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KU Master" sheetId="1" state="visible" r:id="rId3"/>
    <sheet name="Category Space Allocation" sheetId="2" state="visible" r:id="rId4"/>
    <sheet name="SKU Merchandising Attributes" sheetId="3" state="visible" r:id="rId5"/>
    <sheet name="Product Master" sheetId="4" state="visible" r:id="rId6"/>
    <sheet name="Department Summary" sheetId="5" state="visible" r:id="rId7"/>
    <sheet name="Manufacturer Summary" sheetId="6" state="visible" r:id="rId8"/>
    <sheet name="Methodology &amp; Sources" sheetId="7" state="visible" r:id="rId9"/>
  </sheets>
  <definedNames>
    <definedName function="false" hidden="true" localSheetId="1" name="_xlnm._FilterDatabase" vbProcedure="false">'Category Space Allocation'!$A$1:$T$118</definedName>
    <definedName function="false" hidden="true" localSheetId="3" name="_xlnm._FilterDatabase" vbProcedure="false">'Product Master'!$A$1:$O$5991</definedName>
    <definedName function="false" hidden="true" localSheetId="0" name="_xlnm._FilterDatabase" vbProcedure="false">'SKU Master'!$A$1:$N$5991</definedName>
    <definedName function="false" hidden="true" localSheetId="2" name="_xlnm._FilterDatabase" vbProcedure="false">'SKU Merchandising Attributes'!$A$1:$Q$5991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<sst xmlns="http://schemas.openxmlformats.org/spreadsheetml/2006/main" count="144970" uniqueCount="26174">
  <si>
    <t xml:space="preserve">SKU</t>
  </si>
  <si>
    <t xml:space="preserve">UPC (fictional)</t>
  </si>
  <si>
    <t xml:space="preserve">Department</t>
  </si>
  <si>
    <t xml:space="preserve">Category</t>
  </si>
  <si>
    <t xml:space="preserve">Brand</t>
  </si>
  <si>
    <t xml:space="preserve">Description</t>
  </si>
  <si>
    <t xml:space="preserve">Pack Size</t>
  </si>
  <si>
    <t xml:space="preserve">UOM</t>
  </si>
  <si>
    <t xml:space="preserve">Retail Price</t>
  </si>
  <si>
    <t xml:space="preserve">Case Pack</t>
  </si>
  <si>
    <t xml:space="preserve">Private Label</t>
  </si>
  <si>
    <t xml:space="preserve">Perishable</t>
  </si>
  <si>
    <t xml:space="preserve">Sales Velocity (units/store/wk)</t>
  </si>
  <si>
    <t xml:space="preserve">Reorder Point (units)</t>
  </si>
  <si>
    <t xml:space="preserve">07-00001</t>
  </si>
  <si>
    <t xml:space="preserve">106992768117</t>
  </si>
  <si>
    <t xml:space="preserve">each</t>
  </si>
  <si>
    <t xml:space="preserve">07-00002</t>
  </si>
  <si>
    <t xml:space="preserve">011312704937</t>
  </si>
  <si>
    <t xml:space="preserve">07-00003</t>
  </si>
  <si>
    <t xml:space="preserve">214877400000</t>
  </si>
  <si>
    <t xml:space="preserve">07-00004</t>
  </si>
  <si>
    <t xml:space="preserve">492790559772</t>
  </si>
  <si>
    <t xml:space="preserve">07-00005</t>
  </si>
  <si>
    <t xml:space="preserve">676749544099</t>
  </si>
  <si>
    <t xml:space="preserve">07-00006</t>
  </si>
  <si>
    <t xml:space="preserve">496366693740</t>
  </si>
  <si>
    <t xml:space="preserve">07-00007</t>
  </si>
  <si>
    <t xml:space="preserve">042924875818</t>
  </si>
  <si>
    <t xml:space="preserve">07-00008</t>
  </si>
  <si>
    <t xml:space="preserve">906734906781</t>
  </si>
  <si>
    <t xml:space="preserve">07-00009</t>
  </si>
  <si>
    <t xml:space="preserve">984857893333</t>
  </si>
  <si>
    <t xml:space="preserve">07-00010</t>
  </si>
  <si>
    <t xml:space="preserve">956823075157</t>
  </si>
  <si>
    <t xml:space="preserve">07-00011</t>
  </si>
  <si>
    <t xml:space="preserve">489010397993</t>
  </si>
  <si>
    <t xml:space="preserve">07-00012</t>
  </si>
  <si>
    <t xml:space="preserve">992405326100</t>
  </si>
  <si>
    <t xml:space="preserve">07-00013</t>
  </si>
  <si>
    <t xml:space="preserve">196114593186</t>
  </si>
  <si>
    <t xml:space="preserve">07-00014</t>
  </si>
  <si>
    <t xml:space="preserve">320450800487</t>
  </si>
  <si>
    <t xml:space="preserve">07-00015</t>
  </si>
  <si>
    <t xml:space="preserve">499717554615</t>
  </si>
  <si>
    <t xml:space="preserve">07-00016</t>
  </si>
  <si>
    <t xml:space="preserve">207302319527</t>
  </si>
  <si>
    <t xml:space="preserve">07-00017</t>
  </si>
  <si>
    <t xml:space="preserve">553715253027</t>
  </si>
  <si>
    <t xml:space="preserve">07-00018</t>
  </si>
  <si>
    <t xml:space="preserve">663204945247</t>
  </si>
  <si>
    <t xml:space="preserve">07-00019</t>
  </si>
  <si>
    <t xml:space="preserve">803874143564</t>
  </si>
  <si>
    <t xml:space="preserve">07-00020</t>
  </si>
  <si>
    <t xml:space="preserve">620420785827</t>
  </si>
  <si>
    <t xml:space="preserve">07-00021</t>
  </si>
  <si>
    <t xml:space="preserve">606349222832</t>
  </si>
  <si>
    <t xml:space="preserve">07-00022</t>
  </si>
  <si>
    <t xml:space="preserve">423293943018</t>
  </si>
  <si>
    <t xml:space="preserve">07-00023</t>
  </si>
  <si>
    <t xml:space="preserve">554710672432</t>
  </si>
  <si>
    <t xml:space="preserve">07-00024</t>
  </si>
  <si>
    <t xml:space="preserve">599058781153</t>
  </si>
  <si>
    <t xml:space="preserve">07-00025</t>
  </si>
  <si>
    <t xml:space="preserve">041778088203</t>
  </si>
  <si>
    <t xml:space="preserve">07-00026</t>
  </si>
  <si>
    <t xml:space="preserve">448001340997</t>
  </si>
  <si>
    <t xml:space="preserve">07-00027</t>
  </si>
  <si>
    <t xml:space="preserve">120417798411</t>
  </si>
  <si>
    <t xml:space="preserve">07-00028</t>
  </si>
  <si>
    <t xml:space="preserve">329762066998</t>
  </si>
  <si>
    <t xml:space="preserve">07-00029</t>
  </si>
  <si>
    <t xml:space="preserve">356956805825</t>
  </si>
  <si>
    <t xml:space="preserve">07-00030</t>
  </si>
  <si>
    <t xml:space="preserve">821563803266</t>
  </si>
  <si>
    <t xml:space="preserve">07-00031</t>
  </si>
  <si>
    <t xml:space="preserve">949480914180</t>
  </si>
  <si>
    <t xml:space="preserve">07-00032</t>
  </si>
  <si>
    <t xml:space="preserve">521098417982</t>
  </si>
  <si>
    <t xml:space="preserve">07-00033</t>
  </si>
  <si>
    <t xml:space="preserve">944318479936</t>
  </si>
  <si>
    <t xml:space="preserve">07-00034</t>
  </si>
  <si>
    <t xml:space="preserve">497740353388</t>
  </si>
  <si>
    <t xml:space="preserve">07-00035</t>
  </si>
  <si>
    <t xml:space="preserve">235857443400</t>
  </si>
  <si>
    <t xml:space="preserve">07-00036</t>
  </si>
  <si>
    <t xml:space="preserve">086751832655</t>
  </si>
  <si>
    <t xml:space="preserve">07-00037</t>
  </si>
  <si>
    <t xml:space="preserve">742610689176</t>
  </si>
  <si>
    <t xml:space="preserve">07-00038</t>
  </si>
  <si>
    <t xml:space="preserve">499167745456</t>
  </si>
  <si>
    <t xml:space="preserve">07-00039</t>
  </si>
  <si>
    <t xml:space="preserve">767428426969</t>
  </si>
  <si>
    <t xml:space="preserve">07-00040</t>
  </si>
  <si>
    <t xml:space="preserve">360004974848</t>
  </si>
  <si>
    <t xml:space="preserve">07-00041</t>
  </si>
  <si>
    <t xml:space="preserve">667509570183</t>
  </si>
  <si>
    <t xml:space="preserve">07-00042</t>
  </si>
  <si>
    <t xml:space="preserve">892367679958</t>
  </si>
  <si>
    <t xml:space="preserve">07-00043</t>
  </si>
  <si>
    <t xml:space="preserve">514821458628</t>
  </si>
  <si>
    <t xml:space="preserve">07-00044</t>
  </si>
  <si>
    <t xml:space="preserve">620991590600</t>
  </si>
  <si>
    <t xml:space="preserve">07-00045</t>
  </si>
  <si>
    <t xml:space="preserve">619003278948</t>
  </si>
  <si>
    <t xml:space="preserve">07-00046</t>
  </si>
  <si>
    <t xml:space="preserve">122881011287</t>
  </si>
  <si>
    <t xml:space="preserve">07-00047</t>
  </si>
  <si>
    <t xml:space="preserve">095235420419</t>
  </si>
  <si>
    <t xml:space="preserve">07-00048</t>
  </si>
  <si>
    <t xml:space="preserve">036907093330</t>
  </si>
  <si>
    <t xml:space="preserve">07-00049</t>
  </si>
  <si>
    <t xml:space="preserve">746947136936</t>
  </si>
  <si>
    <t xml:space="preserve">07-00050</t>
  </si>
  <si>
    <t xml:space="preserve">312256204685</t>
  </si>
  <si>
    <t xml:space="preserve">07-00051</t>
  </si>
  <si>
    <t xml:space="preserve">116583637453</t>
  </si>
  <si>
    <t xml:space="preserve">07-00052</t>
  </si>
  <si>
    <t xml:space="preserve">232134828773</t>
  </si>
  <si>
    <t xml:space="preserve">07-00053</t>
  </si>
  <si>
    <t xml:space="preserve">934783372497</t>
  </si>
  <si>
    <t xml:space="preserve">07-00054</t>
  </si>
  <si>
    <t xml:space="preserve">983218184609</t>
  </si>
  <si>
    <t xml:space="preserve">07-00055</t>
  </si>
  <si>
    <t xml:space="preserve">235311858431</t>
  </si>
  <si>
    <t xml:space="preserve">07-00056</t>
  </si>
  <si>
    <t xml:space="preserve">645672420556</t>
  </si>
  <si>
    <t xml:space="preserve">07-00057</t>
  </si>
  <si>
    <t xml:space="preserve">651241493060</t>
  </si>
  <si>
    <t xml:space="preserve">07-00058</t>
  </si>
  <si>
    <t xml:space="preserve">608429397846</t>
  </si>
  <si>
    <t xml:space="preserve">07-00059</t>
  </si>
  <si>
    <t xml:space="preserve">409903105351</t>
  </si>
  <si>
    <t xml:space="preserve">07-00060</t>
  </si>
  <si>
    <t xml:space="preserve">815675878036</t>
  </si>
  <si>
    <t xml:space="preserve">07-00061</t>
  </si>
  <si>
    <t xml:space="preserve">842823843025</t>
  </si>
  <si>
    <t xml:space="preserve">07-00062</t>
  </si>
  <si>
    <t xml:space="preserve">277330872542</t>
  </si>
  <si>
    <t xml:space="preserve">07-00063</t>
  </si>
  <si>
    <t xml:space="preserve">186229763140</t>
  </si>
  <si>
    <t xml:space="preserve">07-00064</t>
  </si>
  <si>
    <t xml:space="preserve">431471257795</t>
  </si>
  <si>
    <t xml:space="preserve">07-00065</t>
  </si>
  <si>
    <t xml:space="preserve">771594176738</t>
  </si>
  <si>
    <t xml:space="preserve">07-00066</t>
  </si>
  <si>
    <t xml:space="preserve">943120062452</t>
  </si>
  <si>
    <t xml:space="preserve">07-00067</t>
  </si>
  <si>
    <t xml:space="preserve">495625535285</t>
  </si>
  <si>
    <t xml:space="preserve">07-00068</t>
  </si>
  <si>
    <t xml:space="preserve">196037672499</t>
  </si>
  <si>
    <t xml:space="preserve">07-00069</t>
  </si>
  <si>
    <t xml:space="preserve">761077335009</t>
  </si>
  <si>
    <t xml:space="preserve">07-00070</t>
  </si>
  <si>
    <t xml:space="preserve">108651702264</t>
  </si>
  <si>
    <t xml:space="preserve">07-00071</t>
  </si>
  <si>
    <t xml:space="preserve">718587682699</t>
  </si>
  <si>
    <t xml:space="preserve">07-00072</t>
  </si>
  <si>
    <t xml:space="preserve">965724580337</t>
  </si>
  <si>
    <t xml:space="preserve">07-00073</t>
  </si>
  <si>
    <t xml:space="preserve">658397641323</t>
  </si>
  <si>
    <t xml:space="preserve">07-00074</t>
  </si>
  <si>
    <t xml:space="preserve">138473873891</t>
  </si>
  <si>
    <t xml:space="preserve">07-00075</t>
  </si>
  <si>
    <t xml:space="preserve">617288818176</t>
  </si>
  <si>
    <t xml:space="preserve">07-00076</t>
  </si>
  <si>
    <t xml:space="preserve">125906305009</t>
  </si>
  <si>
    <t xml:space="preserve">07-00077</t>
  </si>
  <si>
    <t xml:space="preserve">261939152550</t>
  </si>
  <si>
    <t xml:space="preserve">07-00078</t>
  </si>
  <si>
    <t xml:space="preserve">857095158591</t>
  </si>
  <si>
    <t xml:space="preserve">07-00079</t>
  </si>
  <si>
    <t xml:space="preserve">370971071142</t>
  </si>
  <si>
    <t xml:space="preserve">07-00080</t>
  </si>
  <si>
    <t xml:space="preserve">484700527870</t>
  </si>
  <si>
    <t xml:space="preserve">07-00081</t>
  </si>
  <si>
    <t xml:space="preserve">967276398155</t>
  </si>
  <si>
    <t xml:space="preserve">07-00082</t>
  </si>
  <si>
    <t xml:space="preserve">032575976550</t>
  </si>
  <si>
    <t xml:space="preserve">07-00083</t>
  </si>
  <si>
    <t xml:space="preserve">379022464184</t>
  </si>
  <si>
    <t xml:space="preserve">07-00084</t>
  </si>
  <si>
    <t xml:space="preserve">081369154321</t>
  </si>
  <si>
    <t xml:space="preserve">07-00085</t>
  </si>
  <si>
    <t xml:space="preserve">358650557853</t>
  </si>
  <si>
    <t xml:space="preserve">07-00086</t>
  </si>
  <si>
    <t xml:space="preserve">076769429124</t>
  </si>
  <si>
    <t xml:space="preserve">07-00087</t>
  </si>
  <si>
    <t xml:space="preserve">391924957561</t>
  </si>
  <si>
    <t xml:space="preserve">07-00088</t>
  </si>
  <si>
    <t xml:space="preserve">802430306739</t>
  </si>
  <si>
    <t xml:space="preserve">07-00089</t>
  </si>
  <si>
    <t xml:space="preserve">029011952034</t>
  </si>
  <si>
    <t xml:space="preserve">07-00090</t>
  </si>
  <si>
    <t xml:space="preserve">550769520601</t>
  </si>
  <si>
    <t xml:space="preserve">07-00091</t>
  </si>
  <si>
    <t xml:space="preserve">700595069521</t>
  </si>
  <si>
    <t xml:space="preserve">07-00092</t>
  </si>
  <si>
    <t xml:space="preserve">155658982995</t>
  </si>
  <si>
    <t xml:space="preserve">07-00093</t>
  </si>
  <si>
    <t xml:space="preserve">048784588424</t>
  </si>
  <si>
    <t xml:space="preserve">07-00094</t>
  </si>
  <si>
    <t xml:space="preserve">361092108838</t>
  </si>
  <si>
    <t xml:space="preserve">07-00095</t>
  </si>
  <si>
    <t xml:space="preserve">280537735673</t>
  </si>
  <si>
    <t xml:space="preserve">07-00096</t>
  </si>
  <si>
    <t xml:space="preserve">650396663040</t>
  </si>
  <si>
    <t xml:space="preserve">07-00097</t>
  </si>
  <si>
    <t xml:space="preserve">356447392742</t>
  </si>
  <si>
    <t xml:space="preserve">07-00098</t>
  </si>
  <si>
    <t xml:space="preserve">732599739035</t>
  </si>
  <si>
    <t xml:space="preserve">07-00099</t>
  </si>
  <si>
    <t xml:space="preserve">240120242851</t>
  </si>
  <si>
    <t xml:space="preserve">07-00100</t>
  </si>
  <si>
    <t xml:space="preserve">565093300289</t>
  </si>
  <si>
    <t xml:space="preserve">07-00101</t>
  </si>
  <si>
    <t xml:space="preserve">511172860238</t>
  </si>
  <si>
    <t xml:space="preserve">07-00102</t>
  </si>
  <si>
    <t xml:space="preserve">857153314204</t>
  </si>
  <si>
    <t xml:space="preserve">07-00103</t>
  </si>
  <si>
    <t xml:space="preserve">685405078485</t>
  </si>
  <si>
    <t xml:space="preserve">07-00104</t>
  </si>
  <si>
    <t xml:space="preserve">586626662039</t>
  </si>
  <si>
    <t xml:space="preserve">07-00105</t>
  </si>
  <si>
    <t xml:space="preserve">433397837906</t>
  </si>
  <si>
    <t xml:space="preserve">07-00106</t>
  </si>
  <si>
    <t xml:space="preserve">135964047901</t>
  </si>
  <si>
    <t xml:space="preserve">07-00107</t>
  </si>
  <si>
    <t xml:space="preserve">472583156790</t>
  </si>
  <si>
    <t xml:space="preserve">07-00108</t>
  </si>
  <si>
    <t xml:space="preserve">768313062645</t>
  </si>
  <si>
    <t xml:space="preserve">07-00109</t>
  </si>
  <si>
    <t xml:space="preserve">964758932680</t>
  </si>
  <si>
    <t xml:space="preserve">07-00110</t>
  </si>
  <si>
    <t xml:space="preserve">945188624618</t>
  </si>
  <si>
    <t xml:space="preserve">07-00111</t>
  </si>
  <si>
    <t xml:space="preserve">468077500186</t>
  </si>
  <si>
    <t xml:space="preserve">07-00112</t>
  </si>
  <si>
    <t xml:space="preserve">572042399806</t>
  </si>
  <si>
    <t xml:space="preserve">07-00113</t>
  </si>
  <si>
    <t xml:space="preserve">806861675452</t>
  </si>
  <si>
    <t xml:space="preserve">07-00114</t>
  </si>
  <si>
    <t xml:space="preserve">238024824094</t>
  </si>
  <si>
    <t xml:space="preserve">07-00115</t>
  </si>
  <si>
    <t xml:space="preserve">739576145656</t>
  </si>
  <si>
    <t xml:space="preserve">07-00116</t>
  </si>
  <si>
    <t xml:space="preserve">978625024878</t>
  </si>
  <si>
    <t xml:space="preserve">07-00117</t>
  </si>
  <si>
    <t xml:space="preserve">568414700894</t>
  </si>
  <si>
    <t xml:space="preserve">07-00118</t>
  </si>
  <si>
    <t xml:space="preserve">819614221665</t>
  </si>
  <si>
    <t xml:space="preserve">07-00119</t>
  </si>
  <si>
    <t xml:space="preserve">228864235161</t>
  </si>
  <si>
    <t xml:space="preserve">07-00120</t>
  </si>
  <si>
    <t xml:space="preserve">639422338140</t>
  </si>
  <si>
    <t xml:space="preserve">07-00121</t>
  </si>
  <si>
    <t xml:space="preserve">694199849334</t>
  </si>
  <si>
    <t xml:space="preserve">07-00122</t>
  </si>
  <si>
    <t xml:space="preserve">081153072748</t>
  </si>
  <si>
    <t xml:space="preserve">07-00123</t>
  </si>
  <si>
    <t xml:space="preserve">871734558933</t>
  </si>
  <si>
    <t xml:space="preserve">07-00124</t>
  </si>
  <si>
    <t xml:space="preserve">032084651419</t>
  </si>
  <si>
    <t xml:space="preserve">07-00125</t>
  </si>
  <si>
    <t xml:space="preserve">305854179267</t>
  </si>
  <si>
    <t xml:space="preserve">07-00126</t>
  </si>
  <si>
    <t xml:space="preserve">931624318073</t>
  </si>
  <si>
    <t xml:space="preserve">07-00127</t>
  </si>
  <si>
    <t xml:space="preserve">840901536084</t>
  </si>
  <si>
    <t xml:space="preserve">07-00128</t>
  </si>
  <si>
    <t xml:space="preserve">554102560715</t>
  </si>
  <si>
    <t xml:space="preserve">07-00129</t>
  </si>
  <si>
    <t xml:space="preserve">155721894863</t>
  </si>
  <si>
    <t xml:space="preserve">07-00130</t>
  </si>
  <si>
    <t xml:space="preserve">486626220139</t>
  </si>
  <si>
    <t xml:space="preserve">07-00131</t>
  </si>
  <si>
    <t xml:space="preserve">039815598773</t>
  </si>
  <si>
    <t xml:space="preserve">07-00132</t>
  </si>
  <si>
    <t xml:space="preserve">192377997190</t>
  </si>
  <si>
    <t xml:space="preserve">07-00133</t>
  </si>
  <si>
    <t xml:space="preserve">779217961330</t>
  </si>
  <si>
    <t xml:space="preserve">07-00134</t>
  </si>
  <si>
    <t xml:space="preserve">130070633089</t>
  </si>
  <si>
    <t xml:space="preserve">07-00135</t>
  </si>
  <si>
    <t xml:space="preserve">071122829851</t>
  </si>
  <si>
    <t xml:space="preserve">07-00136</t>
  </si>
  <si>
    <t xml:space="preserve">081889998108</t>
  </si>
  <si>
    <t xml:space="preserve">07-00137</t>
  </si>
  <si>
    <t xml:space="preserve">302873136191</t>
  </si>
  <si>
    <t xml:space="preserve">07-00138</t>
  </si>
  <si>
    <t xml:space="preserve">311544442799</t>
  </si>
  <si>
    <t xml:space="preserve">07-00139</t>
  </si>
  <si>
    <t xml:space="preserve">019386769931</t>
  </si>
  <si>
    <t xml:space="preserve">07-00140</t>
  </si>
  <si>
    <t xml:space="preserve">602947424450</t>
  </si>
  <si>
    <t xml:space="preserve">07-00141</t>
  </si>
  <si>
    <t xml:space="preserve">795430680538</t>
  </si>
  <si>
    <t xml:space="preserve">07-00142</t>
  </si>
  <si>
    <t xml:space="preserve">182105655181</t>
  </si>
  <si>
    <t xml:space="preserve">07-00143</t>
  </si>
  <si>
    <t xml:space="preserve">836813340461</t>
  </si>
  <si>
    <t xml:space="preserve">07-00144</t>
  </si>
  <si>
    <t xml:space="preserve">463540134992</t>
  </si>
  <si>
    <t xml:space="preserve">07-00145</t>
  </si>
  <si>
    <t xml:space="preserve">111801512817</t>
  </si>
  <si>
    <t xml:space="preserve">07-00146</t>
  </si>
  <si>
    <t xml:space="preserve">144662717553</t>
  </si>
  <si>
    <t xml:space="preserve">07-00147</t>
  </si>
  <si>
    <t xml:space="preserve">554903112944</t>
  </si>
  <si>
    <t xml:space="preserve">07-00148</t>
  </si>
  <si>
    <t xml:space="preserve">064199301404</t>
  </si>
  <si>
    <t xml:space="preserve">07-00149</t>
  </si>
  <si>
    <t xml:space="preserve">225455281324</t>
  </si>
  <si>
    <t xml:space="preserve">07-00150</t>
  </si>
  <si>
    <t xml:space="preserve">653740016534</t>
  </si>
  <si>
    <t xml:space="preserve">07-00151</t>
  </si>
  <si>
    <t xml:space="preserve">787161772367</t>
  </si>
  <si>
    <t xml:space="preserve">07-00152</t>
  </si>
  <si>
    <t xml:space="preserve">773580183739</t>
  </si>
  <si>
    <t xml:space="preserve">07-00153</t>
  </si>
  <si>
    <t xml:space="preserve">803828531174</t>
  </si>
  <si>
    <t xml:space="preserve">07-00154</t>
  </si>
  <si>
    <t xml:space="preserve">751345117742</t>
  </si>
  <si>
    <t xml:space="preserve">07-00155</t>
  </si>
  <si>
    <t xml:space="preserve">708379252650</t>
  </si>
  <si>
    <t xml:space="preserve">07-00156</t>
  </si>
  <si>
    <t xml:space="preserve">971730472345</t>
  </si>
  <si>
    <t xml:space="preserve">07-00157</t>
  </si>
  <si>
    <t xml:space="preserve">205731758739</t>
  </si>
  <si>
    <t xml:space="preserve">07-00158</t>
  </si>
  <si>
    <t xml:space="preserve">743506256095</t>
  </si>
  <si>
    <t xml:space="preserve">07-00159</t>
  </si>
  <si>
    <t xml:space="preserve">497788624381</t>
  </si>
  <si>
    <t xml:space="preserve">07-00160</t>
  </si>
  <si>
    <t xml:space="preserve">295023621976</t>
  </si>
  <si>
    <t xml:space="preserve">07-00161</t>
  </si>
  <si>
    <t xml:space="preserve">461061041422</t>
  </si>
  <si>
    <t xml:space="preserve">07-00162</t>
  </si>
  <si>
    <t xml:space="preserve">891737895883</t>
  </si>
  <si>
    <t xml:space="preserve">07-00163</t>
  </si>
  <si>
    <t xml:space="preserve">243658410973</t>
  </si>
  <si>
    <t xml:space="preserve">07-00164</t>
  </si>
  <si>
    <t xml:space="preserve">275361386623</t>
  </si>
  <si>
    <t xml:space="preserve">07-00165</t>
  </si>
  <si>
    <t xml:space="preserve">752334108269</t>
  </si>
  <si>
    <t xml:space="preserve">07-00166</t>
  </si>
  <si>
    <t xml:space="preserve">598556527026</t>
  </si>
  <si>
    <t xml:space="preserve">07-00167</t>
  </si>
  <si>
    <t xml:space="preserve">339354421979</t>
  </si>
  <si>
    <t xml:space="preserve">07-00168</t>
  </si>
  <si>
    <t xml:space="preserve">840102130232</t>
  </si>
  <si>
    <t xml:space="preserve">07-00169</t>
  </si>
  <si>
    <t xml:space="preserve">111327518554</t>
  </si>
  <si>
    <t xml:space="preserve">07-00170</t>
  </si>
  <si>
    <t xml:space="preserve">142411904255</t>
  </si>
  <si>
    <t xml:space="preserve">07-00171</t>
  </si>
  <si>
    <t xml:space="preserve">026640341711</t>
  </si>
  <si>
    <t xml:space="preserve">07-00172</t>
  </si>
  <si>
    <t xml:space="preserve">391796203931</t>
  </si>
  <si>
    <t xml:space="preserve">07-00173</t>
  </si>
  <si>
    <t xml:space="preserve">688500303843</t>
  </si>
  <si>
    <t xml:space="preserve">07-00174</t>
  </si>
  <si>
    <t xml:space="preserve">344220375465</t>
  </si>
  <si>
    <t xml:space="preserve">07-00175</t>
  </si>
  <si>
    <t xml:space="preserve">405832237035</t>
  </si>
  <si>
    <t xml:space="preserve">07-00176</t>
  </si>
  <si>
    <t xml:space="preserve">784111966714</t>
  </si>
  <si>
    <t xml:space="preserve">07-00177</t>
  </si>
  <si>
    <t xml:space="preserve">765875901714</t>
  </si>
  <si>
    <t xml:space="preserve">07-00178</t>
  </si>
  <si>
    <t xml:space="preserve">904156812610</t>
  </si>
  <si>
    <t xml:space="preserve">07-00179</t>
  </si>
  <si>
    <t xml:space="preserve">152896232665</t>
  </si>
  <si>
    <t xml:space="preserve">07-00180</t>
  </si>
  <si>
    <t xml:space="preserve">146732947632</t>
  </si>
  <si>
    <t xml:space="preserve">07-00181</t>
  </si>
  <si>
    <t xml:space="preserve">304872955253</t>
  </si>
  <si>
    <t xml:space="preserve">07-00182</t>
  </si>
  <si>
    <t xml:space="preserve">504900535454</t>
  </si>
  <si>
    <t xml:space="preserve">07-00183</t>
  </si>
  <si>
    <t xml:space="preserve">130693022448</t>
  </si>
  <si>
    <t xml:space="preserve">07-00184</t>
  </si>
  <si>
    <t xml:space="preserve">385052528087</t>
  </si>
  <si>
    <t xml:space="preserve">07-00185</t>
  </si>
  <si>
    <t xml:space="preserve">553111500351</t>
  </si>
  <si>
    <t xml:space="preserve">07-00186</t>
  </si>
  <si>
    <t xml:space="preserve">764764975545</t>
  </si>
  <si>
    <t xml:space="preserve">07-00187</t>
  </si>
  <si>
    <t xml:space="preserve">760333585190</t>
  </si>
  <si>
    <t xml:space="preserve">07-00188</t>
  </si>
  <si>
    <t xml:space="preserve">261284851390</t>
  </si>
  <si>
    <t xml:space="preserve">07-00189</t>
  </si>
  <si>
    <t xml:space="preserve">163545827880</t>
  </si>
  <si>
    <t xml:space="preserve">07-00190</t>
  </si>
  <si>
    <t xml:space="preserve">220819500380</t>
  </si>
  <si>
    <t xml:space="preserve">07-00191</t>
  </si>
  <si>
    <t xml:space="preserve">283227062949</t>
  </si>
  <si>
    <t xml:space="preserve">07-00192</t>
  </si>
  <si>
    <t xml:space="preserve">701052384382</t>
  </si>
  <si>
    <t xml:space="preserve">07-00193</t>
  </si>
  <si>
    <t xml:space="preserve">179346807071</t>
  </si>
  <si>
    <t xml:space="preserve">07-00194</t>
  </si>
  <si>
    <t xml:space="preserve">723856333265</t>
  </si>
  <si>
    <t xml:space="preserve">07-00195</t>
  </si>
  <si>
    <t xml:space="preserve">371239518426</t>
  </si>
  <si>
    <t xml:space="preserve">07-00196</t>
  </si>
  <si>
    <t xml:space="preserve">783798282315</t>
  </si>
  <si>
    <t xml:space="preserve">07-00197</t>
  </si>
  <si>
    <t xml:space="preserve">655627980075</t>
  </si>
  <si>
    <t xml:space="preserve">07-00198</t>
  </si>
  <si>
    <t xml:space="preserve">428025659935</t>
  </si>
  <si>
    <t xml:space="preserve">07-00199</t>
  </si>
  <si>
    <t xml:space="preserve">241209577745</t>
  </si>
  <si>
    <t xml:space="preserve">07-00200</t>
  </si>
  <si>
    <t xml:space="preserve">571546999405</t>
  </si>
  <si>
    <t xml:space="preserve">07-00201</t>
  </si>
  <si>
    <t xml:space="preserve">454726013302</t>
  </si>
  <si>
    <t xml:space="preserve">07-00202</t>
  </si>
  <si>
    <t xml:space="preserve">411288126307</t>
  </si>
  <si>
    <t xml:space="preserve">07-00203</t>
  </si>
  <si>
    <t xml:space="preserve">292401021005</t>
  </si>
  <si>
    <t xml:space="preserve">07-00204</t>
  </si>
  <si>
    <t xml:space="preserve">212395351656</t>
  </si>
  <si>
    <t xml:space="preserve">07-00205</t>
  </si>
  <si>
    <t xml:space="preserve">222250789078</t>
  </si>
  <si>
    <t xml:space="preserve">07-00206</t>
  </si>
  <si>
    <t xml:space="preserve">095682088272</t>
  </si>
  <si>
    <t xml:space="preserve">07-00207</t>
  </si>
  <si>
    <t xml:space="preserve">805639665799</t>
  </si>
  <si>
    <t xml:space="preserve">07-00208</t>
  </si>
  <si>
    <t xml:space="preserve">909558495298</t>
  </si>
  <si>
    <t xml:space="preserve">07-00209</t>
  </si>
  <si>
    <t xml:space="preserve">457342722752</t>
  </si>
  <si>
    <t xml:space="preserve">07-00210</t>
  </si>
  <si>
    <t xml:space="preserve">345483185639</t>
  </si>
  <si>
    <t xml:space="preserve">07-00211</t>
  </si>
  <si>
    <t xml:space="preserve">654739343587</t>
  </si>
  <si>
    <t xml:space="preserve">07-00212</t>
  </si>
  <si>
    <t xml:space="preserve">090986573689</t>
  </si>
  <si>
    <t xml:space="preserve">07-00213</t>
  </si>
  <si>
    <t xml:space="preserve">357044279348</t>
  </si>
  <si>
    <t xml:space="preserve">07-00214</t>
  </si>
  <si>
    <t xml:space="preserve">501453922641</t>
  </si>
  <si>
    <t xml:space="preserve">07-00215</t>
  </si>
  <si>
    <t xml:space="preserve">486474854035</t>
  </si>
  <si>
    <t xml:space="preserve">07-00216</t>
  </si>
  <si>
    <t xml:space="preserve">044084235155</t>
  </si>
  <si>
    <t xml:space="preserve">07-00217</t>
  </si>
  <si>
    <t xml:space="preserve">977458805694</t>
  </si>
  <si>
    <t xml:space="preserve">07-00218</t>
  </si>
  <si>
    <t xml:space="preserve">349133303832</t>
  </si>
  <si>
    <t xml:space="preserve">07-00219</t>
  </si>
  <si>
    <t xml:space="preserve">033687305014</t>
  </si>
  <si>
    <t xml:space="preserve">07-00220</t>
  </si>
  <si>
    <t xml:space="preserve">218926243957</t>
  </si>
  <si>
    <t xml:space="preserve">07-00221</t>
  </si>
  <si>
    <t xml:space="preserve">507733881739</t>
  </si>
  <si>
    <t xml:space="preserve">07-00222</t>
  </si>
  <si>
    <t xml:space="preserve">855161804677</t>
  </si>
  <si>
    <t xml:space="preserve">07-00223</t>
  </si>
  <si>
    <t xml:space="preserve">037213596311</t>
  </si>
  <si>
    <t xml:space="preserve">07-00224</t>
  </si>
  <si>
    <t xml:space="preserve">877944069480</t>
  </si>
  <si>
    <t xml:space="preserve">07-00225</t>
  </si>
  <si>
    <t xml:space="preserve">209427650660</t>
  </si>
  <si>
    <t xml:space="preserve">07-00226</t>
  </si>
  <si>
    <t xml:space="preserve">062772286286</t>
  </si>
  <si>
    <t xml:space="preserve">07-00227</t>
  </si>
  <si>
    <t xml:space="preserve">591888283201</t>
  </si>
  <si>
    <t xml:space="preserve">07-00228</t>
  </si>
  <si>
    <t xml:space="preserve">620177364328</t>
  </si>
  <si>
    <t xml:space="preserve">07-00229</t>
  </si>
  <si>
    <t xml:space="preserve">583513711588</t>
  </si>
  <si>
    <t xml:space="preserve">07-00230</t>
  </si>
  <si>
    <t xml:space="preserve">079690256616</t>
  </si>
  <si>
    <t xml:space="preserve">07-00231</t>
  </si>
  <si>
    <t xml:space="preserve">264549170516</t>
  </si>
  <si>
    <t xml:space="preserve">07-00232</t>
  </si>
  <si>
    <t xml:space="preserve">390204750337</t>
  </si>
  <si>
    <t xml:space="preserve">07-00233</t>
  </si>
  <si>
    <t xml:space="preserve">132515972063</t>
  </si>
  <si>
    <t xml:space="preserve">07-00234</t>
  </si>
  <si>
    <t xml:space="preserve">906638193753</t>
  </si>
  <si>
    <t xml:space="preserve">07-00235</t>
  </si>
  <si>
    <t xml:space="preserve">285159014692</t>
  </si>
  <si>
    <t xml:space="preserve">07-00236</t>
  </si>
  <si>
    <t xml:space="preserve">583248928449</t>
  </si>
  <si>
    <t xml:space="preserve">07-00237</t>
  </si>
  <si>
    <t xml:space="preserve">739293723526</t>
  </si>
  <si>
    <t xml:space="preserve">07-00238</t>
  </si>
  <si>
    <t xml:space="preserve">250642853642</t>
  </si>
  <si>
    <t xml:space="preserve">07-00239</t>
  </si>
  <si>
    <t xml:space="preserve">932258406214</t>
  </si>
  <si>
    <t xml:space="preserve">07-00240</t>
  </si>
  <si>
    <t xml:space="preserve">593445091900</t>
  </si>
  <si>
    <t xml:space="preserve">07-00241</t>
  </si>
  <si>
    <t xml:space="preserve">963378570441</t>
  </si>
  <si>
    <t xml:space="preserve">07-00242</t>
  </si>
  <si>
    <t xml:space="preserve">139544491301</t>
  </si>
  <si>
    <t xml:space="preserve">07-00243</t>
  </si>
  <si>
    <t xml:space="preserve">432884291820</t>
  </si>
  <si>
    <t xml:space="preserve">07-00244</t>
  </si>
  <si>
    <t xml:space="preserve">869720510520</t>
  </si>
  <si>
    <t xml:space="preserve">07-00245</t>
  </si>
  <si>
    <t xml:space="preserve">182628452272</t>
  </si>
  <si>
    <t xml:space="preserve">07-00246</t>
  </si>
  <si>
    <t xml:space="preserve">285836518597</t>
  </si>
  <si>
    <t xml:space="preserve">07-00247</t>
  </si>
  <si>
    <t xml:space="preserve">919491255608</t>
  </si>
  <si>
    <t xml:space="preserve">07-00248</t>
  </si>
  <si>
    <t xml:space="preserve">024155527705</t>
  </si>
  <si>
    <t xml:space="preserve">07-00249</t>
  </si>
  <si>
    <t xml:space="preserve">505865889574</t>
  </si>
  <si>
    <t xml:space="preserve">07-00250</t>
  </si>
  <si>
    <t xml:space="preserve">360084882688</t>
  </si>
  <si>
    <t xml:space="preserve">07-00251</t>
  </si>
  <si>
    <t xml:space="preserve">790303032682</t>
  </si>
  <si>
    <t xml:space="preserve">07-00252</t>
  </si>
  <si>
    <t xml:space="preserve">403548705629</t>
  </si>
  <si>
    <t xml:space="preserve">07-00253</t>
  </si>
  <si>
    <t xml:space="preserve">078820576590</t>
  </si>
  <si>
    <t xml:space="preserve">07-00254</t>
  </si>
  <si>
    <t xml:space="preserve">196534717887</t>
  </si>
  <si>
    <t xml:space="preserve">07-00255</t>
  </si>
  <si>
    <t xml:space="preserve">361618528633</t>
  </si>
  <si>
    <t xml:space="preserve">07-00256</t>
  </si>
  <si>
    <t xml:space="preserve">440086486949</t>
  </si>
  <si>
    <t xml:space="preserve">07-00257</t>
  </si>
  <si>
    <t xml:space="preserve">746017952807</t>
  </si>
  <si>
    <t xml:space="preserve">07-00258</t>
  </si>
  <si>
    <t xml:space="preserve">991509556915</t>
  </si>
  <si>
    <t xml:space="preserve">07-00259</t>
  </si>
  <si>
    <t xml:space="preserve">209178538105</t>
  </si>
  <si>
    <t xml:space="preserve">07-00260</t>
  </si>
  <si>
    <t xml:space="preserve">480184851986</t>
  </si>
  <si>
    <t xml:space="preserve">07-00261</t>
  </si>
  <si>
    <t xml:space="preserve">044050903887</t>
  </si>
  <si>
    <t xml:space="preserve">07-00262</t>
  </si>
  <si>
    <t xml:space="preserve">451217732848</t>
  </si>
  <si>
    <t xml:space="preserve">07-00263</t>
  </si>
  <si>
    <t xml:space="preserve">989310889027</t>
  </si>
  <si>
    <t xml:space="preserve">07-00264</t>
  </si>
  <si>
    <t xml:space="preserve">630182247920</t>
  </si>
  <si>
    <t xml:space="preserve">07-00265</t>
  </si>
  <si>
    <t xml:space="preserve">064339173131</t>
  </si>
  <si>
    <t xml:space="preserve">07-00266</t>
  </si>
  <si>
    <t xml:space="preserve">565726725672</t>
  </si>
  <si>
    <t xml:space="preserve">07-00267</t>
  </si>
  <si>
    <t xml:space="preserve">711352196776</t>
  </si>
  <si>
    <t xml:space="preserve">07-00268</t>
  </si>
  <si>
    <t xml:space="preserve">748198255393</t>
  </si>
  <si>
    <t xml:space="preserve">07-00269</t>
  </si>
  <si>
    <t xml:space="preserve">682335511417</t>
  </si>
  <si>
    <t xml:space="preserve">07-00270</t>
  </si>
  <si>
    <t xml:space="preserve">190863082356</t>
  </si>
  <si>
    <t xml:space="preserve">07-00271</t>
  </si>
  <si>
    <t xml:space="preserve">430358004091</t>
  </si>
  <si>
    <t xml:space="preserve">07-00272</t>
  </si>
  <si>
    <t xml:space="preserve">750972902759</t>
  </si>
  <si>
    <t xml:space="preserve">07-00273</t>
  </si>
  <si>
    <t xml:space="preserve">550117086171</t>
  </si>
  <si>
    <t xml:space="preserve">07-00274</t>
  </si>
  <si>
    <t xml:space="preserve">188363159086</t>
  </si>
  <si>
    <t xml:space="preserve">07-00275</t>
  </si>
  <si>
    <t xml:space="preserve">012332556056</t>
  </si>
  <si>
    <t xml:space="preserve">07-00276</t>
  </si>
  <si>
    <t xml:space="preserve">480356373405</t>
  </si>
  <si>
    <t xml:space="preserve">07-00277</t>
  </si>
  <si>
    <t xml:space="preserve">611114817019</t>
  </si>
  <si>
    <t xml:space="preserve">07-00278</t>
  </si>
  <si>
    <t xml:space="preserve">996634525727</t>
  </si>
  <si>
    <t xml:space="preserve">07-00279</t>
  </si>
  <si>
    <t xml:space="preserve">438374999850</t>
  </si>
  <si>
    <t xml:space="preserve">07-00280</t>
  </si>
  <si>
    <t xml:space="preserve">320272084563</t>
  </si>
  <si>
    <t xml:space="preserve">07-00281</t>
  </si>
  <si>
    <t xml:space="preserve">645552084970</t>
  </si>
  <si>
    <t xml:space="preserve">07-00282</t>
  </si>
  <si>
    <t xml:space="preserve">372187810529</t>
  </si>
  <si>
    <t xml:space="preserve">07-00283</t>
  </si>
  <si>
    <t xml:space="preserve">039411275139</t>
  </si>
  <si>
    <t xml:space="preserve">07-00284</t>
  </si>
  <si>
    <t xml:space="preserve">691634661682</t>
  </si>
  <si>
    <t xml:space="preserve">07-00285</t>
  </si>
  <si>
    <t xml:space="preserve">378233226175</t>
  </si>
  <si>
    <t xml:space="preserve">07-00286</t>
  </si>
  <si>
    <t xml:space="preserve">980019991153</t>
  </si>
  <si>
    <t xml:space="preserve">07-00287</t>
  </si>
  <si>
    <t xml:space="preserve">696882804332</t>
  </si>
  <si>
    <t xml:space="preserve">07-00288</t>
  </si>
  <si>
    <t xml:space="preserve">731766446470</t>
  </si>
  <si>
    <t xml:space="preserve">07-00289</t>
  </si>
  <si>
    <t xml:space="preserve">728441771127</t>
  </si>
  <si>
    <t xml:space="preserve">07-00290</t>
  </si>
  <si>
    <t xml:space="preserve">856927081542</t>
  </si>
  <si>
    <t xml:space="preserve">07-00291</t>
  </si>
  <si>
    <t xml:space="preserve">902235365629</t>
  </si>
  <si>
    <t xml:space="preserve">07-00292</t>
  </si>
  <si>
    <t xml:space="preserve">993502899145</t>
  </si>
  <si>
    <t xml:space="preserve">07-00293</t>
  </si>
  <si>
    <t xml:space="preserve">534833742781</t>
  </si>
  <si>
    <t xml:space="preserve">07-00294</t>
  </si>
  <si>
    <t xml:space="preserve">411157371754</t>
  </si>
  <si>
    <t xml:space="preserve">07-00295</t>
  </si>
  <si>
    <t xml:space="preserve">239792374701</t>
  </si>
  <si>
    <t xml:space="preserve">07-00296</t>
  </si>
  <si>
    <t xml:space="preserve">941490423298</t>
  </si>
  <si>
    <t xml:space="preserve">07-00297</t>
  </si>
  <si>
    <t xml:space="preserve">238544057136</t>
  </si>
  <si>
    <t xml:space="preserve">07-00298</t>
  </si>
  <si>
    <t xml:space="preserve">383721575862</t>
  </si>
  <si>
    <t xml:space="preserve">07-00299</t>
  </si>
  <si>
    <t xml:space="preserve">971116231330</t>
  </si>
  <si>
    <t xml:space="preserve">07-00300</t>
  </si>
  <si>
    <t xml:space="preserve">510828817975</t>
  </si>
  <si>
    <t xml:space="preserve">07-00301</t>
  </si>
  <si>
    <t xml:space="preserve">150349805517</t>
  </si>
  <si>
    <t xml:space="preserve">07-00302</t>
  </si>
  <si>
    <t xml:space="preserve">320929001249</t>
  </si>
  <si>
    <t xml:space="preserve">07-00303</t>
  </si>
  <si>
    <t xml:space="preserve">890293968801</t>
  </si>
  <si>
    <t xml:space="preserve">07-00304</t>
  </si>
  <si>
    <t xml:space="preserve">144686570931</t>
  </si>
  <si>
    <t xml:space="preserve">07-00305</t>
  </si>
  <si>
    <t xml:space="preserve">969620959702</t>
  </si>
  <si>
    <t xml:space="preserve">07-00306</t>
  </si>
  <si>
    <t xml:space="preserve">977141428083</t>
  </si>
  <si>
    <t xml:space="preserve">07-00307</t>
  </si>
  <si>
    <t xml:space="preserve">424534199004</t>
  </si>
  <si>
    <t xml:space="preserve">07-00308</t>
  </si>
  <si>
    <t xml:space="preserve">653179113840</t>
  </si>
  <si>
    <t xml:space="preserve">07-00309</t>
  </si>
  <si>
    <t xml:space="preserve">670854070760</t>
  </si>
  <si>
    <t xml:space="preserve">07-00310</t>
  </si>
  <si>
    <t xml:space="preserve">875321605691</t>
  </si>
  <si>
    <t xml:space="preserve">07-00311</t>
  </si>
  <si>
    <t xml:space="preserve">780920511823</t>
  </si>
  <si>
    <t xml:space="preserve">07-00312</t>
  </si>
  <si>
    <t xml:space="preserve">652295011897</t>
  </si>
  <si>
    <t xml:space="preserve">07-00313</t>
  </si>
  <si>
    <t xml:space="preserve">078781824947</t>
  </si>
  <si>
    <t xml:space="preserve">07-00314</t>
  </si>
  <si>
    <t xml:space="preserve">044801877488</t>
  </si>
  <si>
    <t xml:space="preserve">07-00315</t>
  </si>
  <si>
    <t xml:space="preserve">441601430837</t>
  </si>
  <si>
    <t xml:space="preserve">07-00316</t>
  </si>
  <si>
    <t xml:space="preserve">697888347254</t>
  </si>
  <si>
    <t xml:space="preserve">07-00317</t>
  </si>
  <si>
    <t xml:space="preserve">746357014472</t>
  </si>
  <si>
    <t xml:space="preserve">07-00318</t>
  </si>
  <si>
    <t xml:space="preserve">865878501104</t>
  </si>
  <si>
    <t xml:space="preserve">07-00319</t>
  </si>
  <si>
    <t xml:space="preserve">358101935325</t>
  </si>
  <si>
    <t xml:space="preserve">07-00320</t>
  </si>
  <si>
    <t xml:space="preserve">137108017242</t>
  </si>
  <si>
    <t xml:space="preserve">07-00321</t>
  </si>
  <si>
    <t xml:space="preserve">098689444651</t>
  </si>
  <si>
    <t xml:space="preserve">07-00322</t>
  </si>
  <si>
    <t xml:space="preserve">955117499657</t>
  </si>
  <si>
    <t xml:space="preserve">07-00323</t>
  </si>
  <si>
    <t xml:space="preserve">421803250854</t>
  </si>
  <si>
    <t xml:space="preserve">07-00324</t>
  </si>
  <si>
    <t xml:space="preserve">094792185121</t>
  </si>
  <si>
    <t xml:space="preserve">07-00325</t>
  </si>
  <si>
    <t xml:space="preserve">394161701532</t>
  </si>
  <si>
    <t xml:space="preserve">07-00326</t>
  </si>
  <si>
    <t xml:space="preserve">624736736920</t>
  </si>
  <si>
    <t xml:space="preserve">07-00327</t>
  </si>
  <si>
    <t xml:space="preserve">978844383706</t>
  </si>
  <si>
    <t xml:space="preserve">07-00328</t>
  </si>
  <si>
    <t xml:space="preserve">899078708006</t>
  </si>
  <si>
    <t xml:space="preserve">07-00329</t>
  </si>
  <si>
    <t xml:space="preserve">537473458852</t>
  </si>
  <si>
    <t xml:space="preserve">07-00330</t>
  </si>
  <si>
    <t xml:space="preserve">527967557668</t>
  </si>
  <si>
    <t xml:space="preserve">07-00331</t>
  </si>
  <si>
    <t xml:space="preserve">035527726335</t>
  </si>
  <si>
    <t xml:space="preserve">07-00332</t>
  </si>
  <si>
    <t xml:space="preserve">344362008301</t>
  </si>
  <si>
    <t xml:space="preserve">07-00333</t>
  </si>
  <si>
    <t xml:space="preserve">132233108133</t>
  </si>
  <si>
    <t xml:space="preserve">07-00334</t>
  </si>
  <si>
    <t xml:space="preserve">122169410845</t>
  </si>
  <si>
    <t xml:space="preserve">07-00335</t>
  </si>
  <si>
    <t xml:space="preserve">283643122097</t>
  </si>
  <si>
    <t xml:space="preserve">07-00336</t>
  </si>
  <si>
    <t xml:space="preserve">407570295826</t>
  </si>
  <si>
    <t xml:space="preserve">07-00337</t>
  </si>
  <si>
    <t xml:space="preserve">703876356034</t>
  </si>
  <si>
    <t xml:space="preserve">07-00338</t>
  </si>
  <si>
    <t xml:space="preserve">821831672971</t>
  </si>
  <si>
    <t xml:space="preserve">07-00339</t>
  </si>
  <si>
    <t xml:space="preserve">642899922999</t>
  </si>
  <si>
    <t xml:space="preserve">07-00340</t>
  </si>
  <si>
    <t xml:space="preserve">461400581461</t>
  </si>
  <si>
    <t xml:space="preserve">07-00341</t>
  </si>
  <si>
    <t xml:space="preserve">185832236258</t>
  </si>
  <si>
    <t xml:space="preserve">07-00342</t>
  </si>
  <si>
    <t xml:space="preserve">600122149858</t>
  </si>
  <si>
    <t xml:space="preserve">07-00343</t>
  </si>
  <si>
    <t xml:space="preserve">360197509211</t>
  </si>
  <si>
    <t xml:space="preserve">07-00344</t>
  </si>
  <si>
    <t xml:space="preserve">388540974648</t>
  </si>
  <si>
    <t xml:space="preserve">07-00345</t>
  </si>
  <si>
    <t xml:space="preserve">621689460603</t>
  </si>
  <si>
    <t xml:space="preserve">07-00346</t>
  </si>
  <si>
    <t xml:space="preserve">245101159197</t>
  </si>
  <si>
    <t xml:space="preserve">07-00347</t>
  </si>
  <si>
    <t xml:space="preserve">552010869862</t>
  </si>
  <si>
    <t xml:space="preserve">07-00348</t>
  </si>
  <si>
    <t xml:space="preserve">576791319427</t>
  </si>
  <si>
    <t xml:space="preserve">07-00349</t>
  </si>
  <si>
    <t xml:space="preserve">309430654682</t>
  </si>
  <si>
    <t xml:space="preserve">07-00350</t>
  </si>
  <si>
    <t xml:space="preserve">289537569508</t>
  </si>
  <si>
    <t xml:space="preserve">07-00351</t>
  </si>
  <si>
    <t xml:space="preserve">262650943933</t>
  </si>
  <si>
    <t xml:space="preserve">07-00352</t>
  </si>
  <si>
    <t xml:space="preserve">765056875352</t>
  </si>
  <si>
    <t xml:space="preserve">07-00353</t>
  </si>
  <si>
    <t xml:space="preserve">163071796871</t>
  </si>
  <si>
    <t xml:space="preserve">07-00354</t>
  </si>
  <si>
    <t xml:space="preserve">063475224559</t>
  </si>
  <si>
    <t xml:space="preserve">07-00355</t>
  </si>
  <si>
    <t xml:space="preserve">513930763217</t>
  </si>
  <si>
    <t xml:space="preserve">07-00356</t>
  </si>
  <si>
    <t xml:space="preserve">217027343479</t>
  </si>
  <si>
    <t xml:space="preserve">07-00357</t>
  </si>
  <si>
    <t xml:space="preserve">007129260043</t>
  </si>
  <si>
    <t xml:space="preserve">07-00358</t>
  </si>
  <si>
    <t xml:space="preserve">145180893095</t>
  </si>
  <si>
    <t xml:space="preserve">07-00359</t>
  </si>
  <si>
    <t xml:space="preserve">710814745598</t>
  </si>
  <si>
    <t xml:space="preserve">07-00360</t>
  </si>
  <si>
    <t xml:space="preserve">506433024257</t>
  </si>
  <si>
    <t xml:space="preserve">07-00361</t>
  </si>
  <si>
    <t xml:space="preserve">264682884108</t>
  </si>
  <si>
    <t xml:space="preserve">07-00362</t>
  </si>
  <si>
    <t xml:space="preserve">702203848238</t>
  </si>
  <si>
    <t xml:space="preserve">07-00363</t>
  </si>
  <si>
    <t xml:space="preserve">168858326121</t>
  </si>
  <si>
    <t xml:space="preserve">07-00364</t>
  </si>
  <si>
    <t xml:space="preserve">305890599564</t>
  </si>
  <si>
    <t xml:space="preserve">07-00365</t>
  </si>
  <si>
    <t xml:space="preserve">764466972538</t>
  </si>
  <si>
    <t xml:space="preserve">07-00366</t>
  </si>
  <si>
    <t xml:space="preserve">691439750135</t>
  </si>
  <si>
    <t xml:space="preserve">07-00367</t>
  </si>
  <si>
    <t xml:space="preserve">249558249167</t>
  </si>
  <si>
    <t xml:space="preserve">07-00368</t>
  </si>
  <si>
    <t xml:space="preserve">037907279775</t>
  </si>
  <si>
    <t xml:space="preserve">07-00369</t>
  </si>
  <si>
    <t xml:space="preserve">446947419059</t>
  </si>
  <si>
    <t xml:space="preserve">07-00370</t>
  </si>
  <si>
    <t xml:space="preserve">628749810016</t>
  </si>
  <si>
    <t xml:space="preserve">07-00371</t>
  </si>
  <si>
    <t xml:space="preserve">571627920422</t>
  </si>
  <si>
    <t xml:space="preserve">07-00372</t>
  </si>
  <si>
    <t xml:space="preserve">940145504194</t>
  </si>
  <si>
    <t xml:space="preserve">07-00373</t>
  </si>
  <si>
    <t xml:space="preserve">336977427316</t>
  </si>
  <si>
    <t xml:space="preserve">07-00374</t>
  </si>
  <si>
    <t xml:space="preserve">286205845020</t>
  </si>
  <si>
    <t xml:space="preserve">07-00375</t>
  </si>
  <si>
    <t xml:space="preserve">057129782675</t>
  </si>
  <si>
    <t xml:space="preserve">07-00376</t>
  </si>
  <si>
    <t xml:space="preserve">366016569908</t>
  </si>
  <si>
    <t xml:space="preserve">07-00377</t>
  </si>
  <si>
    <t xml:space="preserve">560769138239</t>
  </si>
  <si>
    <t xml:space="preserve">07-00378</t>
  </si>
  <si>
    <t xml:space="preserve">767323069995</t>
  </si>
  <si>
    <t xml:space="preserve">07-00379</t>
  </si>
  <si>
    <t xml:space="preserve">791430408136</t>
  </si>
  <si>
    <t xml:space="preserve">07-00380</t>
  </si>
  <si>
    <t xml:space="preserve">356455263021</t>
  </si>
  <si>
    <t xml:space="preserve">07-00381</t>
  </si>
  <si>
    <t xml:space="preserve">267341887205</t>
  </si>
  <si>
    <t xml:space="preserve">07-00382</t>
  </si>
  <si>
    <t xml:space="preserve">054953630918</t>
  </si>
  <si>
    <t xml:space="preserve">07-00383</t>
  </si>
  <si>
    <t xml:space="preserve">869965369209</t>
  </si>
  <si>
    <t xml:space="preserve">07-00384</t>
  </si>
  <si>
    <t xml:space="preserve">343410144582</t>
  </si>
  <si>
    <t xml:space="preserve">07-00385</t>
  </si>
  <si>
    <t xml:space="preserve">558240697120</t>
  </si>
  <si>
    <t xml:space="preserve">07-00386</t>
  </si>
  <si>
    <t xml:space="preserve">126601507958</t>
  </si>
  <si>
    <t xml:space="preserve">07-00387</t>
  </si>
  <si>
    <t xml:space="preserve">985556631537</t>
  </si>
  <si>
    <t xml:space="preserve">07-00388</t>
  </si>
  <si>
    <t xml:space="preserve">733373845467</t>
  </si>
  <si>
    <t xml:space="preserve">07-00389</t>
  </si>
  <si>
    <t xml:space="preserve">683487903867</t>
  </si>
  <si>
    <t xml:space="preserve">07-00390</t>
  </si>
  <si>
    <t xml:space="preserve">903751811917</t>
  </si>
  <si>
    <t xml:space="preserve">07-00391</t>
  </si>
  <si>
    <t xml:space="preserve">953891714780</t>
  </si>
  <si>
    <t xml:space="preserve">07-00392</t>
  </si>
  <si>
    <t xml:space="preserve">372118913990</t>
  </si>
  <si>
    <t xml:space="preserve">07-00393</t>
  </si>
  <si>
    <t xml:space="preserve">012285757808</t>
  </si>
  <si>
    <t xml:space="preserve">07-00394</t>
  </si>
  <si>
    <t xml:space="preserve">262721859112</t>
  </si>
  <si>
    <t xml:space="preserve">07-00395</t>
  </si>
  <si>
    <t xml:space="preserve">815608726041</t>
  </si>
  <si>
    <t xml:space="preserve">07-00396</t>
  </si>
  <si>
    <t xml:space="preserve">435316815442</t>
  </si>
  <si>
    <t xml:space="preserve">07-00397</t>
  </si>
  <si>
    <t xml:space="preserve">412904561584</t>
  </si>
  <si>
    <t xml:space="preserve">07-00398</t>
  </si>
  <si>
    <t xml:space="preserve">706231614815</t>
  </si>
  <si>
    <t xml:space="preserve">07-00399</t>
  </si>
  <si>
    <t xml:space="preserve">269859500402</t>
  </si>
  <si>
    <t xml:space="preserve">07-00400</t>
  </si>
  <si>
    <t xml:space="preserve">152149467987</t>
  </si>
  <si>
    <t xml:space="preserve">07-00401</t>
  </si>
  <si>
    <t xml:space="preserve">388030612526</t>
  </si>
  <si>
    <t xml:space="preserve">07-00402</t>
  </si>
  <si>
    <t xml:space="preserve">819190153712</t>
  </si>
  <si>
    <t xml:space="preserve">07-00403</t>
  </si>
  <si>
    <t xml:space="preserve">861856251272</t>
  </si>
  <si>
    <t xml:space="preserve">07-00404</t>
  </si>
  <si>
    <t xml:space="preserve">036128338869</t>
  </si>
  <si>
    <t xml:space="preserve">07-00405</t>
  </si>
  <si>
    <t xml:space="preserve">935609788601</t>
  </si>
  <si>
    <t xml:space="preserve">07-00406</t>
  </si>
  <si>
    <t xml:space="preserve">706165352145</t>
  </si>
  <si>
    <t xml:space="preserve">07-00407</t>
  </si>
  <si>
    <t xml:space="preserve">590927260904</t>
  </si>
  <si>
    <t xml:space="preserve">07-00408</t>
  </si>
  <si>
    <t xml:space="preserve">051565512742</t>
  </si>
  <si>
    <t xml:space="preserve">07-00409</t>
  </si>
  <si>
    <t xml:space="preserve">971819656976</t>
  </si>
  <si>
    <t xml:space="preserve">07-00410</t>
  </si>
  <si>
    <t xml:space="preserve">903245915475</t>
  </si>
  <si>
    <t xml:space="preserve">07-00411</t>
  </si>
  <si>
    <t xml:space="preserve">682224009976</t>
  </si>
  <si>
    <t xml:space="preserve">07-00412</t>
  </si>
  <si>
    <t xml:space="preserve">502852192657</t>
  </si>
  <si>
    <t xml:space="preserve">07-00413</t>
  </si>
  <si>
    <t xml:space="preserve">576458841491</t>
  </si>
  <si>
    <t xml:space="preserve">07-00414</t>
  </si>
  <si>
    <t xml:space="preserve">771910543216</t>
  </si>
  <si>
    <t xml:space="preserve">07-00415</t>
  </si>
  <si>
    <t xml:space="preserve">902094347626</t>
  </si>
  <si>
    <t xml:space="preserve">07-00416</t>
  </si>
  <si>
    <t xml:space="preserve">836482025903</t>
  </si>
  <si>
    <t xml:space="preserve">07-00417</t>
  </si>
  <si>
    <t xml:space="preserve">860375908737</t>
  </si>
  <si>
    <t xml:space="preserve">07-00418</t>
  </si>
  <si>
    <t xml:space="preserve">183612357835</t>
  </si>
  <si>
    <t xml:space="preserve">07-00419</t>
  </si>
  <si>
    <t xml:space="preserve">945896296555</t>
  </si>
  <si>
    <t xml:space="preserve">07-00420</t>
  </si>
  <si>
    <t xml:space="preserve">655381180254</t>
  </si>
  <si>
    <t xml:space="preserve">07-00421</t>
  </si>
  <si>
    <t xml:space="preserve">788960878895</t>
  </si>
  <si>
    <t xml:space="preserve">07-00422</t>
  </si>
  <si>
    <t xml:space="preserve">140086191387</t>
  </si>
  <si>
    <t xml:space="preserve">07-00423</t>
  </si>
  <si>
    <t xml:space="preserve">918426535071</t>
  </si>
  <si>
    <t xml:space="preserve">07-00424</t>
  </si>
  <si>
    <t xml:space="preserve">646537513350</t>
  </si>
  <si>
    <t xml:space="preserve">07-00425</t>
  </si>
  <si>
    <t xml:space="preserve">345966812039</t>
  </si>
  <si>
    <t xml:space="preserve">07-00426</t>
  </si>
  <si>
    <t xml:space="preserve">069957635147</t>
  </si>
  <si>
    <t xml:space="preserve">07-00427</t>
  </si>
  <si>
    <t xml:space="preserve">757793457384</t>
  </si>
  <si>
    <t xml:space="preserve">07-00428</t>
  </si>
  <si>
    <t xml:space="preserve">624789113300</t>
  </si>
  <si>
    <t xml:space="preserve">07-00429</t>
  </si>
  <si>
    <t xml:space="preserve">919020895974</t>
  </si>
  <si>
    <t xml:space="preserve">07-00430</t>
  </si>
  <si>
    <t xml:space="preserve">543606346201</t>
  </si>
  <si>
    <t xml:space="preserve">07-00431</t>
  </si>
  <si>
    <t xml:space="preserve">467500286420</t>
  </si>
  <si>
    <t xml:space="preserve">07-00432</t>
  </si>
  <si>
    <t xml:space="preserve">024396935125</t>
  </si>
  <si>
    <t xml:space="preserve">07-00433</t>
  </si>
  <si>
    <t xml:space="preserve">201314683565</t>
  </si>
  <si>
    <t xml:space="preserve">07-00434</t>
  </si>
  <si>
    <t xml:space="preserve">886144852343</t>
  </si>
  <si>
    <t xml:space="preserve">07-00435</t>
  </si>
  <si>
    <t xml:space="preserve">582778825352</t>
  </si>
  <si>
    <t xml:space="preserve">07-00436</t>
  </si>
  <si>
    <t xml:space="preserve">369128337113</t>
  </si>
  <si>
    <t xml:space="preserve">07-00437</t>
  </si>
  <si>
    <t xml:space="preserve">687492853106</t>
  </si>
  <si>
    <t xml:space="preserve">07-00438</t>
  </si>
  <si>
    <t xml:space="preserve">753037919155</t>
  </si>
  <si>
    <t xml:space="preserve">07-00439</t>
  </si>
  <si>
    <t xml:space="preserve">628914947877</t>
  </si>
  <si>
    <t xml:space="preserve">07-00440</t>
  </si>
  <si>
    <t xml:space="preserve">814886630464</t>
  </si>
  <si>
    <t xml:space="preserve">07-00441</t>
  </si>
  <si>
    <t xml:space="preserve">208704156923</t>
  </si>
  <si>
    <t xml:space="preserve">07-00442</t>
  </si>
  <si>
    <t xml:space="preserve">531915162137</t>
  </si>
  <si>
    <t xml:space="preserve">07-00443</t>
  </si>
  <si>
    <t xml:space="preserve">696693734243</t>
  </si>
  <si>
    <t xml:space="preserve">07-00444</t>
  </si>
  <si>
    <t xml:space="preserve">696657633277</t>
  </si>
  <si>
    <t xml:space="preserve">07-00445</t>
  </si>
  <si>
    <t xml:space="preserve">289854196569</t>
  </si>
  <si>
    <t xml:space="preserve">07-00446</t>
  </si>
  <si>
    <t xml:space="preserve">675688557796</t>
  </si>
  <si>
    <t xml:space="preserve">07-00447</t>
  </si>
  <si>
    <t xml:space="preserve">649218887796</t>
  </si>
  <si>
    <t xml:space="preserve">07-00448</t>
  </si>
  <si>
    <t xml:space="preserve">986567533150</t>
  </si>
  <si>
    <t xml:space="preserve">07-00449</t>
  </si>
  <si>
    <t xml:space="preserve">288456451511</t>
  </si>
  <si>
    <t xml:space="preserve">07-00450</t>
  </si>
  <si>
    <t xml:space="preserve">408114837932</t>
  </si>
  <si>
    <t xml:space="preserve">07-00451</t>
  </si>
  <si>
    <t xml:space="preserve">535454344680</t>
  </si>
  <si>
    <t xml:space="preserve">07-00452</t>
  </si>
  <si>
    <t xml:space="preserve">759200628015</t>
  </si>
  <si>
    <t xml:space="preserve">07-00453</t>
  </si>
  <si>
    <t xml:space="preserve">177176303986</t>
  </si>
  <si>
    <t xml:space="preserve">07-00454</t>
  </si>
  <si>
    <t xml:space="preserve">447976480156</t>
  </si>
  <si>
    <t xml:space="preserve">07-00455</t>
  </si>
  <si>
    <t xml:space="preserve">021314994448</t>
  </si>
  <si>
    <t xml:space="preserve">07-00456</t>
  </si>
  <si>
    <t xml:space="preserve">036843870431</t>
  </si>
  <si>
    <t xml:space="preserve">07-00457</t>
  </si>
  <si>
    <t xml:space="preserve">584860865297</t>
  </si>
  <si>
    <t xml:space="preserve">07-00458</t>
  </si>
  <si>
    <t xml:space="preserve">370113160093</t>
  </si>
  <si>
    <t xml:space="preserve">07-00459</t>
  </si>
  <si>
    <t xml:space="preserve">859226380011</t>
  </si>
  <si>
    <t xml:space="preserve">07-00460</t>
  </si>
  <si>
    <t xml:space="preserve">199947161369</t>
  </si>
  <si>
    <t xml:space="preserve">07-00461</t>
  </si>
  <si>
    <t xml:space="preserve">965027334511</t>
  </si>
  <si>
    <t xml:space="preserve">07-00462</t>
  </si>
  <si>
    <t xml:space="preserve">544269333632</t>
  </si>
  <si>
    <t xml:space="preserve">07-00463</t>
  </si>
  <si>
    <t xml:space="preserve">255348831944</t>
  </si>
  <si>
    <t xml:space="preserve">07-00464</t>
  </si>
  <si>
    <t xml:space="preserve">023929792055</t>
  </si>
  <si>
    <t xml:space="preserve">07-00465</t>
  </si>
  <si>
    <t xml:space="preserve">288247887847</t>
  </si>
  <si>
    <t xml:space="preserve">07-00466</t>
  </si>
  <si>
    <t xml:space="preserve">774583701673</t>
  </si>
  <si>
    <t xml:space="preserve">07-00467</t>
  </si>
  <si>
    <t xml:space="preserve">362640592527</t>
  </si>
  <si>
    <t xml:space="preserve">07-00468</t>
  </si>
  <si>
    <t xml:space="preserve">367281825784</t>
  </si>
  <si>
    <t xml:space="preserve">07-00469</t>
  </si>
  <si>
    <t xml:space="preserve">086692971120</t>
  </si>
  <si>
    <t xml:space="preserve">07-00470</t>
  </si>
  <si>
    <t xml:space="preserve">132327391515</t>
  </si>
  <si>
    <t xml:space="preserve">07-00471</t>
  </si>
  <si>
    <t xml:space="preserve">527851007489</t>
  </si>
  <si>
    <t xml:space="preserve">07-00472</t>
  </si>
  <si>
    <t xml:space="preserve">723498520818</t>
  </si>
  <si>
    <t xml:space="preserve">07-00473</t>
  </si>
  <si>
    <t xml:space="preserve">209004901001</t>
  </si>
  <si>
    <t xml:space="preserve">07-00474</t>
  </si>
  <si>
    <t xml:space="preserve">354213377416</t>
  </si>
  <si>
    <t xml:space="preserve">07-00475</t>
  </si>
  <si>
    <t xml:space="preserve">690861670394</t>
  </si>
  <si>
    <t xml:space="preserve">07-00476</t>
  </si>
  <si>
    <t xml:space="preserve">809923734768</t>
  </si>
  <si>
    <t xml:space="preserve">07-00477</t>
  </si>
  <si>
    <t xml:space="preserve">824251083854</t>
  </si>
  <si>
    <t xml:space="preserve">07-00478</t>
  </si>
  <si>
    <t xml:space="preserve">327635529436</t>
  </si>
  <si>
    <t xml:space="preserve">07-00479</t>
  </si>
  <si>
    <t xml:space="preserve">039408763005</t>
  </si>
  <si>
    <t xml:space="preserve">07-00480</t>
  </si>
  <si>
    <t xml:space="preserve">340228424452</t>
  </si>
  <si>
    <t xml:space="preserve">07-00481</t>
  </si>
  <si>
    <t xml:space="preserve">898924134058</t>
  </si>
  <si>
    <t xml:space="preserve">07-00482</t>
  </si>
  <si>
    <t xml:space="preserve">706663710082</t>
  </si>
  <si>
    <t xml:space="preserve">07-00483</t>
  </si>
  <si>
    <t xml:space="preserve">367031292870</t>
  </si>
  <si>
    <t xml:space="preserve">07-00484</t>
  </si>
  <si>
    <t xml:space="preserve">725152402469</t>
  </si>
  <si>
    <t xml:space="preserve">07-00485</t>
  </si>
  <si>
    <t xml:space="preserve">991370599453</t>
  </si>
  <si>
    <t xml:space="preserve">07-00486</t>
  </si>
  <si>
    <t xml:space="preserve">960121114998</t>
  </si>
  <si>
    <t xml:space="preserve">07-00487</t>
  </si>
  <si>
    <t xml:space="preserve">186949644439</t>
  </si>
  <si>
    <t xml:space="preserve">07-00488</t>
  </si>
  <si>
    <t xml:space="preserve">307095100035</t>
  </si>
  <si>
    <t xml:space="preserve">07-00489</t>
  </si>
  <si>
    <t xml:space="preserve">502413023985</t>
  </si>
  <si>
    <t xml:space="preserve">07-00490</t>
  </si>
  <si>
    <t xml:space="preserve">416228889504</t>
  </si>
  <si>
    <t xml:space="preserve">07-00491</t>
  </si>
  <si>
    <t xml:space="preserve">785998838572</t>
  </si>
  <si>
    <t xml:space="preserve">07-00492</t>
  </si>
  <si>
    <t xml:space="preserve">467823168620</t>
  </si>
  <si>
    <t xml:space="preserve">07-00493</t>
  </si>
  <si>
    <t xml:space="preserve">347044395341</t>
  </si>
  <si>
    <t xml:space="preserve">07-00494</t>
  </si>
  <si>
    <t xml:space="preserve">238059270204</t>
  </si>
  <si>
    <t xml:space="preserve">07-00495</t>
  </si>
  <si>
    <t xml:space="preserve">453916511092</t>
  </si>
  <si>
    <t xml:space="preserve">07-00496</t>
  </si>
  <si>
    <t xml:space="preserve">334425844994</t>
  </si>
  <si>
    <t xml:space="preserve">07-00497</t>
  </si>
  <si>
    <t xml:space="preserve">867528108813</t>
  </si>
  <si>
    <t xml:space="preserve">07-00498</t>
  </si>
  <si>
    <t xml:space="preserve">268670190403</t>
  </si>
  <si>
    <t xml:space="preserve">07-00499</t>
  </si>
  <si>
    <t xml:space="preserve">120686429816</t>
  </si>
  <si>
    <t xml:space="preserve">07-00500</t>
  </si>
  <si>
    <t xml:space="preserve">475163632232</t>
  </si>
  <si>
    <t xml:space="preserve">07-00501</t>
  </si>
  <si>
    <t xml:space="preserve">705581077777</t>
  </si>
  <si>
    <t xml:space="preserve">07-00502</t>
  </si>
  <si>
    <t xml:space="preserve">278472982908</t>
  </si>
  <si>
    <t xml:space="preserve">07-00503</t>
  </si>
  <si>
    <t xml:space="preserve">477171220809</t>
  </si>
  <si>
    <t xml:space="preserve">07-00504</t>
  </si>
  <si>
    <t xml:space="preserve">580560128432</t>
  </si>
  <si>
    <t xml:space="preserve">07-00505</t>
  </si>
  <si>
    <t xml:space="preserve">332833823336</t>
  </si>
  <si>
    <t xml:space="preserve">07-00506</t>
  </si>
  <si>
    <t xml:space="preserve">466325051703</t>
  </si>
  <si>
    <t xml:space="preserve">07-00507</t>
  </si>
  <si>
    <t xml:space="preserve">946869580522</t>
  </si>
  <si>
    <t xml:space="preserve">07-00508</t>
  </si>
  <si>
    <t xml:space="preserve">192318779475</t>
  </si>
  <si>
    <t xml:space="preserve">07-00509</t>
  </si>
  <si>
    <t xml:space="preserve">441329473073</t>
  </si>
  <si>
    <t xml:space="preserve">07-00510</t>
  </si>
  <si>
    <t xml:space="preserve">746164306038</t>
  </si>
  <si>
    <t xml:space="preserve">07-00511</t>
  </si>
  <si>
    <t xml:space="preserve">294357727853</t>
  </si>
  <si>
    <t xml:space="preserve">07-00512</t>
  </si>
  <si>
    <t xml:space="preserve">383395547677</t>
  </si>
  <si>
    <t xml:space="preserve">07-00513</t>
  </si>
  <si>
    <t xml:space="preserve">836764348041</t>
  </si>
  <si>
    <t xml:space="preserve">07-00514</t>
  </si>
  <si>
    <t xml:space="preserve">169691674543</t>
  </si>
  <si>
    <t xml:space="preserve">07-00515</t>
  </si>
  <si>
    <t xml:space="preserve">883440792441</t>
  </si>
  <si>
    <t xml:space="preserve">07-00516</t>
  </si>
  <si>
    <t xml:space="preserve">926240982496</t>
  </si>
  <si>
    <t xml:space="preserve">07-00517</t>
  </si>
  <si>
    <t xml:space="preserve">443000269446</t>
  </si>
  <si>
    <t xml:space="preserve">07-00518</t>
  </si>
  <si>
    <t xml:space="preserve">882943131853</t>
  </si>
  <si>
    <t xml:space="preserve">07-00519</t>
  </si>
  <si>
    <t xml:space="preserve">219531804155</t>
  </si>
  <si>
    <t xml:space="preserve">07-00520</t>
  </si>
  <si>
    <t xml:space="preserve">540170981732</t>
  </si>
  <si>
    <t xml:space="preserve">07-00521</t>
  </si>
  <si>
    <t xml:space="preserve">651855868221</t>
  </si>
  <si>
    <t xml:space="preserve">07-00522</t>
  </si>
  <si>
    <t xml:space="preserve">461638862062</t>
  </si>
  <si>
    <t xml:space="preserve">07-00523</t>
  </si>
  <si>
    <t xml:space="preserve">081276318420</t>
  </si>
  <si>
    <t xml:space="preserve">07-00524</t>
  </si>
  <si>
    <t xml:space="preserve">207058937947</t>
  </si>
  <si>
    <t xml:space="preserve">07-00525</t>
  </si>
  <si>
    <t xml:space="preserve">785521213181</t>
  </si>
  <si>
    <t xml:space="preserve">07-00526</t>
  </si>
  <si>
    <t xml:space="preserve">565327327492</t>
  </si>
  <si>
    <t xml:space="preserve">07-00527</t>
  </si>
  <si>
    <t xml:space="preserve">955688225136</t>
  </si>
  <si>
    <t xml:space="preserve">07-00528</t>
  </si>
  <si>
    <t xml:space="preserve">357247635259</t>
  </si>
  <si>
    <t xml:space="preserve">07-00529</t>
  </si>
  <si>
    <t xml:space="preserve">871086837474</t>
  </si>
  <si>
    <t xml:space="preserve">07-00530</t>
  </si>
  <si>
    <t xml:space="preserve">460311503892</t>
  </si>
  <si>
    <t xml:space="preserve">07-00531</t>
  </si>
  <si>
    <t xml:space="preserve">643189630912</t>
  </si>
  <si>
    <t xml:space="preserve">07-00532</t>
  </si>
  <si>
    <t xml:space="preserve">473269974057</t>
  </si>
  <si>
    <t xml:space="preserve">07-00533</t>
  </si>
  <si>
    <t xml:space="preserve">204846084241</t>
  </si>
  <si>
    <t xml:space="preserve">07-00534</t>
  </si>
  <si>
    <t xml:space="preserve">769492837119</t>
  </si>
  <si>
    <t xml:space="preserve">07-00535</t>
  </si>
  <si>
    <t xml:space="preserve">798001133915</t>
  </si>
  <si>
    <t xml:space="preserve">07-00536</t>
  </si>
  <si>
    <t xml:space="preserve">971180947858</t>
  </si>
  <si>
    <t xml:space="preserve">07-00537</t>
  </si>
  <si>
    <t xml:space="preserve">881863658524</t>
  </si>
  <si>
    <t xml:space="preserve">07-00538</t>
  </si>
  <si>
    <t xml:space="preserve">933131028112</t>
  </si>
  <si>
    <t xml:space="preserve">07-00539</t>
  </si>
  <si>
    <t xml:space="preserve">007210605329</t>
  </si>
  <si>
    <t xml:space="preserve">07-00540</t>
  </si>
  <si>
    <t xml:space="preserve">023847208169</t>
  </si>
  <si>
    <t xml:space="preserve">07-00541</t>
  </si>
  <si>
    <t xml:space="preserve">853069976217</t>
  </si>
  <si>
    <t xml:space="preserve">07-00542</t>
  </si>
  <si>
    <t xml:space="preserve">022914941038</t>
  </si>
  <si>
    <t xml:space="preserve">07-00543</t>
  </si>
  <si>
    <t xml:space="preserve">943291601969</t>
  </si>
  <si>
    <t xml:space="preserve">07-00544</t>
  </si>
  <si>
    <t xml:space="preserve">967987503703</t>
  </si>
  <si>
    <t xml:space="preserve">07-00545</t>
  </si>
  <si>
    <t xml:space="preserve">249415581793</t>
  </si>
  <si>
    <t xml:space="preserve">07-00546</t>
  </si>
  <si>
    <t xml:space="preserve">293604239756</t>
  </si>
  <si>
    <t xml:space="preserve">07-00547</t>
  </si>
  <si>
    <t xml:space="preserve">696579377642</t>
  </si>
  <si>
    <t xml:space="preserve">07-00548</t>
  </si>
  <si>
    <t xml:space="preserve">558675226307</t>
  </si>
  <si>
    <t xml:space="preserve">07-00549</t>
  </si>
  <si>
    <t xml:space="preserve">634129685001</t>
  </si>
  <si>
    <t xml:space="preserve">07-00550</t>
  </si>
  <si>
    <t xml:space="preserve">483938613804</t>
  </si>
  <si>
    <t xml:space="preserve">07-00551</t>
  </si>
  <si>
    <t xml:space="preserve">549314738498</t>
  </si>
  <si>
    <t xml:space="preserve">07-00552</t>
  </si>
  <si>
    <t xml:space="preserve">094490988360</t>
  </si>
  <si>
    <t xml:space="preserve">07-00553</t>
  </si>
  <si>
    <t xml:space="preserve">536397402710</t>
  </si>
  <si>
    <t xml:space="preserve">07-00554</t>
  </si>
  <si>
    <t xml:space="preserve">295792162080</t>
  </si>
  <si>
    <t xml:space="preserve">07-00555</t>
  </si>
  <si>
    <t xml:space="preserve">820311503427</t>
  </si>
  <si>
    <t xml:space="preserve">07-00556</t>
  </si>
  <si>
    <t xml:space="preserve">025634043166</t>
  </si>
  <si>
    <t xml:space="preserve">07-00557</t>
  </si>
  <si>
    <t xml:space="preserve">279709903476</t>
  </si>
  <si>
    <t xml:space="preserve">07-00558</t>
  </si>
  <si>
    <t xml:space="preserve">409386455526</t>
  </si>
  <si>
    <t xml:space="preserve">07-00559</t>
  </si>
  <si>
    <t xml:space="preserve">075924006566</t>
  </si>
  <si>
    <t xml:space="preserve">07-00560</t>
  </si>
  <si>
    <t xml:space="preserve">389709236186</t>
  </si>
  <si>
    <t xml:space="preserve">07-00561</t>
  </si>
  <si>
    <t xml:space="preserve">392335933264</t>
  </si>
  <si>
    <t xml:space="preserve">07-00562</t>
  </si>
  <si>
    <t xml:space="preserve">540247453617</t>
  </si>
  <si>
    <t xml:space="preserve">07-00563</t>
  </si>
  <si>
    <t xml:space="preserve">172250463800</t>
  </si>
  <si>
    <t xml:space="preserve">07-00564</t>
  </si>
  <si>
    <t xml:space="preserve">721129734052</t>
  </si>
  <si>
    <t xml:space="preserve">07-00565</t>
  </si>
  <si>
    <t xml:space="preserve">369198912720</t>
  </si>
  <si>
    <t xml:space="preserve">07-00566</t>
  </si>
  <si>
    <t xml:space="preserve">891006439006</t>
  </si>
  <si>
    <t xml:space="preserve">07-00567</t>
  </si>
  <si>
    <t xml:space="preserve">110658833019</t>
  </si>
  <si>
    <t xml:space="preserve">07-00568</t>
  </si>
  <si>
    <t xml:space="preserve">645519948995</t>
  </si>
  <si>
    <t xml:space="preserve">07-00569</t>
  </si>
  <si>
    <t xml:space="preserve">825688237020</t>
  </si>
  <si>
    <t xml:space="preserve">07-00570</t>
  </si>
  <si>
    <t xml:space="preserve">816017323848</t>
  </si>
  <si>
    <t xml:space="preserve">07-00571</t>
  </si>
  <si>
    <t xml:space="preserve">570646443979</t>
  </si>
  <si>
    <t xml:space="preserve">07-00572</t>
  </si>
  <si>
    <t xml:space="preserve">385501803643</t>
  </si>
  <si>
    <t xml:space="preserve">07-00573</t>
  </si>
  <si>
    <t xml:space="preserve">243650175359</t>
  </si>
  <si>
    <t xml:space="preserve">07-00574</t>
  </si>
  <si>
    <t xml:space="preserve">013833951439</t>
  </si>
  <si>
    <t xml:space="preserve">07-00575</t>
  </si>
  <si>
    <t xml:space="preserve">487760729442</t>
  </si>
  <si>
    <t xml:space="preserve">07-00576</t>
  </si>
  <si>
    <t xml:space="preserve">988561225629</t>
  </si>
  <si>
    <t xml:space="preserve">07-00577</t>
  </si>
  <si>
    <t xml:space="preserve">959672725051</t>
  </si>
  <si>
    <t xml:space="preserve">07-00578</t>
  </si>
  <si>
    <t xml:space="preserve">361129997255</t>
  </si>
  <si>
    <t xml:space="preserve">07-00579</t>
  </si>
  <si>
    <t xml:space="preserve">743864652045</t>
  </si>
  <si>
    <t xml:space="preserve">07-00580</t>
  </si>
  <si>
    <t xml:space="preserve">710271498694</t>
  </si>
  <si>
    <t xml:space="preserve">07-00581</t>
  </si>
  <si>
    <t xml:space="preserve">776960769245</t>
  </si>
  <si>
    <t xml:space="preserve">07-00582</t>
  </si>
  <si>
    <t xml:space="preserve">973250533449</t>
  </si>
  <si>
    <t xml:space="preserve">07-00583</t>
  </si>
  <si>
    <t xml:space="preserve">608525678236</t>
  </si>
  <si>
    <t xml:space="preserve">07-00584</t>
  </si>
  <si>
    <t xml:space="preserve">901192650420</t>
  </si>
  <si>
    <t xml:space="preserve">07-00585</t>
  </si>
  <si>
    <t xml:space="preserve">292755529856</t>
  </si>
  <si>
    <t xml:space="preserve">07-00586</t>
  </si>
  <si>
    <t xml:space="preserve">861093032585</t>
  </si>
  <si>
    <t xml:space="preserve">07-00587</t>
  </si>
  <si>
    <t xml:space="preserve">243215357036</t>
  </si>
  <si>
    <t xml:space="preserve">07-00588</t>
  </si>
  <si>
    <t xml:space="preserve">529781116635</t>
  </si>
  <si>
    <t xml:space="preserve">07-00589</t>
  </si>
  <si>
    <t xml:space="preserve">782854624924</t>
  </si>
  <si>
    <t xml:space="preserve">07-00590</t>
  </si>
  <si>
    <t xml:space="preserve">047551027542</t>
  </si>
  <si>
    <t xml:space="preserve">07-00591</t>
  </si>
  <si>
    <t xml:space="preserve">376218697611</t>
  </si>
  <si>
    <t xml:space="preserve">07-00592</t>
  </si>
  <si>
    <t xml:space="preserve">768939406746</t>
  </si>
  <si>
    <t xml:space="preserve">07-00593</t>
  </si>
  <si>
    <t xml:space="preserve">000453153689</t>
  </si>
  <si>
    <t xml:space="preserve">07-00594</t>
  </si>
  <si>
    <t xml:space="preserve">883641118436</t>
  </si>
  <si>
    <t xml:space="preserve">07-00595</t>
  </si>
  <si>
    <t xml:space="preserve">084498451446</t>
  </si>
  <si>
    <t xml:space="preserve">07-00596</t>
  </si>
  <si>
    <t xml:space="preserve">658651410808</t>
  </si>
  <si>
    <t xml:space="preserve">07-00597</t>
  </si>
  <si>
    <t xml:space="preserve">650387099497</t>
  </si>
  <si>
    <t xml:space="preserve">07-00598</t>
  </si>
  <si>
    <t xml:space="preserve">996384134652</t>
  </si>
  <si>
    <t xml:space="preserve">07-00599</t>
  </si>
  <si>
    <t xml:space="preserve">159443107764</t>
  </si>
  <si>
    <t xml:space="preserve">07-00600</t>
  </si>
  <si>
    <t xml:space="preserve">319398750750</t>
  </si>
  <si>
    <t xml:space="preserve">07-00601</t>
  </si>
  <si>
    <t xml:space="preserve">862690001505</t>
  </si>
  <si>
    <t xml:space="preserve">07-00602</t>
  </si>
  <si>
    <t xml:space="preserve">025124684159</t>
  </si>
  <si>
    <t xml:space="preserve">07-00603</t>
  </si>
  <si>
    <t xml:space="preserve">883081028420</t>
  </si>
  <si>
    <t xml:space="preserve">07-00604</t>
  </si>
  <si>
    <t xml:space="preserve">404934505237</t>
  </si>
  <si>
    <t xml:space="preserve">07-00605</t>
  </si>
  <si>
    <t xml:space="preserve">131248776260</t>
  </si>
  <si>
    <t xml:space="preserve">07-00606</t>
  </si>
  <si>
    <t xml:space="preserve">564267103871</t>
  </si>
  <si>
    <t xml:space="preserve">07-00607</t>
  </si>
  <si>
    <t xml:space="preserve">662984171278</t>
  </si>
  <si>
    <t xml:space="preserve">07-00608</t>
  </si>
  <si>
    <t xml:space="preserve">836827073631</t>
  </si>
  <si>
    <t xml:space="preserve">07-00609</t>
  </si>
  <si>
    <t xml:space="preserve">925124469130</t>
  </si>
  <si>
    <t xml:space="preserve">07-00610</t>
  </si>
  <si>
    <t xml:space="preserve">119006606045</t>
  </si>
  <si>
    <t xml:space="preserve">07-00611</t>
  </si>
  <si>
    <t xml:space="preserve">168500548769</t>
  </si>
  <si>
    <t xml:space="preserve">07-00612</t>
  </si>
  <si>
    <t xml:space="preserve">300352108863</t>
  </si>
  <si>
    <t xml:space="preserve">07-00613</t>
  </si>
  <si>
    <t xml:space="preserve">370649354661</t>
  </si>
  <si>
    <t xml:space="preserve">07-00614</t>
  </si>
  <si>
    <t xml:space="preserve">693764786169</t>
  </si>
  <si>
    <t xml:space="preserve">07-00615</t>
  </si>
  <si>
    <t xml:space="preserve">095214670297</t>
  </si>
  <si>
    <t xml:space="preserve">07-00616</t>
  </si>
  <si>
    <t xml:space="preserve">853686142733</t>
  </si>
  <si>
    <t xml:space="preserve">07-00617</t>
  </si>
  <si>
    <t xml:space="preserve">832201455309</t>
  </si>
  <si>
    <t xml:space="preserve">07-00618</t>
  </si>
  <si>
    <t xml:space="preserve">383359946331</t>
  </si>
  <si>
    <t xml:space="preserve">07-00619</t>
  </si>
  <si>
    <t xml:space="preserve">300404301891</t>
  </si>
  <si>
    <t xml:space="preserve">07-00620</t>
  </si>
  <si>
    <t xml:space="preserve">786858059418</t>
  </si>
  <si>
    <t xml:space="preserve">07-00621</t>
  </si>
  <si>
    <t xml:space="preserve">314757583534</t>
  </si>
  <si>
    <t xml:space="preserve">07-00622</t>
  </si>
  <si>
    <t xml:space="preserve">961291631175</t>
  </si>
  <si>
    <t xml:space="preserve">07-00623</t>
  </si>
  <si>
    <t xml:space="preserve">253360350500</t>
  </si>
  <si>
    <t xml:space="preserve">07-00624</t>
  </si>
  <si>
    <t xml:space="preserve">770142493756</t>
  </si>
  <si>
    <t xml:space="preserve">07-00625</t>
  </si>
  <si>
    <t xml:space="preserve">342711868255</t>
  </si>
  <si>
    <t xml:space="preserve">07-00626</t>
  </si>
  <si>
    <t xml:space="preserve">764549848685</t>
  </si>
  <si>
    <t xml:space="preserve">07-00627</t>
  </si>
  <si>
    <t xml:space="preserve">800396860926</t>
  </si>
  <si>
    <t xml:space="preserve">07-00628</t>
  </si>
  <si>
    <t xml:space="preserve">466824302584</t>
  </si>
  <si>
    <t xml:space="preserve">07-00629</t>
  </si>
  <si>
    <t xml:space="preserve">324440465135</t>
  </si>
  <si>
    <t xml:space="preserve">07-00630</t>
  </si>
  <si>
    <t xml:space="preserve">085337003658</t>
  </si>
  <si>
    <t xml:space="preserve">07-00631</t>
  </si>
  <si>
    <t xml:space="preserve">149170247123</t>
  </si>
  <si>
    <t xml:space="preserve">07-00632</t>
  </si>
  <si>
    <t xml:space="preserve">719826531690</t>
  </si>
  <si>
    <t xml:space="preserve">07-00633</t>
  </si>
  <si>
    <t xml:space="preserve">066862196132</t>
  </si>
  <si>
    <t xml:space="preserve">07-00634</t>
  </si>
  <si>
    <t xml:space="preserve">292782001036</t>
  </si>
  <si>
    <t xml:space="preserve">07-00635</t>
  </si>
  <si>
    <t xml:space="preserve">973368870598</t>
  </si>
  <si>
    <t xml:space="preserve">07-00636</t>
  </si>
  <si>
    <t xml:space="preserve">449922235199</t>
  </si>
  <si>
    <t xml:space="preserve">07-00637</t>
  </si>
  <si>
    <t xml:space="preserve">520173833121</t>
  </si>
  <si>
    <t xml:space="preserve">07-00638</t>
  </si>
  <si>
    <t xml:space="preserve">809423253443</t>
  </si>
  <si>
    <t xml:space="preserve">07-00639</t>
  </si>
  <si>
    <t xml:space="preserve">545095835699</t>
  </si>
  <si>
    <t xml:space="preserve">07-00640</t>
  </si>
  <si>
    <t xml:space="preserve">460011769610</t>
  </si>
  <si>
    <t xml:space="preserve">07-00641</t>
  </si>
  <si>
    <t xml:space="preserve">274086153904</t>
  </si>
  <si>
    <t xml:space="preserve">07-00642</t>
  </si>
  <si>
    <t xml:space="preserve">274534137103</t>
  </si>
  <si>
    <t xml:space="preserve">07-00643</t>
  </si>
  <si>
    <t xml:space="preserve">928028883886</t>
  </si>
  <si>
    <t xml:space="preserve">07-00644</t>
  </si>
  <si>
    <t xml:space="preserve">040870927037</t>
  </si>
  <si>
    <t xml:space="preserve">07-00645</t>
  </si>
  <si>
    <t xml:space="preserve">504549046593</t>
  </si>
  <si>
    <t xml:space="preserve">07-00646</t>
  </si>
  <si>
    <t xml:space="preserve">754256326741</t>
  </si>
  <si>
    <t xml:space="preserve">07-00647</t>
  </si>
  <si>
    <t xml:space="preserve">919965359511</t>
  </si>
  <si>
    <t xml:space="preserve">07-00648</t>
  </si>
  <si>
    <t xml:space="preserve">533655398571</t>
  </si>
  <si>
    <t xml:space="preserve">07-00649</t>
  </si>
  <si>
    <t xml:space="preserve">017049329012</t>
  </si>
  <si>
    <t xml:space="preserve">07-00650</t>
  </si>
  <si>
    <t xml:space="preserve">858789539231</t>
  </si>
  <si>
    <t xml:space="preserve">07-00651</t>
  </si>
  <si>
    <t xml:space="preserve">221465697772</t>
  </si>
  <si>
    <t xml:space="preserve">07-00652</t>
  </si>
  <si>
    <t xml:space="preserve">442300662426</t>
  </si>
  <si>
    <t xml:space="preserve">07-00653</t>
  </si>
  <si>
    <t xml:space="preserve">762527104996</t>
  </si>
  <si>
    <t xml:space="preserve">07-00654</t>
  </si>
  <si>
    <t xml:space="preserve">260551510304</t>
  </si>
  <si>
    <t xml:space="preserve">07-00655</t>
  </si>
  <si>
    <t xml:space="preserve">823806173203</t>
  </si>
  <si>
    <t xml:space="preserve">07-00656</t>
  </si>
  <si>
    <t xml:space="preserve">833388557806</t>
  </si>
  <si>
    <t xml:space="preserve">07-00657</t>
  </si>
  <si>
    <t xml:space="preserve">272468043283</t>
  </si>
  <si>
    <t xml:space="preserve">07-00658</t>
  </si>
  <si>
    <t xml:space="preserve">831669995430</t>
  </si>
  <si>
    <t xml:space="preserve">07-00659</t>
  </si>
  <si>
    <t xml:space="preserve">209360521690</t>
  </si>
  <si>
    <t xml:space="preserve">07-00660</t>
  </si>
  <si>
    <t xml:space="preserve">851273635092</t>
  </si>
  <si>
    <t xml:space="preserve">07-00661</t>
  </si>
  <si>
    <t xml:space="preserve">432200620212</t>
  </si>
  <si>
    <t xml:space="preserve">07-00662</t>
  </si>
  <si>
    <t xml:space="preserve">027657159968</t>
  </si>
  <si>
    <t xml:space="preserve">07-00663</t>
  </si>
  <si>
    <t xml:space="preserve">481349673582</t>
  </si>
  <si>
    <t xml:space="preserve">07-00664</t>
  </si>
  <si>
    <t xml:space="preserve">665872212720</t>
  </si>
  <si>
    <t xml:space="preserve">07-00665</t>
  </si>
  <si>
    <t xml:space="preserve">554948405744</t>
  </si>
  <si>
    <t xml:space="preserve">07-00666</t>
  </si>
  <si>
    <t xml:space="preserve">607168398821</t>
  </si>
  <si>
    <t xml:space="preserve">07-00667</t>
  </si>
  <si>
    <t xml:space="preserve">092998665806</t>
  </si>
  <si>
    <t xml:space="preserve">07-00668</t>
  </si>
  <si>
    <t xml:space="preserve">175949461342</t>
  </si>
  <si>
    <t xml:space="preserve">07-00669</t>
  </si>
  <si>
    <t xml:space="preserve">776241314523</t>
  </si>
  <si>
    <t xml:space="preserve">07-00670</t>
  </si>
  <si>
    <t xml:space="preserve">052372529052</t>
  </si>
  <si>
    <t xml:space="preserve">07-00671</t>
  </si>
  <si>
    <t xml:space="preserve">852672555493</t>
  </si>
  <si>
    <t xml:space="preserve">07-00672</t>
  </si>
  <si>
    <t xml:space="preserve">584512289759</t>
  </si>
  <si>
    <t xml:space="preserve">07-00673</t>
  </si>
  <si>
    <t xml:space="preserve">034443677975</t>
  </si>
  <si>
    <t xml:space="preserve">07-00674</t>
  </si>
  <si>
    <t xml:space="preserve">654066558237</t>
  </si>
  <si>
    <t xml:space="preserve">07-00675</t>
  </si>
  <si>
    <t xml:space="preserve">735358339178</t>
  </si>
  <si>
    <t xml:space="preserve">07-00676</t>
  </si>
  <si>
    <t xml:space="preserve">854587889858</t>
  </si>
  <si>
    <t xml:space="preserve">07-00677</t>
  </si>
  <si>
    <t xml:space="preserve">739817756408</t>
  </si>
  <si>
    <t xml:space="preserve">07-00678</t>
  </si>
  <si>
    <t xml:space="preserve">898410018943</t>
  </si>
  <si>
    <t xml:space="preserve">07-00679</t>
  </si>
  <si>
    <t xml:space="preserve">245557184095</t>
  </si>
  <si>
    <t xml:space="preserve">07-00680</t>
  </si>
  <si>
    <t xml:space="preserve">361528545544</t>
  </si>
  <si>
    <t xml:space="preserve">07-00681</t>
  </si>
  <si>
    <t xml:space="preserve">536402235222</t>
  </si>
  <si>
    <t xml:space="preserve">07-00682</t>
  </si>
  <si>
    <t xml:space="preserve">947267468683</t>
  </si>
  <si>
    <t xml:space="preserve">07-00683</t>
  </si>
  <si>
    <t xml:space="preserve">377799064377</t>
  </si>
  <si>
    <t xml:space="preserve">07-00684</t>
  </si>
  <si>
    <t xml:space="preserve">921023484274</t>
  </si>
  <si>
    <t xml:space="preserve">07-00685</t>
  </si>
  <si>
    <t xml:space="preserve">766551609566</t>
  </si>
  <si>
    <t xml:space="preserve">07-00686</t>
  </si>
  <si>
    <t xml:space="preserve">821109990303</t>
  </si>
  <si>
    <t xml:space="preserve">07-00687</t>
  </si>
  <si>
    <t xml:space="preserve">457360429286</t>
  </si>
  <si>
    <t xml:space="preserve">07-00688</t>
  </si>
  <si>
    <t xml:space="preserve">695678691014</t>
  </si>
  <si>
    <t xml:space="preserve">07-00689</t>
  </si>
  <si>
    <t xml:space="preserve">171583009098</t>
  </si>
  <si>
    <t xml:space="preserve">07-00690</t>
  </si>
  <si>
    <t xml:space="preserve">595024386450</t>
  </si>
  <si>
    <t xml:space="preserve">07-00691</t>
  </si>
  <si>
    <t xml:space="preserve">116340386680</t>
  </si>
  <si>
    <t xml:space="preserve">07-00692</t>
  </si>
  <si>
    <t xml:space="preserve">620270407245</t>
  </si>
  <si>
    <t xml:space="preserve">07-00693</t>
  </si>
  <si>
    <t xml:space="preserve">784256046199</t>
  </si>
  <si>
    <t xml:space="preserve">07-00694</t>
  </si>
  <si>
    <t xml:space="preserve">625982599428</t>
  </si>
  <si>
    <t xml:space="preserve">07-00695</t>
  </si>
  <si>
    <t xml:space="preserve">381880136763</t>
  </si>
  <si>
    <t xml:space="preserve">07-00696</t>
  </si>
  <si>
    <t xml:space="preserve">570273953207</t>
  </si>
  <si>
    <t xml:space="preserve">07-00697</t>
  </si>
  <si>
    <t xml:space="preserve">718183155428</t>
  </si>
  <si>
    <t xml:space="preserve">07-00698</t>
  </si>
  <si>
    <t xml:space="preserve">027795794434</t>
  </si>
  <si>
    <t xml:space="preserve">07-00699</t>
  </si>
  <si>
    <t xml:space="preserve">614460016112</t>
  </si>
  <si>
    <t xml:space="preserve">07-00700</t>
  </si>
  <si>
    <t xml:space="preserve">436768657982</t>
  </si>
  <si>
    <t xml:space="preserve">07-00701</t>
  </si>
  <si>
    <t xml:space="preserve">536425892329</t>
  </si>
  <si>
    <t xml:space="preserve">07-00702</t>
  </si>
  <si>
    <t xml:space="preserve">851274983625</t>
  </si>
  <si>
    <t xml:space="preserve">07-00703</t>
  </si>
  <si>
    <t xml:space="preserve">043588936898</t>
  </si>
  <si>
    <t xml:space="preserve">07-00704</t>
  </si>
  <si>
    <t xml:space="preserve">283997682019</t>
  </si>
  <si>
    <t xml:space="preserve">07-00705</t>
  </si>
  <si>
    <t xml:space="preserve">813691739750</t>
  </si>
  <si>
    <t xml:space="preserve">07-00706</t>
  </si>
  <si>
    <t xml:space="preserve">024760517189</t>
  </si>
  <si>
    <t xml:space="preserve">07-00707</t>
  </si>
  <si>
    <t xml:space="preserve">475467820828</t>
  </si>
  <si>
    <t xml:space="preserve">07-00708</t>
  </si>
  <si>
    <t xml:space="preserve">689685402601</t>
  </si>
  <si>
    <t xml:space="preserve">07-00709</t>
  </si>
  <si>
    <t xml:space="preserve">437436273128</t>
  </si>
  <si>
    <t xml:space="preserve">07-00710</t>
  </si>
  <si>
    <t xml:space="preserve">587700120969</t>
  </si>
  <si>
    <t xml:space="preserve">07-00711</t>
  </si>
  <si>
    <t xml:space="preserve">661736745360</t>
  </si>
  <si>
    <t xml:space="preserve">07-00712</t>
  </si>
  <si>
    <t xml:space="preserve">986670738963</t>
  </si>
  <si>
    <t xml:space="preserve">07-00713</t>
  </si>
  <si>
    <t xml:space="preserve">897321922093</t>
  </si>
  <si>
    <t xml:space="preserve">07-00714</t>
  </si>
  <si>
    <t xml:space="preserve">681254270631</t>
  </si>
  <si>
    <t xml:space="preserve">07-00715</t>
  </si>
  <si>
    <t xml:space="preserve">304440852016</t>
  </si>
  <si>
    <t xml:space="preserve">07-00716</t>
  </si>
  <si>
    <t xml:space="preserve">188702326913</t>
  </si>
  <si>
    <t xml:space="preserve">07-00717</t>
  </si>
  <si>
    <t xml:space="preserve">856073047596</t>
  </si>
  <si>
    <t xml:space="preserve">07-00718</t>
  </si>
  <si>
    <t xml:space="preserve">464208223465</t>
  </si>
  <si>
    <t xml:space="preserve">07-00719</t>
  </si>
  <si>
    <t xml:space="preserve">496983579278</t>
  </si>
  <si>
    <t xml:space="preserve">07-00720</t>
  </si>
  <si>
    <t xml:space="preserve">741022712378</t>
  </si>
  <si>
    <t xml:space="preserve">07-00721</t>
  </si>
  <si>
    <t xml:space="preserve">875811701165</t>
  </si>
  <si>
    <t xml:space="preserve">07-00722</t>
  </si>
  <si>
    <t xml:space="preserve">920874662329</t>
  </si>
  <si>
    <t xml:space="preserve">07-00723</t>
  </si>
  <si>
    <t xml:space="preserve">301087922325</t>
  </si>
  <si>
    <t xml:space="preserve">07-00724</t>
  </si>
  <si>
    <t xml:space="preserve">658148156196</t>
  </si>
  <si>
    <t xml:space="preserve">07-00725</t>
  </si>
  <si>
    <t xml:space="preserve">769955816293</t>
  </si>
  <si>
    <t xml:space="preserve">07-00726</t>
  </si>
  <si>
    <t xml:space="preserve">649758505316</t>
  </si>
  <si>
    <t xml:space="preserve">07-00727</t>
  </si>
  <si>
    <t xml:space="preserve">028828516749</t>
  </si>
  <si>
    <t xml:space="preserve">07-00728</t>
  </si>
  <si>
    <t xml:space="preserve">414708663649</t>
  </si>
  <si>
    <t xml:space="preserve">07-00729</t>
  </si>
  <si>
    <t xml:space="preserve">716397648682</t>
  </si>
  <si>
    <t xml:space="preserve">07-00730</t>
  </si>
  <si>
    <t xml:space="preserve">547637881180</t>
  </si>
  <si>
    <t xml:space="preserve">07-00731</t>
  </si>
  <si>
    <t xml:space="preserve">695323946490</t>
  </si>
  <si>
    <t xml:space="preserve">07-00732</t>
  </si>
  <si>
    <t xml:space="preserve">980131663435</t>
  </si>
  <si>
    <t xml:space="preserve">07-00733</t>
  </si>
  <si>
    <t xml:space="preserve">175805829034</t>
  </si>
  <si>
    <t xml:space="preserve">07-00734</t>
  </si>
  <si>
    <t xml:space="preserve">861335941014</t>
  </si>
  <si>
    <t xml:space="preserve">07-00735</t>
  </si>
  <si>
    <t xml:space="preserve">392515157501</t>
  </si>
  <si>
    <t xml:space="preserve">07-00736</t>
  </si>
  <si>
    <t xml:space="preserve">056086036649</t>
  </si>
  <si>
    <t xml:space="preserve">07-00737</t>
  </si>
  <si>
    <t xml:space="preserve">881032826263</t>
  </si>
  <si>
    <t xml:space="preserve">07-00738</t>
  </si>
  <si>
    <t xml:space="preserve">303375936681</t>
  </si>
  <si>
    <t xml:space="preserve">07-00739</t>
  </si>
  <si>
    <t xml:space="preserve">222355623452</t>
  </si>
  <si>
    <t xml:space="preserve">07-00740</t>
  </si>
  <si>
    <t xml:space="preserve">650915858420</t>
  </si>
  <si>
    <t xml:space="preserve">07-00741</t>
  </si>
  <si>
    <t xml:space="preserve">243185978948</t>
  </si>
  <si>
    <t xml:space="preserve">07-00742</t>
  </si>
  <si>
    <t xml:space="preserve">945951890720</t>
  </si>
  <si>
    <t xml:space="preserve">07-00743</t>
  </si>
  <si>
    <t xml:space="preserve">322226557157</t>
  </si>
  <si>
    <t xml:space="preserve">07-00744</t>
  </si>
  <si>
    <t xml:space="preserve">599709259424</t>
  </si>
  <si>
    <t xml:space="preserve">07-00745</t>
  </si>
  <si>
    <t xml:space="preserve">077724944885</t>
  </si>
  <si>
    <t xml:space="preserve">07-00746</t>
  </si>
  <si>
    <t xml:space="preserve">447347829318</t>
  </si>
  <si>
    <t xml:space="preserve">07-00747</t>
  </si>
  <si>
    <t xml:space="preserve">489695289094</t>
  </si>
  <si>
    <t xml:space="preserve">07-00748</t>
  </si>
  <si>
    <t xml:space="preserve">631867643773</t>
  </si>
  <si>
    <t xml:space="preserve">07-00749</t>
  </si>
  <si>
    <t xml:space="preserve">847908472177</t>
  </si>
  <si>
    <t xml:space="preserve">07-00750</t>
  </si>
  <si>
    <t xml:space="preserve">632550077200</t>
  </si>
  <si>
    <t xml:space="preserve">07-00751</t>
  </si>
  <si>
    <t xml:space="preserve">997113287831</t>
  </si>
  <si>
    <t xml:space="preserve">07-00752</t>
  </si>
  <si>
    <t xml:space="preserve">898905721794</t>
  </si>
  <si>
    <t xml:space="preserve">07-00753</t>
  </si>
  <si>
    <t xml:space="preserve">364161482484</t>
  </si>
  <si>
    <t xml:space="preserve">07-00754</t>
  </si>
  <si>
    <t xml:space="preserve">066418945612</t>
  </si>
  <si>
    <t xml:space="preserve">07-00755</t>
  </si>
  <si>
    <t xml:space="preserve">555282848385</t>
  </si>
  <si>
    <t xml:space="preserve">07-00756</t>
  </si>
  <si>
    <t xml:space="preserve">620450682566</t>
  </si>
  <si>
    <t xml:space="preserve">07-00757</t>
  </si>
  <si>
    <t xml:space="preserve">548135469359</t>
  </si>
  <si>
    <t xml:space="preserve">07-00758</t>
  </si>
  <si>
    <t xml:space="preserve">390412047418</t>
  </si>
  <si>
    <t xml:space="preserve">07-00759</t>
  </si>
  <si>
    <t xml:space="preserve">301865291034</t>
  </si>
  <si>
    <t xml:space="preserve">07-00760</t>
  </si>
  <si>
    <t xml:space="preserve">749148338158</t>
  </si>
  <si>
    <t xml:space="preserve">07-00761</t>
  </si>
  <si>
    <t xml:space="preserve">375863510644</t>
  </si>
  <si>
    <t xml:space="preserve">07-00762</t>
  </si>
  <si>
    <t xml:space="preserve">984143744688</t>
  </si>
  <si>
    <t xml:space="preserve">07-00763</t>
  </si>
  <si>
    <t xml:space="preserve">559231872843</t>
  </si>
  <si>
    <t xml:space="preserve">07-00764</t>
  </si>
  <si>
    <t xml:space="preserve">345245495592</t>
  </si>
  <si>
    <t xml:space="preserve">07-00765</t>
  </si>
  <si>
    <t xml:space="preserve">673276231557</t>
  </si>
  <si>
    <t xml:space="preserve">07-00766</t>
  </si>
  <si>
    <t xml:space="preserve">091058595080</t>
  </si>
  <si>
    <t xml:space="preserve">07-00767</t>
  </si>
  <si>
    <t xml:space="preserve">471828456799</t>
  </si>
  <si>
    <t xml:space="preserve">07-00768</t>
  </si>
  <si>
    <t xml:space="preserve">881424195876</t>
  </si>
  <si>
    <t xml:space="preserve">07-00769</t>
  </si>
  <si>
    <t xml:space="preserve">074213575512</t>
  </si>
  <si>
    <t xml:space="preserve">07-00770</t>
  </si>
  <si>
    <t xml:space="preserve">003904706988</t>
  </si>
  <si>
    <t xml:space="preserve">07-00771</t>
  </si>
  <si>
    <t xml:space="preserve">517732814156</t>
  </si>
  <si>
    <t xml:space="preserve">07-00772</t>
  </si>
  <si>
    <t xml:space="preserve">624192085774</t>
  </si>
  <si>
    <t xml:space="preserve">07-00773</t>
  </si>
  <si>
    <t xml:space="preserve">038382619857</t>
  </si>
  <si>
    <t xml:space="preserve">07-00774</t>
  </si>
  <si>
    <t xml:space="preserve">463613532722</t>
  </si>
  <si>
    <t xml:space="preserve">07-00775</t>
  </si>
  <si>
    <t xml:space="preserve">087427725881</t>
  </si>
  <si>
    <t xml:space="preserve">07-00776</t>
  </si>
  <si>
    <t xml:space="preserve">554442866401</t>
  </si>
  <si>
    <t xml:space="preserve">07-00777</t>
  </si>
  <si>
    <t xml:space="preserve">900866281878</t>
  </si>
  <si>
    <t xml:space="preserve">07-00778</t>
  </si>
  <si>
    <t xml:space="preserve">254981633480</t>
  </si>
  <si>
    <t xml:space="preserve">07-00779</t>
  </si>
  <si>
    <t xml:space="preserve">487030535661</t>
  </si>
  <si>
    <t xml:space="preserve">07-00780</t>
  </si>
  <si>
    <t xml:space="preserve">771054104649</t>
  </si>
  <si>
    <t xml:space="preserve">07-00781</t>
  </si>
  <si>
    <t xml:space="preserve">785073069070</t>
  </si>
  <si>
    <t xml:space="preserve">07-00782</t>
  </si>
  <si>
    <t xml:space="preserve">450384910225</t>
  </si>
  <si>
    <t xml:space="preserve">07-00783</t>
  </si>
  <si>
    <t xml:space="preserve">719871950110</t>
  </si>
  <si>
    <t xml:space="preserve">07-00784</t>
  </si>
  <si>
    <t xml:space="preserve">766901470801</t>
  </si>
  <si>
    <t xml:space="preserve">07-00785</t>
  </si>
  <si>
    <t xml:space="preserve">238826396771</t>
  </si>
  <si>
    <t xml:space="preserve">07-00786</t>
  </si>
  <si>
    <t xml:space="preserve">023233363953</t>
  </si>
  <si>
    <t xml:space="preserve">07-00787</t>
  </si>
  <si>
    <t xml:space="preserve">328621243121</t>
  </si>
  <si>
    <t xml:space="preserve">07-00788</t>
  </si>
  <si>
    <t xml:space="preserve">925633343057</t>
  </si>
  <si>
    <t xml:space="preserve">07-00789</t>
  </si>
  <si>
    <t xml:space="preserve">876682303561</t>
  </si>
  <si>
    <t xml:space="preserve">07-00790</t>
  </si>
  <si>
    <t xml:space="preserve">465585140315</t>
  </si>
  <si>
    <t xml:space="preserve">07-00791</t>
  </si>
  <si>
    <t xml:space="preserve">538234368981</t>
  </si>
  <si>
    <t xml:space="preserve">07-00792</t>
  </si>
  <si>
    <t xml:space="preserve">112698560390</t>
  </si>
  <si>
    <t xml:space="preserve">07-00793</t>
  </si>
  <si>
    <t xml:space="preserve">526752494474</t>
  </si>
  <si>
    <t xml:space="preserve">07-00794</t>
  </si>
  <si>
    <t xml:space="preserve">039406714170</t>
  </si>
  <si>
    <t xml:space="preserve">07-00795</t>
  </si>
  <si>
    <t xml:space="preserve">431493623252</t>
  </si>
  <si>
    <t xml:space="preserve">07-00796</t>
  </si>
  <si>
    <t xml:space="preserve">960306866853</t>
  </si>
  <si>
    <t xml:space="preserve">07-00797</t>
  </si>
  <si>
    <t xml:space="preserve">016832677131</t>
  </si>
  <si>
    <t xml:space="preserve">07-00798</t>
  </si>
  <si>
    <t xml:space="preserve">585226588800</t>
  </si>
  <si>
    <t xml:space="preserve">07-00799</t>
  </si>
  <si>
    <t xml:space="preserve">042303338657</t>
  </si>
  <si>
    <t xml:space="preserve">07-00800</t>
  </si>
  <si>
    <t xml:space="preserve">914229642249</t>
  </si>
  <si>
    <t xml:space="preserve">07-00801</t>
  </si>
  <si>
    <t xml:space="preserve">337784809427</t>
  </si>
  <si>
    <t xml:space="preserve">07-00802</t>
  </si>
  <si>
    <t xml:space="preserve">652739771501</t>
  </si>
  <si>
    <t xml:space="preserve">07-00803</t>
  </si>
  <si>
    <t xml:space="preserve">748036281401</t>
  </si>
  <si>
    <t xml:space="preserve">07-00804</t>
  </si>
  <si>
    <t xml:space="preserve">720865617489</t>
  </si>
  <si>
    <t xml:space="preserve">07-00805</t>
  </si>
  <si>
    <t xml:space="preserve">785561256726</t>
  </si>
  <si>
    <t xml:space="preserve">07-00806</t>
  </si>
  <si>
    <t xml:space="preserve">969323649631</t>
  </si>
  <si>
    <t xml:space="preserve">07-00807</t>
  </si>
  <si>
    <t xml:space="preserve">577771065477</t>
  </si>
  <si>
    <t xml:space="preserve">07-00808</t>
  </si>
  <si>
    <t xml:space="preserve">054445343541</t>
  </si>
  <si>
    <t xml:space="preserve">07-00809</t>
  </si>
  <si>
    <t xml:space="preserve">564841632239</t>
  </si>
  <si>
    <t xml:space="preserve">07-00810</t>
  </si>
  <si>
    <t xml:space="preserve">540875804739</t>
  </si>
  <si>
    <t xml:space="preserve">07-00811</t>
  </si>
  <si>
    <t xml:space="preserve">825412887359</t>
  </si>
  <si>
    <t xml:space="preserve">07-00812</t>
  </si>
  <si>
    <t xml:space="preserve">237533644538</t>
  </si>
  <si>
    <t xml:space="preserve">07-00813</t>
  </si>
  <si>
    <t xml:space="preserve">750242251680</t>
  </si>
  <si>
    <t xml:space="preserve">07-00814</t>
  </si>
  <si>
    <t xml:space="preserve">980233213122</t>
  </si>
  <si>
    <t xml:space="preserve">07-00815</t>
  </si>
  <si>
    <t xml:space="preserve">785643269663</t>
  </si>
  <si>
    <t xml:space="preserve">07-00816</t>
  </si>
  <si>
    <t xml:space="preserve">447651491969</t>
  </si>
  <si>
    <t xml:space="preserve">07-00817</t>
  </si>
  <si>
    <t xml:space="preserve">962120830733</t>
  </si>
  <si>
    <t xml:space="preserve">07-00818</t>
  </si>
  <si>
    <t xml:space="preserve">183639324075</t>
  </si>
  <si>
    <t xml:space="preserve">07-00819</t>
  </si>
  <si>
    <t xml:space="preserve">489806037875</t>
  </si>
  <si>
    <t xml:space="preserve">07-00820</t>
  </si>
  <si>
    <t xml:space="preserve">221343194447</t>
  </si>
  <si>
    <t xml:space="preserve">07-00821</t>
  </si>
  <si>
    <t xml:space="preserve">040604957441</t>
  </si>
  <si>
    <t xml:space="preserve">07-00822</t>
  </si>
  <si>
    <t xml:space="preserve">923343864699</t>
  </si>
  <si>
    <t xml:space="preserve">07-00823</t>
  </si>
  <si>
    <t xml:space="preserve">648312230904</t>
  </si>
  <si>
    <t xml:space="preserve">07-00824</t>
  </si>
  <si>
    <t xml:space="preserve">447419685037</t>
  </si>
  <si>
    <t xml:space="preserve">07-00825</t>
  </si>
  <si>
    <t xml:space="preserve">398163718981</t>
  </si>
  <si>
    <t xml:space="preserve">07-00826</t>
  </si>
  <si>
    <t xml:space="preserve">063541876447</t>
  </si>
  <si>
    <t xml:space="preserve">07-00827</t>
  </si>
  <si>
    <t xml:space="preserve">513144702283</t>
  </si>
  <si>
    <t xml:space="preserve">07-00828</t>
  </si>
  <si>
    <t xml:space="preserve">099989390835</t>
  </si>
  <si>
    <t xml:space="preserve">07-00829</t>
  </si>
  <si>
    <t xml:space="preserve">405408755764</t>
  </si>
  <si>
    <t xml:space="preserve">07-00830</t>
  </si>
  <si>
    <t xml:space="preserve">854422250728</t>
  </si>
  <si>
    <t xml:space="preserve">07-00831</t>
  </si>
  <si>
    <t xml:space="preserve">713170547444</t>
  </si>
  <si>
    <t xml:space="preserve">07-00832</t>
  </si>
  <si>
    <t xml:space="preserve">238553516759</t>
  </si>
  <si>
    <t xml:space="preserve">07-00833</t>
  </si>
  <si>
    <t xml:space="preserve">668546576272</t>
  </si>
  <si>
    <t xml:space="preserve">07-00834</t>
  </si>
  <si>
    <t xml:space="preserve">243407762101</t>
  </si>
  <si>
    <t xml:space="preserve">07-00835</t>
  </si>
  <si>
    <t xml:space="preserve">611213133295</t>
  </si>
  <si>
    <t xml:space="preserve">07-00836</t>
  </si>
  <si>
    <t xml:space="preserve">323611548196</t>
  </si>
  <si>
    <t xml:space="preserve">07-00837</t>
  </si>
  <si>
    <t xml:space="preserve">626347212756</t>
  </si>
  <si>
    <t xml:space="preserve">07-00838</t>
  </si>
  <si>
    <t xml:space="preserve">893454214989</t>
  </si>
  <si>
    <t xml:space="preserve">07-00839</t>
  </si>
  <si>
    <t xml:space="preserve">299159892497</t>
  </si>
  <si>
    <t xml:space="preserve">07-00840</t>
  </si>
  <si>
    <t xml:space="preserve">271932897596</t>
  </si>
  <si>
    <t xml:space="preserve">07-00841</t>
  </si>
  <si>
    <t xml:space="preserve">065140330236</t>
  </si>
  <si>
    <t xml:space="preserve">07-00842</t>
  </si>
  <si>
    <t xml:space="preserve">838540255027</t>
  </si>
  <si>
    <t xml:space="preserve">07-00843</t>
  </si>
  <si>
    <t xml:space="preserve">601711649808</t>
  </si>
  <si>
    <t xml:space="preserve">07-00844</t>
  </si>
  <si>
    <t xml:space="preserve">683175817416</t>
  </si>
  <si>
    <t xml:space="preserve">07-00845</t>
  </si>
  <si>
    <t xml:space="preserve">736450577927</t>
  </si>
  <si>
    <t xml:space="preserve">07-00846</t>
  </si>
  <si>
    <t xml:space="preserve">859744874924</t>
  </si>
  <si>
    <t xml:space="preserve">07-00847</t>
  </si>
  <si>
    <t xml:space="preserve">958045137508</t>
  </si>
  <si>
    <t xml:space="preserve">07-00848</t>
  </si>
  <si>
    <t xml:space="preserve">481386368248</t>
  </si>
  <si>
    <t xml:space="preserve">07-00849</t>
  </si>
  <si>
    <t xml:space="preserve">225492133327</t>
  </si>
  <si>
    <t xml:space="preserve">07-00850</t>
  </si>
  <si>
    <t xml:space="preserve">396757175615</t>
  </si>
  <si>
    <t xml:space="preserve">07-00851</t>
  </si>
  <si>
    <t xml:space="preserve">020533086120</t>
  </si>
  <si>
    <t xml:space="preserve">07-00852</t>
  </si>
  <si>
    <t xml:space="preserve">067291935942</t>
  </si>
  <si>
    <t xml:space="preserve">07-00853</t>
  </si>
  <si>
    <t xml:space="preserve">528838008011</t>
  </si>
  <si>
    <t xml:space="preserve">07-00854</t>
  </si>
  <si>
    <t xml:space="preserve">070123350866</t>
  </si>
  <si>
    <t xml:space="preserve">07-00855</t>
  </si>
  <si>
    <t xml:space="preserve">150655899119</t>
  </si>
  <si>
    <t xml:space="preserve">07-00856</t>
  </si>
  <si>
    <t xml:space="preserve">411218889916</t>
  </si>
  <si>
    <t xml:space="preserve">07-00857</t>
  </si>
  <si>
    <t xml:space="preserve">782511642714</t>
  </si>
  <si>
    <t xml:space="preserve">07-00858</t>
  </si>
  <si>
    <t xml:space="preserve">207880785059</t>
  </si>
  <si>
    <t xml:space="preserve">07-00859</t>
  </si>
  <si>
    <t xml:space="preserve">260803310659</t>
  </si>
  <si>
    <t xml:space="preserve">07-00860</t>
  </si>
  <si>
    <t xml:space="preserve">661390517127</t>
  </si>
  <si>
    <t xml:space="preserve">07-00861</t>
  </si>
  <si>
    <t xml:space="preserve">542910795812</t>
  </si>
  <si>
    <t xml:space="preserve">07-00862</t>
  </si>
  <si>
    <t xml:space="preserve">805410934360</t>
  </si>
  <si>
    <t xml:space="preserve">07-00863</t>
  </si>
  <si>
    <t xml:space="preserve">748003832315</t>
  </si>
  <si>
    <t xml:space="preserve">07-00864</t>
  </si>
  <si>
    <t xml:space="preserve">043244555926</t>
  </si>
  <si>
    <t xml:space="preserve">07-00865</t>
  </si>
  <si>
    <t xml:space="preserve">977427316468</t>
  </si>
  <si>
    <t xml:space="preserve">07-00866</t>
  </si>
  <si>
    <t xml:space="preserve">791947168012</t>
  </si>
  <si>
    <t xml:space="preserve">07-00867</t>
  </si>
  <si>
    <t xml:space="preserve">109653984190</t>
  </si>
  <si>
    <t xml:space="preserve">07-00868</t>
  </si>
  <si>
    <t xml:space="preserve">727097959057</t>
  </si>
  <si>
    <t xml:space="preserve">07-00869</t>
  </si>
  <si>
    <t xml:space="preserve">970585918774</t>
  </si>
  <si>
    <t xml:space="preserve">07-00870</t>
  </si>
  <si>
    <t xml:space="preserve">080363874143</t>
  </si>
  <si>
    <t xml:space="preserve">07-00871</t>
  </si>
  <si>
    <t xml:space="preserve">754151924383</t>
  </si>
  <si>
    <t xml:space="preserve">07-00872</t>
  </si>
  <si>
    <t xml:space="preserve">026248559184</t>
  </si>
  <si>
    <t xml:space="preserve">07-00873</t>
  </si>
  <si>
    <t xml:space="preserve">449594219581</t>
  </si>
  <si>
    <t xml:space="preserve">07-00874</t>
  </si>
  <si>
    <t xml:space="preserve">516290477542</t>
  </si>
  <si>
    <t xml:space="preserve">07-00875</t>
  </si>
  <si>
    <t xml:space="preserve">660672291900</t>
  </si>
  <si>
    <t xml:space="preserve">07-00876</t>
  </si>
  <si>
    <t xml:space="preserve">592635153709</t>
  </si>
  <si>
    <t xml:space="preserve">07-00877</t>
  </si>
  <si>
    <t xml:space="preserve">905373702247</t>
  </si>
  <si>
    <t xml:space="preserve">07-00878</t>
  </si>
  <si>
    <t xml:space="preserve">801542568590</t>
  </si>
  <si>
    <t xml:space="preserve">07-00879</t>
  </si>
  <si>
    <t xml:space="preserve">364071611602</t>
  </si>
  <si>
    <t xml:space="preserve">07-00880</t>
  </si>
  <si>
    <t xml:space="preserve">172671853959</t>
  </si>
  <si>
    <t xml:space="preserve">07-00881</t>
  </si>
  <si>
    <t xml:space="preserve">347721597706</t>
  </si>
  <si>
    <t xml:space="preserve">07-00882</t>
  </si>
  <si>
    <t xml:space="preserve">022640007215</t>
  </si>
  <si>
    <t xml:space="preserve">07-00883</t>
  </si>
  <si>
    <t xml:space="preserve">547963219090</t>
  </si>
  <si>
    <t xml:space="preserve">07-00884</t>
  </si>
  <si>
    <t xml:space="preserve">936411860778</t>
  </si>
  <si>
    <t xml:space="preserve">07-00885</t>
  </si>
  <si>
    <t xml:space="preserve">151817886331</t>
  </si>
  <si>
    <t xml:space="preserve">07-00886</t>
  </si>
  <si>
    <t xml:space="preserve">522720830649</t>
  </si>
  <si>
    <t xml:space="preserve">07-00887</t>
  </si>
  <si>
    <t xml:space="preserve">143093526064</t>
  </si>
  <si>
    <t xml:space="preserve">07-00888</t>
  </si>
  <si>
    <t xml:space="preserve">918099981384</t>
  </si>
  <si>
    <t xml:space="preserve">07-00889</t>
  </si>
  <si>
    <t xml:space="preserve">842967091595</t>
  </si>
  <si>
    <t xml:space="preserve">07-00890</t>
  </si>
  <si>
    <t xml:space="preserve">941576783150</t>
  </si>
  <si>
    <t xml:space="preserve">07-00891</t>
  </si>
  <si>
    <t xml:space="preserve">577361974156</t>
  </si>
  <si>
    <t xml:space="preserve">07-00892</t>
  </si>
  <si>
    <t xml:space="preserve">251895280245</t>
  </si>
  <si>
    <t xml:space="preserve">07-00893</t>
  </si>
  <si>
    <t xml:space="preserve">921041515029</t>
  </si>
  <si>
    <t xml:space="preserve">07-00894</t>
  </si>
  <si>
    <t xml:space="preserve">412453575060</t>
  </si>
  <si>
    <t xml:space="preserve">07-00895</t>
  </si>
  <si>
    <t xml:space="preserve">514213909558</t>
  </si>
  <si>
    <t xml:space="preserve">07-00896</t>
  </si>
  <si>
    <t xml:space="preserve">434511589287</t>
  </si>
  <si>
    <t xml:space="preserve">07-00897</t>
  </si>
  <si>
    <t xml:space="preserve">967517012921</t>
  </si>
  <si>
    <t xml:space="preserve">07-00898</t>
  </si>
  <si>
    <t xml:space="preserve">485431944602</t>
  </si>
  <si>
    <t xml:space="preserve">07-00899</t>
  </si>
  <si>
    <t xml:space="preserve">738529730219</t>
  </si>
  <si>
    <t xml:space="preserve">07-00900</t>
  </si>
  <si>
    <t xml:space="preserve">278034874346</t>
  </si>
  <si>
    <t xml:space="preserve">07-00901</t>
  </si>
  <si>
    <t xml:space="preserve">209296054560</t>
  </si>
  <si>
    <t xml:space="preserve">07-00902</t>
  </si>
  <si>
    <t xml:space="preserve">972663134008</t>
  </si>
  <si>
    <t xml:space="preserve">07-00903</t>
  </si>
  <si>
    <t xml:space="preserve">828427078653</t>
  </si>
  <si>
    <t xml:space="preserve">07-00904</t>
  </si>
  <si>
    <t xml:space="preserve">107786024496</t>
  </si>
  <si>
    <t xml:space="preserve">07-00905</t>
  </si>
  <si>
    <t xml:space="preserve">020209739546</t>
  </si>
  <si>
    <t xml:space="preserve">07-00906</t>
  </si>
  <si>
    <t xml:space="preserve">587566980397</t>
  </si>
  <si>
    <t xml:space="preserve">07-00907</t>
  </si>
  <si>
    <t xml:space="preserve">320624076716</t>
  </si>
  <si>
    <t xml:space="preserve">07-00908</t>
  </si>
  <si>
    <t xml:space="preserve">461720965460</t>
  </si>
  <si>
    <t xml:space="preserve">07-00909</t>
  </si>
  <si>
    <t xml:space="preserve">924398399058</t>
  </si>
  <si>
    <t xml:space="preserve">07-00910</t>
  </si>
  <si>
    <t xml:space="preserve">653891484969</t>
  </si>
  <si>
    <t xml:space="preserve">07-00911</t>
  </si>
  <si>
    <t xml:space="preserve">199150159534</t>
  </si>
  <si>
    <t xml:space="preserve">07-00912</t>
  </si>
  <si>
    <t xml:space="preserve">888288381204</t>
  </si>
  <si>
    <t xml:space="preserve">07-00913</t>
  </si>
  <si>
    <t xml:space="preserve">213450672809</t>
  </si>
  <si>
    <t xml:space="preserve">07-00914</t>
  </si>
  <si>
    <t xml:space="preserve">411665746585</t>
  </si>
  <si>
    <t xml:space="preserve">07-00915</t>
  </si>
  <si>
    <t xml:space="preserve">572051652065</t>
  </si>
  <si>
    <t xml:space="preserve">07-00916</t>
  </si>
  <si>
    <t xml:space="preserve">048081292169</t>
  </si>
  <si>
    <t xml:space="preserve">07-00917</t>
  </si>
  <si>
    <t xml:space="preserve">625703888116</t>
  </si>
  <si>
    <t xml:space="preserve">07-00918</t>
  </si>
  <si>
    <t xml:space="preserve">709747227633</t>
  </si>
  <si>
    <t xml:space="preserve">07-00919</t>
  </si>
  <si>
    <t xml:space="preserve">021237298308</t>
  </si>
  <si>
    <t xml:space="preserve">07-00920</t>
  </si>
  <si>
    <t xml:space="preserve">118657453900</t>
  </si>
  <si>
    <t xml:space="preserve">07-00921</t>
  </si>
  <si>
    <t xml:space="preserve">380376107244</t>
  </si>
  <si>
    <t xml:space="preserve">07-00922</t>
  </si>
  <si>
    <t xml:space="preserve">966740365269</t>
  </si>
  <si>
    <t xml:space="preserve">07-00923</t>
  </si>
  <si>
    <t xml:space="preserve">941671319779</t>
  </si>
  <si>
    <t xml:space="preserve">07-00924</t>
  </si>
  <si>
    <t xml:space="preserve">186601826612</t>
  </si>
  <si>
    <t xml:space="preserve">07-00925</t>
  </si>
  <si>
    <t xml:space="preserve">200969346471</t>
  </si>
  <si>
    <t xml:space="preserve">07-00926</t>
  </si>
  <si>
    <t xml:space="preserve">103641062527</t>
  </si>
  <si>
    <t xml:space="preserve">07-00927</t>
  </si>
  <si>
    <t xml:space="preserve">158072674474</t>
  </si>
  <si>
    <t xml:space="preserve">07-00928</t>
  </si>
  <si>
    <t xml:space="preserve">404367367314</t>
  </si>
  <si>
    <t xml:space="preserve">07-00929</t>
  </si>
  <si>
    <t xml:space="preserve">147842025021</t>
  </si>
  <si>
    <t xml:space="preserve">07-00930</t>
  </si>
  <si>
    <t xml:space="preserve">905133368135</t>
  </si>
  <si>
    <t xml:space="preserve">07-00931</t>
  </si>
  <si>
    <t xml:space="preserve">535876722907</t>
  </si>
  <si>
    <t xml:space="preserve">07-00932</t>
  </si>
  <si>
    <t xml:space="preserve">473765814656</t>
  </si>
  <si>
    <t xml:space="preserve">07-00933</t>
  </si>
  <si>
    <t xml:space="preserve">097953992454</t>
  </si>
  <si>
    <t xml:space="preserve">07-00934</t>
  </si>
  <si>
    <t xml:space="preserve">533146241956</t>
  </si>
  <si>
    <t xml:space="preserve">07-00935</t>
  </si>
  <si>
    <t xml:space="preserve">198368127930</t>
  </si>
  <si>
    <t xml:space="preserve">07-00936</t>
  </si>
  <si>
    <t xml:space="preserve">373392877062</t>
  </si>
  <si>
    <t xml:space="preserve">07-00937</t>
  </si>
  <si>
    <t xml:space="preserve">038553570938</t>
  </si>
  <si>
    <t xml:space="preserve">07-00938</t>
  </si>
  <si>
    <t xml:space="preserve">661345308857</t>
  </si>
  <si>
    <t xml:space="preserve">07-00939</t>
  </si>
  <si>
    <t xml:space="preserve">675457576017</t>
  </si>
  <si>
    <t xml:space="preserve">07-00940</t>
  </si>
  <si>
    <t xml:space="preserve">600305755200</t>
  </si>
  <si>
    <t xml:space="preserve">07-00941</t>
  </si>
  <si>
    <t xml:space="preserve">986620261134</t>
  </si>
  <si>
    <t xml:space="preserve">07-00942</t>
  </si>
  <si>
    <t xml:space="preserve">644447656281</t>
  </si>
  <si>
    <t xml:space="preserve">07-00943</t>
  </si>
  <si>
    <t xml:space="preserve">277108871501</t>
  </si>
  <si>
    <t xml:space="preserve">07-00944</t>
  </si>
  <si>
    <t xml:space="preserve">096456609306</t>
  </si>
  <si>
    <t xml:space="preserve">07-00945</t>
  </si>
  <si>
    <t xml:space="preserve">337896513750</t>
  </si>
  <si>
    <t xml:space="preserve">07-00946</t>
  </si>
  <si>
    <t xml:space="preserve">912620567350</t>
  </si>
  <si>
    <t xml:space="preserve">07-00947</t>
  </si>
  <si>
    <t xml:space="preserve">587362481161</t>
  </si>
  <si>
    <t xml:space="preserve">07-00948</t>
  </si>
  <si>
    <t xml:space="preserve">490493122287</t>
  </si>
  <si>
    <t xml:space="preserve">07-00949</t>
  </si>
  <si>
    <t xml:space="preserve">408049041456</t>
  </si>
  <si>
    <t xml:space="preserve">07-00950</t>
  </si>
  <si>
    <t xml:space="preserve">927990195311</t>
  </si>
  <si>
    <t xml:space="preserve">07-00951</t>
  </si>
  <si>
    <t xml:space="preserve">506475997040</t>
  </si>
  <si>
    <t xml:space="preserve">07-00952</t>
  </si>
  <si>
    <t xml:space="preserve">044094184949</t>
  </si>
  <si>
    <t xml:space="preserve">07-00953</t>
  </si>
  <si>
    <t xml:space="preserve">817291260958</t>
  </si>
  <si>
    <t xml:space="preserve">07-00954</t>
  </si>
  <si>
    <t xml:space="preserve">579285943935</t>
  </si>
  <si>
    <t xml:space="preserve">07-00955</t>
  </si>
  <si>
    <t xml:space="preserve">277022896196</t>
  </si>
  <si>
    <t xml:space="preserve">07-00956</t>
  </si>
  <si>
    <t xml:space="preserve">613167863038</t>
  </si>
  <si>
    <t xml:space="preserve">07-00957</t>
  </si>
  <si>
    <t xml:space="preserve">139669628328</t>
  </si>
  <si>
    <t xml:space="preserve">07-00958</t>
  </si>
  <si>
    <t xml:space="preserve">084395892230</t>
  </si>
  <si>
    <t xml:space="preserve">07-00959</t>
  </si>
  <si>
    <t xml:space="preserve">034229148385</t>
  </si>
  <si>
    <t xml:space="preserve">07-00960</t>
  </si>
  <si>
    <t xml:space="preserve">312427907153</t>
  </si>
  <si>
    <t xml:space="preserve">07-00961</t>
  </si>
  <si>
    <t xml:space="preserve">309327051706</t>
  </si>
  <si>
    <t xml:space="preserve">07-00962</t>
  </si>
  <si>
    <t xml:space="preserve">187269047378</t>
  </si>
  <si>
    <t xml:space="preserve">07-00963</t>
  </si>
  <si>
    <t xml:space="preserve">996050802259</t>
  </si>
  <si>
    <t xml:space="preserve">07-00964</t>
  </si>
  <si>
    <t xml:space="preserve">900830450546</t>
  </si>
  <si>
    <t xml:space="preserve">07-00965</t>
  </si>
  <si>
    <t xml:space="preserve">178050896287</t>
  </si>
  <si>
    <t xml:space="preserve">07-00966</t>
  </si>
  <si>
    <t xml:space="preserve">744427901478</t>
  </si>
  <si>
    <t xml:space="preserve">07-00967</t>
  </si>
  <si>
    <t xml:space="preserve">884193830252</t>
  </si>
  <si>
    <t xml:space="preserve">07-00968</t>
  </si>
  <si>
    <t xml:space="preserve">875441078105</t>
  </si>
  <si>
    <t xml:space="preserve">07-00969</t>
  </si>
  <si>
    <t xml:space="preserve">546823244705</t>
  </si>
  <si>
    <t xml:space="preserve">07-00970</t>
  </si>
  <si>
    <t xml:space="preserve">717311991764</t>
  </si>
  <si>
    <t xml:space="preserve">07-00971</t>
  </si>
  <si>
    <t xml:space="preserve">678452576681</t>
  </si>
  <si>
    <t xml:space="preserve">07-00972</t>
  </si>
  <si>
    <t xml:space="preserve">695081106851</t>
  </si>
  <si>
    <t xml:space="preserve">07-00973</t>
  </si>
  <si>
    <t xml:space="preserve">122965573199</t>
  </si>
  <si>
    <t xml:space="preserve">07-00974</t>
  </si>
  <si>
    <t xml:space="preserve">358759493920</t>
  </si>
  <si>
    <t xml:space="preserve">07-00975</t>
  </si>
  <si>
    <t xml:space="preserve">592075693678</t>
  </si>
  <si>
    <t xml:space="preserve">07-00976</t>
  </si>
  <si>
    <t xml:space="preserve">045008137024</t>
  </si>
  <si>
    <t xml:space="preserve">07-00977</t>
  </si>
  <si>
    <t xml:space="preserve">702815370121</t>
  </si>
  <si>
    <t xml:space="preserve">07-00978</t>
  </si>
  <si>
    <t xml:space="preserve">909132619594</t>
  </si>
  <si>
    <t xml:space="preserve">07-00979</t>
  </si>
  <si>
    <t xml:space="preserve">114120085473</t>
  </si>
  <si>
    <t xml:space="preserve">07-00980</t>
  </si>
  <si>
    <t xml:space="preserve">894023560379</t>
  </si>
  <si>
    <t xml:space="preserve">07-00981</t>
  </si>
  <si>
    <t xml:space="preserve">998928917775</t>
  </si>
  <si>
    <t xml:space="preserve">07-00982</t>
  </si>
  <si>
    <t xml:space="preserve">889961724115</t>
  </si>
  <si>
    <t xml:space="preserve">07-00983</t>
  </si>
  <si>
    <t xml:space="preserve">194619748205</t>
  </si>
  <si>
    <t xml:space="preserve">07-00984</t>
  </si>
  <si>
    <t xml:space="preserve">620082726458</t>
  </si>
  <si>
    <t xml:space="preserve">07-00985</t>
  </si>
  <si>
    <t xml:space="preserve">307270606230</t>
  </si>
  <si>
    <t xml:space="preserve">07-00986</t>
  </si>
  <si>
    <t xml:space="preserve">389136463183</t>
  </si>
  <si>
    <t xml:space="preserve">07-00987</t>
  </si>
  <si>
    <t xml:space="preserve">637126810964</t>
  </si>
  <si>
    <t xml:space="preserve">07-00988</t>
  </si>
  <si>
    <t xml:space="preserve">548378321042</t>
  </si>
  <si>
    <t xml:space="preserve">07-00989</t>
  </si>
  <si>
    <t xml:space="preserve">402449127301</t>
  </si>
  <si>
    <t xml:space="preserve">07-00990</t>
  </si>
  <si>
    <t xml:space="preserve">290137463581</t>
  </si>
  <si>
    <t xml:space="preserve">07-00991</t>
  </si>
  <si>
    <t xml:space="preserve">747715786009</t>
  </si>
  <si>
    <t xml:space="preserve">07-00992</t>
  </si>
  <si>
    <t xml:space="preserve">637741369056</t>
  </si>
  <si>
    <t xml:space="preserve">07-00993</t>
  </si>
  <si>
    <t xml:space="preserve">948046668852</t>
  </si>
  <si>
    <t xml:space="preserve">07-00994</t>
  </si>
  <si>
    <t xml:space="preserve">447839325525</t>
  </si>
  <si>
    <t xml:space="preserve">07-00995</t>
  </si>
  <si>
    <t xml:space="preserve">603255904351</t>
  </si>
  <si>
    <t xml:space="preserve">07-00996</t>
  </si>
  <si>
    <t xml:space="preserve">069900882464</t>
  </si>
  <si>
    <t xml:space="preserve">07-00997</t>
  </si>
  <si>
    <t xml:space="preserve">084892827418</t>
  </si>
  <si>
    <t xml:space="preserve">07-00998</t>
  </si>
  <si>
    <t xml:space="preserve">753925716651</t>
  </si>
  <si>
    <t xml:space="preserve">07-00999</t>
  </si>
  <si>
    <t xml:space="preserve">523597911878</t>
  </si>
  <si>
    <t xml:space="preserve">07-01000</t>
  </si>
  <si>
    <t xml:space="preserve">830768624043</t>
  </si>
  <si>
    <t xml:space="preserve">07-01001</t>
  </si>
  <si>
    <t xml:space="preserve">830822573113</t>
  </si>
  <si>
    <t xml:space="preserve">07-01002</t>
  </si>
  <si>
    <t xml:space="preserve">580015134774</t>
  </si>
  <si>
    <t xml:space="preserve">07-01003</t>
  </si>
  <si>
    <t xml:space="preserve">887021373221</t>
  </si>
  <si>
    <t xml:space="preserve">07-01004</t>
  </si>
  <si>
    <t xml:space="preserve">199879297772</t>
  </si>
  <si>
    <t xml:space="preserve">07-01005</t>
  </si>
  <si>
    <t xml:space="preserve">068360565599</t>
  </si>
  <si>
    <t xml:space="preserve">07-01006</t>
  </si>
  <si>
    <t xml:space="preserve">040970047606</t>
  </si>
  <si>
    <t xml:space="preserve">07-01007</t>
  </si>
  <si>
    <t xml:space="preserve">732260788717</t>
  </si>
  <si>
    <t xml:space="preserve">07-01008</t>
  </si>
  <si>
    <t xml:space="preserve">976194510807</t>
  </si>
  <si>
    <t xml:space="preserve">07-01009</t>
  </si>
  <si>
    <t xml:space="preserve">165838723805</t>
  </si>
  <si>
    <t xml:space="preserve">07-01010</t>
  </si>
  <si>
    <t xml:space="preserve">605824287064</t>
  </si>
  <si>
    <t xml:space="preserve">07-01011</t>
  </si>
  <si>
    <t xml:space="preserve">855348420491</t>
  </si>
  <si>
    <t xml:space="preserve">07-01012</t>
  </si>
  <si>
    <t xml:space="preserve">690949856573</t>
  </si>
  <si>
    <t xml:space="preserve">07-01013</t>
  </si>
  <si>
    <t xml:space="preserve">367966979352</t>
  </si>
  <si>
    <t xml:space="preserve">07-01014</t>
  </si>
  <si>
    <t xml:space="preserve">189522368979</t>
  </si>
  <si>
    <t xml:space="preserve">07-01015</t>
  </si>
  <si>
    <t xml:space="preserve">974727784108</t>
  </si>
  <si>
    <t xml:space="preserve">07-01016</t>
  </si>
  <si>
    <t xml:space="preserve">661088408316</t>
  </si>
  <si>
    <t xml:space="preserve">07-01017</t>
  </si>
  <si>
    <t xml:space="preserve">287593669328</t>
  </si>
  <si>
    <t xml:space="preserve">07-01018</t>
  </si>
  <si>
    <t xml:space="preserve">404068668792</t>
  </si>
  <si>
    <t xml:space="preserve">07-01019</t>
  </si>
  <si>
    <t xml:space="preserve">890115518793</t>
  </si>
  <si>
    <t xml:space="preserve">07-01020</t>
  </si>
  <si>
    <t xml:space="preserve">085666085908</t>
  </si>
  <si>
    <t xml:space="preserve">07-01021</t>
  </si>
  <si>
    <t xml:space="preserve">470506095854</t>
  </si>
  <si>
    <t xml:space="preserve">07-01022</t>
  </si>
  <si>
    <t xml:space="preserve">942176490358</t>
  </si>
  <si>
    <t xml:space="preserve">07-01023</t>
  </si>
  <si>
    <t xml:space="preserve">211655434659</t>
  </si>
  <si>
    <t xml:space="preserve">07-01024</t>
  </si>
  <si>
    <t xml:space="preserve">516164999402</t>
  </si>
  <si>
    <t xml:space="preserve">07-01025</t>
  </si>
  <si>
    <t xml:space="preserve">606449933009</t>
  </si>
  <si>
    <t xml:space="preserve">07-01026</t>
  </si>
  <si>
    <t xml:space="preserve">686502465538</t>
  </si>
  <si>
    <t xml:space="preserve">07-01027</t>
  </si>
  <si>
    <t xml:space="preserve">439187358158</t>
  </si>
  <si>
    <t xml:space="preserve">07-01028</t>
  </si>
  <si>
    <t xml:space="preserve">504964281664</t>
  </si>
  <si>
    <t xml:space="preserve">07-01029</t>
  </si>
  <si>
    <t xml:space="preserve">956396817459</t>
  </si>
  <si>
    <t xml:space="preserve">07-01030</t>
  </si>
  <si>
    <t xml:space="preserve">560328107384</t>
  </si>
  <si>
    <t xml:space="preserve">07-01031</t>
  </si>
  <si>
    <t xml:space="preserve">259651468615</t>
  </si>
  <si>
    <t xml:space="preserve">07-01032</t>
  </si>
  <si>
    <t xml:space="preserve">104000931920</t>
  </si>
  <si>
    <t xml:space="preserve">07-01033</t>
  </si>
  <si>
    <t xml:space="preserve">795681909107</t>
  </si>
  <si>
    <t xml:space="preserve">07-01034</t>
  </si>
  <si>
    <t xml:space="preserve">245019772652</t>
  </si>
  <si>
    <t xml:space="preserve">07-01035</t>
  </si>
  <si>
    <t xml:space="preserve">745996018584</t>
  </si>
  <si>
    <t xml:space="preserve">07-01036</t>
  </si>
  <si>
    <t xml:space="preserve">594197412674</t>
  </si>
  <si>
    <t xml:space="preserve">07-01037</t>
  </si>
  <si>
    <t xml:space="preserve">032020019842</t>
  </si>
  <si>
    <t xml:space="preserve">07-01038</t>
  </si>
  <si>
    <t xml:space="preserve">596042447624</t>
  </si>
  <si>
    <t xml:space="preserve">07-01039</t>
  </si>
  <si>
    <t xml:space="preserve">627834792616</t>
  </si>
  <si>
    <t xml:space="preserve">07-01040</t>
  </si>
  <si>
    <t xml:space="preserve">865188843412</t>
  </si>
  <si>
    <t xml:space="preserve">07-01041</t>
  </si>
  <si>
    <t xml:space="preserve">855156595998</t>
  </si>
  <si>
    <t xml:space="preserve">07-01042</t>
  </si>
  <si>
    <t xml:space="preserve">505379074041</t>
  </si>
  <si>
    <t xml:space="preserve">07-01043</t>
  </si>
  <si>
    <t xml:space="preserve">146650628661</t>
  </si>
  <si>
    <t xml:space="preserve">07-01044</t>
  </si>
  <si>
    <t xml:space="preserve">263068858970</t>
  </si>
  <si>
    <t xml:space="preserve">07-01045</t>
  </si>
  <si>
    <t xml:space="preserve">442883343915</t>
  </si>
  <si>
    <t xml:space="preserve">07-01046</t>
  </si>
  <si>
    <t xml:space="preserve">043828456867</t>
  </si>
  <si>
    <t xml:space="preserve">07-01047</t>
  </si>
  <si>
    <t xml:space="preserve">760513545122</t>
  </si>
  <si>
    <t xml:space="preserve">07-01048</t>
  </si>
  <si>
    <t xml:space="preserve">986975247511</t>
  </si>
  <si>
    <t xml:space="preserve">07-01049</t>
  </si>
  <si>
    <t xml:space="preserve">845536898238</t>
  </si>
  <si>
    <t xml:space="preserve">07-01050</t>
  </si>
  <si>
    <t xml:space="preserve">390266218404</t>
  </si>
  <si>
    <t xml:space="preserve">07-01051</t>
  </si>
  <si>
    <t xml:space="preserve">169334460828</t>
  </si>
  <si>
    <t xml:space="preserve">07-01052</t>
  </si>
  <si>
    <t xml:space="preserve">928470061776</t>
  </si>
  <si>
    <t xml:space="preserve">07-01053</t>
  </si>
  <si>
    <t xml:space="preserve">031278832123</t>
  </si>
  <si>
    <t xml:space="preserve">07-01054</t>
  </si>
  <si>
    <t xml:space="preserve">755892177356</t>
  </si>
  <si>
    <t xml:space="preserve">07-01055</t>
  </si>
  <si>
    <t xml:space="preserve">825086842637</t>
  </si>
  <si>
    <t xml:space="preserve">07-01056</t>
  </si>
  <si>
    <t xml:space="preserve">249382184704</t>
  </si>
  <si>
    <t xml:space="preserve">07-01057</t>
  </si>
  <si>
    <t xml:space="preserve">537529086622</t>
  </si>
  <si>
    <t xml:space="preserve">07-01058</t>
  </si>
  <si>
    <t xml:space="preserve">156885151645</t>
  </si>
  <si>
    <t xml:space="preserve">07-01059</t>
  </si>
  <si>
    <t xml:space="preserve">789625407277</t>
  </si>
  <si>
    <t xml:space="preserve">07-01060</t>
  </si>
  <si>
    <t xml:space="preserve">919004002388</t>
  </si>
  <si>
    <t xml:space="preserve">07-01061</t>
  </si>
  <si>
    <t xml:space="preserve">904449378303</t>
  </si>
  <si>
    <t xml:space="preserve">07-01062</t>
  </si>
  <si>
    <t xml:space="preserve">633403421267</t>
  </si>
  <si>
    <t xml:space="preserve">07-01063</t>
  </si>
  <si>
    <t xml:space="preserve">752396551120</t>
  </si>
  <si>
    <t xml:space="preserve">07-01064</t>
  </si>
  <si>
    <t xml:space="preserve">321762941725</t>
  </si>
  <si>
    <t xml:space="preserve">07-01065</t>
  </si>
  <si>
    <t xml:space="preserve">169269433956</t>
  </si>
  <si>
    <t xml:space="preserve">07-01066</t>
  </si>
  <si>
    <t xml:space="preserve">721059834185</t>
  </si>
  <si>
    <t xml:space="preserve">07-01067</t>
  </si>
  <si>
    <t xml:space="preserve">807458891709</t>
  </si>
  <si>
    <t xml:space="preserve">07-01068</t>
  </si>
  <si>
    <t xml:space="preserve">748137060215</t>
  </si>
  <si>
    <t xml:space="preserve">07-01069</t>
  </si>
  <si>
    <t xml:space="preserve">465477637880</t>
  </si>
  <si>
    <t xml:space="preserve">07-01070</t>
  </si>
  <si>
    <t xml:space="preserve">785322055464</t>
  </si>
  <si>
    <t xml:space="preserve">07-01071</t>
  </si>
  <si>
    <t xml:space="preserve">344386010512</t>
  </si>
  <si>
    <t xml:space="preserve">07-01072</t>
  </si>
  <si>
    <t xml:space="preserve">129888556624</t>
  </si>
  <si>
    <t xml:space="preserve">07-01073</t>
  </si>
  <si>
    <t xml:space="preserve">379304394729</t>
  </si>
  <si>
    <t xml:space="preserve">07-01074</t>
  </si>
  <si>
    <t xml:space="preserve">704096676601</t>
  </si>
  <si>
    <t xml:space="preserve">07-01075</t>
  </si>
  <si>
    <t xml:space="preserve">582992884030</t>
  </si>
  <si>
    <t xml:space="preserve">07-01076</t>
  </si>
  <si>
    <t xml:space="preserve">175142745751</t>
  </si>
  <si>
    <t xml:space="preserve">07-01077</t>
  </si>
  <si>
    <t xml:space="preserve">012297268470</t>
  </si>
  <si>
    <t xml:space="preserve">07-01078</t>
  </si>
  <si>
    <t xml:space="preserve">554551079185</t>
  </si>
  <si>
    <t xml:space="preserve">07-01079</t>
  </si>
  <si>
    <t xml:space="preserve">648601686203</t>
  </si>
  <si>
    <t xml:space="preserve">07-01080</t>
  </si>
  <si>
    <t xml:space="preserve">988656640264</t>
  </si>
  <si>
    <t xml:space="preserve">07-01081</t>
  </si>
  <si>
    <t xml:space="preserve">492443697379</t>
  </si>
  <si>
    <t xml:space="preserve">07-01082</t>
  </si>
  <si>
    <t xml:space="preserve">077839461384</t>
  </si>
  <si>
    <t xml:space="preserve">07-01083</t>
  </si>
  <si>
    <t xml:space="preserve">429034300117</t>
  </si>
  <si>
    <t xml:space="preserve">07-01084</t>
  </si>
  <si>
    <t xml:space="preserve">266326287283</t>
  </si>
  <si>
    <t xml:space="preserve">07-01085</t>
  </si>
  <si>
    <t xml:space="preserve">560942742484</t>
  </si>
  <si>
    <t xml:space="preserve">07-01086</t>
  </si>
  <si>
    <t xml:space="preserve">017252756216</t>
  </si>
  <si>
    <t xml:space="preserve">07-01087</t>
  </si>
  <si>
    <t xml:space="preserve">162521558959</t>
  </si>
  <si>
    <t xml:space="preserve">07-01088</t>
  </si>
  <si>
    <t xml:space="preserve">055347367313</t>
  </si>
  <si>
    <t xml:space="preserve">07-01089</t>
  </si>
  <si>
    <t xml:space="preserve">304930925108</t>
  </si>
  <si>
    <t xml:space="preserve">07-01090</t>
  </si>
  <si>
    <t xml:space="preserve">582581050157</t>
  </si>
  <si>
    <t xml:space="preserve">07-01091</t>
  </si>
  <si>
    <t xml:space="preserve">060345719157</t>
  </si>
  <si>
    <t xml:space="preserve">07-01092</t>
  </si>
  <si>
    <t xml:space="preserve">446218618593</t>
  </si>
  <si>
    <t xml:space="preserve">07-01093</t>
  </si>
  <si>
    <t xml:space="preserve">750502704985</t>
  </si>
  <si>
    <t xml:space="preserve">07-01094</t>
  </si>
  <si>
    <t xml:space="preserve">897593522239</t>
  </si>
  <si>
    <t xml:space="preserve">07-01095</t>
  </si>
  <si>
    <t xml:space="preserve">396236527366</t>
  </si>
  <si>
    <t xml:space="preserve">07-01096</t>
  </si>
  <si>
    <t xml:space="preserve">168793300878</t>
  </si>
  <si>
    <t xml:space="preserve">07-01097</t>
  </si>
  <si>
    <t xml:space="preserve">559724654110</t>
  </si>
  <si>
    <t xml:space="preserve">07-01098</t>
  </si>
  <si>
    <t xml:space="preserve">611028948173</t>
  </si>
  <si>
    <t xml:space="preserve">07-01099</t>
  </si>
  <si>
    <t xml:space="preserve">023405220262</t>
  </si>
  <si>
    <t xml:space="preserve">07-01100</t>
  </si>
  <si>
    <t xml:space="preserve">808942279142</t>
  </si>
  <si>
    <t xml:space="preserve">07-01101</t>
  </si>
  <si>
    <t xml:space="preserve">919467559740</t>
  </si>
  <si>
    <t xml:space="preserve">07-01102</t>
  </si>
  <si>
    <t xml:space="preserve">859985062429</t>
  </si>
  <si>
    <t xml:space="preserve">07-01103</t>
  </si>
  <si>
    <t xml:space="preserve">333037904801</t>
  </si>
  <si>
    <t xml:space="preserve">07-01104</t>
  </si>
  <si>
    <t xml:space="preserve">107130163754</t>
  </si>
  <si>
    <t xml:space="preserve">07-01105</t>
  </si>
  <si>
    <t xml:space="preserve">183297569497</t>
  </si>
  <si>
    <t xml:space="preserve">07-01106</t>
  </si>
  <si>
    <t xml:space="preserve">013689603800</t>
  </si>
  <si>
    <t xml:space="preserve">07-01107</t>
  </si>
  <si>
    <t xml:space="preserve">387915148602</t>
  </si>
  <si>
    <t xml:space="preserve">07-01108</t>
  </si>
  <si>
    <t xml:space="preserve">929700145997</t>
  </si>
  <si>
    <t xml:space="preserve">07-01109</t>
  </si>
  <si>
    <t xml:space="preserve">222392053391</t>
  </si>
  <si>
    <t xml:space="preserve">07-01110</t>
  </si>
  <si>
    <t xml:space="preserve">774536997378</t>
  </si>
  <si>
    <t xml:space="preserve">07-01111</t>
  </si>
  <si>
    <t xml:space="preserve">006973080900</t>
  </si>
  <si>
    <t xml:space="preserve">07-01112</t>
  </si>
  <si>
    <t xml:space="preserve">146829056486</t>
  </si>
  <si>
    <t xml:space="preserve">07-01113</t>
  </si>
  <si>
    <t xml:space="preserve">014622291928</t>
  </si>
  <si>
    <t xml:space="preserve">07-01114</t>
  </si>
  <si>
    <t xml:space="preserve">626345348908</t>
  </si>
  <si>
    <t xml:space="preserve">07-01115</t>
  </si>
  <si>
    <t xml:space="preserve">399127880394</t>
  </si>
  <si>
    <t xml:space="preserve">07-01116</t>
  </si>
  <si>
    <t xml:space="preserve">574785645727</t>
  </si>
  <si>
    <t xml:space="preserve">07-01117</t>
  </si>
  <si>
    <t xml:space="preserve">079922370242</t>
  </si>
  <si>
    <t xml:space="preserve">07-01118</t>
  </si>
  <si>
    <t xml:space="preserve">913593702105</t>
  </si>
  <si>
    <t xml:space="preserve">07-01119</t>
  </si>
  <si>
    <t xml:space="preserve">607056782181</t>
  </si>
  <si>
    <t xml:space="preserve">07-01120</t>
  </si>
  <si>
    <t xml:space="preserve">105095260984</t>
  </si>
  <si>
    <t xml:space="preserve">07-01121</t>
  </si>
  <si>
    <t xml:space="preserve">770700427010</t>
  </si>
  <si>
    <t xml:space="preserve">07-01122</t>
  </si>
  <si>
    <t xml:space="preserve">086771575950</t>
  </si>
  <si>
    <t xml:space="preserve">07-01123</t>
  </si>
  <si>
    <t xml:space="preserve">153238378537</t>
  </si>
  <si>
    <t xml:space="preserve">07-01124</t>
  </si>
  <si>
    <t xml:space="preserve">816631154980</t>
  </si>
  <si>
    <t xml:space="preserve">07-01125</t>
  </si>
  <si>
    <t xml:space="preserve">788651256752</t>
  </si>
  <si>
    <t xml:space="preserve">07-01126</t>
  </si>
  <si>
    <t xml:space="preserve">798495648556</t>
  </si>
  <si>
    <t xml:space="preserve">07-01127</t>
  </si>
  <si>
    <t xml:space="preserve">370334232854</t>
  </si>
  <si>
    <t xml:space="preserve">07-01128</t>
  </si>
  <si>
    <t xml:space="preserve">904628405326</t>
  </si>
  <si>
    <t xml:space="preserve">07-01129</t>
  </si>
  <si>
    <t xml:space="preserve">090026546686</t>
  </si>
  <si>
    <t xml:space="preserve">07-01130</t>
  </si>
  <si>
    <t xml:space="preserve">316651379077</t>
  </si>
  <si>
    <t xml:space="preserve">07-01131</t>
  </si>
  <si>
    <t xml:space="preserve">593018289340</t>
  </si>
  <si>
    <t xml:space="preserve">07-01132</t>
  </si>
  <si>
    <t xml:space="preserve">969617538185</t>
  </si>
  <si>
    <t xml:space="preserve">07-01133</t>
  </si>
  <si>
    <t xml:space="preserve">298593439039</t>
  </si>
  <si>
    <t xml:space="preserve">07-01134</t>
  </si>
  <si>
    <t xml:space="preserve">434353407923</t>
  </si>
  <si>
    <t xml:space="preserve">07-01135</t>
  </si>
  <si>
    <t xml:space="preserve">594211816265</t>
  </si>
  <si>
    <t xml:space="preserve">07-01136</t>
  </si>
  <si>
    <t xml:space="preserve">239973038220</t>
  </si>
  <si>
    <t xml:space="preserve">07-01137</t>
  </si>
  <si>
    <t xml:space="preserve">134050841717</t>
  </si>
  <si>
    <t xml:space="preserve">07-01138</t>
  </si>
  <si>
    <t xml:space="preserve">199801458343</t>
  </si>
  <si>
    <t xml:space="preserve">07-01139</t>
  </si>
  <si>
    <t xml:space="preserve">212004427931</t>
  </si>
  <si>
    <t xml:space="preserve">07-01140</t>
  </si>
  <si>
    <t xml:space="preserve">742702026077</t>
  </si>
  <si>
    <t xml:space="preserve">07-01141</t>
  </si>
  <si>
    <t xml:space="preserve">462659596052</t>
  </si>
  <si>
    <t xml:space="preserve">07-01142</t>
  </si>
  <si>
    <t xml:space="preserve">296833483570</t>
  </si>
  <si>
    <t xml:space="preserve">07-01143</t>
  </si>
  <si>
    <t xml:space="preserve">125830519148</t>
  </si>
  <si>
    <t xml:space="preserve">07-01144</t>
  </si>
  <si>
    <t xml:space="preserve">907992225065</t>
  </si>
  <si>
    <t xml:space="preserve">07-01145</t>
  </si>
  <si>
    <t xml:space="preserve">595928254413</t>
  </si>
  <si>
    <t xml:space="preserve">07-01146</t>
  </si>
  <si>
    <t xml:space="preserve">031850118116</t>
  </si>
  <si>
    <t xml:space="preserve">07-01147</t>
  </si>
  <si>
    <t xml:space="preserve">582586151758</t>
  </si>
  <si>
    <t xml:space="preserve">07-01148</t>
  </si>
  <si>
    <t xml:space="preserve">495608772003</t>
  </si>
  <si>
    <t xml:space="preserve">07-01149</t>
  </si>
  <si>
    <t xml:space="preserve">619470835827</t>
  </si>
  <si>
    <t xml:space="preserve">07-01150</t>
  </si>
  <si>
    <t xml:space="preserve">525218122864</t>
  </si>
  <si>
    <t xml:space="preserve">07-01151</t>
  </si>
  <si>
    <t xml:space="preserve">865908066280</t>
  </si>
  <si>
    <t xml:space="preserve">07-01152</t>
  </si>
  <si>
    <t xml:space="preserve">750101988178</t>
  </si>
  <si>
    <t xml:space="preserve">07-01153</t>
  </si>
  <si>
    <t xml:space="preserve">700833308495</t>
  </si>
  <si>
    <t xml:space="preserve">07-01154</t>
  </si>
  <si>
    <t xml:space="preserve">066188600456</t>
  </si>
  <si>
    <t xml:space="preserve">07-01155</t>
  </si>
  <si>
    <t xml:space="preserve">173520974534</t>
  </si>
  <si>
    <t xml:space="preserve">07-01156</t>
  </si>
  <si>
    <t xml:space="preserve">817452051688</t>
  </si>
  <si>
    <t xml:space="preserve">07-01157</t>
  </si>
  <si>
    <t xml:space="preserve">971408876752</t>
  </si>
  <si>
    <t xml:space="preserve">07-01158</t>
  </si>
  <si>
    <t xml:space="preserve">427257399626</t>
  </si>
  <si>
    <t xml:space="preserve">07-01159</t>
  </si>
  <si>
    <t xml:space="preserve">848642753036</t>
  </si>
  <si>
    <t xml:space="preserve">07-01160</t>
  </si>
  <si>
    <t xml:space="preserve">152160829321</t>
  </si>
  <si>
    <t xml:space="preserve">07-01161</t>
  </si>
  <si>
    <t xml:space="preserve">229471076394</t>
  </si>
  <si>
    <t xml:space="preserve">07-01162</t>
  </si>
  <si>
    <t xml:space="preserve">858584901646</t>
  </si>
  <si>
    <t xml:space="preserve">07-01163</t>
  </si>
  <si>
    <t xml:space="preserve">450468609057</t>
  </si>
  <si>
    <t xml:space="preserve">07-01164</t>
  </si>
  <si>
    <t xml:space="preserve">814743306296</t>
  </si>
  <si>
    <t xml:space="preserve">07-01165</t>
  </si>
  <si>
    <t xml:space="preserve">643370206974</t>
  </si>
  <si>
    <t xml:space="preserve">07-01166</t>
  </si>
  <si>
    <t xml:space="preserve">418315138031</t>
  </si>
  <si>
    <t xml:space="preserve">07-01167</t>
  </si>
  <si>
    <t xml:space="preserve">695017077064</t>
  </si>
  <si>
    <t xml:space="preserve">07-01168</t>
  </si>
  <si>
    <t xml:space="preserve">787305767852</t>
  </si>
  <si>
    <t xml:space="preserve">07-01169</t>
  </si>
  <si>
    <t xml:space="preserve">003469975112</t>
  </si>
  <si>
    <t xml:space="preserve">07-01170</t>
  </si>
  <si>
    <t xml:space="preserve">723472959263</t>
  </si>
  <si>
    <t xml:space="preserve">07-01171</t>
  </si>
  <si>
    <t xml:space="preserve">673738789939</t>
  </si>
  <si>
    <t xml:space="preserve">07-01172</t>
  </si>
  <si>
    <t xml:space="preserve">403869403377</t>
  </si>
  <si>
    <t xml:space="preserve">07-01173</t>
  </si>
  <si>
    <t xml:space="preserve">217841078225</t>
  </si>
  <si>
    <t xml:space="preserve">07-01174</t>
  </si>
  <si>
    <t xml:space="preserve">184790173604</t>
  </si>
  <si>
    <t xml:space="preserve">07-01175</t>
  </si>
  <si>
    <t xml:space="preserve">186670045696</t>
  </si>
  <si>
    <t xml:space="preserve">07-01176</t>
  </si>
  <si>
    <t xml:space="preserve">128097735648</t>
  </si>
  <si>
    <t xml:space="preserve">07-01177</t>
  </si>
  <si>
    <t xml:space="preserve">479091654991</t>
  </si>
  <si>
    <t xml:space="preserve">07-01178</t>
  </si>
  <si>
    <t xml:space="preserve">428886609359</t>
  </si>
  <si>
    <t xml:space="preserve">07-01179</t>
  </si>
  <si>
    <t xml:space="preserve">196067559909</t>
  </si>
  <si>
    <t xml:space="preserve">07-01180</t>
  </si>
  <si>
    <t xml:space="preserve">523518605712</t>
  </si>
  <si>
    <t xml:space="preserve">07-01181</t>
  </si>
  <si>
    <t xml:space="preserve">870399043752</t>
  </si>
  <si>
    <t xml:space="preserve">07-01182</t>
  </si>
  <si>
    <t xml:space="preserve">940427744065</t>
  </si>
  <si>
    <t xml:space="preserve">07-01183</t>
  </si>
  <si>
    <t xml:space="preserve">116696450310</t>
  </si>
  <si>
    <t xml:space="preserve">07-01184</t>
  </si>
  <si>
    <t xml:space="preserve">262877814981</t>
  </si>
  <si>
    <t xml:space="preserve">07-01185</t>
  </si>
  <si>
    <t xml:space="preserve">828009508302</t>
  </si>
  <si>
    <t xml:space="preserve">07-01186</t>
  </si>
  <si>
    <t xml:space="preserve">544456760043</t>
  </si>
  <si>
    <t xml:space="preserve">07-01187</t>
  </si>
  <si>
    <t xml:space="preserve">088059750537</t>
  </si>
  <si>
    <t xml:space="preserve">07-01188</t>
  </si>
  <si>
    <t xml:space="preserve">975259577500</t>
  </si>
  <si>
    <t xml:space="preserve">07-01189</t>
  </si>
  <si>
    <t xml:space="preserve">471941919851</t>
  </si>
  <si>
    <t xml:space="preserve">07-01190</t>
  </si>
  <si>
    <t xml:space="preserve">404189669469</t>
  </si>
  <si>
    <t xml:space="preserve">07-01191</t>
  </si>
  <si>
    <t xml:space="preserve">252051901843</t>
  </si>
  <si>
    <t xml:space="preserve">07-01192</t>
  </si>
  <si>
    <t xml:space="preserve">354547099920</t>
  </si>
  <si>
    <t xml:space="preserve">07-01193</t>
  </si>
  <si>
    <t xml:space="preserve">879085749214</t>
  </si>
  <si>
    <t xml:space="preserve">07-01194</t>
  </si>
  <si>
    <t xml:space="preserve">441614456146</t>
  </si>
  <si>
    <t xml:space="preserve">07-01195</t>
  </si>
  <si>
    <t xml:space="preserve">543064881736</t>
  </si>
  <si>
    <t xml:space="preserve">07-01196</t>
  </si>
  <si>
    <t xml:space="preserve">410965020381</t>
  </si>
  <si>
    <t xml:space="preserve">07-01197</t>
  </si>
  <si>
    <t xml:space="preserve">218703345892</t>
  </si>
  <si>
    <t xml:space="preserve">07-01198</t>
  </si>
  <si>
    <t xml:space="preserve">534381124995</t>
  </si>
  <si>
    <t xml:space="preserve">07-01199</t>
  </si>
  <si>
    <t xml:space="preserve">733289796156</t>
  </si>
  <si>
    <t xml:space="preserve">07-01200</t>
  </si>
  <si>
    <t xml:space="preserve">616761491983</t>
  </si>
  <si>
    <t xml:space="preserve">07-01201</t>
  </si>
  <si>
    <t xml:space="preserve">015690785707</t>
  </si>
  <si>
    <t xml:space="preserve">07-01202</t>
  </si>
  <si>
    <t xml:space="preserve">269779354301</t>
  </si>
  <si>
    <t xml:space="preserve">07-01203</t>
  </si>
  <si>
    <t xml:space="preserve">039084018311</t>
  </si>
  <si>
    <t xml:space="preserve">07-01204</t>
  </si>
  <si>
    <t xml:space="preserve">009511072394</t>
  </si>
  <si>
    <t xml:space="preserve">07-01205</t>
  </si>
  <si>
    <t xml:space="preserve">312064071799</t>
  </si>
  <si>
    <t xml:space="preserve">07-01206</t>
  </si>
  <si>
    <t xml:space="preserve">000901270900</t>
  </si>
  <si>
    <t xml:space="preserve">07-01207</t>
  </si>
  <si>
    <t xml:space="preserve">460938245838</t>
  </si>
  <si>
    <t xml:space="preserve">07-01208</t>
  </si>
  <si>
    <t xml:space="preserve">928345835685</t>
  </si>
  <si>
    <t xml:space="preserve">07-01209</t>
  </si>
  <si>
    <t xml:space="preserve">822249839765</t>
  </si>
  <si>
    <t xml:space="preserve">07-01210</t>
  </si>
  <si>
    <t xml:space="preserve">974282241098</t>
  </si>
  <si>
    <t xml:space="preserve">07-01211</t>
  </si>
  <si>
    <t xml:space="preserve">768372331649</t>
  </si>
  <si>
    <t xml:space="preserve">07-01212</t>
  </si>
  <si>
    <t xml:space="preserve">004997294986</t>
  </si>
  <si>
    <t xml:space="preserve">07-01213</t>
  </si>
  <si>
    <t xml:space="preserve">625453620866</t>
  </si>
  <si>
    <t xml:space="preserve">07-01214</t>
  </si>
  <si>
    <t xml:space="preserve">354833714508</t>
  </si>
  <si>
    <t xml:space="preserve">07-01215</t>
  </si>
  <si>
    <t xml:space="preserve">985754164931</t>
  </si>
  <si>
    <t xml:space="preserve">07-01216</t>
  </si>
  <si>
    <t xml:space="preserve">696236123420</t>
  </si>
  <si>
    <t xml:space="preserve">07-01217</t>
  </si>
  <si>
    <t xml:space="preserve">890558776101</t>
  </si>
  <si>
    <t xml:space="preserve">07-01218</t>
  </si>
  <si>
    <t xml:space="preserve">161439966467</t>
  </si>
  <si>
    <t xml:space="preserve">07-01219</t>
  </si>
  <si>
    <t xml:space="preserve">846574432983</t>
  </si>
  <si>
    <t xml:space="preserve">07-01220</t>
  </si>
  <si>
    <t xml:space="preserve">593097498319</t>
  </si>
  <si>
    <t xml:space="preserve">07-01221</t>
  </si>
  <si>
    <t xml:space="preserve">823184312995</t>
  </si>
  <si>
    <t xml:space="preserve">07-01222</t>
  </si>
  <si>
    <t xml:space="preserve">723398419770</t>
  </si>
  <si>
    <t xml:space="preserve">07-01223</t>
  </si>
  <si>
    <t xml:space="preserve">312871550265</t>
  </si>
  <si>
    <t xml:space="preserve">07-01224</t>
  </si>
  <si>
    <t xml:space="preserve">566956739599</t>
  </si>
  <si>
    <t xml:space="preserve">07-01225</t>
  </si>
  <si>
    <t xml:space="preserve">666940188151</t>
  </si>
  <si>
    <t xml:space="preserve">07-01226</t>
  </si>
  <si>
    <t xml:space="preserve">542573329035</t>
  </si>
  <si>
    <t xml:space="preserve">07-01227</t>
  </si>
  <si>
    <t xml:space="preserve">698184007692</t>
  </si>
  <si>
    <t xml:space="preserve">07-01228</t>
  </si>
  <si>
    <t xml:space="preserve">871593697090</t>
  </si>
  <si>
    <t xml:space="preserve">07-01229</t>
  </si>
  <si>
    <t xml:space="preserve">603121967175</t>
  </si>
  <si>
    <t xml:space="preserve">07-01230</t>
  </si>
  <si>
    <t xml:space="preserve">803680502096</t>
  </si>
  <si>
    <t xml:space="preserve">07-01231</t>
  </si>
  <si>
    <t xml:space="preserve">831989974263</t>
  </si>
  <si>
    <t xml:space="preserve">07-01232</t>
  </si>
  <si>
    <t xml:space="preserve">325346360709</t>
  </si>
  <si>
    <t xml:space="preserve">07-01233</t>
  </si>
  <si>
    <t xml:space="preserve">392787277366</t>
  </si>
  <si>
    <t xml:space="preserve">07-01234</t>
  </si>
  <si>
    <t xml:space="preserve">168097146214</t>
  </si>
  <si>
    <t xml:space="preserve">07-01235</t>
  </si>
  <si>
    <t xml:space="preserve">229177107478</t>
  </si>
  <si>
    <t xml:space="preserve">07-01236</t>
  </si>
  <si>
    <t xml:space="preserve">064807018167</t>
  </si>
  <si>
    <t xml:space="preserve">07-01237</t>
  </si>
  <si>
    <t xml:space="preserve">560864937482</t>
  </si>
  <si>
    <t xml:space="preserve">07-01238</t>
  </si>
  <si>
    <t xml:space="preserve">419269692155</t>
  </si>
  <si>
    <t xml:space="preserve">07-01239</t>
  </si>
  <si>
    <t xml:space="preserve">290124176417</t>
  </si>
  <si>
    <t xml:space="preserve">07-01240</t>
  </si>
  <si>
    <t xml:space="preserve">549914723190</t>
  </si>
  <si>
    <t xml:space="preserve">07-01241</t>
  </si>
  <si>
    <t xml:space="preserve">225752749639</t>
  </si>
  <si>
    <t xml:space="preserve">07-01242</t>
  </si>
  <si>
    <t xml:space="preserve">077272170362</t>
  </si>
  <si>
    <t xml:space="preserve">07-01243</t>
  </si>
  <si>
    <t xml:space="preserve">973177276751</t>
  </si>
  <si>
    <t xml:space="preserve">07-01244</t>
  </si>
  <si>
    <t xml:space="preserve">696892701965</t>
  </si>
  <si>
    <t xml:space="preserve">07-01245</t>
  </si>
  <si>
    <t xml:space="preserve">420313381236</t>
  </si>
  <si>
    <t xml:space="preserve">07-01246</t>
  </si>
  <si>
    <t xml:space="preserve">731895392014</t>
  </si>
  <si>
    <t xml:space="preserve">07-01247</t>
  </si>
  <si>
    <t xml:space="preserve">156978658548</t>
  </si>
  <si>
    <t xml:space="preserve">07-01248</t>
  </si>
  <si>
    <t xml:space="preserve">669404012530</t>
  </si>
  <si>
    <t xml:space="preserve">07-01249</t>
  </si>
  <si>
    <t xml:space="preserve">643042886776</t>
  </si>
  <si>
    <t xml:space="preserve">07-01250</t>
  </si>
  <si>
    <t xml:space="preserve">342097620932</t>
  </si>
  <si>
    <t xml:space="preserve">07-01251</t>
  </si>
  <si>
    <t xml:space="preserve">675985253412</t>
  </si>
  <si>
    <t xml:space="preserve">07-01252</t>
  </si>
  <si>
    <t xml:space="preserve">100247322294</t>
  </si>
  <si>
    <t xml:space="preserve">07-01253</t>
  </si>
  <si>
    <t xml:space="preserve">744985932676</t>
  </si>
  <si>
    <t xml:space="preserve">07-01254</t>
  </si>
  <si>
    <t xml:space="preserve">113118084648</t>
  </si>
  <si>
    <t xml:space="preserve">07-01255</t>
  </si>
  <si>
    <t xml:space="preserve">741831863865</t>
  </si>
  <si>
    <t xml:space="preserve">07-01256</t>
  </si>
  <si>
    <t xml:space="preserve">019607870657</t>
  </si>
  <si>
    <t xml:space="preserve">07-01257</t>
  </si>
  <si>
    <t xml:space="preserve">927714895948</t>
  </si>
  <si>
    <t xml:space="preserve">07-01258</t>
  </si>
  <si>
    <t xml:space="preserve">616445483710</t>
  </si>
  <si>
    <t xml:space="preserve">07-01259</t>
  </si>
  <si>
    <t xml:space="preserve">765980397904</t>
  </si>
  <si>
    <t xml:space="preserve">07-01260</t>
  </si>
  <si>
    <t xml:space="preserve">102805752207</t>
  </si>
  <si>
    <t xml:space="preserve">07-01261</t>
  </si>
  <si>
    <t xml:space="preserve">678197773865</t>
  </si>
  <si>
    <t xml:space="preserve">07-01262</t>
  </si>
  <si>
    <t xml:space="preserve">293464061165</t>
  </si>
  <si>
    <t xml:space="preserve">07-01263</t>
  </si>
  <si>
    <t xml:space="preserve">638989231448</t>
  </si>
  <si>
    <t xml:space="preserve">07-01264</t>
  </si>
  <si>
    <t xml:space="preserve">657753884333</t>
  </si>
  <si>
    <t xml:space="preserve">07-01265</t>
  </si>
  <si>
    <t xml:space="preserve">885426011851</t>
  </si>
  <si>
    <t xml:space="preserve">07-01266</t>
  </si>
  <si>
    <t xml:space="preserve">624215048763</t>
  </si>
  <si>
    <t xml:space="preserve">07-01267</t>
  </si>
  <si>
    <t xml:space="preserve">551169258173</t>
  </si>
  <si>
    <t xml:space="preserve">07-01268</t>
  </si>
  <si>
    <t xml:space="preserve">616546884938</t>
  </si>
  <si>
    <t xml:space="preserve">07-01269</t>
  </si>
  <si>
    <t xml:space="preserve">312226920151</t>
  </si>
  <si>
    <t xml:space="preserve">07-01270</t>
  </si>
  <si>
    <t xml:space="preserve">445368201633</t>
  </si>
  <si>
    <t xml:space="preserve">07-01271</t>
  </si>
  <si>
    <t xml:space="preserve">923143858794</t>
  </si>
  <si>
    <t xml:space="preserve">07-01272</t>
  </si>
  <si>
    <t xml:space="preserve">718456153735</t>
  </si>
  <si>
    <t xml:space="preserve">07-01273</t>
  </si>
  <si>
    <t xml:space="preserve">325983751178</t>
  </si>
  <si>
    <t xml:space="preserve">07-01274</t>
  </si>
  <si>
    <t xml:space="preserve">307870498101</t>
  </si>
  <si>
    <t xml:space="preserve">07-01275</t>
  </si>
  <si>
    <t xml:space="preserve">481098429126</t>
  </si>
  <si>
    <t xml:space="preserve">07-01276</t>
  </si>
  <si>
    <t xml:space="preserve">121930944589</t>
  </si>
  <si>
    <t xml:space="preserve">07-01277</t>
  </si>
  <si>
    <t xml:space="preserve">253319924576</t>
  </si>
  <si>
    <t xml:space="preserve">07-01278</t>
  </si>
  <si>
    <t xml:space="preserve">487751247841</t>
  </si>
  <si>
    <t xml:space="preserve">07-01279</t>
  </si>
  <si>
    <t xml:space="preserve">963193373402</t>
  </si>
  <si>
    <t xml:space="preserve">07-01280</t>
  </si>
  <si>
    <t xml:space="preserve">223819179013</t>
  </si>
  <si>
    <t xml:space="preserve">07-01281</t>
  </si>
  <si>
    <t xml:space="preserve">243371873471</t>
  </si>
  <si>
    <t xml:space="preserve">07-01282</t>
  </si>
  <si>
    <t xml:space="preserve">446515998055</t>
  </si>
  <si>
    <t xml:space="preserve">07-01283</t>
  </si>
  <si>
    <t xml:space="preserve">740997981314</t>
  </si>
  <si>
    <t xml:space="preserve">07-01284</t>
  </si>
  <si>
    <t xml:space="preserve">372790316838</t>
  </si>
  <si>
    <t xml:space="preserve">07-01285</t>
  </si>
  <si>
    <t xml:space="preserve">175890492772</t>
  </si>
  <si>
    <t xml:space="preserve">07-01286</t>
  </si>
  <si>
    <t xml:space="preserve">024292601203</t>
  </si>
  <si>
    <t xml:space="preserve">07-01287</t>
  </si>
  <si>
    <t xml:space="preserve">311109034481</t>
  </si>
  <si>
    <t xml:space="preserve">07-01288</t>
  </si>
  <si>
    <t xml:space="preserve">120210944159</t>
  </si>
  <si>
    <t xml:space="preserve">07-01289</t>
  </si>
  <si>
    <t xml:space="preserve">183942500702</t>
  </si>
  <si>
    <t xml:space="preserve">07-01290</t>
  </si>
  <si>
    <t xml:space="preserve">682333591649</t>
  </si>
  <si>
    <t xml:space="preserve">07-01291</t>
  </si>
  <si>
    <t xml:space="preserve">868510865807</t>
  </si>
  <si>
    <t xml:space="preserve">07-01292</t>
  </si>
  <si>
    <t xml:space="preserve">189459377526</t>
  </si>
  <si>
    <t xml:space="preserve">07-01293</t>
  </si>
  <si>
    <t xml:space="preserve">338371561038</t>
  </si>
  <si>
    <t xml:space="preserve">07-01294</t>
  </si>
  <si>
    <t xml:space="preserve">312457707281</t>
  </si>
  <si>
    <t xml:space="preserve">07-01295</t>
  </si>
  <si>
    <t xml:space="preserve">348248085421</t>
  </si>
  <si>
    <t xml:space="preserve">07-01296</t>
  </si>
  <si>
    <t xml:space="preserve">025298941378</t>
  </si>
  <si>
    <t xml:space="preserve">07-01297</t>
  </si>
  <si>
    <t xml:space="preserve">691448622833</t>
  </si>
  <si>
    <t xml:space="preserve">07-01298</t>
  </si>
  <si>
    <t xml:space="preserve">345061820063</t>
  </si>
  <si>
    <t xml:space="preserve">07-01299</t>
  </si>
  <si>
    <t xml:space="preserve">245972918484</t>
  </si>
  <si>
    <t xml:space="preserve">07-01300</t>
  </si>
  <si>
    <t xml:space="preserve">802649500469</t>
  </si>
  <si>
    <t xml:space="preserve">07-01301</t>
  </si>
  <si>
    <t xml:space="preserve">573699090243</t>
  </si>
  <si>
    <t xml:space="preserve">07-01302</t>
  </si>
  <si>
    <t xml:space="preserve">127959028626</t>
  </si>
  <si>
    <t xml:space="preserve">07-01303</t>
  </si>
  <si>
    <t xml:space="preserve">467821082268</t>
  </si>
  <si>
    <t xml:space="preserve">07-01304</t>
  </si>
  <si>
    <t xml:space="preserve">659342857537</t>
  </si>
  <si>
    <t xml:space="preserve">07-01305</t>
  </si>
  <si>
    <t xml:space="preserve">728546764607</t>
  </si>
  <si>
    <t xml:space="preserve">07-01306</t>
  </si>
  <si>
    <t xml:space="preserve">185241498050</t>
  </si>
  <si>
    <t xml:space="preserve">07-01307</t>
  </si>
  <si>
    <t xml:space="preserve">520088846667</t>
  </si>
  <si>
    <t xml:space="preserve">07-01308</t>
  </si>
  <si>
    <t xml:space="preserve">131055591694</t>
  </si>
  <si>
    <t xml:space="preserve">07-01309</t>
  </si>
  <si>
    <t xml:space="preserve">141273875025</t>
  </si>
  <si>
    <t xml:space="preserve">07-01310</t>
  </si>
  <si>
    <t xml:space="preserve">915560633431</t>
  </si>
  <si>
    <t xml:space="preserve">07-01311</t>
  </si>
  <si>
    <t xml:space="preserve">473685898103</t>
  </si>
  <si>
    <t xml:space="preserve">07-01312</t>
  </si>
  <si>
    <t xml:space="preserve">648364435582</t>
  </si>
  <si>
    <t xml:space="preserve">07-01313</t>
  </si>
  <si>
    <t xml:space="preserve">547668022092</t>
  </si>
  <si>
    <t xml:space="preserve">07-01314</t>
  </si>
  <si>
    <t xml:space="preserve">885103535450</t>
  </si>
  <si>
    <t xml:space="preserve">07-01315</t>
  </si>
  <si>
    <t xml:space="preserve">319315517732</t>
  </si>
  <si>
    <t xml:space="preserve">07-01316</t>
  </si>
  <si>
    <t xml:space="preserve">138128089075</t>
  </si>
  <si>
    <t xml:space="preserve">07-01317</t>
  </si>
  <si>
    <t xml:space="preserve">084425159909</t>
  </si>
  <si>
    <t xml:space="preserve">07-01318</t>
  </si>
  <si>
    <t xml:space="preserve">527462093023</t>
  </si>
  <si>
    <t xml:space="preserve">07-01319</t>
  </si>
  <si>
    <t xml:space="preserve">578437977304</t>
  </si>
  <si>
    <t xml:space="preserve">07-01320</t>
  </si>
  <si>
    <t xml:space="preserve">777876403387</t>
  </si>
  <si>
    <t xml:space="preserve">07-01321</t>
  </si>
  <si>
    <t xml:space="preserve">575198070553</t>
  </si>
  <si>
    <t xml:space="preserve">07-01322</t>
  </si>
  <si>
    <t xml:space="preserve">642588060813</t>
  </si>
  <si>
    <t xml:space="preserve">07-01323</t>
  </si>
  <si>
    <t xml:space="preserve">090249072254</t>
  </si>
  <si>
    <t xml:space="preserve">07-01324</t>
  </si>
  <si>
    <t xml:space="preserve">805180294928</t>
  </si>
  <si>
    <t xml:space="preserve">07-01325</t>
  </si>
  <si>
    <t xml:space="preserve">675276745407</t>
  </si>
  <si>
    <t xml:space="preserve">07-01326</t>
  </si>
  <si>
    <t xml:space="preserve">630434756411</t>
  </si>
  <si>
    <t xml:space="preserve">07-01327</t>
  </si>
  <si>
    <t xml:space="preserve">703824407664</t>
  </si>
  <si>
    <t xml:space="preserve">07-01328</t>
  </si>
  <si>
    <t xml:space="preserve">705715250272</t>
  </si>
  <si>
    <t xml:space="preserve">07-01329</t>
  </si>
  <si>
    <t xml:space="preserve">921577894765</t>
  </si>
  <si>
    <t xml:space="preserve">07-01330</t>
  </si>
  <si>
    <t xml:space="preserve">388318926442</t>
  </si>
  <si>
    <t xml:space="preserve">07-01331</t>
  </si>
  <si>
    <t xml:space="preserve">993790606805</t>
  </si>
  <si>
    <t xml:space="preserve">07-01332</t>
  </si>
  <si>
    <t xml:space="preserve">780027164299</t>
  </si>
  <si>
    <t xml:space="preserve">07-01333</t>
  </si>
  <si>
    <t xml:space="preserve">304524868222</t>
  </si>
  <si>
    <t xml:space="preserve">07-01334</t>
  </si>
  <si>
    <t xml:space="preserve">912463232582</t>
  </si>
  <si>
    <t xml:space="preserve">07-01335</t>
  </si>
  <si>
    <t xml:space="preserve">264300484145</t>
  </si>
  <si>
    <t xml:space="preserve">07-01336</t>
  </si>
  <si>
    <t xml:space="preserve">841378008636</t>
  </si>
  <si>
    <t xml:space="preserve">07-01337</t>
  </si>
  <si>
    <t xml:space="preserve">941007005681</t>
  </si>
  <si>
    <t xml:space="preserve">07-01338</t>
  </si>
  <si>
    <t xml:space="preserve">773396839311</t>
  </si>
  <si>
    <t xml:space="preserve">07-01339</t>
  </si>
  <si>
    <t xml:space="preserve">568994880297</t>
  </si>
  <si>
    <t xml:space="preserve">07-01340</t>
  </si>
  <si>
    <t xml:space="preserve">357969145962</t>
  </si>
  <si>
    <t xml:space="preserve">07-01341</t>
  </si>
  <si>
    <t xml:space="preserve">571603725254</t>
  </si>
  <si>
    <t xml:space="preserve">07-01342</t>
  </si>
  <si>
    <t xml:space="preserve">435716442675</t>
  </si>
  <si>
    <t xml:space="preserve">07-01343</t>
  </si>
  <si>
    <t xml:space="preserve">935397214567</t>
  </si>
  <si>
    <t xml:space="preserve">07-01344</t>
  </si>
  <si>
    <t xml:space="preserve">478870759582</t>
  </si>
  <si>
    <t xml:space="preserve">07-01345</t>
  </si>
  <si>
    <t xml:space="preserve">186264608164</t>
  </si>
  <si>
    <t xml:space="preserve">07-01346</t>
  </si>
  <si>
    <t xml:space="preserve">597053395104</t>
  </si>
  <si>
    <t xml:space="preserve">07-01347</t>
  </si>
  <si>
    <t xml:space="preserve">019326396121</t>
  </si>
  <si>
    <t xml:space="preserve">07-01348</t>
  </si>
  <si>
    <t xml:space="preserve">656988655420</t>
  </si>
  <si>
    <t xml:space="preserve">07-01349</t>
  </si>
  <si>
    <t xml:space="preserve">936124591980</t>
  </si>
  <si>
    <t xml:space="preserve">07-01350</t>
  </si>
  <si>
    <t xml:space="preserve">812267142926</t>
  </si>
  <si>
    <t xml:space="preserve">07-01351</t>
  </si>
  <si>
    <t xml:space="preserve">547268832220</t>
  </si>
  <si>
    <t xml:space="preserve">07-01352</t>
  </si>
  <si>
    <t xml:space="preserve">392861764161</t>
  </si>
  <si>
    <t xml:space="preserve">07-01353</t>
  </si>
  <si>
    <t xml:space="preserve">716024695195</t>
  </si>
  <si>
    <t xml:space="preserve">07-01354</t>
  </si>
  <si>
    <t xml:space="preserve">954352955111</t>
  </si>
  <si>
    <t xml:space="preserve">07-01355</t>
  </si>
  <si>
    <t xml:space="preserve">158774225981</t>
  </si>
  <si>
    <t xml:space="preserve">07-01356</t>
  </si>
  <si>
    <t xml:space="preserve">770565411483</t>
  </si>
  <si>
    <t xml:space="preserve">07-01357</t>
  </si>
  <si>
    <t xml:space="preserve">397666305079</t>
  </si>
  <si>
    <t xml:space="preserve">07-01358</t>
  </si>
  <si>
    <t xml:space="preserve">881516188065</t>
  </si>
  <si>
    <t xml:space="preserve">07-01359</t>
  </si>
  <si>
    <t xml:space="preserve">636487654552</t>
  </si>
  <si>
    <t xml:space="preserve">07-01360</t>
  </si>
  <si>
    <t xml:space="preserve">012749287915</t>
  </si>
  <si>
    <t xml:space="preserve">07-01361</t>
  </si>
  <si>
    <t xml:space="preserve">721465868338</t>
  </si>
  <si>
    <t xml:space="preserve">07-01362</t>
  </si>
  <si>
    <t xml:space="preserve">647894161711</t>
  </si>
  <si>
    <t xml:space="preserve">07-01363</t>
  </si>
  <si>
    <t xml:space="preserve">263044470114</t>
  </si>
  <si>
    <t xml:space="preserve">07-01364</t>
  </si>
  <si>
    <t xml:space="preserve">657270125870</t>
  </si>
  <si>
    <t xml:space="preserve">07-01365</t>
  </si>
  <si>
    <t xml:space="preserve">463643085740</t>
  </si>
  <si>
    <t xml:space="preserve">07-01366</t>
  </si>
  <si>
    <t xml:space="preserve">204987323810</t>
  </si>
  <si>
    <t xml:space="preserve">07-01367</t>
  </si>
  <si>
    <t xml:space="preserve">838731549409</t>
  </si>
  <si>
    <t xml:space="preserve">07-01368</t>
  </si>
  <si>
    <t xml:space="preserve">956493143911</t>
  </si>
  <si>
    <t xml:space="preserve">07-01369</t>
  </si>
  <si>
    <t xml:space="preserve">158340174047</t>
  </si>
  <si>
    <t xml:space="preserve">07-01370</t>
  </si>
  <si>
    <t xml:space="preserve">411600169238</t>
  </si>
  <si>
    <t xml:space="preserve">07-01371</t>
  </si>
  <si>
    <t xml:space="preserve">536021422451</t>
  </si>
  <si>
    <t xml:space="preserve">07-01372</t>
  </si>
  <si>
    <t xml:space="preserve">973107907724</t>
  </si>
  <si>
    <t xml:space="preserve">07-01373</t>
  </si>
  <si>
    <t xml:space="preserve">639960159922</t>
  </si>
  <si>
    <t xml:space="preserve">07-01374</t>
  </si>
  <si>
    <t xml:space="preserve">295925200836</t>
  </si>
  <si>
    <t xml:space="preserve">07-01375</t>
  </si>
  <si>
    <t xml:space="preserve">201758707476</t>
  </si>
  <si>
    <t xml:space="preserve">07-01376</t>
  </si>
  <si>
    <t xml:space="preserve">906241554023</t>
  </si>
  <si>
    <t xml:space="preserve">07-01377</t>
  </si>
  <si>
    <t xml:space="preserve">138889595661</t>
  </si>
  <si>
    <t xml:space="preserve">07-01378</t>
  </si>
  <si>
    <t xml:space="preserve">007879170841</t>
  </si>
  <si>
    <t xml:space="preserve">07-01379</t>
  </si>
  <si>
    <t xml:space="preserve">789659537259</t>
  </si>
  <si>
    <t xml:space="preserve">07-01380</t>
  </si>
  <si>
    <t xml:space="preserve">479344516857</t>
  </si>
  <si>
    <t xml:space="preserve">07-01381</t>
  </si>
  <si>
    <t xml:space="preserve">435877814721</t>
  </si>
  <si>
    <t xml:space="preserve">07-01382</t>
  </si>
  <si>
    <t xml:space="preserve">355285483896</t>
  </si>
  <si>
    <t xml:space="preserve">07-01383</t>
  </si>
  <si>
    <t xml:space="preserve">149862152593</t>
  </si>
  <si>
    <t xml:space="preserve">07-01384</t>
  </si>
  <si>
    <t xml:space="preserve">341448525750</t>
  </si>
  <si>
    <t xml:space="preserve">07-01385</t>
  </si>
  <si>
    <t xml:space="preserve">922765852231</t>
  </si>
  <si>
    <t xml:space="preserve">07-01386</t>
  </si>
  <si>
    <t xml:space="preserve">195191743225</t>
  </si>
  <si>
    <t xml:space="preserve">07-01387</t>
  </si>
  <si>
    <t xml:space="preserve">118716726525</t>
  </si>
  <si>
    <t xml:space="preserve">07-01388</t>
  </si>
  <si>
    <t xml:space="preserve">694319111017</t>
  </si>
  <si>
    <t xml:space="preserve">07-01389</t>
  </si>
  <si>
    <t xml:space="preserve">590572607677</t>
  </si>
  <si>
    <t xml:space="preserve">07-01390</t>
  </si>
  <si>
    <t xml:space="preserve">885769639846</t>
  </si>
  <si>
    <t xml:space="preserve">07-01391</t>
  </si>
  <si>
    <t xml:space="preserve">872873047314</t>
  </si>
  <si>
    <t xml:space="preserve">07-01392</t>
  </si>
  <si>
    <t xml:space="preserve">855875611524</t>
  </si>
  <si>
    <t xml:space="preserve">07-01393</t>
  </si>
  <si>
    <t xml:space="preserve">298105842341</t>
  </si>
  <si>
    <t xml:space="preserve">07-01394</t>
  </si>
  <si>
    <t xml:space="preserve">583993441898</t>
  </si>
  <si>
    <t xml:space="preserve">07-01395</t>
  </si>
  <si>
    <t xml:space="preserve">314587282322</t>
  </si>
  <si>
    <t xml:space="preserve">07-01396</t>
  </si>
  <si>
    <t xml:space="preserve">314560346584</t>
  </si>
  <si>
    <t xml:space="preserve">07-01397</t>
  </si>
  <si>
    <t xml:space="preserve">730424321234</t>
  </si>
  <si>
    <t xml:space="preserve">07-01398</t>
  </si>
  <si>
    <t xml:space="preserve">047192871989</t>
  </si>
  <si>
    <t xml:space="preserve">07-01399</t>
  </si>
  <si>
    <t xml:space="preserve">550257910443</t>
  </si>
  <si>
    <t xml:space="preserve">07-01400</t>
  </si>
  <si>
    <t xml:space="preserve">407254330920</t>
  </si>
  <si>
    <t xml:space="preserve">07-01401</t>
  </si>
  <si>
    <t xml:space="preserve">172157467925</t>
  </si>
  <si>
    <t xml:space="preserve">07-01402</t>
  </si>
  <si>
    <t xml:space="preserve">119407470100</t>
  </si>
  <si>
    <t xml:space="preserve">07-01403</t>
  </si>
  <si>
    <t xml:space="preserve">840194041038</t>
  </si>
  <si>
    <t xml:space="preserve">07-01404</t>
  </si>
  <si>
    <t xml:space="preserve">979345374072</t>
  </si>
  <si>
    <t xml:space="preserve">07-01405</t>
  </si>
  <si>
    <t xml:space="preserve">784275828488</t>
  </si>
  <si>
    <t xml:space="preserve">07-01406</t>
  </si>
  <si>
    <t xml:space="preserve">847678190055</t>
  </si>
  <si>
    <t xml:space="preserve">07-01407</t>
  </si>
  <si>
    <t xml:space="preserve">390744418676</t>
  </si>
  <si>
    <t xml:space="preserve">07-01408</t>
  </si>
  <si>
    <t xml:space="preserve">106708782027</t>
  </si>
  <si>
    <t xml:space="preserve">07-01409</t>
  </si>
  <si>
    <t xml:space="preserve">909552823515</t>
  </si>
  <si>
    <t xml:space="preserve">07-01410</t>
  </si>
  <si>
    <t xml:space="preserve">435250164631</t>
  </si>
  <si>
    <t xml:space="preserve">07-01411</t>
  </si>
  <si>
    <t xml:space="preserve">657598419810</t>
  </si>
  <si>
    <t xml:space="preserve">07-01412</t>
  </si>
  <si>
    <t xml:space="preserve">651209394758</t>
  </si>
  <si>
    <t xml:space="preserve">07-01413</t>
  </si>
  <si>
    <t xml:space="preserve">528291405501</t>
  </si>
  <si>
    <t xml:space="preserve">07-01414</t>
  </si>
  <si>
    <t xml:space="preserve">540682687661</t>
  </si>
  <si>
    <t xml:space="preserve">07-01415</t>
  </si>
  <si>
    <t xml:space="preserve">808299852779</t>
  </si>
  <si>
    <t xml:space="preserve">07-01416</t>
  </si>
  <si>
    <t xml:space="preserve">504262307208</t>
  </si>
  <si>
    <t xml:space="preserve">07-01417</t>
  </si>
  <si>
    <t xml:space="preserve">983940136736</t>
  </si>
  <si>
    <t xml:space="preserve">07-01418</t>
  </si>
  <si>
    <t xml:space="preserve">358414156137</t>
  </si>
  <si>
    <t xml:space="preserve">07-01419</t>
  </si>
  <si>
    <t xml:space="preserve">456644782949</t>
  </si>
  <si>
    <t xml:space="preserve">07-01420</t>
  </si>
  <si>
    <t xml:space="preserve">865676597286</t>
  </si>
  <si>
    <t xml:space="preserve">07-01421</t>
  </si>
  <si>
    <t xml:space="preserve">775932130451</t>
  </si>
  <si>
    <t xml:space="preserve">07-01422</t>
  </si>
  <si>
    <t xml:space="preserve">549923267113</t>
  </si>
  <si>
    <t xml:space="preserve">07-01423</t>
  </si>
  <si>
    <t xml:space="preserve">979659069833</t>
  </si>
  <si>
    <t xml:space="preserve">07-01424</t>
  </si>
  <si>
    <t xml:space="preserve">278667057684</t>
  </si>
  <si>
    <t xml:space="preserve">07-01425</t>
  </si>
  <si>
    <t xml:space="preserve">777223153611</t>
  </si>
  <si>
    <t xml:space="preserve">07-01426</t>
  </si>
  <si>
    <t xml:space="preserve">433240233622</t>
  </si>
  <si>
    <t xml:space="preserve">07-01427</t>
  </si>
  <si>
    <t xml:space="preserve">989561386822</t>
  </si>
  <si>
    <t xml:space="preserve">07-01428</t>
  </si>
  <si>
    <t xml:space="preserve">962274367188</t>
  </si>
  <si>
    <t xml:space="preserve">07-01429</t>
  </si>
  <si>
    <t xml:space="preserve">880008327722</t>
  </si>
  <si>
    <t xml:space="preserve">07-01430</t>
  </si>
  <si>
    <t xml:space="preserve">774750530026</t>
  </si>
  <si>
    <t xml:space="preserve">07-01431</t>
  </si>
  <si>
    <t xml:space="preserve">795456890501</t>
  </si>
  <si>
    <t xml:space="preserve">07-01432</t>
  </si>
  <si>
    <t xml:space="preserve">041590038148</t>
  </si>
  <si>
    <t xml:space="preserve">07-01433</t>
  </si>
  <si>
    <t xml:space="preserve">959533088821</t>
  </si>
  <si>
    <t xml:space="preserve">07-01434</t>
  </si>
  <si>
    <t xml:space="preserve">422913564996</t>
  </si>
  <si>
    <t xml:space="preserve">07-01435</t>
  </si>
  <si>
    <t xml:space="preserve">320775329869</t>
  </si>
  <si>
    <t xml:space="preserve">07-01436</t>
  </si>
  <si>
    <t xml:space="preserve">030922947544</t>
  </si>
  <si>
    <t xml:space="preserve">07-01437</t>
  </si>
  <si>
    <t xml:space="preserve">196525530773</t>
  </si>
  <si>
    <t xml:space="preserve">07-01438</t>
  </si>
  <si>
    <t xml:space="preserve">970710347221</t>
  </si>
  <si>
    <t xml:space="preserve">07-01439</t>
  </si>
  <si>
    <t xml:space="preserve">102078510539</t>
  </si>
  <si>
    <t xml:space="preserve">07-01440</t>
  </si>
  <si>
    <t xml:space="preserve">525119096541</t>
  </si>
  <si>
    <t xml:space="preserve">07-01441</t>
  </si>
  <si>
    <t xml:space="preserve">859572222040</t>
  </si>
  <si>
    <t xml:space="preserve">07-01442</t>
  </si>
  <si>
    <t xml:space="preserve">675182285911</t>
  </si>
  <si>
    <t xml:space="preserve">07-01443</t>
  </si>
  <si>
    <t xml:space="preserve">581397375004</t>
  </si>
  <si>
    <t xml:space="preserve">07-01444</t>
  </si>
  <si>
    <t xml:space="preserve">931427786862</t>
  </si>
  <si>
    <t xml:space="preserve">07-01445</t>
  </si>
  <si>
    <t xml:space="preserve">424101527345</t>
  </si>
  <si>
    <t xml:space="preserve">07-01446</t>
  </si>
  <si>
    <t xml:space="preserve">781597962252</t>
  </si>
  <si>
    <t xml:space="preserve">07-01447</t>
  </si>
  <si>
    <t xml:space="preserve">395061438124</t>
  </si>
  <si>
    <t xml:space="preserve">07-01448</t>
  </si>
  <si>
    <t xml:space="preserve">855054913749</t>
  </si>
  <si>
    <t xml:space="preserve">07-01449</t>
  </si>
  <si>
    <t xml:space="preserve">765385076047</t>
  </si>
  <si>
    <t xml:space="preserve">07-01450</t>
  </si>
  <si>
    <t xml:space="preserve">795839124818</t>
  </si>
  <si>
    <t xml:space="preserve">07-01451</t>
  </si>
  <si>
    <t xml:space="preserve">168194313204</t>
  </si>
  <si>
    <t xml:space="preserve">07-01452</t>
  </si>
  <si>
    <t xml:space="preserve">893455823146</t>
  </si>
  <si>
    <t xml:space="preserve">07-01453</t>
  </si>
  <si>
    <t xml:space="preserve">560757120285</t>
  </si>
  <si>
    <t xml:space="preserve">07-01454</t>
  </si>
  <si>
    <t xml:space="preserve">572395454180</t>
  </si>
  <si>
    <t xml:space="preserve">07-01455</t>
  </si>
  <si>
    <t xml:space="preserve">981689643322</t>
  </si>
  <si>
    <t xml:space="preserve">07-01456</t>
  </si>
  <si>
    <t xml:space="preserve">545145832374</t>
  </si>
  <si>
    <t xml:space="preserve">07-01457</t>
  </si>
  <si>
    <t xml:space="preserve">452323515658</t>
  </si>
  <si>
    <t xml:space="preserve">07-01458</t>
  </si>
  <si>
    <t xml:space="preserve">079897513793</t>
  </si>
  <si>
    <t xml:space="preserve">07-01459</t>
  </si>
  <si>
    <t xml:space="preserve">739080093282</t>
  </si>
  <si>
    <t xml:space="preserve">07-01460</t>
  </si>
  <si>
    <t xml:space="preserve">625847052776</t>
  </si>
  <si>
    <t xml:space="preserve">07-01461</t>
  </si>
  <si>
    <t xml:space="preserve">404757043642</t>
  </si>
  <si>
    <t xml:space="preserve">07-01462</t>
  </si>
  <si>
    <t xml:space="preserve">348163745735</t>
  </si>
  <si>
    <t xml:space="preserve">07-01463</t>
  </si>
  <si>
    <t xml:space="preserve">374119751894</t>
  </si>
  <si>
    <t xml:space="preserve">07-01464</t>
  </si>
  <si>
    <t xml:space="preserve">597196700825</t>
  </si>
  <si>
    <t xml:space="preserve">07-01465</t>
  </si>
  <si>
    <t xml:space="preserve">500326467335</t>
  </si>
  <si>
    <t xml:space="preserve">07-01466</t>
  </si>
  <si>
    <t xml:space="preserve">310663219291</t>
  </si>
  <si>
    <t xml:space="preserve">07-01467</t>
  </si>
  <si>
    <t xml:space="preserve">380333735797</t>
  </si>
  <si>
    <t xml:space="preserve">07-01468</t>
  </si>
  <si>
    <t xml:space="preserve">118457390014</t>
  </si>
  <si>
    <t xml:space="preserve">07-01469</t>
  </si>
  <si>
    <t xml:space="preserve">234691287450</t>
  </si>
  <si>
    <t xml:space="preserve">07-01470</t>
  </si>
  <si>
    <t xml:space="preserve">515984714671</t>
  </si>
  <si>
    <t xml:space="preserve">07-01471</t>
  </si>
  <si>
    <t xml:space="preserve">732998409792</t>
  </si>
  <si>
    <t xml:space="preserve">07-01472</t>
  </si>
  <si>
    <t xml:space="preserve">293215730750</t>
  </si>
  <si>
    <t xml:space="preserve">07-01473</t>
  </si>
  <si>
    <t xml:space="preserve">699599873977</t>
  </si>
  <si>
    <t xml:space="preserve">07-01474</t>
  </si>
  <si>
    <t xml:space="preserve">791417108111</t>
  </si>
  <si>
    <t xml:space="preserve">07-01475</t>
  </si>
  <si>
    <t xml:space="preserve">728946636221</t>
  </si>
  <si>
    <t xml:space="preserve">07-01476</t>
  </si>
  <si>
    <t xml:space="preserve">631543094404</t>
  </si>
  <si>
    <t xml:space="preserve">07-01477</t>
  </si>
  <si>
    <t xml:space="preserve">959681474871</t>
  </si>
  <si>
    <t xml:space="preserve">07-01478</t>
  </si>
  <si>
    <t xml:space="preserve">700443864674</t>
  </si>
  <si>
    <t xml:space="preserve">07-01479</t>
  </si>
  <si>
    <t xml:space="preserve">027613469510</t>
  </si>
  <si>
    <t xml:space="preserve">07-01480</t>
  </si>
  <si>
    <t xml:space="preserve">607122354111</t>
  </si>
  <si>
    <t xml:space="preserve">07-01481</t>
  </si>
  <si>
    <t xml:space="preserve">995819873003</t>
  </si>
  <si>
    <t xml:space="preserve">07-01482</t>
  </si>
  <si>
    <t xml:space="preserve">657509346230</t>
  </si>
  <si>
    <t xml:space="preserve">07-01483</t>
  </si>
  <si>
    <t xml:space="preserve">736527341122</t>
  </si>
  <si>
    <t xml:space="preserve">07-01484</t>
  </si>
  <si>
    <t xml:space="preserve">931942851449</t>
  </si>
  <si>
    <t xml:space="preserve">07-01485</t>
  </si>
  <si>
    <t xml:space="preserve">158407227684</t>
  </si>
  <si>
    <t xml:space="preserve">07-01486</t>
  </si>
  <si>
    <t xml:space="preserve">265090080799</t>
  </si>
  <si>
    <t xml:space="preserve">07-01487</t>
  </si>
  <si>
    <t xml:space="preserve">490736824487</t>
  </si>
  <si>
    <t xml:space="preserve">07-01488</t>
  </si>
  <si>
    <t xml:space="preserve">329125528490</t>
  </si>
  <si>
    <t xml:space="preserve">07-01489</t>
  </si>
  <si>
    <t xml:space="preserve">601586426471</t>
  </si>
  <si>
    <t xml:space="preserve">07-01490</t>
  </si>
  <si>
    <t xml:space="preserve">554241405979</t>
  </si>
  <si>
    <t xml:space="preserve">07-01491</t>
  </si>
  <si>
    <t xml:space="preserve">508050306264</t>
  </si>
  <si>
    <t xml:space="preserve">07-01492</t>
  </si>
  <si>
    <t xml:space="preserve">500267652725</t>
  </si>
  <si>
    <t xml:space="preserve">07-01493</t>
  </si>
  <si>
    <t xml:space="preserve">772984971428</t>
  </si>
  <si>
    <t xml:space="preserve">07-01494</t>
  </si>
  <si>
    <t xml:space="preserve">229443416114</t>
  </si>
  <si>
    <t xml:space="preserve">07-01495</t>
  </si>
  <si>
    <t xml:space="preserve">758813193284</t>
  </si>
  <si>
    <t xml:space="preserve">07-01496</t>
  </si>
  <si>
    <t xml:space="preserve">121267712455</t>
  </si>
  <si>
    <t xml:space="preserve">07-01497</t>
  </si>
  <si>
    <t xml:space="preserve">332745464170</t>
  </si>
  <si>
    <t xml:space="preserve">07-01498</t>
  </si>
  <si>
    <t xml:space="preserve">775438171886</t>
  </si>
  <si>
    <t xml:space="preserve">07-01499</t>
  </si>
  <si>
    <t xml:space="preserve">084476619777</t>
  </si>
  <si>
    <t xml:space="preserve">07-01500</t>
  </si>
  <si>
    <t xml:space="preserve">052143078350</t>
  </si>
  <si>
    <t xml:space="preserve">07-01501</t>
  </si>
  <si>
    <t xml:space="preserve">860744529000</t>
  </si>
  <si>
    <t xml:space="preserve">07-01502</t>
  </si>
  <si>
    <t xml:space="preserve">255455971035</t>
  </si>
  <si>
    <t xml:space="preserve">07-01503</t>
  </si>
  <si>
    <t xml:space="preserve">156897371418</t>
  </si>
  <si>
    <t xml:space="preserve">07-01504</t>
  </si>
  <si>
    <t xml:space="preserve">906753577671</t>
  </si>
  <si>
    <t xml:space="preserve">07-01505</t>
  </si>
  <si>
    <t xml:space="preserve">274495535311</t>
  </si>
  <si>
    <t xml:space="preserve">07-01506</t>
  </si>
  <si>
    <t xml:space="preserve">570109732256</t>
  </si>
  <si>
    <t xml:space="preserve">07-01507</t>
  </si>
  <si>
    <t xml:space="preserve">697694337770</t>
  </si>
  <si>
    <t xml:space="preserve">07-01508</t>
  </si>
  <si>
    <t xml:space="preserve">989873743656</t>
  </si>
  <si>
    <t xml:space="preserve">07-01509</t>
  </si>
  <si>
    <t xml:space="preserve">219899993392</t>
  </si>
  <si>
    <t xml:space="preserve">07-01510</t>
  </si>
  <si>
    <t xml:space="preserve">906053569023</t>
  </si>
  <si>
    <t xml:space="preserve">07-01511</t>
  </si>
  <si>
    <t xml:space="preserve">218312616106</t>
  </si>
  <si>
    <t xml:space="preserve">07-01512</t>
  </si>
  <si>
    <t xml:space="preserve">585941330992</t>
  </si>
  <si>
    <t xml:space="preserve">07-01513</t>
  </si>
  <si>
    <t xml:space="preserve">494047876650</t>
  </si>
  <si>
    <t xml:space="preserve">07-01514</t>
  </si>
  <si>
    <t xml:space="preserve">191904774997</t>
  </si>
  <si>
    <t xml:space="preserve">07-01515</t>
  </si>
  <si>
    <t xml:space="preserve">780875316029</t>
  </si>
  <si>
    <t xml:space="preserve">07-01516</t>
  </si>
  <si>
    <t xml:space="preserve">144744453235</t>
  </si>
  <si>
    <t xml:space="preserve">07-01517</t>
  </si>
  <si>
    <t xml:space="preserve">579366356787</t>
  </si>
  <si>
    <t xml:space="preserve">07-01518</t>
  </si>
  <si>
    <t xml:space="preserve">782838721167</t>
  </si>
  <si>
    <t xml:space="preserve">07-01519</t>
  </si>
  <si>
    <t xml:space="preserve">167702027791</t>
  </si>
  <si>
    <t xml:space="preserve">07-01520</t>
  </si>
  <si>
    <t xml:space="preserve">822682286310</t>
  </si>
  <si>
    <t xml:space="preserve">07-01521</t>
  </si>
  <si>
    <t xml:space="preserve">132063678939</t>
  </si>
  <si>
    <t xml:space="preserve">07-01522</t>
  </si>
  <si>
    <t xml:space="preserve">284168990611</t>
  </si>
  <si>
    <t xml:space="preserve">07-01523</t>
  </si>
  <si>
    <t xml:space="preserve">676926802812</t>
  </si>
  <si>
    <t xml:space="preserve">07-01524</t>
  </si>
  <si>
    <t xml:space="preserve">688157016618</t>
  </si>
  <si>
    <t xml:space="preserve">07-01525</t>
  </si>
  <si>
    <t xml:space="preserve">958248252529</t>
  </si>
  <si>
    <t xml:space="preserve">07-01526</t>
  </si>
  <si>
    <t xml:space="preserve">666912143331</t>
  </si>
  <si>
    <t xml:space="preserve">07-01527</t>
  </si>
  <si>
    <t xml:space="preserve">713004954250</t>
  </si>
  <si>
    <t xml:space="preserve">07-01528</t>
  </si>
  <si>
    <t xml:space="preserve">941976961549</t>
  </si>
  <si>
    <t xml:space="preserve">07-01529</t>
  </si>
  <si>
    <t xml:space="preserve">700596095121</t>
  </si>
  <si>
    <t xml:space="preserve">07-01530</t>
  </si>
  <si>
    <t xml:space="preserve">221293073328</t>
  </si>
  <si>
    <t xml:space="preserve">07-01531</t>
  </si>
  <si>
    <t xml:space="preserve">286333269602</t>
  </si>
  <si>
    <t xml:space="preserve">07-01532</t>
  </si>
  <si>
    <t xml:space="preserve">605139809088</t>
  </si>
  <si>
    <t xml:space="preserve">07-01533</t>
  </si>
  <si>
    <t xml:space="preserve">887346871551</t>
  </si>
  <si>
    <t xml:space="preserve">07-01534</t>
  </si>
  <si>
    <t xml:space="preserve">897881200727</t>
  </si>
  <si>
    <t xml:space="preserve">07-01535</t>
  </si>
  <si>
    <t xml:space="preserve">809174297001</t>
  </si>
  <si>
    <t xml:space="preserve">07-01536</t>
  </si>
  <si>
    <t xml:space="preserve">717150952193</t>
  </si>
  <si>
    <t xml:space="preserve">07-01537</t>
  </si>
  <si>
    <t xml:space="preserve">110501547381</t>
  </si>
  <si>
    <t xml:space="preserve">07-01538</t>
  </si>
  <si>
    <t xml:space="preserve">417746358452</t>
  </si>
  <si>
    <t xml:space="preserve">07-01539</t>
  </si>
  <si>
    <t xml:space="preserve">138664410108</t>
  </si>
  <si>
    <t xml:space="preserve">07-01540</t>
  </si>
  <si>
    <t xml:space="preserve">208175951036</t>
  </si>
  <si>
    <t xml:space="preserve">07-01541</t>
  </si>
  <si>
    <t xml:space="preserve">021712327359</t>
  </si>
  <si>
    <t xml:space="preserve">07-01542</t>
  </si>
  <si>
    <t xml:space="preserve">640266068766</t>
  </si>
  <si>
    <t xml:space="preserve">07-01543</t>
  </si>
  <si>
    <t xml:space="preserve">076644978472</t>
  </si>
  <si>
    <t xml:space="preserve">07-01544</t>
  </si>
  <si>
    <t xml:space="preserve">240931916240</t>
  </si>
  <si>
    <t xml:space="preserve">07-01545</t>
  </si>
  <si>
    <t xml:space="preserve">170564768058</t>
  </si>
  <si>
    <t xml:space="preserve">07-01546</t>
  </si>
  <si>
    <t xml:space="preserve">130131096785</t>
  </si>
  <si>
    <t xml:space="preserve">07-01547</t>
  </si>
  <si>
    <t xml:space="preserve">660058217672</t>
  </si>
  <si>
    <t xml:space="preserve">07-01548</t>
  </si>
  <si>
    <t xml:space="preserve">478855339032</t>
  </si>
  <si>
    <t xml:space="preserve">07-01549</t>
  </si>
  <si>
    <t xml:space="preserve">329554535894</t>
  </si>
  <si>
    <t xml:space="preserve">07-01550</t>
  </si>
  <si>
    <t xml:space="preserve">912081965063</t>
  </si>
  <si>
    <t xml:space="preserve">07-01551</t>
  </si>
  <si>
    <t xml:space="preserve">280835078213</t>
  </si>
  <si>
    <t xml:space="preserve">07-01552</t>
  </si>
  <si>
    <t xml:space="preserve">545730969315</t>
  </si>
  <si>
    <t xml:space="preserve">07-01553</t>
  </si>
  <si>
    <t xml:space="preserve">938484130785</t>
  </si>
  <si>
    <t xml:space="preserve">07-01554</t>
  </si>
  <si>
    <t xml:space="preserve">008354186560</t>
  </si>
  <si>
    <t xml:space="preserve">07-01555</t>
  </si>
  <si>
    <t xml:space="preserve">912253683973</t>
  </si>
  <si>
    <t xml:space="preserve">07-01556</t>
  </si>
  <si>
    <t xml:space="preserve">804684198578</t>
  </si>
  <si>
    <t xml:space="preserve">07-01557</t>
  </si>
  <si>
    <t xml:space="preserve">366480020477</t>
  </si>
  <si>
    <t xml:space="preserve">07-01558</t>
  </si>
  <si>
    <t xml:space="preserve">884621637818</t>
  </si>
  <si>
    <t xml:space="preserve">07-01559</t>
  </si>
  <si>
    <t xml:space="preserve">045048797419</t>
  </si>
  <si>
    <t xml:space="preserve">07-01560</t>
  </si>
  <si>
    <t xml:space="preserve">391252677849</t>
  </si>
  <si>
    <t xml:space="preserve">07-01561</t>
  </si>
  <si>
    <t xml:space="preserve">452887080030</t>
  </si>
  <si>
    <t xml:space="preserve">07-01562</t>
  </si>
  <si>
    <t xml:space="preserve">016984261063</t>
  </si>
  <si>
    <t xml:space="preserve">07-01563</t>
  </si>
  <si>
    <t xml:space="preserve">362952765937</t>
  </si>
  <si>
    <t xml:space="preserve">07-01564</t>
  </si>
  <si>
    <t xml:space="preserve">973221500544</t>
  </si>
  <si>
    <t xml:space="preserve">07-01565</t>
  </si>
  <si>
    <t xml:space="preserve">142003824411</t>
  </si>
  <si>
    <t xml:space="preserve">07-01566</t>
  </si>
  <si>
    <t xml:space="preserve">886600939628</t>
  </si>
  <si>
    <t xml:space="preserve">07-01567</t>
  </si>
  <si>
    <t xml:space="preserve">290646166793</t>
  </si>
  <si>
    <t xml:space="preserve">07-01568</t>
  </si>
  <si>
    <t xml:space="preserve">048930199345</t>
  </si>
  <si>
    <t xml:space="preserve">07-01569</t>
  </si>
  <si>
    <t xml:space="preserve">199399085921</t>
  </si>
  <si>
    <t xml:space="preserve">07-01570</t>
  </si>
  <si>
    <t xml:space="preserve">480856973743</t>
  </si>
  <si>
    <t xml:space="preserve">07-01571</t>
  </si>
  <si>
    <t xml:space="preserve">772813785591</t>
  </si>
  <si>
    <t xml:space="preserve">07-01572</t>
  </si>
  <si>
    <t xml:space="preserve">951256194564</t>
  </si>
  <si>
    <t xml:space="preserve">07-01573</t>
  </si>
  <si>
    <t xml:space="preserve">004019148120</t>
  </si>
  <si>
    <t xml:space="preserve">07-01574</t>
  </si>
  <si>
    <t xml:space="preserve">322154494052</t>
  </si>
  <si>
    <t xml:space="preserve">07-01575</t>
  </si>
  <si>
    <t xml:space="preserve">639814824336</t>
  </si>
  <si>
    <t xml:space="preserve">07-01576</t>
  </si>
  <si>
    <t xml:space="preserve">713443686476</t>
  </si>
  <si>
    <t xml:space="preserve">07-01577</t>
  </si>
  <si>
    <t xml:space="preserve">761558830234</t>
  </si>
  <si>
    <t xml:space="preserve">07-01578</t>
  </si>
  <si>
    <t xml:space="preserve">654861544155</t>
  </si>
  <si>
    <t xml:space="preserve">07-01579</t>
  </si>
  <si>
    <t xml:space="preserve">606672842303</t>
  </si>
  <si>
    <t xml:space="preserve">07-01580</t>
  </si>
  <si>
    <t xml:space="preserve">917022978580</t>
  </si>
  <si>
    <t xml:space="preserve">07-01581</t>
  </si>
  <si>
    <t xml:space="preserve">431559737975</t>
  </si>
  <si>
    <t xml:space="preserve">07-01582</t>
  </si>
  <si>
    <t xml:space="preserve">783778643578</t>
  </si>
  <si>
    <t xml:space="preserve">07-01583</t>
  </si>
  <si>
    <t xml:space="preserve">781902797617</t>
  </si>
  <si>
    <t xml:space="preserve">07-01584</t>
  </si>
  <si>
    <t xml:space="preserve">955213680390</t>
  </si>
  <si>
    <t xml:space="preserve">07-01585</t>
  </si>
  <si>
    <t xml:space="preserve">470104803914</t>
  </si>
  <si>
    <t xml:space="preserve">07-01586</t>
  </si>
  <si>
    <t xml:space="preserve">655960906877</t>
  </si>
  <si>
    <t xml:space="preserve">07-01587</t>
  </si>
  <si>
    <t xml:space="preserve">662355489497</t>
  </si>
  <si>
    <t xml:space="preserve">07-01588</t>
  </si>
  <si>
    <t xml:space="preserve">085465633984</t>
  </si>
  <si>
    <t xml:space="preserve">07-01589</t>
  </si>
  <si>
    <t xml:space="preserve">845617927403</t>
  </si>
  <si>
    <t xml:space="preserve">07-01590</t>
  </si>
  <si>
    <t xml:space="preserve">293337220579</t>
  </si>
  <si>
    <t xml:space="preserve">07-01591</t>
  </si>
  <si>
    <t xml:space="preserve">955921666235</t>
  </si>
  <si>
    <t xml:space="preserve">07-01592</t>
  </si>
  <si>
    <t xml:space="preserve">349905413376</t>
  </si>
  <si>
    <t xml:space="preserve">07-01593</t>
  </si>
  <si>
    <t xml:space="preserve">396927786852</t>
  </si>
  <si>
    <t xml:space="preserve">07-01594</t>
  </si>
  <si>
    <t xml:space="preserve">245371352480</t>
  </si>
  <si>
    <t xml:space="preserve">07-01595</t>
  </si>
  <si>
    <t xml:space="preserve">222450130286</t>
  </si>
  <si>
    <t xml:space="preserve">07-01596</t>
  </si>
  <si>
    <t xml:space="preserve">702464990760</t>
  </si>
  <si>
    <t xml:space="preserve">07-01597</t>
  </si>
  <si>
    <t xml:space="preserve">651373009386</t>
  </si>
  <si>
    <t xml:space="preserve">07-01598</t>
  </si>
  <si>
    <t xml:space="preserve">143288970472</t>
  </si>
  <si>
    <t xml:space="preserve">07-01599</t>
  </si>
  <si>
    <t xml:space="preserve">610703115213</t>
  </si>
  <si>
    <t xml:space="preserve">07-01600</t>
  </si>
  <si>
    <t xml:space="preserve">277645590819</t>
  </si>
  <si>
    <t xml:space="preserve">07-01601</t>
  </si>
  <si>
    <t xml:space="preserve">478402468646</t>
  </si>
  <si>
    <t xml:space="preserve">07-01602</t>
  </si>
  <si>
    <t xml:space="preserve">493750589368</t>
  </si>
  <si>
    <t xml:space="preserve">07-01603</t>
  </si>
  <si>
    <t xml:space="preserve">986685920381</t>
  </si>
  <si>
    <t xml:space="preserve">07-01604</t>
  </si>
  <si>
    <t xml:space="preserve">340608909258</t>
  </si>
  <si>
    <t xml:space="preserve">07-01605</t>
  </si>
  <si>
    <t xml:space="preserve">407517388688</t>
  </si>
  <si>
    <t xml:space="preserve">07-01606</t>
  </si>
  <si>
    <t xml:space="preserve">323202960661</t>
  </si>
  <si>
    <t xml:space="preserve">07-01607</t>
  </si>
  <si>
    <t xml:space="preserve">588052685212</t>
  </si>
  <si>
    <t xml:space="preserve">07-01608</t>
  </si>
  <si>
    <t xml:space="preserve">797076312502</t>
  </si>
  <si>
    <t xml:space="preserve">07-01609</t>
  </si>
  <si>
    <t xml:space="preserve">692239790811</t>
  </si>
  <si>
    <t xml:space="preserve">07-01610</t>
  </si>
  <si>
    <t xml:space="preserve">856164046613</t>
  </si>
  <si>
    <t xml:space="preserve">07-01611</t>
  </si>
  <si>
    <t xml:space="preserve">715168914322</t>
  </si>
  <si>
    <t xml:space="preserve">07-01612</t>
  </si>
  <si>
    <t xml:space="preserve">030803729203</t>
  </si>
  <si>
    <t xml:space="preserve">07-01613</t>
  </si>
  <si>
    <t xml:space="preserve">015624033723</t>
  </si>
  <si>
    <t xml:space="preserve">07-01614</t>
  </si>
  <si>
    <t xml:space="preserve">108932883262</t>
  </si>
  <si>
    <t xml:space="preserve">07-01615</t>
  </si>
  <si>
    <t xml:space="preserve">388213700701</t>
  </si>
  <si>
    <t xml:space="preserve">07-01616</t>
  </si>
  <si>
    <t xml:space="preserve">202712731061</t>
  </si>
  <si>
    <t xml:space="preserve">07-01617</t>
  </si>
  <si>
    <t xml:space="preserve">712017364801</t>
  </si>
  <si>
    <t xml:space="preserve">07-01618</t>
  </si>
  <si>
    <t xml:space="preserve">397262323735</t>
  </si>
  <si>
    <t xml:space="preserve">07-01619</t>
  </si>
  <si>
    <t xml:space="preserve">767121422022</t>
  </si>
  <si>
    <t xml:space="preserve">07-01620</t>
  </si>
  <si>
    <t xml:space="preserve">402235339872</t>
  </si>
  <si>
    <t xml:space="preserve">07-01621</t>
  </si>
  <si>
    <t xml:space="preserve">704248379732</t>
  </si>
  <si>
    <t xml:space="preserve">07-01622</t>
  </si>
  <si>
    <t xml:space="preserve">483774053291</t>
  </si>
  <si>
    <t xml:space="preserve">07-01623</t>
  </si>
  <si>
    <t xml:space="preserve">068788389364</t>
  </si>
  <si>
    <t xml:space="preserve">07-01624</t>
  </si>
  <si>
    <t xml:space="preserve">461568707558</t>
  </si>
  <si>
    <t xml:space="preserve">07-01625</t>
  </si>
  <si>
    <t xml:space="preserve">789928703987</t>
  </si>
  <si>
    <t xml:space="preserve">07-01626</t>
  </si>
  <si>
    <t xml:space="preserve">354438078610</t>
  </si>
  <si>
    <t xml:space="preserve">07-01627</t>
  </si>
  <si>
    <t xml:space="preserve">315603374329</t>
  </si>
  <si>
    <t xml:space="preserve">07-01628</t>
  </si>
  <si>
    <t xml:space="preserve">439450938680</t>
  </si>
  <si>
    <t xml:space="preserve">07-01629</t>
  </si>
  <si>
    <t xml:space="preserve">526635586909</t>
  </si>
  <si>
    <t xml:space="preserve">07-01630</t>
  </si>
  <si>
    <t xml:space="preserve">723284463454</t>
  </si>
  <si>
    <t xml:space="preserve">07-01631</t>
  </si>
  <si>
    <t xml:space="preserve">429014580349</t>
  </si>
  <si>
    <t xml:space="preserve">07-01632</t>
  </si>
  <si>
    <t xml:space="preserve">706993319598</t>
  </si>
  <si>
    <t xml:space="preserve">07-01633</t>
  </si>
  <si>
    <t xml:space="preserve">092653093904</t>
  </si>
  <si>
    <t xml:space="preserve">07-01634</t>
  </si>
  <si>
    <t xml:space="preserve">932914682794</t>
  </si>
  <si>
    <t xml:space="preserve">07-01635</t>
  </si>
  <si>
    <t xml:space="preserve">284243997130</t>
  </si>
  <si>
    <t xml:space="preserve">07-01636</t>
  </si>
  <si>
    <t xml:space="preserve">974546731043</t>
  </si>
  <si>
    <t xml:space="preserve">07-01637</t>
  </si>
  <si>
    <t xml:space="preserve">226374964298</t>
  </si>
  <si>
    <t xml:space="preserve">07-01638</t>
  </si>
  <si>
    <t xml:space="preserve">678796613556</t>
  </si>
  <si>
    <t xml:space="preserve">07-01639</t>
  </si>
  <si>
    <t xml:space="preserve">692743669888</t>
  </si>
  <si>
    <t xml:space="preserve">07-01640</t>
  </si>
  <si>
    <t xml:space="preserve">573347391233</t>
  </si>
  <si>
    <t xml:space="preserve">07-01641</t>
  </si>
  <si>
    <t xml:space="preserve">520758219409</t>
  </si>
  <si>
    <t xml:space="preserve">07-01642</t>
  </si>
  <si>
    <t xml:space="preserve">205883824580</t>
  </si>
  <si>
    <t xml:space="preserve">07-01643</t>
  </si>
  <si>
    <t xml:space="preserve">784650228851</t>
  </si>
  <si>
    <t xml:space="preserve">07-01644</t>
  </si>
  <si>
    <t xml:space="preserve">587777764449</t>
  </si>
  <si>
    <t xml:space="preserve">07-01645</t>
  </si>
  <si>
    <t xml:space="preserve">262189528049</t>
  </si>
  <si>
    <t xml:space="preserve">07-01646</t>
  </si>
  <si>
    <t xml:space="preserve">172983749639</t>
  </si>
  <si>
    <t xml:space="preserve">07-01647</t>
  </si>
  <si>
    <t xml:space="preserve">515095950915</t>
  </si>
  <si>
    <t xml:space="preserve">07-01648</t>
  </si>
  <si>
    <t xml:space="preserve">659226181159</t>
  </si>
  <si>
    <t xml:space="preserve">07-01649</t>
  </si>
  <si>
    <t xml:space="preserve">967593215859</t>
  </si>
  <si>
    <t xml:space="preserve">07-01650</t>
  </si>
  <si>
    <t xml:space="preserve">328513268207</t>
  </si>
  <si>
    <t xml:space="preserve">07-01651</t>
  </si>
  <si>
    <t xml:space="preserve">791172618894</t>
  </si>
  <si>
    <t xml:space="preserve">07-01652</t>
  </si>
  <si>
    <t xml:space="preserve">053163107232</t>
  </si>
  <si>
    <t xml:space="preserve">07-01653</t>
  </si>
  <si>
    <t xml:space="preserve">172903242247</t>
  </si>
  <si>
    <t xml:space="preserve">07-01654</t>
  </si>
  <si>
    <t xml:space="preserve">764608392483</t>
  </si>
  <si>
    <t xml:space="preserve">07-01655</t>
  </si>
  <si>
    <t xml:space="preserve">850542392914</t>
  </si>
  <si>
    <t xml:space="preserve">07-01656</t>
  </si>
  <si>
    <t xml:space="preserve">411758163487</t>
  </si>
  <si>
    <t xml:space="preserve">07-01657</t>
  </si>
  <si>
    <t xml:space="preserve">210405415723</t>
  </si>
  <si>
    <t xml:space="preserve">07-01658</t>
  </si>
  <si>
    <t xml:space="preserve">860326555557</t>
  </si>
  <si>
    <t xml:space="preserve">07-01659</t>
  </si>
  <si>
    <t xml:space="preserve">419035455781</t>
  </si>
  <si>
    <t xml:space="preserve">07-01660</t>
  </si>
  <si>
    <t xml:space="preserve">764750944294</t>
  </si>
  <si>
    <t xml:space="preserve">07-01661</t>
  </si>
  <si>
    <t xml:space="preserve">059675199987</t>
  </si>
  <si>
    <t xml:space="preserve">07-01662</t>
  </si>
  <si>
    <t xml:space="preserve">450694292669</t>
  </si>
  <si>
    <t xml:space="preserve">07-01663</t>
  </si>
  <si>
    <t xml:space="preserve">907712453892</t>
  </si>
  <si>
    <t xml:space="preserve">07-01664</t>
  </si>
  <si>
    <t xml:space="preserve">008872961273</t>
  </si>
  <si>
    <t xml:space="preserve">07-01665</t>
  </si>
  <si>
    <t xml:space="preserve">058807670931</t>
  </si>
  <si>
    <t xml:space="preserve">07-01666</t>
  </si>
  <si>
    <t xml:space="preserve">610657253974</t>
  </si>
  <si>
    <t xml:space="preserve">07-01667</t>
  </si>
  <si>
    <t xml:space="preserve">102977260672</t>
  </si>
  <si>
    <t xml:space="preserve">07-01668</t>
  </si>
  <si>
    <t xml:space="preserve">870900505136</t>
  </si>
  <si>
    <t xml:space="preserve">07-01669</t>
  </si>
  <si>
    <t xml:space="preserve">905866655450</t>
  </si>
  <si>
    <t xml:space="preserve">07-01670</t>
  </si>
  <si>
    <t xml:space="preserve">942076448173</t>
  </si>
  <si>
    <t xml:space="preserve">07-01671</t>
  </si>
  <si>
    <t xml:space="preserve">024255143415</t>
  </si>
  <si>
    <t xml:space="preserve">07-01672</t>
  </si>
  <si>
    <t xml:space="preserve">105492495294</t>
  </si>
  <si>
    <t xml:space="preserve">07-01673</t>
  </si>
  <si>
    <t xml:space="preserve">541955922171</t>
  </si>
  <si>
    <t xml:space="preserve">07-01674</t>
  </si>
  <si>
    <t xml:space="preserve">845802485116</t>
  </si>
  <si>
    <t xml:space="preserve">07-01675</t>
  </si>
  <si>
    <t xml:space="preserve">580767729405</t>
  </si>
  <si>
    <t xml:space="preserve">07-01676</t>
  </si>
  <si>
    <t xml:space="preserve">735398127421</t>
  </si>
  <si>
    <t xml:space="preserve">07-01677</t>
  </si>
  <si>
    <t xml:space="preserve">560793153294</t>
  </si>
  <si>
    <t xml:space="preserve">07-01678</t>
  </si>
  <si>
    <t xml:space="preserve">439950366393</t>
  </si>
  <si>
    <t xml:space="preserve">07-01679</t>
  </si>
  <si>
    <t xml:space="preserve">582554803031</t>
  </si>
  <si>
    <t xml:space="preserve">07-01680</t>
  </si>
  <si>
    <t xml:space="preserve">220678739856</t>
  </si>
  <si>
    <t xml:space="preserve">07-01681</t>
  </si>
  <si>
    <t xml:space="preserve">953812539147</t>
  </si>
  <si>
    <t xml:space="preserve">07-01682</t>
  </si>
  <si>
    <t xml:space="preserve">669276848652</t>
  </si>
  <si>
    <t xml:space="preserve">07-01683</t>
  </si>
  <si>
    <t xml:space="preserve">786085832914</t>
  </si>
  <si>
    <t xml:space="preserve">07-01684</t>
  </si>
  <si>
    <t xml:space="preserve">857923548629</t>
  </si>
  <si>
    <t xml:space="preserve">07-01685</t>
  </si>
  <si>
    <t xml:space="preserve">665505948573</t>
  </si>
  <si>
    <t xml:space="preserve">07-01686</t>
  </si>
  <si>
    <t xml:space="preserve">587003928901</t>
  </si>
  <si>
    <t xml:space="preserve">07-01687</t>
  </si>
  <si>
    <t xml:space="preserve">057810845504</t>
  </si>
  <si>
    <t xml:space="preserve">07-01688</t>
  </si>
  <si>
    <t xml:space="preserve">574619364797</t>
  </si>
  <si>
    <t xml:space="preserve">07-01689</t>
  </si>
  <si>
    <t xml:space="preserve">129828676774</t>
  </si>
  <si>
    <t xml:space="preserve">07-01690</t>
  </si>
  <si>
    <t xml:space="preserve">252096733083</t>
  </si>
  <si>
    <t xml:space="preserve">07-01691</t>
  </si>
  <si>
    <t xml:space="preserve">318406266636</t>
  </si>
  <si>
    <t xml:space="preserve">07-01692</t>
  </si>
  <si>
    <t xml:space="preserve">003651720088</t>
  </si>
  <si>
    <t xml:space="preserve">07-01693</t>
  </si>
  <si>
    <t xml:space="preserve">091662274294</t>
  </si>
  <si>
    <t xml:space="preserve">07-01694</t>
  </si>
  <si>
    <t xml:space="preserve">432783756269</t>
  </si>
  <si>
    <t xml:space="preserve">07-01695</t>
  </si>
  <si>
    <t xml:space="preserve">262170286642</t>
  </si>
  <si>
    <t xml:space="preserve">07-01696</t>
  </si>
  <si>
    <t xml:space="preserve">730972009186</t>
  </si>
  <si>
    <t xml:space="preserve">07-01697</t>
  </si>
  <si>
    <t xml:space="preserve">143536940736</t>
  </si>
  <si>
    <t xml:space="preserve">07-01698</t>
  </si>
  <si>
    <t xml:space="preserve">737488267586</t>
  </si>
  <si>
    <t xml:space="preserve">07-01699</t>
  </si>
  <si>
    <t xml:space="preserve">852806436607</t>
  </si>
  <si>
    <t xml:space="preserve">07-01700</t>
  </si>
  <si>
    <t xml:space="preserve">354633134648</t>
  </si>
  <si>
    <t xml:space="preserve">07-01701</t>
  </si>
  <si>
    <t xml:space="preserve">928594931766</t>
  </si>
  <si>
    <t xml:space="preserve">07-01702</t>
  </si>
  <si>
    <t xml:space="preserve">586348311941</t>
  </si>
  <si>
    <t xml:space="preserve">07-01703</t>
  </si>
  <si>
    <t xml:space="preserve">208400278491</t>
  </si>
  <si>
    <t xml:space="preserve">07-01704</t>
  </si>
  <si>
    <t xml:space="preserve">741274601636</t>
  </si>
  <si>
    <t xml:space="preserve">07-01705</t>
  </si>
  <si>
    <t xml:space="preserve">784653418166</t>
  </si>
  <si>
    <t xml:space="preserve">07-01706</t>
  </si>
  <si>
    <t xml:space="preserve">543780838995</t>
  </si>
  <si>
    <t xml:space="preserve">07-01707</t>
  </si>
  <si>
    <t xml:space="preserve">475417625307</t>
  </si>
  <si>
    <t xml:space="preserve">07-01708</t>
  </si>
  <si>
    <t xml:space="preserve">998933987015</t>
  </si>
  <si>
    <t xml:space="preserve">07-01709</t>
  </si>
  <si>
    <t xml:space="preserve">183425496205</t>
  </si>
  <si>
    <t xml:space="preserve">07-01710</t>
  </si>
  <si>
    <t xml:space="preserve">993382944605</t>
  </si>
  <si>
    <t xml:space="preserve">07-01711</t>
  </si>
  <si>
    <t xml:space="preserve">788858265849</t>
  </si>
  <si>
    <t xml:space="preserve">07-01712</t>
  </si>
  <si>
    <t xml:space="preserve">188653808410</t>
  </si>
  <si>
    <t xml:space="preserve">07-01713</t>
  </si>
  <si>
    <t xml:space="preserve">530208270772</t>
  </si>
  <si>
    <t xml:space="preserve">07-01714</t>
  </si>
  <si>
    <t xml:space="preserve">766641696277</t>
  </si>
  <si>
    <t xml:space="preserve">07-01715</t>
  </si>
  <si>
    <t xml:space="preserve">832190899650</t>
  </si>
  <si>
    <t xml:space="preserve">07-01716</t>
  </si>
  <si>
    <t xml:space="preserve">680893083419</t>
  </si>
  <si>
    <t xml:space="preserve">07-01717</t>
  </si>
  <si>
    <t xml:space="preserve">851657577441</t>
  </si>
  <si>
    <t xml:space="preserve">07-01718</t>
  </si>
  <si>
    <t xml:space="preserve">785047617506</t>
  </si>
  <si>
    <t xml:space="preserve">07-01719</t>
  </si>
  <si>
    <t xml:space="preserve">825384955926</t>
  </si>
  <si>
    <t xml:space="preserve">07-01720</t>
  </si>
  <si>
    <t xml:space="preserve">384102750570</t>
  </si>
  <si>
    <t xml:space="preserve">07-01721</t>
  </si>
  <si>
    <t xml:space="preserve">902899140929</t>
  </si>
  <si>
    <t xml:space="preserve">07-01722</t>
  </si>
  <si>
    <t xml:space="preserve">422285905481</t>
  </si>
  <si>
    <t xml:space="preserve">07-01723</t>
  </si>
  <si>
    <t xml:space="preserve">697535099189</t>
  </si>
  <si>
    <t xml:space="preserve">07-01724</t>
  </si>
  <si>
    <t xml:space="preserve">693633625054</t>
  </si>
  <si>
    <t xml:space="preserve">07-01725</t>
  </si>
  <si>
    <t xml:space="preserve">472664496873</t>
  </si>
  <si>
    <t xml:space="preserve">07-01726</t>
  </si>
  <si>
    <t xml:space="preserve">677893415854</t>
  </si>
  <si>
    <t xml:space="preserve">07-01727</t>
  </si>
  <si>
    <t xml:space="preserve">292249246328</t>
  </si>
  <si>
    <t xml:space="preserve">07-01728</t>
  </si>
  <si>
    <t xml:space="preserve">490156341786</t>
  </si>
  <si>
    <t xml:space="preserve">07-01729</t>
  </si>
  <si>
    <t xml:space="preserve">463309166495</t>
  </si>
  <si>
    <t xml:space="preserve">07-01730</t>
  </si>
  <si>
    <t xml:space="preserve">358249971777</t>
  </si>
  <si>
    <t xml:space="preserve">07-01731</t>
  </si>
  <si>
    <t xml:space="preserve">390070214997</t>
  </si>
  <si>
    <t xml:space="preserve">07-01732</t>
  </si>
  <si>
    <t xml:space="preserve">906707157137</t>
  </si>
  <si>
    <t xml:space="preserve">07-01733</t>
  </si>
  <si>
    <t xml:space="preserve">315377681091</t>
  </si>
  <si>
    <t xml:space="preserve">07-01734</t>
  </si>
  <si>
    <t xml:space="preserve">847699353944</t>
  </si>
  <si>
    <t xml:space="preserve">07-01735</t>
  </si>
  <si>
    <t xml:space="preserve">476485792462</t>
  </si>
  <si>
    <t xml:space="preserve">07-01736</t>
  </si>
  <si>
    <t xml:space="preserve">127272309970</t>
  </si>
  <si>
    <t xml:space="preserve">07-01737</t>
  </si>
  <si>
    <t xml:space="preserve">100521051232</t>
  </si>
  <si>
    <t xml:space="preserve">07-01738</t>
  </si>
  <si>
    <t xml:space="preserve">588217640557</t>
  </si>
  <si>
    <t xml:space="preserve">07-01739</t>
  </si>
  <si>
    <t xml:space="preserve">727991194610</t>
  </si>
  <si>
    <t xml:space="preserve">07-01740</t>
  </si>
  <si>
    <t xml:space="preserve">159685664754</t>
  </si>
  <si>
    <t xml:space="preserve">07-01741</t>
  </si>
  <si>
    <t xml:space="preserve">069956584271</t>
  </si>
  <si>
    <t xml:space="preserve">07-01742</t>
  </si>
  <si>
    <t xml:space="preserve">247738175832</t>
  </si>
  <si>
    <t xml:space="preserve">07-01743</t>
  </si>
  <si>
    <t xml:space="preserve">458429616975</t>
  </si>
  <si>
    <t xml:space="preserve">07-01744</t>
  </si>
  <si>
    <t xml:space="preserve">319748479607</t>
  </si>
  <si>
    <t xml:space="preserve">07-01745</t>
  </si>
  <si>
    <t xml:space="preserve">003614757756</t>
  </si>
  <si>
    <t xml:space="preserve">07-01746</t>
  </si>
  <si>
    <t xml:space="preserve">528839743006</t>
  </si>
  <si>
    <t xml:space="preserve">07-01747</t>
  </si>
  <si>
    <t xml:space="preserve">605608122628</t>
  </si>
  <si>
    <t xml:space="preserve">07-01748</t>
  </si>
  <si>
    <t xml:space="preserve">920545688192</t>
  </si>
  <si>
    <t xml:space="preserve">07-01749</t>
  </si>
  <si>
    <t xml:space="preserve">330275085134</t>
  </si>
  <si>
    <t xml:space="preserve">07-01750</t>
  </si>
  <si>
    <t xml:space="preserve">986522636512</t>
  </si>
  <si>
    <t xml:space="preserve">07-01751</t>
  </si>
  <si>
    <t xml:space="preserve">301692330054</t>
  </si>
  <si>
    <t xml:space="preserve">07-01752</t>
  </si>
  <si>
    <t xml:space="preserve">012276962241</t>
  </si>
  <si>
    <t xml:space="preserve">07-01753</t>
  </si>
  <si>
    <t xml:space="preserve">099115012429</t>
  </si>
  <si>
    <t xml:space="preserve">07-01754</t>
  </si>
  <si>
    <t xml:space="preserve">219392431647</t>
  </si>
  <si>
    <t xml:space="preserve">07-01755</t>
  </si>
  <si>
    <t xml:space="preserve">498391705490</t>
  </si>
  <si>
    <t xml:space="preserve">07-01756</t>
  </si>
  <si>
    <t xml:space="preserve">069262426667</t>
  </si>
  <si>
    <t xml:space="preserve">07-01757</t>
  </si>
  <si>
    <t xml:space="preserve">900184307604</t>
  </si>
  <si>
    <t xml:space="preserve">07-01758</t>
  </si>
  <si>
    <t xml:space="preserve">961547850400</t>
  </si>
  <si>
    <t xml:space="preserve">07-01759</t>
  </si>
  <si>
    <t xml:space="preserve">867606524042</t>
  </si>
  <si>
    <t xml:space="preserve">07-01760</t>
  </si>
  <si>
    <t xml:space="preserve">793006962972</t>
  </si>
  <si>
    <t xml:space="preserve">07-01761</t>
  </si>
  <si>
    <t xml:space="preserve">661016755153</t>
  </si>
  <si>
    <t xml:space="preserve">07-01762</t>
  </si>
  <si>
    <t xml:space="preserve">203262175397</t>
  </si>
  <si>
    <t xml:space="preserve">07-01763</t>
  </si>
  <si>
    <t xml:space="preserve">271518963666</t>
  </si>
  <si>
    <t xml:space="preserve">07-01764</t>
  </si>
  <si>
    <t xml:space="preserve">347808013417</t>
  </si>
  <si>
    <t xml:space="preserve">07-01765</t>
  </si>
  <si>
    <t xml:space="preserve">719451748297</t>
  </si>
  <si>
    <t xml:space="preserve">07-01766</t>
  </si>
  <si>
    <t xml:space="preserve">752898496468</t>
  </si>
  <si>
    <t xml:space="preserve">07-01767</t>
  </si>
  <si>
    <t xml:space="preserve">817337903882</t>
  </si>
  <si>
    <t xml:space="preserve">07-01768</t>
  </si>
  <si>
    <t xml:space="preserve">646568976509</t>
  </si>
  <si>
    <t xml:space="preserve">07-01769</t>
  </si>
  <si>
    <t xml:space="preserve">174379285978</t>
  </si>
  <si>
    <t xml:space="preserve">07-01770</t>
  </si>
  <si>
    <t xml:space="preserve">715842357100</t>
  </si>
  <si>
    <t xml:space="preserve">07-01771</t>
  </si>
  <si>
    <t xml:space="preserve">652616587803</t>
  </si>
  <si>
    <t xml:space="preserve">07-01772</t>
  </si>
  <si>
    <t xml:space="preserve">944350188085</t>
  </si>
  <si>
    <t xml:space="preserve">07-01773</t>
  </si>
  <si>
    <t xml:space="preserve">949157680302</t>
  </si>
  <si>
    <t xml:space="preserve">07-01774</t>
  </si>
  <si>
    <t xml:space="preserve">533881064571</t>
  </si>
  <si>
    <t xml:space="preserve">07-01775</t>
  </si>
  <si>
    <t xml:space="preserve">298178733635</t>
  </si>
  <si>
    <t xml:space="preserve">07-01776</t>
  </si>
  <si>
    <t xml:space="preserve">763230269378</t>
  </si>
  <si>
    <t xml:space="preserve">07-01777</t>
  </si>
  <si>
    <t xml:space="preserve">812582836889</t>
  </si>
  <si>
    <t xml:space="preserve">07-01778</t>
  </si>
  <si>
    <t xml:space="preserve">903469689470</t>
  </si>
  <si>
    <t xml:space="preserve">07-01779</t>
  </si>
  <si>
    <t xml:space="preserve">385336756106</t>
  </si>
  <si>
    <t xml:space="preserve">07-01780</t>
  </si>
  <si>
    <t xml:space="preserve">108240957117</t>
  </si>
  <si>
    <t xml:space="preserve">07-01781</t>
  </si>
  <si>
    <t xml:space="preserve">246697167369</t>
  </si>
  <si>
    <t xml:space="preserve">07-01782</t>
  </si>
  <si>
    <t xml:space="preserve">622792824455</t>
  </si>
  <si>
    <t xml:space="preserve">07-01783</t>
  </si>
  <si>
    <t xml:space="preserve">279033263442</t>
  </si>
  <si>
    <t xml:space="preserve">07-01784</t>
  </si>
  <si>
    <t xml:space="preserve">821579066909</t>
  </si>
  <si>
    <t xml:space="preserve">07-01785</t>
  </si>
  <si>
    <t xml:space="preserve">287481614513</t>
  </si>
  <si>
    <t xml:space="preserve">07-01786</t>
  </si>
  <si>
    <t xml:space="preserve">572520608898</t>
  </si>
  <si>
    <t xml:space="preserve">07-01787</t>
  </si>
  <si>
    <t xml:space="preserve">455934759472</t>
  </si>
  <si>
    <t xml:space="preserve">07-01788</t>
  </si>
  <si>
    <t xml:space="preserve">788317419984</t>
  </si>
  <si>
    <t xml:space="preserve">07-01789</t>
  </si>
  <si>
    <t xml:space="preserve">300755093719</t>
  </si>
  <si>
    <t xml:space="preserve">07-01790</t>
  </si>
  <si>
    <t xml:space="preserve">924126859683</t>
  </si>
  <si>
    <t xml:space="preserve">07-01791</t>
  </si>
  <si>
    <t xml:space="preserve">365075763361</t>
  </si>
  <si>
    <t xml:space="preserve">07-01792</t>
  </si>
  <si>
    <t xml:space="preserve">754718032272</t>
  </si>
  <si>
    <t xml:space="preserve">07-01793</t>
  </si>
  <si>
    <t xml:space="preserve">485434039900</t>
  </si>
  <si>
    <t xml:space="preserve">07-01794</t>
  </si>
  <si>
    <t xml:space="preserve">528351880902</t>
  </si>
  <si>
    <t xml:space="preserve">07-01795</t>
  </si>
  <si>
    <t xml:space="preserve">764155948254</t>
  </si>
  <si>
    <t xml:space="preserve">07-01796</t>
  </si>
  <si>
    <t xml:space="preserve">061849709446</t>
  </si>
  <si>
    <t xml:space="preserve">07-01797</t>
  </si>
  <si>
    <t xml:space="preserve">149148214678</t>
  </si>
  <si>
    <t xml:space="preserve">07-01798</t>
  </si>
  <si>
    <t xml:space="preserve">693512956613</t>
  </si>
  <si>
    <t xml:space="preserve">07-01799</t>
  </si>
  <si>
    <t xml:space="preserve">971270279255</t>
  </si>
  <si>
    <t xml:space="preserve">07-01800</t>
  </si>
  <si>
    <t xml:space="preserve">681174327135</t>
  </si>
  <si>
    <t xml:space="preserve">07-01801</t>
  </si>
  <si>
    <t xml:space="preserve">662205506930</t>
  </si>
  <si>
    <t xml:space="preserve">07-01802</t>
  </si>
  <si>
    <t xml:space="preserve">098591593394</t>
  </si>
  <si>
    <t xml:space="preserve">07-01803</t>
  </si>
  <si>
    <t xml:space="preserve">187357614303</t>
  </si>
  <si>
    <t xml:space="preserve">07-01804</t>
  </si>
  <si>
    <t xml:space="preserve">388816927087</t>
  </si>
  <si>
    <t xml:space="preserve">07-01805</t>
  </si>
  <si>
    <t xml:space="preserve">612159979181</t>
  </si>
  <si>
    <t xml:space="preserve">07-01806</t>
  </si>
  <si>
    <t xml:space="preserve">210359469493</t>
  </si>
  <si>
    <t xml:space="preserve">07-01807</t>
  </si>
  <si>
    <t xml:space="preserve">838558158867</t>
  </si>
  <si>
    <t xml:space="preserve">07-01808</t>
  </si>
  <si>
    <t xml:space="preserve">569943804053</t>
  </si>
  <si>
    <t xml:space="preserve">07-01809</t>
  </si>
  <si>
    <t xml:space="preserve">553368226830</t>
  </si>
  <si>
    <t xml:space="preserve">07-01810</t>
  </si>
  <si>
    <t xml:space="preserve">103575529727</t>
  </si>
  <si>
    <t xml:space="preserve">07-01811</t>
  </si>
  <si>
    <t xml:space="preserve">096726409284</t>
  </si>
  <si>
    <t xml:space="preserve">07-01812</t>
  </si>
  <si>
    <t xml:space="preserve">417467745908</t>
  </si>
  <si>
    <t xml:space="preserve">07-01813</t>
  </si>
  <si>
    <t xml:space="preserve">363932474237</t>
  </si>
  <si>
    <t xml:space="preserve">07-01814</t>
  </si>
  <si>
    <t xml:space="preserve">838583544064</t>
  </si>
  <si>
    <t xml:space="preserve">07-01815</t>
  </si>
  <si>
    <t xml:space="preserve">203659386312</t>
  </si>
  <si>
    <t xml:space="preserve">07-01816</t>
  </si>
  <si>
    <t xml:space="preserve">783914899800</t>
  </si>
  <si>
    <t xml:space="preserve">07-01817</t>
  </si>
  <si>
    <t xml:space="preserve">497003938560</t>
  </si>
  <si>
    <t xml:space="preserve">07-01818</t>
  </si>
  <si>
    <t xml:space="preserve">441566599108</t>
  </si>
  <si>
    <t xml:space="preserve">07-01819</t>
  </si>
  <si>
    <t xml:space="preserve">578567972140</t>
  </si>
  <si>
    <t xml:space="preserve">07-01820</t>
  </si>
  <si>
    <t xml:space="preserve">564129900065</t>
  </si>
  <si>
    <t xml:space="preserve">07-01821</t>
  </si>
  <si>
    <t xml:space="preserve">898278862838</t>
  </si>
  <si>
    <t xml:space="preserve">07-01822</t>
  </si>
  <si>
    <t xml:space="preserve">261371177266</t>
  </si>
  <si>
    <t xml:space="preserve">07-01823</t>
  </si>
  <si>
    <t xml:space="preserve">061571513293</t>
  </si>
  <si>
    <t xml:space="preserve">07-01824</t>
  </si>
  <si>
    <t xml:space="preserve">097974692879</t>
  </si>
  <si>
    <t xml:space="preserve">07-01825</t>
  </si>
  <si>
    <t xml:space="preserve">029964395719</t>
  </si>
  <si>
    <t xml:space="preserve">07-01826</t>
  </si>
  <si>
    <t xml:space="preserve">581461467880</t>
  </si>
  <si>
    <t xml:space="preserve">07-01827</t>
  </si>
  <si>
    <t xml:space="preserve">870696099766</t>
  </si>
  <si>
    <t xml:space="preserve">07-01828</t>
  </si>
  <si>
    <t xml:space="preserve">082345639550</t>
  </si>
  <si>
    <t xml:space="preserve">07-01829</t>
  </si>
  <si>
    <t xml:space="preserve">890682313989</t>
  </si>
  <si>
    <t xml:space="preserve">07-01830</t>
  </si>
  <si>
    <t xml:space="preserve">122643680073</t>
  </si>
  <si>
    <t xml:space="preserve">07-01831</t>
  </si>
  <si>
    <t xml:space="preserve">598173595848</t>
  </si>
  <si>
    <t xml:space="preserve">07-01832</t>
  </si>
  <si>
    <t xml:space="preserve">501232786802</t>
  </si>
  <si>
    <t xml:space="preserve">07-01833</t>
  </si>
  <si>
    <t xml:space="preserve">311343088245</t>
  </si>
  <si>
    <t xml:space="preserve">07-01834</t>
  </si>
  <si>
    <t xml:space="preserve">272332708196</t>
  </si>
  <si>
    <t xml:space="preserve">07-01835</t>
  </si>
  <si>
    <t xml:space="preserve">976817492761</t>
  </si>
  <si>
    <t xml:space="preserve">07-01836</t>
  </si>
  <si>
    <t xml:space="preserve">952191914705</t>
  </si>
  <si>
    <t xml:space="preserve">07-01837</t>
  </si>
  <si>
    <t xml:space="preserve">425415729682</t>
  </si>
  <si>
    <t xml:space="preserve">07-01838</t>
  </si>
  <si>
    <t xml:space="preserve">060152698961</t>
  </si>
  <si>
    <t xml:space="preserve">07-01839</t>
  </si>
  <si>
    <t xml:space="preserve">012645540090</t>
  </si>
  <si>
    <t xml:space="preserve">07-01840</t>
  </si>
  <si>
    <t xml:space="preserve">423789819926</t>
  </si>
  <si>
    <t xml:space="preserve">07-01841</t>
  </si>
  <si>
    <t xml:space="preserve">071075164792</t>
  </si>
  <si>
    <t xml:space="preserve">07-01842</t>
  </si>
  <si>
    <t xml:space="preserve">926841455570</t>
  </si>
  <si>
    <t xml:space="preserve">07-01843</t>
  </si>
  <si>
    <t xml:space="preserve">810349682119</t>
  </si>
  <si>
    <t xml:space="preserve">07-01844</t>
  </si>
  <si>
    <t xml:space="preserve">690749999609</t>
  </si>
  <si>
    <t xml:space="preserve">07-01845</t>
  </si>
  <si>
    <t xml:space="preserve">534934985741</t>
  </si>
  <si>
    <t xml:space="preserve">07-01846</t>
  </si>
  <si>
    <t xml:space="preserve">403188589003</t>
  </si>
  <si>
    <t xml:space="preserve">07-01847</t>
  </si>
  <si>
    <t xml:space="preserve">927588233355</t>
  </si>
  <si>
    <t xml:space="preserve">07-01848</t>
  </si>
  <si>
    <t xml:space="preserve">458335536338</t>
  </si>
  <si>
    <t xml:space="preserve">07-01849</t>
  </si>
  <si>
    <t xml:space="preserve">991560931990</t>
  </si>
  <si>
    <t xml:space="preserve">07-01850</t>
  </si>
  <si>
    <t xml:space="preserve">913556060189</t>
  </si>
  <si>
    <t xml:space="preserve">07-01851</t>
  </si>
  <si>
    <t xml:space="preserve">985683816609</t>
  </si>
  <si>
    <t xml:space="preserve">07-01852</t>
  </si>
  <si>
    <t xml:space="preserve">975068092415</t>
  </si>
  <si>
    <t xml:space="preserve">07-01853</t>
  </si>
  <si>
    <t xml:space="preserve">409576838869</t>
  </si>
  <si>
    <t xml:space="preserve">07-01854</t>
  </si>
  <si>
    <t xml:space="preserve">832941756258</t>
  </si>
  <si>
    <t xml:space="preserve">07-01855</t>
  </si>
  <si>
    <t xml:space="preserve">907843248470</t>
  </si>
  <si>
    <t xml:space="preserve">07-01856</t>
  </si>
  <si>
    <t xml:space="preserve">197005882218</t>
  </si>
  <si>
    <t xml:space="preserve">07-01857</t>
  </si>
  <si>
    <t xml:space="preserve">641873113911</t>
  </si>
  <si>
    <t xml:space="preserve">07-01858</t>
  </si>
  <si>
    <t xml:space="preserve">831428117287</t>
  </si>
  <si>
    <t xml:space="preserve">07-01859</t>
  </si>
  <si>
    <t xml:space="preserve">033270066075</t>
  </si>
  <si>
    <t xml:space="preserve">07-01860</t>
  </si>
  <si>
    <t xml:space="preserve">875007859799</t>
  </si>
  <si>
    <t xml:space="preserve">07-01861</t>
  </si>
  <si>
    <t xml:space="preserve">574301430322</t>
  </si>
  <si>
    <t xml:space="preserve">07-01862</t>
  </si>
  <si>
    <t xml:space="preserve">636750400285</t>
  </si>
  <si>
    <t xml:space="preserve">07-01863</t>
  </si>
  <si>
    <t xml:space="preserve">971798217529</t>
  </si>
  <si>
    <t xml:space="preserve">07-01864</t>
  </si>
  <si>
    <t xml:space="preserve">503647209018</t>
  </si>
  <si>
    <t xml:space="preserve">07-01865</t>
  </si>
  <si>
    <t xml:space="preserve">563991485943</t>
  </si>
  <si>
    <t xml:space="preserve">07-01866</t>
  </si>
  <si>
    <t xml:space="preserve">920681514489</t>
  </si>
  <si>
    <t xml:space="preserve">07-01867</t>
  </si>
  <si>
    <t xml:space="preserve">421919939126</t>
  </si>
  <si>
    <t xml:space="preserve">07-01868</t>
  </si>
  <si>
    <t xml:space="preserve">147306152778</t>
  </si>
  <si>
    <t xml:space="preserve">07-01869</t>
  </si>
  <si>
    <t xml:space="preserve">313594269778</t>
  </si>
  <si>
    <t xml:space="preserve">07-01870</t>
  </si>
  <si>
    <t xml:space="preserve">060872282208</t>
  </si>
  <si>
    <t xml:space="preserve">07-01871</t>
  </si>
  <si>
    <t xml:space="preserve">088991802126</t>
  </si>
  <si>
    <t xml:space="preserve">07-01872</t>
  </si>
  <si>
    <t xml:space="preserve">194775313426</t>
  </si>
  <si>
    <t xml:space="preserve">07-01873</t>
  </si>
  <si>
    <t xml:space="preserve">703863151117</t>
  </si>
  <si>
    <t xml:space="preserve">07-01874</t>
  </si>
  <si>
    <t xml:space="preserve">102897679330</t>
  </si>
  <si>
    <t xml:space="preserve">07-01875</t>
  </si>
  <si>
    <t xml:space="preserve">103567774805</t>
  </si>
  <si>
    <t xml:space="preserve">07-01876</t>
  </si>
  <si>
    <t xml:space="preserve">003568342587</t>
  </si>
  <si>
    <t xml:space="preserve">07-01877</t>
  </si>
  <si>
    <t xml:space="preserve">371686452735</t>
  </si>
  <si>
    <t xml:space="preserve">07-01878</t>
  </si>
  <si>
    <t xml:space="preserve">630113772076</t>
  </si>
  <si>
    <t xml:space="preserve">07-01879</t>
  </si>
  <si>
    <t xml:space="preserve">613335657012</t>
  </si>
  <si>
    <t xml:space="preserve">07-01880</t>
  </si>
  <si>
    <t xml:space="preserve">432096651744</t>
  </si>
  <si>
    <t xml:space="preserve">07-01881</t>
  </si>
  <si>
    <t xml:space="preserve">861808120719</t>
  </si>
  <si>
    <t xml:space="preserve">07-01882</t>
  </si>
  <si>
    <t xml:space="preserve">799287332502</t>
  </si>
  <si>
    <t xml:space="preserve">07-01883</t>
  </si>
  <si>
    <t xml:space="preserve">944012528758</t>
  </si>
  <si>
    <t xml:space="preserve">07-01884</t>
  </si>
  <si>
    <t xml:space="preserve">282259905805</t>
  </si>
  <si>
    <t xml:space="preserve">07-01885</t>
  </si>
  <si>
    <t xml:space="preserve">688785751758</t>
  </si>
  <si>
    <t xml:space="preserve">07-01886</t>
  </si>
  <si>
    <t xml:space="preserve">930099382475</t>
  </si>
  <si>
    <t xml:space="preserve">07-01887</t>
  </si>
  <si>
    <t xml:space="preserve">047653535008</t>
  </si>
  <si>
    <t xml:space="preserve">07-01888</t>
  </si>
  <si>
    <t xml:space="preserve">569713634483</t>
  </si>
  <si>
    <t xml:space="preserve">07-01889</t>
  </si>
  <si>
    <t xml:space="preserve">625785540015</t>
  </si>
  <si>
    <t xml:space="preserve">07-01890</t>
  </si>
  <si>
    <t xml:space="preserve">150736812733</t>
  </si>
  <si>
    <t xml:space="preserve">07-01891</t>
  </si>
  <si>
    <t xml:space="preserve">229915560499</t>
  </si>
  <si>
    <t xml:space="preserve">07-01892</t>
  </si>
  <si>
    <t xml:space="preserve">999265620155</t>
  </si>
  <si>
    <t xml:space="preserve">07-01893</t>
  </si>
  <si>
    <t xml:space="preserve">175950194245</t>
  </si>
  <si>
    <t xml:space="preserve">07-01894</t>
  </si>
  <si>
    <t xml:space="preserve">484790186700</t>
  </si>
  <si>
    <t xml:space="preserve">07-01895</t>
  </si>
  <si>
    <t xml:space="preserve">140867783085</t>
  </si>
  <si>
    <t xml:space="preserve">07-01896</t>
  </si>
  <si>
    <t xml:space="preserve">910971478397</t>
  </si>
  <si>
    <t xml:space="preserve">07-01897</t>
  </si>
  <si>
    <t xml:space="preserve">375525252356</t>
  </si>
  <si>
    <t xml:space="preserve">07-01898</t>
  </si>
  <si>
    <t xml:space="preserve">055448473247</t>
  </si>
  <si>
    <t xml:space="preserve">07-01899</t>
  </si>
  <si>
    <t xml:space="preserve">006576582985</t>
  </si>
  <si>
    <t xml:space="preserve">07-01900</t>
  </si>
  <si>
    <t xml:space="preserve">442762202556</t>
  </si>
  <si>
    <t xml:space="preserve">07-01901</t>
  </si>
  <si>
    <t xml:space="preserve">548888050416</t>
  </si>
  <si>
    <t xml:space="preserve">07-01902</t>
  </si>
  <si>
    <t xml:space="preserve">251003184334</t>
  </si>
  <si>
    <t xml:space="preserve">07-01903</t>
  </si>
  <si>
    <t xml:space="preserve">258478770590</t>
  </si>
  <si>
    <t xml:space="preserve">07-01904</t>
  </si>
  <si>
    <t xml:space="preserve">902254285727</t>
  </si>
  <si>
    <t xml:space="preserve">07-01905</t>
  </si>
  <si>
    <t xml:space="preserve">940092244971</t>
  </si>
  <si>
    <t xml:space="preserve">07-01906</t>
  </si>
  <si>
    <t xml:space="preserve">044123383961</t>
  </si>
  <si>
    <t xml:space="preserve">07-01907</t>
  </si>
  <si>
    <t xml:space="preserve">098935863258</t>
  </si>
  <si>
    <t xml:space="preserve">07-01908</t>
  </si>
  <si>
    <t xml:space="preserve">017869010586</t>
  </si>
  <si>
    <t xml:space="preserve">07-01909</t>
  </si>
  <si>
    <t xml:space="preserve">109824372832</t>
  </si>
  <si>
    <t xml:space="preserve">07-01910</t>
  </si>
  <si>
    <t xml:space="preserve">398783605485</t>
  </si>
  <si>
    <t xml:space="preserve">07-01911</t>
  </si>
  <si>
    <t xml:space="preserve">528455253568</t>
  </si>
  <si>
    <t xml:space="preserve">07-01912</t>
  </si>
  <si>
    <t xml:space="preserve">678953466991</t>
  </si>
  <si>
    <t xml:space="preserve">07-01913</t>
  </si>
  <si>
    <t xml:space="preserve">177739218460</t>
  </si>
  <si>
    <t xml:space="preserve">07-01914</t>
  </si>
  <si>
    <t xml:space="preserve">455843555685</t>
  </si>
  <si>
    <t xml:space="preserve">07-01915</t>
  </si>
  <si>
    <t xml:space="preserve">187319350128</t>
  </si>
  <si>
    <t xml:space="preserve">07-01916</t>
  </si>
  <si>
    <t xml:space="preserve">459597922711</t>
  </si>
  <si>
    <t xml:space="preserve">07-01917</t>
  </si>
  <si>
    <t xml:space="preserve">901997729674</t>
  </si>
  <si>
    <t xml:space="preserve">07-01918</t>
  </si>
  <si>
    <t xml:space="preserve">727861829811</t>
  </si>
  <si>
    <t xml:space="preserve">07-01919</t>
  </si>
  <si>
    <t xml:space="preserve">581096310637</t>
  </si>
  <si>
    <t xml:space="preserve">07-01920</t>
  </si>
  <si>
    <t xml:space="preserve">444006847110</t>
  </si>
  <si>
    <t xml:space="preserve">07-01921</t>
  </si>
  <si>
    <t xml:space="preserve">889214756099</t>
  </si>
  <si>
    <t xml:space="preserve">07-01922</t>
  </si>
  <si>
    <t xml:space="preserve">871923573854</t>
  </si>
  <si>
    <t xml:space="preserve">07-01923</t>
  </si>
  <si>
    <t xml:space="preserve">464520502894</t>
  </si>
  <si>
    <t xml:space="preserve">07-01924</t>
  </si>
  <si>
    <t xml:space="preserve">710337581052</t>
  </si>
  <si>
    <t xml:space="preserve">07-01925</t>
  </si>
  <si>
    <t xml:space="preserve">076181200092</t>
  </si>
  <si>
    <t xml:space="preserve">07-01926</t>
  </si>
  <si>
    <t xml:space="preserve">122673341418</t>
  </si>
  <si>
    <t xml:space="preserve">07-01927</t>
  </si>
  <si>
    <t xml:space="preserve">661105424246</t>
  </si>
  <si>
    <t xml:space="preserve">07-01928</t>
  </si>
  <si>
    <t xml:space="preserve">150191810097</t>
  </si>
  <si>
    <t xml:space="preserve">07-01929</t>
  </si>
  <si>
    <t xml:space="preserve">556433348678</t>
  </si>
  <si>
    <t xml:space="preserve">07-01930</t>
  </si>
  <si>
    <t xml:space="preserve">372075360043</t>
  </si>
  <si>
    <t xml:space="preserve">07-01931</t>
  </si>
  <si>
    <t xml:space="preserve">326256474167</t>
  </si>
  <si>
    <t xml:space="preserve">07-01932</t>
  </si>
  <si>
    <t xml:space="preserve">840306371403</t>
  </si>
  <si>
    <t xml:space="preserve">07-01933</t>
  </si>
  <si>
    <t xml:space="preserve">489505084422</t>
  </si>
  <si>
    <t xml:space="preserve">07-01934</t>
  </si>
  <si>
    <t xml:space="preserve">386695463391</t>
  </si>
  <si>
    <t xml:space="preserve">07-01935</t>
  </si>
  <si>
    <t xml:space="preserve">213447441226</t>
  </si>
  <si>
    <t xml:space="preserve">07-01936</t>
  </si>
  <si>
    <t xml:space="preserve">287074539973</t>
  </si>
  <si>
    <t xml:space="preserve">07-01937</t>
  </si>
  <si>
    <t xml:space="preserve">347210518200</t>
  </si>
  <si>
    <t xml:space="preserve">07-01938</t>
  </si>
  <si>
    <t xml:space="preserve">998833591998</t>
  </si>
  <si>
    <t xml:space="preserve">07-01939</t>
  </si>
  <si>
    <t xml:space="preserve">813326507711</t>
  </si>
  <si>
    <t xml:space="preserve">07-01940</t>
  </si>
  <si>
    <t xml:space="preserve">534641126001</t>
  </si>
  <si>
    <t xml:space="preserve">07-01941</t>
  </si>
  <si>
    <t xml:space="preserve">385734073149</t>
  </si>
  <si>
    <t xml:space="preserve">07-01942</t>
  </si>
  <si>
    <t xml:space="preserve">946209760143</t>
  </si>
  <si>
    <t xml:space="preserve">07-01943</t>
  </si>
  <si>
    <t xml:space="preserve">964635213238</t>
  </si>
  <si>
    <t xml:space="preserve">07-01944</t>
  </si>
  <si>
    <t xml:space="preserve">250236487019</t>
  </si>
  <si>
    <t xml:space="preserve">07-01945</t>
  </si>
  <si>
    <t xml:space="preserve">430288207063</t>
  </si>
  <si>
    <t xml:space="preserve">07-01946</t>
  </si>
  <si>
    <t xml:space="preserve">856220318781</t>
  </si>
  <si>
    <t xml:space="preserve">07-01947</t>
  </si>
  <si>
    <t xml:space="preserve">929808638767</t>
  </si>
  <si>
    <t xml:space="preserve">07-01948</t>
  </si>
  <si>
    <t xml:space="preserve">178518216218</t>
  </si>
  <si>
    <t xml:space="preserve">07-01949</t>
  </si>
  <si>
    <t xml:space="preserve">798737675452</t>
  </si>
  <si>
    <t xml:space="preserve">07-01950</t>
  </si>
  <si>
    <t xml:space="preserve">824775157051</t>
  </si>
  <si>
    <t xml:space="preserve">07-01951</t>
  </si>
  <si>
    <t xml:space="preserve">741638090002</t>
  </si>
  <si>
    <t xml:space="preserve">07-01952</t>
  </si>
  <si>
    <t xml:space="preserve">314088470991</t>
  </si>
  <si>
    <t xml:space="preserve">07-01953</t>
  </si>
  <si>
    <t xml:space="preserve">278483655458</t>
  </si>
  <si>
    <t xml:space="preserve">07-01954</t>
  </si>
  <si>
    <t xml:space="preserve">658093077270</t>
  </si>
  <si>
    <t xml:space="preserve">07-01955</t>
  </si>
  <si>
    <t xml:space="preserve">291684237771</t>
  </si>
  <si>
    <t xml:space="preserve">07-01956</t>
  </si>
  <si>
    <t xml:space="preserve">615415708130</t>
  </si>
  <si>
    <t xml:space="preserve">07-01957</t>
  </si>
  <si>
    <t xml:space="preserve">821856051019</t>
  </si>
  <si>
    <t xml:space="preserve">07-01958</t>
  </si>
  <si>
    <t xml:space="preserve">121270616452</t>
  </si>
  <si>
    <t xml:space="preserve">07-01959</t>
  </si>
  <si>
    <t xml:space="preserve">303675572304</t>
  </si>
  <si>
    <t xml:space="preserve">07-01960</t>
  </si>
  <si>
    <t xml:space="preserve">160435250263</t>
  </si>
  <si>
    <t xml:space="preserve">07-01961</t>
  </si>
  <si>
    <t xml:space="preserve">887539497088</t>
  </si>
  <si>
    <t xml:space="preserve">07-01962</t>
  </si>
  <si>
    <t xml:space="preserve">499004436483</t>
  </si>
  <si>
    <t xml:space="preserve">07-01963</t>
  </si>
  <si>
    <t xml:space="preserve">056761314378</t>
  </si>
  <si>
    <t xml:space="preserve">07-01964</t>
  </si>
  <si>
    <t xml:space="preserve">264201817894</t>
  </si>
  <si>
    <t xml:space="preserve">07-01965</t>
  </si>
  <si>
    <t xml:space="preserve">013571602226</t>
  </si>
  <si>
    <t xml:space="preserve">07-01966</t>
  </si>
  <si>
    <t xml:space="preserve">876144868499</t>
  </si>
  <si>
    <t xml:space="preserve">07-01967</t>
  </si>
  <si>
    <t xml:space="preserve">518640870077</t>
  </si>
  <si>
    <t xml:space="preserve">07-01968</t>
  </si>
  <si>
    <t xml:space="preserve">265014813512</t>
  </si>
  <si>
    <t xml:space="preserve">07-01969</t>
  </si>
  <si>
    <t xml:space="preserve">124332755243</t>
  </si>
  <si>
    <t xml:space="preserve">07-01970</t>
  </si>
  <si>
    <t xml:space="preserve">525436814723</t>
  </si>
  <si>
    <t xml:space="preserve">07-01971</t>
  </si>
  <si>
    <t xml:space="preserve">282264604953</t>
  </si>
  <si>
    <t xml:space="preserve">07-01972</t>
  </si>
  <si>
    <t xml:space="preserve">659831671625</t>
  </si>
  <si>
    <t xml:space="preserve">07-01973</t>
  </si>
  <si>
    <t xml:space="preserve">727023959390</t>
  </si>
  <si>
    <t xml:space="preserve">07-01974</t>
  </si>
  <si>
    <t xml:space="preserve">560429473558</t>
  </si>
  <si>
    <t xml:space="preserve">07-01975</t>
  </si>
  <si>
    <t xml:space="preserve">614751481061</t>
  </si>
  <si>
    <t xml:space="preserve">07-01976</t>
  </si>
  <si>
    <t xml:space="preserve">685788877807</t>
  </si>
  <si>
    <t xml:space="preserve">07-01977</t>
  </si>
  <si>
    <t xml:space="preserve">597429654657</t>
  </si>
  <si>
    <t xml:space="preserve">07-01978</t>
  </si>
  <si>
    <t xml:space="preserve">484907570738</t>
  </si>
  <si>
    <t xml:space="preserve">07-01979</t>
  </si>
  <si>
    <t xml:space="preserve">521976443115</t>
  </si>
  <si>
    <t xml:space="preserve">07-01980</t>
  </si>
  <si>
    <t xml:space="preserve">257737229368</t>
  </si>
  <si>
    <t xml:space="preserve">07-01981</t>
  </si>
  <si>
    <t xml:space="preserve">111705538930</t>
  </si>
  <si>
    <t xml:space="preserve">07-01982</t>
  </si>
  <si>
    <t xml:space="preserve">530147433750</t>
  </si>
  <si>
    <t xml:space="preserve">07-01983</t>
  </si>
  <si>
    <t xml:space="preserve">899798852493</t>
  </si>
  <si>
    <t xml:space="preserve">07-01984</t>
  </si>
  <si>
    <t xml:space="preserve">325154393052</t>
  </si>
  <si>
    <t xml:space="preserve">07-01985</t>
  </si>
  <si>
    <t xml:space="preserve">138413331835</t>
  </si>
  <si>
    <t xml:space="preserve">07-01986</t>
  </si>
  <si>
    <t xml:space="preserve">586752701831</t>
  </si>
  <si>
    <t xml:space="preserve">07-01987</t>
  </si>
  <si>
    <t xml:space="preserve">329060580610</t>
  </si>
  <si>
    <t xml:space="preserve">07-01988</t>
  </si>
  <si>
    <t xml:space="preserve">988295516518</t>
  </si>
  <si>
    <t xml:space="preserve">07-01989</t>
  </si>
  <si>
    <t xml:space="preserve">012653623649</t>
  </si>
  <si>
    <t xml:space="preserve">07-01990</t>
  </si>
  <si>
    <t xml:space="preserve">406058877253</t>
  </si>
  <si>
    <t xml:space="preserve">07-01991</t>
  </si>
  <si>
    <t xml:space="preserve">520451944023</t>
  </si>
  <si>
    <t xml:space="preserve">07-01992</t>
  </si>
  <si>
    <t xml:space="preserve">469793936655</t>
  </si>
  <si>
    <t xml:space="preserve">07-01993</t>
  </si>
  <si>
    <t xml:space="preserve">738493028920</t>
  </si>
  <si>
    <t xml:space="preserve">07-01994</t>
  </si>
  <si>
    <t xml:space="preserve">327134920301</t>
  </si>
  <si>
    <t xml:space="preserve">07-01995</t>
  </si>
  <si>
    <t xml:space="preserve">350197169759</t>
  </si>
  <si>
    <t xml:space="preserve">07-01996</t>
  </si>
  <si>
    <t xml:space="preserve">107589562241</t>
  </si>
  <si>
    <t xml:space="preserve">07-01997</t>
  </si>
  <si>
    <t xml:space="preserve">683107171005</t>
  </si>
  <si>
    <t xml:space="preserve">07-01998</t>
  </si>
  <si>
    <t xml:space="preserve">775056277700</t>
  </si>
  <si>
    <t xml:space="preserve">07-01999</t>
  </si>
  <si>
    <t xml:space="preserve">088300171643</t>
  </si>
  <si>
    <t xml:space="preserve">07-02000</t>
  </si>
  <si>
    <t xml:space="preserve">455466586759</t>
  </si>
  <si>
    <t xml:space="preserve">07-02001</t>
  </si>
  <si>
    <t xml:space="preserve">761131495890</t>
  </si>
  <si>
    <t xml:space="preserve">07-02002</t>
  </si>
  <si>
    <t xml:space="preserve">327900154857</t>
  </si>
  <si>
    <t xml:space="preserve">07-02003</t>
  </si>
  <si>
    <t xml:space="preserve">420974573220</t>
  </si>
  <si>
    <t xml:space="preserve">07-02004</t>
  </si>
  <si>
    <t xml:space="preserve">890455165229</t>
  </si>
  <si>
    <t xml:space="preserve">07-02005</t>
  </si>
  <si>
    <t xml:space="preserve">838402981223</t>
  </si>
  <si>
    <t xml:space="preserve">07-02006</t>
  </si>
  <si>
    <t xml:space="preserve">090952187083</t>
  </si>
  <si>
    <t xml:space="preserve">07-02007</t>
  </si>
  <si>
    <t xml:space="preserve">245156419481</t>
  </si>
  <si>
    <t xml:space="preserve">07-02008</t>
  </si>
  <si>
    <t xml:space="preserve">987848621580</t>
  </si>
  <si>
    <t xml:space="preserve">07-02009</t>
  </si>
  <si>
    <t xml:space="preserve">835183345163</t>
  </si>
  <si>
    <t xml:space="preserve">07-02010</t>
  </si>
  <si>
    <t xml:space="preserve">095030330506</t>
  </si>
  <si>
    <t xml:space="preserve">07-02011</t>
  </si>
  <si>
    <t xml:space="preserve">374923603284</t>
  </si>
  <si>
    <t xml:space="preserve">07-02012</t>
  </si>
  <si>
    <t xml:space="preserve">682031044511</t>
  </si>
  <si>
    <t xml:space="preserve">07-02013</t>
  </si>
  <si>
    <t xml:space="preserve">018103279105</t>
  </si>
  <si>
    <t xml:space="preserve">07-02014</t>
  </si>
  <si>
    <t xml:space="preserve">246902627919</t>
  </si>
  <si>
    <t xml:space="preserve">07-02015</t>
  </si>
  <si>
    <t xml:space="preserve">041766750775</t>
  </si>
  <si>
    <t xml:space="preserve">07-02016</t>
  </si>
  <si>
    <t xml:space="preserve">389622479452</t>
  </si>
  <si>
    <t xml:space="preserve">07-02017</t>
  </si>
  <si>
    <t xml:space="preserve">480556644941</t>
  </si>
  <si>
    <t xml:space="preserve">07-02018</t>
  </si>
  <si>
    <t xml:space="preserve">837926929298</t>
  </si>
  <si>
    <t xml:space="preserve">07-02019</t>
  </si>
  <si>
    <t xml:space="preserve">587890121531</t>
  </si>
  <si>
    <t xml:space="preserve">07-02020</t>
  </si>
  <si>
    <t xml:space="preserve">930208969515</t>
  </si>
  <si>
    <t xml:space="preserve">07-02021</t>
  </si>
  <si>
    <t xml:space="preserve">618040109031</t>
  </si>
  <si>
    <t xml:space="preserve">07-02022</t>
  </si>
  <si>
    <t xml:space="preserve">687822910545</t>
  </si>
  <si>
    <t xml:space="preserve">07-02023</t>
  </si>
  <si>
    <t xml:space="preserve">368274184853</t>
  </si>
  <si>
    <t xml:space="preserve">07-02024</t>
  </si>
  <si>
    <t xml:space="preserve">661121063786</t>
  </si>
  <si>
    <t xml:space="preserve">07-02025</t>
  </si>
  <si>
    <t xml:space="preserve">629315058403</t>
  </si>
  <si>
    <t xml:space="preserve">07-02026</t>
  </si>
  <si>
    <t xml:space="preserve">860340192347</t>
  </si>
  <si>
    <t xml:space="preserve">07-02027</t>
  </si>
  <si>
    <t xml:space="preserve">286137076407</t>
  </si>
  <si>
    <t xml:space="preserve">07-02028</t>
  </si>
  <si>
    <t xml:space="preserve">147991928524</t>
  </si>
  <si>
    <t xml:space="preserve">07-02029</t>
  </si>
  <si>
    <t xml:space="preserve">591609080083</t>
  </si>
  <si>
    <t xml:space="preserve">07-02030</t>
  </si>
  <si>
    <t xml:space="preserve">694277397811</t>
  </si>
  <si>
    <t xml:space="preserve">07-02031</t>
  </si>
  <si>
    <t xml:space="preserve">985866765118</t>
  </si>
  <si>
    <t xml:space="preserve">07-02032</t>
  </si>
  <si>
    <t xml:space="preserve">257340684706</t>
  </si>
  <si>
    <t xml:space="preserve">07-02033</t>
  </si>
  <si>
    <t xml:space="preserve">918112602940</t>
  </si>
  <si>
    <t xml:space="preserve">07-02034</t>
  </si>
  <si>
    <t xml:space="preserve">237194238655</t>
  </si>
  <si>
    <t xml:space="preserve">07-02035</t>
  </si>
  <si>
    <t xml:space="preserve">263883386229</t>
  </si>
  <si>
    <t xml:space="preserve">07-02036</t>
  </si>
  <si>
    <t xml:space="preserve">232813845720</t>
  </si>
  <si>
    <t xml:space="preserve">07-02037</t>
  </si>
  <si>
    <t xml:space="preserve">753251232021</t>
  </si>
  <si>
    <t xml:space="preserve">07-02038</t>
  </si>
  <si>
    <t xml:space="preserve">903027093332</t>
  </si>
  <si>
    <t xml:space="preserve">07-02039</t>
  </si>
  <si>
    <t xml:space="preserve">752967119193</t>
  </si>
  <si>
    <t xml:space="preserve">07-02040</t>
  </si>
  <si>
    <t xml:space="preserve">451383339217</t>
  </si>
  <si>
    <t xml:space="preserve">07-02041</t>
  </si>
  <si>
    <t xml:space="preserve">789178584529</t>
  </si>
  <si>
    <t xml:space="preserve">07-02042</t>
  </si>
  <si>
    <t xml:space="preserve">013911572701</t>
  </si>
  <si>
    <t xml:space="preserve">07-02043</t>
  </si>
  <si>
    <t xml:space="preserve">477559776290</t>
  </si>
  <si>
    <t xml:space="preserve">07-02044</t>
  </si>
  <si>
    <t xml:space="preserve">737418240966</t>
  </si>
  <si>
    <t xml:space="preserve">07-02045</t>
  </si>
  <si>
    <t xml:space="preserve">970505197560</t>
  </si>
  <si>
    <t xml:space="preserve">07-02046</t>
  </si>
  <si>
    <t xml:space="preserve">324413564673</t>
  </si>
  <si>
    <t xml:space="preserve">07-02047</t>
  </si>
  <si>
    <t xml:space="preserve">677699869429</t>
  </si>
  <si>
    <t xml:space="preserve">07-02048</t>
  </si>
  <si>
    <t xml:space="preserve">239361030239</t>
  </si>
  <si>
    <t xml:space="preserve">07-02049</t>
  </si>
  <si>
    <t xml:space="preserve">688242651329</t>
  </si>
  <si>
    <t xml:space="preserve">07-02050</t>
  </si>
  <si>
    <t xml:space="preserve">287769161470</t>
  </si>
  <si>
    <t xml:space="preserve">07-02051</t>
  </si>
  <si>
    <t xml:space="preserve">996107500343</t>
  </si>
  <si>
    <t xml:space="preserve">07-02052</t>
  </si>
  <si>
    <t xml:space="preserve">982763197627</t>
  </si>
  <si>
    <t xml:space="preserve">07-02053</t>
  </si>
  <si>
    <t xml:space="preserve">934399643475</t>
  </si>
  <si>
    <t xml:space="preserve">07-02054</t>
  </si>
  <si>
    <t xml:space="preserve">201862411220</t>
  </si>
  <si>
    <t xml:space="preserve">07-02055</t>
  </si>
  <si>
    <t xml:space="preserve">433237546378</t>
  </si>
  <si>
    <t xml:space="preserve">07-02056</t>
  </si>
  <si>
    <t xml:space="preserve">267670758545</t>
  </si>
  <si>
    <t xml:space="preserve">07-02057</t>
  </si>
  <si>
    <t xml:space="preserve">739710823159</t>
  </si>
  <si>
    <t xml:space="preserve">07-02058</t>
  </si>
  <si>
    <t xml:space="preserve">991990138215</t>
  </si>
  <si>
    <t xml:space="preserve">07-02059</t>
  </si>
  <si>
    <t xml:space="preserve">055985012298</t>
  </si>
  <si>
    <t xml:space="preserve">07-02060</t>
  </si>
  <si>
    <t xml:space="preserve">332747173113</t>
  </si>
  <si>
    <t xml:space="preserve">07-02061</t>
  </si>
  <si>
    <t xml:space="preserve">174999099056</t>
  </si>
  <si>
    <t xml:space="preserve">07-02062</t>
  </si>
  <si>
    <t xml:space="preserve">327756808378</t>
  </si>
  <si>
    <t xml:space="preserve">07-02063</t>
  </si>
  <si>
    <t xml:space="preserve">164577150512</t>
  </si>
  <si>
    <t xml:space="preserve">07-02064</t>
  </si>
  <si>
    <t xml:space="preserve">986018787308</t>
  </si>
  <si>
    <t xml:space="preserve">07-02065</t>
  </si>
  <si>
    <t xml:space="preserve">136365758126</t>
  </si>
  <si>
    <t xml:space="preserve">07-02066</t>
  </si>
  <si>
    <t xml:space="preserve">068341734462</t>
  </si>
  <si>
    <t xml:space="preserve">07-02067</t>
  </si>
  <si>
    <t xml:space="preserve">110478359754</t>
  </si>
  <si>
    <t xml:space="preserve">07-02068</t>
  </si>
  <si>
    <t xml:space="preserve">397496766938</t>
  </si>
  <si>
    <t xml:space="preserve">07-02069</t>
  </si>
  <si>
    <t xml:space="preserve">527521178567</t>
  </si>
  <si>
    <t xml:space="preserve">07-02070</t>
  </si>
  <si>
    <t xml:space="preserve">153481601716</t>
  </si>
  <si>
    <t xml:space="preserve">07-02071</t>
  </si>
  <si>
    <t xml:space="preserve">702350211635</t>
  </si>
  <si>
    <t xml:space="preserve">07-02072</t>
  </si>
  <si>
    <t xml:space="preserve">993490042078</t>
  </si>
  <si>
    <t xml:space="preserve">07-02073</t>
  </si>
  <si>
    <t xml:space="preserve">642123668928</t>
  </si>
  <si>
    <t xml:space="preserve">07-02074</t>
  </si>
  <si>
    <t xml:space="preserve">878027704040</t>
  </si>
  <si>
    <t xml:space="preserve">07-02075</t>
  </si>
  <si>
    <t xml:space="preserve">736812417859</t>
  </si>
  <si>
    <t xml:space="preserve">07-02076</t>
  </si>
  <si>
    <t xml:space="preserve">770027521718</t>
  </si>
  <si>
    <t xml:space="preserve">07-02077</t>
  </si>
  <si>
    <t xml:space="preserve">215201264666</t>
  </si>
  <si>
    <t xml:space="preserve">07-02078</t>
  </si>
  <si>
    <t xml:space="preserve">180350867433</t>
  </si>
  <si>
    <t xml:space="preserve">07-02079</t>
  </si>
  <si>
    <t xml:space="preserve">202847997530</t>
  </si>
  <si>
    <t xml:space="preserve">07-02080</t>
  </si>
  <si>
    <t xml:space="preserve">592280072914</t>
  </si>
  <si>
    <t xml:space="preserve">07-02081</t>
  </si>
  <si>
    <t xml:space="preserve">122142315834</t>
  </si>
  <si>
    <t xml:space="preserve">07-02082</t>
  </si>
  <si>
    <t xml:space="preserve">836374108450</t>
  </si>
  <si>
    <t xml:space="preserve">07-02083</t>
  </si>
  <si>
    <t xml:space="preserve">658551030920</t>
  </si>
  <si>
    <t xml:space="preserve">07-02084</t>
  </si>
  <si>
    <t xml:space="preserve">803579045501</t>
  </si>
  <si>
    <t xml:space="preserve">07-02085</t>
  </si>
  <si>
    <t xml:space="preserve">559140734668</t>
  </si>
  <si>
    <t xml:space="preserve">07-02086</t>
  </si>
  <si>
    <t xml:space="preserve">734907545919</t>
  </si>
  <si>
    <t xml:space="preserve">07-02087</t>
  </si>
  <si>
    <t xml:space="preserve">407546228257</t>
  </si>
  <si>
    <t xml:space="preserve">07-02088</t>
  </si>
  <si>
    <t xml:space="preserve">407833818140</t>
  </si>
  <si>
    <t xml:space="preserve">07-02089</t>
  </si>
  <si>
    <t xml:space="preserve">306750058197</t>
  </si>
  <si>
    <t xml:space="preserve">07-02090</t>
  </si>
  <si>
    <t xml:space="preserve">842794309836</t>
  </si>
  <si>
    <t xml:space="preserve">07-02091</t>
  </si>
  <si>
    <t xml:space="preserve">117120662616</t>
  </si>
  <si>
    <t xml:space="preserve">07-02092</t>
  </si>
  <si>
    <t xml:space="preserve">793148853700</t>
  </si>
  <si>
    <t xml:space="preserve">07-02093</t>
  </si>
  <si>
    <t xml:space="preserve">048301273086</t>
  </si>
  <si>
    <t xml:space="preserve">07-02094</t>
  </si>
  <si>
    <t xml:space="preserve">575078671384</t>
  </si>
  <si>
    <t xml:space="preserve">07-02095</t>
  </si>
  <si>
    <t xml:space="preserve">016921795926</t>
  </si>
  <si>
    <t xml:space="preserve">07-02096</t>
  </si>
  <si>
    <t xml:space="preserve">373796922064</t>
  </si>
  <si>
    <t xml:space="preserve">07-02097</t>
  </si>
  <si>
    <t xml:space="preserve">287988003131</t>
  </si>
  <si>
    <t xml:space="preserve">07-02098</t>
  </si>
  <si>
    <t xml:space="preserve">641093194466</t>
  </si>
  <si>
    <t xml:space="preserve">07-02099</t>
  </si>
  <si>
    <t xml:space="preserve">134366849436</t>
  </si>
  <si>
    <t xml:space="preserve">07-02100</t>
  </si>
  <si>
    <t xml:space="preserve">942846111966</t>
  </si>
  <si>
    <t xml:space="preserve">07-02101</t>
  </si>
  <si>
    <t xml:space="preserve">626567810720</t>
  </si>
  <si>
    <t xml:space="preserve">07-02102</t>
  </si>
  <si>
    <t xml:space="preserve">716841157665</t>
  </si>
  <si>
    <t xml:space="preserve">07-02103</t>
  </si>
  <si>
    <t xml:space="preserve">873683879065</t>
  </si>
  <si>
    <t xml:space="preserve">07-02104</t>
  </si>
  <si>
    <t xml:space="preserve">915833001428</t>
  </si>
  <si>
    <t xml:space="preserve">07-02105</t>
  </si>
  <si>
    <t xml:space="preserve">336339248033</t>
  </si>
  <si>
    <t xml:space="preserve">07-02106</t>
  </si>
  <si>
    <t xml:space="preserve">383440119402</t>
  </si>
  <si>
    <t xml:space="preserve">07-02107</t>
  </si>
  <si>
    <t xml:space="preserve">777959036996</t>
  </si>
  <si>
    <t xml:space="preserve">07-02108</t>
  </si>
  <si>
    <t xml:space="preserve">140286657135</t>
  </si>
  <si>
    <t xml:space="preserve">07-02109</t>
  </si>
  <si>
    <t xml:space="preserve">432385240026</t>
  </si>
  <si>
    <t xml:space="preserve">07-02110</t>
  </si>
  <si>
    <t xml:space="preserve">105854880123</t>
  </si>
  <si>
    <t xml:space="preserve">07-02111</t>
  </si>
  <si>
    <t xml:space="preserve">653892591339</t>
  </si>
  <si>
    <t xml:space="preserve">07-02112</t>
  </si>
  <si>
    <t xml:space="preserve">982609928969</t>
  </si>
  <si>
    <t xml:space="preserve">07-02113</t>
  </si>
  <si>
    <t xml:space="preserve">989516352757</t>
  </si>
  <si>
    <t xml:space="preserve">07-02114</t>
  </si>
  <si>
    <t xml:space="preserve">269405544986</t>
  </si>
  <si>
    <t xml:space="preserve">07-02115</t>
  </si>
  <si>
    <t xml:space="preserve">545831393114</t>
  </si>
  <si>
    <t xml:space="preserve">07-02116</t>
  </si>
  <si>
    <t xml:space="preserve">847035175248</t>
  </si>
  <si>
    <t xml:space="preserve">07-02117</t>
  </si>
  <si>
    <t xml:space="preserve">482890479386</t>
  </si>
  <si>
    <t xml:space="preserve">07-02118</t>
  </si>
  <si>
    <t xml:space="preserve">043823476546</t>
  </si>
  <si>
    <t xml:space="preserve">07-02119</t>
  </si>
  <si>
    <t xml:space="preserve">326716123272</t>
  </si>
  <si>
    <t xml:space="preserve">07-02120</t>
  </si>
  <si>
    <t xml:space="preserve">641355978018</t>
  </si>
  <si>
    <t xml:space="preserve">07-02121</t>
  </si>
  <si>
    <t xml:space="preserve">997453311231</t>
  </si>
  <si>
    <t xml:space="preserve">07-02122</t>
  </si>
  <si>
    <t xml:space="preserve">991904240161</t>
  </si>
  <si>
    <t xml:space="preserve">07-02123</t>
  </si>
  <si>
    <t xml:space="preserve">523893118798</t>
  </si>
  <si>
    <t xml:space="preserve">07-02124</t>
  </si>
  <si>
    <t xml:space="preserve">227707016787</t>
  </si>
  <si>
    <t xml:space="preserve">07-02125</t>
  </si>
  <si>
    <t xml:space="preserve">431371668195</t>
  </si>
  <si>
    <t xml:space="preserve">07-02126</t>
  </si>
  <si>
    <t xml:space="preserve">714521994642</t>
  </si>
  <si>
    <t xml:space="preserve">07-02127</t>
  </si>
  <si>
    <t xml:space="preserve">526006726772</t>
  </si>
  <si>
    <t xml:space="preserve">07-02128</t>
  </si>
  <si>
    <t xml:space="preserve">097497519150</t>
  </si>
  <si>
    <t xml:space="preserve">07-02129</t>
  </si>
  <si>
    <t xml:space="preserve">543644406316</t>
  </si>
  <si>
    <t xml:space="preserve">07-02130</t>
  </si>
  <si>
    <t xml:space="preserve">639994848200</t>
  </si>
  <si>
    <t xml:space="preserve">07-02131</t>
  </si>
  <si>
    <t xml:space="preserve">702987173681</t>
  </si>
  <si>
    <t xml:space="preserve">07-02132</t>
  </si>
  <si>
    <t xml:space="preserve">041831630526</t>
  </si>
  <si>
    <t xml:space="preserve">07-02133</t>
  </si>
  <si>
    <t xml:space="preserve">350587204108</t>
  </si>
  <si>
    <t xml:space="preserve">07-02134</t>
  </si>
  <si>
    <t xml:space="preserve">135821755719</t>
  </si>
  <si>
    <t xml:space="preserve">07-02135</t>
  </si>
  <si>
    <t xml:space="preserve">162359786253</t>
  </si>
  <si>
    <t xml:space="preserve">07-02136</t>
  </si>
  <si>
    <t xml:space="preserve">222530752761</t>
  </si>
  <si>
    <t xml:space="preserve">07-02137</t>
  </si>
  <si>
    <t xml:space="preserve">210732108781</t>
  </si>
  <si>
    <t xml:space="preserve">07-02138</t>
  </si>
  <si>
    <t xml:space="preserve">604541343633</t>
  </si>
  <si>
    <t xml:space="preserve">07-02139</t>
  </si>
  <si>
    <t xml:space="preserve">468739655861</t>
  </si>
  <si>
    <t xml:space="preserve">07-02140</t>
  </si>
  <si>
    <t xml:space="preserve">086965378545</t>
  </si>
  <si>
    <t xml:space="preserve">07-02141</t>
  </si>
  <si>
    <t xml:space="preserve">444426443938</t>
  </si>
  <si>
    <t xml:space="preserve">07-02142</t>
  </si>
  <si>
    <t xml:space="preserve">463936623662</t>
  </si>
  <si>
    <t xml:space="preserve">07-02143</t>
  </si>
  <si>
    <t xml:space="preserve">715177360717</t>
  </si>
  <si>
    <t xml:space="preserve">07-02144</t>
  </si>
  <si>
    <t xml:space="preserve">613065291973</t>
  </si>
  <si>
    <t xml:space="preserve">07-02145</t>
  </si>
  <si>
    <t xml:space="preserve">476105604759</t>
  </si>
  <si>
    <t xml:space="preserve">07-02146</t>
  </si>
  <si>
    <t xml:space="preserve">271496870754</t>
  </si>
  <si>
    <t xml:space="preserve">07-02147</t>
  </si>
  <si>
    <t xml:space="preserve">032295657251</t>
  </si>
  <si>
    <t xml:space="preserve">07-02148</t>
  </si>
  <si>
    <t xml:space="preserve">320627273945</t>
  </si>
  <si>
    <t xml:space="preserve">07-02149</t>
  </si>
  <si>
    <t xml:space="preserve">376059790267</t>
  </si>
  <si>
    <t xml:space="preserve">07-02150</t>
  </si>
  <si>
    <t xml:space="preserve">659496238556</t>
  </si>
  <si>
    <t xml:space="preserve">07-02151</t>
  </si>
  <si>
    <t xml:space="preserve">227919686554</t>
  </si>
  <si>
    <t xml:space="preserve">07-02152</t>
  </si>
  <si>
    <t xml:space="preserve">949333303345</t>
  </si>
  <si>
    <t xml:space="preserve">07-02153</t>
  </si>
  <si>
    <t xml:space="preserve">592841182584</t>
  </si>
  <si>
    <t xml:space="preserve">07-02154</t>
  </si>
  <si>
    <t xml:space="preserve">540518395220</t>
  </si>
  <si>
    <t xml:space="preserve">07-02155</t>
  </si>
  <si>
    <t xml:space="preserve">596512388565</t>
  </si>
  <si>
    <t xml:space="preserve">07-02156</t>
  </si>
  <si>
    <t xml:space="preserve">364336397296</t>
  </si>
  <si>
    <t xml:space="preserve">07-02157</t>
  </si>
  <si>
    <t xml:space="preserve">177451514280</t>
  </si>
  <si>
    <t xml:space="preserve">07-02158</t>
  </si>
  <si>
    <t xml:space="preserve">378098540302</t>
  </si>
  <si>
    <t xml:space="preserve">07-02159</t>
  </si>
  <si>
    <t xml:space="preserve">258814463429</t>
  </si>
  <si>
    <t xml:space="preserve">07-02160</t>
  </si>
  <si>
    <t xml:space="preserve">724536904094</t>
  </si>
  <si>
    <t xml:space="preserve">07-02161</t>
  </si>
  <si>
    <t xml:space="preserve">862956471254</t>
  </si>
  <si>
    <t xml:space="preserve">07-02162</t>
  </si>
  <si>
    <t xml:space="preserve">711105241109</t>
  </si>
  <si>
    <t xml:space="preserve">07-02163</t>
  </si>
  <si>
    <t xml:space="preserve">752336555696</t>
  </si>
  <si>
    <t xml:space="preserve">07-02164</t>
  </si>
  <si>
    <t xml:space="preserve">673526436454</t>
  </si>
  <si>
    <t xml:space="preserve">07-02165</t>
  </si>
  <si>
    <t xml:space="preserve">962131653884</t>
  </si>
  <si>
    <t xml:space="preserve">07-02166</t>
  </si>
  <si>
    <t xml:space="preserve">996410359042</t>
  </si>
  <si>
    <t xml:space="preserve">07-02167</t>
  </si>
  <si>
    <t xml:space="preserve">325865096198</t>
  </si>
  <si>
    <t xml:space="preserve">07-02168</t>
  </si>
  <si>
    <t xml:space="preserve">574838112758</t>
  </si>
  <si>
    <t xml:space="preserve">07-02169</t>
  </si>
  <si>
    <t xml:space="preserve">415423628032</t>
  </si>
  <si>
    <t xml:space="preserve">07-02170</t>
  </si>
  <si>
    <t xml:space="preserve">096439715543</t>
  </si>
  <si>
    <t xml:space="preserve">07-02171</t>
  </si>
  <si>
    <t xml:space="preserve">443676967664</t>
  </si>
  <si>
    <t xml:space="preserve">07-02172</t>
  </si>
  <si>
    <t xml:space="preserve">496941040870</t>
  </si>
  <si>
    <t xml:space="preserve">07-02173</t>
  </si>
  <si>
    <t xml:space="preserve">675521748953</t>
  </si>
  <si>
    <t xml:space="preserve">07-02174</t>
  </si>
  <si>
    <t xml:space="preserve">906524951268</t>
  </si>
  <si>
    <t xml:space="preserve">07-02175</t>
  </si>
  <si>
    <t xml:space="preserve">256507126570</t>
  </si>
  <si>
    <t xml:space="preserve">07-02176</t>
  </si>
  <si>
    <t xml:space="preserve">472795587194</t>
  </si>
  <si>
    <t xml:space="preserve">07-02177</t>
  </si>
  <si>
    <t xml:space="preserve">938778497338</t>
  </si>
  <si>
    <t xml:space="preserve">07-02178</t>
  </si>
  <si>
    <t xml:space="preserve">254678103295</t>
  </si>
  <si>
    <t xml:space="preserve">07-02179</t>
  </si>
  <si>
    <t xml:space="preserve">051395297192</t>
  </si>
  <si>
    <t xml:space="preserve">07-02180</t>
  </si>
  <si>
    <t xml:space="preserve">646736366338</t>
  </si>
  <si>
    <t xml:space="preserve">07-02181</t>
  </si>
  <si>
    <t xml:space="preserve">503267219732</t>
  </si>
  <si>
    <t xml:space="preserve">07-02182</t>
  </si>
  <si>
    <t xml:space="preserve">352583782666</t>
  </si>
  <si>
    <t xml:space="preserve">07-02183</t>
  </si>
  <si>
    <t xml:space="preserve">351389510740</t>
  </si>
  <si>
    <t xml:space="preserve">07-02184</t>
  </si>
  <si>
    <t xml:space="preserve">892123043811</t>
  </si>
  <si>
    <t xml:space="preserve">07-02185</t>
  </si>
  <si>
    <t xml:space="preserve">391399726859</t>
  </si>
  <si>
    <t xml:space="preserve">07-02186</t>
  </si>
  <si>
    <t xml:space="preserve">367428013881</t>
  </si>
  <si>
    <t xml:space="preserve">07-02187</t>
  </si>
  <si>
    <t xml:space="preserve">806352300139</t>
  </si>
  <si>
    <t xml:space="preserve">07-02188</t>
  </si>
  <si>
    <t xml:space="preserve">494809064437</t>
  </si>
  <si>
    <t xml:space="preserve">07-02189</t>
  </si>
  <si>
    <t xml:space="preserve">835599929281</t>
  </si>
  <si>
    <t xml:space="preserve">07-02190</t>
  </si>
  <si>
    <t xml:space="preserve">649898394464</t>
  </si>
  <si>
    <t xml:space="preserve">07-02191</t>
  </si>
  <si>
    <t xml:space="preserve">564682214514</t>
  </si>
  <si>
    <t xml:space="preserve">07-02192</t>
  </si>
  <si>
    <t xml:space="preserve">376962916775</t>
  </si>
  <si>
    <t xml:space="preserve">07-02193</t>
  </si>
  <si>
    <t xml:space="preserve">867139055388</t>
  </si>
  <si>
    <t xml:space="preserve">07-02194</t>
  </si>
  <si>
    <t xml:space="preserve">287792410751</t>
  </si>
  <si>
    <t xml:space="preserve">07-02195</t>
  </si>
  <si>
    <t xml:space="preserve">041975200143</t>
  </si>
  <si>
    <t xml:space="preserve">07-02196</t>
  </si>
  <si>
    <t xml:space="preserve">178510464373</t>
  </si>
  <si>
    <t xml:space="preserve">07-02197</t>
  </si>
  <si>
    <t xml:space="preserve">400135140980</t>
  </si>
  <si>
    <t xml:space="preserve">07-02198</t>
  </si>
  <si>
    <t xml:space="preserve">492273560184</t>
  </si>
  <si>
    <t xml:space="preserve">07-02199</t>
  </si>
  <si>
    <t xml:space="preserve">174436881249</t>
  </si>
  <si>
    <t xml:space="preserve">07-02200</t>
  </si>
  <si>
    <t xml:space="preserve">857552344045</t>
  </si>
  <si>
    <t xml:space="preserve">07-02201</t>
  </si>
  <si>
    <t xml:space="preserve">115035327414</t>
  </si>
  <si>
    <t xml:space="preserve">07-02202</t>
  </si>
  <si>
    <t xml:space="preserve">773461901577</t>
  </si>
  <si>
    <t xml:space="preserve">07-02203</t>
  </si>
  <si>
    <t xml:space="preserve">264638384325</t>
  </si>
  <si>
    <t xml:space="preserve">07-02204</t>
  </si>
  <si>
    <t xml:space="preserve">382760044515</t>
  </si>
  <si>
    <t xml:space="preserve">07-02205</t>
  </si>
  <si>
    <t xml:space="preserve">249036455061</t>
  </si>
  <si>
    <t xml:space="preserve">07-02206</t>
  </si>
  <si>
    <t xml:space="preserve">833688635055</t>
  </si>
  <si>
    <t xml:space="preserve">07-02207</t>
  </si>
  <si>
    <t xml:space="preserve">480139339564</t>
  </si>
  <si>
    <t xml:space="preserve">07-02208</t>
  </si>
  <si>
    <t xml:space="preserve">768714803408</t>
  </si>
  <si>
    <t xml:space="preserve">07-02209</t>
  </si>
  <si>
    <t xml:space="preserve">323991661348</t>
  </si>
  <si>
    <t xml:space="preserve">07-02210</t>
  </si>
  <si>
    <t xml:space="preserve">536824293900</t>
  </si>
  <si>
    <t xml:space="preserve">07-02211</t>
  </si>
  <si>
    <t xml:space="preserve">028053921141</t>
  </si>
  <si>
    <t xml:space="preserve">07-02212</t>
  </si>
  <si>
    <t xml:space="preserve">409847731974</t>
  </si>
  <si>
    <t xml:space="preserve">07-02213</t>
  </si>
  <si>
    <t xml:space="preserve">891274256685</t>
  </si>
  <si>
    <t xml:space="preserve">07-02214</t>
  </si>
  <si>
    <t xml:space="preserve">512448432865</t>
  </si>
  <si>
    <t xml:space="preserve">07-02215</t>
  </si>
  <si>
    <t xml:space="preserve">920377507825</t>
  </si>
  <si>
    <t xml:space="preserve">07-02216</t>
  </si>
  <si>
    <t xml:space="preserve">307188923463</t>
  </si>
  <si>
    <t xml:space="preserve">07-02217</t>
  </si>
  <si>
    <t xml:space="preserve">402682233541</t>
  </si>
  <si>
    <t xml:space="preserve">07-02218</t>
  </si>
  <si>
    <t xml:space="preserve">158614812392</t>
  </si>
  <si>
    <t xml:space="preserve">07-02219</t>
  </si>
  <si>
    <t xml:space="preserve">866406431215</t>
  </si>
  <si>
    <t xml:space="preserve">07-02220</t>
  </si>
  <si>
    <t xml:space="preserve">428140317120</t>
  </si>
  <si>
    <t xml:space="preserve">07-02221</t>
  </si>
  <si>
    <t xml:space="preserve">014969092246</t>
  </si>
  <si>
    <t xml:space="preserve">07-02222</t>
  </si>
  <si>
    <t xml:space="preserve">196893763605</t>
  </si>
  <si>
    <t xml:space="preserve">07-02223</t>
  </si>
  <si>
    <t xml:space="preserve">235563316056</t>
  </si>
  <si>
    <t xml:space="preserve">07-02224</t>
  </si>
  <si>
    <t xml:space="preserve">943887435701</t>
  </si>
  <si>
    <t xml:space="preserve">07-02225</t>
  </si>
  <si>
    <t xml:space="preserve">113234020504</t>
  </si>
  <si>
    <t xml:space="preserve">07-02226</t>
  </si>
  <si>
    <t xml:space="preserve">360621945780</t>
  </si>
  <si>
    <t xml:space="preserve">07-02227</t>
  </si>
  <si>
    <t xml:space="preserve">437197171059</t>
  </si>
  <si>
    <t xml:space="preserve">07-02228</t>
  </si>
  <si>
    <t xml:space="preserve">682471350983</t>
  </si>
  <si>
    <t xml:space="preserve">07-02229</t>
  </si>
  <si>
    <t xml:space="preserve">330272355043</t>
  </si>
  <si>
    <t xml:space="preserve">07-02230</t>
  </si>
  <si>
    <t xml:space="preserve">325545155953</t>
  </si>
  <si>
    <t xml:space="preserve">07-02231</t>
  </si>
  <si>
    <t xml:space="preserve">821668276006</t>
  </si>
  <si>
    <t xml:space="preserve">07-02232</t>
  </si>
  <si>
    <t xml:space="preserve">083658744283</t>
  </si>
  <si>
    <t xml:space="preserve">07-02233</t>
  </si>
  <si>
    <t xml:space="preserve">659546510462</t>
  </si>
  <si>
    <t xml:space="preserve">07-02234</t>
  </si>
  <si>
    <t xml:space="preserve">134689482827</t>
  </si>
  <si>
    <t xml:space="preserve">07-02235</t>
  </si>
  <si>
    <t xml:space="preserve">997338580559</t>
  </si>
  <si>
    <t xml:space="preserve">07-02236</t>
  </si>
  <si>
    <t xml:space="preserve">085666210569</t>
  </si>
  <si>
    <t xml:space="preserve">07-02237</t>
  </si>
  <si>
    <t xml:space="preserve">591702875029</t>
  </si>
  <si>
    <t xml:space="preserve">07-02238</t>
  </si>
  <si>
    <t xml:space="preserve">605484536432</t>
  </si>
  <si>
    <t xml:space="preserve">07-02239</t>
  </si>
  <si>
    <t xml:space="preserve">681301296890</t>
  </si>
  <si>
    <t xml:space="preserve">07-02240</t>
  </si>
  <si>
    <t xml:space="preserve">652805000088</t>
  </si>
  <si>
    <t xml:space="preserve">07-02241</t>
  </si>
  <si>
    <t xml:space="preserve">365598135512</t>
  </si>
  <si>
    <t xml:space="preserve">07-02242</t>
  </si>
  <si>
    <t xml:space="preserve">351470422089</t>
  </si>
  <si>
    <t xml:space="preserve">07-02243</t>
  </si>
  <si>
    <t xml:space="preserve">951208219854</t>
  </si>
  <si>
    <t xml:space="preserve">07-02244</t>
  </si>
  <si>
    <t xml:space="preserve">624628213144</t>
  </si>
  <si>
    <t xml:space="preserve">07-02245</t>
  </si>
  <si>
    <t xml:space="preserve">528376801781</t>
  </si>
  <si>
    <t xml:space="preserve">07-02246</t>
  </si>
  <si>
    <t xml:space="preserve">405096297241</t>
  </si>
  <si>
    <t xml:space="preserve">07-02247</t>
  </si>
  <si>
    <t xml:space="preserve">200336617935</t>
  </si>
  <si>
    <t xml:space="preserve">07-02248</t>
  </si>
  <si>
    <t xml:space="preserve">744383823023</t>
  </si>
  <si>
    <t xml:space="preserve">07-02249</t>
  </si>
  <si>
    <t xml:space="preserve">380827518427</t>
  </si>
  <si>
    <t xml:space="preserve">07-02250</t>
  </si>
  <si>
    <t xml:space="preserve">748761540727</t>
  </si>
  <si>
    <t xml:space="preserve">07-02251</t>
  </si>
  <si>
    <t xml:space="preserve">580938490975</t>
  </si>
  <si>
    <t xml:space="preserve">07-02252</t>
  </si>
  <si>
    <t xml:space="preserve">330045919231</t>
  </si>
  <si>
    <t xml:space="preserve">07-02253</t>
  </si>
  <si>
    <t xml:space="preserve">315353825079</t>
  </si>
  <si>
    <t xml:space="preserve">07-02254</t>
  </si>
  <si>
    <t xml:space="preserve">467134638748</t>
  </si>
  <si>
    <t xml:space="preserve">07-02255</t>
  </si>
  <si>
    <t xml:space="preserve">945618265295</t>
  </si>
  <si>
    <t xml:space="preserve">07-02256</t>
  </si>
  <si>
    <t xml:space="preserve">432328727596</t>
  </si>
  <si>
    <t xml:space="preserve">07-02257</t>
  </si>
  <si>
    <t xml:space="preserve">109705451579</t>
  </si>
  <si>
    <t xml:space="preserve">07-02258</t>
  </si>
  <si>
    <t xml:space="preserve">868003155780</t>
  </si>
  <si>
    <t xml:space="preserve">07-02259</t>
  </si>
  <si>
    <t xml:space="preserve">985461638735</t>
  </si>
  <si>
    <t xml:space="preserve">07-02260</t>
  </si>
  <si>
    <t xml:space="preserve">716229963883</t>
  </si>
  <si>
    <t xml:space="preserve">07-02261</t>
  </si>
  <si>
    <t xml:space="preserve">144141858114</t>
  </si>
  <si>
    <t xml:space="preserve">07-02262</t>
  </si>
  <si>
    <t xml:space="preserve">977281410876</t>
  </si>
  <si>
    <t xml:space="preserve">07-02263</t>
  </si>
  <si>
    <t xml:space="preserve">376990861725</t>
  </si>
  <si>
    <t xml:space="preserve">07-02264</t>
  </si>
  <si>
    <t xml:space="preserve">991750673822</t>
  </si>
  <si>
    <t xml:space="preserve">07-02265</t>
  </si>
  <si>
    <t xml:space="preserve">126666894475</t>
  </si>
  <si>
    <t xml:space="preserve">07-02266</t>
  </si>
  <si>
    <t xml:space="preserve">597447158856</t>
  </si>
  <si>
    <t xml:space="preserve">07-02267</t>
  </si>
  <si>
    <t xml:space="preserve">331549548912</t>
  </si>
  <si>
    <t xml:space="preserve">07-02268</t>
  </si>
  <si>
    <t xml:space="preserve">064387302633</t>
  </si>
  <si>
    <t xml:space="preserve">07-02269</t>
  </si>
  <si>
    <t xml:space="preserve">418435509091</t>
  </si>
  <si>
    <t xml:space="preserve">07-02270</t>
  </si>
  <si>
    <t xml:space="preserve">512417569885</t>
  </si>
  <si>
    <t xml:space="preserve">07-02271</t>
  </si>
  <si>
    <t xml:space="preserve">331286283289</t>
  </si>
  <si>
    <t xml:space="preserve">07-02272</t>
  </si>
  <si>
    <t xml:space="preserve">894508426187</t>
  </si>
  <si>
    <t xml:space="preserve">07-02273</t>
  </si>
  <si>
    <t xml:space="preserve">778203005444</t>
  </si>
  <si>
    <t xml:space="preserve">07-02274</t>
  </si>
  <si>
    <t xml:space="preserve">899790777848</t>
  </si>
  <si>
    <t xml:space="preserve">07-02275</t>
  </si>
  <si>
    <t xml:space="preserve">038051295576</t>
  </si>
  <si>
    <t xml:space="preserve">07-02276</t>
  </si>
  <si>
    <t xml:space="preserve">792122153462</t>
  </si>
  <si>
    <t xml:space="preserve">07-02277</t>
  </si>
  <si>
    <t xml:space="preserve">392790987473</t>
  </si>
  <si>
    <t xml:space="preserve">07-02278</t>
  </si>
  <si>
    <t xml:space="preserve">558164035842</t>
  </si>
  <si>
    <t xml:space="preserve">07-02279</t>
  </si>
  <si>
    <t xml:space="preserve">749973278385</t>
  </si>
  <si>
    <t xml:space="preserve">07-02280</t>
  </si>
  <si>
    <t xml:space="preserve">896445904979</t>
  </si>
  <si>
    <t xml:space="preserve">07-02281</t>
  </si>
  <si>
    <t xml:space="preserve">145533208125</t>
  </si>
  <si>
    <t xml:space="preserve">07-02282</t>
  </si>
  <si>
    <t xml:space="preserve">601146422982</t>
  </si>
  <si>
    <t xml:space="preserve">07-02283</t>
  </si>
  <si>
    <t xml:space="preserve">995119915348</t>
  </si>
  <si>
    <t xml:space="preserve">07-02284</t>
  </si>
  <si>
    <t xml:space="preserve">572241716910</t>
  </si>
  <si>
    <t xml:space="preserve">07-02285</t>
  </si>
  <si>
    <t xml:space="preserve">850081700514</t>
  </si>
  <si>
    <t xml:space="preserve">07-02286</t>
  </si>
  <si>
    <t xml:space="preserve">302246161677</t>
  </si>
  <si>
    <t xml:space="preserve">07-02287</t>
  </si>
  <si>
    <t xml:space="preserve">909720502276</t>
  </si>
  <si>
    <t xml:space="preserve">07-02288</t>
  </si>
  <si>
    <t xml:space="preserve">398413487605</t>
  </si>
  <si>
    <t xml:space="preserve">07-02289</t>
  </si>
  <si>
    <t xml:space="preserve">219368744839</t>
  </si>
  <si>
    <t xml:space="preserve">07-02290</t>
  </si>
  <si>
    <t xml:space="preserve">495644911772</t>
  </si>
  <si>
    <t xml:space="preserve">07-02291</t>
  </si>
  <si>
    <t xml:space="preserve">151679540679</t>
  </si>
  <si>
    <t xml:space="preserve">07-02292</t>
  </si>
  <si>
    <t xml:space="preserve">562047653338</t>
  </si>
  <si>
    <t xml:space="preserve">07-02293</t>
  </si>
  <si>
    <t xml:space="preserve">656177415743</t>
  </si>
  <si>
    <t xml:space="preserve">07-02294</t>
  </si>
  <si>
    <t xml:space="preserve">386944874162</t>
  </si>
  <si>
    <t xml:space="preserve">07-02295</t>
  </si>
  <si>
    <t xml:space="preserve">316743954179</t>
  </si>
  <si>
    <t xml:space="preserve">07-02296</t>
  </si>
  <si>
    <t xml:space="preserve">735638115460</t>
  </si>
  <si>
    <t xml:space="preserve">07-02297</t>
  </si>
  <si>
    <t xml:space="preserve">901835881459</t>
  </si>
  <si>
    <t xml:space="preserve">07-02298</t>
  </si>
  <si>
    <t xml:space="preserve">698056931509</t>
  </si>
  <si>
    <t xml:space="preserve">07-02299</t>
  </si>
  <si>
    <t xml:space="preserve">977849503454</t>
  </si>
  <si>
    <t xml:space="preserve">07-02300</t>
  </si>
  <si>
    <t xml:space="preserve">468391891501</t>
  </si>
  <si>
    <t xml:space="preserve">07-02301</t>
  </si>
  <si>
    <t xml:space="preserve">887613333308</t>
  </si>
  <si>
    <t xml:space="preserve">07-02302</t>
  </si>
  <si>
    <t xml:space="preserve">322388371340</t>
  </si>
  <si>
    <t xml:space="preserve">07-02303</t>
  </si>
  <si>
    <t xml:space="preserve">737336107902</t>
  </si>
  <si>
    <t xml:space="preserve">07-02304</t>
  </si>
  <si>
    <t xml:space="preserve">316359936077</t>
  </si>
  <si>
    <t xml:space="preserve">07-02305</t>
  </si>
  <si>
    <t xml:space="preserve">824136259609</t>
  </si>
  <si>
    <t xml:space="preserve">07-02306</t>
  </si>
  <si>
    <t xml:space="preserve">899732414899</t>
  </si>
  <si>
    <t xml:space="preserve">07-02307</t>
  </si>
  <si>
    <t xml:space="preserve">088492573544</t>
  </si>
  <si>
    <t xml:space="preserve">07-02308</t>
  </si>
  <si>
    <t xml:space="preserve">726235609117</t>
  </si>
  <si>
    <t xml:space="preserve">07-02309</t>
  </si>
  <si>
    <t xml:space="preserve">789189183522</t>
  </si>
  <si>
    <t xml:space="preserve">07-02310</t>
  </si>
  <si>
    <t xml:space="preserve">861040308726</t>
  </si>
  <si>
    <t xml:space="preserve">07-02311</t>
  </si>
  <si>
    <t xml:space="preserve">042288884218</t>
  </si>
  <si>
    <t xml:space="preserve">07-02312</t>
  </si>
  <si>
    <t xml:space="preserve">481023222752</t>
  </si>
  <si>
    <t xml:space="preserve">07-02313</t>
  </si>
  <si>
    <t xml:space="preserve">300516431369</t>
  </si>
  <si>
    <t xml:space="preserve">07-02314</t>
  </si>
  <si>
    <t xml:space="preserve">103722033646</t>
  </si>
  <si>
    <t xml:space="preserve">07-02315</t>
  </si>
  <si>
    <t xml:space="preserve">030647878422</t>
  </si>
  <si>
    <t xml:space="preserve">07-02316</t>
  </si>
  <si>
    <t xml:space="preserve">872105502332</t>
  </si>
  <si>
    <t xml:space="preserve">07-02317</t>
  </si>
  <si>
    <t xml:space="preserve">736037954876</t>
  </si>
  <si>
    <t xml:space="preserve">07-02318</t>
  </si>
  <si>
    <t xml:space="preserve">047443428687</t>
  </si>
  <si>
    <t xml:space="preserve">07-02319</t>
  </si>
  <si>
    <t xml:space="preserve">292694130124</t>
  </si>
  <si>
    <t xml:space="preserve">07-02320</t>
  </si>
  <si>
    <t xml:space="preserve">545878218207</t>
  </si>
  <si>
    <t xml:space="preserve">07-02321</t>
  </si>
  <si>
    <t xml:space="preserve">757826031974</t>
  </si>
  <si>
    <t xml:space="preserve">07-02322</t>
  </si>
  <si>
    <t xml:space="preserve">350759762197</t>
  </si>
  <si>
    <t xml:space="preserve">07-02323</t>
  </si>
  <si>
    <t xml:space="preserve">336940231289</t>
  </si>
  <si>
    <t xml:space="preserve">07-02324</t>
  </si>
  <si>
    <t xml:space="preserve">906997442804</t>
  </si>
  <si>
    <t xml:space="preserve">07-02325</t>
  </si>
  <si>
    <t xml:space="preserve">851193937360</t>
  </si>
  <si>
    <t xml:space="preserve">07-02326</t>
  </si>
  <si>
    <t xml:space="preserve">059055953261</t>
  </si>
  <si>
    <t xml:space="preserve">07-02327</t>
  </si>
  <si>
    <t xml:space="preserve">023466949644</t>
  </si>
  <si>
    <t xml:space="preserve">07-02328</t>
  </si>
  <si>
    <t xml:space="preserve">042985504639</t>
  </si>
  <si>
    <t xml:space="preserve">07-02329</t>
  </si>
  <si>
    <t xml:space="preserve">123057265480</t>
  </si>
  <si>
    <t xml:space="preserve">07-02330</t>
  </si>
  <si>
    <t xml:space="preserve">226186508271</t>
  </si>
  <si>
    <t xml:space="preserve">07-02331</t>
  </si>
  <si>
    <t xml:space="preserve">875710395927</t>
  </si>
  <si>
    <t xml:space="preserve">07-02332</t>
  </si>
  <si>
    <t xml:space="preserve">866052590235</t>
  </si>
  <si>
    <t xml:space="preserve">07-02333</t>
  </si>
  <si>
    <t xml:space="preserve">709932092499</t>
  </si>
  <si>
    <t xml:space="preserve">07-02334</t>
  </si>
  <si>
    <t xml:space="preserve">970488337220</t>
  </si>
  <si>
    <t xml:space="preserve">07-02335</t>
  </si>
  <si>
    <t xml:space="preserve">023985862128</t>
  </si>
  <si>
    <t xml:space="preserve">07-02336</t>
  </si>
  <si>
    <t xml:space="preserve">775575643349</t>
  </si>
  <si>
    <t xml:space="preserve">07-02337</t>
  </si>
  <si>
    <t xml:space="preserve">776792820399</t>
  </si>
  <si>
    <t xml:space="preserve">07-02338</t>
  </si>
  <si>
    <t xml:space="preserve">088279703940</t>
  </si>
  <si>
    <t xml:space="preserve">07-02339</t>
  </si>
  <si>
    <t xml:space="preserve">708188643227</t>
  </si>
  <si>
    <t xml:space="preserve">07-02340</t>
  </si>
  <si>
    <t xml:space="preserve">083281483369</t>
  </si>
  <si>
    <t xml:space="preserve">07-02341</t>
  </si>
  <si>
    <t xml:space="preserve">935782331144</t>
  </si>
  <si>
    <t xml:space="preserve">07-02342</t>
  </si>
  <si>
    <t xml:space="preserve">564548608962</t>
  </si>
  <si>
    <t xml:space="preserve">07-02343</t>
  </si>
  <si>
    <t xml:space="preserve">258887111593</t>
  </si>
  <si>
    <t xml:space="preserve">07-02344</t>
  </si>
  <si>
    <t xml:space="preserve">725523204875</t>
  </si>
  <si>
    <t xml:space="preserve">07-02345</t>
  </si>
  <si>
    <t xml:space="preserve">997246933222</t>
  </si>
  <si>
    <t xml:space="preserve">07-02346</t>
  </si>
  <si>
    <t xml:space="preserve">512666679056</t>
  </si>
  <si>
    <t xml:space="preserve">07-02347</t>
  </si>
  <si>
    <t xml:space="preserve">139983147873</t>
  </si>
  <si>
    <t xml:space="preserve">07-02348</t>
  </si>
  <si>
    <t xml:space="preserve">901777466637</t>
  </si>
  <si>
    <t xml:space="preserve">07-02349</t>
  </si>
  <si>
    <t xml:space="preserve">873941368809</t>
  </si>
  <si>
    <t xml:space="preserve">07-02350</t>
  </si>
  <si>
    <t xml:space="preserve">840079427313</t>
  </si>
  <si>
    <t xml:space="preserve">07-02351</t>
  </si>
  <si>
    <t xml:space="preserve">688716680896</t>
  </si>
  <si>
    <t xml:space="preserve">07-02352</t>
  </si>
  <si>
    <t xml:space="preserve">030102294495</t>
  </si>
  <si>
    <t xml:space="preserve">07-02353</t>
  </si>
  <si>
    <t xml:space="preserve">548386347860</t>
  </si>
  <si>
    <t xml:space="preserve">07-02354</t>
  </si>
  <si>
    <t xml:space="preserve">016686907632</t>
  </si>
  <si>
    <t xml:space="preserve">07-02355</t>
  </si>
  <si>
    <t xml:space="preserve">460984376125</t>
  </si>
  <si>
    <t xml:space="preserve">07-02356</t>
  </si>
  <si>
    <t xml:space="preserve">784499260411</t>
  </si>
  <si>
    <t xml:space="preserve">07-02357</t>
  </si>
  <si>
    <t xml:space="preserve">769109972639</t>
  </si>
  <si>
    <t xml:space="preserve">07-02358</t>
  </si>
  <si>
    <t xml:space="preserve">829228874367</t>
  </si>
  <si>
    <t xml:space="preserve">07-02359</t>
  </si>
  <si>
    <t xml:space="preserve">745745866896</t>
  </si>
  <si>
    <t xml:space="preserve">07-02360</t>
  </si>
  <si>
    <t xml:space="preserve">322225924409</t>
  </si>
  <si>
    <t xml:space="preserve">07-02361</t>
  </si>
  <si>
    <t xml:space="preserve">850122802927</t>
  </si>
  <si>
    <t xml:space="preserve">07-02362</t>
  </si>
  <si>
    <t xml:space="preserve">175432027518</t>
  </si>
  <si>
    <t xml:space="preserve">07-02363</t>
  </si>
  <si>
    <t xml:space="preserve">730322328734</t>
  </si>
  <si>
    <t xml:space="preserve">07-02364</t>
  </si>
  <si>
    <t xml:space="preserve">675082945236</t>
  </si>
  <si>
    <t xml:space="preserve">07-02365</t>
  </si>
  <si>
    <t xml:space="preserve">327178425891</t>
  </si>
  <si>
    <t xml:space="preserve">07-02366</t>
  </si>
  <si>
    <t xml:space="preserve">971865470832</t>
  </si>
  <si>
    <t xml:space="preserve">07-02367</t>
  </si>
  <si>
    <t xml:space="preserve">137196292270</t>
  </si>
  <si>
    <t xml:space="preserve">07-02368</t>
  </si>
  <si>
    <t xml:space="preserve">551455255506</t>
  </si>
  <si>
    <t xml:space="preserve">07-02369</t>
  </si>
  <si>
    <t xml:space="preserve">240077069472</t>
  </si>
  <si>
    <t xml:space="preserve">07-02370</t>
  </si>
  <si>
    <t xml:space="preserve">461317937278</t>
  </si>
  <si>
    <t xml:space="preserve">07-02371</t>
  </si>
  <si>
    <t xml:space="preserve">994256054924</t>
  </si>
  <si>
    <t xml:space="preserve">07-02372</t>
  </si>
  <si>
    <t xml:space="preserve">488242266390</t>
  </si>
  <si>
    <t xml:space="preserve">07-02373</t>
  </si>
  <si>
    <t xml:space="preserve">034749507841</t>
  </si>
  <si>
    <t xml:space="preserve">07-02374</t>
  </si>
  <si>
    <t xml:space="preserve">868335270521</t>
  </si>
  <si>
    <t xml:space="preserve">07-02375</t>
  </si>
  <si>
    <t xml:space="preserve">418598815452</t>
  </si>
  <si>
    <t xml:space="preserve">07-02376</t>
  </si>
  <si>
    <t xml:space="preserve">904958715983</t>
  </si>
  <si>
    <t xml:space="preserve">07-02377</t>
  </si>
  <si>
    <t xml:space="preserve">523220545339</t>
  </si>
  <si>
    <t xml:space="preserve">07-02378</t>
  </si>
  <si>
    <t xml:space="preserve">057875138438</t>
  </si>
  <si>
    <t xml:space="preserve">07-02379</t>
  </si>
  <si>
    <t xml:space="preserve">734798671743</t>
  </si>
  <si>
    <t xml:space="preserve">07-02380</t>
  </si>
  <si>
    <t xml:space="preserve">433936832417</t>
  </si>
  <si>
    <t xml:space="preserve">07-02381</t>
  </si>
  <si>
    <t xml:space="preserve">095980138904</t>
  </si>
  <si>
    <t xml:space="preserve">07-02382</t>
  </si>
  <si>
    <t xml:space="preserve">298217381409</t>
  </si>
  <si>
    <t xml:space="preserve">07-02383</t>
  </si>
  <si>
    <t xml:space="preserve">918171440965</t>
  </si>
  <si>
    <t xml:space="preserve">07-02384</t>
  </si>
  <si>
    <t xml:space="preserve">559774516863</t>
  </si>
  <si>
    <t xml:space="preserve">07-02385</t>
  </si>
  <si>
    <t xml:space="preserve">298181209814</t>
  </si>
  <si>
    <t xml:space="preserve">07-02386</t>
  </si>
  <si>
    <t xml:space="preserve">731245861050</t>
  </si>
  <si>
    <t xml:space="preserve">07-02387</t>
  </si>
  <si>
    <t xml:space="preserve">444402735122</t>
  </si>
  <si>
    <t xml:space="preserve">07-02388</t>
  </si>
  <si>
    <t xml:space="preserve">478020246990</t>
  </si>
  <si>
    <t xml:space="preserve">07-02389</t>
  </si>
  <si>
    <t xml:space="preserve">564146369212</t>
  </si>
  <si>
    <t xml:space="preserve">07-02390</t>
  </si>
  <si>
    <t xml:space="preserve">861199482171</t>
  </si>
  <si>
    <t xml:space="preserve">07-02391</t>
  </si>
  <si>
    <t xml:space="preserve">215993586381</t>
  </si>
  <si>
    <t xml:space="preserve">07-02392</t>
  </si>
  <si>
    <t xml:space="preserve">217630987687</t>
  </si>
  <si>
    <t xml:space="preserve">07-02393</t>
  </si>
  <si>
    <t xml:space="preserve">060578044438</t>
  </si>
  <si>
    <t xml:space="preserve">07-02394</t>
  </si>
  <si>
    <t xml:space="preserve">602770775464</t>
  </si>
  <si>
    <t xml:space="preserve">07-02395</t>
  </si>
  <si>
    <t xml:space="preserve">234800482525</t>
  </si>
  <si>
    <t xml:space="preserve">07-02396</t>
  </si>
  <si>
    <t xml:space="preserve">655740747240</t>
  </si>
  <si>
    <t xml:space="preserve">07-02397</t>
  </si>
  <si>
    <t xml:space="preserve">474775675427</t>
  </si>
  <si>
    <t xml:space="preserve">07-02398</t>
  </si>
  <si>
    <t xml:space="preserve">137215570430</t>
  </si>
  <si>
    <t xml:space="preserve">07-02399</t>
  </si>
  <si>
    <t xml:space="preserve">648249524999</t>
  </si>
  <si>
    <t xml:space="preserve">07-02400</t>
  </si>
  <si>
    <t xml:space="preserve">137093018008</t>
  </si>
  <si>
    <t xml:space="preserve">07-02401</t>
  </si>
  <si>
    <t xml:space="preserve">743133920449</t>
  </si>
  <si>
    <t xml:space="preserve">07-02402</t>
  </si>
  <si>
    <t xml:space="preserve">248031153657</t>
  </si>
  <si>
    <t xml:space="preserve">07-02403</t>
  </si>
  <si>
    <t xml:space="preserve">383067037798</t>
  </si>
  <si>
    <t xml:space="preserve">07-02404</t>
  </si>
  <si>
    <t xml:space="preserve">937797258748</t>
  </si>
  <si>
    <t xml:space="preserve">07-02405</t>
  </si>
  <si>
    <t xml:space="preserve">160216950784</t>
  </si>
  <si>
    <t xml:space="preserve">07-02406</t>
  </si>
  <si>
    <t xml:space="preserve">347446789850</t>
  </si>
  <si>
    <t xml:space="preserve">07-02407</t>
  </si>
  <si>
    <t xml:space="preserve">121665576015</t>
  </si>
  <si>
    <t xml:space="preserve">07-02408</t>
  </si>
  <si>
    <t xml:space="preserve">157316687760</t>
  </si>
  <si>
    <t xml:space="preserve">07-02409</t>
  </si>
  <si>
    <t xml:space="preserve">943804849957</t>
  </si>
  <si>
    <t xml:space="preserve">07-02410</t>
  </si>
  <si>
    <t xml:space="preserve">801661448147</t>
  </si>
  <si>
    <t xml:space="preserve">07-02411</t>
  </si>
  <si>
    <t xml:space="preserve">202412408521</t>
  </si>
  <si>
    <t xml:space="preserve">07-02412</t>
  </si>
  <si>
    <t xml:space="preserve">279585220064</t>
  </si>
  <si>
    <t xml:space="preserve">07-02413</t>
  </si>
  <si>
    <t xml:space="preserve">717614837898</t>
  </si>
  <si>
    <t xml:space="preserve">07-02414</t>
  </si>
  <si>
    <t xml:space="preserve">163775028814</t>
  </si>
  <si>
    <t xml:space="preserve">07-02415</t>
  </si>
  <si>
    <t xml:space="preserve">481532413031</t>
  </si>
  <si>
    <t xml:space="preserve">07-02416</t>
  </si>
  <si>
    <t xml:space="preserve">583709173851</t>
  </si>
  <si>
    <t xml:space="preserve">07-02417</t>
  </si>
  <si>
    <t xml:space="preserve">903440380096</t>
  </si>
  <si>
    <t xml:space="preserve">07-02418</t>
  </si>
  <si>
    <t xml:space="preserve">922265038342</t>
  </si>
  <si>
    <t xml:space="preserve">07-02419</t>
  </si>
  <si>
    <t xml:space="preserve">663960029993</t>
  </si>
  <si>
    <t xml:space="preserve">07-02420</t>
  </si>
  <si>
    <t xml:space="preserve">615835900473</t>
  </si>
  <si>
    <t xml:space="preserve">07-02421</t>
  </si>
  <si>
    <t xml:space="preserve">304423975670</t>
  </si>
  <si>
    <t xml:space="preserve">07-02422</t>
  </si>
  <si>
    <t xml:space="preserve">653234771716</t>
  </si>
  <si>
    <t xml:space="preserve">07-02423</t>
  </si>
  <si>
    <t xml:space="preserve">692149673620</t>
  </si>
  <si>
    <t xml:space="preserve">07-02424</t>
  </si>
  <si>
    <t xml:space="preserve">270431546746</t>
  </si>
  <si>
    <t xml:space="preserve">07-02425</t>
  </si>
  <si>
    <t xml:space="preserve">236696741954</t>
  </si>
  <si>
    <t xml:space="preserve">07-02426</t>
  </si>
  <si>
    <t xml:space="preserve">527426058895</t>
  </si>
  <si>
    <t xml:space="preserve">07-02427</t>
  </si>
  <si>
    <t xml:space="preserve">507137972370</t>
  </si>
  <si>
    <t xml:space="preserve">07-02428</t>
  </si>
  <si>
    <t xml:space="preserve">959574475919</t>
  </si>
  <si>
    <t xml:space="preserve">07-02429</t>
  </si>
  <si>
    <t xml:space="preserve">782990286701</t>
  </si>
  <si>
    <t xml:space="preserve">07-02430</t>
  </si>
  <si>
    <t xml:space="preserve">654846479898</t>
  </si>
  <si>
    <t xml:space="preserve">07-02431</t>
  </si>
  <si>
    <t xml:space="preserve">656212573648</t>
  </si>
  <si>
    <t xml:space="preserve">07-02432</t>
  </si>
  <si>
    <t xml:space="preserve">834944086211</t>
  </si>
  <si>
    <t xml:space="preserve">07-02433</t>
  </si>
  <si>
    <t xml:space="preserve">153954631387</t>
  </si>
  <si>
    <t xml:space="preserve">07-02434</t>
  </si>
  <si>
    <t xml:space="preserve">387069647066</t>
  </si>
  <si>
    <t xml:space="preserve">07-02435</t>
  </si>
  <si>
    <t xml:space="preserve">982839708246</t>
  </si>
  <si>
    <t xml:space="preserve">07-02436</t>
  </si>
  <si>
    <t xml:space="preserve">126887620536</t>
  </si>
  <si>
    <t xml:space="preserve">07-02437</t>
  </si>
  <si>
    <t xml:space="preserve">893928674589</t>
  </si>
  <si>
    <t xml:space="preserve">07-02438</t>
  </si>
  <si>
    <t xml:space="preserve">600349097867</t>
  </si>
  <si>
    <t xml:space="preserve">07-02439</t>
  </si>
  <si>
    <t xml:space="preserve">145666084172</t>
  </si>
  <si>
    <t xml:space="preserve">07-02440</t>
  </si>
  <si>
    <t xml:space="preserve">147521452181</t>
  </si>
  <si>
    <t xml:space="preserve">07-02441</t>
  </si>
  <si>
    <t xml:space="preserve">640741137516</t>
  </si>
  <si>
    <t xml:space="preserve">07-02442</t>
  </si>
  <si>
    <t xml:space="preserve">825073220785</t>
  </si>
  <si>
    <t xml:space="preserve">07-02443</t>
  </si>
  <si>
    <t xml:space="preserve">655345592770</t>
  </si>
  <si>
    <t xml:space="preserve">07-02444</t>
  </si>
  <si>
    <t xml:space="preserve">502558148965</t>
  </si>
  <si>
    <t xml:space="preserve">07-02445</t>
  </si>
  <si>
    <t xml:space="preserve">759366587316</t>
  </si>
  <si>
    <t xml:space="preserve">07-02446</t>
  </si>
  <si>
    <t xml:space="preserve">910513552888</t>
  </si>
  <si>
    <t xml:space="preserve">07-02447</t>
  </si>
  <si>
    <t xml:space="preserve">688656291336</t>
  </si>
  <si>
    <t xml:space="preserve">07-02448</t>
  </si>
  <si>
    <t xml:space="preserve">442300056286</t>
  </si>
  <si>
    <t xml:space="preserve">07-02449</t>
  </si>
  <si>
    <t xml:space="preserve">507235542780</t>
  </si>
  <si>
    <t xml:space="preserve">07-02450</t>
  </si>
  <si>
    <t xml:space="preserve">223662153543</t>
  </si>
  <si>
    <t xml:space="preserve">07-02451</t>
  </si>
  <si>
    <t xml:space="preserve">276166913512</t>
  </si>
  <si>
    <t xml:space="preserve">07-02452</t>
  </si>
  <si>
    <t xml:space="preserve">772620414603</t>
  </si>
  <si>
    <t xml:space="preserve">07-02453</t>
  </si>
  <si>
    <t xml:space="preserve">598073750642</t>
  </si>
  <si>
    <t xml:space="preserve">07-02454</t>
  </si>
  <si>
    <t xml:space="preserve">009906835153</t>
  </si>
  <si>
    <t xml:space="preserve">07-02455</t>
  </si>
  <si>
    <t xml:space="preserve">342779867021</t>
  </si>
  <si>
    <t xml:space="preserve">07-02456</t>
  </si>
  <si>
    <t xml:space="preserve">843676128741</t>
  </si>
  <si>
    <t xml:space="preserve">07-02457</t>
  </si>
  <si>
    <t xml:space="preserve">373881572551</t>
  </si>
  <si>
    <t xml:space="preserve">07-02458</t>
  </si>
  <si>
    <t xml:space="preserve">198777280735</t>
  </si>
  <si>
    <t xml:space="preserve">07-02459</t>
  </si>
  <si>
    <t xml:space="preserve">119105566888</t>
  </si>
  <si>
    <t xml:space="preserve">07-02460</t>
  </si>
  <si>
    <t xml:space="preserve">711036219136</t>
  </si>
  <si>
    <t xml:space="preserve">07-02461</t>
  </si>
  <si>
    <t xml:space="preserve">933340106599</t>
  </si>
  <si>
    <t xml:space="preserve">07-02462</t>
  </si>
  <si>
    <t xml:space="preserve">269353088968</t>
  </si>
  <si>
    <t xml:space="preserve">07-02463</t>
  </si>
  <si>
    <t xml:space="preserve">531543314550</t>
  </si>
  <si>
    <t xml:space="preserve">07-02464</t>
  </si>
  <si>
    <t xml:space="preserve">704169633752</t>
  </si>
  <si>
    <t xml:space="preserve">07-02465</t>
  </si>
  <si>
    <t xml:space="preserve">990862241520</t>
  </si>
  <si>
    <t xml:space="preserve">07-02466</t>
  </si>
  <si>
    <t xml:space="preserve">250533927238</t>
  </si>
  <si>
    <t xml:space="preserve">07-02467</t>
  </si>
  <si>
    <t xml:space="preserve">297417040216</t>
  </si>
  <si>
    <t xml:space="preserve">07-02468</t>
  </si>
  <si>
    <t xml:space="preserve">271296044812</t>
  </si>
  <si>
    <t xml:space="preserve">07-02469</t>
  </si>
  <si>
    <t xml:space="preserve">736369613999</t>
  </si>
  <si>
    <t xml:space="preserve">07-02470</t>
  </si>
  <si>
    <t xml:space="preserve">225699929490</t>
  </si>
  <si>
    <t xml:space="preserve">07-02471</t>
  </si>
  <si>
    <t xml:space="preserve">534569286431</t>
  </si>
  <si>
    <t xml:space="preserve">07-02472</t>
  </si>
  <si>
    <t xml:space="preserve">088308243110</t>
  </si>
  <si>
    <t xml:space="preserve">07-02473</t>
  </si>
  <si>
    <t xml:space="preserve">033511683229</t>
  </si>
  <si>
    <t xml:space="preserve">07-02474</t>
  </si>
  <si>
    <t xml:space="preserve">380245106020</t>
  </si>
  <si>
    <t xml:space="preserve">07-02475</t>
  </si>
  <si>
    <t xml:space="preserve">414684381244</t>
  </si>
  <si>
    <t xml:space="preserve">07-02476</t>
  </si>
  <si>
    <t xml:space="preserve">977239690923</t>
  </si>
  <si>
    <t xml:space="preserve">07-02477</t>
  </si>
  <si>
    <t xml:space="preserve">561046228028</t>
  </si>
  <si>
    <t xml:space="preserve">07-02478</t>
  </si>
  <si>
    <t xml:space="preserve">824883212608</t>
  </si>
  <si>
    <t xml:space="preserve">07-02479</t>
  </si>
  <si>
    <t xml:space="preserve">339422684653</t>
  </si>
  <si>
    <t xml:space="preserve">07-02480</t>
  </si>
  <si>
    <t xml:space="preserve">842747628119</t>
  </si>
  <si>
    <t xml:space="preserve">07-02481</t>
  </si>
  <si>
    <t xml:space="preserve">032650102790</t>
  </si>
  <si>
    <t xml:space="preserve">07-02482</t>
  </si>
  <si>
    <t xml:space="preserve">758715190171</t>
  </si>
  <si>
    <t xml:space="preserve">07-02483</t>
  </si>
  <si>
    <t xml:space="preserve">247945961199</t>
  </si>
  <si>
    <t xml:space="preserve">07-02484</t>
  </si>
  <si>
    <t xml:space="preserve">130930420324</t>
  </si>
  <si>
    <t xml:space="preserve">07-02485</t>
  </si>
  <si>
    <t xml:space="preserve">976949091755</t>
  </si>
  <si>
    <t xml:space="preserve">07-02486</t>
  </si>
  <si>
    <t xml:space="preserve">698424541722</t>
  </si>
  <si>
    <t xml:space="preserve">07-02487</t>
  </si>
  <si>
    <t xml:space="preserve">686641605366</t>
  </si>
  <si>
    <t xml:space="preserve">07-02488</t>
  </si>
  <si>
    <t xml:space="preserve">750524839210</t>
  </si>
  <si>
    <t xml:space="preserve">07-02489</t>
  </si>
  <si>
    <t xml:space="preserve">916701626090</t>
  </si>
  <si>
    <t xml:space="preserve">07-02490</t>
  </si>
  <si>
    <t xml:space="preserve">427511672758</t>
  </si>
  <si>
    <t xml:space="preserve">07-02491</t>
  </si>
  <si>
    <t xml:space="preserve">556341495099</t>
  </si>
  <si>
    <t xml:space="preserve">07-02492</t>
  </si>
  <si>
    <t xml:space="preserve">484771989721</t>
  </si>
  <si>
    <t xml:space="preserve">07-02493</t>
  </si>
  <si>
    <t xml:space="preserve">547869846283</t>
  </si>
  <si>
    <t xml:space="preserve">07-02494</t>
  </si>
  <si>
    <t xml:space="preserve">064725137085</t>
  </si>
  <si>
    <t xml:space="preserve">07-02495</t>
  </si>
  <si>
    <t xml:space="preserve">213230318929</t>
  </si>
  <si>
    <t xml:space="preserve">07-02496</t>
  </si>
  <si>
    <t xml:space="preserve">204286002170</t>
  </si>
  <si>
    <t xml:space="preserve">07-02497</t>
  </si>
  <si>
    <t xml:space="preserve">244860286706</t>
  </si>
  <si>
    <t xml:space="preserve">07-02498</t>
  </si>
  <si>
    <t xml:space="preserve">659596007121</t>
  </si>
  <si>
    <t xml:space="preserve">07-02499</t>
  </si>
  <si>
    <t xml:space="preserve">914523135349</t>
  </si>
  <si>
    <t xml:space="preserve">07-02500</t>
  </si>
  <si>
    <t xml:space="preserve">947219331472</t>
  </si>
  <si>
    <t xml:space="preserve">07-02501</t>
  </si>
  <si>
    <t xml:space="preserve">478210870970</t>
  </si>
  <si>
    <t xml:space="preserve">07-02502</t>
  </si>
  <si>
    <t xml:space="preserve">418877208045</t>
  </si>
  <si>
    <t xml:space="preserve">07-02503</t>
  </si>
  <si>
    <t xml:space="preserve">227765458069</t>
  </si>
  <si>
    <t xml:space="preserve">07-02504</t>
  </si>
  <si>
    <t xml:space="preserve">992458203180</t>
  </si>
  <si>
    <t xml:space="preserve">07-02505</t>
  </si>
  <si>
    <t xml:space="preserve">203639839588</t>
  </si>
  <si>
    <t xml:space="preserve">07-02506</t>
  </si>
  <si>
    <t xml:space="preserve">992889181498</t>
  </si>
  <si>
    <t xml:space="preserve">07-02507</t>
  </si>
  <si>
    <t xml:space="preserve">826956700686</t>
  </si>
  <si>
    <t xml:space="preserve">07-02508</t>
  </si>
  <si>
    <t xml:space="preserve">356974668318</t>
  </si>
  <si>
    <t xml:space="preserve">07-02509</t>
  </si>
  <si>
    <t xml:space="preserve">138569833474</t>
  </si>
  <si>
    <t xml:space="preserve">07-02510</t>
  </si>
  <si>
    <t xml:space="preserve">752303338106</t>
  </si>
  <si>
    <t xml:space="preserve">07-02511</t>
  </si>
  <si>
    <t xml:space="preserve">109981915797</t>
  </si>
  <si>
    <t xml:space="preserve">07-02512</t>
  </si>
  <si>
    <t xml:space="preserve">492056370360</t>
  </si>
  <si>
    <t xml:space="preserve">07-02513</t>
  </si>
  <si>
    <t xml:space="preserve">855691567701</t>
  </si>
  <si>
    <t xml:space="preserve">07-02514</t>
  </si>
  <si>
    <t xml:space="preserve">143720960895</t>
  </si>
  <si>
    <t xml:space="preserve">07-02515</t>
  </si>
  <si>
    <t xml:space="preserve">904954436064</t>
  </si>
  <si>
    <t xml:space="preserve">07-02516</t>
  </si>
  <si>
    <t xml:space="preserve">314350001488</t>
  </si>
  <si>
    <t xml:space="preserve">07-02517</t>
  </si>
  <si>
    <t xml:space="preserve">049636148673</t>
  </si>
  <si>
    <t xml:space="preserve">07-02518</t>
  </si>
  <si>
    <t xml:space="preserve">435458849625</t>
  </si>
  <si>
    <t xml:space="preserve">07-02519</t>
  </si>
  <si>
    <t xml:space="preserve">631502665803</t>
  </si>
  <si>
    <t xml:space="preserve">07-02520</t>
  </si>
  <si>
    <t xml:space="preserve">414555346858</t>
  </si>
  <si>
    <t xml:space="preserve">07-02521</t>
  </si>
  <si>
    <t xml:space="preserve">732002106955</t>
  </si>
  <si>
    <t xml:space="preserve">07-02522</t>
  </si>
  <si>
    <t xml:space="preserve">016815274137</t>
  </si>
  <si>
    <t xml:space="preserve">07-02523</t>
  </si>
  <si>
    <t xml:space="preserve">521067653723</t>
  </si>
  <si>
    <t xml:space="preserve">07-02524</t>
  </si>
  <si>
    <t xml:space="preserve">312599758351</t>
  </si>
  <si>
    <t xml:space="preserve">07-02525</t>
  </si>
  <si>
    <t xml:space="preserve">706970454987</t>
  </si>
  <si>
    <t xml:space="preserve">07-02526</t>
  </si>
  <si>
    <t xml:space="preserve">364434072654</t>
  </si>
  <si>
    <t xml:space="preserve">07-02527</t>
  </si>
  <si>
    <t xml:space="preserve">970961170570</t>
  </si>
  <si>
    <t xml:space="preserve">07-02528</t>
  </si>
  <si>
    <t xml:space="preserve">795383090859</t>
  </si>
  <si>
    <t xml:space="preserve">07-02529</t>
  </si>
  <si>
    <t xml:space="preserve">311180264812</t>
  </si>
  <si>
    <t xml:space="preserve">07-02530</t>
  </si>
  <si>
    <t xml:space="preserve">973152082745</t>
  </si>
  <si>
    <t xml:space="preserve">07-02531</t>
  </si>
  <si>
    <t xml:space="preserve">245301189741</t>
  </si>
  <si>
    <t xml:space="preserve">07-02532</t>
  </si>
  <si>
    <t xml:space="preserve">035085530171</t>
  </si>
  <si>
    <t xml:space="preserve">07-02533</t>
  </si>
  <si>
    <t xml:space="preserve">196298441659</t>
  </si>
  <si>
    <t xml:space="preserve">07-02534</t>
  </si>
  <si>
    <t xml:space="preserve">309428458573</t>
  </si>
  <si>
    <t xml:space="preserve">07-02535</t>
  </si>
  <si>
    <t xml:space="preserve">606693059592</t>
  </si>
  <si>
    <t xml:space="preserve">07-02536</t>
  </si>
  <si>
    <t xml:space="preserve">145116221707</t>
  </si>
  <si>
    <t xml:space="preserve">07-02537</t>
  </si>
  <si>
    <t xml:space="preserve">910372003177</t>
  </si>
  <si>
    <t xml:space="preserve">07-02538</t>
  </si>
  <si>
    <t xml:space="preserve">820051186753</t>
  </si>
  <si>
    <t xml:space="preserve">07-02539</t>
  </si>
  <si>
    <t xml:space="preserve">753165860388</t>
  </si>
  <si>
    <t xml:space="preserve">07-02540</t>
  </si>
  <si>
    <t xml:space="preserve">015540975345</t>
  </si>
  <si>
    <t xml:space="preserve">07-02541</t>
  </si>
  <si>
    <t xml:space="preserve">632779678379</t>
  </si>
  <si>
    <t xml:space="preserve">07-02542</t>
  </si>
  <si>
    <t xml:space="preserve">691716464426</t>
  </si>
  <si>
    <t xml:space="preserve">07-02543</t>
  </si>
  <si>
    <t xml:space="preserve">022770457257</t>
  </si>
  <si>
    <t xml:space="preserve">07-02544</t>
  </si>
  <si>
    <t xml:space="preserve">598073494636</t>
  </si>
  <si>
    <t xml:space="preserve">07-02545</t>
  </si>
  <si>
    <t xml:space="preserve">340233004490</t>
  </si>
  <si>
    <t xml:space="preserve">07-02546</t>
  </si>
  <si>
    <t xml:space="preserve">918456167914</t>
  </si>
  <si>
    <t xml:space="preserve">07-02547</t>
  </si>
  <si>
    <t xml:space="preserve">634613960895</t>
  </si>
  <si>
    <t xml:space="preserve">07-02548</t>
  </si>
  <si>
    <t xml:space="preserve">698428090715</t>
  </si>
  <si>
    <t xml:space="preserve">07-02549</t>
  </si>
  <si>
    <t xml:space="preserve">470751533633</t>
  </si>
  <si>
    <t xml:space="preserve">07-02550</t>
  </si>
  <si>
    <t xml:space="preserve">959299724821</t>
  </si>
  <si>
    <t xml:space="preserve">07-02551</t>
  </si>
  <si>
    <t xml:space="preserve">926165355879</t>
  </si>
  <si>
    <t xml:space="preserve">07-02552</t>
  </si>
  <si>
    <t xml:space="preserve">775410077709</t>
  </si>
  <si>
    <t xml:space="preserve">07-02553</t>
  </si>
  <si>
    <t xml:space="preserve">253389491087</t>
  </si>
  <si>
    <t xml:space="preserve">07-02554</t>
  </si>
  <si>
    <t xml:space="preserve">511740056452</t>
  </si>
  <si>
    <t xml:space="preserve">07-02555</t>
  </si>
  <si>
    <t xml:space="preserve">738693193532</t>
  </si>
  <si>
    <t xml:space="preserve">07-02556</t>
  </si>
  <si>
    <t xml:space="preserve">274834836846</t>
  </si>
  <si>
    <t xml:space="preserve">07-02557</t>
  </si>
  <si>
    <t xml:space="preserve">166434008682</t>
  </si>
  <si>
    <t xml:space="preserve">07-02558</t>
  </si>
  <si>
    <t xml:space="preserve">660672679338</t>
  </si>
  <si>
    <t xml:space="preserve">07-02559</t>
  </si>
  <si>
    <t xml:space="preserve">506502811331</t>
  </si>
  <si>
    <t xml:space="preserve">07-02560</t>
  </si>
  <si>
    <t xml:space="preserve">594992483628</t>
  </si>
  <si>
    <t xml:space="preserve">07-02561</t>
  </si>
  <si>
    <t xml:space="preserve">059790686071</t>
  </si>
  <si>
    <t xml:space="preserve">07-02562</t>
  </si>
  <si>
    <t xml:space="preserve">604800287168</t>
  </si>
  <si>
    <t xml:space="preserve">07-02563</t>
  </si>
  <si>
    <t xml:space="preserve">772982928078</t>
  </si>
  <si>
    <t xml:space="preserve">07-02564</t>
  </si>
  <si>
    <t xml:space="preserve">489200539455</t>
  </si>
  <si>
    <t xml:space="preserve">07-02565</t>
  </si>
  <si>
    <t xml:space="preserve">549557811801</t>
  </si>
  <si>
    <t xml:space="preserve">07-02566</t>
  </si>
  <si>
    <t xml:space="preserve">937421181236</t>
  </si>
  <si>
    <t xml:space="preserve">07-02567</t>
  </si>
  <si>
    <t xml:space="preserve">692570184640</t>
  </si>
  <si>
    <t xml:space="preserve">07-02568</t>
  </si>
  <si>
    <t xml:space="preserve">210624739202</t>
  </si>
  <si>
    <t xml:space="preserve">07-02569</t>
  </si>
  <si>
    <t xml:space="preserve">540316685348</t>
  </si>
  <si>
    <t xml:space="preserve">07-02570</t>
  </si>
  <si>
    <t xml:space="preserve">906122311379</t>
  </si>
  <si>
    <t xml:space="preserve">07-02571</t>
  </si>
  <si>
    <t xml:space="preserve">759705323039</t>
  </si>
  <si>
    <t xml:space="preserve">07-02572</t>
  </si>
  <si>
    <t xml:space="preserve">089523176038</t>
  </si>
  <si>
    <t xml:space="preserve">07-02573</t>
  </si>
  <si>
    <t xml:space="preserve">348648738851</t>
  </si>
  <si>
    <t xml:space="preserve">07-02574</t>
  </si>
  <si>
    <t xml:space="preserve">812939868270</t>
  </si>
  <si>
    <t xml:space="preserve">07-02575</t>
  </si>
  <si>
    <t xml:space="preserve">936718768467</t>
  </si>
  <si>
    <t xml:space="preserve">07-02576</t>
  </si>
  <si>
    <t xml:space="preserve">112776803575</t>
  </si>
  <si>
    <t xml:space="preserve">07-02577</t>
  </si>
  <si>
    <t xml:space="preserve">485862360307</t>
  </si>
  <si>
    <t xml:space="preserve">07-02578</t>
  </si>
  <si>
    <t xml:space="preserve">607257364200</t>
  </si>
  <si>
    <t xml:space="preserve">07-02579</t>
  </si>
  <si>
    <t xml:space="preserve">633639931341</t>
  </si>
  <si>
    <t xml:space="preserve">07-02580</t>
  </si>
  <si>
    <t xml:space="preserve">379895053753</t>
  </si>
  <si>
    <t xml:space="preserve">07-02581</t>
  </si>
  <si>
    <t xml:space="preserve">048929912153</t>
  </si>
  <si>
    <t xml:space="preserve">07-02582</t>
  </si>
  <si>
    <t xml:space="preserve">620784707132</t>
  </si>
  <si>
    <t xml:space="preserve">07-02583</t>
  </si>
  <si>
    <t xml:space="preserve">619948837576</t>
  </si>
  <si>
    <t xml:space="preserve">07-02584</t>
  </si>
  <si>
    <t xml:space="preserve">567983053498</t>
  </si>
  <si>
    <t xml:space="preserve">07-02585</t>
  </si>
  <si>
    <t xml:space="preserve">928755636722</t>
  </si>
  <si>
    <t xml:space="preserve">07-02586</t>
  </si>
  <si>
    <t xml:space="preserve">761673380591</t>
  </si>
  <si>
    <t xml:space="preserve">07-02587</t>
  </si>
  <si>
    <t xml:space="preserve">991507894519</t>
  </si>
  <si>
    <t xml:space="preserve">07-02588</t>
  </si>
  <si>
    <t xml:space="preserve">370235958735</t>
  </si>
  <si>
    <t xml:space="preserve">07-02589</t>
  </si>
  <si>
    <t xml:space="preserve">842765826546</t>
  </si>
  <si>
    <t xml:space="preserve">07-02590</t>
  </si>
  <si>
    <t xml:space="preserve">519809319154</t>
  </si>
  <si>
    <t xml:space="preserve">07-02591</t>
  </si>
  <si>
    <t xml:space="preserve">301156130273</t>
  </si>
  <si>
    <t xml:space="preserve">07-02592</t>
  </si>
  <si>
    <t xml:space="preserve">783249376226</t>
  </si>
  <si>
    <t xml:space="preserve">07-02593</t>
  </si>
  <si>
    <t xml:space="preserve">705130728618</t>
  </si>
  <si>
    <t xml:space="preserve">07-02594</t>
  </si>
  <si>
    <t xml:space="preserve">356900236215</t>
  </si>
  <si>
    <t xml:space="preserve">07-02595</t>
  </si>
  <si>
    <t xml:space="preserve">433167771220</t>
  </si>
  <si>
    <t xml:space="preserve">07-02596</t>
  </si>
  <si>
    <t xml:space="preserve">488813962616</t>
  </si>
  <si>
    <t xml:space="preserve">07-02597</t>
  </si>
  <si>
    <t xml:space="preserve">396229419286</t>
  </si>
  <si>
    <t xml:space="preserve">07-02598</t>
  </si>
  <si>
    <t xml:space="preserve">009340583706</t>
  </si>
  <si>
    <t xml:space="preserve">07-02599</t>
  </si>
  <si>
    <t xml:space="preserve">551017932493</t>
  </si>
  <si>
    <t xml:space="preserve">07-02600</t>
  </si>
  <si>
    <t xml:space="preserve">026965638612</t>
  </si>
  <si>
    <t xml:space="preserve">07-02601</t>
  </si>
  <si>
    <t xml:space="preserve">392172337099</t>
  </si>
  <si>
    <t xml:space="preserve">07-02602</t>
  </si>
  <si>
    <t xml:space="preserve">642630230603</t>
  </si>
  <si>
    <t xml:space="preserve">07-02603</t>
  </si>
  <si>
    <t xml:space="preserve">801340335641</t>
  </si>
  <si>
    <t xml:space="preserve">07-02604</t>
  </si>
  <si>
    <t xml:space="preserve">670290059403</t>
  </si>
  <si>
    <t xml:space="preserve">07-02605</t>
  </si>
  <si>
    <t xml:space="preserve">316811779892</t>
  </si>
  <si>
    <t xml:space="preserve">07-02606</t>
  </si>
  <si>
    <t xml:space="preserve">627238500986</t>
  </si>
  <si>
    <t xml:space="preserve">07-02607</t>
  </si>
  <si>
    <t xml:space="preserve">093719634696</t>
  </si>
  <si>
    <t xml:space="preserve">07-02608</t>
  </si>
  <si>
    <t xml:space="preserve">824252377161</t>
  </si>
  <si>
    <t xml:space="preserve">07-02609</t>
  </si>
  <si>
    <t xml:space="preserve">926604215153</t>
  </si>
  <si>
    <t xml:space="preserve">07-02610</t>
  </si>
  <si>
    <t xml:space="preserve">693418710611</t>
  </si>
  <si>
    <t xml:space="preserve">07-02611</t>
  </si>
  <si>
    <t xml:space="preserve">249043416000</t>
  </si>
  <si>
    <t xml:space="preserve">07-02612</t>
  </si>
  <si>
    <t xml:space="preserve">587993135509</t>
  </si>
  <si>
    <t xml:space="preserve">07-02613</t>
  </si>
  <si>
    <t xml:space="preserve">269114406841</t>
  </si>
  <si>
    <t xml:space="preserve">07-02614</t>
  </si>
  <si>
    <t xml:space="preserve">534687299463</t>
  </si>
  <si>
    <t xml:space="preserve">07-02615</t>
  </si>
  <si>
    <t xml:space="preserve">872629430635</t>
  </si>
  <si>
    <t xml:space="preserve">07-02616</t>
  </si>
  <si>
    <t xml:space="preserve">609044457186</t>
  </si>
  <si>
    <t xml:space="preserve">07-02617</t>
  </si>
  <si>
    <t xml:space="preserve">514698578327</t>
  </si>
  <si>
    <t xml:space="preserve">07-02618</t>
  </si>
  <si>
    <t xml:space="preserve">100249647744</t>
  </si>
  <si>
    <t xml:space="preserve">07-02619</t>
  </si>
  <si>
    <t xml:space="preserve">157717748193</t>
  </si>
  <si>
    <t xml:space="preserve">07-02620</t>
  </si>
  <si>
    <t xml:space="preserve">782002310248</t>
  </si>
  <si>
    <t xml:space="preserve">07-02621</t>
  </si>
  <si>
    <t xml:space="preserve">799617290850</t>
  </si>
  <si>
    <t xml:space="preserve">07-02622</t>
  </si>
  <si>
    <t xml:space="preserve">922564570310</t>
  </si>
  <si>
    <t xml:space="preserve">07-02623</t>
  </si>
  <si>
    <t xml:space="preserve">886462909474</t>
  </si>
  <si>
    <t xml:space="preserve">07-02624</t>
  </si>
  <si>
    <t xml:space="preserve">827052624421</t>
  </si>
  <si>
    <t xml:space="preserve">07-02625</t>
  </si>
  <si>
    <t xml:space="preserve">546018911139</t>
  </si>
  <si>
    <t xml:space="preserve">07-02626</t>
  </si>
  <si>
    <t xml:space="preserve">554966848839</t>
  </si>
  <si>
    <t xml:space="preserve">07-02627</t>
  </si>
  <si>
    <t xml:space="preserve">508668719771</t>
  </si>
  <si>
    <t xml:space="preserve">07-02628</t>
  </si>
  <si>
    <t xml:space="preserve">005793844453</t>
  </si>
  <si>
    <t xml:space="preserve">07-02629</t>
  </si>
  <si>
    <t xml:space="preserve">651684093642</t>
  </si>
  <si>
    <t xml:space="preserve">07-02630</t>
  </si>
  <si>
    <t xml:space="preserve">816742804220</t>
  </si>
  <si>
    <t xml:space="preserve">07-02631</t>
  </si>
  <si>
    <t xml:space="preserve">376316722612</t>
  </si>
  <si>
    <t xml:space="preserve">07-02632</t>
  </si>
  <si>
    <t xml:space="preserve">909627867846</t>
  </si>
  <si>
    <t xml:space="preserve">07-02633</t>
  </si>
  <si>
    <t xml:space="preserve">872113290304</t>
  </si>
  <si>
    <t xml:space="preserve">07-02634</t>
  </si>
  <si>
    <t xml:space="preserve">971184617968</t>
  </si>
  <si>
    <t xml:space="preserve">07-02635</t>
  </si>
  <si>
    <t xml:space="preserve">133182486889</t>
  </si>
  <si>
    <t xml:space="preserve">07-02636</t>
  </si>
  <si>
    <t xml:space="preserve">074041016344</t>
  </si>
  <si>
    <t xml:space="preserve">07-02637</t>
  </si>
  <si>
    <t xml:space="preserve">721454521703</t>
  </si>
  <si>
    <t xml:space="preserve">07-02638</t>
  </si>
  <si>
    <t xml:space="preserve">013350520152</t>
  </si>
  <si>
    <t xml:space="preserve">07-02639</t>
  </si>
  <si>
    <t xml:space="preserve">176755231531</t>
  </si>
  <si>
    <t xml:space="preserve">07-02640</t>
  </si>
  <si>
    <t xml:space="preserve">211358719852</t>
  </si>
  <si>
    <t xml:space="preserve">07-02641</t>
  </si>
  <si>
    <t xml:space="preserve">631200342941</t>
  </si>
  <si>
    <t xml:space="preserve">07-02642</t>
  </si>
  <si>
    <t xml:space="preserve">848914586705</t>
  </si>
  <si>
    <t xml:space="preserve">07-02643</t>
  </si>
  <si>
    <t xml:space="preserve">768565540383</t>
  </si>
  <si>
    <t xml:space="preserve">07-02644</t>
  </si>
  <si>
    <t xml:space="preserve">774882110170</t>
  </si>
  <si>
    <t xml:space="preserve">07-02645</t>
  </si>
  <si>
    <t xml:space="preserve">411672750001</t>
  </si>
  <si>
    <t xml:space="preserve">07-02646</t>
  </si>
  <si>
    <t xml:space="preserve">844542958090</t>
  </si>
  <si>
    <t xml:space="preserve">07-02647</t>
  </si>
  <si>
    <t xml:space="preserve">569584188188</t>
  </si>
  <si>
    <t xml:space="preserve">07-02648</t>
  </si>
  <si>
    <t xml:space="preserve">320529817588</t>
  </si>
  <si>
    <t xml:space="preserve">07-02649</t>
  </si>
  <si>
    <t xml:space="preserve">608707455201</t>
  </si>
  <si>
    <t xml:space="preserve">07-02650</t>
  </si>
  <si>
    <t xml:space="preserve">860254248424</t>
  </si>
  <si>
    <t xml:space="preserve">07-02651</t>
  </si>
  <si>
    <t xml:space="preserve">531024442690</t>
  </si>
  <si>
    <t xml:space="preserve">07-02652</t>
  </si>
  <si>
    <t xml:space="preserve">571197631142</t>
  </si>
  <si>
    <t xml:space="preserve">07-02653</t>
  </si>
  <si>
    <t xml:space="preserve">400497565266</t>
  </si>
  <si>
    <t xml:space="preserve">07-02654</t>
  </si>
  <si>
    <t xml:space="preserve">583046314214</t>
  </si>
  <si>
    <t xml:space="preserve">07-02655</t>
  </si>
  <si>
    <t xml:space="preserve">378976319188</t>
  </si>
  <si>
    <t xml:space="preserve">07-02656</t>
  </si>
  <si>
    <t xml:space="preserve">734373395464</t>
  </si>
  <si>
    <t xml:space="preserve">07-02657</t>
  </si>
  <si>
    <t xml:space="preserve">830442060458</t>
  </si>
  <si>
    <t xml:space="preserve">07-02658</t>
  </si>
  <si>
    <t xml:space="preserve">154583218812</t>
  </si>
  <si>
    <t xml:space="preserve">07-02659</t>
  </si>
  <si>
    <t xml:space="preserve">708236502475</t>
  </si>
  <si>
    <t xml:space="preserve">07-02660</t>
  </si>
  <si>
    <t xml:space="preserve">503057869815</t>
  </si>
  <si>
    <t xml:space="preserve">07-02661</t>
  </si>
  <si>
    <t xml:space="preserve">951353492974</t>
  </si>
  <si>
    <t xml:space="preserve">07-02662</t>
  </si>
  <si>
    <t xml:space="preserve">096958842978</t>
  </si>
  <si>
    <t xml:space="preserve">07-02663</t>
  </si>
  <si>
    <t xml:space="preserve">641481366320</t>
  </si>
  <si>
    <t xml:space="preserve">07-02664</t>
  </si>
  <si>
    <t xml:space="preserve">937808358065</t>
  </si>
  <si>
    <t xml:space="preserve">07-02665</t>
  </si>
  <si>
    <t xml:space="preserve">030873712093</t>
  </si>
  <si>
    <t xml:space="preserve">07-02666</t>
  </si>
  <si>
    <t xml:space="preserve">644343778873</t>
  </si>
  <si>
    <t xml:space="preserve">07-02667</t>
  </si>
  <si>
    <t xml:space="preserve">392307197848</t>
  </si>
  <si>
    <t xml:space="preserve">07-02668</t>
  </si>
  <si>
    <t xml:space="preserve">470518640059</t>
  </si>
  <si>
    <t xml:space="preserve">07-02669</t>
  </si>
  <si>
    <t xml:space="preserve">308173902796</t>
  </si>
  <si>
    <t xml:space="preserve">07-02670</t>
  </si>
  <si>
    <t xml:space="preserve">603461139392</t>
  </si>
  <si>
    <t xml:space="preserve">07-02671</t>
  </si>
  <si>
    <t xml:space="preserve">381160068005</t>
  </si>
  <si>
    <t xml:space="preserve">07-02672</t>
  </si>
  <si>
    <t xml:space="preserve">353022305233</t>
  </si>
  <si>
    <t xml:space="preserve">07-02673</t>
  </si>
  <si>
    <t xml:space="preserve">729669771085</t>
  </si>
  <si>
    <t xml:space="preserve">07-02674</t>
  </si>
  <si>
    <t xml:space="preserve">180158230976</t>
  </si>
  <si>
    <t xml:space="preserve">07-02675</t>
  </si>
  <si>
    <t xml:space="preserve">460268944002</t>
  </si>
  <si>
    <t xml:space="preserve">07-02676</t>
  </si>
  <si>
    <t xml:space="preserve">480486454553</t>
  </si>
  <si>
    <t xml:space="preserve">07-02677</t>
  </si>
  <si>
    <t xml:space="preserve">133390036377</t>
  </si>
  <si>
    <t xml:space="preserve">07-02678</t>
  </si>
  <si>
    <t xml:space="preserve">332282091685</t>
  </si>
  <si>
    <t xml:space="preserve">07-02679</t>
  </si>
  <si>
    <t xml:space="preserve">288202302521</t>
  </si>
  <si>
    <t xml:space="preserve">07-02680</t>
  </si>
  <si>
    <t xml:space="preserve">196897977451</t>
  </si>
  <si>
    <t xml:space="preserve">07-02681</t>
  </si>
  <si>
    <t xml:space="preserve">091768377277</t>
  </si>
  <si>
    <t xml:space="preserve">07-02682</t>
  </si>
  <si>
    <t xml:space="preserve">402121217081</t>
  </si>
  <si>
    <t xml:space="preserve">07-02683</t>
  </si>
  <si>
    <t xml:space="preserve">488926007362</t>
  </si>
  <si>
    <t xml:space="preserve">07-02684</t>
  </si>
  <si>
    <t xml:space="preserve">054952436900</t>
  </si>
  <si>
    <t xml:space="preserve">07-02685</t>
  </si>
  <si>
    <t xml:space="preserve">132356837561</t>
  </si>
  <si>
    <t xml:space="preserve">07-02686</t>
  </si>
  <si>
    <t xml:space="preserve">515244853651</t>
  </si>
  <si>
    <t xml:space="preserve">07-02687</t>
  </si>
  <si>
    <t xml:space="preserve">110370937109</t>
  </si>
  <si>
    <t xml:space="preserve">07-02688</t>
  </si>
  <si>
    <t xml:space="preserve">435504561816</t>
  </si>
  <si>
    <t xml:space="preserve">07-02689</t>
  </si>
  <si>
    <t xml:space="preserve">569741339631</t>
  </si>
  <si>
    <t xml:space="preserve">07-02690</t>
  </si>
  <si>
    <t xml:space="preserve">253262591353</t>
  </si>
  <si>
    <t xml:space="preserve">07-02691</t>
  </si>
  <si>
    <t xml:space="preserve">728446308845</t>
  </si>
  <si>
    <t xml:space="preserve">07-02692</t>
  </si>
  <si>
    <t xml:space="preserve">298699617748</t>
  </si>
  <si>
    <t xml:space="preserve">07-02693</t>
  </si>
  <si>
    <t xml:space="preserve">682381872861</t>
  </si>
  <si>
    <t xml:space="preserve">07-02694</t>
  </si>
  <si>
    <t xml:space="preserve">695538684187</t>
  </si>
  <si>
    <t xml:space="preserve">07-02695</t>
  </si>
  <si>
    <t xml:space="preserve">611559465099</t>
  </si>
  <si>
    <t xml:space="preserve">07-02696</t>
  </si>
  <si>
    <t xml:space="preserve">380696221992</t>
  </si>
  <si>
    <t xml:space="preserve">07-02697</t>
  </si>
  <si>
    <t xml:space="preserve">641521542219</t>
  </si>
  <si>
    <t xml:space="preserve">07-02698</t>
  </si>
  <si>
    <t xml:space="preserve">777326896560</t>
  </si>
  <si>
    <t xml:space="preserve">07-02699</t>
  </si>
  <si>
    <t xml:space="preserve">966855906454</t>
  </si>
  <si>
    <t xml:space="preserve">07-02700</t>
  </si>
  <si>
    <t xml:space="preserve">460064641264</t>
  </si>
  <si>
    <t xml:space="preserve">07-02701</t>
  </si>
  <si>
    <t xml:space="preserve">092386941894</t>
  </si>
  <si>
    <t xml:space="preserve">07-02702</t>
  </si>
  <si>
    <t xml:space="preserve">295718890943</t>
  </si>
  <si>
    <t xml:space="preserve">07-02703</t>
  </si>
  <si>
    <t xml:space="preserve">552723995667</t>
  </si>
  <si>
    <t xml:space="preserve">07-02704</t>
  </si>
  <si>
    <t xml:space="preserve">472678836457</t>
  </si>
  <si>
    <t xml:space="preserve">07-02705</t>
  </si>
  <si>
    <t xml:space="preserve">193874136077</t>
  </si>
  <si>
    <t xml:space="preserve">07-02706</t>
  </si>
  <si>
    <t xml:space="preserve">688823398822</t>
  </si>
  <si>
    <t xml:space="preserve">07-02707</t>
  </si>
  <si>
    <t xml:space="preserve">699044238655</t>
  </si>
  <si>
    <t xml:space="preserve">07-02708</t>
  </si>
  <si>
    <t xml:space="preserve">360073134330</t>
  </si>
  <si>
    <t xml:space="preserve">07-02709</t>
  </si>
  <si>
    <t xml:space="preserve">484539234752</t>
  </si>
  <si>
    <t xml:space="preserve">07-02710</t>
  </si>
  <si>
    <t xml:space="preserve">272180147103</t>
  </si>
  <si>
    <t xml:space="preserve">07-02711</t>
  </si>
  <si>
    <t xml:space="preserve">670870858299</t>
  </si>
  <si>
    <t xml:space="preserve">07-02712</t>
  </si>
  <si>
    <t xml:space="preserve">817186799968</t>
  </si>
  <si>
    <t xml:space="preserve">07-02713</t>
  </si>
  <si>
    <t xml:space="preserve">096702324237</t>
  </si>
  <si>
    <t xml:space="preserve">07-02714</t>
  </si>
  <si>
    <t xml:space="preserve">660191790859</t>
  </si>
  <si>
    <t xml:space="preserve">07-02715</t>
  </si>
  <si>
    <t xml:space="preserve">274952154725</t>
  </si>
  <si>
    <t xml:space="preserve">07-02716</t>
  </si>
  <si>
    <t xml:space="preserve">407781423422</t>
  </si>
  <si>
    <t xml:space="preserve">07-02717</t>
  </si>
  <si>
    <t xml:space="preserve">558138694853</t>
  </si>
  <si>
    <t xml:space="preserve">07-02718</t>
  </si>
  <si>
    <t xml:space="preserve">198962110350</t>
  </si>
  <si>
    <t xml:space="preserve">07-02719</t>
  </si>
  <si>
    <t xml:space="preserve">926943340112</t>
  </si>
  <si>
    <t xml:space="preserve">07-02720</t>
  </si>
  <si>
    <t xml:space="preserve">178337191865</t>
  </si>
  <si>
    <t xml:space="preserve">07-02721</t>
  </si>
  <si>
    <t xml:space="preserve">841899887210</t>
  </si>
  <si>
    <t xml:space="preserve">07-02722</t>
  </si>
  <si>
    <t xml:space="preserve">009506668787</t>
  </si>
  <si>
    <t xml:space="preserve">07-02723</t>
  </si>
  <si>
    <t xml:space="preserve">450216906501</t>
  </si>
  <si>
    <t xml:space="preserve">07-02724</t>
  </si>
  <si>
    <t xml:space="preserve">253912975351</t>
  </si>
  <si>
    <t xml:space="preserve">07-02725</t>
  </si>
  <si>
    <t xml:space="preserve">657150519320</t>
  </si>
  <si>
    <t xml:space="preserve">07-02726</t>
  </si>
  <si>
    <t xml:space="preserve">158730270780</t>
  </si>
  <si>
    <t xml:space="preserve">07-02727</t>
  </si>
  <si>
    <t xml:space="preserve">562108211144</t>
  </si>
  <si>
    <t xml:space="preserve">07-02728</t>
  </si>
  <si>
    <t xml:space="preserve">624236619011</t>
  </si>
  <si>
    <t xml:space="preserve">07-02729</t>
  </si>
  <si>
    <t xml:space="preserve">108501118089</t>
  </si>
  <si>
    <t xml:space="preserve">07-02730</t>
  </si>
  <si>
    <t xml:space="preserve">175392101823</t>
  </si>
  <si>
    <t xml:space="preserve">07-02731</t>
  </si>
  <si>
    <t xml:space="preserve">137442965853</t>
  </si>
  <si>
    <t xml:space="preserve">07-02732</t>
  </si>
  <si>
    <t xml:space="preserve">684837203478</t>
  </si>
  <si>
    <t xml:space="preserve">07-02733</t>
  </si>
  <si>
    <t xml:space="preserve">175905904088</t>
  </si>
  <si>
    <t xml:space="preserve">07-02734</t>
  </si>
  <si>
    <t xml:space="preserve">288216661604</t>
  </si>
  <si>
    <t xml:space="preserve">07-02735</t>
  </si>
  <si>
    <t xml:space="preserve">903718856987</t>
  </si>
  <si>
    <t xml:space="preserve">07-02736</t>
  </si>
  <si>
    <t xml:space="preserve">290558583821</t>
  </si>
  <si>
    <t xml:space="preserve">07-02737</t>
  </si>
  <si>
    <t xml:space="preserve">381750658619</t>
  </si>
  <si>
    <t xml:space="preserve">07-02738</t>
  </si>
  <si>
    <t xml:space="preserve">043678135148</t>
  </si>
  <si>
    <t xml:space="preserve">07-02739</t>
  </si>
  <si>
    <t xml:space="preserve">935533410112</t>
  </si>
  <si>
    <t xml:space="preserve">07-02740</t>
  </si>
  <si>
    <t xml:space="preserve">146991476200</t>
  </si>
  <si>
    <t xml:space="preserve">07-02741</t>
  </si>
  <si>
    <t xml:space="preserve">066293461825</t>
  </si>
  <si>
    <t xml:space="preserve">07-02742</t>
  </si>
  <si>
    <t xml:space="preserve">682292528513</t>
  </si>
  <si>
    <t xml:space="preserve">07-02743</t>
  </si>
  <si>
    <t xml:space="preserve">707730076132</t>
  </si>
  <si>
    <t xml:space="preserve">07-02744</t>
  </si>
  <si>
    <t xml:space="preserve">266178885057</t>
  </si>
  <si>
    <t xml:space="preserve">07-02745</t>
  </si>
  <si>
    <t xml:space="preserve">515915985907</t>
  </si>
  <si>
    <t xml:space="preserve">07-02746</t>
  </si>
  <si>
    <t xml:space="preserve">207960287984</t>
  </si>
  <si>
    <t xml:space="preserve">07-02747</t>
  </si>
  <si>
    <t xml:space="preserve">435042801587</t>
  </si>
  <si>
    <t xml:space="preserve">07-02748</t>
  </si>
  <si>
    <t xml:space="preserve">626961401501</t>
  </si>
  <si>
    <t xml:space="preserve">07-02749</t>
  </si>
  <si>
    <t xml:space="preserve">005583334872</t>
  </si>
  <si>
    <t xml:space="preserve">07-02750</t>
  </si>
  <si>
    <t xml:space="preserve">958776396569</t>
  </si>
  <si>
    <t xml:space="preserve">07-02751</t>
  </si>
  <si>
    <t xml:space="preserve">949379000375</t>
  </si>
  <si>
    <t xml:space="preserve">07-02752</t>
  </si>
  <si>
    <t xml:space="preserve">063210589338</t>
  </si>
  <si>
    <t xml:space="preserve">07-02753</t>
  </si>
  <si>
    <t xml:space="preserve">112768890851</t>
  </si>
  <si>
    <t xml:space="preserve">07-02754</t>
  </si>
  <si>
    <t xml:space="preserve">610590290228</t>
  </si>
  <si>
    <t xml:space="preserve">07-02755</t>
  </si>
  <si>
    <t xml:space="preserve">222898641492</t>
  </si>
  <si>
    <t xml:space="preserve">07-02756</t>
  </si>
  <si>
    <t xml:space="preserve">123957091021</t>
  </si>
  <si>
    <t xml:space="preserve">07-02757</t>
  </si>
  <si>
    <t xml:space="preserve">510788308029</t>
  </si>
  <si>
    <t xml:space="preserve">07-02758</t>
  </si>
  <si>
    <t xml:space="preserve">622640433051</t>
  </si>
  <si>
    <t xml:space="preserve">07-02759</t>
  </si>
  <si>
    <t xml:space="preserve">554016664401</t>
  </si>
  <si>
    <t xml:space="preserve">07-02760</t>
  </si>
  <si>
    <t xml:space="preserve">801695838983</t>
  </si>
  <si>
    <t xml:space="preserve">07-02761</t>
  </si>
  <si>
    <t xml:space="preserve">828871112550</t>
  </si>
  <si>
    <t xml:space="preserve">07-02762</t>
  </si>
  <si>
    <t xml:space="preserve">633925822182</t>
  </si>
  <si>
    <t xml:space="preserve">07-02763</t>
  </si>
  <si>
    <t xml:space="preserve">369552554758</t>
  </si>
  <si>
    <t xml:space="preserve">07-02764</t>
  </si>
  <si>
    <t xml:space="preserve">583877372374</t>
  </si>
  <si>
    <t xml:space="preserve">07-02765</t>
  </si>
  <si>
    <t xml:space="preserve">109363583048</t>
  </si>
  <si>
    <t xml:space="preserve">07-02766</t>
  </si>
  <si>
    <t xml:space="preserve">382102532532</t>
  </si>
  <si>
    <t xml:space="preserve">07-02767</t>
  </si>
  <si>
    <t xml:space="preserve">164380753000</t>
  </si>
  <si>
    <t xml:space="preserve">07-02768</t>
  </si>
  <si>
    <t xml:space="preserve">005282318207</t>
  </si>
  <si>
    <t xml:space="preserve">07-02769</t>
  </si>
  <si>
    <t xml:space="preserve">901069245045</t>
  </si>
  <si>
    <t xml:space="preserve">07-02770</t>
  </si>
  <si>
    <t xml:space="preserve">891645913744</t>
  </si>
  <si>
    <t xml:space="preserve">07-02771</t>
  </si>
  <si>
    <t xml:space="preserve">001971683611</t>
  </si>
  <si>
    <t xml:space="preserve">07-02772</t>
  </si>
  <si>
    <t xml:space="preserve">860773322572</t>
  </si>
  <si>
    <t xml:space="preserve">07-02773</t>
  </si>
  <si>
    <t xml:space="preserve">665037339179</t>
  </si>
  <si>
    <t xml:space="preserve">07-02774</t>
  </si>
  <si>
    <t xml:space="preserve">005977779951</t>
  </si>
  <si>
    <t xml:space="preserve">07-02775</t>
  </si>
  <si>
    <t xml:space="preserve">498207363417</t>
  </si>
  <si>
    <t xml:space="preserve">07-02776</t>
  </si>
  <si>
    <t xml:space="preserve">855830135273</t>
  </si>
  <si>
    <t xml:space="preserve">07-02777</t>
  </si>
  <si>
    <t xml:space="preserve">589494110892</t>
  </si>
  <si>
    <t xml:space="preserve">07-02778</t>
  </si>
  <si>
    <t xml:space="preserve">789121708874</t>
  </si>
  <si>
    <t xml:space="preserve">07-02779</t>
  </si>
  <si>
    <t xml:space="preserve">919583839696</t>
  </si>
  <si>
    <t xml:space="preserve">07-02780</t>
  </si>
  <si>
    <t xml:space="preserve">758564477260</t>
  </si>
  <si>
    <t xml:space="preserve">07-02781</t>
  </si>
  <si>
    <t xml:space="preserve">499418747878</t>
  </si>
  <si>
    <t xml:space="preserve">07-02782</t>
  </si>
  <si>
    <t xml:space="preserve">107578544691</t>
  </si>
  <si>
    <t xml:space="preserve">07-02783</t>
  </si>
  <si>
    <t xml:space="preserve">353409188484</t>
  </si>
  <si>
    <t xml:space="preserve">07-02784</t>
  </si>
  <si>
    <t xml:space="preserve">177010687973</t>
  </si>
  <si>
    <t xml:space="preserve">07-02785</t>
  </si>
  <si>
    <t xml:space="preserve">149350337453</t>
  </si>
  <si>
    <t xml:space="preserve">07-02786</t>
  </si>
  <si>
    <t xml:space="preserve">340102452571</t>
  </si>
  <si>
    <t xml:space="preserve">07-02787</t>
  </si>
  <si>
    <t xml:space="preserve">490198758273</t>
  </si>
  <si>
    <t xml:space="preserve">07-02788</t>
  </si>
  <si>
    <t xml:space="preserve">238786703352</t>
  </si>
  <si>
    <t xml:space="preserve">07-02789</t>
  </si>
  <si>
    <t xml:space="preserve">769858951843</t>
  </si>
  <si>
    <t xml:space="preserve">07-02790</t>
  </si>
  <si>
    <t xml:space="preserve">900486619069</t>
  </si>
  <si>
    <t xml:space="preserve">07-02791</t>
  </si>
  <si>
    <t xml:space="preserve">681603177887</t>
  </si>
  <si>
    <t xml:space="preserve">07-02792</t>
  </si>
  <si>
    <t xml:space="preserve">247222080064</t>
  </si>
  <si>
    <t xml:space="preserve">07-02793</t>
  </si>
  <si>
    <t xml:space="preserve">057032848550</t>
  </si>
  <si>
    <t xml:space="preserve">07-02794</t>
  </si>
  <si>
    <t xml:space="preserve">161470796082</t>
  </si>
  <si>
    <t xml:space="preserve">07-02795</t>
  </si>
  <si>
    <t xml:space="preserve">439503745049</t>
  </si>
  <si>
    <t xml:space="preserve">07-02796</t>
  </si>
  <si>
    <t xml:space="preserve">179561256082</t>
  </si>
  <si>
    <t xml:space="preserve">07-02797</t>
  </si>
  <si>
    <t xml:space="preserve">727138138698</t>
  </si>
  <si>
    <t xml:space="preserve">07-02798</t>
  </si>
  <si>
    <t xml:space="preserve">753435340678</t>
  </si>
  <si>
    <t xml:space="preserve">07-02799</t>
  </si>
  <si>
    <t xml:space="preserve">239313431611</t>
  </si>
  <si>
    <t xml:space="preserve">07-02800</t>
  </si>
  <si>
    <t xml:space="preserve">433766168354</t>
  </si>
  <si>
    <t xml:space="preserve">07-02801</t>
  </si>
  <si>
    <t xml:space="preserve">378734085741</t>
  </si>
  <si>
    <t xml:space="preserve">07-02802</t>
  </si>
  <si>
    <t xml:space="preserve">098710857739</t>
  </si>
  <si>
    <t xml:space="preserve">07-02803</t>
  </si>
  <si>
    <t xml:space="preserve">234109262832</t>
  </si>
  <si>
    <t xml:space="preserve">07-02804</t>
  </si>
  <si>
    <t xml:space="preserve">068929368802</t>
  </si>
  <si>
    <t xml:space="preserve">07-02805</t>
  </si>
  <si>
    <t xml:space="preserve">171339447472</t>
  </si>
  <si>
    <t xml:space="preserve">07-02806</t>
  </si>
  <si>
    <t xml:space="preserve">858165431331</t>
  </si>
  <si>
    <t xml:space="preserve">07-02807</t>
  </si>
  <si>
    <t xml:space="preserve">323240262763</t>
  </si>
  <si>
    <t xml:space="preserve">07-02808</t>
  </si>
  <si>
    <t xml:space="preserve">053581169017</t>
  </si>
  <si>
    <t xml:space="preserve">07-02809</t>
  </si>
  <si>
    <t xml:space="preserve">509599878264</t>
  </si>
  <si>
    <t xml:space="preserve">07-02810</t>
  </si>
  <si>
    <t xml:space="preserve">742679839619</t>
  </si>
  <si>
    <t xml:space="preserve">07-02811</t>
  </si>
  <si>
    <t xml:space="preserve">898823396280</t>
  </si>
  <si>
    <t xml:space="preserve">07-02812</t>
  </si>
  <si>
    <t xml:space="preserve">237634169801</t>
  </si>
  <si>
    <t xml:space="preserve">07-02813</t>
  </si>
  <si>
    <t xml:space="preserve">029701930299</t>
  </si>
  <si>
    <t xml:space="preserve">07-02814</t>
  </si>
  <si>
    <t xml:space="preserve">482202461315</t>
  </si>
  <si>
    <t xml:space="preserve">07-02815</t>
  </si>
  <si>
    <t xml:space="preserve">800581718652</t>
  </si>
  <si>
    <t xml:space="preserve">07-02816</t>
  </si>
  <si>
    <t xml:space="preserve">187997602281</t>
  </si>
  <si>
    <t xml:space="preserve">07-02817</t>
  </si>
  <si>
    <t xml:space="preserve">485041534422</t>
  </si>
  <si>
    <t xml:space="preserve">07-02818</t>
  </si>
  <si>
    <t xml:space="preserve">620126750827</t>
  </si>
  <si>
    <t xml:space="preserve">07-02819</t>
  </si>
  <si>
    <t xml:space="preserve">206617974657</t>
  </si>
  <si>
    <t xml:space="preserve">07-02820</t>
  </si>
  <si>
    <t xml:space="preserve">006402761105</t>
  </si>
  <si>
    <t xml:space="preserve">07-02821</t>
  </si>
  <si>
    <t xml:space="preserve">665285229131</t>
  </si>
  <si>
    <t xml:space="preserve">07-02822</t>
  </si>
  <si>
    <t xml:space="preserve">385628470268</t>
  </si>
  <si>
    <t xml:space="preserve">07-02823</t>
  </si>
  <si>
    <t xml:space="preserve">593947085062</t>
  </si>
  <si>
    <t xml:space="preserve">07-02824</t>
  </si>
  <si>
    <t xml:space="preserve">568009042163</t>
  </si>
  <si>
    <t xml:space="preserve">07-02825</t>
  </si>
  <si>
    <t xml:space="preserve">530951618333</t>
  </si>
  <si>
    <t xml:space="preserve">07-02826</t>
  </si>
  <si>
    <t xml:space="preserve">351805143477</t>
  </si>
  <si>
    <t xml:space="preserve">07-02827</t>
  </si>
  <si>
    <t xml:space="preserve">402465706321</t>
  </si>
  <si>
    <t xml:space="preserve">07-02828</t>
  </si>
  <si>
    <t xml:space="preserve">561933963358</t>
  </si>
  <si>
    <t xml:space="preserve">07-02829</t>
  </si>
  <si>
    <t xml:space="preserve">689496263509</t>
  </si>
  <si>
    <t xml:space="preserve">07-02830</t>
  </si>
  <si>
    <t xml:space="preserve">663514387376</t>
  </si>
  <si>
    <t xml:space="preserve">07-02831</t>
  </si>
  <si>
    <t xml:space="preserve">205176194358</t>
  </si>
  <si>
    <t xml:space="preserve">07-02832</t>
  </si>
  <si>
    <t xml:space="preserve">229881719753</t>
  </si>
  <si>
    <t xml:space="preserve">07-02833</t>
  </si>
  <si>
    <t xml:space="preserve">082777913850</t>
  </si>
  <si>
    <t xml:space="preserve">07-02834</t>
  </si>
  <si>
    <t xml:space="preserve">712254558244</t>
  </si>
  <si>
    <t xml:space="preserve">07-02835</t>
  </si>
  <si>
    <t xml:space="preserve">601873811285</t>
  </si>
  <si>
    <t xml:space="preserve">07-02836</t>
  </si>
  <si>
    <t xml:space="preserve">128903567780</t>
  </si>
  <si>
    <t xml:space="preserve">07-02837</t>
  </si>
  <si>
    <t xml:space="preserve">340763613638</t>
  </si>
  <si>
    <t xml:space="preserve">07-02838</t>
  </si>
  <si>
    <t xml:space="preserve">524233897326</t>
  </si>
  <si>
    <t xml:space="preserve">07-02839</t>
  </si>
  <si>
    <t xml:space="preserve">963898905573</t>
  </si>
  <si>
    <t xml:space="preserve">07-02840</t>
  </si>
  <si>
    <t xml:space="preserve">211990154059</t>
  </si>
  <si>
    <t xml:space="preserve">07-02841</t>
  </si>
  <si>
    <t xml:space="preserve">124729981625</t>
  </si>
  <si>
    <t xml:space="preserve">07-02842</t>
  </si>
  <si>
    <t xml:space="preserve">493505359179</t>
  </si>
  <si>
    <t xml:space="preserve">07-02843</t>
  </si>
  <si>
    <t xml:space="preserve">718912968314</t>
  </si>
  <si>
    <t xml:space="preserve">07-02844</t>
  </si>
  <si>
    <t xml:space="preserve">909016176201</t>
  </si>
  <si>
    <t xml:space="preserve">07-02845</t>
  </si>
  <si>
    <t xml:space="preserve">442585743989</t>
  </si>
  <si>
    <t xml:space="preserve">07-02846</t>
  </si>
  <si>
    <t xml:space="preserve">561059220871</t>
  </si>
  <si>
    <t xml:space="preserve">07-02847</t>
  </si>
  <si>
    <t xml:space="preserve">864467088070</t>
  </si>
  <si>
    <t xml:space="preserve">07-02848</t>
  </si>
  <si>
    <t xml:space="preserve">797991818029</t>
  </si>
  <si>
    <t xml:space="preserve">07-02849</t>
  </si>
  <si>
    <t xml:space="preserve">564243218173</t>
  </si>
  <si>
    <t xml:space="preserve">07-02850</t>
  </si>
  <si>
    <t xml:space="preserve">784374247637</t>
  </si>
  <si>
    <t xml:space="preserve">07-02851</t>
  </si>
  <si>
    <t xml:space="preserve">680468986837</t>
  </si>
  <si>
    <t xml:space="preserve">07-02852</t>
  </si>
  <si>
    <t xml:space="preserve">312912835839</t>
  </si>
  <si>
    <t xml:space="preserve">07-02853</t>
  </si>
  <si>
    <t xml:space="preserve">083230172463</t>
  </si>
  <si>
    <t xml:space="preserve">07-02854</t>
  </si>
  <si>
    <t xml:space="preserve">959701520789</t>
  </si>
  <si>
    <t xml:space="preserve">07-02855</t>
  </si>
  <si>
    <t xml:space="preserve">585315393058</t>
  </si>
  <si>
    <t xml:space="preserve">07-02856</t>
  </si>
  <si>
    <t xml:space="preserve">182281671269</t>
  </si>
  <si>
    <t xml:space="preserve">07-02857</t>
  </si>
  <si>
    <t xml:space="preserve">748833066121</t>
  </si>
  <si>
    <t xml:space="preserve">07-02858</t>
  </si>
  <si>
    <t xml:space="preserve">900425392003</t>
  </si>
  <si>
    <t xml:space="preserve">07-02859</t>
  </si>
  <si>
    <t xml:space="preserve">807190435735</t>
  </si>
  <si>
    <t xml:space="preserve">07-02860</t>
  </si>
  <si>
    <t xml:space="preserve">639983239508</t>
  </si>
  <si>
    <t xml:space="preserve">07-02861</t>
  </si>
  <si>
    <t xml:space="preserve">690823737478</t>
  </si>
  <si>
    <t xml:space="preserve">07-02862</t>
  </si>
  <si>
    <t xml:space="preserve">128760199611</t>
  </si>
  <si>
    <t xml:space="preserve">07-02863</t>
  </si>
  <si>
    <t xml:space="preserve">553401720090</t>
  </si>
  <si>
    <t xml:space="preserve">07-02864</t>
  </si>
  <si>
    <t xml:space="preserve">796747320378</t>
  </si>
  <si>
    <t xml:space="preserve">07-02865</t>
  </si>
  <si>
    <t xml:space="preserve">431974563857</t>
  </si>
  <si>
    <t xml:space="preserve">07-02866</t>
  </si>
  <si>
    <t xml:space="preserve">034793861506</t>
  </si>
  <si>
    <t xml:space="preserve">07-02867</t>
  </si>
  <si>
    <t xml:space="preserve">984580374436</t>
  </si>
  <si>
    <t xml:space="preserve">07-02868</t>
  </si>
  <si>
    <t xml:space="preserve">140285849600</t>
  </si>
  <si>
    <t xml:space="preserve">07-02869</t>
  </si>
  <si>
    <t xml:space="preserve">326975751882</t>
  </si>
  <si>
    <t xml:space="preserve">07-02870</t>
  </si>
  <si>
    <t xml:space="preserve">362985713635</t>
  </si>
  <si>
    <t xml:space="preserve">07-02871</t>
  </si>
  <si>
    <t xml:space="preserve">906675520649</t>
  </si>
  <si>
    <t xml:space="preserve">07-02872</t>
  </si>
  <si>
    <t xml:space="preserve">141399559692</t>
  </si>
  <si>
    <t xml:space="preserve">07-02873</t>
  </si>
  <si>
    <t xml:space="preserve">503684091435</t>
  </si>
  <si>
    <t xml:space="preserve">07-02874</t>
  </si>
  <si>
    <t xml:space="preserve">671634699774</t>
  </si>
  <si>
    <t xml:space="preserve">07-02875</t>
  </si>
  <si>
    <t xml:space="preserve">759820941347</t>
  </si>
  <si>
    <t xml:space="preserve">07-02876</t>
  </si>
  <si>
    <t xml:space="preserve">119866206852</t>
  </si>
  <si>
    <t xml:space="preserve">07-02877</t>
  </si>
  <si>
    <t xml:space="preserve">762937406781</t>
  </si>
  <si>
    <t xml:space="preserve">07-02878</t>
  </si>
  <si>
    <t xml:space="preserve">471318348153</t>
  </si>
  <si>
    <t xml:space="preserve">07-02879</t>
  </si>
  <si>
    <t xml:space="preserve">061106508826</t>
  </si>
  <si>
    <t xml:space="preserve">07-02880</t>
  </si>
  <si>
    <t xml:space="preserve">512128063048</t>
  </si>
  <si>
    <t xml:space="preserve">07-02881</t>
  </si>
  <si>
    <t xml:space="preserve">654942157639</t>
  </si>
  <si>
    <t xml:space="preserve">07-02882</t>
  </si>
  <si>
    <t xml:space="preserve">413837208022</t>
  </si>
  <si>
    <t xml:space="preserve">07-02883</t>
  </si>
  <si>
    <t xml:space="preserve">546321261089</t>
  </si>
  <si>
    <t xml:space="preserve">07-02884</t>
  </si>
  <si>
    <t xml:space="preserve">184163219967</t>
  </si>
  <si>
    <t xml:space="preserve">07-02885</t>
  </si>
  <si>
    <t xml:space="preserve">636569690242</t>
  </si>
  <si>
    <t xml:space="preserve">07-02886</t>
  </si>
  <si>
    <t xml:space="preserve">448643302977</t>
  </si>
  <si>
    <t xml:space="preserve">07-02887</t>
  </si>
  <si>
    <t xml:space="preserve">687441848499</t>
  </si>
  <si>
    <t xml:space="preserve">07-02888</t>
  </si>
  <si>
    <t xml:space="preserve">690741113908</t>
  </si>
  <si>
    <t xml:space="preserve">07-02889</t>
  </si>
  <si>
    <t xml:space="preserve">060740825290</t>
  </si>
  <si>
    <t xml:space="preserve">07-02890</t>
  </si>
  <si>
    <t xml:space="preserve">660344215428</t>
  </si>
  <si>
    <t xml:space="preserve">07-02891</t>
  </si>
  <si>
    <t xml:space="preserve">859110345174</t>
  </si>
  <si>
    <t xml:space="preserve">07-02892</t>
  </si>
  <si>
    <t xml:space="preserve">895850013230</t>
  </si>
  <si>
    <t xml:space="preserve">07-02893</t>
  </si>
  <si>
    <t xml:space="preserve">589504011410</t>
  </si>
  <si>
    <t xml:space="preserve">07-02894</t>
  </si>
  <si>
    <t xml:space="preserve">678976808530</t>
  </si>
  <si>
    <t xml:space="preserve">07-02895</t>
  </si>
  <si>
    <t xml:space="preserve">039007901804</t>
  </si>
  <si>
    <t xml:space="preserve">07-02896</t>
  </si>
  <si>
    <t xml:space="preserve">251842759704</t>
  </si>
  <si>
    <t xml:space="preserve">07-02897</t>
  </si>
  <si>
    <t xml:space="preserve">474381453188</t>
  </si>
  <si>
    <t xml:space="preserve">07-02898</t>
  </si>
  <si>
    <t xml:space="preserve">796921489470</t>
  </si>
  <si>
    <t xml:space="preserve">07-02899</t>
  </si>
  <si>
    <t xml:space="preserve">097530152071</t>
  </si>
  <si>
    <t xml:space="preserve">07-02900</t>
  </si>
  <si>
    <t xml:space="preserve">221427731750</t>
  </si>
  <si>
    <t xml:space="preserve">07-02901</t>
  </si>
  <si>
    <t xml:space="preserve">298011451807</t>
  </si>
  <si>
    <t xml:space="preserve">07-02902</t>
  </si>
  <si>
    <t xml:space="preserve">091286500562</t>
  </si>
  <si>
    <t xml:space="preserve">07-02903</t>
  </si>
  <si>
    <t xml:space="preserve">357134668574</t>
  </si>
  <si>
    <t xml:space="preserve">07-02904</t>
  </si>
  <si>
    <t xml:space="preserve">055294110728</t>
  </si>
  <si>
    <t xml:space="preserve">07-02905</t>
  </si>
  <si>
    <t xml:space="preserve">518621741407</t>
  </si>
  <si>
    <t xml:space="preserve">07-02906</t>
  </si>
  <si>
    <t xml:space="preserve">081614355680</t>
  </si>
  <si>
    <t xml:space="preserve">07-02907</t>
  </si>
  <si>
    <t xml:space="preserve">702359963850</t>
  </si>
  <si>
    <t xml:space="preserve">07-02908</t>
  </si>
  <si>
    <t xml:space="preserve">913659372924</t>
  </si>
  <si>
    <t xml:space="preserve">07-02909</t>
  </si>
  <si>
    <t xml:space="preserve">113618861697</t>
  </si>
  <si>
    <t xml:space="preserve">07-02910</t>
  </si>
  <si>
    <t xml:space="preserve">376212938124</t>
  </si>
  <si>
    <t xml:space="preserve">07-02911</t>
  </si>
  <si>
    <t xml:space="preserve">146887832035</t>
  </si>
  <si>
    <t xml:space="preserve">07-02912</t>
  </si>
  <si>
    <t xml:space="preserve">843916607851</t>
  </si>
  <si>
    <t xml:space="preserve">07-02913</t>
  </si>
  <si>
    <t xml:space="preserve">787455924302</t>
  </si>
  <si>
    <t xml:space="preserve">07-02914</t>
  </si>
  <si>
    <t xml:space="preserve">143205391486</t>
  </si>
  <si>
    <t xml:space="preserve">07-02915</t>
  </si>
  <si>
    <t xml:space="preserve">852274598939</t>
  </si>
  <si>
    <t xml:space="preserve">07-02916</t>
  </si>
  <si>
    <t xml:space="preserve">002909095277</t>
  </si>
  <si>
    <t xml:space="preserve">07-02917</t>
  </si>
  <si>
    <t xml:space="preserve">477118161879</t>
  </si>
  <si>
    <t xml:space="preserve">07-02918</t>
  </si>
  <si>
    <t xml:space="preserve">603229475965</t>
  </si>
  <si>
    <t xml:space="preserve">07-02919</t>
  </si>
  <si>
    <t xml:space="preserve">016398622968</t>
  </si>
  <si>
    <t xml:space="preserve">07-02920</t>
  </si>
  <si>
    <t xml:space="preserve">250330373116</t>
  </si>
  <si>
    <t xml:space="preserve">07-02921</t>
  </si>
  <si>
    <t xml:space="preserve">786154317031</t>
  </si>
  <si>
    <t xml:space="preserve">07-02922</t>
  </si>
  <si>
    <t xml:space="preserve">487428281585</t>
  </si>
  <si>
    <t xml:space="preserve">07-02923</t>
  </si>
  <si>
    <t xml:space="preserve">555559869367</t>
  </si>
  <si>
    <t xml:space="preserve">07-02924</t>
  </si>
  <si>
    <t xml:space="preserve">440812155786</t>
  </si>
  <si>
    <t xml:space="preserve">07-02925</t>
  </si>
  <si>
    <t xml:space="preserve">251719195445</t>
  </si>
  <si>
    <t xml:space="preserve">07-02926</t>
  </si>
  <si>
    <t xml:space="preserve">265569913894</t>
  </si>
  <si>
    <t xml:space="preserve">07-02927</t>
  </si>
  <si>
    <t xml:space="preserve">722236044641</t>
  </si>
  <si>
    <t xml:space="preserve">07-02928</t>
  </si>
  <si>
    <t xml:space="preserve">305854905033</t>
  </si>
  <si>
    <t xml:space="preserve">07-02929</t>
  </si>
  <si>
    <t xml:space="preserve">504457525719</t>
  </si>
  <si>
    <t xml:space="preserve">07-02930</t>
  </si>
  <si>
    <t xml:space="preserve">584956305211</t>
  </si>
  <si>
    <t xml:space="preserve">07-02931</t>
  </si>
  <si>
    <t xml:space="preserve">767692558654</t>
  </si>
  <si>
    <t xml:space="preserve">07-02932</t>
  </si>
  <si>
    <t xml:space="preserve">679495337837</t>
  </si>
  <si>
    <t xml:space="preserve">07-02933</t>
  </si>
  <si>
    <t xml:space="preserve">847023020977</t>
  </si>
  <si>
    <t xml:space="preserve">07-02934</t>
  </si>
  <si>
    <t xml:space="preserve">625624835691</t>
  </si>
  <si>
    <t xml:space="preserve">07-02935</t>
  </si>
  <si>
    <t xml:space="preserve">804439066537</t>
  </si>
  <si>
    <t xml:space="preserve">07-02936</t>
  </si>
  <si>
    <t xml:space="preserve">077990725813</t>
  </si>
  <si>
    <t xml:space="preserve">07-02937</t>
  </si>
  <si>
    <t xml:space="preserve">447048974725</t>
  </si>
  <si>
    <t xml:space="preserve">07-02938</t>
  </si>
  <si>
    <t xml:space="preserve">949000984703</t>
  </si>
  <si>
    <t xml:space="preserve">07-02939</t>
  </si>
  <si>
    <t xml:space="preserve">720866066035</t>
  </si>
  <si>
    <t xml:space="preserve">07-02940</t>
  </si>
  <si>
    <t xml:space="preserve">766883485279</t>
  </si>
  <si>
    <t xml:space="preserve">07-02941</t>
  </si>
  <si>
    <t xml:space="preserve">772356507193</t>
  </si>
  <si>
    <t xml:space="preserve">07-02942</t>
  </si>
  <si>
    <t xml:space="preserve">650256732685</t>
  </si>
  <si>
    <t xml:space="preserve">07-02943</t>
  </si>
  <si>
    <t xml:space="preserve">989406903188</t>
  </si>
  <si>
    <t xml:space="preserve">07-02944</t>
  </si>
  <si>
    <t xml:space="preserve">084956210506</t>
  </si>
  <si>
    <t xml:space="preserve">07-02945</t>
  </si>
  <si>
    <t xml:space="preserve">756147388076</t>
  </si>
  <si>
    <t xml:space="preserve">07-02946</t>
  </si>
  <si>
    <t xml:space="preserve">185139104531</t>
  </si>
  <si>
    <t xml:space="preserve">07-02947</t>
  </si>
  <si>
    <t xml:space="preserve">500884520029</t>
  </si>
  <si>
    <t xml:space="preserve">07-02948</t>
  </si>
  <si>
    <t xml:space="preserve">589340162192</t>
  </si>
  <si>
    <t xml:space="preserve">07-02949</t>
  </si>
  <si>
    <t xml:space="preserve">890061218838</t>
  </si>
  <si>
    <t xml:space="preserve">07-02950</t>
  </si>
  <si>
    <t xml:space="preserve">613585114875</t>
  </si>
  <si>
    <t xml:space="preserve">07-02951</t>
  </si>
  <si>
    <t xml:space="preserve">591695875828</t>
  </si>
  <si>
    <t xml:space="preserve">07-02952</t>
  </si>
  <si>
    <t xml:space="preserve">229929304428</t>
  </si>
  <si>
    <t xml:space="preserve">07-02953</t>
  </si>
  <si>
    <t xml:space="preserve">205002477088</t>
  </si>
  <si>
    <t xml:space="preserve">07-02954</t>
  </si>
  <si>
    <t xml:space="preserve">246760566398</t>
  </si>
  <si>
    <t xml:space="preserve">07-02955</t>
  </si>
  <si>
    <t xml:space="preserve">255775762883</t>
  </si>
  <si>
    <t xml:space="preserve">07-02956</t>
  </si>
  <si>
    <t xml:space="preserve">257060277959</t>
  </si>
  <si>
    <t xml:space="preserve">07-02957</t>
  </si>
  <si>
    <t xml:space="preserve">489133884152</t>
  </si>
  <si>
    <t xml:space="preserve">07-02958</t>
  </si>
  <si>
    <t xml:space="preserve">992777181124</t>
  </si>
  <si>
    <t xml:space="preserve">07-02959</t>
  </si>
  <si>
    <t xml:space="preserve">030667616087</t>
  </si>
  <si>
    <t xml:space="preserve">07-02960</t>
  </si>
  <si>
    <t xml:space="preserve">046806789854</t>
  </si>
  <si>
    <t xml:space="preserve">07-02961</t>
  </si>
  <si>
    <t xml:space="preserve">202414167366</t>
  </si>
  <si>
    <t xml:space="preserve">07-02962</t>
  </si>
  <si>
    <t xml:space="preserve">820437171258</t>
  </si>
  <si>
    <t xml:space="preserve">07-02963</t>
  </si>
  <si>
    <t xml:space="preserve">184084024438</t>
  </si>
  <si>
    <t xml:space="preserve">07-02964</t>
  </si>
  <si>
    <t xml:space="preserve">940796068825</t>
  </si>
  <si>
    <t xml:space="preserve">07-02965</t>
  </si>
  <si>
    <t xml:space="preserve">693757082481</t>
  </si>
  <si>
    <t xml:space="preserve">07-02966</t>
  </si>
  <si>
    <t xml:space="preserve">795089695562</t>
  </si>
  <si>
    <t xml:space="preserve">07-02967</t>
  </si>
  <si>
    <t xml:space="preserve">336445004856</t>
  </si>
  <si>
    <t xml:space="preserve">07-02968</t>
  </si>
  <si>
    <t xml:space="preserve">181790257425</t>
  </si>
  <si>
    <t xml:space="preserve">07-02969</t>
  </si>
  <si>
    <t xml:space="preserve">137929295859</t>
  </si>
  <si>
    <t xml:space="preserve">07-02970</t>
  </si>
  <si>
    <t xml:space="preserve">557273599479</t>
  </si>
  <si>
    <t xml:space="preserve">07-02971</t>
  </si>
  <si>
    <t xml:space="preserve">684529821043</t>
  </si>
  <si>
    <t xml:space="preserve">07-02972</t>
  </si>
  <si>
    <t xml:space="preserve">243623457091</t>
  </si>
  <si>
    <t xml:space="preserve">07-02973</t>
  </si>
  <si>
    <t xml:space="preserve">715261184741</t>
  </si>
  <si>
    <t xml:space="preserve">07-02974</t>
  </si>
  <si>
    <t xml:space="preserve">754609193515</t>
  </si>
  <si>
    <t xml:space="preserve">07-02975</t>
  </si>
  <si>
    <t xml:space="preserve">201760833728</t>
  </si>
  <si>
    <t xml:space="preserve">07-02976</t>
  </si>
  <si>
    <t xml:space="preserve">583691096316</t>
  </si>
  <si>
    <t xml:space="preserve">07-02977</t>
  </si>
  <si>
    <t xml:space="preserve">820604894297</t>
  </si>
  <si>
    <t xml:space="preserve">07-02978</t>
  </si>
  <si>
    <t xml:space="preserve">063440287705</t>
  </si>
  <si>
    <t xml:space="preserve">07-02979</t>
  </si>
  <si>
    <t xml:space="preserve">895577408868</t>
  </si>
  <si>
    <t xml:space="preserve">07-02980</t>
  </si>
  <si>
    <t xml:space="preserve">548050439283</t>
  </si>
  <si>
    <t xml:space="preserve">07-02981</t>
  </si>
  <si>
    <t xml:space="preserve">392890221013</t>
  </si>
  <si>
    <t xml:space="preserve">07-02982</t>
  </si>
  <si>
    <t xml:space="preserve">499113631491</t>
  </si>
  <si>
    <t xml:space="preserve">07-02983</t>
  </si>
  <si>
    <t xml:space="preserve">291756952665</t>
  </si>
  <si>
    <t xml:space="preserve">07-02984</t>
  </si>
  <si>
    <t xml:space="preserve">092504431581</t>
  </si>
  <si>
    <t xml:space="preserve">07-02985</t>
  </si>
  <si>
    <t xml:space="preserve">285161617015</t>
  </si>
  <si>
    <t xml:space="preserve">07-02986</t>
  </si>
  <si>
    <t xml:space="preserve">931025091401</t>
  </si>
  <si>
    <t xml:space="preserve">07-02987</t>
  </si>
  <si>
    <t xml:space="preserve">157796586334</t>
  </si>
  <si>
    <t xml:space="preserve">07-02988</t>
  </si>
  <si>
    <t xml:space="preserve">361513131383</t>
  </si>
  <si>
    <t xml:space="preserve">07-02989</t>
  </si>
  <si>
    <t xml:space="preserve">022045566625</t>
  </si>
  <si>
    <t xml:space="preserve">07-02990</t>
  </si>
  <si>
    <t xml:space="preserve">220785627442</t>
  </si>
  <si>
    <t xml:space="preserve">07-02991</t>
  </si>
  <si>
    <t xml:space="preserve">109922438108</t>
  </si>
  <si>
    <t xml:space="preserve">07-02992</t>
  </si>
  <si>
    <t xml:space="preserve">356785713935</t>
  </si>
  <si>
    <t xml:space="preserve">07-02993</t>
  </si>
  <si>
    <t xml:space="preserve">304563829482</t>
  </si>
  <si>
    <t xml:space="preserve">07-02994</t>
  </si>
  <si>
    <t xml:space="preserve">361053170460</t>
  </si>
  <si>
    <t xml:space="preserve">07-02995</t>
  </si>
  <si>
    <t xml:space="preserve">093740286060</t>
  </si>
  <si>
    <t xml:space="preserve">07-02996</t>
  </si>
  <si>
    <t xml:space="preserve">995183545644</t>
  </si>
  <si>
    <t xml:space="preserve">07-02997</t>
  </si>
  <si>
    <t xml:space="preserve">403289174657</t>
  </si>
  <si>
    <t xml:space="preserve">07-02998</t>
  </si>
  <si>
    <t xml:space="preserve">381186889208</t>
  </si>
  <si>
    <t xml:space="preserve">07-02999</t>
  </si>
  <si>
    <t xml:space="preserve">881212271436</t>
  </si>
  <si>
    <t xml:space="preserve">07-03000</t>
  </si>
  <si>
    <t xml:space="preserve">578944076364</t>
  </si>
  <si>
    <t xml:space="preserve">07-03001</t>
  </si>
  <si>
    <t xml:space="preserve">828626867769</t>
  </si>
  <si>
    <t xml:space="preserve">07-03002</t>
  </si>
  <si>
    <t xml:space="preserve">122853108161</t>
  </si>
  <si>
    <t xml:space="preserve">07-03003</t>
  </si>
  <si>
    <t xml:space="preserve">767568468372</t>
  </si>
  <si>
    <t xml:space="preserve">07-03004</t>
  </si>
  <si>
    <t xml:space="preserve">862708535786</t>
  </si>
  <si>
    <t xml:space="preserve">07-03005</t>
  </si>
  <si>
    <t xml:space="preserve">940170513589</t>
  </si>
  <si>
    <t xml:space="preserve">07-03006</t>
  </si>
  <si>
    <t xml:space="preserve">414471997412</t>
  </si>
  <si>
    <t xml:space="preserve">07-03007</t>
  </si>
  <si>
    <t xml:space="preserve">316930417347</t>
  </si>
  <si>
    <t xml:space="preserve">07-03008</t>
  </si>
  <si>
    <t xml:space="preserve">864113667301</t>
  </si>
  <si>
    <t xml:space="preserve">07-03009</t>
  </si>
  <si>
    <t xml:space="preserve">097568443344</t>
  </si>
  <si>
    <t xml:space="preserve">07-03010</t>
  </si>
  <si>
    <t xml:space="preserve">187939848228</t>
  </si>
  <si>
    <t xml:space="preserve">07-03011</t>
  </si>
  <si>
    <t xml:space="preserve">967732636852</t>
  </si>
  <si>
    <t xml:space="preserve">07-03012</t>
  </si>
  <si>
    <t xml:space="preserve">523685880391</t>
  </si>
  <si>
    <t xml:space="preserve">07-03013</t>
  </si>
  <si>
    <t xml:space="preserve">615006683656</t>
  </si>
  <si>
    <t xml:space="preserve">07-03014</t>
  </si>
  <si>
    <t xml:space="preserve">916914954320</t>
  </si>
  <si>
    <t xml:space="preserve">07-03015</t>
  </si>
  <si>
    <t xml:space="preserve">713923153053</t>
  </si>
  <si>
    <t xml:space="preserve">07-03016</t>
  </si>
  <si>
    <t xml:space="preserve">966877008417</t>
  </si>
  <si>
    <t xml:space="preserve">07-03017</t>
  </si>
  <si>
    <t xml:space="preserve">799938019816</t>
  </si>
  <si>
    <t xml:space="preserve">07-03018</t>
  </si>
  <si>
    <t xml:space="preserve">283755571329</t>
  </si>
  <si>
    <t xml:space="preserve">07-03019</t>
  </si>
  <si>
    <t xml:space="preserve">801831117611</t>
  </si>
  <si>
    <t xml:space="preserve">07-03020</t>
  </si>
  <si>
    <t xml:space="preserve">786081537483</t>
  </si>
  <si>
    <t xml:space="preserve">07-03021</t>
  </si>
  <si>
    <t xml:space="preserve">701230106738</t>
  </si>
  <si>
    <t xml:space="preserve">07-03022</t>
  </si>
  <si>
    <t xml:space="preserve">617459391186</t>
  </si>
  <si>
    <t xml:space="preserve">07-03023</t>
  </si>
  <si>
    <t xml:space="preserve">801700020338</t>
  </si>
  <si>
    <t xml:space="preserve">07-03024</t>
  </si>
  <si>
    <t xml:space="preserve">538881916445</t>
  </si>
  <si>
    <t xml:space="preserve">07-03025</t>
  </si>
  <si>
    <t xml:space="preserve">069724868699</t>
  </si>
  <si>
    <t xml:space="preserve">07-03026</t>
  </si>
  <si>
    <t xml:space="preserve">941991236048</t>
  </si>
  <si>
    <t xml:space="preserve">07-03027</t>
  </si>
  <si>
    <t xml:space="preserve">239477393627</t>
  </si>
  <si>
    <t xml:space="preserve">07-03028</t>
  </si>
  <si>
    <t xml:space="preserve">677338231186</t>
  </si>
  <si>
    <t xml:space="preserve">07-03029</t>
  </si>
  <si>
    <t xml:space="preserve">139715499929</t>
  </si>
  <si>
    <t xml:space="preserve">07-03030</t>
  </si>
  <si>
    <t xml:space="preserve">615742033046</t>
  </si>
  <si>
    <t xml:space="preserve">07-03031</t>
  </si>
  <si>
    <t xml:space="preserve">701823489880</t>
  </si>
  <si>
    <t xml:space="preserve">07-03032</t>
  </si>
  <si>
    <t xml:space="preserve">255092071807</t>
  </si>
  <si>
    <t xml:space="preserve">07-03033</t>
  </si>
  <si>
    <t xml:space="preserve">511354907782</t>
  </si>
  <si>
    <t xml:space="preserve">07-03034</t>
  </si>
  <si>
    <t xml:space="preserve">779237232381</t>
  </si>
  <si>
    <t xml:space="preserve">07-03035</t>
  </si>
  <si>
    <t xml:space="preserve">669844181980</t>
  </si>
  <si>
    <t xml:space="preserve">07-03036</t>
  </si>
  <si>
    <t xml:space="preserve">987512538507</t>
  </si>
  <si>
    <t xml:space="preserve">07-03037</t>
  </si>
  <si>
    <t xml:space="preserve">195763586067</t>
  </si>
  <si>
    <t xml:space="preserve">07-03038</t>
  </si>
  <si>
    <t xml:space="preserve">760865691247</t>
  </si>
  <si>
    <t xml:space="preserve">07-03039</t>
  </si>
  <si>
    <t xml:space="preserve">150445904528</t>
  </si>
  <si>
    <t xml:space="preserve">07-03040</t>
  </si>
  <si>
    <t xml:space="preserve">720928304979</t>
  </si>
  <si>
    <t xml:space="preserve">07-03041</t>
  </si>
  <si>
    <t xml:space="preserve">634995910540</t>
  </si>
  <si>
    <t xml:space="preserve">07-03042</t>
  </si>
  <si>
    <t xml:space="preserve">077855565054</t>
  </si>
  <si>
    <t xml:space="preserve">07-03043</t>
  </si>
  <si>
    <t xml:space="preserve">688733496714</t>
  </si>
  <si>
    <t xml:space="preserve">07-03044</t>
  </si>
  <si>
    <t xml:space="preserve">032856702393</t>
  </si>
  <si>
    <t xml:space="preserve">07-03045</t>
  </si>
  <si>
    <t xml:space="preserve">168086916986</t>
  </si>
  <si>
    <t xml:space="preserve">07-03046</t>
  </si>
  <si>
    <t xml:space="preserve">697880360557</t>
  </si>
  <si>
    <t xml:space="preserve">07-03047</t>
  </si>
  <si>
    <t xml:space="preserve">946497317884</t>
  </si>
  <si>
    <t xml:space="preserve">07-03048</t>
  </si>
  <si>
    <t xml:space="preserve">898026703814</t>
  </si>
  <si>
    <t xml:space="preserve">07-03049</t>
  </si>
  <si>
    <t xml:space="preserve">896508891656</t>
  </si>
  <si>
    <t xml:space="preserve">07-03050</t>
  </si>
  <si>
    <t xml:space="preserve">865158379041</t>
  </si>
  <si>
    <t xml:space="preserve">07-03051</t>
  </si>
  <si>
    <t xml:space="preserve">658581630474</t>
  </si>
  <si>
    <t xml:space="preserve">07-03052</t>
  </si>
  <si>
    <t xml:space="preserve">378623009710</t>
  </si>
  <si>
    <t xml:space="preserve">07-03053</t>
  </si>
  <si>
    <t xml:space="preserve">453441105827</t>
  </si>
  <si>
    <t xml:space="preserve">07-03054</t>
  </si>
  <si>
    <t xml:space="preserve">688537923286</t>
  </si>
  <si>
    <t xml:space="preserve">07-03055</t>
  </si>
  <si>
    <t xml:space="preserve">355068354502</t>
  </si>
  <si>
    <t xml:space="preserve">07-03056</t>
  </si>
  <si>
    <t xml:space="preserve">245093664890</t>
  </si>
  <si>
    <t xml:space="preserve">07-03057</t>
  </si>
  <si>
    <t xml:space="preserve">782216515837</t>
  </si>
  <si>
    <t xml:space="preserve">07-03058</t>
  </si>
  <si>
    <t xml:space="preserve">246671650188</t>
  </si>
  <si>
    <t xml:space="preserve">07-03059</t>
  </si>
  <si>
    <t xml:space="preserve">650610797964</t>
  </si>
  <si>
    <t xml:space="preserve">07-03060</t>
  </si>
  <si>
    <t xml:space="preserve">275450613590</t>
  </si>
  <si>
    <t xml:space="preserve">07-03061</t>
  </si>
  <si>
    <t xml:space="preserve">684334213556</t>
  </si>
  <si>
    <t xml:space="preserve">07-03062</t>
  </si>
  <si>
    <t xml:space="preserve">940822033383</t>
  </si>
  <si>
    <t xml:space="preserve">07-03063</t>
  </si>
  <si>
    <t xml:space="preserve">742256208860</t>
  </si>
  <si>
    <t xml:space="preserve">07-03064</t>
  </si>
  <si>
    <t xml:space="preserve">867841779625</t>
  </si>
  <si>
    <t xml:space="preserve">07-03065</t>
  </si>
  <si>
    <t xml:space="preserve">074472705491</t>
  </si>
  <si>
    <t xml:space="preserve">07-03066</t>
  </si>
  <si>
    <t xml:space="preserve">660909408053</t>
  </si>
  <si>
    <t xml:space="preserve">07-03067</t>
  </si>
  <si>
    <t xml:space="preserve">703608940000</t>
  </si>
  <si>
    <t xml:space="preserve">07-03068</t>
  </si>
  <si>
    <t xml:space="preserve">160113330909</t>
  </si>
  <si>
    <t xml:space="preserve">07-03069</t>
  </si>
  <si>
    <t xml:space="preserve">178625146801</t>
  </si>
  <si>
    <t xml:space="preserve">07-03070</t>
  </si>
  <si>
    <t xml:space="preserve">742707695550</t>
  </si>
  <si>
    <t xml:space="preserve">07-03071</t>
  </si>
  <si>
    <t xml:space="preserve">309308597788</t>
  </si>
  <si>
    <t xml:space="preserve">07-03072</t>
  </si>
  <si>
    <t xml:space="preserve">312951969695</t>
  </si>
  <si>
    <t xml:space="preserve">07-03073</t>
  </si>
  <si>
    <t xml:space="preserve">304426848406</t>
  </si>
  <si>
    <t xml:space="preserve">07-03074</t>
  </si>
  <si>
    <t xml:space="preserve">101620058647</t>
  </si>
  <si>
    <t xml:space="preserve">07-03075</t>
  </si>
  <si>
    <t xml:space="preserve">727518258912</t>
  </si>
  <si>
    <t xml:space="preserve">07-03076</t>
  </si>
  <si>
    <t xml:space="preserve">061828228327</t>
  </si>
  <si>
    <t xml:space="preserve">07-03077</t>
  </si>
  <si>
    <t xml:space="preserve">885881844373</t>
  </si>
  <si>
    <t xml:space="preserve">07-03078</t>
  </si>
  <si>
    <t xml:space="preserve">992684963649</t>
  </si>
  <si>
    <t xml:space="preserve">07-03079</t>
  </si>
  <si>
    <t xml:space="preserve">351060617065</t>
  </si>
  <si>
    <t xml:space="preserve">07-03080</t>
  </si>
  <si>
    <t xml:space="preserve">880225035273</t>
  </si>
  <si>
    <t xml:space="preserve">07-03081</t>
  </si>
  <si>
    <t xml:space="preserve">507337266674</t>
  </si>
  <si>
    <t xml:space="preserve">07-03082</t>
  </si>
  <si>
    <t xml:space="preserve">922770585528</t>
  </si>
  <si>
    <t xml:space="preserve">07-03083</t>
  </si>
  <si>
    <t xml:space="preserve">972503433398</t>
  </si>
  <si>
    <t xml:space="preserve">07-03084</t>
  </si>
  <si>
    <t xml:space="preserve">371387258032</t>
  </si>
  <si>
    <t xml:space="preserve">07-03085</t>
  </si>
  <si>
    <t xml:space="preserve">581222553545</t>
  </si>
  <si>
    <t xml:space="preserve">07-03086</t>
  </si>
  <si>
    <t xml:space="preserve">985743401981</t>
  </si>
  <si>
    <t xml:space="preserve">07-03087</t>
  </si>
  <si>
    <t xml:space="preserve">215881120899</t>
  </si>
  <si>
    <t xml:space="preserve">07-03088</t>
  </si>
  <si>
    <t xml:space="preserve">285839781621</t>
  </si>
  <si>
    <t xml:space="preserve">07-03089</t>
  </si>
  <si>
    <t xml:space="preserve">326940563670</t>
  </si>
  <si>
    <t xml:space="preserve">07-03090</t>
  </si>
  <si>
    <t xml:space="preserve">382774838754</t>
  </si>
  <si>
    <t xml:space="preserve">07-03091</t>
  </si>
  <si>
    <t xml:space="preserve">150140499912</t>
  </si>
  <si>
    <t xml:space="preserve">07-03092</t>
  </si>
  <si>
    <t xml:space="preserve">287910139230</t>
  </si>
  <si>
    <t xml:space="preserve">07-03093</t>
  </si>
  <si>
    <t xml:space="preserve">297715093022</t>
  </si>
  <si>
    <t xml:space="preserve">07-03094</t>
  </si>
  <si>
    <t xml:space="preserve">635435583867</t>
  </si>
  <si>
    <t xml:space="preserve">07-03095</t>
  </si>
  <si>
    <t xml:space="preserve">185127695608</t>
  </si>
  <si>
    <t xml:space="preserve">07-03096</t>
  </si>
  <si>
    <t xml:space="preserve">902244970978</t>
  </si>
  <si>
    <t xml:space="preserve">07-03097</t>
  </si>
  <si>
    <t xml:space="preserve">552219990876</t>
  </si>
  <si>
    <t xml:space="preserve">07-03098</t>
  </si>
  <si>
    <t xml:space="preserve">625558092906</t>
  </si>
  <si>
    <t xml:space="preserve">07-03099</t>
  </si>
  <si>
    <t xml:space="preserve">425225592244</t>
  </si>
  <si>
    <t xml:space="preserve">07-03100</t>
  </si>
  <si>
    <t xml:space="preserve">793213087161</t>
  </si>
  <si>
    <t xml:space="preserve">06-00001</t>
  </si>
  <si>
    <t xml:space="preserve">825674919848</t>
  </si>
  <si>
    <t xml:space="preserve">06-00002</t>
  </si>
  <si>
    <t xml:space="preserve">984674337720</t>
  </si>
  <si>
    <t xml:space="preserve">06-00003</t>
  </si>
  <si>
    <t xml:space="preserve">437442261757</t>
  </si>
  <si>
    <t xml:space="preserve">06-00004</t>
  </si>
  <si>
    <t xml:space="preserve">789363673368</t>
  </si>
  <si>
    <t xml:space="preserve">06-00005</t>
  </si>
  <si>
    <t xml:space="preserve">135664622766</t>
  </si>
  <si>
    <t xml:space="preserve">06-00006</t>
  </si>
  <si>
    <t xml:space="preserve">971133657444</t>
  </si>
  <si>
    <t xml:space="preserve">06-00007</t>
  </si>
  <si>
    <t xml:space="preserve">662402623589</t>
  </si>
  <si>
    <t xml:space="preserve">06-00008</t>
  </si>
  <si>
    <t xml:space="preserve">268558588484</t>
  </si>
  <si>
    <t xml:space="preserve">06-00009</t>
  </si>
  <si>
    <t xml:space="preserve">746962983168</t>
  </si>
  <si>
    <t xml:space="preserve">06-00010</t>
  </si>
  <si>
    <t xml:space="preserve">456725550018</t>
  </si>
  <si>
    <t xml:space="preserve">06-00011</t>
  </si>
  <si>
    <t xml:space="preserve">255351064869</t>
  </si>
  <si>
    <t xml:space="preserve">06-00012</t>
  </si>
  <si>
    <t xml:space="preserve">915326347574</t>
  </si>
  <si>
    <t xml:space="preserve">06-00013</t>
  </si>
  <si>
    <t xml:space="preserve">989180266297</t>
  </si>
  <si>
    <t xml:space="preserve">06-00014</t>
  </si>
  <si>
    <t xml:space="preserve">297697627224</t>
  </si>
  <si>
    <t xml:space="preserve">06-00015</t>
  </si>
  <si>
    <t xml:space="preserve">295000576841</t>
  </si>
  <si>
    <t xml:space="preserve">06-00016</t>
  </si>
  <si>
    <t xml:space="preserve">605584019842</t>
  </si>
  <si>
    <t xml:space="preserve">06-00017</t>
  </si>
  <si>
    <t xml:space="preserve">891579406507</t>
  </si>
  <si>
    <t xml:space="preserve">06-00018</t>
  </si>
  <si>
    <t xml:space="preserve">917526010499</t>
  </si>
  <si>
    <t xml:space="preserve">06-00019</t>
  </si>
  <si>
    <t xml:space="preserve">864179588802</t>
  </si>
  <si>
    <t xml:space="preserve">06-00020</t>
  </si>
  <si>
    <t xml:space="preserve">852543188823</t>
  </si>
  <si>
    <t xml:space="preserve">06-00021</t>
  </si>
  <si>
    <t xml:space="preserve">369211614230</t>
  </si>
  <si>
    <t xml:space="preserve">06-00022</t>
  </si>
  <si>
    <t xml:space="preserve">912649350434</t>
  </si>
  <si>
    <t xml:space="preserve">06-00023</t>
  </si>
  <si>
    <t xml:space="preserve">431215097932</t>
  </si>
  <si>
    <t xml:space="preserve">06-00024</t>
  </si>
  <si>
    <t xml:space="preserve">404302487361</t>
  </si>
  <si>
    <t xml:space="preserve">06-00025</t>
  </si>
  <si>
    <t xml:space="preserve">902661556367</t>
  </si>
  <si>
    <t xml:space="preserve">06-00026</t>
  </si>
  <si>
    <t xml:space="preserve">279588422886</t>
  </si>
  <si>
    <t xml:space="preserve">06-00027</t>
  </si>
  <si>
    <t xml:space="preserve">469787848805</t>
  </si>
  <si>
    <t xml:space="preserve">06-00028</t>
  </si>
  <si>
    <t xml:space="preserve">118378969647</t>
  </si>
  <si>
    <t xml:space="preserve">06-00029</t>
  </si>
  <si>
    <t xml:space="preserve">298304015061</t>
  </si>
  <si>
    <t xml:space="preserve">06-00030</t>
  </si>
  <si>
    <t xml:space="preserve">151818055962</t>
  </si>
  <si>
    <t xml:space="preserve">06-00031</t>
  </si>
  <si>
    <t xml:space="preserve">070123879548</t>
  </si>
  <si>
    <t xml:space="preserve">06-00032</t>
  </si>
  <si>
    <t xml:space="preserve">689981792537</t>
  </si>
  <si>
    <t xml:space="preserve">06-00033</t>
  </si>
  <si>
    <t xml:space="preserve">166012114442</t>
  </si>
  <si>
    <t xml:space="preserve">06-00034</t>
  </si>
  <si>
    <t xml:space="preserve">430863034516</t>
  </si>
  <si>
    <t xml:space="preserve">06-00035</t>
  </si>
  <si>
    <t xml:space="preserve">904252735580</t>
  </si>
  <si>
    <t xml:space="preserve">06-00036</t>
  </si>
  <si>
    <t xml:space="preserve">836082825596</t>
  </si>
  <si>
    <t xml:space="preserve">06-00037</t>
  </si>
  <si>
    <t xml:space="preserve">900078082799</t>
  </si>
  <si>
    <t xml:space="preserve">06-00038</t>
  </si>
  <si>
    <t xml:space="preserve">871480333998</t>
  </si>
  <si>
    <t xml:space="preserve">06-00039</t>
  </si>
  <si>
    <t xml:space="preserve">105241942066</t>
  </si>
  <si>
    <t xml:space="preserve">06-00040</t>
  </si>
  <si>
    <t xml:space="preserve">232331109372</t>
  </si>
  <si>
    <t xml:space="preserve">06-00041</t>
  </si>
  <si>
    <t xml:space="preserve">428321916112</t>
  </si>
  <si>
    <t xml:space="preserve">06-00042</t>
  </si>
  <si>
    <t xml:space="preserve">617475954928</t>
  </si>
  <si>
    <t xml:space="preserve">06-00043</t>
  </si>
  <si>
    <t xml:space="preserve">027887429450</t>
  </si>
  <si>
    <t xml:space="preserve">06-00044</t>
  </si>
  <si>
    <t xml:space="preserve">363825540673</t>
  </si>
  <si>
    <t xml:space="preserve">06-00045</t>
  </si>
  <si>
    <t xml:space="preserve">634104644833</t>
  </si>
  <si>
    <t xml:space="preserve">06-00046</t>
  </si>
  <si>
    <t xml:space="preserve">578237501983</t>
  </si>
  <si>
    <t xml:space="preserve">06-00047</t>
  </si>
  <si>
    <t xml:space="preserve">933713331861</t>
  </si>
  <si>
    <t xml:space="preserve">06-00048</t>
  </si>
  <si>
    <t xml:space="preserve">545695314853</t>
  </si>
  <si>
    <t xml:space="preserve">06-00049</t>
  </si>
  <si>
    <t xml:space="preserve">105320120377</t>
  </si>
  <si>
    <t xml:space="preserve">06-00050</t>
  </si>
  <si>
    <t xml:space="preserve">329867472680</t>
  </si>
  <si>
    <t xml:space="preserve">06-00051</t>
  </si>
  <si>
    <t xml:space="preserve">165713338064</t>
  </si>
  <si>
    <t xml:space="preserve">06-00052</t>
  </si>
  <si>
    <t xml:space="preserve">395572279016</t>
  </si>
  <si>
    <t xml:space="preserve">06-00053</t>
  </si>
  <si>
    <t xml:space="preserve">058201503549</t>
  </si>
  <si>
    <t xml:space="preserve">06-00054</t>
  </si>
  <si>
    <t xml:space="preserve">705391692396</t>
  </si>
  <si>
    <t xml:space="preserve">06-00055</t>
  </si>
  <si>
    <t xml:space="preserve">239601209182</t>
  </si>
  <si>
    <t xml:space="preserve">06-00056</t>
  </si>
  <si>
    <t xml:space="preserve">298805004636</t>
  </si>
  <si>
    <t xml:space="preserve">06-00057</t>
  </si>
  <si>
    <t xml:space="preserve">301208074424</t>
  </si>
  <si>
    <t xml:space="preserve">06-00058</t>
  </si>
  <si>
    <t xml:space="preserve">795524191717</t>
  </si>
  <si>
    <t xml:space="preserve">06-00059</t>
  </si>
  <si>
    <t xml:space="preserve">046733652919</t>
  </si>
  <si>
    <t xml:space="preserve">06-00060</t>
  </si>
  <si>
    <t xml:space="preserve">678723568552</t>
  </si>
  <si>
    <t xml:space="preserve">06-00061</t>
  </si>
  <si>
    <t xml:space="preserve">324848765758</t>
  </si>
  <si>
    <t xml:space="preserve">06-00062</t>
  </si>
  <si>
    <t xml:space="preserve">628755404117</t>
  </si>
  <si>
    <t xml:space="preserve">06-00063</t>
  </si>
  <si>
    <t xml:space="preserve">781642184357</t>
  </si>
  <si>
    <t xml:space="preserve">06-00064</t>
  </si>
  <si>
    <t xml:space="preserve">866890821613</t>
  </si>
  <si>
    <t xml:space="preserve">06-00065</t>
  </si>
  <si>
    <t xml:space="preserve">272351719052</t>
  </si>
  <si>
    <t xml:space="preserve">06-00066</t>
  </si>
  <si>
    <t xml:space="preserve">232710006199</t>
  </si>
  <si>
    <t xml:space="preserve">06-00067</t>
  </si>
  <si>
    <t xml:space="preserve">677014571170</t>
  </si>
  <si>
    <t xml:space="preserve">06-00068</t>
  </si>
  <si>
    <t xml:space="preserve">458702551237</t>
  </si>
  <si>
    <t xml:space="preserve">06-00069</t>
  </si>
  <si>
    <t xml:space="preserve">541603377237</t>
  </si>
  <si>
    <t xml:space="preserve">06-00070</t>
  </si>
  <si>
    <t xml:space="preserve">080526180949</t>
  </si>
  <si>
    <t xml:space="preserve">06-00071</t>
  </si>
  <si>
    <t xml:space="preserve">576215410694</t>
  </si>
  <si>
    <t xml:space="preserve">06-00072</t>
  </si>
  <si>
    <t xml:space="preserve">962288154931</t>
  </si>
  <si>
    <t xml:space="preserve">06-00073</t>
  </si>
  <si>
    <t xml:space="preserve">390897537658</t>
  </si>
  <si>
    <t xml:space="preserve">06-00074</t>
  </si>
  <si>
    <t xml:space="preserve">159286882694</t>
  </si>
  <si>
    <t xml:space="preserve">06-00075</t>
  </si>
  <si>
    <t xml:space="preserve">258919519964</t>
  </si>
  <si>
    <t xml:space="preserve">06-00076</t>
  </si>
  <si>
    <t xml:space="preserve">559733417316</t>
  </si>
  <si>
    <t xml:space="preserve">06-00077</t>
  </si>
  <si>
    <t xml:space="preserve">401265220921</t>
  </si>
  <si>
    <t xml:space="preserve">06-00078</t>
  </si>
  <si>
    <t xml:space="preserve">066622522563</t>
  </si>
  <si>
    <t xml:space="preserve">06-00079</t>
  </si>
  <si>
    <t xml:space="preserve">778208530957</t>
  </si>
  <si>
    <t xml:space="preserve">06-00080</t>
  </si>
  <si>
    <t xml:space="preserve">126313636034</t>
  </si>
  <si>
    <t xml:space="preserve">06-00081</t>
  </si>
  <si>
    <t xml:space="preserve">045686059669</t>
  </si>
  <si>
    <t xml:space="preserve">06-00082</t>
  </si>
  <si>
    <t xml:space="preserve">254130614879</t>
  </si>
  <si>
    <t xml:space="preserve">06-00083</t>
  </si>
  <si>
    <t xml:space="preserve">260348702355</t>
  </si>
  <si>
    <t xml:space="preserve">06-00084</t>
  </si>
  <si>
    <t xml:space="preserve">463111566666</t>
  </si>
  <si>
    <t xml:space="preserve">06-00085</t>
  </si>
  <si>
    <t xml:space="preserve">494385669043</t>
  </si>
  <si>
    <t xml:space="preserve">06-00086</t>
  </si>
  <si>
    <t xml:space="preserve">238030461897</t>
  </si>
  <si>
    <t xml:space="preserve">06-00087</t>
  </si>
  <si>
    <t xml:space="preserve">139468864089</t>
  </si>
  <si>
    <t xml:space="preserve">06-00088</t>
  </si>
  <si>
    <t xml:space="preserve">729060550340</t>
  </si>
  <si>
    <t xml:space="preserve">06-00089</t>
  </si>
  <si>
    <t xml:space="preserve">200283368531</t>
  </si>
  <si>
    <t xml:space="preserve">06-00090</t>
  </si>
  <si>
    <t xml:space="preserve">212001133715</t>
  </si>
  <si>
    <t xml:space="preserve">06-00091</t>
  </si>
  <si>
    <t xml:space="preserve">420798238212</t>
  </si>
  <si>
    <t xml:space="preserve">06-00092</t>
  </si>
  <si>
    <t xml:space="preserve">387664981921</t>
  </si>
  <si>
    <t xml:space="preserve">06-00093</t>
  </si>
  <si>
    <t xml:space="preserve">121769618544</t>
  </si>
  <si>
    <t xml:space="preserve">06-00094</t>
  </si>
  <si>
    <t xml:space="preserve">587638884445</t>
  </si>
  <si>
    <t xml:space="preserve">06-00095</t>
  </si>
  <si>
    <t xml:space="preserve">084766672325</t>
  </si>
  <si>
    <t xml:space="preserve">06-00096</t>
  </si>
  <si>
    <t xml:space="preserve">106885548057</t>
  </si>
  <si>
    <t xml:space="preserve">06-00097</t>
  </si>
  <si>
    <t xml:space="preserve">611759388562</t>
  </si>
  <si>
    <t xml:space="preserve">06-00098</t>
  </si>
  <si>
    <t xml:space="preserve">183389076054</t>
  </si>
  <si>
    <t xml:space="preserve">06-00099</t>
  </si>
  <si>
    <t xml:space="preserve">531033172064</t>
  </si>
  <si>
    <t xml:space="preserve">06-00100</t>
  </si>
  <si>
    <t xml:space="preserve">144725750854</t>
  </si>
  <si>
    <t xml:space="preserve">06-00101</t>
  </si>
  <si>
    <t xml:space="preserve">457925208868</t>
  </si>
  <si>
    <t xml:space="preserve">06-00102</t>
  </si>
  <si>
    <t xml:space="preserve">358493813348</t>
  </si>
  <si>
    <t xml:space="preserve">06-00103</t>
  </si>
  <si>
    <t xml:space="preserve">990135791189</t>
  </si>
  <si>
    <t xml:space="preserve">06-00104</t>
  </si>
  <si>
    <t xml:space="preserve">155415254064</t>
  </si>
  <si>
    <t xml:space="preserve">06-00105</t>
  </si>
  <si>
    <t xml:space="preserve">947938971203</t>
  </si>
  <si>
    <t xml:space="preserve">06-00106</t>
  </si>
  <si>
    <t xml:space="preserve">310325001998</t>
  </si>
  <si>
    <t xml:space="preserve">06-00107</t>
  </si>
  <si>
    <t xml:space="preserve">384508359702</t>
  </si>
  <si>
    <t xml:space="preserve">06-00108</t>
  </si>
  <si>
    <t xml:space="preserve">925727634042</t>
  </si>
  <si>
    <t xml:space="preserve">06-00109</t>
  </si>
  <si>
    <t xml:space="preserve">794836063156</t>
  </si>
  <si>
    <t xml:space="preserve">06-00110</t>
  </si>
  <si>
    <t xml:space="preserve">241883435146</t>
  </si>
  <si>
    <t xml:space="preserve">06-00111</t>
  </si>
  <si>
    <t xml:space="preserve">040645582693</t>
  </si>
  <si>
    <t xml:space="preserve">06-00112</t>
  </si>
  <si>
    <t xml:space="preserve">354446584991</t>
  </si>
  <si>
    <t xml:space="preserve">06-00113</t>
  </si>
  <si>
    <t xml:space="preserve">933164785815</t>
  </si>
  <si>
    <t xml:space="preserve">06-00114</t>
  </si>
  <si>
    <t xml:space="preserve">532793431319</t>
  </si>
  <si>
    <t xml:space="preserve">06-00115</t>
  </si>
  <si>
    <t xml:space="preserve">528413271374</t>
  </si>
  <si>
    <t xml:space="preserve">06-00116</t>
  </si>
  <si>
    <t xml:space="preserve">158253745489</t>
  </si>
  <si>
    <t xml:space="preserve">06-00117</t>
  </si>
  <si>
    <t xml:space="preserve">314605091078</t>
  </si>
  <si>
    <t xml:space="preserve">06-00118</t>
  </si>
  <si>
    <t xml:space="preserve">521976289301</t>
  </si>
  <si>
    <t xml:space="preserve">06-00119</t>
  </si>
  <si>
    <t xml:space="preserve">284436697570</t>
  </si>
  <si>
    <t xml:space="preserve">06-00120</t>
  </si>
  <si>
    <t xml:space="preserve">067284721621</t>
  </si>
  <si>
    <t xml:space="preserve">06-00121</t>
  </si>
  <si>
    <t xml:space="preserve">652262793751</t>
  </si>
  <si>
    <t xml:space="preserve">06-00122</t>
  </si>
  <si>
    <t xml:space="preserve">643302667790</t>
  </si>
  <si>
    <t xml:space="preserve">06-00123</t>
  </si>
  <si>
    <t xml:space="preserve">949751849905</t>
  </si>
  <si>
    <t xml:space="preserve">06-00124</t>
  </si>
  <si>
    <t xml:space="preserve">132651112633</t>
  </si>
  <si>
    <t xml:space="preserve">06-00125</t>
  </si>
  <si>
    <t xml:space="preserve">455684173610</t>
  </si>
  <si>
    <t xml:space="preserve">06-00126</t>
  </si>
  <si>
    <t xml:space="preserve">111699944943</t>
  </si>
  <si>
    <t xml:space="preserve">06-00127</t>
  </si>
  <si>
    <t xml:space="preserve">272416669725</t>
  </si>
  <si>
    <t xml:space="preserve">06-00128</t>
  </si>
  <si>
    <t xml:space="preserve">735629577684</t>
  </si>
  <si>
    <t xml:space="preserve">06-00129</t>
  </si>
  <si>
    <t xml:space="preserve">047162879649</t>
  </si>
  <si>
    <t xml:space="preserve">06-00130</t>
  </si>
  <si>
    <t xml:space="preserve">888581870158</t>
  </si>
  <si>
    <t xml:space="preserve">06-00131</t>
  </si>
  <si>
    <t xml:space="preserve">096583334418</t>
  </si>
  <si>
    <t xml:space="preserve">06-00132</t>
  </si>
  <si>
    <t xml:space="preserve">165497284541</t>
  </si>
  <si>
    <t xml:space="preserve">06-00133</t>
  </si>
  <si>
    <t xml:space="preserve">107542719816</t>
  </si>
  <si>
    <t xml:space="preserve">06-00134</t>
  </si>
  <si>
    <t xml:space="preserve">243182260352</t>
  </si>
  <si>
    <t xml:space="preserve">06-00135</t>
  </si>
  <si>
    <t xml:space="preserve">709258508682</t>
  </si>
  <si>
    <t xml:space="preserve">06-00136</t>
  </si>
  <si>
    <t xml:space="preserve">731533044789</t>
  </si>
  <si>
    <t xml:space="preserve">06-00137</t>
  </si>
  <si>
    <t xml:space="preserve">801737035242</t>
  </si>
  <si>
    <t xml:space="preserve">06-00138</t>
  </si>
  <si>
    <t xml:space="preserve">019894075221</t>
  </si>
  <si>
    <t xml:space="preserve">06-00139</t>
  </si>
  <si>
    <t xml:space="preserve">086660432373</t>
  </si>
  <si>
    <t xml:space="preserve">06-00140</t>
  </si>
  <si>
    <t xml:space="preserve">485550401380</t>
  </si>
  <si>
    <t xml:space="preserve">06-00141</t>
  </si>
  <si>
    <t xml:space="preserve">848665447106</t>
  </si>
  <si>
    <t xml:space="preserve">06-00142</t>
  </si>
  <si>
    <t xml:space="preserve">134495227349</t>
  </si>
  <si>
    <t xml:space="preserve">06-00143</t>
  </si>
  <si>
    <t xml:space="preserve">248580451460</t>
  </si>
  <si>
    <t xml:space="preserve">06-00144</t>
  </si>
  <si>
    <t xml:space="preserve">587030114591</t>
  </si>
  <si>
    <t xml:space="preserve">06-00145</t>
  </si>
  <si>
    <t xml:space="preserve">343991639924</t>
  </si>
  <si>
    <t xml:space="preserve">06-00146</t>
  </si>
  <si>
    <t xml:space="preserve">673434588816</t>
  </si>
  <si>
    <t xml:space="preserve">06-00147</t>
  </si>
  <si>
    <t xml:space="preserve">762031116676</t>
  </si>
  <si>
    <t xml:space="preserve">06-00148</t>
  </si>
  <si>
    <t xml:space="preserve">058072412915</t>
  </si>
  <si>
    <t xml:space="preserve">06-00149</t>
  </si>
  <si>
    <t xml:space="preserve">425451094003</t>
  </si>
  <si>
    <t xml:space="preserve">06-00150</t>
  </si>
  <si>
    <t xml:space="preserve">902363241067</t>
  </si>
  <si>
    <t xml:space="preserve">06-00151</t>
  </si>
  <si>
    <t xml:space="preserve">188877821683</t>
  </si>
  <si>
    <t xml:space="preserve">06-00152</t>
  </si>
  <si>
    <t xml:space="preserve">123878092861</t>
  </si>
  <si>
    <t xml:space="preserve">06-00153</t>
  </si>
  <si>
    <t xml:space="preserve">328035053261</t>
  </si>
  <si>
    <t xml:space="preserve">06-00154</t>
  </si>
  <si>
    <t xml:space="preserve">930866591661</t>
  </si>
  <si>
    <t xml:space="preserve">06-00155</t>
  </si>
  <si>
    <t xml:space="preserve">105894901559</t>
  </si>
  <si>
    <t xml:space="preserve">06-00156</t>
  </si>
  <si>
    <t xml:space="preserve">961625518884</t>
  </si>
  <si>
    <t xml:space="preserve">06-00157</t>
  </si>
  <si>
    <t xml:space="preserve">838929625135</t>
  </si>
  <si>
    <t xml:space="preserve">06-00158</t>
  </si>
  <si>
    <t xml:space="preserve">456402637055</t>
  </si>
  <si>
    <t xml:space="preserve">06-00159</t>
  </si>
  <si>
    <t xml:space="preserve">720016998341</t>
  </si>
  <si>
    <t xml:space="preserve">06-00160</t>
  </si>
  <si>
    <t xml:space="preserve">375701129746</t>
  </si>
  <si>
    <t xml:space="preserve">06-00161</t>
  </si>
  <si>
    <t xml:space="preserve">422810137400</t>
  </si>
  <si>
    <t xml:space="preserve">06-00162</t>
  </si>
  <si>
    <t xml:space="preserve">020456902357</t>
  </si>
  <si>
    <t xml:space="preserve">06-00163</t>
  </si>
  <si>
    <t xml:space="preserve">827045492014</t>
  </si>
  <si>
    <t xml:space="preserve">06-00164</t>
  </si>
  <si>
    <t xml:space="preserve">331920868209</t>
  </si>
  <si>
    <t xml:space="preserve">06-00165</t>
  </si>
  <si>
    <t xml:space="preserve">624832055220</t>
  </si>
  <si>
    <t xml:space="preserve">06-00166</t>
  </si>
  <si>
    <t xml:space="preserve">743401991850</t>
  </si>
  <si>
    <t xml:space="preserve">06-00167</t>
  </si>
  <si>
    <t xml:space="preserve">467911613980</t>
  </si>
  <si>
    <t xml:space="preserve">06-00168</t>
  </si>
  <si>
    <t xml:space="preserve">878460926923</t>
  </si>
  <si>
    <t xml:space="preserve">06-00169</t>
  </si>
  <si>
    <t xml:space="preserve">944077009284</t>
  </si>
  <si>
    <t xml:space="preserve">06-00170</t>
  </si>
  <si>
    <t xml:space="preserve">172791909847</t>
  </si>
  <si>
    <t xml:space="preserve">06-00171</t>
  </si>
  <si>
    <t xml:space="preserve">494172608210</t>
  </si>
  <si>
    <t xml:space="preserve">06-00172</t>
  </si>
  <si>
    <t xml:space="preserve">203779432679</t>
  </si>
  <si>
    <t xml:space="preserve">06-00173</t>
  </si>
  <si>
    <t xml:space="preserve">699521421769</t>
  </si>
  <si>
    <t xml:space="preserve">06-00174</t>
  </si>
  <si>
    <t xml:space="preserve">363729637215</t>
  </si>
  <si>
    <t xml:space="preserve">06-00175</t>
  </si>
  <si>
    <t xml:space="preserve">033509132593</t>
  </si>
  <si>
    <t xml:space="preserve">06-00176</t>
  </si>
  <si>
    <t xml:space="preserve">234457314834</t>
  </si>
  <si>
    <t xml:space="preserve">06-00177</t>
  </si>
  <si>
    <t xml:space="preserve">809282323209</t>
  </si>
  <si>
    <t xml:space="preserve">06-00178</t>
  </si>
  <si>
    <t xml:space="preserve">847230001776</t>
  </si>
  <si>
    <t xml:space="preserve">06-00179</t>
  </si>
  <si>
    <t xml:space="preserve">906211346270</t>
  </si>
  <si>
    <t xml:space="preserve">06-00180</t>
  </si>
  <si>
    <t xml:space="preserve">254480395827</t>
  </si>
  <si>
    <t xml:space="preserve">06-00181</t>
  </si>
  <si>
    <t xml:space="preserve">923470675616</t>
  </si>
  <si>
    <t xml:space="preserve">06-00182</t>
  </si>
  <si>
    <t xml:space="preserve">352148738978</t>
  </si>
  <si>
    <t xml:space="preserve">06-00183</t>
  </si>
  <si>
    <t xml:space="preserve">779359384904</t>
  </si>
  <si>
    <t xml:space="preserve">06-00184</t>
  </si>
  <si>
    <t xml:space="preserve">482347519943</t>
  </si>
  <si>
    <t xml:space="preserve">06-00185</t>
  </si>
  <si>
    <t xml:space="preserve">889182744990</t>
  </si>
  <si>
    <t xml:space="preserve">06-00186</t>
  </si>
  <si>
    <t xml:space="preserve">554057816681</t>
  </si>
  <si>
    <t xml:space="preserve">06-00187</t>
  </si>
  <si>
    <t xml:space="preserve">904716135655</t>
  </si>
  <si>
    <t xml:space="preserve">06-00188</t>
  </si>
  <si>
    <t xml:space="preserve">011803459039</t>
  </si>
  <si>
    <t xml:space="preserve">06-00189</t>
  </si>
  <si>
    <t xml:space="preserve">581820556374</t>
  </si>
  <si>
    <t xml:space="preserve">06-00190</t>
  </si>
  <si>
    <t xml:space="preserve">405241577582</t>
  </si>
  <si>
    <t xml:space="preserve">06-00191</t>
  </si>
  <si>
    <t xml:space="preserve">294863836198</t>
  </si>
  <si>
    <t xml:space="preserve">06-00192</t>
  </si>
  <si>
    <t xml:space="preserve">363728995375</t>
  </si>
  <si>
    <t xml:space="preserve">06-00193</t>
  </si>
  <si>
    <t xml:space="preserve">682627873179</t>
  </si>
  <si>
    <t xml:space="preserve">06-00194</t>
  </si>
  <si>
    <t xml:space="preserve">672056350820</t>
  </si>
  <si>
    <t xml:space="preserve">06-00195</t>
  </si>
  <si>
    <t xml:space="preserve">428529640486</t>
  </si>
  <si>
    <t xml:space="preserve">06-00196</t>
  </si>
  <si>
    <t xml:space="preserve">344756505946</t>
  </si>
  <si>
    <t xml:space="preserve">06-00197</t>
  </si>
  <si>
    <t xml:space="preserve">000201840397</t>
  </si>
  <si>
    <t xml:space="preserve">06-00198</t>
  </si>
  <si>
    <t xml:space="preserve">194046918312</t>
  </si>
  <si>
    <t xml:space="preserve">06-00199</t>
  </si>
  <si>
    <t xml:space="preserve">286179461877</t>
  </si>
  <si>
    <t xml:space="preserve">06-00200</t>
  </si>
  <si>
    <t xml:space="preserve">411775892004</t>
  </si>
  <si>
    <t xml:space="preserve">06-00201</t>
  </si>
  <si>
    <t xml:space="preserve">594369222121</t>
  </si>
  <si>
    <t xml:space="preserve">06-00202</t>
  </si>
  <si>
    <t xml:space="preserve">740942860709</t>
  </si>
  <si>
    <t xml:space="preserve">06-00203</t>
  </si>
  <si>
    <t xml:space="preserve">872378184647</t>
  </si>
  <si>
    <t xml:space="preserve">06-00204</t>
  </si>
  <si>
    <t xml:space="preserve">545553839949</t>
  </si>
  <si>
    <t xml:space="preserve">06-00205</t>
  </si>
  <si>
    <t xml:space="preserve">074942661603</t>
  </si>
  <si>
    <t xml:space="preserve">06-00206</t>
  </si>
  <si>
    <t xml:space="preserve">160210403143</t>
  </si>
  <si>
    <t xml:space="preserve">06-00207</t>
  </si>
  <si>
    <t xml:space="preserve">676624519698</t>
  </si>
  <si>
    <t xml:space="preserve">06-00208</t>
  </si>
  <si>
    <t xml:space="preserve">947438943940</t>
  </si>
  <si>
    <t xml:space="preserve">06-00209</t>
  </si>
  <si>
    <t xml:space="preserve">604524689198</t>
  </si>
  <si>
    <t xml:space="preserve">06-00210</t>
  </si>
  <si>
    <t xml:space="preserve">388863087473</t>
  </si>
  <si>
    <t xml:space="preserve">06-00211</t>
  </si>
  <si>
    <t xml:space="preserve">289002612401</t>
  </si>
  <si>
    <t xml:space="preserve">06-00212</t>
  </si>
  <si>
    <t xml:space="preserve">980484602445</t>
  </si>
  <si>
    <t xml:space="preserve">06-00213</t>
  </si>
  <si>
    <t xml:space="preserve">119491784724</t>
  </si>
  <si>
    <t xml:space="preserve">06-00214</t>
  </si>
  <si>
    <t xml:space="preserve">956145023134</t>
  </si>
  <si>
    <t xml:space="preserve">06-00215</t>
  </si>
  <si>
    <t xml:space="preserve">545832472302</t>
  </si>
  <si>
    <t xml:space="preserve">06-00216</t>
  </si>
  <si>
    <t xml:space="preserve">130143535504</t>
  </si>
  <si>
    <t xml:space="preserve">06-00217</t>
  </si>
  <si>
    <t xml:space="preserve">474182463523</t>
  </si>
  <si>
    <t xml:space="preserve">06-00218</t>
  </si>
  <si>
    <t xml:space="preserve">312610969886</t>
  </si>
  <si>
    <t xml:space="preserve">06-00219</t>
  </si>
  <si>
    <t xml:space="preserve">243294864765</t>
  </si>
  <si>
    <t xml:space="preserve">06-00220</t>
  </si>
  <si>
    <t xml:space="preserve">648817178735</t>
  </si>
  <si>
    <t xml:space="preserve">06-00221</t>
  </si>
  <si>
    <t xml:space="preserve">067444933745</t>
  </si>
  <si>
    <t xml:space="preserve">06-00222</t>
  </si>
  <si>
    <t xml:space="preserve">117295328951</t>
  </si>
  <si>
    <t xml:space="preserve">06-00223</t>
  </si>
  <si>
    <t xml:space="preserve">084635338602</t>
  </si>
  <si>
    <t xml:space="preserve">06-00224</t>
  </si>
  <si>
    <t xml:space="preserve">414873162846</t>
  </si>
  <si>
    <t xml:space="preserve">06-00225</t>
  </si>
  <si>
    <t xml:space="preserve">591063211460</t>
  </si>
  <si>
    <t xml:space="preserve">06-00226</t>
  </si>
  <si>
    <t xml:space="preserve">771988931311</t>
  </si>
  <si>
    <t xml:space="preserve">06-00227</t>
  </si>
  <si>
    <t xml:space="preserve">708976747319</t>
  </si>
  <si>
    <t xml:space="preserve">06-00228</t>
  </si>
  <si>
    <t xml:space="preserve">043456238904</t>
  </si>
  <si>
    <t xml:space="preserve">06-00229</t>
  </si>
  <si>
    <t xml:space="preserve">711268530994</t>
  </si>
  <si>
    <t xml:space="preserve">06-00230</t>
  </si>
  <si>
    <t xml:space="preserve">107017520979</t>
  </si>
  <si>
    <t xml:space="preserve">06-00231</t>
  </si>
  <si>
    <t xml:space="preserve">492192448728</t>
  </si>
  <si>
    <t xml:space="preserve">06-00232</t>
  </si>
  <si>
    <t xml:space="preserve">185293109308</t>
  </si>
  <si>
    <t xml:space="preserve">06-00233</t>
  </si>
  <si>
    <t xml:space="preserve">846818276759</t>
  </si>
  <si>
    <t xml:space="preserve">06-00234</t>
  </si>
  <si>
    <t xml:space="preserve">167169090271</t>
  </si>
  <si>
    <t xml:space="preserve">06-00235</t>
  </si>
  <si>
    <t xml:space="preserve">635562504354</t>
  </si>
  <si>
    <t xml:space="preserve">06-00236</t>
  </si>
  <si>
    <t xml:space="preserve">117261229340</t>
  </si>
  <si>
    <t xml:space="preserve">06-00237</t>
  </si>
  <si>
    <t xml:space="preserve">881408547156</t>
  </si>
  <si>
    <t xml:space="preserve">06-00238</t>
  </si>
  <si>
    <t xml:space="preserve">132761551960</t>
  </si>
  <si>
    <t xml:space="preserve">06-00239</t>
  </si>
  <si>
    <t xml:space="preserve">644980613764</t>
  </si>
  <si>
    <t xml:space="preserve">06-00240</t>
  </si>
  <si>
    <t xml:space="preserve">998947942032</t>
  </si>
  <si>
    <t xml:space="preserve">06-00241</t>
  </si>
  <si>
    <t xml:space="preserve">451913543586</t>
  </si>
  <si>
    <t xml:space="preserve">06-00242</t>
  </si>
  <si>
    <t xml:space="preserve">290543718069</t>
  </si>
  <si>
    <t xml:space="preserve">06-00243</t>
  </si>
  <si>
    <t xml:space="preserve">958445929672</t>
  </si>
  <si>
    <t xml:space="preserve">06-00244</t>
  </si>
  <si>
    <t xml:space="preserve">065249857083</t>
  </si>
  <si>
    <t xml:space="preserve">06-00245</t>
  </si>
  <si>
    <t xml:space="preserve">105519193530</t>
  </si>
  <si>
    <t xml:space="preserve">06-00246</t>
  </si>
  <si>
    <t xml:space="preserve">113300052255</t>
  </si>
  <si>
    <t xml:space="preserve">06-00247</t>
  </si>
  <si>
    <t xml:space="preserve">653265303060</t>
  </si>
  <si>
    <t xml:space="preserve">06-00248</t>
  </si>
  <si>
    <t xml:space="preserve">990783309414</t>
  </si>
  <si>
    <t xml:space="preserve">06-00249</t>
  </si>
  <si>
    <t xml:space="preserve">306135623546</t>
  </si>
  <si>
    <t xml:space="preserve">06-00250</t>
  </si>
  <si>
    <t xml:space="preserve">501403768629</t>
  </si>
  <si>
    <t xml:space="preserve">06-00251</t>
  </si>
  <si>
    <t xml:space="preserve">767962962599</t>
  </si>
  <si>
    <t xml:space="preserve">06-00252</t>
  </si>
  <si>
    <t xml:space="preserve">256970173901</t>
  </si>
  <si>
    <t xml:space="preserve">06-00253</t>
  </si>
  <si>
    <t xml:space="preserve">139583566484</t>
  </si>
  <si>
    <t xml:space="preserve">06-00254</t>
  </si>
  <si>
    <t xml:space="preserve">337255986313</t>
  </si>
  <si>
    <t xml:space="preserve">06-00255</t>
  </si>
  <si>
    <t xml:space="preserve">003383829301</t>
  </si>
  <si>
    <t xml:space="preserve">06-00256</t>
  </si>
  <si>
    <t xml:space="preserve">725659962746</t>
  </si>
  <si>
    <t xml:space="preserve">06-00257</t>
  </si>
  <si>
    <t xml:space="preserve">829462821317</t>
  </si>
  <si>
    <t xml:space="preserve">06-00258</t>
  </si>
  <si>
    <t xml:space="preserve">218372464262</t>
  </si>
  <si>
    <t xml:space="preserve">06-00259</t>
  </si>
  <si>
    <t xml:space="preserve">443542024113</t>
  </si>
  <si>
    <t xml:space="preserve">06-00260</t>
  </si>
  <si>
    <t xml:space="preserve">955734169762</t>
  </si>
  <si>
    <t xml:space="preserve">06-00261</t>
  </si>
  <si>
    <t xml:space="preserve">713048940333</t>
  </si>
  <si>
    <t xml:space="preserve">06-00262</t>
  </si>
  <si>
    <t xml:space="preserve">486591269810</t>
  </si>
  <si>
    <t xml:space="preserve">06-00263</t>
  </si>
  <si>
    <t xml:space="preserve">040488528102</t>
  </si>
  <si>
    <t xml:space="preserve">06-00264</t>
  </si>
  <si>
    <t xml:space="preserve">419496327576</t>
  </si>
  <si>
    <t xml:space="preserve">06-00265</t>
  </si>
  <si>
    <t xml:space="preserve">994497604435</t>
  </si>
  <si>
    <t xml:space="preserve">06-00266</t>
  </si>
  <si>
    <t xml:space="preserve">450640965850</t>
  </si>
  <si>
    <t xml:space="preserve">06-00267</t>
  </si>
  <si>
    <t xml:space="preserve">403482146584</t>
  </si>
  <si>
    <t xml:space="preserve">06-00268</t>
  </si>
  <si>
    <t xml:space="preserve">720193428378</t>
  </si>
  <si>
    <t xml:space="preserve">06-00269</t>
  </si>
  <si>
    <t xml:space="preserve">249825842937</t>
  </si>
  <si>
    <t xml:space="preserve">06-00270</t>
  </si>
  <si>
    <t xml:space="preserve">696959756738</t>
  </si>
  <si>
    <t xml:space="preserve">06-00271</t>
  </si>
  <si>
    <t xml:space="preserve">607063944783</t>
  </si>
  <si>
    <t xml:space="preserve">06-00272</t>
  </si>
  <si>
    <t xml:space="preserve">377306089894</t>
  </si>
  <si>
    <t xml:space="preserve">06-00273</t>
  </si>
  <si>
    <t xml:space="preserve">657984737779</t>
  </si>
  <si>
    <t xml:space="preserve">06-00274</t>
  </si>
  <si>
    <t xml:space="preserve">823660729921</t>
  </si>
  <si>
    <t xml:space="preserve">06-00275</t>
  </si>
  <si>
    <t xml:space="preserve">815687491006</t>
  </si>
  <si>
    <t xml:space="preserve">06-00276</t>
  </si>
  <si>
    <t xml:space="preserve">741145292393</t>
  </si>
  <si>
    <t xml:space="preserve">06-00277</t>
  </si>
  <si>
    <t xml:space="preserve">549488937904</t>
  </si>
  <si>
    <t xml:space="preserve">06-00278</t>
  </si>
  <si>
    <t xml:space="preserve">156478296533</t>
  </si>
  <si>
    <t xml:space="preserve">06-00279</t>
  </si>
  <si>
    <t xml:space="preserve">992306874327</t>
  </si>
  <si>
    <t xml:space="preserve">06-00280</t>
  </si>
  <si>
    <t xml:space="preserve">639807976418</t>
  </si>
  <si>
    <t xml:space="preserve">06-00281</t>
  </si>
  <si>
    <t xml:space="preserve">776323264077</t>
  </si>
  <si>
    <t xml:space="preserve">06-00282</t>
  </si>
  <si>
    <t xml:space="preserve">566159178030</t>
  </si>
  <si>
    <t xml:space="preserve">06-00283</t>
  </si>
  <si>
    <t xml:space="preserve">853274898996</t>
  </si>
  <si>
    <t xml:space="preserve">06-00284</t>
  </si>
  <si>
    <t xml:space="preserve">280514352415</t>
  </si>
  <si>
    <t xml:space="preserve">06-00285</t>
  </si>
  <si>
    <t xml:space="preserve">048121404411</t>
  </si>
  <si>
    <t xml:space="preserve">06-00286</t>
  </si>
  <si>
    <t xml:space="preserve">954683036426</t>
  </si>
  <si>
    <t xml:space="preserve">06-00287</t>
  </si>
  <si>
    <t xml:space="preserve">011407193166</t>
  </si>
  <si>
    <t xml:space="preserve">06-00288</t>
  </si>
  <si>
    <t xml:space="preserve">147244422308</t>
  </si>
  <si>
    <t xml:space="preserve">06-00289</t>
  </si>
  <si>
    <t xml:space="preserve">018631354524</t>
  </si>
  <si>
    <t xml:space="preserve">06-00290</t>
  </si>
  <si>
    <t xml:space="preserve">331849609272</t>
  </si>
  <si>
    <t xml:space="preserve">06-00291</t>
  </si>
  <si>
    <t xml:space="preserve">095277819597</t>
  </si>
  <si>
    <t xml:space="preserve">06-00292</t>
  </si>
  <si>
    <t xml:space="preserve">493023806480</t>
  </si>
  <si>
    <t xml:space="preserve">06-00293</t>
  </si>
  <si>
    <t xml:space="preserve">183294395473</t>
  </si>
  <si>
    <t xml:space="preserve">06-00294</t>
  </si>
  <si>
    <t xml:space="preserve">823403208976</t>
  </si>
  <si>
    <t xml:space="preserve">06-00295</t>
  </si>
  <si>
    <t xml:space="preserve">338932826949</t>
  </si>
  <si>
    <t xml:space="preserve">06-00296</t>
  </si>
  <si>
    <t xml:space="preserve">704226866569</t>
  </si>
  <si>
    <t xml:space="preserve">06-00297</t>
  </si>
  <si>
    <t xml:space="preserve">659559843062</t>
  </si>
  <si>
    <t xml:space="preserve">06-00298</t>
  </si>
  <si>
    <t xml:space="preserve">955343645620</t>
  </si>
  <si>
    <t xml:space="preserve">06-00299</t>
  </si>
  <si>
    <t xml:space="preserve">487957446295</t>
  </si>
  <si>
    <t xml:space="preserve">06-00300</t>
  </si>
  <si>
    <t xml:space="preserve">443213987359</t>
  </si>
  <si>
    <t xml:space="preserve">06-00301</t>
  </si>
  <si>
    <t xml:space="preserve">187568326775</t>
  </si>
  <si>
    <t xml:space="preserve">06-00302</t>
  </si>
  <si>
    <t xml:space="preserve">984491488603</t>
  </si>
  <si>
    <t xml:space="preserve">06-00303</t>
  </si>
  <si>
    <t xml:space="preserve">029158155311</t>
  </si>
  <si>
    <t xml:space="preserve">06-00304</t>
  </si>
  <si>
    <t xml:space="preserve">994151086697</t>
  </si>
  <si>
    <t xml:space="preserve">06-00305</t>
  </si>
  <si>
    <t xml:space="preserve">677284807471</t>
  </si>
  <si>
    <t xml:space="preserve">06-00306</t>
  </si>
  <si>
    <t xml:space="preserve">981682621527</t>
  </si>
  <si>
    <t xml:space="preserve">06-00307</t>
  </si>
  <si>
    <t xml:space="preserve">579571265129</t>
  </si>
  <si>
    <t xml:space="preserve">06-00308</t>
  </si>
  <si>
    <t xml:space="preserve">104985967504</t>
  </si>
  <si>
    <t xml:space="preserve">06-00309</t>
  </si>
  <si>
    <t xml:space="preserve">332978972759</t>
  </si>
  <si>
    <t xml:space="preserve">06-00310</t>
  </si>
  <si>
    <t xml:space="preserve">688976227809</t>
  </si>
  <si>
    <t xml:space="preserve">06-00311</t>
  </si>
  <si>
    <t xml:space="preserve">711087325271</t>
  </si>
  <si>
    <t xml:space="preserve">06-00312</t>
  </si>
  <si>
    <t xml:space="preserve">568781834546</t>
  </si>
  <si>
    <t xml:space="preserve">06-00313</t>
  </si>
  <si>
    <t xml:space="preserve">352765308197</t>
  </si>
  <si>
    <t xml:space="preserve">06-00314</t>
  </si>
  <si>
    <t xml:space="preserve">901487935324</t>
  </si>
  <si>
    <t xml:space="preserve">06-00315</t>
  </si>
  <si>
    <t xml:space="preserve">455204033742</t>
  </si>
  <si>
    <t xml:space="preserve">06-00316</t>
  </si>
  <si>
    <t xml:space="preserve">935856246201</t>
  </si>
  <si>
    <t xml:space="preserve">06-00317</t>
  </si>
  <si>
    <t xml:space="preserve">669613487226</t>
  </si>
  <si>
    <t xml:space="preserve">06-00318</t>
  </si>
  <si>
    <t xml:space="preserve">148186669044</t>
  </si>
  <si>
    <t xml:space="preserve">06-00319</t>
  </si>
  <si>
    <t xml:space="preserve">393742992583</t>
  </si>
  <si>
    <t xml:space="preserve">06-00320</t>
  </si>
  <si>
    <t xml:space="preserve">476576442587</t>
  </si>
  <si>
    <t xml:space="preserve">06-00321</t>
  </si>
  <si>
    <t xml:space="preserve">582525866437</t>
  </si>
  <si>
    <t xml:space="preserve">06-00322</t>
  </si>
  <si>
    <t xml:space="preserve">894898227309</t>
  </si>
  <si>
    <t xml:space="preserve">06-00323</t>
  </si>
  <si>
    <t xml:space="preserve">213026463141</t>
  </si>
  <si>
    <t xml:space="preserve">06-00324</t>
  </si>
  <si>
    <t xml:space="preserve">287947617993</t>
  </si>
  <si>
    <t xml:space="preserve">06-00325</t>
  </si>
  <si>
    <t xml:space="preserve">611642236206</t>
  </si>
  <si>
    <t xml:space="preserve">06-00326</t>
  </si>
  <si>
    <t xml:space="preserve">309892197745</t>
  </si>
  <si>
    <t xml:space="preserve">06-00327</t>
  </si>
  <si>
    <t xml:space="preserve">319087390347</t>
  </si>
  <si>
    <t xml:space="preserve">06-00328</t>
  </si>
  <si>
    <t xml:space="preserve">254399316706</t>
  </si>
  <si>
    <t xml:space="preserve">06-00329</t>
  </si>
  <si>
    <t xml:space="preserve">071943742577</t>
  </si>
  <si>
    <t xml:space="preserve">06-00330</t>
  </si>
  <si>
    <t xml:space="preserve">158522273170</t>
  </si>
  <si>
    <t xml:space="preserve">06-00331</t>
  </si>
  <si>
    <t xml:space="preserve">214696502358</t>
  </si>
  <si>
    <t xml:space="preserve">06-00332</t>
  </si>
  <si>
    <t xml:space="preserve">218034888139</t>
  </si>
  <si>
    <t xml:space="preserve">06-00333</t>
  </si>
  <si>
    <t xml:space="preserve">914789505722</t>
  </si>
  <si>
    <t xml:space="preserve">06-00334</t>
  </si>
  <si>
    <t xml:space="preserve">665371528873</t>
  </si>
  <si>
    <t xml:space="preserve">06-00335</t>
  </si>
  <si>
    <t xml:space="preserve">277764821901</t>
  </si>
  <si>
    <t xml:space="preserve">06-00336</t>
  </si>
  <si>
    <t xml:space="preserve">012021797880</t>
  </si>
  <si>
    <t xml:space="preserve">06-00337</t>
  </si>
  <si>
    <t xml:space="preserve">005038082350</t>
  </si>
  <si>
    <t xml:space="preserve">06-00338</t>
  </si>
  <si>
    <t xml:space="preserve">372935413775</t>
  </si>
  <si>
    <t xml:space="preserve">06-00339</t>
  </si>
  <si>
    <t xml:space="preserve">032502265115</t>
  </si>
  <si>
    <t xml:space="preserve">06-00340</t>
  </si>
  <si>
    <t xml:space="preserve">245252071304</t>
  </si>
  <si>
    <t xml:space="preserve">06-00341</t>
  </si>
  <si>
    <t xml:space="preserve">834284509004</t>
  </si>
  <si>
    <t xml:space="preserve">06-00342</t>
  </si>
  <si>
    <t xml:space="preserve">109138703391</t>
  </si>
  <si>
    <t xml:space="preserve">06-00343</t>
  </si>
  <si>
    <t xml:space="preserve">877829285594</t>
  </si>
  <si>
    <t xml:space="preserve">06-00344</t>
  </si>
  <si>
    <t xml:space="preserve">871394658333</t>
  </si>
  <si>
    <t xml:space="preserve">06-00345</t>
  </si>
  <si>
    <t xml:space="preserve">629498778990</t>
  </si>
  <si>
    <t xml:space="preserve">06-00346</t>
  </si>
  <si>
    <t xml:space="preserve">094956765682</t>
  </si>
  <si>
    <t xml:space="preserve">06-00347</t>
  </si>
  <si>
    <t xml:space="preserve">457460420025</t>
  </si>
  <si>
    <t xml:space="preserve">06-00348</t>
  </si>
  <si>
    <t xml:space="preserve">510367357062</t>
  </si>
  <si>
    <t xml:space="preserve">06-00349</t>
  </si>
  <si>
    <t xml:space="preserve">576791577227</t>
  </si>
  <si>
    <t xml:space="preserve">06-00350</t>
  </si>
  <si>
    <t xml:space="preserve">726871339223</t>
  </si>
  <si>
    <t xml:space="preserve">06-00351</t>
  </si>
  <si>
    <t xml:space="preserve">957445533057</t>
  </si>
  <si>
    <t xml:space="preserve">06-00352</t>
  </si>
  <si>
    <t xml:space="preserve">654030887376</t>
  </si>
  <si>
    <t xml:space="preserve">06-00353</t>
  </si>
  <si>
    <t xml:space="preserve">644598432856</t>
  </si>
  <si>
    <t xml:space="preserve">06-00354</t>
  </si>
  <si>
    <t xml:space="preserve">953240850548</t>
  </si>
  <si>
    <t xml:space="preserve">06-00355</t>
  </si>
  <si>
    <t xml:space="preserve">881889043650</t>
  </si>
  <si>
    <t xml:space="preserve">06-00356</t>
  </si>
  <si>
    <t xml:space="preserve">760811475060</t>
  </si>
  <si>
    <t xml:space="preserve">06-00357</t>
  </si>
  <si>
    <t xml:space="preserve">718977714377</t>
  </si>
  <si>
    <t xml:space="preserve">06-00358</t>
  </si>
  <si>
    <t xml:space="preserve">882428906338</t>
  </si>
  <si>
    <t xml:space="preserve">06-00359</t>
  </si>
  <si>
    <t xml:space="preserve">094306628477</t>
  </si>
  <si>
    <t xml:space="preserve">06-00360</t>
  </si>
  <si>
    <t xml:space="preserve">469290969769</t>
  </si>
  <si>
    <t xml:space="preserve">06-00361</t>
  </si>
  <si>
    <t xml:space="preserve">103113573372</t>
  </si>
  <si>
    <t xml:space="preserve">06-00362</t>
  </si>
  <si>
    <t xml:space="preserve">501283628515</t>
  </si>
  <si>
    <t xml:space="preserve">06-00363</t>
  </si>
  <si>
    <t xml:space="preserve">613766108499</t>
  </si>
  <si>
    <t xml:space="preserve">06-00364</t>
  </si>
  <si>
    <t xml:space="preserve">174591054324</t>
  </si>
  <si>
    <t xml:space="preserve">06-00365</t>
  </si>
  <si>
    <t xml:space="preserve">039104364170</t>
  </si>
  <si>
    <t xml:space="preserve">06-00366</t>
  </si>
  <si>
    <t xml:space="preserve">896852988837</t>
  </si>
  <si>
    <t xml:space="preserve">06-00367</t>
  </si>
  <si>
    <t xml:space="preserve">709715016669</t>
  </si>
  <si>
    <t xml:space="preserve">06-00368</t>
  </si>
  <si>
    <t xml:space="preserve">161582804570</t>
  </si>
  <si>
    <t xml:space="preserve">06-00369</t>
  </si>
  <si>
    <t xml:space="preserve">596231224075</t>
  </si>
  <si>
    <t xml:space="preserve">06-00370</t>
  </si>
  <si>
    <t xml:space="preserve">456053993354</t>
  </si>
  <si>
    <t xml:space="preserve">06-00371</t>
  </si>
  <si>
    <t xml:space="preserve">231978309794</t>
  </si>
  <si>
    <t xml:space="preserve">06-00372</t>
  </si>
  <si>
    <t xml:space="preserve">954141548623</t>
  </si>
  <si>
    <t xml:space="preserve">06-00373</t>
  </si>
  <si>
    <t xml:space="preserve">405868229568</t>
  </si>
  <si>
    <t xml:space="preserve">06-00374</t>
  </si>
  <si>
    <t xml:space="preserve">772878539023</t>
  </si>
  <si>
    <t xml:space="preserve">06-00375</t>
  </si>
  <si>
    <t xml:space="preserve">040568612926</t>
  </si>
  <si>
    <t xml:space="preserve">06-00376</t>
  </si>
  <si>
    <t xml:space="preserve">477150922284</t>
  </si>
  <si>
    <t xml:space="preserve">06-00377</t>
  </si>
  <si>
    <t xml:space="preserve">959967103205</t>
  </si>
  <si>
    <t xml:space="preserve">06-00378</t>
  </si>
  <si>
    <t xml:space="preserve">432396981019</t>
  </si>
  <si>
    <t xml:space="preserve">06-00379</t>
  </si>
  <si>
    <t xml:space="preserve">161927892482</t>
  </si>
  <si>
    <t xml:space="preserve">06-00380</t>
  </si>
  <si>
    <t xml:space="preserve">575620983249</t>
  </si>
  <si>
    <t xml:space="preserve">06-00381</t>
  </si>
  <si>
    <t xml:space="preserve">171446887905</t>
  </si>
  <si>
    <t xml:space="preserve">06-00382</t>
  </si>
  <si>
    <t xml:space="preserve">186406122021</t>
  </si>
  <si>
    <t xml:space="preserve">06-00383</t>
  </si>
  <si>
    <t xml:space="preserve">311430068386</t>
  </si>
  <si>
    <t xml:space="preserve">06-00384</t>
  </si>
  <si>
    <t xml:space="preserve">558318886877</t>
  </si>
  <si>
    <t xml:space="preserve">06-00385</t>
  </si>
  <si>
    <t xml:space="preserve">364166965483</t>
  </si>
  <si>
    <t xml:space="preserve">06-00386</t>
  </si>
  <si>
    <t xml:space="preserve">828365834178</t>
  </si>
  <si>
    <t xml:space="preserve">06-00387</t>
  </si>
  <si>
    <t xml:space="preserve">971786072311</t>
  </si>
  <si>
    <t xml:space="preserve">06-00388</t>
  </si>
  <si>
    <t xml:space="preserve">446111533517</t>
  </si>
  <si>
    <t xml:space="preserve">06-00389</t>
  </si>
  <si>
    <t xml:space="preserve">368861474273</t>
  </si>
  <si>
    <t xml:space="preserve">06-00390</t>
  </si>
  <si>
    <t xml:space="preserve">225431617936</t>
  </si>
  <si>
    <t xml:space="preserve">06-00391</t>
  </si>
  <si>
    <t xml:space="preserve">167324998828</t>
  </si>
  <si>
    <t xml:space="preserve">06-00392</t>
  </si>
  <si>
    <t xml:space="preserve">975811914591</t>
  </si>
  <si>
    <t xml:space="preserve">06-00393</t>
  </si>
  <si>
    <t xml:space="preserve">723491916921</t>
  </si>
  <si>
    <t xml:space="preserve">06-00394</t>
  </si>
  <si>
    <t xml:space="preserve">481628040348</t>
  </si>
  <si>
    <t xml:space="preserve">06-00395</t>
  </si>
  <si>
    <t xml:space="preserve">385073130164</t>
  </si>
  <si>
    <t xml:space="preserve">06-00396</t>
  </si>
  <si>
    <t xml:space="preserve">485756829992</t>
  </si>
  <si>
    <t xml:space="preserve">06-00397</t>
  </si>
  <si>
    <t xml:space="preserve">356125879260</t>
  </si>
  <si>
    <t xml:space="preserve">06-00398</t>
  </si>
  <si>
    <t xml:space="preserve">269176614852</t>
  </si>
  <si>
    <t xml:space="preserve">06-00399</t>
  </si>
  <si>
    <t xml:space="preserve">880353721893</t>
  </si>
  <si>
    <t xml:space="preserve">06-00400</t>
  </si>
  <si>
    <t xml:space="preserve">520995580997</t>
  </si>
  <si>
    <t xml:space="preserve">06-00401</t>
  </si>
  <si>
    <t xml:space="preserve">132725665591</t>
  </si>
  <si>
    <t xml:space="preserve">06-00402</t>
  </si>
  <si>
    <t xml:space="preserve">192149272405</t>
  </si>
  <si>
    <t xml:space="preserve">06-00403</t>
  </si>
  <si>
    <t xml:space="preserve">944636794610</t>
  </si>
  <si>
    <t xml:space="preserve">06-00404</t>
  </si>
  <si>
    <t xml:space="preserve">372594099221</t>
  </si>
  <si>
    <t xml:space="preserve">06-00405</t>
  </si>
  <si>
    <t xml:space="preserve">081868658856</t>
  </si>
  <si>
    <t xml:space="preserve">06-00406</t>
  </si>
  <si>
    <t xml:space="preserve">759056467980</t>
  </si>
  <si>
    <t xml:space="preserve">06-00407</t>
  </si>
  <si>
    <t xml:space="preserve">431850227082</t>
  </si>
  <si>
    <t xml:space="preserve">06-00408</t>
  </si>
  <si>
    <t xml:space="preserve">263244510506</t>
  </si>
  <si>
    <t xml:space="preserve">06-00409</t>
  </si>
  <si>
    <t xml:space="preserve">346082515942</t>
  </si>
  <si>
    <t xml:space="preserve">06-00410</t>
  </si>
  <si>
    <t xml:space="preserve">750014275379</t>
  </si>
  <si>
    <t xml:space="preserve">06-00411</t>
  </si>
  <si>
    <t xml:space="preserve">228070753341</t>
  </si>
  <si>
    <t xml:space="preserve">06-00412</t>
  </si>
  <si>
    <t xml:space="preserve">297347992029</t>
  </si>
  <si>
    <t xml:space="preserve">06-00413</t>
  </si>
  <si>
    <t xml:space="preserve">210475112818</t>
  </si>
  <si>
    <t xml:space="preserve">06-00414</t>
  </si>
  <si>
    <t xml:space="preserve">329144558453</t>
  </si>
  <si>
    <t xml:space="preserve">06-00415</t>
  </si>
  <si>
    <t xml:space="preserve">358374281815</t>
  </si>
  <si>
    <t xml:space="preserve">06-00416</t>
  </si>
  <si>
    <t xml:space="preserve">074630213635</t>
  </si>
  <si>
    <t xml:space="preserve">06-00417</t>
  </si>
  <si>
    <t xml:space="preserve">368906455456</t>
  </si>
  <si>
    <t xml:space="preserve">06-00418</t>
  </si>
  <si>
    <t xml:space="preserve">085530708150</t>
  </si>
  <si>
    <t xml:space="preserve">06-00419</t>
  </si>
  <si>
    <t xml:space="preserve">557377045141</t>
  </si>
  <si>
    <t xml:space="preserve">06-00420</t>
  </si>
  <si>
    <t xml:space="preserve">122305423618</t>
  </si>
  <si>
    <t xml:space="preserve">05-00001</t>
  </si>
  <si>
    <t xml:space="preserve">044232310592</t>
  </si>
  <si>
    <t xml:space="preserve">05-00002</t>
  </si>
  <si>
    <t xml:space="preserve">563928723266</t>
  </si>
  <si>
    <t xml:space="preserve">05-00003</t>
  </si>
  <si>
    <t xml:space="preserve">984683118259</t>
  </si>
  <si>
    <t xml:space="preserve">05-00004</t>
  </si>
  <si>
    <t xml:space="preserve">573825552987</t>
  </si>
  <si>
    <t xml:space="preserve">05-00005</t>
  </si>
  <si>
    <t xml:space="preserve">371712415292</t>
  </si>
  <si>
    <t xml:space="preserve">05-00006</t>
  </si>
  <si>
    <t xml:space="preserve">826803469316</t>
  </si>
  <si>
    <t xml:space="preserve">05-00007</t>
  </si>
  <si>
    <t xml:space="preserve">342593214843</t>
  </si>
  <si>
    <t xml:space="preserve">05-00008</t>
  </si>
  <si>
    <t xml:space="preserve">631629519563</t>
  </si>
  <si>
    <t xml:space="preserve">05-00009</t>
  </si>
  <si>
    <t xml:space="preserve">564937512559</t>
  </si>
  <si>
    <t xml:space="preserve">05-00010</t>
  </si>
  <si>
    <t xml:space="preserve">200300856579</t>
  </si>
  <si>
    <t xml:space="preserve">05-00011</t>
  </si>
  <si>
    <t xml:space="preserve">948416231489</t>
  </si>
  <si>
    <t xml:space="preserve">05-00012</t>
  </si>
  <si>
    <t xml:space="preserve">445180282611</t>
  </si>
  <si>
    <t xml:space="preserve">05-00013</t>
  </si>
  <si>
    <t xml:space="preserve">044162726861</t>
  </si>
  <si>
    <t xml:space="preserve">05-00014</t>
  </si>
  <si>
    <t xml:space="preserve">828457582717</t>
  </si>
  <si>
    <t xml:space="preserve">05-00015</t>
  </si>
  <si>
    <t xml:space="preserve">718909740993</t>
  </si>
  <si>
    <t xml:space="preserve">05-00016</t>
  </si>
  <si>
    <t xml:space="preserve">294331728548</t>
  </si>
  <si>
    <t xml:space="preserve">05-00017</t>
  </si>
  <si>
    <t xml:space="preserve">295978372794</t>
  </si>
  <si>
    <t xml:space="preserve">05-00018</t>
  </si>
  <si>
    <t xml:space="preserve">147267397310</t>
  </si>
  <si>
    <t xml:space="preserve">05-00019</t>
  </si>
  <si>
    <t xml:space="preserve">457803554391</t>
  </si>
  <si>
    <t xml:space="preserve">05-00020</t>
  </si>
  <si>
    <t xml:space="preserve">121032145524</t>
  </si>
  <si>
    <t xml:space="preserve">05-00021</t>
  </si>
  <si>
    <t xml:space="preserve">937505377522</t>
  </si>
  <si>
    <t xml:space="preserve">05-00022</t>
  </si>
  <si>
    <t xml:space="preserve">613937768469</t>
  </si>
  <si>
    <t xml:space="preserve">05-00023</t>
  </si>
  <si>
    <t xml:space="preserve">349567188579</t>
  </si>
  <si>
    <t xml:space="preserve">05-00024</t>
  </si>
  <si>
    <t xml:space="preserve">126554556560</t>
  </si>
  <si>
    <t xml:space="preserve">05-00025</t>
  </si>
  <si>
    <t xml:space="preserve">259621814228</t>
  </si>
  <si>
    <t xml:space="preserve">05-00026</t>
  </si>
  <si>
    <t xml:space="preserve">323302427614</t>
  </si>
  <si>
    <t xml:space="preserve">05-00027</t>
  </si>
  <si>
    <t xml:space="preserve">120484778877</t>
  </si>
  <si>
    <t xml:space="preserve">05-00028</t>
  </si>
  <si>
    <t xml:space="preserve">649851942721</t>
  </si>
  <si>
    <t xml:space="preserve">05-00029</t>
  </si>
  <si>
    <t xml:space="preserve">405994586725</t>
  </si>
  <si>
    <t xml:space="preserve">05-00030</t>
  </si>
  <si>
    <t xml:space="preserve">773447034615</t>
  </si>
  <si>
    <t xml:space="preserve">05-00031</t>
  </si>
  <si>
    <t xml:space="preserve">812456341014</t>
  </si>
  <si>
    <t xml:space="preserve">05-00032</t>
  </si>
  <si>
    <t xml:space="preserve">188356017481</t>
  </si>
  <si>
    <t xml:space="preserve">05-00033</t>
  </si>
  <si>
    <t xml:space="preserve">895416313190</t>
  </si>
  <si>
    <t xml:space="preserve">05-00034</t>
  </si>
  <si>
    <t xml:space="preserve">931599130197</t>
  </si>
  <si>
    <t xml:space="preserve">05-00035</t>
  </si>
  <si>
    <t xml:space="preserve">997770107430</t>
  </si>
  <si>
    <t xml:space="preserve">05-00036</t>
  </si>
  <si>
    <t xml:space="preserve">044387614543</t>
  </si>
  <si>
    <t xml:space="preserve">05-00037</t>
  </si>
  <si>
    <t xml:space="preserve">844031999536</t>
  </si>
  <si>
    <t xml:space="preserve">05-00038</t>
  </si>
  <si>
    <t xml:space="preserve">854660185051</t>
  </si>
  <si>
    <t xml:space="preserve">05-00039</t>
  </si>
  <si>
    <t xml:space="preserve">782310664228</t>
  </si>
  <si>
    <t xml:space="preserve">05-00040</t>
  </si>
  <si>
    <t xml:space="preserve">871824786143</t>
  </si>
  <si>
    <t xml:space="preserve">05-00041</t>
  </si>
  <si>
    <t xml:space="preserve">064325596909</t>
  </si>
  <si>
    <t xml:space="preserve">05-00042</t>
  </si>
  <si>
    <t xml:space="preserve">412402698180</t>
  </si>
  <si>
    <t xml:space="preserve">05-00043</t>
  </si>
  <si>
    <t xml:space="preserve">546405675995</t>
  </si>
  <si>
    <t xml:space="preserve">05-00044</t>
  </si>
  <si>
    <t xml:space="preserve">494641589680</t>
  </si>
  <si>
    <t xml:space="preserve">05-00045</t>
  </si>
  <si>
    <t xml:space="preserve">591286231281</t>
  </si>
  <si>
    <t xml:space="preserve">05-00046</t>
  </si>
  <si>
    <t xml:space="preserve">178806684490</t>
  </si>
  <si>
    <t xml:space="preserve">05-00047</t>
  </si>
  <si>
    <t xml:space="preserve">983286417236</t>
  </si>
  <si>
    <t xml:space="preserve">05-00048</t>
  </si>
  <si>
    <t xml:space="preserve">565007920927</t>
  </si>
  <si>
    <t xml:space="preserve">05-00049</t>
  </si>
  <si>
    <t xml:space="preserve">010580238981</t>
  </si>
  <si>
    <t xml:space="preserve">05-00050</t>
  </si>
  <si>
    <t xml:space="preserve">005660880174</t>
  </si>
  <si>
    <t xml:space="preserve">05-00051</t>
  </si>
  <si>
    <t xml:space="preserve">272836588366</t>
  </si>
  <si>
    <t xml:space="preserve">05-00052</t>
  </si>
  <si>
    <t xml:space="preserve">847892655677</t>
  </si>
  <si>
    <t xml:space="preserve">05-00053</t>
  </si>
  <si>
    <t xml:space="preserve">646061608776</t>
  </si>
  <si>
    <t xml:space="preserve">05-00054</t>
  </si>
  <si>
    <t xml:space="preserve">185453035926</t>
  </si>
  <si>
    <t xml:space="preserve">05-00055</t>
  </si>
  <si>
    <t xml:space="preserve">883091316983</t>
  </si>
  <si>
    <t xml:space="preserve">05-00056</t>
  </si>
  <si>
    <t xml:space="preserve">915506353333</t>
  </si>
  <si>
    <t xml:space="preserve">05-00057</t>
  </si>
  <si>
    <t xml:space="preserve">208267856081</t>
  </si>
  <si>
    <t xml:space="preserve">05-00058</t>
  </si>
  <si>
    <t xml:space="preserve">509644206838</t>
  </si>
  <si>
    <t xml:space="preserve">05-00059</t>
  </si>
  <si>
    <t xml:space="preserve">881483690147</t>
  </si>
  <si>
    <t xml:space="preserve">05-00060</t>
  </si>
  <si>
    <t xml:space="preserve">104100233613</t>
  </si>
  <si>
    <t xml:space="preserve">05-00061</t>
  </si>
  <si>
    <t xml:space="preserve">200712704019</t>
  </si>
  <si>
    <t xml:space="preserve">05-00062</t>
  </si>
  <si>
    <t xml:space="preserve">912254919298</t>
  </si>
  <si>
    <t xml:space="preserve">05-00063</t>
  </si>
  <si>
    <t xml:space="preserve">081729172618</t>
  </si>
  <si>
    <t xml:space="preserve">05-00064</t>
  </si>
  <si>
    <t xml:space="preserve">246978244703</t>
  </si>
  <si>
    <t xml:space="preserve">05-00065</t>
  </si>
  <si>
    <t xml:space="preserve">609336796812</t>
  </si>
  <si>
    <t xml:space="preserve">05-00066</t>
  </si>
  <si>
    <t xml:space="preserve">008907352833</t>
  </si>
  <si>
    <t xml:space="preserve">05-00067</t>
  </si>
  <si>
    <t xml:space="preserve">599289460567</t>
  </si>
  <si>
    <t xml:space="preserve">05-00068</t>
  </si>
  <si>
    <t xml:space="preserve">843783826441</t>
  </si>
  <si>
    <t xml:space="preserve">05-00069</t>
  </si>
  <si>
    <t xml:space="preserve">240506884275</t>
  </si>
  <si>
    <t xml:space="preserve">05-00070</t>
  </si>
  <si>
    <t xml:space="preserve">939216347384</t>
  </si>
  <si>
    <t xml:space="preserve">05-00071</t>
  </si>
  <si>
    <t xml:space="preserve">143453451739</t>
  </si>
  <si>
    <t xml:space="preserve">05-00072</t>
  </si>
  <si>
    <t xml:space="preserve">528409960054</t>
  </si>
  <si>
    <t xml:space="preserve">05-00073</t>
  </si>
  <si>
    <t xml:space="preserve">531735590078</t>
  </si>
  <si>
    <t xml:space="preserve">05-00074</t>
  </si>
  <si>
    <t xml:space="preserve">528735789173</t>
  </si>
  <si>
    <t xml:space="preserve">05-00075</t>
  </si>
  <si>
    <t xml:space="preserve">793301097646</t>
  </si>
  <si>
    <t xml:space="preserve">05-00076</t>
  </si>
  <si>
    <t xml:space="preserve">335161828140</t>
  </si>
  <si>
    <t xml:space="preserve">05-00077</t>
  </si>
  <si>
    <t xml:space="preserve">966049136748</t>
  </si>
  <si>
    <t xml:space="preserve">05-00078</t>
  </si>
  <si>
    <t xml:space="preserve">539206311356</t>
  </si>
  <si>
    <t xml:space="preserve">05-00079</t>
  </si>
  <si>
    <t xml:space="preserve">635701589298</t>
  </si>
  <si>
    <t xml:space="preserve">05-00080</t>
  </si>
  <si>
    <t xml:space="preserve">595792517643</t>
  </si>
  <si>
    <t xml:space="preserve">05-00081</t>
  </si>
  <si>
    <t xml:space="preserve">950181038163</t>
  </si>
  <si>
    <t xml:space="preserve">05-00082</t>
  </si>
  <si>
    <t xml:space="preserve">528227786643</t>
  </si>
  <si>
    <t xml:space="preserve">05-00083</t>
  </si>
  <si>
    <t xml:space="preserve">264165760078</t>
  </si>
  <si>
    <t xml:space="preserve">05-00084</t>
  </si>
  <si>
    <t xml:space="preserve">805264268561</t>
  </si>
  <si>
    <t xml:space="preserve">05-00085</t>
  </si>
  <si>
    <t xml:space="preserve">727563954538</t>
  </si>
  <si>
    <t xml:space="preserve">05-00086</t>
  </si>
  <si>
    <t xml:space="preserve">112050506679</t>
  </si>
  <si>
    <t xml:space="preserve">05-00087</t>
  </si>
  <si>
    <t xml:space="preserve">196309482090</t>
  </si>
  <si>
    <t xml:space="preserve">05-00088</t>
  </si>
  <si>
    <t xml:space="preserve">133542792225</t>
  </si>
  <si>
    <t xml:space="preserve">05-00089</t>
  </si>
  <si>
    <t xml:space="preserve">599705241369</t>
  </si>
  <si>
    <t xml:space="preserve">05-00090</t>
  </si>
  <si>
    <t xml:space="preserve">137228277955</t>
  </si>
  <si>
    <t xml:space="preserve">05-00091</t>
  </si>
  <si>
    <t xml:space="preserve">850981911878</t>
  </si>
  <si>
    <t xml:space="preserve">05-00092</t>
  </si>
  <si>
    <t xml:space="preserve">163440589208</t>
  </si>
  <si>
    <t xml:space="preserve">05-00093</t>
  </si>
  <si>
    <t xml:space="preserve">300807493912</t>
  </si>
  <si>
    <t xml:space="preserve">05-00094</t>
  </si>
  <si>
    <t xml:space="preserve">678055904431</t>
  </si>
  <si>
    <t xml:space="preserve">05-00095</t>
  </si>
  <si>
    <t xml:space="preserve">319987916571</t>
  </si>
  <si>
    <t xml:space="preserve">05-00096</t>
  </si>
  <si>
    <t xml:space="preserve">406396494494</t>
  </si>
  <si>
    <t xml:space="preserve">05-00097</t>
  </si>
  <si>
    <t xml:space="preserve">034312622507</t>
  </si>
  <si>
    <t xml:space="preserve">05-00098</t>
  </si>
  <si>
    <t xml:space="preserve">494495302077</t>
  </si>
  <si>
    <t xml:space="preserve">05-00099</t>
  </si>
  <si>
    <t xml:space="preserve">544873063579</t>
  </si>
  <si>
    <t xml:space="preserve">05-00100</t>
  </si>
  <si>
    <t xml:space="preserve">909896347353</t>
  </si>
  <si>
    <t xml:space="preserve">05-00101</t>
  </si>
  <si>
    <t xml:space="preserve">883697560555</t>
  </si>
  <si>
    <t xml:space="preserve">05-00102</t>
  </si>
  <si>
    <t xml:space="preserve">816405088542</t>
  </si>
  <si>
    <t xml:space="preserve">05-00103</t>
  </si>
  <si>
    <t xml:space="preserve">549169596065</t>
  </si>
  <si>
    <t xml:space="preserve">05-00104</t>
  </si>
  <si>
    <t xml:space="preserve">997303882733</t>
  </si>
  <si>
    <t xml:space="preserve">05-00105</t>
  </si>
  <si>
    <t xml:space="preserve">371993554193</t>
  </si>
  <si>
    <t xml:space="preserve">05-00106</t>
  </si>
  <si>
    <t xml:space="preserve">883042319754</t>
  </si>
  <si>
    <t xml:space="preserve">05-00107</t>
  </si>
  <si>
    <t xml:space="preserve">479345944642</t>
  </si>
  <si>
    <t xml:space="preserve">05-00108</t>
  </si>
  <si>
    <t xml:space="preserve">177536201211</t>
  </si>
  <si>
    <t xml:space="preserve">05-00109</t>
  </si>
  <si>
    <t xml:space="preserve">960744561758</t>
  </si>
  <si>
    <t xml:space="preserve">05-00110</t>
  </si>
  <si>
    <t xml:space="preserve">188413450210</t>
  </si>
  <si>
    <t xml:space="preserve">05-00111</t>
  </si>
  <si>
    <t xml:space="preserve">193761507494</t>
  </si>
  <si>
    <t xml:space="preserve">05-00112</t>
  </si>
  <si>
    <t xml:space="preserve">680875083356</t>
  </si>
  <si>
    <t xml:space="preserve">05-00113</t>
  </si>
  <si>
    <t xml:space="preserve">323223649409</t>
  </si>
  <si>
    <t xml:space="preserve">05-00114</t>
  </si>
  <si>
    <t xml:space="preserve">956424306311</t>
  </si>
  <si>
    <t xml:space="preserve">05-00115</t>
  </si>
  <si>
    <t xml:space="preserve">667901382384</t>
  </si>
  <si>
    <t xml:space="preserve">05-00116</t>
  </si>
  <si>
    <t xml:space="preserve">190020481888</t>
  </si>
  <si>
    <t xml:space="preserve">05-00117</t>
  </si>
  <si>
    <t xml:space="preserve">157631544641</t>
  </si>
  <si>
    <t xml:space="preserve">05-00118</t>
  </si>
  <si>
    <t xml:space="preserve">124218622437</t>
  </si>
  <si>
    <t xml:space="preserve">05-00119</t>
  </si>
  <si>
    <t xml:space="preserve">757112900649</t>
  </si>
  <si>
    <t xml:space="preserve">05-00120</t>
  </si>
  <si>
    <t xml:space="preserve">948624655455</t>
  </si>
  <si>
    <t xml:space="preserve">05-00121</t>
  </si>
  <si>
    <t xml:space="preserve">399794946182</t>
  </si>
  <si>
    <t xml:space="preserve">05-00122</t>
  </si>
  <si>
    <t xml:space="preserve">495480014291</t>
  </si>
  <si>
    <t xml:space="preserve">05-00123</t>
  </si>
  <si>
    <t xml:space="preserve">299346714036</t>
  </si>
  <si>
    <t xml:space="preserve">05-00124</t>
  </si>
  <si>
    <t xml:space="preserve">198921989328</t>
  </si>
  <si>
    <t xml:space="preserve">05-00125</t>
  </si>
  <si>
    <t xml:space="preserve">228889800249</t>
  </si>
  <si>
    <t xml:space="preserve">05-00126</t>
  </si>
  <si>
    <t xml:space="preserve">481751022321</t>
  </si>
  <si>
    <t xml:space="preserve">05-00127</t>
  </si>
  <si>
    <t xml:space="preserve">963601987792</t>
  </si>
  <si>
    <t xml:space="preserve">05-00128</t>
  </si>
  <si>
    <t xml:space="preserve">423202176020</t>
  </si>
  <si>
    <t xml:space="preserve">05-00129</t>
  </si>
  <si>
    <t xml:space="preserve">943336180060</t>
  </si>
  <si>
    <t xml:space="preserve">05-00130</t>
  </si>
  <si>
    <t xml:space="preserve">278981134164</t>
  </si>
  <si>
    <t xml:space="preserve">05-00131</t>
  </si>
  <si>
    <t xml:space="preserve">304819483242</t>
  </si>
  <si>
    <t xml:space="preserve">05-00132</t>
  </si>
  <si>
    <t xml:space="preserve">416923404697</t>
  </si>
  <si>
    <t xml:space="preserve">05-00133</t>
  </si>
  <si>
    <t xml:space="preserve">458424676351</t>
  </si>
  <si>
    <t xml:space="preserve">05-00134</t>
  </si>
  <si>
    <t xml:space="preserve">717532267120</t>
  </si>
  <si>
    <t xml:space="preserve">05-00135</t>
  </si>
  <si>
    <t xml:space="preserve">698535799479</t>
  </si>
  <si>
    <t xml:space="preserve">05-00136</t>
  </si>
  <si>
    <t xml:space="preserve">700109237962</t>
  </si>
  <si>
    <t xml:space="preserve">05-00137</t>
  </si>
  <si>
    <t xml:space="preserve">429611645722</t>
  </si>
  <si>
    <t xml:space="preserve">05-00138</t>
  </si>
  <si>
    <t xml:space="preserve">469963493684</t>
  </si>
  <si>
    <t xml:space="preserve">05-00139</t>
  </si>
  <si>
    <t xml:space="preserve">459798206231</t>
  </si>
  <si>
    <t xml:space="preserve">05-00140</t>
  </si>
  <si>
    <t xml:space="preserve">817573400783</t>
  </si>
  <si>
    <t xml:space="preserve">05-00141</t>
  </si>
  <si>
    <t xml:space="preserve">923903532102</t>
  </si>
  <si>
    <t xml:space="preserve">05-00142</t>
  </si>
  <si>
    <t xml:space="preserve">525607536355</t>
  </si>
  <si>
    <t xml:space="preserve">05-00143</t>
  </si>
  <si>
    <t xml:space="preserve">546516353705</t>
  </si>
  <si>
    <t xml:space="preserve">05-00144</t>
  </si>
  <si>
    <t xml:space="preserve">625437882704</t>
  </si>
  <si>
    <t xml:space="preserve">05-00145</t>
  </si>
  <si>
    <t xml:space="preserve">930416839655</t>
  </si>
  <si>
    <t xml:space="preserve">05-00146</t>
  </si>
  <si>
    <t xml:space="preserve">726603504435</t>
  </si>
  <si>
    <t xml:space="preserve">05-00147</t>
  </si>
  <si>
    <t xml:space="preserve">526030763956</t>
  </si>
  <si>
    <t xml:space="preserve">05-00148</t>
  </si>
  <si>
    <t xml:space="preserve">011490257769</t>
  </si>
  <si>
    <t xml:space="preserve">05-00149</t>
  </si>
  <si>
    <t xml:space="preserve">533450015132</t>
  </si>
  <si>
    <t xml:space="preserve">05-00150</t>
  </si>
  <si>
    <t xml:space="preserve">888201005619</t>
  </si>
  <si>
    <t xml:space="preserve">05-00151</t>
  </si>
  <si>
    <t xml:space="preserve">225132086329</t>
  </si>
  <si>
    <t xml:space="preserve">05-00152</t>
  </si>
  <si>
    <t xml:space="preserve">687079463111</t>
  </si>
  <si>
    <t xml:space="preserve">05-00153</t>
  </si>
  <si>
    <t xml:space="preserve">561421847705</t>
  </si>
  <si>
    <t xml:space="preserve">05-00154</t>
  </si>
  <si>
    <t xml:space="preserve">564338707646</t>
  </si>
  <si>
    <t xml:space="preserve">05-00155</t>
  </si>
  <si>
    <t xml:space="preserve">080096492281</t>
  </si>
  <si>
    <t xml:space="preserve">05-00156</t>
  </si>
  <si>
    <t xml:space="preserve">649756952638</t>
  </si>
  <si>
    <t xml:space="preserve">05-00157</t>
  </si>
  <si>
    <t xml:space="preserve">578631318052</t>
  </si>
  <si>
    <t xml:space="preserve">05-00158</t>
  </si>
  <si>
    <t xml:space="preserve">487023944986</t>
  </si>
  <si>
    <t xml:space="preserve">05-00159</t>
  </si>
  <si>
    <t xml:space="preserve">031722998539</t>
  </si>
  <si>
    <t xml:space="preserve">05-00160</t>
  </si>
  <si>
    <t xml:space="preserve">064714024090</t>
  </si>
  <si>
    <t xml:space="preserve">05-00161</t>
  </si>
  <si>
    <t xml:space="preserve">225499396240</t>
  </si>
  <si>
    <t xml:space="preserve">05-00162</t>
  </si>
  <si>
    <t xml:space="preserve">459691227266</t>
  </si>
  <si>
    <t xml:space="preserve">05-00163</t>
  </si>
  <si>
    <t xml:space="preserve">838787182833</t>
  </si>
  <si>
    <t xml:space="preserve">05-00164</t>
  </si>
  <si>
    <t xml:space="preserve">506271225710</t>
  </si>
  <si>
    <t xml:space="preserve">05-00165</t>
  </si>
  <si>
    <t xml:space="preserve">497836583175</t>
  </si>
  <si>
    <t xml:space="preserve">05-00166</t>
  </si>
  <si>
    <t xml:space="preserve">176961082676</t>
  </si>
  <si>
    <t xml:space="preserve">05-00167</t>
  </si>
  <si>
    <t xml:space="preserve">615560833790</t>
  </si>
  <si>
    <t xml:space="preserve">05-00168</t>
  </si>
  <si>
    <t xml:space="preserve">915270848544</t>
  </si>
  <si>
    <t xml:space="preserve">05-00169</t>
  </si>
  <si>
    <t xml:space="preserve">874304333594</t>
  </si>
  <si>
    <t xml:space="preserve">05-00170</t>
  </si>
  <si>
    <t xml:space="preserve">885272453839</t>
  </si>
  <si>
    <t xml:space="preserve">05-00171</t>
  </si>
  <si>
    <t xml:space="preserve">266392898528</t>
  </si>
  <si>
    <t xml:space="preserve">05-00172</t>
  </si>
  <si>
    <t xml:space="preserve">234914785562</t>
  </si>
  <si>
    <t xml:space="preserve">05-00173</t>
  </si>
  <si>
    <t xml:space="preserve">407950829332</t>
  </si>
  <si>
    <t xml:space="preserve">05-00174</t>
  </si>
  <si>
    <t xml:space="preserve">395886168542</t>
  </si>
  <si>
    <t xml:space="preserve">05-00175</t>
  </si>
  <si>
    <t xml:space="preserve">118640551491</t>
  </si>
  <si>
    <t xml:space="preserve">05-00176</t>
  </si>
  <si>
    <t xml:space="preserve">753319845670</t>
  </si>
  <si>
    <t xml:space="preserve">05-00177</t>
  </si>
  <si>
    <t xml:space="preserve">974471951971</t>
  </si>
  <si>
    <t xml:space="preserve">05-00178</t>
  </si>
  <si>
    <t xml:space="preserve">080363439056</t>
  </si>
  <si>
    <t xml:space="preserve">05-00179</t>
  </si>
  <si>
    <t xml:space="preserve">046750900405</t>
  </si>
  <si>
    <t xml:space="preserve">05-00180</t>
  </si>
  <si>
    <t xml:space="preserve">123184120003</t>
  </si>
  <si>
    <t xml:space="preserve">05-00181</t>
  </si>
  <si>
    <t xml:space="preserve">800697735806</t>
  </si>
  <si>
    <t xml:space="preserve">05-00182</t>
  </si>
  <si>
    <t xml:space="preserve">957207547107</t>
  </si>
  <si>
    <t xml:space="preserve">05-00183</t>
  </si>
  <si>
    <t xml:space="preserve">320029053330</t>
  </si>
  <si>
    <t xml:space="preserve">05-00184</t>
  </si>
  <si>
    <t xml:space="preserve">430647142696</t>
  </si>
  <si>
    <t xml:space="preserve">05-00185</t>
  </si>
  <si>
    <t xml:space="preserve">468804095035</t>
  </si>
  <si>
    <t xml:space="preserve">05-00186</t>
  </si>
  <si>
    <t xml:space="preserve">744492015370</t>
  </si>
  <si>
    <t xml:space="preserve">05-00187</t>
  </si>
  <si>
    <t xml:space="preserve">278302964339</t>
  </si>
  <si>
    <t xml:space="preserve">05-00188</t>
  </si>
  <si>
    <t xml:space="preserve">523175776389</t>
  </si>
  <si>
    <t xml:space="preserve">05-00189</t>
  </si>
  <si>
    <t xml:space="preserve">355232685517</t>
  </si>
  <si>
    <t xml:space="preserve">05-00190</t>
  </si>
  <si>
    <t xml:space="preserve">363410165063</t>
  </si>
  <si>
    <t xml:space="preserve">05-00191</t>
  </si>
  <si>
    <t xml:space="preserve">309561350704</t>
  </si>
  <si>
    <t xml:space="preserve">05-00192</t>
  </si>
  <si>
    <t xml:space="preserve">979693823244</t>
  </si>
  <si>
    <t xml:space="preserve">05-00193</t>
  </si>
  <si>
    <t xml:space="preserve">274715801844</t>
  </si>
  <si>
    <t xml:space="preserve">05-00194</t>
  </si>
  <si>
    <t xml:space="preserve">792050817499</t>
  </si>
  <si>
    <t xml:space="preserve">05-00195</t>
  </si>
  <si>
    <t xml:space="preserve">530071412553</t>
  </si>
  <si>
    <t xml:space="preserve">05-00196</t>
  </si>
  <si>
    <t xml:space="preserve">951752223635</t>
  </si>
  <si>
    <t xml:space="preserve">05-00197</t>
  </si>
  <si>
    <t xml:space="preserve">216359708232</t>
  </si>
  <si>
    <t xml:space="preserve">05-00198</t>
  </si>
  <si>
    <t xml:space="preserve">898759583572</t>
  </si>
  <si>
    <t xml:space="preserve">05-00199</t>
  </si>
  <si>
    <t xml:space="preserve">733352072519</t>
  </si>
  <si>
    <t xml:space="preserve">05-00200</t>
  </si>
  <si>
    <t xml:space="preserve">373376015861</t>
  </si>
  <si>
    <t xml:space="preserve">02-00001</t>
  </si>
  <si>
    <t xml:space="preserve">218833283695</t>
  </si>
  <si>
    <t xml:space="preserve">02-00002</t>
  </si>
  <si>
    <t xml:space="preserve">074814615233</t>
  </si>
  <si>
    <t xml:space="preserve">02-00003</t>
  </si>
  <si>
    <t xml:space="preserve">316721408459</t>
  </si>
  <si>
    <t xml:space="preserve">02-00004</t>
  </si>
  <si>
    <t xml:space="preserve">117914052538</t>
  </si>
  <si>
    <t xml:space="preserve">02-00005</t>
  </si>
  <si>
    <t xml:space="preserve">178176426931</t>
  </si>
  <si>
    <t xml:space="preserve">02-00006</t>
  </si>
  <si>
    <t xml:space="preserve">549665643362</t>
  </si>
  <si>
    <t xml:space="preserve">02-00007</t>
  </si>
  <si>
    <t xml:space="preserve">862470132523</t>
  </si>
  <si>
    <t xml:space="preserve">02-00008</t>
  </si>
  <si>
    <t xml:space="preserve">791910157675</t>
  </si>
  <si>
    <t xml:space="preserve">02-00009</t>
  </si>
  <si>
    <t xml:space="preserve">463457598385</t>
  </si>
  <si>
    <t xml:space="preserve">02-00010</t>
  </si>
  <si>
    <t xml:space="preserve">289532176035</t>
  </si>
  <si>
    <t xml:space="preserve">02-00011</t>
  </si>
  <si>
    <t xml:space="preserve">282137611592</t>
  </si>
  <si>
    <t xml:space="preserve">02-00012</t>
  </si>
  <si>
    <t xml:space="preserve">262854272578</t>
  </si>
  <si>
    <t xml:space="preserve">02-00013</t>
  </si>
  <si>
    <t xml:space="preserve">422774844102</t>
  </si>
  <si>
    <t xml:space="preserve">02-00014</t>
  </si>
  <si>
    <t xml:space="preserve">101191145136</t>
  </si>
  <si>
    <t xml:space="preserve">02-00015</t>
  </si>
  <si>
    <t xml:space="preserve">107387347521</t>
  </si>
  <si>
    <t xml:space="preserve">02-00016</t>
  </si>
  <si>
    <t xml:space="preserve">556619145228</t>
  </si>
  <si>
    <t xml:space="preserve">02-00017</t>
  </si>
  <si>
    <t xml:space="preserve">158536100302</t>
  </si>
  <si>
    <t xml:space="preserve">02-00018</t>
  </si>
  <si>
    <t xml:space="preserve">436869713721</t>
  </si>
  <si>
    <t xml:space="preserve">02-00019</t>
  </si>
  <si>
    <t xml:space="preserve">051506255410</t>
  </si>
  <si>
    <t xml:space="preserve">02-00020</t>
  </si>
  <si>
    <t xml:space="preserve">939764558533</t>
  </si>
  <si>
    <t xml:space="preserve">02-00021</t>
  </si>
  <si>
    <t xml:space="preserve">781703691536</t>
  </si>
  <si>
    <t xml:space="preserve">02-00022</t>
  </si>
  <si>
    <t xml:space="preserve">384285561187</t>
  </si>
  <si>
    <t xml:space="preserve">02-00023</t>
  </si>
  <si>
    <t xml:space="preserve">425642260447</t>
  </si>
  <si>
    <t xml:space="preserve">02-00024</t>
  </si>
  <si>
    <t xml:space="preserve">111993507766</t>
  </si>
  <si>
    <t xml:space="preserve">02-00025</t>
  </si>
  <si>
    <t xml:space="preserve">895656385150</t>
  </si>
  <si>
    <t xml:space="preserve">02-00026</t>
  </si>
  <si>
    <t xml:space="preserve">626154386050</t>
  </si>
  <si>
    <t xml:space="preserve">02-00027</t>
  </si>
  <si>
    <t xml:space="preserve">647279643133</t>
  </si>
  <si>
    <t xml:space="preserve">02-00028</t>
  </si>
  <si>
    <t xml:space="preserve">527526933121</t>
  </si>
  <si>
    <t xml:space="preserve">02-00029</t>
  </si>
  <si>
    <t xml:space="preserve">264818154436</t>
  </si>
  <si>
    <t xml:space="preserve">02-00030</t>
  </si>
  <si>
    <t xml:space="preserve">816120549045</t>
  </si>
  <si>
    <t xml:space="preserve">02-00031</t>
  </si>
  <si>
    <t xml:space="preserve">907253570364</t>
  </si>
  <si>
    <t xml:space="preserve">02-00032</t>
  </si>
  <si>
    <t xml:space="preserve">542256430481</t>
  </si>
  <si>
    <t xml:space="preserve">02-00033</t>
  </si>
  <si>
    <t xml:space="preserve">508290691819</t>
  </si>
  <si>
    <t xml:space="preserve">02-00034</t>
  </si>
  <si>
    <t xml:space="preserve">773787811260</t>
  </si>
  <si>
    <t xml:space="preserve">02-00035</t>
  </si>
  <si>
    <t xml:space="preserve">319284363016</t>
  </si>
  <si>
    <t xml:space="preserve">02-00036</t>
  </si>
  <si>
    <t xml:space="preserve">967668658403</t>
  </si>
  <si>
    <t xml:space="preserve">02-00037</t>
  </si>
  <si>
    <t xml:space="preserve">338795429733</t>
  </si>
  <si>
    <t xml:space="preserve">02-00038</t>
  </si>
  <si>
    <t xml:space="preserve">695176995078</t>
  </si>
  <si>
    <t xml:space="preserve">02-00039</t>
  </si>
  <si>
    <t xml:space="preserve">374168854767</t>
  </si>
  <si>
    <t xml:space="preserve">02-00040</t>
  </si>
  <si>
    <t xml:space="preserve">219986539187</t>
  </si>
  <si>
    <t xml:space="preserve">02-00041</t>
  </si>
  <si>
    <t xml:space="preserve">175943626103</t>
  </si>
  <si>
    <t xml:space="preserve">02-00042</t>
  </si>
  <si>
    <t xml:space="preserve">787066770727</t>
  </si>
  <si>
    <t xml:space="preserve">02-00043</t>
  </si>
  <si>
    <t xml:space="preserve">274532855377</t>
  </si>
  <si>
    <t xml:space="preserve">02-00044</t>
  </si>
  <si>
    <t xml:space="preserve">869112823892</t>
  </si>
  <si>
    <t xml:space="preserve">02-00045</t>
  </si>
  <si>
    <t xml:space="preserve">319129304774</t>
  </si>
  <si>
    <t xml:space="preserve">02-00046</t>
  </si>
  <si>
    <t xml:space="preserve">269054806422</t>
  </si>
  <si>
    <t xml:space="preserve">02-00047</t>
  </si>
  <si>
    <t xml:space="preserve">196308209674</t>
  </si>
  <si>
    <t xml:space="preserve">02-00048</t>
  </si>
  <si>
    <t xml:space="preserve">923728970916</t>
  </si>
  <si>
    <t xml:space="preserve">02-00049</t>
  </si>
  <si>
    <t xml:space="preserve">186767421186</t>
  </si>
  <si>
    <t xml:space="preserve">02-00050</t>
  </si>
  <si>
    <t xml:space="preserve">006554762698</t>
  </si>
  <si>
    <t xml:space="preserve">02-00051</t>
  </si>
  <si>
    <t xml:space="preserve">869102360099</t>
  </si>
  <si>
    <t xml:space="preserve">02-00052</t>
  </si>
  <si>
    <t xml:space="preserve">857272733256</t>
  </si>
  <si>
    <t xml:space="preserve">02-00053</t>
  </si>
  <si>
    <t xml:space="preserve">637704289392</t>
  </si>
  <si>
    <t xml:space="preserve">02-00054</t>
  </si>
  <si>
    <t xml:space="preserve">917843628585</t>
  </si>
  <si>
    <t xml:space="preserve">02-00055</t>
  </si>
  <si>
    <t xml:space="preserve">257158312577</t>
  </si>
  <si>
    <t xml:space="preserve">02-00056</t>
  </si>
  <si>
    <t xml:space="preserve">999281224975</t>
  </si>
  <si>
    <t xml:space="preserve">02-00057</t>
  </si>
  <si>
    <t xml:space="preserve">619879768855</t>
  </si>
  <si>
    <t xml:space="preserve">02-00058</t>
  </si>
  <si>
    <t xml:space="preserve">863993913153</t>
  </si>
  <si>
    <t xml:space="preserve">02-00059</t>
  </si>
  <si>
    <t xml:space="preserve">561176270063</t>
  </si>
  <si>
    <t xml:space="preserve">02-00060</t>
  </si>
  <si>
    <t xml:space="preserve">929965645929</t>
  </si>
  <si>
    <t xml:space="preserve">02-00061</t>
  </si>
  <si>
    <t xml:space="preserve">965439361843</t>
  </si>
  <si>
    <t xml:space="preserve">02-00062</t>
  </si>
  <si>
    <t xml:space="preserve">779854981190</t>
  </si>
  <si>
    <t xml:space="preserve">02-00063</t>
  </si>
  <si>
    <t xml:space="preserve">976713754230</t>
  </si>
  <si>
    <t xml:space="preserve">02-00064</t>
  </si>
  <si>
    <t xml:space="preserve">877567770202</t>
  </si>
  <si>
    <t xml:space="preserve">02-00065</t>
  </si>
  <si>
    <t xml:space="preserve">601291221919</t>
  </si>
  <si>
    <t xml:space="preserve">02-00066</t>
  </si>
  <si>
    <t xml:space="preserve">816250404930</t>
  </si>
  <si>
    <t xml:space="preserve">02-00067</t>
  </si>
  <si>
    <t xml:space="preserve">058269101453</t>
  </si>
  <si>
    <t xml:space="preserve">02-00068</t>
  </si>
  <si>
    <t xml:space="preserve">815292239683</t>
  </si>
  <si>
    <t xml:space="preserve">02-00069</t>
  </si>
  <si>
    <t xml:space="preserve">790297823196</t>
  </si>
  <si>
    <t xml:space="preserve">02-00070</t>
  </si>
  <si>
    <t xml:space="preserve">917095986298</t>
  </si>
  <si>
    <t xml:space="preserve">02-00071</t>
  </si>
  <si>
    <t xml:space="preserve">784568169101</t>
  </si>
  <si>
    <t xml:space="preserve">02-00072</t>
  </si>
  <si>
    <t xml:space="preserve">121622108442</t>
  </si>
  <si>
    <t xml:space="preserve">02-00073</t>
  </si>
  <si>
    <t xml:space="preserve">154707151780</t>
  </si>
  <si>
    <t xml:space="preserve">02-00074</t>
  </si>
  <si>
    <t xml:space="preserve">693539533894</t>
  </si>
  <si>
    <t xml:space="preserve">02-00075</t>
  </si>
  <si>
    <t xml:space="preserve">038947966965</t>
  </si>
  <si>
    <t xml:space="preserve">02-00076</t>
  </si>
  <si>
    <t xml:space="preserve">791331843007</t>
  </si>
  <si>
    <t xml:space="preserve">02-00077</t>
  </si>
  <si>
    <t xml:space="preserve">927108013021</t>
  </si>
  <si>
    <t xml:space="preserve">02-00078</t>
  </si>
  <si>
    <t xml:space="preserve">006792306768</t>
  </si>
  <si>
    <t xml:space="preserve">02-00079</t>
  </si>
  <si>
    <t xml:space="preserve">913608607008</t>
  </si>
  <si>
    <t xml:space="preserve">02-00080</t>
  </si>
  <si>
    <t xml:space="preserve">054663546849</t>
  </si>
  <si>
    <t xml:space="preserve">02-00081</t>
  </si>
  <si>
    <t xml:space="preserve">549042362674</t>
  </si>
  <si>
    <t xml:space="preserve">02-00082</t>
  </si>
  <si>
    <t xml:space="preserve">437025412722</t>
  </si>
  <si>
    <t xml:space="preserve">02-00083</t>
  </si>
  <si>
    <t xml:space="preserve">086851192988</t>
  </si>
  <si>
    <t xml:space="preserve">02-00084</t>
  </si>
  <si>
    <t xml:space="preserve">122587477486</t>
  </si>
  <si>
    <t xml:space="preserve">02-00085</t>
  </si>
  <si>
    <t xml:space="preserve">769066314731</t>
  </si>
  <si>
    <t xml:space="preserve">02-00086</t>
  </si>
  <si>
    <t xml:space="preserve">223702319484</t>
  </si>
  <si>
    <t xml:space="preserve">02-00087</t>
  </si>
  <si>
    <t xml:space="preserve">302274239139</t>
  </si>
  <si>
    <t xml:space="preserve">02-00088</t>
  </si>
  <si>
    <t xml:space="preserve">055621332611</t>
  </si>
  <si>
    <t xml:space="preserve">02-00089</t>
  </si>
  <si>
    <t xml:space="preserve">578757605951</t>
  </si>
  <si>
    <t xml:space="preserve">02-00090</t>
  </si>
  <si>
    <t xml:space="preserve">526401051105</t>
  </si>
  <si>
    <t xml:space="preserve">02-00091</t>
  </si>
  <si>
    <t xml:space="preserve">095137313232</t>
  </si>
  <si>
    <t xml:space="preserve">02-00092</t>
  </si>
  <si>
    <t xml:space="preserve">375774262838</t>
  </si>
  <si>
    <t xml:space="preserve">02-00093</t>
  </si>
  <si>
    <t xml:space="preserve">271113719622</t>
  </si>
  <si>
    <t xml:space="preserve">02-00094</t>
  </si>
  <si>
    <t xml:space="preserve">066738798018</t>
  </si>
  <si>
    <t xml:space="preserve">02-00095</t>
  </si>
  <si>
    <t xml:space="preserve">515778590538</t>
  </si>
  <si>
    <t xml:space="preserve">02-00096</t>
  </si>
  <si>
    <t xml:space="preserve">159773167275</t>
  </si>
  <si>
    <t xml:space="preserve">02-00097</t>
  </si>
  <si>
    <t xml:space="preserve">145072582519</t>
  </si>
  <si>
    <t xml:space="preserve">02-00098</t>
  </si>
  <si>
    <t xml:space="preserve">231300341054</t>
  </si>
  <si>
    <t xml:space="preserve">02-00099</t>
  </si>
  <si>
    <t xml:space="preserve">575987096818</t>
  </si>
  <si>
    <t xml:space="preserve">02-00100</t>
  </si>
  <si>
    <t xml:space="preserve">557324088783</t>
  </si>
  <si>
    <t xml:space="preserve">02-00101</t>
  </si>
  <si>
    <t xml:space="preserve">818089718691</t>
  </si>
  <si>
    <t xml:space="preserve">02-00102</t>
  </si>
  <si>
    <t xml:space="preserve">625307142780</t>
  </si>
  <si>
    <t xml:space="preserve">02-00103</t>
  </si>
  <si>
    <t xml:space="preserve">016775037712</t>
  </si>
  <si>
    <t xml:space="preserve">02-00104</t>
  </si>
  <si>
    <t xml:space="preserve">585769646156</t>
  </si>
  <si>
    <t xml:space="preserve">02-00105</t>
  </si>
  <si>
    <t xml:space="preserve">024429151758</t>
  </si>
  <si>
    <t xml:space="preserve">02-00106</t>
  </si>
  <si>
    <t xml:space="preserve">339635166503</t>
  </si>
  <si>
    <t xml:space="preserve">02-00107</t>
  </si>
  <si>
    <t xml:space="preserve">712560680856</t>
  </si>
  <si>
    <t xml:space="preserve">02-00108</t>
  </si>
  <si>
    <t xml:space="preserve">989165069974</t>
  </si>
  <si>
    <t xml:space="preserve">02-00109</t>
  </si>
  <si>
    <t xml:space="preserve">228818349747</t>
  </si>
  <si>
    <t xml:space="preserve">02-00110</t>
  </si>
  <si>
    <t xml:space="preserve">078100122020</t>
  </si>
  <si>
    <t xml:space="preserve">02-00111</t>
  </si>
  <si>
    <t xml:space="preserve">713818411427</t>
  </si>
  <si>
    <t xml:space="preserve">02-00112</t>
  </si>
  <si>
    <t xml:space="preserve">885968874196</t>
  </si>
  <si>
    <t xml:space="preserve">02-00113</t>
  </si>
  <si>
    <t xml:space="preserve">161511089880</t>
  </si>
  <si>
    <t xml:space="preserve">02-00114</t>
  </si>
  <si>
    <t xml:space="preserve">536640412062</t>
  </si>
  <si>
    <t xml:space="preserve">02-00115</t>
  </si>
  <si>
    <t xml:space="preserve">194185823775</t>
  </si>
  <si>
    <t xml:space="preserve">02-00116</t>
  </si>
  <si>
    <t xml:space="preserve">140183972564</t>
  </si>
  <si>
    <t xml:space="preserve">02-00117</t>
  </si>
  <si>
    <t xml:space="preserve">235865866713</t>
  </si>
  <si>
    <t xml:space="preserve">02-00118</t>
  </si>
  <si>
    <t xml:space="preserve">246059477966</t>
  </si>
  <si>
    <t xml:space="preserve">02-00119</t>
  </si>
  <si>
    <t xml:space="preserve">064116111266</t>
  </si>
  <si>
    <t xml:space="preserve">02-00120</t>
  </si>
  <si>
    <t xml:space="preserve">912495138723</t>
  </si>
  <si>
    <t xml:space="preserve">02-00121</t>
  </si>
  <si>
    <t xml:space="preserve">658761814791</t>
  </si>
  <si>
    <t xml:space="preserve">02-00122</t>
  </si>
  <si>
    <t xml:space="preserve">828632001632</t>
  </si>
  <si>
    <t xml:space="preserve">02-00123</t>
  </si>
  <si>
    <t xml:space="preserve">856702875447</t>
  </si>
  <si>
    <t xml:space="preserve">02-00124</t>
  </si>
  <si>
    <t xml:space="preserve">627188396848</t>
  </si>
  <si>
    <t xml:space="preserve">02-00125</t>
  </si>
  <si>
    <t xml:space="preserve">380034213935</t>
  </si>
  <si>
    <t xml:space="preserve">02-00126</t>
  </si>
  <si>
    <t xml:space="preserve">708512706129</t>
  </si>
  <si>
    <t xml:space="preserve">02-00127</t>
  </si>
  <si>
    <t xml:space="preserve">467888253229</t>
  </si>
  <si>
    <t xml:space="preserve">02-00128</t>
  </si>
  <si>
    <t xml:space="preserve">527012258646</t>
  </si>
  <si>
    <t xml:space="preserve">02-00129</t>
  </si>
  <si>
    <t xml:space="preserve">052386367179</t>
  </si>
  <si>
    <t xml:space="preserve">02-00130</t>
  </si>
  <si>
    <t xml:space="preserve">996296089074</t>
  </si>
  <si>
    <t xml:space="preserve">02-00131</t>
  </si>
  <si>
    <t xml:space="preserve">693229518874</t>
  </si>
  <si>
    <t xml:space="preserve">02-00132</t>
  </si>
  <si>
    <t xml:space="preserve">780229740169</t>
  </si>
  <si>
    <t xml:space="preserve">02-00133</t>
  </si>
  <si>
    <t xml:space="preserve">914352657126</t>
  </si>
  <si>
    <t xml:space="preserve">02-00134</t>
  </si>
  <si>
    <t xml:space="preserve">317505958788</t>
  </si>
  <si>
    <t xml:space="preserve">02-00135</t>
  </si>
  <si>
    <t xml:space="preserve">629089307358</t>
  </si>
  <si>
    <t xml:space="preserve">02-00136</t>
  </si>
  <si>
    <t xml:space="preserve">801855805156</t>
  </si>
  <si>
    <t xml:space="preserve">02-00137</t>
  </si>
  <si>
    <t xml:space="preserve">182847408836</t>
  </si>
  <si>
    <t xml:space="preserve">02-00138</t>
  </si>
  <si>
    <t xml:space="preserve">091313272666</t>
  </si>
  <si>
    <t xml:space="preserve">02-00139</t>
  </si>
  <si>
    <t xml:space="preserve">706248598387</t>
  </si>
  <si>
    <t xml:space="preserve">02-00140</t>
  </si>
  <si>
    <t xml:space="preserve">366545865770</t>
  </si>
  <si>
    <t xml:space="preserve">01-00001</t>
  </si>
  <si>
    <t xml:space="preserve">969130627753</t>
  </si>
  <si>
    <t xml:space="preserve">01-00002</t>
  </si>
  <si>
    <t xml:space="preserve">390520668843</t>
  </si>
  <si>
    <t xml:space="preserve">01-00003</t>
  </si>
  <si>
    <t xml:space="preserve">094366559681</t>
  </si>
  <si>
    <t xml:space="preserve">01-00004</t>
  </si>
  <si>
    <t xml:space="preserve">659185049482</t>
  </si>
  <si>
    <t xml:space="preserve">01-00005</t>
  </si>
  <si>
    <t xml:space="preserve">324083244095</t>
  </si>
  <si>
    <t xml:space="preserve">01-00006</t>
  </si>
  <si>
    <t xml:space="preserve">258080463364</t>
  </si>
  <si>
    <t xml:space="preserve">01-00007</t>
  </si>
  <si>
    <t xml:space="preserve">052242542960</t>
  </si>
  <si>
    <t xml:space="preserve">01-00008</t>
  </si>
  <si>
    <t xml:space="preserve">512348314707</t>
  </si>
  <si>
    <t xml:space="preserve">01-00009</t>
  </si>
  <si>
    <t xml:space="preserve">904284657867</t>
  </si>
  <si>
    <t xml:space="preserve">01-00010</t>
  </si>
  <si>
    <t xml:space="preserve">326623189223</t>
  </si>
  <si>
    <t xml:space="preserve">01-00011</t>
  </si>
  <si>
    <t xml:space="preserve">656796737558</t>
  </si>
  <si>
    <t xml:space="preserve">01-00012</t>
  </si>
  <si>
    <t xml:space="preserve">479799868096</t>
  </si>
  <si>
    <t xml:space="preserve">01-00013</t>
  </si>
  <si>
    <t xml:space="preserve">160248605943</t>
  </si>
  <si>
    <t xml:space="preserve">01-00014</t>
  </si>
  <si>
    <t xml:space="preserve">514661724555</t>
  </si>
  <si>
    <t xml:space="preserve">01-00015</t>
  </si>
  <si>
    <t xml:space="preserve">831703867850</t>
  </si>
  <si>
    <t xml:space="preserve">01-00016</t>
  </si>
  <si>
    <t xml:space="preserve">129886588936</t>
  </si>
  <si>
    <t xml:space="preserve">01-00017</t>
  </si>
  <si>
    <t xml:space="preserve">593417303579</t>
  </si>
  <si>
    <t xml:space="preserve">01-00018</t>
  </si>
  <si>
    <t xml:space="preserve">472747249405</t>
  </si>
  <si>
    <t xml:space="preserve">01-00019</t>
  </si>
  <si>
    <t xml:space="preserve">345269871326</t>
  </si>
  <si>
    <t xml:space="preserve">01-00020</t>
  </si>
  <si>
    <t xml:space="preserve">134319796323</t>
  </si>
  <si>
    <t xml:space="preserve">01-00021</t>
  </si>
  <si>
    <t xml:space="preserve">655269800453</t>
  </si>
  <si>
    <t xml:space="preserve">01-00022</t>
  </si>
  <si>
    <t xml:space="preserve">803830173670</t>
  </si>
  <si>
    <t xml:space="preserve">01-00023</t>
  </si>
  <si>
    <t xml:space="preserve">504315360906</t>
  </si>
  <si>
    <t xml:space="preserve">01-00024</t>
  </si>
  <si>
    <t xml:space="preserve">620017741091</t>
  </si>
  <si>
    <t xml:space="preserve">01-00025</t>
  </si>
  <si>
    <t xml:space="preserve">603906143509</t>
  </si>
  <si>
    <t xml:space="preserve">01-00026</t>
  </si>
  <si>
    <t xml:space="preserve">468596921747</t>
  </si>
  <si>
    <t xml:space="preserve">01-00027</t>
  </si>
  <si>
    <t xml:space="preserve">098216059803</t>
  </si>
  <si>
    <t xml:space="preserve">01-00028</t>
  </si>
  <si>
    <t xml:space="preserve">805195061513</t>
  </si>
  <si>
    <t xml:space="preserve">01-00029</t>
  </si>
  <si>
    <t xml:space="preserve">649873401449</t>
  </si>
  <si>
    <t xml:space="preserve">01-00030</t>
  </si>
  <si>
    <t xml:space="preserve">361917026216</t>
  </si>
  <si>
    <t xml:space="preserve">01-00031</t>
  </si>
  <si>
    <t xml:space="preserve">088062514873</t>
  </si>
  <si>
    <t xml:space="preserve">01-00032</t>
  </si>
  <si>
    <t xml:space="preserve">939110921572</t>
  </si>
  <si>
    <t xml:space="preserve">01-00033</t>
  </si>
  <si>
    <t xml:space="preserve">722851911950</t>
  </si>
  <si>
    <t xml:space="preserve">01-00034</t>
  </si>
  <si>
    <t xml:space="preserve">703871176153</t>
  </si>
  <si>
    <t xml:space="preserve">01-00035</t>
  </si>
  <si>
    <t xml:space="preserve">626685336935</t>
  </si>
  <si>
    <t xml:space="preserve">01-00036</t>
  </si>
  <si>
    <t xml:space="preserve">040445653909</t>
  </si>
  <si>
    <t xml:space="preserve">01-00037</t>
  </si>
  <si>
    <t xml:space="preserve">893711745034</t>
  </si>
  <si>
    <t xml:space="preserve">01-00038</t>
  </si>
  <si>
    <t xml:space="preserve">393900477895</t>
  </si>
  <si>
    <t xml:space="preserve">01-00039</t>
  </si>
  <si>
    <t xml:space="preserve">839123903078</t>
  </si>
  <si>
    <t xml:space="preserve">01-00040</t>
  </si>
  <si>
    <t xml:space="preserve">596941720159</t>
  </si>
  <si>
    <t xml:space="preserve">01-00041</t>
  </si>
  <si>
    <t xml:space="preserve">548316309518</t>
  </si>
  <si>
    <t xml:space="preserve">01-00042</t>
  </si>
  <si>
    <t xml:space="preserve">432237569501</t>
  </si>
  <si>
    <t xml:space="preserve">01-00043</t>
  </si>
  <si>
    <t xml:space="preserve">744854783970</t>
  </si>
  <si>
    <t xml:space="preserve">01-00044</t>
  </si>
  <si>
    <t xml:space="preserve">600719434677</t>
  </si>
  <si>
    <t xml:space="preserve">01-00045</t>
  </si>
  <si>
    <t xml:space="preserve">666149410636</t>
  </si>
  <si>
    <t xml:space="preserve">01-00046</t>
  </si>
  <si>
    <t xml:space="preserve">467249192948</t>
  </si>
  <si>
    <t xml:space="preserve">01-00047</t>
  </si>
  <si>
    <t xml:space="preserve">426973692502</t>
  </si>
  <si>
    <t xml:space="preserve">01-00048</t>
  </si>
  <si>
    <t xml:space="preserve">416085965207</t>
  </si>
  <si>
    <t xml:space="preserve">01-00049</t>
  </si>
  <si>
    <t xml:space="preserve">827055353929</t>
  </si>
  <si>
    <t xml:space="preserve">01-00050</t>
  </si>
  <si>
    <t xml:space="preserve">803413686095</t>
  </si>
  <si>
    <t xml:space="preserve">01-00051</t>
  </si>
  <si>
    <t xml:space="preserve">744406047037</t>
  </si>
  <si>
    <t xml:space="preserve">01-00052</t>
  </si>
  <si>
    <t xml:space="preserve">293788527199</t>
  </si>
  <si>
    <t xml:space="preserve">01-00053</t>
  </si>
  <si>
    <t xml:space="preserve">457377421077</t>
  </si>
  <si>
    <t xml:space="preserve">01-00054</t>
  </si>
  <si>
    <t xml:space="preserve">955927096636</t>
  </si>
  <si>
    <t xml:space="preserve">01-00055</t>
  </si>
  <si>
    <t xml:space="preserve">821876415255</t>
  </si>
  <si>
    <t xml:space="preserve">01-00056</t>
  </si>
  <si>
    <t xml:space="preserve">038505446434</t>
  </si>
  <si>
    <t xml:space="preserve">01-00057</t>
  </si>
  <si>
    <t xml:space="preserve">337750089700</t>
  </si>
  <si>
    <t xml:space="preserve">01-00058</t>
  </si>
  <si>
    <t xml:space="preserve">431749142268</t>
  </si>
  <si>
    <t xml:space="preserve">01-00059</t>
  </si>
  <si>
    <t xml:space="preserve">052175808127</t>
  </si>
  <si>
    <t xml:space="preserve">01-00060</t>
  </si>
  <si>
    <t xml:space="preserve">377432248169</t>
  </si>
  <si>
    <t xml:space="preserve">01-00061</t>
  </si>
  <si>
    <t xml:space="preserve">251864353526</t>
  </si>
  <si>
    <t xml:space="preserve">01-00062</t>
  </si>
  <si>
    <t xml:space="preserve">415567122688</t>
  </si>
  <si>
    <t xml:space="preserve">01-00063</t>
  </si>
  <si>
    <t xml:space="preserve">302848012558</t>
  </si>
  <si>
    <t xml:space="preserve">01-00064</t>
  </si>
  <si>
    <t xml:space="preserve">089290355512</t>
  </si>
  <si>
    <t xml:space="preserve">01-00065</t>
  </si>
  <si>
    <t xml:space="preserve">252371143161</t>
  </si>
  <si>
    <t xml:space="preserve">01-00066</t>
  </si>
  <si>
    <t xml:space="preserve">029767221331</t>
  </si>
  <si>
    <t xml:space="preserve">01-00067</t>
  </si>
  <si>
    <t xml:space="preserve">928071721194</t>
  </si>
  <si>
    <t xml:space="preserve">01-00068</t>
  </si>
  <si>
    <t xml:space="preserve">254426101882</t>
  </si>
  <si>
    <t xml:space="preserve">01-00069</t>
  </si>
  <si>
    <t xml:space="preserve">628425789118</t>
  </si>
  <si>
    <t xml:space="preserve">01-00070</t>
  </si>
  <si>
    <t xml:space="preserve">910820248273</t>
  </si>
  <si>
    <t xml:space="preserve">01-00071</t>
  </si>
  <si>
    <t xml:space="preserve">585499566774</t>
  </si>
  <si>
    <t xml:space="preserve">01-00072</t>
  </si>
  <si>
    <t xml:space="preserve">373797918330</t>
  </si>
  <si>
    <t xml:space="preserve">01-00073</t>
  </si>
  <si>
    <t xml:space="preserve">968108899166</t>
  </si>
  <si>
    <t xml:space="preserve">01-00074</t>
  </si>
  <si>
    <t xml:space="preserve">241323169251</t>
  </si>
  <si>
    <t xml:space="preserve">01-00075</t>
  </si>
  <si>
    <t xml:space="preserve">137976882543</t>
  </si>
  <si>
    <t xml:space="preserve">01-00076</t>
  </si>
  <si>
    <t xml:space="preserve">404557755754</t>
  </si>
  <si>
    <t xml:space="preserve">01-00077</t>
  </si>
  <si>
    <t xml:space="preserve">976123909682</t>
  </si>
  <si>
    <t xml:space="preserve">01-00078</t>
  </si>
  <si>
    <t xml:space="preserve">193836246116</t>
  </si>
  <si>
    <t xml:space="preserve">01-00079</t>
  </si>
  <si>
    <t xml:space="preserve">573408485845</t>
  </si>
  <si>
    <t xml:space="preserve">01-00080</t>
  </si>
  <si>
    <t xml:space="preserve">087687858473</t>
  </si>
  <si>
    <t xml:space="preserve">01-00081</t>
  </si>
  <si>
    <t xml:space="preserve">436151568679</t>
  </si>
  <si>
    <t xml:space="preserve">01-00082</t>
  </si>
  <si>
    <t xml:space="preserve">346258249599</t>
  </si>
  <si>
    <t xml:space="preserve">01-00083</t>
  </si>
  <si>
    <t xml:space="preserve">350671247797</t>
  </si>
  <si>
    <t xml:space="preserve">01-00084</t>
  </si>
  <si>
    <t xml:space="preserve">140789078719</t>
  </si>
  <si>
    <t xml:space="preserve">01-00085</t>
  </si>
  <si>
    <t xml:space="preserve">807120612783</t>
  </si>
  <si>
    <t xml:space="preserve">01-00086</t>
  </si>
  <si>
    <t xml:space="preserve">687170894065</t>
  </si>
  <si>
    <t xml:space="preserve">01-00087</t>
  </si>
  <si>
    <t xml:space="preserve">973118664878</t>
  </si>
  <si>
    <t xml:space="preserve">01-00088</t>
  </si>
  <si>
    <t xml:space="preserve">152490966860</t>
  </si>
  <si>
    <t xml:space="preserve">01-00089</t>
  </si>
  <si>
    <t xml:space="preserve">780909134491</t>
  </si>
  <si>
    <t xml:space="preserve">01-00090</t>
  </si>
  <si>
    <t xml:space="preserve">983343101744</t>
  </si>
  <si>
    <t xml:space="preserve">01-00091</t>
  </si>
  <si>
    <t xml:space="preserve">547303720358</t>
  </si>
  <si>
    <t xml:space="preserve">01-00092</t>
  </si>
  <si>
    <t xml:space="preserve">194516303348</t>
  </si>
  <si>
    <t xml:space="preserve">01-00093</t>
  </si>
  <si>
    <t xml:space="preserve">618593786447</t>
  </si>
  <si>
    <t xml:space="preserve">01-00094</t>
  </si>
  <si>
    <t xml:space="preserve">910499159363</t>
  </si>
  <si>
    <t xml:space="preserve">01-00095</t>
  </si>
  <si>
    <t xml:space="preserve">255840618632</t>
  </si>
  <si>
    <t xml:space="preserve">01-00096</t>
  </si>
  <si>
    <t xml:space="preserve">881202758914</t>
  </si>
  <si>
    <t xml:space="preserve">01-00097</t>
  </si>
  <si>
    <t xml:space="preserve">939587904759</t>
  </si>
  <si>
    <t xml:space="preserve">01-00098</t>
  </si>
  <si>
    <t xml:space="preserve">005083096562</t>
  </si>
  <si>
    <t xml:space="preserve">01-00099</t>
  </si>
  <si>
    <t xml:space="preserve">074673756922</t>
  </si>
  <si>
    <t xml:space="preserve">01-00100</t>
  </si>
  <si>
    <t xml:space="preserve">939741410087</t>
  </si>
  <si>
    <t xml:space="preserve">01-00101</t>
  </si>
  <si>
    <t xml:space="preserve">159101872960</t>
  </si>
  <si>
    <t xml:space="preserve">01-00102</t>
  </si>
  <si>
    <t xml:space="preserve">664004836002</t>
  </si>
  <si>
    <t xml:space="preserve">01-00103</t>
  </si>
  <si>
    <t xml:space="preserve">865950267633</t>
  </si>
  <si>
    <t xml:space="preserve">01-00104</t>
  </si>
  <si>
    <t xml:space="preserve">219392563915</t>
  </si>
  <si>
    <t xml:space="preserve">01-00105</t>
  </si>
  <si>
    <t xml:space="preserve">392269594066</t>
  </si>
  <si>
    <t xml:space="preserve">01-00106</t>
  </si>
  <si>
    <t xml:space="preserve">662879161939</t>
  </si>
  <si>
    <t xml:space="preserve">01-00107</t>
  </si>
  <si>
    <t xml:space="preserve">312327662525</t>
  </si>
  <si>
    <t xml:space="preserve">01-00108</t>
  </si>
  <si>
    <t xml:space="preserve">343473998356</t>
  </si>
  <si>
    <t xml:space="preserve">01-00109</t>
  </si>
  <si>
    <t xml:space="preserve">939568759444</t>
  </si>
  <si>
    <t xml:space="preserve">01-00110</t>
  </si>
  <si>
    <t xml:space="preserve">447042168716</t>
  </si>
  <si>
    <t xml:space="preserve">01-00111</t>
  </si>
  <si>
    <t xml:space="preserve">038665126179</t>
  </si>
  <si>
    <t xml:space="preserve">01-00112</t>
  </si>
  <si>
    <t xml:space="preserve">138403637742</t>
  </si>
  <si>
    <t xml:space="preserve">01-00113</t>
  </si>
  <si>
    <t xml:space="preserve">920119063734</t>
  </si>
  <si>
    <t xml:space="preserve">01-00114</t>
  </si>
  <si>
    <t xml:space="preserve">788796393289</t>
  </si>
  <si>
    <t xml:space="preserve">01-00115</t>
  </si>
  <si>
    <t xml:space="preserve">241606630570</t>
  </si>
  <si>
    <t xml:space="preserve">03-00001</t>
  </si>
  <si>
    <t xml:space="preserve">939839542536</t>
  </si>
  <si>
    <t xml:space="preserve">03-00002</t>
  </si>
  <si>
    <t xml:space="preserve">539949175427</t>
  </si>
  <si>
    <t xml:space="preserve">03-00003</t>
  </si>
  <si>
    <t xml:space="preserve">411399560712</t>
  </si>
  <si>
    <t xml:space="preserve">03-00004</t>
  </si>
  <si>
    <t xml:space="preserve">095865426069</t>
  </si>
  <si>
    <t xml:space="preserve">03-00005</t>
  </si>
  <si>
    <t xml:space="preserve">086761259743</t>
  </si>
  <si>
    <t xml:space="preserve">03-00006</t>
  </si>
  <si>
    <t xml:space="preserve">739958559765</t>
  </si>
  <si>
    <t xml:space="preserve">03-00007</t>
  </si>
  <si>
    <t xml:space="preserve">666408873060</t>
  </si>
  <si>
    <t xml:space="preserve">03-00008</t>
  </si>
  <si>
    <t xml:space="preserve">992173175803</t>
  </si>
  <si>
    <t xml:space="preserve">03-00009</t>
  </si>
  <si>
    <t xml:space="preserve">777858899402</t>
  </si>
  <si>
    <t xml:space="preserve">03-00010</t>
  </si>
  <si>
    <t xml:space="preserve">488169349732</t>
  </si>
  <si>
    <t xml:space="preserve">03-00011</t>
  </si>
  <si>
    <t xml:space="preserve">871271128861</t>
  </si>
  <si>
    <t xml:space="preserve">03-00012</t>
  </si>
  <si>
    <t xml:space="preserve">778619393481</t>
  </si>
  <si>
    <t xml:space="preserve">03-00013</t>
  </si>
  <si>
    <t xml:space="preserve">635128827302</t>
  </si>
  <si>
    <t xml:space="preserve">03-00014</t>
  </si>
  <si>
    <t xml:space="preserve">769861805203</t>
  </si>
  <si>
    <t xml:space="preserve">03-00015</t>
  </si>
  <si>
    <t xml:space="preserve">106168915149</t>
  </si>
  <si>
    <t xml:space="preserve">03-00016</t>
  </si>
  <si>
    <t xml:space="preserve">539796974874</t>
  </si>
  <si>
    <t xml:space="preserve">03-00017</t>
  </si>
  <si>
    <t xml:space="preserve">051726964005</t>
  </si>
  <si>
    <t xml:space="preserve">03-00018</t>
  </si>
  <si>
    <t xml:space="preserve">995669415533</t>
  </si>
  <si>
    <t xml:space="preserve">03-00019</t>
  </si>
  <si>
    <t xml:space="preserve">434769563092</t>
  </si>
  <si>
    <t xml:space="preserve">03-00020</t>
  </si>
  <si>
    <t xml:space="preserve">731086204388</t>
  </si>
  <si>
    <t xml:space="preserve">03-00021</t>
  </si>
  <si>
    <t xml:space="preserve">651673123777</t>
  </si>
  <si>
    <t xml:space="preserve">03-00022</t>
  </si>
  <si>
    <t xml:space="preserve">466999418872</t>
  </si>
  <si>
    <t xml:space="preserve">03-00023</t>
  </si>
  <si>
    <t xml:space="preserve">147934117831</t>
  </si>
  <si>
    <t xml:space="preserve">03-00024</t>
  </si>
  <si>
    <t xml:space="preserve">360969506798</t>
  </si>
  <si>
    <t xml:space="preserve">03-00025</t>
  </si>
  <si>
    <t xml:space="preserve">187620414417</t>
  </si>
  <si>
    <t xml:space="preserve">03-00026</t>
  </si>
  <si>
    <t xml:space="preserve">229157053700</t>
  </si>
  <si>
    <t xml:space="preserve">03-00027</t>
  </si>
  <si>
    <t xml:space="preserve">840381908478</t>
  </si>
  <si>
    <t xml:space="preserve">03-00028</t>
  </si>
  <si>
    <t xml:space="preserve">998630443557</t>
  </si>
  <si>
    <t xml:space="preserve">03-00029</t>
  </si>
  <si>
    <t xml:space="preserve">751464658517</t>
  </si>
  <si>
    <t xml:space="preserve">03-00030</t>
  </si>
  <si>
    <t xml:space="preserve">771555030024</t>
  </si>
  <si>
    <t xml:space="preserve">03-00031</t>
  </si>
  <si>
    <t xml:space="preserve">076270711008</t>
  </si>
  <si>
    <t xml:space="preserve">03-00032</t>
  </si>
  <si>
    <t xml:space="preserve">326843977406</t>
  </si>
  <si>
    <t xml:space="preserve">03-00033</t>
  </si>
  <si>
    <t xml:space="preserve">081265991811</t>
  </si>
  <si>
    <t xml:space="preserve">03-00034</t>
  </si>
  <si>
    <t xml:space="preserve">285362784855</t>
  </si>
  <si>
    <t xml:space="preserve">03-00035</t>
  </si>
  <si>
    <t xml:space="preserve">522653184500</t>
  </si>
  <si>
    <t xml:space="preserve">03-00036</t>
  </si>
  <si>
    <t xml:space="preserve">821930667258</t>
  </si>
  <si>
    <t xml:space="preserve">03-00037</t>
  </si>
  <si>
    <t xml:space="preserve">011409138683</t>
  </si>
  <si>
    <t xml:space="preserve">03-00038</t>
  </si>
  <si>
    <t xml:space="preserve">553705484371</t>
  </si>
  <si>
    <t xml:space="preserve">03-00039</t>
  </si>
  <si>
    <t xml:space="preserve">013409918636</t>
  </si>
  <si>
    <t xml:space="preserve">03-00040</t>
  </si>
  <si>
    <t xml:space="preserve">039148622198</t>
  </si>
  <si>
    <t xml:space="preserve">03-00041</t>
  </si>
  <si>
    <t xml:space="preserve">458755681150</t>
  </si>
  <si>
    <t xml:space="preserve">03-00042</t>
  </si>
  <si>
    <t xml:space="preserve">653206479646</t>
  </si>
  <si>
    <t xml:space="preserve">03-00043</t>
  </si>
  <si>
    <t xml:space="preserve">792679648888</t>
  </si>
  <si>
    <t xml:space="preserve">03-00044</t>
  </si>
  <si>
    <t xml:space="preserve">561821397339</t>
  </si>
  <si>
    <t xml:space="preserve">03-00045</t>
  </si>
  <si>
    <t xml:space="preserve">597358513555</t>
  </si>
  <si>
    <t xml:space="preserve">03-00046</t>
  </si>
  <si>
    <t xml:space="preserve">844298933018</t>
  </si>
  <si>
    <t xml:space="preserve">03-00047</t>
  </si>
  <si>
    <t xml:space="preserve">350282422916</t>
  </si>
  <si>
    <t xml:space="preserve">03-00048</t>
  </si>
  <si>
    <t xml:space="preserve">426377423398</t>
  </si>
  <si>
    <t xml:space="preserve">03-00049</t>
  </si>
  <si>
    <t xml:space="preserve">568946112358</t>
  </si>
  <si>
    <t xml:space="preserve">03-00050</t>
  </si>
  <si>
    <t xml:space="preserve">047206364300</t>
  </si>
  <si>
    <t xml:space="preserve">03-00051</t>
  </si>
  <si>
    <t xml:space="preserve">415571307472</t>
  </si>
  <si>
    <t xml:space="preserve">03-00052</t>
  </si>
  <si>
    <t xml:space="preserve">789552587031</t>
  </si>
  <si>
    <t xml:space="preserve">03-00053</t>
  </si>
  <si>
    <t xml:space="preserve">081637292387</t>
  </si>
  <si>
    <t xml:space="preserve">03-00054</t>
  </si>
  <si>
    <t xml:space="preserve">323217360196</t>
  </si>
  <si>
    <t xml:space="preserve">03-00055</t>
  </si>
  <si>
    <t xml:space="preserve">822182635222</t>
  </si>
  <si>
    <t xml:space="preserve">03-00056</t>
  </si>
  <si>
    <t xml:space="preserve">976234725213</t>
  </si>
  <si>
    <t xml:space="preserve">03-00057</t>
  </si>
  <si>
    <t xml:space="preserve">690123019251</t>
  </si>
  <si>
    <t xml:space="preserve">03-00058</t>
  </si>
  <si>
    <t xml:space="preserve">074680080959</t>
  </si>
  <si>
    <t xml:space="preserve">03-00059</t>
  </si>
  <si>
    <t xml:space="preserve">893667044600</t>
  </si>
  <si>
    <t xml:space="preserve">03-00060</t>
  </si>
  <si>
    <t xml:space="preserve">023237917200</t>
  </si>
  <si>
    <t xml:space="preserve">03-00061</t>
  </si>
  <si>
    <t xml:space="preserve">314113494845</t>
  </si>
  <si>
    <t xml:space="preserve">03-00062</t>
  </si>
  <si>
    <t xml:space="preserve">299109838950</t>
  </si>
  <si>
    <t xml:space="preserve">03-00063</t>
  </si>
  <si>
    <t xml:space="preserve">338563962085</t>
  </si>
  <si>
    <t xml:space="preserve">03-00064</t>
  </si>
  <si>
    <t xml:space="preserve">174804455681</t>
  </si>
  <si>
    <t xml:space="preserve">03-00065</t>
  </si>
  <si>
    <t xml:space="preserve">639108720401</t>
  </si>
  <si>
    <t xml:space="preserve">03-00066</t>
  </si>
  <si>
    <t xml:space="preserve">107448813896</t>
  </si>
  <si>
    <t xml:space="preserve">03-00067</t>
  </si>
  <si>
    <t xml:space="preserve">372995097526</t>
  </si>
  <si>
    <t xml:space="preserve">03-00068</t>
  </si>
  <si>
    <t xml:space="preserve">960240581242</t>
  </si>
  <si>
    <t xml:space="preserve">03-00069</t>
  </si>
  <si>
    <t xml:space="preserve">104514372398</t>
  </si>
  <si>
    <t xml:space="preserve">03-00070</t>
  </si>
  <si>
    <t xml:space="preserve">641428627399</t>
  </si>
  <si>
    <t xml:space="preserve">04-00001</t>
  </si>
  <si>
    <t xml:space="preserve">175819263785</t>
  </si>
  <si>
    <t xml:space="preserve">04-00002</t>
  </si>
  <si>
    <t xml:space="preserve">332850821117</t>
  </si>
  <si>
    <t xml:space="preserve">04-00003</t>
  </si>
  <si>
    <t xml:space="preserve">018398797877</t>
  </si>
  <si>
    <t xml:space="preserve">04-00004</t>
  </si>
  <si>
    <t xml:space="preserve">245014804163</t>
  </si>
  <si>
    <t xml:space="preserve">04-00005</t>
  </si>
  <si>
    <t xml:space="preserve">224130276736</t>
  </si>
  <si>
    <t xml:space="preserve">04-00006</t>
  </si>
  <si>
    <t xml:space="preserve">851169500046</t>
  </si>
  <si>
    <t xml:space="preserve">04-00007</t>
  </si>
  <si>
    <t xml:space="preserve">515556778233</t>
  </si>
  <si>
    <t xml:space="preserve">04-00008</t>
  </si>
  <si>
    <t xml:space="preserve">355091246091</t>
  </si>
  <si>
    <t xml:space="preserve">04-00009</t>
  </si>
  <si>
    <t xml:space="preserve">007835616496</t>
  </si>
  <si>
    <t xml:space="preserve">04-00010</t>
  </si>
  <si>
    <t xml:space="preserve">479073705794</t>
  </si>
  <si>
    <t xml:space="preserve">04-00011</t>
  </si>
  <si>
    <t xml:space="preserve">655965078623</t>
  </si>
  <si>
    <t xml:space="preserve">04-00012</t>
  </si>
  <si>
    <t xml:space="preserve">398734701885</t>
  </si>
  <si>
    <t xml:space="preserve">04-00013</t>
  </si>
  <si>
    <t xml:space="preserve">377644434293</t>
  </si>
  <si>
    <t xml:space="preserve">04-00014</t>
  </si>
  <si>
    <t xml:space="preserve">431109916057</t>
  </si>
  <si>
    <t xml:space="preserve">04-00015</t>
  </si>
  <si>
    <t xml:space="preserve">143280022605</t>
  </si>
  <si>
    <t xml:space="preserve">04-00016</t>
  </si>
  <si>
    <t xml:space="preserve">050963700065</t>
  </si>
  <si>
    <t xml:space="preserve">04-00017</t>
  </si>
  <si>
    <t xml:space="preserve">506339799970</t>
  </si>
  <si>
    <t xml:space="preserve">04-00018</t>
  </si>
  <si>
    <t xml:space="preserve">182450024434</t>
  </si>
  <si>
    <t xml:space="preserve">04-00019</t>
  </si>
  <si>
    <t xml:space="preserve">796762549977</t>
  </si>
  <si>
    <t xml:space="preserve">04-00020</t>
  </si>
  <si>
    <t xml:space="preserve">443779279016</t>
  </si>
  <si>
    <t xml:space="preserve">04-00021</t>
  </si>
  <si>
    <t xml:space="preserve">353018794825</t>
  </si>
  <si>
    <t xml:space="preserve">04-00022</t>
  </si>
  <si>
    <t xml:space="preserve">080675105171</t>
  </si>
  <si>
    <t xml:space="preserve">04-00023</t>
  </si>
  <si>
    <t xml:space="preserve">662062709438</t>
  </si>
  <si>
    <t xml:space="preserve">04-00024</t>
  </si>
  <si>
    <t xml:space="preserve">753037107033</t>
  </si>
  <si>
    <t xml:space="preserve">04-00025</t>
  </si>
  <si>
    <t xml:space="preserve">556562162323</t>
  </si>
  <si>
    <t xml:space="preserve">04-00026</t>
  </si>
  <si>
    <t xml:space="preserve">067793280728</t>
  </si>
  <si>
    <t xml:space="preserve">04-00027</t>
  </si>
  <si>
    <t xml:space="preserve">756953053100</t>
  </si>
  <si>
    <t xml:space="preserve">04-00028</t>
  </si>
  <si>
    <t xml:space="preserve">854638419653</t>
  </si>
  <si>
    <t xml:space="preserve">04-00029</t>
  </si>
  <si>
    <t xml:space="preserve">032255330545</t>
  </si>
  <si>
    <t xml:space="preserve">04-00030</t>
  </si>
  <si>
    <t xml:space="preserve">186936472071</t>
  </si>
  <si>
    <t xml:space="preserve">04-00031</t>
  </si>
  <si>
    <t xml:space="preserve">665239797514</t>
  </si>
  <si>
    <t xml:space="preserve">04-00032</t>
  </si>
  <si>
    <t xml:space="preserve">102096297439</t>
  </si>
  <si>
    <t xml:space="preserve">04-00033</t>
  </si>
  <si>
    <t xml:space="preserve">465856502379</t>
  </si>
  <si>
    <t xml:space="preserve">04-00034</t>
  </si>
  <si>
    <t xml:space="preserve">566958055074</t>
  </si>
  <si>
    <t xml:space="preserve">04-00035</t>
  </si>
  <si>
    <t xml:space="preserve">577130511190</t>
  </si>
  <si>
    <t xml:space="preserve">04-00036</t>
  </si>
  <si>
    <t xml:space="preserve">916977321743</t>
  </si>
  <si>
    <t xml:space="preserve">04-00037</t>
  </si>
  <si>
    <t xml:space="preserve">437264961873</t>
  </si>
  <si>
    <t xml:space="preserve">04-00038</t>
  </si>
  <si>
    <t xml:space="preserve">257622986714</t>
  </si>
  <si>
    <t xml:space="preserve">04-00039</t>
  </si>
  <si>
    <t xml:space="preserve">729402646495</t>
  </si>
  <si>
    <t xml:space="preserve">04-00040</t>
  </si>
  <si>
    <t xml:space="preserve">906598019361</t>
  </si>
  <si>
    <t xml:space="preserve">04-00041</t>
  </si>
  <si>
    <t xml:space="preserve">104207863372</t>
  </si>
  <si>
    <t xml:space="preserve">04-00042</t>
  </si>
  <si>
    <t xml:space="preserve">224934770629</t>
  </si>
  <si>
    <t xml:space="preserve">04-00043</t>
  </si>
  <si>
    <t xml:space="preserve">650170064826</t>
  </si>
  <si>
    <t xml:space="preserve">04-00044</t>
  </si>
  <si>
    <t xml:space="preserve">315220378746</t>
  </si>
  <si>
    <t xml:space="preserve">04-00045</t>
  </si>
  <si>
    <t xml:space="preserve">958497669660</t>
  </si>
  <si>
    <t xml:space="preserve">04-00046</t>
  </si>
  <si>
    <t xml:space="preserve">259378253866</t>
  </si>
  <si>
    <t xml:space="preserve">04-00047</t>
  </si>
  <si>
    <t xml:space="preserve">253599864302</t>
  </si>
  <si>
    <t xml:space="preserve">04-00048</t>
  </si>
  <si>
    <t xml:space="preserve">317964410388</t>
  </si>
  <si>
    <t xml:space="preserve">04-00049</t>
  </si>
  <si>
    <t xml:space="preserve">103677349296</t>
  </si>
  <si>
    <t xml:space="preserve">04-00050</t>
  </si>
  <si>
    <t xml:space="preserve">822732188933</t>
  </si>
  <si>
    <t xml:space="preserve">04-00051</t>
  </si>
  <si>
    <t xml:space="preserve">815355387964</t>
  </si>
  <si>
    <t xml:space="preserve">04-00052</t>
  </si>
  <si>
    <t xml:space="preserve">947797847041</t>
  </si>
  <si>
    <t xml:space="preserve">04-00053</t>
  </si>
  <si>
    <t xml:space="preserve">475168406528</t>
  </si>
  <si>
    <t xml:space="preserve">04-00054</t>
  </si>
  <si>
    <t xml:space="preserve">896972925222</t>
  </si>
  <si>
    <t xml:space="preserve">04-00055</t>
  </si>
  <si>
    <t xml:space="preserve">705837870110</t>
  </si>
  <si>
    <t xml:space="preserve">04-00056</t>
  </si>
  <si>
    <t xml:space="preserve">489968960515</t>
  </si>
  <si>
    <t xml:space="preserve">04-00057</t>
  </si>
  <si>
    <t xml:space="preserve">037843030818</t>
  </si>
  <si>
    <t xml:space="preserve">04-00058</t>
  </si>
  <si>
    <t xml:space="preserve">238476656847</t>
  </si>
  <si>
    <t xml:space="preserve">04-00059</t>
  </si>
  <si>
    <t xml:space="preserve">291054329751</t>
  </si>
  <si>
    <t xml:space="preserve">04-00060</t>
  </si>
  <si>
    <t xml:space="preserve">940246955207</t>
  </si>
  <si>
    <t xml:space="preserve">04-00061</t>
  </si>
  <si>
    <t xml:space="preserve">285274000115</t>
  </si>
  <si>
    <t xml:space="preserve">04-00062</t>
  </si>
  <si>
    <t xml:space="preserve">108727358422</t>
  </si>
  <si>
    <t xml:space="preserve">04-00063</t>
  </si>
  <si>
    <t xml:space="preserve">846376955632</t>
  </si>
  <si>
    <t xml:space="preserve">04-00064</t>
  </si>
  <si>
    <t xml:space="preserve">840677861195</t>
  </si>
  <si>
    <t xml:space="preserve">04-00065</t>
  </si>
  <si>
    <t xml:space="preserve">490882223272</t>
  </si>
  <si>
    <t xml:space="preserve">04-00066</t>
  </si>
  <si>
    <t xml:space="preserve">381322970254</t>
  </si>
  <si>
    <t xml:space="preserve">04-00067</t>
  </si>
  <si>
    <t xml:space="preserve">722942031173</t>
  </si>
  <si>
    <t xml:space="preserve">04-00068</t>
  </si>
  <si>
    <t xml:space="preserve">254353653865</t>
  </si>
  <si>
    <t xml:space="preserve">04-00069</t>
  </si>
  <si>
    <t xml:space="preserve">437225006429</t>
  </si>
  <si>
    <t xml:space="preserve">04-00070</t>
  </si>
  <si>
    <t xml:space="preserve">570358935378</t>
  </si>
  <si>
    <t xml:space="preserve">08-00001</t>
  </si>
  <si>
    <t xml:space="preserve">368783410242</t>
  </si>
  <si>
    <t xml:space="preserve">08-00002</t>
  </si>
  <si>
    <t xml:space="preserve">526329969898</t>
  </si>
  <si>
    <t xml:space="preserve">08-00003</t>
  </si>
  <si>
    <t xml:space="preserve">997561475801</t>
  </si>
  <si>
    <t xml:space="preserve">08-00004</t>
  </si>
  <si>
    <t xml:space="preserve">758044347284</t>
  </si>
  <si>
    <t xml:space="preserve">08-00005</t>
  </si>
  <si>
    <t xml:space="preserve">175306218306</t>
  </si>
  <si>
    <t xml:space="preserve">08-00006</t>
  </si>
  <si>
    <t xml:space="preserve">337880056365</t>
  </si>
  <si>
    <t xml:space="preserve">08-00007</t>
  </si>
  <si>
    <t xml:space="preserve">191313467944</t>
  </si>
  <si>
    <t xml:space="preserve">08-00008</t>
  </si>
  <si>
    <t xml:space="preserve">861184001795</t>
  </si>
  <si>
    <t xml:space="preserve">08-00009</t>
  </si>
  <si>
    <t xml:space="preserve">202272817002</t>
  </si>
  <si>
    <t xml:space="preserve">08-00010</t>
  </si>
  <si>
    <t xml:space="preserve">275316803151</t>
  </si>
  <si>
    <t xml:space="preserve">08-00011</t>
  </si>
  <si>
    <t xml:space="preserve">735115935399</t>
  </si>
  <si>
    <t xml:space="preserve">08-00012</t>
  </si>
  <si>
    <t xml:space="preserve">809595399075</t>
  </si>
  <si>
    <t xml:space="preserve">08-00013</t>
  </si>
  <si>
    <t xml:space="preserve">022828766994</t>
  </si>
  <si>
    <t xml:space="preserve">08-00014</t>
  </si>
  <si>
    <t xml:space="preserve">866797437854</t>
  </si>
  <si>
    <t xml:space="preserve">08-00015</t>
  </si>
  <si>
    <t xml:space="preserve">189430901630</t>
  </si>
  <si>
    <t xml:space="preserve">08-00016</t>
  </si>
  <si>
    <t xml:space="preserve">223145389631</t>
  </si>
  <si>
    <t xml:space="preserve">08-00017</t>
  </si>
  <si>
    <t xml:space="preserve">239221611854</t>
  </si>
  <si>
    <t xml:space="preserve">08-00018</t>
  </si>
  <si>
    <t xml:space="preserve">604993332848</t>
  </si>
  <si>
    <t xml:space="preserve">08-00019</t>
  </si>
  <si>
    <t xml:space="preserve">592642393556</t>
  </si>
  <si>
    <t xml:space="preserve">08-00020</t>
  </si>
  <si>
    <t xml:space="preserve">758340892981</t>
  </si>
  <si>
    <t xml:space="preserve">08-00021</t>
  </si>
  <si>
    <t xml:space="preserve">016817321560</t>
  </si>
  <si>
    <t xml:space="preserve">08-00022</t>
  </si>
  <si>
    <t xml:space="preserve">070094462511</t>
  </si>
  <si>
    <t xml:space="preserve">08-00023</t>
  </si>
  <si>
    <t xml:space="preserve">924849989972</t>
  </si>
  <si>
    <t xml:space="preserve">08-00024</t>
  </si>
  <si>
    <t xml:space="preserve">773887699942</t>
  </si>
  <si>
    <t xml:space="preserve">08-00025</t>
  </si>
  <si>
    <t xml:space="preserve">097374913703</t>
  </si>
  <si>
    <t xml:space="preserve">08-00026</t>
  </si>
  <si>
    <t xml:space="preserve">664165997333</t>
  </si>
  <si>
    <t xml:space="preserve">08-00027</t>
  </si>
  <si>
    <t xml:space="preserve">024243514677</t>
  </si>
  <si>
    <t xml:space="preserve">08-00028</t>
  </si>
  <si>
    <t xml:space="preserve">807664404296</t>
  </si>
  <si>
    <t xml:space="preserve">08-00029</t>
  </si>
  <si>
    <t xml:space="preserve">128125328183</t>
  </si>
  <si>
    <t xml:space="preserve">08-00030</t>
  </si>
  <si>
    <t xml:space="preserve">481893061995</t>
  </si>
  <si>
    <t xml:space="preserve">08-00031</t>
  </si>
  <si>
    <t xml:space="preserve">940065687143</t>
  </si>
  <si>
    <t xml:space="preserve">08-00032</t>
  </si>
  <si>
    <t xml:space="preserve">310602593480</t>
  </si>
  <si>
    <t xml:space="preserve">08-00033</t>
  </si>
  <si>
    <t xml:space="preserve">726810393471</t>
  </si>
  <si>
    <t xml:space="preserve">08-00034</t>
  </si>
  <si>
    <t xml:space="preserve">269831114682</t>
  </si>
  <si>
    <t xml:space="preserve">08-00035</t>
  </si>
  <si>
    <t xml:space="preserve">998741708050</t>
  </si>
  <si>
    <t xml:space="preserve">08-00036</t>
  </si>
  <si>
    <t xml:space="preserve">035326387861</t>
  </si>
  <si>
    <t xml:space="preserve">08-00037</t>
  </si>
  <si>
    <t xml:space="preserve">483641169795</t>
  </si>
  <si>
    <t xml:space="preserve">08-00038</t>
  </si>
  <si>
    <t xml:space="preserve">322958140081</t>
  </si>
  <si>
    <t xml:space="preserve">08-00039</t>
  </si>
  <si>
    <t xml:space="preserve">070341038329</t>
  </si>
  <si>
    <t xml:space="preserve">08-00040</t>
  </si>
  <si>
    <t xml:space="preserve">495980090984</t>
  </si>
  <si>
    <t xml:space="preserve">08-00041</t>
  </si>
  <si>
    <t xml:space="preserve">985357914100</t>
  </si>
  <si>
    <t xml:space="preserve">08-00042</t>
  </si>
  <si>
    <t xml:space="preserve">338885023547</t>
  </si>
  <si>
    <t xml:space="preserve">08-00043</t>
  </si>
  <si>
    <t xml:space="preserve">131162927726</t>
  </si>
  <si>
    <t xml:space="preserve">08-00044</t>
  </si>
  <si>
    <t xml:space="preserve">046297171309</t>
  </si>
  <si>
    <t xml:space="preserve">08-00045</t>
  </si>
  <si>
    <t xml:space="preserve">200749363632</t>
  </si>
  <si>
    <t xml:space="preserve">08-00046</t>
  </si>
  <si>
    <t xml:space="preserve">870668757818</t>
  </si>
  <si>
    <t xml:space="preserve">08-00047</t>
  </si>
  <si>
    <t xml:space="preserve">991980031597</t>
  </si>
  <si>
    <t xml:space="preserve">08-00048</t>
  </si>
  <si>
    <t xml:space="preserve">118657884283</t>
  </si>
  <si>
    <t xml:space="preserve">08-00049</t>
  </si>
  <si>
    <t xml:space="preserve">517869122886</t>
  </si>
  <si>
    <t xml:space="preserve">08-00050</t>
  </si>
  <si>
    <t xml:space="preserve">090842718823</t>
  </si>
  <si>
    <t xml:space="preserve">08-00051</t>
  </si>
  <si>
    <t xml:space="preserve">621438669048</t>
  </si>
  <si>
    <t xml:space="preserve">08-00052</t>
  </si>
  <si>
    <t xml:space="preserve">897900906094</t>
  </si>
  <si>
    <t xml:space="preserve">08-00053</t>
  </si>
  <si>
    <t xml:space="preserve">501198107260</t>
  </si>
  <si>
    <t xml:space="preserve">08-00054</t>
  </si>
  <si>
    <t xml:space="preserve">707916300043</t>
  </si>
  <si>
    <t xml:space="preserve">08-00055</t>
  </si>
  <si>
    <t xml:space="preserve">223488408374</t>
  </si>
  <si>
    <t xml:space="preserve">08-00056</t>
  </si>
  <si>
    <t xml:space="preserve">648484610999</t>
  </si>
  <si>
    <t xml:space="preserve">08-00057</t>
  </si>
  <si>
    <t xml:space="preserve">217055003382</t>
  </si>
  <si>
    <t xml:space="preserve">08-00058</t>
  </si>
  <si>
    <t xml:space="preserve">063842484644</t>
  </si>
  <si>
    <t xml:space="preserve">08-00059</t>
  </si>
  <si>
    <t xml:space="preserve">343920639585</t>
  </si>
  <si>
    <t xml:space="preserve">08-00060</t>
  </si>
  <si>
    <t xml:space="preserve">367690296162</t>
  </si>
  <si>
    <t xml:space="preserve">08-00061</t>
  </si>
  <si>
    <t xml:space="preserve">912441322377</t>
  </si>
  <si>
    <t xml:space="preserve">08-00062</t>
  </si>
  <si>
    <t xml:space="preserve">727141315872</t>
  </si>
  <si>
    <t xml:space="preserve">08-00063</t>
  </si>
  <si>
    <t xml:space="preserve">473888082014</t>
  </si>
  <si>
    <t xml:space="preserve">08-00064</t>
  </si>
  <si>
    <t xml:space="preserve">060816576204</t>
  </si>
  <si>
    <t xml:space="preserve">08-00065</t>
  </si>
  <si>
    <t xml:space="preserve">449164048032</t>
  </si>
  <si>
    <t xml:space="preserve">08-00066</t>
  </si>
  <si>
    <t xml:space="preserve">316596109797</t>
  </si>
  <si>
    <t xml:space="preserve">08-00067</t>
  </si>
  <si>
    <t xml:space="preserve">034282105879</t>
  </si>
  <si>
    <t xml:space="preserve">08-00068</t>
  </si>
  <si>
    <t xml:space="preserve">581800551703</t>
  </si>
  <si>
    <t xml:space="preserve">08-00069</t>
  </si>
  <si>
    <t xml:space="preserve">463980791948</t>
  </si>
  <si>
    <t xml:space="preserve">08-00070</t>
  </si>
  <si>
    <t xml:space="preserve">657782812865</t>
  </si>
  <si>
    <t xml:space="preserve">08-00071</t>
  </si>
  <si>
    <t xml:space="preserve">763709424030</t>
  </si>
  <si>
    <t xml:space="preserve">08-00072</t>
  </si>
  <si>
    <t xml:space="preserve">840589731322</t>
  </si>
  <si>
    <t xml:space="preserve">08-00073</t>
  </si>
  <si>
    <t xml:space="preserve">201462424179</t>
  </si>
  <si>
    <t xml:space="preserve">08-00074</t>
  </si>
  <si>
    <t xml:space="preserve">807913159611</t>
  </si>
  <si>
    <t xml:space="preserve">08-00075</t>
  </si>
  <si>
    <t xml:space="preserve">876130630003</t>
  </si>
  <si>
    <t xml:space="preserve">08-00076</t>
  </si>
  <si>
    <t xml:space="preserve">908727555118</t>
  </si>
  <si>
    <t xml:space="preserve">08-00077</t>
  </si>
  <si>
    <t xml:space="preserve">971151917534</t>
  </si>
  <si>
    <t xml:space="preserve">08-00078</t>
  </si>
  <si>
    <t xml:space="preserve">256403223169</t>
  </si>
  <si>
    <t xml:space="preserve">08-00079</t>
  </si>
  <si>
    <t xml:space="preserve">791249729431</t>
  </si>
  <si>
    <t xml:space="preserve">08-00080</t>
  </si>
  <si>
    <t xml:space="preserve">270709964067</t>
  </si>
  <si>
    <t xml:space="preserve">08-00081</t>
  </si>
  <si>
    <t xml:space="preserve">760181354535</t>
  </si>
  <si>
    <t xml:space="preserve">08-00082</t>
  </si>
  <si>
    <t xml:space="preserve">634241583812</t>
  </si>
  <si>
    <t xml:space="preserve">08-00083</t>
  </si>
  <si>
    <t xml:space="preserve">295309950133</t>
  </si>
  <si>
    <t xml:space="preserve">08-00084</t>
  </si>
  <si>
    <t xml:space="preserve">513397004716</t>
  </si>
  <si>
    <t xml:space="preserve">08-00085</t>
  </si>
  <si>
    <t xml:space="preserve">458594884289</t>
  </si>
  <si>
    <t xml:space="preserve">08-00086</t>
  </si>
  <si>
    <t xml:space="preserve">392967151570</t>
  </si>
  <si>
    <t xml:space="preserve">08-00087</t>
  </si>
  <si>
    <t xml:space="preserve">262955376874</t>
  </si>
  <si>
    <t xml:space="preserve">08-00088</t>
  </si>
  <si>
    <t xml:space="preserve">219121686148</t>
  </si>
  <si>
    <t xml:space="preserve">08-00089</t>
  </si>
  <si>
    <t xml:space="preserve">731138974785</t>
  </si>
  <si>
    <t xml:space="preserve">08-00090</t>
  </si>
  <si>
    <t xml:space="preserve">132714456197</t>
  </si>
  <si>
    <t xml:space="preserve">08-00091</t>
  </si>
  <si>
    <t xml:space="preserve">897863061154</t>
  </si>
  <si>
    <t xml:space="preserve">08-00092</t>
  </si>
  <si>
    <t xml:space="preserve">926473644094</t>
  </si>
  <si>
    <t xml:space="preserve">08-00093</t>
  </si>
  <si>
    <t xml:space="preserve">124575485166</t>
  </si>
  <si>
    <t xml:space="preserve">08-00094</t>
  </si>
  <si>
    <t xml:space="preserve">584240129082</t>
  </si>
  <si>
    <t xml:space="preserve">08-00095</t>
  </si>
  <si>
    <t xml:space="preserve">632603750174</t>
  </si>
  <si>
    <t xml:space="preserve">08-00096</t>
  </si>
  <si>
    <t xml:space="preserve">149534329595</t>
  </si>
  <si>
    <t xml:space="preserve">08-00097</t>
  </si>
  <si>
    <t xml:space="preserve">691341372485</t>
  </si>
  <si>
    <t xml:space="preserve">08-00098</t>
  </si>
  <si>
    <t xml:space="preserve">790379497787</t>
  </si>
  <si>
    <t xml:space="preserve">08-00099</t>
  </si>
  <si>
    <t xml:space="preserve">748751527278</t>
  </si>
  <si>
    <t xml:space="preserve">08-00100</t>
  </si>
  <si>
    <t xml:space="preserve">886257266466</t>
  </si>
  <si>
    <t xml:space="preserve">08-00101</t>
  </si>
  <si>
    <t xml:space="preserve">839597754487</t>
  </si>
  <si>
    <t xml:space="preserve">08-00102</t>
  </si>
  <si>
    <t xml:space="preserve">267138201880</t>
  </si>
  <si>
    <t xml:space="preserve">08-00103</t>
  </si>
  <si>
    <t xml:space="preserve">349605399266</t>
  </si>
  <si>
    <t xml:space="preserve">08-00104</t>
  </si>
  <si>
    <t xml:space="preserve">170465854093</t>
  </si>
  <si>
    <t xml:space="preserve">08-00105</t>
  </si>
  <si>
    <t xml:space="preserve">524725031350</t>
  </si>
  <si>
    <t xml:space="preserve">08-00106</t>
  </si>
  <si>
    <t xml:space="preserve">279676800889</t>
  </si>
  <si>
    <t xml:space="preserve">08-00107</t>
  </si>
  <si>
    <t xml:space="preserve">032463701571</t>
  </si>
  <si>
    <t xml:space="preserve">08-00108</t>
  </si>
  <si>
    <t xml:space="preserve">370037014395</t>
  </si>
  <si>
    <t xml:space="preserve">08-00109</t>
  </si>
  <si>
    <t xml:space="preserve">733112549910</t>
  </si>
  <si>
    <t xml:space="preserve">08-00110</t>
  </si>
  <si>
    <t xml:space="preserve">661090563329</t>
  </si>
  <si>
    <t xml:space="preserve">08-00111</t>
  </si>
  <si>
    <t xml:space="preserve">068812780051</t>
  </si>
  <si>
    <t xml:space="preserve">08-00112</t>
  </si>
  <si>
    <t xml:space="preserve">287490290849</t>
  </si>
  <si>
    <t xml:space="preserve">08-00113</t>
  </si>
  <si>
    <t xml:space="preserve">821910664107</t>
  </si>
  <si>
    <t xml:space="preserve">08-00114</t>
  </si>
  <si>
    <t xml:space="preserve">405127349783</t>
  </si>
  <si>
    <t xml:space="preserve">08-00115</t>
  </si>
  <si>
    <t xml:space="preserve">445197630278</t>
  </si>
  <si>
    <t xml:space="preserve">08-00116</t>
  </si>
  <si>
    <t xml:space="preserve">718672111981</t>
  </si>
  <si>
    <t xml:space="preserve">08-00117</t>
  </si>
  <si>
    <t xml:space="preserve">346495751598</t>
  </si>
  <si>
    <t xml:space="preserve">08-00118</t>
  </si>
  <si>
    <t xml:space="preserve">026191887001</t>
  </si>
  <si>
    <t xml:space="preserve">08-00119</t>
  </si>
  <si>
    <t xml:space="preserve">719789487486</t>
  </si>
  <si>
    <t xml:space="preserve">08-00120</t>
  </si>
  <si>
    <t xml:space="preserve">946121952551</t>
  </si>
  <si>
    <t xml:space="preserve">08-00121</t>
  </si>
  <si>
    <t xml:space="preserve">824391784046</t>
  </si>
  <si>
    <t xml:space="preserve">08-00122</t>
  </si>
  <si>
    <t xml:space="preserve">256244414050</t>
  </si>
  <si>
    <t xml:space="preserve">08-00123</t>
  </si>
  <si>
    <t xml:space="preserve">274306688010</t>
  </si>
  <si>
    <t xml:space="preserve">08-00124</t>
  </si>
  <si>
    <t xml:space="preserve">419611945382</t>
  </si>
  <si>
    <t xml:space="preserve">08-00125</t>
  </si>
  <si>
    <t xml:space="preserve">715878333004</t>
  </si>
  <si>
    <t xml:space="preserve">08-00126</t>
  </si>
  <si>
    <t xml:space="preserve">159039555286</t>
  </si>
  <si>
    <t xml:space="preserve">08-00127</t>
  </si>
  <si>
    <t xml:space="preserve">632920471427</t>
  </si>
  <si>
    <t xml:space="preserve">08-00128</t>
  </si>
  <si>
    <t xml:space="preserve">166210722463</t>
  </si>
  <si>
    <t xml:space="preserve">08-00129</t>
  </si>
  <si>
    <t xml:space="preserve">971683225601</t>
  </si>
  <si>
    <t xml:space="preserve">08-00130</t>
  </si>
  <si>
    <t xml:space="preserve">622451905716</t>
  </si>
  <si>
    <t xml:space="preserve">08-00131</t>
  </si>
  <si>
    <t xml:space="preserve">818684551063</t>
  </si>
  <si>
    <t xml:space="preserve">08-00132</t>
  </si>
  <si>
    <t xml:space="preserve">104961504560</t>
  </si>
  <si>
    <t xml:space="preserve">08-00133</t>
  </si>
  <si>
    <t xml:space="preserve">777903215352</t>
  </si>
  <si>
    <t xml:space="preserve">08-00134</t>
  </si>
  <si>
    <t xml:space="preserve">707470526659</t>
  </si>
  <si>
    <t xml:space="preserve">08-00135</t>
  </si>
  <si>
    <t xml:space="preserve">678528391675</t>
  </si>
  <si>
    <t xml:space="preserve">08-00136</t>
  </si>
  <si>
    <t xml:space="preserve">003492008596</t>
  </si>
  <si>
    <t xml:space="preserve">08-00137</t>
  </si>
  <si>
    <t xml:space="preserve">392157994779</t>
  </si>
  <si>
    <t xml:space="preserve">08-00138</t>
  </si>
  <si>
    <t xml:space="preserve">620232655794</t>
  </si>
  <si>
    <t xml:space="preserve">08-00139</t>
  </si>
  <si>
    <t xml:space="preserve">198732079669</t>
  </si>
  <si>
    <t xml:space="preserve">08-00140</t>
  </si>
  <si>
    <t xml:space="preserve">358082080519</t>
  </si>
  <si>
    <t xml:space="preserve">08-00141</t>
  </si>
  <si>
    <t xml:space="preserve">629589693232</t>
  </si>
  <si>
    <t xml:space="preserve">08-00142</t>
  </si>
  <si>
    <t xml:space="preserve">788563150979</t>
  </si>
  <si>
    <t xml:space="preserve">08-00143</t>
  </si>
  <si>
    <t xml:space="preserve">095248983977</t>
  </si>
  <si>
    <t xml:space="preserve">08-00144</t>
  </si>
  <si>
    <t xml:space="preserve">490657550113</t>
  </si>
  <si>
    <t xml:space="preserve">08-00145</t>
  </si>
  <si>
    <t xml:space="preserve">898076736853</t>
  </si>
  <si>
    <t xml:space="preserve">08-00146</t>
  </si>
  <si>
    <t xml:space="preserve">332780592188</t>
  </si>
  <si>
    <t xml:space="preserve">08-00147</t>
  </si>
  <si>
    <t xml:space="preserve">889944955715</t>
  </si>
  <si>
    <t xml:space="preserve">08-00148</t>
  </si>
  <si>
    <t xml:space="preserve">184249842061</t>
  </si>
  <si>
    <t xml:space="preserve">08-00149</t>
  </si>
  <si>
    <t xml:space="preserve">775248967580</t>
  </si>
  <si>
    <t xml:space="preserve">08-00150</t>
  </si>
  <si>
    <t xml:space="preserve">429641146073</t>
  </si>
  <si>
    <t xml:space="preserve">08-00151</t>
  </si>
  <si>
    <t xml:space="preserve">332109065261</t>
  </si>
  <si>
    <t xml:space="preserve">08-00152</t>
  </si>
  <si>
    <t xml:space="preserve">135703481924</t>
  </si>
  <si>
    <t xml:space="preserve">08-00153</t>
  </si>
  <si>
    <t xml:space="preserve">163035797349</t>
  </si>
  <si>
    <t xml:space="preserve">08-00154</t>
  </si>
  <si>
    <t xml:space="preserve">545835433210</t>
  </si>
  <si>
    <t xml:space="preserve">08-00155</t>
  </si>
  <si>
    <t xml:space="preserve">816878438708</t>
  </si>
  <si>
    <t xml:space="preserve">08-00156</t>
  </si>
  <si>
    <t xml:space="preserve">553596165938</t>
  </si>
  <si>
    <t xml:space="preserve">08-00157</t>
  </si>
  <si>
    <t xml:space="preserve">175475923443</t>
  </si>
  <si>
    <t xml:space="preserve">08-00158</t>
  </si>
  <si>
    <t xml:space="preserve">994805047799</t>
  </si>
  <si>
    <t xml:space="preserve">08-00159</t>
  </si>
  <si>
    <t xml:space="preserve">353791786294</t>
  </si>
  <si>
    <t xml:space="preserve">08-00160</t>
  </si>
  <si>
    <t xml:space="preserve">053213523160</t>
  </si>
  <si>
    <t xml:space="preserve">08-00161</t>
  </si>
  <si>
    <t xml:space="preserve">483520756340</t>
  </si>
  <si>
    <t xml:space="preserve">08-00162</t>
  </si>
  <si>
    <t xml:space="preserve">395958227404</t>
  </si>
  <si>
    <t xml:space="preserve">08-00163</t>
  </si>
  <si>
    <t xml:space="preserve">411745123619</t>
  </si>
  <si>
    <t xml:space="preserve">08-00164</t>
  </si>
  <si>
    <t xml:space="preserve">913945292048</t>
  </si>
  <si>
    <t xml:space="preserve">08-00165</t>
  </si>
  <si>
    <t xml:space="preserve">240957959294</t>
  </si>
  <si>
    <t xml:space="preserve">08-00166</t>
  </si>
  <si>
    <t xml:space="preserve">012194656879</t>
  </si>
  <si>
    <t xml:space="preserve">08-00167</t>
  </si>
  <si>
    <t xml:space="preserve">462328906814</t>
  </si>
  <si>
    <t xml:space="preserve">08-00168</t>
  </si>
  <si>
    <t xml:space="preserve">901738046805</t>
  </si>
  <si>
    <t xml:space="preserve">08-00169</t>
  </si>
  <si>
    <t xml:space="preserve">895533817855</t>
  </si>
  <si>
    <t xml:space="preserve">08-00170</t>
  </si>
  <si>
    <t xml:space="preserve">384560949057</t>
  </si>
  <si>
    <t xml:space="preserve">08-00171</t>
  </si>
  <si>
    <t xml:space="preserve">573206236875</t>
  </si>
  <si>
    <t xml:space="preserve">08-00172</t>
  </si>
  <si>
    <t xml:space="preserve">833669880484</t>
  </si>
  <si>
    <t xml:space="preserve">08-00173</t>
  </si>
  <si>
    <t xml:space="preserve">415549173691</t>
  </si>
  <si>
    <t xml:space="preserve">08-00174</t>
  </si>
  <si>
    <t xml:space="preserve">396913073714</t>
  </si>
  <si>
    <t xml:space="preserve">08-00175</t>
  </si>
  <si>
    <t xml:space="preserve">041393585134</t>
  </si>
  <si>
    <t xml:space="preserve">08-00176</t>
  </si>
  <si>
    <t xml:space="preserve">313555788728</t>
  </si>
  <si>
    <t xml:space="preserve">08-00177</t>
  </si>
  <si>
    <t xml:space="preserve">791402779421</t>
  </si>
  <si>
    <t xml:space="preserve">08-00178</t>
  </si>
  <si>
    <t xml:space="preserve">539731218968</t>
  </si>
  <si>
    <t xml:space="preserve">08-00179</t>
  </si>
  <si>
    <t xml:space="preserve">952824728556</t>
  </si>
  <si>
    <t xml:space="preserve">08-00180</t>
  </si>
  <si>
    <t xml:space="preserve">657934457661</t>
  </si>
  <si>
    <t xml:space="preserve">08-00181</t>
  </si>
  <si>
    <t xml:space="preserve">744646861664</t>
  </si>
  <si>
    <t xml:space="preserve">08-00182</t>
  </si>
  <si>
    <t xml:space="preserve">969691090578</t>
  </si>
  <si>
    <t xml:space="preserve">08-00183</t>
  </si>
  <si>
    <t xml:space="preserve">495642640267</t>
  </si>
  <si>
    <t xml:space="preserve">08-00184</t>
  </si>
  <si>
    <t xml:space="preserve">547194813142</t>
  </si>
  <si>
    <t xml:space="preserve">08-00185</t>
  </si>
  <si>
    <t xml:space="preserve">804855789941</t>
  </si>
  <si>
    <t xml:space="preserve">08-00186</t>
  </si>
  <si>
    <t xml:space="preserve">830636944508</t>
  </si>
  <si>
    <t xml:space="preserve">08-00187</t>
  </si>
  <si>
    <t xml:space="preserve">605727225839</t>
  </si>
  <si>
    <t xml:space="preserve">08-00188</t>
  </si>
  <si>
    <t xml:space="preserve">364104187314</t>
  </si>
  <si>
    <t xml:space="preserve">08-00189</t>
  </si>
  <si>
    <t xml:space="preserve">415145499824</t>
  </si>
  <si>
    <t xml:space="preserve">08-00190</t>
  </si>
  <si>
    <t xml:space="preserve">446281547238</t>
  </si>
  <si>
    <t xml:space="preserve">08-00191</t>
  </si>
  <si>
    <t xml:space="preserve">331351213149</t>
  </si>
  <si>
    <t xml:space="preserve">08-00192</t>
  </si>
  <si>
    <t xml:space="preserve">330129007978</t>
  </si>
  <si>
    <t xml:space="preserve">08-00193</t>
  </si>
  <si>
    <t xml:space="preserve">480975946996</t>
  </si>
  <si>
    <t xml:space="preserve">08-00194</t>
  </si>
  <si>
    <t xml:space="preserve">146662704950</t>
  </si>
  <si>
    <t xml:space="preserve">08-00195</t>
  </si>
  <si>
    <t xml:space="preserve">112948857886</t>
  </si>
  <si>
    <t xml:space="preserve">08-00196</t>
  </si>
  <si>
    <t xml:space="preserve">938731233973</t>
  </si>
  <si>
    <t xml:space="preserve">08-00197</t>
  </si>
  <si>
    <t xml:space="preserve">887606309000</t>
  </si>
  <si>
    <t xml:space="preserve">08-00198</t>
  </si>
  <si>
    <t xml:space="preserve">749489288745</t>
  </si>
  <si>
    <t xml:space="preserve">08-00199</t>
  </si>
  <si>
    <t xml:space="preserve">264972902525</t>
  </si>
  <si>
    <t xml:space="preserve">08-00200</t>
  </si>
  <si>
    <t xml:space="preserve">560263702681</t>
  </si>
  <si>
    <t xml:space="preserve">08-00201</t>
  </si>
  <si>
    <t xml:space="preserve">397867047808</t>
  </si>
  <si>
    <t xml:space="preserve">08-00202</t>
  </si>
  <si>
    <t xml:space="preserve">615208835047</t>
  </si>
  <si>
    <t xml:space="preserve">08-00203</t>
  </si>
  <si>
    <t xml:space="preserve">962878317136</t>
  </si>
  <si>
    <t xml:space="preserve">08-00204</t>
  </si>
  <si>
    <t xml:space="preserve">786627774316</t>
  </si>
  <si>
    <t xml:space="preserve">08-00205</t>
  </si>
  <si>
    <t xml:space="preserve">720773599514</t>
  </si>
  <si>
    <t xml:space="preserve">08-00206</t>
  </si>
  <si>
    <t xml:space="preserve">649471711271</t>
  </si>
  <si>
    <t xml:space="preserve">08-00207</t>
  </si>
  <si>
    <t xml:space="preserve">365259970130</t>
  </si>
  <si>
    <t xml:space="preserve">08-00208</t>
  </si>
  <si>
    <t xml:space="preserve">800489322048</t>
  </si>
  <si>
    <t xml:space="preserve">08-00209</t>
  </si>
  <si>
    <t xml:space="preserve">502783846710</t>
  </si>
  <si>
    <t xml:space="preserve">08-00210</t>
  </si>
  <si>
    <t xml:space="preserve">013937134241</t>
  </si>
  <si>
    <t xml:space="preserve">08-00211</t>
  </si>
  <si>
    <t xml:space="preserve">235995847962</t>
  </si>
  <si>
    <t xml:space="preserve">08-00212</t>
  </si>
  <si>
    <t xml:space="preserve">494813242446</t>
  </si>
  <si>
    <t xml:space="preserve">08-00213</t>
  </si>
  <si>
    <t xml:space="preserve">702116075385</t>
  </si>
  <si>
    <t xml:space="preserve">08-00214</t>
  </si>
  <si>
    <t xml:space="preserve">335936161253</t>
  </si>
  <si>
    <t xml:space="preserve">08-00215</t>
  </si>
  <si>
    <t xml:space="preserve">003271577082</t>
  </si>
  <si>
    <t xml:space="preserve">08-00216</t>
  </si>
  <si>
    <t xml:space="preserve">099653239912</t>
  </si>
  <si>
    <t xml:space="preserve">08-00217</t>
  </si>
  <si>
    <t xml:space="preserve">376353496393</t>
  </si>
  <si>
    <t xml:space="preserve">08-00218</t>
  </si>
  <si>
    <t xml:space="preserve">855623115401</t>
  </si>
  <si>
    <t xml:space="preserve">08-00219</t>
  </si>
  <si>
    <t xml:space="preserve">383357777862</t>
  </si>
  <si>
    <t xml:space="preserve">08-00220</t>
  </si>
  <si>
    <t xml:space="preserve">611024487890</t>
  </si>
  <si>
    <t xml:space="preserve">08-00221</t>
  </si>
  <si>
    <t xml:space="preserve">601104840774</t>
  </si>
  <si>
    <t xml:space="preserve">08-00222</t>
  </si>
  <si>
    <t xml:space="preserve">417474254008</t>
  </si>
  <si>
    <t xml:space="preserve">08-00223</t>
  </si>
  <si>
    <t xml:space="preserve">553259414444</t>
  </si>
  <si>
    <t xml:space="preserve">08-00224</t>
  </si>
  <si>
    <t xml:space="preserve">763990309690</t>
  </si>
  <si>
    <t xml:space="preserve">08-00225</t>
  </si>
  <si>
    <t xml:space="preserve">723001488225</t>
  </si>
  <si>
    <t xml:space="preserve">08-00226</t>
  </si>
  <si>
    <t xml:space="preserve">912091664032</t>
  </si>
  <si>
    <t xml:space="preserve">08-00227</t>
  </si>
  <si>
    <t xml:space="preserve">681481443237</t>
  </si>
  <si>
    <t xml:space="preserve">08-00228</t>
  </si>
  <si>
    <t xml:space="preserve">749610820904</t>
  </si>
  <si>
    <t xml:space="preserve">08-00229</t>
  </si>
  <si>
    <t xml:space="preserve">315939164672</t>
  </si>
  <si>
    <t xml:space="preserve">08-00230</t>
  </si>
  <si>
    <t xml:space="preserve">696622297618</t>
  </si>
  <si>
    <t xml:space="preserve">08-00231</t>
  </si>
  <si>
    <t xml:space="preserve">084525412974</t>
  </si>
  <si>
    <t xml:space="preserve">08-00232</t>
  </si>
  <si>
    <t xml:space="preserve">145053358630</t>
  </si>
  <si>
    <t xml:space="preserve">08-00233</t>
  </si>
  <si>
    <t xml:space="preserve">551976854912</t>
  </si>
  <si>
    <t xml:space="preserve">08-00234</t>
  </si>
  <si>
    <t xml:space="preserve">082946802653</t>
  </si>
  <si>
    <t xml:space="preserve">08-00235</t>
  </si>
  <si>
    <t xml:space="preserve">526850309741</t>
  </si>
  <si>
    <t xml:space="preserve">08-00236</t>
  </si>
  <si>
    <t xml:space="preserve">249464224840</t>
  </si>
  <si>
    <t xml:space="preserve">08-00237</t>
  </si>
  <si>
    <t xml:space="preserve">723685285257</t>
  </si>
  <si>
    <t xml:space="preserve">08-00238</t>
  </si>
  <si>
    <t xml:space="preserve">337929344819</t>
  </si>
  <si>
    <t xml:space="preserve">08-00239</t>
  </si>
  <si>
    <t xml:space="preserve">253778155000</t>
  </si>
  <si>
    <t xml:space="preserve">08-00240</t>
  </si>
  <si>
    <t xml:space="preserve">003239693683</t>
  </si>
  <si>
    <t xml:space="preserve">08-00241</t>
  </si>
  <si>
    <t xml:space="preserve">709529741173</t>
  </si>
  <si>
    <t xml:space="preserve">08-00242</t>
  </si>
  <si>
    <t xml:space="preserve">380288265053</t>
  </si>
  <si>
    <t xml:space="preserve">08-00243</t>
  </si>
  <si>
    <t xml:space="preserve">367850873776</t>
  </si>
  <si>
    <t xml:space="preserve">08-00244</t>
  </si>
  <si>
    <t xml:space="preserve">759054253627</t>
  </si>
  <si>
    <t xml:space="preserve">08-00245</t>
  </si>
  <si>
    <t xml:space="preserve">753251363753</t>
  </si>
  <si>
    <t xml:space="preserve">08-00246</t>
  </si>
  <si>
    <t xml:space="preserve">273003909414</t>
  </si>
  <si>
    <t xml:space="preserve">08-00247</t>
  </si>
  <si>
    <t xml:space="preserve">929963689923</t>
  </si>
  <si>
    <t xml:space="preserve">08-00248</t>
  </si>
  <si>
    <t xml:space="preserve">294518102472</t>
  </si>
  <si>
    <t xml:space="preserve">08-00249</t>
  </si>
  <si>
    <t xml:space="preserve">970416943500</t>
  </si>
  <si>
    <t xml:space="preserve">08-00250</t>
  </si>
  <si>
    <t xml:space="preserve">501222513006</t>
  </si>
  <si>
    <t xml:space="preserve">08-00251</t>
  </si>
  <si>
    <t xml:space="preserve">865014280030</t>
  </si>
  <si>
    <t xml:space="preserve">08-00252</t>
  </si>
  <si>
    <t xml:space="preserve">153097048280</t>
  </si>
  <si>
    <t xml:space="preserve">08-00253</t>
  </si>
  <si>
    <t xml:space="preserve">980125146266</t>
  </si>
  <si>
    <t xml:space="preserve">08-00254</t>
  </si>
  <si>
    <t xml:space="preserve">000611287820</t>
  </si>
  <si>
    <t xml:space="preserve">08-00255</t>
  </si>
  <si>
    <t xml:space="preserve">198317716458</t>
  </si>
  <si>
    <t xml:space="preserve">09-00001</t>
  </si>
  <si>
    <t xml:space="preserve">062357187682</t>
  </si>
  <si>
    <t xml:space="preserve">09-00002</t>
  </si>
  <si>
    <t xml:space="preserve">797182681027</t>
  </si>
  <si>
    <t xml:space="preserve">09-00003</t>
  </si>
  <si>
    <t xml:space="preserve">098176472632</t>
  </si>
  <si>
    <t xml:space="preserve">09-00004</t>
  </si>
  <si>
    <t xml:space="preserve">042433724472</t>
  </si>
  <si>
    <t xml:space="preserve">09-00005</t>
  </si>
  <si>
    <t xml:space="preserve">018576408193</t>
  </si>
  <si>
    <t xml:space="preserve">09-00006</t>
  </si>
  <si>
    <t xml:space="preserve">463783182536</t>
  </si>
  <si>
    <t xml:space="preserve">09-00007</t>
  </si>
  <si>
    <t xml:space="preserve">904907567549</t>
  </si>
  <si>
    <t xml:space="preserve">09-00008</t>
  </si>
  <si>
    <t xml:space="preserve">660064347925</t>
  </si>
  <si>
    <t xml:space="preserve">09-00009</t>
  </si>
  <si>
    <t xml:space="preserve">349853175037</t>
  </si>
  <si>
    <t xml:space="preserve">09-00010</t>
  </si>
  <si>
    <t xml:space="preserve">388337349425</t>
  </si>
  <si>
    <t xml:space="preserve">09-00011</t>
  </si>
  <si>
    <t xml:space="preserve">196711813575</t>
  </si>
  <si>
    <t xml:space="preserve">09-00012</t>
  </si>
  <si>
    <t xml:space="preserve">323574066425</t>
  </si>
  <si>
    <t xml:space="preserve">09-00013</t>
  </si>
  <si>
    <t xml:space="preserve">622932012539</t>
  </si>
  <si>
    <t xml:space="preserve">09-00014</t>
  </si>
  <si>
    <t xml:space="preserve">682404411482</t>
  </si>
  <si>
    <t xml:space="preserve">09-00015</t>
  </si>
  <si>
    <t xml:space="preserve">948498990101</t>
  </si>
  <si>
    <t xml:space="preserve">09-00016</t>
  </si>
  <si>
    <t xml:space="preserve">336144939037</t>
  </si>
  <si>
    <t xml:space="preserve">09-00017</t>
  </si>
  <si>
    <t xml:space="preserve">214931597389</t>
  </si>
  <si>
    <t xml:space="preserve">09-00018</t>
  </si>
  <si>
    <t xml:space="preserve">967508476060</t>
  </si>
  <si>
    <t xml:space="preserve">09-00019</t>
  </si>
  <si>
    <t xml:space="preserve">930706460695</t>
  </si>
  <si>
    <t xml:space="preserve">09-00020</t>
  </si>
  <si>
    <t xml:space="preserve">748222016980</t>
  </si>
  <si>
    <t xml:space="preserve">09-00021</t>
  </si>
  <si>
    <t xml:space="preserve">736592532288</t>
  </si>
  <si>
    <t xml:space="preserve">09-00022</t>
  </si>
  <si>
    <t xml:space="preserve">390453229303</t>
  </si>
  <si>
    <t xml:space="preserve">09-00023</t>
  </si>
  <si>
    <t xml:space="preserve">759525187754</t>
  </si>
  <si>
    <t xml:space="preserve">09-00024</t>
  </si>
  <si>
    <t xml:space="preserve">794534579414</t>
  </si>
  <si>
    <t xml:space="preserve">09-00025</t>
  </si>
  <si>
    <t xml:space="preserve">584789780934</t>
  </si>
  <si>
    <t xml:space="preserve">09-00026</t>
  </si>
  <si>
    <t xml:space="preserve">606148605229</t>
  </si>
  <si>
    <t xml:space="preserve">09-00027</t>
  </si>
  <si>
    <t xml:space="preserve">791602422765</t>
  </si>
  <si>
    <t xml:space="preserve">09-00028</t>
  </si>
  <si>
    <t xml:space="preserve">298783136873</t>
  </si>
  <si>
    <t xml:space="preserve">09-00029</t>
  </si>
  <si>
    <t xml:space="preserve">201752875143</t>
  </si>
  <si>
    <t xml:space="preserve">09-00030</t>
  </si>
  <si>
    <t xml:space="preserve">192504680845</t>
  </si>
  <si>
    <t xml:space="preserve">09-00031</t>
  </si>
  <si>
    <t xml:space="preserve">030178617931</t>
  </si>
  <si>
    <t xml:space="preserve">09-00032</t>
  </si>
  <si>
    <t xml:space="preserve">815333844250</t>
  </si>
  <si>
    <t xml:space="preserve">09-00033</t>
  </si>
  <si>
    <t xml:space="preserve">955704278987</t>
  </si>
  <si>
    <t xml:space="preserve">09-00034</t>
  </si>
  <si>
    <t xml:space="preserve">161556647255</t>
  </si>
  <si>
    <t xml:space="preserve">09-00035</t>
  </si>
  <si>
    <t xml:space="preserve">111868374223</t>
  </si>
  <si>
    <t xml:space="preserve">09-00036</t>
  </si>
  <si>
    <t xml:space="preserve">825116493744</t>
  </si>
  <si>
    <t xml:space="preserve">09-00037</t>
  </si>
  <si>
    <t xml:space="preserve">524928981381</t>
  </si>
  <si>
    <t xml:space="preserve">09-00038</t>
  </si>
  <si>
    <t xml:space="preserve">316269312156</t>
  </si>
  <si>
    <t xml:space="preserve">09-00039</t>
  </si>
  <si>
    <t xml:space="preserve">683901224430</t>
  </si>
  <si>
    <t xml:space="preserve">09-00040</t>
  </si>
  <si>
    <t xml:space="preserve">626462927989</t>
  </si>
  <si>
    <t xml:space="preserve">09-00041</t>
  </si>
  <si>
    <t xml:space="preserve">855301135612</t>
  </si>
  <si>
    <t xml:space="preserve">09-00042</t>
  </si>
  <si>
    <t xml:space="preserve">675688159192</t>
  </si>
  <si>
    <t xml:space="preserve">09-00043</t>
  </si>
  <si>
    <t xml:space="preserve">116238033088</t>
  </si>
  <si>
    <t xml:space="preserve">09-00044</t>
  </si>
  <si>
    <t xml:space="preserve">611829916956</t>
  </si>
  <si>
    <t xml:space="preserve">09-00045</t>
  </si>
  <si>
    <t xml:space="preserve">605781068740</t>
  </si>
  <si>
    <t xml:space="preserve">09-00046</t>
  </si>
  <si>
    <t xml:space="preserve">304648934278</t>
  </si>
  <si>
    <t xml:space="preserve">09-00047</t>
  </si>
  <si>
    <t xml:space="preserve">613142473604</t>
  </si>
  <si>
    <t xml:space="preserve">09-00048</t>
  </si>
  <si>
    <t xml:space="preserve">164137739217</t>
  </si>
  <si>
    <t xml:space="preserve">09-00049</t>
  </si>
  <si>
    <t xml:space="preserve">321134959634</t>
  </si>
  <si>
    <t xml:space="preserve">09-00050</t>
  </si>
  <si>
    <t xml:space="preserve">579242145402</t>
  </si>
  <si>
    <t xml:space="preserve">09-00051</t>
  </si>
  <si>
    <t xml:space="preserve">587408598679</t>
  </si>
  <si>
    <t xml:space="preserve">09-00052</t>
  </si>
  <si>
    <t xml:space="preserve">558629579846</t>
  </si>
  <si>
    <t xml:space="preserve">09-00053</t>
  </si>
  <si>
    <t xml:space="preserve">873917430806</t>
  </si>
  <si>
    <t xml:space="preserve">09-00054</t>
  </si>
  <si>
    <t xml:space="preserve">467557246818</t>
  </si>
  <si>
    <t xml:space="preserve">09-00055</t>
  </si>
  <si>
    <t xml:space="preserve">867710819815</t>
  </si>
  <si>
    <t xml:space="preserve">09-00056</t>
  </si>
  <si>
    <t xml:space="preserve">779683952296</t>
  </si>
  <si>
    <t xml:space="preserve">09-00057</t>
  </si>
  <si>
    <t xml:space="preserve">623979746751</t>
  </si>
  <si>
    <t xml:space="preserve">09-00058</t>
  </si>
  <si>
    <t xml:space="preserve">875532503869</t>
  </si>
  <si>
    <t xml:space="preserve">09-00059</t>
  </si>
  <si>
    <t xml:space="preserve">655243767571</t>
  </si>
  <si>
    <t xml:space="preserve">09-00060</t>
  </si>
  <si>
    <t xml:space="preserve">480469504837</t>
  </si>
  <si>
    <t xml:space="preserve">09-00061</t>
  </si>
  <si>
    <t xml:space="preserve">415495477183</t>
  </si>
  <si>
    <t xml:space="preserve">09-00062</t>
  </si>
  <si>
    <t xml:space="preserve">956911730984</t>
  </si>
  <si>
    <t xml:space="preserve">09-00063</t>
  </si>
  <si>
    <t xml:space="preserve">136175696379</t>
  </si>
  <si>
    <t xml:space="preserve">09-00064</t>
  </si>
  <si>
    <t xml:space="preserve">303480475304</t>
  </si>
  <si>
    <t xml:space="preserve">09-00065</t>
  </si>
  <si>
    <t xml:space="preserve">515060258292</t>
  </si>
  <si>
    <t xml:space="preserve">09-00066</t>
  </si>
  <si>
    <t xml:space="preserve">875383440882</t>
  </si>
  <si>
    <t xml:space="preserve">09-00067</t>
  </si>
  <si>
    <t xml:space="preserve">719818348494</t>
  </si>
  <si>
    <t xml:space="preserve">09-00068</t>
  </si>
  <si>
    <t xml:space="preserve">622004807147</t>
  </si>
  <si>
    <t xml:space="preserve">09-00069</t>
  </si>
  <si>
    <t xml:space="preserve">742373206377</t>
  </si>
  <si>
    <t xml:space="preserve">09-00070</t>
  </si>
  <si>
    <t xml:space="preserve">052118894620</t>
  </si>
  <si>
    <t xml:space="preserve">09-00071</t>
  </si>
  <si>
    <t xml:space="preserve">607822847042</t>
  </si>
  <si>
    <t xml:space="preserve">09-00072</t>
  </si>
  <si>
    <t xml:space="preserve">560381450221</t>
  </si>
  <si>
    <t xml:space="preserve">09-00073</t>
  </si>
  <si>
    <t xml:space="preserve">809930138898</t>
  </si>
  <si>
    <t xml:space="preserve">09-00074</t>
  </si>
  <si>
    <t xml:space="preserve">596915515552</t>
  </si>
  <si>
    <t xml:space="preserve">09-00075</t>
  </si>
  <si>
    <t xml:space="preserve">391954865297</t>
  </si>
  <si>
    <t xml:space="preserve">09-00076</t>
  </si>
  <si>
    <t xml:space="preserve">051540708961</t>
  </si>
  <si>
    <t xml:space="preserve">09-00077</t>
  </si>
  <si>
    <t xml:space="preserve">391289330366</t>
  </si>
  <si>
    <t xml:space="preserve">09-00078</t>
  </si>
  <si>
    <t xml:space="preserve">652135960915</t>
  </si>
  <si>
    <t xml:space="preserve">09-00079</t>
  </si>
  <si>
    <t xml:space="preserve">098990709464</t>
  </si>
  <si>
    <t xml:space="preserve">09-00080</t>
  </si>
  <si>
    <t xml:space="preserve">915633064422</t>
  </si>
  <si>
    <t xml:space="preserve">09-00081</t>
  </si>
  <si>
    <t xml:space="preserve">119631863274</t>
  </si>
  <si>
    <t xml:space="preserve">09-00082</t>
  </si>
  <si>
    <t xml:space="preserve">316220337558</t>
  </si>
  <si>
    <t xml:space="preserve">09-00083</t>
  </si>
  <si>
    <t xml:space="preserve">666117261356</t>
  </si>
  <si>
    <t xml:space="preserve">09-00084</t>
  </si>
  <si>
    <t xml:space="preserve">241247134707</t>
  </si>
  <si>
    <t xml:space="preserve">09-00085</t>
  </si>
  <si>
    <t xml:space="preserve">239995953515</t>
  </si>
  <si>
    <t xml:space="preserve">09-00086</t>
  </si>
  <si>
    <t xml:space="preserve">505659720686</t>
  </si>
  <si>
    <t xml:space="preserve">09-00087</t>
  </si>
  <si>
    <t xml:space="preserve">337949984772</t>
  </si>
  <si>
    <t xml:space="preserve">09-00088</t>
  </si>
  <si>
    <t xml:space="preserve">311456953369</t>
  </si>
  <si>
    <t xml:space="preserve">09-00089</t>
  </si>
  <si>
    <t xml:space="preserve">384925547821</t>
  </si>
  <si>
    <t xml:space="preserve">09-00090</t>
  </si>
  <si>
    <t xml:space="preserve">102075544076</t>
  </si>
  <si>
    <t xml:space="preserve">09-00091</t>
  </si>
  <si>
    <t xml:space="preserve">980736799933</t>
  </si>
  <si>
    <t xml:space="preserve">09-00092</t>
  </si>
  <si>
    <t xml:space="preserve">144304784507</t>
  </si>
  <si>
    <t xml:space="preserve">09-00093</t>
  </si>
  <si>
    <t xml:space="preserve">006540600069</t>
  </si>
  <si>
    <t xml:space="preserve">09-00094</t>
  </si>
  <si>
    <t xml:space="preserve">080434575756</t>
  </si>
  <si>
    <t xml:space="preserve">09-00095</t>
  </si>
  <si>
    <t xml:space="preserve">744577854089</t>
  </si>
  <si>
    <t xml:space="preserve">09-00096</t>
  </si>
  <si>
    <t xml:space="preserve">114815883272</t>
  </si>
  <si>
    <t xml:space="preserve">09-00097</t>
  </si>
  <si>
    <t xml:space="preserve">397623020220</t>
  </si>
  <si>
    <t xml:space="preserve">09-00098</t>
  </si>
  <si>
    <t xml:space="preserve">230527345255</t>
  </si>
  <si>
    <t xml:space="preserve">09-00099</t>
  </si>
  <si>
    <t xml:space="preserve">025900340667</t>
  </si>
  <si>
    <t xml:space="preserve">09-00100</t>
  </si>
  <si>
    <t xml:space="preserve">380506568071</t>
  </si>
  <si>
    <t xml:space="preserve">09-00101</t>
  </si>
  <si>
    <t xml:space="preserve">172322361502</t>
  </si>
  <si>
    <t xml:space="preserve">09-00102</t>
  </si>
  <si>
    <t xml:space="preserve">648444342112</t>
  </si>
  <si>
    <t xml:space="preserve">09-00103</t>
  </si>
  <si>
    <t xml:space="preserve">825616791075</t>
  </si>
  <si>
    <t xml:space="preserve">09-00104</t>
  </si>
  <si>
    <t xml:space="preserve">774354951808</t>
  </si>
  <si>
    <t xml:space="preserve">09-00105</t>
  </si>
  <si>
    <t xml:space="preserve">069057288288</t>
  </si>
  <si>
    <t xml:space="preserve">09-00106</t>
  </si>
  <si>
    <t xml:space="preserve">222783630745</t>
  </si>
  <si>
    <t xml:space="preserve">09-00107</t>
  </si>
  <si>
    <t xml:space="preserve">834467023183</t>
  </si>
  <si>
    <t xml:space="preserve">09-00108</t>
  </si>
  <si>
    <t xml:space="preserve">465906336872</t>
  </si>
  <si>
    <t xml:space="preserve">09-00109</t>
  </si>
  <si>
    <t xml:space="preserve">971713517693</t>
  </si>
  <si>
    <t xml:space="preserve">09-00110</t>
  </si>
  <si>
    <t xml:space="preserve">728851511552</t>
  </si>
  <si>
    <t xml:space="preserve">09-00111</t>
  </si>
  <si>
    <t xml:space="preserve">296174278107</t>
  </si>
  <si>
    <t xml:space="preserve">09-00112</t>
  </si>
  <si>
    <t xml:space="preserve">807772154610</t>
  </si>
  <si>
    <t xml:space="preserve">09-00113</t>
  </si>
  <si>
    <t xml:space="preserve">792277297057</t>
  </si>
  <si>
    <t xml:space="preserve">09-00114</t>
  </si>
  <si>
    <t xml:space="preserve">476021125927</t>
  </si>
  <si>
    <t xml:space="preserve">09-00115</t>
  </si>
  <si>
    <t xml:space="preserve">718749636917</t>
  </si>
  <si>
    <t xml:space="preserve">09-00116</t>
  </si>
  <si>
    <t xml:space="preserve">050033457200</t>
  </si>
  <si>
    <t xml:space="preserve">09-00117</t>
  </si>
  <si>
    <t xml:space="preserve">152428151956</t>
  </si>
  <si>
    <t xml:space="preserve">09-00118</t>
  </si>
  <si>
    <t xml:space="preserve">722651792541</t>
  </si>
  <si>
    <t xml:space="preserve">09-00119</t>
  </si>
  <si>
    <t xml:space="preserve">089752301857</t>
  </si>
  <si>
    <t xml:space="preserve">09-00120</t>
  </si>
  <si>
    <t xml:space="preserve">828913242624</t>
  </si>
  <si>
    <t xml:space="preserve">09-00121</t>
  </si>
  <si>
    <t xml:space="preserve">960302864936</t>
  </si>
  <si>
    <t xml:space="preserve">09-00122</t>
  </si>
  <si>
    <t xml:space="preserve">601413503179</t>
  </si>
  <si>
    <t xml:space="preserve">09-00123</t>
  </si>
  <si>
    <t xml:space="preserve">472557603879</t>
  </si>
  <si>
    <t xml:space="preserve">09-00124</t>
  </si>
  <si>
    <t xml:space="preserve">459133481052</t>
  </si>
  <si>
    <t xml:space="preserve">09-00125</t>
  </si>
  <si>
    <t xml:space="preserve">013497747656</t>
  </si>
  <si>
    <t xml:space="preserve">09-00126</t>
  </si>
  <si>
    <t xml:space="preserve">990801781260</t>
  </si>
  <si>
    <t xml:space="preserve">09-00127</t>
  </si>
  <si>
    <t xml:space="preserve">716892387341</t>
  </si>
  <si>
    <t xml:space="preserve">09-00128</t>
  </si>
  <si>
    <t xml:space="preserve">362620922708</t>
  </si>
  <si>
    <t xml:space="preserve">09-00129</t>
  </si>
  <si>
    <t xml:space="preserve">455169955978</t>
  </si>
  <si>
    <t xml:space="preserve">09-00130</t>
  </si>
  <si>
    <t xml:space="preserve">922982579294</t>
  </si>
  <si>
    <t xml:space="preserve">09-00131</t>
  </si>
  <si>
    <t xml:space="preserve">702687655097</t>
  </si>
  <si>
    <t xml:space="preserve">09-00132</t>
  </si>
  <si>
    <t xml:space="preserve">887150245631</t>
  </si>
  <si>
    <t xml:space="preserve">09-00133</t>
  </si>
  <si>
    <t xml:space="preserve">893720566299</t>
  </si>
  <si>
    <t xml:space="preserve">09-00134</t>
  </si>
  <si>
    <t xml:space="preserve">025039751092</t>
  </si>
  <si>
    <t xml:space="preserve">09-00135</t>
  </si>
  <si>
    <t xml:space="preserve">936059994028</t>
  </si>
  <si>
    <t xml:space="preserve">09-00136</t>
  </si>
  <si>
    <t xml:space="preserve">826614688943</t>
  </si>
  <si>
    <t xml:space="preserve">09-00137</t>
  </si>
  <si>
    <t xml:space="preserve">045250494793</t>
  </si>
  <si>
    <t xml:space="preserve">09-00138</t>
  </si>
  <si>
    <t xml:space="preserve">809055458915</t>
  </si>
  <si>
    <t xml:space="preserve">09-00139</t>
  </si>
  <si>
    <t xml:space="preserve">506588215135</t>
  </si>
  <si>
    <t xml:space="preserve">09-00140</t>
  </si>
  <si>
    <t xml:space="preserve">430793581629</t>
  </si>
  <si>
    <t xml:space="preserve">09-00141</t>
  </si>
  <si>
    <t xml:space="preserve">317001984517</t>
  </si>
  <si>
    <t xml:space="preserve">09-00142</t>
  </si>
  <si>
    <t xml:space="preserve">645135900162</t>
  </si>
  <si>
    <t xml:space="preserve">09-00143</t>
  </si>
  <si>
    <t xml:space="preserve">184514846856</t>
  </si>
  <si>
    <t xml:space="preserve">09-00144</t>
  </si>
  <si>
    <t xml:space="preserve">227557111207</t>
  </si>
  <si>
    <t xml:space="preserve">09-00145</t>
  </si>
  <si>
    <t xml:space="preserve">094053259806</t>
  </si>
  <si>
    <t xml:space="preserve">09-00146</t>
  </si>
  <si>
    <t xml:space="preserve">693085048547</t>
  </si>
  <si>
    <t xml:space="preserve">09-00147</t>
  </si>
  <si>
    <t xml:space="preserve">898150004630</t>
  </si>
  <si>
    <t xml:space="preserve">09-00148</t>
  </si>
  <si>
    <t xml:space="preserve">818179975742</t>
  </si>
  <si>
    <t xml:space="preserve">09-00149</t>
  </si>
  <si>
    <t xml:space="preserve">511333282053</t>
  </si>
  <si>
    <t xml:space="preserve">09-00150</t>
  </si>
  <si>
    <t xml:space="preserve">675265808591</t>
  </si>
  <si>
    <t xml:space="preserve">09-00151</t>
  </si>
  <si>
    <t xml:space="preserve">818142137561</t>
  </si>
  <si>
    <t xml:space="preserve">09-00152</t>
  </si>
  <si>
    <t xml:space="preserve">135651041520</t>
  </si>
  <si>
    <t xml:space="preserve">09-00153</t>
  </si>
  <si>
    <t xml:space="preserve">998975987950</t>
  </si>
  <si>
    <t xml:space="preserve">09-00154</t>
  </si>
  <si>
    <t xml:space="preserve">379702627959</t>
  </si>
  <si>
    <t xml:space="preserve">09-00155</t>
  </si>
  <si>
    <t xml:space="preserve">253548975827</t>
  </si>
  <si>
    <t xml:space="preserve">09-00156</t>
  </si>
  <si>
    <t xml:space="preserve">272056696091</t>
  </si>
  <si>
    <t xml:space="preserve">09-00157</t>
  </si>
  <si>
    <t xml:space="preserve">787422757494</t>
  </si>
  <si>
    <t xml:space="preserve">09-00158</t>
  </si>
  <si>
    <t xml:space="preserve">277620096758</t>
  </si>
  <si>
    <t xml:space="preserve">09-00159</t>
  </si>
  <si>
    <t xml:space="preserve">202876276920</t>
  </si>
  <si>
    <t xml:space="preserve">09-00160</t>
  </si>
  <si>
    <t xml:space="preserve">873850130242</t>
  </si>
  <si>
    <t xml:space="preserve">09-00161</t>
  </si>
  <si>
    <t xml:space="preserve">907932758550</t>
  </si>
  <si>
    <t xml:space="preserve">09-00162</t>
  </si>
  <si>
    <t xml:space="preserve">923580633724</t>
  </si>
  <si>
    <t xml:space="preserve">09-00163</t>
  </si>
  <si>
    <t xml:space="preserve">712441203799</t>
  </si>
  <si>
    <t xml:space="preserve">09-00164</t>
  </si>
  <si>
    <t xml:space="preserve">995831050205</t>
  </si>
  <si>
    <t xml:space="preserve">09-00165</t>
  </si>
  <si>
    <t xml:space="preserve">549669132399</t>
  </si>
  <si>
    <t xml:space="preserve">09-00166</t>
  </si>
  <si>
    <t xml:space="preserve">357761190176</t>
  </si>
  <si>
    <t xml:space="preserve">09-00167</t>
  </si>
  <si>
    <t xml:space="preserve">664610448843</t>
  </si>
  <si>
    <t xml:space="preserve">09-00168</t>
  </si>
  <si>
    <t xml:space="preserve">176889028959</t>
  </si>
  <si>
    <t xml:space="preserve">09-00169</t>
  </si>
  <si>
    <t xml:space="preserve">723885267381</t>
  </si>
  <si>
    <t xml:space="preserve">09-00170</t>
  </si>
  <si>
    <t xml:space="preserve">658053434405</t>
  </si>
  <si>
    <t xml:space="preserve">10-00001</t>
  </si>
  <si>
    <t xml:space="preserve">727030422613</t>
  </si>
  <si>
    <t xml:space="preserve">10-00002</t>
  </si>
  <si>
    <t xml:space="preserve">995863631689</t>
  </si>
  <si>
    <t xml:space="preserve">10-00003</t>
  </si>
  <si>
    <t xml:space="preserve">048090532911</t>
  </si>
  <si>
    <t xml:space="preserve">10-00004</t>
  </si>
  <si>
    <t xml:space="preserve">621191479311</t>
  </si>
  <si>
    <t xml:space="preserve">10-00005</t>
  </si>
  <si>
    <t xml:space="preserve">142280332801</t>
  </si>
  <si>
    <t xml:space="preserve">10-00006</t>
  </si>
  <si>
    <t xml:space="preserve">107527208824</t>
  </si>
  <si>
    <t xml:space="preserve">10-00007</t>
  </si>
  <si>
    <t xml:space="preserve">805868257464</t>
  </si>
  <si>
    <t xml:space="preserve">10-00008</t>
  </si>
  <si>
    <t xml:space="preserve">603202912511</t>
  </si>
  <si>
    <t xml:space="preserve">10-00009</t>
  </si>
  <si>
    <t xml:space="preserve">699248378619</t>
  </si>
  <si>
    <t xml:space="preserve">10-00010</t>
  </si>
  <si>
    <t xml:space="preserve">841166299340</t>
  </si>
  <si>
    <t xml:space="preserve">10-00011</t>
  </si>
  <si>
    <t xml:space="preserve">124786149184</t>
  </si>
  <si>
    <t xml:space="preserve">10-00012</t>
  </si>
  <si>
    <t xml:space="preserve">776065155545</t>
  </si>
  <si>
    <t xml:space="preserve">10-00013</t>
  </si>
  <si>
    <t xml:space="preserve">770211674014</t>
  </si>
  <si>
    <t xml:space="preserve">10-00014</t>
  </si>
  <si>
    <t xml:space="preserve">047954800506</t>
  </si>
  <si>
    <t xml:space="preserve">10-00015</t>
  </si>
  <si>
    <t xml:space="preserve">982307711657</t>
  </si>
  <si>
    <t xml:space="preserve">10-00016</t>
  </si>
  <si>
    <t xml:space="preserve">624307733006</t>
  </si>
  <si>
    <t xml:space="preserve">10-00017</t>
  </si>
  <si>
    <t xml:space="preserve">150415475183</t>
  </si>
  <si>
    <t xml:space="preserve">10-00018</t>
  </si>
  <si>
    <t xml:space="preserve">429041095199</t>
  </si>
  <si>
    <t xml:space="preserve">10-00019</t>
  </si>
  <si>
    <t xml:space="preserve">005856725474</t>
  </si>
  <si>
    <t xml:space="preserve">10-00020</t>
  </si>
  <si>
    <t xml:space="preserve">811785022016</t>
  </si>
  <si>
    <t xml:space="preserve">10-00021</t>
  </si>
  <si>
    <t xml:space="preserve">099323691837</t>
  </si>
  <si>
    <t xml:space="preserve">10-00022</t>
  </si>
  <si>
    <t xml:space="preserve">880257265578</t>
  </si>
  <si>
    <t xml:space="preserve">10-00023</t>
  </si>
  <si>
    <t xml:space="preserve">264574842073</t>
  </si>
  <si>
    <t xml:space="preserve">10-00024</t>
  </si>
  <si>
    <t xml:space="preserve">562659982691</t>
  </si>
  <si>
    <t xml:space="preserve">10-00025</t>
  </si>
  <si>
    <t xml:space="preserve">365341048938</t>
  </si>
  <si>
    <t xml:space="preserve">10-00026</t>
  </si>
  <si>
    <t xml:space="preserve">289094103630</t>
  </si>
  <si>
    <t xml:space="preserve">10-00027</t>
  </si>
  <si>
    <t xml:space="preserve">486444259043</t>
  </si>
  <si>
    <t xml:space="preserve">10-00028</t>
  </si>
  <si>
    <t xml:space="preserve">010810542634</t>
  </si>
  <si>
    <t xml:space="preserve">10-00029</t>
  </si>
  <si>
    <t xml:space="preserve">962034474836</t>
  </si>
  <si>
    <t xml:space="preserve">10-00030</t>
  </si>
  <si>
    <t xml:space="preserve">512131840116</t>
  </si>
  <si>
    <t xml:space="preserve">10-00031</t>
  </si>
  <si>
    <t xml:space="preserve">074845279017</t>
  </si>
  <si>
    <t xml:space="preserve">10-00032</t>
  </si>
  <si>
    <t xml:space="preserve">156619277771</t>
  </si>
  <si>
    <t xml:space="preserve">10-00033</t>
  </si>
  <si>
    <t xml:space="preserve">173271859260</t>
  </si>
  <si>
    <t xml:space="preserve">10-00034</t>
  </si>
  <si>
    <t xml:space="preserve">306584651386</t>
  </si>
  <si>
    <t xml:space="preserve">10-00035</t>
  </si>
  <si>
    <t xml:space="preserve">728712933004</t>
  </si>
  <si>
    <t xml:space="preserve">10-00036</t>
  </si>
  <si>
    <t xml:space="preserve">980136038628</t>
  </si>
  <si>
    <t xml:space="preserve">10-00037</t>
  </si>
  <si>
    <t xml:space="preserve">109117151788</t>
  </si>
  <si>
    <t xml:space="preserve">10-00038</t>
  </si>
  <si>
    <t xml:space="preserve">595136492807</t>
  </si>
  <si>
    <t xml:space="preserve">10-00039</t>
  </si>
  <si>
    <t xml:space="preserve">451210445213</t>
  </si>
  <si>
    <t xml:space="preserve">10-00040</t>
  </si>
  <si>
    <t xml:space="preserve">482015700790</t>
  </si>
  <si>
    <t xml:space="preserve">10-00041</t>
  </si>
  <si>
    <t xml:space="preserve">452172568332</t>
  </si>
  <si>
    <t xml:space="preserve">10-00042</t>
  </si>
  <si>
    <t xml:space="preserve">354777679968</t>
  </si>
  <si>
    <t xml:space="preserve">10-00043</t>
  </si>
  <si>
    <t xml:space="preserve">915510990350</t>
  </si>
  <si>
    <t xml:space="preserve">10-00044</t>
  </si>
  <si>
    <t xml:space="preserve">369858236983</t>
  </si>
  <si>
    <t xml:space="preserve">10-00045</t>
  </si>
  <si>
    <t xml:space="preserve">587500064813</t>
  </si>
  <si>
    <t xml:space="preserve">10-00046</t>
  </si>
  <si>
    <t xml:space="preserve">256996318136</t>
  </si>
  <si>
    <t xml:space="preserve">10-00047</t>
  </si>
  <si>
    <t xml:space="preserve">271634114760</t>
  </si>
  <si>
    <t xml:space="preserve">10-00048</t>
  </si>
  <si>
    <t xml:space="preserve">923966759514</t>
  </si>
  <si>
    <t xml:space="preserve">10-00049</t>
  </si>
  <si>
    <t xml:space="preserve">245286199334</t>
  </si>
  <si>
    <t xml:space="preserve">10-00050</t>
  </si>
  <si>
    <t xml:space="preserve">889482732488</t>
  </si>
  <si>
    <t xml:space="preserve">10-00051</t>
  </si>
  <si>
    <t xml:space="preserve">629068290792</t>
  </si>
  <si>
    <t xml:space="preserve">10-00052</t>
  </si>
  <si>
    <t xml:space="preserve">103081266173</t>
  </si>
  <si>
    <t xml:space="preserve">10-00053</t>
  </si>
  <si>
    <t xml:space="preserve">240501338824</t>
  </si>
  <si>
    <t xml:space="preserve">10-00054</t>
  </si>
  <si>
    <t xml:space="preserve">944537705962</t>
  </si>
  <si>
    <t xml:space="preserve">10-00055</t>
  </si>
  <si>
    <t xml:space="preserve">257622262413</t>
  </si>
  <si>
    <t xml:space="preserve">10-00056</t>
  </si>
  <si>
    <t xml:space="preserve">707297895715</t>
  </si>
  <si>
    <t xml:space="preserve">10-00057</t>
  </si>
  <si>
    <t xml:space="preserve">188719249196</t>
  </si>
  <si>
    <t xml:space="preserve">10-00058</t>
  </si>
  <si>
    <t xml:space="preserve">136367148715</t>
  </si>
  <si>
    <t xml:space="preserve">10-00059</t>
  </si>
  <si>
    <t xml:space="preserve">009131413788</t>
  </si>
  <si>
    <t xml:space="preserve">10-00060</t>
  </si>
  <si>
    <t xml:space="preserve">793841572315</t>
  </si>
  <si>
    <t xml:space="preserve">10-00061</t>
  </si>
  <si>
    <t xml:space="preserve">781854723805</t>
  </si>
  <si>
    <t xml:space="preserve">10-00062</t>
  </si>
  <si>
    <t xml:space="preserve">253698895794</t>
  </si>
  <si>
    <t xml:space="preserve">10-00063</t>
  </si>
  <si>
    <t xml:space="preserve">368672949739</t>
  </si>
  <si>
    <t xml:space="preserve">10-00064</t>
  </si>
  <si>
    <t xml:space="preserve">681489812125</t>
  </si>
  <si>
    <t xml:space="preserve">10-00065</t>
  </si>
  <si>
    <t xml:space="preserve">564445177304</t>
  </si>
  <si>
    <t xml:space="preserve">10-00066</t>
  </si>
  <si>
    <t xml:space="preserve">084103340694</t>
  </si>
  <si>
    <t xml:space="preserve">10-00067</t>
  </si>
  <si>
    <t xml:space="preserve">895162187993</t>
  </si>
  <si>
    <t xml:space="preserve">10-00068</t>
  </si>
  <si>
    <t xml:space="preserve">625332088962</t>
  </si>
  <si>
    <t xml:space="preserve">10-00069</t>
  </si>
  <si>
    <t xml:space="preserve">578361887554</t>
  </si>
  <si>
    <t xml:space="preserve">10-00070</t>
  </si>
  <si>
    <t xml:space="preserve">045522278596</t>
  </si>
  <si>
    <t xml:space="preserve">10-00071</t>
  </si>
  <si>
    <t xml:space="preserve">093149895051</t>
  </si>
  <si>
    <t xml:space="preserve">10-00072</t>
  </si>
  <si>
    <t xml:space="preserve">642481659431</t>
  </si>
  <si>
    <t xml:space="preserve">10-00073</t>
  </si>
  <si>
    <t xml:space="preserve">563803402964</t>
  </si>
  <si>
    <t xml:space="preserve">10-00074</t>
  </si>
  <si>
    <t xml:space="preserve">827528625404</t>
  </si>
  <si>
    <t xml:space="preserve">10-00075</t>
  </si>
  <si>
    <t xml:space="preserve">646684101027</t>
  </si>
  <si>
    <t xml:space="preserve">10-00076</t>
  </si>
  <si>
    <t xml:space="preserve">151674196983</t>
  </si>
  <si>
    <t xml:space="preserve">10-00077</t>
  </si>
  <si>
    <t xml:space="preserve">069342936412</t>
  </si>
  <si>
    <t xml:space="preserve">10-00078</t>
  </si>
  <si>
    <t xml:space="preserve">809093483961</t>
  </si>
  <si>
    <t xml:space="preserve">10-00079</t>
  </si>
  <si>
    <t xml:space="preserve">516181812140</t>
  </si>
  <si>
    <t xml:space="preserve">10-00080</t>
  </si>
  <si>
    <t xml:space="preserve">280062739848</t>
  </si>
  <si>
    <t xml:space="preserve">10-00081</t>
  </si>
  <si>
    <t xml:space="preserve">471205839637</t>
  </si>
  <si>
    <t xml:space="preserve">10-00082</t>
  </si>
  <si>
    <t xml:space="preserve">476270198691</t>
  </si>
  <si>
    <t xml:space="preserve">10-00083</t>
  </si>
  <si>
    <t xml:space="preserve">891653687670</t>
  </si>
  <si>
    <t xml:space="preserve">10-00084</t>
  </si>
  <si>
    <t xml:space="preserve">792578498978</t>
  </si>
  <si>
    <t xml:space="preserve">10-00085</t>
  </si>
  <si>
    <t xml:space="preserve">928991988599</t>
  </si>
  <si>
    <t xml:space="preserve">10-00086</t>
  </si>
  <si>
    <t xml:space="preserve">392668259662</t>
  </si>
  <si>
    <t xml:space="preserve">10-00087</t>
  </si>
  <si>
    <t xml:space="preserve">336704480691</t>
  </si>
  <si>
    <t xml:space="preserve">10-00088</t>
  </si>
  <si>
    <t xml:space="preserve">015527862975</t>
  </si>
  <si>
    <t xml:space="preserve">10-00089</t>
  </si>
  <si>
    <t xml:space="preserve">608490194423</t>
  </si>
  <si>
    <t xml:space="preserve">10-00090</t>
  </si>
  <si>
    <t xml:space="preserve">026044904058</t>
  </si>
  <si>
    <t xml:space="preserve">10-00091</t>
  </si>
  <si>
    <t xml:space="preserve">021195305949</t>
  </si>
  <si>
    <t xml:space="preserve">10-00092</t>
  </si>
  <si>
    <t xml:space="preserve">870732430873</t>
  </si>
  <si>
    <t xml:space="preserve">10-00093</t>
  </si>
  <si>
    <t xml:space="preserve">526030967657</t>
  </si>
  <si>
    <t xml:space="preserve">10-00094</t>
  </si>
  <si>
    <t xml:space="preserve">582456319161</t>
  </si>
  <si>
    <t xml:space="preserve">10-00095</t>
  </si>
  <si>
    <t xml:space="preserve">202914753431</t>
  </si>
  <si>
    <t xml:space="preserve">10-00096</t>
  </si>
  <si>
    <t xml:space="preserve">068263332464</t>
  </si>
  <si>
    <t xml:space="preserve">10-00097</t>
  </si>
  <si>
    <t xml:space="preserve">553601222773</t>
  </si>
  <si>
    <t xml:space="preserve">10-00098</t>
  </si>
  <si>
    <t xml:space="preserve">342491046876</t>
  </si>
  <si>
    <t xml:space="preserve">10-00099</t>
  </si>
  <si>
    <t xml:space="preserve">207639095256</t>
  </si>
  <si>
    <t xml:space="preserve">10-00100</t>
  </si>
  <si>
    <t xml:space="preserve">814251311146</t>
  </si>
  <si>
    <t xml:space="preserve">10-00101</t>
  </si>
  <si>
    <t xml:space="preserve">303683551055</t>
  </si>
  <si>
    <t xml:space="preserve">10-00102</t>
  </si>
  <si>
    <t xml:space="preserve">552303050458</t>
  </si>
  <si>
    <t xml:space="preserve">10-00103</t>
  </si>
  <si>
    <t xml:space="preserve">409309663534</t>
  </si>
  <si>
    <t xml:space="preserve">10-00104</t>
  </si>
  <si>
    <t xml:space="preserve">756618279647</t>
  </si>
  <si>
    <t xml:space="preserve">10-00105</t>
  </si>
  <si>
    <t xml:space="preserve">703245442199</t>
  </si>
  <si>
    <t xml:space="preserve">10-00106</t>
  </si>
  <si>
    <t xml:space="preserve">346457317508</t>
  </si>
  <si>
    <t xml:space="preserve">10-00107</t>
  </si>
  <si>
    <t xml:space="preserve">018297641943</t>
  </si>
  <si>
    <t xml:space="preserve">10-00108</t>
  </si>
  <si>
    <t xml:space="preserve">066924088288</t>
  </si>
  <si>
    <t xml:space="preserve">10-00109</t>
  </si>
  <si>
    <t xml:space="preserve">498946431192</t>
  </si>
  <si>
    <t xml:space="preserve">10-00110</t>
  </si>
  <si>
    <t xml:space="preserve">266606089928</t>
  </si>
  <si>
    <t xml:space="preserve">10-00111</t>
  </si>
  <si>
    <t xml:space="preserve">826169759604</t>
  </si>
  <si>
    <t xml:space="preserve">10-00112</t>
  </si>
  <si>
    <t xml:space="preserve">362976916607</t>
  </si>
  <si>
    <t xml:space="preserve">10-00113</t>
  </si>
  <si>
    <t xml:space="preserve">862431220810</t>
  </si>
  <si>
    <t xml:space="preserve">10-00114</t>
  </si>
  <si>
    <t xml:space="preserve">539338987521</t>
  </si>
  <si>
    <t xml:space="preserve">10-00115</t>
  </si>
  <si>
    <t xml:space="preserve">201243381801</t>
  </si>
  <si>
    <t xml:space="preserve">10-00116</t>
  </si>
  <si>
    <t xml:space="preserve">237375191137</t>
  </si>
  <si>
    <t xml:space="preserve">10-00117</t>
  </si>
  <si>
    <t xml:space="preserve">017639822654</t>
  </si>
  <si>
    <t xml:space="preserve">10-00118</t>
  </si>
  <si>
    <t xml:space="preserve">309867540390</t>
  </si>
  <si>
    <t xml:space="preserve">10-00119</t>
  </si>
  <si>
    <t xml:space="preserve">463460561445</t>
  </si>
  <si>
    <t xml:space="preserve">10-00120</t>
  </si>
  <si>
    <t xml:space="preserve">755702590919</t>
  </si>
  <si>
    <t xml:space="preserve">10-00121</t>
  </si>
  <si>
    <t xml:space="preserve">732839578967</t>
  </si>
  <si>
    <t xml:space="preserve">10-00122</t>
  </si>
  <si>
    <t xml:space="preserve">429213343213</t>
  </si>
  <si>
    <t xml:space="preserve">10-00123</t>
  </si>
  <si>
    <t xml:space="preserve">840311536989</t>
  </si>
  <si>
    <t xml:space="preserve">10-00124</t>
  </si>
  <si>
    <t xml:space="preserve">435415851800</t>
  </si>
  <si>
    <t xml:space="preserve">10-00125</t>
  </si>
  <si>
    <t xml:space="preserve">395858498817</t>
  </si>
  <si>
    <t xml:space="preserve">10-00126</t>
  </si>
  <si>
    <t xml:space="preserve">826447250745</t>
  </si>
  <si>
    <t xml:space="preserve">10-00127</t>
  </si>
  <si>
    <t xml:space="preserve">384634542183</t>
  </si>
  <si>
    <t xml:space="preserve">10-00128</t>
  </si>
  <si>
    <t xml:space="preserve">599798229386</t>
  </si>
  <si>
    <t xml:space="preserve">10-00129</t>
  </si>
  <si>
    <t xml:space="preserve">275361149620</t>
  </si>
  <si>
    <t xml:space="preserve">10-00130</t>
  </si>
  <si>
    <t xml:space="preserve">002640452250</t>
  </si>
  <si>
    <t xml:space="preserve">10-00131</t>
  </si>
  <si>
    <t xml:space="preserve">138656032243</t>
  </si>
  <si>
    <t xml:space="preserve">10-00132</t>
  </si>
  <si>
    <t xml:space="preserve">949981811997</t>
  </si>
  <si>
    <t xml:space="preserve">10-00133</t>
  </si>
  <si>
    <t xml:space="preserve">353698333803</t>
  </si>
  <si>
    <t xml:space="preserve">10-00134</t>
  </si>
  <si>
    <t xml:space="preserve">229647797527</t>
  </si>
  <si>
    <t xml:space="preserve">10-00135</t>
  </si>
  <si>
    <t xml:space="preserve">191731661268</t>
  </si>
  <si>
    <t xml:space="preserve">10-00136</t>
  </si>
  <si>
    <t xml:space="preserve">175357607456</t>
  </si>
  <si>
    <t xml:space="preserve">10-00137</t>
  </si>
  <si>
    <t xml:space="preserve">986144343358</t>
  </si>
  <si>
    <t xml:space="preserve">10-00138</t>
  </si>
  <si>
    <t xml:space="preserve">613336780923</t>
  </si>
  <si>
    <t xml:space="preserve">10-00139</t>
  </si>
  <si>
    <t xml:space="preserve">914411984478</t>
  </si>
  <si>
    <t xml:space="preserve">10-00140</t>
  </si>
  <si>
    <t xml:space="preserve">029760453957</t>
  </si>
  <si>
    <t xml:space="preserve">10-00141</t>
  </si>
  <si>
    <t xml:space="preserve">944253428810</t>
  </si>
  <si>
    <t xml:space="preserve">10-00142</t>
  </si>
  <si>
    <t xml:space="preserve">413928123710</t>
  </si>
  <si>
    <t xml:space="preserve">10-00143</t>
  </si>
  <si>
    <t xml:space="preserve">928703076247</t>
  </si>
  <si>
    <t xml:space="preserve">10-00144</t>
  </si>
  <si>
    <t xml:space="preserve">786459951219</t>
  </si>
  <si>
    <t xml:space="preserve">10-00145</t>
  </si>
  <si>
    <t xml:space="preserve">012862482348</t>
  </si>
  <si>
    <t xml:space="preserve">10-00146</t>
  </si>
  <si>
    <t xml:space="preserve">211287511985</t>
  </si>
  <si>
    <t xml:space="preserve">10-00147</t>
  </si>
  <si>
    <t xml:space="preserve">758618734683</t>
  </si>
  <si>
    <t xml:space="preserve">10-00148</t>
  </si>
  <si>
    <t xml:space="preserve">457472827090</t>
  </si>
  <si>
    <t xml:space="preserve">10-00149</t>
  </si>
  <si>
    <t xml:space="preserve">514025552039</t>
  </si>
  <si>
    <t xml:space="preserve">10-00150</t>
  </si>
  <si>
    <t xml:space="preserve">376898126223</t>
  </si>
  <si>
    <t xml:space="preserve">10-00151</t>
  </si>
  <si>
    <t xml:space="preserve">756739046045</t>
  </si>
  <si>
    <t xml:space="preserve">10-00152</t>
  </si>
  <si>
    <t xml:space="preserve">048877411977</t>
  </si>
  <si>
    <t xml:space="preserve">10-00153</t>
  </si>
  <si>
    <t xml:space="preserve">014361955048</t>
  </si>
  <si>
    <t xml:space="preserve">10-00154</t>
  </si>
  <si>
    <t xml:space="preserve">498137732827</t>
  </si>
  <si>
    <t xml:space="preserve">10-00155</t>
  </si>
  <si>
    <t xml:space="preserve">839444507887</t>
  </si>
  <si>
    <t xml:space="preserve">10-00156</t>
  </si>
  <si>
    <t xml:space="preserve">615212956676</t>
  </si>
  <si>
    <t xml:space="preserve">10-00157</t>
  </si>
  <si>
    <t xml:space="preserve">920301539514</t>
  </si>
  <si>
    <t xml:space="preserve">10-00158</t>
  </si>
  <si>
    <t xml:space="preserve">193851685994</t>
  </si>
  <si>
    <t xml:space="preserve">10-00159</t>
  </si>
  <si>
    <t xml:space="preserve">944791496951</t>
  </si>
  <si>
    <t xml:space="preserve">10-00160</t>
  </si>
  <si>
    <t xml:space="preserve">733408934608</t>
  </si>
  <si>
    <t xml:space="preserve">10-00161</t>
  </si>
  <si>
    <t xml:space="preserve">996162713871</t>
  </si>
  <si>
    <t xml:space="preserve">10-00162</t>
  </si>
  <si>
    <t xml:space="preserve">461523456113</t>
  </si>
  <si>
    <t xml:space="preserve">10-00163</t>
  </si>
  <si>
    <t xml:space="preserve">067876604448</t>
  </si>
  <si>
    <t xml:space="preserve">10-00164</t>
  </si>
  <si>
    <t xml:space="preserve">362778875349</t>
  </si>
  <si>
    <t xml:space="preserve">10-00165</t>
  </si>
  <si>
    <t xml:space="preserve">940994342378</t>
  </si>
  <si>
    <t xml:space="preserve">10-00166</t>
  </si>
  <si>
    <t xml:space="preserve">324468656928</t>
  </si>
  <si>
    <t xml:space="preserve">10-00167</t>
  </si>
  <si>
    <t xml:space="preserve">314860417603</t>
  </si>
  <si>
    <t xml:space="preserve">10-00168</t>
  </si>
  <si>
    <t xml:space="preserve">690162571396</t>
  </si>
  <si>
    <t xml:space="preserve">10-00169</t>
  </si>
  <si>
    <t xml:space="preserve">383086324142</t>
  </si>
  <si>
    <t xml:space="preserve">10-00170</t>
  </si>
  <si>
    <t xml:space="preserve">955828425692</t>
  </si>
  <si>
    <t xml:space="preserve">10-00171</t>
  </si>
  <si>
    <t xml:space="preserve">786956602557</t>
  </si>
  <si>
    <t xml:space="preserve">10-00172</t>
  </si>
  <si>
    <t xml:space="preserve">699188835057</t>
  </si>
  <si>
    <t xml:space="preserve">10-00173</t>
  </si>
  <si>
    <t xml:space="preserve">363226890630</t>
  </si>
  <si>
    <t xml:space="preserve">10-00174</t>
  </si>
  <si>
    <t xml:space="preserve">927042191366</t>
  </si>
  <si>
    <t xml:space="preserve">10-00175</t>
  </si>
  <si>
    <t xml:space="preserve">014259935155</t>
  </si>
  <si>
    <t xml:space="preserve">10-00176</t>
  </si>
  <si>
    <t xml:space="preserve">172080936438</t>
  </si>
  <si>
    <t xml:space="preserve">10-00177</t>
  </si>
  <si>
    <t xml:space="preserve">893527512436</t>
  </si>
  <si>
    <t xml:space="preserve">10-00178</t>
  </si>
  <si>
    <t xml:space="preserve">556742174000</t>
  </si>
  <si>
    <t xml:space="preserve">10-00179</t>
  </si>
  <si>
    <t xml:space="preserve">954947426152</t>
  </si>
  <si>
    <t xml:space="preserve">10-00180</t>
  </si>
  <si>
    <t xml:space="preserve">736241460058</t>
  </si>
  <si>
    <t xml:space="preserve">10-00181</t>
  </si>
  <si>
    <t xml:space="preserve">324074956430</t>
  </si>
  <si>
    <t xml:space="preserve">10-00182</t>
  </si>
  <si>
    <t xml:space="preserve">524955458198</t>
  </si>
  <si>
    <t xml:space="preserve">10-00183</t>
  </si>
  <si>
    <t xml:space="preserve">974011380900</t>
  </si>
  <si>
    <t xml:space="preserve">10-00184</t>
  </si>
  <si>
    <t xml:space="preserve">349702835325</t>
  </si>
  <si>
    <t xml:space="preserve">10-00185</t>
  </si>
  <si>
    <t xml:space="preserve">820497203944</t>
  </si>
  <si>
    <t xml:space="preserve">10-00186</t>
  </si>
  <si>
    <t xml:space="preserve">417431170970</t>
  </si>
  <si>
    <t xml:space="preserve">10-00187</t>
  </si>
  <si>
    <t xml:space="preserve">521034637871</t>
  </si>
  <si>
    <t xml:space="preserve">10-00188</t>
  </si>
  <si>
    <t xml:space="preserve">979377013008</t>
  </si>
  <si>
    <t xml:space="preserve">10-00189</t>
  </si>
  <si>
    <t xml:space="preserve">649490988343</t>
  </si>
  <si>
    <t xml:space="preserve">10-00190</t>
  </si>
  <si>
    <t xml:space="preserve">692737935090</t>
  </si>
  <si>
    <t xml:space="preserve">10-00191</t>
  </si>
  <si>
    <t xml:space="preserve">120804355117</t>
  </si>
  <si>
    <t xml:space="preserve">10-00192</t>
  </si>
  <si>
    <t xml:space="preserve">442777304572</t>
  </si>
  <si>
    <t xml:space="preserve">10-00193</t>
  </si>
  <si>
    <t xml:space="preserve">961181770973</t>
  </si>
  <si>
    <t xml:space="preserve">10-00194</t>
  </si>
  <si>
    <t xml:space="preserve">422892917015</t>
  </si>
  <si>
    <t xml:space="preserve">10-00195</t>
  </si>
  <si>
    <t xml:space="preserve">212774988390</t>
  </si>
  <si>
    <t xml:space="preserve">10-00196</t>
  </si>
  <si>
    <t xml:space="preserve">518974581975</t>
  </si>
  <si>
    <t xml:space="preserve">10-00197</t>
  </si>
  <si>
    <t xml:space="preserve">574228144178</t>
  </si>
  <si>
    <t xml:space="preserve">10-00198</t>
  </si>
  <si>
    <t xml:space="preserve">799073196475</t>
  </si>
  <si>
    <t xml:space="preserve">10-00199</t>
  </si>
  <si>
    <t xml:space="preserve">717793579579</t>
  </si>
  <si>
    <t xml:space="preserve">10-00200</t>
  </si>
  <si>
    <t xml:space="preserve">432614333660</t>
  </si>
  <si>
    <t xml:space="preserve">10-00201</t>
  </si>
  <si>
    <t xml:space="preserve">065896250253</t>
  </si>
  <si>
    <t xml:space="preserve">10-00202</t>
  </si>
  <si>
    <t xml:space="preserve">792554165815</t>
  </si>
  <si>
    <t xml:space="preserve">10-00203</t>
  </si>
  <si>
    <t xml:space="preserve">501959717507</t>
  </si>
  <si>
    <t xml:space="preserve">10-00204</t>
  </si>
  <si>
    <t xml:space="preserve">884195192907</t>
  </si>
  <si>
    <t xml:space="preserve">10-00205</t>
  </si>
  <si>
    <t xml:space="preserve">062026372521</t>
  </si>
  <si>
    <t xml:space="preserve">10-00206</t>
  </si>
  <si>
    <t xml:space="preserve">003323787095</t>
  </si>
  <si>
    <t xml:space="preserve">10-00207</t>
  </si>
  <si>
    <t xml:space="preserve">096399763382</t>
  </si>
  <si>
    <t xml:space="preserve">10-00208</t>
  </si>
  <si>
    <t xml:space="preserve">484656151847</t>
  </si>
  <si>
    <t xml:space="preserve">10-00209</t>
  </si>
  <si>
    <t xml:space="preserve">243034495980</t>
  </si>
  <si>
    <t xml:space="preserve">10-00210</t>
  </si>
  <si>
    <t xml:space="preserve">158973000066</t>
  </si>
  <si>
    <t xml:space="preserve">10-00211</t>
  </si>
  <si>
    <t xml:space="preserve">669612379376</t>
  </si>
  <si>
    <t xml:space="preserve">10-00212</t>
  </si>
  <si>
    <t xml:space="preserve">314799862572</t>
  </si>
  <si>
    <t xml:space="preserve">10-00213</t>
  </si>
  <si>
    <t xml:space="preserve">883282425926</t>
  </si>
  <si>
    <t xml:space="preserve">10-00214</t>
  </si>
  <si>
    <t xml:space="preserve">748324400217</t>
  </si>
  <si>
    <t xml:space="preserve">10-00215</t>
  </si>
  <si>
    <t xml:space="preserve">948554988863</t>
  </si>
  <si>
    <t xml:space="preserve">10-00216</t>
  </si>
  <si>
    <t xml:space="preserve">146606318368</t>
  </si>
  <si>
    <t xml:space="preserve">10-00217</t>
  </si>
  <si>
    <t xml:space="preserve">660684757233</t>
  </si>
  <si>
    <t xml:space="preserve">10-00218</t>
  </si>
  <si>
    <t xml:space="preserve">002754737057</t>
  </si>
  <si>
    <t xml:space="preserve">10-00219</t>
  </si>
  <si>
    <t xml:space="preserve">520873857947</t>
  </si>
  <si>
    <t xml:space="preserve">10-00220</t>
  </si>
  <si>
    <t xml:space="preserve">755082141268</t>
  </si>
  <si>
    <t xml:space="preserve">10-00221</t>
  </si>
  <si>
    <t xml:space="preserve">836982473642</t>
  </si>
  <si>
    <t xml:space="preserve">10-00222</t>
  </si>
  <si>
    <t xml:space="preserve">268718934030</t>
  </si>
  <si>
    <t xml:space="preserve">10-00223</t>
  </si>
  <si>
    <t xml:space="preserve">963942907872</t>
  </si>
  <si>
    <t xml:space="preserve">10-00224</t>
  </si>
  <si>
    <t xml:space="preserve">494142562106</t>
  </si>
  <si>
    <t xml:space="preserve">10-00225</t>
  </si>
  <si>
    <t xml:space="preserve">735197629957</t>
  </si>
  <si>
    <t xml:space="preserve">10-00226</t>
  </si>
  <si>
    <t xml:space="preserve">086942150994</t>
  </si>
  <si>
    <t xml:space="preserve">10-00227</t>
  </si>
  <si>
    <t xml:space="preserve">665600852796</t>
  </si>
  <si>
    <t xml:space="preserve">10-00228</t>
  </si>
  <si>
    <t xml:space="preserve">787933661527</t>
  </si>
  <si>
    <t xml:space="preserve">10-00229</t>
  </si>
  <si>
    <t xml:space="preserve">077145830763</t>
  </si>
  <si>
    <t xml:space="preserve">10-00230</t>
  </si>
  <si>
    <t xml:space="preserve">261698038356</t>
  </si>
  <si>
    <t xml:space="preserve">10-00231</t>
  </si>
  <si>
    <t xml:space="preserve">926716923305</t>
  </si>
  <si>
    <t xml:space="preserve">10-00232</t>
  </si>
  <si>
    <t xml:space="preserve">494351776465</t>
  </si>
  <si>
    <t xml:space="preserve">10-00233</t>
  </si>
  <si>
    <t xml:space="preserve">477116048296</t>
  </si>
  <si>
    <t xml:space="preserve">10-00234</t>
  </si>
  <si>
    <t xml:space="preserve">774603504788</t>
  </si>
  <si>
    <t xml:space="preserve">10-00235</t>
  </si>
  <si>
    <t xml:space="preserve">806636137535</t>
  </si>
  <si>
    <t xml:space="preserve">10-00236</t>
  </si>
  <si>
    <t xml:space="preserve">197706122419</t>
  </si>
  <si>
    <t xml:space="preserve">10-00237</t>
  </si>
  <si>
    <t xml:space="preserve">587708694283</t>
  </si>
  <si>
    <t xml:space="preserve">10-00238</t>
  </si>
  <si>
    <t xml:space="preserve">065229825223</t>
  </si>
  <si>
    <t xml:space="preserve">10-00239</t>
  </si>
  <si>
    <t xml:space="preserve">965816552543</t>
  </si>
  <si>
    <t xml:space="preserve">10-00240</t>
  </si>
  <si>
    <t xml:space="preserve">203669260483</t>
  </si>
  <si>
    <t xml:space="preserve">10-00241</t>
  </si>
  <si>
    <t xml:space="preserve">165858658340</t>
  </si>
  <si>
    <t xml:space="preserve">10-00242</t>
  </si>
  <si>
    <t xml:space="preserve">528604502764</t>
  </si>
  <si>
    <t xml:space="preserve">10-00243</t>
  </si>
  <si>
    <t xml:space="preserve">054739736012</t>
  </si>
  <si>
    <t xml:space="preserve">10-00244</t>
  </si>
  <si>
    <t xml:space="preserve">611172028109</t>
  </si>
  <si>
    <t xml:space="preserve">10-00245</t>
  </si>
  <si>
    <t xml:space="preserve">450614816930</t>
  </si>
  <si>
    <t xml:space="preserve">10-00246</t>
  </si>
  <si>
    <t xml:space="preserve">431770799079</t>
  </si>
  <si>
    <t xml:space="preserve">10-00247</t>
  </si>
  <si>
    <t xml:space="preserve">219835690162</t>
  </si>
  <si>
    <t xml:space="preserve">10-00248</t>
  </si>
  <si>
    <t xml:space="preserve">139533592462</t>
  </si>
  <si>
    <t xml:space="preserve">10-00249</t>
  </si>
  <si>
    <t xml:space="preserve">200058644229</t>
  </si>
  <si>
    <t xml:space="preserve">10-00250</t>
  </si>
  <si>
    <t xml:space="preserve">395457128695</t>
  </si>
  <si>
    <t xml:space="preserve">10-00251</t>
  </si>
  <si>
    <t xml:space="preserve">605717240788</t>
  </si>
  <si>
    <t xml:space="preserve">10-00252</t>
  </si>
  <si>
    <t xml:space="preserve">849610417044</t>
  </si>
  <si>
    <t xml:space="preserve">10-00253</t>
  </si>
  <si>
    <t xml:space="preserve">420148785633</t>
  </si>
  <si>
    <t xml:space="preserve">10-00254</t>
  </si>
  <si>
    <t xml:space="preserve">186830592487</t>
  </si>
  <si>
    <t xml:space="preserve">10-00255</t>
  </si>
  <si>
    <t xml:space="preserve">886093420505</t>
  </si>
  <si>
    <t xml:space="preserve">10-00256</t>
  </si>
  <si>
    <t xml:space="preserve">928902293020</t>
  </si>
  <si>
    <t xml:space="preserve">10-00257</t>
  </si>
  <si>
    <t xml:space="preserve">261352712608</t>
  </si>
  <si>
    <t xml:space="preserve">10-00258</t>
  </si>
  <si>
    <t xml:space="preserve">100499651642</t>
  </si>
  <si>
    <t xml:space="preserve">10-00259</t>
  </si>
  <si>
    <t xml:space="preserve">605590962496</t>
  </si>
  <si>
    <t xml:space="preserve">10-00260</t>
  </si>
  <si>
    <t xml:space="preserve">294518474274</t>
  </si>
  <si>
    <t xml:space="preserve">10-00261</t>
  </si>
  <si>
    <t xml:space="preserve">870427578211</t>
  </si>
  <si>
    <t xml:space="preserve">10-00262</t>
  </si>
  <si>
    <t xml:space="preserve">455986449069</t>
  </si>
  <si>
    <t xml:space="preserve">10-00263</t>
  </si>
  <si>
    <t xml:space="preserve">202293393084</t>
  </si>
  <si>
    <t xml:space="preserve">10-00264</t>
  </si>
  <si>
    <t xml:space="preserve">736201793174</t>
  </si>
  <si>
    <t xml:space="preserve">10-00265</t>
  </si>
  <si>
    <t xml:space="preserve">032102464248</t>
  </si>
  <si>
    <t xml:space="preserve">10-00266</t>
  </si>
  <si>
    <t xml:space="preserve">759620305760</t>
  </si>
  <si>
    <t xml:space="preserve">10-00267</t>
  </si>
  <si>
    <t xml:space="preserve">981645279104</t>
  </si>
  <si>
    <t xml:space="preserve">10-00268</t>
  </si>
  <si>
    <t xml:space="preserve">176196965007</t>
  </si>
  <si>
    <t xml:space="preserve">10-00269</t>
  </si>
  <si>
    <t xml:space="preserve">850829268735</t>
  </si>
  <si>
    <t xml:space="preserve">10-00270</t>
  </si>
  <si>
    <t xml:space="preserve">431336915240</t>
  </si>
  <si>
    <t xml:space="preserve">10-00271</t>
  </si>
  <si>
    <t xml:space="preserve">186266643198</t>
  </si>
  <si>
    <t xml:space="preserve">10-00272</t>
  </si>
  <si>
    <t xml:space="preserve">467032470519</t>
  </si>
  <si>
    <t xml:space="preserve">10-00273</t>
  </si>
  <si>
    <t xml:space="preserve">008772043072</t>
  </si>
  <si>
    <t xml:space="preserve">10-00274</t>
  </si>
  <si>
    <t xml:space="preserve">929166834584</t>
  </si>
  <si>
    <t xml:space="preserve">10-00275</t>
  </si>
  <si>
    <t xml:space="preserve">229732918441</t>
  </si>
  <si>
    <t xml:space="preserve">10-00276</t>
  </si>
  <si>
    <t xml:space="preserve">336874582540</t>
  </si>
  <si>
    <t xml:space="preserve">10-00277</t>
  </si>
  <si>
    <t xml:space="preserve">655594346124</t>
  </si>
  <si>
    <t xml:space="preserve">10-00278</t>
  </si>
  <si>
    <t xml:space="preserve">182960016490</t>
  </si>
  <si>
    <t xml:space="preserve">10-00279</t>
  </si>
  <si>
    <t xml:space="preserve">804573326163</t>
  </si>
  <si>
    <t xml:space="preserve">10-00280</t>
  </si>
  <si>
    <t xml:space="preserve">389929796414</t>
  </si>
  <si>
    <t xml:space="preserve">10-00281</t>
  </si>
  <si>
    <t xml:space="preserve">370884970619</t>
  </si>
  <si>
    <t xml:space="preserve">10-00282</t>
  </si>
  <si>
    <t xml:space="preserve">304185426542</t>
  </si>
  <si>
    <t xml:space="preserve">10-00283</t>
  </si>
  <si>
    <t xml:space="preserve">435142371702</t>
  </si>
  <si>
    <t xml:space="preserve">10-00284</t>
  </si>
  <si>
    <t xml:space="preserve">450062504947</t>
  </si>
  <si>
    <t xml:space="preserve">10-00285</t>
  </si>
  <si>
    <t xml:space="preserve">930678185802</t>
  </si>
  <si>
    <t xml:space="preserve">10-00286</t>
  </si>
  <si>
    <t xml:space="preserve">294988049455</t>
  </si>
  <si>
    <t xml:space="preserve">10-00287</t>
  </si>
  <si>
    <t xml:space="preserve">801378349157</t>
  </si>
  <si>
    <t xml:space="preserve">10-00288</t>
  </si>
  <si>
    <t xml:space="preserve">590388564746</t>
  </si>
  <si>
    <t xml:space="preserve">10-00289</t>
  </si>
  <si>
    <t xml:space="preserve">111709069169</t>
  </si>
  <si>
    <t xml:space="preserve">10-00290</t>
  </si>
  <si>
    <t xml:space="preserve">689906653543</t>
  </si>
  <si>
    <t xml:space="preserve">10-00291</t>
  </si>
  <si>
    <t xml:space="preserve">782516171463</t>
  </si>
  <si>
    <t xml:space="preserve">10-00292</t>
  </si>
  <si>
    <t xml:space="preserve">313789702148</t>
  </si>
  <si>
    <t xml:space="preserve">10-00293</t>
  </si>
  <si>
    <t xml:space="preserve">735590679143</t>
  </si>
  <si>
    <t xml:space="preserve">10-00294</t>
  </si>
  <si>
    <t xml:space="preserve">485880690513</t>
  </si>
  <si>
    <t xml:space="preserve">10-00295</t>
  </si>
  <si>
    <t xml:space="preserve">228065120582</t>
  </si>
  <si>
    <t xml:space="preserve">10-00296</t>
  </si>
  <si>
    <t xml:space="preserve">658420018335</t>
  </si>
  <si>
    <t xml:space="preserve">10-00297</t>
  </si>
  <si>
    <t xml:space="preserve">102365935329</t>
  </si>
  <si>
    <t xml:space="preserve">10-00298</t>
  </si>
  <si>
    <t xml:space="preserve">886611109940</t>
  </si>
  <si>
    <t xml:space="preserve">10-00299</t>
  </si>
  <si>
    <t xml:space="preserve">055599619836</t>
  </si>
  <si>
    <t xml:space="preserve">10-00300</t>
  </si>
  <si>
    <t xml:space="preserve">491636544032</t>
  </si>
  <si>
    <t xml:space="preserve">10-00301</t>
  </si>
  <si>
    <t xml:space="preserve">262012362455</t>
  </si>
  <si>
    <t xml:space="preserve">10-00302</t>
  </si>
  <si>
    <t xml:space="preserve">458795850816</t>
  </si>
  <si>
    <t xml:space="preserve">10-00303</t>
  </si>
  <si>
    <t xml:space="preserve">733519315661</t>
  </si>
  <si>
    <t xml:space="preserve">10-00304</t>
  </si>
  <si>
    <t xml:space="preserve">413197738551</t>
  </si>
  <si>
    <t xml:space="preserve">10-00305</t>
  </si>
  <si>
    <t xml:space="preserve">922830915225</t>
  </si>
  <si>
    <t xml:space="preserve">10-00306</t>
  </si>
  <si>
    <t xml:space="preserve">365630165405</t>
  </si>
  <si>
    <t xml:space="preserve">10-00307</t>
  </si>
  <si>
    <t xml:space="preserve">440259705400</t>
  </si>
  <si>
    <t xml:space="preserve">10-00308</t>
  </si>
  <si>
    <t xml:space="preserve">772966102108</t>
  </si>
  <si>
    <t xml:space="preserve">10-00309</t>
  </si>
  <si>
    <t xml:space="preserve">490142069133</t>
  </si>
  <si>
    <t xml:space="preserve">10-00310</t>
  </si>
  <si>
    <t xml:space="preserve">292162316244</t>
  </si>
  <si>
    <t xml:space="preserve">10-00311</t>
  </si>
  <si>
    <t xml:space="preserve">847151131953</t>
  </si>
  <si>
    <t xml:space="preserve">10-00312</t>
  </si>
  <si>
    <t xml:space="preserve">680226316320</t>
  </si>
  <si>
    <t xml:space="preserve">10-00313</t>
  </si>
  <si>
    <t xml:space="preserve">935638042812</t>
  </si>
  <si>
    <t xml:space="preserve">10-00314</t>
  </si>
  <si>
    <t xml:space="preserve">845874465668</t>
  </si>
  <si>
    <t xml:space="preserve">10-00315</t>
  </si>
  <si>
    <t xml:space="preserve">554174268776</t>
  </si>
  <si>
    <t xml:space="preserve">10-00316</t>
  </si>
  <si>
    <t xml:space="preserve">161822516555</t>
  </si>
  <si>
    <t xml:space="preserve">10-00317</t>
  </si>
  <si>
    <t xml:space="preserve">017007241840</t>
  </si>
  <si>
    <t xml:space="preserve">10-00318</t>
  </si>
  <si>
    <t xml:space="preserve">619942411891</t>
  </si>
  <si>
    <t xml:space="preserve">10-00319</t>
  </si>
  <si>
    <t xml:space="preserve">270819674887</t>
  </si>
  <si>
    <t xml:space="preserve">10-00320</t>
  </si>
  <si>
    <t xml:space="preserve">032780045861</t>
  </si>
  <si>
    <t xml:space="preserve">10-00321</t>
  </si>
  <si>
    <t xml:space="preserve">303019261988</t>
  </si>
  <si>
    <t xml:space="preserve">10-00322</t>
  </si>
  <si>
    <t xml:space="preserve">168207616045</t>
  </si>
  <si>
    <t xml:space="preserve">10-00323</t>
  </si>
  <si>
    <t xml:space="preserve">104760185898</t>
  </si>
  <si>
    <t xml:space="preserve">10-00324</t>
  </si>
  <si>
    <t xml:space="preserve">769801988113</t>
  </si>
  <si>
    <t xml:space="preserve">10-00325</t>
  </si>
  <si>
    <t xml:space="preserve">116183176797</t>
  </si>
  <si>
    <t xml:space="preserve">10-00326</t>
  </si>
  <si>
    <t xml:space="preserve">095384882649</t>
  </si>
  <si>
    <t xml:space="preserve">10-00327</t>
  </si>
  <si>
    <t xml:space="preserve">176109930983</t>
  </si>
  <si>
    <t xml:space="preserve">10-00328</t>
  </si>
  <si>
    <t xml:space="preserve">618399902437</t>
  </si>
  <si>
    <t xml:space="preserve">10-00329</t>
  </si>
  <si>
    <t xml:space="preserve">244793919905</t>
  </si>
  <si>
    <t xml:space="preserve">10-00330</t>
  </si>
  <si>
    <t xml:space="preserve">806872020919</t>
  </si>
  <si>
    <t xml:space="preserve">10-00331</t>
  </si>
  <si>
    <t xml:space="preserve">541441064573</t>
  </si>
  <si>
    <t xml:space="preserve">10-00332</t>
  </si>
  <si>
    <t xml:space="preserve">040951048039</t>
  </si>
  <si>
    <t xml:space="preserve">10-00333</t>
  </si>
  <si>
    <t xml:space="preserve">840515826201</t>
  </si>
  <si>
    <t xml:space="preserve">10-00334</t>
  </si>
  <si>
    <t xml:space="preserve">424369141236</t>
  </si>
  <si>
    <t xml:space="preserve">10-00335</t>
  </si>
  <si>
    <t xml:space="preserve">102611559116</t>
  </si>
  <si>
    <t xml:space="preserve">10-00336</t>
  </si>
  <si>
    <t xml:space="preserve">094778057906</t>
  </si>
  <si>
    <t xml:space="preserve">10-00337</t>
  </si>
  <si>
    <t xml:space="preserve">157709698993</t>
  </si>
  <si>
    <t xml:space="preserve">10-00338</t>
  </si>
  <si>
    <t xml:space="preserve">160901762884</t>
  </si>
  <si>
    <t xml:space="preserve">10-00339</t>
  </si>
  <si>
    <t xml:space="preserve">550248761181</t>
  </si>
  <si>
    <t xml:space="preserve">10-00340</t>
  </si>
  <si>
    <t xml:space="preserve">963385435703</t>
  </si>
  <si>
    <t xml:space="preserve">10-00341</t>
  </si>
  <si>
    <t xml:space="preserve">127348181774</t>
  </si>
  <si>
    <t xml:space="preserve">10-00342</t>
  </si>
  <si>
    <t xml:space="preserve">917663726632</t>
  </si>
  <si>
    <t xml:space="preserve">10-00343</t>
  </si>
  <si>
    <t xml:space="preserve">065783301117</t>
  </si>
  <si>
    <t xml:space="preserve">10-00344</t>
  </si>
  <si>
    <t xml:space="preserve">543522083479</t>
  </si>
  <si>
    <t xml:space="preserve">10-00345</t>
  </si>
  <si>
    <t xml:space="preserve">653062589759</t>
  </si>
  <si>
    <t xml:space="preserve">10-00346</t>
  </si>
  <si>
    <t xml:space="preserve">816166493490</t>
  </si>
  <si>
    <t xml:space="preserve">10-00347</t>
  </si>
  <si>
    <t xml:space="preserve">807106838558</t>
  </si>
  <si>
    <t xml:space="preserve">10-00348</t>
  </si>
  <si>
    <t xml:space="preserve">230906019630</t>
  </si>
  <si>
    <t xml:space="preserve">10-00349</t>
  </si>
  <si>
    <t xml:space="preserve">338771966118</t>
  </si>
  <si>
    <t xml:space="preserve">10-00350</t>
  </si>
  <si>
    <t xml:space="preserve">855173484223</t>
  </si>
  <si>
    <t xml:space="preserve">10-00351</t>
  </si>
  <si>
    <t xml:space="preserve">416666654612</t>
  </si>
  <si>
    <t xml:space="preserve">10-00352</t>
  </si>
  <si>
    <t xml:space="preserve">003355351811</t>
  </si>
  <si>
    <t xml:space="preserve">10-00353</t>
  </si>
  <si>
    <t xml:space="preserve">244645842422</t>
  </si>
  <si>
    <t xml:space="preserve">10-00354</t>
  </si>
  <si>
    <t xml:space="preserve">251442328417</t>
  </si>
  <si>
    <t xml:space="preserve">10-00355</t>
  </si>
  <si>
    <t xml:space="preserve">087355485056</t>
  </si>
  <si>
    <t xml:space="preserve">10-00356</t>
  </si>
  <si>
    <t xml:space="preserve">150982548683</t>
  </si>
  <si>
    <t xml:space="preserve">10-00357</t>
  </si>
  <si>
    <t xml:space="preserve">625788604068</t>
  </si>
  <si>
    <t xml:space="preserve">10-00358</t>
  </si>
  <si>
    <t xml:space="preserve">118503295777</t>
  </si>
  <si>
    <t xml:space="preserve">10-00359</t>
  </si>
  <si>
    <t xml:space="preserve">979220851979</t>
  </si>
  <si>
    <t xml:space="preserve">10-00360</t>
  </si>
  <si>
    <t xml:space="preserve">295029961676</t>
  </si>
  <si>
    <t xml:space="preserve">10-00361</t>
  </si>
  <si>
    <t xml:space="preserve">640038186621</t>
  </si>
  <si>
    <t xml:space="preserve">10-00362</t>
  </si>
  <si>
    <t xml:space="preserve">184814314929</t>
  </si>
  <si>
    <t xml:space="preserve">10-00363</t>
  </si>
  <si>
    <t xml:space="preserve">112118738839</t>
  </si>
  <si>
    <t xml:space="preserve">10-00364</t>
  </si>
  <si>
    <t xml:space="preserve">683095555010</t>
  </si>
  <si>
    <t xml:space="preserve">10-00365</t>
  </si>
  <si>
    <t xml:space="preserve">366394775178</t>
  </si>
  <si>
    <t xml:space="preserve">10-00366</t>
  </si>
  <si>
    <t xml:space="preserve">378119318032</t>
  </si>
  <si>
    <t xml:space="preserve">10-00367</t>
  </si>
  <si>
    <t xml:space="preserve">826660530990</t>
  </si>
  <si>
    <t xml:space="preserve">10-00368</t>
  </si>
  <si>
    <t xml:space="preserve">652754088942</t>
  </si>
  <si>
    <t xml:space="preserve">10-00369</t>
  </si>
  <si>
    <t xml:space="preserve">633855592912</t>
  </si>
  <si>
    <t xml:space="preserve">10-00370</t>
  </si>
  <si>
    <t xml:space="preserve">299977375543</t>
  </si>
  <si>
    <t xml:space="preserve">10-00371</t>
  </si>
  <si>
    <t xml:space="preserve">222780693327</t>
  </si>
  <si>
    <t xml:space="preserve">10-00372</t>
  </si>
  <si>
    <t xml:space="preserve">860057178565</t>
  </si>
  <si>
    <t xml:space="preserve">10-00373</t>
  </si>
  <si>
    <t xml:space="preserve">731309920760</t>
  </si>
  <si>
    <t xml:space="preserve">10-00374</t>
  </si>
  <si>
    <t xml:space="preserve">201011139037</t>
  </si>
  <si>
    <t xml:space="preserve">10-00375</t>
  </si>
  <si>
    <t xml:space="preserve">172947087316</t>
  </si>
  <si>
    <t xml:space="preserve">10-00376</t>
  </si>
  <si>
    <t xml:space="preserve">084981086164</t>
  </si>
  <si>
    <t xml:space="preserve">10-00377</t>
  </si>
  <si>
    <t xml:space="preserve">267737305397</t>
  </si>
  <si>
    <t xml:space="preserve">10-00378</t>
  </si>
  <si>
    <t xml:space="preserve">115210049563</t>
  </si>
  <si>
    <t xml:space="preserve">10-00379</t>
  </si>
  <si>
    <t xml:space="preserve">264642652427</t>
  </si>
  <si>
    <t xml:space="preserve">10-00380</t>
  </si>
  <si>
    <t xml:space="preserve">630104879892</t>
  </si>
  <si>
    <t xml:space="preserve">10-00381</t>
  </si>
  <si>
    <t xml:space="preserve">465516150795</t>
  </si>
  <si>
    <t xml:space="preserve">10-00382</t>
  </si>
  <si>
    <t xml:space="preserve">349897704491</t>
  </si>
  <si>
    <t xml:space="preserve">10-00383</t>
  </si>
  <si>
    <t xml:space="preserve">350304978804</t>
  </si>
  <si>
    <t xml:space="preserve">10-00384</t>
  </si>
  <si>
    <t xml:space="preserve">896313007286</t>
  </si>
  <si>
    <t xml:space="preserve">10-00385</t>
  </si>
  <si>
    <t xml:space="preserve">169963916516</t>
  </si>
  <si>
    <t xml:space="preserve">10-00386</t>
  </si>
  <si>
    <t xml:space="preserve">985721775000</t>
  </si>
  <si>
    <t xml:space="preserve">10-00387</t>
  </si>
  <si>
    <t xml:space="preserve">427934350304</t>
  </si>
  <si>
    <t xml:space="preserve">10-00388</t>
  </si>
  <si>
    <t xml:space="preserve">269089164783</t>
  </si>
  <si>
    <t xml:space="preserve">10-00389</t>
  </si>
  <si>
    <t xml:space="preserve">387926724923</t>
  </si>
  <si>
    <t xml:space="preserve">10-00390</t>
  </si>
  <si>
    <t xml:space="preserve">892273985413</t>
  </si>
  <si>
    <t xml:space="preserve">10-00391</t>
  </si>
  <si>
    <t xml:space="preserve">181386714868</t>
  </si>
  <si>
    <t xml:space="preserve">10-00392</t>
  </si>
  <si>
    <t xml:space="preserve">318848334647</t>
  </si>
  <si>
    <t xml:space="preserve">10-00393</t>
  </si>
  <si>
    <t xml:space="preserve">990276353765</t>
  </si>
  <si>
    <t xml:space="preserve">10-00394</t>
  </si>
  <si>
    <t xml:space="preserve">581597528554</t>
  </si>
  <si>
    <t xml:space="preserve">10-00395</t>
  </si>
  <si>
    <t xml:space="preserve">834468348169</t>
  </si>
  <si>
    <t xml:space="preserve">10-00396</t>
  </si>
  <si>
    <t xml:space="preserve">305140167084</t>
  </si>
  <si>
    <t xml:space="preserve">10-00397</t>
  </si>
  <si>
    <t xml:space="preserve">190431020637</t>
  </si>
  <si>
    <t xml:space="preserve">10-00398</t>
  </si>
  <si>
    <t xml:space="preserve">505364987134</t>
  </si>
  <si>
    <t xml:space="preserve">10-00399</t>
  </si>
  <si>
    <t xml:space="preserve">903169847407</t>
  </si>
  <si>
    <t xml:space="preserve">10-00400</t>
  </si>
  <si>
    <t xml:space="preserve">704698794384</t>
  </si>
  <si>
    <t xml:space="preserve">11-00001</t>
  </si>
  <si>
    <t xml:space="preserve">700010010351</t>
  </si>
  <si>
    <t xml:space="preserve">11-00002</t>
  </si>
  <si>
    <t xml:space="preserve">916709654287</t>
  </si>
  <si>
    <t xml:space="preserve">11-00003</t>
  </si>
  <si>
    <t xml:space="preserve">822158652068</t>
  </si>
  <si>
    <t xml:space="preserve">11-00004</t>
  </si>
  <si>
    <t xml:space="preserve">073283882627</t>
  </si>
  <si>
    <t xml:space="preserve">11-00005</t>
  </si>
  <si>
    <t xml:space="preserve">842101160019</t>
  </si>
  <si>
    <t xml:space="preserve">11-00006</t>
  </si>
  <si>
    <t xml:space="preserve">247782770829</t>
  </si>
  <si>
    <t xml:space="preserve">11-00007</t>
  </si>
  <si>
    <t xml:space="preserve">295954996141</t>
  </si>
  <si>
    <t xml:space="preserve">11-00008</t>
  </si>
  <si>
    <t xml:space="preserve">021966931480</t>
  </si>
  <si>
    <t xml:space="preserve">11-00009</t>
  </si>
  <si>
    <t xml:space="preserve">246797908762</t>
  </si>
  <si>
    <t xml:space="preserve">11-00010</t>
  </si>
  <si>
    <t xml:space="preserve">825907243154</t>
  </si>
  <si>
    <t xml:space="preserve">11-00011</t>
  </si>
  <si>
    <t xml:space="preserve">996463338899</t>
  </si>
  <si>
    <t xml:space="preserve">11-00012</t>
  </si>
  <si>
    <t xml:space="preserve">621229090249</t>
  </si>
  <si>
    <t xml:space="preserve">11-00013</t>
  </si>
  <si>
    <t xml:space="preserve">643207345030</t>
  </si>
  <si>
    <t xml:space="preserve">11-00014</t>
  </si>
  <si>
    <t xml:space="preserve">964292969497</t>
  </si>
  <si>
    <t xml:space="preserve">11-00015</t>
  </si>
  <si>
    <t xml:space="preserve">847286825551</t>
  </si>
  <si>
    <t xml:space="preserve">11-00016</t>
  </si>
  <si>
    <t xml:space="preserve">168806329902</t>
  </si>
  <si>
    <t xml:space="preserve">11-00017</t>
  </si>
  <si>
    <t xml:space="preserve">292327145903</t>
  </si>
  <si>
    <t xml:space="preserve">11-00018</t>
  </si>
  <si>
    <t xml:space="preserve">293863037429</t>
  </si>
  <si>
    <t xml:space="preserve">11-00019</t>
  </si>
  <si>
    <t xml:space="preserve">427013446185</t>
  </si>
  <si>
    <t xml:space="preserve">11-00020</t>
  </si>
  <si>
    <t xml:space="preserve">173290526073</t>
  </si>
  <si>
    <t xml:space="preserve">11-00021</t>
  </si>
  <si>
    <t xml:space="preserve">882772908639</t>
  </si>
  <si>
    <t xml:space="preserve">11-00022</t>
  </si>
  <si>
    <t xml:space="preserve">127677721340</t>
  </si>
  <si>
    <t xml:space="preserve">11-00023</t>
  </si>
  <si>
    <t xml:space="preserve">600234053402</t>
  </si>
  <si>
    <t xml:space="preserve">11-00024</t>
  </si>
  <si>
    <t xml:space="preserve">488707382546</t>
  </si>
  <si>
    <t xml:space="preserve">11-00025</t>
  </si>
  <si>
    <t xml:space="preserve">119268797644</t>
  </si>
  <si>
    <t xml:space="preserve">11-00026</t>
  </si>
  <si>
    <t xml:space="preserve">154867313277</t>
  </si>
  <si>
    <t xml:space="preserve">11-00027</t>
  </si>
  <si>
    <t xml:space="preserve">082261023492</t>
  </si>
  <si>
    <t xml:space="preserve">11-00028</t>
  </si>
  <si>
    <t xml:space="preserve">786523386239</t>
  </si>
  <si>
    <t xml:space="preserve">11-00029</t>
  </si>
  <si>
    <t xml:space="preserve">670323909753</t>
  </si>
  <si>
    <t xml:space="preserve">11-00030</t>
  </si>
  <si>
    <t xml:space="preserve">468483922913</t>
  </si>
  <si>
    <t xml:space="preserve">11-00031</t>
  </si>
  <si>
    <t xml:space="preserve">847047640998</t>
  </si>
  <si>
    <t xml:space="preserve">11-00032</t>
  </si>
  <si>
    <t xml:space="preserve">518378294809</t>
  </si>
  <si>
    <t xml:space="preserve">11-00033</t>
  </si>
  <si>
    <t xml:space="preserve">952428750282</t>
  </si>
  <si>
    <t xml:space="preserve">11-00034</t>
  </si>
  <si>
    <t xml:space="preserve">034215709226</t>
  </si>
  <si>
    <t xml:space="preserve">11-00035</t>
  </si>
  <si>
    <t xml:space="preserve">182768826686</t>
  </si>
  <si>
    <t xml:space="preserve">11-00036</t>
  </si>
  <si>
    <t xml:space="preserve">934226743735</t>
  </si>
  <si>
    <t xml:space="preserve">11-00037</t>
  </si>
  <si>
    <t xml:space="preserve">905689082493</t>
  </si>
  <si>
    <t xml:space="preserve">11-00038</t>
  </si>
  <si>
    <t xml:space="preserve">893071305189</t>
  </si>
  <si>
    <t xml:space="preserve">11-00039</t>
  </si>
  <si>
    <t xml:space="preserve">327549819513</t>
  </si>
  <si>
    <t xml:space="preserve">11-00040</t>
  </si>
  <si>
    <t xml:space="preserve">195241908731</t>
  </si>
  <si>
    <t xml:space="preserve">11-00041</t>
  </si>
  <si>
    <t xml:space="preserve">980713313441</t>
  </si>
  <si>
    <t xml:space="preserve">11-00042</t>
  </si>
  <si>
    <t xml:space="preserve">278511932715</t>
  </si>
  <si>
    <t xml:space="preserve">11-00043</t>
  </si>
  <si>
    <t xml:space="preserve">566062437652</t>
  </si>
  <si>
    <t xml:space="preserve">11-00044</t>
  </si>
  <si>
    <t xml:space="preserve">986418763757</t>
  </si>
  <si>
    <t xml:space="preserve">11-00045</t>
  </si>
  <si>
    <t xml:space="preserve">799728253196</t>
  </si>
  <si>
    <t xml:space="preserve">11-00046</t>
  </si>
  <si>
    <t xml:space="preserve">068425819634</t>
  </si>
  <si>
    <t xml:space="preserve">11-00047</t>
  </si>
  <si>
    <t xml:space="preserve">957682088913</t>
  </si>
  <si>
    <t xml:space="preserve">11-00048</t>
  </si>
  <si>
    <t xml:space="preserve">386160034640</t>
  </si>
  <si>
    <t xml:space="preserve">11-00049</t>
  </si>
  <si>
    <t xml:space="preserve">222551053836</t>
  </si>
  <si>
    <t xml:space="preserve">11-00050</t>
  </si>
  <si>
    <t xml:space="preserve">154292308694</t>
  </si>
  <si>
    <t xml:space="preserve">11-00051</t>
  </si>
  <si>
    <t xml:space="preserve">726493459395</t>
  </si>
  <si>
    <t xml:space="preserve">11-00052</t>
  </si>
  <si>
    <t xml:space="preserve">886351183246</t>
  </si>
  <si>
    <t xml:space="preserve">11-00053</t>
  </si>
  <si>
    <t xml:space="preserve">048025656092</t>
  </si>
  <si>
    <t xml:space="preserve">11-00054</t>
  </si>
  <si>
    <t xml:space="preserve">989714041121</t>
  </si>
  <si>
    <t xml:space="preserve">11-00055</t>
  </si>
  <si>
    <t xml:space="preserve">544748171586</t>
  </si>
  <si>
    <t xml:space="preserve">11-00056</t>
  </si>
  <si>
    <t xml:space="preserve">957625872271</t>
  </si>
  <si>
    <t xml:space="preserve">11-00057</t>
  </si>
  <si>
    <t xml:space="preserve">772558304606</t>
  </si>
  <si>
    <t xml:space="preserve">11-00058</t>
  </si>
  <si>
    <t xml:space="preserve">705185002228</t>
  </si>
  <si>
    <t xml:space="preserve">11-00059</t>
  </si>
  <si>
    <t xml:space="preserve">640563861233</t>
  </si>
  <si>
    <t xml:space="preserve">11-00060</t>
  </si>
  <si>
    <t xml:space="preserve">810217780009</t>
  </si>
  <si>
    <t xml:space="preserve">11-00061</t>
  </si>
  <si>
    <t xml:space="preserve">323626803640</t>
  </si>
  <si>
    <t xml:space="preserve">11-00062</t>
  </si>
  <si>
    <t xml:space="preserve">829863591896</t>
  </si>
  <si>
    <t xml:space="preserve">11-00063</t>
  </si>
  <si>
    <t xml:space="preserve">242011102031</t>
  </si>
  <si>
    <t xml:space="preserve">11-00064</t>
  </si>
  <si>
    <t xml:space="preserve">693058006380</t>
  </si>
  <si>
    <t xml:space="preserve">11-00065</t>
  </si>
  <si>
    <t xml:space="preserve">037132562375</t>
  </si>
  <si>
    <t xml:space="preserve">11-00066</t>
  </si>
  <si>
    <t xml:space="preserve">597894483609</t>
  </si>
  <si>
    <t xml:space="preserve">11-00067</t>
  </si>
  <si>
    <t xml:space="preserve">673068367024</t>
  </si>
  <si>
    <t xml:space="preserve">11-00068</t>
  </si>
  <si>
    <t xml:space="preserve">297519523646</t>
  </si>
  <si>
    <t xml:space="preserve">11-00069</t>
  </si>
  <si>
    <t xml:space="preserve">299550456317</t>
  </si>
  <si>
    <t xml:space="preserve">11-00070</t>
  </si>
  <si>
    <t xml:space="preserve">937049605168</t>
  </si>
  <si>
    <t xml:space="preserve">11-00071</t>
  </si>
  <si>
    <t xml:space="preserve">189329132697</t>
  </si>
  <si>
    <t xml:space="preserve">11-00072</t>
  </si>
  <si>
    <t xml:space="preserve">944818797391</t>
  </si>
  <si>
    <t xml:space="preserve">11-00073</t>
  </si>
  <si>
    <t xml:space="preserve">098262008685</t>
  </si>
  <si>
    <t xml:space="preserve">11-00074</t>
  </si>
  <si>
    <t xml:space="preserve">176551759169</t>
  </si>
  <si>
    <t xml:space="preserve">11-00075</t>
  </si>
  <si>
    <t xml:space="preserve">091447965076</t>
  </si>
  <si>
    <t xml:space="preserve">11-00076</t>
  </si>
  <si>
    <t xml:space="preserve">905442120103</t>
  </si>
  <si>
    <t xml:space="preserve">11-00077</t>
  </si>
  <si>
    <t xml:space="preserve">646163085190</t>
  </si>
  <si>
    <t xml:space="preserve">11-00078</t>
  </si>
  <si>
    <t xml:space="preserve">712880448185</t>
  </si>
  <si>
    <t xml:space="preserve">11-00079</t>
  </si>
  <si>
    <t xml:space="preserve">795664401022</t>
  </si>
  <si>
    <t xml:space="preserve">11-00080</t>
  </si>
  <si>
    <t xml:space="preserve">416347547182</t>
  </si>
  <si>
    <t xml:space="preserve">11-00081</t>
  </si>
  <si>
    <t xml:space="preserve">453304314011</t>
  </si>
  <si>
    <t xml:space="preserve">11-00082</t>
  </si>
  <si>
    <t xml:space="preserve">845219666111</t>
  </si>
  <si>
    <t xml:space="preserve">11-00083</t>
  </si>
  <si>
    <t xml:space="preserve">555134324977</t>
  </si>
  <si>
    <t xml:space="preserve">11-00084</t>
  </si>
  <si>
    <t xml:space="preserve">510314257447</t>
  </si>
  <si>
    <t xml:space="preserve">11-00085</t>
  </si>
  <si>
    <t xml:space="preserve">283923762189</t>
  </si>
  <si>
    <t xml:space="preserve">11-00086</t>
  </si>
  <si>
    <t xml:space="preserve">139971339937</t>
  </si>
  <si>
    <t xml:space="preserve">11-00087</t>
  </si>
  <si>
    <t xml:space="preserve">461521504136</t>
  </si>
  <si>
    <t xml:space="preserve">11-00088</t>
  </si>
  <si>
    <t xml:space="preserve">589183065971</t>
  </si>
  <si>
    <t xml:space="preserve">11-00089</t>
  </si>
  <si>
    <t xml:space="preserve">209645541338</t>
  </si>
  <si>
    <t xml:space="preserve">11-00090</t>
  </si>
  <si>
    <t xml:space="preserve">488104124612</t>
  </si>
  <si>
    <t xml:space="preserve">11-00091</t>
  </si>
  <si>
    <t xml:space="preserve">813127956584</t>
  </si>
  <si>
    <t xml:space="preserve">11-00092</t>
  </si>
  <si>
    <t xml:space="preserve">515141363114</t>
  </si>
  <si>
    <t xml:space="preserve">11-00093</t>
  </si>
  <si>
    <t xml:space="preserve">174506916328</t>
  </si>
  <si>
    <t xml:space="preserve">11-00094</t>
  </si>
  <si>
    <t xml:space="preserve">518011084448</t>
  </si>
  <si>
    <t xml:space="preserve">11-00095</t>
  </si>
  <si>
    <t xml:space="preserve">400140033217</t>
  </si>
  <si>
    <t xml:space="preserve">11-00096</t>
  </si>
  <si>
    <t xml:space="preserve">994626380174</t>
  </si>
  <si>
    <t xml:space="preserve">11-00097</t>
  </si>
  <si>
    <t xml:space="preserve">167202324326</t>
  </si>
  <si>
    <t xml:space="preserve">11-00098</t>
  </si>
  <si>
    <t xml:space="preserve">466656345847</t>
  </si>
  <si>
    <t xml:space="preserve">11-00099</t>
  </si>
  <si>
    <t xml:space="preserve">158768579924</t>
  </si>
  <si>
    <t xml:space="preserve">11-00100</t>
  </si>
  <si>
    <t xml:space="preserve">669714340155</t>
  </si>
  <si>
    <t xml:space="preserve">11-00101</t>
  </si>
  <si>
    <t xml:space="preserve">035211059602</t>
  </si>
  <si>
    <t xml:space="preserve">11-00102</t>
  </si>
  <si>
    <t xml:space="preserve">471857036201</t>
  </si>
  <si>
    <t xml:space="preserve">11-00103</t>
  </si>
  <si>
    <t xml:space="preserve">621634200906</t>
  </si>
  <si>
    <t xml:space="preserve">11-00104</t>
  </si>
  <si>
    <t xml:space="preserve">894706601273</t>
  </si>
  <si>
    <t xml:space="preserve">11-00105</t>
  </si>
  <si>
    <t xml:space="preserve">636064481780</t>
  </si>
  <si>
    <t xml:space="preserve">11-00106</t>
  </si>
  <si>
    <t xml:space="preserve">942773569840</t>
  </si>
  <si>
    <t xml:space="preserve">11-00107</t>
  </si>
  <si>
    <t xml:space="preserve">134197802541</t>
  </si>
  <si>
    <t xml:space="preserve">11-00108</t>
  </si>
  <si>
    <t xml:space="preserve">210485534352</t>
  </si>
  <si>
    <t xml:space="preserve">11-00109</t>
  </si>
  <si>
    <t xml:space="preserve">847951407189</t>
  </si>
  <si>
    <t xml:space="preserve">11-00110</t>
  </si>
  <si>
    <t xml:space="preserve">709021426293</t>
  </si>
  <si>
    <t xml:space="preserve">11-00111</t>
  </si>
  <si>
    <t xml:space="preserve">660168202991</t>
  </si>
  <si>
    <t xml:space="preserve">11-00112</t>
  </si>
  <si>
    <t xml:space="preserve">047335982598</t>
  </si>
  <si>
    <t xml:space="preserve">11-00113</t>
  </si>
  <si>
    <t xml:space="preserve">241392918542</t>
  </si>
  <si>
    <t xml:space="preserve">11-00114</t>
  </si>
  <si>
    <t xml:space="preserve">010348420473</t>
  </si>
  <si>
    <t xml:space="preserve">11-00115</t>
  </si>
  <si>
    <t xml:space="preserve">093403404798</t>
  </si>
  <si>
    <t xml:space="preserve">11-00116</t>
  </si>
  <si>
    <t xml:space="preserve">868906661996</t>
  </si>
  <si>
    <t xml:space="preserve">11-00117</t>
  </si>
  <si>
    <t xml:space="preserve">774015428626</t>
  </si>
  <si>
    <t xml:space="preserve">11-00118</t>
  </si>
  <si>
    <t xml:space="preserve">934712787201</t>
  </si>
  <si>
    <t xml:space="preserve">11-00119</t>
  </si>
  <si>
    <t xml:space="preserve">822996711683</t>
  </si>
  <si>
    <t xml:space="preserve">11-00120</t>
  </si>
  <si>
    <t xml:space="preserve">408007818492</t>
  </si>
  <si>
    <t xml:space="preserve">11-00121</t>
  </si>
  <si>
    <t xml:space="preserve">025690847859</t>
  </si>
  <si>
    <t xml:space="preserve">11-00122</t>
  </si>
  <si>
    <t xml:space="preserve">244906634069</t>
  </si>
  <si>
    <t xml:space="preserve">11-00123</t>
  </si>
  <si>
    <t xml:space="preserve">833663341301</t>
  </si>
  <si>
    <t xml:space="preserve">11-00124</t>
  </si>
  <si>
    <t xml:space="preserve">853210434860</t>
  </si>
  <si>
    <t xml:space="preserve">11-00125</t>
  </si>
  <si>
    <t xml:space="preserve">749225433845</t>
  </si>
  <si>
    <t xml:space="preserve">11-00126</t>
  </si>
  <si>
    <t xml:space="preserve">231430837691</t>
  </si>
  <si>
    <t xml:space="preserve">11-00127</t>
  </si>
  <si>
    <t xml:space="preserve">322152660073</t>
  </si>
  <si>
    <t xml:space="preserve">11-00128</t>
  </si>
  <si>
    <t xml:space="preserve">559248450646</t>
  </si>
  <si>
    <t xml:space="preserve">11-00129</t>
  </si>
  <si>
    <t xml:space="preserve">855142041413</t>
  </si>
  <si>
    <t xml:space="preserve">11-00130</t>
  </si>
  <si>
    <t xml:space="preserve">999459680260</t>
  </si>
  <si>
    <t xml:space="preserve">11-00131</t>
  </si>
  <si>
    <t xml:space="preserve">711724169371</t>
  </si>
  <si>
    <t xml:space="preserve">11-00132</t>
  </si>
  <si>
    <t xml:space="preserve">584075944703</t>
  </si>
  <si>
    <t xml:space="preserve">11-00133</t>
  </si>
  <si>
    <t xml:space="preserve">300527037150</t>
  </si>
  <si>
    <t xml:space="preserve">11-00134</t>
  </si>
  <si>
    <t xml:space="preserve">647017714531</t>
  </si>
  <si>
    <t xml:space="preserve">11-00135</t>
  </si>
  <si>
    <t xml:space="preserve">792804922556</t>
  </si>
  <si>
    <t xml:space="preserve">11-00136</t>
  </si>
  <si>
    <t xml:space="preserve">264408066888</t>
  </si>
  <si>
    <t xml:space="preserve">11-00137</t>
  </si>
  <si>
    <t xml:space="preserve">645104869640</t>
  </si>
  <si>
    <t xml:space="preserve">11-00138</t>
  </si>
  <si>
    <t xml:space="preserve">562583161651</t>
  </si>
  <si>
    <t xml:space="preserve">11-00139</t>
  </si>
  <si>
    <t xml:space="preserve">718766268949</t>
  </si>
  <si>
    <t xml:space="preserve">11-00140</t>
  </si>
  <si>
    <t xml:space="preserve">830399844106</t>
  </si>
  <si>
    <t xml:space="preserve">11-00141</t>
  </si>
  <si>
    <t xml:space="preserve">662919467139</t>
  </si>
  <si>
    <t xml:space="preserve">11-00142</t>
  </si>
  <si>
    <t xml:space="preserve">420258921872</t>
  </si>
  <si>
    <t xml:space="preserve">11-00143</t>
  </si>
  <si>
    <t xml:space="preserve">580913814992</t>
  </si>
  <si>
    <t xml:space="preserve">11-00144</t>
  </si>
  <si>
    <t xml:space="preserve">196029725624</t>
  </si>
  <si>
    <t xml:space="preserve">11-00145</t>
  </si>
  <si>
    <t xml:space="preserve">548460994366</t>
  </si>
  <si>
    <t xml:space="preserve">11-00146</t>
  </si>
  <si>
    <t xml:space="preserve">973784672130</t>
  </si>
  <si>
    <t xml:space="preserve">11-00147</t>
  </si>
  <si>
    <t xml:space="preserve">787825344575</t>
  </si>
  <si>
    <t xml:space="preserve">11-00148</t>
  </si>
  <si>
    <t xml:space="preserve">428263958846</t>
  </si>
  <si>
    <t xml:space="preserve">11-00149</t>
  </si>
  <si>
    <t xml:space="preserve">601700926946</t>
  </si>
  <si>
    <t xml:space="preserve">11-00150</t>
  </si>
  <si>
    <t xml:space="preserve">860160976765</t>
  </si>
  <si>
    <t xml:space="preserve">11-00151</t>
  </si>
  <si>
    <t xml:space="preserve">759644604891</t>
  </si>
  <si>
    <t xml:space="preserve">11-00152</t>
  </si>
  <si>
    <t xml:space="preserve">416493420563</t>
  </si>
  <si>
    <t xml:space="preserve">11-00153</t>
  </si>
  <si>
    <t xml:space="preserve">876093734504</t>
  </si>
  <si>
    <t xml:space="preserve">11-00154</t>
  </si>
  <si>
    <t xml:space="preserve">698330763742</t>
  </si>
  <si>
    <t xml:space="preserve">11-00155</t>
  </si>
  <si>
    <t xml:space="preserve">317819523465</t>
  </si>
  <si>
    <t xml:space="preserve">11-00156</t>
  </si>
  <si>
    <t xml:space="preserve">488651313314</t>
  </si>
  <si>
    <t xml:space="preserve">11-00157</t>
  </si>
  <si>
    <t xml:space="preserve">500349427734</t>
  </si>
  <si>
    <t xml:space="preserve">11-00158</t>
  </si>
  <si>
    <t xml:space="preserve">925963890989</t>
  </si>
  <si>
    <t xml:space="preserve">11-00159</t>
  </si>
  <si>
    <t xml:space="preserve">826003695117</t>
  </si>
  <si>
    <t xml:space="preserve">11-00160</t>
  </si>
  <si>
    <t xml:space="preserve">965905625886</t>
  </si>
  <si>
    <t xml:space="preserve">11-00161</t>
  </si>
  <si>
    <t xml:space="preserve">096184543609</t>
  </si>
  <si>
    <t xml:space="preserve">11-00162</t>
  </si>
  <si>
    <t xml:space="preserve">857580858638</t>
  </si>
  <si>
    <t xml:space="preserve">11-00163</t>
  </si>
  <si>
    <t xml:space="preserve">639341529403</t>
  </si>
  <si>
    <t xml:space="preserve">11-00164</t>
  </si>
  <si>
    <t xml:space="preserve">019743797104</t>
  </si>
  <si>
    <t xml:space="preserve">11-00165</t>
  </si>
  <si>
    <t xml:space="preserve">487731263033</t>
  </si>
  <si>
    <t xml:space="preserve">11-00166</t>
  </si>
  <si>
    <t xml:space="preserve">057938045225</t>
  </si>
  <si>
    <t xml:space="preserve">11-00167</t>
  </si>
  <si>
    <t xml:space="preserve">988308327663</t>
  </si>
  <si>
    <t xml:space="preserve">11-00168</t>
  </si>
  <si>
    <t xml:space="preserve">149164866212</t>
  </si>
  <si>
    <t xml:space="preserve">11-00169</t>
  </si>
  <si>
    <t xml:space="preserve">567411726455</t>
  </si>
  <si>
    <t xml:space="preserve">11-00170</t>
  </si>
  <si>
    <t xml:space="preserve">139892629390</t>
  </si>
  <si>
    <t xml:space="preserve">11-00171</t>
  </si>
  <si>
    <t xml:space="preserve">441520445386</t>
  </si>
  <si>
    <t xml:space="preserve">11-00172</t>
  </si>
  <si>
    <t xml:space="preserve">779481058294</t>
  </si>
  <si>
    <t xml:space="preserve">11-00173</t>
  </si>
  <si>
    <t xml:space="preserve">882074640752</t>
  </si>
  <si>
    <t xml:space="preserve">11-00174</t>
  </si>
  <si>
    <t xml:space="preserve">025604721554</t>
  </si>
  <si>
    <t xml:space="preserve">11-00175</t>
  </si>
  <si>
    <t xml:space="preserve">025411234852</t>
  </si>
  <si>
    <t xml:space="preserve">11-00176</t>
  </si>
  <si>
    <t xml:space="preserve">269151848856</t>
  </si>
  <si>
    <t xml:space="preserve">11-00177</t>
  </si>
  <si>
    <t xml:space="preserve">135540356637</t>
  </si>
  <si>
    <t xml:space="preserve">11-00178</t>
  </si>
  <si>
    <t xml:space="preserve">995564842374</t>
  </si>
  <si>
    <t xml:space="preserve">11-00179</t>
  </si>
  <si>
    <t xml:space="preserve">180739412168</t>
  </si>
  <si>
    <t xml:space="preserve">11-00180</t>
  </si>
  <si>
    <t xml:space="preserve">888774745093</t>
  </si>
  <si>
    <t xml:space="preserve">11-00181</t>
  </si>
  <si>
    <t xml:space="preserve">809344932471</t>
  </si>
  <si>
    <t xml:space="preserve">11-00182</t>
  </si>
  <si>
    <t xml:space="preserve">014803335768</t>
  </si>
  <si>
    <t xml:space="preserve">11-00183</t>
  </si>
  <si>
    <t xml:space="preserve">882110606615</t>
  </si>
  <si>
    <t xml:space="preserve">11-00184</t>
  </si>
  <si>
    <t xml:space="preserve">800478555940</t>
  </si>
  <si>
    <t xml:space="preserve">11-00185</t>
  </si>
  <si>
    <t xml:space="preserve">658707589270</t>
  </si>
  <si>
    <t xml:space="preserve">11-00186</t>
  </si>
  <si>
    <t xml:space="preserve">011870458772</t>
  </si>
  <si>
    <t xml:space="preserve">11-00187</t>
  </si>
  <si>
    <t xml:space="preserve">413928108407</t>
  </si>
  <si>
    <t xml:space="preserve">11-00188</t>
  </si>
  <si>
    <t xml:space="preserve">510763578096</t>
  </si>
  <si>
    <t xml:space="preserve">11-00189</t>
  </si>
  <si>
    <t xml:space="preserve">917607272475</t>
  </si>
  <si>
    <t xml:space="preserve">11-00190</t>
  </si>
  <si>
    <t xml:space="preserve">265130374462</t>
  </si>
  <si>
    <t xml:space="preserve">11-00191</t>
  </si>
  <si>
    <t xml:space="preserve">652290742370</t>
  </si>
  <si>
    <t xml:space="preserve">11-00192</t>
  </si>
  <si>
    <t xml:space="preserve">038603134881</t>
  </si>
  <si>
    <t xml:space="preserve">11-00193</t>
  </si>
  <si>
    <t xml:space="preserve">044654568929</t>
  </si>
  <si>
    <t xml:space="preserve">11-00194</t>
  </si>
  <si>
    <t xml:space="preserve">991132432593</t>
  </si>
  <si>
    <t xml:space="preserve">11-00195</t>
  </si>
  <si>
    <t xml:space="preserve">814362216104</t>
  </si>
  <si>
    <t xml:space="preserve">11-00196</t>
  </si>
  <si>
    <t xml:space="preserve">244752245098</t>
  </si>
  <si>
    <t xml:space="preserve">11-00197</t>
  </si>
  <si>
    <t xml:space="preserve">655242757575</t>
  </si>
  <si>
    <t xml:space="preserve">11-00198</t>
  </si>
  <si>
    <t xml:space="preserve">350196054805</t>
  </si>
  <si>
    <t xml:space="preserve">11-00199</t>
  </si>
  <si>
    <t xml:space="preserve">085996770697</t>
  </si>
  <si>
    <t xml:space="preserve">11-00200</t>
  </si>
  <si>
    <t xml:space="preserve">167132208392</t>
  </si>
  <si>
    <t xml:space="preserve">11-00201</t>
  </si>
  <si>
    <t xml:space="preserve">036001513089</t>
  </si>
  <si>
    <t xml:space="preserve">11-00202</t>
  </si>
  <si>
    <t xml:space="preserve">603844534438</t>
  </si>
  <si>
    <t xml:space="preserve">11-00203</t>
  </si>
  <si>
    <t xml:space="preserve">346290132790</t>
  </si>
  <si>
    <t xml:space="preserve">11-00204</t>
  </si>
  <si>
    <t xml:space="preserve">347625764049</t>
  </si>
  <si>
    <t xml:space="preserve">11-00205</t>
  </si>
  <si>
    <t xml:space="preserve">985759231761</t>
  </si>
  <si>
    <t xml:space="preserve">11-00206</t>
  </si>
  <si>
    <t xml:space="preserve">369806491223</t>
  </si>
  <si>
    <t xml:space="preserve">11-00207</t>
  </si>
  <si>
    <t xml:space="preserve">437907790218</t>
  </si>
  <si>
    <t xml:space="preserve">11-00208</t>
  </si>
  <si>
    <t xml:space="preserve">071293586282</t>
  </si>
  <si>
    <t xml:space="preserve">11-00209</t>
  </si>
  <si>
    <t xml:space="preserve">665978372689</t>
  </si>
  <si>
    <t xml:space="preserve">11-00210</t>
  </si>
  <si>
    <t xml:space="preserve">938353373568</t>
  </si>
  <si>
    <t xml:space="preserve">11-00211</t>
  </si>
  <si>
    <t xml:space="preserve">642000549509</t>
  </si>
  <si>
    <t xml:space="preserve">11-00212</t>
  </si>
  <si>
    <t xml:space="preserve">894562433830</t>
  </si>
  <si>
    <t xml:space="preserve">11-00213</t>
  </si>
  <si>
    <t xml:space="preserve">365015222974</t>
  </si>
  <si>
    <t xml:space="preserve">11-00214</t>
  </si>
  <si>
    <t xml:space="preserve">262624253411</t>
  </si>
  <si>
    <t xml:space="preserve">11-00215</t>
  </si>
  <si>
    <t xml:space="preserve">593456411249</t>
  </si>
  <si>
    <t xml:space="preserve">11-00216</t>
  </si>
  <si>
    <t xml:space="preserve">566277494401</t>
  </si>
  <si>
    <t xml:space="preserve">11-00217</t>
  </si>
  <si>
    <t xml:space="preserve">442174390524</t>
  </si>
  <si>
    <t xml:space="preserve">11-00218</t>
  </si>
  <si>
    <t xml:space="preserve">408192445715</t>
  </si>
  <si>
    <t xml:space="preserve">11-00219</t>
  </si>
  <si>
    <t xml:space="preserve">344335350462</t>
  </si>
  <si>
    <t xml:space="preserve">11-00220</t>
  </si>
  <si>
    <t xml:space="preserve">178341052811</t>
  </si>
  <si>
    <t xml:space="preserve">11-00221</t>
  </si>
  <si>
    <t xml:space="preserve">544206761236</t>
  </si>
  <si>
    <t xml:space="preserve">11-00222</t>
  </si>
  <si>
    <t xml:space="preserve">131997682687</t>
  </si>
  <si>
    <t xml:space="preserve">11-00223</t>
  </si>
  <si>
    <t xml:space="preserve">742690681149</t>
  </si>
  <si>
    <t xml:space="preserve">11-00224</t>
  </si>
  <si>
    <t xml:space="preserve">027016932520</t>
  </si>
  <si>
    <t xml:space="preserve">11-00225</t>
  </si>
  <si>
    <t xml:space="preserve">844756158973</t>
  </si>
  <si>
    <t xml:space="preserve">11-00226</t>
  </si>
  <si>
    <t xml:space="preserve">504475143909</t>
  </si>
  <si>
    <t xml:space="preserve">11-00227</t>
  </si>
  <si>
    <t xml:space="preserve">099947776768</t>
  </si>
  <si>
    <t xml:space="preserve">11-00228</t>
  </si>
  <si>
    <t xml:space="preserve">535039525313</t>
  </si>
  <si>
    <t xml:space="preserve">11-00229</t>
  </si>
  <si>
    <t xml:space="preserve">958238311921</t>
  </si>
  <si>
    <t xml:space="preserve">11-00230</t>
  </si>
  <si>
    <t xml:space="preserve">310975302018</t>
  </si>
  <si>
    <t xml:space="preserve">11-00231</t>
  </si>
  <si>
    <t xml:space="preserve">701710752812</t>
  </si>
  <si>
    <t xml:space="preserve">11-00232</t>
  </si>
  <si>
    <t xml:space="preserve">105159447076</t>
  </si>
  <si>
    <t xml:space="preserve">11-00233</t>
  </si>
  <si>
    <t xml:space="preserve">522096864598</t>
  </si>
  <si>
    <t xml:space="preserve">11-00234</t>
  </si>
  <si>
    <t xml:space="preserve">278670456945</t>
  </si>
  <si>
    <t xml:space="preserve">11-00235</t>
  </si>
  <si>
    <t xml:space="preserve">909532067345</t>
  </si>
  <si>
    <t xml:space="preserve">11-00236</t>
  </si>
  <si>
    <t xml:space="preserve">545747666613</t>
  </si>
  <si>
    <t xml:space="preserve">11-00237</t>
  </si>
  <si>
    <t xml:space="preserve">879055004630</t>
  </si>
  <si>
    <t xml:space="preserve">11-00238</t>
  </si>
  <si>
    <t xml:space="preserve">148162502822</t>
  </si>
  <si>
    <t xml:space="preserve">11-00239</t>
  </si>
  <si>
    <t xml:space="preserve">798970196591</t>
  </si>
  <si>
    <t xml:space="preserve">11-00240</t>
  </si>
  <si>
    <t xml:space="preserve">065248185673</t>
  </si>
  <si>
    <t xml:space="preserve">11-00241</t>
  </si>
  <si>
    <t xml:space="preserve">449514196944</t>
  </si>
  <si>
    <t xml:space="preserve">11-00242</t>
  </si>
  <si>
    <t xml:space="preserve">746217794024</t>
  </si>
  <si>
    <t xml:space="preserve">11-00243</t>
  </si>
  <si>
    <t xml:space="preserve">181296645909</t>
  </si>
  <si>
    <t xml:space="preserve">11-00244</t>
  </si>
  <si>
    <t xml:space="preserve">123819317342</t>
  </si>
  <si>
    <t xml:space="preserve">11-00245</t>
  </si>
  <si>
    <t xml:space="preserve">032714612086</t>
  </si>
  <si>
    <t xml:space="preserve">11-00246</t>
  </si>
  <si>
    <t xml:space="preserve">942086279125</t>
  </si>
  <si>
    <t xml:space="preserve">11-00247</t>
  </si>
  <si>
    <t xml:space="preserve">627061358222</t>
  </si>
  <si>
    <t xml:space="preserve">11-00248</t>
  </si>
  <si>
    <t xml:space="preserve">896479044320</t>
  </si>
  <si>
    <t xml:space="preserve">11-00249</t>
  </si>
  <si>
    <t xml:space="preserve">680777257493</t>
  </si>
  <si>
    <t xml:space="preserve">11-00250</t>
  </si>
  <si>
    <t xml:space="preserve">155066702153</t>
  </si>
  <si>
    <t xml:space="preserve">11-00251</t>
  </si>
  <si>
    <t xml:space="preserve">738266161398</t>
  </si>
  <si>
    <t xml:space="preserve">11-00252</t>
  </si>
  <si>
    <t xml:space="preserve">952197021627</t>
  </si>
  <si>
    <t xml:space="preserve">11-00253</t>
  </si>
  <si>
    <t xml:space="preserve">802332865006</t>
  </si>
  <si>
    <t xml:space="preserve">11-00254</t>
  </si>
  <si>
    <t xml:space="preserve">463491986122</t>
  </si>
  <si>
    <t xml:space="preserve">11-00255</t>
  </si>
  <si>
    <t xml:space="preserve">641196798762</t>
  </si>
  <si>
    <t xml:space="preserve">11-00256</t>
  </si>
  <si>
    <t xml:space="preserve">700127713190</t>
  </si>
  <si>
    <t xml:space="preserve">11-00257</t>
  </si>
  <si>
    <t xml:space="preserve">883453448272</t>
  </si>
  <si>
    <t xml:space="preserve">11-00258</t>
  </si>
  <si>
    <t xml:space="preserve">068491865669</t>
  </si>
  <si>
    <t xml:space="preserve">11-00259</t>
  </si>
  <si>
    <t xml:space="preserve">556921314698</t>
  </si>
  <si>
    <t xml:space="preserve">11-00260</t>
  </si>
  <si>
    <t xml:space="preserve">301240258978</t>
  </si>
  <si>
    <t xml:space="preserve">11-00261</t>
  </si>
  <si>
    <t xml:space="preserve">692243018144</t>
  </si>
  <si>
    <t xml:space="preserve">11-00262</t>
  </si>
  <si>
    <t xml:space="preserve">754368678008</t>
  </si>
  <si>
    <t xml:space="preserve">11-00263</t>
  </si>
  <si>
    <t xml:space="preserve">521990489889</t>
  </si>
  <si>
    <t xml:space="preserve">11-00264</t>
  </si>
  <si>
    <t xml:space="preserve">758176899516</t>
  </si>
  <si>
    <t xml:space="preserve">11-00265</t>
  </si>
  <si>
    <t xml:space="preserve">862041652097</t>
  </si>
  <si>
    <t xml:space="preserve">11-00266</t>
  </si>
  <si>
    <t xml:space="preserve">910356310386</t>
  </si>
  <si>
    <t xml:space="preserve">11-00267</t>
  </si>
  <si>
    <t xml:space="preserve">471776446941</t>
  </si>
  <si>
    <t xml:space="preserve">11-00268</t>
  </si>
  <si>
    <t xml:space="preserve">834688462038</t>
  </si>
  <si>
    <t xml:space="preserve">11-00269</t>
  </si>
  <si>
    <t xml:space="preserve">026107447761</t>
  </si>
  <si>
    <t xml:space="preserve">11-00270</t>
  </si>
  <si>
    <t xml:space="preserve">906442300824</t>
  </si>
  <si>
    <t xml:space="preserve">11-00271</t>
  </si>
  <si>
    <t xml:space="preserve">925746545365</t>
  </si>
  <si>
    <t xml:space="preserve">11-00272</t>
  </si>
  <si>
    <t xml:space="preserve">494603806425</t>
  </si>
  <si>
    <t xml:space="preserve">11-00273</t>
  </si>
  <si>
    <t xml:space="preserve">280936085605</t>
  </si>
  <si>
    <t xml:space="preserve">11-00274</t>
  </si>
  <si>
    <t xml:space="preserve">494383619847</t>
  </si>
  <si>
    <t xml:space="preserve">11-00275</t>
  </si>
  <si>
    <t xml:space="preserve">881162967495</t>
  </si>
  <si>
    <t xml:space="preserve">11-00276</t>
  </si>
  <si>
    <t xml:space="preserve">802508187970</t>
  </si>
  <si>
    <t xml:space="preserve">11-00277</t>
  </si>
  <si>
    <t xml:space="preserve">670254408507</t>
  </si>
  <si>
    <t xml:space="preserve">11-00278</t>
  </si>
  <si>
    <t xml:space="preserve">718079386667</t>
  </si>
  <si>
    <t xml:space="preserve">11-00279</t>
  </si>
  <si>
    <t xml:space="preserve">576986953008</t>
  </si>
  <si>
    <t xml:space="preserve">11-00280</t>
  </si>
  <si>
    <t xml:space="preserve">754850576600</t>
  </si>
  <si>
    <t xml:space="preserve">11-00281</t>
  </si>
  <si>
    <t xml:space="preserve">485082506854</t>
  </si>
  <si>
    <t xml:space="preserve">11-00282</t>
  </si>
  <si>
    <t xml:space="preserve">846499608801</t>
  </si>
  <si>
    <t xml:space="preserve">11-00283</t>
  </si>
  <si>
    <t xml:space="preserve">755300562395</t>
  </si>
  <si>
    <t xml:space="preserve">11-00284</t>
  </si>
  <si>
    <t xml:space="preserve">918561890220</t>
  </si>
  <si>
    <t xml:space="preserve">11-00285</t>
  </si>
  <si>
    <t xml:space="preserve">749560042638</t>
  </si>
  <si>
    <t xml:space="preserve">11-00286</t>
  </si>
  <si>
    <t xml:space="preserve">812869260516</t>
  </si>
  <si>
    <t xml:space="preserve">11-00287</t>
  </si>
  <si>
    <t xml:space="preserve">869518769918</t>
  </si>
  <si>
    <t xml:space="preserve">11-00288</t>
  </si>
  <si>
    <t xml:space="preserve">202580769868</t>
  </si>
  <si>
    <t xml:space="preserve">11-00289</t>
  </si>
  <si>
    <t xml:space="preserve">348573654518</t>
  </si>
  <si>
    <t xml:space="preserve">11-00290</t>
  </si>
  <si>
    <t xml:space="preserve">945274205490</t>
  </si>
  <si>
    <t xml:space="preserve">11-00291</t>
  </si>
  <si>
    <t xml:space="preserve">480773330061</t>
  </si>
  <si>
    <t xml:space="preserve">11-00292</t>
  </si>
  <si>
    <t xml:space="preserve">455775863230</t>
  </si>
  <si>
    <t xml:space="preserve">11-00293</t>
  </si>
  <si>
    <t xml:space="preserve">195264368621</t>
  </si>
  <si>
    <t xml:space="preserve">11-00294</t>
  </si>
  <si>
    <t xml:space="preserve">733922669956</t>
  </si>
  <si>
    <t xml:space="preserve">11-00295</t>
  </si>
  <si>
    <t xml:space="preserve">465520237233</t>
  </si>
  <si>
    <t xml:space="preserve">11-00296</t>
  </si>
  <si>
    <t xml:space="preserve">125916198295</t>
  </si>
  <si>
    <t xml:space="preserve">11-00297</t>
  </si>
  <si>
    <t xml:space="preserve">310682403001</t>
  </si>
  <si>
    <t xml:space="preserve">11-00298</t>
  </si>
  <si>
    <t xml:space="preserve">052081476493</t>
  </si>
  <si>
    <t xml:space="preserve">11-00299</t>
  </si>
  <si>
    <t xml:space="preserve">853251777462</t>
  </si>
  <si>
    <t xml:space="preserve">11-00300</t>
  </si>
  <si>
    <t xml:space="preserve">055835292673</t>
  </si>
  <si>
    <t xml:space="preserve">11-00301</t>
  </si>
  <si>
    <t xml:space="preserve">509097420672</t>
  </si>
  <si>
    <t xml:space="preserve">11-00302</t>
  </si>
  <si>
    <t xml:space="preserve">822480479400</t>
  </si>
  <si>
    <t xml:space="preserve">11-00303</t>
  </si>
  <si>
    <t xml:space="preserve">247159937826</t>
  </si>
  <si>
    <t xml:space="preserve">11-00304</t>
  </si>
  <si>
    <t xml:space="preserve">411228236391</t>
  </si>
  <si>
    <t xml:space="preserve">11-00305</t>
  </si>
  <si>
    <t xml:space="preserve">785643963519</t>
  </si>
  <si>
    <t xml:space="preserve">11-00306</t>
  </si>
  <si>
    <t xml:space="preserve">511857109748</t>
  </si>
  <si>
    <t xml:space="preserve">11-00307</t>
  </si>
  <si>
    <t xml:space="preserve">293489444557</t>
  </si>
  <si>
    <t xml:space="preserve">11-00308</t>
  </si>
  <si>
    <t xml:space="preserve">740275653128</t>
  </si>
  <si>
    <t xml:space="preserve">11-00309</t>
  </si>
  <si>
    <t xml:space="preserve">193842627484</t>
  </si>
  <si>
    <t xml:space="preserve">11-00310</t>
  </si>
  <si>
    <t xml:space="preserve">333350584837</t>
  </si>
  <si>
    <t xml:space="preserve">12-00001</t>
  </si>
  <si>
    <t xml:space="preserve">133985633250</t>
  </si>
  <si>
    <t xml:space="preserve">12-00002</t>
  </si>
  <si>
    <t xml:space="preserve">670291177538</t>
  </si>
  <si>
    <t xml:space="preserve">12-00003</t>
  </si>
  <si>
    <t xml:space="preserve">898383999245</t>
  </si>
  <si>
    <t xml:space="preserve">12-00004</t>
  </si>
  <si>
    <t xml:space="preserve">301004913460</t>
  </si>
  <si>
    <t xml:space="preserve">12-00005</t>
  </si>
  <si>
    <t xml:space="preserve">870072155131</t>
  </si>
  <si>
    <t xml:space="preserve">12-00006</t>
  </si>
  <si>
    <t xml:space="preserve">913185080844</t>
  </si>
  <si>
    <t xml:space="preserve">12-00007</t>
  </si>
  <si>
    <t xml:space="preserve">883685337442</t>
  </si>
  <si>
    <t xml:space="preserve">12-00008</t>
  </si>
  <si>
    <t xml:space="preserve">891389610780</t>
  </si>
  <si>
    <t xml:space="preserve">12-00009</t>
  </si>
  <si>
    <t xml:space="preserve">662824142705</t>
  </si>
  <si>
    <t xml:space="preserve">12-00010</t>
  </si>
  <si>
    <t xml:space="preserve">971282243349</t>
  </si>
  <si>
    <t xml:space="preserve">12-00011</t>
  </si>
  <si>
    <t xml:space="preserve">100795531944</t>
  </si>
  <si>
    <t xml:space="preserve">12-00012</t>
  </si>
  <si>
    <t xml:space="preserve">777281247530</t>
  </si>
  <si>
    <t xml:space="preserve">12-00013</t>
  </si>
  <si>
    <t xml:space="preserve">779228646582</t>
  </si>
  <si>
    <t xml:space="preserve">12-00014</t>
  </si>
  <si>
    <t xml:space="preserve">119121769034</t>
  </si>
  <si>
    <t xml:space="preserve">12-00015</t>
  </si>
  <si>
    <t xml:space="preserve">680236899409</t>
  </si>
  <si>
    <t xml:space="preserve">12-00016</t>
  </si>
  <si>
    <t xml:space="preserve">432142930857</t>
  </si>
  <si>
    <t xml:space="preserve">12-00017</t>
  </si>
  <si>
    <t xml:space="preserve">950358462611</t>
  </si>
  <si>
    <t xml:space="preserve">12-00018</t>
  </si>
  <si>
    <t xml:space="preserve">615321466427</t>
  </si>
  <si>
    <t xml:space="preserve">12-00019</t>
  </si>
  <si>
    <t xml:space="preserve">736764412804</t>
  </si>
  <si>
    <t xml:space="preserve">12-00020</t>
  </si>
  <si>
    <t xml:space="preserve">568870344358</t>
  </si>
  <si>
    <t xml:space="preserve">12-00021</t>
  </si>
  <si>
    <t xml:space="preserve">657708664656</t>
  </si>
  <si>
    <t xml:space="preserve">12-00022</t>
  </si>
  <si>
    <t xml:space="preserve">617493605831</t>
  </si>
  <si>
    <t xml:space="preserve">12-00023</t>
  </si>
  <si>
    <t xml:space="preserve">397305165813</t>
  </si>
  <si>
    <t xml:space="preserve">12-00024</t>
  </si>
  <si>
    <t xml:space="preserve">572215962554</t>
  </si>
  <si>
    <t xml:space="preserve">12-00025</t>
  </si>
  <si>
    <t xml:space="preserve">349198245790</t>
  </si>
  <si>
    <t xml:space="preserve">12-00026</t>
  </si>
  <si>
    <t xml:space="preserve">529617618868</t>
  </si>
  <si>
    <t xml:space="preserve">12-00027</t>
  </si>
  <si>
    <t xml:space="preserve">665772555822</t>
  </si>
  <si>
    <t xml:space="preserve">12-00028</t>
  </si>
  <si>
    <t xml:space="preserve">721108766634</t>
  </si>
  <si>
    <t xml:space="preserve">12-00029</t>
  </si>
  <si>
    <t xml:space="preserve">852039689082</t>
  </si>
  <si>
    <t xml:space="preserve">12-00030</t>
  </si>
  <si>
    <t xml:space="preserve">372442613304</t>
  </si>
  <si>
    <t xml:space="preserve">12-00031</t>
  </si>
  <si>
    <t xml:space="preserve">776087980843</t>
  </si>
  <si>
    <t xml:space="preserve">12-00032</t>
  </si>
  <si>
    <t xml:space="preserve">115510090786</t>
  </si>
  <si>
    <t xml:space="preserve">12-00033</t>
  </si>
  <si>
    <t xml:space="preserve">589431868739</t>
  </si>
  <si>
    <t xml:space="preserve">12-00034</t>
  </si>
  <si>
    <t xml:space="preserve">744197683011</t>
  </si>
  <si>
    <t xml:space="preserve">12-00035</t>
  </si>
  <si>
    <t xml:space="preserve">422129014811</t>
  </si>
  <si>
    <t xml:space="preserve">12-00036</t>
  </si>
  <si>
    <t xml:space="preserve">377538454310</t>
  </si>
  <si>
    <t xml:space="preserve">12-00037</t>
  </si>
  <si>
    <t xml:space="preserve">699423782943</t>
  </si>
  <si>
    <t xml:space="preserve">12-00038</t>
  </si>
  <si>
    <t xml:space="preserve">525987022208</t>
  </si>
  <si>
    <t xml:space="preserve">12-00039</t>
  </si>
  <si>
    <t xml:space="preserve">475294205026</t>
  </si>
  <si>
    <t xml:space="preserve">12-00040</t>
  </si>
  <si>
    <t xml:space="preserve">207731067448</t>
  </si>
  <si>
    <t xml:space="preserve">12-00041</t>
  </si>
  <si>
    <t xml:space="preserve">150975220167</t>
  </si>
  <si>
    <t xml:space="preserve">12-00042</t>
  </si>
  <si>
    <t xml:space="preserve">769466103937</t>
  </si>
  <si>
    <t xml:space="preserve">12-00043</t>
  </si>
  <si>
    <t xml:space="preserve">205790185841</t>
  </si>
  <si>
    <t xml:space="preserve">12-00044</t>
  </si>
  <si>
    <t xml:space="preserve">334205629788</t>
  </si>
  <si>
    <t xml:space="preserve">12-00045</t>
  </si>
  <si>
    <t xml:space="preserve">426410213683</t>
  </si>
  <si>
    <t xml:space="preserve">12-00046</t>
  </si>
  <si>
    <t xml:space="preserve">635452074985</t>
  </si>
  <si>
    <t xml:space="preserve">12-00047</t>
  </si>
  <si>
    <t xml:space="preserve">393403451449</t>
  </si>
  <si>
    <t xml:space="preserve">12-00048</t>
  </si>
  <si>
    <t xml:space="preserve">047454207954</t>
  </si>
  <si>
    <t xml:space="preserve">12-00049</t>
  </si>
  <si>
    <t xml:space="preserve">866109254880</t>
  </si>
  <si>
    <t xml:space="preserve">12-00050</t>
  </si>
  <si>
    <t xml:space="preserve">414911279923</t>
  </si>
  <si>
    <t xml:space="preserve">12-00051</t>
  </si>
  <si>
    <t xml:space="preserve">523030948735</t>
  </si>
  <si>
    <t xml:space="preserve">12-00052</t>
  </si>
  <si>
    <t xml:space="preserve">412446979727</t>
  </si>
  <si>
    <t xml:space="preserve">12-00053</t>
  </si>
  <si>
    <t xml:space="preserve">501685982753</t>
  </si>
  <si>
    <t xml:space="preserve">12-00054</t>
  </si>
  <si>
    <t xml:space="preserve">722252234750</t>
  </si>
  <si>
    <t xml:space="preserve">12-00055</t>
  </si>
  <si>
    <t xml:space="preserve">790233981909</t>
  </si>
  <si>
    <t xml:space="preserve">12-00056</t>
  </si>
  <si>
    <t xml:space="preserve">979476413456</t>
  </si>
  <si>
    <t xml:space="preserve">12-00057</t>
  </si>
  <si>
    <t xml:space="preserve">708498374545</t>
  </si>
  <si>
    <t xml:space="preserve">12-00058</t>
  </si>
  <si>
    <t xml:space="preserve">366585558853</t>
  </si>
  <si>
    <t xml:space="preserve">12-00059</t>
  </si>
  <si>
    <t xml:space="preserve">127490135332</t>
  </si>
  <si>
    <t xml:space="preserve">12-00060</t>
  </si>
  <si>
    <t xml:space="preserve">086546032675</t>
  </si>
  <si>
    <t xml:space="preserve">12-00061</t>
  </si>
  <si>
    <t xml:space="preserve">024450544736</t>
  </si>
  <si>
    <t xml:space="preserve">12-00062</t>
  </si>
  <si>
    <t xml:space="preserve">972583627309</t>
  </si>
  <si>
    <t xml:space="preserve">12-00063</t>
  </si>
  <si>
    <t xml:space="preserve">897529920801</t>
  </si>
  <si>
    <t xml:space="preserve">12-00064</t>
  </si>
  <si>
    <t xml:space="preserve">329180235215</t>
  </si>
  <si>
    <t xml:space="preserve">12-00065</t>
  </si>
  <si>
    <t xml:space="preserve">187194675736</t>
  </si>
  <si>
    <t xml:space="preserve">12-00066</t>
  </si>
  <si>
    <t xml:space="preserve">991172513561</t>
  </si>
  <si>
    <t xml:space="preserve">12-00067</t>
  </si>
  <si>
    <t xml:space="preserve">140838996887</t>
  </si>
  <si>
    <t xml:space="preserve">12-00068</t>
  </si>
  <si>
    <t xml:space="preserve">751743630793</t>
  </si>
  <si>
    <t xml:space="preserve">12-00069</t>
  </si>
  <si>
    <t xml:space="preserve">141491860283</t>
  </si>
  <si>
    <t xml:space="preserve">12-00070</t>
  </si>
  <si>
    <t xml:space="preserve">223256295125</t>
  </si>
  <si>
    <t xml:space="preserve">12-00071</t>
  </si>
  <si>
    <t xml:space="preserve">831844975790</t>
  </si>
  <si>
    <t xml:space="preserve">12-00072</t>
  </si>
  <si>
    <t xml:space="preserve">998783548687</t>
  </si>
  <si>
    <t xml:space="preserve">12-00073</t>
  </si>
  <si>
    <t xml:space="preserve">919311086864</t>
  </si>
  <si>
    <t xml:space="preserve">12-00074</t>
  </si>
  <si>
    <t xml:space="preserve">462883349648</t>
  </si>
  <si>
    <t xml:space="preserve">12-00075</t>
  </si>
  <si>
    <t xml:space="preserve">635296389476</t>
  </si>
  <si>
    <t xml:space="preserve">12-00076</t>
  </si>
  <si>
    <t xml:space="preserve">048722596638</t>
  </si>
  <si>
    <t xml:space="preserve">12-00077</t>
  </si>
  <si>
    <t xml:space="preserve">781667400076</t>
  </si>
  <si>
    <t xml:space="preserve">12-00078</t>
  </si>
  <si>
    <t xml:space="preserve">722682014033</t>
  </si>
  <si>
    <t xml:space="preserve">12-00079</t>
  </si>
  <si>
    <t xml:space="preserve">031542219820</t>
  </si>
  <si>
    <t xml:space="preserve">12-00080</t>
  </si>
  <si>
    <t xml:space="preserve">090592737132</t>
  </si>
  <si>
    <t xml:space="preserve">12-00081</t>
  </si>
  <si>
    <t xml:space="preserve">636496208126</t>
  </si>
  <si>
    <t xml:space="preserve">12-00082</t>
  </si>
  <si>
    <t xml:space="preserve">149714454446</t>
  </si>
  <si>
    <t xml:space="preserve">12-00083</t>
  </si>
  <si>
    <t xml:space="preserve">654319342825</t>
  </si>
  <si>
    <t xml:space="preserve">12-00084</t>
  </si>
  <si>
    <t xml:space="preserve">295756276004</t>
  </si>
  <si>
    <t xml:space="preserve">12-00085</t>
  </si>
  <si>
    <t xml:space="preserve">938967546012</t>
  </si>
  <si>
    <t xml:space="preserve">13-00001</t>
  </si>
  <si>
    <t xml:space="preserve">276906720443</t>
  </si>
  <si>
    <t xml:space="preserve">13-00002</t>
  </si>
  <si>
    <t xml:space="preserve">748111461615</t>
  </si>
  <si>
    <t xml:space="preserve">13-00003</t>
  </si>
  <si>
    <t xml:space="preserve">066033104404</t>
  </si>
  <si>
    <t xml:space="preserve">13-00004</t>
  </si>
  <si>
    <t xml:space="preserve">541354328595</t>
  </si>
  <si>
    <t xml:space="preserve">13-00005</t>
  </si>
  <si>
    <t xml:space="preserve">300821389823</t>
  </si>
  <si>
    <t xml:space="preserve">13-00006</t>
  </si>
  <si>
    <t xml:space="preserve">089299926344</t>
  </si>
  <si>
    <t xml:space="preserve">13-00007</t>
  </si>
  <si>
    <t xml:space="preserve">065883394414</t>
  </si>
  <si>
    <t xml:space="preserve">13-00008</t>
  </si>
  <si>
    <t xml:space="preserve">170498236266</t>
  </si>
  <si>
    <t xml:space="preserve">13-00009</t>
  </si>
  <si>
    <t xml:space="preserve">872070797091</t>
  </si>
  <si>
    <t xml:space="preserve">13-00010</t>
  </si>
  <si>
    <t xml:space="preserve">258011924230</t>
  </si>
  <si>
    <t xml:space="preserve">13-00011</t>
  </si>
  <si>
    <t xml:space="preserve">826987805270</t>
  </si>
  <si>
    <t xml:space="preserve">13-00012</t>
  </si>
  <si>
    <t xml:space="preserve">648288552745</t>
  </si>
  <si>
    <t xml:space="preserve">13-00013</t>
  </si>
  <si>
    <t xml:space="preserve">707566995376</t>
  </si>
  <si>
    <t xml:space="preserve">13-00014</t>
  </si>
  <si>
    <t xml:space="preserve">112555160494</t>
  </si>
  <si>
    <t xml:space="preserve">13-00015</t>
  </si>
  <si>
    <t xml:space="preserve">047584388290</t>
  </si>
  <si>
    <t xml:space="preserve">13-00016</t>
  </si>
  <si>
    <t xml:space="preserve">513367740003</t>
  </si>
  <si>
    <t xml:space="preserve">13-00017</t>
  </si>
  <si>
    <t xml:space="preserve">181780801185</t>
  </si>
  <si>
    <t xml:space="preserve">13-00018</t>
  </si>
  <si>
    <t xml:space="preserve">437175088856</t>
  </si>
  <si>
    <t xml:space="preserve">13-00019</t>
  </si>
  <si>
    <t xml:space="preserve">222140663719</t>
  </si>
  <si>
    <t xml:space="preserve">13-00020</t>
  </si>
  <si>
    <t xml:space="preserve">396686659473</t>
  </si>
  <si>
    <t xml:space="preserve">13-00021</t>
  </si>
  <si>
    <t xml:space="preserve">302140432794</t>
  </si>
  <si>
    <t xml:space="preserve">13-00022</t>
  </si>
  <si>
    <t xml:space="preserve">750021443240</t>
  </si>
  <si>
    <t xml:space="preserve">13-00023</t>
  </si>
  <si>
    <t xml:space="preserve">027056989067</t>
  </si>
  <si>
    <t xml:space="preserve">13-00024</t>
  </si>
  <si>
    <t xml:space="preserve">811096419794</t>
  </si>
  <si>
    <t xml:space="preserve">13-00025</t>
  </si>
  <si>
    <t xml:space="preserve">468247064773</t>
  </si>
  <si>
    <t xml:space="preserve">13-00026</t>
  </si>
  <si>
    <t xml:space="preserve">496746231970</t>
  </si>
  <si>
    <t xml:space="preserve">13-00027</t>
  </si>
  <si>
    <t xml:space="preserve">884336170803</t>
  </si>
  <si>
    <t xml:space="preserve">13-00028</t>
  </si>
  <si>
    <t xml:space="preserve">218522210625</t>
  </si>
  <si>
    <t xml:space="preserve">13-00029</t>
  </si>
  <si>
    <t xml:space="preserve">816573025787</t>
  </si>
  <si>
    <t xml:space="preserve">13-00030</t>
  </si>
  <si>
    <t xml:space="preserve">884050197976</t>
  </si>
  <si>
    <t xml:space="preserve">13-00031</t>
  </si>
  <si>
    <t xml:space="preserve">482303940553</t>
  </si>
  <si>
    <t xml:space="preserve">13-00032</t>
  </si>
  <si>
    <t xml:space="preserve">653719353237</t>
  </si>
  <si>
    <t xml:space="preserve">13-00033</t>
  </si>
  <si>
    <t xml:space="preserve">909715704539</t>
  </si>
  <si>
    <t xml:space="preserve">13-00034</t>
  </si>
  <si>
    <t xml:space="preserve">622111231828</t>
  </si>
  <si>
    <t xml:space="preserve">13-00035</t>
  </si>
  <si>
    <t xml:space="preserve">867038385198</t>
  </si>
  <si>
    <t xml:space="preserve">13-00036</t>
  </si>
  <si>
    <t xml:space="preserve">615512336855</t>
  </si>
  <si>
    <t xml:space="preserve">13-00037</t>
  </si>
  <si>
    <t xml:space="preserve">655682519723</t>
  </si>
  <si>
    <t xml:space="preserve">13-00038</t>
  </si>
  <si>
    <t xml:space="preserve">060591933816</t>
  </si>
  <si>
    <t xml:space="preserve">13-00039</t>
  </si>
  <si>
    <t xml:space="preserve">578021584414</t>
  </si>
  <si>
    <t xml:space="preserve">13-00040</t>
  </si>
  <si>
    <t xml:space="preserve">443138973675</t>
  </si>
  <si>
    <t xml:space="preserve">13-00041</t>
  </si>
  <si>
    <t xml:space="preserve">384015152882</t>
  </si>
  <si>
    <t xml:space="preserve">13-00042</t>
  </si>
  <si>
    <t xml:space="preserve">080515235271</t>
  </si>
  <si>
    <t xml:space="preserve">13-00043</t>
  </si>
  <si>
    <t xml:space="preserve">271953907472</t>
  </si>
  <si>
    <t xml:space="preserve">13-00044</t>
  </si>
  <si>
    <t xml:space="preserve">545908224564</t>
  </si>
  <si>
    <t xml:space="preserve">13-00045</t>
  </si>
  <si>
    <t xml:space="preserve">498103822879</t>
  </si>
  <si>
    <t xml:space="preserve">13-00046</t>
  </si>
  <si>
    <t xml:space="preserve">605436981722</t>
  </si>
  <si>
    <t xml:space="preserve">13-00047</t>
  </si>
  <si>
    <t xml:space="preserve">835310213426</t>
  </si>
  <si>
    <t xml:space="preserve">13-00048</t>
  </si>
  <si>
    <t xml:space="preserve">322123611997</t>
  </si>
  <si>
    <t xml:space="preserve">13-00049</t>
  </si>
  <si>
    <t xml:space="preserve">372737621772</t>
  </si>
  <si>
    <t xml:space="preserve">13-00050</t>
  </si>
  <si>
    <t xml:space="preserve">883569550731</t>
  </si>
  <si>
    <t xml:space="preserve">13-00051</t>
  </si>
  <si>
    <t xml:space="preserve">579964207263</t>
  </si>
  <si>
    <t xml:space="preserve">13-00052</t>
  </si>
  <si>
    <t xml:space="preserve">303172761781</t>
  </si>
  <si>
    <t xml:space="preserve">13-00053</t>
  </si>
  <si>
    <t xml:space="preserve">873579362946</t>
  </si>
  <si>
    <t xml:space="preserve">13-00054</t>
  </si>
  <si>
    <t xml:space="preserve">565900779275</t>
  </si>
  <si>
    <t xml:space="preserve">13-00055</t>
  </si>
  <si>
    <t xml:space="preserve">887486619276</t>
  </si>
  <si>
    <t xml:space="preserve">13-00056</t>
  </si>
  <si>
    <t xml:space="preserve">104095996787</t>
  </si>
  <si>
    <t xml:space="preserve">13-00057</t>
  </si>
  <si>
    <t xml:space="preserve">122400944403</t>
  </si>
  <si>
    <t xml:space="preserve">13-00058</t>
  </si>
  <si>
    <t xml:space="preserve">020527119704</t>
  </si>
  <si>
    <t xml:space="preserve">13-00059</t>
  </si>
  <si>
    <t xml:space="preserve">707848149075</t>
  </si>
  <si>
    <t xml:space="preserve">13-00060</t>
  </si>
  <si>
    <t xml:space="preserve">887135381833</t>
  </si>
  <si>
    <t xml:space="preserve">13-00061</t>
  </si>
  <si>
    <t xml:space="preserve">253957529833</t>
  </si>
  <si>
    <t xml:space="preserve">13-00062</t>
  </si>
  <si>
    <t xml:space="preserve">961211512298</t>
  </si>
  <si>
    <t xml:space="preserve">13-00063</t>
  </si>
  <si>
    <t xml:space="preserve">458484360111</t>
  </si>
  <si>
    <t xml:space="preserve">13-00064</t>
  </si>
  <si>
    <t xml:space="preserve">978998812660</t>
  </si>
  <si>
    <t xml:space="preserve">13-00065</t>
  </si>
  <si>
    <t xml:space="preserve">002719262459</t>
  </si>
  <si>
    <t xml:space="preserve">13-00066</t>
  </si>
  <si>
    <t xml:space="preserve">194492025640</t>
  </si>
  <si>
    <t xml:space="preserve">13-00067</t>
  </si>
  <si>
    <t xml:space="preserve">805953623200</t>
  </si>
  <si>
    <t xml:space="preserve">13-00068</t>
  </si>
  <si>
    <t xml:space="preserve">542172789320</t>
  </si>
  <si>
    <t xml:space="preserve">13-00069</t>
  </si>
  <si>
    <t xml:space="preserve">063564654479</t>
  </si>
  <si>
    <t xml:space="preserve">13-00070</t>
  </si>
  <si>
    <t xml:space="preserve">633073739892</t>
  </si>
  <si>
    <t xml:space="preserve">13-00071</t>
  </si>
  <si>
    <t xml:space="preserve">132162187445</t>
  </si>
  <si>
    <t xml:space="preserve">13-00072</t>
  </si>
  <si>
    <t xml:space="preserve">326411023589</t>
  </si>
  <si>
    <t xml:space="preserve">13-00073</t>
  </si>
  <si>
    <t xml:space="preserve">487637429050</t>
  </si>
  <si>
    <t xml:space="preserve">13-00074</t>
  </si>
  <si>
    <t xml:space="preserve">464329051591</t>
  </si>
  <si>
    <t xml:space="preserve">13-00075</t>
  </si>
  <si>
    <t xml:space="preserve">065584568818</t>
  </si>
  <si>
    <t xml:space="preserve">13-00076</t>
  </si>
  <si>
    <t xml:space="preserve">497623238230</t>
  </si>
  <si>
    <t xml:space="preserve">13-00077</t>
  </si>
  <si>
    <t xml:space="preserve">587006633770</t>
  </si>
  <si>
    <t xml:space="preserve">13-00078</t>
  </si>
  <si>
    <t xml:space="preserve">757029928730</t>
  </si>
  <si>
    <t xml:space="preserve">13-00079</t>
  </si>
  <si>
    <t xml:space="preserve">902660223102</t>
  </si>
  <si>
    <t xml:space="preserve">13-00080</t>
  </si>
  <si>
    <t xml:space="preserve">443214292937</t>
  </si>
  <si>
    <t xml:space="preserve">13-00081</t>
  </si>
  <si>
    <t xml:space="preserve">509867814108</t>
  </si>
  <si>
    <t xml:space="preserve">13-00082</t>
  </si>
  <si>
    <t xml:space="preserve">964401449448</t>
  </si>
  <si>
    <t xml:space="preserve">13-00083</t>
  </si>
  <si>
    <t xml:space="preserve">079335573807</t>
  </si>
  <si>
    <t xml:space="preserve">13-00084</t>
  </si>
  <si>
    <t xml:space="preserve">701289404326</t>
  </si>
  <si>
    <t xml:space="preserve">13-00085</t>
  </si>
  <si>
    <t xml:space="preserve">479027635869</t>
  </si>
  <si>
    <t xml:space="preserve">14-00001</t>
  </si>
  <si>
    <t xml:space="preserve">328775918699</t>
  </si>
  <si>
    <t xml:space="preserve">14-00002</t>
  </si>
  <si>
    <t xml:space="preserve">422271897423</t>
  </si>
  <si>
    <t xml:space="preserve">14-00003</t>
  </si>
  <si>
    <t xml:space="preserve">377312108033</t>
  </si>
  <si>
    <t xml:space="preserve">14-00004</t>
  </si>
  <si>
    <t xml:space="preserve">776524216772</t>
  </si>
  <si>
    <t xml:space="preserve">14-00005</t>
  </si>
  <si>
    <t xml:space="preserve">457718781390</t>
  </si>
  <si>
    <t xml:space="preserve">14-00006</t>
  </si>
  <si>
    <t xml:space="preserve">649966534721</t>
  </si>
  <si>
    <t xml:space="preserve">14-00007</t>
  </si>
  <si>
    <t xml:space="preserve">435318760427</t>
  </si>
  <si>
    <t xml:space="preserve">14-00008</t>
  </si>
  <si>
    <t xml:space="preserve">317877248748</t>
  </si>
  <si>
    <t xml:space="preserve">14-00009</t>
  </si>
  <si>
    <t xml:space="preserve">532332622800</t>
  </si>
  <si>
    <t xml:space="preserve">14-00010</t>
  </si>
  <si>
    <t xml:space="preserve">155914519017</t>
  </si>
  <si>
    <t xml:space="preserve">14-00011</t>
  </si>
  <si>
    <t xml:space="preserve">329464230267</t>
  </si>
  <si>
    <t xml:space="preserve">14-00012</t>
  </si>
  <si>
    <t xml:space="preserve">608846383283</t>
  </si>
  <si>
    <t xml:space="preserve">14-00013</t>
  </si>
  <si>
    <t xml:space="preserve">774297888621</t>
  </si>
  <si>
    <t xml:space="preserve">14-00014</t>
  </si>
  <si>
    <t xml:space="preserve">870894941977</t>
  </si>
  <si>
    <t xml:space="preserve">14-00015</t>
  </si>
  <si>
    <t xml:space="preserve">518319651517</t>
  </si>
  <si>
    <t xml:space="preserve">14-00016</t>
  </si>
  <si>
    <t xml:space="preserve">256312804325</t>
  </si>
  <si>
    <t xml:space="preserve">14-00017</t>
  </si>
  <si>
    <t xml:space="preserve">976654414483</t>
  </si>
  <si>
    <t xml:space="preserve">14-00018</t>
  </si>
  <si>
    <t xml:space="preserve">915062181842</t>
  </si>
  <si>
    <t xml:space="preserve">14-00019</t>
  </si>
  <si>
    <t xml:space="preserve">607379639789</t>
  </si>
  <si>
    <t xml:space="preserve">14-00020</t>
  </si>
  <si>
    <t xml:space="preserve">409559538135</t>
  </si>
  <si>
    <t xml:space="preserve">14-00021</t>
  </si>
  <si>
    <t xml:space="preserve">496027798946</t>
  </si>
  <si>
    <t xml:space="preserve">14-00022</t>
  </si>
  <si>
    <t xml:space="preserve">883070722970</t>
  </si>
  <si>
    <t xml:space="preserve">14-00023</t>
  </si>
  <si>
    <t xml:space="preserve">460512447212</t>
  </si>
  <si>
    <t xml:space="preserve">14-00024</t>
  </si>
  <si>
    <t xml:space="preserve">267962695836</t>
  </si>
  <si>
    <t xml:space="preserve">14-00025</t>
  </si>
  <si>
    <t xml:space="preserve">318248439698</t>
  </si>
  <si>
    <t xml:space="preserve">14-00026</t>
  </si>
  <si>
    <t xml:space="preserve">094720130953</t>
  </si>
  <si>
    <t xml:space="preserve">14-00027</t>
  </si>
  <si>
    <t xml:space="preserve">567726129525</t>
  </si>
  <si>
    <t xml:space="preserve">14-00028</t>
  </si>
  <si>
    <t xml:space="preserve">007512927452</t>
  </si>
  <si>
    <t xml:space="preserve">14-00029</t>
  </si>
  <si>
    <t xml:space="preserve">547519996497</t>
  </si>
  <si>
    <t xml:space="preserve">14-00030</t>
  </si>
  <si>
    <t xml:space="preserve">881146351756</t>
  </si>
  <si>
    <t xml:space="preserve">14-00031</t>
  </si>
  <si>
    <t xml:space="preserve">982729470837</t>
  </si>
  <si>
    <t xml:space="preserve">14-00032</t>
  </si>
  <si>
    <t xml:space="preserve">293642329077</t>
  </si>
  <si>
    <t xml:space="preserve">14-00033</t>
  </si>
  <si>
    <t xml:space="preserve">451190276999</t>
  </si>
  <si>
    <t xml:space="preserve">14-00034</t>
  </si>
  <si>
    <t xml:space="preserve">188911115415</t>
  </si>
  <si>
    <t xml:space="preserve">14-00035</t>
  </si>
  <si>
    <t xml:space="preserve">332725064414</t>
  </si>
  <si>
    <t xml:space="preserve">14-00036</t>
  </si>
  <si>
    <t xml:space="preserve">093764776337</t>
  </si>
  <si>
    <t xml:space="preserve">14-00037</t>
  </si>
  <si>
    <t xml:space="preserve">446299497668</t>
  </si>
  <si>
    <t xml:space="preserve">14-00038</t>
  </si>
  <si>
    <t xml:space="preserve">145566301506</t>
  </si>
  <si>
    <t xml:space="preserve">14-00039</t>
  </si>
  <si>
    <t xml:space="preserve">891914733243</t>
  </si>
  <si>
    <t xml:space="preserve">14-00040</t>
  </si>
  <si>
    <t xml:space="preserve">870052242656</t>
  </si>
  <si>
    <t xml:space="preserve">14-00041</t>
  </si>
  <si>
    <t xml:space="preserve">481188345105</t>
  </si>
  <si>
    <t xml:space="preserve">14-00042</t>
  </si>
  <si>
    <t xml:space="preserve">378855524781</t>
  </si>
  <si>
    <t xml:space="preserve">14-00043</t>
  </si>
  <si>
    <t xml:space="preserve">672424434387</t>
  </si>
  <si>
    <t xml:space="preserve">14-00044</t>
  </si>
  <si>
    <t xml:space="preserve">716447144365</t>
  </si>
  <si>
    <t xml:space="preserve">14-00045</t>
  </si>
  <si>
    <t xml:space="preserve">690173049930</t>
  </si>
  <si>
    <t xml:space="preserve">14-00046</t>
  </si>
  <si>
    <t xml:space="preserve">398072222451</t>
  </si>
  <si>
    <t xml:space="preserve">14-00047</t>
  </si>
  <si>
    <t xml:space="preserve">946221545834</t>
  </si>
  <si>
    <t xml:space="preserve">14-00048</t>
  </si>
  <si>
    <t xml:space="preserve">005442658238</t>
  </si>
  <si>
    <t xml:space="preserve">14-00049</t>
  </si>
  <si>
    <t xml:space="preserve">557359946582</t>
  </si>
  <si>
    <t xml:space="preserve">14-00050</t>
  </si>
  <si>
    <t xml:space="preserve">671133145652</t>
  </si>
  <si>
    <t xml:space="preserve">14-00051</t>
  </si>
  <si>
    <t xml:space="preserve">486605113302</t>
  </si>
  <si>
    <t xml:space="preserve">14-00052</t>
  </si>
  <si>
    <t xml:space="preserve">892757884304</t>
  </si>
  <si>
    <t xml:space="preserve">14-00053</t>
  </si>
  <si>
    <t xml:space="preserve">751242080898</t>
  </si>
  <si>
    <t xml:space="preserve">14-00054</t>
  </si>
  <si>
    <t xml:space="preserve">899564977861</t>
  </si>
  <si>
    <t xml:space="preserve">14-00055</t>
  </si>
  <si>
    <t xml:space="preserve">873823457089</t>
  </si>
  <si>
    <t xml:space="preserve">14-00056</t>
  </si>
  <si>
    <t xml:space="preserve">715935512805</t>
  </si>
  <si>
    <t xml:space="preserve">14-00057</t>
  </si>
  <si>
    <t xml:space="preserve">017334687644</t>
  </si>
  <si>
    <t xml:space="preserve">14-00058</t>
  </si>
  <si>
    <t xml:space="preserve">488379291062</t>
  </si>
  <si>
    <t xml:space="preserve">14-00059</t>
  </si>
  <si>
    <t xml:space="preserve">769229934108</t>
  </si>
  <si>
    <t xml:space="preserve">14-00060</t>
  </si>
  <si>
    <t xml:space="preserve">753143256002</t>
  </si>
  <si>
    <t xml:space="preserve">14-00061</t>
  </si>
  <si>
    <t xml:space="preserve">957778072696</t>
  </si>
  <si>
    <t xml:space="preserve">14-00062</t>
  </si>
  <si>
    <t xml:space="preserve">631888585354</t>
  </si>
  <si>
    <t xml:space="preserve">14-00063</t>
  </si>
  <si>
    <t xml:space="preserve">583824982442</t>
  </si>
  <si>
    <t xml:space="preserve">14-00064</t>
  </si>
  <si>
    <t xml:space="preserve">314733560680</t>
  </si>
  <si>
    <t xml:space="preserve">14-00065</t>
  </si>
  <si>
    <t xml:space="preserve">703152320897</t>
  </si>
  <si>
    <t xml:space="preserve">14-00066</t>
  </si>
  <si>
    <t xml:space="preserve">614435406778</t>
  </si>
  <si>
    <t xml:space="preserve">14-00067</t>
  </si>
  <si>
    <t xml:space="preserve">913064751147</t>
  </si>
  <si>
    <t xml:space="preserve">14-00068</t>
  </si>
  <si>
    <t xml:space="preserve">930665433520</t>
  </si>
  <si>
    <t xml:space="preserve">14-00069</t>
  </si>
  <si>
    <t xml:space="preserve">649435299467</t>
  </si>
  <si>
    <t xml:space="preserve">14-00070</t>
  </si>
  <si>
    <t xml:space="preserve">104851537387</t>
  </si>
  <si>
    <t xml:space="preserve">14-00071</t>
  </si>
  <si>
    <t xml:space="preserve">261534321732</t>
  </si>
  <si>
    <t xml:space="preserve">14-00072</t>
  </si>
  <si>
    <t xml:space="preserve">099796273051</t>
  </si>
  <si>
    <t xml:space="preserve">14-00073</t>
  </si>
  <si>
    <t xml:space="preserve">521323494377</t>
  </si>
  <si>
    <t xml:space="preserve">14-00074</t>
  </si>
  <si>
    <t xml:space="preserve">468303339736</t>
  </si>
  <si>
    <t xml:space="preserve">14-00075</t>
  </si>
  <si>
    <t xml:space="preserve">809136268778</t>
  </si>
  <si>
    <t xml:space="preserve">14-00076</t>
  </si>
  <si>
    <t xml:space="preserve">859447307387</t>
  </si>
  <si>
    <t xml:space="preserve">14-00077</t>
  </si>
  <si>
    <t xml:space="preserve">014706052179</t>
  </si>
  <si>
    <t xml:space="preserve">14-00078</t>
  </si>
  <si>
    <t xml:space="preserve">597599750353</t>
  </si>
  <si>
    <t xml:space="preserve">14-00079</t>
  </si>
  <si>
    <t xml:space="preserve">935058983030</t>
  </si>
  <si>
    <t xml:space="preserve">14-00080</t>
  </si>
  <si>
    <t xml:space="preserve">110574466513</t>
  </si>
  <si>
    <t xml:space="preserve">14-00081</t>
  </si>
  <si>
    <t xml:space="preserve">124431523938</t>
  </si>
  <si>
    <t xml:space="preserve">14-00082</t>
  </si>
  <si>
    <t xml:space="preserve">111178827386</t>
  </si>
  <si>
    <t xml:space="preserve">14-00083</t>
  </si>
  <si>
    <t xml:space="preserve">133332371751</t>
  </si>
  <si>
    <t xml:space="preserve">14-00084</t>
  </si>
  <si>
    <t xml:space="preserve">677248669553</t>
  </si>
  <si>
    <t xml:space="preserve">14-00085</t>
  </si>
  <si>
    <t xml:space="preserve">936626106457</t>
  </si>
  <si>
    <t xml:space="preserve">14-00086</t>
  </si>
  <si>
    <t xml:space="preserve">907589869394</t>
  </si>
  <si>
    <t xml:space="preserve">14-00087</t>
  </si>
  <si>
    <t xml:space="preserve">210743375409</t>
  </si>
  <si>
    <t xml:space="preserve">14-00088</t>
  </si>
  <si>
    <t xml:space="preserve">008225042757</t>
  </si>
  <si>
    <t xml:space="preserve">14-00089</t>
  </si>
  <si>
    <t xml:space="preserve">045256514641</t>
  </si>
  <si>
    <t xml:space="preserve">14-00090</t>
  </si>
  <si>
    <t xml:space="preserve">319919522286</t>
  </si>
  <si>
    <t xml:space="preserve">14-00091</t>
  </si>
  <si>
    <t xml:space="preserve">125867653302</t>
  </si>
  <si>
    <t xml:space="preserve">14-00092</t>
  </si>
  <si>
    <t xml:space="preserve">099790759163</t>
  </si>
  <si>
    <t xml:space="preserve">14-00093</t>
  </si>
  <si>
    <t xml:space="preserve">550484958637</t>
  </si>
  <si>
    <t xml:space="preserve">14-00094</t>
  </si>
  <si>
    <t xml:space="preserve">632781248919</t>
  </si>
  <si>
    <t xml:space="preserve">14-00095</t>
  </si>
  <si>
    <t xml:space="preserve">761606102664</t>
  </si>
  <si>
    <t xml:space="preserve">14-00096</t>
  </si>
  <si>
    <t xml:space="preserve">391593517627</t>
  </si>
  <si>
    <t xml:space="preserve">14-00097</t>
  </si>
  <si>
    <t xml:space="preserve">202396558355</t>
  </si>
  <si>
    <t xml:space="preserve">14-00098</t>
  </si>
  <si>
    <t xml:space="preserve">004127718527</t>
  </si>
  <si>
    <t xml:space="preserve">14-00099</t>
  </si>
  <si>
    <t xml:space="preserve">994068413565</t>
  </si>
  <si>
    <t xml:space="preserve">14-00100</t>
  </si>
  <si>
    <t xml:space="preserve">717601912601</t>
  </si>
  <si>
    <t xml:space="preserve">14-00101</t>
  </si>
  <si>
    <t xml:space="preserve">107339090937</t>
  </si>
  <si>
    <t xml:space="preserve">14-00102</t>
  </si>
  <si>
    <t xml:space="preserve">078114981009</t>
  </si>
  <si>
    <t xml:space="preserve">14-00103</t>
  </si>
  <si>
    <t xml:space="preserve">580867728516</t>
  </si>
  <si>
    <t xml:space="preserve">14-00104</t>
  </si>
  <si>
    <t xml:space="preserve">906575158816</t>
  </si>
  <si>
    <t xml:space="preserve">14-00105</t>
  </si>
  <si>
    <t xml:space="preserve">481147443884</t>
  </si>
  <si>
    <t xml:space="preserve">14-00106</t>
  </si>
  <si>
    <t xml:space="preserve">901159033873</t>
  </si>
  <si>
    <t xml:space="preserve">14-00107</t>
  </si>
  <si>
    <t xml:space="preserve">868597217611</t>
  </si>
  <si>
    <t xml:space="preserve">14-00108</t>
  </si>
  <si>
    <t xml:space="preserve">989043707424</t>
  </si>
  <si>
    <t xml:space="preserve">14-00109</t>
  </si>
  <si>
    <t xml:space="preserve">851354729583</t>
  </si>
  <si>
    <t xml:space="preserve">14-00110</t>
  </si>
  <si>
    <t xml:space="preserve">403344857551</t>
  </si>
  <si>
    <t xml:space="preserve">14-00111</t>
  </si>
  <si>
    <t xml:space="preserve">339602978035</t>
  </si>
  <si>
    <t xml:space="preserve">14-00112</t>
  </si>
  <si>
    <t xml:space="preserve">872797057244</t>
  </si>
  <si>
    <t xml:space="preserve">14-00113</t>
  </si>
  <si>
    <t xml:space="preserve">435294532258</t>
  </si>
  <si>
    <t xml:space="preserve">14-00114</t>
  </si>
  <si>
    <t xml:space="preserve">962036262949</t>
  </si>
  <si>
    <t xml:space="preserve">14-00115</t>
  </si>
  <si>
    <t xml:space="preserve">429886465475</t>
  </si>
  <si>
    <t xml:space="preserve">14-00116</t>
  </si>
  <si>
    <t xml:space="preserve">604606931236</t>
  </si>
  <si>
    <t xml:space="preserve">14-00117</t>
  </si>
  <si>
    <t xml:space="preserve">804751261509</t>
  </si>
  <si>
    <t xml:space="preserve">14-00118</t>
  </si>
  <si>
    <t xml:space="preserve">751355082066</t>
  </si>
  <si>
    <t xml:space="preserve">14-00119</t>
  </si>
  <si>
    <t xml:space="preserve">398265509142</t>
  </si>
  <si>
    <t xml:space="preserve">14-00120</t>
  </si>
  <si>
    <t xml:space="preserve">122473885153</t>
  </si>
  <si>
    <t xml:space="preserve">14-00121</t>
  </si>
  <si>
    <t xml:space="preserve">938855867190</t>
  </si>
  <si>
    <t xml:space="preserve">14-00122</t>
  </si>
  <si>
    <t xml:space="preserve">839333098334</t>
  </si>
  <si>
    <t xml:space="preserve">14-00123</t>
  </si>
  <si>
    <t xml:space="preserve">172893266412</t>
  </si>
  <si>
    <t xml:space="preserve">14-00124</t>
  </si>
  <si>
    <t xml:space="preserve">566489435871</t>
  </si>
  <si>
    <t xml:space="preserve">14-00125</t>
  </si>
  <si>
    <t xml:space="preserve">602317787911</t>
  </si>
  <si>
    <t xml:space="preserve">14-00126</t>
  </si>
  <si>
    <t xml:space="preserve">592246730659</t>
  </si>
  <si>
    <t xml:space="preserve">14-00127</t>
  </si>
  <si>
    <t xml:space="preserve">535880990847</t>
  </si>
  <si>
    <t xml:space="preserve">14-00128</t>
  </si>
  <si>
    <t xml:space="preserve">638058856663</t>
  </si>
  <si>
    <t xml:space="preserve">14-00129</t>
  </si>
  <si>
    <t xml:space="preserve">007890645979</t>
  </si>
  <si>
    <t xml:space="preserve">14-00130</t>
  </si>
  <si>
    <t xml:space="preserve">548502862424</t>
  </si>
  <si>
    <t xml:space="preserve">14-00131</t>
  </si>
  <si>
    <t xml:space="preserve">439316415953</t>
  </si>
  <si>
    <t xml:space="preserve">14-00132</t>
  </si>
  <si>
    <t xml:space="preserve">530622865080</t>
  </si>
  <si>
    <t xml:space="preserve">14-00133</t>
  </si>
  <si>
    <t xml:space="preserve">641484386812</t>
  </si>
  <si>
    <t xml:space="preserve">14-00134</t>
  </si>
  <si>
    <t xml:space="preserve">821585632634</t>
  </si>
  <si>
    <t xml:space="preserve">14-00135</t>
  </si>
  <si>
    <t xml:space="preserve">017018341090</t>
  </si>
  <si>
    <t xml:space="preserve">14-00136</t>
  </si>
  <si>
    <t xml:space="preserve">062665324939</t>
  </si>
  <si>
    <t xml:space="preserve">14-00137</t>
  </si>
  <si>
    <t xml:space="preserve">058265912839</t>
  </si>
  <si>
    <t xml:space="preserve">14-00138</t>
  </si>
  <si>
    <t xml:space="preserve">097702384809</t>
  </si>
  <si>
    <t xml:space="preserve">14-00139</t>
  </si>
  <si>
    <t xml:space="preserve">416476372120</t>
  </si>
  <si>
    <t xml:space="preserve">14-00140</t>
  </si>
  <si>
    <t xml:space="preserve">749574744178</t>
  </si>
  <si>
    <t xml:space="preserve">15-00001</t>
  </si>
  <si>
    <t xml:space="preserve">441797065853</t>
  </si>
  <si>
    <t xml:space="preserve">15-00002</t>
  </si>
  <si>
    <t xml:space="preserve">893146700763</t>
  </si>
  <si>
    <t xml:space="preserve">15-00003</t>
  </si>
  <si>
    <t xml:space="preserve">217365733776</t>
  </si>
  <si>
    <t xml:space="preserve">15-00004</t>
  </si>
  <si>
    <t xml:space="preserve">562033700693</t>
  </si>
  <si>
    <t xml:space="preserve">15-00005</t>
  </si>
  <si>
    <t xml:space="preserve">012273183152</t>
  </si>
  <si>
    <t xml:space="preserve">15-00006</t>
  </si>
  <si>
    <t xml:space="preserve">588744190943</t>
  </si>
  <si>
    <t xml:space="preserve">15-00007</t>
  </si>
  <si>
    <t xml:space="preserve">599781828975</t>
  </si>
  <si>
    <t xml:space="preserve">15-00008</t>
  </si>
  <si>
    <t xml:space="preserve">283408138228</t>
  </si>
  <si>
    <t xml:space="preserve">15-00009</t>
  </si>
  <si>
    <t xml:space="preserve">475434583092</t>
  </si>
  <si>
    <t xml:space="preserve">15-00010</t>
  </si>
  <si>
    <t xml:space="preserve">097627955632</t>
  </si>
  <si>
    <t xml:space="preserve">15-00011</t>
  </si>
  <si>
    <t xml:space="preserve">583923488235</t>
  </si>
  <si>
    <t xml:space="preserve">15-00012</t>
  </si>
  <si>
    <t xml:space="preserve">506350476868</t>
  </si>
  <si>
    <t xml:space="preserve">15-00013</t>
  </si>
  <si>
    <t xml:space="preserve">153965197590</t>
  </si>
  <si>
    <t xml:space="preserve">15-00014</t>
  </si>
  <si>
    <t xml:space="preserve">752521411756</t>
  </si>
  <si>
    <t xml:space="preserve">15-00015</t>
  </si>
  <si>
    <t xml:space="preserve">162580934466</t>
  </si>
  <si>
    <t xml:space="preserve">15-00016</t>
  </si>
  <si>
    <t xml:space="preserve">590765626556</t>
  </si>
  <si>
    <t xml:space="preserve">15-00017</t>
  </si>
  <si>
    <t xml:space="preserve">174050515980</t>
  </si>
  <si>
    <t xml:space="preserve">15-00018</t>
  </si>
  <si>
    <t xml:space="preserve">861393587316</t>
  </si>
  <si>
    <t xml:space="preserve">15-00019</t>
  </si>
  <si>
    <t xml:space="preserve">711651965860</t>
  </si>
  <si>
    <t xml:space="preserve">15-00020</t>
  </si>
  <si>
    <t xml:space="preserve">785883542252</t>
  </si>
  <si>
    <t xml:space="preserve">15-00021</t>
  </si>
  <si>
    <t xml:space="preserve">890753246854</t>
  </si>
  <si>
    <t xml:space="preserve">15-00022</t>
  </si>
  <si>
    <t xml:space="preserve">339954205540</t>
  </si>
  <si>
    <t xml:space="preserve">15-00023</t>
  </si>
  <si>
    <t xml:space="preserve">213555169618</t>
  </si>
  <si>
    <t xml:space="preserve">15-00024</t>
  </si>
  <si>
    <t xml:space="preserve">422440349548</t>
  </si>
  <si>
    <t xml:space="preserve">15-00025</t>
  </si>
  <si>
    <t xml:space="preserve">718798939556</t>
  </si>
  <si>
    <t xml:space="preserve">15-00026</t>
  </si>
  <si>
    <t xml:space="preserve">813674940368</t>
  </si>
  <si>
    <t xml:space="preserve">15-00027</t>
  </si>
  <si>
    <t xml:space="preserve">977103439160</t>
  </si>
  <si>
    <t xml:space="preserve">15-00028</t>
  </si>
  <si>
    <t xml:space="preserve">692315385513</t>
  </si>
  <si>
    <t xml:space="preserve">15-00029</t>
  </si>
  <si>
    <t xml:space="preserve">348345427164</t>
  </si>
  <si>
    <t xml:space="preserve">15-00030</t>
  </si>
  <si>
    <t xml:space="preserve">949339534409</t>
  </si>
  <si>
    <t xml:space="preserve">15-00031</t>
  </si>
  <si>
    <t xml:space="preserve">947186077072</t>
  </si>
  <si>
    <t xml:space="preserve">15-00032</t>
  </si>
  <si>
    <t xml:space="preserve">886098491276</t>
  </si>
  <si>
    <t xml:space="preserve">15-00033</t>
  </si>
  <si>
    <t xml:space="preserve">704675995513</t>
  </si>
  <si>
    <t xml:space="preserve">15-00034</t>
  </si>
  <si>
    <t xml:space="preserve">301397004929</t>
  </si>
  <si>
    <t xml:space="preserve">15-00035</t>
  </si>
  <si>
    <t xml:space="preserve">612291637686</t>
  </si>
  <si>
    <t xml:space="preserve">15-00036</t>
  </si>
  <si>
    <t xml:space="preserve">367193539492</t>
  </si>
  <si>
    <t xml:space="preserve">15-00037</t>
  </si>
  <si>
    <t xml:space="preserve">434274960645</t>
  </si>
  <si>
    <t xml:space="preserve">15-00038</t>
  </si>
  <si>
    <t xml:space="preserve">758542759888</t>
  </si>
  <si>
    <t xml:space="preserve">15-00039</t>
  </si>
  <si>
    <t xml:space="preserve">851266101537</t>
  </si>
  <si>
    <t xml:space="preserve">15-00040</t>
  </si>
  <si>
    <t xml:space="preserve">862878242075</t>
  </si>
  <si>
    <t xml:space="preserve">15-00041</t>
  </si>
  <si>
    <t xml:space="preserve">726614537101</t>
  </si>
  <si>
    <t xml:space="preserve">15-00042</t>
  </si>
  <si>
    <t xml:space="preserve">559138794530</t>
  </si>
  <si>
    <t xml:space="preserve">15-00043</t>
  </si>
  <si>
    <t xml:space="preserve">798219944239</t>
  </si>
  <si>
    <t xml:space="preserve">15-00044</t>
  </si>
  <si>
    <t xml:space="preserve">836652062544</t>
  </si>
  <si>
    <t xml:space="preserve">15-00045</t>
  </si>
  <si>
    <t xml:space="preserve">481825701602</t>
  </si>
  <si>
    <t xml:space="preserve">15-00046</t>
  </si>
  <si>
    <t xml:space="preserve">352643341918</t>
  </si>
  <si>
    <t xml:space="preserve">15-00047</t>
  </si>
  <si>
    <t xml:space="preserve">595930745371</t>
  </si>
  <si>
    <t xml:space="preserve">15-00048</t>
  </si>
  <si>
    <t xml:space="preserve">572015824003</t>
  </si>
  <si>
    <t xml:space="preserve">15-00049</t>
  </si>
  <si>
    <t xml:space="preserve">935085975515</t>
  </si>
  <si>
    <t xml:space="preserve">15-00050</t>
  </si>
  <si>
    <t xml:space="preserve">265261827412</t>
  </si>
  <si>
    <t xml:space="preserve">15-00051</t>
  </si>
  <si>
    <t xml:space="preserve">398375495892</t>
  </si>
  <si>
    <t xml:space="preserve">15-00052</t>
  </si>
  <si>
    <t xml:space="preserve">175770771038</t>
  </si>
  <si>
    <t xml:space="preserve">15-00053</t>
  </si>
  <si>
    <t xml:space="preserve">869850325839</t>
  </si>
  <si>
    <t xml:space="preserve">15-00054</t>
  </si>
  <si>
    <t xml:space="preserve">547591921178</t>
  </si>
  <si>
    <t xml:space="preserve">15-00055</t>
  </si>
  <si>
    <t xml:space="preserve">777917473441</t>
  </si>
  <si>
    <t xml:space="preserve">15-00056</t>
  </si>
  <si>
    <t xml:space="preserve">926798721137</t>
  </si>
  <si>
    <t xml:space="preserve">15-00057</t>
  </si>
  <si>
    <t xml:space="preserve">234775763226</t>
  </si>
  <si>
    <t xml:space="preserve">15-00058</t>
  </si>
  <si>
    <t xml:space="preserve">570548122277</t>
  </si>
  <si>
    <t xml:space="preserve">15-00059</t>
  </si>
  <si>
    <t xml:space="preserve">226612828869</t>
  </si>
  <si>
    <t xml:space="preserve">15-00060</t>
  </si>
  <si>
    <t xml:space="preserve">503786032137</t>
  </si>
  <si>
    <t xml:space="preserve">15-00061</t>
  </si>
  <si>
    <t xml:space="preserve">373834792001</t>
  </si>
  <si>
    <t xml:space="preserve">15-00062</t>
  </si>
  <si>
    <t xml:space="preserve">175767133635</t>
  </si>
  <si>
    <t xml:space="preserve">15-00063</t>
  </si>
  <si>
    <t xml:space="preserve">285756221358</t>
  </si>
  <si>
    <t xml:space="preserve">15-00064</t>
  </si>
  <si>
    <t xml:space="preserve">734103401335</t>
  </si>
  <si>
    <t xml:space="preserve">15-00065</t>
  </si>
  <si>
    <t xml:space="preserve">411055852875</t>
  </si>
  <si>
    <t xml:space="preserve">15-00066</t>
  </si>
  <si>
    <t xml:space="preserve">419685262502</t>
  </si>
  <si>
    <t xml:space="preserve">15-00067</t>
  </si>
  <si>
    <t xml:space="preserve">866271378902</t>
  </si>
  <si>
    <t xml:space="preserve">15-00068</t>
  </si>
  <si>
    <t xml:space="preserve">511303992523</t>
  </si>
  <si>
    <t xml:space="preserve">15-00069</t>
  </si>
  <si>
    <t xml:space="preserve">550574464736</t>
  </si>
  <si>
    <t xml:space="preserve">15-00070</t>
  </si>
  <si>
    <t xml:space="preserve">834811291656</t>
  </si>
  <si>
    <t xml:space="preserve">15-00071</t>
  </si>
  <si>
    <t xml:space="preserve">012672594699</t>
  </si>
  <si>
    <t xml:space="preserve">15-00072</t>
  </si>
  <si>
    <t xml:space="preserve">922429353621</t>
  </si>
  <si>
    <t xml:space="preserve">15-00073</t>
  </si>
  <si>
    <t xml:space="preserve">406126437887</t>
  </si>
  <si>
    <t xml:space="preserve">15-00074</t>
  </si>
  <si>
    <t xml:space="preserve">589299146899</t>
  </si>
  <si>
    <t xml:space="preserve">15-00075</t>
  </si>
  <si>
    <t xml:space="preserve">228481606232</t>
  </si>
  <si>
    <t xml:space="preserve">15-00076</t>
  </si>
  <si>
    <t xml:space="preserve">940462202315</t>
  </si>
  <si>
    <t xml:space="preserve">15-00077</t>
  </si>
  <si>
    <t xml:space="preserve">822062596079</t>
  </si>
  <si>
    <t xml:space="preserve">15-00078</t>
  </si>
  <si>
    <t xml:space="preserve">718198256118</t>
  </si>
  <si>
    <t xml:space="preserve">15-00079</t>
  </si>
  <si>
    <t xml:space="preserve">773624581544</t>
  </si>
  <si>
    <t xml:space="preserve">15-00080</t>
  </si>
  <si>
    <t xml:space="preserve">806562124522</t>
  </si>
  <si>
    <t xml:space="preserve">15-00081</t>
  </si>
  <si>
    <t xml:space="preserve">596681061731</t>
  </si>
  <si>
    <t xml:space="preserve">15-00082</t>
  </si>
  <si>
    <t xml:space="preserve">344070793271</t>
  </si>
  <si>
    <t xml:space="preserve">15-00083</t>
  </si>
  <si>
    <t xml:space="preserve">411375027222</t>
  </si>
  <si>
    <t xml:space="preserve">15-00084</t>
  </si>
  <si>
    <t xml:space="preserve">406952315157</t>
  </si>
  <si>
    <t xml:space="preserve">15-00085</t>
  </si>
  <si>
    <t xml:space="preserve">243205308701</t>
  </si>
  <si>
    <t xml:space="preserve">15-00086</t>
  </si>
  <si>
    <t xml:space="preserve">943946335190</t>
  </si>
  <si>
    <t xml:space="preserve">15-00087</t>
  </si>
  <si>
    <t xml:space="preserve">519004653313</t>
  </si>
  <si>
    <t xml:space="preserve">15-00088</t>
  </si>
  <si>
    <t xml:space="preserve">964516927770</t>
  </si>
  <si>
    <t xml:space="preserve">15-00089</t>
  </si>
  <si>
    <t xml:space="preserve">914494182495</t>
  </si>
  <si>
    <t xml:space="preserve">15-00090</t>
  </si>
  <si>
    <t xml:space="preserve">947328759566</t>
  </si>
  <si>
    <t xml:space="preserve">15-00091</t>
  </si>
  <si>
    <t xml:space="preserve">273308185946</t>
  </si>
  <si>
    <t xml:space="preserve">15-00092</t>
  </si>
  <si>
    <t xml:space="preserve">711382780637</t>
  </si>
  <si>
    <t xml:space="preserve">15-00093</t>
  </si>
  <si>
    <t xml:space="preserve">112502490475</t>
  </si>
  <si>
    <t xml:space="preserve">15-00094</t>
  </si>
  <si>
    <t xml:space="preserve">177072301799</t>
  </si>
  <si>
    <t xml:space="preserve">15-00095</t>
  </si>
  <si>
    <t xml:space="preserve">647279105017</t>
  </si>
  <si>
    <t xml:space="preserve">15-00096</t>
  </si>
  <si>
    <t xml:space="preserve">465182256499</t>
  </si>
  <si>
    <t xml:space="preserve">15-00097</t>
  </si>
  <si>
    <t xml:space="preserve">886816861023</t>
  </si>
  <si>
    <t xml:space="preserve">15-00098</t>
  </si>
  <si>
    <t xml:space="preserve">020222720064</t>
  </si>
  <si>
    <t xml:space="preserve">15-00099</t>
  </si>
  <si>
    <t xml:space="preserve">826125920482</t>
  </si>
  <si>
    <t xml:space="preserve">15-00100</t>
  </si>
  <si>
    <t xml:space="preserve">646194721040</t>
  </si>
  <si>
    <t xml:space="preserve">15-00101</t>
  </si>
  <si>
    <t xml:space="preserve">800940979574</t>
  </si>
  <si>
    <t xml:space="preserve">15-00102</t>
  </si>
  <si>
    <t xml:space="preserve">729003491967</t>
  </si>
  <si>
    <t xml:space="preserve">15-00103</t>
  </si>
  <si>
    <t xml:space="preserve">541075056265</t>
  </si>
  <si>
    <t xml:space="preserve">15-00104</t>
  </si>
  <si>
    <t xml:space="preserve">468328139739</t>
  </si>
  <si>
    <t xml:space="preserve">15-00105</t>
  </si>
  <si>
    <t xml:space="preserve">051009292814</t>
  </si>
  <si>
    <t xml:space="preserve">15-00106</t>
  </si>
  <si>
    <t xml:space="preserve">364046419132</t>
  </si>
  <si>
    <t xml:space="preserve">15-00107</t>
  </si>
  <si>
    <t xml:space="preserve">740916066601</t>
  </si>
  <si>
    <t xml:space="preserve">15-00108</t>
  </si>
  <si>
    <t xml:space="preserve">658685247162</t>
  </si>
  <si>
    <t xml:space="preserve">15-00109</t>
  </si>
  <si>
    <t xml:space="preserve">967131156461</t>
  </si>
  <si>
    <t xml:space="preserve">15-00110</t>
  </si>
  <si>
    <t xml:space="preserve">425232112282</t>
  </si>
  <si>
    <t xml:space="preserve">15-00111</t>
  </si>
  <si>
    <t xml:space="preserve">848443200929</t>
  </si>
  <si>
    <t xml:space="preserve">15-00112</t>
  </si>
  <si>
    <t xml:space="preserve">595189681776</t>
  </si>
  <si>
    <t xml:space="preserve">15-00113</t>
  </si>
  <si>
    <t xml:space="preserve">027085002050</t>
  </si>
  <si>
    <t xml:space="preserve">15-00114</t>
  </si>
  <si>
    <t xml:space="preserve">250321985483</t>
  </si>
  <si>
    <t xml:space="preserve">15-00115</t>
  </si>
  <si>
    <t xml:space="preserve">686303808930</t>
  </si>
  <si>
    <t xml:space="preserve">15-00116</t>
  </si>
  <si>
    <t xml:space="preserve">810928878273</t>
  </si>
  <si>
    <t xml:space="preserve">15-00117</t>
  </si>
  <si>
    <t xml:space="preserve">114734362316</t>
  </si>
  <si>
    <t xml:space="preserve">15-00118</t>
  </si>
  <si>
    <t xml:space="preserve">062498751711</t>
  </si>
  <si>
    <t xml:space="preserve">15-00119</t>
  </si>
  <si>
    <t xml:space="preserve">188684473683</t>
  </si>
  <si>
    <t xml:space="preserve">15-00120</t>
  </si>
  <si>
    <t xml:space="preserve">108988092176</t>
  </si>
  <si>
    <t xml:space="preserve">15-00121</t>
  </si>
  <si>
    <t xml:space="preserve">355914146241</t>
  </si>
  <si>
    <t xml:space="preserve">15-00122</t>
  </si>
  <si>
    <t xml:space="preserve">415999917896</t>
  </si>
  <si>
    <t xml:space="preserve">15-00123</t>
  </si>
  <si>
    <t xml:space="preserve">935168604711</t>
  </si>
  <si>
    <t xml:space="preserve">15-00124</t>
  </si>
  <si>
    <t xml:space="preserve">875169098702</t>
  </si>
  <si>
    <t xml:space="preserve">15-00125</t>
  </si>
  <si>
    <t xml:space="preserve">408723309165</t>
  </si>
  <si>
    <t xml:space="preserve">15-00126</t>
  </si>
  <si>
    <t xml:space="preserve">945359235128</t>
  </si>
  <si>
    <t xml:space="preserve">15-00127</t>
  </si>
  <si>
    <t xml:space="preserve">731172495783</t>
  </si>
  <si>
    <t xml:space="preserve">15-00128</t>
  </si>
  <si>
    <t xml:space="preserve">617078947379</t>
  </si>
  <si>
    <t xml:space="preserve">15-00129</t>
  </si>
  <si>
    <t xml:space="preserve">760000636033</t>
  </si>
  <si>
    <t xml:space="preserve">15-00130</t>
  </si>
  <si>
    <t xml:space="preserve">322769666693</t>
  </si>
  <si>
    <t xml:space="preserve">15-00131</t>
  </si>
  <si>
    <t xml:space="preserve">525592681318</t>
  </si>
  <si>
    <t xml:space="preserve">15-00132</t>
  </si>
  <si>
    <t xml:space="preserve">271553492337</t>
  </si>
  <si>
    <t xml:space="preserve">15-00133</t>
  </si>
  <si>
    <t xml:space="preserve">737780035110</t>
  </si>
  <si>
    <t xml:space="preserve">15-00134</t>
  </si>
  <si>
    <t xml:space="preserve">951964653538</t>
  </si>
  <si>
    <t xml:space="preserve">15-00135</t>
  </si>
  <si>
    <t xml:space="preserve">930696063151</t>
  </si>
  <si>
    <t xml:space="preserve">15-00136</t>
  </si>
  <si>
    <t xml:space="preserve">504255422648</t>
  </si>
  <si>
    <t xml:space="preserve">15-00137</t>
  </si>
  <si>
    <t xml:space="preserve">323254340093</t>
  </si>
  <si>
    <t xml:space="preserve">15-00138</t>
  </si>
  <si>
    <t xml:space="preserve">039105196089</t>
  </si>
  <si>
    <t xml:space="preserve">15-00139</t>
  </si>
  <si>
    <t xml:space="preserve">111024776183</t>
  </si>
  <si>
    <t xml:space="preserve">15-00140</t>
  </si>
  <si>
    <t xml:space="preserve">324842802107</t>
  </si>
  <si>
    <t xml:space="preserve">15-00141</t>
  </si>
  <si>
    <t xml:space="preserve">954071733042</t>
  </si>
  <si>
    <t xml:space="preserve">15-00142</t>
  </si>
  <si>
    <t xml:space="preserve">520626391929</t>
  </si>
  <si>
    <t xml:space="preserve">15-00143</t>
  </si>
  <si>
    <t xml:space="preserve">714590408372</t>
  </si>
  <si>
    <t xml:space="preserve">15-00144</t>
  </si>
  <si>
    <t xml:space="preserve">071609829746</t>
  </si>
  <si>
    <t xml:space="preserve">15-00145</t>
  </si>
  <si>
    <t xml:space="preserve">909039577788</t>
  </si>
  <si>
    <t xml:space="preserve">15-00146</t>
  </si>
  <si>
    <t xml:space="preserve">530126879570</t>
  </si>
  <si>
    <t xml:space="preserve">15-00147</t>
  </si>
  <si>
    <t xml:space="preserve">896146092624</t>
  </si>
  <si>
    <t xml:space="preserve">15-00148</t>
  </si>
  <si>
    <t xml:space="preserve">002311017461</t>
  </si>
  <si>
    <t xml:space="preserve">15-00149</t>
  </si>
  <si>
    <t xml:space="preserve">202609893765</t>
  </si>
  <si>
    <t xml:space="preserve">15-00150</t>
  </si>
  <si>
    <t xml:space="preserve">749702990669</t>
  </si>
  <si>
    <t xml:space="preserve">15-00151</t>
  </si>
  <si>
    <t xml:space="preserve">177450613389</t>
  </si>
  <si>
    <t xml:space="preserve">15-00152</t>
  </si>
  <si>
    <t xml:space="preserve">284359575267</t>
  </si>
  <si>
    <t xml:space="preserve">15-00153</t>
  </si>
  <si>
    <t xml:space="preserve">396711598969</t>
  </si>
  <si>
    <t xml:space="preserve">15-00154</t>
  </si>
  <si>
    <t xml:space="preserve">672117162508</t>
  </si>
  <si>
    <t xml:space="preserve">15-00155</t>
  </si>
  <si>
    <t xml:space="preserve">108186101784</t>
  </si>
  <si>
    <t xml:space="preserve">15-00156</t>
  </si>
  <si>
    <t xml:space="preserve">164813709363</t>
  </si>
  <si>
    <t xml:space="preserve">15-00157</t>
  </si>
  <si>
    <t xml:space="preserve">636316575325</t>
  </si>
  <si>
    <t xml:space="preserve">15-00158</t>
  </si>
  <si>
    <t xml:space="preserve">304848935996</t>
  </si>
  <si>
    <t xml:space="preserve">15-00159</t>
  </si>
  <si>
    <t xml:space="preserve">888087482788</t>
  </si>
  <si>
    <t xml:space="preserve">15-00160</t>
  </si>
  <si>
    <t xml:space="preserve">882237860012</t>
  </si>
  <si>
    <t xml:space="preserve">15-00161</t>
  </si>
  <si>
    <t xml:space="preserve">778667743380</t>
  </si>
  <si>
    <t xml:space="preserve">15-00162</t>
  </si>
  <si>
    <t xml:space="preserve">186556441747</t>
  </si>
  <si>
    <t xml:space="preserve">15-00163</t>
  </si>
  <si>
    <t xml:space="preserve">941329763313</t>
  </si>
  <si>
    <t xml:space="preserve">15-00164</t>
  </si>
  <si>
    <t xml:space="preserve">143803371300</t>
  </si>
  <si>
    <t xml:space="preserve">15-00165</t>
  </si>
  <si>
    <t xml:space="preserve">652951125791</t>
  </si>
  <si>
    <t xml:space="preserve">15-00166</t>
  </si>
  <si>
    <t xml:space="preserve">102867080517</t>
  </si>
  <si>
    <t xml:space="preserve">15-00167</t>
  </si>
  <si>
    <t xml:space="preserve">256849009365</t>
  </si>
  <si>
    <t xml:space="preserve">15-00168</t>
  </si>
  <si>
    <t xml:space="preserve">423350083723</t>
  </si>
  <si>
    <t xml:space="preserve">15-00169</t>
  </si>
  <si>
    <t xml:space="preserve">929444865906</t>
  </si>
  <si>
    <t xml:space="preserve">15-00170</t>
  </si>
  <si>
    <t xml:space="preserve">073676063919</t>
  </si>
  <si>
    <t xml:space="preserve">15-00171</t>
  </si>
  <si>
    <t xml:space="preserve">523463016927</t>
  </si>
  <si>
    <t xml:space="preserve">15-00172</t>
  </si>
  <si>
    <t xml:space="preserve">282387430008</t>
  </si>
  <si>
    <t xml:space="preserve">15-00173</t>
  </si>
  <si>
    <t xml:space="preserve">336082925421</t>
  </si>
  <si>
    <t xml:space="preserve">15-00174</t>
  </si>
  <si>
    <t xml:space="preserve">662541228278</t>
  </si>
  <si>
    <t xml:space="preserve">15-00175</t>
  </si>
  <si>
    <t xml:space="preserve">818483808685</t>
  </si>
  <si>
    <t xml:space="preserve">15-00176</t>
  </si>
  <si>
    <t xml:space="preserve">696997576097</t>
  </si>
  <si>
    <t xml:space="preserve">15-00177</t>
  </si>
  <si>
    <t xml:space="preserve">348302962971</t>
  </si>
  <si>
    <t xml:space="preserve">15-00178</t>
  </si>
  <si>
    <t xml:space="preserve">611685013290</t>
  </si>
  <si>
    <t xml:space="preserve">15-00179</t>
  </si>
  <si>
    <t xml:space="preserve">210703234944</t>
  </si>
  <si>
    <t xml:space="preserve">15-00180</t>
  </si>
  <si>
    <t xml:space="preserve">506950143394</t>
  </si>
  <si>
    <t xml:space="preserve">15-00181</t>
  </si>
  <si>
    <t xml:space="preserve">580262086551</t>
  </si>
  <si>
    <t xml:space="preserve">15-00182</t>
  </si>
  <si>
    <t xml:space="preserve">536840277974</t>
  </si>
  <si>
    <t xml:space="preserve">15-00183</t>
  </si>
  <si>
    <t xml:space="preserve">322237031745</t>
  </si>
  <si>
    <t xml:space="preserve">15-00184</t>
  </si>
  <si>
    <t xml:space="preserve">872005010952</t>
  </si>
  <si>
    <t xml:space="preserve">15-00185</t>
  </si>
  <si>
    <t xml:space="preserve">539354899181</t>
  </si>
  <si>
    <t xml:space="preserve">15-00186</t>
  </si>
  <si>
    <t xml:space="preserve">419947726259</t>
  </si>
  <si>
    <t xml:space="preserve">15-00187</t>
  </si>
  <si>
    <t xml:space="preserve">384406218407</t>
  </si>
  <si>
    <t xml:space="preserve">15-00188</t>
  </si>
  <si>
    <t xml:space="preserve">318299387162</t>
  </si>
  <si>
    <t xml:space="preserve">15-00189</t>
  </si>
  <si>
    <t xml:space="preserve">235194820694</t>
  </si>
  <si>
    <t xml:space="preserve">15-00190</t>
  </si>
  <si>
    <t xml:space="preserve">428875636066</t>
  </si>
  <si>
    <t xml:space="preserve">15-00191</t>
  </si>
  <si>
    <t xml:space="preserve">213117130252</t>
  </si>
  <si>
    <t xml:space="preserve">15-00192</t>
  </si>
  <si>
    <t xml:space="preserve">820383147775</t>
  </si>
  <si>
    <t xml:space="preserve">15-00193</t>
  </si>
  <si>
    <t xml:space="preserve">195090887479</t>
  </si>
  <si>
    <t xml:space="preserve">15-00194</t>
  </si>
  <si>
    <t xml:space="preserve">982643697204</t>
  </si>
  <si>
    <t xml:space="preserve">15-00195</t>
  </si>
  <si>
    <t xml:space="preserve">386896271965</t>
  </si>
  <si>
    <t xml:space="preserve">15-00196</t>
  </si>
  <si>
    <t xml:space="preserve">299110770094</t>
  </si>
  <si>
    <t xml:space="preserve">15-00197</t>
  </si>
  <si>
    <t xml:space="preserve">571925060495</t>
  </si>
  <si>
    <t xml:space="preserve">15-00198</t>
  </si>
  <si>
    <t xml:space="preserve">053299077503</t>
  </si>
  <si>
    <t xml:space="preserve">15-00199</t>
  </si>
  <si>
    <t xml:space="preserve">395493746473</t>
  </si>
  <si>
    <t xml:space="preserve">15-00200</t>
  </si>
  <si>
    <t xml:space="preserve">824758208192</t>
  </si>
  <si>
    <t xml:space="preserve">16-00001</t>
  </si>
  <si>
    <t xml:space="preserve">797055507216</t>
  </si>
  <si>
    <t xml:space="preserve">16-00002</t>
  </si>
  <si>
    <t xml:space="preserve">944457284338</t>
  </si>
  <si>
    <t xml:space="preserve">16-00003</t>
  </si>
  <si>
    <t xml:space="preserve">466069180715</t>
  </si>
  <si>
    <t xml:space="preserve">16-00004</t>
  </si>
  <si>
    <t xml:space="preserve">709427626168</t>
  </si>
  <si>
    <t xml:space="preserve">16-00005</t>
  </si>
  <si>
    <t xml:space="preserve">488755352190</t>
  </si>
  <si>
    <t xml:space="preserve">16-00006</t>
  </si>
  <si>
    <t xml:space="preserve">565732108997</t>
  </si>
  <si>
    <t xml:space="preserve">16-00007</t>
  </si>
  <si>
    <t xml:space="preserve">904081930201</t>
  </si>
  <si>
    <t xml:space="preserve">16-00008</t>
  </si>
  <si>
    <t xml:space="preserve">344550968502</t>
  </si>
  <si>
    <t xml:space="preserve">16-00009</t>
  </si>
  <si>
    <t xml:space="preserve">977787761091</t>
  </si>
  <si>
    <t xml:space="preserve">16-00010</t>
  </si>
  <si>
    <t xml:space="preserve">907238411013</t>
  </si>
  <si>
    <t xml:space="preserve">16-00011</t>
  </si>
  <si>
    <t xml:space="preserve">241495922313</t>
  </si>
  <si>
    <t xml:space="preserve">16-00012</t>
  </si>
  <si>
    <t xml:space="preserve">884798280014</t>
  </si>
  <si>
    <t xml:space="preserve">16-00013</t>
  </si>
  <si>
    <t xml:space="preserve">014451590600</t>
  </si>
  <si>
    <t xml:space="preserve">16-00014</t>
  </si>
  <si>
    <t xml:space="preserve">244652708184</t>
  </si>
  <si>
    <t xml:space="preserve">16-00015</t>
  </si>
  <si>
    <t xml:space="preserve">191628239489</t>
  </si>
  <si>
    <t xml:space="preserve">16-00016</t>
  </si>
  <si>
    <t xml:space="preserve">152061953547</t>
  </si>
  <si>
    <t xml:space="preserve">16-00017</t>
  </si>
  <si>
    <t xml:space="preserve">020593880673</t>
  </si>
  <si>
    <t xml:space="preserve">16-00018</t>
  </si>
  <si>
    <t xml:space="preserve">425336907763</t>
  </si>
  <si>
    <t xml:space="preserve">16-00019</t>
  </si>
  <si>
    <t xml:space="preserve">548522179686</t>
  </si>
  <si>
    <t xml:space="preserve">16-00020</t>
  </si>
  <si>
    <t xml:space="preserve">382317890888</t>
  </si>
  <si>
    <t xml:space="preserve">16-00021</t>
  </si>
  <si>
    <t xml:space="preserve">687330763539</t>
  </si>
  <si>
    <t xml:space="preserve">16-00022</t>
  </si>
  <si>
    <t xml:space="preserve">480384561574</t>
  </si>
  <si>
    <t xml:space="preserve">16-00023</t>
  </si>
  <si>
    <t xml:space="preserve">770758749970</t>
  </si>
  <si>
    <t xml:space="preserve">16-00024</t>
  </si>
  <si>
    <t xml:space="preserve">586085964953</t>
  </si>
  <si>
    <t xml:space="preserve">16-00025</t>
  </si>
  <si>
    <t xml:space="preserve">322731697225</t>
  </si>
  <si>
    <t xml:space="preserve">16-00026</t>
  </si>
  <si>
    <t xml:space="preserve">826480501327</t>
  </si>
  <si>
    <t xml:space="preserve">16-00027</t>
  </si>
  <si>
    <t xml:space="preserve">613166197047</t>
  </si>
  <si>
    <t xml:space="preserve">16-00028</t>
  </si>
  <si>
    <t xml:space="preserve">241828506595</t>
  </si>
  <si>
    <t xml:space="preserve">16-00029</t>
  </si>
  <si>
    <t xml:space="preserve">651667867738</t>
  </si>
  <si>
    <t xml:space="preserve">16-00030</t>
  </si>
  <si>
    <t xml:space="preserve">779252720940</t>
  </si>
  <si>
    <t xml:space="preserve">16-00031</t>
  </si>
  <si>
    <t xml:space="preserve">919038406753</t>
  </si>
  <si>
    <t xml:space="preserve">16-00032</t>
  </si>
  <si>
    <t xml:space="preserve">441504543290</t>
  </si>
  <si>
    <t xml:space="preserve">16-00033</t>
  </si>
  <si>
    <t xml:space="preserve">100103031993</t>
  </si>
  <si>
    <t xml:space="preserve">16-00034</t>
  </si>
  <si>
    <t xml:space="preserve">194051436075</t>
  </si>
  <si>
    <t xml:space="preserve">16-00035</t>
  </si>
  <si>
    <t xml:space="preserve">017629778479</t>
  </si>
  <si>
    <t xml:space="preserve">16-00036</t>
  </si>
  <si>
    <t xml:space="preserve">304476479394</t>
  </si>
  <si>
    <t xml:space="preserve">16-00037</t>
  </si>
  <si>
    <t xml:space="preserve">349802010655</t>
  </si>
  <si>
    <t xml:space="preserve">16-00038</t>
  </si>
  <si>
    <t xml:space="preserve">811303748752</t>
  </si>
  <si>
    <t xml:space="preserve">16-00039</t>
  </si>
  <si>
    <t xml:space="preserve">135537134523</t>
  </si>
  <si>
    <t xml:space="preserve">16-00040</t>
  </si>
  <si>
    <t xml:space="preserve">158078315088</t>
  </si>
  <si>
    <t xml:space="preserve">16-00041</t>
  </si>
  <si>
    <t xml:space="preserve">902209430900</t>
  </si>
  <si>
    <t xml:space="preserve">16-00042</t>
  </si>
  <si>
    <t xml:space="preserve">800455630839</t>
  </si>
  <si>
    <t xml:space="preserve">16-00043</t>
  </si>
  <si>
    <t xml:space="preserve">259111687758</t>
  </si>
  <si>
    <t xml:space="preserve">16-00044</t>
  </si>
  <si>
    <t xml:space="preserve">374428265999</t>
  </si>
  <si>
    <t xml:space="preserve">16-00045</t>
  </si>
  <si>
    <t xml:space="preserve">608355757626</t>
  </si>
  <si>
    <t xml:space="preserve">16-00046</t>
  </si>
  <si>
    <t xml:space="preserve">621155825924</t>
  </si>
  <si>
    <t xml:space="preserve">16-00047</t>
  </si>
  <si>
    <t xml:space="preserve">447245280962</t>
  </si>
  <si>
    <t xml:space="preserve">16-00048</t>
  </si>
  <si>
    <t xml:space="preserve">039888944594</t>
  </si>
  <si>
    <t xml:space="preserve">16-00049</t>
  </si>
  <si>
    <t xml:space="preserve">931708873960</t>
  </si>
  <si>
    <t xml:space="preserve">16-00050</t>
  </si>
  <si>
    <t xml:space="preserve">088332557324</t>
  </si>
  <si>
    <t xml:space="preserve">16-00051</t>
  </si>
  <si>
    <t xml:space="preserve">546603857944</t>
  </si>
  <si>
    <t xml:space="preserve">16-00052</t>
  </si>
  <si>
    <t xml:space="preserve">937228681390</t>
  </si>
  <si>
    <t xml:space="preserve">16-00053</t>
  </si>
  <si>
    <t xml:space="preserve">397652802831</t>
  </si>
  <si>
    <t xml:space="preserve">16-00054</t>
  </si>
  <si>
    <t xml:space="preserve">770342589089</t>
  </si>
  <si>
    <t xml:space="preserve">16-00055</t>
  </si>
  <si>
    <t xml:space="preserve">314134880441</t>
  </si>
  <si>
    <t xml:space="preserve">16-00056</t>
  </si>
  <si>
    <t xml:space="preserve">096430800134</t>
  </si>
  <si>
    <t xml:space="preserve">16-00057</t>
  </si>
  <si>
    <t xml:space="preserve">197091474305</t>
  </si>
  <si>
    <t xml:space="preserve">16-00058</t>
  </si>
  <si>
    <t xml:space="preserve">621304813905</t>
  </si>
  <si>
    <t xml:space="preserve">16-00059</t>
  </si>
  <si>
    <t xml:space="preserve">465927102667</t>
  </si>
  <si>
    <t xml:space="preserve">16-00060</t>
  </si>
  <si>
    <t xml:space="preserve">217789954191</t>
  </si>
  <si>
    <t xml:space="preserve">16-00061</t>
  </si>
  <si>
    <t xml:space="preserve">402282570911</t>
  </si>
  <si>
    <t xml:space="preserve">16-00062</t>
  </si>
  <si>
    <t xml:space="preserve">911672777224</t>
  </si>
  <si>
    <t xml:space="preserve">16-00063</t>
  </si>
  <si>
    <t xml:space="preserve">668451179741</t>
  </si>
  <si>
    <t xml:space="preserve">16-00064</t>
  </si>
  <si>
    <t xml:space="preserve">850558879164</t>
  </si>
  <si>
    <t xml:space="preserve">16-00065</t>
  </si>
  <si>
    <t xml:space="preserve">998106804251</t>
  </si>
  <si>
    <t xml:space="preserve">16-00066</t>
  </si>
  <si>
    <t xml:space="preserve">141208547340</t>
  </si>
  <si>
    <t xml:space="preserve">16-00067</t>
  </si>
  <si>
    <t xml:space="preserve">748487897569</t>
  </si>
  <si>
    <t xml:space="preserve">16-00068</t>
  </si>
  <si>
    <t xml:space="preserve">733355147433</t>
  </si>
  <si>
    <t xml:space="preserve">16-00069</t>
  </si>
  <si>
    <t xml:space="preserve">877096540377</t>
  </si>
  <si>
    <t xml:space="preserve">16-00070</t>
  </si>
  <si>
    <t xml:space="preserve">559224818736</t>
  </si>
  <si>
    <t xml:space="preserve">16-00071</t>
  </si>
  <si>
    <t xml:space="preserve">173705619722</t>
  </si>
  <si>
    <t xml:space="preserve">16-00072</t>
  </si>
  <si>
    <t xml:space="preserve">202004408177</t>
  </si>
  <si>
    <t xml:space="preserve">16-00073</t>
  </si>
  <si>
    <t xml:space="preserve">471486522802</t>
  </si>
  <si>
    <t xml:space="preserve">16-00074</t>
  </si>
  <si>
    <t xml:space="preserve">973902476238</t>
  </si>
  <si>
    <t xml:space="preserve">16-00075</t>
  </si>
  <si>
    <t xml:space="preserve">651931349793</t>
  </si>
  <si>
    <t xml:space="preserve">16-00076</t>
  </si>
  <si>
    <t xml:space="preserve">344371945310</t>
  </si>
  <si>
    <t xml:space="preserve">16-00077</t>
  </si>
  <si>
    <t xml:space="preserve">205575063464</t>
  </si>
  <si>
    <t xml:space="preserve">16-00078</t>
  </si>
  <si>
    <t xml:space="preserve">394516662921</t>
  </si>
  <si>
    <t xml:space="preserve">16-00079</t>
  </si>
  <si>
    <t xml:space="preserve">986364416747</t>
  </si>
  <si>
    <t xml:space="preserve">16-00080</t>
  </si>
  <si>
    <t xml:space="preserve">017558205166</t>
  </si>
  <si>
    <t xml:space="preserve">16-00081</t>
  </si>
  <si>
    <t xml:space="preserve">520634166352</t>
  </si>
  <si>
    <t xml:space="preserve">16-00082</t>
  </si>
  <si>
    <t xml:space="preserve">309696175300</t>
  </si>
  <si>
    <t xml:space="preserve">16-00083</t>
  </si>
  <si>
    <t xml:space="preserve">925691869851</t>
  </si>
  <si>
    <t xml:space="preserve">16-00084</t>
  </si>
  <si>
    <t xml:space="preserve">443498225350</t>
  </si>
  <si>
    <t xml:space="preserve">16-00085</t>
  </si>
  <si>
    <t xml:space="preserve">940593657776</t>
  </si>
  <si>
    <t xml:space="preserve">16-00086</t>
  </si>
  <si>
    <t xml:space="preserve">266300060393</t>
  </si>
  <si>
    <t xml:space="preserve">16-00087</t>
  </si>
  <si>
    <t xml:space="preserve">446389428311</t>
  </si>
  <si>
    <t xml:space="preserve">16-00088</t>
  </si>
  <si>
    <t xml:space="preserve">346646111107</t>
  </si>
  <si>
    <t xml:space="preserve">16-00089</t>
  </si>
  <si>
    <t xml:space="preserve">765154455814</t>
  </si>
  <si>
    <t xml:space="preserve">16-00090</t>
  </si>
  <si>
    <t xml:space="preserve">769741518644</t>
  </si>
  <si>
    <t xml:space="preserve">16-00091</t>
  </si>
  <si>
    <t xml:space="preserve">473252772448</t>
  </si>
  <si>
    <t xml:space="preserve">16-00092</t>
  </si>
  <si>
    <t xml:space="preserve">486785181428</t>
  </si>
  <si>
    <t xml:space="preserve">16-00093</t>
  </si>
  <si>
    <t xml:space="preserve">087660654241</t>
  </si>
  <si>
    <t xml:space="preserve">16-00094</t>
  </si>
  <si>
    <t xml:space="preserve">463937211245</t>
  </si>
  <si>
    <t xml:space="preserve">16-00095</t>
  </si>
  <si>
    <t xml:space="preserve">344136884752</t>
  </si>
  <si>
    <t xml:space="preserve">16-00096</t>
  </si>
  <si>
    <t xml:space="preserve">986416144597</t>
  </si>
  <si>
    <t xml:space="preserve">16-00097</t>
  </si>
  <si>
    <t xml:space="preserve">401511215973</t>
  </si>
  <si>
    <t xml:space="preserve">16-00098</t>
  </si>
  <si>
    <t xml:space="preserve">720605478567</t>
  </si>
  <si>
    <t xml:space="preserve">16-00099</t>
  </si>
  <si>
    <t xml:space="preserve">304785091641</t>
  </si>
  <si>
    <t xml:space="preserve">16-00100</t>
  </si>
  <si>
    <t xml:space="preserve">736713506047</t>
  </si>
  <si>
    <t xml:space="preserve">16-00101</t>
  </si>
  <si>
    <t xml:space="preserve">851979007514</t>
  </si>
  <si>
    <t xml:space="preserve">16-00102</t>
  </si>
  <si>
    <t xml:space="preserve">183321302429</t>
  </si>
  <si>
    <t xml:space="preserve">16-00103</t>
  </si>
  <si>
    <t xml:space="preserve">078969775683</t>
  </si>
  <si>
    <t xml:space="preserve">16-00104</t>
  </si>
  <si>
    <t xml:space="preserve">784004024809</t>
  </si>
  <si>
    <t xml:space="preserve">16-00105</t>
  </si>
  <si>
    <t xml:space="preserve">438320125522</t>
  </si>
  <si>
    <t xml:space="preserve">16-00106</t>
  </si>
  <si>
    <t xml:space="preserve">015302889902</t>
  </si>
  <si>
    <t xml:space="preserve">16-00107</t>
  </si>
  <si>
    <t xml:space="preserve">542763721079</t>
  </si>
  <si>
    <t xml:space="preserve">16-00108</t>
  </si>
  <si>
    <t xml:space="preserve">126125796058</t>
  </si>
  <si>
    <t xml:space="preserve">16-00109</t>
  </si>
  <si>
    <t xml:space="preserve">733766577858</t>
  </si>
  <si>
    <t xml:space="preserve">16-00110</t>
  </si>
  <si>
    <t xml:space="preserve">951386041332</t>
  </si>
  <si>
    <t xml:space="preserve">16-00111</t>
  </si>
  <si>
    <t xml:space="preserve">667960375040</t>
  </si>
  <si>
    <t xml:space="preserve">16-00112</t>
  </si>
  <si>
    <t xml:space="preserve">259933215866</t>
  </si>
  <si>
    <t xml:space="preserve">16-00113</t>
  </si>
  <si>
    <t xml:space="preserve">622630673580</t>
  </si>
  <si>
    <t xml:space="preserve">16-00114</t>
  </si>
  <si>
    <t xml:space="preserve">878843238037</t>
  </si>
  <si>
    <t xml:space="preserve">16-00115</t>
  </si>
  <si>
    <t xml:space="preserve">580559089585</t>
  </si>
  <si>
    <t xml:space="preserve">16-00116</t>
  </si>
  <si>
    <t xml:space="preserve">245497788741</t>
  </si>
  <si>
    <t xml:space="preserve">16-00117</t>
  </si>
  <si>
    <t xml:space="preserve">678269246952</t>
  </si>
  <si>
    <t xml:space="preserve">16-00118</t>
  </si>
  <si>
    <t xml:space="preserve">792028860078</t>
  </si>
  <si>
    <t xml:space="preserve">16-00119</t>
  </si>
  <si>
    <t xml:space="preserve">349705066396</t>
  </si>
  <si>
    <t xml:space="preserve">16-00120</t>
  </si>
  <si>
    <t xml:space="preserve">523559103732</t>
  </si>
  <si>
    <t xml:space="preserve">16-00121</t>
  </si>
  <si>
    <t xml:space="preserve">078175818843</t>
  </si>
  <si>
    <t xml:space="preserve">16-00122</t>
  </si>
  <si>
    <t xml:space="preserve">080052672455</t>
  </si>
  <si>
    <t xml:space="preserve">16-00123</t>
  </si>
  <si>
    <t xml:space="preserve">623015499427</t>
  </si>
  <si>
    <t xml:space="preserve">16-00124</t>
  </si>
  <si>
    <t xml:space="preserve">560469975377</t>
  </si>
  <si>
    <t xml:space="preserve">16-00125</t>
  </si>
  <si>
    <t xml:space="preserve">944439238967</t>
  </si>
  <si>
    <t xml:space="preserve">16-00126</t>
  </si>
  <si>
    <t xml:space="preserve">615307793474</t>
  </si>
  <si>
    <t xml:space="preserve">16-00127</t>
  </si>
  <si>
    <t xml:space="preserve">875625699625</t>
  </si>
  <si>
    <t xml:space="preserve">16-00128</t>
  </si>
  <si>
    <t xml:space="preserve">432217282120</t>
  </si>
  <si>
    <t xml:space="preserve">16-00129</t>
  </si>
  <si>
    <t xml:space="preserve">799880985031</t>
  </si>
  <si>
    <t xml:space="preserve">16-00130</t>
  </si>
  <si>
    <t xml:space="preserve">660351952113</t>
  </si>
  <si>
    <t xml:space="preserve">16-00131</t>
  </si>
  <si>
    <t xml:space="preserve">729166696837</t>
  </si>
  <si>
    <t xml:space="preserve">16-00132</t>
  </si>
  <si>
    <t xml:space="preserve">335649546821</t>
  </si>
  <si>
    <t xml:space="preserve">16-00133</t>
  </si>
  <si>
    <t xml:space="preserve">816616021955</t>
  </si>
  <si>
    <t xml:space="preserve">16-00134</t>
  </si>
  <si>
    <t xml:space="preserve">623538431434</t>
  </si>
  <si>
    <t xml:space="preserve">16-00135</t>
  </si>
  <si>
    <t xml:space="preserve">639218373999</t>
  </si>
  <si>
    <t xml:space="preserve">16-00136</t>
  </si>
  <si>
    <t xml:space="preserve">906978485937</t>
  </si>
  <si>
    <t xml:space="preserve">16-00137</t>
  </si>
  <si>
    <t xml:space="preserve">165000916513</t>
  </si>
  <si>
    <t xml:space="preserve">16-00138</t>
  </si>
  <si>
    <t xml:space="preserve">618292843841</t>
  </si>
  <si>
    <t xml:space="preserve">16-00139</t>
  </si>
  <si>
    <t xml:space="preserve">770967844769</t>
  </si>
  <si>
    <t xml:space="preserve">16-00140</t>
  </si>
  <si>
    <t xml:space="preserve">316205578936</t>
  </si>
  <si>
    <t xml:space="preserve">16-00141</t>
  </si>
  <si>
    <t xml:space="preserve">686306942195</t>
  </si>
  <si>
    <t xml:space="preserve">16-00142</t>
  </si>
  <si>
    <t xml:space="preserve">303846115404</t>
  </si>
  <si>
    <t xml:space="preserve">16-00143</t>
  </si>
  <si>
    <t xml:space="preserve">287778042695</t>
  </si>
  <si>
    <t xml:space="preserve">16-00144</t>
  </si>
  <si>
    <t xml:space="preserve">542203121740</t>
  </si>
  <si>
    <t xml:space="preserve">16-00145</t>
  </si>
  <si>
    <t xml:space="preserve">190628128737</t>
  </si>
  <si>
    <t xml:space="preserve">16-00146</t>
  </si>
  <si>
    <t xml:space="preserve">799176004270</t>
  </si>
  <si>
    <t xml:space="preserve">16-00147</t>
  </si>
  <si>
    <t xml:space="preserve">400743956667</t>
  </si>
  <si>
    <t xml:space="preserve">16-00148</t>
  </si>
  <si>
    <t xml:space="preserve">689411105999</t>
  </si>
  <si>
    <t xml:space="preserve">16-00149</t>
  </si>
  <si>
    <t xml:space="preserve">858724063289</t>
  </si>
  <si>
    <t xml:space="preserve">16-00150</t>
  </si>
  <si>
    <t xml:space="preserve">645842707899</t>
  </si>
  <si>
    <t xml:space="preserve">16-00151</t>
  </si>
  <si>
    <t xml:space="preserve">271389256615</t>
  </si>
  <si>
    <t xml:space="preserve">16-00152</t>
  </si>
  <si>
    <t xml:space="preserve">050338701514</t>
  </si>
  <si>
    <t xml:space="preserve">16-00153</t>
  </si>
  <si>
    <t xml:space="preserve">609212765467</t>
  </si>
  <si>
    <t xml:space="preserve">16-00154</t>
  </si>
  <si>
    <t xml:space="preserve">108224108381</t>
  </si>
  <si>
    <t xml:space="preserve">16-00155</t>
  </si>
  <si>
    <t xml:space="preserve">477463166666</t>
  </si>
  <si>
    <t xml:space="preserve">16-00156</t>
  </si>
  <si>
    <t xml:space="preserve">047171015375</t>
  </si>
  <si>
    <t xml:space="preserve">16-00157</t>
  </si>
  <si>
    <t xml:space="preserve">457782746108</t>
  </si>
  <si>
    <t xml:space="preserve">16-00158</t>
  </si>
  <si>
    <t xml:space="preserve">254647389518</t>
  </si>
  <si>
    <t xml:space="preserve">16-00159</t>
  </si>
  <si>
    <t xml:space="preserve">718413523658</t>
  </si>
  <si>
    <t xml:space="preserve">16-00160</t>
  </si>
  <si>
    <t xml:space="preserve">197507881037</t>
  </si>
  <si>
    <t xml:space="preserve">16-00161</t>
  </si>
  <si>
    <t xml:space="preserve">446458016468</t>
  </si>
  <si>
    <t xml:space="preserve">16-00162</t>
  </si>
  <si>
    <t xml:space="preserve">436990552384</t>
  </si>
  <si>
    <t xml:space="preserve">16-00163</t>
  </si>
  <si>
    <t xml:space="preserve">980792076513</t>
  </si>
  <si>
    <t xml:space="preserve">16-00164</t>
  </si>
  <si>
    <t xml:space="preserve">673614429294</t>
  </si>
  <si>
    <t xml:space="preserve">16-00165</t>
  </si>
  <si>
    <t xml:space="preserve">715868626192</t>
  </si>
  <si>
    <t xml:space="preserve">16-00166</t>
  </si>
  <si>
    <t xml:space="preserve">757118741418</t>
  </si>
  <si>
    <t xml:space="preserve">16-00167</t>
  </si>
  <si>
    <t xml:space="preserve">986208561936</t>
  </si>
  <si>
    <t xml:space="preserve">16-00168</t>
  </si>
  <si>
    <t xml:space="preserve">302020555932</t>
  </si>
  <si>
    <t xml:space="preserve">16-00169</t>
  </si>
  <si>
    <t xml:space="preserve">815436329745</t>
  </si>
  <si>
    <t xml:space="preserve">16-00170</t>
  </si>
  <si>
    <t xml:space="preserve">434266757615</t>
  </si>
  <si>
    <t xml:space="preserve">16-00171</t>
  </si>
  <si>
    <t xml:space="preserve">264575310082</t>
  </si>
  <si>
    <t xml:space="preserve">16-00172</t>
  </si>
  <si>
    <t xml:space="preserve">891886153260</t>
  </si>
  <si>
    <t xml:space="preserve">16-00173</t>
  </si>
  <si>
    <t xml:space="preserve">174268200534</t>
  </si>
  <si>
    <t xml:space="preserve">16-00174</t>
  </si>
  <si>
    <t xml:space="preserve">481320147716</t>
  </si>
  <si>
    <t xml:space="preserve">16-00175</t>
  </si>
  <si>
    <t xml:space="preserve">719676131759</t>
  </si>
  <si>
    <t xml:space="preserve">16-00176</t>
  </si>
  <si>
    <t xml:space="preserve">549688450749</t>
  </si>
  <si>
    <t xml:space="preserve">16-00177</t>
  </si>
  <si>
    <t xml:space="preserve">387474154974</t>
  </si>
  <si>
    <t xml:space="preserve">16-00178</t>
  </si>
  <si>
    <t xml:space="preserve">180411515038</t>
  </si>
  <si>
    <t xml:space="preserve">16-00179</t>
  </si>
  <si>
    <t xml:space="preserve">032794353092</t>
  </si>
  <si>
    <t xml:space="preserve">16-00180</t>
  </si>
  <si>
    <t xml:space="preserve">441236040700</t>
  </si>
  <si>
    <t xml:space="preserve">16-00181</t>
  </si>
  <si>
    <t xml:space="preserve">644963608973</t>
  </si>
  <si>
    <t xml:space="preserve">16-00182</t>
  </si>
  <si>
    <t xml:space="preserve">508158164531</t>
  </si>
  <si>
    <t xml:space="preserve">16-00183</t>
  </si>
  <si>
    <t xml:space="preserve">011262495912</t>
  </si>
  <si>
    <t xml:space="preserve">16-00184</t>
  </si>
  <si>
    <t xml:space="preserve">865581694826</t>
  </si>
  <si>
    <t xml:space="preserve">16-00185</t>
  </si>
  <si>
    <t xml:space="preserve">210491273415</t>
  </si>
  <si>
    <t xml:space="preserve">16-00186</t>
  </si>
  <si>
    <t xml:space="preserve">558802369775</t>
  </si>
  <si>
    <t xml:space="preserve">16-00187</t>
  </si>
  <si>
    <t xml:space="preserve">091685739974</t>
  </si>
  <si>
    <t xml:space="preserve">16-00188</t>
  </si>
  <si>
    <t xml:space="preserve">553708273821</t>
  </si>
  <si>
    <t xml:space="preserve">16-00189</t>
  </si>
  <si>
    <t xml:space="preserve">040302875029</t>
  </si>
  <si>
    <t xml:space="preserve">16-00190</t>
  </si>
  <si>
    <t xml:space="preserve">661465470973</t>
  </si>
  <si>
    <t xml:space="preserve">16-00191</t>
  </si>
  <si>
    <t xml:space="preserve">436118171017</t>
  </si>
  <si>
    <t xml:space="preserve">16-00192</t>
  </si>
  <si>
    <t xml:space="preserve">032724101471</t>
  </si>
  <si>
    <t xml:space="preserve">16-00193</t>
  </si>
  <si>
    <t xml:space="preserve">558226815829</t>
  </si>
  <si>
    <t xml:space="preserve">16-00194</t>
  </si>
  <si>
    <t xml:space="preserve">019954259036</t>
  </si>
  <si>
    <t xml:space="preserve">16-00195</t>
  </si>
  <si>
    <t xml:space="preserve">216064477411</t>
  </si>
  <si>
    <t xml:space="preserve">16-00196</t>
  </si>
  <si>
    <t xml:space="preserve">707196061621</t>
  </si>
  <si>
    <t xml:space="preserve">16-00197</t>
  </si>
  <si>
    <t xml:space="preserve">239870006329</t>
  </si>
  <si>
    <t xml:space="preserve">16-00198</t>
  </si>
  <si>
    <t xml:space="preserve">722278590079</t>
  </si>
  <si>
    <t xml:space="preserve">16-00199</t>
  </si>
  <si>
    <t xml:space="preserve">233583598219</t>
  </si>
  <si>
    <t xml:space="preserve">16-00200</t>
  </si>
  <si>
    <t xml:space="preserve">155139305843</t>
  </si>
  <si>
    <t xml:space="preserve">17-00001</t>
  </si>
  <si>
    <t xml:space="preserve">594056146740</t>
  </si>
  <si>
    <t xml:space="preserve">17-00002</t>
  </si>
  <si>
    <t xml:space="preserve">622699789553</t>
  </si>
  <si>
    <t xml:space="preserve">17-00003</t>
  </si>
  <si>
    <t xml:space="preserve">488104373080</t>
  </si>
  <si>
    <t xml:space="preserve">17-00004</t>
  </si>
  <si>
    <t xml:space="preserve">532522568439</t>
  </si>
  <si>
    <t xml:space="preserve">17-00005</t>
  </si>
  <si>
    <t xml:space="preserve">235245354520</t>
  </si>
  <si>
    <t xml:space="preserve">17-00006</t>
  </si>
  <si>
    <t xml:space="preserve">164078572768</t>
  </si>
  <si>
    <t xml:space="preserve">17-00007</t>
  </si>
  <si>
    <t xml:space="preserve">779721594236</t>
  </si>
  <si>
    <t xml:space="preserve">17-00008</t>
  </si>
  <si>
    <t xml:space="preserve">807204927382</t>
  </si>
  <si>
    <t xml:space="preserve">17-00009</t>
  </si>
  <si>
    <t xml:space="preserve">562428705313</t>
  </si>
  <si>
    <t xml:space="preserve">17-00010</t>
  </si>
  <si>
    <t xml:space="preserve">237592976781</t>
  </si>
  <si>
    <t xml:space="preserve">17-00011</t>
  </si>
  <si>
    <t xml:space="preserve">329044564255</t>
  </si>
  <si>
    <t xml:space="preserve">17-00012</t>
  </si>
  <si>
    <t xml:space="preserve">977842338116</t>
  </si>
  <si>
    <t xml:space="preserve">17-00013</t>
  </si>
  <si>
    <t xml:space="preserve">966699608947</t>
  </si>
  <si>
    <t xml:space="preserve">17-00014</t>
  </si>
  <si>
    <t xml:space="preserve">480242811661</t>
  </si>
  <si>
    <t xml:space="preserve">17-00015</t>
  </si>
  <si>
    <t xml:space="preserve">050899120174</t>
  </si>
  <si>
    <t xml:space="preserve">17-00016</t>
  </si>
  <si>
    <t xml:space="preserve">715862162699</t>
  </si>
  <si>
    <t xml:space="preserve">17-00017</t>
  </si>
  <si>
    <t xml:space="preserve">365711499916</t>
  </si>
  <si>
    <t xml:space="preserve">17-00018</t>
  </si>
  <si>
    <t xml:space="preserve">887537794189</t>
  </si>
  <si>
    <t xml:space="preserve">17-00019</t>
  </si>
  <si>
    <t xml:space="preserve">752583791442</t>
  </si>
  <si>
    <t xml:space="preserve">17-00020</t>
  </si>
  <si>
    <t xml:space="preserve">664141082771</t>
  </si>
  <si>
    <t xml:space="preserve">17-00021</t>
  </si>
  <si>
    <t xml:space="preserve">560697718731</t>
  </si>
  <si>
    <t xml:space="preserve">17-00022</t>
  </si>
  <si>
    <t xml:space="preserve">609195290052</t>
  </si>
  <si>
    <t xml:space="preserve">17-00023</t>
  </si>
  <si>
    <t xml:space="preserve">609515161258</t>
  </si>
  <si>
    <t xml:space="preserve">17-00024</t>
  </si>
  <si>
    <t xml:space="preserve">258738075901</t>
  </si>
  <si>
    <t xml:space="preserve">17-00025</t>
  </si>
  <si>
    <t xml:space="preserve">044067024359</t>
  </si>
  <si>
    <t xml:space="preserve">17-00026</t>
  </si>
  <si>
    <t xml:space="preserve">187021643339</t>
  </si>
  <si>
    <t xml:space="preserve">17-00027</t>
  </si>
  <si>
    <t xml:space="preserve">605516341377</t>
  </si>
  <si>
    <t xml:space="preserve">17-00028</t>
  </si>
  <si>
    <t xml:space="preserve">263887899013</t>
  </si>
  <si>
    <t xml:space="preserve">17-00029</t>
  </si>
  <si>
    <t xml:space="preserve">590927261383</t>
  </si>
  <si>
    <t xml:space="preserve">17-00030</t>
  </si>
  <si>
    <t xml:space="preserve">969395624026</t>
  </si>
  <si>
    <t xml:space="preserve">Temperature Zone</t>
  </si>
  <si>
    <t xml:space="preserve">Fixture Type</t>
  </si>
  <si>
    <t xml:space="preserve">Secured/Locked Case Required (Y/N)</t>
  </si>
  <si>
    <t xml:space="preserve">Category Role</t>
  </si>
  <si>
    <t xml:space="preserve">SKU Count</t>
  </si>
  <si>
    <t xml:space="preserve">Avg Facings per SKU</t>
  </si>
  <si>
    <t xml:space="preserve">Min Facings per SKU</t>
  </si>
  <si>
    <t xml:space="preserve">Max Facings per SKU</t>
  </si>
  <si>
    <t xml:space="preserve">Allocated Linear Space (ft)</t>
  </si>
  <si>
    <t xml:space="preserve">Unallocated Linear Space (ft)</t>
  </si>
  <si>
    <t xml:space="preserve">Total Category Linear Space (ft)</t>
  </si>
  <si>
    <t xml:space="preserve">Space Utilization (%)</t>
  </si>
  <si>
    <t xml:space="preserve">Sales per Linear Ft per Week ($)</t>
  </si>
  <si>
    <t xml:space="preserve">Space Elasticity Coefficient</t>
  </si>
  <si>
    <t xml:space="preserve">Category Captain (Y/N)</t>
  </si>
  <si>
    <t xml:space="preserve">Private Label Space Target (%)</t>
  </si>
  <si>
    <t xml:space="preserve">Last Reset Date</t>
  </si>
  <si>
    <t xml:space="preserve">Reset Cycle (months)</t>
  </si>
  <si>
    <t xml:space="preserve">Baby Care</t>
  </si>
  <si>
    <t xml:space="preserve">Baby Food</t>
  </si>
  <si>
    <t xml:space="preserve">Ambient</t>
  </si>
  <si>
    <t xml:space="preserve">Gondola Shelving</t>
  </si>
  <si>
    <t xml:space="preserve">N</t>
  </si>
  <si>
    <t xml:space="preserve">Routine</t>
  </si>
  <si>
    <t xml:space="preserve">2025-12-14</t>
  </si>
  <si>
    <t xml:space="preserve">Diapers</t>
  </si>
  <si>
    <t xml:space="preserve">Y</t>
  </si>
  <si>
    <t xml:space="preserve">2026-01-31</t>
  </si>
  <si>
    <t xml:space="preserve">Formula</t>
  </si>
  <si>
    <t xml:space="preserve">2026-04-21</t>
  </si>
  <si>
    <t xml:space="preserve">Wipes</t>
  </si>
  <si>
    <t xml:space="preserve">2026-01-09</t>
  </si>
  <si>
    <t xml:space="preserve">Bakery</t>
  </si>
  <si>
    <t xml:space="preserve">Bread</t>
  </si>
  <si>
    <t xml:space="preserve">Bakery Case/Shelving</t>
  </si>
  <si>
    <t xml:space="preserve">Destination</t>
  </si>
  <si>
    <t xml:space="preserve">2026-03-28</t>
  </si>
  <si>
    <t xml:space="preserve">Cakes &amp; Desserts</t>
  </si>
  <si>
    <t xml:space="preserve">2025-07-26</t>
  </si>
  <si>
    <t xml:space="preserve">Cookies &amp; Pastries</t>
  </si>
  <si>
    <t xml:space="preserve">2026-07-28</t>
  </si>
  <si>
    <t xml:space="preserve">Rolls &amp; Buns</t>
  </si>
  <si>
    <t xml:space="preserve">2026-07-17</t>
  </si>
  <si>
    <t xml:space="preserve">Beer &amp; Wine</t>
  </si>
  <si>
    <t xml:space="preserve">Craft &amp; Import Beer</t>
  </si>
  <si>
    <t xml:space="preserve">Refrigerated</t>
  </si>
  <si>
    <t xml:space="preserve">Reach-In Cooler</t>
  </si>
  <si>
    <t xml:space="preserve">2025-06-23</t>
  </si>
  <si>
    <t xml:space="preserve">Domestic Beer</t>
  </si>
  <si>
    <t xml:space="preserve">2026-04-14</t>
  </si>
  <si>
    <t xml:space="preserve">Red Wine</t>
  </si>
  <si>
    <t xml:space="preserve">2026-04-29</t>
  </si>
  <si>
    <t xml:space="preserve">White Wine</t>
  </si>
  <si>
    <t xml:space="preserve">2025-04-06</t>
  </si>
  <si>
    <t xml:space="preserve">Beverages</t>
  </si>
  <si>
    <t xml:space="preserve">Carbonated Soft Drinks</t>
  </si>
  <si>
    <t xml:space="preserve">2025-06-16</t>
  </si>
  <si>
    <t xml:space="preserve">Coffee &amp; Kombucha Drinks</t>
  </si>
  <si>
    <t xml:space="preserve">2026-08-10</t>
  </si>
  <si>
    <t xml:space="preserve">Juice</t>
  </si>
  <si>
    <t xml:space="preserve">Occasional/Seasonal</t>
  </si>
  <si>
    <t xml:space="preserve">2026-06-03</t>
  </si>
  <si>
    <t xml:space="preserve">Sports &amp; Energy Drinks</t>
  </si>
  <si>
    <t xml:space="preserve">2026-03-22</t>
  </si>
  <si>
    <t xml:space="preserve">Water</t>
  </si>
  <si>
    <t xml:space="preserve">2025-04-12</t>
  </si>
  <si>
    <t xml:space="preserve">Dairy &amp; Eggs</t>
  </si>
  <si>
    <t xml:space="preserve">Butter &amp; Margarine</t>
  </si>
  <si>
    <t xml:space="preserve">2025-01-16</t>
  </si>
  <si>
    <t xml:space="preserve">Cheese</t>
  </si>
  <si>
    <t xml:space="preserve">2026-06-25</t>
  </si>
  <si>
    <t xml:space="preserve">Eggs</t>
  </si>
  <si>
    <t xml:space="preserve">Milk</t>
  </si>
  <si>
    <t xml:space="preserve">2025-07-25</t>
  </si>
  <si>
    <t xml:space="preserve">Plant-Based Dairy</t>
  </si>
  <si>
    <t xml:space="preserve">2026-07-07</t>
  </si>
  <si>
    <t xml:space="preserve">Refrigerated Dough</t>
  </si>
  <si>
    <t xml:space="preserve">2026-07-26</t>
  </si>
  <si>
    <t xml:space="preserve">Refrigerated Juice</t>
  </si>
  <si>
    <t xml:space="preserve">2026-05-17</t>
  </si>
  <si>
    <t xml:space="preserve">Yogurt</t>
  </si>
  <si>
    <t xml:space="preserve">Deli</t>
  </si>
  <si>
    <t xml:space="preserve">Olives &amp; Antipasti</t>
  </si>
  <si>
    <t xml:space="preserve">Deli Case (Refrigerated)</t>
  </si>
  <si>
    <t xml:space="preserve">2025-01-21</t>
  </si>
  <si>
    <t xml:space="preserve">Prepared Foods</t>
  </si>
  <si>
    <t xml:space="preserve">2026-02-22</t>
  </si>
  <si>
    <t xml:space="preserve">Sliced Cheese</t>
  </si>
  <si>
    <t xml:space="preserve">2026-02-19</t>
  </si>
  <si>
    <t xml:space="preserve">Sliced Meats</t>
  </si>
  <si>
    <t xml:space="preserve">2025-10-18</t>
  </si>
  <si>
    <t xml:space="preserve">Dry Grocery</t>
  </si>
  <si>
    <t xml:space="preserve">Baking Ingredients</t>
  </si>
  <si>
    <t xml:space="preserve">2025-06-08</t>
  </si>
  <si>
    <t xml:space="preserve">Baking Mixes</t>
  </si>
  <si>
    <t xml:space="preserve">2025-05-14</t>
  </si>
  <si>
    <t xml:space="preserve">Boxed Dinner Kits</t>
  </si>
  <si>
    <t xml:space="preserve">2026-01-02</t>
  </si>
  <si>
    <t xml:space="preserve">Broth &amp; Stock</t>
  </si>
  <si>
    <t xml:space="preserve">2025-10-12</t>
  </si>
  <si>
    <t xml:space="preserve">Candy</t>
  </si>
  <si>
    <t xml:space="preserve">Convenience</t>
  </si>
  <si>
    <t xml:space="preserve">2025-12-05</t>
  </si>
  <si>
    <t xml:space="preserve">Canned Beans &amp; Legumes</t>
  </si>
  <si>
    <t xml:space="preserve">2026-01-08</t>
  </si>
  <si>
    <t xml:space="preserve">Canned Fruit</t>
  </si>
  <si>
    <t xml:space="preserve">2026-06-21</t>
  </si>
  <si>
    <t xml:space="preserve">Canned Meat &amp; Fish</t>
  </si>
  <si>
    <t xml:space="preserve">2026-05-28</t>
  </si>
  <si>
    <t xml:space="preserve">Canned Soup</t>
  </si>
  <si>
    <t xml:space="preserve">2026-02-27</t>
  </si>
  <si>
    <t xml:space="preserve">Canned Vegetables</t>
  </si>
  <si>
    <t xml:space="preserve">2026-02-02</t>
  </si>
  <si>
    <t xml:space="preserve">Coffee</t>
  </si>
  <si>
    <t xml:space="preserve">2025-06-20</t>
  </si>
  <si>
    <t xml:space="preserve">Condiments</t>
  </si>
  <si>
    <t xml:space="preserve">2025-07-29</t>
  </si>
  <si>
    <t xml:space="preserve">Cookies</t>
  </si>
  <si>
    <t xml:space="preserve">2025-12-02</t>
  </si>
  <si>
    <t xml:space="preserve">Crackers</t>
  </si>
  <si>
    <t xml:space="preserve">2026-04-20</t>
  </si>
  <si>
    <t xml:space="preserve">Granola &amp; Breakfast Bars</t>
  </si>
  <si>
    <t xml:space="preserve">2025-10-14</t>
  </si>
  <si>
    <t xml:space="preserve">Gum &amp; Mints</t>
  </si>
  <si>
    <t xml:space="preserve">2026-07-20</t>
  </si>
  <si>
    <t xml:space="preserve">Hot Cereal</t>
  </si>
  <si>
    <t xml:space="preserve">2025-04-20</t>
  </si>
  <si>
    <t xml:space="preserve">International Foods</t>
  </si>
  <si>
    <t xml:space="preserve">2026-02-08</t>
  </si>
  <si>
    <t xml:space="preserve">Nuts &amp; Trail Mix</t>
  </si>
  <si>
    <t xml:space="preserve">2025-06-11</t>
  </si>
  <si>
    <t xml:space="preserve">Oils &amp; Vinegar</t>
  </si>
  <si>
    <t xml:space="preserve">2025-11-03</t>
  </si>
  <si>
    <t xml:space="preserve">Pancake Mix &amp; Syrup</t>
  </si>
  <si>
    <t xml:space="preserve">2026-01-03</t>
  </si>
  <si>
    <t xml:space="preserve">Pasta</t>
  </si>
  <si>
    <t xml:space="preserve">2026-04-25</t>
  </si>
  <si>
    <t xml:space="preserve">Pasta Sauce</t>
  </si>
  <si>
    <t xml:space="preserve">2025-11-25</t>
  </si>
  <si>
    <t xml:space="preserve">Peanut Butter &amp; Jelly</t>
  </si>
  <si>
    <t xml:space="preserve">2025-12-04</t>
  </si>
  <si>
    <t xml:space="preserve">Ready-to-Eat Cereal</t>
  </si>
  <si>
    <t xml:space="preserve">2025-03-31</t>
  </si>
  <si>
    <t xml:space="preserve">Rice &amp; Grains</t>
  </si>
  <si>
    <t xml:space="preserve">2026-01-22</t>
  </si>
  <si>
    <t xml:space="preserve">Salad Dressing</t>
  </si>
  <si>
    <t xml:space="preserve">2026-03-26</t>
  </si>
  <si>
    <t xml:space="preserve">Snack Chips</t>
  </si>
  <si>
    <t xml:space="preserve">2025-11-19</t>
  </si>
  <si>
    <t xml:space="preserve">Spices &amp; Seasonings</t>
  </si>
  <si>
    <t xml:space="preserve">2026-07-04</t>
  </si>
  <si>
    <t xml:space="preserve">Tea</t>
  </si>
  <si>
    <t xml:space="preserve">2026-01-01</t>
  </si>
  <si>
    <t xml:space="preserve">Floral</t>
  </si>
  <si>
    <t xml:space="preserve">Cut Flowers</t>
  </si>
  <si>
    <t xml:space="preserve">Floral Cooler</t>
  </si>
  <si>
    <t xml:space="preserve">2026-06-01</t>
  </si>
  <si>
    <t xml:space="preserve">Potted Plants</t>
  </si>
  <si>
    <t xml:space="preserve">Floor Display/Fixture</t>
  </si>
  <si>
    <t xml:space="preserve">Frozen Foods</t>
  </si>
  <si>
    <t xml:space="preserve">Frozen Appetizers</t>
  </si>
  <si>
    <t xml:space="preserve">Frozen</t>
  </si>
  <si>
    <t xml:space="preserve">Reach-In Freezer</t>
  </si>
  <si>
    <t xml:space="preserve">2025-01-08</t>
  </si>
  <si>
    <t xml:space="preserve">Frozen Bread &amp; Dough</t>
  </si>
  <si>
    <t xml:space="preserve">2026-01-26</t>
  </si>
  <si>
    <t xml:space="preserve">Frozen Breakfast</t>
  </si>
  <si>
    <t xml:space="preserve">2026-07-24</t>
  </si>
  <si>
    <t xml:space="preserve">Frozen Entrees &amp; Meals</t>
  </si>
  <si>
    <t xml:space="preserve">2025-12-22</t>
  </si>
  <si>
    <t xml:space="preserve">Frozen Fruit</t>
  </si>
  <si>
    <t xml:space="preserve">2025-04-30</t>
  </si>
  <si>
    <t xml:space="preserve">Frozen Pizza</t>
  </si>
  <si>
    <t xml:space="preserve">2025-12-15</t>
  </si>
  <si>
    <t xml:space="preserve">Frozen Potatoes</t>
  </si>
  <si>
    <t xml:space="preserve">2025-08-01</t>
  </si>
  <si>
    <t xml:space="preserve">Frozen Seafood</t>
  </si>
  <si>
    <t xml:space="preserve">2024-12-24</t>
  </si>
  <si>
    <t xml:space="preserve">Frozen Vegetables</t>
  </si>
  <si>
    <t xml:space="preserve">2025-10-16</t>
  </si>
  <si>
    <t xml:space="preserve">Ice Cream &amp; Novelties</t>
  </si>
  <si>
    <t xml:space="preserve">2025-09-22</t>
  </si>
  <si>
    <t xml:space="preserve">General Merchandise</t>
  </si>
  <si>
    <t xml:space="preserve">Automotive</t>
  </si>
  <si>
    <t xml:space="preserve">2025-11-23</t>
  </si>
  <si>
    <t xml:space="preserve">Batteries &amp; Electronics</t>
  </si>
  <si>
    <t xml:space="preserve">2026-02-18</t>
  </si>
  <si>
    <t xml:space="preserve">Greeting Cards &amp; Party</t>
  </si>
  <si>
    <t xml:space="preserve">2025-12-24</t>
  </si>
  <si>
    <t xml:space="preserve">Kitchenware &amp; Storage</t>
  </si>
  <si>
    <t xml:space="preserve">2026-04-18</t>
  </si>
  <si>
    <t xml:space="preserve">Office &amp; School</t>
  </si>
  <si>
    <t xml:space="preserve">2026-08-11</t>
  </si>
  <si>
    <t xml:space="preserve">Seasonal</t>
  </si>
  <si>
    <t xml:space="preserve">2026-04-24</t>
  </si>
  <si>
    <t xml:space="preserve">Health &amp; Beauty Care</t>
  </si>
  <si>
    <t xml:space="preserve">Deodorant</t>
  </si>
  <si>
    <t xml:space="preserve">2025-03-21</t>
  </si>
  <si>
    <t xml:space="preserve">Feminine Care</t>
  </si>
  <si>
    <t xml:space="preserve">2026-07-18</t>
  </si>
  <si>
    <t xml:space="preserve">First Aid</t>
  </si>
  <si>
    <t xml:space="preserve">2025-09-26</t>
  </si>
  <si>
    <t xml:space="preserve">Hair Care</t>
  </si>
  <si>
    <t xml:space="preserve">2026-07-31</t>
  </si>
  <si>
    <t xml:space="preserve">Oral Care</t>
  </si>
  <si>
    <t xml:space="preserve">2026-06-27</t>
  </si>
  <si>
    <t xml:space="preserve">Shaving</t>
  </si>
  <si>
    <t xml:space="preserve">2025-12-12</t>
  </si>
  <si>
    <t xml:space="preserve">Skin Care</t>
  </si>
  <si>
    <t xml:space="preserve">2025-12-10</t>
  </si>
  <si>
    <t xml:space="preserve">Vision &amp; Hearing</t>
  </si>
  <si>
    <t xml:space="preserve">2026-05-04</t>
  </si>
  <si>
    <t xml:space="preserve">Household &amp; Cleaning</t>
  </si>
  <si>
    <t xml:space="preserve">Air Care</t>
  </si>
  <si>
    <t xml:space="preserve">2025-10-04</t>
  </si>
  <si>
    <t xml:space="preserve">Bathroom Cleaners</t>
  </si>
  <si>
    <t xml:space="preserve">2025-02-23</t>
  </si>
  <si>
    <t xml:space="preserve">Dish Care</t>
  </si>
  <si>
    <t xml:space="preserve">2025-10-30</t>
  </si>
  <si>
    <t xml:space="preserve">Laundry Care</t>
  </si>
  <si>
    <t xml:space="preserve">2026-04-19</t>
  </si>
  <si>
    <t xml:space="preserve">Pest Control</t>
  </si>
  <si>
    <t xml:space="preserve">2025-12-26</t>
  </si>
  <si>
    <t xml:space="preserve">Surface Cleaners</t>
  </si>
  <si>
    <t xml:space="preserve">2025-04-15</t>
  </si>
  <si>
    <t xml:space="preserve">Trash Bags</t>
  </si>
  <si>
    <t xml:space="preserve">2026-06-06</t>
  </si>
  <si>
    <t xml:space="preserve">Meat &amp; Seafood</t>
  </si>
  <si>
    <t xml:space="preserve">Beef</t>
  </si>
  <si>
    <t xml:space="preserve">Service/Self-Service Refrigerated Case</t>
  </si>
  <si>
    <t xml:space="preserve">2026-04-15</t>
  </si>
  <si>
    <t xml:space="preserve">Pork</t>
  </si>
  <si>
    <t xml:space="preserve">2025-08-10</t>
  </si>
  <si>
    <t xml:space="preserve">Poultry</t>
  </si>
  <si>
    <t xml:space="preserve">2025-08-07</t>
  </si>
  <si>
    <t xml:space="preserve">Processed &amp; Value-Added Meat</t>
  </si>
  <si>
    <t xml:space="preserve">2025-11-28</t>
  </si>
  <si>
    <t xml:space="preserve">Seafood</t>
  </si>
  <si>
    <t xml:space="preserve">2026-04-30</t>
  </si>
  <si>
    <t xml:space="preserve">Specialty Sausage</t>
  </si>
  <si>
    <t xml:space="preserve">Paper Goods</t>
  </si>
  <si>
    <t xml:space="preserve">Bath Tissue</t>
  </si>
  <si>
    <t xml:space="preserve">2026-06-07</t>
  </si>
  <si>
    <t xml:space="preserve">Facial Tissue &amp; Tableware</t>
  </si>
  <si>
    <t xml:space="preserve">2026-03-14</t>
  </si>
  <si>
    <t xml:space="preserve">Paper Towels</t>
  </si>
  <si>
    <t xml:space="preserve">2026-07-23</t>
  </si>
  <si>
    <t xml:space="preserve">Pet Care</t>
  </si>
  <si>
    <t xml:space="preserve">Cat Food</t>
  </si>
  <si>
    <t xml:space="preserve">2025-10-21</t>
  </si>
  <si>
    <t xml:space="preserve">Cat Litter</t>
  </si>
  <si>
    <t xml:space="preserve">2025-05-25</t>
  </si>
  <si>
    <t xml:space="preserve">Dog Food</t>
  </si>
  <si>
    <t xml:space="preserve">2026-04-07</t>
  </si>
  <si>
    <t xml:space="preserve">Pet Supplies</t>
  </si>
  <si>
    <t xml:space="preserve">2025-09-17</t>
  </si>
  <si>
    <t xml:space="preserve">Pet Treats</t>
  </si>
  <si>
    <t xml:space="preserve">2025-03-30</t>
  </si>
  <si>
    <t xml:space="preserve">Pharmacy / OTC</t>
  </si>
  <si>
    <t xml:space="preserve">Cold &amp; Allergy</t>
  </si>
  <si>
    <t xml:space="preserve">2025-06-24</t>
  </si>
  <si>
    <t xml:space="preserve">Diabetic Care</t>
  </si>
  <si>
    <t xml:space="preserve">2025-12-19</t>
  </si>
  <si>
    <t xml:space="preserve">Digestive Health</t>
  </si>
  <si>
    <t xml:space="preserve">2025-12-13</t>
  </si>
  <si>
    <t xml:space="preserve">Pain Relief</t>
  </si>
  <si>
    <t xml:space="preserve">2026-06-28</t>
  </si>
  <si>
    <t xml:space="preserve">Sleep Aids</t>
  </si>
  <si>
    <t xml:space="preserve">Vitamins &amp; Supplements</t>
  </si>
  <si>
    <t xml:space="preserve">2025-10-10</t>
  </si>
  <si>
    <t xml:space="preserve">Produce</t>
  </si>
  <si>
    <t xml:space="preserve">Fresh Fruit</t>
  </si>
  <si>
    <t xml:space="preserve">Produce Table/Case</t>
  </si>
  <si>
    <t xml:space="preserve">Fresh Herbs</t>
  </si>
  <si>
    <t xml:space="preserve">2025-10-24</t>
  </si>
  <si>
    <t xml:space="preserve">Fresh Vegetables</t>
  </si>
  <si>
    <t xml:space="preserve">2026-02-09</t>
  </si>
  <si>
    <t xml:space="preserve">Organic Produce</t>
  </si>
  <si>
    <t xml:space="preserve">2025-03-24</t>
  </si>
  <si>
    <t xml:space="preserve">Packaged Salads</t>
  </si>
  <si>
    <t xml:space="preserve">Package Width (in)</t>
  </si>
  <si>
    <t xml:space="preserve">Package Height (in)</t>
  </si>
  <si>
    <t xml:space="preserve">Package Depth (in)</t>
  </si>
  <si>
    <t xml:space="preserve">Shelf Orientation</t>
  </si>
  <si>
    <t xml:space="preserve">Stackable (Y/N)</t>
  </si>
  <si>
    <t xml:space="preserve">Unit Cost ($)</t>
  </si>
  <si>
    <t xml:space="preserve">Gross Margin (%)</t>
  </si>
  <si>
    <t xml:space="preserve">Current Facings Assigned</t>
  </si>
  <si>
    <t xml:space="preserve">Current Linear Space Assigned (in)</t>
  </si>
  <si>
    <t xml:space="preserve">Assortment Status</t>
  </si>
  <si>
    <t xml:space="preserve">Seasonality Window</t>
  </si>
  <si>
    <t xml:space="preserve">Age-Restricted (Y/N)</t>
  </si>
  <si>
    <t xml:space="preserve">Allergen Flag</t>
  </si>
  <si>
    <t xml:space="preserve">Shelf Level Assigned</t>
  </si>
  <si>
    <t xml:space="preserve">Secondary/Impulse Display Eligible (Y/N)</t>
  </si>
  <si>
    <t xml:space="preserve">Upright</t>
  </si>
  <si>
    <t xml:space="preserve">Delist Candidate</t>
  </si>
  <si>
    <t xml:space="preserve">Year-Round</t>
  </si>
  <si>
    <t xml:space="preserve">Contains Gluten</t>
  </si>
  <si>
    <t xml:space="preserve">Top</t>
  </si>
  <si>
    <t xml:space="preserve">Core</t>
  </si>
  <si>
    <t xml:space="preserve">Middle</t>
  </si>
  <si>
    <t xml:space="preserve">Eye-Level</t>
  </si>
  <si>
    <t xml:space="preserve">Bottom</t>
  </si>
  <si>
    <t xml:space="preserve">New Item Trial</t>
  </si>
  <si>
    <t xml:space="preserve">None Declared</t>
  </si>
  <si>
    <t xml:space="preserve">May Contain Fish</t>
  </si>
  <si>
    <t xml:space="preserve">Contains Soy</t>
  </si>
  <si>
    <t xml:space="preserve">Contains Nuts</t>
  </si>
  <si>
    <t xml:space="preserve">Contains Dairy</t>
  </si>
  <si>
    <t xml:space="preserve">Contains Shellfish</t>
  </si>
  <si>
    <t xml:space="preserve">Contains Egg</t>
  </si>
  <si>
    <t xml:space="preserve">N/A (Non-Food)</t>
  </si>
  <si>
    <t xml:space="preserve">Hanging</t>
  </si>
  <si>
    <t xml:space="preserve">Lay-Down</t>
  </si>
  <si>
    <t xml:space="preserve">Stacked</t>
  </si>
  <si>
    <t xml:space="preserve">Peak: Oct-Mar</t>
  </si>
  <si>
    <t xml:space="preserve">Rotating (Seasonal Sets)</t>
  </si>
  <si>
    <t xml:space="preserve">Peaks: Feb, May (Valentine's/Mother's Day)</t>
  </si>
  <si>
    <t xml:space="preserve">GTIN-14 (fictional)</t>
  </si>
  <si>
    <t xml:space="preserve">SKU (ref)</t>
  </si>
  <si>
    <t xml:space="preserve">Product Name</t>
  </si>
  <si>
    <t xml:space="preserve">Manufacturer</t>
  </si>
  <si>
    <t xml:space="preserve">Net Content</t>
  </si>
  <si>
    <t xml:space="preserve">Country of Origin</t>
  </si>
  <si>
    <t xml:space="preserve">Units per Case</t>
  </si>
  <si>
    <t xml:space="preserve">Suggested Retail Price</t>
  </si>
  <si>
    <t xml:space="preserve">Item First Listed</t>
  </si>
  <si>
    <t xml:space="preserve">00106992768117</t>
  </si>
  <si>
    <t xml:space="preserve">Redbarn Reduced Sugar Granola Clusters, 18 oz</t>
  </si>
  <si>
    <t xml:space="preserve">Redbarn</t>
  </si>
  <si>
    <t xml:space="preserve">Redbarn Foods, Inc.</t>
  </si>
  <si>
    <t xml:space="preserve">18 oz</t>
  </si>
  <si>
    <t xml:space="preserve">United States</t>
  </si>
  <si>
    <t xml:space="preserve">2026-03-23</t>
  </si>
  <si>
    <t xml:space="preserve">00011312704937</t>
  </si>
  <si>
    <t xml:space="preserve">Wheatstone Honey Bran Flakes, 12 oz</t>
  </si>
  <si>
    <t xml:space="preserve">Wheatstone</t>
  </si>
  <si>
    <t xml:space="preserve">Wheatstone Milling &amp; Baking Co.</t>
  </si>
  <si>
    <t xml:space="preserve">12 oz</t>
  </si>
  <si>
    <t xml:space="preserve">2023-02-17</t>
  </si>
  <si>
    <t xml:space="preserve">00214877400000</t>
  </si>
  <si>
    <t xml:space="preserve">Roastport Cinnamon Oat Rounds, 24 oz</t>
  </si>
  <si>
    <t xml:space="preserve">Roastport</t>
  </si>
  <si>
    <t xml:space="preserve">Roastport Coffee Roasters</t>
  </si>
  <si>
    <t xml:space="preserve">24 oz</t>
  </si>
  <si>
    <t xml:space="preserve">2026-05-03</t>
  </si>
  <si>
    <t xml:space="preserve">00492790559772</t>
  </si>
  <si>
    <t xml:space="preserve">Redbarn Frosted Bran Flakes, 10.5 oz</t>
  </si>
  <si>
    <t xml:space="preserve">10.5 oz</t>
  </si>
  <si>
    <t xml:space="preserve">2023-02-02</t>
  </si>
  <si>
    <t xml:space="preserve">00676749544099</t>
  </si>
  <si>
    <t xml:space="preserve">Roastport Frosted Honey Clusters, 18 oz</t>
  </si>
  <si>
    <t xml:space="preserve">2024-05-27</t>
  </si>
  <si>
    <t xml:space="preserve">00496366693740</t>
  </si>
  <si>
    <t xml:space="preserve">Golden Grain Co. Rice Puffs, 12 oz</t>
  </si>
  <si>
    <t xml:space="preserve">Golden Grain Co.</t>
  </si>
  <si>
    <t xml:space="preserve">2021-06-21</t>
  </si>
  <si>
    <t xml:space="preserve">00042924875818</t>
  </si>
  <si>
    <t xml:space="preserve">Orchard Spread Frosted Oat Rounds, 12 oz</t>
  </si>
  <si>
    <t xml:space="preserve">Orchard Spread</t>
  </si>
  <si>
    <t xml:space="preserve">Orchard Spread Co.</t>
  </si>
  <si>
    <t xml:space="preserve">00906734906781</t>
  </si>
  <si>
    <t xml:space="preserve">Wheatstone Cinnamon Multigrain Flakes, 18 oz</t>
  </si>
  <si>
    <t xml:space="preserve">Various (imported ingredients)</t>
  </si>
  <si>
    <t xml:space="preserve">2022-10-08</t>
  </si>
  <si>
    <t xml:space="preserve">00984857893333</t>
  </si>
  <si>
    <t xml:space="preserve">Kettle Row Granola Clusters, 10.5 oz</t>
  </si>
  <si>
    <t xml:space="preserve">Kettle Row</t>
  </si>
  <si>
    <t xml:space="preserve">Kettle Row Foods, Inc.</t>
  </si>
  <si>
    <t xml:space="preserve">2021-09-16</t>
  </si>
  <si>
    <t xml:space="preserve">00956823075157</t>
  </si>
  <si>
    <t xml:space="preserve">Nutgrove Honey Oat Rounds, 12 oz</t>
  </si>
  <si>
    <t xml:space="preserve">Nutgrove</t>
  </si>
  <si>
    <t xml:space="preserve">Nutgrove Snack Group</t>
  </si>
  <si>
    <t xml:space="preserve">2023-02-19</t>
  </si>
  <si>
    <t xml:space="preserve">00489010397993</t>
  </si>
  <si>
    <t xml:space="preserve">Golden Grain Co. Cinnamon Oat Rounds, 14 oz</t>
  </si>
  <si>
    <t xml:space="preserve">14 oz</t>
  </si>
  <si>
    <t xml:space="preserve">2021-05-04</t>
  </si>
  <si>
    <t xml:space="preserve">00992405326100</t>
  </si>
  <si>
    <t xml:space="preserve">Thrift Row Honey Wheat Squares, 14 oz</t>
  </si>
  <si>
    <t xml:space="preserve">Thrift Row</t>
  </si>
  <si>
    <t xml:space="preserve">Thrift Row Value Brands (private label)</t>
  </si>
  <si>
    <t xml:space="preserve">2024-08-29</t>
  </si>
  <si>
    <t xml:space="preserve">00196114593186</t>
  </si>
  <si>
    <t xml:space="preserve">Pepperlane Honey Corn Flakes, 14 oz</t>
  </si>
  <si>
    <t xml:space="preserve">Pepperlane</t>
  </si>
  <si>
    <t xml:space="preserve">Pepperlane Sauce Co.</t>
  </si>
  <si>
    <t xml:space="preserve">2023-03-12</t>
  </si>
  <si>
    <t xml:space="preserve">00320450800487</t>
  </si>
  <si>
    <t xml:space="preserve">Thrift Row Honey Clusters, 12 oz</t>
  </si>
  <si>
    <t xml:space="preserve">2024-04-19</t>
  </si>
  <si>
    <t xml:space="preserve">00499717554615</t>
  </si>
  <si>
    <t xml:space="preserve">Kettle Row Reduced Sugar Honey Clusters, 14 oz</t>
  </si>
  <si>
    <t xml:space="preserve">2021-12-15</t>
  </si>
  <si>
    <t xml:space="preserve">00207302319527</t>
  </si>
  <si>
    <t xml:space="preserve">Pepperlane Cinnamon Oat Rounds, 12 oz</t>
  </si>
  <si>
    <t xml:space="preserve">2024-02-14</t>
  </si>
  <si>
    <t xml:space="preserve">00553715253027</t>
  </si>
  <si>
    <t xml:space="preserve">Orchard Spread Honey Oat Rounds, 12 oz</t>
  </si>
  <si>
    <t xml:space="preserve">2021-12-07</t>
  </si>
  <si>
    <t xml:space="preserve">00663204945247</t>
  </si>
  <si>
    <t xml:space="preserve">Golden Grain Co. Frosted Rice Puffs, 12 oz</t>
  </si>
  <si>
    <t xml:space="preserve">2024-07-15</t>
  </si>
  <si>
    <t xml:space="preserve">00803874143564</t>
  </si>
  <si>
    <t xml:space="preserve">Wheatstone Cinnamon Honey Clusters, 18 oz</t>
  </si>
  <si>
    <t xml:space="preserve">2024-03-29</t>
  </si>
  <si>
    <t xml:space="preserve">00620420785827</t>
  </si>
  <si>
    <t xml:space="preserve">Golden Grain Co. Bran Flakes, 24 oz</t>
  </si>
  <si>
    <t xml:space="preserve">2022-03-19</t>
  </si>
  <si>
    <t xml:space="preserve">00606349222832</t>
  </si>
  <si>
    <t xml:space="preserve">Orchard Spread Rice Puffs, 14 oz</t>
  </si>
  <si>
    <t xml:space="preserve">2024-04-06</t>
  </si>
  <si>
    <t xml:space="preserve">00423293943018</t>
  </si>
  <si>
    <t xml:space="preserve">Pepperlane Honey Multigrain Flakes, 12 oz</t>
  </si>
  <si>
    <t xml:space="preserve">2021-03-11</t>
  </si>
  <si>
    <t xml:space="preserve">00554710672432</t>
  </si>
  <si>
    <t xml:space="preserve">Golden Grain Co. Honey Granola Clusters, 12 oz</t>
  </si>
  <si>
    <t xml:space="preserve">2021-01-03</t>
  </si>
  <si>
    <t xml:space="preserve">00599058781153</t>
  </si>
  <si>
    <t xml:space="preserve">Nutgrove Bran Flakes, 14 oz</t>
  </si>
  <si>
    <t xml:space="preserve">2021-08-03</t>
  </si>
  <si>
    <t xml:space="preserve">00041778088203</t>
  </si>
  <si>
    <t xml:space="preserve">Pepperlane Reduced Sugar Oat Rounds, 12 oz</t>
  </si>
  <si>
    <t xml:space="preserve">00448001340997</t>
  </si>
  <si>
    <t xml:space="preserve">Thrift Row Reduced Sugar Multigrain Flakes, 24 oz</t>
  </si>
  <si>
    <t xml:space="preserve">2023-03-25</t>
  </si>
  <si>
    <t xml:space="preserve">00120417798411</t>
  </si>
  <si>
    <t xml:space="preserve">Thrift Row Frosted Multigrain Flakes, 14 oz</t>
  </si>
  <si>
    <t xml:space="preserve">2024-01-11</t>
  </si>
  <si>
    <t xml:space="preserve">00329762066998</t>
  </si>
  <si>
    <t xml:space="preserve">Nutgrove Frosted Flakes, 12 oz</t>
  </si>
  <si>
    <t xml:space="preserve">2024-06-28</t>
  </si>
  <si>
    <t xml:space="preserve">00356956805825</t>
  </si>
  <si>
    <t xml:space="preserve">Pepperlane Frosted Flakes, 18 oz</t>
  </si>
  <si>
    <t xml:space="preserve">00821563803266</t>
  </si>
  <si>
    <t xml:space="preserve">Thrift Row Wheat Squares, 10.5 oz</t>
  </si>
  <si>
    <t xml:space="preserve">2022-04-29</t>
  </si>
  <si>
    <t xml:space="preserve">00949480914180</t>
  </si>
  <si>
    <t xml:space="preserve">Pepperlane Reduced Sugar Granola Clusters, 10.5 oz</t>
  </si>
  <si>
    <t xml:space="preserve">2022-02-18</t>
  </si>
  <si>
    <t xml:space="preserve">00521098417982</t>
  </si>
  <si>
    <t xml:space="preserve">Pepperlane Oat Rounds, 24 oz</t>
  </si>
  <si>
    <t xml:space="preserve">2026-03-20</t>
  </si>
  <si>
    <t xml:space="preserve">00944318479936</t>
  </si>
  <si>
    <t xml:space="preserve">Wheatstone Cinnamon Oat Rounds, 24 oz</t>
  </si>
  <si>
    <t xml:space="preserve">2022-12-29</t>
  </si>
  <si>
    <t xml:space="preserve">00497740353388</t>
  </si>
  <si>
    <t xml:space="preserve">Nutgrove Honey Corn Flakes, 14 oz</t>
  </si>
  <si>
    <t xml:space="preserve">2023-02-11</t>
  </si>
  <si>
    <t xml:space="preserve">00235857443400</t>
  </si>
  <si>
    <t xml:space="preserve">Orchard Spread Granola Clusters, 12 oz</t>
  </si>
  <si>
    <t xml:space="preserve">2023-02-21</t>
  </si>
  <si>
    <t xml:space="preserve">00086751832655</t>
  </si>
  <si>
    <t xml:space="preserve">Golden Grain Co. Frosted Oat Rounds, 10.5 oz</t>
  </si>
  <si>
    <t xml:space="preserve">2022-06-21</t>
  </si>
  <si>
    <t xml:space="preserve">00742610689176</t>
  </si>
  <si>
    <t xml:space="preserve">Pepperlane Reduced Sugar Oat Rounds, 14 oz</t>
  </si>
  <si>
    <t xml:space="preserve">2025-04-21</t>
  </si>
  <si>
    <t xml:space="preserve">00499167745456</t>
  </si>
  <si>
    <t xml:space="preserve">Harborline Frosted Honey Clusters, 14 oz</t>
  </si>
  <si>
    <t xml:space="preserve">Harborline</t>
  </si>
  <si>
    <t xml:space="preserve">Harborline Consumer Brands (private label)</t>
  </si>
  <si>
    <t xml:space="preserve">2025-09-20</t>
  </si>
  <si>
    <t xml:space="preserve">00767428426969</t>
  </si>
  <si>
    <t xml:space="preserve">Golden Grain Co. Honey Clusters, 18 oz</t>
  </si>
  <si>
    <t xml:space="preserve">2021-01-02</t>
  </si>
  <si>
    <t xml:space="preserve">00360004974848</t>
  </si>
  <si>
    <t xml:space="preserve">Harborline Honey Bran Flakes, 12 oz</t>
  </si>
  <si>
    <t xml:space="preserve">2024-05-30</t>
  </si>
  <si>
    <t xml:space="preserve">00667509570183</t>
  </si>
  <si>
    <t xml:space="preserve">Wheatstone Wheat Squares, 14 oz</t>
  </si>
  <si>
    <t xml:space="preserve">2021-03-22</t>
  </si>
  <si>
    <t xml:space="preserve">00892367679958</t>
  </si>
  <si>
    <t xml:space="preserve">Thrift Row Cinnamon Frosted Flakes, 24 oz</t>
  </si>
  <si>
    <t xml:space="preserve">2025-06-03</t>
  </si>
  <si>
    <t xml:space="preserve">00514821458628</t>
  </si>
  <si>
    <t xml:space="preserve">Nutgrove Cinnamon Wheat Squares, 18 oz</t>
  </si>
  <si>
    <t xml:space="preserve">2022-02-15</t>
  </si>
  <si>
    <t xml:space="preserve">00620991590600</t>
  </si>
  <si>
    <t xml:space="preserve">Orchard Spread Frosted Wheat Squares, 12 oz</t>
  </si>
  <si>
    <t xml:space="preserve">2022-08-23</t>
  </si>
  <si>
    <t xml:space="preserve">00619003278948</t>
  </si>
  <si>
    <t xml:space="preserve">Nutgrove Cinnamon Multigrain Flakes, 14 oz</t>
  </si>
  <si>
    <t xml:space="preserve">2023-11-24</t>
  </si>
  <si>
    <t xml:space="preserve">00122881011287</t>
  </si>
  <si>
    <t xml:space="preserve">Thrift Row Honey Wheat Squares, 10.5 oz</t>
  </si>
  <si>
    <t xml:space="preserve">2024-09-09</t>
  </si>
  <si>
    <t xml:space="preserve">00095235420419</t>
  </si>
  <si>
    <t xml:space="preserve">Thrift Row Honey Honey Clusters, 10.5 oz</t>
  </si>
  <si>
    <t xml:space="preserve">2025-05-01</t>
  </si>
  <si>
    <t xml:space="preserve">00036907093330</t>
  </si>
  <si>
    <t xml:space="preserve">Kettle Row Reduced Sugar Wheat Squares, 12 oz</t>
  </si>
  <si>
    <t xml:space="preserve">2022-01-05</t>
  </si>
  <si>
    <t xml:space="preserve">00746947136936</t>
  </si>
  <si>
    <t xml:space="preserve">Roastport Frosted Granola Clusters, 12 oz</t>
  </si>
  <si>
    <t xml:space="preserve">2023-09-23</t>
  </si>
  <si>
    <t xml:space="preserve">00312256204685</t>
  </si>
  <si>
    <t xml:space="preserve">Orchard Spread Honey Corn Flakes, 24 oz</t>
  </si>
  <si>
    <t xml:space="preserve">2025-02-19</t>
  </si>
  <si>
    <t xml:space="preserve">00116583637453</t>
  </si>
  <si>
    <t xml:space="preserve">Orchard Spread Honey Granola Clusters, 10.5 oz</t>
  </si>
  <si>
    <t xml:space="preserve">00232134828773</t>
  </si>
  <si>
    <t xml:space="preserve">Harborline Reduced Sugar Corn Flakes, 14 oz</t>
  </si>
  <si>
    <t xml:space="preserve">2026-06-05</t>
  </si>
  <si>
    <t xml:space="preserve">00934783372497</t>
  </si>
  <si>
    <t xml:space="preserve">Pepperlane Cinnamon Corn Flakes, 24 oz</t>
  </si>
  <si>
    <t xml:space="preserve">2022-07-10</t>
  </si>
  <si>
    <t xml:space="preserve">00983218184609</t>
  </si>
  <si>
    <t xml:space="preserve">Roastport Honey Frosted Flakes, 18 oz</t>
  </si>
  <si>
    <t xml:space="preserve">2023-01-19</t>
  </si>
  <si>
    <t xml:space="preserve">00235311858431</t>
  </si>
  <si>
    <t xml:space="preserve">Wheatstone Frosted Wheat Squares, 24 oz</t>
  </si>
  <si>
    <t xml:space="preserve">2024-06-27</t>
  </si>
  <si>
    <t xml:space="preserve">00645672420556</t>
  </si>
  <si>
    <t xml:space="preserve">Nutgrove Reduced Sugar Honey Clusters, 14 oz</t>
  </si>
  <si>
    <t xml:space="preserve">Canada</t>
  </si>
  <si>
    <t xml:space="preserve">2023-10-19</t>
  </si>
  <si>
    <t xml:space="preserve">00651241493060</t>
  </si>
  <si>
    <t xml:space="preserve">Redbarn Frosted Flakes, 24 oz</t>
  </si>
  <si>
    <t xml:space="preserve">2022-10-12</t>
  </si>
  <si>
    <t xml:space="preserve">00608429397846</t>
  </si>
  <si>
    <t xml:space="preserve">Orchard Spread Honey Bran Flakes, 24 oz</t>
  </si>
  <si>
    <t xml:space="preserve">2023-03-17</t>
  </si>
  <si>
    <t xml:space="preserve">00409903105351</t>
  </si>
  <si>
    <t xml:space="preserve">Redbarn Multigrain Flakes, 18 oz</t>
  </si>
  <si>
    <t xml:space="preserve">2025-05-10</t>
  </si>
  <si>
    <t xml:space="preserve">00815675878036</t>
  </si>
  <si>
    <t xml:space="preserve">Redbarn Cinnamon Frosted Flakes, 10.5 oz</t>
  </si>
  <si>
    <t xml:space="preserve">2021-11-18</t>
  </si>
  <si>
    <t xml:space="preserve">00842823843025</t>
  </si>
  <si>
    <t xml:space="preserve">Kettle Row Cinnamon Frosted Flakes, 24 oz</t>
  </si>
  <si>
    <t xml:space="preserve">2022-03-02</t>
  </si>
  <si>
    <t xml:space="preserve">00277330872542</t>
  </si>
  <si>
    <t xml:space="preserve">Nutgrove Cinnamon Granola Clusters, 24 oz</t>
  </si>
  <si>
    <t xml:space="preserve">2023-11-12</t>
  </si>
  <si>
    <t xml:space="preserve">00186229763140</t>
  </si>
  <si>
    <t xml:space="preserve">Orchard Spread Honey Clusters, 24 oz</t>
  </si>
  <si>
    <t xml:space="preserve">2025-05-24</t>
  </si>
  <si>
    <t xml:space="preserve">00431471257795</t>
  </si>
  <si>
    <t xml:space="preserve">Orchard Spread Frosted Honey Clusters, 10.5 oz</t>
  </si>
  <si>
    <t xml:space="preserve">2026-07-05</t>
  </si>
  <si>
    <t xml:space="preserve">00771594176738</t>
  </si>
  <si>
    <t xml:space="preserve">Wheatstone Honey Granola Clusters, 18 oz</t>
  </si>
  <si>
    <t xml:space="preserve">2022-12-20</t>
  </si>
  <si>
    <t xml:space="preserve">00943120062452</t>
  </si>
  <si>
    <t xml:space="preserve">Thrift Row Honey Corn Flakes, 24 oz</t>
  </si>
  <si>
    <t xml:space="preserve">2021-10-09</t>
  </si>
  <si>
    <t xml:space="preserve">00495625535285</t>
  </si>
  <si>
    <t xml:space="preserve">Golden Grain Co. Frosted Rice Puffs, 18 oz</t>
  </si>
  <si>
    <t xml:space="preserve">2026-05-18</t>
  </si>
  <si>
    <t xml:space="preserve">00196037672499</t>
  </si>
  <si>
    <t xml:space="preserve">Redbarn Corn Flakes, 24 oz</t>
  </si>
  <si>
    <t xml:space="preserve">2021-10-31</t>
  </si>
  <si>
    <t xml:space="preserve">00761077335009</t>
  </si>
  <si>
    <t xml:space="preserve">Redbarn Cinnamon Honey Clusters, 14 oz</t>
  </si>
  <si>
    <t xml:space="preserve">2023-04-16</t>
  </si>
  <si>
    <t xml:space="preserve">00108651702264</t>
  </si>
  <si>
    <t xml:space="preserve">Golden Grain Co. Frosted Bran Flakes, 12 oz</t>
  </si>
  <si>
    <t xml:space="preserve">2021-10-11</t>
  </si>
  <si>
    <t xml:space="preserve">00718587682699</t>
  </si>
  <si>
    <t xml:space="preserve">Kettle Row Frosted Oat Rounds, 10.5 oz</t>
  </si>
  <si>
    <t xml:space="preserve">2025-12-31</t>
  </si>
  <si>
    <t xml:space="preserve">00965724580337</t>
  </si>
  <si>
    <t xml:space="preserve">Roastport Reduced Sugar Bran Flakes, 12 oz</t>
  </si>
  <si>
    <t xml:space="preserve">2021-07-10</t>
  </si>
  <si>
    <t xml:space="preserve">00658397641323</t>
  </si>
  <si>
    <t xml:space="preserve">Thrift Row Reduced Sugar Oat Rounds, 12 oz</t>
  </si>
  <si>
    <t xml:space="preserve">00138473873891</t>
  </si>
  <si>
    <t xml:space="preserve">Thrift Row Honey Honey Clusters, 24 oz</t>
  </si>
  <si>
    <t xml:space="preserve">2022-06-23</t>
  </si>
  <si>
    <t xml:space="preserve">00617288818176</t>
  </si>
  <si>
    <t xml:space="preserve">Golden Grain Co. Cinnamon Multigrain Flakes, 14 oz</t>
  </si>
  <si>
    <t xml:space="preserve">2022-07-21</t>
  </si>
  <si>
    <t xml:space="preserve">00125906305009</t>
  </si>
  <si>
    <t xml:space="preserve">Redbarn Honey Oat Rounds, 24 oz</t>
  </si>
  <si>
    <t xml:space="preserve">2024-09-17</t>
  </si>
  <si>
    <t xml:space="preserve">00261939152550</t>
  </si>
  <si>
    <t xml:space="preserve">Roastport Reduced Sugar Corn Flakes, 14 oz</t>
  </si>
  <si>
    <t xml:space="preserve">2022-07-29</t>
  </si>
  <si>
    <t xml:space="preserve">00857095158591</t>
  </si>
  <si>
    <t xml:space="preserve">Orchard Spread Frosted Honey Clusters, 18 oz</t>
  </si>
  <si>
    <t xml:space="preserve">2021-03-15</t>
  </si>
  <si>
    <t xml:space="preserve">00370971071142</t>
  </si>
  <si>
    <t xml:space="preserve">Golden Grain Co. Reduced Sugar Rice Puffs, 18 oz</t>
  </si>
  <si>
    <t xml:space="preserve">2025-01-04</t>
  </si>
  <si>
    <t xml:space="preserve">00484700527870</t>
  </si>
  <si>
    <t xml:space="preserve">Pepperlane Honey Frosted Flakes, 14 oz</t>
  </si>
  <si>
    <t xml:space="preserve">2021-05-18</t>
  </si>
  <si>
    <t xml:space="preserve">00967276398155</t>
  </si>
  <si>
    <t xml:space="preserve">Redbarn Frosted Oat Rounds, 18 oz</t>
  </si>
  <si>
    <t xml:space="preserve">2021-11-03</t>
  </si>
  <si>
    <t xml:space="preserve">00032575976550</t>
  </si>
  <si>
    <t xml:space="preserve">Redbarn Frosted Corn Flakes, 18 oz</t>
  </si>
  <si>
    <t xml:space="preserve">00379022464184</t>
  </si>
  <si>
    <t xml:space="preserve">Harborline Reduced Sugar Oat Rounds, 24 oz</t>
  </si>
  <si>
    <t xml:space="preserve">2021-10-24</t>
  </si>
  <si>
    <t xml:space="preserve">00081369154321</t>
  </si>
  <si>
    <t xml:space="preserve">Roastport Reduced Sugar Honey Clusters, 24 oz</t>
  </si>
  <si>
    <t xml:space="preserve">2025-02-15</t>
  </si>
  <si>
    <t xml:space="preserve">00358650557853</t>
  </si>
  <si>
    <t xml:space="preserve">Wheatstone Frosted Wheat Squares, 14 oz</t>
  </si>
  <si>
    <t xml:space="preserve">2022-06-15</t>
  </si>
  <si>
    <t xml:space="preserve">00076769429124</t>
  </si>
  <si>
    <t xml:space="preserve">Nutgrove Reduced Sugar Corn Flakes, 18 oz</t>
  </si>
  <si>
    <t xml:space="preserve">2024-10-31</t>
  </si>
  <si>
    <t xml:space="preserve">00391924957561</t>
  </si>
  <si>
    <t xml:space="preserve">Golden Grain Co. Reduced Sugar Wheat Squares, 24 oz</t>
  </si>
  <si>
    <t xml:space="preserve">2026-04-23</t>
  </si>
  <si>
    <t xml:space="preserve">00802430306739</t>
  </si>
  <si>
    <t xml:space="preserve">Pepperlane Honey Honey Clusters, 12 oz</t>
  </si>
  <si>
    <t xml:space="preserve">2025-09-05</t>
  </si>
  <si>
    <t xml:space="preserve">00029011952034</t>
  </si>
  <si>
    <t xml:space="preserve">Thrift Row Rice Puffs, 10.5 oz</t>
  </si>
  <si>
    <t xml:space="preserve">00550769520601</t>
  </si>
  <si>
    <t xml:space="preserve">Thrift Row Frosted Honey Clusters, 18 oz</t>
  </si>
  <si>
    <t xml:space="preserve">2021-03-01</t>
  </si>
  <si>
    <t xml:space="preserve">00700595069521</t>
  </si>
  <si>
    <t xml:space="preserve">Pepperlane Frosted Granola Clusters, 18 oz</t>
  </si>
  <si>
    <t xml:space="preserve">2025-04-16</t>
  </si>
  <si>
    <t xml:space="preserve">00155658982995</t>
  </si>
  <si>
    <t xml:space="preserve">Nutgrove Reduced Sugar Multigrain Flakes, 24 oz</t>
  </si>
  <si>
    <t xml:space="preserve">2021-02-20</t>
  </si>
  <si>
    <t xml:space="preserve">00048784588424</t>
  </si>
  <si>
    <t xml:space="preserve">Thrift Row Honey Multigrain Flakes, 14 oz</t>
  </si>
  <si>
    <t xml:space="preserve">2021-11-25</t>
  </si>
  <si>
    <t xml:space="preserve">00361092108838</t>
  </si>
  <si>
    <t xml:space="preserve">Redbarn Honey Corn Flakes, 12 oz</t>
  </si>
  <si>
    <t xml:space="preserve">2022-04-19</t>
  </si>
  <si>
    <t xml:space="preserve">00280537735673</t>
  </si>
  <si>
    <t xml:space="preserve">Golden Grain Co. Granola Clusters, 12 oz</t>
  </si>
  <si>
    <t xml:space="preserve">2025-09-01</t>
  </si>
  <si>
    <t xml:space="preserve">00650396663040</t>
  </si>
  <si>
    <t xml:space="preserve">Orchard Spread Cinnamon Multigrain Flakes, 24 oz</t>
  </si>
  <si>
    <t xml:space="preserve">2025-05-11</t>
  </si>
  <si>
    <t xml:space="preserve">00356447392742</t>
  </si>
  <si>
    <t xml:space="preserve">Golden Grain Co. Cinnamon Bran Flakes, 10.5 oz</t>
  </si>
  <si>
    <t xml:space="preserve">00732599739035</t>
  </si>
  <si>
    <t xml:space="preserve">Wheatstone Honey Honey Clusters, 12 oz</t>
  </si>
  <si>
    <t xml:space="preserve">2021-12-10</t>
  </si>
  <si>
    <t xml:space="preserve">00240120242851</t>
  </si>
  <si>
    <t xml:space="preserve">Redbarn Granola Clusters, 14 oz</t>
  </si>
  <si>
    <t xml:space="preserve">2021-05-03</t>
  </si>
  <si>
    <t xml:space="preserve">00565093300289</t>
  </si>
  <si>
    <t xml:space="preserve">Roastport Frosted Multigrain Flakes, 14 oz</t>
  </si>
  <si>
    <t xml:space="preserve">2021-12-26</t>
  </si>
  <si>
    <t xml:space="preserve">00511172860238</t>
  </si>
  <si>
    <t xml:space="preserve">Pepperlane Reduced Sugar Rice Puffs, 12 oz</t>
  </si>
  <si>
    <t xml:space="preserve">2023-08-01</t>
  </si>
  <si>
    <t xml:space="preserve">00857153314204</t>
  </si>
  <si>
    <t xml:space="preserve">Roastport Cinnamon Oat Rounds, 10.5 oz</t>
  </si>
  <si>
    <t xml:space="preserve">2022-04-08</t>
  </si>
  <si>
    <t xml:space="preserve">00685405078485</t>
  </si>
  <si>
    <t xml:space="preserve">Pepperlane Honey Rice Puffs, 18 oz</t>
  </si>
  <si>
    <t xml:space="preserve">2026-06-15</t>
  </si>
  <si>
    <t xml:space="preserve">00586626662039</t>
  </si>
  <si>
    <t xml:space="preserve">Golden Grain Co. Honey Granola Clusters, 18 oz</t>
  </si>
  <si>
    <t xml:space="preserve">2021-02-16</t>
  </si>
  <si>
    <t xml:space="preserve">00433397837906</t>
  </si>
  <si>
    <t xml:space="preserve">Thrift Row Variety Pack Instant Oatmeal, 18 oz</t>
  </si>
  <si>
    <t xml:space="preserve">2022-08-10</t>
  </si>
  <si>
    <t xml:space="preserve">00135964047901</t>
  </si>
  <si>
    <t xml:space="preserve">Pepperlane Apple Cinnamon Grits, 42 oz</t>
  </si>
  <si>
    <t xml:space="preserve">42 oz</t>
  </si>
  <si>
    <t xml:space="preserve">2023-04-10</t>
  </si>
  <si>
    <t xml:space="preserve">00472583156790</t>
  </si>
  <si>
    <t xml:space="preserve">Nutgrove Variety Pack Old Fashioned Oats, 10 ct</t>
  </si>
  <si>
    <t xml:space="preserve">10 ct</t>
  </si>
  <si>
    <t xml:space="preserve">2024-11-03</t>
  </si>
  <si>
    <t xml:space="preserve">00768313062645</t>
  </si>
  <si>
    <t xml:space="preserve">Golden Grain Co. Quick Oats, 10 ct</t>
  </si>
  <si>
    <t xml:space="preserve">2025-12-16</t>
  </si>
  <si>
    <t xml:space="preserve">00964758932680</t>
  </si>
  <si>
    <t xml:space="preserve">Pepperlane Instant Oatmeal, 18 oz</t>
  </si>
  <si>
    <t xml:space="preserve">2023-09-17</t>
  </si>
  <si>
    <t xml:space="preserve">00945188624618</t>
  </si>
  <si>
    <t xml:space="preserve">Thrift Row Apple Cinnamon Instant Oatmeal, 42 oz</t>
  </si>
  <si>
    <t xml:space="preserve">2023-10-24</t>
  </si>
  <si>
    <t xml:space="preserve">00468077500186</t>
  </si>
  <si>
    <t xml:space="preserve">Pepperlane Instant Oatmeal, 42 oz</t>
  </si>
  <si>
    <t xml:space="preserve">2025-10-31</t>
  </si>
  <si>
    <t xml:space="preserve">00572042399806</t>
  </si>
  <si>
    <t xml:space="preserve">Roastport Apple Cinnamon Quick Oats, 42 oz</t>
  </si>
  <si>
    <t xml:space="preserve">2023-04-01</t>
  </si>
  <si>
    <t xml:space="preserve">00806861675452</t>
  </si>
  <si>
    <t xml:space="preserve">Thrift Row Variety Pack Quick Oats, 42 oz</t>
  </si>
  <si>
    <t xml:space="preserve">2025-04-24</t>
  </si>
  <si>
    <t xml:space="preserve">00238024824094</t>
  </si>
  <si>
    <t xml:space="preserve">Roastport Maple Brown Sugar Cream of Wheat, 10 ct</t>
  </si>
  <si>
    <t xml:space="preserve">2024-07-20</t>
  </si>
  <si>
    <t xml:space="preserve">00739576145656</t>
  </si>
  <si>
    <t xml:space="preserve">Wheatstone Maple Brown Sugar Cream of Wheat, 18 oz</t>
  </si>
  <si>
    <t xml:space="preserve">2022-07-06</t>
  </si>
  <si>
    <t xml:space="preserve">00978625024878</t>
  </si>
  <si>
    <t xml:space="preserve">Wheatstone Maple Brown Sugar Quick Oats, 10 ct</t>
  </si>
  <si>
    <t xml:space="preserve">2021-06-16</t>
  </si>
  <si>
    <t xml:space="preserve">00568414700894</t>
  </si>
  <si>
    <t xml:space="preserve">Redbarn Apple Cinnamon Instant Oatmeal, 18 oz</t>
  </si>
  <si>
    <t xml:space="preserve">2024-02-08</t>
  </si>
  <si>
    <t xml:space="preserve">00819614221665</t>
  </si>
  <si>
    <t xml:space="preserve">Harborline Apple Cinnamon Grits, 42 oz</t>
  </si>
  <si>
    <t xml:space="preserve">00228864235161</t>
  </si>
  <si>
    <t xml:space="preserve">Wheatstone Maple Brown Sugar Old Fashioned Oats, 42 oz</t>
  </si>
  <si>
    <t xml:space="preserve">2024-02-02</t>
  </si>
  <si>
    <t xml:space="preserve">00639422338140</t>
  </si>
  <si>
    <t xml:space="preserve">Thrift Row Apple Cinnamon Quick Oats, 42 oz</t>
  </si>
  <si>
    <t xml:space="preserve">2025-08-23</t>
  </si>
  <si>
    <t xml:space="preserve">00694199849334</t>
  </si>
  <si>
    <t xml:space="preserve">Roastport Apple Cinnamon Cream of Wheat, 18 oz</t>
  </si>
  <si>
    <t xml:space="preserve">2026-07-16</t>
  </si>
  <si>
    <t xml:space="preserve">00081153072748</t>
  </si>
  <si>
    <t xml:space="preserve">Roastport Variety Pack Instant Oatmeal, 18 oz</t>
  </si>
  <si>
    <t xml:space="preserve">2026-01-28</t>
  </si>
  <si>
    <t xml:space="preserve">00871734558933</t>
  </si>
  <si>
    <t xml:space="preserve">Redbarn Grits, 42 oz</t>
  </si>
  <si>
    <t xml:space="preserve">2021-05-09</t>
  </si>
  <si>
    <t xml:space="preserve">00032084651419</t>
  </si>
  <si>
    <t xml:space="preserve">Golden Grain Co. Maple Brown Sugar Instant Oatmeal, 42 oz</t>
  </si>
  <si>
    <t xml:space="preserve">2021-06-19</t>
  </si>
  <si>
    <t xml:space="preserve">00305854179267</t>
  </si>
  <si>
    <t xml:space="preserve">Wheatstone Apple Cinnamon Quick Oats, 42 oz</t>
  </si>
  <si>
    <t xml:space="preserve">2024-02-26</t>
  </si>
  <si>
    <t xml:space="preserve">00931624318073</t>
  </si>
  <si>
    <t xml:space="preserve">Kettle Row Quick Oats, 10 ct</t>
  </si>
  <si>
    <t xml:space="preserve">2024-06-19</t>
  </si>
  <si>
    <t xml:space="preserve">00840901536084</t>
  </si>
  <si>
    <t xml:space="preserve">Thrift Row Instant Oatmeal, 10 ct</t>
  </si>
  <si>
    <t xml:space="preserve">2021-03-20</t>
  </si>
  <si>
    <t xml:space="preserve">00554102560715</t>
  </si>
  <si>
    <t xml:space="preserve">Redbarn Variety Pack Grits, 10 ct</t>
  </si>
  <si>
    <t xml:space="preserve">2025-07-18</t>
  </si>
  <si>
    <t xml:space="preserve">00155721894863</t>
  </si>
  <si>
    <t xml:space="preserve">Wheatstone Maple Brown Sugar Grits, 10 ct</t>
  </si>
  <si>
    <t xml:space="preserve">2021-04-12</t>
  </si>
  <si>
    <t xml:space="preserve">00486626220139</t>
  </si>
  <si>
    <t xml:space="preserve">Wheatstone Variety Pack Grits, 10 ct</t>
  </si>
  <si>
    <t xml:space="preserve">2023-12-28</t>
  </si>
  <si>
    <t xml:space="preserve">00039815598773</t>
  </si>
  <si>
    <t xml:space="preserve">Golden Grain Co. Maple Brown Sugar Grits, 42 oz</t>
  </si>
  <si>
    <t xml:space="preserve">2022-08-01</t>
  </si>
  <si>
    <t xml:space="preserve">00192377997190</t>
  </si>
  <si>
    <t xml:space="preserve">Thrift Row Apple Cinnamon Grits, 18 oz</t>
  </si>
  <si>
    <t xml:space="preserve">2022-04-18</t>
  </si>
  <si>
    <t xml:space="preserve">00779217961330</t>
  </si>
  <si>
    <t xml:space="preserve">Wheatstone Grits, 42 oz</t>
  </si>
  <si>
    <t xml:space="preserve">00130070633089</t>
  </si>
  <si>
    <t xml:space="preserve">Redbarn Variety Pack Cream of Wheat, 18 oz</t>
  </si>
  <si>
    <t xml:space="preserve">2023-03-23</t>
  </si>
  <si>
    <t xml:space="preserve">00071122829851</t>
  </si>
  <si>
    <t xml:space="preserve">Nutgrove Variety Pack Instant Oatmeal, 42 oz</t>
  </si>
  <si>
    <t xml:space="preserve">2026-05-01</t>
  </si>
  <si>
    <t xml:space="preserve">00081889998108</t>
  </si>
  <si>
    <t xml:space="preserve">Roastport Cream of Wheat, 42 oz</t>
  </si>
  <si>
    <t xml:space="preserve">2021-02-14</t>
  </si>
  <si>
    <t xml:space="preserve">00302873136191</t>
  </si>
  <si>
    <t xml:space="preserve">Thrift Row Maple Brown Sugar Grits, 10 ct</t>
  </si>
  <si>
    <t xml:space="preserve">2021-05-29</t>
  </si>
  <si>
    <t xml:space="preserve">00311544442799</t>
  </si>
  <si>
    <t xml:space="preserve">Pepperlane Maple Brown Sugar Grits, 18 oz</t>
  </si>
  <si>
    <t xml:space="preserve">2024-01-21</t>
  </si>
  <si>
    <t xml:space="preserve">00019386769931</t>
  </si>
  <si>
    <t xml:space="preserve">Kettle Row Maple Brown Sugar Quick Oats, 42 oz</t>
  </si>
  <si>
    <t xml:space="preserve">2026-08-12</t>
  </si>
  <si>
    <t xml:space="preserve">00602947424450</t>
  </si>
  <si>
    <t xml:space="preserve">Wheatstone Apple Cinnamon Old Fashioned Oats, 18 oz</t>
  </si>
  <si>
    <t xml:space="preserve">2022-10-15</t>
  </si>
  <si>
    <t xml:space="preserve">00795430680538</t>
  </si>
  <si>
    <t xml:space="preserve">Redbarn Variety Pack Instant Oatmeal, 10 ct</t>
  </si>
  <si>
    <t xml:space="preserve">2023-07-07</t>
  </si>
  <si>
    <t xml:space="preserve">00182105655181</t>
  </si>
  <si>
    <t xml:space="preserve">Thrift Row Variety Pack Old Fashioned Oats, 10 ct</t>
  </si>
  <si>
    <t xml:space="preserve">2025-05-09</t>
  </si>
  <si>
    <t xml:space="preserve">00836813340461</t>
  </si>
  <si>
    <t xml:space="preserve">Kettle Row Quick Oats, 42 oz</t>
  </si>
  <si>
    <t xml:space="preserve">2026-02-01</t>
  </si>
  <si>
    <t xml:space="preserve">00463540134992</t>
  </si>
  <si>
    <t xml:space="preserve">Redbarn Apple Cinnamon Grits, 18 oz</t>
  </si>
  <si>
    <t xml:space="preserve">2021-01-28</t>
  </si>
  <si>
    <t xml:space="preserve">00111801512817</t>
  </si>
  <si>
    <t xml:space="preserve">Nutgrove Maple Brown Sugar Quick Oats, 10 ct</t>
  </si>
  <si>
    <t xml:space="preserve">2026-08-21</t>
  </si>
  <si>
    <t xml:space="preserve">00144662717553</t>
  </si>
  <si>
    <t xml:space="preserve">Kettle Row Variety Pack Instant Oatmeal, 18 oz</t>
  </si>
  <si>
    <t xml:space="preserve">2024-11-06</t>
  </si>
  <si>
    <t xml:space="preserve">00554903112944</t>
  </si>
  <si>
    <t xml:space="preserve">Golden Grain Co. Variety Pack Quick Oats, 18 oz</t>
  </si>
  <si>
    <t xml:space="preserve">2023-04-20</t>
  </si>
  <si>
    <t xml:space="preserve">00064199301404</t>
  </si>
  <si>
    <t xml:space="preserve">Orchard Spread Apple Cinnamon Cream of Wheat, 18 oz</t>
  </si>
  <si>
    <t xml:space="preserve">2022-05-21</t>
  </si>
  <si>
    <t xml:space="preserve">00225455281324</t>
  </si>
  <si>
    <t xml:space="preserve">Thrift Row Variety Pack Quick Oats, 18 oz</t>
  </si>
  <si>
    <t xml:space="preserve">2025-05-18</t>
  </si>
  <si>
    <t xml:space="preserve">00653740016534</t>
  </si>
  <si>
    <t xml:space="preserve">Wheatstone Variety Pack Instant Oatmeal, 18 oz</t>
  </si>
  <si>
    <t xml:space="preserve">2024-06-23</t>
  </si>
  <si>
    <t xml:space="preserve">00787161772367</t>
  </si>
  <si>
    <t xml:space="preserve">Golden Grain Co. Instant Oatmeal, 10 ct</t>
  </si>
  <si>
    <t xml:space="preserve">2024-08-05</t>
  </si>
  <si>
    <t xml:space="preserve">00773580183739</t>
  </si>
  <si>
    <t xml:space="preserve">Orchard Spread Instant Oatmeal, 42 oz</t>
  </si>
  <si>
    <t xml:space="preserve">2021-03-06</t>
  </si>
  <si>
    <t xml:space="preserve">00803828531174</t>
  </si>
  <si>
    <t xml:space="preserve">Harborline Maple Brown Sugar Instant Oatmeal, 18 oz</t>
  </si>
  <si>
    <t xml:space="preserve">2021-12-06</t>
  </si>
  <si>
    <t xml:space="preserve">00751345117742</t>
  </si>
  <si>
    <t xml:space="preserve">Harborline Variety Pack Grits, 18 oz</t>
  </si>
  <si>
    <t xml:space="preserve">2024-11-02</t>
  </si>
  <si>
    <t xml:space="preserve">00708379252650</t>
  </si>
  <si>
    <t xml:space="preserve">Wheatstone Variety Pack Instant Oatmeal, 42 oz</t>
  </si>
  <si>
    <t xml:space="preserve">00971730472345</t>
  </si>
  <si>
    <t xml:space="preserve">Kettle Row Apple Cinnamon Old Fashioned Oats, 42 oz</t>
  </si>
  <si>
    <t xml:space="preserve">2021-04-27</t>
  </si>
  <si>
    <t xml:space="preserve">00205731758739</t>
  </si>
  <si>
    <t xml:space="preserve">Orchard Spread Variety Pack Old Fashioned Oats, 42 oz</t>
  </si>
  <si>
    <t xml:space="preserve">2021-09-20</t>
  </si>
  <si>
    <t xml:space="preserve">00743506256095</t>
  </si>
  <si>
    <t xml:space="preserve">Orchard Spread Quick Oats, 18 oz</t>
  </si>
  <si>
    <t xml:space="preserve">2021-05-24</t>
  </si>
  <si>
    <t xml:space="preserve">00497788624381</t>
  </si>
  <si>
    <t xml:space="preserve">Golden Grain Co. Variety Pack Grits, 10 ct</t>
  </si>
  <si>
    <t xml:space="preserve">2024-10-04</t>
  </si>
  <si>
    <t xml:space="preserve">00295023621976</t>
  </si>
  <si>
    <t xml:space="preserve">Thrift Row Apple Cinnamon Instant Oatmeal, 10 ct</t>
  </si>
  <si>
    <t xml:space="preserve">2022-07-30</t>
  </si>
  <si>
    <t xml:space="preserve">00461061041422</t>
  </si>
  <si>
    <t xml:space="preserve">Redbarn Maple Brown Sugar Old Fashioned Oats, 42 oz</t>
  </si>
  <si>
    <t xml:space="preserve">2025-12-08</t>
  </si>
  <si>
    <t xml:space="preserve">00891737895883</t>
  </si>
  <si>
    <t xml:space="preserve">Orchard Spread Maple Brown Sugar Old Fashioned Oats, 42 oz</t>
  </si>
  <si>
    <t xml:space="preserve">2026-07-11</t>
  </si>
  <si>
    <t xml:space="preserve">00243658410973</t>
  </si>
  <si>
    <t xml:space="preserve">Thrift Row Instant Oatmeal, 18 oz</t>
  </si>
  <si>
    <t xml:space="preserve">2021-12-19</t>
  </si>
  <si>
    <t xml:space="preserve">00275361386623</t>
  </si>
  <si>
    <t xml:space="preserve">Nutgrove Maple Brown Sugar Instant Oatmeal, 42 oz</t>
  </si>
  <si>
    <t xml:space="preserve">00752334108269</t>
  </si>
  <si>
    <t xml:space="preserve">Wheatstone Old Fashioned Oats, 10 ct</t>
  </si>
  <si>
    <t xml:space="preserve">2024-04-03</t>
  </si>
  <si>
    <t xml:space="preserve">00598556527026</t>
  </si>
  <si>
    <t xml:space="preserve">Roastport Maple Brown Sugar Instant Oatmeal, 10 ct</t>
  </si>
  <si>
    <t xml:space="preserve">2022-11-05</t>
  </si>
  <si>
    <t xml:space="preserve">00339354421979</t>
  </si>
  <si>
    <t xml:space="preserve">Orchard Spread Variety Pack Instant Oatmeal, 10 ct</t>
  </si>
  <si>
    <t xml:space="preserve">2023-11-17</t>
  </si>
  <si>
    <t xml:space="preserve">00840102130232</t>
  </si>
  <si>
    <t xml:space="preserve">Kettle Row Variety Pack Cream of Wheat, 10 ct</t>
  </si>
  <si>
    <t xml:space="preserve">2025-04-11</t>
  </si>
  <si>
    <t xml:space="preserve">00111327518554</t>
  </si>
  <si>
    <t xml:space="preserve">Roastport Maple Brown Sugar Grits, 42 oz</t>
  </si>
  <si>
    <t xml:space="preserve">2023-05-03</t>
  </si>
  <si>
    <t xml:space="preserve">00142411904255</t>
  </si>
  <si>
    <t xml:space="preserve">Roastport Maple Brown Sugar Instant Oatmeal, 18 oz</t>
  </si>
  <si>
    <t xml:space="preserve">2022-08-02</t>
  </si>
  <si>
    <t xml:space="preserve">00026640341711</t>
  </si>
  <si>
    <t xml:space="preserve">Harborline Variety Pack Cream of Wheat, 10 ct</t>
  </si>
  <si>
    <t xml:space="preserve">2024-01-24</t>
  </si>
  <si>
    <t xml:space="preserve">00391796203931</t>
  </si>
  <si>
    <t xml:space="preserve">Thrift Row Apple Cinnamon Old Fashioned Oats, 42 oz</t>
  </si>
  <si>
    <t xml:space="preserve">2023-04-04</t>
  </si>
  <si>
    <t xml:space="preserve">00688500303843</t>
  </si>
  <si>
    <t xml:space="preserve">Kettle Row Maple Brown Sugar Old Fashioned Oats, 42 oz</t>
  </si>
  <si>
    <t xml:space="preserve">2022-04-14</t>
  </si>
  <si>
    <t xml:space="preserve">00344220375465</t>
  </si>
  <si>
    <t xml:space="preserve">Roastport Maple Brown Sugar Old Fashioned Oats, 18 oz</t>
  </si>
  <si>
    <t xml:space="preserve">2025-03-25</t>
  </si>
  <si>
    <t xml:space="preserve">00405832237035</t>
  </si>
  <si>
    <t xml:space="preserve">Redbarn Variety Pack Cream of Wheat, 42 oz</t>
  </si>
  <si>
    <t xml:space="preserve">2021-06-30</t>
  </si>
  <si>
    <t xml:space="preserve">00784111966714</t>
  </si>
  <si>
    <t xml:space="preserve">Thrift Row Apple Cinnamon Cream of Wheat, 10 ct</t>
  </si>
  <si>
    <t xml:space="preserve">2025-06-29</t>
  </si>
  <si>
    <t xml:space="preserve">00765875901714</t>
  </si>
  <si>
    <t xml:space="preserve">Kettle Row Cream of Wheat, 18 oz</t>
  </si>
  <si>
    <t xml:space="preserve">2022-05-15</t>
  </si>
  <si>
    <t xml:space="preserve">00904156812610</t>
  </si>
  <si>
    <t xml:space="preserve">Roastport Old Fashioned Oats, 10 ct</t>
  </si>
  <si>
    <t xml:space="preserve">2022-11-15</t>
  </si>
  <si>
    <t xml:space="preserve">00152896232665</t>
  </si>
  <si>
    <t xml:space="preserve">Nutgrove Variety Pack Instant Oatmeal, 18 oz</t>
  </si>
  <si>
    <t xml:space="preserve">2026-02-23</t>
  </si>
  <si>
    <t xml:space="preserve">00146732947632</t>
  </si>
  <si>
    <t xml:space="preserve">Redbarn Variety Pack Grits, 42 oz</t>
  </si>
  <si>
    <t xml:space="preserve">2025-07-14</t>
  </si>
  <si>
    <t xml:space="preserve">00304872955253</t>
  </si>
  <si>
    <t xml:space="preserve">Redbarn Instant Oatmeal, 42 oz</t>
  </si>
  <si>
    <t xml:space="preserve">00504900535454</t>
  </si>
  <si>
    <t xml:space="preserve">Wheatstone Cream of Wheat, 18 oz</t>
  </si>
  <si>
    <t xml:space="preserve">2024-10-23</t>
  </si>
  <si>
    <t xml:space="preserve">00130693022448</t>
  </si>
  <si>
    <t xml:space="preserve">Roastport Apple Cinnamon Instant Oatmeal, 42 oz</t>
  </si>
  <si>
    <t xml:space="preserve">2026-05-06</t>
  </si>
  <si>
    <t xml:space="preserve">00385052528087</t>
  </si>
  <si>
    <t xml:space="preserve">Harborline Maple Brown Sugar Grits, 10 ct</t>
  </si>
  <si>
    <t xml:space="preserve">2022-03-21</t>
  </si>
  <si>
    <t xml:space="preserve">00553111500351</t>
  </si>
  <si>
    <t xml:space="preserve">Kettle Row Instant Oatmeal, 10 ct</t>
  </si>
  <si>
    <t xml:space="preserve">2021-05-01</t>
  </si>
  <si>
    <t xml:space="preserve">00764764975545</t>
  </si>
  <si>
    <t xml:space="preserve">Golden Grain Co. Variety Pack Quick Oats, 42 oz</t>
  </si>
  <si>
    <t xml:space="preserve">00760333585190</t>
  </si>
  <si>
    <t xml:space="preserve">Harborline Variety Pack Cream of Wheat, 18 oz</t>
  </si>
  <si>
    <t xml:space="preserve">2021-04-04</t>
  </si>
  <si>
    <t xml:space="preserve">00261284851390</t>
  </si>
  <si>
    <t xml:space="preserve">Wheatstone Quick Oats, 42 oz</t>
  </si>
  <si>
    <t xml:space="preserve">2022-09-30</t>
  </si>
  <si>
    <t xml:space="preserve">00163545827880</t>
  </si>
  <si>
    <t xml:space="preserve">Nutgrove Maple Brown Sugar Instant Oatmeal, 18 oz</t>
  </si>
  <si>
    <t xml:space="preserve">2024-03-09</t>
  </si>
  <si>
    <t xml:space="preserve">00220819500380</t>
  </si>
  <si>
    <t xml:space="preserve">Golden Grain Co. Variety Pack Quick Oats, 10 ct</t>
  </si>
  <si>
    <t xml:space="preserve">2024-12-26</t>
  </si>
  <si>
    <t xml:space="preserve">00283227062949</t>
  </si>
  <si>
    <t xml:space="preserve">Kettle Row Maple Brown Sugar Instant Oatmeal, 42 oz</t>
  </si>
  <si>
    <t xml:space="preserve">2026-08-06</t>
  </si>
  <si>
    <t xml:space="preserve">00701052384382</t>
  </si>
  <si>
    <t xml:space="preserve">Roastport Old Fashioned Oats, 18 oz</t>
  </si>
  <si>
    <t xml:space="preserve">2022-05-18</t>
  </si>
  <si>
    <t xml:space="preserve">00179346807071</t>
  </si>
  <si>
    <t xml:space="preserve">Orchard Spread Variety Pack Grits, 18 oz</t>
  </si>
  <si>
    <t xml:space="preserve">00723856333265</t>
  </si>
  <si>
    <t xml:space="preserve">Orchard Spread Apple Cinnamon Old Fashioned Oats, 10 ct</t>
  </si>
  <si>
    <t xml:space="preserve">00371239518426</t>
  </si>
  <si>
    <t xml:space="preserve">Nutgrove Old Fashioned Oats, 18 oz</t>
  </si>
  <si>
    <t xml:space="preserve">2025-08-21</t>
  </si>
  <si>
    <t xml:space="preserve">00783798282315</t>
  </si>
  <si>
    <t xml:space="preserve">Nutgrove Quick Oats, 42 oz</t>
  </si>
  <si>
    <t xml:space="preserve">2022-10-17</t>
  </si>
  <si>
    <t xml:space="preserve">00655627980075</t>
  </si>
  <si>
    <t xml:space="preserve">Wheatstone Maple Brown Sugar Instant Oatmeal, 42 oz</t>
  </si>
  <si>
    <t xml:space="preserve">2023-06-14</t>
  </si>
  <si>
    <t xml:space="preserve">00428025659935</t>
  </si>
  <si>
    <t xml:space="preserve">Redbarn Variety Pack Quick Oats, 10 ct</t>
  </si>
  <si>
    <t xml:space="preserve">2022-07-13</t>
  </si>
  <si>
    <t xml:space="preserve">00241209577745</t>
  </si>
  <si>
    <t xml:space="preserve">Nutgrove Apple Cinnamon Old Fashioned Oats, 42 oz</t>
  </si>
  <si>
    <t xml:space="preserve">2024-11-24</t>
  </si>
  <si>
    <t xml:space="preserve">00571546999405</t>
  </si>
  <si>
    <t xml:space="preserve">Orchard Spread Variety Pack Grits, 42 oz</t>
  </si>
  <si>
    <t xml:space="preserve">2024-07-17</t>
  </si>
  <si>
    <t xml:space="preserve">00454726013302</t>
  </si>
  <si>
    <t xml:space="preserve">Thrift Row Apple Cinnamon Quick Oats, 10 ct</t>
  </si>
  <si>
    <t xml:space="preserve">2023-03-09</t>
  </si>
  <si>
    <t xml:space="preserve">00411288126307</t>
  </si>
  <si>
    <t xml:space="preserve">Golden Grain Co. Variety Pack Instant Oatmeal, 42 oz</t>
  </si>
  <si>
    <t xml:space="preserve">2023-03-08</t>
  </si>
  <si>
    <t xml:space="preserve">00292401021005</t>
  </si>
  <si>
    <t xml:space="preserve">Orchard Spread Maple Brown Sugar Grits, 42 oz</t>
  </si>
  <si>
    <t xml:space="preserve">2022-07-03</t>
  </si>
  <si>
    <t xml:space="preserve">00212395351656</t>
  </si>
  <si>
    <t xml:space="preserve">Kettle Row Variety Pack Old Fashioned Oats, 10 ct</t>
  </si>
  <si>
    <t xml:space="preserve">2022-06-27</t>
  </si>
  <si>
    <t xml:space="preserve">00222250789078</t>
  </si>
  <si>
    <t xml:space="preserve">Golden Grain Co. Old Fashioned Oats, 18 oz</t>
  </si>
  <si>
    <t xml:space="preserve">2023-11-29</t>
  </si>
  <si>
    <t xml:space="preserve">00095682088272</t>
  </si>
  <si>
    <t xml:space="preserve">Orchard Spread Variety Pack Grits, 10 ct</t>
  </si>
  <si>
    <t xml:space="preserve">2025-11-16</t>
  </si>
  <si>
    <t xml:space="preserve">00805639665799</t>
  </si>
  <si>
    <t xml:space="preserve">Nutgrove Apple Cinnamon Quick Oats, 10 ct</t>
  </si>
  <si>
    <t xml:space="preserve">2025-09-23</t>
  </si>
  <si>
    <t xml:space="preserve">00909558495298</t>
  </si>
  <si>
    <t xml:space="preserve">Orchard Spread Apple Cinnamon Cream of Wheat, 42 oz</t>
  </si>
  <si>
    <t xml:space="preserve">2022-06-01</t>
  </si>
  <si>
    <t xml:space="preserve">00457342722752</t>
  </si>
  <si>
    <t xml:space="preserve">Roastport Whole Tomato Sauce, 15 oz</t>
  </si>
  <si>
    <t xml:space="preserve">15 oz</t>
  </si>
  <si>
    <t xml:space="preserve">2021-03-14</t>
  </si>
  <si>
    <t xml:space="preserve">00345483185639</t>
  </si>
  <si>
    <t xml:space="preserve">Pepperlane Organic Green Beans, 8 oz</t>
  </si>
  <si>
    <t xml:space="preserve">8 oz</t>
  </si>
  <si>
    <t xml:space="preserve">00654739343587</t>
  </si>
  <si>
    <t xml:space="preserve">Nutgrove Organic Green Beans, 14.5 oz</t>
  </si>
  <si>
    <t xml:space="preserve">14.5 oz</t>
  </si>
  <si>
    <t xml:space="preserve">2025-01-19</t>
  </si>
  <si>
    <t xml:space="preserve">00090986573689</t>
  </si>
  <si>
    <t xml:space="preserve">Thrift Row Whole Mixed Vegetables, 28 oz</t>
  </si>
  <si>
    <t xml:space="preserve">28 oz</t>
  </si>
  <si>
    <t xml:space="preserve">2024-11-07</t>
  </si>
  <si>
    <t xml:space="preserve">00357044279348</t>
  </si>
  <si>
    <t xml:space="preserve">Redbarn Whole Peas, 15 oz</t>
  </si>
  <si>
    <t xml:space="preserve">2023-02-14</t>
  </si>
  <si>
    <t xml:space="preserve">00501453922641</t>
  </si>
  <si>
    <t xml:space="preserve">Orchard Spread No Salt Added Mixed Vegetables, 14.5 oz</t>
  </si>
  <si>
    <t xml:space="preserve">2026-05-29</t>
  </si>
  <si>
    <t xml:space="preserve">00486474854035</t>
  </si>
  <si>
    <t xml:space="preserve">Redbarn Cut Spinach, 14.5 oz</t>
  </si>
  <si>
    <t xml:space="preserve">2021-06-03</t>
  </si>
  <si>
    <t xml:space="preserve">00044084235155</t>
  </si>
  <si>
    <t xml:space="preserve">Redbarn No Salt Added Diced Tomatoes, 14.5 oz</t>
  </si>
  <si>
    <t xml:space="preserve">2026-05-26</t>
  </si>
  <si>
    <t xml:space="preserve">00977458805694</t>
  </si>
  <si>
    <t xml:space="preserve">Kettle Row Organic Green Beans, 28 oz</t>
  </si>
  <si>
    <t xml:space="preserve">2023-01-26</t>
  </si>
  <si>
    <t xml:space="preserve">00349133303832</t>
  </si>
  <si>
    <t xml:space="preserve">Harborline No Salt Added Green Beans, 14.5 oz</t>
  </si>
  <si>
    <t xml:space="preserve">2022-12-08</t>
  </si>
  <si>
    <t xml:space="preserve">00033687305014</t>
  </si>
  <si>
    <t xml:space="preserve">Nutgrove Whole Tomato Sauce, 14.5 oz</t>
  </si>
  <si>
    <t xml:space="preserve">2024-03-05</t>
  </si>
  <si>
    <t xml:space="preserve">00218926243957</t>
  </si>
  <si>
    <t xml:space="preserve">Redbarn No Salt Added Diced Tomatoes, 8 oz</t>
  </si>
  <si>
    <t xml:space="preserve">2022-01-26</t>
  </si>
  <si>
    <t xml:space="preserve">00507733881739</t>
  </si>
  <si>
    <t xml:space="preserve">Orchard Spread Cut Carrots, 28 oz</t>
  </si>
  <si>
    <t xml:space="preserve">2022-07-05</t>
  </si>
  <si>
    <t xml:space="preserve">00855161804677</t>
  </si>
  <si>
    <t xml:space="preserve">Golden Grain Co. Organic Diced Tomatoes, 28 oz</t>
  </si>
  <si>
    <t xml:space="preserve">2026-03-08</t>
  </si>
  <si>
    <t xml:space="preserve">00037213596311</t>
  </si>
  <si>
    <t xml:space="preserve">Redbarn Whole Mixed Vegetables, 8 oz</t>
  </si>
  <si>
    <t xml:space="preserve">2022-02-01</t>
  </si>
  <si>
    <t xml:space="preserve">00877944069480</t>
  </si>
  <si>
    <t xml:space="preserve">Harborline Cream Style Tomato Sauce, 14.5 oz</t>
  </si>
  <si>
    <t xml:space="preserve">00209427650660</t>
  </si>
  <si>
    <t xml:space="preserve">Nutgrove Whole Mixed Vegetables, 15 oz</t>
  </si>
  <si>
    <t xml:space="preserve">2024-12-23</t>
  </si>
  <si>
    <t xml:space="preserve">00062772286286</t>
  </si>
  <si>
    <t xml:space="preserve">Roastport Cut Tomato Sauce, 14.5 oz</t>
  </si>
  <si>
    <t xml:space="preserve">2025-03-09</t>
  </si>
  <si>
    <t xml:space="preserve">00591888283201</t>
  </si>
  <si>
    <t xml:space="preserve">Redbarn Organic Green Beans, 8 oz</t>
  </si>
  <si>
    <t xml:space="preserve">2021-06-17</t>
  </si>
  <si>
    <t xml:space="preserve">00620177364328</t>
  </si>
  <si>
    <t xml:space="preserve">Pepperlane Whole Green Beans, 15 oz</t>
  </si>
  <si>
    <t xml:space="preserve">2023-01-13</t>
  </si>
  <si>
    <t xml:space="preserve">00583513711588</t>
  </si>
  <si>
    <t xml:space="preserve">Harborline Whole Carrots, 28 oz</t>
  </si>
  <si>
    <t xml:space="preserve">2025-01-12</t>
  </si>
  <si>
    <t xml:space="preserve">00079690256616</t>
  </si>
  <si>
    <t xml:space="preserve">Golden Grain Co. Cream Style Corn, 14.5 oz</t>
  </si>
  <si>
    <t xml:space="preserve">2025-07-19</t>
  </si>
  <si>
    <t xml:space="preserve">00264549170516</t>
  </si>
  <si>
    <t xml:space="preserve">Thrift Row Cut Stewed Tomatoes, 15 oz</t>
  </si>
  <si>
    <t xml:space="preserve">2022-11-08</t>
  </si>
  <si>
    <t xml:space="preserve">00390204750337</t>
  </si>
  <si>
    <t xml:space="preserve">Roastport Cream Style Peas, 15 oz</t>
  </si>
  <si>
    <t xml:space="preserve">2021-03-05</t>
  </si>
  <si>
    <t xml:space="preserve">00132515972063</t>
  </si>
  <si>
    <t xml:space="preserve">Thrift Row Organic Tomato Sauce, 28 oz</t>
  </si>
  <si>
    <t xml:space="preserve">2021-12-14</t>
  </si>
  <si>
    <t xml:space="preserve">00906638193753</t>
  </si>
  <si>
    <t xml:space="preserve">Kettle Row Organic Diced Tomatoes, 28 oz</t>
  </si>
  <si>
    <t xml:space="preserve">2025-07-15</t>
  </si>
  <si>
    <t xml:space="preserve">00285159014692</t>
  </si>
  <si>
    <t xml:space="preserve">Golden Grain Co. No Salt Added Diced Tomatoes, 15 oz</t>
  </si>
  <si>
    <t xml:space="preserve">2023-02-22</t>
  </si>
  <si>
    <t xml:space="preserve">00583248928449</t>
  </si>
  <si>
    <t xml:space="preserve">Wheatstone No Salt Added Beets, 8 oz</t>
  </si>
  <si>
    <t xml:space="preserve">2024-10-28</t>
  </si>
  <si>
    <t xml:space="preserve">00739293723526</t>
  </si>
  <si>
    <t xml:space="preserve">Thrift Row Organic Spinach, 14.5 oz</t>
  </si>
  <si>
    <t xml:space="preserve">00250642853642</t>
  </si>
  <si>
    <t xml:space="preserve">Roastport Cut Carrots, 14.5 oz</t>
  </si>
  <si>
    <t xml:space="preserve">2022-04-22</t>
  </si>
  <si>
    <t xml:space="preserve">00932258406214</t>
  </si>
  <si>
    <t xml:space="preserve">Kettle Row Cut Mixed Vegetables, 8 oz</t>
  </si>
  <si>
    <t xml:space="preserve">2022-10-18</t>
  </si>
  <si>
    <t xml:space="preserve">00593445091900</t>
  </si>
  <si>
    <t xml:space="preserve">Pepperlane Organic Beets, 14.5 oz</t>
  </si>
  <si>
    <t xml:space="preserve">2025-07-20</t>
  </si>
  <si>
    <t xml:space="preserve">00963378570441</t>
  </si>
  <si>
    <t xml:space="preserve">Wheatstone Cut Peas, 15 oz</t>
  </si>
  <si>
    <t xml:space="preserve">2024-09-13</t>
  </si>
  <si>
    <t xml:space="preserve">00139544491301</t>
  </si>
  <si>
    <t xml:space="preserve">Golden Grain Co. Cream Style Peas, 28 oz</t>
  </si>
  <si>
    <t xml:space="preserve">00432884291820</t>
  </si>
  <si>
    <t xml:space="preserve">Thrift Row Organic Mixed Vegetables, 14.5 oz</t>
  </si>
  <si>
    <t xml:space="preserve">2023-01-14</t>
  </si>
  <si>
    <t xml:space="preserve">00869720510520</t>
  </si>
  <si>
    <t xml:space="preserve">Orchard Spread Whole Carrots, 8 oz</t>
  </si>
  <si>
    <t xml:space="preserve">2023-01-28</t>
  </si>
  <si>
    <t xml:space="preserve">00182628452272</t>
  </si>
  <si>
    <t xml:space="preserve">Roastport Cream Style Corn, 15 oz</t>
  </si>
  <si>
    <t xml:space="preserve">00285836518597</t>
  </si>
  <si>
    <t xml:space="preserve">Redbarn Organic Carrots, 8 oz</t>
  </si>
  <si>
    <t xml:space="preserve">00919491255608</t>
  </si>
  <si>
    <t xml:space="preserve">Golden Grain Co. Whole Diced Tomatoes, 8 oz</t>
  </si>
  <si>
    <t xml:space="preserve">2024-12-27</t>
  </si>
  <si>
    <t xml:space="preserve">00024155527705</t>
  </si>
  <si>
    <t xml:space="preserve">Redbarn Whole Carrots, 15 oz</t>
  </si>
  <si>
    <t xml:space="preserve">2021-07-23</t>
  </si>
  <si>
    <t xml:space="preserve">00505865889574</t>
  </si>
  <si>
    <t xml:space="preserve">Wheatstone Organic Diced Tomatoes, 8 oz</t>
  </si>
  <si>
    <t xml:space="preserve">2024-05-09</t>
  </si>
  <si>
    <t xml:space="preserve">00360084882688</t>
  </si>
  <si>
    <t xml:space="preserve">Kettle Row Cut Corn, 28 oz</t>
  </si>
  <si>
    <t xml:space="preserve">2025-07-22</t>
  </si>
  <si>
    <t xml:space="preserve">00790303032682</t>
  </si>
  <si>
    <t xml:space="preserve">Redbarn Cut Corn, 15 oz</t>
  </si>
  <si>
    <t xml:space="preserve">2021-11-11</t>
  </si>
  <si>
    <t xml:space="preserve">00403548705629</t>
  </si>
  <si>
    <t xml:space="preserve">Thrift Row Cut Spinach, 14.5 oz</t>
  </si>
  <si>
    <t xml:space="preserve">2026-08-01</t>
  </si>
  <si>
    <t xml:space="preserve">00078820576590</t>
  </si>
  <si>
    <t xml:space="preserve">Wheatstone Whole Spinach, 8 oz</t>
  </si>
  <si>
    <t xml:space="preserve">2022-05-05</t>
  </si>
  <si>
    <t xml:space="preserve">00196534717887</t>
  </si>
  <si>
    <t xml:space="preserve">Golden Grain Co. No Salt Added Stewed Tomatoes, 14.5 oz</t>
  </si>
  <si>
    <t xml:space="preserve">00361618528633</t>
  </si>
  <si>
    <t xml:space="preserve">Harborline Organic Tomato Sauce, 28 oz</t>
  </si>
  <si>
    <t xml:space="preserve">00440086486949</t>
  </si>
  <si>
    <t xml:space="preserve">Golden Grain Co. Cut Green Beans, 28 oz</t>
  </si>
  <si>
    <t xml:space="preserve">2023-11-18</t>
  </si>
  <si>
    <t xml:space="preserve">00746017952807</t>
  </si>
  <si>
    <t xml:space="preserve">Kettle Row Cream Style Diced Tomatoes, 15 oz</t>
  </si>
  <si>
    <t xml:space="preserve">2026-08-30</t>
  </si>
  <si>
    <t xml:space="preserve">00991509556915</t>
  </si>
  <si>
    <t xml:space="preserve">Roastport Whole Peas, 15 oz</t>
  </si>
  <si>
    <t xml:space="preserve">00209178538105</t>
  </si>
  <si>
    <t xml:space="preserve">Harborline Cut Tomato Sauce, 15 oz</t>
  </si>
  <si>
    <t xml:space="preserve">00480184851986</t>
  </si>
  <si>
    <t xml:space="preserve">Pepperlane Whole Mixed Vegetables, 8 oz</t>
  </si>
  <si>
    <t xml:space="preserve">2023-10-25</t>
  </si>
  <si>
    <t xml:space="preserve">00044050903887</t>
  </si>
  <si>
    <t xml:space="preserve">Roastport Cream Style Beets, 15 oz</t>
  </si>
  <si>
    <t xml:space="preserve">00451217732848</t>
  </si>
  <si>
    <t xml:space="preserve">Nutgrove No Salt Added Beets, 15 oz</t>
  </si>
  <si>
    <t xml:space="preserve">2025-08-30</t>
  </si>
  <si>
    <t xml:space="preserve">00989310889027</t>
  </si>
  <si>
    <t xml:space="preserve">Orchard Spread Whole Spinach, 14.5 oz</t>
  </si>
  <si>
    <t xml:space="preserve">2022-02-13</t>
  </si>
  <si>
    <t xml:space="preserve">00630182247920</t>
  </si>
  <si>
    <t xml:space="preserve">Nutgrove Whole Carrots, 28 oz</t>
  </si>
  <si>
    <t xml:space="preserve">2021-11-09</t>
  </si>
  <si>
    <t xml:space="preserve">00064339173131</t>
  </si>
  <si>
    <t xml:space="preserve">Orchard Spread Organic Diced Tomatoes, 28 oz</t>
  </si>
  <si>
    <t xml:space="preserve">2021-07-04</t>
  </si>
  <si>
    <t xml:space="preserve">00565726725672</t>
  </si>
  <si>
    <t xml:space="preserve">Wheatstone No Salt Added Corn, 8 oz</t>
  </si>
  <si>
    <t xml:space="preserve">00711352196776</t>
  </si>
  <si>
    <t xml:space="preserve">Orchard Spread Cut Beets, 28 oz</t>
  </si>
  <si>
    <t xml:space="preserve">2022-11-24</t>
  </si>
  <si>
    <t xml:space="preserve">00748198255393</t>
  </si>
  <si>
    <t xml:space="preserve">Thrift Row No Salt Added Corn, 14.5 oz</t>
  </si>
  <si>
    <t xml:space="preserve">2021-08-28</t>
  </si>
  <si>
    <t xml:space="preserve">00682335511417</t>
  </si>
  <si>
    <t xml:space="preserve">Harborline Cream Style Corn, 15 oz</t>
  </si>
  <si>
    <t xml:space="preserve">2026-07-19</t>
  </si>
  <si>
    <t xml:space="preserve">00190863082356</t>
  </si>
  <si>
    <t xml:space="preserve">Thrift Row Organic Spinach, 15 oz</t>
  </si>
  <si>
    <t xml:space="preserve">2025-06-21</t>
  </si>
  <si>
    <t xml:space="preserve">00430358004091</t>
  </si>
  <si>
    <t xml:space="preserve">Wheatstone Cut Corn, 8 oz</t>
  </si>
  <si>
    <t xml:space="preserve">2025-02-06</t>
  </si>
  <si>
    <t xml:space="preserve">00750972902759</t>
  </si>
  <si>
    <t xml:space="preserve">Pepperlane Cream Style Spinach, 14.5 oz</t>
  </si>
  <si>
    <t xml:space="preserve">00550117086171</t>
  </si>
  <si>
    <t xml:space="preserve">Thrift Row Organic Carrots, 8 oz</t>
  </si>
  <si>
    <t xml:space="preserve">2024-03-07</t>
  </si>
  <si>
    <t xml:space="preserve">00188363159086</t>
  </si>
  <si>
    <t xml:space="preserve">Nutgrove Whole Spinach, 15 oz</t>
  </si>
  <si>
    <t xml:space="preserve">2024-04-27</t>
  </si>
  <si>
    <t xml:space="preserve">00012332556056</t>
  </si>
  <si>
    <t xml:space="preserve">Golden Grain Co. Cut Peas, 28 oz</t>
  </si>
  <si>
    <t xml:space="preserve">2023-10-01</t>
  </si>
  <si>
    <t xml:space="preserve">00480356373405</t>
  </si>
  <si>
    <t xml:space="preserve">Redbarn Whole Stewed Tomatoes, 15 oz</t>
  </si>
  <si>
    <t xml:space="preserve">2022-10-04</t>
  </si>
  <si>
    <t xml:space="preserve">00611114817019</t>
  </si>
  <si>
    <t xml:space="preserve">Roastport Cream Style Carrots, 28 oz</t>
  </si>
  <si>
    <t xml:space="preserve">2025-05-17</t>
  </si>
  <si>
    <t xml:space="preserve">00996634525727</t>
  </si>
  <si>
    <t xml:space="preserve">Pepperlane Organic Carrots, 14.5 oz</t>
  </si>
  <si>
    <t xml:space="preserve">2024-07-14</t>
  </si>
  <si>
    <t xml:space="preserve">00438374999850</t>
  </si>
  <si>
    <t xml:space="preserve">Wheatstone Cream Style Carrots, 8 oz</t>
  </si>
  <si>
    <t xml:space="preserve">2021-07-25</t>
  </si>
  <si>
    <t xml:space="preserve">00320272084563</t>
  </si>
  <si>
    <t xml:space="preserve">Pepperlane Cream Style Tomato Sauce, 8 oz</t>
  </si>
  <si>
    <t xml:space="preserve">2024-07-31</t>
  </si>
  <si>
    <t xml:space="preserve">00645552084970</t>
  </si>
  <si>
    <t xml:space="preserve">Redbarn Cream Style Beets, 8 oz</t>
  </si>
  <si>
    <t xml:space="preserve">2023-07-06</t>
  </si>
  <si>
    <t xml:space="preserve">00372187810529</t>
  </si>
  <si>
    <t xml:space="preserve">Orchard Spread Cut Peas, 14.5 oz</t>
  </si>
  <si>
    <t xml:space="preserve">2026-05-11</t>
  </si>
  <si>
    <t xml:space="preserve">00039411275139</t>
  </si>
  <si>
    <t xml:space="preserve">Orchard Spread Cut Green Beans, 15 oz</t>
  </si>
  <si>
    <t xml:space="preserve">2023-09-26</t>
  </si>
  <si>
    <t xml:space="preserve">00691634661682</t>
  </si>
  <si>
    <t xml:space="preserve">Roastport Whole Tomato Sauce, 28 oz</t>
  </si>
  <si>
    <t xml:space="preserve">2022-02-08</t>
  </si>
  <si>
    <t xml:space="preserve">00378233226175</t>
  </si>
  <si>
    <t xml:space="preserve">Redbarn Cut Stewed Tomatoes, 8 oz</t>
  </si>
  <si>
    <t xml:space="preserve">2026-04-03</t>
  </si>
  <si>
    <t xml:space="preserve">00980019991153</t>
  </si>
  <si>
    <t xml:space="preserve">Golden Grain Co. Whole Stewed Tomatoes, 14.5 oz</t>
  </si>
  <si>
    <t xml:space="preserve">2023-10-02</t>
  </si>
  <si>
    <t xml:space="preserve">00696882804332</t>
  </si>
  <si>
    <t xml:space="preserve">Wheatstone Whole Tomato Sauce, 8 oz</t>
  </si>
  <si>
    <t xml:space="preserve">2022-04-17</t>
  </si>
  <si>
    <t xml:space="preserve">00731766446470</t>
  </si>
  <si>
    <t xml:space="preserve">Orchard Spread Whole Tomato Sauce, 28 oz</t>
  </si>
  <si>
    <t xml:space="preserve">00728441771127</t>
  </si>
  <si>
    <t xml:space="preserve">Thrift Row No Salt Added Carrots, 28 oz</t>
  </si>
  <si>
    <t xml:space="preserve">2023-04-15</t>
  </si>
  <si>
    <t xml:space="preserve">00856927081542</t>
  </si>
  <si>
    <t xml:space="preserve">Pepperlane Organic Corn, 8 oz</t>
  </si>
  <si>
    <t xml:space="preserve">2025-01-01</t>
  </si>
  <si>
    <t xml:space="preserve">00902235365629</t>
  </si>
  <si>
    <t xml:space="preserve">Roastport Cream Style Carrots, 14.5 oz</t>
  </si>
  <si>
    <t xml:space="preserve">2022-05-25</t>
  </si>
  <si>
    <t xml:space="preserve">00993502899145</t>
  </si>
  <si>
    <t xml:space="preserve">Nutgrove Cream Style Diced Tomatoes, 8 oz</t>
  </si>
  <si>
    <t xml:space="preserve">2022-07-27</t>
  </si>
  <si>
    <t xml:space="preserve">00534833742781</t>
  </si>
  <si>
    <t xml:space="preserve">Golden Grain Co. Whole Tomato Sauce, 28 oz</t>
  </si>
  <si>
    <t xml:space="preserve">00411157371754</t>
  </si>
  <si>
    <t xml:space="preserve">Pepperlane Organic Spinach, 8 oz</t>
  </si>
  <si>
    <t xml:space="preserve">2025-09-15</t>
  </si>
  <si>
    <t xml:space="preserve">00239792374701</t>
  </si>
  <si>
    <t xml:space="preserve">Roastport Cut Carrots, 15 oz</t>
  </si>
  <si>
    <t xml:space="preserve">2022-07-16</t>
  </si>
  <si>
    <t xml:space="preserve">00941490423298</t>
  </si>
  <si>
    <t xml:space="preserve">Orchard Spread Cream Style Diced Tomatoes, 14.5 oz</t>
  </si>
  <si>
    <t xml:space="preserve">2022-06-12</t>
  </si>
  <si>
    <t xml:space="preserve">00238544057136</t>
  </si>
  <si>
    <t xml:space="preserve">Wheatstone Organic Peas, 8 oz</t>
  </si>
  <si>
    <t xml:space="preserve">2022-04-12</t>
  </si>
  <si>
    <t xml:space="preserve">00383721575862</t>
  </si>
  <si>
    <t xml:space="preserve">Redbarn Cream Style Stewed Tomatoes, 14.5 oz</t>
  </si>
  <si>
    <t xml:space="preserve">2024-06-18</t>
  </si>
  <si>
    <t xml:space="preserve">00971116231330</t>
  </si>
  <si>
    <t xml:space="preserve">Golden Grain Co. Whole Spinach, 15 oz</t>
  </si>
  <si>
    <t xml:space="preserve">2025-01-11</t>
  </si>
  <si>
    <t xml:space="preserve">00510828817975</t>
  </si>
  <si>
    <t xml:space="preserve">Wheatstone No Salt Added Stewed Tomatoes, 15 oz</t>
  </si>
  <si>
    <t xml:space="preserve">2023-02-18</t>
  </si>
  <si>
    <t xml:space="preserve">00150349805517</t>
  </si>
  <si>
    <t xml:space="preserve">Harborline Organic Stewed Tomatoes, 14.5 oz</t>
  </si>
  <si>
    <t xml:space="preserve">2023-09-08</t>
  </si>
  <si>
    <t xml:space="preserve">00320929001249</t>
  </si>
  <si>
    <t xml:space="preserve">Roastport Whole Corn, 28 oz</t>
  </si>
  <si>
    <t xml:space="preserve">2023-10-17</t>
  </si>
  <si>
    <t xml:space="preserve">00890293968801</t>
  </si>
  <si>
    <t xml:space="preserve">Pepperlane Whole Diced Tomatoes, 15 oz</t>
  </si>
  <si>
    <t xml:space="preserve">2023-03-14</t>
  </si>
  <si>
    <t xml:space="preserve">00144686570931</t>
  </si>
  <si>
    <t xml:space="preserve">Nutgrove Cream Style Stewed Tomatoes, 28 oz</t>
  </si>
  <si>
    <t xml:space="preserve">2021-06-11</t>
  </si>
  <si>
    <t xml:space="preserve">00969620959702</t>
  </si>
  <si>
    <t xml:space="preserve">Golden Grain Co. No Salt Added Beets, 15 oz</t>
  </si>
  <si>
    <t xml:space="preserve">2021-02-08</t>
  </si>
  <si>
    <t xml:space="preserve">00977141428083</t>
  </si>
  <si>
    <t xml:space="preserve">Golden Grain Co. Cream Style Mixed Vegetables, 28 oz</t>
  </si>
  <si>
    <t xml:space="preserve">2025-10-08</t>
  </si>
  <si>
    <t xml:space="preserve">00424534199004</t>
  </si>
  <si>
    <t xml:space="preserve">Pepperlane Organic Spinach, 14.5 oz</t>
  </si>
  <si>
    <t xml:space="preserve">2021-06-05</t>
  </si>
  <si>
    <t xml:space="preserve">00653179113840</t>
  </si>
  <si>
    <t xml:space="preserve">Wheatstone No Salt Added Stewed Tomatoes, 8 oz</t>
  </si>
  <si>
    <t xml:space="preserve">00670854070760</t>
  </si>
  <si>
    <t xml:space="preserve">Wheatstone Cut Carrots, 14.5 oz</t>
  </si>
  <si>
    <t xml:space="preserve">2021-12-21</t>
  </si>
  <si>
    <t xml:space="preserve">00875321605691</t>
  </si>
  <si>
    <t xml:space="preserve">Nutgrove Organic Carrots, 8 oz</t>
  </si>
  <si>
    <t xml:space="preserve">2022-10-21</t>
  </si>
  <si>
    <t xml:space="preserve">00780920511823</t>
  </si>
  <si>
    <t xml:space="preserve">Orchard Spread Cut Mixed Vegetables, 28 oz</t>
  </si>
  <si>
    <t xml:space="preserve">00652295011897</t>
  </si>
  <si>
    <t xml:space="preserve">Orchard Spread No Salt Added Diced Tomatoes, 14.5 oz</t>
  </si>
  <si>
    <t xml:space="preserve">2024-12-21</t>
  </si>
  <si>
    <t xml:space="preserve">00078781824947</t>
  </si>
  <si>
    <t xml:space="preserve">Harborline Cinnamon Pears, 29 oz</t>
  </si>
  <si>
    <t xml:space="preserve">29 oz</t>
  </si>
  <si>
    <t xml:space="preserve">2024-11-08</t>
  </si>
  <si>
    <t xml:space="preserve">00044801877488</t>
  </si>
  <si>
    <t xml:space="preserve">Kettle Row In Light Syrup Fruit Cocktail, 4 oz</t>
  </si>
  <si>
    <t xml:space="preserve">4 oz</t>
  </si>
  <si>
    <t xml:space="preserve">2022-07-01</t>
  </si>
  <si>
    <t xml:space="preserve">00441601430837</t>
  </si>
  <si>
    <t xml:space="preserve">Golden Grain Co. Unsweetened Applesauce, 15 oz</t>
  </si>
  <si>
    <t xml:space="preserve">2021-11-01</t>
  </si>
  <si>
    <t xml:space="preserve">00697888347254</t>
  </si>
  <si>
    <t xml:space="preserve">Roastport In 100% Juice Fruit Cocktail, 29 oz</t>
  </si>
  <si>
    <t xml:space="preserve">2026-01-07</t>
  </si>
  <si>
    <t xml:space="preserve">00746357014472</t>
  </si>
  <si>
    <t xml:space="preserve">Roastport In Light Syrup Pineapple, 15 oz</t>
  </si>
  <si>
    <t xml:space="preserve">2023-05-24</t>
  </si>
  <si>
    <t xml:space="preserve">00865878501104</t>
  </si>
  <si>
    <t xml:space="preserve">Kettle Row In Light Syrup Peaches, 29 oz</t>
  </si>
  <si>
    <t xml:space="preserve">00358101935325</t>
  </si>
  <si>
    <t xml:space="preserve">Roastport Unsweetened Applesauce, 4 oz</t>
  </si>
  <si>
    <t xml:space="preserve">2022-09-10</t>
  </si>
  <si>
    <t xml:space="preserve">00137108017242</t>
  </si>
  <si>
    <t xml:space="preserve">Harborline In Light Syrup Pears, 29 oz</t>
  </si>
  <si>
    <t xml:space="preserve">2024-08-25</t>
  </si>
  <si>
    <t xml:space="preserve">00098689444651</t>
  </si>
  <si>
    <t xml:space="preserve">Redbarn In 100% Juice Pears, 29 oz</t>
  </si>
  <si>
    <t xml:space="preserve">2023-01-24</t>
  </si>
  <si>
    <t xml:space="preserve">00955117499657</t>
  </si>
  <si>
    <t xml:space="preserve">Roastport In 100% Juice Pears, 15 oz</t>
  </si>
  <si>
    <t xml:space="preserve">2025-02-21</t>
  </si>
  <si>
    <t xml:space="preserve">00421803250854</t>
  </si>
  <si>
    <t xml:space="preserve">Pepperlane Cinnamon Pears, 4 oz</t>
  </si>
  <si>
    <t xml:space="preserve">00094792185121</t>
  </si>
  <si>
    <t xml:space="preserve">Wheatstone Unsweetened Applesauce, 4 oz</t>
  </si>
  <si>
    <t xml:space="preserve">00394161701532</t>
  </si>
  <si>
    <t xml:space="preserve">Golden Grain Co. In 100% Juice Pears, 29 oz</t>
  </si>
  <si>
    <t xml:space="preserve">2025-11-05</t>
  </si>
  <si>
    <t xml:space="preserve">00624736736920</t>
  </si>
  <si>
    <t xml:space="preserve">Roastport Cinnamon Pineapple, 29 oz</t>
  </si>
  <si>
    <t xml:space="preserve">2026-06-09</t>
  </si>
  <si>
    <t xml:space="preserve">00978844383706</t>
  </si>
  <si>
    <t xml:space="preserve">Golden Grain Co. In 100% Juice Peaches, 15 oz</t>
  </si>
  <si>
    <t xml:space="preserve">00899078708006</t>
  </si>
  <si>
    <t xml:space="preserve">Thrift Row In 100% Juice Pineapple, 4 oz</t>
  </si>
  <si>
    <t xml:space="preserve">00537473458852</t>
  </si>
  <si>
    <t xml:space="preserve">Wheatstone Unsweetened Pineapple, 4 oz</t>
  </si>
  <si>
    <t xml:space="preserve">00527967557668</t>
  </si>
  <si>
    <t xml:space="preserve">Harborline In Light Syrup Pineapple, 29 oz</t>
  </si>
  <si>
    <t xml:space="preserve">2021-12-01</t>
  </si>
  <si>
    <t xml:space="preserve">00035527726335</t>
  </si>
  <si>
    <t xml:space="preserve">Thrift Row In 100% Juice Fruit Cocktail, 4 oz</t>
  </si>
  <si>
    <t xml:space="preserve">00344362008301</t>
  </si>
  <si>
    <t xml:space="preserve">Kettle Row Cinnamon Pears, 29 oz</t>
  </si>
  <si>
    <t xml:space="preserve">2024-09-05</t>
  </si>
  <si>
    <t xml:space="preserve">00132233108133</t>
  </si>
  <si>
    <t xml:space="preserve">Orchard Spread Unsweetened Mandarin Oranges, 29 oz</t>
  </si>
  <si>
    <t xml:space="preserve">2022-08-09</t>
  </si>
  <si>
    <t xml:space="preserve">00122169410845</t>
  </si>
  <si>
    <t xml:space="preserve">Redbarn In 100% Juice Peaches, 29 oz</t>
  </si>
  <si>
    <t xml:space="preserve">2024-09-01</t>
  </si>
  <si>
    <t xml:space="preserve">00283643122097</t>
  </si>
  <si>
    <t xml:space="preserve">Harborline In Light Syrup Peaches, 15 oz</t>
  </si>
  <si>
    <t xml:space="preserve">2022-04-26</t>
  </si>
  <si>
    <t xml:space="preserve">00407570295826</t>
  </si>
  <si>
    <t xml:space="preserve">Golden Grain Co. In 100% Juice Pineapple, 4 oz</t>
  </si>
  <si>
    <t xml:space="preserve">00703876356034</t>
  </si>
  <si>
    <t xml:space="preserve">Nutgrove Cinnamon Pineapple, 15 oz</t>
  </si>
  <si>
    <t xml:space="preserve">2024-02-18</t>
  </si>
  <si>
    <t xml:space="preserve">00821831672971</t>
  </si>
  <si>
    <t xml:space="preserve">Harborline In 100% Juice Pears, 15 oz</t>
  </si>
  <si>
    <t xml:space="preserve">2024-06-02</t>
  </si>
  <si>
    <t xml:space="preserve">00642899922999</t>
  </si>
  <si>
    <t xml:space="preserve">Harborline In 100% Juice Peaches, 29 oz</t>
  </si>
  <si>
    <t xml:space="preserve">2023-06-26</t>
  </si>
  <si>
    <t xml:space="preserve">00461400581461</t>
  </si>
  <si>
    <t xml:space="preserve">Redbarn Unsweetened Mandarin Oranges, 29 oz</t>
  </si>
  <si>
    <t xml:space="preserve">2023-10-15</t>
  </si>
  <si>
    <t xml:space="preserve">00185832236258</t>
  </si>
  <si>
    <t xml:space="preserve">Harborline Unsweetened Pineapple, 4 oz</t>
  </si>
  <si>
    <t xml:space="preserve">00600122149858</t>
  </si>
  <si>
    <t xml:space="preserve">Redbarn In Light Syrup Pineapple, 4 oz</t>
  </si>
  <si>
    <t xml:space="preserve">2025-06-09</t>
  </si>
  <si>
    <t xml:space="preserve">00360197509211</t>
  </si>
  <si>
    <t xml:space="preserve">Kettle Row In Light Syrup Mandarin Oranges, 15 oz</t>
  </si>
  <si>
    <t xml:space="preserve">2023-03-10</t>
  </si>
  <si>
    <t xml:space="preserve">00388540974648</t>
  </si>
  <si>
    <t xml:space="preserve">Thrift Row Unsweetened Pineapple, 4 oz</t>
  </si>
  <si>
    <t xml:space="preserve">2025-02-17</t>
  </si>
  <si>
    <t xml:space="preserve">00621689460603</t>
  </si>
  <si>
    <t xml:space="preserve">Roastport Unsweetened Applesauce, 29 oz</t>
  </si>
  <si>
    <t xml:space="preserve">2022-09-27</t>
  </si>
  <si>
    <t xml:space="preserve">00245101159197</t>
  </si>
  <si>
    <t xml:space="preserve">Pepperlane Unsweetened Fruit Cocktail, 29 oz</t>
  </si>
  <si>
    <t xml:space="preserve">2022-12-28</t>
  </si>
  <si>
    <t xml:space="preserve">00552010869862</t>
  </si>
  <si>
    <t xml:space="preserve">Golden Grain Co. In Light Syrup Applesauce, 4 oz</t>
  </si>
  <si>
    <t xml:space="preserve">2026-02-05</t>
  </si>
  <si>
    <t xml:space="preserve">00576791319427</t>
  </si>
  <si>
    <t xml:space="preserve">Roastport Cinnamon Mandarin Oranges, 15 oz</t>
  </si>
  <si>
    <t xml:space="preserve">2024-02-27</t>
  </si>
  <si>
    <t xml:space="preserve">00309430654682</t>
  </si>
  <si>
    <t xml:space="preserve">Wheatstone In Light Syrup Pears, 29 oz</t>
  </si>
  <si>
    <t xml:space="preserve">00289537569508</t>
  </si>
  <si>
    <t xml:space="preserve">Golden Grain Co. Unsweetened Peaches, 29 oz</t>
  </si>
  <si>
    <t xml:space="preserve">00262650943933</t>
  </si>
  <si>
    <t xml:space="preserve">Thrift Row In 100% Juice Fruit Cocktail, 15 oz</t>
  </si>
  <si>
    <t xml:space="preserve">2021-04-02</t>
  </si>
  <si>
    <t xml:space="preserve">00765056875352</t>
  </si>
  <si>
    <t xml:space="preserve">Pepperlane In Light Syrup Pineapple, 15 oz</t>
  </si>
  <si>
    <t xml:space="preserve">2025-09-28</t>
  </si>
  <si>
    <t xml:space="preserve">00163071796871</t>
  </si>
  <si>
    <t xml:space="preserve">Nutgrove Unsweetened Mandarin Oranges, 29 oz</t>
  </si>
  <si>
    <t xml:space="preserve">2024-06-05</t>
  </si>
  <si>
    <t xml:space="preserve">00063475224559</t>
  </si>
  <si>
    <t xml:space="preserve">Golden Grain Co. Cinnamon Applesauce, 4 oz</t>
  </si>
  <si>
    <t xml:space="preserve">2021-12-11</t>
  </si>
  <si>
    <t xml:space="preserve">00513930763217</t>
  </si>
  <si>
    <t xml:space="preserve">Roastport In 100% Juice Pineapple, 4 oz</t>
  </si>
  <si>
    <t xml:space="preserve">2024-01-26</t>
  </si>
  <si>
    <t xml:space="preserve">00217027343479</t>
  </si>
  <si>
    <t xml:space="preserve">Nutgrove Unsweetened Peaches, 4 oz</t>
  </si>
  <si>
    <t xml:space="preserve">2024-07-09</t>
  </si>
  <si>
    <t xml:space="preserve">00007129260043</t>
  </si>
  <si>
    <t xml:space="preserve">Wheatstone In 100% Juice Pears, 29 oz</t>
  </si>
  <si>
    <t xml:space="preserve">2022-08-13</t>
  </si>
  <si>
    <t xml:space="preserve">00145180893095</t>
  </si>
  <si>
    <t xml:space="preserve">Redbarn In 100% Juice Applesauce, 29 oz</t>
  </si>
  <si>
    <t xml:space="preserve">2025-09-25</t>
  </si>
  <si>
    <t xml:space="preserve">00710814745598</t>
  </si>
  <si>
    <t xml:space="preserve">Harborline In Light Syrup Fruit Cocktail, 29 oz</t>
  </si>
  <si>
    <t xml:space="preserve">2023-06-22</t>
  </si>
  <si>
    <t xml:space="preserve">00506433024257</t>
  </si>
  <si>
    <t xml:space="preserve">Roastport In Light Syrup Mandarin Oranges, 15 oz</t>
  </si>
  <si>
    <t xml:space="preserve">2024-10-17</t>
  </si>
  <si>
    <t xml:space="preserve">00264682884108</t>
  </si>
  <si>
    <t xml:space="preserve">Orchard Spread In Light Syrup Pears, 29 oz</t>
  </si>
  <si>
    <t xml:space="preserve">2025-06-04</t>
  </si>
  <si>
    <t xml:space="preserve">00702203848238</t>
  </si>
  <si>
    <t xml:space="preserve">Orchard Spread Cinnamon Mandarin Oranges, 15 oz</t>
  </si>
  <si>
    <t xml:space="preserve">2024-09-25</t>
  </si>
  <si>
    <t xml:space="preserve">00168858326121</t>
  </si>
  <si>
    <t xml:space="preserve">Golden Grain Co. In Light Syrup Applesauce, 15 oz</t>
  </si>
  <si>
    <t xml:space="preserve">00305890599564</t>
  </si>
  <si>
    <t xml:space="preserve">Orchard Spread Cinnamon Pineapple, 29 oz</t>
  </si>
  <si>
    <t xml:space="preserve">00764466972538</t>
  </si>
  <si>
    <t xml:space="preserve">Roastport In Light Syrup Peaches, 4 oz</t>
  </si>
  <si>
    <t xml:space="preserve">2021-07-09</t>
  </si>
  <si>
    <t xml:space="preserve">00691439750135</t>
  </si>
  <si>
    <t xml:space="preserve">Wheatstone Unsweetened Peaches, 15 oz</t>
  </si>
  <si>
    <t xml:space="preserve">2024-12-01</t>
  </si>
  <si>
    <t xml:space="preserve">00249558249167</t>
  </si>
  <si>
    <t xml:space="preserve">Wheatstone In Light Syrup Applesauce, 4 oz</t>
  </si>
  <si>
    <t xml:space="preserve">2025-03-29</t>
  </si>
  <si>
    <t xml:space="preserve">00037907279775</t>
  </si>
  <si>
    <t xml:space="preserve">Pepperlane In Light Syrup Peaches, 15 oz</t>
  </si>
  <si>
    <t xml:space="preserve">2026-03-19</t>
  </si>
  <si>
    <t xml:space="preserve">00446947419059</t>
  </si>
  <si>
    <t xml:space="preserve">Kettle Row In 100% Juice Fruit Cocktail, 29 oz</t>
  </si>
  <si>
    <t xml:space="preserve">2021-04-10</t>
  </si>
  <si>
    <t xml:space="preserve">00628749810016</t>
  </si>
  <si>
    <t xml:space="preserve">Harborline In 100% Juice Mandarin Oranges, 29 oz</t>
  </si>
  <si>
    <t xml:space="preserve">2021-02-11</t>
  </si>
  <si>
    <t xml:space="preserve">00571627920422</t>
  </si>
  <si>
    <t xml:space="preserve">Redbarn In Light Syrup Peaches, 4 oz</t>
  </si>
  <si>
    <t xml:space="preserve">00940145504194</t>
  </si>
  <si>
    <t xml:space="preserve">Thrift Row Unsweetened Pears, 4 oz</t>
  </si>
  <si>
    <t xml:space="preserve">2022-08-22</t>
  </si>
  <si>
    <t xml:space="preserve">00336977427316</t>
  </si>
  <si>
    <t xml:space="preserve">Redbarn Unsweetened Peaches, 29 oz</t>
  </si>
  <si>
    <t xml:space="preserve">2022-10-27</t>
  </si>
  <si>
    <t xml:space="preserve">00286205845020</t>
  </si>
  <si>
    <t xml:space="preserve">Kettle Row In 100% Juice Mandarin Oranges, 15 oz</t>
  </si>
  <si>
    <t xml:space="preserve">2025-03-19</t>
  </si>
  <si>
    <t xml:space="preserve">00057129782675</t>
  </si>
  <si>
    <t xml:space="preserve">Kettle Row Unsweetened Applesauce, 15 oz</t>
  </si>
  <si>
    <t xml:space="preserve">2024-08-07</t>
  </si>
  <si>
    <t xml:space="preserve">00366016569908</t>
  </si>
  <si>
    <t xml:space="preserve">Orchard Spread In Light Syrup Peaches, 4 oz</t>
  </si>
  <si>
    <t xml:space="preserve">2025-10-07</t>
  </si>
  <si>
    <t xml:space="preserve">00560769138239</t>
  </si>
  <si>
    <t xml:space="preserve">Harborline In Light Syrup Applesauce, 4 oz</t>
  </si>
  <si>
    <t xml:space="preserve">2024-01-28</t>
  </si>
  <si>
    <t xml:space="preserve">00767323069995</t>
  </si>
  <si>
    <t xml:space="preserve">Wheatstone Unsweetened Applesauce, 29 oz</t>
  </si>
  <si>
    <t xml:space="preserve">2021-08-31</t>
  </si>
  <si>
    <t xml:space="preserve">00791430408136</t>
  </si>
  <si>
    <t xml:space="preserve">Roastport In Light Syrup Peaches, 29 oz</t>
  </si>
  <si>
    <t xml:space="preserve">2022-04-16</t>
  </si>
  <si>
    <t xml:space="preserve">00356455263021</t>
  </si>
  <si>
    <t xml:space="preserve">Golden Grain Co. In Light Syrup Mandarin Oranges, 4 oz</t>
  </si>
  <si>
    <t xml:space="preserve">2022-09-29</t>
  </si>
  <si>
    <t xml:space="preserve">00267341887205</t>
  </si>
  <si>
    <t xml:space="preserve">Kettle Row Cinnamon Peaches, 4 oz</t>
  </si>
  <si>
    <t xml:space="preserve">2023-01-05</t>
  </si>
  <si>
    <t xml:space="preserve">00054953630918</t>
  </si>
  <si>
    <t xml:space="preserve">Roastport In 100% Juice Pears, 29 oz</t>
  </si>
  <si>
    <t xml:space="preserve">00869965369209</t>
  </si>
  <si>
    <t xml:space="preserve">Golden Grain Co. Cinnamon Mandarin Oranges, 15 oz</t>
  </si>
  <si>
    <t xml:space="preserve">2026-05-25</t>
  </si>
  <si>
    <t xml:space="preserve">00343410144582</t>
  </si>
  <si>
    <t xml:space="preserve">Harborline Unsweetened Mandarin Oranges, 4 oz</t>
  </si>
  <si>
    <t xml:space="preserve">00558240697120</t>
  </si>
  <si>
    <t xml:space="preserve">Orchard Spread Cinnamon Mandarin Oranges, 29 oz</t>
  </si>
  <si>
    <t xml:space="preserve">2023-03-21</t>
  </si>
  <si>
    <t xml:space="preserve">00126601507958</t>
  </si>
  <si>
    <t xml:space="preserve">Golden Grain Co. In Light Syrup Mandarin Oranges, 15 oz</t>
  </si>
  <si>
    <t xml:space="preserve">2023-06-10</t>
  </si>
  <si>
    <t xml:space="preserve">00985556631537</t>
  </si>
  <si>
    <t xml:space="preserve">Redbarn In 100% Juice Pineapple, 4 oz</t>
  </si>
  <si>
    <t xml:space="preserve">2026-04-17</t>
  </si>
  <si>
    <t xml:space="preserve">00733373845467</t>
  </si>
  <si>
    <t xml:space="preserve">Redbarn Unsweetened Applesauce, 4 oz</t>
  </si>
  <si>
    <t xml:space="preserve">00683487903867</t>
  </si>
  <si>
    <t xml:space="preserve">Wheatstone In 100% Juice Applesauce, 29 oz</t>
  </si>
  <si>
    <t xml:space="preserve">00903751811917</t>
  </si>
  <si>
    <t xml:space="preserve">Wheatstone In 100% Juice Applesauce, 4 oz</t>
  </si>
  <si>
    <t xml:space="preserve">2024-06-30</t>
  </si>
  <si>
    <t xml:space="preserve">00953891714780</t>
  </si>
  <si>
    <t xml:space="preserve">Nutgrove In 100% Juice Fruit Cocktail, 4 oz</t>
  </si>
  <si>
    <t xml:space="preserve">00372118913990</t>
  </si>
  <si>
    <t xml:space="preserve">Thrift Row In 100% Juice Mandarin Oranges, 29 oz</t>
  </si>
  <si>
    <t xml:space="preserve">00012285757808</t>
  </si>
  <si>
    <t xml:space="preserve">Harborline In 100% Juice Peaches, 15 oz</t>
  </si>
  <si>
    <t xml:space="preserve">00262721859112</t>
  </si>
  <si>
    <t xml:space="preserve">Harborline In Light Syrup Fruit Cocktail, 15 oz</t>
  </si>
  <si>
    <t xml:space="preserve">2022-01-14</t>
  </si>
  <si>
    <t xml:space="preserve">00815608726041</t>
  </si>
  <si>
    <t xml:space="preserve">Kettle Row Unsweetened Mandarin Oranges, 4 oz</t>
  </si>
  <si>
    <t xml:space="preserve">2023-06-25</t>
  </si>
  <si>
    <t xml:space="preserve">00435316815442</t>
  </si>
  <si>
    <t xml:space="preserve">Roastport In 100% Juice Peaches, 4 oz</t>
  </si>
  <si>
    <t xml:space="preserve">00412904561584</t>
  </si>
  <si>
    <t xml:space="preserve">Nutgrove Cinnamon Pineapple, 29 oz</t>
  </si>
  <si>
    <t xml:space="preserve">2025-04-26</t>
  </si>
  <si>
    <t xml:space="preserve">00706231614815</t>
  </si>
  <si>
    <t xml:space="preserve">Wheatstone In Light Syrup Peaches, 4 oz</t>
  </si>
  <si>
    <t xml:space="preserve">2024-01-30</t>
  </si>
  <si>
    <t xml:space="preserve">00269859500402</t>
  </si>
  <si>
    <t xml:space="preserve">Pepperlane Unsweetened Applesauce, 29 oz</t>
  </si>
  <si>
    <t xml:space="preserve">2021-08-26</t>
  </si>
  <si>
    <t xml:space="preserve">00152149467987</t>
  </si>
  <si>
    <t xml:space="preserve">Orchard Spread Cinnamon Applesauce, 15 oz</t>
  </si>
  <si>
    <t xml:space="preserve">2023-09-01</t>
  </si>
  <si>
    <t xml:space="preserve">00388030612526</t>
  </si>
  <si>
    <t xml:space="preserve">Golden Grain Co. In 100% Juice Mandarin Oranges, 15 oz</t>
  </si>
  <si>
    <t xml:space="preserve">00819190153712</t>
  </si>
  <si>
    <t xml:space="preserve">Kettle Row Cinnamon Pineapple, 29 oz</t>
  </si>
  <si>
    <t xml:space="preserve">2026-01-18</t>
  </si>
  <si>
    <t xml:space="preserve">00861856251272</t>
  </si>
  <si>
    <t xml:space="preserve">Nutgrove In Light Syrup Peaches, 4 oz</t>
  </si>
  <si>
    <t xml:space="preserve">00036128338869</t>
  </si>
  <si>
    <t xml:space="preserve">Orchard Spread In 100% Juice Fruit Cocktail, 29 oz</t>
  </si>
  <si>
    <t xml:space="preserve">2022-10-07</t>
  </si>
  <si>
    <t xml:space="preserve">00935609788601</t>
  </si>
  <si>
    <t xml:space="preserve">Kettle Row In Light Syrup Applesauce, 15 oz</t>
  </si>
  <si>
    <t xml:space="preserve">2024-08-11</t>
  </si>
  <si>
    <t xml:space="preserve">00706165352145</t>
  </si>
  <si>
    <t xml:space="preserve">Pepperlane Cinnamon Applesauce, 4 oz</t>
  </si>
  <si>
    <t xml:space="preserve">2022-06-22</t>
  </si>
  <si>
    <t xml:space="preserve">00590927260904</t>
  </si>
  <si>
    <t xml:space="preserve">Harborline Unsweetened Applesauce, 29 oz</t>
  </si>
  <si>
    <t xml:space="preserve">00051565512742</t>
  </si>
  <si>
    <t xml:space="preserve">Pepperlane In Light Syrup Mandarin Oranges, 29 oz</t>
  </si>
  <si>
    <t xml:space="preserve">2021-08-05</t>
  </si>
  <si>
    <t xml:space="preserve">00971819656976</t>
  </si>
  <si>
    <t xml:space="preserve">Nutgrove Unsweetened Pears, 4 oz</t>
  </si>
  <si>
    <t xml:space="preserve">2023-01-01</t>
  </si>
  <si>
    <t xml:space="preserve">00903245915475</t>
  </si>
  <si>
    <t xml:space="preserve">Golden Grain Co. In Light Syrup Fruit Cocktail, 4 oz</t>
  </si>
  <si>
    <t xml:space="preserve">2022-09-03</t>
  </si>
  <si>
    <t xml:space="preserve">00682224009976</t>
  </si>
  <si>
    <t xml:space="preserve">Harborline In 100% Juice Pears, 4 oz</t>
  </si>
  <si>
    <t xml:space="preserve">2021-12-04</t>
  </si>
  <si>
    <t xml:space="preserve">00502852192657</t>
  </si>
  <si>
    <t xml:space="preserve">Thrift Row Unsweetened Mandarin Oranges, 15 oz</t>
  </si>
  <si>
    <t xml:space="preserve">2022-02-02</t>
  </si>
  <si>
    <t xml:space="preserve">00576458841491</t>
  </si>
  <si>
    <t xml:space="preserve">Orchard Spread Cinnamon Pineapple, 4 oz</t>
  </si>
  <si>
    <t xml:space="preserve">2026-04-04</t>
  </si>
  <si>
    <t xml:space="preserve">00771910543216</t>
  </si>
  <si>
    <t xml:space="preserve">Roastport In Light Syrup Fruit Cocktail, 4 oz</t>
  </si>
  <si>
    <t xml:space="preserve">2024-05-28</t>
  </si>
  <si>
    <t xml:space="preserve">00902094347626</t>
  </si>
  <si>
    <t xml:space="preserve">Thrift Row In Light Syrup Pineapple, 15 oz</t>
  </si>
  <si>
    <t xml:space="preserve">2023-02-09</t>
  </si>
  <si>
    <t xml:space="preserve">00836482025903</t>
  </si>
  <si>
    <t xml:space="preserve">Pepperlane In Light Syrup Applesauce, 4 oz</t>
  </si>
  <si>
    <t xml:space="preserve">2022-01-08</t>
  </si>
  <si>
    <t xml:space="preserve">00860375908737</t>
  </si>
  <si>
    <t xml:space="preserve">Redbarn Organic Great Northern Beans, 16 oz</t>
  </si>
  <si>
    <t xml:space="preserve">16 oz</t>
  </si>
  <si>
    <t xml:space="preserve">2025-12-09</t>
  </si>
  <si>
    <t xml:space="preserve">00183612357835</t>
  </si>
  <si>
    <t xml:space="preserve">Redbarn Spicy Garbanzo Beans, 16 oz</t>
  </si>
  <si>
    <t xml:space="preserve">2025-08-20</t>
  </si>
  <si>
    <t xml:space="preserve">00945896296555</t>
  </si>
  <si>
    <t xml:space="preserve">Thrift Row Low Sodium Baked Beans, 28 oz</t>
  </si>
  <si>
    <t xml:space="preserve">00655381180254</t>
  </si>
  <si>
    <t xml:space="preserve">Golden Grain Co. Low Sodium Black Beans, 28 oz</t>
  </si>
  <si>
    <t xml:space="preserve">2024-06-29</t>
  </si>
  <si>
    <t xml:space="preserve">00788960878895</t>
  </si>
  <si>
    <t xml:space="preserve">Golden Grain Co. Spicy Lentils, 28 oz</t>
  </si>
  <si>
    <t xml:space="preserve">00140086191387</t>
  </si>
  <si>
    <t xml:space="preserve">Redbarn Great Northern Beans, 15 oz</t>
  </si>
  <si>
    <t xml:space="preserve">2024-06-06</t>
  </si>
  <si>
    <t xml:space="preserve">00918426535071</t>
  </si>
  <si>
    <t xml:space="preserve">Thrift Row Spicy Black Beans, 15 oz</t>
  </si>
  <si>
    <t xml:space="preserve">2021-10-02</t>
  </si>
  <si>
    <t xml:space="preserve">00646537513350</t>
  </si>
  <si>
    <t xml:space="preserve">Orchard Spread Organic Baked Beans, 15 oz</t>
  </si>
  <si>
    <t xml:space="preserve">00345966812039</t>
  </si>
  <si>
    <t xml:space="preserve">Pepperlane Spicy Kidney Beans, 16 oz</t>
  </si>
  <si>
    <t xml:space="preserve">00069957635147</t>
  </si>
  <si>
    <t xml:space="preserve">Roastport Kidney Beans, 28 oz</t>
  </si>
  <si>
    <t xml:space="preserve">00757793457384</t>
  </si>
  <si>
    <t xml:space="preserve">Roastport Low Sodium Refried Beans, 16 oz</t>
  </si>
  <si>
    <t xml:space="preserve">00624789113300</t>
  </si>
  <si>
    <t xml:space="preserve">Wheatstone Spicy Black Beans, 16 oz</t>
  </si>
  <si>
    <t xml:space="preserve">00919020895974</t>
  </si>
  <si>
    <t xml:space="preserve">Roastport Organic Great Northern Beans, 15 oz</t>
  </si>
  <si>
    <t xml:space="preserve">2022-04-10</t>
  </si>
  <si>
    <t xml:space="preserve">00543606346201</t>
  </si>
  <si>
    <t xml:space="preserve">Golden Grain Co. Organic Baked Beans, 16 oz</t>
  </si>
  <si>
    <t xml:space="preserve">2021-02-12</t>
  </si>
  <si>
    <t xml:space="preserve">00467500286420</t>
  </si>
  <si>
    <t xml:space="preserve">Wheatstone Organic Pinto Beans, 16 oz</t>
  </si>
  <si>
    <t xml:space="preserve">2023-04-27</t>
  </si>
  <si>
    <t xml:space="preserve">00024396935125</t>
  </si>
  <si>
    <t xml:space="preserve">Golden Grain Co. Low Sodium Garbanzo Beans, 16 oz</t>
  </si>
  <si>
    <t xml:space="preserve">2022-09-16</t>
  </si>
  <si>
    <t xml:space="preserve">00201314683565</t>
  </si>
  <si>
    <t xml:space="preserve">Harborline Low Sodium Lentils, 16 oz</t>
  </si>
  <si>
    <t xml:space="preserve">00886144852343</t>
  </si>
  <si>
    <t xml:space="preserve">Harborline Organic Lentils, 16 oz</t>
  </si>
  <si>
    <t xml:space="preserve">2024-05-06</t>
  </si>
  <si>
    <t xml:space="preserve">00582778825352</t>
  </si>
  <si>
    <t xml:space="preserve">Kettle Row Organic Pinto Beans, 16 oz</t>
  </si>
  <si>
    <t xml:space="preserve">2025-05-26</t>
  </si>
  <si>
    <t xml:space="preserve">00369128337113</t>
  </si>
  <si>
    <t xml:space="preserve">Pepperlane Spicy Baked Beans, 28 oz</t>
  </si>
  <si>
    <t xml:space="preserve">2021-12-23</t>
  </si>
  <si>
    <t xml:space="preserve">00687492853106</t>
  </si>
  <si>
    <t xml:space="preserve">Golden Grain Co. Spicy Great Northern Beans, 15 oz</t>
  </si>
  <si>
    <t xml:space="preserve">2023-03-30</t>
  </si>
  <si>
    <t xml:space="preserve">00753037919155</t>
  </si>
  <si>
    <t xml:space="preserve">Orchard Spread Lentils, 16 oz</t>
  </si>
  <si>
    <t xml:space="preserve">2022-03-25</t>
  </si>
  <si>
    <t xml:space="preserve">00628914947877</t>
  </si>
  <si>
    <t xml:space="preserve">Harborline Organic Baked Beans, 28 oz</t>
  </si>
  <si>
    <t xml:space="preserve">2024-01-27</t>
  </si>
  <si>
    <t xml:space="preserve">00814886630464</t>
  </si>
  <si>
    <t xml:space="preserve">Golden Grain Co. Pinto Beans, 28 oz</t>
  </si>
  <si>
    <t xml:space="preserve">2024-09-20</t>
  </si>
  <si>
    <t xml:space="preserve">00208704156923</t>
  </si>
  <si>
    <t xml:space="preserve">Harborline Black Beans, 16 oz</t>
  </si>
  <si>
    <t xml:space="preserve">00531915162137</t>
  </si>
  <si>
    <t xml:space="preserve">Orchard Spread Organic Lentils, 28 oz</t>
  </si>
  <si>
    <t xml:space="preserve">2022-07-31</t>
  </si>
  <si>
    <t xml:space="preserve">00696693734243</t>
  </si>
  <si>
    <t xml:space="preserve">Kettle Row Low Sodium Refried Beans, 16 oz</t>
  </si>
  <si>
    <t xml:space="preserve">00696657633277</t>
  </si>
  <si>
    <t xml:space="preserve">Wheatstone Lentils, 15 oz</t>
  </si>
  <si>
    <t xml:space="preserve">00289854196569</t>
  </si>
  <si>
    <t xml:space="preserve">Redbarn Spicy Refried Beans, 15 oz</t>
  </si>
  <si>
    <t xml:space="preserve">2025-07-06</t>
  </si>
  <si>
    <t xml:space="preserve">00675688557796</t>
  </si>
  <si>
    <t xml:space="preserve">Nutgrove Organic Baked Beans, 16 oz</t>
  </si>
  <si>
    <t xml:space="preserve">2026-03-13</t>
  </si>
  <si>
    <t xml:space="preserve">00649218887796</t>
  </si>
  <si>
    <t xml:space="preserve">Roastport Pinto Beans, 16 oz</t>
  </si>
  <si>
    <t xml:space="preserve">00986567533150</t>
  </si>
  <si>
    <t xml:space="preserve">Harborline Low Sodium Black Beans, 28 oz</t>
  </si>
  <si>
    <t xml:space="preserve">2021-05-13</t>
  </si>
  <si>
    <t xml:space="preserve">00288456451511</t>
  </si>
  <si>
    <t xml:space="preserve">Orchard Spread Spicy Refried Beans, 28 oz</t>
  </si>
  <si>
    <t xml:space="preserve">2022-05-24</t>
  </si>
  <si>
    <t xml:space="preserve">00408114837932</t>
  </si>
  <si>
    <t xml:space="preserve">Wheatstone Spicy Garbanzo Beans, 16 oz</t>
  </si>
  <si>
    <t xml:space="preserve">2021-10-25</t>
  </si>
  <si>
    <t xml:space="preserve">00535454344680</t>
  </si>
  <si>
    <t xml:space="preserve">Harborline Spicy Kidney Beans, 28 oz</t>
  </si>
  <si>
    <t xml:space="preserve">00759200628015</t>
  </si>
  <si>
    <t xml:space="preserve">Orchard Spread Pinto Beans, 15 oz</t>
  </si>
  <si>
    <t xml:space="preserve">2022-07-24</t>
  </si>
  <si>
    <t xml:space="preserve">00177176303986</t>
  </si>
  <si>
    <t xml:space="preserve">Pepperlane Organic Lentils, 15 oz</t>
  </si>
  <si>
    <t xml:space="preserve">2022-08-30</t>
  </si>
  <si>
    <t xml:space="preserve">00447976480156</t>
  </si>
  <si>
    <t xml:space="preserve">Roastport Low Sodium Baked Beans, 16 oz</t>
  </si>
  <si>
    <t xml:space="preserve">00021314994448</t>
  </si>
  <si>
    <t xml:space="preserve">Orchard Spread Low Sodium Garbanzo Beans, 16 oz</t>
  </si>
  <si>
    <t xml:space="preserve">2025-08-16</t>
  </si>
  <si>
    <t xml:space="preserve">00036843870431</t>
  </si>
  <si>
    <t xml:space="preserve">Orchard Spread Low Sodium Baked Beans, 15 oz</t>
  </si>
  <si>
    <t xml:space="preserve">2025-06-30</t>
  </si>
  <si>
    <t xml:space="preserve">00584860865297</t>
  </si>
  <si>
    <t xml:space="preserve">Roastport Organic Kidney Beans, 28 oz</t>
  </si>
  <si>
    <t xml:space="preserve">2024-07-25</t>
  </si>
  <si>
    <t xml:space="preserve">00370113160093</t>
  </si>
  <si>
    <t xml:space="preserve">Thrift Row Low Sodium Baked Beans, 16 oz</t>
  </si>
  <si>
    <t xml:space="preserve">00859226380011</t>
  </si>
  <si>
    <t xml:space="preserve">Pepperlane Black Beans, 28 oz</t>
  </si>
  <si>
    <t xml:space="preserve">2021-03-17</t>
  </si>
  <si>
    <t xml:space="preserve">00199947161369</t>
  </si>
  <si>
    <t xml:space="preserve">Wheatstone Refried Beans, 16 oz</t>
  </si>
  <si>
    <t xml:space="preserve">2023-02-13</t>
  </si>
  <si>
    <t xml:space="preserve">00965027334511</t>
  </si>
  <si>
    <t xml:space="preserve">Nutgrove Baked Beans, 16 oz</t>
  </si>
  <si>
    <t xml:space="preserve">00544269333632</t>
  </si>
  <si>
    <t xml:space="preserve">Pepperlane Low Sodium Refried Beans, 16 oz</t>
  </si>
  <si>
    <t xml:space="preserve">2025-03-27</t>
  </si>
  <si>
    <t xml:space="preserve">00255348831944</t>
  </si>
  <si>
    <t xml:space="preserve">Harborline Low Sodium Great Northern Beans, 15 oz</t>
  </si>
  <si>
    <t xml:space="preserve">2024-09-24</t>
  </si>
  <si>
    <t xml:space="preserve">00023929792055</t>
  </si>
  <si>
    <t xml:space="preserve">Wheatstone Low Sodium Kidney Beans, 28 oz</t>
  </si>
  <si>
    <t xml:space="preserve">2022-02-25</t>
  </si>
  <si>
    <t xml:space="preserve">00288247887847</t>
  </si>
  <si>
    <t xml:space="preserve">Nutgrove Baked Beans, 28 oz</t>
  </si>
  <si>
    <t xml:space="preserve">2022-10-11</t>
  </si>
  <si>
    <t xml:space="preserve">00774583701673</t>
  </si>
  <si>
    <t xml:space="preserve">Wheatstone Spicy Kidney Beans, 15 oz</t>
  </si>
  <si>
    <t xml:space="preserve">2024-05-07</t>
  </si>
  <si>
    <t xml:space="preserve">00362640592527</t>
  </si>
  <si>
    <t xml:space="preserve">Roastport Lentils, 28 oz</t>
  </si>
  <si>
    <t xml:space="preserve">2024-12-15</t>
  </si>
  <si>
    <t xml:space="preserve">00367281825784</t>
  </si>
  <si>
    <t xml:space="preserve">Thrift Row Low Sodium Great Northern Beans, 15 oz</t>
  </si>
  <si>
    <t xml:space="preserve">2022-08-04</t>
  </si>
  <si>
    <t xml:space="preserve">00086692971120</t>
  </si>
  <si>
    <t xml:space="preserve">Orchard Spread Kidney Beans, 16 oz</t>
  </si>
  <si>
    <t xml:space="preserve">00132327391515</t>
  </si>
  <si>
    <t xml:space="preserve">Harborline Spicy Baked Beans, 16 oz</t>
  </si>
  <si>
    <t xml:space="preserve">2023-03-19</t>
  </si>
  <si>
    <t xml:space="preserve">00527851007489</t>
  </si>
  <si>
    <t xml:space="preserve">Roastport Refried Beans, 15 oz</t>
  </si>
  <si>
    <t xml:space="preserve">2021-04-20</t>
  </si>
  <si>
    <t xml:space="preserve">00723498520818</t>
  </si>
  <si>
    <t xml:space="preserve">Kettle Row Great Northern Beans, 15 oz</t>
  </si>
  <si>
    <t xml:space="preserve">2023-03-22</t>
  </si>
  <si>
    <t xml:space="preserve">00209004901001</t>
  </si>
  <si>
    <t xml:space="preserve">Pepperlane Organic Great Northern Beans, 15 oz</t>
  </si>
  <si>
    <t xml:space="preserve">00354213377416</t>
  </si>
  <si>
    <t xml:space="preserve">Orchard Spread Organic Refried Beans, 16 oz</t>
  </si>
  <si>
    <t xml:space="preserve">2025-09-07</t>
  </si>
  <si>
    <t xml:space="preserve">00690861670394</t>
  </si>
  <si>
    <t xml:space="preserve">Roastport Organic Black Beans, 15 oz</t>
  </si>
  <si>
    <t xml:space="preserve">2024-09-10</t>
  </si>
  <si>
    <t xml:space="preserve">00809923734768</t>
  </si>
  <si>
    <t xml:space="preserve">Nutgrove Low Sodium Lentils, 16 oz</t>
  </si>
  <si>
    <t xml:space="preserve">00824251083854</t>
  </si>
  <si>
    <t xml:space="preserve">Nutgrove Lentils, 15 oz</t>
  </si>
  <si>
    <t xml:space="preserve">00327635529436</t>
  </si>
  <si>
    <t xml:space="preserve">Nutgrove Spicy Great Northern Beans, 28 oz</t>
  </si>
  <si>
    <t xml:space="preserve">00039408763005</t>
  </si>
  <si>
    <t xml:space="preserve">Roastport Low Sodium Garbanzo Beans, 28 oz</t>
  </si>
  <si>
    <t xml:space="preserve">2021-09-18</t>
  </si>
  <si>
    <t xml:space="preserve">00340228424452</t>
  </si>
  <si>
    <t xml:space="preserve">Orchard Spread Low Sodium Black Beans, 16 oz</t>
  </si>
  <si>
    <t xml:space="preserve">2023-12-19</t>
  </si>
  <si>
    <t xml:space="preserve">00898924134058</t>
  </si>
  <si>
    <t xml:space="preserve">Redbarn Low Sodium Pinto Beans, 15 oz</t>
  </si>
  <si>
    <t xml:space="preserve">2024-10-02</t>
  </si>
  <si>
    <t xml:space="preserve">00706663710082</t>
  </si>
  <si>
    <t xml:space="preserve">Harborline Low Sodium Great Northern Beans, 28 oz</t>
  </si>
  <si>
    <t xml:space="preserve">00367031292870</t>
  </si>
  <si>
    <t xml:space="preserve">Orchard Spread Spicy Lentils, 15 oz</t>
  </si>
  <si>
    <t xml:space="preserve">2021-01-16</t>
  </si>
  <si>
    <t xml:space="preserve">00725152402469</t>
  </si>
  <si>
    <t xml:space="preserve">Golden Grain Co. Low Sodium Refried Beans, 15 oz</t>
  </si>
  <si>
    <t xml:space="preserve">2025-01-29</t>
  </si>
  <si>
    <t xml:space="preserve">00991370599453</t>
  </si>
  <si>
    <t xml:space="preserve">Wheatstone Pinto Beans, 28 oz</t>
  </si>
  <si>
    <t xml:space="preserve">2025-01-27</t>
  </si>
  <si>
    <t xml:space="preserve">00960121114998</t>
  </si>
  <si>
    <t xml:space="preserve">Thrift Row Low Sodium Black Beans, 15 oz</t>
  </si>
  <si>
    <t xml:space="preserve">2023-01-31</t>
  </si>
  <si>
    <t xml:space="preserve">00186949644439</t>
  </si>
  <si>
    <t xml:space="preserve">Thrift Row Refried Beans, 16 oz</t>
  </si>
  <si>
    <t xml:space="preserve">00307095100035</t>
  </si>
  <si>
    <t xml:space="preserve">Harborline Low Sodium Refried Beans, 28 oz</t>
  </si>
  <si>
    <t xml:space="preserve">2025-07-11</t>
  </si>
  <si>
    <t xml:space="preserve">00502413023985</t>
  </si>
  <si>
    <t xml:space="preserve">Thrift Row Organic Great Northern Beans, 28 oz</t>
  </si>
  <si>
    <t xml:space="preserve">00416228889504</t>
  </si>
  <si>
    <t xml:space="preserve">Golden Grain Co. Spicy Garbanzo Beans, 16 oz</t>
  </si>
  <si>
    <t xml:space="preserve">2025-04-13</t>
  </si>
  <si>
    <t xml:space="preserve">00785998838572</t>
  </si>
  <si>
    <t xml:space="preserve">Nutgrove Garbanzo Beans, 15 oz</t>
  </si>
  <si>
    <t xml:space="preserve">2021-03-08</t>
  </si>
  <si>
    <t xml:space="preserve">00467823168620</t>
  </si>
  <si>
    <t xml:space="preserve">Orchard Spread Spicy Garbanzo Beans, 15 oz</t>
  </si>
  <si>
    <t xml:space="preserve">2025-08-15</t>
  </si>
  <si>
    <t xml:space="preserve">00347044395341</t>
  </si>
  <si>
    <t xml:space="preserve">Golden Grain Co. Lentils, 15 oz</t>
  </si>
  <si>
    <t xml:space="preserve">00238059270204</t>
  </si>
  <si>
    <t xml:space="preserve">Redbarn Organic Refried Beans, 15 oz</t>
  </si>
  <si>
    <t xml:space="preserve">2022-04-30</t>
  </si>
  <si>
    <t xml:space="preserve">00453916511092</t>
  </si>
  <si>
    <t xml:space="preserve">Harborline Low Sodium Kidney Beans, 28 oz</t>
  </si>
  <si>
    <t xml:space="preserve">2022-12-13</t>
  </si>
  <si>
    <t xml:space="preserve">00334425844994</t>
  </si>
  <si>
    <t xml:space="preserve">Wheatstone Great Northern Beans, 15 oz</t>
  </si>
  <si>
    <t xml:space="preserve">00867528108813</t>
  </si>
  <si>
    <t xml:space="preserve">Golden Grain Co. Organic Baked Beans, 28 oz</t>
  </si>
  <si>
    <t xml:space="preserve">2024-09-22</t>
  </si>
  <si>
    <t xml:space="preserve">00268670190403</t>
  </si>
  <si>
    <t xml:space="preserve">Golden Grain Co. Organic Refried Beans, 28 oz</t>
  </si>
  <si>
    <t xml:space="preserve">00120686429816</t>
  </si>
  <si>
    <t xml:space="preserve">Wheatstone Spicy Great Northern Beans, 15 oz</t>
  </si>
  <si>
    <t xml:space="preserve">2022-08-16</t>
  </si>
  <si>
    <t xml:space="preserve">00475163632232</t>
  </si>
  <si>
    <t xml:space="preserve">Pepperlane Kidney Beans, 16 oz</t>
  </si>
  <si>
    <t xml:space="preserve">00705581077777</t>
  </si>
  <si>
    <t xml:space="preserve">Thrift Row Refried Beans, 28 oz</t>
  </si>
  <si>
    <t xml:space="preserve">2026-04-09</t>
  </si>
  <si>
    <t xml:space="preserve">00278472982908</t>
  </si>
  <si>
    <t xml:space="preserve">Golden Grain Co. Kidney Beans, 15 oz</t>
  </si>
  <si>
    <t xml:space="preserve">00477171220809</t>
  </si>
  <si>
    <t xml:space="preserve">Thrift Row Low Sodium Pinto Beans, 28 oz</t>
  </si>
  <si>
    <t xml:space="preserve">2026-06-13</t>
  </si>
  <si>
    <t xml:space="preserve">00580560128432</t>
  </si>
  <si>
    <t xml:space="preserve">Kettle Row Baked Beans, 28 oz</t>
  </si>
  <si>
    <t xml:space="preserve">00332833823336</t>
  </si>
  <si>
    <t xml:space="preserve">Pepperlane Low Sodium Refried Beans, 15 oz</t>
  </si>
  <si>
    <t xml:space="preserve">2025-08-03</t>
  </si>
  <si>
    <t xml:space="preserve">00466325051703</t>
  </si>
  <si>
    <t xml:space="preserve">Redbarn Organic Pinto Beans, 28 oz</t>
  </si>
  <si>
    <t xml:space="preserve">00946869580522</t>
  </si>
  <si>
    <t xml:space="preserve">Golden Grain Co. Black Beans, 15 oz</t>
  </si>
  <si>
    <t xml:space="preserve">2024-09-15</t>
  </si>
  <si>
    <t xml:space="preserve">00192318779475</t>
  </si>
  <si>
    <t xml:space="preserve">Golden Grain Co. Garbanzo Beans, 28 oz</t>
  </si>
  <si>
    <t xml:space="preserve">2025-11-06</t>
  </si>
  <si>
    <t xml:space="preserve">00441329473073</t>
  </si>
  <si>
    <t xml:space="preserve">Wheatstone Organic Great Northern Beans, 16 oz</t>
  </si>
  <si>
    <t xml:space="preserve">00746164306038</t>
  </si>
  <si>
    <t xml:space="preserve">Roastport Refried Beans, 28 oz</t>
  </si>
  <si>
    <t xml:space="preserve">2021-08-12</t>
  </si>
  <si>
    <t xml:space="preserve">00294357727853</t>
  </si>
  <si>
    <t xml:space="preserve">Pepperlane Organic Pinto Beans, 28 oz</t>
  </si>
  <si>
    <t xml:space="preserve">2025-11-10</t>
  </si>
  <si>
    <t xml:space="preserve">00383395547677</t>
  </si>
  <si>
    <t xml:space="preserve">Pepperlane Spicy Great Northern Beans, 28 oz</t>
  </si>
  <si>
    <t xml:space="preserve">00836764348041</t>
  </si>
  <si>
    <t xml:space="preserve">Golden Grain Co. Spicy Pinto Beans, 28 oz</t>
  </si>
  <si>
    <t xml:space="preserve">00169691674543</t>
  </si>
  <si>
    <t xml:space="preserve">Roastport Organic Baked Beans, 16 oz</t>
  </si>
  <si>
    <t xml:space="preserve">2021-10-13</t>
  </si>
  <si>
    <t xml:space="preserve">00883440792441</t>
  </si>
  <si>
    <t xml:space="preserve">Wheatstone Low Sodium Black Beans, 15 oz</t>
  </si>
  <si>
    <t xml:space="preserve">2026-01-05</t>
  </si>
  <si>
    <t xml:space="preserve">00926240982496</t>
  </si>
  <si>
    <t xml:space="preserve">Pepperlane Refried Beans, 16 oz</t>
  </si>
  <si>
    <t xml:space="preserve">2025-06-13</t>
  </si>
  <si>
    <t xml:space="preserve">00443000269446</t>
  </si>
  <si>
    <t xml:space="preserve">Wheatstone Spicy Pinto Beans, 15 oz</t>
  </si>
  <si>
    <t xml:space="preserve">00882943131853</t>
  </si>
  <si>
    <t xml:space="preserve">Roastport Spicy Refried Beans, 16 oz</t>
  </si>
  <si>
    <t xml:space="preserve">2023-09-07</t>
  </si>
  <si>
    <t xml:space="preserve">00219531804155</t>
  </si>
  <si>
    <t xml:space="preserve">Harborline Kidney Beans, 15 oz</t>
  </si>
  <si>
    <t xml:space="preserve">00540170981732</t>
  </si>
  <si>
    <t xml:space="preserve">Roastport Pinto Beans, 28 oz</t>
  </si>
  <si>
    <t xml:space="preserve">2021-10-08</t>
  </si>
  <si>
    <t xml:space="preserve">00651855868221</t>
  </si>
  <si>
    <t xml:space="preserve">Nutgrove Organic Vegetable, 10.5 oz</t>
  </si>
  <si>
    <t xml:space="preserve">00461638862062</t>
  </si>
  <si>
    <t xml:space="preserve">Redbarn Ready-to-Serve Chili, 18.6 oz</t>
  </si>
  <si>
    <t xml:space="preserve">18.6 oz</t>
  </si>
  <si>
    <t xml:space="preserve">00081276318420</t>
  </si>
  <si>
    <t xml:space="preserve">Nutgrove Condensed Cream of Mushroom, 15 oz</t>
  </si>
  <si>
    <t xml:space="preserve">2022-11-04</t>
  </si>
  <si>
    <t xml:space="preserve">00207058937947</t>
  </si>
  <si>
    <t xml:space="preserve">Kettle Row Condensed Tomato, 18.6 oz</t>
  </si>
  <si>
    <t xml:space="preserve">00785521213181</t>
  </si>
  <si>
    <t xml:space="preserve">Redbarn Ready-to-Serve Vegetable, 15 oz</t>
  </si>
  <si>
    <t xml:space="preserve">2021-10-21</t>
  </si>
  <si>
    <t xml:space="preserve">00565327327492</t>
  </si>
  <si>
    <t xml:space="preserve">Nutgrove Reduced Sodium Vegetable, 10.5 oz</t>
  </si>
  <si>
    <t xml:space="preserve">2022-06-17</t>
  </si>
  <si>
    <t xml:space="preserve">00955688225136</t>
  </si>
  <si>
    <t xml:space="preserve">Golden Grain Co. Organic Tomato, 18.6 oz</t>
  </si>
  <si>
    <t xml:space="preserve">00357247635259</t>
  </si>
  <si>
    <t xml:space="preserve">Orchard Spread Ready-to-Serve Broccoli Cheddar, 15 oz</t>
  </si>
  <si>
    <t xml:space="preserve">2023-09-27</t>
  </si>
  <si>
    <t xml:space="preserve">00871086837474</t>
  </si>
  <si>
    <t xml:space="preserve">Thrift Row Ready-to-Serve Clam Chowder, 15 oz</t>
  </si>
  <si>
    <t xml:space="preserve">2021-04-08</t>
  </si>
  <si>
    <t xml:space="preserve">00460311503892</t>
  </si>
  <si>
    <t xml:space="preserve">Pepperlane Reduced Sodium Cream of Mushroom, 15 oz</t>
  </si>
  <si>
    <t xml:space="preserve">2021-09-14</t>
  </si>
  <si>
    <t xml:space="preserve">00643189630912</t>
  </si>
  <si>
    <t xml:space="preserve">Pepperlane Ready-to-Serve Vegetable, 15 oz</t>
  </si>
  <si>
    <t xml:space="preserve">00473269974057</t>
  </si>
  <si>
    <t xml:space="preserve">Roastport Reduced Sodium Chili, 18.6 oz</t>
  </si>
  <si>
    <t xml:space="preserve">00204846084241</t>
  </si>
  <si>
    <t xml:space="preserve">Roastport Organic Chicken Noodle, 18.6 oz</t>
  </si>
  <si>
    <t xml:space="preserve">2023-08-04</t>
  </si>
  <si>
    <t xml:space="preserve">00769492837119</t>
  </si>
  <si>
    <t xml:space="preserve">Orchard Spread Reduced Sodium Minestrone, 18.6 oz</t>
  </si>
  <si>
    <t xml:space="preserve">2021-05-08</t>
  </si>
  <si>
    <t xml:space="preserve">00798001133915</t>
  </si>
  <si>
    <t xml:space="preserve">Nutgrove Ready-to-Serve Clam Chowder, 15 oz</t>
  </si>
  <si>
    <t xml:space="preserve">00971180947858</t>
  </si>
  <si>
    <t xml:space="preserve">Orchard Spread Condensed Tomato, 15 oz</t>
  </si>
  <si>
    <t xml:space="preserve">2026-08-04</t>
  </si>
  <si>
    <t xml:space="preserve">00881863658524</t>
  </si>
  <si>
    <t xml:space="preserve">Roastport Ready-to-Serve Minestrone, 18.6 oz</t>
  </si>
  <si>
    <t xml:space="preserve">00933131028112</t>
  </si>
  <si>
    <t xml:space="preserve">Golden Grain Co. Reduced Sodium Broccoli Cheddar, 10.5 oz</t>
  </si>
  <si>
    <t xml:space="preserve">2023-04-11</t>
  </si>
  <si>
    <t xml:space="preserve">00007210605329</t>
  </si>
  <si>
    <t xml:space="preserve">Wheatstone Condensed Vegetable, 10.5 oz</t>
  </si>
  <si>
    <t xml:space="preserve">2021-08-30</t>
  </si>
  <si>
    <t xml:space="preserve">00023847208169</t>
  </si>
  <si>
    <t xml:space="preserve">Pepperlane Organic Clam Chowder, 15 oz</t>
  </si>
  <si>
    <t xml:space="preserve">00853069976217</t>
  </si>
  <si>
    <t xml:space="preserve">Pepperlane Ready-to-Serve Vegetable, 18.6 oz</t>
  </si>
  <si>
    <t xml:space="preserve">2021-03-07</t>
  </si>
  <si>
    <t xml:space="preserve">00022914941038</t>
  </si>
  <si>
    <t xml:space="preserve">Nutgrove Reduced Sodium Vegetable, 15 oz</t>
  </si>
  <si>
    <t xml:space="preserve">2023-04-08</t>
  </si>
  <si>
    <t xml:space="preserve">00943291601969</t>
  </si>
  <si>
    <t xml:space="preserve">Pepperlane Reduced Sodium Clam Chowder, 15 oz</t>
  </si>
  <si>
    <t xml:space="preserve">2023-08-26</t>
  </si>
  <si>
    <t xml:space="preserve">00967987503703</t>
  </si>
  <si>
    <t xml:space="preserve">Golden Grain Co. Reduced Sodium Minestrone, 10.5 oz</t>
  </si>
  <si>
    <t xml:space="preserve">2021-07-24</t>
  </si>
  <si>
    <t xml:space="preserve">00249415581793</t>
  </si>
  <si>
    <t xml:space="preserve">Harborline Condensed Broccoli Cheddar, 18.6 oz</t>
  </si>
  <si>
    <t xml:space="preserve">2024-06-07</t>
  </si>
  <si>
    <t xml:space="preserve">00293604239756</t>
  </si>
  <si>
    <t xml:space="preserve">Kettle Row Organic Chili, 18.6 oz</t>
  </si>
  <si>
    <t xml:space="preserve">2024-07-05</t>
  </si>
  <si>
    <t xml:space="preserve">00696579377642</t>
  </si>
  <si>
    <t xml:space="preserve">Roastport Reduced Sodium Vegetable, 15 oz</t>
  </si>
  <si>
    <t xml:space="preserve">00558675226307</t>
  </si>
  <si>
    <t xml:space="preserve">Kettle Row Ready-to-Serve Chili, 18.6 oz</t>
  </si>
  <si>
    <t xml:space="preserve">2022-07-07</t>
  </si>
  <si>
    <t xml:space="preserve">00634129685001</t>
  </si>
  <si>
    <t xml:space="preserve">Roastport Organic Cream of Mushroom, 10.5 oz</t>
  </si>
  <si>
    <t xml:space="preserve">2025-12-29</t>
  </si>
  <si>
    <t xml:space="preserve">00483938613804</t>
  </si>
  <si>
    <t xml:space="preserve">Golden Grain Co. Ready-to-Serve Tomato, 10.5 oz</t>
  </si>
  <si>
    <t xml:space="preserve">2022-11-25</t>
  </si>
  <si>
    <t xml:space="preserve">00549314738498</t>
  </si>
  <si>
    <t xml:space="preserve">Wheatstone Organic Cream of Mushroom, 15 oz</t>
  </si>
  <si>
    <t xml:space="preserve">2024-06-12</t>
  </si>
  <si>
    <t xml:space="preserve">00094490988360</t>
  </si>
  <si>
    <t xml:space="preserve">Pepperlane Reduced Sodium Clam Chowder, 18.6 oz</t>
  </si>
  <si>
    <t xml:space="preserve">2023-03-16</t>
  </si>
  <si>
    <t xml:space="preserve">00536397402710</t>
  </si>
  <si>
    <t xml:space="preserve">Kettle Row Organic Tomato, 15 oz</t>
  </si>
  <si>
    <t xml:space="preserve">2023-08-23</t>
  </si>
  <si>
    <t xml:space="preserve">00295792162080</t>
  </si>
  <si>
    <t xml:space="preserve">Golden Grain Co. Ready-to-Serve Chicken Noodle, 10.5 oz</t>
  </si>
  <si>
    <t xml:space="preserve">2024-04-25</t>
  </si>
  <si>
    <t xml:space="preserve">00820311503427</t>
  </si>
  <si>
    <t xml:space="preserve">Thrift Row Reduced Sodium Clam Chowder, 15 oz</t>
  </si>
  <si>
    <t xml:space="preserve">2025-03-06</t>
  </si>
  <si>
    <t xml:space="preserve">00025634043166</t>
  </si>
  <si>
    <t xml:space="preserve">Roastport Ready-to-Serve Chicken Noodle, 15 oz</t>
  </si>
  <si>
    <t xml:space="preserve">2022-04-20</t>
  </si>
  <si>
    <t xml:space="preserve">00279709903476</t>
  </si>
  <si>
    <t xml:space="preserve">Kettle Row Organic Cream of Mushroom, 10.5 oz</t>
  </si>
  <si>
    <t xml:space="preserve">2023-07-27</t>
  </si>
  <si>
    <t xml:space="preserve">00409386455526</t>
  </si>
  <si>
    <t xml:space="preserve">Thrift Row Reduced Sodium Chicken Noodle, 10.5 oz</t>
  </si>
  <si>
    <t xml:space="preserve">2023-01-10</t>
  </si>
  <si>
    <t xml:space="preserve">00075924006566</t>
  </si>
  <si>
    <t xml:space="preserve">Orchard Spread Condensed Minestrone, 15 oz</t>
  </si>
  <si>
    <t xml:space="preserve">00389709236186</t>
  </si>
  <si>
    <t xml:space="preserve">Redbarn Condensed Chicken Noodle, 10.5 oz</t>
  </si>
  <si>
    <t xml:space="preserve">2022-01-04</t>
  </si>
  <si>
    <t xml:space="preserve">00392335933264</t>
  </si>
  <si>
    <t xml:space="preserve">Orchard Spread Organic Chili, 18.6 oz</t>
  </si>
  <si>
    <t xml:space="preserve">00540247453617</t>
  </si>
  <si>
    <t xml:space="preserve">Wheatstone Condensed Cream of Mushroom, 10.5 oz</t>
  </si>
  <si>
    <t xml:space="preserve">2021-10-30</t>
  </si>
  <si>
    <t xml:space="preserve">00172250463800</t>
  </si>
  <si>
    <t xml:space="preserve">Nutgrove Condensed Tomato, 15 oz</t>
  </si>
  <si>
    <t xml:space="preserve">2021-07-05</t>
  </si>
  <si>
    <t xml:space="preserve">00721129734052</t>
  </si>
  <si>
    <t xml:space="preserve">Orchard Spread Ready-to-Serve Cream of Mushroom, 15 oz</t>
  </si>
  <si>
    <t xml:space="preserve">2024-03-11</t>
  </si>
  <si>
    <t xml:space="preserve">00369198912720</t>
  </si>
  <si>
    <t xml:space="preserve">Thrift Row Reduced Sodium Vegetable, 10.5 oz</t>
  </si>
  <si>
    <t xml:space="preserve">2025-10-01</t>
  </si>
  <si>
    <t xml:space="preserve">00891006439006</t>
  </si>
  <si>
    <t xml:space="preserve">Wheatstone Organic Chili, 15 oz</t>
  </si>
  <si>
    <t xml:space="preserve">2021-12-24</t>
  </si>
  <si>
    <t xml:space="preserve">00110658833019</t>
  </si>
  <si>
    <t xml:space="preserve">Nutgrove Reduced Sodium Clam Chowder, 15 oz</t>
  </si>
  <si>
    <t xml:space="preserve">2023-02-16</t>
  </si>
  <si>
    <t xml:space="preserve">00645519948995</t>
  </si>
  <si>
    <t xml:space="preserve">Nutgrove Reduced Sodium Tomato, 10.5 oz</t>
  </si>
  <si>
    <t xml:space="preserve">00825688237020</t>
  </si>
  <si>
    <t xml:space="preserve">Orchard Spread Ready-to-Serve Vegetable, 18.6 oz</t>
  </si>
  <si>
    <t xml:space="preserve">2021-04-29</t>
  </si>
  <si>
    <t xml:space="preserve">00816017323848</t>
  </si>
  <si>
    <t xml:space="preserve">Harborline Organic Clam Chowder, 10.5 oz</t>
  </si>
  <si>
    <t xml:space="preserve">00570646443979</t>
  </si>
  <si>
    <t xml:space="preserve">Redbarn Ready-to-Serve Clam Chowder, 10.5 oz</t>
  </si>
  <si>
    <t xml:space="preserve">00385501803643</t>
  </si>
  <si>
    <t xml:space="preserve">Golden Grain Co. Ready-to-Serve Minestrone, 18.6 oz</t>
  </si>
  <si>
    <t xml:space="preserve">2025-04-25</t>
  </si>
  <si>
    <t xml:space="preserve">00243650175359</t>
  </si>
  <si>
    <t xml:space="preserve">Kettle Row Ready-to-Serve Minestrone, 10.5 oz</t>
  </si>
  <si>
    <t xml:space="preserve">00013833951439</t>
  </si>
  <si>
    <t xml:space="preserve">Orchard Spread Reduced Sodium Chili, 15 oz</t>
  </si>
  <si>
    <t xml:space="preserve">00487760729442</t>
  </si>
  <si>
    <t xml:space="preserve">Orchard Spread Ready-to-Serve Cream of Mushroom, 10.5 oz</t>
  </si>
  <si>
    <t xml:space="preserve">2025-01-13</t>
  </si>
  <si>
    <t xml:space="preserve">00988561225629</t>
  </si>
  <si>
    <t xml:space="preserve">Wheatstone Ready-to-Serve Vegetable, 18.6 oz</t>
  </si>
  <si>
    <t xml:space="preserve">2026-06-04</t>
  </si>
  <si>
    <t xml:space="preserve">00959672725051</t>
  </si>
  <si>
    <t xml:space="preserve">Roastport Organic Minestrone, 18.6 oz</t>
  </si>
  <si>
    <t xml:space="preserve">2024-04-08</t>
  </si>
  <si>
    <t xml:space="preserve">00361129997255</t>
  </si>
  <si>
    <t xml:space="preserve">Roastport Reduced Sodium Clam Chowder, 10.5 oz</t>
  </si>
  <si>
    <t xml:space="preserve">2022-12-14</t>
  </si>
  <si>
    <t xml:space="preserve">00743864652045</t>
  </si>
  <si>
    <t xml:space="preserve">Kettle Row Condensed Minestrone, 18.6 oz</t>
  </si>
  <si>
    <t xml:space="preserve">00710271498694</t>
  </si>
  <si>
    <t xml:space="preserve">Orchard Spread Ready-to-Serve Chili, 18.6 oz</t>
  </si>
  <si>
    <t xml:space="preserve">2025-11-20</t>
  </si>
  <si>
    <t xml:space="preserve">00776960769245</t>
  </si>
  <si>
    <t xml:space="preserve">Redbarn Organic Clam Chowder, 15 oz</t>
  </si>
  <si>
    <t xml:space="preserve">00973250533449</t>
  </si>
  <si>
    <t xml:space="preserve">Roastport Condensed Clam Chowder, 18.6 oz</t>
  </si>
  <si>
    <t xml:space="preserve">2023-11-16</t>
  </si>
  <si>
    <t xml:space="preserve">00608525678236</t>
  </si>
  <si>
    <t xml:space="preserve">Harborline Reduced Sodium Tomato, 18.6 oz</t>
  </si>
  <si>
    <t xml:space="preserve">2023-08-25</t>
  </si>
  <si>
    <t xml:space="preserve">00901192650420</t>
  </si>
  <si>
    <t xml:space="preserve">Thrift Row Organic Cream of Mushroom, 10.5 oz</t>
  </si>
  <si>
    <t xml:space="preserve">00292755529856</t>
  </si>
  <si>
    <t xml:space="preserve">Orchard Spread Reduced Sodium Chicken Noodle, 18.6 oz</t>
  </si>
  <si>
    <t xml:space="preserve">00861093032585</t>
  </si>
  <si>
    <t xml:space="preserve">Harborline Reduced Sodium Clam Chowder, 15 oz</t>
  </si>
  <si>
    <t xml:space="preserve">00243215357036</t>
  </si>
  <si>
    <t xml:space="preserve">Roastport Reduced Sodium Tomato, 10.5 oz</t>
  </si>
  <si>
    <t xml:space="preserve">2021-08-04</t>
  </si>
  <si>
    <t xml:space="preserve">00529781116635</t>
  </si>
  <si>
    <t xml:space="preserve">Redbarn Reduced Sodium Clam Chowder, 10.5 oz</t>
  </si>
  <si>
    <t xml:space="preserve">2023-01-08</t>
  </si>
  <si>
    <t xml:space="preserve">00782854624924</t>
  </si>
  <si>
    <t xml:space="preserve">Redbarn Reduced Sodium Broccoli Cheddar, 18.6 oz</t>
  </si>
  <si>
    <t xml:space="preserve">00047551027542</t>
  </si>
  <si>
    <t xml:space="preserve">Orchard Spread Organic Minestrone, 10.5 oz</t>
  </si>
  <si>
    <t xml:space="preserve">00376218697611</t>
  </si>
  <si>
    <t xml:space="preserve">Golden Grain Co. Reduced Sodium Clam Chowder, 15 oz</t>
  </si>
  <si>
    <t xml:space="preserve">2023-12-14</t>
  </si>
  <si>
    <t xml:space="preserve">00768939406746</t>
  </si>
  <si>
    <t xml:space="preserve">Golden Grain Co. Organic Chicken Noodle, 15 oz</t>
  </si>
  <si>
    <t xml:space="preserve">2021-05-07</t>
  </si>
  <si>
    <t xml:space="preserve">00000453153689</t>
  </si>
  <si>
    <t xml:space="preserve">Roastport Organic Chicken Noodle, 15 oz</t>
  </si>
  <si>
    <t xml:space="preserve">2022-12-31</t>
  </si>
  <si>
    <t xml:space="preserve">00883641118436</t>
  </si>
  <si>
    <t xml:space="preserve">Wheatstone Ready-to-Serve Tomato, 18.6 oz</t>
  </si>
  <si>
    <t xml:space="preserve">2023-09-02</t>
  </si>
  <si>
    <t xml:space="preserve">00084498451446</t>
  </si>
  <si>
    <t xml:space="preserve">Nutgrove Reduced Sodium Broccoli Cheddar, 18.6 oz</t>
  </si>
  <si>
    <t xml:space="preserve">2021-08-10</t>
  </si>
  <si>
    <t xml:space="preserve">00658651410808</t>
  </si>
  <si>
    <t xml:space="preserve">Harborline Condensed Chicken Noodle, 18.6 oz</t>
  </si>
  <si>
    <t xml:space="preserve">2021-06-23</t>
  </si>
  <si>
    <t xml:space="preserve">00650387099497</t>
  </si>
  <si>
    <t xml:space="preserve">Pepperlane Organic Minestrone, 15 oz</t>
  </si>
  <si>
    <t xml:space="preserve">2023-12-21</t>
  </si>
  <si>
    <t xml:space="preserve">00996384134652</t>
  </si>
  <si>
    <t xml:space="preserve">Redbarn Reduced Sodium Clam Chowder, 15 oz</t>
  </si>
  <si>
    <t xml:space="preserve">00159443107764</t>
  </si>
  <si>
    <t xml:space="preserve">Harborline Reduced Sodium Chicken Noodle, 18.6 oz</t>
  </si>
  <si>
    <t xml:space="preserve">2022-12-04</t>
  </si>
  <si>
    <t xml:space="preserve">00319398750750</t>
  </si>
  <si>
    <t xml:space="preserve">Kettle Row Organic Vegetable, 15 oz</t>
  </si>
  <si>
    <t xml:space="preserve">2023-10-14</t>
  </si>
  <si>
    <t xml:space="preserve">00862690001505</t>
  </si>
  <si>
    <t xml:space="preserve">Nutgrove Organic Chili, 15 oz</t>
  </si>
  <si>
    <t xml:space="preserve">00025124684159</t>
  </si>
  <si>
    <t xml:space="preserve">Kettle Row Ready-to-Serve Chicken Noodle, 18.6 oz</t>
  </si>
  <si>
    <t xml:space="preserve">2025-08-09</t>
  </si>
  <si>
    <t xml:space="preserve">00883081028420</t>
  </si>
  <si>
    <t xml:space="preserve">Redbarn Ready-to-Serve Cream of Mushroom, 15 oz</t>
  </si>
  <si>
    <t xml:space="preserve">2023-06-06</t>
  </si>
  <si>
    <t xml:space="preserve">00404934505237</t>
  </si>
  <si>
    <t xml:space="preserve">Golden Grain Co. Condensed Cream of Mushroom, 10.5 oz</t>
  </si>
  <si>
    <t xml:space="preserve">2021-06-22</t>
  </si>
  <si>
    <t xml:space="preserve">00131248776260</t>
  </si>
  <si>
    <t xml:space="preserve">Orchard Spread Organic Broccoli Cheddar, 18.6 oz</t>
  </si>
  <si>
    <t xml:space="preserve">00564267103871</t>
  </si>
  <si>
    <t xml:space="preserve">Golden Grain Co. Ready-to-Serve Chili, 18.6 oz</t>
  </si>
  <si>
    <t xml:space="preserve">00662984171278</t>
  </si>
  <si>
    <t xml:space="preserve">Thrift Row Reduced Sodium Chicken Noodle, 18.6 oz</t>
  </si>
  <si>
    <t xml:space="preserve">2021-06-10</t>
  </si>
  <si>
    <t xml:space="preserve">00836827073631</t>
  </si>
  <si>
    <t xml:space="preserve">Roastport Ready-to-Serve Broccoli Cheddar, 15 oz</t>
  </si>
  <si>
    <t xml:space="preserve">2025-08-06</t>
  </si>
  <si>
    <t xml:space="preserve">00925124469130</t>
  </si>
  <si>
    <t xml:space="preserve">Nutgrove Reduced Sodium Cream of Mushroom, 18.6 oz</t>
  </si>
  <si>
    <t xml:space="preserve">2022-08-03</t>
  </si>
  <si>
    <t xml:space="preserve">00119006606045</t>
  </si>
  <si>
    <t xml:space="preserve">Pepperlane Reduced Sodium Chili, 18.6 oz</t>
  </si>
  <si>
    <t xml:space="preserve">2024-05-05</t>
  </si>
  <si>
    <t xml:space="preserve">00168500548769</t>
  </si>
  <si>
    <t xml:space="preserve">Wheatstone Reduced Sodium Broccoli Cheddar, 10.5 oz</t>
  </si>
  <si>
    <t xml:space="preserve">2021-11-10</t>
  </si>
  <si>
    <t xml:space="preserve">00300352108863</t>
  </si>
  <si>
    <t xml:space="preserve">Pepperlane Reduced Sodium Broccoli Cheddar, 18.6 oz</t>
  </si>
  <si>
    <t xml:space="preserve">2023-07-31</t>
  </si>
  <si>
    <t xml:space="preserve">00370649354661</t>
  </si>
  <si>
    <t xml:space="preserve">Redbarn Condensed Chili, 10.5 oz</t>
  </si>
  <si>
    <t xml:space="preserve">2022-05-02</t>
  </si>
  <si>
    <t xml:space="preserve">00693764786169</t>
  </si>
  <si>
    <t xml:space="preserve">Nutgrove Organic Minestrone, 18.6 oz</t>
  </si>
  <si>
    <t xml:space="preserve">00095214670297</t>
  </si>
  <si>
    <t xml:space="preserve">Wheatstone Reduced Sodium Vegetable, 15 oz</t>
  </si>
  <si>
    <t xml:space="preserve">00853686142733</t>
  </si>
  <si>
    <t xml:space="preserve">Kettle Row Ready-to-Serve Minestrone, 15 oz</t>
  </si>
  <si>
    <t xml:space="preserve">2025-01-30</t>
  </si>
  <si>
    <t xml:space="preserve">00832201455309</t>
  </si>
  <si>
    <t xml:space="preserve">Harborline Ready-to-Serve Cream of Mushroom, 15 oz</t>
  </si>
  <si>
    <t xml:space="preserve">00383359946331</t>
  </si>
  <si>
    <t xml:space="preserve">Nutgrove Organic Cream of Mushroom, 10.5 oz</t>
  </si>
  <si>
    <t xml:space="preserve">2025-07-09</t>
  </si>
  <si>
    <t xml:space="preserve">00300404301891</t>
  </si>
  <si>
    <t xml:space="preserve">Orchard Spread Ready-to-Serve Tomato, 15 oz</t>
  </si>
  <si>
    <t xml:space="preserve">00786858059418</t>
  </si>
  <si>
    <t xml:space="preserve">Roastport Reduced Sodium Minestrone, 15 oz</t>
  </si>
  <si>
    <t xml:space="preserve">00314757583534</t>
  </si>
  <si>
    <t xml:space="preserve">Harborline Organic Broccoli Cheddar, 15 oz</t>
  </si>
  <si>
    <t xml:space="preserve">2025-05-29</t>
  </si>
  <si>
    <t xml:space="preserve">00961291631175</t>
  </si>
  <si>
    <t xml:space="preserve">Thrift Row Condensed Chili, 15 oz</t>
  </si>
  <si>
    <t xml:space="preserve">00253360350500</t>
  </si>
  <si>
    <t xml:space="preserve">Thrift Row Organic Cream of Mushroom, 15 oz</t>
  </si>
  <si>
    <t xml:space="preserve">2021-07-21</t>
  </si>
  <si>
    <t xml:space="preserve">00770142493756</t>
  </si>
  <si>
    <t xml:space="preserve">Thrift Row Organic Vegetable, 15 oz</t>
  </si>
  <si>
    <t xml:space="preserve">2024-11-23</t>
  </si>
  <si>
    <t xml:space="preserve">00342711868255</t>
  </si>
  <si>
    <t xml:space="preserve">Harborline Smoked Luncheon Meat, 5 oz</t>
  </si>
  <si>
    <t xml:space="preserve">5 oz</t>
  </si>
  <si>
    <t xml:space="preserve">2022-11-03</t>
  </si>
  <si>
    <t xml:space="preserve">00764549848685</t>
  </si>
  <si>
    <t xml:space="preserve">Orchard Spread In Oil Chicken Breast, 5 oz</t>
  </si>
  <si>
    <t xml:space="preserve">2025-06-28</t>
  </si>
  <si>
    <t xml:space="preserve">00800396860926</t>
  </si>
  <si>
    <t xml:space="preserve">Wheatstone Smoked Sardines, 12 oz</t>
  </si>
  <si>
    <t xml:space="preserve">2026-03-31</t>
  </si>
  <si>
    <t xml:space="preserve">00466824302584</t>
  </si>
  <si>
    <t xml:space="preserve">Kettle Row In Oil Tuna, 5 oz</t>
  </si>
  <si>
    <t xml:space="preserve">00324440465135</t>
  </si>
  <si>
    <t xml:space="preserve">Thrift Row In Water Sardines, 12 oz</t>
  </si>
  <si>
    <t xml:space="preserve">00085337003658</t>
  </si>
  <si>
    <t xml:space="preserve">Golden Grain Co. In Water Luncheon Meat, 5 oz</t>
  </si>
  <si>
    <t xml:space="preserve">2023-04-18</t>
  </si>
  <si>
    <t xml:space="preserve">00149170247123</t>
  </si>
  <si>
    <t xml:space="preserve">Redbarn In Oil Salmon, 5 oz</t>
  </si>
  <si>
    <t xml:space="preserve">2025-09-13</t>
  </si>
  <si>
    <t xml:space="preserve">00719826531690</t>
  </si>
  <si>
    <t xml:space="preserve">Thrift Row In Oil Tuna, 12 oz</t>
  </si>
  <si>
    <t xml:space="preserve">2024-02-07</t>
  </si>
  <si>
    <t xml:space="preserve">00066862196132</t>
  </si>
  <si>
    <t xml:space="preserve">Kettle Row Smoked Salmon, 12 oz</t>
  </si>
  <si>
    <t xml:space="preserve">00292782001036</t>
  </si>
  <si>
    <t xml:space="preserve">Orchard Spread Smoked Chicken Breast, 5 oz</t>
  </si>
  <si>
    <t xml:space="preserve">2023-01-16</t>
  </si>
  <si>
    <t xml:space="preserve">00973368870598</t>
  </si>
  <si>
    <t xml:space="preserve">Redbarn In Water Sardines, 12 oz</t>
  </si>
  <si>
    <t xml:space="preserve">00449922235199</t>
  </si>
  <si>
    <t xml:space="preserve">Nutgrove Smoked Sardines, 12 oz</t>
  </si>
  <si>
    <t xml:space="preserve">2023-06-11</t>
  </si>
  <si>
    <t xml:space="preserve">00520173833121</t>
  </si>
  <si>
    <t xml:space="preserve">Orchard Spread Smoked Luncheon Meat, 12 oz</t>
  </si>
  <si>
    <t xml:space="preserve">00809423253443</t>
  </si>
  <si>
    <t xml:space="preserve">Roastport In Water Salmon, 12 oz</t>
  </si>
  <si>
    <t xml:space="preserve">00545095835699</t>
  </si>
  <si>
    <t xml:space="preserve">Wheatstone Smoked Tuna, 5 oz</t>
  </si>
  <si>
    <t xml:space="preserve">2023-09-14</t>
  </si>
  <si>
    <t xml:space="preserve">00460011769610</t>
  </si>
  <si>
    <t xml:space="preserve">Pepperlane In Oil Corned Beef, 12 oz</t>
  </si>
  <si>
    <t xml:space="preserve">2022-05-04</t>
  </si>
  <si>
    <t xml:space="preserve">00274086153904</t>
  </si>
  <si>
    <t xml:space="preserve">Kettle Row Smoked Luncheon Meat, 12 oz</t>
  </si>
  <si>
    <t xml:space="preserve">2024-08-12</t>
  </si>
  <si>
    <t xml:space="preserve">00274534137103</t>
  </si>
  <si>
    <t xml:space="preserve">Kettle Row Smoked Luncheon Meat, 5 oz</t>
  </si>
  <si>
    <t xml:space="preserve">2026-01-17</t>
  </si>
  <si>
    <t xml:space="preserve">00928028883886</t>
  </si>
  <si>
    <t xml:space="preserve">Roastport Smoked Chicken Breast, 12 oz</t>
  </si>
  <si>
    <t xml:space="preserve">00040870927037</t>
  </si>
  <si>
    <t xml:space="preserve">Harborline In Oil Tuna, 5 oz</t>
  </si>
  <si>
    <t xml:space="preserve">2021-08-13</t>
  </si>
  <si>
    <t xml:space="preserve">00504549046593</t>
  </si>
  <si>
    <t xml:space="preserve">Kettle Row In Water Chicken Breast, 12 oz</t>
  </si>
  <si>
    <t xml:space="preserve">2023-09-04</t>
  </si>
  <si>
    <t xml:space="preserve">00754256326741</t>
  </si>
  <si>
    <t xml:space="preserve">Pepperlane In Water Corned Beef, 12 oz</t>
  </si>
  <si>
    <t xml:space="preserve">2023-02-08</t>
  </si>
  <si>
    <t xml:space="preserve">00919965359511</t>
  </si>
  <si>
    <t xml:space="preserve">Harborline Smoked Chicken Breast, 5 oz</t>
  </si>
  <si>
    <t xml:space="preserve">2022-06-07</t>
  </si>
  <si>
    <t xml:space="preserve">00533655398571</t>
  </si>
  <si>
    <t xml:space="preserve">Golden Grain Co. Smoked Sardines, 12 oz</t>
  </si>
  <si>
    <t xml:space="preserve">2024-07-03</t>
  </si>
  <si>
    <t xml:space="preserve">00017049329012</t>
  </si>
  <si>
    <t xml:space="preserve">Kettle Row In Water Sardines, 12 oz</t>
  </si>
  <si>
    <t xml:space="preserve">2026-05-15</t>
  </si>
  <si>
    <t xml:space="preserve">00858789539231</t>
  </si>
  <si>
    <t xml:space="preserve">Roastport In Water Chicken Breast, 5 oz</t>
  </si>
  <si>
    <t xml:space="preserve">2022-07-12</t>
  </si>
  <si>
    <t xml:space="preserve">00221465697772</t>
  </si>
  <si>
    <t xml:space="preserve">Thrift Row Smoked Corned Beef, 5 oz</t>
  </si>
  <si>
    <t xml:space="preserve">2023-12-03</t>
  </si>
  <si>
    <t xml:space="preserve">00442300662426</t>
  </si>
  <si>
    <t xml:space="preserve">Wheatstone Smoked Salmon, 12 oz</t>
  </si>
  <si>
    <t xml:space="preserve">2026-01-25</t>
  </si>
  <si>
    <t xml:space="preserve">00762527104996</t>
  </si>
  <si>
    <t xml:space="preserve">Redbarn In Oil Chicken Breast, 12 oz</t>
  </si>
  <si>
    <t xml:space="preserve">2022-08-26</t>
  </si>
  <si>
    <t xml:space="preserve">00260551510304</t>
  </si>
  <si>
    <t xml:space="preserve">Nutgrove In Water Salmon, 5 oz</t>
  </si>
  <si>
    <t xml:space="preserve">2024-02-23</t>
  </si>
  <si>
    <t xml:space="preserve">00823806173203</t>
  </si>
  <si>
    <t xml:space="preserve">Roastport In Oil Tuna, 5 oz</t>
  </si>
  <si>
    <t xml:space="preserve">2026-01-15</t>
  </si>
  <si>
    <t xml:space="preserve">00833388557806</t>
  </si>
  <si>
    <t xml:space="preserve">Wheatstone In Water Corned Beef, 12 oz</t>
  </si>
  <si>
    <t xml:space="preserve">2025-05-03</t>
  </si>
  <si>
    <t xml:space="preserve">00272468043283</t>
  </si>
  <si>
    <t xml:space="preserve">Orchard Spread In Oil Chicken Breast, 12 oz</t>
  </si>
  <si>
    <t xml:space="preserve">00831669995430</t>
  </si>
  <si>
    <t xml:space="preserve">Thrift Row In Oil Luncheon Meat, 5 oz</t>
  </si>
  <si>
    <t xml:space="preserve">2024-04-11</t>
  </si>
  <si>
    <t xml:space="preserve">00209360521690</t>
  </si>
  <si>
    <t xml:space="preserve">Redbarn In Oil Sardines, 5 oz</t>
  </si>
  <si>
    <t xml:space="preserve">2023-06-03</t>
  </si>
  <si>
    <t xml:space="preserve">00851273635092</t>
  </si>
  <si>
    <t xml:space="preserve">Kettle Row In Water Tuna, 12 oz</t>
  </si>
  <si>
    <t xml:space="preserve">2021-04-11</t>
  </si>
  <si>
    <t xml:space="preserve">00432200620212</t>
  </si>
  <si>
    <t xml:space="preserve">Roastport Smoked Luncheon Meat, 12 oz</t>
  </si>
  <si>
    <t xml:space="preserve">00027657159968</t>
  </si>
  <si>
    <t xml:space="preserve">Pepperlane In Oil Salmon, 5 oz</t>
  </si>
  <si>
    <t xml:space="preserve">00481349673582</t>
  </si>
  <si>
    <t xml:space="preserve">Redbarn In Water Tuna, 12 oz</t>
  </si>
  <si>
    <t xml:space="preserve">00665872212720</t>
  </si>
  <si>
    <t xml:space="preserve">Harborline In Water Sardines, 12 oz</t>
  </si>
  <si>
    <t xml:space="preserve">2023-06-05</t>
  </si>
  <si>
    <t xml:space="preserve">00554948405744</t>
  </si>
  <si>
    <t xml:space="preserve">Orchard Spread In Oil Salmon, 5 oz</t>
  </si>
  <si>
    <t xml:space="preserve">2024-12-18</t>
  </si>
  <si>
    <t xml:space="preserve">00607168398821</t>
  </si>
  <si>
    <t xml:space="preserve">Pepperlane In Oil Tuna, 12 oz</t>
  </si>
  <si>
    <t xml:space="preserve">2025-03-13</t>
  </si>
  <si>
    <t xml:space="preserve">00092998665806</t>
  </si>
  <si>
    <t xml:space="preserve">Wheatstone In Oil Luncheon Meat, 12 oz</t>
  </si>
  <si>
    <t xml:space="preserve">2023-11-30</t>
  </si>
  <si>
    <t xml:space="preserve">00175949461342</t>
  </si>
  <si>
    <t xml:space="preserve">Roastport Smoked Sardines, 5 oz</t>
  </si>
  <si>
    <t xml:space="preserve">00776241314523</t>
  </si>
  <si>
    <t xml:space="preserve">Redbarn In Oil Tuna, 12 oz</t>
  </si>
  <si>
    <t xml:space="preserve">2026-07-12</t>
  </si>
  <si>
    <t xml:space="preserve">00052372529052</t>
  </si>
  <si>
    <t xml:space="preserve">Harborline In Water Corned Beef, 12 oz</t>
  </si>
  <si>
    <t xml:space="preserve">00852672555493</t>
  </si>
  <si>
    <t xml:space="preserve">Harborline Smoked Corned Beef, 5 oz</t>
  </si>
  <si>
    <t xml:space="preserve">00584512289759</t>
  </si>
  <si>
    <t xml:space="preserve">Orchard Spread In Water Sardines, 12 oz</t>
  </si>
  <si>
    <t xml:space="preserve">2024-02-21</t>
  </si>
  <si>
    <t xml:space="preserve">00034443677975</t>
  </si>
  <si>
    <t xml:space="preserve">Kettle Row Smoked Chicken Breast, 5 oz</t>
  </si>
  <si>
    <t xml:space="preserve">2025-07-07</t>
  </si>
  <si>
    <t xml:space="preserve">00654066558237</t>
  </si>
  <si>
    <t xml:space="preserve">Golden Grain Co. In Oil Sardines, 5 oz</t>
  </si>
  <si>
    <t xml:space="preserve">2022-11-14</t>
  </si>
  <si>
    <t xml:space="preserve">00735358339178</t>
  </si>
  <si>
    <t xml:space="preserve">Pepperlane In Oil Luncheon Meat, 5 oz</t>
  </si>
  <si>
    <t xml:space="preserve">2023-09-10</t>
  </si>
  <si>
    <t xml:space="preserve">00854587889858</t>
  </si>
  <si>
    <t xml:space="preserve">Orchard Spread Smoked Sardines, 5 oz</t>
  </si>
  <si>
    <t xml:space="preserve">2024-11-01</t>
  </si>
  <si>
    <t xml:space="preserve">00739817756408</t>
  </si>
  <si>
    <t xml:space="preserve">Thrift Row Smoked Luncheon Meat, 12 oz</t>
  </si>
  <si>
    <t xml:space="preserve">00898410018943</t>
  </si>
  <si>
    <t xml:space="preserve">Nutgrove In Oil Sardines, 12 oz</t>
  </si>
  <si>
    <t xml:space="preserve">2023-11-19</t>
  </si>
  <si>
    <t xml:space="preserve">00245557184095</t>
  </si>
  <si>
    <t xml:space="preserve">Harborline In Oil Sardines, 12 oz</t>
  </si>
  <si>
    <t xml:space="preserve">2024-06-17</t>
  </si>
  <si>
    <t xml:space="preserve">00361528545544</t>
  </si>
  <si>
    <t xml:space="preserve">Nutgrove In Water Salmon, 12 oz</t>
  </si>
  <si>
    <t xml:space="preserve">2021-04-05</t>
  </si>
  <si>
    <t xml:space="preserve">00536402235222</t>
  </si>
  <si>
    <t xml:space="preserve">Nutgrove Smoked Corned Beef, 12 oz</t>
  </si>
  <si>
    <t xml:space="preserve">2022-05-08</t>
  </si>
  <si>
    <t xml:space="preserve">00947267468683</t>
  </si>
  <si>
    <t xml:space="preserve">Redbarn In Water Luncheon Meat, 12 oz</t>
  </si>
  <si>
    <t xml:space="preserve">2021-09-15</t>
  </si>
  <si>
    <t xml:space="preserve">00377799064377</t>
  </si>
  <si>
    <t xml:space="preserve">Wheatstone In Oil Tuna, 5 oz</t>
  </si>
  <si>
    <t xml:space="preserve">2024-01-20</t>
  </si>
  <si>
    <t xml:space="preserve">00921023484274</t>
  </si>
  <si>
    <t xml:space="preserve">Golden Grain Co. In Water Chicken Breast, 5 oz</t>
  </si>
  <si>
    <t xml:space="preserve">00766551609566</t>
  </si>
  <si>
    <t xml:space="preserve">Nutgrove Smoked Sardines, 5 oz</t>
  </si>
  <si>
    <t xml:space="preserve">2024-05-13</t>
  </si>
  <si>
    <t xml:space="preserve">00821109990303</t>
  </si>
  <si>
    <t xml:space="preserve">Wheatstone In Water Sardines, 12 oz</t>
  </si>
  <si>
    <t xml:space="preserve">2024-08-26</t>
  </si>
  <si>
    <t xml:space="preserve">00457360429286</t>
  </si>
  <si>
    <t xml:space="preserve">Orchard Spread In Oil Tuna, 5 oz</t>
  </si>
  <si>
    <t xml:space="preserve">00695678691014</t>
  </si>
  <si>
    <t xml:space="preserve">Redbarn Smoked Chicken Breast, 5 oz</t>
  </si>
  <si>
    <t xml:space="preserve">2024-11-22</t>
  </si>
  <si>
    <t xml:space="preserve">00171583009098</t>
  </si>
  <si>
    <t xml:space="preserve">Roastport In Water Tuna, 5 oz</t>
  </si>
  <si>
    <t xml:space="preserve">00595024386450</t>
  </si>
  <si>
    <t xml:space="preserve">Redbarn Smoked Luncheon Meat, 12 oz</t>
  </si>
  <si>
    <t xml:space="preserve">2023-12-09</t>
  </si>
  <si>
    <t xml:space="preserve">00116340386680</t>
  </si>
  <si>
    <t xml:space="preserve">Nutgrove In Water Chicken Breast, 12 oz</t>
  </si>
  <si>
    <t xml:space="preserve">2023-02-01</t>
  </si>
  <si>
    <t xml:space="preserve">00620270407245</t>
  </si>
  <si>
    <t xml:space="preserve">Roastport Smoked Chicken Breast, 5 oz</t>
  </si>
  <si>
    <t xml:space="preserve">00784256046199</t>
  </si>
  <si>
    <t xml:space="preserve">Orchard Spread In Water Corned Beef, 12 oz</t>
  </si>
  <si>
    <t xml:space="preserve">2025-01-25</t>
  </si>
  <si>
    <t xml:space="preserve">00625982599428</t>
  </si>
  <si>
    <t xml:space="preserve">Nutgrove In Oil Luncheon Meat, 12 oz</t>
  </si>
  <si>
    <t xml:space="preserve">00381880136763</t>
  </si>
  <si>
    <t xml:space="preserve">Orchard Spread In Water Chicken Breast, 12 oz</t>
  </si>
  <si>
    <t xml:space="preserve">2021-07-15</t>
  </si>
  <si>
    <t xml:space="preserve">00570273953207</t>
  </si>
  <si>
    <t xml:space="preserve">Thrift Row In Water Corned Beef, 5 oz</t>
  </si>
  <si>
    <t xml:space="preserve">2025-08-11</t>
  </si>
  <si>
    <t xml:space="preserve">00718183155428</t>
  </si>
  <si>
    <t xml:space="preserve">Wheatstone In Water Tuna, 5 oz</t>
  </si>
  <si>
    <t xml:space="preserve">00027795794434</t>
  </si>
  <si>
    <t xml:space="preserve">Pepperlane Smoked Tuna, 5 oz</t>
  </si>
  <si>
    <t xml:space="preserve">2026-03-16</t>
  </si>
  <si>
    <t xml:space="preserve">00614460016112</t>
  </si>
  <si>
    <t xml:space="preserve">Wheatstone In Water Salmon, 12 oz</t>
  </si>
  <si>
    <t xml:space="preserve">2025-04-14</t>
  </si>
  <si>
    <t xml:space="preserve">00436768657982</t>
  </si>
  <si>
    <t xml:space="preserve">Redbarn In Oil Tuna, 5 oz</t>
  </si>
  <si>
    <t xml:space="preserve">00536425892329</t>
  </si>
  <si>
    <t xml:space="preserve">Redbarn In Water Tuna, 5 oz</t>
  </si>
  <si>
    <t xml:space="preserve">2022-07-11</t>
  </si>
  <si>
    <t xml:space="preserve">00851274983625</t>
  </si>
  <si>
    <t xml:space="preserve">Kettle Row Smoked Corned Beef, 12 oz</t>
  </si>
  <si>
    <t xml:space="preserve">2024-01-23</t>
  </si>
  <si>
    <t xml:space="preserve">00043588936898</t>
  </si>
  <si>
    <t xml:space="preserve">Redbarn In Oil Salmon, 12 oz</t>
  </si>
  <si>
    <t xml:space="preserve">00283997682019</t>
  </si>
  <si>
    <t xml:space="preserve">Nutgrove Smoked Tuna, 5 oz</t>
  </si>
  <si>
    <t xml:space="preserve">2021-03-28</t>
  </si>
  <si>
    <t xml:space="preserve">00813691739750</t>
  </si>
  <si>
    <t xml:space="preserve">Harborline Smoked Salmon, 12 oz</t>
  </si>
  <si>
    <t xml:space="preserve">2023-02-28</t>
  </si>
  <si>
    <t xml:space="preserve">00024760517189</t>
  </si>
  <si>
    <t xml:space="preserve">Thrift Row In Oil Chicken Breast, 5 oz</t>
  </si>
  <si>
    <t xml:space="preserve">00475467820828</t>
  </si>
  <si>
    <t xml:space="preserve">Thrift Row In Oil Sardines, 5 oz</t>
  </si>
  <si>
    <t xml:space="preserve">2023-08-19</t>
  </si>
  <si>
    <t xml:space="preserve">00689685402601</t>
  </si>
  <si>
    <t xml:space="preserve">Thrift Row In Water Luncheon Meat, 5 oz</t>
  </si>
  <si>
    <t xml:space="preserve">2025-06-02</t>
  </si>
  <si>
    <t xml:space="preserve">00437436273128</t>
  </si>
  <si>
    <t xml:space="preserve">Wheatstone Smoked Luncheon Meat, 12 oz</t>
  </si>
  <si>
    <t xml:space="preserve">2026-07-15</t>
  </si>
  <si>
    <t xml:space="preserve">00587700120969</t>
  </si>
  <si>
    <t xml:space="preserve">Nutgrove In Water Corned Beef, 5 oz</t>
  </si>
  <si>
    <t xml:space="preserve">2021-11-20</t>
  </si>
  <si>
    <t xml:space="preserve">00661736745360</t>
  </si>
  <si>
    <t xml:space="preserve">Redbarn Smoked Tuna, 12 oz</t>
  </si>
  <si>
    <t xml:space="preserve">2024-09-28</t>
  </si>
  <si>
    <t xml:space="preserve">00986670738963</t>
  </si>
  <si>
    <t xml:space="preserve">Pepperlane Smoked Salmon, 12 oz</t>
  </si>
  <si>
    <t xml:space="preserve">00897321922093</t>
  </si>
  <si>
    <t xml:space="preserve">Roastport Smoked Tuna, 12 oz</t>
  </si>
  <si>
    <t xml:space="preserve">2024-07-07</t>
  </si>
  <si>
    <t xml:space="preserve">00681254270631</t>
  </si>
  <si>
    <t xml:space="preserve">Nutgrove In Water Luncheon Meat, 5 oz</t>
  </si>
  <si>
    <t xml:space="preserve">2023-05-02</t>
  </si>
  <si>
    <t xml:space="preserve">00304440852016</t>
  </si>
  <si>
    <t xml:space="preserve">Thrift Row Smoked Sardines, 12 oz</t>
  </si>
  <si>
    <t xml:space="preserve">2022-10-03</t>
  </si>
  <si>
    <t xml:space="preserve">00188702326913</t>
  </si>
  <si>
    <t xml:space="preserve">Kettle Row In Oil Sardines, 5 oz</t>
  </si>
  <si>
    <t xml:space="preserve">2022-10-22</t>
  </si>
  <si>
    <t xml:space="preserve">00856073047596</t>
  </si>
  <si>
    <t xml:space="preserve">Pepperlane Smoked Chicken Breast, 5 oz</t>
  </si>
  <si>
    <t xml:space="preserve">2026-07-03</t>
  </si>
  <si>
    <t xml:space="preserve">00464208223465</t>
  </si>
  <si>
    <t xml:space="preserve">Pepperlane Smoked Corned Beef, 12 oz</t>
  </si>
  <si>
    <t xml:space="preserve">2024-04-17</t>
  </si>
  <si>
    <t xml:space="preserve">00496983579278</t>
  </si>
  <si>
    <t xml:space="preserve">Roastport In Oil Corned Beef, 5 oz</t>
  </si>
  <si>
    <t xml:space="preserve">2024-03-16</t>
  </si>
  <si>
    <t xml:space="preserve">00741022712378</t>
  </si>
  <si>
    <t xml:space="preserve">Roastport In Oil Tuna, 12 oz</t>
  </si>
  <si>
    <t xml:space="preserve">00875811701165</t>
  </si>
  <si>
    <t xml:space="preserve">Pepperlane Smoked Luncheon Meat, 5 oz</t>
  </si>
  <si>
    <t xml:space="preserve">00920874662329</t>
  </si>
  <si>
    <t xml:space="preserve">Pepperlane Smoked Tuna, 12 oz</t>
  </si>
  <si>
    <t xml:space="preserve">2022-12-30</t>
  </si>
  <si>
    <t xml:space="preserve">00301087922325</t>
  </si>
  <si>
    <t xml:space="preserve">Golden Grain Co. In Water Luncheon Meat, 12 oz</t>
  </si>
  <si>
    <t xml:space="preserve">00658148156196</t>
  </si>
  <si>
    <t xml:space="preserve">Pepperlane In Oil Sardines, 5 oz</t>
  </si>
  <si>
    <t xml:space="preserve">00769955816293</t>
  </si>
  <si>
    <t xml:space="preserve">Pepperlane Smoked Corned Beef, 5 oz</t>
  </si>
  <si>
    <t xml:space="preserve">2024-06-24</t>
  </si>
  <si>
    <t xml:space="preserve">00649758505316</t>
  </si>
  <si>
    <t xml:space="preserve">Thrift Row Smoked Salmon, 5 oz</t>
  </si>
  <si>
    <t xml:space="preserve">2026-01-24</t>
  </si>
  <si>
    <t xml:space="preserve">00028828516749</t>
  </si>
  <si>
    <t xml:space="preserve">Orchard Spread Smoked Tuna, 5 oz</t>
  </si>
  <si>
    <t xml:space="preserve">2026-05-23</t>
  </si>
  <si>
    <t xml:space="preserve">00414708663649</t>
  </si>
  <si>
    <t xml:space="preserve">Thrift Row In Water Tuna, 12 oz</t>
  </si>
  <si>
    <t xml:space="preserve">2025-08-18</t>
  </si>
  <si>
    <t xml:space="preserve">00716397648682</t>
  </si>
  <si>
    <t xml:space="preserve">Nutgrove Organic Beef Broth, 32 oz</t>
  </si>
  <si>
    <t xml:space="preserve">32 oz</t>
  </si>
  <si>
    <t xml:space="preserve">2021-08-07</t>
  </si>
  <si>
    <t xml:space="preserve">00547637881180</t>
  </si>
  <si>
    <t xml:space="preserve">Thrift Row Low Sodium Chicken Broth, 32 oz</t>
  </si>
  <si>
    <t xml:space="preserve">00695323946490</t>
  </si>
  <si>
    <t xml:space="preserve">Roastport Low Sodium Chicken Broth, 48 oz</t>
  </si>
  <si>
    <t xml:space="preserve">48 oz</t>
  </si>
  <si>
    <t xml:space="preserve">00980131663435</t>
  </si>
  <si>
    <t xml:space="preserve">Wheatstone Low Sodium Vegetable Broth, 32 oz</t>
  </si>
  <si>
    <t xml:space="preserve">2023-10-29</t>
  </si>
  <si>
    <t xml:space="preserve">00175805829034</t>
  </si>
  <si>
    <t xml:space="preserve">Nutgrove Vegetable Broth, 48 oz</t>
  </si>
  <si>
    <t xml:space="preserve">2024-08-31</t>
  </si>
  <si>
    <t xml:space="preserve">00861335941014</t>
  </si>
  <si>
    <t xml:space="preserve">Kettle Row Low Sodium Vegetable Broth, 48 oz</t>
  </si>
  <si>
    <t xml:space="preserve">00392515157501</t>
  </si>
  <si>
    <t xml:space="preserve">Pepperlane Vegetable Broth, 32 oz</t>
  </si>
  <si>
    <t xml:space="preserve">2022-06-14</t>
  </si>
  <si>
    <t xml:space="preserve">00056086036649</t>
  </si>
  <si>
    <t xml:space="preserve">Roastport Organic Bone Broth, 32 oz</t>
  </si>
  <si>
    <t xml:space="preserve">2025-09-19</t>
  </si>
  <si>
    <t xml:space="preserve">00881032826263</t>
  </si>
  <si>
    <t xml:space="preserve">Redbarn Low Sodium Bone Broth, 32 oz</t>
  </si>
  <si>
    <t xml:space="preserve">2022-05-30</t>
  </si>
  <si>
    <t xml:space="preserve">00303375936681</t>
  </si>
  <si>
    <t xml:space="preserve">Roastport Low Sodium Chicken Broth, 32 oz</t>
  </si>
  <si>
    <t xml:space="preserve">2024-01-07</t>
  </si>
  <si>
    <t xml:space="preserve">00222355623452</t>
  </si>
  <si>
    <t xml:space="preserve">Harborline Bone Broth, 32 oz</t>
  </si>
  <si>
    <t xml:space="preserve">2022-05-28</t>
  </si>
  <si>
    <t xml:space="preserve">00650915858420</t>
  </si>
  <si>
    <t xml:space="preserve">Redbarn Organic Beef Broth, 48 oz</t>
  </si>
  <si>
    <t xml:space="preserve">2024-04-10</t>
  </si>
  <si>
    <t xml:space="preserve">00243185978948</t>
  </si>
  <si>
    <t xml:space="preserve">Wheatstone Low Sodium Beef Broth, 48 oz</t>
  </si>
  <si>
    <t xml:space="preserve">2023-01-27</t>
  </si>
  <si>
    <t xml:space="preserve">00945951890720</t>
  </si>
  <si>
    <t xml:space="preserve">Wheatstone Beef Broth, 32 oz</t>
  </si>
  <si>
    <t xml:space="preserve">00322226557157</t>
  </si>
  <si>
    <t xml:space="preserve">Roastport Bone Broth, 32 oz</t>
  </si>
  <si>
    <t xml:space="preserve">2022-07-02</t>
  </si>
  <si>
    <t xml:space="preserve">00599709259424</t>
  </si>
  <si>
    <t xml:space="preserve">Redbarn Low Sodium Chicken Broth, 48 oz</t>
  </si>
  <si>
    <t xml:space="preserve">2024-01-16</t>
  </si>
  <si>
    <t xml:space="preserve">00077724944885</t>
  </si>
  <si>
    <t xml:space="preserve">Pepperlane Organic Chicken Broth, 48 oz</t>
  </si>
  <si>
    <t xml:space="preserve">00447347829318</t>
  </si>
  <si>
    <t xml:space="preserve">Pepperlane Beef Broth, 32 oz</t>
  </si>
  <si>
    <t xml:space="preserve">2022-07-23</t>
  </si>
  <si>
    <t xml:space="preserve">00489695289094</t>
  </si>
  <si>
    <t xml:space="preserve">Orchard Spread Organic Beef Broth, 48 oz</t>
  </si>
  <si>
    <t xml:space="preserve">00631867643773</t>
  </si>
  <si>
    <t xml:space="preserve">Redbarn Beef Broth, 32 oz</t>
  </si>
  <si>
    <t xml:space="preserve">2023-03-05</t>
  </si>
  <si>
    <t xml:space="preserve">00847908472177</t>
  </si>
  <si>
    <t xml:space="preserve">Harborline Vegetable Broth, 32 oz</t>
  </si>
  <si>
    <t xml:space="preserve">00632550077200</t>
  </si>
  <si>
    <t xml:space="preserve">Kettle Row Low Sodium Chicken Broth, 48 oz</t>
  </si>
  <si>
    <t xml:space="preserve">2021-04-19</t>
  </si>
  <si>
    <t xml:space="preserve">00997113287831</t>
  </si>
  <si>
    <t xml:space="preserve">Redbarn Low Sodium Bone Broth, 48 oz</t>
  </si>
  <si>
    <t xml:space="preserve">2026-06-02</t>
  </si>
  <si>
    <t xml:space="preserve">00898905721794</t>
  </si>
  <si>
    <t xml:space="preserve">Golden Grain Co. Low Sodium Bone Broth, 48 oz</t>
  </si>
  <si>
    <t xml:space="preserve">2021-10-03</t>
  </si>
  <si>
    <t xml:space="preserve">00364161482484</t>
  </si>
  <si>
    <t xml:space="preserve">Kettle Row Beef Broth, 48 oz</t>
  </si>
  <si>
    <t xml:space="preserve">2024-03-08</t>
  </si>
  <si>
    <t xml:space="preserve">00066418945612</t>
  </si>
  <si>
    <t xml:space="preserve">Kettle Row Organic Beef Broth, 48 oz</t>
  </si>
  <si>
    <t xml:space="preserve">2025-07-30</t>
  </si>
  <si>
    <t xml:space="preserve">00555282848385</t>
  </si>
  <si>
    <t xml:space="preserve">Harborline Low Sodium Vegetable Broth, 32 oz</t>
  </si>
  <si>
    <t xml:space="preserve">00620450682566</t>
  </si>
  <si>
    <t xml:space="preserve">Kettle Row Low Sodium Beef Broth, 32 oz</t>
  </si>
  <si>
    <t xml:space="preserve">2023-06-07</t>
  </si>
  <si>
    <t xml:space="preserve">00548135469359</t>
  </si>
  <si>
    <t xml:space="preserve">Golden Grain Co. Chicken Broth, 48 oz</t>
  </si>
  <si>
    <t xml:space="preserve">2022-08-25</t>
  </si>
  <si>
    <t xml:space="preserve">00390412047418</t>
  </si>
  <si>
    <t xml:space="preserve">Harborline Organic Vegetable Broth, 48 oz</t>
  </si>
  <si>
    <t xml:space="preserve">2022-03-15</t>
  </si>
  <si>
    <t xml:space="preserve">00301865291034</t>
  </si>
  <si>
    <t xml:space="preserve">Golden Grain Co. Chicken Broth, 32 oz</t>
  </si>
  <si>
    <t xml:space="preserve">2023-10-27</t>
  </si>
  <si>
    <t xml:space="preserve">00749148338158</t>
  </si>
  <si>
    <t xml:space="preserve">Orchard Spread Bone Broth, 48 oz</t>
  </si>
  <si>
    <t xml:space="preserve">2025-11-08</t>
  </si>
  <si>
    <t xml:space="preserve">00375863510644</t>
  </si>
  <si>
    <t xml:space="preserve">Orchard Spread Chicken Broth, 32 oz</t>
  </si>
  <si>
    <t xml:space="preserve">2024-08-18</t>
  </si>
  <si>
    <t xml:space="preserve">00984143744688</t>
  </si>
  <si>
    <t xml:space="preserve">Roastport Bone Broth, 48 oz</t>
  </si>
  <si>
    <t xml:space="preserve">2024-01-12</t>
  </si>
  <si>
    <t xml:space="preserve">00559231872843</t>
  </si>
  <si>
    <t xml:space="preserve">Pepperlane Low Sodium Beef Broth, 32 oz</t>
  </si>
  <si>
    <t xml:space="preserve">2022-08-12</t>
  </si>
  <si>
    <t xml:space="preserve">00345245495592</t>
  </si>
  <si>
    <t xml:space="preserve">Roastport Organic Vegetable Broth, 32 oz</t>
  </si>
  <si>
    <t xml:space="preserve">00673276231557</t>
  </si>
  <si>
    <t xml:space="preserve">Redbarn Organic Chicken Broth, 32 oz</t>
  </si>
  <si>
    <t xml:space="preserve">2023-07-22</t>
  </si>
  <si>
    <t xml:space="preserve">00091058595080</t>
  </si>
  <si>
    <t xml:space="preserve">Golden Grain Co. Beef Broth, 48 oz</t>
  </si>
  <si>
    <t xml:space="preserve">00471828456799</t>
  </si>
  <si>
    <t xml:space="preserve">Pepperlane Beef Broth, 48 oz</t>
  </si>
  <si>
    <t xml:space="preserve">00881424195876</t>
  </si>
  <si>
    <t xml:space="preserve">Thrift Row Low Sodium Bone Broth, 48 oz</t>
  </si>
  <si>
    <t xml:space="preserve">2022-09-14</t>
  </si>
  <si>
    <t xml:space="preserve">00074213575512</t>
  </si>
  <si>
    <t xml:space="preserve">Redbarn Chicken Broth, 32 oz</t>
  </si>
  <si>
    <t xml:space="preserve">2024-06-21</t>
  </si>
  <si>
    <t xml:space="preserve">00003904706988</t>
  </si>
  <si>
    <t xml:space="preserve">Wheatstone Bone Broth, 48 oz</t>
  </si>
  <si>
    <t xml:space="preserve">2021-01-17</t>
  </si>
  <si>
    <t xml:space="preserve">00517732814156</t>
  </si>
  <si>
    <t xml:space="preserve">Wheatstone Low Sodium Chicken Broth, 48 oz</t>
  </si>
  <si>
    <t xml:space="preserve">00624192085774</t>
  </si>
  <si>
    <t xml:space="preserve">Thrift Row Low Sodium Beef Broth, 48 oz</t>
  </si>
  <si>
    <t xml:space="preserve">2023-04-09</t>
  </si>
  <si>
    <t xml:space="preserve">00038382619857</t>
  </si>
  <si>
    <t xml:space="preserve">Harborline Low Sodium Chicken Broth, 48 oz</t>
  </si>
  <si>
    <t xml:space="preserve">00463613532722</t>
  </si>
  <si>
    <t xml:space="preserve">Pepperlane Vegetable Broth, 48 oz</t>
  </si>
  <si>
    <t xml:space="preserve">2025-08-26</t>
  </si>
  <si>
    <t xml:space="preserve">00087427725881</t>
  </si>
  <si>
    <t xml:space="preserve">Golden Grain Co. Organic Bone Broth, 48 oz</t>
  </si>
  <si>
    <t xml:space="preserve">2025-06-10</t>
  </si>
  <si>
    <t xml:space="preserve">00554442866401</t>
  </si>
  <si>
    <t xml:space="preserve">Pepperlane Organic Beef Broth, 32 oz</t>
  </si>
  <si>
    <t xml:space="preserve">2023-05-31</t>
  </si>
  <si>
    <t xml:space="preserve">00900866281878</t>
  </si>
  <si>
    <t xml:space="preserve">Pepperlane Bone Broth, 32 oz</t>
  </si>
  <si>
    <t xml:space="preserve">2023-10-31</t>
  </si>
  <si>
    <t xml:space="preserve">00254981633480</t>
  </si>
  <si>
    <t xml:space="preserve">Wheatstone Low Sodium Bone Broth, 48 oz</t>
  </si>
  <si>
    <t xml:space="preserve">00487030535661</t>
  </si>
  <si>
    <t xml:space="preserve">Nutgrove Vegetable Broth, 32 oz</t>
  </si>
  <si>
    <t xml:space="preserve">2025-12-21</t>
  </si>
  <si>
    <t xml:space="preserve">00771054104649</t>
  </si>
  <si>
    <t xml:space="preserve">Thrift Row Vegetable Broth, 48 oz</t>
  </si>
  <si>
    <t xml:space="preserve">2021-07-12</t>
  </si>
  <si>
    <t xml:space="preserve">00785073069070</t>
  </si>
  <si>
    <t xml:space="preserve">Wheatstone Organic Beef Broth, 32 oz</t>
  </si>
  <si>
    <t xml:space="preserve">00450384910225</t>
  </si>
  <si>
    <t xml:space="preserve">Roastport Chicken Broth, 32 oz</t>
  </si>
  <si>
    <t xml:space="preserve">00719871950110</t>
  </si>
  <si>
    <t xml:space="preserve">Golden Grain Co. Vegetable Broth, 32 oz</t>
  </si>
  <si>
    <t xml:space="preserve">00766901470801</t>
  </si>
  <si>
    <t xml:space="preserve">Nutgrove Low Sodium Chicken Broth, 48 oz</t>
  </si>
  <si>
    <t xml:space="preserve">00238826396771</t>
  </si>
  <si>
    <t xml:space="preserve">Thrift Row Low Sodium Beef Broth, 32 oz</t>
  </si>
  <si>
    <t xml:space="preserve">2026-03-24</t>
  </si>
  <si>
    <t xml:space="preserve">00023233363953</t>
  </si>
  <si>
    <t xml:space="preserve">Wheatstone Chicken Broth, 48 oz</t>
  </si>
  <si>
    <t xml:space="preserve">2023-05-11</t>
  </si>
  <si>
    <t xml:space="preserve">00328621243121</t>
  </si>
  <si>
    <t xml:space="preserve">Harborline Low Sodium Bone Broth, 48 oz</t>
  </si>
  <si>
    <t xml:space="preserve">2025-02-02</t>
  </si>
  <si>
    <t xml:space="preserve">00925633343057</t>
  </si>
  <si>
    <t xml:space="preserve">Nutgrove Organic Chicken Broth, 48 oz</t>
  </si>
  <si>
    <t xml:space="preserve">2023-12-22</t>
  </si>
  <si>
    <t xml:space="preserve">00876682303561</t>
  </si>
  <si>
    <t xml:space="preserve">Orchard Spread Organic Beef Broth, 32 oz</t>
  </si>
  <si>
    <t xml:space="preserve">2026-07-21</t>
  </si>
  <si>
    <t xml:space="preserve">00465585140315</t>
  </si>
  <si>
    <t xml:space="preserve">Redbarn Beef Broth, 48 oz</t>
  </si>
  <si>
    <t xml:space="preserve">00538234368981</t>
  </si>
  <si>
    <t xml:space="preserve">Harborline Organic Vegetable Broth, 32 oz</t>
  </si>
  <si>
    <t xml:space="preserve">00112698560390</t>
  </si>
  <si>
    <t xml:space="preserve">Thrift Row Low Sodium Chicken Broth, 48 oz</t>
  </si>
  <si>
    <t xml:space="preserve">00526752494474</t>
  </si>
  <si>
    <t xml:space="preserve">Pepperlane Chicken Broth, 32 oz</t>
  </si>
  <si>
    <t xml:space="preserve">2021-04-07</t>
  </si>
  <si>
    <t xml:space="preserve">00039406714170</t>
  </si>
  <si>
    <t xml:space="preserve">Wheatstone Organic Vegetable Broth, 32 oz</t>
  </si>
  <si>
    <t xml:space="preserve">00431493623252</t>
  </si>
  <si>
    <t xml:space="preserve">Roastport Organic Chicken Broth, 32 oz</t>
  </si>
  <si>
    <t xml:space="preserve">00960306866853</t>
  </si>
  <si>
    <t xml:space="preserve">Nutgrove Bone Broth, 32 oz</t>
  </si>
  <si>
    <t xml:space="preserve">00016832677131</t>
  </si>
  <si>
    <t xml:space="preserve">Kettle Row Bone Broth, 48 oz</t>
  </si>
  <si>
    <t xml:space="preserve">00585226588800</t>
  </si>
  <si>
    <t xml:space="preserve">Pepperlane Organic Vegetable Broth, 32 oz</t>
  </si>
  <si>
    <t xml:space="preserve">00042303338657</t>
  </si>
  <si>
    <t xml:space="preserve">Roastport Organic Vegetable Broth, 48 oz</t>
  </si>
  <si>
    <t xml:space="preserve">00914229642249</t>
  </si>
  <si>
    <t xml:space="preserve">Orchard Spread Chicken Broth, 48 oz</t>
  </si>
  <si>
    <t xml:space="preserve">2024-08-10</t>
  </si>
  <si>
    <t xml:space="preserve">00337784809427</t>
  </si>
  <si>
    <t xml:space="preserve">Pepperlane Low Sodium Beef Broth, 48 oz</t>
  </si>
  <si>
    <t xml:space="preserve">2023-12-20</t>
  </si>
  <si>
    <t xml:space="preserve">00652739771501</t>
  </si>
  <si>
    <t xml:space="preserve">Roastport Organic Chicken Broth, 48 oz</t>
  </si>
  <si>
    <t xml:space="preserve">00748036281401</t>
  </si>
  <si>
    <t xml:space="preserve">Redbarn Bone Broth, 48 oz</t>
  </si>
  <si>
    <t xml:space="preserve">2022-06-20</t>
  </si>
  <si>
    <t xml:space="preserve">00720865617489</t>
  </si>
  <si>
    <t xml:space="preserve">Golden Grain Co. Organic Chicken Broth, 32 oz</t>
  </si>
  <si>
    <t xml:space="preserve">2023-04-24</t>
  </si>
  <si>
    <t xml:space="preserve">00785561256726</t>
  </si>
  <si>
    <t xml:space="preserve">Wheatstone Organic Chicken Broth, 32 oz</t>
  </si>
  <si>
    <t xml:space="preserve">2022-03-10</t>
  </si>
  <si>
    <t xml:space="preserve">00969323649631</t>
  </si>
  <si>
    <t xml:space="preserve">Kettle Row Chicken Broth, 32 oz</t>
  </si>
  <si>
    <t xml:space="preserve">2025-03-07</t>
  </si>
  <si>
    <t xml:space="preserve">00577771065477</t>
  </si>
  <si>
    <t xml:space="preserve">Pepperlane Low Sodium Chicken Broth, 32 oz</t>
  </si>
  <si>
    <t xml:space="preserve">00054445343541</t>
  </si>
  <si>
    <t xml:space="preserve">Orchard Spread Organic Vegetable Broth, 32 oz</t>
  </si>
  <si>
    <t xml:space="preserve">2025-06-26</t>
  </si>
  <si>
    <t xml:space="preserve">00564841632239</t>
  </si>
  <si>
    <t xml:space="preserve">Golden Grain Co. Organic Bone Broth, 32 oz</t>
  </si>
  <si>
    <t xml:space="preserve">00540875804739</t>
  </si>
  <si>
    <t xml:space="preserve">Kettle Row Organic Beef Broth, 32 oz</t>
  </si>
  <si>
    <t xml:space="preserve">2023-04-19</t>
  </si>
  <si>
    <t xml:space="preserve">00825412887359</t>
  </si>
  <si>
    <t xml:space="preserve">Nutgrove Organic Vegetable Broth, 48 oz</t>
  </si>
  <si>
    <t xml:space="preserve">2022-12-17</t>
  </si>
  <si>
    <t xml:space="preserve">00237533644538</t>
  </si>
  <si>
    <t xml:space="preserve">Orchard Spread Organic Chicken Broth, 32 oz</t>
  </si>
  <si>
    <t xml:space="preserve">2022-03-20</t>
  </si>
  <si>
    <t xml:space="preserve">00750242251680</t>
  </si>
  <si>
    <t xml:space="preserve">Roastport Chicken Broth, 48 oz</t>
  </si>
  <si>
    <t xml:space="preserve">2024-08-09</t>
  </si>
  <si>
    <t xml:space="preserve">00980233213122</t>
  </si>
  <si>
    <t xml:space="preserve">Wheatstone Low Sodium Beef Broth, 32 oz</t>
  </si>
  <si>
    <t xml:space="preserve">2023-06-19</t>
  </si>
  <si>
    <t xml:space="preserve">00785643269663</t>
  </si>
  <si>
    <t xml:space="preserve">Nutgrove Beef Broth, 32 oz</t>
  </si>
  <si>
    <t xml:space="preserve">00447651491969</t>
  </si>
  <si>
    <t xml:space="preserve">Harborline Organic Beef Broth, 32 oz</t>
  </si>
  <si>
    <t xml:space="preserve">2021-10-14</t>
  </si>
  <si>
    <t xml:space="preserve">00962120830733</t>
  </si>
  <si>
    <t xml:space="preserve">Nutgrove Bone Broth, 48 oz</t>
  </si>
  <si>
    <t xml:space="preserve">00183639324075</t>
  </si>
  <si>
    <t xml:space="preserve">Thrift Row Organic Vegetable Broth, 32 oz</t>
  </si>
  <si>
    <t xml:space="preserve">2025-01-03</t>
  </si>
  <si>
    <t xml:space="preserve">00489806037875</t>
  </si>
  <si>
    <t xml:space="preserve">Thrift Row Chicken Broth, 32 oz</t>
  </si>
  <si>
    <t xml:space="preserve">00221343194447</t>
  </si>
  <si>
    <t xml:space="preserve">Wheatstone Beef Broth, 48 oz</t>
  </si>
  <si>
    <t xml:space="preserve">00040604957441</t>
  </si>
  <si>
    <t xml:space="preserve">Orchard Spread Organic Bone Broth, 32 oz</t>
  </si>
  <si>
    <t xml:space="preserve">2021-08-15</t>
  </si>
  <si>
    <t xml:space="preserve">00923343864699</t>
  </si>
  <si>
    <t xml:space="preserve">Golden Grain Co. Low Sodium Chicken Broth, 48 oz</t>
  </si>
  <si>
    <t xml:space="preserve">2024-11-12</t>
  </si>
  <si>
    <t xml:space="preserve">00648312230904</t>
  </si>
  <si>
    <t xml:space="preserve">Kettle Row Bone Broth, 32 oz</t>
  </si>
  <si>
    <t xml:space="preserve">2025-10-03</t>
  </si>
  <si>
    <t xml:space="preserve">00447419685037</t>
  </si>
  <si>
    <t xml:space="preserve">Golden Grain Co. Low Sodium Vegetable Broth, 48 oz</t>
  </si>
  <si>
    <t xml:space="preserve">2022-04-13</t>
  </si>
  <si>
    <t xml:space="preserve">00398163718981</t>
  </si>
  <si>
    <t xml:space="preserve">Pepperlane Low Sodium Vegetable Broth, 48 oz</t>
  </si>
  <si>
    <t xml:space="preserve">00063541876447</t>
  </si>
  <si>
    <t xml:space="preserve">Golden Grain Co. Low Sodium Bone Broth, 32 oz</t>
  </si>
  <si>
    <t xml:space="preserve">2026-03-29</t>
  </si>
  <si>
    <t xml:space="preserve">00513144702283</t>
  </si>
  <si>
    <t xml:space="preserve">Redbarn Low Sodium Chicken Broth, 32 oz</t>
  </si>
  <si>
    <t xml:space="preserve">00099989390835</t>
  </si>
  <si>
    <t xml:space="preserve">Kettle Row Low Sodium Beef Broth, 48 oz</t>
  </si>
  <si>
    <t xml:space="preserve">2025-03-18</t>
  </si>
  <si>
    <t xml:space="preserve">00405408755764</t>
  </si>
  <si>
    <t xml:space="preserve">Redbarn Vegetable Broth, 48 oz</t>
  </si>
  <si>
    <t xml:space="preserve">2021-06-24</t>
  </si>
  <si>
    <t xml:space="preserve">00854422250728</t>
  </si>
  <si>
    <t xml:space="preserve">Wheatstone Low Sodium Vegetable Broth, 48 oz</t>
  </si>
  <si>
    <t xml:space="preserve">2021-05-12</t>
  </si>
  <si>
    <t xml:space="preserve">00713170547444</t>
  </si>
  <si>
    <t xml:space="preserve">Harborline Organic Bone Broth, 48 oz</t>
  </si>
  <si>
    <t xml:space="preserve">00238553516759</t>
  </si>
  <si>
    <t xml:space="preserve">Harborline Low Sodium Beef Broth, 32 oz</t>
  </si>
  <si>
    <t xml:space="preserve">00668546576272</t>
  </si>
  <si>
    <t xml:space="preserve">Kettle Row Organic Egg Noodles, 16 oz</t>
  </si>
  <si>
    <t xml:space="preserve">2024-08-23</t>
  </si>
  <si>
    <t xml:space="preserve">00243407762101</t>
  </si>
  <si>
    <t xml:space="preserve">Kettle Row Regular Penne, 16 oz</t>
  </si>
  <si>
    <t xml:space="preserve">00611213133295</t>
  </si>
  <si>
    <t xml:space="preserve">Roastport Gluten-Free Egg Noodles, 12 oz</t>
  </si>
  <si>
    <t xml:space="preserve">2023-11-15</t>
  </si>
  <si>
    <t xml:space="preserve">00323611548196</t>
  </si>
  <si>
    <t xml:space="preserve">Orchard Spread Organic Lasagna Noodles, 16 oz</t>
  </si>
  <si>
    <t xml:space="preserve">00626347212756</t>
  </si>
  <si>
    <t xml:space="preserve">Roastport Whole Wheat Elbow Macaroni, 24 oz</t>
  </si>
  <si>
    <t xml:space="preserve">2026-04-05</t>
  </si>
  <si>
    <t xml:space="preserve">00893454214989</t>
  </si>
  <si>
    <t xml:space="preserve">Thrift Row Organic Lasagna Noodles, 12 oz</t>
  </si>
  <si>
    <t xml:space="preserve">2025-07-05</t>
  </si>
  <si>
    <t xml:space="preserve">00299159892497</t>
  </si>
  <si>
    <t xml:space="preserve">Redbarn Organic Egg Noodles, 24 oz</t>
  </si>
  <si>
    <t xml:space="preserve">2022-06-03</t>
  </si>
  <si>
    <t xml:space="preserve">00271932897596</t>
  </si>
  <si>
    <t xml:space="preserve">Roastport Whole Wheat Lasagna Noodles, 24 oz</t>
  </si>
  <si>
    <t xml:space="preserve">00065140330236</t>
  </si>
  <si>
    <t xml:space="preserve">Nutgrove Whole Wheat Penne, 24 oz</t>
  </si>
  <si>
    <t xml:space="preserve">2023-02-05</t>
  </si>
  <si>
    <t xml:space="preserve">00838540255027</t>
  </si>
  <si>
    <t xml:space="preserve">Harborline Organic Rotini, 12 oz</t>
  </si>
  <si>
    <t xml:space="preserve">2022-08-07</t>
  </si>
  <si>
    <t xml:space="preserve">00601711649808</t>
  </si>
  <si>
    <t xml:space="preserve">Roastport Gluten-Free Lasagna Noodles, 12 oz</t>
  </si>
  <si>
    <t xml:space="preserve">2022-03-03</t>
  </si>
  <si>
    <t xml:space="preserve">00683175817416</t>
  </si>
  <si>
    <t xml:space="preserve">Pepperlane Regular Spaghetti, 12 oz</t>
  </si>
  <si>
    <t xml:space="preserve">2023-12-08</t>
  </si>
  <si>
    <t xml:space="preserve">00736450577927</t>
  </si>
  <si>
    <t xml:space="preserve">Pepperlane Whole Wheat Spaghetti, 24 oz</t>
  </si>
  <si>
    <t xml:space="preserve">2021-06-06</t>
  </si>
  <si>
    <t xml:space="preserve">00859744874924</t>
  </si>
  <si>
    <t xml:space="preserve">Thrift Row Organic Angel Hair, 16 oz</t>
  </si>
  <si>
    <t xml:space="preserve">00958045137508</t>
  </si>
  <si>
    <t xml:space="preserve">Harborline Gluten-Free Angel Hair, 16 oz</t>
  </si>
  <si>
    <t xml:space="preserve">2024-11-29</t>
  </si>
  <si>
    <t xml:space="preserve">00481386368248</t>
  </si>
  <si>
    <t xml:space="preserve">Golden Grain Co. Whole Wheat Rotini, 16 oz</t>
  </si>
  <si>
    <t xml:space="preserve">2021-02-28</t>
  </si>
  <si>
    <t xml:space="preserve">00225492133327</t>
  </si>
  <si>
    <t xml:space="preserve">Kettle Row Whole Wheat Elbow Macaroni, 16 oz</t>
  </si>
  <si>
    <t xml:space="preserve">00396757175615</t>
  </si>
  <si>
    <t xml:space="preserve">Redbarn Regular Ravioli, 24 oz</t>
  </si>
  <si>
    <t xml:space="preserve">2023-09-05</t>
  </si>
  <si>
    <t xml:space="preserve">00020533086120</t>
  </si>
  <si>
    <t xml:space="preserve">Harborline Gluten-Free Rotini, 24 oz</t>
  </si>
  <si>
    <t xml:space="preserve">00067291935942</t>
  </si>
  <si>
    <t xml:space="preserve">Roastport Gluten-Free Ravioli, 24 oz</t>
  </si>
  <si>
    <t xml:space="preserve">00528838008011</t>
  </si>
  <si>
    <t xml:space="preserve">Nutgrove Organic Rotini, 24 oz</t>
  </si>
  <si>
    <t xml:space="preserve">2021-10-23</t>
  </si>
  <si>
    <t xml:space="preserve">00070123350866</t>
  </si>
  <si>
    <t xml:space="preserve">Roastport Whole Wheat Ravioli, 16 oz</t>
  </si>
  <si>
    <t xml:space="preserve">2021-08-18</t>
  </si>
  <si>
    <t xml:space="preserve">00150655899119</t>
  </si>
  <si>
    <t xml:space="preserve">Pepperlane Regular Angel Hair, 24 oz</t>
  </si>
  <si>
    <t xml:space="preserve">2021-09-27</t>
  </si>
  <si>
    <t xml:space="preserve">00411218889916</t>
  </si>
  <si>
    <t xml:space="preserve">Golden Grain Co. Regular Penne, 24 oz</t>
  </si>
  <si>
    <t xml:space="preserve">00782511642714</t>
  </si>
  <si>
    <t xml:space="preserve">Redbarn Regular Lasagna Noodles, 16 oz</t>
  </si>
  <si>
    <t xml:space="preserve">2023-01-02</t>
  </si>
  <si>
    <t xml:space="preserve">00207880785059</t>
  </si>
  <si>
    <t xml:space="preserve">Roastport Organic Penne, 16 oz</t>
  </si>
  <si>
    <t xml:space="preserve">2021-05-31</t>
  </si>
  <si>
    <t xml:space="preserve">00260803310659</t>
  </si>
  <si>
    <t xml:space="preserve">Kettle Row Regular Lasagna Noodles, 12 oz</t>
  </si>
  <si>
    <t xml:space="preserve">00661390517127</t>
  </si>
  <si>
    <t xml:space="preserve">Orchard Spread Gluten-Free Spaghetti, 12 oz</t>
  </si>
  <si>
    <t xml:space="preserve">00542910795812</t>
  </si>
  <si>
    <t xml:space="preserve">Harborline Whole Wheat Ravioli, 16 oz</t>
  </si>
  <si>
    <t xml:space="preserve">00805410934360</t>
  </si>
  <si>
    <t xml:space="preserve">Nutgrove Regular Spaghetti, 24 oz</t>
  </si>
  <si>
    <t xml:space="preserve">00748003832315</t>
  </si>
  <si>
    <t xml:space="preserve">Redbarn Whole Wheat Penne, 16 oz</t>
  </si>
  <si>
    <t xml:space="preserve">2021-10-22</t>
  </si>
  <si>
    <t xml:space="preserve">00043244555926</t>
  </si>
  <si>
    <t xml:space="preserve">Roastport Gluten-Free Ravioli, 16 oz</t>
  </si>
  <si>
    <t xml:space="preserve">00977427316468</t>
  </si>
  <si>
    <t xml:space="preserve">Roastport Whole Wheat Angel Hair, 12 oz</t>
  </si>
  <si>
    <t xml:space="preserve">2024-07-19</t>
  </si>
  <si>
    <t xml:space="preserve">00791947168012</t>
  </si>
  <si>
    <t xml:space="preserve">Orchard Spread Whole Wheat Elbow Macaroni, 16 oz</t>
  </si>
  <si>
    <t xml:space="preserve">00109653984190</t>
  </si>
  <si>
    <t xml:space="preserve">Thrift Row Gluten-Free Ravioli, 16 oz</t>
  </si>
  <si>
    <t xml:space="preserve">00727097959057</t>
  </si>
  <si>
    <t xml:space="preserve">Nutgrove Organic Lasagna Noodles, 24 oz</t>
  </si>
  <si>
    <t xml:space="preserve">2024-10-22</t>
  </si>
  <si>
    <t xml:space="preserve">00970585918774</t>
  </si>
  <si>
    <t xml:space="preserve">Nutgrove Regular Lasagna Noodles, 12 oz</t>
  </si>
  <si>
    <t xml:space="preserve">2024-02-15</t>
  </si>
  <si>
    <t xml:space="preserve">00080363874143</t>
  </si>
  <si>
    <t xml:space="preserve">Redbarn Regular Egg Noodles, 24 oz</t>
  </si>
  <si>
    <t xml:space="preserve">2023-05-05</t>
  </si>
  <si>
    <t xml:space="preserve">00754151924383</t>
  </si>
  <si>
    <t xml:space="preserve">Thrift Row Regular Ravioli, 12 oz</t>
  </si>
  <si>
    <t xml:space="preserve">2023-01-11</t>
  </si>
  <si>
    <t xml:space="preserve">00026248559184</t>
  </si>
  <si>
    <t xml:space="preserve">Orchard Spread Organic Egg Noodles, 12 oz</t>
  </si>
  <si>
    <t xml:space="preserve">00449594219581</t>
  </si>
  <si>
    <t xml:space="preserve">Pepperlane Whole Wheat Rotini, 16 oz</t>
  </si>
  <si>
    <t xml:space="preserve">00516290477542</t>
  </si>
  <si>
    <t xml:space="preserve">Harborline Organic Spaghetti, 16 oz</t>
  </si>
  <si>
    <t xml:space="preserve">00660672291900</t>
  </si>
  <si>
    <t xml:space="preserve">Roastport Regular Spaghetti, 24 oz</t>
  </si>
  <si>
    <t xml:space="preserve">2024-11-10</t>
  </si>
  <si>
    <t xml:space="preserve">00592635153709</t>
  </si>
  <si>
    <t xml:space="preserve">Harborline Organic Egg Noodles, 16 oz</t>
  </si>
  <si>
    <t xml:space="preserve">00905373702247</t>
  </si>
  <si>
    <t xml:space="preserve">Harborline Regular Spaghetti, 16 oz</t>
  </si>
  <si>
    <t xml:space="preserve">2021-02-02</t>
  </si>
  <si>
    <t xml:space="preserve">00801542568590</t>
  </si>
  <si>
    <t xml:space="preserve">Harborline Organic Lasagna Noodles, 12 oz</t>
  </si>
  <si>
    <t xml:space="preserve">2023-04-22</t>
  </si>
  <si>
    <t xml:space="preserve">00364071611602</t>
  </si>
  <si>
    <t xml:space="preserve">Nutgrove Gluten-Free Angel Hair, 12 oz</t>
  </si>
  <si>
    <t xml:space="preserve">2025-01-15</t>
  </si>
  <si>
    <t xml:space="preserve">00172671853959</t>
  </si>
  <si>
    <t xml:space="preserve">Redbarn Regular Angel Hair, 16 oz</t>
  </si>
  <si>
    <t xml:space="preserve">2025-07-31</t>
  </si>
  <si>
    <t xml:space="preserve">00347721597706</t>
  </si>
  <si>
    <t xml:space="preserve">Wheatstone Organic Penne, 16 oz</t>
  </si>
  <si>
    <t xml:space="preserve">2021-10-20</t>
  </si>
  <si>
    <t xml:space="preserve">00022640007215</t>
  </si>
  <si>
    <t xml:space="preserve">Roastport Gluten-Free Angel Hair, 12 oz</t>
  </si>
  <si>
    <t xml:space="preserve">2025-10-06</t>
  </si>
  <si>
    <t xml:space="preserve">00547963219090</t>
  </si>
  <si>
    <t xml:space="preserve">Thrift Row Regular Penne, 12 oz</t>
  </si>
  <si>
    <t xml:space="preserve">00936411860778</t>
  </si>
  <si>
    <t xml:space="preserve">Redbarn Regular Penne, 16 oz</t>
  </si>
  <si>
    <t xml:space="preserve">00151817886331</t>
  </si>
  <si>
    <t xml:space="preserve">Thrift Row Organic Penne, 24 oz</t>
  </si>
  <si>
    <t xml:space="preserve">2022-01-25</t>
  </si>
  <si>
    <t xml:space="preserve">00522720830649</t>
  </si>
  <si>
    <t xml:space="preserve">Nutgrove Gluten-Free Elbow Macaroni, 12 oz</t>
  </si>
  <si>
    <t xml:space="preserve">2025-09-08</t>
  </si>
  <si>
    <t xml:space="preserve">00143093526064</t>
  </si>
  <si>
    <t xml:space="preserve">Roastport Regular Angel Hair, 16 oz</t>
  </si>
  <si>
    <t xml:space="preserve">2022-04-27</t>
  </si>
  <si>
    <t xml:space="preserve">00918099981384</t>
  </si>
  <si>
    <t xml:space="preserve">Thrift Row Regular Lasagna Noodles, 16 oz</t>
  </si>
  <si>
    <t xml:space="preserve">2024-03-19</t>
  </si>
  <si>
    <t xml:space="preserve">00842967091595</t>
  </si>
  <si>
    <t xml:space="preserve">Pepperlane Gluten-Free Rotini, 24 oz</t>
  </si>
  <si>
    <t xml:space="preserve">2021-11-17</t>
  </si>
  <si>
    <t xml:space="preserve">00941576783150</t>
  </si>
  <si>
    <t xml:space="preserve">Thrift Row Organic Rotini, 12 oz</t>
  </si>
  <si>
    <t xml:space="preserve">2026-02-07</t>
  </si>
  <si>
    <t xml:space="preserve">00577361974156</t>
  </si>
  <si>
    <t xml:space="preserve">Pepperlane Gluten-Free Spaghetti, 16 oz</t>
  </si>
  <si>
    <t xml:space="preserve">2026-05-10</t>
  </si>
  <si>
    <t xml:space="preserve">00251895280245</t>
  </si>
  <si>
    <t xml:space="preserve">Thrift Row Gluten-Free Angel Hair, 24 oz</t>
  </si>
  <si>
    <t xml:space="preserve">00921041515029</t>
  </si>
  <si>
    <t xml:space="preserve">Wheatstone Regular Egg Noodles, 16 oz</t>
  </si>
  <si>
    <t xml:space="preserve">2026-01-11</t>
  </si>
  <si>
    <t xml:space="preserve">00412453575060</t>
  </si>
  <si>
    <t xml:space="preserve">Thrift Row Whole Wheat Rotini, 16 oz</t>
  </si>
  <si>
    <t xml:space="preserve">2025-02-12</t>
  </si>
  <si>
    <t xml:space="preserve">00514213909558</t>
  </si>
  <si>
    <t xml:space="preserve">Kettle Row Gluten-Free Penne, 16 oz</t>
  </si>
  <si>
    <t xml:space="preserve">00434511589287</t>
  </si>
  <si>
    <t xml:space="preserve">Pepperlane Regular Ravioli, 24 oz</t>
  </si>
  <si>
    <t xml:space="preserve">2024-01-02</t>
  </si>
  <si>
    <t xml:space="preserve">00967517012921</t>
  </si>
  <si>
    <t xml:space="preserve">Wheatstone Whole Wheat Ravioli, 12 oz</t>
  </si>
  <si>
    <t xml:space="preserve">2021-02-21</t>
  </si>
  <si>
    <t xml:space="preserve">00485431944602</t>
  </si>
  <si>
    <t xml:space="preserve">Golden Grain Co. Gluten-Free Spaghetti, 24 oz</t>
  </si>
  <si>
    <t xml:space="preserve">2023-09-30</t>
  </si>
  <si>
    <t xml:space="preserve">00738529730219</t>
  </si>
  <si>
    <t xml:space="preserve">Harborline Gluten-Free Elbow Macaroni, 12 oz</t>
  </si>
  <si>
    <t xml:space="preserve">2025-03-16</t>
  </si>
  <si>
    <t xml:space="preserve">00278034874346</t>
  </si>
  <si>
    <t xml:space="preserve">Kettle Row Gluten-Free Lasagna Noodles, 12 oz</t>
  </si>
  <si>
    <t xml:space="preserve">2023-10-28</t>
  </si>
  <si>
    <t xml:space="preserve">00209296054560</t>
  </si>
  <si>
    <t xml:space="preserve">Roastport Organic Egg Noodles, 24 oz</t>
  </si>
  <si>
    <t xml:space="preserve">00972663134008</t>
  </si>
  <si>
    <t xml:space="preserve">Kettle Row Gluten-Free Spaghetti, 24 oz</t>
  </si>
  <si>
    <t xml:space="preserve">2022-03-04</t>
  </si>
  <si>
    <t xml:space="preserve">00828427078653</t>
  </si>
  <si>
    <t xml:space="preserve">Redbarn Gluten-Free Spaghetti, 16 oz</t>
  </si>
  <si>
    <t xml:space="preserve">2022-02-12</t>
  </si>
  <si>
    <t xml:space="preserve">00107786024496</t>
  </si>
  <si>
    <t xml:space="preserve">Orchard Spread Whole Wheat Ravioli, 24 oz</t>
  </si>
  <si>
    <t xml:space="preserve">2023-05-08</t>
  </si>
  <si>
    <t xml:space="preserve">00020209739546</t>
  </si>
  <si>
    <t xml:space="preserve">Kettle Row Organic Ravioli, 12 oz</t>
  </si>
  <si>
    <t xml:space="preserve">00587566980397</t>
  </si>
  <si>
    <t xml:space="preserve">Orchard Spread Gluten-Free Egg Noodles, 24 oz</t>
  </si>
  <si>
    <t xml:space="preserve">00320624076716</t>
  </si>
  <si>
    <t xml:space="preserve">Pepperlane Gluten-Free Egg Noodles, 16 oz</t>
  </si>
  <si>
    <t xml:space="preserve">2024-11-09</t>
  </si>
  <si>
    <t xml:space="preserve">00461720965460</t>
  </si>
  <si>
    <t xml:space="preserve">Nutgrove Whole Wheat Angel Hair, 16 oz</t>
  </si>
  <si>
    <t xml:space="preserve">2021-04-06</t>
  </si>
  <si>
    <t xml:space="preserve">00924398399058</t>
  </si>
  <si>
    <t xml:space="preserve">Redbarn Regular Ravioli, 16 oz</t>
  </si>
  <si>
    <t xml:space="preserve">00653891484969</t>
  </si>
  <si>
    <t xml:space="preserve">Golden Grain Co. Organic Elbow Macaroni, 24 oz</t>
  </si>
  <si>
    <t xml:space="preserve">00199150159534</t>
  </si>
  <si>
    <t xml:space="preserve">Orchard Spread Organic Ravioli, 16 oz</t>
  </si>
  <si>
    <t xml:space="preserve">2024-07-18</t>
  </si>
  <si>
    <t xml:space="preserve">00888288381204</t>
  </si>
  <si>
    <t xml:space="preserve">Redbarn Whole Wheat Egg Noodles, 12 oz</t>
  </si>
  <si>
    <t xml:space="preserve">2021-09-07</t>
  </si>
  <si>
    <t xml:space="preserve">00213450672809</t>
  </si>
  <si>
    <t xml:space="preserve">Harborline Whole Wheat Penne, 16 oz</t>
  </si>
  <si>
    <t xml:space="preserve">2021-03-27</t>
  </si>
  <si>
    <t xml:space="preserve">00411665746585</t>
  </si>
  <si>
    <t xml:space="preserve">Nutgrove Gluten-Free Penne, 16 oz</t>
  </si>
  <si>
    <t xml:space="preserve">2025-06-07</t>
  </si>
  <si>
    <t xml:space="preserve">00572051652065</t>
  </si>
  <si>
    <t xml:space="preserve">Thrift Row Regular Rotini, 24 oz</t>
  </si>
  <si>
    <t xml:space="preserve">00048081292169</t>
  </si>
  <si>
    <t xml:space="preserve">Redbarn Whole Wheat Elbow Macaroni, 16 oz</t>
  </si>
  <si>
    <t xml:space="preserve">2022-03-27</t>
  </si>
  <si>
    <t xml:space="preserve">00625703888116</t>
  </si>
  <si>
    <t xml:space="preserve">Redbarn Whole Wheat Egg Noodles, 16 oz</t>
  </si>
  <si>
    <t xml:space="preserve">2021-09-30</t>
  </si>
  <si>
    <t xml:space="preserve">00709747227633</t>
  </si>
  <si>
    <t xml:space="preserve">Wheatstone Regular Rotini, 24 oz</t>
  </si>
  <si>
    <t xml:space="preserve">2025-07-02</t>
  </si>
  <si>
    <t xml:space="preserve">00021237298308</t>
  </si>
  <si>
    <t xml:space="preserve">Kettle Row Gluten-Free Egg Noodles, 16 oz</t>
  </si>
  <si>
    <t xml:space="preserve">2023-06-13</t>
  </si>
  <si>
    <t xml:space="preserve">00118657453900</t>
  </si>
  <si>
    <t xml:space="preserve">Golden Grain Co. Organic Egg Noodles, 16 oz</t>
  </si>
  <si>
    <t xml:space="preserve">00380376107244</t>
  </si>
  <si>
    <t xml:space="preserve">Thrift Row Gluten-Free Lasagna Noodles, 16 oz</t>
  </si>
  <si>
    <t xml:space="preserve">00966740365269</t>
  </si>
  <si>
    <t xml:space="preserve">Harborline Regular Egg Noodles, 24 oz</t>
  </si>
  <si>
    <t xml:space="preserve">2022-01-28</t>
  </si>
  <si>
    <t xml:space="preserve">00941671319779</t>
  </si>
  <si>
    <t xml:space="preserve">Harborline Whole Wheat Ravioli, 24 oz</t>
  </si>
  <si>
    <t xml:space="preserve">2021-12-09</t>
  </si>
  <si>
    <t xml:space="preserve">00186601826612</t>
  </si>
  <si>
    <t xml:space="preserve">Roastport Organic Spaghetti, 12 oz</t>
  </si>
  <si>
    <t xml:space="preserve">2023-11-04</t>
  </si>
  <si>
    <t xml:space="preserve">00200969346471</t>
  </si>
  <si>
    <t xml:space="preserve">Wheatstone Organic Spaghetti, 12 oz</t>
  </si>
  <si>
    <t xml:space="preserve">00103641062527</t>
  </si>
  <si>
    <t xml:space="preserve">Redbarn Whole Wheat Angel Hair, 24 oz</t>
  </si>
  <si>
    <t xml:space="preserve">2022-05-06</t>
  </si>
  <si>
    <t xml:space="preserve">00158072674474</t>
  </si>
  <si>
    <t xml:space="preserve">Redbarn Whole Wheat Ravioli, 24 oz</t>
  </si>
  <si>
    <t xml:space="preserve">2022-10-01</t>
  </si>
  <si>
    <t xml:space="preserve">00404367367314</t>
  </si>
  <si>
    <t xml:space="preserve">Redbarn Gluten-Free Angel Hair, 12 oz</t>
  </si>
  <si>
    <t xml:space="preserve">2025-02-08</t>
  </si>
  <si>
    <t xml:space="preserve">00147842025021</t>
  </si>
  <si>
    <t xml:space="preserve">Pepperlane Organic Spaghetti, 16 oz</t>
  </si>
  <si>
    <t xml:space="preserve">00905133368135</t>
  </si>
  <si>
    <t xml:space="preserve">Orchard Spread Whole Wheat Rotini, 24 oz</t>
  </si>
  <si>
    <t xml:space="preserve">2025-08-19</t>
  </si>
  <si>
    <t xml:space="preserve">00535876722907</t>
  </si>
  <si>
    <t xml:space="preserve">Golden Grain Co. Whole Wheat Ravioli, 24 oz</t>
  </si>
  <si>
    <t xml:space="preserve">2022-04-01</t>
  </si>
  <si>
    <t xml:space="preserve">00473765814656</t>
  </si>
  <si>
    <t xml:space="preserve">Kettle Row Organic Egg Noodles, 24 oz</t>
  </si>
  <si>
    <t xml:space="preserve">2022-01-22</t>
  </si>
  <si>
    <t xml:space="preserve">00097953992454</t>
  </si>
  <si>
    <t xml:space="preserve">Pepperlane Whole Wheat Lasagna Noodles, 12 oz</t>
  </si>
  <si>
    <t xml:space="preserve">2022-05-26</t>
  </si>
  <si>
    <t xml:space="preserve">00533146241956</t>
  </si>
  <si>
    <t xml:space="preserve">Kettle Row Whole Wheat Angel Hair, 24 oz</t>
  </si>
  <si>
    <t xml:space="preserve">00198368127930</t>
  </si>
  <si>
    <t xml:space="preserve">Wheatstone Gluten-Free Lasagna Noodles, 12 oz</t>
  </si>
  <si>
    <t xml:space="preserve">2021-12-28</t>
  </si>
  <si>
    <t xml:space="preserve">00373392877062</t>
  </si>
  <si>
    <t xml:space="preserve">Nutgrove Whole Wheat Penne, 16 oz</t>
  </si>
  <si>
    <t xml:space="preserve">00038553570938</t>
  </si>
  <si>
    <t xml:space="preserve">Harborline Quinoa, 2 lb</t>
  </si>
  <si>
    <t xml:space="preserve">2 lb</t>
  </si>
  <si>
    <t xml:space="preserve">2023-10-05</t>
  </si>
  <si>
    <t xml:space="preserve">00661345308857</t>
  </si>
  <si>
    <t xml:space="preserve">Kettle Row White Rice, 8 oz</t>
  </si>
  <si>
    <t xml:space="preserve">00675457576017</t>
  </si>
  <si>
    <t xml:space="preserve">Redbarn Whole Grain Instant Rice, 8 oz</t>
  </si>
  <si>
    <t xml:space="preserve">00600305755200</t>
  </si>
  <si>
    <t xml:space="preserve">Roastport Whole Grain Couscous, 2 lb</t>
  </si>
  <si>
    <t xml:space="preserve">2022-11-29</t>
  </si>
  <si>
    <t xml:space="preserve">00986620261134</t>
  </si>
  <si>
    <t xml:space="preserve">Roastport Whole Grain Couscous, 5 lb</t>
  </si>
  <si>
    <t xml:space="preserve">5 lb</t>
  </si>
  <si>
    <t xml:space="preserve">2026-02-25</t>
  </si>
  <si>
    <t xml:space="preserve">00644447656281</t>
  </si>
  <si>
    <t xml:space="preserve">Roastport Whole Grain Basmati Rice, 5 lb</t>
  </si>
  <si>
    <t xml:space="preserve">00277108871501</t>
  </si>
  <si>
    <t xml:space="preserve">Wheatstone Whole Grain Instant Rice, 5 lb</t>
  </si>
  <si>
    <t xml:space="preserve">2026-08-26</t>
  </si>
  <si>
    <t xml:space="preserve">00096456609306</t>
  </si>
  <si>
    <t xml:space="preserve">Thrift Row White Rice, 8 oz</t>
  </si>
  <si>
    <t xml:space="preserve">00337896513750</t>
  </si>
  <si>
    <t xml:space="preserve">Pepperlane White Rice, 8 oz</t>
  </si>
  <si>
    <t xml:space="preserve">2022-05-03</t>
  </si>
  <si>
    <t xml:space="preserve">00912620567350</t>
  </si>
  <si>
    <t xml:space="preserve">Golden Grain Co. Couscous, 5 lb</t>
  </si>
  <si>
    <t xml:space="preserve">2021-02-13</t>
  </si>
  <si>
    <t xml:space="preserve">00587362481161</t>
  </si>
  <si>
    <t xml:space="preserve">Pepperlane Whole Grain Quinoa, 5 lb</t>
  </si>
  <si>
    <t xml:space="preserve">00490493122287</t>
  </si>
  <si>
    <t xml:space="preserve">Pepperlane Whole Grain Jasmine Rice, 2 lb</t>
  </si>
  <si>
    <t xml:space="preserve">2025-03-23</t>
  </si>
  <si>
    <t xml:space="preserve">00408049041456</t>
  </si>
  <si>
    <t xml:space="preserve">Golden Grain Co. Instant Rice, 2 lb</t>
  </si>
  <si>
    <t xml:space="preserve">00927990195311</t>
  </si>
  <si>
    <t xml:space="preserve">Golden Grain Co. Whole Grain Quinoa, 5 lb</t>
  </si>
  <si>
    <t xml:space="preserve">00506475997040</t>
  </si>
  <si>
    <t xml:space="preserve">Redbarn Quinoa, 2 lb</t>
  </si>
  <si>
    <t xml:space="preserve">2021-07-08</t>
  </si>
  <si>
    <t xml:space="preserve">00044094184949</t>
  </si>
  <si>
    <t xml:space="preserve">Wheatstone Whole Grain Brown Rice, 2 lb</t>
  </si>
  <si>
    <t xml:space="preserve">2024-05-11</t>
  </si>
  <si>
    <t xml:space="preserve">00817291260958</t>
  </si>
  <si>
    <t xml:space="preserve">Roastport Basmati Rice, 5 lb</t>
  </si>
  <si>
    <t xml:space="preserve">2023-12-05</t>
  </si>
  <si>
    <t xml:space="preserve">00579285943935</t>
  </si>
  <si>
    <t xml:space="preserve">Kettle Row Whole Grain Jasmine Rice, 5 lb</t>
  </si>
  <si>
    <t xml:space="preserve">2025-09-14</t>
  </si>
  <si>
    <t xml:space="preserve">00277022896196</t>
  </si>
  <si>
    <t xml:space="preserve">Wheatstone Whole Grain Quinoa, 2 lb</t>
  </si>
  <si>
    <t xml:space="preserve">2026-06-26</t>
  </si>
  <si>
    <t xml:space="preserve">00613167863038</t>
  </si>
  <si>
    <t xml:space="preserve">Thrift Row White Rice, 2 lb</t>
  </si>
  <si>
    <t xml:space="preserve">2022-07-19</t>
  </si>
  <si>
    <t xml:space="preserve">00139669628328</t>
  </si>
  <si>
    <t xml:space="preserve">Roastport White Rice, 5 lb</t>
  </si>
  <si>
    <t xml:space="preserve">2026-08-14</t>
  </si>
  <si>
    <t xml:space="preserve">00084395892230</t>
  </si>
  <si>
    <t xml:space="preserve">Orchard Spread Basmati Rice, 5 lb</t>
  </si>
  <si>
    <t xml:space="preserve">00034229148385</t>
  </si>
  <si>
    <t xml:space="preserve">Thrift Row Whole Grain Instant Rice, 5 lb</t>
  </si>
  <si>
    <t xml:space="preserve">00312427907153</t>
  </si>
  <si>
    <t xml:space="preserve">Thrift Row Instant Rice, 5 lb</t>
  </si>
  <si>
    <t xml:space="preserve">00309327051706</t>
  </si>
  <si>
    <t xml:space="preserve">Kettle Row Couscous, 2 lb</t>
  </si>
  <si>
    <t xml:space="preserve">2021-12-12</t>
  </si>
  <si>
    <t xml:space="preserve">00187269047378</t>
  </si>
  <si>
    <t xml:space="preserve">Wheatstone Instant Rice, 8 oz</t>
  </si>
  <si>
    <t xml:space="preserve">2026-05-08</t>
  </si>
  <si>
    <t xml:space="preserve">00996050802259</t>
  </si>
  <si>
    <t xml:space="preserve">Nutgrove Whole Grain Basmati Rice, 2 lb</t>
  </si>
  <si>
    <t xml:space="preserve">00900830450546</t>
  </si>
  <si>
    <t xml:space="preserve">Nutgrove Whole Grain Jasmine Rice, 8 oz</t>
  </si>
  <si>
    <t xml:space="preserve">2022-04-24</t>
  </si>
  <si>
    <t xml:space="preserve">00178050896287</t>
  </si>
  <si>
    <t xml:space="preserve">Golden Grain Co. Whole Grain Basmati Rice, 8 oz</t>
  </si>
  <si>
    <t xml:space="preserve">2021-09-10</t>
  </si>
  <si>
    <t xml:space="preserve">00744427901478</t>
  </si>
  <si>
    <t xml:space="preserve">Golden Grain Co. Basmati Rice, 2 lb</t>
  </si>
  <si>
    <t xml:space="preserve">00884193830252</t>
  </si>
  <si>
    <t xml:space="preserve">Orchard Spread Jasmine Rice, 8 oz</t>
  </si>
  <si>
    <t xml:space="preserve">00875441078105</t>
  </si>
  <si>
    <t xml:space="preserve">Golden Grain Co. White Rice, 5 lb</t>
  </si>
  <si>
    <t xml:space="preserve">2022-02-11</t>
  </si>
  <si>
    <t xml:space="preserve">00546823244705</t>
  </si>
  <si>
    <t xml:space="preserve">Redbarn Whole Grain Basmati Rice, 2 lb</t>
  </si>
  <si>
    <t xml:space="preserve">00717311991764</t>
  </si>
  <si>
    <t xml:space="preserve">Thrift Row Couscous, 2 lb</t>
  </si>
  <si>
    <t xml:space="preserve">00678452576681</t>
  </si>
  <si>
    <t xml:space="preserve">Nutgrove Whole Grain Basmati Rice, 5 lb</t>
  </si>
  <si>
    <t xml:space="preserve">2026-06-20</t>
  </si>
  <si>
    <t xml:space="preserve">00695081106851</t>
  </si>
  <si>
    <t xml:space="preserve">Orchard Spread Whole Grain Basmati Rice, 8 oz</t>
  </si>
  <si>
    <t xml:space="preserve">2025-03-10</t>
  </si>
  <si>
    <t xml:space="preserve">00122965573199</t>
  </si>
  <si>
    <t xml:space="preserve">Roastport Couscous, 5 lb</t>
  </si>
  <si>
    <t xml:space="preserve">2022-03-06</t>
  </si>
  <si>
    <t xml:space="preserve">00358759493920</t>
  </si>
  <si>
    <t xml:space="preserve">Kettle Row Quinoa, 2 lb</t>
  </si>
  <si>
    <t xml:space="preserve">00592075693678</t>
  </si>
  <si>
    <t xml:space="preserve">Harborline Brown Rice, 8 oz</t>
  </si>
  <si>
    <t xml:space="preserve">00045008137024</t>
  </si>
  <si>
    <t xml:space="preserve">Redbarn Whole Grain Instant Rice, 2 lb</t>
  </si>
  <si>
    <t xml:space="preserve">00702815370121</t>
  </si>
  <si>
    <t xml:space="preserve">Golden Grain Co. Whole Grain Brown Rice, 5 lb</t>
  </si>
  <si>
    <t xml:space="preserve">2023-05-10</t>
  </si>
  <si>
    <t xml:space="preserve">00909132619594</t>
  </si>
  <si>
    <t xml:space="preserve">Golden Grain Co. Whole Grain Basmati Rice, 5 lb</t>
  </si>
  <si>
    <t xml:space="preserve">00114120085473</t>
  </si>
  <si>
    <t xml:space="preserve">Nutgrove Whole Grain Instant Rice, 8 oz</t>
  </si>
  <si>
    <t xml:space="preserve">00894023560379</t>
  </si>
  <si>
    <t xml:space="preserve">Pepperlane Whole Grain Quinoa, 8 oz</t>
  </si>
  <si>
    <t xml:space="preserve">00998928917775</t>
  </si>
  <si>
    <t xml:space="preserve">Roastport Whole Grain Basmati Rice, 2 lb</t>
  </si>
  <si>
    <t xml:space="preserve">2022-01-16</t>
  </si>
  <si>
    <t xml:space="preserve">00889961724115</t>
  </si>
  <si>
    <t xml:space="preserve">Wheatstone Whole Grain Basmati Rice, 8 oz</t>
  </si>
  <si>
    <t xml:space="preserve">00194619748205</t>
  </si>
  <si>
    <t xml:space="preserve">Wheatstone Whole Grain White Rice, 5 lb</t>
  </si>
  <si>
    <t xml:space="preserve">2025-10-09</t>
  </si>
  <si>
    <t xml:space="preserve">00620082726458</t>
  </si>
  <si>
    <t xml:space="preserve">Harborline Whole Grain Basmati Rice, 5 lb</t>
  </si>
  <si>
    <t xml:space="preserve">00307270606230</t>
  </si>
  <si>
    <t xml:space="preserve">Harborline Whole Grain Couscous, 5 lb</t>
  </si>
  <si>
    <t xml:space="preserve">00389136463183</t>
  </si>
  <si>
    <t xml:space="preserve">Roastport Couscous, 8 oz</t>
  </si>
  <si>
    <t xml:space="preserve">2022-02-03</t>
  </si>
  <si>
    <t xml:space="preserve">00637126810964</t>
  </si>
  <si>
    <t xml:space="preserve">Golden Grain Co. Instant Rice, 8 oz</t>
  </si>
  <si>
    <t xml:space="preserve">2023-07-12</t>
  </si>
  <si>
    <t xml:space="preserve">00548378321042</t>
  </si>
  <si>
    <t xml:space="preserve">Roastport White Rice, 2 lb</t>
  </si>
  <si>
    <t xml:space="preserve">2024-09-06</t>
  </si>
  <si>
    <t xml:space="preserve">00402449127301</t>
  </si>
  <si>
    <t xml:space="preserve">Wheatstone Whole Grain Basmati Rice, 5 lb</t>
  </si>
  <si>
    <t xml:space="preserve">2022-09-04</t>
  </si>
  <si>
    <t xml:space="preserve">00290137463581</t>
  </si>
  <si>
    <t xml:space="preserve">Redbarn Jasmine Rice, 2 lb</t>
  </si>
  <si>
    <t xml:space="preserve">2024-03-15</t>
  </si>
  <si>
    <t xml:space="preserve">00747715786009</t>
  </si>
  <si>
    <t xml:space="preserve">Kettle Row Couscous, 5 lb</t>
  </si>
  <si>
    <t xml:space="preserve">2021-08-21</t>
  </si>
  <si>
    <t xml:space="preserve">00637741369056</t>
  </si>
  <si>
    <t xml:space="preserve">Thrift Row Whole Grain Quinoa, 8 oz</t>
  </si>
  <si>
    <t xml:space="preserve">2026-07-02</t>
  </si>
  <si>
    <t xml:space="preserve">00948046668852</t>
  </si>
  <si>
    <t xml:space="preserve">Orchard Spread Jasmine Rice, 2 lb</t>
  </si>
  <si>
    <t xml:space="preserve">00447839325525</t>
  </si>
  <si>
    <t xml:space="preserve">Roastport Whole Grain Brown Rice, 8 oz</t>
  </si>
  <si>
    <t xml:space="preserve">2024-10-24</t>
  </si>
  <si>
    <t xml:space="preserve">00603255904351</t>
  </si>
  <si>
    <t xml:space="preserve">Golden Grain Co. Brown Rice, 5 lb</t>
  </si>
  <si>
    <t xml:space="preserve">00069900882464</t>
  </si>
  <si>
    <t xml:space="preserve">Redbarn Whole Grain Brown Rice, 5 lb</t>
  </si>
  <si>
    <t xml:space="preserve">2023-05-17</t>
  </si>
  <si>
    <t xml:space="preserve">00084892827418</t>
  </si>
  <si>
    <t xml:space="preserve">Golden Grain Co. Whole Grain Brown Rice, 2 lb</t>
  </si>
  <si>
    <t xml:space="preserve">2021-01-23</t>
  </si>
  <si>
    <t xml:space="preserve">00753925716651</t>
  </si>
  <si>
    <t xml:space="preserve">Nutgrove Instant Rice, 2 lb</t>
  </si>
  <si>
    <t xml:space="preserve">00523597911878</t>
  </si>
  <si>
    <t xml:space="preserve">Thrift Row Whole Grain Instant Rice, 8 oz</t>
  </si>
  <si>
    <t xml:space="preserve">2021-11-04</t>
  </si>
  <si>
    <t xml:space="preserve">00830768624043</t>
  </si>
  <si>
    <t xml:space="preserve">Golden Grain Co. Whole Grain Couscous, 5 lb</t>
  </si>
  <si>
    <t xml:space="preserve">2021-12-08</t>
  </si>
  <si>
    <t xml:space="preserve">00830822573113</t>
  </si>
  <si>
    <t xml:space="preserve">Kettle Row Quinoa, 8 oz</t>
  </si>
  <si>
    <t xml:space="preserve">2022-07-28</t>
  </si>
  <si>
    <t xml:space="preserve">00580015134774</t>
  </si>
  <si>
    <t xml:space="preserve">Orchard Spread Whole Grain Jasmine Rice, 8 oz</t>
  </si>
  <si>
    <t xml:space="preserve">00887021373221</t>
  </si>
  <si>
    <t xml:space="preserve">Pepperlane Brown Rice, 8 oz</t>
  </si>
  <si>
    <t xml:space="preserve">00199879297772</t>
  </si>
  <si>
    <t xml:space="preserve">Redbarn Whole Grain Basmati Rice, 8 oz</t>
  </si>
  <si>
    <t xml:space="preserve">00068360565599</t>
  </si>
  <si>
    <t xml:space="preserve">Nutgrove Whole Grain Brown Rice, 5 lb</t>
  </si>
  <si>
    <t xml:space="preserve">2024-12-28</t>
  </si>
  <si>
    <t xml:space="preserve">00040970047606</t>
  </si>
  <si>
    <t xml:space="preserve">Wheatstone Brown Rice, 2 lb</t>
  </si>
  <si>
    <t xml:space="preserve">2022-04-09</t>
  </si>
  <si>
    <t xml:space="preserve">00732260788717</t>
  </si>
  <si>
    <t xml:space="preserve">Roastport Brown Rice, 2 lb</t>
  </si>
  <si>
    <t xml:space="preserve">2025-06-15</t>
  </si>
  <si>
    <t xml:space="preserve">00976194510807</t>
  </si>
  <si>
    <t xml:space="preserve">Wheatstone Basmati Rice, 2 lb</t>
  </si>
  <si>
    <t xml:space="preserve">00165838723805</t>
  </si>
  <si>
    <t xml:space="preserve">Nutgrove Basmati Rice, 2 lb</t>
  </si>
  <si>
    <t xml:space="preserve">2023-05-15</t>
  </si>
  <si>
    <t xml:space="preserve">00605824287064</t>
  </si>
  <si>
    <t xml:space="preserve">Pepperlane Basmati Rice, 8 oz</t>
  </si>
  <si>
    <t xml:space="preserve">2024-08-20</t>
  </si>
  <si>
    <t xml:space="preserve">00855348420491</t>
  </si>
  <si>
    <t xml:space="preserve">Harborline Whole Grain Basmati Rice, 2 lb</t>
  </si>
  <si>
    <t xml:space="preserve">00690949856573</t>
  </si>
  <si>
    <t xml:space="preserve">Wheatstone Basmati Rice, 5 lb</t>
  </si>
  <si>
    <t xml:space="preserve">00367966979352</t>
  </si>
  <si>
    <t xml:space="preserve">Roastport Quinoa, 5 lb</t>
  </si>
  <si>
    <t xml:space="preserve">00189522368979</t>
  </si>
  <si>
    <t xml:space="preserve">Pepperlane Whole Grain Couscous, 5 lb</t>
  </si>
  <si>
    <t xml:space="preserve">00974727784108</t>
  </si>
  <si>
    <t xml:space="preserve">Thrift Row Jasmine Rice, 8 oz</t>
  </si>
  <si>
    <t xml:space="preserve">00661088408316</t>
  </si>
  <si>
    <t xml:space="preserve">Redbarn Whole Grain Quinoa, 2 lb</t>
  </si>
  <si>
    <t xml:space="preserve">00287593669328</t>
  </si>
  <si>
    <t xml:space="preserve">Pepperlane Jasmine Rice, 2 lb</t>
  </si>
  <si>
    <t xml:space="preserve">00404068668792</t>
  </si>
  <si>
    <t xml:space="preserve">Pepperlane Instant Rice, 2 lb</t>
  </si>
  <si>
    <t xml:space="preserve">00890115518793</t>
  </si>
  <si>
    <t xml:space="preserve">Kettle Row Whole Grain Couscous, 8 oz</t>
  </si>
  <si>
    <t xml:space="preserve">00085666085908</t>
  </si>
  <si>
    <t xml:space="preserve">Orchard Spread Whole Grain White Rice, 8 oz</t>
  </si>
  <si>
    <t xml:space="preserve">2024-11-19</t>
  </si>
  <si>
    <t xml:space="preserve">00470506095854</t>
  </si>
  <si>
    <t xml:space="preserve">Pepperlane Couscous, 5 lb</t>
  </si>
  <si>
    <t xml:space="preserve">2024-12-03</t>
  </si>
  <si>
    <t xml:space="preserve">00942176490358</t>
  </si>
  <si>
    <t xml:space="preserve">Golden Grain Co. Whole Grain Couscous, 2 lb</t>
  </si>
  <si>
    <t xml:space="preserve">00211655434659</t>
  </si>
  <si>
    <t xml:space="preserve">Pepperlane Whole Grain Jasmine Rice, 5 lb</t>
  </si>
  <si>
    <t xml:space="preserve">2026-03-09</t>
  </si>
  <si>
    <t xml:space="preserve">00516164999402</t>
  </si>
  <si>
    <t xml:space="preserve">Nutgrove Whole Grain Basmati Rice, 8 oz</t>
  </si>
  <si>
    <t xml:space="preserve">2022-08-29</t>
  </si>
  <si>
    <t xml:space="preserve">00606449933009</t>
  </si>
  <si>
    <t xml:space="preserve">Harborline Couscous, 5 lb</t>
  </si>
  <si>
    <t xml:space="preserve">2025-06-12</t>
  </si>
  <si>
    <t xml:space="preserve">00686502465538</t>
  </si>
  <si>
    <t xml:space="preserve">Nutgrove Brown Rice, 5 lb</t>
  </si>
  <si>
    <t xml:space="preserve">2026-06-29</t>
  </si>
  <si>
    <t xml:space="preserve">00439187358158</t>
  </si>
  <si>
    <t xml:space="preserve">Orchard Spread Whole Grain Jasmine Rice, 5 lb</t>
  </si>
  <si>
    <t xml:space="preserve">2023-12-07</t>
  </si>
  <si>
    <t xml:space="preserve">00504964281664</t>
  </si>
  <si>
    <t xml:space="preserve">Harborline Couscous, 2 lb</t>
  </si>
  <si>
    <t xml:space="preserve">00956396817459</t>
  </si>
  <si>
    <t xml:space="preserve">Redbarn White Rice, 2 lb</t>
  </si>
  <si>
    <t xml:space="preserve">00560328107384</t>
  </si>
  <si>
    <t xml:space="preserve">Kettle Row White Rice, 2 lb</t>
  </si>
  <si>
    <t xml:space="preserve">2023-11-10</t>
  </si>
  <si>
    <t xml:space="preserve">00259651468615</t>
  </si>
  <si>
    <t xml:space="preserve">Harborline Whole Grain Couscous, 2 lb</t>
  </si>
  <si>
    <t xml:space="preserve">00104000931920</t>
  </si>
  <si>
    <t xml:space="preserve">Kettle Row Couscous, 8 oz</t>
  </si>
  <si>
    <t xml:space="preserve">2021-09-25</t>
  </si>
  <si>
    <t xml:space="preserve">00795681909107</t>
  </si>
  <si>
    <t xml:space="preserve">Thrift Row Whole Grain Jasmine Rice, 5 lb</t>
  </si>
  <si>
    <t xml:space="preserve">2025-08-22</t>
  </si>
  <si>
    <t xml:space="preserve">00245019772652</t>
  </si>
  <si>
    <t xml:space="preserve">Nutgrove White Rice, 2 lb</t>
  </si>
  <si>
    <t xml:space="preserve">2026-02-10</t>
  </si>
  <si>
    <t xml:space="preserve">00745996018584</t>
  </si>
  <si>
    <t xml:space="preserve">Wheatstone Quinoa, 8 oz</t>
  </si>
  <si>
    <t xml:space="preserve">00594197412674</t>
  </si>
  <si>
    <t xml:space="preserve">Orchard Spread Whole Grain White Rice, 5 lb</t>
  </si>
  <si>
    <t xml:space="preserve">2022-02-24</t>
  </si>
  <si>
    <t xml:space="preserve">00032020019842</t>
  </si>
  <si>
    <t xml:space="preserve">Thrift Row Whole Grain Quinoa, 5 lb</t>
  </si>
  <si>
    <t xml:space="preserve">2026-08-13</t>
  </si>
  <si>
    <t xml:space="preserve">00596042447624</t>
  </si>
  <si>
    <t xml:space="preserve">Orchard Spread Whole Grain Instant Rice, 5 lb</t>
  </si>
  <si>
    <t xml:space="preserve">00627834792616</t>
  </si>
  <si>
    <t xml:space="preserve">Pepperlane Whole Grain Quinoa, 2 lb</t>
  </si>
  <si>
    <t xml:space="preserve">2024-12-12</t>
  </si>
  <si>
    <t xml:space="preserve">00865188843412</t>
  </si>
  <si>
    <t xml:space="preserve">Golden Grain Co. Whole Grain Basmati Rice, 2 lb</t>
  </si>
  <si>
    <t xml:space="preserve">2026-07-01</t>
  </si>
  <si>
    <t xml:space="preserve">00855156595998</t>
  </si>
  <si>
    <t xml:space="preserve">Pepperlane Pesto, 15 oz</t>
  </si>
  <si>
    <t xml:space="preserve">2022-09-13</t>
  </si>
  <si>
    <t xml:space="preserve">00505379074041</t>
  </si>
  <si>
    <t xml:space="preserve">Golden Grain Co. Organic Alfredo, 15 oz</t>
  </si>
  <si>
    <t xml:space="preserve">00146650628661</t>
  </si>
  <si>
    <t xml:space="preserve">Pepperlane Low Sodium Alfredo, 45 oz</t>
  </si>
  <si>
    <t xml:space="preserve">45 oz</t>
  </si>
  <si>
    <t xml:space="preserve">2022-02-05</t>
  </si>
  <si>
    <t xml:space="preserve">00263068858970</t>
  </si>
  <si>
    <t xml:space="preserve">Roastport Pesto, 45 oz</t>
  </si>
  <si>
    <t xml:space="preserve">2022-10-02</t>
  </si>
  <si>
    <t xml:space="preserve">00442883343915</t>
  </si>
  <si>
    <t xml:space="preserve">Thrift Row Low Sodium Meat Sauce, 24 oz</t>
  </si>
  <si>
    <t xml:space="preserve">2023-03-28</t>
  </si>
  <si>
    <t xml:space="preserve">00043828456867</t>
  </si>
  <si>
    <t xml:space="preserve">Pepperlane Alfredo, 24 oz</t>
  </si>
  <si>
    <t xml:space="preserve">00760513545122</t>
  </si>
  <si>
    <t xml:space="preserve">Kettle Row Vodka Sauce, 24 oz</t>
  </si>
  <si>
    <t xml:space="preserve">00986975247511</t>
  </si>
  <si>
    <t xml:space="preserve">Nutgrove Organic Vodka Sauce, 15 oz</t>
  </si>
  <si>
    <t xml:space="preserve">00845536898238</t>
  </si>
  <si>
    <t xml:space="preserve">Roastport Organic Vodka Sauce, 45 oz</t>
  </si>
  <si>
    <t xml:space="preserve">2025-01-31</t>
  </si>
  <si>
    <t xml:space="preserve">00390266218404</t>
  </si>
  <si>
    <t xml:space="preserve">Orchard Spread Organic Pesto, 15 oz</t>
  </si>
  <si>
    <t xml:space="preserve">00169334460828</t>
  </si>
  <si>
    <t xml:space="preserve">Redbarn Alfredo, 15 oz</t>
  </si>
  <si>
    <t xml:space="preserve">00928470061776</t>
  </si>
  <si>
    <t xml:space="preserve">Kettle Row Organic Meat Sauce, 24 oz</t>
  </si>
  <si>
    <t xml:space="preserve">2025-01-06</t>
  </si>
  <si>
    <t xml:space="preserve">00031278832123</t>
  </si>
  <si>
    <t xml:space="preserve">Thrift Row Marinara, 15 oz</t>
  </si>
  <si>
    <t xml:space="preserve">2023-11-05</t>
  </si>
  <si>
    <t xml:space="preserve">00755892177356</t>
  </si>
  <si>
    <t xml:space="preserve">Roastport Organic Vodka Sauce, 15 oz</t>
  </si>
  <si>
    <t xml:space="preserve">00825086842637</t>
  </si>
  <si>
    <t xml:space="preserve">Thrift Row Pesto, 45 oz</t>
  </si>
  <si>
    <t xml:space="preserve">00249382184704</t>
  </si>
  <si>
    <t xml:space="preserve">Redbarn Organic Alfredo, 45 oz</t>
  </si>
  <si>
    <t xml:space="preserve">2021-11-07</t>
  </si>
  <si>
    <t xml:space="preserve">00537529086622</t>
  </si>
  <si>
    <t xml:space="preserve">Roastport Arrabbiata, 15 oz</t>
  </si>
  <si>
    <t xml:space="preserve">2024-03-13</t>
  </si>
  <si>
    <t xml:space="preserve">00156885151645</t>
  </si>
  <si>
    <t xml:space="preserve">Nutgrove Pesto, 15 oz</t>
  </si>
  <si>
    <t xml:space="preserve">00789625407277</t>
  </si>
  <si>
    <t xml:space="preserve">Roastport Organic Vodka Sauce, 24 oz</t>
  </si>
  <si>
    <t xml:space="preserve">00919004002388</t>
  </si>
  <si>
    <t xml:space="preserve">Thrift Row Organic Arrabbiata, 45 oz</t>
  </si>
  <si>
    <t xml:space="preserve">00904449378303</t>
  </si>
  <si>
    <t xml:space="preserve">Pepperlane Arrabbiata, 15 oz</t>
  </si>
  <si>
    <t xml:space="preserve">2022-10-29</t>
  </si>
  <si>
    <t xml:space="preserve">00633403421267</t>
  </si>
  <si>
    <t xml:space="preserve">Redbarn Organic Pesto, 15 oz</t>
  </si>
  <si>
    <t xml:space="preserve">2023-12-01</t>
  </si>
  <si>
    <t xml:space="preserve">00752396551120</t>
  </si>
  <si>
    <t xml:space="preserve">Nutgrove Organic Alfredo, 45 oz</t>
  </si>
  <si>
    <t xml:space="preserve">00321762941725</t>
  </si>
  <si>
    <t xml:space="preserve">Golden Grain Co. Low Sodium Pesto, 45 oz</t>
  </si>
  <si>
    <t xml:space="preserve">00169269433956</t>
  </si>
  <si>
    <t xml:space="preserve">Redbarn Low Sodium Arrabbiata, 45 oz</t>
  </si>
  <si>
    <t xml:space="preserve">2023-08-15</t>
  </si>
  <si>
    <t xml:space="preserve">00721059834185</t>
  </si>
  <si>
    <t xml:space="preserve">Golden Grain Co. Organic Marinara, 45 oz</t>
  </si>
  <si>
    <t xml:space="preserve">2025-02-26</t>
  </si>
  <si>
    <t xml:space="preserve">00807458891709</t>
  </si>
  <si>
    <t xml:space="preserve">Kettle Row Organic Arrabbiata, 24 oz</t>
  </si>
  <si>
    <t xml:space="preserve">00748137060215</t>
  </si>
  <si>
    <t xml:space="preserve">Roastport Organic Pesto, 24 oz</t>
  </si>
  <si>
    <t xml:space="preserve">2024-01-14</t>
  </si>
  <si>
    <t xml:space="preserve">00465477637880</t>
  </si>
  <si>
    <t xml:space="preserve">Redbarn Organic Marinara, 45 oz</t>
  </si>
  <si>
    <t xml:space="preserve">00785322055464</t>
  </si>
  <si>
    <t xml:space="preserve">Golden Grain Co. Marinara, 15 oz</t>
  </si>
  <si>
    <t xml:space="preserve">2021-11-05</t>
  </si>
  <si>
    <t xml:space="preserve">00344386010512</t>
  </si>
  <si>
    <t xml:space="preserve">Pepperlane Organic Alfredo, 15 oz</t>
  </si>
  <si>
    <t xml:space="preserve">2022-03-28</t>
  </si>
  <si>
    <t xml:space="preserve">00129888556624</t>
  </si>
  <si>
    <t xml:space="preserve">Pepperlane Organic Vodka Sauce, 15 oz</t>
  </si>
  <si>
    <t xml:space="preserve">00379304394729</t>
  </si>
  <si>
    <t xml:space="preserve">Nutgrove Marinara, 24 oz</t>
  </si>
  <si>
    <t xml:space="preserve">2021-01-11</t>
  </si>
  <si>
    <t xml:space="preserve">00704096676601</t>
  </si>
  <si>
    <t xml:space="preserve">Roastport Organic Marinara, 24 oz</t>
  </si>
  <si>
    <t xml:space="preserve">00582992884030</t>
  </si>
  <si>
    <t xml:space="preserve">Harborline Low Sodium Arrabbiata, 24 oz</t>
  </si>
  <si>
    <t xml:space="preserve">2025-02-13</t>
  </si>
  <si>
    <t xml:space="preserve">00175142745751</t>
  </si>
  <si>
    <t xml:space="preserve">Kettle Row Organic Pesto, 15 oz</t>
  </si>
  <si>
    <t xml:space="preserve">00012297268470</t>
  </si>
  <si>
    <t xml:space="preserve">Pepperlane Organic Marinara, 24 oz</t>
  </si>
  <si>
    <t xml:space="preserve">2021-10-06</t>
  </si>
  <si>
    <t xml:space="preserve">00554551079185</t>
  </si>
  <si>
    <t xml:space="preserve">Nutgrove Organic Meat Sauce, 15 oz</t>
  </si>
  <si>
    <t xml:space="preserve">00648601686203</t>
  </si>
  <si>
    <t xml:space="preserve">Redbarn Meat Sauce, 45 oz</t>
  </si>
  <si>
    <t xml:space="preserve">2021-11-13</t>
  </si>
  <si>
    <t xml:space="preserve">00988656640264</t>
  </si>
  <si>
    <t xml:space="preserve">Harborline Low Sodium Vodka Sauce, 24 oz</t>
  </si>
  <si>
    <t xml:space="preserve">00492443697379</t>
  </si>
  <si>
    <t xml:space="preserve">Wheatstone Organic Alfredo, 24 oz</t>
  </si>
  <si>
    <t xml:space="preserve">00077839461384</t>
  </si>
  <si>
    <t xml:space="preserve">Thrift Row Arrabbiata, 24 oz</t>
  </si>
  <si>
    <t xml:space="preserve">00429034300117</t>
  </si>
  <si>
    <t xml:space="preserve">Redbarn Organic Meat Sauce, 15 oz</t>
  </si>
  <si>
    <t xml:space="preserve">2022-02-21</t>
  </si>
  <si>
    <t xml:space="preserve">00266326287283</t>
  </si>
  <si>
    <t xml:space="preserve">Nutgrove Low Sodium Marinara, 45 oz</t>
  </si>
  <si>
    <t xml:space="preserve">2026-06-14</t>
  </si>
  <si>
    <t xml:space="preserve">00560942742484</t>
  </si>
  <si>
    <t xml:space="preserve">Redbarn Organic Vodka Sauce, 15 oz</t>
  </si>
  <si>
    <t xml:space="preserve">2026-06-18</t>
  </si>
  <si>
    <t xml:space="preserve">00017252756216</t>
  </si>
  <si>
    <t xml:space="preserve">Nutgrove Organic Vodka Sauce, 45 oz</t>
  </si>
  <si>
    <t xml:space="preserve">2021-12-31</t>
  </si>
  <si>
    <t xml:space="preserve">00162521558959</t>
  </si>
  <si>
    <t xml:space="preserve">Orchard Spread Organic Marinara, 45 oz</t>
  </si>
  <si>
    <t xml:space="preserve">2024-05-14</t>
  </si>
  <si>
    <t xml:space="preserve">00055347367313</t>
  </si>
  <si>
    <t xml:space="preserve">Kettle Row Low Sodium Vodka Sauce, 24 oz</t>
  </si>
  <si>
    <t xml:space="preserve">2023-06-18</t>
  </si>
  <si>
    <t xml:space="preserve">00304930925108</t>
  </si>
  <si>
    <t xml:space="preserve">Redbarn Low Sodium Alfredo, 15 oz</t>
  </si>
  <si>
    <t xml:space="preserve">2022-09-12</t>
  </si>
  <si>
    <t xml:space="preserve">00582581050157</t>
  </si>
  <si>
    <t xml:space="preserve">Roastport Low Sodium Pesto, 45 oz</t>
  </si>
  <si>
    <t xml:space="preserve">2022-09-26</t>
  </si>
  <si>
    <t xml:space="preserve">00060345719157</t>
  </si>
  <si>
    <t xml:space="preserve">Kettle Row Low Sodium Alfredo, 24 oz</t>
  </si>
  <si>
    <t xml:space="preserve">2021-03-24</t>
  </si>
  <si>
    <t xml:space="preserve">00446218618593</t>
  </si>
  <si>
    <t xml:space="preserve">Orchard Spread Organic Alfredo, 15 oz</t>
  </si>
  <si>
    <t xml:space="preserve">00750502704985</t>
  </si>
  <si>
    <t xml:space="preserve">Golden Grain Co. Low Sodium Marinara, 24 oz</t>
  </si>
  <si>
    <t xml:space="preserve">2021-12-20</t>
  </si>
  <si>
    <t xml:space="preserve">00897593522239</t>
  </si>
  <si>
    <t xml:space="preserve">Golden Grain Co. Organic Arrabbiata, 45 oz</t>
  </si>
  <si>
    <t xml:space="preserve">2022-10-06</t>
  </si>
  <si>
    <t xml:space="preserve">00396236527366</t>
  </si>
  <si>
    <t xml:space="preserve">Redbarn Low Sodium Alfredo, 24 oz</t>
  </si>
  <si>
    <t xml:space="preserve">2021-05-11</t>
  </si>
  <si>
    <t xml:space="preserve">00168793300878</t>
  </si>
  <si>
    <t xml:space="preserve">Kettle Row Organic Marinara, 45 oz</t>
  </si>
  <si>
    <t xml:space="preserve">00559724654110</t>
  </si>
  <si>
    <t xml:space="preserve">Wheatstone Low Sodium Alfredo, 24 oz</t>
  </si>
  <si>
    <t xml:space="preserve">2021-04-09</t>
  </si>
  <si>
    <t xml:space="preserve">00611028948173</t>
  </si>
  <si>
    <t xml:space="preserve">Nutgrove Arrabbiata, 15 oz</t>
  </si>
  <si>
    <t xml:space="preserve">00023405220262</t>
  </si>
  <si>
    <t xml:space="preserve">Thrift Row Marinara, 24 oz</t>
  </si>
  <si>
    <t xml:space="preserve">00808942279142</t>
  </si>
  <si>
    <t xml:space="preserve">Kettle Row Arrabbiata, 15 oz</t>
  </si>
  <si>
    <t xml:space="preserve">00919467559740</t>
  </si>
  <si>
    <t xml:space="preserve">Roastport Low Sodium Vodka Sauce, 45 oz</t>
  </si>
  <si>
    <t xml:space="preserve">00859985062429</t>
  </si>
  <si>
    <t xml:space="preserve">Nutgrove Low Sodium Marinara, 24 oz</t>
  </si>
  <si>
    <t xml:space="preserve">2023-08-09</t>
  </si>
  <si>
    <t xml:space="preserve">00333037904801</t>
  </si>
  <si>
    <t xml:space="preserve">Thrift Row Vodka Sauce, 24 oz</t>
  </si>
  <si>
    <t xml:space="preserve">2024-10-06</t>
  </si>
  <si>
    <t xml:space="preserve">00107130163754</t>
  </si>
  <si>
    <t xml:space="preserve">Roastport Alfredo, 15 oz</t>
  </si>
  <si>
    <t xml:space="preserve">00183297569497</t>
  </si>
  <si>
    <t xml:space="preserve">Orchard Spread Meat Sauce, 45 oz</t>
  </si>
  <si>
    <t xml:space="preserve">2023-09-18</t>
  </si>
  <si>
    <t xml:space="preserve">00013689603800</t>
  </si>
  <si>
    <t xml:space="preserve">Nutgrove Low Sodium Meat Sauce, 45 oz</t>
  </si>
  <si>
    <t xml:space="preserve">00387915148602</t>
  </si>
  <si>
    <t xml:space="preserve">Harborline Marinara, 15 oz</t>
  </si>
  <si>
    <t xml:space="preserve">2024-10-05</t>
  </si>
  <si>
    <t xml:space="preserve">00929700145997</t>
  </si>
  <si>
    <t xml:space="preserve">Nutgrove Alfredo, 15 oz</t>
  </si>
  <si>
    <t xml:space="preserve">00222392053391</t>
  </si>
  <si>
    <t xml:space="preserve">Wheatstone Vodka Sauce, 45 oz</t>
  </si>
  <si>
    <t xml:space="preserve">00774536997378</t>
  </si>
  <si>
    <t xml:space="preserve">Orchard Spread Organic Pesto, 24 oz</t>
  </si>
  <si>
    <t xml:space="preserve">2025-08-24</t>
  </si>
  <si>
    <t xml:space="preserve">00006973080900</t>
  </si>
  <si>
    <t xml:space="preserve">Wheatstone Low Sodium Meat Sauce, 45 oz</t>
  </si>
  <si>
    <t xml:space="preserve">2022-09-07</t>
  </si>
  <si>
    <t xml:space="preserve">00146829056486</t>
  </si>
  <si>
    <t xml:space="preserve">Golden Grain Co. Low Sodium Alfredo, 15 oz</t>
  </si>
  <si>
    <t xml:space="preserve">2026-01-23</t>
  </si>
  <si>
    <t xml:space="preserve">00014622291928</t>
  </si>
  <si>
    <t xml:space="preserve">Roastport Low Sodium Marinara, 15 oz</t>
  </si>
  <si>
    <t xml:space="preserve">00626345348908</t>
  </si>
  <si>
    <t xml:space="preserve">Kettle Row Organic Marinara, 24 oz</t>
  </si>
  <si>
    <t xml:space="preserve">2023-12-02</t>
  </si>
  <si>
    <t xml:space="preserve">00399127880394</t>
  </si>
  <si>
    <t xml:space="preserve">Nutgrove Low Sodium Alfredo, 24 oz</t>
  </si>
  <si>
    <t xml:space="preserve">2023-11-11</t>
  </si>
  <si>
    <t xml:space="preserve">00574785645727</t>
  </si>
  <si>
    <t xml:space="preserve">Thrift Row Organic Meat Sauce, 45 oz</t>
  </si>
  <si>
    <t xml:space="preserve">00079922370242</t>
  </si>
  <si>
    <t xml:space="preserve">Golden Grain Co. Low Sodium Meat Sauce, 15 oz</t>
  </si>
  <si>
    <t xml:space="preserve">2023-08-10</t>
  </si>
  <si>
    <t xml:space="preserve">00913593702105</t>
  </si>
  <si>
    <t xml:space="preserve">Golden Grain Co. Low Sodium Arrabbiata, 15 oz</t>
  </si>
  <si>
    <t xml:space="preserve">2024-09-11</t>
  </si>
  <si>
    <t xml:space="preserve">00607056782181</t>
  </si>
  <si>
    <t xml:space="preserve">Roastport Low Sodium Meat Sauce, 24 oz</t>
  </si>
  <si>
    <t xml:space="preserve">00105095260984</t>
  </si>
  <si>
    <t xml:space="preserve">Redbarn Low Sodium Meat Sauce, 15 oz</t>
  </si>
  <si>
    <t xml:space="preserve">2023-10-13</t>
  </si>
  <si>
    <t xml:space="preserve">00770700427010</t>
  </si>
  <si>
    <t xml:space="preserve">Roastport Organic Meat Sauce, 45 oz</t>
  </si>
  <si>
    <t xml:space="preserve">00086771575950</t>
  </si>
  <si>
    <t xml:space="preserve">Orchard Spread Organic Alfredo, 24 oz</t>
  </si>
  <si>
    <t xml:space="preserve">2026-08-25</t>
  </si>
  <si>
    <t xml:space="preserve">00153238378537</t>
  </si>
  <si>
    <t xml:space="preserve">Kettle Row Low Sodium Meat Sauce, 15 oz</t>
  </si>
  <si>
    <t xml:space="preserve">2023-06-12</t>
  </si>
  <si>
    <t xml:space="preserve">00816631154980</t>
  </si>
  <si>
    <t xml:space="preserve">Nutgrove Vodka Sauce, 15 oz</t>
  </si>
  <si>
    <t xml:space="preserve">2022-07-20</t>
  </si>
  <si>
    <t xml:space="preserve">00788651256752</t>
  </si>
  <si>
    <t xml:space="preserve">Redbarn Pesto, 24 oz</t>
  </si>
  <si>
    <t xml:space="preserve">2024-12-31</t>
  </si>
  <si>
    <t xml:space="preserve">00798495648556</t>
  </si>
  <si>
    <t xml:space="preserve">Redbarn Marinara, 45 oz</t>
  </si>
  <si>
    <t xml:space="preserve">2021-10-27</t>
  </si>
  <si>
    <t xml:space="preserve">00370334232854</t>
  </si>
  <si>
    <t xml:space="preserve">Orchard Spread Organic Meat Sauce, 15 oz</t>
  </si>
  <si>
    <t xml:space="preserve">2025-05-05</t>
  </si>
  <si>
    <t xml:space="preserve">00904628405326</t>
  </si>
  <si>
    <t xml:space="preserve">Kettle Row Arrabbiata, 45 oz</t>
  </si>
  <si>
    <t xml:space="preserve">00090026546686</t>
  </si>
  <si>
    <t xml:space="preserve">Golden Grain Co. Low Sodium Alfredo, 45 oz</t>
  </si>
  <si>
    <t xml:space="preserve">2023-08-11</t>
  </si>
  <si>
    <t xml:space="preserve">00316651379077</t>
  </si>
  <si>
    <t xml:space="preserve">Kettle Row Alfredo, 15 oz</t>
  </si>
  <si>
    <t xml:space="preserve">2023-04-28</t>
  </si>
  <si>
    <t xml:space="preserve">00593018289340</t>
  </si>
  <si>
    <t xml:space="preserve">Pepperlane Low Sodium Alfredo, 24 oz</t>
  </si>
  <si>
    <t xml:space="preserve">2024-03-21</t>
  </si>
  <si>
    <t xml:space="preserve">00969617538185</t>
  </si>
  <si>
    <t xml:space="preserve">Kettle Row Pesto, 15 oz</t>
  </si>
  <si>
    <t xml:space="preserve">2021-10-07</t>
  </si>
  <si>
    <t xml:space="preserve">00298593439039</t>
  </si>
  <si>
    <t xml:space="preserve">Harborline Alfredo, 45 oz</t>
  </si>
  <si>
    <t xml:space="preserve">2021-02-26</t>
  </si>
  <si>
    <t xml:space="preserve">00434353407923</t>
  </si>
  <si>
    <t xml:space="preserve">Wheatstone Pesto, 15 oz</t>
  </si>
  <si>
    <t xml:space="preserve">2021-05-15</t>
  </si>
  <si>
    <t xml:space="preserve">00594211816265</t>
  </si>
  <si>
    <t xml:space="preserve">Redbarn Low Sodium Alfredo, 45 oz</t>
  </si>
  <si>
    <t xml:space="preserve">2021-09-24</t>
  </si>
  <si>
    <t xml:space="preserve">00239973038220</t>
  </si>
  <si>
    <t xml:space="preserve">Roastport Pesto, 24 oz</t>
  </si>
  <si>
    <t xml:space="preserve">00134050841717</t>
  </si>
  <si>
    <t xml:space="preserve">Nutgrove Low Sodium Meat Sauce, 24 oz</t>
  </si>
  <si>
    <t xml:space="preserve">2023-04-23</t>
  </si>
  <si>
    <t xml:space="preserve">00199801458343</t>
  </si>
  <si>
    <t xml:space="preserve">Redbarn Low Sodium Marinara, 45 oz</t>
  </si>
  <si>
    <t xml:space="preserve">00212004427931</t>
  </si>
  <si>
    <t xml:space="preserve">Harborline Organic Meat Sauce, 45 oz</t>
  </si>
  <si>
    <t xml:space="preserve">2024-07-28</t>
  </si>
  <si>
    <t xml:space="preserve">00742702026077</t>
  </si>
  <si>
    <t xml:space="preserve">Thrift Row Low Sodium Alfredo, 24 oz</t>
  </si>
  <si>
    <t xml:space="preserve">00462659596052</t>
  </si>
  <si>
    <t xml:space="preserve">Kettle Row Meat Sauce, 45 oz</t>
  </si>
  <si>
    <t xml:space="preserve">2024-08-01</t>
  </si>
  <si>
    <t xml:space="preserve">00296833483570</t>
  </si>
  <si>
    <t xml:space="preserve">Pepperlane Low Sodium Vodka Sauce, 24 oz</t>
  </si>
  <si>
    <t xml:space="preserve">2023-03-01</t>
  </si>
  <si>
    <t xml:space="preserve">00125830519148</t>
  </si>
  <si>
    <t xml:space="preserve">Redbarn Arrabbiata, 45 oz</t>
  </si>
  <si>
    <t xml:space="preserve">2023-08-29</t>
  </si>
  <si>
    <t xml:space="preserve">00907992225065</t>
  </si>
  <si>
    <t xml:space="preserve">Kettle Row Biscuit Mix, 18.4 oz</t>
  </si>
  <si>
    <t xml:space="preserve">18.4 oz</t>
  </si>
  <si>
    <t xml:space="preserve">00595928254413</t>
  </si>
  <si>
    <t xml:space="preserve">Redbarn Vanilla Cake Mix, 18.4 oz</t>
  </si>
  <si>
    <t xml:space="preserve">00031850118116</t>
  </si>
  <si>
    <t xml:space="preserve">Thrift Row Brownie Mix, 18.4 oz</t>
  </si>
  <si>
    <t xml:space="preserve">00582586151758</t>
  </si>
  <si>
    <t xml:space="preserve">Pepperlane Family Size Chocolate Cake Mix, 18.4 oz</t>
  </si>
  <si>
    <t xml:space="preserve">00495608772003</t>
  </si>
  <si>
    <t xml:space="preserve">Roastport Family Size Cornbread Mix, 18.4 oz</t>
  </si>
  <si>
    <t xml:space="preserve">00619470835827</t>
  </si>
  <si>
    <t xml:space="preserve">Kettle Row Family Size Chocolate Cake Mix, 18.4 oz</t>
  </si>
  <si>
    <t xml:space="preserve">2022-05-20</t>
  </si>
  <si>
    <t xml:space="preserve">00525218122864</t>
  </si>
  <si>
    <t xml:space="preserve">Nutgrove Chocolate Cake Mix, 18.4 oz</t>
  </si>
  <si>
    <t xml:space="preserve">00865908066280</t>
  </si>
  <si>
    <t xml:space="preserve">Nutgrove Family Size Cornbread Mix, 18.4 oz</t>
  </si>
  <si>
    <t xml:space="preserve">00750101988178</t>
  </si>
  <si>
    <t xml:space="preserve">Kettle Row Family Size Brownie Mix, 15.25 oz</t>
  </si>
  <si>
    <t xml:space="preserve">15.25 oz</t>
  </si>
  <si>
    <t xml:space="preserve">2025-12-18</t>
  </si>
  <si>
    <t xml:space="preserve">00700833308495</t>
  </si>
  <si>
    <t xml:space="preserve">Redbarn Family Size Vanilla Cake Mix, 18.4 oz</t>
  </si>
  <si>
    <t xml:space="preserve">00066188600456</t>
  </si>
  <si>
    <t xml:space="preserve">Orchard Spread Family Size Cornbread Mix, 15.25 oz</t>
  </si>
  <si>
    <t xml:space="preserve">2021-11-30</t>
  </si>
  <si>
    <t xml:space="preserve">00173520974534</t>
  </si>
  <si>
    <t xml:space="preserve">Redbarn Family Size Cornbread Mix, 15.25 oz</t>
  </si>
  <si>
    <t xml:space="preserve">2021-03-09</t>
  </si>
  <si>
    <t xml:space="preserve">00817452051688</t>
  </si>
  <si>
    <t xml:space="preserve">Roastport Biscuit Mix, 15.25 oz</t>
  </si>
  <si>
    <t xml:space="preserve">00971408876752</t>
  </si>
  <si>
    <t xml:space="preserve">Nutgrove Family Size Cornbread Mix, 15.25 oz</t>
  </si>
  <si>
    <t xml:space="preserve">00427257399626</t>
  </si>
  <si>
    <t xml:space="preserve">Harborline Brownie Mix, 18.4 oz</t>
  </si>
  <si>
    <t xml:space="preserve">00848642753036</t>
  </si>
  <si>
    <t xml:space="preserve">Harborline Chocolate Cake Mix, 15.25 oz</t>
  </si>
  <si>
    <t xml:space="preserve">00152160829321</t>
  </si>
  <si>
    <t xml:space="preserve">Harborline Muffin Mix, 15.25 oz</t>
  </si>
  <si>
    <t xml:space="preserve">00229471076394</t>
  </si>
  <si>
    <t xml:space="preserve">Golden Grain Co. Family Size Vanilla Cake Mix, 15.25 oz</t>
  </si>
  <si>
    <t xml:space="preserve">2026-06-24</t>
  </si>
  <si>
    <t xml:space="preserve">00858584901646</t>
  </si>
  <si>
    <t xml:space="preserve">Roastport Cornbread Mix, 18.4 oz</t>
  </si>
  <si>
    <t xml:space="preserve">00450468609057</t>
  </si>
  <si>
    <t xml:space="preserve">Kettle Row Cornbread Mix, 18.4 oz</t>
  </si>
  <si>
    <t xml:space="preserve">2026-04-06</t>
  </si>
  <si>
    <t xml:space="preserve">00814743306296</t>
  </si>
  <si>
    <t xml:space="preserve">Orchard Spread Family Size Muffin Mix, 18.4 oz</t>
  </si>
  <si>
    <t xml:space="preserve">00643370206974</t>
  </si>
  <si>
    <t xml:space="preserve">Wheatstone Family Size Cornbread Mix, 15.25 oz</t>
  </si>
  <si>
    <t xml:space="preserve">00418315138031</t>
  </si>
  <si>
    <t xml:space="preserve">Golden Grain Co. Cornbread Mix, 18.4 oz</t>
  </si>
  <si>
    <t xml:space="preserve">2024-02-29</t>
  </si>
  <si>
    <t xml:space="preserve">00695017077064</t>
  </si>
  <si>
    <t xml:space="preserve">Orchard Spread Vanilla Cake Mix, 15.25 oz</t>
  </si>
  <si>
    <t xml:space="preserve">2022-12-10</t>
  </si>
  <si>
    <t xml:space="preserve">00787305767852</t>
  </si>
  <si>
    <t xml:space="preserve">Nutgrove Muffin Mix, 15.25 oz</t>
  </si>
  <si>
    <t xml:space="preserve">00003469975112</t>
  </si>
  <si>
    <t xml:space="preserve">Nutgrove Family Size Vanilla Cake Mix, 15.25 oz</t>
  </si>
  <si>
    <t xml:space="preserve">00723472959263</t>
  </si>
  <si>
    <t xml:space="preserve">Pepperlane Family Size Chocolate Cake Mix, 15.25 oz</t>
  </si>
  <si>
    <t xml:space="preserve">2026-08-07</t>
  </si>
  <si>
    <t xml:space="preserve">00673738789939</t>
  </si>
  <si>
    <t xml:space="preserve">Orchard Spread Muffin Mix, 15.25 oz</t>
  </si>
  <si>
    <t xml:space="preserve">00403869403377</t>
  </si>
  <si>
    <t xml:space="preserve">Redbarn Family Size Muffin Mix, 15.25 oz</t>
  </si>
  <si>
    <t xml:space="preserve">2023-01-18</t>
  </si>
  <si>
    <t xml:space="preserve">00217841078225</t>
  </si>
  <si>
    <t xml:space="preserve">Roastport Muffin Mix, 18.4 oz</t>
  </si>
  <si>
    <t xml:space="preserve">2022-11-13</t>
  </si>
  <si>
    <t xml:space="preserve">00184790173604</t>
  </si>
  <si>
    <t xml:space="preserve">Redbarn Family Size Brownie Mix, 18.4 oz</t>
  </si>
  <si>
    <t xml:space="preserve">2021-06-20</t>
  </si>
  <si>
    <t xml:space="preserve">00186670045696</t>
  </si>
  <si>
    <t xml:space="preserve">Pepperlane Chocolate Cake Mix, 18.4 oz</t>
  </si>
  <si>
    <t xml:space="preserve">00128097735648</t>
  </si>
  <si>
    <t xml:space="preserve">Golden Grain Co. Family Size Chocolate Cake Mix, 18.4 oz</t>
  </si>
  <si>
    <t xml:space="preserve">00479091654991</t>
  </si>
  <si>
    <t xml:space="preserve">Redbarn Brownie Mix, 15.25 oz</t>
  </si>
  <si>
    <t xml:space="preserve">2024-07-22</t>
  </si>
  <si>
    <t xml:space="preserve">00428886609359</t>
  </si>
  <si>
    <t xml:space="preserve">Nutgrove Brownie Mix, 15.25 oz</t>
  </si>
  <si>
    <t xml:space="preserve">00196067559909</t>
  </si>
  <si>
    <t xml:space="preserve">Nutgrove Muffin Mix, 18.4 oz</t>
  </si>
  <si>
    <t xml:space="preserve">2025-09-04</t>
  </si>
  <si>
    <t xml:space="preserve">00523518605712</t>
  </si>
  <si>
    <t xml:space="preserve">Thrift Row Chocolate Cake Mix, 15.25 oz</t>
  </si>
  <si>
    <t xml:space="preserve">2026-03-01</t>
  </si>
  <si>
    <t xml:space="preserve">00870399043752</t>
  </si>
  <si>
    <t xml:space="preserve">Kettle Row Family Size Vanilla Cake Mix, 15.25 oz</t>
  </si>
  <si>
    <t xml:space="preserve">00940427744065</t>
  </si>
  <si>
    <t xml:space="preserve">Golden Grain Co. Brownie Mix, 15.25 oz</t>
  </si>
  <si>
    <t xml:space="preserve">00116696450310</t>
  </si>
  <si>
    <t xml:space="preserve">Kettle Row Cornbread Mix, 15.25 oz</t>
  </si>
  <si>
    <t xml:space="preserve">2024-03-28</t>
  </si>
  <si>
    <t xml:space="preserve">00262877814981</t>
  </si>
  <si>
    <t xml:space="preserve">Roastport Family Size Brownie Mix, 18.4 oz</t>
  </si>
  <si>
    <t xml:space="preserve">2024-07-08</t>
  </si>
  <si>
    <t xml:space="preserve">00828009508302</t>
  </si>
  <si>
    <t xml:space="preserve">Wheatstone Chocolate Cake Mix, 15.25 oz</t>
  </si>
  <si>
    <t xml:space="preserve">2025-07-12</t>
  </si>
  <si>
    <t xml:space="preserve">00544456760043</t>
  </si>
  <si>
    <t xml:space="preserve">Harborline Biscuit Mix, 18.4 oz</t>
  </si>
  <si>
    <t xml:space="preserve">00088059750537</t>
  </si>
  <si>
    <t xml:space="preserve">Roastport Biscuit Mix, 18.4 oz</t>
  </si>
  <si>
    <t xml:space="preserve">00975259577500</t>
  </si>
  <si>
    <t xml:space="preserve">Thrift Row Cornbread Mix, 18.4 oz</t>
  </si>
  <si>
    <t xml:space="preserve">2021-01-14</t>
  </si>
  <si>
    <t xml:space="preserve">00471941919851</t>
  </si>
  <si>
    <t xml:space="preserve">Roastport Family Size Biscuit Mix, 15.25 oz</t>
  </si>
  <si>
    <t xml:space="preserve">2022-04-05</t>
  </si>
  <si>
    <t xml:space="preserve">00404189669469</t>
  </si>
  <si>
    <t xml:space="preserve">Wheatstone Family Size Vanilla Cake Mix, 15.25 oz</t>
  </si>
  <si>
    <t xml:space="preserve">2025-04-02</t>
  </si>
  <si>
    <t xml:space="preserve">00252051901843</t>
  </si>
  <si>
    <t xml:space="preserve">Thrift Row Family Size Chocolate Cake Mix, 15.25 oz</t>
  </si>
  <si>
    <t xml:space="preserve">2026-07-27</t>
  </si>
  <si>
    <t xml:space="preserve">00354547099920</t>
  </si>
  <si>
    <t xml:space="preserve">Nutgrove Biscuit Mix, 15.25 oz</t>
  </si>
  <si>
    <t xml:space="preserve">00879085749214</t>
  </si>
  <si>
    <t xml:space="preserve">Kettle Row Brownie Mix, 15.25 oz</t>
  </si>
  <si>
    <t xml:space="preserve">00441614456146</t>
  </si>
  <si>
    <t xml:space="preserve">Pepperlane Family Size Vanilla Cake Mix, 15.25 oz</t>
  </si>
  <si>
    <t xml:space="preserve">00543064881736</t>
  </si>
  <si>
    <t xml:space="preserve">Nutgrove Family Size Chocolate Cake Mix, 15.25 oz</t>
  </si>
  <si>
    <t xml:space="preserve">00410965020381</t>
  </si>
  <si>
    <t xml:space="preserve">Thrift Row Muffin Mix, 18.4 oz</t>
  </si>
  <si>
    <t xml:space="preserve">00218703345892</t>
  </si>
  <si>
    <t xml:space="preserve">Nutgrove Chocolate Cake Mix, 15.25 oz</t>
  </si>
  <si>
    <t xml:space="preserve">2024-02-22</t>
  </si>
  <si>
    <t xml:space="preserve">00534381124995</t>
  </si>
  <si>
    <t xml:space="preserve">Pepperlane Muffin Mix, 18.4 oz</t>
  </si>
  <si>
    <t xml:space="preserve">00733289796156</t>
  </si>
  <si>
    <t xml:space="preserve">Roastport Chocolate Cake Mix, 15.25 oz</t>
  </si>
  <si>
    <t xml:space="preserve">2021-07-27</t>
  </si>
  <si>
    <t xml:space="preserve">00616761491983</t>
  </si>
  <si>
    <t xml:space="preserve">Pepperlane Muffin Mix, 15.25 oz</t>
  </si>
  <si>
    <t xml:space="preserve">00015690785707</t>
  </si>
  <si>
    <t xml:space="preserve">Wheatstone Family Size Biscuit Mix, 15.25 oz</t>
  </si>
  <si>
    <t xml:space="preserve">00269779354301</t>
  </si>
  <si>
    <t xml:space="preserve">Kettle Row Chocolate Cake Mix, 18.4 oz</t>
  </si>
  <si>
    <t xml:space="preserve">2026-08-27</t>
  </si>
  <si>
    <t xml:space="preserve">00039084018311</t>
  </si>
  <si>
    <t xml:space="preserve">Kettle Row Family Size Brownie Mix, 18.4 oz</t>
  </si>
  <si>
    <t xml:space="preserve">2024-12-17</t>
  </si>
  <si>
    <t xml:space="preserve">00009511072394</t>
  </si>
  <si>
    <t xml:space="preserve">Harborline Family Size Brownie Mix, 15.25 oz</t>
  </si>
  <si>
    <t xml:space="preserve">00312064071799</t>
  </si>
  <si>
    <t xml:space="preserve">Thrift Row Family Size Vanilla Cake Mix, 18.4 oz</t>
  </si>
  <si>
    <t xml:space="preserve">2026-05-30</t>
  </si>
  <si>
    <t xml:space="preserve">00000901270900</t>
  </si>
  <si>
    <t xml:space="preserve">Nutgrove Family Size Brownie Mix, 18.4 oz</t>
  </si>
  <si>
    <t xml:space="preserve">00460938245838</t>
  </si>
  <si>
    <t xml:space="preserve">Pepperlane Biscuit Mix, 15.25 oz</t>
  </si>
  <si>
    <t xml:space="preserve">2026-08-23</t>
  </si>
  <si>
    <t xml:space="preserve">00928345835685</t>
  </si>
  <si>
    <t xml:space="preserve">Wheatstone Family Size Muffin Mix, 18.4 oz</t>
  </si>
  <si>
    <t xml:space="preserve">00822249839765</t>
  </si>
  <si>
    <t xml:space="preserve">Harborline Family Size Vanilla Cake Mix, 15.25 oz</t>
  </si>
  <si>
    <t xml:space="preserve">00974282241098</t>
  </si>
  <si>
    <t xml:space="preserve">Harborline Family Size Muffin Mix, 18.4 oz</t>
  </si>
  <si>
    <t xml:space="preserve">2022-06-09</t>
  </si>
  <si>
    <t xml:space="preserve">00768372331649</t>
  </si>
  <si>
    <t xml:space="preserve">Thrift Row Family Size Brownie Mix, 18.4 oz</t>
  </si>
  <si>
    <t xml:space="preserve">00004997294986</t>
  </si>
  <si>
    <t xml:space="preserve">Redbarn Family Size Biscuit Mix, 15.25 oz</t>
  </si>
  <si>
    <t xml:space="preserve">2022-12-23</t>
  </si>
  <si>
    <t xml:space="preserve">00625453620866</t>
  </si>
  <si>
    <t xml:space="preserve">Pepperlane Vanilla Cake Mix, 18.4 oz</t>
  </si>
  <si>
    <t xml:space="preserve">00354833714508</t>
  </si>
  <si>
    <t xml:space="preserve">Roastport Brownie Mix, 15.25 oz</t>
  </si>
  <si>
    <t xml:space="preserve">00985754164931</t>
  </si>
  <si>
    <t xml:space="preserve">Wheatstone Chocolate Cake Mix, 18.4 oz</t>
  </si>
  <si>
    <t xml:space="preserve">00696236123420</t>
  </si>
  <si>
    <t xml:space="preserve">Pepperlane Brownie Mix, 18.4 oz</t>
  </si>
  <si>
    <t xml:space="preserve">00890558776101</t>
  </si>
  <si>
    <t xml:space="preserve">Thrift Row Family Size Chocolate Cake Mix, 18.4 oz</t>
  </si>
  <si>
    <t xml:space="preserve">00161439966467</t>
  </si>
  <si>
    <t xml:space="preserve">Roastport Family Size Vanilla Cake Mix, 15.25 oz</t>
  </si>
  <si>
    <t xml:space="preserve">2021-09-22</t>
  </si>
  <si>
    <t xml:space="preserve">00846574432983</t>
  </si>
  <si>
    <t xml:space="preserve">Wheatstone Biscuit Mix, 18.4 oz</t>
  </si>
  <si>
    <t xml:space="preserve">00593097498319</t>
  </si>
  <si>
    <t xml:space="preserve">Harborline Family Size Biscuit Mix, 15.25 oz</t>
  </si>
  <si>
    <t xml:space="preserve">2024-03-25</t>
  </si>
  <si>
    <t xml:space="preserve">00823184312995</t>
  </si>
  <si>
    <t xml:space="preserve">Roastport Family Size Cornbread Mix, 15.25 oz</t>
  </si>
  <si>
    <t xml:space="preserve">2024-06-26</t>
  </si>
  <si>
    <t xml:space="preserve">00723398419770</t>
  </si>
  <si>
    <t xml:space="preserve">Golden Grain Co. Vanilla Cake Mix, 18.4 oz</t>
  </si>
  <si>
    <t xml:space="preserve">00312871550265</t>
  </si>
  <si>
    <t xml:space="preserve">Harborline Family Size Cornbread Mix, 18.4 oz</t>
  </si>
  <si>
    <t xml:space="preserve">2022-05-29</t>
  </si>
  <si>
    <t xml:space="preserve">00566956739599</t>
  </si>
  <si>
    <t xml:space="preserve">Thrift Row Cornbread Mix, 15.25 oz</t>
  </si>
  <si>
    <t xml:space="preserve">00666940188151</t>
  </si>
  <si>
    <t xml:space="preserve">Redbarn Family Size Chocolate Cake Mix, 18.4 oz</t>
  </si>
  <si>
    <t xml:space="preserve">2025-07-28</t>
  </si>
  <si>
    <t xml:space="preserve">00542573329035</t>
  </si>
  <si>
    <t xml:space="preserve">Pepperlane Biscuit Mix, 18.4 oz</t>
  </si>
  <si>
    <t xml:space="preserve">00698184007692</t>
  </si>
  <si>
    <t xml:space="preserve">Redbarn Muffin Mix, 18.4 oz</t>
  </si>
  <si>
    <t xml:space="preserve">00871593697090</t>
  </si>
  <si>
    <t xml:space="preserve">Pepperlane Family Size Biscuit Mix, 18.4 oz</t>
  </si>
  <si>
    <t xml:space="preserve">2026-07-08</t>
  </si>
  <si>
    <t xml:space="preserve">00603121967175</t>
  </si>
  <si>
    <t xml:space="preserve">Orchard Spread Family Size Vanilla Cake Mix, 15.25 oz</t>
  </si>
  <si>
    <t xml:space="preserve">00803680502096</t>
  </si>
  <si>
    <t xml:space="preserve">Pepperlane Family Size Muffin Mix, 15.25 oz</t>
  </si>
  <si>
    <t xml:space="preserve">00831989974263</t>
  </si>
  <si>
    <t xml:space="preserve">Redbarn Family Size Chocolate Cake Mix, 15.25 oz</t>
  </si>
  <si>
    <t xml:space="preserve">2023-07-26</t>
  </si>
  <si>
    <t xml:space="preserve">00325346360709</t>
  </si>
  <si>
    <t xml:space="preserve">Harborline Family Size Cornbread Mix, 15.25 oz</t>
  </si>
  <si>
    <t xml:space="preserve">2022-04-28</t>
  </si>
  <si>
    <t xml:space="preserve">00392787277366</t>
  </si>
  <si>
    <t xml:space="preserve">Redbarn Biscuit Mix, 18.4 oz</t>
  </si>
  <si>
    <t xml:space="preserve">2025-11-02</t>
  </si>
  <si>
    <t xml:space="preserve">00168097146214</t>
  </si>
  <si>
    <t xml:space="preserve">Thrift Row Brownie Mix, 15.25 oz</t>
  </si>
  <si>
    <t xml:space="preserve">00229177107478</t>
  </si>
  <si>
    <t xml:space="preserve">Golden Grain Co. Chocolate Cake Mix, 15.25 oz</t>
  </si>
  <si>
    <t xml:space="preserve">2021-04-21</t>
  </si>
  <si>
    <t xml:space="preserve">00064807018167</t>
  </si>
  <si>
    <t xml:space="preserve">Golden Grain Co. Family Size Brownie Mix, 18.4 oz</t>
  </si>
  <si>
    <t xml:space="preserve">2022-02-27</t>
  </si>
  <si>
    <t xml:space="preserve">00560864937482</t>
  </si>
  <si>
    <t xml:space="preserve">Redbarn Family Size Brownie Mix, 15.25 oz</t>
  </si>
  <si>
    <t xml:space="preserve">2021-08-11</t>
  </si>
  <si>
    <t xml:space="preserve">00419269692155</t>
  </si>
  <si>
    <t xml:space="preserve">Pepperlane Family Size Muffin Mix, 18.4 oz</t>
  </si>
  <si>
    <t xml:space="preserve">2024-04-05</t>
  </si>
  <si>
    <t xml:space="preserve">00290124176417</t>
  </si>
  <si>
    <t xml:space="preserve">Pepperlane Cornbread Mix, 15.25 oz</t>
  </si>
  <si>
    <t xml:space="preserve">2024-05-25</t>
  </si>
  <si>
    <t xml:space="preserve">00549914723190</t>
  </si>
  <si>
    <t xml:space="preserve">Thrift Row Family Size Muffin Mix, 15.25 oz</t>
  </si>
  <si>
    <t xml:space="preserve">00225752749639</t>
  </si>
  <si>
    <t xml:space="preserve">Golden Grain Co. Muffin Mix, 18.4 oz</t>
  </si>
  <si>
    <t xml:space="preserve">2024-02-19</t>
  </si>
  <si>
    <t xml:space="preserve">00077272170362</t>
  </si>
  <si>
    <t xml:space="preserve">Redbarn Cornbread Mix, 15.25 oz</t>
  </si>
  <si>
    <t xml:space="preserve">2026-06-22</t>
  </si>
  <si>
    <t xml:space="preserve">00973177276751</t>
  </si>
  <si>
    <t xml:space="preserve">Golden Grain Co. Family Size Vanilla Cake Mix, 18.4 oz</t>
  </si>
  <si>
    <t xml:space="preserve">2022-01-31</t>
  </si>
  <si>
    <t xml:space="preserve">00696892701965</t>
  </si>
  <si>
    <t xml:space="preserve">Thrift Row Chocolate Cake Mix, 18.4 oz</t>
  </si>
  <si>
    <t xml:space="preserve">00420313381236</t>
  </si>
  <si>
    <t xml:space="preserve">Thrift Row Muffin Mix, 15.25 oz</t>
  </si>
  <si>
    <t xml:space="preserve">2023-10-21</t>
  </si>
  <si>
    <t xml:space="preserve">00731895392014</t>
  </si>
  <si>
    <t xml:space="preserve">Harborline Family Size Brownie Mix, 18.4 oz</t>
  </si>
  <si>
    <t xml:space="preserve">00156978658548</t>
  </si>
  <si>
    <t xml:space="preserve">Nutgrove Organic Chocolate Chips, 4 lb</t>
  </si>
  <si>
    <t xml:space="preserve">4 lb</t>
  </si>
  <si>
    <t xml:space="preserve">2024-09-03</t>
  </si>
  <si>
    <t xml:space="preserve">00669404012530</t>
  </si>
  <si>
    <t xml:space="preserve">Harborline Yeast, 2 lb</t>
  </si>
  <si>
    <t xml:space="preserve">00643042886776</t>
  </si>
  <si>
    <t xml:space="preserve">Orchard Spread Organic Cornstarch, 5 lb</t>
  </si>
  <si>
    <t xml:space="preserve">00342097620932</t>
  </si>
  <si>
    <t xml:space="preserve">Golden Grain Co. Organic All-Purpose Flour, 2 lb</t>
  </si>
  <si>
    <t xml:space="preserve">2025-08-25</t>
  </si>
  <si>
    <t xml:space="preserve">00675985253412</t>
  </si>
  <si>
    <t xml:space="preserve">Harborline Granulated Sugar, 2 lb</t>
  </si>
  <si>
    <t xml:space="preserve">00100247322294</t>
  </si>
  <si>
    <t xml:space="preserve">Thrift Row Organic All-Purpose Flour, 4 lb</t>
  </si>
  <si>
    <t xml:space="preserve">00744985932676</t>
  </si>
  <si>
    <t xml:space="preserve">Kettle Row Cornstarch, 12 oz</t>
  </si>
  <si>
    <t xml:space="preserve">2025-11-09</t>
  </si>
  <si>
    <t xml:space="preserve">00113118084648</t>
  </si>
  <si>
    <t xml:space="preserve">Nutgrove Baking Powder, 1 lb</t>
  </si>
  <si>
    <t xml:space="preserve">1 lb</t>
  </si>
  <si>
    <t xml:space="preserve">2025-08-31</t>
  </si>
  <si>
    <t xml:space="preserve">00741831863865</t>
  </si>
  <si>
    <t xml:space="preserve">Wheatstone Organic Chocolate Chips, 12 oz</t>
  </si>
  <si>
    <t xml:space="preserve">00019607870657</t>
  </si>
  <si>
    <t xml:space="preserve">Thrift Row Vanilla Extract, 1 lb</t>
  </si>
  <si>
    <t xml:space="preserve">2023-10-26</t>
  </si>
  <si>
    <t xml:space="preserve">00927714895948</t>
  </si>
  <si>
    <t xml:space="preserve">Orchard Spread Brown Sugar, 2 lb</t>
  </si>
  <si>
    <t xml:space="preserve">00616445483710</t>
  </si>
  <si>
    <t xml:space="preserve">Kettle Row Organic Chocolate Chips, 4 lb</t>
  </si>
  <si>
    <t xml:space="preserve">00765980397904</t>
  </si>
  <si>
    <t xml:space="preserve">Pepperlane Organic Yeast, 5 lb</t>
  </si>
  <si>
    <t xml:space="preserve">2021-08-22</t>
  </si>
  <si>
    <t xml:space="preserve">00102805752207</t>
  </si>
  <si>
    <t xml:space="preserve">Nutgrove Yeast, 1 lb</t>
  </si>
  <si>
    <t xml:space="preserve">2023-01-23</t>
  </si>
  <si>
    <t xml:space="preserve">00678197773865</t>
  </si>
  <si>
    <t xml:space="preserve">Roastport Organic Brown Sugar, 4 lb</t>
  </si>
  <si>
    <t xml:space="preserve">2024-01-22</t>
  </si>
  <si>
    <t xml:space="preserve">00293464061165</t>
  </si>
  <si>
    <t xml:space="preserve">Nutgrove Granulated Sugar, 4 lb</t>
  </si>
  <si>
    <t xml:space="preserve">00638989231448</t>
  </si>
  <si>
    <t xml:space="preserve">Thrift Row Organic Powdered Sugar, 12 oz</t>
  </si>
  <si>
    <t xml:space="preserve">00657753884333</t>
  </si>
  <si>
    <t xml:space="preserve">Kettle Row Organic Vanilla Extract, 1 lb</t>
  </si>
  <si>
    <t xml:space="preserve">2026-02-14</t>
  </si>
  <si>
    <t xml:space="preserve">00885426011851</t>
  </si>
  <si>
    <t xml:space="preserve">Roastport Baking Powder, 2 lb</t>
  </si>
  <si>
    <t xml:space="preserve">2022-03-13</t>
  </si>
  <si>
    <t xml:space="preserve">00624215048763</t>
  </si>
  <si>
    <t xml:space="preserve">Redbarn Organic Powdered Sugar, 1 lb</t>
  </si>
  <si>
    <t xml:space="preserve">00551169258173</t>
  </si>
  <si>
    <t xml:space="preserve">Golden Grain Co. Cornstarch, 2 lb</t>
  </si>
  <si>
    <t xml:space="preserve">00616546884938</t>
  </si>
  <si>
    <t xml:space="preserve">Golden Grain Co. Organic All-Purpose Flour, 1 lb</t>
  </si>
  <si>
    <t xml:space="preserve">2021-01-09</t>
  </si>
  <si>
    <t xml:space="preserve">00312226920151</t>
  </si>
  <si>
    <t xml:space="preserve">Redbarn Organic Brown Sugar, 5 lb</t>
  </si>
  <si>
    <t xml:space="preserve">00445368201633</t>
  </si>
  <si>
    <t xml:space="preserve">Orchard Spread Baking Powder, 4 lb</t>
  </si>
  <si>
    <t xml:space="preserve">00923143858794</t>
  </si>
  <si>
    <t xml:space="preserve">Pepperlane Cornstarch, 12 oz</t>
  </si>
  <si>
    <t xml:space="preserve">00718456153735</t>
  </si>
  <si>
    <t xml:space="preserve">Wheatstone All-Purpose Flour, 1 lb</t>
  </si>
  <si>
    <t xml:space="preserve">00325983751178</t>
  </si>
  <si>
    <t xml:space="preserve">Golden Grain Co. Organic All-Purpose Flour, 5 lb</t>
  </si>
  <si>
    <t xml:space="preserve">2025-08-02</t>
  </si>
  <si>
    <t xml:space="preserve">00307870498101</t>
  </si>
  <si>
    <t xml:space="preserve">Wheatstone Organic Bread Flour, 12 oz</t>
  </si>
  <si>
    <t xml:space="preserve">2022-06-11</t>
  </si>
  <si>
    <t xml:space="preserve">00481098429126</t>
  </si>
  <si>
    <t xml:space="preserve">Golden Grain Co. Organic Powdered Sugar, 4 lb</t>
  </si>
  <si>
    <t xml:space="preserve">00121930944589</t>
  </si>
  <si>
    <t xml:space="preserve">Nutgrove Organic Vanilla Extract, 2 lb</t>
  </si>
  <si>
    <t xml:space="preserve">2025-04-19</t>
  </si>
  <si>
    <t xml:space="preserve">00253319924576</t>
  </si>
  <si>
    <t xml:space="preserve">Harborline Yeast, 5 lb</t>
  </si>
  <si>
    <t xml:space="preserve">2025-05-21</t>
  </si>
  <si>
    <t xml:space="preserve">00487751247841</t>
  </si>
  <si>
    <t xml:space="preserve">Redbarn Organic All-Purpose Flour, 1 lb</t>
  </si>
  <si>
    <t xml:space="preserve">2022-03-09</t>
  </si>
  <si>
    <t xml:space="preserve">00963193373402</t>
  </si>
  <si>
    <t xml:space="preserve">Thrift Row Chocolate Chips, 5 lb</t>
  </si>
  <si>
    <t xml:space="preserve">00223819179013</t>
  </si>
  <si>
    <t xml:space="preserve">Roastport All-Purpose Flour, 2 lb</t>
  </si>
  <si>
    <t xml:space="preserve">2026-06-17</t>
  </si>
  <si>
    <t xml:space="preserve">00243371873471</t>
  </si>
  <si>
    <t xml:space="preserve">Redbarn Organic Baking Soda, 1 lb</t>
  </si>
  <si>
    <t xml:space="preserve">2024-07-16</t>
  </si>
  <si>
    <t xml:space="preserve">00446515998055</t>
  </si>
  <si>
    <t xml:space="preserve">Redbarn Organic Chocolate Chips, 4 lb</t>
  </si>
  <si>
    <t xml:space="preserve">2022-05-07</t>
  </si>
  <si>
    <t xml:space="preserve">00740997981314</t>
  </si>
  <si>
    <t xml:space="preserve">Thrift Row Organic Cornstarch, 5 lb</t>
  </si>
  <si>
    <t xml:space="preserve">2021-04-01</t>
  </si>
  <si>
    <t xml:space="preserve">00372790316838</t>
  </si>
  <si>
    <t xml:space="preserve">Kettle Row Organic Granulated Sugar, 2 lb</t>
  </si>
  <si>
    <t xml:space="preserve">00175890492772</t>
  </si>
  <si>
    <t xml:space="preserve">Roastport Brown Sugar, 12 oz</t>
  </si>
  <si>
    <t xml:space="preserve">2023-02-24</t>
  </si>
  <si>
    <t xml:space="preserve">00024292601203</t>
  </si>
  <si>
    <t xml:space="preserve">Redbarn Organic Yeast, 2 lb</t>
  </si>
  <si>
    <t xml:space="preserve">00311109034481</t>
  </si>
  <si>
    <t xml:space="preserve">Pepperlane Organic Cornstarch, 5 lb</t>
  </si>
  <si>
    <t xml:space="preserve">00120210944159</t>
  </si>
  <si>
    <t xml:space="preserve">Orchard Spread Organic Vanilla Extract, 4 lb</t>
  </si>
  <si>
    <t xml:space="preserve">00183942500702</t>
  </si>
  <si>
    <t xml:space="preserve">Pepperlane Organic Bread Flour, 4 lb</t>
  </si>
  <si>
    <t xml:space="preserve">2025-11-18</t>
  </si>
  <si>
    <t xml:space="preserve">00682333591649</t>
  </si>
  <si>
    <t xml:space="preserve">Redbarn Organic Baking Soda, 4 lb</t>
  </si>
  <si>
    <t xml:space="preserve">00868510865807</t>
  </si>
  <si>
    <t xml:space="preserve">Pepperlane Organic Baking Powder, 4 lb</t>
  </si>
  <si>
    <t xml:space="preserve">2024-05-29</t>
  </si>
  <si>
    <t xml:space="preserve">00189459377526</t>
  </si>
  <si>
    <t xml:space="preserve">Redbarn Organic Chocolate Chips, 1 lb</t>
  </si>
  <si>
    <t xml:space="preserve">00338371561038</t>
  </si>
  <si>
    <t xml:space="preserve">Roastport Cornstarch, 1 lb</t>
  </si>
  <si>
    <t xml:space="preserve">00312457707281</t>
  </si>
  <si>
    <t xml:space="preserve">Roastport Baking Powder, 1 lb</t>
  </si>
  <si>
    <t xml:space="preserve">2026-02-06</t>
  </si>
  <si>
    <t xml:space="preserve">00348248085421</t>
  </si>
  <si>
    <t xml:space="preserve">Wheatstone Organic All-Purpose Flour, 4 lb</t>
  </si>
  <si>
    <t xml:space="preserve">2026-08-29</t>
  </si>
  <si>
    <t xml:space="preserve">00025298941378</t>
  </si>
  <si>
    <t xml:space="preserve">Nutgrove Organic Granulated Sugar, 1 lb</t>
  </si>
  <si>
    <t xml:space="preserve">2025-07-03</t>
  </si>
  <si>
    <t xml:space="preserve">00691448622833</t>
  </si>
  <si>
    <t xml:space="preserve">Redbarn Powdered Sugar, 12 oz</t>
  </si>
  <si>
    <t xml:space="preserve">00345061820063</t>
  </si>
  <si>
    <t xml:space="preserve">Wheatstone Organic Granulated Sugar, 5 lb</t>
  </si>
  <si>
    <t xml:space="preserve">2024-04-28</t>
  </si>
  <si>
    <t xml:space="preserve">00245972918484</t>
  </si>
  <si>
    <t xml:space="preserve">Redbarn Organic Bread Flour, 4 lb</t>
  </si>
  <si>
    <t xml:space="preserve">00802649500469</t>
  </si>
  <si>
    <t xml:space="preserve">Pepperlane Granulated Sugar, 12 oz</t>
  </si>
  <si>
    <t xml:space="preserve">00573699090243</t>
  </si>
  <si>
    <t xml:space="preserve">Thrift Row Baking Soda, 4 lb</t>
  </si>
  <si>
    <t xml:space="preserve">00127959028626</t>
  </si>
  <si>
    <t xml:space="preserve">Golden Grain Co. Chocolate Chips, 2 lb</t>
  </si>
  <si>
    <t xml:space="preserve">00467821082268</t>
  </si>
  <si>
    <t xml:space="preserve">Redbarn Granulated Sugar, 4 lb</t>
  </si>
  <si>
    <t xml:space="preserve">2025-05-22</t>
  </si>
  <si>
    <t xml:space="preserve">00659342857537</t>
  </si>
  <si>
    <t xml:space="preserve">Kettle Row Organic Powdered Sugar, 4 lb</t>
  </si>
  <si>
    <t xml:space="preserve">00728546764607</t>
  </si>
  <si>
    <t xml:space="preserve">Golden Grain Co. Organic Baking Powder, 5 lb</t>
  </si>
  <si>
    <t xml:space="preserve">00185241498050</t>
  </si>
  <si>
    <t xml:space="preserve">Pepperlane Organic Yeast, 1 lb</t>
  </si>
  <si>
    <t xml:space="preserve">2025-04-05</t>
  </si>
  <si>
    <t xml:space="preserve">00520088846667</t>
  </si>
  <si>
    <t xml:space="preserve">Golden Grain Co. Chocolate Chips, 12 oz</t>
  </si>
  <si>
    <t xml:space="preserve">00131055591694</t>
  </si>
  <si>
    <t xml:space="preserve">Nutgrove Granulated Sugar, 1 lb</t>
  </si>
  <si>
    <t xml:space="preserve">00141273875025</t>
  </si>
  <si>
    <t xml:space="preserve">Wheatstone Baking Soda, 5 lb</t>
  </si>
  <si>
    <t xml:space="preserve">2025-11-12</t>
  </si>
  <si>
    <t xml:space="preserve">00915560633431</t>
  </si>
  <si>
    <t xml:space="preserve">Kettle Row Brown Sugar, 2 lb</t>
  </si>
  <si>
    <t xml:space="preserve">2021-07-31</t>
  </si>
  <si>
    <t xml:space="preserve">00473685898103</t>
  </si>
  <si>
    <t xml:space="preserve">Nutgrove Cornstarch, 5 lb</t>
  </si>
  <si>
    <t xml:space="preserve">00648364435582</t>
  </si>
  <si>
    <t xml:space="preserve">Redbarn Organic All-Purpose Flour, 12 oz</t>
  </si>
  <si>
    <t xml:space="preserve">00547668022092</t>
  </si>
  <si>
    <t xml:space="preserve">Harborline Organic Baking Soda, 1 lb</t>
  </si>
  <si>
    <t xml:space="preserve">2026-05-13</t>
  </si>
  <si>
    <t xml:space="preserve">00885103535450</t>
  </si>
  <si>
    <t xml:space="preserve">Thrift Row All-Purpose Flour, 1 lb</t>
  </si>
  <si>
    <t xml:space="preserve">00319315517732</t>
  </si>
  <si>
    <t xml:space="preserve">Wheatstone Yeast, 1 lb</t>
  </si>
  <si>
    <t xml:space="preserve">2021-04-14</t>
  </si>
  <si>
    <t xml:space="preserve">00138128089075</t>
  </si>
  <si>
    <t xml:space="preserve">Nutgrove Granulated Sugar, 5 lb</t>
  </si>
  <si>
    <t xml:space="preserve">00084425159909</t>
  </si>
  <si>
    <t xml:space="preserve">Thrift Row Bread Flour, 5 lb</t>
  </si>
  <si>
    <t xml:space="preserve">2021-03-30</t>
  </si>
  <si>
    <t xml:space="preserve">00527462093023</t>
  </si>
  <si>
    <t xml:space="preserve">Thrift Row Powdered Sugar, 5 lb</t>
  </si>
  <si>
    <t xml:space="preserve">00578437977304</t>
  </si>
  <si>
    <t xml:space="preserve">Redbarn Baking Powder, 1 lb</t>
  </si>
  <si>
    <t xml:space="preserve">2026-07-22</t>
  </si>
  <si>
    <t xml:space="preserve">00777876403387</t>
  </si>
  <si>
    <t xml:space="preserve">Roastport Organic Bread Flour, 4 lb</t>
  </si>
  <si>
    <t xml:space="preserve">00575198070553</t>
  </si>
  <si>
    <t xml:space="preserve">Orchard Spread Organic All-Purpose Flour, 5 lb</t>
  </si>
  <si>
    <t xml:space="preserve">2024-03-30</t>
  </si>
  <si>
    <t xml:space="preserve">00642588060813</t>
  </si>
  <si>
    <t xml:space="preserve">Orchard Spread Cornstarch, 1 lb</t>
  </si>
  <si>
    <t xml:space="preserve">00090249072254</t>
  </si>
  <si>
    <t xml:space="preserve">Pepperlane All-Purpose Flour, 4 lb</t>
  </si>
  <si>
    <t xml:space="preserve">2022-02-06</t>
  </si>
  <si>
    <t xml:space="preserve">00805180294928</t>
  </si>
  <si>
    <t xml:space="preserve">Roastport Organic Baking Soda, 4 lb</t>
  </si>
  <si>
    <t xml:space="preserve">00675276745407</t>
  </si>
  <si>
    <t xml:space="preserve">Nutgrove Organic Baking Soda, 1 lb</t>
  </si>
  <si>
    <t xml:space="preserve">2025-12-06</t>
  </si>
  <si>
    <t xml:space="preserve">00630434756411</t>
  </si>
  <si>
    <t xml:space="preserve">Golden Grain Co. Granulated Sugar, 1 lb</t>
  </si>
  <si>
    <t xml:space="preserve">00703824407664</t>
  </si>
  <si>
    <t xml:space="preserve">Orchard Spread Organic Powdered Sugar, 5 lb</t>
  </si>
  <si>
    <t xml:space="preserve">2021-08-01</t>
  </si>
  <si>
    <t xml:space="preserve">00705715250272</t>
  </si>
  <si>
    <t xml:space="preserve">Redbarn Bread Flour, 5 lb</t>
  </si>
  <si>
    <t xml:space="preserve">2024-05-15</t>
  </si>
  <si>
    <t xml:space="preserve">00921577894765</t>
  </si>
  <si>
    <t xml:space="preserve">Wheatstone Vanilla Extract, 4 lb</t>
  </si>
  <si>
    <t xml:space="preserve">2022-11-20</t>
  </si>
  <si>
    <t xml:space="preserve">00388318926442</t>
  </si>
  <si>
    <t xml:space="preserve">Wheatstone Chocolate Chips, 1 lb</t>
  </si>
  <si>
    <t xml:space="preserve">2023-06-04</t>
  </si>
  <si>
    <t xml:space="preserve">00993790606805</t>
  </si>
  <si>
    <t xml:space="preserve">Golden Grain Co. Organic Baking Soda, 4 lb</t>
  </si>
  <si>
    <t xml:space="preserve">00780027164299</t>
  </si>
  <si>
    <t xml:space="preserve">Pepperlane Organic Baking Soda, 2 lb</t>
  </si>
  <si>
    <t xml:space="preserve">00304524868222</t>
  </si>
  <si>
    <t xml:space="preserve">Orchard Spread Organic Granulated Sugar, 4 lb</t>
  </si>
  <si>
    <t xml:space="preserve">2025-06-18</t>
  </si>
  <si>
    <t xml:space="preserve">00912463232582</t>
  </si>
  <si>
    <t xml:space="preserve">Golden Grain Co. All-Purpose Flour, 4 lb</t>
  </si>
  <si>
    <t xml:space="preserve">2022-09-01</t>
  </si>
  <si>
    <t xml:space="preserve">00264300484145</t>
  </si>
  <si>
    <t xml:space="preserve">Thrift Row Cornstarch, 12 oz</t>
  </si>
  <si>
    <t xml:space="preserve">2023-10-20</t>
  </si>
  <si>
    <t xml:space="preserve">00841378008636</t>
  </si>
  <si>
    <t xml:space="preserve">Thrift Row Organic Bread Flour, 5 lb</t>
  </si>
  <si>
    <t xml:space="preserve">2021-04-15</t>
  </si>
  <si>
    <t xml:space="preserve">00941007005681</t>
  </si>
  <si>
    <t xml:space="preserve">Kettle Row Granulated Sugar, 4 lb</t>
  </si>
  <si>
    <t xml:space="preserve">2021-12-18</t>
  </si>
  <si>
    <t xml:space="preserve">00773396839311</t>
  </si>
  <si>
    <t xml:space="preserve">Kettle Row Organic Cornstarch, 2 lb</t>
  </si>
  <si>
    <t xml:space="preserve">00568994880297</t>
  </si>
  <si>
    <t xml:space="preserve">Harborline Organic Powdered Sugar, 5 lb</t>
  </si>
  <si>
    <t xml:space="preserve">00357969145962</t>
  </si>
  <si>
    <t xml:space="preserve">Roastport Organic Brown Sugar, 5 lb</t>
  </si>
  <si>
    <t xml:space="preserve">2021-08-24</t>
  </si>
  <si>
    <t xml:space="preserve">00571603725254</t>
  </si>
  <si>
    <t xml:space="preserve">Harborline Powdered Sugar, 1 lb</t>
  </si>
  <si>
    <t xml:space="preserve">2021-04-26</t>
  </si>
  <si>
    <t xml:space="preserve">00435716442675</t>
  </si>
  <si>
    <t xml:space="preserve">Thrift Row Brown Sugar, 1 lb</t>
  </si>
  <si>
    <t xml:space="preserve">2024-04-07</t>
  </si>
  <si>
    <t xml:space="preserve">00935397214567</t>
  </si>
  <si>
    <t xml:space="preserve">Thrift Row Organic Brown Sugar, 5 lb</t>
  </si>
  <si>
    <t xml:space="preserve">2023-05-16</t>
  </si>
  <si>
    <t xml:space="preserve">00478870759582</t>
  </si>
  <si>
    <t xml:space="preserve">Harborline Organic Brown Sugar, 2 lb</t>
  </si>
  <si>
    <t xml:space="preserve">2025-01-24</t>
  </si>
  <si>
    <t xml:space="preserve">00186264608164</t>
  </si>
  <si>
    <t xml:space="preserve">Orchard Spread Organic Powdered Sugar, 2 lb</t>
  </si>
  <si>
    <t xml:space="preserve">2024-10-12</t>
  </si>
  <si>
    <t xml:space="preserve">00597053395104</t>
  </si>
  <si>
    <t xml:space="preserve">Nutgrove Organic Bread Flour, 5 lb</t>
  </si>
  <si>
    <t xml:space="preserve">00019326396121</t>
  </si>
  <si>
    <t xml:space="preserve">Harborline Organic Granulated Sugar, 1 lb</t>
  </si>
  <si>
    <t xml:space="preserve">00656988655420</t>
  </si>
  <si>
    <t xml:space="preserve">Orchard Spread Vanilla Extract, 1 lb</t>
  </si>
  <si>
    <t xml:space="preserve">00936124591980</t>
  </si>
  <si>
    <t xml:space="preserve">Redbarn All-Purpose Flour, 1 lb</t>
  </si>
  <si>
    <t xml:space="preserve">00812267142926</t>
  </si>
  <si>
    <t xml:space="preserve">Harborline Reduced Sugar Steak Sauce, 12 oz</t>
  </si>
  <si>
    <t xml:space="preserve">2023-07-02</t>
  </si>
  <si>
    <t xml:space="preserve">00547268832220</t>
  </si>
  <si>
    <t xml:space="preserve">Nutgrove Reduced Sugar Yellow Mustard, 12 oz</t>
  </si>
  <si>
    <t xml:space="preserve">00392861764161</t>
  </si>
  <si>
    <t xml:space="preserve">Thrift Row Relish, 12 oz</t>
  </si>
  <si>
    <t xml:space="preserve">2024-10-29</t>
  </si>
  <si>
    <t xml:space="preserve">00716024695195</t>
  </si>
  <si>
    <t xml:space="preserve">Orchard Spread Spicy Ketchup, 32 oz</t>
  </si>
  <si>
    <t xml:space="preserve">00954352955111</t>
  </si>
  <si>
    <t xml:space="preserve">Golden Grain Co. Spicy Ketchup, 12 oz</t>
  </si>
  <si>
    <t xml:space="preserve">2023-01-17</t>
  </si>
  <si>
    <t xml:space="preserve">00158774225981</t>
  </si>
  <si>
    <t xml:space="preserve">Pepperlane Reduced Sugar Worcestershire Sauce, 32 oz</t>
  </si>
  <si>
    <t xml:space="preserve">00770565411483</t>
  </si>
  <si>
    <t xml:space="preserve">Redbarn Horseradish, 32 oz</t>
  </si>
  <si>
    <t xml:space="preserve">2024-11-27</t>
  </si>
  <si>
    <t xml:space="preserve">00397666305079</t>
  </si>
  <si>
    <t xml:space="preserve">Orchard Spread Hot Sauce, 12 oz</t>
  </si>
  <si>
    <t xml:space="preserve">00881516188065</t>
  </si>
  <si>
    <t xml:space="preserve">Harborline Spicy Horseradish, 12 oz</t>
  </si>
  <si>
    <t xml:space="preserve">2023-07-17</t>
  </si>
  <si>
    <t xml:space="preserve">00636487654552</t>
  </si>
  <si>
    <t xml:space="preserve">Redbarn Reduced Sugar Yellow Mustard, 20 oz</t>
  </si>
  <si>
    <t xml:space="preserve">20 oz</t>
  </si>
  <si>
    <t xml:space="preserve">00012749287915</t>
  </si>
  <si>
    <t xml:space="preserve">Wheatstone Mayonnaise, 20 oz</t>
  </si>
  <si>
    <t xml:space="preserve">00721465868338</t>
  </si>
  <si>
    <t xml:space="preserve">Pepperlane Worcestershire Sauce, 32 oz</t>
  </si>
  <si>
    <t xml:space="preserve">00647894161711</t>
  </si>
  <si>
    <t xml:space="preserve">Golden Grain Co. Spicy Mayonnaise, 20 oz</t>
  </si>
  <si>
    <t xml:space="preserve">00263044470114</t>
  </si>
  <si>
    <t xml:space="preserve">Pepperlane Spicy Hot Sauce, 12 oz</t>
  </si>
  <si>
    <t xml:space="preserve">2021-07-01</t>
  </si>
  <si>
    <t xml:space="preserve">00657270125870</t>
  </si>
  <si>
    <t xml:space="preserve">Golden Grain Co. Reduced Sugar Ketchup, 20 oz</t>
  </si>
  <si>
    <t xml:space="preserve">00463643085740</t>
  </si>
  <si>
    <t xml:space="preserve">Kettle Row Steak Sauce, 20 oz</t>
  </si>
  <si>
    <t xml:space="preserve">00204987323810</t>
  </si>
  <si>
    <t xml:space="preserve">Orchard Spread Reduced Sugar Dijon Mustard, 20 oz</t>
  </si>
  <si>
    <t xml:space="preserve">2022-02-22</t>
  </si>
  <si>
    <t xml:space="preserve">00838731549409</t>
  </si>
  <si>
    <t xml:space="preserve">Orchard Spread Reduced Sugar Mayonnaise, 32 oz</t>
  </si>
  <si>
    <t xml:space="preserve">2022-12-24</t>
  </si>
  <si>
    <t xml:space="preserve">00956493143911</t>
  </si>
  <si>
    <t xml:space="preserve">Redbarn Spicy Worcestershire Sauce, 32 oz</t>
  </si>
  <si>
    <t xml:space="preserve">2021-06-29</t>
  </si>
  <si>
    <t xml:space="preserve">00158340174047</t>
  </si>
  <si>
    <t xml:space="preserve">Orchard Spread Worcestershire Sauce, 12 oz</t>
  </si>
  <si>
    <t xml:space="preserve">2024-08-13</t>
  </si>
  <si>
    <t xml:space="preserve">00411600169238</t>
  </si>
  <si>
    <t xml:space="preserve">Roastport Mayonnaise, 32 oz</t>
  </si>
  <si>
    <t xml:space="preserve">00536021422451</t>
  </si>
  <si>
    <t xml:space="preserve">Thrift Row Relish, 32 oz</t>
  </si>
  <si>
    <t xml:space="preserve">2021-03-26</t>
  </si>
  <si>
    <t xml:space="preserve">00973107907724</t>
  </si>
  <si>
    <t xml:space="preserve">Roastport Worcestershire Sauce, 32 oz</t>
  </si>
  <si>
    <t xml:space="preserve">2025-01-14</t>
  </si>
  <si>
    <t xml:space="preserve">00639960159922</t>
  </si>
  <si>
    <t xml:space="preserve">Wheatstone Dijon Mustard, 32 oz</t>
  </si>
  <si>
    <t xml:space="preserve">00295925200836</t>
  </si>
  <si>
    <t xml:space="preserve">Redbarn Spicy Relish, 20 oz</t>
  </si>
  <si>
    <t xml:space="preserve">2021-03-03</t>
  </si>
  <si>
    <t xml:space="preserve">00201758707476</t>
  </si>
  <si>
    <t xml:space="preserve">Harborline Spicy Steak Sauce, 32 oz</t>
  </si>
  <si>
    <t xml:space="preserve">2024-06-25</t>
  </si>
  <si>
    <t xml:space="preserve">00906241554023</t>
  </si>
  <si>
    <t xml:space="preserve">Wheatstone Spicy Horseradish, 12 oz</t>
  </si>
  <si>
    <t xml:space="preserve">00138889595661</t>
  </si>
  <si>
    <t xml:space="preserve">Wheatstone Reduced Sugar Relish, 12 oz</t>
  </si>
  <si>
    <t xml:space="preserve">00007879170841</t>
  </si>
  <si>
    <t xml:space="preserve">Nutgrove Spicy Mayonnaise, 32 oz</t>
  </si>
  <si>
    <t xml:space="preserve">2022-01-30</t>
  </si>
  <si>
    <t xml:space="preserve">00789659537259</t>
  </si>
  <si>
    <t xml:space="preserve">Orchard Spread Spicy Hot Sauce, 20 oz</t>
  </si>
  <si>
    <t xml:space="preserve">00479344516857</t>
  </si>
  <si>
    <t xml:space="preserve">Harborline Spicy Yellow Mustard, 20 oz</t>
  </si>
  <si>
    <t xml:space="preserve">2025-12-25</t>
  </si>
  <si>
    <t xml:space="preserve">00435877814721</t>
  </si>
  <si>
    <t xml:space="preserve">Kettle Row Spicy Yellow Mustard, 20 oz</t>
  </si>
  <si>
    <t xml:space="preserve">00355285483896</t>
  </si>
  <si>
    <t xml:space="preserve">Kettle Row Reduced Sugar Mayonnaise, 20 oz</t>
  </si>
  <si>
    <t xml:space="preserve">00149862152593</t>
  </si>
  <si>
    <t xml:space="preserve">Redbarn Reduced Sugar Ketchup, 32 oz</t>
  </si>
  <si>
    <t xml:space="preserve">2023-12-24</t>
  </si>
  <si>
    <t xml:space="preserve">00341448525750</t>
  </si>
  <si>
    <t xml:space="preserve">Harborline Mayonnaise, 12 oz</t>
  </si>
  <si>
    <t xml:space="preserve">00922765852231</t>
  </si>
  <si>
    <t xml:space="preserve">Redbarn Reduced Sugar Steak Sauce, 20 oz</t>
  </si>
  <si>
    <t xml:space="preserve">00195191743225</t>
  </si>
  <si>
    <t xml:space="preserve">Wheatstone Spicy Ketchup, 20 oz</t>
  </si>
  <si>
    <t xml:space="preserve">00118716726525</t>
  </si>
  <si>
    <t xml:space="preserve">Kettle Row Reduced Sugar Mayonnaise, 32 oz</t>
  </si>
  <si>
    <t xml:space="preserve">00694319111017</t>
  </si>
  <si>
    <t xml:space="preserve">Orchard Spread Reduced Sugar Relish, 32 oz</t>
  </si>
  <si>
    <t xml:space="preserve">00590572607677</t>
  </si>
  <si>
    <t xml:space="preserve">Orchard Spread Spicy Steak Sauce, 12 oz</t>
  </si>
  <si>
    <t xml:space="preserve">2025-02-14</t>
  </si>
  <si>
    <t xml:space="preserve">00885769639846</t>
  </si>
  <si>
    <t xml:space="preserve">Harborline Spicy Steak Sauce, 12 oz</t>
  </si>
  <si>
    <t xml:space="preserve">2026-03-11</t>
  </si>
  <si>
    <t xml:space="preserve">00872873047314</t>
  </si>
  <si>
    <t xml:space="preserve">Wheatstone Spicy Worcestershire Sauce, 12 oz</t>
  </si>
  <si>
    <t xml:space="preserve">00855875611524</t>
  </si>
  <si>
    <t xml:space="preserve">Nutgrove Reduced Sugar Worcestershire Sauce, 32 oz</t>
  </si>
  <si>
    <t xml:space="preserve">2026-08-15</t>
  </si>
  <si>
    <t xml:space="preserve">00298105842341</t>
  </si>
  <si>
    <t xml:space="preserve">Roastport Reduced Sugar Hot Sauce, 12 oz</t>
  </si>
  <si>
    <t xml:space="preserve">00583993441898</t>
  </si>
  <si>
    <t xml:space="preserve">Roastport Reduced Sugar Ketchup, 20 oz</t>
  </si>
  <si>
    <t xml:space="preserve">2023-10-09</t>
  </si>
  <si>
    <t xml:space="preserve">00314587282322</t>
  </si>
  <si>
    <t xml:space="preserve">Kettle Row Spicy Relish, 32 oz</t>
  </si>
  <si>
    <t xml:space="preserve">2024-10-07</t>
  </si>
  <si>
    <t xml:space="preserve">00314560346584</t>
  </si>
  <si>
    <t xml:space="preserve">Pepperlane Reduced Sugar Hot Sauce, 12 oz</t>
  </si>
  <si>
    <t xml:space="preserve">00730424321234</t>
  </si>
  <si>
    <t xml:space="preserve">Kettle Row Yellow Mustard, 32 oz</t>
  </si>
  <si>
    <t xml:space="preserve">2024-03-31</t>
  </si>
  <si>
    <t xml:space="preserve">00047192871989</t>
  </si>
  <si>
    <t xml:space="preserve">Thrift Row Reduced Sugar Hot Sauce, 32 oz</t>
  </si>
  <si>
    <t xml:space="preserve">2021-11-06</t>
  </si>
  <si>
    <t xml:space="preserve">00550257910443</t>
  </si>
  <si>
    <t xml:space="preserve">Nutgrove Spicy Worcestershire Sauce, 32 oz</t>
  </si>
  <si>
    <t xml:space="preserve">2022-04-07</t>
  </si>
  <si>
    <t xml:space="preserve">00407254330920</t>
  </si>
  <si>
    <t xml:space="preserve">Harborline Reduced Sugar Dijon Mustard, 20 oz</t>
  </si>
  <si>
    <t xml:space="preserve">2022-08-31</t>
  </si>
  <si>
    <t xml:space="preserve">00172157467925</t>
  </si>
  <si>
    <t xml:space="preserve">Harborline Spicy Relish, 12 oz</t>
  </si>
  <si>
    <t xml:space="preserve">2022-03-30</t>
  </si>
  <si>
    <t xml:space="preserve">00119407470100</t>
  </si>
  <si>
    <t xml:space="preserve">Harborline Spicy Steak Sauce, 20 oz</t>
  </si>
  <si>
    <t xml:space="preserve">00840194041038</t>
  </si>
  <si>
    <t xml:space="preserve">Orchard Spread Spicy Mayonnaise, 12 oz</t>
  </si>
  <si>
    <t xml:space="preserve">00979345374072</t>
  </si>
  <si>
    <t xml:space="preserve">Kettle Row Spicy Ketchup, 12 oz</t>
  </si>
  <si>
    <t xml:space="preserve">2022-12-11</t>
  </si>
  <si>
    <t xml:space="preserve">00784275828488</t>
  </si>
  <si>
    <t xml:space="preserve">Thrift Row Spicy Hot Sauce, 12 oz</t>
  </si>
  <si>
    <t xml:space="preserve">2023-09-20</t>
  </si>
  <si>
    <t xml:space="preserve">00847678190055</t>
  </si>
  <si>
    <t xml:space="preserve">Thrift Row Spicy Mayonnaise, 20 oz</t>
  </si>
  <si>
    <t xml:space="preserve">00390744418676</t>
  </si>
  <si>
    <t xml:space="preserve">Nutgrove Ketchup, 32 oz</t>
  </si>
  <si>
    <t xml:space="preserve">2024-10-11</t>
  </si>
  <si>
    <t xml:space="preserve">00106708782027</t>
  </si>
  <si>
    <t xml:space="preserve">Kettle Row Spicy Steak Sauce, 20 oz</t>
  </si>
  <si>
    <t xml:space="preserve">00909552823515</t>
  </si>
  <si>
    <t xml:space="preserve">Kettle Row Ketchup, 20 oz</t>
  </si>
  <si>
    <t xml:space="preserve">2023-05-28</t>
  </si>
  <si>
    <t xml:space="preserve">00435250164631</t>
  </si>
  <si>
    <t xml:space="preserve">Thrift Row Spicy Steak Sauce, 20 oz</t>
  </si>
  <si>
    <t xml:space="preserve">2023-09-22</t>
  </si>
  <si>
    <t xml:space="preserve">00657598419810</t>
  </si>
  <si>
    <t xml:space="preserve">Golden Grain Co. Reduced Sugar Horseradish, 12 oz</t>
  </si>
  <si>
    <t xml:space="preserve">2024-09-29</t>
  </si>
  <si>
    <t xml:space="preserve">00651209394758</t>
  </si>
  <si>
    <t xml:space="preserve">Kettle Row Worcestershire Sauce, 32 oz</t>
  </si>
  <si>
    <t xml:space="preserve">2022-02-19</t>
  </si>
  <si>
    <t xml:space="preserve">00528291405501</t>
  </si>
  <si>
    <t xml:space="preserve">Golden Grain Co. Yellow Mustard, 32 oz</t>
  </si>
  <si>
    <t xml:space="preserve">00540682687661</t>
  </si>
  <si>
    <t xml:space="preserve">Golden Grain Co. Spicy Relish, 32 oz</t>
  </si>
  <si>
    <t xml:space="preserve">00808299852779</t>
  </si>
  <si>
    <t xml:space="preserve">Orchard Spread Reduced Sugar Horseradish, 20 oz</t>
  </si>
  <si>
    <t xml:space="preserve">2021-08-23</t>
  </si>
  <si>
    <t xml:space="preserve">00504262307208</t>
  </si>
  <si>
    <t xml:space="preserve">Redbarn Reduced Sugar Dijon Mustard, 20 oz</t>
  </si>
  <si>
    <t xml:space="preserve">00983940136736</t>
  </si>
  <si>
    <t xml:space="preserve">Golden Grain Co. Spicy Yellow Mustard, 20 oz</t>
  </si>
  <si>
    <t xml:space="preserve">00358414156137</t>
  </si>
  <si>
    <t xml:space="preserve">Kettle Row Spicy Worcestershire Sauce, 32 oz</t>
  </si>
  <si>
    <t xml:space="preserve">00456644782949</t>
  </si>
  <si>
    <t xml:space="preserve">Orchard Spread Reduced Sugar Yellow Mustard, 32 oz</t>
  </si>
  <si>
    <t xml:space="preserve">00865676597286</t>
  </si>
  <si>
    <t xml:space="preserve">Kettle Row Hot Sauce, 20 oz</t>
  </si>
  <si>
    <t xml:space="preserve">00775932130451</t>
  </si>
  <si>
    <t xml:space="preserve">Orchard Spread Yellow Mustard, 12 oz</t>
  </si>
  <si>
    <t xml:space="preserve">00549923267113</t>
  </si>
  <si>
    <t xml:space="preserve">Roastport Horseradish, 20 oz</t>
  </si>
  <si>
    <t xml:space="preserve">00979659069833</t>
  </si>
  <si>
    <t xml:space="preserve">Kettle Row Spicy Hot Sauce, 12 oz</t>
  </si>
  <si>
    <t xml:space="preserve">00278667057684</t>
  </si>
  <si>
    <t xml:space="preserve">Orchard Spread Spicy Dijon Mustard, 12 oz</t>
  </si>
  <si>
    <t xml:space="preserve">00777223153611</t>
  </si>
  <si>
    <t xml:space="preserve">Wheatstone Spicy Mayonnaise, 32 oz</t>
  </si>
  <si>
    <t xml:space="preserve">2023-01-29</t>
  </si>
  <si>
    <t xml:space="preserve">00433240233622</t>
  </si>
  <si>
    <t xml:space="preserve">Nutgrove Spicy Steak Sauce, 20 oz</t>
  </si>
  <si>
    <t xml:space="preserve">2021-05-25</t>
  </si>
  <si>
    <t xml:space="preserve">00989561386822</t>
  </si>
  <si>
    <t xml:space="preserve">Wheatstone Spicy Mayonnaise, 20 oz</t>
  </si>
  <si>
    <t xml:space="preserve">2024-02-17</t>
  </si>
  <si>
    <t xml:space="preserve">00962274367188</t>
  </si>
  <si>
    <t xml:space="preserve">Nutgrove Reduced Sugar Relish, 12 oz</t>
  </si>
  <si>
    <t xml:space="preserve">2023-03-31</t>
  </si>
  <si>
    <t xml:space="preserve">00880008327722</t>
  </si>
  <si>
    <t xml:space="preserve">Nutgrove Steak Sauce, 20 oz</t>
  </si>
  <si>
    <t xml:space="preserve">00774750530026</t>
  </si>
  <si>
    <t xml:space="preserve">Pepperlane Dijon Mustard, 32 oz</t>
  </si>
  <si>
    <t xml:space="preserve">2023-08-30</t>
  </si>
  <si>
    <t xml:space="preserve">00795456890501</t>
  </si>
  <si>
    <t xml:space="preserve">Redbarn Hot Sauce, 20 oz</t>
  </si>
  <si>
    <t xml:space="preserve">00041590038148</t>
  </si>
  <si>
    <t xml:space="preserve">Thrift Row Horseradish, 32 oz</t>
  </si>
  <si>
    <t xml:space="preserve">00959533088821</t>
  </si>
  <si>
    <t xml:space="preserve">Kettle Row Relish, 12 oz</t>
  </si>
  <si>
    <t xml:space="preserve">2024-08-03</t>
  </si>
  <si>
    <t xml:space="preserve">00422913564996</t>
  </si>
  <si>
    <t xml:space="preserve">Nutgrove Reduced Sugar Worcestershire Sauce, 20 oz</t>
  </si>
  <si>
    <t xml:space="preserve">00320775329869</t>
  </si>
  <si>
    <t xml:space="preserve">Thrift Row Spicy Worcestershire Sauce, 20 oz</t>
  </si>
  <si>
    <t xml:space="preserve">2025-04-23</t>
  </si>
  <si>
    <t xml:space="preserve">00030922947544</t>
  </si>
  <si>
    <t xml:space="preserve">Wheatstone Hot Sauce, 12 oz</t>
  </si>
  <si>
    <t xml:space="preserve">00196525530773</t>
  </si>
  <si>
    <t xml:space="preserve">Harborline Spicy Hot Sauce, 32 oz</t>
  </si>
  <si>
    <t xml:space="preserve">2021-04-25</t>
  </si>
  <si>
    <t xml:space="preserve">00970710347221</t>
  </si>
  <si>
    <t xml:space="preserve">Redbarn Spicy Mayonnaise, 32 oz</t>
  </si>
  <si>
    <t xml:space="preserve">2025-03-01</t>
  </si>
  <si>
    <t xml:space="preserve">00102078510539</t>
  </si>
  <si>
    <t xml:space="preserve">Orchard Spread Worcestershire Sauce, 32 oz</t>
  </si>
  <si>
    <t xml:space="preserve">00525119096541</t>
  </si>
  <si>
    <t xml:space="preserve">Kettle Row Ketchup, 32 oz</t>
  </si>
  <si>
    <t xml:space="preserve">2023-01-09</t>
  </si>
  <si>
    <t xml:space="preserve">00859572222040</t>
  </si>
  <si>
    <t xml:space="preserve">Nutgrove Hot Sauce, 20 oz</t>
  </si>
  <si>
    <t xml:space="preserve">00675182285911</t>
  </si>
  <si>
    <t xml:space="preserve">Golden Grain Co. Steak Sauce, 12 oz</t>
  </si>
  <si>
    <t xml:space="preserve">2023-09-06</t>
  </si>
  <si>
    <t xml:space="preserve">00581397375004</t>
  </si>
  <si>
    <t xml:space="preserve">Harborline Relish, 12 oz</t>
  </si>
  <si>
    <t xml:space="preserve">2026-06-08</t>
  </si>
  <si>
    <t xml:space="preserve">00931427786862</t>
  </si>
  <si>
    <t xml:space="preserve">Pepperlane Spicy Horseradish, 32 oz</t>
  </si>
  <si>
    <t xml:space="preserve">2021-11-16</t>
  </si>
  <si>
    <t xml:space="preserve">00424101527345</t>
  </si>
  <si>
    <t xml:space="preserve">Golden Grain Co. Yellow Mustard, 20 oz</t>
  </si>
  <si>
    <t xml:space="preserve">00781597962252</t>
  </si>
  <si>
    <t xml:space="preserve">Thrift Row Spicy Ketchup, 20 oz</t>
  </si>
  <si>
    <t xml:space="preserve">00395061438124</t>
  </si>
  <si>
    <t xml:space="preserve">Thrift Row Yellow Mustard, 12 oz</t>
  </si>
  <si>
    <t xml:space="preserve">2025-11-21</t>
  </si>
  <si>
    <t xml:space="preserve">00855054913749</t>
  </si>
  <si>
    <t xml:space="preserve">Nutgrove Spicy Steak Sauce, 32 oz</t>
  </si>
  <si>
    <t xml:space="preserve">2022-10-31</t>
  </si>
  <si>
    <t xml:space="preserve">00765385076047</t>
  </si>
  <si>
    <t xml:space="preserve">Roastport Spicy Dijon Mustard, 12 oz</t>
  </si>
  <si>
    <t xml:space="preserve">00795839124818</t>
  </si>
  <si>
    <t xml:space="preserve">Pepperlane Spicy Ketchup, 20 oz</t>
  </si>
  <si>
    <t xml:space="preserve">00168194313204</t>
  </si>
  <si>
    <t xml:space="preserve">Wheatstone Dijon Mustard, 20 oz</t>
  </si>
  <si>
    <t xml:space="preserve">00893455823146</t>
  </si>
  <si>
    <t xml:space="preserve">Golden Grain Co. Hot Sauce, 12 oz</t>
  </si>
  <si>
    <t xml:space="preserve">00560757120285</t>
  </si>
  <si>
    <t xml:space="preserve">Nutgrove Balsamic Vinaigrette, 16 oz</t>
  </si>
  <si>
    <t xml:space="preserve">2025-04-10</t>
  </si>
  <si>
    <t xml:space="preserve">00572395454180</t>
  </si>
  <si>
    <t xml:space="preserve">Harborline Organic Honey Mustard, 8 oz</t>
  </si>
  <si>
    <t xml:space="preserve">2021-07-11</t>
  </si>
  <si>
    <t xml:space="preserve">00981689643322</t>
  </si>
  <si>
    <t xml:space="preserve">Orchard Spread Organic Honey Mustard, 16 oz</t>
  </si>
  <si>
    <t xml:space="preserve">00545145832374</t>
  </si>
  <si>
    <t xml:space="preserve">Roastport Light Honey Mustard, 8 oz</t>
  </si>
  <si>
    <t xml:space="preserve">00452323515658</t>
  </si>
  <si>
    <t xml:space="preserve">Orchard Spread Light Thousand Island, 8 oz</t>
  </si>
  <si>
    <t xml:space="preserve">00079897513793</t>
  </si>
  <si>
    <t xml:space="preserve">Roastport Organic Thousand Island, 8 oz</t>
  </si>
  <si>
    <t xml:space="preserve">00739080093282</t>
  </si>
  <si>
    <t xml:space="preserve">Pepperlane Caesar, 16 oz</t>
  </si>
  <si>
    <t xml:space="preserve">00625847052776</t>
  </si>
  <si>
    <t xml:space="preserve">Wheatstone Ranch, 8 oz</t>
  </si>
  <si>
    <t xml:space="preserve">00404757043642</t>
  </si>
  <si>
    <t xml:space="preserve">Pepperlane Light Thousand Island, 8 oz</t>
  </si>
  <si>
    <t xml:space="preserve">00348163745735</t>
  </si>
  <si>
    <t xml:space="preserve">Kettle Row Light Honey Mustard, 16 oz</t>
  </si>
  <si>
    <t xml:space="preserve">00374119751894</t>
  </si>
  <si>
    <t xml:space="preserve">Wheatstone Organic Honey Mustard, 16 oz</t>
  </si>
  <si>
    <t xml:space="preserve">00597196700825</t>
  </si>
  <si>
    <t xml:space="preserve">Wheatstone Honey Mustard, 16 oz</t>
  </si>
  <si>
    <t xml:space="preserve">2026-04-27</t>
  </si>
  <si>
    <t xml:space="preserve">00500326467335</t>
  </si>
  <si>
    <t xml:space="preserve">Roastport Light Blue Cheese, 16 oz</t>
  </si>
  <si>
    <t xml:space="preserve">00310663219291</t>
  </si>
  <si>
    <t xml:space="preserve">Harborline Light Blue Cheese, 16 oz</t>
  </si>
  <si>
    <t xml:space="preserve">00380333735797</t>
  </si>
  <si>
    <t xml:space="preserve">Kettle Row Light Balsamic Vinaigrette, 16 oz</t>
  </si>
  <si>
    <t xml:space="preserve">00118457390014</t>
  </si>
  <si>
    <t xml:space="preserve">Pepperlane Organic Ranch, 8 oz</t>
  </si>
  <si>
    <t xml:space="preserve">00234691287450</t>
  </si>
  <si>
    <t xml:space="preserve">Harborline Honey Mustard, 8 oz</t>
  </si>
  <si>
    <t xml:space="preserve">2024-03-17</t>
  </si>
  <si>
    <t xml:space="preserve">00515984714671</t>
  </si>
  <si>
    <t xml:space="preserve">Thrift Row Balsamic Vinaigrette, 8 oz</t>
  </si>
  <si>
    <t xml:space="preserve">2022-06-25</t>
  </si>
  <si>
    <t xml:space="preserve">00732998409792</t>
  </si>
  <si>
    <t xml:space="preserve">Roastport Ranch, 16 oz</t>
  </si>
  <si>
    <t xml:space="preserve">2025-03-05</t>
  </si>
  <si>
    <t xml:space="preserve">00293215730750</t>
  </si>
  <si>
    <t xml:space="preserve">Kettle Row Light Thousand Island, 8 oz</t>
  </si>
  <si>
    <t xml:space="preserve">2022-03-18</t>
  </si>
  <si>
    <t xml:space="preserve">00699599873977</t>
  </si>
  <si>
    <t xml:space="preserve">Pepperlane Ranch, 8 oz</t>
  </si>
  <si>
    <t xml:space="preserve">00791417108111</t>
  </si>
  <si>
    <t xml:space="preserve">Harborline Organic Balsamic Vinaigrette, 16 oz</t>
  </si>
  <si>
    <t xml:space="preserve">2024-05-01</t>
  </si>
  <si>
    <t xml:space="preserve">00728946636221</t>
  </si>
  <si>
    <t xml:space="preserve">Harborline Light Thousand Island, 16 oz</t>
  </si>
  <si>
    <t xml:space="preserve">00631543094404</t>
  </si>
  <si>
    <t xml:space="preserve">Harborline Balsamic Vinaigrette, 16 oz</t>
  </si>
  <si>
    <t xml:space="preserve">00959681474871</t>
  </si>
  <si>
    <t xml:space="preserve">Orchard Spread Organic Balsamic Vinaigrette, 16 oz</t>
  </si>
  <si>
    <t xml:space="preserve">00700443864674</t>
  </si>
  <si>
    <t xml:space="preserve">Harborline Caesar, 16 oz</t>
  </si>
  <si>
    <t xml:space="preserve">00027613469510</t>
  </si>
  <si>
    <t xml:space="preserve">Golden Grain Co. Organic Thousand Island, 16 oz</t>
  </si>
  <si>
    <t xml:space="preserve">2022-05-10</t>
  </si>
  <si>
    <t xml:space="preserve">00607122354111</t>
  </si>
  <si>
    <t xml:space="preserve">Redbarn Honey Mustard, 16 oz</t>
  </si>
  <si>
    <t xml:space="preserve">2025-01-23</t>
  </si>
  <si>
    <t xml:space="preserve">00995819873003</t>
  </si>
  <si>
    <t xml:space="preserve">Wheatstone Balsamic Vinaigrette, 16 oz</t>
  </si>
  <si>
    <t xml:space="preserve">2024-02-11</t>
  </si>
  <si>
    <t xml:space="preserve">00657509346230</t>
  </si>
  <si>
    <t xml:space="preserve">Golden Grain Co. Balsamic Vinaigrette, 16 oz</t>
  </si>
  <si>
    <t xml:space="preserve">00736527341122</t>
  </si>
  <si>
    <t xml:space="preserve">Redbarn Light Honey Mustard, 16 oz</t>
  </si>
  <si>
    <t xml:space="preserve">00931942851449</t>
  </si>
  <si>
    <t xml:space="preserve">Nutgrove Organic Ranch, 8 oz</t>
  </si>
  <si>
    <t xml:space="preserve">00158407227684</t>
  </si>
  <si>
    <t xml:space="preserve">Orchard Spread Organic Ranch, 16 oz</t>
  </si>
  <si>
    <t xml:space="preserve">2022-06-24</t>
  </si>
  <si>
    <t xml:space="preserve">00265090080799</t>
  </si>
  <si>
    <t xml:space="preserve">Golden Grain Co. Organic Blue Cheese, 8 oz</t>
  </si>
  <si>
    <t xml:space="preserve">2021-09-12</t>
  </si>
  <si>
    <t xml:space="preserve">00490736824487</t>
  </si>
  <si>
    <t xml:space="preserve">Harborline Organic Italian, 16 oz</t>
  </si>
  <si>
    <t xml:space="preserve">2024-02-20</t>
  </si>
  <si>
    <t xml:space="preserve">00329125528490</t>
  </si>
  <si>
    <t xml:space="preserve">Orchard Spread Organic Thousand Island, 16 oz</t>
  </si>
  <si>
    <t xml:space="preserve">00601586426471</t>
  </si>
  <si>
    <t xml:space="preserve">Golden Grain Co. Light Honey Mustard, 8 oz</t>
  </si>
  <si>
    <t xml:space="preserve">00554241405979</t>
  </si>
  <si>
    <t xml:space="preserve">Thrift Row Light Italian, 16 oz</t>
  </si>
  <si>
    <t xml:space="preserve">00508050306264</t>
  </si>
  <si>
    <t xml:space="preserve">Nutgrove Ranch, 16 oz</t>
  </si>
  <si>
    <t xml:space="preserve">00500267652725</t>
  </si>
  <si>
    <t xml:space="preserve">Wheatstone Light Blue Cheese, 8 oz</t>
  </si>
  <si>
    <t xml:space="preserve">00772984971428</t>
  </si>
  <si>
    <t xml:space="preserve">Pepperlane Light Caesar, 8 oz</t>
  </si>
  <si>
    <t xml:space="preserve">2023-12-13</t>
  </si>
  <si>
    <t xml:space="preserve">00229443416114</t>
  </si>
  <si>
    <t xml:space="preserve">Thrift Row Caesar, 8 oz</t>
  </si>
  <si>
    <t xml:space="preserve">00758813193284</t>
  </si>
  <si>
    <t xml:space="preserve">Kettle Row Organic Blue Cheese, 8 oz</t>
  </si>
  <si>
    <t xml:space="preserve">00121267712455</t>
  </si>
  <si>
    <t xml:space="preserve">Kettle Row Organic Ranch, 16 oz</t>
  </si>
  <si>
    <t xml:space="preserve">00332745464170</t>
  </si>
  <si>
    <t xml:space="preserve">Wheatstone Honey Mustard, 8 oz</t>
  </si>
  <si>
    <t xml:space="preserve">00775438171886</t>
  </si>
  <si>
    <t xml:space="preserve">Roastport Organic Honey Mustard, 8 oz</t>
  </si>
  <si>
    <t xml:space="preserve">00084476619777</t>
  </si>
  <si>
    <t xml:space="preserve">Kettle Row Balsamic Vinaigrette, 16 oz</t>
  </si>
  <si>
    <t xml:space="preserve">00052143078350</t>
  </si>
  <si>
    <t xml:space="preserve">Golden Grain Co. Italian, 8 oz</t>
  </si>
  <si>
    <t xml:space="preserve">00860744529000</t>
  </si>
  <si>
    <t xml:space="preserve">Redbarn Organic Ranch, 16 oz</t>
  </si>
  <si>
    <t xml:space="preserve">00255455971035</t>
  </si>
  <si>
    <t xml:space="preserve">Nutgrove Organic Caesar, 16 oz</t>
  </si>
  <si>
    <t xml:space="preserve">2025-09-21</t>
  </si>
  <si>
    <t xml:space="preserve">00156897371418</t>
  </si>
  <si>
    <t xml:space="preserve">Golden Grain Co. Light Italian, 8 oz</t>
  </si>
  <si>
    <t xml:space="preserve">2025-06-17</t>
  </si>
  <si>
    <t xml:space="preserve">00906753577671</t>
  </si>
  <si>
    <t xml:space="preserve">Kettle Row Light Thousand Island, 16 oz</t>
  </si>
  <si>
    <t xml:space="preserve">2026-03-12</t>
  </si>
  <si>
    <t xml:space="preserve">00274495535311</t>
  </si>
  <si>
    <t xml:space="preserve">Kettle Row Light Ranch, 16 oz</t>
  </si>
  <si>
    <t xml:space="preserve">2022-09-15</t>
  </si>
  <si>
    <t xml:space="preserve">00570109732256</t>
  </si>
  <si>
    <t xml:space="preserve">Wheatstone Organic Caesar, 8 oz</t>
  </si>
  <si>
    <t xml:space="preserve">2023-04-12</t>
  </si>
  <si>
    <t xml:space="preserve">00697694337770</t>
  </si>
  <si>
    <t xml:space="preserve">Orchard Spread Light Honey Mustard, 8 oz</t>
  </si>
  <si>
    <t xml:space="preserve">2022-10-26</t>
  </si>
  <si>
    <t xml:space="preserve">00989873743656</t>
  </si>
  <si>
    <t xml:space="preserve">Kettle Row Light Caesar, 8 oz</t>
  </si>
  <si>
    <t xml:space="preserve">2025-09-24</t>
  </si>
  <si>
    <t xml:space="preserve">00219899993392</t>
  </si>
  <si>
    <t xml:space="preserve">Redbarn Italian, 8 oz</t>
  </si>
  <si>
    <t xml:space="preserve">2023-01-21</t>
  </si>
  <si>
    <t xml:space="preserve">00906053569023</t>
  </si>
  <si>
    <t xml:space="preserve">Orchard Spread Blue Cheese, 16 oz</t>
  </si>
  <si>
    <t xml:space="preserve">00218312616106</t>
  </si>
  <si>
    <t xml:space="preserve">Golden Grain Co. Balsamic Vinaigrette, 8 oz</t>
  </si>
  <si>
    <t xml:space="preserve">2025-01-09</t>
  </si>
  <si>
    <t xml:space="preserve">00585941330992</t>
  </si>
  <si>
    <t xml:space="preserve">Redbarn Light Balsamic Vinaigrette, 8 oz</t>
  </si>
  <si>
    <t xml:space="preserve">2021-08-27</t>
  </si>
  <si>
    <t xml:space="preserve">00494047876650</t>
  </si>
  <si>
    <t xml:space="preserve">Kettle Row Organic Caesar, 8 oz</t>
  </si>
  <si>
    <t xml:space="preserve">2021-05-27</t>
  </si>
  <si>
    <t xml:space="preserve">00191904774997</t>
  </si>
  <si>
    <t xml:space="preserve">Golden Grain Co. Honey Mustard, 16 oz</t>
  </si>
  <si>
    <t xml:space="preserve">00780875316029</t>
  </si>
  <si>
    <t xml:space="preserve">Wheatstone Italian, 8 oz</t>
  </si>
  <si>
    <t xml:space="preserve">00144744453235</t>
  </si>
  <si>
    <t xml:space="preserve">Pepperlane Organic Honey Mustard, 8 oz</t>
  </si>
  <si>
    <t xml:space="preserve">00579366356787</t>
  </si>
  <si>
    <t xml:space="preserve">Redbarn Light Balsamic Vinaigrette, 16 oz</t>
  </si>
  <si>
    <t xml:space="preserve">00782838721167</t>
  </si>
  <si>
    <t xml:space="preserve">Thrift Row Light Balsamic Vinaigrette, 8 oz</t>
  </si>
  <si>
    <t xml:space="preserve">00167702027791</t>
  </si>
  <si>
    <t xml:space="preserve">Wheatstone Organic Blue Cheese, 16 oz</t>
  </si>
  <si>
    <t xml:space="preserve">00822682286310</t>
  </si>
  <si>
    <t xml:space="preserve">Golden Grain Co. Organic Ranch, 16 oz</t>
  </si>
  <si>
    <t xml:space="preserve">2022-10-24</t>
  </si>
  <si>
    <t xml:space="preserve">00132063678939</t>
  </si>
  <si>
    <t xml:space="preserve">Wheatstone Light Ranch, 8 oz</t>
  </si>
  <si>
    <t xml:space="preserve">2022-10-19</t>
  </si>
  <si>
    <t xml:space="preserve">00284168990611</t>
  </si>
  <si>
    <t xml:space="preserve">Golden Grain Co. Caesar, 8 oz</t>
  </si>
  <si>
    <t xml:space="preserve">00676926802812</t>
  </si>
  <si>
    <t xml:space="preserve">Pepperlane Light Caesar, 16 oz</t>
  </si>
  <si>
    <t xml:space="preserve">2024-11-11</t>
  </si>
  <si>
    <t xml:space="preserve">00688157016618</t>
  </si>
  <si>
    <t xml:space="preserve">Golden Grain Co. Caesar, 16 oz</t>
  </si>
  <si>
    <t xml:space="preserve">2025-03-08</t>
  </si>
  <si>
    <t xml:space="preserve">00958248252529</t>
  </si>
  <si>
    <t xml:space="preserve">Redbarn Light Thousand Island, 8 oz</t>
  </si>
  <si>
    <t xml:space="preserve">2025-03-02</t>
  </si>
  <si>
    <t xml:space="preserve">00666912143331</t>
  </si>
  <si>
    <t xml:space="preserve">Orchard Spread Light Caesar, 16 oz</t>
  </si>
  <si>
    <t xml:space="preserve">00713004954250</t>
  </si>
  <si>
    <t xml:space="preserve">Redbarn Balsamic Vinaigrette, 8 oz</t>
  </si>
  <si>
    <t xml:space="preserve">00941976961549</t>
  </si>
  <si>
    <t xml:space="preserve">Orchard Spread Thousand Island, 16 oz</t>
  </si>
  <si>
    <t xml:space="preserve">00700596095121</t>
  </si>
  <si>
    <t xml:space="preserve">Wheatstone Light Honey Mustard, 16 oz</t>
  </si>
  <si>
    <t xml:space="preserve">00221293073328</t>
  </si>
  <si>
    <t xml:space="preserve">Orchard Spread Light Caesar, 8 oz</t>
  </si>
  <si>
    <t xml:space="preserve">00286333269602</t>
  </si>
  <si>
    <t xml:space="preserve">Harborline Blue Cheese, 8 oz</t>
  </si>
  <si>
    <t xml:space="preserve">2023-12-15</t>
  </si>
  <si>
    <t xml:space="preserve">00605139809088</t>
  </si>
  <si>
    <t xml:space="preserve">Kettle Row Thousand Island, 16 oz</t>
  </si>
  <si>
    <t xml:space="preserve">2022-10-05</t>
  </si>
  <si>
    <t xml:space="preserve">00887346871551</t>
  </si>
  <si>
    <t xml:space="preserve">Nutgrove Light Caesar, 8 oz</t>
  </si>
  <si>
    <t xml:space="preserve">2021-08-29</t>
  </si>
  <si>
    <t xml:space="preserve">00897881200727</t>
  </si>
  <si>
    <t xml:space="preserve">Nutgrove Light Honey Mustard, 16 oz</t>
  </si>
  <si>
    <t xml:space="preserve">00809174297001</t>
  </si>
  <si>
    <t xml:space="preserve">Wheatstone Caesar, 8 oz</t>
  </si>
  <si>
    <t xml:space="preserve">00717150952193</t>
  </si>
  <si>
    <t xml:space="preserve">Pepperlane Organic Ranch, 16 oz</t>
  </si>
  <si>
    <t xml:space="preserve">00110501547381</t>
  </si>
  <si>
    <t xml:space="preserve">Harborline Thousand Island, 8 oz</t>
  </si>
  <si>
    <t xml:space="preserve">00417746358452</t>
  </si>
  <si>
    <t xml:space="preserve">Roastport Caesar, 8 oz</t>
  </si>
  <si>
    <t xml:space="preserve">00138664410108</t>
  </si>
  <si>
    <t xml:space="preserve">Redbarn Light Blue Cheese, 16 oz</t>
  </si>
  <si>
    <t xml:space="preserve">00208175951036</t>
  </si>
  <si>
    <t xml:space="preserve">Golden Grain Co. Honey Mustard, 8 oz</t>
  </si>
  <si>
    <t xml:space="preserve">2026-05-20</t>
  </si>
  <si>
    <t xml:space="preserve">00021712327359</t>
  </si>
  <si>
    <t xml:space="preserve">Golden Grain Co. Organic Italian, 16 oz</t>
  </si>
  <si>
    <t xml:space="preserve">2021-11-27</t>
  </si>
  <si>
    <t xml:space="preserve">00640266068766</t>
  </si>
  <si>
    <t xml:space="preserve">Roastport Organic Ranch, 16 oz</t>
  </si>
  <si>
    <t xml:space="preserve">00076644978472</t>
  </si>
  <si>
    <t xml:space="preserve">Orchard Spread Light Blue Cheese, 8 oz</t>
  </si>
  <si>
    <t xml:space="preserve">2021-11-22</t>
  </si>
  <si>
    <t xml:space="preserve">00240931916240</t>
  </si>
  <si>
    <t xml:space="preserve">Thrift Row Light Honey Mustard, 8 oz</t>
  </si>
  <si>
    <t xml:space="preserve">00170564768058</t>
  </si>
  <si>
    <t xml:space="preserve">Harborline Thousand Island, 16 oz</t>
  </si>
  <si>
    <t xml:space="preserve">00130131096785</t>
  </si>
  <si>
    <t xml:space="preserve">Wheatstone Light Ranch, 16 oz</t>
  </si>
  <si>
    <t xml:space="preserve">2023-08-02</t>
  </si>
  <si>
    <t xml:space="preserve">00660058217672</t>
  </si>
  <si>
    <t xml:space="preserve">Roastport Honey Mustard, 8 oz</t>
  </si>
  <si>
    <t xml:space="preserve">00478855339032</t>
  </si>
  <si>
    <t xml:space="preserve">Nutgrove Organic Honey Mustard, 16 oz</t>
  </si>
  <si>
    <t xml:space="preserve">00329554535894</t>
  </si>
  <si>
    <t xml:space="preserve">Kettle Row Organic Honey Mustard, 16 oz</t>
  </si>
  <si>
    <t xml:space="preserve">00912081965063</t>
  </si>
  <si>
    <t xml:space="preserve">Thrift Row Light Ranch, 8 oz</t>
  </si>
  <si>
    <t xml:space="preserve">00280835078213</t>
  </si>
  <si>
    <t xml:space="preserve">Nutgrove Organic Honey Mustard, 8 oz</t>
  </si>
  <si>
    <t xml:space="preserve">00545730969315</t>
  </si>
  <si>
    <t xml:space="preserve">Nutgrove Light Ranch, 16 oz</t>
  </si>
  <si>
    <t xml:space="preserve">00938484130785</t>
  </si>
  <si>
    <t xml:space="preserve">Orchard Spread Organic Honey Mustard, 8 oz</t>
  </si>
  <si>
    <t xml:space="preserve">2021-09-21</t>
  </si>
  <si>
    <t xml:space="preserve">00008354186560</t>
  </si>
  <si>
    <t xml:space="preserve">Nutgrove Light Balsamic Vinaigrette, 16 oz</t>
  </si>
  <si>
    <t xml:space="preserve">00912253683973</t>
  </si>
  <si>
    <t xml:space="preserve">Harborline Organic Balsamic Vinaigrette, 8 oz</t>
  </si>
  <si>
    <t xml:space="preserve">00804684198578</t>
  </si>
  <si>
    <t xml:space="preserve">Redbarn Organic Canola Oil, 24 oz</t>
  </si>
  <si>
    <t xml:space="preserve">2021-07-28</t>
  </si>
  <si>
    <t xml:space="preserve">00366480020477</t>
  </si>
  <si>
    <t xml:space="preserve">Harborline Sesame Oil, 48 oz</t>
  </si>
  <si>
    <t xml:space="preserve">2021-07-19</t>
  </si>
  <si>
    <t xml:space="preserve">00884621637818</t>
  </si>
  <si>
    <t xml:space="preserve">Wheatstone Balsamic Vinegar, 48 oz</t>
  </si>
  <si>
    <t xml:space="preserve">00045048797419</t>
  </si>
  <si>
    <t xml:space="preserve">Golden Grain Co. Organic Vegetable Oil, 48 oz</t>
  </si>
  <si>
    <t xml:space="preserve">00391252677849</t>
  </si>
  <si>
    <t xml:space="preserve">Kettle Row Organic White Vinegar, 16.9 oz</t>
  </si>
  <si>
    <t xml:space="preserve">16.9 oz</t>
  </si>
  <si>
    <t xml:space="preserve">2021-06-02</t>
  </si>
  <si>
    <t xml:space="preserve">00452887080030</t>
  </si>
  <si>
    <t xml:space="preserve">Orchard Spread Balsamic Vinegar, 24 oz</t>
  </si>
  <si>
    <t xml:space="preserve">2024-09-23</t>
  </si>
  <si>
    <t xml:space="preserve">00016984261063</t>
  </si>
  <si>
    <t xml:space="preserve">Golden Grain Co. Olive Oil, 16.9 oz</t>
  </si>
  <si>
    <t xml:space="preserve">2023-04-26</t>
  </si>
  <si>
    <t xml:space="preserve">00362952765937</t>
  </si>
  <si>
    <t xml:space="preserve">Kettle Row Organic Canola Oil, 24 oz</t>
  </si>
  <si>
    <t xml:space="preserve">00973221500544</t>
  </si>
  <si>
    <t xml:space="preserve">Orchard Spread Extra Virgin Olive Oil, 48 oz</t>
  </si>
  <si>
    <t xml:space="preserve">2024-05-18</t>
  </si>
  <si>
    <t xml:space="preserve">00142003824411</t>
  </si>
  <si>
    <t xml:space="preserve">Pepperlane Coconut Oil, 16.9 oz</t>
  </si>
  <si>
    <t xml:space="preserve">00886600939628</t>
  </si>
  <si>
    <t xml:space="preserve">Golden Grain Co. Organic Coconut Oil, 16.9 oz</t>
  </si>
  <si>
    <t xml:space="preserve">2021-10-29</t>
  </si>
  <si>
    <t xml:space="preserve">00290646166793</t>
  </si>
  <si>
    <t xml:space="preserve">Wheatstone Apple Cider Vinegar, 24 oz</t>
  </si>
  <si>
    <t xml:space="preserve">00048930199345</t>
  </si>
  <si>
    <t xml:space="preserve">Orchard Spread Vegetable Oil, 48 oz</t>
  </si>
  <si>
    <t xml:space="preserve">00199399085921</t>
  </si>
  <si>
    <t xml:space="preserve">Redbarn Sesame Oil, 24 oz</t>
  </si>
  <si>
    <t xml:space="preserve">2025-09-03</t>
  </si>
  <si>
    <t xml:space="preserve">00480856973743</t>
  </si>
  <si>
    <t xml:space="preserve">Thrift Row Organic Canola Oil, 24 oz</t>
  </si>
  <si>
    <t xml:space="preserve">00772813785591</t>
  </si>
  <si>
    <t xml:space="preserve">Kettle Row Organic Apple Cider Vinegar, 16.9 oz</t>
  </si>
  <si>
    <t xml:space="preserve">00951256194564</t>
  </si>
  <si>
    <t xml:space="preserve">Pepperlane White Vinegar, 24 oz</t>
  </si>
  <si>
    <t xml:space="preserve">00004019148120</t>
  </si>
  <si>
    <t xml:space="preserve">Nutgrove Balsamic Vinegar, 16.9 oz</t>
  </si>
  <si>
    <t xml:space="preserve">2024-07-24</t>
  </si>
  <si>
    <t xml:space="preserve">00322154494052</t>
  </si>
  <si>
    <t xml:space="preserve">Kettle Row Organic Sesame Oil, 48 oz</t>
  </si>
  <si>
    <t xml:space="preserve">2023-12-12</t>
  </si>
  <si>
    <t xml:space="preserve">00639814824336</t>
  </si>
  <si>
    <t xml:space="preserve">Pepperlane Vegetable Oil, 24 oz</t>
  </si>
  <si>
    <t xml:space="preserve">00713443686476</t>
  </si>
  <si>
    <t xml:space="preserve">Harborline Organic Canola Oil, 24 oz</t>
  </si>
  <si>
    <t xml:space="preserve">00761558830234</t>
  </si>
  <si>
    <t xml:space="preserve">Wheatstone Organic Olive Oil, 16.9 oz</t>
  </si>
  <si>
    <t xml:space="preserve">00654861544155</t>
  </si>
  <si>
    <t xml:space="preserve">Wheatstone Organic White Vinegar, 24 oz</t>
  </si>
  <si>
    <t xml:space="preserve">2023-08-05</t>
  </si>
  <si>
    <t xml:space="preserve">00606672842303</t>
  </si>
  <si>
    <t xml:space="preserve">Harborline Canola Oil, 16.9 oz</t>
  </si>
  <si>
    <t xml:space="preserve">00917022978580</t>
  </si>
  <si>
    <t xml:space="preserve">Kettle Row Extra Virgin White Vinegar, 24 oz</t>
  </si>
  <si>
    <t xml:space="preserve">00431559737975</t>
  </si>
  <si>
    <t xml:space="preserve">Orchard Spread Organic Coconut Oil, 48 oz</t>
  </si>
  <si>
    <t xml:space="preserve">2025-02-20</t>
  </si>
  <si>
    <t xml:space="preserve">00783778643578</t>
  </si>
  <si>
    <t xml:space="preserve">Redbarn Organic Canola Oil, 48 oz</t>
  </si>
  <si>
    <t xml:space="preserve">00781902797617</t>
  </si>
  <si>
    <t xml:space="preserve">Harborline Extra Virgin Coconut Oil, 16.9 oz</t>
  </si>
  <si>
    <t xml:space="preserve">00955213680390</t>
  </si>
  <si>
    <t xml:space="preserve">Harborline Extra Virgin White Vinegar, 16.9 oz</t>
  </si>
  <si>
    <t xml:space="preserve">00470104803914</t>
  </si>
  <si>
    <t xml:space="preserve">Thrift Row Extra Virgin Sesame Oil, 24 oz</t>
  </si>
  <si>
    <t xml:space="preserve">2025-03-14</t>
  </si>
  <si>
    <t xml:space="preserve">00655960906877</t>
  </si>
  <si>
    <t xml:space="preserve">Pepperlane Vegetable Oil, 48 oz</t>
  </si>
  <si>
    <t xml:space="preserve">00662355489497</t>
  </si>
  <si>
    <t xml:space="preserve">Orchard Spread Organic Olive Oil, 48 oz</t>
  </si>
  <si>
    <t xml:space="preserve">2023-10-23</t>
  </si>
  <si>
    <t xml:space="preserve">00085465633984</t>
  </si>
  <si>
    <t xml:space="preserve">Pepperlane Extra Virgin Coconut Oil, 24 oz</t>
  </si>
  <si>
    <t xml:space="preserve">00845617927403</t>
  </si>
  <si>
    <t xml:space="preserve">Golden Grain Co. Extra Virgin Vegetable Oil, 16.9 oz</t>
  </si>
  <si>
    <t xml:space="preserve">2024-01-05</t>
  </si>
  <si>
    <t xml:space="preserve">00293337220579</t>
  </si>
  <si>
    <t xml:space="preserve">Golden Grain Co. Extra Virgin Olive Oil, 48 oz</t>
  </si>
  <si>
    <t xml:space="preserve">2022-09-23</t>
  </si>
  <si>
    <t xml:space="preserve">00955921666235</t>
  </si>
  <si>
    <t xml:space="preserve">Kettle Row Organic Apple Cider Vinegar, 48 oz</t>
  </si>
  <si>
    <t xml:space="preserve">00349905413376</t>
  </si>
  <si>
    <t xml:space="preserve">Roastport Organic Balsamic Vinegar, 24 oz</t>
  </si>
  <si>
    <t xml:space="preserve">2021-07-02</t>
  </si>
  <si>
    <t xml:space="preserve">00396927786852</t>
  </si>
  <si>
    <t xml:space="preserve">Kettle Row Organic Vegetable Oil, 16.9 oz</t>
  </si>
  <si>
    <t xml:space="preserve">00245371352480</t>
  </si>
  <si>
    <t xml:space="preserve">Redbarn Canola Oil, 24 oz</t>
  </si>
  <si>
    <t xml:space="preserve">00222450130286</t>
  </si>
  <si>
    <t xml:space="preserve">Wheatstone Organic Coconut Oil, 48 oz</t>
  </si>
  <si>
    <t xml:space="preserve">2024-05-24</t>
  </si>
  <si>
    <t xml:space="preserve">00702464990760</t>
  </si>
  <si>
    <t xml:space="preserve">Orchard Spread Extra Virgin White Vinegar, 24 oz</t>
  </si>
  <si>
    <t xml:space="preserve">2022-04-25</t>
  </si>
  <si>
    <t xml:space="preserve">00651373009386</t>
  </si>
  <si>
    <t xml:space="preserve">Pepperlane Extra Virgin White Vinegar, 24 oz</t>
  </si>
  <si>
    <t xml:space="preserve">00143288970472</t>
  </si>
  <si>
    <t xml:space="preserve">Redbarn Organic Apple Cider Vinegar, 16.9 oz</t>
  </si>
  <si>
    <t xml:space="preserve">00610703115213</t>
  </si>
  <si>
    <t xml:space="preserve">Thrift Row Olive Oil, 48 oz</t>
  </si>
  <si>
    <t xml:space="preserve">00277645590819</t>
  </si>
  <si>
    <t xml:space="preserve">Orchard Spread Extra Virgin Vegetable Oil, 16.9 oz</t>
  </si>
  <si>
    <t xml:space="preserve">00478402468646</t>
  </si>
  <si>
    <t xml:space="preserve">Redbarn Vegetable Oil, 16.9 oz</t>
  </si>
  <si>
    <t xml:space="preserve">00493750589368</t>
  </si>
  <si>
    <t xml:space="preserve">Nutgrove Organic Olive Oil, 24 oz</t>
  </si>
  <si>
    <t xml:space="preserve">00986685920381</t>
  </si>
  <si>
    <t xml:space="preserve">Harborline Extra Virgin Sesame Oil, 48 oz</t>
  </si>
  <si>
    <t xml:space="preserve">2026-05-19</t>
  </si>
  <si>
    <t xml:space="preserve">00340608909258</t>
  </si>
  <si>
    <t xml:space="preserve">Wheatstone Vegetable Oil, 16.9 oz</t>
  </si>
  <si>
    <t xml:space="preserve">2024-08-28</t>
  </si>
  <si>
    <t xml:space="preserve">00407517388688</t>
  </si>
  <si>
    <t xml:space="preserve">Wheatstone Organic Balsamic Vinegar, 48 oz</t>
  </si>
  <si>
    <t xml:space="preserve">2021-02-18</t>
  </si>
  <si>
    <t xml:space="preserve">00323202960661</t>
  </si>
  <si>
    <t xml:space="preserve">Pepperlane Extra Virgin Balsamic Vinegar, 24 oz</t>
  </si>
  <si>
    <t xml:space="preserve">2021-11-14</t>
  </si>
  <si>
    <t xml:space="preserve">00588052685212</t>
  </si>
  <si>
    <t xml:space="preserve">Redbarn Olive Oil, 24 oz</t>
  </si>
  <si>
    <t xml:space="preserve">00797076312502</t>
  </si>
  <si>
    <t xml:space="preserve">Orchard Spread Organic Vegetable Oil, 24 oz</t>
  </si>
  <si>
    <t xml:space="preserve">2026-03-30</t>
  </si>
  <si>
    <t xml:space="preserve">00692239790811</t>
  </si>
  <si>
    <t xml:space="preserve">Harborline Extra Virgin Olive Oil, 24 oz</t>
  </si>
  <si>
    <t xml:space="preserve">00856164046613</t>
  </si>
  <si>
    <t xml:space="preserve">Harborline Extra Virgin Olive Oil, 48 oz</t>
  </si>
  <si>
    <t xml:space="preserve">00715168914322</t>
  </si>
  <si>
    <t xml:space="preserve">Harborline Extra Virgin Apple Cider Vinegar, 24 oz</t>
  </si>
  <si>
    <t xml:space="preserve">2023-11-23</t>
  </si>
  <si>
    <t xml:space="preserve">00030803729203</t>
  </si>
  <si>
    <t xml:space="preserve">Roastport Extra Virgin Vegetable Oil, 24 oz</t>
  </si>
  <si>
    <t xml:space="preserve">00015624033723</t>
  </si>
  <si>
    <t xml:space="preserve">Pepperlane Organic Canola Oil, 48 oz</t>
  </si>
  <si>
    <t xml:space="preserve">00108932883262</t>
  </si>
  <si>
    <t xml:space="preserve">Golden Grain Co. Apple Cider Vinegar, 16.9 oz</t>
  </si>
  <si>
    <t xml:space="preserve">00388213700701</t>
  </si>
  <si>
    <t xml:space="preserve">Redbarn Organic White Vinegar, 16.9 oz</t>
  </si>
  <si>
    <t xml:space="preserve">00202712731061</t>
  </si>
  <si>
    <t xml:space="preserve">Kettle Row Extra Virgin Balsamic Vinegar, 16.9 oz</t>
  </si>
  <si>
    <t xml:space="preserve">2023-01-03</t>
  </si>
  <si>
    <t xml:space="preserve">00712017364801</t>
  </si>
  <si>
    <t xml:space="preserve">Nutgrove Extra Virgin Apple Cider Vinegar, 48 oz</t>
  </si>
  <si>
    <t xml:space="preserve">00397262323735</t>
  </si>
  <si>
    <t xml:space="preserve">Orchard Spread Organic Olive Oil, 16.9 oz</t>
  </si>
  <si>
    <t xml:space="preserve">00767121422022</t>
  </si>
  <si>
    <t xml:space="preserve">Roastport Organic Apple Cider Vinegar, 24 oz</t>
  </si>
  <si>
    <t xml:space="preserve">2024-04-21</t>
  </si>
  <si>
    <t xml:space="preserve">00402235339872</t>
  </si>
  <si>
    <t xml:space="preserve">Pepperlane Extra Virgin Apple Cider Vinegar, 48 oz</t>
  </si>
  <si>
    <t xml:space="preserve">00704248379732</t>
  </si>
  <si>
    <t xml:space="preserve">Roastport Organic Sesame Oil, 48 oz</t>
  </si>
  <si>
    <t xml:space="preserve">2026-04-22</t>
  </si>
  <si>
    <t xml:space="preserve">00483774053291</t>
  </si>
  <si>
    <t xml:space="preserve">Nutgrove Extra Virgin Coconut Oil, 48 oz</t>
  </si>
  <si>
    <t xml:space="preserve">2024-07-04</t>
  </si>
  <si>
    <t xml:space="preserve">00068788389364</t>
  </si>
  <si>
    <t xml:space="preserve">Redbarn Extra Virgin Coconut Oil, 24 oz</t>
  </si>
  <si>
    <t xml:space="preserve">2022-10-10</t>
  </si>
  <si>
    <t xml:space="preserve">00461568707558</t>
  </si>
  <si>
    <t xml:space="preserve">Pepperlane Extra Virgin Balsamic Vinegar, 16.9 oz</t>
  </si>
  <si>
    <t xml:space="preserve">00789928703987</t>
  </si>
  <si>
    <t xml:space="preserve">Nutgrove Coconut Oil, 16.9 oz</t>
  </si>
  <si>
    <t xml:space="preserve">2025-12-28</t>
  </si>
  <si>
    <t xml:space="preserve">00354438078610</t>
  </si>
  <si>
    <t xml:space="preserve">Redbarn Extra Virgin Sesame Oil, 24 oz</t>
  </si>
  <si>
    <t xml:space="preserve">2022-08-18</t>
  </si>
  <si>
    <t xml:space="preserve">00315603374329</t>
  </si>
  <si>
    <t xml:space="preserve">Wheatstone Olive Oil, 24 oz</t>
  </si>
  <si>
    <t xml:space="preserve">2022-10-20</t>
  </si>
  <si>
    <t xml:space="preserve">00439450938680</t>
  </si>
  <si>
    <t xml:space="preserve">Wheatstone Extra Virgin Coconut Oil, 24 oz</t>
  </si>
  <si>
    <t xml:space="preserve">00526635586909</t>
  </si>
  <si>
    <t xml:space="preserve">Thrift Row Extra Virgin White Vinegar, 48 oz</t>
  </si>
  <si>
    <t xml:space="preserve">00723284463454</t>
  </si>
  <si>
    <t xml:space="preserve">Thrift Row Organic Balsamic Vinegar, 24 oz</t>
  </si>
  <si>
    <t xml:space="preserve">00429014580349</t>
  </si>
  <si>
    <t xml:space="preserve">Thrift Row Extra Virgin Olive Oil, 24 oz</t>
  </si>
  <si>
    <t xml:space="preserve">00706993319598</t>
  </si>
  <si>
    <t xml:space="preserve">Harborline Organic White Vinegar, 48 oz</t>
  </si>
  <si>
    <t xml:space="preserve">2024-10-01</t>
  </si>
  <si>
    <t xml:space="preserve">00092653093904</t>
  </si>
  <si>
    <t xml:space="preserve">Harborline Extra Virgin Balsamic Vinegar, 16.9 oz</t>
  </si>
  <si>
    <t xml:space="preserve">2021-01-05</t>
  </si>
  <si>
    <t xml:space="preserve">00932914682794</t>
  </si>
  <si>
    <t xml:space="preserve">Nutgrove Canola Oil, 48 oz</t>
  </si>
  <si>
    <t xml:space="preserve">00284243997130</t>
  </si>
  <si>
    <t xml:space="preserve">Redbarn Extra Virgin Vegetable Oil, 16.9 oz</t>
  </si>
  <si>
    <t xml:space="preserve">00974546731043</t>
  </si>
  <si>
    <t xml:space="preserve">Redbarn Apple Cider Vinegar, 24 oz</t>
  </si>
  <si>
    <t xml:space="preserve">2023-12-31</t>
  </si>
  <si>
    <t xml:space="preserve">00226374964298</t>
  </si>
  <si>
    <t xml:space="preserve">Nutgrove Organic Coconut Oil, 48 oz</t>
  </si>
  <si>
    <t xml:space="preserve">2023-01-15</t>
  </si>
  <si>
    <t xml:space="preserve">00678796613556</t>
  </si>
  <si>
    <t xml:space="preserve">Orchard Spread Organic Canola Oil, 48 oz</t>
  </si>
  <si>
    <t xml:space="preserve">2023-04-13</t>
  </si>
  <si>
    <t xml:space="preserve">00692743669888</t>
  </si>
  <si>
    <t xml:space="preserve">Wheatstone Sesame Oil, 48 oz</t>
  </si>
  <si>
    <t xml:space="preserve">00573347391233</t>
  </si>
  <si>
    <t xml:space="preserve">Nutgrove Vegetable Oil, 48 oz</t>
  </si>
  <si>
    <t xml:space="preserve">00520758219409</t>
  </si>
  <si>
    <t xml:space="preserve">Pepperlane Balsamic Vinegar, 48 oz</t>
  </si>
  <si>
    <t xml:space="preserve">2022-07-18</t>
  </si>
  <si>
    <t xml:space="preserve">00205883824580</t>
  </si>
  <si>
    <t xml:space="preserve">Harborline Organic Coconut Oil, 24 oz</t>
  </si>
  <si>
    <t xml:space="preserve">00784650228851</t>
  </si>
  <si>
    <t xml:space="preserve">Redbarn Extra Virgin Vegetable Oil, 48 oz</t>
  </si>
  <si>
    <t xml:space="preserve">2023-05-26</t>
  </si>
  <si>
    <t xml:space="preserve">00587777764449</t>
  </si>
  <si>
    <t xml:space="preserve">Golden Grain Co. Organic Apple Cider Vinegar, 16.9 oz</t>
  </si>
  <si>
    <t xml:space="preserve">00262189528049</t>
  </si>
  <si>
    <t xml:space="preserve">Orchard Spread Extra Virgin Coconut Oil, 24 oz</t>
  </si>
  <si>
    <t xml:space="preserve">2026-05-05</t>
  </si>
  <si>
    <t xml:space="preserve">00172983749639</t>
  </si>
  <si>
    <t xml:space="preserve">Kettle Row Coconut Oil, 16.9 oz</t>
  </si>
  <si>
    <t xml:space="preserve">00515095950915</t>
  </si>
  <si>
    <t xml:space="preserve">Nutgrove Extra Virgin Coconut Oil, 16.9 oz</t>
  </si>
  <si>
    <t xml:space="preserve">00659226181159</t>
  </si>
  <si>
    <t xml:space="preserve">Kettle Row Organic Sesame Oil, 16.9 oz</t>
  </si>
  <si>
    <t xml:space="preserve">00967593215859</t>
  </si>
  <si>
    <t xml:space="preserve">Roastport Extra Virgin Vegetable Oil, 16.9 oz</t>
  </si>
  <si>
    <t xml:space="preserve">00328513268207</t>
  </si>
  <si>
    <t xml:space="preserve">Redbarn Extra Virgin Coconut Oil, 48 oz</t>
  </si>
  <si>
    <t xml:space="preserve">2023-08-06</t>
  </si>
  <si>
    <t xml:space="preserve">00791172618894</t>
  </si>
  <si>
    <t xml:space="preserve">Harborline Apple Cider Vinegar, 48 oz</t>
  </si>
  <si>
    <t xml:space="preserve">00053163107232</t>
  </si>
  <si>
    <t xml:space="preserve">Wheatstone Extra Virgin Apple Cider Vinegar, 24 oz</t>
  </si>
  <si>
    <t xml:space="preserve">00172903242247</t>
  </si>
  <si>
    <t xml:space="preserve">Kettle Row Extra Virgin Coconut Oil, 16.9 oz</t>
  </si>
  <si>
    <t xml:space="preserve">00764608392483</t>
  </si>
  <si>
    <t xml:space="preserve">Roastport Extra Virgin Balsamic Vinegar, 48 oz</t>
  </si>
  <si>
    <t xml:space="preserve">2024-03-12</t>
  </si>
  <si>
    <t xml:space="preserve">00850542392914</t>
  </si>
  <si>
    <t xml:space="preserve">Golden Grain Co. Extra Virgin Canola Oil, 24 oz</t>
  </si>
  <si>
    <t xml:space="preserve">2024-11-26</t>
  </si>
  <si>
    <t xml:space="preserve">00411758163487</t>
  </si>
  <si>
    <t xml:space="preserve">Roastport Olive Oil, 48 oz</t>
  </si>
  <si>
    <t xml:space="preserve">2026-02-15</t>
  </si>
  <si>
    <t xml:space="preserve">00210405415723</t>
  </si>
  <si>
    <t xml:space="preserve">Thrift Row Organic White Vinegar, 48 oz</t>
  </si>
  <si>
    <t xml:space="preserve">2025-02-25</t>
  </si>
  <si>
    <t xml:space="preserve">00860326555557</t>
  </si>
  <si>
    <t xml:space="preserve">Orchard Spread Balsamic Vinegar, 16.9 oz</t>
  </si>
  <si>
    <t xml:space="preserve">00419035455781</t>
  </si>
  <si>
    <t xml:space="preserve">Redbarn Jalapeno Kettle Chips, 10 oz</t>
  </si>
  <si>
    <t xml:space="preserve">10 oz</t>
  </si>
  <si>
    <t xml:space="preserve">00764750944294</t>
  </si>
  <si>
    <t xml:space="preserve">Golden Grain Co. Sea Salt Tortilla Chips, 13 oz</t>
  </si>
  <si>
    <t xml:space="preserve">13 oz</t>
  </si>
  <si>
    <t xml:space="preserve">00059675199987</t>
  </si>
  <si>
    <t xml:space="preserve">Pepperlane BBQ Corn Chips, 8 oz</t>
  </si>
  <si>
    <t xml:space="preserve">2021-05-14</t>
  </si>
  <si>
    <t xml:space="preserve">00450694292669</t>
  </si>
  <si>
    <t xml:space="preserve">Harborline Sea Salt Pita Chips, 10 oz</t>
  </si>
  <si>
    <t xml:space="preserve">00907712453892</t>
  </si>
  <si>
    <t xml:space="preserve">Pepperlane Sour Cream &amp; Onion Veggie Chips, 10 oz</t>
  </si>
  <si>
    <t xml:space="preserve">2023-07-09</t>
  </si>
  <si>
    <t xml:space="preserve">00008872961273</t>
  </si>
  <si>
    <t xml:space="preserve">Redbarn Jalapeno Kettle Chips, 8 oz</t>
  </si>
  <si>
    <t xml:space="preserve">00058807670931</t>
  </si>
  <si>
    <t xml:space="preserve">Harborline Reduced Fat Potato Chips, 10 oz</t>
  </si>
  <si>
    <t xml:space="preserve">00610657253974</t>
  </si>
  <si>
    <t xml:space="preserve">Golden Grain Co. Sour Cream &amp; Onion Pita Chips, 10 oz</t>
  </si>
  <si>
    <t xml:space="preserve">00102977260672</t>
  </si>
  <si>
    <t xml:space="preserve">Nutgrove BBQ Veggie Chips, 10 oz</t>
  </si>
  <si>
    <t xml:space="preserve">00870900505136</t>
  </si>
  <si>
    <t xml:space="preserve">Kettle Row Veggie Chips, 10 oz</t>
  </si>
  <si>
    <t xml:space="preserve">00905866655450</t>
  </si>
  <si>
    <t xml:space="preserve">Nutgrove Kettle Chips, 8 oz</t>
  </si>
  <si>
    <t xml:space="preserve">2023-01-25</t>
  </si>
  <si>
    <t xml:space="preserve">00942076448173</t>
  </si>
  <si>
    <t xml:space="preserve">Pepperlane Sea Salt Veggie Chips, 13 oz</t>
  </si>
  <si>
    <t xml:space="preserve">2021-03-04</t>
  </si>
  <si>
    <t xml:space="preserve">00024255143415</t>
  </si>
  <si>
    <t xml:space="preserve">Golden Grain Co. Sea Salt Kettle Chips, 8 oz</t>
  </si>
  <si>
    <t xml:space="preserve">00105492495294</t>
  </si>
  <si>
    <t xml:space="preserve">Roastport Sea Salt Tortilla Chips, 13 oz</t>
  </si>
  <si>
    <t xml:space="preserve">00541955922171</t>
  </si>
  <si>
    <t xml:space="preserve">Redbarn Sour Cream &amp; Onion Kettle Chips, 8 oz</t>
  </si>
  <si>
    <t xml:space="preserve">00845802485116</t>
  </si>
  <si>
    <t xml:space="preserve">Nutgrove Jalapeno Corn Chips, 8 oz</t>
  </si>
  <si>
    <t xml:space="preserve">2022-01-07</t>
  </si>
  <si>
    <t xml:space="preserve">00580767729405</t>
  </si>
  <si>
    <t xml:space="preserve">Roastport BBQ Kettle Chips, 10 oz</t>
  </si>
  <si>
    <t xml:space="preserve">00735398127421</t>
  </si>
  <si>
    <t xml:space="preserve">Thrift Row BBQ Kettle Chips, 10 oz</t>
  </si>
  <si>
    <t xml:space="preserve">00560793153294</t>
  </si>
  <si>
    <t xml:space="preserve">Kettle Row Sea Salt Tortilla Chips, 10 oz</t>
  </si>
  <si>
    <t xml:space="preserve">00439950366393</t>
  </si>
  <si>
    <t xml:space="preserve">Harborline Jalapeno Kettle Chips, 10 oz</t>
  </si>
  <si>
    <t xml:space="preserve">00582554803031</t>
  </si>
  <si>
    <t xml:space="preserve">Thrift Row Sour Cream &amp; Onion Tortilla Chips, 8 oz</t>
  </si>
  <si>
    <t xml:space="preserve">00220678739856</t>
  </si>
  <si>
    <t xml:space="preserve">Harborline Sea Salt Pita Chips, 8 oz</t>
  </si>
  <si>
    <t xml:space="preserve">00953812539147</t>
  </si>
  <si>
    <t xml:space="preserve">Redbarn Jalapeno Pita Chips, 8 oz</t>
  </si>
  <si>
    <t xml:space="preserve">00669276848652</t>
  </si>
  <si>
    <t xml:space="preserve">Nutgrove Sour Cream &amp; Onion Tortilla Chips, 13 oz</t>
  </si>
  <si>
    <t xml:space="preserve">00786085832914</t>
  </si>
  <si>
    <t xml:space="preserve">Kettle Row Sea Salt Potato Chips, 8 oz</t>
  </si>
  <si>
    <t xml:space="preserve">2023-07-05</t>
  </si>
  <si>
    <t xml:space="preserve">00857923548629</t>
  </si>
  <si>
    <t xml:space="preserve">Thrift Row Sour Cream &amp; Onion Tortilla Chips, 13 oz</t>
  </si>
  <si>
    <t xml:space="preserve">00665505948573</t>
  </si>
  <si>
    <t xml:space="preserve">Nutgrove Sea Salt Corn Chips, 10 oz</t>
  </si>
  <si>
    <t xml:space="preserve">00587003928901</t>
  </si>
  <si>
    <t xml:space="preserve">Golden Grain Co. Sea Salt Corn Chips, 10 oz</t>
  </si>
  <si>
    <t xml:space="preserve">2024-07-30</t>
  </si>
  <si>
    <t xml:space="preserve">00057810845504</t>
  </si>
  <si>
    <t xml:space="preserve">Harborline Reduced Fat Corn Chips, 10 oz</t>
  </si>
  <si>
    <t xml:space="preserve">00574619364797</t>
  </si>
  <si>
    <t xml:space="preserve">Nutgrove Sea Salt Corn Chips, 13 oz</t>
  </si>
  <si>
    <t xml:space="preserve">00129828676774</t>
  </si>
  <si>
    <t xml:space="preserve">Redbarn Reduced Fat Corn Chips, 8 oz</t>
  </si>
  <si>
    <t xml:space="preserve">00252096733083</t>
  </si>
  <si>
    <t xml:space="preserve">Golden Grain Co. BBQ Veggie Chips, 10 oz</t>
  </si>
  <si>
    <t xml:space="preserve">2025-09-12</t>
  </si>
  <si>
    <t xml:space="preserve">00318406266636</t>
  </si>
  <si>
    <t xml:space="preserve">Harborline Tortilla Chips, 8 oz</t>
  </si>
  <si>
    <t xml:space="preserve">2021-11-12</t>
  </si>
  <si>
    <t xml:space="preserve">00003651720088</t>
  </si>
  <si>
    <t xml:space="preserve">Orchard Spread Potato Chips, 8 oz</t>
  </si>
  <si>
    <t xml:space="preserve">00091662274294</t>
  </si>
  <si>
    <t xml:space="preserve">Roastport Reduced Fat Potato Chips, 13 oz</t>
  </si>
  <si>
    <t xml:space="preserve">2023-10-03</t>
  </si>
  <si>
    <t xml:space="preserve">00432783756269</t>
  </si>
  <si>
    <t xml:space="preserve">Golden Grain Co. Sea Salt Tortilla Chips, 10 oz</t>
  </si>
  <si>
    <t xml:space="preserve">2024-10-26</t>
  </si>
  <si>
    <t xml:space="preserve">00262170286642</t>
  </si>
  <si>
    <t xml:space="preserve">Pepperlane BBQ Kettle Chips, 13 oz</t>
  </si>
  <si>
    <t xml:space="preserve">00730972009186</t>
  </si>
  <si>
    <t xml:space="preserve">Wheatstone BBQ Tortilla Chips, 8 oz</t>
  </si>
  <si>
    <t xml:space="preserve">00143536940736</t>
  </si>
  <si>
    <t xml:space="preserve">Pepperlane Jalapeno Kettle Chips, 8 oz</t>
  </si>
  <si>
    <t xml:space="preserve">2024-01-13</t>
  </si>
  <si>
    <t xml:space="preserve">00737488267586</t>
  </si>
  <si>
    <t xml:space="preserve">Redbarn Jalapeno Potato Chips, 8 oz</t>
  </si>
  <si>
    <t xml:space="preserve">00852806436607</t>
  </si>
  <si>
    <t xml:space="preserve">Kettle Row Jalapeno Pita Chips, 10 oz</t>
  </si>
  <si>
    <t xml:space="preserve">00354633134648</t>
  </si>
  <si>
    <t xml:space="preserve">Kettle Row Corn Chips, 8 oz</t>
  </si>
  <si>
    <t xml:space="preserve">2026-02-12</t>
  </si>
  <si>
    <t xml:space="preserve">00928594931766</t>
  </si>
  <si>
    <t xml:space="preserve">Golden Grain Co. Potato Chips, 8 oz</t>
  </si>
  <si>
    <t xml:space="preserve">00586348311941</t>
  </si>
  <si>
    <t xml:space="preserve">Roastport Pita Chips, 10 oz</t>
  </si>
  <si>
    <t xml:space="preserve">2025-03-28</t>
  </si>
  <si>
    <t xml:space="preserve">00208400278491</t>
  </si>
  <si>
    <t xml:space="preserve">Roastport Jalapeno Corn Chips, 13 oz</t>
  </si>
  <si>
    <t xml:space="preserve">00741274601636</t>
  </si>
  <si>
    <t xml:space="preserve">Thrift Row Jalapeno Kettle Chips, 10 oz</t>
  </si>
  <si>
    <t xml:space="preserve">00784653418166</t>
  </si>
  <si>
    <t xml:space="preserve">Pepperlane Jalapeno Corn Chips, 10 oz</t>
  </si>
  <si>
    <t xml:space="preserve">00543780838995</t>
  </si>
  <si>
    <t xml:space="preserve">Kettle Row BBQ Kettle Chips, 10 oz</t>
  </si>
  <si>
    <t xml:space="preserve">00475417625307</t>
  </si>
  <si>
    <t xml:space="preserve">Kettle Row Reduced Fat Tortilla Chips, 10 oz</t>
  </si>
  <si>
    <t xml:space="preserve">00998933987015</t>
  </si>
  <si>
    <t xml:space="preserve">Nutgrove BBQ Potato Chips, 13 oz</t>
  </si>
  <si>
    <t xml:space="preserve">2025-12-23</t>
  </si>
  <si>
    <t xml:space="preserve">00183425496205</t>
  </si>
  <si>
    <t xml:space="preserve">Harborline Corn Chips, 10 oz</t>
  </si>
  <si>
    <t xml:space="preserve">2022-10-28</t>
  </si>
  <si>
    <t xml:space="preserve">00993382944605</t>
  </si>
  <si>
    <t xml:space="preserve">Thrift Row BBQ Potato Chips, 10 oz</t>
  </si>
  <si>
    <t xml:space="preserve">2022-02-20</t>
  </si>
  <si>
    <t xml:space="preserve">00788858265849</t>
  </si>
  <si>
    <t xml:space="preserve">Orchard Spread Sea Salt Veggie Chips, 13 oz</t>
  </si>
  <si>
    <t xml:space="preserve">2026-07-14</t>
  </si>
  <si>
    <t xml:space="preserve">00188653808410</t>
  </si>
  <si>
    <t xml:space="preserve">Nutgrove Reduced Fat Corn Chips, 10 oz</t>
  </si>
  <si>
    <t xml:space="preserve">00530208270772</t>
  </si>
  <si>
    <t xml:space="preserve">Pepperlane Kettle Chips, 8 oz</t>
  </si>
  <si>
    <t xml:space="preserve">00766641696277</t>
  </si>
  <si>
    <t xml:space="preserve">Roastport Reduced Fat Potato Chips, 10 oz</t>
  </si>
  <si>
    <t xml:space="preserve">00832190899650</t>
  </si>
  <si>
    <t xml:space="preserve">Nutgrove Sea Salt Tortilla Chips, 13 oz</t>
  </si>
  <si>
    <t xml:space="preserve">2026-03-06</t>
  </si>
  <si>
    <t xml:space="preserve">00680893083419</t>
  </si>
  <si>
    <t xml:space="preserve">Kettle Row Reduced Fat Veggie Chips, 10 oz</t>
  </si>
  <si>
    <t xml:space="preserve">2021-08-02</t>
  </si>
  <si>
    <t xml:space="preserve">00851657577441</t>
  </si>
  <si>
    <t xml:space="preserve">Golden Grain Co. Veggie Chips, 10 oz</t>
  </si>
  <si>
    <t xml:space="preserve">00785047617506</t>
  </si>
  <si>
    <t xml:space="preserve">Kettle Row Sea Salt Corn Chips, 13 oz</t>
  </si>
  <si>
    <t xml:space="preserve">2022-06-28</t>
  </si>
  <si>
    <t xml:space="preserve">00825384955926</t>
  </si>
  <si>
    <t xml:space="preserve">Wheatstone Kettle Chips, 13 oz</t>
  </si>
  <si>
    <t xml:space="preserve">2022-11-06</t>
  </si>
  <si>
    <t xml:space="preserve">00384102750570</t>
  </si>
  <si>
    <t xml:space="preserve">Harborline BBQ Corn Chips, 8 oz</t>
  </si>
  <si>
    <t xml:space="preserve">00902899140929</t>
  </si>
  <si>
    <t xml:space="preserve">Nutgrove Sour Cream &amp; Onion Veggie Chips, 8 oz</t>
  </si>
  <si>
    <t xml:space="preserve">00422285905481</t>
  </si>
  <si>
    <t xml:space="preserve">Nutgrove BBQ Pita Chips, 10 oz</t>
  </si>
  <si>
    <t xml:space="preserve">2024-06-11</t>
  </si>
  <si>
    <t xml:space="preserve">00697535099189</t>
  </si>
  <si>
    <t xml:space="preserve">Pepperlane Sea Salt Tortilla Chips, 13 oz</t>
  </si>
  <si>
    <t xml:space="preserve">00693633625054</t>
  </si>
  <si>
    <t xml:space="preserve">Roastport Sour Cream &amp; Onion Kettle Chips, 8 oz</t>
  </si>
  <si>
    <t xml:space="preserve">2023-07-10</t>
  </si>
  <si>
    <t xml:space="preserve">00472664496873</t>
  </si>
  <si>
    <t xml:space="preserve">Redbarn Tortilla Chips, 13 oz</t>
  </si>
  <si>
    <t xml:space="preserve">00677893415854</t>
  </si>
  <si>
    <t xml:space="preserve">Nutgrove Reduced Fat Potato Chips, 10 oz</t>
  </si>
  <si>
    <t xml:space="preserve">2024-02-01</t>
  </si>
  <si>
    <t xml:space="preserve">00292249246328</t>
  </si>
  <si>
    <t xml:space="preserve">Kettle Row Jalapeno Corn Chips, 10 oz</t>
  </si>
  <si>
    <t xml:space="preserve">2025-08-04</t>
  </si>
  <si>
    <t xml:space="preserve">00490156341786</t>
  </si>
  <si>
    <t xml:space="preserve">Harborline Sour Cream &amp; Onion Potato Chips, 10 oz</t>
  </si>
  <si>
    <t xml:space="preserve">2021-09-06</t>
  </si>
  <si>
    <t xml:space="preserve">00463309166495</t>
  </si>
  <si>
    <t xml:space="preserve">Kettle Row BBQ Veggie Chips, 8 oz</t>
  </si>
  <si>
    <t xml:space="preserve">00358249971777</t>
  </si>
  <si>
    <t xml:space="preserve">Kettle Row Tortilla Chips, 8 oz</t>
  </si>
  <si>
    <t xml:space="preserve">00390070214997</t>
  </si>
  <si>
    <t xml:space="preserve">Pepperlane BBQ Potato Chips, 8 oz</t>
  </si>
  <si>
    <t xml:space="preserve">2022-12-01</t>
  </si>
  <si>
    <t xml:space="preserve">00906707157137</t>
  </si>
  <si>
    <t xml:space="preserve">Redbarn Sea Salt Pita Chips, 8 oz</t>
  </si>
  <si>
    <t xml:space="preserve">00315377681091</t>
  </si>
  <si>
    <t xml:space="preserve">Orchard Spread BBQ Corn Chips, 13 oz</t>
  </si>
  <si>
    <t xml:space="preserve">00847699353944</t>
  </si>
  <si>
    <t xml:space="preserve">Thrift Row Reduced Fat Potato Chips, 8 oz</t>
  </si>
  <si>
    <t xml:space="preserve">00476485792462</t>
  </si>
  <si>
    <t xml:space="preserve">Pepperlane Corn Chips, 8 oz</t>
  </si>
  <si>
    <t xml:space="preserve">2026-08-16</t>
  </si>
  <si>
    <t xml:space="preserve">00127272309970</t>
  </si>
  <si>
    <t xml:space="preserve">Golden Grain Co. BBQ Kettle Chips, 13 oz</t>
  </si>
  <si>
    <t xml:space="preserve">00100521051232</t>
  </si>
  <si>
    <t xml:space="preserve">Nutgrove Jalapeno Potato Chips, 10 oz</t>
  </si>
  <si>
    <t xml:space="preserve">00588217640557</t>
  </si>
  <si>
    <t xml:space="preserve">Golden Grain Co. BBQ Tortilla Chips, 8 oz</t>
  </si>
  <si>
    <t xml:space="preserve">2022-06-30</t>
  </si>
  <si>
    <t xml:space="preserve">00727991194610</t>
  </si>
  <si>
    <t xml:space="preserve">Roastport Sea Salt Tortilla Chips, 8 oz</t>
  </si>
  <si>
    <t xml:space="preserve">2021-03-19</t>
  </si>
  <si>
    <t xml:space="preserve">00159685664754</t>
  </si>
  <si>
    <t xml:space="preserve">Harborline Sour Cream &amp; Onion Veggie Chips, 10 oz</t>
  </si>
  <si>
    <t xml:space="preserve">2023-07-25</t>
  </si>
  <si>
    <t xml:space="preserve">00069956584271</t>
  </si>
  <si>
    <t xml:space="preserve">Thrift Row Kettle Chips, 13 oz</t>
  </si>
  <si>
    <t xml:space="preserve">00247738175832</t>
  </si>
  <si>
    <t xml:space="preserve">Thrift Row Tortilla Chips, 13 oz</t>
  </si>
  <si>
    <t xml:space="preserve">00458429616975</t>
  </si>
  <si>
    <t xml:space="preserve">Nutgrove Reduced Fat Kettle Chips, 13 oz</t>
  </si>
  <si>
    <t xml:space="preserve">2024-12-02</t>
  </si>
  <si>
    <t xml:space="preserve">00319748479607</t>
  </si>
  <si>
    <t xml:space="preserve">Roastport Reduced Fat Tortilla Chips, 13 oz</t>
  </si>
  <si>
    <t xml:space="preserve">00003614757756</t>
  </si>
  <si>
    <t xml:space="preserve">Thrift Row Reduced Fat Corn Chips, 8 oz</t>
  </si>
  <si>
    <t xml:space="preserve">2021-03-21</t>
  </si>
  <si>
    <t xml:space="preserve">00528839743006</t>
  </si>
  <si>
    <t xml:space="preserve">Roastport Reduced Fat Potato Chips, 8 oz</t>
  </si>
  <si>
    <t xml:space="preserve">00605608122628</t>
  </si>
  <si>
    <t xml:space="preserve">Nutgrove Sour Cream &amp; Onion Potato Chips, 13 oz</t>
  </si>
  <si>
    <t xml:space="preserve">00920545688192</t>
  </si>
  <si>
    <t xml:space="preserve">Redbarn Sea Salt Potato Chips, 8 oz</t>
  </si>
  <si>
    <t xml:space="preserve">00330275085134</t>
  </si>
  <si>
    <t xml:space="preserve">Nutgrove Reduced Fat Potato Chips, 13 oz</t>
  </si>
  <si>
    <t xml:space="preserve">2021-11-29</t>
  </si>
  <si>
    <t xml:space="preserve">00986522636512</t>
  </si>
  <si>
    <t xml:space="preserve">Redbarn BBQ Tortilla Chips, 8 oz</t>
  </si>
  <si>
    <t xml:space="preserve">00301692330054</t>
  </si>
  <si>
    <t xml:space="preserve">Harborline Jalapeno Potato Chips, 10 oz</t>
  </si>
  <si>
    <t xml:space="preserve">00012276962241</t>
  </si>
  <si>
    <t xml:space="preserve">Roastport Jalapeno Veggie Chips, 10 oz</t>
  </si>
  <si>
    <t xml:space="preserve">00099115012429</t>
  </si>
  <si>
    <t xml:space="preserve">Roastport Kettle Chips, 10 oz</t>
  </si>
  <si>
    <t xml:space="preserve">2024-12-09</t>
  </si>
  <si>
    <t xml:space="preserve">00219392431647</t>
  </si>
  <si>
    <t xml:space="preserve">Harborline Sour Cream &amp; Onion Potato Chips, 13 oz</t>
  </si>
  <si>
    <t xml:space="preserve">2024-01-17</t>
  </si>
  <si>
    <t xml:space="preserve">00498391705490</t>
  </si>
  <si>
    <t xml:space="preserve">Thrift Row Reduced Fat Pita Chips, 8 oz</t>
  </si>
  <si>
    <t xml:space="preserve">2024-08-21</t>
  </si>
  <si>
    <t xml:space="preserve">00069262426667</t>
  </si>
  <si>
    <t xml:space="preserve">Wheatstone Jalapeno Tortilla Chips, 10 oz</t>
  </si>
  <si>
    <t xml:space="preserve">00900184307604</t>
  </si>
  <si>
    <t xml:space="preserve">Kettle Row BBQ Veggie Chips, 13 oz</t>
  </si>
  <si>
    <t xml:space="preserve">00961547850400</t>
  </si>
  <si>
    <t xml:space="preserve">Thrift Row Sour Cream &amp; Onion Kettle Chips, 13 oz</t>
  </si>
  <si>
    <t xml:space="preserve">00867606524042</t>
  </si>
  <si>
    <t xml:space="preserve">Wheatstone Sour Cream &amp; Onion Corn Chips, 10 oz</t>
  </si>
  <si>
    <t xml:space="preserve">00793006962972</t>
  </si>
  <si>
    <t xml:space="preserve">Wheatstone Sour Cream &amp; Onion Kettle Chips, 8 oz</t>
  </si>
  <si>
    <t xml:space="preserve">00661016755153</t>
  </si>
  <si>
    <t xml:space="preserve">Harborline Sour Cream &amp; Onion Corn Chips, 8 oz</t>
  </si>
  <si>
    <t xml:space="preserve">00203262175397</t>
  </si>
  <si>
    <t xml:space="preserve">Orchard Spread Rice Crackers, 8 oz</t>
  </si>
  <si>
    <t xml:space="preserve">00271518963666</t>
  </si>
  <si>
    <t xml:space="preserve">Harborline Rice Crackers, 13.7 oz</t>
  </si>
  <si>
    <t xml:space="preserve">13.7 oz</t>
  </si>
  <si>
    <t xml:space="preserve">2021-09-09</t>
  </si>
  <si>
    <t xml:space="preserve">00347808013417</t>
  </si>
  <si>
    <t xml:space="preserve">Orchard Spread Whole Grain Wheat Crackers, 16 oz</t>
  </si>
  <si>
    <t xml:space="preserve">00719451748297</t>
  </si>
  <si>
    <t xml:space="preserve">Roastport Graham Crackers, 8 oz</t>
  </si>
  <si>
    <t xml:space="preserve">00752898496468</t>
  </si>
  <si>
    <t xml:space="preserve">Thrift Row Whole Grain Saltine Crackers, 16 oz</t>
  </si>
  <si>
    <t xml:space="preserve">00817337903882</t>
  </si>
  <si>
    <t xml:space="preserve">Kettle Row Reduced Fat Rice Crackers, 13.7 oz</t>
  </si>
  <si>
    <t xml:space="preserve">00646568976509</t>
  </si>
  <si>
    <t xml:space="preserve">Orchard Spread Whole Grain Water Crackers, 16 oz</t>
  </si>
  <si>
    <t xml:space="preserve">2021-10-05</t>
  </si>
  <si>
    <t xml:space="preserve">00174379285978</t>
  </si>
  <si>
    <t xml:space="preserve">Redbarn Saltine Crackers, 8 oz</t>
  </si>
  <si>
    <t xml:space="preserve">2025-04-01</t>
  </si>
  <si>
    <t xml:space="preserve">00715842357100</t>
  </si>
  <si>
    <t xml:space="preserve">Golden Grain Co. Reduced Fat Saltine Crackers, 13.7 oz</t>
  </si>
  <si>
    <t xml:space="preserve">00652616587803</t>
  </si>
  <si>
    <t xml:space="preserve">Harborline Cheese Crackers, 13.7 oz</t>
  </si>
  <si>
    <t xml:space="preserve">2023-04-21</t>
  </si>
  <si>
    <t xml:space="preserve">00944350188085</t>
  </si>
  <si>
    <t xml:space="preserve">Golden Grain Co. Rice Crackers, 13.7 oz</t>
  </si>
  <si>
    <t xml:space="preserve">2025-12-17</t>
  </si>
  <si>
    <t xml:space="preserve">00949157680302</t>
  </si>
  <si>
    <t xml:space="preserve">Pepperlane Whole Grain Graham Crackers, 8 oz</t>
  </si>
  <si>
    <t xml:space="preserve">2022-03-22</t>
  </si>
  <si>
    <t xml:space="preserve">00533881064571</t>
  </si>
  <si>
    <t xml:space="preserve">Nutgrove Reduced Fat Wheat Crackers, 13.7 oz</t>
  </si>
  <si>
    <t xml:space="preserve">00298178733635</t>
  </si>
  <si>
    <t xml:space="preserve">Redbarn Reduced Fat Cheese Crackers, 13.7 oz</t>
  </si>
  <si>
    <t xml:space="preserve">2023-07-18</t>
  </si>
  <si>
    <t xml:space="preserve">00763230269378</t>
  </si>
  <si>
    <t xml:space="preserve">Redbarn Graham Crackers, 13.7 oz</t>
  </si>
  <si>
    <t xml:space="preserve">00812582836889</t>
  </si>
  <si>
    <t xml:space="preserve">Nutgrove Whole Grain Wheat Crackers, 8 oz</t>
  </si>
  <si>
    <t xml:space="preserve">00903469689470</t>
  </si>
  <si>
    <t xml:space="preserve">Wheatstone Whole Grain Rice Crackers, 16 oz</t>
  </si>
  <si>
    <t xml:space="preserve">00385336756106</t>
  </si>
  <si>
    <t xml:space="preserve">Pepperlane Reduced Fat Graham Crackers, 13.7 oz</t>
  </si>
  <si>
    <t xml:space="preserve">2022-12-12</t>
  </si>
  <si>
    <t xml:space="preserve">00108240957117</t>
  </si>
  <si>
    <t xml:space="preserve">Kettle Row Water Crackers, 16 oz</t>
  </si>
  <si>
    <t xml:space="preserve">2022-12-19</t>
  </si>
  <si>
    <t xml:space="preserve">00246697167369</t>
  </si>
  <si>
    <t xml:space="preserve">Golden Grain Co. Reduced Fat Water Crackers, 16 oz</t>
  </si>
  <si>
    <t xml:space="preserve">2024-10-21</t>
  </si>
  <si>
    <t xml:space="preserve">00622792824455</t>
  </si>
  <si>
    <t xml:space="preserve">Orchard Spread Whole Grain Rice Crackers, 13.7 oz</t>
  </si>
  <si>
    <t xml:space="preserve">00279033263442</t>
  </si>
  <si>
    <t xml:space="preserve">Golden Grain Co. Saltine Crackers, 13.7 oz</t>
  </si>
  <si>
    <t xml:space="preserve">00821579066909</t>
  </si>
  <si>
    <t xml:space="preserve">Kettle Row Whole Grain Graham Crackers, 8 oz</t>
  </si>
  <si>
    <t xml:space="preserve">00287481614513</t>
  </si>
  <si>
    <t xml:space="preserve">Wheatstone Cheese Crackers, 16 oz</t>
  </si>
  <si>
    <t xml:space="preserve">2026-06-10</t>
  </si>
  <si>
    <t xml:space="preserve">00572520608898</t>
  </si>
  <si>
    <t xml:space="preserve">Kettle Row Cheese Crackers, 13.7 oz</t>
  </si>
  <si>
    <t xml:space="preserve">00455934759472</t>
  </si>
  <si>
    <t xml:space="preserve">Wheatstone Saltine Crackers, 13.7 oz</t>
  </si>
  <si>
    <t xml:space="preserve">00788317419984</t>
  </si>
  <si>
    <t xml:space="preserve">Orchard Spread Cheese Crackers, 16 oz</t>
  </si>
  <si>
    <t xml:space="preserve">2022-11-28</t>
  </si>
  <si>
    <t xml:space="preserve">00300755093719</t>
  </si>
  <si>
    <t xml:space="preserve">Harborline Whole Grain Water Crackers, 8 oz</t>
  </si>
  <si>
    <t xml:space="preserve">2025-02-07</t>
  </si>
  <si>
    <t xml:space="preserve">00924126859683</t>
  </si>
  <si>
    <t xml:space="preserve">Pepperlane Reduced Fat Rice Crackers, 13.7 oz</t>
  </si>
  <si>
    <t xml:space="preserve">2021-01-20</t>
  </si>
  <si>
    <t xml:space="preserve">00365075763361</t>
  </si>
  <si>
    <t xml:space="preserve">Roastport Reduced Fat Graham Crackers, 8 oz</t>
  </si>
  <si>
    <t xml:space="preserve">00754718032272</t>
  </si>
  <si>
    <t xml:space="preserve">Golden Grain Co. Graham Crackers, 8 oz</t>
  </si>
  <si>
    <t xml:space="preserve">00485434039900</t>
  </si>
  <si>
    <t xml:space="preserve">Pepperlane Water Crackers, 16 oz</t>
  </si>
  <si>
    <t xml:space="preserve">2021-05-22</t>
  </si>
  <si>
    <t xml:space="preserve">00528351880902</t>
  </si>
  <si>
    <t xml:space="preserve">Harborline Saltine Crackers, 13.7 oz</t>
  </si>
  <si>
    <t xml:space="preserve">2023-05-09</t>
  </si>
  <si>
    <t xml:space="preserve">00764155948254</t>
  </si>
  <si>
    <t xml:space="preserve">Kettle Row Reduced Fat Cheese Crackers, 8 oz</t>
  </si>
  <si>
    <t xml:space="preserve">2025-06-14</t>
  </si>
  <si>
    <t xml:space="preserve">00061849709446</t>
  </si>
  <si>
    <t xml:space="preserve">Redbarn Reduced Fat Wheat Crackers, 13.7 oz</t>
  </si>
  <si>
    <t xml:space="preserve">2024-08-27</t>
  </si>
  <si>
    <t xml:space="preserve">00149148214678</t>
  </si>
  <si>
    <t xml:space="preserve">Pepperlane Whole Grain Cheese Crackers, 8 oz</t>
  </si>
  <si>
    <t xml:space="preserve">00693512956613</t>
  </si>
  <si>
    <t xml:space="preserve">Thrift Row Water Crackers, 13.7 oz</t>
  </si>
  <si>
    <t xml:space="preserve">2025-06-06</t>
  </si>
  <si>
    <t xml:space="preserve">00971270279255</t>
  </si>
  <si>
    <t xml:space="preserve">Thrift Row Whole Grain Wheat Crackers, 16 oz</t>
  </si>
  <si>
    <t xml:space="preserve">00681174327135</t>
  </si>
  <si>
    <t xml:space="preserve">Orchard Spread Whole Grain Saltine Crackers, 8 oz</t>
  </si>
  <si>
    <t xml:space="preserve">00662205506930</t>
  </si>
  <si>
    <t xml:space="preserve">Golden Grain Co. Reduced Fat Rice Crackers, 13.7 oz</t>
  </si>
  <si>
    <t xml:space="preserve">00098591593394</t>
  </si>
  <si>
    <t xml:space="preserve">Wheatstone Reduced Fat Graham Crackers, 16 oz</t>
  </si>
  <si>
    <t xml:space="preserve">2022-01-11</t>
  </si>
  <si>
    <t xml:space="preserve">00187357614303</t>
  </si>
  <si>
    <t xml:space="preserve">Wheatstone Water Crackers, 16 oz</t>
  </si>
  <si>
    <t xml:space="preserve">2025-09-29</t>
  </si>
  <si>
    <t xml:space="preserve">00388816927087</t>
  </si>
  <si>
    <t xml:space="preserve">Thrift Row Cheese Crackers, 8 oz</t>
  </si>
  <si>
    <t xml:space="preserve">2021-07-07</t>
  </si>
  <si>
    <t xml:space="preserve">00612159979181</t>
  </si>
  <si>
    <t xml:space="preserve">Harborline Whole Grain Wheat Crackers, 13.7 oz</t>
  </si>
  <si>
    <t xml:space="preserve">2023-03-13</t>
  </si>
  <si>
    <t xml:space="preserve">00210359469493</t>
  </si>
  <si>
    <t xml:space="preserve">Redbarn Wheat Crackers, 13.7 oz</t>
  </si>
  <si>
    <t xml:space="preserve">2024-05-17</t>
  </si>
  <si>
    <t xml:space="preserve">00838558158867</t>
  </si>
  <si>
    <t xml:space="preserve">Roastport Rice Crackers, 16 oz</t>
  </si>
  <si>
    <t xml:space="preserve">00569943804053</t>
  </si>
  <si>
    <t xml:space="preserve">Golden Grain Co. Whole Grain Saltine Crackers, 16 oz</t>
  </si>
  <si>
    <t xml:space="preserve">00553368226830</t>
  </si>
  <si>
    <t xml:space="preserve">Thrift Row Water Crackers, 16 oz</t>
  </si>
  <si>
    <t xml:space="preserve">2024-04-09</t>
  </si>
  <si>
    <t xml:space="preserve">00103575529727</t>
  </si>
  <si>
    <t xml:space="preserve">Kettle Row Reduced Fat Cheese Crackers, 16 oz</t>
  </si>
  <si>
    <t xml:space="preserve">2023-12-26</t>
  </si>
  <si>
    <t xml:space="preserve">00096726409284</t>
  </si>
  <si>
    <t xml:space="preserve">Harborline Whole Grain Cheese Crackers, 8 oz</t>
  </si>
  <si>
    <t xml:space="preserve">2025-01-05</t>
  </si>
  <si>
    <t xml:space="preserve">00417467745908</t>
  </si>
  <si>
    <t xml:space="preserve">Roastport Reduced Fat Water Crackers, 8 oz</t>
  </si>
  <si>
    <t xml:space="preserve">00363932474237</t>
  </si>
  <si>
    <t xml:space="preserve">Wheatstone Saltine Crackers, 16 oz</t>
  </si>
  <si>
    <t xml:space="preserve">00838583544064</t>
  </si>
  <si>
    <t xml:space="preserve">Nutgrove Cheese Crackers, 8 oz</t>
  </si>
  <si>
    <t xml:space="preserve">00203659386312</t>
  </si>
  <si>
    <t xml:space="preserve">Kettle Row Reduced Fat Cheese Crackers, 13.7 oz</t>
  </si>
  <si>
    <t xml:space="preserve">2022-06-19</t>
  </si>
  <si>
    <t xml:space="preserve">00783914899800</t>
  </si>
  <si>
    <t xml:space="preserve">Roastport Saltine Crackers, 16 oz</t>
  </si>
  <si>
    <t xml:space="preserve">00497003938560</t>
  </si>
  <si>
    <t xml:space="preserve">Roastport Reduced Fat Wheat Crackers, 8 oz</t>
  </si>
  <si>
    <t xml:space="preserve">2022-10-09</t>
  </si>
  <si>
    <t xml:space="preserve">00441566599108</t>
  </si>
  <si>
    <t xml:space="preserve">Golden Grain Co. Reduced Fat Saltine Crackers, 16 oz</t>
  </si>
  <si>
    <t xml:space="preserve">00578567972140</t>
  </si>
  <si>
    <t xml:space="preserve">Pepperlane Whole Grain Rice Crackers, 13.7 oz</t>
  </si>
  <si>
    <t xml:space="preserve">00564129900065</t>
  </si>
  <si>
    <t xml:space="preserve">Nutgrove Reduced Fat Water Crackers, 8 oz</t>
  </si>
  <si>
    <t xml:space="preserve">00898278862838</t>
  </si>
  <si>
    <t xml:space="preserve">Pepperlane Cheese Crackers, 8 oz</t>
  </si>
  <si>
    <t xml:space="preserve">2024-01-06</t>
  </si>
  <si>
    <t xml:space="preserve">00261371177266</t>
  </si>
  <si>
    <t xml:space="preserve">Harborline Whole Grain Saltine Crackers, 8 oz</t>
  </si>
  <si>
    <t xml:space="preserve">00061571513293</t>
  </si>
  <si>
    <t xml:space="preserve">Roastport Saltine Crackers, 8 oz</t>
  </si>
  <si>
    <t xml:space="preserve">00097974692879</t>
  </si>
  <si>
    <t xml:space="preserve">Kettle Row Cheese Crackers, 16 oz</t>
  </si>
  <si>
    <t xml:space="preserve">00029964395719</t>
  </si>
  <si>
    <t xml:space="preserve">Nutgrove Whole Grain Water Crackers, 16 oz</t>
  </si>
  <si>
    <t xml:space="preserve">00581461467880</t>
  </si>
  <si>
    <t xml:space="preserve">Pepperlane Reduced Fat Saltine Crackers, 13.7 oz</t>
  </si>
  <si>
    <t xml:space="preserve">2026-02-03</t>
  </si>
  <si>
    <t xml:space="preserve">00870696099766</t>
  </si>
  <si>
    <t xml:space="preserve">Nutgrove Whole Grain Saltine Crackers, 16 oz</t>
  </si>
  <si>
    <t xml:space="preserve">2024-08-02</t>
  </si>
  <si>
    <t xml:space="preserve">00082345639550</t>
  </si>
  <si>
    <t xml:space="preserve">Harborline Rice Crackers, 8 oz</t>
  </si>
  <si>
    <t xml:space="preserve">00890682313989</t>
  </si>
  <si>
    <t xml:space="preserve">Pepperlane Reduced Fat Water Crackers, 8 oz</t>
  </si>
  <si>
    <t xml:space="preserve">2023-11-03</t>
  </si>
  <si>
    <t xml:space="preserve">00122643680073</t>
  </si>
  <si>
    <t xml:space="preserve">Harborline Graham Crackers, 8 oz</t>
  </si>
  <si>
    <t xml:space="preserve">00598173595848</t>
  </si>
  <si>
    <t xml:space="preserve">Harborline Whole Grain Wheat Crackers, 16 oz</t>
  </si>
  <si>
    <t xml:space="preserve">00501232786802</t>
  </si>
  <si>
    <t xml:space="preserve">Kettle Row Whole Grain Wheat Crackers, 8 oz</t>
  </si>
  <si>
    <t xml:space="preserve">2022-06-04</t>
  </si>
  <si>
    <t xml:space="preserve">00311343088245</t>
  </si>
  <si>
    <t xml:space="preserve">Redbarn Cheese Crackers, 16 oz</t>
  </si>
  <si>
    <t xml:space="preserve">00272332708196</t>
  </si>
  <si>
    <t xml:space="preserve">Wheatstone Reduced Fat Rice Crackers, 8 oz</t>
  </si>
  <si>
    <t xml:space="preserve">00976817492761</t>
  </si>
  <si>
    <t xml:space="preserve">Harborline Whole Grain Water Crackers, 16 oz</t>
  </si>
  <si>
    <t xml:space="preserve">00952191914705</t>
  </si>
  <si>
    <t xml:space="preserve">Kettle Row Whole Grain Water Crackers, 13.7 oz</t>
  </si>
  <si>
    <t xml:space="preserve">00425415729682</t>
  </si>
  <si>
    <t xml:space="preserve">Redbarn Whole Grain Water Crackers, 16 oz</t>
  </si>
  <si>
    <t xml:space="preserve">00060152698961</t>
  </si>
  <si>
    <t xml:space="preserve">Kettle Row Graham Crackers, 8 oz</t>
  </si>
  <si>
    <t xml:space="preserve">2021-01-18</t>
  </si>
  <si>
    <t xml:space="preserve">00012645540090</t>
  </si>
  <si>
    <t xml:space="preserve">Orchard Spread Whole Grain Cheese Crackers, 13.7 oz</t>
  </si>
  <si>
    <t xml:space="preserve">2022-04-23</t>
  </si>
  <si>
    <t xml:space="preserve">00423789819926</t>
  </si>
  <si>
    <t xml:space="preserve">Wheatstone Whole Grain Saltine Crackers, 16 oz</t>
  </si>
  <si>
    <t xml:space="preserve">00071075164792</t>
  </si>
  <si>
    <t xml:space="preserve">Redbarn Whole Grain Saltine Crackers, 13.7 oz</t>
  </si>
  <si>
    <t xml:space="preserve">00926841455570</t>
  </si>
  <si>
    <t xml:space="preserve">Thrift Row Reduced Fat Water Crackers, 13.7 oz</t>
  </si>
  <si>
    <t xml:space="preserve">00810349682119</t>
  </si>
  <si>
    <t xml:space="preserve">Kettle Row Reduced Fat Wheat Crackers, 16 oz</t>
  </si>
  <si>
    <t xml:space="preserve">2024-02-04</t>
  </si>
  <si>
    <t xml:space="preserve">00690749999609</t>
  </si>
  <si>
    <t xml:space="preserve">Thrift Row Whole Grain Graham Crackers, 13.7 oz</t>
  </si>
  <si>
    <t xml:space="preserve">2024-04-16</t>
  </si>
  <si>
    <t xml:space="preserve">00534934985741</t>
  </si>
  <si>
    <t xml:space="preserve">Thrift Row Reduced Fat Wheat Crackers, 16 oz</t>
  </si>
  <si>
    <t xml:space="preserve">00403188589003</t>
  </si>
  <si>
    <t xml:space="preserve">Golden Grain Co. Reduced Fat Graham Crackers, 8 oz</t>
  </si>
  <si>
    <t xml:space="preserve">00927588233355</t>
  </si>
  <si>
    <t xml:space="preserve">Nutgrove Graham Crackers, 13.7 oz</t>
  </si>
  <si>
    <t xml:space="preserve">00458335536338</t>
  </si>
  <si>
    <t xml:space="preserve">Harborline Whole Grain Saltine Crackers, 16 oz</t>
  </si>
  <si>
    <t xml:space="preserve">00991560931990</t>
  </si>
  <si>
    <t xml:space="preserve">Kettle Row Whole Grain Graham Crackers, 13.7 oz</t>
  </si>
  <si>
    <t xml:space="preserve">00913556060189</t>
  </si>
  <si>
    <t xml:space="preserve">Kettle Row Rice Crackers, 13.7 oz</t>
  </si>
  <si>
    <t xml:space="preserve">2024-09-30</t>
  </si>
  <si>
    <t xml:space="preserve">00985683816609</t>
  </si>
  <si>
    <t xml:space="preserve">Nutgrove Reduced Fat Graham Crackers, 16 oz</t>
  </si>
  <si>
    <t xml:space="preserve">00975068092415</t>
  </si>
  <si>
    <t xml:space="preserve">Redbarn Reduced Fat Water Crackers, 8 oz</t>
  </si>
  <si>
    <t xml:space="preserve">2021-12-13</t>
  </si>
  <si>
    <t xml:space="preserve">00409576838869</t>
  </si>
  <si>
    <t xml:space="preserve">Redbarn Reduced Fat Water Crackers, 16 oz</t>
  </si>
  <si>
    <t xml:space="preserve">00832941756258</t>
  </si>
  <si>
    <t xml:space="preserve">Kettle Row Whole Grain Water Crackers, 8 oz</t>
  </si>
  <si>
    <t xml:space="preserve">00907843248470</t>
  </si>
  <si>
    <t xml:space="preserve">Thrift Row Wheat Crackers, 13.7 oz</t>
  </si>
  <si>
    <t xml:space="preserve">00197005882218</t>
  </si>
  <si>
    <t xml:space="preserve">Thrift Row Reduced Fat Rice Crackers, 8 oz</t>
  </si>
  <si>
    <t xml:space="preserve">00641873113911</t>
  </si>
  <si>
    <t xml:space="preserve">Redbarn Rice Crackers, 13.7 oz</t>
  </si>
  <si>
    <t xml:space="preserve">2023-02-12</t>
  </si>
  <si>
    <t xml:space="preserve">00831428117287</t>
  </si>
  <si>
    <t xml:space="preserve">Harborline Reduced Fat Wheat Crackers, 16 oz</t>
  </si>
  <si>
    <t xml:space="preserve">2022-02-26</t>
  </si>
  <si>
    <t xml:space="preserve">00033270066075</t>
  </si>
  <si>
    <t xml:space="preserve">Roastport Water Crackers, 16 oz</t>
  </si>
  <si>
    <t xml:space="preserve">00875007859799</t>
  </si>
  <si>
    <t xml:space="preserve">Harborline Wheat Crackers, 13.7 oz</t>
  </si>
  <si>
    <t xml:space="preserve">2021-07-26</t>
  </si>
  <si>
    <t xml:space="preserve">00574301430322</t>
  </si>
  <si>
    <t xml:space="preserve">Nutgrove Saltine Crackers, 16 oz</t>
  </si>
  <si>
    <t xml:space="preserve">2022-05-31</t>
  </si>
  <si>
    <t xml:space="preserve">00636750400285</t>
  </si>
  <si>
    <t xml:space="preserve">Wheatstone Rice Crackers, 13.7 oz</t>
  </si>
  <si>
    <t xml:space="preserve">00971798217529</t>
  </si>
  <si>
    <t xml:space="preserve">Wheatstone Graham Crackers, 13.7 oz</t>
  </si>
  <si>
    <t xml:space="preserve">00503647209018</t>
  </si>
  <si>
    <t xml:space="preserve">Harborline Reduced Fat Water Crackers, 13.7 oz</t>
  </si>
  <si>
    <t xml:space="preserve">00563991485943</t>
  </si>
  <si>
    <t xml:space="preserve">Harborline Sugar Cookies, 10 oz</t>
  </si>
  <si>
    <t xml:space="preserve">00920681514489</t>
  </si>
  <si>
    <t xml:space="preserve">Wheatstone Mini Sugar Cookies, 14.3 oz</t>
  </si>
  <si>
    <t xml:space="preserve">14.3 oz</t>
  </si>
  <si>
    <t xml:space="preserve">2021-07-30</t>
  </si>
  <si>
    <t xml:space="preserve">00421919939126</t>
  </si>
  <si>
    <t xml:space="preserve">Golden Grain Co. Mini Oatmeal Cookies, 10 oz</t>
  </si>
  <si>
    <t xml:space="preserve">00147306152778</t>
  </si>
  <si>
    <t xml:space="preserve">Orchard Spread Mini Fudge Stripe Cookies, 14.3 oz</t>
  </si>
  <si>
    <t xml:space="preserve">2024-04-24</t>
  </si>
  <si>
    <t xml:space="preserve">00313594269778</t>
  </si>
  <si>
    <t xml:space="preserve">Orchard Spread Chocolate Chip Cookies, 14.3 oz</t>
  </si>
  <si>
    <t xml:space="preserve">00060872282208</t>
  </si>
  <si>
    <t xml:space="preserve">Harborline Mini Fudge Stripe Cookies, 14.3 oz</t>
  </si>
  <si>
    <t xml:space="preserve">2024-12-19</t>
  </si>
  <si>
    <t xml:space="preserve">00088991802126</t>
  </si>
  <si>
    <t xml:space="preserve">Wheatstone Fudge Stripe Cookies, 14.3 oz</t>
  </si>
  <si>
    <t xml:space="preserve">2024-12-29</t>
  </si>
  <si>
    <t xml:space="preserve">00194775313426</t>
  </si>
  <si>
    <t xml:space="preserve">Orchard Spread Double Stuff Oatmeal Cookies, 14.3 oz</t>
  </si>
  <si>
    <t xml:space="preserve">2025-11-11</t>
  </si>
  <si>
    <t xml:space="preserve">00703863151117</t>
  </si>
  <si>
    <t xml:space="preserve">Harborline Double Stuff Chocolate Chip Cookies, 14.3 oz</t>
  </si>
  <si>
    <t xml:space="preserve">2023-07-13</t>
  </si>
  <si>
    <t xml:space="preserve">00102897679330</t>
  </si>
  <si>
    <t xml:space="preserve">Harborline Chocolate Chip Cookies, 10 oz</t>
  </si>
  <si>
    <t xml:space="preserve">00103567774805</t>
  </si>
  <si>
    <t xml:space="preserve">Nutgrove Double Stuff Oatmeal Cookies, 14.3 oz</t>
  </si>
  <si>
    <t xml:space="preserve">00003568342587</t>
  </si>
  <si>
    <t xml:space="preserve">Redbarn Mini Oatmeal Cookies, 10 oz</t>
  </si>
  <si>
    <t xml:space="preserve">00371686452735</t>
  </si>
  <si>
    <t xml:space="preserve">Roastport Double Stuff Fudge Stripe Cookies, 14.3 oz</t>
  </si>
  <si>
    <t xml:space="preserve">2022-05-27</t>
  </si>
  <si>
    <t xml:space="preserve">00630113772076</t>
  </si>
  <si>
    <t xml:space="preserve">Harborline Mini Sandwich Cookies, 14.3 oz</t>
  </si>
  <si>
    <t xml:space="preserve">2025-05-30</t>
  </si>
  <si>
    <t xml:space="preserve">00613335657012</t>
  </si>
  <si>
    <t xml:space="preserve">Thrift Row Double Stuff Sugar Cookies, 10 oz</t>
  </si>
  <si>
    <t xml:space="preserve">2023-12-23</t>
  </si>
  <si>
    <t xml:space="preserve">00432096651744</t>
  </si>
  <si>
    <t xml:space="preserve">Pepperlane Mini Sugar Cookies, 10 oz</t>
  </si>
  <si>
    <t xml:space="preserve">00861808120719</t>
  </si>
  <si>
    <t xml:space="preserve">Kettle Row Double Stuff Sugar Cookies, 10 oz</t>
  </si>
  <si>
    <t xml:space="preserve">2026-01-13</t>
  </si>
  <si>
    <t xml:space="preserve">00799287332502</t>
  </si>
  <si>
    <t xml:space="preserve">Nutgrove Mini Chocolate Chip Cookies, 10 oz</t>
  </si>
  <si>
    <t xml:space="preserve">00944012528758</t>
  </si>
  <si>
    <t xml:space="preserve">Wheatstone Chocolate Chip Cookies, 10 oz</t>
  </si>
  <si>
    <t xml:space="preserve">2023-03-27</t>
  </si>
  <si>
    <t xml:space="preserve">00282259905805</t>
  </si>
  <si>
    <t xml:space="preserve">Kettle Row Mini Shortbread Cookies, 10 oz</t>
  </si>
  <si>
    <t xml:space="preserve">00688785751758</t>
  </si>
  <si>
    <t xml:space="preserve">Pepperlane Double Stuff Chocolate Chip Cookies, 10 oz</t>
  </si>
  <si>
    <t xml:space="preserve">2022-01-03</t>
  </si>
  <si>
    <t xml:space="preserve">00930099382475</t>
  </si>
  <si>
    <t xml:space="preserve">Kettle Row Fudge Stripe Cookies, 14.3 oz</t>
  </si>
  <si>
    <t xml:space="preserve">00047653535008</t>
  </si>
  <si>
    <t xml:space="preserve">Kettle Row Chocolate Chip Cookies, 14.3 oz</t>
  </si>
  <si>
    <t xml:space="preserve">00569713634483</t>
  </si>
  <si>
    <t xml:space="preserve">Redbarn Chocolate Chip Cookies, 10 oz</t>
  </si>
  <si>
    <t xml:space="preserve">00625785540015</t>
  </si>
  <si>
    <t xml:space="preserve">Nutgrove Double Stuff Sugar Cookies, 10 oz</t>
  </si>
  <si>
    <t xml:space="preserve">00150736812733</t>
  </si>
  <si>
    <t xml:space="preserve">Pepperlane Mini Fudge Stripe Cookies, 10 oz</t>
  </si>
  <si>
    <t xml:space="preserve">2025-05-16</t>
  </si>
  <si>
    <t xml:space="preserve">00229915560499</t>
  </si>
  <si>
    <t xml:space="preserve">Thrift Row Mini Sugar Cookies, 10 oz</t>
  </si>
  <si>
    <t xml:space="preserve">00999265620155</t>
  </si>
  <si>
    <t xml:space="preserve">Orchard Spread Double Stuff Sugar Cookies, 10 oz</t>
  </si>
  <si>
    <t xml:space="preserve">2026-01-21</t>
  </si>
  <si>
    <t xml:space="preserve">00175950194245</t>
  </si>
  <si>
    <t xml:space="preserve">Roastport Double Stuff Shortbread Cookies, 10 oz</t>
  </si>
  <si>
    <t xml:space="preserve">00484790186700</t>
  </si>
  <si>
    <t xml:space="preserve">Redbarn Double Stuff Sandwich Cookies, 10 oz</t>
  </si>
  <si>
    <t xml:space="preserve">00140867783085</t>
  </si>
  <si>
    <t xml:space="preserve">Nutgrove Mini Chocolate Chip Cookies, 14.3 oz</t>
  </si>
  <si>
    <t xml:space="preserve">00910971478397</t>
  </si>
  <si>
    <t xml:space="preserve">Kettle Row Mini Oatmeal Cookies, 14.3 oz</t>
  </si>
  <si>
    <t xml:space="preserve">00375525252356</t>
  </si>
  <si>
    <t xml:space="preserve">Kettle Row Mini Oatmeal Cookies, 10 oz</t>
  </si>
  <si>
    <t xml:space="preserve">00055448473247</t>
  </si>
  <si>
    <t xml:space="preserve">Roastport Double Stuff Shortbread Cookies, 14.3 oz</t>
  </si>
  <si>
    <t xml:space="preserve">00006576582985</t>
  </si>
  <si>
    <t xml:space="preserve">Wheatstone Mini Chocolate Chip Cookies, 10 oz</t>
  </si>
  <si>
    <t xml:space="preserve">2023-11-14</t>
  </si>
  <si>
    <t xml:space="preserve">00442762202556</t>
  </si>
  <si>
    <t xml:space="preserve">Golden Grain Co. Double Stuff Oatmeal Cookies, 14.3 oz</t>
  </si>
  <si>
    <t xml:space="preserve">00548888050416</t>
  </si>
  <si>
    <t xml:space="preserve">Nutgrove Sandwich Cookies, 10 oz</t>
  </si>
  <si>
    <t xml:space="preserve">00251003184334</t>
  </si>
  <si>
    <t xml:space="preserve">Redbarn Sandwich Cookies, 14.3 oz</t>
  </si>
  <si>
    <t xml:space="preserve">00258478770590</t>
  </si>
  <si>
    <t xml:space="preserve">Golden Grain Co. Double Stuff Fudge Stripe Cookies, 10 oz</t>
  </si>
  <si>
    <t xml:space="preserve">2022-10-16</t>
  </si>
  <si>
    <t xml:space="preserve">00902254285727</t>
  </si>
  <si>
    <t xml:space="preserve">Wheatstone Mini Sugar Cookies, 10 oz</t>
  </si>
  <si>
    <t xml:space="preserve">00940092244971</t>
  </si>
  <si>
    <t xml:space="preserve">Thrift Row Double Stuff Shortbread Cookies, 10 oz</t>
  </si>
  <si>
    <t xml:space="preserve">2023-02-06</t>
  </si>
  <si>
    <t xml:space="preserve">00044123383961</t>
  </si>
  <si>
    <t xml:space="preserve">Wheatstone Double Stuff Sugar Cookies, 10 oz</t>
  </si>
  <si>
    <t xml:space="preserve">00098935863258</t>
  </si>
  <si>
    <t xml:space="preserve">Thrift Row Double Stuff Sandwich Cookies, 10 oz</t>
  </si>
  <si>
    <t xml:space="preserve">2023-04-06</t>
  </si>
  <si>
    <t xml:space="preserve">00017869010586</t>
  </si>
  <si>
    <t xml:space="preserve">Golden Grain Co. Mini Shortbread Cookies, 10 oz</t>
  </si>
  <si>
    <t xml:space="preserve">00109824372832</t>
  </si>
  <si>
    <t xml:space="preserve">Harborline Double Stuff Oatmeal Cookies, 14.3 oz</t>
  </si>
  <si>
    <t xml:space="preserve">00398783605485</t>
  </si>
  <si>
    <t xml:space="preserve">Wheatstone Mini Chocolate Chip Cookies, 14.3 oz</t>
  </si>
  <si>
    <t xml:space="preserve">2025-11-01</t>
  </si>
  <si>
    <t xml:space="preserve">00528455253568</t>
  </si>
  <si>
    <t xml:space="preserve">Pepperlane Fudge Stripe Cookies, 14.3 oz</t>
  </si>
  <si>
    <t xml:space="preserve">2024-04-14</t>
  </si>
  <si>
    <t xml:space="preserve">00678953466991</t>
  </si>
  <si>
    <t xml:space="preserve">Golden Grain Co. Double Stuff Oatmeal Cookies, 10 oz</t>
  </si>
  <si>
    <t xml:space="preserve">2024-01-18</t>
  </si>
  <si>
    <t xml:space="preserve">00177739218460</t>
  </si>
  <si>
    <t xml:space="preserve">Thrift Row Mini Oatmeal Cookies, 10 oz</t>
  </si>
  <si>
    <t xml:space="preserve">00455843555685</t>
  </si>
  <si>
    <t xml:space="preserve">Thrift Row Oatmeal Cookies, 10 oz</t>
  </si>
  <si>
    <t xml:space="preserve">2022-08-21</t>
  </si>
  <si>
    <t xml:space="preserve">00187319350128</t>
  </si>
  <si>
    <t xml:space="preserve">Redbarn Double Stuff Oatmeal Cookies, 10 oz</t>
  </si>
  <si>
    <t xml:space="preserve">2021-09-26</t>
  </si>
  <si>
    <t xml:space="preserve">00459597922711</t>
  </si>
  <si>
    <t xml:space="preserve">Harborline Sandwich Cookies, 14.3 oz</t>
  </si>
  <si>
    <t xml:space="preserve">00901997729674</t>
  </si>
  <si>
    <t xml:space="preserve">Golden Grain Co. Double Stuff Shortbread Cookies, 14.3 oz</t>
  </si>
  <si>
    <t xml:space="preserve">00727861829811</t>
  </si>
  <si>
    <t xml:space="preserve">Roastport Sandwich Cookies, 14.3 oz</t>
  </si>
  <si>
    <t xml:space="preserve">00581096310637</t>
  </si>
  <si>
    <t xml:space="preserve">Thrift Row Sugar Cookies, 10 oz</t>
  </si>
  <si>
    <t xml:space="preserve">2026-02-17</t>
  </si>
  <si>
    <t xml:space="preserve">00444006847110</t>
  </si>
  <si>
    <t xml:space="preserve">Orchard Spread Mini Chocolate Chip Cookies, 10 oz</t>
  </si>
  <si>
    <t xml:space="preserve">2021-08-14</t>
  </si>
  <si>
    <t xml:space="preserve">00889214756099</t>
  </si>
  <si>
    <t xml:space="preserve">Orchard Spread Double Stuff Sugar Cookies, 14.3 oz</t>
  </si>
  <si>
    <t xml:space="preserve">2022-05-16</t>
  </si>
  <si>
    <t xml:space="preserve">00871923573854</t>
  </si>
  <si>
    <t xml:space="preserve">Wheatstone Mini Shortbread Cookies, 10 oz</t>
  </si>
  <si>
    <t xml:space="preserve">00464520502894</t>
  </si>
  <si>
    <t xml:space="preserve">Redbarn Sugar Cookies, 10 oz</t>
  </si>
  <si>
    <t xml:space="preserve">00710337581052</t>
  </si>
  <si>
    <t xml:space="preserve">Wheatstone Double Stuff Shortbread Cookies, 14.3 oz</t>
  </si>
  <si>
    <t xml:space="preserve">2022-07-17</t>
  </si>
  <si>
    <t xml:space="preserve">00076181200092</t>
  </si>
  <si>
    <t xml:space="preserve">Harborline Mini Sandwich Cookies, 10 oz</t>
  </si>
  <si>
    <t xml:space="preserve">2021-11-21</t>
  </si>
  <si>
    <t xml:space="preserve">00122673341418</t>
  </si>
  <si>
    <t xml:space="preserve">Thrift Row Double Stuff Oatmeal Cookies, 14.3 oz</t>
  </si>
  <si>
    <t xml:space="preserve">00661105424246</t>
  </si>
  <si>
    <t xml:space="preserve">Kettle Row Mini Shortbread Cookies, 14.3 oz</t>
  </si>
  <si>
    <t xml:space="preserve">00150191810097</t>
  </si>
  <si>
    <t xml:space="preserve">Harborline Mini Chocolate Chip Cookies, 10 oz</t>
  </si>
  <si>
    <t xml:space="preserve">00556433348678</t>
  </si>
  <si>
    <t xml:space="preserve">Golden Grain Co. Mini Sandwich Cookies, 10 oz</t>
  </si>
  <si>
    <t xml:space="preserve">00372075360043</t>
  </si>
  <si>
    <t xml:space="preserve">Orchard Spread Oatmeal Cookies, 10 oz</t>
  </si>
  <si>
    <t xml:space="preserve">2021-07-16</t>
  </si>
  <si>
    <t xml:space="preserve">00326256474167</t>
  </si>
  <si>
    <t xml:space="preserve">Roastport Shortbread Cookies, 14.3 oz</t>
  </si>
  <si>
    <t xml:space="preserve">00840306371403</t>
  </si>
  <si>
    <t xml:space="preserve">Golden Grain Co. Double Stuff Sugar Cookies, 10 oz</t>
  </si>
  <si>
    <t xml:space="preserve">00489505084422</t>
  </si>
  <si>
    <t xml:space="preserve">Wheatstone Double Stuff Chocolate Chip Cookies, 10 oz</t>
  </si>
  <si>
    <t xml:space="preserve">00386695463391</t>
  </si>
  <si>
    <t xml:space="preserve">Redbarn Sandwich Cookies, 10 oz</t>
  </si>
  <si>
    <t xml:space="preserve">00213447441226</t>
  </si>
  <si>
    <t xml:space="preserve">Harborline Mini Shortbread Cookies, 10 oz</t>
  </si>
  <si>
    <t xml:space="preserve">00287074539973</t>
  </si>
  <si>
    <t xml:space="preserve">Roastport Double Stuff Chocolate Chip Cookies, 10 oz</t>
  </si>
  <si>
    <t xml:space="preserve">00347210518200</t>
  </si>
  <si>
    <t xml:space="preserve">Redbarn Mini Shortbread Cookies, 14.3 oz</t>
  </si>
  <si>
    <t xml:space="preserve">2023-05-19</t>
  </si>
  <si>
    <t xml:space="preserve">00998833591998</t>
  </si>
  <si>
    <t xml:space="preserve">Orchard Spread Sugar Cookies, 10 oz</t>
  </si>
  <si>
    <t xml:space="preserve">2021-04-28</t>
  </si>
  <si>
    <t xml:space="preserve">00813326507711</t>
  </si>
  <si>
    <t xml:space="preserve">Pepperlane Mini Chocolate Chip Cookies, 10 oz</t>
  </si>
  <si>
    <t xml:space="preserve">00534641126001</t>
  </si>
  <si>
    <t xml:space="preserve">Orchard Spread Double Stuff Sandwich Cookies, 14.3 oz</t>
  </si>
  <si>
    <t xml:space="preserve">00385734073149</t>
  </si>
  <si>
    <t xml:space="preserve">Wheatstone Sugar Cookies, 14.3 oz</t>
  </si>
  <si>
    <t xml:space="preserve">00946209760143</t>
  </si>
  <si>
    <t xml:space="preserve">Golden Grain Co. Mini Fudge Stripe Cookies, 10 oz</t>
  </si>
  <si>
    <t xml:space="preserve">00964635213238</t>
  </si>
  <si>
    <t xml:space="preserve">Nutgrove Oatmeal Cookies, 14.3 oz</t>
  </si>
  <si>
    <t xml:space="preserve">00250236487019</t>
  </si>
  <si>
    <t xml:space="preserve">Redbarn Double Stuff Sandwich Cookies, 14.3 oz</t>
  </si>
  <si>
    <t xml:space="preserve">00430288207063</t>
  </si>
  <si>
    <t xml:space="preserve">Redbarn Mini Chocolate Chip Cookies, 10 oz</t>
  </si>
  <si>
    <t xml:space="preserve">2023-03-20</t>
  </si>
  <si>
    <t xml:space="preserve">00856220318781</t>
  </si>
  <si>
    <t xml:space="preserve">Wheatstone Sandwich Cookies, 14.3 oz</t>
  </si>
  <si>
    <t xml:space="preserve">00929808638767</t>
  </si>
  <si>
    <t xml:space="preserve">Golden Grain Co. Fudge Stripe Cookies, 14.3 oz</t>
  </si>
  <si>
    <t xml:space="preserve">2024-11-17</t>
  </si>
  <si>
    <t xml:space="preserve">00178518216218</t>
  </si>
  <si>
    <t xml:space="preserve">Redbarn Fudge Stripe Cookies, 10 oz</t>
  </si>
  <si>
    <t xml:space="preserve">00798737675452</t>
  </si>
  <si>
    <t xml:space="preserve">Roastport Mini Oatmeal Cookies, 14.3 oz</t>
  </si>
  <si>
    <t xml:space="preserve">00824775157051</t>
  </si>
  <si>
    <t xml:space="preserve">Redbarn Double Stuff Shortbread Cookies, 14.3 oz</t>
  </si>
  <si>
    <t xml:space="preserve">00741638090002</t>
  </si>
  <si>
    <t xml:space="preserve">Redbarn Double Stuff Fudge Stripe Cookies, 10 oz</t>
  </si>
  <si>
    <t xml:space="preserve">2023-10-12</t>
  </si>
  <si>
    <t xml:space="preserve">00314088470991</t>
  </si>
  <si>
    <t xml:space="preserve">Kettle Row Mini Chocolate Chip Cookies, 10 oz</t>
  </si>
  <si>
    <t xml:space="preserve">2022-02-14</t>
  </si>
  <si>
    <t xml:space="preserve">00278483655458</t>
  </si>
  <si>
    <t xml:space="preserve">Orchard Spread Mini Fudge Stripe Cookies, 10 oz</t>
  </si>
  <si>
    <t xml:space="preserve">2022-08-05</t>
  </si>
  <si>
    <t xml:space="preserve">00658093077270</t>
  </si>
  <si>
    <t xml:space="preserve">Harborline Oatmeal Cookies, 14.3 oz</t>
  </si>
  <si>
    <t xml:space="preserve">00291684237771</t>
  </si>
  <si>
    <t xml:space="preserve">Redbarn Mini Fudge Stripe Cookies, 10 oz</t>
  </si>
  <si>
    <t xml:space="preserve">2025-01-28</t>
  </si>
  <si>
    <t xml:space="preserve">00615415708130</t>
  </si>
  <si>
    <t xml:space="preserve">Wheatstone Double Stuff Oatmeal Cookies, 10 oz</t>
  </si>
  <si>
    <t xml:space="preserve">00821856051019</t>
  </si>
  <si>
    <t xml:space="preserve">Harborline Double Stuff Chocolate Chip Cookies, 10 oz</t>
  </si>
  <si>
    <t xml:space="preserve">00121270616452</t>
  </si>
  <si>
    <t xml:space="preserve">Golden Grain Co. Shortbread Cookies, 10 oz</t>
  </si>
  <si>
    <t xml:space="preserve">00303675572304</t>
  </si>
  <si>
    <t xml:space="preserve">Orchard Spread Double Stuff Fudge Stripe Cookies, 14.3 oz</t>
  </si>
  <si>
    <t xml:space="preserve">2024-08-19</t>
  </si>
  <si>
    <t xml:space="preserve">00160435250263</t>
  </si>
  <si>
    <t xml:space="preserve">Thrift Row Double Stuff Sugar Cookies, 14.3 oz</t>
  </si>
  <si>
    <t xml:space="preserve">00887539497088</t>
  </si>
  <si>
    <t xml:space="preserve">Thrift Row Mini Oatmeal Cookies, 14.3 oz</t>
  </si>
  <si>
    <t xml:space="preserve">2025-05-27</t>
  </si>
  <si>
    <t xml:space="preserve">00499004436483</t>
  </si>
  <si>
    <t xml:space="preserve">Harborline Shortbread Cookies, 10 oz</t>
  </si>
  <si>
    <t xml:space="preserve">2023-07-11</t>
  </si>
  <si>
    <t xml:space="preserve">00056761314378</t>
  </si>
  <si>
    <t xml:space="preserve">Redbarn Double Stuff Sugar Cookies, 10 oz</t>
  </si>
  <si>
    <t xml:space="preserve">00264201817894</t>
  </si>
  <si>
    <t xml:space="preserve">Golden Grain Co. Mini Oatmeal Cookies, 14.3 oz</t>
  </si>
  <si>
    <t xml:space="preserve">2025-11-14</t>
  </si>
  <si>
    <t xml:space="preserve">00013571602226</t>
  </si>
  <si>
    <t xml:space="preserve">Orchard Spread Fudge Stripe Cookies, 14.3 oz</t>
  </si>
  <si>
    <t xml:space="preserve">2024-04-23</t>
  </si>
  <si>
    <t xml:space="preserve">00876144868499</t>
  </si>
  <si>
    <t xml:space="preserve">Golden Grain Co. Mini Shortbread Cookies, 14.3 oz</t>
  </si>
  <si>
    <t xml:space="preserve">00518640870077</t>
  </si>
  <si>
    <t xml:space="preserve">Roastport Mini Sandwich Cookies, 10 oz</t>
  </si>
  <si>
    <t xml:space="preserve">00265014813512</t>
  </si>
  <si>
    <t xml:space="preserve">Kettle Row King Size Hard Candy, 3.5 oz</t>
  </si>
  <si>
    <t xml:space="preserve">3.5 oz</t>
  </si>
  <si>
    <t xml:space="preserve">00124332755243</t>
  </si>
  <si>
    <t xml:space="preserve">Pepperlane Dark Chocolate Bar, 10 oz</t>
  </si>
  <si>
    <t xml:space="preserve">2022-03-12</t>
  </si>
  <si>
    <t xml:space="preserve">00525436814723</t>
  </si>
  <si>
    <t xml:space="preserve">Golden Grain Co. Fun Size Licorice, 3.5 oz</t>
  </si>
  <si>
    <t xml:space="preserve">2024-04-15</t>
  </si>
  <si>
    <t xml:space="preserve">00282264604953</t>
  </si>
  <si>
    <t xml:space="preserve">Thrift Row King Size Milk Chocolate Bar, 1.5 oz</t>
  </si>
  <si>
    <t xml:space="preserve">1.5 oz</t>
  </si>
  <si>
    <t xml:space="preserve">00659831671625</t>
  </si>
  <si>
    <t xml:space="preserve">Golden Grain Co. Fun Size Hard Candy, 1.5 oz</t>
  </si>
  <si>
    <t xml:space="preserve">00727023959390</t>
  </si>
  <si>
    <t xml:space="preserve">Kettle Row Fun Size Licorice, 10 oz</t>
  </si>
  <si>
    <t xml:space="preserve">2021-12-16</t>
  </si>
  <si>
    <t xml:space="preserve">00560429473558</t>
  </si>
  <si>
    <t xml:space="preserve">Redbarn Hard Candy, 1.5 oz</t>
  </si>
  <si>
    <t xml:space="preserve">2024-02-16</t>
  </si>
  <si>
    <t xml:space="preserve">00614751481061</t>
  </si>
  <si>
    <t xml:space="preserve">Roastport Licorice, 1.5 oz</t>
  </si>
  <si>
    <t xml:space="preserve">2021-01-31</t>
  </si>
  <si>
    <t xml:space="preserve">00685788877807</t>
  </si>
  <si>
    <t xml:space="preserve">Orchard Spread Fun Size Gummy Bears, 1.5 oz</t>
  </si>
  <si>
    <t xml:space="preserve">2021-11-23</t>
  </si>
  <si>
    <t xml:space="preserve">00597429654657</t>
  </si>
  <si>
    <t xml:space="preserve">Orchard Spread Dark Chocolate Bar, 10 oz</t>
  </si>
  <si>
    <t xml:space="preserve">2022-12-06</t>
  </si>
  <si>
    <t xml:space="preserve">00484907570738</t>
  </si>
  <si>
    <t xml:space="preserve">Golden Grain Co. Caramel, 1.5 oz</t>
  </si>
  <si>
    <t xml:space="preserve">2026-05-22</t>
  </si>
  <si>
    <t xml:space="preserve">00521976443115</t>
  </si>
  <si>
    <t xml:space="preserve">Redbarn King Size Peanut Butter Cups, 10 oz</t>
  </si>
  <si>
    <t xml:space="preserve">00257737229368</t>
  </si>
  <si>
    <t xml:space="preserve">Harborline Sugar-Free Peanut Butter Cups, 3.5 oz</t>
  </si>
  <si>
    <t xml:space="preserve">00111705538930</t>
  </si>
  <si>
    <t xml:space="preserve">Kettle Row Peanut Butter Cups, 10 oz</t>
  </si>
  <si>
    <t xml:space="preserve">2023-06-02</t>
  </si>
  <si>
    <t xml:space="preserve">00530147433750</t>
  </si>
  <si>
    <t xml:space="preserve">Pepperlane Fun Size Milk Chocolate Bar, 10 oz</t>
  </si>
  <si>
    <t xml:space="preserve">2022-02-16</t>
  </si>
  <si>
    <t xml:space="preserve">00899798852493</t>
  </si>
  <si>
    <t xml:space="preserve">Nutgrove Sugar-Free Peanut Butter Cups, 1.5 oz</t>
  </si>
  <si>
    <t xml:space="preserve">00325154393052</t>
  </si>
  <si>
    <t xml:space="preserve">Harborline Sugar-Free Hard Candy, 3.5 oz</t>
  </si>
  <si>
    <t xml:space="preserve">00138413331835</t>
  </si>
  <si>
    <t xml:space="preserve">Orchard Spread Licorice, 3.5 oz</t>
  </si>
  <si>
    <t xml:space="preserve">00586752701831</t>
  </si>
  <si>
    <t xml:space="preserve">Pepperlane Fun Size Hard Candy, 10 oz</t>
  </si>
  <si>
    <t xml:space="preserve">00329060580610</t>
  </si>
  <si>
    <t xml:space="preserve">Harborline Fun Size Dark Chocolate Bar, 1.5 oz</t>
  </si>
  <si>
    <t xml:space="preserve">00988295516518</t>
  </si>
  <si>
    <t xml:space="preserve">Roastport Peanut Butter Cups, 10 oz</t>
  </si>
  <si>
    <t xml:space="preserve">00012653623649</t>
  </si>
  <si>
    <t xml:space="preserve">Kettle Row Fun Size Hard Candy, 3.5 oz</t>
  </si>
  <si>
    <t xml:space="preserve">00406058877253</t>
  </si>
  <si>
    <t xml:space="preserve">Orchard Spread Gummy Bears, 3.5 oz</t>
  </si>
  <si>
    <t xml:space="preserve">2024-10-18</t>
  </si>
  <si>
    <t xml:space="preserve">00520451944023</t>
  </si>
  <si>
    <t xml:space="preserve">Roastport Sugar-Free Licorice, 3.5 oz</t>
  </si>
  <si>
    <t xml:space="preserve">00469793936655</t>
  </si>
  <si>
    <t xml:space="preserve">Harborline Fun Size Milk Chocolate Bar, 1.5 oz</t>
  </si>
  <si>
    <t xml:space="preserve">00738493028920</t>
  </si>
  <si>
    <t xml:space="preserve">Golden Grain Co. Sugar-Free Caramel, 10 oz</t>
  </si>
  <si>
    <t xml:space="preserve">00327134920301</t>
  </si>
  <si>
    <t xml:space="preserve">Redbarn King Size Caramel, 3.5 oz</t>
  </si>
  <si>
    <t xml:space="preserve">2025-11-22</t>
  </si>
  <si>
    <t xml:space="preserve">00350197169759</t>
  </si>
  <si>
    <t xml:space="preserve">Nutgrove Fun Size Gummy Bears, 3.5 oz</t>
  </si>
  <si>
    <t xml:space="preserve">00107589562241</t>
  </si>
  <si>
    <t xml:space="preserve">Pepperlane King Size Licorice, 1.5 oz</t>
  </si>
  <si>
    <t xml:space="preserve">00683107171005</t>
  </si>
  <si>
    <t xml:space="preserve">Nutgrove Peanut Butter Cups, 1.5 oz</t>
  </si>
  <si>
    <t xml:space="preserve">00775056277700</t>
  </si>
  <si>
    <t xml:space="preserve">Kettle Row Sugar-Free Gummy Bears, 3.5 oz</t>
  </si>
  <si>
    <t xml:space="preserve">00088300171643</t>
  </si>
  <si>
    <t xml:space="preserve">Wheatstone King Size Gummy Bears, 10 oz</t>
  </si>
  <si>
    <t xml:space="preserve">00455466586759</t>
  </si>
  <si>
    <t xml:space="preserve">Orchard Spread King Size Caramel, 10 oz</t>
  </si>
  <si>
    <t xml:space="preserve">00761131495890</t>
  </si>
  <si>
    <t xml:space="preserve">Orchard Spread Hard Candy, 3.5 oz</t>
  </si>
  <si>
    <t xml:space="preserve">00327900154857</t>
  </si>
  <si>
    <t xml:space="preserve">Nutgrove Licorice, 3.5 oz</t>
  </si>
  <si>
    <t xml:space="preserve">2021-04-22</t>
  </si>
  <si>
    <t xml:space="preserve">00420974573220</t>
  </si>
  <si>
    <t xml:space="preserve">Thrift Row Sugar-Free Peanut Butter Cups, 3.5 oz</t>
  </si>
  <si>
    <t xml:space="preserve">2022-12-27</t>
  </si>
  <si>
    <t xml:space="preserve">00890455165229</t>
  </si>
  <si>
    <t xml:space="preserve">Pepperlane Sugar-Free Caramel, 1.5 oz</t>
  </si>
  <si>
    <t xml:space="preserve">00838402981223</t>
  </si>
  <si>
    <t xml:space="preserve">Golden Grain Co. Sugar-Free Milk Chocolate Bar, 3.5 oz</t>
  </si>
  <si>
    <t xml:space="preserve">2023-06-28</t>
  </si>
  <si>
    <t xml:space="preserve">00090952187083</t>
  </si>
  <si>
    <t xml:space="preserve">Orchard Spread King Size Peanut Butter Cups, 10 oz</t>
  </si>
  <si>
    <t xml:space="preserve">2021-12-30</t>
  </si>
  <si>
    <t xml:space="preserve">00245156419481</t>
  </si>
  <si>
    <t xml:space="preserve">Thrift Row Sugar-Free Hard Candy, 1.5 oz</t>
  </si>
  <si>
    <t xml:space="preserve">00987848621580</t>
  </si>
  <si>
    <t xml:space="preserve">Harborline Sugar-Free Caramel, 10 oz</t>
  </si>
  <si>
    <t xml:space="preserve">00835183345163</t>
  </si>
  <si>
    <t xml:space="preserve">Kettle Row Dark Chocolate Bar, 3.5 oz</t>
  </si>
  <si>
    <t xml:space="preserve">00095030330506</t>
  </si>
  <si>
    <t xml:space="preserve">Kettle Row Sugar-Free Caramel, 10 oz</t>
  </si>
  <si>
    <t xml:space="preserve">00374923603284</t>
  </si>
  <si>
    <t xml:space="preserve">Orchard Spread Caramel, 10 oz</t>
  </si>
  <si>
    <t xml:space="preserve">00682031044511</t>
  </si>
  <si>
    <t xml:space="preserve">Thrift Row Sugar-Free Dark Chocolate Bar, 10 oz</t>
  </si>
  <si>
    <t xml:space="preserve">00018103279105</t>
  </si>
  <si>
    <t xml:space="preserve">Nutgrove Fun Size Caramel, 1.5 oz</t>
  </si>
  <si>
    <t xml:space="preserve">00246902627919</t>
  </si>
  <si>
    <t xml:space="preserve">Wheatstone Caramel, 3.5 oz</t>
  </si>
  <si>
    <t xml:space="preserve">2026-04-16</t>
  </si>
  <si>
    <t xml:space="preserve">00041766750775</t>
  </si>
  <si>
    <t xml:space="preserve">Redbarn King Size Licorice, 10 oz</t>
  </si>
  <si>
    <t xml:space="preserve">2021-01-15</t>
  </si>
  <si>
    <t xml:space="preserve">00389622479452</t>
  </si>
  <si>
    <t xml:space="preserve">Orchard Spread Fun Size Gummy Bears, 10 oz</t>
  </si>
  <si>
    <t xml:space="preserve">00480556644941</t>
  </si>
  <si>
    <t xml:space="preserve">Roastport King Size Licorice, 1.5 oz</t>
  </si>
  <si>
    <t xml:space="preserve">00837926929298</t>
  </si>
  <si>
    <t xml:space="preserve">Pepperlane Sugar-Free Milk Chocolate Bar, 10 oz</t>
  </si>
  <si>
    <t xml:space="preserve">00587890121531</t>
  </si>
  <si>
    <t xml:space="preserve">Thrift Row Fun Size Dark Chocolate Bar, 1.5 oz</t>
  </si>
  <si>
    <t xml:space="preserve">00930208969515</t>
  </si>
  <si>
    <t xml:space="preserve">Wheatstone Hard Candy, 3.5 oz</t>
  </si>
  <si>
    <t xml:space="preserve">00618040109031</t>
  </si>
  <si>
    <t xml:space="preserve">Pepperlane King Size Milk Chocolate Bar, 3.5 oz</t>
  </si>
  <si>
    <t xml:space="preserve">2025-12-20</t>
  </si>
  <si>
    <t xml:space="preserve">00687822910545</t>
  </si>
  <si>
    <t xml:space="preserve">Redbarn Sugar-Free Hard Candy, 10 oz</t>
  </si>
  <si>
    <t xml:space="preserve">00368274184853</t>
  </si>
  <si>
    <t xml:space="preserve">Nutgrove Fun Size Caramel, 3.5 oz</t>
  </si>
  <si>
    <t xml:space="preserve">2024-12-04</t>
  </si>
  <si>
    <t xml:space="preserve">00661121063786</t>
  </si>
  <si>
    <t xml:space="preserve">Wheatstone Sugar-Free Dark Chocolate Bar, 1.5 oz</t>
  </si>
  <si>
    <t xml:space="preserve">00629315058403</t>
  </si>
  <si>
    <t xml:space="preserve">Redbarn Sugar-Free Licorice, 3.5 oz</t>
  </si>
  <si>
    <t xml:space="preserve">00860340192347</t>
  </si>
  <si>
    <t xml:space="preserve">Kettle Row King Size Caramel, 3.5 oz</t>
  </si>
  <si>
    <t xml:space="preserve">2022-12-26</t>
  </si>
  <si>
    <t xml:space="preserve">00286137076407</t>
  </si>
  <si>
    <t xml:space="preserve">Orchard Spread King Size Caramel, 1.5 oz</t>
  </si>
  <si>
    <t xml:space="preserve">00147991928524</t>
  </si>
  <si>
    <t xml:space="preserve">Wheatstone Sugar-Free Milk Chocolate Bar, 1.5 oz</t>
  </si>
  <si>
    <t xml:space="preserve">2025-11-15</t>
  </si>
  <si>
    <t xml:space="preserve">00591609080083</t>
  </si>
  <si>
    <t xml:space="preserve">Pepperlane King Size Caramel, 1.5 oz</t>
  </si>
  <si>
    <t xml:space="preserve">2025-11-24</t>
  </si>
  <si>
    <t xml:space="preserve">00694277397811</t>
  </si>
  <si>
    <t xml:space="preserve">Pepperlane Sugar-Free Peanut Butter Cups, 3.5 oz</t>
  </si>
  <si>
    <t xml:space="preserve">00985866765118</t>
  </si>
  <si>
    <t xml:space="preserve">Harborline Sugar-Free Licorice, 3.5 oz</t>
  </si>
  <si>
    <t xml:space="preserve">00257340684706</t>
  </si>
  <si>
    <t xml:space="preserve">Pepperlane Hard Candy, 1.5 oz</t>
  </si>
  <si>
    <t xml:space="preserve">2025-12-01</t>
  </si>
  <si>
    <t xml:space="preserve">00918112602940</t>
  </si>
  <si>
    <t xml:space="preserve">Harborline Fun Size Gummy Bears, 3.5 oz</t>
  </si>
  <si>
    <t xml:space="preserve">00237194238655</t>
  </si>
  <si>
    <t xml:space="preserve">Thrift Row King Size Caramel, 1.5 oz</t>
  </si>
  <si>
    <t xml:space="preserve">00263883386229</t>
  </si>
  <si>
    <t xml:space="preserve">Wheatstone Sugar-Free Gummy Bears, 3.5 oz</t>
  </si>
  <si>
    <t xml:space="preserve">00232813845720</t>
  </si>
  <si>
    <t xml:space="preserve">Wheatstone Gummy Bears, 3.5 oz</t>
  </si>
  <si>
    <t xml:space="preserve">00753251232021</t>
  </si>
  <si>
    <t xml:space="preserve">Harborline Fun Size Milk Chocolate Bar, 3.5 oz</t>
  </si>
  <si>
    <t xml:space="preserve">00903027093332</t>
  </si>
  <si>
    <t xml:space="preserve">Roastport Sugar-Free Dark Chocolate Bar, 10 oz</t>
  </si>
  <si>
    <t xml:space="preserve">00752967119193</t>
  </si>
  <si>
    <t xml:space="preserve">Orchard Spread Sugar-Free Hard Candy, 3.5 oz</t>
  </si>
  <si>
    <t xml:space="preserve">2024-02-03</t>
  </si>
  <si>
    <t xml:space="preserve">00451383339217</t>
  </si>
  <si>
    <t xml:space="preserve">Kettle Row Sugar-Free Dark Chocolate Bar, 1.5 oz</t>
  </si>
  <si>
    <t xml:space="preserve">2022-12-22</t>
  </si>
  <si>
    <t xml:space="preserve">00789178584529</t>
  </si>
  <si>
    <t xml:space="preserve">Roastport King Size Caramel, 1.5 oz</t>
  </si>
  <si>
    <t xml:space="preserve">2022-03-08</t>
  </si>
  <si>
    <t xml:space="preserve">00013911572701</t>
  </si>
  <si>
    <t xml:space="preserve">Redbarn King Size Licorice, 3.5 oz</t>
  </si>
  <si>
    <t xml:space="preserve">2021-03-23</t>
  </si>
  <si>
    <t xml:space="preserve">00477559776290</t>
  </si>
  <si>
    <t xml:space="preserve">Orchard Spread Gummy Bears, 10 oz</t>
  </si>
  <si>
    <t xml:space="preserve">00737418240966</t>
  </si>
  <si>
    <t xml:space="preserve">Thrift Row Fun Size Hard Candy, 10 oz</t>
  </si>
  <si>
    <t xml:space="preserve">2021-08-08</t>
  </si>
  <si>
    <t xml:space="preserve">00970505197560</t>
  </si>
  <si>
    <t xml:space="preserve">Nutgrove Fun Size Caramel, 10 oz</t>
  </si>
  <si>
    <t xml:space="preserve">00324413564673</t>
  </si>
  <si>
    <t xml:space="preserve">Roastport Hard Candy, 10 oz</t>
  </si>
  <si>
    <t xml:space="preserve">2023-09-11</t>
  </si>
  <si>
    <t xml:space="preserve">00677699869429</t>
  </si>
  <si>
    <t xml:space="preserve">Thrift Row Fun Size Licorice, 1.5 oz</t>
  </si>
  <si>
    <t xml:space="preserve">2021-05-20</t>
  </si>
  <si>
    <t xml:space="preserve">00239361030239</t>
  </si>
  <si>
    <t xml:space="preserve">Nutgrove King Size Hard Candy, 10 oz</t>
  </si>
  <si>
    <t xml:space="preserve">00688242651329</t>
  </si>
  <si>
    <t xml:space="preserve">Wheatstone Licorice, 10 oz</t>
  </si>
  <si>
    <t xml:space="preserve">2025-01-20</t>
  </si>
  <si>
    <t xml:space="preserve">00287769161470</t>
  </si>
  <si>
    <t xml:space="preserve">Pepperlane Fun Size Gummy Bears, 3.5 oz</t>
  </si>
  <si>
    <t xml:space="preserve">00996107500343</t>
  </si>
  <si>
    <t xml:space="preserve">Thrift Row King Size Dark Chocolate Bar, 3.5 oz</t>
  </si>
  <si>
    <t xml:space="preserve">00982763197627</t>
  </si>
  <si>
    <t xml:space="preserve">Orchard Spread Hard Candy, 1.5 oz</t>
  </si>
  <si>
    <t xml:space="preserve">00934399643475</t>
  </si>
  <si>
    <t xml:space="preserve">Orchard Spread Sugar-Free Dark Chocolate Bar, 3.5 oz</t>
  </si>
  <si>
    <t xml:space="preserve">00201862411220</t>
  </si>
  <si>
    <t xml:space="preserve">Golden Grain Co. Sugar-Free Caramel, 1.5 oz</t>
  </si>
  <si>
    <t xml:space="preserve">00433237546378</t>
  </si>
  <si>
    <t xml:space="preserve">Orchard Spread King Size Dark Chocolate Bar, 1.5 oz</t>
  </si>
  <si>
    <t xml:space="preserve">2023-09-16</t>
  </si>
  <si>
    <t xml:space="preserve">00267670758545</t>
  </si>
  <si>
    <t xml:space="preserve">Orchard Spread Peanut Butter Cups, 3.5 oz</t>
  </si>
  <si>
    <t xml:space="preserve">00739710823159</t>
  </si>
  <si>
    <t xml:space="preserve">Redbarn Fun Size Caramel, 1.5 oz</t>
  </si>
  <si>
    <t xml:space="preserve">00991990138215</t>
  </si>
  <si>
    <t xml:space="preserve">Orchard Spread Fun Size Licorice, 1.5 oz</t>
  </si>
  <si>
    <t xml:space="preserve">00055985012298</t>
  </si>
  <si>
    <t xml:space="preserve">Nutgrove Hard Candy, 3.5 oz</t>
  </si>
  <si>
    <t xml:space="preserve">00332747173113</t>
  </si>
  <si>
    <t xml:space="preserve">Roastport Sugar-Free Peanut Butter Cups, 3.5 oz</t>
  </si>
  <si>
    <t xml:space="preserve">00174999099056</t>
  </si>
  <si>
    <t xml:space="preserve">Harborline King Size Gummy Bears, 1.5 oz</t>
  </si>
  <si>
    <t xml:space="preserve">00327756808378</t>
  </si>
  <si>
    <t xml:space="preserve">Wheatstone King Size Licorice, 3.5 oz</t>
  </si>
  <si>
    <t xml:space="preserve">00164577150512</t>
  </si>
  <si>
    <t xml:space="preserve">Nutgrove Sugar-Free Caramel, 3.5 oz</t>
  </si>
  <si>
    <t xml:space="preserve">2022-03-26</t>
  </si>
  <si>
    <t xml:space="preserve">00986018787308</t>
  </si>
  <si>
    <t xml:space="preserve">Kettle Row King Size Milk Chocolate Bar, 10 oz</t>
  </si>
  <si>
    <t xml:space="preserve">00136365758126</t>
  </si>
  <si>
    <t xml:space="preserve">Roastport Gummy Bears, 10 oz</t>
  </si>
  <si>
    <t xml:space="preserve">00068341734462</t>
  </si>
  <si>
    <t xml:space="preserve">Wheatstone Dark Chocolate Bar, 3.5 oz</t>
  </si>
  <si>
    <t xml:space="preserve">00110478359754</t>
  </si>
  <si>
    <t xml:space="preserve">Harborline Sugar-Free Milk Chocolate Bar, 1.5 oz</t>
  </si>
  <si>
    <t xml:space="preserve">00397496766938</t>
  </si>
  <si>
    <t xml:space="preserve">Golden Grain Co. King Size Caramel, 1.5 oz</t>
  </si>
  <si>
    <t xml:space="preserve">00527521178567</t>
  </si>
  <si>
    <t xml:space="preserve">Orchard Spread Sugar-Free Dark Chocolate Bar, 10 oz</t>
  </si>
  <si>
    <t xml:space="preserve">00153481601716</t>
  </si>
  <si>
    <t xml:space="preserve">Harborline King Size Dark Chocolate Bar, 1.5 oz</t>
  </si>
  <si>
    <t xml:space="preserve">2025-10-28</t>
  </si>
  <si>
    <t xml:space="preserve">00702350211635</t>
  </si>
  <si>
    <t xml:space="preserve">Thrift Row Sugar-Free Spearmint Gum, 15 ct</t>
  </si>
  <si>
    <t xml:space="preserve">15 ct</t>
  </si>
  <si>
    <t xml:space="preserve">00993490042078</t>
  </si>
  <si>
    <t xml:space="preserve">Kettle Row Sugar-Free Breath Mints, 40 ct</t>
  </si>
  <si>
    <t xml:space="preserve">40 ct</t>
  </si>
  <si>
    <t xml:space="preserve">2022-03-01</t>
  </si>
  <si>
    <t xml:space="preserve">00642123668928</t>
  </si>
  <si>
    <t xml:space="preserve">Pepperlane Sugar-Free Breath Mints, 40 ct</t>
  </si>
  <si>
    <t xml:space="preserve">00878027704040</t>
  </si>
  <si>
    <t xml:space="preserve">Golden Grain Co. Breath Mints, 15 ct</t>
  </si>
  <si>
    <t xml:space="preserve">00736812417859</t>
  </si>
  <si>
    <t xml:space="preserve">Roastport Sugar-Free Spearmint Gum, 40 ct</t>
  </si>
  <si>
    <t xml:space="preserve">00770027521718</t>
  </si>
  <si>
    <t xml:space="preserve">Thrift Row Spearmint Gum, 40 ct</t>
  </si>
  <si>
    <t xml:space="preserve">2025-02-28</t>
  </si>
  <si>
    <t xml:space="preserve">00215201264666</t>
  </si>
  <si>
    <t xml:space="preserve">Pepperlane Sugar-Free Breath Mints, 15 ct</t>
  </si>
  <si>
    <t xml:space="preserve">00180350867433</t>
  </si>
  <si>
    <t xml:space="preserve">Harborline Bubble Gum, 15 ct</t>
  </si>
  <si>
    <t xml:space="preserve">2021-02-10</t>
  </si>
  <si>
    <t xml:space="preserve">00202847997530</t>
  </si>
  <si>
    <t xml:space="preserve">Orchard Spread Sugar-Free Bubble Gum, 15 ct</t>
  </si>
  <si>
    <t xml:space="preserve">00592280072914</t>
  </si>
  <si>
    <t xml:space="preserve">Pepperlane Spearmint Gum, 40 ct</t>
  </si>
  <si>
    <t xml:space="preserve">00122142315834</t>
  </si>
  <si>
    <t xml:space="preserve">Wheatstone Sugar-Free Spearmint Gum, 40 ct</t>
  </si>
  <si>
    <t xml:space="preserve">00836374108450</t>
  </si>
  <si>
    <t xml:space="preserve">Harborline Sugar-Free Breath Mints, 15 ct</t>
  </si>
  <si>
    <t xml:space="preserve">00658551030920</t>
  </si>
  <si>
    <t xml:space="preserve">Golden Grain Co. Spearmint Gum, 15 ct</t>
  </si>
  <si>
    <t xml:space="preserve">00803579045501</t>
  </si>
  <si>
    <t xml:space="preserve">Thrift Row Peppermint Gum, 40 ct</t>
  </si>
  <si>
    <t xml:space="preserve">2023-06-16</t>
  </si>
  <si>
    <t xml:space="preserve">00559140734668</t>
  </si>
  <si>
    <t xml:space="preserve">Harborline Breath Mints, 15 ct</t>
  </si>
  <si>
    <t xml:space="preserve">00734907545919</t>
  </si>
  <si>
    <t xml:space="preserve">Golden Grain Co. Sugar-Free Bubble Gum, 15 ct</t>
  </si>
  <si>
    <t xml:space="preserve">00407546228257</t>
  </si>
  <si>
    <t xml:space="preserve">Thrift Row Bubble Gum, 15 ct</t>
  </si>
  <si>
    <t xml:space="preserve">00407833818140</t>
  </si>
  <si>
    <t xml:space="preserve">Wheatstone Spearmint Gum, 15 ct</t>
  </si>
  <si>
    <t xml:space="preserve">00306750058197</t>
  </si>
  <si>
    <t xml:space="preserve">Orchard Spread Spearmint Gum, 15 ct</t>
  </si>
  <si>
    <t xml:space="preserve">00842794309836</t>
  </si>
  <si>
    <t xml:space="preserve">Kettle Row Sugar-Free Peppermint Gum, 15 ct</t>
  </si>
  <si>
    <t xml:space="preserve">00117120662616</t>
  </si>
  <si>
    <t xml:space="preserve">Kettle Row Spearmint Gum, 15 ct</t>
  </si>
  <si>
    <t xml:space="preserve">00793148853700</t>
  </si>
  <si>
    <t xml:space="preserve">Harborline Peppermint Gum, 15 ct</t>
  </si>
  <si>
    <t xml:space="preserve">00048301273086</t>
  </si>
  <si>
    <t xml:space="preserve">Redbarn Sugar-Free Spearmint Gum, 40 ct</t>
  </si>
  <si>
    <t xml:space="preserve">2022-03-07</t>
  </si>
  <si>
    <t xml:space="preserve">00575078671384</t>
  </si>
  <si>
    <t xml:space="preserve">Pepperlane Sugar-Free Peppermint Gum, 40 ct</t>
  </si>
  <si>
    <t xml:space="preserve">00016921795926</t>
  </si>
  <si>
    <t xml:space="preserve">Nutgrove Spearmint Gum, 15 ct</t>
  </si>
  <si>
    <t xml:space="preserve">00373796922064</t>
  </si>
  <si>
    <t xml:space="preserve">Nutgrove Spearmint Gum, 40 ct</t>
  </si>
  <si>
    <t xml:space="preserve">00287988003131</t>
  </si>
  <si>
    <t xml:space="preserve">Wheatstone Sugar-Free Peppermint Gum, 15 ct</t>
  </si>
  <si>
    <t xml:space="preserve">2024-12-25</t>
  </si>
  <si>
    <t xml:space="preserve">00641093194466</t>
  </si>
  <si>
    <t xml:space="preserve">Wheatstone Sugar-Free Bubble Gum, 15 ct</t>
  </si>
  <si>
    <t xml:space="preserve">00134366849436</t>
  </si>
  <si>
    <t xml:space="preserve">Orchard Spread Sugar-Free Bubble Gum, 40 ct</t>
  </si>
  <si>
    <t xml:space="preserve">2022-06-06</t>
  </si>
  <si>
    <t xml:space="preserve">00942846111966</t>
  </si>
  <si>
    <t xml:space="preserve">Roastport Breath Mints, 15 ct</t>
  </si>
  <si>
    <t xml:space="preserve">2022-07-14</t>
  </si>
  <si>
    <t xml:space="preserve">00626567810720</t>
  </si>
  <si>
    <t xml:space="preserve">Nutgrove Sugar-Free Bubble Gum, 15 ct</t>
  </si>
  <si>
    <t xml:space="preserve">2024-05-23</t>
  </si>
  <si>
    <t xml:space="preserve">00716841157665</t>
  </si>
  <si>
    <t xml:space="preserve">Wheatstone Breath Mints, 40 ct</t>
  </si>
  <si>
    <t xml:space="preserve">00873683879065</t>
  </si>
  <si>
    <t xml:space="preserve">Wheatstone Peppermint Gum, 15 ct</t>
  </si>
  <si>
    <t xml:space="preserve">00915833001428</t>
  </si>
  <si>
    <t xml:space="preserve">Roastport Sugar-Free Bubble Gum, 40 ct</t>
  </si>
  <si>
    <t xml:space="preserve">2021-07-06</t>
  </si>
  <si>
    <t xml:space="preserve">00336339248033</t>
  </si>
  <si>
    <t xml:space="preserve">Nutgrove Sugar-Free Spearmint Gum, 15 ct</t>
  </si>
  <si>
    <t xml:space="preserve">00383440119402</t>
  </si>
  <si>
    <t xml:space="preserve">Pepperlane Peppermint Gum, 15 ct</t>
  </si>
  <si>
    <t xml:space="preserve">2023-08-13</t>
  </si>
  <si>
    <t xml:space="preserve">00777959036996</t>
  </si>
  <si>
    <t xml:space="preserve">Redbarn Spearmint Gum, 40 ct</t>
  </si>
  <si>
    <t xml:space="preserve">00140286657135</t>
  </si>
  <si>
    <t xml:space="preserve">Golden Grain Co. Peppermint Gum, 15 ct</t>
  </si>
  <si>
    <t xml:space="preserve">2023-08-17</t>
  </si>
  <si>
    <t xml:space="preserve">00432385240026</t>
  </si>
  <si>
    <t xml:space="preserve">Orchard Spread Breath Mints, 15 ct</t>
  </si>
  <si>
    <t xml:space="preserve">2021-03-13</t>
  </si>
  <si>
    <t xml:space="preserve">00105854880123</t>
  </si>
  <si>
    <t xml:space="preserve">Pepperlane Spearmint Gum, 15 ct</t>
  </si>
  <si>
    <t xml:space="preserve">00653892591339</t>
  </si>
  <si>
    <t xml:space="preserve">Wheatstone Bubble Gum, 40 ct</t>
  </si>
  <si>
    <t xml:space="preserve">00982609928969</t>
  </si>
  <si>
    <t xml:space="preserve">Harborline Spearmint Gum, 15 ct</t>
  </si>
  <si>
    <t xml:space="preserve">00989516352757</t>
  </si>
  <si>
    <t xml:space="preserve">Wheatstone Sugar-Free Bubble Gum, 40 ct</t>
  </si>
  <si>
    <t xml:space="preserve">00269405544986</t>
  </si>
  <si>
    <t xml:space="preserve">Thrift Row Peppermint Gum, 15 ct</t>
  </si>
  <si>
    <t xml:space="preserve">00545831393114</t>
  </si>
  <si>
    <t xml:space="preserve">Roastport Spearmint Gum, 40 ct</t>
  </si>
  <si>
    <t xml:space="preserve">00847035175248</t>
  </si>
  <si>
    <t xml:space="preserve">Roastport Sugar-Free Spearmint Gum, 15 ct</t>
  </si>
  <si>
    <t xml:space="preserve">00482890479386</t>
  </si>
  <si>
    <t xml:space="preserve">Thrift Row Sugar-Free Spearmint Gum, 40 ct</t>
  </si>
  <si>
    <t xml:space="preserve">00043823476546</t>
  </si>
  <si>
    <t xml:space="preserve">Golden Grain Co. Breath Mints, 40 ct</t>
  </si>
  <si>
    <t xml:space="preserve">2021-10-12</t>
  </si>
  <si>
    <t xml:space="preserve">00326716123272</t>
  </si>
  <si>
    <t xml:space="preserve">Orchard Spread Sugar-Free Breath Mints, 40 ct</t>
  </si>
  <si>
    <t xml:space="preserve">00641355978018</t>
  </si>
  <si>
    <t xml:space="preserve">Pepperlane Peppermint Gum, 40 ct</t>
  </si>
  <si>
    <t xml:space="preserve">00997453311231</t>
  </si>
  <si>
    <t xml:space="preserve">Redbarn Sugar-Free Breath Mints, 40 ct</t>
  </si>
  <si>
    <t xml:space="preserve">00991904240161</t>
  </si>
  <si>
    <t xml:space="preserve">Orchard Spread Sugar-Free Spearmint Gum, 15 ct</t>
  </si>
  <si>
    <t xml:space="preserve">00523893118798</t>
  </si>
  <si>
    <t xml:space="preserve">Pepperlane Sugar-Free Spearmint Gum, 15 ct</t>
  </si>
  <si>
    <t xml:space="preserve">00227707016787</t>
  </si>
  <si>
    <t xml:space="preserve">Roastport Breath Mints, 40 ct</t>
  </si>
  <si>
    <t xml:space="preserve">2024-07-29</t>
  </si>
  <si>
    <t xml:space="preserve">00431371668195</t>
  </si>
  <si>
    <t xml:space="preserve">Kettle Row Bubble Gum, 15 ct</t>
  </si>
  <si>
    <t xml:space="preserve">00714521994642</t>
  </si>
  <si>
    <t xml:space="preserve">Golden Grain Co. Peppermint Gum, 40 ct</t>
  </si>
  <si>
    <t xml:space="preserve">2021-03-29</t>
  </si>
  <si>
    <t xml:space="preserve">00526006726772</t>
  </si>
  <si>
    <t xml:space="preserve">Roastport Sugar-Free Breath Mints, 15 ct</t>
  </si>
  <si>
    <t xml:space="preserve">00097497519150</t>
  </si>
  <si>
    <t xml:space="preserve">Nutgrove Sugar-Free Bubble Gum, 40 ct</t>
  </si>
  <si>
    <t xml:space="preserve">2026-01-04</t>
  </si>
  <si>
    <t xml:space="preserve">00543644406316</t>
  </si>
  <si>
    <t xml:space="preserve">Wheatstone Breath Mints, 15 ct</t>
  </si>
  <si>
    <t xml:space="preserve">2024-03-06</t>
  </si>
  <si>
    <t xml:space="preserve">00639994848200</t>
  </si>
  <si>
    <t xml:space="preserve">Nutgrove Sugar-Free Peppermint Gum, 40 ct</t>
  </si>
  <si>
    <t xml:space="preserve">2024-01-04</t>
  </si>
  <si>
    <t xml:space="preserve">00702987173681</t>
  </si>
  <si>
    <t xml:space="preserve">Roastport Sugar-Free Bubble Gum, 15 ct</t>
  </si>
  <si>
    <t xml:space="preserve">00041831630526</t>
  </si>
  <si>
    <t xml:space="preserve">Thrift Row Breath Mints, 15 ct</t>
  </si>
  <si>
    <t xml:space="preserve">00350587204108</t>
  </si>
  <si>
    <t xml:space="preserve">Kettle Row Sugar-Free Spearmint Gum, 40 ct</t>
  </si>
  <si>
    <t xml:space="preserve">00135821755719</t>
  </si>
  <si>
    <t xml:space="preserve">Redbarn Peppermint Gum, 40 ct</t>
  </si>
  <si>
    <t xml:space="preserve">00162359786253</t>
  </si>
  <si>
    <t xml:space="preserve">Orchard Spread Sugar-Free Breath Mints, 15 ct</t>
  </si>
  <si>
    <t xml:space="preserve">00222530752761</t>
  </si>
  <si>
    <t xml:space="preserve">Harborline Bubble Gum, 40 ct</t>
  </si>
  <si>
    <t xml:space="preserve">00210732108781</t>
  </si>
  <si>
    <t xml:space="preserve">Harborline Sugar-Free Spearmint Gum, 40 ct</t>
  </si>
  <si>
    <t xml:space="preserve">00604541343633</t>
  </si>
  <si>
    <t xml:space="preserve">Golden Grain Co. Sugar-Free Bubble Gum, 40 ct</t>
  </si>
  <si>
    <t xml:space="preserve">00468739655861</t>
  </si>
  <si>
    <t xml:space="preserve">Harborline Peppermint Gum, 40 ct</t>
  </si>
  <si>
    <t xml:space="preserve">00086965378545</t>
  </si>
  <si>
    <t xml:space="preserve">Redbarn Sugar-Free Bubble Gum, 40 ct</t>
  </si>
  <si>
    <t xml:space="preserve">2022-01-23</t>
  </si>
  <si>
    <t xml:space="preserve">00444426443938</t>
  </si>
  <si>
    <t xml:space="preserve">Orchard Spread Peppermint Gum, 15 ct</t>
  </si>
  <si>
    <t xml:space="preserve">00463936623662</t>
  </si>
  <si>
    <t xml:space="preserve">Pepperlane Bubble Gum, 40 ct</t>
  </si>
  <si>
    <t xml:space="preserve">00715177360717</t>
  </si>
  <si>
    <t xml:space="preserve">Roastport Sugar-Free Breath Mints, 40 ct</t>
  </si>
  <si>
    <t xml:space="preserve">00613065291973</t>
  </si>
  <si>
    <t xml:space="preserve">Redbarn Spearmint Gum, 15 ct</t>
  </si>
  <si>
    <t xml:space="preserve">00476105604759</t>
  </si>
  <si>
    <t xml:space="preserve">Redbarn Breath Mints, 40 ct</t>
  </si>
  <si>
    <t xml:space="preserve">2025-09-16</t>
  </si>
  <si>
    <t xml:space="preserve">00271496870754</t>
  </si>
  <si>
    <t xml:space="preserve">Golden Grain Co. Bubble Gum, 15 ct</t>
  </si>
  <si>
    <t xml:space="preserve">2025-04-04</t>
  </si>
  <si>
    <t xml:space="preserve">00032295657251</t>
  </si>
  <si>
    <t xml:space="preserve">Pepperlane Bubble Gum, 15 ct</t>
  </si>
  <si>
    <t xml:space="preserve">2023-01-07</t>
  </si>
  <si>
    <t xml:space="preserve">00320627273945</t>
  </si>
  <si>
    <t xml:space="preserve">Thrift Row Sugar-Free Bubble Gum, 40 ct</t>
  </si>
  <si>
    <t xml:space="preserve">2021-09-19</t>
  </si>
  <si>
    <t xml:space="preserve">00376059790267</t>
  </si>
  <si>
    <t xml:space="preserve">Orchard Spread Bubble Gum, 15 ct</t>
  </si>
  <si>
    <t xml:space="preserve">2025-02-16</t>
  </si>
  <si>
    <t xml:space="preserve">00659496238556</t>
  </si>
  <si>
    <t xml:space="preserve">Golden Grain Co. Sugar-Free Spearmint Gum, 40 ct</t>
  </si>
  <si>
    <t xml:space="preserve">00227919686554</t>
  </si>
  <si>
    <t xml:space="preserve">Kettle Row Peppermint Gum, 40 ct</t>
  </si>
  <si>
    <t xml:space="preserve">2024-11-04</t>
  </si>
  <si>
    <t xml:space="preserve">00949333303345</t>
  </si>
  <si>
    <t xml:space="preserve">Nutgrove Peppermint Gum, 15 ct</t>
  </si>
  <si>
    <t xml:space="preserve">00592841182584</t>
  </si>
  <si>
    <t xml:space="preserve">Wheatstone Bubble Gum, 15 ct</t>
  </si>
  <si>
    <t xml:space="preserve">2022-07-09</t>
  </si>
  <si>
    <t xml:space="preserve">00540518395220</t>
  </si>
  <si>
    <t xml:space="preserve">Roastport Sugar-Free Peppermint Gum, 15 ct</t>
  </si>
  <si>
    <t xml:space="preserve">00596512388565</t>
  </si>
  <si>
    <t xml:space="preserve">Nutgrove Sugar-Free Peppermint Gum, 15 ct</t>
  </si>
  <si>
    <t xml:space="preserve">2026-04-12</t>
  </si>
  <si>
    <t xml:space="preserve">00364336397296</t>
  </si>
  <si>
    <t xml:space="preserve">Thrift Row Sugar-Free Bubble Gum, 15 ct</t>
  </si>
  <si>
    <t xml:space="preserve">2021-06-26</t>
  </si>
  <si>
    <t xml:space="preserve">00177451514280</t>
  </si>
  <si>
    <t xml:space="preserve">Thrift Row Breath Mints, 40 ct</t>
  </si>
  <si>
    <t xml:space="preserve">2025-09-11</t>
  </si>
  <si>
    <t xml:space="preserve">00378098540302</t>
  </si>
  <si>
    <t xml:space="preserve">Wheatstone Peppermint Gum, 40 ct</t>
  </si>
  <si>
    <t xml:space="preserve">00258814463429</t>
  </si>
  <si>
    <t xml:space="preserve">Kettle Row Bubble Gum, 40 ct</t>
  </si>
  <si>
    <t xml:space="preserve">2025-05-13</t>
  </si>
  <si>
    <t xml:space="preserve">00724536904094</t>
  </si>
  <si>
    <t xml:space="preserve">Nutgrove Sugar-Free Spearmint Gum, 40 ct</t>
  </si>
  <si>
    <t xml:space="preserve">00862956471254</t>
  </si>
  <si>
    <t xml:space="preserve">Kettle Row Peppermint Gum, 15 ct</t>
  </si>
  <si>
    <t xml:space="preserve">2025-07-08</t>
  </si>
  <si>
    <t xml:space="preserve">00711105241109</t>
  </si>
  <si>
    <t xml:space="preserve">Kettle Row Breath Mints, 15 ct</t>
  </si>
  <si>
    <t xml:space="preserve">00752336555696</t>
  </si>
  <si>
    <t xml:space="preserve">Golden Grain Co. Sugar-Free Spearmint Gum, 15 ct</t>
  </si>
  <si>
    <t xml:space="preserve">00673526436454</t>
  </si>
  <si>
    <t xml:space="preserve">Roastport Bubble Gum, 15 ct</t>
  </si>
  <si>
    <t xml:space="preserve">00962131653884</t>
  </si>
  <si>
    <t xml:space="preserve">Nutgrove Breath Mints, 15 ct</t>
  </si>
  <si>
    <t xml:space="preserve">00996410359042</t>
  </si>
  <si>
    <t xml:space="preserve">Kettle Row Breath Mints, 40 ct</t>
  </si>
  <si>
    <t xml:space="preserve">00325865096198</t>
  </si>
  <si>
    <t xml:space="preserve">Orchard Spread Peppermint Gum, 40 ct</t>
  </si>
  <si>
    <t xml:space="preserve">00574838112758</t>
  </si>
  <si>
    <t xml:space="preserve">Redbarn Bubble Gum, 15 ct</t>
  </si>
  <si>
    <t xml:space="preserve">00415423628032</t>
  </si>
  <si>
    <t xml:space="preserve">Golden Grain Co. Bubble Gum, 40 ct</t>
  </si>
  <si>
    <t xml:space="preserve">2025-04-28</t>
  </si>
  <si>
    <t xml:space="preserve">00096439715543</t>
  </si>
  <si>
    <t xml:space="preserve">Nutgrove Bubble Gum, 40 ct</t>
  </si>
  <si>
    <t xml:space="preserve">00443676967664</t>
  </si>
  <si>
    <t xml:space="preserve">Pepperlane Breath Mints, 15 ct</t>
  </si>
  <si>
    <t xml:space="preserve">2025-01-22</t>
  </si>
  <si>
    <t xml:space="preserve">00496941040870</t>
  </si>
  <si>
    <t xml:space="preserve">Redbarn Sugar-Free Bubble Gum, 15 ct</t>
  </si>
  <si>
    <t xml:space="preserve">00675521748953</t>
  </si>
  <si>
    <t xml:space="preserve">Harborline Breath Mints, 40 ct</t>
  </si>
  <si>
    <t xml:space="preserve">2022-01-18</t>
  </si>
  <si>
    <t xml:space="preserve">00906524951268</t>
  </si>
  <si>
    <t xml:space="preserve">Nutgrove Salted Mixed Nuts, 10 oz</t>
  </si>
  <si>
    <t xml:space="preserve">2024-12-20</t>
  </si>
  <si>
    <t xml:space="preserve">00256507126570</t>
  </si>
  <si>
    <t xml:space="preserve">Harborline Honey Roasted Pistachios, 10 oz</t>
  </si>
  <si>
    <t xml:space="preserve">2022-12-25</t>
  </si>
  <si>
    <t xml:space="preserve">00472795587194</t>
  </si>
  <si>
    <t xml:space="preserve">Roastport Unsalted Trail Mix, 10 oz</t>
  </si>
  <si>
    <t xml:space="preserve">00938778497338</t>
  </si>
  <si>
    <t xml:space="preserve">Golden Grain Co. Salted Sunflower Seeds, 8 oz</t>
  </si>
  <si>
    <t xml:space="preserve">00254678103295</t>
  </si>
  <si>
    <t xml:space="preserve">Pepperlane Honey Roasted Sunflower Seeds, 8 oz</t>
  </si>
  <si>
    <t xml:space="preserve">2025-04-22</t>
  </si>
  <si>
    <t xml:space="preserve">00051395297192</t>
  </si>
  <si>
    <t xml:space="preserve">Roastport Unsalted Cashews, 10 oz</t>
  </si>
  <si>
    <t xml:space="preserve">00646736366338</t>
  </si>
  <si>
    <t xml:space="preserve">Golden Grain Co. Unsalted Trail Mix, 8 oz</t>
  </si>
  <si>
    <t xml:space="preserve">00503267219732</t>
  </si>
  <si>
    <t xml:space="preserve">Kettle Row Unsalted Cashews, 10 oz</t>
  </si>
  <si>
    <t xml:space="preserve">2025-02-01</t>
  </si>
  <si>
    <t xml:space="preserve">00352583782666</t>
  </si>
  <si>
    <t xml:space="preserve">Pepperlane Honey Roasted Roasted Peanuts, 10 oz</t>
  </si>
  <si>
    <t xml:space="preserve">2025-06-27</t>
  </si>
  <si>
    <t xml:space="preserve">00351389510740</t>
  </si>
  <si>
    <t xml:space="preserve">Nutgrove Unsalted Cashews, 8 oz</t>
  </si>
  <si>
    <t xml:space="preserve">00892123043811</t>
  </si>
  <si>
    <t xml:space="preserve">Thrift Row Unsalted Sunflower Seeds, 8 oz</t>
  </si>
  <si>
    <t xml:space="preserve">00391399726859</t>
  </si>
  <si>
    <t xml:space="preserve">Golden Grain Co. Salted Cashews, 10 oz</t>
  </si>
  <si>
    <t xml:space="preserve">00367428013881</t>
  </si>
  <si>
    <t xml:space="preserve">Kettle Row Salted Sunflower Seeds, 8 oz</t>
  </si>
  <si>
    <t xml:space="preserve">00806352300139</t>
  </si>
  <si>
    <t xml:space="preserve">Harborline Honey Roasted Mixed Nuts, 8 oz</t>
  </si>
  <si>
    <t xml:space="preserve">2022-08-28</t>
  </si>
  <si>
    <t xml:space="preserve">00494809064437</t>
  </si>
  <si>
    <t xml:space="preserve">Harborline Salted Mixed Nuts, 8 oz</t>
  </si>
  <si>
    <t xml:space="preserve">00835599929281</t>
  </si>
  <si>
    <t xml:space="preserve">Orchard Spread Unsalted Pistachios, 8 oz</t>
  </si>
  <si>
    <t xml:space="preserve">00649898394464</t>
  </si>
  <si>
    <t xml:space="preserve">Thrift Row Honey Roasted Roasted Peanuts, 16 oz</t>
  </si>
  <si>
    <t xml:space="preserve">2026-01-14</t>
  </si>
  <si>
    <t xml:space="preserve">00564682214514</t>
  </si>
  <si>
    <t xml:space="preserve">Golden Grain Co. Honey Roasted Cashews, 10 oz</t>
  </si>
  <si>
    <t xml:space="preserve">00376962916775</t>
  </si>
  <si>
    <t xml:space="preserve">Golden Grain Co. Salted Sunflower Seeds, 10 oz</t>
  </si>
  <si>
    <t xml:space="preserve">00867139055388</t>
  </si>
  <si>
    <t xml:space="preserve">Wheatstone Salted Trail Mix, 8 oz</t>
  </si>
  <si>
    <t xml:space="preserve">00287792410751</t>
  </si>
  <si>
    <t xml:space="preserve">Redbarn Honey Roasted Mixed Nuts, 10 oz</t>
  </si>
  <si>
    <t xml:space="preserve">00041975200143</t>
  </si>
  <si>
    <t xml:space="preserve">Roastport Honey Roasted Sunflower Seeds, 16 oz</t>
  </si>
  <si>
    <t xml:space="preserve">00178510464373</t>
  </si>
  <si>
    <t xml:space="preserve">Kettle Row Salted Roasted Peanuts, 8 oz</t>
  </si>
  <si>
    <t xml:space="preserve">00400135140980</t>
  </si>
  <si>
    <t xml:space="preserve">Roastport Unsalted Cashews, 8 oz</t>
  </si>
  <si>
    <t xml:space="preserve">00492273560184</t>
  </si>
  <si>
    <t xml:space="preserve">Thrift Row Salted Pistachios, 10 oz</t>
  </si>
  <si>
    <t xml:space="preserve">00174436881249</t>
  </si>
  <si>
    <t xml:space="preserve">Thrift Row Salted Almonds, 10 oz</t>
  </si>
  <si>
    <t xml:space="preserve">00857552344045</t>
  </si>
  <si>
    <t xml:space="preserve">Golden Grain Co. Salted Sunflower Seeds, 16 oz</t>
  </si>
  <si>
    <t xml:space="preserve">00115035327414</t>
  </si>
  <si>
    <t xml:space="preserve">Redbarn Salted Almonds, 16 oz</t>
  </si>
  <si>
    <t xml:space="preserve">00773461901577</t>
  </si>
  <si>
    <t xml:space="preserve">Golden Grain Co. Salted Trail Mix, 8 oz</t>
  </si>
  <si>
    <t xml:space="preserve">00264638384325</t>
  </si>
  <si>
    <t xml:space="preserve">Kettle Row Unsalted Mixed Nuts, 10 oz</t>
  </si>
  <si>
    <t xml:space="preserve">00382760044515</t>
  </si>
  <si>
    <t xml:space="preserve">Golden Grain Co. Honey Roasted Mixed Nuts, 10 oz</t>
  </si>
  <si>
    <t xml:space="preserve">00249036455061</t>
  </si>
  <si>
    <t xml:space="preserve">Wheatstone Unsalted Mixed Nuts, 16 oz</t>
  </si>
  <si>
    <t xml:space="preserve">00833688635055</t>
  </si>
  <si>
    <t xml:space="preserve">Roastport Honey Roasted Trail Mix, 16 oz</t>
  </si>
  <si>
    <t xml:space="preserve">2021-04-24</t>
  </si>
  <si>
    <t xml:space="preserve">00480139339564</t>
  </si>
  <si>
    <t xml:space="preserve">Redbarn Honey Roasted Cashews, 10 oz</t>
  </si>
  <si>
    <t xml:space="preserve">00768714803408</t>
  </si>
  <si>
    <t xml:space="preserve">Roastport Salted Cashews, 16 oz</t>
  </si>
  <si>
    <t xml:space="preserve">00323991661348</t>
  </si>
  <si>
    <t xml:space="preserve">Redbarn Salted Sunflower Seeds, 8 oz</t>
  </si>
  <si>
    <t xml:space="preserve">00536824293900</t>
  </si>
  <si>
    <t xml:space="preserve">Harborline Unsalted Trail Mix, 16 oz</t>
  </si>
  <si>
    <t xml:space="preserve">00028053921141</t>
  </si>
  <si>
    <t xml:space="preserve">Orchard Spread Unsalted Trail Mix, 16 oz</t>
  </si>
  <si>
    <t xml:space="preserve">00409847731974</t>
  </si>
  <si>
    <t xml:space="preserve">Thrift Row Salted Almonds, 8 oz</t>
  </si>
  <si>
    <t xml:space="preserve">2022-07-08</t>
  </si>
  <si>
    <t xml:space="preserve">00891274256685</t>
  </si>
  <si>
    <t xml:space="preserve">Golden Grain Co. Salted Almonds, 16 oz</t>
  </si>
  <si>
    <t xml:space="preserve">00512448432865</t>
  </si>
  <si>
    <t xml:space="preserve">Redbarn Unsalted Almonds, 10 oz</t>
  </si>
  <si>
    <t xml:space="preserve">2022-12-05</t>
  </si>
  <si>
    <t xml:space="preserve">00920377507825</t>
  </si>
  <si>
    <t xml:space="preserve">Pepperlane Salted Pistachios, 16 oz</t>
  </si>
  <si>
    <t xml:space="preserve">00307188923463</t>
  </si>
  <si>
    <t xml:space="preserve">Redbarn Salted Cashews, 16 oz</t>
  </si>
  <si>
    <t xml:space="preserve">00402682233541</t>
  </si>
  <si>
    <t xml:space="preserve">Nutgrove Salted Pistachios, 16 oz</t>
  </si>
  <si>
    <t xml:space="preserve">00158614812392</t>
  </si>
  <si>
    <t xml:space="preserve">Wheatstone Unsalted Cashews, 10 oz</t>
  </si>
  <si>
    <t xml:space="preserve">2025-05-19</t>
  </si>
  <si>
    <t xml:space="preserve">00866406431215</t>
  </si>
  <si>
    <t xml:space="preserve">Wheatstone Salted Mixed Nuts, 8 oz</t>
  </si>
  <si>
    <t xml:space="preserve">2024-03-18</t>
  </si>
  <si>
    <t xml:space="preserve">00428140317120</t>
  </si>
  <si>
    <t xml:space="preserve">Redbarn Honey Roasted Trail Mix, 10 oz</t>
  </si>
  <si>
    <t xml:space="preserve">00014969092246</t>
  </si>
  <si>
    <t xml:space="preserve">Roastport Honey Roasted Mixed Nuts, 8 oz</t>
  </si>
  <si>
    <t xml:space="preserve">2024-04-04</t>
  </si>
  <si>
    <t xml:space="preserve">00196893763605</t>
  </si>
  <si>
    <t xml:space="preserve">Orchard Spread Unsalted Sunflower Seeds, 8 oz</t>
  </si>
  <si>
    <t xml:space="preserve">00235563316056</t>
  </si>
  <si>
    <t xml:space="preserve">Harborline Unsalted Almonds, 16 oz</t>
  </si>
  <si>
    <t xml:space="preserve">2021-09-05</t>
  </si>
  <si>
    <t xml:space="preserve">00943887435701</t>
  </si>
  <si>
    <t xml:space="preserve">Harborline Honey Roasted Cashews, 16 oz</t>
  </si>
  <si>
    <t xml:space="preserve">00113234020504</t>
  </si>
  <si>
    <t xml:space="preserve">Kettle Row Unsalted Cashews, 8 oz</t>
  </si>
  <si>
    <t xml:space="preserve">2024-05-26</t>
  </si>
  <si>
    <t xml:space="preserve">00360621945780</t>
  </si>
  <si>
    <t xml:space="preserve">Harborline Unsalted Almonds, 8 oz</t>
  </si>
  <si>
    <t xml:space="preserve">2021-07-20</t>
  </si>
  <si>
    <t xml:space="preserve">00437197171059</t>
  </si>
  <si>
    <t xml:space="preserve">Orchard Spread Salted Cashews, 16 oz</t>
  </si>
  <si>
    <t xml:space="preserve">2022-03-05</t>
  </si>
  <si>
    <t xml:space="preserve">00682471350983</t>
  </si>
  <si>
    <t xml:space="preserve">Pepperlane Unsalted Roasted Peanuts, 10 oz</t>
  </si>
  <si>
    <t xml:space="preserve">00330272355043</t>
  </si>
  <si>
    <t xml:space="preserve">Roastport Salted Roasted Peanuts, 8 oz</t>
  </si>
  <si>
    <t xml:space="preserve">00325545155953</t>
  </si>
  <si>
    <t xml:space="preserve">Roastport Honey Roasted Cashews, 8 oz</t>
  </si>
  <si>
    <t xml:space="preserve">00821668276006</t>
  </si>
  <si>
    <t xml:space="preserve">Redbarn Salted Cashews, 8 oz</t>
  </si>
  <si>
    <t xml:space="preserve">00083658744283</t>
  </si>
  <si>
    <t xml:space="preserve">Roastport Salted Roasted Peanuts, 10 oz</t>
  </si>
  <si>
    <t xml:space="preserve">00659546510462</t>
  </si>
  <si>
    <t xml:space="preserve">Thrift Row Honey Roasted Pistachios, 10 oz</t>
  </si>
  <si>
    <t xml:space="preserve">2022-11-12</t>
  </si>
  <si>
    <t xml:space="preserve">00134689482827</t>
  </si>
  <si>
    <t xml:space="preserve">Roastport Honey Roasted Trail Mix, 8 oz</t>
  </si>
  <si>
    <t xml:space="preserve">00997338580559</t>
  </si>
  <si>
    <t xml:space="preserve">Pepperlane Honey Roasted Pistachios, 10 oz</t>
  </si>
  <si>
    <t xml:space="preserve">2025-05-07</t>
  </si>
  <si>
    <t xml:space="preserve">00085666210569</t>
  </si>
  <si>
    <t xml:space="preserve">Thrift Row Unsalted Roasted Peanuts, 8 oz</t>
  </si>
  <si>
    <t xml:space="preserve">00591702875029</t>
  </si>
  <si>
    <t xml:space="preserve">Nutgrove Salted Almonds, 10 oz</t>
  </si>
  <si>
    <t xml:space="preserve">00605484536432</t>
  </si>
  <si>
    <t xml:space="preserve">Orchard Spread Salted Cashews, 8 oz</t>
  </si>
  <si>
    <t xml:space="preserve">00681301296890</t>
  </si>
  <si>
    <t xml:space="preserve">Redbarn Honey Roasted Cashews, 16 oz</t>
  </si>
  <si>
    <t xml:space="preserve">2026-02-11</t>
  </si>
  <si>
    <t xml:space="preserve">00652805000088</t>
  </si>
  <si>
    <t xml:space="preserve">Thrift Row Unsalted Trail Mix, 16 oz</t>
  </si>
  <si>
    <t xml:space="preserve">00365598135512</t>
  </si>
  <si>
    <t xml:space="preserve">Thrift Row Honey Roasted Trail Mix, 8 oz</t>
  </si>
  <si>
    <t xml:space="preserve">00351470422089</t>
  </si>
  <si>
    <t xml:space="preserve">Kettle Row Honey Roasted Cashews, 8 oz</t>
  </si>
  <si>
    <t xml:space="preserve">00951208219854</t>
  </si>
  <si>
    <t xml:space="preserve">Roastport Honey Roasted Pistachios, 16 oz</t>
  </si>
  <si>
    <t xml:space="preserve">2023-01-04</t>
  </si>
  <si>
    <t xml:space="preserve">00624628213144</t>
  </si>
  <si>
    <t xml:space="preserve">Kettle Row Honey Roasted Mixed Nuts, 8 oz</t>
  </si>
  <si>
    <t xml:space="preserve">00528376801781</t>
  </si>
  <si>
    <t xml:space="preserve">Thrift Row Honey Roasted Almonds, 8 oz</t>
  </si>
  <si>
    <t xml:space="preserve">2021-06-07</t>
  </si>
  <si>
    <t xml:space="preserve">00405096297241</t>
  </si>
  <si>
    <t xml:space="preserve">Pepperlane Salted Roasted Peanuts, 10 oz</t>
  </si>
  <si>
    <t xml:space="preserve">00200336617935</t>
  </si>
  <si>
    <t xml:space="preserve">Kettle Row Unsalted Almonds, 10 oz</t>
  </si>
  <si>
    <t xml:space="preserve">00744383823023</t>
  </si>
  <si>
    <t xml:space="preserve">Roastport Unsalted Mixed Nuts, 16 oz</t>
  </si>
  <si>
    <t xml:space="preserve">00380827518427</t>
  </si>
  <si>
    <t xml:space="preserve">Harborline Honey Roasted Pistachios, 8 oz</t>
  </si>
  <si>
    <t xml:space="preserve">2022-12-07</t>
  </si>
  <si>
    <t xml:space="preserve">00748761540727</t>
  </si>
  <si>
    <t xml:space="preserve">Golden Grain Co. Honey Roasted Sunflower Seeds, 16 oz</t>
  </si>
  <si>
    <t xml:space="preserve">2022-11-11</t>
  </si>
  <si>
    <t xml:space="preserve">00580938490975</t>
  </si>
  <si>
    <t xml:space="preserve">Redbarn Unsalted Cashews, 10 oz</t>
  </si>
  <si>
    <t xml:space="preserve">00330045919231</t>
  </si>
  <si>
    <t xml:space="preserve">Thrift Row Salted Cashews, 8 oz</t>
  </si>
  <si>
    <t xml:space="preserve">2022-11-18</t>
  </si>
  <si>
    <t xml:space="preserve">00315353825079</t>
  </si>
  <si>
    <t xml:space="preserve">Kettle Row Salted Pistachios, 8 oz</t>
  </si>
  <si>
    <t xml:space="preserve">2021-09-02</t>
  </si>
  <si>
    <t xml:space="preserve">00467134638748</t>
  </si>
  <si>
    <t xml:space="preserve">Roastport Unsalted Pistachios, 10 oz</t>
  </si>
  <si>
    <t xml:space="preserve">00945618265295</t>
  </si>
  <si>
    <t xml:space="preserve">Wheatstone Honey Roasted Mixed Nuts, 8 oz</t>
  </si>
  <si>
    <t xml:space="preserve">2025-09-30</t>
  </si>
  <si>
    <t xml:space="preserve">00432328727596</t>
  </si>
  <si>
    <t xml:space="preserve">Nutgrove Unsalted Pistachios, 8 oz</t>
  </si>
  <si>
    <t xml:space="preserve">00109705451579</t>
  </si>
  <si>
    <t xml:space="preserve">Nutgrove Unsalted Mixed Nuts, 16 oz</t>
  </si>
  <si>
    <t xml:space="preserve">00868003155780</t>
  </si>
  <si>
    <t xml:space="preserve">Kettle Row Unsalted Almonds, 16 oz</t>
  </si>
  <si>
    <t xml:space="preserve">2024-06-16</t>
  </si>
  <si>
    <t xml:space="preserve">00985461638735</t>
  </si>
  <si>
    <t xml:space="preserve">Thrift Row Salted Pistachios, 8 oz</t>
  </si>
  <si>
    <t xml:space="preserve">00716229963883</t>
  </si>
  <si>
    <t xml:space="preserve">Golden Grain Co. Honey Roasted Mixed Nuts, 16 oz</t>
  </si>
  <si>
    <t xml:space="preserve">2021-08-20</t>
  </si>
  <si>
    <t xml:space="preserve">00144141858114</t>
  </si>
  <si>
    <t xml:space="preserve">Thrift Row Salted Sunflower Seeds, 8 oz</t>
  </si>
  <si>
    <t xml:space="preserve">2024-05-02</t>
  </si>
  <si>
    <t xml:space="preserve">00977281410876</t>
  </si>
  <si>
    <t xml:space="preserve">Golden Grain Co. Salted Trail Mix, 10 oz</t>
  </si>
  <si>
    <t xml:space="preserve">00376990861725</t>
  </si>
  <si>
    <t xml:space="preserve">Golden Grain Co. Salted Roasted Peanuts, 10 oz</t>
  </si>
  <si>
    <t xml:space="preserve">00991750673822</t>
  </si>
  <si>
    <t xml:space="preserve">Orchard Spread Salted Pistachios, 8 oz</t>
  </si>
  <si>
    <t xml:space="preserve">00126666894475</t>
  </si>
  <si>
    <t xml:space="preserve">Harborline Salted Roasted Peanuts, 10 oz</t>
  </si>
  <si>
    <t xml:space="preserve">00597447158856</t>
  </si>
  <si>
    <t xml:space="preserve">Orchard Spread Salted Mixed Nuts, 10 oz</t>
  </si>
  <si>
    <t xml:space="preserve">00331549548912</t>
  </si>
  <si>
    <t xml:space="preserve">Redbarn Unsalted Roasted Peanuts, 10 oz</t>
  </si>
  <si>
    <t xml:space="preserve">2025-04-27</t>
  </si>
  <si>
    <t xml:space="preserve">00064387302633</t>
  </si>
  <si>
    <t xml:space="preserve">Wheatstone Honey Roasted Roasted Peanuts, 8 oz</t>
  </si>
  <si>
    <t xml:space="preserve">00418435509091</t>
  </si>
  <si>
    <t xml:space="preserve">Kettle Row Unsalted Sunflower Seeds, 16 oz</t>
  </si>
  <si>
    <t xml:space="preserve">2026-05-24</t>
  </si>
  <si>
    <t xml:space="preserve">00512417569885</t>
  </si>
  <si>
    <t xml:space="preserve">Wheatstone Unsalted Trail Mix, 10 oz</t>
  </si>
  <si>
    <t xml:space="preserve">00331286283289</t>
  </si>
  <si>
    <t xml:space="preserve">Thrift Row Unsalted Almonds, 10 oz</t>
  </si>
  <si>
    <t xml:space="preserve">2021-05-26</t>
  </si>
  <si>
    <t xml:space="preserve">00894508426187</t>
  </si>
  <si>
    <t xml:space="preserve">Nutgrove Honey Roasted Sunflower Seeds, 16 oz</t>
  </si>
  <si>
    <t xml:space="preserve">00778203005444</t>
  </si>
  <si>
    <t xml:space="preserve">Wheatstone Salted Cashews, 10 oz</t>
  </si>
  <si>
    <t xml:space="preserve">2025-11-30</t>
  </si>
  <si>
    <t xml:space="preserve">00899790777848</t>
  </si>
  <si>
    <t xml:space="preserve">Thrift Row Unsalted Cashews, 10 oz</t>
  </si>
  <si>
    <t xml:space="preserve">00038051295576</t>
  </si>
  <si>
    <t xml:space="preserve">Harborline Salted Roasted Peanuts, 8 oz</t>
  </si>
  <si>
    <t xml:space="preserve">00792122153462</t>
  </si>
  <si>
    <t xml:space="preserve">Redbarn Honey Roasted Sunflower Seeds, 10 oz</t>
  </si>
  <si>
    <t xml:space="preserve">00392790987473</t>
  </si>
  <si>
    <t xml:space="preserve">Redbarn French Roast K-Cup Pods, 12 ct</t>
  </si>
  <si>
    <t xml:space="preserve">12 ct</t>
  </si>
  <si>
    <t xml:space="preserve">Brazil</t>
  </si>
  <si>
    <t xml:space="preserve">00558164035842</t>
  </si>
  <si>
    <t xml:space="preserve">Nutgrove Breakfast Blend Decaf Coffee, 24 ct</t>
  </si>
  <si>
    <t xml:space="preserve">24 ct</t>
  </si>
  <si>
    <t xml:space="preserve">00749973278385</t>
  </si>
  <si>
    <t xml:space="preserve">Roastport Breakfast Blend K-Cup Pods, 30 oz</t>
  </si>
  <si>
    <t xml:space="preserve">30 oz</t>
  </si>
  <si>
    <t xml:space="preserve">Colombia</t>
  </si>
  <si>
    <t xml:space="preserve">2021-01-26</t>
  </si>
  <si>
    <t xml:space="preserve">00896445904979</t>
  </si>
  <si>
    <t xml:space="preserve">Thrift Row Breakfast Blend Whole Bean Coffee, 11 oz</t>
  </si>
  <si>
    <t xml:space="preserve">11 oz</t>
  </si>
  <si>
    <t xml:space="preserve">00145533208125</t>
  </si>
  <si>
    <t xml:space="preserve">Orchard Spread Ground Coffee Medium Roast, 30 oz</t>
  </si>
  <si>
    <t xml:space="preserve">2024-10-03</t>
  </si>
  <si>
    <t xml:space="preserve">00601146422982</t>
  </si>
  <si>
    <t xml:space="preserve">Golden Grain Co. Ground Coffee Dark Roast, 30 oz</t>
  </si>
  <si>
    <t xml:space="preserve">2022-07-25</t>
  </si>
  <si>
    <t xml:space="preserve">00995119915348</t>
  </si>
  <si>
    <t xml:space="preserve">Kettle Row French Roast Ground Coffee Medium Roast, 11 oz</t>
  </si>
  <si>
    <t xml:space="preserve">00572241716910</t>
  </si>
  <si>
    <t xml:space="preserve">Golden Grain Co. Breakfast Blend Ground Coffee Medium Roast, 12 ct</t>
  </si>
  <si>
    <t xml:space="preserve">Ethiopia</t>
  </si>
  <si>
    <t xml:space="preserve">2024-11-18</t>
  </si>
  <si>
    <t xml:space="preserve">00850081700514</t>
  </si>
  <si>
    <t xml:space="preserve">Harborline Ground Coffee Medium Roast, 11 oz</t>
  </si>
  <si>
    <t xml:space="preserve">2024-05-03</t>
  </si>
  <si>
    <t xml:space="preserve">00302246161677</t>
  </si>
  <si>
    <t xml:space="preserve">Harborline Breakfast Blend Ground Coffee Dark Roast, 24 ct</t>
  </si>
  <si>
    <t xml:space="preserve">00909720502276</t>
  </si>
  <si>
    <t xml:space="preserve">Wheatstone Ground Coffee Dark Roast, 30 oz</t>
  </si>
  <si>
    <t xml:space="preserve">00398413487605</t>
  </si>
  <si>
    <t xml:space="preserve">Redbarn Instant Coffee, 11 oz</t>
  </si>
  <si>
    <t xml:space="preserve">2024-01-31</t>
  </si>
  <si>
    <t xml:space="preserve">00219368744839</t>
  </si>
  <si>
    <t xml:space="preserve">Harborline French Roast K-Cup Pods, 12 ct</t>
  </si>
  <si>
    <t xml:space="preserve">00495644911772</t>
  </si>
  <si>
    <t xml:space="preserve">Nutgrove Breakfast Blend K-Cup Pods, 12 ct</t>
  </si>
  <si>
    <t xml:space="preserve">2024-08-06</t>
  </si>
  <si>
    <t xml:space="preserve">00151679540679</t>
  </si>
  <si>
    <t xml:space="preserve">Nutgrove Breakfast Blend Ground Coffee Dark Roast, 12 ct</t>
  </si>
  <si>
    <t xml:space="preserve">00562047653338</t>
  </si>
  <si>
    <t xml:space="preserve">Wheatstone French Roast Decaf Coffee, 12 ct</t>
  </si>
  <si>
    <t xml:space="preserve">2021-09-17</t>
  </si>
  <si>
    <t xml:space="preserve">00656177415743</t>
  </si>
  <si>
    <t xml:space="preserve">Thrift Row French Roast K-Cup Pods, 24 ct</t>
  </si>
  <si>
    <t xml:space="preserve">00386944874162</t>
  </si>
  <si>
    <t xml:space="preserve">Golden Grain Co. Ground Coffee Dark Roast, 24 ct</t>
  </si>
  <si>
    <t xml:space="preserve">00316743954179</t>
  </si>
  <si>
    <t xml:space="preserve">Thrift Row Breakfast Blend K-Cup Pods, 30 oz</t>
  </si>
  <si>
    <t xml:space="preserve">00735638115460</t>
  </si>
  <si>
    <t xml:space="preserve">Kettle Row Whole Bean Coffee, 30 oz</t>
  </si>
  <si>
    <t xml:space="preserve">00901835881459</t>
  </si>
  <si>
    <t xml:space="preserve">Redbarn Breakfast Blend Whole Bean Coffee, 24 ct</t>
  </si>
  <si>
    <t xml:space="preserve">00698056931509</t>
  </si>
  <si>
    <t xml:space="preserve">Wheatstone Whole Bean Coffee, 30 oz</t>
  </si>
  <si>
    <t xml:space="preserve">2021-10-16</t>
  </si>
  <si>
    <t xml:space="preserve">00977849503454</t>
  </si>
  <si>
    <t xml:space="preserve">Nutgrove French Roast Ground Coffee Medium Roast, 12 ct</t>
  </si>
  <si>
    <t xml:space="preserve">2025-12-03</t>
  </si>
  <si>
    <t xml:space="preserve">00468391891501</t>
  </si>
  <si>
    <t xml:space="preserve">Golden Grain Co. French Roast Decaf Coffee, 12 ct</t>
  </si>
  <si>
    <t xml:space="preserve">2024-06-01</t>
  </si>
  <si>
    <t xml:space="preserve">00887613333308</t>
  </si>
  <si>
    <t xml:space="preserve">Thrift Row French Roast Ground Coffee Dark Roast, 12 ct</t>
  </si>
  <si>
    <t xml:space="preserve">00322388371340</t>
  </si>
  <si>
    <t xml:space="preserve">Orchard Spread French Roast Ground Coffee Medium Roast, 12 ct</t>
  </si>
  <si>
    <t xml:space="preserve">00737336107902</t>
  </si>
  <si>
    <t xml:space="preserve">Orchard Spread Ground Coffee Dark Roast, 24 ct</t>
  </si>
  <si>
    <t xml:space="preserve">2024-02-06</t>
  </si>
  <si>
    <t xml:space="preserve">00316359936077</t>
  </si>
  <si>
    <t xml:space="preserve">Thrift Row French Roast K-Cup Pods, 11 oz</t>
  </si>
  <si>
    <t xml:space="preserve">00824136259609</t>
  </si>
  <si>
    <t xml:space="preserve">Nutgrove French Roast Instant Coffee, 11 oz</t>
  </si>
  <si>
    <t xml:space="preserve">00899732414899</t>
  </si>
  <si>
    <t xml:space="preserve">Orchard Spread French Roast Ground Coffee Dark Roast, 30 oz</t>
  </si>
  <si>
    <t xml:space="preserve">00088492573544</t>
  </si>
  <si>
    <t xml:space="preserve">Pepperlane Instant Coffee, 30 oz</t>
  </si>
  <si>
    <t xml:space="preserve">2024-05-12</t>
  </si>
  <si>
    <t xml:space="preserve">00726235609117</t>
  </si>
  <si>
    <t xml:space="preserve">Nutgrove Breakfast Blend Whole Bean Coffee, 11 oz</t>
  </si>
  <si>
    <t xml:space="preserve">00789189183522</t>
  </si>
  <si>
    <t xml:space="preserve">Roastport French Roast Decaf Coffee, 12 ct</t>
  </si>
  <si>
    <t xml:space="preserve">2024-12-13</t>
  </si>
  <si>
    <t xml:space="preserve">00861040308726</t>
  </si>
  <si>
    <t xml:space="preserve">Roastport Breakfast Blend Ground Coffee Medium Roast, 24 ct</t>
  </si>
  <si>
    <t xml:space="preserve">2022-06-10</t>
  </si>
  <si>
    <t xml:space="preserve">00042288884218</t>
  </si>
  <si>
    <t xml:space="preserve">Orchard Spread Ground Coffee Dark Roast, 12 ct</t>
  </si>
  <si>
    <t xml:space="preserve">00481023222752</t>
  </si>
  <si>
    <t xml:space="preserve">Orchard Spread Breakfast Blend Decaf Coffee, 12 ct</t>
  </si>
  <si>
    <t xml:space="preserve">2025-05-06</t>
  </si>
  <si>
    <t xml:space="preserve">00300516431369</t>
  </si>
  <si>
    <t xml:space="preserve">Harborline Breakfast Blend Decaf Coffee, 24 ct</t>
  </si>
  <si>
    <t xml:space="preserve">2026-07-09</t>
  </si>
  <si>
    <t xml:space="preserve">00103722033646</t>
  </si>
  <si>
    <t xml:space="preserve">Redbarn French Roast Ground Coffee Medium Roast, 24 ct</t>
  </si>
  <si>
    <t xml:space="preserve">00030647878422</t>
  </si>
  <si>
    <t xml:space="preserve">Harborline Breakfast Blend Ground Coffee Medium Roast, 30 oz</t>
  </si>
  <si>
    <t xml:space="preserve">00872105502332</t>
  </si>
  <si>
    <t xml:space="preserve">Redbarn French Roast Ground Coffee Dark Roast, 30 oz</t>
  </si>
  <si>
    <t xml:space="preserve">2024-08-16</t>
  </si>
  <si>
    <t xml:space="preserve">00736037954876</t>
  </si>
  <si>
    <t xml:space="preserve">Pepperlane Decaf Coffee, 12 ct</t>
  </si>
  <si>
    <t xml:space="preserve">2021-02-03</t>
  </si>
  <si>
    <t xml:space="preserve">00047443428687</t>
  </si>
  <si>
    <t xml:space="preserve">Wheatstone Breakfast Blend K-Cup Pods, 24 ct</t>
  </si>
  <si>
    <t xml:space="preserve">2024-06-10</t>
  </si>
  <si>
    <t xml:space="preserve">00292694130124</t>
  </si>
  <si>
    <t xml:space="preserve">Orchard Spread K-Cup Pods, 12 ct</t>
  </si>
  <si>
    <t xml:space="preserve">00545878218207</t>
  </si>
  <si>
    <t xml:space="preserve">Golden Grain Co. French Roast Instant Coffee, 12 ct</t>
  </si>
  <si>
    <t xml:space="preserve">2021-11-26</t>
  </si>
  <si>
    <t xml:space="preserve">00757826031974</t>
  </si>
  <si>
    <t xml:space="preserve">Roastport French Roast K-Cup Pods, 24 ct</t>
  </si>
  <si>
    <t xml:space="preserve">00350759762197</t>
  </si>
  <si>
    <t xml:space="preserve">Harborline French Roast Ground Coffee Dark Roast, 11 oz</t>
  </si>
  <si>
    <t xml:space="preserve">00336940231289</t>
  </si>
  <si>
    <t xml:space="preserve">Harborline French Roast K-Cup Pods, 30 oz</t>
  </si>
  <si>
    <t xml:space="preserve">00906997442804</t>
  </si>
  <si>
    <t xml:space="preserve">Orchard Spread French Roast Decaf Coffee, 11 oz</t>
  </si>
  <si>
    <t xml:space="preserve">00851193937360</t>
  </si>
  <si>
    <t xml:space="preserve">Pepperlane Ground Coffee Dark Roast, 11 oz</t>
  </si>
  <si>
    <t xml:space="preserve">00059055953261</t>
  </si>
  <si>
    <t xml:space="preserve">Thrift Row French Roast Decaf Coffee, 11 oz</t>
  </si>
  <si>
    <t xml:space="preserve">2022-11-26</t>
  </si>
  <si>
    <t xml:space="preserve">00023466949644</t>
  </si>
  <si>
    <t xml:space="preserve">Wheatstone Decaf Coffee, 30 oz</t>
  </si>
  <si>
    <t xml:space="preserve">00042985504639</t>
  </si>
  <si>
    <t xml:space="preserve">Roastport Breakfast Blend Ground Coffee Medium Roast, 11 oz</t>
  </si>
  <si>
    <t xml:space="preserve">2022-05-17</t>
  </si>
  <si>
    <t xml:space="preserve">00123057265480</t>
  </si>
  <si>
    <t xml:space="preserve">Golden Grain Co. French Roast Decaf Coffee, 24 ct</t>
  </si>
  <si>
    <t xml:space="preserve">00226186508271</t>
  </si>
  <si>
    <t xml:space="preserve">Harborline Ground Coffee Dark Roast, 11 oz</t>
  </si>
  <si>
    <t xml:space="preserve">2022-12-02</t>
  </si>
  <si>
    <t xml:space="preserve">00875710395927</t>
  </si>
  <si>
    <t xml:space="preserve">Nutgrove K-Cup Pods, 30 oz</t>
  </si>
  <si>
    <t xml:space="preserve">00866052590235</t>
  </si>
  <si>
    <t xml:space="preserve">Nutgrove Breakfast Blend Decaf Coffee, 11 oz</t>
  </si>
  <si>
    <t xml:space="preserve">2025-06-25</t>
  </si>
  <si>
    <t xml:space="preserve">00709932092499</t>
  </si>
  <si>
    <t xml:space="preserve">Wheatstone French Roast Instant Coffee, 24 ct</t>
  </si>
  <si>
    <t xml:space="preserve">00970488337220</t>
  </si>
  <si>
    <t xml:space="preserve">Kettle Row French Roast Decaf Coffee, 11 oz</t>
  </si>
  <si>
    <t xml:space="preserve">00023985862128</t>
  </si>
  <si>
    <t xml:space="preserve">Thrift Row French Roast Ground Coffee Medium Roast, 30 oz</t>
  </si>
  <si>
    <t xml:space="preserve">00775575643349</t>
  </si>
  <si>
    <t xml:space="preserve">Pepperlane Instant Coffee, 12 ct</t>
  </si>
  <si>
    <t xml:space="preserve">00776792820399</t>
  </si>
  <si>
    <t xml:space="preserve">Thrift Row Breakfast Blend Instant Coffee, 11 oz</t>
  </si>
  <si>
    <t xml:space="preserve">00088279703940</t>
  </si>
  <si>
    <t xml:space="preserve">Orchard Spread Ground Coffee Dark Roast, 11 oz</t>
  </si>
  <si>
    <t xml:space="preserve">00708188643227</t>
  </si>
  <si>
    <t xml:space="preserve">Wheatstone Breakfast Blend Decaf Coffee, 30 oz</t>
  </si>
  <si>
    <t xml:space="preserve">2025-03-04</t>
  </si>
  <si>
    <t xml:space="preserve">00083281483369</t>
  </si>
  <si>
    <t xml:space="preserve">Harborline French Roast Ground Coffee Medium Roast, 24 ct</t>
  </si>
  <si>
    <t xml:space="preserve">00935782331144</t>
  </si>
  <si>
    <t xml:space="preserve">Kettle Row French Roast Decaf Coffee, 24 ct</t>
  </si>
  <si>
    <t xml:space="preserve">00564548608962</t>
  </si>
  <si>
    <t xml:space="preserve">Pepperlane French Roast Ground Coffee Dark Roast, 11 oz</t>
  </si>
  <si>
    <t xml:space="preserve">2024-12-16</t>
  </si>
  <si>
    <t xml:space="preserve">00258887111593</t>
  </si>
  <si>
    <t xml:space="preserve">Pepperlane Breakfast Blend Ground Coffee Dark Roast, 24 ct</t>
  </si>
  <si>
    <t xml:space="preserve">2025-12-11</t>
  </si>
  <si>
    <t xml:space="preserve">00725523204875</t>
  </si>
  <si>
    <t xml:space="preserve">Thrift Row K-Cup Pods, 11 oz</t>
  </si>
  <si>
    <t xml:space="preserve">2026-02-21</t>
  </si>
  <si>
    <t xml:space="preserve">00997246933222</t>
  </si>
  <si>
    <t xml:space="preserve">Orchard Spread Decaf Coffee, 11 oz</t>
  </si>
  <si>
    <t xml:space="preserve">00512666679056</t>
  </si>
  <si>
    <t xml:space="preserve">Golden Grain Co. French Roast Ground Coffee Dark Roast, 11 oz</t>
  </si>
  <si>
    <t xml:space="preserve">00139983147873</t>
  </si>
  <si>
    <t xml:space="preserve">Harborline Breakfast Blend Decaf Coffee, 12 ct</t>
  </si>
  <si>
    <t xml:space="preserve">2023-05-22</t>
  </si>
  <si>
    <t xml:space="preserve">00901777466637</t>
  </si>
  <si>
    <t xml:space="preserve">Redbarn Decaf Coffee, 24 ct</t>
  </si>
  <si>
    <t xml:space="preserve">00873941368809</t>
  </si>
  <si>
    <t xml:space="preserve">Golden Grain Co. French Roast Ground Coffee Medium Roast, 11 oz</t>
  </si>
  <si>
    <t xml:space="preserve">00840079427313</t>
  </si>
  <si>
    <t xml:space="preserve">Thrift Row Instant Coffee, 24 ct</t>
  </si>
  <si>
    <t xml:space="preserve">00688716680896</t>
  </si>
  <si>
    <t xml:space="preserve">Kettle Row Instant Coffee, 24 ct</t>
  </si>
  <si>
    <t xml:space="preserve">00030102294495</t>
  </si>
  <si>
    <t xml:space="preserve">Kettle Row French Roast Whole Bean Coffee, 12 ct</t>
  </si>
  <si>
    <t xml:space="preserve">00548386347860</t>
  </si>
  <si>
    <t xml:space="preserve">Thrift Row Whole Bean Coffee, 11 oz</t>
  </si>
  <si>
    <t xml:space="preserve">00016686907632</t>
  </si>
  <si>
    <t xml:space="preserve">Nutgrove French Roast Ground Coffee Medium Roast, 11 oz</t>
  </si>
  <si>
    <t xml:space="preserve">00460984376125</t>
  </si>
  <si>
    <t xml:space="preserve">Kettle Row Breakfast Blend K-Cup Pods, 30 oz</t>
  </si>
  <si>
    <t xml:space="preserve">00784499260411</t>
  </si>
  <si>
    <t xml:space="preserve">Roastport French Roast K-Cup Pods, 12 ct</t>
  </si>
  <si>
    <t xml:space="preserve">00769109972639</t>
  </si>
  <si>
    <t xml:space="preserve">Harborline Ground Coffee Dark Roast, 12 ct</t>
  </si>
  <si>
    <t xml:space="preserve">2023-11-08</t>
  </si>
  <si>
    <t xml:space="preserve">00829228874367</t>
  </si>
  <si>
    <t xml:space="preserve">Orchard Spread Breakfast Blend Ground Coffee Medium Roast, 30 oz</t>
  </si>
  <si>
    <t xml:space="preserve">00745745866896</t>
  </si>
  <si>
    <t xml:space="preserve">Kettle Row Ground Coffee Dark Roast, 24 ct</t>
  </si>
  <si>
    <t xml:space="preserve">2021-01-07</t>
  </si>
  <si>
    <t xml:space="preserve">00322225924409</t>
  </si>
  <si>
    <t xml:space="preserve">Harborline K-Cup Pods, 24 ct</t>
  </si>
  <si>
    <t xml:space="preserve">00850122802927</t>
  </si>
  <si>
    <t xml:space="preserve">Nutgrove Whole Bean Coffee, 12 ct</t>
  </si>
  <si>
    <t xml:space="preserve">00175432027518</t>
  </si>
  <si>
    <t xml:space="preserve">Nutgrove Ground Coffee Dark Roast, 30 oz</t>
  </si>
  <si>
    <t xml:space="preserve">2023-05-21</t>
  </si>
  <si>
    <t xml:space="preserve">00730322328734</t>
  </si>
  <si>
    <t xml:space="preserve">Pepperlane Ground Coffee Medium Roast, 30 oz</t>
  </si>
  <si>
    <t xml:space="preserve">00675082945236</t>
  </si>
  <si>
    <t xml:space="preserve">Orchard Spread Breakfast Blend Whole Bean Coffee, 11 oz</t>
  </si>
  <si>
    <t xml:space="preserve">2023-08-16</t>
  </si>
  <si>
    <t xml:space="preserve">00327178425891</t>
  </si>
  <si>
    <t xml:space="preserve">Wheatstone Ground Coffee Dark Roast, 24 ct</t>
  </si>
  <si>
    <t xml:space="preserve">2026-06-12</t>
  </si>
  <si>
    <t xml:space="preserve">00971865470832</t>
  </si>
  <si>
    <t xml:space="preserve">Harborline French Roast Instant Coffee, 24 ct</t>
  </si>
  <si>
    <t xml:space="preserve">00137196292270</t>
  </si>
  <si>
    <t xml:space="preserve">Thrift Row Whole Bean Coffee, 12 ct</t>
  </si>
  <si>
    <t xml:space="preserve">00551455255506</t>
  </si>
  <si>
    <t xml:space="preserve">Golden Grain Co. Breakfast Blend Whole Bean Coffee, 30 oz</t>
  </si>
  <si>
    <t xml:space="preserve">00240077069472</t>
  </si>
  <si>
    <t xml:space="preserve">Nutgrove French Roast Decaf Coffee, 24 ct</t>
  </si>
  <si>
    <t xml:space="preserve">00461317937278</t>
  </si>
  <si>
    <t xml:space="preserve">Roastport Breakfast Blend Instant Coffee, 30 oz</t>
  </si>
  <si>
    <t xml:space="preserve">00994256054924</t>
  </si>
  <si>
    <t xml:space="preserve">Kettle Row Whole Bean Coffee, 24 ct</t>
  </si>
  <si>
    <t xml:space="preserve">2021-01-24</t>
  </si>
  <si>
    <t xml:space="preserve">00488242266390</t>
  </si>
  <si>
    <t xml:space="preserve">Orchard Spread Breakfast Blend K-Cup Pods, 30 oz</t>
  </si>
  <si>
    <t xml:space="preserve">00034749507841</t>
  </si>
  <si>
    <t xml:space="preserve">Nutgrove French Roast Whole Bean Coffee, 12 ct</t>
  </si>
  <si>
    <t xml:space="preserve">2024-06-20</t>
  </si>
  <si>
    <t xml:space="preserve">00868335270521</t>
  </si>
  <si>
    <t xml:space="preserve">Thrift Row Breakfast Blend Decaf Coffee, 30 oz</t>
  </si>
  <si>
    <t xml:space="preserve">2023-09-25</t>
  </si>
  <si>
    <t xml:space="preserve">00418598815452</t>
  </si>
  <si>
    <t xml:space="preserve">Roastport Decaf Coffee, 12 ct</t>
  </si>
  <si>
    <t xml:space="preserve">2021-01-21</t>
  </si>
  <si>
    <t xml:space="preserve">00904958715983</t>
  </si>
  <si>
    <t xml:space="preserve">Pepperlane French Roast Whole Bean Coffee, 24 ct</t>
  </si>
  <si>
    <t xml:space="preserve">2026-05-27</t>
  </si>
  <si>
    <t xml:space="preserve">00523220545339</t>
  </si>
  <si>
    <t xml:space="preserve">Nutgrove French Roast Ground Coffee Dark Roast, 30 oz</t>
  </si>
  <si>
    <t xml:space="preserve">2026-04-01</t>
  </si>
  <si>
    <t xml:space="preserve">00057875138438</t>
  </si>
  <si>
    <t xml:space="preserve">Harborline Breakfast Blend Whole Bean Coffee, 24 ct</t>
  </si>
  <si>
    <t xml:space="preserve">2026-08-09</t>
  </si>
  <si>
    <t xml:space="preserve">00734798671743</t>
  </si>
  <si>
    <t xml:space="preserve">Wheatstone French Roast K-Cup Pods, 30 oz</t>
  </si>
  <si>
    <t xml:space="preserve">00433936832417</t>
  </si>
  <si>
    <t xml:space="preserve">Thrift Row Green Tea, 100 ct</t>
  </si>
  <si>
    <t xml:space="preserve">100 ct</t>
  </si>
  <si>
    <t xml:space="preserve">00095980138904</t>
  </si>
  <si>
    <t xml:space="preserve">Pepperlane Iced Tea Mix, 20 ct</t>
  </si>
  <si>
    <t xml:space="preserve">20 ct</t>
  </si>
  <si>
    <t xml:space="preserve">00298217381409</t>
  </si>
  <si>
    <t xml:space="preserve">Golden Grain Co. Variety Pack Herbal Tea, 20 ct</t>
  </si>
  <si>
    <t xml:space="preserve">00918171440965</t>
  </si>
  <si>
    <t xml:space="preserve">Orchard Spread Decaf Chai Tea, 100 ct</t>
  </si>
  <si>
    <t xml:space="preserve">00559774516863</t>
  </si>
  <si>
    <t xml:space="preserve">Pepperlane Black Tea, 20 ct</t>
  </si>
  <si>
    <t xml:space="preserve">2025-10-17</t>
  </si>
  <si>
    <t xml:space="preserve">00298181209814</t>
  </si>
  <si>
    <t xml:space="preserve">Thrift Row Variety Pack Black Tea, 100 ct</t>
  </si>
  <si>
    <t xml:space="preserve">00731245861050</t>
  </si>
  <si>
    <t xml:space="preserve">Nutgrove Variety Pack Chai Tea, 20 ct</t>
  </si>
  <si>
    <t xml:space="preserve">00444402735122</t>
  </si>
  <si>
    <t xml:space="preserve">Roastport Decaf Black Tea, 20 ct</t>
  </si>
  <si>
    <t xml:space="preserve">00478020246990</t>
  </si>
  <si>
    <t xml:space="preserve">Orchard Spread Herbal Tea, 20 ct</t>
  </si>
  <si>
    <t xml:space="preserve">00564146369212</t>
  </si>
  <si>
    <t xml:space="preserve">Thrift Row Iced Tea Mix, 20 ct</t>
  </si>
  <si>
    <t xml:space="preserve">00861199482171</t>
  </si>
  <si>
    <t xml:space="preserve">Kettle Row Decaf Iced Tea Mix, 100 ct</t>
  </si>
  <si>
    <t xml:space="preserve">00215993586381</t>
  </si>
  <si>
    <t xml:space="preserve">Roastport Decaf Iced Tea Mix, 100 ct</t>
  </si>
  <si>
    <t xml:space="preserve">2026-02-13</t>
  </si>
  <si>
    <t xml:space="preserve">00217630987687</t>
  </si>
  <si>
    <t xml:space="preserve">Thrift Row Green Tea, 20 ct</t>
  </si>
  <si>
    <t xml:space="preserve">00060578044438</t>
  </si>
  <si>
    <t xml:space="preserve">Redbarn Herbal Tea, 100 ct</t>
  </si>
  <si>
    <t xml:space="preserve">00602770775464</t>
  </si>
  <si>
    <t xml:space="preserve">Golden Grain Co. Variety Pack Iced Tea Mix, 20 ct</t>
  </si>
  <si>
    <t xml:space="preserve">00234800482525</t>
  </si>
  <si>
    <t xml:space="preserve">Harborline Iced Tea Mix, 100 ct</t>
  </si>
  <si>
    <t xml:space="preserve">00655740747240</t>
  </si>
  <si>
    <t xml:space="preserve">Kettle Row Decaf Herbal Tea, 20 ct</t>
  </si>
  <si>
    <t xml:space="preserve">00474775675427</t>
  </si>
  <si>
    <t xml:space="preserve">Harborline Variety Pack Herbal Tea, 20 ct</t>
  </si>
  <si>
    <t xml:space="preserve">00137215570430</t>
  </si>
  <si>
    <t xml:space="preserve">Nutgrove Decaf Chai Tea, 20 ct</t>
  </si>
  <si>
    <t xml:space="preserve">00648249524999</t>
  </si>
  <si>
    <t xml:space="preserve">Pepperlane Variety Pack Green Tea, 100 ct</t>
  </si>
  <si>
    <t xml:space="preserve">2026-04-08</t>
  </si>
  <si>
    <t xml:space="preserve">00137093018008</t>
  </si>
  <si>
    <t xml:space="preserve">Pepperlane Variety Pack Iced Tea Mix, 20 ct</t>
  </si>
  <si>
    <t xml:space="preserve">00743133920449</t>
  </si>
  <si>
    <t xml:space="preserve">Pepperlane Chai Tea, 20 ct</t>
  </si>
  <si>
    <t xml:space="preserve">2022-01-12</t>
  </si>
  <si>
    <t xml:space="preserve">00248031153657</t>
  </si>
  <si>
    <t xml:space="preserve">Harborline Variety Pack Chai Tea, 100 ct</t>
  </si>
  <si>
    <t xml:space="preserve">00383067037798</t>
  </si>
  <si>
    <t xml:space="preserve">Orchard Spread Black Tea, 20 ct</t>
  </si>
  <si>
    <t xml:space="preserve">00937797258748</t>
  </si>
  <si>
    <t xml:space="preserve">Nutgrove Variety Pack Black Tea, 100 ct</t>
  </si>
  <si>
    <t xml:space="preserve">00160216950784</t>
  </si>
  <si>
    <t xml:space="preserve">Roastport Herbal Tea, 20 ct</t>
  </si>
  <si>
    <t xml:space="preserve">00347446789850</t>
  </si>
  <si>
    <t xml:space="preserve">Nutgrove Variety Pack Green Tea, 100 ct</t>
  </si>
  <si>
    <t xml:space="preserve">00121665576015</t>
  </si>
  <si>
    <t xml:space="preserve">Pepperlane Variety Pack Chai Tea, 100 ct</t>
  </si>
  <si>
    <t xml:space="preserve">00157316687760</t>
  </si>
  <si>
    <t xml:space="preserve">Redbarn Variety Pack Green Tea, 20 ct</t>
  </si>
  <si>
    <t xml:space="preserve">00943804849957</t>
  </si>
  <si>
    <t xml:space="preserve">Orchard Spread Variety Pack Green Tea, 100 ct</t>
  </si>
  <si>
    <t xml:space="preserve">00801661448147</t>
  </si>
  <si>
    <t xml:space="preserve">Orchard Spread Variety Pack Chai Tea, 20 ct</t>
  </si>
  <si>
    <t xml:space="preserve">00202412408521</t>
  </si>
  <si>
    <t xml:space="preserve">Kettle Row Decaf Herbal Tea, 100 ct</t>
  </si>
  <si>
    <t xml:space="preserve">00279585220064</t>
  </si>
  <si>
    <t xml:space="preserve">Orchard Spread Chai Tea, 20 ct</t>
  </si>
  <si>
    <t xml:space="preserve">00717614837898</t>
  </si>
  <si>
    <t xml:space="preserve">Harborline Decaf Iced Tea Mix, 100 ct</t>
  </si>
  <si>
    <t xml:space="preserve">2021-04-18</t>
  </si>
  <si>
    <t xml:space="preserve">00163775028814</t>
  </si>
  <si>
    <t xml:space="preserve">Golden Grain Co. Green Tea, 100 ct</t>
  </si>
  <si>
    <t xml:space="preserve">2024-04-18</t>
  </si>
  <si>
    <t xml:space="preserve">00481532413031</t>
  </si>
  <si>
    <t xml:space="preserve">Wheatstone Variety Pack Herbal Tea, 100 ct</t>
  </si>
  <si>
    <t xml:space="preserve">00583709173851</t>
  </si>
  <si>
    <t xml:space="preserve">Roastport Variety Pack Chai Tea, 20 ct</t>
  </si>
  <si>
    <t xml:space="preserve">00903440380096</t>
  </si>
  <si>
    <t xml:space="preserve">Harborline Black Tea, 100 ct</t>
  </si>
  <si>
    <t xml:space="preserve">2022-01-20</t>
  </si>
  <si>
    <t xml:space="preserve">00922265038342</t>
  </si>
  <si>
    <t xml:space="preserve">Wheatstone Iced Tea Mix, 100 ct</t>
  </si>
  <si>
    <t xml:space="preserve">2024-06-04</t>
  </si>
  <si>
    <t xml:space="preserve">00663960029993</t>
  </si>
  <si>
    <t xml:space="preserve">Nutgrove Chai Tea, 100 ct</t>
  </si>
  <si>
    <t xml:space="preserve">00615835900473</t>
  </si>
  <si>
    <t xml:space="preserve">Kettle Row Black Tea, 100 ct</t>
  </si>
  <si>
    <t xml:space="preserve">00304423975670</t>
  </si>
  <si>
    <t xml:space="preserve">Golden Grain Co. Green Tea, 20 ct</t>
  </si>
  <si>
    <t xml:space="preserve">2024-08-14</t>
  </si>
  <si>
    <t xml:space="preserve">00653234771716</t>
  </si>
  <si>
    <t xml:space="preserve">Harborline Decaf Chai Tea, 100 ct</t>
  </si>
  <si>
    <t xml:space="preserve">2021-09-04</t>
  </si>
  <si>
    <t xml:space="preserve">00692149673620</t>
  </si>
  <si>
    <t xml:space="preserve">Nutgrove Variety Pack Iced Tea Mix, 20 ct</t>
  </si>
  <si>
    <t xml:space="preserve">2026-03-05</t>
  </si>
  <si>
    <t xml:space="preserve">00270431546746</t>
  </si>
  <si>
    <t xml:space="preserve">Nutgrove Variety Pack Herbal Tea, 20 ct</t>
  </si>
  <si>
    <t xml:space="preserve">00236696741954</t>
  </si>
  <si>
    <t xml:space="preserve">Redbarn Variety Pack Green Tea, 100 ct</t>
  </si>
  <si>
    <t xml:space="preserve">00527426058895</t>
  </si>
  <si>
    <t xml:space="preserve">Wheatstone Variety Pack Green Tea, 20 ct</t>
  </si>
  <si>
    <t xml:space="preserve">2025-01-18</t>
  </si>
  <si>
    <t xml:space="preserve">00507137972370</t>
  </si>
  <si>
    <t xml:space="preserve">Wheatstone Variety Pack Green Tea, 100 ct</t>
  </si>
  <si>
    <t xml:space="preserve">00959574475919</t>
  </si>
  <si>
    <t xml:space="preserve">Redbarn Green Tea, 20 ct</t>
  </si>
  <si>
    <t xml:space="preserve">2024-11-05</t>
  </si>
  <si>
    <t xml:space="preserve">00782990286701</t>
  </si>
  <si>
    <t xml:space="preserve">Harborline Variety Pack Green Tea, 100 ct</t>
  </si>
  <si>
    <t xml:space="preserve">00654846479898</t>
  </si>
  <si>
    <t xml:space="preserve">Kettle Row Chai Tea, 20 ct</t>
  </si>
  <si>
    <t xml:space="preserve">00656212573648</t>
  </si>
  <si>
    <t xml:space="preserve">Nutgrove Decaf Chai Tea, 100 ct</t>
  </si>
  <si>
    <t xml:space="preserve">2026-02-28</t>
  </si>
  <si>
    <t xml:space="preserve">00834944086211</t>
  </si>
  <si>
    <t xml:space="preserve">Pepperlane Decaf Herbal Tea, 100 ct</t>
  </si>
  <si>
    <t xml:space="preserve">00153954631387</t>
  </si>
  <si>
    <t xml:space="preserve">Redbarn Iced Tea Mix, 20 ct</t>
  </si>
  <si>
    <t xml:space="preserve">00387069647066</t>
  </si>
  <si>
    <t xml:space="preserve">Redbarn Decaf Black Tea, 100 ct</t>
  </si>
  <si>
    <t xml:space="preserve">00982839708246</t>
  </si>
  <si>
    <t xml:space="preserve">Roastport Black Tea, 20 ct</t>
  </si>
  <si>
    <t xml:space="preserve">2022-01-09</t>
  </si>
  <si>
    <t xml:space="preserve">00126887620536</t>
  </si>
  <si>
    <t xml:space="preserve">Thrift Row Variety Pack Chai Tea, 20 ct</t>
  </si>
  <si>
    <t xml:space="preserve">00893928674589</t>
  </si>
  <si>
    <t xml:space="preserve">Golden Grain Co. Black Tea, 20 ct</t>
  </si>
  <si>
    <t xml:space="preserve">00600349097867</t>
  </si>
  <si>
    <t xml:space="preserve">Nutgrove Decaf Herbal Tea, 100 ct</t>
  </si>
  <si>
    <t xml:space="preserve">00145666084172</t>
  </si>
  <si>
    <t xml:space="preserve">Wheatstone Decaf Green Tea, 20 ct</t>
  </si>
  <si>
    <t xml:space="preserve">2021-02-05</t>
  </si>
  <si>
    <t xml:space="preserve">00147521452181</t>
  </si>
  <si>
    <t xml:space="preserve">Nutgrove Herbal Tea, 20 ct</t>
  </si>
  <si>
    <t xml:space="preserve">00640741137516</t>
  </si>
  <si>
    <t xml:space="preserve">Roastport Variety Pack Black Tea, 20 ct</t>
  </si>
  <si>
    <t xml:space="preserve">2025-02-03</t>
  </si>
  <si>
    <t xml:space="preserve">00825073220785</t>
  </si>
  <si>
    <t xml:space="preserve">Harborline Variety Pack Black Tea, 100 ct</t>
  </si>
  <si>
    <t xml:space="preserve">00655345592770</t>
  </si>
  <si>
    <t xml:space="preserve">Orchard Spread Green Tea, 20 ct</t>
  </si>
  <si>
    <t xml:space="preserve">00502558148965</t>
  </si>
  <si>
    <t xml:space="preserve">Roastport Variety Pack Iced Tea Mix, 20 ct</t>
  </si>
  <si>
    <t xml:space="preserve">2023-05-18</t>
  </si>
  <si>
    <t xml:space="preserve">00759366587316</t>
  </si>
  <si>
    <t xml:space="preserve">Wheatstone Decaf Iced Tea Mix, 20 ct</t>
  </si>
  <si>
    <t xml:space="preserve">2023-07-08</t>
  </si>
  <si>
    <t xml:space="preserve">00910513552888</t>
  </si>
  <si>
    <t xml:space="preserve">Harborline Green Tea, 100 ct</t>
  </si>
  <si>
    <t xml:space="preserve">00688656291336</t>
  </si>
  <si>
    <t xml:space="preserve">Harborline Herbal Tea, 100 ct</t>
  </si>
  <si>
    <t xml:space="preserve">00442300056286</t>
  </si>
  <si>
    <t xml:space="preserve">Redbarn Decaf Iced Tea Mix, 100 ct</t>
  </si>
  <si>
    <t xml:space="preserve">2022-06-02</t>
  </si>
  <si>
    <t xml:space="preserve">00507235542780</t>
  </si>
  <si>
    <t xml:space="preserve">Harborline Variety Pack Herbal Tea, 100 ct</t>
  </si>
  <si>
    <t xml:space="preserve">2023-07-24</t>
  </si>
  <si>
    <t xml:space="preserve">00223662153543</t>
  </si>
  <si>
    <t xml:space="preserve">Harborline Decaf Black Tea, 20 ct</t>
  </si>
  <si>
    <t xml:space="preserve">00276166913512</t>
  </si>
  <si>
    <t xml:space="preserve">Redbarn Variety Pack Black Tea, 20 ct</t>
  </si>
  <si>
    <t xml:space="preserve">00772620414603</t>
  </si>
  <si>
    <t xml:space="preserve">Pepperlane Decaf Green Tea, 20 ct</t>
  </si>
  <si>
    <t xml:space="preserve">00598073750642</t>
  </si>
  <si>
    <t xml:space="preserve">Harborline Black Tea, 20 ct</t>
  </si>
  <si>
    <t xml:space="preserve">00009906835153</t>
  </si>
  <si>
    <t xml:space="preserve">Pepperlane Iced Tea Mix, 100 ct</t>
  </si>
  <si>
    <t xml:space="preserve">2026-01-19</t>
  </si>
  <si>
    <t xml:space="preserve">00342779867021</t>
  </si>
  <si>
    <t xml:space="preserve">Wheatstone Iced Tea Mix, 20 ct</t>
  </si>
  <si>
    <t xml:space="preserve">00843676128741</t>
  </si>
  <si>
    <t xml:space="preserve">Golden Grain Co. Decaf Green Tea, 20 ct</t>
  </si>
  <si>
    <t xml:space="preserve">00373881572551</t>
  </si>
  <si>
    <t xml:space="preserve">Redbarn Chai Tea, 100 ct</t>
  </si>
  <si>
    <t xml:space="preserve">00198777280735</t>
  </si>
  <si>
    <t xml:space="preserve">Harborline Iced Tea Mix, 20 ct</t>
  </si>
  <si>
    <t xml:space="preserve">2023-09-09</t>
  </si>
  <si>
    <t xml:space="preserve">00119105566888</t>
  </si>
  <si>
    <t xml:space="preserve">Roastport Chai Tea, 20 ct</t>
  </si>
  <si>
    <t xml:space="preserve">00711036219136</t>
  </si>
  <si>
    <t xml:space="preserve">Thrift Row Decaf Herbal Tea, 20 ct</t>
  </si>
  <si>
    <t xml:space="preserve">00933340106599</t>
  </si>
  <si>
    <t xml:space="preserve">Nutgrove Decaf Green Tea, 100 ct</t>
  </si>
  <si>
    <t xml:space="preserve">00269353088968</t>
  </si>
  <si>
    <t xml:space="preserve">Golden Grain Co. Black Tea, 100 ct</t>
  </si>
  <si>
    <t xml:space="preserve">00531543314550</t>
  </si>
  <si>
    <t xml:space="preserve">Roastport Chai Tea, 100 ct</t>
  </si>
  <si>
    <t xml:space="preserve">2023-06-24</t>
  </si>
  <si>
    <t xml:space="preserve">00704169633752</t>
  </si>
  <si>
    <t xml:space="preserve">Redbarn Herbal Tea, 20 ct</t>
  </si>
  <si>
    <t xml:space="preserve">2023-11-13</t>
  </si>
  <si>
    <t xml:space="preserve">00990862241520</t>
  </si>
  <si>
    <t xml:space="preserve">Kettle Row Iced Tea Mix, 100 ct</t>
  </si>
  <si>
    <t xml:space="preserve">00250533927238</t>
  </si>
  <si>
    <t xml:space="preserve">Wheatstone Decaf Herbal Tea, 100 ct</t>
  </si>
  <si>
    <t xml:space="preserve">00297417040216</t>
  </si>
  <si>
    <t xml:space="preserve">Kettle Row Chai Tea, 100 ct</t>
  </si>
  <si>
    <t xml:space="preserve">2023-05-12</t>
  </si>
  <si>
    <t xml:space="preserve">00271296044812</t>
  </si>
  <si>
    <t xml:space="preserve">Orchard Spread Variety Pack Iced Tea Mix, 100 ct</t>
  </si>
  <si>
    <t xml:space="preserve">00736369613999</t>
  </si>
  <si>
    <t xml:space="preserve">Redbarn Decaf Herbal Tea, 100 ct</t>
  </si>
  <si>
    <t xml:space="preserve">00225699929490</t>
  </si>
  <si>
    <t xml:space="preserve">Wheatstone Variety Pack Iced Tea Mix, 20 ct</t>
  </si>
  <si>
    <t xml:space="preserve">00534569286431</t>
  </si>
  <si>
    <t xml:space="preserve">Wheatstone Chai Tea, 20 ct</t>
  </si>
  <si>
    <t xml:space="preserve">2023-09-03</t>
  </si>
  <si>
    <t xml:space="preserve">00088308243110</t>
  </si>
  <si>
    <t xml:space="preserve">Thrift Row Iced Tea Mix, 100 ct</t>
  </si>
  <si>
    <t xml:space="preserve">2023-01-12</t>
  </si>
  <si>
    <t xml:space="preserve">00033511683229</t>
  </si>
  <si>
    <t xml:space="preserve">Golden Grain Co. Decaf Herbal Tea, 100 ct</t>
  </si>
  <si>
    <t xml:space="preserve">00380245106020</t>
  </si>
  <si>
    <t xml:space="preserve">Wheatstone Herbal Tea, 100 ct</t>
  </si>
  <si>
    <t xml:space="preserve">00414684381244</t>
  </si>
  <si>
    <t xml:space="preserve">Nutgrove Decaf Black Tea, 100 ct</t>
  </si>
  <si>
    <t xml:space="preserve">00977239690923</t>
  </si>
  <si>
    <t xml:space="preserve">Thrift Row Decaf Iced Tea Mix, 100 ct</t>
  </si>
  <si>
    <t xml:space="preserve">00561046228028</t>
  </si>
  <si>
    <t xml:space="preserve">Thrift Row Herbal Tea, 100 ct</t>
  </si>
  <si>
    <t xml:space="preserve">00824883212608</t>
  </si>
  <si>
    <t xml:space="preserve">Redbarn Decaf Chai Tea, 100 ct</t>
  </si>
  <si>
    <t xml:space="preserve">00339422684653</t>
  </si>
  <si>
    <t xml:space="preserve">Nutgrove Variety Pack Green Tea, 20 ct</t>
  </si>
  <si>
    <t xml:space="preserve">00842747628119</t>
  </si>
  <si>
    <t xml:space="preserve">Pepperlane Decaf Herbal Tea, 20 ct</t>
  </si>
  <si>
    <t xml:space="preserve">00032650102790</t>
  </si>
  <si>
    <t xml:space="preserve">Thrift Row Decaf Green Tea, 100 ct</t>
  </si>
  <si>
    <t xml:space="preserve">2022-06-08</t>
  </si>
  <si>
    <t xml:space="preserve">00758715190171</t>
  </si>
  <si>
    <t xml:space="preserve">Harborline Decaf Chai Tea, 20 ct</t>
  </si>
  <si>
    <t xml:space="preserve">00247945961199</t>
  </si>
  <si>
    <t xml:space="preserve">Redbarn Organic Creamy Peanut Butter, 18 oz</t>
  </si>
  <si>
    <t xml:space="preserve">2021-09-01</t>
  </si>
  <si>
    <t xml:space="preserve">00130930420324</t>
  </si>
  <si>
    <t xml:space="preserve">Wheatstone Reduced Sugar Almond Butter, 40 oz</t>
  </si>
  <si>
    <t xml:space="preserve">40 oz</t>
  </si>
  <si>
    <t xml:space="preserve">00976949091755</t>
  </si>
  <si>
    <t xml:space="preserve">Wheatstone Natural Crunchy Peanut Butter, 16 oz</t>
  </si>
  <si>
    <t xml:space="preserve">00698424541722</t>
  </si>
  <si>
    <t xml:space="preserve">Nutgrove Natural Honey, 40 oz</t>
  </si>
  <si>
    <t xml:space="preserve">2023-10-06</t>
  </si>
  <si>
    <t xml:space="preserve">00686641605366</t>
  </si>
  <si>
    <t xml:space="preserve">Wheatstone Reduced Sugar Creamy Peanut Butter, 16 oz</t>
  </si>
  <si>
    <t xml:space="preserve">00750524839210</t>
  </si>
  <si>
    <t xml:space="preserve">Golden Grain Co. Reduced Sugar Almond Butter, 18 oz</t>
  </si>
  <si>
    <t xml:space="preserve">00916701626090</t>
  </si>
  <si>
    <t xml:space="preserve">Harborline Natural Crunchy Peanut Butter, 18 oz</t>
  </si>
  <si>
    <t xml:space="preserve">2023-07-20</t>
  </si>
  <si>
    <t xml:space="preserve">00427511672758</t>
  </si>
  <si>
    <t xml:space="preserve">Kettle Row Natural Strawberry Jam, 16 oz</t>
  </si>
  <si>
    <t xml:space="preserve">00556341495099</t>
  </si>
  <si>
    <t xml:space="preserve">Golden Grain Co. Crunchy Peanut Butter, 18 oz</t>
  </si>
  <si>
    <t xml:space="preserve">2026-06-16</t>
  </si>
  <si>
    <t xml:space="preserve">00484771989721</t>
  </si>
  <si>
    <t xml:space="preserve">Redbarn Organic Crunchy Peanut Butter, 40 oz</t>
  </si>
  <si>
    <t xml:space="preserve">00547869846283</t>
  </si>
  <si>
    <t xml:space="preserve">Harborline Organic Honey, 40 oz</t>
  </si>
  <si>
    <t xml:space="preserve">2023-09-19</t>
  </si>
  <si>
    <t xml:space="preserve">00064725137085</t>
  </si>
  <si>
    <t xml:space="preserve">Redbarn Reduced Sugar Creamy Peanut Butter, 18 oz</t>
  </si>
  <si>
    <t xml:space="preserve">00213230318929</t>
  </si>
  <si>
    <t xml:space="preserve">Pepperlane Strawberry Jam, 16 oz</t>
  </si>
  <si>
    <t xml:space="preserve">00204286002170</t>
  </si>
  <si>
    <t xml:space="preserve">Nutgrove Reduced Sugar Almond Butter, 40 oz</t>
  </si>
  <si>
    <t xml:space="preserve">2024-05-10</t>
  </si>
  <si>
    <t xml:space="preserve">00244860286706</t>
  </si>
  <si>
    <t xml:space="preserve">Harborline Grape Jelly, 40 oz</t>
  </si>
  <si>
    <t xml:space="preserve">00659596007121</t>
  </si>
  <si>
    <t xml:space="preserve">Thrift Row Natural Almond Butter, 16 oz</t>
  </si>
  <si>
    <t xml:space="preserve">00914523135349</t>
  </si>
  <si>
    <t xml:space="preserve">Thrift Row Organic Almond Butter, 40 oz</t>
  </si>
  <si>
    <t xml:space="preserve">00947219331472</t>
  </si>
  <si>
    <t xml:space="preserve">Harborline Organic Crunchy Peanut Butter, 40 oz</t>
  </si>
  <si>
    <t xml:space="preserve">00478210870970</t>
  </si>
  <si>
    <t xml:space="preserve">Golden Grain Co. Reduced Sugar Strawberry Jam, 40 oz</t>
  </si>
  <si>
    <t xml:space="preserve">00418877208045</t>
  </si>
  <si>
    <t xml:space="preserve">Pepperlane Organic Strawberry Jam, 18 oz</t>
  </si>
  <si>
    <t xml:space="preserve">00227765458069</t>
  </si>
  <si>
    <t xml:space="preserve">Nutgrove Natural Strawberry Jam, 16 oz</t>
  </si>
  <si>
    <t xml:space="preserve">00992458203180</t>
  </si>
  <si>
    <t xml:space="preserve">Orchard Spread Honey, 40 oz</t>
  </si>
  <si>
    <t xml:space="preserve">00203639839588</t>
  </si>
  <si>
    <t xml:space="preserve">Orchard Spread Organic Honey, 40 oz</t>
  </si>
  <si>
    <t xml:space="preserve">2025-10-19</t>
  </si>
  <si>
    <t xml:space="preserve">00992889181498</t>
  </si>
  <si>
    <t xml:space="preserve">Thrift Row Reduced Sugar Creamy Peanut Butter, 16 oz</t>
  </si>
  <si>
    <t xml:space="preserve">00826956700686</t>
  </si>
  <si>
    <t xml:space="preserve">Harborline Reduced Sugar Crunchy Peanut Butter, 16 oz</t>
  </si>
  <si>
    <t xml:space="preserve">00356974668318</t>
  </si>
  <si>
    <t xml:space="preserve">Roastport Organic Creamy Peanut Butter, 40 oz</t>
  </si>
  <si>
    <t xml:space="preserve">00138569833474</t>
  </si>
  <si>
    <t xml:space="preserve">Orchard Spread Grape Jelly, 18 oz</t>
  </si>
  <si>
    <t xml:space="preserve">2025-07-24</t>
  </si>
  <si>
    <t xml:space="preserve">00752303338106</t>
  </si>
  <si>
    <t xml:space="preserve">Kettle Row Reduced Sugar Almond Butter, 16 oz</t>
  </si>
  <si>
    <t xml:space="preserve">00109981915797</t>
  </si>
  <si>
    <t xml:space="preserve">Orchard Spread Reduced Sugar Almond Butter, 16 oz</t>
  </si>
  <si>
    <t xml:space="preserve">2024-10-14</t>
  </si>
  <si>
    <t xml:space="preserve">00492056370360</t>
  </si>
  <si>
    <t xml:space="preserve">Kettle Row Natural Creamy Peanut Butter, 16 oz</t>
  </si>
  <si>
    <t xml:space="preserve">00855691567701</t>
  </si>
  <si>
    <t xml:space="preserve">Golden Grain Co. Honey, 18 oz</t>
  </si>
  <si>
    <t xml:space="preserve">00143720960895</t>
  </si>
  <si>
    <t xml:space="preserve">Roastport Organic Creamy Peanut Butter, 16 oz</t>
  </si>
  <si>
    <t xml:space="preserve">00904954436064</t>
  </si>
  <si>
    <t xml:space="preserve">Harborline Reduced Sugar Creamy Peanut Butter, 16 oz</t>
  </si>
  <si>
    <t xml:space="preserve">2023-12-10</t>
  </si>
  <si>
    <t xml:space="preserve">00314350001488</t>
  </si>
  <si>
    <t xml:space="preserve">Redbarn Organic Grape Jelly, 16 oz</t>
  </si>
  <si>
    <t xml:space="preserve">00049636148673</t>
  </si>
  <si>
    <t xml:space="preserve">Harborline Grape Jelly, 16 oz</t>
  </si>
  <si>
    <t xml:space="preserve">2023-03-15</t>
  </si>
  <si>
    <t xml:space="preserve">00435458849625</t>
  </si>
  <si>
    <t xml:space="preserve">Roastport Reduced Sugar Honey, 18 oz</t>
  </si>
  <si>
    <t xml:space="preserve">00631502665803</t>
  </si>
  <si>
    <t xml:space="preserve">Kettle Row Honey, 40 oz</t>
  </si>
  <si>
    <t xml:space="preserve">2025-12-30</t>
  </si>
  <si>
    <t xml:space="preserve">00414555346858</t>
  </si>
  <si>
    <t xml:space="preserve">Roastport Strawberry Jam, 16 oz</t>
  </si>
  <si>
    <t xml:space="preserve">00732002106955</t>
  </si>
  <si>
    <t xml:space="preserve">Golden Grain Co. Organic Grape Jelly, 40 oz</t>
  </si>
  <si>
    <t xml:space="preserve">00016815274137</t>
  </si>
  <si>
    <t xml:space="preserve">Wheatstone Reduced Sugar Honey, 40 oz</t>
  </si>
  <si>
    <t xml:space="preserve">00521067653723</t>
  </si>
  <si>
    <t xml:space="preserve">Nutgrove Reduced Sugar Honey, 16 oz</t>
  </si>
  <si>
    <t xml:space="preserve">00312599758351</t>
  </si>
  <si>
    <t xml:space="preserve">Thrift Row Organic Almond Butter, 18 oz</t>
  </si>
  <si>
    <t xml:space="preserve">2022-07-15</t>
  </si>
  <si>
    <t xml:space="preserve">00706970454987</t>
  </si>
  <si>
    <t xml:space="preserve">Nutgrove Crunchy Peanut Butter, 16 oz</t>
  </si>
  <si>
    <t xml:space="preserve">00364434072654</t>
  </si>
  <si>
    <t xml:space="preserve">Golden Grain Co. Almond Butter, 16 oz</t>
  </si>
  <si>
    <t xml:space="preserve">2021-12-22</t>
  </si>
  <si>
    <t xml:space="preserve">00970961170570</t>
  </si>
  <si>
    <t xml:space="preserve">Thrift Row Organic Strawberry Jam, 16 oz</t>
  </si>
  <si>
    <t xml:space="preserve">00795383090859</t>
  </si>
  <si>
    <t xml:space="preserve">Orchard Spread Natural Grape Jelly, 18 oz</t>
  </si>
  <si>
    <t xml:space="preserve">00311180264812</t>
  </si>
  <si>
    <t xml:space="preserve">Harborline Natural Grape Jelly, 16 oz</t>
  </si>
  <si>
    <t xml:space="preserve">2022-01-19</t>
  </si>
  <si>
    <t xml:space="preserve">00973152082745</t>
  </si>
  <si>
    <t xml:space="preserve">Thrift Row Organic Honey, 16 oz</t>
  </si>
  <si>
    <t xml:space="preserve">00245301189741</t>
  </si>
  <si>
    <t xml:space="preserve">Redbarn Natural Almond Butter, 40 oz</t>
  </si>
  <si>
    <t xml:space="preserve">00035085530171</t>
  </si>
  <si>
    <t xml:space="preserve">Golden Grain Co. Almond Butter, 18 oz</t>
  </si>
  <si>
    <t xml:space="preserve">2024-07-26</t>
  </si>
  <si>
    <t xml:space="preserve">00196298441659</t>
  </si>
  <si>
    <t xml:space="preserve">Pepperlane Organic Almond Butter, 18 oz</t>
  </si>
  <si>
    <t xml:space="preserve">00309428458573</t>
  </si>
  <si>
    <t xml:space="preserve">Roastport Reduced Sugar Almond Butter, 16 oz</t>
  </si>
  <si>
    <t xml:space="preserve">00606693059592</t>
  </si>
  <si>
    <t xml:space="preserve">Kettle Row Organic Creamy Peanut Butter, 16 oz</t>
  </si>
  <si>
    <t xml:space="preserve">00145116221707</t>
  </si>
  <si>
    <t xml:space="preserve">Nutgrove Natural Strawberry Jam, 40 oz</t>
  </si>
  <si>
    <t xml:space="preserve">2023-05-23</t>
  </si>
  <si>
    <t xml:space="preserve">00910372003177</t>
  </si>
  <si>
    <t xml:space="preserve">Wheatstone Reduced Sugar Grape Jelly, 18 oz</t>
  </si>
  <si>
    <t xml:space="preserve">00820051186753</t>
  </si>
  <si>
    <t xml:space="preserve">Orchard Spread Strawberry Jam, 40 oz</t>
  </si>
  <si>
    <t xml:space="preserve">00753165860388</t>
  </si>
  <si>
    <t xml:space="preserve">Nutgrove Organic Creamy Peanut Butter, 40 oz</t>
  </si>
  <si>
    <t xml:space="preserve">2021-09-08</t>
  </si>
  <si>
    <t xml:space="preserve">00015540975345</t>
  </si>
  <si>
    <t xml:space="preserve">Roastport Organic Grape Jelly, 40 oz</t>
  </si>
  <si>
    <t xml:space="preserve">00632779678379</t>
  </si>
  <si>
    <t xml:space="preserve">Kettle Row Reduced Sugar Crunchy Peanut Butter, 16 oz</t>
  </si>
  <si>
    <t xml:space="preserve">2022-08-08</t>
  </si>
  <si>
    <t xml:space="preserve">00691716464426</t>
  </si>
  <si>
    <t xml:space="preserve">Pepperlane Organic Honey, 18 oz</t>
  </si>
  <si>
    <t xml:space="preserve">00022770457257</t>
  </si>
  <si>
    <t xml:space="preserve">Redbarn Natural Strawberry Jam, 18 oz</t>
  </si>
  <si>
    <t xml:space="preserve">00598073494636</t>
  </si>
  <si>
    <t xml:space="preserve">Nutgrove Creamy Peanut Butter, 40 oz</t>
  </si>
  <si>
    <t xml:space="preserve">00340233004490</t>
  </si>
  <si>
    <t xml:space="preserve">Roastport Reduced Sugar Creamy Peanut Butter, 16 oz</t>
  </si>
  <si>
    <t xml:space="preserve">00918456167914</t>
  </si>
  <si>
    <t xml:space="preserve">Roastport Reduced Sugar Creamy Peanut Butter, 18 oz</t>
  </si>
  <si>
    <t xml:space="preserve">00634613960895</t>
  </si>
  <si>
    <t xml:space="preserve">Pepperlane Reduced Sugar Grape Jelly, 16 oz</t>
  </si>
  <si>
    <t xml:space="preserve">00698428090715</t>
  </si>
  <si>
    <t xml:space="preserve">Wheatstone Organic Creamy Peanut Butter, 16 oz</t>
  </si>
  <si>
    <t xml:space="preserve">00470751533633</t>
  </si>
  <si>
    <t xml:space="preserve">Kettle Row Organic Strawberry Jam, 18 oz</t>
  </si>
  <si>
    <t xml:space="preserve">00959299724821</t>
  </si>
  <si>
    <t xml:space="preserve">Pepperlane Organic Honey, 16 oz</t>
  </si>
  <si>
    <t xml:space="preserve">2023-10-10</t>
  </si>
  <si>
    <t xml:space="preserve">00926165355879</t>
  </si>
  <si>
    <t xml:space="preserve">Nutgrove Natural Crunchy Peanut Butter, 16 oz</t>
  </si>
  <si>
    <t xml:space="preserve">2021-08-16</t>
  </si>
  <si>
    <t xml:space="preserve">00775410077709</t>
  </si>
  <si>
    <t xml:space="preserve">Harborline Natural Strawberry Jam, 18 oz</t>
  </si>
  <si>
    <t xml:space="preserve">00253389491087</t>
  </si>
  <si>
    <t xml:space="preserve">Thrift Row Natural Grape Jelly, 40 oz</t>
  </si>
  <si>
    <t xml:space="preserve">00511740056452</t>
  </si>
  <si>
    <t xml:space="preserve">Thrift Row Crunchy Peanut Butter, 40 oz</t>
  </si>
  <si>
    <t xml:space="preserve">00738693193532</t>
  </si>
  <si>
    <t xml:space="preserve">Thrift Row Reduced Sugar Strawberry Jam, 18 oz</t>
  </si>
  <si>
    <t xml:space="preserve">00274834836846</t>
  </si>
  <si>
    <t xml:space="preserve">Roastport Organic Grape Jelly, 16 oz</t>
  </si>
  <si>
    <t xml:space="preserve">00166434008682</t>
  </si>
  <si>
    <t xml:space="preserve">Thrift Row Reduced Sugar Strawberry Jam, 40 oz</t>
  </si>
  <si>
    <t xml:space="preserve">2021-08-06</t>
  </si>
  <si>
    <t xml:space="preserve">00660672679338</t>
  </si>
  <si>
    <t xml:space="preserve">Nutgrove Reduced Sugar Crunchy Peanut Butter, 16 oz</t>
  </si>
  <si>
    <t xml:space="preserve">00506502811331</t>
  </si>
  <si>
    <t xml:space="preserve">Thrift Row Organic Crunchy Peanut Butter, 16 oz</t>
  </si>
  <si>
    <t xml:space="preserve">2023-10-04</t>
  </si>
  <si>
    <t xml:space="preserve">00594992483628</t>
  </si>
  <si>
    <t xml:space="preserve">Nutgrove Strawberry Jam, 18 oz</t>
  </si>
  <si>
    <t xml:space="preserve">00059790686071</t>
  </si>
  <si>
    <t xml:space="preserve">Golden Grain Co. Natural Grape Jelly, 16 oz</t>
  </si>
  <si>
    <t xml:space="preserve">2022-11-09</t>
  </si>
  <si>
    <t xml:space="preserve">00604800287168</t>
  </si>
  <si>
    <t xml:space="preserve">Kettle Row Reduced Sugar Creamy Peanut Butter, 18 oz</t>
  </si>
  <si>
    <t xml:space="preserve">2026-03-15</t>
  </si>
  <si>
    <t xml:space="preserve">00772982928078</t>
  </si>
  <si>
    <t xml:space="preserve">Wheatstone Honey, 18 oz</t>
  </si>
  <si>
    <t xml:space="preserve">2025-05-12</t>
  </si>
  <si>
    <t xml:space="preserve">00489200539455</t>
  </si>
  <si>
    <t xml:space="preserve">Orchard Spread Organic Creamy Peanut Butter, 40 oz</t>
  </si>
  <si>
    <t xml:space="preserve">00549557811801</t>
  </si>
  <si>
    <t xml:space="preserve">Golden Grain Co. Organic Creamy Peanut Butter, 40 oz</t>
  </si>
  <si>
    <t xml:space="preserve">00937421181236</t>
  </si>
  <si>
    <t xml:space="preserve">Redbarn Reduced Sugar Strawberry Jam, 40 oz</t>
  </si>
  <si>
    <t xml:space="preserve">2022-02-17</t>
  </si>
  <si>
    <t xml:space="preserve">00692570184640</t>
  </si>
  <si>
    <t xml:space="preserve">Orchard Spread Reduced Sugar Honey, 18 oz</t>
  </si>
  <si>
    <t xml:space="preserve">2026-04-02</t>
  </si>
  <si>
    <t xml:space="preserve">00210624739202</t>
  </si>
  <si>
    <t xml:space="preserve">Roastport Organic Almond Butter, 16 oz</t>
  </si>
  <si>
    <t xml:space="preserve">00540316685348</t>
  </si>
  <si>
    <t xml:space="preserve">Thrift Row Organic Crunchy Peanut Butter, 40 oz</t>
  </si>
  <si>
    <t xml:space="preserve">00906122311379</t>
  </si>
  <si>
    <t xml:space="preserve">Kettle Row Crunchy Peanut Butter, 40 oz</t>
  </si>
  <si>
    <t xml:space="preserve">00759705323039</t>
  </si>
  <si>
    <t xml:space="preserve">Thrift Row Reduced Sugar Almond Butter, 40 oz</t>
  </si>
  <si>
    <t xml:space="preserve">00089523176038</t>
  </si>
  <si>
    <t xml:space="preserve">Kettle Row Almond Butter, 16 oz</t>
  </si>
  <si>
    <t xml:space="preserve">00348648738851</t>
  </si>
  <si>
    <t xml:space="preserve">Nutgrove Organic Crunchy Peanut Butter, 40 oz</t>
  </si>
  <si>
    <t xml:space="preserve">00812939868270</t>
  </si>
  <si>
    <t xml:space="preserve">Redbarn Reduced Sugar Creamy Peanut Butter, 40 oz</t>
  </si>
  <si>
    <t xml:space="preserve">00936718768467</t>
  </si>
  <si>
    <t xml:space="preserve">Harborline Organic Strawberry Jam, 16 oz</t>
  </si>
  <si>
    <t xml:space="preserve">00112776803575</t>
  </si>
  <si>
    <t xml:space="preserve">Wheatstone Reduced Sugar Grape Jelly, 40 oz</t>
  </si>
  <si>
    <t xml:space="preserve">00485862360307</t>
  </si>
  <si>
    <t xml:space="preserve">Orchard Spread Reduced Sugar Honey, 16 oz</t>
  </si>
  <si>
    <t xml:space="preserve">00607257364200</t>
  </si>
  <si>
    <t xml:space="preserve">Kettle Row Grape Jelly, 16 oz</t>
  </si>
  <si>
    <t xml:space="preserve">2023-01-20</t>
  </si>
  <si>
    <t xml:space="preserve">00633639931341</t>
  </si>
  <si>
    <t xml:space="preserve">Pepperlane Organic Creamy Peanut Butter, 18 oz</t>
  </si>
  <si>
    <t xml:space="preserve">2022-08-27</t>
  </si>
  <si>
    <t xml:space="preserve">00379895053753</t>
  </si>
  <si>
    <t xml:space="preserve">Wheatstone Reduced Sugar Crunchy Peanut Butter, 40 oz</t>
  </si>
  <si>
    <t xml:space="preserve">00048929912153</t>
  </si>
  <si>
    <t xml:space="preserve">Kettle Row Reduced Sugar Grape Jelly, 18 oz</t>
  </si>
  <si>
    <t xml:space="preserve">2025-02-05</t>
  </si>
  <si>
    <t xml:space="preserve">00620784707132</t>
  </si>
  <si>
    <t xml:space="preserve">Pepperlane Reduced Sugar Strawberry Jam, 18 oz</t>
  </si>
  <si>
    <t xml:space="preserve">00619948837576</t>
  </si>
  <si>
    <t xml:space="preserve">Kettle Row Organic Honey, 18 oz</t>
  </si>
  <si>
    <t xml:space="preserve">00567983053498</t>
  </si>
  <si>
    <t xml:space="preserve">Thrift Row Reduced Sugar Honey, 18 oz</t>
  </si>
  <si>
    <t xml:space="preserve">00928755636722</t>
  </si>
  <si>
    <t xml:space="preserve">Orchard Spread Organic Honey, 18 oz</t>
  </si>
  <si>
    <t xml:space="preserve">00761673380591</t>
  </si>
  <si>
    <t xml:space="preserve">Harborline Oats &amp; Honey Rice Cakes, 12 ct</t>
  </si>
  <si>
    <t xml:space="preserve">00991507894519</t>
  </si>
  <si>
    <t xml:space="preserve">Nutgrove Oats &amp; Honey Rice Cakes, 8 ct</t>
  </si>
  <si>
    <t xml:space="preserve">8 ct</t>
  </si>
  <si>
    <t xml:space="preserve">00370235958735</t>
  </si>
  <si>
    <t xml:space="preserve">Redbarn Variety Pack Protein Bars, 8 ct</t>
  </si>
  <si>
    <t xml:space="preserve">2023-07-21</t>
  </si>
  <si>
    <t xml:space="preserve">00842765826546</t>
  </si>
  <si>
    <t xml:space="preserve">Kettle Row Oats &amp; Honey Fruit Snacks, 8 ct</t>
  </si>
  <si>
    <t xml:space="preserve">2024-09-08</t>
  </si>
  <si>
    <t xml:space="preserve">00519809319154</t>
  </si>
  <si>
    <t xml:space="preserve">Harborline Variety Pack Breakfast Bars, 12 ct</t>
  </si>
  <si>
    <t xml:space="preserve">00301156130273</t>
  </si>
  <si>
    <t xml:space="preserve">Thrift Row Peanut Butter Granola Bars, 12 ct</t>
  </si>
  <si>
    <t xml:space="preserve">2026-07-30</t>
  </si>
  <si>
    <t xml:space="preserve">00783249376226</t>
  </si>
  <si>
    <t xml:space="preserve">Harborline Chocolate Chip Granola Bars, 8 ct</t>
  </si>
  <si>
    <t xml:space="preserve">00705130728618</t>
  </si>
  <si>
    <t xml:space="preserve">Wheatstone Chocolate Chip Fruit Snacks, 8 ct</t>
  </si>
  <si>
    <t xml:space="preserve">00356900236215</t>
  </si>
  <si>
    <t xml:space="preserve">Golden Grain Co. Chocolate Chip Breakfast Bars, 8 ct</t>
  </si>
  <si>
    <t xml:space="preserve">2021-06-15</t>
  </si>
  <si>
    <t xml:space="preserve">00433167771220</t>
  </si>
  <si>
    <t xml:space="preserve">Thrift Row Variety Pack Granola Bars, 8 ct</t>
  </si>
  <si>
    <t xml:space="preserve">00488813962616</t>
  </si>
  <si>
    <t xml:space="preserve">Nutgrove Chocolate Chip Breakfast Bars, 8 ct</t>
  </si>
  <si>
    <t xml:space="preserve">00396229419286</t>
  </si>
  <si>
    <t xml:space="preserve">Roastport Variety Pack Protein Bars, 8 ct</t>
  </si>
  <si>
    <t xml:space="preserve">2024-11-16</t>
  </si>
  <si>
    <t xml:space="preserve">00009340583706</t>
  </si>
  <si>
    <t xml:space="preserve">Wheatstone Oats &amp; Honey Fruit Snacks, 6 ct</t>
  </si>
  <si>
    <t xml:space="preserve">6 ct</t>
  </si>
  <si>
    <t xml:space="preserve">2021-11-15</t>
  </si>
  <si>
    <t xml:space="preserve">00551017932493</t>
  </si>
  <si>
    <t xml:space="preserve">Nutgrove Variety Pack Granola Bars, 6 ct</t>
  </si>
  <si>
    <t xml:space="preserve">00026965638612</t>
  </si>
  <si>
    <t xml:space="preserve">Harborline Peanut Butter Breakfast Bars, 12 ct</t>
  </si>
  <si>
    <t xml:space="preserve">2021-01-30</t>
  </si>
  <si>
    <t xml:space="preserve">00392172337099</t>
  </si>
  <si>
    <t xml:space="preserve">Wheatstone Oats &amp; Honey Breakfast Bars, 6 ct</t>
  </si>
  <si>
    <t xml:space="preserve">00642630230603</t>
  </si>
  <si>
    <t xml:space="preserve">Wheatstone Chocolate Chip Breakfast Bars, 12 ct</t>
  </si>
  <si>
    <t xml:space="preserve">00801340335641</t>
  </si>
  <si>
    <t xml:space="preserve">Harborline Variety Pack Rice Cakes, 12 ct</t>
  </si>
  <si>
    <t xml:space="preserve">00670290059403</t>
  </si>
  <si>
    <t xml:space="preserve">Kettle Row Variety Pack Rice Cakes, 8 ct</t>
  </si>
  <si>
    <t xml:space="preserve">00316811779892</t>
  </si>
  <si>
    <t xml:space="preserve">Kettle Row Peanut Butter Granola Bars, 8 ct</t>
  </si>
  <si>
    <t xml:space="preserve">00627238500986</t>
  </si>
  <si>
    <t xml:space="preserve">Pepperlane Chocolate Chip Breakfast Bars, 8 ct</t>
  </si>
  <si>
    <t xml:space="preserve">00093719634696</t>
  </si>
  <si>
    <t xml:space="preserve">Orchard Spread Oats &amp; Honey Rice Cakes, 12 ct</t>
  </si>
  <si>
    <t xml:space="preserve">00824252377161</t>
  </si>
  <si>
    <t xml:space="preserve">Golden Grain Co. Oats &amp; Honey Granola Bars, 6 ct</t>
  </si>
  <si>
    <t xml:space="preserve">00926604215153</t>
  </si>
  <si>
    <t xml:space="preserve">Roastport Oats &amp; Honey Granola Bars, 6 ct</t>
  </si>
  <si>
    <t xml:space="preserve">00693418710611</t>
  </si>
  <si>
    <t xml:space="preserve">Kettle Row Oats &amp; Honey Rice Cakes, 6 ct</t>
  </si>
  <si>
    <t xml:space="preserve">2024-04-20</t>
  </si>
  <si>
    <t xml:space="preserve">00249043416000</t>
  </si>
  <si>
    <t xml:space="preserve">Golden Grain Co. Oats &amp; Honey Rice Cakes, 6 ct</t>
  </si>
  <si>
    <t xml:space="preserve">00587993135509</t>
  </si>
  <si>
    <t xml:space="preserve">Redbarn Oats &amp; Honey Breakfast Bars, 6 ct</t>
  </si>
  <si>
    <t xml:space="preserve">00269114406841</t>
  </si>
  <si>
    <t xml:space="preserve">Golden Grain Co. Variety Pack Breakfast Bars, 8 ct</t>
  </si>
  <si>
    <t xml:space="preserve">00534687299463</t>
  </si>
  <si>
    <t xml:space="preserve">Nutgrove Variety Pack Breakfast Bars, 12 ct</t>
  </si>
  <si>
    <t xml:space="preserve">00872629430635</t>
  </si>
  <si>
    <t xml:space="preserve">Nutgrove Chocolate Chip Fruit Snacks, 8 ct</t>
  </si>
  <si>
    <t xml:space="preserve">00609044457186</t>
  </si>
  <si>
    <t xml:space="preserve">Pepperlane Oats &amp; Honey Breakfast Bars, 12 ct</t>
  </si>
  <si>
    <t xml:space="preserve">00514698578327</t>
  </si>
  <si>
    <t xml:space="preserve">Golden Grain Co. Variety Pack Rice Cakes, 8 ct</t>
  </si>
  <si>
    <t xml:space="preserve">00100249647744</t>
  </si>
  <si>
    <t xml:space="preserve">Harborline Oats &amp; Honey Fruit Snacks, 6 ct</t>
  </si>
  <si>
    <t xml:space="preserve">00157717748193</t>
  </si>
  <si>
    <t xml:space="preserve">Pepperlane Variety Pack Granola Bars, 6 ct</t>
  </si>
  <si>
    <t xml:space="preserve">00782002310248</t>
  </si>
  <si>
    <t xml:space="preserve">Golden Grain Co. Variety Pack Fruit Snacks, 6 ct</t>
  </si>
  <si>
    <t xml:space="preserve">00799617290850</t>
  </si>
  <si>
    <t xml:space="preserve">Harborline Peanut Butter Granola Bars, 8 ct</t>
  </si>
  <si>
    <t xml:space="preserve">00922564570310</t>
  </si>
  <si>
    <t xml:space="preserve">Nutgrove Oats &amp; Honey Fruit Snacks, 12 ct</t>
  </si>
  <si>
    <t xml:space="preserve">00886462909474</t>
  </si>
  <si>
    <t xml:space="preserve">Thrift Row Oats &amp; Honey Granola Bars, 12 ct</t>
  </si>
  <si>
    <t xml:space="preserve">00827052624421</t>
  </si>
  <si>
    <t xml:space="preserve">Pepperlane Peanut Butter Protein Bars, 6 ct</t>
  </si>
  <si>
    <t xml:space="preserve">00546018911139</t>
  </si>
  <si>
    <t xml:space="preserve">Nutgrove Variety Pack Fruit Snacks, 6 ct</t>
  </si>
  <si>
    <t xml:space="preserve">2024-10-27</t>
  </si>
  <si>
    <t xml:space="preserve">00554966848839</t>
  </si>
  <si>
    <t xml:space="preserve">Harborline Variety Pack Fruit Snacks, 12 ct</t>
  </si>
  <si>
    <t xml:space="preserve">00508668719771</t>
  </si>
  <si>
    <t xml:space="preserve">Harborline Chocolate Chip Breakfast Bars, 8 ct</t>
  </si>
  <si>
    <t xml:space="preserve">00005793844453</t>
  </si>
  <si>
    <t xml:space="preserve">Golden Grain Co. Peanut Butter Breakfast Bars, 6 ct</t>
  </si>
  <si>
    <t xml:space="preserve">2024-12-11</t>
  </si>
  <si>
    <t xml:space="preserve">00651684093642</t>
  </si>
  <si>
    <t xml:space="preserve">Harborline Chocolate Chip Rice Cakes, 6 ct</t>
  </si>
  <si>
    <t xml:space="preserve">00816742804220</t>
  </si>
  <si>
    <t xml:space="preserve">Pepperlane Peanut Butter Breakfast Bars, 6 ct</t>
  </si>
  <si>
    <t xml:space="preserve">00376316722612</t>
  </si>
  <si>
    <t xml:space="preserve">Wheatstone Variety Pack Rice Cakes, 6 ct</t>
  </si>
  <si>
    <t xml:space="preserve">00909627867846</t>
  </si>
  <si>
    <t xml:space="preserve">Roastport Chocolate Chip Rice Cakes, 12 ct</t>
  </si>
  <si>
    <t xml:space="preserve">00872113290304</t>
  </si>
  <si>
    <t xml:space="preserve">Nutgrove Peanut Butter Granola Bars, 6 ct</t>
  </si>
  <si>
    <t xml:space="preserve">00971184617968</t>
  </si>
  <si>
    <t xml:space="preserve">Golden Grain Co. Variety Pack Breakfast Bars, 6 ct</t>
  </si>
  <si>
    <t xml:space="preserve">00133182486889</t>
  </si>
  <si>
    <t xml:space="preserve">Nutgrove Peanut Butter Granola Bars, 12 ct</t>
  </si>
  <si>
    <t xml:space="preserve">00074041016344</t>
  </si>
  <si>
    <t xml:space="preserve">Kettle Row Peanut Butter Breakfast Bars, 8 ct</t>
  </si>
  <si>
    <t xml:space="preserve">00721454521703</t>
  </si>
  <si>
    <t xml:space="preserve">Thrift Row Peanut Butter Granola Bars, 6 ct</t>
  </si>
  <si>
    <t xml:space="preserve">2022-03-16</t>
  </si>
  <si>
    <t xml:space="preserve">00013350520152</t>
  </si>
  <si>
    <t xml:space="preserve">Thrift Row Chocolate Chip Fruit Snacks, 8 ct</t>
  </si>
  <si>
    <t xml:space="preserve">00176755231531</t>
  </si>
  <si>
    <t xml:space="preserve">Thrift Row Peanut Butter Rice Cakes, 6 ct</t>
  </si>
  <si>
    <t xml:space="preserve">00211358719852</t>
  </si>
  <si>
    <t xml:space="preserve">Golden Grain Co. Variety Pack Rice Cakes, 6 ct</t>
  </si>
  <si>
    <t xml:space="preserve">2021-09-13</t>
  </si>
  <si>
    <t xml:space="preserve">00631200342941</t>
  </si>
  <si>
    <t xml:space="preserve">Golden Grain Co. Chocolate Chip Fruit Snacks, 8 ct</t>
  </si>
  <si>
    <t xml:space="preserve">00848914586705</t>
  </si>
  <si>
    <t xml:space="preserve">Wheatstone Chocolate Chip Protein Bars, 6 ct</t>
  </si>
  <si>
    <t xml:space="preserve">00768565540383</t>
  </si>
  <si>
    <t xml:space="preserve">Roastport Oats &amp; Honey Breakfast Bars, 12 ct</t>
  </si>
  <si>
    <t xml:space="preserve">2024-10-30</t>
  </si>
  <si>
    <t xml:space="preserve">00774882110170</t>
  </si>
  <si>
    <t xml:space="preserve">Harborline Peanut Butter Protein Bars, 8 ct</t>
  </si>
  <si>
    <t xml:space="preserve">2022-10-30</t>
  </si>
  <si>
    <t xml:space="preserve">00411672750001</t>
  </si>
  <si>
    <t xml:space="preserve">Kettle Row Chocolate Chip Protein Bars, 6 ct</t>
  </si>
  <si>
    <t xml:space="preserve">00844542958090</t>
  </si>
  <si>
    <t xml:space="preserve">Kettle Row Peanut Butter Fruit Snacks, 8 ct</t>
  </si>
  <si>
    <t xml:space="preserve">00569584188188</t>
  </si>
  <si>
    <t xml:space="preserve">Redbarn Oats &amp; Honey Granola Bars, 8 ct</t>
  </si>
  <si>
    <t xml:space="preserve">00320529817588</t>
  </si>
  <si>
    <t xml:space="preserve">Orchard Spread Variety Pack Rice Cakes, 12 ct</t>
  </si>
  <si>
    <t xml:space="preserve">00608707455201</t>
  </si>
  <si>
    <t xml:space="preserve">Kettle Row Chocolate Chip Protein Bars, 12 ct</t>
  </si>
  <si>
    <t xml:space="preserve">00860254248424</t>
  </si>
  <si>
    <t xml:space="preserve">Wheatstone Chocolate Chip Rice Cakes, 12 ct</t>
  </si>
  <si>
    <t xml:space="preserve">00531024442690</t>
  </si>
  <si>
    <t xml:space="preserve">Pepperlane Chocolate Chip Breakfast Bars, 6 ct</t>
  </si>
  <si>
    <t xml:space="preserve">00571197631142</t>
  </si>
  <si>
    <t xml:space="preserve">Roastport Oats &amp; Honey Fruit Snacks, 6 ct</t>
  </si>
  <si>
    <t xml:space="preserve">00400497565266</t>
  </si>
  <si>
    <t xml:space="preserve">Kettle Row Variety Pack Fruit Snacks, 6 ct</t>
  </si>
  <si>
    <t xml:space="preserve">2021-10-15</t>
  </si>
  <si>
    <t xml:space="preserve">00583046314214</t>
  </si>
  <si>
    <t xml:space="preserve">Harborline Oats &amp; Honey Breakfast Bars, 12 ct</t>
  </si>
  <si>
    <t xml:space="preserve">00378976319188</t>
  </si>
  <si>
    <t xml:space="preserve">Redbarn Oats &amp; Honey Granola Bars, 6 ct</t>
  </si>
  <si>
    <t xml:space="preserve">00734373395464</t>
  </si>
  <si>
    <t xml:space="preserve">Orchard Spread Oats &amp; Honey Fruit Snacks, 8 ct</t>
  </si>
  <si>
    <t xml:space="preserve">2024-07-21</t>
  </si>
  <si>
    <t xml:space="preserve">00830442060458</t>
  </si>
  <si>
    <t xml:space="preserve">Harborline Peanut Butter Rice Cakes, 8 ct</t>
  </si>
  <si>
    <t xml:space="preserve">2026-04-26</t>
  </si>
  <si>
    <t xml:space="preserve">00154583218812</t>
  </si>
  <si>
    <t xml:space="preserve">Orchard Spread Chocolate Chip Rice Cakes, 8 ct</t>
  </si>
  <si>
    <t xml:space="preserve">00708236502475</t>
  </si>
  <si>
    <t xml:space="preserve">Kettle Row Peanut Butter Granola Bars, 6 ct</t>
  </si>
  <si>
    <t xml:space="preserve">00503057869815</t>
  </si>
  <si>
    <t xml:space="preserve">Pepperlane Oats &amp; Honey Rice Cakes, 6 ct</t>
  </si>
  <si>
    <t xml:space="preserve">00951353492974</t>
  </si>
  <si>
    <t xml:space="preserve">Thrift Row Oats &amp; Honey Rice Cakes, 6 ct</t>
  </si>
  <si>
    <t xml:space="preserve">00096958842978</t>
  </si>
  <si>
    <t xml:space="preserve">Wheatstone Peanut Butter Protein Bars, 12 ct</t>
  </si>
  <si>
    <t xml:space="preserve">00641481366320</t>
  </si>
  <si>
    <t xml:space="preserve">Orchard Spread Peanut Butter Granola Bars, 8 ct</t>
  </si>
  <si>
    <t xml:space="preserve">00937808358065</t>
  </si>
  <si>
    <t xml:space="preserve">Orchard Spread Oats &amp; Honey Protein Bars, 6 ct</t>
  </si>
  <si>
    <t xml:space="preserve">00030873712093</t>
  </si>
  <si>
    <t xml:space="preserve">Thrift Row Peanut Butter Fruit Snacks, 6 ct</t>
  </si>
  <si>
    <t xml:space="preserve">00644343778873</t>
  </si>
  <si>
    <t xml:space="preserve">Roastport Oats &amp; Honey Protein Bars, 8 ct</t>
  </si>
  <si>
    <t xml:space="preserve">00392307197848</t>
  </si>
  <si>
    <t xml:space="preserve">Wheatstone Variety Pack Granola Bars, 6 ct</t>
  </si>
  <si>
    <t xml:space="preserve">2023-04-30</t>
  </si>
  <si>
    <t xml:space="preserve">00470518640059</t>
  </si>
  <si>
    <t xml:space="preserve">Orchard Spread Peanut Butter Rice Cakes, 6 ct</t>
  </si>
  <si>
    <t xml:space="preserve">00308173902796</t>
  </si>
  <si>
    <t xml:space="preserve">Wheatstone Chocolate Chip Breakfast Bars, 8 ct</t>
  </si>
  <si>
    <t xml:space="preserve">00603461139392</t>
  </si>
  <si>
    <t xml:space="preserve">Pepperlane Variety Pack Granola Bars, 8 ct</t>
  </si>
  <si>
    <t xml:space="preserve">00381160068005</t>
  </si>
  <si>
    <t xml:space="preserve">Nutgrove Chocolate Chip Fruit Snacks, 12 ct</t>
  </si>
  <si>
    <t xml:space="preserve">00353022305233</t>
  </si>
  <si>
    <t xml:space="preserve">Orchard Spread Chocolate Chip Granola Bars, 6 ct</t>
  </si>
  <si>
    <t xml:space="preserve">2023-08-21</t>
  </si>
  <si>
    <t xml:space="preserve">00729669771085</t>
  </si>
  <si>
    <t xml:space="preserve">Pepperlane Oats &amp; Honey Fruit Snacks, 8 ct</t>
  </si>
  <si>
    <t xml:space="preserve">00180158230976</t>
  </si>
  <si>
    <t xml:space="preserve">Redbarn Variety Pack Fruit Snacks, 12 ct</t>
  </si>
  <si>
    <t xml:space="preserve">00460268944002</t>
  </si>
  <si>
    <t xml:space="preserve">Roastport Peanut Butter Fruit Snacks, 12 ct</t>
  </si>
  <si>
    <t xml:space="preserve">00480486454553</t>
  </si>
  <si>
    <t xml:space="preserve">Thrift Row Variety Pack Fruit Snacks, 8 ct</t>
  </si>
  <si>
    <t xml:space="preserve">00133390036377</t>
  </si>
  <si>
    <t xml:space="preserve">Golden Grain Co. Chocolate Chip Granola Bars, 6 ct</t>
  </si>
  <si>
    <t xml:space="preserve">00332282091685</t>
  </si>
  <si>
    <t xml:space="preserve">Nutgrove Oats &amp; Honey Protein Bars, 6 ct</t>
  </si>
  <si>
    <t xml:space="preserve">2024-10-10</t>
  </si>
  <si>
    <t xml:space="preserve">00288202302521</t>
  </si>
  <si>
    <t xml:space="preserve">Golden Grain Co. Oats &amp; Honey Protein Bars, 8 ct</t>
  </si>
  <si>
    <t xml:space="preserve">00196897977451</t>
  </si>
  <si>
    <t xml:space="preserve">Roastport Chocolate Chip Fruit Snacks, 6 ct</t>
  </si>
  <si>
    <t xml:space="preserve">2025-08-05</t>
  </si>
  <si>
    <t xml:space="preserve">00091768377277</t>
  </si>
  <si>
    <t xml:space="preserve">Roastport Chocolate Chip Granola Bars, 12 ct</t>
  </si>
  <si>
    <t xml:space="preserve">00402121217081</t>
  </si>
  <si>
    <t xml:space="preserve">Pepperlane Oats &amp; Honey Protein Bars, 8 ct</t>
  </si>
  <si>
    <t xml:space="preserve">00488926007362</t>
  </si>
  <si>
    <t xml:space="preserve">Pepperlane Variety Pack Rice Cakes, 8 ct</t>
  </si>
  <si>
    <t xml:space="preserve">00054952436900</t>
  </si>
  <si>
    <t xml:space="preserve">Thrift Row Variety Pack Fruit Snacks, 6 ct</t>
  </si>
  <si>
    <t xml:space="preserve">2023-10-22</t>
  </si>
  <si>
    <t xml:space="preserve">00132356837561</t>
  </si>
  <si>
    <t xml:space="preserve">Redbarn Peanut Butter Breakfast Bars, 6 ct</t>
  </si>
  <si>
    <t xml:space="preserve">00515244853651</t>
  </si>
  <si>
    <t xml:space="preserve">Nutgrove Peanut Butter Rice Cakes, 8 ct</t>
  </si>
  <si>
    <t xml:space="preserve">2024-12-08</t>
  </si>
  <si>
    <t xml:space="preserve">00110370937109</t>
  </si>
  <si>
    <t xml:space="preserve">Kettle Row Variety Pack Breakfast Bars, 12 ct</t>
  </si>
  <si>
    <t xml:space="preserve">00435504561816</t>
  </si>
  <si>
    <t xml:space="preserve">Redbarn Chocolate Chip Fruit Snacks, 8 ct</t>
  </si>
  <si>
    <t xml:space="preserve">00569741339631</t>
  </si>
  <si>
    <t xml:space="preserve">Golden Grain Co. Buttermilk Maple Syrup, 24 oz</t>
  </si>
  <si>
    <t xml:space="preserve">00253262591353</t>
  </si>
  <si>
    <t xml:space="preserve">Golden Grain Co. Buttermilk Waffle Mix, 32 oz</t>
  </si>
  <si>
    <t xml:space="preserve">2021-01-22</t>
  </si>
  <si>
    <t xml:space="preserve">00728446308845</t>
  </si>
  <si>
    <t xml:space="preserve">Golden Grain Co. Waffle Mix, 24 oz</t>
  </si>
  <si>
    <t xml:space="preserve">00298699617748</t>
  </si>
  <si>
    <t xml:space="preserve">Harborline Buttermilk Pancake Mix, 24 oz</t>
  </si>
  <si>
    <t xml:space="preserve">00682381872861</t>
  </si>
  <si>
    <t xml:space="preserve">Harborline Buttermilk Waffle Mix, 24 oz</t>
  </si>
  <si>
    <t xml:space="preserve">00695538684187</t>
  </si>
  <si>
    <t xml:space="preserve">Pepperlane Whole Wheat Pancake Syrup, 32 oz</t>
  </si>
  <si>
    <t xml:space="preserve">00611559465099</t>
  </si>
  <si>
    <t xml:space="preserve">Thrift Row Pancake Mix, 32 oz</t>
  </si>
  <si>
    <t xml:space="preserve">00380696221992</t>
  </si>
  <si>
    <t xml:space="preserve">Redbarn Whole Wheat Waffle Mix, 24 oz</t>
  </si>
  <si>
    <t xml:space="preserve">00641521542219</t>
  </si>
  <si>
    <t xml:space="preserve">Thrift Row Waffle Mix, 24 oz</t>
  </si>
  <si>
    <t xml:space="preserve">2023-07-14</t>
  </si>
  <si>
    <t xml:space="preserve">00777326896560</t>
  </si>
  <si>
    <t xml:space="preserve">Nutgrove Whole Wheat Waffle Mix, 32 oz</t>
  </si>
  <si>
    <t xml:space="preserve">00966855906454</t>
  </si>
  <si>
    <t xml:space="preserve">Redbarn Pancake Mix, 24 oz</t>
  </si>
  <si>
    <t xml:space="preserve">2021-04-17</t>
  </si>
  <si>
    <t xml:space="preserve">00460064641264</t>
  </si>
  <si>
    <t xml:space="preserve">Roastport Buttermilk Maple Syrup, 24 oz</t>
  </si>
  <si>
    <t xml:space="preserve">00092386941894</t>
  </si>
  <si>
    <t xml:space="preserve">Wheatstone Maple Syrup, 32 oz</t>
  </si>
  <si>
    <t xml:space="preserve">00295718890943</t>
  </si>
  <si>
    <t xml:space="preserve">Wheatstone Buttermilk Pancake Mix, 32 oz</t>
  </si>
  <si>
    <t xml:space="preserve">00552723995667</t>
  </si>
  <si>
    <t xml:space="preserve">Orchard Spread Whole Wheat Waffle Mix, 24 oz</t>
  </si>
  <si>
    <t xml:space="preserve">00472678836457</t>
  </si>
  <si>
    <t xml:space="preserve">Golden Grain Co. Buttermilk Pancake Mix, 24 oz</t>
  </si>
  <si>
    <t xml:space="preserve">2024-07-10</t>
  </si>
  <si>
    <t xml:space="preserve">00193874136077</t>
  </si>
  <si>
    <t xml:space="preserve">Golden Grain Co. Whole Wheat Waffle Mix, 24 oz</t>
  </si>
  <si>
    <t xml:space="preserve">00688823398822</t>
  </si>
  <si>
    <t xml:space="preserve">Wheatstone Pancake Mix, 24 oz</t>
  </si>
  <si>
    <t xml:space="preserve">00699044238655</t>
  </si>
  <si>
    <t xml:space="preserve">Nutgrove Pancake Mix, 24 oz</t>
  </si>
  <si>
    <t xml:space="preserve">00360073134330</t>
  </si>
  <si>
    <t xml:space="preserve">Roastport Whole Wheat Pancake Syrup, 32 oz</t>
  </si>
  <si>
    <t xml:space="preserve">2023-10-30</t>
  </si>
  <si>
    <t xml:space="preserve">00484539234752</t>
  </si>
  <si>
    <t xml:space="preserve">Pepperlane Waffle Mix, 32 oz</t>
  </si>
  <si>
    <t xml:space="preserve">00272180147103</t>
  </si>
  <si>
    <t xml:space="preserve">Thrift Row Buttermilk Waffle Mix, 32 oz</t>
  </si>
  <si>
    <t xml:space="preserve">2025-07-01</t>
  </si>
  <si>
    <t xml:space="preserve">00670870858299</t>
  </si>
  <si>
    <t xml:space="preserve">Thrift Row Whole Wheat Pancake Syrup, 32 oz</t>
  </si>
  <si>
    <t xml:space="preserve">00817186799968</t>
  </si>
  <si>
    <t xml:space="preserve">Kettle Row Maple Syrup, 24 oz</t>
  </si>
  <si>
    <t xml:space="preserve">00096702324237</t>
  </si>
  <si>
    <t xml:space="preserve">Redbarn Maple Syrup, 32 oz</t>
  </si>
  <si>
    <t xml:space="preserve">00660191790859</t>
  </si>
  <si>
    <t xml:space="preserve">Kettle Row Buttermilk Pancake Syrup, 32 oz</t>
  </si>
  <si>
    <t xml:space="preserve">00274952154725</t>
  </si>
  <si>
    <t xml:space="preserve">Nutgrove Buttermilk Maple Syrup, 24 oz</t>
  </si>
  <si>
    <t xml:space="preserve">00407781423422</t>
  </si>
  <si>
    <t xml:space="preserve">Thrift Row Pancake Syrup, 32 oz</t>
  </si>
  <si>
    <t xml:space="preserve">00558138694853</t>
  </si>
  <si>
    <t xml:space="preserve">Redbarn Buttermilk Pancake Mix, 24 oz</t>
  </si>
  <si>
    <t xml:space="preserve">00198962110350</t>
  </si>
  <si>
    <t xml:space="preserve">Harborline Pancake Syrup, 32 oz</t>
  </si>
  <si>
    <t xml:space="preserve">00926943340112</t>
  </si>
  <si>
    <t xml:space="preserve">Kettle Row Whole Wheat Waffle Mix, 24 oz</t>
  </si>
  <si>
    <t xml:space="preserve">00178337191865</t>
  </si>
  <si>
    <t xml:space="preserve">Orchard Spread Whole Wheat Pancake Mix, 24 oz</t>
  </si>
  <si>
    <t xml:space="preserve">00841899887210</t>
  </si>
  <si>
    <t xml:space="preserve">Golden Grain Co. Whole Wheat Pancake Mix, 32 oz</t>
  </si>
  <si>
    <t xml:space="preserve">00009506668787</t>
  </si>
  <si>
    <t xml:space="preserve">Nutgrove Whole Wheat Maple Syrup, 32 oz</t>
  </si>
  <si>
    <t xml:space="preserve">00450216906501</t>
  </si>
  <si>
    <t xml:space="preserve">Golden Grain Co. Whole Wheat Maple Syrup, 32 oz</t>
  </si>
  <si>
    <t xml:space="preserve">00253912975351</t>
  </si>
  <si>
    <t xml:space="preserve">Thrift Row Buttermilk Pancake Syrup, 24 oz</t>
  </si>
  <si>
    <t xml:space="preserve">00657150519320</t>
  </si>
  <si>
    <t xml:space="preserve">Pepperlane Pancake Syrup, 24 oz</t>
  </si>
  <si>
    <t xml:space="preserve">00158730270780</t>
  </si>
  <si>
    <t xml:space="preserve">Orchard Spread Whole Wheat Pancake Mix, 32 oz</t>
  </si>
  <si>
    <t xml:space="preserve">00562108211144</t>
  </si>
  <si>
    <t xml:space="preserve">Golden Grain Co. Buttermilk Waffle Mix, 24 oz</t>
  </si>
  <si>
    <t xml:space="preserve">00624236619011</t>
  </si>
  <si>
    <t xml:space="preserve">Roastport Buttermilk Maple Syrup, 32 oz</t>
  </si>
  <si>
    <t xml:space="preserve">00108501118089</t>
  </si>
  <si>
    <t xml:space="preserve">Kettle Row Pancake Syrup, 24 oz</t>
  </si>
  <si>
    <t xml:space="preserve">00175392101823</t>
  </si>
  <si>
    <t xml:space="preserve">Golden Grain Co. Whole Wheat Pancake Syrup, 24 oz</t>
  </si>
  <si>
    <t xml:space="preserve">00137442965853</t>
  </si>
  <si>
    <t xml:space="preserve">Pepperlane Buttermilk Waffle Mix, 24 oz</t>
  </si>
  <si>
    <t xml:space="preserve">00684837203478</t>
  </si>
  <si>
    <t xml:space="preserve">Roastport Buttermilk Pancake Syrup, 24 oz</t>
  </si>
  <si>
    <t xml:space="preserve">00175905904088</t>
  </si>
  <si>
    <t xml:space="preserve">Harborline Buttermilk Pancake Mix, 32 oz</t>
  </si>
  <si>
    <t xml:space="preserve">00288216661604</t>
  </si>
  <si>
    <t xml:space="preserve">Roastport Whole Wheat Pancake Syrup, 24 oz</t>
  </si>
  <si>
    <t xml:space="preserve">2023-08-20</t>
  </si>
  <si>
    <t xml:space="preserve">00903718856987</t>
  </si>
  <si>
    <t xml:space="preserve">Pepperlane Buttermilk Maple Syrup, 24 oz</t>
  </si>
  <si>
    <t xml:space="preserve">00290558583821</t>
  </si>
  <si>
    <t xml:space="preserve">Nutgrove Waffle Mix, 32 oz</t>
  </si>
  <si>
    <t xml:space="preserve">00381750658619</t>
  </si>
  <si>
    <t xml:space="preserve">Orchard Spread Buttermilk Maple Syrup, 32 oz</t>
  </si>
  <si>
    <t xml:space="preserve">00043678135148</t>
  </si>
  <si>
    <t xml:space="preserve">Redbarn Pancake Syrup, 24 oz</t>
  </si>
  <si>
    <t xml:space="preserve">00935533410112</t>
  </si>
  <si>
    <t xml:space="preserve">Harborline Whole Wheat Pancake Mix, 24 oz</t>
  </si>
  <si>
    <t xml:space="preserve">00146991476200</t>
  </si>
  <si>
    <t xml:space="preserve">Pepperlane Buttermilk Pancake Mix, 24 oz</t>
  </si>
  <si>
    <t xml:space="preserve">00066293461825</t>
  </si>
  <si>
    <t xml:space="preserve">Nutgrove Pancake Syrup, 32 oz</t>
  </si>
  <si>
    <t xml:space="preserve">00682292528513</t>
  </si>
  <si>
    <t xml:space="preserve">Harborline Maple Syrup, 24 oz</t>
  </si>
  <si>
    <t xml:space="preserve">00707730076132</t>
  </si>
  <si>
    <t xml:space="preserve">Kettle Row Pancake Mix, 24 oz</t>
  </si>
  <si>
    <t xml:space="preserve">00266178885057</t>
  </si>
  <si>
    <t xml:space="preserve">Wheatstone Buttermilk Waffle Mix, 32 oz</t>
  </si>
  <si>
    <t xml:space="preserve">00515915985907</t>
  </si>
  <si>
    <t xml:space="preserve">Roastport Maple Syrup, 32 oz</t>
  </si>
  <si>
    <t xml:space="preserve">00207960287984</t>
  </si>
  <si>
    <t xml:space="preserve">Wheatstone Whole Wheat Pancake Syrup, 24 oz</t>
  </si>
  <si>
    <t xml:space="preserve">00435042801587</t>
  </si>
  <si>
    <t xml:space="preserve">Kettle Row Whole Wheat Maple Syrup, 24 oz</t>
  </si>
  <si>
    <t xml:space="preserve">00626961401501</t>
  </si>
  <si>
    <t xml:space="preserve">Pepperlane Buttermilk Pancake Mix, 32 oz</t>
  </si>
  <si>
    <t xml:space="preserve">00005583334872</t>
  </si>
  <si>
    <t xml:space="preserve">Pepperlane Whole Wheat Pancake Syrup, 24 oz</t>
  </si>
  <si>
    <t xml:space="preserve">00958776396569</t>
  </si>
  <si>
    <t xml:space="preserve">Harborline Buttermilk Waffle Mix, 32 oz</t>
  </si>
  <si>
    <t xml:space="preserve">00949379000375</t>
  </si>
  <si>
    <t xml:space="preserve">Kettle Row Waffle Mix, 32 oz</t>
  </si>
  <si>
    <t xml:space="preserve">00063210589338</t>
  </si>
  <si>
    <t xml:space="preserve">Redbarn Whole Wheat Maple Syrup, 24 oz</t>
  </si>
  <si>
    <t xml:space="preserve">00112768890851</t>
  </si>
  <si>
    <t xml:space="preserve">Thrift Row Buttermilk Pancake Syrup, 32 oz</t>
  </si>
  <si>
    <t xml:space="preserve">2021-02-23</t>
  </si>
  <si>
    <t xml:space="preserve">00610590290228</t>
  </si>
  <si>
    <t xml:space="preserve">Harborline Pancake Mix, 32 oz</t>
  </si>
  <si>
    <t xml:space="preserve">00222898641492</t>
  </si>
  <si>
    <t xml:space="preserve">Nutgrove Pancake Mix, 32 oz</t>
  </si>
  <si>
    <t xml:space="preserve">00123957091021</t>
  </si>
  <si>
    <t xml:space="preserve">Golden Grain Co. Pancake Mix, 32 oz</t>
  </si>
  <si>
    <t xml:space="preserve">2022-08-14</t>
  </si>
  <si>
    <t xml:space="preserve">00510788308029</t>
  </si>
  <si>
    <t xml:space="preserve">Kettle Row Buttermilk Waffle Mix, 24 oz</t>
  </si>
  <si>
    <t xml:space="preserve">2026-01-30</t>
  </si>
  <si>
    <t xml:space="preserve">00622640433051</t>
  </si>
  <si>
    <t xml:space="preserve">Harborline Whole Wheat Maple Syrup, 24 oz</t>
  </si>
  <si>
    <t xml:space="preserve">00554016664401</t>
  </si>
  <si>
    <t xml:space="preserve">Harborline Maple Syrup, 32 oz</t>
  </si>
  <si>
    <t xml:space="preserve">00801695838983</t>
  </si>
  <si>
    <t xml:space="preserve">Pepperlane Pancake Mix, 24 oz</t>
  </si>
  <si>
    <t xml:space="preserve">00828871112550</t>
  </si>
  <si>
    <t xml:space="preserve">Wheatstone Buttermilk Maple Syrup, 24 oz</t>
  </si>
  <si>
    <t xml:space="preserve">00633925822182</t>
  </si>
  <si>
    <t xml:space="preserve">Roastport Buttermilk Pancake Mix, 32 oz</t>
  </si>
  <si>
    <t xml:space="preserve">00369552554758</t>
  </si>
  <si>
    <t xml:space="preserve">Pepperlane Buttermilk Pancake Syrup, 32 oz</t>
  </si>
  <si>
    <t xml:space="preserve">00583877372374</t>
  </si>
  <si>
    <t xml:space="preserve">Roastport Pancake Syrup, 32 oz</t>
  </si>
  <si>
    <t xml:space="preserve">00109363583048</t>
  </si>
  <si>
    <t xml:space="preserve">Roastport Maple Syrup, 24 oz</t>
  </si>
  <si>
    <t xml:space="preserve">00382102532532</t>
  </si>
  <si>
    <t xml:space="preserve">Wheatstone Whole Wheat Pancake Syrup, 32 oz</t>
  </si>
  <si>
    <t xml:space="preserve">00164380753000</t>
  </si>
  <si>
    <t xml:space="preserve">Redbarn Buttermilk Pancake Syrup, 32 oz</t>
  </si>
  <si>
    <t xml:space="preserve">00005282318207</t>
  </si>
  <si>
    <t xml:space="preserve">Golden Grain Co. Whole Wheat Maple Syrup, 24 oz</t>
  </si>
  <si>
    <t xml:space="preserve">00901069245045</t>
  </si>
  <si>
    <t xml:space="preserve">Pepperlane Whole Wheat Waffle Mix, 24 oz</t>
  </si>
  <si>
    <t xml:space="preserve">00891645913744</t>
  </si>
  <si>
    <t xml:space="preserve">Thrift Row Pancake Syrup, 24 oz</t>
  </si>
  <si>
    <t xml:space="preserve">00001971683611</t>
  </si>
  <si>
    <t xml:space="preserve">Thrift Row Whole Wheat Pancake Mix, 32 oz</t>
  </si>
  <si>
    <t xml:space="preserve">00860773322572</t>
  </si>
  <si>
    <t xml:space="preserve">Pepperlane Buttermilk Pancake Syrup, 24 oz</t>
  </si>
  <si>
    <t xml:space="preserve">00665037339179</t>
  </si>
  <si>
    <t xml:space="preserve">Harborline Buttermilk Pancake Syrup, 32 oz</t>
  </si>
  <si>
    <t xml:space="preserve">00005977779951</t>
  </si>
  <si>
    <t xml:space="preserve">Kettle Row Whole Wheat Pancake Mix, 24 oz</t>
  </si>
  <si>
    <t xml:space="preserve">00498207363417</t>
  </si>
  <si>
    <t xml:space="preserve">Golden Grain Co. Buttermilk Pancake Syrup, 32 oz</t>
  </si>
  <si>
    <t xml:space="preserve">00855830135273</t>
  </si>
  <si>
    <t xml:space="preserve">Golden Grain Co. Waffle Mix, 32 oz</t>
  </si>
  <si>
    <t xml:space="preserve">00589494110892</t>
  </si>
  <si>
    <t xml:space="preserve">Nutgrove Whole Wheat Waffle Mix, 24 oz</t>
  </si>
  <si>
    <t xml:space="preserve">00789121708874</t>
  </si>
  <si>
    <t xml:space="preserve">Harborline Waffle Mix, 32 oz</t>
  </si>
  <si>
    <t xml:space="preserve">2023-08-22</t>
  </si>
  <si>
    <t xml:space="preserve">00919583839696</t>
  </si>
  <si>
    <t xml:space="preserve">Thrift Row Whole Wheat Maple Syrup, 24 oz</t>
  </si>
  <si>
    <t xml:space="preserve">00758564477260</t>
  </si>
  <si>
    <t xml:space="preserve">Redbarn Pancake Mix, 32 oz</t>
  </si>
  <si>
    <t xml:space="preserve">00499418747878</t>
  </si>
  <si>
    <t xml:space="preserve">Orchard Spread Maple Syrup, 24 oz</t>
  </si>
  <si>
    <t xml:space="preserve">2025-04-18</t>
  </si>
  <si>
    <t xml:space="preserve">00107578544691</t>
  </si>
  <si>
    <t xml:space="preserve">Nutgrove Buttermilk Pancake Mix, 32 oz</t>
  </si>
  <si>
    <t xml:space="preserve">2022-02-23</t>
  </si>
  <si>
    <t xml:space="preserve">00353409188484</t>
  </si>
  <si>
    <t xml:space="preserve">Kettle Row Buttermilk Pancake Mix, 24 oz</t>
  </si>
  <si>
    <t xml:space="preserve">2023-05-01</t>
  </si>
  <si>
    <t xml:space="preserve">00177010687973</t>
  </si>
  <si>
    <t xml:space="preserve">Wheatstone Buttermilk Pancake Syrup, 32 oz</t>
  </si>
  <si>
    <t xml:space="preserve">2024-02-13</t>
  </si>
  <si>
    <t xml:space="preserve">00149350337453</t>
  </si>
  <si>
    <t xml:space="preserve">Orchard Spread Pancake Syrup, 32 oz</t>
  </si>
  <si>
    <t xml:space="preserve">00340102452571</t>
  </si>
  <si>
    <t xml:space="preserve">Harborline Whole Wheat Waffle Mix, 32 oz</t>
  </si>
  <si>
    <t xml:space="preserve">2024-08-30</t>
  </si>
  <si>
    <t xml:space="preserve">00490198758273</t>
  </si>
  <si>
    <t xml:space="preserve">Wheatstone Whole Wheat Pancake Mix, 24 oz</t>
  </si>
  <si>
    <t xml:space="preserve">00238786703352</t>
  </si>
  <si>
    <t xml:space="preserve">Nutgrove Maple Syrup, 32 oz</t>
  </si>
  <si>
    <t xml:space="preserve">2023-12-06</t>
  </si>
  <si>
    <t xml:space="preserve">00769858951843</t>
  </si>
  <si>
    <t xml:space="preserve">Kettle Row Buttermilk Waffle Mix, 32 oz</t>
  </si>
  <si>
    <t xml:space="preserve">00900486619069</t>
  </si>
  <si>
    <t xml:space="preserve">Redbarn Pancake Syrup, 32 oz</t>
  </si>
  <si>
    <t xml:space="preserve">2021-01-29</t>
  </si>
  <si>
    <t xml:space="preserve">00681603177887</t>
  </si>
  <si>
    <t xml:space="preserve">Wheatstone Buttermilk Waffle Mix, 24 oz</t>
  </si>
  <si>
    <t xml:space="preserve">2021-06-04</t>
  </si>
  <si>
    <t xml:space="preserve">00247222080064</t>
  </si>
  <si>
    <t xml:space="preserve">Roastport Taco Seasoning, 8 oz</t>
  </si>
  <si>
    <t xml:space="preserve">Mexico</t>
  </si>
  <si>
    <t xml:space="preserve">00057032848550</t>
  </si>
  <si>
    <t xml:space="preserve">Harborline Soy Sauce, 16 oz</t>
  </si>
  <si>
    <t xml:space="preserve">00161470796082</t>
  </si>
  <si>
    <t xml:space="preserve">Kettle Row Teriyaki Sauce, 16 oz</t>
  </si>
  <si>
    <t xml:space="preserve">2022-07-26</t>
  </si>
  <si>
    <t xml:space="preserve">00439503745049</t>
  </si>
  <si>
    <t xml:space="preserve">Roastport Hot Enchilada Sauce, 16 oz</t>
  </si>
  <si>
    <t xml:space="preserve">2021-03-12</t>
  </si>
  <si>
    <t xml:space="preserve">00179561256082</t>
  </si>
  <si>
    <t xml:space="preserve">Nutgrove Mild Taco Seasoning, 16 oz</t>
  </si>
  <si>
    <t xml:space="preserve">00727138138698</t>
  </si>
  <si>
    <t xml:space="preserve">Wheatstone Mild Curry Sauce, 8 oz</t>
  </si>
  <si>
    <t xml:space="preserve">00753435340678</t>
  </si>
  <si>
    <t xml:space="preserve">Harborline Medium Coconut Milk, 16 oz</t>
  </si>
  <si>
    <t xml:space="preserve">00239313431611</t>
  </si>
  <si>
    <t xml:space="preserve">Orchard Spread Mild Egg Roll Wrappers, 16 oz</t>
  </si>
  <si>
    <t xml:space="preserve">00433766168354</t>
  </si>
  <si>
    <t xml:space="preserve">Golden Grain Co. Hot Teriyaki Sauce, 8 oz</t>
  </si>
  <si>
    <t xml:space="preserve">Thailand</t>
  </si>
  <si>
    <t xml:space="preserve">00378734085741</t>
  </si>
  <si>
    <t xml:space="preserve">Kettle Row Medium Coconut Milk, 10 oz</t>
  </si>
  <si>
    <t xml:space="preserve">Italy</t>
  </si>
  <si>
    <t xml:space="preserve">00098710857739</t>
  </si>
  <si>
    <t xml:space="preserve">Wheatstone Hot Enchilada Sauce, 10 oz</t>
  </si>
  <si>
    <t xml:space="preserve">00234109262832</t>
  </si>
  <si>
    <t xml:space="preserve">Thrift Row Curry Sauce, 10 oz</t>
  </si>
  <si>
    <t xml:space="preserve">00068929368802</t>
  </si>
  <si>
    <t xml:space="preserve">Pepperlane Hot Tortillas, 16 oz</t>
  </si>
  <si>
    <t xml:space="preserve">00171339447472</t>
  </si>
  <si>
    <t xml:space="preserve">Harborline Mild Teriyaki Sauce, 10 oz</t>
  </si>
  <si>
    <t xml:space="preserve">India</t>
  </si>
  <si>
    <t xml:space="preserve">00858165431331</t>
  </si>
  <si>
    <t xml:space="preserve">Roastport Medium Taco Seasoning, 16 oz</t>
  </si>
  <si>
    <t xml:space="preserve">00323240262763</t>
  </si>
  <si>
    <t xml:space="preserve">Golden Grain Co. Curry Sauce, 8 oz</t>
  </si>
  <si>
    <t xml:space="preserve">00053581169017</t>
  </si>
  <si>
    <t xml:space="preserve">Nutgrove Hot Taco Seasoning, 10 oz</t>
  </si>
  <si>
    <t xml:space="preserve">00509599878264</t>
  </si>
  <si>
    <t xml:space="preserve">Nutgrove Soy Sauce, 16 oz</t>
  </si>
  <si>
    <t xml:space="preserve">00742679839619</t>
  </si>
  <si>
    <t xml:space="preserve">Thrift Row Hot Curry Sauce, 10 oz</t>
  </si>
  <si>
    <t xml:space="preserve">00898823396280</t>
  </si>
  <si>
    <t xml:space="preserve">Golden Grain Co. Tortillas, 16 oz</t>
  </si>
  <si>
    <t xml:space="preserve">2023-06-08</t>
  </si>
  <si>
    <t xml:space="preserve">00237634169801</t>
  </si>
  <si>
    <t xml:space="preserve">Orchard Spread Hot Enchilada Sauce, 16 oz</t>
  </si>
  <si>
    <t xml:space="preserve">00029701930299</t>
  </si>
  <si>
    <t xml:space="preserve">Thrift Row Curry Sauce, 16 oz</t>
  </si>
  <si>
    <t xml:space="preserve">00482202461315</t>
  </si>
  <si>
    <t xml:space="preserve">Wheatstone Teriyaki Sauce, 16 oz</t>
  </si>
  <si>
    <t xml:space="preserve">00800581718652</t>
  </si>
  <si>
    <t xml:space="preserve">Kettle Row Egg Roll Wrappers, 16 oz</t>
  </si>
  <si>
    <t xml:space="preserve">2024-10-19</t>
  </si>
  <si>
    <t xml:space="preserve">00187997602281</t>
  </si>
  <si>
    <t xml:space="preserve">Roastport Mild Soy Sauce, 10 oz</t>
  </si>
  <si>
    <t xml:space="preserve">2024-05-20</t>
  </si>
  <si>
    <t xml:space="preserve">00485041534422</t>
  </si>
  <si>
    <t xml:space="preserve">Nutgrove Soy Sauce, 8 oz</t>
  </si>
  <si>
    <t xml:space="preserve">2021-10-19</t>
  </si>
  <si>
    <t xml:space="preserve">00620126750827</t>
  </si>
  <si>
    <t xml:space="preserve">Roastport Medium Egg Roll Wrappers, 10 oz</t>
  </si>
  <si>
    <t xml:space="preserve">00206617974657</t>
  </si>
  <si>
    <t xml:space="preserve">Nutgrove Mild Salsa, 10 oz</t>
  </si>
  <si>
    <t xml:space="preserve">00006402761105</t>
  </si>
  <si>
    <t xml:space="preserve">Wheatstone Medium Tortillas, 10 oz</t>
  </si>
  <si>
    <t xml:space="preserve">00665285229131</t>
  </si>
  <si>
    <t xml:space="preserve">Orchard Spread Hot Teriyaki Sauce, 8 oz</t>
  </si>
  <si>
    <t xml:space="preserve">2023-05-30</t>
  </si>
  <si>
    <t xml:space="preserve">00385628470268</t>
  </si>
  <si>
    <t xml:space="preserve">Orchard Spread Hot Curry Sauce, 8 oz</t>
  </si>
  <si>
    <t xml:space="preserve">2024-10-09</t>
  </si>
  <si>
    <t xml:space="preserve">00593947085062</t>
  </si>
  <si>
    <t xml:space="preserve">Orchard Spread Hot Salsa, 16 oz</t>
  </si>
  <si>
    <t xml:space="preserve">00568009042163</t>
  </si>
  <si>
    <t xml:space="preserve">Roastport Tortillas, 16 oz</t>
  </si>
  <si>
    <t xml:space="preserve">00530951618333</t>
  </si>
  <si>
    <t xml:space="preserve">Pepperlane Medium Egg Roll Wrappers, 10 oz</t>
  </si>
  <si>
    <t xml:space="preserve">00351805143477</t>
  </si>
  <si>
    <t xml:space="preserve">Roastport Mild Curry Sauce, 16 oz</t>
  </si>
  <si>
    <t xml:space="preserve">00402465706321</t>
  </si>
  <si>
    <t xml:space="preserve">Roastport Medium Enchilada Sauce, 16 oz</t>
  </si>
  <si>
    <t xml:space="preserve">00561933963358</t>
  </si>
  <si>
    <t xml:space="preserve">Orchard Spread Mild Taco Seasoning, 16 oz</t>
  </si>
  <si>
    <t xml:space="preserve">00689496263509</t>
  </si>
  <si>
    <t xml:space="preserve">Harborline Medium Curry Sauce, 8 oz</t>
  </si>
  <si>
    <t xml:space="preserve">00663514387376</t>
  </si>
  <si>
    <t xml:space="preserve">Kettle Row Curry Sauce, 16 oz</t>
  </si>
  <si>
    <t xml:space="preserve">00205176194358</t>
  </si>
  <si>
    <t xml:space="preserve">Redbarn Mild Curry Sauce, 8 oz</t>
  </si>
  <si>
    <t xml:space="preserve">00229881719753</t>
  </si>
  <si>
    <t xml:space="preserve">Pepperlane Medium Enchilada Sauce, 8 oz</t>
  </si>
  <si>
    <t xml:space="preserve">00082777913850</t>
  </si>
  <si>
    <t xml:space="preserve">Roastport Mild Egg Roll Wrappers, 10 oz</t>
  </si>
  <si>
    <t xml:space="preserve">00712254558244</t>
  </si>
  <si>
    <t xml:space="preserve">Wheatstone Hot Soy Sauce, 8 oz</t>
  </si>
  <si>
    <t xml:space="preserve">00601873811285</t>
  </si>
  <si>
    <t xml:space="preserve">Redbarn Mild Enchilada Sauce, 16 oz</t>
  </si>
  <si>
    <t xml:space="preserve">00128903567780</t>
  </si>
  <si>
    <t xml:space="preserve">Pepperlane Medium Soy Sauce, 10 oz</t>
  </si>
  <si>
    <t xml:space="preserve">2023-12-16</t>
  </si>
  <si>
    <t xml:space="preserve">00340763613638</t>
  </si>
  <si>
    <t xml:space="preserve">Golden Grain Co. Mild Soy Sauce, 8 oz</t>
  </si>
  <si>
    <t xml:space="preserve">00524233897326</t>
  </si>
  <si>
    <t xml:space="preserve">Redbarn Teriyaki Sauce, 10 oz</t>
  </si>
  <si>
    <t xml:space="preserve">2022-05-09</t>
  </si>
  <si>
    <t xml:space="preserve">00963898905573</t>
  </si>
  <si>
    <t xml:space="preserve">Redbarn Hot Taco Seasoning, 10 oz</t>
  </si>
  <si>
    <t xml:space="preserve">00211990154059</t>
  </si>
  <si>
    <t xml:space="preserve">Harborline Medium Salsa, 8 oz</t>
  </si>
  <si>
    <t xml:space="preserve">2021-10-18</t>
  </si>
  <si>
    <t xml:space="preserve">00124729981625</t>
  </si>
  <si>
    <t xml:space="preserve">Kettle Row Teriyaki Sauce, 10 oz</t>
  </si>
  <si>
    <t xml:space="preserve">00493505359179</t>
  </si>
  <si>
    <t xml:space="preserve">Wheatstone Hot Teriyaki Sauce, 10 oz</t>
  </si>
  <si>
    <t xml:space="preserve">00718912968314</t>
  </si>
  <si>
    <t xml:space="preserve">Redbarn Hot Curry Sauce, 8 oz</t>
  </si>
  <si>
    <t xml:space="preserve">00909016176201</t>
  </si>
  <si>
    <t xml:space="preserve">Wheatstone Coconut Milk, 8 oz</t>
  </si>
  <si>
    <t xml:space="preserve">00442585743989</t>
  </si>
  <si>
    <t xml:space="preserve">Wheatstone Mild Taco Seasoning, 10 oz</t>
  </si>
  <si>
    <t xml:space="preserve">00561059220871</t>
  </si>
  <si>
    <t xml:space="preserve">Redbarn Hot Soy Sauce, 8 oz</t>
  </si>
  <si>
    <t xml:space="preserve">00864467088070</t>
  </si>
  <si>
    <t xml:space="preserve">Kettle Row Medium Curry Sauce, 16 oz</t>
  </si>
  <si>
    <t xml:space="preserve">00797991818029</t>
  </si>
  <si>
    <t xml:space="preserve">Orchard Spread Mild Soy Sauce, 8 oz</t>
  </si>
  <si>
    <t xml:space="preserve">00564243218173</t>
  </si>
  <si>
    <t xml:space="preserve">Pepperlane Medium Egg Roll Wrappers, 8 oz</t>
  </si>
  <si>
    <t xml:space="preserve">2022-09-06</t>
  </si>
  <si>
    <t xml:space="preserve">00784374247637</t>
  </si>
  <si>
    <t xml:space="preserve">Thrift Row Soy Sauce, 10 oz</t>
  </si>
  <si>
    <t xml:space="preserve">2022-03-17</t>
  </si>
  <si>
    <t xml:space="preserve">00680468986837</t>
  </si>
  <si>
    <t xml:space="preserve">Golden Grain Co. Egg Roll Wrappers, 16 oz</t>
  </si>
  <si>
    <t xml:space="preserve">00312912835839</t>
  </si>
  <si>
    <t xml:space="preserve">Nutgrove Taco Seasoning, 8 oz</t>
  </si>
  <si>
    <t xml:space="preserve">00083230172463</t>
  </si>
  <si>
    <t xml:space="preserve">Roastport Mild Enchilada Sauce, 8 oz</t>
  </si>
  <si>
    <t xml:space="preserve">2023-05-29</t>
  </si>
  <si>
    <t xml:space="preserve">00959701520789</t>
  </si>
  <si>
    <t xml:space="preserve">Harborline Teriyaki Sauce, 8 oz</t>
  </si>
  <si>
    <t xml:space="preserve">00585315393058</t>
  </si>
  <si>
    <t xml:space="preserve">Thrift Row Medium Salsa, 16 oz</t>
  </si>
  <si>
    <t xml:space="preserve">2021-02-24</t>
  </si>
  <si>
    <t xml:space="preserve">00182281671269</t>
  </si>
  <si>
    <t xml:space="preserve">Pepperlane Tortillas, 8 oz</t>
  </si>
  <si>
    <t xml:space="preserve">00748833066121</t>
  </si>
  <si>
    <t xml:space="preserve">Harborline Hot Coconut Milk, 8 oz</t>
  </si>
  <si>
    <t xml:space="preserve">00900425392003</t>
  </si>
  <si>
    <t xml:space="preserve">Roastport Hot Coconut Milk, 10 oz</t>
  </si>
  <si>
    <t xml:space="preserve">2021-01-10</t>
  </si>
  <si>
    <t xml:space="preserve">00807190435735</t>
  </si>
  <si>
    <t xml:space="preserve">Golden Grain Co. Mild Tortillas, 8 oz</t>
  </si>
  <si>
    <t xml:space="preserve">2023-12-18</t>
  </si>
  <si>
    <t xml:space="preserve">00639983239508</t>
  </si>
  <si>
    <t xml:space="preserve">Pepperlane Medium Enchilada Sauce, 10 oz</t>
  </si>
  <si>
    <t xml:space="preserve">00690823737478</t>
  </si>
  <si>
    <t xml:space="preserve">Orchard Spread Mild Coconut Milk, 16 oz</t>
  </si>
  <si>
    <t xml:space="preserve">00128760199611</t>
  </si>
  <si>
    <t xml:space="preserve">Thrift Row Soy Sauce, 8 oz</t>
  </si>
  <si>
    <t xml:space="preserve">2022-05-22</t>
  </si>
  <si>
    <t xml:space="preserve">00553401720090</t>
  </si>
  <si>
    <t xml:space="preserve">Golden Grain Co. Medium Soy Sauce, 8 oz</t>
  </si>
  <si>
    <t xml:space="preserve">00796747320378</t>
  </si>
  <si>
    <t xml:space="preserve">Pepperlane Medium Curry Sauce, 10 oz</t>
  </si>
  <si>
    <t xml:space="preserve">2022-09-17</t>
  </si>
  <si>
    <t xml:space="preserve">00431974563857</t>
  </si>
  <si>
    <t xml:space="preserve">Redbarn Mild Taco Seasoning, 8 oz</t>
  </si>
  <si>
    <t xml:space="preserve">00034793861506</t>
  </si>
  <si>
    <t xml:space="preserve">Orchard Spread Medium Soy Sauce, 8 oz</t>
  </si>
  <si>
    <t xml:space="preserve">00984580374436</t>
  </si>
  <si>
    <t xml:space="preserve">Pepperlane Hot Salsa, 10 oz</t>
  </si>
  <si>
    <t xml:space="preserve">00140285849600</t>
  </si>
  <si>
    <t xml:space="preserve">Wheatstone Mild Soy Sauce, 16 oz</t>
  </si>
  <si>
    <t xml:space="preserve">00326975751882</t>
  </si>
  <si>
    <t xml:space="preserve">Kettle Row Medium Enchilada Sauce, 10 oz</t>
  </si>
  <si>
    <t xml:space="preserve">2022-05-19</t>
  </si>
  <si>
    <t xml:space="preserve">00362985713635</t>
  </si>
  <si>
    <t xml:space="preserve">Redbarn Medium Salsa, 8 oz</t>
  </si>
  <si>
    <t xml:space="preserve">00906675520649</t>
  </si>
  <si>
    <t xml:space="preserve">Golden Grain Co. Mild Egg Roll Wrappers, 10 oz</t>
  </si>
  <si>
    <t xml:space="preserve">00141399559692</t>
  </si>
  <si>
    <t xml:space="preserve">Thrift Row Medium Tortillas, 8 oz</t>
  </si>
  <si>
    <t xml:space="preserve">00503684091435</t>
  </si>
  <si>
    <t xml:space="preserve">Wheatstone Hot Egg Roll Wrappers, 16 oz</t>
  </si>
  <si>
    <t xml:space="preserve">00671634699774</t>
  </si>
  <si>
    <t xml:space="preserve">Kettle Row Mild Enchilada Sauce, 10 oz</t>
  </si>
  <si>
    <t xml:space="preserve">2022-11-19</t>
  </si>
  <si>
    <t xml:space="preserve">00759820941347</t>
  </si>
  <si>
    <t xml:space="preserve">Orchard Spread Medium Soy Sauce, 10 oz</t>
  </si>
  <si>
    <t xml:space="preserve">00119866206852</t>
  </si>
  <si>
    <t xml:space="preserve">Golden Grain Co. Hot Coconut Milk, 10 oz</t>
  </si>
  <si>
    <t xml:space="preserve">00762937406781</t>
  </si>
  <si>
    <t xml:space="preserve">Golden Grain Co. Egg Roll Wrappers, 8 oz</t>
  </si>
  <si>
    <t xml:space="preserve">00471318348153</t>
  </si>
  <si>
    <t xml:space="preserve">Orchard Spread Coconut Milk, 10 oz</t>
  </si>
  <si>
    <t xml:space="preserve">00061106508826</t>
  </si>
  <si>
    <t xml:space="preserve">Thrift Row Tortillas, 16 oz</t>
  </si>
  <si>
    <t xml:space="preserve">00512128063048</t>
  </si>
  <si>
    <t xml:space="preserve">Orchard Spread Soy Sauce, 10 oz</t>
  </si>
  <si>
    <t xml:space="preserve">00654942157639</t>
  </si>
  <si>
    <t xml:space="preserve">Nutgrove Hot Coconut Milk, 8 oz</t>
  </si>
  <si>
    <t xml:space="preserve">00413837208022</t>
  </si>
  <si>
    <t xml:space="preserve">Nutgrove Medium Taco Seasoning, 8 oz</t>
  </si>
  <si>
    <t xml:space="preserve">2023-12-27</t>
  </si>
  <si>
    <t xml:space="preserve">00546321261089</t>
  </si>
  <si>
    <t xml:space="preserve">Orchard Spread Hot Tortillas, 10 oz</t>
  </si>
  <si>
    <t xml:space="preserve">2021-06-09</t>
  </si>
  <si>
    <t xml:space="preserve">00184163219967</t>
  </si>
  <si>
    <t xml:space="preserve">Nutgrove Medium Coconut Milk, 8 oz</t>
  </si>
  <si>
    <t xml:space="preserve">2025-08-13</t>
  </si>
  <si>
    <t xml:space="preserve">00636569690242</t>
  </si>
  <si>
    <t xml:space="preserve">Roastport Hot Tortillas, 16 oz</t>
  </si>
  <si>
    <t xml:space="preserve">00448643302977</t>
  </si>
  <si>
    <t xml:space="preserve">Orchard Spread Hot Coconut Milk, 16 oz</t>
  </si>
  <si>
    <t xml:space="preserve">00687441848499</t>
  </si>
  <si>
    <t xml:space="preserve">Roastport Hot Tortillas, 8 oz</t>
  </si>
  <si>
    <t xml:space="preserve">00690741113908</t>
  </si>
  <si>
    <t xml:space="preserve">Redbarn Medium Egg Roll Wrappers, 10 oz</t>
  </si>
  <si>
    <t xml:space="preserve">00060740825290</t>
  </si>
  <si>
    <t xml:space="preserve">Golden Grain Co. Mild Tortillas, 16 oz</t>
  </si>
  <si>
    <t xml:space="preserve">00660344215428</t>
  </si>
  <si>
    <t xml:space="preserve">Orchard Spread Mild Curry Sauce, 8 oz</t>
  </si>
  <si>
    <t xml:space="preserve">00859110345174</t>
  </si>
  <si>
    <t xml:space="preserve">Redbarn Coconut Milk, 8 oz</t>
  </si>
  <si>
    <t xml:space="preserve">00895850013230</t>
  </si>
  <si>
    <t xml:space="preserve">Wheatstone Mild Enchilada Sauce, 8 oz</t>
  </si>
  <si>
    <t xml:space="preserve">00589504011410</t>
  </si>
  <si>
    <t xml:space="preserve">Golden Grain Co. Salsa, 10 oz</t>
  </si>
  <si>
    <t xml:space="preserve">00678976808530</t>
  </si>
  <si>
    <t xml:space="preserve">Thrift Row Mild Coconut Milk, 10 oz</t>
  </si>
  <si>
    <t xml:space="preserve">00039007901804</t>
  </si>
  <si>
    <t xml:space="preserve">Golden Grain Co. Ground Onion Powder, 16 oz</t>
  </si>
  <si>
    <t xml:space="preserve">00251842759704</t>
  </si>
  <si>
    <t xml:space="preserve">Roastport Whole Italian Seasoning, 2.5 oz</t>
  </si>
  <si>
    <t xml:space="preserve">2.5 oz</t>
  </si>
  <si>
    <t xml:space="preserve">00474381453188</t>
  </si>
  <si>
    <t xml:space="preserve">Redbarn Ground Salt, 1.5 oz</t>
  </si>
  <si>
    <t xml:space="preserve">00796921489470</t>
  </si>
  <si>
    <t xml:space="preserve">Golden Grain Co. Ground Chili Powder, 2.5 oz</t>
  </si>
  <si>
    <t xml:space="preserve">00097530152071</t>
  </si>
  <si>
    <t xml:space="preserve">Thrift Row Ground Paprika, 1.5 oz</t>
  </si>
  <si>
    <t xml:space="preserve">2026-08-20</t>
  </si>
  <si>
    <t xml:space="preserve">00221427731750</t>
  </si>
  <si>
    <t xml:space="preserve">Kettle Row Whole Chili Powder, 16 oz</t>
  </si>
  <si>
    <t xml:space="preserve">00298011451807</t>
  </si>
  <si>
    <t xml:space="preserve">Orchard Spread Ground Cinnamon, 16 oz</t>
  </si>
  <si>
    <t xml:space="preserve">2025-04-08</t>
  </si>
  <si>
    <t xml:space="preserve">00091286500562</t>
  </si>
  <si>
    <t xml:space="preserve">Harborline Ground Cinnamon, 1.5 oz</t>
  </si>
  <si>
    <t xml:space="preserve">00357134668574</t>
  </si>
  <si>
    <t xml:space="preserve">Roastport Ground Cinnamon, 2.5 oz</t>
  </si>
  <si>
    <t xml:space="preserve">00055294110728</t>
  </si>
  <si>
    <t xml:space="preserve">Golden Grain Co. Ground Cumin, 16 oz</t>
  </si>
  <si>
    <t xml:space="preserve">00518621741407</t>
  </si>
  <si>
    <t xml:space="preserve">Thrift Row Whole Black Pepper, 2.5 oz</t>
  </si>
  <si>
    <t xml:space="preserve">00081614355680</t>
  </si>
  <si>
    <t xml:space="preserve">Pepperlane Ground Black Pepper, 16 oz</t>
  </si>
  <si>
    <t xml:space="preserve">00702359963850</t>
  </si>
  <si>
    <t xml:space="preserve">Golden Grain Co. Ground Cinnamon, 1.5 oz</t>
  </si>
  <si>
    <t xml:space="preserve">00913659372924</t>
  </si>
  <si>
    <t xml:space="preserve">Wheatstone Ground Paprika, 1.5 oz</t>
  </si>
  <si>
    <t xml:space="preserve">2024-08-15</t>
  </si>
  <si>
    <t xml:space="preserve">00113618861697</t>
  </si>
  <si>
    <t xml:space="preserve">Kettle Row Whole Paprika, 16 oz</t>
  </si>
  <si>
    <t xml:space="preserve">00376212938124</t>
  </si>
  <si>
    <t xml:space="preserve">Kettle Row Whole Chili Powder, 1.5 oz</t>
  </si>
  <si>
    <t xml:space="preserve">00146887832035</t>
  </si>
  <si>
    <t xml:space="preserve">Golden Grain Co. Whole Cumin, 2.5 oz</t>
  </si>
  <si>
    <t xml:space="preserve">00843916607851</t>
  </si>
  <si>
    <t xml:space="preserve">Wheatstone Whole Chili Powder, 1.5 oz</t>
  </si>
  <si>
    <t xml:space="preserve">00787455924302</t>
  </si>
  <si>
    <t xml:space="preserve">Orchard Spread Ground Chili Powder, 16 oz</t>
  </si>
  <si>
    <t xml:space="preserve">00143205391486</t>
  </si>
  <si>
    <t xml:space="preserve">Wheatstone Ground Onion Powder, 1.5 oz</t>
  </si>
  <si>
    <t xml:space="preserve">00852274598939</t>
  </si>
  <si>
    <t xml:space="preserve">Harborline Whole Black Pepper, 1.5 oz</t>
  </si>
  <si>
    <t xml:space="preserve">2024-03-24</t>
  </si>
  <si>
    <t xml:space="preserve">00002909095277</t>
  </si>
  <si>
    <t xml:space="preserve">Pepperlane Whole Salt, 16 oz</t>
  </si>
  <si>
    <t xml:space="preserve">00477118161879</t>
  </si>
  <si>
    <t xml:space="preserve">Roastport Ground Garlic Powder, 16 oz</t>
  </si>
  <si>
    <t xml:space="preserve">00603229475965</t>
  </si>
  <si>
    <t xml:space="preserve">Nutgrove Ground Cinnamon, 16 oz</t>
  </si>
  <si>
    <t xml:space="preserve">00016398622968</t>
  </si>
  <si>
    <t xml:space="preserve">Roastport Whole Onion Powder, 2.5 oz</t>
  </si>
  <si>
    <t xml:space="preserve">00250330373116</t>
  </si>
  <si>
    <t xml:space="preserve">Orchard Spread Ground Cinnamon, 1.5 oz</t>
  </si>
  <si>
    <t xml:space="preserve">2022-08-17</t>
  </si>
  <si>
    <t xml:space="preserve">00786154317031</t>
  </si>
  <si>
    <t xml:space="preserve">Redbarn Whole Cumin, 2.5 oz</t>
  </si>
  <si>
    <t xml:space="preserve">00487428281585</t>
  </si>
  <si>
    <t xml:space="preserve">Golden Grain Co. Ground Cinnamon, 2.5 oz</t>
  </si>
  <si>
    <t xml:space="preserve">00555559869367</t>
  </si>
  <si>
    <t xml:space="preserve">Thrift Row Ground Garlic Powder, 2.5 oz</t>
  </si>
  <si>
    <t xml:space="preserve">00440812155786</t>
  </si>
  <si>
    <t xml:space="preserve">Wheatstone Ground Chili Powder, 2.5 oz</t>
  </si>
  <si>
    <t xml:space="preserve">00251719195445</t>
  </si>
  <si>
    <t xml:space="preserve">Wheatstone Ground Black Pepper, 16 oz</t>
  </si>
  <si>
    <t xml:space="preserve">00265569913894</t>
  </si>
  <si>
    <t xml:space="preserve">Thrift Row Whole Onion Powder, 2.5 oz</t>
  </si>
  <si>
    <t xml:space="preserve">00722236044641</t>
  </si>
  <si>
    <t xml:space="preserve">Harborline Ground Black Pepper, 2.5 oz</t>
  </si>
  <si>
    <t xml:space="preserve">00305854905033</t>
  </si>
  <si>
    <t xml:space="preserve">Redbarn Ground Italian Seasoning, 1.5 oz</t>
  </si>
  <si>
    <t xml:space="preserve">00504457525719</t>
  </si>
  <si>
    <t xml:space="preserve">Redbarn Ground Salt, 2.5 oz</t>
  </si>
  <si>
    <t xml:space="preserve">00584956305211</t>
  </si>
  <si>
    <t xml:space="preserve">Orchard Spread Whole Black Pepper, 2.5 oz</t>
  </si>
  <si>
    <t xml:space="preserve">2025-04-09</t>
  </si>
  <si>
    <t xml:space="preserve">00767692558654</t>
  </si>
  <si>
    <t xml:space="preserve">Golden Grain Co. Whole Italian Seasoning, 16 oz</t>
  </si>
  <si>
    <t xml:space="preserve">00679495337837</t>
  </si>
  <si>
    <t xml:space="preserve">Golden Grain Co. Whole Salt, 1.5 oz</t>
  </si>
  <si>
    <t xml:space="preserve">00847023020977</t>
  </si>
  <si>
    <t xml:space="preserve">Kettle Row Ground Chili Powder, 2.5 oz</t>
  </si>
  <si>
    <t xml:space="preserve">2023-08-31</t>
  </si>
  <si>
    <t xml:space="preserve">00625624835691</t>
  </si>
  <si>
    <t xml:space="preserve">Redbarn Ground Black Pepper, 2.5 oz</t>
  </si>
  <si>
    <t xml:space="preserve">00804439066537</t>
  </si>
  <si>
    <t xml:space="preserve">Nutgrove Whole Paprika, 16 oz</t>
  </si>
  <si>
    <t xml:space="preserve">2025-01-02</t>
  </si>
  <si>
    <t xml:space="preserve">00077990725813</t>
  </si>
  <si>
    <t xml:space="preserve">Redbarn Ground Onion Powder, 16 oz</t>
  </si>
  <si>
    <t xml:space="preserve">00447048974725</t>
  </si>
  <si>
    <t xml:space="preserve">Golden Grain Co. Ground Italian Seasoning, 1.5 oz</t>
  </si>
  <si>
    <t xml:space="preserve">00949000984703</t>
  </si>
  <si>
    <t xml:space="preserve">Kettle Row Ground Salt, 1.5 oz</t>
  </si>
  <si>
    <t xml:space="preserve">00720866066035</t>
  </si>
  <si>
    <t xml:space="preserve">Pepperlane Ground Paprika, 1.5 oz</t>
  </si>
  <si>
    <t xml:space="preserve">00766883485279</t>
  </si>
  <si>
    <t xml:space="preserve">Orchard Spread Ground Garlic Powder, 16 oz</t>
  </si>
  <si>
    <t xml:space="preserve">00772356507193</t>
  </si>
  <si>
    <t xml:space="preserve">Orchard Spread Whole Cinnamon, 16 oz</t>
  </si>
  <si>
    <t xml:space="preserve">00650256732685</t>
  </si>
  <si>
    <t xml:space="preserve">Golden Grain Co. Ground Black Pepper, 2.5 oz</t>
  </si>
  <si>
    <t xml:space="preserve">2022-11-10</t>
  </si>
  <si>
    <t xml:space="preserve">00989406903188</t>
  </si>
  <si>
    <t xml:space="preserve">Thrift Row Whole Garlic Powder, 16 oz</t>
  </si>
  <si>
    <t xml:space="preserve">00084956210506</t>
  </si>
  <si>
    <t xml:space="preserve">Orchard Spread Ground Onion Powder, 2.5 oz</t>
  </si>
  <si>
    <t xml:space="preserve">2023-04-25</t>
  </si>
  <si>
    <t xml:space="preserve">00756147388076</t>
  </si>
  <si>
    <t xml:space="preserve">Pepperlane Whole Chili Powder, 2.5 oz</t>
  </si>
  <si>
    <t xml:space="preserve">00185139104531</t>
  </si>
  <si>
    <t xml:space="preserve">Pepperlane Ground Onion Powder, 1.5 oz</t>
  </si>
  <si>
    <t xml:space="preserve">00500884520029</t>
  </si>
  <si>
    <t xml:space="preserve">Orchard Spread Ground Salt, 16 oz</t>
  </si>
  <si>
    <t xml:space="preserve">00589340162192</t>
  </si>
  <si>
    <t xml:space="preserve">Thrift Row Ground Salt, 1.5 oz</t>
  </si>
  <si>
    <t xml:space="preserve">00890061218838</t>
  </si>
  <si>
    <t xml:space="preserve">Nutgrove Whole Paprika, 2.5 oz</t>
  </si>
  <si>
    <t xml:space="preserve">00613585114875</t>
  </si>
  <si>
    <t xml:space="preserve">Nutgrove Ground Salt, 1.5 oz</t>
  </si>
  <si>
    <t xml:space="preserve">00591695875828</t>
  </si>
  <si>
    <t xml:space="preserve">Orchard Spread Ground Cumin, 1.5 oz</t>
  </si>
  <si>
    <t xml:space="preserve">2022-10-14</t>
  </si>
  <si>
    <t xml:space="preserve">00229929304428</t>
  </si>
  <si>
    <t xml:space="preserve">Pepperlane Whole Black Pepper, 1.5 oz</t>
  </si>
  <si>
    <t xml:space="preserve">00205002477088</t>
  </si>
  <si>
    <t xml:space="preserve">Nutgrove Whole Chili Powder, 16 oz</t>
  </si>
  <si>
    <t xml:space="preserve">00246760566398</t>
  </si>
  <si>
    <t xml:space="preserve">Roastport Whole Salt, 16 oz</t>
  </si>
  <si>
    <t xml:space="preserve">00255775762883</t>
  </si>
  <si>
    <t xml:space="preserve">Golden Grain Co. Ground Onion Powder, 1.5 oz</t>
  </si>
  <si>
    <t xml:space="preserve">00257060277959</t>
  </si>
  <si>
    <t xml:space="preserve">Golden Grain Co. Ground Italian Seasoning, 16 oz</t>
  </si>
  <si>
    <t xml:space="preserve">00489133884152</t>
  </si>
  <si>
    <t xml:space="preserve">Wheatstone Ground Italian Seasoning, 1.5 oz</t>
  </si>
  <si>
    <t xml:space="preserve">2024-12-22</t>
  </si>
  <si>
    <t xml:space="preserve">00992777181124</t>
  </si>
  <si>
    <t xml:space="preserve">Kettle Row Whole Onion Powder, 2.5 oz</t>
  </si>
  <si>
    <t xml:space="preserve">00030667616087</t>
  </si>
  <si>
    <t xml:space="preserve">Kettle Row Ground Onion Powder, 1.5 oz</t>
  </si>
  <si>
    <t xml:space="preserve">00046806789854</t>
  </si>
  <si>
    <t xml:space="preserve">Nutgrove Whole Italian Seasoning, 2.5 oz</t>
  </si>
  <si>
    <t xml:space="preserve">00202414167366</t>
  </si>
  <si>
    <t xml:space="preserve">Orchard Spread Whole Garlic Powder, 2.5 oz</t>
  </si>
  <si>
    <t xml:space="preserve">00820437171258</t>
  </si>
  <si>
    <t xml:space="preserve">Harborline Whole Italian Seasoning, 16 oz</t>
  </si>
  <si>
    <t xml:space="preserve">00184084024438</t>
  </si>
  <si>
    <t xml:space="preserve">Roastport Whole Cumin, 2.5 oz</t>
  </si>
  <si>
    <t xml:space="preserve">00940796068825</t>
  </si>
  <si>
    <t xml:space="preserve">Kettle Row Ground Chili Powder, 1.5 oz</t>
  </si>
  <si>
    <t xml:space="preserve">2025-03-17</t>
  </si>
  <si>
    <t xml:space="preserve">00693757082481</t>
  </si>
  <si>
    <t xml:space="preserve">Thrift Row Ground Chili Powder, 16 oz</t>
  </si>
  <si>
    <t xml:space="preserve">00795089695562</t>
  </si>
  <si>
    <t xml:space="preserve">Redbarn Whole Cumin, 1.5 oz</t>
  </si>
  <si>
    <t xml:space="preserve">00336445004856</t>
  </si>
  <si>
    <t xml:space="preserve">Thrift Row Ground Garlic Powder, 1.5 oz</t>
  </si>
  <si>
    <t xml:space="preserve">2025-03-12</t>
  </si>
  <si>
    <t xml:space="preserve">00181790257425</t>
  </si>
  <si>
    <t xml:space="preserve">Harborline Ground Italian Seasoning, 1.5 oz</t>
  </si>
  <si>
    <t xml:space="preserve">00137929295859</t>
  </si>
  <si>
    <t xml:space="preserve">Thrift Row Whole Garlic Powder, 1.5 oz</t>
  </si>
  <si>
    <t xml:space="preserve">00557273599479</t>
  </si>
  <si>
    <t xml:space="preserve">Kettle Row Whole Italian Seasoning, 16 oz</t>
  </si>
  <si>
    <t xml:space="preserve">00684529821043</t>
  </si>
  <si>
    <t xml:space="preserve">Roastport Ground Chili Powder, 2.5 oz</t>
  </si>
  <si>
    <t xml:space="preserve">00243623457091</t>
  </si>
  <si>
    <t xml:space="preserve">Orchard Spread Ground Italian Seasoning, 2.5 oz</t>
  </si>
  <si>
    <t xml:space="preserve">00715261184741</t>
  </si>
  <si>
    <t xml:space="preserve">Harborline Whole Italian Seasoning, 1.5 oz</t>
  </si>
  <si>
    <t xml:space="preserve">2021-01-25</t>
  </si>
  <si>
    <t xml:space="preserve">00754609193515</t>
  </si>
  <si>
    <t xml:space="preserve">Redbarn Ground Paprika, 1.5 oz</t>
  </si>
  <si>
    <t xml:space="preserve">00201760833728</t>
  </si>
  <si>
    <t xml:space="preserve">Orchard Spread Whole Salt, 2.5 oz</t>
  </si>
  <si>
    <t xml:space="preserve">00583691096316</t>
  </si>
  <si>
    <t xml:space="preserve">Pepperlane Whole Cinnamon, 2.5 oz</t>
  </si>
  <si>
    <t xml:space="preserve">2021-06-13</t>
  </si>
  <si>
    <t xml:space="preserve">00820604894297</t>
  </si>
  <si>
    <t xml:space="preserve">Nutgrove Whole Salt, 16 oz</t>
  </si>
  <si>
    <t xml:space="preserve">00063440287705</t>
  </si>
  <si>
    <t xml:space="preserve">Harborline Ground Salt, 1.5 oz</t>
  </si>
  <si>
    <t xml:space="preserve">00895577408868</t>
  </si>
  <si>
    <t xml:space="preserve">Roastport Whole Salt, 2.5 oz</t>
  </si>
  <si>
    <t xml:space="preserve">00548050439283</t>
  </si>
  <si>
    <t xml:space="preserve">Roastport Whole Onion Powder, 1.5 oz</t>
  </si>
  <si>
    <t xml:space="preserve">00392890221013</t>
  </si>
  <si>
    <t xml:space="preserve">Nutgrove Whole Black Pepper, 1.5 oz</t>
  </si>
  <si>
    <t xml:space="preserve">00499113631491</t>
  </si>
  <si>
    <t xml:space="preserve">Golden Grain Co. Whole Salt, 2.5 oz</t>
  </si>
  <si>
    <t xml:space="preserve">00291756952665</t>
  </si>
  <si>
    <t xml:space="preserve">Wheatstone Whole Onion Powder, 1.5 oz</t>
  </si>
  <si>
    <t xml:space="preserve">00092504431581</t>
  </si>
  <si>
    <t xml:space="preserve">Harborline Whole Cumin, 1.5 oz</t>
  </si>
  <si>
    <t xml:space="preserve">00285161617015</t>
  </si>
  <si>
    <t xml:space="preserve">Golden Grain Co. Whole Garlic Powder, 1.5 oz</t>
  </si>
  <si>
    <t xml:space="preserve">00931025091401</t>
  </si>
  <si>
    <t xml:space="preserve">Pepperlane Whole Garlic Powder, 1.5 oz</t>
  </si>
  <si>
    <t xml:space="preserve">2022-09-08</t>
  </si>
  <si>
    <t xml:space="preserve">00157796586334</t>
  </si>
  <si>
    <t xml:space="preserve">Wheatstone Ground Cinnamon, 1.5 oz</t>
  </si>
  <si>
    <t xml:space="preserve">2026-03-07</t>
  </si>
  <si>
    <t xml:space="preserve">00361513131383</t>
  </si>
  <si>
    <t xml:space="preserve">Kettle Row Whole Black Pepper, 2.5 oz</t>
  </si>
  <si>
    <t xml:space="preserve">00022045566625</t>
  </si>
  <si>
    <t xml:space="preserve">Golden Grain Co. Ground Garlic Powder, 1.5 oz</t>
  </si>
  <si>
    <t xml:space="preserve">00220785627442</t>
  </si>
  <si>
    <t xml:space="preserve">Golden Grain Co. Whole Chili Powder, 2.5 oz</t>
  </si>
  <si>
    <t xml:space="preserve">00109922438108</t>
  </si>
  <si>
    <t xml:space="preserve">Wheatstone Whole Garlic Powder, 1.5 oz</t>
  </si>
  <si>
    <t xml:space="preserve">00356785713935</t>
  </si>
  <si>
    <t xml:space="preserve">Orchard Spread Whole Black Pepper, 16 oz</t>
  </si>
  <si>
    <t xml:space="preserve">00304563829482</t>
  </si>
  <si>
    <t xml:space="preserve">Wheatstone Whole Cinnamon, 16 oz</t>
  </si>
  <si>
    <t xml:space="preserve">00361053170460</t>
  </si>
  <si>
    <t xml:space="preserve">Nutgrove Whole Cinnamon, 2.5 oz</t>
  </si>
  <si>
    <t xml:space="preserve">2026-08-02</t>
  </si>
  <si>
    <t xml:space="preserve">00093740286060</t>
  </si>
  <si>
    <t xml:space="preserve">Nutgrove Whole Italian Seasoning, 1.5 oz</t>
  </si>
  <si>
    <t xml:space="preserve">00995183545644</t>
  </si>
  <si>
    <t xml:space="preserve">Wheatstone Whole Cinnamon, 2.5 oz</t>
  </si>
  <si>
    <t xml:space="preserve">00403289174657</t>
  </si>
  <si>
    <t xml:space="preserve">Harborline Whole Cinnamon, 1.5 oz</t>
  </si>
  <si>
    <t xml:space="preserve">00381186889208</t>
  </si>
  <si>
    <t xml:space="preserve">Thrift Row Cheesy Hamburger Skillet Kit, 7.25 oz</t>
  </si>
  <si>
    <t xml:space="preserve">7.25 oz</t>
  </si>
  <si>
    <t xml:space="preserve">00881212271436</t>
  </si>
  <si>
    <t xml:space="preserve">Thrift Row Spicy Mac &amp; Cheese, 7.25 oz</t>
  </si>
  <si>
    <t xml:space="preserve">00578944076364</t>
  </si>
  <si>
    <t xml:space="preserve">Golden Grain Co. Spicy Stuffing Mix, 12 oz</t>
  </si>
  <si>
    <t xml:space="preserve">00828626867769</t>
  </si>
  <si>
    <t xml:space="preserve">Harborline Stuffing Mix, 12 oz</t>
  </si>
  <si>
    <t xml:space="preserve">00122853108161</t>
  </si>
  <si>
    <t xml:space="preserve">Nutgrove Cheesy Mac &amp; Cheese, 12 oz</t>
  </si>
  <si>
    <t xml:space="preserve">00767568468372</t>
  </si>
  <si>
    <t xml:space="preserve">Nutgrove Cheesy Rice Pilaf Kit, 7.25 oz</t>
  </si>
  <si>
    <t xml:space="preserve">00862708535786</t>
  </si>
  <si>
    <t xml:space="preserve">Harborline Mac &amp; Cheese, 12 oz</t>
  </si>
  <si>
    <t xml:space="preserve">2023-12-29</t>
  </si>
  <si>
    <t xml:space="preserve">00940170513589</t>
  </si>
  <si>
    <t xml:space="preserve">Wheatstone Hamburger Skillet Kit, 12 oz</t>
  </si>
  <si>
    <t xml:space="preserve">00414471997412</t>
  </si>
  <si>
    <t xml:space="preserve">Roastport Stuffing Mix, 12 oz</t>
  </si>
  <si>
    <t xml:space="preserve">00316930417347</t>
  </si>
  <si>
    <t xml:space="preserve">Golden Grain Co. Cheesy Hamburger Skillet Kit, 12 oz</t>
  </si>
  <si>
    <t xml:space="preserve">00864113667301</t>
  </si>
  <si>
    <t xml:space="preserve">Redbarn Rice Pilaf Kit, 12 oz</t>
  </si>
  <si>
    <t xml:space="preserve">00097568443344</t>
  </si>
  <si>
    <t xml:space="preserve">Nutgrove Skillet Dinner Kit, 12 oz</t>
  </si>
  <si>
    <t xml:space="preserve">00187939848228</t>
  </si>
  <si>
    <t xml:space="preserve">Roastport Cheesy Stuffing Mix, 12 oz</t>
  </si>
  <si>
    <t xml:space="preserve">00967732636852</t>
  </si>
  <si>
    <t xml:space="preserve">Nutgrove Spicy Mac &amp; Cheese, 7.25 oz</t>
  </si>
  <si>
    <t xml:space="preserve">00523685880391</t>
  </si>
  <si>
    <t xml:space="preserve">Pepperlane Cheesy Rice Pilaf Kit, 7.25 oz</t>
  </si>
  <si>
    <t xml:space="preserve">00615006683656</t>
  </si>
  <si>
    <t xml:space="preserve">Nutgrove Cheesy Rice Pilaf Kit, 12 oz</t>
  </si>
  <si>
    <t xml:space="preserve">00916914954320</t>
  </si>
  <si>
    <t xml:space="preserve">Wheatstone Spicy Hamburger Skillet Kit, 12 oz</t>
  </si>
  <si>
    <t xml:space="preserve">2023-03-26</t>
  </si>
  <si>
    <t xml:space="preserve">00713923153053</t>
  </si>
  <si>
    <t xml:space="preserve">Kettle Row Spicy Mac &amp; Cheese, 12 oz</t>
  </si>
  <si>
    <t xml:space="preserve">00966877008417</t>
  </si>
  <si>
    <t xml:space="preserve">Kettle Row Spicy Hamburger Skillet Kit, 12 oz</t>
  </si>
  <si>
    <t xml:space="preserve">00799938019816</t>
  </si>
  <si>
    <t xml:space="preserve">Harborline Spicy Hamburger Skillet Kit, 7.25 oz</t>
  </si>
  <si>
    <t xml:space="preserve">00283755571329</t>
  </si>
  <si>
    <t xml:space="preserve">Harborline Cheesy Stuffing Mix, 12 oz</t>
  </si>
  <si>
    <t xml:space="preserve">2022-09-24</t>
  </si>
  <si>
    <t xml:space="preserve">00801831117611</t>
  </si>
  <si>
    <t xml:space="preserve">Golden Grain Co. Cheesy Stuffing Mix, 12 oz</t>
  </si>
  <si>
    <t xml:space="preserve">00786081537483</t>
  </si>
  <si>
    <t xml:space="preserve">Orchard Spread Cheesy Mac &amp; Cheese, 7.25 oz</t>
  </si>
  <si>
    <t xml:space="preserve">00701230106738</t>
  </si>
  <si>
    <t xml:space="preserve">Redbarn Cheesy Hamburger Skillet Kit, 7.25 oz</t>
  </si>
  <si>
    <t xml:space="preserve">00617459391186</t>
  </si>
  <si>
    <t xml:space="preserve">Orchard Spread Cheesy Rice Pilaf Kit, 7.25 oz</t>
  </si>
  <si>
    <t xml:space="preserve">00801700020338</t>
  </si>
  <si>
    <t xml:space="preserve">Orchard Spread Spicy Rice Pilaf Kit, 12 oz</t>
  </si>
  <si>
    <t xml:space="preserve">00538881916445</t>
  </si>
  <si>
    <t xml:space="preserve">Thrift Row Spicy Mac &amp; Cheese, 12 oz</t>
  </si>
  <si>
    <t xml:space="preserve">2022-12-21</t>
  </si>
  <si>
    <t xml:space="preserve">00069724868699</t>
  </si>
  <si>
    <t xml:space="preserve">Roastport Cheesy Mac &amp; Cheese, 7.25 oz</t>
  </si>
  <si>
    <t xml:space="preserve">00941991236048</t>
  </si>
  <si>
    <t xml:space="preserve">Roastport Hamburger Skillet Kit, 7.25 oz</t>
  </si>
  <si>
    <t xml:space="preserve">00239477393627</t>
  </si>
  <si>
    <t xml:space="preserve">Thrift Row Cheesy Skillet Dinner Kit, 12 oz</t>
  </si>
  <si>
    <t xml:space="preserve">00677338231186</t>
  </si>
  <si>
    <t xml:space="preserve">Redbarn Mac &amp; Cheese, 12 oz</t>
  </si>
  <si>
    <t xml:space="preserve">00139715499929</t>
  </si>
  <si>
    <t xml:space="preserve">Thrift Row Cheesy Stuffing Mix, 7.25 oz</t>
  </si>
  <si>
    <t xml:space="preserve">2023-06-15</t>
  </si>
  <si>
    <t xml:space="preserve">00615742033046</t>
  </si>
  <si>
    <t xml:space="preserve">Orchard Spread Cheesy Skillet Dinner Kit, 12 oz</t>
  </si>
  <si>
    <t xml:space="preserve">00701823489880</t>
  </si>
  <si>
    <t xml:space="preserve">Roastport Rice Pilaf Kit, 12 oz</t>
  </si>
  <si>
    <t xml:space="preserve">2021-06-14</t>
  </si>
  <si>
    <t xml:space="preserve">00255092071807</t>
  </si>
  <si>
    <t xml:space="preserve">Thrift Row Spicy Stuffing Mix, 12 oz</t>
  </si>
  <si>
    <t xml:space="preserve">00511354907782</t>
  </si>
  <si>
    <t xml:space="preserve">Wheatstone Skillet Dinner Kit, 7.25 oz</t>
  </si>
  <si>
    <t xml:space="preserve">00779237232381</t>
  </si>
  <si>
    <t xml:space="preserve">Nutgrove Spicy Stuffing Mix, 7.25 oz</t>
  </si>
  <si>
    <t xml:space="preserve">00669844181980</t>
  </si>
  <si>
    <t xml:space="preserve">Kettle Row Spicy Skillet Dinner Kit, 7.25 oz</t>
  </si>
  <si>
    <t xml:space="preserve">00987512538507</t>
  </si>
  <si>
    <t xml:space="preserve">Harborline Cheesy Mac &amp; Cheese, 12 oz</t>
  </si>
  <si>
    <t xml:space="preserve">00195763586067</t>
  </si>
  <si>
    <t xml:space="preserve">Kettle Row Cheesy Hamburger Skillet Kit, 7.25 oz</t>
  </si>
  <si>
    <t xml:space="preserve">00760865691247</t>
  </si>
  <si>
    <t xml:space="preserve">Kettle Row Spicy Hamburger Skillet Kit, 7.25 oz</t>
  </si>
  <si>
    <t xml:space="preserve">00150445904528</t>
  </si>
  <si>
    <t xml:space="preserve">Harborline Spicy Skillet Dinner Kit, 12 oz</t>
  </si>
  <si>
    <t xml:space="preserve">00720928304979</t>
  </si>
  <si>
    <t xml:space="preserve">Kettle Row Spicy Stuffing Mix, 7.25 oz</t>
  </si>
  <si>
    <t xml:space="preserve">2024-04-29</t>
  </si>
  <si>
    <t xml:space="preserve">00634995910540</t>
  </si>
  <si>
    <t xml:space="preserve">Redbarn Cheesy Hamburger Skillet Kit, 12 oz</t>
  </si>
  <si>
    <t xml:space="preserve">00077855565054</t>
  </si>
  <si>
    <t xml:space="preserve">Nutgrove Cheesy Mac &amp; Cheese, 7.25 oz</t>
  </si>
  <si>
    <t xml:space="preserve">2023-03-11</t>
  </si>
  <si>
    <t xml:space="preserve">00688733496714</t>
  </si>
  <si>
    <t xml:space="preserve">Nutgrove Spicy Hamburger Skillet Kit, 12 oz</t>
  </si>
  <si>
    <t xml:space="preserve">00032856702393</t>
  </si>
  <si>
    <t xml:space="preserve">Redbarn Cheesy Skillet Dinner Kit, 12 oz</t>
  </si>
  <si>
    <t xml:space="preserve">00168086916986</t>
  </si>
  <si>
    <t xml:space="preserve">Redbarn Spicy Mac &amp; Cheese, 7.25 oz</t>
  </si>
  <si>
    <t xml:space="preserve">00697880360557</t>
  </si>
  <si>
    <t xml:space="preserve">Orchard Spread Skillet Dinner Kit, 12 oz</t>
  </si>
  <si>
    <t xml:space="preserve">00946497317884</t>
  </si>
  <si>
    <t xml:space="preserve">Thrift Row Mac &amp; Cheese, 12 oz</t>
  </si>
  <si>
    <t xml:space="preserve">00898026703814</t>
  </si>
  <si>
    <t xml:space="preserve">Harborline Hamburger Skillet Kit, 7.25 oz</t>
  </si>
  <si>
    <t xml:space="preserve">00896508891656</t>
  </si>
  <si>
    <t xml:space="preserve">Wheatstone Spicy Hamburger Skillet Kit, 7.25 oz</t>
  </si>
  <si>
    <t xml:space="preserve">00865158379041</t>
  </si>
  <si>
    <t xml:space="preserve">Harborline Cheesy Skillet Dinner Kit, 7.25 oz</t>
  </si>
  <si>
    <t xml:space="preserve">00658581630474</t>
  </si>
  <si>
    <t xml:space="preserve">Thrift Row Cheesy Mac &amp; Cheese, 7.25 oz</t>
  </si>
  <si>
    <t xml:space="preserve">2026-03-18</t>
  </si>
  <si>
    <t xml:space="preserve">00378623009710</t>
  </si>
  <si>
    <t xml:space="preserve">Nutgrove Mac &amp; Cheese, 12 oz</t>
  </si>
  <si>
    <t xml:space="preserve">2022-11-02</t>
  </si>
  <si>
    <t xml:space="preserve">00453441105827</t>
  </si>
  <si>
    <t xml:space="preserve">Orchard Spread Skillet Dinner Kit, 7.25 oz</t>
  </si>
  <si>
    <t xml:space="preserve">2023-11-26</t>
  </si>
  <si>
    <t xml:space="preserve">00688537923286</t>
  </si>
  <si>
    <t xml:space="preserve">Nutgrove Mac &amp; Cheese, 7.25 oz</t>
  </si>
  <si>
    <t xml:space="preserve">00355068354502</t>
  </si>
  <si>
    <t xml:space="preserve">Thrift Row Cheesy Hamburger Skillet Kit, 12 oz</t>
  </si>
  <si>
    <t xml:space="preserve">00245093664890</t>
  </si>
  <si>
    <t xml:space="preserve">Kettle Row Cheesy Rice Pilaf Kit, 12 oz</t>
  </si>
  <si>
    <t xml:space="preserve">2026-02-24</t>
  </si>
  <si>
    <t xml:space="preserve">00782216515837</t>
  </si>
  <si>
    <t xml:space="preserve">Kettle Row Hamburger Skillet Kit, 12 oz</t>
  </si>
  <si>
    <t xml:space="preserve">00246671650188</t>
  </si>
  <si>
    <t xml:space="preserve">Roastport Rice Pilaf Kit, 7.25 oz</t>
  </si>
  <si>
    <t xml:space="preserve">2023-10-18</t>
  </si>
  <si>
    <t xml:space="preserve">00650610797964</t>
  </si>
  <si>
    <t xml:space="preserve">Thrift Row Spicy Hamburger Skillet Kit, 7.25 oz</t>
  </si>
  <si>
    <t xml:space="preserve">2024-06-13</t>
  </si>
  <si>
    <t xml:space="preserve">00275450613590</t>
  </si>
  <si>
    <t xml:space="preserve">Pepperlane Spicy Hamburger Skillet Kit, 7.25 oz</t>
  </si>
  <si>
    <t xml:space="preserve">00684334213556</t>
  </si>
  <si>
    <t xml:space="preserve">Nutgrove Cheesy Hamburger Skillet Kit, 12 oz</t>
  </si>
  <si>
    <t xml:space="preserve">00940822033383</t>
  </si>
  <si>
    <t xml:space="preserve">Pepperlane Spicy Rice Pilaf Kit, 12 oz</t>
  </si>
  <si>
    <t xml:space="preserve">00742256208860</t>
  </si>
  <si>
    <t xml:space="preserve">Wheatstone Cheesy Mac &amp; Cheese, 12 oz</t>
  </si>
  <si>
    <t xml:space="preserve">2022-11-01</t>
  </si>
  <si>
    <t xml:space="preserve">00867841779625</t>
  </si>
  <si>
    <t xml:space="preserve">Roastport Spicy Skillet Dinner Kit, 7.25 oz</t>
  </si>
  <si>
    <t xml:space="preserve">00074472705491</t>
  </si>
  <si>
    <t xml:space="preserve">Nutgrove Cheesy Stuffing Mix, 7.25 oz</t>
  </si>
  <si>
    <t xml:space="preserve">2022-06-29</t>
  </si>
  <si>
    <t xml:space="preserve">00660909408053</t>
  </si>
  <si>
    <t xml:space="preserve">Kettle Row Mac &amp; Cheese, 12 oz</t>
  </si>
  <si>
    <t xml:space="preserve">00703608940000</t>
  </si>
  <si>
    <t xml:space="preserve">Nutgrove Stuffing Mix, 7.25 oz</t>
  </si>
  <si>
    <t xml:space="preserve">00160113330909</t>
  </si>
  <si>
    <t xml:space="preserve">Thrift Row Hamburger Skillet Kit, 12 oz</t>
  </si>
  <si>
    <t xml:space="preserve">00178625146801</t>
  </si>
  <si>
    <t xml:space="preserve">Harborline Cheesy Hamburger Skillet Kit, 7.25 oz</t>
  </si>
  <si>
    <t xml:space="preserve">00742707695550</t>
  </si>
  <si>
    <t xml:space="preserve">Roastport Stuffing Mix, 7.25 oz</t>
  </si>
  <si>
    <t xml:space="preserve">2021-12-29</t>
  </si>
  <si>
    <t xml:space="preserve">00309308597788</t>
  </si>
  <si>
    <t xml:space="preserve">Kettle Row Hamburger Skillet Kit, 7.25 oz</t>
  </si>
  <si>
    <t xml:space="preserve">00312951969695</t>
  </si>
  <si>
    <t xml:space="preserve">Wheatstone Mac &amp; Cheese, 12 oz</t>
  </si>
  <si>
    <t xml:space="preserve">00304426848406</t>
  </si>
  <si>
    <t xml:space="preserve">Redbarn Hamburger Skillet Kit, 12 oz</t>
  </si>
  <si>
    <t xml:space="preserve">00101620058647</t>
  </si>
  <si>
    <t xml:space="preserve">Wheatstone Mac &amp; Cheese, 7.25 oz</t>
  </si>
  <si>
    <t xml:space="preserve">00727518258912</t>
  </si>
  <si>
    <t xml:space="preserve">Harborline Rice Pilaf Kit, 7.25 oz</t>
  </si>
  <si>
    <t xml:space="preserve">00061828228327</t>
  </si>
  <si>
    <t xml:space="preserve">Kettle Row Rice Pilaf Kit, 12 oz</t>
  </si>
  <si>
    <t xml:space="preserve">00885881844373</t>
  </si>
  <si>
    <t xml:space="preserve">Orchard Spread Spicy Stuffing Mix, 12 oz</t>
  </si>
  <si>
    <t xml:space="preserve">00992684963649</t>
  </si>
  <si>
    <t xml:space="preserve">Wheatstone Spicy Stuffing Mix, 7.25 oz</t>
  </si>
  <si>
    <t xml:space="preserve">00351060617065</t>
  </si>
  <si>
    <t xml:space="preserve">Nutgrove Spicy Stuffing Mix, 12 oz</t>
  </si>
  <si>
    <t xml:space="preserve">00880225035273</t>
  </si>
  <si>
    <t xml:space="preserve">Golden Grain Co. Cheesy Mac &amp; Cheese, 12 oz</t>
  </si>
  <si>
    <t xml:space="preserve">00507337266674</t>
  </si>
  <si>
    <t xml:space="preserve">Roastport Cheesy Hamburger Skillet Kit, 12 oz</t>
  </si>
  <si>
    <t xml:space="preserve">2023-04-14</t>
  </si>
  <si>
    <t xml:space="preserve">00922770585528</t>
  </si>
  <si>
    <t xml:space="preserve">Harborline Cheesy Rice Pilaf Kit, 7.25 oz</t>
  </si>
  <si>
    <t xml:space="preserve">00972503433398</t>
  </si>
  <si>
    <t xml:space="preserve">Roastport Hamburger Skillet Kit, 12 oz</t>
  </si>
  <si>
    <t xml:space="preserve">00371387258032</t>
  </si>
  <si>
    <t xml:space="preserve">Redbarn Stuffing Mix, 7.25 oz</t>
  </si>
  <si>
    <t xml:space="preserve">00581222553545</t>
  </si>
  <si>
    <t xml:space="preserve">Harborline Spicy Mac &amp; Cheese, 12 oz</t>
  </si>
  <si>
    <t xml:space="preserve">00985743401981</t>
  </si>
  <si>
    <t xml:space="preserve">Wheatstone Cheesy Skillet Dinner Kit, 7.25 oz</t>
  </si>
  <si>
    <t xml:space="preserve">00215881120899</t>
  </si>
  <si>
    <t xml:space="preserve">Golden Grain Co. Stuffing Mix, 12 oz</t>
  </si>
  <si>
    <t xml:space="preserve">00285839781621</t>
  </si>
  <si>
    <t xml:space="preserve">Wheatstone Spicy Stuffing Mix, 12 oz</t>
  </si>
  <si>
    <t xml:space="preserve">2022-01-27</t>
  </si>
  <si>
    <t xml:space="preserve">00326940563670</t>
  </si>
  <si>
    <t xml:space="preserve">Pepperlane Skillet Dinner Kit, 12 oz</t>
  </si>
  <si>
    <t xml:space="preserve">00382774838754</t>
  </si>
  <si>
    <t xml:space="preserve">Golden Grain Co. Rice Pilaf Kit, 7.25 oz</t>
  </si>
  <si>
    <t xml:space="preserve">00150140499912</t>
  </si>
  <si>
    <t xml:space="preserve">Pepperlane Spicy Hamburger Skillet Kit, 12 oz</t>
  </si>
  <si>
    <t xml:space="preserve">00287910139230</t>
  </si>
  <si>
    <t xml:space="preserve">Golden Grain Co. Cheesy Mac &amp; Cheese, 7.25 oz</t>
  </si>
  <si>
    <t xml:space="preserve">00297715093022</t>
  </si>
  <si>
    <t xml:space="preserve">Orchard Spread Cheesy Rice Pilaf Kit, 12 oz</t>
  </si>
  <si>
    <t xml:space="preserve">00635435583867</t>
  </si>
  <si>
    <t xml:space="preserve">Golden Grain Co. Spicy Hamburger Skillet Kit, 12 oz</t>
  </si>
  <si>
    <t xml:space="preserve">00185127695608</t>
  </si>
  <si>
    <t xml:space="preserve">Redbarn Mac &amp; Cheese, 7.25 oz</t>
  </si>
  <si>
    <t xml:space="preserve">00902244970978</t>
  </si>
  <si>
    <t xml:space="preserve">Orchard Spread Spicy Hamburger Skillet Kit, 7.25 oz</t>
  </si>
  <si>
    <t xml:space="preserve">2023-12-30</t>
  </si>
  <si>
    <t xml:space="preserve">00552219990876</t>
  </si>
  <si>
    <t xml:space="preserve">Pepperlane Spicy Skillet Dinner Kit, 7.25 oz</t>
  </si>
  <si>
    <t xml:space="preserve">2023-10-08</t>
  </si>
  <si>
    <t xml:space="preserve">00625558092906</t>
  </si>
  <si>
    <t xml:space="preserve">Roastport Cheesy Rice Pilaf Kit, 12 oz</t>
  </si>
  <si>
    <t xml:space="preserve">00425225592244</t>
  </si>
  <si>
    <t xml:space="preserve">Wheatstone Hamburger Skillet Kit, 7.25 oz</t>
  </si>
  <si>
    <t xml:space="preserve">00793213087161</t>
  </si>
  <si>
    <t xml:space="preserve">Nutgrove Rice Pilaf Kit, 12 oz</t>
  </si>
  <si>
    <t xml:space="preserve">00825674919848</t>
  </si>
  <si>
    <t xml:space="preserve">IceHarvest Single Serve Chicken Alfredo, 9 oz</t>
  </si>
  <si>
    <t xml:space="preserve">IceHarvest</t>
  </si>
  <si>
    <t xml:space="preserve">IceHarvest Foods Corp.</t>
  </si>
  <si>
    <t xml:space="preserve">9 oz</t>
  </si>
  <si>
    <t xml:space="preserve">00984674337720</t>
  </si>
  <si>
    <t xml:space="preserve">Harborline Single Serve Teriyaki Chicken Bowl, 9 oz</t>
  </si>
  <si>
    <t xml:space="preserve">2023-05-20</t>
  </si>
  <si>
    <t xml:space="preserve">00437442261757</t>
  </si>
  <si>
    <t xml:space="preserve">Northgate Frozen Family Size Teriyaki Chicken Bowl, 26 oz</t>
  </si>
  <si>
    <t xml:space="preserve">Northgate Frozen</t>
  </si>
  <si>
    <t xml:space="preserve">Northgate Foods Corp.</t>
  </si>
  <si>
    <t xml:space="preserve">26 oz</t>
  </si>
  <si>
    <t xml:space="preserve">00789363673368</t>
  </si>
  <si>
    <t xml:space="preserve">Northgate Frozen Family Size Enchilada Dinner, 26 oz</t>
  </si>
  <si>
    <t xml:space="preserve">00135664622766</t>
  </si>
  <si>
    <t xml:space="preserve">IceHarvest Single Serve Enchilada Dinner, 26 oz</t>
  </si>
  <si>
    <t xml:space="preserve">00971133657444</t>
  </si>
  <si>
    <t xml:space="preserve">Harborline Family Size Chicken Alfredo, 26 oz</t>
  </si>
  <si>
    <t xml:space="preserve">2025-11-26</t>
  </si>
  <si>
    <t xml:space="preserve">00662402623589</t>
  </si>
  <si>
    <t xml:space="preserve">Harborline Single Serve Teriyaki Chicken Bowl, 12 oz</t>
  </si>
  <si>
    <t xml:space="preserve">00268558588484</t>
  </si>
  <si>
    <t xml:space="preserve">Harborline Single Serve Enchilada Dinner, 26 oz</t>
  </si>
  <si>
    <t xml:space="preserve">00746962983168</t>
  </si>
  <si>
    <t xml:space="preserve">IceHarvest Organic Enchilada Dinner, 26 oz</t>
  </si>
  <si>
    <t xml:space="preserve">00456725550018</t>
  </si>
  <si>
    <t xml:space="preserve">Northgate Frozen Single Serve Salisbury Steak, 9 oz</t>
  </si>
  <si>
    <t xml:space="preserve">00255351064869</t>
  </si>
  <si>
    <t xml:space="preserve">Northgate Frozen Family Size Orange Chicken Bowl, 9 oz</t>
  </si>
  <si>
    <t xml:space="preserve">2021-08-25</t>
  </si>
  <si>
    <t xml:space="preserve">00915326347574</t>
  </si>
  <si>
    <t xml:space="preserve">Northgate Frozen Family Size Salisbury Steak, 9 oz</t>
  </si>
  <si>
    <t xml:space="preserve">00989180266297</t>
  </si>
  <si>
    <t xml:space="preserve">Harborline Organic Beef Lasagna, 26 oz</t>
  </si>
  <si>
    <t xml:space="preserve">2026-01-29</t>
  </si>
  <si>
    <t xml:space="preserve">00297697627224</t>
  </si>
  <si>
    <t xml:space="preserve">Frostline Organic Mac &amp; Cheese Bowl, 12 oz</t>
  </si>
  <si>
    <t xml:space="preserve">Frostline</t>
  </si>
  <si>
    <t xml:space="preserve">Frostline Frozen Foods, Inc.</t>
  </si>
  <si>
    <t xml:space="preserve">2021-02-07</t>
  </si>
  <si>
    <t xml:space="preserve">00295000576841</t>
  </si>
  <si>
    <t xml:space="preserve">Harborline Single Serve Chicken Alfredo, 12 oz</t>
  </si>
  <si>
    <t xml:space="preserve">00605584019842</t>
  </si>
  <si>
    <t xml:space="preserve">Frostline Single Serve Teriyaki Chicken Bowl, 9 oz</t>
  </si>
  <si>
    <t xml:space="preserve">00891579406507</t>
  </si>
  <si>
    <t xml:space="preserve">Frostline Organic Salisbury Steak, 9 oz</t>
  </si>
  <si>
    <t xml:space="preserve">00917526010499</t>
  </si>
  <si>
    <t xml:space="preserve">IceHarvest Organic Mac &amp; Cheese Bowl, 12 oz</t>
  </si>
  <si>
    <t xml:space="preserve">00864179588802</t>
  </si>
  <si>
    <t xml:space="preserve">IceHarvest Family Size Mac &amp; Cheese Bowl, 9 oz</t>
  </si>
  <si>
    <t xml:space="preserve">00852543188823</t>
  </si>
  <si>
    <t xml:space="preserve">IceHarvest Family Size Mac &amp; Cheese Bowl, 26 oz</t>
  </si>
  <si>
    <t xml:space="preserve">00369211614230</t>
  </si>
  <si>
    <t xml:space="preserve">IceHarvest Family Size Orange Chicken Bowl, 9 oz</t>
  </si>
  <si>
    <t xml:space="preserve">2021-09-23</t>
  </si>
  <si>
    <t xml:space="preserve">00912649350434</t>
  </si>
  <si>
    <t xml:space="preserve">Northgate Frozen Organic Teriyaki Chicken Bowl, 12 oz</t>
  </si>
  <si>
    <t xml:space="preserve">2024-11-30</t>
  </si>
  <si>
    <t xml:space="preserve">00431215097932</t>
  </si>
  <si>
    <t xml:space="preserve">Northgate Frozen Single Serve Teriyaki Chicken Bowl, 12 oz</t>
  </si>
  <si>
    <t xml:space="preserve">00404302487361</t>
  </si>
  <si>
    <t xml:space="preserve">Harborline Single Serve Mac &amp; Cheese Bowl, 26 oz</t>
  </si>
  <si>
    <t xml:space="preserve">00902661556367</t>
  </si>
  <si>
    <t xml:space="preserve">Northgate Frozen Single Serve Meatloaf Dinner, 26 oz</t>
  </si>
  <si>
    <t xml:space="preserve">00279588422886</t>
  </si>
  <si>
    <t xml:space="preserve">IceHarvest Organic Mac &amp; Cheese Bowl, 26 oz</t>
  </si>
  <si>
    <t xml:space="preserve">00469787848805</t>
  </si>
  <si>
    <t xml:space="preserve">Frostline Family Size Enchilada Dinner, 26 oz</t>
  </si>
  <si>
    <t xml:space="preserve">00118378969647</t>
  </si>
  <si>
    <t xml:space="preserve">Frostline Organic Mac &amp; Cheese Bowl, 9 oz</t>
  </si>
  <si>
    <t xml:space="preserve">00298304015061</t>
  </si>
  <si>
    <t xml:space="preserve">IceHarvest Single Serve Teriyaki Chicken Bowl, 26 oz</t>
  </si>
  <si>
    <t xml:space="preserve">2022-05-13</t>
  </si>
  <si>
    <t xml:space="preserve">00151818055962</t>
  </si>
  <si>
    <t xml:space="preserve">Frostline Single Serve Mac &amp; Cheese Bowl, 26 oz</t>
  </si>
  <si>
    <t xml:space="preserve">00070123879548</t>
  </si>
  <si>
    <t xml:space="preserve">Harborline Family Size Orange Chicken Bowl, 9 oz</t>
  </si>
  <si>
    <t xml:space="preserve">00689981792537</t>
  </si>
  <si>
    <t xml:space="preserve">Northgate Frozen Organic Beef Lasagna, 9 oz</t>
  </si>
  <si>
    <t xml:space="preserve">00166012114442</t>
  </si>
  <si>
    <t xml:space="preserve">IceHarvest Organic Teriyaki Chicken Bowl, 26 oz</t>
  </si>
  <si>
    <t xml:space="preserve">00430863034516</t>
  </si>
  <si>
    <t xml:space="preserve">Northgate Frozen Organic Orange Chicken Bowl, 12 oz</t>
  </si>
  <si>
    <t xml:space="preserve">00904252735580</t>
  </si>
  <si>
    <t xml:space="preserve">Northgate Frozen Single Serve Orange Chicken Bowl, 26 oz</t>
  </si>
  <si>
    <t xml:space="preserve">00836082825596</t>
  </si>
  <si>
    <t xml:space="preserve">Harborline Family Size Chicken Alfredo, 9 oz</t>
  </si>
  <si>
    <t xml:space="preserve">2025-10-02</t>
  </si>
  <si>
    <t xml:space="preserve">00900078082799</t>
  </si>
  <si>
    <t xml:space="preserve">IceHarvest Family Size Teriyaki Chicken Bowl, 9 oz</t>
  </si>
  <si>
    <t xml:space="preserve">00871480333998</t>
  </si>
  <si>
    <t xml:space="preserve">Harborline Organic Beef Lasagna, 9 oz</t>
  </si>
  <si>
    <t xml:space="preserve">00105241942066</t>
  </si>
  <si>
    <t xml:space="preserve">IceHarvest Organic Salisbury Steak, 12 oz</t>
  </si>
  <si>
    <t xml:space="preserve">00232331109372</t>
  </si>
  <si>
    <t xml:space="preserve">Harborline Organic Orange Chicken Bowl, 26 oz</t>
  </si>
  <si>
    <t xml:space="preserve">00428321916112</t>
  </si>
  <si>
    <t xml:space="preserve">IceHarvest Organic Enchilada Dinner, 9 oz</t>
  </si>
  <si>
    <t xml:space="preserve">00617475954928</t>
  </si>
  <si>
    <t xml:space="preserve">Harborline Family Size Mac &amp; Cheese Bowl, 26 oz</t>
  </si>
  <si>
    <t xml:space="preserve">00027887429450</t>
  </si>
  <si>
    <t xml:space="preserve">Northgate Frozen Rising Crust Margherita Pizza, 13.6 oz</t>
  </si>
  <si>
    <t xml:space="preserve">13.6 oz</t>
  </si>
  <si>
    <t xml:space="preserve">00363825540673</t>
  </si>
  <si>
    <t xml:space="preserve">Northgate Frozen Rising Crust Meat Lovers Pizza, 12 in</t>
  </si>
  <si>
    <t xml:space="preserve">12 in</t>
  </si>
  <si>
    <t xml:space="preserve">2023-08-18</t>
  </si>
  <si>
    <t xml:space="preserve">00634104644833</t>
  </si>
  <si>
    <t xml:space="preserve">Northgate Frozen Gluten-Free Pepperoni Pizza, 12 in</t>
  </si>
  <si>
    <t xml:space="preserve">00578237501983</t>
  </si>
  <si>
    <t xml:space="preserve">IceHarvest Thin Crust Supreme Pizza, 13.6 oz</t>
  </si>
  <si>
    <t xml:space="preserve">00933713331861</t>
  </si>
  <si>
    <t xml:space="preserve">Frostline Thin Crust Veggie Pizza, 12 in</t>
  </si>
  <si>
    <t xml:space="preserve">2025-07-27</t>
  </si>
  <si>
    <t xml:space="preserve">00545695314853</t>
  </si>
  <si>
    <t xml:space="preserve">Frostline Thin Crust Margherita Pizza, 13.6 oz</t>
  </si>
  <si>
    <t xml:space="preserve">2023-08-14</t>
  </si>
  <si>
    <t xml:space="preserve">00105320120377</t>
  </si>
  <si>
    <t xml:space="preserve">Frostline Gluten-Free Cheese Pizza, 12 in</t>
  </si>
  <si>
    <t xml:space="preserve">00329867472680</t>
  </si>
  <si>
    <t xml:space="preserve">Frostline Rising Crust Margherita Pizza, 13.6 oz</t>
  </si>
  <si>
    <t xml:space="preserve">00165713338064</t>
  </si>
  <si>
    <t xml:space="preserve">Frostline Rising Crust Supreme Pizza, 13.6 oz</t>
  </si>
  <si>
    <t xml:space="preserve">2024-03-26</t>
  </si>
  <si>
    <t xml:space="preserve">00395572279016</t>
  </si>
  <si>
    <t xml:space="preserve">IceHarvest Gluten-Free Veggie Pizza, 13.6 oz</t>
  </si>
  <si>
    <t xml:space="preserve">00058201503549</t>
  </si>
  <si>
    <t xml:space="preserve">Northgate Frozen Gluten-Free Meat Lovers Pizza, 13.6 oz</t>
  </si>
  <si>
    <t xml:space="preserve">00705391692396</t>
  </si>
  <si>
    <t xml:space="preserve">IceHarvest Rising Crust Margherita Pizza, 13.6 oz</t>
  </si>
  <si>
    <t xml:space="preserve">00239601209182</t>
  </si>
  <si>
    <t xml:space="preserve">Frostline Thin Crust Supreme Pizza, 12 in</t>
  </si>
  <si>
    <t xml:space="preserve">00298805004636</t>
  </si>
  <si>
    <t xml:space="preserve">IceHarvest Stuffed Crust Supreme Pizza, 12 in</t>
  </si>
  <si>
    <t xml:space="preserve">00301208074424</t>
  </si>
  <si>
    <t xml:space="preserve">Harborline Stuffed Crust Veggie Pizza, 12 in</t>
  </si>
  <si>
    <t xml:space="preserve">00795524191717</t>
  </si>
  <si>
    <t xml:space="preserve">Northgate Frozen Rising Crust Supreme Pizza, 13.6 oz</t>
  </si>
  <si>
    <t xml:space="preserve">00046733652919</t>
  </si>
  <si>
    <t xml:space="preserve">Northgate Frozen Rising Crust Margherita Pizza, 12 in</t>
  </si>
  <si>
    <t xml:space="preserve">00678723568552</t>
  </si>
  <si>
    <t xml:space="preserve">Frostline Rising Crust Pepperoni Pizza, 12 in</t>
  </si>
  <si>
    <t xml:space="preserve">2021-02-06</t>
  </si>
  <si>
    <t xml:space="preserve">00324848765758</t>
  </si>
  <si>
    <t xml:space="preserve">IceHarvest Thin Crust Pepperoni Pizza, 13.6 oz</t>
  </si>
  <si>
    <t xml:space="preserve">00628755404117</t>
  </si>
  <si>
    <t xml:space="preserve">IceHarvest Gluten-Free Supreme Pizza, 13.6 oz</t>
  </si>
  <si>
    <t xml:space="preserve">00781642184357</t>
  </si>
  <si>
    <t xml:space="preserve">Harborline Thin Crust Cheese Pizza, 12 in</t>
  </si>
  <si>
    <t xml:space="preserve">00866890821613</t>
  </si>
  <si>
    <t xml:space="preserve">Northgate Frozen Gluten-Free Supreme Pizza, 12 in</t>
  </si>
  <si>
    <t xml:space="preserve">2022-06-26</t>
  </si>
  <si>
    <t xml:space="preserve">00272351719052</t>
  </si>
  <si>
    <t xml:space="preserve">Northgate Frozen Gluten-Free Cheese Pizza, 12 in</t>
  </si>
  <si>
    <t xml:space="preserve">2026-04-10</t>
  </si>
  <si>
    <t xml:space="preserve">00232710006199</t>
  </si>
  <si>
    <t xml:space="preserve">Frostline Gluten-Free Veggie Pizza, 12 in</t>
  </si>
  <si>
    <t xml:space="preserve">00677014571170</t>
  </si>
  <si>
    <t xml:space="preserve">Frostline Rising Crust Meat Lovers Pizza, 13.6 oz</t>
  </si>
  <si>
    <t xml:space="preserve">00458702551237</t>
  </si>
  <si>
    <t xml:space="preserve">IceHarvest Rising Crust Veggie Pizza, 13.6 oz</t>
  </si>
  <si>
    <t xml:space="preserve">00541603377237</t>
  </si>
  <si>
    <t xml:space="preserve">Frostline Gluten-Free Cheese Pizza, 13.6 oz</t>
  </si>
  <si>
    <t xml:space="preserve">00080526180949</t>
  </si>
  <si>
    <t xml:space="preserve">Frostline Stuffed Crust Veggie Pizza, 12 in</t>
  </si>
  <si>
    <t xml:space="preserve">2021-12-27</t>
  </si>
  <si>
    <t xml:space="preserve">00576215410694</t>
  </si>
  <si>
    <t xml:space="preserve">IceHarvest Gluten-Free Margherita Pizza, 12 in</t>
  </si>
  <si>
    <t xml:space="preserve">2026-01-27</t>
  </si>
  <si>
    <t xml:space="preserve">00962288154931</t>
  </si>
  <si>
    <t xml:space="preserve">Harborline Thin Crust Supreme Pizza, 12 in</t>
  </si>
  <si>
    <t xml:space="preserve">00390897537658</t>
  </si>
  <si>
    <t xml:space="preserve">Harborline Rising Crust Pepperoni Pizza, 12 in</t>
  </si>
  <si>
    <t xml:space="preserve">2021-02-22</t>
  </si>
  <si>
    <t xml:space="preserve">00159286882694</t>
  </si>
  <si>
    <t xml:space="preserve">Harborline Gluten-Free Meat Lovers Pizza, 13.6 oz</t>
  </si>
  <si>
    <t xml:space="preserve">00258919519964</t>
  </si>
  <si>
    <t xml:space="preserve">Harborline Stuffed Crust Meat Lovers Pizza, 13.6 oz</t>
  </si>
  <si>
    <t xml:space="preserve">2024-03-27</t>
  </si>
  <si>
    <t xml:space="preserve">00559733417316</t>
  </si>
  <si>
    <t xml:space="preserve">Northgate Frozen Stuffed Crust Cheese Pizza, 13.6 oz</t>
  </si>
  <si>
    <t xml:space="preserve">00401265220921</t>
  </si>
  <si>
    <t xml:space="preserve">Frostline Rising Crust Cheese Pizza, 12 in</t>
  </si>
  <si>
    <t xml:space="preserve">00066622522563</t>
  </si>
  <si>
    <t xml:space="preserve">IceHarvest Rising Crust Cheese Pizza, 13.6 oz</t>
  </si>
  <si>
    <t xml:space="preserve">2021-10-01</t>
  </si>
  <si>
    <t xml:space="preserve">00778208530957</t>
  </si>
  <si>
    <t xml:space="preserve">Harborline Gluten-Free Supreme Pizza, 12 in</t>
  </si>
  <si>
    <t xml:space="preserve">2022-12-16</t>
  </si>
  <si>
    <t xml:space="preserve">00126313636034</t>
  </si>
  <si>
    <t xml:space="preserve">IceHarvest Rising Crust Supreme Pizza, 12 in</t>
  </si>
  <si>
    <t xml:space="preserve">00045686059669</t>
  </si>
  <si>
    <t xml:space="preserve">Harborline Stuffed Crust Supreme Pizza, 13.6 oz</t>
  </si>
  <si>
    <t xml:space="preserve">00254130614879</t>
  </si>
  <si>
    <t xml:space="preserve">Frostline Stuffed Crust Supreme Pizza, 12 in</t>
  </si>
  <si>
    <t xml:space="preserve">00260348702355</t>
  </si>
  <si>
    <t xml:space="preserve">Frostline Rising Crust Supreme Pizza, 12 in</t>
  </si>
  <si>
    <t xml:space="preserve">00463111566666</t>
  </si>
  <si>
    <t xml:space="preserve">Northgate Frozen Gluten-Free Margherita Pizza, 12 in</t>
  </si>
  <si>
    <t xml:space="preserve">00494385669043</t>
  </si>
  <si>
    <t xml:space="preserve">Harborline Peas, 12 oz</t>
  </si>
  <si>
    <t xml:space="preserve">2026-07-25</t>
  </si>
  <si>
    <t xml:space="preserve">00238030461897</t>
  </si>
  <si>
    <t xml:space="preserve">IceHarvest Green Beans, 16 oz</t>
  </si>
  <si>
    <t xml:space="preserve">00139468864089</t>
  </si>
  <si>
    <t xml:space="preserve">Frostline Steamable Corn, 10 oz</t>
  </si>
  <si>
    <t xml:space="preserve">2025-10-23</t>
  </si>
  <si>
    <t xml:space="preserve">00729060550340</t>
  </si>
  <si>
    <t xml:space="preserve">Northgate Frozen Steamable Green Beans, 12 oz</t>
  </si>
  <si>
    <t xml:space="preserve">00200283368531</t>
  </si>
  <si>
    <t xml:space="preserve">Northgate Frozen Steamable Stir-Fry Blend, 16 oz</t>
  </si>
  <si>
    <t xml:space="preserve">00212001133715</t>
  </si>
  <si>
    <t xml:space="preserve">Frostline Green Beans, 16 oz</t>
  </si>
  <si>
    <t xml:space="preserve">00420798238212</t>
  </si>
  <si>
    <t xml:space="preserve">Frostline Steamable Mixed Vegetables, 10 oz</t>
  </si>
  <si>
    <t xml:space="preserve">00387664981921</t>
  </si>
  <si>
    <t xml:space="preserve">Northgate Frozen Steamable Green Beans, 10 oz</t>
  </si>
  <si>
    <t xml:space="preserve">00121769618544</t>
  </si>
  <si>
    <t xml:space="preserve">Northgate Frozen Corn, 10 oz</t>
  </si>
  <si>
    <t xml:space="preserve">00587638884445</t>
  </si>
  <si>
    <t xml:space="preserve">Harborline Cauliflower, 16 oz</t>
  </si>
  <si>
    <t xml:space="preserve">00084766672325</t>
  </si>
  <si>
    <t xml:space="preserve">IceHarvest Brussels Sprouts, 10 oz</t>
  </si>
  <si>
    <t xml:space="preserve">2021-04-13</t>
  </si>
  <si>
    <t xml:space="preserve">00106885548057</t>
  </si>
  <si>
    <t xml:space="preserve">Northgate Frozen Broccoli, 16 oz</t>
  </si>
  <si>
    <t xml:space="preserve">2021-10-10</t>
  </si>
  <si>
    <t xml:space="preserve">00611759388562</t>
  </si>
  <si>
    <t xml:space="preserve">Northgate Frozen Organic Spinach, 12 oz</t>
  </si>
  <si>
    <t xml:space="preserve">2026-05-14</t>
  </si>
  <si>
    <t xml:space="preserve">00183389076054</t>
  </si>
  <si>
    <t xml:space="preserve">Harborline Organic Mixed Vegetables, 16 oz</t>
  </si>
  <si>
    <t xml:space="preserve">2022-04-04</t>
  </si>
  <si>
    <t xml:space="preserve">00531033172064</t>
  </si>
  <si>
    <t xml:space="preserve">Frostline Organic Mixed Vegetables, 16 oz</t>
  </si>
  <si>
    <t xml:space="preserve">00144725750854</t>
  </si>
  <si>
    <t xml:space="preserve">Northgate Frozen Steamable Mixed Vegetables, 12 oz</t>
  </si>
  <si>
    <t xml:space="preserve">00457925208868</t>
  </si>
  <si>
    <t xml:space="preserve">IceHarvest Organic Mixed Vegetables, 16 oz</t>
  </si>
  <si>
    <t xml:space="preserve">00358493813348</t>
  </si>
  <si>
    <t xml:space="preserve">Frostline Steamable Green Beans, 16 oz</t>
  </si>
  <si>
    <t xml:space="preserve">00990135791189</t>
  </si>
  <si>
    <t xml:space="preserve">Frostline Stir-Fry Blend, 12 oz</t>
  </si>
  <si>
    <t xml:space="preserve">00155415254064</t>
  </si>
  <si>
    <t xml:space="preserve">Northgate Frozen Steamable Peas, 12 oz</t>
  </si>
  <si>
    <t xml:space="preserve">00947938971203</t>
  </si>
  <si>
    <t xml:space="preserve">Harborline Organic Cauliflower, 16 oz</t>
  </si>
  <si>
    <t xml:space="preserve">00310325001998</t>
  </si>
  <si>
    <t xml:space="preserve">Harborline Organic Stir-Fry Blend, 16 oz</t>
  </si>
  <si>
    <t xml:space="preserve">00384508359702</t>
  </si>
  <si>
    <t xml:space="preserve">Northgate Frozen Steamable Spinach, 12 oz</t>
  </si>
  <si>
    <t xml:space="preserve">00925727634042</t>
  </si>
  <si>
    <t xml:space="preserve">IceHarvest Organic Brussels Sprouts, 12 oz</t>
  </si>
  <si>
    <t xml:space="preserve">2025-10-26</t>
  </si>
  <si>
    <t xml:space="preserve">00794836063156</t>
  </si>
  <si>
    <t xml:space="preserve">Frostline Corn, 10 oz</t>
  </si>
  <si>
    <t xml:space="preserve">00241883435146</t>
  </si>
  <si>
    <t xml:space="preserve">Northgate Frozen Steamable Brussels Sprouts, 10 oz</t>
  </si>
  <si>
    <t xml:space="preserve">00040645582693</t>
  </si>
  <si>
    <t xml:space="preserve">Northgate Frozen Steamable Spinach, 16 oz</t>
  </si>
  <si>
    <t xml:space="preserve">2022-04-15</t>
  </si>
  <si>
    <t xml:space="preserve">00354446584991</t>
  </si>
  <si>
    <t xml:space="preserve">Northgate Frozen Stir-Fry Blend, 16 oz</t>
  </si>
  <si>
    <t xml:space="preserve">2026-05-02</t>
  </si>
  <si>
    <t xml:space="preserve">00933164785815</t>
  </si>
  <si>
    <t xml:space="preserve">Frostline Organic Green Beans, 16 oz</t>
  </si>
  <si>
    <t xml:space="preserve">00532793431319</t>
  </si>
  <si>
    <t xml:space="preserve">IceHarvest Steamable Stir-Fry Blend, 10 oz</t>
  </si>
  <si>
    <t xml:space="preserve">2025-04-29</t>
  </si>
  <si>
    <t xml:space="preserve">00528413271374</t>
  </si>
  <si>
    <t xml:space="preserve">Harborline Steamable Mixed Vegetables, 10 oz</t>
  </si>
  <si>
    <t xml:space="preserve">00158253745489</t>
  </si>
  <si>
    <t xml:space="preserve">IceHarvest Steamable Broccoli, 10 oz</t>
  </si>
  <si>
    <t xml:space="preserve">2026-08-17</t>
  </si>
  <si>
    <t xml:space="preserve">00314605091078</t>
  </si>
  <si>
    <t xml:space="preserve">IceHarvest Organic Corn, 12 oz</t>
  </si>
  <si>
    <t xml:space="preserve">2023-03-18</t>
  </si>
  <si>
    <t xml:space="preserve">00521976289301</t>
  </si>
  <si>
    <t xml:space="preserve">IceHarvest Spinach, 12 oz</t>
  </si>
  <si>
    <t xml:space="preserve">2024-07-13</t>
  </si>
  <si>
    <t xml:space="preserve">00284436697570</t>
  </si>
  <si>
    <t xml:space="preserve">Frostline Steamable Cauliflower, 10 oz</t>
  </si>
  <si>
    <t xml:space="preserve">2024-01-19</t>
  </si>
  <si>
    <t xml:space="preserve">00067284721621</t>
  </si>
  <si>
    <t xml:space="preserve">Northgate Frozen Steamable Brussels Sprouts, 16 oz</t>
  </si>
  <si>
    <t xml:space="preserve">00652262793751</t>
  </si>
  <si>
    <t xml:space="preserve">IceHarvest Organic Stir-Fry Blend, 16 oz</t>
  </si>
  <si>
    <t xml:space="preserve">00643302667790</t>
  </si>
  <si>
    <t xml:space="preserve">Northgate Frozen Spinach, 10 oz</t>
  </si>
  <si>
    <t xml:space="preserve">00949751849905</t>
  </si>
  <si>
    <t xml:space="preserve">IceHarvest Steamable Spinach, 12 oz</t>
  </si>
  <si>
    <t xml:space="preserve">00132651112633</t>
  </si>
  <si>
    <t xml:space="preserve">Harborline Steamable Peas, 12 oz</t>
  </si>
  <si>
    <t xml:space="preserve">00455684173610</t>
  </si>
  <si>
    <t xml:space="preserve">Harborline Steamable Green Beans, 12 oz</t>
  </si>
  <si>
    <t xml:space="preserve">00111699944943</t>
  </si>
  <si>
    <t xml:space="preserve">IceHarvest Broccoli, 10 oz</t>
  </si>
  <si>
    <t xml:space="preserve">00272416669725</t>
  </si>
  <si>
    <t xml:space="preserve">Northgate Frozen Peaches, 16 oz</t>
  </si>
  <si>
    <t xml:space="preserve">00735629577684</t>
  </si>
  <si>
    <t xml:space="preserve">Northgate Frozen Strawberries, 10 oz</t>
  </si>
  <si>
    <t xml:space="preserve">00047162879649</t>
  </si>
  <si>
    <t xml:space="preserve">Frostline Blueberries, 10 oz</t>
  </si>
  <si>
    <t xml:space="preserve">2021-11-24</t>
  </si>
  <si>
    <t xml:space="preserve">00888581870158</t>
  </si>
  <si>
    <t xml:space="preserve">IceHarvest Strawberries, 16 oz</t>
  </si>
  <si>
    <t xml:space="preserve">00096583334418</t>
  </si>
  <si>
    <t xml:space="preserve">Frostline Organic Peaches, 10 oz</t>
  </si>
  <si>
    <t xml:space="preserve">00165497284541</t>
  </si>
  <si>
    <t xml:space="preserve">Northgate Frozen Mixed Berries, 16 oz</t>
  </si>
  <si>
    <t xml:space="preserve">00107542719816</t>
  </si>
  <si>
    <t xml:space="preserve">Harborline Peaches, 16 oz</t>
  </si>
  <si>
    <t xml:space="preserve">2023-06-20</t>
  </si>
  <si>
    <t xml:space="preserve">00243182260352</t>
  </si>
  <si>
    <t xml:space="preserve">IceHarvest Organic Mango Chunks, 10 oz</t>
  </si>
  <si>
    <t xml:space="preserve">2024-12-07</t>
  </si>
  <si>
    <t xml:space="preserve">00709258508682</t>
  </si>
  <si>
    <t xml:space="preserve">Harborline Organic Strawberries, 10 oz</t>
  </si>
  <si>
    <t xml:space="preserve">00731533044789</t>
  </si>
  <si>
    <t xml:space="preserve">Harborline Mixed Berries, 10 oz</t>
  </si>
  <si>
    <t xml:space="preserve">2025-08-14</t>
  </si>
  <si>
    <t xml:space="preserve">00801737035242</t>
  </si>
  <si>
    <t xml:space="preserve">Northgate Frozen Organic Mixed Berries, 10 oz</t>
  </si>
  <si>
    <t xml:space="preserve">00019894075221</t>
  </si>
  <si>
    <t xml:space="preserve">Frostline Organic Strawberries, 16 oz</t>
  </si>
  <si>
    <t xml:space="preserve">00086660432373</t>
  </si>
  <si>
    <t xml:space="preserve">Northgate Frozen Mango Chunks, 10 oz</t>
  </si>
  <si>
    <t xml:space="preserve">2023-08-24</t>
  </si>
  <si>
    <t xml:space="preserve">00485550401380</t>
  </si>
  <si>
    <t xml:space="preserve">Northgate Frozen Organic Peaches, 16 oz</t>
  </si>
  <si>
    <t xml:space="preserve">00848665447106</t>
  </si>
  <si>
    <t xml:space="preserve">Northgate Frozen Organic Mango Chunks, 10 oz</t>
  </si>
  <si>
    <t xml:space="preserve">00134495227349</t>
  </si>
  <si>
    <t xml:space="preserve">Harborline Strawberries, 16 oz</t>
  </si>
  <si>
    <t xml:space="preserve">00248580451460</t>
  </si>
  <si>
    <t xml:space="preserve">Frostline Mixed Berries, 16 oz</t>
  </si>
  <si>
    <t xml:space="preserve">00587030114591</t>
  </si>
  <si>
    <t xml:space="preserve">Northgate Frozen Mango Chunks, 16 oz</t>
  </si>
  <si>
    <t xml:space="preserve">00343991639924</t>
  </si>
  <si>
    <t xml:space="preserve">IceHarvest Organic Mango Chunks, 16 oz</t>
  </si>
  <si>
    <t xml:space="preserve">00673434588816</t>
  </si>
  <si>
    <t xml:space="preserve">Harborline Organic Peaches, 16 oz</t>
  </si>
  <si>
    <t xml:space="preserve">2024-02-12</t>
  </si>
  <si>
    <t xml:space="preserve">00762031116676</t>
  </si>
  <si>
    <t xml:space="preserve">Frostline Organic Mango Chunks, 10 oz</t>
  </si>
  <si>
    <t xml:space="preserve">00058072412915</t>
  </si>
  <si>
    <t xml:space="preserve">Northgate Frozen Strawberries, 16 oz</t>
  </si>
  <si>
    <t xml:space="preserve">00425451094003</t>
  </si>
  <si>
    <t xml:space="preserve">IceHarvest Organic Mixed Berries, 16 oz</t>
  </si>
  <si>
    <t xml:space="preserve">00902363241067</t>
  </si>
  <si>
    <t xml:space="preserve">Frostline Strawberries, 10 oz</t>
  </si>
  <si>
    <t xml:space="preserve">00188877821683</t>
  </si>
  <si>
    <t xml:space="preserve">IceHarvest Strawberries, 10 oz</t>
  </si>
  <si>
    <t xml:space="preserve">00123878092861</t>
  </si>
  <si>
    <t xml:space="preserve">Harborline Organic Mixed Berries, 16 oz</t>
  </si>
  <si>
    <t xml:space="preserve">00328035053261</t>
  </si>
  <si>
    <t xml:space="preserve">Harborline Organic Mango Chunks, 16 oz</t>
  </si>
  <si>
    <t xml:space="preserve">00930866591661</t>
  </si>
  <si>
    <t xml:space="preserve">IceHarvest Mixed Berries, 10 oz</t>
  </si>
  <si>
    <t xml:space="preserve">00105894901559</t>
  </si>
  <si>
    <t xml:space="preserve">IceHarvest Organic Blueberries, 10 oz</t>
  </si>
  <si>
    <t xml:space="preserve">00961625518884</t>
  </si>
  <si>
    <t xml:space="preserve">Frostline Organic Blueberries, 10 oz</t>
  </si>
  <si>
    <t xml:space="preserve">00838929625135</t>
  </si>
  <si>
    <t xml:space="preserve">Frostline Organic Mixed Berries, 10 oz</t>
  </si>
  <si>
    <t xml:space="preserve">2026-04-13</t>
  </si>
  <si>
    <t xml:space="preserve">00456402637055</t>
  </si>
  <si>
    <t xml:space="preserve">Frostline Mixed Berries, 10 oz</t>
  </si>
  <si>
    <t xml:space="preserve">00720016998341</t>
  </si>
  <si>
    <t xml:space="preserve">IceHarvest Mango Chunks, 16 oz</t>
  </si>
  <si>
    <t xml:space="preserve">00375701129746</t>
  </si>
  <si>
    <t xml:space="preserve">Frostline Organic Strawberries, 10 oz</t>
  </si>
  <si>
    <t xml:space="preserve">00422810137400</t>
  </si>
  <si>
    <t xml:space="preserve">IceHarvest Peaches, 10 oz</t>
  </si>
  <si>
    <t xml:space="preserve">00020456902357</t>
  </si>
  <si>
    <t xml:space="preserve">IceHarvest Organic Peaches, 10 oz</t>
  </si>
  <si>
    <t xml:space="preserve">00827045492014</t>
  </si>
  <si>
    <t xml:space="preserve">Harborline Peaches, 10 oz</t>
  </si>
  <si>
    <t xml:space="preserve">00331920868209</t>
  </si>
  <si>
    <t xml:space="preserve">Frostline Strawberries, 16 oz</t>
  </si>
  <si>
    <t xml:space="preserve">00624832055220</t>
  </si>
  <si>
    <t xml:space="preserve">Northgate Frozen Organic Mango Chunks, 16 oz</t>
  </si>
  <si>
    <t xml:space="preserve">00743401991850</t>
  </si>
  <si>
    <t xml:space="preserve">Northgate Frozen Organic Peaches, 10 oz</t>
  </si>
  <si>
    <t xml:space="preserve">2023-07-01</t>
  </si>
  <si>
    <t xml:space="preserve">00467911613980</t>
  </si>
  <si>
    <t xml:space="preserve">Harborline Mixed Berries, 16 oz</t>
  </si>
  <si>
    <t xml:space="preserve">00878460926923</t>
  </si>
  <si>
    <t xml:space="preserve">Northgate Frozen Organic Mixed Berries, 16 oz</t>
  </si>
  <si>
    <t xml:space="preserve">00944077009284</t>
  </si>
  <si>
    <t xml:space="preserve">IceHarvest Fudge Bar, 6 ct</t>
  </si>
  <si>
    <t xml:space="preserve">00172791909847</t>
  </si>
  <si>
    <t xml:space="preserve">Northgate Frozen Non-Dairy Cookie Dough Ice Cream, 1.5 qt</t>
  </si>
  <si>
    <t xml:space="preserve">1.5 qt</t>
  </si>
  <si>
    <t xml:space="preserve">00494172608210</t>
  </si>
  <si>
    <t xml:space="preserve">Frostline Non-Dairy Vanilla Ice Cream, 12 ct</t>
  </si>
  <si>
    <t xml:space="preserve">2023-06-09</t>
  </si>
  <si>
    <t xml:space="preserve">00203779432679</t>
  </si>
  <si>
    <t xml:space="preserve">Harborline Mint Chip Ice Cream, 48 oz</t>
  </si>
  <si>
    <t xml:space="preserve">00699521421769</t>
  </si>
  <si>
    <t xml:space="preserve">IceHarvest Non-Dairy Neapolitan Ice Cream, 6 ct</t>
  </si>
  <si>
    <t xml:space="preserve">00363729637215</t>
  </si>
  <si>
    <t xml:space="preserve">IceHarvest Mint Chip Ice Cream, 48 oz</t>
  </si>
  <si>
    <t xml:space="preserve">00033509132593</t>
  </si>
  <si>
    <t xml:space="preserve">Harborline Light Ice Cream Sandwich, 6 ct</t>
  </si>
  <si>
    <t xml:space="preserve">2021-12-25</t>
  </si>
  <si>
    <t xml:space="preserve">00234457314834</t>
  </si>
  <si>
    <t xml:space="preserve">Northgate Frozen Light Ice Cream Sandwich, 48 oz</t>
  </si>
  <si>
    <t xml:space="preserve">00809282323209</t>
  </si>
  <si>
    <t xml:space="preserve">Harborline Light Vanilla Ice Cream, 1.5 qt</t>
  </si>
  <si>
    <t xml:space="preserve">00847230001776</t>
  </si>
  <si>
    <t xml:space="preserve">Northgate Frozen Non-Dairy Ice Cream Sandwich, 6 ct</t>
  </si>
  <si>
    <t xml:space="preserve">00906211346270</t>
  </si>
  <si>
    <t xml:space="preserve">Harborline Vanilla Ice Cream, 48 oz</t>
  </si>
  <si>
    <t xml:space="preserve">00254480395827</t>
  </si>
  <si>
    <t xml:space="preserve">Frostline Non-Dairy Chocolate Ice Cream, 48 oz</t>
  </si>
  <si>
    <t xml:space="preserve">00923470675616</t>
  </si>
  <si>
    <t xml:space="preserve">IceHarvest Cookie Dough Ice Cream, 6 ct</t>
  </si>
  <si>
    <t xml:space="preserve">00352148738978</t>
  </si>
  <si>
    <t xml:space="preserve">Frostline Fudge Bar, 48 oz</t>
  </si>
  <si>
    <t xml:space="preserve">00779359384904</t>
  </si>
  <si>
    <t xml:space="preserve">Harborline Light Neapolitan Ice Cream, 48 oz</t>
  </si>
  <si>
    <t xml:space="preserve">00482347519943</t>
  </si>
  <si>
    <t xml:space="preserve">Frostline Light Popsicle, 12 ct</t>
  </si>
  <si>
    <t xml:space="preserve">00889182744990</t>
  </si>
  <si>
    <t xml:space="preserve">Northgate Frozen Popsicle, 48 oz</t>
  </si>
  <si>
    <t xml:space="preserve">00554057816681</t>
  </si>
  <si>
    <t xml:space="preserve">IceHarvest Light Chocolate Ice Cream, 6 ct</t>
  </si>
  <si>
    <t xml:space="preserve">00904716135655</t>
  </si>
  <si>
    <t xml:space="preserve">IceHarvest Light Cookie Dough Ice Cream, 6 ct</t>
  </si>
  <si>
    <t xml:space="preserve">00011803459039</t>
  </si>
  <si>
    <t xml:space="preserve">Northgate Frozen Mint Chip Ice Cream, 1.5 qt</t>
  </si>
  <si>
    <t xml:space="preserve">00581820556374</t>
  </si>
  <si>
    <t xml:space="preserve">IceHarvest Non-Dairy Fudge Bar, 6 ct</t>
  </si>
  <si>
    <t xml:space="preserve">00405241577582</t>
  </si>
  <si>
    <t xml:space="preserve">Harborline Cookie Dough Ice Cream, 48 oz</t>
  </si>
  <si>
    <t xml:space="preserve">00294863836198</t>
  </si>
  <si>
    <t xml:space="preserve">Frostline Non-Dairy Neapolitan Ice Cream, 12 ct</t>
  </si>
  <si>
    <t xml:space="preserve">00363728995375</t>
  </si>
  <si>
    <t xml:space="preserve">IceHarvest Non-Dairy Ice Cream Sandwich, 48 oz</t>
  </si>
  <si>
    <t xml:space="preserve">00682627873179</t>
  </si>
  <si>
    <t xml:space="preserve">Northgate Frozen Chocolate Ice Cream, 12 ct</t>
  </si>
  <si>
    <t xml:space="preserve">00672056350820</t>
  </si>
  <si>
    <t xml:space="preserve">Northgate Frozen Cookie Dough Ice Cream, 6 ct</t>
  </si>
  <si>
    <t xml:space="preserve">00428529640486</t>
  </si>
  <si>
    <t xml:space="preserve">Northgate Frozen Light Cookie Dough Ice Cream, 48 oz</t>
  </si>
  <si>
    <t xml:space="preserve">2025-11-17</t>
  </si>
  <si>
    <t xml:space="preserve">00344756505946</t>
  </si>
  <si>
    <t xml:space="preserve">IceHarvest Light Vanilla Ice Cream, 1.5 qt</t>
  </si>
  <si>
    <t xml:space="preserve">00000201840397</t>
  </si>
  <si>
    <t xml:space="preserve">Harborline Popsicle, 6 ct</t>
  </si>
  <si>
    <t xml:space="preserve">00194046918312</t>
  </si>
  <si>
    <t xml:space="preserve">Harborline Non-Dairy Fudge Bar, 1.5 qt</t>
  </si>
  <si>
    <t xml:space="preserve">2023-09-28</t>
  </si>
  <si>
    <t xml:space="preserve">00286179461877</t>
  </si>
  <si>
    <t xml:space="preserve">Harborline Ice Cream Sandwich, 1.5 qt</t>
  </si>
  <si>
    <t xml:space="preserve">2021-07-14</t>
  </si>
  <si>
    <t xml:space="preserve">00411775892004</t>
  </si>
  <si>
    <t xml:space="preserve">Frostline Chocolate Ice Cream, 12 ct</t>
  </si>
  <si>
    <t xml:space="preserve">00594369222121</t>
  </si>
  <si>
    <t xml:space="preserve">Northgate Frozen Light Vanilla Ice Cream, 1.5 qt</t>
  </si>
  <si>
    <t xml:space="preserve">00740942860709</t>
  </si>
  <si>
    <t xml:space="preserve">Harborline Light Vanilla Ice Cream, 48 oz</t>
  </si>
  <si>
    <t xml:space="preserve">00872378184647</t>
  </si>
  <si>
    <t xml:space="preserve">Harborline Non-Dairy Fudge Bar, 12 ct</t>
  </si>
  <si>
    <t xml:space="preserve">00545553839949</t>
  </si>
  <si>
    <t xml:space="preserve">Frostline Non-Dairy Mint Chip Ice Cream, 12 ct</t>
  </si>
  <si>
    <t xml:space="preserve">00074942661603</t>
  </si>
  <si>
    <t xml:space="preserve">IceHarvest Chocolate Ice Cream, 6 ct</t>
  </si>
  <si>
    <t xml:space="preserve">00160210403143</t>
  </si>
  <si>
    <t xml:space="preserve">Frostline Light Ice Cream Sandwich, 1.5 qt</t>
  </si>
  <si>
    <t xml:space="preserve">2025-09-10</t>
  </si>
  <si>
    <t xml:space="preserve">00676624519698</t>
  </si>
  <si>
    <t xml:space="preserve">Harborline Light Chocolate Ice Cream, 6 ct</t>
  </si>
  <si>
    <t xml:space="preserve">2022-05-23</t>
  </si>
  <si>
    <t xml:space="preserve">00947438943940</t>
  </si>
  <si>
    <t xml:space="preserve">Harborline Popsicle, 48 oz</t>
  </si>
  <si>
    <t xml:space="preserve">2024-05-22</t>
  </si>
  <si>
    <t xml:space="preserve">00604524689198</t>
  </si>
  <si>
    <t xml:space="preserve">IceHarvest Mint Chip Ice Cream, 1.5 qt</t>
  </si>
  <si>
    <t xml:space="preserve">00388863087473</t>
  </si>
  <si>
    <t xml:space="preserve">Frostline Non-Dairy Ice Cream Sandwich, 12 ct</t>
  </si>
  <si>
    <t xml:space="preserve">00289002612401</t>
  </si>
  <si>
    <t xml:space="preserve">Harborline Whole Grain Hash Browns, 10 ct</t>
  </si>
  <si>
    <t xml:space="preserve">00980484602445</t>
  </si>
  <si>
    <t xml:space="preserve">IceHarvest Waffles, 12.5 oz</t>
  </si>
  <si>
    <t xml:space="preserve">12.5 oz</t>
  </si>
  <si>
    <t xml:space="preserve">00119491784724</t>
  </si>
  <si>
    <t xml:space="preserve">Harborline Buttermilk Hash Browns, 10 ct</t>
  </si>
  <si>
    <t xml:space="preserve">2025-01-10</t>
  </si>
  <si>
    <t xml:space="preserve">00956145023134</t>
  </si>
  <si>
    <t xml:space="preserve">IceHarvest Whole Grain Pancakes, 10 ct</t>
  </si>
  <si>
    <t xml:space="preserve">00545832472302</t>
  </si>
  <si>
    <t xml:space="preserve">Harborline Hash Browns, 12.5 oz</t>
  </si>
  <si>
    <t xml:space="preserve">2021-01-12</t>
  </si>
  <si>
    <t xml:space="preserve">00130143535504</t>
  </si>
  <si>
    <t xml:space="preserve">Northgate Frozen Whole Grain French Toast Sticks, 32 oz</t>
  </si>
  <si>
    <t xml:space="preserve">00474182463523</t>
  </si>
  <si>
    <t xml:space="preserve">Frostline Pancakes, 12.5 oz</t>
  </si>
  <si>
    <t xml:space="preserve">00312610969886</t>
  </si>
  <si>
    <t xml:space="preserve">Northgate Frozen Pancakes, 32 oz</t>
  </si>
  <si>
    <t xml:space="preserve">00243294864765</t>
  </si>
  <si>
    <t xml:space="preserve">Harborline Buttermilk Breakfast Sandwich, 12.5 oz</t>
  </si>
  <si>
    <t xml:space="preserve">00648817178735</t>
  </si>
  <si>
    <t xml:space="preserve">Frostline Breakfast Sandwich, 10 ct</t>
  </si>
  <si>
    <t xml:space="preserve">2024-09-18</t>
  </si>
  <si>
    <t xml:space="preserve">00067444933745</t>
  </si>
  <si>
    <t xml:space="preserve">Frostline Waffles, 10 ct</t>
  </si>
  <si>
    <t xml:space="preserve">2022-03-23</t>
  </si>
  <si>
    <t xml:space="preserve">00117295328951</t>
  </si>
  <si>
    <t xml:space="preserve">Frostline Whole Grain Hash Browns, 12.5 oz</t>
  </si>
  <si>
    <t xml:space="preserve">2022-06-18</t>
  </si>
  <si>
    <t xml:space="preserve">00084635338602</t>
  </si>
  <si>
    <t xml:space="preserve">Frostline Whole Grain French Toast Sticks, 12.5 oz</t>
  </si>
  <si>
    <t xml:space="preserve">00414873162846</t>
  </si>
  <si>
    <t xml:space="preserve">Northgate Frozen Whole Grain Pancakes, 32 oz</t>
  </si>
  <si>
    <t xml:space="preserve">00591063211460</t>
  </si>
  <si>
    <t xml:space="preserve">Northgate Frozen Buttermilk Breakfast Sandwich, 10 ct</t>
  </si>
  <si>
    <t xml:space="preserve">2021-08-17</t>
  </si>
  <si>
    <t xml:space="preserve">00771988931311</t>
  </si>
  <si>
    <t xml:space="preserve">Harborline Whole Grain Pancakes, 10 ct</t>
  </si>
  <si>
    <t xml:space="preserve">2023-05-07</t>
  </si>
  <si>
    <t xml:space="preserve">00708976747319</t>
  </si>
  <si>
    <t xml:space="preserve">Harborline Buttermilk Breakfast Sandwich, 10 ct</t>
  </si>
  <si>
    <t xml:space="preserve">00043456238904</t>
  </si>
  <si>
    <t xml:space="preserve">IceHarvest Waffles, 32 oz</t>
  </si>
  <si>
    <t xml:space="preserve">00711268530994</t>
  </si>
  <si>
    <t xml:space="preserve">IceHarvest Pancakes, 32 oz</t>
  </si>
  <si>
    <t xml:space="preserve">2025-07-13</t>
  </si>
  <si>
    <t xml:space="preserve">00107017520979</t>
  </si>
  <si>
    <t xml:space="preserve">IceHarvest Whole Grain Waffles, 32 oz</t>
  </si>
  <si>
    <t xml:space="preserve">00492192448728</t>
  </si>
  <si>
    <t xml:space="preserve">Frostline Breakfast Sandwich, 32 oz</t>
  </si>
  <si>
    <t xml:space="preserve">00185293109308</t>
  </si>
  <si>
    <t xml:space="preserve">Northgate Frozen Whole Grain Waffles, 32 oz</t>
  </si>
  <si>
    <t xml:space="preserve">00846818276759</t>
  </si>
  <si>
    <t xml:space="preserve">Frostline Buttermilk Hash Browns, 10 ct</t>
  </si>
  <si>
    <t xml:space="preserve">00167169090271</t>
  </si>
  <si>
    <t xml:space="preserve">Frostline Buttermilk Waffles, 32 oz</t>
  </si>
  <si>
    <t xml:space="preserve">00635562504354</t>
  </si>
  <si>
    <t xml:space="preserve">Northgate Frozen Whole Grain Hash Browns, 10 ct</t>
  </si>
  <si>
    <t xml:space="preserve">2023-08-28</t>
  </si>
  <si>
    <t xml:space="preserve">00117261229340</t>
  </si>
  <si>
    <t xml:space="preserve">Northgate Frozen Buttermilk Breakfast Sandwich, 12.5 oz</t>
  </si>
  <si>
    <t xml:space="preserve">00881408547156</t>
  </si>
  <si>
    <t xml:space="preserve">Northgate Frozen French Toast Sticks, 10 ct</t>
  </si>
  <si>
    <t xml:space="preserve">00132761551960</t>
  </si>
  <si>
    <t xml:space="preserve">Harborline Waffles, 10 ct</t>
  </si>
  <si>
    <t xml:space="preserve">00644980613764</t>
  </si>
  <si>
    <t xml:space="preserve">IceHarvest Buttermilk Pancakes, 32 oz</t>
  </si>
  <si>
    <t xml:space="preserve">2021-02-25</t>
  </si>
  <si>
    <t xml:space="preserve">00998947942032</t>
  </si>
  <si>
    <t xml:space="preserve">IceHarvest Buttermilk Breakfast Sandwich, 32 oz</t>
  </si>
  <si>
    <t xml:space="preserve">2021-05-17</t>
  </si>
  <si>
    <t xml:space="preserve">00451913543586</t>
  </si>
  <si>
    <t xml:space="preserve">Northgate Frozen Buttermilk Waffles, 32 oz</t>
  </si>
  <si>
    <t xml:space="preserve">00290543718069</t>
  </si>
  <si>
    <t xml:space="preserve">Frostline Buttermilk Waffles, 12.5 oz</t>
  </si>
  <si>
    <t xml:space="preserve">00958445929672</t>
  </si>
  <si>
    <t xml:space="preserve">Northgate Frozen Whole Grain Waffles, 12.5 oz</t>
  </si>
  <si>
    <t xml:space="preserve">00065249857083</t>
  </si>
  <si>
    <t xml:space="preserve">IceHarvest Buttermilk Waffles, 32 oz</t>
  </si>
  <si>
    <t xml:space="preserve">2024-01-09</t>
  </si>
  <si>
    <t xml:space="preserve">00105519193530</t>
  </si>
  <si>
    <t xml:space="preserve">IceHarvest Whole Grain French Toast Sticks, 12.5 oz</t>
  </si>
  <si>
    <t xml:space="preserve">00113300052255</t>
  </si>
  <si>
    <t xml:space="preserve">Harborline Buttermilk French Toast Sticks, 12.5 oz</t>
  </si>
  <si>
    <t xml:space="preserve">00653265303060</t>
  </si>
  <si>
    <t xml:space="preserve">Frostline Buttermilk Pancakes, 10 ct</t>
  </si>
  <si>
    <t xml:space="preserve">00990783309414</t>
  </si>
  <si>
    <t xml:space="preserve">Harborline Hash Browns, 10 ct</t>
  </si>
  <si>
    <t xml:space="preserve">00306135623546</t>
  </si>
  <si>
    <t xml:space="preserve">IceHarvest Whole Grain Breakfast Sandwich, 10 ct</t>
  </si>
  <si>
    <t xml:space="preserve">2022-01-29</t>
  </si>
  <si>
    <t xml:space="preserve">00501403768629</t>
  </si>
  <si>
    <t xml:space="preserve">Harborline Breakfast Sandwich, 10 ct</t>
  </si>
  <si>
    <t xml:space="preserve">00767962962599</t>
  </si>
  <si>
    <t xml:space="preserve">IceHarvest Buttermilk Hash Browns, 32 oz</t>
  </si>
  <si>
    <t xml:space="preserve">2025-08-29</t>
  </si>
  <si>
    <t xml:space="preserve">00256970173901</t>
  </si>
  <si>
    <t xml:space="preserve">Frostline French Toast Sticks, 12.5 oz</t>
  </si>
  <si>
    <t xml:space="preserve">00139583566484</t>
  </si>
  <si>
    <t xml:space="preserve">Northgate Frozen Spicy Egg Rolls, 16 oz</t>
  </si>
  <si>
    <t xml:space="preserve">00337255986313</t>
  </si>
  <si>
    <t xml:space="preserve">Frostline Spicy Onion Rings, 12 oz</t>
  </si>
  <si>
    <t xml:space="preserve">00003383829301</t>
  </si>
  <si>
    <t xml:space="preserve">Frostline Spicy Egg Rolls, 12 oz</t>
  </si>
  <si>
    <t xml:space="preserve">00725659962746</t>
  </si>
  <si>
    <t xml:space="preserve">Northgate Frozen Spicy Onion Rings, 16 oz</t>
  </si>
  <si>
    <t xml:space="preserve">00829462821317</t>
  </si>
  <si>
    <t xml:space="preserve">IceHarvest Spicy Onion Rings, 12 oz</t>
  </si>
  <si>
    <t xml:space="preserve">00218372464262</t>
  </si>
  <si>
    <t xml:space="preserve">Northgate Frozen Mozzarella Sticks, 16 oz</t>
  </si>
  <si>
    <t xml:space="preserve">00443542024113</t>
  </si>
  <si>
    <t xml:space="preserve">Northgate Frozen Spicy Egg Rolls, 12 oz</t>
  </si>
  <si>
    <t xml:space="preserve">00955734169762</t>
  </si>
  <si>
    <t xml:space="preserve">Frostline Spicy Onion Rings, 16 oz</t>
  </si>
  <si>
    <t xml:space="preserve">00713048940333</t>
  </si>
  <si>
    <t xml:space="preserve">Frostline Spicy Pretzel Bites, 16 oz</t>
  </si>
  <si>
    <t xml:space="preserve">00486591269810</t>
  </si>
  <si>
    <t xml:space="preserve">IceHarvest Onion Rings, 16 oz</t>
  </si>
  <si>
    <t xml:space="preserve">00040488528102</t>
  </si>
  <si>
    <t xml:space="preserve">Frostline Spicy Pretzel Bites, 12 oz</t>
  </si>
  <si>
    <t xml:space="preserve">00419496327576</t>
  </si>
  <si>
    <t xml:space="preserve">Harborline Pretzel Bites, 12 oz</t>
  </si>
  <si>
    <t xml:space="preserve">00994497604435</t>
  </si>
  <si>
    <t xml:space="preserve">Frostline Mozzarella Sticks, 12 oz</t>
  </si>
  <si>
    <t xml:space="preserve">00450640965850</t>
  </si>
  <si>
    <t xml:space="preserve">Northgate Frozen Pot Stickers, 12 oz</t>
  </si>
  <si>
    <t xml:space="preserve">2021-04-16</t>
  </si>
  <si>
    <t xml:space="preserve">00403482146584</t>
  </si>
  <si>
    <t xml:space="preserve">IceHarvest Spicy Onion Rings, 16 oz</t>
  </si>
  <si>
    <t xml:space="preserve">00720193428378</t>
  </si>
  <si>
    <t xml:space="preserve">Harborline Mozzarella Sticks, 12 oz</t>
  </si>
  <si>
    <t xml:space="preserve">00249825842937</t>
  </si>
  <si>
    <t xml:space="preserve">Harborline Spicy Chicken Wings, 16 oz</t>
  </si>
  <si>
    <t xml:space="preserve">2022-03-14</t>
  </si>
  <si>
    <t xml:space="preserve">00696959756738</t>
  </si>
  <si>
    <t xml:space="preserve">Frostline Pretzel Bites, 12 oz</t>
  </si>
  <si>
    <t xml:space="preserve">2021-05-02</t>
  </si>
  <si>
    <t xml:space="preserve">00607063944783</t>
  </si>
  <si>
    <t xml:space="preserve">Harborline Spicy Pot Stickers, 16 oz</t>
  </si>
  <si>
    <t xml:space="preserve">00377306089894</t>
  </si>
  <si>
    <t xml:space="preserve">Harborline Chicken Wings, 16 oz</t>
  </si>
  <si>
    <t xml:space="preserve">00657984737779</t>
  </si>
  <si>
    <t xml:space="preserve">Harborline Pretzel Bites, 16 oz</t>
  </si>
  <si>
    <t xml:space="preserve">00823660729921</t>
  </si>
  <si>
    <t xml:space="preserve">Frostline Pretzel Bites, 16 oz</t>
  </si>
  <si>
    <t xml:space="preserve">00815687491006</t>
  </si>
  <si>
    <t xml:space="preserve">IceHarvest Mozzarella Sticks, 12 oz</t>
  </si>
  <si>
    <t xml:space="preserve">00741145292393</t>
  </si>
  <si>
    <t xml:space="preserve">Northgate Frozen Spicy Mozzarella Sticks, 16 oz</t>
  </si>
  <si>
    <t xml:space="preserve">00549488937904</t>
  </si>
  <si>
    <t xml:space="preserve">Harborline Spicy Pretzel Bites, 16 oz</t>
  </si>
  <si>
    <t xml:space="preserve">00156478296533</t>
  </si>
  <si>
    <t xml:space="preserve">Northgate Frozen Spicy Chicken Wings, 16 oz</t>
  </si>
  <si>
    <t xml:space="preserve">2021-10-04</t>
  </si>
  <si>
    <t xml:space="preserve">00992306874327</t>
  </si>
  <si>
    <t xml:space="preserve">IceHarvest Spicy Egg Rolls, 16 oz</t>
  </si>
  <si>
    <t xml:space="preserve">00639807976418</t>
  </si>
  <si>
    <t xml:space="preserve">Northgate Frozen Spicy Pot Stickers, 12 oz</t>
  </si>
  <si>
    <t xml:space="preserve">00776323264077</t>
  </si>
  <si>
    <t xml:space="preserve">Frostline Egg Rolls, 12 oz</t>
  </si>
  <si>
    <t xml:space="preserve">00566159178030</t>
  </si>
  <si>
    <t xml:space="preserve">Frostline Spicy Chicken Wings, 12 oz</t>
  </si>
  <si>
    <t xml:space="preserve">00853274898996</t>
  </si>
  <si>
    <t xml:space="preserve">IceHarvest Mozzarella Sticks, 16 oz</t>
  </si>
  <si>
    <t xml:space="preserve">2021-10-17</t>
  </si>
  <si>
    <t xml:space="preserve">00280514352415</t>
  </si>
  <si>
    <t xml:space="preserve">IceHarvest Egg Rolls, 16 oz</t>
  </si>
  <si>
    <t xml:space="preserve">00048121404411</t>
  </si>
  <si>
    <t xml:space="preserve">IceHarvest Pot Stickers, 16 oz</t>
  </si>
  <si>
    <t xml:space="preserve">00954683036426</t>
  </si>
  <si>
    <t xml:space="preserve">Northgate Frozen Pretzel Bites, 16 oz</t>
  </si>
  <si>
    <t xml:space="preserve">00011407193166</t>
  </si>
  <si>
    <t xml:space="preserve">Frostline Spicy Mozzarella Sticks, 16 oz</t>
  </si>
  <si>
    <t xml:space="preserve">00147244422308</t>
  </si>
  <si>
    <t xml:space="preserve">Northgate Frozen Onion Rings, 16 oz</t>
  </si>
  <si>
    <t xml:space="preserve">00018631354524</t>
  </si>
  <si>
    <t xml:space="preserve">IceHarvest Onion Rings, 12 oz</t>
  </si>
  <si>
    <t xml:space="preserve">00331849609272</t>
  </si>
  <si>
    <t xml:space="preserve">IceHarvest Spicy Pot Stickers, 16 oz</t>
  </si>
  <si>
    <t xml:space="preserve">00095277819597</t>
  </si>
  <si>
    <t xml:space="preserve">Northgate Frozen Pretzel Bites, 12 oz</t>
  </si>
  <si>
    <t xml:space="preserve">00493023806480</t>
  </si>
  <si>
    <t xml:space="preserve">Harborline Spicy Chicken Wings, 12 oz</t>
  </si>
  <si>
    <t xml:space="preserve">00183294395473</t>
  </si>
  <si>
    <t xml:space="preserve">IceHarvest Spicy Pretzel Bites, 12 oz</t>
  </si>
  <si>
    <t xml:space="preserve">00823403208976</t>
  </si>
  <si>
    <t xml:space="preserve">Frostline Chicken Wings, 12 oz</t>
  </si>
  <si>
    <t xml:space="preserve">00338932826949</t>
  </si>
  <si>
    <t xml:space="preserve">IceHarvest Crinkle Cut Hash Browns, 32 oz</t>
  </si>
  <si>
    <t xml:space="preserve">00704226866569</t>
  </si>
  <si>
    <t xml:space="preserve">Northgate Frozen Crinkle Cut Curly Fries, 28 oz</t>
  </si>
  <si>
    <t xml:space="preserve">00659559843062</t>
  </si>
  <si>
    <t xml:space="preserve">Northgate Frozen Seasoned French Fries, 32 oz</t>
  </si>
  <si>
    <t xml:space="preserve">00955343645620</t>
  </si>
  <si>
    <t xml:space="preserve">IceHarvest Crinkle Cut French Fries, 32 oz</t>
  </si>
  <si>
    <t xml:space="preserve">00487957446295</t>
  </si>
  <si>
    <t xml:space="preserve">Northgate Frozen Straight Cut Sweet Potato Fries, 28 oz</t>
  </si>
  <si>
    <t xml:space="preserve">00443213987359</t>
  </si>
  <si>
    <t xml:space="preserve">Frostline Crinkle Cut Sweet Potato Fries, 32 oz</t>
  </si>
  <si>
    <t xml:space="preserve">00187568326775</t>
  </si>
  <si>
    <t xml:space="preserve">Harborline Seasoned Hash Browns, 32 oz</t>
  </si>
  <si>
    <t xml:space="preserve">00984491488603</t>
  </si>
  <si>
    <t xml:space="preserve">Harborline Seasoned Tater Tots, 32 oz</t>
  </si>
  <si>
    <t xml:space="preserve">00029158155311</t>
  </si>
  <si>
    <t xml:space="preserve">IceHarvest Straight Cut Sweet Potato Fries, 28 oz</t>
  </si>
  <si>
    <t xml:space="preserve">00994151086697</t>
  </si>
  <si>
    <t xml:space="preserve">IceHarvest Straight Cut Hash Browns, 32 oz</t>
  </si>
  <si>
    <t xml:space="preserve">2021-05-06</t>
  </si>
  <si>
    <t xml:space="preserve">00677284807471</t>
  </si>
  <si>
    <t xml:space="preserve">IceHarvest Seasoned Sweet Potato Fries, 32 oz</t>
  </si>
  <si>
    <t xml:space="preserve">00981682621527</t>
  </si>
  <si>
    <t xml:space="preserve">IceHarvest Seasoned French Fries, 28 oz</t>
  </si>
  <si>
    <t xml:space="preserve">2022-01-02</t>
  </si>
  <si>
    <t xml:space="preserve">00579571265129</t>
  </si>
  <si>
    <t xml:space="preserve">IceHarvest Seasoned Tater Tots, 32 oz</t>
  </si>
  <si>
    <t xml:space="preserve">00104985967504</t>
  </si>
  <si>
    <t xml:space="preserve">Frostline Seasoned Tater Tots, 32 oz</t>
  </si>
  <si>
    <t xml:space="preserve">00332978972759</t>
  </si>
  <si>
    <t xml:space="preserve">Northgate Frozen Seasoned French Fries, 28 oz</t>
  </si>
  <si>
    <t xml:space="preserve">00688976227809</t>
  </si>
  <si>
    <t xml:space="preserve">IceHarvest Crinkle Cut Tater Tots, 28 oz</t>
  </si>
  <si>
    <t xml:space="preserve">00711087325271</t>
  </si>
  <si>
    <t xml:space="preserve">Northgate Frozen Straight Cut Curly Fries, 28 oz</t>
  </si>
  <si>
    <t xml:space="preserve">00568781834546</t>
  </si>
  <si>
    <t xml:space="preserve">Harborline Crinkle Cut Sweet Potato Fries, 32 oz</t>
  </si>
  <si>
    <t xml:space="preserve">2022-03-24</t>
  </si>
  <si>
    <t xml:space="preserve">00352765308197</t>
  </si>
  <si>
    <t xml:space="preserve">Harborline Crinkle Cut Curly Fries, 28 oz</t>
  </si>
  <si>
    <t xml:space="preserve">00901487935324</t>
  </si>
  <si>
    <t xml:space="preserve">Frostline Seasoned Hash Browns, 32 oz</t>
  </si>
  <si>
    <t xml:space="preserve">00455204033742</t>
  </si>
  <si>
    <t xml:space="preserve">Frostline Straight Cut French Fries, 32 oz</t>
  </si>
  <si>
    <t xml:space="preserve">2026-07-29</t>
  </si>
  <si>
    <t xml:space="preserve">00935856246201</t>
  </si>
  <si>
    <t xml:space="preserve">IceHarvest Straight Cut Hash Browns, 28 oz</t>
  </si>
  <si>
    <t xml:space="preserve">00669613487226</t>
  </si>
  <si>
    <t xml:space="preserve">IceHarvest Seasoned Hash Browns, 28 oz</t>
  </si>
  <si>
    <t xml:space="preserve">00148186669044</t>
  </si>
  <si>
    <t xml:space="preserve">Harborline Straight Cut French Fries, 28 oz</t>
  </si>
  <si>
    <t xml:space="preserve">00393742992583</t>
  </si>
  <si>
    <t xml:space="preserve">IceHarvest Straight Cut Tater Tots, 32 oz</t>
  </si>
  <si>
    <t xml:space="preserve">00476576442587</t>
  </si>
  <si>
    <t xml:space="preserve">Northgate Frozen Straight Cut Tater Tots, 32 oz</t>
  </si>
  <si>
    <t xml:space="preserve">00582525866437</t>
  </si>
  <si>
    <t xml:space="preserve">Northgate Frozen Crinkle Cut Sweet Potato Fries, 32 oz</t>
  </si>
  <si>
    <t xml:space="preserve">00894898227309</t>
  </si>
  <si>
    <t xml:space="preserve">Harborline Crinkle Cut Curly Fries, 32 oz</t>
  </si>
  <si>
    <t xml:space="preserve">00213026463141</t>
  </si>
  <si>
    <t xml:space="preserve">Northgate Frozen Straight Cut French Fries, 32 oz</t>
  </si>
  <si>
    <t xml:space="preserve">00287947617993</t>
  </si>
  <si>
    <t xml:space="preserve">Harborline Crinkle Cut Hash Browns, 32 oz</t>
  </si>
  <si>
    <t xml:space="preserve">00611642236206</t>
  </si>
  <si>
    <t xml:space="preserve">IceHarvest Straight Cut French Fries, 32 oz</t>
  </si>
  <si>
    <t xml:space="preserve">00309892197745</t>
  </si>
  <si>
    <t xml:space="preserve">IceHarvest Straight Cut Curly Fries, 32 oz</t>
  </si>
  <si>
    <t xml:space="preserve">00319087390347</t>
  </si>
  <si>
    <t xml:space="preserve">Harborline Seasoned French Fries, 32 oz</t>
  </si>
  <si>
    <t xml:space="preserve">00254399316706</t>
  </si>
  <si>
    <t xml:space="preserve">Northgate Frozen Crinkle Cut Curly Fries, 32 oz</t>
  </si>
  <si>
    <t xml:space="preserve">00071943742577</t>
  </si>
  <si>
    <t xml:space="preserve">Frostline Crinkle Cut French Fries, 28 oz</t>
  </si>
  <si>
    <t xml:space="preserve">2024-01-08</t>
  </si>
  <si>
    <t xml:space="preserve">00158522273170</t>
  </si>
  <si>
    <t xml:space="preserve">Northgate Frozen Crinkle Cut Hash Browns, 28 oz</t>
  </si>
  <si>
    <t xml:space="preserve">00214696502358</t>
  </si>
  <si>
    <t xml:space="preserve">IceHarvest Crinkle Cut French Fries, 28 oz</t>
  </si>
  <si>
    <t xml:space="preserve">00218034888139</t>
  </si>
  <si>
    <t xml:space="preserve">IceHarvest Crinkle Cut Hash Browns, 28 oz</t>
  </si>
  <si>
    <t xml:space="preserve">00914789505722</t>
  </si>
  <si>
    <t xml:space="preserve">Frostline Crinkle Cut Tater Tots, 28 oz</t>
  </si>
  <si>
    <t xml:space="preserve">00665371528873</t>
  </si>
  <si>
    <t xml:space="preserve">Frostline Straight Cut Tater Tots, 28 oz</t>
  </si>
  <si>
    <t xml:space="preserve">00277764821901</t>
  </si>
  <si>
    <t xml:space="preserve">Harborline Crinkle Cut Sweet Potato Fries, 28 oz</t>
  </si>
  <si>
    <t xml:space="preserve">00012021797880</t>
  </si>
  <si>
    <t xml:space="preserve">Harborline Crinkle Cut Tater Tots, 32 oz</t>
  </si>
  <si>
    <t xml:space="preserve">00005038082350</t>
  </si>
  <si>
    <t xml:space="preserve">IceHarvest Breaded Fish Sticks, 24 oz</t>
  </si>
  <si>
    <t xml:space="preserve">00372935413775</t>
  </si>
  <si>
    <t xml:space="preserve">Northgate Frozen Fish Sticks, 24 oz</t>
  </si>
  <si>
    <t xml:space="preserve">00032502265115</t>
  </si>
  <si>
    <t xml:space="preserve">Northgate Frozen Crab Cakes, 24 oz</t>
  </si>
  <si>
    <t xml:space="preserve">00245252071304</t>
  </si>
  <si>
    <t xml:space="preserve">Harborline Crab Cakes, 24 oz</t>
  </si>
  <si>
    <t xml:space="preserve">2026-03-10</t>
  </si>
  <si>
    <t xml:space="preserve">00834284509004</t>
  </si>
  <si>
    <t xml:space="preserve">Harborline Fish Sticks, 16 oz</t>
  </si>
  <si>
    <t xml:space="preserve">00109138703391</t>
  </si>
  <si>
    <t xml:space="preserve">Northgate Frozen Wild-Caught Crab Cakes, 24 oz</t>
  </si>
  <si>
    <t xml:space="preserve">2023-01-30</t>
  </si>
  <si>
    <t xml:space="preserve">00877829285594</t>
  </si>
  <si>
    <t xml:space="preserve">Northgate Frozen Wild-Caught Salmon Fillets, 24 oz</t>
  </si>
  <si>
    <t xml:space="preserve">00871394658333</t>
  </si>
  <si>
    <t xml:space="preserve">Northgate Frozen Salmon Fillets, 16 oz</t>
  </si>
  <si>
    <t xml:space="preserve">00629498778990</t>
  </si>
  <si>
    <t xml:space="preserve">IceHarvest Crab Cakes, 12 oz</t>
  </si>
  <si>
    <t xml:space="preserve">00094956765682</t>
  </si>
  <si>
    <t xml:space="preserve">Northgate Frozen Breaded Shrimp, 16 oz</t>
  </si>
  <si>
    <t xml:space="preserve">00457460420025</t>
  </si>
  <si>
    <t xml:space="preserve">Frostline Breaded Shrimp, 16 oz</t>
  </si>
  <si>
    <t xml:space="preserve">2024-06-22</t>
  </si>
  <si>
    <t xml:space="preserve">00510367357062</t>
  </si>
  <si>
    <t xml:space="preserve">Frostline Wild-Caught Fish Sticks, 12 oz</t>
  </si>
  <si>
    <t xml:space="preserve">2021-05-16</t>
  </si>
  <si>
    <t xml:space="preserve">00576791577227</t>
  </si>
  <si>
    <t xml:space="preserve">Harborline Breaded Breaded Fish Fillets, 12 oz</t>
  </si>
  <si>
    <t xml:space="preserve">00726871339223</t>
  </si>
  <si>
    <t xml:space="preserve">IceHarvest Crab Cakes, 24 oz</t>
  </si>
  <si>
    <t xml:space="preserve">00957445533057</t>
  </si>
  <si>
    <t xml:space="preserve">Frostline Breaded Shrimp, 24 oz</t>
  </si>
  <si>
    <t xml:space="preserve">00654030887376</t>
  </si>
  <si>
    <t xml:space="preserve">Frostline Wild-Caught Shrimp, 12 oz</t>
  </si>
  <si>
    <t xml:space="preserve">00644598432856</t>
  </si>
  <si>
    <t xml:space="preserve">IceHarvest Wild-Caught Shrimp, 12 oz</t>
  </si>
  <si>
    <t xml:space="preserve">2024-08-08</t>
  </si>
  <si>
    <t xml:space="preserve">00953240850548</t>
  </si>
  <si>
    <t xml:space="preserve">IceHarvest Wild-Caught Fish Sticks, 16 oz</t>
  </si>
  <si>
    <t xml:space="preserve">2026-02-04</t>
  </si>
  <si>
    <t xml:space="preserve">00881889043650</t>
  </si>
  <si>
    <t xml:space="preserve">Frostline Crab Cakes, 16 oz</t>
  </si>
  <si>
    <t xml:space="preserve">00760811475060</t>
  </si>
  <si>
    <t xml:space="preserve">Harborline Breaded Crab Cakes, 16 oz</t>
  </si>
  <si>
    <t xml:space="preserve">00718977714377</t>
  </si>
  <si>
    <t xml:space="preserve">Frostline Breaded Fish Fillets, 24 oz</t>
  </si>
  <si>
    <t xml:space="preserve">00882428906338</t>
  </si>
  <si>
    <t xml:space="preserve">Northgate Frozen Wild-Caught Salmon Fillets, 16 oz</t>
  </si>
  <si>
    <t xml:space="preserve">00094306628477</t>
  </si>
  <si>
    <t xml:space="preserve">Northgate Frozen Breaded Breaded Fish Fillets, 24 oz</t>
  </si>
  <si>
    <t xml:space="preserve">00469290969769</t>
  </si>
  <si>
    <t xml:space="preserve">Frostline Breaded Breaded Fish Fillets, 16 oz</t>
  </si>
  <si>
    <t xml:space="preserve">00103113573372</t>
  </si>
  <si>
    <t xml:space="preserve">Harborline Breaded Fish Fillets, 16 oz</t>
  </si>
  <si>
    <t xml:space="preserve">00501283628515</t>
  </si>
  <si>
    <t xml:space="preserve">Northgate Frozen Breaded Fish Sticks, 24 oz</t>
  </si>
  <si>
    <t xml:space="preserve">00613766108499</t>
  </si>
  <si>
    <t xml:space="preserve">Frostline Breaded Fish Sticks, 24 oz</t>
  </si>
  <si>
    <t xml:space="preserve">2026-03-27</t>
  </si>
  <si>
    <t xml:space="preserve">00174591054324</t>
  </si>
  <si>
    <t xml:space="preserve">Harborline Shrimp, 12 oz</t>
  </si>
  <si>
    <t xml:space="preserve">00039104364170</t>
  </si>
  <si>
    <t xml:space="preserve">Harborline Wild-Caught Salmon Fillets, 24 oz</t>
  </si>
  <si>
    <t xml:space="preserve">00896852988837</t>
  </si>
  <si>
    <t xml:space="preserve">Frostline Wild-Caught Breaded Fish Fillets, 24 oz</t>
  </si>
  <si>
    <t xml:space="preserve">00709715016669</t>
  </si>
  <si>
    <t xml:space="preserve">Harborline Wild-Caught Crab Cakes, 16 oz</t>
  </si>
  <si>
    <t xml:space="preserve">00161582804570</t>
  </si>
  <si>
    <t xml:space="preserve">IceHarvest Wild-Caught Salmon Fillets, 16 oz</t>
  </si>
  <si>
    <t xml:space="preserve">00596231224075</t>
  </si>
  <si>
    <t xml:space="preserve">Frostline Wild-Caught Crab Cakes, 12 oz</t>
  </si>
  <si>
    <t xml:space="preserve">00456053993354</t>
  </si>
  <si>
    <t xml:space="preserve">IceHarvest Crab Cakes, 16 oz</t>
  </si>
  <si>
    <t xml:space="preserve">00231978309794</t>
  </si>
  <si>
    <t xml:space="preserve">IceHarvest Wild-Caught Salmon Fillets, 12 oz</t>
  </si>
  <si>
    <t xml:space="preserve">00954141548623</t>
  </si>
  <si>
    <t xml:space="preserve">Northgate Frozen Crab Cakes, 12 oz</t>
  </si>
  <si>
    <t xml:space="preserve">00405868229568</t>
  </si>
  <si>
    <t xml:space="preserve">Northgate Frozen Wild-Caught Breaded Fish Fillets, 16 oz</t>
  </si>
  <si>
    <t xml:space="preserve">00772878539023</t>
  </si>
  <si>
    <t xml:space="preserve">IceHarvest Breaded Crab Cakes, 16 oz</t>
  </si>
  <si>
    <t xml:space="preserve">00040568612926</t>
  </si>
  <si>
    <t xml:space="preserve">Frostline Breaded Shrimp, 12 oz</t>
  </si>
  <si>
    <t xml:space="preserve">00477150922284</t>
  </si>
  <si>
    <t xml:space="preserve">Harborline Breaded Salmon Fillets, 16 oz</t>
  </si>
  <si>
    <t xml:space="preserve">2024-01-15</t>
  </si>
  <si>
    <t xml:space="preserve">00959967103205</t>
  </si>
  <si>
    <t xml:space="preserve">Harborline Wild-Caught Shrimp, 16 oz</t>
  </si>
  <si>
    <t xml:space="preserve">00432396981019</t>
  </si>
  <si>
    <t xml:space="preserve">IceHarvest Shrimp, 12 oz</t>
  </si>
  <si>
    <t xml:space="preserve">2024-08-22</t>
  </si>
  <si>
    <t xml:space="preserve">00161927892482</t>
  </si>
  <si>
    <t xml:space="preserve">Harborline Puff Pastry, 11 oz</t>
  </si>
  <si>
    <t xml:space="preserve">00575620983249</t>
  </si>
  <si>
    <t xml:space="preserve">Northgate Frozen Whole Wheat Pie Crust, 16 oz</t>
  </si>
  <si>
    <t xml:space="preserve">2024-04-12</t>
  </si>
  <si>
    <t xml:space="preserve">00171446887905</t>
  </si>
  <si>
    <t xml:space="preserve">Frostline Bread Dough, 16 oz</t>
  </si>
  <si>
    <t xml:space="preserve">2024-07-27</t>
  </si>
  <si>
    <t xml:space="preserve">00186406122021</t>
  </si>
  <si>
    <t xml:space="preserve">Northgate Frozen Dinner Rolls, 16 oz</t>
  </si>
  <si>
    <t xml:space="preserve">2022-12-18</t>
  </si>
  <si>
    <t xml:space="preserve">00311430068386</t>
  </si>
  <si>
    <t xml:space="preserve">Northgate Frozen Puff Pastry, 11 oz</t>
  </si>
  <si>
    <t xml:space="preserve">00558318886877</t>
  </si>
  <si>
    <t xml:space="preserve">Northgate Frozen Pie Crust, 11 oz</t>
  </si>
  <si>
    <t xml:space="preserve">2023-03-02</t>
  </si>
  <si>
    <t xml:space="preserve">00364166965483</t>
  </si>
  <si>
    <t xml:space="preserve">Frostline Pie Crust, 11 oz</t>
  </si>
  <si>
    <t xml:space="preserve">2023-02-10</t>
  </si>
  <si>
    <t xml:space="preserve">00828365834178</t>
  </si>
  <si>
    <t xml:space="preserve">Frostline Dinner Rolls, 16 oz</t>
  </si>
  <si>
    <t xml:space="preserve">00971786072311</t>
  </si>
  <si>
    <t xml:space="preserve">IceHarvest Dinner Rolls, 16 oz</t>
  </si>
  <si>
    <t xml:space="preserve">2022-09-22</t>
  </si>
  <si>
    <t xml:space="preserve">00446111533517</t>
  </si>
  <si>
    <t xml:space="preserve">Northgate Frozen Whole Wheat Dinner Rolls, 11 oz</t>
  </si>
  <si>
    <t xml:space="preserve">00368861474273</t>
  </si>
  <si>
    <t xml:space="preserve">IceHarvest Puff Pastry, 16 oz</t>
  </si>
  <si>
    <t xml:space="preserve">00225431617936</t>
  </si>
  <si>
    <t xml:space="preserve">Harborline Dinner Rolls, 16 oz</t>
  </si>
  <si>
    <t xml:space="preserve">00167324998828</t>
  </si>
  <si>
    <t xml:space="preserve">IceHarvest Whole Wheat Dinner Rolls, 16 oz</t>
  </si>
  <si>
    <t xml:space="preserve">00975811914591</t>
  </si>
  <si>
    <t xml:space="preserve">IceHarvest Whole Wheat Garlic Bread, 11 oz</t>
  </si>
  <si>
    <t xml:space="preserve">00723491916921</t>
  </si>
  <si>
    <t xml:space="preserve">Northgate Frozen Whole Wheat Bread Dough, 16 oz</t>
  </si>
  <si>
    <t xml:space="preserve">00481628040348</t>
  </si>
  <si>
    <t xml:space="preserve">Northgate Frozen Whole Wheat Puff Pastry, 11 oz</t>
  </si>
  <si>
    <t xml:space="preserve">00385073130164</t>
  </si>
  <si>
    <t xml:space="preserve">Harborline Whole Wheat Dinner Rolls, 16 oz</t>
  </si>
  <si>
    <t xml:space="preserve">2024-04-01</t>
  </si>
  <si>
    <t xml:space="preserve">00485756829992</t>
  </si>
  <si>
    <t xml:space="preserve">Frostline Pie Crust, 16 oz</t>
  </si>
  <si>
    <t xml:space="preserve">2023-12-11</t>
  </si>
  <si>
    <t xml:space="preserve">00356125879260</t>
  </si>
  <si>
    <t xml:space="preserve">Harborline Whole Wheat Dinner Rolls, 11 oz</t>
  </si>
  <si>
    <t xml:space="preserve">00269176614852</t>
  </si>
  <si>
    <t xml:space="preserve">Northgate Frozen Bread Dough, 11 oz</t>
  </si>
  <si>
    <t xml:space="preserve">00880353721893</t>
  </si>
  <si>
    <t xml:space="preserve">Harborline Puff Pastry, 16 oz</t>
  </si>
  <si>
    <t xml:space="preserve">2023-08-27</t>
  </si>
  <si>
    <t xml:space="preserve">00520995580997</t>
  </si>
  <si>
    <t xml:space="preserve">Northgate Frozen Whole Wheat Pie Crust, 11 oz</t>
  </si>
  <si>
    <t xml:space="preserve">00132725665591</t>
  </si>
  <si>
    <t xml:space="preserve">Harborline Whole Wheat Puff Pastry, 11 oz</t>
  </si>
  <si>
    <t xml:space="preserve">2024-10-20</t>
  </si>
  <si>
    <t xml:space="preserve">00192149272405</t>
  </si>
  <si>
    <t xml:space="preserve">IceHarvest Bread Dough, 16 oz</t>
  </si>
  <si>
    <t xml:space="preserve">00944636794610</t>
  </si>
  <si>
    <t xml:space="preserve">Harborline Dinner Rolls, 11 oz</t>
  </si>
  <si>
    <t xml:space="preserve">2024-03-10</t>
  </si>
  <si>
    <t xml:space="preserve">00372594099221</t>
  </si>
  <si>
    <t xml:space="preserve">Frostline Whole Wheat Pie Crust, 11 oz</t>
  </si>
  <si>
    <t xml:space="preserve">00081868658856</t>
  </si>
  <si>
    <t xml:space="preserve">IceHarvest Bread Dough, 11 oz</t>
  </si>
  <si>
    <t xml:space="preserve">2023-02-04</t>
  </si>
  <si>
    <t xml:space="preserve">00759056467980</t>
  </si>
  <si>
    <t xml:space="preserve">Northgate Frozen Garlic Bread, 11 oz</t>
  </si>
  <si>
    <t xml:space="preserve">00431850227082</t>
  </si>
  <si>
    <t xml:space="preserve">Harborline Whole Wheat Bread Dough, 16 oz</t>
  </si>
  <si>
    <t xml:space="preserve">00263244510506</t>
  </si>
  <si>
    <t xml:space="preserve">Frostline Bread Dough, 11 oz</t>
  </si>
  <si>
    <t xml:space="preserve">00346082515942</t>
  </si>
  <si>
    <t xml:space="preserve">Frostline Puff Pastry, 16 oz</t>
  </si>
  <si>
    <t xml:space="preserve">2021-09-03</t>
  </si>
  <si>
    <t xml:space="preserve">00750014275379</t>
  </si>
  <si>
    <t xml:space="preserve">IceHarvest Garlic Bread, 16 oz</t>
  </si>
  <si>
    <t xml:space="preserve">00228070753341</t>
  </si>
  <si>
    <t xml:space="preserve">IceHarvest Whole Wheat Bread Dough, 16 oz</t>
  </si>
  <si>
    <t xml:space="preserve">00297347992029</t>
  </si>
  <si>
    <t xml:space="preserve">Harborline Whole Wheat Puff Pastry, 16 oz</t>
  </si>
  <si>
    <t xml:space="preserve">2023-07-03</t>
  </si>
  <si>
    <t xml:space="preserve">00210475112818</t>
  </si>
  <si>
    <t xml:space="preserve">IceHarvest Dinner Rolls, 11 oz</t>
  </si>
  <si>
    <t xml:space="preserve">00329144558453</t>
  </si>
  <si>
    <t xml:space="preserve">IceHarvest Whole Wheat Garlic Bread, 16 oz</t>
  </si>
  <si>
    <t xml:space="preserve">00358374281815</t>
  </si>
  <si>
    <t xml:space="preserve">Harborline Bread Dough, 16 oz</t>
  </si>
  <si>
    <t xml:space="preserve">00074630213635</t>
  </si>
  <si>
    <t xml:space="preserve">IceHarvest Whole Wheat Pie Crust, 16 oz</t>
  </si>
  <si>
    <t xml:space="preserve">2024-09-04</t>
  </si>
  <si>
    <t xml:space="preserve">00368906455456</t>
  </si>
  <si>
    <t xml:space="preserve">Frostline Whole Wheat Puff Pastry, 16 oz</t>
  </si>
  <si>
    <t xml:space="preserve">00085530708150</t>
  </si>
  <si>
    <t xml:space="preserve">Frostline Whole Wheat Puff Pastry, 11 oz</t>
  </si>
  <si>
    <t xml:space="preserve">00557377045141</t>
  </si>
  <si>
    <t xml:space="preserve">Frostline Whole Wheat Pie Crust, 16 oz</t>
  </si>
  <si>
    <t xml:space="preserve">00122305423618</t>
  </si>
  <si>
    <t xml:space="preserve">IceHarvest Whole Wheat Puff Pastry, 11 oz</t>
  </si>
  <si>
    <t xml:space="preserve">00044232310592</t>
  </si>
  <si>
    <t xml:space="preserve">Meadow Gold Farms Lactose-Free Milk, 1 pt</t>
  </si>
  <si>
    <t xml:space="preserve">Meadow Gold Farms</t>
  </si>
  <si>
    <t xml:space="preserve">Meadow Gold Dairy Cooperative</t>
  </si>
  <si>
    <t xml:space="preserve">1 pt</t>
  </si>
  <si>
    <t xml:space="preserve">00563928723266</t>
  </si>
  <si>
    <t xml:space="preserve">Harborline Lactose-Free Milk, 0.5 gal</t>
  </si>
  <si>
    <t xml:space="preserve">0.5 gal</t>
  </si>
  <si>
    <t xml:space="preserve">00984683118259</t>
  </si>
  <si>
    <t xml:space="preserve">Meadow Gold Farms Lactose-Free Milk, 0.5 gal</t>
  </si>
  <si>
    <t xml:space="preserve">00573825552987</t>
  </si>
  <si>
    <t xml:space="preserve">Clover Ridge Whole Milk, 1 gal</t>
  </si>
  <si>
    <t xml:space="preserve">Clover Ridge</t>
  </si>
  <si>
    <t xml:space="preserve">Clover Ridge Dairy, LLC</t>
  </si>
  <si>
    <t xml:space="preserve">1 gal</t>
  </si>
  <si>
    <t xml:space="preserve">00371712415292</t>
  </si>
  <si>
    <t xml:space="preserve">Meadow Gold Farms Half &amp; Half, 1 pt</t>
  </si>
  <si>
    <t xml:space="preserve">00826803469316</t>
  </si>
  <si>
    <t xml:space="preserve">Meadow Gold Farms Half &amp; Half, 1 gal</t>
  </si>
  <si>
    <t xml:space="preserve">00342593214843</t>
  </si>
  <si>
    <t xml:space="preserve">Meadow Gold Farms Whole Milk, 1 gal</t>
  </si>
  <si>
    <t xml:space="preserve">00631629519563</t>
  </si>
  <si>
    <t xml:space="preserve">Harborline Lactose-Free Milk, 1 pt</t>
  </si>
  <si>
    <t xml:space="preserve">2025-05-15</t>
  </si>
  <si>
    <t xml:space="preserve">00564937512559</t>
  </si>
  <si>
    <t xml:space="preserve">Meadow Gold Farms Buttermilk, 0.5 gal</t>
  </si>
  <si>
    <t xml:space="preserve">00200300856579</t>
  </si>
  <si>
    <t xml:space="preserve">Meadow Gold Farms 1% Milk, 0.5 gal</t>
  </si>
  <si>
    <t xml:space="preserve">00948416231489</t>
  </si>
  <si>
    <t xml:space="preserve">Harborline Skim Milk, 1 pt</t>
  </si>
  <si>
    <t xml:space="preserve">00445180282611</t>
  </si>
  <si>
    <t xml:space="preserve">Clover Ridge Skim Milk, 1 qt</t>
  </si>
  <si>
    <t xml:space="preserve">1 qt</t>
  </si>
  <si>
    <t xml:space="preserve">00044162726861</t>
  </si>
  <si>
    <t xml:space="preserve">Meadow Gold Farms Buttermilk, 1 pt</t>
  </si>
  <si>
    <t xml:space="preserve">00828457582717</t>
  </si>
  <si>
    <t xml:space="preserve">Harborline Skim Milk, 1 qt</t>
  </si>
  <si>
    <t xml:space="preserve">00718909740993</t>
  </si>
  <si>
    <t xml:space="preserve">Meadow Gold Farms 2% Milk, 0.5 gal</t>
  </si>
  <si>
    <t xml:space="preserve">2023-11-22</t>
  </si>
  <si>
    <t xml:space="preserve">00294331728548</t>
  </si>
  <si>
    <t xml:space="preserve">Meadow Gold Farms 2% Milk, 1 gal</t>
  </si>
  <si>
    <t xml:space="preserve">2024-09-21</t>
  </si>
  <si>
    <t xml:space="preserve">00295978372794</t>
  </si>
  <si>
    <t xml:space="preserve">Harborline Chocolate Milk, 1 gal</t>
  </si>
  <si>
    <t xml:space="preserve">00147267397310</t>
  </si>
  <si>
    <t xml:space="preserve">Meadow Gold Farms 1% Milk, 1 gal</t>
  </si>
  <si>
    <t xml:space="preserve">2024-07-12</t>
  </si>
  <si>
    <t xml:space="preserve">00457803554391</t>
  </si>
  <si>
    <t xml:space="preserve">Sunrise Dairy Buttermilk, 1 gal</t>
  </si>
  <si>
    <t xml:space="preserve">Sunrise Dairy</t>
  </si>
  <si>
    <t xml:space="preserve">Sunrise Dairy Cooperative</t>
  </si>
  <si>
    <t xml:space="preserve">2025-08-08</t>
  </si>
  <si>
    <t xml:space="preserve">00121032145524</t>
  </si>
  <si>
    <t xml:space="preserve">Clover Ridge 1% Milk, 1 pt</t>
  </si>
  <si>
    <t xml:space="preserve">00937505377522</t>
  </si>
  <si>
    <t xml:space="preserve">Harborline 2% Milk, 1 gal</t>
  </si>
  <si>
    <t xml:space="preserve">2024-10-25</t>
  </si>
  <si>
    <t xml:space="preserve">00613937768469</t>
  </si>
  <si>
    <t xml:space="preserve">Harborline 2% Milk, 1 pt</t>
  </si>
  <si>
    <t xml:space="preserve">00349567188579</t>
  </si>
  <si>
    <t xml:space="preserve">Harborline 1% Milk, 1 qt</t>
  </si>
  <si>
    <t xml:space="preserve">00126554556560</t>
  </si>
  <si>
    <t xml:space="preserve">Meadow Gold Farms Whole Milk, 1 pt</t>
  </si>
  <si>
    <t xml:space="preserve">2025-03-20</t>
  </si>
  <si>
    <t xml:space="preserve">00259621814228</t>
  </si>
  <si>
    <t xml:space="preserve">Meadow Gold Farms 1% Milk, 1 qt</t>
  </si>
  <si>
    <t xml:space="preserve">2022-08-20</t>
  </si>
  <si>
    <t xml:space="preserve">00323302427614</t>
  </si>
  <si>
    <t xml:space="preserve">Sunrise Dairy Large Eggs, 12 ct</t>
  </si>
  <si>
    <t xml:space="preserve">2022-04-11</t>
  </si>
  <si>
    <t xml:space="preserve">00120484778877</t>
  </si>
  <si>
    <t xml:space="preserve">Sunrise Dairy Cage-Free Eggs, 6 ct</t>
  </si>
  <si>
    <t xml:space="preserve">00649851942721</t>
  </si>
  <si>
    <t xml:space="preserve">Sunrise Dairy Cage-Free Eggs, 18 ct</t>
  </si>
  <si>
    <t xml:space="preserve">18 ct</t>
  </si>
  <si>
    <t xml:space="preserve">00405994586725</t>
  </si>
  <si>
    <t xml:space="preserve">Harborline Organic Eggs, 12 ct</t>
  </si>
  <si>
    <t xml:space="preserve">00773447034615</t>
  </si>
  <si>
    <t xml:space="preserve">Meadow Gold Farms Organic Eggs, 18 ct</t>
  </si>
  <si>
    <t xml:space="preserve">00812456341014</t>
  </si>
  <si>
    <t xml:space="preserve">Harborline Extra Large Eggs, 6 ct</t>
  </si>
  <si>
    <t xml:space="preserve">00188356017481</t>
  </si>
  <si>
    <t xml:space="preserve">Meadow Gold Farms Cage-Free Eggs, 18 ct</t>
  </si>
  <si>
    <t xml:space="preserve">2022-09-05</t>
  </si>
  <si>
    <t xml:space="preserve">00895416313190</t>
  </si>
  <si>
    <t xml:space="preserve">Harborline Cage-Free Eggs, 12 ct</t>
  </si>
  <si>
    <t xml:space="preserve">00931599130197</t>
  </si>
  <si>
    <t xml:space="preserve">Clover Ridge Large Eggs, 6 ct</t>
  </si>
  <si>
    <t xml:space="preserve">2021-02-09</t>
  </si>
  <si>
    <t xml:space="preserve">00997770107430</t>
  </si>
  <si>
    <t xml:space="preserve">Meadow Gold Farms Large Eggs, 12 ct</t>
  </si>
  <si>
    <t xml:space="preserve">00044387614543</t>
  </si>
  <si>
    <t xml:space="preserve">Harborline Egg Whites, 6 ct</t>
  </si>
  <si>
    <t xml:space="preserve">00844031999536</t>
  </si>
  <si>
    <t xml:space="preserve">Sunrise Dairy Large Eggs, 18 ct</t>
  </si>
  <si>
    <t xml:space="preserve">00854660185051</t>
  </si>
  <si>
    <t xml:space="preserve">Meadow Gold Farms Cage-Free Eggs, 12 ct</t>
  </si>
  <si>
    <t xml:space="preserve">00782310664228</t>
  </si>
  <si>
    <t xml:space="preserve">Clover Ridge Cage-Free Eggs, 12 ct</t>
  </si>
  <si>
    <t xml:space="preserve">2026-01-06</t>
  </si>
  <si>
    <t xml:space="preserve">00871824786143</t>
  </si>
  <si>
    <t xml:space="preserve">Sunrise Dairy Extra Large Eggs, 18 ct</t>
  </si>
  <si>
    <t xml:space="preserve">00064325596909</t>
  </si>
  <si>
    <t xml:space="preserve">Harborline Egg Whites, 18 ct</t>
  </si>
  <si>
    <t xml:space="preserve">00412402698180</t>
  </si>
  <si>
    <t xml:space="preserve">Harborline Extra Large Eggs, 12 ct</t>
  </si>
  <si>
    <t xml:space="preserve">2021-03-18</t>
  </si>
  <si>
    <t xml:space="preserve">00546405675995</t>
  </si>
  <si>
    <t xml:space="preserve">Clover Ridge Large Eggs, 12 ct</t>
  </si>
  <si>
    <t xml:space="preserve">00494641589680</t>
  </si>
  <si>
    <t xml:space="preserve">Sunrise Dairy Extra Large Eggs, 6 ct</t>
  </si>
  <si>
    <t xml:space="preserve">00591286231281</t>
  </si>
  <si>
    <t xml:space="preserve">Clover Ridge Organic Eggs, 18 ct</t>
  </si>
  <si>
    <t xml:space="preserve">00178806684490</t>
  </si>
  <si>
    <t xml:space="preserve">Meadow Gold Farms Egg Whites, 18 ct</t>
  </si>
  <si>
    <t xml:space="preserve">00983286417236</t>
  </si>
  <si>
    <t xml:space="preserve">Meadow Gold Farms Extra Large Eggs, 12 ct</t>
  </si>
  <si>
    <t xml:space="preserve">00565007920927</t>
  </si>
  <si>
    <t xml:space="preserve">Meadow Gold Farms Organic Eggs, 6 ct</t>
  </si>
  <si>
    <t xml:space="preserve">00010580238981</t>
  </si>
  <si>
    <t xml:space="preserve">Clover Ridge Extra Large Eggs, 12 ct</t>
  </si>
  <si>
    <t xml:space="preserve">00005660880174</t>
  </si>
  <si>
    <t xml:space="preserve">Meadow Gold Farms Organic Eggs, 12 ct</t>
  </si>
  <si>
    <t xml:space="preserve">2025-03-15</t>
  </si>
  <si>
    <t xml:space="preserve">00272836588366</t>
  </si>
  <si>
    <t xml:space="preserve">Meadow Gold Farms Sliced Swiss, 8 oz</t>
  </si>
  <si>
    <t xml:space="preserve">00847892655677</t>
  </si>
  <si>
    <t xml:space="preserve">Harborline Shaved Cream Cheese, 16 oz</t>
  </si>
  <si>
    <t xml:space="preserve">00646061608776</t>
  </si>
  <si>
    <t xml:space="preserve">Sunrise Dairy Sliced Feta, 8 oz</t>
  </si>
  <si>
    <t xml:space="preserve">00185453035926</t>
  </si>
  <si>
    <t xml:space="preserve">Clover Ridge Shaved Cream Cheese, 8 oz</t>
  </si>
  <si>
    <t xml:space="preserve">00883091316983</t>
  </si>
  <si>
    <t xml:space="preserve">Clover Ridge Shredded Mozzarella, 8 oz</t>
  </si>
  <si>
    <t xml:space="preserve">00915506353333</t>
  </si>
  <si>
    <t xml:space="preserve">Sunrise Dairy Shaved Mozzarella, 8 oz</t>
  </si>
  <si>
    <t xml:space="preserve">00208267856081</t>
  </si>
  <si>
    <t xml:space="preserve">Meadow Gold Farms Sliced Mozzarella, 16 oz</t>
  </si>
  <si>
    <t xml:space="preserve">00509644206838</t>
  </si>
  <si>
    <t xml:space="preserve">Clover Ridge Sliced Colby Jack, 16 oz</t>
  </si>
  <si>
    <t xml:space="preserve">00881483690147</t>
  </si>
  <si>
    <t xml:space="preserve">Clover Ridge Sliced String Cheese, 16 oz</t>
  </si>
  <si>
    <t xml:space="preserve">00104100233613</t>
  </si>
  <si>
    <t xml:space="preserve">Harborline Sliced String Cheese, 16 oz</t>
  </si>
  <si>
    <t xml:space="preserve">2024-02-24</t>
  </si>
  <si>
    <t xml:space="preserve">00200712704019</t>
  </si>
  <si>
    <t xml:space="preserve">Clover Ridge Sliced Pepper Jack, 16 oz</t>
  </si>
  <si>
    <t xml:space="preserve">00912254919298</t>
  </si>
  <si>
    <t xml:space="preserve">Meadow Gold Farms Sliced Cheddar, 16 oz</t>
  </si>
  <si>
    <t xml:space="preserve">00081729172618</t>
  </si>
  <si>
    <t xml:space="preserve">Sunrise Dairy Block Swiss, 8 oz</t>
  </si>
  <si>
    <t xml:space="preserve">00246978244703</t>
  </si>
  <si>
    <t xml:space="preserve">Harborline Block Mozzarella, 16 oz</t>
  </si>
  <si>
    <t xml:space="preserve">00609336796812</t>
  </si>
  <si>
    <t xml:space="preserve">Meadow Gold Farms Block Feta, 16 oz</t>
  </si>
  <si>
    <t xml:space="preserve">00008907352833</t>
  </si>
  <si>
    <t xml:space="preserve">Harborline Block Feta, 8 oz</t>
  </si>
  <si>
    <t xml:space="preserve">00599289460567</t>
  </si>
  <si>
    <t xml:space="preserve">Clover Ridge Shaved Pepper Jack, 16 oz</t>
  </si>
  <si>
    <t xml:space="preserve">00843783826441</t>
  </si>
  <si>
    <t xml:space="preserve">Sunrise Dairy Shredded Cheddar, 8 oz</t>
  </si>
  <si>
    <t xml:space="preserve">00240506884275</t>
  </si>
  <si>
    <t xml:space="preserve">Meadow Gold Farms Shaved Colby Jack, 16 oz</t>
  </si>
  <si>
    <t xml:space="preserve">00939216347384</t>
  </si>
  <si>
    <t xml:space="preserve">Harborline Sliced Mozzarella, 8 oz</t>
  </si>
  <si>
    <t xml:space="preserve">00143453451739</t>
  </si>
  <si>
    <t xml:space="preserve">Harborline Sliced Cheddar, 16 oz</t>
  </si>
  <si>
    <t xml:space="preserve">00528409960054</t>
  </si>
  <si>
    <t xml:space="preserve">Clover Ridge Sliced Pepper Jack, 8 oz</t>
  </si>
  <si>
    <t xml:space="preserve">00531735590078</t>
  </si>
  <si>
    <t xml:space="preserve">Harborline Sliced Swiss, 8 oz</t>
  </si>
  <si>
    <t xml:space="preserve">00528735789173</t>
  </si>
  <si>
    <t xml:space="preserve">Clover Ridge Shredded Colby Jack, 8 oz</t>
  </si>
  <si>
    <t xml:space="preserve">00793301097646</t>
  </si>
  <si>
    <t xml:space="preserve">Harborline Shredded String Cheese, 8 oz</t>
  </si>
  <si>
    <t xml:space="preserve">00335161828140</t>
  </si>
  <si>
    <t xml:space="preserve">Clover Ridge Whole Milk Yogurt Drink, 4 pack</t>
  </si>
  <si>
    <t xml:space="preserve">4 pack</t>
  </si>
  <si>
    <t xml:space="preserve">00966049136748</t>
  </si>
  <si>
    <t xml:space="preserve">Clover Ridge Whole Milk Greek Yogurt Plain, 32 oz</t>
  </si>
  <si>
    <t xml:space="preserve">00539206311356</t>
  </si>
  <si>
    <t xml:space="preserve">Clover Ridge Whole Milk Greek Yogurt Vanilla, 5.3 oz</t>
  </si>
  <si>
    <t xml:space="preserve">5.3 oz</t>
  </si>
  <si>
    <t xml:space="preserve">00635701589298</t>
  </si>
  <si>
    <t xml:space="preserve">Clover Ridge Non-Fat Yogurt Tubes, 32 oz</t>
  </si>
  <si>
    <t xml:space="preserve">00595792517643</t>
  </si>
  <si>
    <t xml:space="preserve">Harborline Whole Milk Yogurt Drink, 4 pack</t>
  </si>
  <si>
    <t xml:space="preserve">00950181038163</t>
  </si>
  <si>
    <t xml:space="preserve">Meadow Gold Farms Low Fat Greek Yogurt Plain, 32 oz</t>
  </si>
  <si>
    <t xml:space="preserve">2025-07-21</t>
  </si>
  <si>
    <t xml:space="preserve">00528227786643</t>
  </si>
  <si>
    <t xml:space="preserve">Clover Ridge Low Fat Yogurt Cups Strawberry, 32 oz</t>
  </si>
  <si>
    <t xml:space="preserve">2023-11-21</t>
  </si>
  <si>
    <t xml:space="preserve">00264165760078</t>
  </si>
  <si>
    <t xml:space="preserve">Meadow Gold Farms Low Fat Yogurt Cups Strawberry, 4 pack</t>
  </si>
  <si>
    <t xml:space="preserve">00805264268561</t>
  </si>
  <si>
    <t xml:space="preserve">Meadow Gold Farms Low Fat Yogurt Cups Strawberry, 32 oz</t>
  </si>
  <si>
    <t xml:space="preserve">00727563954538</t>
  </si>
  <si>
    <t xml:space="preserve">Harborline Non-Fat Yogurt Drink, 5.3 oz</t>
  </si>
  <si>
    <t xml:space="preserve">00112050506679</t>
  </si>
  <si>
    <t xml:space="preserve">Harborline Low Fat Yogurt Drink, 32 oz</t>
  </si>
  <si>
    <t xml:space="preserve">00196309482090</t>
  </si>
  <si>
    <t xml:space="preserve">Harborline Low Fat Yogurt Cups Blueberry, 4 pack</t>
  </si>
  <si>
    <t xml:space="preserve">00133542792225</t>
  </si>
  <si>
    <t xml:space="preserve">Clover Ridge Non-Fat Yogurt Drink, 5.3 oz</t>
  </si>
  <si>
    <t xml:space="preserve">00599705241369</t>
  </si>
  <si>
    <t xml:space="preserve">Meadow Gold Farms Whole Milk Yogurt Tubes, 32 oz</t>
  </si>
  <si>
    <t xml:space="preserve">00137228277955</t>
  </si>
  <si>
    <t xml:space="preserve">Sunrise Dairy Whole Milk Yogurt Cups Blueberry, 5.3 oz</t>
  </si>
  <si>
    <t xml:space="preserve">00850981911878</t>
  </si>
  <si>
    <t xml:space="preserve">Harborline Whole Milk Yogurt Tubes, 32 oz</t>
  </si>
  <si>
    <t xml:space="preserve">00163440589208</t>
  </si>
  <si>
    <t xml:space="preserve">Clover Ridge Whole Milk Yogurt Cups Blueberry, 4 pack</t>
  </si>
  <si>
    <t xml:space="preserve">00300807493912</t>
  </si>
  <si>
    <t xml:space="preserve">Harborline Whole Milk Yogurt Cups Blueberry, 5.3 oz</t>
  </si>
  <si>
    <t xml:space="preserve">00678055904431</t>
  </si>
  <si>
    <t xml:space="preserve">Sunrise Dairy Low Fat Yogurt Tubes, 4 pack</t>
  </si>
  <si>
    <t xml:space="preserve">00319987916571</t>
  </si>
  <si>
    <t xml:space="preserve">Meadow Gold Farms Whole Milk Greek Yogurt Plain, 5.3 oz</t>
  </si>
  <si>
    <t xml:space="preserve">00406396494494</t>
  </si>
  <si>
    <t xml:space="preserve">Sunrise Dairy Whole Milk Yogurt Cups Strawberry, 4 pack</t>
  </si>
  <si>
    <t xml:space="preserve">00034312622507</t>
  </si>
  <si>
    <t xml:space="preserve">Harborline Non-Fat Yogurt Cups Blueberry, 32 oz</t>
  </si>
  <si>
    <t xml:space="preserve">00494495302077</t>
  </si>
  <si>
    <t xml:space="preserve">Meadow Gold Farms Whole Milk Yogurt Tubes, 4 pack</t>
  </si>
  <si>
    <t xml:space="preserve">00544873063579</t>
  </si>
  <si>
    <t xml:space="preserve">Harborline Low Fat Yogurt Cups Strawberry, 32 oz</t>
  </si>
  <si>
    <t xml:space="preserve">00909896347353</t>
  </si>
  <si>
    <t xml:space="preserve">Meadow Gold Farms Low Fat Greek Yogurt Vanilla, 5.3 oz</t>
  </si>
  <si>
    <t xml:space="preserve">00883697560555</t>
  </si>
  <si>
    <t xml:space="preserve">Sunrise Dairy Unsalted Butter, 8 oz</t>
  </si>
  <si>
    <t xml:space="preserve">00816405088542</t>
  </si>
  <si>
    <t xml:space="preserve">Harborline Salted Butter, 16 oz</t>
  </si>
  <si>
    <t xml:space="preserve">00549169596065</t>
  </si>
  <si>
    <t xml:space="preserve">Harborline Unsalted Butter, 8 oz</t>
  </si>
  <si>
    <t xml:space="preserve">00997303882733</t>
  </si>
  <si>
    <t xml:space="preserve">Harborline Margarine Spread, 16 oz</t>
  </si>
  <si>
    <t xml:space="preserve">00371993554193</t>
  </si>
  <si>
    <t xml:space="preserve">Sunrise Dairy Unsalted Butter, 16 oz</t>
  </si>
  <si>
    <t xml:space="preserve">2023-03-06</t>
  </si>
  <si>
    <t xml:space="preserve">00883042319754</t>
  </si>
  <si>
    <t xml:space="preserve">Harborline Unsalted Butter, 16 oz</t>
  </si>
  <si>
    <t xml:space="preserve">00479345944642</t>
  </si>
  <si>
    <t xml:space="preserve">Sunrise Dairy Whipped Butter, 16 oz</t>
  </si>
  <si>
    <t xml:space="preserve">00177536201211</t>
  </si>
  <si>
    <t xml:space="preserve">Meadow Gold Farms Whipped Butter, 8 oz</t>
  </si>
  <si>
    <t xml:space="preserve">00960744561758</t>
  </si>
  <si>
    <t xml:space="preserve">Clover Ridge Unsalted Butter, 8 oz</t>
  </si>
  <si>
    <t xml:space="preserve">00188413450210</t>
  </si>
  <si>
    <t xml:space="preserve">Sunrise Dairy Salted Butter, 16 oz</t>
  </si>
  <si>
    <t xml:space="preserve">00193761507494</t>
  </si>
  <si>
    <t xml:space="preserve">Sunrise Dairy Whipped Butter, 8 oz</t>
  </si>
  <si>
    <t xml:space="preserve">00680875083356</t>
  </si>
  <si>
    <t xml:space="preserve">Harborline Margarine Spread, 8 oz</t>
  </si>
  <si>
    <t xml:space="preserve">00323223649409</t>
  </si>
  <si>
    <t xml:space="preserve">Meadow Gold Farms Margarine Spread, 8 oz</t>
  </si>
  <si>
    <t xml:space="preserve">00956424306311</t>
  </si>
  <si>
    <t xml:space="preserve">Harborline Whipped Butter, 8 oz</t>
  </si>
  <si>
    <t xml:space="preserve">00667901382384</t>
  </si>
  <si>
    <t xml:space="preserve">Meadow Gold Farms Salted Butter, 8 oz</t>
  </si>
  <si>
    <t xml:space="preserve">00190020481888</t>
  </si>
  <si>
    <t xml:space="preserve">Clover Ridge Salted Butter, 16 oz</t>
  </si>
  <si>
    <t xml:space="preserve">00157631544641</t>
  </si>
  <si>
    <t xml:space="preserve">Clover Ridge Margarine Spread, 16 oz</t>
  </si>
  <si>
    <t xml:space="preserve">2026-03-02</t>
  </si>
  <si>
    <t xml:space="preserve">00124218622437</t>
  </si>
  <si>
    <t xml:space="preserve">Sunrise Dairy Salted Butter, 8 oz</t>
  </si>
  <si>
    <t xml:space="preserve">00757112900649</t>
  </si>
  <si>
    <t xml:space="preserve">Meadow Gold Farms Salted Butter, 16 oz</t>
  </si>
  <si>
    <t xml:space="preserve">00948624655455</t>
  </si>
  <si>
    <t xml:space="preserve">Sunrise Dairy Margarine Spread, 8 oz</t>
  </si>
  <si>
    <t xml:space="preserve">2025-05-08</t>
  </si>
  <si>
    <t xml:space="preserve">00399794946182</t>
  </si>
  <si>
    <t xml:space="preserve">Clover Ridge Salted Butter, 8 oz</t>
  </si>
  <si>
    <t xml:space="preserve">00495480014291</t>
  </si>
  <si>
    <t xml:space="preserve">Meadow Gold Farms Unsalted Butter, 16 oz</t>
  </si>
  <si>
    <t xml:space="preserve">00299346714036</t>
  </si>
  <si>
    <t xml:space="preserve">Sunrise Dairy Margarine Spread, 16 oz</t>
  </si>
  <si>
    <t xml:space="preserve">00198921989328</t>
  </si>
  <si>
    <t xml:space="preserve">Harborline Salted Butter, 8 oz</t>
  </si>
  <si>
    <t xml:space="preserve">00228889800249</t>
  </si>
  <si>
    <t xml:space="preserve">Meadow Gold Farms Unsalted Butter, 8 oz</t>
  </si>
  <si>
    <t xml:space="preserve">2023-04-02</t>
  </si>
  <si>
    <t xml:space="preserve">00481751022321</t>
  </si>
  <si>
    <t xml:space="preserve">Meadow Gold Farms Pizza Dough, 8 oz</t>
  </si>
  <si>
    <t xml:space="preserve">00963601987792</t>
  </si>
  <si>
    <t xml:space="preserve">Clover Ridge Cookie Dough, 12 oz</t>
  </si>
  <si>
    <t xml:space="preserve">00423202176020</t>
  </si>
  <si>
    <t xml:space="preserve">Sunrise Dairy Pizza Dough, 8 oz</t>
  </si>
  <si>
    <t xml:space="preserve">2022-01-01</t>
  </si>
  <si>
    <t xml:space="preserve">00943336180060</t>
  </si>
  <si>
    <t xml:space="preserve">Harborline Biscuits, 12 oz</t>
  </si>
  <si>
    <t xml:space="preserve">00278981134164</t>
  </si>
  <si>
    <t xml:space="preserve">Sunrise Dairy Biscuits, 8 oz</t>
  </si>
  <si>
    <t xml:space="preserve">00304819483242</t>
  </si>
  <si>
    <t xml:space="preserve">Clover Ridge Cookie Dough, 8 oz</t>
  </si>
  <si>
    <t xml:space="preserve">00416923404697</t>
  </si>
  <si>
    <t xml:space="preserve">Clover Ridge Cinnamon Rolls, 12 oz</t>
  </si>
  <si>
    <t xml:space="preserve">00458424676351</t>
  </si>
  <si>
    <t xml:space="preserve">Sunrise Dairy Biscuits, 12 oz</t>
  </si>
  <si>
    <t xml:space="preserve">00717532267120</t>
  </si>
  <si>
    <t xml:space="preserve">Harborline Biscuits, 8 oz</t>
  </si>
  <si>
    <t xml:space="preserve">00698535799479</t>
  </si>
  <si>
    <t xml:space="preserve">Sunrise Dairy Cinnamon Rolls, 8 oz</t>
  </si>
  <si>
    <t xml:space="preserve">00700109237962</t>
  </si>
  <si>
    <t xml:space="preserve">Sunrise Dairy Cinnamon Rolls, 12 oz</t>
  </si>
  <si>
    <t xml:space="preserve">00429611645722</t>
  </si>
  <si>
    <t xml:space="preserve">Clover Ridge Crescent Rolls, 8 oz</t>
  </si>
  <si>
    <t xml:space="preserve">00469963493684</t>
  </si>
  <si>
    <t xml:space="preserve">Clover Ridge Biscuits, 12 oz</t>
  </si>
  <si>
    <t xml:space="preserve">00459798206231</t>
  </si>
  <si>
    <t xml:space="preserve">Harborline Cinnamon Rolls, 8 oz</t>
  </si>
  <si>
    <t xml:space="preserve">00817573400783</t>
  </si>
  <si>
    <t xml:space="preserve">Meadow Gold Farms Crescent Rolls, 8 oz</t>
  </si>
  <si>
    <t xml:space="preserve">00923903532102</t>
  </si>
  <si>
    <t xml:space="preserve">Clover Ridge Pizza Dough, 12 oz</t>
  </si>
  <si>
    <t xml:space="preserve">00525607536355</t>
  </si>
  <si>
    <t xml:space="preserve">Harborline Pizza Dough, 8 oz</t>
  </si>
  <si>
    <t xml:space="preserve">00546516353705</t>
  </si>
  <si>
    <t xml:space="preserve">Clover Ridge Biscuits, 8 oz</t>
  </si>
  <si>
    <t xml:space="preserve">00625437882704</t>
  </si>
  <si>
    <t xml:space="preserve">Meadow Gold Farms Pizza Dough, 12 oz</t>
  </si>
  <si>
    <t xml:space="preserve">00930416839655</t>
  </si>
  <si>
    <t xml:space="preserve">Meadow Gold Farms Cookie Dough, 8 oz</t>
  </si>
  <si>
    <t xml:space="preserve">00726603504435</t>
  </si>
  <si>
    <t xml:space="preserve">Clover Ridge Pizza Dough, 8 oz</t>
  </si>
  <si>
    <t xml:space="preserve">00526030763956</t>
  </si>
  <si>
    <t xml:space="preserve">Meadow Gold Farms Cinnamon Rolls, 8 oz</t>
  </si>
  <si>
    <t xml:space="preserve">00011490257769</t>
  </si>
  <si>
    <t xml:space="preserve">Sunrise Dairy Cookie Dough, 12 oz</t>
  </si>
  <si>
    <t xml:space="preserve">2024-02-10</t>
  </si>
  <si>
    <t xml:space="preserve">00533450015132</t>
  </si>
  <si>
    <t xml:space="preserve">Sunrise Dairy Pizza Dough, 12 oz</t>
  </si>
  <si>
    <t xml:space="preserve">00888201005619</t>
  </si>
  <si>
    <t xml:space="preserve">Harborline Cookie Dough, 12 oz</t>
  </si>
  <si>
    <t xml:space="preserve">00225132086329</t>
  </si>
  <si>
    <t xml:space="preserve">Clover Ridge Plant-Based Yogurt, 32 oz</t>
  </si>
  <si>
    <t xml:space="preserve">00687079463111</t>
  </si>
  <si>
    <t xml:space="preserve">Sunrise Dairy Almond Milk, 32 oz</t>
  </si>
  <si>
    <t xml:space="preserve">00561421847705</t>
  </si>
  <si>
    <t xml:space="preserve">Clover Ridge Vanilla Plant-Based Yogurt, 32 oz</t>
  </si>
  <si>
    <t xml:space="preserve">00564338707646</t>
  </si>
  <si>
    <t xml:space="preserve">Meadow Gold Farms Almond Milk, 32 oz</t>
  </si>
  <si>
    <t xml:space="preserve">00080096492281</t>
  </si>
  <si>
    <t xml:space="preserve">Clover Ridge Plant-Based Yogurt, 64 oz</t>
  </si>
  <si>
    <t xml:space="preserve">64 oz</t>
  </si>
  <si>
    <t xml:space="preserve">00649756952638</t>
  </si>
  <si>
    <t xml:space="preserve">Harborline Vanilla Soy Milk, 32 oz</t>
  </si>
  <si>
    <t xml:space="preserve">00578631318052</t>
  </si>
  <si>
    <t xml:space="preserve">Sunrise Dairy Vanilla Almond Milk, 64 oz</t>
  </si>
  <si>
    <t xml:space="preserve">00487023944986</t>
  </si>
  <si>
    <t xml:space="preserve">Harborline Vanilla Coconut Milk, 32 oz</t>
  </si>
  <si>
    <t xml:space="preserve">00031722998539</t>
  </si>
  <si>
    <t xml:space="preserve">Sunrise Dairy Unsweetened Soy Milk, 64 oz</t>
  </si>
  <si>
    <t xml:space="preserve">00064714024090</t>
  </si>
  <si>
    <t xml:space="preserve">Clover Ridge Vanilla Coconut Milk, 64 oz</t>
  </si>
  <si>
    <t xml:space="preserve">00225499396240</t>
  </si>
  <si>
    <t xml:space="preserve">Harborline Unsweetened Soy Milk, 32 oz</t>
  </si>
  <si>
    <t xml:space="preserve">00459691227266</t>
  </si>
  <si>
    <t xml:space="preserve">Sunrise Dairy Soy Milk, 64 oz</t>
  </si>
  <si>
    <t xml:space="preserve">00838787182833</t>
  </si>
  <si>
    <t xml:space="preserve">Clover Ridge Vanilla Vegan Cheese Shreds, 32 oz</t>
  </si>
  <si>
    <t xml:space="preserve">00506271225710</t>
  </si>
  <si>
    <t xml:space="preserve">Clover Ridge Vanilla Oat Milk, 32 oz</t>
  </si>
  <si>
    <t xml:space="preserve">00497836583175</t>
  </si>
  <si>
    <t xml:space="preserve">Sunrise Dairy Vanilla Coconut Milk, 64 oz</t>
  </si>
  <si>
    <t xml:space="preserve">2023-02-25</t>
  </si>
  <si>
    <t xml:space="preserve">00176961082676</t>
  </si>
  <si>
    <t xml:space="preserve">Harborline Unsweetened Almond Milk, 32 oz</t>
  </si>
  <si>
    <t xml:space="preserve">2024-03-04</t>
  </si>
  <si>
    <t xml:space="preserve">00615560833790</t>
  </si>
  <si>
    <t xml:space="preserve">Harborline Unsweetened Oat Milk, 32 oz</t>
  </si>
  <si>
    <t xml:space="preserve">00915270848544</t>
  </si>
  <si>
    <t xml:space="preserve">Clover Ridge Unsweetened Soy Milk, 64 oz</t>
  </si>
  <si>
    <t xml:space="preserve">00874304333594</t>
  </si>
  <si>
    <t xml:space="preserve">Meadow Gold Farms Unsweetened Plant-Based Yogurt, 64 oz</t>
  </si>
  <si>
    <t xml:space="preserve">00885272453839</t>
  </si>
  <si>
    <t xml:space="preserve">Harborline Oat Milk, 32 oz</t>
  </si>
  <si>
    <t xml:space="preserve">00266392898528</t>
  </si>
  <si>
    <t xml:space="preserve">Meadow Gold Farms Coconut Milk, 32 oz</t>
  </si>
  <si>
    <t xml:space="preserve">00234914785562</t>
  </si>
  <si>
    <t xml:space="preserve">Clover Ridge Soy Milk, 64 oz</t>
  </si>
  <si>
    <t xml:space="preserve">00407950829332</t>
  </si>
  <si>
    <t xml:space="preserve">Sunrise Dairy Soy Milk, 32 oz</t>
  </si>
  <si>
    <t xml:space="preserve">00395886168542</t>
  </si>
  <si>
    <t xml:space="preserve">Clover Ridge Vanilla Coconut Milk, 32 oz</t>
  </si>
  <si>
    <t xml:space="preserve">00118640551491</t>
  </si>
  <si>
    <t xml:space="preserve">Meadow Gold Farms Vanilla Plant-Based Yogurt, 64 oz</t>
  </si>
  <si>
    <t xml:space="preserve">00753319845670</t>
  </si>
  <si>
    <t xml:space="preserve">Sunrise Dairy Orange Juice, 52 oz</t>
  </si>
  <si>
    <t xml:space="preserve">52 oz</t>
  </si>
  <si>
    <t xml:space="preserve">00974471951971</t>
  </si>
  <si>
    <t xml:space="preserve">Harborline No Pulp Grapefruit Juice, 52 oz</t>
  </si>
  <si>
    <t xml:space="preserve">00080363439056</t>
  </si>
  <si>
    <t xml:space="preserve">Meadow Gold Farms Pulp Apple Juice, 59 oz</t>
  </si>
  <si>
    <t xml:space="preserve">59 oz</t>
  </si>
  <si>
    <t xml:space="preserve">00046750900405</t>
  </si>
  <si>
    <t xml:space="preserve">Clover Ridge No Pulp Grapefruit Juice, 59 oz</t>
  </si>
  <si>
    <t xml:space="preserve">2024-11-21</t>
  </si>
  <si>
    <t xml:space="preserve">00123184120003</t>
  </si>
  <si>
    <t xml:space="preserve">Clover Ridge Orange Juice, 59 oz</t>
  </si>
  <si>
    <t xml:space="preserve">00800697735806</t>
  </si>
  <si>
    <t xml:space="preserve">Sunrise Dairy Pulp Lemonade, 52 oz</t>
  </si>
  <si>
    <t xml:space="preserve">00957207547107</t>
  </si>
  <si>
    <t xml:space="preserve">Harborline Grapefruit Juice, 59 oz</t>
  </si>
  <si>
    <t xml:space="preserve">00320029053330</t>
  </si>
  <si>
    <t xml:space="preserve">Meadow Gold Farms Pulp Lemonade, 59 oz</t>
  </si>
  <si>
    <t xml:space="preserve">00430647142696</t>
  </si>
  <si>
    <t xml:space="preserve">Clover Ridge Apple Juice, 52 oz</t>
  </si>
  <si>
    <t xml:space="preserve">2021-01-04</t>
  </si>
  <si>
    <t xml:space="preserve">00468804095035</t>
  </si>
  <si>
    <t xml:space="preserve">Clover Ridge Grapefruit Juice, 59 oz</t>
  </si>
  <si>
    <t xml:space="preserve">00744492015370</t>
  </si>
  <si>
    <t xml:space="preserve">Clover Ridge Grapefruit Juice, 52 oz</t>
  </si>
  <si>
    <t xml:space="preserve">00278302964339</t>
  </si>
  <si>
    <t xml:space="preserve">Harborline Apple Juice, 52 oz</t>
  </si>
  <si>
    <t xml:space="preserve">00523175776389</t>
  </si>
  <si>
    <t xml:space="preserve">Harborline No Pulp Lemonade, 52 oz</t>
  </si>
  <si>
    <t xml:space="preserve">00355232685517</t>
  </si>
  <si>
    <t xml:space="preserve">Meadow Gold Farms No Pulp Grapefruit Juice, 59 oz</t>
  </si>
  <si>
    <t xml:space="preserve">00363410165063</t>
  </si>
  <si>
    <t xml:space="preserve">Sunrise Dairy Pulp Orange Juice, 59 oz</t>
  </si>
  <si>
    <t xml:space="preserve">2024-11-15</t>
  </si>
  <si>
    <t xml:space="preserve">00309561350704</t>
  </si>
  <si>
    <t xml:space="preserve">Sunrise Dairy Apple Juice, 59 oz</t>
  </si>
  <si>
    <t xml:space="preserve">00979693823244</t>
  </si>
  <si>
    <t xml:space="preserve">Sunrise Dairy No Pulp Orange Juice, 59 oz</t>
  </si>
  <si>
    <t xml:space="preserve">00274715801844</t>
  </si>
  <si>
    <t xml:space="preserve">Clover Ridge Pulp Grapefruit Juice, 59 oz</t>
  </si>
  <si>
    <t xml:space="preserve">2024-09-26</t>
  </si>
  <si>
    <t xml:space="preserve">00792050817499</t>
  </si>
  <si>
    <t xml:space="preserve">Meadow Gold Farms No Pulp Orange Juice, 52 oz</t>
  </si>
  <si>
    <t xml:space="preserve">00530071412553</t>
  </si>
  <si>
    <t xml:space="preserve">Meadow Gold Farms Pulp Apple Juice, 52 oz</t>
  </si>
  <si>
    <t xml:space="preserve">00951752223635</t>
  </si>
  <si>
    <t xml:space="preserve">Sunrise Dairy No Pulp Apple Juice, 59 oz</t>
  </si>
  <si>
    <t xml:space="preserve">00216359708232</t>
  </si>
  <si>
    <t xml:space="preserve">Sunrise Dairy Pulp Apple Juice, 52 oz</t>
  </si>
  <si>
    <t xml:space="preserve">00898759583572</t>
  </si>
  <si>
    <t xml:space="preserve">Meadow Gold Farms Grapefruit Juice, 59 oz</t>
  </si>
  <si>
    <t xml:space="preserve">2024-11-20</t>
  </si>
  <si>
    <t xml:space="preserve">00733352072519</t>
  </si>
  <si>
    <t xml:space="preserve">Sunrise Dairy No Pulp Lemonade, 59 oz</t>
  </si>
  <si>
    <t xml:space="preserve">00373376015861</t>
  </si>
  <si>
    <t xml:space="preserve">Sunrise Dairy Apple Juice, 52 oz</t>
  </si>
  <si>
    <t xml:space="preserve">00218833283695</t>
  </si>
  <si>
    <t xml:space="preserve">Bluewater Bay Beef Brisket, 1 lb</t>
  </si>
  <si>
    <t xml:space="preserve">Bluewater Bay</t>
  </si>
  <si>
    <t xml:space="preserve">Bluewater Bay Seafood, Inc.</t>
  </si>
  <si>
    <t xml:space="preserve">Chile</t>
  </si>
  <si>
    <t xml:space="preserve">00074814615233</t>
  </si>
  <si>
    <t xml:space="preserve">Prairie Cut Ribeye Steak, per lb</t>
  </si>
  <si>
    <t xml:space="preserve">Prairie Cut</t>
  </si>
  <si>
    <t xml:space="preserve">Prairie Cut Meat Co.</t>
  </si>
  <si>
    <t xml:space="preserve">per lb</t>
  </si>
  <si>
    <t xml:space="preserve">00316721408459</t>
  </si>
  <si>
    <t xml:space="preserve">Harborline Stew Meat, per lb</t>
  </si>
  <si>
    <t xml:space="preserve">00117914052538</t>
  </si>
  <si>
    <t xml:space="preserve">Bluewater Bay Sirloin Steak, 1 lb</t>
  </si>
  <si>
    <t xml:space="preserve">00178176426931</t>
  </si>
  <si>
    <t xml:space="preserve">Harborline Beef Brisket, per lb</t>
  </si>
  <si>
    <t xml:space="preserve">2023-05-25</t>
  </si>
  <si>
    <t xml:space="preserve">00549665643362</t>
  </si>
  <si>
    <t xml:space="preserve">Prairie Cut Stew Meat, per lb</t>
  </si>
  <si>
    <t xml:space="preserve">00862470132523</t>
  </si>
  <si>
    <t xml:space="preserve">Bluewater Bay Chuck Roast, per lb</t>
  </si>
  <si>
    <t xml:space="preserve">00791910157675</t>
  </si>
  <si>
    <t xml:space="preserve">Harborline Chuck Roast, 1 lb</t>
  </si>
  <si>
    <t xml:space="preserve">00463457598385</t>
  </si>
  <si>
    <t xml:space="preserve">Homestead Meats Stew Meat, per lb</t>
  </si>
  <si>
    <t xml:space="preserve">Homestead Meats</t>
  </si>
  <si>
    <t xml:space="preserve">Homestead Meat Processors, LLC</t>
  </si>
  <si>
    <t xml:space="preserve">00289532176035</t>
  </si>
  <si>
    <t xml:space="preserve">Harborline Ground Beef 80/20, per lb</t>
  </si>
  <si>
    <t xml:space="preserve">00282137611592</t>
  </si>
  <si>
    <t xml:space="preserve">Homestead Meats Ground Beef 80/20, 1 lb</t>
  </si>
  <si>
    <t xml:space="preserve">00262854272578</t>
  </si>
  <si>
    <t xml:space="preserve">Harborline Chuck Roast, per lb</t>
  </si>
  <si>
    <t xml:space="preserve">00422774844102</t>
  </si>
  <si>
    <t xml:space="preserve">Prairie Cut Chuck Roast, 1 lb</t>
  </si>
  <si>
    <t xml:space="preserve">00101191145136</t>
  </si>
  <si>
    <t xml:space="preserve">Bluewater Bay Stew Meat, 1 lb</t>
  </si>
  <si>
    <t xml:space="preserve">00107387347521</t>
  </si>
  <si>
    <t xml:space="preserve">Harborline Ground Beef 80/20, 1 lb</t>
  </si>
  <si>
    <t xml:space="preserve">2026-06-11</t>
  </si>
  <si>
    <t xml:space="preserve">00556619145228</t>
  </si>
  <si>
    <t xml:space="preserve">Prairie Cut Chuck Roast, per lb</t>
  </si>
  <si>
    <t xml:space="preserve">00158536100302</t>
  </si>
  <si>
    <t xml:space="preserve">Harborline Skirt Steak, 1 lb</t>
  </si>
  <si>
    <t xml:space="preserve">00436869713721</t>
  </si>
  <si>
    <t xml:space="preserve">Prairie Cut Ground Beef 80/20, per lb</t>
  </si>
  <si>
    <t xml:space="preserve">00051506255410</t>
  </si>
  <si>
    <t xml:space="preserve">Harborline Sirloin Steak, per lb</t>
  </si>
  <si>
    <t xml:space="preserve">00939764558533</t>
  </si>
  <si>
    <t xml:space="preserve">Homestead Meats Skirt Steak, per lb</t>
  </si>
  <si>
    <t xml:space="preserve">00781703691536</t>
  </si>
  <si>
    <t xml:space="preserve">Homestead Meats Ribeye Steak, 1 lb</t>
  </si>
  <si>
    <t xml:space="preserve">00384285561187</t>
  </si>
  <si>
    <t xml:space="preserve">Homestead Meats Chuck Roast, per lb</t>
  </si>
  <si>
    <t xml:space="preserve">00425642260447</t>
  </si>
  <si>
    <t xml:space="preserve">Homestead Meats Chuck Roast, 1 lb</t>
  </si>
  <si>
    <t xml:space="preserve">00111993507766</t>
  </si>
  <si>
    <t xml:space="preserve">Prairie Cut Beef Brisket, per lb</t>
  </si>
  <si>
    <t xml:space="preserve">00895656385150</t>
  </si>
  <si>
    <t xml:space="preserve">Prairie Cut Bacon, 16 oz</t>
  </si>
  <si>
    <t xml:space="preserve">2025-08-17</t>
  </si>
  <si>
    <t xml:space="preserve">00626154386050</t>
  </si>
  <si>
    <t xml:space="preserve">Harborline Sausage Links, per lb</t>
  </si>
  <si>
    <t xml:space="preserve">00647279643133</t>
  </si>
  <si>
    <t xml:space="preserve">Homestead Meats Pork Chops Bone-In, per lb</t>
  </si>
  <si>
    <t xml:space="preserve">00527526933121</t>
  </si>
  <si>
    <t xml:space="preserve">Bluewater Bay Sausage Links, 16 oz</t>
  </si>
  <si>
    <t xml:space="preserve">00264818154436</t>
  </si>
  <si>
    <t xml:space="preserve">Prairie Cut Bacon, 1 lb</t>
  </si>
  <si>
    <t xml:space="preserve">2024-04-30</t>
  </si>
  <si>
    <t xml:space="preserve">00816120549045</t>
  </si>
  <si>
    <t xml:space="preserve">Bluewater Bay Sausage Links, 1 lb</t>
  </si>
  <si>
    <t xml:space="preserve">00907253570364</t>
  </si>
  <si>
    <t xml:space="preserve">Prairie Cut Pork Tenderloin, 16 oz</t>
  </si>
  <si>
    <t xml:space="preserve">00542256430481</t>
  </si>
  <si>
    <t xml:space="preserve">Harborline Ham Steak, per lb</t>
  </si>
  <si>
    <t xml:space="preserve">00508290691819</t>
  </si>
  <si>
    <t xml:space="preserve">Bluewater Bay Pork Tenderloin, per lb</t>
  </si>
  <si>
    <t xml:space="preserve">00773787811260</t>
  </si>
  <si>
    <t xml:space="preserve">Bluewater Bay Sausage Links, per lb</t>
  </si>
  <si>
    <t xml:space="preserve">00319284363016</t>
  </si>
  <si>
    <t xml:space="preserve">Homestead Meats Pork Ribs, 1 lb</t>
  </si>
  <si>
    <t xml:space="preserve">00967668658403</t>
  </si>
  <si>
    <t xml:space="preserve">Homestead Meats Ground Pork, per lb</t>
  </si>
  <si>
    <t xml:space="preserve">00338795429733</t>
  </si>
  <si>
    <t xml:space="preserve">Bluewater Bay Ham Steak, per lb</t>
  </si>
  <si>
    <t xml:space="preserve">00695176995078</t>
  </si>
  <si>
    <t xml:space="preserve">Prairie Cut Sausage Links, 1 lb</t>
  </si>
  <si>
    <t xml:space="preserve">00374168854767</t>
  </si>
  <si>
    <t xml:space="preserve">Homestead Meats Bacon, per lb</t>
  </si>
  <si>
    <t xml:space="preserve">00219986539187</t>
  </si>
  <si>
    <t xml:space="preserve">Homestead Meats Pork Chops Boneless, 1 lb</t>
  </si>
  <si>
    <t xml:space="preserve">00175943626103</t>
  </si>
  <si>
    <t xml:space="preserve">Bluewater Bay Ground Pork, 16 oz</t>
  </si>
  <si>
    <t xml:space="preserve">00787066770727</t>
  </si>
  <si>
    <t xml:space="preserve">Bluewater Bay Pork Chops Bone-In, 1 lb</t>
  </si>
  <si>
    <t xml:space="preserve">00274532855377</t>
  </si>
  <si>
    <t xml:space="preserve">Prairie Cut Pork Chops Boneless, per lb</t>
  </si>
  <si>
    <t xml:space="preserve">00869112823892</t>
  </si>
  <si>
    <t xml:space="preserve">Harborline Pork Chops Bone-In, per lb</t>
  </si>
  <si>
    <t xml:space="preserve">00319129304774</t>
  </si>
  <si>
    <t xml:space="preserve">Bluewater Bay Pork Ribs, 16 oz</t>
  </si>
  <si>
    <t xml:space="preserve">00269054806422</t>
  </si>
  <si>
    <t xml:space="preserve">Prairie Cut Pork Chops Boneless, 16 oz</t>
  </si>
  <si>
    <t xml:space="preserve">2022-02-28</t>
  </si>
  <si>
    <t xml:space="preserve">00196308209674</t>
  </si>
  <si>
    <t xml:space="preserve">Homestead Meats Pork Tenderloin, 1 lb</t>
  </si>
  <si>
    <t xml:space="preserve">00923728970916</t>
  </si>
  <si>
    <t xml:space="preserve">Homestead Meats Sausage Links, 1 lb</t>
  </si>
  <si>
    <t xml:space="preserve">00186767421186</t>
  </si>
  <si>
    <t xml:space="preserve">Harborline Chicken Wings, per lb</t>
  </si>
  <si>
    <t xml:space="preserve">00006554762698</t>
  </si>
  <si>
    <t xml:space="preserve">Homestead Meats Chicken Breast Boneless, 1 lb</t>
  </si>
  <si>
    <t xml:space="preserve">00869102360099</t>
  </si>
  <si>
    <t xml:space="preserve">Bluewater Bay Ground Turkey, 1 lb</t>
  </si>
  <si>
    <t xml:space="preserve">00857272733256</t>
  </si>
  <si>
    <t xml:space="preserve">Harborline Ground Turkey, per lb</t>
  </si>
  <si>
    <t xml:space="preserve">00637704289392</t>
  </si>
  <si>
    <t xml:space="preserve">Prairie Cut Chicken Breast Boneless, per lb</t>
  </si>
  <si>
    <t xml:space="preserve">00917843628585</t>
  </si>
  <si>
    <t xml:space="preserve">Prairie Cut Chicken Thighs, 1 lb</t>
  </si>
  <si>
    <t xml:space="preserve">00257158312577</t>
  </si>
  <si>
    <t xml:space="preserve">Bluewater Bay Chicken Thighs, per lb</t>
  </si>
  <si>
    <t xml:space="preserve">00999281224975</t>
  </si>
  <si>
    <t xml:space="preserve">Prairie Cut Whole Chicken, 1 lb</t>
  </si>
  <si>
    <t xml:space="preserve">2021-06-08</t>
  </si>
  <si>
    <t xml:space="preserve">00619879768855</t>
  </si>
  <si>
    <t xml:space="preserve">Prairie Cut Turkey Breast Cutlets, per lb</t>
  </si>
  <si>
    <t xml:space="preserve">00863993913153</t>
  </si>
  <si>
    <t xml:space="preserve">Harborline Turkey Breast Cutlets, per lb</t>
  </si>
  <si>
    <t xml:space="preserve">00561176270063</t>
  </si>
  <si>
    <t xml:space="preserve">Homestead Meats Chicken Breast Boneless, per lb</t>
  </si>
  <si>
    <t xml:space="preserve">2024-04-02</t>
  </si>
  <si>
    <t xml:space="preserve">00929965645929</t>
  </si>
  <si>
    <t xml:space="preserve">Homestead Meats Chicken Thighs, 1 lb</t>
  </si>
  <si>
    <t xml:space="preserve">00965439361843</t>
  </si>
  <si>
    <t xml:space="preserve">Bluewater Bay Chicken Breast Boneless, per lb</t>
  </si>
  <si>
    <t xml:space="preserve">00779854981190</t>
  </si>
  <si>
    <t xml:space="preserve">Harborline Chicken Thighs, 1 lb</t>
  </si>
  <si>
    <t xml:space="preserve">00976713754230</t>
  </si>
  <si>
    <t xml:space="preserve">Harborline Chicken Breast Boneless, per lb</t>
  </si>
  <si>
    <t xml:space="preserve">00877567770202</t>
  </si>
  <si>
    <t xml:space="preserve">Homestead Meats Chicken Wings, per lb</t>
  </si>
  <si>
    <t xml:space="preserve">00601291221919</t>
  </si>
  <si>
    <t xml:space="preserve">Homestead Meats Chicken Drumsticks, per lb</t>
  </si>
  <si>
    <t xml:space="preserve">00816250404930</t>
  </si>
  <si>
    <t xml:space="preserve">Prairie Cut Turkey Breast Cutlets, 1 lb</t>
  </si>
  <si>
    <t xml:space="preserve">00058269101453</t>
  </si>
  <si>
    <t xml:space="preserve">Bluewater Bay Chicken Drumsticks, per lb</t>
  </si>
  <si>
    <t xml:space="preserve">00815292239683</t>
  </si>
  <si>
    <t xml:space="preserve">Prairie Cut Chicken Drumsticks, 1 lb</t>
  </si>
  <si>
    <t xml:space="preserve">00790297823196</t>
  </si>
  <si>
    <t xml:space="preserve">Homestead Meats Chicken Wings, 1 lb</t>
  </si>
  <si>
    <t xml:space="preserve">00917095986298</t>
  </si>
  <si>
    <t xml:space="preserve">Harborline Chicken Thighs, per lb</t>
  </si>
  <si>
    <t xml:space="preserve">00784568169101</t>
  </si>
  <si>
    <t xml:space="preserve">Bluewater Bay Chicken Wings, 1 lb</t>
  </si>
  <si>
    <t xml:space="preserve">00121622108442</t>
  </si>
  <si>
    <t xml:space="preserve">Harborline Tilapia, 1 lb</t>
  </si>
  <si>
    <t xml:space="preserve">00154707151780</t>
  </si>
  <si>
    <t xml:space="preserve">Prairie Cut Tilapia, 1 lb</t>
  </si>
  <si>
    <t xml:space="preserve">2023-09-12</t>
  </si>
  <si>
    <t xml:space="preserve">00693539533894</t>
  </si>
  <si>
    <t xml:space="preserve">Harborline Crab Legs, per lb</t>
  </si>
  <si>
    <t xml:space="preserve">00038947966965</t>
  </si>
  <si>
    <t xml:space="preserve">Homestead Meats Salmon Fillet, 1 lb</t>
  </si>
  <si>
    <t xml:space="preserve">00791331843007</t>
  </si>
  <si>
    <t xml:space="preserve">Prairie Cut Catfish, 1 lb</t>
  </si>
  <si>
    <t xml:space="preserve">2021-02-04</t>
  </si>
  <si>
    <t xml:space="preserve">00927108013021</t>
  </si>
  <si>
    <t xml:space="preserve">Harborline Cod, 1 lb</t>
  </si>
  <si>
    <t xml:space="preserve">00006792306768</t>
  </si>
  <si>
    <t xml:space="preserve">Harborline Shrimp, per lb</t>
  </si>
  <si>
    <t xml:space="preserve">00913608607008</t>
  </si>
  <si>
    <t xml:space="preserve">Homestead Meats Shrimp, 1 lb</t>
  </si>
  <si>
    <t xml:space="preserve">00054663546849</t>
  </si>
  <si>
    <t xml:space="preserve">Bluewater Bay Crab Legs, 1 lb</t>
  </si>
  <si>
    <t xml:space="preserve">00549042362674</t>
  </si>
  <si>
    <t xml:space="preserve">Homestead Meats Tilapia, per lb</t>
  </si>
  <si>
    <t xml:space="preserve">00437025412722</t>
  </si>
  <si>
    <t xml:space="preserve">Bluewater Bay Salmon Fillet, per lb</t>
  </si>
  <si>
    <t xml:space="preserve">00086851192988</t>
  </si>
  <si>
    <t xml:space="preserve">Homestead Meats Tilapia, 1 lb</t>
  </si>
  <si>
    <t xml:space="preserve">00122587477486</t>
  </si>
  <si>
    <t xml:space="preserve">Harborline Scallops, 1 lb</t>
  </si>
  <si>
    <t xml:space="preserve">00769066314731</t>
  </si>
  <si>
    <t xml:space="preserve">Harborline Salmon Fillet, per lb</t>
  </si>
  <si>
    <t xml:space="preserve">00223702319484</t>
  </si>
  <si>
    <t xml:space="preserve">Bluewater Bay Salmon Fillet, 1 lb</t>
  </si>
  <si>
    <t xml:space="preserve">00302274239139</t>
  </si>
  <si>
    <t xml:space="preserve">Bluewater Bay Crab Legs, per lb</t>
  </si>
  <si>
    <t xml:space="preserve">2022-08-11</t>
  </si>
  <si>
    <t xml:space="preserve">00055621332611</t>
  </si>
  <si>
    <t xml:space="preserve">Prairie Cut Salmon Fillet, 1 lb</t>
  </si>
  <si>
    <t xml:space="preserve">00578757605951</t>
  </si>
  <si>
    <t xml:space="preserve">Homestead Meats Salmon Fillet, per lb</t>
  </si>
  <si>
    <t xml:space="preserve">00526401051105</t>
  </si>
  <si>
    <t xml:space="preserve">Harborline Scallops, per lb</t>
  </si>
  <si>
    <t xml:space="preserve">00095137313232</t>
  </si>
  <si>
    <t xml:space="preserve">Harborline Tilapia, per lb</t>
  </si>
  <si>
    <t xml:space="preserve">00375774262838</t>
  </si>
  <si>
    <t xml:space="preserve">Homestead Meats Scallops, 1 lb</t>
  </si>
  <si>
    <t xml:space="preserve">2025-02-11</t>
  </si>
  <si>
    <t xml:space="preserve">00271113719622</t>
  </si>
  <si>
    <t xml:space="preserve">Harborline Crab Legs, 1 lb</t>
  </si>
  <si>
    <t xml:space="preserve">00066738798018</t>
  </si>
  <si>
    <t xml:space="preserve">Prairie Cut Salmon Fillet, per lb</t>
  </si>
  <si>
    <t xml:space="preserve">00515778590538</t>
  </si>
  <si>
    <t xml:space="preserve">Harborline Meatballs, 12 oz</t>
  </si>
  <si>
    <t xml:space="preserve">00159773167275</t>
  </si>
  <si>
    <t xml:space="preserve">Harborline Marinated Chicken Strips, 16 oz</t>
  </si>
  <si>
    <t xml:space="preserve">00145072582519</t>
  </si>
  <si>
    <t xml:space="preserve">Homestead Meats Beef Jerky, 16 oz</t>
  </si>
  <si>
    <t xml:space="preserve">00231300341054</t>
  </si>
  <si>
    <t xml:space="preserve">Homestead Meats Marinated Chicken Strips, 16 oz</t>
  </si>
  <si>
    <t xml:space="preserve">00575987096818</t>
  </si>
  <si>
    <t xml:space="preserve">Prairie Cut Meatballs, 12 oz</t>
  </si>
  <si>
    <t xml:space="preserve">00557324088783</t>
  </si>
  <si>
    <t xml:space="preserve">Prairie Cut Hot Dogs, 12 oz</t>
  </si>
  <si>
    <t xml:space="preserve">00818089718691</t>
  </si>
  <si>
    <t xml:space="preserve">Harborline Breakfast Sausage, 16 oz</t>
  </si>
  <si>
    <t xml:space="preserve">00625307142780</t>
  </si>
  <si>
    <t xml:space="preserve">Bluewater Bay Breakfast Sausage, 16 oz</t>
  </si>
  <si>
    <t xml:space="preserve">00016775037712</t>
  </si>
  <si>
    <t xml:space="preserve">Harborline Meatballs, 16 oz</t>
  </si>
  <si>
    <t xml:space="preserve">00585769646156</t>
  </si>
  <si>
    <t xml:space="preserve">Bluewater Bay Hot Dogs, 12 oz</t>
  </si>
  <si>
    <t xml:space="preserve">00024429151758</t>
  </si>
  <si>
    <t xml:space="preserve">Harborline Breakfast Sausage, 12 oz</t>
  </si>
  <si>
    <t xml:space="preserve">00339635166503</t>
  </si>
  <si>
    <t xml:space="preserve">Prairie Cut Hot Dogs, 16 oz</t>
  </si>
  <si>
    <t xml:space="preserve">00712560680856</t>
  </si>
  <si>
    <t xml:space="preserve">Homestead Meats Breakfast Sausage, 12 oz</t>
  </si>
  <si>
    <t xml:space="preserve">00989165069974</t>
  </si>
  <si>
    <t xml:space="preserve">Prairie Cut Meatballs, 16 oz</t>
  </si>
  <si>
    <t xml:space="preserve">00228818349747</t>
  </si>
  <si>
    <t xml:space="preserve">Bluewater Bay Meatballs, 16 oz</t>
  </si>
  <si>
    <t xml:space="preserve">00078100122020</t>
  </si>
  <si>
    <t xml:space="preserve">Homestead Meats Breakfast Sausage, 16 oz</t>
  </si>
  <si>
    <t xml:space="preserve">2021-12-05</t>
  </si>
  <si>
    <t xml:space="preserve">00713818411427</t>
  </si>
  <si>
    <t xml:space="preserve">Homestead Meats Meatballs, 16 oz</t>
  </si>
  <si>
    <t xml:space="preserve">00885968874196</t>
  </si>
  <si>
    <t xml:space="preserve">Bluewater Bay Beef Jerky, 16 oz</t>
  </si>
  <si>
    <t xml:space="preserve">00161511089880</t>
  </si>
  <si>
    <t xml:space="preserve">Prairie Cut Beef Jerky, 12 oz</t>
  </si>
  <si>
    <t xml:space="preserve">00536640412062</t>
  </si>
  <si>
    <t xml:space="preserve">Bluewater Bay Hot Dogs, 16 oz</t>
  </si>
  <si>
    <t xml:space="preserve">2021-01-19</t>
  </si>
  <si>
    <t xml:space="preserve">00194185823775</t>
  </si>
  <si>
    <t xml:space="preserve">Harborline Marinated Chicken Strips, 12 oz</t>
  </si>
  <si>
    <t xml:space="preserve">2022-01-21</t>
  </si>
  <si>
    <t xml:space="preserve">00140183972564</t>
  </si>
  <si>
    <t xml:space="preserve">Bluewater Bay Marinated Chicken Strips, 12 oz</t>
  </si>
  <si>
    <t xml:space="preserve">00235865866713</t>
  </si>
  <si>
    <t xml:space="preserve">Bluewater Bay Marinated Chicken Strips, 16 oz</t>
  </si>
  <si>
    <t xml:space="preserve">00246059477966</t>
  </si>
  <si>
    <t xml:space="preserve">Homestead Meats Bratwurst, 14 oz</t>
  </si>
  <si>
    <t xml:space="preserve">2023-02-07</t>
  </si>
  <si>
    <t xml:space="preserve">00064116111266</t>
  </si>
  <si>
    <t xml:space="preserve">Harborline Chorizo, 16 oz</t>
  </si>
  <si>
    <t xml:space="preserve">00912495138723</t>
  </si>
  <si>
    <t xml:space="preserve">Prairie Cut Andouille Sausage, 14 oz</t>
  </si>
  <si>
    <t xml:space="preserve">00658761814791</t>
  </si>
  <si>
    <t xml:space="preserve">Homestead Meats Chorizo, 14 oz</t>
  </si>
  <si>
    <t xml:space="preserve">00828632001632</t>
  </si>
  <si>
    <t xml:space="preserve">Bluewater Bay Andouille Sausage, 14 oz</t>
  </si>
  <si>
    <t xml:space="preserve">00856702875447</t>
  </si>
  <si>
    <t xml:space="preserve">Harborline Andouille Sausage, 16 oz</t>
  </si>
  <si>
    <t xml:space="preserve">00627188396848</t>
  </si>
  <si>
    <t xml:space="preserve">Prairie Cut Andouille Sausage, 16 oz</t>
  </si>
  <si>
    <t xml:space="preserve">00380034213935</t>
  </si>
  <si>
    <t xml:space="preserve">Homestead Meats Kielbasa, 14 oz</t>
  </si>
  <si>
    <t xml:space="preserve">00708512706129</t>
  </si>
  <si>
    <t xml:space="preserve">Prairie Cut Chorizo, 16 oz</t>
  </si>
  <si>
    <t xml:space="preserve">2023-11-06</t>
  </si>
  <si>
    <t xml:space="preserve">00467888253229</t>
  </si>
  <si>
    <t xml:space="preserve">Homestead Meats Andouille Sausage, 14 oz</t>
  </si>
  <si>
    <t xml:space="preserve">00527012258646</t>
  </si>
  <si>
    <t xml:space="preserve">Homestead Meats Chorizo, 16 oz</t>
  </si>
  <si>
    <t xml:space="preserve">2025-09-18</t>
  </si>
  <si>
    <t xml:space="preserve">00052386367179</t>
  </si>
  <si>
    <t xml:space="preserve">Harborline Andouille Sausage, 14 oz</t>
  </si>
  <si>
    <t xml:space="preserve">00996296089074</t>
  </si>
  <si>
    <t xml:space="preserve">Harborline Kielbasa, 16 oz</t>
  </si>
  <si>
    <t xml:space="preserve">00693229518874</t>
  </si>
  <si>
    <t xml:space="preserve">Bluewater Bay Bratwurst, 14 oz</t>
  </si>
  <si>
    <t xml:space="preserve">00780229740169</t>
  </si>
  <si>
    <t xml:space="preserve">Prairie Cut Kielbasa, 14 oz</t>
  </si>
  <si>
    <t xml:space="preserve">00914352657126</t>
  </si>
  <si>
    <t xml:space="preserve">Prairie Cut Chorizo, 14 oz</t>
  </si>
  <si>
    <t xml:space="preserve">00317505958788</t>
  </si>
  <si>
    <t xml:space="preserve">Harborline Bratwurst, 14 oz</t>
  </si>
  <si>
    <t xml:space="preserve">2025-02-18</t>
  </si>
  <si>
    <t xml:space="preserve">00629089307358</t>
  </si>
  <si>
    <t xml:space="preserve">Bluewater Bay Chorizo, 16 oz</t>
  </si>
  <si>
    <t xml:space="preserve">00801855805156</t>
  </si>
  <si>
    <t xml:space="preserve">Prairie Cut Bratwurst, 14 oz</t>
  </si>
  <si>
    <t xml:space="preserve">2021-06-01</t>
  </si>
  <si>
    <t xml:space="preserve">00182847408836</t>
  </si>
  <si>
    <t xml:space="preserve">Harborline Kielbasa, 14 oz</t>
  </si>
  <si>
    <t xml:space="preserve">00091313272666</t>
  </si>
  <si>
    <t xml:space="preserve">Bluewater Bay Chorizo, 14 oz</t>
  </si>
  <si>
    <t xml:space="preserve">00706248598387</t>
  </si>
  <si>
    <t xml:space="preserve">Harborline Chorizo, 14 oz</t>
  </si>
  <si>
    <t xml:space="preserve">2026-07-06</t>
  </si>
  <si>
    <t xml:space="preserve">00366545865770</t>
  </si>
  <si>
    <t xml:space="preserve">Prairie Cut Kielbasa, 16 oz</t>
  </si>
  <si>
    <t xml:space="preserve">2023-05-06</t>
  </si>
  <si>
    <t xml:space="preserve">00969130627753</t>
  </si>
  <si>
    <t xml:space="preserve">Sunfield Farms Honeycrisp Apples, each</t>
  </si>
  <si>
    <t xml:space="preserve">Sunfield Farms</t>
  </si>
  <si>
    <t xml:space="preserve">Sunfield Growers Cooperative</t>
  </si>
  <si>
    <t xml:space="preserve">00390520668843</t>
  </si>
  <si>
    <t xml:space="preserve">Harborline Honeycrisp Apples, each</t>
  </si>
  <si>
    <t xml:space="preserve">2022-10-25</t>
  </si>
  <si>
    <t xml:space="preserve">00094366559681</t>
  </si>
  <si>
    <t xml:space="preserve">GreenAcre Watermelon, each</t>
  </si>
  <si>
    <t xml:space="preserve">GreenAcre</t>
  </si>
  <si>
    <t xml:space="preserve">GreenAcre Produce Co.</t>
  </si>
  <si>
    <t xml:space="preserve">00659185049482</t>
  </si>
  <si>
    <t xml:space="preserve">GreenAcre Honeycrisp Apples, 1 lb</t>
  </si>
  <si>
    <t xml:space="preserve">00324083244095</t>
  </si>
  <si>
    <t xml:space="preserve">Harborline Strawberries, each</t>
  </si>
  <si>
    <t xml:space="preserve">00258080463364</t>
  </si>
  <si>
    <t xml:space="preserve">Sunfield Farms Bananas, 1 lb</t>
  </si>
  <si>
    <t xml:space="preserve">00052242542960</t>
  </si>
  <si>
    <t xml:space="preserve">Orchard Bend Gala Apples, 1 lb</t>
  </si>
  <si>
    <t xml:space="preserve">Orchard Bend</t>
  </si>
  <si>
    <t xml:space="preserve">Orchard Bend Farms, Inc.</t>
  </si>
  <si>
    <t xml:space="preserve">00512348314707</t>
  </si>
  <si>
    <t xml:space="preserve">Harborline Blueberries, 2 lb bag</t>
  </si>
  <si>
    <t xml:space="preserve">2 lb bag</t>
  </si>
  <si>
    <t xml:space="preserve">00904284657867</t>
  </si>
  <si>
    <t xml:space="preserve">Orchard Bend Peaches, 1 lb</t>
  </si>
  <si>
    <t xml:space="preserve">00326623189223</t>
  </si>
  <si>
    <t xml:space="preserve">Sunfield Farms Gala Apples, 1 lb</t>
  </si>
  <si>
    <t xml:space="preserve">00656796737558</t>
  </si>
  <si>
    <t xml:space="preserve">Harborline Bananas, 2 lb bag</t>
  </si>
  <si>
    <t xml:space="preserve">00479799868096</t>
  </si>
  <si>
    <t xml:space="preserve">Orchard Bend Limes, each</t>
  </si>
  <si>
    <t xml:space="preserve">00160248605943</t>
  </si>
  <si>
    <t xml:space="preserve">Sunfield Farms Pears, each</t>
  </si>
  <si>
    <t xml:space="preserve">2025-07-17</t>
  </si>
  <si>
    <t xml:space="preserve">00514661724555</t>
  </si>
  <si>
    <t xml:space="preserve">GreenAcre Lemons, 1 lb</t>
  </si>
  <si>
    <t xml:space="preserve">00831703867850</t>
  </si>
  <si>
    <t xml:space="preserve">Harborline Watermelon, 2 lb bag</t>
  </si>
  <si>
    <t xml:space="preserve">00129886588936</t>
  </si>
  <si>
    <t xml:space="preserve">GreenAcre Peaches, 2 lb bag</t>
  </si>
  <si>
    <t xml:space="preserve">00593417303579</t>
  </si>
  <si>
    <t xml:space="preserve">Harborline Pineapple, 1 lb</t>
  </si>
  <si>
    <t xml:space="preserve">00472747249405</t>
  </si>
  <si>
    <t xml:space="preserve">GreenAcre Limes, 1 lb</t>
  </si>
  <si>
    <t xml:space="preserve">00345269871326</t>
  </si>
  <si>
    <t xml:space="preserve">Harborline Honeycrisp Apples, 1 lb</t>
  </si>
  <si>
    <t xml:space="preserve">00134319796323</t>
  </si>
  <si>
    <t xml:space="preserve">GreenAcre Bananas, 1 lb</t>
  </si>
  <si>
    <t xml:space="preserve">00655269800453</t>
  </si>
  <si>
    <t xml:space="preserve">Orchard Bend Avocados, each</t>
  </si>
  <si>
    <t xml:space="preserve">00803830173670</t>
  </si>
  <si>
    <t xml:space="preserve">GreenAcre Pineapple, 1 lb</t>
  </si>
  <si>
    <t xml:space="preserve">00504315360906</t>
  </si>
  <si>
    <t xml:space="preserve">GreenAcre Lemons, 2 lb bag</t>
  </si>
  <si>
    <t xml:space="preserve">00620017741091</t>
  </si>
  <si>
    <t xml:space="preserve">Sunfield Farms Mushrooms, 3 lb bag</t>
  </si>
  <si>
    <t xml:space="preserve">3 lb bag</t>
  </si>
  <si>
    <t xml:space="preserve">2026-06-23</t>
  </si>
  <si>
    <t xml:space="preserve">00603906143509</t>
  </si>
  <si>
    <t xml:space="preserve">GreenAcre Cabbage, each</t>
  </si>
  <si>
    <t xml:space="preserve">00468596921747</t>
  </si>
  <si>
    <t xml:space="preserve">GreenAcre Onions, 3 lb bag</t>
  </si>
  <si>
    <t xml:space="preserve">00098216059803</t>
  </si>
  <si>
    <t xml:space="preserve">Orchard Bend Potatoes, each</t>
  </si>
  <si>
    <t xml:space="preserve">00805195061513</t>
  </si>
  <si>
    <t xml:space="preserve">Harborline Mushrooms, 1 lb</t>
  </si>
  <si>
    <t xml:space="preserve">00649873401449</t>
  </si>
  <si>
    <t xml:space="preserve">Orchard Bend Green Beans, 3 lb bag</t>
  </si>
  <si>
    <t xml:space="preserve">00361917026216</t>
  </si>
  <si>
    <t xml:space="preserve">Harborline Carrots, each</t>
  </si>
  <si>
    <t xml:space="preserve">00088062514873</t>
  </si>
  <si>
    <t xml:space="preserve">Harborline Tomatoes, 3 lb bag</t>
  </si>
  <si>
    <t xml:space="preserve">00939110921572</t>
  </si>
  <si>
    <t xml:space="preserve">GreenAcre Cucumbers, each</t>
  </si>
  <si>
    <t xml:space="preserve">00722851911950</t>
  </si>
  <si>
    <t xml:space="preserve">Orchard Bend Romaine, 1 lb</t>
  </si>
  <si>
    <t xml:space="preserve">00703871176153</t>
  </si>
  <si>
    <t xml:space="preserve">GreenAcre Potatoes, each</t>
  </si>
  <si>
    <t xml:space="preserve">00626685336935</t>
  </si>
  <si>
    <t xml:space="preserve">Orchard Bend Iceberg Lettuce, 1 lb</t>
  </si>
  <si>
    <t xml:space="preserve">00040445653909</t>
  </si>
  <si>
    <t xml:space="preserve">Orchard Bend Celery, 3 lb bag</t>
  </si>
  <si>
    <t xml:space="preserve">00893711745034</t>
  </si>
  <si>
    <t xml:space="preserve">Orchard Bend Cucumbers, 1 lb</t>
  </si>
  <si>
    <t xml:space="preserve">00393900477895</t>
  </si>
  <si>
    <t xml:space="preserve">GreenAcre Corn, 1 lb</t>
  </si>
  <si>
    <t xml:space="preserve">00839123903078</t>
  </si>
  <si>
    <t xml:space="preserve">Orchard Bend Tomatoes, 1 lb</t>
  </si>
  <si>
    <t xml:space="preserve">00596941720159</t>
  </si>
  <si>
    <t xml:space="preserve">Orchard Bend Tomatoes, 3 lb bag</t>
  </si>
  <si>
    <t xml:space="preserve">00548316309518</t>
  </si>
  <si>
    <t xml:space="preserve">Sunfield Farms Cabbage, each</t>
  </si>
  <si>
    <t xml:space="preserve">00432237569501</t>
  </si>
  <si>
    <t xml:space="preserve">Harborline Celery, 3 lb bag</t>
  </si>
  <si>
    <t xml:space="preserve">00744854783970</t>
  </si>
  <si>
    <t xml:space="preserve">GreenAcre Broccoli, 3 lb bag</t>
  </si>
  <si>
    <t xml:space="preserve">2022-08-15</t>
  </si>
  <si>
    <t xml:space="preserve">00600719434677</t>
  </si>
  <si>
    <t xml:space="preserve">Sunfield Farms Green Beans, 1 lb</t>
  </si>
  <si>
    <t xml:space="preserve">00666149410636</t>
  </si>
  <si>
    <t xml:space="preserve">GreenAcre Corn, each</t>
  </si>
  <si>
    <t xml:space="preserve">00467249192948</t>
  </si>
  <si>
    <t xml:space="preserve">Harborline Cabbage, 3 lb bag</t>
  </si>
  <si>
    <t xml:space="preserve">00426973692502</t>
  </si>
  <si>
    <t xml:space="preserve">Sunfield Farms Spring Mix, 5 oz</t>
  </si>
  <si>
    <t xml:space="preserve">00416085965207</t>
  </si>
  <si>
    <t xml:space="preserve">Orchard Bend Southwest Salad Kit, 5 oz</t>
  </si>
  <si>
    <t xml:space="preserve">00827055353929</t>
  </si>
  <si>
    <t xml:space="preserve">Sunfield Farms Caesar Salad Kit, 10.5 oz</t>
  </si>
  <si>
    <t xml:space="preserve">00803413686095</t>
  </si>
  <si>
    <t xml:space="preserve">Harborline Caesar Salad Kit, 10.5 oz</t>
  </si>
  <si>
    <t xml:space="preserve">00744406047037</t>
  </si>
  <si>
    <t xml:space="preserve">Orchard Bend Southwest Salad Kit, 10.5 oz</t>
  </si>
  <si>
    <t xml:space="preserve">00293788527199</t>
  </si>
  <si>
    <t xml:space="preserve">Orchard Bend Caesar Salad Kit, 5 oz</t>
  </si>
  <si>
    <t xml:space="preserve">00457377421077</t>
  </si>
  <si>
    <t xml:space="preserve">Sunfield Farms Coleslaw Mix, 10.5 oz</t>
  </si>
  <si>
    <t xml:space="preserve">00955927096636</t>
  </si>
  <si>
    <t xml:space="preserve">Harborline Southwest Salad Kit, 5 oz</t>
  </si>
  <si>
    <t xml:space="preserve">00821876415255</t>
  </si>
  <si>
    <t xml:space="preserve">Sunfield Farms Caesar Salad Kit, 5 oz</t>
  </si>
  <si>
    <t xml:space="preserve">00038505446434</t>
  </si>
  <si>
    <t xml:space="preserve">GreenAcre Coleslaw Mix, 10.5 oz</t>
  </si>
  <si>
    <t xml:space="preserve">00337750089700</t>
  </si>
  <si>
    <t xml:space="preserve">GreenAcre Spring Mix, 5 oz</t>
  </si>
  <si>
    <t xml:space="preserve">00431749142268</t>
  </si>
  <si>
    <t xml:space="preserve">GreenAcre Caesar Salad Kit, 10.5 oz</t>
  </si>
  <si>
    <t xml:space="preserve">2023-06-01</t>
  </si>
  <si>
    <t xml:space="preserve">00052175808127</t>
  </si>
  <si>
    <t xml:space="preserve">Sunfield Farms Southwest Salad Kit, 5 oz</t>
  </si>
  <si>
    <t xml:space="preserve">00377432248169</t>
  </si>
  <si>
    <t xml:space="preserve">Orchard Bend Spring Mix, 10.5 oz</t>
  </si>
  <si>
    <t xml:space="preserve">00251864353526</t>
  </si>
  <si>
    <t xml:space="preserve">Harborline Coleslaw Mix, 10.5 oz</t>
  </si>
  <si>
    <t xml:space="preserve">00415567122688</t>
  </si>
  <si>
    <t xml:space="preserve">GreenAcre Southwest Salad Kit, 10.5 oz</t>
  </si>
  <si>
    <t xml:space="preserve">00302848012558</t>
  </si>
  <si>
    <t xml:space="preserve">GreenAcre Caesar Salad Kit, 5 oz</t>
  </si>
  <si>
    <t xml:space="preserve">00089290355512</t>
  </si>
  <si>
    <t xml:space="preserve">Orchard Bend Coleslaw Mix, 10.5 oz</t>
  </si>
  <si>
    <t xml:space="preserve">00252371143161</t>
  </si>
  <si>
    <t xml:space="preserve">GreenAcre Coleslaw Mix, 5 oz</t>
  </si>
  <si>
    <t xml:space="preserve">00029767221331</t>
  </si>
  <si>
    <t xml:space="preserve">Sunfield Farms Coleslaw Mix, 5 oz</t>
  </si>
  <si>
    <t xml:space="preserve">00928071721194</t>
  </si>
  <si>
    <t xml:space="preserve">Sunfield Farms Spring Mix, 10.5 oz</t>
  </si>
  <si>
    <t xml:space="preserve">00254426101882</t>
  </si>
  <si>
    <t xml:space="preserve">Harborline Spring Mix, 5 oz</t>
  </si>
  <si>
    <t xml:space="preserve">00628425789118</t>
  </si>
  <si>
    <t xml:space="preserve">Harborline Spring Mix, 10.5 oz</t>
  </si>
  <si>
    <t xml:space="preserve">00910820248273</t>
  </si>
  <si>
    <t xml:space="preserve">Harborline Basil, bunch</t>
  </si>
  <si>
    <t xml:space="preserve">bunch</t>
  </si>
  <si>
    <t xml:space="preserve">00585499566774</t>
  </si>
  <si>
    <t xml:space="preserve">Sunfield Farms Parsley, bunch</t>
  </si>
  <si>
    <t xml:space="preserve">00373797918330</t>
  </si>
  <si>
    <t xml:space="preserve">Sunfield Farms Rosemary, 4.5 in pot</t>
  </si>
  <si>
    <t xml:space="preserve">4.5 in pot</t>
  </si>
  <si>
    <t xml:space="preserve">00968108899166</t>
  </si>
  <si>
    <t xml:space="preserve">GreenAcre Parsley, bunch</t>
  </si>
  <si>
    <t xml:space="preserve">00241323169251</t>
  </si>
  <si>
    <t xml:space="preserve">Orchard Bend Mint, bunch</t>
  </si>
  <si>
    <t xml:space="preserve">00137976882543</t>
  </si>
  <si>
    <t xml:space="preserve">Harborline Mint, 4.5 in pot</t>
  </si>
  <si>
    <t xml:space="preserve">00404557755754</t>
  </si>
  <si>
    <t xml:space="preserve">Harborline Cilantro, 4.5 in pot</t>
  </si>
  <si>
    <t xml:space="preserve">00976123909682</t>
  </si>
  <si>
    <t xml:space="preserve">GreenAcre Rosemary, bunch</t>
  </si>
  <si>
    <t xml:space="preserve">2024-10-16</t>
  </si>
  <si>
    <t xml:space="preserve">00193836246116</t>
  </si>
  <si>
    <t xml:space="preserve">Harborline Parsley, bunch</t>
  </si>
  <si>
    <t xml:space="preserve">00573408485845</t>
  </si>
  <si>
    <t xml:space="preserve">Orchard Bend Parsley, 4.5 in pot</t>
  </si>
  <si>
    <t xml:space="preserve">00087687858473</t>
  </si>
  <si>
    <t xml:space="preserve">GreenAcre Cilantro, 4.5 in pot</t>
  </si>
  <si>
    <t xml:space="preserve">00436151568679</t>
  </si>
  <si>
    <t xml:space="preserve">Orchard Bend Basil, 4.5 in pot</t>
  </si>
  <si>
    <t xml:space="preserve">00346258249599</t>
  </si>
  <si>
    <t xml:space="preserve">Harborline Basil, 4.5 in pot</t>
  </si>
  <si>
    <t xml:space="preserve">2026-05-31</t>
  </si>
  <si>
    <t xml:space="preserve">00350671247797</t>
  </si>
  <si>
    <t xml:space="preserve">Harborline Cilantro, bunch</t>
  </si>
  <si>
    <t xml:space="preserve">2021-03-16</t>
  </si>
  <si>
    <t xml:space="preserve">00140789078719</t>
  </si>
  <si>
    <t xml:space="preserve">Orchard Bend Basil, bunch</t>
  </si>
  <si>
    <t xml:space="preserve">00807120612783</t>
  </si>
  <si>
    <t xml:space="preserve">GreenAcre Cilantro, bunch</t>
  </si>
  <si>
    <t xml:space="preserve">00687170894065</t>
  </si>
  <si>
    <t xml:space="preserve">Orchard Bend Cilantro, bunch</t>
  </si>
  <si>
    <t xml:space="preserve">00973118664878</t>
  </si>
  <si>
    <t xml:space="preserve">Sunfield Farms Basil, 4.5 in pot</t>
  </si>
  <si>
    <t xml:space="preserve">00152490966860</t>
  </si>
  <si>
    <t xml:space="preserve">Orchard Bend Rosemary, 4.5 in pot</t>
  </si>
  <si>
    <t xml:space="preserve">00780909134491</t>
  </si>
  <si>
    <t xml:space="preserve">Orchard Bend Mint, 4.5 in pot</t>
  </si>
  <si>
    <t xml:space="preserve">00983343101744</t>
  </si>
  <si>
    <t xml:space="preserve">Sunfield Farms Mint, 4.5 in pot</t>
  </si>
  <si>
    <t xml:space="preserve">00547303720358</t>
  </si>
  <si>
    <t xml:space="preserve">Orchard Bend Rosemary, bunch</t>
  </si>
  <si>
    <t xml:space="preserve">00194516303348</t>
  </si>
  <si>
    <t xml:space="preserve">Sunfield Farms Cilantro, 4.5 in pot</t>
  </si>
  <si>
    <t xml:space="preserve">00618593786447</t>
  </si>
  <si>
    <t xml:space="preserve">Sunfield Farms Organic Carrots, each</t>
  </si>
  <si>
    <t xml:space="preserve">00910499159363</t>
  </si>
  <si>
    <t xml:space="preserve">Harborline Organic Tomatoes, 1 lb</t>
  </si>
  <si>
    <t xml:space="preserve">00255840618632</t>
  </si>
  <si>
    <t xml:space="preserve">Sunfield Farms Organic Carrots, 1 lb</t>
  </si>
  <si>
    <t xml:space="preserve">2021-05-28</t>
  </si>
  <si>
    <t xml:space="preserve">00881202758914</t>
  </si>
  <si>
    <t xml:space="preserve">Sunfield Farms Organic Spinach, each</t>
  </si>
  <si>
    <t xml:space="preserve">00939587904759</t>
  </si>
  <si>
    <t xml:space="preserve">Harborline Organic Tomatoes, each</t>
  </si>
  <si>
    <t xml:space="preserve">00005083096562</t>
  </si>
  <si>
    <t xml:space="preserve">GreenAcre Organic Tomatoes, 1 lb</t>
  </si>
  <si>
    <t xml:space="preserve">00074673756922</t>
  </si>
  <si>
    <t xml:space="preserve">Orchard Bend Organic Spinach, 1 lb</t>
  </si>
  <si>
    <t xml:space="preserve">00939741410087</t>
  </si>
  <si>
    <t xml:space="preserve">Orchard Bend Organic Tomatoes, each</t>
  </si>
  <si>
    <t xml:space="preserve">00159101872960</t>
  </si>
  <si>
    <t xml:space="preserve">Orchard Bend Organic Carrots, each</t>
  </si>
  <si>
    <t xml:space="preserve">00664004836002</t>
  </si>
  <si>
    <t xml:space="preserve">GreenAcre Organic Tomatoes, each</t>
  </si>
  <si>
    <t xml:space="preserve">00865950267633</t>
  </si>
  <si>
    <t xml:space="preserve">Harborline Organic Spinach, each</t>
  </si>
  <si>
    <t xml:space="preserve">00219392563915</t>
  </si>
  <si>
    <t xml:space="preserve">Sunfield Farms Organic Tomatoes, 1 lb</t>
  </si>
  <si>
    <t xml:space="preserve">2025-05-23</t>
  </si>
  <si>
    <t xml:space="preserve">00392269594066</t>
  </si>
  <si>
    <t xml:space="preserve">Harborline Organic Apples, 1 lb</t>
  </si>
  <si>
    <t xml:space="preserve">00662879161939</t>
  </si>
  <si>
    <t xml:space="preserve">Sunfield Farms Organic Bananas, each</t>
  </si>
  <si>
    <t xml:space="preserve">00312327662525</t>
  </si>
  <si>
    <t xml:space="preserve">Orchard Bend Organic Bananas, 1 lb</t>
  </si>
  <si>
    <t xml:space="preserve">00343473998356</t>
  </si>
  <si>
    <t xml:space="preserve">GreenAcre Organic Carrots, each</t>
  </si>
  <si>
    <t xml:space="preserve">00939568759444</t>
  </si>
  <si>
    <t xml:space="preserve">Harborline Organic Spinach, 1 lb</t>
  </si>
  <si>
    <t xml:space="preserve">2024-10-08</t>
  </si>
  <si>
    <t xml:space="preserve">00447042168716</t>
  </si>
  <si>
    <t xml:space="preserve">GreenAcre Organic Apples, each</t>
  </si>
  <si>
    <t xml:space="preserve">00038665126179</t>
  </si>
  <si>
    <t xml:space="preserve">GreenAcre Organic Spinach, 1 lb</t>
  </si>
  <si>
    <t xml:space="preserve">00138403637742</t>
  </si>
  <si>
    <t xml:space="preserve">Sunfield Farms Organic Spinach, 1 lb</t>
  </si>
  <si>
    <t xml:space="preserve">2024-12-05</t>
  </si>
  <si>
    <t xml:space="preserve">00920119063734</t>
  </si>
  <si>
    <t xml:space="preserve">Orchard Bend Organic Apples, each</t>
  </si>
  <si>
    <t xml:space="preserve">00788796393289</t>
  </si>
  <si>
    <t xml:space="preserve">GreenAcre Organic Bananas, each</t>
  </si>
  <si>
    <t xml:space="preserve">00241606630570</t>
  </si>
  <si>
    <t xml:space="preserve">Harborline Organic Bananas, each</t>
  </si>
  <si>
    <t xml:space="preserve">00939839542536</t>
  </si>
  <si>
    <t xml:space="preserve">Harborline Bologna, per lb</t>
  </si>
  <si>
    <t xml:space="preserve">00539949175427</t>
  </si>
  <si>
    <t xml:space="preserve">Alpine Slice Ham, per lb</t>
  </si>
  <si>
    <t xml:space="preserve">Alpine Slice</t>
  </si>
  <si>
    <t xml:space="preserve">Alpine Dairy &amp; Deli Co.</t>
  </si>
  <si>
    <t xml:space="preserve">2025-10-29</t>
  </si>
  <si>
    <t xml:space="preserve">00411399560712</t>
  </si>
  <si>
    <t xml:space="preserve">Harborline Pastrami, per lb</t>
  </si>
  <si>
    <t xml:space="preserve">2024-12-30</t>
  </si>
  <si>
    <t xml:space="preserve">00095865426069</t>
  </si>
  <si>
    <t xml:space="preserve">Alpine Slice Pastrami, per lb</t>
  </si>
  <si>
    <t xml:space="preserve">00086761259743</t>
  </si>
  <si>
    <t xml:space="preserve">Alpine Slice Salami, per lb</t>
  </si>
  <si>
    <t xml:space="preserve">00739958559765</t>
  </si>
  <si>
    <t xml:space="preserve">Cobblestone Deli Turkey Breast, per lb</t>
  </si>
  <si>
    <t xml:space="preserve">Cobblestone Deli</t>
  </si>
  <si>
    <t xml:space="preserve">Cobblestone Foods, Inc.</t>
  </si>
  <si>
    <t xml:space="preserve">00666408873060</t>
  </si>
  <si>
    <t xml:space="preserve">Alpine Slice Roast Beef, per lb</t>
  </si>
  <si>
    <t xml:space="preserve">00992173175803</t>
  </si>
  <si>
    <t xml:space="preserve">Harborline Roast Beef, per lb</t>
  </si>
  <si>
    <t xml:space="preserve">00777858899402</t>
  </si>
  <si>
    <t xml:space="preserve">Cobblestone Deli Ham, per lb</t>
  </si>
  <si>
    <t xml:space="preserve">00488169349732</t>
  </si>
  <si>
    <t xml:space="preserve">Cobblestone Deli Pastrami, per lb</t>
  </si>
  <si>
    <t xml:space="preserve">00871271128861</t>
  </si>
  <si>
    <t xml:space="preserve">Cobblestone Deli Bologna, per lb</t>
  </si>
  <si>
    <t xml:space="preserve">00778619393481</t>
  </si>
  <si>
    <t xml:space="preserve">Harborline Ham, per lb</t>
  </si>
  <si>
    <t xml:space="preserve">00635128827302</t>
  </si>
  <si>
    <t xml:space="preserve">Harborline Turkey Breast, per lb</t>
  </si>
  <si>
    <t xml:space="preserve">00769861805203</t>
  </si>
  <si>
    <t xml:space="preserve">Alpine Slice Turkey Breast, per lb</t>
  </si>
  <si>
    <t xml:space="preserve">00106168915149</t>
  </si>
  <si>
    <t xml:space="preserve">Alpine Slice Bologna, per lb</t>
  </si>
  <si>
    <t xml:space="preserve">00539796974874</t>
  </si>
  <si>
    <t xml:space="preserve">Cobblestone Deli Roast Beef, per lb</t>
  </si>
  <si>
    <t xml:space="preserve">00051726964005</t>
  </si>
  <si>
    <t xml:space="preserve">Harborline Salami, per lb</t>
  </si>
  <si>
    <t xml:space="preserve">2023-06-27</t>
  </si>
  <si>
    <t xml:space="preserve">00995669415533</t>
  </si>
  <si>
    <t xml:space="preserve">Cobblestone Deli Salami, per lb</t>
  </si>
  <si>
    <t xml:space="preserve">00434769563092</t>
  </si>
  <si>
    <t xml:space="preserve">Harborline Swiss, per lb</t>
  </si>
  <si>
    <t xml:space="preserve">00731086204388</t>
  </si>
  <si>
    <t xml:space="preserve">Alpine Slice Swiss, per lb</t>
  </si>
  <si>
    <t xml:space="preserve">00651673123777</t>
  </si>
  <si>
    <t xml:space="preserve">Harborline Cheddar, per lb</t>
  </si>
  <si>
    <t xml:space="preserve">00466999418872</t>
  </si>
  <si>
    <t xml:space="preserve">Cobblestone Deli Swiss, per lb</t>
  </si>
  <si>
    <t xml:space="preserve">00147934117831</t>
  </si>
  <si>
    <t xml:space="preserve">Cobblestone Deli American, per lb</t>
  </si>
  <si>
    <t xml:space="preserve">00360969506798</t>
  </si>
  <si>
    <t xml:space="preserve">Alpine Slice Pepper Jack, per lb</t>
  </si>
  <si>
    <t xml:space="preserve">00187620414417</t>
  </si>
  <si>
    <t xml:space="preserve">Alpine Slice Cheddar, per lb</t>
  </si>
  <si>
    <t xml:space="preserve">00229157053700</t>
  </si>
  <si>
    <t xml:space="preserve">Cobblestone Deli Provolone, per lb</t>
  </si>
  <si>
    <t xml:space="preserve">00840381908478</t>
  </si>
  <si>
    <t xml:space="preserve">Alpine Slice Provolone, per lb</t>
  </si>
  <si>
    <t xml:space="preserve">2022-09-28</t>
  </si>
  <si>
    <t xml:space="preserve">00998630443557</t>
  </si>
  <si>
    <t xml:space="preserve">Harborline Pepper Jack, per lb</t>
  </si>
  <si>
    <t xml:space="preserve">2023-04-03</t>
  </si>
  <si>
    <t xml:space="preserve">00751464658517</t>
  </si>
  <si>
    <t xml:space="preserve">Harborline Provolone, per lb</t>
  </si>
  <si>
    <t xml:space="preserve">2025-12-07</t>
  </si>
  <si>
    <t xml:space="preserve">00771555030024</t>
  </si>
  <si>
    <t xml:space="preserve">Cobblestone Deli Pepper Jack, per lb</t>
  </si>
  <si>
    <t xml:space="preserve">00076270711008</t>
  </si>
  <si>
    <t xml:space="preserve">Cobblestone Deli Cheddar, per lb</t>
  </si>
  <si>
    <t xml:space="preserve">00326843977406</t>
  </si>
  <si>
    <t xml:space="preserve">Alpine Slice American, per lb</t>
  </si>
  <si>
    <t xml:space="preserve">00081265991811</t>
  </si>
  <si>
    <t xml:space="preserve">Harborline American, per lb</t>
  </si>
  <si>
    <t xml:space="preserve">00285362784855</t>
  </si>
  <si>
    <t xml:space="preserve">00522653184500</t>
  </si>
  <si>
    <t xml:space="preserve">2023-07-15</t>
  </si>
  <si>
    <t xml:space="preserve">00821930667258</t>
  </si>
  <si>
    <t xml:space="preserve">00011409138683</t>
  </si>
  <si>
    <t xml:space="preserve">Cobblestone Deli Hot Bar Entree, each</t>
  </si>
  <si>
    <t xml:space="preserve">2023-09-29</t>
  </si>
  <si>
    <t xml:space="preserve">00553705484371</t>
  </si>
  <si>
    <t xml:space="preserve">Harborline Macaroni Salad, 1 lb</t>
  </si>
  <si>
    <t xml:space="preserve">00013409918636</t>
  </si>
  <si>
    <t xml:space="preserve">Cobblestone Deli Sub Sandwich, each</t>
  </si>
  <si>
    <t xml:space="preserve">00039148622198</t>
  </si>
  <si>
    <t xml:space="preserve">Cobblestone Deli Rotisserie Chicken, each</t>
  </si>
  <si>
    <t xml:space="preserve">00458755681150</t>
  </si>
  <si>
    <t xml:space="preserve">Alpine Slice Sub Sandwich, each</t>
  </si>
  <si>
    <t xml:space="preserve">00653206479646</t>
  </si>
  <si>
    <t xml:space="preserve">Alpine Slice Chicken Tenders, each</t>
  </si>
  <si>
    <t xml:space="preserve">00792679648888</t>
  </si>
  <si>
    <t xml:space="preserve">Cobblestone Deli Rotisserie Chicken, 1 lb</t>
  </si>
  <si>
    <t xml:space="preserve">00561821397339</t>
  </si>
  <si>
    <t xml:space="preserve">Harborline Potato Salad, 1 lb</t>
  </si>
  <si>
    <t xml:space="preserve">00597358513555</t>
  </si>
  <si>
    <t xml:space="preserve">Cobblestone Deli Chicken Tenders, each</t>
  </si>
  <si>
    <t xml:space="preserve">00844298933018</t>
  </si>
  <si>
    <t xml:space="preserve">Harborline Fried Chicken, 1 lb</t>
  </si>
  <si>
    <t xml:space="preserve">00350282422916</t>
  </si>
  <si>
    <t xml:space="preserve">Alpine Slice Chicken Tenders, 1 lb</t>
  </si>
  <si>
    <t xml:space="preserve">2023-03-03</t>
  </si>
  <si>
    <t xml:space="preserve">00426377423398</t>
  </si>
  <si>
    <t xml:space="preserve">Harborline Rotisserie Chicken, each</t>
  </si>
  <si>
    <t xml:space="preserve">00568946112358</t>
  </si>
  <si>
    <t xml:space="preserve">Alpine Slice Fried Chicken, 1 lb</t>
  </si>
  <si>
    <t xml:space="preserve">00047206364300</t>
  </si>
  <si>
    <t xml:space="preserve">Cobblestone Deli Potato Salad, each</t>
  </si>
  <si>
    <t xml:space="preserve">00415571307472</t>
  </si>
  <si>
    <t xml:space="preserve">Cobblestone Deli Fried Chicken, each</t>
  </si>
  <si>
    <t xml:space="preserve">00789552587031</t>
  </si>
  <si>
    <t xml:space="preserve">Cobblestone Deli Macaroni Salad, each</t>
  </si>
  <si>
    <t xml:space="preserve">00081637292387</t>
  </si>
  <si>
    <t xml:space="preserve">Alpine Slice Hot Bar Entree, 1 lb</t>
  </si>
  <si>
    <t xml:space="preserve">00323217360196</t>
  </si>
  <si>
    <t xml:space="preserve">Cobblestone Deli Antipasti Mix, per lb</t>
  </si>
  <si>
    <t xml:space="preserve">00822182635222</t>
  </si>
  <si>
    <t xml:space="preserve">Harborline Hummus, per lb</t>
  </si>
  <si>
    <t xml:space="preserve">00976234725213</t>
  </si>
  <si>
    <t xml:space="preserve">Harborline Marinated Olives, 8 oz</t>
  </si>
  <si>
    <t xml:space="preserve">00690123019251</t>
  </si>
  <si>
    <t xml:space="preserve">Harborline Antipasti Mix, per lb</t>
  </si>
  <si>
    <t xml:space="preserve">2023-09-13</t>
  </si>
  <si>
    <t xml:space="preserve">00074680080959</t>
  </si>
  <si>
    <t xml:space="preserve">Harborline Hummus, 8 oz</t>
  </si>
  <si>
    <t xml:space="preserve">00893667044600</t>
  </si>
  <si>
    <t xml:space="preserve">Alpine Slice Hummus, 8 oz</t>
  </si>
  <si>
    <t xml:space="preserve">00023237917200</t>
  </si>
  <si>
    <t xml:space="preserve">Alpine Slice Marinated Olives, 8 oz</t>
  </si>
  <si>
    <t xml:space="preserve">00314113494845</t>
  </si>
  <si>
    <t xml:space="preserve">Alpine Slice Hummus, per lb</t>
  </si>
  <si>
    <t xml:space="preserve">00299109838950</t>
  </si>
  <si>
    <t xml:space="preserve">Cobblestone Deli Hummus, 8 oz</t>
  </si>
  <si>
    <t xml:space="preserve">00338563962085</t>
  </si>
  <si>
    <t xml:space="preserve">Harborline Antipasti Mix, 8 oz</t>
  </si>
  <si>
    <t xml:space="preserve">00174804455681</t>
  </si>
  <si>
    <t xml:space="preserve">Cobblestone Deli Marinated Olives, 8 oz</t>
  </si>
  <si>
    <t xml:space="preserve">00639108720401</t>
  </si>
  <si>
    <t xml:space="preserve">Cobblestone Deli Antipasti Mix, 8 oz</t>
  </si>
  <si>
    <t xml:space="preserve">00107448813896</t>
  </si>
  <si>
    <t xml:space="preserve">Alpine Slice Antipasti Mix, 8 oz</t>
  </si>
  <si>
    <t xml:space="preserve">00372995097526</t>
  </si>
  <si>
    <t xml:space="preserve">Alpine Slice Marinated Olives, per lb</t>
  </si>
  <si>
    <t xml:space="preserve">00960240581242</t>
  </si>
  <si>
    <t xml:space="preserve">Alpine Slice Antipasti Mix, per lb</t>
  </si>
  <si>
    <t xml:space="preserve">00104514372398</t>
  </si>
  <si>
    <t xml:space="preserve">Cobblestone Deli Hummus, per lb</t>
  </si>
  <si>
    <t xml:space="preserve">00641428627399</t>
  </si>
  <si>
    <t xml:space="preserve">Harborline Marinated Olives, per lb</t>
  </si>
  <si>
    <t xml:space="preserve">2025-03-26</t>
  </si>
  <si>
    <t xml:space="preserve">00175819263785</t>
  </si>
  <si>
    <t xml:space="preserve">Harborline Rye Bread, each</t>
  </si>
  <si>
    <t xml:space="preserve">00332850821117</t>
  </si>
  <si>
    <t xml:space="preserve">Golden Crust Sourdough, each</t>
  </si>
  <si>
    <t xml:space="preserve">Golden Crust</t>
  </si>
  <si>
    <t xml:space="preserve">Golden Crust Bakeries, Inc.</t>
  </si>
  <si>
    <t xml:space="preserve">00018398797877</t>
  </si>
  <si>
    <t xml:space="preserve">Golden Crust Rye Bread, each</t>
  </si>
  <si>
    <t xml:space="preserve">2023-02-23</t>
  </si>
  <si>
    <t xml:space="preserve">00245014804163</t>
  </si>
  <si>
    <t xml:space="preserve">Harborline Italian Bread, each</t>
  </si>
  <si>
    <t xml:space="preserve">00224130276736</t>
  </si>
  <si>
    <t xml:space="preserve">Golden Crust Wheat Bread, each</t>
  </si>
  <si>
    <t xml:space="preserve">00851169500046</t>
  </si>
  <si>
    <t xml:space="preserve">Golden Crust White Bread, each</t>
  </si>
  <si>
    <t xml:space="preserve">00515556778233</t>
  </si>
  <si>
    <t xml:space="preserve">Harborline Wheat Bread, each</t>
  </si>
  <si>
    <t xml:space="preserve">00355091246091</t>
  </si>
  <si>
    <t xml:space="preserve">Millhouse Bakery Sourdough, each</t>
  </si>
  <si>
    <t xml:space="preserve">Millhouse Bakery</t>
  </si>
  <si>
    <t xml:space="preserve">Millhouse Baking Co.</t>
  </si>
  <si>
    <t xml:space="preserve">00007835616496</t>
  </si>
  <si>
    <t xml:space="preserve">Golden Crust Multigrain Bread, each</t>
  </si>
  <si>
    <t xml:space="preserve">00479073705794</t>
  </si>
  <si>
    <t xml:space="preserve">Harborline French Baguette, each</t>
  </si>
  <si>
    <t xml:space="preserve">00655965078623</t>
  </si>
  <si>
    <t xml:space="preserve">Harborline White Bread, each</t>
  </si>
  <si>
    <t xml:space="preserve">00398734701885</t>
  </si>
  <si>
    <t xml:space="preserve">Harborline Sourdough, each</t>
  </si>
  <si>
    <t xml:space="preserve">00377644434293</t>
  </si>
  <si>
    <t xml:space="preserve">Harborline Multigrain Bread, each</t>
  </si>
  <si>
    <t xml:space="preserve">00431109916057</t>
  </si>
  <si>
    <t xml:space="preserve">Millhouse Bakery Italian Bread, each</t>
  </si>
  <si>
    <t xml:space="preserve">2023-11-01</t>
  </si>
  <si>
    <t xml:space="preserve">00143280022605</t>
  </si>
  <si>
    <t xml:space="preserve">Millhouse Bakery Multigrain Bread, each</t>
  </si>
  <si>
    <t xml:space="preserve">00050963700065</t>
  </si>
  <si>
    <t xml:space="preserve">Golden Crust French Baguette, each</t>
  </si>
  <si>
    <t xml:space="preserve">00506339799970</t>
  </si>
  <si>
    <t xml:space="preserve">Millhouse Bakery Wheat Bread, each</t>
  </si>
  <si>
    <t xml:space="preserve">00182450024434</t>
  </si>
  <si>
    <t xml:space="preserve">Millhouse Bakery White Bread, each</t>
  </si>
  <si>
    <t xml:space="preserve">00796762549977</t>
  </si>
  <si>
    <t xml:space="preserve">Golden Crust Hamburger Buns, 8 pack</t>
  </si>
  <si>
    <t xml:space="preserve">8 pack</t>
  </si>
  <si>
    <t xml:space="preserve">00443779279016</t>
  </si>
  <si>
    <t xml:space="preserve">Golden Crust Kaiser Rolls, 8 pack</t>
  </si>
  <si>
    <t xml:space="preserve">00353018794825</t>
  </si>
  <si>
    <t xml:space="preserve">Harborline Hot Dog Buns, 8 pack</t>
  </si>
  <si>
    <t xml:space="preserve">00080675105171</t>
  </si>
  <si>
    <t xml:space="preserve">Millhouse Bakery Kaiser Rolls, 8 pack</t>
  </si>
  <si>
    <t xml:space="preserve">00662062709438</t>
  </si>
  <si>
    <t xml:space="preserve">Harborline Hamburger Buns, 8 pack</t>
  </si>
  <si>
    <t xml:space="preserve">00753037107033</t>
  </si>
  <si>
    <t xml:space="preserve">Millhouse Bakery Hamburger Buns, 8 pack</t>
  </si>
  <si>
    <t xml:space="preserve">00556562162323</t>
  </si>
  <si>
    <t xml:space="preserve">Harborline Dinner Rolls, 8 pack</t>
  </si>
  <si>
    <t xml:space="preserve">2024-04-26</t>
  </si>
  <si>
    <t xml:space="preserve">00067793280728</t>
  </si>
  <si>
    <t xml:space="preserve">Golden Crust Dinner Rolls, 8 pack</t>
  </si>
  <si>
    <t xml:space="preserve">2022-11-16</t>
  </si>
  <si>
    <t xml:space="preserve">00756953053100</t>
  </si>
  <si>
    <t xml:space="preserve">Millhouse Bakery Hot Dog Buns, 8 pack</t>
  </si>
  <si>
    <t xml:space="preserve">00854638419653</t>
  </si>
  <si>
    <t xml:space="preserve">Millhouse Bakery Dinner Rolls, 8 pack</t>
  </si>
  <si>
    <t xml:space="preserve">00032255330545</t>
  </si>
  <si>
    <t xml:space="preserve">Golden Crust Hot Dog Buns, 8 pack</t>
  </si>
  <si>
    <t xml:space="preserve">00186936472071</t>
  </si>
  <si>
    <t xml:space="preserve">Harborline Kaiser Rolls, 8 pack</t>
  </si>
  <si>
    <t xml:space="preserve">00665239797514</t>
  </si>
  <si>
    <t xml:space="preserve">00102096297439</t>
  </si>
  <si>
    <t xml:space="preserve">00465856502379</t>
  </si>
  <si>
    <t xml:space="preserve">00566958055074</t>
  </si>
  <si>
    <t xml:space="preserve">00577130511190</t>
  </si>
  <si>
    <t xml:space="preserve">00916977321743</t>
  </si>
  <si>
    <t xml:space="preserve">2022-09-21</t>
  </si>
  <si>
    <t xml:space="preserve">00437264961873</t>
  </si>
  <si>
    <t xml:space="preserve">Millhouse Bakery Chocolate Cake, 6 ct</t>
  </si>
  <si>
    <t xml:space="preserve">00257622986714</t>
  </si>
  <si>
    <t xml:space="preserve">Millhouse Bakery Cupcakes, 8 in</t>
  </si>
  <si>
    <t xml:space="preserve">8 in</t>
  </si>
  <si>
    <t xml:space="preserve">00729402646495</t>
  </si>
  <si>
    <t xml:space="preserve">Millhouse Bakery Birthday Cake, 8 in</t>
  </si>
  <si>
    <t xml:space="preserve">00906598019361</t>
  </si>
  <si>
    <t xml:space="preserve">Golden Crust Birthday Cake, 8 in</t>
  </si>
  <si>
    <t xml:space="preserve">00104207863372</t>
  </si>
  <si>
    <t xml:space="preserve">Harborline Chocolate Cake, 6 ct</t>
  </si>
  <si>
    <t xml:space="preserve">00224934770629</t>
  </si>
  <si>
    <t xml:space="preserve">Harborline Cheesecake, 6 ct</t>
  </si>
  <si>
    <t xml:space="preserve">00650170064826</t>
  </si>
  <si>
    <t xml:space="preserve">Millhouse Bakery Birthday Cake, 6 ct</t>
  </si>
  <si>
    <t xml:space="preserve">00315220378746</t>
  </si>
  <si>
    <t xml:space="preserve">Golden Crust Chocolate Cake, 6 ct</t>
  </si>
  <si>
    <t xml:space="preserve">00958497669660</t>
  </si>
  <si>
    <t xml:space="preserve">Golden Crust Cupcakes, 6 ct</t>
  </si>
  <si>
    <t xml:space="preserve">00259378253866</t>
  </si>
  <si>
    <t xml:space="preserve">Millhouse Bakery Fruit Pie, 8 in</t>
  </si>
  <si>
    <t xml:space="preserve">2021-10-26</t>
  </si>
  <si>
    <t xml:space="preserve">00253599864302</t>
  </si>
  <si>
    <t xml:space="preserve">Golden Crust Cheesecake, 6 ct</t>
  </si>
  <si>
    <t xml:space="preserve">00317964410388</t>
  </si>
  <si>
    <t xml:space="preserve">Harborline Birthday Cake, 8 in</t>
  </si>
  <si>
    <t xml:space="preserve">00103677349296</t>
  </si>
  <si>
    <t xml:space="preserve">Golden Crust Fruit Pie, 8 in</t>
  </si>
  <si>
    <t xml:space="preserve">00822732188933</t>
  </si>
  <si>
    <t xml:space="preserve">Millhouse Bakery Fruit Pie, 6 ct</t>
  </si>
  <si>
    <t xml:space="preserve">00815355387964</t>
  </si>
  <si>
    <t xml:space="preserve">Harborline Cupcakes, 6 ct</t>
  </si>
  <si>
    <t xml:space="preserve">00947797847041</t>
  </si>
  <si>
    <t xml:space="preserve">Harborline Fruit Pie, 8 in</t>
  </si>
  <si>
    <t xml:space="preserve">00475168406528</t>
  </si>
  <si>
    <t xml:space="preserve">Golden Crust Cheesecake, 8 in</t>
  </si>
  <si>
    <t xml:space="preserve">00896972925222</t>
  </si>
  <si>
    <t xml:space="preserve">Golden Crust Croissants, 12 ct</t>
  </si>
  <si>
    <t xml:space="preserve">00705837870110</t>
  </si>
  <si>
    <t xml:space="preserve">Golden Crust Donuts, 6 ct</t>
  </si>
  <si>
    <t xml:space="preserve">2023-05-27</t>
  </si>
  <si>
    <t xml:space="preserve">00489968960515</t>
  </si>
  <si>
    <t xml:space="preserve">Millhouse Bakery Danish, 4 ct</t>
  </si>
  <si>
    <t xml:space="preserve">4 ct</t>
  </si>
  <si>
    <t xml:space="preserve">00037843030818</t>
  </si>
  <si>
    <t xml:space="preserve">Millhouse Bakery Muffins, 4 ct</t>
  </si>
  <si>
    <t xml:space="preserve">00238476656847</t>
  </si>
  <si>
    <t xml:space="preserve">Harborline Bagels, 12 ct</t>
  </si>
  <si>
    <t xml:space="preserve">00291054329751</t>
  </si>
  <si>
    <t xml:space="preserve">Golden Crust Chocolate Chip Cookies, 6 ct</t>
  </si>
  <si>
    <t xml:space="preserve">00940246955207</t>
  </si>
  <si>
    <t xml:space="preserve">Harborline Chocolate Chip Cookies, 4 ct</t>
  </si>
  <si>
    <t xml:space="preserve">00285274000115</t>
  </si>
  <si>
    <t xml:space="preserve">Golden Crust Danish, 12 ct</t>
  </si>
  <si>
    <t xml:space="preserve">00108727358422</t>
  </si>
  <si>
    <t xml:space="preserve">Harborline Croissants, 6 ct</t>
  </si>
  <si>
    <t xml:space="preserve">00846376955632</t>
  </si>
  <si>
    <t xml:space="preserve">Golden Crust Danish, 4 ct</t>
  </si>
  <si>
    <t xml:space="preserve">00840677861195</t>
  </si>
  <si>
    <t xml:space="preserve">Millhouse Bakery Croissants, 12 ct</t>
  </si>
  <si>
    <t xml:space="preserve">00490882223272</t>
  </si>
  <si>
    <t xml:space="preserve">Harborline Croissants, 4 ct</t>
  </si>
  <si>
    <t xml:space="preserve">00381322970254</t>
  </si>
  <si>
    <t xml:space="preserve">Millhouse Bakery Donuts, 6 ct</t>
  </si>
  <si>
    <t xml:space="preserve">00722942031173</t>
  </si>
  <si>
    <t xml:space="preserve">Millhouse Bakery Danish, 12 ct</t>
  </si>
  <si>
    <t xml:space="preserve">00254353653865</t>
  </si>
  <si>
    <t xml:space="preserve">Millhouse Bakery Bagels, 6 ct</t>
  </si>
  <si>
    <t xml:space="preserve">00437225006429</t>
  </si>
  <si>
    <t xml:space="preserve">Golden Crust Donuts, 4 ct</t>
  </si>
  <si>
    <t xml:space="preserve">00570358935378</t>
  </si>
  <si>
    <t xml:space="preserve">Golden Crust Danish, 6 ct</t>
  </si>
  <si>
    <t xml:space="preserve">00368783410242</t>
  </si>
  <si>
    <t xml:space="preserve">Orchard Press Orange Soda, 6 pack bottles</t>
  </si>
  <si>
    <t xml:space="preserve">Orchard Press</t>
  </si>
  <si>
    <t xml:space="preserve">Orchard Press Beverage Co.</t>
  </si>
  <si>
    <t xml:space="preserve">6 pack bottles</t>
  </si>
  <si>
    <t xml:space="preserve">00526329969898</t>
  </si>
  <si>
    <t xml:space="preserve">Orchard Press Ginger Ale, 12 pack cans</t>
  </si>
  <si>
    <t xml:space="preserve">12 pack cans</t>
  </si>
  <si>
    <t xml:space="preserve">00997561475801</t>
  </si>
  <si>
    <t xml:space="preserve">Fizzwell Ginger Ale, 2 L</t>
  </si>
  <si>
    <t xml:space="preserve">Fizzwell</t>
  </si>
  <si>
    <t xml:space="preserve">Fizzwell Beverage Corp.</t>
  </si>
  <si>
    <t xml:space="preserve">2 L</t>
  </si>
  <si>
    <t xml:space="preserve">00758044347284</t>
  </si>
  <si>
    <t xml:space="preserve">Clearspring Water Ginger Ale, 6 pack bottles</t>
  </si>
  <si>
    <t xml:space="preserve">Clearspring Water</t>
  </si>
  <si>
    <t xml:space="preserve">Clearspring Water Co.</t>
  </si>
  <si>
    <t xml:space="preserve">00175306218306</t>
  </si>
  <si>
    <t xml:space="preserve">Fizzwell Diet Cola, 12 pack cans</t>
  </si>
  <si>
    <t xml:space="preserve">00337880056365</t>
  </si>
  <si>
    <t xml:space="preserve">Harborline Root Beer, 12 pack cans</t>
  </si>
  <si>
    <t xml:space="preserve">00191313467944</t>
  </si>
  <si>
    <t xml:space="preserve">Harborline Root Beer, 20 oz</t>
  </si>
  <si>
    <t xml:space="preserve">00861184001795</t>
  </si>
  <si>
    <t xml:space="preserve">Orchard Press Lemon-Lime Soda, 2 L</t>
  </si>
  <si>
    <t xml:space="preserve">00202272817002</t>
  </si>
  <si>
    <t xml:space="preserve">Fizzwell Diet Cola, 20 oz</t>
  </si>
  <si>
    <t xml:space="preserve">00275316803151</t>
  </si>
  <si>
    <t xml:space="preserve">Orchard Press Ginger Ale, 6 pack bottles</t>
  </si>
  <si>
    <t xml:space="preserve">00735115935399</t>
  </si>
  <si>
    <t xml:space="preserve">Orchard Press Ginger Ale, 2 L</t>
  </si>
  <si>
    <t xml:space="preserve">00809595399075</t>
  </si>
  <si>
    <t xml:space="preserve">Harborline Orange Soda, 6 pack bottles</t>
  </si>
  <si>
    <t xml:space="preserve">00022828766994</t>
  </si>
  <si>
    <t xml:space="preserve">Clearspring Water Diet Cola, 20 oz</t>
  </si>
  <si>
    <t xml:space="preserve">2023-11-20</t>
  </si>
  <si>
    <t xml:space="preserve">00866797437854</t>
  </si>
  <si>
    <t xml:space="preserve">Fizzwell Cola, 2 L</t>
  </si>
  <si>
    <t xml:space="preserve">00189430901630</t>
  </si>
  <si>
    <t xml:space="preserve">Orchard Press Lemon-Lime Soda, 6 pack bottles</t>
  </si>
  <si>
    <t xml:space="preserve">2025-11-07</t>
  </si>
  <si>
    <t xml:space="preserve">00223145389631</t>
  </si>
  <si>
    <t xml:space="preserve">Clearspring Water Cola, 12 pack cans</t>
  </si>
  <si>
    <t xml:space="preserve">00239221611854</t>
  </si>
  <si>
    <t xml:space="preserve">Clearspring Water Root Beer, 6 pack bottles</t>
  </si>
  <si>
    <t xml:space="preserve">00604993332848</t>
  </si>
  <si>
    <t xml:space="preserve">Harborline Ginger Ale, 2 L</t>
  </si>
  <si>
    <t xml:space="preserve">00592642393556</t>
  </si>
  <si>
    <t xml:space="preserve">Clearspring Water Root Beer, 2 L</t>
  </si>
  <si>
    <t xml:space="preserve">00758340892981</t>
  </si>
  <si>
    <t xml:space="preserve">Fizzwell Root Beer, 6 pack bottles</t>
  </si>
  <si>
    <t xml:space="preserve">2025-08-27</t>
  </si>
  <si>
    <t xml:space="preserve">00016817321560</t>
  </si>
  <si>
    <t xml:space="preserve">Orchard Press Lemon-Lime Soda, 20 oz</t>
  </si>
  <si>
    <t xml:space="preserve">00070094462511</t>
  </si>
  <si>
    <t xml:space="preserve">Harborline Ginger Ale, 6 pack bottles</t>
  </si>
  <si>
    <t xml:space="preserve">00924849989972</t>
  </si>
  <si>
    <t xml:space="preserve">Harborline Cola, 12 pack cans</t>
  </si>
  <si>
    <t xml:space="preserve">00773887699942</t>
  </si>
  <si>
    <t xml:space="preserve">Orchard Press Diet Cola, 12 pack cans</t>
  </si>
  <si>
    <t xml:space="preserve">00097374913703</t>
  </si>
  <si>
    <t xml:space="preserve">Harborline Lemon-Lime Soda, 12 pack cans</t>
  </si>
  <si>
    <t xml:space="preserve">2025-05-02</t>
  </si>
  <si>
    <t xml:space="preserve">00664165997333</t>
  </si>
  <si>
    <t xml:space="preserve">Orchard Press Root Beer, 2 L</t>
  </si>
  <si>
    <t xml:space="preserve">2021-02-17</t>
  </si>
  <si>
    <t xml:space="preserve">00024243514677</t>
  </si>
  <si>
    <t xml:space="preserve">Clearspring Water Lemon-Lime Soda, 6 pack bottles</t>
  </si>
  <si>
    <t xml:space="preserve">2022-02-04</t>
  </si>
  <si>
    <t xml:space="preserve">00807664404296</t>
  </si>
  <si>
    <t xml:space="preserve">Fizzwell Lemon-Lime Soda, 2 L</t>
  </si>
  <si>
    <t xml:space="preserve">00128125328183</t>
  </si>
  <si>
    <t xml:space="preserve">Harborline Ginger Ale, 12 pack cans</t>
  </si>
  <si>
    <t xml:space="preserve">00481893061995</t>
  </si>
  <si>
    <t xml:space="preserve">Harborline Cola, 2 L</t>
  </si>
  <si>
    <t xml:space="preserve">00940065687143</t>
  </si>
  <si>
    <t xml:space="preserve">Clearspring Water Cola, 6 pack bottles</t>
  </si>
  <si>
    <t xml:space="preserve">00310602593480</t>
  </si>
  <si>
    <t xml:space="preserve">Harborline Diet Cola, 2 L</t>
  </si>
  <si>
    <t xml:space="preserve">00726810393471</t>
  </si>
  <si>
    <t xml:space="preserve">Orchard Press Orange Soda, 2 L</t>
  </si>
  <si>
    <t xml:space="preserve">00269831114682</t>
  </si>
  <si>
    <t xml:space="preserve">Harborline Root Beer, 2 L</t>
  </si>
  <si>
    <t xml:space="preserve">00998741708050</t>
  </si>
  <si>
    <t xml:space="preserve">Harborline Lemon-Lime Soda, 20 oz</t>
  </si>
  <si>
    <t xml:space="preserve">2023-02-20</t>
  </si>
  <si>
    <t xml:space="preserve">00035326387861</t>
  </si>
  <si>
    <t xml:space="preserve">Clearspring Water Ginger Ale, 2 L</t>
  </si>
  <si>
    <t xml:space="preserve">00483641169795</t>
  </si>
  <si>
    <t xml:space="preserve">Orchard Press Cola, 6 pack bottles</t>
  </si>
  <si>
    <t xml:space="preserve">00322958140081</t>
  </si>
  <si>
    <t xml:space="preserve">Harborline Orange Soda, 12 pack cans</t>
  </si>
  <si>
    <t xml:space="preserve">00070341038329</t>
  </si>
  <si>
    <t xml:space="preserve">Orchard Press Cola, 12 pack cans</t>
  </si>
  <si>
    <t xml:space="preserve">00495980090984</t>
  </si>
  <si>
    <t xml:space="preserve">Orchard Press Orange Soda, 12 pack cans</t>
  </si>
  <si>
    <t xml:space="preserve">00985357914100</t>
  </si>
  <si>
    <t xml:space="preserve">Clearspring Water Root Beer, 20 oz</t>
  </si>
  <si>
    <t xml:space="preserve">00338885023547</t>
  </si>
  <si>
    <t xml:space="preserve">Orchard Press Root Beer, 20 oz</t>
  </si>
  <si>
    <t xml:space="preserve">00131162927726</t>
  </si>
  <si>
    <t xml:space="preserve">Fizzwell Ginger Ale, 6 pack bottles</t>
  </si>
  <si>
    <t xml:space="preserve">00046297171309</t>
  </si>
  <si>
    <t xml:space="preserve">Clearspring Water Orange Soda, 12 pack cans</t>
  </si>
  <si>
    <t xml:space="preserve">00200749363632</t>
  </si>
  <si>
    <t xml:space="preserve">Clearspring Water Lemon-Lime Soda, 20 oz</t>
  </si>
  <si>
    <t xml:space="preserve">00870668757818</t>
  </si>
  <si>
    <t xml:space="preserve">Harborline Diet Cola, 12 pack cans</t>
  </si>
  <si>
    <t xml:space="preserve">00991980031597</t>
  </si>
  <si>
    <t xml:space="preserve">Clearspring Water Lemon-Lime Soda, 12 pack cans</t>
  </si>
  <si>
    <t xml:space="preserve">00118657884283</t>
  </si>
  <si>
    <t xml:space="preserve">Fizzwell Root Beer, 12 pack cans</t>
  </si>
  <si>
    <t xml:space="preserve">2025-03-11</t>
  </si>
  <si>
    <t xml:space="preserve">00517869122886</t>
  </si>
  <si>
    <t xml:space="preserve">Clearspring Water Ginger Ale, 12 pack cans</t>
  </si>
  <si>
    <t xml:space="preserve">00090842718823</t>
  </si>
  <si>
    <t xml:space="preserve">Fizzwell Diet Cola, 6 pack bottles</t>
  </si>
  <si>
    <t xml:space="preserve">00621438669048</t>
  </si>
  <si>
    <t xml:space="preserve">Fizzwell Orange Soda, 6 pack bottles</t>
  </si>
  <si>
    <t xml:space="preserve">00897900906094</t>
  </si>
  <si>
    <t xml:space="preserve">Clearspring Water Distilled Water, 24 pack</t>
  </si>
  <si>
    <t xml:space="preserve">24 pack</t>
  </si>
  <si>
    <t xml:space="preserve">00501198107260</t>
  </si>
  <si>
    <t xml:space="preserve">Fizzwell Flavored Water, 24 pack</t>
  </si>
  <si>
    <t xml:space="preserve">00707916300043</t>
  </si>
  <si>
    <t xml:space="preserve">Clearspring Water Spring Water, 24 pack</t>
  </si>
  <si>
    <t xml:space="preserve">00223488408374</t>
  </si>
  <si>
    <t xml:space="preserve">Fizzwell Sparkling Water, 24 pack</t>
  </si>
  <si>
    <t xml:space="preserve">00648484610999</t>
  </si>
  <si>
    <t xml:space="preserve">Fizzwell Distilled Water, 24 pack</t>
  </si>
  <si>
    <t xml:space="preserve">00217055003382</t>
  </si>
  <si>
    <t xml:space="preserve">Orchard Press Spring Water, 1 gal</t>
  </si>
  <si>
    <t xml:space="preserve">00063842484644</t>
  </si>
  <si>
    <t xml:space="preserve">Orchard Press Distilled Water, 8 pack</t>
  </si>
  <si>
    <t xml:space="preserve">00343920639585</t>
  </si>
  <si>
    <t xml:space="preserve">Orchard Press Distilled Water, 24 pack</t>
  </si>
  <si>
    <t xml:space="preserve">00367690296162</t>
  </si>
  <si>
    <t xml:space="preserve">Fizzwell Distilled Water, 8 pack</t>
  </si>
  <si>
    <t xml:space="preserve">00912441322377</t>
  </si>
  <si>
    <t xml:space="preserve">Orchard Press Sparkling Water, 24 pack</t>
  </si>
  <si>
    <t xml:space="preserve">00727141315872</t>
  </si>
  <si>
    <t xml:space="preserve">Fizzwell Spring Water, 8 pack</t>
  </si>
  <si>
    <t xml:space="preserve">00473888082014</t>
  </si>
  <si>
    <t xml:space="preserve">Clearspring Water Sparkling Water, 8 pack</t>
  </si>
  <si>
    <t xml:space="preserve">00060816576204</t>
  </si>
  <si>
    <t xml:space="preserve">Fizzwell Spring Water, 24 pack</t>
  </si>
  <si>
    <t xml:space="preserve">00449164048032</t>
  </si>
  <si>
    <t xml:space="preserve">Orchard Press Spring Water, 8 pack</t>
  </si>
  <si>
    <t xml:space="preserve">00316596109797</t>
  </si>
  <si>
    <t xml:space="preserve">Clearspring Water Sparkling Water, 24 pack</t>
  </si>
  <si>
    <t xml:space="preserve">00034282105879</t>
  </si>
  <si>
    <t xml:space="preserve">Clearspring Water Spring Water, 1 gal</t>
  </si>
  <si>
    <t xml:space="preserve">00581800551703</t>
  </si>
  <si>
    <t xml:space="preserve">Harborline Spring Water, 24 pack</t>
  </si>
  <si>
    <t xml:space="preserve">00463980791948</t>
  </si>
  <si>
    <t xml:space="preserve">Orchard Press Flavored Water, 24 pack</t>
  </si>
  <si>
    <t xml:space="preserve">00657782812865</t>
  </si>
  <si>
    <t xml:space="preserve">Orchard Press Flavored Water, 8 pack</t>
  </si>
  <si>
    <t xml:space="preserve">00763709424030</t>
  </si>
  <si>
    <t xml:space="preserve">Clearspring Water Distilled Water, 8 pack</t>
  </si>
  <si>
    <t xml:space="preserve">00840589731322</t>
  </si>
  <si>
    <t xml:space="preserve">Harborline Sparkling Water, 8 pack</t>
  </si>
  <si>
    <t xml:space="preserve">00201462424179</t>
  </si>
  <si>
    <t xml:space="preserve">Orchard Press Sparkling Water, 8 pack</t>
  </si>
  <si>
    <t xml:space="preserve">00807913159611</t>
  </si>
  <si>
    <t xml:space="preserve">Orchard Press Sparkling Water, 1 gal</t>
  </si>
  <si>
    <t xml:space="preserve">00876130630003</t>
  </si>
  <si>
    <t xml:space="preserve">Clearspring Water Flavored Water, 24 pack</t>
  </si>
  <si>
    <t xml:space="preserve">00908727555118</t>
  </si>
  <si>
    <t xml:space="preserve">Fizzwell Sparkling Water, 1 gal</t>
  </si>
  <si>
    <t xml:space="preserve">2022-05-11</t>
  </si>
  <si>
    <t xml:space="preserve">00971151917534</t>
  </si>
  <si>
    <t xml:space="preserve">Harborline Distilled Water, 1 gal</t>
  </si>
  <si>
    <t xml:space="preserve">00256403223169</t>
  </si>
  <si>
    <t xml:space="preserve">Fizzwell Flavored Water, 8 pack</t>
  </si>
  <si>
    <t xml:space="preserve">2023-07-16</t>
  </si>
  <si>
    <t xml:space="preserve">00791249729431</t>
  </si>
  <si>
    <t xml:space="preserve">Fizzwell Distilled Water, 1 gal</t>
  </si>
  <si>
    <t xml:space="preserve">00270709964067</t>
  </si>
  <si>
    <t xml:space="preserve">Harborline Flavored Water, 1 gal</t>
  </si>
  <si>
    <t xml:space="preserve">00760181354535</t>
  </si>
  <si>
    <t xml:space="preserve">Orchard Press Flavored Water, 1 gal</t>
  </si>
  <si>
    <t xml:space="preserve">00634241583812</t>
  </si>
  <si>
    <t xml:space="preserve">Harborline Sparkling Water, 24 pack</t>
  </si>
  <si>
    <t xml:space="preserve">00295309950133</t>
  </si>
  <si>
    <t xml:space="preserve">Clearspring Water Spring Water, 8 pack</t>
  </si>
  <si>
    <t xml:space="preserve">2023-04-29</t>
  </si>
  <si>
    <t xml:space="preserve">00513397004716</t>
  </si>
  <si>
    <t xml:space="preserve">Harborline Spring Water, 1 gal</t>
  </si>
  <si>
    <t xml:space="preserve">00458594884289</t>
  </si>
  <si>
    <t xml:space="preserve">Harborline Flavored Water, 24 pack</t>
  </si>
  <si>
    <t xml:space="preserve">00392967151570</t>
  </si>
  <si>
    <t xml:space="preserve">Harborline Distilled Water, 24 pack</t>
  </si>
  <si>
    <t xml:space="preserve">00262955376874</t>
  </si>
  <si>
    <t xml:space="preserve">Harborline Flavored Water, 8 pack</t>
  </si>
  <si>
    <t xml:space="preserve">00219121686148</t>
  </si>
  <si>
    <t xml:space="preserve">Harborline Distilled Water, 8 pack</t>
  </si>
  <si>
    <t xml:space="preserve">00731138974785</t>
  </si>
  <si>
    <t xml:space="preserve">Clearspring Water Flavored Water, 8 pack</t>
  </si>
  <si>
    <t xml:space="preserve">00132714456197</t>
  </si>
  <si>
    <t xml:space="preserve">Fizzwell Spring Water, 1 gal</t>
  </si>
  <si>
    <t xml:space="preserve">00897863061154</t>
  </si>
  <si>
    <t xml:space="preserve">Clearspring Water Sparkling Water, 1 gal</t>
  </si>
  <si>
    <t xml:space="preserve">00926473644094</t>
  </si>
  <si>
    <t xml:space="preserve">Clearspring Water Flavored Water, 1 gal</t>
  </si>
  <si>
    <t xml:space="preserve">00124575485166</t>
  </si>
  <si>
    <t xml:space="preserve">Orchard Press Spring Water, 24 pack</t>
  </si>
  <si>
    <t xml:space="preserve">00584240129082</t>
  </si>
  <si>
    <t xml:space="preserve">Harborline Spring Water, 8 pack</t>
  </si>
  <si>
    <t xml:space="preserve">00632603750174</t>
  </si>
  <si>
    <t xml:space="preserve">Fizzwell Sparkling Water, 8 pack</t>
  </si>
  <si>
    <t xml:space="preserve">2021-01-08</t>
  </si>
  <si>
    <t xml:space="preserve">00149534329595</t>
  </si>
  <si>
    <t xml:space="preserve">Harborline Sparkling Water, 1 gal</t>
  </si>
  <si>
    <t xml:space="preserve">00691341372485</t>
  </si>
  <si>
    <t xml:space="preserve">Fizzwell Flavored Water, 1 gal</t>
  </si>
  <si>
    <t xml:space="preserve">00790379497787</t>
  </si>
  <si>
    <t xml:space="preserve">Clearspring Water Distilled Water, 1 gal</t>
  </si>
  <si>
    <t xml:space="preserve">00748751527278</t>
  </si>
  <si>
    <t xml:space="preserve">Orchard Press Distilled Water, 1 gal</t>
  </si>
  <si>
    <t xml:space="preserve">00886257266466</t>
  </si>
  <si>
    <t xml:space="preserve">00839597754487</t>
  </si>
  <si>
    <t xml:space="preserve">00267138201880</t>
  </si>
  <si>
    <t xml:space="preserve">00349605399266</t>
  </si>
  <si>
    <t xml:space="preserve">Clearspring Water Orange Juice, 46 oz</t>
  </si>
  <si>
    <t xml:space="preserve">46 oz</t>
  </si>
  <si>
    <t xml:space="preserve">00170465854093</t>
  </si>
  <si>
    <t xml:space="preserve">Harborline Tomato Juice, 64 oz</t>
  </si>
  <si>
    <t xml:space="preserve">00524725031350</t>
  </si>
  <si>
    <t xml:space="preserve">Orchard Press Orange Juice, 64 oz</t>
  </si>
  <si>
    <t xml:space="preserve">00279676800889</t>
  </si>
  <si>
    <t xml:space="preserve">Clearspring Water Cranberry Juice, 64 oz</t>
  </si>
  <si>
    <t xml:space="preserve">00032463701571</t>
  </si>
  <si>
    <t xml:space="preserve">Orchard Press Apple Juice, 8 pack</t>
  </si>
  <si>
    <t xml:space="preserve">00370037014395</t>
  </si>
  <si>
    <t xml:space="preserve">Harborline Fruit Punch, 8 pack</t>
  </si>
  <si>
    <t xml:space="preserve">00733112549910</t>
  </si>
  <si>
    <t xml:space="preserve">Clearspring Water Grape Juice, 46 oz</t>
  </si>
  <si>
    <t xml:space="preserve">00661090563329</t>
  </si>
  <si>
    <t xml:space="preserve">Fizzwell Grape Juice, 64 oz</t>
  </si>
  <si>
    <t xml:space="preserve">00068812780051</t>
  </si>
  <si>
    <t xml:space="preserve">Clearspring Water Orange Juice, 8 pack</t>
  </si>
  <si>
    <t xml:space="preserve">00287490290849</t>
  </si>
  <si>
    <t xml:space="preserve">Clearspring Water Fruit Punch, 8 pack</t>
  </si>
  <si>
    <t xml:space="preserve">00821910664107</t>
  </si>
  <si>
    <t xml:space="preserve">Fizzwell Grape Juice, 8 pack</t>
  </si>
  <si>
    <t xml:space="preserve">00405127349783</t>
  </si>
  <si>
    <t xml:space="preserve">Harborline Cranberry Juice, 64 oz</t>
  </si>
  <si>
    <t xml:space="preserve">00445197630278</t>
  </si>
  <si>
    <t xml:space="preserve">Harborline Fruit Punch, 64 oz</t>
  </si>
  <si>
    <t xml:space="preserve">00718672111981</t>
  </si>
  <si>
    <t xml:space="preserve">Fizzwell Tomato Juice, 64 oz</t>
  </si>
  <si>
    <t xml:space="preserve">00346495751598</t>
  </si>
  <si>
    <t xml:space="preserve">Orchard Press Orange Juice, 8 pack</t>
  </si>
  <si>
    <t xml:space="preserve">00026191887001</t>
  </si>
  <si>
    <t xml:space="preserve">Orchard Press Apple Juice, 64 oz</t>
  </si>
  <si>
    <t xml:space="preserve">00719789487486</t>
  </si>
  <si>
    <t xml:space="preserve">Orchard Press Tomato Juice, 64 oz</t>
  </si>
  <si>
    <t xml:space="preserve">00946121952551</t>
  </si>
  <si>
    <t xml:space="preserve">Harborline Grape Juice, 64 oz</t>
  </si>
  <si>
    <t xml:space="preserve">00824391784046</t>
  </si>
  <si>
    <t xml:space="preserve">Orchard Press Grape Juice, 46 oz</t>
  </si>
  <si>
    <t xml:space="preserve">00256244414050</t>
  </si>
  <si>
    <t xml:space="preserve">Clearspring Water Tomato Juice, 64 oz</t>
  </si>
  <si>
    <t xml:space="preserve">00274306688010</t>
  </si>
  <si>
    <t xml:space="preserve">Harborline Apple Juice, 46 oz</t>
  </si>
  <si>
    <t xml:space="preserve">00419611945382</t>
  </si>
  <si>
    <t xml:space="preserve">Clearspring Water Grape Juice, 8 pack</t>
  </si>
  <si>
    <t xml:space="preserve">00715878333004</t>
  </si>
  <si>
    <t xml:space="preserve">Orchard Press Grape Juice, 8 pack</t>
  </si>
  <si>
    <t xml:space="preserve">00159039555286</t>
  </si>
  <si>
    <t xml:space="preserve">Fizzwell Grape Juice, 46 oz</t>
  </si>
  <si>
    <t xml:space="preserve">00632920471427</t>
  </si>
  <si>
    <t xml:space="preserve">Harborline Grape Juice, 8 pack</t>
  </si>
  <si>
    <t xml:space="preserve">00166210722463</t>
  </si>
  <si>
    <t xml:space="preserve">Fizzwell Orange Juice, 8 pack</t>
  </si>
  <si>
    <t xml:space="preserve">00971683225601</t>
  </si>
  <si>
    <t xml:space="preserve">Fizzwell Tomato Juice, 8 pack</t>
  </si>
  <si>
    <t xml:space="preserve">00622451905716</t>
  </si>
  <si>
    <t xml:space="preserve">Harborline Orange Juice, 64 oz</t>
  </si>
  <si>
    <t xml:space="preserve">00818684551063</t>
  </si>
  <si>
    <t xml:space="preserve">Orchard Press Cranberry Juice, 46 oz</t>
  </si>
  <si>
    <t xml:space="preserve">00104961504560</t>
  </si>
  <si>
    <t xml:space="preserve">Harborline Apple Juice, 64 oz</t>
  </si>
  <si>
    <t xml:space="preserve">00777903215352</t>
  </si>
  <si>
    <t xml:space="preserve">Clearspring Water Apple Juice, 46 oz</t>
  </si>
  <si>
    <t xml:space="preserve">00707470526659</t>
  </si>
  <si>
    <t xml:space="preserve">Clearspring Water Tomato Juice, 46 oz</t>
  </si>
  <si>
    <t xml:space="preserve">00678528391675</t>
  </si>
  <si>
    <t xml:space="preserve">Harborline Grape Juice, 46 oz</t>
  </si>
  <si>
    <t xml:space="preserve">00003492008596</t>
  </si>
  <si>
    <t xml:space="preserve">Fizzwell Apple Juice, 8 pack</t>
  </si>
  <si>
    <t xml:space="preserve">00392157994779</t>
  </si>
  <si>
    <t xml:space="preserve">Harborline Fruit Punch, 46 oz</t>
  </si>
  <si>
    <t xml:space="preserve">00620232655794</t>
  </si>
  <si>
    <t xml:space="preserve">Fizzwell Apple Juice, 46 oz</t>
  </si>
  <si>
    <t xml:space="preserve">2021-07-13</t>
  </si>
  <si>
    <t xml:space="preserve">00198732079669</t>
  </si>
  <si>
    <t xml:space="preserve">Fizzwell Apple Juice, 64 oz</t>
  </si>
  <si>
    <t xml:space="preserve">00358082080519</t>
  </si>
  <si>
    <t xml:space="preserve">Fizzwell Cranberry Juice, 64 oz</t>
  </si>
  <si>
    <t xml:space="preserve">00629589693232</t>
  </si>
  <si>
    <t xml:space="preserve">Clearspring Water Cranberry Juice, 46 oz</t>
  </si>
  <si>
    <t xml:space="preserve">00788563150979</t>
  </si>
  <si>
    <t xml:space="preserve">Clearspring Water Tomato Juice, 8 pack</t>
  </si>
  <si>
    <t xml:space="preserve">00095248983977</t>
  </si>
  <si>
    <t xml:space="preserve">Harborline Apple Juice, 8 pack</t>
  </si>
  <si>
    <t xml:space="preserve">00490657550113</t>
  </si>
  <si>
    <t xml:space="preserve">Fizzwell Fruit Punch, 8 pack</t>
  </si>
  <si>
    <t xml:space="preserve">00898076736853</t>
  </si>
  <si>
    <t xml:space="preserve">Clearspring Water Apple Juice, 8 pack</t>
  </si>
  <si>
    <t xml:space="preserve">2022-03-31</t>
  </si>
  <si>
    <t xml:space="preserve">00332780592188</t>
  </si>
  <si>
    <t xml:space="preserve">Clearspring Water Cranberry Juice, 8 pack</t>
  </si>
  <si>
    <t xml:space="preserve">00889944955715</t>
  </si>
  <si>
    <t xml:space="preserve">Clearspring Water Orange Juice, 64 oz</t>
  </si>
  <si>
    <t xml:space="preserve">00184249842061</t>
  </si>
  <si>
    <t xml:space="preserve">Orchard Press Tomato Juice, 46 oz</t>
  </si>
  <si>
    <t xml:space="preserve">00775248967580</t>
  </si>
  <si>
    <t xml:space="preserve">Harborline Cranberry Juice, 8 pack</t>
  </si>
  <si>
    <t xml:space="preserve">00429641146073</t>
  </si>
  <si>
    <t xml:space="preserve">Harborline Cranberry Juice, 46 oz</t>
  </si>
  <si>
    <t xml:space="preserve">2024-12-14</t>
  </si>
  <si>
    <t xml:space="preserve">00332109065261</t>
  </si>
  <si>
    <t xml:space="preserve">Harborline Tomato Juice, 46 oz</t>
  </si>
  <si>
    <t xml:space="preserve">00135703481924</t>
  </si>
  <si>
    <t xml:space="preserve">Orchard Press Cranberry Juice, 64 oz</t>
  </si>
  <si>
    <t xml:space="preserve">00163035797349</t>
  </si>
  <si>
    <t xml:space="preserve">Fizzwell Cranberry Juice, 46 oz</t>
  </si>
  <si>
    <t xml:space="preserve">00545835433210</t>
  </si>
  <si>
    <t xml:space="preserve">Fizzwell Protein Shake, 8 pack</t>
  </si>
  <si>
    <t xml:space="preserve">00816878438708</t>
  </si>
  <si>
    <t xml:space="preserve">Orchard Press Sports Drink, 8 pack</t>
  </si>
  <si>
    <t xml:space="preserve">2023-01-06</t>
  </si>
  <si>
    <t xml:space="preserve">00553596165938</t>
  </si>
  <si>
    <t xml:space="preserve">Harborline Protein Shake, 20 oz</t>
  </si>
  <si>
    <t xml:space="preserve">00175475923443</t>
  </si>
  <si>
    <t xml:space="preserve">Fizzwell Protein Shake, 20 oz</t>
  </si>
  <si>
    <t xml:space="preserve">00994805047799</t>
  </si>
  <si>
    <t xml:space="preserve">Harborline Energy Drink, 8 pack</t>
  </si>
  <si>
    <t xml:space="preserve">00353791786294</t>
  </si>
  <si>
    <t xml:space="preserve">Clearspring Water Energy Drink, 8 pack</t>
  </si>
  <si>
    <t xml:space="preserve">00053213523160</t>
  </si>
  <si>
    <t xml:space="preserve">Clearspring Water Energy Drink, 20 oz</t>
  </si>
  <si>
    <t xml:space="preserve">00483520756340</t>
  </si>
  <si>
    <t xml:space="preserve">Fizzwell Protein Shake, 4 pack</t>
  </si>
  <si>
    <t xml:space="preserve">00395958227404</t>
  </si>
  <si>
    <t xml:space="preserve">Orchard Press Sports Drink, 4 pack</t>
  </si>
  <si>
    <t xml:space="preserve">00411745123619</t>
  </si>
  <si>
    <t xml:space="preserve">Fizzwell Energy Drink, 8 pack</t>
  </si>
  <si>
    <t xml:space="preserve">00913945292048</t>
  </si>
  <si>
    <t xml:space="preserve">Clearspring Water Protein Shake, 8 pack</t>
  </si>
  <si>
    <t xml:space="preserve">00240957959294</t>
  </si>
  <si>
    <t xml:space="preserve">Orchard Press Protein Shake, 4 pack</t>
  </si>
  <si>
    <t xml:space="preserve">00012194656879</t>
  </si>
  <si>
    <t xml:space="preserve">Clearspring Water Sports Drink, 20 oz</t>
  </si>
  <si>
    <t xml:space="preserve">00462328906814</t>
  </si>
  <si>
    <t xml:space="preserve">Clearspring Water Energy Drink, 4 pack</t>
  </si>
  <si>
    <t xml:space="preserve">00901738046805</t>
  </si>
  <si>
    <t xml:space="preserve">Fizzwell Energy Drink, 20 oz</t>
  </si>
  <si>
    <t xml:space="preserve">00895533817855</t>
  </si>
  <si>
    <t xml:space="preserve">Orchard Press Energy Drink, 20 oz</t>
  </si>
  <si>
    <t xml:space="preserve">00384560949057</t>
  </si>
  <si>
    <t xml:space="preserve">Fizzwell Sports Drink, 8 pack</t>
  </si>
  <si>
    <t xml:space="preserve">00573206236875</t>
  </si>
  <si>
    <t xml:space="preserve">Clearspring Water Protein Shake, 20 oz</t>
  </si>
  <si>
    <t xml:space="preserve">2021-10-28</t>
  </si>
  <si>
    <t xml:space="preserve">00833669880484</t>
  </si>
  <si>
    <t xml:space="preserve">Harborline Protein Shake, 4 pack</t>
  </si>
  <si>
    <t xml:space="preserve">00415549173691</t>
  </si>
  <si>
    <t xml:space="preserve">Clearspring Water Sports Drink, 4 pack</t>
  </si>
  <si>
    <t xml:space="preserve">00396913073714</t>
  </si>
  <si>
    <t xml:space="preserve">Orchard Press Protein Shake, 20 oz</t>
  </si>
  <si>
    <t xml:space="preserve">2025-03-03</t>
  </si>
  <si>
    <t xml:space="preserve">00041393585134</t>
  </si>
  <si>
    <t xml:space="preserve">Orchard Press Energy Drink, 8 pack</t>
  </si>
  <si>
    <t xml:space="preserve">00313555788728</t>
  </si>
  <si>
    <t xml:space="preserve">Fizzwell Sports Drink, 4 pack</t>
  </si>
  <si>
    <t xml:space="preserve">00791402779421</t>
  </si>
  <si>
    <t xml:space="preserve">Clearspring Water Protein Shake, 4 pack</t>
  </si>
  <si>
    <t xml:space="preserve">00539731218968</t>
  </si>
  <si>
    <t xml:space="preserve">Harborline Sports Drink, 4 pack</t>
  </si>
  <si>
    <t xml:space="preserve">00952824728556</t>
  </si>
  <si>
    <t xml:space="preserve">Harborline Sports Drink, 8 pack</t>
  </si>
  <si>
    <t xml:space="preserve">00657934457661</t>
  </si>
  <si>
    <t xml:space="preserve">Orchard Press Protein Shake, 8 pack</t>
  </si>
  <si>
    <t xml:space="preserve">00744646861664</t>
  </si>
  <si>
    <t xml:space="preserve">Fizzwell Energy Drink, 4 pack</t>
  </si>
  <si>
    <t xml:space="preserve">00969691090578</t>
  </si>
  <si>
    <t xml:space="preserve">Harborline Energy Drink, 4 pack</t>
  </si>
  <si>
    <t xml:space="preserve">00495642640267</t>
  </si>
  <si>
    <t xml:space="preserve">Orchard Press Sports Drink, 20 oz</t>
  </si>
  <si>
    <t xml:space="preserve">00547194813142</t>
  </si>
  <si>
    <t xml:space="preserve">Orchard Press Energy Drink, 4 pack</t>
  </si>
  <si>
    <t xml:space="preserve">00804855789941</t>
  </si>
  <si>
    <t xml:space="preserve">Fizzwell Sports Drink, 20 oz</t>
  </si>
  <si>
    <t xml:space="preserve">2022-04-06</t>
  </si>
  <si>
    <t xml:space="preserve">00830636944508</t>
  </si>
  <si>
    <t xml:space="preserve">Clearspring Water Sports Drink, 8 pack</t>
  </si>
  <si>
    <t xml:space="preserve">00605727225839</t>
  </si>
  <si>
    <t xml:space="preserve">Harborline Protein Shake, 8 pack</t>
  </si>
  <si>
    <t xml:space="preserve">00364104187314</t>
  </si>
  <si>
    <t xml:space="preserve">Harborline Energy Drink, 20 oz</t>
  </si>
  <si>
    <t xml:space="preserve">00415145499824</t>
  </si>
  <si>
    <t xml:space="preserve">Harborline Sports Drink, 20 oz</t>
  </si>
  <si>
    <t xml:space="preserve">00446281547238</t>
  </si>
  <si>
    <t xml:space="preserve">00331351213149</t>
  </si>
  <si>
    <t xml:space="preserve">00330129007978</t>
  </si>
  <si>
    <t xml:space="preserve">00480975946996</t>
  </si>
  <si>
    <t xml:space="preserve">00146662704950</t>
  </si>
  <si>
    <t xml:space="preserve">00112948857886</t>
  </si>
  <si>
    <t xml:space="preserve">00938731233973</t>
  </si>
  <si>
    <t xml:space="preserve">00887606309000</t>
  </si>
  <si>
    <t xml:space="preserve">00749489288745</t>
  </si>
  <si>
    <t xml:space="preserve">00264972902525</t>
  </si>
  <si>
    <t xml:space="preserve">2026-02-20</t>
  </si>
  <si>
    <t xml:space="preserve">00560263702681</t>
  </si>
  <si>
    <t xml:space="preserve">00397867047808</t>
  </si>
  <si>
    <t xml:space="preserve">00615208835047</t>
  </si>
  <si>
    <t xml:space="preserve">00962878317136</t>
  </si>
  <si>
    <t xml:space="preserve">00786627774316</t>
  </si>
  <si>
    <t xml:space="preserve">00720773599514</t>
  </si>
  <si>
    <t xml:space="preserve">Harborline Kombucha, 11 oz</t>
  </si>
  <si>
    <t xml:space="preserve">00649471711271</t>
  </si>
  <si>
    <t xml:space="preserve">Clearspring Water Energy Tea, 4 pack</t>
  </si>
  <si>
    <t xml:space="preserve">00365259970130</t>
  </si>
  <si>
    <t xml:space="preserve">Orchard Press Energy Tea, 4 pack</t>
  </si>
  <si>
    <t xml:space="preserve">00800489322048</t>
  </si>
  <si>
    <t xml:space="preserve">Harborline Energy Tea, 16 oz</t>
  </si>
  <si>
    <t xml:space="preserve">00502783846710</t>
  </si>
  <si>
    <t xml:space="preserve">Orchard Press Energy Tea, 16 oz</t>
  </si>
  <si>
    <t xml:space="preserve">00013937134241</t>
  </si>
  <si>
    <t xml:space="preserve">Fizzwell Iced Coffee, 16 oz</t>
  </si>
  <si>
    <t xml:space="preserve">00235995847962</t>
  </si>
  <si>
    <t xml:space="preserve">Harborline Iced Coffee, 11 oz</t>
  </si>
  <si>
    <t xml:space="preserve">00494813242446</t>
  </si>
  <si>
    <t xml:space="preserve">Clearspring Water Kombucha, 16 oz</t>
  </si>
  <si>
    <t xml:space="preserve">00702116075385</t>
  </si>
  <si>
    <t xml:space="preserve">Orchard Press Kombucha, 11 oz</t>
  </si>
  <si>
    <t xml:space="preserve">00335936161253</t>
  </si>
  <si>
    <t xml:space="preserve">Orchard Press Iced Coffee, 16 oz</t>
  </si>
  <si>
    <t xml:space="preserve">00003271577082</t>
  </si>
  <si>
    <t xml:space="preserve">Fizzwell Iced Coffee, 4 pack</t>
  </si>
  <si>
    <t xml:space="preserve">00099653239912</t>
  </si>
  <si>
    <t xml:space="preserve">Clearspring Water Iced Coffee, 4 pack</t>
  </si>
  <si>
    <t xml:space="preserve">2021-01-01</t>
  </si>
  <si>
    <t xml:space="preserve">00376353496393</t>
  </si>
  <si>
    <t xml:space="preserve">Clearspring Water Energy Tea, 16 oz</t>
  </si>
  <si>
    <t xml:space="preserve">00855623115401</t>
  </si>
  <si>
    <t xml:space="preserve">Harborline Energy Tea, 11 oz</t>
  </si>
  <si>
    <t xml:space="preserve">00383357777862</t>
  </si>
  <si>
    <t xml:space="preserve">Harborline Kombucha, 16 oz</t>
  </si>
  <si>
    <t xml:space="preserve">00611024487890</t>
  </si>
  <si>
    <t xml:space="preserve">Harborline Kombucha, 4 pack</t>
  </si>
  <si>
    <t xml:space="preserve">00601104840774</t>
  </si>
  <si>
    <t xml:space="preserve">Orchard Press Kombucha, 4 pack</t>
  </si>
  <si>
    <t xml:space="preserve">00417474254008</t>
  </si>
  <si>
    <t xml:space="preserve">Orchard Press Kombucha, 16 oz</t>
  </si>
  <si>
    <t xml:space="preserve">00553259414444</t>
  </si>
  <si>
    <t xml:space="preserve">Fizzwell Energy Tea, 11 oz</t>
  </si>
  <si>
    <t xml:space="preserve">00763990309690</t>
  </si>
  <si>
    <t xml:space="preserve">Fizzwell Energy Tea, 4 pack</t>
  </si>
  <si>
    <t xml:space="preserve">00723001488225</t>
  </si>
  <si>
    <t xml:space="preserve">Fizzwell Kombucha, 4 pack</t>
  </si>
  <si>
    <t xml:space="preserve">00912091664032</t>
  </si>
  <si>
    <t xml:space="preserve">Clearspring Water Kombucha, 4 pack</t>
  </si>
  <si>
    <t xml:space="preserve">00681481443237</t>
  </si>
  <si>
    <t xml:space="preserve">Fizzwell Kombucha, 11 oz</t>
  </si>
  <si>
    <t xml:space="preserve">00749610820904</t>
  </si>
  <si>
    <t xml:space="preserve">Harborline Iced Coffee, 16 oz</t>
  </si>
  <si>
    <t xml:space="preserve">00315939164672</t>
  </si>
  <si>
    <t xml:space="preserve">Harborline Iced Coffee, 4 pack</t>
  </si>
  <si>
    <t xml:space="preserve">00696622297618</t>
  </si>
  <si>
    <t xml:space="preserve">Clearspring Water Iced Coffee, 16 oz</t>
  </si>
  <si>
    <t xml:space="preserve">00084525412974</t>
  </si>
  <si>
    <t xml:space="preserve">Clearspring Water Iced Coffee, 11 oz</t>
  </si>
  <si>
    <t xml:space="preserve">00145053358630</t>
  </si>
  <si>
    <t xml:space="preserve">Fizzwell Kombucha, 16 oz</t>
  </si>
  <si>
    <t xml:space="preserve">2025-09-06</t>
  </si>
  <si>
    <t xml:space="preserve">00551976854912</t>
  </si>
  <si>
    <t xml:space="preserve">Orchard Press Energy Tea, 11 oz</t>
  </si>
  <si>
    <t xml:space="preserve">00082946802653</t>
  </si>
  <si>
    <t xml:space="preserve">Clearspring Water Energy Tea, 11 oz</t>
  </si>
  <si>
    <t xml:space="preserve">00526850309741</t>
  </si>
  <si>
    <t xml:space="preserve">Fizzwell Iced Coffee, 11 oz</t>
  </si>
  <si>
    <t xml:space="preserve">00249464224840</t>
  </si>
  <si>
    <t xml:space="preserve">Clearspring Water Kombucha, 11 oz</t>
  </si>
  <si>
    <t xml:space="preserve">00723685285257</t>
  </si>
  <si>
    <t xml:space="preserve">Orchard Press Iced Coffee, 4 pack</t>
  </si>
  <si>
    <t xml:space="preserve">00337929344819</t>
  </si>
  <si>
    <t xml:space="preserve">Fizzwell Energy Tea, 16 oz</t>
  </si>
  <si>
    <t xml:space="preserve">00253778155000</t>
  </si>
  <si>
    <t xml:space="preserve">Harborline Energy Tea, 4 pack</t>
  </si>
  <si>
    <t xml:space="preserve">00003239693683</t>
  </si>
  <si>
    <t xml:space="preserve">Orchard Press Iced Coffee, 11 oz</t>
  </si>
  <si>
    <t xml:space="preserve">00709529741173</t>
  </si>
  <si>
    <t xml:space="preserve">00380288265053</t>
  </si>
  <si>
    <t xml:space="preserve">00367850873776</t>
  </si>
  <si>
    <t xml:space="preserve">00759054253627</t>
  </si>
  <si>
    <t xml:space="preserve">00753251363753</t>
  </si>
  <si>
    <t xml:space="preserve">2025-02-24</t>
  </si>
  <si>
    <t xml:space="preserve">00273003909414</t>
  </si>
  <si>
    <t xml:space="preserve">00929963689923</t>
  </si>
  <si>
    <t xml:space="preserve">00294518102472</t>
  </si>
  <si>
    <t xml:space="preserve">00970416943500</t>
  </si>
  <si>
    <t xml:space="preserve">00501222513006</t>
  </si>
  <si>
    <t xml:space="preserve">00865014280030</t>
  </si>
  <si>
    <t xml:space="preserve">00153097048280</t>
  </si>
  <si>
    <t xml:space="preserve">00980125146266</t>
  </si>
  <si>
    <t xml:space="preserve">00000611287820</t>
  </si>
  <si>
    <t xml:space="preserve">00198317716458</t>
  </si>
  <si>
    <t xml:space="preserve">00062357187682</t>
  </si>
  <si>
    <t xml:space="preserve">Vinecrest Cellars Light Beer, 24 pack</t>
  </si>
  <si>
    <t xml:space="preserve">Vinecrest Cellars</t>
  </si>
  <si>
    <t xml:space="preserve">Vinecrest Cellars Winery</t>
  </si>
  <si>
    <t xml:space="preserve">00797182681027</t>
  </si>
  <si>
    <t xml:space="preserve">Hollow Creek Brewing Lager, 12 pack</t>
  </si>
  <si>
    <t xml:space="preserve">Hollow Creek Brewing</t>
  </si>
  <si>
    <t xml:space="preserve">Hollow Creek Brewing Co.</t>
  </si>
  <si>
    <t xml:space="preserve">12 pack</t>
  </si>
  <si>
    <t xml:space="preserve">France</t>
  </si>
  <si>
    <t xml:space="preserve">00098176472632</t>
  </si>
  <si>
    <t xml:space="preserve">Timber Ridge Brewing Lager, 12 pack</t>
  </si>
  <si>
    <t xml:space="preserve">Timber Ridge Brewing</t>
  </si>
  <si>
    <t xml:space="preserve">Timber Ridge Brewing Co.</t>
  </si>
  <si>
    <t xml:space="preserve">00042433724472</t>
  </si>
  <si>
    <t xml:space="preserve">Timber Ridge Brewing Light Beer, 24 pack</t>
  </si>
  <si>
    <t xml:space="preserve">Belgium</t>
  </si>
  <si>
    <t xml:space="preserve">00018576408193</t>
  </si>
  <si>
    <t xml:space="preserve">Hollow Creek Brewing Pilsner, 24 pack</t>
  </si>
  <si>
    <t xml:space="preserve">00463783182536</t>
  </si>
  <si>
    <t xml:space="preserve">Hollow Creek Brewing Lager, 24 pack</t>
  </si>
  <si>
    <t xml:space="preserve">00904907567549</t>
  </si>
  <si>
    <t xml:space="preserve">Hollow Creek Brewing Light Beer, 12 pack</t>
  </si>
  <si>
    <t xml:space="preserve">00660064347925</t>
  </si>
  <si>
    <t xml:space="preserve">Hollow Creek Brewing Light Beer, 24 pack</t>
  </si>
  <si>
    <t xml:space="preserve">00349853175037</t>
  </si>
  <si>
    <t xml:space="preserve">Hollow Creek Brewing Light Beer, 30 pack</t>
  </si>
  <si>
    <t xml:space="preserve">30 pack</t>
  </si>
  <si>
    <t xml:space="preserve">Argentina</t>
  </si>
  <si>
    <t xml:space="preserve">00388337349425</t>
  </si>
  <si>
    <t xml:space="preserve">Sabletree Wines Pilsner, 12 pack</t>
  </si>
  <si>
    <t xml:space="preserve">Sabletree Wines</t>
  </si>
  <si>
    <t xml:space="preserve">Sabletree Vineyards &amp; Wines</t>
  </si>
  <si>
    <t xml:space="preserve">00196711813575</t>
  </si>
  <si>
    <t xml:space="preserve">Sabletree Wines Light Beer, 12 pack</t>
  </si>
  <si>
    <t xml:space="preserve">00323574066425</t>
  </si>
  <si>
    <t xml:space="preserve">Sabletree Wines Light Beer, 24 pack</t>
  </si>
  <si>
    <t xml:space="preserve">00622932012539</t>
  </si>
  <si>
    <t xml:space="preserve">Vinecrest Cellars Lager, 30 pack</t>
  </si>
  <si>
    <t xml:space="preserve">00682404411482</t>
  </si>
  <si>
    <t xml:space="preserve">Vinecrest Cellars Pilsner, 12 pack</t>
  </si>
  <si>
    <t xml:space="preserve">00948498990101</t>
  </si>
  <si>
    <t xml:space="preserve">Timber Ridge Brewing Pilsner, 24 pack</t>
  </si>
  <si>
    <t xml:space="preserve">2024-05-31</t>
  </si>
  <si>
    <t xml:space="preserve">00336144939037</t>
  </si>
  <si>
    <t xml:space="preserve">Timber Ridge Brewing Lager, 30 pack</t>
  </si>
  <si>
    <t xml:space="preserve">00214931597389</t>
  </si>
  <si>
    <t xml:space="preserve">Vinecrest Cellars Lager, 24 pack</t>
  </si>
  <si>
    <t xml:space="preserve">00967508476060</t>
  </si>
  <si>
    <t xml:space="preserve">Timber Ridge Brewing Lager, 24 pack</t>
  </si>
  <si>
    <t xml:space="preserve">00930706460695</t>
  </si>
  <si>
    <t xml:space="preserve">Hollow Creek Brewing Lager, 30 pack</t>
  </si>
  <si>
    <t xml:space="preserve">00748222016980</t>
  </si>
  <si>
    <t xml:space="preserve">Timber Ridge Brewing Light Beer, 12 pack</t>
  </si>
  <si>
    <t xml:space="preserve">00736592532288</t>
  </si>
  <si>
    <t xml:space="preserve">Timber Ridge Brewing Pilsner, 30 pack</t>
  </si>
  <si>
    <t xml:space="preserve">00390453229303</t>
  </si>
  <si>
    <t xml:space="preserve">Timber Ridge Brewing Light Beer, 30 pack</t>
  </si>
  <si>
    <t xml:space="preserve">00759525187754</t>
  </si>
  <si>
    <t xml:space="preserve">Sabletree Wines Light Beer, 30 pack</t>
  </si>
  <si>
    <t xml:space="preserve">00794534579414</t>
  </si>
  <si>
    <t xml:space="preserve">Sabletree Wines Lager, 24 pack</t>
  </si>
  <si>
    <t xml:space="preserve">00584789780934</t>
  </si>
  <si>
    <t xml:space="preserve">Vinecrest Cellars Light Beer, 30 pack</t>
  </si>
  <si>
    <t xml:space="preserve">00606148605229</t>
  </si>
  <si>
    <t xml:space="preserve">Vinecrest Cellars Lager, 12 pack</t>
  </si>
  <si>
    <t xml:space="preserve">00791602422765</t>
  </si>
  <si>
    <t xml:space="preserve">Sabletree Wines Lager, 30 pack</t>
  </si>
  <si>
    <t xml:space="preserve">00298783136873</t>
  </si>
  <si>
    <t xml:space="preserve">Sabletree Wines Pilsner, 30 pack</t>
  </si>
  <si>
    <t xml:space="preserve">00201752875143</t>
  </si>
  <si>
    <t xml:space="preserve">Vinecrest Cellars Light Beer, 12 pack</t>
  </si>
  <si>
    <t xml:space="preserve">2023-11-25</t>
  </si>
  <si>
    <t xml:space="preserve">00192504680845</t>
  </si>
  <si>
    <t xml:space="preserve">Hollow Creek Brewing Pilsner, 30 pack</t>
  </si>
  <si>
    <t xml:space="preserve">00030178617931</t>
  </si>
  <si>
    <t xml:space="preserve">Sabletree Wines Lager, 12 pack</t>
  </si>
  <si>
    <t xml:space="preserve">00815333844250</t>
  </si>
  <si>
    <t xml:space="preserve">Vinecrest Cellars Pilsner, 24 pack</t>
  </si>
  <si>
    <t xml:space="preserve">00955704278987</t>
  </si>
  <si>
    <t xml:space="preserve">Hollow Creek Brewing Pilsner, 12 pack</t>
  </si>
  <si>
    <t xml:space="preserve">00161556647255</t>
  </si>
  <si>
    <t xml:space="preserve">Vinecrest Cellars Pilsner, 30 pack</t>
  </si>
  <si>
    <t xml:space="preserve">00111868374223</t>
  </si>
  <si>
    <t xml:space="preserve">Timber Ridge Brewing Pilsner, 12 pack</t>
  </si>
  <si>
    <t xml:space="preserve">00825116493744</t>
  </si>
  <si>
    <t xml:space="preserve">Sabletree Wines Pilsner, 24 pack</t>
  </si>
  <si>
    <t xml:space="preserve">00524928981381</t>
  </si>
  <si>
    <t xml:space="preserve">00316269312156</t>
  </si>
  <si>
    <t xml:space="preserve">00683901224430</t>
  </si>
  <si>
    <t xml:space="preserve">2021-12-02</t>
  </si>
  <si>
    <t xml:space="preserve">00626462927989</t>
  </si>
  <si>
    <t xml:space="preserve">00855301135612</t>
  </si>
  <si>
    <t xml:space="preserve">00675688159192</t>
  </si>
  <si>
    <t xml:space="preserve">00116238033088</t>
  </si>
  <si>
    <t xml:space="preserve">00611829916956</t>
  </si>
  <si>
    <t xml:space="preserve">Timber Ridge Brewing Wheat Beer, 6 pack</t>
  </si>
  <si>
    <t xml:space="preserve">6 pack</t>
  </si>
  <si>
    <t xml:space="preserve">00605781068740</t>
  </si>
  <si>
    <t xml:space="preserve">Hollow Creek Brewing Stout, 6 pack</t>
  </si>
  <si>
    <t xml:space="preserve">Germany</t>
  </si>
  <si>
    <t xml:space="preserve">00304648934278</t>
  </si>
  <si>
    <t xml:space="preserve">Hollow Creek Brewing Pale Ale, 12 pack</t>
  </si>
  <si>
    <t xml:space="preserve">00613142473604</t>
  </si>
  <si>
    <t xml:space="preserve">Vinecrest Cellars Wheat Beer, 6 pack</t>
  </si>
  <si>
    <t xml:space="preserve">00164137739217</t>
  </si>
  <si>
    <t xml:space="preserve">Vinecrest Cellars IPA, 12 pack</t>
  </si>
  <si>
    <t xml:space="preserve">00321134959634</t>
  </si>
  <si>
    <t xml:space="preserve">Timber Ridge Brewing Wheat Beer, 12 pack</t>
  </si>
  <si>
    <t xml:space="preserve">00579242145402</t>
  </si>
  <si>
    <t xml:space="preserve">Sabletree Wines Amber Ale, 12 pack</t>
  </si>
  <si>
    <t xml:space="preserve">00587408598679</t>
  </si>
  <si>
    <t xml:space="preserve">Vinecrest Cellars Wheat Beer, 12 pack</t>
  </si>
  <si>
    <t xml:space="preserve">00558629579846</t>
  </si>
  <si>
    <t xml:space="preserve">Hollow Creek Brewing IPA, 12 pack</t>
  </si>
  <si>
    <t xml:space="preserve">00873917430806</t>
  </si>
  <si>
    <t xml:space="preserve">Timber Ridge Brewing Amber Ale, 6 pack</t>
  </si>
  <si>
    <t xml:space="preserve">00467557246818</t>
  </si>
  <si>
    <t xml:space="preserve">Hollow Creek Brewing Stout, 12 pack</t>
  </si>
  <si>
    <t xml:space="preserve">00867710819815</t>
  </si>
  <si>
    <t xml:space="preserve">Vinecrest Cellars Amber Ale, 6 pack</t>
  </si>
  <si>
    <t xml:space="preserve">Ireland</t>
  </si>
  <si>
    <t xml:space="preserve">00779683952296</t>
  </si>
  <si>
    <t xml:space="preserve">Hollow Creek Brewing Wheat Beer, 6 pack</t>
  </si>
  <si>
    <t xml:space="preserve">00623979746751</t>
  </si>
  <si>
    <t xml:space="preserve">Sabletree Wines Stout, 12 pack</t>
  </si>
  <si>
    <t xml:space="preserve">00875532503869</t>
  </si>
  <si>
    <t xml:space="preserve">Vinecrest Cellars Amber Ale, 12 pack</t>
  </si>
  <si>
    <t xml:space="preserve">00655243767571</t>
  </si>
  <si>
    <t xml:space="preserve">Sabletree Wines Amber Ale, 6 pack</t>
  </si>
  <si>
    <t xml:space="preserve">00480469504837</t>
  </si>
  <si>
    <t xml:space="preserve">Sabletree Wines Pale Ale, 12 pack</t>
  </si>
  <si>
    <t xml:space="preserve">2023-07-28</t>
  </si>
  <si>
    <t xml:space="preserve">00415495477183</t>
  </si>
  <si>
    <t xml:space="preserve">Sabletree Wines Pale Ale, 6 pack</t>
  </si>
  <si>
    <t xml:space="preserve">00956911730984</t>
  </si>
  <si>
    <t xml:space="preserve">Timber Ridge Brewing Pale Ale, 6 pack</t>
  </si>
  <si>
    <t xml:space="preserve">00136175696379</t>
  </si>
  <si>
    <t xml:space="preserve">Vinecrest Cellars Stout, 6 pack</t>
  </si>
  <si>
    <t xml:space="preserve">00303480475304</t>
  </si>
  <si>
    <t xml:space="preserve">Timber Ridge Brewing Stout, 6 pack</t>
  </si>
  <si>
    <t xml:space="preserve">00515060258292</t>
  </si>
  <si>
    <t xml:space="preserve">Timber Ridge Brewing Amber Ale, 12 pack</t>
  </si>
  <si>
    <t xml:space="preserve">00875383440882</t>
  </si>
  <si>
    <t xml:space="preserve">Hollow Creek Brewing Amber Ale, 6 pack</t>
  </si>
  <si>
    <t xml:space="preserve">2022-05-14</t>
  </si>
  <si>
    <t xml:space="preserve">00719818348494</t>
  </si>
  <si>
    <t xml:space="preserve">Sabletree Wines Stout, 6 pack</t>
  </si>
  <si>
    <t xml:space="preserve">00622004807147</t>
  </si>
  <si>
    <t xml:space="preserve">Hollow Creek Brewing Amber Ale, 12 pack</t>
  </si>
  <si>
    <t xml:space="preserve">00742373206377</t>
  </si>
  <si>
    <t xml:space="preserve">Sabletree Wines Wheat Beer, 12 pack</t>
  </si>
  <si>
    <t xml:space="preserve">00052118894620</t>
  </si>
  <si>
    <t xml:space="preserve">Sabletree Wines IPA, 12 pack</t>
  </si>
  <si>
    <t xml:space="preserve">00607822847042</t>
  </si>
  <si>
    <t xml:space="preserve">Hollow Creek Brewing Pale Ale, 6 pack</t>
  </si>
  <si>
    <t xml:space="preserve">00560381450221</t>
  </si>
  <si>
    <t xml:space="preserve">Vinecrest Cellars IPA, 6 pack</t>
  </si>
  <si>
    <t xml:space="preserve">00809930138898</t>
  </si>
  <si>
    <t xml:space="preserve">Timber Ridge Brewing IPA, 12 pack</t>
  </si>
  <si>
    <t xml:space="preserve">2025-10-22</t>
  </si>
  <si>
    <t xml:space="preserve">00596915515552</t>
  </si>
  <si>
    <t xml:space="preserve">Vinecrest Cellars Pale Ale, 12 pack</t>
  </si>
  <si>
    <t xml:space="preserve">00391954865297</t>
  </si>
  <si>
    <t xml:space="preserve">Sabletree Wines IPA, 6 pack</t>
  </si>
  <si>
    <t xml:space="preserve">00051540708961</t>
  </si>
  <si>
    <t xml:space="preserve">Timber Ridge Brewing IPA, 6 pack</t>
  </si>
  <si>
    <t xml:space="preserve">00391289330366</t>
  </si>
  <si>
    <t xml:space="preserve">Timber Ridge Brewing Stout, 12 pack</t>
  </si>
  <si>
    <t xml:space="preserve">00652135960915</t>
  </si>
  <si>
    <t xml:space="preserve">Hollow Creek Brewing IPA, 6 pack</t>
  </si>
  <si>
    <t xml:space="preserve">00098990709464</t>
  </si>
  <si>
    <t xml:space="preserve">Vinecrest Cellars Pale Ale, 6 pack</t>
  </si>
  <si>
    <t xml:space="preserve">00915633064422</t>
  </si>
  <si>
    <t xml:space="preserve">Hollow Creek Brewing Wheat Beer, 12 pack</t>
  </si>
  <si>
    <t xml:space="preserve">00119631863274</t>
  </si>
  <si>
    <t xml:space="preserve">Vinecrest Cellars Stout, 12 pack</t>
  </si>
  <si>
    <t xml:space="preserve">00316220337558</t>
  </si>
  <si>
    <t xml:space="preserve">Timber Ridge Brewing Pale Ale, 12 pack</t>
  </si>
  <si>
    <t xml:space="preserve">00666117261356</t>
  </si>
  <si>
    <t xml:space="preserve">Sabletree Wines Wheat Beer, 6 pack</t>
  </si>
  <si>
    <t xml:space="preserve">00241247134707</t>
  </si>
  <si>
    <t xml:space="preserve">00239995953515</t>
  </si>
  <si>
    <t xml:space="preserve">00505659720686</t>
  </si>
  <si>
    <t xml:space="preserve">00337949984772</t>
  </si>
  <si>
    <t xml:space="preserve">Vinecrest Cellars Red Blend, 750 mL</t>
  </si>
  <si>
    <t xml:space="preserve">750 mL</t>
  </si>
  <si>
    <t xml:space="preserve">00311456953369</t>
  </si>
  <si>
    <t xml:space="preserve">Sabletree Wines Red Blend, 750 mL</t>
  </si>
  <si>
    <t xml:space="preserve">00384925547821</t>
  </si>
  <si>
    <t xml:space="preserve">Hollow Creek Brewing Cabernet Sauvignon, 750 mL</t>
  </si>
  <si>
    <t xml:space="preserve">00102075544076</t>
  </si>
  <si>
    <t xml:space="preserve">Hollow Creek Brewing Red Blend, 750 mL</t>
  </si>
  <si>
    <t xml:space="preserve">00980736799933</t>
  </si>
  <si>
    <t xml:space="preserve">Vinecrest Cellars Cabernet Sauvignon, 1.5 L</t>
  </si>
  <si>
    <t xml:space="preserve">1.5 L</t>
  </si>
  <si>
    <t xml:space="preserve">00144304784507</t>
  </si>
  <si>
    <t xml:space="preserve">Timber Ridge Brewing Merlot, 1.5 L</t>
  </si>
  <si>
    <t xml:space="preserve">00006540600069</t>
  </si>
  <si>
    <t xml:space="preserve">Sabletree Wines Malbec, 1.5 L</t>
  </si>
  <si>
    <t xml:space="preserve">00080434575756</t>
  </si>
  <si>
    <t xml:space="preserve">Vinecrest Cellars Pinot Noir, 1.5 L</t>
  </si>
  <si>
    <t xml:space="preserve">00744577854089</t>
  </si>
  <si>
    <t xml:space="preserve">Vinecrest Cellars Malbec, 750 mL</t>
  </si>
  <si>
    <t xml:space="preserve">00114815883272</t>
  </si>
  <si>
    <t xml:space="preserve">Vinecrest Cellars Pinot Noir, 750 mL</t>
  </si>
  <si>
    <t xml:space="preserve">00397623020220</t>
  </si>
  <si>
    <t xml:space="preserve">Sabletree Wines Pinot Noir, 750 mL</t>
  </si>
  <si>
    <t xml:space="preserve">00230527345255</t>
  </si>
  <si>
    <t xml:space="preserve">Sabletree Wines Cabernet Sauvignon, 1.5 L</t>
  </si>
  <si>
    <t xml:space="preserve">00025900340667</t>
  </si>
  <si>
    <t xml:space="preserve">Hollow Creek Brewing Cabernet Sauvignon, 1.5 L</t>
  </si>
  <si>
    <t xml:space="preserve">00380506568071</t>
  </si>
  <si>
    <t xml:space="preserve">Vinecrest Cellars Merlot, 750 mL</t>
  </si>
  <si>
    <t xml:space="preserve">00172322361502</t>
  </si>
  <si>
    <t xml:space="preserve">Vinecrest Cellars Red Blend, 1.5 L</t>
  </si>
  <si>
    <t xml:space="preserve">00648444342112</t>
  </si>
  <si>
    <t xml:space="preserve">Timber Ridge Brewing Malbec, 750 mL</t>
  </si>
  <si>
    <t xml:space="preserve">00825616791075</t>
  </si>
  <si>
    <t xml:space="preserve">Timber Ridge Brewing Pinot Noir, 750 mL</t>
  </si>
  <si>
    <t xml:space="preserve">00774354951808</t>
  </si>
  <si>
    <t xml:space="preserve">Sabletree Wines Cabernet Sauvignon, 750 mL</t>
  </si>
  <si>
    <t xml:space="preserve">00069057288288</t>
  </si>
  <si>
    <t xml:space="preserve">Sabletree Wines Pinot Noir, 1.5 L</t>
  </si>
  <si>
    <t xml:space="preserve">00222783630745</t>
  </si>
  <si>
    <t xml:space="preserve">Sabletree Wines Merlot, 750 mL</t>
  </si>
  <si>
    <t xml:space="preserve">00834467023183</t>
  </si>
  <si>
    <t xml:space="preserve">Hollow Creek Brewing Malbec, 1.5 L</t>
  </si>
  <si>
    <t xml:space="preserve">00465906336872</t>
  </si>
  <si>
    <t xml:space="preserve">Hollow Creek Brewing Pinot Noir, 1.5 L</t>
  </si>
  <si>
    <t xml:space="preserve">00971713517693</t>
  </si>
  <si>
    <t xml:space="preserve">Vinecrest Cellars Cabernet Sauvignon, 750 mL</t>
  </si>
  <si>
    <t xml:space="preserve">00728851511552</t>
  </si>
  <si>
    <t xml:space="preserve">Timber Ridge Brewing Red Blend, 750 mL</t>
  </si>
  <si>
    <t xml:space="preserve">00296174278107</t>
  </si>
  <si>
    <t xml:space="preserve">Timber Ridge Brewing Cabernet Sauvignon, 1.5 L</t>
  </si>
  <si>
    <t xml:space="preserve">00807772154610</t>
  </si>
  <si>
    <t xml:space="preserve">Vinecrest Cellars Malbec, 1.5 L</t>
  </si>
  <si>
    <t xml:space="preserve">00792277297057</t>
  </si>
  <si>
    <t xml:space="preserve">Timber Ridge Brewing Merlot, 750 mL</t>
  </si>
  <si>
    <t xml:space="preserve">00476021125927</t>
  </si>
  <si>
    <t xml:space="preserve">Hollow Creek Brewing Malbec, 750 mL</t>
  </si>
  <si>
    <t xml:space="preserve">00718749636917</t>
  </si>
  <si>
    <t xml:space="preserve">Sabletree Wines Merlot, 1.5 L</t>
  </si>
  <si>
    <t xml:space="preserve">00050033457200</t>
  </si>
  <si>
    <t xml:space="preserve">Hollow Creek Brewing Merlot, 1.5 L</t>
  </si>
  <si>
    <t xml:space="preserve">00152428151956</t>
  </si>
  <si>
    <t xml:space="preserve">Hollow Creek Brewing Red Blend, 1.5 L</t>
  </si>
  <si>
    <t xml:space="preserve">00722651792541</t>
  </si>
  <si>
    <t xml:space="preserve">Sabletree Wines Malbec, 750 mL</t>
  </si>
  <si>
    <t xml:space="preserve">00089752301857</t>
  </si>
  <si>
    <t xml:space="preserve">Timber Ridge Brewing Pinot Noir, 1.5 L</t>
  </si>
  <si>
    <t xml:space="preserve">00828913242624</t>
  </si>
  <si>
    <t xml:space="preserve">Timber Ridge Brewing Malbec, 1.5 L</t>
  </si>
  <si>
    <t xml:space="preserve">00960302864936</t>
  </si>
  <si>
    <t xml:space="preserve">Sabletree Wines Red Blend, 1.5 L</t>
  </si>
  <si>
    <t xml:space="preserve">00601413503179</t>
  </si>
  <si>
    <t xml:space="preserve">Timber Ridge Brewing Red Blend, 1.5 L</t>
  </si>
  <si>
    <t xml:space="preserve">00472557603879</t>
  </si>
  <si>
    <t xml:space="preserve">Hollow Creek Brewing Merlot, 750 mL</t>
  </si>
  <si>
    <t xml:space="preserve">00459133481052</t>
  </si>
  <si>
    <t xml:space="preserve">Hollow Creek Brewing Pinot Noir, 750 mL</t>
  </si>
  <si>
    <t xml:space="preserve">00013497747656</t>
  </si>
  <si>
    <t xml:space="preserve">Timber Ridge Brewing Cabernet Sauvignon, 750 mL</t>
  </si>
  <si>
    <t xml:space="preserve">2025-05-31</t>
  </si>
  <si>
    <t xml:space="preserve">00990801781260</t>
  </si>
  <si>
    <t xml:space="preserve">Vinecrest Cellars Merlot, 1.5 L</t>
  </si>
  <si>
    <t xml:space="preserve">00716892387341</t>
  </si>
  <si>
    <t xml:space="preserve">2023-02-15</t>
  </si>
  <si>
    <t xml:space="preserve">00362620922708</t>
  </si>
  <si>
    <t xml:space="preserve">00455169955978</t>
  </si>
  <si>
    <t xml:space="preserve">Timber Ridge Brewing Moscato, 750 mL</t>
  </si>
  <si>
    <t xml:space="preserve">00922982579294</t>
  </si>
  <si>
    <t xml:space="preserve">Sabletree Wines Chardonnay, 1.5 L</t>
  </si>
  <si>
    <t xml:space="preserve">00702687655097</t>
  </si>
  <si>
    <t xml:space="preserve">Timber Ridge Brewing Sauvignon Blanc, 750 mL</t>
  </si>
  <si>
    <t xml:space="preserve">00887150245631</t>
  </si>
  <si>
    <t xml:space="preserve">Hollow Creek Brewing Pinot Grigio, 750 mL</t>
  </si>
  <si>
    <t xml:space="preserve">00893720566299</t>
  </si>
  <si>
    <t xml:space="preserve">Vinecrest Cellars Moscato, 1.5 L</t>
  </si>
  <si>
    <t xml:space="preserve">00025039751092</t>
  </si>
  <si>
    <t xml:space="preserve">Timber Ridge Brewing Pinot Grigio, 1.5 L</t>
  </si>
  <si>
    <t xml:space="preserve">Australia</t>
  </si>
  <si>
    <t xml:space="preserve">2022-12-03</t>
  </si>
  <si>
    <t xml:space="preserve">00936059994028</t>
  </si>
  <si>
    <t xml:space="preserve">Hollow Creek Brewing Chardonnay, 750 mL</t>
  </si>
  <si>
    <t xml:space="preserve">00826614688943</t>
  </si>
  <si>
    <t xml:space="preserve">Timber Ridge Brewing Chardonnay, 1.5 L</t>
  </si>
  <si>
    <t xml:space="preserve">00045250494793</t>
  </si>
  <si>
    <t xml:space="preserve">Timber Ridge Brewing Pinot Grigio, 750 mL</t>
  </si>
  <si>
    <t xml:space="preserve">00809055458915</t>
  </si>
  <si>
    <t xml:space="preserve">Timber Ridge Brewing Rosé, 1.5 L</t>
  </si>
  <si>
    <t xml:space="preserve">00506588215135</t>
  </si>
  <si>
    <t xml:space="preserve">Sabletree Wines Pinot Grigio, 1.5 L</t>
  </si>
  <si>
    <t xml:space="preserve">00430793581629</t>
  </si>
  <si>
    <t xml:space="preserve">Vinecrest Cellars Chardonnay, 750 mL</t>
  </si>
  <si>
    <t xml:space="preserve">2023-06-23</t>
  </si>
  <si>
    <t xml:space="preserve">00317001984517</t>
  </si>
  <si>
    <t xml:space="preserve">Vinecrest Cellars Moscato, 750 mL</t>
  </si>
  <si>
    <t xml:space="preserve">00645135900162</t>
  </si>
  <si>
    <t xml:space="preserve">Vinecrest Cellars Chardonnay, 1.5 L</t>
  </si>
  <si>
    <t xml:space="preserve">00184514846856</t>
  </si>
  <si>
    <t xml:space="preserve">Hollow Creek Brewing Pinot Grigio, 1.5 L</t>
  </si>
  <si>
    <t xml:space="preserve">00227557111207</t>
  </si>
  <si>
    <t xml:space="preserve">Sabletree Wines Pinot Grigio, 750 mL</t>
  </si>
  <si>
    <t xml:space="preserve">00094053259806</t>
  </si>
  <si>
    <t xml:space="preserve">Sabletree Wines Rosé, 750 mL</t>
  </si>
  <si>
    <t xml:space="preserve">2023-10-16</t>
  </si>
  <si>
    <t xml:space="preserve">00693085048547</t>
  </si>
  <si>
    <t xml:space="preserve">Timber Ridge Brewing Rosé, 750 mL</t>
  </si>
  <si>
    <t xml:space="preserve">00898150004630</t>
  </si>
  <si>
    <t xml:space="preserve">Vinecrest Cellars Pinot Grigio, 750 mL</t>
  </si>
  <si>
    <t xml:space="preserve">00818179975742</t>
  </si>
  <si>
    <t xml:space="preserve">Vinecrest Cellars Rosé, 1.5 L</t>
  </si>
  <si>
    <t xml:space="preserve">00511333282053</t>
  </si>
  <si>
    <t xml:space="preserve">Vinecrest Cellars Sauvignon Blanc, 750 mL</t>
  </si>
  <si>
    <t xml:space="preserve">00675265808591</t>
  </si>
  <si>
    <t xml:space="preserve">Sabletree Wines Moscato, 750 mL</t>
  </si>
  <si>
    <t xml:space="preserve">00818142137561</t>
  </si>
  <si>
    <t xml:space="preserve">Sabletree Wines Chardonnay, 750 mL</t>
  </si>
  <si>
    <t xml:space="preserve">00135651041520</t>
  </si>
  <si>
    <t xml:space="preserve">Vinecrest Cellars Pinot Grigio, 1.5 L</t>
  </si>
  <si>
    <t xml:space="preserve">2022-02-10</t>
  </si>
  <si>
    <t xml:space="preserve">00998975987950</t>
  </si>
  <si>
    <t xml:space="preserve">Hollow Creek Brewing Sauvignon Blanc, 1.5 L</t>
  </si>
  <si>
    <t xml:space="preserve">00379702627959</t>
  </si>
  <si>
    <t xml:space="preserve">Sabletree Wines Moscato, 1.5 L</t>
  </si>
  <si>
    <t xml:space="preserve">00253548975827</t>
  </si>
  <si>
    <t xml:space="preserve">Hollow Creek Brewing Sauvignon Blanc, 750 mL</t>
  </si>
  <si>
    <t xml:space="preserve">00272056696091</t>
  </si>
  <si>
    <t xml:space="preserve">Sabletree Wines Sauvignon Blanc, 750 mL</t>
  </si>
  <si>
    <t xml:space="preserve">00787422757494</t>
  </si>
  <si>
    <t xml:space="preserve">Timber Ridge Brewing Moscato, 1.5 L</t>
  </si>
  <si>
    <t xml:space="preserve">00277620096758</t>
  </si>
  <si>
    <t xml:space="preserve">Hollow Creek Brewing Rosé, 1.5 L</t>
  </si>
  <si>
    <t xml:space="preserve">00202876276920</t>
  </si>
  <si>
    <t xml:space="preserve">Sabletree Wines Rosé, 1.5 L</t>
  </si>
  <si>
    <t xml:space="preserve">00873850130242</t>
  </si>
  <si>
    <t xml:space="preserve">Hollow Creek Brewing Moscato, 750 mL</t>
  </si>
  <si>
    <t xml:space="preserve">00907932758550</t>
  </si>
  <si>
    <t xml:space="preserve">Vinecrest Cellars Sauvignon Blanc, 1.5 L</t>
  </si>
  <si>
    <t xml:space="preserve">00923580633724</t>
  </si>
  <si>
    <t xml:space="preserve">Timber Ridge Brewing Sauvignon Blanc, 1.5 L</t>
  </si>
  <si>
    <t xml:space="preserve">00712441203799</t>
  </si>
  <si>
    <t xml:space="preserve">Vinecrest Cellars Rosé, 750 mL</t>
  </si>
  <si>
    <t xml:space="preserve">00995831050205</t>
  </si>
  <si>
    <t xml:space="preserve">Hollow Creek Brewing Chardonnay, 1.5 L</t>
  </si>
  <si>
    <t xml:space="preserve">00549669132399</t>
  </si>
  <si>
    <t xml:space="preserve">Timber Ridge Brewing Chardonnay, 750 mL</t>
  </si>
  <si>
    <t xml:space="preserve">2026-08-19</t>
  </si>
  <si>
    <t xml:space="preserve">00357761190176</t>
  </si>
  <si>
    <t xml:space="preserve">Hollow Creek Brewing Rosé, 750 mL</t>
  </si>
  <si>
    <t xml:space="preserve">00664610448843</t>
  </si>
  <si>
    <t xml:space="preserve">Hollow Creek Brewing Moscato, 1.5 L</t>
  </si>
  <si>
    <t xml:space="preserve">00176889028959</t>
  </si>
  <si>
    <t xml:space="preserve">Sabletree Wines Sauvignon Blanc, 1.5 L</t>
  </si>
  <si>
    <t xml:space="preserve">00723885267381</t>
  </si>
  <si>
    <t xml:space="preserve">00658053434405</t>
  </si>
  <si>
    <t xml:space="preserve">2024-11-14</t>
  </si>
  <si>
    <t xml:space="preserve">00727030422613</t>
  </si>
  <si>
    <t xml:space="preserve">Brightsmile Whitening Whitening Strips, 4.8 oz</t>
  </si>
  <si>
    <t xml:space="preserve">Brightsmile</t>
  </si>
  <si>
    <t xml:space="preserve">Brightsmile Oral Care Co.</t>
  </si>
  <si>
    <t xml:space="preserve">4.8 oz</t>
  </si>
  <si>
    <t xml:space="preserve">00995863631689</t>
  </si>
  <si>
    <t xml:space="preserve">Harborline Fresh Mint Dental Floss, 4.8 oz</t>
  </si>
  <si>
    <t xml:space="preserve">00048090532911</t>
  </si>
  <si>
    <t xml:space="preserve">Brightsmile Fresh Mint Dental Floss, 16.9 oz</t>
  </si>
  <si>
    <t xml:space="preserve">00621191479311</t>
  </si>
  <si>
    <t xml:space="preserve">Purelle Kids Whitening Strips, 1 ct</t>
  </si>
  <si>
    <t xml:space="preserve">Purelle</t>
  </si>
  <si>
    <t xml:space="preserve">Purelle Personal Care, Inc.</t>
  </si>
  <si>
    <t xml:space="preserve">1 ct</t>
  </si>
  <si>
    <t xml:space="preserve">00142280332801</t>
  </si>
  <si>
    <t xml:space="preserve">Brightsmile Fresh Mint Mouthwash, 1 ct</t>
  </si>
  <si>
    <t xml:space="preserve">00107527208824</t>
  </si>
  <si>
    <t xml:space="preserve">Brightsmile Sensitive Mouthwash, 1 ct</t>
  </si>
  <si>
    <t xml:space="preserve">00805868257464</t>
  </si>
  <si>
    <t xml:space="preserve">Harborline Kids Mouthwash, 16.9 oz</t>
  </si>
  <si>
    <t xml:space="preserve">00603202912511</t>
  </si>
  <si>
    <t xml:space="preserve">Harborline Sensitive Mouthwash, 16.9 oz</t>
  </si>
  <si>
    <t xml:space="preserve">00699248378619</t>
  </si>
  <si>
    <t xml:space="preserve">Brightsmile Kids Dental Floss, 4.8 oz</t>
  </si>
  <si>
    <t xml:space="preserve">00841166299340</t>
  </si>
  <si>
    <t xml:space="preserve">Harborline Whitening Toothpaste, 4.8 oz</t>
  </si>
  <si>
    <t xml:space="preserve">00124786149184</t>
  </si>
  <si>
    <t xml:space="preserve">Brightsmile Kids Toothbrush, 1 ct</t>
  </si>
  <si>
    <t xml:space="preserve">00776065155545</t>
  </si>
  <si>
    <t xml:space="preserve">Dermacare Sensitive Toothpaste, 16.9 oz</t>
  </si>
  <si>
    <t xml:space="preserve">Dermacare</t>
  </si>
  <si>
    <t xml:space="preserve">Dermacare Laboratories, Inc.</t>
  </si>
  <si>
    <t xml:space="preserve">00770211674014</t>
  </si>
  <si>
    <t xml:space="preserve">Brightsmile Sensitive Dental Floss, 1 ct</t>
  </si>
  <si>
    <t xml:space="preserve">00047954800506</t>
  </si>
  <si>
    <t xml:space="preserve">Dermacare Fresh Mint Toothpaste, 1 ct</t>
  </si>
  <si>
    <t xml:space="preserve">00982307711657</t>
  </si>
  <si>
    <t xml:space="preserve">Brightsmile Sensitive Toothbrush, 16.9 oz</t>
  </si>
  <si>
    <t xml:space="preserve">00624307733006</t>
  </si>
  <si>
    <t xml:space="preserve">Harborline Sensitive Toothpaste, 1 ct</t>
  </si>
  <si>
    <t xml:space="preserve">00150415475183</t>
  </si>
  <si>
    <t xml:space="preserve">Brightsmile Whitening Mouthwash, 4.8 oz</t>
  </si>
  <si>
    <t xml:space="preserve">00429041095199</t>
  </si>
  <si>
    <t xml:space="preserve">Purelle Sensitive Toothbrush, 16.9 oz</t>
  </si>
  <si>
    <t xml:space="preserve">00005856725474</t>
  </si>
  <si>
    <t xml:space="preserve">Purelle Sensitive Toothpaste, 16.9 oz</t>
  </si>
  <si>
    <t xml:space="preserve">00811785022016</t>
  </si>
  <si>
    <t xml:space="preserve">Brightsmile Kids Dental Floss, 1 ct</t>
  </si>
  <si>
    <t xml:space="preserve">00099323691837</t>
  </si>
  <si>
    <t xml:space="preserve">Harborline Fresh Mint Mouthwash, 16.9 oz</t>
  </si>
  <si>
    <t xml:space="preserve">00880257265578</t>
  </si>
  <si>
    <t xml:space="preserve">Dermacare Sensitive Dental Floss, 4.8 oz</t>
  </si>
  <si>
    <t xml:space="preserve">00264574842073</t>
  </si>
  <si>
    <t xml:space="preserve">Purelle Kids Mouthwash, 16.9 oz</t>
  </si>
  <si>
    <t xml:space="preserve">00562659982691</t>
  </si>
  <si>
    <t xml:space="preserve">Dermacare Fresh Mint Mouthwash, 16.9 oz</t>
  </si>
  <si>
    <t xml:space="preserve">2025-10-20</t>
  </si>
  <si>
    <t xml:space="preserve">00365341048938</t>
  </si>
  <si>
    <t xml:space="preserve">Dermacare Sensitive Mouthwash, 4.8 oz</t>
  </si>
  <si>
    <t xml:space="preserve">00289094103630</t>
  </si>
  <si>
    <t xml:space="preserve">Brightsmile Sensitive Mouthwash, 4.8 oz</t>
  </si>
  <si>
    <t xml:space="preserve">00486444259043</t>
  </si>
  <si>
    <t xml:space="preserve">Purelle Sensitive Dental Floss, 16.9 oz</t>
  </si>
  <si>
    <t xml:space="preserve">00010810542634</t>
  </si>
  <si>
    <t xml:space="preserve">Purelle Whitening Whitening Strips, 1 ct</t>
  </si>
  <si>
    <t xml:space="preserve">00962034474836</t>
  </si>
  <si>
    <t xml:space="preserve">Brightsmile Sensitive Whitening Strips, 4.8 oz</t>
  </si>
  <si>
    <t xml:space="preserve">00512131840116</t>
  </si>
  <si>
    <t xml:space="preserve">Brightsmile Whitening Mouthwash, 16.9 oz</t>
  </si>
  <si>
    <t xml:space="preserve">00074845279017</t>
  </si>
  <si>
    <t xml:space="preserve">Dermacare Whitening Whitening Strips, 1 ct</t>
  </si>
  <si>
    <t xml:space="preserve">2022-09-09</t>
  </si>
  <si>
    <t xml:space="preserve">00156619277771</t>
  </si>
  <si>
    <t xml:space="preserve">Dermacare Fresh Mint Toothbrush, 1 ct</t>
  </si>
  <si>
    <t xml:space="preserve">00173271859260</t>
  </si>
  <si>
    <t xml:space="preserve">Purelle Kids Toothbrush, 1 ct</t>
  </si>
  <si>
    <t xml:space="preserve">00306584651386</t>
  </si>
  <si>
    <t xml:space="preserve">Purelle Fresh Mint Toothbrush, 16.9 oz</t>
  </si>
  <si>
    <t xml:space="preserve">00728712933004</t>
  </si>
  <si>
    <t xml:space="preserve">Dermacare Kids Mouthwash, 16.9 oz</t>
  </si>
  <si>
    <t xml:space="preserve">00980136038628</t>
  </si>
  <si>
    <t xml:space="preserve">Dermacare Whitening Toothpaste, 16.9 oz</t>
  </si>
  <si>
    <t xml:space="preserve">00109117151788</t>
  </si>
  <si>
    <t xml:space="preserve">Brightsmile Whitening Toothpaste, 1 ct</t>
  </si>
  <si>
    <t xml:space="preserve">00595136492807</t>
  </si>
  <si>
    <t xml:space="preserve">Purelle Whitening Toothbrush, 4.8 oz</t>
  </si>
  <si>
    <t xml:space="preserve">00451210445213</t>
  </si>
  <si>
    <t xml:space="preserve">Dermacare Kids Toothpaste, 4.8 oz</t>
  </si>
  <si>
    <t xml:space="preserve">00482015700790</t>
  </si>
  <si>
    <t xml:space="preserve">Brightsmile Fresh Mint Whitening Strips, 4.8 oz</t>
  </si>
  <si>
    <t xml:space="preserve">00452172568332</t>
  </si>
  <si>
    <t xml:space="preserve">Harborline Sensitive Mouthwash, 1 ct</t>
  </si>
  <si>
    <t xml:space="preserve">00354777679968</t>
  </si>
  <si>
    <t xml:space="preserve">Dermacare Kids Toothbrush, 16.9 oz</t>
  </si>
  <si>
    <t xml:space="preserve">00915510990350</t>
  </si>
  <si>
    <t xml:space="preserve">Brightsmile Sensitive Dental Floss, 4.8 oz</t>
  </si>
  <si>
    <t xml:space="preserve">00369858236983</t>
  </si>
  <si>
    <t xml:space="preserve">Harborline Kids Dental Floss, 1 ct</t>
  </si>
  <si>
    <t xml:space="preserve">00587500064813</t>
  </si>
  <si>
    <t xml:space="preserve">Brightsmile Fresh Mint Dental Floss, 4.8 oz</t>
  </si>
  <si>
    <t xml:space="preserve">00256996318136</t>
  </si>
  <si>
    <t xml:space="preserve">Purelle Fresh Mint Mouthwash, 4.8 oz</t>
  </si>
  <si>
    <t xml:space="preserve">00271634114760</t>
  </si>
  <si>
    <t xml:space="preserve">Purelle Fresh Mint Dental Floss, 1 ct</t>
  </si>
  <si>
    <t xml:space="preserve">00923966759514</t>
  </si>
  <si>
    <t xml:space="preserve">Dermacare Whitening Toothbrush, 4.8 oz</t>
  </si>
  <si>
    <t xml:space="preserve">00245286199334</t>
  </si>
  <si>
    <t xml:space="preserve">Purelle Whitening Dental Floss, 16.9 oz</t>
  </si>
  <si>
    <t xml:space="preserve">00889482732488</t>
  </si>
  <si>
    <t xml:space="preserve">Harborline Kids Whitening Strips, 16.9 oz</t>
  </si>
  <si>
    <t xml:space="preserve">00629068290792</t>
  </si>
  <si>
    <t xml:space="preserve">Dermacare Color Care Styling Mousse, 8 oz</t>
  </si>
  <si>
    <t xml:space="preserve">2022-12-09</t>
  </si>
  <si>
    <t xml:space="preserve">00103081266173</t>
  </si>
  <si>
    <t xml:space="preserve">Dermacare Color Care Hair Gel, 8 oz</t>
  </si>
  <si>
    <t xml:space="preserve">00240501338824</t>
  </si>
  <si>
    <t xml:space="preserve">Harborline Color Care Styling Mousse, 12 oz</t>
  </si>
  <si>
    <t xml:space="preserve">00944537705962</t>
  </si>
  <si>
    <t xml:space="preserve">Harborline Color Care Conditioner, 8 oz</t>
  </si>
  <si>
    <t xml:space="preserve">Various</t>
  </si>
  <si>
    <t xml:space="preserve">00257622262413</t>
  </si>
  <si>
    <t xml:space="preserve">Harborline Volume Hair Spray, 12 oz</t>
  </si>
  <si>
    <t xml:space="preserve">00707297895715</t>
  </si>
  <si>
    <t xml:space="preserve">Harborline Anti-Dandruff Hair Spray, 8 oz</t>
  </si>
  <si>
    <t xml:space="preserve">00188719249196</t>
  </si>
  <si>
    <t xml:space="preserve">Harborline Color Care Conditioner, 12 oz</t>
  </si>
  <si>
    <t xml:space="preserve">00136367148715</t>
  </si>
  <si>
    <t xml:space="preserve">Purelle Moisture Styling Mousse, 12 oz</t>
  </si>
  <si>
    <t xml:space="preserve">00009131413788</t>
  </si>
  <si>
    <t xml:space="preserve">Purelle Color Care Conditioner, 12 oz</t>
  </si>
  <si>
    <t xml:space="preserve">00793841572315</t>
  </si>
  <si>
    <t xml:space="preserve">Dermacare Moisture Hair Spray, 12 oz</t>
  </si>
  <si>
    <t xml:space="preserve">00781854723805</t>
  </si>
  <si>
    <t xml:space="preserve">Brightsmile Anti-Dandruff Styling Mousse, 8 oz</t>
  </si>
  <si>
    <t xml:space="preserve">2024-03-14</t>
  </si>
  <si>
    <t xml:space="preserve">00253698895794</t>
  </si>
  <si>
    <t xml:space="preserve">Brightsmile Anti-Dandruff Hair Spray, 12 oz</t>
  </si>
  <si>
    <t xml:space="preserve">00368672949739</t>
  </si>
  <si>
    <t xml:space="preserve">Dermacare Moisture Styling Mousse, 8 oz</t>
  </si>
  <si>
    <t xml:space="preserve">00681489812125</t>
  </si>
  <si>
    <t xml:space="preserve">Harborline Volume Conditioner, 8 oz</t>
  </si>
  <si>
    <t xml:space="preserve">00564445177304</t>
  </si>
  <si>
    <t xml:space="preserve">Purelle Color Care Styling Mousse, 8 oz</t>
  </si>
  <si>
    <t xml:space="preserve">00084103340694</t>
  </si>
  <si>
    <t xml:space="preserve">Brightsmile Color Care Conditioner, 12 oz</t>
  </si>
  <si>
    <t xml:space="preserve">00895162187993</t>
  </si>
  <si>
    <t xml:space="preserve">Purelle Anti-Dandruff Conditioner, 8 oz</t>
  </si>
  <si>
    <t xml:space="preserve">00625332088962</t>
  </si>
  <si>
    <t xml:space="preserve">Brightsmile Color Care Styling Mousse, 12 oz</t>
  </si>
  <si>
    <t xml:space="preserve">00578361887554</t>
  </si>
  <si>
    <t xml:space="preserve">Harborline Volume Hair Gel, 8 oz</t>
  </si>
  <si>
    <t xml:space="preserve">00045522278596</t>
  </si>
  <si>
    <t xml:space="preserve">Harborline Anti-Dandruff Hair Gel, 12 oz</t>
  </si>
  <si>
    <t xml:space="preserve">00093149895051</t>
  </si>
  <si>
    <t xml:space="preserve">Purelle Anti-Dandruff Hair Gel, 12 oz</t>
  </si>
  <si>
    <t xml:space="preserve">00642481659431</t>
  </si>
  <si>
    <t xml:space="preserve">Harborline Moisture Hair Spray, 12 oz</t>
  </si>
  <si>
    <t xml:space="preserve">2021-11-08</t>
  </si>
  <si>
    <t xml:space="preserve">00563803402964</t>
  </si>
  <si>
    <t xml:space="preserve">Brightsmile Volume Styling Mousse, 12 oz</t>
  </si>
  <si>
    <t xml:space="preserve">00827528625404</t>
  </si>
  <si>
    <t xml:space="preserve">Dermacare Anti-Dandruff Conditioner, 12 oz</t>
  </si>
  <si>
    <t xml:space="preserve">00646684101027</t>
  </si>
  <si>
    <t xml:space="preserve">Dermacare Anti-Dandruff Conditioner, 8 oz</t>
  </si>
  <si>
    <t xml:space="preserve">00151674196983</t>
  </si>
  <si>
    <t xml:space="preserve">Purelle Moisture Conditioner, 12 oz</t>
  </si>
  <si>
    <t xml:space="preserve">00069342936412</t>
  </si>
  <si>
    <t xml:space="preserve">Harborline Anti-Dandruff Hair Spray, 12 oz</t>
  </si>
  <si>
    <t xml:space="preserve">00809093483961</t>
  </si>
  <si>
    <t xml:space="preserve">Brightsmile Volume Hair Gel, 12 oz</t>
  </si>
  <si>
    <t xml:space="preserve">00516181812140</t>
  </si>
  <si>
    <t xml:space="preserve">Harborline Volume Conditioner, 12 oz</t>
  </si>
  <si>
    <t xml:space="preserve">2025-04-17</t>
  </si>
  <si>
    <t xml:space="preserve">00280062739848</t>
  </si>
  <si>
    <t xml:space="preserve">Harborline Anti-Dandruff Hair Gel, 8 oz</t>
  </si>
  <si>
    <t xml:space="preserve">00471205839637</t>
  </si>
  <si>
    <t xml:space="preserve">Brightsmile Moisture Conditioner, 8 oz</t>
  </si>
  <si>
    <t xml:space="preserve">00476270198691</t>
  </si>
  <si>
    <t xml:space="preserve">Brightsmile Anti-Dandruff Hair Spray, 8 oz</t>
  </si>
  <si>
    <t xml:space="preserve">00891653687670</t>
  </si>
  <si>
    <t xml:space="preserve">Brightsmile Color Care Conditioner, 8 oz</t>
  </si>
  <si>
    <t xml:space="preserve">00792578498978</t>
  </si>
  <si>
    <t xml:space="preserve">Harborline Color Care Hair Gel, 8 oz</t>
  </si>
  <si>
    <t xml:space="preserve">00928991988599</t>
  </si>
  <si>
    <t xml:space="preserve">Purelle Color Care Hair Spray, 12 oz</t>
  </si>
  <si>
    <t xml:space="preserve">00392668259662</t>
  </si>
  <si>
    <t xml:space="preserve">Purelle Moisture Shampoo, 8 oz</t>
  </si>
  <si>
    <t xml:space="preserve">00336704480691</t>
  </si>
  <si>
    <t xml:space="preserve">Brightsmile Volume Hair Gel, 8 oz</t>
  </si>
  <si>
    <t xml:space="preserve">00015527862975</t>
  </si>
  <si>
    <t xml:space="preserve">Brightsmile Moisture Styling Mousse, 8 oz</t>
  </si>
  <si>
    <t xml:space="preserve">00608490194423</t>
  </si>
  <si>
    <t xml:space="preserve">Dermacare Color Care Hair Spray, 8 oz</t>
  </si>
  <si>
    <t xml:space="preserve">00026044904058</t>
  </si>
  <si>
    <t xml:space="preserve">Brightsmile Anti-Dandruff Shampoo, 8 oz</t>
  </si>
  <si>
    <t xml:space="preserve">00021195305949</t>
  </si>
  <si>
    <t xml:space="preserve">Purelle Anti-Dandruff Shampoo, 8 oz</t>
  </si>
  <si>
    <t xml:space="preserve">00870732430873</t>
  </si>
  <si>
    <t xml:space="preserve">Brightsmile Anti-Dandruff Hair Gel, 8 oz</t>
  </si>
  <si>
    <t xml:space="preserve">00526030967657</t>
  </si>
  <si>
    <t xml:space="preserve">Purelle Color Care Shampoo, 12 oz</t>
  </si>
  <si>
    <t xml:space="preserve">2025-04-07</t>
  </si>
  <si>
    <t xml:space="preserve">00582456319161</t>
  </si>
  <si>
    <t xml:space="preserve">Purelle Anti-Dandruff Hair Gel, 8 oz</t>
  </si>
  <si>
    <t xml:space="preserve">00202914753431</t>
  </si>
  <si>
    <t xml:space="preserve">Purelle Moisture Hair Spray, 12 oz</t>
  </si>
  <si>
    <t xml:space="preserve">00068263332464</t>
  </si>
  <si>
    <t xml:space="preserve">Dermacare Anti-Dandruff Hair Spray, 12 oz</t>
  </si>
  <si>
    <t xml:space="preserve">00553601222773</t>
  </si>
  <si>
    <t xml:space="preserve">Harborline Moisture Hair Gel, 12 oz</t>
  </si>
  <si>
    <t xml:space="preserve">00342491046876</t>
  </si>
  <si>
    <t xml:space="preserve">Purelle Volume Conditioner, 12 oz</t>
  </si>
  <si>
    <t xml:space="preserve">2024-02-05</t>
  </si>
  <si>
    <t xml:space="preserve">00207639095256</t>
  </si>
  <si>
    <t xml:space="preserve">Purelle Color Care Hair Spray, 8 oz</t>
  </si>
  <si>
    <t xml:space="preserve">00814251311146</t>
  </si>
  <si>
    <t xml:space="preserve">Purelle Volume Hair Gel, 8 oz</t>
  </si>
  <si>
    <t xml:space="preserve">00303683551055</t>
  </si>
  <si>
    <t xml:space="preserve">Purelle SPF 30 Body Wash, 8 oz</t>
  </si>
  <si>
    <t xml:space="preserve">00552303050458</t>
  </si>
  <si>
    <t xml:space="preserve">Brightsmile SPF 30 Hand Soap, 8 oz</t>
  </si>
  <si>
    <t xml:space="preserve">00409309663534</t>
  </si>
  <si>
    <t xml:space="preserve">Dermacare Sensitive Skin Sunscreen, 8 oz</t>
  </si>
  <si>
    <t xml:space="preserve">00756618279647</t>
  </si>
  <si>
    <t xml:space="preserve">Brightsmile Unscented Facial Cleanser, 3 pack</t>
  </si>
  <si>
    <t xml:space="preserve">3 pack</t>
  </si>
  <si>
    <t xml:space="preserve">00703245442199</t>
  </si>
  <si>
    <t xml:space="preserve">Purelle Sensitive Skin Sunscreen, 3 pack</t>
  </si>
  <si>
    <t xml:space="preserve">00346457317508</t>
  </si>
  <si>
    <t xml:space="preserve">Harborline Moisturizing Facial Cleanser, 13.5 oz</t>
  </si>
  <si>
    <t xml:space="preserve">13.5 oz</t>
  </si>
  <si>
    <t xml:space="preserve">00018297641943</t>
  </si>
  <si>
    <t xml:space="preserve">Brightsmile Unscented Hand Soap, 3 pack</t>
  </si>
  <si>
    <t xml:space="preserve">00066924088288</t>
  </si>
  <si>
    <t xml:space="preserve">Purelle SPF 30 Bar Soap, 13.5 oz</t>
  </si>
  <si>
    <t xml:space="preserve">00498946431192</t>
  </si>
  <si>
    <t xml:space="preserve">Purelle Moisturizing Bar Soap, 3 pack</t>
  </si>
  <si>
    <t xml:space="preserve">00266606089928</t>
  </si>
  <si>
    <t xml:space="preserve">Dermacare Moisturizing Body Lotion, 3 pack</t>
  </si>
  <si>
    <t xml:space="preserve">00826169759604</t>
  </si>
  <si>
    <t xml:space="preserve">Purelle Unscented Body Lotion, 3 pack</t>
  </si>
  <si>
    <t xml:space="preserve">00362976916607</t>
  </si>
  <si>
    <t xml:space="preserve">Harborline Sensitive Skin Body Wash, 3 pack</t>
  </si>
  <si>
    <t xml:space="preserve">00862431220810</t>
  </si>
  <si>
    <t xml:space="preserve">Dermacare Unscented Sunscreen, 8 oz</t>
  </si>
  <si>
    <t xml:space="preserve">2023-12-17</t>
  </si>
  <si>
    <t xml:space="preserve">00539338987521</t>
  </si>
  <si>
    <t xml:space="preserve">Brightsmile Moisturizing Facial Cleanser, 8 oz</t>
  </si>
  <si>
    <t xml:space="preserve">00201243381801</t>
  </si>
  <si>
    <t xml:space="preserve">Harborline Unscented Body Wash, 13.5 oz</t>
  </si>
  <si>
    <t xml:space="preserve">00237375191137</t>
  </si>
  <si>
    <t xml:space="preserve">Harborline Moisturizing Body Lotion, 13.5 oz</t>
  </si>
  <si>
    <t xml:space="preserve">00017639822654</t>
  </si>
  <si>
    <t xml:space="preserve">Harborline Moisturizing Hand Soap, 8 oz</t>
  </si>
  <si>
    <t xml:space="preserve">00309867540390</t>
  </si>
  <si>
    <t xml:space="preserve">Purelle SPF 30 Facial Cleanser, 3 pack</t>
  </si>
  <si>
    <t xml:space="preserve">00463460561445</t>
  </si>
  <si>
    <t xml:space="preserve">Dermacare Sensitive Skin Body Lotion, 3 pack</t>
  </si>
  <si>
    <t xml:space="preserve">00755702590919</t>
  </si>
  <si>
    <t xml:space="preserve">Harborline Unscented Hand Soap, 8 oz</t>
  </si>
  <si>
    <t xml:space="preserve">00732839578967</t>
  </si>
  <si>
    <t xml:space="preserve">Brightsmile Unscented Body Lotion, 3 pack</t>
  </si>
  <si>
    <t xml:space="preserve">00429213343213</t>
  </si>
  <si>
    <t xml:space="preserve">Harborline Sensitive Skin Body Lotion, 13.5 oz</t>
  </si>
  <si>
    <t xml:space="preserve">00840311536989</t>
  </si>
  <si>
    <t xml:space="preserve">Brightsmile Sensitive Skin Bar Soap, 3 pack</t>
  </si>
  <si>
    <t xml:space="preserve">00435415851800</t>
  </si>
  <si>
    <t xml:space="preserve">Purelle SPF 30 Bar Soap, 3 pack</t>
  </si>
  <si>
    <t xml:space="preserve">00395858498817</t>
  </si>
  <si>
    <t xml:space="preserve">Brightsmile Moisturizing Body Lotion, 13.5 oz</t>
  </si>
  <si>
    <t xml:space="preserve">00826447250745</t>
  </si>
  <si>
    <t xml:space="preserve">Brightsmile Sensitive Skin Bar Soap, 13.5 oz</t>
  </si>
  <si>
    <t xml:space="preserve">00384634542183</t>
  </si>
  <si>
    <t xml:space="preserve">Dermacare SPF 30 Facial Cleanser, 3 pack</t>
  </si>
  <si>
    <t xml:space="preserve">00599798229386</t>
  </si>
  <si>
    <t xml:space="preserve">Harborline Sensitive Skin Sunscreen, 8 oz</t>
  </si>
  <si>
    <t xml:space="preserve">00275361149620</t>
  </si>
  <si>
    <t xml:space="preserve">Brightsmile SPF 30 Facial Cleanser, 13.5 oz</t>
  </si>
  <si>
    <t xml:space="preserve">2024-09-19</t>
  </si>
  <si>
    <t xml:space="preserve">00002640452250</t>
  </si>
  <si>
    <t xml:space="preserve">Purelle Unscented Body Lotion, 8 oz</t>
  </si>
  <si>
    <t xml:space="preserve">00138656032243</t>
  </si>
  <si>
    <t xml:space="preserve">Brightsmile SPF 30 Body Lotion, 8 oz</t>
  </si>
  <si>
    <t xml:space="preserve">00949981811997</t>
  </si>
  <si>
    <t xml:space="preserve">Brightsmile Sensitive Skin Body Wash, 13.5 oz</t>
  </si>
  <si>
    <t xml:space="preserve">00353698333803</t>
  </si>
  <si>
    <t xml:space="preserve">Harborline SPF 30 Hand Soap, 8 oz</t>
  </si>
  <si>
    <t xml:space="preserve">00229647797527</t>
  </si>
  <si>
    <t xml:space="preserve">Brightsmile Unscented Facial Cleanser, 13.5 oz</t>
  </si>
  <si>
    <t xml:space="preserve">00191731661268</t>
  </si>
  <si>
    <t xml:space="preserve">Harborline SPF 30 Hand Soap, 3 pack</t>
  </si>
  <si>
    <t xml:space="preserve">00175357607456</t>
  </si>
  <si>
    <t xml:space="preserve">Brightsmile Sensitive Skin Facial Cleanser, 8 oz</t>
  </si>
  <si>
    <t xml:space="preserve">00986144343358</t>
  </si>
  <si>
    <t xml:space="preserve">Dermacare Unscented Facial Cleanser, 8 oz</t>
  </si>
  <si>
    <t xml:space="preserve">00613336780923</t>
  </si>
  <si>
    <t xml:space="preserve">Purelle Moisturizing Body Wash, 8 oz</t>
  </si>
  <si>
    <t xml:space="preserve">00914411984478</t>
  </si>
  <si>
    <t xml:space="preserve">Dermacare Unscented Hand Soap, 3 pack</t>
  </si>
  <si>
    <t xml:space="preserve">00029760453957</t>
  </si>
  <si>
    <t xml:space="preserve">Dermacare Moisturizing Facial Cleanser, 13.5 oz</t>
  </si>
  <si>
    <t xml:space="preserve">00944253428810</t>
  </si>
  <si>
    <t xml:space="preserve">Purelle Unscented Facial Cleanser, 3 pack</t>
  </si>
  <si>
    <t xml:space="preserve">00413928123710</t>
  </si>
  <si>
    <t xml:space="preserve">Harborline SPF 30 Bar Soap, 13.5 oz</t>
  </si>
  <si>
    <t xml:space="preserve">00928703076247</t>
  </si>
  <si>
    <t xml:space="preserve">Dermacare Sensitive Skin Facial Cleanser, 3 pack</t>
  </si>
  <si>
    <t xml:space="preserve">00786459951219</t>
  </si>
  <si>
    <t xml:space="preserve">Dermacare SPF 30 Bar Soap, 3 pack</t>
  </si>
  <si>
    <t xml:space="preserve">2024-05-19</t>
  </si>
  <si>
    <t xml:space="preserve">00012862482348</t>
  </si>
  <si>
    <t xml:space="preserve">Brightsmile Unscented Body Wash, 8 oz</t>
  </si>
  <si>
    <t xml:space="preserve">00211287511985</t>
  </si>
  <si>
    <t xml:space="preserve">Harborline Unscented Facial Cleanser, 3 pack</t>
  </si>
  <si>
    <t xml:space="preserve">00758618734683</t>
  </si>
  <si>
    <t xml:space="preserve">Harborline Moisturizing Bar Soap, 3 pack</t>
  </si>
  <si>
    <t xml:space="preserve">00457472827090</t>
  </si>
  <si>
    <t xml:space="preserve">Dermacare Moisturizing Facial Cleanser, 8 oz</t>
  </si>
  <si>
    <t xml:space="preserve">2026-07-13</t>
  </si>
  <si>
    <t xml:space="preserve">00514025552039</t>
  </si>
  <si>
    <t xml:space="preserve">Brightsmile Unscented Sunscreen, 3 pack</t>
  </si>
  <si>
    <t xml:space="preserve">00376898126223</t>
  </si>
  <si>
    <t xml:space="preserve">Harborline Sensitive Skin Bar Soap, 8 oz</t>
  </si>
  <si>
    <t xml:space="preserve">00756739046045</t>
  </si>
  <si>
    <t xml:space="preserve">Harborline Sport Body Spray, 4 oz</t>
  </si>
  <si>
    <t xml:space="preserve">00048877411977</t>
  </si>
  <si>
    <t xml:space="preserve">Dermacare Unscented Antiperspirant Deodorant, 4 oz</t>
  </si>
  <si>
    <t xml:space="preserve">00014361955048</t>
  </si>
  <si>
    <t xml:space="preserve">Purelle Unscented Body Spray, 4 oz</t>
  </si>
  <si>
    <t xml:space="preserve">2024-01-03</t>
  </si>
  <si>
    <t xml:space="preserve">00498137732827</t>
  </si>
  <si>
    <t xml:space="preserve">Purelle Fresh Scent Antiperspirant Deodorant, 4 oz</t>
  </si>
  <si>
    <t xml:space="preserve">00839444507887</t>
  </si>
  <si>
    <t xml:space="preserve">Purelle Fresh Scent Body Spray, 4 oz</t>
  </si>
  <si>
    <t xml:space="preserve">2023-08-12</t>
  </si>
  <si>
    <t xml:space="preserve">00615212956676</t>
  </si>
  <si>
    <t xml:space="preserve">Harborline Fresh Scent Body Spray, 2.6 oz</t>
  </si>
  <si>
    <t xml:space="preserve">2.6 oz</t>
  </si>
  <si>
    <t xml:space="preserve">00920301539514</t>
  </si>
  <si>
    <t xml:space="preserve">Harborline Sport Body Spray, 2.6 oz</t>
  </si>
  <si>
    <t xml:space="preserve">2024-09-27</t>
  </si>
  <si>
    <t xml:space="preserve">00193851685994</t>
  </si>
  <si>
    <t xml:space="preserve">Harborline Sport Antiperspirant Deodorant, 4 oz</t>
  </si>
  <si>
    <t xml:space="preserve">00944791496951</t>
  </si>
  <si>
    <t xml:space="preserve">Purelle Unscented Body Spray, 2.6 oz</t>
  </si>
  <si>
    <t xml:space="preserve">00733408934608</t>
  </si>
  <si>
    <t xml:space="preserve">Dermacare Fresh Scent Body Spray, 4 oz</t>
  </si>
  <si>
    <t xml:space="preserve">00996162713871</t>
  </si>
  <si>
    <t xml:space="preserve">Dermacare Fresh Scent Body Spray, 2.6 oz</t>
  </si>
  <si>
    <t xml:space="preserve">2026-08-31</t>
  </si>
  <si>
    <t xml:space="preserve">00461523456113</t>
  </si>
  <si>
    <t xml:space="preserve">Brightsmile Unscented Antiperspirant Deodorant, 2.6 oz</t>
  </si>
  <si>
    <t xml:space="preserve">00067876604448</t>
  </si>
  <si>
    <t xml:space="preserve">Harborline Sport Antiperspirant Deodorant, 2.6 oz</t>
  </si>
  <si>
    <t xml:space="preserve">00362778875349</t>
  </si>
  <si>
    <t xml:space="preserve">Purelle Sport Body Spray, 4 oz</t>
  </si>
  <si>
    <t xml:space="preserve">00940994342378</t>
  </si>
  <si>
    <t xml:space="preserve">Harborline Unscented Antiperspirant Deodorant, 2.6 oz</t>
  </si>
  <si>
    <t xml:space="preserve">00324468656928</t>
  </si>
  <si>
    <t xml:space="preserve">Brightsmile Sport Body Spray, 4 oz</t>
  </si>
  <si>
    <t xml:space="preserve">00314860417603</t>
  </si>
  <si>
    <t xml:space="preserve">Dermacare Sport Body Spray, 2.6 oz</t>
  </si>
  <si>
    <t xml:space="preserve">00690162571396</t>
  </si>
  <si>
    <t xml:space="preserve">Harborline Unscented Antiperspirant Deodorant, 4 oz</t>
  </si>
  <si>
    <t xml:space="preserve">2022-06-13</t>
  </si>
  <si>
    <t xml:space="preserve">00383086324142</t>
  </si>
  <si>
    <t xml:space="preserve">Brightsmile Fresh Scent Body Spray, 2.6 oz</t>
  </si>
  <si>
    <t xml:space="preserve">00955828425692</t>
  </si>
  <si>
    <t xml:space="preserve">Brightsmile Unscented Body Spray, 4 oz</t>
  </si>
  <si>
    <t xml:space="preserve">00786956602557</t>
  </si>
  <si>
    <t xml:space="preserve">Dermacare Sport Antiperspirant Deodorant, 4 oz</t>
  </si>
  <si>
    <t xml:space="preserve">00699188835057</t>
  </si>
  <si>
    <t xml:space="preserve">Brightsmile Fresh Scent Antiperspirant Deodorant, 4 oz</t>
  </si>
  <si>
    <t xml:space="preserve">00363226890630</t>
  </si>
  <si>
    <t xml:space="preserve">Dermacare Unscented Body Spray, 2.6 oz</t>
  </si>
  <si>
    <t xml:space="preserve">00927042191366</t>
  </si>
  <si>
    <t xml:space="preserve">Purelle Sport Body Spray, 2.6 oz</t>
  </si>
  <si>
    <t xml:space="preserve">00014259935155</t>
  </si>
  <si>
    <t xml:space="preserve">Dermacare Fresh Scent Antiperspirant Deodorant, 2.6 oz</t>
  </si>
  <si>
    <t xml:space="preserve">00172080936438</t>
  </si>
  <si>
    <t xml:space="preserve">Dermacare Sport Body Spray, 4 oz</t>
  </si>
  <si>
    <t xml:space="preserve">00893527512436</t>
  </si>
  <si>
    <t xml:space="preserve">Dermacare Unscented Body Spray, 4 oz</t>
  </si>
  <si>
    <t xml:space="preserve">00556742174000</t>
  </si>
  <si>
    <t xml:space="preserve">Purelle Unscented Antiperspirant Deodorant, 2.6 oz</t>
  </si>
  <si>
    <t xml:space="preserve">00954947426152</t>
  </si>
  <si>
    <t xml:space="preserve">Brightsmile Fresh Scent Antiperspirant Deodorant, 2.6 oz</t>
  </si>
  <si>
    <t xml:space="preserve">00736241460058</t>
  </si>
  <si>
    <t xml:space="preserve">Harborline Unscented Body Spray, 4 oz</t>
  </si>
  <si>
    <t xml:space="preserve">00324074956430</t>
  </si>
  <si>
    <t xml:space="preserve">Brightsmile Sport Antiperspirant Deodorant, 4 oz</t>
  </si>
  <si>
    <t xml:space="preserve">2021-02-19</t>
  </si>
  <si>
    <t xml:space="preserve">00524955458198</t>
  </si>
  <si>
    <t xml:space="preserve">Harborline Fresh Scent Antiperspirant Deodorant, 4 oz</t>
  </si>
  <si>
    <t xml:space="preserve">00974011380900</t>
  </si>
  <si>
    <t xml:space="preserve">Harborline Fresh Scent Antiperspirant Deodorant, 2.6 oz</t>
  </si>
  <si>
    <t xml:space="preserve">00349702835325</t>
  </si>
  <si>
    <t xml:space="preserve">Dermacare Unscented Antiperspirant Deodorant, 2.6 oz</t>
  </si>
  <si>
    <t xml:space="preserve">00820497203944</t>
  </si>
  <si>
    <t xml:space="preserve">Purelle Fresh Scent Antiperspirant Deodorant, 2.6 oz</t>
  </si>
  <si>
    <t xml:space="preserve">00417431170970</t>
  </si>
  <si>
    <t xml:space="preserve">Purelle Sport Antiperspirant Deodorant, 4 oz</t>
  </si>
  <si>
    <t xml:space="preserve">00521034637871</t>
  </si>
  <si>
    <t xml:space="preserve">Brightsmile Sport Body Spray, 2.6 oz</t>
  </si>
  <si>
    <t xml:space="preserve">00979377013008</t>
  </si>
  <si>
    <t xml:space="preserve">Brightsmile Unscented Antiperspirant Deodorant, 4 oz</t>
  </si>
  <si>
    <t xml:space="preserve">00649490988343</t>
  </si>
  <si>
    <t xml:space="preserve">Purelle Unscented Antiperspirant Deodorant, 4 oz</t>
  </si>
  <si>
    <t xml:space="preserve">00692737935090</t>
  </si>
  <si>
    <t xml:space="preserve">Dermacare Fresh Scent Antiperspirant Deodorant, 4 oz</t>
  </si>
  <si>
    <t xml:space="preserve">00120804355117</t>
  </si>
  <si>
    <t xml:space="preserve">Purelle Sport Antiperspirant Deodorant, 2.6 oz</t>
  </si>
  <si>
    <t xml:space="preserve">00442777304572</t>
  </si>
  <si>
    <t xml:space="preserve">Purelle Fresh Scent Body Spray, 2.6 oz</t>
  </si>
  <si>
    <t xml:space="preserve">00961181770973</t>
  </si>
  <si>
    <t xml:space="preserve">Brightsmile Sport Antiperspirant Deodorant, 2.6 oz</t>
  </si>
  <si>
    <t xml:space="preserve">00422892917015</t>
  </si>
  <si>
    <t xml:space="preserve">Brightsmile Fresh Scent Body Spray, 4 oz</t>
  </si>
  <si>
    <t xml:space="preserve">00212774988390</t>
  </si>
  <si>
    <t xml:space="preserve">Harborline Fresh Scent Body Spray, 4 oz</t>
  </si>
  <si>
    <t xml:space="preserve">2021-03-25</t>
  </si>
  <si>
    <t xml:space="preserve">00518974581975</t>
  </si>
  <si>
    <t xml:space="preserve">Harborline Unscented Body Spray, 2.6 oz</t>
  </si>
  <si>
    <t xml:space="preserve">00574228144178</t>
  </si>
  <si>
    <t xml:space="preserve">Brightsmile Unscented Body Spray, 2.6 oz</t>
  </si>
  <si>
    <t xml:space="preserve">2022-06-05</t>
  </si>
  <si>
    <t xml:space="preserve">00799073196475</t>
  </si>
  <si>
    <t xml:space="preserve">Dermacare Sport Antiperspirant Deodorant, 2.6 oz</t>
  </si>
  <si>
    <t xml:space="preserve">00717793579579</t>
  </si>
  <si>
    <t xml:space="preserve">2022-11-27</t>
  </si>
  <si>
    <t xml:space="preserve">00432614333660</t>
  </si>
  <si>
    <t xml:space="preserve">00065896250253</t>
  </si>
  <si>
    <t xml:space="preserve">Purelle Sensitive Skin Shaving Cream, 5 pack</t>
  </si>
  <si>
    <t xml:space="preserve">5 pack</t>
  </si>
  <si>
    <t xml:space="preserve">00792554165815</t>
  </si>
  <si>
    <t xml:space="preserve">Brightsmile Sensitive Skin Razor Cartridges, 11 oz</t>
  </si>
  <si>
    <t xml:space="preserve">00501959717507</t>
  </si>
  <si>
    <t xml:space="preserve">Harborline Sensitive Skin Disposable Razors, 11 oz</t>
  </si>
  <si>
    <t xml:space="preserve">00884195192907</t>
  </si>
  <si>
    <t xml:space="preserve">Dermacare Shaving Cream, 5 pack</t>
  </si>
  <si>
    <t xml:space="preserve">00062026372521</t>
  </si>
  <si>
    <t xml:space="preserve">Dermacare Razor Cartridges, 5 pack</t>
  </si>
  <si>
    <t xml:space="preserve">2025-02-27</t>
  </si>
  <si>
    <t xml:space="preserve">00003323787095</t>
  </si>
  <si>
    <t xml:space="preserve">Brightsmile Disposable Razors, 11 oz</t>
  </si>
  <si>
    <t xml:space="preserve">00096399763382</t>
  </si>
  <si>
    <t xml:space="preserve">Harborline Disposable Razors, 5 pack</t>
  </si>
  <si>
    <t xml:space="preserve">00484656151847</t>
  </si>
  <si>
    <t xml:space="preserve">Dermacare Razor Cartridges, 11 oz</t>
  </si>
  <si>
    <t xml:space="preserve">00243034495980</t>
  </si>
  <si>
    <t xml:space="preserve">Harborline Disposable Razors, 11 oz</t>
  </si>
  <si>
    <t xml:space="preserve">00158973000066</t>
  </si>
  <si>
    <t xml:space="preserve">Brightsmile Sensitive Skin Razor Cartridges, 5 pack</t>
  </si>
  <si>
    <t xml:space="preserve">00669612379376</t>
  </si>
  <si>
    <t xml:space="preserve">Dermacare Sensitive Skin Razor Cartridges, 5 pack</t>
  </si>
  <si>
    <t xml:space="preserve">00314799862572</t>
  </si>
  <si>
    <t xml:space="preserve">Harborline Razor Cartridges, 11 oz</t>
  </si>
  <si>
    <t xml:space="preserve">00883282425926</t>
  </si>
  <si>
    <t xml:space="preserve">Brightsmile Razor Cartridges, 5 pack</t>
  </si>
  <si>
    <t xml:space="preserve">00748324400217</t>
  </si>
  <si>
    <t xml:space="preserve">Harborline Sensitive Skin Disposable Razors, 5 pack</t>
  </si>
  <si>
    <t xml:space="preserve">00948554988863</t>
  </si>
  <si>
    <t xml:space="preserve">Brightsmile Shaving Cream, 5 pack</t>
  </si>
  <si>
    <t xml:space="preserve">00146606318368</t>
  </si>
  <si>
    <t xml:space="preserve">Purelle Sensitive Skin Shaving Cream, 11 oz</t>
  </si>
  <si>
    <t xml:space="preserve">00660684757233</t>
  </si>
  <si>
    <t xml:space="preserve">Purelle Razor Cartridges, 5 pack</t>
  </si>
  <si>
    <t xml:space="preserve">00002754737057</t>
  </si>
  <si>
    <t xml:space="preserve">Dermacare Disposable Razors, 5 pack</t>
  </si>
  <si>
    <t xml:space="preserve">00520873857947</t>
  </si>
  <si>
    <t xml:space="preserve">Harborline Shaving Cream, 11 oz</t>
  </si>
  <si>
    <t xml:space="preserve">00755082141268</t>
  </si>
  <si>
    <t xml:space="preserve">Brightsmile Razor Cartridges, 11 oz</t>
  </si>
  <si>
    <t xml:space="preserve">00836982473642</t>
  </si>
  <si>
    <t xml:space="preserve">Purelle Sensitive Skin Disposable Razors, 5 pack</t>
  </si>
  <si>
    <t xml:space="preserve">00268718934030</t>
  </si>
  <si>
    <t xml:space="preserve">Purelle Shaving Cream, 11 oz</t>
  </si>
  <si>
    <t xml:space="preserve">2024-06-08</t>
  </si>
  <si>
    <t xml:space="preserve">00963942907872</t>
  </si>
  <si>
    <t xml:space="preserve">Purelle Sensitive Skin Disposable Razors, 11 oz</t>
  </si>
  <si>
    <t xml:space="preserve">00494142562106</t>
  </si>
  <si>
    <t xml:space="preserve">Brightsmile Disposable Razors, 5 pack</t>
  </si>
  <si>
    <t xml:space="preserve">00735197629957</t>
  </si>
  <si>
    <t xml:space="preserve">Dermacare Sensitive Skin Razor Cartridges, 11 oz</t>
  </si>
  <si>
    <t xml:space="preserve">00086942150994</t>
  </si>
  <si>
    <t xml:space="preserve">Dermacare Sensitive Skin Shaving Cream, 5 pack</t>
  </si>
  <si>
    <t xml:space="preserve">00665600852796</t>
  </si>
  <si>
    <t xml:space="preserve">Brightsmile Sensitive Skin Shaving Cream, 11 oz</t>
  </si>
  <si>
    <t xml:space="preserve">00787933661527</t>
  </si>
  <si>
    <t xml:space="preserve">Purelle Disposable Razors, 11 oz</t>
  </si>
  <si>
    <t xml:space="preserve">00077145830763</t>
  </si>
  <si>
    <t xml:space="preserve">Dermacare Sensitive Skin Shaving Cream, 11 oz</t>
  </si>
  <si>
    <t xml:space="preserve">00261698038356</t>
  </si>
  <si>
    <t xml:space="preserve">Purelle Shaving Cream, 5 pack</t>
  </si>
  <si>
    <t xml:space="preserve">2025-04-03</t>
  </si>
  <si>
    <t xml:space="preserve">00926716923305</t>
  </si>
  <si>
    <t xml:space="preserve">Harborline Sensitive Skin Razor Cartridges, 11 oz</t>
  </si>
  <si>
    <t xml:space="preserve">00494351776465</t>
  </si>
  <si>
    <t xml:space="preserve">Purelle Razor Cartridges, 11 oz</t>
  </si>
  <si>
    <t xml:space="preserve">00477116048296</t>
  </si>
  <si>
    <t xml:space="preserve">Purelle Sensitive Skin Razor Cartridges, 11 oz</t>
  </si>
  <si>
    <t xml:space="preserve">00774603504788</t>
  </si>
  <si>
    <t xml:space="preserve">Dermacare Disposable Razors, 11 oz</t>
  </si>
  <si>
    <t xml:space="preserve">00806636137535</t>
  </si>
  <si>
    <t xml:space="preserve">Brightsmile Sensitive Skin Disposable Razors, 11 oz</t>
  </si>
  <si>
    <t xml:space="preserve">00197706122419</t>
  </si>
  <si>
    <t xml:space="preserve">Purelle Sensitive Skin Razor Cartridges, 5 pack</t>
  </si>
  <si>
    <t xml:space="preserve">00587708694283</t>
  </si>
  <si>
    <t xml:space="preserve">Dermacare Sensitive Skin Disposable Razors, 11 oz</t>
  </si>
  <si>
    <t xml:space="preserve">00065229825223</t>
  </si>
  <si>
    <t xml:space="preserve">Purelle Disposable Razors, 5 pack</t>
  </si>
  <si>
    <t xml:space="preserve">00965816552543</t>
  </si>
  <si>
    <t xml:space="preserve">Dermacare Sensitive Skin Disposable Razors, 5 pack</t>
  </si>
  <si>
    <t xml:space="preserve">00203669260483</t>
  </si>
  <si>
    <t xml:space="preserve">Harborline Sensitive Skin Shaving Cream, 11 oz</t>
  </si>
  <si>
    <t xml:space="preserve">2021-12-17</t>
  </si>
  <si>
    <t xml:space="preserve">00165858658340</t>
  </si>
  <si>
    <t xml:space="preserve">Harborline Razor Cartridges, 5 pack</t>
  </si>
  <si>
    <t xml:space="preserve">00528604502764</t>
  </si>
  <si>
    <t xml:space="preserve">Brightsmile Sensitive Skin Shaving Cream, 5 pack</t>
  </si>
  <si>
    <t xml:space="preserve">00054739736012</t>
  </si>
  <si>
    <t xml:space="preserve">Harborline Sensitive Skin Shaving Cream, 5 pack</t>
  </si>
  <si>
    <t xml:space="preserve">00611172028109</t>
  </si>
  <si>
    <t xml:space="preserve">Harborline Sensitive Skin Razor Cartridges, 5 pack</t>
  </si>
  <si>
    <t xml:space="preserve">00450614816930</t>
  </si>
  <si>
    <t xml:space="preserve">Dermacare Shaving Cream, 11 oz</t>
  </si>
  <si>
    <t xml:space="preserve">00431770799079</t>
  </si>
  <si>
    <t xml:space="preserve">Brightsmile Sensitive Skin Disposable Razors, 5 pack</t>
  </si>
  <si>
    <t xml:space="preserve">00219835690162</t>
  </si>
  <si>
    <t xml:space="preserve">Harborline Shaving Cream, 5 pack</t>
  </si>
  <si>
    <t xml:space="preserve">00139533592462</t>
  </si>
  <si>
    <t xml:space="preserve">Brightsmile Shaving Cream, 11 oz</t>
  </si>
  <si>
    <t xml:space="preserve">00200058644229</t>
  </si>
  <si>
    <t xml:space="preserve">00395457128695</t>
  </si>
  <si>
    <t xml:space="preserve">00605717240788</t>
  </si>
  <si>
    <t xml:space="preserve">Dermacare Overnight Pads, 36 ct</t>
  </si>
  <si>
    <t xml:space="preserve">36 ct</t>
  </si>
  <si>
    <t xml:space="preserve">00849610417044</t>
  </si>
  <si>
    <t xml:space="preserve">Dermacare Overnight Panty Liners, 18 ct</t>
  </si>
  <si>
    <t xml:space="preserve">00420148785633</t>
  </si>
  <si>
    <t xml:space="preserve">Dermacare Regular Pads, 18 ct</t>
  </si>
  <si>
    <t xml:space="preserve">00186830592487</t>
  </si>
  <si>
    <t xml:space="preserve">Brightsmile Regular Pads, 36 ct</t>
  </si>
  <si>
    <t xml:space="preserve">00886093420505</t>
  </si>
  <si>
    <t xml:space="preserve">Brightsmile Super Pads, 18 ct</t>
  </si>
  <si>
    <t xml:space="preserve">00928902293020</t>
  </si>
  <si>
    <t xml:space="preserve">Brightsmile Regular Tampons, 18 ct</t>
  </si>
  <si>
    <t xml:space="preserve">00261352712608</t>
  </si>
  <si>
    <t xml:space="preserve">Brightsmile Overnight Pads, 36 ct</t>
  </si>
  <si>
    <t xml:space="preserve">00100499651642</t>
  </si>
  <si>
    <t xml:space="preserve">Harborline Super Tampons, 18 ct</t>
  </si>
  <si>
    <t xml:space="preserve">00605590962496</t>
  </si>
  <si>
    <t xml:space="preserve">Brightsmile Overnight Pads, 18 ct</t>
  </si>
  <si>
    <t xml:space="preserve">00294518474274</t>
  </si>
  <si>
    <t xml:space="preserve">Brightsmile Super Pads, 36 ct</t>
  </si>
  <si>
    <t xml:space="preserve">00870427578211</t>
  </si>
  <si>
    <t xml:space="preserve">Purelle Super Pads, 18 ct</t>
  </si>
  <si>
    <t xml:space="preserve">00455986449069</t>
  </si>
  <si>
    <t xml:space="preserve">Brightsmile Overnight Tampons, 36 ct</t>
  </si>
  <si>
    <t xml:space="preserve">00202293393084</t>
  </si>
  <si>
    <t xml:space="preserve">Brightsmile Super Tampons, 36 ct</t>
  </si>
  <si>
    <t xml:space="preserve">00736201793174</t>
  </si>
  <si>
    <t xml:space="preserve">Harborline Super Panty Liners, 36 ct</t>
  </si>
  <si>
    <t xml:space="preserve">00032102464248</t>
  </si>
  <si>
    <t xml:space="preserve">Harborline Overnight Pads, 18 ct</t>
  </si>
  <si>
    <t xml:space="preserve">00759620305760</t>
  </si>
  <si>
    <t xml:space="preserve">Harborline Super Pads, 36 ct</t>
  </si>
  <si>
    <t xml:space="preserve">00981645279104</t>
  </si>
  <si>
    <t xml:space="preserve">Purelle Regular Pads, 18 ct</t>
  </si>
  <si>
    <t xml:space="preserve">00176196965007</t>
  </si>
  <si>
    <t xml:space="preserve">Dermacare Overnight Tampons, 18 ct</t>
  </si>
  <si>
    <t xml:space="preserve">00850829268735</t>
  </si>
  <si>
    <t xml:space="preserve">Harborline Super Tampons, 36 ct</t>
  </si>
  <si>
    <t xml:space="preserve">2024-02-09</t>
  </si>
  <si>
    <t xml:space="preserve">00431336915240</t>
  </si>
  <si>
    <t xml:space="preserve">Brightsmile Regular Panty Liners, 18 ct</t>
  </si>
  <si>
    <t xml:space="preserve">00186266643198</t>
  </si>
  <si>
    <t xml:space="preserve">Brightsmile Super Tampons, 18 ct</t>
  </si>
  <si>
    <t xml:space="preserve">00467032470519</t>
  </si>
  <si>
    <t xml:space="preserve">Purelle Super Tampons, 18 ct</t>
  </si>
  <si>
    <t xml:space="preserve">00008772043072</t>
  </si>
  <si>
    <t xml:space="preserve">Brightsmile Overnight Tampons, 18 ct</t>
  </si>
  <si>
    <t xml:space="preserve">00929166834584</t>
  </si>
  <si>
    <t xml:space="preserve">Dermacare Regular Tampons, 36 ct</t>
  </si>
  <si>
    <t xml:space="preserve">00229732918441</t>
  </si>
  <si>
    <t xml:space="preserve">Harborline Regular Tampons, 36 ct</t>
  </si>
  <si>
    <t xml:space="preserve">2022-07-22</t>
  </si>
  <si>
    <t xml:space="preserve">00336874582540</t>
  </si>
  <si>
    <t xml:space="preserve">Dermacare Regular Tampons, 18 ct</t>
  </si>
  <si>
    <t xml:space="preserve">00655594346124</t>
  </si>
  <si>
    <t xml:space="preserve">Purelle Overnight Panty Liners, 18 ct</t>
  </si>
  <si>
    <t xml:space="preserve">00182960016490</t>
  </si>
  <si>
    <t xml:space="preserve">Dermacare Overnight Panty Liners, 36 ct</t>
  </si>
  <si>
    <t xml:space="preserve">00804573326163</t>
  </si>
  <si>
    <t xml:space="preserve">Dermacare Regular Panty Liners, 18 ct</t>
  </si>
  <si>
    <t xml:space="preserve">00389929796414</t>
  </si>
  <si>
    <t xml:space="preserve">Purelle Super Pads, 36 ct</t>
  </si>
  <si>
    <t xml:space="preserve">00370884970619</t>
  </si>
  <si>
    <t xml:space="preserve">Brightsmile Overnight Panty Liners, 36 ct</t>
  </si>
  <si>
    <t xml:space="preserve">00304185426542</t>
  </si>
  <si>
    <t xml:space="preserve">Purelle Super Panty Liners, 18 ct</t>
  </si>
  <si>
    <t xml:space="preserve">00435142371702</t>
  </si>
  <si>
    <t xml:space="preserve">Dermacare Regular Pads, 36 ct</t>
  </si>
  <si>
    <t xml:space="preserve">00450062504947</t>
  </si>
  <si>
    <t xml:space="preserve">Brightsmile Regular Pads, 18 ct</t>
  </si>
  <si>
    <t xml:space="preserve">00930678185802</t>
  </si>
  <si>
    <t xml:space="preserve">Harborline Overnight Tampons, 36 ct</t>
  </si>
  <si>
    <t xml:space="preserve">00294988049455</t>
  </si>
  <si>
    <t xml:space="preserve">Purelle Overnight Tampons, 36 ct</t>
  </si>
  <si>
    <t xml:space="preserve">00801378349157</t>
  </si>
  <si>
    <t xml:space="preserve">Brightsmile Regular Panty Liners, 36 ct</t>
  </si>
  <si>
    <t xml:space="preserve">00590388564746</t>
  </si>
  <si>
    <t xml:space="preserve">Purelle Regular Panty Liners, 36 ct</t>
  </si>
  <si>
    <t xml:space="preserve">00111709069169</t>
  </si>
  <si>
    <t xml:space="preserve">Purelle Overnight Pads, 36 ct</t>
  </si>
  <si>
    <t xml:space="preserve">00689906653543</t>
  </si>
  <si>
    <t xml:space="preserve">Harborline Overnight Pads, 36 ct</t>
  </si>
  <si>
    <t xml:space="preserve">00782516171463</t>
  </si>
  <si>
    <t xml:space="preserve">Dermacare Super Pads, 18 ct</t>
  </si>
  <si>
    <t xml:space="preserve">00313789702148</t>
  </si>
  <si>
    <t xml:space="preserve">Harborline Super Pads, 18 ct</t>
  </si>
  <si>
    <t xml:space="preserve">00735590679143</t>
  </si>
  <si>
    <t xml:space="preserve">Purelle Overnight Pads, 18 ct</t>
  </si>
  <si>
    <t xml:space="preserve">00485880690513</t>
  </si>
  <si>
    <t xml:space="preserve">Brightsmile Super Panty Liners, 36 ct</t>
  </si>
  <si>
    <t xml:space="preserve">00228065120582</t>
  </si>
  <si>
    <t xml:space="preserve">Harborline Regular Pads, 36 ct</t>
  </si>
  <si>
    <t xml:space="preserve">00658420018335</t>
  </si>
  <si>
    <t xml:space="preserve">Harborline Regular Tampons, 18 ct</t>
  </si>
  <si>
    <t xml:space="preserve">2023-03-07</t>
  </si>
  <si>
    <t xml:space="preserve">00102365935329</t>
  </si>
  <si>
    <t xml:space="preserve">Dermacare Super Tampons, 18 ct</t>
  </si>
  <si>
    <t xml:space="preserve">00886611109940</t>
  </si>
  <si>
    <t xml:space="preserve">Harborline Overnight Tampons, 18 ct</t>
  </si>
  <si>
    <t xml:space="preserve">00055599619836</t>
  </si>
  <si>
    <t xml:space="preserve">Dermacare Super Panty Liners, 18 ct</t>
  </si>
  <si>
    <t xml:space="preserve">00491636544032</t>
  </si>
  <si>
    <t xml:space="preserve">Dermacare Regular Panty Liners, 36 ct</t>
  </si>
  <si>
    <t xml:space="preserve">2024-05-21</t>
  </si>
  <si>
    <t xml:space="preserve">00262012362455</t>
  </si>
  <si>
    <t xml:space="preserve">Brightsmile Antibiotic Ointment, 16 oz</t>
  </si>
  <si>
    <t xml:space="preserve">00458795850816</t>
  </si>
  <si>
    <t xml:space="preserve">Dermacare Waterproof Gauze, 100 ct</t>
  </si>
  <si>
    <t xml:space="preserve">00733519315661</t>
  </si>
  <si>
    <t xml:space="preserve">Brightsmile Gauze, 100 ct</t>
  </si>
  <si>
    <t xml:space="preserve">00413197738551</t>
  </si>
  <si>
    <t xml:space="preserve">Dermacare Antibiotic Ointment, 16 oz</t>
  </si>
  <si>
    <t xml:space="preserve">00922830915225</t>
  </si>
  <si>
    <t xml:space="preserve">Purelle Adhesive Bandages, 100 ct</t>
  </si>
  <si>
    <t xml:space="preserve">00365630165405</t>
  </si>
  <si>
    <t xml:space="preserve">Purelle Gauze, 100 ct</t>
  </si>
  <si>
    <t xml:space="preserve">00440259705400</t>
  </si>
  <si>
    <t xml:space="preserve">Purelle Waterproof Gauze, 16 oz</t>
  </si>
  <si>
    <t xml:space="preserve">00772966102108</t>
  </si>
  <si>
    <t xml:space="preserve">Purelle Waterproof Antibiotic Ointment, 16 oz</t>
  </si>
  <si>
    <t xml:space="preserve">00490142069133</t>
  </si>
  <si>
    <t xml:space="preserve">Harborline Hydrogen Peroxide, 16 oz</t>
  </si>
  <si>
    <t xml:space="preserve">00292162316244</t>
  </si>
  <si>
    <t xml:space="preserve">Purelle Waterproof Gauze, 100 ct</t>
  </si>
  <si>
    <t xml:space="preserve">00847151131953</t>
  </si>
  <si>
    <t xml:space="preserve">Brightsmile Adhesive Bandages, 100 ct</t>
  </si>
  <si>
    <t xml:space="preserve">2021-04-30</t>
  </si>
  <si>
    <t xml:space="preserve">00680226316320</t>
  </si>
  <si>
    <t xml:space="preserve">Brightsmile Waterproof Hydrogen Peroxide, 100 ct</t>
  </si>
  <si>
    <t xml:space="preserve">00935638042812</t>
  </si>
  <si>
    <t xml:space="preserve">Purelle Waterproof Antibiotic Ointment, 100 ct</t>
  </si>
  <si>
    <t xml:space="preserve">00845874465668</t>
  </si>
  <si>
    <t xml:space="preserve">Dermacare Gauze, 16 oz</t>
  </si>
  <si>
    <t xml:space="preserve">00554174268776</t>
  </si>
  <si>
    <t xml:space="preserve">Brightsmile Waterproof Adhesive Bandages, 16 oz</t>
  </si>
  <si>
    <t xml:space="preserve">00161822516555</t>
  </si>
  <si>
    <t xml:space="preserve">Brightsmile Waterproof Adhesive Bandages, 100 ct</t>
  </si>
  <si>
    <t xml:space="preserve">2022-04-02</t>
  </si>
  <si>
    <t xml:space="preserve">00017007241840</t>
  </si>
  <si>
    <t xml:space="preserve">Harborline Antibiotic Ointment, 100 ct</t>
  </si>
  <si>
    <t xml:space="preserve">00619942411891</t>
  </si>
  <si>
    <t xml:space="preserve">Brightsmile Waterproof Gauze, 100 ct</t>
  </si>
  <si>
    <t xml:space="preserve">00270819674887</t>
  </si>
  <si>
    <t xml:space="preserve">Harborline Waterproof Antibiotic Ointment, 16 oz</t>
  </si>
  <si>
    <t xml:space="preserve">00032780045861</t>
  </si>
  <si>
    <t xml:space="preserve">Dermacare Waterproof Adhesive Bandages, 100 ct</t>
  </si>
  <si>
    <t xml:space="preserve">00303019261988</t>
  </si>
  <si>
    <t xml:space="preserve">Purelle Gauze, 16 oz</t>
  </si>
  <si>
    <t xml:space="preserve">00168207616045</t>
  </si>
  <si>
    <t xml:space="preserve">Harborline Gauze, 16 oz</t>
  </si>
  <si>
    <t xml:space="preserve">2021-07-18</t>
  </si>
  <si>
    <t xml:space="preserve">00104760185898</t>
  </si>
  <si>
    <t xml:space="preserve">Dermacare Waterproof Antibiotic Ointment, 16 oz</t>
  </si>
  <si>
    <t xml:space="preserve">00769801988113</t>
  </si>
  <si>
    <t xml:space="preserve">Dermacare Waterproof Hydrogen Peroxide, 16 oz</t>
  </si>
  <si>
    <t xml:space="preserve">00116183176797</t>
  </si>
  <si>
    <t xml:space="preserve">Purelle Hydrogen Peroxide, 100 ct</t>
  </si>
  <si>
    <t xml:space="preserve">00095384882649</t>
  </si>
  <si>
    <t xml:space="preserve">Brightsmile Adhesive Bandages, 16 oz</t>
  </si>
  <si>
    <t xml:space="preserve">00176109930983</t>
  </si>
  <si>
    <t xml:space="preserve">Brightsmile Waterproof Antibiotic Ointment, 16 oz</t>
  </si>
  <si>
    <t xml:space="preserve">00618399902437</t>
  </si>
  <si>
    <t xml:space="preserve">Harborline Waterproof Antibiotic Ointment, 100 ct</t>
  </si>
  <si>
    <t xml:space="preserve">00244793919905</t>
  </si>
  <si>
    <t xml:space="preserve">Purelle Antibiotic Ointment, 100 ct</t>
  </si>
  <si>
    <t xml:space="preserve">00806872020919</t>
  </si>
  <si>
    <t xml:space="preserve">Harborline Hydrogen Peroxide, 100 ct</t>
  </si>
  <si>
    <t xml:space="preserve">00541441064573</t>
  </si>
  <si>
    <t xml:space="preserve">Harborline Adhesive Bandages, 100 ct</t>
  </si>
  <si>
    <t xml:space="preserve">00040951048039</t>
  </si>
  <si>
    <t xml:space="preserve">Brightsmile Waterproof Antibiotic Ointment, 100 ct</t>
  </si>
  <si>
    <t xml:space="preserve">00840515826201</t>
  </si>
  <si>
    <t xml:space="preserve">Dermacare Gauze, 100 ct</t>
  </si>
  <si>
    <t xml:space="preserve">00424369141236</t>
  </si>
  <si>
    <t xml:space="preserve">Dermacare Waterproof Adhesive Bandages, 16 oz</t>
  </si>
  <si>
    <t xml:space="preserve">00102611559116</t>
  </si>
  <si>
    <t xml:space="preserve">Purelle Adhesive Bandages, 16 oz</t>
  </si>
  <si>
    <t xml:space="preserve">00094778057906</t>
  </si>
  <si>
    <t xml:space="preserve">Dermacare Waterproof Antibiotic Ointment, 100 ct</t>
  </si>
  <si>
    <t xml:space="preserve">00157709698993</t>
  </si>
  <si>
    <t xml:space="preserve">Brightsmile Hydrogen Peroxide, 100 ct</t>
  </si>
  <si>
    <t xml:space="preserve">00160901762884</t>
  </si>
  <si>
    <t xml:space="preserve">Dermacare Waterproof Hydrogen Peroxide, 100 ct</t>
  </si>
  <si>
    <t xml:space="preserve">00550248761181</t>
  </si>
  <si>
    <t xml:space="preserve">Purelle Waterproof Hydrogen Peroxide, 16 oz</t>
  </si>
  <si>
    <t xml:space="preserve">00963385435703</t>
  </si>
  <si>
    <t xml:space="preserve">Harborline Waterproof Hydrogen Peroxide, 100 ct</t>
  </si>
  <si>
    <t xml:space="preserve">00127348181774</t>
  </si>
  <si>
    <t xml:space="preserve">Purelle Waterproof Hydrogen Peroxide, 100 ct</t>
  </si>
  <si>
    <t xml:space="preserve">00917663726632</t>
  </si>
  <si>
    <t xml:space="preserve">Harborline Gauze, 100 ct</t>
  </si>
  <si>
    <t xml:space="preserve">00065783301117</t>
  </si>
  <si>
    <t xml:space="preserve">Purelle Antibiotic Ointment, 16 oz</t>
  </si>
  <si>
    <t xml:space="preserve">00543522083479</t>
  </si>
  <si>
    <t xml:space="preserve">Harborline Waterproof Adhesive Bandages, 100 ct</t>
  </si>
  <si>
    <t xml:space="preserve">00653062589759</t>
  </si>
  <si>
    <t xml:space="preserve">Harborline Waterproof Gauze, 16 oz</t>
  </si>
  <si>
    <t xml:space="preserve">00816166493490</t>
  </si>
  <si>
    <t xml:space="preserve">Dermacare Antibiotic Ointment, 100 ct</t>
  </si>
  <si>
    <t xml:space="preserve">00807106838558</t>
  </si>
  <si>
    <t xml:space="preserve">Dermacare Adhesive Bandages, 16 oz</t>
  </si>
  <si>
    <t xml:space="preserve">00230906019630</t>
  </si>
  <si>
    <t xml:space="preserve">Brightsmile Waterproof Gauze, 16 oz</t>
  </si>
  <si>
    <t xml:space="preserve">00338771966118</t>
  </si>
  <si>
    <t xml:space="preserve">Harborline Waterproof Hydrogen Peroxide, 16 oz</t>
  </si>
  <si>
    <t xml:space="preserve">00855173484223</t>
  </si>
  <si>
    <t xml:space="preserve">Harborline Waterproof Gauze, 100 ct</t>
  </si>
  <si>
    <t xml:space="preserve">00416666654612</t>
  </si>
  <si>
    <t xml:space="preserve">Brightsmile 1.0 Strength Eye Drops, each</t>
  </si>
  <si>
    <t xml:space="preserve">00003355351811</t>
  </si>
  <si>
    <t xml:space="preserve">Brightsmile 1.0 Strength Reading Glasses, each</t>
  </si>
  <si>
    <t xml:space="preserve">00244645842422</t>
  </si>
  <si>
    <t xml:space="preserve">Harborline 1.0 Strength Eye Drops, 12 oz</t>
  </si>
  <si>
    <t xml:space="preserve">00251442328417</t>
  </si>
  <si>
    <t xml:space="preserve">Dermacare 2.0 Strength Eye Drops, each</t>
  </si>
  <si>
    <t xml:space="preserve">00087355485056</t>
  </si>
  <si>
    <t xml:space="preserve">Purelle 1.0 Strength Eye Drops, each</t>
  </si>
  <si>
    <t xml:space="preserve">00150982548683</t>
  </si>
  <si>
    <t xml:space="preserve">Harborline 1.0 Strength Contact Lens Solution, 12 oz</t>
  </si>
  <si>
    <t xml:space="preserve">00625788604068</t>
  </si>
  <si>
    <t xml:space="preserve">Harborline 2.0 Strength Eye Drops, each</t>
  </si>
  <si>
    <t xml:space="preserve">00118503295777</t>
  </si>
  <si>
    <t xml:space="preserve">Dermacare 1.0 Strength Eye Drops, 12 oz</t>
  </si>
  <si>
    <t xml:space="preserve">00979220851979</t>
  </si>
  <si>
    <t xml:space="preserve">Purelle 2.0 Strength Contact Lens Solution, 12 oz</t>
  </si>
  <si>
    <t xml:space="preserve">00295029961676</t>
  </si>
  <si>
    <t xml:space="preserve">Dermacare 1.0 Strength Contact Lens Solution, 12 oz</t>
  </si>
  <si>
    <t xml:space="preserve">00640038186621</t>
  </si>
  <si>
    <t xml:space="preserve">Brightsmile 1.5 Strength Eye Drops, 12 oz</t>
  </si>
  <si>
    <t xml:space="preserve">00184814314929</t>
  </si>
  <si>
    <t xml:space="preserve">Purelle 2.0 Strength Reading Glasses, 12 oz</t>
  </si>
  <si>
    <t xml:space="preserve">00112118738839</t>
  </si>
  <si>
    <t xml:space="preserve">Purelle 2.0 Strength Contact Lens Solution, each</t>
  </si>
  <si>
    <t xml:space="preserve">00683095555010</t>
  </si>
  <si>
    <t xml:space="preserve">Brightsmile 1.0 Strength Eye Drops, 12 oz</t>
  </si>
  <si>
    <t xml:space="preserve">00366394775178</t>
  </si>
  <si>
    <t xml:space="preserve">Brightsmile 1.0 Strength Reading Glasses, 12 oz</t>
  </si>
  <si>
    <t xml:space="preserve">00378119318032</t>
  </si>
  <si>
    <t xml:space="preserve">Purelle 1.5 Strength Reading Glasses, 12 oz</t>
  </si>
  <si>
    <t xml:space="preserve">00826660530990</t>
  </si>
  <si>
    <t xml:space="preserve">Dermacare 2.0 Strength Eye Drops, 12 oz</t>
  </si>
  <si>
    <t xml:space="preserve">00652754088942</t>
  </si>
  <si>
    <t xml:space="preserve">Harborline 1.5 Strength Reading Glasses, 12 oz</t>
  </si>
  <si>
    <t xml:space="preserve">00633855592912</t>
  </si>
  <si>
    <t xml:space="preserve">Harborline 1.5 Strength Contact Lens Solution, 12 oz</t>
  </si>
  <si>
    <t xml:space="preserve">00299977375543</t>
  </si>
  <si>
    <t xml:space="preserve">Dermacare 1.5 Strength Eye Drops, each</t>
  </si>
  <si>
    <t xml:space="preserve">00222780693327</t>
  </si>
  <si>
    <t xml:space="preserve">Dermacare 1.0 Strength Reading Glasses, each</t>
  </si>
  <si>
    <t xml:space="preserve">00860057178565</t>
  </si>
  <si>
    <t xml:space="preserve">Harborline 2.0 Strength Contact Lens Solution, 12 oz</t>
  </si>
  <si>
    <t xml:space="preserve">00731309920760</t>
  </si>
  <si>
    <t xml:space="preserve">Purelle 1.5 Strength Eye Drops, 12 oz</t>
  </si>
  <si>
    <t xml:space="preserve">00201011139037</t>
  </si>
  <si>
    <t xml:space="preserve">Purelle 1.0 Strength Contact Lens Solution, each</t>
  </si>
  <si>
    <t xml:space="preserve">00172947087316</t>
  </si>
  <si>
    <t xml:space="preserve">Harborline 1.5 Strength Reading Glasses, each</t>
  </si>
  <si>
    <t xml:space="preserve">00084981086164</t>
  </si>
  <si>
    <t xml:space="preserve">Dermacare 2.0 Strength Contact Lens Solution, 12 oz</t>
  </si>
  <si>
    <t xml:space="preserve">00267737305397</t>
  </si>
  <si>
    <t xml:space="preserve">Purelle 1.0 Strength Contact Lens Solution, 12 oz</t>
  </si>
  <si>
    <t xml:space="preserve">00115210049563</t>
  </si>
  <si>
    <t xml:space="preserve">Dermacare 1.0 Strength Contact Lens Solution, each</t>
  </si>
  <si>
    <t xml:space="preserve">00264642652427</t>
  </si>
  <si>
    <t xml:space="preserve">Dermacare 2.0 Strength Reading Glasses, 12 oz</t>
  </si>
  <si>
    <t xml:space="preserve">00630104879892</t>
  </si>
  <si>
    <t xml:space="preserve">Purelle 2.0 Strength Eye Drops, each</t>
  </si>
  <si>
    <t xml:space="preserve">00465516150795</t>
  </si>
  <si>
    <t xml:space="preserve">Harborline 2.0 Strength Eye Drops, 12 oz</t>
  </si>
  <si>
    <t xml:space="preserve">00349897704491</t>
  </si>
  <si>
    <t xml:space="preserve">Brightsmile 2.0 Strength Contact Lens Solution, 12 oz</t>
  </si>
  <si>
    <t xml:space="preserve">00350304978804</t>
  </si>
  <si>
    <t xml:space="preserve">Purelle 2.0 Strength Reading Glasses, each</t>
  </si>
  <si>
    <t xml:space="preserve">00896313007286</t>
  </si>
  <si>
    <t xml:space="preserve">Dermacare 1.5 Strength Reading Glasses, 12 oz</t>
  </si>
  <si>
    <t xml:space="preserve">00169963916516</t>
  </si>
  <si>
    <t xml:space="preserve">Dermacare 1.0 Strength Eye Drops, each</t>
  </si>
  <si>
    <t xml:space="preserve">00985721775000</t>
  </si>
  <si>
    <t xml:space="preserve">Purelle 1.0 Strength Eye Drops, 12 oz</t>
  </si>
  <si>
    <t xml:space="preserve">00427934350304</t>
  </si>
  <si>
    <t xml:space="preserve">Harborline 2.0 Strength Reading Glasses, 12 oz</t>
  </si>
  <si>
    <t xml:space="preserve">00269089164783</t>
  </si>
  <si>
    <t xml:space="preserve">Brightsmile 2.0 Strength Eye Drops, 12 oz</t>
  </si>
  <si>
    <t xml:space="preserve">00387926724923</t>
  </si>
  <si>
    <t xml:space="preserve">Brightsmile 2.0 Strength Reading Glasses, 12 oz</t>
  </si>
  <si>
    <t xml:space="preserve">2024-06-03</t>
  </si>
  <si>
    <t xml:space="preserve">00892273985413</t>
  </si>
  <si>
    <t xml:space="preserve">Dermacare 1.0 Strength Reading Glasses, 12 oz</t>
  </si>
  <si>
    <t xml:space="preserve">00181386714868</t>
  </si>
  <si>
    <t xml:space="preserve">Dermacare 1.5 Strength Eye Drops, 12 oz</t>
  </si>
  <si>
    <t xml:space="preserve">00318848334647</t>
  </si>
  <si>
    <t xml:space="preserve">Brightsmile 1.0 Strength Contact Lens Solution, 12 oz</t>
  </si>
  <si>
    <t xml:space="preserve">00990276353765</t>
  </si>
  <si>
    <t xml:space="preserve">Brightsmile 1.5 Strength Contact Lens Solution, each</t>
  </si>
  <si>
    <t xml:space="preserve">00581597528554</t>
  </si>
  <si>
    <t xml:space="preserve">Brightsmile 1.5 Strength Eye Drops, each</t>
  </si>
  <si>
    <t xml:space="preserve">00834468348169</t>
  </si>
  <si>
    <t xml:space="preserve">Dermacare 1.5 Strength Contact Lens Solution, 12 oz</t>
  </si>
  <si>
    <t xml:space="preserve">00305140167084</t>
  </si>
  <si>
    <t xml:space="preserve">Dermacare 2.0 Strength Reading Glasses, each</t>
  </si>
  <si>
    <t xml:space="preserve">00190431020637</t>
  </si>
  <si>
    <t xml:space="preserve">Harborline 1.5 Strength Eye Drops, 12 oz</t>
  </si>
  <si>
    <t xml:space="preserve">00505364987134</t>
  </si>
  <si>
    <t xml:space="preserve">Brightsmile 1.5 Strength Reading Glasses, 12 oz</t>
  </si>
  <si>
    <t xml:space="preserve">00903169847407</t>
  </si>
  <si>
    <t xml:space="preserve">Harborline 1.0 Strength Eye Drops, each</t>
  </si>
  <si>
    <t xml:space="preserve">00704698794384</t>
  </si>
  <si>
    <t xml:space="preserve">Brightsmile 1.5 Strength Reading Glasses, each</t>
  </si>
  <si>
    <t xml:space="preserve">00700010010351</t>
  </si>
  <si>
    <t xml:space="preserve">Harborline Fabric Softener, 50 oz</t>
  </si>
  <si>
    <t xml:space="preserve">50 oz</t>
  </si>
  <si>
    <t xml:space="preserve">00916709654287</t>
  </si>
  <si>
    <t xml:space="preserve">ScrubRight Powder Detergent, 50 oz</t>
  </si>
  <si>
    <t xml:space="preserve">ScrubRight</t>
  </si>
  <si>
    <t xml:space="preserve">ScrubRight Cleaning Products, LLC</t>
  </si>
  <si>
    <t xml:space="preserve">00822158652068</t>
  </si>
  <si>
    <t xml:space="preserve">Harborline Stain Remover, 80 ct</t>
  </si>
  <si>
    <t xml:space="preserve">80 ct</t>
  </si>
  <si>
    <t xml:space="preserve">2022-09-02</t>
  </si>
  <si>
    <t xml:space="preserve">00073283882627</t>
  </si>
  <si>
    <t xml:space="preserve">Harborline Free &amp; Clear Liquid Detergent, 50 oz</t>
  </si>
  <si>
    <t xml:space="preserve">00842101160019</t>
  </si>
  <si>
    <t xml:space="preserve">Freshwave Free &amp; Clear Powder Detergent, 80 ct</t>
  </si>
  <si>
    <t xml:space="preserve">Freshwave</t>
  </si>
  <si>
    <t xml:space="preserve">Freshwave Home Care, Inc.</t>
  </si>
  <si>
    <t xml:space="preserve">00247782770829</t>
  </si>
  <si>
    <t xml:space="preserve">Harborline Fresh Scent Liquid Detergent, 100 oz</t>
  </si>
  <si>
    <t xml:space="preserve">100 oz</t>
  </si>
  <si>
    <t xml:space="preserve">00295954996141</t>
  </si>
  <si>
    <t xml:space="preserve">ScrubRight Fresh Scent Stain Remover, 100 oz</t>
  </si>
  <si>
    <t xml:space="preserve">00021966931480</t>
  </si>
  <si>
    <t xml:space="preserve">Harborline Fresh Scent Stain Remover, 100 oz</t>
  </si>
  <si>
    <t xml:space="preserve">00246797908762</t>
  </si>
  <si>
    <t xml:space="preserve">Freshwave Liquid Detergent, 50 oz</t>
  </si>
  <si>
    <t xml:space="preserve">00825907243154</t>
  </si>
  <si>
    <t xml:space="preserve">Harborline Free &amp; Clear Stain Remover, 100 oz</t>
  </si>
  <si>
    <t xml:space="preserve">00996463338899</t>
  </si>
  <si>
    <t xml:space="preserve">Harborline Free &amp; Clear Fabric Softener, 100 oz</t>
  </si>
  <si>
    <t xml:space="preserve">00621229090249</t>
  </si>
  <si>
    <t xml:space="preserve">Freshwave Free &amp; Clear Liquid Detergent, 100 oz</t>
  </si>
  <si>
    <t xml:space="preserve">00643207345030</t>
  </si>
  <si>
    <t xml:space="preserve">Freshwave Fabric Softener, 80 ct</t>
  </si>
  <si>
    <t xml:space="preserve">00964292969497</t>
  </si>
  <si>
    <t xml:space="preserve">ScrubRight Dryer Sheets, 50 oz</t>
  </si>
  <si>
    <t xml:space="preserve">00847286825551</t>
  </si>
  <si>
    <t xml:space="preserve">Freshwave Fresh Scent Dryer Sheets, 50 oz</t>
  </si>
  <si>
    <t xml:space="preserve">00168806329902</t>
  </si>
  <si>
    <t xml:space="preserve">Freshwave Fresh Scent Stain Remover, 50 oz</t>
  </si>
  <si>
    <t xml:space="preserve">00292327145903</t>
  </si>
  <si>
    <t xml:space="preserve">Sparklean Free &amp; Clear Dryer Sheets, 50 oz</t>
  </si>
  <si>
    <t xml:space="preserve">Sparklean</t>
  </si>
  <si>
    <t xml:space="preserve">Sparklean Home Products Corp.</t>
  </si>
  <si>
    <t xml:space="preserve">00293863037429</t>
  </si>
  <si>
    <t xml:space="preserve">ScrubRight Fresh Scent Stain Remover, 80 ct</t>
  </si>
  <si>
    <t xml:space="preserve">00427013446185</t>
  </si>
  <si>
    <t xml:space="preserve">ScrubRight Fresh Scent Fabric Softener, 80 ct</t>
  </si>
  <si>
    <t xml:space="preserve">00173290526073</t>
  </si>
  <si>
    <t xml:space="preserve">Freshwave Fresh Scent Stain Remover, 100 oz</t>
  </si>
  <si>
    <t xml:space="preserve">00882772908639</t>
  </si>
  <si>
    <t xml:space="preserve">Harborline Detergent Pods, 100 oz</t>
  </si>
  <si>
    <t xml:space="preserve">00127677721340</t>
  </si>
  <si>
    <t xml:space="preserve">Sparklean Powder Detergent, 80 ct</t>
  </si>
  <si>
    <t xml:space="preserve">2023-09-21</t>
  </si>
  <si>
    <t xml:space="preserve">00600234053402</t>
  </si>
  <si>
    <t xml:space="preserve">Sparklean Fresh Scent Powder Detergent, 50 oz</t>
  </si>
  <si>
    <t xml:space="preserve">00488707382546</t>
  </si>
  <si>
    <t xml:space="preserve">Sparklean Free &amp; Clear Fabric Softener, 100 oz</t>
  </si>
  <si>
    <t xml:space="preserve">00119268797644</t>
  </si>
  <si>
    <t xml:space="preserve">Freshwave Fresh Scent Powder Detergent, 100 oz</t>
  </si>
  <si>
    <t xml:space="preserve">00154867313277</t>
  </si>
  <si>
    <t xml:space="preserve">Freshwave Detergent Pods, 50 oz</t>
  </si>
  <si>
    <t xml:space="preserve">00082261023492</t>
  </si>
  <si>
    <t xml:space="preserve">ScrubRight Fresh Scent Dryer Sheets, 100 oz</t>
  </si>
  <si>
    <t xml:space="preserve">00786523386239</t>
  </si>
  <si>
    <t xml:space="preserve">ScrubRight Powder Detergent, 100 oz</t>
  </si>
  <si>
    <t xml:space="preserve">2021-06-18</t>
  </si>
  <si>
    <t xml:space="preserve">00670323909753</t>
  </si>
  <si>
    <t xml:space="preserve">Freshwave Powder Detergent, 100 oz</t>
  </si>
  <si>
    <t xml:space="preserve">00468483922913</t>
  </si>
  <si>
    <t xml:space="preserve">Sparklean Fresh Scent Dryer Sheets, 80 ct</t>
  </si>
  <si>
    <t xml:space="preserve">00847047640998</t>
  </si>
  <si>
    <t xml:space="preserve">Sparklean Free &amp; Clear Stain Remover, 80 ct</t>
  </si>
  <si>
    <t xml:space="preserve">00518378294809</t>
  </si>
  <si>
    <t xml:space="preserve">Sparklean Dryer Sheets, 50 oz</t>
  </si>
  <si>
    <t xml:space="preserve">00952428750282</t>
  </si>
  <si>
    <t xml:space="preserve">Sparklean Stain Remover, 80 ct</t>
  </si>
  <si>
    <t xml:space="preserve">00034215709226</t>
  </si>
  <si>
    <t xml:space="preserve">Freshwave Fresh Scent Fabric Softener, 80 ct</t>
  </si>
  <si>
    <t xml:space="preserve">2025-09-02</t>
  </si>
  <si>
    <t xml:space="preserve">00182768826686</t>
  </si>
  <si>
    <t xml:space="preserve">ScrubRight Detergent Pods, 100 oz</t>
  </si>
  <si>
    <t xml:space="preserve">00934226743735</t>
  </si>
  <si>
    <t xml:space="preserve">Freshwave Fresh Scent Fabric Softener, 50 oz</t>
  </si>
  <si>
    <t xml:space="preserve">00905689082493</t>
  </si>
  <si>
    <t xml:space="preserve">Freshwave Free &amp; Clear Powder Detergent, 100 oz</t>
  </si>
  <si>
    <t xml:space="preserve">00893071305189</t>
  </si>
  <si>
    <t xml:space="preserve">Freshwave Free &amp; Clear Fabric Softener, 100 oz</t>
  </si>
  <si>
    <t xml:space="preserve">00327549819513</t>
  </si>
  <si>
    <t xml:space="preserve">Sparklean Fresh Scent Dryer Sheets, 100 oz</t>
  </si>
  <si>
    <t xml:space="preserve">00195241908731</t>
  </si>
  <si>
    <t xml:space="preserve">Harborline Free &amp; Clear Stain Remover, 50 oz</t>
  </si>
  <si>
    <t xml:space="preserve">00980713313441</t>
  </si>
  <si>
    <t xml:space="preserve">Sparklean Fresh Scent Stain Remover, 50 oz</t>
  </si>
  <si>
    <t xml:space="preserve">00278511932715</t>
  </si>
  <si>
    <t xml:space="preserve">ScrubRight Fresh Scent Powder Detergent, 100 oz</t>
  </si>
  <si>
    <t xml:space="preserve">2026-08-03</t>
  </si>
  <si>
    <t xml:space="preserve">00566062437652</t>
  </si>
  <si>
    <t xml:space="preserve">Sparklean Dryer Sheets, 100 oz</t>
  </si>
  <si>
    <t xml:space="preserve">00986418763757</t>
  </si>
  <si>
    <t xml:space="preserve">Harborline Liquid Detergent, 50 oz</t>
  </si>
  <si>
    <t xml:space="preserve">2022-09-11</t>
  </si>
  <si>
    <t xml:space="preserve">00799728253196</t>
  </si>
  <si>
    <t xml:space="preserve">Harborline Free &amp; Clear Dryer Sheets, 50 oz</t>
  </si>
  <si>
    <t xml:space="preserve">00068425819634</t>
  </si>
  <si>
    <t xml:space="preserve">Freshwave Free &amp; Clear Dishwasher Pods, 24 oz</t>
  </si>
  <si>
    <t xml:space="preserve">00957682088913</t>
  </si>
  <si>
    <t xml:space="preserve">Sparklean Lemon Dishwasher Rinse Aid, 30 ct</t>
  </si>
  <si>
    <t xml:space="preserve">30 ct</t>
  </si>
  <si>
    <t xml:space="preserve">00386160034640</t>
  </si>
  <si>
    <t xml:space="preserve">Freshwave Lemon Sponges, 30 ct</t>
  </si>
  <si>
    <t xml:space="preserve">00222551053836</t>
  </si>
  <si>
    <t xml:space="preserve">ScrubRight Lemon Dish Soap, 24 oz</t>
  </si>
  <si>
    <t xml:space="preserve">00154292308694</t>
  </si>
  <si>
    <t xml:space="preserve">ScrubRight Free &amp; Clear Dishwasher Rinse Aid, 24 oz</t>
  </si>
  <si>
    <t xml:space="preserve">00726493459395</t>
  </si>
  <si>
    <t xml:space="preserve">Sparklean Free &amp; Clear Sponges, 30 ct</t>
  </si>
  <si>
    <t xml:space="preserve">00886351183246</t>
  </si>
  <si>
    <t xml:space="preserve">Harborline Dishwasher Pods, 24 oz</t>
  </si>
  <si>
    <t xml:space="preserve">2024-03-02</t>
  </si>
  <si>
    <t xml:space="preserve">00048025656092</t>
  </si>
  <si>
    <t xml:space="preserve">ScrubRight Free &amp; Clear Dishwasher Rinse Aid, 30 ct</t>
  </si>
  <si>
    <t xml:space="preserve">00989714041121</t>
  </si>
  <si>
    <t xml:space="preserve">Harborline Free &amp; Clear Dishwasher Rinse Aid, 30 ct</t>
  </si>
  <si>
    <t xml:space="preserve">00544748171586</t>
  </si>
  <si>
    <t xml:space="preserve">Freshwave Dish Soap, 24 oz</t>
  </si>
  <si>
    <t xml:space="preserve">00957625872271</t>
  </si>
  <si>
    <t xml:space="preserve">ScrubRight Dishwasher Pods, 24 oz</t>
  </si>
  <si>
    <t xml:space="preserve">00772558304606</t>
  </si>
  <si>
    <t xml:space="preserve">ScrubRight Free &amp; Clear Dishwasher Pods, 30 ct</t>
  </si>
  <si>
    <t xml:space="preserve">2024-11-28</t>
  </si>
  <si>
    <t xml:space="preserve">00705185002228</t>
  </si>
  <si>
    <t xml:space="preserve">Freshwave Lemon Dishwasher Rinse Aid, 30 ct</t>
  </si>
  <si>
    <t xml:space="preserve">00640563861233</t>
  </si>
  <si>
    <t xml:space="preserve">Sparklean Free &amp; Clear Dishwasher Rinse Aid, 30 ct</t>
  </si>
  <si>
    <t xml:space="preserve">00810217780009</t>
  </si>
  <si>
    <t xml:space="preserve">Sparklean Lemon Sponges, 24 oz</t>
  </si>
  <si>
    <t xml:space="preserve">00323626803640</t>
  </si>
  <si>
    <t xml:space="preserve">Harborline Lemon Sponges, 30 ct</t>
  </si>
  <si>
    <t xml:space="preserve">00829863591896</t>
  </si>
  <si>
    <t xml:space="preserve">Freshwave Free &amp; Clear Sponges, 30 ct</t>
  </si>
  <si>
    <t xml:space="preserve">00242011102031</t>
  </si>
  <si>
    <t xml:space="preserve">ScrubRight Sponges, 30 ct</t>
  </si>
  <si>
    <t xml:space="preserve">00693058006380</t>
  </si>
  <si>
    <t xml:space="preserve">Sparklean Free &amp; Clear Dishwasher Pods, 24 oz</t>
  </si>
  <si>
    <t xml:space="preserve">00037132562375</t>
  </si>
  <si>
    <t xml:space="preserve">Harborline Dish Soap, 24 oz</t>
  </si>
  <si>
    <t xml:space="preserve">00597894483609</t>
  </si>
  <si>
    <t xml:space="preserve">Sparklean Lemon Dishwasher Rinse Aid, 24 oz</t>
  </si>
  <si>
    <t xml:space="preserve">00673068367024</t>
  </si>
  <si>
    <t xml:space="preserve">Harborline Dish Soap, 30 ct</t>
  </si>
  <si>
    <t xml:space="preserve">00297519523646</t>
  </si>
  <si>
    <t xml:space="preserve">ScrubRight Dish Soap, 24 oz</t>
  </si>
  <si>
    <t xml:space="preserve">00299550456317</t>
  </si>
  <si>
    <t xml:space="preserve">Sparklean Dishwasher Pods, 30 ct</t>
  </si>
  <si>
    <t xml:space="preserve">00937049605168</t>
  </si>
  <si>
    <t xml:space="preserve">ScrubRight Lemon Dish Soap, 30 ct</t>
  </si>
  <si>
    <t xml:space="preserve">00189329132697</t>
  </si>
  <si>
    <t xml:space="preserve">Sparklean Free &amp; Clear Dish Soap, 30 ct</t>
  </si>
  <si>
    <t xml:space="preserve">00944818797391</t>
  </si>
  <si>
    <t xml:space="preserve">Sparklean Dishwasher Rinse Aid, 30 ct</t>
  </si>
  <si>
    <t xml:space="preserve">00098262008685</t>
  </si>
  <si>
    <t xml:space="preserve">Freshwave Dishwasher Pods, 30 ct</t>
  </si>
  <si>
    <t xml:space="preserve">00176551759169</t>
  </si>
  <si>
    <t xml:space="preserve">ScrubRight Dishwasher Rinse Aid, 30 ct</t>
  </si>
  <si>
    <t xml:space="preserve">00091447965076</t>
  </si>
  <si>
    <t xml:space="preserve">Freshwave Free &amp; Clear Dishwasher Rinse Aid, 30 ct</t>
  </si>
  <si>
    <t xml:space="preserve">00905442120103</t>
  </si>
  <si>
    <t xml:space="preserve">Harborline Lemon Dishwasher Rinse Aid, 30 ct</t>
  </si>
  <si>
    <t xml:space="preserve">00646163085190</t>
  </si>
  <si>
    <t xml:space="preserve">ScrubRight Free &amp; Clear Dish Soap, 24 oz</t>
  </si>
  <si>
    <t xml:space="preserve">00712880448185</t>
  </si>
  <si>
    <t xml:space="preserve">Freshwave Lemon Dish Soap, 24 oz</t>
  </si>
  <si>
    <t xml:space="preserve">00795664401022</t>
  </si>
  <si>
    <t xml:space="preserve">Sparklean Lemon Dish Soap, 30 ct</t>
  </si>
  <si>
    <t xml:space="preserve">00416347547182</t>
  </si>
  <si>
    <t xml:space="preserve">Sparklean Sponges, 30 ct</t>
  </si>
  <si>
    <t xml:space="preserve">00453304314011</t>
  </si>
  <si>
    <t xml:space="preserve">ScrubRight Lemon Sponges, 24 oz</t>
  </si>
  <si>
    <t xml:space="preserve">00845219666111</t>
  </si>
  <si>
    <t xml:space="preserve">Harborline Lemon Dish Soap, 24 oz</t>
  </si>
  <si>
    <t xml:space="preserve">00555134324977</t>
  </si>
  <si>
    <t xml:space="preserve">Freshwave Lemon Dishwasher Pods, 24 oz</t>
  </si>
  <si>
    <t xml:space="preserve">00510314257447</t>
  </si>
  <si>
    <t xml:space="preserve">Freshwave Lemon Dish Soap, 30 ct</t>
  </si>
  <si>
    <t xml:space="preserve">00283923762189</t>
  </si>
  <si>
    <t xml:space="preserve">ScrubRight Lemon Dishwasher Pods, 30 ct</t>
  </si>
  <si>
    <t xml:space="preserve">00139971339937</t>
  </si>
  <si>
    <t xml:space="preserve">Harborline Dishwasher Rinse Aid, 24 oz</t>
  </si>
  <si>
    <t xml:space="preserve">00461521504136</t>
  </si>
  <si>
    <t xml:space="preserve">Freshwave Dishwasher Rinse Aid, 24 oz</t>
  </si>
  <si>
    <t xml:space="preserve">00589183065971</t>
  </si>
  <si>
    <t xml:space="preserve">ScrubRight Free &amp; Clear Sponges, 30 ct</t>
  </si>
  <si>
    <t xml:space="preserve">00209645541338</t>
  </si>
  <si>
    <t xml:space="preserve">Freshwave Free &amp; Clear Dishwasher Pods, 30 ct</t>
  </si>
  <si>
    <t xml:space="preserve">00488104124612</t>
  </si>
  <si>
    <t xml:space="preserve">Harborline Free &amp; Clear Sponges, 24 oz</t>
  </si>
  <si>
    <t xml:space="preserve">00813127956584</t>
  </si>
  <si>
    <t xml:space="preserve">Sparklean Wood Polish, 35 ct</t>
  </si>
  <si>
    <t xml:space="preserve">35 ct</t>
  </si>
  <si>
    <t xml:space="preserve">00515141363114</t>
  </si>
  <si>
    <t xml:space="preserve">ScrubRight Fresh Scent Glass Cleaner, 26 oz</t>
  </si>
  <si>
    <t xml:space="preserve">00174506916328</t>
  </si>
  <si>
    <t xml:space="preserve">Sparklean Fresh Scent Wood Polish, 35 ct</t>
  </si>
  <si>
    <t xml:space="preserve">00518011084448</t>
  </si>
  <si>
    <t xml:space="preserve">Freshwave Fresh Scent Disinfecting Wipes, 35 ct</t>
  </si>
  <si>
    <t xml:space="preserve">00400140033217</t>
  </si>
  <si>
    <t xml:space="preserve">Freshwave Disinfecting Wipes, 35 ct</t>
  </si>
  <si>
    <t xml:space="preserve">00994626380174</t>
  </si>
  <si>
    <t xml:space="preserve">Harborline Wood Polish, 35 ct</t>
  </si>
  <si>
    <t xml:space="preserve">00167202324326</t>
  </si>
  <si>
    <t xml:space="preserve">Sparklean All-Purpose Cleaner, 35 ct</t>
  </si>
  <si>
    <t xml:space="preserve">00466656345847</t>
  </si>
  <si>
    <t xml:space="preserve">Harborline Fresh Scent Floor Cleaner, 35 ct</t>
  </si>
  <si>
    <t xml:space="preserve">00158768579924</t>
  </si>
  <si>
    <t xml:space="preserve">ScrubRight Fresh Scent All-Purpose Cleaner, 26 oz</t>
  </si>
  <si>
    <t xml:space="preserve">00669714340155</t>
  </si>
  <si>
    <t xml:space="preserve">Harborline All-Purpose Cleaner, 35 ct</t>
  </si>
  <si>
    <t xml:space="preserve">00035211059602</t>
  </si>
  <si>
    <t xml:space="preserve">Harborline Glass Cleaner, 32 oz</t>
  </si>
  <si>
    <t xml:space="preserve">00471857036201</t>
  </si>
  <si>
    <t xml:space="preserve">ScrubRight Lemon Wood Polish, 35 ct</t>
  </si>
  <si>
    <t xml:space="preserve">00621634200906</t>
  </si>
  <si>
    <t xml:space="preserve">Sparklean Fresh Scent Glass Cleaner, 32 oz</t>
  </si>
  <si>
    <t xml:space="preserve">00894706601273</t>
  </si>
  <si>
    <t xml:space="preserve">ScrubRight Lemon Floor Cleaner, 35 ct</t>
  </si>
  <si>
    <t xml:space="preserve">00636064481780</t>
  </si>
  <si>
    <t xml:space="preserve">Sparklean Lemon Glass Cleaner, 32 oz</t>
  </si>
  <si>
    <t xml:space="preserve">00942773569840</t>
  </si>
  <si>
    <t xml:space="preserve">Freshwave Fresh Scent Wood Polish, 32 oz</t>
  </si>
  <si>
    <t xml:space="preserve">00134197802541</t>
  </si>
  <si>
    <t xml:space="preserve">Harborline Fresh Scent Glass Cleaner, 32 oz</t>
  </si>
  <si>
    <t xml:space="preserve">00210485534352</t>
  </si>
  <si>
    <t xml:space="preserve">ScrubRight Lemon Glass Cleaner, 26 oz</t>
  </si>
  <si>
    <t xml:space="preserve">00847951407189</t>
  </si>
  <si>
    <t xml:space="preserve">Harborline Lemon Wood Polish, 32 oz</t>
  </si>
  <si>
    <t xml:space="preserve">00709021426293</t>
  </si>
  <si>
    <t xml:space="preserve">ScrubRight Fresh Scent Disinfecting Wipes, 32 oz</t>
  </si>
  <si>
    <t xml:space="preserve">00660168202991</t>
  </si>
  <si>
    <t xml:space="preserve">Harborline Lemon Disinfecting Wipes, 35 ct</t>
  </si>
  <si>
    <t xml:space="preserve">00047335982598</t>
  </si>
  <si>
    <t xml:space="preserve">Harborline Lemon Floor Cleaner, 26 oz</t>
  </si>
  <si>
    <t xml:space="preserve">00241392918542</t>
  </si>
  <si>
    <t xml:space="preserve">Sparklean Fresh Scent Disinfecting Wipes, 32 oz</t>
  </si>
  <si>
    <t xml:space="preserve">00010348420473</t>
  </si>
  <si>
    <t xml:space="preserve">Freshwave Fresh Scent Floor Cleaner, 35 ct</t>
  </si>
  <si>
    <t xml:space="preserve">00093403404798</t>
  </si>
  <si>
    <t xml:space="preserve">Freshwave Lemon All-Purpose Cleaner, 26 oz</t>
  </si>
  <si>
    <t xml:space="preserve">00868906661996</t>
  </si>
  <si>
    <t xml:space="preserve">Harborline Lemon Floor Cleaner, 32 oz</t>
  </si>
  <si>
    <t xml:space="preserve">00774015428626</t>
  </si>
  <si>
    <t xml:space="preserve">Freshwave Lemon Wood Polish, 26 oz</t>
  </si>
  <si>
    <t xml:space="preserve">00934712787201</t>
  </si>
  <si>
    <t xml:space="preserve">Sparklean Disinfecting Wipes, 26 oz</t>
  </si>
  <si>
    <t xml:space="preserve">00822996711683</t>
  </si>
  <si>
    <t xml:space="preserve">Sparklean Lemon Disinfecting Wipes, 26 oz</t>
  </si>
  <si>
    <t xml:space="preserve">00408007818492</t>
  </si>
  <si>
    <t xml:space="preserve">Sparklean Fresh Scent All-Purpose Cleaner, 26 oz</t>
  </si>
  <si>
    <t xml:space="preserve">2024-05-16</t>
  </si>
  <si>
    <t xml:space="preserve">00025690847859</t>
  </si>
  <si>
    <t xml:space="preserve">Freshwave Fresh Scent Glass Cleaner, 26 oz</t>
  </si>
  <si>
    <t xml:space="preserve">2026-06-30</t>
  </si>
  <si>
    <t xml:space="preserve">00244906634069</t>
  </si>
  <si>
    <t xml:space="preserve">Harborline Fresh Scent Floor Cleaner, 26 oz</t>
  </si>
  <si>
    <t xml:space="preserve">00833663341301</t>
  </si>
  <si>
    <t xml:space="preserve">ScrubRight Fresh Scent Disinfecting Wipes, 35 ct</t>
  </si>
  <si>
    <t xml:space="preserve">00853210434860</t>
  </si>
  <si>
    <t xml:space="preserve">ScrubRight Lemon Disinfecting Wipes, 32 oz</t>
  </si>
  <si>
    <t xml:space="preserve">00749225433845</t>
  </si>
  <si>
    <t xml:space="preserve">Sparklean Fresh Scent All-Purpose Cleaner, 32 oz</t>
  </si>
  <si>
    <t xml:space="preserve">00231430837691</t>
  </si>
  <si>
    <t xml:space="preserve">Freshwave Fresh Scent Wood Polish, 35 ct</t>
  </si>
  <si>
    <t xml:space="preserve">00322152660073</t>
  </si>
  <si>
    <t xml:space="preserve">ScrubRight Fresh Scent Wood Polish, 26 oz</t>
  </si>
  <si>
    <t xml:space="preserve">00559248450646</t>
  </si>
  <si>
    <t xml:space="preserve">ScrubRight Lemon Floor Cleaner, 32 oz</t>
  </si>
  <si>
    <t xml:space="preserve">00855142041413</t>
  </si>
  <si>
    <t xml:space="preserve">Freshwave Lemon All-Purpose Cleaner, 35 ct</t>
  </si>
  <si>
    <t xml:space="preserve">00999459680260</t>
  </si>
  <si>
    <t xml:space="preserve">Harborline Lemon Disinfecting Wipes, 32 oz</t>
  </si>
  <si>
    <t xml:space="preserve">00711724169371</t>
  </si>
  <si>
    <t xml:space="preserve">Harborline Lemon Floor Cleaner, 35 ct</t>
  </si>
  <si>
    <t xml:space="preserve">00584075944703</t>
  </si>
  <si>
    <t xml:space="preserve">Sparklean Floor Cleaner, 26 oz</t>
  </si>
  <si>
    <t xml:space="preserve">00300527037150</t>
  </si>
  <si>
    <t xml:space="preserve">Harborline Fresh Scent All-Purpose Cleaner, 32 oz</t>
  </si>
  <si>
    <t xml:space="preserve">00647017714531</t>
  </si>
  <si>
    <t xml:space="preserve">Harborline Fresh Scent Disinfecting Wipes, 35 ct</t>
  </si>
  <si>
    <t xml:space="preserve">00792804922556</t>
  </si>
  <si>
    <t xml:space="preserve">Sparklean Toilet Bowl Cleaner, 24 oz</t>
  </si>
  <si>
    <t xml:space="preserve">2021-04-23</t>
  </si>
  <si>
    <t xml:space="preserve">00264408066888</t>
  </si>
  <si>
    <t xml:space="preserve">Sparklean Fresh Scent Mold Remover, 24 oz</t>
  </si>
  <si>
    <t xml:space="preserve">00645104869640</t>
  </si>
  <si>
    <t xml:space="preserve">Sparklean Tub &amp; Tile Cleaner, 24 oz</t>
  </si>
  <si>
    <t xml:space="preserve">00562583161651</t>
  </si>
  <si>
    <t xml:space="preserve">Freshwave Fresh Scent Tub &amp; Tile Cleaner, 24 oz</t>
  </si>
  <si>
    <t xml:space="preserve">00718766268949</t>
  </si>
  <si>
    <t xml:space="preserve">Sparklean Mold Remover, 24 oz</t>
  </si>
  <si>
    <t xml:space="preserve">00830399844106</t>
  </si>
  <si>
    <t xml:space="preserve">Freshwave Fresh Scent Toilet Bowl Cleaner, 24 oz</t>
  </si>
  <si>
    <t xml:space="preserve">00662919467139</t>
  </si>
  <si>
    <t xml:space="preserve">Sparklean Fresh Scent Toilet Bowl Cleaner, 24 oz</t>
  </si>
  <si>
    <t xml:space="preserve">00420258921872</t>
  </si>
  <si>
    <t xml:space="preserve">Freshwave Mold Remover, 24 oz</t>
  </si>
  <si>
    <t xml:space="preserve">00580913814992</t>
  </si>
  <si>
    <t xml:space="preserve">Harborline Fresh Scent Tub &amp; Tile Cleaner, 24 oz</t>
  </si>
  <si>
    <t xml:space="preserve">2024-02-28</t>
  </si>
  <si>
    <t xml:space="preserve">00196029725624</t>
  </si>
  <si>
    <t xml:space="preserve">ScrubRight Toilet Bowl Cleaner, 24 oz</t>
  </si>
  <si>
    <t xml:space="preserve">00548460994366</t>
  </si>
  <si>
    <t xml:space="preserve">Harborline Fresh Scent Mold Remover, 24 oz</t>
  </si>
  <si>
    <t xml:space="preserve">00973784672130</t>
  </si>
  <si>
    <t xml:space="preserve">Harborline Fresh Scent Toilet Bowl Cleaner, 24 oz</t>
  </si>
  <si>
    <t xml:space="preserve">00787825344575</t>
  </si>
  <si>
    <t xml:space="preserve">ScrubRight Mold Remover, 24 oz</t>
  </si>
  <si>
    <t xml:space="preserve">00428263958846</t>
  </si>
  <si>
    <t xml:space="preserve">Freshwave Fresh Scent Mold Remover, 24 oz</t>
  </si>
  <si>
    <t xml:space="preserve">2025-06-05</t>
  </si>
  <si>
    <t xml:space="preserve">00601700926946</t>
  </si>
  <si>
    <t xml:space="preserve">Sparklean Fresh Scent Tub &amp; Tile Cleaner, 24 oz</t>
  </si>
  <si>
    <t xml:space="preserve">00860160976765</t>
  </si>
  <si>
    <t xml:space="preserve">ScrubRight Fresh Scent Mold Remover, 24 oz</t>
  </si>
  <si>
    <t xml:space="preserve">00759644604891</t>
  </si>
  <si>
    <t xml:space="preserve">ScrubRight Fresh Scent Tub &amp; Tile Cleaner, 24 oz</t>
  </si>
  <si>
    <t xml:space="preserve">00416493420563</t>
  </si>
  <si>
    <t xml:space="preserve">Harborline Tub &amp; Tile Cleaner, 24 oz</t>
  </si>
  <si>
    <t xml:space="preserve">2021-07-22</t>
  </si>
  <si>
    <t xml:space="preserve">00876093734504</t>
  </si>
  <si>
    <t xml:space="preserve">Freshwave Tub &amp; Tile Cleaner, 24 oz</t>
  </si>
  <si>
    <t xml:space="preserve">00698330763742</t>
  </si>
  <si>
    <t xml:space="preserve">ScrubRight Fresh Scent Toilet Bowl Cleaner, 24 oz</t>
  </si>
  <si>
    <t xml:space="preserve">00317819523465</t>
  </si>
  <si>
    <t xml:space="preserve">Harborline Toilet Bowl Cleaner, 24 oz</t>
  </si>
  <si>
    <t xml:space="preserve">00488651313314</t>
  </si>
  <si>
    <t xml:space="preserve">ScrubRight Tub &amp; Tile Cleaner, 24 oz</t>
  </si>
  <si>
    <t xml:space="preserve">00500349427734</t>
  </si>
  <si>
    <t xml:space="preserve">Harborline Mold Remover, 24 oz</t>
  </si>
  <si>
    <t xml:space="preserve">00925963890989</t>
  </si>
  <si>
    <t xml:space="preserve">Freshwave Toilet Bowl Cleaner, 24 oz</t>
  </si>
  <si>
    <t xml:space="preserve">00826003695117</t>
  </si>
  <si>
    <t xml:space="preserve">00965905625886</t>
  </si>
  <si>
    <t xml:space="preserve">00096184543609</t>
  </si>
  <si>
    <t xml:space="preserve">00857580858638</t>
  </si>
  <si>
    <t xml:space="preserve">00639341529403</t>
  </si>
  <si>
    <t xml:space="preserve">00019743797104</t>
  </si>
  <si>
    <t xml:space="preserve">00487731263033</t>
  </si>
  <si>
    <t xml:space="preserve">00057938045225</t>
  </si>
  <si>
    <t xml:space="preserve">00988308327663</t>
  </si>
  <si>
    <t xml:space="preserve">00149164866212</t>
  </si>
  <si>
    <t xml:space="preserve">00567411726455</t>
  </si>
  <si>
    <t xml:space="preserve">00139892629390</t>
  </si>
  <si>
    <t xml:space="preserve">00441520445386</t>
  </si>
  <si>
    <t xml:space="preserve">00779481058294</t>
  </si>
  <si>
    <t xml:space="preserve">2021-05-30</t>
  </si>
  <si>
    <t xml:space="preserve">00882074640752</t>
  </si>
  <si>
    <t xml:space="preserve">2023-04-07</t>
  </si>
  <si>
    <t xml:space="preserve">00025604721554</t>
  </si>
  <si>
    <t xml:space="preserve">00025411234852</t>
  </si>
  <si>
    <t xml:space="preserve">00269151848856</t>
  </si>
  <si>
    <t xml:space="preserve">00135540356637</t>
  </si>
  <si>
    <t xml:space="preserve">00995564842374</t>
  </si>
  <si>
    <t xml:space="preserve">00180739412168</t>
  </si>
  <si>
    <t xml:space="preserve">ScrubRight Lavender Plug-In Air Freshener, 1 ct</t>
  </si>
  <si>
    <t xml:space="preserve">00888774745093</t>
  </si>
  <si>
    <t xml:space="preserve">Freshwave Vanilla Air Freshener Spray, 8.8 oz</t>
  </si>
  <si>
    <t xml:space="preserve">8.8 oz</t>
  </si>
  <si>
    <t xml:space="preserve">00809344932471</t>
  </si>
  <si>
    <t xml:space="preserve">Sparklean Vanilla Plug-In Air Freshener, 1 ct</t>
  </si>
  <si>
    <t xml:space="preserve">2023-08-07</t>
  </si>
  <si>
    <t xml:space="preserve">00014803335768</t>
  </si>
  <si>
    <t xml:space="preserve">Harborline Ocean Breeze Plug-In Air Freshener, 1 ct</t>
  </si>
  <si>
    <t xml:space="preserve">00882110606615</t>
  </si>
  <si>
    <t xml:space="preserve">ScrubRight Ocean Breeze Air Freshener Spray, 8.8 oz</t>
  </si>
  <si>
    <t xml:space="preserve">2025-10-25</t>
  </si>
  <si>
    <t xml:space="preserve">00800478555940</t>
  </si>
  <si>
    <t xml:space="preserve">Freshwave Vanilla Candle, 8.8 oz</t>
  </si>
  <si>
    <t xml:space="preserve">00658707589270</t>
  </si>
  <si>
    <t xml:space="preserve">ScrubRight Vanilla Plug-In Air Freshener, 8.8 oz</t>
  </si>
  <si>
    <t xml:space="preserve">00011870458772</t>
  </si>
  <si>
    <t xml:space="preserve">Sparklean Vanilla Candle, 8.8 oz</t>
  </si>
  <si>
    <t xml:space="preserve">00413928108407</t>
  </si>
  <si>
    <t xml:space="preserve">Sparklean Fresh Linen Air Freshener Spray, 8.8 oz</t>
  </si>
  <si>
    <t xml:space="preserve">00510763578096</t>
  </si>
  <si>
    <t xml:space="preserve">Harborline Vanilla Plug-In Air Freshener, 8.8 oz</t>
  </si>
  <si>
    <t xml:space="preserve">00917607272475</t>
  </si>
  <si>
    <t xml:space="preserve">Sparklean Fresh Linen Air Freshener Spray, 1 ct</t>
  </si>
  <si>
    <t xml:space="preserve">00265130374462</t>
  </si>
  <si>
    <t xml:space="preserve">ScrubRight Fresh Linen Candle, 8.8 oz</t>
  </si>
  <si>
    <t xml:space="preserve">2026-01-16</t>
  </si>
  <si>
    <t xml:space="preserve">00652290742370</t>
  </si>
  <si>
    <t xml:space="preserve">Sparklean Ocean Breeze Candle, 1 ct</t>
  </si>
  <si>
    <t xml:space="preserve">00038603134881</t>
  </si>
  <si>
    <t xml:space="preserve">ScrubRight Ocean Breeze Air Freshener Spray, 1 ct</t>
  </si>
  <si>
    <t xml:space="preserve">00044654568929</t>
  </si>
  <si>
    <t xml:space="preserve">Harborline Ocean Breeze Candle, 1 ct</t>
  </si>
  <si>
    <t xml:space="preserve">00991132432593</t>
  </si>
  <si>
    <t xml:space="preserve">Sparklean Fresh Linen Plug-In Air Freshener, 8.8 oz</t>
  </si>
  <si>
    <t xml:space="preserve">2026-03-17</t>
  </si>
  <si>
    <t xml:space="preserve">00814362216104</t>
  </si>
  <si>
    <t xml:space="preserve">Harborline Vanilla Candle, 1 ct</t>
  </si>
  <si>
    <t xml:space="preserve">2021-08-19</t>
  </si>
  <si>
    <t xml:space="preserve">00244752245098</t>
  </si>
  <si>
    <t xml:space="preserve">Sparklean Fresh Linen Plug-In Air Freshener, 1 ct</t>
  </si>
  <si>
    <t xml:space="preserve">00655242757575</t>
  </si>
  <si>
    <t xml:space="preserve">Freshwave Lavender Plug-In Air Freshener, 1 ct</t>
  </si>
  <si>
    <t xml:space="preserve">2024-10-15</t>
  </si>
  <si>
    <t xml:space="preserve">00350196054805</t>
  </si>
  <si>
    <t xml:space="preserve">ScrubRight Fresh Linen Plug-In Air Freshener, 1 ct</t>
  </si>
  <si>
    <t xml:space="preserve">00085996770697</t>
  </si>
  <si>
    <t xml:space="preserve">Harborline Fresh Linen Candle, 8.8 oz</t>
  </si>
  <si>
    <t xml:space="preserve">00167132208392</t>
  </si>
  <si>
    <t xml:space="preserve">Freshwave Ocean Breeze Candle, 8.8 oz</t>
  </si>
  <si>
    <t xml:space="preserve">00036001513089</t>
  </si>
  <si>
    <t xml:space="preserve">Freshwave Vanilla Air Freshener Spray, 1 ct</t>
  </si>
  <si>
    <t xml:space="preserve">00603844534438</t>
  </si>
  <si>
    <t xml:space="preserve">Freshwave Lavender Candle, 8.8 oz</t>
  </si>
  <si>
    <t xml:space="preserve">00346290132790</t>
  </si>
  <si>
    <t xml:space="preserve">Harborline Fresh Linen Air Freshener Spray, 1 ct</t>
  </si>
  <si>
    <t xml:space="preserve">00347625764049</t>
  </si>
  <si>
    <t xml:space="preserve">Freshwave Ocean Breeze Plug-In Air Freshener, 8.8 oz</t>
  </si>
  <si>
    <t xml:space="preserve">00985759231761</t>
  </si>
  <si>
    <t xml:space="preserve">Sparklean Lavender Air Freshener Spray, 8.8 oz</t>
  </si>
  <si>
    <t xml:space="preserve">00369806491223</t>
  </si>
  <si>
    <t xml:space="preserve">Sparklean Fresh Linen Candle, 8.8 oz</t>
  </si>
  <si>
    <t xml:space="preserve">2026-08-28</t>
  </si>
  <si>
    <t xml:space="preserve">00437907790218</t>
  </si>
  <si>
    <t xml:space="preserve">Freshwave Fresh Linen Air Freshener Spray, 8.8 oz</t>
  </si>
  <si>
    <t xml:space="preserve">00071293586282</t>
  </si>
  <si>
    <t xml:space="preserve">ScrubRight Ocean Breeze Candle, 8.8 oz</t>
  </si>
  <si>
    <t xml:space="preserve">00665978372689</t>
  </si>
  <si>
    <t xml:space="preserve">Sparklean Vanilla Air Freshener Spray, 1 ct</t>
  </si>
  <si>
    <t xml:space="preserve">2024-01-25</t>
  </si>
  <si>
    <t xml:space="preserve">00938353373568</t>
  </si>
  <si>
    <t xml:space="preserve">ScrubRight Lavender Air Freshener Spray, 1 ct</t>
  </si>
  <si>
    <t xml:space="preserve">00642000549509</t>
  </si>
  <si>
    <t xml:space="preserve">Sparklean Vanilla Air Freshener Spray, 8.8 oz</t>
  </si>
  <si>
    <t xml:space="preserve">00894562433830</t>
  </si>
  <si>
    <t xml:space="preserve">Freshwave Lavender Air Freshener Spray, 8.8 oz</t>
  </si>
  <si>
    <t xml:space="preserve">00365015222974</t>
  </si>
  <si>
    <t xml:space="preserve">ScrubRight Lavender Candle, 8.8 oz</t>
  </si>
  <si>
    <t xml:space="preserve">2023-11-07</t>
  </si>
  <si>
    <t xml:space="preserve">00262624253411</t>
  </si>
  <si>
    <t xml:space="preserve">Harborline Fresh Linen Candle, 1 ct</t>
  </si>
  <si>
    <t xml:space="preserve">00593456411249</t>
  </si>
  <si>
    <t xml:space="preserve">Harborline Lavender Air Freshener Spray, 8.8 oz</t>
  </si>
  <si>
    <t xml:space="preserve">00566277494401</t>
  </si>
  <si>
    <t xml:space="preserve">Harborline Ocean Breeze Air Freshener Spray, 1 ct</t>
  </si>
  <si>
    <t xml:space="preserve">00442174390524</t>
  </si>
  <si>
    <t xml:space="preserve">Freshwave Lavender Plug-In Air Freshener, 8.8 oz</t>
  </si>
  <si>
    <t xml:space="preserve">00408192445715</t>
  </si>
  <si>
    <t xml:space="preserve">ScrubRight Fresh Linen Air Freshener Spray, 8.8 oz</t>
  </si>
  <si>
    <t xml:space="preserve">00344335350462</t>
  </si>
  <si>
    <t xml:space="preserve">Sparklean Lavender Air Freshener Spray, 1 ct</t>
  </si>
  <si>
    <t xml:space="preserve">00178341052811</t>
  </si>
  <si>
    <t xml:space="preserve">Sparklean Lavender Candle, 1 ct</t>
  </si>
  <si>
    <t xml:space="preserve">00544206761236</t>
  </si>
  <si>
    <t xml:space="preserve">Sparklean Ocean Breeze Air Freshener Spray, 1 ct</t>
  </si>
  <si>
    <t xml:space="preserve">00131997682687</t>
  </si>
  <si>
    <t xml:space="preserve">Sparklean Ocean Breeze Plug-In Air Freshener, 1 ct</t>
  </si>
  <si>
    <t xml:space="preserve">00742690681149</t>
  </si>
  <si>
    <t xml:space="preserve">ScrubRight Scented Tall Kitchen Bags, 20 ct</t>
  </si>
  <si>
    <t xml:space="preserve">00027016932520</t>
  </si>
  <si>
    <t xml:space="preserve">Sparklean Tall Kitchen Bags, 40 ct</t>
  </si>
  <si>
    <t xml:space="preserve">00844756158973</t>
  </si>
  <si>
    <t xml:space="preserve">Harborline Kitchen Trash Bags, 40 ct</t>
  </si>
  <si>
    <t xml:space="preserve">00504475143909</t>
  </si>
  <si>
    <t xml:space="preserve">Harborline Scented Tall Kitchen Bags, 40 ct</t>
  </si>
  <si>
    <t xml:space="preserve">00099947776768</t>
  </si>
  <si>
    <t xml:space="preserve">Sparklean Scented Tall Kitchen Bags, 20 ct</t>
  </si>
  <si>
    <t xml:space="preserve">00535039525313</t>
  </si>
  <si>
    <t xml:space="preserve">Freshwave Scented Lawn &amp; Leaf Bags, 20 ct</t>
  </si>
  <si>
    <t xml:space="preserve">00958238311921</t>
  </si>
  <si>
    <t xml:space="preserve">Freshwave Scented Compost Bags, 40 ct</t>
  </si>
  <si>
    <t xml:space="preserve">00310975302018</t>
  </si>
  <si>
    <t xml:space="preserve">Freshwave Tall Kitchen Bags, 40 ct</t>
  </si>
  <si>
    <t xml:space="preserve">00701710752812</t>
  </si>
  <si>
    <t xml:space="preserve">ScrubRight Compost Bags, 40 ct</t>
  </si>
  <si>
    <t xml:space="preserve">00105159447076</t>
  </si>
  <si>
    <t xml:space="preserve">ScrubRight Tall Kitchen Bags, 20 ct</t>
  </si>
  <si>
    <t xml:space="preserve">00522096864598</t>
  </si>
  <si>
    <t xml:space="preserve">Sparklean Compost Bags, 40 ct</t>
  </si>
  <si>
    <t xml:space="preserve">00278670456945</t>
  </si>
  <si>
    <t xml:space="preserve">Harborline Scented Tall Kitchen Bags, 20 ct</t>
  </si>
  <si>
    <t xml:space="preserve">00909532067345</t>
  </si>
  <si>
    <t xml:space="preserve">Freshwave Scented Tall Kitchen Bags, 40 ct</t>
  </si>
  <si>
    <t xml:space="preserve">00545747666613</t>
  </si>
  <si>
    <t xml:space="preserve">ScrubRight Scented Compost Bags, 40 ct</t>
  </si>
  <si>
    <t xml:space="preserve">00879055004630</t>
  </si>
  <si>
    <t xml:space="preserve">Sparklean Scented Compost Bags, 40 ct</t>
  </si>
  <si>
    <t xml:space="preserve">00148162502822</t>
  </si>
  <si>
    <t xml:space="preserve">Harborline Scented Lawn &amp; Leaf Bags, 40 ct</t>
  </si>
  <si>
    <t xml:space="preserve">00798970196591</t>
  </si>
  <si>
    <t xml:space="preserve">Sparklean Lawn &amp; Leaf Bags, 20 ct</t>
  </si>
  <si>
    <t xml:space="preserve">00065248185673</t>
  </si>
  <si>
    <t xml:space="preserve">Freshwave Kitchen Trash Bags, 40 ct</t>
  </si>
  <si>
    <t xml:space="preserve">2023-02-27</t>
  </si>
  <si>
    <t xml:space="preserve">00449514196944</t>
  </si>
  <si>
    <t xml:space="preserve">ScrubRight Scented Kitchen Trash Bags, 40 ct</t>
  </si>
  <si>
    <t xml:space="preserve">00746217794024</t>
  </si>
  <si>
    <t xml:space="preserve">Harborline Scented Kitchen Trash Bags, 40 ct</t>
  </si>
  <si>
    <t xml:space="preserve">00181296645909</t>
  </si>
  <si>
    <t xml:space="preserve">Sparklean Tall Kitchen Bags, 20 ct</t>
  </si>
  <si>
    <t xml:space="preserve">00123819317342</t>
  </si>
  <si>
    <t xml:space="preserve">ScrubRight Scented Lawn &amp; Leaf Bags, 20 ct</t>
  </si>
  <si>
    <t xml:space="preserve">00032714612086</t>
  </si>
  <si>
    <t xml:space="preserve">Freshwave Scented Lawn &amp; Leaf Bags, 40 ct</t>
  </si>
  <si>
    <t xml:space="preserve">00942086279125</t>
  </si>
  <si>
    <t xml:space="preserve">Sparklean Scented Lawn &amp; Leaf Bags, 40 ct</t>
  </si>
  <si>
    <t xml:space="preserve">00627061358222</t>
  </si>
  <si>
    <t xml:space="preserve">Freshwave Scented Compost Bags, 20 ct</t>
  </si>
  <si>
    <t xml:space="preserve">00896479044320</t>
  </si>
  <si>
    <t xml:space="preserve">ScrubRight Lawn &amp; Leaf Bags, 40 ct</t>
  </si>
  <si>
    <t xml:space="preserve">00680777257493</t>
  </si>
  <si>
    <t xml:space="preserve">Harborline Scented Kitchen Trash Bags, 20 ct</t>
  </si>
  <si>
    <t xml:space="preserve">00155066702153</t>
  </si>
  <si>
    <t xml:space="preserve">Harborline Scented Compost Bags, 20 ct</t>
  </si>
  <si>
    <t xml:space="preserve">00738266161398</t>
  </si>
  <si>
    <t xml:space="preserve">Sparklean Scented Compost Bags, 20 ct</t>
  </si>
  <si>
    <t xml:space="preserve">00952197021627</t>
  </si>
  <si>
    <t xml:space="preserve">Sparklean Compost Bags, 20 ct</t>
  </si>
  <si>
    <t xml:space="preserve">2024-11-13</t>
  </si>
  <si>
    <t xml:space="preserve">00802332865006</t>
  </si>
  <si>
    <t xml:space="preserve">Sparklean Scented Kitchen Trash Bags, 40 ct</t>
  </si>
  <si>
    <t xml:space="preserve">00463491986122</t>
  </si>
  <si>
    <t xml:space="preserve">Freshwave Lawn &amp; Leaf Bags, 20 ct</t>
  </si>
  <si>
    <t xml:space="preserve">00641196798762</t>
  </si>
  <si>
    <t xml:space="preserve">Sparklean Scented Tall Kitchen Bags, 40 ct</t>
  </si>
  <si>
    <t xml:space="preserve">00700127713190</t>
  </si>
  <si>
    <t xml:space="preserve">Freshwave Compost Bags, 20 ct</t>
  </si>
  <si>
    <t xml:space="preserve">00883453448272</t>
  </si>
  <si>
    <t xml:space="preserve">Freshwave Tall Kitchen Bags, 20 ct</t>
  </si>
  <si>
    <t xml:space="preserve">00068491865669</t>
  </si>
  <si>
    <t xml:space="preserve">Harborline Compost Bags, 20 ct</t>
  </si>
  <si>
    <t xml:space="preserve">00556921314698</t>
  </si>
  <si>
    <t xml:space="preserve">Freshwave Scented Tall Kitchen Bags, 20 ct</t>
  </si>
  <si>
    <t xml:space="preserve">00301240258978</t>
  </si>
  <si>
    <t xml:space="preserve">Harborline Scented Compost Bags, 40 ct</t>
  </si>
  <si>
    <t xml:space="preserve">00692243018144</t>
  </si>
  <si>
    <t xml:space="preserve">Sparklean Kitchen Trash Bags, 20 ct</t>
  </si>
  <si>
    <t xml:space="preserve">00754368678008</t>
  </si>
  <si>
    <t xml:space="preserve">ScrubRight Kitchen Trash Bags, 20 ct</t>
  </si>
  <si>
    <t xml:space="preserve">00521990489889</t>
  </si>
  <si>
    <t xml:space="preserve">ScrubRight Scented Tall Kitchen Bags, 40 ct</t>
  </si>
  <si>
    <t xml:space="preserve">00758176899516</t>
  </si>
  <si>
    <t xml:space="preserve">ScrubRight Tall Kitchen Bags, 40 ct</t>
  </si>
  <si>
    <t xml:space="preserve">00862041652097</t>
  </si>
  <si>
    <t xml:space="preserve">Sparklean Scented Lawn &amp; Leaf Bags, 20 ct</t>
  </si>
  <si>
    <t xml:space="preserve">00910356310386</t>
  </si>
  <si>
    <t xml:space="preserve">Freshwave Scented Kitchen Trash Bags, 40 ct</t>
  </si>
  <si>
    <t xml:space="preserve">00471776446941</t>
  </si>
  <si>
    <t xml:space="preserve">Sparklean Outdoor Mouse Traps, 6 pack</t>
  </si>
  <si>
    <t xml:space="preserve">00834688462038</t>
  </si>
  <si>
    <t xml:space="preserve">Harborline Indoor Mouse Traps, 1 ct</t>
  </si>
  <si>
    <t xml:space="preserve">00026107447761</t>
  </si>
  <si>
    <t xml:space="preserve">ScrubRight Indoor Mouse Traps, 1 ct</t>
  </si>
  <si>
    <t xml:space="preserve">2021-03-31</t>
  </si>
  <si>
    <t xml:space="preserve">00906442300824</t>
  </si>
  <si>
    <t xml:space="preserve">Freshwave Outdoor Insect Spray, 6 pack</t>
  </si>
  <si>
    <t xml:space="preserve">00925746545365</t>
  </si>
  <si>
    <t xml:space="preserve">Freshwave Indoor Ant Bait, 6 pack</t>
  </si>
  <si>
    <t xml:space="preserve">00494603806425</t>
  </si>
  <si>
    <t xml:space="preserve">ScrubRight Outdoor Insect Spray, 6 pack</t>
  </si>
  <si>
    <t xml:space="preserve">00280936085605</t>
  </si>
  <si>
    <t xml:space="preserve">ScrubRight Indoor Mouse Traps, 6 pack</t>
  </si>
  <si>
    <t xml:space="preserve">00494383619847</t>
  </si>
  <si>
    <t xml:space="preserve">Harborline Indoor Insect Spray, 6 pack</t>
  </si>
  <si>
    <t xml:space="preserve">00881162967495</t>
  </si>
  <si>
    <t xml:space="preserve">Freshwave Outdoor Mouse Traps, 1 ct</t>
  </si>
  <si>
    <t xml:space="preserve">00802508187970</t>
  </si>
  <si>
    <t xml:space="preserve">Freshwave Indoor Insect Spray, 6 pack</t>
  </si>
  <si>
    <t xml:space="preserve">00670254408507</t>
  </si>
  <si>
    <t xml:space="preserve">Sparklean Indoor Mouse Traps, 1 ct</t>
  </si>
  <si>
    <t xml:space="preserve">00718079386667</t>
  </si>
  <si>
    <t xml:space="preserve">ScrubRight Indoor Ant Bait, 6 pack</t>
  </si>
  <si>
    <t xml:space="preserve">00576986953008</t>
  </si>
  <si>
    <t xml:space="preserve">Harborline Outdoor Ant Bait, 1 ct</t>
  </si>
  <si>
    <t xml:space="preserve">00754850576600</t>
  </si>
  <si>
    <t xml:space="preserve">Harborline Outdoor Insect Spray, 1 ct</t>
  </si>
  <si>
    <t xml:space="preserve">00485082506854</t>
  </si>
  <si>
    <t xml:space="preserve">Sparklean Outdoor Mouse Traps, 1 ct</t>
  </si>
  <si>
    <t xml:space="preserve">00846499608801</t>
  </si>
  <si>
    <t xml:space="preserve">Freshwave Outdoor Mouse Traps, 6 pack</t>
  </si>
  <si>
    <t xml:space="preserve">00755300562395</t>
  </si>
  <si>
    <t xml:space="preserve">Freshwave Outdoor Insect Spray, 1 ct</t>
  </si>
  <si>
    <t xml:space="preserve">00918561890220</t>
  </si>
  <si>
    <t xml:space="preserve">Sparklean Outdoor Ant Bait, 1 ct</t>
  </si>
  <si>
    <t xml:space="preserve">00749560042638</t>
  </si>
  <si>
    <t xml:space="preserve">ScrubRight Outdoor Ant Bait, 6 pack</t>
  </si>
  <si>
    <t xml:space="preserve">00812869260516</t>
  </si>
  <si>
    <t xml:space="preserve">Freshwave Outdoor Ant Bait, 1 ct</t>
  </si>
  <si>
    <t xml:space="preserve">00869518769918</t>
  </si>
  <si>
    <t xml:space="preserve">Freshwave Indoor Insect Spray, 1 ct</t>
  </si>
  <si>
    <t xml:space="preserve">00202580769868</t>
  </si>
  <si>
    <t xml:space="preserve">Freshwave Outdoor Ant Bait, 6 pack</t>
  </si>
  <si>
    <t xml:space="preserve">00348573654518</t>
  </si>
  <si>
    <t xml:space="preserve">ScrubRight Outdoor Insect Spray, 1 ct</t>
  </si>
  <si>
    <t xml:space="preserve">00945274205490</t>
  </si>
  <si>
    <t xml:space="preserve">Harborline Outdoor Insect Spray, 6 pack</t>
  </si>
  <si>
    <t xml:space="preserve">00480773330061</t>
  </si>
  <si>
    <t xml:space="preserve">Harborline Outdoor Mouse Traps, 1 ct</t>
  </si>
  <si>
    <t xml:space="preserve">00455775863230</t>
  </si>
  <si>
    <t xml:space="preserve">Sparklean Indoor Mouse Traps, 6 pack</t>
  </si>
  <si>
    <t xml:space="preserve">00195264368621</t>
  </si>
  <si>
    <t xml:space="preserve">ScrubRight Outdoor Ant Bait, 1 ct</t>
  </si>
  <si>
    <t xml:space="preserve">00733922669956</t>
  </si>
  <si>
    <t xml:space="preserve">Sparklean Outdoor Insect Spray, 1 ct</t>
  </si>
  <si>
    <t xml:space="preserve">00465520237233</t>
  </si>
  <si>
    <t xml:space="preserve">Harborline Indoor Mouse Traps, 6 pack</t>
  </si>
  <si>
    <t xml:space="preserve">00125916198295</t>
  </si>
  <si>
    <t xml:space="preserve">Harborline Indoor Insect Spray, 1 ct</t>
  </si>
  <si>
    <t xml:space="preserve">2021-12-03</t>
  </si>
  <si>
    <t xml:space="preserve">00310682403001</t>
  </si>
  <si>
    <t xml:space="preserve">Harborline Outdoor Mouse Traps, 6 pack</t>
  </si>
  <si>
    <t xml:space="preserve">00052081476493</t>
  </si>
  <si>
    <t xml:space="preserve">ScrubRight Indoor Ant Bait, 1 ct</t>
  </si>
  <si>
    <t xml:space="preserve">00853251777462</t>
  </si>
  <si>
    <t xml:space="preserve">Harborline Indoor Ant Bait, 6 pack</t>
  </si>
  <si>
    <t xml:space="preserve">00055835292673</t>
  </si>
  <si>
    <t xml:space="preserve">Sparklean Outdoor Ant Bait, 6 pack</t>
  </si>
  <si>
    <t xml:space="preserve">00509097420672</t>
  </si>
  <si>
    <t xml:space="preserve">Harborline Indoor Ant Bait, 1 ct</t>
  </si>
  <si>
    <t xml:space="preserve">00822480479400</t>
  </si>
  <si>
    <t xml:space="preserve">Sparklean Indoor Insect Spray, 6 pack</t>
  </si>
  <si>
    <t xml:space="preserve">00247159937826</t>
  </si>
  <si>
    <t xml:space="preserve">Freshwave Indoor Mouse Traps, 1 ct</t>
  </si>
  <si>
    <t xml:space="preserve">2024-03-20</t>
  </si>
  <si>
    <t xml:space="preserve">00411228236391</t>
  </si>
  <si>
    <t xml:space="preserve">Freshwave Indoor Mouse Traps, 6 pack</t>
  </si>
  <si>
    <t xml:space="preserve">00785643963519</t>
  </si>
  <si>
    <t xml:space="preserve">Sparklean Outdoor Insect Spray, 6 pack</t>
  </si>
  <si>
    <t xml:space="preserve">00511857109748</t>
  </si>
  <si>
    <t xml:space="preserve">Sparklean Indoor Ant Bait, 6 pack</t>
  </si>
  <si>
    <t xml:space="preserve">00293489444557</t>
  </si>
  <si>
    <t xml:space="preserve">Sparklean Indoor Ant Bait, 1 ct</t>
  </si>
  <si>
    <t xml:space="preserve">2025-08-12</t>
  </si>
  <si>
    <t xml:space="preserve">00740275653128</t>
  </si>
  <si>
    <t xml:space="preserve">Sparklean Indoor Insect Spray, 1 ct</t>
  </si>
  <si>
    <t xml:space="preserve">00193842627484</t>
  </si>
  <si>
    <t xml:space="preserve">ScrubRight Indoor Insect Spray, 6 pack</t>
  </si>
  <si>
    <t xml:space="preserve">2021-01-27</t>
  </si>
  <si>
    <t xml:space="preserve">00333350584837</t>
  </si>
  <si>
    <t xml:space="preserve">Freshwave Indoor Ant Bait, 1 ct</t>
  </si>
  <si>
    <t xml:space="preserve">00133985633250</t>
  </si>
  <si>
    <t xml:space="preserve">CloudSheet Select-A-Size Paper Towels, 8 pack</t>
  </si>
  <si>
    <t xml:space="preserve">CloudSheet</t>
  </si>
  <si>
    <t xml:space="preserve">CloudSheet Mills, Inc.</t>
  </si>
  <si>
    <t xml:space="preserve">2024-07-06</t>
  </si>
  <si>
    <t xml:space="preserve">00670291177538</t>
  </si>
  <si>
    <t xml:space="preserve">Harborline Select-A-Size Paper Towels, 6 pack</t>
  </si>
  <si>
    <t xml:space="preserve">2021-05-05</t>
  </si>
  <si>
    <t xml:space="preserve">00898383999245</t>
  </si>
  <si>
    <t xml:space="preserve">Softly Regular Paper Towels, 8 pack</t>
  </si>
  <si>
    <t xml:space="preserve">Softly</t>
  </si>
  <si>
    <t xml:space="preserve">Softly Paper Products Co.</t>
  </si>
  <si>
    <t xml:space="preserve">00301004913460</t>
  </si>
  <si>
    <t xml:space="preserve">CloudSheet Regular Paper Towels, 8 pack</t>
  </si>
  <si>
    <t xml:space="preserve">00870072155131</t>
  </si>
  <si>
    <t xml:space="preserve">Softly Select-A-Size Paper Towels, 6 pack</t>
  </si>
  <si>
    <t xml:space="preserve">00913185080844</t>
  </si>
  <si>
    <t xml:space="preserve">CloudSheet Giant Roll Paper Towels, 6 pack</t>
  </si>
  <si>
    <t xml:space="preserve">00883685337442</t>
  </si>
  <si>
    <t xml:space="preserve">Harborline Giant Roll Paper Towels, 8 pack</t>
  </si>
  <si>
    <t xml:space="preserve">00891389610780</t>
  </si>
  <si>
    <t xml:space="preserve">Harborline Select-A-Size Paper Towels, 8 pack</t>
  </si>
  <si>
    <t xml:space="preserve">00662824142705</t>
  </si>
  <si>
    <t xml:space="preserve">Harborline Regular Paper Towels, 8 pack</t>
  </si>
  <si>
    <t xml:space="preserve">00971282243349</t>
  </si>
  <si>
    <t xml:space="preserve">Softly Giant Roll Paper Towels, 8 pack</t>
  </si>
  <si>
    <t xml:space="preserve">00100795531944</t>
  </si>
  <si>
    <t xml:space="preserve">Softly Regular Paper Towels, 6 pack</t>
  </si>
  <si>
    <t xml:space="preserve">00777281247530</t>
  </si>
  <si>
    <t xml:space="preserve">Softly Select-A-Size Paper Towels, 8 pack</t>
  </si>
  <si>
    <t xml:space="preserve">00779228646582</t>
  </si>
  <si>
    <t xml:space="preserve">Harborline Giant Roll Paper Towels, 6 pack</t>
  </si>
  <si>
    <t xml:space="preserve">00119121769034</t>
  </si>
  <si>
    <t xml:space="preserve">Harborline Regular Paper Towels, 6 pack</t>
  </si>
  <si>
    <t xml:space="preserve">00680236899409</t>
  </si>
  <si>
    <t xml:space="preserve">Softly Giant Roll Paper Towels, 6 pack</t>
  </si>
  <si>
    <t xml:space="preserve">00432142930857</t>
  </si>
  <si>
    <t xml:space="preserve">CloudSheet Regular Paper Towels, 6 pack</t>
  </si>
  <si>
    <t xml:space="preserve">00950358462611</t>
  </si>
  <si>
    <t xml:space="preserve">CloudSheet Select-A-Size Paper Towels, 6 pack</t>
  </si>
  <si>
    <t xml:space="preserve">00615321466427</t>
  </si>
  <si>
    <t xml:space="preserve">CloudSheet Giant Roll Paper Towels, 8 pack</t>
  </si>
  <si>
    <t xml:space="preserve">00736764412804</t>
  </si>
  <si>
    <t xml:space="preserve">00568870344358</t>
  </si>
  <si>
    <t xml:space="preserve">00657708664656</t>
  </si>
  <si>
    <t xml:space="preserve">00617493605831</t>
  </si>
  <si>
    <t xml:space="preserve">00397305165813</t>
  </si>
  <si>
    <t xml:space="preserve">00572215962554</t>
  </si>
  <si>
    <t xml:space="preserve">00349198245790</t>
  </si>
  <si>
    <t xml:space="preserve">00529617618868</t>
  </si>
  <si>
    <t xml:space="preserve">00665772555822</t>
  </si>
  <si>
    <t xml:space="preserve">00721108766634</t>
  </si>
  <si>
    <t xml:space="preserve">00852039689082</t>
  </si>
  <si>
    <t xml:space="preserve">00372442613304</t>
  </si>
  <si>
    <t xml:space="preserve">Harborline Ultra Soft Bath Tissue, 12 pack</t>
  </si>
  <si>
    <t xml:space="preserve">00776087980843</t>
  </si>
  <si>
    <t xml:space="preserve">CloudSheet Regular Bath Tissue, 24 pack</t>
  </si>
  <si>
    <t xml:space="preserve">00115510090786</t>
  </si>
  <si>
    <t xml:space="preserve">Harborline Regular Bath Tissue, 12 pack</t>
  </si>
  <si>
    <t xml:space="preserve">00589431868739</t>
  </si>
  <si>
    <t xml:space="preserve">Softly Ultra Soft Bath Tissue, 24 pack</t>
  </si>
  <si>
    <t xml:space="preserve">00744197683011</t>
  </si>
  <si>
    <t xml:space="preserve">CloudSheet Regular Bath Tissue, 12 pack</t>
  </si>
  <si>
    <t xml:space="preserve">00422129014811</t>
  </si>
  <si>
    <t xml:space="preserve">Softly Ultra Soft Bath Tissue, 12 pack</t>
  </si>
  <si>
    <t xml:space="preserve">00377538454310</t>
  </si>
  <si>
    <t xml:space="preserve">Softly Regular Bath Tissue, 24 pack</t>
  </si>
  <si>
    <t xml:space="preserve">00699423782943</t>
  </si>
  <si>
    <t xml:space="preserve">Softly Mega Roll Bath Tissue, 24 pack</t>
  </si>
  <si>
    <t xml:space="preserve">00525987022208</t>
  </si>
  <si>
    <t xml:space="preserve">Harborline Mega Roll Bath Tissue, 12 pack</t>
  </si>
  <si>
    <t xml:space="preserve">00475294205026</t>
  </si>
  <si>
    <t xml:space="preserve">CloudSheet Mega Roll Bath Tissue, 12 pack</t>
  </si>
  <si>
    <t xml:space="preserve">00207731067448</t>
  </si>
  <si>
    <t xml:space="preserve">CloudSheet Ultra Soft Bath Tissue, 12 pack</t>
  </si>
  <si>
    <t xml:space="preserve">00150975220167</t>
  </si>
  <si>
    <t xml:space="preserve">Harborline Ultra Soft Bath Tissue, 24 pack</t>
  </si>
  <si>
    <t xml:space="preserve">00769466103937</t>
  </si>
  <si>
    <t xml:space="preserve">Harborline Mega Roll Bath Tissue, 24 pack</t>
  </si>
  <si>
    <t xml:space="preserve">00205790185841</t>
  </si>
  <si>
    <t xml:space="preserve">Softly Mega Roll Bath Tissue, 12 pack</t>
  </si>
  <si>
    <t xml:space="preserve">00334205629788</t>
  </si>
  <si>
    <t xml:space="preserve">Harborline Regular Bath Tissue, 24 pack</t>
  </si>
  <si>
    <t xml:space="preserve">00426410213683</t>
  </si>
  <si>
    <t xml:space="preserve">CloudSheet Mega Roll Bath Tissue, 24 pack</t>
  </si>
  <si>
    <t xml:space="preserve">00635452074985</t>
  </si>
  <si>
    <t xml:space="preserve">CloudSheet Ultra Soft Bath Tissue, 24 pack</t>
  </si>
  <si>
    <t xml:space="preserve">00393403451449</t>
  </si>
  <si>
    <t xml:space="preserve">Softly Regular Bath Tissue, 12 pack</t>
  </si>
  <si>
    <t xml:space="preserve">00047454207954</t>
  </si>
  <si>
    <t xml:space="preserve">00866109254880</t>
  </si>
  <si>
    <t xml:space="preserve">00414911279923</t>
  </si>
  <si>
    <t xml:space="preserve">00523030948735</t>
  </si>
  <si>
    <t xml:space="preserve">00412446979727</t>
  </si>
  <si>
    <t xml:space="preserve">00501685982753</t>
  </si>
  <si>
    <t xml:space="preserve">00722252234750</t>
  </si>
  <si>
    <t xml:space="preserve">00790233981909</t>
  </si>
  <si>
    <t xml:space="preserve">2024-09-16</t>
  </si>
  <si>
    <t xml:space="preserve">00979476413456</t>
  </si>
  <si>
    <t xml:space="preserve">00708498374545</t>
  </si>
  <si>
    <t xml:space="preserve">00366585558853</t>
  </si>
  <si>
    <t xml:space="preserve">Harborline Heavy Duty Paper Cups, 3 pack</t>
  </si>
  <si>
    <t xml:space="preserve">00127490135332</t>
  </si>
  <si>
    <t xml:space="preserve">Harborline Heavy Duty Paper Cups, 250 ct</t>
  </si>
  <si>
    <t xml:space="preserve">250 ct</t>
  </si>
  <si>
    <t xml:space="preserve">00086546032675</t>
  </si>
  <si>
    <t xml:space="preserve">Softly Heavy Duty Paper Cups, 3 pack</t>
  </si>
  <si>
    <t xml:space="preserve">00024450544736</t>
  </si>
  <si>
    <t xml:space="preserve">CloudSheet Standard Facial Tissue, 250 ct</t>
  </si>
  <si>
    <t xml:space="preserve">00972583627309</t>
  </si>
  <si>
    <t xml:space="preserve">Harborline Standard Facial Tissue, 250 ct</t>
  </si>
  <si>
    <t xml:space="preserve">00897529920801</t>
  </si>
  <si>
    <t xml:space="preserve">Softly Standard Paper Napkins, 3 pack</t>
  </si>
  <si>
    <t xml:space="preserve">00329180235215</t>
  </si>
  <si>
    <t xml:space="preserve">CloudSheet Standard Paper Napkins, 50 ct</t>
  </si>
  <si>
    <t xml:space="preserve">50 ct</t>
  </si>
  <si>
    <t xml:space="preserve">00187194675736</t>
  </si>
  <si>
    <t xml:space="preserve">CloudSheet Heavy Duty Paper Napkins, 3 pack</t>
  </si>
  <si>
    <t xml:space="preserve">2023-06-17</t>
  </si>
  <si>
    <t xml:space="preserve">00991172513561</t>
  </si>
  <si>
    <t xml:space="preserve">CloudSheet Standard Paper Cups, 250 ct</t>
  </si>
  <si>
    <t xml:space="preserve">00140838996887</t>
  </si>
  <si>
    <t xml:space="preserve">Harborline Standard Paper Cups, 3 pack</t>
  </si>
  <si>
    <t xml:space="preserve">00751743630793</t>
  </si>
  <si>
    <t xml:space="preserve">CloudSheet Standard Plastic Cutlery, 50 ct</t>
  </si>
  <si>
    <t xml:space="preserve">00141491860283</t>
  </si>
  <si>
    <t xml:space="preserve">Harborline Heavy Duty Paper Napkins, 50 ct</t>
  </si>
  <si>
    <t xml:space="preserve">00223256295125</t>
  </si>
  <si>
    <t xml:space="preserve">Softly Standard Facial Tissue, 50 ct</t>
  </si>
  <si>
    <t xml:space="preserve">00831844975790</t>
  </si>
  <si>
    <t xml:space="preserve">Softly Standard Paper Cups, 250 ct</t>
  </si>
  <si>
    <t xml:space="preserve">00998783548687</t>
  </si>
  <si>
    <t xml:space="preserve">CloudSheet Heavy Duty Paper Plates, 3 pack</t>
  </si>
  <si>
    <t xml:space="preserve">00919311086864</t>
  </si>
  <si>
    <t xml:space="preserve">Softly Heavy Duty Paper Napkins, 50 ct</t>
  </si>
  <si>
    <t xml:space="preserve">00462883349648</t>
  </si>
  <si>
    <t xml:space="preserve">Harborline Standard Paper Napkins, 50 ct</t>
  </si>
  <si>
    <t xml:space="preserve">00635296389476</t>
  </si>
  <si>
    <t xml:space="preserve">Harborline Standard Plastic Cutlery, 3 pack</t>
  </si>
  <si>
    <t xml:space="preserve">00048722596638</t>
  </si>
  <si>
    <t xml:space="preserve">Softly Standard Paper Cups, 50 ct</t>
  </si>
  <si>
    <t xml:space="preserve">00781667400076</t>
  </si>
  <si>
    <t xml:space="preserve">CloudSheet Standard Paper Cups, 3 pack</t>
  </si>
  <si>
    <t xml:space="preserve">00722682014033</t>
  </si>
  <si>
    <t xml:space="preserve">CloudSheet Heavy Duty Plastic Cutlery, 250 ct</t>
  </si>
  <si>
    <t xml:space="preserve">00031542219820</t>
  </si>
  <si>
    <t xml:space="preserve">Softly Heavy Duty Paper Plates, 3 pack</t>
  </si>
  <si>
    <t xml:space="preserve">00090592737132</t>
  </si>
  <si>
    <t xml:space="preserve">Harborline Standard Paper Napkins, 3 pack</t>
  </si>
  <si>
    <t xml:space="preserve">00636496208126</t>
  </si>
  <si>
    <t xml:space="preserve">CloudSheet Standard Paper Cups, 50 ct</t>
  </si>
  <si>
    <t xml:space="preserve">00149714454446</t>
  </si>
  <si>
    <t xml:space="preserve">Harborline Heavy Duty Plastic Cutlery, 3 pack</t>
  </si>
  <si>
    <t xml:space="preserve">00654319342825</t>
  </si>
  <si>
    <t xml:space="preserve">CloudSheet Heavy Duty Paper Cups, 3 pack</t>
  </si>
  <si>
    <t xml:space="preserve">00295756276004</t>
  </si>
  <si>
    <t xml:space="preserve">Harborline Heavy Duty Paper Cups, 50 ct</t>
  </si>
  <si>
    <t xml:space="preserve">00938967546012</t>
  </si>
  <si>
    <t xml:space="preserve">Softly Standard Paper Plates, 250 ct</t>
  </si>
  <si>
    <t xml:space="preserve">00276906720443</t>
  </si>
  <si>
    <t xml:space="preserve">Harborline Diapers Size 2, 66 ct</t>
  </si>
  <si>
    <t xml:space="preserve">66 ct</t>
  </si>
  <si>
    <t xml:space="preserve">00748111461615</t>
  </si>
  <si>
    <t xml:space="preserve">Little Harbor Diapers Size 2, 36 ct</t>
  </si>
  <si>
    <t xml:space="preserve">Little Harbor</t>
  </si>
  <si>
    <t xml:space="preserve">Little Harbor Infant Products, Inc.</t>
  </si>
  <si>
    <t xml:space="preserve">00066033104404</t>
  </si>
  <si>
    <t xml:space="preserve">Little Harbor Diapers Size 3, 66 ct</t>
  </si>
  <si>
    <t xml:space="preserve">00541354328595</t>
  </si>
  <si>
    <t xml:space="preserve">Little Harbor Diapers Size 3, 36 ct</t>
  </si>
  <si>
    <t xml:space="preserve">00300821389823</t>
  </si>
  <si>
    <t xml:space="preserve">Harborline Diapers Size 2, 36 ct</t>
  </si>
  <si>
    <t xml:space="preserve">00089299926344</t>
  </si>
  <si>
    <t xml:space="preserve">Little Harbor Diapers Size 2, 66 ct</t>
  </si>
  <si>
    <t xml:space="preserve">2023-02-03</t>
  </si>
  <si>
    <t xml:space="preserve">00065883394414</t>
  </si>
  <si>
    <t xml:space="preserve">Harborline Diapers Size 4, 66 ct</t>
  </si>
  <si>
    <t xml:space="preserve">00170498236266</t>
  </si>
  <si>
    <t xml:space="preserve">Harborline Swim Diapers, 66 ct</t>
  </si>
  <si>
    <t xml:space="preserve">00872070797091</t>
  </si>
  <si>
    <t xml:space="preserve">Little Harbor Diapers Size 1, 66 ct</t>
  </si>
  <si>
    <t xml:space="preserve">00258011924230</t>
  </si>
  <si>
    <t xml:space="preserve">Little Harbor Diapers Size 4, 66 ct</t>
  </si>
  <si>
    <t xml:space="preserve">00826987805270</t>
  </si>
  <si>
    <t xml:space="preserve">Harborline Diapers Size 4, 36 ct</t>
  </si>
  <si>
    <t xml:space="preserve">00648288552745</t>
  </si>
  <si>
    <t xml:space="preserve">Little Harbor Diapers Size 4, 36 ct</t>
  </si>
  <si>
    <t xml:space="preserve">00707566995376</t>
  </si>
  <si>
    <t xml:space="preserve">Harborline Diapers Size 1, 36 ct</t>
  </si>
  <si>
    <t xml:space="preserve">00112555160494</t>
  </si>
  <si>
    <t xml:space="preserve">Tiny Steps Diapers Size 5, 66 ct</t>
  </si>
  <si>
    <t xml:space="preserve">Tiny Steps</t>
  </si>
  <si>
    <t xml:space="preserve">Tiny Steps Baby Care Co.</t>
  </si>
  <si>
    <t xml:space="preserve">00047584388290</t>
  </si>
  <si>
    <t xml:space="preserve">Harborline Swim Diapers, 36 ct</t>
  </si>
  <si>
    <t xml:space="preserve">00513367740003</t>
  </si>
  <si>
    <t xml:space="preserve">Little Harbor Swim Diapers, 66 ct</t>
  </si>
  <si>
    <t xml:space="preserve">00181780801185</t>
  </si>
  <si>
    <t xml:space="preserve">Harborline Diapers Size 3, 66 ct</t>
  </si>
  <si>
    <t xml:space="preserve">2022-11-17</t>
  </si>
  <si>
    <t xml:space="preserve">00437175088856</t>
  </si>
  <si>
    <t xml:space="preserve">Tiny Steps Diapers Size 6, 36 ct</t>
  </si>
  <si>
    <t xml:space="preserve">00222140663719</t>
  </si>
  <si>
    <t xml:space="preserve">Little Harbor Diapers Size 6, 66 ct</t>
  </si>
  <si>
    <t xml:space="preserve">00396686659473</t>
  </si>
  <si>
    <t xml:space="preserve">Little Harbor Swim Diapers, 36 ct</t>
  </si>
  <si>
    <t xml:space="preserve">00302140432794</t>
  </si>
  <si>
    <t xml:space="preserve">Harborline Diapers Size 3, 36 ct</t>
  </si>
  <si>
    <t xml:space="preserve">00750021443240</t>
  </si>
  <si>
    <t xml:space="preserve">Tiny Steps Diapers Size 3, 36 ct</t>
  </si>
  <si>
    <t xml:space="preserve">00027056989067</t>
  </si>
  <si>
    <t xml:space="preserve">Tiny Steps Baby Wipes, 3 pack</t>
  </si>
  <si>
    <t xml:space="preserve">00811096419794</t>
  </si>
  <si>
    <t xml:space="preserve">Tiny Steps Sensitive Wipes, 1 pack</t>
  </si>
  <si>
    <t xml:space="preserve">1 pack</t>
  </si>
  <si>
    <t xml:space="preserve">00468247064773</t>
  </si>
  <si>
    <t xml:space="preserve">Harborline Baby Wipes, 3 pack</t>
  </si>
  <si>
    <t xml:space="preserve">00496746231970</t>
  </si>
  <si>
    <t xml:space="preserve">Harborline Sensitive Wipes, 3 pack</t>
  </si>
  <si>
    <t xml:space="preserve">00884336170803</t>
  </si>
  <si>
    <t xml:space="preserve">Little Harbor Sensitive Wipes, 3 pack</t>
  </si>
  <si>
    <t xml:space="preserve">00218522210625</t>
  </si>
  <si>
    <t xml:space="preserve">Harborline Sensitive Wipes, 1 pack</t>
  </si>
  <si>
    <t xml:space="preserve">2021-06-28</t>
  </si>
  <si>
    <t xml:space="preserve">00816573025787</t>
  </si>
  <si>
    <t xml:space="preserve">Little Harbor Baby Wipes, 3 pack</t>
  </si>
  <si>
    <t xml:space="preserve">00884050197976</t>
  </si>
  <si>
    <t xml:space="preserve">Tiny Steps Baby Wipes, 1 pack</t>
  </si>
  <si>
    <t xml:space="preserve">00482303940553</t>
  </si>
  <si>
    <t xml:space="preserve">Harborline Baby Wipes, 1 pack</t>
  </si>
  <si>
    <t xml:space="preserve">00653719353237</t>
  </si>
  <si>
    <t xml:space="preserve">Little Harbor Sensitive Wipes, 1 pack</t>
  </si>
  <si>
    <t xml:space="preserve">00909715704539</t>
  </si>
  <si>
    <t xml:space="preserve">Little Harbor Baby Wipes, 1 pack</t>
  </si>
  <si>
    <t xml:space="preserve">00622111231828</t>
  </si>
  <si>
    <t xml:space="preserve">Tiny Steps Sensitive Wipes, 3 pack</t>
  </si>
  <si>
    <t xml:space="preserve">00867038385198</t>
  </si>
  <si>
    <t xml:space="preserve">00615512336855</t>
  </si>
  <si>
    <t xml:space="preserve">00655682519723</t>
  </si>
  <si>
    <t xml:space="preserve">00060591933816</t>
  </si>
  <si>
    <t xml:space="preserve">00578021584414</t>
  </si>
  <si>
    <t xml:space="preserve">00443138973675</t>
  </si>
  <si>
    <t xml:space="preserve">00384015152882</t>
  </si>
  <si>
    <t xml:space="preserve">00080515235271</t>
  </si>
  <si>
    <t xml:space="preserve">00271953907472</t>
  </si>
  <si>
    <t xml:space="preserve">00545908224564</t>
  </si>
  <si>
    <t xml:space="preserve">Tiny Steps Sweet Potato Stage 2 Puree, 4 oz</t>
  </si>
  <si>
    <t xml:space="preserve">00498103822879</t>
  </si>
  <si>
    <t xml:space="preserve">Harborline Mixed Vegetable Teething Biscuits, 4 oz</t>
  </si>
  <si>
    <t xml:space="preserve">00605436981722</t>
  </si>
  <si>
    <t xml:space="preserve">Tiny Steps Mixed Vegetable Stage 2 Puree, 4 oz</t>
  </si>
  <si>
    <t xml:space="preserve">00835310213426</t>
  </si>
  <si>
    <t xml:space="preserve">Little Harbor Mixed Vegetable Teething Biscuits, 4 oz</t>
  </si>
  <si>
    <t xml:space="preserve">00322123611997</t>
  </si>
  <si>
    <t xml:space="preserve">Harborline Apple Teething Biscuits, 4 oz</t>
  </si>
  <si>
    <t xml:space="preserve">00372737621772</t>
  </si>
  <si>
    <t xml:space="preserve">Tiny Steps Mixed Vegetable Stage 1 Puree, 4 oz</t>
  </si>
  <si>
    <t xml:space="preserve">2026-08-08</t>
  </si>
  <si>
    <t xml:space="preserve">00883569550731</t>
  </si>
  <si>
    <t xml:space="preserve">Harborline Mixed Vegetable Baby Cereal, 4 oz</t>
  </si>
  <si>
    <t xml:space="preserve">2023-07-19</t>
  </si>
  <si>
    <t xml:space="preserve">00579964207263</t>
  </si>
  <si>
    <t xml:space="preserve">Tiny Steps Apple Baby Cereal, 4 oz</t>
  </si>
  <si>
    <t xml:space="preserve">00303172761781</t>
  </si>
  <si>
    <t xml:space="preserve">Little Harbor Banana Teething Biscuits, 4 oz</t>
  </si>
  <si>
    <t xml:space="preserve">00873579362946</t>
  </si>
  <si>
    <t xml:space="preserve">Little Harbor Sweet Potato Stage 2 Puree, 4 oz</t>
  </si>
  <si>
    <t xml:space="preserve">00565900779275</t>
  </si>
  <si>
    <t xml:space="preserve">Tiny Steps Apple Teething Biscuits, 4 oz</t>
  </si>
  <si>
    <t xml:space="preserve">00887486619276</t>
  </si>
  <si>
    <t xml:space="preserve">Tiny Steps Apple Stage 2 Puree, 4 oz</t>
  </si>
  <si>
    <t xml:space="preserve">00104095996787</t>
  </si>
  <si>
    <t xml:space="preserve">Tiny Steps Mixed Vegetable Stage 3 Toddler Food, 4 oz</t>
  </si>
  <si>
    <t xml:space="preserve">00122400944403</t>
  </si>
  <si>
    <t xml:space="preserve">Little Harbor Apple Baby Cereal, 4 oz</t>
  </si>
  <si>
    <t xml:space="preserve">00020527119704</t>
  </si>
  <si>
    <t xml:space="preserve">Little Harbor Apple Teething Biscuits, 4 oz</t>
  </si>
  <si>
    <t xml:space="preserve">00707848149075</t>
  </si>
  <si>
    <t xml:space="preserve">Little Harbor Apple Stage 1 Puree, 4 oz</t>
  </si>
  <si>
    <t xml:space="preserve">00887135381833</t>
  </si>
  <si>
    <t xml:space="preserve">Harborline Mixed Vegetable Stage 3 Toddler Food, 4 oz</t>
  </si>
  <si>
    <t xml:space="preserve">00253957529833</t>
  </si>
  <si>
    <t xml:space="preserve">Tiny Steps Sweet Potato Baby Cereal, 4 oz</t>
  </si>
  <si>
    <t xml:space="preserve">00961211512298</t>
  </si>
  <si>
    <t xml:space="preserve">Little Harbor Sweet Potato Teething Biscuits, 4 oz</t>
  </si>
  <si>
    <t xml:space="preserve">00458484360111</t>
  </si>
  <si>
    <t xml:space="preserve">Little Harbor Banana Stage 2 Puree, 4 oz</t>
  </si>
  <si>
    <t xml:space="preserve">00978998812660</t>
  </si>
  <si>
    <t xml:space="preserve">Little Harbor Banana Stage 1 Puree, 4 oz</t>
  </si>
  <si>
    <t xml:space="preserve">00002719262459</t>
  </si>
  <si>
    <t xml:space="preserve">Tiny Steps Soy Formula, 20.5 oz</t>
  </si>
  <si>
    <t xml:space="preserve">20.5 oz</t>
  </si>
  <si>
    <t xml:space="preserve">00194492025640</t>
  </si>
  <si>
    <t xml:space="preserve">Little Harbor Milk-Based Formula, 12.5 oz</t>
  </si>
  <si>
    <t xml:space="preserve">2024-07-02</t>
  </si>
  <si>
    <t xml:space="preserve">00805953623200</t>
  </si>
  <si>
    <t xml:space="preserve">Harborline Milk-Based Formula, 12.5 oz</t>
  </si>
  <si>
    <t xml:space="preserve">00542172789320</t>
  </si>
  <si>
    <t xml:space="preserve">Little Harbor Soy Formula, 12.5 oz</t>
  </si>
  <si>
    <t xml:space="preserve">00063564654479</t>
  </si>
  <si>
    <t xml:space="preserve">Little Harbor Milk-Based Formula, 20.5 oz</t>
  </si>
  <si>
    <t xml:space="preserve">00633073739892</t>
  </si>
  <si>
    <t xml:space="preserve">Harborline Sensitive Formula, 20.5 oz</t>
  </si>
  <si>
    <t xml:space="preserve">00132162187445</t>
  </si>
  <si>
    <t xml:space="preserve">Harborline Soy Formula, 20.5 oz</t>
  </si>
  <si>
    <t xml:space="preserve">00326411023589</t>
  </si>
  <si>
    <t xml:space="preserve">Harborline Milk-Based Formula, 20.5 oz</t>
  </si>
  <si>
    <t xml:space="preserve">00487637429050</t>
  </si>
  <si>
    <t xml:space="preserve">Tiny Steps Milk-Based Formula, 12.5 oz</t>
  </si>
  <si>
    <t xml:space="preserve">00464329051591</t>
  </si>
  <si>
    <t xml:space="preserve">Harborline Toddler Formula, 12.5 oz</t>
  </si>
  <si>
    <t xml:space="preserve">00065584568818</t>
  </si>
  <si>
    <t xml:space="preserve">Harborline Sensitive Formula, 12.5 oz</t>
  </si>
  <si>
    <t xml:space="preserve">00497623238230</t>
  </si>
  <si>
    <t xml:space="preserve">Tiny Steps Soy Formula, 12.5 oz</t>
  </si>
  <si>
    <t xml:space="preserve">00587006633770</t>
  </si>
  <si>
    <t xml:space="preserve">Tiny Steps Milk-Based Formula, 20.5 oz</t>
  </si>
  <si>
    <t xml:space="preserve">00757029928730</t>
  </si>
  <si>
    <t xml:space="preserve">Tiny Steps Sensitive Formula, 20.5 oz</t>
  </si>
  <si>
    <t xml:space="preserve">00902660223102</t>
  </si>
  <si>
    <t xml:space="preserve">Little Harbor Sensitive Formula, 12.5 oz</t>
  </si>
  <si>
    <t xml:space="preserve">00443214292937</t>
  </si>
  <si>
    <t xml:space="preserve">Harborline Soy Formula, 12.5 oz</t>
  </si>
  <si>
    <t xml:space="preserve">00509867814108</t>
  </si>
  <si>
    <t xml:space="preserve">Harborline Toddler Formula, 20.5 oz</t>
  </si>
  <si>
    <t xml:space="preserve">00964401449448</t>
  </si>
  <si>
    <t xml:space="preserve">Little Harbor Sensitive Formula, 20.5 oz</t>
  </si>
  <si>
    <t xml:space="preserve">00079335573807</t>
  </si>
  <si>
    <t xml:space="preserve">Little Harbor Toddler Formula, 20.5 oz</t>
  </si>
  <si>
    <t xml:space="preserve">00701289404326</t>
  </si>
  <si>
    <t xml:space="preserve">Tiny Steps Toddler Formula, 20.5 oz</t>
  </si>
  <si>
    <t xml:space="preserve">00479027635869</t>
  </si>
  <si>
    <t xml:space="preserve">Little Harbor Toddler Formula, 12.5 oz</t>
  </si>
  <si>
    <t xml:space="preserve">00328775918699</t>
  </si>
  <si>
    <t xml:space="preserve">Pawmesa Dry Dog Food Chicken, 15 lb</t>
  </si>
  <si>
    <t xml:space="preserve">Pawmesa</t>
  </si>
  <si>
    <t xml:space="preserve">Pawmesa Pet Foods Co.</t>
  </si>
  <si>
    <t xml:space="preserve">15 lb</t>
  </si>
  <si>
    <t xml:space="preserve">00422271897423</t>
  </si>
  <si>
    <t xml:space="preserve">Harborline Puppy Food, 13 oz</t>
  </si>
  <si>
    <t xml:space="preserve">00377312108033</t>
  </si>
  <si>
    <t xml:space="preserve">Pawmesa Dry Dog Food Beef, 15 lb</t>
  </si>
  <si>
    <t xml:space="preserve">2022-11-21</t>
  </si>
  <si>
    <t xml:space="preserve">00776524216772</t>
  </si>
  <si>
    <t xml:space="preserve">Harborline Wet Dog Food, 30 lb</t>
  </si>
  <si>
    <t xml:space="preserve">30 lb</t>
  </si>
  <si>
    <t xml:space="preserve">00457718781390</t>
  </si>
  <si>
    <t xml:space="preserve">Wagswell Puppy Food, 30 lb</t>
  </si>
  <si>
    <t xml:space="preserve">Wagswell</t>
  </si>
  <si>
    <t xml:space="preserve">Wagswell Pet Nutrition, Inc.</t>
  </si>
  <si>
    <t xml:space="preserve">00649966534721</t>
  </si>
  <si>
    <t xml:space="preserve">Wagswell Dry Dog Food Beef, 30 lb</t>
  </si>
  <si>
    <t xml:space="preserve">00435318760427</t>
  </si>
  <si>
    <t xml:space="preserve">Pawmesa Puppy Food, 15 lb</t>
  </si>
  <si>
    <t xml:space="preserve">00317877248748</t>
  </si>
  <si>
    <t xml:space="preserve">Harborline Dry Dog Food Beef, 30 lb</t>
  </si>
  <si>
    <t xml:space="preserve">00532332622800</t>
  </si>
  <si>
    <t xml:space="preserve">Harborline Dry Dog Food Chicken, 13 oz</t>
  </si>
  <si>
    <t xml:space="preserve">2026-05-09</t>
  </si>
  <si>
    <t xml:space="preserve">00155914519017</t>
  </si>
  <si>
    <t xml:space="preserve">Harborline Senior Dog Food, 15 lb</t>
  </si>
  <si>
    <t xml:space="preserve">00329464230267</t>
  </si>
  <si>
    <t xml:space="preserve">Harborline Senior Dog Food, 30 lb</t>
  </si>
  <si>
    <t xml:space="preserve">00608846383283</t>
  </si>
  <si>
    <t xml:space="preserve">Pawmesa Senior Dog Food, 15 lb</t>
  </si>
  <si>
    <t xml:space="preserve">00774297888621</t>
  </si>
  <si>
    <t xml:space="preserve">Pawmesa Puppy Food, 30 lb</t>
  </si>
  <si>
    <t xml:space="preserve">00870894941977</t>
  </si>
  <si>
    <t xml:space="preserve">Harborline Dry Dog Food Beef, 13 oz</t>
  </si>
  <si>
    <t xml:space="preserve">00518319651517</t>
  </si>
  <si>
    <t xml:space="preserve">Wagswell Dry Dog Food Chicken, 30 lb</t>
  </si>
  <si>
    <t xml:space="preserve">00256312804325</t>
  </si>
  <si>
    <t xml:space="preserve">Wagswell Wet Dog Food, 15 lb</t>
  </si>
  <si>
    <t xml:space="preserve">00976654414483</t>
  </si>
  <si>
    <t xml:space="preserve">Harborline Puppy Food, 30 lb</t>
  </si>
  <si>
    <t xml:space="preserve">00915062181842</t>
  </si>
  <si>
    <t xml:space="preserve">Pawmesa Wet Dog Food, 13 oz</t>
  </si>
  <si>
    <t xml:space="preserve">00607379639789</t>
  </si>
  <si>
    <t xml:space="preserve">Harborline Dry Dog Food Chicken, 30 lb</t>
  </si>
  <si>
    <t xml:space="preserve">00409559538135</t>
  </si>
  <si>
    <t xml:space="preserve">Pawmesa Dry Dog Food Chicken, 30 lb</t>
  </si>
  <si>
    <t xml:space="preserve">2023-10-07</t>
  </si>
  <si>
    <t xml:space="preserve">00496027798946</t>
  </si>
  <si>
    <t xml:space="preserve">Wagswell Dry Dog Food Chicken, 13 oz</t>
  </si>
  <si>
    <t xml:space="preserve">00883070722970</t>
  </si>
  <si>
    <t xml:space="preserve">Pawmesa Puppy Food, 13 oz</t>
  </si>
  <si>
    <t xml:space="preserve">00460512447212</t>
  </si>
  <si>
    <t xml:space="preserve">Pawmesa Dry Dog Food Beef, 30 lb</t>
  </si>
  <si>
    <t xml:space="preserve">00267962695836</t>
  </si>
  <si>
    <t xml:space="preserve">Wagswell Senior Dog Food, 30 lb</t>
  </si>
  <si>
    <t xml:space="preserve">00318248439698</t>
  </si>
  <si>
    <t xml:space="preserve">Wagswell Wet Dog Food, 13 oz</t>
  </si>
  <si>
    <t xml:space="preserve">00094720130953</t>
  </si>
  <si>
    <t xml:space="preserve">Wagswell Senior Dog Food, 15 lb</t>
  </si>
  <si>
    <t xml:space="preserve">00567726129525</t>
  </si>
  <si>
    <t xml:space="preserve">Pawmesa Wet Dog Food, 15 lb</t>
  </si>
  <si>
    <t xml:space="preserve">00007512927452</t>
  </si>
  <si>
    <t xml:space="preserve">Pawmesa Dry Dog Food Chicken, 13 oz</t>
  </si>
  <si>
    <t xml:space="preserve">00547519996497</t>
  </si>
  <si>
    <t xml:space="preserve">Harborline Wet Cat Food, 16 lb</t>
  </si>
  <si>
    <t xml:space="preserve">16 lb</t>
  </si>
  <si>
    <t xml:space="preserve">00881146351756</t>
  </si>
  <si>
    <t xml:space="preserve">Wagswell Dry Cat Food, 16 lb</t>
  </si>
  <si>
    <t xml:space="preserve">00982729470837</t>
  </si>
  <si>
    <t xml:space="preserve">Pawmesa Dry Cat Food, 5.5 oz</t>
  </si>
  <si>
    <t xml:space="preserve">5.5 oz</t>
  </si>
  <si>
    <t xml:space="preserve">00293642329077</t>
  </si>
  <si>
    <t xml:space="preserve">Wagswell Kitten Food, 7 lb</t>
  </si>
  <si>
    <t xml:space="preserve">7 lb</t>
  </si>
  <si>
    <t xml:space="preserve">00451190276999</t>
  </si>
  <si>
    <t xml:space="preserve">Harborline Dry Cat Food, 5.5 oz</t>
  </si>
  <si>
    <t xml:space="preserve">00188911115415</t>
  </si>
  <si>
    <t xml:space="preserve">Pawmesa Kitten Food, 7 lb</t>
  </si>
  <si>
    <t xml:space="preserve">00332725064414</t>
  </si>
  <si>
    <t xml:space="preserve">Harborline Kitten Food, 16 lb</t>
  </si>
  <si>
    <t xml:space="preserve">00093764776337</t>
  </si>
  <si>
    <t xml:space="preserve">Wagswell Wet Cat Food, 5.5 oz</t>
  </si>
  <si>
    <t xml:space="preserve">00446299497668</t>
  </si>
  <si>
    <t xml:space="preserve">Wagswell Dry Cat Food, 7 lb</t>
  </si>
  <si>
    <t xml:space="preserve">00145566301506</t>
  </si>
  <si>
    <t xml:space="preserve">Wagswell Kitten Food, 16 lb</t>
  </si>
  <si>
    <t xml:space="preserve">00891914733243</t>
  </si>
  <si>
    <t xml:space="preserve">Wagswell Dry Cat Food, 5.5 oz</t>
  </si>
  <si>
    <t xml:space="preserve">00870052242656</t>
  </si>
  <si>
    <t xml:space="preserve">Pawmesa Kitten Food, 16 lb</t>
  </si>
  <si>
    <t xml:space="preserve">00481188345105</t>
  </si>
  <si>
    <t xml:space="preserve">Pawmesa Kitten Food, 5.5 oz</t>
  </si>
  <si>
    <t xml:space="preserve">00378855524781</t>
  </si>
  <si>
    <t xml:space="preserve">Wagswell Wet Cat Food, 7 lb</t>
  </si>
  <si>
    <t xml:space="preserve">2025-11-29</t>
  </si>
  <si>
    <t xml:space="preserve">00672424434387</t>
  </si>
  <si>
    <t xml:space="preserve">Pawmesa Wet Cat Food, 7 lb</t>
  </si>
  <si>
    <t xml:space="preserve">2021-01-06</t>
  </si>
  <si>
    <t xml:space="preserve">00716447144365</t>
  </si>
  <si>
    <t xml:space="preserve">Harborline Dry Cat Food, 7 lb</t>
  </si>
  <si>
    <t xml:space="preserve">00690173049930</t>
  </si>
  <si>
    <t xml:space="preserve">Wagswell Wet Cat Food, 16 lb</t>
  </si>
  <si>
    <t xml:space="preserve">00398072222451</t>
  </si>
  <si>
    <t xml:space="preserve">Harborline Kitten Food, 7 lb</t>
  </si>
  <si>
    <t xml:space="preserve">00946221545834</t>
  </si>
  <si>
    <t xml:space="preserve">Pawmesa Wet Cat Food, 16 lb</t>
  </si>
  <si>
    <t xml:space="preserve">00005442658238</t>
  </si>
  <si>
    <t xml:space="preserve">Pawmesa Dry Cat Food, 7 lb</t>
  </si>
  <si>
    <t xml:space="preserve">00557359946582</t>
  </si>
  <si>
    <t xml:space="preserve">Pawmesa Dry Cat Food, 16 lb</t>
  </si>
  <si>
    <t xml:space="preserve">00671133145652</t>
  </si>
  <si>
    <t xml:space="preserve">Harborline Dry Cat Food, 16 lb</t>
  </si>
  <si>
    <t xml:space="preserve">00486605113302</t>
  </si>
  <si>
    <t xml:space="preserve">Harborline Wet Cat Food, 5.5 oz</t>
  </si>
  <si>
    <t xml:space="preserve">2022-05-01</t>
  </si>
  <si>
    <t xml:space="preserve">00892757884304</t>
  </si>
  <si>
    <t xml:space="preserve">Harborline Wet Cat Food, 7 lb</t>
  </si>
  <si>
    <t xml:space="preserve">00751242080898</t>
  </si>
  <si>
    <t xml:space="preserve">Harborline Kitten Food, 5.5 oz</t>
  </si>
  <si>
    <t xml:space="preserve">2025-07-23</t>
  </si>
  <si>
    <t xml:space="preserve">00899564977861</t>
  </si>
  <si>
    <t xml:space="preserve">Pawmesa Wet Cat Food, 5.5 oz</t>
  </si>
  <si>
    <t xml:space="preserve">00873823457089</t>
  </si>
  <si>
    <t xml:space="preserve">Wagswell Kitten Food, 5.5 oz</t>
  </si>
  <si>
    <t xml:space="preserve">00715935512805</t>
  </si>
  <si>
    <t xml:space="preserve">00017334687644</t>
  </si>
  <si>
    <t xml:space="preserve">Harborline Non-Clumping Litter, 10 lb</t>
  </si>
  <si>
    <t xml:space="preserve">10 lb</t>
  </si>
  <si>
    <t xml:space="preserve">00488379291062</t>
  </si>
  <si>
    <t xml:space="preserve">Pawmesa Clumping Litter, 10 lb</t>
  </si>
  <si>
    <t xml:space="preserve">00769229934108</t>
  </si>
  <si>
    <t xml:space="preserve">Pawmesa Crystal Litter, 20 lb</t>
  </si>
  <si>
    <t xml:space="preserve">20 lb</t>
  </si>
  <si>
    <t xml:space="preserve">2023-11-28</t>
  </si>
  <si>
    <t xml:space="preserve">00753143256002</t>
  </si>
  <si>
    <t xml:space="preserve">Harborline Non-Clumping Litter, 20 lb</t>
  </si>
  <si>
    <t xml:space="preserve">00957778072696</t>
  </si>
  <si>
    <t xml:space="preserve">Wagswell Clumping Litter, 10 lb</t>
  </si>
  <si>
    <t xml:space="preserve">00631888585354</t>
  </si>
  <si>
    <t xml:space="preserve">Wagswell Crystal Litter, 10 lb</t>
  </si>
  <si>
    <t xml:space="preserve">00583824982442</t>
  </si>
  <si>
    <t xml:space="preserve">Harborline Clumping Litter, 20 lb</t>
  </si>
  <si>
    <t xml:space="preserve">00314733560680</t>
  </si>
  <si>
    <t xml:space="preserve">Pawmesa Non-Clumping Litter, 20 lb</t>
  </si>
  <si>
    <t xml:space="preserve">2023-02-26</t>
  </si>
  <si>
    <t xml:space="preserve">00703152320897</t>
  </si>
  <si>
    <t xml:space="preserve">Pawmesa Non-Clumping Litter, 10 lb</t>
  </si>
  <si>
    <t xml:space="preserve">00614435406778</t>
  </si>
  <si>
    <t xml:space="preserve">Wagswell Crystal Litter, 20 lb</t>
  </si>
  <si>
    <t xml:space="preserve">00913064751147</t>
  </si>
  <si>
    <t xml:space="preserve">Harborline Clumping Litter, 10 lb</t>
  </si>
  <si>
    <t xml:space="preserve">00930665433520</t>
  </si>
  <si>
    <t xml:space="preserve">Wagswell Clumping Litter, 20 lb</t>
  </si>
  <si>
    <t xml:space="preserve">00649435299467</t>
  </si>
  <si>
    <t xml:space="preserve">Wagswell Non-Clumping Litter, 20 lb</t>
  </si>
  <si>
    <t xml:space="preserve">00104851537387</t>
  </si>
  <si>
    <t xml:space="preserve">Harborline Crystal Litter, 10 lb</t>
  </si>
  <si>
    <t xml:space="preserve">00261534321732</t>
  </si>
  <si>
    <t xml:space="preserve">Harborline Crystal Litter, 20 lb</t>
  </si>
  <si>
    <t xml:space="preserve">00099796273051</t>
  </si>
  <si>
    <t xml:space="preserve">Pawmesa Clumping Litter, 20 lb</t>
  </si>
  <si>
    <t xml:space="preserve">00521323494377</t>
  </si>
  <si>
    <t xml:space="preserve">Pawmesa Crystal Litter, 10 lb</t>
  </si>
  <si>
    <t xml:space="preserve">2023-06-30</t>
  </si>
  <si>
    <t xml:space="preserve">00468303339736</t>
  </si>
  <si>
    <t xml:space="preserve">Wagswell Non-Clumping Litter, 10 lb</t>
  </si>
  <si>
    <t xml:space="preserve">00809136268778</t>
  </si>
  <si>
    <t xml:space="preserve">00859447307387</t>
  </si>
  <si>
    <t xml:space="preserve">00014706052179</t>
  </si>
  <si>
    <t xml:space="preserve">00597599750353</t>
  </si>
  <si>
    <t xml:space="preserve">00935058983030</t>
  </si>
  <si>
    <t xml:space="preserve">00110574466513</t>
  </si>
  <si>
    <t xml:space="preserve">00124431523938</t>
  </si>
  <si>
    <t xml:space="preserve">00111178827386</t>
  </si>
  <si>
    <t xml:space="preserve">00133332371751</t>
  </si>
  <si>
    <t xml:space="preserve">00677248669553</t>
  </si>
  <si>
    <t xml:space="preserve">00936626106457</t>
  </si>
  <si>
    <t xml:space="preserve">Pawmesa Dental Chews, 16 oz</t>
  </si>
  <si>
    <t xml:space="preserve">00907589869394</t>
  </si>
  <si>
    <t xml:space="preserve">Wagswell Dog Treats, 6 oz</t>
  </si>
  <si>
    <t xml:space="preserve">6 oz</t>
  </si>
  <si>
    <t xml:space="preserve">00210743375409</t>
  </si>
  <si>
    <t xml:space="preserve">Harborline Dog Treats, 6 oz</t>
  </si>
  <si>
    <t xml:space="preserve">00008225042757</t>
  </si>
  <si>
    <t xml:space="preserve">Pawmesa Dog Treats, 16 oz</t>
  </si>
  <si>
    <t xml:space="preserve">00045256514641</t>
  </si>
  <si>
    <t xml:space="preserve">Wagswell Cat Treats, 6 oz</t>
  </si>
  <si>
    <t xml:space="preserve">00319919522286</t>
  </si>
  <si>
    <t xml:space="preserve">Wagswell Dog Treats, 16 oz</t>
  </si>
  <si>
    <t xml:space="preserve">00125867653302</t>
  </si>
  <si>
    <t xml:space="preserve">Wagswell Dental Chews, 16 oz</t>
  </si>
  <si>
    <t xml:space="preserve">00099790759163</t>
  </si>
  <si>
    <t xml:space="preserve">Wagswell Cat Treats, 16 oz</t>
  </si>
  <si>
    <t xml:space="preserve">00550484958637</t>
  </si>
  <si>
    <t xml:space="preserve">Harborline Dog Treats, 16 oz</t>
  </si>
  <si>
    <t xml:space="preserve">00632781248919</t>
  </si>
  <si>
    <t xml:space="preserve">Harborline Dental Chews, 16 oz</t>
  </si>
  <si>
    <t xml:space="preserve">00761606102664</t>
  </si>
  <si>
    <t xml:space="preserve">Harborline Cat Treats, 6 oz</t>
  </si>
  <si>
    <t xml:space="preserve">00391593517627</t>
  </si>
  <si>
    <t xml:space="preserve">Pawmesa Cat Treats, 16 oz</t>
  </si>
  <si>
    <t xml:space="preserve">00202396558355</t>
  </si>
  <si>
    <t xml:space="preserve">Harborline Dental Chews, 6 oz</t>
  </si>
  <si>
    <t xml:space="preserve">00004127718527</t>
  </si>
  <si>
    <t xml:space="preserve">Pawmesa Dental Chews, 6 oz</t>
  </si>
  <si>
    <t xml:space="preserve">00994068413565</t>
  </si>
  <si>
    <t xml:space="preserve">Wagswell Dental Chews, 6 oz</t>
  </si>
  <si>
    <t xml:space="preserve">00717601912601</t>
  </si>
  <si>
    <t xml:space="preserve">Pawmesa Dog Treats, 6 oz</t>
  </si>
  <si>
    <t xml:space="preserve">00107339090937</t>
  </si>
  <si>
    <t xml:space="preserve">Harborline Cat Treats, 16 oz</t>
  </si>
  <si>
    <t xml:space="preserve">00078114981009</t>
  </si>
  <si>
    <t xml:space="preserve">Pawmesa Cat Treats, 6 oz</t>
  </si>
  <si>
    <t xml:space="preserve">00580867728516</t>
  </si>
  <si>
    <t xml:space="preserve">2023-10-11</t>
  </si>
  <si>
    <t xml:space="preserve">00906575158816</t>
  </si>
  <si>
    <t xml:space="preserve">00481147443884</t>
  </si>
  <si>
    <t xml:space="preserve">00901159033873</t>
  </si>
  <si>
    <t xml:space="preserve">00868597217611</t>
  </si>
  <si>
    <t xml:space="preserve">00989043707424</t>
  </si>
  <si>
    <t xml:space="preserve">00851354729583</t>
  </si>
  <si>
    <t xml:space="preserve">00403344857551</t>
  </si>
  <si>
    <t xml:space="preserve">00339602978035</t>
  </si>
  <si>
    <t xml:space="preserve">2022-04-03</t>
  </si>
  <si>
    <t xml:space="preserve">00872797057244</t>
  </si>
  <si>
    <t xml:space="preserve">00435294532258</t>
  </si>
  <si>
    <t xml:space="preserve">Pawmesa Pet Toy, each</t>
  </si>
  <si>
    <t xml:space="preserve">00962036262949</t>
  </si>
  <si>
    <t xml:space="preserve">Harborline Pet Toy, each</t>
  </si>
  <si>
    <t xml:space="preserve">00429886465475</t>
  </si>
  <si>
    <t xml:space="preserve">Wagswell Pet Bowl, each</t>
  </si>
  <si>
    <t xml:space="preserve">00604606931236</t>
  </si>
  <si>
    <t xml:space="preserve">Harborline Pet Bowl, each</t>
  </si>
  <si>
    <t xml:space="preserve">00804751261509</t>
  </si>
  <si>
    <t xml:space="preserve">Pawmesa Leash, each</t>
  </si>
  <si>
    <t xml:space="preserve">00751355082066</t>
  </si>
  <si>
    <t xml:space="preserve">Wagswell Pet Toy, each</t>
  </si>
  <si>
    <t xml:space="preserve">00398265509142</t>
  </si>
  <si>
    <t xml:space="preserve">Pawmesa Pet Bowl, each</t>
  </si>
  <si>
    <t xml:space="preserve">2022-04-21</t>
  </si>
  <si>
    <t xml:space="preserve">00122473885153</t>
  </si>
  <si>
    <t xml:space="preserve">Wagswell Leash, each</t>
  </si>
  <si>
    <t xml:space="preserve">00938855867190</t>
  </si>
  <si>
    <t xml:space="preserve">Harborline Leash, each</t>
  </si>
  <si>
    <t xml:space="preserve">00839333098334</t>
  </si>
  <si>
    <t xml:space="preserve">00172893266412</t>
  </si>
  <si>
    <t xml:space="preserve">00566489435871</t>
  </si>
  <si>
    <t xml:space="preserve">00602317787911</t>
  </si>
  <si>
    <t xml:space="preserve">00592246730659</t>
  </si>
  <si>
    <t xml:space="preserve">00535880990847</t>
  </si>
  <si>
    <t xml:space="preserve">00638058856663</t>
  </si>
  <si>
    <t xml:space="preserve">00007890645979</t>
  </si>
  <si>
    <t xml:space="preserve">2022-01-13</t>
  </si>
  <si>
    <t xml:space="preserve">00548502862424</t>
  </si>
  <si>
    <t xml:space="preserve">00439316415953</t>
  </si>
  <si>
    <t xml:space="preserve">00530622865080</t>
  </si>
  <si>
    <t xml:space="preserve">00641484386812</t>
  </si>
  <si>
    <t xml:space="preserve">2022-08-19</t>
  </si>
  <si>
    <t xml:space="preserve">00821585632634</t>
  </si>
  <si>
    <t xml:space="preserve">00017018341090</t>
  </si>
  <si>
    <t xml:space="preserve">00062665324939</t>
  </si>
  <si>
    <t xml:space="preserve">2021-08-09</t>
  </si>
  <si>
    <t xml:space="preserve">00058265912839</t>
  </si>
  <si>
    <t xml:space="preserve">00097702384809</t>
  </si>
  <si>
    <t xml:space="preserve">00416476372120</t>
  </si>
  <si>
    <t xml:space="preserve">00749574744178</t>
  </si>
  <si>
    <t xml:space="preserve">00441797065853</t>
  </si>
  <si>
    <t xml:space="preserve">Curasol 325 mg Aspirin, 24 ct</t>
  </si>
  <si>
    <t xml:space="preserve">Curasol</t>
  </si>
  <si>
    <t xml:space="preserve">Curasol Health Products Corp.</t>
  </si>
  <si>
    <t xml:space="preserve">00893146700763</t>
  </si>
  <si>
    <t xml:space="preserve">Curasol 200 mg Ibuprofen, 100 ct</t>
  </si>
  <si>
    <t xml:space="preserve">00217365733776</t>
  </si>
  <si>
    <t xml:space="preserve">Harborline 200 mg Aspirin, 24 ct</t>
  </si>
  <si>
    <t xml:space="preserve">00562033700693</t>
  </si>
  <si>
    <t xml:space="preserve">Harborline 500 mg Naproxen, 100 ct</t>
  </si>
  <si>
    <t xml:space="preserve">00012273183152</t>
  </si>
  <si>
    <t xml:space="preserve">Reliefwell 325 mg Naproxen, 24 ct</t>
  </si>
  <si>
    <t xml:space="preserve">Reliefwell</t>
  </si>
  <si>
    <t xml:space="preserve">Reliefwell Pharmaceuticals, Inc.</t>
  </si>
  <si>
    <t xml:space="preserve">00588744190943</t>
  </si>
  <si>
    <t xml:space="preserve">Curasol 500 mg Aspirin, 24 ct</t>
  </si>
  <si>
    <t xml:space="preserve">00599781828975</t>
  </si>
  <si>
    <t xml:space="preserve">Curasol 325 mg Naproxen, 100 ct</t>
  </si>
  <si>
    <t xml:space="preserve">00283408138228</t>
  </si>
  <si>
    <t xml:space="preserve">Reliefwell 500 mg Acetaminophen, 100 ct</t>
  </si>
  <si>
    <t xml:space="preserve">00475434583092</t>
  </si>
  <si>
    <t xml:space="preserve">Harborline 325 mg Naproxen, 100 ct</t>
  </si>
  <si>
    <t xml:space="preserve">2024-09-02</t>
  </si>
  <si>
    <t xml:space="preserve">00097627955632</t>
  </si>
  <si>
    <t xml:space="preserve">Harborline 200 mg Acetaminophen, 100 ct</t>
  </si>
  <si>
    <t xml:space="preserve">00583923488235</t>
  </si>
  <si>
    <t xml:space="preserve">Harborline 500 mg Acetaminophen, 100 ct</t>
  </si>
  <si>
    <t xml:space="preserve">00506350476868</t>
  </si>
  <si>
    <t xml:space="preserve">Reliefwell 500 mg Acetaminophen, 24 ct</t>
  </si>
  <si>
    <t xml:space="preserve">00153965197590</t>
  </si>
  <si>
    <t xml:space="preserve">Harborline 500 mg Naproxen, 24 ct</t>
  </si>
  <si>
    <t xml:space="preserve">2024-08-24</t>
  </si>
  <si>
    <t xml:space="preserve">00752521411756</t>
  </si>
  <si>
    <t xml:space="preserve">Harborline 325 mg Acetaminophen, 100 ct</t>
  </si>
  <si>
    <t xml:space="preserve">00162580934466</t>
  </si>
  <si>
    <t xml:space="preserve">Reliefwell 200 mg Ibuprofen, 24 ct</t>
  </si>
  <si>
    <t xml:space="preserve">00590765626556</t>
  </si>
  <si>
    <t xml:space="preserve">Curasol 200 mg Ibuprofen, 24 ct</t>
  </si>
  <si>
    <t xml:space="preserve">00174050515980</t>
  </si>
  <si>
    <t xml:space="preserve">Curasol 200 mg Naproxen, 24 ct</t>
  </si>
  <si>
    <t xml:space="preserve">00861393587316</t>
  </si>
  <si>
    <t xml:space="preserve">Curasol 200 mg Aspirin, 100 ct</t>
  </si>
  <si>
    <t xml:space="preserve">00711651965860</t>
  </si>
  <si>
    <t xml:space="preserve">Harborline 325 mg Naproxen, 24 ct</t>
  </si>
  <si>
    <t xml:space="preserve">00785883542252</t>
  </si>
  <si>
    <t xml:space="preserve">Curasol 200 mg Acetaminophen, 24 ct</t>
  </si>
  <si>
    <t xml:space="preserve">00890753246854</t>
  </si>
  <si>
    <t xml:space="preserve">Curasol 200 mg Naproxen, 100 ct</t>
  </si>
  <si>
    <t xml:space="preserve">2025-07-10</t>
  </si>
  <si>
    <t xml:space="preserve">00339954205540</t>
  </si>
  <si>
    <t xml:space="preserve">Reliefwell 325 mg Acetaminophen, 24 ct</t>
  </si>
  <si>
    <t xml:space="preserve">00213555169618</t>
  </si>
  <si>
    <t xml:space="preserve">Harborline 500 mg Acetaminophen, 24 ct</t>
  </si>
  <si>
    <t xml:space="preserve">00422440349548</t>
  </si>
  <si>
    <t xml:space="preserve">Reliefwell 325 mg Aspirin, 24 ct</t>
  </si>
  <si>
    <t xml:space="preserve">00718798939556</t>
  </si>
  <si>
    <t xml:space="preserve">Curasol 200 mg Aspirin, 24 ct</t>
  </si>
  <si>
    <t xml:space="preserve">00813674940368</t>
  </si>
  <si>
    <t xml:space="preserve">Harborline 325 mg Ibuprofen, 24 ct</t>
  </si>
  <si>
    <t xml:space="preserve">2022-01-06</t>
  </si>
  <si>
    <t xml:space="preserve">00977103439160</t>
  </si>
  <si>
    <t xml:space="preserve">Reliefwell 200 mg Naproxen, 100 ct</t>
  </si>
  <si>
    <t xml:space="preserve">00692315385513</t>
  </si>
  <si>
    <t xml:space="preserve">Curasol 325 mg Ibuprofen, 100 ct</t>
  </si>
  <si>
    <t xml:space="preserve">00348345427164</t>
  </si>
  <si>
    <t xml:space="preserve">Curasol 325 mg Acetaminophen, 100 ct</t>
  </si>
  <si>
    <t xml:space="preserve">00949339534409</t>
  </si>
  <si>
    <t xml:space="preserve">Curasol 500 mg Aspirin, 100 ct</t>
  </si>
  <si>
    <t xml:space="preserve">00947186077072</t>
  </si>
  <si>
    <t xml:space="preserve">Reliefwell 500 mg Aspirin, 24 ct</t>
  </si>
  <si>
    <t xml:space="preserve">00886098491276</t>
  </si>
  <si>
    <t xml:space="preserve">Reliefwell 200 mg Naproxen, 24 ct</t>
  </si>
  <si>
    <t xml:space="preserve">00704675995513</t>
  </si>
  <si>
    <t xml:space="preserve">Curasol 325 mg Ibuprofen, 24 ct</t>
  </si>
  <si>
    <t xml:space="preserve">00301397004929</t>
  </si>
  <si>
    <t xml:space="preserve">Curasol 500 mg Acetaminophen, 100 ct</t>
  </si>
  <si>
    <t xml:space="preserve">00612291637686</t>
  </si>
  <si>
    <t xml:space="preserve">Curasol Cough Syrup, 24 ct</t>
  </si>
  <si>
    <t xml:space="preserve">00367193539492</t>
  </si>
  <si>
    <t xml:space="preserve">Curasol Cough Drops, 24 ct</t>
  </si>
  <si>
    <t xml:space="preserve">00434274960645</t>
  </si>
  <si>
    <t xml:space="preserve">Harborline Non-Drowsy Decongestant, 30 ct</t>
  </si>
  <si>
    <t xml:space="preserve">00758542759888</t>
  </si>
  <si>
    <t xml:space="preserve">Curasol Nighttime Decongestant, 24 ct</t>
  </si>
  <si>
    <t xml:space="preserve">00851266101537</t>
  </si>
  <si>
    <t xml:space="preserve">Curasol Non-Drowsy Decongestant, 4 oz</t>
  </si>
  <si>
    <t xml:space="preserve">00862878242075</t>
  </si>
  <si>
    <t xml:space="preserve">Harborline Cough Syrup, 4 oz</t>
  </si>
  <si>
    <t xml:space="preserve">00726614537101</t>
  </si>
  <si>
    <t xml:space="preserve">Reliefwell Nighttime Sinus Relief, 30 ct</t>
  </si>
  <si>
    <t xml:space="preserve">00559138794530</t>
  </si>
  <si>
    <t xml:space="preserve">Harborline Non-Drowsy Sinus Relief, 4 oz</t>
  </si>
  <si>
    <t xml:space="preserve">00798219944239</t>
  </si>
  <si>
    <t xml:space="preserve">Reliefwell Nighttime Sinus Relief, 24 ct</t>
  </si>
  <si>
    <t xml:space="preserve">00836652062544</t>
  </si>
  <si>
    <t xml:space="preserve">Harborline Nighttime Cough Drops, 30 ct</t>
  </si>
  <si>
    <t xml:space="preserve">00481825701602</t>
  </si>
  <si>
    <t xml:space="preserve">Harborline Non-Drowsy Decongestant, 24 ct</t>
  </si>
  <si>
    <t xml:space="preserve">00352643341918</t>
  </si>
  <si>
    <t xml:space="preserve">Harborline Cough Syrup, 30 ct</t>
  </si>
  <si>
    <t xml:space="preserve">00595930745371</t>
  </si>
  <si>
    <t xml:space="preserve">Curasol Nighttime Decongestant, 4 oz</t>
  </si>
  <si>
    <t xml:space="preserve">00572015824003</t>
  </si>
  <si>
    <t xml:space="preserve">Harborline Allergy Relief, 30 ct</t>
  </si>
  <si>
    <t xml:space="preserve">00935085975515</t>
  </si>
  <si>
    <t xml:space="preserve">Curasol Allergy Relief, 24 ct</t>
  </si>
  <si>
    <t xml:space="preserve">00265261827412</t>
  </si>
  <si>
    <t xml:space="preserve">Curasol Allergy Relief, 30 ct</t>
  </si>
  <si>
    <t xml:space="preserve">00398375495892</t>
  </si>
  <si>
    <t xml:space="preserve">Reliefwell Nighttime Cough Drops, 30 ct</t>
  </si>
  <si>
    <t xml:space="preserve">00175770771038</t>
  </si>
  <si>
    <t xml:space="preserve">Curasol Non-Drowsy Decongestant, 24 ct</t>
  </si>
  <si>
    <t xml:space="preserve">00869850325839</t>
  </si>
  <si>
    <t xml:space="preserve">Harborline Nighttime Decongestant, 4 oz</t>
  </si>
  <si>
    <t xml:space="preserve">00547591921178</t>
  </si>
  <si>
    <t xml:space="preserve">Curasol Non-Drowsy Sinus Relief, 4 oz</t>
  </si>
  <si>
    <t xml:space="preserve">00777917473441</t>
  </si>
  <si>
    <t xml:space="preserve">Harborline Allergy Relief, 4 oz</t>
  </si>
  <si>
    <t xml:space="preserve">00926798721137</t>
  </si>
  <si>
    <t xml:space="preserve">Curasol Non-Drowsy Allergy Relief, 30 ct</t>
  </si>
  <si>
    <t xml:space="preserve">00234775763226</t>
  </si>
  <si>
    <t xml:space="preserve">Harborline Nighttime Cough Syrup, 30 ct</t>
  </si>
  <si>
    <t xml:space="preserve">00570548122277</t>
  </si>
  <si>
    <t xml:space="preserve">Harborline Nighttime Sinus Relief, 30 ct</t>
  </si>
  <si>
    <t xml:space="preserve">00226612828869</t>
  </si>
  <si>
    <t xml:space="preserve">Harborline Decongestant, 4 oz</t>
  </si>
  <si>
    <t xml:space="preserve">00503786032137</t>
  </si>
  <si>
    <t xml:space="preserve">Harborline Decongestant, 24 ct</t>
  </si>
  <si>
    <t xml:space="preserve">00373834792001</t>
  </si>
  <si>
    <t xml:space="preserve">Harborline Nighttime Cough Syrup, 4 oz</t>
  </si>
  <si>
    <t xml:space="preserve">00175767133635</t>
  </si>
  <si>
    <t xml:space="preserve">Reliefwell Non-Drowsy Decongestant, 24 ct</t>
  </si>
  <si>
    <t xml:space="preserve">00285756221358</t>
  </si>
  <si>
    <t xml:space="preserve">Harborline Nighttime Cough Drops, 4 oz</t>
  </si>
  <si>
    <t xml:space="preserve">00734103401335</t>
  </si>
  <si>
    <t xml:space="preserve">Harborline Non-Drowsy Cough Syrup, 30 ct</t>
  </si>
  <si>
    <t xml:space="preserve">00411055852875</t>
  </si>
  <si>
    <t xml:space="preserve">Harborline Nighttime Decongestant, 24 ct</t>
  </si>
  <si>
    <t xml:space="preserve">00419685262502</t>
  </si>
  <si>
    <t xml:space="preserve">Harborline Non-Drowsy Cough Drops, 30 ct</t>
  </si>
  <si>
    <t xml:space="preserve">00866271378902</t>
  </si>
  <si>
    <t xml:space="preserve">Curasol Cough Drops, 4 oz</t>
  </si>
  <si>
    <t xml:space="preserve">00511303992523</t>
  </si>
  <si>
    <t xml:space="preserve">Harborline Non-Drowsy Allergy Relief, 4 oz</t>
  </si>
  <si>
    <t xml:space="preserve">00550574464736</t>
  </si>
  <si>
    <t xml:space="preserve">Curasol Extra Strength Anti-Diarrheal, 30 ct</t>
  </si>
  <si>
    <t xml:space="preserve">00834811291656</t>
  </si>
  <si>
    <t xml:space="preserve">Harborline Extra Strength Laxative, 72 ct</t>
  </si>
  <si>
    <t xml:space="preserve">72 ct</t>
  </si>
  <si>
    <t xml:space="preserve">00012672594699</t>
  </si>
  <si>
    <t xml:space="preserve">Reliefwell Antacid, 72 ct</t>
  </si>
  <si>
    <t xml:space="preserve">00922429353621</t>
  </si>
  <si>
    <t xml:space="preserve">Reliefwell Anti-Diarrheal, 30 ct</t>
  </si>
  <si>
    <t xml:space="preserve">00406126437887</t>
  </si>
  <si>
    <t xml:space="preserve">Reliefwell Laxative, 30 ct</t>
  </si>
  <si>
    <t xml:space="preserve">00589299146899</t>
  </si>
  <si>
    <t xml:space="preserve">Reliefwell Laxative, 72 ct</t>
  </si>
  <si>
    <t xml:space="preserve">00228481606232</t>
  </si>
  <si>
    <t xml:space="preserve">Curasol Extra Strength Antacid, 30 ct</t>
  </si>
  <si>
    <t xml:space="preserve">00940462202315</t>
  </si>
  <si>
    <t xml:space="preserve">Reliefwell Anti-Diarrheal, 72 ct</t>
  </si>
  <si>
    <t xml:space="preserve">00822062596079</t>
  </si>
  <si>
    <t xml:space="preserve">Curasol Laxative, 72 ct</t>
  </si>
  <si>
    <t xml:space="preserve">2024-03-23</t>
  </si>
  <si>
    <t xml:space="preserve">00718198256118</t>
  </si>
  <si>
    <t xml:space="preserve">Harborline Extra Strength Anti-Diarrheal, 72 ct</t>
  </si>
  <si>
    <t xml:space="preserve">00773624581544</t>
  </si>
  <si>
    <t xml:space="preserve">Reliefwell Probiotic, 30 ct</t>
  </si>
  <si>
    <t xml:space="preserve">00806562124522</t>
  </si>
  <si>
    <t xml:space="preserve">Harborline Extra Strength Anti-Diarrheal, 30 ct</t>
  </si>
  <si>
    <t xml:space="preserve">00596681061731</t>
  </si>
  <si>
    <t xml:space="preserve">Curasol Probiotic, 30 ct</t>
  </si>
  <si>
    <t xml:space="preserve">00344070793271</t>
  </si>
  <si>
    <t xml:space="preserve">Reliefwell Probiotic, 72 ct</t>
  </si>
  <si>
    <t xml:space="preserve">00411375027222</t>
  </si>
  <si>
    <t xml:space="preserve">Curasol Extra Strength Probiotic, 72 ct</t>
  </si>
  <si>
    <t xml:space="preserve">00406952315157</t>
  </si>
  <si>
    <t xml:space="preserve">Harborline Anti-Diarrheal, 72 ct</t>
  </si>
  <si>
    <t xml:space="preserve">00243205308701</t>
  </si>
  <si>
    <t xml:space="preserve">Harborline Extra Strength Probiotic, 30 ct</t>
  </si>
  <si>
    <t xml:space="preserve">00943946335190</t>
  </si>
  <si>
    <t xml:space="preserve">Curasol Extra Strength Laxative, 30 ct</t>
  </si>
  <si>
    <t xml:space="preserve">00519004653313</t>
  </si>
  <si>
    <t xml:space="preserve">Harborline Antacid, 30 ct</t>
  </si>
  <si>
    <t xml:space="preserve">00964516927770</t>
  </si>
  <si>
    <t xml:space="preserve">Curasol Probiotic, 72 ct</t>
  </si>
  <si>
    <t xml:space="preserve">00914494182495</t>
  </si>
  <si>
    <t xml:space="preserve">Harborline Laxative, 72 ct</t>
  </si>
  <si>
    <t xml:space="preserve">00947328759566</t>
  </si>
  <si>
    <t xml:space="preserve">Curasol Antacid, 30 ct</t>
  </si>
  <si>
    <t xml:space="preserve">00273308185946</t>
  </si>
  <si>
    <t xml:space="preserve">Harborline Extra Strength Laxative, 30 ct</t>
  </si>
  <si>
    <t xml:space="preserve">00711382780637</t>
  </si>
  <si>
    <t xml:space="preserve">Curasol Laxative, 30 ct</t>
  </si>
  <si>
    <t xml:space="preserve">00112502490475</t>
  </si>
  <si>
    <t xml:space="preserve">Curasol Extra Strength Probiotic, 30 ct</t>
  </si>
  <si>
    <t xml:space="preserve">00177072301799</t>
  </si>
  <si>
    <t xml:space="preserve">Harborline Extra Strength Antacid, 30 ct</t>
  </si>
  <si>
    <t xml:space="preserve">00647279105017</t>
  </si>
  <si>
    <t xml:space="preserve">Curasol Extra Strength Laxative, 72 ct</t>
  </si>
  <si>
    <t xml:space="preserve">00465182256499</t>
  </si>
  <si>
    <t xml:space="preserve">Harborline Laxative, 30 ct</t>
  </si>
  <si>
    <t xml:space="preserve">00886816861023</t>
  </si>
  <si>
    <t xml:space="preserve">Harborline Antacid, 72 ct</t>
  </si>
  <si>
    <t xml:space="preserve">00020222720064</t>
  </si>
  <si>
    <t xml:space="preserve">Reliefwell Extra Strength Probiotic, 72 ct</t>
  </si>
  <si>
    <t xml:space="preserve">00826125920482</t>
  </si>
  <si>
    <t xml:space="preserve">Reliefwell Extra Strength Laxative, 72 ct</t>
  </si>
  <si>
    <t xml:space="preserve">00646194721040</t>
  </si>
  <si>
    <t xml:space="preserve">Curasol Anti-Diarrheal, 72 ct</t>
  </si>
  <si>
    <t xml:space="preserve">00800940979574</t>
  </si>
  <si>
    <t xml:space="preserve">Reliefwell Antacid, 30 ct</t>
  </si>
  <si>
    <t xml:space="preserve">00729003491967</t>
  </si>
  <si>
    <t xml:space="preserve">Reliefwell Kids Vitamin C, 90 ct</t>
  </si>
  <si>
    <t xml:space="preserve">90 ct</t>
  </si>
  <si>
    <t xml:space="preserve">00541075056265</t>
  </si>
  <si>
    <t xml:space="preserve">Harborline Kids Calcium, 60 ct</t>
  </si>
  <si>
    <t xml:space="preserve">60 ct</t>
  </si>
  <si>
    <t xml:space="preserve">00468328139739</t>
  </si>
  <si>
    <t xml:space="preserve">Reliefwell Adult Multivitamin, 90 ct</t>
  </si>
  <si>
    <t xml:space="preserve">00051009292814</t>
  </si>
  <si>
    <t xml:space="preserve">Harborline Kids Vitamin D, 90 ct</t>
  </si>
  <si>
    <t xml:space="preserve">00364046419132</t>
  </si>
  <si>
    <t xml:space="preserve">Reliefwell Gummy Vitamin D, 60 ct</t>
  </si>
  <si>
    <t xml:space="preserve">00740916066601</t>
  </si>
  <si>
    <t xml:space="preserve">Reliefwell Adult Multivitamin, 60 ct</t>
  </si>
  <si>
    <t xml:space="preserve">2025-07-16</t>
  </si>
  <si>
    <t xml:space="preserve">00658685247162</t>
  </si>
  <si>
    <t xml:space="preserve">Curasol Kids Multivitamin, 90 ct</t>
  </si>
  <si>
    <t xml:space="preserve">00967131156461</t>
  </si>
  <si>
    <t xml:space="preserve">Reliefwell Kids Calcium, 90 ct</t>
  </si>
  <si>
    <t xml:space="preserve">00425232112282</t>
  </si>
  <si>
    <t xml:space="preserve">Harborline Kids Fish Oil, 90 ct</t>
  </si>
  <si>
    <t xml:space="preserve">00848443200929</t>
  </si>
  <si>
    <t xml:space="preserve">Reliefwell Gummy Calcium, 90 ct</t>
  </si>
  <si>
    <t xml:space="preserve">00595189681776</t>
  </si>
  <si>
    <t xml:space="preserve">Harborline Adult Calcium, 60 ct</t>
  </si>
  <si>
    <t xml:space="preserve">00027085002050</t>
  </si>
  <si>
    <t xml:space="preserve">Reliefwell Gummy Vitamin D, 90 ct</t>
  </si>
  <si>
    <t xml:space="preserve">00250321985483</t>
  </si>
  <si>
    <t xml:space="preserve">Reliefwell Gummy Multivitamin, 60 ct</t>
  </si>
  <si>
    <t xml:space="preserve">00686303808930</t>
  </si>
  <si>
    <t xml:space="preserve">Curasol Kids Fish Oil, 90 ct</t>
  </si>
  <si>
    <t xml:space="preserve">00810928878273</t>
  </si>
  <si>
    <t xml:space="preserve">Curasol Gummy Multivitamin, 90 ct</t>
  </si>
  <si>
    <t xml:space="preserve">00114734362316</t>
  </si>
  <si>
    <t xml:space="preserve">Harborline Adult Vitamin C, 90 ct</t>
  </si>
  <si>
    <t xml:space="preserve">2025-06-19</t>
  </si>
  <si>
    <t xml:space="preserve">00062498751711</t>
  </si>
  <si>
    <t xml:space="preserve">Curasol Gummy Vitamin D, 90 ct</t>
  </si>
  <si>
    <t xml:space="preserve">00188684473683</t>
  </si>
  <si>
    <t xml:space="preserve">Curasol Kids Vitamin D, 60 ct</t>
  </si>
  <si>
    <t xml:space="preserve">00108988092176</t>
  </si>
  <si>
    <t xml:space="preserve">Harborline Gummy Fish Oil, 90 ct</t>
  </si>
  <si>
    <t xml:space="preserve">00355914146241</t>
  </si>
  <si>
    <t xml:space="preserve">Curasol Adult Multivitamin, 90 ct</t>
  </si>
  <si>
    <t xml:space="preserve">00415999917896</t>
  </si>
  <si>
    <t xml:space="preserve">Harborline Gummy Vitamin C, 60 ct</t>
  </si>
  <si>
    <t xml:space="preserve">00935168604711</t>
  </si>
  <si>
    <t xml:space="preserve">Reliefwell Gummy Multivitamin, 90 ct</t>
  </si>
  <si>
    <t xml:space="preserve">00875169098702</t>
  </si>
  <si>
    <t xml:space="preserve">Curasol Kids Vitamin C, 90 ct</t>
  </si>
  <si>
    <t xml:space="preserve">00408723309165</t>
  </si>
  <si>
    <t xml:space="preserve">Curasol Adult Calcium, 90 ct</t>
  </si>
  <si>
    <t xml:space="preserve">00945359235128</t>
  </si>
  <si>
    <t xml:space="preserve">Harborline Kids Calcium, 90 ct</t>
  </si>
  <si>
    <t xml:space="preserve">00731172495783</t>
  </si>
  <si>
    <t xml:space="preserve">Reliefwell Kids Vitamin D, 60 ct</t>
  </si>
  <si>
    <t xml:space="preserve">00617078947379</t>
  </si>
  <si>
    <t xml:space="preserve">Reliefwell Gummy Calcium, 60 ct</t>
  </si>
  <si>
    <t xml:space="preserve">00760000636033</t>
  </si>
  <si>
    <t xml:space="preserve">Reliefwell Adult Calcium, 90 ct</t>
  </si>
  <si>
    <t xml:space="preserve">2023-05-13</t>
  </si>
  <si>
    <t xml:space="preserve">00322769666693</t>
  </si>
  <si>
    <t xml:space="preserve">Harborline Gummy Multivitamin, 90 ct</t>
  </si>
  <si>
    <t xml:space="preserve">00525592681318</t>
  </si>
  <si>
    <t xml:space="preserve">Reliefwell Kids Fish Oil, 60 ct</t>
  </si>
  <si>
    <t xml:space="preserve">00271553492337</t>
  </si>
  <si>
    <t xml:space="preserve">Curasol Gummy Multivitamin, 60 ct</t>
  </si>
  <si>
    <t xml:space="preserve">00737780035110</t>
  </si>
  <si>
    <t xml:space="preserve">Harborline Gummy Calcium, 90 ct</t>
  </si>
  <si>
    <t xml:space="preserve">00951964653538</t>
  </si>
  <si>
    <t xml:space="preserve">Harborline Gummy Multivitamin, 60 ct</t>
  </si>
  <si>
    <t xml:space="preserve">00930696063151</t>
  </si>
  <si>
    <t xml:space="preserve">Reliefwell Melatonin, 30 ct</t>
  </si>
  <si>
    <t xml:space="preserve">2024-03-01</t>
  </si>
  <si>
    <t xml:space="preserve">00504255422648</t>
  </si>
  <si>
    <t xml:space="preserve">Reliefwell Extra Strength Melatonin, 30 ct</t>
  </si>
  <si>
    <t xml:space="preserve">00323254340093</t>
  </si>
  <si>
    <t xml:space="preserve">Curasol Extra Strength Sleep Aid Tablets, 30 ct</t>
  </si>
  <si>
    <t xml:space="preserve">00039105196089</t>
  </si>
  <si>
    <t xml:space="preserve">Curasol Melatonin, 30 ct</t>
  </si>
  <si>
    <t xml:space="preserve">00111024776183</t>
  </si>
  <si>
    <t xml:space="preserve">Harborline Extra Strength Melatonin, 30 ct</t>
  </si>
  <si>
    <t xml:space="preserve">00324842802107</t>
  </si>
  <si>
    <t xml:space="preserve">Reliefwell Extra Strength Sleep Aid Tablets, 30 ct</t>
  </si>
  <si>
    <t xml:space="preserve">00954071733042</t>
  </si>
  <si>
    <t xml:space="preserve">Harborline Sleep Aid Tablets, 30 ct</t>
  </si>
  <si>
    <t xml:space="preserve">00520626391929</t>
  </si>
  <si>
    <t xml:space="preserve">Harborline Melatonin, 30 ct</t>
  </si>
  <si>
    <t xml:space="preserve">00714590408372</t>
  </si>
  <si>
    <t xml:space="preserve">Curasol Extra Strength Melatonin, 30 ct</t>
  </si>
  <si>
    <t xml:space="preserve">2026-05-21</t>
  </si>
  <si>
    <t xml:space="preserve">00071609829746</t>
  </si>
  <si>
    <t xml:space="preserve">Reliefwell Sleep Aid Tablets, 30 ct</t>
  </si>
  <si>
    <t xml:space="preserve">00909039577788</t>
  </si>
  <si>
    <t xml:space="preserve">Harborline Extra Strength Sleep Aid Tablets, 30 ct</t>
  </si>
  <si>
    <t xml:space="preserve">00530126879570</t>
  </si>
  <si>
    <t xml:space="preserve">Curasol Sleep Aid Tablets, 30 ct</t>
  </si>
  <si>
    <t xml:space="preserve">00896146092624</t>
  </si>
  <si>
    <t xml:space="preserve">00002311017461</t>
  </si>
  <si>
    <t xml:space="preserve">00202609893765</t>
  </si>
  <si>
    <t xml:space="preserve">00749702990669</t>
  </si>
  <si>
    <t xml:space="preserve">00177450613389</t>
  </si>
  <si>
    <t xml:space="preserve">2025-07-04</t>
  </si>
  <si>
    <t xml:space="preserve">00284359575267</t>
  </si>
  <si>
    <t xml:space="preserve">00396711598969</t>
  </si>
  <si>
    <t xml:space="preserve">00672117162508</t>
  </si>
  <si>
    <t xml:space="preserve">00108186101784</t>
  </si>
  <si>
    <t xml:space="preserve">00164813709363</t>
  </si>
  <si>
    <t xml:space="preserve">00636316575325</t>
  </si>
  <si>
    <t xml:space="preserve">00304848935996</t>
  </si>
  <si>
    <t xml:space="preserve">00888087482788</t>
  </si>
  <si>
    <t xml:space="preserve">00882237860012</t>
  </si>
  <si>
    <t xml:space="preserve">00778667743380</t>
  </si>
  <si>
    <t xml:space="preserve">00186556441747</t>
  </si>
  <si>
    <t xml:space="preserve">00941329763313</t>
  </si>
  <si>
    <t xml:space="preserve">00143803371300</t>
  </si>
  <si>
    <t xml:space="preserve">00652951125791</t>
  </si>
  <si>
    <t xml:space="preserve">00102867080517</t>
  </si>
  <si>
    <t xml:space="preserve">00256849009365</t>
  </si>
  <si>
    <t xml:space="preserve">00423350083723</t>
  </si>
  <si>
    <t xml:space="preserve">Reliefwell Glucose Tablets, 50 ct</t>
  </si>
  <si>
    <t xml:space="preserve">00929444865906</t>
  </si>
  <si>
    <t xml:space="preserve">Harborline Glucose Tablets, 50 ct</t>
  </si>
  <si>
    <t xml:space="preserve">00073676063919</t>
  </si>
  <si>
    <t xml:space="preserve">Curasol Test Strips, 50 ct</t>
  </si>
  <si>
    <t xml:space="preserve">00523463016927</t>
  </si>
  <si>
    <t xml:space="preserve">Curasol Glucose Tablets, 50 ct</t>
  </si>
  <si>
    <t xml:space="preserve">00282387430008</t>
  </si>
  <si>
    <t xml:space="preserve">Harborline Test Strips, 50 ct</t>
  </si>
  <si>
    <t xml:space="preserve">00336082925421</t>
  </si>
  <si>
    <t xml:space="preserve">Reliefwell Test Strips, 50 ct</t>
  </si>
  <si>
    <t xml:space="preserve">00662541228278</t>
  </si>
  <si>
    <t xml:space="preserve">00818483808685</t>
  </si>
  <si>
    <t xml:space="preserve">00696997576097</t>
  </si>
  <si>
    <t xml:space="preserve">00348302962971</t>
  </si>
  <si>
    <t xml:space="preserve">00611685013290</t>
  </si>
  <si>
    <t xml:space="preserve">00210703234944</t>
  </si>
  <si>
    <t xml:space="preserve">2026-08-22</t>
  </si>
  <si>
    <t xml:space="preserve">00506950143394</t>
  </si>
  <si>
    <t xml:space="preserve">00580262086551</t>
  </si>
  <si>
    <t xml:space="preserve">00536840277974</t>
  </si>
  <si>
    <t xml:space="preserve">00322237031745</t>
  </si>
  <si>
    <t xml:space="preserve">00872005010952</t>
  </si>
  <si>
    <t xml:space="preserve">00539354899181</t>
  </si>
  <si>
    <t xml:space="preserve">00419947726259</t>
  </si>
  <si>
    <t xml:space="preserve">00384406218407</t>
  </si>
  <si>
    <t xml:space="preserve">00318299387162</t>
  </si>
  <si>
    <t xml:space="preserve">00235194820694</t>
  </si>
  <si>
    <t xml:space="preserve">00428875636066</t>
  </si>
  <si>
    <t xml:space="preserve">00213117130252</t>
  </si>
  <si>
    <t xml:space="preserve">00820383147775</t>
  </si>
  <si>
    <t xml:space="preserve">00195090887479</t>
  </si>
  <si>
    <t xml:space="preserve">00982643697204</t>
  </si>
  <si>
    <t xml:space="preserve">00386896271965</t>
  </si>
  <si>
    <t xml:space="preserve">00299110770094</t>
  </si>
  <si>
    <t xml:space="preserve">00571925060495</t>
  </si>
  <si>
    <t xml:space="preserve">00053299077503</t>
  </si>
  <si>
    <t xml:space="preserve">00395493746473</t>
  </si>
  <si>
    <t xml:space="preserve">2023-11-27</t>
  </si>
  <si>
    <t xml:space="preserve">00824758208192</t>
  </si>
  <si>
    <t xml:space="preserve">00797055507216</t>
  </si>
  <si>
    <t xml:space="preserve">Everyday Home Phone Charger, 8 pack</t>
  </si>
  <si>
    <t xml:space="preserve">Everyday Home</t>
  </si>
  <si>
    <t xml:space="preserve">Everyday Home Goods Co.</t>
  </si>
  <si>
    <t xml:space="preserve">China</t>
  </si>
  <si>
    <t xml:space="preserve">00944457284338</t>
  </si>
  <si>
    <t xml:space="preserve">Harborline 9V Batteries, 1 ct</t>
  </si>
  <si>
    <t xml:space="preserve">00466069180715</t>
  </si>
  <si>
    <t xml:space="preserve">Voltpower Phone Charger, 1 ct</t>
  </si>
  <si>
    <t xml:space="preserve">Voltpower</t>
  </si>
  <si>
    <t xml:space="preserve">Voltpower Consumer Electronics, Inc.</t>
  </si>
  <si>
    <t xml:space="preserve">00709427626168</t>
  </si>
  <si>
    <t xml:space="preserve">Voltpower AAA Batteries, 1 ct</t>
  </si>
  <si>
    <t xml:space="preserve">00488755352190</t>
  </si>
  <si>
    <t xml:space="preserve">Voltpower Light Bulb, 8 pack</t>
  </si>
  <si>
    <t xml:space="preserve">00565732108997</t>
  </si>
  <si>
    <t xml:space="preserve">Harborline 9V Batteries, 4 pack</t>
  </si>
  <si>
    <t xml:space="preserve">00904081930201</t>
  </si>
  <si>
    <t xml:space="preserve">Harborline AA Batteries, 1 ct</t>
  </si>
  <si>
    <t xml:space="preserve">2022-09-25</t>
  </si>
  <si>
    <t xml:space="preserve">00344550968502</t>
  </si>
  <si>
    <t xml:space="preserve">Harborline 9V Batteries, 8 pack</t>
  </si>
  <si>
    <t xml:space="preserve">00977787761091</t>
  </si>
  <si>
    <t xml:space="preserve">Harborline Phone Charger, 8 pack</t>
  </si>
  <si>
    <t xml:space="preserve">00907238411013</t>
  </si>
  <si>
    <t xml:space="preserve">Harborline Phone Charger, 1 ct</t>
  </si>
  <si>
    <t xml:space="preserve">00241495922313</t>
  </si>
  <si>
    <t xml:space="preserve">Harborline AAA Batteries, 4 pack</t>
  </si>
  <si>
    <t xml:space="preserve">2022-03-11</t>
  </si>
  <si>
    <t xml:space="preserve">00884798280014</t>
  </si>
  <si>
    <t xml:space="preserve">Voltpower AAA Batteries, 8 pack</t>
  </si>
  <si>
    <t xml:space="preserve">00014451590600</t>
  </si>
  <si>
    <t xml:space="preserve">Voltpower Light Bulb, 1 ct</t>
  </si>
  <si>
    <t xml:space="preserve">00244652708184</t>
  </si>
  <si>
    <t xml:space="preserve">Harborline AAA Batteries, 8 pack</t>
  </si>
  <si>
    <t xml:space="preserve">00191628239489</t>
  </si>
  <si>
    <t xml:space="preserve">Everyday Home AA Batteries, 8 pack</t>
  </si>
  <si>
    <t xml:space="preserve">00152061953547</t>
  </si>
  <si>
    <t xml:space="preserve">Everyday Home AA Batteries, 1 ct</t>
  </si>
  <si>
    <t xml:space="preserve">00020593880673</t>
  </si>
  <si>
    <t xml:space="preserve">Harborline Light Bulb, 8 pack</t>
  </si>
  <si>
    <t xml:space="preserve">00425336907763</t>
  </si>
  <si>
    <t xml:space="preserve">Everyday Home 9V Batteries, 8 pack</t>
  </si>
  <si>
    <t xml:space="preserve">00548522179686</t>
  </si>
  <si>
    <t xml:space="preserve">Everyday Home AAA Batteries, 8 pack</t>
  </si>
  <si>
    <t xml:space="preserve">00382317890888</t>
  </si>
  <si>
    <t xml:space="preserve">Harborline Phone Charger, 4 pack</t>
  </si>
  <si>
    <t xml:space="preserve">00687330763539</t>
  </si>
  <si>
    <t xml:space="preserve">Voltpower 9V Batteries, 8 pack</t>
  </si>
  <si>
    <t xml:space="preserve">00480384561574</t>
  </si>
  <si>
    <t xml:space="preserve">Harborline AAA Batteries, 1 ct</t>
  </si>
  <si>
    <t xml:space="preserve">00770758749970</t>
  </si>
  <si>
    <t xml:space="preserve">Voltpower AA Batteries, 1 ct</t>
  </si>
  <si>
    <t xml:space="preserve">00586085964953</t>
  </si>
  <si>
    <t xml:space="preserve">Everyday Home 9V Batteries, 1 ct</t>
  </si>
  <si>
    <t xml:space="preserve">00322731697225</t>
  </si>
  <si>
    <t xml:space="preserve">Everyday Home Phone Charger, 4 pack</t>
  </si>
  <si>
    <t xml:space="preserve">00826480501327</t>
  </si>
  <si>
    <t xml:space="preserve">Harborline Light Bulb, 1 ct</t>
  </si>
  <si>
    <t xml:space="preserve">00613166197047</t>
  </si>
  <si>
    <t xml:space="preserve">Voltpower 9V Batteries, 1 ct</t>
  </si>
  <si>
    <t xml:space="preserve">00241828506595</t>
  </si>
  <si>
    <t xml:space="preserve">Voltpower AA Batteries, 8 pack</t>
  </si>
  <si>
    <t xml:space="preserve">00651667867738</t>
  </si>
  <si>
    <t xml:space="preserve">Harborline AA Batteries, 4 pack</t>
  </si>
  <si>
    <t xml:space="preserve">00779252720940</t>
  </si>
  <si>
    <t xml:space="preserve">Harborline AA Batteries, 8 pack</t>
  </si>
  <si>
    <t xml:space="preserve">00919038406753</t>
  </si>
  <si>
    <t xml:space="preserve">Voltpower Light Bulb, 4 pack</t>
  </si>
  <si>
    <t xml:space="preserve">00441504543290</t>
  </si>
  <si>
    <t xml:space="preserve">Everyday Home AA Batteries, 4 pack</t>
  </si>
  <si>
    <t xml:space="preserve">00100103031993</t>
  </si>
  <si>
    <t xml:space="preserve">Harborline Light Bulb, 4 pack</t>
  </si>
  <si>
    <t xml:space="preserve">2024-05-08</t>
  </si>
  <si>
    <t xml:space="preserve">00194051436075</t>
  </si>
  <si>
    <t xml:space="preserve">Everyday Home Phone Charger, 1 ct</t>
  </si>
  <si>
    <t xml:space="preserve">00017629778479</t>
  </si>
  <si>
    <t xml:space="preserve">Harborline Regular Parchment Paper, 75 sq ft</t>
  </si>
  <si>
    <t xml:space="preserve">75 sq ft</t>
  </si>
  <si>
    <t xml:space="preserve">00304476479394</t>
  </si>
  <si>
    <t xml:space="preserve">Voltpower Regular Food Storage Container, 40 ct</t>
  </si>
  <si>
    <t xml:space="preserve">00349802010655</t>
  </si>
  <si>
    <t xml:space="preserve">Harborline Heavy Duty Plastic Wrap, 40 ct</t>
  </si>
  <si>
    <t xml:space="preserve">00811303748752</t>
  </si>
  <si>
    <t xml:space="preserve">Harborline Regular Plastic Wrap, 75 sq ft</t>
  </si>
  <si>
    <t xml:space="preserve">00135537134523</t>
  </si>
  <si>
    <t xml:space="preserve">Voltpower Heavy Duty Aluminum Foil, 40 ct</t>
  </si>
  <si>
    <t xml:space="preserve">00158078315088</t>
  </si>
  <si>
    <t xml:space="preserve">Harborline Heavy Duty Storage Bags, 75 sq ft</t>
  </si>
  <si>
    <t xml:space="preserve">00902209430900</t>
  </si>
  <si>
    <t xml:space="preserve">Voltpower Heavy Duty Aluminum Foil, 75 sq ft</t>
  </si>
  <si>
    <t xml:space="preserve">00800455630839</t>
  </si>
  <si>
    <t xml:space="preserve">Voltpower Regular Storage Bags, 40 ct</t>
  </si>
  <si>
    <t xml:space="preserve">00259111687758</t>
  </si>
  <si>
    <t xml:space="preserve">Everyday Home Heavy Duty Plastic Wrap, 40 ct</t>
  </si>
  <si>
    <t xml:space="preserve">00374428265999</t>
  </si>
  <si>
    <t xml:space="preserve">Everyday Home Regular Aluminum Foil, 75 sq ft</t>
  </si>
  <si>
    <t xml:space="preserve">00608355757626</t>
  </si>
  <si>
    <t xml:space="preserve">Everyday Home Regular Parchment Paper, 75 sq ft</t>
  </si>
  <si>
    <t xml:space="preserve">00621155825924</t>
  </si>
  <si>
    <t xml:space="preserve">Harborline Regular Aluminum Foil, 75 sq ft</t>
  </si>
  <si>
    <t xml:space="preserve">00447245280962</t>
  </si>
  <si>
    <t xml:space="preserve">Harborline Regular Plastic Wrap, 40 ct</t>
  </si>
  <si>
    <t xml:space="preserve">2025-05-20</t>
  </si>
  <si>
    <t xml:space="preserve">00039888944594</t>
  </si>
  <si>
    <t xml:space="preserve">Harborline Heavy Duty Parchment Paper, 75 sq ft</t>
  </si>
  <si>
    <t xml:space="preserve">00931708873960</t>
  </si>
  <si>
    <t xml:space="preserve">Voltpower Regular Parchment Paper, 40 ct</t>
  </si>
  <si>
    <t xml:space="preserve">00088332557324</t>
  </si>
  <si>
    <t xml:space="preserve">Everyday Home Regular Food Storage Container, 75 sq ft</t>
  </si>
  <si>
    <t xml:space="preserve">00546603857944</t>
  </si>
  <si>
    <t xml:space="preserve">Voltpower Heavy Duty Food Storage Container, 40 ct</t>
  </si>
  <si>
    <t xml:space="preserve">00937228681390</t>
  </si>
  <si>
    <t xml:space="preserve">Harborline Heavy Duty Food Storage Container, 40 ct</t>
  </si>
  <si>
    <t xml:space="preserve">00397652802831</t>
  </si>
  <si>
    <t xml:space="preserve">Everyday Home Heavy Duty Food Storage Container, 75 sq ft</t>
  </si>
  <si>
    <t xml:space="preserve">00770342589089</t>
  </si>
  <si>
    <t xml:space="preserve">Voltpower Heavy Duty Parchment Paper, 40 ct</t>
  </si>
  <si>
    <t xml:space="preserve">00314134880441</t>
  </si>
  <si>
    <t xml:space="preserve">Voltpower Heavy Duty Plastic Wrap, 40 ct</t>
  </si>
  <si>
    <t xml:space="preserve">00096430800134</t>
  </si>
  <si>
    <t xml:space="preserve">Everyday Home Heavy Duty Food Storage Container, 40 ct</t>
  </si>
  <si>
    <t xml:space="preserve">00197091474305</t>
  </si>
  <si>
    <t xml:space="preserve">Voltpower Regular Aluminum Foil, 40 ct</t>
  </si>
  <si>
    <t xml:space="preserve">00621304813905</t>
  </si>
  <si>
    <t xml:space="preserve">Everyday Home Heavy Duty Plastic Wrap, 75 sq ft</t>
  </si>
  <si>
    <t xml:space="preserve">00465927102667</t>
  </si>
  <si>
    <t xml:space="preserve">Harborline Heavy Duty Food Storage Container, 75 sq ft</t>
  </si>
  <si>
    <t xml:space="preserve">00217789954191</t>
  </si>
  <si>
    <t xml:space="preserve">Harborline Heavy Duty Plastic Wrap, 75 sq ft</t>
  </si>
  <si>
    <t xml:space="preserve">00402282570911</t>
  </si>
  <si>
    <t xml:space="preserve">Everyday Home Heavy Duty Parchment Paper, 40 ct</t>
  </si>
  <si>
    <t xml:space="preserve">00911672777224</t>
  </si>
  <si>
    <t xml:space="preserve">Everyday Home Heavy Duty Parchment Paper, 75 sq ft</t>
  </si>
  <si>
    <t xml:space="preserve">2024-04-22</t>
  </si>
  <si>
    <t xml:space="preserve">00668451179741</t>
  </si>
  <si>
    <t xml:space="preserve">Voltpower Regular Aluminum Foil, 75 sq ft</t>
  </si>
  <si>
    <t xml:space="preserve">00850558879164</t>
  </si>
  <si>
    <t xml:space="preserve">Harborline Heavy Duty Aluminum Foil, 75 sq ft</t>
  </si>
  <si>
    <t xml:space="preserve">00998106804251</t>
  </si>
  <si>
    <t xml:space="preserve">Everyday Home Regular Storage Bags, 40 ct</t>
  </si>
  <si>
    <t xml:space="preserve">00141208547340</t>
  </si>
  <si>
    <t xml:space="preserve">Everyday Home Regular Plastic Wrap, 75 sq ft</t>
  </si>
  <si>
    <t xml:space="preserve">00748487897569</t>
  </si>
  <si>
    <t xml:space="preserve">Voltpower Regular Parchment Paper, 75 sq ft</t>
  </si>
  <si>
    <t xml:space="preserve">00733355147433</t>
  </si>
  <si>
    <t xml:space="preserve">Voltpower Heavy Duty Plastic Wrap, 75 sq ft</t>
  </si>
  <si>
    <t xml:space="preserve">00877096540377</t>
  </si>
  <si>
    <t xml:space="preserve">Voltpower Holiday Decor, 15.4 lb</t>
  </si>
  <si>
    <t xml:space="preserve">15.4 lb</t>
  </si>
  <si>
    <t xml:space="preserve">2022-07-04</t>
  </si>
  <si>
    <t xml:space="preserve">00559224818736</t>
  </si>
  <si>
    <t xml:space="preserve">Voltpower Charcoal, 15.4 lb</t>
  </si>
  <si>
    <t xml:space="preserve">00173705619722</t>
  </si>
  <si>
    <t xml:space="preserve">Harborline Charcoal, 15.4 lb</t>
  </si>
  <si>
    <t xml:space="preserve">00202004408177</t>
  </si>
  <si>
    <t xml:space="preserve">Everyday Home Lighter Fluid, 15.4 lb</t>
  </si>
  <si>
    <t xml:space="preserve">2021-06-12</t>
  </si>
  <si>
    <t xml:space="preserve">00471486522802</t>
  </si>
  <si>
    <t xml:space="preserve">Voltpower Lighter Fluid, 1 gal</t>
  </si>
  <si>
    <t xml:space="preserve">00973902476238</t>
  </si>
  <si>
    <t xml:space="preserve">Everyday Home Holiday Decor, 15.4 lb</t>
  </si>
  <si>
    <t xml:space="preserve">00651931349793</t>
  </si>
  <si>
    <t xml:space="preserve">Everyday Home Lighter Fluid, 1 gal</t>
  </si>
  <si>
    <t xml:space="preserve">00344371945310</t>
  </si>
  <si>
    <t xml:space="preserve">Voltpower Ice Melt, 15.4 lb</t>
  </si>
  <si>
    <t xml:space="preserve">00205575063464</t>
  </si>
  <si>
    <t xml:space="preserve">Voltpower Ice Melt, 1 gal</t>
  </si>
  <si>
    <t xml:space="preserve">00394516662921</t>
  </si>
  <si>
    <t xml:space="preserve">Harborline Ice Melt, 1 gal</t>
  </si>
  <si>
    <t xml:space="preserve">00986364416747</t>
  </si>
  <si>
    <t xml:space="preserve">Harborline Charcoal, 1 gal</t>
  </si>
  <si>
    <t xml:space="preserve">00017558205166</t>
  </si>
  <si>
    <t xml:space="preserve">Everyday Home Charcoal, 15.4 lb</t>
  </si>
  <si>
    <t xml:space="preserve">00520634166352</t>
  </si>
  <si>
    <t xml:space="preserve">Voltpower Lighter Fluid, 15.4 lb</t>
  </si>
  <si>
    <t xml:space="preserve">00309696175300</t>
  </si>
  <si>
    <t xml:space="preserve">Harborline Lighter Fluid, 15.4 lb</t>
  </si>
  <si>
    <t xml:space="preserve">00925691869851</t>
  </si>
  <si>
    <t xml:space="preserve">Voltpower Holiday Decor, 1 gal</t>
  </si>
  <si>
    <t xml:space="preserve">00443498225350</t>
  </si>
  <si>
    <t xml:space="preserve">Everyday Home Ice Melt, 1 gal</t>
  </si>
  <si>
    <t xml:space="preserve">00940593657776</t>
  </si>
  <si>
    <t xml:space="preserve">Harborline Lighter Fluid, 1 gal</t>
  </si>
  <si>
    <t xml:space="preserve">00266300060393</t>
  </si>
  <si>
    <t xml:space="preserve">Voltpower Charcoal, 1 gal</t>
  </si>
  <si>
    <t xml:space="preserve">00446389428311</t>
  </si>
  <si>
    <t xml:space="preserve">Everyday Home Ice Melt, 15.4 lb</t>
  </si>
  <si>
    <t xml:space="preserve">00346646111107</t>
  </si>
  <si>
    <t xml:space="preserve">Everyday Home Charcoal, 1 gal</t>
  </si>
  <si>
    <t xml:space="preserve">00765154455814</t>
  </si>
  <si>
    <t xml:space="preserve">Everyday Home Holiday Decor, 1 gal</t>
  </si>
  <si>
    <t xml:space="preserve">00769741518644</t>
  </si>
  <si>
    <t xml:space="preserve">Harborline Holiday Decor, 1 gal</t>
  </si>
  <si>
    <t xml:space="preserve">00473252772448</t>
  </si>
  <si>
    <t xml:space="preserve">Harborline Ice Melt, 15.4 lb</t>
  </si>
  <si>
    <t xml:space="preserve">2026-01-12</t>
  </si>
  <si>
    <t xml:space="preserve">00486785181428</t>
  </si>
  <si>
    <t xml:space="preserve">Harborline Holiday Decor, 15.4 lb</t>
  </si>
  <si>
    <t xml:space="preserve">00087660654241</t>
  </si>
  <si>
    <t xml:space="preserve">00463937211245</t>
  </si>
  <si>
    <t xml:space="preserve">00344136884752</t>
  </si>
  <si>
    <t xml:space="preserve">00986416144597</t>
  </si>
  <si>
    <t xml:space="preserve">00401511215973</t>
  </si>
  <si>
    <t xml:space="preserve">00720605478567</t>
  </si>
  <si>
    <t xml:space="preserve">00304785091641</t>
  </si>
  <si>
    <t xml:space="preserve">00736713506047</t>
  </si>
  <si>
    <t xml:space="preserve">00851979007514</t>
  </si>
  <si>
    <t xml:space="preserve">00183321302429</t>
  </si>
  <si>
    <t xml:space="preserve">Harborline Holiday Greeting Card, each</t>
  </si>
  <si>
    <t xml:space="preserve">00078969775683</t>
  </si>
  <si>
    <t xml:space="preserve">Voltpower Holiday Gift Wrap, 1 roll</t>
  </si>
  <si>
    <t xml:space="preserve">1 roll</t>
  </si>
  <si>
    <t xml:space="preserve">00784004024809</t>
  </si>
  <si>
    <t xml:space="preserve">Harborline Blank Candles, each</t>
  </si>
  <si>
    <t xml:space="preserve">00438320125522</t>
  </si>
  <si>
    <t xml:space="preserve">Voltpower Blank Greeting Card, 1 roll</t>
  </si>
  <si>
    <t xml:space="preserve">00015302889902</t>
  </si>
  <si>
    <t xml:space="preserve">Harborline Birthday Candles, each</t>
  </si>
  <si>
    <t xml:space="preserve">00542763721079</t>
  </si>
  <si>
    <t xml:space="preserve">Voltpower Birthday Greeting Card, 1 roll</t>
  </si>
  <si>
    <t xml:space="preserve">00126125796058</t>
  </si>
  <si>
    <t xml:space="preserve">Voltpower Holiday Party Balloons, 1 roll</t>
  </si>
  <si>
    <t xml:space="preserve">00733766577858</t>
  </si>
  <si>
    <t xml:space="preserve">Harborline Blank Party Balloons, 1 roll</t>
  </si>
  <si>
    <t xml:space="preserve">00951386041332</t>
  </si>
  <si>
    <t xml:space="preserve">Harborline Holiday Gift Wrap, each</t>
  </si>
  <si>
    <t xml:space="preserve">00667960375040</t>
  </si>
  <si>
    <t xml:space="preserve">Everyday Home Blank Party Balloons, 1 roll</t>
  </si>
  <si>
    <t xml:space="preserve">00259933215866</t>
  </si>
  <si>
    <t xml:space="preserve">Everyday Home Blank Greeting Card, 1 roll</t>
  </si>
  <si>
    <t xml:space="preserve">00622630673580</t>
  </si>
  <si>
    <t xml:space="preserve">Voltpower Blank Candles, each</t>
  </si>
  <si>
    <t xml:space="preserve">00878843238037</t>
  </si>
  <si>
    <t xml:space="preserve">Everyday Home Birthday Greeting Card, 1 roll</t>
  </si>
  <si>
    <t xml:space="preserve">00580559089585</t>
  </si>
  <si>
    <t xml:space="preserve">Voltpower Blank Greeting Card, each</t>
  </si>
  <si>
    <t xml:space="preserve">00245497788741</t>
  </si>
  <si>
    <t xml:space="preserve">Everyday Home Blank Gift Wrap, 1 roll</t>
  </si>
  <si>
    <t xml:space="preserve">00678269246952</t>
  </si>
  <si>
    <t xml:space="preserve">Everyday Home Holiday Candles, 1 roll</t>
  </si>
  <si>
    <t xml:space="preserve">2021-02-01</t>
  </si>
  <si>
    <t xml:space="preserve">00792028860078</t>
  </si>
  <si>
    <t xml:space="preserve">Harborline Birthday Gift Wrap, each</t>
  </si>
  <si>
    <t xml:space="preserve">00349705066396</t>
  </si>
  <si>
    <t xml:space="preserve">Harborline Blank Gift Wrap, each</t>
  </si>
  <si>
    <t xml:space="preserve">00523559103732</t>
  </si>
  <si>
    <t xml:space="preserve">Voltpower Birthday Candles, 1 roll</t>
  </si>
  <si>
    <t xml:space="preserve">00078175818843</t>
  </si>
  <si>
    <t xml:space="preserve">Everyday Home Holiday Greeting Card, each</t>
  </si>
  <si>
    <t xml:space="preserve">00080052672455</t>
  </si>
  <si>
    <t xml:space="preserve">Voltpower Holiday Candles, 1 roll</t>
  </si>
  <si>
    <t xml:space="preserve">00623015499427</t>
  </si>
  <si>
    <t xml:space="preserve">Voltpower Blank Party Balloons, 1 roll</t>
  </si>
  <si>
    <t xml:space="preserve">00560469975377</t>
  </si>
  <si>
    <t xml:space="preserve">Harborline Birthday Candles, 1 roll</t>
  </si>
  <si>
    <t xml:space="preserve">00944439238967</t>
  </si>
  <si>
    <t xml:space="preserve">Voltpower Blank Gift Wrap, 1 roll</t>
  </si>
  <si>
    <t xml:space="preserve">00615307793474</t>
  </si>
  <si>
    <t xml:space="preserve">Harborline Birthday Gift Wrap, 1 roll</t>
  </si>
  <si>
    <t xml:space="preserve">00875625699625</t>
  </si>
  <si>
    <t xml:space="preserve">Harborline Blank Party Balloons, each</t>
  </si>
  <si>
    <t xml:space="preserve">00432217282120</t>
  </si>
  <si>
    <t xml:space="preserve">Voltpower Birthday Party Balloons, each</t>
  </si>
  <si>
    <t xml:space="preserve">00799880985031</t>
  </si>
  <si>
    <t xml:space="preserve">Harborline Holiday Greeting Card, 1 roll</t>
  </si>
  <si>
    <t xml:space="preserve">00660351952113</t>
  </si>
  <si>
    <t xml:space="preserve">Everyday Home Birthday Party Balloons, each</t>
  </si>
  <si>
    <t xml:space="preserve">00729166696837</t>
  </si>
  <si>
    <t xml:space="preserve">Everyday Home Holiday Party Balloons, 1 roll</t>
  </si>
  <si>
    <t xml:space="preserve">00335649546821</t>
  </si>
  <si>
    <t xml:space="preserve">Voltpower Blank Party Balloons, each</t>
  </si>
  <si>
    <t xml:space="preserve">00816616021955</t>
  </si>
  <si>
    <t xml:space="preserve">Voltpower Holiday Gift Wrap, each</t>
  </si>
  <si>
    <t xml:space="preserve">2026-03-03</t>
  </si>
  <si>
    <t xml:space="preserve">00623538431434</t>
  </si>
  <si>
    <t xml:space="preserve">Everyday Home Blank Candles, 1 roll</t>
  </si>
  <si>
    <t xml:space="preserve">00639218373999</t>
  </si>
  <si>
    <t xml:space="preserve">Harborline Motor Oil, 1 gal</t>
  </si>
  <si>
    <t xml:space="preserve">00906978485937</t>
  </si>
  <si>
    <t xml:space="preserve">Voltpower Windshield Washer Fluid, 1 gal</t>
  </si>
  <si>
    <t xml:space="preserve">00165000916513</t>
  </si>
  <si>
    <t xml:space="preserve">Voltpower Car Air Freshener, 1 qt</t>
  </si>
  <si>
    <t xml:space="preserve">00618292843841</t>
  </si>
  <si>
    <t xml:space="preserve">Harborline Car Air Freshener, 1 gal</t>
  </si>
  <si>
    <t xml:space="preserve">00770967844769</t>
  </si>
  <si>
    <t xml:space="preserve">Everyday Home Motor Oil, 1 gal</t>
  </si>
  <si>
    <t xml:space="preserve">00316205578936</t>
  </si>
  <si>
    <t xml:space="preserve">Everyday Home Windshield Washer Fluid, 1 gal</t>
  </si>
  <si>
    <t xml:space="preserve">00686306942195</t>
  </si>
  <si>
    <t xml:space="preserve">Harborline Windshield Washer Fluid, 1 gal</t>
  </si>
  <si>
    <t xml:space="preserve">00303846115404</t>
  </si>
  <si>
    <t xml:space="preserve">Everyday Home Windshield Washer Fluid, 1 qt</t>
  </si>
  <si>
    <t xml:space="preserve">00287778042695</t>
  </si>
  <si>
    <t xml:space="preserve">Everyday Home Car Air Freshener, 1 gal</t>
  </si>
  <si>
    <t xml:space="preserve">00542203121740</t>
  </si>
  <si>
    <t xml:space="preserve">Harborline Car Air Freshener, 1 qt</t>
  </si>
  <si>
    <t xml:space="preserve">00190628128737</t>
  </si>
  <si>
    <t xml:space="preserve">Harborline Motor Oil, 1 qt</t>
  </si>
  <si>
    <t xml:space="preserve">00799176004270</t>
  </si>
  <si>
    <t xml:space="preserve">Voltpower Motor Oil, 1 qt</t>
  </si>
  <si>
    <t xml:space="preserve">00400743956667</t>
  </si>
  <si>
    <t xml:space="preserve">Voltpower Car Air Freshener, 1 gal</t>
  </si>
  <si>
    <t xml:space="preserve">00689411105999</t>
  </si>
  <si>
    <t xml:space="preserve">Harborline Windshield Washer Fluid, 1 qt</t>
  </si>
  <si>
    <t xml:space="preserve">2021-07-29</t>
  </si>
  <si>
    <t xml:space="preserve">00858724063289</t>
  </si>
  <si>
    <t xml:space="preserve">Everyday Home Car Air Freshener, 1 qt</t>
  </si>
  <si>
    <t xml:space="preserve">00645842707899</t>
  </si>
  <si>
    <t xml:space="preserve">Voltpower Windshield Washer Fluid, 1 qt</t>
  </si>
  <si>
    <t xml:space="preserve">00271389256615</t>
  </si>
  <si>
    <t xml:space="preserve">Everyday Home Motor Oil, 1 qt</t>
  </si>
  <si>
    <t xml:space="preserve">00050338701514</t>
  </si>
  <si>
    <t xml:space="preserve">Voltpower Motor Oil, 1 gal</t>
  </si>
  <si>
    <t xml:space="preserve">00609212765467</t>
  </si>
  <si>
    <t xml:space="preserve">00108224108381</t>
  </si>
  <si>
    <t xml:space="preserve">00477463166666</t>
  </si>
  <si>
    <t xml:space="preserve">00047171015375</t>
  </si>
  <si>
    <t xml:space="preserve">00457782746108</t>
  </si>
  <si>
    <t xml:space="preserve">00254647389518</t>
  </si>
  <si>
    <t xml:space="preserve">2025-09-27</t>
  </si>
  <si>
    <t xml:space="preserve">00718413523658</t>
  </si>
  <si>
    <t xml:space="preserve">00197507881037</t>
  </si>
  <si>
    <t xml:space="preserve">00446458016468</t>
  </si>
  <si>
    <t xml:space="preserve">00436990552384</t>
  </si>
  <si>
    <t xml:space="preserve">00980792076513</t>
  </si>
  <si>
    <t xml:space="preserve">00673614429294</t>
  </si>
  <si>
    <t xml:space="preserve">00715868626192</t>
  </si>
  <si>
    <t xml:space="preserve">00757118741418</t>
  </si>
  <si>
    <t xml:space="preserve">00986208561936</t>
  </si>
  <si>
    <t xml:space="preserve">00302020555932</t>
  </si>
  <si>
    <t xml:space="preserve">Harborline Printer Paper, 1 ct</t>
  </si>
  <si>
    <t xml:space="preserve">00815436329745</t>
  </si>
  <si>
    <t xml:space="preserve">Voltpower Printer Paper, 10 pack</t>
  </si>
  <si>
    <t xml:space="preserve">10 pack</t>
  </si>
  <si>
    <t xml:space="preserve">2024-12-10</t>
  </si>
  <si>
    <t xml:space="preserve">00434266757615</t>
  </si>
  <si>
    <t xml:space="preserve">Everyday Home Pen Pack, 500 sheet</t>
  </si>
  <si>
    <t xml:space="preserve">500 sheet</t>
  </si>
  <si>
    <t xml:space="preserve">00264575310082</t>
  </si>
  <si>
    <t xml:space="preserve">Voltpower Notebook, 500 sheet</t>
  </si>
  <si>
    <t xml:space="preserve">00891886153260</t>
  </si>
  <si>
    <t xml:space="preserve">Harborline Printer Paper, 500 sheet</t>
  </si>
  <si>
    <t xml:space="preserve">00174268200534</t>
  </si>
  <si>
    <t xml:space="preserve">Everyday Home Notebook, 10 pack</t>
  </si>
  <si>
    <t xml:space="preserve">00481320147716</t>
  </si>
  <si>
    <t xml:space="preserve">Everyday Home Notebook, 1 ct</t>
  </si>
  <si>
    <t xml:space="preserve">00719676131759</t>
  </si>
  <si>
    <t xml:space="preserve">Voltpower Pen Pack, 1 ct</t>
  </si>
  <si>
    <t xml:space="preserve">00549688450749</t>
  </si>
  <si>
    <t xml:space="preserve">Harborline Pen Pack, 500 sheet</t>
  </si>
  <si>
    <t xml:space="preserve">00387474154974</t>
  </si>
  <si>
    <t xml:space="preserve">Voltpower Notebook, 10 pack</t>
  </si>
  <si>
    <t xml:space="preserve">00180411515038</t>
  </si>
  <si>
    <t xml:space="preserve">Harborline Notebook, 10 pack</t>
  </si>
  <si>
    <t xml:space="preserve">00032794353092</t>
  </si>
  <si>
    <t xml:space="preserve">Harborline Notebook, 1 ct</t>
  </si>
  <si>
    <t xml:space="preserve">00441236040700</t>
  </si>
  <si>
    <t xml:space="preserve">Harborline Notebook, 500 sheet</t>
  </si>
  <si>
    <t xml:space="preserve">00644963608973</t>
  </si>
  <si>
    <t xml:space="preserve">Harborline Printer Paper, 10 pack</t>
  </si>
  <si>
    <t xml:space="preserve">00508158164531</t>
  </si>
  <si>
    <t xml:space="preserve">Everyday Home Printer Paper, 500 sheet</t>
  </si>
  <si>
    <t xml:space="preserve">00011262495912</t>
  </si>
  <si>
    <t xml:space="preserve">Everyday Home Printer Paper, 10 pack</t>
  </si>
  <si>
    <t xml:space="preserve">00865581694826</t>
  </si>
  <si>
    <t xml:space="preserve">Voltpower Pen Pack, 10 pack</t>
  </si>
  <si>
    <t xml:space="preserve">00210491273415</t>
  </si>
  <si>
    <t xml:space="preserve">Everyday Home Printer Paper, 1 ct</t>
  </si>
  <si>
    <t xml:space="preserve">00558802369775</t>
  </si>
  <si>
    <t xml:space="preserve">Everyday Home Notebook, 500 sheet</t>
  </si>
  <si>
    <t xml:space="preserve">00091685739974</t>
  </si>
  <si>
    <t xml:space="preserve">Voltpower Printer Paper, 1 ct</t>
  </si>
  <si>
    <t xml:space="preserve">00553708273821</t>
  </si>
  <si>
    <t xml:space="preserve">Everyday Home Pen Pack, 10 pack</t>
  </si>
  <si>
    <t xml:space="preserve">00040302875029</t>
  </si>
  <si>
    <t xml:space="preserve">Harborline Pen Pack, 1 ct</t>
  </si>
  <si>
    <t xml:space="preserve">00661465470973</t>
  </si>
  <si>
    <t xml:space="preserve">Voltpower Notebook, 1 ct</t>
  </si>
  <si>
    <t xml:space="preserve">2022-09-19</t>
  </si>
  <si>
    <t xml:space="preserve">00436118171017</t>
  </si>
  <si>
    <t xml:space="preserve">Voltpower Pen Pack, 500 sheet</t>
  </si>
  <si>
    <t xml:space="preserve">00032724101471</t>
  </si>
  <si>
    <t xml:space="preserve">Voltpower Printer Paper, 500 sheet</t>
  </si>
  <si>
    <t xml:space="preserve">00558226815829</t>
  </si>
  <si>
    <t xml:space="preserve">Harborline Pen Pack, 10 pack</t>
  </si>
  <si>
    <t xml:space="preserve">00019954259036</t>
  </si>
  <si>
    <t xml:space="preserve">Everyday Home Pen Pack, 1 ct</t>
  </si>
  <si>
    <t xml:space="preserve">00216064477411</t>
  </si>
  <si>
    <t xml:space="preserve">00707196061621</t>
  </si>
  <si>
    <t xml:space="preserve">00239870006329</t>
  </si>
  <si>
    <t xml:space="preserve">00722278590079</t>
  </si>
  <si>
    <t xml:space="preserve">00233583598219</t>
  </si>
  <si>
    <t xml:space="preserve">00155139305843</t>
  </si>
  <si>
    <t xml:space="preserve">00594056146740</t>
  </si>
  <si>
    <t xml:space="preserve">Petal &amp; Stem Carnation Bouquet, each</t>
  </si>
  <si>
    <t xml:space="preserve">Petal &amp; Stem</t>
  </si>
  <si>
    <t xml:space="preserve">Petal &amp; Stem Growers Cooperative</t>
  </si>
  <si>
    <t xml:space="preserve">00622699789553</t>
  </si>
  <si>
    <t xml:space="preserve">Petal &amp; Stem Sunflower Bouquet, 1 dozen</t>
  </si>
  <si>
    <t xml:space="preserve">1 dozen</t>
  </si>
  <si>
    <t xml:space="preserve">00488104373080</t>
  </si>
  <si>
    <t xml:space="preserve">Petal &amp; Stem Rose Bouquet, 1 dozen</t>
  </si>
  <si>
    <t xml:space="preserve">Ecuador</t>
  </si>
  <si>
    <t xml:space="preserve">00532522568439</t>
  </si>
  <si>
    <t xml:space="preserve">Petal &amp; Stem Mixed Bouquet, each</t>
  </si>
  <si>
    <t xml:space="preserve">00235245354520</t>
  </si>
  <si>
    <t xml:space="preserve">Petal &amp; Stem Carnation Bouquet, 1 dozen</t>
  </si>
  <si>
    <t xml:space="preserve">00164078572768</t>
  </si>
  <si>
    <t xml:space="preserve">Petal &amp; Stem Rose Bouquet, each</t>
  </si>
  <si>
    <t xml:space="preserve">00779721594236</t>
  </si>
  <si>
    <t xml:space="preserve">Petal &amp; Stem Sunflower Bouquet, each</t>
  </si>
  <si>
    <t xml:space="preserve">00807204927382</t>
  </si>
  <si>
    <t xml:space="preserve">Petal &amp; Stem Mixed Bouquet, 1 dozen</t>
  </si>
  <si>
    <t xml:space="preserve">2025-12-27</t>
  </si>
  <si>
    <t xml:space="preserve">00562428705313</t>
  </si>
  <si>
    <t xml:space="preserve">00237592976781</t>
  </si>
  <si>
    <t xml:space="preserve">00329044564255</t>
  </si>
  <si>
    <t xml:space="preserve">00977842338116</t>
  </si>
  <si>
    <t xml:space="preserve">00966699608947</t>
  </si>
  <si>
    <t xml:space="preserve">00480242811661</t>
  </si>
  <si>
    <t xml:space="preserve">00050899120174</t>
  </si>
  <si>
    <t xml:space="preserve">00715862162699</t>
  </si>
  <si>
    <t xml:space="preserve">Petal &amp; Stem Orchid, 6 in</t>
  </si>
  <si>
    <t xml:space="preserve">6 in</t>
  </si>
  <si>
    <t xml:space="preserve">00365711499916</t>
  </si>
  <si>
    <t xml:space="preserve">Petal &amp; Stem Orchid, 4 in</t>
  </si>
  <si>
    <t xml:space="preserve">4 in</t>
  </si>
  <si>
    <t xml:space="preserve">00887537794189</t>
  </si>
  <si>
    <t xml:space="preserve">Petal &amp; Stem Succulent, 6 in</t>
  </si>
  <si>
    <t xml:space="preserve">00752583791442</t>
  </si>
  <si>
    <t xml:space="preserve">Petal &amp; Stem Herb Pot, 4 in</t>
  </si>
  <si>
    <t xml:space="preserve">00664141082771</t>
  </si>
  <si>
    <t xml:space="preserve">Petal &amp; Stem Succulent, 4 in</t>
  </si>
  <si>
    <t xml:space="preserve">00560697718731</t>
  </si>
  <si>
    <t xml:space="preserve">Petal &amp; Stem Peace Lily, 6 in</t>
  </si>
  <si>
    <t xml:space="preserve">00609195290052</t>
  </si>
  <si>
    <t xml:space="preserve">Petal &amp; Stem Peace Lily, 4 in</t>
  </si>
  <si>
    <t xml:space="preserve">00609515161258</t>
  </si>
  <si>
    <t xml:space="preserve">Petal &amp; Stem Herb Pot, 6 in</t>
  </si>
  <si>
    <t xml:space="preserve">00258738075901</t>
  </si>
  <si>
    <t xml:space="preserve">00044067024359</t>
  </si>
  <si>
    <t xml:space="preserve">00187021643339</t>
  </si>
  <si>
    <t xml:space="preserve">00605516341377</t>
  </si>
  <si>
    <t xml:space="preserve">00263887899013</t>
  </si>
  <si>
    <t xml:space="preserve">00590927261383</t>
  </si>
  <si>
    <t xml:space="preserve">00969395624026</t>
  </si>
  <si>
    <t xml:space="preserve">SKU Count (this file)</t>
  </si>
  <si>
    <t xml:space="preserve">Share of File</t>
  </si>
  <si>
    <t xml:space="preserve">Grounding / Source</t>
  </si>
  <si>
    <t xml:space="preserve">Largest single SKU block by design (center-store assortment of 15,000–30,000 items per store, textbook Ch.1.2); ~52% of this file</t>
  </si>
  <si>
    <t xml:space="preserve">Anchored to Circana's reported average grocer frozen-SKU count (~1,467 in 2019; Frozen &amp; Refrigerated Buyer, 2024), scaled to file size</t>
  </si>
  <si>
    <t xml:space="preserve">FMI/Progressive Grocer CES: dairy ~9% of department sales</t>
  </si>
  <si>
    <t xml:space="preserve">FMI/Progressive Grocer CES: meat/fish/poultry ~13% of sales, but far fewer SKUs than sales share implies (high $/unit)</t>
  </si>
  <si>
    <t xml:space="preserve">FMI/Progressive Grocer CES: produce ~11% of sales</t>
  </si>
  <si>
    <t xml:space="preserve">FMI/Progressive Grocer CES: service + self-service deli ~4.7% of sales</t>
  </si>
  <si>
    <t xml:space="preserve">FMI/Progressive Grocer CES: baked goods + in-store bakery ~5.3% of sales</t>
  </si>
  <si>
    <t xml:space="preserve">Generic category-management proportion for shelf-stable beverages</t>
  </si>
  <si>
    <t xml:space="preserve">Generic proportion where alcohol is licensed for sale</t>
  </si>
  <si>
    <t xml:space="preserve">FMI/Progressive Grocer CES: HBC ~3.5% of sales, high SKU density (many small pack sizes)</t>
  </si>
  <si>
    <t xml:space="preserve">Generic proportion for GM/household categories</t>
  </si>
  <si>
    <t xml:space="preserve">Subset of general merchandise/household</t>
  </si>
  <si>
    <t xml:space="preserve">FMI/Progressive Grocer CES: pharmacy ~3.0–3.3% of sales (front-store OTC only — behind-counter Rx not modeled)</t>
  </si>
  <si>
    <t xml:space="preserve">FMI/Progressive Grocer CES: general merchandise ~4.7–5.5% of sales</t>
  </si>
  <si>
    <t xml:space="preserve">FMI/Progressive Grocer CES: floral ~0.02–.19% of sales — smallest department</t>
  </si>
  <si>
    <t xml:space="preserve">Total</t>
  </si>
  <si>
    <t xml:space="preserve">Products</t>
  </si>
  <si>
    <t xml:space="preserve">Departments Supplied</t>
  </si>
  <si>
    <t xml:space="preserve">Private Label?</t>
  </si>
  <si>
    <t xml:space="preserve">Baby Care, Bakery, Beverages, Dairy &amp; Eggs, Deli, Dry Grocery, Frozen Foods, General Merchandise, Health &amp; Beauty Care, Household &amp; Cleaning, Meat &amp; Seafood, Paper Goods, Pet Care, Pharmacy / OTC, Produce</t>
  </si>
  <si>
    <t xml:space="preserve">Workbook structure</t>
  </si>
  <si>
    <t xml:space="preserve">Two linked tables. 'Product Master' is the item-level record keyed by UPC (the data a UPC lookup / GS1 data pool / manufacturer item feed would return). 'SKU Master' is the retailer's store-level inventory record. Every product-owned attribute in SKU Master -- Department, Category, Brand, Description, Pack Size, Retail Price, Case Pack, Private Label, Perishable -- is a live VLOOKUP formula keyed on UPC against Product Master, not a duplicated static value. Description is sourced the same way, via VLOOKUP into Product Master's Product Name column (it was the literal text used to build Product Name in the first place, so it belongs to the product, not the store). Store/inventory-only attributes (UOM, Sales Velocity, Reorder Point) are the only ones that remain literal values in SKU Master.</t>
  </si>
  <si>
    <t xml:space="preserve">How the lookups work</t>
  </si>
  <si>
    <t xml:space="preserve">Each formula reads =VLOOKUP($B{row}, 'Product Master'!$A$2:$O$5991, col_index, FALSE), matching on the UPC in column B of SKU Master against column A of Product Master. Edit a value in Product Master (e.g., Suggested Retail Price for a UPC) and every SKU Master row referencing that UPC updates automatically.</t>
  </si>
  <si>
    <t xml:space="preserve">Scope</t>
  </si>
  <si>
    <t xml:space="preserve">5,990 fictional SKUs / product records spanning all 17 departments of a conventional U.S. supermarket. Grounded in FMI's reported 15,000–60,000 SKU range and BLS's ~33,055 national average (2018); this file samples that range proportionally rather than reproducing it exhaustively -- see Department Summary for per-department sourcing.</t>
  </si>
  <si>
    <t xml:space="preserve">GTIN-14</t>
  </si>
  <si>
    <t xml:space="preserve">Generated per the standard GS1 convention for converting a 12-digit UPC-A into a 14-digit GTIN: left-pad with two zeros. No digit recalculation is needed or performed.</t>
  </si>
  <si>
    <t xml:space="preserve">Manufacturer &amp; Country of Origin</t>
  </si>
  <si>
    <t xml:space="preserve">Manufacturers are fictional parent companies mapped from each fictional brand (a few brands share a parent, mirroring real CPG portfolio structure). Country of origin is a weighted random draw using department-level defaults with category-level overrides for wine, imported beer, coffee, and international foods -- illustrative distributions, not sourced from any single retailer's actual import data.</t>
  </si>
  <si>
    <t xml:space="preserve">What this file is not</t>
  </si>
  <si>
    <t xml:space="preserve">Not real UPCs, not real GS1-registered GTINs, not real manufacturer identities, not real pricing, and not sourced from any retailer's or manufacturer's actual product or item-data feed. All identifiers are randomly generated and any resemblance to real company or product names is coincidental.</t>
  </si>
  <si>
    <t xml:space="preserve">Column shading</t>
  </si>
  <si>
    <t xml:space="preserve">Rose-shaded columns hold a formula (in SKU Master: Department, Category, Brand, Description, Pack Size, Retail Price, Case Pack, Private Label, Perishable -- each a VLOOKUP into Product Master). Light-green-shaded columns hold a literal, directly-entered value (all of Product Master; and in SKU Master: SKU, UPC, UOM, Sales Velocity, Reorder Point). This shading replaces the previous private-label row highlighting -- filter or sort the Private Label column to find those items instead.</t>
  </si>
  <si>
    <t xml:space="preserve">Category Space Allocation sheet:</t>
  </si>
  <si>
    <t xml:space="preserve">Per-category linear shelf-space allocation (allocated vs. unallocated, in feet), physical space quality requirements (temperature zone, fixture type, secured/locked case need), and the other attributes category management typically maintains to drive space/facings decisions: category role (destination/routine/occasional-seasonal/convenience), min/max facing rules, sales per linear foot, a space-elasticity coefficient, category-captain status, private-label space target, and reset cadence. SKU Count, Total Category Linear Space, and Space Utilization % are formulas; all other values are fictional but realistic estimates, not sourced retailer data.</t>
  </si>
  <si>
    <t xml:space="preserve">SKU Merchandising Attributes sheet:</t>
  </si>
  <si>
    <t xml:space="preserve">SKU-level attributes needed to allocate merchandising space to individual SKUs, one row per SKU Master row (aligned 1:1). Covers physical footprint (package dimensions, orientation, stackability), economics (unit cost, gross margin %), the SKU's actual assigned facings and resulting linear space, and assortment/placement attributes (trial/delist status, seasonality, age restriction, allergen flag, shelf level, secondary-display eligibility). SKU and Description are lookups back to SKU Master; Gross Margin % and Current Linear Space Assigned are formulas. All other values are fictional but realistic estimates, not sourced retailer data. Facings and shelf level are weighted by each SKU's sales-velocity rank within its category, bounded by that category's Min/Max Facings per SKU from the Category Space Allocation sheet.</t>
  </si>
</sst>
</file>

<file path=xl/styles.xml><?xml version="1.0" encoding="utf-8"?>
<styleSheet xmlns="http://schemas.openxmlformats.org/spreadsheetml/2006/main">
  <numFmts count="7">
    <numFmt numFmtId="164" formatCode="General"/>
    <numFmt numFmtId="165" formatCode="\$#,##0.00"/>
    <numFmt numFmtId="166" formatCode="General"/>
    <numFmt numFmtId="167" formatCode="0.0"/>
    <numFmt numFmtId="168" formatCode="0.0%"/>
    <numFmt numFmtId="169" formatCode="yyyy\-mm\-dd"/>
    <numFmt numFmtId="170" formatCode="\$0.00"/>
  </numFmts>
  <fonts count="8">
    <font>
      <sz val="11"/>
      <color theme="1"/>
      <name val="Calibri"/>
      <family val="2"/>
      <charset val="1"/>
    </font>
    <font>
      <sz val="10"/>
      <name val="Arial"/>
      <family val="0"/>
    </font>
    <font>
      <sz val="10"/>
      <name val="Arial"/>
      <family val="0"/>
    </font>
    <font>
      <sz val="10"/>
      <name val="Arial"/>
      <family val="0"/>
    </font>
    <font>
      <b val="true"/>
      <sz val="10"/>
      <color rgb="FF000000"/>
      <name val="Arial"/>
      <family val="0"/>
      <charset val="1"/>
    </font>
    <font>
      <sz val="10"/>
      <name val="Arial"/>
      <family val="0"/>
      <charset val="1"/>
    </font>
    <font>
      <sz val="10"/>
      <color rgb="FF1F4E5F"/>
      <name val="Arial"/>
      <family val="0"/>
      <charset val="1"/>
    </font>
    <font>
      <b val="true"/>
      <sz val="10"/>
      <name val="Arial"/>
      <family val="0"/>
      <charset val="1"/>
    </font>
  </fonts>
  <fills count="5">
    <fill>
      <patternFill patternType="none"/>
    </fill>
    <fill>
      <patternFill patternType="gray125"/>
    </fill>
    <fill>
      <patternFill patternType="solid">
        <fgColor rgb="FFD9D9D9"/>
        <bgColor rgb="FFF8D7DA"/>
      </patternFill>
    </fill>
    <fill>
      <patternFill patternType="solid">
        <fgColor rgb="FFE2EFDA"/>
        <bgColor rgb="FFD9D9D9"/>
      </patternFill>
    </fill>
    <fill>
      <patternFill patternType="solid">
        <fgColor rgb="FFF8D7DA"/>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5" fontId="6" fillId="4" borderId="1" xfId="0" applyFont="true" applyBorder="true" applyAlignment="true" applyProtection="false">
      <alignment horizontal="general" vertical="bottom" textRotation="0" wrapText="false" indent="0" shrinkToFit="false"/>
      <protection locked="true" hidden="false"/>
    </xf>
    <xf numFmtId="166" fontId="6" fillId="4" borderId="1" xfId="0" applyFont="true" applyBorder="true" applyAlignment="true" applyProtection="false">
      <alignment horizontal="center"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7" fontId="5" fillId="3"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8" fontId="5" fillId="4" borderId="0" xfId="0" applyFont="true" applyBorder="false" applyAlignment="true" applyProtection="false">
      <alignment horizontal="general" vertical="bottom" textRotation="0" wrapText="false" indent="0" shrinkToFit="false"/>
      <protection locked="true" hidden="false"/>
    </xf>
    <xf numFmtId="169" fontId="5" fillId="3"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7" fontId="5"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70" fontId="5" fillId="3" borderId="0" xfId="0" applyFont="true" applyBorder="false" applyAlignment="false" applyProtection="false">
      <alignment horizontal="general" vertical="bottom" textRotation="0" wrapText="false" indent="0" shrinkToFit="false"/>
      <protection locked="true" hidden="false"/>
    </xf>
    <xf numFmtId="168" fontId="5" fillId="4" borderId="0" xfId="0" applyFont="true" applyBorder="false" applyAlignment="false" applyProtection="false">
      <alignment horizontal="general" vertical="bottom" textRotation="0" wrapText="false" indent="0" shrinkToFit="false"/>
      <protection locked="true" hidden="false"/>
    </xf>
    <xf numFmtId="167" fontId="5" fillId="4" borderId="0" xfId="0" applyFont="true" applyBorder="false" applyAlignment="false" applyProtection="false">
      <alignment horizontal="general" vertical="bottom" textRotation="0" wrapText="false" indent="0" shrinkToFit="false"/>
      <protection locked="true" hidden="false"/>
    </xf>
    <xf numFmtId="165" fontId="5" fillId="3" borderId="1" xfId="0" applyFont="true" applyBorder="true" applyAlignment="true" applyProtection="false">
      <alignment horizontal="general" vertical="bottom" textRotation="0" wrapText="false" indent="0" shrinkToFit="false"/>
      <protection locked="true" hidden="false"/>
    </xf>
    <xf numFmtId="169" fontId="5" fillId="3" borderId="1" xfId="0" applyFont="true" applyBorder="true" applyAlignment="true" applyProtection="false">
      <alignment horizontal="general" vertical="bottom" textRotation="0" wrapText="false" indent="0" shrinkToFit="false"/>
      <protection locked="true" hidden="false"/>
    </xf>
    <xf numFmtId="168" fontId="5" fillId="3"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D9D9D9"/>
          <bgColor rgb="FF000000"/>
        </patternFill>
      </fill>
    </dxf>
    <dxf>
      <fill>
        <patternFill patternType="solid">
          <fgColor rgb="FFE2EFDA"/>
          <bgColor rgb="FF000000"/>
        </patternFill>
      </fill>
    </dxf>
    <dxf>
      <fill>
        <patternFill patternType="solid">
          <fgColor rgb="FF000000"/>
          <bgColor rgb="FF000000"/>
        </patternFill>
      </fill>
    </dxf>
    <dxf>
      <fill>
        <patternFill patternType="solid">
          <bgColor rgb="FF000000"/>
        </patternFill>
      </fill>
    </dxf>
    <dxf>
      <fill>
        <patternFill patternType="solid">
          <fgColor rgb="FFF8D7DA"/>
          <bgColor rgb="FF000000"/>
        </patternFill>
      </fill>
    </dxf>
    <dxf>
      <fill>
        <patternFill patternType="solid">
          <fgColor rgb="FF1F4E5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D7DA"/>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99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5"/>
    <col collapsed="false" customWidth="true" hidden="false" outlineLevel="0" max="3" min="3" style="1" width="20"/>
    <col collapsed="false" customWidth="true" hidden="false" outlineLevel="0" max="4" min="4" style="1" width="26"/>
    <col collapsed="false" customWidth="true" hidden="false" outlineLevel="0" max="5" min="5" style="1" width="18"/>
    <col collapsed="false" customWidth="true" hidden="false" outlineLevel="0" max="6" min="6" style="1" width="30"/>
    <col collapsed="false" customWidth="true" hidden="false" outlineLevel="0" max="7" min="7" style="1" width="14"/>
    <col collapsed="false" customWidth="true" hidden="false" outlineLevel="0" max="8" min="8" style="1" width="8"/>
    <col collapsed="false" customWidth="true" hidden="false" outlineLevel="0" max="9" min="9" style="1" width="12"/>
    <col collapsed="false" customWidth="true" hidden="false" outlineLevel="0" max="12" min="10" style="1" width="10"/>
    <col collapsed="false" customWidth="true" hidden="false" outlineLevel="0" max="13" min="13" style="1" width="14"/>
    <col collapsed="false" customWidth="true" hidden="false" outlineLevel="0" max="14" min="14" style="1" width="13"/>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row>
    <row r="2" customFormat="false" ht="15" hidden="false" customHeight="true" outlineLevel="0" collapsed="false">
      <c r="A2" s="3" t="s">
        <v>14</v>
      </c>
      <c r="B2" s="3" t="s">
        <v>15</v>
      </c>
      <c r="C2" s="4" t="str">
        <f aca="false">VLOOKUP($B2,'Product Master'!$A$2:$O$5991,7,FALSE())</f>
        <v>Dry Grocery</v>
      </c>
      <c r="D2" s="4" t="str">
        <f aca="false">VLOOKUP($B2,'Product Master'!$A$2:$O$5991,8,FALSE())</f>
        <v>Ready-to-Eat Cereal</v>
      </c>
      <c r="E2" s="4" t="str">
        <f aca="false">VLOOKUP($B2,'Product Master'!$A$2:$O$5991,5,FALSE())</f>
        <v>Redbarn</v>
      </c>
      <c r="F2" s="4" t="str">
        <f aca="false">VLOOKUP($B2,'Product Master'!$A$2:$O$5991,4,FALSE())</f>
        <v>Redbarn Reduced Sugar Granola Clusters, 18 oz</v>
      </c>
      <c r="G2" s="4" t="str">
        <f aca="false">VLOOKUP($B2,'Product Master'!$A$2:$O$5991,9,FALSE())</f>
        <v>18 oz</v>
      </c>
      <c r="H2" s="5" t="s">
        <v>16</v>
      </c>
      <c r="I2" s="6" t="n">
        <f aca="false">VLOOKUP($B2,'Product Master'!$A$2:$O$5991,14,FALSE())</f>
        <v>4.99</v>
      </c>
      <c r="J2" s="7" t="n">
        <f aca="false">VLOOKUP($B2,'Product Master'!$A$2:$O$5991,13,FALSE())</f>
        <v>6</v>
      </c>
      <c r="K2" s="7" t="str">
        <f aca="false">VLOOKUP($B2,'Product Master'!$A$2:$O$5991,11,FALSE())</f>
        <v>N</v>
      </c>
      <c r="L2" s="7" t="str">
        <f aca="false">VLOOKUP($B2,'Product Master'!$A$2:$O$5991,12,FALSE())</f>
        <v>N</v>
      </c>
      <c r="M2" s="3" t="n">
        <v>8</v>
      </c>
      <c r="N2" s="3" t="n">
        <v>30</v>
      </c>
    </row>
    <row r="3" customFormat="false" ht="15" hidden="false" customHeight="true" outlineLevel="0" collapsed="false">
      <c r="A3" s="3" t="s">
        <v>17</v>
      </c>
      <c r="B3" s="3" t="s">
        <v>18</v>
      </c>
      <c r="C3" s="4" t="str">
        <f aca="false">VLOOKUP($B3,'Product Master'!$A$2:$O$5991,7,FALSE())</f>
        <v>Dry Grocery</v>
      </c>
      <c r="D3" s="4" t="str">
        <f aca="false">VLOOKUP($B3,'Product Master'!$A$2:$O$5991,8,FALSE())</f>
        <v>Ready-to-Eat Cereal</v>
      </c>
      <c r="E3" s="4" t="str">
        <f aca="false">VLOOKUP($B3,'Product Master'!$A$2:$O$5991,5,FALSE())</f>
        <v>Wheatstone</v>
      </c>
      <c r="F3" s="4" t="str">
        <f aca="false">VLOOKUP($B3,'Product Master'!$A$2:$O$5991,4,FALSE())</f>
        <v>Wheatstone Honey Bran Flakes, 12 oz</v>
      </c>
      <c r="G3" s="4" t="str">
        <f aca="false">VLOOKUP($B3,'Product Master'!$A$2:$O$5991,9,FALSE())</f>
        <v>12 oz</v>
      </c>
      <c r="H3" s="5" t="s">
        <v>16</v>
      </c>
      <c r="I3" s="6" t="n">
        <f aca="false">VLOOKUP($B3,'Product Master'!$A$2:$O$5991,14,FALSE())</f>
        <v>5.99</v>
      </c>
      <c r="J3" s="7" t="n">
        <f aca="false">VLOOKUP($B3,'Product Master'!$A$2:$O$5991,13,FALSE())</f>
        <v>1</v>
      </c>
      <c r="K3" s="7" t="str">
        <f aca="false">VLOOKUP($B3,'Product Master'!$A$2:$O$5991,11,FALSE())</f>
        <v>N</v>
      </c>
      <c r="L3" s="7" t="str">
        <f aca="false">VLOOKUP($B3,'Product Master'!$A$2:$O$5991,12,FALSE())</f>
        <v>N</v>
      </c>
      <c r="M3" s="3" t="n">
        <v>17</v>
      </c>
      <c r="N3" s="3" t="n">
        <v>26</v>
      </c>
    </row>
    <row r="4" customFormat="false" ht="15" hidden="false" customHeight="true" outlineLevel="0" collapsed="false">
      <c r="A4" s="3" t="s">
        <v>19</v>
      </c>
      <c r="B4" s="3" t="s">
        <v>20</v>
      </c>
      <c r="C4" s="4" t="str">
        <f aca="false">VLOOKUP($B4,'Product Master'!$A$2:$O$5991,7,FALSE())</f>
        <v>Dry Grocery</v>
      </c>
      <c r="D4" s="4" t="str">
        <f aca="false">VLOOKUP($B4,'Product Master'!$A$2:$O$5991,8,FALSE())</f>
        <v>Ready-to-Eat Cereal</v>
      </c>
      <c r="E4" s="4" t="str">
        <f aca="false">VLOOKUP($B4,'Product Master'!$A$2:$O$5991,5,FALSE())</f>
        <v>Roastport</v>
      </c>
      <c r="F4" s="4" t="str">
        <f aca="false">VLOOKUP($B4,'Product Master'!$A$2:$O$5991,4,FALSE())</f>
        <v>Roastport Cinnamon Oat Rounds, 24 oz</v>
      </c>
      <c r="G4" s="4" t="str">
        <f aca="false">VLOOKUP($B4,'Product Master'!$A$2:$O$5991,9,FALSE())</f>
        <v>24 oz</v>
      </c>
      <c r="H4" s="5" t="s">
        <v>16</v>
      </c>
      <c r="I4" s="6" t="n">
        <f aca="false">VLOOKUP($B4,'Product Master'!$A$2:$O$5991,14,FALSE())</f>
        <v>6.89</v>
      </c>
      <c r="J4" s="7" t="n">
        <f aca="false">VLOOKUP($B4,'Product Master'!$A$2:$O$5991,13,FALSE())</f>
        <v>24</v>
      </c>
      <c r="K4" s="7" t="str">
        <f aca="false">VLOOKUP($B4,'Product Master'!$A$2:$O$5991,11,FALSE())</f>
        <v>N</v>
      </c>
      <c r="L4" s="7" t="str">
        <f aca="false">VLOOKUP($B4,'Product Master'!$A$2:$O$5991,12,FALSE())</f>
        <v>N</v>
      </c>
      <c r="M4" s="3" t="n">
        <v>25</v>
      </c>
      <c r="N4" s="3" t="n">
        <v>27</v>
      </c>
    </row>
    <row r="5" customFormat="false" ht="15" hidden="false" customHeight="true" outlineLevel="0" collapsed="false">
      <c r="A5" s="3" t="s">
        <v>21</v>
      </c>
      <c r="B5" s="3" t="s">
        <v>22</v>
      </c>
      <c r="C5" s="4" t="str">
        <f aca="false">VLOOKUP($B5,'Product Master'!$A$2:$O$5991,7,FALSE())</f>
        <v>Dry Grocery</v>
      </c>
      <c r="D5" s="4" t="str">
        <f aca="false">VLOOKUP($B5,'Product Master'!$A$2:$O$5991,8,FALSE())</f>
        <v>Ready-to-Eat Cereal</v>
      </c>
      <c r="E5" s="4" t="str">
        <f aca="false">VLOOKUP($B5,'Product Master'!$A$2:$O$5991,5,FALSE())</f>
        <v>Redbarn</v>
      </c>
      <c r="F5" s="4" t="str">
        <f aca="false">VLOOKUP($B5,'Product Master'!$A$2:$O$5991,4,FALSE())</f>
        <v>Redbarn Frosted Bran Flakes, 10.5 oz</v>
      </c>
      <c r="G5" s="4" t="str">
        <f aca="false">VLOOKUP($B5,'Product Master'!$A$2:$O$5991,9,FALSE())</f>
        <v>10.5 oz</v>
      </c>
      <c r="H5" s="5" t="s">
        <v>16</v>
      </c>
      <c r="I5" s="6" t="n">
        <f aca="false">VLOOKUP($B5,'Product Master'!$A$2:$O$5991,14,FALSE())</f>
        <v>3.49</v>
      </c>
      <c r="J5" s="7" t="n">
        <f aca="false">VLOOKUP($B5,'Product Master'!$A$2:$O$5991,13,FALSE())</f>
        <v>4</v>
      </c>
      <c r="K5" s="7" t="str">
        <f aca="false">VLOOKUP($B5,'Product Master'!$A$2:$O$5991,11,FALSE())</f>
        <v>N</v>
      </c>
      <c r="L5" s="7" t="str">
        <f aca="false">VLOOKUP($B5,'Product Master'!$A$2:$O$5991,12,FALSE())</f>
        <v>N</v>
      </c>
      <c r="M5" s="3" t="n">
        <v>97</v>
      </c>
      <c r="N5" s="3" t="n">
        <v>13</v>
      </c>
    </row>
    <row r="6" customFormat="false" ht="15" hidden="false" customHeight="true" outlineLevel="0" collapsed="false">
      <c r="A6" s="3" t="s">
        <v>23</v>
      </c>
      <c r="B6" s="3" t="s">
        <v>24</v>
      </c>
      <c r="C6" s="4" t="str">
        <f aca="false">VLOOKUP($B6,'Product Master'!$A$2:$O$5991,7,FALSE())</f>
        <v>Dry Grocery</v>
      </c>
      <c r="D6" s="4" t="str">
        <f aca="false">VLOOKUP($B6,'Product Master'!$A$2:$O$5991,8,FALSE())</f>
        <v>Ready-to-Eat Cereal</v>
      </c>
      <c r="E6" s="4" t="str">
        <f aca="false">VLOOKUP($B6,'Product Master'!$A$2:$O$5991,5,FALSE())</f>
        <v>Roastport</v>
      </c>
      <c r="F6" s="4" t="str">
        <f aca="false">VLOOKUP($B6,'Product Master'!$A$2:$O$5991,4,FALSE())</f>
        <v>Roastport Frosted Honey Clusters, 18 oz</v>
      </c>
      <c r="G6" s="4" t="str">
        <f aca="false">VLOOKUP($B6,'Product Master'!$A$2:$O$5991,9,FALSE())</f>
        <v>18 oz</v>
      </c>
      <c r="H6" s="5" t="s">
        <v>16</v>
      </c>
      <c r="I6" s="6" t="n">
        <f aca="false">VLOOKUP($B6,'Product Master'!$A$2:$O$5991,14,FALSE())</f>
        <v>4.39</v>
      </c>
      <c r="J6" s="7" t="n">
        <f aca="false">VLOOKUP($B6,'Product Master'!$A$2:$O$5991,13,FALSE())</f>
        <v>12</v>
      </c>
      <c r="K6" s="7" t="str">
        <f aca="false">VLOOKUP($B6,'Product Master'!$A$2:$O$5991,11,FALSE())</f>
        <v>N</v>
      </c>
      <c r="L6" s="7" t="str">
        <f aca="false">VLOOKUP($B6,'Product Master'!$A$2:$O$5991,12,FALSE())</f>
        <v>N</v>
      </c>
      <c r="M6" s="3" t="n">
        <v>8</v>
      </c>
      <c r="N6" s="3" t="n">
        <v>12</v>
      </c>
    </row>
    <row r="7" customFormat="false" ht="15" hidden="false" customHeight="true" outlineLevel="0" collapsed="false">
      <c r="A7" s="3" t="s">
        <v>25</v>
      </c>
      <c r="B7" s="3" t="s">
        <v>26</v>
      </c>
      <c r="C7" s="4" t="str">
        <f aca="false">VLOOKUP($B7,'Product Master'!$A$2:$O$5991,7,FALSE())</f>
        <v>Dry Grocery</v>
      </c>
      <c r="D7" s="4" t="str">
        <f aca="false">VLOOKUP($B7,'Product Master'!$A$2:$O$5991,8,FALSE())</f>
        <v>Ready-to-Eat Cereal</v>
      </c>
      <c r="E7" s="4" t="str">
        <f aca="false">VLOOKUP($B7,'Product Master'!$A$2:$O$5991,5,FALSE())</f>
        <v>Golden Grain Co.</v>
      </c>
      <c r="F7" s="4" t="str">
        <f aca="false">VLOOKUP($B7,'Product Master'!$A$2:$O$5991,4,FALSE())</f>
        <v>Golden Grain Co. Rice Puffs, 12 oz</v>
      </c>
      <c r="G7" s="4" t="str">
        <f aca="false">VLOOKUP($B7,'Product Master'!$A$2:$O$5991,9,FALSE())</f>
        <v>12 oz</v>
      </c>
      <c r="H7" s="5" t="s">
        <v>16</v>
      </c>
      <c r="I7" s="6" t="n">
        <f aca="false">VLOOKUP($B7,'Product Master'!$A$2:$O$5991,14,FALSE())</f>
        <v>4.29</v>
      </c>
      <c r="J7" s="7" t="n">
        <f aca="false">VLOOKUP($B7,'Product Master'!$A$2:$O$5991,13,FALSE())</f>
        <v>8</v>
      </c>
      <c r="K7" s="7" t="str">
        <f aca="false">VLOOKUP($B7,'Product Master'!$A$2:$O$5991,11,FALSE())</f>
        <v>N</v>
      </c>
      <c r="L7" s="7" t="str">
        <f aca="false">VLOOKUP($B7,'Product Master'!$A$2:$O$5991,12,FALSE())</f>
        <v>N</v>
      </c>
      <c r="M7" s="3" t="n">
        <v>113</v>
      </c>
      <c r="N7" s="3" t="n">
        <v>13</v>
      </c>
    </row>
    <row r="8" customFormat="false" ht="15" hidden="false" customHeight="true" outlineLevel="0" collapsed="false">
      <c r="A8" s="3" t="s">
        <v>27</v>
      </c>
      <c r="B8" s="3" t="s">
        <v>28</v>
      </c>
      <c r="C8" s="4" t="str">
        <f aca="false">VLOOKUP($B8,'Product Master'!$A$2:$O$5991,7,FALSE())</f>
        <v>Dry Grocery</v>
      </c>
      <c r="D8" s="4" t="str">
        <f aca="false">VLOOKUP($B8,'Product Master'!$A$2:$O$5991,8,FALSE())</f>
        <v>Ready-to-Eat Cereal</v>
      </c>
      <c r="E8" s="4" t="str">
        <f aca="false">VLOOKUP($B8,'Product Master'!$A$2:$O$5991,5,FALSE())</f>
        <v>Orchard Spread</v>
      </c>
      <c r="F8" s="4" t="str">
        <f aca="false">VLOOKUP($B8,'Product Master'!$A$2:$O$5991,4,FALSE())</f>
        <v>Orchard Spread Frosted Oat Rounds, 12 oz</v>
      </c>
      <c r="G8" s="4" t="str">
        <f aca="false">VLOOKUP($B8,'Product Master'!$A$2:$O$5991,9,FALSE())</f>
        <v>12 oz</v>
      </c>
      <c r="H8" s="5" t="s">
        <v>16</v>
      </c>
      <c r="I8" s="6" t="n">
        <f aca="false">VLOOKUP($B8,'Product Master'!$A$2:$O$5991,14,FALSE())</f>
        <v>5.79</v>
      </c>
      <c r="J8" s="7" t="n">
        <f aca="false">VLOOKUP($B8,'Product Master'!$A$2:$O$5991,13,FALSE())</f>
        <v>8</v>
      </c>
      <c r="K8" s="7" t="str">
        <f aca="false">VLOOKUP($B8,'Product Master'!$A$2:$O$5991,11,FALSE())</f>
        <v>N</v>
      </c>
      <c r="L8" s="7" t="str">
        <f aca="false">VLOOKUP($B8,'Product Master'!$A$2:$O$5991,12,FALSE())</f>
        <v>N</v>
      </c>
      <c r="M8" s="3" t="n">
        <v>56</v>
      </c>
      <c r="N8" s="3" t="n">
        <v>17</v>
      </c>
    </row>
    <row r="9" customFormat="false" ht="15" hidden="false" customHeight="true" outlineLevel="0" collapsed="false">
      <c r="A9" s="3" t="s">
        <v>29</v>
      </c>
      <c r="B9" s="3" t="s">
        <v>30</v>
      </c>
      <c r="C9" s="4" t="str">
        <f aca="false">VLOOKUP($B9,'Product Master'!$A$2:$O$5991,7,FALSE())</f>
        <v>Dry Grocery</v>
      </c>
      <c r="D9" s="4" t="str">
        <f aca="false">VLOOKUP($B9,'Product Master'!$A$2:$O$5991,8,FALSE())</f>
        <v>Ready-to-Eat Cereal</v>
      </c>
      <c r="E9" s="4" t="str">
        <f aca="false">VLOOKUP($B9,'Product Master'!$A$2:$O$5991,5,FALSE())</f>
        <v>Wheatstone</v>
      </c>
      <c r="F9" s="4" t="str">
        <f aca="false">VLOOKUP($B9,'Product Master'!$A$2:$O$5991,4,FALSE())</f>
        <v>Wheatstone Cinnamon Multigrain Flakes, 18 oz</v>
      </c>
      <c r="G9" s="4" t="str">
        <f aca="false">VLOOKUP($B9,'Product Master'!$A$2:$O$5991,9,FALSE())</f>
        <v>18 oz</v>
      </c>
      <c r="H9" s="5" t="s">
        <v>16</v>
      </c>
      <c r="I9" s="6" t="n">
        <f aca="false">VLOOKUP($B9,'Product Master'!$A$2:$O$5991,14,FALSE())</f>
        <v>5.29</v>
      </c>
      <c r="J9" s="7" t="n">
        <f aca="false">VLOOKUP($B9,'Product Master'!$A$2:$O$5991,13,FALSE())</f>
        <v>4</v>
      </c>
      <c r="K9" s="7" t="str">
        <f aca="false">VLOOKUP($B9,'Product Master'!$A$2:$O$5991,11,FALSE())</f>
        <v>N</v>
      </c>
      <c r="L9" s="7" t="str">
        <f aca="false">VLOOKUP($B9,'Product Master'!$A$2:$O$5991,12,FALSE())</f>
        <v>N</v>
      </c>
      <c r="M9" s="3" t="n">
        <v>21</v>
      </c>
      <c r="N9" s="3" t="n">
        <v>17</v>
      </c>
    </row>
    <row r="10" customFormat="false" ht="15" hidden="false" customHeight="true" outlineLevel="0" collapsed="false">
      <c r="A10" s="3" t="s">
        <v>31</v>
      </c>
      <c r="B10" s="3" t="s">
        <v>32</v>
      </c>
      <c r="C10" s="4" t="str">
        <f aca="false">VLOOKUP($B10,'Product Master'!$A$2:$O$5991,7,FALSE())</f>
        <v>Dry Grocery</v>
      </c>
      <c r="D10" s="4" t="str">
        <f aca="false">VLOOKUP($B10,'Product Master'!$A$2:$O$5991,8,FALSE())</f>
        <v>Ready-to-Eat Cereal</v>
      </c>
      <c r="E10" s="4" t="str">
        <f aca="false">VLOOKUP($B10,'Product Master'!$A$2:$O$5991,5,FALSE())</f>
        <v>Kettle Row</v>
      </c>
      <c r="F10" s="4" t="str">
        <f aca="false">VLOOKUP($B10,'Product Master'!$A$2:$O$5991,4,FALSE())</f>
        <v>Kettle Row Granola Clusters, 10.5 oz</v>
      </c>
      <c r="G10" s="4" t="str">
        <f aca="false">VLOOKUP($B10,'Product Master'!$A$2:$O$5991,9,FALSE())</f>
        <v>10.5 oz</v>
      </c>
      <c r="H10" s="5" t="s">
        <v>16</v>
      </c>
      <c r="I10" s="6" t="n">
        <f aca="false">VLOOKUP($B10,'Product Master'!$A$2:$O$5991,14,FALSE())</f>
        <v>3.89</v>
      </c>
      <c r="J10" s="7" t="n">
        <f aca="false">VLOOKUP($B10,'Product Master'!$A$2:$O$5991,13,FALSE())</f>
        <v>6</v>
      </c>
      <c r="K10" s="7" t="str">
        <f aca="false">VLOOKUP($B10,'Product Master'!$A$2:$O$5991,11,FALSE())</f>
        <v>N</v>
      </c>
      <c r="L10" s="7" t="str">
        <f aca="false">VLOOKUP($B10,'Product Master'!$A$2:$O$5991,12,FALSE())</f>
        <v>N</v>
      </c>
      <c r="M10" s="3" t="n">
        <v>79</v>
      </c>
      <c r="N10" s="3" t="n">
        <v>26</v>
      </c>
    </row>
    <row r="11" customFormat="false" ht="15" hidden="false" customHeight="true" outlineLevel="0" collapsed="false">
      <c r="A11" s="3" t="s">
        <v>33</v>
      </c>
      <c r="B11" s="3" t="s">
        <v>34</v>
      </c>
      <c r="C11" s="4" t="str">
        <f aca="false">VLOOKUP($B11,'Product Master'!$A$2:$O$5991,7,FALSE())</f>
        <v>Dry Grocery</v>
      </c>
      <c r="D11" s="4" t="str">
        <f aca="false">VLOOKUP($B11,'Product Master'!$A$2:$O$5991,8,FALSE())</f>
        <v>Ready-to-Eat Cereal</v>
      </c>
      <c r="E11" s="4" t="str">
        <f aca="false">VLOOKUP($B11,'Product Master'!$A$2:$O$5991,5,FALSE())</f>
        <v>Nutgrove</v>
      </c>
      <c r="F11" s="4" t="str">
        <f aca="false">VLOOKUP($B11,'Product Master'!$A$2:$O$5991,4,FALSE())</f>
        <v>Nutgrove Honey Oat Rounds, 12 oz</v>
      </c>
      <c r="G11" s="4" t="str">
        <f aca="false">VLOOKUP($B11,'Product Master'!$A$2:$O$5991,9,FALSE())</f>
        <v>12 oz</v>
      </c>
      <c r="H11" s="5" t="s">
        <v>16</v>
      </c>
      <c r="I11" s="6" t="n">
        <f aca="false">VLOOKUP($B11,'Product Master'!$A$2:$O$5991,14,FALSE())</f>
        <v>5.99</v>
      </c>
      <c r="J11" s="7" t="n">
        <f aca="false">VLOOKUP($B11,'Product Master'!$A$2:$O$5991,13,FALSE())</f>
        <v>8</v>
      </c>
      <c r="K11" s="7" t="str">
        <f aca="false">VLOOKUP($B11,'Product Master'!$A$2:$O$5991,11,FALSE())</f>
        <v>N</v>
      </c>
      <c r="L11" s="7" t="str">
        <f aca="false">VLOOKUP($B11,'Product Master'!$A$2:$O$5991,12,FALSE())</f>
        <v>N</v>
      </c>
      <c r="M11" s="3" t="n">
        <v>85</v>
      </c>
      <c r="N11" s="3" t="n">
        <v>4</v>
      </c>
    </row>
    <row r="12" customFormat="false" ht="15" hidden="false" customHeight="true" outlineLevel="0" collapsed="false">
      <c r="A12" s="3" t="s">
        <v>35</v>
      </c>
      <c r="B12" s="3" t="s">
        <v>36</v>
      </c>
      <c r="C12" s="4" t="str">
        <f aca="false">VLOOKUP($B12,'Product Master'!$A$2:$O$5991,7,FALSE())</f>
        <v>Dry Grocery</v>
      </c>
      <c r="D12" s="4" t="str">
        <f aca="false">VLOOKUP($B12,'Product Master'!$A$2:$O$5991,8,FALSE())</f>
        <v>Ready-to-Eat Cereal</v>
      </c>
      <c r="E12" s="4" t="str">
        <f aca="false">VLOOKUP($B12,'Product Master'!$A$2:$O$5991,5,FALSE())</f>
        <v>Golden Grain Co.</v>
      </c>
      <c r="F12" s="4" t="str">
        <f aca="false">VLOOKUP($B12,'Product Master'!$A$2:$O$5991,4,FALSE())</f>
        <v>Golden Grain Co. Cinnamon Oat Rounds, 14 oz</v>
      </c>
      <c r="G12" s="4" t="str">
        <f aca="false">VLOOKUP($B12,'Product Master'!$A$2:$O$5991,9,FALSE())</f>
        <v>14 oz</v>
      </c>
      <c r="H12" s="5" t="s">
        <v>16</v>
      </c>
      <c r="I12" s="6" t="n">
        <f aca="false">VLOOKUP($B12,'Product Master'!$A$2:$O$5991,14,FALSE())</f>
        <v>4.29</v>
      </c>
      <c r="J12" s="7" t="n">
        <f aca="false">VLOOKUP($B12,'Product Master'!$A$2:$O$5991,13,FALSE())</f>
        <v>4</v>
      </c>
      <c r="K12" s="7" t="str">
        <f aca="false">VLOOKUP($B12,'Product Master'!$A$2:$O$5991,11,FALSE())</f>
        <v>N</v>
      </c>
      <c r="L12" s="7" t="str">
        <f aca="false">VLOOKUP($B12,'Product Master'!$A$2:$O$5991,12,FALSE())</f>
        <v>N</v>
      </c>
      <c r="M12" s="3" t="n">
        <v>114</v>
      </c>
      <c r="N12" s="3" t="n">
        <v>9</v>
      </c>
    </row>
    <row r="13" customFormat="false" ht="15" hidden="false" customHeight="true" outlineLevel="0" collapsed="false">
      <c r="A13" s="3" t="s">
        <v>37</v>
      </c>
      <c r="B13" s="3" t="s">
        <v>38</v>
      </c>
      <c r="C13" s="4" t="str">
        <f aca="false">VLOOKUP($B13,'Product Master'!$A$2:$O$5991,7,FALSE())</f>
        <v>Dry Grocery</v>
      </c>
      <c r="D13" s="4" t="str">
        <f aca="false">VLOOKUP($B13,'Product Master'!$A$2:$O$5991,8,FALSE())</f>
        <v>Ready-to-Eat Cereal</v>
      </c>
      <c r="E13" s="4" t="str">
        <f aca="false">VLOOKUP($B13,'Product Master'!$A$2:$O$5991,5,FALSE())</f>
        <v>Thrift Row</v>
      </c>
      <c r="F13" s="4" t="str">
        <f aca="false">VLOOKUP($B13,'Product Master'!$A$2:$O$5991,4,FALSE())</f>
        <v>Thrift Row Honey Wheat Squares, 14 oz</v>
      </c>
      <c r="G13" s="4" t="str">
        <f aca="false">VLOOKUP($B13,'Product Master'!$A$2:$O$5991,9,FALSE())</f>
        <v>14 oz</v>
      </c>
      <c r="H13" s="5" t="s">
        <v>16</v>
      </c>
      <c r="I13" s="6" t="n">
        <f aca="false">VLOOKUP($B13,'Product Master'!$A$2:$O$5991,14,FALSE())</f>
        <v>3.29</v>
      </c>
      <c r="J13" s="7" t="n">
        <f aca="false">VLOOKUP($B13,'Product Master'!$A$2:$O$5991,13,FALSE())</f>
        <v>6</v>
      </c>
      <c r="K13" s="7" t="str">
        <f aca="false">VLOOKUP($B13,'Product Master'!$A$2:$O$5991,11,FALSE())</f>
        <v>Y</v>
      </c>
      <c r="L13" s="7" t="str">
        <f aca="false">VLOOKUP($B13,'Product Master'!$A$2:$O$5991,12,FALSE())</f>
        <v>N</v>
      </c>
      <c r="M13" s="3" t="n">
        <v>122</v>
      </c>
      <c r="N13" s="3" t="n">
        <v>34</v>
      </c>
    </row>
    <row r="14" customFormat="false" ht="15" hidden="false" customHeight="true" outlineLevel="0" collapsed="false">
      <c r="A14" s="3" t="s">
        <v>39</v>
      </c>
      <c r="B14" s="3" t="s">
        <v>40</v>
      </c>
      <c r="C14" s="4" t="str">
        <f aca="false">VLOOKUP($B14,'Product Master'!$A$2:$O$5991,7,FALSE())</f>
        <v>Dry Grocery</v>
      </c>
      <c r="D14" s="4" t="str">
        <f aca="false">VLOOKUP($B14,'Product Master'!$A$2:$O$5991,8,FALSE())</f>
        <v>Ready-to-Eat Cereal</v>
      </c>
      <c r="E14" s="4" t="str">
        <f aca="false">VLOOKUP($B14,'Product Master'!$A$2:$O$5991,5,FALSE())</f>
        <v>Pepperlane</v>
      </c>
      <c r="F14" s="4" t="str">
        <f aca="false">VLOOKUP($B14,'Product Master'!$A$2:$O$5991,4,FALSE())</f>
        <v>Pepperlane Honey Corn Flakes, 14 oz</v>
      </c>
      <c r="G14" s="4" t="str">
        <f aca="false">VLOOKUP($B14,'Product Master'!$A$2:$O$5991,9,FALSE())</f>
        <v>14 oz</v>
      </c>
      <c r="H14" s="5" t="s">
        <v>16</v>
      </c>
      <c r="I14" s="6" t="n">
        <f aca="false">VLOOKUP($B14,'Product Master'!$A$2:$O$5991,14,FALSE())</f>
        <v>4.99</v>
      </c>
      <c r="J14" s="7" t="n">
        <f aca="false">VLOOKUP($B14,'Product Master'!$A$2:$O$5991,13,FALSE())</f>
        <v>24</v>
      </c>
      <c r="K14" s="7" t="str">
        <f aca="false">VLOOKUP($B14,'Product Master'!$A$2:$O$5991,11,FALSE())</f>
        <v>N</v>
      </c>
      <c r="L14" s="7" t="str">
        <f aca="false">VLOOKUP($B14,'Product Master'!$A$2:$O$5991,12,FALSE())</f>
        <v>N</v>
      </c>
      <c r="M14" s="3" t="n">
        <v>99</v>
      </c>
      <c r="N14" s="3" t="n">
        <v>18</v>
      </c>
    </row>
    <row r="15" customFormat="false" ht="15" hidden="false" customHeight="true" outlineLevel="0" collapsed="false">
      <c r="A15" s="3" t="s">
        <v>41</v>
      </c>
      <c r="B15" s="3" t="s">
        <v>42</v>
      </c>
      <c r="C15" s="4" t="str">
        <f aca="false">VLOOKUP($B15,'Product Master'!$A$2:$O$5991,7,FALSE())</f>
        <v>Dry Grocery</v>
      </c>
      <c r="D15" s="4" t="str">
        <f aca="false">VLOOKUP($B15,'Product Master'!$A$2:$O$5991,8,FALSE())</f>
        <v>Ready-to-Eat Cereal</v>
      </c>
      <c r="E15" s="4" t="str">
        <f aca="false">VLOOKUP($B15,'Product Master'!$A$2:$O$5991,5,FALSE())</f>
        <v>Thrift Row</v>
      </c>
      <c r="F15" s="4" t="str">
        <f aca="false">VLOOKUP($B15,'Product Master'!$A$2:$O$5991,4,FALSE())</f>
        <v>Thrift Row Honey Clusters, 12 oz</v>
      </c>
      <c r="G15" s="4" t="str">
        <f aca="false">VLOOKUP($B15,'Product Master'!$A$2:$O$5991,9,FALSE())</f>
        <v>12 oz</v>
      </c>
      <c r="H15" s="5" t="s">
        <v>16</v>
      </c>
      <c r="I15" s="6" t="n">
        <f aca="false">VLOOKUP($B15,'Product Master'!$A$2:$O$5991,14,FALSE())</f>
        <v>3.99</v>
      </c>
      <c r="J15" s="7" t="n">
        <f aca="false">VLOOKUP($B15,'Product Master'!$A$2:$O$5991,13,FALSE())</f>
        <v>12</v>
      </c>
      <c r="K15" s="7" t="str">
        <f aca="false">VLOOKUP($B15,'Product Master'!$A$2:$O$5991,11,FALSE())</f>
        <v>Y</v>
      </c>
      <c r="L15" s="7" t="str">
        <f aca="false">VLOOKUP($B15,'Product Master'!$A$2:$O$5991,12,FALSE())</f>
        <v>N</v>
      </c>
      <c r="M15" s="3" t="n">
        <v>86</v>
      </c>
      <c r="N15" s="3" t="n">
        <v>3</v>
      </c>
    </row>
    <row r="16" customFormat="false" ht="15" hidden="false" customHeight="true" outlineLevel="0" collapsed="false">
      <c r="A16" s="3" t="s">
        <v>43</v>
      </c>
      <c r="B16" s="3" t="s">
        <v>44</v>
      </c>
      <c r="C16" s="4" t="str">
        <f aca="false">VLOOKUP($B16,'Product Master'!$A$2:$O$5991,7,FALSE())</f>
        <v>Dry Grocery</v>
      </c>
      <c r="D16" s="4" t="str">
        <f aca="false">VLOOKUP($B16,'Product Master'!$A$2:$O$5991,8,FALSE())</f>
        <v>Ready-to-Eat Cereal</v>
      </c>
      <c r="E16" s="4" t="str">
        <f aca="false">VLOOKUP($B16,'Product Master'!$A$2:$O$5991,5,FALSE())</f>
        <v>Kettle Row</v>
      </c>
      <c r="F16" s="4" t="str">
        <f aca="false">VLOOKUP($B16,'Product Master'!$A$2:$O$5991,4,FALSE())</f>
        <v>Kettle Row Reduced Sugar Honey Clusters, 14 oz</v>
      </c>
      <c r="G16" s="4" t="str">
        <f aca="false">VLOOKUP($B16,'Product Master'!$A$2:$O$5991,9,FALSE())</f>
        <v>14 oz</v>
      </c>
      <c r="H16" s="5" t="s">
        <v>16</v>
      </c>
      <c r="I16" s="6" t="n">
        <f aca="false">VLOOKUP($B16,'Product Master'!$A$2:$O$5991,14,FALSE())</f>
        <v>4.99</v>
      </c>
      <c r="J16" s="7" t="n">
        <f aca="false">VLOOKUP($B16,'Product Master'!$A$2:$O$5991,13,FALSE())</f>
        <v>2</v>
      </c>
      <c r="K16" s="7" t="str">
        <f aca="false">VLOOKUP($B16,'Product Master'!$A$2:$O$5991,11,FALSE())</f>
        <v>N</v>
      </c>
      <c r="L16" s="7" t="str">
        <f aca="false">VLOOKUP($B16,'Product Master'!$A$2:$O$5991,12,FALSE())</f>
        <v>N</v>
      </c>
      <c r="M16" s="3" t="n">
        <v>117</v>
      </c>
      <c r="N16" s="3" t="n">
        <v>18</v>
      </c>
    </row>
    <row r="17" customFormat="false" ht="15" hidden="false" customHeight="true" outlineLevel="0" collapsed="false">
      <c r="A17" s="3" t="s">
        <v>45</v>
      </c>
      <c r="B17" s="3" t="s">
        <v>46</v>
      </c>
      <c r="C17" s="4" t="str">
        <f aca="false">VLOOKUP($B17,'Product Master'!$A$2:$O$5991,7,FALSE())</f>
        <v>Dry Grocery</v>
      </c>
      <c r="D17" s="4" t="str">
        <f aca="false">VLOOKUP($B17,'Product Master'!$A$2:$O$5991,8,FALSE())</f>
        <v>Ready-to-Eat Cereal</v>
      </c>
      <c r="E17" s="4" t="str">
        <f aca="false">VLOOKUP($B17,'Product Master'!$A$2:$O$5991,5,FALSE())</f>
        <v>Pepperlane</v>
      </c>
      <c r="F17" s="4" t="str">
        <f aca="false">VLOOKUP($B17,'Product Master'!$A$2:$O$5991,4,FALSE())</f>
        <v>Pepperlane Cinnamon Oat Rounds, 12 oz</v>
      </c>
      <c r="G17" s="4" t="str">
        <f aca="false">VLOOKUP($B17,'Product Master'!$A$2:$O$5991,9,FALSE())</f>
        <v>12 oz</v>
      </c>
      <c r="H17" s="5" t="s">
        <v>16</v>
      </c>
      <c r="I17" s="6" t="n">
        <f aca="false">VLOOKUP($B17,'Product Master'!$A$2:$O$5991,14,FALSE())</f>
        <v>6.79</v>
      </c>
      <c r="J17" s="7" t="n">
        <f aca="false">VLOOKUP($B17,'Product Master'!$A$2:$O$5991,13,FALSE())</f>
        <v>24</v>
      </c>
      <c r="K17" s="7" t="str">
        <f aca="false">VLOOKUP($B17,'Product Master'!$A$2:$O$5991,11,FALSE())</f>
        <v>N</v>
      </c>
      <c r="L17" s="7" t="str">
        <f aca="false">VLOOKUP($B17,'Product Master'!$A$2:$O$5991,12,FALSE())</f>
        <v>N</v>
      </c>
      <c r="M17" s="3" t="n">
        <v>10</v>
      </c>
      <c r="N17" s="3" t="n">
        <v>7</v>
      </c>
    </row>
    <row r="18" customFormat="false" ht="15" hidden="false" customHeight="true" outlineLevel="0" collapsed="false">
      <c r="A18" s="3" t="s">
        <v>47</v>
      </c>
      <c r="B18" s="3" t="s">
        <v>48</v>
      </c>
      <c r="C18" s="4" t="str">
        <f aca="false">VLOOKUP($B18,'Product Master'!$A$2:$O$5991,7,FALSE())</f>
        <v>Dry Grocery</v>
      </c>
      <c r="D18" s="4" t="str">
        <f aca="false">VLOOKUP($B18,'Product Master'!$A$2:$O$5991,8,FALSE())</f>
        <v>Ready-to-Eat Cereal</v>
      </c>
      <c r="E18" s="4" t="str">
        <f aca="false">VLOOKUP($B18,'Product Master'!$A$2:$O$5991,5,FALSE())</f>
        <v>Orchard Spread</v>
      </c>
      <c r="F18" s="4" t="str">
        <f aca="false">VLOOKUP($B18,'Product Master'!$A$2:$O$5991,4,FALSE())</f>
        <v>Orchard Spread Honey Oat Rounds, 12 oz</v>
      </c>
      <c r="G18" s="4" t="str">
        <f aca="false">VLOOKUP($B18,'Product Master'!$A$2:$O$5991,9,FALSE())</f>
        <v>12 oz</v>
      </c>
      <c r="H18" s="5" t="s">
        <v>16</v>
      </c>
      <c r="I18" s="6" t="n">
        <f aca="false">VLOOKUP($B18,'Product Master'!$A$2:$O$5991,14,FALSE())</f>
        <v>5.99</v>
      </c>
      <c r="J18" s="7" t="n">
        <f aca="false">VLOOKUP($B18,'Product Master'!$A$2:$O$5991,13,FALSE())</f>
        <v>6</v>
      </c>
      <c r="K18" s="7" t="str">
        <f aca="false">VLOOKUP($B18,'Product Master'!$A$2:$O$5991,11,FALSE())</f>
        <v>N</v>
      </c>
      <c r="L18" s="7" t="str">
        <f aca="false">VLOOKUP($B18,'Product Master'!$A$2:$O$5991,12,FALSE())</f>
        <v>N</v>
      </c>
      <c r="M18" s="3" t="n">
        <v>117</v>
      </c>
      <c r="N18" s="3" t="n">
        <v>12</v>
      </c>
    </row>
    <row r="19" customFormat="false" ht="15" hidden="false" customHeight="true" outlineLevel="0" collapsed="false">
      <c r="A19" s="3" t="s">
        <v>49</v>
      </c>
      <c r="B19" s="3" t="s">
        <v>50</v>
      </c>
      <c r="C19" s="4" t="str">
        <f aca="false">VLOOKUP($B19,'Product Master'!$A$2:$O$5991,7,FALSE())</f>
        <v>Dry Grocery</v>
      </c>
      <c r="D19" s="4" t="str">
        <f aca="false">VLOOKUP($B19,'Product Master'!$A$2:$O$5991,8,FALSE())</f>
        <v>Ready-to-Eat Cereal</v>
      </c>
      <c r="E19" s="4" t="str">
        <f aca="false">VLOOKUP($B19,'Product Master'!$A$2:$O$5991,5,FALSE())</f>
        <v>Golden Grain Co.</v>
      </c>
      <c r="F19" s="4" t="str">
        <f aca="false">VLOOKUP($B19,'Product Master'!$A$2:$O$5991,4,FALSE())</f>
        <v>Golden Grain Co. Frosted Rice Puffs, 12 oz</v>
      </c>
      <c r="G19" s="4" t="str">
        <f aca="false">VLOOKUP($B19,'Product Master'!$A$2:$O$5991,9,FALSE())</f>
        <v>12 oz</v>
      </c>
      <c r="H19" s="5" t="s">
        <v>16</v>
      </c>
      <c r="I19" s="6" t="n">
        <f aca="false">VLOOKUP($B19,'Product Master'!$A$2:$O$5991,14,FALSE())</f>
        <v>3.79</v>
      </c>
      <c r="J19" s="7" t="n">
        <f aca="false">VLOOKUP($B19,'Product Master'!$A$2:$O$5991,13,FALSE())</f>
        <v>4</v>
      </c>
      <c r="K19" s="7" t="str">
        <f aca="false">VLOOKUP($B19,'Product Master'!$A$2:$O$5991,11,FALSE())</f>
        <v>N</v>
      </c>
      <c r="L19" s="7" t="str">
        <f aca="false">VLOOKUP($B19,'Product Master'!$A$2:$O$5991,12,FALSE())</f>
        <v>N</v>
      </c>
      <c r="M19" s="3" t="n">
        <v>128</v>
      </c>
      <c r="N19" s="3" t="n">
        <v>10</v>
      </c>
    </row>
    <row r="20" customFormat="false" ht="15" hidden="false" customHeight="true" outlineLevel="0" collapsed="false">
      <c r="A20" s="3" t="s">
        <v>51</v>
      </c>
      <c r="B20" s="3" t="s">
        <v>52</v>
      </c>
      <c r="C20" s="4" t="str">
        <f aca="false">VLOOKUP($B20,'Product Master'!$A$2:$O$5991,7,FALSE())</f>
        <v>Dry Grocery</v>
      </c>
      <c r="D20" s="4" t="str">
        <f aca="false">VLOOKUP($B20,'Product Master'!$A$2:$O$5991,8,FALSE())</f>
        <v>Ready-to-Eat Cereal</v>
      </c>
      <c r="E20" s="4" t="str">
        <f aca="false">VLOOKUP($B20,'Product Master'!$A$2:$O$5991,5,FALSE())</f>
        <v>Wheatstone</v>
      </c>
      <c r="F20" s="4" t="str">
        <f aca="false">VLOOKUP($B20,'Product Master'!$A$2:$O$5991,4,FALSE())</f>
        <v>Wheatstone Cinnamon Honey Clusters, 18 oz</v>
      </c>
      <c r="G20" s="4" t="str">
        <f aca="false">VLOOKUP($B20,'Product Master'!$A$2:$O$5991,9,FALSE())</f>
        <v>18 oz</v>
      </c>
      <c r="H20" s="5" t="s">
        <v>16</v>
      </c>
      <c r="I20" s="6" t="n">
        <f aca="false">VLOOKUP($B20,'Product Master'!$A$2:$O$5991,14,FALSE())</f>
        <v>6.99</v>
      </c>
      <c r="J20" s="7" t="n">
        <f aca="false">VLOOKUP($B20,'Product Master'!$A$2:$O$5991,13,FALSE())</f>
        <v>2</v>
      </c>
      <c r="K20" s="7" t="str">
        <f aca="false">VLOOKUP($B20,'Product Master'!$A$2:$O$5991,11,FALSE())</f>
        <v>N</v>
      </c>
      <c r="L20" s="7" t="str">
        <f aca="false">VLOOKUP($B20,'Product Master'!$A$2:$O$5991,12,FALSE())</f>
        <v>N</v>
      </c>
      <c r="M20" s="3" t="n">
        <v>29</v>
      </c>
      <c r="N20" s="3" t="n">
        <v>27</v>
      </c>
    </row>
    <row r="21" customFormat="false" ht="15" hidden="false" customHeight="true" outlineLevel="0" collapsed="false">
      <c r="A21" s="3" t="s">
        <v>53</v>
      </c>
      <c r="B21" s="3" t="s">
        <v>54</v>
      </c>
      <c r="C21" s="4" t="str">
        <f aca="false">VLOOKUP($B21,'Product Master'!$A$2:$O$5991,7,FALSE())</f>
        <v>Dry Grocery</v>
      </c>
      <c r="D21" s="4" t="str">
        <f aca="false">VLOOKUP($B21,'Product Master'!$A$2:$O$5991,8,FALSE())</f>
        <v>Ready-to-Eat Cereal</v>
      </c>
      <c r="E21" s="4" t="str">
        <f aca="false">VLOOKUP($B21,'Product Master'!$A$2:$O$5991,5,FALSE())</f>
        <v>Golden Grain Co.</v>
      </c>
      <c r="F21" s="4" t="str">
        <f aca="false">VLOOKUP($B21,'Product Master'!$A$2:$O$5991,4,FALSE())</f>
        <v>Golden Grain Co. Bran Flakes, 24 oz</v>
      </c>
      <c r="G21" s="4" t="str">
        <f aca="false">VLOOKUP($B21,'Product Master'!$A$2:$O$5991,9,FALSE())</f>
        <v>24 oz</v>
      </c>
      <c r="H21" s="5" t="s">
        <v>16</v>
      </c>
      <c r="I21" s="6" t="n">
        <f aca="false">VLOOKUP($B21,'Product Master'!$A$2:$O$5991,14,FALSE())</f>
        <v>3.39</v>
      </c>
      <c r="J21" s="7" t="n">
        <f aca="false">VLOOKUP($B21,'Product Master'!$A$2:$O$5991,13,FALSE())</f>
        <v>4</v>
      </c>
      <c r="K21" s="7" t="str">
        <f aca="false">VLOOKUP($B21,'Product Master'!$A$2:$O$5991,11,FALSE())</f>
        <v>N</v>
      </c>
      <c r="L21" s="7" t="str">
        <f aca="false">VLOOKUP($B21,'Product Master'!$A$2:$O$5991,12,FALSE())</f>
        <v>N</v>
      </c>
      <c r="M21" s="3" t="n">
        <v>78</v>
      </c>
      <c r="N21" s="3" t="n">
        <v>14</v>
      </c>
    </row>
    <row r="22" customFormat="false" ht="15" hidden="false" customHeight="true" outlineLevel="0" collapsed="false">
      <c r="A22" s="3" t="s">
        <v>55</v>
      </c>
      <c r="B22" s="3" t="s">
        <v>56</v>
      </c>
      <c r="C22" s="4" t="str">
        <f aca="false">VLOOKUP($B22,'Product Master'!$A$2:$O$5991,7,FALSE())</f>
        <v>Dry Grocery</v>
      </c>
      <c r="D22" s="4" t="str">
        <f aca="false">VLOOKUP($B22,'Product Master'!$A$2:$O$5991,8,FALSE())</f>
        <v>Ready-to-Eat Cereal</v>
      </c>
      <c r="E22" s="4" t="str">
        <f aca="false">VLOOKUP($B22,'Product Master'!$A$2:$O$5991,5,FALSE())</f>
        <v>Orchard Spread</v>
      </c>
      <c r="F22" s="4" t="str">
        <f aca="false">VLOOKUP($B22,'Product Master'!$A$2:$O$5991,4,FALSE())</f>
        <v>Orchard Spread Rice Puffs, 14 oz</v>
      </c>
      <c r="G22" s="4" t="str">
        <f aca="false">VLOOKUP($B22,'Product Master'!$A$2:$O$5991,9,FALSE())</f>
        <v>14 oz</v>
      </c>
      <c r="H22" s="5" t="s">
        <v>16</v>
      </c>
      <c r="I22" s="6" t="n">
        <f aca="false">VLOOKUP($B22,'Product Master'!$A$2:$O$5991,14,FALSE())</f>
        <v>4.49</v>
      </c>
      <c r="J22" s="7" t="n">
        <f aca="false">VLOOKUP($B22,'Product Master'!$A$2:$O$5991,13,FALSE())</f>
        <v>4</v>
      </c>
      <c r="K22" s="7" t="str">
        <f aca="false">VLOOKUP($B22,'Product Master'!$A$2:$O$5991,11,FALSE())</f>
        <v>N</v>
      </c>
      <c r="L22" s="7" t="str">
        <f aca="false">VLOOKUP($B22,'Product Master'!$A$2:$O$5991,12,FALSE())</f>
        <v>N</v>
      </c>
      <c r="M22" s="3" t="n">
        <v>27</v>
      </c>
      <c r="N22" s="3" t="n">
        <v>34</v>
      </c>
    </row>
    <row r="23" customFormat="false" ht="15" hidden="false" customHeight="true" outlineLevel="0" collapsed="false">
      <c r="A23" s="3" t="s">
        <v>57</v>
      </c>
      <c r="B23" s="3" t="s">
        <v>58</v>
      </c>
      <c r="C23" s="4" t="str">
        <f aca="false">VLOOKUP($B23,'Product Master'!$A$2:$O$5991,7,FALSE())</f>
        <v>Dry Grocery</v>
      </c>
      <c r="D23" s="4" t="str">
        <f aca="false">VLOOKUP($B23,'Product Master'!$A$2:$O$5991,8,FALSE())</f>
        <v>Ready-to-Eat Cereal</v>
      </c>
      <c r="E23" s="4" t="str">
        <f aca="false">VLOOKUP($B23,'Product Master'!$A$2:$O$5991,5,FALSE())</f>
        <v>Pepperlane</v>
      </c>
      <c r="F23" s="4" t="str">
        <f aca="false">VLOOKUP($B23,'Product Master'!$A$2:$O$5991,4,FALSE())</f>
        <v>Pepperlane Honey Multigrain Flakes, 12 oz</v>
      </c>
      <c r="G23" s="4" t="str">
        <f aca="false">VLOOKUP($B23,'Product Master'!$A$2:$O$5991,9,FALSE())</f>
        <v>12 oz</v>
      </c>
      <c r="H23" s="5" t="s">
        <v>16</v>
      </c>
      <c r="I23" s="6" t="n">
        <f aca="false">VLOOKUP($B23,'Product Master'!$A$2:$O$5991,14,FALSE())</f>
        <v>4.89</v>
      </c>
      <c r="J23" s="7" t="n">
        <f aca="false">VLOOKUP($B23,'Product Master'!$A$2:$O$5991,13,FALSE())</f>
        <v>24</v>
      </c>
      <c r="K23" s="7" t="str">
        <f aca="false">VLOOKUP($B23,'Product Master'!$A$2:$O$5991,11,FALSE())</f>
        <v>N</v>
      </c>
      <c r="L23" s="7" t="str">
        <f aca="false">VLOOKUP($B23,'Product Master'!$A$2:$O$5991,12,FALSE())</f>
        <v>N</v>
      </c>
      <c r="M23" s="3" t="n">
        <v>19</v>
      </c>
      <c r="N23" s="3" t="n">
        <v>36</v>
      </c>
    </row>
    <row r="24" customFormat="false" ht="15" hidden="false" customHeight="true" outlineLevel="0" collapsed="false">
      <c r="A24" s="3" t="s">
        <v>59</v>
      </c>
      <c r="B24" s="3" t="s">
        <v>60</v>
      </c>
      <c r="C24" s="4" t="str">
        <f aca="false">VLOOKUP($B24,'Product Master'!$A$2:$O$5991,7,FALSE())</f>
        <v>Dry Grocery</v>
      </c>
      <c r="D24" s="4" t="str">
        <f aca="false">VLOOKUP($B24,'Product Master'!$A$2:$O$5991,8,FALSE())</f>
        <v>Ready-to-Eat Cereal</v>
      </c>
      <c r="E24" s="4" t="str">
        <f aca="false">VLOOKUP($B24,'Product Master'!$A$2:$O$5991,5,FALSE())</f>
        <v>Golden Grain Co.</v>
      </c>
      <c r="F24" s="4" t="str">
        <f aca="false">VLOOKUP($B24,'Product Master'!$A$2:$O$5991,4,FALSE())</f>
        <v>Golden Grain Co. Honey Granola Clusters, 12 oz</v>
      </c>
      <c r="G24" s="4" t="str">
        <f aca="false">VLOOKUP($B24,'Product Master'!$A$2:$O$5991,9,FALSE())</f>
        <v>12 oz</v>
      </c>
      <c r="H24" s="5" t="s">
        <v>16</v>
      </c>
      <c r="I24" s="6" t="n">
        <f aca="false">VLOOKUP($B24,'Product Master'!$A$2:$O$5991,14,FALSE())</f>
        <v>5.29</v>
      </c>
      <c r="J24" s="7" t="n">
        <f aca="false">VLOOKUP($B24,'Product Master'!$A$2:$O$5991,13,FALSE())</f>
        <v>24</v>
      </c>
      <c r="K24" s="7" t="str">
        <f aca="false">VLOOKUP($B24,'Product Master'!$A$2:$O$5991,11,FALSE())</f>
        <v>N</v>
      </c>
      <c r="L24" s="7" t="str">
        <f aca="false">VLOOKUP($B24,'Product Master'!$A$2:$O$5991,12,FALSE())</f>
        <v>N</v>
      </c>
      <c r="M24" s="3" t="n">
        <v>14</v>
      </c>
      <c r="N24" s="3" t="n">
        <v>13</v>
      </c>
    </row>
    <row r="25" customFormat="false" ht="15" hidden="false" customHeight="true" outlineLevel="0" collapsed="false">
      <c r="A25" s="3" t="s">
        <v>61</v>
      </c>
      <c r="B25" s="3" t="s">
        <v>62</v>
      </c>
      <c r="C25" s="4" t="str">
        <f aca="false">VLOOKUP($B25,'Product Master'!$A$2:$O$5991,7,FALSE())</f>
        <v>Dry Grocery</v>
      </c>
      <c r="D25" s="4" t="str">
        <f aca="false">VLOOKUP($B25,'Product Master'!$A$2:$O$5991,8,FALSE())</f>
        <v>Ready-to-Eat Cereal</v>
      </c>
      <c r="E25" s="4" t="str">
        <f aca="false">VLOOKUP($B25,'Product Master'!$A$2:$O$5991,5,FALSE())</f>
        <v>Nutgrove</v>
      </c>
      <c r="F25" s="4" t="str">
        <f aca="false">VLOOKUP($B25,'Product Master'!$A$2:$O$5991,4,FALSE())</f>
        <v>Nutgrove Bran Flakes, 14 oz</v>
      </c>
      <c r="G25" s="4" t="str">
        <f aca="false">VLOOKUP($B25,'Product Master'!$A$2:$O$5991,9,FALSE())</f>
        <v>14 oz</v>
      </c>
      <c r="H25" s="5" t="s">
        <v>16</v>
      </c>
      <c r="I25" s="6" t="n">
        <f aca="false">VLOOKUP($B25,'Product Master'!$A$2:$O$5991,14,FALSE())</f>
        <v>5.29</v>
      </c>
      <c r="J25" s="7" t="n">
        <f aca="false">VLOOKUP($B25,'Product Master'!$A$2:$O$5991,13,FALSE())</f>
        <v>12</v>
      </c>
      <c r="K25" s="7" t="str">
        <f aca="false">VLOOKUP($B25,'Product Master'!$A$2:$O$5991,11,FALSE())</f>
        <v>N</v>
      </c>
      <c r="L25" s="7" t="str">
        <f aca="false">VLOOKUP($B25,'Product Master'!$A$2:$O$5991,12,FALSE())</f>
        <v>N</v>
      </c>
      <c r="M25" s="3" t="n">
        <v>102</v>
      </c>
      <c r="N25" s="3" t="n">
        <v>39</v>
      </c>
    </row>
    <row r="26" customFormat="false" ht="15" hidden="false" customHeight="true" outlineLevel="0" collapsed="false">
      <c r="A26" s="3" t="s">
        <v>63</v>
      </c>
      <c r="B26" s="3" t="s">
        <v>64</v>
      </c>
      <c r="C26" s="4" t="str">
        <f aca="false">VLOOKUP($B26,'Product Master'!$A$2:$O$5991,7,FALSE())</f>
        <v>Dry Grocery</v>
      </c>
      <c r="D26" s="4" t="str">
        <f aca="false">VLOOKUP($B26,'Product Master'!$A$2:$O$5991,8,FALSE())</f>
        <v>Ready-to-Eat Cereal</v>
      </c>
      <c r="E26" s="4" t="str">
        <f aca="false">VLOOKUP($B26,'Product Master'!$A$2:$O$5991,5,FALSE())</f>
        <v>Pepperlane</v>
      </c>
      <c r="F26" s="4" t="str">
        <f aca="false">VLOOKUP($B26,'Product Master'!$A$2:$O$5991,4,FALSE())</f>
        <v>Pepperlane Reduced Sugar Oat Rounds, 12 oz</v>
      </c>
      <c r="G26" s="4" t="str">
        <f aca="false">VLOOKUP($B26,'Product Master'!$A$2:$O$5991,9,FALSE())</f>
        <v>12 oz</v>
      </c>
      <c r="H26" s="5" t="s">
        <v>16</v>
      </c>
      <c r="I26" s="6" t="n">
        <f aca="false">VLOOKUP($B26,'Product Master'!$A$2:$O$5991,14,FALSE())</f>
        <v>6.99</v>
      </c>
      <c r="J26" s="7" t="n">
        <f aca="false">VLOOKUP($B26,'Product Master'!$A$2:$O$5991,13,FALSE())</f>
        <v>24</v>
      </c>
      <c r="K26" s="7" t="str">
        <f aca="false">VLOOKUP($B26,'Product Master'!$A$2:$O$5991,11,FALSE())</f>
        <v>N</v>
      </c>
      <c r="L26" s="7" t="str">
        <f aca="false">VLOOKUP($B26,'Product Master'!$A$2:$O$5991,12,FALSE())</f>
        <v>N</v>
      </c>
      <c r="M26" s="3" t="n">
        <v>51</v>
      </c>
      <c r="N26" s="3" t="n">
        <v>13</v>
      </c>
    </row>
    <row r="27" customFormat="false" ht="15" hidden="false" customHeight="true" outlineLevel="0" collapsed="false">
      <c r="A27" s="3" t="s">
        <v>65</v>
      </c>
      <c r="B27" s="3" t="s">
        <v>66</v>
      </c>
      <c r="C27" s="4" t="str">
        <f aca="false">VLOOKUP($B27,'Product Master'!$A$2:$O$5991,7,FALSE())</f>
        <v>Dry Grocery</v>
      </c>
      <c r="D27" s="4" t="str">
        <f aca="false">VLOOKUP($B27,'Product Master'!$A$2:$O$5991,8,FALSE())</f>
        <v>Ready-to-Eat Cereal</v>
      </c>
      <c r="E27" s="4" t="str">
        <f aca="false">VLOOKUP($B27,'Product Master'!$A$2:$O$5991,5,FALSE())</f>
        <v>Thrift Row</v>
      </c>
      <c r="F27" s="4" t="str">
        <f aca="false">VLOOKUP($B27,'Product Master'!$A$2:$O$5991,4,FALSE())</f>
        <v>Thrift Row Reduced Sugar Multigrain Flakes, 24 oz</v>
      </c>
      <c r="G27" s="4" t="str">
        <f aca="false">VLOOKUP($B27,'Product Master'!$A$2:$O$5991,9,FALSE())</f>
        <v>24 oz</v>
      </c>
      <c r="H27" s="5" t="s">
        <v>16</v>
      </c>
      <c r="I27" s="6" t="n">
        <f aca="false">VLOOKUP($B27,'Product Master'!$A$2:$O$5991,14,FALSE())</f>
        <v>5.89</v>
      </c>
      <c r="J27" s="7" t="n">
        <f aca="false">VLOOKUP($B27,'Product Master'!$A$2:$O$5991,13,FALSE())</f>
        <v>1</v>
      </c>
      <c r="K27" s="7" t="str">
        <f aca="false">VLOOKUP($B27,'Product Master'!$A$2:$O$5991,11,FALSE())</f>
        <v>Y</v>
      </c>
      <c r="L27" s="7" t="str">
        <f aca="false">VLOOKUP($B27,'Product Master'!$A$2:$O$5991,12,FALSE())</f>
        <v>N</v>
      </c>
      <c r="M27" s="3" t="n">
        <v>118</v>
      </c>
      <c r="N27" s="3" t="n">
        <v>9</v>
      </c>
    </row>
    <row r="28" customFormat="false" ht="15" hidden="false" customHeight="true" outlineLevel="0" collapsed="false">
      <c r="A28" s="3" t="s">
        <v>67</v>
      </c>
      <c r="B28" s="3" t="s">
        <v>68</v>
      </c>
      <c r="C28" s="4" t="str">
        <f aca="false">VLOOKUP($B28,'Product Master'!$A$2:$O$5991,7,FALSE())</f>
        <v>Dry Grocery</v>
      </c>
      <c r="D28" s="4" t="str">
        <f aca="false">VLOOKUP($B28,'Product Master'!$A$2:$O$5991,8,FALSE())</f>
        <v>Ready-to-Eat Cereal</v>
      </c>
      <c r="E28" s="4" t="str">
        <f aca="false">VLOOKUP($B28,'Product Master'!$A$2:$O$5991,5,FALSE())</f>
        <v>Thrift Row</v>
      </c>
      <c r="F28" s="4" t="str">
        <f aca="false">VLOOKUP($B28,'Product Master'!$A$2:$O$5991,4,FALSE())</f>
        <v>Thrift Row Frosted Multigrain Flakes, 14 oz</v>
      </c>
      <c r="G28" s="4" t="str">
        <f aca="false">VLOOKUP($B28,'Product Master'!$A$2:$O$5991,9,FALSE())</f>
        <v>14 oz</v>
      </c>
      <c r="H28" s="5" t="s">
        <v>16</v>
      </c>
      <c r="I28" s="6" t="n">
        <f aca="false">VLOOKUP($B28,'Product Master'!$A$2:$O$5991,14,FALSE())</f>
        <v>3.99</v>
      </c>
      <c r="J28" s="7" t="n">
        <f aca="false">VLOOKUP($B28,'Product Master'!$A$2:$O$5991,13,FALSE())</f>
        <v>4</v>
      </c>
      <c r="K28" s="7" t="str">
        <f aca="false">VLOOKUP($B28,'Product Master'!$A$2:$O$5991,11,FALSE())</f>
        <v>Y</v>
      </c>
      <c r="L28" s="7" t="str">
        <f aca="false">VLOOKUP($B28,'Product Master'!$A$2:$O$5991,12,FALSE())</f>
        <v>N</v>
      </c>
      <c r="M28" s="3" t="n">
        <v>143</v>
      </c>
      <c r="N28" s="3" t="n">
        <v>40</v>
      </c>
    </row>
    <row r="29" customFormat="false" ht="15" hidden="false" customHeight="true" outlineLevel="0" collapsed="false">
      <c r="A29" s="3" t="s">
        <v>69</v>
      </c>
      <c r="B29" s="3" t="s">
        <v>70</v>
      </c>
      <c r="C29" s="4" t="str">
        <f aca="false">VLOOKUP($B29,'Product Master'!$A$2:$O$5991,7,FALSE())</f>
        <v>Dry Grocery</v>
      </c>
      <c r="D29" s="4" t="str">
        <f aca="false">VLOOKUP($B29,'Product Master'!$A$2:$O$5991,8,FALSE())</f>
        <v>Ready-to-Eat Cereal</v>
      </c>
      <c r="E29" s="4" t="str">
        <f aca="false">VLOOKUP($B29,'Product Master'!$A$2:$O$5991,5,FALSE())</f>
        <v>Nutgrove</v>
      </c>
      <c r="F29" s="4" t="str">
        <f aca="false">VLOOKUP($B29,'Product Master'!$A$2:$O$5991,4,FALSE())</f>
        <v>Nutgrove Frosted Flakes, 12 oz</v>
      </c>
      <c r="G29" s="4" t="str">
        <f aca="false">VLOOKUP($B29,'Product Master'!$A$2:$O$5991,9,FALSE())</f>
        <v>12 oz</v>
      </c>
      <c r="H29" s="5" t="s">
        <v>16</v>
      </c>
      <c r="I29" s="6" t="n">
        <f aca="false">VLOOKUP($B29,'Product Master'!$A$2:$O$5991,14,FALSE())</f>
        <v>3.49</v>
      </c>
      <c r="J29" s="7" t="n">
        <f aca="false">VLOOKUP($B29,'Product Master'!$A$2:$O$5991,13,FALSE())</f>
        <v>2</v>
      </c>
      <c r="K29" s="7" t="str">
        <f aca="false">VLOOKUP($B29,'Product Master'!$A$2:$O$5991,11,FALSE())</f>
        <v>N</v>
      </c>
      <c r="L29" s="7" t="str">
        <f aca="false">VLOOKUP($B29,'Product Master'!$A$2:$O$5991,12,FALSE())</f>
        <v>N</v>
      </c>
      <c r="M29" s="3" t="n">
        <v>97</v>
      </c>
      <c r="N29" s="3" t="n">
        <v>24</v>
      </c>
    </row>
    <row r="30" customFormat="false" ht="15" hidden="false" customHeight="true" outlineLevel="0" collapsed="false">
      <c r="A30" s="3" t="s">
        <v>71</v>
      </c>
      <c r="B30" s="3" t="s">
        <v>72</v>
      </c>
      <c r="C30" s="4" t="str">
        <f aca="false">VLOOKUP($B30,'Product Master'!$A$2:$O$5991,7,FALSE())</f>
        <v>Dry Grocery</v>
      </c>
      <c r="D30" s="4" t="str">
        <f aca="false">VLOOKUP($B30,'Product Master'!$A$2:$O$5991,8,FALSE())</f>
        <v>Ready-to-Eat Cereal</v>
      </c>
      <c r="E30" s="4" t="str">
        <f aca="false">VLOOKUP($B30,'Product Master'!$A$2:$O$5991,5,FALSE())</f>
        <v>Pepperlane</v>
      </c>
      <c r="F30" s="4" t="str">
        <f aca="false">VLOOKUP($B30,'Product Master'!$A$2:$O$5991,4,FALSE())</f>
        <v>Pepperlane Frosted Flakes, 18 oz</v>
      </c>
      <c r="G30" s="4" t="str">
        <f aca="false">VLOOKUP($B30,'Product Master'!$A$2:$O$5991,9,FALSE())</f>
        <v>18 oz</v>
      </c>
      <c r="H30" s="5" t="s">
        <v>16</v>
      </c>
      <c r="I30" s="6" t="n">
        <f aca="false">VLOOKUP($B30,'Product Master'!$A$2:$O$5991,14,FALSE())</f>
        <v>4.79</v>
      </c>
      <c r="J30" s="7" t="n">
        <f aca="false">VLOOKUP($B30,'Product Master'!$A$2:$O$5991,13,FALSE())</f>
        <v>6</v>
      </c>
      <c r="K30" s="7" t="str">
        <f aca="false">VLOOKUP($B30,'Product Master'!$A$2:$O$5991,11,FALSE())</f>
        <v>N</v>
      </c>
      <c r="L30" s="7" t="str">
        <f aca="false">VLOOKUP($B30,'Product Master'!$A$2:$O$5991,12,FALSE())</f>
        <v>N</v>
      </c>
      <c r="M30" s="3" t="n">
        <v>7</v>
      </c>
      <c r="N30" s="3" t="n">
        <v>26</v>
      </c>
    </row>
    <row r="31" customFormat="false" ht="15" hidden="false" customHeight="true" outlineLevel="0" collapsed="false">
      <c r="A31" s="3" t="s">
        <v>73</v>
      </c>
      <c r="B31" s="3" t="s">
        <v>74</v>
      </c>
      <c r="C31" s="4" t="str">
        <f aca="false">VLOOKUP($B31,'Product Master'!$A$2:$O$5991,7,FALSE())</f>
        <v>Dry Grocery</v>
      </c>
      <c r="D31" s="4" t="str">
        <f aca="false">VLOOKUP($B31,'Product Master'!$A$2:$O$5991,8,FALSE())</f>
        <v>Ready-to-Eat Cereal</v>
      </c>
      <c r="E31" s="4" t="str">
        <f aca="false">VLOOKUP($B31,'Product Master'!$A$2:$O$5991,5,FALSE())</f>
        <v>Thrift Row</v>
      </c>
      <c r="F31" s="4" t="str">
        <f aca="false">VLOOKUP($B31,'Product Master'!$A$2:$O$5991,4,FALSE())</f>
        <v>Thrift Row Wheat Squares, 10.5 oz</v>
      </c>
      <c r="G31" s="4" t="str">
        <f aca="false">VLOOKUP($B31,'Product Master'!$A$2:$O$5991,9,FALSE())</f>
        <v>10.5 oz</v>
      </c>
      <c r="H31" s="5" t="s">
        <v>16</v>
      </c>
      <c r="I31" s="6" t="n">
        <f aca="false">VLOOKUP($B31,'Product Master'!$A$2:$O$5991,14,FALSE())</f>
        <v>5.79</v>
      </c>
      <c r="J31" s="7" t="n">
        <f aca="false">VLOOKUP($B31,'Product Master'!$A$2:$O$5991,13,FALSE())</f>
        <v>1</v>
      </c>
      <c r="K31" s="7" t="str">
        <f aca="false">VLOOKUP($B31,'Product Master'!$A$2:$O$5991,11,FALSE())</f>
        <v>Y</v>
      </c>
      <c r="L31" s="7" t="str">
        <f aca="false">VLOOKUP($B31,'Product Master'!$A$2:$O$5991,12,FALSE())</f>
        <v>N</v>
      </c>
      <c r="M31" s="3" t="n">
        <v>16</v>
      </c>
      <c r="N31" s="3" t="n">
        <v>5</v>
      </c>
    </row>
    <row r="32" customFormat="false" ht="15" hidden="false" customHeight="true" outlineLevel="0" collapsed="false">
      <c r="A32" s="3" t="s">
        <v>75</v>
      </c>
      <c r="B32" s="3" t="s">
        <v>76</v>
      </c>
      <c r="C32" s="4" t="str">
        <f aca="false">VLOOKUP($B32,'Product Master'!$A$2:$O$5991,7,FALSE())</f>
        <v>Dry Grocery</v>
      </c>
      <c r="D32" s="4" t="str">
        <f aca="false">VLOOKUP($B32,'Product Master'!$A$2:$O$5991,8,FALSE())</f>
        <v>Ready-to-Eat Cereal</v>
      </c>
      <c r="E32" s="4" t="str">
        <f aca="false">VLOOKUP($B32,'Product Master'!$A$2:$O$5991,5,FALSE())</f>
        <v>Pepperlane</v>
      </c>
      <c r="F32" s="4" t="str">
        <f aca="false">VLOOKUP($B32,'Product Master'!$A$2:$O$5991,4,FALSE())</f>
        <v>Pepperlane Reduced Sugar Granola Clusters, 10.5 oz</v>
      </c>
      <c r="G32" s="4" t="str">
        <f aca="false">VLOOKUP($B32,'Product Master'!$A$2:$O$5991,9,FALSE())</f>
        <v>10.5 oz</v>
      </c>
      <c r="H32" s="5" t="s">
        <v>16</v>
      </c>
      <c r="I32" s="6" t="n">
        <f aca="false">VLOOKUP($B32,'Product Master'!$A$2:$O$5991,14,FALSE())</f>
        <v>4.49</v>
      </c>
      <c r="J32" s="7" t="n">
        <f aca="false">VLOOKUP($B32,'Product Master'!$A$2:$O$5991,13,FALSE())</f>
        <v>1</v>
      </c>
      <c r="K32" s="7" t="str">
        <f aca="false">VLOOKUP($B32,'Product Master'!$A$2:$O$5991,11,FALSE())</f>
        <v>N</v>
      </c>
      <c r="L32" s="7" t="str">
        <f aca="false">VLOOKUP($B32,'Product Master'!$A$2:$O$5991,12,FALSE())</f>
        <v>N</v>
      </c>
      <c r="M32" s="3" t="n">
        <v>78</v>
      </c>
      <c r="N32" s="3" t="n">
        <v>10</v>
      </c>
    </row>
    <row r="33" customFormat="false" ht="15" hidden="false" customHeight="true" outlineLevel="0" collapsed="false">
      <c r="A33" s="3" t="s">
        <v>77</v>
      </c>
      <c r="B33" s="3" t="s">
        <v>78</v>
      </c>
      <c r="C33" s="4" t="str">
        <f aca="false">VLOOKUP($B33,'Product Master'!$A$2:$O$5991,7,FALSE())</f>
        <v>Dry Grocery</v>
      </c>
      <c r="D33" s="4" t="str">
        <f aca="false">VLOOKUP($B33,'Product Master'!$A$2:$O$5991,8,FALSE())</f>
        <v>Ready-to-Eat Cereal</v>
      </c>
      <c r="E33" s="4" t="str">
        <f aca="false">VLOOKUP($B33,'Product Master'!$A$2:$O$5991,5,FALSE())</f>
        <v>Pepperlane</v>
      </c>
      <c r="F33" s="4" t="str">
        <f aca="false">VLOOKUP($B33,'Product Master'!$A$2:$O$5991,4,FALSE())</f>
        <v>Pepperlane Oat Rounds, 24 oz</v>
      </c>
      <c r="G33" s="4" t="str">
        <f aca="false">VLOOKUP($B33,'Product Master'!$A$2:$O$5991,9,FALSE())</f>
        <v>24 oz</v>
      </c>
      <c r="H33" s="5" t="s">
        <v>16</v>
      </c>
      <c r="I33" s="6" t="n">
        <f aca="false">VLOOKUP($B33,'Product Master'!$A$2:$O$5991,14,FALSE())</f>
        <v>4.39</v>
      </c>
      <c r="J33" s="7" t="n">
        <f aca="false">VLOOKUP($B33,'Product Master'!$A$2:$O$5991,13,FALSE())</f>
        <v>4</v>
      </c>
      <c r="K33" s="7" t="str">
        <f aca="false">VLOOKUP($B33,'Product Master'!$A$2:$O$5991,11,FALSE())</f>
        <v>N</v>
      </c>
      <c r="L33" s="7" t="str">
        <f aca="false">VLOOKUP($B33,'Product Master'!$A$2:$O$5991,12,FALSE())</f>
        <v>N</v>
      </c>
      <c r="M33" s="3" t="n">
        <v>38</v>
      </c>
      <c r="N33" s="3" t="n">
        <v>21</v>
      </c>
    </row>
    <row r="34" customFormat="false" ht="15" hidden="false" customHeight="true" outlineLevel="0" collapsed="false">
      <c r="A34" s="3" t="s">
        <v>79</v>
      </c>
      <c r="B34" s="3" t="s">
        <v>80</v>
      </c>
      <c r="C34" s="4" t="str">
        <f aca="false">VLOOKUP($B34,'Product Master'!$A$2:$O$5991,7,FALSE())</f>
        <v>Dry Grocery</v>
      </c>
      <c r="D34" s="4" t="str">
        <f aca="false">VLOOKUP($B34,'Product Master'!$A$2:$O$5991,8,FALSE())</f>
        <v>Ready-to-Eat Cereal</v>
      </c>
      <c r="E34" s="4" t="str">
        <f aca="false">VLOOKUP($B34,'Product Master'!$A$2:$O$5991,5,FALSE())</f>
        <v>Wheatstone</v>
      </c>
      <c r="F34" s="4" t="str">
        <f aca="false">VLOOKUP($B34,'Product Master'!$A$2:$O$5991,4,FALSE())</f>
        <v>Wheatstone Cinnamon Oat Rounds, 24 oz</v>
      </c>
      <c r="G34" s="4" t="str">
        <f aca="false">VLOOKUP($B34,'Product Master'!$A$2:$O$5991,9,FALSE())</f>
        <v>24 oz</v>
      </c>
      <c r="H34" s="5" t="s">
        <v>16</v>
      </c>
      <c r="I34" s="6" t="n">
        <f aca="false">VLOOKUP($B34,'Product Master'!$A$2:$O$5991,14,FALSE())</f>
        <v>4.89</v>
      </c>
      <c r="J34" s="7" t="n">
        <f aca="false">VLOOKUP($B34,'Product Master'!$A$2:$O$5991,13,FALSE())</f>
        <v>6</v>
      </c>
      <c r="K34" s="7" t="str">
        <f aca="false">VLOOKUP($B34,'Product Master'!$A$2:$O$5991,11,FALSE())</f>
        <v>N</v>
      </c>
      <c r="L34" s="7" t="str">
        <f aca="false">VLOOKUP($B34,'Product Master'!$A$2:$O$5991,12,FALSE())</f>
        <v>N</v>
      </c>
      <c r="M34" s="3" t="n">
        <v>98</v>
      </c>
      <c r="N34" s="3" t="n">
        <v>32</v>
      </c>
    </row>
    <row r="35" customFormat="false" ht="15" hidden="false" customHeight="true" outlineLevel="0" collapsed="false">
      <c r="A35" s="3" t="s">
        <v>81</v>
      </c>
      <c r="B35" s="3" t="s">
        <v>82</v>
      </c>
      <c r="C35" s="4" t="str">
        <f aca="false">VLOOKUP($B35,'Product Master'!$A$2:$O$5991,7,FALSE())</f>
        <v>Dry Grocery</v>
      </c>
      <c r="D35" s="4" t="str">
        <f aca="false">VLOOKUP($B35,'Product Master'!$A$2:$O$5991,8,FALSE())</f>
        <v>Ready-to-Eat Cereal</v>
      </c>
      <c r="E35" s="4" t="str">
        <f aca="false">VLOOKUP($B35,'Product Master'!$A$2:$O$5991,5,FALSE())</f>
        <v>Nutgrove</v>
      </c>
      <c r="F35" s="4" t="str">
        <f aca="false">VLOOKUP($B35,'Product Master'!$A$2:$O$5991,4,FALSE())</f>
        <v>Nutgrove Honey Corn Flakes, 14 oz</v>
      </c>
      <c r="G35" s="4" t="str">
        <f aca="false">VLOOKUP($B35,'Product Master'!$A$2:$O$5991,9,FALSE())</f>
        <v>14 oz</v>
      </c>
      <c r="H35" s="5" t="s">
        <v>16</v>
      </c>
      <c r="I35" s="6" t="n">
        <f aca="false">VLOOKUP($B35,'Product Master'!$A$2:$O$5991,14,FALSE())</f>
        <v>4.39</v>
      </c>
      <c r="J35" s="7" t="n">
        <f aca="false">VLOOKUP($B35,'Product Master'!$A$2:$O$5991,13,FALSE())</f>
        <v>8</v>
      </c>
      <c r="K35" s="7" t="str">
        <f aca="false">VLOOKUP($B35,'Product Master'!$A$2:$O$5991,11,FALSE())</f>
        <v>N</v>
      </c>
      <c r="L35" s="7" t="str">
        <f aca="false">VLOOKUP($B35,'Product Master'!$A$2:$O$5991,12,FALSE())</f>
        <v>N</v>
      </c>
      <c r="M35" s="3" t="n">
        <v>106</v>
      </c>
      <c r="N35" s="3" t="n">
        <v>3</v>
      </c>
    </row>
    <row r="36" customFormat="false" ht="15" hidden="false" customHeight="true" outlineLevel="0" collapsed="false">
      <c r="A36" s="3" t="s">
        <v>83</v>
      </c>
      <c r="B36" s="3" t="s">
        <v>84</v>
      </c>
      <c r="C36" s="4" t="str">
        <f aca="false">VLOOKUP($B36,'Product Master'!$A$2:$O$5991,7,FALSE())</f>
        <v>Dry Grocery</v>
      </c>
      <c r="D36" s="4" t="str">
        <f aca="false">VLOOKUP($B36,'Product Master'!$A$2:$O$5991,8,FALSE())</f>
        <v>Ready-to-Eat Cereal</v>
      </c>
      <c r="E36" s="4" t="str">
        <f aca="false">VLOOKUP($B36,'Product Master'!$A$2:$O$5991,5,FALSE())</f>
        <v>Orchard Spread</v>
      </c>
      <c r="F36" s="4" t="str">
        <f aca="false">VLOOKUP($B36,'Product Master'!$A$2:$O$5991,4,FALSE())</f>
        <v>Orchard Spread Granola Clusters, 12 oz</v>
      </c>
      <c r="G36" s="4" t="str">
        <f aca="false">VLOOKUP($B36,'Product Master'!$A$2:$O$5991,9,FALSE())</f>
        <v>12 oz</v>
      </c>
      <c r="H36" s="5" t="s">
        <v>16</v>
      </c>
      <c r="I36" s="6" t="n">
        <f aca="false">VLOOKUP($B36,'Product Master'!$A$2:$O$5991,14,FALSE())</f>
        <v>3.49</v>
      </c>
      <c r="J36" s="7" t="n">
        <f aca="false">VLOOKUP($B36,'Product Master'!$A$2:$O$5991,13,FALSE())</f>
        <v>4</v>
      </c>
      <c r="K36" s="7" t="str">
        <f aca="false">VLOOKUP($B36,'Product Master'!$A$2:$O$5991,11,FALSE())</f>
        <v>N</v>
      </c>
      <c r="L36" s="7" t="str">
        <f aca="false">VLOOKUP($B36,'Product Master'!$A$2:$O$5991,12,FALSE())</f>
        <v>N</v>
      </c>
      <c r="M36" s="3" t="n">
        <v>94</v>
      </c>
      <c r="N36" s="3" t="n">
        <v>31</v>
      </c>
    </row>
    <row r="37" customFormat="false" ht="15" hidden="false" customHeight="true" outlineLevel="0" collapsed="false">
      <c r="A37" s="3" t="s">
        <v>85</v>
      </c>
      <c r="B37" s="3" t="s">
        <v>86</v>
      </c>
      <c r="C37" s="4" t="str">
        <f aca="false">VLOOKUP($B37,'Product Master'!$A$2:$O$5991,7,FALSE())</f>
        <v>Dry Grocery</v>
      </c>
      <c r="D37" s="4" t="str">
        <f aca="false">VLOOKUP($B37,'Product Master'!$A$2:$O$5991,8,FALSE())</f>
        <v>Ready-to-Eat Cereal</v>
      </c>
      <c r="E37" s="4" t="str">
        <f aca="false">VLOOKUP($B37,'Product Master'!$A$2:$O$5991,5,FALSE())</f>
        <v>Golden Grain Co.</v>
      </c>
      <c r="F37" s="4" t="str">
        <f aca="false">VLOOKUP($B37,'Product Master'!$A$2:$O$5991,4,FALSE())</f>
        <v>Golden Grain Co. Frosted Oat Rounds, 10.5 oz</v>
      </c>
      <c r="G37" s="4" t="str">
        <f aca="false">VLOOKUP($B37,'Product Master'!$A$2:$O$5991,9,FALSE())</f>
        <v>10.5 oz</v>
      </c>
      <c r="H37" s="5" t="s">
        <v>16</v>
      </c>
      <c r="I37" s="6" t="n">
        <f aca="false">VLOOKUP($B37,'Product Master'!$A$2:$O$5991,14,FALSE())</f>
        <v>3.99</v>
      </c>
      <c r="J37" s="7" t="n">
        <f aca="false">VLOOKUP($B37,'Product Master'!$A$2:$O$5991,13,FALSE())</f>
        <v>12</v>
      </c>
      <c r="K37" s="7" t="str">
        <f aca="false">VLOOKUP($B37,'Product Master'!$A$2:$O$5991,11,FALSE())</f>
        <v>N</v>
      </c>
      <c r="L37" s="7" t="str">
        <f aca="false">VLOOKUP($B37,'Product Master'!$A$2:$O$5991,12,FALSE())</f>
        <v>N</v>
      </c>
      <c r="M37" s="3" t="n">
        <v>75</v>
      </c>
      <c r="N37" s="3" t="n">
        <v>36</v>
      </c>
    </row>
    <row r="38" customFormat="false" ht="15" hidden="false" customHeight="true" outlineLevel="0" collapsed="false">
      <c r="A38" s="3" t="s">
        <v>87</v>
      </c>
      <c r="B38" s="3" t="s">
        <v>88</v>
      </c>
      <c r="C38" s="4" t="str">
        <f aca="false">VLOOKUP($B38,'Product Master'!$A$2:$O$5991,7,FALSE())</f>
        <v>Dry Grocery</v>
      </c>
      <c r="D38" s="4" t="str">
        <f aca="false">VLOOKUP($B38,'Product Master'!$A$2:$O$5991,8,FALSE())</f>
        <v>Ready-to-Eat Cereal</v>
      </c>
      <c r="E38" s="4" t="str">
        <f aca="false">VLOOKUP($B38,'Product Master'!$A$2:$O$5991,5,FALSE())</f>
        <v>Pepperlane</v>
      </c>
      <c r="F38" s="4" t="str">
        <f aca="false">VLOOKUP($B38,'Product Master'!$A$2:$O$5991,4,FALSE())</f>
        <v>Pepperlane Reduced Sugar Oat Rounds, 14 oz</v>
      </c>
      <c r="G38" s="4" t="str">
        <f aca="false">VLOOKUP($B38,'Product Master'!$A$2:$O$5991,9,FALSE())</f>
        <v>14 oz</v>
      </c>
      <c r="H38" s="5" t="s">
        <v>16</v>
      </c>
      <c r="I38" s="6" t="n">
        <f aca="false">VLOOKUP($B38,'Product Master'!$A$2:$O$5991,14,FALSE())</f>
        <v>6.39</v>
      </c>
      <c r="J38" s="7" t="n">
        <f aca="false">VLOOKUP($B38,'Product Master'!$A$2:$O$5991,13,FALSE())</f>
        <v>1</v>
      </c>
      <c r="K38" s="7" t="str">
        <f aca="false">VLOOKUP($B38,'Product Master'!$A$2:$O$5991,11,FALSE())</f>
        <v>N</v>
      </c>
      <c r="L38" s="7" t="str">
        <f aca="false">VLOOKUP($B38,'Product Master'!$A$2:$O$5991,12,FALSE())</f>
        <v>N</v>
      </c>
      <c r="M38" s="3" t="n">
        <v>43</v>
      </c>
      <c r="N38" s="3" t="n">
        <v>29</v>
      </c>
    </row>
    <row r="39" customFormat="false" ht="15" hidden="false" customHeight="true" outlineLevel="0" collapsed="false">
      <c r="A39" s="3" t="s">
        <v>89</v>
      </c>
      <c r="B39" s="3" t="s">
        <v>90</v>
      </c>
      <c r="C39" s="4" t="str">
        <f aca="false">VLOOKUP($B39,'Product Master'!$A$2:$O$5991,7,FALSE())</f>
        <v>Dry Grocery</v>
      </c>
      <c r="D39" s="4" t="str">
        <f aca="false">VLOOKUP($B39,'Product Master'!$A$2:$O$5991,8,FALSE())</f>
        <v>Ready-to-Eat Cereal</v>
      </c>
      <c r="E39" s="4" t="str">
        <f aca="false">VLOOKUP($B39,'Product Master'!$A$2:$O$5991,5,FALSE())</f>
        <v>Harborline</v>
      </c>
      <c r="F39" s="4" t="str">
        <f aca="false">VLOOKUP($B39,'Product Master'!$A$2:$O$5991,4,FALSE())</f>
        <v>Harborline Frosted Honey Clusters, 14 oz</v>
      </c>
      <c r="G39" s="4" t="str">
        <f aca="false">VLOOKUP($B39,'Product Master'!$A$2:$O$5991,9,FALSE())</f>
        <v>14 oz</v>
      </c>
      <c r="H39" s="5" t="s">
        <v>16</v>
      </c>
      <c r="I39" s="6" t="n">
        <f aca="false">VLOOKUP($B39,'Product Master'!$A$2:$O$5991,14,FALSE())</f>
        <v>5.39</v>
      </c>
      <c r="J39" s="7" t="n">
        <f aca="false">VLOOKUP($B39,'Product Master'!$A$2:$O$5991,13,FALSE())</f>
        <v>24</v>
      </c>
      <c r="K39" s="7" t="str">
        <f aca="false">VLOOKUP($B39,'Product Master'!$A$2:$O$5991,11,FALSE())</f>
        <v>Y</v>
      </c>
      <c r="L39" s="7" t="str">
        <f aca="false">VLOOKUP($B39,'Product Master'!$A$2:$O$5991,12,FALSE())</f>
        <v>N</v>
      </c>
      <c r="M39" s="3" t="n">
        <v>103</v>
      </c>
      <c r="N39" s="3" t="n">
        <v>23</v>
      </c>
    </row>
    <row r="40" customFormat="false" ht="15" hidden="false" customHeight="true" outlineLevel="0" collapsed="false">
      <c r="A40" s="3" t="s">
        <v>91</v>
      </c>
      <c r="B40" s="3" t="s">
        <v>92</v>
      </c>
      <c r="C40" s="4" t="str">
        <f aca="false">VLOOKUP($B40,'Product Master'!$A$2:$O$5991,7,FALSE())</f>
        <v>Dry Grocery</v>
      </c>
      <c r="D40" s="4" t="str">
        <f aca="false">VLOOKUP($B40,'Product Master'!$A$2:$O$5991,8,FALSE())</f>
        <v>Ready-to-Eat Cereal</v>
      </c>
      <c r="E40" s="4" t="str">
        <f aca="false">VLOOKUP($B40,'Product Master'!$A$2:$O$5991,5,FALSE())</f>
        <v>Golden Grain Co.</v>
      </c>
      <c r="F40" s="4" t="str">
        <f aca="false">VLOOKUP($B40,'Product Master'!$A$2:$O$5991,4,FALSE())</f>
        <v>Golden Grain Co. Honey Clusters, 18 oz</v>
      </c>
      <c r="G40" s="4" t="str">
        <f aca="false">VLOOKUP($B40,'Product Master'!$A$2:$O$5991,9,FALSE())</f>
        <v>18 oz</v>
      </c>
      <c r="H40" s="5" t="s">
        <v>16</v>
      </c>
      <c r="I40" s="6" t="n">
        <f aca="false">VLOOKUP($B40,'Product Master'!$A$2:$O$5991,14,FALSE())</f>
        <v>4.29</v>
      </c>
      <c r="J40" s="7" t="n">
        <f aca="false">VLOOKUP($B40,'Product Master'!$A$2:$O$5991,13,FALSE())</f>
        <v>1</v>
      </c>
      <c r="K40" s="7" t="str">
        <f aca="false">VLOOKUP($B40,'Product Master'!$A$2:$O$5991,11,FALSE())</f>
        <v>N</v>
      </c>
      <c r="L40" s="7" t="str">
        <f aca="false">VLOOKUP($B40,'Product Master'!$A$2:$O$5991,12,FALSE())</f>
        <v>N</v>
      </c>
      <c r="M40" s="3" t="n">
        <v>87</v>
      </c>
      <c r="N40" s="3" t="n">
        <v>18</v>
      </c>
    </row>
    <row r="41" customFormat="false" ht="15" hidden="false" customHeight="true" outlineLevel="0" collapsed="false">
      <c r="A41" s="3" t="s">
        <v>93</v>
      </c>
      <c r="B41" s="3" t="s">
        <v>94</v>
      </c>
      <c r="C41" s="4" t="str">
        <f aca="false">VLOOKUP($B41,'Product Master'!$A$2:$O$5991,7,FALSE())</f>
        <v>Dry Grocery</v>
      </c>
      <c r="D41" s="4" t="str">
        <f aca="false">VLOOKUP($B41,'Product Master'!$A$2:$O$5991,8,FALSE())</f>
        <v>Ready-to-Eat Cereal</v>
      </c>
      <c r="E41" s="4" t="str">
        <f aca="false">VLOOKUP($B41,'Product Master'!$A$2:$O$5991,5,FALSE())</f>
        <v>Harborline</v>
      </c>
      <c r="F41" s="4" t="str">
        <f aca="false">VLOOKUP($B41,'Product Master'!$A$2:$O$5991,4,FALSE())</f>
        <v>Harborline Honey Bran Flakes, 12 oz</v>
      </c>
      <c r="G41" s="4" t="str">
        <f aca="false">VLOOKUP($B41,'Product Master'!$A$2:$O$5991,9,FALSE())</f>
        <v>12 oz</v>
      </c>
      <c r="H41" s="5" t="s">
        <v>16</v>
      </c>
      <c r="I41" s="6" t="n">
        <f aca="false">VLOOKUP($B41,'Product Master'!$A$2:$O$5991,14,FALSE())</f>
        <v>5.79</v>
      </c>
      <c r="J41" s="7" t="n">
        <f aca="false">VLOOKUP($B41,'Product Master'!$A$2:$O$5991,13,FALSE())</f>
        <v>4</v>
      </c>
      <c r="K41" s="7" t="str">
        <f aca="false">VLOOKUP($B41,'Product Master'!$A$2:$O$5991,11,FALSE())</f>
        <v>Y</v>
      </c>
      <c r="L41" s="7" t="str">
        <f aca="false">VLOOKUP($B41,'Product Master'!$A$2:$O$5991,12,FALSE())</f>
        <v>N</v>
      </c>
      <c r="M41" s="3" t="n">
        <v>137</v>
      </c>
      <c r="N41" s="3" t="n">
        <v>36</v>
      </c>
    </row>
    <row r="42" customFormat="false" ht="15" hidden="false" customHeight="true" outlineLevel="0" collapsed="false">
      <c r="A42" s="3" t="s">
        <v>95</v>
      </c>
      <c r="B42" s="3" t="s">
        <v>96</v>
      </c>
      <c r="C42" s="4" t="str">
        <f aca="false">VLOOKUP($B42,'Product Master'!$A$2:$O$5991,7,FALSE())</f>
        <v>Dry Grocery</v>
      </c>
      <c r="D42" s="4" t="str">
        <f aca="false">VLOOKUP($B42,'Product Master'!$A$2:$O$5991,8,FALSE())</f>
        <v>Ready-to-Eat Cereal</v>
      </c>
      <c r="E42" s="4" t="str">
        <f aca="false">VLOOKUP($B42,'Product Master'!$A$2:$O$5991,5,FALSE())</f>
        <v>Wheatstone</v>
      </c>
      <c r="F42" s="4" t="str">
        <f aca="false">VLOOKUP($B42,'Product Master'!$A$2:$O$5991,4,FALSE())</f>
        <v>Wheatstone Wheat Squares, 14 oz</v>
      </c>
      <c r="G42" s="4" t="str">
        <f aca="false">VLOOKUP($B42,'Product Master'!$A$2:$O$5991,9,FALSE())</f>
        <v>14 oz</v>
      </c>
      <c r="H42" s="5" t="s">
        <v>16</v>
      </c>
      <c r="I42" s="6" t="n">
        <f aca="false">VLOOKUP($B42,'Product Master'!$A$2:$O$5991,14,FALSE())</f>
        <v>3.29</v>
      </c>
      <c r="J42" s="7" t="n">
        <f aca="false">VLOOKUP($B42,'Product Master'!$A$2:$O$5991,13,FALSE())</f>
        <v>12</v>
      </c>
      <c r="K42" s="7" t="str">
        <f aca="false">VLOOKUP($B42,'Product Master'!$A$2:$O$5991,11,FALSE())</f>
        <v>N</v>
      </c>
      <c r="L42" s="7" t="str">
        <f aca="false">VLOOKUP($B42,'Product Master'!$A$2:$O$5991,12,FALSE())</f>
        <v>N</v>
      </c>
      <c r="M42" s="3" t="n">
        <v>133</v>
      </c>
      <c r="N42" s="3" t="n">
        <v>28</v>
      </c>
    </row>
    <row r="43" customFormat="false" ht="15" hidden="false" customHeight="true" outlineLevel="0" collapsed="false">
      <c r="A43" s="3" t="s">
        <v>97</v>
      </c>
      <c r="B43" s="3" t="s">
        <v>98</v>
      </c>
      <c r="C43" s="4" t="str">
        <f aca="false">VLOOKUP($B43,'Product Master'!$A$2:$O$5991,7,FALSE())</f>
        <v>Dry Grocery</v>
      </c>
      <c r="D43" s="4" t="str">
        <f aca="false">VLOOKUP($B43,'Product Master'!$A$2:$O$5991,8,FALSE())</f>
        <v>Ready-to-Eat Cereal</v>
      </c>
      <c r="E43" s="4" t="str">
        <f aca="false">VLOOKUP($B43,'Product Master'!$A$2:$O$5991,5,FALSE())</f>
        <v>Thrift Row</v>
      </c>
      <c r="F43" s="4" t="str">
        <f aca="false">VLOOKUP($B43,'Product Master'!$A$2:$O$5991,4,FALSE())</f>
        <v>Thrift Row Cinnamon Frosted Flakes, 24 oz</v>
      </c>
      <c r="G43" s="4" t="str">
        <f aca="false">VLOOKUP($B43,'Product Master'!$A$2:$O$5991,9,FALSE())</f>
        <v>24 oz</v>
      </c>
      <c r="H43" s="5" t="s">
        <v>16</v>
      </c>
      <c r="I43" s="6" t="n">
        <f aca="false">VLOOKUP($B43,'Product Master'!$A$2:$O$5991,14,FALSE())</f>
        <v>5.49</v>
      </c>
      <c r="J43" s="7" t="n">
        <f aca="false">VLOOKUP($B43,'Product Master'!$A$2:$O$5991,13,FALSE())</f>
        <v>12</v>
      </c>
      <c r="K43" s="7" t="str">
        <f aca="false">VLOOKUP($B43,'Product Master'!$A$2:$O$5991,11,FALSE())</f>
        <v>Y</v>
      </c>
      <c r="L43" s="7" t="str">
        <f aca="false">VLOOKUP($B43,'Product Master'!$A$2:$O$5991,12,FALSE())</f>
        <v>N</v>
      </c>
      <c r="M43" s="3" t="n">
        <v>48</v>
      </c>
      <c r="N43" s="3" t="n">
        <v>26</v>
      </c>
    </row>
    <row r="44" customFormat="false" ht="15" hidden="false" customHeight="true" outlineLevel="0" collapsed="false">
      <c r="A44" s="3" t="s">
        <v>99</v>
      </c>
      <c r="B44" s="3" t="s">
        <v>100</v>
      </c>
      <c r="C44" s="4" t="str">
        <f aca="false">VLOOKUP($B44,'Product Master'!$A$2:$O$5991,7,FALSE())</f>
        <v>Dry Grocery</v>
      </c>
      <c r="D44" s="4" t="str">
        <f aca="false">VLOOKUP($B44,'Product Master'!$A$2:$O$5991,8,FALSE())</f>
        <v>Ready-to-Eat Cereal</v>
      </c>
      <c r="E44" s="4" t="str">
        <f aca="false">VLOOKUP($B44,'Product Master'!$A$2:$O$5991,5,FALSE())</f>
        <v>Nutgrove</v>
      </c>
      <c r="F44" s="4" t="str">
        <f aca="false">VLOOKUP($B44,'Product Master'!$A$2:$O$5991,4,FALSE())</f>
        <v>Nutgrove Cinnamon Wheat Squares, 18 oz</v>
      </c>
      <c r="G44" s="4" t="str">
        <f aca="false">VLOOKUP($B44,'Product Master'!$A$2:$O$5991,9,FALSE())</f>
        <v>18 oz</v>
      </c>
      <c r="H44" s="5" t="s">
        <v>16</v>
      </c>
      <c r="I44" s="6" t="n">
        <f aca="false">VLOOKUP($B44,'Product Master'!$A$2:$O$5991,14,FALSE())</f>
        <v>4.39</v>
      </c>
      <c r="J44" s="7" t="n">
        <f aca="false">VLOOKUP($B44,'Product Master'!$A$2:$O$5991,13,FALSE())</f>
        <v>4</v>
      </c>
      <c r="K44" s="7" t="str">
        <f aca="false">VLOOKUP($B44,'Product Master'!$A$2:$O$5991,11,FALSE())</f>
        <v>N</v>
      </c>
      <c r="L44" s="7" t="str">
        <f aca="false">VLOOKUP($B44,'Product Master'!$A$2:$O$5991,12,FALSE())</f>
        <v>N</v>
      </c>
      <c r="M44" s="3" t="n">
        <v>58</v>
      </c>
      <c r="N44" s="3" t="n">
        <v>35</v>
      </c>
    </row>
    <row r="45" customFormat="false" ht="15" hidden="false" customHeight="true" outlineLevel="0" collapsed="false">
      <c r="A45" s="3" t="s">
        <v>101</v>
      </c>
      <c r="B45" s="3" t="s">
        <v>102</v>
      </c>
      <c r="C45" s="4" t="str">
        <f aca="false">VLOOKUP($B45,'Product Master'!$A$2:$O$5991,7,FALSE())</f>
        <v>Dry Grocery</v>
      </c>
      <c r="D45" s="4" t="str">
        <f aca="false">VLOOKUP($B45,'Product Master'!$A$2:$O$5991,8,FALSE())</f>
        <v>Ready-to-Eat Cereal</v>
      </c>
      <c r="E45" s="4" t="str">
        <f aca="false">VLOOKUP($B45,'Product Master'!$A$2:$O$5991,5,FALSE())</f>
        <v>Orchard Spread</v>
      </c>
      <c r="F45" s="4" t="str">
        <f aca="false">VLOOKUP($B45,'Product Master'!$A$2:$O$5991,4,FALSE())</f>
        <v>Orchard Spread Frosted Wheat Squares, 12 oz</v>
      </c>
      <c r="G45" s="4" t="str">
        <f aca="false">VLOOKUP($B45,'Product Master'!$A$2:$O$5991,9,FALSE())</f>
        <v>12 oz</v>
      </c>
      <c r="H45" s="5" t="s">
        <v>16</v>
      </c>
      <c r="I45" s="6" t="n">
        <f aca="false">VLOOKUP($B45,'Product Master'!$A$2:$O$5991,14,FALSE())</f>
        <v>4.89</v>
      </c>
      <c r="J45" s="7" t="n">
        <f aca="false">VLOOKUP($B45,'Product Master'!$A$2:$O$5991,13,FALSE())</f>
        <v>2</v>
      </c>
      <c r="K45" s="7" t="str">
        <f aca="false">VLOOKUP($B45,'Product Master'!$A$2:$O$5991,11,FALSE())</f>
        <v>N</v>
      </c>
      <c r="L45" s="7" t="str">
        <f aca="false">VLOOKUP($B45,'Product Master'!$A$2:$O$5991,12,FALSE())</f>
        <v>N</v>
      </c>
      <c r="M45" s="3" t="n">
        <v>146</v>
      </c>
      <c r="N45" s="3" t="n">
        <v>3</v>
      </c>
    </row>
    <row r="46" customFormat="false" ht="15" hidden="false" customHeight="true" outlineLevel="0" collapsed="false">
      <c r="A46" s="3" t="s">
        <v>103</v>
      </c>
      <c r="B46" s="3" t="s">
        <v>104</v>
      </c>
      <c r="C46" s="4" t="str">
        <f aca="false">VLOOKUP($B46,'Product Master'!$A$2:$O$5991,7,FALSE())</f>
        <v>Dry Grocery</v>
      </c>
      <c r="D46" s="4" t="str">
        <f aca="false">VLOOKUP($B46,'Product Master'!$A$2:$O$5991,8,FALSE())</f>
        <v>Ready-to-Eat Cereal</v>
      </c>
      <c r="E46" s="4" t="str">
        <f aca="false">VLOOKUP($B46,'Product Master'!$A$2:$O$5991,5,FALSE())</f>
        <v>Nutgrove</v>
      </c>
      <c r="F46" s="4" t="str">
        <f aca="false">VLOOKUP($B46,'Product Master'!$A$2:$O$5991,4,FALSE())</f>
        <v>Nutgrove Cinnamon Multigrain Flakes, 14 oz</v>
      </c>
      <c r="G46" s="4" t="str">
        <f aca="false">VLOOKUP($B46,'Product Master'!$A$2:$O$5991,9,FALSE())</f>
        <v>14 oz</v>
      </c>
      <c r="H46" s="5" t="s">
        <v>16</v>
      </c>
      <c r="I46" s="6" t="n">
        <f aca="false">VLOOKUP($B46,'Product Master'!$A$2:$O$5991,14,FALSE())</f>
        <v>5.99</v>
      </c>
      <c r="J46" s="7" t="n">
        <f aca="false">VLOOKUP($B46,'Product Master'!$A$2:$O$5991,13,FALSE())</f>
        <v>4</v>
      </c>
      <c r="K46" s="7" t="str">
        <f aca="false">VLOOKUP($B46,'Product Master'!$A$2:$O$5991,11,FALSE())</f>
        <v>N</v>
      </c>
      <c r="L46" s="7" t="str">
        <f aca="false">VLOOKUP($B46,'Product Master'!$A$2:$O$5991,12,FALSE())</f>
        <v>N</v>
      </c>
      <c r="M46" s="3" t="n">
        <v>55</v>
      </c>
      <c r="N46" s="3" t="n">
        <v>29</v>
      </c>
    </row>
    <row r="47" customFormat="false" ht="15" hidden="false" customHeight="true" outlineLevel="0" collapsed="false">
      <c r="A47" s="3" t="s">
        <v>105</v>
      </c>
      <c r="B47" s="3" t="s">
        <v>106</v>
      </c>
      <c r="C47" s="4" t="str">
        <f aca="false">VLOOKUP($B47,'Product Master'!$A$2:$O$5991,7,FALSE())</f>
        <v>Dry Grocery</v>
      </c>
      <c r="D47" s="4" t="str">
        <f aca="false">VLOOKUP($B47,'Product Master'!$A$2:$O$5991,8,FALSE())</f>
        <v>Ready-to-Eat Cereal</v>
      </c>
      <c r="E47" s="4" t="str">
        <f aca="false">VLOOKUP($B47,'Product Master'!$A$2:$O$5991,5,FALSE())</f>
        <v>Thrift Row</v>
      </c>
      <c r="F47" s="4" t="str">
        <f aca="false">VLOOKUP($B47,'Product Master'!$A$2:$O$5991,4,FALSE())</f>
        <v>Thrift Row Honey Wheat Squares, 10.5 oz</v>
      </c>
      <c r="G47" s="4" t="str">
        <f aca="false">VLOOKUP($B47,'Product Master'!$A$2:$O$5991,9,FALSE())</f>
        <v>10.5 oz</v>
      </c>
      <c r="H47" s="5" t="s">
        <v>16</v>
      </c>
      <c r="I47" s="6" t="n">
        <f aca="false">VLOOKUP($B47,'Product Master'!$A$2:$O$5991,14,FALSE())</f>
        <v>5.39</v>
      </c>
      <c r="J47" s="7" t="n">
        <f aca="false">VLOOKUP($B47,'Product Master'!$A$2:$O$5991,13,FALSE())</f>
        <v>8</v>
      </c>
      <c r="K47" s="7" t="str">
        <f aca="false">VLOOKUP($B47,'Product Master'!$A$2:$O$5991,11,FALSE())</f>
        <v>Y</v>
      </c>
      <c r="L47" s="7" t="str">
        <f aca="false">VLOOKUP($B47,'Product Master'!$A$2:$O$5991,12,FALSE())</f>
        <v>N</v>
      </c>
      <c r="M47" s="3" t="n">
        <v>115</v>
      </c>
      <c r="N47" s="3" t="n">
        <v>6</v>
      </c>
    </row>
    <row r="48" customFormat="false" ht="15" hidden="false" customHeight="true" outlineLevel="0" collapsed="false">
      <c r="A48" s="3" t="s">
        <v>107</v>
      </c>
      <c r="B48" s="3" t="s">
        <v>108</v>
      </c>
      <c r="C48" s="4" t="str">
        <f aca="false">VLOOKUP($B48,'Product Master'!$A$2:$O$5991,7,FALSE())</f>
        <v>Dry Grocery</v>
      </c>
      <c r="D48" s="4" t="str">
        <f aca="false">VLOOKUP($B48,'Product Master'!$A$2:$O$5991,8,FALSE())</f>
        <v>Ready-to-Eat Cereal</v>
      </c>
      <c r="E48" s="4" t="str">
        <f aca="false">VLOOKUP($B48,'Product Master'!$A$2:$O$5991,5,FALSE())</f>
        <v>Thrift Row</v>
      </c>
      <c r="F48" s="4" t="str">
        <f aca="false">VLOOKUP($B48,'Product Master'!$A$2:$O$5991,4,FALSE())</f>
        <v>Thrift Row Honey Honey Clusters, 10.5 oz</v>
      </c>
      <c r="G48" s="4" t="str">
        <f aca="false">VLOOKUP($B48,'Product Master'!$A$2:$O$5991,9,FALSE())</f>
        <v>10.5 oz</v>
      </c>
      <c r="H48" s="5" t="s">
        <v>16</v>
      </c>
      <c r="I48" s="6" t="n">
        <f aca="false">VLOOKUP($B48,'Product Master'!$A$2:$O$5991,14,FALSE())</f>
        <v>3.99</v>
      </c>
      <c r="J48" s="7" t="n">
        <f aca="false">VLOOKUP($B48,'Product Master'!$A$2:$O$5991,13,FALSE())</f>
        <v>12</v>
      </c>
      <c r="K48" s="7" t="str">
        <f aca="false">VLOOKUP($B48,'Product Master'!$A$2:$O$5991,11,FALSE())</f>
        <v>Y</v>
      </c>
      <c r="L48" s="7" t="str">
        <f aca="false">VLOOKUP($B48,'Product Master'!$A$2:$O$5991,12,FALSE())</f>
        <v>N</v>
      </c>
      <c r="M48" s="3" t="n">
        <v>120</v>
      </c>
      <c r="N48" s="3" t="n">
        <v>27</v>
      </c>
    </row>
    <row r="49" customFormat="false" ht="15" hidden="false" customHeight="true" outlineLevel="0" collapsed="false">
      <c r="A49" s="3" t="s">
        <v>109</v>
      </c>
      <c r="B49" s="3" t="s">
        <v>110</v>
      </c>
      <c r="C49" s="4" t="str">
        <f aca="false">VLOOKUP($B49,'Product Master'!$A$2:$O$5991,7,FALSE())</f>
        <v>Dry Grocery</v>
      </c>
      <c r="D49" s="4" t="str">
        <f aca="false">VLOOKUP($B49,'Product Master'!$A$2:$O$5991,8,FALSE())</f>
        <v>Ready-to-Eat Cereal</v>
      </c>
      <c r="E49" s="4" t="str">
        <f aca="false">VLOOKUP($B49,'Product Master'!$A$2:$O$5991,5,FALSE())</f>
        <v>Kettle Row</v>
      </c>
      <c r="F49" s="4" t="str">
        <f aca="false">VLOOKUP($B49,'Product Master'!$A$2:$O$5991,4,FALSE())</f>
        <v>Kettle Row Reduced Sugar Wheat Squares, 12 oz</v>
      </c>
      <c r="G49" s="4" t="str">
        <f aca="false">VLOOKUP($B49,'Product Master'!$A$2:$O$5991,9,FALSE())</f>
        <v>12 oz</v>
      </c>
      <c r="H49" s="5" t="s">
        <v>16</v>
      </c>
      <c r="I49" s="6" t="n">
        <f aca="false">VLOOKUP($B49,'Product Master'!$A$2:$O$5991,14,FALSE())</f>
        <v>3.39</v>
      </c>
      <c r="J49" s="7" t="n">
        <f aca="false">VLOOKUP($B49,'Product Master'!$A$2:$O$5991,13,FALSE())</f>
        <v>1</v>
      </c>
      <c r="K49" s="7" t="str">
        <f aca="false">VLOOKUP($B49,'Product Master'!$A$2:$O$5991,11,FALSE())</f>
        <v>N</v>
      </c>
      <c r="L49" s="7" t="str">
        <f aca="false">VLOOKUP($B49,'Product Master'!$A$2:$O$5991,12,FALSE())</f>
        <v>N</v>
      </c>
      <c r="M49" s="3" t="n">
        <v>49</v>
      </c>
      <c r="N49" s="3" t="n">
        <v>23</v>
      </c>
    </row>
    <row r="50" customFormat="false" ht="15" hidden="false" customHeight="true" outlineLevel="0" collapsed="false">
      <c r="A50" s="3" t="s">
        <v>111</v>
      </c>
      <c r="B50" s="3" t="s">
        <v>112</v>
      </c>
      <c r="C50" s="4" t="str">
        <f aca="false">VLOOKUP($B50,'Product Master'!$A$2:$O$5991,7,FALSE())</f>
        <v>Dry Grocery</v>
      </c>
      <c r="D50" s="4" t="str">
        <f aca="false">VLOOKUP($B50,'Product Master'!$A$2:$O$5991,8,FALSE())</f>
        <v>Ready-to-Eat Cereal</v>
      </c>
      <c r="E50" s="4" t="str">
        <f aca="false">VLOOKUP($B50,'Product Master'!$A$2:$O$5991,5,FALSE())</f>
        <v>Roastport</v>
      </c>
      <c r="F50" s="4" t="str">
        <f aca="false">VLOOKUP($B50,'Product Master'!$A$2:$O$5991,4,FALSE())</f>
        <v>Roastport Frosted Granola Clusters, 12 oz</v>
      </c>
      <c r="G50" s="4" t="str">
        <f aca="false">VLOOKUP($B50,'Product Master'!$A$2:$O$5991,9,FALSE())</f>
        <v>12 oz</v>
      </c>
      <c r="H50" s="5" t="s">
        <v>16</v>
      </c>
      <c r="I50" s="6" t="n">
        <f aca="false">VLOOKUP($B50,'Product Master'!$A$2:$O$5991,14,FALSE())</f>
        <v>4.89</v>
      </c>
      <c r="J50" s="7" t="n">
        <f aca="false">VLOOKUP($B50,'Product Master'!$A$2:$O$5991,13,FALSE())</f>
        <v>1</v>
      </c>
      <c r="K50" s="7" t="str">
        <f aca="false">VLOOKUP($B50,'Product Master'!$A$2:$O$5991,11,FALSE())</f>
        <v>N</v>
      </c>
      <c r="L50" s="7" t="str">
        <f aca="false">VLOOKUP($B50,'Product Master'!$A$2:$O$5991,12,FALSE())</f>
        <v>N</v>
      </c>
      <c r="M50" s="3" t="n">
        <v>129</v>
      </c>
      <c r="N50" s="3" t="n">
        <v>4</v>
      </c>
    </row>
    <row r="51" customFormat="false" ht="15" hidden="false" customHeight="true" outlineLevel="0" collapsed="false">
      <c r="A51" s="3" t="s">
        <v>113</v>
      </c>
      <c r="B51" s="3" t="s">
        <v>114</v>
      </c>
      <c r="C51" s="4" t="str">
        <f aca="false">VLOOKUP($B51,'Product Master'!$A$2:$O$5991,7,FALSE())</f>
        <v>Dry Grocery</v>
      </c>
      <c r="D51" s="4" t="str">
        <f aca="false">VLOOKUP($B51,'Product Master'!$A$2:$O$5991,8,FALSE())</f>
        <v>Ready-to-Eat Cereal</v>
      </c>
      <c r="E51" s="4" t="str">
        <f aca="false">VLOOKUP($B51,'Product Master'!$A$2:$O$5991,5,FALSE())</f>
        <v>Orchard Spread</v>
      </c>
      <c r="F51" s="4" t="str">
        <f aca="false">VLOOKUP($B51,'Product Master'!$A$2:$O$5991,4,FALSE())</f>
        <v>Orchard Spread Honey Corn Flakes, 24 oz</v>
      </c>
      <c r="G51" s="4" t="str">
        <f aca="false">VLOOKUP($B51,'Product Master'!$A$2:$O$5991,9,FALSE())</f>
        <v>24 oz</v>
      </c>
      <c r="H51" s="5" t="s">
        <v>16</v>
      </c>
      <c r="I51" s="6" t="n">
        <f aca="false">VLOOKUP($B51,'Product Master'!$A$2:$O$5991,14,FALSE())</f>
        <v>3.39</v>
      </c>
      <c r="J51" s="7" t="n">
        <f aca="false">VLOOKUP($B51,'Product Master'!$A$2:$O$5991,13,FALSE())</f>
        <v>24</v>
      </c>
      <c r="K51" s="7" t="str">
        <f aca="false">VLOOKUP($B51,'Product Master'!$A$2:$O$5991,11,FALSE())</f>
        <v>N</v>
      </c>
      <c r="L51" s="7" t="str">
        <f aca="false">VLOOKUP($B51,'Product Master'!$A$2:$O$5991,12,FALSE())</f>
        <v>N</v>
      </c>
      <c r="M51" s="3" t="n">
        <v>103</v>
      </c>
      <c r="N51" s="3" t="n">
        <v>24</v>
      </c>
    </row>
    <row r="52" customFormat="false" ht="15" hidden="false" customHeight="true" outlineLevel="0" collapsed="false">
      <c r="A52" s="3" t="s">
        <v>115</v>
      </c>
      <c r="B52" s="3" t="s">
        <v>116</v>
      </c>
      <c r="C52" s="4" t="str">
        <f aca="false">VLOOKUP($B52,'Product Master'!$A$2:$O$5991,7,FALSE())</f>
        <v>Dry Grocery</v>
      </c>
      <c r="D52" s="4" t="str">
        <f aca="false">VLOOKUP($B52,'Product Master'!$A$2:$O$5991,8,FALSE())</f>
        <v>Ready-to-Eat Cereal</v>
      </c>
      <c r="E52" s="4" t="str">
        <f aca="false">VLOOKUP($B52,'Product Master'!$A$2:$O$5991,5,FALSE())</f>
        <v>Orchard Spread</v>
      </c>
      <c r="F52" s="4" t="str">
        <f aca="false">VLOOKUP($B52,'Product Master'!$A$2:$O$5991,4,FALSE())</f>
        <v>Orchard Spread Honey Granola Clusters, 10.5 oz</v>
      </c>
      <c r="G52" s="4" t="str">
        <f aca="false">VLOOKUP($B52,'Product Master'!$A$2:$O$5991,9,FALSE())</f>
        <v>10.5 oz</v>
      </c>
      <c r="H52" s="5" t="s">
        <v>16</v>
      </c>
      <c r="I52" s="6" t="n">
        <f aca="false">VLOOKUP($B52,'Product Master'!$A$2:$O$5991,14,FALSE())</f>
        <v>4.29</v>
      </c>
      <c r="J52" s="7" t="n">
        <f aca="false">VLOOKUP($B52,'Product Master'!$A$2:$O$5991,13,FALSE())</f>
        <v>6</v>
      </c>
      <c r="K52" s="7" t="str">
        <f aca="false">VLOOKUP($B52,'Product Master'!$A$2:$O$5991,11,FALSE())</f>
        <v>N</v>
      </c>
      <c r="L52" s="7" t="str">
        <f aca="false">VLOOKUP($B52,'Product Master'!$A$2:$O$5991,12,FALSE())</f>
        <v>N</v>
      </c>
      <c r="M52" s="3" t="n">
        <v>11</v>
      </c>
      <c r="N52" s="3" t="n">
        <v>24</v>
      </c>
    </row>
    <row r="53" customFormat="false" ht="15" hidden="false" customHeight="true" outlineLevel="0" collapsed="false">
      <c r="A53" s="3" t="s">
        <v>117</v>
      </c>
      <c r="B53" s="3" t="s">
        <v>118</v>
      </c>
      <c r="C53" s="4" t="str">
        <f aca="false">VLOOKUP($B53,'Product Master'!$A$2:$O$5991,7,FALSE())</f>
        <v>Dry Grocery</v>
      </c>
      <c r="D53" s="4" t="str">
        <f aca="false">VLOOKUP($B53,'Product Master'!$A$2:$O$5991,8,FALSE())</f>
        <v>Ready-to-Eat Cereal</v>
      </c>
      <c r="E53" s="4" t="str">
        <f aca="false">VLOOKUP($B53,'Product Master'!$A$2:$O$5991,5,FALSE())</f>
        <v>Harborline</v>
      </c>
      <c r="F53" s="4" t="str">
        <f aca="false">VLOOKUP($B53,'Product Master'!$A$2:$O$5991,4,FALSE())</f>
        <v>Harborline Reduced Sugar Corn Flakes, 14 oz</v>
      </c>
      <c r="G53" s="4" t="str">
        <f aca="false">VLOOKUP($B53,'Product Master'!$A$2:$O$5991,9,FALSE())</f>
        <v>14 oz</v>
      </c>
      <c r="H53" s="5" t="s">
        <v>16</v>
      </c>
      <c r="I53" s="6" t="n">
        <f aca="false">VLOOKUP($B53,'Product Master'!$A$2:$O$5991,14,FALSE())</f>
        <v>3.29</v>
      </c>
      <c r="J53" s="7" t="n">
        <f aca="false">VLOOKUP($B53,'Product Master'!$A$2:$O$5991,13,FALSE())</f>
        <v>24</v>
      </c>
      <c r="K53" s="7" t="str">
        <f aca="false">VLOOKUP($B53,'Product Master'!$A$2:$O$5991,11,FALSE())</f>
        <v>Y</v>
      </c>
      <c r="L53" s="7" t="str">
        <f aca="false">VLOOKUP($B53,'Product Master'!$A$2:$O$5991,12,FALSE())</f>
        <v>N</v>
      </c>
      <c r="M53" s="3" t="n">
        <v>60</v>
      </c>
      <c r="N53" s="3" t="n">
        <v>28</v>
      </c>
    </row>
    <row r="54" customFormat="false" ht="15" hidden="false" customHeight="true" outlineLevel="0" collapsed="false">
      <c r="A54" s="3" t="s">
        <v>119</v>
      </c>
      <c r="B54" s="3" t="s">
        <v>120</v>
      </c>
      <c r="C54" s="4" t="str">
        <f aca="false">VLOOKUP($B54,'Product Master'!$A$2:$O$5991,7,FALSE())</f>
        <v>Dry Grocery</v>
      </c>
      <c r="D54" s="4" t="str">
        <f aca="false">VLOOKUP($B54,'Product Master'!$A$2:$O$5991,8,FALSE())</f>
        <v>Ready-to-Eat Cereal</v>
      </c>
      <c r="E54" s="4" t="str">
        <f aca="false">VLOOKUP($B54,'Product Master'!$A$2:$O$5991,5,FALSE())</f>
        <v>Pepperlane</v>
      </c>
      <c r="F54" s="4" t="str">
        <f aca="false">VLOOKUP($B54,'Product Master'!$A$2:$O$5991,4,FALSE())</f>
        <v>Pepperlane Cinnamon Corn Flakes, 24 oz</v>
      </c>
      <c r="G54" s="4" t="str">
        <f aca="false">VLOOKUP($B54,'Product Master'!$A$2:$O$5991,9,FALSE())</f>
        <v>24 oz</v>
      </c>
      <c r="H54" s="5" t="s">
        <v>16</v>
      </c>
      <c r="I54" s="6" t="n">
        <f aca="false">VLOOKUP($B54,'Product Master'!$A$2:$O$5991,14,FALSE())</f>
        <v>5.29</v>
      </c>
      <c r="J54" s="7" t="n">
        <f aca="false">VLOOKUP($B54,'Product Master'!$A$2:$O$5991,13,FALSE())</f>
        <v>6</v>
      </c>
      <c r="K54" s="7" t="str">
        <f aca="false">VLOOKUP($B54,'Product Master'!$A$2:$O$5991,11,FALSE())</f>
        <v>N</v>
      </c>
      <c r="L54" s="7" t="str">
        <f aca="false">VLOOKUP($B54,'Product Master'!$A$2:$O$5991,12,FALSE())</f>
        <v>N</v>
      </c>
      <c r="M54" s="3" t="n">
        <v>141</v>
      </c>
      <c r="N54" s="3" t="n">
        <v>18</v>
      </c>
    </row>
    <row r="55" customFormat="false" ht="15" hidden="false" customHeight="true" outlineLevel="0" collapsed="false">
      <c r="A55" s="3" t="s">
        <v>121</v>
      </c>
      <c r="B55" s="3" t="s">
        <v>122</v>
      </c>
      <c r="C55" s="4" t="str">
        <f aca="false">VLOOKUP($B55,'Product Master'!$A$2:$O$5991,7,FALSE())</f>
        <v>Dry Grocery</v>
      </c>
      <c r="D55" s="4" t="str">
        <f aca="false">VLOOKUP($B55,'Product Master'!$A$2:$O$5991,8,FALSE())</f>
        <v>Ready-to-Eat Cereal</v>
      </c>
      <c r="E55" s="4" t="str">
        <f aca="false">VLOOKUP($B55,'Product Master'!$A$2:$O$5991,5,FALSE())</f>
        <v>Roastport</v>
      </c>
      <c r="F55" s="4" t="str">
        <f aca="false">VLOOKUP($B55,'Product Master'!$A$2:$O$5991,4,FALSE())</f>
        <v>Roastport Honey Frosted Flakes, 18 oz</v>
      </c>
      <c r="G55" s="4" t="str">
        <f aca="false">VLOOKUP($B55,'Product Master'!$A$2:$O$5991,9,FALSE())</f>
        <v>18 oz</v>
      </c>
      <c r="H55" s="5" t="s">
        <v>16</v>
      </c>
      <c r="I55" s="6" t="n">
        <f aca="false">VLOOKUP($B55,'Product Master'!$A$2:$O$5991,14,FALSE())</f>
        <v>3.49</v>
      </c>
      <c r="J55" s="7" t="n">
        <f aca="false">VLOOKUP($B55,'Product Master'!$A$2:$O$5991,13,FALSE())</f>
        <v>6</v>
      </c>
      <c r="K55" s="7" t="str">
        <f aca="false">VLOOKUP($B55,'Product Master'!$A$2:$O$5991,11,FALSE())</f>
        <v>N</v>
      </c>
      <c r="L55" s="7" t="str">
        <f aca="false">VLOOKUP($B55,'Product Master'!$A$2:$O$5991,12,FALSE())</f>
        <v>N</v>
      </c>
      <c r="M55" s="3" t="n">
        <v>104</v>
      </c>
      <c r="N55" s="3" t="n">
        <v>8</v>
      </c>
    </row>
    <row r="56" customFormat="false" ht="15" hidden="false" customHeight="true" outlineLevel="0" collapsed="false">
      <c r="A56" s="3" t="s">
        <v>123</v>
      </c>
      <c r="B56" s="3" t="s">
        <v>124</v>
      </c>
      <c r="C56" s="4" t="str">
        <f aca="false">VLOOKUP($B56,'Product Master'!$A$2:$O$5991,7,FALSE())</f>
        <v>Dry Grocery</v>
      </c>
      <c r="D56" s="4" t="str">
        <f aca="false">VLOOKUP($B56,'Product Master'!$A$2:$O$5991,8,FALSE())</f>
        <v>Ready-to-Eat Cereal</v>
      </c>
      <c r="E56" s="4" t="str">
        <f aca="false">VLOOKUP($B56,'Product Master'!$A$2:$O$5991,5,FALSE())</f>
        <v>Wheatstone</v>
      </c>
      <c r="F56" s="4" t="str">
        <f aca="false">VLOOKUP($B56,'Product Master'!$A$2:$O$5991,4,FALSE())</f>
        <v>Wheatstone Frosted Wheat Squares, 24 oz</v>
      </c>
      <c r="G56" s="4" t="str">
        <f aca="false">VLOOKUP($B56,'Product Master'!$A$2:$O$5991,9,FALSE())</f>
        <v>24 oz</v>
      </c>
      <c r="H56" s="5" t="s">
        <v>16</v>
      </c>
      <c r="I56" s="6" t="n">
        <f aca="false">VLOOKUP($B56,'Product Master'!$A$2:$O$5991,14,FALSE())</f>
        <v>5.49</v>
      </c>
      <c r="J56" s="7" t="n">
        <f aca="false">VLOOKUP($B56,'Product Master'!$A$2:$O$5991,13,FALSE())</f>
        <v>12</v>
      </c>
      <c r="K56" s="7" t="str">
        <f aca="false">VLOOKUP($B56,'Product Master'!$A$2:$O$5991,11,FALSE())</f>
        <v>N</v>
      </c>
      <c r="L56" s="7" t="str">
        <f aca="false">VLOOKUP($B56,'Product Master'!$A$2:$O$5991,12,FALSE())</f>
        <v>N</v>
      </c>
      <c r="M56" s="3" t="n">
        <v>62</v>
      </c>
      <c r="N56" s="3" t="n">
        <v>21</v>
      </c>
    </row>
    <row r="57" customFormat="false" ht="15" hidden="false" customHeight="true" outlineLevel="0" collapsed="false">
      <c r="A57" s="3" t="s">
        <v>125</v>
      </c>
      <c r="B57" s="3" t="s">
        <v>126</v>
      </c>
      <c r="C57" s="4" t="str">
        <f aca="false">VLOOKUP($B57,'Product Master'!$A$2:$O$5991,7,FALSE())</f>
        <v>Dry Grocery</v>
      </c>
      <c r="D57" s="4" t="str">
        <f aca="false">VLOOKUP($B57,'Product Master'!$A$2:$O$5991,8,FALSE())</f>
        <v>Ready-to-Eat Cereal</v>
      </c>
      <c r="E57" s="4" t="str">
        <f aca="false">VLOOKUP($B57,'Product Master'!$A$2:$O$5991,5,FALSE())</f>
        <v>Nutgrove</v>
      </c>
      <c r="F57" s="4" t="str">
        <f aca="false">VLOOKUP($B57,'Product Master'!$A$2:$O$5991,4,FALSE())</f>
        <v>Nutgrove Reduced Sugar Honey Clusters, 14 oz</v>
      </c>
      <c r="G57" s="4" t="str">
        <f aca="false">VLOOKUP($B57,'Product Master'!$A$2:$O$5991,9,FALSE())</f>
        <v>14 oz</v>
      </c>
      <c r="H57" s="5" t="s">
        <v>16</v>
      </c>
      <c r="I57" s="6" t="n">
        <f aca="false">VLOOKUP($B57,'Product Master'!$A$2:$O$5991,14,FALSE())</f>
        <v>3.89</v>
      </c>
      <c r="J57" s="7" t="n">
        <f aca="false">VLOOKUP($B57,'Product Master'!$A$2:$O$5991,13,FALSE())</f>
        <v>2</v>
      </c>
      <c r="K57" s="7" t="str">
        <f aca="false">VLOOKUP($B57,'Product Master'!$A$2:$O$5991,11,FALSE())</f>
        <v>N</v>
      </c>
      <c r="L57" s="7" t="str">
        <f aca="false">VLOOKUP($B57,'Product Master'!$A$2:$O$5991,12,FALSE())</f>
        <v>N</v>
      </c>
      <c r="M57" s="3" t="n">
        <v>123</v>
      </c>
      <c r="N57" s="3" t="n">
        <v>18</v>
      </c>
    </row>
    <row r="58" customFormat="false" ht="15" hidden="false" customHeight="true" outlineLevel="0" collapsed="false">
      <c r="A58" s="3" t="s">
        <v>127</v>
      </c>
      <c r="B58" s="3" t="s">
        <v>128</v>
      </c>
      <c r="C58" s="4" t="str">
        <f aca="false">VLOOKUP($B58,'Product Master'!$A$2:$O$5991,7,FALSE())</f>
        <v>Dry Grocery</v>
      </c>
      <c r="D58" s="4" t="str">
        <f aca="false">VLOOKUP($B58,'Product Master'!$A$2:$O$5991,8,FALSE())</f>
        <v>Ready-to-Eat Cereal</v>
      </c>
      <c r="E58" s="4" t="str">
        <f aca="false">VLOOKUP($B58,'Product Master'!$A$2:$O$5991,5,FALSE())</f>
        <v>Redbarn</v>
      </c>
      <c r="F58" s="4" t="str">
        <f aca="false">VLOOKUP($B58,'Product Master'!$A$2:$O$5991,4,FALSE())</f>
        <v>Redbarn Frosted Flakes, 24 oz</v>
      </c>
      <c r="G58" s="4" t="str">
        <f aca="false">VLOOKUP($B58,'Product Master'!$A$2:$O$5991,9,FALSE())</f>
        <v>24 oz</v>
      </c>
      <c r="H58" s="5" t="s">
        <v>16</v>
      </c>
      <c r="I58" s="6" t="n">
        <f aca="false">VLOOKUP($B58,'Product Master'!$A$2:$O$5991,14,FALSE())</f>
        <v>5.79</v>
      </c>
      <c r="J58" s="7" t="n">
        <f aca="false">VLOOKUP($B58,'Product Master'!$A$2:$O$5991,13,FALSE())</f>
        <v>24</v>
      </c>
      <c r="K58" s="7" t="str">
        <f aca="false">VLOOKUP($B58,'Product Master'!$A$2:$O$5991,11,FALSE())</f>
        <v>N</v>
      </c>
      <c r="L58" s="7" t="str">
        <f aca="false">VLOOKUP($B58,'Product Master'!$A$2:$O$5991,12,FALSE())</f>
        <v>N</v>
      </c>
      <c r="M58" s="3" t="n">
        <v>55</v>
      </c>
      <c r="N58" s="3" t="n">
        <v>22</v>
      </c>
    </row>
    <row r="59" customFormat="false" ht="15" hidden="false" customHeight="true" outlineLevel="0" collapsed="false">
      <c r="A59" s="3" t="s">
        <v>129</v>
      </c>
      <c r="B59" s="3" t="s">
        <v>130</v>
      </c>
      <c r="C59" s="4" t="str">
        <f aca="false">VLOOKUP($B59,'Product Master'!$A$2:$O$5991,7,FALSE())</f>
        <v>Dry Grocery</v>
      </c>
      <c r="D59" s="4" t="str">
        <f aca="false">VLOOKUP($B59,'Product Master'!$A$2:$O$5991,8,FALSE())</f>
        <v>Ready-to-Eat Cereal</v>
      </c>
      <c r="E59" s="4" t="str">
        <f aca="false">VLOOKUP($B59,'Product Master'!$A$2:$O$5991,5,FALSE())</f>
        <v>Orchard Spread</v>
      </c>
      <c r="F59" s="4" t="str">
        <f aca="false">VLOOKUP($B59,'Product Master'!$A$2:$O$5991,4,FALSE())</f>
        <v>Orchard Spread Honey Bran Flakes, 24 oz</v>
      </c>
      <c r="G59" s="4" t="str">
        <f aca="false">VLOOKUP($B59,'Product Master'!$A$2:$O$5991,9,FALSE())</f>
        <v>24 oz</v>
      </c>
      <c r="H59" s="5" t="s">
        <v>16</v>
      </c>
      <c r="I59" s="6" t="n">
        <f aca="false">VLOOKUP($B59,'Product Master'!$A$2:$O$5991,14,FALSE())</f>
        <v>5.39</v>
      </c>
      <c r="J59" s="7" t="n">
        <f aca="false">VLOOKUP($B59,'Product Master'!$A$2:$O$5991,13,FALSE())</f>
        <v>2</v>
      </c>
      <c r="K59" s="7" t="str">
        <f aca="false">VLOOKUP($B59,'Product Master'!$A$2:$O$5991,11,FALSE())</f>
        <v>N</v>
      </c>
      <c r="L59" s="7" t="str">
        <f aca="false">VLOOKUP($B59,'Product Master'!$A$2:$O$5991,12,FALSE())</f>
        <v>N</v>
      </c>
      <c r="M59" s="3" t="n">
        <v>94</v>
      </c>
      <c r="N59" s="3" t="n">
        <v>3</v>
      </c>
    </row>
    <row r="60" customFormat="false" ht="15" hidden="false" customHeight="true" outlineLevel="0" collapsed="false">
      <c r="A60" s="3" t="s">
        <v>131</v>
      </c>
      <c r="B60" s="3" t="s">
        <v>132</v>
      </c>
      <c r="C60" s="4" t="str">
        <f aca="false">VLOOKUP($B60,'Product Master'!$A$2:$O$5991,7,FALSE())</f>
        <v>Dry Grocery</v>
      </c>
      <c r="D60" s="4" t="str">
        <f aca="false">VLOOKUP($B60,'Product Master'!$A$2:$O$5991,8,FALSE())</f>
        <v>Ready-to-Eat Cereal</v>
      </c>
      <c r="E60" s="4" t="str">
        <f aca="false">VLOOKUP($B60,'Product Master'!$A$2:$O$5991,5,FALSE())</f>
        <v>Redbarn</v>
      </c>
      <c r="F60" s="4" t="str">
        <f aca="false">VLOOKUP($B60,'Product Master'!$A$2:$O$5991,4,FALSE())</f>
        <v>Redbarn Multigrain Flakes, 18 oz</v>
      </c>
      <c r="G60" s="4" t="str">
        <f aca="false">VLOOKUP($B60,'Product Master'!$A$2:$O$5991,9,FALSE())</f>
        <v>18 oz</v>
      </c>
      <c r="H60" s="5" t="s">
        <v>16</v>
      </c>
      <c r="I60" s="6" t="n">
        <f aca="false">VLOOKUP($B60,'Product Master'!$A$2:$O$5991,14,FALSE())</f>
        <v>4.89</v>
      </c>
      <c r="J60" s="7" t="n">
        <f aca="false">VLOOKUP($B60,'Product Master'!$A$2:$O$5991,13,FALSE())</f>
        <v>1</v>
      </c>
      <c r="K60" s="7" t="str">
        <f aca="false">VLOOKUP($B60,'Product Master'!$A$2:$O$5991,11,FALSE())</f>
        <v>N</v>
      </c>
      <c r="L60" s="7" t="str">
        <f aca="false">VLOOKUP($B60,'Product Master'!$A$2:$O$5991,12,FALSE())</f>
        <v>N</v>
      </c>
      <c r="M60" s="3" t="n">
        <v>105</v>
      </c>
      <c r="N60" s="3" t="n">
        <v>17</v>
      </c>
    </row>
    <row r="61" customFormat="false" ht="15" hidden="false" customHeight="true" outlineLevel="0" collapsed="false">
      <c r="A61" s="3" t="s">
        <v>133</v>
      </c>
      <c r="B61" s="3" t="s">
        <v>134</v>
      </c>
      <c r="C61" s="4" t="str">
        <f aca="false">VLOOKUP($B61,'Product Master'!$A$2:$O$5991,7,FALSE())</f>
        <v>Dry Grocery</v>
      </c>
      <c r="D61" s="4" t="str">
        <f aca="false">VLOOKUP($B61,'Product Master'!$A$2:$O$5991,8,FALSE())</f>
        <v>Ready-to-Eat Cereal</v>
      </c>
      <c r="E61" s="4" t="str">
        <f aca="false">VLOOKUP($B61,'Product Master'!$A$2:$O$5991,5,FALSE())</f>
        <v>Redbarn</v>
      </c>
      <c r="F61" s="4" t="str">
        <f aca="false">VLOOKUP($B61,'Product Master'!$A$2:$O$5991,4,FALSE())</f>
        <v>Redbarn Cinnamon Frosted Flakes, 10.5 oz</v>
      </c>
      <c r="G61" s="4" t="str">
        <f aca="false">VLOOKUP($B61,'Product Master'!$A$2:$O$5991,9,FALSE())</f>
        <v>10.5 oz</v>
      </c>
      <c r="H61" s="5" t="s">
        <v>16</v>
      </c>
      <c r="I61" s="6" t="n">
        <f aca="false">VLOOKUP($B61,'Product Master'!$A$2:$O$5991,14,FALSE())</f>
        <v>5.99</v>
      </c>
      <c r="J61" s="7" t="n">
        <f aca="false">VLOOKUP($B61,'Product Master'!$A$2:$O$5991,13,FALSE())</f>
        <v>4</v>
      </c>
      <c r="K61" s="7" t="str">
        <f aca="false">VLOOKUP($B61,'Product Master'!$A$2:$O$5991,11,FALSE())</f>
        <v>N</v>
      </c>
      <c r="L61" s="7" t="str">
        <f aca="false">VLOOKUP($B61,'Product Master'!$A$2:$O$5991,12,FALSE())</f>
        <v>N</v>
      </c>
      <c r="M61" s="3" t="n">
        <v>130</v>
      </c>
      <c r="N61" s="3" t="n">
        <v>15</v>
      </c>
    </row>
    <row r="62" customFormat="false" ht="15" hidden="false" customHeight="true" outlineLevel="0" collapsed="false">
      <c r="A62" s="3" t="s">
        <v>135</v>
      </c>
      <c r="B62" s="3" t="s">
        <v>136</v>
      </c>
      <c r="C62" s="4" t="str">
        <f aca="false">VLOOKUP($B62,'Product Master'!$A$2:$O$5991,7,FALSE())</f>
        <v>Dry Grocery</v>
      </c>
      <c r="D62" s="4" t="str">
        <f aca="false">VLOOKUP($B62,'Product Master'!$A$2:$O$5991,8,FALSE())</f>
        <v>Ready-to-Eat Cereal</v>
      </c>
      <c r="E62" s="4" t="str">
        <f aca="false">VLOOKUP($B62,'Product Master'!$A$2:$O$5991,5,FALSE())</f>
        <v>Kettle Row</v>
      </c>
      <c r="F62" s="4" t="str">
        <f aca="false">VLOOKUP($B62,'Product Master'!$A$2:$O$5991,4,FALSE())</f>
        <v>Kettle Row Cinnamon Frosted Flakes, 24 oz</v>
      </c>
      <c r="G62" s="4" t="str">
        <f aca="false">VLOOKUP($B62,'Product Master'!$A$2:$O$5991,9,FALSE())</f>
        <v>24 oz</v>
      </c>
      <c r="H62" s="5" t="s">
        <v>16</v>
      </c>
      <c r="I62" s="6" t="n">
        <f aca="false">VLOOKUP($B62,'Product Master'!$A$2:$O$5991,14,FALSE())</f>
        <v>4.49</v>
      </c>
      <c r="J62" s="7" t="n">
        <f aca="false">VLOOKUP($B62,'Product Master'!$A$2:$O$5991,13,FALSE())</f>
        <v>1</v>
      </c>
      <c r="K62" s="7" t="str">
        <f aca="false">VLOOKUP($B62,'Product Master'!$A$2:$O$5991,11,FALSE())</f>
        <v>N</v>
      </c>
      <c r="L62" s="7" t="str">
        <f aca="false">VLOOKUP($B62,'Product Master'!$A$2:$O$5991,12,FALSE())</f>
        <v>N</v>
      </c>
      <c r="M62" s="3" t="n">
        <v>56</v>
      </c>
      <c r="N62" s="3" t="n">
        <v>22</v>
      </c>
    </row>
    <row r="63" customFormat="false" ht="15" hidden="false" customHeight="true" outlineLevel="0" collapsed="false">
      <c r="A63" s="3" t="s">
        <v>137</v>
      </c>
      <c r="B63" s="3" t="s">
        <v>138</v>
      </c>
      <c r="C63" s="4" t="str">
        <f aca="false">VLOOKUP($B63,'Product Master'!$A$2:$O$5991,7,FALSE())</f>
        <v>Dry Grocery</v>
      </c>
      <c r="D63" s="4" t="str">
        <f aca="false">VLOOKUP($B63,'Product Master'!$A$2:$O$5991,8,FALSE())</f>
        <v>Ready-to-Eat Cereal</v>
      </c>
      <c r="E63" s="4" t="str">
        <f aca="false">VLOOKUP($B63,'Product Master'!$A$2:$O$5991,5,FALSE())</f>
        <v>Nutgrove</v>
      </c>
      <c r="F63" s="4" t="str">
        <f aca="false">VLOOKUP($B63,'Product Master'!$A$2:$O$5991,4,FALSE())</f>
        <v>Nutgrove Cinnamon Granola Clusters, 24 oz</v>
      </c>
      <c r="G63" s="4" t="str">
        <f aca="false">VLOOKUP($B63,'Product Master'!$A$2:$O$5991,9,FALSE())</f>
        <v>24 oz</v>
      </c>
      <c r="H63" s="5" t="s">
        <v>16</v>
      </c>
      <c r="I63" s="6" t="n">
        <f aca="false">VLOOKUP($B63,'Product Master'!$A$2:$O$5991,14,FALSE())</f>
        <v>6.99</v>
      </c>
      <c r="J63" s="7" t="n">
        <f aca="false">VLOOKUP($B63,'Product Master'!$A$2:$O$5991,13,FALSE())</f>
        <v>2</v>
      </c>
      <c r="K63" s="7" t="str">
        <f aca="false">VLOOKUP($B63,'Product Master'!$A$2:$O$5991,11,FALSE())</f>
        <v>N</v>
      </c>
      <c r="L63" s="7" t="str">
        <f aca="false">VLOOKUP($B63,'Product Master'!$A$2:$O$5991,12,FALSE())</f>
        <v>N</v>
      </c>
      <c r="M63" s="3" t="n">
        <v>149</v>
      </c>
      <c r="N63" s="3" t="n">
        <v>18</v>
      </c>
    </row>
    <row r="64" customFormat="false" ht="15" hidden="false" customHeight="true" outlineLevel="0" collapsed="false">
      <c r="A64" s="3" t="s">
        <v>139</v>
      </c>
      <c r="B64" s="3" t="s">
        <v>140</v>
      </c>
      <c r="C64" s="4" t="str">
        <f aca="false">VLOOKUP($B64,'Product Master'!$A$2:$O$5991,7,FALSE())</f>
        <v>Dry Grocery</v>
      </c>
      <c r="D64" s="4" t="str">
        <f aca="false">VLOOKUP($B64,'Product Master'!$A$2:$O$5991,8,FALSE())</f>
        <v>Ready-to-Eat Cereal</v>
      </c>
      <c r="E64" s="4" t="str">
        <f aca="false">VLOOKUP($B64,'Product Master'!$A$2:$O$5991,5,FALSE())</f>
        <v>Orchard Spread</v>
      </c>
      <c r="F64" s="4" t="str">
        <f aca="false">VLOOKUP($B64,'Product Master'!$A$2:$O$5991,4,FALSE())</f>
        <v>Orchard Spread Honey Clusters, 24 oz</v>
      </c>
      <c r="G64" s="4" t="str">
        <f aca="false">VLOOKUP($B64,'Product Master'!$A$2:$O$5991,9,FALSE())</f>
        <v>24 oz</v>
      </c>
      <c r="H64" s="5" t="s">
        <v>16</v>
      </c>
      <c r="I64" s="6" t="n">
        <f aca="false">VLOOKUP($B64,'Product Master'!$A$2:$O$5991,14,FALSE())</f>
        <v>4.99</v>
      </c>
      <c r="J64" s="7" t="n">
        <f aca="false">VLOOKUP($B64,'Product Master'!$A$2:$O$5991,13,FALSE())</f>
        <v>4</v>
      </c>
      <c r="K64" s="7" t="str">
        <f aca="false">VLOOKUP($B64,'Product Master'!$A$2:$O$5991,11,FALSE())</f>
        <v>N</v>
      </c>
      <c r="L64" s="7" t="str">
        <f aca="false">VLOOKUP($B64,'Product Master'!$A$2:$O$5991,12,FALSE())</f>
        <v>N</v>
      </c>
      <c r="M64" s="3" t="n">
        <v>16</v>
      </c>
      <c r="N64" s="3" t="n">
        <v>6</v>
      </c>
    </row>
    <row r="65" customFormat="false" ht="15" hidden="false" customHeight="true" outlineLevel="0" collapsed="false">
      <c r="A65" s="3" t="s">
        <v>141</v>
      </c>
      <c r="B65" s="3" t="s">
        <v>142</v>
      </c>
      <c r="C65" s="4" t="str">
        <f aca="false">VLOOKUP($B65,'Product Master'!$A$2:$O$5991,7,FALSE())</f>
        <v>Dry Grocery</v>
      </c>
      <c r="D65" s="4" t="str">
        <f aca="false">VLOOKUP($B65,'Product Master'!$A$2:$O$5991,8,FALSE())</f>
        <v>Ready-to-Eat Cereal</v>
      </c>
      <c r="E65" s="4" t="str">
        <f aca="false">VLOOKUP($B65,'Product Master'!$A$2:$O$5991,5,FALSE())</f>
        <v>Orchard Spread</v>
      </c>
      <c r="F65" s="4" t="str">
        <f aca="false">VLOOKUP($B65,'Product Master'!$A$2:$O$5991,4,FALSE())</f>
        <v>Orchard Spread Frosted Honey Clusters, 10.5 oz</v>
      </c>
      <c r="G65" s="4" t="str">
        <f aca="false">VLOOKUP($B65,'Product Master'!$A$2:$O$5991,9,FALSE())</f>
        <v>10.5 oz</v>
      </c>
      <c r="H65" s="5" t="s">
        <v>16</v>
      </c>
      <c r="I65" s="6" t="n">
        <f aca="false">VLOOKUP($B65,'Product Master'!$A$2:$O$5991,14,FALSE())</f>
        <v>4.39</v>
      </c>
      <c r="J65" s="7" t="n">
        <f aca="false">VLOOKUP($B65,'Product Master'!$A$2:$O$5991,13,FALSE())</f>
        <v>4</v>
      </c>
      <c r="K65" s="7" t="str">
        <f aca="false">VLOOKUP($B65,'Product Master'!$A$2:$O$5991,11,FALSE())</f>
        <v>N</v>
      </c>
      <c r="L65" s="7" t="str">
        <f aca="false">VLOOKUP($B65,'Product Master'!$A$2:$O$5991,12,FALSE())</f>
        <v>N</v>
      </c>
      <c r="M65" s="3" t="n">
        <v>23</v>
      </c>
      <c r="N65" s="3" t="n">
        <v>5</v>
      </c>
    </row>
    <row r="66" customFormat="false" ht="15" hidden="false" customHeight="true" outlineLevel="0" collapsed="false">
      <c r="A66" s="3" t="s">
        <v>143</v>
      </c>
      <c r="B66" s="3" t="s">
        <v>144</v>
      </c>
      <c r="C66" s="4" t="str">
        <f aca="false">VLOOKUP($B66,'Product Master'!$A$2:$O$5991,7,FALSE())</f>
        <v>Dry Grocery</v>
      </c>
      <c r="D66" s="4" t="str">
        <f aca="false">VLOOKUP($B66,'Product Master'!$A$2:$O$5991,8,FALSE())</f>
        <v>Ready-to-Eat Cereal</v>
      </c>
      <c r="E66" s="4" t="str">
        <f aca="false">VLOOKUP($B66,'Product Master'!$A$2:$O$5991,5,FALSE())</f>
        <v>Wheatstone</v>
      </c>
      <c r="F66" s="4" t="str">
        <f aca="false">VLOOKUP($B66,'Product Master'!$A$2:$O$5991,4,FALSE())</f>
        <v>Wheatstone Honey Granola Clusters, 18 oz</v>
      </c>
      <c r="G66" s="4" t="str">
        <f aca="false">VLOOKUP($B66,'Product Master'!$A$2:$O$5991,9,FALSE())</f>
        <v>18 oz</v>
      </c>
      <c r="H66" s="5" t="s">
        <v>16</v>
      </c>
      <c r="I66" s="6" t="n">
        <f aca="false">VLOOKUP($B66,'Product Master'!$A$2:$O$5991,14,FALSE())</f>
        <v>4.29</v>
      </c>
      <c r="J66" s="7" t="n">
        <f aca="false">VLOOKUP($B66,'Product Master'!$A$2:$O$5991,13,FALSE())</f>
        <v>1</v>
      </c>
      <c r="K66" s="7" t="str">
        <f aca="false">VLOOKUP($B66,'Product Master'!$A$2:$O$5991,11,FALSE())</f>
        <v>N</v>
      </c>
      <c r="L66" s="7" t="str">
        <f aca="false">VLOOKUP($B66,'Product Master'!$A$2:$O$5991,12,FALSE())</f>
        <v>N</v>
      </c>
      <c r="M66" s="3" t="n">
        <v>28</v>
      </c>
      <c r="N66" s="3" t="n">
        <v>21</v>
      </c>
    </row>
    <row r="67" customFormat="false" ht="15" hidden="false" customHeight="true" outlineLevel="0" collapsed="false">
      <c r="A67" s="3" t="s">
        <v>145</v>
      </c>
      <c r="B67" s="3" t="s">
        <v>146</v>
      </c>
      <c r="C67" s="4" t="str">
        <f aca="false">VLOOKUP($B67,'Product Master'!$A$2:$O$5991,7,FALSE())</f>
        <v>Dry Grocery</v>
      </c>
      <c r="D67" s="4" t="str">
        <f aca="false">VLOOKUP($B67,'Product Master'!$A$2:$O$5991,8,FALSE())</f>
        <v>Ready-to-Eat Cereal</v>
      </c>
      <c r="E67" s="4" t="str">
        <f aca="false">VLOOKUP($B67,'Product Master'!$A$2:$O$5991,5,FALSE())</f>
        <v>Thrift Row</v>
      </c>
      <c r="F67" s="4" t="str">
        <f aca="false">VLOOKUP($B67,'Product Master'!$A$2:$O$5991,4,FALSE())</f>
        <v>Thrift Row Honey Corn Flakes, 24 oz</v>
      </c>
      <c r="G67" s="4" t="str">
        <f aca="false">VLOOKUP($B67,'Product Master'!$A$2:$O$5991,9,FALSE())</f>
        <v>24 oz</v>
      </c>
      <c r="H67" s="5" t="s">
        <v>16</v>
      </c>
      <c r="I67" s="6" t="n">
        <f aca="false">VLOOKUP($B67,'Product Master'!$A$2:$O$5991,14,FALSE())</f>
        <v>6.39</v>
      </c>
      <c r="J67" s="7" t="n">
        <f aca="false">VLOOKUP($B67,'Product Master'!$A$2:$O$5991,13,FALSE())</f>
        <v>12</v>
      </c>
      <c r="K67" s="7" t="str">
        <f aca="false">VLOOKUP($B67,'Product Master'!$A$2:$O$5991,11,FALSE())</f>
        <v>Y</v>
      </c>
      <c r="L67" s="7" t="str">
        <f aca="false">VLOOKUP($B67,'Product Master'!$A$2:$O$5991,12,FALSE())</f>
        <v>N</v>
      </c>
      <c r="M67" s="3" t="n">
        <v>48</v>
      </c>
      <c r="N67" s="3" t="n">
        <v>9</v>
      </c>
    </row>
    <row r="68" customFormat="false" ht="15" hidden="false" customHeight="true" outlineLevel="0" collapsed="false">
      <c r="A68" s="3" t="s">
        <v>147</v>
      </c>
      <c r="B68" s="3" t="s">
        <v>148</v>
      </c>
      <c r="C68" s="4" t="str">
        <f aca="false">VLOOKUP($B68,'Product Master'!$A$2:$O$5991,7,FALSE())</f>
        <v>Dry Grocery</v>
      </c>
      <c r="D68" s="4" t="str">
        <f aca="false">VLOOKUP($B68,'Product Master'!$A$2:$O$5991,8,FALSE())</f>
        <v>Ready-to-Eat Cereal</v>
      </c>
      <c r="E68" s="4" t="str">
        <f aca="false">VLOOKUP($B68,'Product Master'!$A$2:$O$5991,5,FALSE())</f>
        <v>Golden Grain Co.</v>
      </c>
      <c r="F68" s="4" t="str">
        <f aca="false">VLOOKUP($B68,'Product Master'!$A$2:$O$5991,4,FALSE())</f>
        <v>Golden Grain Co. Frosted Rice Puffs, 18 oz</v>
      </c>
      <c r="G68" s="4" t="str">
        <f aca="false">VLOOKUP($B68,'Product Master'!$A$2:$O$5991,9,FALSE())</f>
        <v>18 oz</v>
      </c>
      <c r="H68" s="5" t="s">
        <v>16</v>
      </c>
      <c r="I68" s="6" t="n">
        <f aca="false">VLOOKUP($B68,'Product Master'!$A$2:$O$5991,14,FALSE())</f>
        <v>6.29</v>
      </c>
      <c r="J68" s="7" t="n">
        <f aca="false">VLOOKUP($B68,'Product Master'!$A$2:$O$5991,13,FALSE())</f>
        <v>24</v>
      </c>
      <c r="K68" s="7" t="str">
        <f aca="false">VLOOKUP($B68,'Product Master'!$A$2:$O$5991,11,FALSE())</f>
        <v>N</v>
      </c>
      <c r="L68" s="7" t="str">
        <f aca="false">VLOOKUP($B68,'Product Master'!$A$2:$O$5991,12,FALSE())</f>
        <v>N</v>
      </c>
      <c r="M68" s="3" t="n">
        <v>66</v>
      </c>
      <c r="N68" s="3" t="n">
        <v>6</v>
      </c>
    </row>
    <row r="69" customFormat="false" ht="15" hidden="false" customHeight="true" outlineLevel="0" collapsed="false">
      <c r="A69" s="3" t="s">
        <v>149</v>
      </c>
      <c r="B69" s="3" t="s">
        <v>150</v>
      </c>
      <c r="C69" s="4" t="str">
        <f aca="false">VLOOKUP($B69,'Product Master'!$A$2:$O$5991,7,FALSE())</f>
        <v>Dry Grocery</v>
      </c>
      <c r="D69" s="4" t="str">
        <f aca="false">VLOOKUP($B69,'Product Master'!$A$2:$O$5991,8,FALSE())</f>
        <v>Ready-to-Eat Cereal</v>
      </c>
      <c r="E69" s="4" t="str">
        <f aca="false">VLOOKUP($B69,'Product Master'!$A$2:$O$5991,5,FALSE())</f>
        <v>Redbarn</v>
      </c>
      <c r="F69" s="4" t="str">
        <f aca="false">VLOOKUP($B69,'Product Master'!$A$2:$O$5991,4,FALSE())</f>
        <v>Redbarn Corn Flakes, 24 oz</v>
      </c>
      <c r="G69" s="4" t="str">
        <f aca="false">VLOOKUP($B69,'Product Master'!$A$2:$O$5991,9,FALSE())</f>
        <v>24 oz</v>
      </c>
      <c r="H69" s="5" t="s">
        <v>16</v>
      </c>
      <c r="I69" s="6" t="n">
        <f aca="false">VLOOKUP($B69,'Product Master'!$A$2:$O$5991,14,FALSE())</f>
        <v>5.99</v>
      </c>
      <c r="J69" s="7" t="n">
        <f aca="false">VLOOKUP($B69,'Product Master'!$A$2:$O$5991,13,FALSE())</f>
        <v>1</v>
      </c>
      <c r="K69" s="7" t="str">
        <f aca="false">VLOOKUP($B69,'Product Master'!$A$2:$O$5991,11,FALSE())</f>
        <v>N</v>
      </c>
      <c r="L69" s="7" t="str">
        <f aca="false">VLOOKUP($B69,'Product Master'!$A$2:$O$5991,12,FALSE())</f>
        <v>N</v>
      </c>
      <c r="M69" s="3" t="n">
        <v>63</v>
      </c>
      <c r="N69" s="3" t="n">
        <v>13</v>
      </c>
    </row>
    <row r="70" customFormat="false" ht="15" hidden="false" customHeight="true" outlineLevel="0" collapsed="false">
      <c r="A70" s="3" t="s">
        <v>151</v>
      </c>
      <c r="B70" s="3" t="s">
        <v>152</v>
      </c>
      <c r="C70" s="4" t="str">
        <f aca="false">VLOOKUP($B70,'Product Master'!$A$2:$O$5991,7,FALSE())</f>
        <v>Dry Grocery</v>
      </c>
      <c r="D70" s="4" t="str">
        <f aca="false">VLOOKUP($B70,'Product Master'!$A$2:$O$5991,8,FALSE())</f>
        <v>Ready-to-Eat Cereal</v>
      </c>
      <c r="E70" s="4" t="str">
        <f aca="false">VLOOKUP($B70,'Product Master'!$A$2:$O$5991,5,FALSE())</f>
        <v>Redbarn</v>
      </c>
      <c r="F70" s="4" t="str">
        <f aca="false">VLOOKUP($B70,'Product Master'!$A$2:$O$5991,4,FALSE())</f>
        <v>Redbarn Cinnamon Honey Clusters, 14 oz</v>
      </c>
      <c r="G70" s="4" t="str">
        <f aca="false">VLOOKUP($B70,'Product Master'!$A$2:$O$5991,9,FALSE())</f>
        <v>14 oz</v>
      </c>
      <c r="H70" s="5" t="s">
        <v>16</v>
      </c>
      <c r="I70" s="6" t="n">
        <f aca="false">VLOOKUP($B70,'Product Master'!$A$2:$O$5991,14,FALSE())</f>
        <v>6.39</v>
      </c>
      <c r="J70" s="7" t="n">
        <f aca="false">VLOOKUP($B70,'Product Master'!$A$2:$O$5991,13,FALSE())</f>
        <v>2</v>
      </c>
      <c r="K70" s="7" t="str">
        <f aca="false">VLOOKUP($B70,'Product Master'!$A$2:$O$5991,11,FALSE())</f>
        <v>N</v>
      </c>
      <c r="L70" s="7" t="str">
        <f aca="false">VLOOKUP($B70,'Product Master'!$A$2:$O$5991,12,FALSE())</f>
        <v>N</v>
      </c>
      <c r="M70" s="3" t="n">
        <v>113</v>
      </c>
      <c r="N70" s="3" t="n">
        <v>12</v>
      </c>
    </row>
    <row r="71" customFormat="false" ht="15" hidden="false" customHeight="true" outlineLevel="0" collapsed="false">
      <c r="A71" s="3" t="s">
        <v>153</v>
      </c>
      <c r="B71" s="3" t="s">
        <v>154</v>
      </c>
      <c r="C71" s="4" t="str">
        <f aca="false">VLOOKUP($B71,'Product Master'!$A$2:$O$5991,7,FALSE())</f>
        <v>Dry Grocery</v>
      </c>
      <c r="D71" s="4" t="str">
        <f aca="false">VLOOKUP($B71,'Product Master'!$A$2:$O$5991,8,FALSE())</f>
        <v>Ready-to-Eat Cereal</v>
      </c>
      <c r="E71" s="4" t="str">
        <f aca="false">VLOOKUP($B71,'Product Master'!$A$2:$O$5991,5,FALSE())</f>
        <v>Golden Grain Co.</v>
      </c>
      <c r="F71" s="4" t="str">
        <f aca="false">VLOOKUP($B71,'Product Master'!$A$2:$O$5991,4,FALSE())</f>
        <v>Golden Grain Co. Frosted Bran Flakes, 12 oz</v>
      </c>
      <c r="G71" s="4" t="str">
        <f aca="false">VLOOKUP($B71,'Product Master'!$A$2:$O$5991,9,FALSE())</f>
        <v>12 oz</v>
      </c>
      <c r="H71" s="5" t="s">
        <v>16</v>
      </c>
      <c r="I71" s="6" t="n">
        <f aca="false">VLOOKUP($B71,'Product Master'!$A$2:$O$5991,14,FALSE())</f>
        <v>3.39</v>
      </c>
      <c r="J71" s="7" t="n">
        <f aca="false">VLOOKUP($B71,'Product Master'!$A$2:$O$5991,13,FALSE())</f>
        <v>4</v>
      </c>
      <c r="K71" s="7" t="str">
        <f aca="false">VLOOKUP($B71,'Product Master'!$A$2:$O$5991,11,FALSE())</f>
        <v>N</v>
      </c>
      <c r="L71" s="7" t="str">
        <f aca="false">VLOOKUP($B71,'Product Master'!$A$2:$O$5991,12,FALSE())</f>
        <v>N</v>
      </c>
      <c r="M71" s="3" t="n">
        <v>94</v>
      </c>
      <c r="N71" s="3" t="n">
        <v>39</v>
      </c>
    </row>
    <row r="72" customFormat="false" ht="15" hidden="false" customHeight="true" outlineLevel="0" collapsed="false">
      <c r="A72" s="3" t="s">
        <v>155</v>
      </c>
      <c r="B72" s="3" t="s">
        <v>156</v>
      </c>
      <c r="C72" s="4" t="str">
        <f aca="false">VLOOKUP($B72,'Product Master'!$A$2:$O$5991,7,FALSE())</f>
        <v>Dry Grocery</v>
      </c>
      <c r="D72" s="4" t="str">
        <f aca="false">VLOOKUP($B72,'Product Master'!$A$2:$O$5991,8,FALSE())</f>
        <v>Ready-to-Eat Cereal</v>
      </c>
      <c r="E72" s="4" t="str">
        <f aca="false">VLOOKUP($B72,'Product Master'!$A$2:$O$5991,5,FALSE())</f>
        <v>Kettle Row</v>
      </c>
      <c r="F72" s="4" t="str">
        <f aca="false">VLOOKUP($B72,'Product Master'!$A$2:$O$5991,4,FALSE())</f>
        <v>Kettle Row Frosted Oat Rounds, 10.5 oz</v>
      </c>
      <c r="G72" s="4" t="str">
        <f aca="false">VLOOKUP($B72,'Product Master'!$A$2:$O$5991,9,FALSE())</f>
        <v>10.5 oz</v>
      </c>
      <c r="H72" s="5" t="s">
        <v>16</v>
      </c>
      <c r="I72" s="6" t="n">
        <f aca="false">VLOOKUP($B72,'Product Master'!$A$2:$O$5991,14,FALSE())</f>
        <v>3.49</v>
      </c>
      <c r="J72" s="7" t="n">
        <f aca="false">VLOOKUP($B72,'Product Master'!$A$2:$O$5991,13,FALSE())</f>
        <v>2</v>
      </c>
      <c r="K72" s="7" t="str">
        <f aca="false">VLOOKUP($B72,'Product Master'!$A$2:$O$5991,11,FALSE())</f>
        <v>N</v>
      </c>
      <c r="L72" s="7" t="str">
        <f aca="false">VLOOKUP($B72,'Product Master'!$A$2:$O$5991,12,FALSE())</f>
        <v>N</v>
      </c>
      <c r="M72" s="3" t="n">
        <v>89</v>
      </c>
      <c r="N72" s="3" t="n">
        <v>22</v>
      </c>
    </row>
    <row r="73" customFormat="false" ht="15" hidden="false" customHeight="true" outlineLevel="0" collapsed="false">
      <c r="A73" s="3" t="s">
        <v>157</v>
      </c>
      <c r="B73" s="3" t="s">
        <v>158</v>
      </c>
      <c r="C73" s="4" t="str">
        <f aca="false">VLOOKUP($B73,'Product Master'!$A$2:$O$5991,7,FALSE())</f>
        <v>Dry Grocery</v>
      </c>
      <c r="D73" s="4" t="str">
        <f aca="false">VLOOKUP($B73,'Product Master'!$A$2:$O$5991,8,FALSE())</f>
        <v>Ready-to-Eat Cereal</v>
      </c>
      <c r="E73" s="4" t="str">
        <f aca="false">VLOOKUP($B73,'Product Master'!$A$2:$O$5991,5,FALSE())</f>
        <v>Roastport</v>
      </c>
      <c r="F73" s="4" t="str">
        <f aca="false">VLOOKUP($B73,'Product Master'!$A$2:$O$5991,4,FALSE())</f>
        <v>Roastport Reduced Sugar Bran Flakes, 12 oz</v>
      </c>
      <c r="G73" s="4" t="str">
        <f aca="false">VLOOKUP($B73,'Product Master'!$A$2:$O$5991,9,FALSE())</f>
        <v>12 oz</v>
      </c>
      <c r="H73" s="5" t="s">
        <v>16</v>
      </c>
      <c r="I73" s="6" t="n">
        <f aca="false">VLOOKUP($B73,'Product Master'!$A$2:$O$5991,14,FALSE())</f>
        <v>5.99</v>
      </c>
      <c r="J73" s="7" t="n">
        <f aca="false">VLOOKUP($B73,'Product Master'!$A$2:$O$5991,13,FALSE())</f>
        <v>8</v>
      </c>
      <c r="K73" s="7" t="str">
        <f aca="false">VLOOKUP($B73,'Product Master'!$A$2:$O$5991,11,FALSE())</f>
        <v>N</v>
      </c>
      <c r="L73" s="7" t="str">
        <f aca="false">VLOOKUP($B73,'Product Master'!$A$2:$O$5991,12,FALSE())</f>
        <v>N</v>
      </c>
      <c r="M73" s="3" t="n">
        <v>100</v>
      </c>
      <c r="N73" s="3" t="n">
        <v>38</v>
      </c>
    </row>
    <row r="74" customFormat="false" ht="15" hidden="false" customHeight="true" outlineLevel="0" collapsed="false">
      <c r="A74" s="3" t="s">
        <v>159</v>
      </c>
      <c r="B74" s="3" t="s">
        <v>160</v>
      </c>
      <c r="C74" s="4" t="str">
        <f aca="false">VLOOKUP($B74,'Product Master'!$A$2:$O$5991,7,FALSE())</f>
        <v>Dry Grocery</v>
      </c>
      <c r="D74" s="4" t="str">
        <f aca="false">VLOOKUP($B74,'Product Master'!$A$2:$O$5991,8,FALSE())</f>
        <v>Ready-to-Eat Cereal</v>
      </c>
      <c r="E74" s="4" t="str">
        <f aca="false">VLOOKUP($B74,'Product Master'!$A$2:$O$5991,5,FALSE())</f>
        <v>Thrift Row</v>
      </c>
      <c r="F74" s="4" t="str">
        <f aca="false">VLOOKUP($B74,'Product Master'!$A$2:$O$5991,4,FALSE())</f>
        <v>Thrift Row Reduced Sugar Oat Rounds, 12 oz</v>
      </c>
      <c r="G74" s="4" t="str">
        <f aca="false">VLOOKUP($B74,'Product Master'!$A$2:$O$5991,9,FALSE())</f>
        <v>12 oz</v>
      </c>
      <c r="H74" s="5" t="s">
        <v>16</v>
      </c>
      <c r="I74" s="6" t="n">
        <f aca="false">VLOOKUP($B74,'Product Master'!$A$2:$O$5991,14,FALSE())</f>
        <v>5.49</v>
      </c>
      <c r="J74" s="7" t="n">
        <f aca="false">VLOOKUP($B74,'Product Master'!$A$2:$O$5991,13,FALSE())</f>
        <v>8</v>
      </c>
      <c r="K74" s="7" t="str">
        <f aca="false">VLOOKUP($B74,'Product Master'!$A$2:$O$5991,11,FALSE())</f>
        <v>Y</v>
      </c>
      <c r="L74" s="7" t="str">
        <f aca="false">VLOOKUP($B74,'Product Master'!$A$2:$O$5991,12,FALSE())</f>
        <v>N</v>
      </c>
      <c r="M74" s="3" t="n">
        <v>61</v>
      </c>
      <c r="N74" s="3" t="n">
        <v>19</v>
      </c>
    </row>
    <row r="75" customFormat="false" ht="15" hidden="false" customHeight="true" outlineLevel="0" collapsed="false">
      <c r="A75" s="3" t="s">
        <v>161</v>
      </c>
      <c r="B75" s="3" t="s">
        <v>162</v>
      </c>
      <c r="C75" s="4" t="str">
        <f aca="false">VLOOKUP($B75,'Product Master'!$A$2:$O$5991,7,FALSE())</f>
        <v>Dry Grocery</v>
      </c>
      <c r="D75" s="4" t="str">
        <f aca="false">VLOOKUP($B75,'Product Master'!$A$2:$O$5991,8,FALSE())</f>
        <v>Ready-to-Eat Cereal</v>
      </c>
      <c r="E75" s="4" t="str">
        <f aca="false">VLOOKUP($B75,'Product Master'!$A$2:$O$5991,5,FALSE())</f>
        <v>Thrift Row</v>
      </c>
      <c r="F75" s="4" t="str">
        <f aca="false">VLOOKUP($B75,'Product Master'!$A$2:$O$5991,4,FALSE())</f>
        <v>Thrift Row Honey Honey Clusters, 24 oz</v>
      </c>
      <c r="G75" s="4" t="str">
        <f aca="false">VLOOKUP($B75,'Product Master'!$A$2:$O$5991,9,FALSE())</f>
        <v>24 oz</v>
      </c>
      <c r="H75" s="5" t="s">
        <v>16</v>
      </c>
      <c r="I75" s="6" t="n">
        <f aca="false">VLOOKUP($B75,'Product Master'!$A$2:$O$5991,14,FALSE())</f>
        <v>5.39</v>
      </c>
      <c r="J75" s="7" t="n">
        <f aca="false">VLOOKUP($B75,'Product Master'!$A$2:$O$5991,13,FALSE())</f>
        <v>12</v>
      </c>
      <c r="K75" s="7" t="str">
        <f aca="false">VLOOKUP($B75,'Product Master'!$A$2:$O$5991,11,FALSE())</f>
        <v>Y</v>
      </c>
      <c r="L75" s="7" t="str">
        <f aca="false">VLOOKUP($B75,'Product Master'!$A$2:$O$5991,12,FALSE())</f>
        <v>N</v>
      </c>
      <c r="M75" s="3" t="n">
        <v>150</v>
      </c>
      <c r="N75" s="3" t="n">
        <v>8</v>
      </c>
    </row>
    <row r="76" customFormat="false" ht="15" hidden="false" customHeight="true" outlineLevel="0" collapsed="false">
      <c r="A76" s="3" t="s">
        <v>163</v>
      </c>
      <c r="B76" s="3" t="s">
        <v>164</v>
      </c>
      <c r="C76" s="4" t="str">
        <f aca="false">VLOOKUP($B76,'Product Master'!$A$2:$O$5991,7,FALSE())</f>
        <v>Dry Grocery</v>
      </c>
      <c r="D76" s="4" t="str">
        <f aca="false">VLOOKUP($B76,'Product Master'!$A$2:$O$5991,8,FALSE())</f>
        <v>Ready-to-Eat Cereal</v>
      </c>
      <c r="E76" s="4" t="str">
        <f aca="false">VLOOKUP($B76,'Product Master'!$A$2:$O$5991,5,FALSE())</f>
        <v>Golden Grain Co.</v>
      </c>
      <c r="F76" s="4" t="str">
        <f aca="false">VLOOKUP($B76,'Product Master'!$A$2:$O$5991,4,FALSE())</f>
        <v>Golden Grain Co. Cinnamon Multigrain Flakes, 14 oz</v>
      </c>
      <c r="G76" s="4" t="str">
        <f aca="false">VLOOKUP($B76,'Product Master'!$A$2:$O$5991,9,FALSE())</f>
        <v>14 oz</v>
      </c>
      <c r="H76" s="5" t="s">
        <v>16</v>
      </c>
      <c r="I76" s="6" t="n">
        <f aca="false">VLOOKUP($B76,'Product Master'!$A$2:$O$5991,14,FALSE())</f>
        <v>5.99</v>
      </c>
      <c r="J76" s="7" t="n">
        <f aca="false">VLOOKUP($B76,'Product Master'!$A$2:$O$5991,13,FALSE())</f>
        <v>24</v>
      </c>
      <c r="K76" s="7" t="str">
        <f aca="false">VLOOKUP($B76,'Product Master'!$A$2:$O$5991,11,FALSE())</f>
        <v>N</v>
      </c>
      <c r="L76" s="7" t="str">
        <f aca="false">VLOOKUP($B76,'Product Master'!$A$2:$O$5991,12,FALSE())</f>
        <v>N</v>
      </c>
      <c r="M76" s="3" t="n">
        <v>149</v>
      </c>
      <c r="N76" s="3" t="n">
        <v>33</v>
      </c>
    </row>
    <row r="77" customFormat="false" ht="15" hidden="false" customHeight="true" outlineLevel="0" collapsed="false">
      <c r="A77" s="3" t="s">
        <v>165</v>
      </c>
      <c r="B77" s="3" t="s">
        <v>166</v>
      </c>
      <c r="C77" s="4" t="str">
        <f aca="false">VLOOKUP($B77,'Product Master'!$A$2:$O$5991,7,FALSE())</f>
        <v>Dry Grocery</v>
      </c>
      <c r="D77" s="4" t="str">
        <f aca="false">VLOOKUP($B77,'Product Master'!$A$2:$O$5991,8,FALSE())</f>
        <v>Ready-to-Eat Cereal</v>
      </c>
      <c r="E77" s="4" t="str">
        <f aca="false">VLOOKUP($B77,'Product Master'!$A$2:$O$5991,5,FALSE())</f>
        <v>Redbarn</v>
      </c>
      <c r="F77" s="4" t="str">
        <f aca="false">VLOOKUP($B77,'Product Master'!$A$2:$O$5991,4,FALSE())</f>
        <v>Redbarn Honey Oat Rounds, 24 oz</v>
      </c>
      <c r="G77" s="4" t="str">
        <f aca="false">VLOOKUP($B77,'Product Master'!$A$2:$O$5991,9,FALSE())</f>
        <v>24 oz</v>
      </c>
      <c r="H77" s="5" t="s">
        <v>16</v>
      </c>
      <c r="I77" s="6" t="n">
        <f aca="false">VLOOKUP($B77,'Product Master'!$A$2:$O$5991,14,FALSE())</f>
        <v>6.79</v>
      </c>
      <c r="J77" s="7" t="n">
        <f aca="false">VLOOKUP($B77,'Product Master'!$A$2:$O$5991,13,FALSE())</f>
        <v>24</v>
      </c>
      <c r="K77" s="7" t="str">
        <f aca="false">VLOOKUP($B77,'Product Master'!$A$2:$O$5991,11,FALSE())</f>
        <v>N</v>
      </c>
      <c r="L77" s="7" t="str">
        <f aca="false">VLOOKUP($B77,'Product Master'!$A$2:$O$5991,12,FALSE())</f>
        <v>N</v>
      </c>
      <c r="M77" s="3" t="n">
        <v>81</v>
      </c>
      <c r="N77" s="3" t="n">
        <v>10</v>
      </c>
    </row>
    <row r="78" customFormat="false" ht="15" hidden="false" customHeight="true" outlineLevel="0" collapsed="false">
      <c r="A78" s="3" t="s">
        <v>167</v>
      </c>
      <c r="B78" s="3" t="s">
        <v>168</v>
      </c>
      <c r="C78" s="4" t="str">
        <f aca="false">VLOOKUP($B78,'Product Master'!$A$2:$O$5991,7,FALSE())</f>
        <v>Dry Grocery</v>
      </c>
      <c r="D78" s="4" t="str">
        <f aca="false">VLOOKUP($B78,'Product Master'!$A$2:$O$5991,8,FALSE())</f>
        <v>Ready-to-Eat Cereal</v>
      </c>
      <c r="E78" s="4" t="str">
        <f aca="false">VLOOKUP($B78,'Product Master'!$A$2:$O$5991,5,FALSE())</f>
        <v>Roastport</v>
      </c>
      <c r="F78" s="4" t="str">
        <f aca="false">VLOOKUP($B78,'Product Master'!$A$2:$O$5991,4,FALSE())</f>
        <v>Roastport Reduced Sugar Corn Flakes, 14 oz</v>
      </c>
      <c r="G78" s="4" t="str">
        <f aca="false">VLOOKUP($B78,'Product Master'!$A$2:$O$5991,9,FALSE())</f>
        <v>14 oz</v>
      </c>
      <c r="H78" s="5" t="s">
        <v>16</v>
      </c>
      <c r="I78" s="6" t="n">
        <f aca="false">VLOOKUP($B78,'Product Master'!$A$2:$O$5991,14,FALSE())</f>
        <v>5.49</v>
      </c>
      <c r="J78" s="7" t="n">
        <f aca="false">VLOOKUP($B78,'Product Master'!$A$2:$O$5991,13,FALSE())</f>
        <v>12</v>
      </c>
      <c r="K78" s="7" t="str">
        <f aca="false">VLOOKUP($B78,'Product Master'!$A$2:$O$5991,11,FALSE())</f>
        <v>N</v>
      </c>
      <c r="L78" s="7" t="str">
        <f aca="false">VLOOKUP($B78,'Product Master'!$A$2:$O$5991,12,FALSE())</f>
        <v>N</v>
      </c>
      <c r="M78" s="3" t="n">
        <v>66</v>
      </c>
      <c r="N78" s="3" t="n">
        <v>26</v>
      </c>
    </row>
    <row r="79" customFormat="false" ht="15" hidden="false" customHeight="true" outlineLevel="0" collapsed="false">
      <c r="A79" s="3" t="s">
        <v>169</v>
      </c>
      <c r="B79" s="3" t="s">
        <v>170</v>
      </c>
      <c r="C79" s="4" t="str">
        <f aca="false">VLOOKUP($B79,'Product Master'!$A$2:$O$5991,7,FALSE())</f>
        <v>Dry Grocery</v>
      </c>
      <c r="D79" s="4" t="str">
        <f aca="false">VLOOKUP($B79,'Product Master'!$A$2:$O$5991,8,FALSE())</f>
        <v>Ready-to-Eat Cereal</v>
      </c>
      <c r="E79" s="4" t="str">
        <f aca="false">VLOOKUP($B79,'Product Master'!$A$2:$O$5991,5,FALSE())</f>
        <v>Orchard Spread</v>
      </c>
      <c r="F79" s="4" t="str">
        <f aca="false">VLOOKUP($B79,'Product Master'!$A$2:$O$5991,4,FALSE())</f>
        <v>Orchard Spread Frosted Honey Clusters, 18 oz</v>
      </c>
      <c r="G79" s="4" t="str">
        <f aca="false">VLOOKUP($B79,'Product Master'!$A$2:$O$5991,9,FALSE())</f>
        <v>18 oz</v>
      </c>
      <c r="H79" s="5" t="s">
        <v>16</v>
      </c>
      <c r="I79" s="6" t="n">
        <f aca="false">VLOOKUP($B79,'Product Master'!$A$2:$O$5991,14,FALSE())</f>
        <v>3.89</v>
      </c>
      <c r="J79" s="7" t="n">
        <f aca="false">VLOOKUP($B79,'Product Master'!$A$2:$O$5991,13,FALSE())</f>
        <v>8</v>
      </c>
      <c r="K79" s="7" t="str">
        <f aca="false">VLOOKUP($B79,'Product Master'!$A$2:$O$5991,11,FALSE())</f>
        <v>N</v>
      </c>
      <c r="L79" s="7" t="str">
        <f aca="false">VLOOKUP($B79,'Product Master'!$A$2:$O$5991,12,FALSE())</f>
        <v>N</v>
      </c>
      <c r="M79" s="3" t="n">
        <v>67</v>
      </c>
      <c r="N79" s="3" t="n">
        <v>19</v>
      </c>
    </row>
    <row r="80" customFormat="false" ht="15" hidden="false" customHeight="true" outlineLevel="0" collapsed="false">
      <c r="A80" s="3" t="s">
        <v>171</v>
      </c>
      <c r="B80" s="3" t="s">
        <v>172</v>
      </c>
      <c r="C80" s="4" t="str">
        <f aca="false">VLOOKUP($B80,'Product Master'!$A$2:$O$5991,7,FALSE())</f>
        <v>Dry Grocery</v>
      </c>
      <c r="D80" s="4" t="str">
        <f aca="false">VLOOKUP($B80,'Product Master'!$A$2:$O$5991,8,FALSE())</f>
        <v>Ready-to-Eat Cereal</v>
      </c>
      <c r="E80" s="4" t="str">
        <f aca="false">VLOOKUP($B80,'Product Master'!$A$2:$O$5991,5,FALSE())</f>
        <v>Golden Grain Co.</v>
      </c>
      <c r="F80" s="4" t="str">
        <f aca="false">VLOOKUP($B80,'Product Master'!$A$2:$O$5991,4,FALSE())</f>
        <v>Golden Grain Co. Reduced Sugar Rice Puffs, 18 oz</v>
      </c>
      <c r="G80" s="4" t="str">
        <f aca="false">VLOOKUP($B80,'Product Master'!$A$2:$O$5991,9,FALSE())</f>
        <v>18 oz</v>
      </c>
      <c r="H80" s="5" t="s">
        <v>16</v>
      </c>
      <c r="I80" s="6" t="n">
        <f aca="false">VLOOKUP($B80,'Product Master'!$A$2:$O$5991,14,FALSE())</f>
        <v>3.29</v>
      </c>
      <c r="J80" s="7" t="n">
        <f aca="false">VLOOKUP($B80,'Product Master'!$A$2:$O$5991,13,FALSE())</f>
        <v>4</v>
      </c>
      <c r="K80" s="7" t="str">
        <f aca="false">VLOOKUP($B80,'Product Master'!$A$2:$O$5991,11,FALSE())</f>
        <v>N</v>
      </c>
      <c r="L80" s="7" t="str">
        <f aca="false">VLOOKUP($B80,'Product Master'!$A$2:$O$5991,12,FALSE())</f>
        <v>N</v>
      </c>
      <c r="M80" s="3" t="n">
        <v>102</v>
      </c>
      <c r="N80" s="3" t="n">
        <v>12</v>
      </c>
    </row>
    <row r="81" customFormat="false" ht="15" hidden="false" customHeight="true" outlineLevel="0" collapsed="false">
      <c r="A81" s="3" t="s">
        <v>173</v>
      </c>
      <c r="B81" s="3" t="s">
        <v>174</v>
      </c>
      <c r="C81" s="4" t="str">
        <f aca="false">VLOOKUP($B81,'Product Master'!$A$2:$O$5991,7,FALSE())</f>
        <v>Dry Grocery</v>
      </c>
      <c r="D81" s="4" t="str">
        <f aca="false">VLOOKUP($B81,'Product Master'!$A$2:$O$5991,8,FALSE())</f>
        <v>Ready-to-Eat Cereal</v>
      </c>
      <c r="E81" s="4" t="str">
        <f aca="false">VLOOKUP($B81,'Product Master'!$A$2:$O$5991,5,FALSE())</f>
        <v>Pepperlane</v>
      </c>
      <c r="F81" s="4" t="str">
        <f aca="false">VLOOKUP($B81,'Product Master'!$A$2:$O$5991,4,FALSE())</f>
        <v>Pepperlane Honey Frosted Flakes, 14 oz</v>
      </c>
      <c r="G81" s="4" t="str">
        <f aca="false">VLOOKUP($B81,'Product Master'!$A$2:$O$5991,9,FALSE())</f>
        <v>14 oz</v>
      </c>
      <c r="H81" s="5" t="s">
        <v>16</v>
      </c>
      <c r="I81" s="6" t="n">
        <f aca="false">VLOOKUP($B81,'Product Master'!$A$2:$O$5991,14,FALSE())</f>
        <v>5.49</v>
      </c>
      <c r="J81" s="7" t="n">
        <f aca="false">VLOOKUP($B81,'Product Master'!$A$2:$O$5991,13,FALSE())</f>
        <v>8</v>
      </c>
      <c r="K81" s="7" t="str">
        <f aca="false">VLOOKUP($B81,'Product Master'!$A$2:$O$5991,11,FALSE())</f>
        <v>N</v>
      </c>
      <c r="L81" s="7" t="str">
        <f aca="false">VLOOKUP($B81,'Product Master'!$A$2:$O$5991,12,FALSE())</f>
        <v>N</v>
      </c>
      <c r="M81" s="3" t="n">
        <v>24</v>
      </c>
      <c r="N81" s="3" t="n">
        <v>14</v>
      </c>
    </row>
    <row r="82" customFormat="false" ht="15" hidden="false" customHeight="true" outlineLevel="0" collapsed="false">
      <c r="A82" s="3" t="s">
        <v>175</v>
      </c>
      <c r="B82" s="3" t="s">
        <v>176</v>
      </c>
      <c r="C82" s="4" t="str">
        <f aca="false">VLOOKUP($B82,'Product Master'!$A$2:$O$5991,7,FALSE())</f>
        <v>Dry Grocery</v>
      </c>
      <c r="D82" s="4" t="str">
        <f aca="false">VLOOKUP($B82,'Product Master'!$A$2:$O$5991,8,FALSE())</f>
        <v>Ready-to-Eat Cereal</v>
      </c>
      <c r="E82" s="4" t="str">
        <f aca="false">VLOOKUP($B82,'Product Master'!$A$2:$O$5991,5,FALSE())</f>
        <v>Redbarn</v>
      </c>
      <c r="F82" s="4" t="str">
        <f aca="false">VLOOKUP($B82,'Product Master'!$A$2:$O$5991,4,FALSE())</f>
        <v>Redbarn Frosted Oat Rounds, 18 oz</v>
      </c>
      <c r="G82" s="4" t="str">
        <f aca="false">VLOOKUP($B82,'Product Master'!$A$2:$O$5991,9,FALSE())</f>
        <v>18 oz</v>
      </c>
      <c r="H82" s="5" t="s">
        <v>16</v>
      </c>
      <c r="I82" s="6" t="n">
        <f aca="false">VLOOKUP($B82,'Product Master'!$A$2:$O$5991,14,FALSE())</f>
        <v>5.29</v>
      </c>
      <c r="J82" s="7" t="n">
        <f aca="false">VLOOKUP($B82,'Product Master'!$A$2:$O$5991,13,FALSE())</f>
        <v>8</v>
      </c>
      <c r="K82" s="7" t="str">
        <f aca="false">VLOOKUP($B82,'Product Master'!$A$2:$O$5991,11,FALSE())</f>
        <v>N</v>
      </c>
      <c r="L82" s="7" t="str">
        <f aca="false">VLOOKUP($B82,'Product Master'!$A$2:$O$5991,12,FALSE())</f>
        <v>N</v>
      </c>
      <c r="M82" s="3" t="n">
        <v>38</v>
      </c>
      <c r="N82" s="3" t="n">
        <v>40</v>
      </c>
    </row>
    <row r="83" customFormat="false" ht="15" hidden="false" customHeight="true" outlineLevel="0" collapsed="false">
      <c r="A83" s="3" t="s">
        <v>177</v>
      </c>
      <c r="B83" s="3" t="s">
        <v>178</v>
      </c>
      <c r="C83" s="4" t="str">
        <f aca="false">VLOOKUP($B83,'Product Master'!$A$2:$O$5991,7,FALSE())</f>
        <v>Dry Grocery</v>
      </c>
      <c r="D83" s="4" t="str">
        <f aca="false">VLOOKUP($B83,'Product Master'!$A$2:$O$5991,8,FALSE())</f>
        <v>Ready-to-Eat Cereal</v>
      </c>
      <c r="E83" s="4" t="str">
        <f aca="false">VLOOKUP($B83,'Product Master'!$A$2:$O$5991,5,FALSE())</f>
        <v>Redbarn</v>
      </c>
      <c r="F83" s="4" t="str">
        <f aca="false">VLOOKUP($B83,'Product Master'!$A$2:$O$5991,4,FALSE())</f>
        <v>Redbarn Frosted Corn Flakes, 18 oz</v>
      </c>
      <c r="G83" s="4" t="str">
        <f aca="false">VLOOKUP($B83,'Product Master'!$A$2:$O$5991,9,FALSE())</f>
        <v>18 oz</v>
      </c>
      <c r="H83" s="5" t="s">
        <v>16</v>
      </c>
      <c r="I83" s="6" t="n">
        <f aca="false">VLOOKUP($B83,'Product Master'!$A$2:$O$5991,14,FALSE())</f>
        <v>4.79</v>
      </c>
      <c r="J83" s="7" t="n">
        <f aca="false">VLOOKUP($B83,'Product Master'!$A$2:$O$5991,13,FALSE())</f>
        <v>8</v>
      </c>
      <c r="K83" s="7" t="str">
        <f aca="false">VLOOKUP($B83,'Product Master'!$A$2:$O$5991,11,FALSE())</f>
        <v>N</v>
      </c>
      <c r="L83" s="7" t="str">
        <f aca="false">VLOOKUP($B83,'Product Master'!$A$2:$O$5991,12,FALSE())</f>
        <v>N</v>
      </c>
      <c r="M83" s="3" t="n">
        <v>90</v>
      </c>
      <c r="N83" s="3" t="n">
        <v>17</v>
      </c>
    </row>
    <row r="84" customFormat="false" ht="15" hidden="false" customHeight="true" outlineLevel="0" collapsed="false">
      <c r="A84" s="3" t="s">
        <v>179</v>
      </c>
      <c r="B84" s="3" t="s">
        <v>180</v>
      </c>
      <c r="C84" s="4" t="str">
        <f aca="false">VLOOKUP($B84,'Product Master'!$A$2:$O$5991,7,FALSE())</f>
        <v>Dry Grocery</v>
      </c>
      <c r="D84" s="4" t="str">
        <f aca="false">VLOOKUP($B84,'Product Master'!$A$2:$O$5991,8,FALSE())</f>
        <v>Ready-to-Eat Cereal</v>
      </c>
      <c r="E84" s="4" t="str">
        <f aca="false">VLOOKUP($B84,'Product Master'!$A$2:$O$5991,5,FALSE())</f>
        <v>Harborline</v>
      </c>
      <c r="F84" s="4" t="str">
        <f aca="false">VLOOKUP($B84,'Product Master'!$A$2:$O$5991,4,FALSE())</f>
        <v>Harborline Reduced Sugar Oat Rounds, 24 oz</v>
      </c>
      <c r="G84" s="4" t="str">
        <f aca="false">VLOOKUP($B84,'Product Master'!$A$2:$O$5991,9,FALSE())</f>
        <v>24 oz</v>
      </c>
      <c r="H84" s="5" t="s">
        <v>16</v>
      </c>
      <c r="I84" s="6" t="n">
        <f aca="false">VLOOKUP($B84,'Product Master'!$A$2:$O$5991,14,FALSE())</f>
        <v>4.39</v>
      </c>
      <c r="J84" s="7" t="n">
        <f aca="false">VLOOKUP($B84,'Product Master'!$A$2:$O$5991,13,FALSE())</f>
        <v>1</v>
      </c>
      <c r="K84" s="7" t="str">
        <f aca="false">VLOOKUP($B84,'Product Master'!$A$2:$O$5991,11,FALSE())</f>
        <v>Y</v>
      </c>
      <c r="L84" s="7" t="str">
        <f aca="false">VLOOKUP($B84,'Product Master'!$A$2:$O$5991,12,FALSE())</f>
        <v>N</v>
      </c>
      <c r="M84" s="3" t="n">
        <v>140</v>
      </c>
      <c r="N84" s="3" t="n">
        <v>40</v>
      </c>
    </row>
    <row r="85" customFormat="false" ht="15" hidden="false" customHeight="true" outlineLevel="0" collapsed="false">
      <c r="A85" s="3" t="s">
        <v>181</v>
      </c>
      <c r="B85" s="3" t="s">
        <v>182</v>
      </c>
      <c r="C85" s="4" t="str">
        <f aca="false">VLOOKUP($B85,'Product Master'!$A$2:$O$5991,7,FALSE())</f>
        <v>Dry Grocery</v>
      </c>
      <c r="D85" s="4" t="str">
        <f aca="false">VLOOKUP($B85,'Product Master'!$A$2:$O$5991,8,FALSE())</f>
        <v>Ready-to-Eat Cereal</v>
      </c>
      <c r="E85" s="4" t="str">
        <f aca="false">VLOOKUP($B85,'Product Master'!$A$2:$O$5991,5,FALSE())</f>
        <v>Roastport</v>
      </c>
      <c r="F85" s="4" t="str">
        <f aca="false">VLOOKUP($B85,'Product Master'!$A$2:$O$5991,4,FALSE())</f>
        <v>Roastport Reduced Sugar Honey Clusters, 24 oz</v>
      </c>
      <c r="G85" s="4" t="str">
        <f aca="false">VLOOKUP($B85,'Product Master'!$A$2:$O$5991,9,FALSE())</f>
        <v>24 oz</v>
      </c>
      <c r="H85" s="5" t="s">
        <v>16</v>
      </c>
      <c r="I85" s="6" t="n">
        <f aca="false">VLOOKUP($B85,'Product Master'!$A$2:$O$5991,14,FALSE())</f>
        <v>4.29</v>
      </c>
      <c r="J85" s="7" t="n">
        <f aca="false">VLOOKUP($B85,'Product Master'!$A$2:$O$5991,13,FALSE())</f>
        <v>2</v>
      </c>
      <c r="K85" s="7" t="str">
        <f aca="false">VLOOKUP($B85,'Product Master'!$A$2:$O$5991,11,FALSE())</f>
        <v>N</v>
      </c>
      <c r="L85" s="7" t="str">
        <f aca="false">VLOOKUP($B85,'Product Master'!$A$2:$O$5991,12,FALSE())</f>
        <v>N</v>
      </c>
      <c r="M85" s="3" t="n">
        <v>97</v>
      </c>
      <c r="N85" s="3" t="n">
        <v>35</v>
      </c>
    </row>
    <row r="86" customFormat="false" ht="15" hidden="false" customHeight="true" outlineLevel="0" collapsed="false">
      <c r="A86" s="3" t="s">
        <v>183</v>
      </c>
      <c r="B86" s="3" t="s">
        <v>184</v>
      </c>
      <c r="C86" s="4" t="str">
        <f aca="false">VLOOKUP($B86,'Product Master'!$A$2:$O$5991,7,FALSE())</f>
        <v>Dry Grocery</v>
      </c>
      <c r="D86" s="4" t="str">
        <f aca="false">VLOOKUP($B86,'Product Master'!$A$2:$O$5991,8,FALSE())</f>
        <v>Ready-to-Eat Cereal</v>
      </c>
      <c r="E86" s="4" t="str">
        <f aca="false">VLOOKUP($B86,'Product Master'!$A$2:$O$5991,5,FALSE())</f>
        <v>Wheatstone</v>
      </c>
      <c r="F86" s="4" t="str">
        <f aca="false">VLOOKUP($B86,'Product Master'!$A$2:$O$5991,4,FALSE())</f>
        <v>Wheatstone Frosted Wheat Squares, 14 oz</v>
      </c>
      <c r="G86" s="4" t="str">
        <f aca="false">VLOOKUP($B86,'Product Master'!$A$2:$O$5991,9,FALSE())</f>
        <v>14 oz</v>
      </c>
      <c r="H86" s="5" t="s">
        <v>16</v>
      </c>
      <c r="I86" s="6" t="n">
        <f aca="false">VLOOKUP($B86,'Product Master'!$A$2:$O$5991,14,FALSE())</f>
        <v>5.29</v>
      </c>
      <c r="J86" s="7" t="n">
        <f aca="false">VLOOKUP($B86,'Product Master'!$A$2:$O$5991,13,FALSE())</f>
        <v>24</v>
      </c>
      <c r="K86" s="7" t="str">
        <f aca="false">VLOOKUP($B86,'Product Master'!$A$2:$O$5991,11,FALSE())</f>
        <v>N</v>
      </c>
      <c r="L86" s="7" t="str">
        <f aca="false">VLOOKUP($B86,'Product Master'!$A$2:$O$5991,12,FALSE())</f>
        <v>N</v>
      </c>
      <c r="M86" s="3" t="n">
        <v>43</v>
      </c>
      <c r="N86" s="3" t="n">
        <v>11</v>
      </c>
    </row>
    <row r="87" customFormat="false" ht="15" hidden="false" customHeight="true" outlineLevel="0" collapsed="false">
      <c r="A87" s="3" t="s">
        <v>185</v>
      </c>
      <c r="B87" s="3" t="s">
        <v>186</v>
      </c>
      <c r="C87" s="4" t="str">
        <f aca="false">VLOOKUP($B87,'Product Master'!$A$2:$O$5991,7,FALSE())</f>
        <v>Dry Grocery</v>
      </c>
      <c r="D87" s="4" t="str">
        <f aca="false">VLOOKUP($B87,'Product Master'!$A$2:$O$5991,8,FALSE())</f>
        <v>Ready-to-Eat Cereal</v>
      </c>
      <c r="E87" s="4" t="str">
        <f aca="false">VLOOKUP($B87,'Product Master'!$A$2:$O$5991,5,FALSE())</f>
        <v>Nutgrove</v>
      </c>
      <c r="F87" s="4" t="str">
        <f aca="false">VLOOKUP($B87,'Product Master'!$A$2:$O$5991,4,FALSE())</f>
        <v>Nutgrove Reduced Sugar Corn Flakes, 18 oz</v>
      </c>
      <c r="G87" s="4" t="str">
        <f aca="false">VLOOKUP($B87,'Product Master'!$A$2:$O$5991,9,FALSE())</f>
        <v>18 oz</v>
      </c>
      <c r="H87" s="5" t="s">
        <v>16</v>
      </c>
      <c r="I87" s="6" t="n">
        <f aca="false">VLOOKUP($B87,'Product Master'!$A$2:$O$5991,14,FALSE())</f>
        <v>5.29</v>
      </c>
      <c r="J87" s="7" t="n">
        <f aca="false">VLOOKUP($B87,'Product Master'!$A$2:$O$5991,13,FALSE())</f>
        <v>2</v>
      </c>
      <c r="K87" s="7" t="str">
        <f aca="false">VLOOKUP($B87,'Product Master'!$A$2:$O$5991,11,FALSE())</f>
        <v>N</v>
      </c>
      <c r="L87" s="7" t="str">
        <f aca="false">VLOOKUP($B87,'Product Master'!$A$2:$O$5991,12,FALSE())</f>
        <v>N</v>
      </c>
      <c r="M87" s="3" t="n">
        <v>146</v>
      </c>
      <c r="N87" s="3" t="n">
        <v>24</v>
      </c>
    </row>
    <row r="88" customFormat="false" ht="15" hidden="false" customHeight="true" outlineLevel="0" collapsed="false">
      <c r="A88" s="3" t="s">
        <v>187</v>
      </c>
      <c r="B88" s="3" t="s">
        <v>188</v>
      </c>
      <c r="C88" s="4" t="str">
        <f aca="false">VLOOKUP($B88,'Product Master'!$A$2:$O$5991,7,FALSE())</f>
        <v>Dry Grocery</v>
      </c>
      <c r="D88" s="4" t="str">
        <f aca="false">VLOOKUP($B88,'Product Master'!$A$2:$O$5991,8,FALSE())</f>
        <v>Ready-to-Eat Cereal</v>
      </c>
      <c r="E88" s="4" t="str">
        <f aca="false">VLOOKUP($B88,'Product Master'!$A$2:$O$5991,5,FALSE())</f>
        <v>Golden Grain Co.</v>
      </c>
      <c r="F88" s="4" t="str">
        <f aca="false">VLOOKUP($B88,'Product Master'!$A$2:$O$5991,4,FALSE())</f>
        <v>Golden Grain Co. Reduced Sugar Wheat Squares, 24 oz</v>
      </c>
      <c r="G88" s="4" t="str">
        <f aca="false">VLOOKUP($B88,'Product Master'!$A$2:$O$5991,9,FALSE())</f>
        <v>24 oz</v>
      </c>
      <c r="H88" s="5" t="s">
        <v>16</v>
      </c>
      <c r="I88" s="6" t="n">
        <f aca="false">VLOOKUP($B88,'Product Master'!$A$2:$O$5991,14,FALSE())</f>
        <v>6.29</v>
      </c>
      <c r="J88" s="7" t="n">
        <f aca="false">VLOOKUP($B88,'Product Master'!$A$2:$O$5991,13,FALSE())</f>
        <v>1</v>
      </c>
      <c r="K88" s="7" t="str">
        <f aca="false">VLOOKUP($B88,'Product Master'!$A$2:$O$5991,11,FALSE())</f>
        <v>N</v>
      </c>
      <c r="L88" s="7" t="str">
        <f aca="false">VLOOKUP($B88,'Product Master'!$A$2:$O$5991,12,FALSE())</f>
        <v>N</v>
      </c>
      <c r="M88" s="3" t="n">
        <v>49</v>
      </c>
      <c r="N88" s="3" t="n">
        <v>20</v>
      </c>
    </row>
    <row r="89" customFormat="false" ht="15" hidden="false" customHeight="true" outlineLevel="0" collapsed="false">
      <c r="A89" s="3" t="s">
        <v>189</v>
      </c>
      <c r="B89" s="3" t="s">
        <v>190</v>
      </c>
      <c r="C89" s="4" t="str">
        <f aca="false">VLOOKUP($B89,'Product Master'!$A$2:$O$5991,7,FALSE())</f>
        <v>Dry Grocery</v>
      </c>
      <c r="D89" s="4" t="str">
        <f aca="false">VLOOKUP($B89,'Product Master'!$A$2:$O$5991,8,FALSE())</f>
        <v>Ready-to-Eat Cereal</v>
      </c>
      <c r="E89" s="4" t="str">
        <f aca="false">VLOOKUP($B89,'Product Master'!$A$2:$O$5991,5,FALSE())</f>
        <v>Pepperlane</v>
      </c>
      <c r="F89" s="4" t="str">
        <f aca="false">VLOOKUP($B89,'Product Master'!$A$2:$O$5991,4,FALSE())</f>
        <v>Pepperlane Honey Honey Clusters, 12 oz</v>
      </c>
      <c r="G89" s="4" t="str">
        <f aca="false">VLOOKUP($B89,'Product Master'!$A$2:$O$5991,9,FALSE())</f>
        <v>12 oz</v>
      </c>
      <c r="H89" s="5" t="s">
        <v>16</v>
      </c>
      <c r="I89" s="6" t="n">
        <f aca="false">VLOOKUP($B89,'Product Master'!$A$2:$O$5991,14,FALSE())</f>
        <v>4.39</v>
      </c>
      <c r="J89" s="7" t="n">
        <f aca="false">VLOOKUP($B89,'Product Master'!$A$2:$O$5991,13,FALSE())</f>
        <v>4</v>
      </c>
      <c r="K89" s="7" t="str">
        <f aca="false">VLOOKUP($B89,'Product Master'!$A$2:$O$5991,11,FALSE())</f>
        <v>N</v>
      </c>
      <c r="L89" s="7" t="str">
        <f aca="false">VLOOKUP($B89,'Product Master'!$A$2:$O$5991,12,FALSE())</f>
        <v>N</v>
      </c>
      <c r="M89" s="3" t="n">
        <v>30</v>
      </c>
      <c r="N89" s="3" t="n">
        <v>15</v>
      </c>
    </row>
    <row r="90" customFormat="false" ht="15" hidden="false" customHeight="true" outlineLevel="0" collapsed="false">
      <c r="A90" s="3" t="s">
        <v>191</v>
      </c>
      <c r="B90" s="3" t="s">
        <v>192</v>
      </c>
      <c r="C90" s="4" t="str">
        <f aca="false">VLOOKUP($B90,'Product Master'!$A$2:$O$5991,7,FALSE())</f>
        <v>Dry Grocery</v>
      </c>
      <c r="D90" s="4" t="str">
        <f aca="false">VLOOKUP($B90,'Product Master'!$A$2:$O$5991,8,FALSE())</f>
        <v>Ready-to-Eat Cereal</v>
      </c>
      <c r="E90" s="4" t="str">
        <f aca="false">VLOOKUP($B90,'Product Master'!$A$2:$O$5991,5,FALSE())</f>
        <v>Thrift Row</v>
      </c>
      <c r="F90" s="4" t="str">
        <f aca="false">VLOOKUP($B90,'Product Master'!$A$2:$O$5991,4,FALSE())</f>
        <v>Thrift Row Rice Puffs, 10.5 oz</v>
      </c>
      <c r="G90" s="4" t="str">
        <f aca="false">VLOOKUP($B90,'Product Master'!$A$2:$O$5991,9,FALSE())</f>
        <v>10.5 oz</v>
      </c>
      <c r="H90" s="5" t="s">
        <v>16</v>
      </c>
      <c r="I90" s="6" t="n">
        <f aca="false">VLOOKUP($B90,'Product Master'!$A$2:$O$5991,14,FALSE())</f>
        <v>5.49</v>
      </c>
      <c r="J90" s="7" t="n">
        <f aca="false">VLOOKUP($B90,'Product Master'!$A$2:$O$5991,13,FALSE())</f>
        <v>2</v>
      </c>
      <c r="K90" s="7" t="str">
        <f aca="false">VLOOKUP($B90,'Product Master'!$A$2:$O$5991,11,FALSE())</f>
        <v>Y</v>
      </c>
      <c r="L90" s="7" t="str">
        <f aca="false">VLOOKUP($B90,'Product Master'!$A$2:$O$5991,12,FALSE())</f>
        <v>N</v>
      </c>
      <c r="M90" s="3" t="n">
        <v>87</v>
      </c>
      <c r="N90" s="3" t="n">
        <v>4</v>
      </c>
    </row>
    <row r="91" customFormat="false" ht="15" hidden="false" customHeight="true" outlineLevel="0" collapsed="false">
      <c r="A91" s="3" t="s">
        <v>193</v>
      </c>
      <c r="B91" s="3" t="s">
        <v>194</v>
      </c>
      <c r="C91" s="4" t="str">
        <f aca="false">VLOOKUP($B91,'Product Master'!$A$2:$O$5991,7,FALSE())</f>
        <v>Dry Grocery</v>
      </c>
      <c r="D91" s="4" t="str">
        <f aca="false">VLOOKUP($B91,'Product Master'!$A$2:$O$5991,8,FALSE())</f>
        <v>Ready-to-Eat Cereal</v>
      </c>
      <c r="E91" s="4" t="str">
        <f aca="false">VLOOKUP($B91,'Product Master'!$A$2:$O$5991,5,FALSE())</f>
        <v>Thrift Row</v>
      </c>
      <c r="F91" s="4" t="str">
        <f aca="false">VLOOKUP($B91,'Product Master'!$A$2:$O$5991,4,FALSE())</f>
        <v>Thrift Row Frosted Honey Clusters, 18 oz</v>
      </c>
      <c r="G91" s="4" t="str">
        <f aca="false">VLOOKUP($B91,'Product Master'!$A$2:$O$5991,9,FALSE())</f>
        <v>18 oz</v>
      </c>
      <c r="H91" s="5" t="s">
        <v>16</v>
      </c>
      <c r="I91" s="6" t="n">
        <f aca="false">VLOOKUP($B91,'Product Master'!$A$2:$O$5991,14,FALSE())</f>
        <v>5.29</v>
      </c>
      <c r="J91" s="7" t="n">
        <f aca="false">VLOOKUP($B91,'Product Master'!$A$2:$O$5991,13,FALSE())</f>
        <v>2</v>
      </c>
      <c r="K91" s="7" t="str">
        <f aca="false">VLOOKUP($B91,'Product Master'!$A$2:$O$5991,11,FALSE())</f>
        <v>Y</v>
      </c>
      <c r="L91" s="7" t="str">
        <f aca="false">VLOOKUP($B91,'Product Master'!$A$2:$O$5991,12,FALSE())</f>
        <v>N</v>
      </c>
      <c r="M91" s="3" t="n">
        <v>131</v>
      </c>
      <c r="N91" s="3" t="n">
        <v>28</v>
      </c>
    </row>
    <row r="92" customFormat="false" ht="15" hidden="false" customHeight="true" outlineLevel="0" collapsed="false">
      <c r="A92" s="3" t="s">
        <v>195</v>
      </c>
      <c r="B92" s="3" t="s">
        <v>196</v>
      </c>
      <c r="C92" s="4" t="str">
        <f aca="false">VLOOKUP($B92,'Product Master'!$A$2:$O$5991,7,FALSE())</f>
        <v>Dry Grocery</v>
      </c>
      <c r="D92" s="4" t="str">
        <f aca="false">VLOOKUP($B92,'Product Master'!$A$2:$O$5991,8,FALSE())</f>
        <v>Ready-to-Eat Cereal</v>
      </c>
      <c r="E92" s="4" t="str">
        <f aca="false">VLOOKUP($B92,'Product Master'!$A$2:$O$5991,5,FALSE())</f>
        <v>Pepperlane</v>
      </c>
      <c r="F92" s="4" t="str">
        <f aca="false">VLOOKUP($B92,'Product Master'!$A$2:$O$5991,4,FALSE())</f>
        <v>Pepperlane Frosted Granola Clusters, 18 oz</v>
      </c>
      <c r="G92" s="4" t="str">
        <f aca="false">VLOOKUP($B92,'Product Master'!$A$2:$O$5991,9,FALSE())</f>
        <v>18 oz</v>
      </c>
      <c r="H92" s="5" t="s">
        <v>16</v>
      </c>
      <c r="I92" s="6" t="n">
        <f aca="false">VLOOKUP($B92,'Product Master'!$A$2:$O$5991,14,FALSE())</f>
        <v>3.99</v>
      </c>
      <c r="J92" s="7" t="n">
        <f aca="false">VLOOKUP($B92,'Product Master'!$A$2:$O$5991,13,FALSE())</f>
        <v>4</v>
      </c>
      <c r="K92" s="7" t="str">
        <f aca="false">VLOOKUP($B92,'Product Master'!$A$2:$O$5991,11,FALSE())</f>
        <v>N</v>
      </c>
      <c r="L92" s="7" t="str">
        <f aca="false">VLOOKUP($B92,'Product Master'!$A$2:$O$5991,12,FALSE())</f>
        <v>N</v>
      </c>
      <c r="M92" s="3" t="n">
        <v>41</v>
      </c>
      <c r="N92" s="3" t="n">
        <v>36</v>
      </c>
    </row>
    <row r="93" customFormat="false" ht="15" hidden="false" customHeight="true" outlineLevel="0" collapsed="false">
      <c r="A93" s="3" t="s">
        <v>197</v>
      </c>
      <c r="B93" s="3" t="s">
        <v>198</v>
      </c>
      <c r="C93" s="4" t="str">
        <f aca="false">VLOOKUP($B93,'Product Master'!$A$2:$O$5991,7,FALSE())</f>
        <v>Dry Grocery</v>
      </c>
      <c r="D93" s="4" t="str">
        <f aca="false">VLOOKUP($B93,'Product Master'!$A$2:$O$5991,8,FALSE())</f>
        <v>Ready-to-Eat Cereal</v>
      </c>
      <c r="E93" s="4" t="str">
        <f aca="false">VLOOKUP($B93,'Product Master'!$A$2:$O$5991,5,FALSE())</f>
        <v>Nutgrove</v>
      </c>
      <c r="F93" s="4" t="str">
        <f aca="false">VLOOKUP($B93,'Product Master'!$A$2:$O$5991,4,FALSE())</f>
        <v>Nutgrove Reduced Sugar Multigrain Flakes, 24 oz</v>
      </c>
      <c r="G93" s="4" t="str">
        <f aca="false">VLOOKUP($B93,'Product Master'!$A$2:$O$5991,9,FALSE())</f>
        <v>24 oz</v>
      </c>
      <c r="H93" s="5" t="s">
        <v>16</v>
      </c>
      <c r="I93" s="6" t="n">
        <f aca="false">VLOOKUP($B93,'Product Master'!$A$2:$O$5991,14,FALSE())</f>
        <v>4.39</v>
      </c>
      <c r="J93" s="7" t="n">
        <f aca="false">VLOOKUP($B93,'Product Master'!$A$2:$O$5991,13,FALSE())</f>
        <v>24</v>
      </c>
      <c r="K93" s="7" t="str">
        <f aca="false">VLOOKUP($B93,'Product Master'!$A$2:$O$5991,11,FALSE())</f>
        <v>N</v>
      </c>
      <c r="L93" s="7" t="str">
        <f aca="false">VLOOKUP($B93,'Product Master'!$A$2:$O$5991,12,FALSE())</f>
        <v>N</v>
      </c>
      <c r="M93" s="3" t="n">
        <v>71</v>
      </c>
      <c r="N93" s="3" t="n">
        <v>33</v>
      </c>
    </row>
    <row r="94" customFormat="false" ht="15" hidden="false" customHeight="true" outlineLevel="0" collapsed="false">
      <c r="A94" s="3" t="s">
        <v>199</v>
      </c>
      <c r="B94" s="3" t="s">
        <v>200</v>
      </c>
      <c r="C94" s="4" t="str">
        <f aca="false">VLOOKUP($B94,'Product Master'!$A$2:$O$5991,7,FALSE())</f>
        <v>Dry Grocery</v>
      </c>
      <c r="D94" s="4" t="str">
        <f aca="false">VLOOKUP($B94,'Product Master'!$A$2:$O$5991,8,FALSE())</f>
        <v>Ready-to-Eat Cereal</v>
      </c>
      <c r="E94" s="4" t="str">
        <f aca="false">VLOOKUP($B94,'Product Master'!$A$2:$O$5991,5,FALSE())</f>
        <v>Thrift Row</v>
      </c>
      <c r="F94" s="4" t="str">
        <f aca="false">VLOOKUP($B94,'Product Master'!$A$2:$O$5991,4,FALSE())</f>
        <v>Thrift Row Honey Multigrain Flakes, 14 oz</v>
      </c>
      <c r="G94" s="4" t="str">
        <f aca="false">VLOOKUP($B94,'Product Master'!$A$2:$O$5991,9,FALSE())</f>
        <v>14 oz</v>
      </c>
      <c r="H94" s="5" t="s">
        <v>16</v>
      </c>
      <c r="I94" s="6" t="n">
        <f aca="false">VLOOKUP($B94,'Product Master'!$A$2:$O$5991,14,FALSE())</f>
        <v>3.79</v>
      </c>
      <c r="J94" s="7" t="n">
        <f aca="false">VLOOKUP($B94,'Product Master'!$A$2:$O$5991,13,FALSE())</f>
        <v>24</v>
      </c>
      <c r="K94" s="7" t="str">
        <f aca="false">VLOOKUP($B94,'Product Master'!$A$2:$O$5991,11,FALSE())</f>
        <v>Y</v>
      </c>
      <c r="L94" s="7" t="str">
        <f aca="false">VLOOKUP($B94,'Product Master'!$A$2:$O$5991,12,FALSE())</f>
        <v>N</v>
      </c>
      <c r="M94" s="3" t="n">
        <v>30</v>
      </c>
      <c r="N94" s="3" t="n">
        <v>26</v>
      </c>
    </row>
    <row r="95" customFormat="false" ht="15" hidden="false" customHeight="true" outlineLevel="0" collapsed="false">
      <c r="A95" s="3" t="s">
        <v>201</v>
      </c>
      <c r="B95" s="3" t="s">
        <v>202</v>
      </c>
      <c r="C95" s="4" t="str">
        <f aca="false">VLOOKUP($B95,'Product Master'!$A$2:$O$5991,7,FALSE())</f>
        <v>Dry Grocery</v>
      </c>
      <c r="D95" s="4" t="str">
        <f aca="false">VLOOKUP($B95,'Product Master'!$A$2:$O$5991,8,FALSE())</f>
        <v>Ready-to-Eat Cereal</v>
      </c>
      <c r="E95" s="4" t="str">
        <f aca="false">VLOOKUP($B95,'Product Master'!$A$2:$O$5991,5,FALSE())</f>
        <v>Redbarn</v>
      </c>
      <c r="F95" s="4" t="str">
        <f aca="false">VLOOKUP($B95,'Product Master'!$A$2:$O$5991,4,FALSE())</f>
        <v>Redbarn Honey Corn Flakes, 12 oz</v>
      </c>
      <c r="G95" s="4" t="str">
        <f aca="false">VLOOKUP($B95,'Product Master'!$A$2:$O$5991,9,FALSE())</f>
        <v>12 oz</v>
      </c>
      <c r="H95" s="5" t="s">
        <v>16</v>
      </c>
      <c r="I95" s="6" t="n">
        <f aca="false">VLOOKUP($B95,'Product Master'!$A$2:$O$5991,14,FALSE())</f>
        <v>5.29</v>
      </c>
      <c r="J95" s="7" t="n">
        <f aca="false">VLOOKUP($B95,'Product Master'!$A$2:$O$5991,13,FALSE())</f>
        <v>2</v>
      </c>
      <c r="K95" s="7" t="str">
        <f aca="false">VLOOKUP($B95,'Product Master'!$A$2:$O$5991,11,FALSE())</f>
        <v>N</v>
      </c>
      <c r="L95" s="7" t="str">
        <f aca="false">VLOOKUP($B95,'Product Master'!$A$2:$O$5991,12,FALSE())</f>
        <v>N</v>
      </c>
      <c r="M95" s="3" t="n">
        <v>98</v>
      </c>
      <c r="N95" s="3" t="n">
        <v>12</v>
      </c>
    </row>
    <row r="96" customFormat="false" ht="15" hidden="false" customHeight="true" outlineLevel="0" collapsed="false">
      <c r="A96" s="3" t="s">
        <v>203</v>
      </c>
      <c r="B96" s="3" t="s">
        <v>204</v>
      </c>
      <c r="C96" s="4" t="str">
        <f aca="false">VLOOKUP($B96,'Product Master'!$A$2:$O$5991,7,FALSE())</f>
        <v>Dry Grocery</v>
      </c>
      <c r="D96" s="4" t="str">
        <f aca="false">VLOOKUP($B96,'Product Master'!$A$2:$O$5991,8,FALSE())</f>
        <v>Ready-to-Eat Cereal</v>
      </c>
      <c r="E96" s="4" t="str">
        <f aca="false">VLOOKUP($B96,'Product Master'!$A$2:$O$5991,5,FALSE())</f>
        <v>Golden Grain Co.</v>
      </c>
      <c r="F96" s="4" t="str">
        <f aca="false">VLOOKUP($B96,'Product Master'!$A$2:$O$5991,4,FALSE())</f>
        <v>Golden Grain Co. Granola Clusters, 12 oz</v>
      </c>
      <c r="G96" s="4" t="str">
        <f aca="false">VLOOKUP($B96,'Product Master'!$A$2:$O$5991,9,FALSE())</f>
        <v>12 oz</v>
      </c>
      <c r="H96" s="5" t="s">
        <v>16</v>
      </c>
      <c r="I96" s="6" t="n">
        <f aca="false">VLOOKUP($B96,'Product Master'!$A$2:$O$5991,14,FALSE())</f>
        <v>4.49</v>
      </c>
      <c r="J96" s="7" t="n">
        <f aca="false">VLOOKUP($B96,'Product Master'!$A$2:$O$5991,13,FALSE())</f>
        <v>2</v>
      </c>
      <c r="K96" s="7" t="str">
        <f aca="false">VLOOKUP($B96,'Product Master'!$A$2:$O$5991,11,FALSE())</f>
        <v>N</v>
      </c>
      <c r="L96" s="7" t="str">
        <f aca="false">VLOOKUP($B96,'Product Master'!$A$2:$O$5991,12,FALSE())</f>
        <v>N</v>
      </c>
      <c r="M96" s="3" t="n">
        <v>32</v>
      </c>
      <c r="N96" s="3" t="n">
        <v>3</v>
      </c>
    </row>
    <row r="97" customFormat="false" ht="15" hidden="false" customHeight="true" outlineLevel="0" collapsed="false">
      <c r="A97" s="3" t="s">
        <v>205</v>
      </c>
      <c r="B97" s="3" t="s">
        <v>206</v>
      </c>
      <c r="C97" s="4" t="str">
        <f aca="false">VLOOKUP($B97,'Product Master'!$A$2:$O$5991,7,FALSE())</f>
        <v>Dry Grocery</v>
      </c>
      <c r="D97" s="4" t="str">
        <f aca="false">VLOOKUP($B97,'Product Master'!$A$2:$O$5991,8,FALSE())</f>
        <v>Ready-to-Eat Cereal</v>
      </c>
      <c r="E97" s="4" t="str">
        <f aca="false">VLOOKUP($B97,'Product Master'!$A$2:$O$5991,5,FALSE())</f>
        <v>Orchard Spread</v>
      </c>
      <c r="F97" s="4" t="str">
        <f aca="false">VLOOKUP($B97,'Product Master'!$A$2:$O$5991,4,FALSE())</f>
        <v>Orchard Spread Cinnamon Multigrain Flakes, 24 oz</v>
      </c>
      <c r="G97" s="4" t="str">
        <f aca="false">VLOOKUP($B97,'Product Master'!$A$2:$O$5991,9,FALSE())</f>
        <v>24 oz</v>
      </c>
      <c r="H97" s="5" t="s">
        <v>16</v>
      </c>
      <c r="I97" s="6" t="n">
        <f aca="false">VLOOKUP($B97,'Product Master'!$A$2:$O$5991,14,FALSE())</f>
        <v>4.79</v>
      </c>
      <c r="J97" s="7" t="n">
        <f aca="false">VLOOKUP($B97,'Product Master'!$A$2:$O$5991,13,FALSE())</f>
        <v>1</v>
      </c>
      <c r="K97" s="7" t="str">
        <f aca="false">VLOOKUP($B97,'Product Master'!$A$2:$O$5991,11,FALSE())</f>
        <v>N</v>
      </c>
      <c r="L97" s="7" t="str">
        <f aca="false">VLOOKUP($B97,'Product Master'!$A$2:$O$5991,12,FALSE())</f>
        <v>N</v>
      </c>
      <c r="M97" s="3" t="n">
        <v>66</v>
      </c>
      <c r="N97" s="3" t="n">
        <v>17</v>
      </c>
    </row>
    <row r="98" customFormat="false" ht="15" hidden="false" customHeight="true" outlineLevel="0" collapsed="false">
      <c r="A98" s="3" t="s">
        <v>207</v>
      </c>
      <c r="B98" s="3" t="s">
        <v>208</v>
      </c>
      <c r="C98" s="4" t="str">
        <f aca="false">VLOOKUP($B98,'Product Master'!$A$2:$O$5991,7,FALSE())</f>
        <v>Dry Grocery</v>
      </c>
      <c r="D98" s="4" t="str">
        <f aca="false">VLOOKUP($B98,'Product Master'!$A$2:$O$5991,8,FALSE())</f>
        <v>Ready-to-Eat Cereal</v>
      </c>
      <c r="E98" s="4" t="str">
        <f aca="false">VLOOKUP($B98,'Product Master'!$A$2:$O$5991,5,FALSE())</f>
        <v>Golden Grain Co.</v>
      </c>
      <c r="F98" s="4" t="str">
        <f aca="false">VLOOKUP($B98,'Product Master'!$A$2:$O$5991,4,FALSE())</f>
        <v>Golden Grain Co. Cinnamon Bran Flakes, 10.5 oz</v>
      </c>
      <c r="G98" s="4" t="str">
        <f aca="false">VLOOKUP($B98,'Product Master'!$A$2:$O$5991,9,FALSE())</f>
        <v>10.5 oz</v>
      </c>
      <c r="H98" s="5" t="s">
        <v>16</v>
      </c>
      <c r="I98" s="6" t="n">
        <f aca="false">VLOOKUP($B98,'Product Master'!$A$2:$O$5991,14,FALSE())</f>
        <v>5.29</v>
      </c>
      <c r="J98" s="7" t="n">
        <f aca="false">VLOOKUP($B98,'Product Master'!$A$2:$O$5991,13,FALSE())</f>
        <v>4</v>
      </c>
      <c r="K98" s="7" t="str">
        <f aca="false">VLOOKUP($B98,'Product Master'!$A$2:$O$5991,11,FALSE())</f>
        <v>N</v>
      </c>
      <c r="L98" s="7" t="str">
        <f aca="false">VLOOKUP($B98,'Product Master'!$A$2:$O$5991,12,FALSE())</f>
        <v>N</v>
      </c>
      <c r="M98" s="3" t="n">
        <v>27</v>
      </c>
      <c r="N98" s="3" t="n">
        <v>24</v>
      </c>
    </row>
    <row r="99" customFormat="false" ht="15" hidden="false" customHeight="true" outlineLevel="0" collapsed="false">
      <c r="A99" s="3" t="s">
        <v>209</v>
      </c>
      <c r="B99" s="3" t="s">
        <v>210</v>
      </c>
      <c r="C99" s="4" t="str">
        <f aca="false">VLOOKUP($B99,'Product Master'!$A$2:$O$5991,7,FALSE())</f>
        <v>Dry Grocery</v>
      </c>
      <c r="D99" s="4" t="str">
        <f aca="false">VLOOKUP($B99,'Product Master'!$A$2:$O$5991,8,FALSE())</f>
        <v>Ready-to-Eat Cereal</v>
      </c>
      <c r="E99" s="4" t="str">
        <f aca="false">VLOOKUP($B99,'Product Master'!$A$2:$O$5991,5,FALSE())</f>
        <v>Wheatstone</v>
      </c>
      <c r="F99" s="4" t="str">
        <f aca="false">VLOOKUP($B99,'Product Master'!$A$2:$O$5991,4,FALSE())</f>
        <v>Wheatstone Honey Honey Clusters, 12 oz</v>
      </c>
      <c r="G99" s="4" t="str">
        <f aca="false">VLOOKUP($B99,'Product Master'!$A$2:$O$5991,9,FALSE())</f>
        <v>12 oz</v>
      </c>
      <c r="H99" s="5" t="s">
        <v>16</v>
      </c>
      <c r="I99" s="6" t="n">
        <f aca="false">VLOOKUP($B99,'Product Master'!$A$2:$O$5991,14,FALSE())</f>
        <v>3.79</v>
      </c>
      <c r="J99" s="7" t="n">
        <f aca="false">VLOOKUP($B99,'Product Master'!$A$2:$O$5991,13,FALSE())</f>
        <v>1</v>
      </c>
      <c r="K99" s="7" t="str">
        <f aca="false">VLOOKUP($B99,'Product Master'!$A$2:$O$5991,11,FALSE())</f>
        <v>N</v>
      </c>
      <c r="L99" s="7" t="str">
        <f aca="false">VLOOKUP($B99,'Product Master'!$A$2:$O$5991,12,FALSE())</f>
        <v>N</v>
      </c>
      <c r="M99" s="3" t="n">
        <v>51</v>
      </c>
      <c r="N99" s="3" t="n">
        <v>30</v>
      </c>
    </row>
    <row r="100" customFormat="false" ht="15" hidden="false" customHeight="true" outlineLevel="0" collapsed="false">
      <c r="A100" s="3" t="s">
        <v>211</v>
      </c>
      <c r="B100" s="3" t="s">
        <v>212</v>
      </c>
      <c r="C100" s="4" t="str">
        <f aca="false">VLOOKUP($B100,'Product Master'!$A$2:$O$5991,7,FALSE())</f>
        <v>Dry Grocery</v>
      </c>
      <c r="D100" s="4" t="str">
        <f aca="false">VLOOKUP($B100,'Product Master'!$A$2:$O$5991,8,FALSE())</f>
        <v>Ready-to-Eat Cereal</v>
      </c>
      <c r="E100" s="4" t="str">
        <f aca="false">VLOOKUP($B100,'Product Master'!$A$2:$O$5991,5,FALSE())</f>
        <v>Redbarn</v>
      </c>
      <c r="F100" s="4" t="str">
        <f aca="false">VLOOKUP($B100,'Product Master'!$A$2:$O$5991,4,FALSE())</f>
        <v>Redbarn Granola Clusters, 14 oz</v>
      </c>
      <c r="G100" s="4" t="str">
        <f aca="false">VLOOKUP($B100,'Product Master'!$A$2:$O$5991,9,FALSE())</f>
        <v>14 oz</v>
      </c>
      <c r="H100" s="5" t="s">
        <v>16</v>
      </c>
      <c r="I100" s="6" t="n">
        <f aca="false">VLOOKUP($B100,'Product Master'!$A$2:$O$5991,14,FALSE())</f>
        <v>5.79</v>
      </c>
      <c r="J100" s="7" t="n">
        <f aca="false">VLOOKUP($B100,'Product Master'!$A$2:$O$5991,13,FALSE())</f>
        <v>24</v>
      </c>
      <c r="K100" s="7" t="str">
        <f aca="false">VLOOKUP($B100,'Product Master'!$A$2:$O$5991,11,FALSE())</f>
        <v>N</v>
      </c>
      <c r="L100" s="7" t="str">
        <f aca="false">VLOOKUP($B100,'Product Master'!$A$2:$O$5991,12,FALSE())</f>
        <v>N</v>
      </c>
      <c r="M100" s="3" t="n">
        <v>106</v>
      </c>
      <c r="N100" s="3" t="n">
        <v>8</v>
      </c>
    </row>
    <row r="101" customFormat="false" ht="15" hidden="false" customHeight="true" outlineLevel="0" collapsed="false">
      <c r="A101" s="3" t="s">
        <v>213</v>
      </c>
      <c r="B101" s="3" t="s">
        <v>214</v>
      </c>
      <c r="C101" s="4" t="str">
        <f aca="false">VLOOKUP($B101,'Product Master'!$A$2:$O$5991,7,FALSE())</f>
        <v>Dry Grocery</v>
      </c>
      <c r="D101" s="4" t="str">
        <f aca="false">VLOOKUP($B101,'Product Master'!$A$2:$O$5991,8,FALSE())</f>
        <v>Ready-to-Eat Cereal</v>
      </c>
      <c r="E101" s="4" t="str">
        <f aca="false">VLOOKUP($B101,'Product Master'!$A$2:$O$5991,5,FALSE())</f>
        <v>Roastport</v>
      </c>
      <c r="F101" s="4" t="str">
        <f aca="false">VLOOKUP($B101,'Product Master'!$A$2:$O$5991,4,FALSE())</f>
        <v>Roastport Frosted Multigrain Flakes, 14 oz</v>
      </c>
      <c r="G101" s="4" t="str">
        <f aca="false">VLOOKUP($B101,'Product Master'!$A$2:$O$5991,9,FALSE())</f>
        <v>14 oz</v>
      </c>
      <c r="H101" s="5" t="s">
        <v>16</v>
      </c>
      <c r="I101" s="6" t="n">
        <f aca="false">VLOOKUP($B101,'Product Master'!$A$2:$O$5991,14,FALSE())</f>
        <v>4.79</v>
      </c>
      <c r="J101" s="7" t="n">
        <f aca="false">VLOOKUP($B101,'Product Master'!$A$2:$O$5991,13,FALSE())</f>
        <v>6</v>
      </c>
      <c r="K101" s="7" t="str">
        <f aca="false">VLOOKUP($B101,'Product Master'!$A$2:$O$5991,11,FALSE())</f>
        <v>N</v>
      </c>
      <c r="L101" s="7" t="str">
        <f aca="false">VLOOKUP($B101,'Product Master'!$A$2:$O$5991,12,FALSE())</f>
        <v>N</v>
      </c>
      <c r="M101" s="3" t="n">
        <v>31</v>
      </c>
      <c r="N101" s="3" t="n">
        <v>4</v>
      </c>
    </row>
    <row r="102" customFormat="false" ht="15" hidden="false" customHeight="true" outlineLevel="0" collapsed="false">
      <c r="A102" s="3" t="s">
        <v>215</v>
      </c>
      <c r="B102" s="3" t="s">
        <v>216</v>
      </c>
      <c r="C102" s="4" t="str">
        <f aca="false">VLOOKUP($B102,'Product Master'!$A$2:$O$5991,7,FALSE())</f>
        <v>Dry Grocery</v>
      </c>
      <c r="D102" s="4" t="str">
        <f aca="false">VLOOKUP($B102,'Product Master'!$A$2:$O$5991,8,FALSE())</f>
        <v>Ready-to-Eat Cereal</v>
      </c>
      <c r="E102" s="4" t="str">
        <f aca="false">VLOOKUP($B102,'Product Master'!$A$2:$O$5991,5,FALSE())</f>
        <v>Pepperlane</v>
      </c>
      <c r="F102" s="4" t="str">
        <f aca="false">VLOOKUP($B102,'Product Master'!$A$2:$O$5991,4,FALSE())</f>
        <v>Pepperlane Reduced Sugar Rice Puffs, 12 oz</v>
      </c>
      <c r="G102" s="4" t="str">
        <f aca="false">VLOOKUP($B102,'Product Master'!$A$2:$O$5991,9,FALSE())</f>
        <v>12 oz</v>
      </c>
      <c r="H102" s="5" t="s">
        <v>16</v>
      </c>
      <c r="I102" s="6" t="n">
        <f aca="false">VLOOKUP($B102,'Product Master'!$A$2:$O$5991,14,FALSE())</f>
        <v>3.89</v>
      </c>
      <c r="J102" s="7" t="n">
        <f aca="false">VLOOKUP($B102,'Product Master'!$A$2:$O$5991,13,FALSE())</f>
        <v>1</v>
      </c>
      <c r="K102" s="7" t="str">
        <f aca="false">VLOOKUP($B102,'Product Master'!$A$2:$O$5991,11,FALSE())</f>
        <v>N</v>
      </c>
      <c r="L102" s="7" t="str">
        <f aca="false">VLOOKUP($B102,'Product Master'!$A$2:$O$5991,12,FALSE())</f>
        <v>N</v>
      </c>
      <c r="M102" s="3" t="n">
        <v>144</v>
      </c>
      <c r="N102" s="3" t="n">
        <v>35</v>
      </c>
    </row>
    <row r="103" customFormat="false" ht="15" hidden="false" customHeight="true" outlineLevel="0" collapsed="false">
      <c r="A103" s="3" t="s">
        <v>217</v>
      </c>
      <c r="B103" s="3" t="s">
        <v>218</v>
      </c>
      <c r="C103" s="4" t="str">
        <f aca="false">VLOOKUP($B103,'Product Master'!$A$2:$O$5991,7,FALSE())</f>
        <v>Dry Grocery</v>
      </c>
      <c r="D103" s="4" t="str">
        <f aca="false">VLOOKUP($B103,'Product Master'!$A$2:$O$5991,8,FALSE())</f>
        <v>Ready-to-Eat Cereal</v>
      </c>
      <c r="E103" s="4" t="str">
        <f aca="false">VLOOKUP($B103,'Product Master'!$A$2:$O$5991,5,FALSE())</f>
        <v>Roastport</v>
      </c>
      <c r="F103" s="4" t="str">
        <f aca="false">VLOOKUP($B103,'Product Master'!$A$2:$O$5991,4,FALSE())</f>
        <v>Roastport Cinnamon Oat Rounds, 10.5 oz</v>
      </c>
      <c r="G103" s="4" t="str">
        <f aca="false">VLOOKUP($B103,'Product Master'!$A$2:$O$5991,9,FALSE())</f>
        <v>10.5 oz</v>
      </c>
      <c r="H103" s="5" t="s">
        <v>16</v>
      </c>
      <c r="I103" s="6" t="n">
        <f aca="false">VLOOKUP($B103,'Product Master'!$A$2:$O$5991,14,FALSE())</f>
        <v>4.49</v>
      </c>
      <c r="J103" s="7" t="n">
        <f aca="false">VLOOKUP($B103,'Product Master'!$A$2:$O$5991,13,FALSE())</f>
        <v>1</v>
      </c>
      <c r="K103" s="7" t="str">
        <f aca="false">VLOOKUP($B103,'Product Master'!$A$2:$O$5991,11,FALSE())</f>
        <v>N</v>
      </c>
      <c r="L103" s="7" t="str">
        <f aca="false">VLOOKUP($B103,'Product Master'!$A$2:$O$5991,12,FALSE())</f>
        <v>N</v>
      </c>
      <c r="M103" s="3" t="n">
        <v>55</v>
      </c>
      <c r="N103" s="3" t="n">
        <v>35</v>
      </c>
    </row>
    <row r="104" customFormat="false" ht="15" hidden="false" customHeight="true" outlineLevel="0" collapsed="false">
      <c r="A104" s="3" t="s">
        <v>219</v>
      </c>
      <c r="B104" s="3" t="s">
        <v>220</v>
      </c>
      <c r="C104" s="4" t="str">
        <f aca="false">VLOOKUP($B104,'Product Master'!$A$2:$O$5991,7,FALSE())</f>
        <v>Dry Grocery</v>
      </c>
      <c r="D104" s="4" t="str">
        <f aca="false">VLOOKUP($B104,'Product Master'!$A$2:$O$5991,8,FALSE())</f>
        <v>Ready-to-Eat Cereal</v>
      </c>
      <c r="E104" s="4" t="str">
        <f aca="false">VLOOKUP($B104,'Product Master'!$A$2:$O$5991,5,FALSE())</f>
        <v>Pepperlane</v>
      </c>
      <c r="F104" s="4" t="str">
        <f aca="false">VLOOKUP($B104,'Product Master'!$A$2:$O$5991,4,FALSE())</f>
        <v>Pepperlane Honey Rice Puffs, 18 oz</v>
      </c>
      <c r="G104" s="4" t="str">
        <f aca="false">VLOOKUP($B104,'Product Master'!$A$2:$O$5991,9,FALSE())</f>
        <v>18 oz</v>
      </c>
      <c r="H104" s="5" t="s">
        <v>16</v>
      </c>
      <c r="I104" s="6" t="n">
        <f aca="false">VLOOKUP($B104,'Product Master'!$A$2:$O$5991,14,FALSE())</f>
        <v>5.89</v>
      </c>
      <c r="J104" s="7" t="n">
        <f aca="false">VLOOKUP($B104,'Product Master'!$A$2:$O$5991,13,FALSE())</f>
        <v>1</v>
      </c>
      <c r="K104" s="7" t="str">
        <f aca="false">VLOOKUP($B104,'Product Master'!$A$2:$O$5991,11,FALSE())</f>
        <v>N</v>
      </c>
      <c r="L104" s="7" t="str">
        <f aca="false">VLOOKUP($B104,'Product Master'!$A$2:$O$5991,12,FALSE())</f>
        <v>N</v>
      </c>
      <c r="M104" s="3" t="n">
        <v>73</v>
      </c>
      <c r="N104" s="3" t="n">
        <v>28</v>
      </c>
    </row>
    <row r="105" customFormat="false" ht="15" hidden="false" customHeight="true" outlineLevel="0" collapsed="false">
      <c r="A105" s="3" t="s">
        <v>221</v>
      </c>
      <c r="B105" s="3" t="s">
        <v>222</v>
      </c>
      <c r="C105" s="4" t="str">
        <f aca="false">VLOOKUP($B105,'Product Master'!$A$2:$O$5991,7,FALSE())</f>
        <v>Dry Grocery</v>
      </c>
      <c r="D105" s="4" t="str">
        <f aca="false">VLOOKUP($B105,'Product Master'!$A$2:$O$5991,8,FALSE())</f>
        <v>Ready-to-Eat Cereal</v>
      </c>
      <c r="E105" s="4" t="str">
        <f aca="false">VLOOKUP($B105,'Product Master'!$A$2:$O$5991,5,FALSE())</f>
        <v>Golden Grain Co.</v>
      </c>
      <c r="F105" s="4" t="str">
        <f aca="false">VLOOKUP($B105,'Product Master'!$A$2:$O$5991,4,FALSE())</f>
        <v>Golden Grain Co. Honey Granola Clusters, 18 oz</v>
      </c>
      <c r="G105" s="4" t="str">
        <f aca="false">VLOOKUP($B105,'Product Master'!$A$2:$O$5991,9,FALSE())</f>
        <v>18 oz</v>
      </c>
      <c r="H105" s="5" t="s">
        <v>16</v>
      </c>
      <c r="I105" s="6" t="n">
        <f aca="false">VLOOKUP($B105,'Product Master'!$A$2:$O$5991,14,FALSE())</f>
        <v>4.29</v>
      </c>
      <c r="J105" s="7" t="n">
        <f aca="false">VLOOKUP($B105,'Product Master'!$A$2:$O$5991,13,FALSE())</f>
        <v>6</v>
      </c>
      <c r="K105" s="7" t="str">
        <f aca="false">VLOOKUP($B105,'Product Master'!$A$2:$O$5991,11,FALSE())</f>
        <v>N</v>
      </c>
      <c r="L105" s="7" t="str">
        <f aca="false">VLOOKUP($B105,'Product Master'!$A$2:$O$5991,12,FALSE())</f>
        <v>N</v>
      </c>
      <c r="M105" s="3" t="n">
        <v>101</v>
      </c>
      <c r="N105" s="3" t="n">
        <v>18</v>
      </c>
    </row>
    <row r="106" customFormat="false" ht="15" hidden="false" customHeight="true" outlineLevel="0" collapsed="false">
      <c r="A106" s="3" t="s">
        <v>223</v>
      </c>
      <c r="B106" s="3" t="s">
        <v>224</v>
      </c>
      <c r="C106" s="4" t="str">
        <f aca="false">VLOOKUP($B106,'Product Master'!$A$2:$O$5991,7,FALSE())</f>
        <v>Dry Grocery</v>
      </c>
      <c r="D106" s="4" t="str">
        <f aca="false">VLOOKUP($B106,'Product Master'!$A$2:$O$5991,8,FALSE())</f>
        <v>Hot Cereal</v>
      </c>
      <c r="E106" s="4" t="str">
        <f aca="false">VLOOKUP($B106,'Product Master'!$A$2:$O$5991,5,FALSE())</f>
        <v>Thrift Row</v>
      </c>
      <c r="F106" s="4" t="str">
        <f aca="false">VLOOKUP($B106,'Product Master'!$A$2:$O$5991,4,FALSE())</f>
        <v>Thrift Row Variety Pack Instant Oatmeal, 18 oz</v>
      </c>
      <c r="G106" s="4" t="str">
        <f aca="false">VLOOKUP($B106,'Product Master'!$A$2:$O$5991,9,FALSE())</f>
        <v>18 oz</v>
      </c>
      <c r="H106" s="5" t="s">
        <v>16</v>
      </c>
      <c r="I106" s="6" t="n">
        <f aca="false">VLOOKUP($B106,'Product Master'!$A$2:$O$5991,14,FALSE())</f>
        <v>4.79</v>
      </c>
      <c r="J106" s="7" t="n">
        <f aca="false">VLOOKUP($B106,'Product Master'!$A$2:$O$5991,13,FALSE())</f>
        <v>1</v>
      </c>
      <c r="K106" s="7" t="str">
        <f aca="false">VLOOKUP($B106,'Product Master'!$A$2:$O$5991,11,FALSE())</f>
        <v>Y</v>
      </c>
      <c r="L106" s="7" t="str">
        <f aca="false">VLOOKUP($B106,'Product Master'!$A$2:$O$5991,12,FALSE())</f>
        <v>N</v>
      </c>
      <c r="M106" s="3" t="n">
        <v>92</v>
      </c>
      <c r="N106" s="3" t="n">
        <v>27</v>
      </c>
    </row>
    <row r="107" customFormat="false" ht="15" hidden="false" customHeight="true" outlineLevel="0" collapsed="false">
      <c r="A107" s="3" t="s">
        <v>225</v>
      </c>
      <c r="B107" s="3" t="s">
        <v>226</v>
      </c>
      <c r="C107" s="4" t="str">
        <f aca="false">VLOOKUP($B107,'Product Master'!$A$2:$O$5991,7,FALSE())</f>
        <v>Dry Grocery</v>
      </c>
      <c r="D107" s="4" t="str">
        <f aca="false">VLOOKUP($B107,'Product Master'!$A$2:$O$5991,8,FALSE())</f>
        <v>Hot Cereal</v>
      </c>
      <c r="E107" s="4" t="str">
        <f aca="false">VLOOKUP($B107,'Product Master'!$A$2:$O$5991,5,FALSE())</f>
        <v>Pepperlane</v>
      </c>
      <c r="F107" s="4" t="str">
        <f aca="false">VLOOKUP($B107,'Product Master'!$A$2:$O$5991,4,FALSE())</f>
        <v>Pepperlane Apple Cinnamon Grits, 42 oz</v>
      </c>
      <c r="G107" s="4" t="str">
        <f aca="false">VLOOKUP($B107,'Product Master'!$A$2:$O$5991,9,FALSE())</f>
        <v>42 oz</v>
      </c>
      <c r="H107" s="5" t="s">
        <v>16</v>
      </c>
      <c r="I107" s="6" t="n">
        <f aca="false">VLOOKUP($B107,'Product Master'!$A$2:$O$5991,14,FALSE())</f>
        <v>5.79</v>
      </c>
      <c r="J107" s="7" t="n">
        <f aca="false">VLOOKUP($B107,'Product Master'!$A$2:$O$5991,13,FALSE())</f>
        <v>6</v>
      </c>
      <c r="K107" s="7" t="str">
        <f aca="false">VLOOKUP($B107,'Product Master'!$A$2:$O$5991,11,FALSE())</f>
        <v>N</v>
      </c>
      <c r="L107" s="7" t="str">
        <f aca="false">VLOOKUP($B107,'Product Master'!$A$2:$O$5991,12,FALSE())</f>
        <v>N</v>
      </c>
      <c r="M107" s="3" t="n">
        <v>112</v>
      </c>
      <c r="N107" s="3" t="n">
        <v>29</v>
      </c>
    </row>
    <row r="108" customFormat="false" ht="15" hidden="false" customHeight="true" outlineLevel="0" collapsed="false">
      <c r="A108" s="3" t="s">
        <v>227</v>
      </c>
      <c r="B108" s="3" t="s">
        <v>228</v>
      </c>
      <c r="C108" s="4" t="str">
        <f aca="false">VLOOKUP($B108,'Product Master'!$A$2:$O$5991,7,FALSE())</f>
        <v>Dry Grocery</v>
      </c>
      <c r="D108" s="4" t="str">
        <f aca="false">VLOOKUP($B108,'Product Master'!$A$2:$O$5991,8,FALSE())</f>
        <v>Hot Cereal</v>
      </c>
      <c r="E108" s="4" t="str">
        <f aca="false">VLOOKUP($B108,'Product Master'!$A$2:$O$5991,5,FALSE())</f>
        <v>Nutgrove</v>
      </c>
      <c r="F108" s="4" t="str">
        <f aca="false">VLOOKUP($B108,'Product Master'!$A$2:$O$5991,4,FALSE())</f>
        <v>Nutgrove Variety Pack Old Fashioned Oats, 10 ct</v>
      </c>
      <c r="G108" s="4" t="str">
        <f aca="false">VLOOKUP($B108,'Product Master'!$A$2:$O$5991,9,FALSE())</f>
        <v>10 ct</v>
      </c>
      <c r="H108" s="5" t="s">
        <v>16</v>
      </c>
      <c r="I108" s="6" t="n">
        <f aca="false">VLOOKUP($B108,'Product Master'!$A$2:$O$5991,14,FALSE())</f>
        <v>3.49</v>
      </c>
      <c r="J108" s="7" t="n">
        <f aca="false">VLOOKUP($B108,'Product Master'!$A$2:$O$5991,13,FALSE())</f>
        <v>8</v>
      </c>
      <c r="K108" s="7" t="str">
        <f aca="false">VLOOKUP($B108,'Product Master'!$A$2:$O$5991,11,FALSE())</f>
        <v>N</v>
      </c>
      <c r="L108" s="7" t="str">
        <f aca="false">VLOOKUP($B108,'Product Master'!$A$2:$O$5991,12,FALSE())</f>
        <v>N</v>
      </c>
      <c r="M108" s="3" t="n">
        <v>74</v>
      </c>
      <c r="N108" s="3" t="n">
        <v>14</v>
      </c>
    </row>
    <row r="109" customFormat="false" ht="15" hidden="false" customHeight="true" outlineLevel="0" collapsed="false">
      <c r="A109" s="3" t="s">
        <v>229</v>
      </c>
      <c r="B109" s="3" t="s">
        <v>230</v>
      </c>
      <c r="C109" s="4" t="str">
        <f aca="false">VLOOKUP($B109,'Product Master'!$A$2:$O$5991,7,FALSE())</f>
        <v>Dry Grocery</v>
      </c>
      <c r="D109" s="4" t="str">
        <f aca="false">VLOOKUP($B109,'Product Master'!$A$2:$O$5991,8,FALSE())</f>
        <v>Hot Cereal</v>
      </c>
      <c r="E109" s="4" t="str">
        <f aca="false">VLOOKUP($B109,'Product Master'!$A$2:$O$5991,5,FALSE())</f>
        <v>Golden Grain Co.</v>
      </c>
      <c r="F109" s="4" t="str">
        <f aca="false">VLOOKUP($B109,'Product Master'!$A$2:$O$5991,4,FALSE())</f>
        <v>Golden Grain Co. Quick Oats, 10 ct</v>
      </c>
      <c r="G109" s="4" t="str">
        <f aca="false">VLOOKUP($B109,'Product Master'!$A$2:$O$5991,9,FALSE())</f>
        <v>10 ct</v>
      </c>
      <c r="H109" s="5" t="s">
        <v>16</v>
      </c>
      <c r="I109" s="6" t="n">
        <f aca="false">VLOOKUP($B109,'Product Master'!$A$2:$O$5991,14,FALSE())</f>
        <v>5.29</v>
      </c>
      <c r="J109" s="7" t="n">
        <f aca="false">VLOOKUP($B109,'Product Master'!$A$2:$O$5991,13,FALSE())</f>
        <v>12</v>
      </c>
      <c r="K109" s="7" t="str">
        <f aca="false">VLOOKUP($B109,'Product Master'!$A$2:$O$5991,11,FALSE())</f>
        <v>N</v>
      </c>
      <c r="L109" s="7" t="str">
        <f aca="false">VLOOKUP($B109,'Product Master'!$A$2:$O$5991,12,FALSE())</f>
        <v>N</v>
      </c>
      <c r="M109" s="3" t="n">
        <v>47</v>
      </c>
      <c r="N109" s="3" t="n">
        <v>17</v>
      </c>
    </row>
    <row r="110" customFormat="false" ht="15" hidden="false" customHeight="true" outlineLevel="0" collapsed="false">
      <c r="A110" s="3" t="s">
        <v>231</v>
      </c>
      <c r="B110" s="3" t="s">
        <v>232</v>
      </c>
      <c r="C110" s="4" t="str">
        <f aca="false">VLOOKUP($B110,'Product Master'!$A$2:$O$5991,7,FALSE())</f>
        <v>Dry Grocery</v>
      </c>
      <c r="D110" s="4" t="str">
        <f aca="false">VLOOKUP($B110,'Product Master'!$A$2:$O$5991,8,FALSE())</f>
        <v>Hot Cereal</v>
      </c>
      <c r="E110" s="4" t="str">
        <f aca="false">VLOOKUP($B110,'Product Master'!$A$2:$O$5991,5,FALSE())</f>
        <v>Pepperlane</v>
      </c>
      <c r="F110" s="4" t="str">
        <f aca="false">VLOOKUP($B110,'Product Master'!$A$2:$O$5991,4,FALSE())</f>
        <v>Pepperlane Instant Oatmeal, 18 oz</v>
      </c>
      <c r="G110" s="4" t="str">
        <f aca="false">VLOOKUP($B110,'Product Master'!$A$2:$O$5991,9,FALSE())</f>
        <v>18 oz</v>
      </c>
      <c r="H110" s="5" t="s">
        <v>16</v>
      </c>
      <c r="I110" s="6" t="n">
        <f aca="false">VLOOKUP($B110,'Product Master'!$A$2:$O$5991,14,FALSE())</f>
        <v>2.99</v>
      </c>
      <c r="J110" s="7" t="n">
        <f aca="false">VLOOKUP($B110,'Product Master'!$A$2:$O$5991,13,FALSE())</f>
        <v>4</v>
      </c>
      <c r="K110" s="7" t="str">
        <f aca="false">VLOOKUP($B110,'Product Master'!$A$2:$O$5991,11,FALSE())</f>
        <v>N</v>
      </c>
      <c r="L110" s="7" t="str">
        <f aca="false">VLOOKUP($B110,'Product Master'!$A$2:$O$5991,12,FALSE())</f>
        <v>N</v>
      </c>
      <c r="M110" s="3" t="n">
        <v>31</v>
      </c>
      <c r="N110" s="3" t="n">
        <v>18</v>
      </c>
    </row>
    <row r="111" customFormat="false" ht="15" hidden="false" customHeight="true" outlineLevel="0" collapsed="false">
      <c r="A111" s="3" t="s">
        <v>233</v>
      </c>
      <c r="B111" s="3" t="s">
        <v>234</v>
      </c>
      <c r="C111" s="4" t="str">
        <f aca="false">VLOOKUP($B111,'Product Master'!$A$2:$O$5991,7,FALSE())</f>
        <v>Dry Grocery</v>
      </c>
      <c r="D111" s="4" t="str">
        <f aca="false">VLOOKUP($B111,'Product Master'!$A$2:$O$5991,8,FALSE())</f>
        <v>Hot Cereal</v>
      </c>
      <c r="E111" s="4" t="str">
        <f aca="false">VLOOKUP($B111,'Product Master'!$A$2:$O$5991,5,FALSE())</f>
        <v>Thrift Row</v>
      </c>
      <c r="F111" s="4" t="str">
        <f aca="false">VLOOKUP($B111,'Product Master'!$A$2:$O$5991,4,FALSE())</f>
        <v>Thrift Row Apple Cinnamon Instant Oatmeal, 42 oz</v>
      </c>
      <c r="G111" s="4" t="str">
        <f aca="false">VLOOKUP($B111,'Product Master'!$A$2:$O$5991,9,FALSE())</f>
        <v>42 oz</v>
      </c>
      <c r="H111" s="5" t="s">
        <v>16</v>
      </c>
      <c r="I111" s="6" t="n">
        <f aca="false">VLOOKUP($B111,'Product Master'!$A$2:$O$5991,14,FALSE())</f>
        <v>4.79</v>
      </c>
      <c r="J111" s="7" t="n">
        <f aca="false">VLOOKUP($B111,'Product Master'!$A$2:$O$5991,13,FALSE())</f>
        <v>6</v>
      </c>
      <c r="K111" s="7" t="str">
        <f aca="false">VLOOKUP($B111,'Product Master'!$A$2:$O$5991,11,FALSE())</f>
        <v>Y</v>
      </c>
      <c r="L111" s="7" t="str">
        <f aca="false">VLOOKUP($B111,'Product Master'!$A$2:$O$5991,12,FALSE())</f>
        <v>N</v>
      </c>
      <c r="M111" s="3" t="n">
        <v>73</v>
      </c>
      <c r="N111" s="3" t="n">
        <v>21</v>
      </c>
    </row>
    <row r="112" customFormat="false" ht="15" hidden="false" customHeight="true" outlineLevel="0" collapsed="false">
      <c r="A112" s="3" t="s">
        <v>235</v>
      </c>
      <c r="B112" s="3" t="s">
        <v>236</v>
      </c>
      <c r="C112" s="4" t="str">
        <f aca="false">VLOOKUP($B112,'Product Master'!$A$2:$O$5991,7,FALSE())</f>
        <v>Dry Grocery</v>
      </c>
      <c r="D112" s="4" t="str">
        <f aca="false">VLOOKUP($B112,'Product Master'!$A$2:$O$5991,8,FALSE())</f>
        <v>Hot Cereal</v>
      </c>
      <c r="E112" s="4" t="str">
        <f aca="false">VLOOKUP($B112,'Product Master'!$A$2:$O$5991,5,FALSE())</f>
        <v>Pepperlane</v>
      </c>
      <c r="F112" s="4" t="str">
        <f aca="false">VLOOKUP($B112,'Product Master'!$A$2:$O$5991,4,FALSE())</f>
        <v>Pepperlane Instant Oatmeal, 42 oz</v>
      </c>
      <c r="G112" s="4" t="str">
        <f aca="false">VLOOKUP($B112,'Product Master'!$A$2:$O$5991,9,FALSE())</f>
        <v>42 oz</v>
      </c>
      <c r="H112" s="5" t="s">
        <v>16</v>
      </c>
      <c r="I112" s="6" t="n">
        <f aca="false">VLOOKUP($B112,'Product Master'!$A$2:$O$5991,14,FALSE())</f>
        <v>4.39</v>
      </c>
      <c r="J112" s="7" t="n">
        <f aca="false">VLOOKUP($B112,'Product Master'!$A$2:$O$5991,13,FALSE())</f>
        <v>4</v>
      </c>
      <c r="K112" s="7" t="str">
        <f aca="false">VLOOKUP($B112,'Product Master'!$A$2:$O$5991,11,FALSE())</f>
        <v>N</v>
      </c>
      <c r="L112" s="7" t="str">
        <f aca="false">VLOOKUP($B112,'Product Master'!$A$2:$O$5991,12,FALSE())</f>
        <v>N</v>
      </c>
      <c r="M112" s="3" t="n">
        <v>43</v>
      </c>
      <c r="N112" s="3" t="n">
        <v>32</v>
      </c>
    </row>
    <row r="113" customFormat="false" ht="15" hidden="false" customHeight="true" outlineLevel="0" collapsed="false">
      <c r="A113" s="3" t="s">
        <v>237</v>
      </c>
      <c r="B113" s="3" t="s">
        <v>238</v>
      </c>
      <c r="C113" s="4" t="str">
        <f aca="false">VLOOKUP($B113,'Product Master'!$A$2:$O$5991,7,FALSE())</f>
        <v>Dry Grocery</v>
      </c>
      <c r="D113" s="4" t="str">
        <f aca="false">VLOOKUP($B113,'Product Master'!$A$2:$O$5991,8,FALSE())</f>
        <v>Hot Cereal</v>
      </c>
      <c r="E113" s="4" t="str">
        <f aca="false">VLOOKUP($B113,'Product Master'!$A$2:$O$5991,5,FALSE())</f>
        <v>Roastport</v>
      </c>
      <c r="F113" s="4" t="str">
        <f aca="false">VLOOKUP($B113,'Product Master'!$A$2:$O$5991,4,FALSE())</f>
        <v>Roastport Apple Cinnamon Quick Oats, 42 oz</v>
      </c>
      <c r="G113" s="4" t="str">
        <f aca="false">VLOOKUP($B113,'Product Master'!$A$2:$O$5991,9,FALSE())</f>
        <v>42 oz</v>
      </c>
      <c r="H113" s="5" t="s">
        <v>16</v>
      </c>
      <c r="I113" s="6" t="n">
        <f aca="false">VLOOKUP($B113,'Product Master'!$A$2:$O$5991,14,FALSE())</f>
        <v>3.39</v>
      </c>
      <c r="J113" s="7" t="n">
        <f aca="false">VLOOKUP($B113,'Product Master'!$A$2:$O$5991,13,FALSE())</f>
        <v>1</v>
      </c>
      <c r="K113" s="7" t="str">
        <f aca="false">VLOOKUP($B113,'Product Master'!$A$2:$O$5991,11,FALSE())</f>
        <v>N</v>
      </c>
      <c r="L113" s="7" t="str">
        <f aca="false">VLOOKUP($B113,'Product Master'!$A$2:$O$5991,12,FALSE())</f>
        <v>N</v>
      </c>
      <c r="M113" s="3" t="n">
        <v>76</v>
      </c>
      <c r="N113" s="3" t="n">
        <v>18</v>
      </c>
    </row>
    <row r="114" customFormat="false" ht="15" hidden="false" customHeight="true" outlineLevel="0" collapsed="false">
      <c r="A114" s="3" t="s">
        <v>239</v>
      </c>
      <c r="B114" s="3" t="s">
        <v>240</v>
      </c>
      <c r="C114" s="4" t="str">
        <f aca="false">VLOOKUP($B114,'Product Master'!$A$2:$O$5991,7,FALSE())</f>
        <v>Dry Grocery</v>
      </c>
      <c r="D114" s="4" t="str">
        <f aca="false">VLOOKUP($B114,'Product Master'!$A$2:$O$5991,8,FALSE())</f>
        <v>Hot Cereal</v>
      </c>
      <c r="E114" s="4" t="str">
        <f aca="false">VLOOKUP($B114,'Product Master'!$A$2:$O$5991,5,FALSE())</f>
        <v>Thrift Row</v>
      </c>
      <c r="F114" s="4" t="str">
        <f aca="false">VLOOKUP($B114,'Product Master'!$A$2:$O$5991,4,FALSE())</f>
        <v>Thrift Row Variety Pack Quick Oats, 42 oz</v>
      </c>
      <c r="G114" s="4" t="str">
        <f aca="false">VLOOKUP($B114,'Product Master'!$A$2:$O$5991,9,FALSE())</f>
        <v>42 oz</v>
      </c>
      <c r="H114" s="5" t="s">
        <v>16</v>
      </c>
      <c r="I114" s="6" t="n">
        <f aca="false">VLOOKUP($B114,'Product Master'!$A$2:$O$5991,14,FALSE())</f>
        <v>5.79</v>
      </c>
      <c r="J114" s="7" t="n">
        <f aca="false">VLOOKUP($B114,'Product Master'!$A$2:$O$5991,13,FALSE())</f>
        <v>4</v>
      </c>
      <c r="K114" s="7" t="str">
        <f aca="false">VLOOKUP($B114,'Product Master'!$A$2:$O$5991,11,FALSE())</f>
        <v>Y</v>
      </c>
      <c r="L114" s="7" t="str">
        <f aca="false">VLOOKUP($B114,'Product Master'!$A$2:$O$5991,12,FALSE())</f>
        <v>N</v>
      </c>
      <c r="M114" s="3" t="n">
        <v>17</v>
      </c>
      <c r="N114" s="3" t="n">
        <v>37</v>
      </c>
    </row>
    <row r="115" customFormat="false" ht="15" hidden="false" customHeight="true" outlineLevel="0" collapsed="false">
      <c r="A115" s="3" t="s">
        <v>241</v>
      </c>
      <c r="B115" s="3" t="s">
        <v>242</v>
      </c>
      <c r="C115" s="4" t="str">
        <f aca="false">VLOOKUP($B115,'Product Master'!$A$2:$O$5991,7,FALSE())</f>
        <v>Dry Grocery</v>
      </c>
      <c r="D115" s="4" t="str">
        <f aca="false">VLOOKUP($B115,'Product Master'!$A$2:$O$5991,8,FALSE())</f>
        <v>Hot Cereal</v>
      </c>
      <c r="E115" s="4" t="str">
        <f aca="false">VLOOKUP($B115,'Product Master'!$A$2:$O$5991,5,FALSE())</f>
        <v>Roastport</v>
      </c>
      <c r="F115" s="4" t="str">
        <f aca="false">VLOOKUP($B115,'Product Master'!$A$2:$O$5991,4,FALSE())</f>
        <v>Roastport Maple Brown Sugar Cream of Wheat, 10 ct</v>
      </c>
      <c r="G115" s="4" t="str">
        <f aca="false">VLOOKUP($B115,'Product Master'!$A$2:$O$5991,9,FALSE())</f>
        <v>10 ct</v>
      </c>
      <c r="H115" s="5" t="s">
        <v>16</v>
      </c>
      <c r="I115" s="6" t="n">
        <f aca="false">VLOOKUP($B115,'Product Master'!$A$2:$O$5991,14,FALSE())</f>
        <v>5.29</v>
      </c>
      <c r="J115" s="7" t="n">
        <f aca="false">VLOOKUP($B115,'Product Master'!$A$2:$O$5991,13,FALSE())</f>
        <v>4</v>
      </c>
      <c r="K115" s="7" t="str">
        <f aca="false">VLOOKUP($B115,'Product Master'!$A$2:$O$5991,11,FALSE())</f>
        <v>N</v>
      </c>
      <c r="L115" s="7" t="str">
        <f aca="false">VLOOKUP($B115,'Product Master'!$A$2:$O$5991,12,FALSE())</f>
        <v>N</v>
      </c>
      <c r="M115" s="3" t="n">
        <v>52</v>
      </c>
      <c r="N115" s="3" t="n">
        <v>20</v>
      </c>
    </row>
    <row r="116" customFormat="false" ht="15" hidden="false" customHeight="true" outlineLevel="0" collapsed="false">
      <c r="A116" s="3" t="s">
        <v>243</v>
      </c>
      <c r="B116" s="3" t="s">
        <v>244</v>
      </c>
      <c r="C116" s="4" t="str">
        <f aca="false">VLOOKUP($B116,'Product Master'!$A$2:$O$5991,7,FALSE())</f>
        <v>Dry Grocery</v>
      </c>
      <c r="D116" s="4" t="str">
        <f aca="false">VLOOKUP($B116,'Product Master'!$A$2:$O$5991,8,FALSE())</f>
        <v>Hot Cereal</v>
      </c>
      <c r="E116" s="4" t="str">
        <f aca="false">VLOOKUP($B116,'Product Master'!$A$2:$O$5991,5,FALSE())</f>
        <v>Wheatstone</v>
      </c>
      <c r="F116" s="4" t="str">
        <f aca="false">VLOOKUP($B116,'Product Master'!$A$2:$O$5991,4,FALSE())</f>
        <v>Wheatstone Maple Brown Sugar Cream of Wheat, 18 oz</v>
      </c>
      <c r="G116" s="4" t="str">
        <f aca="false">VLOOKUP($B116,'Product Master'!$A$2:$O$5991,9,FALSE())</f>
        <v>18 oz</v>
      </c>
      <c r="H116" s="5" t="s">
        <v>16</v>
      </c>
      <c r="I116" s="6" t="n">
        <f aca="false">VLOOKUP($B116,'Product Master'!$A$2:$O$5991,14,FALSE())</f>
        <v>5.79</v>
      </c>
      <c r="J116" s="7" t="n">
        <f aca="false">VLOOKUP($B116,'Product Master'!$A$2:$O$5991,13,FALSE())</f>
        <v>4</v>
      </c>
      <c r="K116" s="7" t="str">
        <f aca="false">VLOOKUP($B116,'Product Master'!$A$2:$O$5991,11,FALSE())</f>
        <v>N</v>
      </c>
      <c r="L116" s="7" t="str">
        <f aca="false">VLOOKUP($B116,'Product Master'!$A$2:$O$5991,12,FALSE())</f>
        <v>N</v>
      </c>
      <c r="M116" s="3" t="n">
        <v>73</v>
      </c>
      <c r="N116" s="3" t="n">
        <v>10</v>
      </c>
    </row>
    <row r="117" customFormat="false" ht="15" hidden="false" customHeight="true" outlineLevel="0" collapsed="false">
      <c r="A117" s="3" t="s">
        <v>245</v>
      </c>
      <c r="B117" s="3" t="s">
        <v>246</v>
      </c>
      <c r="C117" s="4" t="str">
        <f aca="false">VLOOKUP($B117,'Product Master'!$A$2:$O$5991,7,FALSE())</f>
        <v>Dry Grocery</v>
      </c>
      <c r="D117" s="4" t="str">
        <f aca="false">VLOOKUP($B117,'Product Master'!$A$2:$O$5991,8,FALSE())</f>
        <v>Hot Cereal</v>
      </c>
      <c r="E117" s="4" t="str">
        <f aca="false">VLOOKUP($B117,'Product Master'!$A$2:$O$5991,5,FALSE())</f>
        <v>Wheatstone</v>
      </c>
      <c r="F117" s="4" t="str">
        <f aca="false">VLOOKUP($B117,'Product Master'!$A$2:$O$5991,4,FALSE())</f>
        <v>Wheatstone Maple Brown Sugar Quick Oats, 10 ct</v>
      </c>
      <c r="G117" s="4" t="str">
        <f aca="false">VLOOKUP($B117,'Product Master'!$A$2:$O$5991,9,FALSE())</f>
        <v>10 ct</v>
      </c>
      <c r="H117" s="5" t="s">
        <v>16</v>
      </c>
      <c r="I117" s="6" t="n">
        <f aca="false">VLOOKUP($B117,'Product Master'!$A$2:$O$5991,14,FALSE())</f>
        <v>5.79</v>
      </c>
      <c r="J117" s="7" t="n">
        <f aca="false">VLOOKUP($B117,'Product Master'!$A$2:$O$5991,13,FALSE())</f>
        <v>2</v>
      </c>
      <c r="K117" s="7" t="str">
        <f aca="false">VLOOKUP($B117,'Product Master'!$A$2:$O$5991,11,FALSE())</f>
        <v>N</v>
      </c>
      <c r="L117" s="7" t="str">
        <f aca="false">VLOOKUP($B117,'Product Master'!$A$2:$O$5991,12,FALSE())</f>
        <v>N</v>
      </c>
      <c r="M117" s="3" t="n">
        <v>24</v>
      </c>
      <c r="N117" s="3" t="n">
        <v>20</v>
      </c>
    </row>
    <row r="118" customFormat="false" ht="15" hidden="false" customHeight="true" outlineLevel="0" collapsed="false">
      <c r="A118" s="3" t="s">
        <v>247</v>
      </c>
      <c r="B118" s="3" t="s">
        <v>248</v>
      </c>
      <c r="C118" s="4" t="str">
        <f aca="false">VLOOKUP($B118,'Product Master'!$A$2:$O$5991,7,FALSE())</f>
        <v>Dry Grocery</v>
      </c>
      <c r="D118" s="4" t="str">
        <f aca="false">VLOOKUP($B118,'Product Master'!$A$2:$O$5991,8,FALSE())</f>
        <v>Hot Cereal</v>
      </c>
      <c r="E118" s="4" t="str">
        <f aca="false">VLOOKUP($B118,'Product Master'!$A$2:$O$5991,5,FALSE())</f>
        <v>Redbarn</v>
      </c>
      <c r="F118" s="4" t="str">
        <f aca="false">VLOOKUP($B118,'Product Master'!$A$2:$O$5991,4,FALSE())</f>
        <v>Redbarn Apple Cinnamon Instant Oatmeal, 18 oz</v>
      </c>
      <c r="G118" s="4" t="str">
        <f aca="false">VLOOKUP($B118,'Product Master'!$A$2:$O$5991,9,FALSE())</f>
        <v>18 oz</v>
      </c>
      <c r="H118" s="5" t="s">
        <v>16</v>
      </c>
      <c r="I118" s="6" t="n">
        <f aca="false">VLOOKUP($B118,'Product Master'!$A$2:$O$5991,14,FALSE())</f>
        <v>4.29</v>
      </c>
      <c r="J118" s="7" t="n">
        <f aca="false">VLOOKUP($B118,'Product Master'!$A$2:$O$5991,13,FALSE())</f>
        <v>6</v>
      </c>
      <c r="K118" s="7" t="str">
        <f aca="false">VLOOKUP($B118,'Product Master'!$A$2:$O$5991,11,FALSE())</f>
        <v>N</v>
      </c>
      <c r="L118" s="7" t="str">
        <f aca="false">VLOOKUP($B118,'Product Master'!$A$2:$O$5991,12,FALSE())</f>
        <v>N</v>
      </c>
      <c r="M118" s="3" t="n">
        <v>72</v>
      </c>
      <c r="N118" s="3" t="n">
        <v>18</v>
      </c>
    </row>
    <row r="119" customFormat="false" ht="15" hidden="false" customHeight="true" outlineLevel="0" collapsed="false">
      <c r="A119" s="3" t="s">
        <v>249</v>
      </c>
      <c r="B119" s="3" t="s">
        <v>250</v>
      </c>
      <c r="C119" s="4" t="str">
        <f aca="false">VLOOKUP($B119,'Product Master'!$A$2:$O$5991,7,FALSE())</f>
        <v>Dry Grocery</v>
      </c>
      <c r="D119" s="4" t="str">
        <f aca="false">VLOOKUP($B119,'Product Master'!$A$2:$O$5991,8,FALSE())</f>
        <v>Hot Cereal</v>
      </c>
      <c r="E119" s="4" t="str">
        <f aca="false">VLOOKUP($B119,'Product Master'!$A$2:$O$5991,5,FALSE())</f>
        <v>Harborline</v>
      </c>
      <c r="F119" s="4" t="str">
        <f aca="false">VLOOKUP($B119,'Product Master'!$A$2:$O$5991,4,FALSE())</f>
        <v>Harborline Apple Cinnamon Grits, 42 oz</v>
      </c>
      <c r="G119" s="4" t="str">
        <f aca="false">VLOOKUP($B119,'Product Master'!$A$2:$O$5991,9,FALSE())</f>
        <v>42 oz</v>
      </c>
      <c r="H119" s="5" t="s">
        <v>16</v>
      </c>
      <c r="I119" s="6" t="n">
        <f aca="false">VLOOKUP($B119,'Product Master'!$A$2:$O$5991,14,FALSE())</f>
        <v>4.79</v>
      </c>
      <c r="J119" s="7" t="n">
        <f aca="false">VLOOKUP($B119,'Product Master'!$A$2:$O$5991,13,FALSE())</f>
        <v>1</v>
      </c>
      <c r="K119" s="7" t="str">
        <f aca="false">VLOOKUP($B119,'Product Master'!$A$2:$O$5991,11,FALSE())</f>
        <v>Y</v>
      </c>
      <c r="L119" s="7" t="str">
        <f aca="false">VLOOKUP($B119,'Product Master'!$A$2:$O$5991,12,FALSE())</f>
        <v>N</v>
      </c>
      <c r="M119" s="3" t="n">
        <v>91</v>
      </c>
      <c r="N119" s="3" t="n">
        <v>25</v>
      </c>
    </row>
    <row r="120" customFormat="false" ht="15" hidden="false" customHeight="true" outlineLevel="0" collapsed="false">
      <c r="A120" s="3" t="s">
        <v>251</v>
      </c>
      <c r="B120" s="3" t="s">
        <v>252</v>
      </c>
      <c r="C120" s="4" t="str">
        <f aca="false">VLOOKUP($B120,'Product Master'!$A$2:$O$5991,7,FALSE())</f>
        <v>Dry Grocery</v>
      </c>
      <c r="D120" s="4" t="str">
        <f aca="false">VLOOKUP($B120,'Product Master'!$A$2:$O$5991,8,FALSE())</f>
        <v>Hot Cereal</v>
      </c>
      <c r="E120" s="4" t="str">
        <f aca="false">VLOOKUP($B120,'Product Master'!$A$2:$O$5991,5,FALSE())</f>
        <v>Wheatstone</v>
      </c>
      <c r="F120" s="4" t="str">
        <f aca="false">VLOOKUP($B120,'Product Master'!$A$2:$O$5991,4,FALSE())</f>
        <v>Wheatstone Maple Brown Sugar Old Fashioned Oats, 42 oz</v>
      </c>
      <c r="G120" s="4" t="str">
        <f aca="false">VLOOKUP($B120,'Product Master'!$A$2:$O$5991,9,FALSE())</f>
        <v>42 oz</v>
      </c>
      <c r="H120" s="5" t="s">
        <v>16</v>
      </c>
      <c r="I120" s="6" t="n">
        <f aca="false">VLOOKUP($B120,'Product Master'!$A$2:$O$5991,14,FALSE())</f>
        <v>4.39</v>
      </c>
      <c r="J120" s="7" t="n">
        <f aca="false">VLOOKUP($B120,'Product Master'!$A$2:$O$5991,13,FALSE())</f>
        <v>24</v>
      </c>
      <c r="K120" s="7" t="str">
        <f aca="false">VLOOKUP($B120,'Product Master'!$A$2:$O$5991,11,FALSE())</f>
        <v>N</v>
      </c>
      <c r="L120" s="7" t="str">
        <f aca="false">VLOOKUP($B120,'Product Master'!$A$2:$O$5991,12,FALSE())</f>
        <v>N</v>
      </c>
      <c r="M120" s="3" t="n">
        <v>65</v>
      </c>
      <c r="N120" s="3" t="n">
        <v>39</v>
      </c>
    </row>
    <row r="121" customFormat="false" ht="15" hidden="false" customHeight="true" outlineLevel="0" collapsed="false">
      <c r="A121" s="3" t="s">
        <v>253</v>
      </c>
      <c r="B121" s="3" t="s">
        <v>254</v>
      </c>
      <c r="C121" s="4" t="str">
        <f aca="false">VLOOKUP($B121,'Product Master'!$A$2:$O$5991,7,FALSE())</f>
        <v>Dry Grocery</v>
      </c>
      <c r="D121" s="4" t="str">
        <f aca="false">VLOOKUP($B121,'Product Master'!$A$2:$O$5991,8,FALSE())</f>
        <v>Hot Cereal</v>
      </c>
      <c r="E121" s="4" t="str">
        <f aca="false">VLOOKUP($B121,'Product Master'!$A$2:$O$5991,5,FALSE())</f>
        <v>Thrift Row</v>
      </c>
      <c r="F121" s="4" t="str">
        <f aca="false">VLOOKUP($B121,'Product Master'!$A$2:$O$5991,4,FALSE())</f>
        <v>Thrift Row Apple Cinnamon Quick Oats, 42 oz</v>
      </c>
      <c r="G121" s="4" t="str">
        <f aca="false">VLOOKUP($B121,'Product Master'!$A$2:$O$5991,9,FALSE())</f>
        <v>42 oz</v>
      </c>
      <c r="H121" s="5" t="s">
        <v>16</v>
      </c>
      <c r="I121" s="6" t="n">
        <f aca="false">VLOOKUP($B121,'Product Master'!$A$2:$O$5991,14,FALSE())</f>
        <v>5.89</v>
      </c>
      <c r="J121" s="7" t="n">
        <f aca="false">VLOOKUP($B121,'Product Master'!$A$2:$O$5991,13,FALSE())</f>
        <v>6</v>
      </c>
      <c r="K121" s="7" t="str">
        <f aca="false">VLOOKUP($B121,'Product Master'!$A$2:$O$5991,11,FALSE())</f>
        <v>Y</v>
      </c>
      <c r="L121" s="7" t="str">
        <f aca="false">VLOOKUP($B121,'Product Master'!$A$2:$O$5991,12,FALSE())</f>
        <v>N</v>
      </c>
      <c r="M121" s="3" t="n">
        <v>102</v>
      </c>
      <c r="N121" s="3" t="n">
        <v>21</v>
      </c>
    </row>
    <row r="122" customFormat="false" ht="15" hidden="false" customHeight="true" outlineLevel="0" collapsed="false">
      <c r="A122" s="3" t="s">
        <v>255</v>
      </c>
      <c r="B122" s="3" t="s">
        <v>256</v>
      </c>
      <c r="C122" s="4" t="str">
        <f aca="false">VLOOKUP($B122,'Product Master'!$A$2:$O$5991,7,FALSE())</f>
        <v>Dry Grocery</v>
      </c>
      <c r="D122" s="4" t="str">
        <f aca="false">VLOOKUP($B122,'Product Master'!$A$2:$O$5991,8,FALSE())</f>
        <v>Hot Cereal</v>
      </c>
      <c r="E122" s="4" t="str">
        <f aca="false">VLOOKUP($B122,'Product Master'!$A$2:$O$5991,5,FALSE())</f>
        <v>Roastport</v>
      </c>
      <c r="F122" s="4" t="str">
        <f aca="false">VLOOKUP($B122,'Product Master'!$A$2:$O$5991,4,FALSE())</f>
        <v>Roastport Apple Cinnamon Cream of Wheat, 18 oz</v>
      </c>
      <c r="G122" s="4" t="str">
        <f aca="false">VLOOKUP($B122,'Product Master'!$A$2:$O$5991,9,FALSE())</f>
        <v>18 oz</v>
      </c>
      <c r="H122" s="5" t="s">
        <v>16</v>
      </c>
      <c r="I122" s="6" t="n">
        <f aca="false">VLOOKUP($B122,'Product Master'!$A$2:$O$5991,14,FALSE())</f>
        <v>3.89</v>
      </c>
      <c r="J122" s="7" t="n">
        <f aca="false">VLOOKUP($B122,'Product Master'!$A$2:$O$5991,13,FALSE())</f>
        <v>2</v>
      </c>
      <c r="K122" s="7" t="str">
        <f aca="false">VLOOKUP($B122,'Product Master'!$A$2:$O$5991,11,FALSE())</f>
        <v>N</v>
      </c>
      <c r="L122" s="7" t="str">
        <f aca="false">VLOOKUP($B122,'Product Master'!$A$2:$O$5991,12,FALSE())</f>
        <v>N</v>
      </c>
      <c r="M122" s="3" t="n">
        <v>150</v>
      </c>
      <c r="N122" s="3" t="n">
        <v>8</v>
      </c>
    </row>
    <row r="123" customFormat="false" ht="15" hidden="false" customHeight="true" outlineLevel="0" collapsed="false">
      <c r="A123" s="3" t="s">
        <v>257</v>
      </c>
      <c r="B123" s="3" t="s">
        <v>258</v>
      </c>
      <c r="C123" s="4" t="str">
        <f aca="false">VLOOKUP($B123,'Product Master'!$A$2:$O$5991,7,FALSE())</f>
        <v>Dry Grocery</v>
      </c>
      <c r="D123" s="4" t="str">
        <f aca="false">VLOOKUP($B123,'Product Master'!$A$2:$O$5991,8,FALSE())</f>
        <v>Hot Cereal</v>
      </c>
      <c r="E123" s="4" t="str">
        <f aca="false">VLOOKUP($B123,'Product Master'!$A$2:$O$5991,5,FALSE())</f>
        <v>Roastport</v>
      </c>
      <c r="F123" s="4" t="str">
        <f aca="false">VLOOKUP($B123,'Product Master'!$A$2:$O$5991,4,FALSE())</f>
        <v>Roastport Variety Pack Instant Oatmeal, 18 oz</v>
      </c>
      <c r="G123" s="4" t="str">
        <f aca="false">VLOOKUP($B123,'Product Master'!$A$2:$O$5991,9,FALSE())</f>
        <v>18 oz</v>
      </c>
      <c r="H123" s="5" t="s">
        <v>16</v>
      </c>
      <c r="I123" s="6" t="n">
        <f aca="false">VLOOKUP($B123,'Product Master'!$A$2:$O$5991,14,FALSE())</f>
        <v>3.79</v>
      </c>
      <c r="J123" s="7" t="n">
        <f aca="false">VLOOKUP($B123,'Product Master'!$A$2:$O$5991,13,FALSE())</f>
        <v>4</v>
      </c>
      <c r="K123" s="7" t="str">
        <f aca="false">VLOOKUP($B123,'Product Master'!$A$2:$O$5991,11,FALSE())</f>
        <v>N</v>
      </c>
      <c r="L123" s="7" t="str">
        <f aca="false">VLOOKUP($B123,'Product Master'!$A$2:$O$5991,12,FALSE())</f>
        <v>N</v>
      </c>
      <c r="M123" s="3" t="n">
        <v>147</v>
      </c>
      <c r="N123" s="3" t="n">
        <v>5</v>
      </c>
    </row>
    <row r="124" customFormat="false" ht="15" hidden="false" customHeight="true" outlineLevel="0" collapsed="false">
      <c r="A124" s="3" t="s">
        <v>259</v>
      </c>
      <c r="B124" s="3" t="s">
        <v>260</v>
      </c>
      <c r="C124" s="4" t="str">
        <f aca="false">VLOOKUP($B124,'Product Master'!$A$2:$O$5991,7,FALSE())</f>
        <v>Dry Grocery</v>
      </c>
      <c r="D124" s="4" t="str">
        <f aca="false">VLOOKUP($B124,'Product Master'!$A$2:$O$5991,8,FALSE())</f>
        <v>Hot Cereal</v>
      </c>
      <c r="E124" s="4" t="str">
        <f aca="false">VLOOKUP($B124,'Product Master'!$A$2:$O$5991,5,FALSE())</f>
        <v>Redbarn</v>
      </c>
      <c r="F124" s="4" t="str">
        <f aca="false">VLOOKUP($B124,'Product Master'!$A$2:$O$5991,4,FALSE())</f>
        <v>Redbarn Grits, 42 oz</v>
      </c>
      <c r="G124" s="4" t="str">
        <f aca="false">VLOOKUP($B124,'Product Master'!$A$2:$O$5991,9,FALSE())</f>
        <v>42 oz</v>
      </c>
      <c r="H124" s="5" t="s">
        <v>16</v>
      </c>
      <c r="I124" s="6" t="n">
        <f aca="false">VLOOKUP($B124,'Product Master'!$A$2:$O$5991,14,FALSE())</f>
        <v>4.99</v>
      </c>
      <c r="J124" s="7" t="n">
        <f aca="false">VLOOKUP($B124,'Product Master'!$A$2:$O$5991,13,FALSE())</f>
        <v>1</v>
      </c>
      <c r="K124" s="7" t="str">
        <f aca="false">VLOOKUP($B124,'Product Master'!$A$2:$O$5991,11,FALSE())</f>
        <v>N</v>
      </c>
      <c r="L124" s="7" t="str">
        <f aca="false">VLOOKUP($B124,'Product Master'!$A$2:$O$5991,12,FALSE())</f>
        <v>N</v>
      </c>
      <c r="M124" s="3" t="n">
        <v>77</v>
      </c>
      <c r="N124" s="3" t="n">
        <v>39</v>
      </c>
    </row>
    <row r="125" customFormat="false" ht="15" hidden="false" customHeight="true" outlineLevel="0" collapsed="false">
      <c r="A125" s="3" t="s">
        <v>261</v>
      </c>
      <c r="B125" s="3" t="s">
        <v>262</v>
      </c>
      <c r="C125" s="4" t="str">
        <f aca="false">VLOOKUP($B125,'Product Master'!$A$2:$O$5991,7,FALSE())</f>
        <v>Dry Grocery</v>
      </c>
      <c r="D125" s="4" t="str">
        <f aca="false">VLOOKUP($B125,'Product Master'!$A$2:$O$5991,8,FALSE())</f>
        <v>Hot Cereal</v>
      </c>
      <c r="E125" s="4" t="str">
        <f aca="false">VLOOKUP($B125,'Product Master'!$A$2:$O$5991,5,FALSE())</f>
        <v>Golden Grain Co.</v>
      </c>
      <c r="F125" s="4" t="str">
        <f aca="false">VLOOKUP($B125,'Product Master'!$A$2:$O$5991,4,FALSE())</f>
        <v>Golden Grain Co. Maple Brown Sugar Instant Oatmeal, 42 oz</v>
      </c>
      <c r="G125" s="4" t="str">
        <f aca="false">VLOOKUP($B125,'Product Master'!$A$2:$O$5991,9,FALSE())</f>
        <v>42 oz</v>
      </c>
      <c r="H125" s="5" t="s">
        <v>16</v>
      </c>
      <c r="I125" s="6" t="n">
        <f aca="false">VLOOKUP($B125,'Product Master'!$A$2:$O$5991,14,FALSE())</f>
        <v>3.79</v>
      </c>
      <c r="J125" s="7" t="n">
        <f aca="false">VLOOKUP($B125,'Product Master'!$A$2:$O$5991,13,FALSE())</f>
        <v>8</v>
      </c>
      <c r="K125" s="7" t="str">
        <f aca="false">VLOOKUP($B125,'Product Master'!$A$2:$O$5991,11,FALSE())</f>
        <v>N</v>
      </c>
      <c r="L125" s="7" t="str">
        <f aca="false">VLOOKUP($B125,'Product Master'!$A$2:$O$5991,12,FALSE())</f>
        <v>N</v>
      </c>
      <c r="M125" s="3" t="n">
        <v>136</v>
      </c>
      <c r="N125" s="3" t="n">
        <v>40</v>
      </c>
    </row>
    <row r="126" customFormat="false" ht="15" hidden="false" customHeight="true" outlineLevel="0" collapsed="false">
      <c r="A126" s="3" t="s">
        <v>263</v>
      </c>
      <c r="B126" s="3" t="s">
        <v>264</v>
      </c>
      <c r="C126" s="4" t="str">
        <f aca="false">VLOOKUP($B126,'Product Master'!$A$2:$O$5991,7,FALSE())</f>
        <v>Dry Grocery</v>
      </c>
      <c r="D126" s="4" t="str">
        <f aca="false">VLOOKUP($B126,'Product Master'!$A$2:$O$5991,8,FALSE())</f>
        <v>Hot Cereal</v>
      </c>
      <c r="E126" s="4" t="str">
        <f aca="false">VLOOKUP($B126,'Product Master'!$A$2:$O$5991,5,FALSE())</f>
        <v>Wheatstone</v>
      </c>
      <c r="F126" s="4" t="str">
        <f aca="false">VLOOKUP($B126,'Product Master'!$A$2:$O$5991,4,FALSE())</f>
        <v>Wheatstone Apple Cinnamon Quick Oats, 42 oz</v>
      </c>
      <c r="G126" s="4" t="str">
        <f aca="false">VLOOKUP($B126,'Product Master'!$A$2:$O$5991,9,FALSE())</f>
        <v>42 oz</v>
      </c>
      <c r="H126" s="5" t="s">
        <v>16</v>
      </c>
      <c r="I126" s="6" t="n">
        <f aca="false">VLOOKUP($B126,'Product Master'!$A$2:$O$5991,14,FALSE())</f>
        <v>5.89</v>
      </c>
      <c r="J126" s="7" t="n">
        <f aca="false">VLOOKUP($B126,'Product Master'!$A$2:$O$5991,13,FALSE())</f>
        <v>6</v>
      </c>
      <c r="K126" s="7" t="str">
        <f aca="false">VLOOKUP($B126,'Product Master'!$A$2:$O$5991,11,FALSE())</f>
        <v>N</v>
      </c>
      <c r="L126" s="7" t="str">
        <f aca="false">VLOOKUP($B126,'Product Master'!$A$2:$O$5991,12,FALSE())</f>
        <v>N</v>
      </c>
      <c r="M126" s="3" t="n">
        <v>121</v>
      </c>
      <c r="N126" s="3" t="n">
        <v>15</v>
      </c>
    </row>
    <row r="127" customFormat="false" ht="15" hidden="false" customHeight="true" outlineLevel="0" collapsed="false">
      <c r="A127" s="3" t="s">
        <v>265</v>
      </c>
      <c r="B127" s="3" t="s">
        <v>266</v>
      </c>
      <c r="C127" s="4" t="str">
        <f aca="false">VLOOKUP($B127,'Product Master'!$A$2:$O$5991,7,FALSE())</f>
        <v>Dry Grocery</v>
      </c>
      <c r="D127" s="4" t="str">
        <f aca="false">VLOOKUP($B127,'Product Master'!$A$2:$O$5991,8,FALSE())</f>
        <v>Hot Cereal</v>
      </c>
      <c r="E127" s="4" t="str">
        <f aca="false">VLOOKUP($B127,'Product Master'!$A$2:$O$5991,5,FALSE())</f>
        <v>Kettle Row</v>
      </c>
      <c r="F127" s="4" t="str">
        <f aca="false">VLOOKUP($B127,'Product Master'!$A$2:$O$5991,4,FALSE())</f>
        <v>Kettle Row Quick Oats, 10 ct</v>
      </c>
      <c r="G127" s="4" t="str">
        <f aca="false">VLOOKUP($B127,'Product Master'!$A$2:$O$5991,9,FALSE())</f>
        <v>10 ct</v>
      </c>
      <c r="H127" s="5" t="s">
        <v>16</v>
      </c>
      <c r="I127" s="6" t="n">
        <f aca="false">VLOOKUP($B127,'Product Master'!$A$2:$O$5991,14,FALSE())</f>
        <v>5.89</v>
      </c>
      <c r="J127" s="7" t="n">
        <f aca="false">VLOOKUP($B127,'Product Master'!$A$2:$O$5991,13,FALSE())</f>
        <v>4</v>
      </c>
      <c r="K127" s="7" t="str">
        <f aca="false">VLOOKUP($B127,'Product Master'!$A$2:$O$5991,11,FALSE())</f>
        <v>N</v>
      </c>
      <c r="L127" s="7" t="str">
        <f aca="false">VLOOKUP($B127,'Product Master'!$A$2:$O$5991,12,FALSE())</f>
        <v>N</v>
      </c>
      <c r="M127" s="3" t="n">
        <v>55</v>
      </c>
      <c r="N127" s="3" t="n">
        <v>19</v>
      </c>
    </row>
    <row r="128" customFormat="false" ht="15" hidden="false" customHeight="true" outlineLevel="0" collapsed="false">
      <c r="A128" s="3" t="s">
        <v>267</v>
      </c>
      <c r="B128" s="3" t="s">
        <v>268</v>
      </c>
      <c r="C128" s="4" t="str">
        <f aca="false">VLOOKUP($B128,'Product Master'!$A$2:$O$5991,7,FALSE())</f>
        <v>Dry Grocery</v>
      </c>
      <c r="D128" s="4" t="str">
        <f aca="false">VLOOKUP($B128,'Product Master'!$A$2:$O$5991,8,FALSE())</f>
        <v>Hot Cereal</v>
      </c>
      <c r="E128" s="4" t="str">
        <f aca="false">VLOOKUP($B128,'Product Master'!$A$2:$O$5991,5,FALSE())</f>
        <v>Thrift Row</v>
      </c>
      <c r="F128" s="4" t="str">
        <f aca="false">VLOOKUP($B128,'Product Master'!$A$2:$O$5991,4,FALSE())</f>
        <v>Thrift Row Instant Oatmeal, 10 ct</v>
      </c>
      <c r="G128" s="4" t="str">
        <f aca="false">VLOOKUP($B128,'Product Master'!$A$2:$O$5991,9,FALSE())</f>
        <v>10 ct</v>
      </c>
      <c r="H128" s="5" t="s">
        <v>16</v>
      </c>
      <c r="I128" s="6" t="n">
        <f aca="false">VLOOKUP($B128,'Product Master'!$A$2:$O$5991,14,FALSE())</f>
        <v>4.89</v>
      </c>
      <c r="J128" s="7" t="n">
        <f aca="false">VLOOKUP($B128,'Product Master'!$A$2:$O$5991,13,FALSE())</f>
        <v>2</v>
      </c>
      <c r="K128" s="7" t="str">
        <f aca="false">VLOOKUP($B128,'Product Master'!$A$2:$O$5991,11,FALSE())</f>
        <v>Y</v>
      </c>
      <c r="L128" s="7" t="str">
        <f aca="false">VLOOKUP($B128,'Product Master'!$A$2:$O$5991,12,FALSE())</f>
        <v>N</v>
      </c>
      <c r="M128" s="3" t="n">
        <v>46</v>
      </c>
      <c r="N128" s="3" t="n">
        <v>39</v>
      </c>
    </row>
    <row r="129" customFormat="false" ht="15" hidden="false" customHeight="true" outlineLevel="0" collapsed="false">
      <c r="A129" s="3" t="s">
        <v>269</v>
      </c>
      <c r="B129" s="3" t="s">
        <v>270</v>
      </c>
      <c r="C129" s="4" t="str">
        <f aca="false">VLOOKUP($B129,'Product Master'!$A$2:$O$5991,7,FALSE())</f>
        <v>Dry Grocery</v>
      </c>
      <c r="D129" s="4" t="str">
        <f aca="false">VLOOKUP($B129,'Product Master'!$A$2:$O$5991,8,FALSE())</f>
        <v>Hot Cereal</v>
      </c>
      <c r="E129" s="4" t="str">
        <f aca="false">VLOOKUP($B129,'Product Master'!$A$2:$O$5991,5,FALSE())</f>
        <v>Redbarn</v>
      </c>
      <c r="F129" s="4" t="str">
        <f aca="false">VLOOKUP($B129,'Product Master'!$A$2:$O$5991,4,FALSE())</f>
        <v>Redbarn Variety Pack Grits, 10 ct</v>
      </c>
      <c r="G129" s="4" t="str">
        <f aca="false">VLOOKUP($B129,'Product Master'!$A$2:$O$5991,9,FALSE())</f>
        <v>10 ct</v>
      </c>
      <c r="H129" s="5" t="s">
        <v>16</v>
      </c>
      <c r="I129" s="6" t="n">
        <f aca="false">VLOOKUP($B129,'Product Master'!$A$2:$O$5991,14,FALSE())</f>
        <v>3.99</v>
      </c>
      <c r="J129" s="7" t="n">
        <f aca="false">VLOOKUP($B129,'Product Master'!$A$2:$O$5991,13,FALSE())</f>
        <v>12</v>
      </c>
      <c r="K129" s="7" t="str">
        <f aca="false">VLOOKUP($B129,'Product Master'!$A$2:$O$5991,11,FALSE())</f>
        <v>N</v>
      </c>
      <c r="L129" s="7" t="str">
        <f aca="false">VLOOKUP($B129,'Product Master'!$A$2:$O$5991,12,FALSE())</f>
        <v>N</v>
      </c>
      <c r="M129" s="3" t="n">
        <v>98</v>
      </c>
      <c r="N129" s="3" t="n">
        <v>33</v>
      </c>
    </row>
    <row r="130" customFormat="false" ht="15" hidden="false" customHeight="true" outlineLevel="0" collapsed="false">
      <c r="A130" s="3" t="s">
        <v>271</v>
      </c>
      <c r="B130" s="3" t="s">
        <v>272</v>
      </c>
      <c r="C130" s="4" t="str">
        <f aca="false">VLOOKUP($B130,'Product Master'!$A$2:$O$5991,7,FALSE())</f>
        <v>Dry Grocery</v>
      </c>
      <c r="D130" s="4" t="str">
        <f aca="false">VLOOKUP($B130,'Product Master'!$A$2:$O$5991,8,FALSE())</f>
        <v>Hot Cereal</v>
      </c>
      <c r="E130" s="4" t="str">
        <f aca="false">VLOOKUP($B130,'Product Master'!$A$2:$O$5991,5,FALSE())</f>
        <v>Wheatstone</v>
      </c>
      <c r="F130" s="4" t="str">
        <f aca="false">VLOOKUP($B130,'Product Master'!$A$2:$O$5991,4,FALSE())</f>
        <v>Wheatstone Maple Brown Sugar Grits, 10 ct</v>
      </c>
      <c r="G130" s="4" t="str">
        <f aca="false">VLOOKUP($B130,'Product Master'!$A$2:$O$5991,9,FALSE())</f>
        <v>10 ct</v>
      </c>
      <c r="H130" s="5" t="s">
        <v>16</v>
      </c>
      <c r="I130" s="6" t="n">
        <f aca="false">VLOOKUP($B130,'Product Master'!$A$2:$O$5991,14,FALSE())</f>
        <v>4.89</v>
      </c>
      <c r="J130" s="7" t="n">
        <f aca="false">VLOOKUP($B130,'Product Master'!$A$2:$O$5991,13,FALSE())</f>
        <v>6</v>
      </c>
      <c r="K130" s="7" t="str">
        <f aca="false">VLOOKUP($B130,'Product Master'!$A$2:$O$5991,11,FALSE())</f>
        <v>N</v>
      </c>
      <c r="L130" s="7" t="str">
        <f aca="false">VLOOKUP($B130,'Product Master'!$A$2:$O$5991,12,FALSE())</f>
        <v>N</v>
      </c>
      <c r="M130" s="3" t="n">
        <v>10</v>
      </c>
      <c r="N130" s="3" t="n">
        <v>15</v>
      </c>
    </row>
    <row r="131" customFormat="false" ht="15" hidden="false" customHeight="true" outlineLevel="0" collapsed="false">
      <c r="A131" s="3" t="s">
        <v>273</v>
      </c>
      <c r="B131" s="3" t="s">
        <v>274</v>
      </c>
      <c r="C131" s="4" t="str">
        <f aca="false">VLOOKUP($B131,'Product Master'!$A$2:$O$5991,7,FALSE())</f>
        <v>Dry Grocery</v>
      </c>
      <c r="D131" s="4" t="str">
        <f aca="false">VLOOKUP($B131,'Product Master'!$A$2:$O$5991,8,FALSE())</f>
        <v>Hot Cereal</v>
      </c>
      <c r="E131" s="4" t="str">
        <f aca="false">VLOOKUP($B131,'Product Master'!$A$2:$O$5991,5,FALSE())</f>
        <v>Wheatstone</v>
      </c>
      <c r="F131" s="4" t="str">
        <f aca="false">VLOOKUP($B131,'Product Master'!$A$2:$O$5991,4,FALSE())</f>
        <v>Wheatstone Variety Pack Grits, 10 ct</v>
      </c>
      <c r="G131" s="4" t="str">
        <f aca="false">VLOOKUP($B131,'Product Master'!$A$2:$O$5991,9,FALSE())</f>
        <v>10 ct</v>
      </c>
      <c r="H131" s="5" t="s">
        <v>16</v>
      </c>
      <c r="I131" s="6" t="n">
        <f aca="false">VLOOKUP($B131,'Product Master'!$A$2:$O$5991,14,FALSE())</f>
        <v>4.49</v>
      </c>
      <c r="J131" s="7" t="n">
        <f aca="false">VLOOKUP($B131,'Product Master'!$A$2:$O$5991,13,FALSE())</f>
        <v>12</v>
      </c>
      <c r="K131" s="7" t="str">
        <f aca="false">VLOOKUP($B131,'Product Master'!$A$2:$O$5991,11,FALSE())</f>
        <v>N</v>
      </c>
      <c r="L131" s="7" t="str">
        <f aca="false">VLOOKUP($B131,'Product Master'!$A$2:$O$5991,12,FALSE())</f>
        <v>N</v>
      </c>
      <c r="M131" s="3" t="n">
        <v>7</v>
      </c>
      <c r="N131" s="3" t="n">
        <v>8</v>
      </c>
    </row>
    <row r="132" customFormat="false" ht="15" hidden="false" customHeight="true" outlineLevel="0" collapsed="false">
      <c r="A132" s="3" t="s">
        <v>275</v>
      </c>
      <c r="B132" s="3" t="s">
        <v>276</v>
      </c>
      <c r="C132" s="4" t="str">
        <f aca="false">VLOOKUP($B132,'Product Master'!$A$2:$O$5991,7,FALSE())</f>
        <v>Dry Grocery</v>
      </c>
      <c r="D132" s="4" t="str">
        <f aca="false">VLOOKUP($B132,'Product Master'!$A$2:$O$5991,8,FALSE())</f>
        <v>Hot Cereal</v>
      </c>
      <c r="E132" s="4" t="str">
        <f aca="false">VLOOKUP($B132,'Product Master'!$A$2:$O$5991,5,FALSE())</f>
        <v>Golden Grain Co.</v>
      </c>
      <c r="F132" s="4" t="str">
        <f aca="false">VLOOKUP($B132,'Product Master'!$A$2:$O$5991,4,FALSE())</f>
        <v>Golden Grain Co. Maple Brown Sugar Grits, 42 oz</v>
      </c>
      <c r="G132" s="4" t="str">
        <f aca="false">VLOOKUP($B132,'Product Master'!$A$2:$O$5991,9,FALSE())</f>
        <v>42 oz</v>
      </c>
      <c r="H132" s="5" t="s">
        <v>16</v>
      </c>
      <c r="I132" s="6" t="n">
        <f aca="false">VLOOKUP($B132,'Product Master'!$A$2:$O$5991,14,FALSE())</f>
        <v>3.99</v>
      </c>
      <c r="J132" s="7" t="n">
        <f aca="false">VLOOKUP($B132,'Product Master'!$A$2:$O$5991,13,FALSE())</f>
        <v>6</v>
      </c>
      <c r="K132" s="7" t="str">
        <f aca="false">VLOOKUP($B132,'Product Master'!$A$2:$O$5991,11,FALSE())</f>
        <v>N</v>
      </c>
      <c r="L132" s="7" t="str">
        <f aca="false">VLOOKUP($B132,'Product Master'!$A$2:$O$5991,12,FALSE())</f>
        <v>N</v>
      </c>
      <c r="M132" s="3" t="n">
        <v>95</v>
      </c>
      <c r="N132" s="3" t="n">
        <v>27</v>
      </c>
    </row>
    <row r="133" customFormat="false" ht="15" hidden="false" customHeight="true" outlineLevel="0" collapsed="false">
      <c r="A133" s="3" t="s">
        <v>277</v>
      </c>
      <c r="B133" s="3" t="s">
        <v>278</v>
      </c>
      <c r="C133" s="4" t="str">
        <f aca="false">VLOOKUP($B133,'Product Master'!$A$2:$O$5991,7,FALSE())</f>
        <v>Dry Grocery</v>
      </c>
      <c r="D133" s="4" t="str">
        <f aca="false">VLOOKUP($B133,'Product Master'!$A$2:$O$5991,8,FALSE())</f>
        <v>Hot Cereal</v>
      </c>
      <c r="E133" s="4" t="str">
        <f aca="false">VLOOKUP($B133,'Product Master'!$A$2:$O$5991,5,FALSE())</f>
        <v>Thrift Row</v>
      </c>
      <c r="F133" s="4" t="str">
        <f aca="false">VLOOKUP($B133,'Product Master'!$A$2:$O$5991,4,FALSE())</f>
        <v>Thrift Row Apple Cinnamon Grits, 18 oz</v>
      </c>
      <c r="G133" s="4" t="str">
        <f aca="false">VLOOKUP($B133,'Product Master'!$A$2:$O$5991,9,FALSE())</f>
        <v>18 oz</v>
      </c>
      <c r="H133" s="5" t="s">
        <v>16</v>
      </c>
      <c r="I133" s="6" t="n">
        <f aca="false">VLOOKUP($B133,'Product Master'!$A$2:$O$5991,14,FALSE())</f>
        <v>5.99</v>
      </c>
      <c r="J133" s="7" t="n">
        <f aca="false">VLOOKUP($B133,'Product Master'!$A$2:$O$5991,13,FALSE())</f>
        <v>1</v>
      </c>
      <c r="K133" s="7" t="str">
        <f aca="false">VLOOKUP($B133,'Product Master'!$A$2:$O$5991,11,FALSE())</f>
        <v>Y</v>
      </c>
      <c r="L133" s="7" t="str">
        <f aca="false">VLOOKUP($B133,'Product Master'!$A$2:$O$5991,12,FALSE())</f>
        <v>N</v>
      </c>
      <c r="M133" s="3" t="n">
        <v>107</v>
      </c>
      <c r="N133" s="3" t="n">
        <v>18</v>
      </c>
    </row>
    <row r="134" customFormat="false" ht="15" hidden="false" customHeight="true" outlineLevel="0" collapsed="false">
      <c r="A134" s="3" t="s">
        <v>279</v>
      </c>
      <c r="B134" s="3" t="s">
        <v>280</v>
      </c>
      <c r="C134" s="4" t="str">
        <f aca="false">VLOOKUP($B134,'Product Master'!$A$2:$O$5991,7,FALSE())</f>
        <v>Dry Grocery</v>
      </c>
      <c r="D134" s="4" t="str">
        <f aca="false">VLOOKUP($B134,'Product Master'!$A$2:$O$5991,8,FALSE())</f>
        <v>Hot Cereal</v>
      </c>
      <c r="E134" s="4" t="str">
        <f aca="false">VLOOKUP($B134,'Product Master'!$A$2:$O$5991,5,FALSE())</f>
        <v>Wheatstone</v>
      </c>
      <c r="F134" s="4" t="str">
        <f aca="false">VLOOKUP($B134,'Product Master'!$A$2:$O$5991,4,FALSE())</f>
        <v>Wheatstone Grits, 42 oz</v>
      </c>
      <c r="G134" s="4" t="str">
        <f aca="false">VLOOKUP($B134,'Product Master'!$A$2:$O$5991,9,FALSE())</f>
        <v>42 oz</v>
      </c>
      <c r="H134" s="5" t="s">
        <v>16</v>
      </c>
      <c r="I134" s="6" t="n">
        <f aca="false">VLOOKUP($B134,'Product Master'!$A$2:$O$5991,14,FALSE())</f>
        <v>4.89</v>
      </c>
      <c r="J134" s="7" t="n">
        <f aca="false">VLOOKUP($B134,'Product Master'!$A$2:$O$5991,13,FALSE())</f>
        <v>12</v>
      </c>
      <c r="K134" s="7" t="str">
        <f aca="false">VLOOKUP($B134,'Product Master'!$A$2:$O$5991,11,FALSE())</f>
        <v>N</v>
      </c>
      <c r="L134" s="7" t="str">
        <f aca="false">VLOOKUP($B134,'Product Master'!$A$2:$O$5991,12,FALSE())</f>
        <v>N</v>
      </c>
      <c r="M134" s="3" t="n">
        <v>62</v>
      </c>
      <c r="N134" s="3" t="n">
        <v>5</v>
      </c>
    </row>
    <row r="135" customFormat="false" ht="15" hidden="false" customHeight="true" outlineLevel="0" collapsed="false">
      <c r="A135" s="3" t="s">
        <v>281</v>
      </c>
      <c r="B135" s="3" t="s">
        <v>282</v>
      </c>
      <c r="C135" s="4" t="str">
        <f aca="false">VLOOKUP($B135,'Product Master'!$A$2:$O$5991,7,FALSE())</f>
        <v>Dry Grocery</v>
      </c>
      <c r="D135" s="4" t="str">
        <f aca="false">VLOOKUP($B135,'Product Master'!$A$2:$O$5991,8,FALSE())</f>
        <v>Hot Cereal</v>
      </c>
      <c r="E135" s="4" t="str">
        <f aca="false">VLOOKUP($B135,'Product Master'!$A$2:$O$5991,5,FALSE())</f>
        <v>Redbarn</v>
      </c>
      <c r="F135" s="4" t="str">
        <f aca="false">VLOOKUP($B135,'Product Master'!$A$2:$O$5991,4,FALSE())</f>
        <v>Redbarn Variety Pack Cream of Wheat, 18 oz</v>
      </c>
      <c r="G135" s="4" t="str">
        <f aca="false">VLOOKUP($B135,'Product Master'!$A$2:$O$5991,9,FALSE())</f>
        <v>18 oz</v>
      </c>
      <c r="H135" s="5" t="s">
        <v>16</v>
      </c>
      <c r="I135" s="6" t="n">
        <f aca="false">VLOOKUP($B135,'Product Master'!$A$2:$O$5991,14,FALSE())</f>
        <v>5.29</v>
      </c>
      <c r="J135" s="7" t="n">
        <f aca="false">VLOOKUP($B135,'Product Master'!$A$2:$O$5991,13,FALSE())</f>
        <v>2</v>
      </c>
      <c r="K135" s="7" t="str">
        <f aca="false">VLOOKUP($B135,'Product Master'!$A$2:$O$5991,11,FALSE())</f>
        <v>N</v>
      </c>
      <c r="L135" s="7" t="str">
        <f aca="false">VLOOKUP($B135,'Product Master'!$A$2:$O$5991,12,FALSE())</f>
        <v>N</v>
      </c>
      <c r="M135" s="3" t="n">
        <v>15</v>
      </c>
      <c r="N135" s="3" t="n">
        <v>12</v>
      </c>
    </row>
    <row r="136" customFormat="false" ht="15" hidden="false" customHeight="true" outlineLevel="0" collapsed="false">
      <c r="A136" s="3" t="s">
        <v>283</v>
      </c>
      <c r="B136" s="3" t="s">
        <v>284</v>
      </c>
      <c r="C136" s="4" t="str">
        <f aca="false">VLOOKUP($B136,'Product Master'!$A$2:$O$5991,7,FALSE())</f>
        <v>Dry Grocery</v>
      </c>
      <c r="D136" s="4" t="str">
        <f aca="false">VLOOKUP($B136,'Product Master'!$A$2:$O$5991,8,FALSE())</f>
        <v>Hot Cereal</v>
      </c>
      <c r="E136" s="4" t="str">
        <f aca="false">VLOOKUP($B136,'Product Master'!$A$2:$O$5991,5,FALSE())</f>
        <v>Nutgrove</v>
      </c>
      <c r="F136" s="4" t="str">
        <f aca="false">VLOOKUP($B136,'Product Master'!$A$2:$O$5991,4,FALSE())</f>
        <v>Nutgrove Variety Pack Instant Oatmeal, 42 oz</v>
      </c>
      <c r="G136" s="4" t="str">
        <f aca="false">VLOOKUP($B136,'Product Master'!$A$2:$O$5991,9,FALSE())</f>
        <v>42 oz</v>
      </c>
      <c r="H136" s="5" t="s">
        <v>16</v>
      </c>
      <c r="I136" s="6" t="n">
        <f aca="false">VLOOKUP($B136,'Product Master'!$A$2:$O$5991,14,FALSE())</f>
        <v>4.79</v>
      </c>
      <c r="J136" s="7" t="n">
        <f aca="false">VLOOKUP($B136,'Product Master'!$A$2:$O$5991,13,FALSE())</f>
        <v>6</v>
      </c>
      <c r="K136" s="7" t="str">
        <f aca="false">VLOOKUP($B136,'Product Master'!$A$2:$O$5991,11,FALSE())</f>
        <v>N</v>
      </c>
      <c r="L136" s="7" t="str">
        <f aca="false">VLOOKUP($B136,'Product Master'!$A$2:$O$5991,12,FALSE())</f>
        <v>N</v>
      </c>
      <c r="M136" s="3" t="n">
        <v>5</v>
      </c>
      <c r="N136" s="3" t="n">
        <v>7</v>
      </c>
    </row>
    <row r="137" customFormat="false" ht="15" hidden="false" customHeight="true" outlineLevel="0" collapsed="false">
      <c r="A137" s="3" t="s">
        <v>285</v>
      </c>
      <c r="B137" s="3" t="s">
        <v>286</v>
      </c>
      <c r="C137" s="4" t="str">
        <f aca="false">VLOOKUP($B137,'Product Master'!$A$2:$O$5991,7,FALSE())</f>
        <v>Dry Grocery</v>
      </c>
      <c r="D137" s="4" t="str">
        <f aca="false">VLOOKUP($B137,'Product Master'!$A$2:$O$5991,8,FALSE())</f>
        <v>Hot Cereal</v>
      </c>
      <c r="E137" s="4" t="str">
        <f aca="false">VLOOKUP($B137,'Product Master'!$A$2:$O$5991,5,FALSE())</f>
        <v>Roastport</v>
      </c>
      <c r="F137" s="4" t="str">
        <f aca="false">VLOOKUP($B137,'Product Master'!$A$2:$O$5991,4,FALSE())</f>
        <v>Roastport Cream of Wheat, 42 oz</v>
      </c>
      <c r="G137" s="4" t="str">
        <f aca="false">VLOOKUP($B137,'Product Master'!$A$2:$O$5991,9,FALSE())</f>
        <v>42 oz</v>
      </c>
      <c r="H137" s="5" t="s">
        <v>16</v>
      </c>
      <c r="I137" s="6" t="n">
        <f aca="false">VLOOKUP($B137,'Product Master'!$A$2:$O$5991,14,FALSE())</f>
        <v>4.79</v>
      </c>
      <c r="J137" s="7" t="n">
        <f aca="false">VLOOKUP($B137,'Product Master'!$A$2:$O$5991,13,FALSE())</f>
        <v>24</v>
      </c>
      <c r="K137" s="7" t="str">
        <f aca="false">VLOOKUP($B137,'Product Master'!$A$2:$O$5991,11,FALSE())</f>
        <v>N</v>
      </c>
      <c r="L137" s="7" t="str">
        <f aca="false">VLOOKUP($B137,'Product Master'!$A$2:$O$5991,12,FALSE())</f>
        <v>N</v>
      </c>
      <c r="M137" s="3" t="n">
        <v>106</v>
      </c>
      <c r="N137" s="3" t="n">
        <v>3</v>
      </c>
    </row>
    <row r="138" customFormat="false" ht="15" hidden="false" customHeight="true" outlineLevel="0" collapsed="false">
      <c r="A138" s="3" t="s">
        <v>287</v>
      </c>
      <c r="B138" s="3" t="s">
        <v>288</v>
      </c>
      <c r="C138" s="4" t="str">
        <f aca="false">VLOOKUP($B138,'Product Master'!$A$2:$O$5991,7,FALSE())</f>
        <v>Dry Grocery</v>
      </c>
      <c r="D138" s="4" t="str">
        <f aca="false">VLOOKUP($B138,'Product Master'!$A$2:$O$5991,8,FALSE())</f>
        <v>Hot Cereal</v>
      </c>
      <c r="E138" s="4" t="str">
        <f aca="false">VLOOKUP($B138,'Product Master'!$A$2:$O$5991,5,FALSE())</f>
        <v>Thrift Row</v>
      </c>
      <c r="F138" s="4" t="str">
        <f aca="false">VLOOKUP($B138,'Product Master'!$A$2:$O$5991,4,FALSE())</f>
        <v>Thrift Row Maple Brown Sugar Grits, 10 ct</v>
      </c>
      <c r="G138" s="4" t="str">
        <f aca="false">VLOOKUP($B138,'Product Master'!$A$2:$O$5991,9,FALSE())</f>
        <v>10 ct</v>
      </c>
      <c r="H138" s="5" t="s">
        <v>16</v>
      </c>
      <c r="I138" s="6" t="n">
        <f aca="false">VLOOKUP($B138,'Product Master'!$A$2:$O$5991,14,FALSE())</f>
        <v>4.29</v>
      </c>
      <c r="J138" s="7" t="n">
        <f aca="false">VLOOKUP($B138,'Product Master'!$A$2:$O$5991,13,FALSE())</f>
        <v>8</v>
      </c>
      <c r="K138" s="7" t="str">
        <f aca="false">VLOOKUP($B138,'Product Master'!$A$2:$O$5991,11,FALSE())</f>
        <v>Y</v>
      </c>
      <c r="L138" s="7" t="str">
        <f aca="false">VLOOKUP($B138,'Product Master'!$A$2:$O$5991,12,FALSE())</f>
        <v>N</v>
      </c>
      <c r="M138" s="3" t="n">
        <v>29</v>
      </c>
      <c r="N138" s="3" t="n">
        <v>8</v>
      </c>
    </row>
    <row r="139" customFormat="false" ht="15" hidden="false" customHeight="true" outlineLevel="0" collapsed="false">
      <c r="A139" s="3" t="s">
        <v>289</v>
      </c>
      <c r="B139" s="3" t="s">
        <v>290</v>
      </c>
      <c r="C139" s="4" t="str">
        <f aca="false">VLOOKUP($B139,'Product Master'!$A$2:$O$5991,7,FALSE())</f>
        <v>Dry Grocery</v>
      </c>
      <c r="D139" s="4" t="str">
        <f aca="false">VLOOKUP($B139,'Product Master'!$A$2:$O$5991,8,FALSE())</f>
        <v>Hot Cereal</v>
      </c>
      <c r="E139" s="4" t="str">
        <f aca="false">VLOOKUP($B139,'Product Master'!$A$2:$O$5991,5,FALSE())</f>
        <v>Pepperlane</v>
      </c>
      <c r="F139" s="4" t="str">
        <f aca="false">VLOOKUP($B139,'Product Master'!$A$2:$O$5991,4,FALSE())</f>
        <v>Pepperlane Maple Brown Sugar Grits, 18 oz</v>
      </c>
      <c r="G139" s="4" t="str">
        <f aca="false">VLOOKUP($B139,'Product Master'!$A$2:$O$5991,9,FALSE())</f>
        <v>18 oz</v>
      </c>
      <c r="H139" s="5" t="s">
        <v>16</v>
      </c>
      <c r="I139" s="6" t="n">
        <f aca="false">VLOOKUP($B139,'Product Master'!$A$2:$O$5991,14,FALSE())</f>
        <v>5.99</v>
      </c>
      <c r="J139" s="7" t="n">
        <f aca="false">VLOOKUP($B139,'Product Master'!$A$2:$O$5991,13,FALSE())</f>
        <v>12</v>
      </c>
      <c r="K139" s="7" t="str">
        <f aca="false">VLOOKUP($B139,'Product Master'!$A$2:$O$5991,11,FALSE())</f>
        <v>N</v>
      </c>
      <c r="L139" s="7" t="str">
        <f aca="false">VLOOKUP($B139,'Product Master'!$A$2:$O$5991,12,FALSE())</f>
        <v>N</v>
      </c>
      <c r="M139" s="3" t="n">
        <v>6</v>
      </c>
      <c r="N139" s="3" t="n">
        <v>8</v>
      </c>
    </row>
    <row r="140" customFormat="false" ht="15" hidden="false" customHeight="true" outlineLevel="0" collapsed="false">
      <c r="A140" s="3" t="s">
        <v>291</v>
      </c>
      <c r="B140" s="3" t="s">
        <v>292</v>
      </c>
      <c r="C140" s="4" t="str">
        <f aca="false">VLOOKUP($B140,'Product Master'!$A$2:$O$5991,7,FALSE())</f>
        <v>Dry Grocery</v>
      </c>
      <c r="D140" s="4" t="str">
        <f aca="false">VLOOKUP($B140,'Product Master'!$A$2:$O$5991,8,FALSE())</f>
        <v>Hot Cereal</v>
      </c>
      <c r="E140" s="4" t="str">
        <f aca="false">VLOOKUP($B140,'Product Master'!$A$2:$O$5991,5,FALSE())</f>
        <v>Kettle Row</v>
      </c>
      <c r="F140" s="4" t="str">
        <f aca="false">VLOOKUP($B140,'Product Master'!$A$2:$O$5991,4,FALSE())</f>
        <v>Kettle Row Maple Brown Sugar Quick Oats, 42 oz</v>
      </c>
      <c r="G140" s="4" t="str">
        <f aca="false">VLOOKUP($B140,'Product Master'!$A$2:$O$5991,9,FALSE())</f>
        <v>42 oz</v>
      </c>
      <c r="H140" s="5" t="s">
        <v>16</v>
      </c>
      <c r="I140" s="6" t="n">
        <f aca="false">VLOOKUP($B140,'Product Master'!$A$2:$O$5991,14,FALSE())</f>
        <v>5.49</v>
      </c>
      <c r="J140" s="7" t="n">
        <f aca="false">VLOOKUP($B140,'Product Master'!$A$2:$O$5991,13,FALSE())</f>
        <v>1</v>
      </c>
      <c r="K140" s="7" t="str">
        <f aca="false">VLOOKUP($B140,'Product Master'!$A$2:$O$5991,11,FALSE())</f>
        <v>N</v>
      </c>
      <c r="L140" s="7" t="str">
        <f aca="false">VLOOKUP($B140,'Product Master'!$A$2:$O$5991,12,FALSE())</f>
        <v>N</v>
      </c>
      <c r="M140" s="3" t="n">
        <v>12</v>
      </c>
      <c r="N140" s="3" t="n">
        <v>11</v>
      </c>
    </row>
    <row r="141" customFormat="false" ht="15" hidden="false" customHeight="true" outlineLevel="0" collapsed="false">
      <c r="A141" s="3" t="s">
        <v>293</v>
      </c>
      <c r="B141" s="3" t="s">
        <v>294</v>
      </c>
      <c r="C141" s="4" t="str">
        <f aca="false">VLOOKUP($B141,'Product Master'!$A$2:$O$5991,7,FALSE())</f>
        <v>Dry Grocery</v>
      </c>
      <c r="D141" s="4" t="str">
        <f aca="false">VLOOKUP($B141,'Product Master'!$A$2:$O$5991,8,FALSE())</f>
        <v>Hot Cereal</v>
      </c>
      <c r="E141" s="4" t="str">
        <f aca="false">VLOOKUP($B141,'Product Master'!$A$2:$O$5991,5,FALSE())</f>
        <v>Wheatstone</v>
      </c>
      <c r="F141" s="4" t="str">
        <f aca="false">VLOOKUP($B141,'Product Master'!$A$2:$O$5991,4,FALSE())</f>
        <v>Wheatstone Apple Cinnamon Old Fashioned Oats, 18 oz</v>
      </c>
      <c r="G141" s="4" t="str">
        <f aca="false">VLOOKUP($B141,'Product Master'!$A$2:$O$5991,9,FALSE())</f>
        <v>18 oz</v>
      </c>
      <c r="H141" s="5" t="s">
        <v>16</v>
      </c>
      <c r="I141" s="6" t="n">
        <f aca="false">VLOOKUP($B141,'Product Master'!$A$2:$O$5991,14,FALSE())</f>
        <v>3.49</v>
      </c>
      <c r="J141" s="7" t="n">
        <f aca="false">VLOOKUP($B141,'Product Master'!$A$2:$O$5991,13,FALSE())</f>
        <v>24</v>
      </c>
      <c r="K141" s="7" t="str">
        <f aca="false">VLOOKUP($B141,'Product Master'!$A$2:$O$5991,11,FALSE())</f>
        <v>N</v>
      </c>
      <c r="L141" s="7" t="str">
        <f aca="false">VLOOKUP($B141,'Product Master'!$A$2:$O$5991,12,FALSE())</f>
        <v>N</v>
      </c>
      <c r="M141" s="3" t="n">
        <v>46</v>
      </c>
      <c r="N141" s="3" t="n">
        <v>31</v>
      </c>
    </row>
    <row r="142" customFormat="false" ht="15" hidden="false" customHeight="true" outlineLevel="0" collapsed="false">
      <c r="A142" s="3" t="s">
        <v>295</v>
      </c>
      <c r="B142" s="3" t="s">
        <v>296</v>
      </c>
      <c r="C142" s="4" t="str">
        <f aca="false">VLOOKUP($B142,'Product Master'!$A$2:$O$5991,7,FALSE())</f>
        <v>Dry Grocery</v>
      </c>
      <c r="D142" s="4" t="str">
        <f aca="false">VLOOKUP($B142,'Product Master'!$A$2:$O$5991,8,FALSE())</f>
        <v>Hot Cereal</v>
      </c>
      <c r="E142" s="4" t="str">
        <f aca="false">VLOOKUP($B142,'Product Master'!$A$2:$O$5991,5,FALSE())</f>
        <v>Redbarn</v>
      </c>
      <c r="F142" s="4" t="str">
        <f aca="false">VLOOKUP($B142,'Product Master'!$A$2:$O$5991,4,FALSE())</f>
        <v>Redbarn Variety Pack Instant Oatmeal, 10 ct</v>
      </c>
      <c r="G142" s="4" t="str">
        <f aca="false">VLOOKUP($B142,'Product Master'!$A$2:$O$5991,9,FALSE())</f>
        <v>10 ct</v>
      </c>
      <c r="H142" s="5" t="s">
        <v>16</v>
      </c>
      <c r="I142" s="6" t="n">
        <f aca="false">VLOOKUP($B142,'Product Master'!$A$2:$O$5991,14,FALSE())</f>
        <v>5.29</v>
      </c>
      <c r="J142" s="7" t="n">
        <f aca="false">VLOOKUP($B142,'Product Master'!$A$2:$O$5991,13,FALSE())</f>
        <v>2</v>
      </c>
      <c r="K142" s="7" t="str">
        <f aca="false">VLOOKUP($B142,'Product Master'!$A$2:$O$5991,11,FALSE())</f>
        <v>N</v>
      </c>
      <c r="L142" s="7" t="str">
        <f aca="false">VLOOKUP($B142,'Product Master'!$A$2:$O$5991,12,FALSE())</f>
        <v>N</v>
      </c>
      <c r="M142" s="3" t="n">
        <v>5</v>
      </c>
      <c r="N142" s="3" t="n">
        <v>18</v>
      </c>
    </row>
    <row r="143" customFormat="false" ht="15" hidden="false" customHeight="true" outlineLevel="0" collapsed="false">
      <c r="A143" s="3" t="s">
        <v>297</v>
      </c>
      <c r="B143" s="3" t="s">
        <v>298</v>
      </c>
      <c r="C143" s="4" t="str">
        <f aca="false">VLOOKUP($B143,'Product Master'!$A$2:$O$5991,7,FALSE())</f>
        <v>Dry Grocery</v>
      </c>
      <c r="D143" s="4" t="str">
        <f aca="false">VLOOKUP($B143,'Product Master'!$A$2:$O$5991,8,FALSE())</f>
        <v>Hot Cereal</v>
      </c>
      <c r="E143" s="4" t="str">
        <f aca="false">VLOOKUP($B143,'Product Master'!$A$2:$O$5991,5,FALSE())</f>
        <v>Thrift Row</v>
      </c>
      <c r="F143" s="4" t="str">
        <f aca="false">VLOOKUP($B143,'Product Master'!$A$2:$O$5991,4,FALSE())</f>
        <v>Thrift Row Variety Pack Old Fashioned Oats, 10 ct</v>
      </c>
      <c r="G143" s="4" t="str">
        <f aca="false">VLOOKUP($B143,'Product Master'!$A$2:$O$5991,9,FALSE())</f>
        <v>10 ct</v>
      </c>
      <c r="H143" s="5" t="s">
        <v>16</v>
      </c>
      <c r="I143" s="6" t="n">
        <f aca="false">VLOOKUP($B143,'Product Master'!$A$2:$O$5991,14,FALSE())</f>
        <v>5.99</v>
      </c>
      <c r="J143" s="7" t="n">
        <f aca="false">VLOOKUP($B143,'Product Master'!$A$2:$O$5991,13,FALSE())</f>
        <v>4</v>
      </c>
      <c r="K143" s="7" t="str">
        <f aca="false">VLOOKUP($B143,'Product Master'!$A$2:$O$5991,11,FALSE())</f>
        <v>Y</v>
      </c>
      <c r="L143" s="7" t="str">
        <f aca="false">VLOOKUP($B143,'Product Master'!$A$2:$O$5991,12,FALSE())</f>
        <v>N</v>
      </c>
      <c r="M143" s="3" t="n">
        <v>59</v>
      </c>
      <c r="N143" s="3" t="n">
        <v>36</v>
      </c>
    </row>
    <row r="144" customFormat="false" ht="15" hidden="false" customHeight="true" outlineLevel="0" collapsed="false">
      <c r="A144" s="3" t="s">
        <v>299</v>
      </c>
      <c r="B144" s="3" t="s">
        <v>300</v>
      </c>
      <c r="C144" s="4" t="str">
        <f aca="false">VLOOKUP($B144,'Product Master'!$A$2:$O$5991,7,FALSE())</f>
        <v>Dry Grocery</v>
      </c>
      <c r="D144" s="4" t="str">
        <f aca="false">VLOOKUP($B144,'Product Master'!$A$2:$O$5991,8,FALSE())</f>
        <v>Hot Cereal</v>
      </c>
      <c r="E144" s="4" t="str">
        <f aca="false">VLOOKUP($B144,'Product Master'!$A$2:$O$5991,5,FALSE())</f>
        <v>Kettle Row</v>
      </c>
      <c r="F144" s="4" t="str">
        <f aca="false">VLOOKUP($B144,'Product Master'!$A$2:$O$5991,4,FALSE())</f>
        <v>Kettle Row Quick Oats, 42 oz</v>
      </c>
      <c r="G144" s="4" t="str">
        <f aca="false">VLOOKUP($B144,'Product Master'!$A$2:$O$5991,9,FALSE())</f>
        <v>42 oz</v>
      </c>
      <c r="H144" s="5" t="s">
        <v>16</v>
      </c>
      <c r="I144" s="6" t="n">
        <f aca="false">VLOOKUP($B144,'Product Master'!$A$2:$O$5991,14,FALSE())</f>
        <v>5.99</v>
      </c>
      <c r="J144" s="7" t="n">
        <f aca="false">VLOOKUP($B144,'Product Master'!$A$2:$O$5991,13,FALSE())</f>
        <v>1</v>
      </c>
      <c r="K144" s="7" t="str">
        <f aca="false">VLOOKUP($B144,'Product Master'!$A$2:$O$5991,11,FALSE())</f>
        <v>N</v>
      </c>
      <c r="L144" s="7" t="str">
        <f aca="false">VLOOKUP($B144,'Product Master'!$A$2:$O$5991,12,FALSE())</f>
        <v>N</v>
      </c>
      <c r="M144" s="3" t="n">
        <v>117</v>
      </c>
      <c r="N144" s="3" t="n">
        <v>13</v>
      </c>
    </row>
    <row r="145" customFormat="false" ht="15" hidden="false" customHeight="true" outlineLevel="0" collapsed="false">
      <c r="A145" s="3" t="s">
        <v>301</v>
      </c>
      <c r="B145" s="3" t="s">
        <v>302</v>
      </c>
      <c r="C145" s="4" t="str">
        <f aca="false">VLOOKUP($B145,'Product Master'!$A$2:$O$5991,7,FALSE())</f>
        <v>Dry Grocery</v>
      </c>
      <c r="D145" s="4" t="str">
        <f aca="false">VLOOKUP($B145,'Product Master'!$A$2:$O$5991,8,FALSE())</f>
        <v>Hot Cereal</v>
      </c>
      <c r="E145" s="4" t="str">
        <f aca="false">VLOOKUP($B145,'Product Master'!$A$2:$O$5991,5,FALSE())</f>
        <v>Redbarn</v>
      </c>
      <c r="F145" s="4" t="str">
        <f aca="false">VLOOKUP($B145,'Product Master'!$A$2:$O$5991,4,FALSE())</f>
        <v>Redbarn Apple Cinnamon Grits, 18 oz</v>
      </c>
      <c r="G145" s="4" t="str">
        <f aca="false">VLOOKUP($B145,'Product Master'!$A$2:$O$5991,9,FALSE())</f>
        <v>18 oz</v>
      </c>
      <c r="H145" s="5" t="s">
        <v>16</v>
      </c>
      <c r="I145" s="6" t="n">
        <f aca="false">VLOOKUP($B145,'Product Master'!$A$2:$O$5991,14,FALSE())</f>
        <v>4.39</v>
      </c>
      <c r="J145" s="7" t="n">
        <f aca="false">VLOOKUP($B145,'Product Master'!$A$2:$O$5991,13,FALSE())</f>
        <v>12</v>
      </c>
      <c r="K145" s="7" t="str">
        <f aca="false">VLOOKUP($B145,'Product Master'!$A$2:$O$5991,11,FALSE())</f>
        <v>N</v>
      </c>
      <c r="L145" s="7" t="str">
        <f aca="false">VLOOKUP($B145,'Product Master'!$A$2:$O$5991,12,FALSE())</f>
        <v>N</v>
      </c>
      <c r="M145" s="3" t="n">
        <v>22</v>
      </c>
      <c r="N145" s="3" t="n">
        <v>28</v>
      </c>
    </row>
    <row r="146" customFormat="false" ht="15" hidden="false" customHeight="true" outlineLevel="0" collapsed="false">
      <c r="A146" s="3" t="s">
        <v>303</v>
      </c>
      <c r="B146" s="3" t="s">
        <v>304</v>
      </c>
      <c r="C146" s="4" t="str">
        <f aca="false">VLOOKUP($B146,'Product Master'!$A$2:$O$5991,7,FALSE())</f>
        <v>Dry Grocery</v>
      </c>
      <c r="D146" s="4" t="str">
        <f aca="false">VLOOKUP($B146,'Product Master'!$A$2:$O$5991,8,FALSE())</f>
        <v>Hot Cereal</v>
      </c>
      <c r="E146" s="4" t="str">
        <f aca="false">VLOOKUP($B146,'Product Master'!$A$2:$O$5991,5,FALSE())</f>
        <v>Nutgrove</v>
      </c>
      <c r="F146" s="4" t="str">
        <f aca="false">VLOOKUP($B146,'Product Master'!$A$2:$O$5991,4,FALSE())</f>
        <v>Nutgrove Maple Brown Sugar Quick Oats, 10 ct</v>
      </c>
      <c r="G146" s="4" t="str">
        <f aca="false">VLOOKUP($B146,'Product Master'!$A$2:$O$5991,9,FALSE())</f>
        <v>10 ct</v>
      </c>
      <c r="H146" s="5" t="s">
        <v>16</v>
      </c>
      <c r="I146" s="6" t="n">
        <f aca="false">VLOOKUP($B146,'Product Master'!$A$2:$O$5991,14,FALSE())</f>
        <v>4.39</v>
      </c>
      <c r="J146" s="7" t="n">
        <f aca="false">VLOOKUP($B146,'Product Master'!$A$2:$O$5991,13,FALSE())</f>
        <v>4</v>
      </c>
      <c r="K146" s="7" t="str">
        <f aca="false">VLOOKUP($B146,'Product Master'!$A$2:$O$5991,11,FALSE())</f>
        <v>N</v>
      </c>
      <c r="L146" s="7" t="str">
        <f aca="false">VLOOKUP($B146,'Product Master'!$A$2:$O$5991,12,FALSE())</f>
        <v>N</v>
      </c>
      <c r="M146" s="3" t="n">
        <v>75</v>
      </c>
      <c r="N146" s="3" t="n">
        <v>31</v>
      </c>
    </row>
    <row r="147" customFormat="false" ht="15" hidden="false" customHeight="true" outlineLevel="0" collapsed="false">
      <c r="A147" s="3" t="s">
        <v>305</v>
      </c>
      <c r="B147" s="3" t="s">
        <v>306</v>
      </c>
      <c r="C147" s="4" t="str">
        <f aca="false">VLOOKUP($B147,'Product Master'!$A$2:$O$5991,7,FALSE())</f>
        <v>Dry Grocery</v>
      </c>
      <c r="D147" s="4" t="str">
        <f aca="false">VLOOKUP($B147,'Product Master'!$A$2:$O$5991,8,FALSE())</f>
        <v>Hot Cereal</v>
      </c>
      <c r="E147" s="4" t="str">
        <f aca="false">VLOOKUP($B147,'Product Master'!$A$2:$O$5991,5,FALSE())</f>
        <v>Kettle Row</v>
      </c>
      <c r="F147" s="4" t="str">
        <f aca="false">VLOOKUP($B147,'Product Master'!$A$2:$O$5991,4,FALSE())</f>
        <v>Kettle Row Variety Pack Instant Oatmeal, 18 oz</v>
      </c>
      <c r="G147" s="4" t="str">
        <f aca="false">VLOOKUP($B147,'Product Master'!$A$2:$O$5991,9,FALSE())</f>
        <v>18 oz</v>
      </c>
      <c r="H147" s="5" t="s">
        <v>16</v>
      </c>
      <c r="I147" s="6" t="n">
        <f aca="false">VLOOKUP($B147,'Product Master'!$A$2:$O$5991,14,FALSE())</f>
        <v>3.99</v>
      </c>
      <c r="J147" s="7" t="n">
        <f aca="false">VLOOKUP($B147,'Product Master'!$A$2:$O$5991,13,FALSE())</f>
        <v>2</v>
      </c>
      <c r="K147" s="7" t="str">
        <f aca="false">VLOOKUP($B147,'Product Master'!$A$2:$O$5991,11,FALSE())</f>
        <v>N</v>
      </c>
      <c r="L147" s="7" t="str">
        <f aca="false">VLOOKUP($B147,'Product Master'!$A$2:$O$5991,12,FALSE())</f>
        <v>N</v>
      </c>
      <c r="M147" s="3" t="n">
        <v>32</v>
      </c>
      <c r="N147" s="3" t="n">
        <v>16</v>
      </c>
    </row>
    <row r="148" customFormat="false" ht="15" hidden="false" customHeight="true" outlineLevel="0" collapsed="false">
      <c r="A148" s="3" t="s">
        <v>307</v>
      </c>
      <c r="B148" s="3" t="s">
        <v>308</v>
      </c>
      <c r="C148" s="4" t="str">
        <f aca="false">VLOOKUP($B148,'Product Master'!$A$2:$O$5991,7,FALSE())</f>
        <v>Dry Grocery</v>
      </c>
      <c r="D148" s="4" t="str">
        <f aca="false">VLOOKUP($B148,'Product Master'!$A$2:$O$5991,8,FALSE())</f>
        <v>Hot Cereal</v>
      </c>
      <c r="E148" s="4" t="str">
        <f aca="false">VLOOKUP($B148,'Product Master'!$A$2:$O$5991,5,FALSE())</f>
        <v>Golden Grain Co.</v>
      </c>
      <c r="F148" s="4" t="str">
        <f aca="false">VLOOKUP($B148,'Product Master'!$A$2:$O$5991,4,FALSE())</f>
        <v>Golden Grain Co. Variety Pack Quick Oats, 18 oz</v>
      </c>
      <c r="G148" s="4" t="str">
        <f aca="false">VLOOKUP($B148,'Product Master'!$A$2:$O$5991,9,FALSE())</f>
        <v>18 oz</v>
      </c>
      <c r="H148" s="5" t="s">
        <v>16</v>
      </c>
      <c r="I148" s="6" t="n">
        <f aca="false">VLOOKUP($B148,'Product Master'!$A$2:$O$5991,14,FALSE())</f>
        <v>3.99</v>
      </c>
      <c r="J148" s="7" t="n">
        <f aca="false">VLOOKUP($B148,'Product Master'!$A$2:$O$5991,13,FALSE())</f>
        <v>24</v>
      </c>
      <c r="K148" s="7" t="str">
        <f aca="false">VLOOKUP($B148,'Product Master'!$A$2:$O$5991,11,FALSE())</f>
        <v>N</v>
      </c>
      <c r="L148" s="7" t="str">
        <f aca="false">VLOOKUP($B148,'Product Master'!$A$2:$O$5991,12,FALSE())</f>
        <v>N</v>
      </c>
      <c r="M148" s="3" t="n">
        <v>128</v>
      </c>
      <c r="N148" s="3" t="n">
        <v>9</v>
      </c>
    </row>
    <row r="149" customFormat="false" ht="15" hidden="false" customHeight="true" outlineLevel="0" collapsed="false">
      <c r="A149" s="3" t="s">
        <v>309</v>
      </c>
      <c r="B149" s="3" t="s">
        <v>310</v>
      </c>
      <c r="C149" s="4" t="str">
        <f aca="false">VLOOKUP($B149,'Product Master'!$A$2:$O$5991,7,FALSE())</f>
        <v>Dry Grocery</v>
      </c>
      <c r="D149" s="4" t="str">
        <f aca="false">VLOOKUP($B149,'Product Master'!$A$2:$O$5991,8,FALSE())</f>
        <v>Hot Cereal</v>
      </c>
      <c r="E149" s="4" t="str">
        <f aca="false">VLOOKUP($B149,'Product Master'!$A$2:$O$5991,5,FALSE())</f>
        <v>Orchard Spread</v>
      </c>
      <c r="F149" s="4" t="str">
        <f aca="false">VLOOKUP($B149,'Product Master'!$A$2:$O$5991,4,FALSE())</f>
        <v>Orchard Spread Apple Cinnamon Cream of Wheat, 18 oz</v>
      </c>
      <c r="G149" s="4" t="str">
        <f aca="false">VLOOKUP($B149,'Product Master'!$A$2:$O$5991,9,FALSE())</f>
        <v>18 oz</v>
      </c>
      <c r="H149" s="5" t="s">
        <v>16</v>
      </c>
      <c r="I149" s="6" t="n">
        <f aca="false">VLOOKUP($B149,'Product Master'!$A$2:$O$5991,14,FALSE())</f>
        <v>5.99</v>
      </c>
      <c r="J149" s="7" t="n">
        <f aca="false">VLOOKUP($B149,'Product Master'!$A$2:$O$5991,13,FALSE())</f>
        <v>24</v>
      </c>
      <c r="K149" s="7" t="str">
        <f aca="false">VLOOKUP($B149,'Product Master'!$A$2:$O$5991,11,FALSE())</f>
        <v>N</v>
      </c>
      <c r="L149" s="7" t="str">
        <f aca="false">VLOOKUP($B149,'Product Master'!$A$2:$O$5991,12,FALSE())</f>
        <v>N</v>
      </c>
      <c r="M149" s="3" t="n">
        <v>95</v>
      </c>
      <c r="N149" s="3" t="n">
        <v>26</v>
      </c>
    </row>
    <row r="150" customFormat="false" ht="15" hidden="false" customHeight="true" outlineLevel="0" collapsed="false">
      <c r="A150" s="3" t="s">
        <v>311</v>
      </c>
      <c r="B150" s="3" t="s">
        <v>312</v>
      </c>
      <c r="C150" s="4" t="str">
        <f aca="false">VLOOKUP($B150,'Product Master'!$A$2:$O$5991,7,FALSE())</f>
        <v>Dry Grocery</v>
      </c>
      <c r="D150" s="4" t="str">
        <f aca="false">VLOOKUP($B150,'Product Master'!$A$2:$O$5991,8,FALSE())</f>
        <v>Hot Cereal</v>
      </c>
      <c r="E150" s="4" t="str">
        <f aca="false">VLOOKUP($B150,'Product Master'!$A$2:$O$5991,5,FALSE())</f>
        <v>Thrift Row</v>
      </c>
      <c r="F150" s="4" t="str">
        <f aca="false">VLOOKUP($B150,'Product Master'!$A$2:$O$5991,4,FALSE())</f>
        <v>Thrift Row Variety Pack Quick Oats, 18 oz</v>
      </c>
      <c r="G150" s="4" t="str">
        <f aca="false">VLOOKUP($B150,'Product Master'!$A$2:$O$5991,9,FALSE())</f>
        <v>18 oz</v>
      </c>
      <c r="H150" s="5" t="s">
        <v>16</v>
      </c>
      <c r="I150" s="6" t="n">
        <f aca="false">VLOOKUP($B150,'Product Master'!$A$2:$O$5991,14,FALSE())</f>
        <v>5.49</v>
      </c>
      <c r="J150" s="7" t="n">
        <f aca="false">VLOOKUP($B150,'Product Master'!$A$2:$O$5991,13,FALSE())</f>
        <v>8</v>
      </c>
      <c r="K150" s="7" t="str">
        <f aca="false">VLOOKUP($B150,'Product Master'!$A$2:$O$5991,11,FALSE())</f>
        <v>Y</v>
      </c>
      <c r="L150" s="7" t="str">
        <f aca="false">VLOOKUP($B150,'Product Master'!$A$2:$O$5991,12,FALSE())</f>
        <v>N</v>
      </c>
      <c r="M150" s="3" t="n">
        <v>62</v>
      </c>
      <c r="N150" s="3" t="n">
        <v>15</v>
      </c>
    </row>
    <row r="151" customFormat="false" ht="15" hidden="false" customHeight="true" outlineLevel="0" collapsed="false">
      <c r="A151" s="3" t="s">
        <v>313</v>
      </c>
      <c r="B151" s="3" t="s">
        <v>314</v>
      </c>
      <c r="C151" s="4" t="str">
        <f aca="false">VLOOKUP($B151,'Product Master'!$A$2:$O$5991,7,FALSE())</f>
        <v>Dry Grocery</v>
      </c>
      <c r="D151" s="4" t="str">
        <f aca="false">VLOOKUP($B151,'Product Master'!$A$2:$O$5991,8,FALSE())</f>
        <v>Hot Cereal</v>
      </c>
      <c r="E151" s="4" t="str">
        <f aca="false">VLOOKUP($B151,'Product Master'!$A$2:$O$5991,5,FALSE())</f>
        <v>Wheatstone</v>
      </c>
      <c r="F151" s="4" t="str">
        <f aca="false">VLOOKUP($B151,'Product Master'!$A$2:$O$5991,4,FALSE())</f>
        <v>Wheatstone Variety Pack Instant Oatmeal, 18 oz</v>
      </c>
      <c r="G151" s="4" t="str">
        <f aca="false">VLOOKUP($B151,'Product Master'!$A$2:$O$5991,9,FALSE())</f>
        <v>18 oz</v>
      </c>
      <c r="H151" s="5" t="s">
        <v>16</v>
      </c>
      <c r="I151" s="6" t="n">
        <f aca="false">VLOOKUP($B151,'Product Master'!$A$2:$O$5991,14,FALSE())</f>
        <v>3.79</v>
      </c>
      <c r="J151" s="7" t="n">
        <f aca="false">VLOOKUP($B151,'Product Master'!$A$2:$O$5991,13,FALSE())</f>
        <v>2</v>
      </c>
      <c r="K151" s="7" t="str">
        <f aca="false">VLOOKUP($B151,'Product Master'!$A$2:$O$5991,11,FALSE())</f>
        <v>N</v>
      </c>
      <c r="L151" s="7" t="str">
        <f aca="false">VLOOKUP($B151,'Product Master'!$A$2:$O$5991,12,FALSE())</f>
        <v>N</v>
      </c>
      <c r="M151" s="3" t="n">
        <v>129</v>
      </c>
      <c r="N151" s="3" t="n">
        <v>10</v>
      </c>
    </row>
    <row r="152" customFormat="false" ht="15" hidden="false" customHeight="true" outlineLevel="0" collapsed="false">
      <c r="A152" s="3" t="s">
        <v>315</v>
      </c>
      <c r="B152" s="3" t="s">
        <v>316</v>
      </c>
      <c r="C152" s="4" t="str">
        <f aca="false">VLOOKUP($B152,'Product Master'!$A$2:$O$5991,7,FALSE())</f>
        <v>Dry Grocery</v>
      </c>
      <c r="D152" s="4" t="str">
        <f aca="false">VLOOKUP($B152,'Product Master'!$A$2:$O$5991,8,FALSE())</f>
        <v>Hot Cereal</v>
      </c>
      <c r="E152" s="4" t="str">
        <f aca="false">VLOOKUP($B152,'Product Master'!$A$2:$O$5991,5,FALSE())</f>
        <v>Golden Grain Co.</v>
      </c>
      <c r="F152" s="4" t="str">
        <f aca="false">VLOOKUP($B152,'Product Master'!$A$2:$O$5991,4,FALSE())</f>
        <v>Golden Grain Co. Instant Oatmeal, 10 ct</v>
      </c>
      <c r="G152" s="4" t="str">
        <f aca="false">VLOOKUP($B152,'Product Master'!$A$2:$O$5991,9,FALSE())</f>
        <v>10 ct</v>
      </c>
      <c r="H152" s="5" t="s">
        <v>16</v>
      </c>
      <c r="I152" s="6" t="n">
        <f aca="false">VLOOKUP($B152,'Product Master'!$A$2:$O$5991,14,FALSE())</f>
        <v>3.99</v>
      </c>
      <c r="J152" s="7" t="n">
        <f aca="false">VLOOKUP($B152,'Product Master'!$A$2:$O$5991,13,FALSE())</f>
        <v>1</v>
      </c>
      <c r="K152" s="7" t="str">
        <f aca="false">VLOOKUP($B152,'Product Master'!$A$2:$O$5991,11,FALSE())</f>
        <v>N</v>
      </c>
      <c r="L152" s="7" t="str">
        <f aca="false">VLOOKUP($B152,'Product Master'!$A$2:$O$5991,12,FALSE())</f>
        <v>N</v>
      </c>
      <c r="M152" s="3" t="n">
        <v>22</v>
      </c>
      <c r="N152" s="3" t="n">
        <v>20</v>
      </c>
    </row>
    <row r="153" customFormat="false" ht="15" hidden="false" customHeight="true" outlineLevel="0" collapsed="false">
      <c r="A153" s="3" t="s">
        <v>317</v>
      </c>
      <c r="B153" s="3" t="s">
        <v>318</v>
      </c>
      <c r="C153" s="4" t="str">
        <f aca="false">VLOOKUP($B153,'Product Master'!$A$2:$O$5991,7,FALSE())</f>
        <v>Dry Grocery</v>
      </c>
      <c r="D153" s="4" t="str">
        <f aca="false">VLOOKUP($B153,'Product Master'!$A$2:$O$5991,8,FALSE())</f>
        <v>Hot Cereal</v>
      </c>
      <c r="E153" s="4" t="str">
        <f aca="false">VLOOKUP($B153,'Product Master'!$A$2:$O$5991,5,FALSE())</f>
        <v>Orchard Spread</v>
      </c>
      <c r="F153" s="4" t="str">
        <f aca="false">VLOOKUP($B153,'Product Master'!$A$2:$O$5991,4,FALSE())</f>
        <v>Orchard Spread Instant Oatmeal, 42 oz</v>
      </c>
      <c r="G153" s="4" t="str">
        <f aca="false">VLOOKUP($B153,'Product Master'!$A$2:$O$5991,9,FALSE())</f>
        <v>42 oz</v>
      </c>
      <c r="H153" s="5" t="s">
        <v>16</v>
      </c>
      <c r="I153" s="6" t="n">
        <f aca="false">VLOOKUP($B153,'Product Master'!$A$2:$O$5991,14,FALSE())</f>
        <v>4.79</v>
      </c>
      <c r="J153" s="7" t="n">
        <f aca="false">VLOOKUP($B153,'Product Master'!$A$2:$O$5991,13,FALSE())</f>
        <v>4</v>
      </c>
      <c r="K153" s="7" t="str">
        <f aca="false">VLOOKUP($B153,'Product Master'!$A$2:$O$5991,11,FALSE())</f>
        <v>N</v>
      </c>
      <c r="L153" s="7" t="str">
        <f aca="false">VLOOKUP($B153,'Product Master'!$A$2:$O$5991,12,FALSE())</f>
        <v>N</v>
      </c>
      <c r="M153" s="3" t="n">
        <v>33</v>
      </c>
      <c r="N153" s="3" t="n">
        <v>6</v>
      </c>
    </row>
    <row r="154" customFormat="false" ht="15" hidden="false" customHeight="true" outlineLevel="0" collapsed="false">
      <c r="A154" s="3" t="s">
        <v>319</v>
      </c>
      <c r="B154" s="3" t="s">
        <v>320</v>
      </c>
      <c r="C154" s="4" t="str">
        <f aca="false">VLOOKUP($B154,'Product Master'!$A$2:$O$5991,7,FALSE())</f>
        <v>Dry Grocery</v>
      </c>
      <c r="D154" s="4" t="str">
        <f aca="false">VLOOKUP($B154,'Product Master'!$A$2:$O$5991,8,FALSE())</f>
        <v>Hot Cereal</v>
      </c>
      <c r="E154" s="4" t="str">
        <f aca="false">VLOOKUP($B154,'Product Master'!$A$2:$O$5991,5,FALSE())</f>
        <v>Harborline</v>
      </c>
      <c r="F154" s="4" t="str">
        <f aca="false">VLOOKUP($B154,'Product Master'!$A$2:$O$5991,4,FALSE())</f>
        <v>Harborline Maple Brown Sugar Instant Oatmeal, 18 oz</v>
      </c>
      <c r="G154" s="4" t="str">
        <f aca="false">VLOOKUP($B154,'Product Master'!$A$2:$O$5991,9,FALSE())</f>
        <v>18 oz</v>
      </c>
      <c r="H154" s="5" t="s">
        <v>16</v>
      </c>
      <c r="I154" s="6" t="n">
        <f aca="false">VLOOKUP($B154,'Product Master'!$A$2:$O$5991,14,FALSE())</f>
        <v>4.79</v>
      </c>
      <c r="J154" s="7" t="n">
        <f aca="false">VLOOKUP($B154,'Product Master'!$A$2:$O$5991,13,FALSE())</f>
        <v>6</v>
      </c>
      <c r="K154" s="7" t="str">
        <f aca="false">VLOOKUP($B154,'Product Master'!$A$2:$O$5991,11,FALSE())</f>
        <v>Y</v>
      </c>
      <c r="L154" s="7" t="str">
        <f aca="false">VLOOKUP($B154,'Product Master'!$A$2:$O$5991,12,FALSE())</f>
        <v>N</v>
      </c>
      <c r="M154" s="3" t="n">
        <v>38</v>
      </c>
      <c r="N154" s="3" t="n">
        <v>7</v>
      </c>
    </row>
    <row r="155" customFormat="false" ht="15" hidden="false" customHeight="true" outlineLevel="0" collapsed="false">
      <c r="A155" s="3" t="s">
        <v>321</v>
      </c>
      <c r="B155" s="3" t="s">
        <v>322</v>
      </c>
      <c r="C155" s="4" t="str">
        <f aca="false">VLOOKUP($B155,'Product Master'!$A$2:$O$5991,7,FALSE())</f>
        <v>Dry Grocery</v>
      </c>
      <c r="D155" s="4" t="str">
        <f aca="false">VLOOKUP($B155,'Product Master'!$A$2:$O$5991,8,FALSE())</f>
        <v>Hot Cereal</v>
      </c>
      <c r="E155" s="4" t="str">
        <f aca="false">VLOOKUP($B155,'Product Master'!$A$2:$O$5991,5,FALSE())</f>
        <v>Harborline</v>
      </c>
      <c r="F155" s="4" t="str">
        <f aca="false">VLOOKUP($B155,'Product Master'!$A$2:$O$5991,4,FALSE())</f>
        <v>Harborline Variety Pack Grits, 18 oz</v>
      </c>
      <c r="G155" s="4" t="str">
        <f aca="false">VLOOKUP($B155,'Product Master'!$A$2:$O$5991,9,FALSE())</f>
        <v>18 oz</v>
      </c>
      <c r="H155" s="5" t="s">
        <v>16</v>
      </c>
      <c r="I155" s="6" t="n">
        <f aca="false">VLOOKUP($B155,'Product Master'!$A$2:$O$5991,14,FALSE())</f>
        <v>4.89</v>
      </c>
      <c r="J155" s="7" t="n">
        <f aca="false">VLOOKUP($B155,'Product Master'!$A$2:$O$5991,13,FALSE())</f>
        <v>24</v>
      </c>
      <c r="K155" s="7" t="str">
        <f aca="false">VLOOKUP($B155,'Product Master'!$A$2:$O$5991,11,FALSE())</f>
        <v>Y</v>
      </c>
      <c r="L155" s="7" t="str">
        <f aca="false">VLOOKUP($B155,'Product Master'!$A$2:$O$5991,12,FALSE())</f>
        <v>N</v>
      </c>
      <c r="M155" s="3" t="n">
        <v>136</v>
      </c>
      <c r="N155" s="3" t="n">
        <v>4</v>
      </c>
    </row>
    <row r="156" customFormat="false" ht="15" hidden="false" customHeight="true" outlineLevel="0" collapsed="false">
      <c r="A156" s="3" t="s">
        <v>323</v>
      </c>
      <c r="B156" s="3" t="s">
        <v>324</v>
      </c>
      <c r="C156" s="4" t="str">
        <f aca="false">VLOOKUP($B156,'Product Master'!$A$2:$O$5991,7,FALSE())</f>
        <v>Dry Grocery</v>
      </c>
      <c r="D156" s="4" t="str">
        <f aca="false">VLOOKUP($B156,'Product Master'!$A$2:$O$5991,8,FALSE())</f>
        <v>Hot Cereal</v>
      </c>
      <c r="E156" s="4" t="str">
        <f aca="false">VLOOKUP($B156,'Product Master'!$A$2:$O$5991,5,FALSE())</f>
        <v>Wheatstone</v>
      </c>
      <c r="F156" s="4" t="str">
        <f aca="false">VLOOKUP($B156,'Product Master'!$A$2:$O$5991,4,FALSE())</f>
        <v>Wheatstone Variety Pack Instant Oatmeal, 42 oz</v>
      </c>
      <c r="G156" s="4" t="str">
        <f aca="false">VLOOKUP($B156,'Product Master'!$A$2:$O$5991,9,FALSE())</f>
        <v>42 oz</v>
      </c>
      <c r="H156" s="5" t="s">
        <v>16</v>
      </c>
      <c r="I156" s="6" t="n">
        <f aca="false">VLOOKUP($B156,'Product Master'!$A$2:$O$5991,14,FALSE())</f>
        <v>5.29</v>
      </c>
      <c r="J156" s="7" t="n">
        <f aca="false">VLOOKUP($B156,'Product Master'!$A$2:$O$5991,13,FALSE())</f>
        <v>12</v>
      </c>
      <c r="K156" s="7" t="str">
        <f aca="false">VLOOKUP($B156,'Product Master'!$A$2:$O$5991,11,FALSE())</f>
        <v>N</v>
      </c>
      <c r="L156" s="7" t="str">
        <f aca="false">VLOOKUP($B156,'Product Master'!$A$2:$O$5991,12,FALSE())</f>
        <v>N</v>
      </c>
      <c r="M156" s="3" t="n">
        <v>51</v>
      </c>
      <c r="N156" s="3" t="n">
        <v>17</v>
      </c>
    </row>
    <row r="157" customFormat="false" ht="15" hidden="false" customHeight="true" outlineLevel="0" collapsed="false">
      <c r="A157" s="3" t="s">
        <v>325</v>
      </c>
      <c r="B157" s="3" t="s">
        <v>326</v>
      </c>
      <c r="C157" s="4" t="str">
        <f aca="false">VLOOKUP($B157,'Product Master'!$A$2:$O$5991,7,FALSE())</f>
        <v>Dry Grocery</v>
      </c>
      <c r="D157" s="4" t="str">
        <f aca="false">VLOOKUP($B157,'Product Master'!$A$2:$O$5991,8,FALSE())</f>
        <v>Hot Cereal</v>
      </c>
      <c r="E157" s="4" t="str">
        <f aca="false">VLOOKUP($B157,'Product Master'!$A$2:$O$5991,5,FALSE())</f>
        <v>Kettle Row</v>
      </c>
      <c r="F157" s="4" t="str">
        <f aca="false">VLOOKUP($B157,'Product Master'!$A$2:$O$5991,4,FALSE())</f>
        <v>Kettle Row Apple Cinnamon Old Fashioned Oats, 42 oz</v>
      </c>
      <c r="G157" s="4" t="str">
        <f aca="false">VLOOKUP($B157,'Product Master'!$A$2:$O$5991,9,FALSE())</f>
        <v>42 oz</v>
      </c>
      <c r="H157" s="5" t="s">
        <v>16</v>
      </c>
      <c r="I157" s="6" t="n">
        <f aca="false">VLOOKUP($B157,'Product Master'!$A$2:$O$5991,14,FALSE())</f>
        <v>4.49</v>
      </c>
      <c r="J157" s="7" t="n">
        <f aca="false">VLOOKUP($B157,'Product Master'!$A$2:$O$5991,13,FALSE())</f>
        <v>1</v>
      </c>
      <c r="K157" s="7" t="str">
        <f aca="false">VLOOKUP($B157,'Product Master'!$A$2:$O$5991,11,FALSE())</f>
        <v>N</v>
      </c>
      <c r="L157" s="7" t="str">
        <f aca="false">VLOOKUP($B157,'Product Master'!$A$2:$O$5991,12,FALSE())</f>
        <v>N</v>
      </c>
      <c r="M157" s="3" t="n">
        <v>107</v>
      </c>
      <c r="N157" s="3" t="n">
        <v>4</v>
      </c>
    </row>
    <row r="158" customFormat="false" ht="15" hidden="false" customHeight="true" outlineLevel="0" collapsed="false">
      <c r="A158" s="3" t="s">
        <v>327</v>
      </c>
      <c r="B158" s="3" t="s">
        <v>328</v>
      </c>
      <c r="C158" s="4" t="str">
        <f aca="false">VLOOKUP($B158,'Product Master'!$A$2:$O$5991,7,FALSE())</f>
        <v>Dry Grocery</v>
      </c>
      <c r="D158" s="4" t="str">
        <f aca="false">VLOOKUP($B158,'Product Master'!$A$2:$O$5991,8,FALSE())</f>
        <v>Hot Cereal</v>
      </c>
      <c r="E158" s="4" t="str">
        <f aca="false">VLOOKUP($B158,'Product Master'!$A$2:$O$5991,5,FALSE())</f>
        <v>Orchard Spread</v>
      </c>
      <c r="F158" s="4" t="str">
        <f aca="false">VLOOKUP($B158,'Product Master'!$A$2:$O$5991,4,FALSE())</f>
        <v>Orchard Spread Variety Pack Old Fashioned Oats, 42 oz</v>
      </c>
      <c r="G158" s="4" t="str">
        <f aca="false">VLOOKUP($B158,'Product Master'!$A$2:$O$5991,9,FALSE())</f>
        <v>42 oz</v>
      </c>
      <c r="H158" s="5" t="s">
        <v>16</v>
      </c>
      <c r="I158" s="6" t="n">
        <f aca="false">VLOOKUP($B158,'Product Master'!$A$2:$O$5991,14,FALSE())</f>
        <v>5.99</v>
      </c>
      <c r="J158" s="7" t="n">
        <f aca="false">VLOOKUP($B158,'Product Master'!$A$2:$O$5991,13,FALSE())</f>
        <v>12</v>
      </c>
      <c r="K158" s="7" t="str">
        <f aca="false">VLOOKUP($B158,'Product Master'!$A$2:$O$5991,11,FALSE())</f>
        <v>N</v>
      </c>
      <c r="L158" s="7" t="str">
        <f aca="false">VLOOKUP($B158,'Product Master'!$A$2:$O$5991,12,FALSE())</f>
        <v>N</v>
      </c>
      <c r="M158" s="3" t="n">
        <v>125</v>
      </c>
      <c r="N158" s="3" t="n">
        <v>15</v>
      </c>
    </row>
    <row r="159" customFormat="false" ht="15" hidden="false" customHeight="true" outlineLevel="0" collapsed="false">
      <c r="A159" s="3" t="s">
        <v>329</v>
      </c>
      <c r="B159" s="3" t="s">
        <v>330</v>
      </c>
      <c r="C159" s="4" t="str">
        <f aca="false">VLOOKUP($B159,'Product Master'!$A$2:$O$5991,7,FALSE())</f>
        <v>Dry Grocery</v>
      </c>
      <c r="D159" s="4" t="str">
        <f aca="false">VLOOKUP($B159,'Product Master'!$A$2:$O$5991,8,FALSE())</f>
        <v>Hot Cereal</v>
      </c>
      <c r="E159" s="4" t="str">
        <f aca="false">VLOOKUP($B159,'Product Master'!$A$2:$O$5991,5,FALSE())</f>
        <v>Orchard Spread</v>
      </c>
      <c r="F159" s="4" t="str">
        <f aca="false">VLOOKUP($B159,'Product Master'!$A$2:$O$5991,4,FALSE())</f>
        <v>Orchard Spread Quick Oats, 18 oz</v>
      </c>
      <c r="G159" s="4" t="str">
        <f aca="false">VLOOKUP($B159,'Product Master'!$A$2:$O$5991,9,FALSE())</f>
        <v>18 oz</v>
      </c>
      <c r="H159" s="5" t="s">
        <v>16</v>
      </c>
      <c r="I159" s="6" t="n">
        <f aca="false">VLOOKUP($B159,'Product Master'!$A$2:$O$5991,14,FALSE())</f>
        <v>5.99</v>
      </c>
      <c r="J159" s="7" t="n">
        <f aca="false">VLOOKUP($B159,'Product Master'!$A$2:$O$5991,13,FALSE())</f>
        <v>4</v>
      </c>
      <c r="K159" s="7" t="str">
        <f aca="false">VLOOKUP($B159,'Product Master'!$A$2:$O$5991,11,FALSE())</f>
        <v>N</v>
      </c>
      <c r="L159" s="7" t="str">
        <f aca="false">VLOOKUP($B159,'Product Master'!$A$2:$O$5991,12,FALSE())</f>
        <v>N</v>
      </c>
      <c r="M159" s="3" t="n">
        <v>5</v>
      </c>
      <c r="N159" s="3" t="n">
        <v>12</v>
      </c>
    </row>
    <row r="160" customFormat="false" ht="15" hidden="false" customHeight="true" outlineLevel="0" collapsed="false">
      <c r="A160" s="3" t="s">
        <v>331</v>
      </c>
      <c r="B160" s="3" t="s">
        <v>332</v>
      </c>
      <c r="C160" s="4" t="str">
        <f aca="false">VLOOKUP($B160,'Product Master'!$A$2:$O$5991,7,FALSE())</f>
        <v>Dry Grocery</v>
      </c>
      <c r="D160" s="4" t="str">
        <f aca="false">VLOOKUP($B160,'Product Master'!$A$2:$O$5991,8,FALSE())</f>
        <v>Hot Cereal</v>
      </c>
      <c r="E160" s="4" t="str">
        <f aca="false">VLOOKUP($B160,'Product Master'!$A$2:$O$5991,5,FALSE())</f>
        <v>Golden Grain Co.</v>
      </c>
      <c r="F160" s="4" t="str">
        <f aca="false">VLOOKUP($B160,'Product Master'!$A$2:$O$5991,4,FALSE())</f>
        <v>Golden Grain Co. Variety Pack Grits, 10 ct</v>
      </c>
      <c r="G160" s="4" t="str">
        <f aca="false">VLOOKUP($B160,'Product Master'!$A$2:$O$5991,9,FALSE())</f>
        <v>10 ct</v>
      </c>
      <c r="H160" s="5" t="s">
        <v>16</v>
      </c>
      <c r="I160" s="6" t="n">
        <f aca="false">VLOOKUP($B160,'Product Master'!$A$2:$O$5991,14,FALSE())</f>
        <v>3.79</v>
      </c>
      <c r="J160" s="7" t="n">
        <f aca="false">VLOOKUP($B160,'Product Master'!$A$2:$O$5991,13,FALSE())</f>
        <v>8</v>
      </c>
      <c r="K160" s="7" t="str">
        <f aca="false">VLOOKUP($B160,'Product Master'!$A$2:$O$5991,11,FALSE())</f>
        <v>N</v>
      </c>
      <c r="L160" s="7" t="str">
        <f aca="false">VLOOKUP($B160,'Product Master'!$A$2:$O$5991,12,FALSE())</f>
        <v>N</v>
      </c>
      <c r="M160" s="3" t="n">
        <v>43</v>
      </c>
      <c r="N160" s="3" t="n">
        <v>11</v>
      </c>
    </row>
    <row r="161" customFormat="false" ht="15" hidden="false" customHeight="true" outlineLevel="0" collapsed="false">
      <c r="A161" s="3" t="s">
        <v>333</v>
      </c>
      <c r="B161" s="3" t="s">
        <v>334</v>
      </c>
      <c r="C161" s="4" t="str">
        <f aca="false">VLOOKUP($B161,'Product Master'!$A$2:$O$5991,7,FALSE())</f>
        <v>Dry Grocery</v>
      </c>
      <c r="D161" s="4" t="str">
        <f aca="false">VLOOKUP($B161,'Product Master'!$A$2:$O$5991,8,FALSE())</f>
        <v>Hot Cereal</v>
      </c>
      <c r="E161" s="4" t="str">
        <f aca="false">VLOOKUP($B161,'Product Master'!$A$2:$O$5991,5,FALSE())</f>
        <v>Thrift Row</v>
      </c>
      <c r="F161" s="4" t="str">
        <f aca="false">VLOOKUP($B161,'Product Master'!$A$2:$O$5991,4,FALSE())</f>
        <v>Thrift Row Apple Cinnamon Instant Oatmeal, 10 ct</v>
      </c>
      <c r="G161" s="4" t="str">
        <f aca="false">VLOOKUP($B161,'Product Master'!$A$2:$O$5991,9,FALSE())</f>
        <v>10 ct</v>
      </c>
      <c r="H161" s="5" t="s">
        <v>16</v>
      </c>
      <c r="I161" s="6" t="n">
        <f aca="false">VLOOKUP($B161,'Product Master'!$A$2:$O$5991,14,FALSE())</f>
        <v>3.39</v>
      </c>
      <c r="J161" s="7" t="n">
        <f aca="false">VLOOKUP($B161,'Product Master'!$A$2:$O$5991,13,FALSE())</f>
        <v>8</v>
      </c>
      <c r="K161" s="7" t="str">
        <f aca="false">VLOOKUP($B161,'Product Master'!$A$2:$O$5991,11,FALSE())</f>
        <v>Y</v>
      </c>
      <c r="L161" s="7" t="str">
        <f aca="false">VLOOKUP($B161,'Product Master'!$A$2:$O$5991,12,FALSE())</f>
        <v>N</v>
      </c>
      <c r="M161" s="3" t="n">
        <v>62</v>
      </c>
      <c r="N161" s="3" t="n">
        <v>12</v>
      </c>
    </row>
    <row r="162" customFormat="false" ht="15" hidden="false" customHeight="true" outlineLevel="0" collapsed="false">
      <c r="A162" s="3" t="s">
        <v>335</v>
      </c>
      <c r="B162" s="3" t="s">
        <v>336</v>
      </c>
      <c r="C162" s="4" t="str">
        <f aca="false">VLOOKUP($B162,'Product Master'!$A$2:$O$5991,7,FALSE())</f>
        <v>Dry Grocery</v>
      </c>
      <c r="D162" s="4" t="str">
        <f aca="false">VLOOKUP($B162,'Product Master'!$A$2:$O$5991,8,FALSE())</f>
        <v>Hot Cereal</v>
      </c>
      <c r="E162" s="4" t="str">
        <f aca="false">VLOOKUP($B162,'Product Master'!$A$2:$O$5991,5,FALSE())</f>
        <v>Redbarn</v>
      </c>
      <c r="F162" s="4" t="str">
        <f aca="false">VLOOKUP($B162,'Product Master'!$A$2:$O$5991,4,FALSE())</f>
        <v>Redbarn Maple Brown Sugar Old Fashioned Oats, 42 oz</v>
      </c>
      <c r="G162" s="4" t="str">
        <f aca="false">VLOOKUP($B162,'Product Master'!$A$2:$O$5991,9,FALSE())</f>
        <v>42 oz</v>
      </c>
      <c r="H162" s="5" t="s">
        <v>16</v>
      </c>
      <c r="I162" s="6" t="n">
        <f aca="false">VLOOKUP($B162,'Product Master'!$A$2:$O$5991,14,FALSE())</f>
        <v>4.39</v>
      </c>
      <c r="J162" s="7" t="n">
        <f aca="false">VLOOKUP($B162,'Product Master'!$A$2:$O$5991,13,FALSE())</f>
        <v>12</v>
      </c>
      <c r="K162" s="7" t="str">
        <f aca="false">VLOOKUP($B162,'Product Master'!$A$2:$O$5991,11,FALSE())</f>
        <v>N</v>
      </c>
      <c r="L162" s="7" t="str">
        <f aca="false">VLOOKUP($B162,'Product Master'!$A$2:$O$5991,12,FALSE())</f>
        <v>N</v>
      </c>
      <c r="M162" s="3" t="n">
        <v>101</v>
      </c>
      <c r="N162" s="3" t="n">
        <v>22</v>
      </c>
    </row>
    <row r="163" customFormat="false" ht="15" hidden="false" customHeight="true" outlineLevel="0" collapsed="false">
      <c r="A163" s="3" t="s">
        <v>337</v>
      </c>
      <c r="B163" s="3" t="s">
        <v>338</v>
      </c>
      <c r="C163" s="4" t="str">
        <f aca="false">VLOOKUP($B163,'Product Master'!$A$2:$O$5991,7,FALSE())</f>
        <v>Dry Grocery</v>
      </c>
      <c r="D163" s="4" t="str">
        <f aca="false">VLOOKUP($B163,'Product Master'!$A$2:$O$5991,8,FALSE())</f>
        <v>Hot Cereal</v>
      </c>
      <c r="E163" s="4" t="str">
        <f aca="false">VLOOKUP($B163,'Product Master'!$A$2:$O$5991,5,FALSE())</f>
        <v>Orchard Spread</v>
      </c>
      <c r="F163" s="4" t="str">
        <f aca="false">VLOOKUP($B163,'Product Master'!$A$2:$O$5991,4,FALSE())</f>
        <v>Orchard Spread Maple Brown Sugar Old Fashioned Oats, 42 oz</v>
      </c>
      <c r="G163" s="4" t="str">
        <f aca="false">VLOOKUP($B163,'Product Master'!$A$2:$O$5991,9,FALSE())</f>
        <v>42 oz</v>
      </c>
      <c r="H163" s="5" t="s">
        <v>16</v>
      </c>
      <c r="I163" s="6" t="n">
        <f aca="false">VLOOKUP($B163,'Product Master'!$A$2:$O$5991,14,FALSE())</f>
        <v>4.39</v>
      </c>
      <c r="J163" s="7" t="n">
        <f aca="false">VLOOKUP($B163,'Product Master'!$A$2:$O$5991,13,FALSE())</f>
        <v>24</v>
      </c>
      <c r="K163" s="7" t="str">
        <f aca="false">VLOOKUP($B163,'Product Master'!$A$2:$O$5991,11,FALSE())</f>
        <v>N</v>
      </c>
      <c r="L163" s="7" t="str">
        <f aca="false">VLOOKUP($B163,'Product Master'!$A$2:$O$5991,12,FALSE())</f>
        <v>N</v>
      </c>
      <c r="M163" s="3" t="n">
        <v>69</v>
      </c>
      <c r="N163" s="3" t="n">
        <v>39</v>
      </c>
    </row>
    <row r="164" customFormat="false" ht="15" hidden="false" customHeight="true" outlineLevel="0" collapsed="false">
      <c r="A164" s="3" t="s">
        <v>339</v>
      </c>
      <c r="B164" s="3" t="s">
        <v>340</v>
      </c>
      <c r="C164" s="4" t="str">
        <f aca="false">VLOOKUP($B164,'Product Master'!$A$2:$O$5991,7,FALSE())</f>
        <v>Dry Grocery</v>
      </c>
      <c r="D164" s="4" t="str">
        <f aca="false">VLOOKUP($B164,'Product Master'!$A$2:$O$5991,8,FALSE())</f>
        <v>Hot Cereal</v>
      </c>
      <c r="E164" s="4" t="str">
        <f aca="false">VLOOKUP($B164,'Product Master'!$A$2:$O$5991,5,FALSE())</f>
        <v>Thrift Row</v>
      </c>
      <c r="F164" s="4" t="str">
        <f aca="false">VLOOKUP($B164,'Product Master'!$A$2:$O$5991,4,FALSE())</f>
        <v>Thrift Row Instant Oatmeal, 18 oz</v>
      </c>
      <c r="G164" s="4" t="str">
        <f aca="false">VLOOKUP($B164,'Product Master'!$A$2:$O$5991,9,FALSE())</f>
        <v>18 oz</v>
      </c>
      <c r="H164" s="5" t="s">
        <v>16</v>
      </c>
      <c r="I164" s="6" t="n">
        <f aca="false">VLOOKUP($B164,'Product Master'!$A$2:$O$5991,14,FALSE())</f>
        <v>5.49</v>
      </c>
      <c r="J164" s="7" t="n">
        <f aca="false">VLOOKUP($B164,'Product Master'!$A$2:$O$5991,13,FALSE())</f>
        <v>6</v>
      </c>
      <c r="K164" s="7" t="str">
        <f aca="false">VLOOKUP($B164,'Product Master'!$A$2:$O$5991,11,FALSE())</f>
        <v>Y</v>
      </c>
      <c r="L164" s="7" t="str">
        <f aca="false">VLOOKUP($B164,'Product Master'!$A$2:$O$5991,12,FALSE())</f>
        <v>N</v>
      </c>
      <c r="M164" s="3" t="n">
        <v>118</v>
      </c>
      <c r="N164" s="3" t="n">
        <v>33</v>
      </c>
    </row>
    <row r="165" customFormat="false" ht="15" hidden="false" customHeight="true" outlineLevel="0" collapsed="false">
      <c r="A165" s="3" t="s">
        <v>341</v>
      </c>
      <c r="B165" s="3" t="s">
        <v>342</v>
      </c>
      <c r="C165" s="4" t="str">
        <f aca="false">VLOOKUP($B165,'Product Master'!$A$2:$O$5991,7,FALSE())</f>
        <v>Dry Grocery</v>
      </c>
      <c r="D165" s="4" t="str">
        <f aca="false">VLOOKUP($B165,'Product Master'!$A$2:$O$5991,8,FALSE())</f>
        <v>Hot Cereal</v>
      </c>
      <c r="E165" s="4" t="str">
        <f aca="false">VLOOKUP($B165,'Product Master'!$A$2:$O$5991,5,FALSE())</f>
        <v>Nutgrove</v>
      </c>
      <c r="F165" s="4" t="str">
        <f aca="false">VLOOKUP($B165,'Product Master'!$A$2:$O$5991,4,FALSE())</f>
        <v>Nutgrove Maple Brown Sugar Instant Oatmeal, 42 oz</v>
      </c>
      <c r="G165" s="4" t="str">
        <f aca="false">VLOOKUP($B165,'Product Master'!$A$2:$O$5991,9,FALSE())</f>
        <v>42 oz</v>
      </c>
      <c r="H165" s="5" t="s">
        <v>16</v>
      </c>
      <c r="I165" s="6" t="n">
        <f aca="false">VLOOKUP($B165,'Product Master'!$A$2:$O$5991,14,FALSE())</f>
        <v>4.89</v>
      </c>
      <c r="J165" s="7" t="n">
        <f aca="false">VLOOKUP($B165,'Product Master'!$A$2:$O$5991,13,FALSE())</f>
        <v>4</v>
      </c>
      <c r="K165" s="7" t="str">
        <f aca="false">VLOOKUP($B165,'Product Master'!$A$2:$O$5991,11,FALSE())</f>
        <v>N</v>
      </c>
      <c r="L165" s="7" t="str">
        <f aca="false">VLOOKUP($B165,'Product Master'!$A$2:$O$5991,12,FALSE())</f>
        <v>N</v>
      </c>
      <c r="M165" s="3" t="n">
        <v>97</v>
      </c>
      <c r="N165" s="3" t="n">
        <v>27</v>
      </c>
    </row>
    <row r="166" customFormat="false" ht="15" hidden="false" customHeight="true" outlineLevel="0" collapsed="false">
      <c r="A166" s="3" t="s">
        <v>343</v>
      </c>
      <c r="B166" s="3" t="s">
        <v>344</v>
      </c>
      <c r="C166" s="4" t="str">
        <f aca="false">VLOOKUP($B166,'Product Master'!$A$2:$O$5991,7,FALSE())</f>
        <v>Dry Grocery</v>
      </c>
      <c r="D166" s="4" t="str">
        <f aca="false">VLOOKUP($B166,'Product Master'!$A$2:$O$5991,8,FALSE())</f>
        <v>Hot Cereal</v>
      </c>
      <c r="E166" s="4" t="str">
        <f aca="false">VLOOKUP($B166,'Product Master'!$A$2:$O$5991,5,FALSE())</f>
        <v>Wheatstone</v>
      </c>
      <c r="F166" s="4" t="str">
        <f aca="false">VLOOKUP($B166,'Product Master'!$A$2:$O$5991,4,FALSE())</f>
        <v>Wheatstone Old Fashioned Oats, 10 ct</v>
      </c>
      <c r="G166" s="4" t="str">
        <f aca="false">VLOOKUP($B166,'Product Master'!$A$2:$O$5991,9,FALSE())</f>
        <v>10 ct</v>
      </c>
      <c r="H166" s="5" t="s">
        <v>16</v>
      </c>
      <c r="I166" s="6" t="n">
        <f aca="false">VLOOKUP($B166,'Product Master'!$A$2:$O$5991,14,FALSE())</f>
        <v>4.49</v>
      </c>
      <c r="J166" s="7" t="n">
        <f aca="false">VLOOKUP($B166,'Product Master'!$A$2:$O$5991,13,FALSE())</f>
        <v>12</v>
      </c>
      <c r="K166" s="7" t="str">
        <f aca="false">VLOOKUP($B166,'Product Master'!$A$2:$O$5991,11,FALSE())</f>
        <v>N</v>
      </c>
      <c r="L166" s="7" t="str">
        <f aca="false">VLOOKUP($B166,'Product Master'!$A$2:$O$5991,12,FALSE())</f>
        <v>N</v>
      </c>
      <c r="M166" s="3" t="n">
        <v>125</v>
      </c>
      <c r="N166" s="3" t="n">
        <v>40</v>
      </c>
    </row>
    <row r="167" customFormat="false" ht="15" hidden="false" customHeight="true" outlineLevel="0" collapsed="false">
      <c r="A167" s="3" t="s">
        <v>345</v>
      </c>
      <c r="B167" s="3" t="s">
        <v>346</v>
      </c>
      <c r="C167" s="4" t="str">
        <f aca="false">VLOOKUP($B167,'Product Master'!$A$2:$O$5991,7,FALSE())</f>
        <v>Dry Grocery</v>
      </c>
      <c r="D167" s="4" t="str">
        <f aca="false">VLOOKUP($B167,'Product Master'!$A$2:$O$5991,8,FALSE())</f>
        <v>Hot Cereal</v>
      </c>
      <c r="E167" s="4" t="str">
        <f aca="false">VLOOKUP($B167,'Product Master'!$A$2:$O$5991,5,FALSE())</f>
        <v>Roastport</v>
      </c>
      <c r="F167" s="4" t="str">
        <f aca="false">VLOOKUP($B167,'Product Master'!$A$2:$O$5991,4,FALSE())</f>
        <v>Roastport Maple Brown Sugar Instant Oatmeal, 10 ct</v>
      </c>
      <c r="G167" s="4" t="str">
        <f aca="false">VLOOKUP($B167,'Product Master'!$A$2:$O$5991,9,FALSE())</f>
        <v>10 ct</v>
      </c>
      <c r="H167" s="5" t="s">
        <v>16</v>
      </c>
      <c r="I167" s="6" t="n">
        <f aca="false">VLOOKUP($B167,'Product Master'!$A$2:$O$5991,14,FALSE())</f>
        <v>4.89</v>
      </c>
      <c r="J167" s="7" t="n">
        <f aca="false">VLOOKUP($B167,'Product Master'!$A$2:$O$5991,13,FALSE())</f>
        <v>6</v>
      </c>
      <c r="K167" s="7" t="str">
        <f aca="false">VLOOKUP($B167,'Product Master'!$A$2:$O$5991,11,FALSE())</f>
        <v>N</v>
      </c>
      <c r="L167" s="7" t="str">
        <f aca="false">VLOOKUP($B167,'Product Master'!$A$2:$O$5991,12,FALSE())</f>
        <v>N</v>
      </c>
      <c r="M167" s="3" t="n">
        <v>79</v>
      </c>
      <c r="N167" s="3" t="n">
        <v>38</v>
      </c>
    </row>
    <row r="168" customFormat="false" ht="15" hidden="false" customHeight="true" outlineLevel="0" collapsed="false">
      <c r="A168" s="3" t="s">
        <v>347</v>
      </c>
      <c r="B168" s="3" t="s">
        <v>348</v>
      </c>
      <c r="C168" s="4" t="str">
        <f aca="false">VLOOKUP($B168,'Product Master'!$A$2:$O$5991,7,FALSE())</f>
        <v>Dry Grocery</v>
      </c>
      <c r="D168" s="4" t="str">
        <f aca="false">VLOOKUP($B168,'Product Master'!$A$2:$O$5991,8,FALSE())</f>
        <v>Hot Cereal</v>
      </c>
      <c r="E168" s="4" t="str">
        <f aca="false">VLOOKUP($B168,'Product Master'!$A$2:$O$5991,5,FALSE())</f>
        <v>Orchard Spread</v>
      </c>
      <c r="F168" s="4" t="str">
        <f aca="false">VLOOKUP($B168,'Product Master'!$A$2:$O$5991,4,FALSE())</f>
        <v>Orchard Spread Variety Pack Instant Oatmeal, 10 ct</v>
      </c>
      <c r="G168" s="4" t="str">
        <f aca="false">VLOOKUP($B168,'Product Master'!$A$2:$O$5991,9,FALSE())</f>
        <v>10 ct</v>
      </c>
      <c r="H168" s="5" t="s">
        <v>16</v>
      </c>
      <c r="I168" s="6" t="n">
        <f aca="false">VLOOKUP($B168,'Product Master'!$A$2:$O$5991,14,FALSE())</f>
        <v>3.49</v>
      </c>
      <c r="J168" s="7" t="n">
        <f aca="false">VLOOKUP($B168,'Product Master'!$A$2:$O$5991,13,FALSE())</f>
        <v>12</v>
      </c>
      <c r="K168" s="7" t="str">
        <f aca="false">VLOOKUP($B168,'Product Master'!$A$2:$O$5991,11,FALSE())</f>
        <v>N</v>
      </c>
      <c r="L168" s="7" t="str">
        <f aca="false">VLOOKUP($B168,'Product Master'!$A$2:$O$5991,12,FALSE())</f>
        <v>N</v>
      </c>
      <c r="M168" s="3" t="n">
        <v>141</v>
      </c>
      <c r="N168" s="3" t="n">
        <v>29</v>
      </c>
    </row>
    <row r="169" customFormat="false" ht="15" hidden="false" customHeight="true" outlineLevel="0" collapsed="false">
      <c r="A169" s="3" t="s">
        <v>349</v>
      </c>
      <c r="B169" s="3" t="s">
        <v>350</v>
      </c>
      <c r="C169" s="4" t="str">
        <f aca="false">VLOOKUP($B169,'Product Master'!$A$2:$O$5991,7,FALSE())</f>
        <v>Dry Grocery</v>
      </c>
      <c r="D169" s="4" t="str">
        <f aca="false">VLOOKUP($B169,'Product Master'!$A$2:$O$5991,8,FALSE())</f>
        <v>Hot Cereal</v>
      </c>
      <c r="E169" s="4" t="str">
        <f aca="false">VLOOKUP($B169,'Product Master'!$A$2:$O$5991,5,FALSE())</f>
        <v>Kettle Row</v>
      </c>
      <c r="F169" s="4" t="str">
        <f aca="false">VLOOKUP($B169,'Product Master'!$A$2:$O$5991,4,FALSE())</f>
        <v>Kettle Row Variety Pack Cream of Wheat, 10 ct</v>
      </c>
      <c r="G169" s="4" t="str">
        <f aca="false">VLOOKUP($B169,'Product Master'!$A$2:$O$5991,9,FALSE())</f>
        <v>10 ct</v>
      </c>
      <c r="H169" s="5" t="s">
        <v>16</v>
      </c>
      <c r="I169" s="6" t="n">
        <f aca="false">VLOOKUP($B169,'Product Master'!$A$2:$O$5991,14,FALSE())</f>
        <v>3.89</v>
      </c>
      <c r="J169" s="7" t="n">
        <f aca="false">VLOOKUP($B169,'Product Master'!$A$2:$O$5991,13,FALSE())</f>
        <v>12</v>
      </c>
      <c r="K169" s="7" t="str">
        <f aca="false">VLOOKUP($B169,'Product Master'!$A$2:$O$5991,11,FALSE())</f>
        <v>N</v>
      </c>
      <c r="L169" s="7" t="str">
        <f aca="false">VLOOKUP($B169,'Product Master'!$A$2:$O$5991,12,FALSE())</f>
        <v>N</v>
      </c>
      <c r="M169" s="3" t="n">
        <v>65</v>
      </c>
      <c r="N169" s="3" t="n">
        <v>4</v>
      </c>
    </row>
    <row r="170" customFormat="false" ht="15" hidden="false" customHeight="true" outlineLevel="0" collapsed="false">
      <c r="A170" s="3" t="s">
        <v>351</v>
      </c>
      <c r="B170" s="3" t="s">
        <v>352</v>
      </c>
      <c r="C170" s="4" t="str">
        <f aca="false">VLOOKUP($B170,'Product Master'!$A$2:$O$5991,7,FALSE())</f>
        <v>Dry Grocery</v>
      </c>
      <c r="D170" s="4" t="str">
        <f aca="false">VLOOKUP($B170,'Product Master'!$A$2:$O$5991,8,FALSE())</f>
        <v>Hot Cereal</v>
      </c>
      <c r="E170" s="4" t="str">
        <f aca="false">VLOOKUP($B170,'Product Master'!$A$2:$O$5991,5,FALSE())</f>
        <v>Roastport</v>
      </c>
      <c r="F170" s="4" t="str">
        <f aca="false">VLOOKUP($B170,'Product Master'!$A$2:$O$5991,4,FALSE())</f>
        <v>Roastport Maple Brown Sugar Grits, 42 oz</v>
      </c>
      <c r="G170" s="4" t="str">
        <f aca="false">VLOOKUP($B170,'Product Master'!$A$2:$O$5991,9,FALSE())</f>
        <v>42 oz</v>
      </c>
      <c r="H170" s="5" t="s">
        <v>16</v>
      </c>
      <c r="I170" s="6" t="n">
        <f aca="false">VLOOKUP($B170,'Product Master'!$A$2:$O$5991,14,FALSE())</f>
        <v>4.79</v>
      </c>
      <c r="J170" s="7" t="n">
        <f aca="false">VLOOKUP($B170,'Product Master'!$A$2:$O$5991,13,FALSE())</f>
        <v>1</v>
      </c>
      <c r="K170" s="7" t="str">
        <f aca="false">VLOOKUP($B170,'Product Master'!$A$2:$O$5991,11,FALSE())</f>
        <v>N</v>
      </c>
      <c r="L170" s="7" t="str">
        <f aca="false">VLOOKUP($B170,'Product Master'!$A$2:$O$5991,12,FALSE())</f>
        <v>N</v>
      </c>
      <c r="M170" s="3" t="n">
        <v>71</v>
      </c>
      <c r="N170" s="3" t="n">
        <v>24</v>
      </c>
    </row>
    <row r="171" customFormat="false" ht="15" hidden="false" customHeight="true" outlineLevel="0" collapsed="false">
      <c r="A171" s="3" t="s">
        <v>353</v>
      </c>
      <c r="B171" s="3" t="s">
        <v>354</v>
      </c>
      <c r="C171" s="4" t="str">
        <f aca="false">VLOOKUP($B171,'Product Master'!$A$2:$O$5991,7,FALSE())</f>
        <v>Dry Grocery</v>
      </c>
      <c r="D171" s="4" t="str">
        <f aca="false">VLOOKUP($B171,'Product Master'!$A$2:$O$5991,8,FALSE())</f>
        <v>Hot Cereal</v>
      </c>
      <c r="E171" s="4" t="str">
        <f aca="false">VLOOKUP($B171,'Product Master'!$A$2:$O$5991,5,FALSE())</f>
        <v>Roastport</v>
      </c>
      <c r="F171" s="4" t="str">
        <f aca="false">VLOOKUP($B171,'Product Master'!$A$2:$O$5991,4,FALSE())</f>
        <v>Roastport Maple Brown Sugar Instant Oatmeal, 18 oz</v>
      </c>
      <c r="G171" s="4" t="str">
        <f aca="false">VLOOKUP($B171,'Product Master'!$A$2:$O$5991,9,FALSE())</f>
        <v>18 oz</v>
      </c>
      <c r="H171" s="5" t="s">
        <v>16</v>
      </c>
      <c r="I171" s="6" t="n">
        <f aca="false">VLOOKUP($B171,'Product Master'!$A$2:$O$5991,14,FALSE())</f>
        <v>4.99</v>
      </c>
      <c r="J171" s="7" t="n">
        <f aca="false">VLOOKUP($B171,'Product Master'!$A$2:$O$5991,13,FALSE())</f>
        <v>1</v>
      </c>
      <c r="K171" s="7" t="str">
        <f aca="false">VLOOKUP($B171,'Product Master'!$A$2:$O$5991,11,FALSE())</f>
        <v>N</v>
      </c>
      <c r="L171" s="7" t="str">
        <f aca="false">VLOOKUP($B171,'Product Master'!$A$2:$O$5991,12,FALSE())</f>
        <v>N</v>
      </c>
      <c r="M171" s="3" t="n">
        <v>53</v>
      </c>
      <c r="N171" s="3" t="n">
        <v>38</v>
      </c>
    </row>
    <row r="172" customFormat="false" ht="15" hidden="false" customHeight="true" outlineLevel="0" collapsed="false">
      <c r="A172" s="3" t="s">
        <v>355</v>
      </c>
      <c r="B172" s="3" t="s">
        <v>356</v>
      </c>
      <c r="C172" s="4" t="str">
        <f aca="false">VLOOKUP($B172,'Product Master'!$A$2:$O$5991,7,FALSE())</f>
        <v>Dry Grocery</v>
      </c>
      <c r="D172" s="4" t="str">
        <f aca="false">VLOOKUP($B172,'Product Master'!$A$2:$O$5991,8,FALSE())</f>
        <v>Hot Cereal</v>
      </c>
      <c r="E172" s="4" t="str">
        <f aca="false">VLOOKUP($B172,'Product Master'!$A$2:$O$5991,5,FALSE())</f>
        <v>Harborline</v>
      </c>
      <c r="F172" s="4" t="str">
        <f aca="false">VLOOKUP($B172,'Product Master'!$A$2:$O$5991,4,FALSE())</f>
        <v>Harborline Variety Pack Cream of Wheat, 10 ct</v>
      </c>
      <c r="G172" s="4" t="str">
        <f aca="false">VLOOKUP($B172,'Product Master'!$A$2:$O$5991,9,FALSE())</f>
        <v>10 ct</v>
      </c>
      <c r="H172" s="5" t="s">
        <v>16</v>
      </c>
      <c r="I172" s="6" t="n">
        <f aca="false">VLOOKUP($B172,'Product Master'!$A$2:$O$5991,14,FALSE())</f>
        <v>4.99</v>
      </c>
      <c r="J172" s="7" t="n">
        <f aca="false">VLOOKUP($B172,'Product Master'!$A$2:$O$5991,13,FALSE())</f>
        <v>24</v>
      </c>
      <c r="K172" s="7" t="str">
        <f aca="false">VLOOKUP($B172,'Product Master'!$A$2:$O$5991,11,FALSE())</f>
        <v>Y</v>
      </c>
      <c r="L172" s="7" t="str">
        <f aca="false">VLOOKUP($B172,'Product Master'!$A$2:$O$5991,12,FALSE())</f>
        <v>N</v>
      </c>
      <c r="M172" s="3" t="n">
        <v>120</v>
      </c>
      <c r="N172" s="3" t="n">
        <v>32</v>
      </c>
    </row>
    <row r="173" customFormat="false" ht="15" hidden="false" customHeight="true" outlineLevel="0" collapsed="false">
      <c r="A173" s="3" t="s">
        <v>357</v>
      </c>
      <c r="B173" s="3" t="s">
        <v>358</v>
      </c>
      <c r="C173" s="4" t="str">
        <f aca="false">VLOOKUP($B173,'Product Master'!$A$2:$O$5991,7,FALSE())</f>
        <v>Dry Grocery</v>
      </c>
      <c r="D173" s="4" t="str">
        <f aca="false">VLOOKUP($B173,'Product Master'!$A$2:$O$5991,8,FALSE())</f>
        <v>Hot Cereal</v>
      </c>
      <c r="E173" s="4" t="str">
        <f aca="false">VLOOKUP($B173,'Product Master'!$A$2:$O$5991,5,FALSE())</f>
        <v>Thrift Row</v>
      </c>
      <c r="F173" s="4" t="str">
        <f aca="false">VLOOKUP($B173,'Product Master'!$A$2:$O$5991,4,FALSE())</f>
        <v>Thrift Row Apple Cinnamon Old Fashioned Oats, 42 oz</v>
      </c>
      <c r="G173" s="4" t="str">
        <f aca="false">VLOOKUP($B173,'Product Master'!$A$2:$O$5991,9,FALSE())</f>
        <v>42 oz</v>
      </c>
      <c r="H173" s="5" t="s">
        <v>16</v>
      </c>
      <c r="I173" s="6" t="n">
        <f aca="false">VLOOKUP($B173,'Product Master'!$A$2:$O$5991,14,FALSE())</f>
        <v>5.79</v>
      </c>
      <c r="J173" s="7" t="n">
        <f aca="false">VLOOKUP($B173,'Product Master'!$A$2:$O$5991,13,FALSE())</f>
        <v>24</v>
      </c>
      <c r="K173" s="7" t="str">
        <f aca="false">VLOOKUP($B173,'Product Master'!$A$2:$O$5991,11,FALSE())</f>
        <v>Y</v>
      </c>
      <c r="L173" s="7" t="str">
        <f aca="false">VLOOKUP($B173,'Product Master'!$A$2:$O$5991,12,FALSE())</f>
        <v>N</v>
      </c>
      <c r="M173" s="3" t="n">
        <v>66</v>
      </c>
      <c r="N173" s="3" t="n">
        <v>19</v>
      </c>
    </row>
    <row r="174" customFormat="false" ht="15" hidden="false" customHeight="true" outlineLevel="0" collapsed="false">
      <c r="A174" s="3" t="s">
        <v>359</v>
      </c>
      <c r="B174" s="3" t="s">
        <v>360</v>
      </c>
      <c r="C174" s="4" t="str">
        <f aca="false">VLOOKUP($B174,'Product Master'!$A$2:$O$5991,7,FALSE())</f>
        <v>Dry Grocery</v>
      </c>
      <c r="D174" s="4" t="str">
        <f aca="false">VLOOKUP($B174,'Product Master'!$A$2:$O$5991,8,FALSE())</f>
        <v>Hot Cereal</v>
      </c>
      <c r="E174" s="4" t="str">
        <f aca="false">VLOOKUP($B174,'Product Master'!$A$2:$O$5991,5,FALSE())</f>
        <v>Kettle Row</v>
      </c>
      <c r="F174" s="4" t="str">
        <f aca="false">VLOOKUP($B174,'Product Master'!$A$2:$O$5991,4,FALSE())</f>
        <v>Kettle Row Maple Brown Sugar Old Fashioned Oats, 42 oz</v>
      </c>
      <c r="G174" s="4" t="str">
        <f aca="false">VLOOKUP($B174,'Product Master'!$A$2:$O$5991,9,FALSE())</f>
        <v>42 oz</v>
      </c>
      <c r="H174" s="5" t="s">
        <v>16</v>
      </c>
      <c r="I174" s="6" t="n">
        <f aca="false">VLOOKUP($B174,'Product Master'!$A$2:$O$5991,14,FALSE())</f>
        <v>4.89</v>
      </c>
      <c r="J174" s="7" t="n">
        <f aca="false">VLOOKUP($B174,'Product Master'!$A$2:$O$5991,13,FALSE())</f>
        <v>8</v>
      </c>
      <c r="K174" s="7" t="str">
        <f aca="false">VLOOKUP($B174,'Product Master'!$A$2:$O$5991,11,FALSE())</f>
        <v>N</v>
      </c>
      <c r="L174" s="7" t="str">
        <f aca="false">VLOOKUP($B174,'Product Master'!$A$2:$O$5991,12,FALSE())</f>
        <v>N</v>
      </c>
      <c r="M174" s="3" t="n">
        <v>121</v>
      </c>
      <c r="N174" s="3" t="n">
        <v>15</v>
      </c>
    </row>
    <row r="175" customFormat="false" ht="15" hidden="false" customHeight="true" outlineLevel="0" collapsed="false">
      <c r="A175" s="3" t="s">
        <v>361</v>
      </c>
      <c r="B175" s="3" t="s">
        <v>362</v>
      </c>
      <c r="C175" s="4" t="str">
        <f aca="false">VLOOKUP($B175,'Product Master'!$A$2:$O$5991,7,FALSE())</f>
        <v>Dry Grocery</v>
      </c>
      <c r="D175" s="4" t="str">
        <f aca="false">VLOOKUP($B175,'Product Master'!$A$2:$O$5991,8,FALSE())</f>
        <v>Hot Cereal</v>
      </c>
      <c r="E175" s="4" t="str">
        <f aca="false">VLOOKUP($B175,'Product Master'!$A$2:$O$5991,5,FALSE())</f>
        <v>Roastport</v>
      </c>
      <c r="F175" s="4" t="str">
        <f aca="false">VLOOKUP($B175,'Product Master'!$A$2:$O$5991,4,FALSE())</f>
        <v>Roastport Maple Brown Sugar Old Fashioned Oats, 18 oz</v>
      </c>
      <c r="G175" s="4" t="str">
        <f aca="false">VLOOKUP($B175,'Product Master'!$A$2:$O$5991,9,FALSE())</f>
        <v>18 oz</v>
      </c>
      <c r="H175" s="5" t="s">
        <v>16</v>
      </c>
      <c r="I175" s="6" t="n">
        <f aca="false">VLOOKUP($B175,'Product Master'!$A$2:$O$5991,14,FALSE())</f>
        <v>4.29</v>
      </c>
      <c r="J175" s="7" t="n">
        <f aca="false">VLOOKUP($B175,'Product Master'!$A$2:$O$5991,13,FALSE())</f>
        <v>2</v>
      </c>
      <c r="K175" s="7" t="str">
        <f aca="false">VLOOKUP($B175,'Product Master'!$A$2:$O$5991,11,FALSE())</f>
        <v>N</v>
      </c>
      <c r="L175" s="7" t="str">
        <f aca="false">VLOOKUP($B175,'Product Master'!$A$2:$O$5991,12,FALSE())</f>
        <v>N</v>
      </c>
      <c r="M175" s="3" t="n">
        <v>19</v>
      </c>
      <c r="N175" s="3" t="n">
        <v>23</v>
      </c>
    </row>
    <row r="176" customFormat="false" ht="15" hidden="false" customHeight="true" outlineLevel="0" collapsed="false">
      <c r="A176" s="3" t="s">
        <v>363</v>
      </c>
      <c r="B176" s="3" t="s">
        <v>364</v>
      </c>
      <c r="C176" s="4" t="str">
        <f aca="false">VLOOKUP($B176,'Product Master'!$A$2:$O$5991,7,FALSE())</f>
        <v>Dry Grocery</v>
      </c>
      <c r="D176" s="4" t="str">
        <f aca="false">VLOOKUP($B176,'Product Master'!$A$2:$O$5991,8,FALSE())</f>
        <v>Hot Cereal</v>
      </c>
      <c r="E176" s="4" t="str">
        <f aca="false">VLOOKUP($B176,'Product Master'!$A$2:$O$5991,5,FALSE())</f>
        <v>Redbarn</v>
      </c>
      <c r="F176" s="4" t="str">
        <f aca="false">VLOOKUP($B176,'Product Master'!$A$2:$O$5991,4,FALSE())</f>
        <v>Redbarn Variety Pack Cream of Wheat, 42 oz</v>
      </c>
      <c r="G176" s="4" t="str">
        <f aca="false">VLOOKUP($B176,'Product Master'!$A$2:$O$5991,9,FALSE())</f>
        <v>42 oz</v>
      </c>
      <c r="H176" s="5" t="s">
        <v>16</v>
      </c>
      <c r="I176" s="6" t="n">
        <f aca="false">VLOOKUP($B176,'Product Master'!$A$2:$O$5991,14,FALSE())</f>
        <v>3.39</v>
      </c>
      <c r="J176" s="7" t="n">
        <f aca="false">VLOOKUP($B176,'Product Master'!$A$2:$O$5991,13,FALSE())</f>
        <v>1</v>
      </c>
      <c r="K176" s="7" t="str">
        <f aca="false">VLOOKUP($B176,'Product Master'!$A$2:$O$5991,11,FALSE())</f>
        <v>N</v>
      </c>
      <c r="L176" s="7" t="str">
        <f aca="false">VLOOKUP($B176,'Product Master'!$A$2:$O$5991,12,FALSE())</f>
        <v>N</v>
      </c>
      <c r="M176" s="3" t="n">
        <v>138</v>
      </c>
      <c r="N176" s="3" t="n">
        <v>26</v>
      </c>
    </row>
    <row r="177" customFormat="false" ht="15" hidden="false" customHeight="true" outlineLevel="0" collapsed="false">
      <c r="A177" s="3" t="s">
        <v>365</v>
      </c>
      <c r="B177" s="3" t="s">
        <v>366</v>
      </c>
      <c r="C177" s="4" t="str">
        <f aca="false">VLOOKUP($B177,'Product Master'!$A$2:$O$5991,7,FALSE())</f>
        <v>Dry Grocery</v>
      </c>
      <c r="D177" s="4" t="str">
        <f aca="false">VLOOKUP($B177,'Product Master'!$A$2:$O$5991,8,FALSE())</f>
        <v>Hot Cereal</v>
      </c>
      <c r="E177" s="4" t="str">
        <f aca="false">VLOOKUP($B177,'Product Master'!$A$2:$O$5991,5,FALSE())</f>
        <v>Thrift Row</v>
      </c>
      <c r="F177" s="4" t="str">
        <f aca="false">VLOOKUP($B177,'Product Master'!$A$2:$O$5991,4,FALSE())</f>
        <v>Thrift Row Apple Cinnamon Cream of Wheat, 10 ct</v>
      </c>
      <c r="G177" s="4" t="str">
        <f aca="false">VLOOKUP($B177,'Product Master'!$A$2:$O$5991,9,FALSE())</f>
        <v>10 ct</v>
      </c>
      <c r="H177" s="5" t="s">
        <v>16</v>
      </c>
      <c r="I177" s="6" t="n">
        <f aca="false">VLOOKUP($B177,'Product Master'!$A$2:$O$5991,14,FALSE())</f>
        <v>5.39</v>
      </c>
      <c r="J177" s="7" t="n">
        <f aca="false">VLOOKUP($B177,'Product Master'!$A$2:$O$5991,13,FALSE())</f>
        <v>12</v>
      </c>
      <c r="K177" s="7" t="str">
        <f aca="false">VLOOKUP($B177,'Product Master'!$A$2:$O$5991,11,FALSE())</f>
        <v>Y</v>
      </c>
      <c r="L177" s="7" t="str">
        <f aca="false">VLOOKUP($B177,'Product Master'!$A$2:$O$5991,12,FALSE())</f>
        <v>N</v>
      </c>
      <c r="M177" s="3" t="n">
        <v>61</v>
      </c>
      <c r="N177" s="3" t="n">
        <v>31</v>
      </c>
    </row>
    <row r="178" customFormat="false" ht="15" hidden="false" customHeight="true" outlineLevel="0" collapsed="false">
      <c r="A178" s="3" t="s">
        <v>367</v>
      </c>
      <c r="B178" s="3" t="s">
        <v>368</v>
      </c>
      <c r="C178" s="4" t="str">
        <f aca="false">VLOOKUP($B178,'Product Master'!$A$2:$O$5991,7,FALSE())</f>
        <v>Dry Grocery</v>
      </c>
      <c r="D178" s="4" t="str">
        <f aca="false">VLOOKUP($B178,'Product Master'!$A$2:$O$5991,8,FALSE())</f>
        <v>Hot Cereal</v>
      </c>
      <c r="E178" s="4" t="str">
        <f aca="false">VLOOKUP($B178,'Product Master'!$A$2:$O$5991,5,FALSE())</f>
        <v>Kettle Row</v>
      </c>
      <c r="F178" s="4" t="str">
        <f aca="false">VLOOKUP($B178,'Product Master'!$A$2:$O$5991,4,FALSE())</f>
        <v>Kettle Row Cream of Wheat, 18 oz</v>
      </c>
      <c r="G178" s="4" t="str">
        <f aca="false">VLOOKUP($B178,'Product Master'!$A$2:$O$5991,9,FALSE())</f>
        <v>18 oz</v>
      </c>
      <c r="H178" s="5" t="s">
        <v>16</v>
      </c>
      <c r="I178" s="6" t="n">
        <f aca="false">VLOOKUP($B178,'Product Master'!$A$2:$O$5991,14,FALSE())</f>
        <v>3.39</v>
      </c>
      <c r="J178" s="7" t="n">
        <f aca="false">VLOOKUP($B178,'Product Master'!$A$2:$O$5991,13,FALSE())</f>
        <v>4</v>
      </c>
      <c r="K178" s="7" t="str">
        <f aca="false">VLOOKUP($B178,'Product Master'!$A$2:$O$5991,11,FALSE())</f>
        <v>N</v>
      </c>
      <c r="L178" s="7" t="str">
        <f aca="false">VLOOKUP($B178,'Product Master'!$A$2:$O$5991,12,FALSE())</f>
        <v>N</v>
      </c>
      <c r="M178" s="3" t="n">
        <v>38</v>
      </c>
      <c r="N178" s="3" t="n">
        <v>7</v>
      </c>
    </row>
    <row r="179" customFormat="false" ht="15" hidden="false" customHeight="true" outlineLevel="0" collapsed="false">
      <c r="A179" s="3" t="s">
        <v>369</v>
      </c>
      <c r="B179" s="3" t="s">
        <v>370</v>
      </c>
      <c r="C179" s="4" t="str">
        <f aca="false">VLOOKUP($B179,'Product Master'!$A$2:$O$5991,7,FALSE())</f>
        <v>Dry Grocery</v>
      </c>
      <c r="D179" s="4" t="str">
        <f aca="false">VLOOKUP($B179,'Product Master'!$A$2:$O$5991,8,FALSE())</f>
        <v>Hot Cereal</v>
      </c>
      <c r="E179" s="4" t="str">
        <f aca="false">VLOOKUP($B179,'Product Master'!$A$2:$O$5991,5,FALSE())</f>
        <v>Roastport</v>
      </c>
      <c r="F179" s="4" t="str">
        <f aca="false">VLOOKUP($B179,'Product Master'!$A$2:$O$5991,4,FALSE())</f>
        <v>Roastport Old Fashioned Oats, 10 ct</v>
      </c>
      <c r="G179" s="4" t="str">
        <f aca="false">VLOOKUP($B179,'Product Master'!$A$2:$O$5991,9,FALSE())</f>
        <v>10 ct</v>
      </c>
      <c r="H179" s="5" t="s">
        <v>16</v>
      </c>
      <c r="I179" s="6" t="n">
        <f aca="false">VLOOKUP($B179,'Product Master'!$A$2:$O$5991,14,FALSE())</f>
        <v>3.89</v>
      </c>
      <c r="J179" s="7" t="n">
        <f aca="false">VLOOKUP($B179,'Product Master'!$A$2:$O$5991,13,FALSE())</f>
        <v>6</v>
      </c>
      <c r="K179" s="7" t="str">
        <f aca="false">VLOOKUP($B179,'Product Master'!$A$2:$O$5991,11,FALSE())</f>
        <v>N</v>
      </c>
      <c r="L179" s="7" t="str">
        <f aca="false">VLOOKUP($B179,'Product Master'!$A$2:$O$5991,12,FALSE())</f>
        <v>N</v>
      </c>
      <c r="M179" s="3" t="n">
        <v>39</v>
      </c>
      <c r="N179" s="3" t="n">
        <v>36</v>
      </c>
    </row>
    <row r="180" customFormat="false" ht="15" hidden="false" customHeight="true" outlineLevel="0" collapsed="false">
      <c r="A180" s="3" t="s">
        <v>371</v>
      </c>
      <c r="B180" s="3" t="s">
        <v>372</v>
      </c>
      <c r="C180" s="4" t="str">
        <f aca="false">VLOOKUP($B180,'Product Master'!$A$2:$O$5991,7,FALSE())</f>
        <v>Dry Grocery</v>
      </c>
      <c r="D180" s="4" t="str">
        <f aca="false">VLOOKUP($B180,'Product Master'!$A$2:$O$5991,8,FALSE())</f>
        <v>Hot Cereal</v>
      </c>
      <c r="E180" s="4" t="str">
        <f aca="false">VLOOKUP($B180,'Product Master'!$A$2:$O$5991,5,FALSE())</f>
        <v>Nutgrove</v>
      </c>
      <c r="F180" s="4" t="str">
        <f aca="false">VLOOKUP($B180,'Product Master'!$A$2:$O$5991,4,FALSE())</f>
        <v>Nutgrove Variety Pack Instant Oatmeal, 18 oz</v>
      </c>
      <c r="G180" s="4" t="str">
        <f aca="false">VLOOKUP($B180,'Product Master'!$A$2:$O$5991,9,FALSE())</f>
        <v>18 oz</v>
      </c>
      <c r="H180" s="5" t="s">
        <v>16</v>
      </c>
      <c r="I180" s="6" t="n">
        <f aca="false">VLOOKUP($B180,'Product Master'!$A$2:$O$5991,14,FALSE())</f>
        <v>4.99</v>
      </c>
      <c r="J180" s="7" t="n">
        <f aca="false">VLOOKUP($B180,'Product Master'!$A$2:$O$5991,13,FALSE())</f>
        <v>1</v>
      </c>
      <c r="K180" s="7" t="str">
        <f aca="false">VLOOKUP($B180,'Product Master'!$A$2:$O$5991,11,FALSE())</f>
        <v>N</v>
      </c>
      <c r="L180" s="7" t="str">
        <f aca="false">VLOOKUP($B180,'Product Master'!$A$2:$O$5991,12,FALSE())</f>
        <v>N</v>
      </c>
      <c r="M180" s="3" t="n">
        <v>122</v>
      </c>
      <c r="N180" s="3" t="n">
        <v>38</v>
      </c>
    </row>
    <row r="181" customFormat="false" ht="15" hidden="false" customHeight="true" outlineLevel="0" collapsed="false">
      <c r="A181" s="3" t="s">
        <v>373</v>
      </c>
      <c r="B181" s="3" t="s">
        <v>374</v>
      </c>
      <c r="C181" s="4" t="str">
        <f aca="false">VLOOKUP($B181,'Product Master'!$A$2:$O$5991,7,FALSE())</f>
        <v>Dry Grocery</v>
      </c>
      <c r="D181" s="4" t="str">
        <f aca="false">VLOOKUP($B181,'Product Master'!$A$2:$O$5991,8,FALSE())</f>
        <v>Hot Cereal</v>
      </c>
      <c r="E181" s="4" t="str">
        <f aca="false">VLOOKUP($B181,'Product Master'!$A$2:$O$5991,5,FALSE())</f>
        <v>Redbarn</v>
      </c>
      <c r="F181" s="4" t="str">
        <f aca="false">VLOOKUP($B181,'Product Master'!$A$2:$O$5991,4,FALSE())</f>
        <v>Redbarn Variety Pack Grits, 42 oz</v>
      </c>
      <c r="G181" s="4" t="str">
        <f aca="false">VLOOKUP($B181,'Product Master'!$A$2:$O$5991,9,FALSE())</f>
        <v>42 oz</v>
      </c>
      <c r="H181" s="5" t="s">
        <v>16</v>
      </c>
      <c r="I181" s="6" t="n">
        <f aca="false">VLOOKUP($B181,'Product Master'!$A$2:$O$5991,14,FALSE())</f>
        <v>5.79</v>
      </c>
      <c r="J181" s="7" t="n">
        <f aca="false">VLOOKUP($B181,'Product Master'!$A$2:$O$5991,13,FALSE())</f>
        <v>1</v>
      </c>
      <c r="K181" s="7" t="str">
        <f aca="false">VLOOKUP($B181,'Product Master'!$A$2:$O$5991,11,FALSE())</f>
        <v>N</v>
      </c>
      <c r="L181" s="7" t="str">
        <f aca="false">VLOOKUP($B181,'Product Master'!$A$2:$O$5991,12,FALSE())</f>
        <v>N</v>
      </c>
      <c r="M181" s="3" t="n">
        <v>32</v>
      </c>
      <c r="N181" s="3" t="n">
        <v>35</v>
      </c>
    </row>
    <row r="182" customFormat="false" ht="15" hidden="false" customHeight="true" outlineLevel="0" collapsed="false">
      <c r="A182" s="3" t="s">
        <v>375</v>
      </c>
      <c r="B182" s="3" t="s">
        <v>376</v>
      </c>
      <c r="C182" s="4" t="str">
        <f aca="false">VLOOKUP($B182,'Product Master'!$A$2:$O$5991,7,FALSE())</f>
        <v>Dry Grocery</v>
      </c>
      <c r="D182" s="4" t="str">
        <f aca="false">VLOOKUP($B182,'Product Master'!$A$2:$O$5991,8,FALSE())</f>
        <v>Hot Cereal</v>
      </c>
      <c r="E182" s="4" t="str">
        <f aca="false">VLOOKUP($B182,'Product Master'!$A$2:$O$5991,5,FALSE())</f>
        <v>Redbarn</v>
      </c>
      <c r="F182" s="4" t="str">
        <f aca="false">VLOOKUP($B182,'Product Master'!$A$2:$O$5991,4,FALSE())</f>
        <v>Redbarn Instant Oatmeal, 42 oz</v>
      </c>
      <c r="G182" s="4" t="str">
        <f aca="false">VLOOKUP($B182,'Product Master'!$A$2:$O$5991,9,FALSE())</f>
        <v>42 oz</v>
      </c>
      <c r="H182" s="5" t="s">
        <v>16</v>
      </c>
      <c r="I182" s="6" t="n">
        <f aca="false">VLOOKUP($B182,'Product Master'!$A$2:$O$5991,14,FALSE())</f>
        <v>4.49</v>
      </c>
      <c r="J182" s="7" t="n">
        <f aca="false">VLOOKUP($B182,'Product Master'!$A$2:$O$5991,13,FALSE())</f>
        <v>4</v>
      </c>
      <c r="K182" s="7" t="str">
        <f aca="false">VLOOKUP($B182,'Product Master'!$A$2:$O$5991,11,FALSE())</f>
        <v>N</v>
      </c>
      <c r="L182" s="7" t="str">
        <f aca="false">VLOOKUP($B182,'Product Master'!$A$2:$O$5991,12,FALSE())</f>
        <v>N</v>
      </c>
      <c r="M182" s="3" t="n">
        <v>5</v>
      </c>
      <c r="N182" s="3" t="n">
        <v>17</v>
      </c>
    </row>
    <row r="183" customFormat="false" ht="15" hidden="false" customHeight="true" outlineLevel="0" collapsed="false">
      <c r="A183" s="3" t="s">
        <v>377</v>
      </c>
      <c r="B183" s="3" t="s">
        <v>378</v>
      </c>
      <c r="C183" s="4" t="str">
        <f aca="false">VLOOKUP($B183,'Product Master'!$A$2:$O$5991,7,FALSE())</f>
        <v>Dry Grocery</v>
      </c>
      <c r="D183" s="4" t="str">
        <f aca="false">VLOOKUP($B183,'Product Master'!$A$2:$O$5991,8,FALSE())</f>
        <v>Hot Cereal</v>
      </c>
      <c r="E183" s="4" t="str">
        <f aca="false">VLOOKUP($B183,'Product Master'!$A$2:$O$5991,5,FALSE())</f>
        <v>Wheatstone</v>
      </c>
      <c r="F183" s="4" t="str">
        <f aca="false">VLOOKUP($B183,'Product Master'!$A$2:$O$5991,4,FALSE())</f>
        <v>Wheatstone Cream of Wheat, 18 oz</v>
      </c>
      <c r="G183" s="4" t="str">
        <f aca="false">VLOOKUP($B183,'Product Master'!$A$2:$O$5991,9,FALSE())</f>
        <v>18 oz</v>
      </c>
      <c r="H183" s="5" t="s">
        <v>16</v>
      </c>
      <c r="I183" s="6" t="n">
        <f aca="false">VLOOKUP($B183,'Product Master'!$A$2:$O$5991,14,FALSE())</f>
        <v>4.29</v>
      </c>
      <c r="J183" s="7" t="n">
        <f aca="false">VLOOKUP($B183,'Product Master'!$A$2:$O$5991,13,FALSE())</f>
        <v>8</v>
      </c>
      <c r="K183" s="7" t="str">
        <f aca="false">VLOOKUP($B183,'Product Master'!$A$2:$O$5991,11,FALSE())</f>
        <v>N</v>
      </c>
      <c r="L183" s="7" t="str">
        <f aca="false">VLOOKUP($B183,'Product Master'!$A$2:$O$5991,12,FALSE())</f>
        <v>N</v>
      </c>
      <c r="M183" s="3" t="n">
        <v>105</v>
      </c>
      <c r="N183" s="3" t="n">
        <v>27</v>
      </c>
    </row>
    <row r="184" customFormat="false" ht="15" hidden="false" customHeight="true" outlineLevel="0" collapsed="false">
      <c r="A184" s="3" t="s">
        <v>379</v>
      </c>
      <c r="B184" s="3" t="s">
        <v>380</v>
      </c>
      <c r="C184" s="4" t="str">
        <f aca="false">VLOOKUP($B184,'Product Master'!$A$2:$O$5991,7,FALSE())</f>
        <v>Dry Grocery</v>
      </c>
      <c r="D184" s="4" t="str">
        <f aca="false">VLOOKUP($B184,'Product Master'!$A$2:$O$5991,8,FALSE())</f>
        <v>Hot Cereal</v>
      </c>
      <c r="E184" s="4" t="str">
        <f aca="false">VLOOKUP($B184,'Product Master'!$A$2:$O$5991,5,FALSE())</f>
        <v>Roastport</v>
      </c>
      <c r="F184" s="4" t="str">
        <f aca="false">VLOOKUP($B184,'Product Master'!$A$2:$O$5991,4,FALSE())</f>
        <v>Roastport Apple Cinnamon Instant Oatmeal, 42 oz</v>
      </c>
      <c r="G184" s="4" t="str">
        <f aca="false">VLOOKUP($B184,'Product Master'!$A$2:$O$5991,9,FALSE())</f>
        <v>42 oz</v>
      </c>
      <c r="H184" s="5" t="s">
        <v>16</v>
      </c>
      <c r="I184" s="6" t="n">
        <f aca="false">VLOOKUP($B184,'Product Master'!$A$2:$O$5991,14,FALSE())</f>
        <v>4.79</v>
      </c>
      <c r="J184" s="7" t="n">
        <f aca="false">VLOOKUP($B184,'Product Master'!$A$2:$O$5991,13,FALSE())</f>
        <v>4</v>
      </c>
      <c r="K184" s="7" t="str">
        <f aca="false">VLOOKUP($B184,'Product Master'!$A$2:$O$5991,11,FALSE())</f>
        <v>N</v>
      </c>
      <c r="L184" s="7" t="str">
        <f aca="false">VLOOKUP($B184,'Product Master'!$A$2:$O$5991,12,FALSE())</f>
        <v>N</v>
      </c>
      <c r="M184" s="3" t="n">
        <v>116</v>
      </c>
      <c r="N184" s="3" t="n">
        <v>22</v>
      </c>
    </row>
    <row r="185" customFormat="false" ht="15" hidden="false" customHeight="true" outlineLevel="0" collapsed="false">
      <c r="A185" s="3" t="s">
        <v>381</v>
      </c>
      <c r="B185" s="3" t="s">
        <v>382</v>
      </c>
      <c r="C185" s="4" t="str">
        <f aca="false">VLOOKUP($B185,'Product Master'!$A$2:$O$5991,7,FALSE())</f>
        <v>Dry Grocery</v>
      </c>
      <c r="D185" s="4" t="str">
        <f aca="false">VLOOKUP($B185,'Product Master'!$A$2:$O$5991,8,FALSE())</f>
        <v>Hot Cereal</v>
      </c>
      <c r="E185" s="4" t="str">
        <f aca="false">VLOOKUP($B185,'Product Master'!$A$2:$O$5991,5,FALSE())</f>
        <v>Harborline</v>
      </c>
      <c r="F185" s="4" t="str">
        <f aca="false">VLOOKUP($B185,'Product Master'!$A$2:$O$5991,4,FALSE())</f>
        <v>Harborline Maple Brown Sugar Grits, 10 ct</v>
      </c>
      <c r="G185" s="4" t="str">
        <f aca="false">VLOOKUP($B185,'Product Master'!$A$2:$O$5991,9,FALSE())</f>
        <v>10 ct</v>
      </c>
      <c r="H185" s="5" t="s">
        <v>16</v>
      </c>
      <c r="I185" s="6" t="n">
        <f aca="false">VLOOKUP($B185,'Product Master'!$A$2:$O$5991,14,FALSE())</f>
        <v>5.79</v>
      </c>
      <c r="J185" s="7" t="n">
        <f aca="false">VLOOKUP($B185,'Product Master'!$A$2:$O$5991,13,FALSE())</f>
        <v>2</v>
      </c>
      <c r="K185" s="7" t="str">
        <f aca="false">VLOOKUP($B185,'Product Master'!$A$2:$O$5991,11,FALSE())</f>
        <v>Y</v>
      </c>
      <c r="L185" s="7" t="str">
        <f aca="false">VLOOKUP($B185,'Product Master'!$A$2:$O$5991,12,FALSE())</f>
        <v>N</v>
      </c>
      <c r="M185" s="3" t="n">
        <v>123</v>
      </c>
      <c r="N185" s="3" t="n">
        <v>16</v>
      </c>
    </row>
    <row r="186" customFormat="false" ht="15" hidden="false" customHeight="true" outlineLevel="0" collapsed="false">
      <c r="A186" s="3" t="s">
        <v>383</v>
      </c>
      <c r="B186" s="3" t="s">
        <v>384</v>
      </c>
      <c r="C186" s="4" t="str">
        <f aca="false">VLOOKUP($B186,'Product Master'!$A$2:$O$5991,7,FALSE())</f>
        <v>Dry Grocery</v>
      </c>
      <c r="D186" s="4" t="str">
        <f aca="false">VLOOKUP($B186,'Product Master'!$A$2:$O$5991,8,FALSE())</f>
        <v>Hot Cereal</v>
      </c>
      <c r="E186" s="4" t="str">
        <f aca="false">VLOOKUP($B186,'Product Master'!$A$2:$O$5991,5,FALSE())</f>
        <v>Kettle Row</v>
      </c>
      <c r="F186" s="4" t="str">
        <f aca="false">VLOOKUP($B186,'Product Master'!$A$2:$O$5991,4,FALSE())</f>
        <v>Kettle Row Instant Oatmeal, 10 ct</v>
      </c>
      <c r="G186" s="4" t="str">
        <f aca="false">VLOOKUP($B186,'Product Master'!$A$2:$O$5991,9,FALSE())</f>
        <v>10 ct</v>
      </c>
      <c r="H186" s="5" t="s">
        <v>16</v>
      </c>
      <c r="I186" s="6" t="n">
        <f aca="false">VLOOKUP($B186,'Product Master'!$A$2:$O$5991,14,FALSE())</f>
        <v>4.79</v>
      </c>
      <c r="J186" s="7" t="n">
        <f aca="false">VLOOKUP($B186,'Product Master'!$A$2:$O$5991,13,FALSE())</f>
        <v>12</v>
      </c>
      <c r="K186" s="7" t="str">
        <f aca="false">VLOOKUP($B186,'Product Master'!$A$2:$O$5991,11,FALSE())</f>
        <v>N</v>
      </c>
      <c r="L186" s="7" t="str">
        <f aca="false">VLOOKUP($B186,'Product Master'!$A$2:$O$5991,12,FALSE())</f>
        <v>N</v>
      </c>
      <c r="M186" s="3" t="n">
        <v>18</v>
      </c>
      <c r="N186" s="3" t="n">
        <v>15</v>
      </c>
    </row>
    <row r="187" customFormat="false" ht="15" hidden="false" customHeight="true" outlineLevel="0" collapsed="false">
      <c r="A187" s="3" t="s">
        <v>385</v>
      </c>
      <c r="B187" s="3" t="s">
        <v>386</v>
      </c>
      <c r="C187" s="4" t="str">
        <f aca="false">VLOOKUP($B187,'Product Master'!$A$2:$O$5991,7,FALSE())</f>
        <v>Dry Grocery</v>
      </c>
      <c r="D187" s="4" t="str">
        <f aca="false">VLOOKUP($B187,'Product Master'!$A$2:$O$5991,8,FALSE())</f>
        <v>Hot Cereal</v>
      </c>
      <c r="E187" s="4" t="str">
        <f aca="false">VLOOKUP($B187,'Product Master'!$A$2:$O$5991,5,FALSE())</f>
        <v>Golden Grain Co.</v>
      </c>
      <c r="F187" s="4" t="str">
        <f aca="false">VLOOKUP($B187,'Product Master'!$A$2:$O$5991,4,FALSE())</f>
        <v>Golden Grain Co. Variety Pack Quick Oats, 42 oz</v>
      </c>
      <c r="G187" s="4" t="str">
        <f aca="false">VLOOKUP($B187,'Product Master'!$A$2:$O$5991,9,FALSE())</f>
        <v>42 oz</v>
      </c>
      <c r="H187" s="5" t="s">
        <v>16</v>
      </c>
      <c r="I187" s="6" t="n">
        <f aca="false">VLOOKUP($B187,'Product Master'!$A$2:$O$5991,14,FALSE())</f>
        <v>4.49</v>
      </c>
      <c r="J187" s="7" t="n">
        <f aca="false">VLOOKUP($B187,'Product Master'!$A$2:$O$5991,13,FALSE())</f>
        <v>24</v>
      </c>
      <c r="K187" s="7" t="str">
        <f aca="false">VLOOKUP($B187,'Product Master'!$A$2:$O$5991,11,FALSE())</f>
        <v>N</v>
      </c>
      <c r="L187" s="7" t="str">
        <f aca="false">VLOOKUP($B187,'Product Master'!$A$2:$O$5991,12,FALSE())</f>
        <v>N</v>
      </c>
      <c r="M187" s="3" t="n">
        <v>137</v>
      </c>
      <c r="N187" s="3" t="n">
        <v>7</v>
      </c>
    </row>
    <row r="188" customFormat="false" ht="15" hidden="false" customHeight="true" outlineLevel="0" collapsed="false">
      <c r="A188" s="3" t="s">
        <v>387</v>
      </c>
      <c r="B188" s="3" t="s">
        <v>388</v>
      </c>
      <c r="C188" s="4" t="str">
        <f aca="false">VLOOKUP($B188,'Product Master'!$A$2:$O$5991,7,FALSE())</f>
        <v>Dry Grocery</v>
      </c>
      <c r="D188" s="4" t="str">
        <f aca="false">VLOOKUP($B188,'Product Master'!$A$2:$O$5991,8,FALSE())</f>
        <v>Hot Cereal</v>
      </c>
      <c r="E188" s="4" t="str">
        <f aca="false">VLOOKUP($B188,'Product Master'!$A$2:$O$5991,5,FALSE())</f>
        <v>Harborline</v>
      </c>
      <c r="F188" s="4" t="str">
        <f aca="false">VLOOKUP($B188,'Product Master'!$A$2:$O$5991,4,FALSE())</f>
        <v>Harborline Variety Pack Cream of Wheat, 18 oz</v>
      </c>
      <c r="G188" s="4" t="str">
        <f aca="false">VLOOKUP($B188,'Product Master'!$A$2:$O$5991,9,FALSE())</f>
        <v>18 oz</v>
      </c>
      <c r="H188" s="5" t="s">
        <v>16</v>
      </c>
      <c r="I188" s="6" t="n">
        <f aca="false">VLOOKUP($B188,'Product Master'!$A$2:$O$5991,14,FALSE())</f>
        <v>4.39</v>
      </c>
      <c r="J188" s="7" t="n">
        <f aca="false">VLOOKUP($B188,'Product Master'!$A$2:$O$5991,13,FALSE())</f>
        <v>6</v>
      </c>
      <c r="K188" s="7" t="str">
        <f aca="false">VLOOKUP($B188,'Product Master'!$A$2:$O$5991,11,FALSE())</f>
        <v>Y</v>
      </c>
      <c r="L188" s="7" t="str">
        <f aca="false">VLOOKUP($B188,'Product Master'!$A$2:$O$5991,12,FALSE())</f>
        <v>N</v>
      </c>
      <c r="M188" s="3" t="n">
        <v>115</v>
      </c>
      <c r="N188" s="3" t="n">
        <v>4</v>
      </c>
    </row>
    <row r="189" customFormat="false" ht="15" hidden="false" customHeight="true" outlineLevel="0" collapsed="false">
      <c r="A189" s="3" t="s">
        <v>389</v>
      </c>
      <c r="B189" s="3" t="s">
        <v>390</v>
      </c>
      <c r="C189" s="4" t="str">
        <f aca="false">VLOOKUP($B189,'Product Master'!$A$2:$O$5991,7,FALSE())</f>
        <v>Dry Grocery</v>
      </c>
      <c r="D189" s="4" t="str">
        <f aca="false">VLOOKUP($B189,'Product Master'!$A$2:$O$5991,8,FALSE())</f>
        <v>Hot Cereal</v>
      </c>
      <c r="E189" s="4" t="str">
        <f aca="false">VLOOKUP($B189,'Product Master'!$A$2:$O$5991,5,FALSE())</f>
        <v>Wheatstone</v>
      </c>
      <c r="F189" s="4" t="str">
        <f aca="false">VLOOKUP($B189,'Product Master'!$A$2:$O$5991,4,FALSE())</f>
        <v>Wheatstone Quick Oats, 42 oz</v>
      </c>
      <c r="G189" s="4" t="str">
        <f aca="false">VLOOKUP($B189,'Product Master'!$A$2:$O$5991,9,FALSE())</f>
        <v>42 oz</v>
      </c>
      <c r="H189" s="5" t="s">
        <v>16</v>
      </c>
      <c r="I189" s="6" t="n">
        <f aca="false">VLOOKUP($B189,'Product Master'!$A$2:$O$5991,14,FALSE())</f>
        <v>3.89</v>
      </c>
      <c r="J189" s="7" t="n">
        <f aca="false">VLOOKUP($B189,'Product Master'!$A$2:$O$5991,13,FALSE())</f>
        <v>12</v>
      </c>
      <c r="K189" s="7" t="str">
        <f aca="false">VLOOKUP($B189,'Product Master'!$A$2:$O$5991,11,FALSE())</f>
        <v>N</v>
      </c>
      <c r="L189" s="7" t="str">
        <f aca="false">VLOOKUP($B189,'Product Master'!$A$2:$O$5991,12,FALSE())</f>
        <v>N</v>
      </c>
      <c r="M189" s="3" t="n">
        <v>115</v>
      </c>
      <c r="N189" s="3" t="n">
        <v>13</v>
      </c>
    </row>
    <row r="190" customFormat="false" ht="15" hidden="false" customHeight="true" outlineLevel="0" collapsed="false">
      <c r="A190" s="3" t="s">
        <v>391</v>
      </c>
      <c r="B190" s="3" t="s">
        <v>392</v>
      </c>
      <c r="C190" s="4" t="str">
        <f aca="false">VLOOKUP($B190,'Product Master'!$A$2:$O$5991,7,FALSE())</f>
        <v>Dry Grocery</v>
      </c>
      <c r="D190" s="4" t="str">
        <f aca="false">VLOOKUP($B190,'Product Master'!$A$2:$O$5991,8,FALSE())</f>
        <v>Hot Cereal</v>
      </c>
      <c r="E190" s="4" t="str">
        <f aca="false">VLOOKUP($B190,'Product Master'!$A$2:$O$5991,5,FALSE())</f>
        <v>Nutgrove</v>
      </c>
      <c r="F190" s="4" t="str">
        <f aca="false">VLOOKUP($B190,'Product Master'!$A$2:$O$5991,4,FALSE())</f>
        <v>Nutgrove Maple Brown Sugar Instant Oatmeal, 18 oz</v>
      </c>
      <c r="G190" s="4" t="str">
        <f aca="false">VLOOKUP($B190,'Product Master'!$A$2:$O$5991,9,FALSE())</f>
        <v>18 oz</v>
      </c>
      <c r="H190" s="5" t="s">
        <v>16</v>
      </c>
      <c r="I190" s="6" t="n">
        <f aca="false">VLOOKUP($B190,'Product Master'!$A$2:$O$5991,14,FALSE())</f>
        <v>4.99</v>
      </c>
      <c r="J190" s="7" t="n">
        <f aca="false">VLOOKUP($B190,'Product Master'!$A$2:$O$5991,13,FALSE())</f>
        <v>6</v>
      </c>
      <c r="K190" s="7" t="str">
        <f aca="false">VLOOKUP($B190,'Product Master'!$A$2:$O$5991,11,FALSE())</f>
        <v>N</v>
      </c>
      <c r="L190" s="7" t="str">
        <f aca="false">VLOOKUP($B190,'Product Master'!$A$2:$O$5991,12,FALSE())</f>
        <v>N</v>
      </c>
      <c r="M190" s="3" t="n">
        <v>101</v>
      </c>
      <c r="N190" s="3" t="n">
        <v>38</v>
      </c>
    </row>
    <row r="191" customFormat="false" ht="15" hidden="false" customHeight="true" outlineLevel="0" collapsed="false">
      <c r="A191" s="3" t="s">
        <v>393</v>
      </c>
      <c r="B191" s="3" t="s">
        <v>394</v>
      </c>
      <c r="C191" s="4" t="str">
        <f aca="false">VLOOKUP($B191,'Product Master'!$A$2:$O$5991,7,FALSE())</f>
        <v>Dry Grocery</v>
      </c>
      <c r="D191" s="4" t="str">
        <f aca="false">VLOOKUP($B191,'Product Master'!$A$2:$O$5991,8,FALSE())</f>
        <v>Hot Cereal</v>
      </c>
      <c r="E191" s="4" t="str">
        <f aca="false">VLOOKUP($B191,'Product Master'!$A$2:$O$5991,5,FALSE())</f>
        <v>Golden Grain Co.</v>
      </c>
      <c r="F191" s="4" t="str">
        <f aca="false">VLOOKUP($B191,'Product Master'!$A$2:$O$5991,4,FALSE())</f>
        <v>Golden Grain Co. Variety Pack Quick Oats, 10 ct</v>
      </c>
      <c r="G191" s="4" t="str">
        <f aca="false">VLOOKUP($B191,'Product Master'!$A$2:$O$5991,9,FALSE())</f>
        <v>10 ct</v>
      </c>
      <c r="H191" s="5" t="s">
        <v>16</v>
      </c>
      <c r="I191" s="6" t="n">
        <f aca="false">VLOOKUP($B191,'Product Master'!$A$2:$O$5991,14,FALSE())</f>
        <v>5.89</v>
      </c>
      <c r="J191" s="7" t="n">
        <f aca="false">VLOOKUP($B191,'Product Master'!$A$2:$O$5991,13,FALSE())</f>
        <v>24</v>
      </c>
      <c r="K191" s="7" t="str">
        <f aca="false">VLOOKUP($B191,'Product Master'!$A$2:$O$5991,11,FALSE())</f>
        <v>N</v>
      </c>
      <c r="L191" s="7" t="str">
        <f aca="false">VLOOKUP($B191,'Product Master'!$A$2:$O$5991,12,FALSE())</f>
        <v>N</v>
      </c>
      <c r="M191" s="3" t="n">
        <v>60</v>
      </c>
      <c r="N191" s="3" t="n">
        <v>35</v>
      </c>
    </row>
    <row r="192" customFormat="false" ht="15" hidden="false" customHeight="true" outlineLevel="0" collapsed="false">
      <c r="A192" s="3" t="s">
        <v>395</v>
      </c>
      <c r="B192" s="3" t="s">
        <v>396</v>
      </c>
      <c r="C192" s="4" t="str">
        <f aca="false">VLOOKUP($B192,'Product Master'!$A$2:$O$5991,7,FALSE())</f>
        <v>Dry Grocery</v>
      </c>
      <c r="D192" s="4" t="str">
        <f aca="false">VLOOKUP($B192,'Product Master'!$A$2:$O$5991,8,FALSE())</f>
        <v>Hot Cereal</v>
      </c>
      <c r="E192" s="4" t="str">
        <f aca="false">VLOOKUP($B192,'Product Master'!$A$2:$O$5991,5,FALSE())</f>
        <v>Kettle Row</v>
      </c>
      <c r="F192" s="4" t="str">
        <f aca="false">VLOOKUP($B192,'Product Master'!$A$2:$O$5991,4,FALSE())</f>
        <v>Kettle Row Maple Brown Sugar Instant Oatmeal, 42 oz</v>
      </c>
      <c r="G192" s="4" t="str">
        <f aca="false">VLOOKUP($B192,'Product Master'!$A$2:$O$5991,9,FALSE())</f>
        <v>42 oz</v>
      </c>
      <c r="H192" s="5" t="s">
        <v>16</v>
      </c>
      <c r="I192" s="6" t="n">
        <f aca="false">VLOOKUP($B192,'Product Master'!$A$2:$O$5991,14,FALSE())</f>
        <v>3.79</v>
      </c>
      <c r="J192" s="7" t="n">
        <f aca="false">VLOOKUP($B192,'Product Master'!$A$2:$O$5991,13,FALSE())</f>
        <v>6</v>
      </c>
      <c r="K192" s="7" t="str">
        <f aca="false">VLOOKUP($B192,'Product Master'!$A$2:$O$5991,11,FALSE())</f>
        <v>N</v>
      </c>
      <c r="L192" s="7" t="str">
        <f aca="false">VLOOKUP($B192,'Product Master'!$A$2:$O$5991,12,FALSE())</f>
        <v>N</v>
      </c>
      <c r="M192" s="3" t="n">
        <v>60</v>
      </c>
      <c r="N192" s="3" t="n">
        <v>35</v>
      </c>
    </row>
    <row r="193" customFormat="false" ht="15" hidden="false" customHeight="true" outlineLevel="0" collapsed="false">
      <c r="A193" s="3" t="s">
        <v>397</v>
      </c>
      <c r="B193" s="3" t="s">
        <v>398</v>
      </c>
      <c r="C193" s="4" t="str">
        <f aca="false">VLOOKUP($B193,'Product Master'!$A$2:$O$5991,7,FALSE())</f>
        <v>Dry Grocery</v>
      </c>
      <c r="D193" s="4" t="str">
        <f aca="false">VLOOKUP($B193,'Product Master'!$A$2:$O$5991,8,FALSE())</f>
        <v>Hot Cereal</v>
      </c>
      <c r="E193" s="4" t="str">
        <f aca="false">VLOOKUP($B193,'Product Master'!$A$2:$O$5991,5,FALSE())</f>
        <v>Roastport</v>
      </c>
      <c r="F193" s="4" t="str">
        <f aca="false">VLOOKUP($B193,'Product Master'!$A$2:$O$5991,4,FALSE())</f>
        <v>Roastport Old Fashioned Oats, 18 oz</v>
      </c>
      <c r="G193" s="4" t="str">
        <f aca="false">VLOOKUP($B193,'Product Master'!$A$2:$O$5991,9,FALSE())</f>
        <v>18 oz</v>
      </c>
      <c r="H193" s="5" t="s">
        <v>16</v>
      </c>
      <c r="I193" s="6" t="n">
        <f aca="false">VLOOKUP($B193,'Product Master'!$A$2:$O$5991,14,FALSE())</f>
        <v>3.99</v>
      </c>
      <c r="J193" s="7" t="n">
        <f aca="false">VLOOKUP($B193,'Product Master'!$A$2:$O$5991,13,FALSE())</f>
        <v>12</v>
      </c>
      <c r="K193" s="7" t="str">
        <f aca="false">VLOOKUP($B193,'Product Master'!$A$2:$O$5991,11,FALSE())</f>
        <v>N</v>
      </c>
      <c r="L193" s="7" t="str">
        <f aca="false">VLOOKUP($B193,'Product Master'!$A$2:$O$5991,12,FALSE())</f>
        <v>N</v>
      </c>
      <c r="M193" s="3" t="n">
        <v>56</v>
      </c>
      <c r="N193" s="3" t="n">
        <v>40</v>
      </c>
    </row>
    <row r="194" customFormat="false" ht="15" hidden="false" customHeight="true" outlineLevel="0" collapsed="false">
      <c r="A194" s="3" t="s">
        <v>399</v>
      </c>
      <c r="B194" s="3" t="s">
        <v>400</v>
      </c>
      <c r="C194" s="4" t="str">
        <f aca="false">VLOOKUP($B194,'Product Master'!$A$2:$O$5991,7,FALSE())</f>
        <v>Dry Grocery</v>
      </c>
      <c r="D194" s="4" t="str">
        <f aca="false">VLOOKUP($B194,'Product Master'!$A$2:$O$5991,8,FALSE())</f>
        <v>Hot Cereal</v>
      </c>
      <c r="E194" s="4" t="str">
        <f aca="false">VLOOKUP($B194,'Product Master'!$A$2:$O$5991,5,FALSE())</f>
        <v>Orchard Spread</v>
      </c>
      <c r="F194" s="4" t="str">
        <f aca="false">VLOOKUP($B194,'Product Master'!$A$2:$O$5991,4,FALSE())</f>
        <v>Orchard Spread Variety Pack Grits, 18 oz</v>
      </c>
      <c r="G194" s="4" t="str">
        <f aca="false">VLOOKUP($B194,'Product Master'!$A$2:$O$5991,9,FALSE())</f>
        <v>18 oz</v>
      </c>
      <c r="H194" s="5" t="s">
        <v>16</v>
      </c>
      <c r="I194" s="6" t="n">
        <f aca="false">VLOOKUP($B194,'Product Master'!$A$2:$O$5991,14,FALSE())</f>
        <v>5.39</v>
      </c>
      <c r="J194" s="7" t="n">
        <f aca="false">VLOOKUP($B194,'Product Master'!$A$2:$O$5991,13,FALSE())</f>
        <v>12</v>
      </c>
      <c r="K194" s="7" t="str">
        <f aca="false">VLOOKUP($B194,'Product Master'!$A$2:$O$5991,11,FALSE())</f>
        <v>N</v>
      </c>
      <c r="L194" s="7" t="str">
        <f aca="false">VLOOKUP($B194,'Product Master'!$A$2:$O$5991,12,FALSE())</f>
        <v>N</v>
      </c>
      <c r="M194" s="3" t="n">
        <v>111</v>
      </c>
      <c r="N194" s="3" t="n">
        <v>12</v>
      </c>
    </row>
    <row r="195" customFormat="false" ht="15" hidden="false" customHeight="true" outlineLevel="0" collapsed="false">
      <c r="A195" s="3" t="s">
        <v>401</v>
      </c>
      <c r="B195" s="3" t="s">
        <v>402</v>
      </c>
      <c r="C195" s="4" t="str">
        <f aca="false">VLOOKUP($B195,'Product Master'!$A$2:$O$5991,7,FALSE())</f>
        <v>Dry Grocery</v>
      </c>
      <c r="D195" s="4" t="str">
        <f aca="false">VLOOKUP($B195,'Product Master'!$A$2:$O$5991,8,FALSE())</f>
        <v>Hot Cereal</v>
      </c>
      <c r="E195" s="4" t="str">
        <f aca="false">VLOOKUP($B195,'Product Master'!$A$2:$O$5991,5,FALSE())</f>
        <v>Orchard Spread</v>
      </c>
      <c r="F195" s="4" t="str">
        <f aca="false">VLOOKUP($B195,'Product Master'!$A$2:$O$5991,4,FALSE())</f>
        <v>Orchard Spread Apple Cinnamon Old Fashioned Oats, 10 ct</v>
      </c>
      <c r="G195" s="4" t="str">
        <f aca="false">VLOOKUP($B195,'Product Master'!$A$2:$O$5991,9,FALSE())</f>
        <v>10 ct</v>
      </c>
      <c r="H195" s="5" t="s">
        <v>16</v>
      </c>
      <c r="I195" s="6" t="n">
        <f aca="false">VLOOKUP($B195,'Product Master'!$A$2:$O$5991,14,FALSE())</f>
        <v>4.29</v>
      </c>
      <c r="J195" s="7" t="n">
        <f aca="false">VLOOKUP($B195,'Product Master'!$A$2:$O$5991,13,FALSE())</f>
        <v>4</v>
      </c>
      <c r="K195" s="7" t="str">
        <f aca="false">VLOOKUP($B195,'Product Master'!$A$2:$O$5991,11,FALSE())</f>
        <v>N</v>
      </c>
      <c r="L195" s="7" t="str">
        <f aca="false">VLOOKUP($B195,'Product Master'!$A$2:$O$5991,12,FALSE())</f>
        <v>N</v>
      </c>
      <c r="M195" s="3" t="n">
        <v>84</v>
      </c>
      <c r="N195" s="3" t="n">
        <v>13</v>
      </c>
    </row>
    <row r="196" customFormat="false" ht="15" hidden="false" customHeight="true" outlineLevel="0" collapsed="false">
      <c r="A196" s="3" t="s">
        <v>403</v>
      </c>
      <c r="B196" s="3" t="s">
        <v>404</v>
      </c>
      <c r="C196" s="4" t="str">
        <f aca="false">VLOOKUP($B196,'Product Master'!$A$2:$O$5991,7,FALSE())</f>
        <v>Dry Grocery</v>
      </c>
      <c r="D196" s="4" t="str">
        <f aca="false">VLOOKUP($B196,'Product Master'!$A$2:$O$5991,8,FALSE())</f>
        <v>Hot Cereal</v>
      </c>
      <c r="E196" s="4" t="str">
        <f aca="false">VLOOKUP($B196,'Product Master'!$A$2:$O$5991,5,FALSE())</f>
        <v>Nutgrove</v>
      </c>
      <c r="F196" s="4" t="str">
        <f aca="false">VLOOKUP($B196,'Product Master'!$A$2:$O$5991,4,FALSE())</f>
        <v>Nutgrove Old Fashioned Oats, 18 oz</v>
      </c>
      <c r="G196" s="4" t="str">
        <f aca="false">VLOOKUP($B196,'Product Master'!$A$2:$O$5991,9,FALSE())</f>
        <v>18 oz</v>
      </c>
      <c r="H196" s="5" t="s">
        <v>16</v>
      </c>
      <c r="I196" s="6" t="n">
        <f aca="false">VLOOKUP($B196,'Product Master'!$A$2:$O$5991,14,FALSE())</f>
        <v>4.79</v>
      </c>
      <c r="J196" s="7" t="n">
        <f aca="false">VLOOKUP($B196,'Product Master'!$A$2:$O$5991,13,FALSE())</f>
        <v>12</v>
      </c>
      <c r="K196" s="7" t="str">
        <f aca="false">VLOOKUP($B196,'Product Master'!$A$2:$O$5991,11,FALSE())</f>
        <v>N</v>
      </c>
      <c r="L196" s="7" t="str">
        <f aca="false">VLOOKUP($B196,'Product Master'!$A$2:$O$5991,12,FALSE())</f>
        <v>N</v>
      </c>
      <c r="M196" s="3" t="n">
        <v>129</v>
      </c>
      <c r="N196" s="3" t="n">
        <v>33</v>
      </c>
    </row>
    <row r="197" customFormat="false" ht="15" hidden="false" customHeight="true" outlineLevel="0" collapsed="false">
      <c r="A197" s="3" t="s">
        <v>405</v>
      </c>
      <c r="B197" s="3" t="s">
        <v>406</v>
      </c>
      <c r="C197" s="4" t="str">
        <f aca="false">VLOOKUP($B197,'Product Master'!$A$2:$O$5991,7,FALSE())</f>
        <v>Dry Grocery</v>
      </c>
      <c r="D197" s="4" t="str">
        <f aca="false">VLOOKUP($B197,'Product Master'!$A$2:$O$5991,8,FALSE())</f>
        <v>Hot Cereal</v>
      </c>
      <c r="E197" s="4" t="str">
        <f aca="false">VLOOKUP($B197,'Product Master'!$A$2:$O$5991,5,FALSE())</f>
        <v>Nutgrove</v>
      </c>
      <c r="F197" s="4" t="str">
        <f aca="false">VLOOKUP($B197,'Product Master'!$A$2:$O$5991,4,FALSE())</f>
        <v>Nutgrove Quick Oats, 42 oz</v>
      </c>
      <c r="G197" s="4" t="str">
        <f aca="false">VLOOKUP($B197,'Product Master'!$A$2:$O$5991,9,FALSE())</f>
        <v>42 oz</v>
      </c>
      <c r="H197" s="5" t="s">
        <v>16</v>
      </c>
      <c r="I197" s="6" t="n">
        <f aca="false">VLOOKUP($B197,'Product Master'!$A$2:$O$5991,14,FALSE())</f>
        <v>5.49</v>
      </c>
      <c r="J197" s="7" t="n">
        <f aca="false">VLOOKUP($B197,'Product Master'!$A$2:$O$5991,13,FALSE())</f>
        <v>4</v>
      </c>
      <c r="K197" s="7" t="str">
        <f aca="false">VLOOKUP($B197,'Product Master'!$A$2:$O$5991,11,FALSE())</f>
        <v>N</v>
      </c>
      <c r="L197" s="7" t="str">
        <f aca="false">VLOOKUP($B197,'Product Master'!$A$2:$O$5991,12,FALSE())</f>
        <v>N</v>
      </c>
      <c r="M197" s="3" t="n">
        <v>108</v>
      </c>
      <c r="N197" s="3" t="n">
        <v>9</v>
      </c>
    </row>
    <row r="198" customFormat="false" ht="15" hidden="false" customHeight="true" outlineLevel="0" collapsed="false">
      <c r="A198" s="3" t="s">
        <v>407</v>
      </c>
      <c r="B198" s="3" t="s">
        <v>408</v>
      </c>
      <c r="C198" s="4" t="str">
        <f aca="false">VLOOKUP($B198,'Product Master'!$A$2:$O$5991,7,FALSE())</f>
        <v>Dry Grocery</v>
      </c>
      <c r="D198" s="4" t="str">
        <f aca="false">VLOOKUP($B198,'Product Master'!$A$2:$O$5991,8,FALSE())</f>
        <v>Hot Cereal</v>
      </c>
      <c r="E198" s="4" t="str">
        <f aca="false">VLOOKUP($B198,'Product Master'!$A$2:$O$5991,5,FALSE())</f>
        <v>Wheatstone</v>
      </c>
      <c r="F198" s="4" t="str">
        <f aca="false">VLOOKUP($B198,'Product Master'!$A$2:$O$5991,4,FALSE())</f>
        <v>Wheatstone Maple Brown Sugar Instant Oatmeal, 42 oz</v>
      </c>
      <c r="G198" s="4" t="str">
        <f aca="false">VLOOKUP($B198,'Product Master'!$A$2:$O$5991,9,FALSE())</f>
        <v>42 oz</v>
      </c>
      <c r="H198" s="5" t="s">
        <v>16</v>
      </c>
      <c r="I198" s="6" t="n">
        <f aca="false">VLOOKUP($B198,'Product Master'!$A$2:$O$5991,14,FALSE())</f>
        <v>4.89</v>
      </c>
      <c r="J198" s="7" t="n">
        <f aca="false">VLOOKUP($B198,'Product Master'!$A$2:$O$5991,13,FALSE())</f>
        <v>4</v>
      </c>
      <c r="K198" s="7" t="str">
        <f aca="false">VLOOKUP($B198,'Product Master'!$A$2:$O$5991,11,FALSE())</f>
        <v>N</v>
      </c>
      <c r="L198" s="7" t="str">
        <f aca="false">VLOOKUP($B198,'Product Master'!$A$2:$O$5991,12,FALSE())</f>
        <v>N</v>
      </c>
      <c r="M198" s="3" t="n">
        <v>107</v>
      </c>
      <c r="N198" s="3" t="n">
        <v>30</v>
      </c>
    </row>
    <row r="199" customFormat="false" ht="15" hidden="false" customHeight="true" outlineLevel="0" collapsed="false">
      <c r="A199" s="3" t="s">
        <v>409</v>
      </c>
      <c r="B199" s="3" t="s">
        <v>410</v>
      </c>
      <c r="C199" s="4" t="str">
        <f aca="false">VLOOKUP($B199,'Product Master'!$A$2:$O$5991,7,FALSE())</f>
        <v>Dry Grocery</v>
      </c>
      <c r="D199" s="4" t="str">
        <f aca="false">VLOOKUP($B199,'Product Master'!$A$2:$O$5991,8,FALSE())</f>
        <v>Hot Cereal</v>
      </c>
      <c r="E199" s="4" t="str">
        <f aca="false">VLOOKUP($B199,'Product Master'!$A$2:$O$5991,5,FALSE())</f>
        <v>Redbarn</v>
      </c>
      <c r="F199" s="4" t="str">
        <f aca="false">VLOOKUP($B199,'Product Master'!$A$2:$O$5991,4,FALSE())</f>
        <v>Redbarn Variety Pack Quick Oats, 10 ct</v>
      </c>
      <c r="G199" s="4" t="str">
        <f aca="false">VLOOKUP($B199,'Product Master'!$A$2:$O$5991,9,FALSE())</f>
        <v>10 ct</v>
      </c>
      <c r="H199" s="5" t="s">
        <v>16</v>
      </c>
      <c r="I199" s="6" t="n">
        <f aca="false">VLOOKUP($B199,'Product Master'!$A$2:$O$5991,14,FALSE())</f>
        <v>5.99</v>
      </c>
      <c r="J199" s="7" t="n">
        <f aca="false">VLOOKUP($B199,'Product Master'!$A$2:$O$5991,13,FALSE())</f>
        <v>8</v>
      </c>
      <c r="K199" s="7" t="str">
        <f aca="false">VLOOKUP($B199,'Product Master'!$A$2:$O$5991,11,FALSE())</f>
        <v>N</v>
      </c>
      <c r="L199" s="7" t="str">
        <f aca="false">VLOOKUP($B199,'Product Master'!$A$2:$O$5991,12,FALSE())</f>
        <v>N</v>
      </c>
      <c r="M199" s="3" t="n">
        <v>145</v>
      </c>
      <c r="N199" s="3" t="n">
        <v>38</v>
      </c>
    </row>
    <row r="200" customFormat="false" ht="15" hidden="false" customHeight="true" outlineLevel="0" collapsed="false">
      <c r="A200" s="3" t="s">
        <v>411</v>
      </c>
      <c r="B200" s="3" t="s">
        <v>412</v>
      </c>
      <c r="C200" s="4" t="str">
        <f aca="false">VLOOKUP($B200,'Product Master'!$A$2:$O$5991,7,FALSE())</f>
        <v>Dry Grocery</v>
      </c>
      <c r="D200" s="4" t="str">
        <f aca="false">VLOOKUP($B200,'Product Master'!$A$2:$O$5991,8,FALSE())</f>
        <v>Hot Cereal</v>
      </c>
      <c r="E200" s="4" t="str">
        <f aca="false">VLOOKUP($B200,'Product Master'!$A$2:$O$5991,5,FALSE())</f>
        <v>Nutgrove</v>
      </c>
      <c r="F200" s="4" t="str">
        <f aca="false">VLOOKUP($B200,'Product Master'!$A$2:$O$5991,4,FALSE())</f>
        <v>Nutgrove Apple Cinnamon Old Fashioned Oats, 42 oz</v>
      </c>
      <c r="G200" s="4" t="str">
        <f aca="false">VLOOKUP($B200,'Product Master'!$A$2:$O$5991,9,FALSE())</f>
        <v>42 oz</v>
      </c>
      <c r="H200" s="5" t="s">
        <v>16</v>
      </c>
      <c r="I200" s="6" t="n">
        <f aca="false">VLOOKUP($B200,'Product Master'!$A$2:$O$5991,14,FALSE())</f>
        <v>4.49</v>
      </c>
      <c r="J200" s="7" t="n">
        <f aca="false">VLOOKUP($B200,'Product Master'!$A$2:$O$5991,13,FALSE())</f>
        <v>6</v>
      </c>
      <c r="K200" s="7" t="str">
        <f aca="false">VLOOKUP($B200,'Product Master'!$A$2:$O$5991,11,FALSE())</f>
        <v>N</v>
      </c>
      <c r="L200" s="7" t="str">
        <f aca="false">VLOOKUP($B200,'Product Master'!$A$2:$O$5991,12,FALSE())</f>
        <v>N</v>
      </c>
      <c r="M200" s="3" t="n">
        <v>94</v>
      </c>
      <c r="N200" s="3" t="n">
        <v>38</v>
      </c>
    </row>
    <row r="201" customFormat="false" ht="15" hidden="false" customHeight="true" outlineLevel="0" collapsed="false">
      <c r="A201" s="3" t="s">
        <v>413</v>
      </c>
      <c r="B201" s="3" t="s">
        <v>414</v>
      </c>
      <c r="C201" s="4" t="str">
        <f aca="false">VLOOKUP($B201,'Product Master'!$A$2:$O$5991,7,FALSE())</f>
        <v>Dry Grocery</v>
      </c>
      <c r="D201" s="4" t="str">
        <f aca="false">VLOOKUP($B201,'Product Master'!$A$2:$O$5991,8,FALSE())</f>
        <v>Hot Cereal</v>
      </c>
      <c r="E201" s="4" t="str">
        <f aca="false">VLOOKUP($B201,'Product Master'!$A$2:$O$5991,5,FALSE())</f>
        <v>Orchard Spread</v>
      </c>
      <c r="F201" s="4" t="str">
        <f aca="false">VLOOKUP($B201,'Product Master'!$A$2:$O$5991,4,FALSE())</f>
        <v>Orchard Spread Variety Pack Grits, 42 oz</v>
      </c>
      <c r="G201" s="4" t="str">
        <f aca="false">VLOOKUP($B201,'Product Master'!$A$2:$O$5991,9,FALSE())</f>
        <v>42 oz</v>
      </c>
      <c r="H201" s="5" t="s">
        <v>16</v>
      </c>
      <c r="I201" s="6" t="n">
        <f aca="false">VLOOKUP($B201,'Product Master'!$A$2:$O$5991,14,FALSE())</f>
        <v>5.49</v>
      </c>
      <c r="J201" s="7" t="n">
        <f aca="false">VLOOKUP($B201,'Product Master'!$A$2:$O$5991,13,FALSE())</f>
        <v>8</v>
      </c>
      <c r="K201" s="7" t="str">
        <f aca="false">VLOOKUP($B201,'Product Master'!$A$2:$O$5991,11,FALSE())</f>
        <v>N</v>
      </c>
      <c r="L201" s="7" t="str">
        <f aca="false">VLOOKUP($B201,'Product Master'!$A$2:$O$5991,12,FALSE())</f>
        <v>N</v>
      </c>
      <c r="M201" s="3" t="n">
        <v>97</v>
      </c>
      <c r="N201" s="3" t="n">
        <v>37</v>
      </c>
    </row>
    <row r="202" customFormat="false" ht="15" hidden="false" customHeight="true" outlineLevel="0" collapsed="false">
      <c r="A202" s="3" t="s">
        <v>415</v>
      </c>
      <c r="B202" s="3" t="s">
        <v>416</v>
      </c>
      <c r="C202" s="4" t="str">
        <f aca="false">VLOOKUP($B202,'Product Master'!$A$2:$O$5991,7,FALSE())</f>
        <v>Dry Grocery</v>
      </c>
      <c r="D202" s="4" t="str">
        <f aca="false">VLOOKUP($B202,'Product Master'!$A$2:$O$5991,8,FALSE())</f>
        <v>Hot Cereal</v>
      </c>
      <c r="E202" s="4" t="str">
        <f aca="false">VLOOKUP($B202,'Product Master'!$A$2:$O$5991,5,FALSE())</f>
        <v>Thrift Row</v>
      </c>
      <c r="F202" s="4" t="str">
        <f aca="false">VLOOKUP($B202,'Product Master'!$A$2:$O$5991,4,FALSE())</f>
        <v>Thrift Row Apple Cinnamon Quick Oats, 10 ct</v>
      </c>
      <c r="G202" s="4" t="str">
        <f aca="false">VLOOKUP($B202,'Product Master'!$A$2:$O$5991,9,FALSE())</f>
        <v>10 ct</v>
      </c>
      <c r="H202" s="5" t="s">
        <v>16</v>
      </c>
      <c r="I202" s="6" t="n">
        <f aca="false">VLOOKUP($B202,'Product Master'!$A$2:$O$5991,14,FALSE())</f>
        <v>3.99</v>
      </c>
      <c r="J202" s="7" t="n">
        <f aca="false">VLOOKUP($B202,'Product Master'!$A$2:$O$5991,13,FALSE())</f>
        <v>1</v>
      </c>
      <c r="K202" s="7" t="str">
        <f aca="false">VLOOKUP($B202,'Product Master'!$A$2:$O$5991,11,FALSE())</f>
        <v>Y</v>
      </c>
      <c r="L202" s="7" t="str">
        <f aca="false">VLOOKUP($B202,'Product Master'!$A$2:$O$5991,12,FALSE())</f>
        <v>N</v>
      </c>
      <c r="M202" s="3" t="n">
        <v>61</v>
      </c>
      <c r="N202" s="3" t="n">
        <v>6</v>
      </c>
    </row>
    <row r="203" customFormat="false" ht="15" hidden="false" customHeight="true" outlineLevel="0" collapsed="false">
      <c r="A203" s="3" t="s">
        <v>417</v>
      </c>
      <c r="B203" s="3" t="s">
        <v>418</v>
      </c>
      <c r="C203" s="4" t="str">
        <f aca="false">VLOOKUP($B203,'Product Master'!$A$2:$O$5991,7,FALSE())</f>
        <v>Dry Grocery</v>
      </c>
      <c r="D203" s="4" t="str">
        <f aca="false">VLOOKUP($B203,'Product Master'!$A$2:$O$5991,8,FALSE())</f>
        <v>Hot Cereal</v>
      </c>
      <c r="E203" s="4" t="str">
        <f aca="false">VLOOKUP($B203,'Product Master'!$A$2:$O$5991,5,FALSE())</f>
        <v>Golden Grain Co.</v>
      </c>
      <c r="F203" s="4" t="str">
        <f aca="false">VLOOKUP($B203,'Product Master'!$A$2:$O$5991,4,FALSE())</f>
        <v>Golden Grain Co. Variety Pack Instant Oatmeal, 42 oz</v>
      </c>
      <c r="G203" s="4" t="str">
        <f aca="false">VLOOKUP($B203,'Product Master'!$A$2:$O$5991,9,FALSE())</f>
        <v>42 oz</v>
      </c>
      <c r="H203" s="5" t="s">
        <v>16</v>
      </c>
      <c r="I203" s="6" t="n">
        <f aca="false">VLOOKUP($B203,'Product Master'!$A$2:$O$5991,14,FALSE())</f>
        <v>5.79</v>
      </c>
      <c r="J203" s="7" t="n">
        <f aca="false">VLOOKUP($B203,'Product Master'!$A$2:$O$5991,13,FALSE())</f>
        <v>6</v>
      </c>
      <c r="K203" s="7" t="str">
        <f aca="false">VLOOKUP($B203,'Product Master'!$A$2:$O$5991,11,FALSE())</f>
        <v>N</v>
      </c>
      <c r="L203" s="7" t="str">
        <f aca="false">VLOOKUP($B203,'Product Master'!$A$2:$O$5991,12,FALSE())</f>
        <v>N</v>
      </c>
      <c r="M203" s="3" t="n">
        <v>113</v>
      </c>
      <c r="N203" s="3" t="n">
        <v>8</v>
      </c>
    </row>
    <row r="204" customFormat="false" ht="15" hidden="false" customHeight="true" outlineLevel="0" collapsed="false">
      <c r="A204" s="3" t="s">
        <v>419</v>
      </c>
      <c r="B204" s="3" t="s">
        <v>420</v>
      </c>
      <c r="C204" s="4" t="str">
        <f aca="false">VLOOKUP($B204,'Product Master'!$A$2:$O$5991,7,FALSE())</f>
        <v>Dry Grocery</v>
      </c>
      <c r="D204" s="4" t="str">
        <f aca="false">VLOOKUP($B204,'Product Master'!$A$2:$O$5991,8,FALSE())</f>
        <v>Hot Cereal</v>
      </c>
      <c r="E204" s="4" t="str">
        <f aca="false">VLOOKUP($B204,'Product Master'!$A$2:$O$5991,5,FALSE())</f>
        <v>Orchard Spread</v>
      </c>
      <c r="F204" s="4" t="str">
        <f aca="false">VLOOKUP($B204,'Product Master'!$A$2:$O$5991,4,FALSE())</f>
        <v>Orchard Spread Maple Brown Sugar Grits, 42 oz</v>
      </c>
      <c r="G204" s="4" t="str">
        <f aca="false">VLOOKUP($B204,'Product Master'!$A$2:$O$5991,9,FALSE())</f>
        <v>42 oz</v>
      </c>
      <c r="H204" s="5" t="s">
        <v>16</v>
      </c>
      <c r="I204" s="6" t="n">
        <f aca="false">VLOOKUP($B204,'Product Master'!$A$2:$O$5991,14,FALSE())</f>
        <v>5.89</v>
      </c>
      <c r="J204" s="7" t="n">
        <f aca="false">VLOOKUP($B204,'Product Master'!$A$2:$O$5991,13,FALSE())</f>
        <v>12</v>
      </c>
      <c r="K204" s="7" t="str">
        <f aca="false">VLOOKUP($B204,'Product Master'!$A$2:$O$5991,11,FALSE())</f>
        <v>N</v>
      </c>
      <c r="L204" s="7" t="str">
        <f aca="false">VLOOKUP($B204,'Product Master'!$A$2:$O$5991,12,FALSE())</f>
        <v>N</v>
      </c>
      <c r="M204" s="3" t="n">
        <v>48</v>
      </c>
      <c r="N204" s="3" t="n">
        <v>10</v>
      </c>
    </row>
    <row r="205" customFormat="false" ht="15" hidden="false" customHeight="true" outlineLevel="0" collapsed="false">
      <c r="A205" s="3" t="s">
        <v>421</v>
      </c>
      <c r="B205" s="3" t="s">
        <v>422</v>
      </c>
      <c r="C205" s="4" t="str">
        <f aca="false">VLOOKUP($B205,'Product Master'!$A$2:$O$5991,7,FALSE())</f>
        <v>Dry Grocery</v>
      </c>
      <c r="D205" s="4" t="str">
        <f aca="false">VLOOKUP($B205,'Product Master'!$A$2:$O$5991,8,FALSE())</f>
        <v>Hot Cereal</v>
      </c>
      <c r="E205" s="4" t="str">
        <f aca="false">VLOOKUP($B205,'Product Master'!$A$2:$O$5991,5,FALSE())</f>
        <v>Kettle Row</v>
      </c>
      <c r="F205" s="4" t="str">
        <f aca="false">VLOOKUP($B205,'Product Master'!$A$2:$O$5991,4,FALSE())</f>
        <v>Kettle Row Variety Pack Old Fashioned Oats, 10 ct</v>
      </c>
      <c r="G205" s="4" t="str">
        <f aca="false">VLOOKUP($B205,'Product Master'!$A$2:$O$5991,9,FALSE())</f>
        <v>10 ct</v>
      </c>
      <c r="H205" s="5" t="s">
        <v>16</v>
      </c>
      <c r="I205" s="6" t="n">
        <f aca="false">VLOOKUP($B205,'Product Master'!$A$2:$O$5991,14,FALSE())</f>
        <v>4.79</v>
      </c>
      <c r="J205" s="7" t="n">
        <f aca="false">VLOOKUP($B205,'Product Master'!$A$2:$O$5991,13,FALSE())</f>
        <v>6</v>
      </c>
      <c r="K205" s="7" t="str">
        <f aca="false">VLOOKUP($B205,'Product Master'!$A$2:$O$5991,11,FALSE())</f>
        <v>N</v>
      </c>
      <c r="L205" s="7" t="str">
        <f aca="false">VLOOKUP($B205,'Product Master'!$A$2:$O$5991,12,FALSE())</f>
        <v>N</v>
      </c>
      <c r="M205" s="3" t="n">
        <v>64</v>
      </c>
      <c r="N205" s="3" t="n">
        <v>33</v>
      </c>
    </row>
    <row r="206" customFormat="false" ht="15" hidden="false" customHeight="true" outlineLevel="0" collapsed="false">
      <c r="A206" s="3" t="s">
        <v>423</v>
      </c>
      <c r="B206" s="3" t="s">
        <v>424</v>
      </c>
      <c r="C206" s="4" t="str">
        <f aca="false">VLOOKUP($B206,'Product Master'!$A$2:$O$5991,7,FALSE())</f>
        <v>Dry Grocery</v>
      </c>
      <c r="D206" s="4" t="str">
        <f aca="false">VLOOKUP($B206,'Product Master'!$A$2:$O$5991,8,FALSE())</f>
        <v>Hot Cereal</v>
      </c>
      <c r="E206" s="4" t="str">
        <f aca="false">VLOOKUP($B206,'Product Master'!$A$2:$O$5991,5,FALSE())</f>
        <v>Golden Grain Co.</v>
      </c>
      <c r="F206" s="4" t="str">
        <f aca="false">VLOOKUP($B206,'Product Master'!$A$2:$O$5991,4,FALSE())</f>
        <v>Golden Grain Co. Old Fashioned Oats, 18 oz</v>
      </c>
      <c r="G206" s="4" t="str">
        <f aca="false">VLOOKUP($B206,'Product Master'!$A$2:$O$5991,9,FALSE())</f>
        <v>18 oz</v>
      </c>
      <c r="H206" s="5" t="s">
        <v>16</v>
      </c>
      <c r="I206" s="6" t="n">
        <f aca="false">VLOOKUP($B206,'Product Master'!$A$2:$O$5991,14,FALSE())</f>
        <v>5.39</v>
      </c>
      <c r="J206" s="7" t="n">
        <f aca="false">VLOOKUP($B206,'Product Master'!$A$2:$O$5991,13,FALSE())</f>
        <v>1</v>
      </c>
      <c r="K206" s="7" t="str">
        <f aca="false">VLOOKUP($B206,'Product Master'!$A$2:$O$5991,11,FALSE())</f>
        <v>N</v>
      </c>
      <c r="L206" s="7" t="str">
        <f aca="false">VLOOKUP($B206,'Product Master'!$A$2:$O$5991,12,FALSE())</f>
        <v>N</v>
      </c>
      <c r="M206" s="3" t="n">
        <v>8</v>
      </c>
      <c r="N206" s="3" t="n">
        <v>31</v>
      </c>
    </row>
    <row r="207" customFormat="false" ht="15" hidden="false" customHeight="true" outlineLevel="0" collapsed="false">
      <c r="A207" s="3" t="s">
        <v>425</v>
      </c>
      <c r="B207" s="3" t="s">
        <v>426</v>
      </c>
      <c r="C207" s="4" t="str">
        <f aca="false">VLOOKUP($B207,'Product Master'!$A$2:$O$5991,7,FALSE())</f>
        <v>Dry Grocery</v>
      </c>
      <c r="D207" s="4" t="str">
        <f aca="false">VLOOKUP($B207,'Product Master'!$A$2:$O$5991,8,FALSE())</f>
        <v>Hot Cereal</v>
      </c>
      <c r="E207" s="4" t="str">
        <f aca="false">VLOOKUP($B207,'Product Master'!$A$2:$O$5991,5,FALSE())</f>
        <v>Orchard Spread</v>
      </c>
      <c r="F207" s="4" t="str">
        <f aca="false">VLOOKUP($B207,'Product Master'!$A$2:$O$5991,4,FALSE())</f>
        <v>Orchard Spread Variety Pack Grits, 10 ct</v>
      </c>
      <c r="G207" s="4" t="str">
        <f aca="false">VLOOKUP($B207,'Product Master'!$A$2:$O$5991,9,FALSE())</f>
        <v>10 ct</v>
      </c>
      <c r="H207" s="5" t="s">
        <v>16</v>
      </c>
      <c r="I207" s="6" t="n">
        <f aca="false">VLOOKUP($B207,'Product Master'!$A$2:$O$5991,14,FALSE())</f>
        <v>5.99</v>
      </c>
      <c r="J207" s="7" t="n">
        <f aca="false">VLOOKUP($B207,'Product Master'!$A$2:$O$5991,13,FALSE())</f>
        <v>6</v>
      </c>
      <c r="K207" s="7" t="str">
        <f aca="false">VLOOKUP($B207,'Product Master'!$A$2:$O$5991,11,FALSE())</f>
        <v>N</v>
      </c>
      <c r="L207" s="7" t="str">
        <f aca="false">VLOOKUP($B207,'Product Master'!$A$2:$O$5991,12,FALSE())</f>
        <v>N</v>
      </c>
      <c r="M207" s="3" t="n">
        <v>6</v>
      </c>
      <c r="N207" s="3" t="n">
        <v>35</v>
      </c>
    </row>
    <row r="208" customFormat="false" ht="15" hidden="false" customHeight="true" outlineLevel="0" collapsed="false">
      <c r="A208" s="3" t="s">
        <v>427</v>
      </c>
      <c r="B208" s="3" t="s">
        <v>428</v>
      </c>
      <c r="C208" s="4" t="str">
        <f aca="false">VLOOKUP($B208,'Product Master'!$A$2:$O$5991,7,FALSE())</f>
        <v>Dry Grocery</v>
      </c>
      <c r="D208" s="4" t="str">
        <f aca="false">VLOOKUP($B208,'Product Master'!$A$2:$O$5991,8,FALSE())</f>
        <v>Hot Cereal</v>
      </c>
      <c r="E208" s="4" t="str">
        <f aca="false">VLOOKUP($B208,'Product Master'!$A$2:$O$5991,5,FALSE())</f>
        <v>Nutgrove</v>
      </c>
      <c r="F208" s="4" t="str">
        <f aca="false">VLOOKUP($B208,'Product Master'!$A$2:$O$5991,4,FALSE())</f>
        <v>Nutgrove Apple Cinnamon Quick Oats, 10 ct</v>
      </c>
      <c r="G208" s="4" t="str">
        <f aca="false">VLOOKUP($B208,'Product Master'!$A$2:$O$5991,9,FALSE())</f>
        <v>10 ct</v>
      </c>
      <c r="H208" s="5" t="s">
        <v>16</v>
      </c>
      <c r="I208" s="6" t="n">
        <f aca="false">VLOOKUP($B208,'Product Master'!$A$2:$O$5991,14,FALSE())</f>
        <v>3.79</v>
      </c>
      <c r="J208" s="7" t="n">
        <f aca="false">VLOOKUP($B208,'Product Master'!$A$2:$O$5991,13,FALSE())</f>
        <v>24</v>
      </c>
      <c r="K208" s="7" t="str">
        <f aca="false">VLOOKUP($B208,'Product Master'!$A$2:$O$5991,11,FALSE())</f>
        <v>N</v>
      </c>
      <c r="L208" s="7" t="str">
        <f aca="false">VLOOKUP($B208,'Product Master'!$A$2:$O$5991,12,FALSE())</f>
        <v>N</v>
      </c>
      <c r="M208" s="3" t="n">
        <v>53</v>
      </c>
      <c r="N208" s="3" t="n">
        <v>20</v>
      </c>
    </row>
    <row r="209" customFormat="false" ht="15" hidden="false" customHeight="true" outlineLevel="0" collapsed="false">
      <c r="A209" s="3" t="s">
        <v>429</v>
      </c>
      <c r="B209" s="3" t="s">
        <v>430</v>
      </c>
      <c r="C209" s="4" t="str">
        <f aca="false">VLOOKUP($B209,'Product Master'!$A$2:$O$5991,7,FALSE())</f>
        <v>Dry Grocery</v>
      </c>
      <c r="D209" s="4" t="str">
        <f aca="false">VLOOKUP($B209,'Product Master'!$A$2:$O$5991,8,FALSE())</f>
        <v>Hot Cereal</v>
      </c>
      <c r="E209" s="4" t="str">
        <f aca="false">VLOOKUP($B209,'Product Master'!$A$2:$O$5991,5,FALSE())</f>
        <v>Orchard Spread</v>
      </c>
      <c r="F209" s="4" t="str">
        <f aca="false">VLOOKUP($B209,'Product Master'!$A$2:$O$5991,4,FALSE())</f>
        <v>Orchard Spread Apple Cinnamon Cream of Wheat, 42 oz</v>
      </c>
      <c r="G209" s="4" t="str">
        <f aca="false">VLOOKUP($B209,'Product Master'!$A$2:$O$5991,9,FALSE())</f>
        <v>42 oz</v>
      </c>
      <c r="H209" s="5" t="s">
        <v>16</v>
      </c>
      <c r="I209" s="6" t="n">
        <f aca="false">VLOOKUP($B209,'Product Master'!$A$2:$O$5991,14,FALSE())</f>
        <v>4.29</v>
      </c>
      <c r="J209" s="7" t="n">
        <f aca="false">VLOOKUP($B209,'Product Master'!$A$2:$O$5991,13,FALSE())</f>
        <v>2</v>
      </c>
      <c r="K209" s="7" t="str">
        <f aca="false">VLOOKUP($B209,'Product Master'!$A$2:$O$5991,11,FALSE())</f>
        <v>N</v>
      </c>
      <c r="L209" s="7" t="str">
        <f aca="false">VLOOKUP($B209,'Product Master'!$A$2:$O$5991,12,FALSE())</f>
        <v>N</v>
      </c>
      <c r="M209" s="3" t="n">
        <v>26</v>
      </c>
      <c r="N209" s="3" t="n">
        <v>34</v>
      </c>
    </row>
    <row r="210" customFormat="false" ht="15" hidden="false" customHeight="true" outlineLevel="0" collapsed="false">
      <c r="A210" s="3" t="s">
        <v>431</v>
      </c>
      <c r="B210" s="3" t="s">
        <v>432</v>
      </c>
      <c r="C210" s="4" t="str">
        <f aca="false">VLOOKUP($B210,'Product Master'!$A$2:$O$5991,7,FALSE())</f>
        <v>Dry Grocery</v>
      </c>
      <c r="D210" s="4" t="str">
        <f aca="false">VLOOKUP($B210,'Product Master'!$A$2:$O$5991,8,FALSE())</f>
        <v>Canned Vegetables</v>
      </c>
      <c r="E210" s="4" t="str">
        <f aca="false">VLOOKUP($B210,'Product Master'!$A$2:$O$5991,5,FALSE())</f>
        <v>Roastport</v>
      </c>
      <c r="F210" s="4" t="str">
        <f aca="false">VLOOKUP($B210,'Product Master'!$A$2:$O$5991,4,FALSE())</f>
        <v>Roastport Whole Tomato Sauce, 15 oz</v>
      </c>
      <c r="G210" s="4" t="str">
        <f aca="false">VLOOKUP($B210,'Product Master'!$A$2:$O$5991,9,FALSE())</f>
        <v>15 oz</v>
      </c>
      <c r="H210" s="5" t="s">
        <v>16</v>
      </c>
      <c r="I210" s="6" t="n">
        <f aca="false">VLOOKUP($B210,'Product Master'!$A$2:$O$5991,14,FALSE())</f>
        <v>1.89</v>
      </c>
      <c r="J210" s="7" t="n">
        <f aca="false">VLOOKUP($B210,'Product Master'!$A$2:$O$5991,13,FALSE())</f>
        <v>12</v>
      </c>
      <c r="K210" s="7" t="str">
        <f aca="false">VLOOKUP($B210,'Product Master'!$A$2:$O$5991,11,FALSE())</f>
        <v>N</v>
      </c>
      <c r="L210" s="7" t="str">
        <f aca="false">VLOOKUP($B210,'Product Master'!$A$2:$O$5991,12,FALSE())</f>
        <v>N</v>
      </c>
      <c r="M210" s="3" t="n">
        <v>105</v>
      </c>
      <c r="N210" s="3" t="n">
        <v>38</v>
      </c>
    </row>
    <row r="211" customFormat="false" ht="15" hidden="false" customHeight="true" outlineLevel="0" collapsed="false">
      <c r="A211" s="3" t="s">
        <v>433</v>
      </c>
      <c r="B211" s="3" t="s">
        <v>434</v>
      </c>
      <c r="C211" s="4" t="str">
        <f aca="false">VLOOKUP($B211,'Product Master'!$A$2:$O$5991,7,FALSE())</f>
        <v>Dry Grocery</v>
      </c>
      <c r="D211" s="4" t="str">
        <f aca="false">VLOOKUP($B211,'Product Master'!$A$2:$O$5991,8,FALSE())</f>
        <v>Canned Vegetables</v>
      </c>
      <c r="E211" s="4" t="str">
        <f aca="false">VLOOKUP($B211,'Product Master'!$A$2:$O$5991,5,FALSE())</f>
        <v>Pepperlane</v>
      </c>
      <c r="F211" s="4" t="str">
        <f aca="false">VLOOKUP($B211,'Product Master'!$A$2:$O$5991,4,FALSE())</f>
        <v>Pepperlane Organic Green Beans, 8 oz</v>
      </c>
      <c r="G211" s="4" t="str">
        <f aca="false">VLOOKUP($B211,'Product Master'!$A$2:$O$5991,9,FALSE())</f>
        <v>8 oz</v>
      </c>
      <c r="H211" s="5" t="s">
        <v>16</v>
      </c>
      <c r="I211" s="6" t="n">
        <f aca="false">VLOOKUP($B211,'Product Master'!$A$2:$O$5991,14,FALSE())</f>
        <v>2.49</v>
      </c>
      <c r="J211" s="7" t="n">
        <f aca="false">VLOOKUP($B211,'Product Master'!$A$2:$O$5991,13,FALSE())</f>
        <v>1</v>
      </c>
      <c r="K211" s="7" t="str">
        <f aca="false">VLOOKUP($B211,'Product Master'!$A$2:$O$5991,11,FALSE())</f>
        <v>N</v>
      </c>
      <c r="L211" s="7" t="str">
        <f aca="false">VLOOKUP($B211,'Product Master'!$A$2:$O$5991,12,FALSE())</f>
        <v>N</v>
      </c>
      <c r="M211" s="3" t="n">
        <v>7</v>
      </c>
      <c r="N211" s="3" t="n">
        <v>31</v>
      </c>
    </row>
    <row r="212" customFormat="false" ht="15" hidden="false" customHeight="true" outlineLevel="0" collapsed="false">
      <c r="A212" s="3" t="s">
        <v>435</v>
      </c>
      <c r="B212" s="3" t="s">
        <v>436</v>
      </c>
      <c r="C212" s="4" t="str">
        <f aca="false">VLOOKUP($B212,'Product Master'!$A$2:$O$5991,7,FALSE())</f>
        <v>Dry Grocery</v>
      </c>
      <c r="D212" s="4" t="str">
        <f aca="false">VLOOKUP($B212,'Product Master'!$A$2:$O$5991,8,FALSE())</f>
        <v>Canned Vegetables</v>
      </c>
      <c r="E212" s="4" t="str">
        <f aca="false">VLOOKUP($B212,'Product Master'!$A$2:$O$5991,5,FALSE())</f>
        <v>Nutgrove</v>
      </c>
      <c r="F212" s="4" t="str">
        <f aca="false">VLOOKUP($B212,'Product Master'!$A$2:$O$5991,4,FALSE())</f>
        <v>Nutgrove Organic Green Beans, 14.5 oz</v>
      </c>
      <c r="G212" s="4" t="str">
        <f aca="false">VLOOKUP($B212,'Product Master'!$A$2:$O$5991,9,FALSE())</f>
        <v>14.5 oz</v>
      </c>
      <c r="H212" s="5" t="s">
        <v>16</v>
      </c>
      <c r="I212" s="6" t="n">
        <f aca="false">VLOOKUP($B212,'Product Master'!$A$2:$O$5991,14,FALSE())</f>
        <v>1.89</v>
      </c>
      <c r="J212" s="7" t="n">
        <f aca="false">VLOOKUP($B212,'Product Master'!$A$2:$O$5991,13,FALSE())</f>
        <v>12</v>
      </c>
      <c r="K212" s="7" t="str">
        <f aca="false">VLOOKUP($B212,'Product Master'!$A$2:$O$5991,11,FALSE())</f>
        <v>N</v>
      </c>
      <c r="L212" s="7" t="str">
        <f aca="false">VLOOKUP($B212,'Product Master'!$A$2:$O$5991,12,FALSE())</f>
        <v>N</v>
      </c>
      <c r="M212" s="3" t="n">
        <v>101</v>
      </c>
      <c r="N212" s="3" t="n">
        <v>8</v>
      </c>
    </row>
    <row r="213" customFormat="false" ht="15" hidden="false" customHeight="true" outlineLevel="0" collapsed="false">
      <c r="A213" s="3" t="s">
        <v>437</v>
      </c>
      <c r="B213" s="3" t="s">
        <v>438</v>
      </c>
      <c r="C213" s="4" t="str">
        <f aca="false">VLOOKUP($B213,'Product Master'!$A$2:$O$5991,7,FALSE())</f>
        <v>Dry Grocery</v>
      </c>
      <c r="D213" s="4" t="str">
        <f aca="false">VLOOKUP($B213,'Product Master'!$A$2:$O$5991,8,FALSE())</f>
        <v>Canned Vegetables</v>
      </c>
      <c r="E213" s="4" t="str">
        <f aca="false">VLOOKUP($B213,'Product Master'!$A$2:$O$5991,5,FALSE())</f>
        <v>Thrift Row</v>
      </c>
      <c r="F213" s="4" t="str">
        <f aca="false">VLOOKUP($B213,'Product Master'!$A$2:$O$5991,4,FALSE())</f>
        <v>Thrift Row Whole Mixed Vegetables, 28 oz</v>
      </c>
      <c r="G213" s="4" t="str">
        <f aca="false">VLOOKUP($B213,'Product Master'!$A$2:$O$5991,9,FALSE())</f>
        <v>28 oz</v>
      </c>
      <c r="H213" s="5" t="s">
        <v>16</v>
      </c>
      <c r="I213" s="6" t="n">
        <f aca="false">VLOOKUP($B213,'Product Master'!$A$2:$O$5991,14,FALSE())</f>
        <v>2.79</v>
      </c>
      <c r="J213" s="7" t="n">
        <f aca="false">VLOOKUP($B213,'Product Master'!$A$2:$O$5991,13,FALSE())</f>
        <v>24</v>
      </c>
      <c r="K213" s="7" t="str">
        <f aca="false">VLOOKUP($B213,'Product Master'!$A$2:$O$5991,11,FALSE())</f>
        <v>Y</v>
      </c>
      <c r="L213" s="7" t="str">
        <f aca="false">VLOOKUP($B213,'Product Master'!$A$2:$O$5991,12,FALSE())</f>
        <v>N</v>
      </c>
      <c r="M213" s="3" t="n">
        <v>14</v>
      </c>
      <c r="N213" s="3" t="n">
        <v>33</v>
      </c>
    </row>
    <row r="214" customFormat="false" ht="15" hidden="false" customHeight="true" outlineLevel="0" collapsed="false">
      <c r="A214" s="3" t="s">
        <v>439</v>
      </c>
      <c r="B214" s="3" t="s">
        <v>440</v>
      </c>
      <c r="C214" s="4" t="str">
        <f aca="false">VLOOKUP($B214,'Product Master'!$A$2:$O$5991,7,FALSE())</f>
        <v>Dry Grocery</v>
      </c>
      <c r="D214" s="4" t="str">
        <f aca="false">VLOOKUP($B214,'Product Master'!$A$2:$O$5991,8,FALSE())</f>
        <v>Canned Vegetables</v>
      </c>
      <c r="E214" s="4" t="str">
        <f aca="false">VLOOKUP($B214,'Product Master'!$A$2:$O$5991,5,FALSE())</f>
        <v>Redbarn</v>
      </c>
      <c r="F214" s="4" t="str">
        <f aca="false">VLOOKUP($B214,'Product Master'!$A$2:$O$5991,4,FALSE())</f>
        <v>Redbarn Whole Peas, 15 oz</v>
      </c>
      <c r="G214" s="4" t="str">
        <f aca="false">VLOOKUP($B214,'Product Master'!$A$2:$O$5991,9,FALSE())</f>
        <v>15 oz</v>
      </c>
      <c r="H214" s="5" t="s">
        <v>16</v>
      </c>
      <c r="I214" s="6" t="n">
        <f aca="false">VLOOKUP($B214,'Product Master'!$A$2:$O$5991,14,FALSE())</f>
        <v>1.99</v>
      </c>
      <c r="J214" s="7" t="n">
        <f aca="false">VLOOKUP($B214,'Product Master'!$A$2:$O$5991,13,FALSE())</f>
        <v>24</v>
      </c>
      <c r="K214" s="7" t="str">
        <f aca="false">VLOOKUP($B214,'Product Master'!$A$2:$O$5991,11,FALSE())</f>
        <v>N</v>
      </c>
      <c r="L214" s="7" t="str">
        <f aca="false">VLOOKUP($B214,'Product Master'!$A$2:$O$5991,12,FALSE())</f>
        <v>N</v>
      </c>
      <c r="M214" s="3" t="n">
        <v>55</v>
      </c>
      <c r="N214" s="3" t="n">
        <v>22</v>
      </c>
    </row>
    <row r="215" customFormat="false" ht="15" hidden="false" customHeight="true" outlineLevel="0" collapsed="false">
      <c r="A215" s="3" t="s">
        <v>441</v>
      </c>
      <c r="B215" s="3" t="s">
        <v>442</v>
      </c>
      <c r="C215" s="4" t="str">
        <f aca="false">VLOOKUP($B215,'Product Master'!$A$2:$O$5991,7,FALSE())</f>
        <v>Dry Grocery</v>
      </c>
      <c r="D215" s="4" t="str">
        <f aca="false">VLOOKUP($B215,'Product Master'!$A$2:$O$5991,8,FALSE())</f>
        <v>Canned Vegetables</v>
      </c>
      <c r="E215" s="4" t="str">
        <f aca="false">VLOOKUP($B215,'Product Master'!$A$2:$O$5991,5,FALSE())</f>
        <v>Orchard Spread</v>
      </c>
      <c r="F215" s="4" t="str">
        <f aca="false">VLOOKUP($B215,'Product Master'!$A$2:$O$5991,4,FALSE())</f>
        <v>Orchard Spread No Salt Added Mixed Vegetables, 14.5 oz</v>
      </c>
      <c r="G215" s="4" t="str">
        <f aca="false">VLOOKUP($B215,'Product Master'!$A$2:$O$5991,9,FALSE())</f>
        <v>14.5 oz</v>
      </c>
      <c r="H215" s="5" t="s">
        <v>16</v>
      </c>
      <c r="I215" s="6" t="n">
        <f aca="false">VLOOKUP($B215,'Product Master'!$A$2:$O$5991,14,FALSE())</f>
        <v>1.39</v>
      </c>
      <c r="J215" s="7" t="n">
        <f aca="false">VLOOKUP($B215,'Product Master'!$A$2:$O$5991,13,FALSE())</f>
        <v>6</v>
      </c>
      <c r="K215" s="7" t="str">
        <f aca="false">VLOOKUP($B215,'Product Master'!$A$2:$O$5991,11,FALSE())</f>
        <v>N</v>
      </c>
      <c r="L215" s="7" t="str">
        <f aca="false">VLOOKUP($B215,'Product Master'!$A$2:$O$5991,12,FALSE())</f>
        <v>N</v>
      </c>
      <c r="M215" s="3" t="n">
        <v>42</v>
      </c>
      <c r="N215" s="3" t="n">
        <v>9</v>
      </c>
    </row>
    <row r="216" customFormat="false" ht="15" hidden="false" customHeight="true" outlineLevel="0" collapsed="false">
      <c r="A216" s="3" t="s">
        <v>443</v>
      </c>
      <c r="B216" s="3" t="s">
        <v>444</v>
      </c>
      <c r="C216" s="4" t="str">
        <f aca="false">VLOOKUP($B216,'Product Master'!$A$2:$O$5991,7,FALSE())</f>
        <v>Dry Grocery</v>
      </c>
      <c r="D216" s="4" t="str">
        <f aca="false">VLOOKUP($B216,'Product Master'!$A$2:$O$5991,8,FALSE())</f>
        <v>Canned Vegetables</v>
      </c>
      <c r="E216" s="4" t="str">
        <f aca="false">VLOOKUP($B216,'Product Master'!$A$2:$O$5991,5,FALSE())</f>
        <v>Redbarn</v>
      </c>
      <c r="F216" s="4" t="str">
        <f aca="false">VLOOKUP($B216,'Product Master'!$A$2:$O$5991,4,FALSE())</f>
        <v>Redbarn Cut Spinach, 14.5 oz</v>
      </c>
      <c r="G216" s="4" t="str">
        <f aca="false">VLOOKUP($B216,'Product Master'!$A$2:$O$5991,9,FALSE())</f>
        <v>14.5 oz</v>
      </c>
      <c r="H216" s="5" t="s">
        <v>16</v>
      </c>
      <c r="I216" s="6" t="n">
        <f aca="false">VLOOKUP($B216,'Product Master'!$A$2:$O$5991,14,FALSE())</f>
        <v>1.99</v>
      </c>
      <c r="J216" s="7" t="n">
        <f aca="false">VLOOKUP($B216,'Product Master'!$A$2:$O$5991,13,FALSE())</f>
        <v>4</v>
      </c>
      <c r="K216" s="7" t="str">
        <f aca="false">VLOOKUP($B216,'Product Master'!$A$2:$O$5991,11,FALSE())</f>
        <v>N</v>
      </c>
      <c r="L216" s="7" t="str">
        <f aca="false">VLOOKUP($B216,'Product Master'!$A$2:$O$5991,12,FALSE())</f>
        <v>N</v>
      </c>
      <c r="M216" s="3" t="n">
        <v>115</v>
      </c>
      <c r="N216" s="3" t="n">
        <v>19</v>
      </c>
    </row>
    <row r="217" customFormat="false" ht="15" hidden="false" customHeight="true" outlineLevel="0" collapsed="false">
      <c r="A217" s="3" t="s">
        <v>445</v>
      </c>
      <c r="B217" s="3" t="s">
        <v>446</v>
      </c>
      <c r="C217" s="4" t="str">
        <f aca="false">VLOOKUP($B217,'Product Master'!$A$2:$O$5991,7,FALSE())</f>
        <v>Dry Grocery</v>
      </c>
      <c r="D217" s="4" t="str">
        <f aca="false">VLOOKUP($B217,'Product Master'!$A$2:$O$5991,8,FALSE())</f>
        <v>Canned Vegetables</v>
      </c>
      <c r="E217" s="4" t="str">
        <f aca="false">VLOOKUP($B217,'Product Master'!$A$2:$O$5991,5,FALSE())</f>
        <v>Redbarn</v>
      </c>
      <c r="F217" s="4" t="str">
        <f aca="false">VLOOKUP($B217,'Product Master'!$A$2:$O$5991,4,FALSE())</f>
        <v>Redbarn No Salt Added Diced Tomatoes, 14.5 oz</v>
      </c>
      <c r="G217" s="4" t="str">
        <f aca="false">VLOOKUP($B217,'Product Master'!$A$2:$O$5991,9,FALSE())</f>
        <v>14.5 oz</v>
      </c>
      <c r="H217" s="5" t="s">
        <v>16</v>
      </c>
      <c r="I217" s="6" t="n">
        <f aca="false">VLOOKUP($B217,'Product Master'!$A$2:$O$5991,14,FALSE())</f>
        <v>0.99</v>
      </c>
      <c r="J217" s="7" t="n">
        <f aca="false">VLOOKUP($B217,'Product Master'!$A$2:$O$5991,13,FALSE())</f>
        <v>4</v>
      </c>
      <c r="K217" s="7" t="str">
        <f aca="false">VLOOKUP($B217,'Product Master'!$A$2:$O$5991,11,FALSE())</f>
        <v>N</v>
      </c>
      <c r="L217" s="7" t="str">
        <f aca="false">VLOOKUP($B217,'Product Master'!$A$2:$O$5991,12,FALSE())</f>
        <v>N</v>
      </c>
      <c r="M217" s="3" t="n">
        <v>114</v>
      </c>
      <c r="N217" s="3" t="n">
        <v>19</v>
      </c>
    </row>
    <row r="218" customFormat="false" ht="15" hidden="false" customHeight="true" outlineLevel="0" collapsed="false">
      <c r="A218" s="3" t="s">
        <v>447</v>
      </c>
      <c r="B218" s="3" t="s">
        <v>448</v>
      </c>
      <c r="C218" s="4" t="str">
        <f aca="false">VLOOKUP($B218,'Product Master'!$A$2:$O$5991,7,FALSE())</f>
        <v>Dry Grocery</v>
      </c>
      <c r="D218" s="4" t="str">
        <f aca="false">VLOOKUP($B218,'Product Master'!$A$2:$O$5991,8,FALSE())</f>
        <v>Canned Vegetables</v>
      </c>
      <c r="E218" s="4" t="str">
        <f aca="false">VLOOKUP($B218,'Product Master'!$A$2:$O$5991,5,FALSE())</f>
        <v>Kettle Row</v>
      </c>
      <c r="F218" s="4" t="str">
        <f aca="false">VLOOKUP($B218,'Product Master'!$A$2:$O$5991,4,FALSE())</f>
        <v>Kettle Row Organic Green Beans, 28 oz</v>
      </c>
      <c r="G218" s="4" t="str">
        <f aca="false">VLOOKUP($B218,'Product Master'!$A$2:$O$5991,9,FALSE())</f>
        <v>28 oz</v>
      </c>
      <c r="H218" s="5" t="s">
        <v>16</v>
      </c>
      <c r="I218" s="6" t="n">
        <f aca="false">VLOOKUP($B218,'Product Master'!$A$2:$O$5991,14,FALSE())</f>
        <v>1.79</v>
      </c>
      <c r="J218" s="7" t="n">
        <f aca="false">VLOOKUP($B218,'Product Master'!$A$2:$O$5991,13,FALSE())</f>
        <v>1</v>
      </c>
      <c r="K218" s="7" t="str">
        <f aca="false">VLOOKUP($B218,'Product Master'!$A$2:$O$5991,11,FALSE())</f>
        <v>N</v>
      </c>
      <c r="L218" s="7" t="str">
        <f aca="false">VLOOKUP($B218,'Product Master'!$A$2:$O$5991,12,FALSE())</f>
        <v>N</v>
      </c>
      <c r="M218" s="3" t="n">
        <v>132</v>
      </c>
      <c r="N218" s="3" t="n">
        <v>24</v>
      </c>
    </row>
    <row r="219" customFormat="false" ht="15" hidden="false" customHeight="true" outlineLevel="0" collapsed="false">
      <c r="A219" s="3" t="s">
        <v>449</v>
      </c>
      <c r="B219" s="3" t="s">
        <v>450</v>
      </c>
      <c r="C219" s="4" t="str">
        <f aca="false">VLOOKUP($B219,'Product Master'!$A$2:$O$5991,7,FALSE())</f>
        <v>Dry Grocery</v>
      </c>
      <c r="D219" s="4" t="str">
        <f aca="false">VLOOKUP($B219,'Product Master'!$A$2:$O$5991,8,FALSE())</f>
        <v>Canned Vegetables</v>
      </c>
      <c r="E219" s="4" t="str">
        <f aca="false">VLOOKUP($B219,'Product Master'!$A$2:$O$5991,5,FALSE())</f>
        <v>Harborline</v>
      </c>
      <c r="F219" s="4" t="str">
        <f aca="false">VLOOKUP($B219,'Product Master'!$A$2:$O$5991,4,FALSE())</f>
        <v>Harborline No Salt Added Green Beans, 14.5 oz</v>
      </c>
      <c r="G219" s="4" t="str">
        <f aca="false">VLOOKUP($B219,'Product Master'!$A$2:$O$5991,9,FALSE())</f>
        <v>14.5 oz</v>
      </c>
      <c r="H219" s="5" t="s">
        <v>16</v>
      </c>
      <c r="I219" s="6" t="n">
        <f aca="false">VLOOKUP($B219,'Product Master'!$A$2:$O$5991,14,FALSE())</f>
        <v>1.79</v>
      </c>
      <c r="J219" s="7" t="n">
        <f aca="false">VLOOKUP($B219,'Product Master'!$A$2:$O$5991,13,FALSE())</f>
        <v>2</v>
      </c>
      <c r="K219" s="7" t="str">
        <f aca="false">VLOOKUP($B219,'Product Master'!$A$2:$O$5991,11,FALSE())</f>
        <v>Y</v>
      </c>
      <c r="L219" s="7" t="str">
        <f aca="false">VLOOKUP($B219,'Product Master'!$A$2:$O$5991,12,FALSE())</f>
        <v>N</v>
      </c>
      <c r="M219" s="3" t="n">
        <v>94</v>
      </c>
      <c r="N219" s="3" t="n">
        <v>34</v>
      </c>
    </row>
    <row r="220" customFormat="false" ht="15" hidden="false" customHeight="true" outlineLevel="0" collapsed="false">
      <c r="A220" s="3" t="s">
        <v>451</v>
      </c>
      <c r="B220" s="3" t="s">
        <v>452</v>
      </c>
      <c r="C220" s="4" t="str">
        <f aca="false">VLOOKUP($B220,'Product Master'!$A$2:$O$5991,7,FALSE())</f>
        <v>Dry Grocery</v>
      </c>
      <c r="D220" s="4" t="str">
        <f aca="false">VLOOKUP($B220,'Product Master'!$A$2:$O$5991,8,FALSE())</f>
        <v>Canned Vegetables</v>
      </c>
      <c r="E220" s="4" t="str">
        <f aca="false">VLOOKUP($B220,'Product Master'!$A$2:$O$5991,5,FALSE())</f>
        <v>Nutgrove</v>
      </c>
      <c r="F220" s="4" t="str">
        <f aca="false">VLOOKUP($B220,'Product Master'!$A$2:$O$5991,4,FALSE())</f>
        <v>Nutgrove Whole Tomato Sauce, 14.5 oz</v>
      </c>
      <c r="G220" s="4" t="str">
        <f aca="false">VLOOKUP($B220,'Product Master'!$A$2:$O$5991,9,FALSE())</f>
        <v>14.5 oz</v>
      </c>
      <c r="H220" s="5" t="s">
        <v>16</v>
      </c>
      <c r="I220" s="6" t="n">
        <f aca="false">VLOOKUP($B220,'Product Master'!$A$2:$O$5991,14,FALSE())</f>
        <v>1.79</v>
      </c>
      <c r="J220" s="7" t="n">
        <f aca="false">VLOOKUP($B220,'Product Master'!$A$2:$O$5991,13,FALSE())</f>
        <v>4</v>
      </c>
      <c r="K220" s="7" t="str">
        <f aca="false">VLOOKUP($B220,'Product Master'!$A$2:$O$5991,11,FALSE())</f>
        <v>N</v>
      </c>
      <c r="L220" s="7" t="str">
        <f aca="false">VLOOKUP($B220,'Product Master'!$A$2:$O$5991,12,FALSE())</f>
        <v>N</v>
      </c>
      <c r="M220" s="3" t="n">
        <v>43</v>
      </c>
      <c r="N220" s="3" t="n">
        <v>35</v>
      </c>
    </row>
    <row r="221" customFormat="false" ht="15" hidden="false" customHeight="true" outlineLevel="0" collapsed="false">
      <c r="A221" s="3" t="s">
        <v>453</v>
      </c>
      <c r="B221" s="3" t="s">
        <v>454</v>
      </c>
      <c r="C221" s="4" t="str">
        <f aca="false">VLOOKUP($B221,'Product Master'!$A$2:$O$5991,7,FALSE())</f>
        <v>Dry Grocery</v>
      </c>
      <c r="D221" s="4" t="str">
        <f aca="false">VLOOKUP($B221,'Product Master'!$A$2:$O$5991,8,FALSE())</f>
        <v>Canned Vegetables</v>
      </c>
      <c r="E221" s="4" t="str">
        <f aca="false">VLOOKUP($B221,'Product Master'!$A$2:$O$5991,5,FALSE())</f>
        <v>Redbarn</v>
      </c>
      <c r="F221" s="4" t="str">
        <f aca="false">VLOOKUP($B221,'Product Master'!$A$2:$O$5991,4,FALSE())</f>
        <v>Redbarn No Salt Added Diced Tomatoes, 8 oz</v>
      </c>
      <c r="G221" s="4" t="str">
        <f aca="false">VLOOKUP($B221,'Product Master'!$A$2:$O$5991,9,FALSE())</f>
        <v>8 oz</v>
      </c>
      <c r="H221" s="5" t="s">
        <v>16</v>
      </c>
      <c r="I221" s="6" t="n">
        <f aca="false">VLOOKUP($B221,'Product Master'!$A$2:$O$5991,14,FALSE())</f>
        <v>0.79</v>
      </c>
      <c r="J221" s="7" t="n">
        <f aca="false">VLOOKUP($B221,'Product Master'!$A$2:$O$5991,13,FALSE())</f>
        <v>8</v>
      </c>
      <c r="K221" s="7" t="str">
        <f aca="false">VLOOKUP($B221,'Product Master'!$A$2:$O$5991,11,FALSE())</f>
        <v>N</v>
      </c>
      <c r="L221" s="7" t="str">
        <f aca="false">VLOOKUP($B221,'Product Master'!$A$2:$O$5991,12,FALSE())</f>
        <v>N</v>
      </c>
      <c r="M221" s="3" t="n">
        <v>91</v>
      </c>
      <c r="N221" s="3" t="n">
        <v>28</v>
      </c>
    </row>
    <row r="222" customFormat="false" ht="15" hidden="false" customHeight="true" outlineLevel="0" collapsed="false">
      <c r="A222" s="3" t="s">
        <v>455</v>
      </c>
      <c r="B222" s="3" t="s">
        <v>456</v>
      </c>
      <c r="C222" s="4" t="str">
        <f aca="false">VLOOKUP($B222,'Product Master'!$A$2:$O$5991,7,FALSE())</f>
        <v>Dry Grocery</v>
      </c>
      <c r="D222" s="4" t="str">
        <f aca="false">VLOOKUP($B222,'Product Master'!$A$2:$O$5991,8,FALSE())</f>
        <v>Canned Vegetables</v>
      </c>
      <c r="E222" s="4" t="str">
        <f aca="false">VLOOKUP($B222,'Product Master'!$A$2:$O$5991,5,FALSE())</f>
        <v>Orchard Spread</v>
      </c>
      <c r="F222" s="4" t="str">
        <f aca="false">VLOOKUP($B222,'Product Master'!$A$2:$O$5991,4,FALSE())</f>
        <v>Orchard Spread Cut Carrots, 28 oz</v>
      </c>
      <c r="G222" s="4" t="str">
        <f aca="false">VLOOKUP($B222,'Product Master'!$A$2:$O$5991,9,FALSE())</f>
        <v>28 oz</v>
      </c>
      <c r="H222" s="5" t="s">
        <v>16</v>
      </c>
      <c r="I222" s="6" t="n">
        <f aca="false">VLOOKUP($B222,'Product Master'!$A$2:$O$5991,14,FALSE())</f>
        <v>2.29</v>
      </c>
      <c r="J222" s="7" t="n">
        <f aca="false">VLOOKUP($B222,'Product Master'!$A$2:$O$5991,13,FALSE())</f>
        <v>2</v>
      </c>
      <c r="K222" s="7" t="str">
        <f aca="false">VLOOKUP($B222,'Product Master'!$A$2:$O$5991,11,FALSE())</f>
        <v>N</v>
      </c>
      <c r="L222" s="7" t="str">
        <f aca="false">VLOOKUP($B222,'Product Master'!$A$2:$O$5991,12,FALSE())</f>
        <v>N</v>
      </c>
      <c r="M222" s="3" t="n">
        <v>43</v>
      </c>
      <c r="N222" s="3" t="n">
        <v>9</v>
      </c>
    </row>
    <row r="223" customFormat="false" ht="15" hidden="false" customHeight="true" outlineLevel="0" collapsed="false">
      <c r="A223" s="3" t="s">
        <v>457</v>
      </c>
      <c r="B223" s="3" t="s">
        <v>458</v>
      </c>
      <c r="C223" s="4" t="str">
        <f aca="false">VLOOKUP($B223,'Product Master'!$A$2:$O$5991,7,FALSE())</f>
        <v>Dry Grocery</v>
      </c>
      <c r="D223" s="4" t="str">
        <f aca="false">VLOOKUP($B223,'Product Master'!$A$2:$O$5991,8,FALSE())</f>
        <v>Canned Vegetables</v>
      </c>
      <c r="E223" s="4" t="str">
        <f aca="false">VLOOKUP($B223,'Product Master'!$A$2:$O$5991,5,FALSE())</f>
        <v>Golden Grain Co.</v>
      </c>
      <c r="F223" s="4" t="str">
        <f aca="false">VLOOKUP($B223,'Product Master'!$A$2:$O$5991,4,FALSE())</f>
        <v>Golden Grain Co. Organic Diced Tomatoes, 28 oz</v>
      </c>
      <c r="G223" s="4" t="str">
        <f aca="false">VLOOKUP($B223,'Product Master'!$A$2:$O$5991,9,FALSE())</f>
        <v>28 oz</v>
      </c>
      <c r="H223" s="5" t="s">
        <v>16</v>
      </c>
      <c r="I223" s="6" t="n">
        <f aca="false">VLOOKUP($B223,'Product Master'!$A$2:$O$5991,14,FALSE())</f>
        <v>1.29</v>
      </c>
      <c r="J223" s="7" t="n">
        <f aca="false">VLOOKUP($B223,'Product Master'!$A$2:$O$5991,13,FALSE())</f>
        <v>2</v>
      </c>
      <c r="K223" s="7" t="str">
        <f aca="false">VLOOKUP($B223,'Product Master'!$A$2:$O$5991,11,FALSE())</f>
        <v>N</v>
      </c>
      <c r="L223" s="7" t="str">
        <f aca="false">VLOOKUP($B223,'Product Master'!$A$2:$O$5991,12,FALSE())</f>
        <v>N</v>
      </c>
      <c r="M223" s="3" t="n">
        <v>82</v>
      </c>
      <c r="N223" s="3" t="n">
        <v>37</v>
      </c>
    </row>
    <row r="224" customFormat="false" ht="15" hidden="false" customHeight="true" outlineLevel="0" collapsed="false">
      <c r="A224" s="3" t="s">
        <v>459</v>
      </c>
      <c r="B224" s="3" t="s">
        <v>460</v>
      </c>
      <c r="C224" s="4" t="str">
        <f aca="false">VLOOKUP($B224,'Product Master'!$A$2:$O$5991,7,FALSE())</f>
        <v>Dry Grocery</v>
      </c>
      <c r="D224" s="4" t="str">
        <f aca="false">VLOOKUP($B224,'Product Master'!$A$2:$O$5991,8,FALSE())</f>
        <v>Canned Vegetables</v>
      </c>
      <c r="E224" s="4" t="str">
        <f aca="false">VLOOKUP($B224,'Product Master'!$A$2:$O$5991,5,FALSE())</f>
        <v>Redbarn</v>
      </c>
      <c r="F224" s="4" t="str">
        <f aca="false">VLOOKUP($B224,'Product Master'!$A$2:$O$5991,4,FALSE())</f>
        <v>Redbarn Whole Mixed Vegetables, 8 oz</v>
      </c>
      <c r="G224" s="4" t="str">
        <f aca="false">VLOOKUP($B224,'Product Master'!$A$2:$O$5991,9,FALSE())</f>
        <v>8 oz</v>
      </c>
      <c r="H224" s="5" t="s">
        <v>16</v>
      </c>
      <c r="I224" s="6" t="n">
        <f aca="false">VLOOKUP($B224,'Product Master'!$A$2:$O$5991,14,FALSE())</f>
        <v>1.89</v>
      </c>
      <c r="J224" s="7" t="n">
        <f aca="false">VLOOKUP($B224,'Product Master'!$A$2:$O$5991,13,FALSE())</f>
        <v>24</v>
      </c>
      <c r="K224" s="7" t="str">
        <f aca="false">VLOOKUP($B224,'Product Master'!$A$2:$O$5991,11,FALSE())</f>
        <v>N</v>
      </c>
      <c r="L224" s="7" t="str">
        <f aca="false">VLOOKUP($B224,'Product Master'!$A$2:$O$5991,12,FALSE())</f>
        <v>N</v>
      </c>
      <c r="M224" s="3" t="n">
        <v>16</v>
      </c>
      <c r="N224" s="3" t="n">
        <v>11</v>
      </c>
    </row>
    <row r="225" customFormat="false" ht="15" hidden="false" customHeight="true" outlineLevel="0" collapsed="false">
      <c r="A225" s="3" t="s">
        <v>461</v>
      </c>
      <c r="B225" s="3" t="s">
        <v>462</v>
      </c>
      <c r="C225" s="4" t="str">
        <f aca="false">VLOOKUP($B225,'Product Master'!$A$2:$O$5991,7,FALSE())</f>
        <v>Dry Grocery</v>
      </c>
      <c r="D225" s="4" t="str">
        <f aca="false">VLOOKUP($B225,'Product Master'!$A$2:$O$5991,8,FALSE())</f>
        <v>Canned Vegetables</v>
      </c>
      <c r="E225" s="4" t="str">
        <f aca="false">VLOOKUP($B225,'Product Master'!$A$2:$O$5991,5,FALSE())</f>
        <v>Harborline</v>
      </c>
      <c r="F225" s="4" t="str">
        <f aca="false">VLOOKUP($B225,'Product Master'!$A$2:$O$5991,4,FALSE())</f>
        <v>Harborline Cream Style Tomato Sauce, 14.5 oz</v>
      </c>
      <c r="G225" s="4" t="str">
        <f aca="false">VLOOKUP($B225,'Product Master'!$A$2:$O$5991,9,FALSE())</f>
        <v>14.5 oz</v>
      </c>
      <c r="H225" s="5" t="s">
        <v>16</v>
      </c>
      <c r="I225" s="6" t="n">
        <f aca="false">VLOOKUP($B225,'Product Master'!$A$2:$O$5991,14,FALSE())</f>
        <v>1.79</v>
      </c>
      <c r="J225" s="7" t="n">
        <f aca="false">VLOOKUP($B225,'Product Master'!$A$2:$O$5991,13,FALSE())</f>
        <v>1</v>
      </c>
      <c r="K225" s="7" t="str">
        <f aca="false">VLOOKUP($B225,'Product Master'!$A$2:$O$5991,11,FALSE())</f>
        <v>Y</v>
      </c>
      <c r="L225" s="7" t="str">
        <f aca="false">VLOOKUP($B225,'Product Master'!$A$2:$O$5991,12,FALSE())</f>
        <v>N</v>
      </c>
      <c r="M225" s="3" t="n">
        <v>58</v>
      </c>
      <c r="N225" s="3" t="n">
        <v>16</v>
      </c>
    </row>
    <row r="226" customFormat="false" ht="15" hidden="false" customHeight="true" outlineLevel="0" collapsed="false">
      <c r="A226" s="3" t="s">
        <v>463</v>
      </c>
      <c r="B226" s="3" t="s">
        <v>464</v>
      </c>
      <c r="C226" s="4" t="str">
        <f aca="false">VLOOKUP($B226,'Product Master'!$A$2:$O$5991,7,FALSE())</f>
        <v>Dry Grocery</v>
      </c>
      <c r="D226" s="4" t="str">
        <f aca="false">VLOOKUP($B226,'Product Master'!$A$2:$O$5991,8,FALSE())</f>
        <v>Canned Vegetables</v>
      </c>
      <c r="E226" s="4" t="str">
        <f aca="false">VLOOKUP($B226,'Product Master'!$A$2:$O$5991,5,FALSE())</f>
        <v>Nutgrove</v>
      </c>
      <c r="F226" s="4" t="str">
        <f aca="false">VLOOKUP($B226,'Product Master'!$A$2:$O$5991,4,FALSE())</f>
        <v>Nutgrove Whole Mixed Vegetables, 15 oz</v>
      </c>
      <c r="G226" s="4" t="str">
        <f aca="false">VLOOKUP($B226,'Product Master'!$A$2:$O$5991,9,FALSE())</f>
        <v>15 oz</v>
      </c>
      <c r="H226" s="5" t="s">
        <v>16</v>
      </c>
      <c r="I226" s="6" t="n">
        <f aca="false">VLOOKUP($B226,'Product Master'!$A$2:$O$5991,14,FALSE())</f>
        <v>1.49</v>
      </c>
      <c r="J226" s="7" t="n">
        <f aca="false">VLOOKUP($B226,'Product Master'!$A$2:$O$5991,13,FALSE())</f>
        <v>2</v>
      </c>
      <c r="K226" s="7" t="str">
        <f aca="false">VLOOKUP($B226,'Product Master'!$A$2:$O$5991,11,FALSE())</f>
        <v>N</v>
      </c>
      <c r="L226" s="7" t="str">
        <f aca="false">VLOOKUP($B226,'Product Master'!$A$2:$O$5991,12,FALSE())</f>
        <v>N</v>
      </c>
      <c r="M226" s="3" t="n">
        <v>132</v>
      </c>
      <c r="N226" s="3" t="n">
        <v>40</v>
      </c>
    </row>
    <row r="227" customFormat="false" ht="15" hidden="false" customHeight="true" outlineLevel="0" collapsed="false">
      <c r="A227" s="3" t="s">
        <v>465</v>
      </c>
      <c r="B227" s="3" t="s">
        <v>466</v>
      </c>
      <c r="C227" s="4" t="str">
        <f aca="false">VLOOKUP($B227,'Product Master'!$A$2:$O$5991,7,FALSE())</f>
        <v>Dry Grocery</v>
      </c>
      <c r="D227" s="4" t="str">
        <f aca="false">VLOOKUP($B227,'Product Master'!$A$2:$O$5991,8,FALSE())</f>
        <v>Canned Vegetables</v>
      </c>
      <c r="E227" s="4" t="str">
        <f aca="false">VLOOKUP($B227,'Product Master'!$A$2:$O$5991,5,FALSE())</f>
        <v>Roastport</v>
      </c>
      <c r="F227" s="4" t="str">
        <f aca="false">VLOOKUP($B227,'Product Master'!$A$2:$O$5991,4,FALSE())</f>
        <v>Roastport Cut Tomato Sauce, 14.5 oz</v>
      </c>
      <c r="G227" s="4" t="str">
        <f aca="false">VLOOKUP($B227,'Product Master'!$A$2:$O$5991,9,FALSE())</f>
        <v>14.5 oz</v>
      </c>
      <c r="H227" s="5" t="s">
        <v>16</v>
      </c>
      <c r="I227" s="6" t="n">
        <f aca="false">VLOOKUP($B227,'Product Master'!$A$2:$O$5991,14,FALSE())</f>
        <v>1.49</v>
      </c>
      <c r="J227" s="7" t="n">
        <f aca="false">VLOOKUP($B227,'Product Master'!$A$2:$O$5991,13,FALSE())</f>
        <v>24</v>
      </c>
      <c r="K227" s="7" t="str">
        <f aca="false">VLOOKUP($B227,'Product Master'!$A$2:$O$5991,11,FALSE())</f>
        <v>N</v>
      </c>
      <c r="L227" s="7" t="str">
        <f aca="false">VLOOKUP($B227,'Product Master'!$A$2:$O$5991,12,FALSE())</f>
        <v>N</v>
      </c>
      <c r="M227" s="3" t="n">
        <v>66</v>
      </c>
      <c r="N227" s="3" t="n">
        <v>10</v>
      </c>
    </row>
    <row r="228" customFormat="false" ht="15" hidden="false" customHeight="true" outlineLevel="0" collapsed="false">
      <c r="A228" s="3" t="s">
        <v>467</v>
      </c>
      <c r="B228" s="3" t="s">
        <v>468</v>
      </c>
      <c r="C228" s="4" t="str">
        <f aca="false">VLOOKUP($B228,'Product Master'!$A$2:$O$5991,7,FALSE())</f>
        <v>Dry Grocery</v>
      </c>
      <c r="D228" s="4" t="str">
        <f aca="false">VLOOKUP($B228,'Product Master'!$A$2:$O$5991,8,FALSE())</f>
        <v>Canned Vegetables</v>
      </c>
      <c r="E228" s="4" t="str">
        <f aca="false">VLOOKUP($B228,'Product Master'!$A$2:$O$5991,5,FALSE())</f>
        <v>Redbarn</v>
      </c>
      <c r="F228" s="4" t="str">
        <f aca="false">VLOOKUP($B228,'Product Master'!$A$2:$O$5991,4,FALSE())</f>
        <v>Redbarn Organic Green Beans, 8 oz</v>
      </c>
      <c r="G228" s="4" t="str">
        <f aca="false">VLOOKUP($B228,'Product Master'!$A$2:$O$5991,9,FALSE())</f>
        <v>8 oz</v>
      </c>
      <c r="H228" s="5" t="s">
        <v>16</v>
      </c>
      <c r="I228" s="6" t="n">
        <f aca="false">VLOOKUP($B228,'Product Master'!$A$2:$O$5991,14,FALSE())</f>
        <v>1.29</v>
      </c>
      <c r="J228" s="7" t="n">
        <f aca="false">VLOOKUP($B228,'Product Master'!$A$2:$O$5991,13,FALSE())</f>
        <v>6</v>
      </c>
      <c r="K228" s="7" t="str">
        <f aca="false">VLOOKUP($B228,'Product Master'!$A$2:$O$5991,11,FALSE())</f>
        <v>N</v>
      </c>
      <c r="L228" s="7" t="str">
        <f aca="false">VLOOKUP($B228,'Product Master'!$A$2:$O$5991,12,FALSE())</f>
        <v>N</v>
      </c>
      <c r="M228" s="3" t="n">
        <v>63</v>
      </c>
      <c r="N228" s="3" t="n">
        <v>10</v>
      </c>
    </row>
    <row r="229" customFormat="false" ht="15" hidden="false" customHeight="true" outlineLevel="0" collapsed="false">
      <c r="A229" s="3" t="s">
        <v>469</v>
      </c>
      <c r="B229" s="3" t="s">
        <v>470</v>
      </c>
      <c r="C229" s="4" t="str">
        <f aca="false">VLOOKUP($B229,'Product Master'!$A$2:$O$5991,7,FALSE())</f>
        <v>Dry Grocery</v>
      </c>
      <c r="D229" s="4" t="str">
        <f aca="false">VLOOKUP($B229,'Product Master'!$A$2:$O$5991,8,FALSE())</f>
        <v>Canned Vegetables</v>
      </c>
      <c r="E229" s="4" t="str">
        <f aca="false">VLOOKUP($B229,'Product Master'!$A$2:$O$5991,5,FALSE())</f>
        <v>Pepperlane</v>
      </c>
      <c r="F229" s="4" t="str">
        <f aca="false">VLOOKUP($B229,'Product Master'!$A$2:$O$5991,4,FALSE())</f>
        <v>Pepperlane Whole Green Beans, 15 oz</v>
      </c>
      <c r="G229" s="4" t="str">
        <f aca="false">VLOOKUP($B229,'Product Master'!$A$2:$O$5991,9,FALSE())</f>
        <v>15 oz</v>
      </c>
      <c r="H229" s="5" t="s">
        <v>16</v>
      </c>
      <c r="I229" s="6" t="n">
        <f aca="false">VLOOKUP($B229,'Product Master'!$A$2:$O$5991,14,FALSE())</f>
        <v>1.79</v>
      </c>
      <c r="J229" s="7" t="n">
        <f aca="false">VLOOKUP($B229,'Product Master'!$A$2:$O$5991,13,FALSE())</f>
        <v>1</v>
      </c>
      <c r="K229" s="7" t="str">
        <f aca="false">VLOOKUP($B229,'Product Master'!$A$2:$O$5991,11,FALSE())</f>
        <v>N</v>
      </c>
      <c r="L229" s="7" t="str">
        <f aca="false">VLOOKUP($B229,'Product Master'!$A$2:$O$5991,12,FALSE())</f>
        <v>N</v>
      </c>
      <c r="M229" s="3" t="n">
        <v>125</v>
      </c>
      <c r="N229" s="3" t="n">
        <v>13</v>
      </c>
    </row>
    <row r="230" customFormat="false" ht="15" hidden="false" customHeight="true" outlineLevel="0" collapsed="false">
      <c r="A230" s="3" t="s">
        <v>471</v>
      </c>
      <c r="B230" s="3" t="s">
        <v>472</v>
      </c>
      <c r="C230" s="4" t="str">
        <f aca="false">VLOOKUP($B230,'Product Master'!$A$2:$O$5991,7,FALSE())</f>
        <v>Dry Grocery</v>
      </c>
      <c r="D230" s="4" t="str">
        <f aca="false">VLOOKUP($B230,'Product Master'!$A$2:$O$5991,8,FALSE())</f>
        <v>Canned Vegetables</v>
      </c>
      <c r="E230" s="4" t="str">
        <f aca="false">VLOOKUP($B230,'Product Master'!$A$2:$O$5991,5,FALSE())</f>
        <v>Harborline</v>
      </c>
      <c r="F230" s="4" t="str">
        <f aca="false">VLOOKUP($B230,'Product Master'!$A$2:$O$5991,4,FALSE())</f>
        <v>Harborline Whole Carrots, 28 oz</v>
      </c>
      <c r="G230" s="4" t="str">
        <f aca="false">VLOOKUP($B230,'Product Master'!$A$2:$O$5991,9,FALSE())</f>
        <v>28 oz</v>
      </c>
      <c r="H230" s="5" t="s">
        <v>16</v>
      </c>
      <c r="I230" s="6" t="n">
        <f aca="false">VLOOKUP($B230,'Product Master'!$A$2:$O$5991,14,FALSE())</f>
        <v>1.99</v>
      </c>
      <c r="J230" s="7" t="n">
        <f aca="false">VLOOKUP($B230,'Product Master'!$A$2:$O$5991,13,FALSE())</f>
        <v>1</v>
      </c>
      <c r="K230" s="7" t="str">
        <f aca="false">VLOOKUP($B230,'Product Master'!$A$2:$O$5991,11,FALSE())</f>
        <v>Y</v>
      </c>
      <c r="L230" s="7" t="str">
        <f aca="false">VLOOKUP($B230,'Product Master'!$A$2:$O$5991,12,FALSE())</f>
        <v>N</v>
      </c>
      <c r="M230" s="3" t="n">
        <v>17</v>
      </c>
      <c r="N230" s="3" t="n">
        <v>20</v>
      </c>
    </row>
    <row r="231" customFormat="false" ht="15" hidden="false" customHeight="true" outlineLevel="0" collapsed="false">
      <c r="A231" s="3" t="s">
        <v>473</v>
      </c>
      <c r="B231" s="3" t="s">
        <v>474</v>
      </c>
      <c r="C231" s="4" t="str">
        <f aca="false">VLOOKUP($B231,'Product Master'!$A$2:$O$5991,7,FALSE())</f>
        <v>Dry Grocery</v>
      </c>
      <c r="D231" s="4" t="str">
        <f aca="false">VLOOKUP($B231,'Product Master'!$A$2:$O$5991,8,FALSE())</f>
        <v>Canned Vegetables</v>
      </c>
      <c r="E231" s="4" t="str">
        <f aca="false">VLOOKUP($B231,'Product Master'!$A$2:$O$5991,5,FALSE())</f>
        <v>Golden Grain Co.</v>
      </c>
      <c r="F231" s="4" t="str">
        <f aca="false">VLOOKUP($B231,'Product Master'!$A$2:$O$5991,4,FALSE())</f>
        <v>Golden Grain Co. Cream Style Corn, 14.5 oz</v>
      </c>
      <c r="G231" s="4" t="str">
        <f aca="false">VLOOKUP($B231,'Product Master'!$A$2:$O$5991,9,FALSE())</f>
        <v>14.5 oz</v>
      </c>
      <c r="H231" s="5" t="s">
        <v>16</v>
      </c>
      <c r="I231" s="6" t="n">
        <f aca="false">VLOOKUP($B231,'Product Master'!$A$2:$O$5991,14,FALSE())</f>
        <v>1.39</v>
      </c>
      <c r="J231" s="7" t="n">
        <f aca="false">VLOOKUP($B231,'Product Master'!$A$2:$O$5991,13,FALSE())</f>
        <v>8</v>
      </c>
      <c r="K231" s="7" t="str">
        <f aca="false">VLOOKUP($B231,'Product Master'!$A$2:$O$5991,11,FALSE())</f>
        <v>N</v>
      </c>
      <c r="L231" s="7" t="str">
        <f aca="false">VLOOKUP($B231,'Product Master'!$A$2:$O$5991,12,FALSE())</f>
        <v>N</v>
      </c>
      <c r="M231" s="3" t="n">
        <v>97</v>
      </c>
      <c r="N231" s="3" t="n">
        <v>36</v>
      </c>
    </row>
    <row r="232" customFormat="false" ht="15" hidden="false" customHeight="true" outlineLevel="0" collapsed="false">
      <c r="A232" s="3" t="s">
        <v>475</v>
      </c>
      <c r="B232" s="3" t="s">
        <v>476</v>
      </c>
      <c r="C232" s="4" t="str">
        <f aca="false">VLOOKUP($B232,'Product Master'!$A$2:$O$5991,7,FALSE())</f>
        <v>Dry Grocery</v>
      </c>
      <c r="D232" s="4" t="str">
        <f aca="false">VLOOKUP($B232,'Product Master'!$A$2:$O$5991,8,FALSE())</f>
        <v>Canned Vegetables</v>
      </c>
      <c r="E232" s="4" t="str">
        <f aca="false">VLOOKUP($B232,'Product Master'!$A$2:$O$5991,5,FALSE())</f>
        <v>Thrift Row</v>
      </c>
      <c r="F232" s="4" t="str">
        <f aca="false">VLOOKUP($B232,'Product Master'!$A$2:$O$5991,4,FALSE())</f>
        <v>Thrift Row Cut Stewed Tomatoes, 15 oz</v>
      </c>
      <c r="G232" s="4" t="str">
        <f aca="false">VLOOKUP($B232,'Product Master'!$A$2:$O$5991,9,FALSE())</f>
        <v>15 oz</v>
      </c>
      <c r="H232" s="5" t="s">
        <v>16</v>
      </c>
      <c r="I232" s="6" t="n">
        <f aca="false">VLOOKUP($B232,'Product Master'!$A$2:$O$5991,14,FALSE())</f>
        <v>1.99</v>
      </c>
      <c r="J232" s="7" t="n">
        <f aca="false">VLOOKUP($B232,'Product Master'!$A$2:$O$5991,13,FALSE())</f>
        <v>6</v>
      </c>
      <c r="K232" s="7" t="str">
        <f aca="false">VLOOKUP($B232,'Product Master'!$A$2:$O$5991,11,FALSE())</f>
        <v>Y</v>
      </c>
      <c r="L232" s="7" t="str">
        <f aca="false">VLOOKUP($B232,'Product Master'!$A$2:$O$5991,12,FALSE())</f>
        <v>N</v>
      </c>
      <c r="M232" s="3" t="n">
        <v>35</v>
      </c>
      <c r="N232" s="3" t="n">
        <v>26</v>
      </c>
    </row>
    <row r="233" customFormat="false" ht="15" hidden="false" customHeight="true" outlineLevel="0" collapsed="false">
      <c r="A233" s="3" t="s">
        <v>477</v>
      </c>
      <c r="B233" s="3" t="s">
        <v>478</v>
      </c>
      <c r="C233" s="4" t="str">
        <f aca="false">VLOOKUP($B233,'Product Master'!$A$2:$O$5991,7,FALSE())</f>
        <v>Dry Grocery</v>
      </c>
      <c r="D233" s="4" t="str">
        <f aca="false">VLOOKUP($B233,'Product Master'!$A$2:$O$5991,8,FALSE())</f>
        <v>Canned Vegetables</v>
      </c>
      <c r="E233" s="4" t="str">
        <f aca="false">VLOOKUP($B233,'Product Master'!$A$2:$O$5991,5,FALSE())</f>
        <v>Roastport</v>
      </c>
      <c r="F233" s="4" t="str">
        <f aca="false">VLOOKUP($B233,'Product Master'!$A$2:$O$5991,4,FALSE())</f>
        <v>Roastport Cream Style Peas, 15 oz</v>
      </c>
      <c r="G233" s="4" t="str">
        <f aca="false">VLOOKUP($B233,'Product Master'!$A$2:$O$5991,9,FALSE())</f>
        <v>15 oz</v>
      </c>
      <c r="H233" s="5" t="s">
        <v>16</v>
      </c>
      <c r="I233" s="6" t="n">
        <f aca="false">VLOOKUP($B233,'Product Master'!$A$2:$O$5991,14,FALSE())</f>
        <v>1.89</v>
      </c>
      <c r="J233" s="7" t="n">
        <f aca="false">VLOOKUP($B233,'Product Master'!$A$2:$O$5991,13,FALSE())</f>
        <v>1</v>
      </c>
      <c r="K233" s="7" t="str">
        <f aca="false">VLOOKUP($B233,'Product Master'!$A$2:$O$5991,11,FALSE())</f>
        <v>N</v>
      </c>
      <c r="L233" s="7" t="str">
        <f aca="false">VLOOKUP($B233,'Product Master'!$A$2:$O$5991,12,FALSE())</f>
        <v>N</v>
      </c>
      <c r="M233" s="3" t="n">
        <v>125</v>
      </c>
      <c r="N233" s="3" t="n">
        <v>31</v>
      </c>
    </row>
    <row r="234" customFormat="false" ht="15" hidden="false" customHeight="true" outlineLevel="0" collapsed="false">
      <c r="A234" s="3" t="s">
        <v>479</v>
      </c>
      <c r="B234" s="3" t="s">
        <v>480</v>
      </c>
      <c r="C234" s="4" t="str">
        <f aca="false">VLOOKUP($B234,'Product Master'!$A$2:$O$5991,7,FALSE())</f>
        <v>Dry Grocery</v>
      </c>
      <c r="D234" s="4" t="str">
        <f aca="false">VLOOKUP($B234,'Product Master'!$A$2:$O$5991,8,FALSE())</f>
        <v>Canned Vegetables</v>
      </c>
      <c r="E234" s="4" t="str">
        <f aca="false">VLOOKUP($B234,'Product Master'!$A$2:$O$5991,5,FALSE())</f>
        <v>Thrift Row</v>
      </c>
      <c r="F234" s="4" t="str">
        <f aca="false">VLOOKUP($B234,'Product Master'!$A$2:$O$5991,4,FALSE())</f>
        <v>Thrift Row Organic Tomato Sauce, 28 oz</v>
      </c>
      <c r="G234" s="4" t="str">
        <f aca="false">VLOOKUP($B234,'Product Master'!$A$2:$O$5991,9,FALSE())</f>
        <v>28 oz</v>
      </c>
      <c r="H234" s="5" t="s">
        <v>16</v>
      </c>
      <c r="I234" s="6" t="n">
        <f aca="false">VLOOKUP($B234,'Product Master'!$A$2:$O$5991,14,FALSE())</f>
        <v>0.79</v>
      </c>
      <c r="J234" s="7" t="n">
        <f aca="false">VLOOKUP($B234,'Product Master'!$A$2:$O$5991,13,FALSE())</f>
        <v>6</v>
      </c>
      <c r="K234" s="7" t="str">
        <f aca="false">VLOOKUP($B234,'Product Master'!$A$2:$O$5991,11,FALSE())</f>
        <v>Y</v>
      </c>
      <c r="L234" s="7" t="str">
        <f aca="false">VLOOKUP($B234,'Product Master'!$A$2:$O$5991,12,FALSE())</f>
        <v>N</v>
      </c>
      <c r="M234" s="3" t="n">
        <v>126</v>
      </c>
      <c r="N234" s="3" t="n">
        <v>11</v>
      </c>
    </row>
    <row r="235" customFormat="false" ht="15" hidden="false" customHeight="true" outlineLevel="0" collapsed="false">
      <c r="A235" s="3" t="s">
        <v>481</v>
      </c>
      <c r="B235" s="3" t="s">
        <v>482</v>
      </c>
      <c r="C235" s="4" t="str">
        <f aca="false">VLOOKUP($B235,'Product Master'!$A$2:$O$5991,7,FALSE())</f>
        <v>Dry Grocery</v>
      </c>
      <c r="D235" s="4" t="str">
        <f aca="false">VLOOKUP($B235,'Product Master'!$A$2:$O$5991,8,FALSE())</f>
        <v>Canned Vegetables</v>
      </c>
      <c r="E235" s="4" t="str">
        <f aca="false">VLOOKUP($B235,'Product Master'!$A$2:$O$5991,5,FALSE())</f>
        <v>Kettle Row</v>
      </c>
      <c r="F235" s="4" t="str">
        <f aca="false">VLOOKUP($B235,'Product Master'!$A$2:$O$5991,4,FALSE())</f>
        <v>Kettle Row Organic Diced Tomatoes, 28 oz</v>
      </c>
      <c r="G235" s="4" t="str">
        <f aca="false">VLOOKUP($B235,'Product Master'!$A$2:$O$5991,9,FALSE())</f>
        <v>28 oz</v>
      </c>
      <c r="H235" s="5" t="s">
        <v>16</v>
      </c>
      <c r="I235" s="6" t="n">
        <f aca="false">VLOOKUP($B235,'Product Master'!$A$2:$O$5991,14,FALSE())</f>
        <v>1.29</v>
      </c>
      <c r="J235" s="7" t="n">
        <f aca="false">VLOOKUP($B235,'Product Master'!$A$2:$O$5991,13,FALSE())</f>
        <v>1</v>
      </c>
      <c r="K235" s="7" t="str">
        <f aca="false">VLOOKUP($B235,'Product Master'!$A$2:$O$5991,11,FALSE())</f>
        <v>N</v>
      </c>
      <c r="L235" s="7" t="str">
        <f aca="false">VLOOKUP($B235,'Product Master'!$A$2:$O$5991,12,FALSE())</f>
        <v>N</v>
      </c>
      <c r="M235" s="3" t="n">
        <v>28</v>
      </c>
      <c r="N235" s="3" t="n">
        <v>31</v>
      </c>
    </row>
    <row r="236" customFormat="false" ht="15" hidden="false" customHeight="true" outlineLevel="0" collapsed="false">
      <c r="A236" s="3" t="s">
        <v>483</v>
      </c>
      <c r="B236" s="3" t="s">
        <v>484</v>
      </c>
      <c r="C236" s="4" t="str">
        <f aca="false">VLOOKUP($B236,'Product Master'!$A$2:$O$5991,7,FALSE())</f>
        <v>Dry Grocery</v>
      </c>
      <c r="D236" s="4" t="str">
        <f aca="false">VLOOKUP($B236,'Product Master'!$A$2:$O$5991,8,FALSE())</f>
        <v>Canned Vegetables</v>
      </c>
      <c r="E236" s="4" t="str">
        <f aca="false">VLOOKUP($B236,'Product Master'!$A$2:$O$5991,5,FALSE())</f>
        <v>Golden Grain Co.</v>
      </c>
      <c r="F236" s="4" t="str">
        <f aca="false">VLOOKUP($B236,'Product Master'!$A$2:$O$5991,4,FALSE())</f>
        <v>Golden Grain Co. No Salt Added Diced Tomatoes, 15 oz</v>
      </c>
      <c r="G236" s="4" t="str">
        <f aca="false">VLOOKUP($B236,'Product Master'!$A$2:$O$5991,9,FALSE())</f>
        <v>15 oz</v>
      </c>
      <c r="H236" s="5" t="s">
        <v>16</v>
      </c>
      <c r="I236" s="6" t="n">
        <f aca="false">VLOOKUP($B236,'Product Master'!$A$2:$O$5991,14,FALSE())</f>
        <v>1.29</v>
      </c>
      <c r="J236" s="7" t="n">
        <f aca="false">VLOOKUP($B236,'Product Master'!$A$2:$O$5991,13,FALSE())</f>
        <v>8</v>
      </c>
      <c r="K236" s="7" t="str">
        <f aca="false">VLOOKUP($B236,'Product Master'!$A$2:$O$5991,11,FALSE())</f>
        <v>N</v>
      </c>
      <c r="L236" s="7" t="str">
        <f aca="false">VLOOKUP($B236,'Product Master'!$A$2:$O$5991,12,FALSE())</f>
        <v>N</v>
      </c>
      <c r="M236" s="3" t="n">
        <v>13</v>
      </c>
      <c r="N236" s="3" t="n">
        <v>31</v>
      </c>
    </row>
    <row r="237" customFormat="false" ht="15" hidden="false" customHeight="true" outlineLevel="0" collapsed="false">
      <c r="A237" s="3" t="s">
        <v>485</v>
      </c>
      <c r="B237" s="3" t="s">
        <v>486</v>
      </c>
      <c r="C237" s="4" t="str">
        <f aca="false">VLOOKUP($B237,'Product Master'!$A$2:$O$5991,7,FALSE())</f>
        <v>Dry Grocery</v>
      </c>
      <c r="D237" s="4" t="str">
        <f aca="false">VLOOKUP($B237,'Product Master'!$A$2:$O$5991,8,FALSE())</f>
        <v>Canned Vegetables</v>
      </c>
      <c r="E237" s="4" t="str">
        <f aca="false">VLOOKUP($B237,'Product Master'!$A$2:$O$5991,5,FALSE())</f>
        <v>Wheatstone</v>
      </c>
      <c r="F237" s="4" t="str">
        <f aca="false">VLOOKUP($B237,'Product Master'!$A$2:$O$5991,4,FALSE())</f>
        <v>Wheatstone No Salt Added Beets, 8 oz</v>
      </c>
      <c r="G237" s="4" t="str">
        <f aca="false">VLOOKUP($B237,'Product Master'!$A$2:$O$5991,9,FALSE())</f>
        <v>8 oz</v>
      </c>
      <c r="H237" s="5" t="s">
        <v>16</v>
      </c>
      <c r="I237" s="6" t="n">
        <f aca="false">VLOOKUP($B237,'Product Master'!$A$2:$O$5991,14,FALSE())</f>
        <v>1.79</v>
      </c>
      <c r="J237" s="7" t="n">
        <f aca="false">VLOOKUP($B237,'Product Master'!$A$2:$O$5991,13,FALSE())</f>
        <v>1</v>
      </c>
      <c r="K237" s="7" t="str">
        <f aca="false">VLOOKUP($B237,'Product Master'!$A$2:$O$5991,11,FALSE())</f>
        <v>N</v>
      </c>
      <c r="L237" s="7" t="str">
        <f aca="false">VLOOKUP($B237,'Product Master'!$A$2:$O$5991,12,FALSE())</f>
        <v>N</v>
      </c>
      <c r="M237" s="3" t="n">
        <v>44</v>
      </c>
      <c r="N237" s="3" t="n">
        <v>21</v>
      </c>
    </row>
    <row r="238" customFormat="false" ht="15" hidden="false" customHeight="true" outlineLevel="0" collapsed="false">
      <c r="A238" s="3" t="s">
        <v>487</v>
      </c>
      <c r="B238" s="3" t="s">
        <v>488</v>
      </c>
      <c r="C238" s="4" t="str">
        <f aca="false">VLOOKUP($B238,'Product Master'!$A$2:$O$5991,7,FALSE())</f>
        <v>Dry Grocery</v>
      </c>
      <c r="D238" s="4" t="str">
        <f aca="false">VLOOKUP($B238,'Product Master'!$A$2:$O$5991,8,FALSE())</f>
        <v>Canned Vegetables</v>
      </c>
      <c r="E238" s="4" t="str">
        <f aca="false">VLOOKUP($B238,'Product Master'!$A$2:$O$5991,5,FALSE())</f>
        <v>Thrift Row</v>
      </c>
      <c r="F238" s="4" t="str">
        <f aca="false">VLOOKUP($B238,'Product Master'!$A$2:$O$5991,4,FALSE())</f>
        <v>Thrift Row Organic Spinach, 14.5 oz</v>
      </c>
      <c r="G238" s="4" t="str">
        <f aca="false">VLOOKUP($B238,'Product Master'!$A$2:$O$5991,9,FALSE())</f>
        <v>14.5 oz</v>
      </c>
      <c r="H238" s="5" t="s">
        <v>16</v>
      </c>
      <c r="I238" s="6" t="n">
        <f aca="false">VLOOKUP($B238,'Product Master'!$A$2:$O$5991,14,FALSE())</f>
        <v>2.29</v>
      </c>
      <c r="J238" s="7" t="n">
        <f aca="false">VLOOKUP($B238,'Product Master'!$A$2:$O$5991,13,FALSE())</f>
        <v>4</v>
      </c>
      <c r="K238" s="7" t="str">
        <f aca="false">VLOOKUP($B238,'Product Master'!$A$2:$O$5991,11,FALSE())</f>
        <v>Y</v>
      </c>
      <c r="L238" s="7" t="str">
        <f aca="false">VLOOKUP($B238,'Product Master'!$A$2:$O$5991,12,FALSE())</f>
        <v>N</v>
      </c>
      <c r="M238" s="3" t="n">
        <v>108</v>
      </c>
      <c r="N238" s="3" t="n">
        <v>33</v>
      </c>
    </row>
    <row r="239" customFormat="false" ht="15" hidden="false" customHeight="true" outlineLevel="0" collapsed="false">
      <c r="A239" s="3" t="s">
        <v>489</v>
      </c>
      <c r="B239" s="3" t="s">
        <v>490</v>
      </c>
      <c r="C239" s="4" t="str">
        <f aca="false">VLOOKUP($B239,'Product Master'!$A$2:$O$5991,7,FALSE())</f>
        <v>Dry Grocery</v>
      </c>
      <c r="D239" s="4" t="str">
        <f aca="false">VLOOKUP($B239,'Product Master'!$A$2:$O$5991,8,FALSE())</f>
        <v>Canned Vegetables</v>
      </c>
      <c r="E239" s="4" t="str">
        <f aca="false">VLOOKUP($B239,'Product Master'!$A$2:$O$5991,5,FALSE())</f>
        <v>Roastport</v>
      </c>
      <c r="F239" s="4" t="str">
        <f aca="false">VLOOKUP($B239,'Product Master'!$A$2:$O$5991,4,FALSE())</f>
        <v>Roastport Cut Carrots, 14.5 oz</v>
      </c>
      <c r="G239" s="4" t="str">
        <f aca="false">VLOOKUP($B239,'Product Master'!$A$2:$O$5991,9,FALSE())</f>
        <v>14.5 oz</v>
      </c>
      <c r="H239" s="5" t="s">
        <v>16</v>
      </c>
      <c r="I239" s="6" t="n">
        <f aca="false">VLOOKUP($B239,'Product Master'!$A$2:$O$5991,14,FALSE())</f>
        <v>1.29</v>
      </c>
      <c r="J239" s="7" t="n">
        <f aca="false">VLOOKUP($B239,'Product Master'!$A$2:$O$5991,13,FALSE())</f>
        <v>6</v>
      </c>
      <c r="K239" s="7" t="str">
        <f aca="false">VLOOKUP($B239,'Product Master'!$A$2:$O$5991,11,FALSE())</f>
        <v>N</v>
      </c>
      <c r="L239" s="7" t="str">
        <f aca="false">VLOOKUP($B239,'Product Master'!$A$2:$O$5991,12,FALSE())</f>
        <v>N</v>
      </c>
      <c r="M239" s="3" t="n">
        <v>122</v>
      </c>
      <c r="N239" s="3" t="n">
        <v>35</v>
      </c>
    </row>
    <row r="240" customFormat="false" ht="15" hidden="false" customHeight="true" outlineLevel="0" collapsed="false">
      <c r="A240" s="3" t="s">
        <v>491</v>
      </c>
      <c r="B240" s="3" t="s">
        <v>492</v>
      </c>
      <c r="C240" s="4" t="str">
        <f aca="false">VLOOKUP($B240,'Product Master'!$A$2:$O$5991,7,FALSE())</f>
        <v>Dry Grocery</v>
      </c>
      <c r="D240" s="4" t="str">
        <f aca="false">VLOOKUP($B240,'Product Master'!$A$2:$O$5991,8,FALSE())</f>
        <v>Canned Vegetables</v>
      </c>
      <c r="E240" s="4" t="str">
        <f aca="false">VLOOKUP($B240,'Product Master'!$A$2:$O$5991,5,FALSE())</f>
        <v>Kettle Row</v>
      </c>
      <c r="F240" s="4" t="str">
        <f aca="false">VLOOKUP($B240,'Product Master'!$A$2:$O$5991,4,FALSE())</f>
        <v>Kettle Row Cut Mixed Vegetables, 8 oz</v>
      </c>
      <c r="G240" s="4" t="str">
        <f aca="false">VLOOKUP($B240,'Product Master'!$A$2:$O$5991,9,FALSE())</f>
        <v>8 oz</v>
      </c>
      <c r="H240" s="5" t="s">
        <v>16</v>
      </c>
      <c r="I240" s="6" t="n">
        <f aca="false">VLOOKUP($B240,'Product Master'!$A$2:$O$5991,14,FALSE())</f>
        <v>0.49</v>
      </c>
      <c r="J240" s="7" t="n">
        <f aca="false">VLOOKUP($B240,'Product Master'!$A$2:$O$5991,13,FALSE())</f>
        <v>8</v>
      </c>
      <c r="K240" s="7" t="str">
        <f aca="false">VLOOKUP($B240,'Product Master'!$A$2:$O$5991,11,FALSE())</f>
        <v>N</v>
      </c>
      <c r="L240" s="7" t="str">
        <f aca="false">VLOOKUP($B240,'Product Master'!$A$2:$O$5991,12,FALSE())</f>
        <v>N</v>
      </c>
      <c r="M240" s="3" t="n">
        <v>80</v>
      </c>
      <c r="N240" s="3" t="n">
        <v>38</v>
      </c>
    </row>
    <row r="241" customFormat="false" ht="15" hidden="false" customHeight="true" outlineLevel="0" collapsed="false">
      <c r="A241" s="3" t="s">
        <v>493</v>
      </c>
      <c r="B241" s="3" t="s">
        <v>494</v>
      </c>
      <c r="C241" s="4" t="str">
        <f aca="false">VLOOKUP($B241,'Product Master'!$A$2:$O$5991,7,FALSE())</f>
        <v>Dry Grocery</v>
      </c>
      <c r="D241" s="4" t="str">
        <f aca="false">VLOOKUP($B241,'Product Master'!$A$2:$O$5991,8,FALSE())</f>
        <v>Canned Vegetables</v>
      </c>
      <c r="E241" s="4" t="str">
        <f aca="false">VLOOKUP($B241,'Product Master'!$A$2:$O$5991,5,FALSE())</f>
        <v>Pepperlane</v>
      </c>
      <c r="F241" s="4" t="str">
        <f aca="false">VLOOKUP($B241,'Product Master'!$A$2:$O$5991,4,FALSE())</f>
        <v>Pepperlane Organic Beets, 14.5 oz</v>
      </c>
      <c r="G241" s="4" t="str">
        <f aca="false">VLOOKUP($B241,'Product Master'!$A$2:$O$5991,9,FALSE())</f>
        <v>14.5 oz</v>
      </c>
      <c r="H241" s="5" t="s">
        <v>16</v>
      </c>
      <c r="I241" s="6" t="n">
        <f aca="false">VLOOKUP($B241,'Product Master'!$A$2:$O$5991,14,FALSE())</f>
        <v>1.29</v>
      </c>
      <c r="J241" s="7" t="n">
        <f aca="false">VLOOKUP($B241,'Product Master'!$A$2:$O$5991,13,FALSE())</f>
        <v>6</v>
      </c>
      <c r="K241" s="7" t="str">
        <f aca="false">VLOOKUP($B241,'Product Master'!$A$2:$O$5991,11,FALSE())</f>
        <v>N</v>
      </c>
      <c r="L241" s="7" t="str">
        <f aca="false">VLOOKUP($B241,'Product Master'!$A$2:$O$5991,12,FALSE())</f>
        <v>N</v>
      </c>
      <c r="M241" s="3" t="n">
        <v>140</v>
      </c>
      <c r="N241" s="3" t="n">
        <v>8</v>
      </c>
    </row>
    <row r="242" customFormat="false" ht="15" hidden="false" customHeight="true" outlineLevel="0" collapsed="false">
      <c r="A242" s="3" t="s">
        <v>495</v>
      </c>
      <c r="B242" s="3" t="s">
        <v>496</v>
      </c>
      <c r="C242" s="4" t="str">
        <f aca="false">VLOOKUP($B242,'Product Master'!$A$2:$O$5991,7,FALSE())</f>
        <v>Dry Grocery</v>
      </c>
      <c r="D242" s="4" t="str">
        <f aca="false">VLOOKUP($B242,'Product Master'!$A$2:$O$5991,8,FALSE())</f>
        <v>Canned Vegetables</v>
      </c>
      <c r="E242" s="4" t="str">
        <f aca="false">VLOOKUP($B242,'Product Master'!$A$2:$O$5991,5,FALSE())</f>
        <v>Wheatstone</v>
      </c>
      <c r="F242" s="4" t="str">
        <f aca="false">VLOOKUP($B242,'Product Master'!$A$2:$O$5991,4,FALSE())</f>
        <v>Wheatstone Cut Peas, 15 oz</v>
      </c>
      <c r="G242" s="4" t="str">
        <f aca="false">VLOOKUP($B242,'Product Master'!$A$2:$O$5991,9,FALSE())</f>
        <v>15 oz</v>
      </c>
      <c r="H242" s="5" t="s">
        <v>16</v>
      </c>
      <c r="I242" s="6" t="n">
        <f aca="false">VLOOKUP($B242,'Product Master'!$A$2:$O$5991,14,FALSE())</f>
        <v>1.29</v>
      </c>
      <c r="J242" s="7" t="n">
        <f aca="false">VLOOKUP($B242,'Product Master'!$A$2:$O$5991,13,FALSE())</f>
        <v>24</v>
      </c>
      <c r="K242" s="7" t="str">
        <f aca="false">VLOOKUP($B242,'Product Master'!$A$2:$O$5991,11,FALSE())</f>
        <v>N</v>
      </c>
      <c r="L242" s="7" t="str">
        <f aca="false">VLOOKUP($B242,'Product Master'!$A$2:$O$5991,12,FALSE())</f>
        <v>N</v>
      </c>
      <c r="M242" s="3" t="n">
        <v>146</v>
      </c>
      <c r="N242" s="3" t="n">
        <v>22</v>
      </c>
    </row>
    <row r="243" customFormat="false" ht="15" hidden="false" customHeight="true" outlineLevel="0" collapsed="false">
      <c r="A243" s="3" t="s">
        <v>497</v>
      </c>
      <c r="B243" s="3" t="s">
        <v>498</v>
      </c>
      <c r="C243" s="4" t="str">
        <f aca="false">VLOOKUP($B243,'Product Master'!$A$2:$O$5991,7,FALSE())</f>
        <v>Dry Grocery</v>
      </c>
      <c r="D243" s="4" t="str">
        <f aca="false">VLOOKUP($B243,'Product Master'!$A$2:$O$5991,8,FALSE())</f>
        <v>Canned Vegetables</v>
      </c>
      <c r="E243" s="4" t="str">
        <f aca="false">VLOOKUP($B243,'Product Master'!$A$2:$O$5991,5,FALSE())</f>
        <v>Golden Grain Co.</v>
      </c>
      <c r="F243" s="4" t="str">
        <f aca="false">VLOOKUP($B243,'Product Master'!$A$2:$O$5991,4,FALSE())</f>
        <v>Golden Grain Co. Cream Style Peas, 28 oz</v>
      </c>
      <c r="G243" s="4" t="str">
        <f aca="false">VLOOKUP($B243,'Product Master'!$A$2:$O$5991,9,FALSE())</f>
        <v>28 oz</v>
      </c>
      <c r="H243" s="5" t="s">
        <v>16</v>
      </c>
      <c r="I243" s="6" t="n">
        <f aca="false">VLOOKUP($B243,'Product Master'!$A$2:$O$5991,14,FALSE())</f>
        <v>1.29</v>
      </c>
      <c r="J243" s="7" t="n">
        <f aca="false">VLOOKUP($B243,'Product Master'!$A$2:$O$5991,13,FALSE())</f>
        <v>12</v>
      </c>
      <c r="K243" s="7" t="str">
        <f aca="false">VLOOKUP($B243,'Product Master'!$A$2:$O$5991,11,FALSE())</f>
        <v>N</v>
      </c>
      <c r="L243" s="7" t="str">
        <f aca="false">VLOOKUP($B243,'Product Master'!$A$2:$O$5991,12,FALSE())</f>
        <v>N</v>
      </c>
      <c r="M243" s="3" t="n">
        <v>52</v>
      </c>
      <c r="N243" s="3" t="n">
        <v>30</v>
      </c>
    </row>
    <row r="244" customFormat="false" ht="15" hidden="false" customHeight="true" outlineLevel="0" collapsed="false">
      <c r="A244" s="3" t="s">
        <v>499</v>
      </c>
      <c r="B244" s="3" t="s">
        <v>500</v>
      </c>
      <c r="C244" s="4" t="str">
        <f aca="false">VLOOKUP($B244,'Product Master'!$A$2:$O$5991,7,FALSE())</f>
        <v>Dry Grocery</v>
      </c>
      <c r="D244" s="4" t="str">
        <f aca="false">VLOOKUP($B244,'Product Master'!$A$2:$O$5991,8,FALSE())</f>
        <v>Canned Vegetables</v>
      </c>
      <c r="E244" s="4" t="str">
        <f aca="false">VLOOKUP($B244,'Product Master'!$A$2:$O$5991,5,FALSE())</f>
        <v>Thrift Row</v>
      </c>
      <c r="F244" s="4" t="str">
        <f aca="false">VLOOKUP($B244,'Product Master'!$A$2:$O$5991,4,FALSE())</f>
        <v>Thrift Row Organic Mixed Vegetables, 14.5 oz</v>
      </c>
      <c r="G244" s="4" t="str">
        <f aca="false">VLOOKUP($B244,'Product Master'!$A$2:$O$5991,9,FALSE())</f>
        <v>14.5 oz</v>
      </c>
      <c r="H244" s="5" t="s">
        <v>16</v>
      </c>
      <c r="I244" s="6" t="n">
        <f aca="false">VLOOKUP($B244,'Product Master'!$A$2:$O$5991,14,FALSE())</f>
        <v>1.39</v>
      </c>
      <c r="J244" s="7" t="n">
        <f aca="false">VLOOKUP($B244,'Product Master'!$A$2:$O$5991,13,FALSE())</f>
        <v>4</v>
      </c>
      <c r="K244" s="7" t="str">
        <f aca="false">VLOOKUP($B244,'Product Master'!$A$2:$O$5991,11,FALSE())</f>
        <v>Y</v>
      </c>
      <c r="L244" s="7" t="str">
        <f aca="false">VLOOKUP($B244,'Product Master'!$A$2:$O$5991,12,FALSE())</f>
        <v>N</v>
      </c>
      <c r="M244" s="3" t="n">
        <v>136</v>
      </c>
      <c r="N244" s="3" t="n">
        <v>33</v>
      </c>
    </row>
    <row r="245" customFormat="false" ht="15" hidden="false" customHeight="true" outlineLevel="0" collapsed="false">
      <c r="A245" s="3" t="s">
        <v>501</v>
      </c>
      <c r="B245" s="3" t="s">
        <v>502</v>
      </c>
      <c r="C245" s="4" t="str">
        <f aca="false">VLOOKUP($B245,'Product Master'!$A$2:$O$5991,7,FALSE())</f>
        <v>Dry Grocery</v>
      </c>
      <c r="D245" s="4" t="str">
        <f aca="false">VLOOKUP($B245,'Product Master'!$A$2:$O$5991,8,FALSE())</f>
        <v>Canned Vegetables</v>
      </c>
      <c r="E245" s="4" t="str">
        <f aca="false">VLOOKUP($B245,'Product Master'!$A$2:$O$5991,5,FALSE())</f>
        <v>Orchard Spread</v>
      </c>
      <c r="F245" s="4" t="str">
        <f aca="false">VLOOKUP($B245,'Product Master'!$A$2:$O$5991,4,FALSE())</f>
        <v>Orchard Spread Whole Carrots, 8 oz</v>
      </c>
      <c r="G245" s="4" t="str">
        <f aca="false">VLOOKUP($B245,'Product Master'!$A$2:$O$5991,9,FALSE())</f>
        <v>8 oz</v>
      </c>
      <c r="H245" s="5" t="s">
        <v>16</v>
      </c>
      <c r="I245" s="6" t="n">
        <f aca="false">VLOOKUP($B245,'Product Master'!$A$2:$O$5991,14,FALSE())</f>
        <v>1.99</v>
      </c>
      <c r="J245" s="7" t="n">
        <f aca="false">VLOOKUP($B245,'Product Master'!$A$2:$O$5991,13,FALSE())</f>
        <v>2</v>
      </c>
      <c r="K245" s="7" t="str">
        <f aca="false">VLOOKUP($B245,'Product Master'!$A$2:$O$5991,11,FALSE())</f>
        <v>N</v>
      </c>
      <c r="L245" s="7" t="str">
        <f aca="false">VLOOKUP($B245,'Product Master'!$A$2:$O$5991,12,FALSE())</f>
        <v>N</v>
      </c>
      <c r="M245" s="3" t="n">
        <v>37</v>
      </c>
      <c r="N245" s="3" t="n">
        <v>22</v>
      </c>
    </row>
    <row r="246" customFormat="false" ht="15" hidden="false" customHeight="true" outlineLevel="0" collapsed="false">
      <c r="A246" s="3" t="s">
        <v>503</v>
      </c>
      <c r="B246" s="3" t="s">
        <v>504</v>
      </c>
      <c r="C246" s="4" t="str">
        <f aca="false">VLOOKUP($B246,'Product Master'!$A$2:$O$5991,7,FALSE())</f>
        <v>Dry Grocery</v>
      </c>
      <c r="D246" s="4" t="str">
        <f aca="false">VLOOKUP($B246,'Product Master'!$A$2:$O$5991,8,FALSE())</f>
        <v>Canned Vegetables</v>
      </c>
      <c r="E246" s="4" t="str">
        <f aca="false">VLOOKUP($B246,'Product Master'!$A$2:$O$5991,5,FALSE())</f>
        <v>Roastport</v>
      </c>
      <c r="F246" s="4" t="str">
        <f aca="false">VLOOKUP($B246,'Product Master'!$A$2:$O$5991,4,FALSE())</f>
        <v>Roastport Cream Style Corn, 15 oz</v>
      </c>
      <c r="G246" s="4" t="str">
        <f aca="false">VLOOKUP($B246,'Product Master'!$A$2:$O$5991,9,FALSE())</f>
        <v>15 oz</v>
      </c>
      <c r="H246" s="5" t="s">
        <v>16</v>
      </c>
      <c r="I246" s="6" t="n">
        <f aca="false">VLOOKUP($B246,'Product Master'!$A$2:$O$5991,14,FALSE())</f>
        <v>1.99</v>
      </c>
      <c r="J246" s="7" t="n">
        <f aca="false">VLOOKUP($B246,'Product Master'!$A$2:$O$5991,13,FALSE())</f>
        <v>4</v>
      </c>
      <c r="K246" s="7" t="str">
        <f aca="false">VLOOKUP($B246,'Product Master'!$A$2:$O$5991,11,FALSE())</f>
        <v>N</v>
      </c>
      <c r="L246" s="7" t="str">
        <f aca="false">VLOOKUP($B246,'Product Master'!$A$2:$O$5991,12,FALSE())</f>
        <v>N</v>
      </c>
      <c r="M246" s="3" t="n">
        <v>37</v>
      </c>
      <c r="N246" s="3" t="n">
        <v>22</v>
      </c>
    </row>
    <row r="247" customFormat="false" ht="15" hidden="false" customHeight="true" outlineLevel="0" collapsed="false">
      <c r="A247" s="3" t="s">
        <v>505</v>
      </c>
      <c r="B247" s="3" t="s">
        <v>506</v>
      </c>
      <c r="C247" s="4" t="str">
        <f aca="false">VLOOKUP($B247,'Product Master'!$A$2:$O$5991,7,FALSE())</f>
        <v>Dry Grocery</v>
      </c>
      <c r="D247" s="4" t="str">
        <f aca="false">VLOOKUP($B247,'Product Master'!$A$2:$O$5991,8,FALSE())</f>
        <v>Canned Vegetables</v>
      </c>
      <c r="E247" s="4" t="str">
        <f aca="false">VLOOKUP($B247,'Product Master'!$A$2:$O$5991,5,FALSE())</f>
        <v>Redbarn</v>
      </c>
      <c r="F247" s="4" t="str">
        <f aca="false">VLOOKUP($B247,'Product Master'!$A$2:$O$5991,4,FALSE())</f>
        <v>Redbarn Organic Carrots, 8 oz</v>
      </c>
      <c r="G247" s="4" t="str">
        <f aca="false">VLOOKUP($B247,'Product Master'!$A$2:$O$5991,9,FALSE())</f>
        <v>8 oz</v>
      </c>
      <c r="H247" s="5" t="s">
        <v>16</v>
      </c>
      <c r="I247" s="6" t="n">
        <f aca="false">VLOOKUP($B247,'Product Master'!$A$2:$O$5991,14,FALSE())</f>
        <v>2.49</v>
      </c>
      <c r="J247" s="7" t="n">
        <f aca="false">VLOOKUP($B247,'Product Master'!$A$2:$O$5991,13,FALSE())</f>
        <v>6</v>
      </c>
      <c r="K247" s="7" t="str">
        <f aca="false">VLOOKUP($B247,'Product Master'!$A$2:$O$5991,11,FALSE())</f>
        <v>N</v>
      </c>
      <c r="L247" s="7" t="str">
        <f aca="false">VLOOKUP($B247,'Product Master'!$A$2:$O$5991,12,FALSE())</f>
        <v>N</v>
      </c>
      <c r="M247" s="3" t="n">
        <v>142</v>
      </c>
      <c r="N247" s="3" t="n">
        <v>38</v>
      </c>
    </row>
    <row r="248" customFormat="false" ht="15" hidden="false" customHeight="true" outlineLevel="0" collapsed="false">
      <c r="A248" s="3" t="s">
        <v>507</v>
      </c>
      <c r="B248" s="3" t="s">
        <v>508</v>
      </c>
      <c r="C248" s="4" t="str">
        <f aca="false">VLOOKUP($B248,'Product Master'!$A$2:$O$5991,7,FALSE())</f>
        <v>Dry Grocery</v>
      </c>
      <c r="D248" s="4" t="str">
        <f aca="false">VLOOKUP($B248,'Product Master'!$A$2:$O$5991,8,FALSE())</f>
        <v>Canned Vegetables</v>
      </c>
      <c r="E248" s="4" t="str">
        <f aca="false">VLOOKUP($B248,'Product Master'!$A$2:$O$5991,5,FALSE())</f>
        <v>Golden Grain Co.</v>
      </c>
      <c r="F248" s="4" t="str">
        <f aca="false">VLOOKUP($B248,'Product Master'!$A$2:$O$5991,4,FALSE())</f>
        <v>Golden Grain Co. Whole Diced Tomatoes, 8 oz</v>
      </c>
      <c r="G248" s="4" t="str">
        <f aca="false">VLOOKUP($B248,'Product Master'!$A$2:$O$5991,9,FALSE())</f>
        <v>8 oz</v>
      </c>
      <c r="H248" s="5" t="s">
        <v>16</v>
      </c>
      <c r="I248" s="6" t="n">
        <f aca="false">VLOOKUP($B248,'Product Master'!$A$2:$O$5991,14,FALSE())</f>
        <v>0.99</v>
      </c>
      <c r="J248" s="7" t="n">
        <f aca="false">VLOOKUP($B248,'Product Master'!$A$2:$O$5991,13,FALSE())</f>
        <v>24</v>
      </c>
      <c r="K248" s="7" t="str">
        <f aca="false">VLOOKUP($B248,'Product Master'!$A$2:$O$5991,11,FALSE())</f>
        <v>N</v>
      </c>
      <c r="L248" s="7" t="str">
        <f aca="false">VLOOKUP($B248,'Product Master'!$A$2:$O$5991,12,FALSE())</f>
        <v>N</v>
      </c>
      <c r="M248" s="3" t="n">
        <v>112</v>
      </c>
      <c r="N248" s="3" t="n">
        <v>19</v>
      </c>
    </row>
    <row r="249" customFormat="false" ht="15" hidden="false" customHeight="true" outlineLevel="0" collapsed="false">
      <c r="A249" s="3" t="s">
        <v>509</v>
      </c>
      <c r="B249" s="3" t="s">
        <v>510</v>
      </c>
      <c r="C249" s="4" t="str">
        <f aca="false">VLOOKUP($B249,'Product Master'!$A$2:$O$5991,7,FALSE())</f>
        <v>Dry Grocery</v>
      </c>
      <c r="D249" s="4" t="str">
        <f aca="false">VLOOKUP($B249,'Product Master'!$A$2:$O$5991,8,FALSE())</f>
        <v>Canned Vegetables</v>
      </c>
      <c r="E249" s="4" t="str">
        <f aca="false">VLOOKUP($B249,'Product Master'!$A$2:$O$5991,5,FALSE())</f>
        <v>Redbarn</v>
      </c>
      <c r="F249" s="4" t="str">
        <f aca="false">VLOOKUP($B249,'Product Master'!$A$2:$O$5991,4,FALSE())</f>
        <v>Redbarn Whole Carrots, 15 oz</v>
      </c>
      <c r="G249" s="4" t="str">
        <f aca="false">VLOOKUP($B249,'Product Master'!$A$2:$O$5991,9,FALSE())</f>
        <v>15 oz</v>
      </c>
      <c r="H249" s="5" t="s">
        <v>16</v>
      </c>
      <c r="I249" s="6" t="n">
        <f aca="false">VLOOKUP($B249,'Product Master'!$A$2:$O$5991,14,FALSE())</f>
        <v>1.89</v>
      </c>
      <c r="J249" s="7" t="n">
        <f aca="false">VLOOKUP($B249,'Product Master'!$A$2:$O$5991,13,FALSE())</f>
        <v>4</v>
      </c>
      <c r="K249" s="7" t="str">
        <f aca="false">VLOOKUP($B249,'Product Master'!$A$2:$O$5991,11,FALSE())</f>
        <v>N</v>
      </c>
      <c r="L249" s="7" t="str">
        <f aca="false">VLOOKUP($B249,'Product Master'!$A$2:$O$5991,12,FALSE())</f>
        <v>N</v>
      </c>
      <c r="M249" s="3" t="n">
        <v>136</v>
      </c>
      <c r="N249" s="3" t="n">
        <v>9</v>
      </c>
    </row>
    <row r="250" customFormat="false" ht="15" hidden="false" customHeight="true" outlineLevel="0" collapsed="false">
      <c r="A250" s="3" t="s">
        <v>511</v>
      </c>
      <c r="B250" s="3" t="s">
        <v>512</v>
      </c>
      <c r="C250" s="4" t="str">
        <f aca="false">VLOOKUP($B250,'Product Master'!$A$2:$O$5991,7,FALSE())</f>
        <v>Dry Grocery</v>
      </c>
      <c r="D250" s="4" t="str">
        <f aca="false">VLOOKUP($B250,'Product Master'!$A$2:$O$5991,8,FALSE())</f>
        <v>Canned Vegetables</v>
      </c>
      <c r="E250" s="4" t="str">
        <f aca="false">VLOOKUP($B250,'Product Master'!$A$2:$O$5991,5,FALSE())</f>
        <v>Wheatstone</v>
      </c>
      <c r="F250" s="4" t="str">
        <f aca="false">VLOOKUP($B250,'Product Master'!$A$2:$O$5991,4,FALSE())</f>
        <v>Wheatstone Organic Diced Tomatoes, 8 oz</v>
      </c>
      <c r="G250" s="4" t="str">
        <f aca="false">VLOOKUP($B250,'Product Master'!$A$2:$O$5991,9,FALSE())</f>
        <v>8 oz</v>
      </c>
      <c r="H250" s="5" t="s">
        <v>16</v>
      </c>
      <c r="I250" s="6" t="n">
        <f aca="false">VLOOKUP($B250,'Product Master'!$A$2:$O$5991,14,FALSE())</f>
        <v>1.49</v>
      </c>
      <c r="J250" s="7" t="n">
        <f aca="false">VLOOKUP($B250,'Product Master'!$A$2:$O$5991,13,FALSE())</f>
        <v>12</v>
      </c>
      <c r="K250" s="7" t="str">
        <f aca="false">VLOOKUP($B250,'Product Master'!$A$2:$O$5991,11,FALSE())</f>
        <v>N</v>
      </c>
      <c r="L250" s="7" t="str">
        <f aca="false">VLOOKUP($B250,'Product Master'!$A$2:$O$5991,12,FALSE())</f>
        <v>N</v>
      </c>
      <c r="M250" s="3" t="n">
        <v>83</v>
      </c>
      <c r="N250" s="3" t="n">
        <v>8</v>
      </c>
    </row>
    <row r="251" customFormat="false" ht="15" hidden="false" customHeight="true" outlineLevel="0" collapsed="false">
      <c r="A251" s="3" t="s">
        <v>513</v>
      </c>
      <c r="B251" s="3" t="s">
        <v>514</v>
      </c>
      <c r="C251" s="4" t="str">
        <f aca="false">VLOOKUP($B251,'Product Master'!$A$2:$O$5991,7,FALSE())</f>
        <v>Dry Grocery</v>
      </c>
      <c r="D251" s="4" t="str">
        <f aca="false">VLOOKUP($B251,'Product Master'!$A$2:$O$5991,8,FALSE())</f>
        <v>Canned Vegetables</v>
      </c>
      <c r="E251" s="4" t="str">
        <f aca="false">VLOOKUP($B251,'Product Master'!$A$2:$O$5991,5,FALSE())</f>
        <v>Kettle Row</v>
      </c>
      <c r="F251" s="4" t="str">
        <f aca="false">VLOOKUP($B251,'Product Master'!$A$2:$O$5991,4,FALSE())</f>
        <v>Kettle Row Cut Corn, 28 oz</v>
      </c>
      <c r="G251" s="4" t="str">
        <f aca="false">VLOOKUP($B251,'Product Master'!$A$2:$O$5991,9,FALSE())</f>
        <v>28 oz</v>
      </c>
      <c r="H251" s="5" t="s">
        <v>16</v>
      </c>
      <c r="I251" s="6" t="n">
        <f aca="false">VLOOKUP($B251,'Product Master'!$A$2:$O$5991,14,FALSE())</f>
        <v>0.99</v>
      </c>
      <c r="J251" s="7" t="n">
        <f aca="false">VLOOKUP($B251,'Product Master'!$A$2:$O$5991,13,FALSE())</f>
        <v>12</v>
      </c>
      <c r="K251" s="7" t="str">
        <f aca="false">VLOOKUP($B251,'Product Master'!$A$2:$O$5991,11,FALSE())</f>
        <v>N</v>
      </c>
      <c r="L251" s="7" t="str">
        <f aca="false">VLOOKUP($B251,'Product Master'!$A$2:$O$5991,12,FALSE())</f>
        <v>N</v>
      </c>
      <c r="M251" s="3" t="n">
        <v>31</v>
      </c>
      <c r="N251" s="3" t="n">
        <v>11</v>
      </c>
    </row>
    <row r="252" customFormat="false" ht="15" hidden="false" customHeight="true" outlineLevel="0" collapsed="false">
      <c r="A252" s="3" t="s">
        <v>515</v>
      </c>
      <c r="B252" s="3" t="s">
        <v>516</v>
      </c>
      <c r="C252" s="4" t="str">
        <f aca="false">VLOOKUP($B252,'Product Master'!$A$2:$O$5991,7,FALSE())</f>
        <v>Dry Grocery</v>
      </c>
      <c r="D252" s="4" t="str">
        <f aca="false">VLOOKUP($B252,'Product Master'!$A$2:$O$5991,8,FALSE())</f>
        <v>Canned Vegetables</v>
      </c>
      <c r="E252" s="4" t="str">
        <f aca="false">VLOOKUP($B252,'Product Master'!$A$2:$O$5991,5,FALSE())</f>
        <v>Redbarn</v>
      </c>
      <c r="F252" s="4" t="str">
        <f aca="false">VLOOKUP($B252,'Product Master'!$A$2:$O$5991,4,FALSE())</f>
        <v>Redbarn Cut Corn, 15 oz</v>
      </c>
      <c r="G252" s="4" t="str">
        <f aca="false">VLOOKUP($B252,'Product Master'!$A$2:$O$5991,9,FALSE())</f>
        <v>15 oz</v>
      </c>
      <c r="H252" s="5" t="s">
        <v>16</v>
      </c>
      <c r="I252" s="6" t="n">
        <f aca="false">VLOOKUP($B252,'Product Master'!$A$2:$O$5991,14,FALSE())</f>
        <v>1.39</v>
      </c>
      <c r="J252" s="7" t="n">
        <f aca="false">VLOOKUP($B252,'Product Master'!$A$2:$O$5991,13,FALSE())</f>
        <v>12</v>
      </c>
      <c r="K252" s="7" t="str">
        <f aca="false">VLOOKUP($B252,'Product Master'!$A$2:$O$5991,11,FALSE())</f>
        <v>N</v>
      </c>
      <c r="L252" s="7" t="str">
        <f aca="false">VLOOKUP($B252,'Product Master'!$A$2:$O$5991,12,FALSE())</f>
        <v>N</v>
      </c>
      <c r="M252" s="3" t="n">
        <v>106</v>
      </c>
      <c r="N252" s="3" t="n">
        <v>33</v>
      </c>
    </row>
    <row r="253" customFormat="false" ht="15" hidden="false" customHeight="true" outlineLevel="0" collapsed="false">
      <c r="A253" s="3" t="s">
        <v>517</v>
      </c>
      <c r="B253" s="3" t="s">
        <v>518</v>
      </c>
      <c r="C253" s="4" t="str">
        <f aca="false">VLOOKUP($B253,'Product Master'!$A$2:$O$5991,7,FALSE())</f>
        <v>Dry Grocery</v>
      </c>
      <c r="D253" s="4" t="str">
        <f aca="false">VLOOKUP($B253,'Product Master'!$A$2:$O$5991,8,FALSE())</f>
        <v>Canned Vegetables</v>
      </c>
      <c r="E253" s="4" t="str">
        <f aca="false">VLOOKUP($B253,'Product Master'!$A$2:$O$5991,5,FALSE())</f>
        <v>Thrift Row</v>
      </c>
      <c r="F253" s="4" t="str">
        <f aca="false">VLOOKUP($B253,'Product Master'!$A$2:$O$5991,4,FALSE())</f>
        <v>Thrift Row Cut Spinach, 14.5 oz</v>
      </c>
      <c r="G253" s="4" t="str">
        <f aca="false">VLOOKUP($B253,'Product Master'!$A$2:$O$5991,9,FALSE())</f>
        <v>14.5 oz</v>
      </c>
      <c r="H253" s="5" t="s">
        <v>16</v>
      </c>
      <c r="I253" s="6" t="n">
        <f aca="false">VLOOKUP($B253,'Product Master'!$A$2:$O$5991,14,FALSE())</f>
        <v>1.39</v>
      </c>
      <c r="J253" s="7" t="n">
        <f aca="false">VLOOKUP($B253,'Product Master'!$A$2:$O$5991,13,FALSE())</f>
        <v>24</v>
      </c>
      <c r="K253" s="7" t="str">
        <f aca="false">VLOOKUP($B253,'Product Master'!$A$2:$O$5991,11,FALSE())</f>
        <v>Y</v>
      </c>
      <c r="L253" s="7" t="str">
        <f aca="false">VLOOKUP($B253,'Product Master'!$A$2:$O$5991,12,FALSE())</f>
        <v>N</v>
      </c>
      <c r="M253" s="3" t="n">
        <v>140</v>
      </c>
      <c r="N253" s="3" t="n">
        <v>24</v>
      </c>
    </row>
    <row r="254" customFormat="false" ht="15" hidden="false" customHeight="true" outlineLevel="0" collapsed="false">
      <c r="A254" s="3" t="s">
        <v>519</v>
      </c>
      <c r="B254" s="3" t="s">
        <v>520</v>
      </c>
      <c r="C254" s="4" t="str">
        <f aca="false">VLOOKUP($B254,'Product Master'!$A$2:$O$5991,7,FALSE())</f>
        <v>Dry Grocery</v>
      </c>
      <c r="D254" s="4" t="str">
        <f aca="false">VLOOKUP($B254,'Product Master'!$A$2:$O$5991,8,FALSE())</f>
        <v>Canned Vegetables</v>
      </c>
      <c r="E254" s="4" t="str">
        <f aca="false">VLOOKUP($B254,'Product Master'!$A$2:$O$5991,5,FALSE())</f>
        <v>Wheatstone</v>
      </c>
      <c r="F254" s="4" t="str">
        <f aca="false">VLOOKUP($B254,'Product Master'!$A$2:$O$5991,4,FALSE())</f>
        <v>Wheatstone Whole Spinach, 8 oz</v>
      </c>
      <c r="G254" s="4" t="str">
        <f aca="false">VLOOKUP($B254,'Product Master'!$A$2:$O$5991,9,FALSE())</f>
        <v>8 oz</v>
      </c>
      <c r="H254" s="5" t="s">
        <v>16</v>
      </c>
      <c r="I254" s="6" t="n">
        <f aca="false">VLOOKUP($B254,'Product Master'!$A$2:$O$5991,14,FALSE())</f>
        <v>1.49</v>
      </c>
      <c r="J254" s="7" t="n">
        <f aca="false">VLOOKUP($B254,'Product Master'!$A$2:$O$5991,13,FALSE())</f>
        <v>12</v>
      </c>
      <c r="K254" s="7" t="str">
        <f aca="false">VLOOKUP($B254,'Product Master'!$A$2:$O$5991,11,FALSE())</f>
        <v>N</v>
      </c>
      <c r="L254" s="7" t="str">
        <f aca="false">VLOOKUP($B254,'Product Master'!$A$2:$O$5991,12,FALSE())</f>
        <v>N</v>
      </c>
      <c r="M254" s="3" t="n">
        <v>36</v>
      </c>
      <c r="N254" s="3" t="n">
        <v>33</v>
      </c>
    </row>
    <row r="255" customFormat="false" ht="15" hidden="false" customHeight="true" outlineLevel="0" collapsed="false">
      <c r="A255" s="3" t="s">
        <v>521</v>
      </c>
      <c r="B255" s="3" t="s">
        <v>522</v>
      </c>
      <c r="C255" s="4" t="str">
        <f aca="false">VLOOKUP($B255,'Product Master'!$A$2:$O$5991,7,FALSE())</f>
        <v>Dry Grocery</v>
      </c>
      <c r="D255" s="4" t="str">
        <f aca="false">VLOOKUP($B255,'Product Master'!$A$2:$O$5991,8,FALSE())</f>
        <v>Canned Vegetables</v>
      </c>
      <c r="E255" s="4" t="str">
        <f aca="false">VLOOKUP($B255,'Product Master'!$A$2:$O$5991,5,FALSE())</f>
        <v>Golden Grain Co.</v>
      </c>
      <c r="F255" s="4" t="str">
        <f aca="false">VLOOKUP($B255,'Product Master'!$A$2:$O$5991,4,FALSE())</f>
        <v>Golden Grain Co. No Salt Added Stewed Tomatoes, 14.5 oz</v>
      </c>
      <c r="G255" s="4" t="str">
        <f aca="false">VLOOKUP($B255,'Product Master'!$A$2:$O$5991,9,FALSE())</f>
        <v>14.5 oz</v>
      </c>
      <c r="H255" s="5" t="s">
        <v>16</v>
      </c>
      <c r="I255" s="6" t="n">
        <f aca="false">VLOOKUP($B255,'Product Master'!$A$2:$O$5991,14,FALSE())</f>
        <v>1.39</v>
      </c>
      <c r="J255" s="7" t="n">
        <f aca="false">VLOOKUP($B255,'Product Master'!$A$2:$O$5991,13,FALSE())</f>
        <v>1</v>
      </c>
      <c r="K255" s="7" t="str">
        <f aca="false">VLOOKUP($B255,'Product Master'!$A$2:$O$5991,11,FALSE())</f>
        <v>N</v>
      </c>
      <c r="L255" s="7" t="str">
        <f aca="false">VLOOKUP($B255,'Product Master'!$A$2:$O$5991,12,FALSE())</f>
        <v>N</v>
      </c>
      <c r="M255" s="3" t="n">
        <v>143</v>
      </c>
      <c r="N255" s="3" t="n">
        <v>25</v>
      </c>
    </row>
    <row r="256" customFormat="false" ht="15" hidden="false" customHeight="true" outlineLevel="0" collapsed="false">
      <c r="A256" s="3" t="s">
        <v>523</v>
      </c>
      <c r="B256" s="3" t="s">
        <v>524</v>
      </c>
      <c r="C256" s="4" t="str">
        <f aca="false">VLOOKUP($B256,'Product Master'!$A$2:$O$5991,7,FALSE())</f>
        <v>Dry Grocery</v>
      </c>
      <c r="D256" s="4" t="str">
        <f aca="false">VLOOKUP($B256,'Product Master'!$A$2:$O$5991,8,FALSE())</f>
        <v>Canned Vegetables</v>
      </c>
      <c r="E256" s="4" t="str">
        <f aca="false">VLOOKUP($B256,'Product Master'!$A$2:$O$5991,5,FALSE())</f>
        <v>Harborline</v>
      </c>
      <c r="F256" s="4" t="str">
        <f aca="false">VLOOKUP($B256,'Product Master'!$A$2:$O$5991,4,FALSE())</f>
        <v>Harborline Organic Tomato Sauce, 28 oz</v>
      </c>
      <c r="G256" s="4" t="str">
        <f aca="false">VLOOKUP($B256,'Product Master'!$A$2:$O$5991,9,FALSE())</f>
        <v>28 oz</v>
      </c>
      <c r="H256" s="5" t="s">
        <v>16</v>
      </c>
      <c r="I256" s="6" t="n">
        <f aca="false">VLOOKUP($B256,'Product Master'!$A$2:$O$5991,14,FALSE())</f>
        <v>1.99</v>
      </c>
      <c r="J256" s="7" t="n">
        <f aca="false">VLOOKUP($B256,'Product Master'!$A$2:$O$5991,13,FALSE())</f>
        <v>6</v>
      </c>
      <c r="K256" s="7" t="str">
        <f aca="false">VLOOKUP($B256,'Product Master'!$A$2:$O$5991,11,FALSE())</f>
        <v>Y</v>
      </c>
      <c r="L256" s="7" t="str">
        <f aca="false">VLOOKUP($B256,'Product Master'!$A$2:$O$5991,12,FALSE())</f>
        <v>N</v>
      </c>
      <c r="M256" s="3" t="n">
        <v>92</v>
      </c>
      <c r="N256" s="3" t="n">
        <v>4</v>
      </c>
    </row>
    <row r="257" customFormat="false" ht="15" hidden="false" customHeight="true" outlineLevel="0" collapsed="false">
      <c r="A257" s="3" t="s">
        <v>525</v>
      </c>
      <c r="B257" s="3" t="s">
        <v>526</v>
      </c>
      <c r="C257" s="4" t="str">
        <f aca="false">VLOOKUP($B257,'Product Master'!$A$2:$O$5991,7,FALSE())</f>
        <v>Dry Grocery</v>
      </c>
      <c r="D257" s="4" t="str">
        <f aca="false">VLOOKUP($B257,'Product Master'!$A$2:$O$5991,8,FALSE())</f>
        <v>Canned Vegetables</v>
      </c>
      <c r="E257" s="4" t="str">
        <f aca="false">VLOOKUP($B257,'Product Master'!$A$2:$O$5991,5,FALSE())</f>
        <v>Golden Grain Co.</v>
      </c>
      <c r="F257" s="4" t="str">
        <f aca="false">VLOOKUP($B257,'Product Master'!$A$2:$O$5991,4,FALSE())</f>
        <v>Golden Grain Co. Cut Green Beans, 28 oz</v>
      </c>
      <c r="G257" s="4" t="str">
        <f aca="false">VLOOKUP($B257,'Product Master'!$A$2:$O$5991,9,FALSE())</f>
        <v>28 oz</v>
      </c>
      <c r="H257" s="5" t="s">
        <v>16</v>
      </c>
      <c r="I257" s="6" t="n">
        <f aca="false">VLOOKUP($B257,'Product Master'!$A$2:$O$5991,14,FALSE())</f>
        <v>1.89</v>
      </c>
      <c r="J257" s="7" t="n">
        <f aca="false">VLOOKUP($B257,'Product Master'!$A$2:$O$5991,13,FALSE())</f>
        <v>6</v>
      </c>
      <c r="K257" s="7" t="str">
        <f aca="false">VLOOKUP($B257,'Product Master'!$A$2:$O$5991,11,FALSE())</f>
        <v>N</v>
      </c>
      <c r="L257" s="7" t="str">
        <f aca="false">VLOOKUP($B257,'Product Master'!$A$2:$O$5991,12,FALSE())</f>
        <v>N</v>
      </c>
      <c r="M257" s="3" t="n">
        <v>48</v>
      </c>
      <c r="N257" s="3" t="n">
        <v>33</v>
      </c>
    </row>
    <row r="258" customFormat="false" ht="15" hidden="false" customHeight="true" outlineLevel="0" collapsed="false">
      <c r="A258" s="3" t="s">
        <v>527</v>
      </c>
      <c r="B258" s="3" t="s">
        <v>528</v>
      </c>
      <c r="C258" s="4" t="str">
        <f aca="false">VLOOKUP($B258,'Product Master'!$A$2:$O$5991,7,FALSE())</f>
        <v>Dry Grocery</v>
      </c>
      <c r="D258" s="4" t="str">
        <f aca="false">VLOOKUP($B258,'Product Master'!$A$2:$O$5991,8,FALSE())</f>
        <v>Canned Vegetables</v>
      </c>
      <c r="E258" s="4" t="str">
        <f aca="false">VLOOKUP($B258,'Product Master'!$A$2:$O$5991,5,FALSE())</f>
        <v>Kettle Row</v>
      </c>
      <c r="F258" s="4" t="str">
        <f aca="false">VLOOKUP($B258,'Product Master'!$A$2:$O$5991,4,FALSE())</f>
        <v>Kettle Row Cream Style Diced Tomatoes, 15 oz</v>
      </c>
      <c r="G258" s="4" t="str">
        <f aca="false">VLOOKUP($B258,'Product Master'!$A$2:$O$5991,9,FALSE())</f>
        <v>15 oz</v>
      </c>
      <c r="H258" s="5" t="s">
        <v>16</v>
      </c>
      <c r="I258" s="6" t="n">
        <f aca="false">VLOOKUP($B258,'Product Master'!$A$2:$O$5991,14,FALSE())</f>
        <v>2.99</v>
      </c>
      <c r="J258" s="7" t="n">
        <f aca="false">VLOOKUP($B258,'Product Master'!$A$2:$O$5991,13,FALSE())</f>
        <v>6</v>
      </c>
      <c r="K258" s="7" t="str">
        <f aca="false">VLOOKUP($B258,'Product Master'!$A$2:$O$5991,11,FALSE())</f>
        <v>N</v>
      </c>
      <c r="L258" s="7" t="str">
        <f aca="false">VLOOKUP($B258,'Product Master'!$A$2:$O$5991,12,FALSE())</f>
        <v>N</v>
      </c>
      <c r="M258" s="3" t="n">
        <v>74</v>
      </c>
      <c r="N258" s="3" t="n">
        <v>26</v>
      </c>
    </row>
    <row r="259" customFormat="false" ht="15" hidden="false" customHeight="true" outlineLevel="0" collapsed="false">
      <c r="A259" s="3" t="s">
        <v>529</v>
      </c>
      <c r="B259" s="3" t="s">
        <v>530</v>
      </c>
      <c r="C259" s="4" t="str">
        <f aca="false">VLOOKUP($B259,'Product Master'!$A$2:$O$5991,7,FALSE())</f>
        <v>Dry Grocery</v>
      </c>
      <c r="D259" s="4" t="str">
        <f aca="false">VLOOKUP($B259,'Product Master'!$A$2:$O$5991,8,FALSE())</f>
        <v>Canned Vegetables</v>
      </c>
      <c r="E259" s="4" t="str">
        <f aca="false">VLOOKUP($B259,'Product Master'!$A$2:$O$5991,5,FALSE())</f>
        <v>Roastport</v>
      </c>
      <c r="F259" s="4" t="str">
        <f aca="false">VLOOKUP($B259,'Product Master'!$A$2:$O$5991,4,FALSE())</f>
        <v>Roastport Whole Peas, 15 oz</v>
      </c>
      <c r="G259" s="4" t="str">
        <f aca="false">VLOOKUP($B259,'Product Master'!$A$2:$O$5991,9,FALSE())</f>
        <v>15 oz</v>
      </c>
      <c r="H259" s="5" t="s">
        <v>16</v>
      </c>
      <c r="I259" s="6" t="n">
        <f aca="false">VLOOKUP($B259,'Product Master'!$A$2:$O$5991,14,FALSE())</f>
        <v>1.89</v>
      </c>
      <c r="J259" s="7" t="n">
        <f aca="false">VLOOKUP($B259,'Product Master'!$A$2:$O$5991,13,FALSE())</f>
        <v>12</v>
      </c>
      <c r="K259" s="7" t="str">
        <f aca="false">VLOOKUP($B259,'Product Master'!$A$2:$O$5991,11,FALSE())</f>
        <v>N</v>
      </c>
      <c r="L259" s="7" t="str">
        <f aca="false">VLOOKUP($B259,'Product Master'!$A$2:$O$5991,12,FALSE())</f>
        <v>N</v>
      </c>
      <c r="M259" s="3" t="n">
        <v>89</v>
      </c>
      <c r="N259" s="3" t="n">
        <v>22</v>
      </c>
    </row>
    <row r="260" customFormat="false" ht="15" hidden="false" customHeight="true" outlineLevel="0" collapsed="false">
      <c r="A260" s="3" t="s">
        <v>531</v>
      </c>
      <c r="B260" s="3" t="s">
        <v>532</v>
      </c>
      <c r="C260" s="4" t="str">
        <f aca="false">VLOOKUP($B260,'Product Master'!$A$2:$O$5991,7,FALSE())</f>
        <v>Dry Grocery</v>
      </c>
      <c r="D260" s="4" t="str">
        <f aca="false">VLOOKUP($B260,'Product Master'!$A$2:$O$5991,8,FALSE())</f>
        <v>Canned Vegetables</v>
      </c>
      <c r="E260" s="4" t="str">
        <f aca="false">VLOOKUP($B260,'Product Master'!$A$2:$O$5991,5,FALSE())</f>
        <v>Harborline</v>
      </c>
      <c r="F260" s="4" t="str">
        <f aca="false">VLOOKUP($B260,'Product Master'!$A$2:$O$5991,4,FALSE())</f>
        <v>Harborline Cut Tomato Sauce, 15 oz</v>
      </c>
      <c r="G260" s="4" t="str">
        <f aca="false">VLOOKUP($B260,'Product Master'!$A$2:$O$5991,9,FALSE())</f>
        <v>15 oz</v>
      </c>
      <c r="H260" s="5" t="s">
        <v>16</v>
      </c>
      <c r="I260" s="6" t="n">
        <f aca="false">VLOOKUP($B260,'Product Master'!$A$2:$O$5991,14,FALSE())</f>
        <v>1.79</v>
      </c>
      <c r="J260" s="7" t="n">
        <f aca="false">VLOOKUP($B260,'Product Master'!$A$2:$O$5991,13,FALSE())</f>
        <v>2</v>
      </c>
      <c r="K260" s="7" t="str">
        <f aca="false">VLOOKUP($B260,'Product Master'!$A$2:$O$5991,11,FALSE())</f>
        <v>Y</v>
      </c>
      <c r="L260" s="7" t="str">
        <f aca="false">VLOOKUP($B260,'Product Master'!$A$2:$O$5991,12,FALSE())</f>
        <v>N</v>
      </c>
      <c r="M260" s="3" t="n">
        <v>141</v>
      </c>
      <c r="N260" s="3" t="n">
        <v>19</v>
      </c>
    </row>
    <row r="261" customFormat="false" ht="15" hidden="false" customHeight="true" outlineLevel="0" collapsed="false">
      <c r="A261" s="3" t="s">
        <v>533</v>
      </c>
      <c r="B261" s="3" t="s">
        <v>534</v>
      </c>
      <c r="C261" s="4" t="str">
        <f aca="false">VLOOKUP($B261,'Product Master'!$A$2:$O$5991,7,FALSE())</f>
        <v>Dry Grocery</v>
      </c>
      <c r="D261" s="4" t="str">
        <f aca="false">VLOOKUP($B261,'Product Master'!$A$2:$O$5991,8,FALSE())</f>
        <v>Canned Vegetables</v>
      </c>
      <c r="E261" s="4" t="str">
        <f aca="false">VLOOKUP($B261,'Product Master'!$A$2:$O$5991,5,FALSE())</f>
        <v>Pepperlane</v>
      </c>
      <c r="F261" s="4" t="str">
        <f aca="false">VLOOKUP($B261,'Product Master'!$A$2:$O$5991,4,FALSE())</f>
        <v>Pepperlane Whole Mixed Vegetables, 8 oz</v>
      </c>
      <c r="G261" s="4" t="str">
        <f aca="false">VLOOKUP($B261,'Product Master'!$A$2:$O$5991,9,FALSE())</f>
        <v>8 oz</v>
      </c>
      <c r="H261" s="5" t="s">
        <v>16</v>
      </c>
      <c r="I261" s="6" t="n">
        <f aca="false">VLOOKUP($B261,'Product Master'!$A$2:$O$5991,14,FALSE())</f>
        <v>2.29</v>
      </c>
      <c r="J261" s="7" t="n">
        <f aca="false">VLOOKUP($B261,'Product Master'!$A$2:$O$5991,13,FALSE())</f>
        <v>4</v>
      </c>
      <c r="K261" s="7" t="str">
        <f aca="false">VLOOKUP($B261,'Product Master'!$A$2:$O$5991,11,FALSE())</f>
        <v>N</v>
      </c>
      <c r="L261" s="7" t="str">
        <f aca="false">VLOOKUP($B261,'Product Master'!$A$2:$O$5991,12,FALSE())</f>
        <v>N</v>
      </c>
      <c r="M261" s="3" t="n">
        <v>9</v>
      </c>
      <c r="N261" s="3" t="n">
        <v>25</v>
      </c>
    </row>
    <row r="262" customFormat="false" ht="15" hidden="false" customHeight="true" outlineLevel="0" collapsed="false">
      <c r="A262" s="3" t="s">
        <v>535</v>
      </c>
      <c r="B262" s="3" t="s">
        <v>536</v>
      </c>
      <c r="C262" s="4" t="str">
        <f aca="false">VLOOKUP($B262,'Product Master'!$A$2:$O$5991,7,FALSE())</f>
        <v>Dry Grocery</v>
      </c>
      <c r="D262" s="4" t="str">
        <f aca="false">VLOOKUP($B262,'Product Master'!$A$2:$O$5991,8,FALSE())</f>
        <v>Canned Vegetables</v>
      </c>
      <c r="E262" s="4" t="str">
        <f aca="false">VLOOKUP($B262,'Product Master'!$A$2:$O$5991,5,FALSE())</f>
        <v>Roastport</v>
      </c>
      <c r="F262" s="4" t="str">
        <f aca="false">VLOOKUP($B262,'Product Master'!$A$2:$O$5991,4,FALSE())</f>
        <v>Roastport Cream Style Beets, 15 oz</v>
      </c>
      <c r="G262" s="4" t="str">
        <f aca="false">VLOOKUP($B262,'Product Master'!$A$2:$O$5991,9,FALSE())</f>
        <v>15 oz</v>
      </c>
      <c r="H262" s="5" t="s">
        <v>16</v>
      </c>
      <c r="I262" s="6" t="n">
        <f aca="false">VLOOKUP($B262,'Product Master'!$A$2:$O$5991,14,FALSE())</f>
        <v>0.29</v>
      </c>
      <c r="J262" s="7" t="n">
        <f aca="false">VLOOKUP($B262,'Product Master'!$A$2:$O$5991,13,FALSE())</f>
        <v>6</v>
      </c>
      <c r="K262" s="7" t="str">
        <f aca="false">VLOOKUP($B262,'Product Master'!$A$2:$O$5991,11,FALSE())</f>
        <v>N</v>
      </c>
      <c r="L262" s="7" t="str">
        <f aca="false">VLOOKUP($B262,'Product Master'!$A$2:$O$5991,12,FALSE())</f>
        <v>N</v>
      </c>
      <c r="M262" s="3" t="n">
        <v>23</v>
      </c>
      <c r="N262" s="3" t="n">
        <v>37</v>
      </c>
    </row>
    <row r="263" customFormat="false" ht="15" hidden="false" customHeight="true" outlineLevel="0" collapsed="false">
      <c r="A263" s="3" t="s">
        <v>537</v>
      </c>
      <c r="B263" s="3" t="s">
        <v>538</v>
      </c>
      <c r="C263" s="4" t="str">
        <f aca="false">VLOOKUP($B263,'Product Master'!$A$2:$O$5991,7,FALSE())</f>
        <v>Dry Grocery</v>
      </c>
      <c r="D263" s="4" t="str">
        <f aca="false">VLOOKUP($B263,'Product Master'!$A$2:$O$5991,8,FALSE())</f>
        <v>Canned Vegetables</v>
      </c>
      <c r="E263" s="4" t="str">
        <f aca="false">VLOOKUP($B263,'Product Master'!$A$2:$O$5991,5,FALSE())</f>
        <v>Nutgrove</v>
      </c>
      <c r="F263" s="4" t="str">
        <f aca="false">VLOOKUP($B263,'Product Master'!$A$2:$O$5991,4,FALSE())</f>
        <v>Nutgrove No Salt Added Beets, 15 oz</v>
      </c>
      <c r="G263" s="4" t="str">
        <f aca="false">VLOOKUP($B263,'Product Master'!$A$2:$O$5991,9,FALSE())</f>
        <v>15 oz</v>
      </c>
      <c r="H263" s="5" t="s">
        <v>16</v>
      </c>
      <c r="I263" s="6" t="n">
        <f aca="false">VLOOKUP($B263,'Product Master'!$A$2:$O$5991,14,FALSE())</f>
        <v>1.89</v>
      </c>
      <c r="J263" s="7" t="n">
        <f aca="false">VLOOKUP($B263,'Product Master'!$A$2:$O$5991,13,FALSE())</f>
        <v>12</v>
      </c>
      <c r="K263" s="7" t="str">
        <f aca="false">VLOOKUP($B263,'Product Master'!$A$2:$O$5991,11,FALSE())</f>
        <v>N</v>
      </c>
      <c r="L263" s="7" t="str">
        <f aca="false">VLOOKUP($B263,'Product Master'!$A$2:$O$5991,12,FALSE())</f>
        <v>N</v>
      </c>
      <c r="M263" s="3" t="n">
        <v>126</v>
      </c>
      <c r="N263" s="3" t="n">
        <v>19</v>
      </c>
    </row>
    <row r="264" customFormat="false" ht="15" hidden="false" customHeight="true" outlineLevel="0" collapsed="false">
      <c r="A264" s="3" t="s">
        <v>539</v>
      </c>
      <c r="B264" s="3" t="s">
        <v>540</v>
      </c>
      <c r="C264" s="4" t="str">
        <f aca="false">VLOOKUP($B264,'Product Master'!$A$2:$O$5991,7,FALSE())</f>
        <v>Dry Grocery</v>
      </c>
      <c r="D264" s="4" t="str">
        <f aca="false">VLOOKUP($B264,'Product Master'!$A$2:$O$5991,8,FALSE())</f>
        <v>Canned Vegetables</v>
      </c>
      <c r="E264" s="4" t="str">
        <f aca="false">VLOOKUP($B264,'Product Master'!$A$2:$O$5991,5,FALSE())</f>
        <v>Orchard Spread</v>
      </c>
      <c r="F264" s="4" t="str">
        <f aca="false">VLOOKUP($B264,'Product Master'!$A$2:$O$5991,4,FALSE())</f>
        <v>Orchard Spread Whole Spinach, 14.5 oz</v>
      </c>
      <c r="G264" s="4" t="str">
        <f aca="false">VLOOKUP($B264,'Product Master'!$A$2:$O$5991,9,FALSE())</f>
        <v>14.5 oz</v>
      </c>
      <c r="H264" s="5" t="s">
        <v>16</v>
      </c>
      <c r="I264" s="6" t="n">
        <f aca="false">VLOOKUP($B264,'Product Master'!$A$2:$O$5991,14,FALSE())</f>
        <v>1.79</v>
      </c>
      <c r="J264" s="7" t="n">
        <f aca="false">VLOOKUP($B264,'Product Master'!$A$2:$O$5991,13,FALSE())</f>
        <v>6</v>
      </c>
      <c r="K264" s="7" t="str">
        <f aca="false">VLOOKUP($B264,'Product Master'!$A$2:$O$5991,11,FALSE())</f>
        <v>N</v>
      </c>
      <c r="L264" s="7" t="str">
        <f aca="false">VLOOKUP($B264,'Product Master'!$A$2:$O$5991,12,FALSE())</f>
        <v>N</v>
      </c>
      <c r="M264" s="3" t="n">
        <v>110</v>
      </c>
      <c r="N264" s="3" t="n">
        <v>40</v>
      </c>
    </row>
    <row r="265" customFormat="false" ht="15" hidden="false" customHeight="true" outlineLevel="0" collapsed="false">
      <c r="A265" s="3" t="s">
        <v>541</v>
      </c>
      <c r="B265" s="3" t="s">
        <v>542</v>
      </c>
      <c r="C265" s="4" t="str">
        <f aca="false">VLOOKUP($B265,'Product Master'!$A$2:$O$5991,7,FALSE())</f>
        <v>Dry Grocery</v>
      </c>
      <c r="D265" s="4" t="str">
        <f aca="false">VLOOKUP($B265,'Product Master'!$A$2:$O$5991,8,FALSE())</f>
        <v>Canned Vegetables</v>
      </c>
      <c r="E265" s="4" t="str">
        <f aca="false">VLOOKUP($B265,'Product Master'!$A$2:$O$5991,5,FALSE())</f>
        <v>Nutgrove</v>
      </c>
      <c r="F265" s="4" t="str">
        <f aca="false">VLOOKUP($B265,'Product Master'!$A$2:$O$5991,4,FALSE())</f>
        <v>Nutgrove Whole Carrots, 28 oz</v>
      </c>
      <c r="G265" s="4" t="str">
        <f aca="false">VLOOKUP($B265,'Product Master'!$A$2:$O$5991,9,FALSE())</f>
        <v>28 oz</v>
      </c>
      <c r="H265" s="5" t="s">
        <v>16</v>
      </c>
      <c r="I265" s="6" t="n">
        <f aca="false">VLOOKUP($B265,'Product Master'!$A$2:$O$5991,14,FALSE())</f>
        <v>2.49</v>
      </c>
      <c r="J265" s="7" t="n">
        <f aca="false">VLOOKUP($B265,'Product Master'!$A$2:$O$5991,13,FALSE())</f>
        <v>4</v>
      </c>
      <c r="K265" s="7" t="str">
        <f aca="false">VLOOKUP($B265,'Product Master'!$A$2:$O$5991,11,FALSE())</f>
        <v>N</v>
      </c>
      <c r="L265" s="7" t="str">
        <f aca="false">VLOOKUP($B265,'Product Master'!$A$2:$O$5991,12,FALSE())</f>
        <v>N</v>
      </c>
      <c r="M265" s="3" t="n">
        <v>98</v>
      </c>
      <c r="N265" s="3" t="n">
        <v>23</v>
      </c>
    </row>
    <row r="266" customFormat="false" ht="15" hidden="false" customHeight="true" outlineLevel="0" collapsed="false">
      <c r="A266" s="3" t="s">
        <v>543</v>
      </c>
      <c r="B266" s="3" t="s">
        <v>544</v>
      </c>
      <c r="C266" s="4" t="str">
        <f aca="false">VLOOKUP($B266,'Product Master'!$A$2:$O$5991,7,FALSE())</f>
        <v>Dry Grocery</v>
      </c>
      <c r="D266" s="4" t="str">
        <f aca="false">VLOOKUP($B266,'Product Master'!$A$2:$O$5991,8,FALSE())</f>
        <v>Canned Vegetables</v>
      </c>
      <c r="E266" s="4" t="str">
        <f aca="false">VLOOKUP($B266,'Product Master'!$A$2:$O$5991,5,FALSE())</f>
        <v>Orchard Spread</v>
      </c>
      <c r="F266" s="4" t="str">
        <f aca="false">VLOOKUP($B266,'Product Master'!$A$2:$O$5991,4,FALSE())</f>
        <v>Orchard Spread Organic Diced Tomatoes, 28 oz</v>
      </c>
      <c r="G266" s="4" t="str">
        <f aca="false">VLOOKUP($B266,'Product Master'!$A$2:$O$5991,9,FALSE())</f>
        <v>28 oz</v>
      </c>
      <c r="H266" s="5" t="s">
        <v>16</v>
      </c>
      <c r="I266" s="6" t="n">
        <f aca="false">VLOOKUP($B266,'Product Master'!$A$2:$O$5991,14,FALSE())</f>
        <v>1.49</v>
      </c>
      <c r="J266" s="7" t="n">
        <f aca="false">VLOOKUP($B266,'Product Master'!$A$2:$O$5991,13,FALSE())</f>
        <v>1</v>
      </c>
      <c r="K266" s="7" t="str">
        <f aca="false">VLOOKUP($B266,'Product Master'!$A$2:$O$5991,11,FALSE())</f>
        <v>N</v>
      </c>
      <c r="L266" s="7" t="str">
        <f aca="false">VLOOKUP($B266,'Product Master'!$A$2:$O$5991,12,FALSE())</f>
        <v>N</v>
      </c>
      <c r="M266" s="3" t="n">
        <v>117</v>
      </c>
      <c r="N266" s="3" t="n">
        <v>40</v>
      </c>
    </row>
    <row r="267" customFormat="false" ht="15" hidden="false" customHeight="true" outlineLevel="0" collapsed="false">
      <c r="A267" s="3" t="s">
        <v>545</v>
      </c>
      <c r="B267" s="3" t="s">
        <v>546</v>
      </c>
      <c r="C267" s="4" t="str">
        <f aca="false">VLOOKUP($B267,'Product Master'!$A$2:$O$5991,7,FALSE())</f>
        <v>Dry Grocery</v>
      </c>
      <c r="D267" s="4" t="str">
        <f aca="false">VLOOKUP($B267,'Product Master'!$A$2:$O$5991,8,FALSE())</f>
        <v>Canned Vegetables</v>
      </c>
      <c r="E267" s="4" t="str">
        <f aca="false">VLOOKUP($B267,'Product Master'!$A$2:$O$5991,5,FALSE())</f>
        <v>Wheatstone</v>
      </c>
      <c r="F267" s="4" t="str">
        <f aca="false">VLOOKUP($B267,'Product Master'!$A$2:$O$5991,4,FALSE())</f>
        <v>Wheatstone No Salt Added Corn, 8 oz</v>
      </c>
      <c r="G267" s="4" t="str">
        <f aca="false">VLOOKUP($B267,'Product Master'!$A$2:$O$5991,9,FALSE())</f>
        <v>8 oz</v>
      </c>
      <c r="H267" s="5" t="s">
        <v>16</v>
      </c>
      <c r="I267" s="6" t="n">
        <f aca="false">VLOOKUP($B267,'Product Master'!$A$2:$O$5991,14,FALSE())</f>
        <v>1.89</v>
      </c>
      <c r="J267" s="7" t="n">
        <f aca="false">VLOOKUP($B267,'Product Master'!$A$2:$O$5991,13,FALSE())</f>
        <v>1</v>
      </c>
      <c r="K267" s="7" t="str">
        <f aca="false">VLOOKUP($B267,'Product Master'!$A$2:$O$5991,11,FALSE())</f>
        <v>N</v>
      </c>
      <c r="L267" s="7" t="str">
        <f aca="false">VLOOKUP($B267,'Product Master'!$A$2:$O$5991,12,FALSE())</f>
        <v>N</v>
      </c>
      <c r="M267" s="3" t="n">
        <v>29</v>
      </c>
      <c r="N267" s="3" t="n">
        <v>31</v>
      </c>
    </row>
    <row r="268" customFormat="false" ht="15" hidden="false" customHeight="true" outlineLevel="0" collapsed="false">
      <c r="A268" s="3" t="s">
        <v>547</v>
      </c>
      <c r="B268" s="3" t="s">
        <v>548</v>
      </c>
      <c r="C268" s="4" t="str">
        <f aca="false">VLOOKUP($B268,'Product Master'!$A$2:$O$5991,7,FALSE())</f>
        <v>Dry Grocery</v>
      </c>
      <c r="D268" s="4" t="str">
        <f aca="false">VLOOKUP($B268,'Product Master'!$A$2:$O$5991,8,FALSE())</f>
        <v>Canned Vegetables</v>
      </c>
      <c r="E268" s="4" t="str">
        <f aca="false">VLOOKUP($B268,'Product Master'!$A$2:$O$5991,5,FALSE())</f>
        <v>Orchard Spread</v>
      </c>
      <c r="F268" s="4" t="str">
        <f aca="false">VLOOKUP($B268,'Product Master'!$A$2:$O$5991,4,FALSE())</f>
        <v>Orchard Spread Cut Beets, 28 oz</v>
      </c>
      <c r="G268" s="4" t="str">
        <f aca="false">VLOOKUP($B268,'Product Master'!$A$2:$O$5991,9,FALSE())</f>
        <v>28 oz</v>
      </c>
      <c r="H268" s="5" t="s">
        <v>16</v>
      </c>
      <c r="I268" s="6" t="n">
        <f aca="false">VLOOKUP($B268,'Product Master'!$A$2:$O$5991,14,FALSE())</f>
        <v>1.39</v>
      </c>
      <c r="J268" s="7" t="n">
        <f aca="false">VLOOKUP($B268,'Product Master'!$A$2:$O$5991,13,FALSE())</f>
        <v>8</v>
      </c>
      <c r="K268" s="7" t="str">
        <f aca="false">VLOOKUP($B268,'Product Master'!$A$2:$O$5991,11,FALSE())</f>
        <v>N</v>
      </c>
      <c r="L268" s="7" t="str">
        <f aca="false">VLOOKUP($B268,'Product Master'!$A$2:$O$5991,12,FALSE())</f>
        <v>N</v>
      </c>
      <c r="M268" s="3" t="n">
        <v>113</v>
      </c>
      <c r="N268" s="3" t="n">
        <v>34</v>
      </c>
    </row>
    <row r="269" customFormat="false" ht="15" hidden="false" customHeight="true" outlineLevel="0" collapsed="false">
      <c r="A269" s="3" t="s">
        <v>549</v>
      </c>
      <c r="B269" s="3" t="s">
        <v>550</v>
      </c>
      <c r="C269" s="4" t="str">
        <f aca="false">VLOOKUP($B269,'Product Master'!$A$2:$O$5991,7,FALSE())</f>
        <v>Dry Grocery</v>
      </c>
      <c r="D269" s="4" t="str">
        <f aca="false">VLOOKUP($B269,'Product Master'!$A$2:$O$5991,8,FALSE())</f>
        <v>Canned Vegetables</v>
      </c>
      <c r="E269" s="4" t="str">
        <f aca="false">VLOOKUP($B269,'Product Master'!$A$2:$O$5991,5,FALSE())</f>
        <v>Thrift Row</v>
      </c>
      <c r="F269" s="4" t="str">
        <f aca="false">VLOOKUP($B269,'Product Master'!$A$2:$O$5991,4,FALSE())</f>
        <v>Thrift Row No Salt Added Corn, 14.5 oz</v>
      </c>
      <c r="G269" s="4" t="str">
        <f aca="false">VLOOKUP($B269,'Product Master'!$A$2:$O$5991,9,FALSE())</f>
        <v>14.5 oz</v>
      </c>
      <c r="H269" s="5" t="s">
        <v>16</v>
      </c>
      <c r="I269" s="6" t="n">
        <f aca="false">VLOOKUP($B269,'Product Master'!$A$2:$O$5991,14,FALSE())</f>
        <v>1.89</v>
      </c>
      <c r="J269" s="7" t="n">
        <f aca="false">VLOOKUP($B269,'Product Master'!$A$2:$O$5991,13,FALSE())</f>
        <v>2</v>
      </c>
      <c r="K269" s="7" t="str">
        <f aca="false">VLOOKUP($B269,'Product Master'!$A$2:$O$5991,11,FALSE())</f>
        <v>Y</v>
      </c>
      <c r="L269" s="7" t="str">
        <f aca="false">VLOOKUP($B269,'Product Master'!$A$2:$O$5991,12,FALSE())</f>
        <v>N</v>
      </c>
      <c r="M269" s="3" t="n">
        <v>105</v>
      </c>
      <c r="N269" s="3" t="n">
        <v>35</v>
      </c>
    </row>
    <row r="270" customFormat="false" ht="15" hidden="false" customHeight="true" outlineLevel="0" collapsed="false">
      <c r="A270" s="3" t="s">
        <v>551</v>
      </c>
      <c r="B270" s="3" t="s">
        <v>552</v>
      </c>
      <c r="C270" s="4" t="str">
        <f aca="false">VLOOKUP($B270,'Product Master'!$A$2:$O$5991,7,FALSE())</f>
        <v>Dry Grocery</v>
      </c>
      <c r="D270" s="4" t="str">
        <f aca="false">VLOOKUP($B270,'Product Master'!$A$2:$O$5991,8,FALSE())</f>
        <v>Canned Vegetables</v>
      </c>
      <c r="E270" s="4" t="str">
        <f aca="false">VLOOKUP($B270,'Product Master'!$A$2:$O$5991,5,FALSE())</f>
        <v>Harborline</v>
      </c>
      <c r="F270" s="4" t="str">
        <f aca="false">VLOOKUP($B270,'Product Master'!$A$2:$O$5991,4,FALSE())</f>
        <v>Harborline Cream Style Corn, 15 oz</v>
      </c>
      <c r="G270" s="4" t="str">
        <f aca="false">VLOOKUP($B270,'Product Master'!$A$2:$O$5991,9,FALSE())</f>
        <v>15 oz</v>
      </c>
      <c r="H270" s="5" t="s">
        <v>16</v>
      </c>
      <c r="I270" s="6" t="n">
        <f aca="false">VLOOKUP($B270,'Product Master'!$A$2:$O$5991,14,FALSE())</f>
        <v>1.79</v>
      </c>
      <c r="J270" s="7" t="n">
        <f aca="false">VLOOKUP($B270,'Product Master'!$A$2:$O$5991,13,FALSE())</f>
        <v>6</v>
      </c>
      <c r="K270" s="7" t="str">
        <f aca="false">VLOOKUP($B270,'Product Master'!$A$2:$O$5991,11,FALSE())</f>
        <v>Y</v>
      </c>
      <c r="L270" s="7" t="str">
        <f aca="false">VLOOKUP($B270,'Product Master'!$A$2:$O$5991,12,FALSE())</f>
        <v>N</v>
      </c>
      <c r="M270" s="3" t="n">
        <v>124</v>
      </c>
      <c r="N270" s="3" t="n">
        <v>3</v>
      </c>
    </row>
    <row r="271" customFormat="false" ht="15" hidden="false" customHeight="true" outlineLevel="0" collapsed="false">
      <c r="A271" s="3" t="s">
        <v>553</v>
      </c>
      <c r="B271" s="3" t="s">
        <v>554</v>
      </c>
      <c r="C271" s="4" t="str">
        <f aca="false">VLOOKUP($B271,'Product Master'!$A$2:$O$5991,7,FALSE())</f>
        <v>Dry Grocery</v>
      </c>
      <c r="D271" s="4" t="str">
        <f aca="false">VLOOKUP($B271,'Product Master'!$A$2:$O$5991,8,FALSE())</f>
        <v>Canned Vegetables</v>
      </c>
      <c r="E271" s="4" t="str">
        <f aca="false">VLOOKUP($B271,'Product Master'!$A$2:$O$5991,5,FALSE())</f>
        <v>Thrift Row</v>
      </c>
      <c r="F271" s="4" t="str">
        <f aca="false">VLOOKUP($B271,'Product Master'!$A$2:$O$5991,4,FALSE())</f>
        <v>Thrift Row Organic Spinach, 15 oz</v>
      </c>
      <c r="G271" s="4" t="str">
        <f aca="false">VLOOKUP($B271,'Product Master'!$A$2:$O$5991,9,FALSE())</f>
        <v>15 oz</v>
      </c>
      <c r="H271" s="5" t="s">
        <v>16</v>
      </c>
      <c r="I271" s="6" t="n">
        <f aca="false">VLOOKUP($B271,'Product Master'!$A$2:$O$5991,14,FALSE())</f>
        <v>1.99</v>
      </c>
      <c r="J271" s="7" t="n">
        <f aca="false">VLOOKUP($B271,'Product Master'!$A$2:$O$5991,13,FALSE())</f>
        <v>6</v>
      </c>
      <c r="K271" s="7" t="str">
        <f aca="false">VLOOKUP($B271,'Product Master'!$A$2:$O$5991,11,FALSE())</f>
        <v>Y</v>
      </c>
      <c r="L271" s="7" t="str">
        <f aca="false">VLOOKUP($B271,'Product Master'!$A$2:$O$5991,12,FALSE())</f>
        <v>N</v>
      </c>
      <c r="M271" s="3" t="n">
        <v>96</v>
      </c>
      <c r="N271" s="3" t="n">
        <v>15</v>
      </c>
    </row>
    <row r="272" customFormat="false" ht="15" hidden="false" customHeight="true" outlineLevel="0" collapsed="false">
      <c r="A272" s="3" t="s">
        <v>555</v>
      </c>
      <c r="B272" s="3" t="s">
        <v>556</v>
      </c>
      <c r="C272" s="4" t="str">
        <f aca="false">VLOOKUP($B272,'Product Master'!$A$2:$O$5991,7,FALSE())</f>
        <v>Dry Grocery</v>
      </c>
      <c r="D272" s="4" t="str">
        <f aca="false">VLOOKUP($B272,'Product Master'!$A$2:$O$5991,8,FALSE())</f>
        <v>Canned Vegetables</v>
      </c>
      <c r="E272" s="4" t="str">
        <f aca="false">VLOOKUP($B272,'Product Master'!$A$2:$O$5991,5,FALSE())</f>
        <v>Wheatstone</v>
      </c>
      <c r="F272" s="4" t="str">
        <f aca="false">VLOOKUP($B272,'Product Master'!$A$2:$O$5991,4,FALSE())</f>
        <v>Wheatstone Cut Corn, 8 oz</v>
      </c>
      <c r="G272" s="4" t="str">
        <f aca="false">VLOOKUP($B272,'Product Master'!$A$2:$O$5991,9,FALSE())</f>
        <v>8 oz</v>
      </c>
      <c r="H272" s="5" t="s">
        <v>16</v>
      </c>
      <c r="I272" s="6" t="n">
        <f aca="false">VLOOKUP($B272,'Product Master'!$A$2:$O$5991,14,FALSE())</f>
        <v>0.79</v>
      </c>
      <c r="J272" s="7" t="n">
        <f aca="false">VLOOKUP($B272,'Product Master'!$A$2:$O$5991,13,FALSE())</f>
        <v>8</v>
      </c>
      <c r="K272" s="7" t="str">
        <f aca="false">VLOOKUP($B272,'Product Master'!$A$2:$O$5991,11,FALSE())</f>
        <v>N</v>
      </c>
      <c r="L272" s="7" t="str">
        <f aca="false">VLOOKUP($B272,'Product Master'!$A$2:$O$5991,12,FALSE())</f>
        <v>N</v>
      </c>
      <c r="M272" s="3" t="n">
        <v>139</v>
      </c>
      <c r="N272" s="3" t="n">
        <v>29</v>
      </c>
    </row>
    <row r="273" customFormat="false" ht="15" hidden="false" customHeight="true" outlineLevel="0" collapsed="false">
      <c r="A273" s="3" t="s">
        <v>557</v>
      </c>
      <c r="B273" s="3" t="s">
        <v>558</v>
      </c>
      <c r="C273" s="4" t="str">
        <f aca="false">VLOOKUP($B273,'Product Master'!$A$2:$O$5991,7,FALSE())</f>
        <v>Dry Grocery</v>
      </c>
      <c r="D273" s="4" t="str">
        <f aca="false">VLOOKUP($B273,'Product Master'!$A$2:$O$5991,8,FALSE())</f>
        <v>Canned Vegetables</v>
      </c>
      <c r="E273" s="4" t="str">
        <f aca="false">VLOOKUP($B273,'Product Master'!$A$2:$O$5991,5,FALSE())</f>
        <v>Pepperlane</v>
      </c>
      <c r="F273" s="4" t="str">
        <f aca="false">VLOOKUP($B273,'Product Master'!$A$2:$O$5991,4,FALSE())</f>
        <v>Pepperlane Cream Style Spinach, 14.5 oz</v>
      </c>
      <c r="G273" s="4" t="str">
        <f aca="false">VLOOKUP($B273,'Product Master'!$A$2:$O$5991,9,FALSE())</f>
        <v>14.5 oz</v>
      </c>
      <c r="H273" s="5" t="s">
        <v>16</v>
      </c>
      <c r="I273" s="6" t="n">
        <f aca="false">VLOOKUP($B273,'Product Master'!$A$2:$O$5991,14,FALSE())</f>
        <v>1.39</v>
      </c>
      <c r="J273" s="7" t="n">
        <f aca="false">VLOOKUP($B273,'Product Master'!$A$2:$O$5991,13,FALSE())</f>
        <v>12</v>
      </c>
      <c r="K273" s="7" t="str">
        <f aca="false">VLOOKUP($B273,'Product Master'!$A$2:$O$5991,11,FALSE())</f>
        <v>N</v>
      </c>
      <c r="L273" s="7" t="str">
        <f aca="false">VLOOKUP($B273,'Product Master'!$A$2:$O$5991,12,FALSE())</f>
        <v>N</v>
      </c>
      <c r="M273" s="3" t="n">
        <v>124</v>
      </c>
      <c r="N273" s="3" t="n">
        <v>4</v>
      </c>
    </row>
    <row r="274" customFormat="false" ht="15" hidden="false" customHeight="true" outlineLevel="0" collapsed="false">
      <c r="A274" s="3" t="s">
        <v>559</v>
      </c>
      <c r="B274" s="3" t="s">
        <v>560</v>
      </c>
      <c r="C274" s="4" t="str">
        <f aca="false">VLOOKUP($B274,'Product Master'!$A$2:$O$5991,7,FALSE())</f>
        <v>Dry Grocery</v>
      </c>
      <c r="D274" s="4" t="str">
        <f aca="false">VLOOKUP($B274,'Product Master'!$A$2:$O$5991,8,FALSE())</f>
        <v>Canned Vegetables</v>
      </c>
      <c r="E274" s="4" t="str">
        <f aca="false">VLOOKUP($B274,'Product Master'!$A$2:$O$5991,5,FALSE())</f>
        <v>Thrift Row</v>
      </c>
      <c r="F274" s="4" t="str">
        <f aca="false">VLOOKUP($B274,'Product Master'!$A$2:$O$5991,4,FALSE())</f>
        <v>Thrift Row Organic Carrots, 8 oz</v>
      </c>
      <c r="G274" s="4" t="str">
        <f aca="false">VLOOKUP($B274,'Product Master'!$A$2:$O$5991,9,FALSE())</f>
        <v>8 oz</v>
      </c>
      <c r="H274" s="5" t="s">
        <v>16</v>
      </c>
      <c r="I274" s="6" t="n">
        <f aca="false">VLOOKUP($B274,'Product Master'!$A$2:$O$5991,14,FALSE())</f>
        <v>2.49</v>
      </c>
      <c r="J274" s="7" t="n">
        <f aca="false">VLOOKUP($B274,'Product Master'!$A$2:$O$5991,13,FALSE())</f>
        <v>4</v>
      </c>
      <c r="K274" s="7" t="str">
        <f aca="false">VLOOKUP($B274,'Product Master'!$A$2:$O$5991,11,FALSE())</f>
        <v>Y</v>
      </c>
      <c r="L274" s="7" t="str">
        <f aca="false">VLOOKUP($B274,'Product Master'!$A$2:$O$5991,12,FALSE())</f>
        <v>N</v>
      </c>
      <c r="M274" s="3" t="n">
        <v>73</v>
      </c>
      <c r="N274" s="3" t="n">
        <v>3</v>
      </c>
    </row>
    <row r="275" customFormat="false" ht="15" hidden="false" customHeight="true" outlineLevel="0" collapsed="false">
      <c r="A275" s="3" t="s">
        <v>561</v>
      </c>
      <c r="B275" s="3" t="s">
        <v>562</v>
      </c>
      <c r="C275" s="4" t="str">
        <f aca="false">VLOOKUP($B275,'Product Master'!$A$2:$O$5991,7,FALSE())</f>
        <v>Dry Grocery</v>
      </c>
      <c r="D275" s="4" t="str">
        <f aca="false">VLOOKUP($B275,'Product Master'!$A$2:$O$5991,8,FALSE())</f>
        <v>Canned Vegetables</v>
      </c>
      <c r="E275" s="4" t="str">
        <f aca="false">VLOOKUP($B275,'Product Master'!$A$2:$O$5991,5,FALSE())</f>
        <v>Nutgrove</v>
      </c>
      <c r="F275" s="4" t="str">
        <f aca="false">VLOOKUP($B275,'Product Master'!$A$2:$O$5991,4,FALSE())</f>
        <v>Nutgrove Whole Spinach, 15 oz</v>
      </c>
      <c r="G275" s="4" t="str">
        <f aca="false">VLOOKUP($B275,'Product Master'!$A$2:$O$5991,9,FALSE())</f>
        <v>15 oz</v>
      </c>
      <c r="H275" s="5" t="s">
        <v>16</v>
      </c>
      <c r="I275" s="6" t="n">
        <f aca="false">VLOOKUP($B275,'Product Master'!$A$2:$O$5991,14,FALSE())</f>
        <v>1.39</v>
      </c>
      <c r="J275" s="7" t="n">
        <f aca="false">VLOOKUP($B275,'Product Master'!$A$2:$O$5991,13,FALSE())</f>
        <v>6</v>
      </c>
      <c r="K275" s="7" t="str">
        <f aca="false">VLOOKUP($B275,'Product Master'!$A$2:$O$5991,11,FALSE())</f>
        <v>N</v>
      </c>
      <c r="L275" s="7" t="str">
        <f aca="false">VLOOKUP($B275,'Product Master'!$A$2:$O$5991,12,FALSE())</f>
        <v>N</v>
      </c>
      <c r="M275" s="3" t="n">
        <v>47</v>
      </c>
      <c r="N275" s="3" t="n">
        <v>36</v>
      </c>
    </row>
    <row r="276" customFormat="false" ht="15" hidden="false" customHeight="true" outlineLevel="0" collapsed="false">
      <c r="A276" s="3" t="s">
        <v>563</v>
      </c>
      <c r="B276" s="3" t="s">
        <v>564</v>
      </c>
      <c r="C276" s="4" t="str">
        <f aca="false">VLOOKUP($B276,'Product Master'!$A$2:$O$5991,7,FALSE())</f>
        <v>Dry Grocery</v>
      </c>
      <c r="D276" s="4" t="str">
        <f aca="false">VLOOKUP($B276,'Product Master'!$A$2:$O$5991,8,FALSE())</f>
        <v>Canned Vegetables</v>
      </c>
      <c r="E276" s="4" t="str">
        <f aca="false">VLOOKUP($B276,'Product Master'!$A$2:$O$5991,5,FALSE())</f>
        <v>Golden Grain Co.</v>
      </c>
      <c r="F276" s="4" t="str">
        <f aca="false">VLOOKUP($B276,'Product Master'!$A$2:$O$5991,4,FALSE())</f>
        <v>Golden Grain Co. Cut Peas, 28 oz</v>
      </c>
      <c r="G276" s="4" t="str">
        <f aca="false">VLOOKUP($B276,'Product Master'!$A$2:$O$5991,9,FALSE())</f>
        <v>28 oz</v>
      </c>
      <c r="H276" s="5" t="s">
        <v>16</v>
      </c>
      <c r="I276" s="6" t="n">
        <f aca="false">VLOOKUP($B276,'Product Master'!$A$2:$O$5991,14,FALSE())</f>
        <v>1.39</v>
      </c>
      <c r="J276" s="7" t="n">
        <f aca="false">VLOOKUP($B276,'Product Master'!$A$2:$O$5991,13,FALSE())</f>
        <v>24</v>
      </c>
      <c r="K276" s="7" t="str">
        <f aca="false">VLOOKUP($B276,'Product Master'!$A$2:$O$5991,11,FALSE())</f>
        <v>N</v>
      </c>
      <c r="L276" s="7" t="str">
        <f aca="false">VLOOKUP($B276,'Product Master'!$A$2:$O$5991,12,FALSE())</f>
        <v>N</v>
      </c>
      <c r="M276" s="3" t="n">
        <v>132</v>
      </c>
      <c r="N276" s="3" t="n">
        <v>15</v>
      </c>
    </row>
    <row r="277" customFormat="false" ht="15" hidden="false" customHeight="true" outlineLevel="0" collapsed="false">
      <c r="A277" s="3" t="s">
        <v>565</v>
      </c>
      <c r="B277" s="3" t="s">
        <v>566</v>
      </c>
      <c r="C277" s="4" t="str">
        <f aca="false">VLOOKUP($B277,'Product Master'!$A$2:$O$5991,7,FALSE())</f>
        <v>Dry Grocery</v>
      </c>
      <c r="D277" s="4" t="str">
        <f aca="false">VLOOKUP($B277,'Product Master'!$A$2:$O$5991,8,FALSE())</f>
        <v>Canned Vegetables</v>
      </c>
      <c r="E277" s="4" t="str">
        <f aca="false">VLOOKUP($B277,'Product Master'!$A$2:$O$5991,5,FALSE())</f>
        <v>Redbarn</v>
      </c>
      <c r="F277" s="4" t="str">
        <f aca="false">VLOOKUP($B277,'Product Master'!$A$2:$O$5991,4,FALSE())</f>
        <v>Redbarn Whole Stewed Tomatoes, 15 oz</v>
      </c>
      <c r="G277" s="4" t="str">
        <f aca="false">VLOOKUP($B277,'Product Master'!$A$2:$O$5991,9,FALSE())</f>
        <v>15 oz</v>
      </c>
      <c r="H277" s="5" t="s">
        <v>16</v>
      </c>
      <c r="I277" s="6" t="n">
        <f aca="false">VLOOKUP($B277,'Product Master'!$A$2:$O$5991,14,FALSE())</f>
        <v>2.39</v>
      </c>
      <c r="J277" s="7" t="n">
        <f aca="false">VLOOKUP($B277,'Product Master'!$A$2:$O$5991,13,FALSE())</f>
        <v>12</v>
      </c>
      <c r="K277" s="7" t="str">
        <f aca="false">VLOOKUP($B277,'Product Master'!$A$2:$O$5991,11,FALSE())</f>
        <v>N</v>
      </c>
      <c r="L277" s="7" t="str">
        <f aca="false">VLOOKUP($B277,'Product Master'!$A$2:$O$5991,12,FALSE())</f>
        <v>N</v>
      </c>
      <c r="M277" s="3" t="n">
        <v>63</v>
      </c>
      <c r="N277" s="3" t="n">
        <v>29</v>
      </c>
    </row>
    <row r="278" customFormat="false" ht="15" hidden="false" customHeight="true" outlineLevel="0" collapsed="false">
      <c r="A278" s="3" t="s">
        <v>567</v>
      </c>
      <c r="B278" s="3" t="s">
        <v>568</v>
      </c>
      <c r="C278" s="4" t="str">
        <f aca="false">VLOOKUP($B278,'Product Master'!$A$2:$O$5991,7,FALSE())</f>
        <v>Dry Grocery</v>
      </c>
      <c r="D278" s="4" t="str">
        <f aca="false">VLOOKUP($B278,'Product Master'!$A$2:$O$5991,8,FALSE())</f>
        <v>Canned Vegetables</v>
      </c>
      <c r="E278" s="4" t="str">
        <f aca="false">VLOOKUP($B278,'Product Master'!$A$2:$O$5991,5,FALSE())</f>
        <v>Roastport</v>
      </c>
      <c r="F278" s="4" t="str">
        <f aca="false">VLOOKUP($B278,'Product Master'!$A$2:$O$5991,4,FALSE())</f>
        <v>Roastport Cream Style Carrots, 28 oz</v>
      </c>
      <c r="G278" s="4" t="str">
        <f aca="false">VLOOKUP($B278,'Product Master'!$A$2:$O$5991,9,FALSE())</f>
        <v>28 oz</v>
      </c>
      <c r="H278" s="5" t="s">
        <v>16</v>
      </c>
      <c r="I278" s="6" t="n">
        <f aca="false">VLOOKUP($B278,'Product Master'!$A$2:$O$5991,14,FALSE())</f>
        <v>0.49</v>
      </c>
      <c r="J278" s="7" t="n">
        <f aca="false">VLOOKUP($B278,'Product Master'!$A$2:$O$5991,13,FALSE())</f>
        <v>8</v>
      </c>
      <c r="K278" s="7" t="str">
        <f aca="false">VLOOKUP($B278,'Product Master'!$A$2:$O$5991,11,FALSE())</f>
        <v>N</v>
      </c>
      <c r="L278" s="7" t="str">
        <f aca="false">VLOOKUP($B278,'Product Master'!$A$2:$O$5991,12,FALSE())</f>
        <v>N</v>
      </c>
      <c r="M278" s="3" t="n">
        <v>37</v>
      </c>
      <c r="N278" s="3" t="n">
        <v>36</v>
      </c>
    </row>
    <row r="279" customFormat="false" ht="15" hidden="false" customHeight="true" outlineLevel="0" collapsed="false">
      <c r="A279" s="3" t="s">
        <v>569</v>
      </c>
      <c r="B279" s="3" t="s">
        <v>570</v>
      </c>
      <c r="C279" s="4" t="str">
        <f aca="false">VLOOKUP($B279,'Product Master'!$A$2:$O$5991,7,FALSE())</f>
        <v>Dry Grocery</v>
      </c>
      <c r="D279" s="4" t="str">
        <f aca="false">VLOOKUP($B279,'Product Master'!$A$2:$O$5991,8,FALSE())</f>
        <v>Canned Vegetables</v>
      </c>
      <c r="E279" s="4" t="str">
        <f aca="false">VLOOKUP($B279,'Product Master'!$A$2:$O$5991,5,FALSE())</f>
        <v>Pepperlane</v>
      </c>
      <c r="F279" s="4" t="str">
        <f aca="false">VLOOKUP($B279,'Product Master'!$A$2:$O$5991,4,FALSE())</f>
        <v>Pepperlane Organic Carrots, 14.5 oz</v>
      </c>
      <c r="G279" s="4" t="str">
        <f aca="false">VLOOKUP($B279,'Product Master'!$A$2:$O$5991,9,FALSE())</f>
        <v>14.5 oz</v>
      </c>
      <c r="H279" s="5" t="s">
        <v>16</v>
      </c>
      <c r="I279" s="6" t="n">
        <f aca="false">VLOOKUP($B279,'Product Master'!$A$2:$O$5991,14,FALSE())</f>
        <v>1.39</v>
      </c>
      <c r="J279" s="7" t="n">
        <f aca="false">VLOOKUP($B279,'Product Master'!$A$2:$O$5991,13,FALSE())</f>
        <v>2</v>
      </c>
      <c r="K279" s="7" t="str">
        <f aca="false">VLOOKUP($B279,'Product Master'!$A$2:$O$5991,11,FALSE())</f>
        <v>N</v>
      </c>
      <c r="L279" s="7" t="str">
        <f aca="false">VLOOKUP($B279,'Product Master'!$A$2:$O$5991,12,FALSE())</f>
        <v>N</v>
      </c>
      <c r="M279" s="3" t="n">
        <v>124</v>
      </c>
      <c r="N279" s="3" t="n">
        <v>6</v>
      </c>
    </row>
    <row r="280" customFormat="false" ht="15" hidden="false" customHeight="true" outlineLevel="0" collapsed="false">
      <c r="A280" s="3" t="s">
        <v>571</v>
      </c>
      <c r="B280" s="3" t="s">
        <v>572</v>
      </c>
      <c r="C280" s="4" t="str">
        <f aca="false">VLOOKUP($B280,'Product Master'!$A$2:$O$5991,7,FALSE())</f>
        <v>Dry Grocery</v>
      </c>
      <c r="D280" s="4" t="str">
        <f aca="false">VLOOKUP($B280,'Product Master'!$A$2:$O$5991,8,FALSE())</f>
        <v>Canned Vegetables</v>
      </c>
      <c r="E280" s="4" t="str">
        <f aca="false">VLOOKUP($B280,'Product Master'!$A$2:$O$5991,5,FALSE())</f>
        <v>Wheatstone</v>
      </c>
      <c r="F280" s="4" t="str">
        <f aca="false">VLOOKUP($B280,'Product Master'!$A$2:$O$5991,4,FALSE())</f>
        <v>Wheatstone Cream Style Carrots, 8 oz</v>
      </c>
      <c r="G280" s="4" t="str">
        <f aca="false">VLOOKUP($B280,'Product Master'!$A$2:$O$5991,9,FALSE())</f>
        <v>8 oz</v>
      </c>
      <c r="H280" s="5" t="s">
        <v>16</v>
      </c>
      <c r="I280" s="6" t="n">
        <f aca="false">VLOOKUP($B280,'Product Master'!$A$2:$O$5991,14,FALSE())</f>
        <v>2.39</v>
      </c>
      <c r="J280" s="7" t="n">
        <f aca="false">VLOOKUP($B280,'Product Master'!$A$2:$O$5991,13,FALSE())</f>
        <v>24</v>
      </c>
      <c r="K280" s="7" t="str">
        <f aca="false">VLOOKUP($B280,'Product Master'!$A$2:$O$5991,11,FALSE())</f>
        <v>N</v>
      </c>
      <c r="L280" s="7" t="str">
        <f aca="false">VLOOKUP($B280,'Product Master'!$A$2:$O$5991,12,FALSE())</f>
        <v>N</v>
      </c>
      <c r="M280" s="3" t="n">
        <v>37</v>
      </c>
      <c r="N280" s="3" t="n">
        <v>7</v>
      </c>
    </row>
    <row r="281" customFormat="false" ht="15" hidden="false" customHeight="true" outlineLevel="0" collapsed="false">
      <c r="A281" s="3" t="s">
        <v>573</v>
      </c>
      <c r="B281" s="3" t="s">
        <v>574</v>
      </c>
      <c r="C281" s="4" t="str">
        <f aca="false">VLOOKUP($B281,'Product Master'!$A$2:$O$5991,7,FALSE())</f>
        <v>Dry Grocery</v>
      </c>
      <c r="D281" s="4" t="str">
        <f aca="false">VLOOKUP($B281,'Product Master'!$A$2:$O$5991,8,FALSE())</f>
        <v>Canned Vegetables</v>
      </c>
      <c r="E281" s="4" t="str">
        <f aca="false">VLOOKUP($B281,'Product Master'!$A$2:$O$5991,5,FALSE())</f>
        <v>Pepperlane</v>
      </c>
      <c r="F281" s="4" t="str">
        <f aca="false">VLOOKUP($B281,'Product Master'!$A$2:$O$5991,4,FALSE())</f>
        <v>Pepperlane Cream Style Tomato Sauce, 8 oz</v>
      </c>
      <c r="G281" s="4" t="str">
        <f aca="false">VLOOKUP($B281,'Product Master'!$A$2:$O$5991,9,FALSE())</f>
        <v>8 oz</v>
      </c>
      <c r="H281" s="5" t="s">
        <v>16</v>
      </c>
      <c r="I281" s="6" t="n">
        <f aca="false">VLOOKUP($B281,'Product Master'!$A$2:$O$5991,14,FALSE())</f>
        <v>1.29</v>
      </c>
      <c r="J281" s="7" t="n">
        <f aca="false">VLOOKUP($B281,'Product Master'!$A$2:$O$5991,13,FALSE())</f>
        <v>1</v>
      </c>
      <c r="K281" s="7" t="str">
        <f aca="false">VLOOKUP($B281,'Product Master'!$A$2:$O$5991,11,FALSE())</f>
        <v>N</v>
      </c>
      <c r="L281" s="7" t="str">
        <f aca="false">VLOOKUP($B281,'Product Master'!$A$2:$O$5991,12,FALSE())</f>
        <v>N</v>
      </c>
      <c r="M281" s="3" t="n">
        <v>67</v>
      </c>
      <c r="N281" s="3" t="n">
        <v>23</v>
      </c>
    </row>
    <row r="282" customFormat="false" ht="15" hidden="false" customHeight="true" outlineLevel="0" collapsed="false">
      <c r="A282" s="3" t="s">
        <v>575</v>
      </c>
      <c r="B282" s="3" t="s">
        <v>576</v>
      </c>
      <c r="C282" s="4" t="str">
        <f aca="false">VLOOKUP($B282,'Product Master'!$A$2:$O$5991,7,FALSE())</f>
        <v>Dry Grocery</v>
      </c>
      <c r="D282" s="4" t="str">
        <f aca="false">VLOOKUP($B282,'Product Master'!$A$2:$O$5991,8,FALSE())</f>
        <v>Canned Vegetables</v>
      </c>
      <c r="E282" s="4" t="str">
        <f aca="false">VLOOKUP($B282,'Product Master'!$A$2:$O$5991,5,FALSE())</f>
        <v>Redbarn</v>
      </c>
      <c r="F282" s="4" t="str">
        <f aca="false">VLOOKUP($B282,'Product Master'!$A$2:$O$5991,4,FALSE())</f>
        <v>Redbarn Cream Style Beets, 8 oz</v>
      </c>
      <c r="G282" s="4" t="str">
        <f aca="false">VLOOKUP($B282,'Product Master'!$A$2:$O$5991,9,FALSE())</f>
        <v>8 oz</v>
      </c>
      <c r="H282" s="5" t="s">
        <v>16</v>
      </c>
      <c r="I282" s="6" t="n">
        <f aca="false">VLOOKUP($B282,'Product Master'!$A$2:$O$5991,14,FALSE())</f>
        <v>1.49</v>
      </c>
      <c r="J282" s="7" t="n">
        <f aca="false">VLOOKUP($B282,'Product Master'!$A$2:$O$5991,13,FALSE())</f>
        <v>2</v>
      </c>
      <c r="K282" s="7" t="str">
        <f aca="false">VLOOKUP($B282,'Product Master'!$A$2:$O$5991,11,FALSE())</f>
        <v>N</v>
      </c>
      <c r="L282" s="7" t="str">
        <f aca="false">VLOOKUP($B282,'Product Master'!$A$2:$O$5991,12,FALSE())</f>
        <v>N</v>
      </c>
      <c r="M282" s="3" t="n">
        <v>125</v>
      </c>
      <c r="N282" s="3" t="n">
        <v>32</v>
      </c>
    </row>
    <row r="283" customFormat="false" ht="15" hidden="false" customHeight="true" outlineLevel="0" collapsed="false">
      <c r="A283" s="3" t="s">
        <v>577</v>
      </c>
      <c r="B283" s="3" t="s">
        <v>578</v>
      </c>
      <c r="C283" s="4" t="str">
        <f aca="false">VLOOKUP($B283,'Product Master'!$A$2:$O$5991,7,FALSE())</f>
        <v>Dry Grocery</v>
      </c>
      <c r="D283" s="4" t="str">
        <f aca="false">VLOOKUP($B283,'Product Master'!$A$2:$O$5991,8,FALSE())</f>
        <v>Canned Vegetables</v>
      </c>
      <c r="E283" s="4" t="str">
        <f aca="false">VLOOKUP($B283,'Product Master'!$A$2:$O$5991,5,FALSE())</f>
        <v>Orchard Spread</v>
      </c>
      <c r="F283" s="4" t="str">
        <f aca="false">VLOOKUP($B283,'Product Master'!$A$2:$O$5991,4,FALSE())</f>
        <v>Orchard Spread Cut Peas, 14.5 oz</v>
      </c>
      <c r="G283" s="4" t="str">
        <f aca="false">VLOOKUP($B283,'Product Master'!$A$2:$O$5991,9,FALSE())</f>
        <v>14.5 oz</v>
      </c>
      <c r="H283" s="5" t="s">
        <v>16</v>
      </c>
      <c r="I283" s="6" t="n">
        <f aca="false">VLOOKUP($B283,'Product Master'!$A$2:$O$5991,14,FALSE())</f>
        <v>1.99</v>
      </c>
      <c r="J283" s="7" t="n">
        <f aca="false">VLOOKUP($B283,'Product Master'!$A$2:$O$5991,13,FALSE())</f>
        <v>12</v>
      </c>
      <c r="K283" s="7" t="str">
        <f aca="false">VLOOKUP($B283,'Product Master'!$A$2:$O$5991,11,FALSE())</f>
        <v>N</v>
      </c>
      <c r="L283" s="7" t="str">
        <f aca="false">VLOOKUP($B283,'Product Master'!$A$2:$O$5991,12,FALSE())</f>
        <v>N</v>
      </c>
      <c r="M283" s="3" t="n">
        <v>101</v>
      </c>
      <c r="N283" s="3" t="n">
        <v>36</v>
      </c>
    </row>
    <row r="284" customFormat="false" ht="15" hidden="false" customHeight="true" outlineLevel="0" collapsed="false">
      <c r="A284" s="3" t="s">
        <v>579</v>
      </c>
      <c r="B284" s="3" t="s">
        <v>580</v>
      </c>
      <c r="C284" s="4" t="str">
        <f aca="false">VLOOKUP($B284,'Product Master'!$A$2:$O$5991,7,FALSE())</f>
        <v>Dry Grocery</v>
      </c>
      <c r="D284" s="4" t="str">
        <f aca="false">VLOOKUP($B284,'Product Master'!$A$2:$O$5991,8,FALSE())</f>
        <v>Canned Vegetables</v>
      </c>
      <c r="E284" s="4" t="str">
        <f aca="false">VLOOKUP($B284,'Product Master'!$A$2:$O$5991,5,FALSE())</f>
        <v>Orchard Spread</v>
      </c>
      <c r="F284" s="4" t="str">
        <f aca="false">VLOOKUP($B284,'Product Master'!$A$2:$O$5991,4,FALSE())</f>
        <v>Orchard Spread Cut Green Beans, 15 oz</v>
      </c>
      <c r="G284" s="4" t="str">
        <f aca="false">VLOOKUP($B284,'Product Master'!$A$2:$O$5991,9,FALSE())</f>
        <v>15 oz</v>
      </c>
      <c r="H284" s="5" t="s">
        <v>16</v>
      </c>
      <c r="I284" s="6" t="n">
        <f aca="false">VLOOKUP($B284,'Product Master'!$A$2:$O$5991,14,FALSE())</f>
        <v>2.79</v>
      </c>
      <c r="J284" s="7" t="n">
        <f aca="false">VLOOKUP($B284,'Product Master'!$A$2:$O$5991,13,FALSE())</f>
        <v>1</v>
      </c>
      <c r="K284" s="7" t="str">
        <f aca="false">VLOOKUP($B284,'Product Master'!$A$2:$O$5991,11,FALSE())</f>
        <v>N</v>
      </c>
      <c r="L284" s="7" t="str">
        <f aca="false">VLOOKUP($B284,'Product Master'!$A$2:$O$5991,12,FALSE())</f>
        <v>N</v>
      </c>
      <c r="M284" s="3" t="n">
        <v>76</v>
      </c>
      <c r="N284" s="3" t="n">
        <v>15</v>
      </c>
    </row>
    <row r="285" customFormat="false" ht="15" hidden="false" customHeight="true" outlineLevel="0" collapsed="false">
      <c r="A285" s="3" t="s">
        <v>581</v>
      </c>
      <c r="B285" s="3" t="s">
        <v>582</v>
      </c>
      <c r="C285" s="4" t="str">
        <f aca="false">VLOOKUP($B285,'Product Master'!$A$2:$O$5991,7,FALSE())</f>
        <v>Dry Grocery</v>
      </c>
      <c r="D285" s="4" t="str">
        <f aca="false">VLOOKUP($B285,'Product Master'!$A$2:$O$5991,8,FALSE())</f>
        <v>Canned Vegetables</v>
      </c>
      <c r="E285" s="4" t="str">
        <f aca="false">VLOOKUP($B285,'Product Master'!$A$2:$O$5991,5,FALSE())</f>
        <v>Roastport</v>
      </c>
      <c r="F285" s="4" t="str">
        <f aca="false">VLOOKUP($B285,'Product Master'!$A$2:$O$5991,4,FALSE())</f>
        <v>Roastport Whole Tomato Sauce, 28 oz</v>
      </c>
      <c r="G285" s="4" t="str">
        <f aca="false">VLOOKUP($B285,'Product Master'!$A$2:$O$5991,9,FALSE())</f>
        <v>28 oz</v>
      </c>
      <c r="H285" s="5" t="s">
        <v>16</v>
      </c>
      <c r="I285" s="6" t="n">
        <f aca="false">VLOOKUP($B285,'Product Master'!$A$2:$O$5991,14,FALSE())</f>
        <v>1.29</v>
      </c>
      <c r="J285" s="7" t="n">
        <f aca="false">VLOOKUP($B285,'Product Master'!$A$2:$O$5991,13,FALSE())</f>
        <v>4</v>
      </c>
      <c r="K285" s="7" t="str">
        <f aca="false">VLOOKUP($B285,'Product Master'!$A$2:$O$5991,11,FALSE())</f>
        <v>N</v>
      </c>
      <c r="L285" s="7" t="str">
        <f aca="false">VLOOKUP($B285,'Product Master'!$A$2:$O$5991,12,FALSE())</f>
        <v>N</v>
      </c>
      <c r="M285" s="3" t="n">
        <v>43</v>
      </c>
      <c r="N285" s="3" t="n">
        <v>12</v>
      </c>
    </row>
    <row r="286" customFormat="false" ht="15" hidden="false" customHeight="true" outlineLevel="0" collapsed="false">
      <c r="A286" s="3" t="s">
        <v>583</v>
      </c>
      <c r="B286" s="3" t="s">
        <v>584</v>
      </c>
      <c r="C286" s="4" t="str">
        <f aca="false">VLOOKUP($B286,'Product Master'!$A$2:$O$5991,7,FALSE())</f>
        <v>Dry Grocery</v>
      </c>
      <c r="D286" s="4" t="str">
        <f aca="false">VLOOKUP($B286,'Product Master'!$A$2:$O$5991,8,FALSE())</f>
        <v>Canned Vegetables</v>
      </c>
      <c r="E286" s="4" t="str">
        <f aca="false">VLOOKUP($B286,'Product Master'!$A$2:$O$5991,5,FALSE())</f>
        <v>Redbarn</v>
      </c>
      <c r="F286" s="4" t="str">
        <f aca="false">VLOOKUP($B286,'Product Master'!$A$2:$O$5991,4,FALSE())</f>
        <v>Redbarn Cut Stewed Tomatoes, 8 oz</v>
      </c>
      <c r="G286" s="4" t="str">
        <f aca="false">VLOOKUP($B286,'Product Master'!$A$2:$O$5991,9,FALSE())</f>
        <v>8 oz</v>
      </c>
      <c r="H286" s="5" t="s">
        <v>16</v>
      </c>
      <c r="I286" s="6" t="n">
        <f aca="false">VLOOKUP($B286,'Product Master'!$A$2:$O$5991,14,FALSE())</f>
        <v>1.29</v>
      </c>
      <c r="J286" s="7" t="n">
        <f aca="false">VLOOKUP($B286,'Product Master'!$A$2:$O$5991,13,FALSE())</f>
        <v>8</v>
      </c>
      <c r="K286" s="7" t="str">
        <f aca="false">VLOOKUP($B286,'Product Master'!$A$2:$O$5991,11,FALSE())</f>
        <v>N</v>
      </c>
      <c r="L286" s="7" t="str">
        <f aca="false">VLOOKUP($B286,'Product Master'!$A$2:$O$5991,12,FALSE())</f>
        <v>N</v>
      </c>
      <c r="M286" s="3" t="n">
        <v>27</v>
      </c>
      <c r="N286" s="3" t="n">
        <v>17</v>
      </c>
    </row>
    <row r="287" customFormat="false" ht="15" hidden="false" customHeight="true" outlineLevel="0" collapsed="false">
      <c r="A287" s="3" t="s">
        <v>585</v>
      </c>
      <c r="B287" s="3" t="s">
        <v>586</v>
      </c>
      <c r="C287" s="4" t="str">
        <f aca="false">VLOOKUP($B287,'Product Master'!$A$2:$O$5991,7,FALSE())</f>
        <v>Dry Grocery</v>
      </c>
      <c r="D287" s="4" t="str">
        <f aca="false">VLOOKUP($B287,'Product Master'!$A$2:$O$5991,8,FALSE())</f>
        <v>Canned Vegetables</v>
      </c>
      <c r="E287" s="4" t="str">
        <f aca="false">VLOOKUP($B287,'Product Master'!$A$2:$O$5991,5,FALSE())</f>
        <v>Golden Grain Co.</v>
      </c>
      <c r="F287" s="4" t="str">
        <f aca="false">VLOOKUP($B287,'Product Master'!$A$2:$O$5991,4,FALSE())</f>
        <v>Golden Grain Co. Whole Stewed Tomatoes, 14.5 oz</v>
      </c>
      <c r="G287" s="4" t="str">
        <f aca="false">VLOOKUP($B287,'Product Master'!$A$2:$O$5991,9,FALSE())</f>
        <v>14.5 oz</v>
      </c>
      <c r="H287" s="5" t="s">
        <v>16</v>
      </c>
      <c r="I287" s="6" t="n">
        <f aca="false">VLOOKUP($B287,'Product Master'!$A$2:$O$5991,14,FALSE())</f>
        <v>2.79</v>
      </c>
      <c r="J287" s="7" t="n">
        <f aca="false">VLOOKUP($B287,'Product Master'!$A$2:$O$5991,13,FALSE())</f>
        <v>1</v>
      </c>
      <c r="K287" s="7" t="str">
        <f aca="false">VLOOKUP($B287,'Product Master'!$A$2:$O$5991,11,FALSE())</f>
        <v>N</v>
      </c>
      <c r="L287" s="7" t="str">
        <f aca="false">VLOOKUP($B287,'Product Master'!$A$2:$O$5991,12,FALSE())</f>
        <v>N</v>
      </c>
      <c r="M287" s="3" t="n">
        <v>140</v>
      </c>
      <c r="N287" s="3" t="n">
        <v>24</v>
      </c>
    </row>
    <row r="288" customFormat="false" ht="15" hidden="false" customHeight="true" outlineLevel="0" collapsed="false">
      <c r="A288" s="3" t="s">
        <v>587</v>
      </c>
      <c r="B288" s="3" t="s">
        <v>588</v>
      </c>
      <c r="C288" s="4" t="str">
        <f aca="false">VLOOKUP($B288,'Product Master'!$A$2:$O$5991,7,FALSE())</f>
        <v>Dry Grocery</v>
      </c>
      <c r="D288" s="4" t="str">
        <f aca="false">VLOOKUP($B288,'Product Master'!$A$2:$O$5991,8,FALSE())</f>
        <v>Canned Vegetables</v>
      </c>
      <c r="E288" s="4" t="str">
        <f aca="false">VLOOKUP($B288,'Product Master'!$A$2:$O$5991,5,FALSE())</f>
        <v>Wheatstone</v>
      </c>
      <c r="F288" s="4" t="str">
        <f aca="false">VLOOKUP($B288,'Product Master'!$A$2:$O$5991,4,FALSE())</f>
        <v>Wheatstone Whole Tomato Sauce, 8 oz</v>
      </c>
      <c r="G288" s="4" t="str">
        <f aca="false">VLOOKUP($B288,'Product Master'!$A$2:$O$5991,9,FALSE())</f>
        <v>8 oz</v>
      </c>
      <c r="H288" s="5" t="s">
        <v>16</v>
      </c>
      <c r="I288" s="6" t="n">
        <f aca="false">VLOOKUP($B288,'Product Master'!$A$2:$O$5991,14,FALSE())</f>
        <v>1.79</v>
      </c>
      <c r="J288" s="7" t="n">
        <f aca="false">VLOOKUP($B288,'Product Master'!$A$2:$O$5991,13,FALSE())</f>
        <v>4</v>
      </c>
      <c r="K288" s="7" t="str">
        <f aca="false">VLOOKUP($B288,'Product Master'!$A$2:$O$5991,11,FALSE())</f>
        <v>N</v>
      </c>
      <c r="L288" s="7" t="str">
        <f aca="false">VLOOKUP($B288,'Product Master'!$A$2:$O$5991,12,FALSE())</f>
        <v>N</v>
      </c>
      <c r="M288" s="3" t="n">
        <v>64</v>
      </c>
      <c r="N288" s="3" t="n">
        <v>30</v>
      </c>
    </row>
    <row r="289" customFormat="false" ht="15" hidden="false" customHeight="true" outlineLevel="0" collapsed="false">
      <c r="A289" s="3" t="s">
        <v>589</v>
      </c>
      <c r="B289" s="3" t="s">
        <v>590</v>
      </c>
      <c r="C289" s="4" t="str">
        <f aca="false">VLOOKUP($B289,'Product Master'!$A$2:$O$5991,7,FALSE())</f>
        <v>Dry Grocery</v>
      </c>
      <c r="D289" s="4" t="str">
        <f aca="false">VLOOKUP($B289,'Product Master'!$A$2:$O$5991,8,FALSE())</f>
        <v>Canned Vegetables</v>
      </c>
      <c r="E289" s="4" t="str">
        <f aca="false">VLOOKUP($B289,'Product Master'!$A$2:$O$5991,5,FALSE())</f>
        <v>Orchard Spread</v>
      </c>
      <c r="F289" s="4" t="str">
        <f aca="false">VLOOKUP($B289,'Product Master'!$A$2:$O$5991,4,FALSE())</f>
        <v>Orchard Spread Whole Tomato Sauce, 28 oz</v>
      </c>
      <c r="G289" s="4" t="str">
        <f aca="false">VLOOKUP($B289,'Product Master'!$A$2:$O$5991,9,FALSE())</f>
        <v>28 oz</v>
      </c>
      <c r="H289" s="5" t="s">
        <v>16</v>
      </c>
      <c r="I289" s="6" t="n">
        <f aca="false">VLOOKUP($B289,'Product Master'!$A$2:$O$5991,14,FALSE())</f>
        <v>1.29</v>
      </c>
      <c r="J289" s="7" t="n">
        <f aca="false">VLOOKUP($B289,'Product Master'!$A$2:$O$5991,13,FALSE())</f>
        <v>24</v>
      </c>
      <c r="K289" s="7" t="str">
        <f aca="false">VLOOKUP($B289,'Product Master'!$A$2:$O$5991,11,FALSE())</f>
        <v>N</v>
      </c>
      <c r="L289" s="7" t="str">
        <f aca="false">VLOOKUP($B289,'Product Master'!$A$2:$O$5991,12,FALSE())</f>
        <v>N</v>
      </c>
      <c r="M289" s="3" t="n">
        <v>133</v>
      </c>
      <c r="N289" s="3" t="n">
        <v>4</v>
      </c>
    </row>
    <row r="290" customFormat="false" ht="15" hidden="false" customHeight="true" outlineLevel="0" collapsed="false">
      <c r="A290" s="3" t="s">
        <v>591</v>
      </c>
      <c r="B290" s="3" t="s">
        <v>592</v>
      </c>
      <c r="C290" s="4" t="str">
        <f aca="false">VLOOKUP($B290,'Product Master'!$A$2:$O$5991,7,FALSE())</f>
        <v>Dry Grocery</v>
      </c>
      <c r="D290" s="4" t="str">
        <f aca="false">VLOOKUP($B290,'Product Master'!$A$2:$O$5991,8,FALSE())</f>
        <v>Canned Vegetables</v>
      </c>
      <c r="E290" s="4" t="str">
        <f aca="false">VLOOKUP($B290,'Product Master'!$A$2:$O$5991,5,FALSE())</f>
        <v>Thrift Row</v>
      </c>
      <c r="F290" s="4" t="str">
        <f aca="false">VLOOKUP($B290,'Product Master'!$A$2:$O$5991,4,FALSE())</f>
        <v>Thrift Row No Salt Added Carrots, 28 oz</v>
      </c>
      <c r="G290" s="4" t="str">
        <f aca="false">VLOOKUP($B290,'Product Master'!$A$2:$O$5991,9,FALSE())</f>
        <v>28 oz</v>
      </c>
      <c r="H290" s="5" t="s">
        <v>16</v>
      </c>
      <c r="I290" s="6" t="n">
        <f aca="false">VLOOKUP($B290,'Product Master'!$A$2:$O$5991,14,FALSE())</f>
        <v>1.29</v>
      </c>
      <c r="J290" s="7" t="n">
        <f aca="false">VLOOKUP($B290,'Product Master'!$A$2:$O$5991,13,FALSE())</f>
        <v>12</v>
      </c>
      <c r="K290" s="7" t="str">
        <f aca="false">VLOOKUP($B290,'Product Master'!$A$2:$O$5991,11,FALSE())</f>
        <v>Y</v>
      </c>
      <c r="L290" s="7" t="str">
        <f aca="false">VLOOKUP($B290,'Product Master'!$A$2:$O$5991,12,FALSE())</f>
        <v>N</v>
      </c>
      <c r="M290" s="3" t="n">
        <v>127</v>
      </c>
      <c r="N290" s="3" t="n">
        <v>35</v>
      </c>
    </row>
    <row r="291" customFormat="false" ht="15" hidden="false" customHeight="true" outlineLevel="0" collapsed="false">
      <c r="A291" s="3" t="s">
        <v>593</v>
      </c>
      <c r="B291" s="3" t="s">
        <v>594</v>
      </c>
      <c r="C291" s="4" t="str">
        <f aca="false">VLOOKUP($B291,'Product Master'!$A$2:$O$5991,7,FALSE())</f>
        <v>Dry Grocery</v>
      </c>
      <c r="D291" s="4" t="str">
        <f aca="false">VLOOKUP($B291,'Product Master'!$A$2:$O$5991,8,FALSE())</f>
        <v>Canned Vegetables</v>
      </c>
      <c r="E291" s="4" t="str">
        <f aca="false">VLOOKUP($B291,'Product Master'!$A$2:$O$5991,5,FALSE())</f>
        <v>Pepperlane</v>
      </c>
      <c r="F291" s="4" t="str">
        <f aca="false">VLOOKUP($B291,'Product Master'!$A$2:$O$5991,4,FALSE())</f>
        <v>Pepperlane Organic Corn, 8 oz</v>
      </c>
      <c r="G291" s="4" t="str">
        <f aca="false">VLOOKUP($B291,'Product Master'!$A$2:$O$5991,9,FALSE())</f>
        <v>8 oz</v>
      </c>
      <c r="H291" s="5" t="s">
        <v>16</v>
      </c>
      <c r="I291" s="6" t="n">
        <f aca="false">VLOOKUP($B291,'Product Master'!$A$2:$O$5991,14,FALSE())</f>
        <v>1.29</v>
      </c>
      <c r="J291" s="7" t="n">
        <f aca="false">VLOOKUP($B291,'Product Master'!$A$2:$O$5991,13,FALSE())</f>
        <v>4</v>
      </c>
      <c r="K291" s="7" t="str">
        <f aca="false">VLOOKUP($B291,'Product Master'!$A$2:$O$5991,11,FALSE())</f>
        <v>N</v>
      </c>
      <c r="L291" s="7" t="str">
        <f aca="false">VLOOKUP($B291,'Product Master'!$A$2:$O$5991,12,FALSE())</f>
        <v>N</v>
      </c>
      <c r="M291" s="3" t="n">
        <v>87</v>
      </c>
      <c r="N291" s="3" t="n">
        <v>29</v>
      </c>
    </row>
    <row r="292" customFormat="false" ht="15" hidden="false" customHeight="true" outlineLevel="0" collapsed="false">
      <c r="A292" s="3" t="s">
        <v>595</v>
      </c>
      <c r="B292" s="3" t="s">
        <v>596</v>
      </c>
      <c r="C292" s="4" t="str">
        <f aca="false">VLOOKUP($B292,'Product Master'!$A$2:$O$5991,7,FALSE())</f>
        <v>Dry Grocery</v>
      </c>
      <c r="D292" s="4" t="str">
        <f aca="false">VLOOKUP($B292,'Product Master'!$A$2:$O$5991,8,FALSE())</f>
        <v>Canned Vegetables</v>
      </c>
      <c r="E292" s="4" t="str">
        <f aca="false">VLOOKUP($B292,'Product Master'!$A$2:$O$5991,5,FALSE())</f>
        <v>Roastport</v>
      </c>
      <c r="F292" s="4" t="str">
        <f aca="false">VLOOKUP($B292,'Product Master'!$A$2:$O$5991,4,FALSE())</f>
        <v>Roastport Cream Style Carrots, 14.5 oz</v>
      </c>
      <c r="G292" s="4" t="str">
        <f aca="false">VLOOKUP($B292,'Product Master'!$A$2:$O$5991,9,FALSE())</f>
        <v>14.5 oz</v>
      </c>
      <c r="H292" s="5" t="s">
        <v>16</v>
      </c>
      <c r="I292" s="6" t="n">
        <f aca="false">VLOOKUP($B292,'Product Master'!$A$2:$O$5991,14,FALSE())</f>
        <v>1.39</v>
      </c>
      <c r="J292" s="7" t="n">
        <f aca="false">VLOOKUP($B292,'Product Master'!$A$2:$O$5991,13,FALSE())</f>
        <v>6</v>
      </c>
      <c r="K292" s="7" t="str">
        <f aca="false">VLOOKUP($B292,'Product Master'!$A$2:$O$5991,11,FALSE())</f>
        <v>N</v>
      </c>
      <c r="L292" s="7" t="str">
        <f aca="false">VLOOKUP($B292,'Product Master'!$A$2:$O$5991,12,FALSE())</f>
        <v>N</v>
      </c>
      <c r="M292" s="3" t="n">
        <v>137</v>
      </c>
      <c r="N292" s="3" t="n">
        <v>5</v>
      </c>
    </row>
    <row r="293" customFormat="false" ht="15" hidden="false" customHeight="true" outlineLevel="0" collapsed="false">
      <c r="A293" s="3" t="s">
        <v>597</v>
      </c>
      <c r="B293" s="3" t="s">
        <v>598</v>
      </c>
      <c r="C293" s="4" t="str">
        <f aca="false">VLOOKUP($B293,'Product Master'!$A$2:$O$5991,7,FALSE())</f>
        <v>Dry Grocery</v>
      </c>
      <c r="D293" s="4" t="str">
        <f aca="false">VLOOKUP($B293,'Product Master'!$A$2:$O$5991,8,FALSE())</f>
        <v>Canned Vegetables</v>
      </c>
      <c r="E293" s="4" t="str">
        <f aca="false">VLOOKUP($B293,'Product Master'!$A$2:$O$5991,5,FALSE())</f>
        <v>Nutgrove</v>
      </c>
      <c r="F293" s="4" t="str">
        <f aca="false">VLOOKUP($B293,'Product Master'!$A$2:$O$5991,4,FALSE())</f>
        <v>Nutgrove Cream Style Diced Tomatoes, 8 oz</v>
      </c>
      <c r="G293" s="4" t="str">
        <f aca="false">VLOOKUP($B293,'Product Master'!$A$2:$O$5991,9,FALSE())</f>
        <v>8 oz</v>
      </c>
      <c r="H293" s="5" t="s">
        <v>16</v>
      </c>
      <c r="I293" s="6" t="n">
        <f aca="false">VLOOKUP($B293,'Product Master'!$A$2:$O$5991,14,FALSE())</f>
        <v>1.79</v>
      </c>
      <c r="J293" s="7" t="n">
        <f aca="false">VLOOKUP($B293,'Product Master'!$A$2:$O$5991,13,FALSE())</f>
        <v>12</v>
      </c>
      <c r="K293" s="7" t="str">
        <f aca="false">VLOOKUP($B293,'Product Master'!$A$2:$O$5991,11,FALSE())</f>
        <v>N</v>
      </c>
      <c r="L293" s="7" t="str">
        <f aca="false">VLOOKUP($B293,'Product Master'!$A$2:$O$5991,12,FALSE())</f>
        <v>N</v>
      </c>
      <c r="M293" s="3" t="n">
        <v>77</v>
      </c>
      <c r="N293" s="3" t="n">
        <v>27</v>
      </c>
    </row>
    <row r="294" customFormat="false" ht="15" hidden="false" customHeight="true" outlineLevel="0" collapsed="false">
      <c r="A294" s="3" t="s">
        <v>599</v>
      </c>
      <c r="B294" s="3" t="s">
        <v>600</v>
      </c>
      <c r="C294" s="4" t="str">
        <f aca="false">VLOOKUP($B294,'Product Master'!$A$2:$O$5991,7,FALSE())</f>
        <v>Dry Grocery</v>
      </c>
      <c r="D294" s="4" t="str">
        <f aca="false">VLOOKUP($B294,'Product Master'!$A$2:$O$5991,8,FALSE())</f>
        <v>Canned Vegetables</v>
      </c>
      <c r="E294" s="4" t="str">
        <f aca="false">VLOOKUP($B294,'Product Master'!$A$2:$O$5991,5,FALSE())</f>
        <v>Golden Grain Co.</v>
      </c>
      <c r="F294" s="4" t="str">
        <f aca="false">VLOOKUP($B294,'Product Master'!$A$2:$O$5991,4,FALSE())</f>
        <v>Golden Grain Co. Whole Tomato Sauce, 28 oz</v>
      </c>
      <c r="G294" s="4" t="str">
        <f aca="false">VLOOKUP($B294,'Product Master'!$A$2:$O$5991,9,FALSE())</f>
        <v>28 oz</v>
      </c>
      <c r="H294" s="5" t="s">
        <v>16</v>
      </c>
      <c r="I294" s="6" t="n">
        <f aca="false">VLOOKUP($B294,'Product Master'!$A$2:$O$5991,14,FALSE())</f>
        <v>2.79</v>
      </c>
      <c r="J294" s="7" t="n">
        <f aca="false">VLOOKUP($B294,'Product Master'!$A$2:$O$5991,13,FALSE())</f>
        <v>8</v>
      </c>
      <c r="K294" s="7" t="str">
        <f aca="false">VLOOKUP($B294,'Product Master'!$A$2:$O$5991,11,FALSE())</f>
        <v>N</v>
      </c>
      <c r="L294" s="7" t="str">
        <f aca="false">VLOOKUP($B294,'Product Master'!$A$2:$O$5991,12,FALSE())</f>
        <v>N</v>
      </c>
      <c r="M294" s="3" t="n">
        <v>24</v>
      </c>
      <c r="N294" s="3" t="n">
        <v>29</v>
      </c>
    </row>
    <row r="295" customFormat="false" ht="15" hidden="false" customHeight="true" outlineLevel="0" collapsed="false">
      <c r="A295" s="3" t="s">
        <v>601</v>
      </c>
      <c r="B295" s="3" t="s">
        <v>602</v>
      </c>
      <c r="C295" s="4" t="str">
        <f aca="false">VLOOKUP($B295,'Product Master'!$A$2:$O$5991,7,FALSE())</f>
        <v>Dry Grocery</v>
      </c>
      <c r="D295" s="4" t="str">
        <f aca="false">VLOOKUP($B295,'Product Master'!$A$2:$O$5991,8,FALSE())</f>
        <v>Canned Vegetables</v>
      </c>
      <c r="E295" s="4" t="str">
        <f aca="false">VLOOKUP($B295,'Product Master'!$A$2:$O$5991,5,FALSE())</f>
        <v>Pepperlane</v>
      </c>
      <c r="F295" s="4" t="str">
        <f aca="false">VLOOKUP($B295,'Product Master'!$A$2:$O$5991,4,FALSE())</f>
        <v>Pepperlane Organic Spinach, 8 oz</v>
      </c>
      <c r="G295" s="4" t="str">
        <f aca="false">VLOOKUP($B295,'Product Master'!$A$2:$O$5991,9,FALSE())</f>
        <v>8 oz</v>
      </c>
      <c r="H295" s="5" t="s">
        <v>16</v>
      </c>
      <c r="I295" s="6" t="n">
        <f aca="false">VLOOKUP($B295,'Product Master'!$A$2:$O$5991,14,FALSE())</f>
        <v>2.79</v>
      </c>
      <c r="J295" s="7" t="n">
        <f aca="false">VLOOKUP($B295,'Product Master'!$A$2:$O$5991,13,FALSE())</f>
        <v>8</v>
      </c>
      <c r="K295" s="7" t="str">
        <f aca="false">VLOOKUP($B295,'Product Master'!$A$2:$O$5991,11,FALSE())</f>
        <v>N</v>
      </c>
      <c r="L295" s="7" t="str">
        <f aca="false">VLOOKUP($B295,'Product Master'!$A$2:$O$5991,12,FALSE())</f>
        <v>N</v>
      </c>
      <c r="M295" s="3" t="n">
        <v>37</v>
      </c>
      <c r="N295" s="3" t="n">
        <v>6</v>
      </c>
    </row>
    <row r="296" customFormat="false" ht="15" hidden="false" customHeight="true" outlineLevel="0" collapsed="false">
      <c r="A296" s="3" t="s">
        <v>603</v>
      </c>
      <c r="B296" s="3" t="s">
        <v>604</v>
      </c>
      <c r="C296" s="4" t="str">
        <f aca="false">VLOOKUP($B296,'Product Master'!$A$2:$O$5991,7,FALSE())</f>
        <v>Dry Grocery</v>
      </c>
      <c r="D296" s="4" t="str">
        <f aca="false">VLOOKUP($B296,'Product Master'!$A$2:$O$5991,8,FALSE())</f>
        <v>Canned Vegetables</v>
      </c>
      <c r="E296" s="4" t="str">
        <f aca="false">VLOOKUP($B296,'Product Master'!$A$2:$O$5991,5,FALSE())</f>
        <v>Roastport</v>
      </c>
      <c r="F296" s="4" t="str">
        <f aca="false">VLOOKUP($B296,'Product Master'!$A$2:$O$5991,4,FALSE())</f>
        <v>Roastport Cut Carrots, 15 oz</v>
      </c>
      <c r="G296" s="4" t="str">
        <f aca="false">VLOOKUP($B296,'Product Master'!$A$2:$O$5991,9,FALSE())</f>
        <v>15 oz</v>
      </c>
      <c r="H296" s="5" t="s">
        <v>16</v>
      </c>
      <c r="I296" s="6" t="n">
        <f aca="false">VLOOKUP($B296,'Product Master'!$A$2:$O$5991,14,FALSE())</f>
        <v>1.89</v>
      </c>
      <c r="J296" s="7" t="n">
        <f aca="false">VLOOKUP($B296,'Product Master'!$A$2:$O$5991,13,FALSE())</f>
        <v>24</v>
      </c>
      <c r="K296" s="7" t="str">
        <f aca="false">VLOOKUP($B296,'Product Master'!$A$2:$O$5991,11,FALSE())</f>
        <v>N</v>
      </c>
      <c r="L296" s="7" t="str">
        <f aca="false">VLOOKUP($B296,'Product Master'!$A$2:$O$5991,12,FALSE())</f>
        <v>N</v>
      </c>
      <c r="M296" s="3" t="n">
        <v>65</v>
      </c>
      <c r="N296" s="3" t="n">
        <v>35</v>
      </c>
    </row>
    <row r="297" customFormat="false" ht="15" hidden="false" customHeight="true" outlineLevel="0" collapsed="false">
      <c r="A297" s="3" t="s">
        <v>605</v>
      </c>
      <c r="B297" s="3" t="s">
        <v>606</v>
      </c>
      <c r="C297" s="4" t="str">
        <f aca="false">VLOOKUP($B297,'Product Master'!$A$2:$O$5991,7,FALSE())</f>
        <v>Dry Grocery</v>
      </c>
      <c r="D297" s="4" t="str">
        <f aca="false">VLOOKUP($B297,'Product Master'!$A$2:$O$5991,8,FALSE())</f>
        <v>Canned Vegetables</v>
      </c>
      <c r="E297" s="4" t="str">
        <f aca="false">VLOOKUP($B297,'Product Master'!$A$2:$O$5991,5,FALSE())</f>
        <v>Orchard Spread</v>
      </c>
      <c r="F297" s="4" t="str">
        <f aca="false">VLOOKUP($B297,'Product Master'!$A$2:$O$5991,4,FALSE())</f>
        <v>Orchard Spread Cream Style Diced Tomatoes, 14.5 oz</v>
      </c>
      <c r="G297" s="4" t="str">
        <f aca="false">VLOOKUP($B297,'Product Master'!$A$2:$O$5991,9,FALSE())</f>
        <v>14.5 oz</v>
      </c>
      <c r="H297" s="5" t="s">
        <v>16</v>
      </c>
      <c r="I297" s="6" t="n">
        <f aca="false">VLOOKUP($B297,'Product Master'!$A$2:$O$5991,14,FALSE())</f>
        <v>2.79</v>
      </c>
      <c r="J297" s="7" t="n">
        <f aca="false">VLOOKUP($B297,'Product Master'!$A$2:$O$5991,13,FALSE())</f>
        <v>24</v>
      </c>
      <c r="K297" s="7" t="str">
        <f aca="false">VLOOKUP($B297,'Product Master'!$A$2:$O$5991,11,FALSE())</f>
        <v>N</v>
      </c>
      <c r="L297" s="7" t="str">
        <f aca="false">VLOOKUP($B297,'Product Master'!$A$2:$O$5991,12,FALSE())</f>
        <v>N</v>
      </c>
      <c r="M297" s="3" t="n">
        <v>39</v>
      </c>
      <c r="N297" s="3" t="n">
        <v>33</v>
      </c>
    </row>
    <row r="298" customFormat="false" ht="15" hidden="false" customHeight="true" outlineLevel="0" collapsed="false">
      <c r="A298" s="3" t="s">
        <v>607</v>
      </c>
      <c r="B298" s="3" t="s">
        <v>608</v>
      </c>
      <c r="C298" s="4" t="str">
        <f aca="false">VLOOKUP($B298,'Product Master'!$A$2:$O$5991,7,FALSE())</f>
        <v>Dry Grocery</v>
      </c>
      <c r="D298" s="4" t="str">
        <f aca="false">VLOOKUP($B298,'Product Master'!$A$2:$O$5991,8,FALSE())</f>
        <v>Canned Vegetables</v>
      </c>
      <c r="E298" s="4" t="str">
        <f aca="false">VLOOKUP($B298,'Product Master'!$A$2:$O$5991,5,FALSE())</f>
        <v>Wheatstone</v>
      </c>
      <c r="F298" s="4" t="str">
        <f aca="false">VLOOKUP($B298,'Product Master'!$A$2:$O$5991,4,FALSE())</f>
        <v>Wheatstone Organic Peas, 8 oz</v>
      </c>
      <c r="G298" s="4" t="str">
        <f aca="false">VLOOKUP($B298,'Product Master'!$A$2:$O$5991,9,FALSE())</f>
        <v>8 oz</v>
      </c>
      <c r="H298" s="5" t="s">
        <v>16</v>
      </c>
      <c r="I298" s="6" t="n">
        <f aca="false">VLOOKUP($B298,'Product Master'!$A$2:$O$5991,14,FALSE())</f>
        <v>1.99</v>
      </c>
      <c r="J298" s="7" t="n">
        <f aca="false">VLOOKUP($B298,'Product Master'!$A$2:$O$5991,13,FALSE())</f>
        <v>1</v>
      </c>
      <c r="K298" s="7" t="str">
        <f aca="false">VLOOKUP($B298,'Product Master'!$A$2:$O$5991,11,FALSE())</f>
        <v>N</v>
      </c>
      <c r="L298" s="7" t="str">
        <f aca="false">VLOOKUP($B298,'Product Master'!$A$2:$O$5991,12,FALSE())</f>
        <v>N</v>
      </c>
      <c r="M298" s="3" t="n">
        <v>70</v>
      </c>
      <c r="N298" s="3" t="n">
        <v>10</v>
      </c>
    </row>
    <row r="299" customFormat="false" ht="15" hidden="false" customHeight="true" outlineLevel="0" collapsed="false">
      <c r="A299" s="3" t="s">
        <v>609</v>
      </c>
      <c r="B299" s="3" t="s">
        <v>610</v>
      </c>
      <c r="C299" s="4" t="str">
        <f aca="false">VLOOKUP($B299,'Product Master'!$A$2:$O$5991,7,FALSE())</f>
        <v>Dry Grocery</v>
      </c>
      <c r="D299" s="4" t="str">
        <f aca="false">VLOOKUP($B299,'Product Master'!$A$2:$O$5991,8,FALSE())</f>
        <v>Canned Vegetables</v>
      </c>
      <c r="E299" s="4" t="str">
        <f aca="false">VLOOKUP($B299,'Product Master'!$A$2:$O$5991,5,FALSE())</f>
        <v>Redbarn</v>
      </c>
      <c r="F299" s="4" t="str">
        <f aca="false">VLOOKUP($B299,'Product Master'!$A$2:$O$5991,4,FALSE())</f>
        <v>Redbarn Cream Style Stewed Tomatoes, 14.5 oz</v>
      </c>
      <c r="G299" s="4" t="str">
        <f aca="false">VLOOKUP($B299,'Product Master'!$A$2:$O$5991,9,FALSE())</f>
        <v>14.5 oz</v>
      </c>
      <c r="H299" s="5" t="s">
        <v>16</v>
      </c>
      <c r="I299" s="6" t="n">
        <f aca="false">VLOOKUP($B299,'Product Master'!$A$2:$O$5991,14,FALSE())</f>
        <v>1.29</v>
      </c>
      <c r="J299" s="7" t="n">
        <f aca="false">VLOOKUP($B299,'Product Master'!$A$2:$O$5991,13,FALSE())</f>
        <v>2</v>
      </c>
      <c r="K299" s="7" t="str">
        <f aca="false">VLOOKUP($B299,'Product Master'!$A$2:$O$5991,11,FALSE())</f>
        <v>N</v>
      </c>
      <c r="L299" s="7" t="str">
        <f aca="false">VLOOKUP($B299,'Product Master'!$A$2:$O$5991,12,FALSE())</f>
        <v>N</v>
      </c>
      <c r="M299" s="3" t="n">
        <v>108</v>
      </c>
      <c r="N299" s="3" t="n">
        <v>3</v>
      </c>
    </row>
    <row r="300" customFormat="false" ht="15" hidden="false" customHeight="true" outlineLevel="0" collapsed="false">
      <c r="A300" s="3" t="s">
        <v>611</v>
      </c>
      <c r="B300" s="3" t="s">
        <v>612</v>
      </c>
      <c r="C300" s="4" t="str">
        <f aca="false">VLOOKUP($B300,'Product Master'!$A$2:$O$5991,7,FALSE())</f>
        <v>Dry Grocery</v>
      </c>
      <c r="D300" s="4" t="str">
        <f aca="false">VLOOKUP($B300,'Product Master'!$A$2:$O$5991,8,FALSE())</f>
        <v>Canned Vegetables</v>
      </c>
      <c r="E300" s="4" t="str">
        <f aca="false">VLOOKUP($B300,'Product Master'!$A$2:$O$5991,5,FALSE())</f>
        <v>Golden Grain Co.</v>
      </c>
      <c r="F300" s="4" t="str">
        <f aca="false">VLOOKUP($B300,'Product Master'!$A$2:$O$5991,4,FALSE())</f>
        <v>Golden Grain Co. Whole Spinach, 15 oz</v>
      </c>
      <c r="G300" s="4" t="str">
        <f aca="false">VLOOKUP($B300,'Product Master'!$A$2:$O$5991,9,FALSE())</f>
        <v>15 oz</v>
      </c>
      <c r="H300" s="5" t="s">
        <v>16</v>
      </c>
      <c r="I300" s="6" t="n">
        <f aca="false">VLOOKUP($B300,'Product Master'!$A$2:$O$5991,14,FALSE())</f>
        <v>1.89</v>
      </c>
      <c r="J300" s="7" t="n">
        <f aca="false">VLOOKUP($B300,'Product Master'!$A$2:$O$5991,13,FALSE())</f>
        <v>24</v>
      </c>
      <c r="K300" s="7" t="str">
        <f aca="false">VLOOKUP($B300,'Product Master'!$A$2:$O$5991,11,FALSE())</f>
        <v>N</v>
      </c>
      <c r="L300" s="7" t="str">
        <f aca="false">VLOOKUP($B300,'Product Master'!$A$2:$O$5991,12,FALSE())</f>
        <v>N</v>
      </c>
      <c r="M300" s="3" t="n">
        <v>24</v>
      </c>
      <c r="N300" s="3" t="n">
        <v>27</v>
      </c>
    </row>
    <row r="301" customFormat="false" ht="15" hidden="false" customHeight="true" outlineLevel="0" collapsed="false">
      <c r="A301" s="3" t="s">
        <v>613</v>
      </c>
      <c r="B301" s="3" t="s">
        <v>614</v>
      </c>
      <c r="C301" s="4" t="str">
        <f aca="false">VLOOKUP($B301,'Product Master'!$A$2:$O$5991,7,FALSE())</f>
        <v>Dry Grocery</v>
      </c>
      <c r="D301" s="4" t="str">
        <f aca="false">VLOOKUP($B301,'Product Master'!$A$2:$O$5991,8,FALSE())</f>
        <v>Canned Vegetables</v>
      </c>
      <c r="E301" s="4" t="str">
        <f aca="false">VLOOKUP($B301,'Product Master'!$A$2:$O$5991,5,FALSE())</f>
        <v>Wheatstone</v>
      </c>
      <c r="F301" s="4" t="str">
        <f aca="false">VLOOKUP($B301,'Product Master'!$A$2:$O$5991,4,FALSE())</f>
        <v>Wheatstone No Salt Added Stewed Tomatoes, 15 oz</v>
      </c>
      <c r="G301" s="4" t="str">
        <f aca="false">VLOOKUP($B301,'Product Master'!$A$2:$O$5991,9,FALSE())</f>
        <v>15 oz</v>
      </c>
      <c r="H301" s="5" t="s">
        <v>16</v>
      </c>
      <c r="I301" s="6" t="n">
        <f aca="false">VLOOKUP($B301,'Product Master'!$A$2:$O$5991,14,FALSE())</f>
        <v>0.29</v>
      </c>
      <c r="J301" s="7" t="n">
        <f aca="false">VLOOKUP($B301,'Product Master'!$A$2:$O$5991,13,FALSE())</f>
        <v>8</v>
      </c>
      <c r="K301" s="7" t="str">
        <f aca="false">VLOOKUP($B301,'Product Master'!$A$2:$O$5991,11,FALSE())</f>
        <v>N</v>
      </c>
      <c r="L301" s="7" t="str">
        <f aca="false">VLOOKUP($B301,'Product Master'!$A$2:$O$5991,12,FALSE())</f>
        <v>N</v>
      </c>
      <c r="M301" s="3" t="n">
        <v>27</v>
      </c>
      <c r="N301" s="3" t="n">
        <v>10</v>
      </c>
    </row>
    <row r="302" customFormat="false" ht="15" hidden="false" customHeight="true" outlineLevel="0" collapsed="false">
      <c r="A302" s="3" t="s">
        <v>615</v>
      </c>
      <c r="B302" s="3" t="s">
        <v>616</v>
      </c>
      <c r="C302" s="4" t="str">
        <f aca="false">VLOOKUP($B302,'Product Master'!$A$2:$O$5991,7,FALSE())</f>
        <v>Dry Grocery</v>
      </c>
      <c r="D302" s="4" t="str">
        <f aca="false">VLOOKUP($B302,'Product Master'!$A$2:$O$5991,8,FALSE())</f>
        <v>Canned Vegetables</v>
      </c>
      <c r="E302" s="4" t="str">
        <f aca="false">VLOOKUP($B302,'Product Master'!$A$2:$O$5991,5,FALSE())</f>
        <v>Harborline</v>
      </c>
      <c r="F302" s="4" t="str">
        <f aca="false">VLOOKUP($B302,'Product Master'!$A$2:$O$5991,4,FALSE())</f>
        <v>Harborline Organic Stewed Tomatoes, 14.5 oz</v>
      </c>
      <c r="G302" s="4" t="str">
        <f aca="false">VLOOKUP($B302,'Product Master'!$A$2:$O$5991,9,FALSE())</f>
        <v>14.5 oz</v>
      </c>
      <c r="H302" s="5" t="s">
        <v>16</v>
      </c>
      <c r="I302" s="6" t="n">
        <f aca="false">VLOOKUP($B302,'Product Master'!$A$2:$O$5991,14,FALSE())</f>
        <v>2.99</v>
      </c>
      <c r="J302" s="7" t="n">
        <f aca="false">VLOOKUP($B302,'Product Master'!$A$2:$O$5991,13,FALSE())</f>
        <v>6</v>
      </c>
      <c r="K302" s="7" t="str">
        <f aca="false">VLOOKUP($B302,'Product Master'!$A$2:$O$5991,11,FALSE())</f>
        <v>Y</v>
      </c>
      <c r="L302" s="7" t="str">
        <f aca="false">VLOOKUP($B302,'Product Master'!$A$2:$O$5991,12,FALSE())</f>
        <v>N</v>
      </c>
      <c r="M302" s="3" t="n">
        <v>130</v>
      </c>
      <c r="N302" s="3" t="n">
        <v>10</v>
      </c>
    </row>
    <row r="303" customFormat="false" ht="15" hidden="false" customHeight="true" outlineLevel="0" collapsed="false">
      <c r="A303" s="3" t="s">
        <v>617</v>
      </c>
      <c r="B303" s="3" t="s">
        <v>618</v>
      </c>
      <c r="C303" s="4" t="str">
        <f aca="false">VLOOKUP($B303,'Product Master'!$A$2:$O$5991,7,FALSE())</f>
        <v>Dry Grocery</v>
      </c>
      <c r="D303" s="4" t="str">
        <f aca="false">VLOOKUP($B303,'Product Master'!$A$2:$O$5991,8,FALSE())</f>
        <v>Canned Vegetables</v>
      </c>
      <c r="E303" s="4" t="str">
        <f aca="false">VLOOKUP($B303,'Product Master'!$A$2:$O$5991,5,FALSE())</f>
        <v>Roastport</v>
      </c>
      <c r="F303" s="4" t="str">
        <f aca="false">VLOOKUP($B303,'Product Master'!$A$2:$O$5991,4,FALSE())</f>
        <v>Roastport Whole Corn, 28 oz</v>
      </c>
      <c r="G303" s="4" t="str">
        <f aca="false">VLOOKUP($B303,'Product Master'!$A$2:$O$5991,9,FALSE())</f>
        <v>28 oz</v>
      </c>
      <c r="H303" s="5" t="s">
        <v>16</v>
      </c>
      <c r="I303" s="6" t="n">
        <f aca="false">VLOOKUP($B303,'Product Master'!$A$2:$O$5991,14,FALSE())</f>
        <v>1.49</v>
      </c>
      <c r="J303" s="7" t="n">
        <f aca="false">VLOOKUP($B303,'Product Master'!$A$2:$O$5991,13,FALSE())</f>
        <v>2</v>
      </c>
      <c r="K303" s="7" t="str">
        <f aca="false">VLOOKUP($B303,'Product Master'!$A$2:$O$5991,11,FALSE())</f>
        <v>N</v>
      </c>
      <c r="L303" s="7" t="str">
        <f aca="false">VLOOKUP($B303,'Product Master'!$A$2:$O$5991,12,FALSE())</f>
        <v>N</v>
      </c>
      <c r="M303" s="3" t="n">
        <v>29</v>
      </c>
      <c r="N303" s="3" t="n">
        <v>24</v>
      </c>
    </row>
    <row r="304" customFormat="false" ht="15" hidden="false" customHeight="true" outlineLevel="0" collapsed="false">
      <c r="A304" s="3" t="s">
        <v>619</v>
      </c>
      <c r="B304" s="3" t="s">
        <v>620</v>
      </c>
      <c r="C304" s="4" t="str">
        <f aca="false">VLOOKUP($B304,'Product Master'!$A$2:$O$5991,7,FALSE())</f>
        <v>Dry Grocery</v>
      </c>
      <c r="D304" s="4" t="str">
        <f aca="false">VLOOKUP($B304,'Product Master'!$A$2:$O$5991,8,FALSE())</f>
        <v>Canned Vegetables</v>
      </c>
      <c r="E304" s="4" t="str">
        <f aca="false">VLOOKUP($B304,'Product Master'!$A$2:$O$5991,5,FALSE())</f>
        <v>Pepperlane</v>
      </c>
      <c r="F304" s="4" t="str">
        <f aca="false">VLOOKUP($B304,'Product Master'!$A$2:$O$5991,4,FALSE())</f>
        <v>Pepperlane Whole Diced Tomatoes, 15 oz</v>
      </c>
      <c r="G304" s="4" t="str">
        <f aca="false">VLOOKUP($B304,'Product Master'!$A$2:$O$5991,9,FALSE())</f>
        <v>15 oz</v>
      </c>
      <c r="H304" s="5" t="s">
        <v>16</v>
      </c>
      <c r="I304" s="6" t="n">
        <f aca="false">VLOOKUP($B304,'Product Master'!$A$2:$O$5991,14,FALSE())</f>
        <v>0.99</v>
      </c>
      <c r="J304" s="7" t="n">
        <f aca="false">VLOOKUP($B304,'Product Master'!$A$2:$O$5991,13,FALSE())</f>
        <v>2</v>
      </c>
      <c r="K304" s="7" t="str">
        <f aca="false">VLOOKUP($B304,'Product Master'!$A$2:$O$5991,11,FALSE())</f>
        <v>N</v>
      </c>
      <c r="L304" s="7" t="str">
        <f aca="false">VLOOKUP($B304,'Product Master'!$A$2:$O$5991,12,FALSE())</f>
        <v>N</v>
      </c>
      <c r="M304" s="3" t="n">
        <v>17</v>
      </c>
      <c r="N304" s="3" t="n">
        <v>8</v>
      </c>
    </row>
    <row r="305" customFormat="false" ht="15" hidden="false" customHeight="true" outlineLevel="0" collapsed="false">
      <c r="A305" s="3" t="s">
        <v>621</v>
      </c>
      <c r="B305" s="3" t="s">
        <v>622</v>
      </c>
      <c r="C305" s="4" t="str">
        <f aca="false">VLOOKUP($B305,'Product Master'!$A$2:$O$5991,7,FALSE())</f>
        <v>Dry Grocery</v>
      </c>
      <c r="D305" s="4" t="str">
        <f aca="false">VLOOKUP($B305,'Product Master'!$A$2:$O$5991,8,FALSE())</f>
        <v>Canned Vegetables</v>
      </c>
      <c r="E305" s="4" t="str">
        <f aca="false">VLOOKUP($B305,'Product Master'!$A$2:$O$5991,5,FALSE())</f>
        <v>Nutgrove</v>
      </c>
      <c r="F305" s="4" t="str">
        <f aca="false">VLOOKUP($B305,'Product Master'!$A$2:$O$5991,4,FALSE())</f>
        <v>Nutgrove Cream Style Stewed Tomatoes, 28 oz</v>
      </c>
      <c r="G305" s="4" t="str">
        <f aca="false">VLOOKUP($B305,'Product Master'!$A$2:$O$5991,9,FALSE())</f>
        <v>28 oz</v>
      </c>
      <c r="H305" s="5" t="s">
        <v>16</v>
      </c>
      <c r="I305" s="6" t="n">
        <f aca="false">VLOOKUP($B305,'Product Master'!$A$2:$O$5991,14,FALSE())</f>
        <v>1.49</v>
      </c>
      <c r="J305" s="7" t="n">
        <f aca="false">VLOOKUP($B305,'Product Master'!$A$2:$O$5991,13,FALSE())</f>
        <v>12</v>
      </c>
      <c r="K305" s="7" t="str">
        <f aca="false">VLOOKUP($B305,'Product Master'!$A$2:$O$5991,11,FALSE())</f>
        <v>N</v>
      </c>
      <c r="L305" s="7" t="str">
        <f aca="false">VLOOKUP($B305,'Product Master'!$A$2:$O$5991,12,FALSE())</f>
        <v>N</v>
      </c>
      <c r="M305" s="3" t="n">
        <v>99</v>
      </c>
      <c r="N305" s="3" t="n">
        <v>30</v>
      </c>
    </row>
    <row r="306" customFormat="false" ht="15" hidden="false" customHeight="true" outlineLevel="0" collapsed="false">
      <c r="A306" s="3" t="s">
        <v>623</v>
      </c>
      <c r="B306" s="3" t="s">
        <v>624</v>
      </c>
      <c r="C306" s="4" t="str">
        <f aca="false">VLOOKUP($B306,'Product Master'!$A$2:$O$5991,7,FALSE())</f>
        <v>Dry Grocery</v>
      </c>
      <c r="D306" s="4" t="str">
        <f aca="false">VLOOKUP($B306,'Product Master'!$A$2:$O$5991,8,FALSE())</f>
        <v>Canned Vegetables</v>
      </c>
      <c r="E306" s="4" t="str">
        <f aca="false">VLOOKUP($B306,'Product Master'!$A$2:$O$5991,5,FALSE())</f>
        <v>Golden Grain Co.</v>
      </c>
      <c r="F306" s="4" t="str">
        <f aca="false">VLOOKUP($B306,'Product Master'!$A$2:$O$5991,4,FALSE())</f>
        <v>Golden Grain Co. No Salt Added Beets, 15 oz</v>
      </c>
      <c r="G306" s="4" t="str">
        <f aca="false">VLOOKUP($B306,'Product Master'!$A$2:$O$5991,9,FALSE())</f>
        <v>15 oz</v>
      </c>
      <c r="H306" s="5" t="s">
        <v>16</v>
      </c>
      <c r="I306" s="6" t="n">
        <f aca="false">VLOOKUP($B306,'Product Master'!$A$2:$O$5991,14,FALSE())</f>
        <v>0.39</v>
      </c>
      <c r="J306" s="7" t="n">
        <f aca="false">VLOOKUP($B306,'Product Master'!$A$2:$O$5991,13,FALSE())</f>
        <v>6</v>
      </c>
      <c r="K306" s="7" t="str">
        <f aca="false">VLOOKUP($B306,'Product Master'!$A$2:$O$5991,11,FALSE())</f>
        <v>N</v>
      </c>
      <c r="L306" s="7" t="str">
        <f aca="false">VLOOKUP($B306,'Product Master'!$A$2:$O$5991,12,FALSE())</f>
        <v>N</v>
      </c>
      <c r="M306" s="3" t="n">
        <v>71</v>
      </c>
      <c r="N306" s="3" t="n">
        <v>23</v>
      </c>
    </row>
    <row r="307" customFormat="false" ht="15" hidden="false" customHeight="true" outlineLevel="0" collapsed="false">
      <c r="A307" s="3" t="s">
        <v>625</v>
      </c>
      <c r="B307" s="3" t="s">
        <v>626</v>
      </c>
      <c r="C307" s="4" t="str">
        <f aca="false">VLOOKUP($B307,'Product Master'!$A$2:$O$5991,7,FALSE())</f>
        <v>Dry Grocery</v>
      </c>
      <c r="D307" s="4" t="str">
        <f aca="false">VLOOKUP($B307,'Product Master'!$A$2:$O$5991,8,FALSE())</f>
        <v>Canned Vegetables</v>
      </c>
      <c r="E307" s="4" t="str">
        <f aca="false">VLOOKUP($B307,'Product Master'!$A$2:$O$5991,5,FALSE())</f>
        <v>Golden Grain Co.</v>
      </c>
      <c r="F307" s="4" t="str">
        <f aca="false">VLOOKUP($B307,'Product Master'!$A$2:$O$5991,4,FALSE())</f>
        <v>Golden Grain Co. Cream Style Mixed Vegetables, 28 oz</v>
      </c>
      <c r="G307" s="4" t="str">
        <f aca="false">VLOOKUP($B307,'Product Master'!$A$2:$O$5991,9,FALSE())</f>
        <v>28 oz</v>
      </c>
      <c r="H307" s="5" t="s">
        <v>16</v>
      </c>
      <c r="I307" s="6" t="n">
        <f aca="false">VLOOKUP($B307,'Product Master'!$A$2:$O$5991,14,FALSE())</f>
        <v>1.79</v>
      </c>
      <c r="J307" s="7" t="n">
        <f aca="false">VLOOKUP($B307,'Product Master'!$A$2:$O$5991,13,FALSE())</f>
        <v>8</v>
      </c>
      <c r="K307" s="7" t="str">
        <f aca="false">VLOOKUP($B307,'Product Master'!$A$2:$O$5991,11,FALSE())</f>
        <v>N</v>
      </c>
      <c r="L307" s="7" t="str">
        <f aca="false">VLOOKUP($B307,'Product Master'!$A$2:$O$5991,12,FALSE())</f>
        <v>N</v>
      </c>
      <c r="M307" s="3" t="n">
        <v>66</v>
      </c>
      <c r="N307" s="3" t="n">
        <v>25</v>
      </c>
    </row>
    <row r="308" customFormat="false" ht="15" hidden="false" customHeight="true" outlineLevel="0" collapsed="false">
      <c r="A308" s="3" t="s">
        <v>627</v>
      </c>
      <c r="B308" s="3" t="s">
        <v>628</v>
      </c>
      <c r="C308" s="4" t="str">
        <f aca="false">VLOOKUP($B308,'Product Master'!$A$2:$O$5991,7,FALSE())</f>
        <v>Dry Grocery</v>
      </c>
      <c r="D308" s="4" t="str">
        <f aca="false">VLOOKUP($B308,'Product Master'!$A$2:$O$5991,8,FALSE())</f>
        <v>Canned Vegetables</v>
      </c>
      <c r="E308" s="4" t="str">
        <f aca="false">VLOOKUP($B308,'Product Master'!$A$2:$O$5991,5,FALSE())</f>
        <v>Pepperlane</v>
      </c>
      <c r="F308" s="4" t="str">
        <f aca="false">VLOOKUP($B308,'Product Master'!$A$2:$O$5991,4,FALSE())</f>
        <v>Pepperlane Organic Spinach, 14.5 oz</v>
      </c>
      <c r="G308" s="4" t="str">
        <f aca="false">VLOOKUP($B308,'Product Master'!$A$2:$O$5991,9,FALSE())</f>
        <v>14.5 oz</v>
      </c>
      <c r="H308" s="5" t="s">
        <v>16</v>
      </c>
      <c r="I308" s="6" t="n">
        <f aca="false">VLOOKUP($B308,'Product Master'!$A$2:$O$5991,14,FALSE())</f>
        <v>1.79</v>
      </c>
      <c r="J308" s="7" t="n">
        <f aca="false">VLOOKUP($B308,'Product Master'!$A$2:$O$5991,13,FALSE())</f>
        <v>4</v>
      </c>
      <c r="K308" s="7" t="str">
        <f aca="false">VLOOKUP($B308,'Product Master'!$A$2:$O$5991,11,FALSE())</f>
        <v>N</v>
      </c>
      <c r="L308" s="7" t="str">
        <f aca="false">VLOOKUP($B308,'Product Master'!$A$2:$O$5991,12,FALSE())</f>
        <v>N</v>
      </c>
      <c r="M308" s="3" t="n">
        <v>72</v>
      </c>
      <c r="N308" s="3" t="n">
        <v>22</v>
      </c>
    </row>
    <row r="309" customFormat="false" ht="15" hidden="false" customHeight="true" outlineLevel="0" collapsed="false">
      <c r="A309" s="3" t="s">
        <v>629</v>
      </c>
      <c r="B309" s="3" t="s">
        <v>630</v>
      </c>
      <c r="C309" s="4" t="str">
        <f aca="false">VLOOKUP($B309,'Product Master'!$A$2:$O$5991,7,FALSE())</f>
        <v>Dry Grocery</v>
      </c>
      <c r="D309" s="4" t="str">
        <f aca="false">VLOOKUP($B309,'Product Master'!$A$2:$O$5991,8,FALSE())</f>
        <v>Canned Vegetables</v>
      </c>
      <c r="E309" s="4" t="str">
        <f aca="false">VLOOKUP($B309,'Product Master'!$A$2:$O$5991,5,FALSE())</f>
        <v>Wheatstone</v>
      </c>
      <c r="F309" s="4" t="str">
        <f aca="false">VLOOKUP($B309,'Product Master'!$A$2:$O$5991,4,FALSE())</f>
        <v>Wheatstone No Salt Added Stewed Tomatoes, 8 oz</v>
      </c>
      <c r="G309" s="4" t="str">
        <f aca="false">VLOOKUP($B309,'Product Master'!$A$2:$O$5991,9,FALSE())</f>
        <v>8 oz</v>
      </c>
      <c r="H309" s="5" t="s">
        <v>16</v>
      </c>
      <c r="I309" s="6" t="n">
        <f aca="false">VLOOKUP($B309,'Product Master'!$A$2:$O$5991,14,FALSE())</f>
        <v>1.89</v>
      </c>
      <c r="J309" s="7" t="n">
        <f aca="false">VLOOKUP($B309,'Product Master'!$A$2:$O$5991,13,FALSE())</f>
        <v>2</v>
      </c>
      <c r="K309" s="7" t="str">
        <f aca="false">VLOOKUP($B309,'Product Master'!$A$2:$O$5991,11,FALSE())</f>
        <v>N</v>
      </c>
      <c r="L309" s="7" t="str">
        <f aca="false">VLOOKUP($B309,'Product Master'!$A$2:$O$5991,12,FALSE())</f>
        <v>N</v>
      </c>
      <c r="M309" s="3" t="n">
        <v>130</v>
      </c>
      <c r="N309" s="3" t="n">
        <v>34</v>
      </c>
    </row>
    <row r="310" customFormat="false" ht="15" hidden="false" customHeight="true" outlineLevel="0" collapsed="false">
      <c r="A310" s="3" t="s">
        <v>631</v>
      </c>
      <c r="B310" s="3" t="s">
        <v>632</v>
      </c>
      <c r="C310" s="4" t="str">
        <f aca="false">VLOOKUP($B310,'Product Master'!$A$2:$O$5991,7,FALSE())</f>
        <v>Dry Grocery</v>
      </c>
      <c r="D310" s="4" t="str">
        <f aca="false">VLOOKUP($B310,'Product Master'!$A$2:$O$5991,8,FALSE())</f>
        <v>Canned Vegetables</v>
      </c>
      <c r="E310" s="4" t="str">
        <f aca="false">VLOOKUP($B310,'Product Master'!$A$2:$O$5991,5,FALSE())</f>
        <v>Wheatstone</v>
      </c>
      <c r="F310" s="4" t="str">
        <f aca="false">VLOOKUP($B310,'Product Master'!$A$2:$O$5991,4,FALSE())</f>
        <v>Wheatstone Cut Carrots, 14.5 oz</v>
      </c>
      <c r="G310" s="4" t="str">
        <f aca="false">VLOOKUP($B310,'Product Master'!$A$2:$O$5991,9,FALSE())</f>
        <v>14.5 oz</v>
      </c>
      <c r="H310" s="5" t="s">
        <v>16</v>
      </c>
      <c r="I310" s="6" t="n">
        <f aca="false">VLOOKUP($B310,'Product Master'!$A$2:$O$5991,14,FALSE())</f>
        <v>1.99</v>
      </c>
      <c r="J310" s="7" t="n">
        <f aca="false">VLOOKUP($B310,'Product Master'!$A$2:$O$5991,13,FALSE())</f>
        <v>8</v>
      </c>
      <c r="K310" s="7" t="str">
        <f aca="false">VLOOKUP($B310,'Product Master'!$A$2:$O$5991,11,FALSE())</f>
        <v>N</v>
      </c>
      <c r="L310" s="7" t="str">
        <f aca="false">VLOOKUP($B310,'Product Master'!$A$2:$O$5991,12,FALSE())</f>
        <v>N</v>
      </c>
      <c r="M310" s="3" t="n">
        <v>27</v>
      </c>
      <c r="N310" s="3" t="n">
        <v>4</v>
      </c>
    </row>
    <row r="311" customFormat="false" ht="15" hidden="false" customHeight="true" outlineLevel="0" collapsed="false">
      <c r="A311" s="3" t="s">
        <v>633</v>
      </c>
      <c r="B311" s="3" t="s">
        <v>634</v>
      </c>
      <c r="C311" s="4" t="str">
        <f aca="false">VLOOKUP($B311,'Product Master'!$A$2:$O$5991,7,FALSE())</f>
        <v>Dry Grocery</v>
      </c>
      <c r="D311" s="4" t="str">
        <f aca="false">VLOOKUP($B311,'Product Master'!$A$2:$O$5991,8,FALSE())</f>
        <v>Canned Vegetables</v>
      </c>
      <c r="E311" s="4" t="str">
        <f aca="false">VLOOKUP($B311,'Product Master'!$A$2:$O$5991,5,FALSE())</f>
        <v>Nutgrove</v>
      </c>
      <c r="F311" s="4" t="str">
        <f aca="false">VLOOKUP($B311,'Product Master'!$A$2:$O$5991,4,FALSE())</f>
        <v>Nutgrove Organic Carrots, 8 oz</v>
      </c>
      <c r="G311" s="4" t="str">
        <f aca="false">VLOOKUP($B311,'Product Master'!$A$2:$O$5991,9,FALSE())</f>
        <v>8 oz</v>
      </c>
      <c r="H311" s="5" t="s">
        <v>16</v>
      </c>
      <c r="I311" s="6" t="n">
        <f aca="false">VLOOKUP($B311,'Product Master'!$A$2:$O$5991,14,FALSE())</f>
        <v>1.39</v>
      </c>
      <c r="J311" s="7" t="n">
        <f aca="false">VLOOKUP($B311,'Product Master'!$A$2:$O$5991,13,FALSE())</f>
        <v>8</v>
      </c>
      <c r="K311" s="7" t="str">
        <f aca="false">VLOOKUP($B311,'Product Master'!$A$2:$O$5991,11,FALSE())</f>
        <v>N</v>
      </c>
      <c r="L311" s="7" t="str">
        <f aca="false">VLOOKUP($B311,'Product Master'!$A$2:$O$5991,12,FALSE())</f>
        <v>N</v>
      </c>
      <c r="M311" s="3" t="n">
        <v>16</v>
      </c>
      <c r="N311" s="3" t="n">
        <v>5</v>
      </c>
    </row>
    <row r="312" customFormat="false" ht="15" hidden="false" customHeight="true" outlineLevel="0" collapsed="false">
      <c r="A312" s="3" t="s">
        <v>635</v>
      </c>
      <c r="B312" s="3" t="s">
        <v>636</v>
      </c>
      <c r="C312" s="4" t="str">
        <f aca="false">VLOOKUP($B312,'Product Master'!$A$2:$O$5991,7,FALSE())</f>
        <v>Dry Grocery</v>
      </c>
      <c r="D312" s="4" t="str">
        <f aca="false">VLOOKUP($B312,'Product Master'!$A$2:$O$5991,8,FALSE())</f>
        <v>Canned Vegetables</v>
      </c>
      <c r="E312" s="4" t="str">
        <f aca="false">VLOOKUP($B312,'Product Master'!$A$2:$O$5991,5,FALSE())</f>
        <v>Orchard Spread</v>
      </c>
      <c r="F312" s="4" t="str">
        <f aca="false">VLOOKUP($B312,'Product Master'!$A$2:$O$5991,4,FALSE())</f>
        <v>Orchard Spread Cut Mixed Vegetables, 28 oz</v>
      </c>
      <c r="G312" s="4" t="str">
        <f aca="false">VLOOKUP($B312,'Product Master'!$A$2:$O$5991,9,FALSE())</f>
        <v>28 oz</v>
      </c>
      <c r="H312" s="5" t="s">
        <v>16</v>
      </c>
      <c r="I312" s="6" t="n">
        <f aca="false">VLOOKUP($B312,'Product Master'!$A$2:$O$5991,14,FALSE())</f>
        <v>1.89</v>
      </c>
      <c r="J312" s="7" t="n">
        <f aca="false">VLOOKUP($B312,'Product Master'!$A$2:$O$5991,13,FALSE())</f>
        <v>6</v>
      </c>
      <c r="K312" s="7" t="str">
        <f aca="false">VLOOKUP($B312,'Product Master'!$A$2:$O$5991,11,FALSE())</f>
        <v>N</v>
      </c>
      <c r="L312" s="7" t="str">
        <f aca="false">VLOOKUP($B312,'Product Master'!$A$2:$O$5991,12,FALSE())</f>
        <v>N</v>
      </c>
      <c r="M312" s="3" t="n">
        <v>27</v>
      </c>
      <c r="N312" s="3" t="n">
        <v>20</v>
      </c>
    </row>
    <row r="313" customFormat="false" ht="15" hidden="false" customHeight="true" outlineLevel="0" collapsed="false">
      <c r="A313" s="3" t="s">
        <v>637</v>
      </c>
      <c r="B313" s="3" t="s">
        <v>638</v>
      </c>
      <c r="C313" s="4" t="str">
        <f aca="false">VLOOKUP($B313,'Product Master'!$A$2:$O$5991,7,FALSE())</f>
        <v>Dry Grocery</v>
      </c>
      <c r="D313" s="4" t="str">
        <f aca="false">VLOOKUP($B313,'Product Master'!$A$2:$O$5991,8,FALSE())</f>
        <v>Canned Vegetables</v>
      </c>
      <c r="E313" s="4" t="str">
        <f aca="false">VLOOKUP($B313,'Product Master'!$A$2:$O$5991,5,FALSE())</f>
        <v>Orchard Spread</v>
      </c>
      <c r="F313" s="4" t="str">
        <f aca="false">VLOOKUP($B313,'Product Master'!$A$2:$O$5991,4,FALSE())</f>
        <v>Orchard Spread No Salt Added Diced Tomatoes, 14.5 oz</v>
      </c>
      <c r="G313" s="4" t="str">
        <f aca="false">VLOOKUP($B313,'Product Master'!$A$2:$O$5991,9,FALSE())</f>
        <v>14.5 oz</v>
      </c>
      <c r="H313" s="5" t="s">
        <v>16</v>
      </c>
      <c r="I313" s="6" t="n">
        <f aca="false">VLOOKUP($B313,'Product Master'!$A$2:$O$5991,14,FALSE())</f>
        <v>2.49</v>
      </c>
      <c r="J313" s="7" t="n">
        <f aca="false">VLOOKUP($B313,'Product Master'!$A$2:$O$5991,13,FALSE())</f>
        <v>6</v>
      </c>
      <c r="K313" s="7" t="str">
        <f aca="false">VLOOKUP($B313,'Product Master'!$A$2:$O$5991,11,FALSE())</f>
        <v>N</v>
      </c>
      <c r="L313" s="7" t="str">
        <f aca="false">VLOOKUP($B313,'Product Master'!$A$2:$O$5991,12,FALSE())</f>
        <v>N</v>
      </c>
      <c r="M313" s="3" t="n">
        <v>88</v>
      </c>
      <c r="N313" s="3" t="n">
        <v>14</v>
      </c>
    </row>
    <row r="314" customFormat="false" ht="15" hidden="false" customHeight="true" outlineLevel="0" collapsed="false">
      <c r="A314" s="3" t="s">
        <v>639</v>
      </c>
      <c r="B314" s="3" t="s">
        <v>640</v>
      </c>
      <c r="C314" s="4" t="str">
        <f aca="false">VLOOKUP($B314,'Product Master'!$A$2:$O$5991,7,FALSE())</f>
        <v>Dry Grocery</v>
      </c>
      <c r="D314" s="4" t="str">
        <f aca="false">VLOOKUP($B314,'Product Master'!$A$2:$O$5991,8,FALSE())</f>
        <v>Canned Fruit</v>
      </c>
      <c r="E314" s="4" t="str">
        <f aca="false">VLOOKUP($B314,'Product Master'!$A$2:$O$5991,5,FALSE())</f>
        <v>Harborline</v>
      </c>
      <c r="F314" s="4" t="str">
        <f aca="false">VLOOKUP($B314,'Product Master'!$A$2:$O$5991,4,FALSE())</f>
        <v>Harborline Cinnamon Pears, 29 oz</v>
      </c>
      <c r="G314" s="4" t="str">
        <f aca="false">VLOOKUP($B314,'Product Master'!$A$2:$O$5991,9,FALSE())</f>
        <v>29 oz</v>
      </c>
      <c r="H314" s="5" t="s">
        <v>16</v>
      </c>
      <c r="I314" s="6" t="n">
        <f aca="false">VLOOKUP($B314,'Product Master'!$A$2:$O$5991,14,FALSE())</f>
        <v>1.99</v>
      </c>
      <c r="J314" s="7" t="n">
        <f aca="false">VLOOKUP($B314,'Product Master'!$A$2:$O$5991,13,FALSE())</f>
        <v>4</v>
      </c>
      <c r="K314" s="7" t="str">
        <f aca="false">VLOOKUP($B314,'Product Master'!$A$2:$O$5991,11,FALSE())</f>
        <v>Y</v>
      </c>
      <c r="L314" s="7" t="str">
        <f aca="false">VLOOKUP($B314,'Product Master'!$A$2:$O$5991,12,FALSE())</f>
        <v>N</v>
      </c>
      <c r="M314" s="3" t="n">
        <v>124</v>
      </c>
      <c r="N314" s="3" t="n">
        <v>26</v>
      </c>
    </row>
    <row r="315" customFormat="false" ht="15" hidden="false" customHeight="true" outlineLevel="0" collapsed="false">
      <c r="A315" s="3" t="s">
        <v>641</v>
      </c>
      <c r="B315" s="3" t="s">
        <v>642</v>
      </c>
      <c r="C315" s="4" t="str">
        <f aca="false">VLOOKUP($B315,'Product Master'!$A$2:$O$5991,7,FALSE())</f>
        <v>Dry Grocery</v>
      </c>
      <c r="D315" s="4" t="str">
        <f aca="false">VLOOKUP($B315,'Product Master'!$A$2:$O$5991,8,FALSE())</f>
        <v>Canned Fruit</v>
      </c>
      <c r="E315" s="4" t="str">
        <f aca="false">VLOOKUP($B315,'Product Master'!$A$2:$O$5991,5,FALSE())</f>
        <v>Kettle Row</v>
      </c>
      <c r="F315" s="4" t="str">
        <f aca="false">VLOOKUP($B315,'Product Master'!$A$2:$O$5991,4,FALSE())</f>
        <v>Kettle Row In Light Syrup Fruit Cocktail, 4 oz</v>
      </c>
      <c r="G315" s="4" t="str">
        <f aca="false">VLOOKUP($B315,'Product Master'!$A$2:$O$5991,9,FALSE())</f>
        <v>4 oz</v>
      </c>
      <c r="H315" s="5" t="s">
        <v>16</v>
      </c>
      <c r="I315" s="6" t="n">
        <f aca="false">VLOOKUP($B315,'Product Master'!$A$2:$O$5991,14,FALSE())</f>
        <v>2.49</v>
      </c>
      <c r="J315" s="7" t="n">
        <f aca="false">VLOOKUP($B315,'Product Master'!$A$2:$O$5991,13,FALSE())</f>
        <v>12</v>
      </c>
      <c r="K315" s="7" t="str">
        <f aca="false">VLOOKUP($B315,'Product Master'!$A$2:$O$5991,11,FALSE())</f>
        <v>N</v>
      </c>
      <c r="L315" s="7" t="str">
        <f aca="false">VLOOKUP($B315,'Product Master'!$A$2:$O$5991,12,FALSE())</f>
        <v>N</v>
      </c>
      <c r="M315" s="3" t="n">
        <v>48</v>
      </c>
      <c r="N315" s="3" t="n">
        <v>34</v>
      </c>
    </row>
    <row r="316" customFormat="false" ht="15" hidden="false" customHeight="true" outlineLevel="0" collapsed="false">
      <c r="A316" s="3" t="s">
        <v>643</v>
      </c>
      <c r="B316" s="3" t="s">
        <v>644</v>
      </c>
      <c r="C316" s="4" t="str">
        <f aca="false">VLOOKUP($B316,'Product Master'!$A$2:$O$5991,7,FALSE())</f>
        <v>Dry Grocery</v>
      </c>
      <c r="D316" s="4" t="str">
        <f aca="false">VLOOKUP($B316,'Product Master'!$A$2:$O$5991,8,FALSE())</f>
        <v>Canned Fruit</v>
      </c>
      <c r="E316" s="4" t="str">
        <f aca="false">VLOOKUP($B316,'Product Master'!$A$2:$O$5991,5,FALSE())</f>
        <v>Golden Grain Co.</v>
      </c>
      <c r="F316" s="4" t="str">
        <f aca="false">VLOOKUP($B316,'Product Master'!$A$2:$O$5991,4,FALSE())</f>
        <v>Golden Grain Co. Unsweetened Applesauce, 15 oz</v>
      </c>
      <c r="G316" s="4" t="str">
        <f aca="false">VLOOKUP($B316,'Product Master'!$A$2:$O$5991,9,FALSE())</f>
        <v>15 oz</v>
      </c>
      <c r="H316" s="5" t="s">
        <v>16</v>
      </c>
      <c r="I316" s="6" t="n">
        <f aca="false">VLOOKUP($B316,'Product Master'!$A$2:$O$5991,14,FALSE())</f>
        <v>2.29</v>
      </c>
      <c r="J316" s="7" t="n">
        <f aca="false">VLOOKUP($B316,'Product Master'!$A$2:$O$5991,13,FALSE())</f>
        <v>2</v>
      </c>
      <c r="K316" s="7" t="str">
        <f aca="false">VLOOKUP($B316,'Product Master'!$A$2:$O$5991,11,FALSE())</f>
        <v>N</v>
      </c>
      <c r="L316" s="7" t="str">
        <f aca="false">VLOOKUP($B316,'Product Master'!$A$2:$O$5991,12,FALSE())</f>
        <v>N</v>
      </c>
      <c r="M316" s="3" t="n">
        <v>47</v>
      </c>
      <c r="N316" s="3" t="n">
        <v>36</v>
      </c>
    </row>
    <row r="317" customFormat="false" ht="15" hidden="false" customHeight="true" outlineLevel="0" collapsed="false">
      <c r="A317" s="3" t="s">
        <v>645</v>
      </c>
      <c r="B317" s="3" t="s">
        <v>646</v>
      </c>
      <c r="C317" s="4" t="str">
        <f aca="false">VLOOKUP($B317,'Product Master'!$A$2:$O$5991,7,FALSE())</f>
        <v>Dry Grocery</v>
      </c>
      <c r="D317" s="4" t="str">
        <f aca="false">VLOOKUP($B317,'Product Master'!$A$2:$O$5991,8,FALSE())</f>
        <v>Canned Fruit</v>
      </c>
      <c r="E317" s="4" t="str">
        <f aca="false">VLOOKUP($B317,'Product Master'!$A$2:$O$5991,5,FALSE())</f>
        <v>Roastport</v>
      </c>
      <c r="F317" s="4" t="str">
        <f aca="false">VLOOKUP($B317,'Product Master'!$A$2:$O$5991,4,FALSE())</f>
        <v>Roastport In 100% Juice Fruit Cocktail, 29 oz</v>
      </c>
      <c r="G317" s="4" t="str">
        <f aca="false">VLOOKUP($B317,'Product Master'!$A$2:$O$5991,9,FALSE())</f>
        <v>29 oz</v>
      </c>
      <c r="H317" s="5" t="s">
        <v>16</v>
      </c>
      <c r="I317" s="6" t="n">
        <f aca="false">VLOOKUP($B317,'Product Master'!$A$2:$O$5991,14,FALSE())</f>
        <v>2.39</v>
      </c>
      <c r="J317" s="7" t="n">
        <f aca="false">VLOOKUP($B317,'Product Master'!$A$2:$O$5991,13,FALSE())</f>
        <v>12</v>
      </c>
      <c r="K317" s="7" t="str">
        <f aca="false">VLOOKUP($B317,'Product Master'!$A$2:$O$5991,11,FALSE())</f>
        <v>N</v>
      </c>
      <c r="L317" s="7" t="str">
        <f aca="false">VLOOKUP($B317,'Product Master'!$A$2:$O$5991,12,FALSE())</f>
        <v>N</v>
      </c>
      <c r="M317" s="3" t="n">
        <v>51</v>
      </c>
      <c r="N317" s="3" t="n">
        <v>36</v>
      </c>
    </row>
    <row r="318" customFormat="false" ht="15" hidden="false" customHeight="true" outlineLevel="0" collapsed="false">
      <c r="A318" s="3" t="s">
        <v>647</v>
      </c>
      <c r="B318" s="3" t="s">
        <v>648</v>
      </c>
      <c r="C318" s="4" t="str">
        <f aca="false">VLOOKUP($B318,'Product Master'!$A$2:$O$5991,7,FALSE())</f>
        <v>Dry Grocery</v>
      </c>
      <c r="D318" s="4" t="str">
        <f aca="false">VLOOKUP($B318,'Product Master'!$A$2:$O$5991,8,FALSE())</f>
        <v>Canned Fruit</v>
      </c>
      <c r="E318" s="4" t="str">
        <f aca="false">VLOOKUP($B318,'Product Master'!$A$2:$O$5991,5,FALSE())</f>
        <v>Roastport</v>
      </c>
      <c r="F318" s="4" t="str">
        <f aca="false">VLOOKUP($B318,'Product Master'!$A$2:$O$5991,4,FALSE())</f>
        <v>Roastport In Light Syrup Pineapple, 15 oz</v>
      </c>
      <c r="G318" s="4" t="str">
        <f aca="false">VLOOKUP($B318,'Product Master'!$A$2:$O$5991,9,FALSE())</f>
        <v>15 oz</v>
      </c>
      <c r="H318" s="5" t="s">
        <v>16</v>
      </c>
      <c r="I318" s="6" t="n">
        <f aca="false">VLOOKUP($B318,'Product Master'!$A$2:$O$5991,14,FALSE())</f>
        <v>1.39</v>
      </c>
      <c r="J318" s="7" t="n">
        <f aca="false">VLOOKUP($B318,'Product Master'!$A$2:$O$5991,13,FALSE())</f>
        <v>1</v>
      </c>
      <c r="K318" s="7" t="str">
        <f aca="false">VLOOKUP($B318,'Product Master'!$A$2:$O$5991,11,FALSE())</f>
        <v>N</v>
      </c>
      <c r="L318" s="7" t="str">
        <f aca="false">VLOOKUP($B318,'Product Master'!$A$2:$O$5991,12,FALSE())</f>
        <v>N</v>
      </c>
      <c r="M318" s="3" t="n">
        <v>110</v>
      </c>
      <c r="N318" s="3" t="n">
        <v>11</v>
      </c>
    </row>
    <row r="319" customFormat="false" ht="15" hidden="false" customHeight="true" outlineLevel="0" collapsed="false">
      <c r="A319" s="3" t="s">
        <v>649</v>
      </c>
      <c r="B319" s="3" t="s">
        <v>650</v>
      </c>
      <c r="C319" s="4" t="str">
        <f aca="false">VLOOKUP($B319,'Product Master'!$A$2:$O$5991,7,FALSE())</f>
        <v>Dry Grocery</v>
      </c>
      <c r="D319" s="4" t="str">
        <f aca="false">VLOOKUP($B319,'Product Master'!$A$2:$O$5991,8,FALSE())</f>
        <v>Canned Fruit</v>
      </c>
      <c r="E319" s="4" t="str">
        <f aca="false">VLOOKUP($B319,'Product Master'!$A$2:$O$5991,5,FALSE())</f>
        <v>Kettle Row</v>
      </c>
      <c r="F319" s="4" t="str">
        <f aca="false">VLOOKUP($B319,'Product Master'!$A$2:$O$5991,4,FALSE())</f>
        <v>Kettle Row In Light Syrup Peaches, 29 oz</v>
      </c>
      <c r="G319" s="4" t="str">
        <f aca="false">VLOOKUP($B319,'Product Master'!$A$2:$O$5991,9,FALSE())</f>
        <v>29 oz</v>
      </c>
      <c r="H319" s="5" t="s">
        <v>16</v>
      </c>
      <c r="I319" s="6" t="n">
        <f aca="false">VLOOKUP($B319,'Product Master'!$A$2:$O$5991,14,FALSE())</f>
        <v>2.49</v>
      </c>
      <c r="J319" s="7" t="n">
        <f aca="false">VLOOKUP($B319,'Product Master'!$A$2:$O$5991,13,FALSE())</f>
        <v>4</v>
      </c>
      <c r="K319" s="7" t="str">
        <f aca="false">VLOOKUP($B319,'Product Master'!$A$2:$O$5991,11,FALSE())</f>
        <v>N</v>
      </c>
      <c r="L319" s="7" t="str">
        <f aca="false">VLOOKUP($B319,'Product Master'!$A$2:$O$5991,12,FALSE())</f>
        <v>N</v>
      </c>
      <c r="M319" s="3" t="n">
        <v>68</v>
      </c>
      <c r="N319" s="3" t="n">
        <v>38</v>
      </c>
    </row>
    <row r="320" customFormat="false" ht="15" hidden="false" customHeight="true" outlineLevel="0" collapsed="false">
      <c r="A320" s="3" t="s">
        <v>651</v>
      </c>
      <c r="B320" s="3" t="s">
        <v>652</v>
      </c>
      <c r="C320" s="4" t="str">
        <f aca="false">VLOOKUP($B320,'Product Master'!$A$2:$O$5991,7,FALSE())</f>
        <v>Dry Grocery</v>
      </c>
      <c r="D320" s="4" t="str">
        <f aca="false">VLOOKUP($B320,'Product Master'!$A$2:$O$5991,8,FALSE())</f>
        <v>Canned Fruit</v>
      </c>
      <c r="E320" s="4" t="str">
        <f aca="false">VLOOKUP($B320,'Product Master'!$A$2:$O$5991,5,FALSE())</f>
        <v>Roastport</v>
      </c>
      <c r="F320" s="4" t="str">
        <f aca="false">VLOOKUP($B320,'Product Master'!$A$2:$O$5991,4,FALSE())</f>
        <v>Roastport Unsweetened Applesauce, 4 oz</v>
      </c>
      <c r="G320" s="4" t="str">
        <f aca="false">VLOOKUP($B320,'Product Master'!$A$2:$O$5991,9,FALSE())</f>
        <v>4 oz</v>
      </c>
      <c r="H320" s="5" t="s">
        <v>16</v>
      </c>
      <c r="I320" s="6" t="n">
        <f aca="false">VLOOKUP($B320,'Product Master'!$A$2:$O$5991,14,FALSE())</f>
        <v>2.79</v>
      </c>
      <c r="J320" s="7" t="n">
        <f aca="false">VLOOKUP($B320,'Product Master'!$A$2:$O$5991,13,FALSE())</f>
        <v>12</v>
      </c>
      <c r="K320" s="7" t="str">
        <f aca="false">VLOOKUP($B320,'Product Master'!$A$2:$O$5991,11,FALSE())</f>
        <v>N</v>
      </c>
      <c r="L320" s="7" t="str">
        <f aca="false">VLOOKUP($B320,'Product Master'!$A$2:$O$5991,12,FALSE())</f>
        <v>N</v>
      </c>
      <c r="M320" s="3" t="n">
        <v>149</v>
      </c>
      <c r="N320" s="3" t="n">
        <v>14</v>
      </c>
    </row>
    <row r="321" customFormat="false" ht="15" hidden="false" customHeight="true" outlineLevel="0" collapsed="false">
      <c r="A321" s="3" t="s">
        <v>653</v>
      </c>
      <c r="B321" s="3" t="s">
        <v>654</v>
      </c>
      <c r="C321" s="4" t="str">
        <f aca="false">VLOOKUP($B321,'Product Master'!$A$2:$O$5991,7,FALSE())</f>
        <v>Dry Grocery</v>
      </c>
      <c r="D321" s="4" t="str">
        <f aca="false">VLOOKUP($B321,'Product Master'!$A$2:$O$5991,8,FALSE())</f>
        <v>Canned Fruit</v>
      </c>
      <c r="E321" s="4" t="str">
        <f aca="false">VLOOKUP($B321,'Product Master'!$A$2:$O$5991,5,FALSE())</f>
        <v>Harborline</v>
      </c>
      <c r="F321" s="4" t="str">
        <f aca="false">VLOOKUP($B321,'Product Master'!$A$2:$O$5991,4,FALSE())</f>
        <v>Harborline In Light Syrup Pears, 29 oz</v>
      </c>
      <c r="G321" s="4" t="str">
        <f aca="false">VLOOKUP($B321,'Product Master'!$A$2:$O$5991,9,FALSE())</f>
        <v>29 oz</v>
      </c>
      <c r="H321" s="5" t="s">
        <v>16</v>
      </c>
      <c r="I321" s="6" t="n">
        <f aca="false">VLOOKUP($B321,'Product Master'!$A$2:$O$5991,14,FALSE())</f>
        <v>1.89</v>
      </c>
      <c r="J321" s="7" t="n">
        <f aca="false">VLOOKUP($B321,'Product Master'!$A$2:$O$5991,13,FALSE())</f>
        <v>2</v>
      </c>
      <c r="K321" s="7" t="str">
        <f aca="false">VLOOKUP($B321,'Product Master'!$A$2:$O$5991,11,FALSE())</f>
        <v>Y</v>
      </c>
      <c r="L321" s="7" t="str">
        <f aca="false">VLOOKUP($B321,'Product Master'!$A$2:$O$5991,12,FALSE())</f>
        <v>N</v>
      </c>
      <c r="M321" s="3" t="n">
        <v>85</v>
      </c>
      <c r="N321" s="3" t="n">
        <v>37</v>
      </c>
    </row>
    <row r="322" customFormat="false" ht="15" hidden="false" customHeight="true" outlineLevel="0" collapsed="false">
      <c r="A322" s="3" t="s">
        <v>655</v>
      </c>
      <c r="B322" s="3" t="s">
        <v>656</v>
      </c>
      <c r="C322" s="4" t="str">
        <f aca="false">VLOOKUP($B322,'Product Master'!$A$2:$O$5991,7,FALSE())</f>
        <v>Dry Grocery</v>
      </c>
      <c r="D322" s="4" t="str">
        <f aca="false">VLOOKUP($B322,'Product Master'!$A$2:$O$5991,8,FALSE())</f>
        <v>Canned Fruit</v>
      </c>
      <c r="E322" s="4" t="str">
        <f aca="false">VLOOKUP($B322,'Product Master'!$A$2:$O$5991,5,FALSE())</f>
        <v>Redbarn</v>
      </c>
      <c r="F322" s="4" t="str">
        <f aca="false">VLOOKUP($B322,'Product Master'!$A$2:$O$5991,4,FALSE())</f>
        <v>Redbarn In 100% Juice Pears, 29 oz</v>
      </c>
      <c r="G322" s="4" t="str">
        <f aca="false">VLOOKUP($B322,'Product Master'!$A$2:$O$5991,9,FALSE())</f>
        <v>29 oz</v>
      </c>
      <c r="H322" s="5" t="s">
        <v>16</v>
      </c>
      <c r="I322" s="6" t="n">
        <f aca="false">VLOOKUP($B322,'Product Master'!$A$2:$O$5991,14,FALSE())</f>
        <v>1.89</v>
      </c>
      <c r="J322" s="7" t="n">
        <f aca="false">VLOOKUP($B322,'Product Master'!$A$2:$O$5991,13,FALSE())</f>
        <v>8</v>
      </c>
      <c r="K322" s="7" t="str">
        <f aca="false">VLOOKUP($B322,'Product Master'!$A$2:$O$5991,11,FALSE())</f>
        <v>N</v>
      </c>
      <c r="L322" s="7" t="str">
        <f aca="false">VLOOKUP($B322,'Product Master'!$A$2:$O$5991,12,FALSE())</f>
        <v>N</v>
      </c>
      <c r="M322" s="3" t="n">
        <v>134</v>
      </c>
      <c r="N322" s="3" t="n">
        <v>9</v>
      </c>
    </row>
    <row r="323" customFormat="false" ht="15" hidden="false" customHeight="true" outlineLevel="0" collapsed="false">
      <c r="A323" s="3" t="s">
        <v>657</v>
      </c>
      <c r="B323" s="3" t="s">
        <v>658</v>
      </c>
      <c r="C323" s="4" t="str">
        <f aca="false">VLOOKUP($B323,'Product Master'!$A$2:$O$5991,7,FALSE())</f>
        <v>Dry Grocery</v>
      </c>
      <c r="D323" s="4" t="str">
        <f aca="false">VLOOKUP($B323,'Product Master'!$A$2:$O$5991,8,FALSE())</f>
        <v>Canned Fruit</v>
      </c>
      <c r="E323" s="4" t="str">
        <f aca="false">VLOOKUP($B323,'Product Master'!$A$2:$O$5991,5,FALSE())</f>
        <v>Roastport</v>
      </c>
      <c r="F323" s="4" t="str">
        <f aca="false">VLOOKUP($B323,'Product Master'!$A$2:$O$5991,4,FALSE())</f>
        <v>Roastport In 100% Juice Pears, 15 oz</v>
      </c>
      <c r="G323" s="4" t="str">
        <f aca="false">VLOOKUP($B323,'Product Master'!$A$2:$O$5991,9,FALSE())</f>
        <v>15 oz</v>
      </c>
      <c r="H323" s="5" t="s">
        <v>16</v>
      </c>
      <c r="I323" s="6" t="n">
        <f aca="false">VLOOKUP($B323,'Product Master'!$A$2:$O$5991,14,FALSE())</f>
        <v>1.39</v>
      </c>
      <c r="J323" s="7" t="n">
        <f aca="false">VLOOKUP($B323,'Product Master'!$A$2:$O$5991,13,FALSE())</f>
        <v>4</v>
      </c>
      <c r="K323" s="7" t="str">
        <f aca="false">VLOOKUP($B323,'Product Master'!$A$2:$O$5991,11,FALSE())</f>
        <v>N</v>
      </c>
      <c r="L323" s="7" t="str">
        <f aca="false">VLOOKUP($B323,'Product Master'!$A$2:$O$5991,12,FALSE())</f>
        <v>N</v>
      </c>
      <c r="M323" s="3" t="n">
        <v>118</v>
      </c>
      <c r="N323" s="3" t="n">
        <v>21</v>
      </c>
    </row>
    <row r="324" customFormat="false" ht="15" hidden="false" customHeight="true" outlineLevel="0" collapsed="false">
      <c r="A324" s="3" t="s">
        <v>659</v>
      </c>
      <c r="B324" s="3" t="s">
        <v>660</v>
      </c>
      <c r="C324" s="4" t="str">
        <f aca="false">VLOOKUP($B324,'Product Master'!$A$2:$O$5991,7,FALSE())</f>
        <v>Dry Grocery</v>
      </c>
      <c r="D324" s="4" t="str">
        <f aca="false">VLOOKUP($B324,'Product Master'!$A$2:$O$5991,8,FALSE())</f>
        <v>Canned Fruit</v>
      </c>
      <c r="E324" s="4" t="str">
        <f aca="false">VLOOKUP($B324,'Product Master'!$A$2:$O$5991,5,FALSE())</f>
        <v>Pepperlane</v>
      </c>
      <c r="F324" s="4" t="str">
        <f aca="false">VLOOKUP($B324,'Product Master'!$A$2:$O$5991,4,FALSE())</f>
        <v>Pepperlane Cinnamon Pears, 4 oz</v>
      </c>
      <c r="G324" s="4" t="str">
        <f aca="false">VLOOKUP($B324,'Product Master'!$A$2:$O$5991,9,FALSE())</f>
        <v>4 oz</v>
      </c>
      <c r="H324" s="5" t="s">
        <v>16</v>
      </c>
      <c r="I324" s="6" t="n">
        <f aca="false">VLOOKUP($B324,'Product Master'!$A$2:$O$5991,14,FALSE())</f>
        <v>1.49</v>
      </c>
      <c r="J324" s="7" t="n">
        <f aca="false">VLOOKUP($B324,'Product Master'!$A$2:$O$5991,13,FALSE())</f>
        <v>4</v>
      </c>
      <c r="K324" s="7" t="str">
        <f aca="false">VLOOKUP($B324,'Product Master'!$A$2:$O$5991,11,FALSE())</f>
        <v>N</v>
      </c>
      <c r="L324" s="7" t="str">
        <f aca="false">VLOOKUP($B324,'Product Master'!$A$2:$O$5991,12,FALSE())</f>
        <v>N</v>
      </c>
      <c r="M324" s="3" t="n">
        <v>68</v>
      </c>
      <c r="N324" s="3" t="n">
        <v>16</v>
      </c>
    </row>
    <row r="325" customFormat="false" ht="15" hidden="false" customHeight="true" outlineLevel="0" collapsed="false">
      <c r="A325" s="3" t="s">
        <v>661</v>
      </c>
      <c r="B325" s="3" t="s">
        <v>662</v>
      </c>
      <c r="C325" s="4" t="str">
        <f aca="false">VLOOKUP($B325,'Product Master'!$A$2:$O$5991,7,FALSE())</f>
        <v>Dry Grocery</v>
      </c>
      <c r="D325" s="4" t="str">
        <f aca="false">VLOOKUP($B325,'Product Master'!$A$2:$O$5991,8,FALSE())</f>
        <v>Canned Fruit</v>
      </c>
      <c r="E325" s="4" t="str">
        <f aca="false">VLOOKUP($B325,'Product Master'!$A$2:$O$5991,5,FALSE())</f>
        <v>Wheatstone</v>
      </c>
      <c r="F325" s="4" t="str">
        <f aca="false">VLOOKUP($B325,'Product Master'!$A$2:$O$5991,4,FALSE())</f>
        <v>Wheatstone Unsweetened Applesauce, 4 oz</v>
      </c>
      <c r="G325" s="4" t="str">
        <f aca="false">VLOOKUP($B325,'Product Master'!$A$2:$O$5991,9,FALSE())</f>
        <v>4 oz</v>
      </c>
      <c r="H325" s="5" t="s">
        <v>16</v>
      </c>
      <c r="I325" s="6" t="n">
        <f aca="false">VLOOKUP($B325,'Product Master'!$A$2:$O$5991,14,FALSE())</f>
        <v>2.39</v>
      </c>
      <c r="J325" s="7" t="n">
        <f aca="false">VLOOKUP($B325,'Product Master'!$A$2:$O$5991,13,FALSE())</f>
        <v>8</v>
      </c>
      <c r="K325" s="7" t="str">
        <f aca="false">VLOOKUP($B325,'Product Master'!$A$2:$O$5991,11,FALSE())</f>
        <v>N</v>
      </c>
      <c r="L325" s="7" t="str">
        <f aca="false">VLOOKUP($B325,'Product Master'!$A$2:$O$5991,12,FALSE())</f>
        <v>N</v>
      </c>
      <c r="M325" s="3" t="n">
        <v>15</v>
      </c>
      <c r="N325" s="3" t="n">
        <v>34</v>
      </c>
    </row>
    <row r="326" customFormat="false" ht="15" hidden="false" customHeight="true" outlineLevel="0" collapsed="false">
      <c r="A326" s="3" t="s">
        <v>663</v>
      </c>
      <c r="B326" s="3" t="s">
        <v>664</v>
      </c>
      <c r="C326" s="4" t="str">
        <f aca="false">VLOOKUP($B326,'Product Master'!$A$2:$O$5991,7,FALSE())</f>
        <v>Dry Grocery</v>
      </c>
      <c r="D326" s="4" t="str">
        <f aca="false">VLOOKUP($B326,'Product Master'!$A$2:$O$5991,8,FALSE())</f>
        <v>Canned Fruit</v>
      </c>
      <c r="E326" s="4" t="str">
        <f aca="false">VLOOKUP($B326,'Product Master'!$A$2:$O$5991,5,FALSE())</f>
        <v>Golden Grain Co.</v>
      </c>
      <c r="F326" s="4" t="str">
        <f aca="false">VLOOKUP($B326,'Product Master'!$A$2:$O$5991,4,FALSE())</f>
        <v>Golden Grain Co. In 100% Juice Pears, 29 oz</v>
      </c>
      <c r="G326" s="4" t="str">
        <f aca="false">VLOOKUP($B326,'Product Master'!$A$2:$O$5991,9,FALSE())</f>
        <v>29 oz</v>
      </c>
      <c r="H326" s="5" t="s">
        <v>16</v>
      </c>
      <c r="I326" s="6" t="n">
        <f aca="false">VLOOKUP($B326,'Product Master'!$A$2:$O$5991,14,FALSE())</f>
        <v>3.89</v>
      </c>
      <c r="J326" s="7" t="n">
        <f aca="false">VLOOKUP($B326,'Product Master'!$A$2:$O$5991,13,FALSE())</f>
        <v>24</v>
      </c>
      <c r="K326" s="7" t="str">
        <f aca="false">VLOOKUP($B326,'Product Master'!$A$2:$O$5991,11,FALSE())</f>
        <v>N</v>
      </c>
      <c r="L326" s="7" t="str">
        <f aca="false">VLOOKUP($B326,'Product Master'!$A$2:$O$5991,12,FALSE())</f>
        <v>N</v>
      </c>
      <c r="M326" s="3" t="n">
        <v>16</v>
      </c>
      <c r="N326" s="3" t="n">
        <v>40</v>
      </c>
    </row>
    <row r="327" customFormat="false" ht="15" hidden="false" customHeight="true" outlineLevel="0" collapsed="false">
      <c r="A327" s="3" t="s">
        <v>665</v>
      </c>
      <c r="B327" s="3" t="s">
        <v>666</v>
      </c>
      <c r="C327" s="4" t="str">
        <f aca="false">VLOOKUP($B327,'Product Master'!$A$2:$O$5991,7,FALSE())</f>
        <v>Dry Grocery</v>
      </c>
      <c r="D327" s="4" t="str">
        <f aca="false">VLOOKUP($B327,'Product Master'!$A$2:$O$5991,8,FALSE())</f>
        <v>Canned Fruit</v>
      </c>
      <c r="E327" s="4" t="str">
        <f aca="false">VLOOKUP($B327,'Product Master'!$A$2:$O$5991,5,FALSE())</f>
        <v>Roastport</v>
      </c>
      <c r="F327" s="4" t="str">
        <f aca="false">VLOOKUP($B327,'Product Master'!$A$2:$O$5991,4,FALSE())</f>
        <v>Roastport Cinnamon Pineapple, 29 oz</v>
      </c>
      <c r="G327" s="4" t="str">
        <f aca="false">VLOOKUP($B327,'Product Master'!$A$2:$O$5991,9,FALSE())</f>
        <v>29 oz</v>
      </c>
      <c r="H327" s="5" t="s">
        <v>16</v>
      </c>
      <c r="I327" s="6" t="n">
        <f aca="false">VLOOKUP($B327,'Product Master'!$A$2:$O$5991,14,FALSE())</f>
        <v>1.39</v>
      </c>
      <c r="J327" s="7" t="n">
        <f aca="false">VLOOKUP($B327,'Product Master'!$A$2:$O$5991,13,FALSE())</f>
        <v>1</v>
      </c>
      <c r="K327" s="7" t="str">
        <f aca="false">VLOOKUP($B327,'Product Master'!$A$2:$O$5991,11,FALSE())</f>
        <v>N</v>
      </c>
      <c r="L327" s="7" t="str">
        <f aca="false">VLOOKUP($B327,'Product Master'!$A$2:$O$5991,12,FALSE())</f>
        <v>N</v>
      </c>
      <c r="M327" s="3" t="n">
        <v>136</v>
      </c>
      <c r="N327" s="3" t="n">
        <v>16</v>
      </c>
    </row>
    <row r="328" customFormat="false" ht="15" hidden="false" customHeight="true" outlineLevel="0" collapsed="false">
      <c r="A328" s="3" t="s">
        <v>667</v>
      </c>
      <c r="B328" s="3" t="s">
        <v>668</v>
      </c>
      <c r="C328" s="4" t="str">
        <f aca="false">VLOOKUP($B328,'Product Master'!$A$2:$O$5991,7,FALSE())</f>
        <v>Dry Grocery</v>
      </c>
      <c r="D328" s="4" t="str">
        <f aca="false">VLOOKUP($B328,'Product Master'!$A$2:$O$5991,8,FALSE())</f>
        <v>Canned Fruit</v>
      </c>
      <c r="E328" s="4" t="str">
        <f aca="false">VLOOKUP($B328,'Product Master'!$A$2:$O$5991,5,FALSE())</f>
        <v>Golden Grain Co.</v>
      </c>
      <c r="F328" s="4" t="str">
        <f aca="false">VLOOKUP($B328,'Product Master'!$A$2:$O$5991,4,FALSE())</f>
        <v>Golden Grain Co. In 100% Juice Peaches, 15 oz</v>
      </c>
      <c r="G328" s="4" t="str">
        <f aca="false">VLOOKUP($B328,'Product Master'!$A$2:$O$5991,9,FALSE())</f>
        <v>15 oz</v>
      </c>
      <c r="H328" s="5" t="s">
        <v>16</v>
      </c>
      <c r="I328" s="6" t="n">
        <f aca="false">VLOOKUP($B328,'Product Master'!$A$2:$O$5991,14,FALSE())</f>
        <v>2.89</v>
      </c>
      <c r="J328" s="7" t="n">
        <f aca="false">VLOOKUP($B328,'Product Master'!$A$2:$O$5991,13,FALSE())</f>
        <v>8</v>
      </c>
      <c r="K328" s="7" t="str">
        <f aca="false">VLOOKUP($B328,'Product Master'!$A$2:$O$5991,11,FALSE())</f>
        <v>N</v>
      </c>
      <c r="L328" s="7" t="str">
        <f aca="false">VLOOKUP($B328,'Product Master'!$A$2:$O$5991,12,FALSE())</f>
        <v>N</v>
      </c>
      <c r="M328" s="3" t="n">
        <v>43</v>
      </c>
      <c r="N328" s="3" t="n">
        <v>16</v>
      </c>
    </row>
    <row r="329" customFormat="false" ht="15" hidden="false" customHeight="true" outlineLevel="0" collapsed="false">
      <c r="A329" s="3" t="s">
        <v>669</v>
      </c>
      <c r="B329" s="3" t="s">
        <v>670</v>
      </c>
      <c r="C329" s="4" t="str">
        <f aca="false">VLOOKUP($B329,'Product Master'!$A$2:$O$5991,7,FALSE())</f>
        <v>Dry Grocery</v>
      </c>
      <c r="D329" s="4" t="str">
        <f aca="false">VLOOKUP($B329,'Product Master'!$A$2:$O$5991,8,FALSE())</f>
        <v>Canned Fruit</v>
      </c>
      <c r="E329" s="4" t="str">
        <f aca="false">VLOOKUP($B329,'Product Master'!$A$2:$O$5991,5,FALSE())</f>
        <v>Thrift Row</v>
      </c>
      <c r="F329" s="4" t="str">
        <f aca="false">VLOOKUP($B329,'Product Master'!$A$2:$O$5991,4,FALSE())</f>
        <v>Thrift Row In 100% Juice Pineapple, 4 oz</v>
      </c>
      <c r="G329" s="4" t="str">
        <f aca="false">VLOOKUP($B329,'Product Master'!$A$2:$O$5991,9,FALSE())</f>
        <v>4 oz</v>
      </c>
      <c r="H329" s="5" t="s">
        <v>16</v>
      </c>
      <c r="I329" s="6" t="n">
        <f aca="false">VLOOKUP($B329,'Product Master'!$A$2:$O$5991,14,FALSE())</f>
        <v>1.29</v>
      </c>
      <c r="J329" s="7" t="n">
        <f aca="false">VLOOKUP($B329,'Product Master'!$A$2:$O$5991,13,FALSE())</f>
        <v>8</v>
      </c>
      <c r="K329" s="7" t="str">
        <f aca="false">VLOOKUP($B329,'Product Master'!$A$2:$O$5991,11,FALSE())</f>
        <v>Y</v>
      </c>
      <c r="L329" s="7" t="str">
        <f aca="false">VLOOKUP($B329,'Product Master'!$A$2:$O$5991,12,FALSE())</f>
        <v>N</v>
      </c>
      <c r="M329" s="3" t="n">
        <v>110</v>
      </c>
      <c r="N329" s="3" t="n">
        <v>23</v>
      </c>
    </row>
    <row r="330" customFormat="false" ht="15" hidden="false" customHeight="true" outlineLevel="0" collapsed="false">
      <c r="A330" s="3" t="s">
        <v>671</v>
      </c>
      <c r="B330" s="3" t="s">
        <v>672</v>
      </c>
      <c r="C330" s="4" t="str">
        <f aca="false">VLOOKUP($B330,'Product Master'!$A$2:$O$5991,7,FALSE())</f>
        <v>Dry Grocery</v>
      </c>
      <c r="D330" s="4" t="str">
        <f aca="false">VLOOKUP($B330,'Product Master'!$A$2:$O$5991,8,FALSE())</f>
        <v>Canned Fruit</v>
      </c>
      <c r="E330" s="4" t="str">
        <f aca="false">VLOOKUP($B330,'Product Master'!$A$2:$O$5991,5,FALSE())</f>
        <v>Wheatstone</v>
      </c>
      <c r="F330" s="4" t="str">
        <f aca="false">VLOOKUP($B330,'Product Master'!$A$2:$O$5991,4,FALSE())</f>
        <v>Wheatstone Unsweetened Pineapple, 4 oz</v>
      </c>
      <c r="G330" s="4" t="str">
        <f aca="false">VLOOKUP($B330,'Product Master'!$A$2:$O$5991,9,FALSE())</f>
        <v>4 oz</v>
      </c>
      <c r="H330" s="5" t="s">
        <v>16</v>
      </c>
      <c r="I330" s="6" t="n">
        <f aca="false">VLOOKUP($B330,'Product Master'!$A$2:$O$5991,14,FALSE())</f>
        <v>2.29</v>
      </c>
      <c r="J330" s="7" t="n">
        <f aca="false">VLOOKUP($B330,'Product Master'!$A$2:$O$5991,13,FALSE())</f>
        <v>4</v>
      </c>
      <c r="K330" s="7" t="str">
        <f aca="false">VLOOKUP($B330,'Product Master'!$A$2:$O$5991,11,FALSE())</f>
        <v>N</v>
      </c>
      <c r="L330" s="7" t="str">
        <f aca="false">VLOOKUP($B330,'Product Master'!$A$2:$O$5991,12,FALSE())</f>
        <v>N</v>
      </c>
      <c r="M330" s="3" t="n">
        <v>101</v>
      </c>
      <c r="N330" s="3" t="n">
        <v>36</v>
      </c>
    </row>
    <row r="331" customFormat="false" ht="15" hidden="false" customHeight="true" outlineLevel="0" collapsed="false">
      <c r="A331" s="3" t="s">
        <v>673</v>
      </c>
      <c r="B331" s="3" t="s">
        <v>674</v>
      </c>
      <c r="C331" s="4" t="str">
        <f aca="false">VLOOKUP($B331,'Product Master'!$A$2:$O$5991,7,FALSE())</f>
        <v>Dry Grocery</v>
      </c>
      <c r="D331" s="4" t="str">
        <f aca="false">VLOOKUP($B331,'Product Master'!$A$2:$O$5991,8,FALSE())</f>
        <v>Canned Fruit</v>
      </c>
      <c r="E331" s="4" t="str">
        <f aca="false">VLOOKUP($B331,'Product Master'!$A$2:$O$5991,5,FALSE())</f>
        <v>Harborline</v>
      </c>
      <c r="F331" s="4" t="str">
        <f aca="false">VLOOKUP($B331,'Product Master'!$A$2:$O$5991,4,FALSE())</f>
        <v>Harborline In Light Syrup Pineapple, 29 oz</v>
      </c>
      <c r="G331" s="4" t="str">
        <f aca="false">VLOOKUP($B331,'Product Master'!$A$2:$O$5991,9,FALSE())</f>
        <v>29 oz</v>
      </c>
      <c r="H331" s="5" t="s">
        <v>16</v>
      </c>
      <c r="I331" s="6" t="n">
        <f aca="false">VLOOKUP($B331,'Product Master'!$A$2:$O$5991,14,FALSE())</f>
        <v>2.99</v>
      </c>
      <c r="J331" s="7" t="n">
        <f aca="false">VLOOKUP($B331,'Product Master'!$A$2:$O$5991,13,FALSE())</f>
        <v>1</v>
      </c>
      <c r="K331" s="7" t="str">
        <f aca="false">VLOOKUP($B331,'Product Master'!$A$2:$O$5991,11,FALSE())</f>
        <v>Y</v>
      </c>
      <c r="L331" s="7" t="str">
        <f aca="false">VLOOKUP($B331,'Product Master'!$A$2:$O$5991,12,FALSE())</f>
        <v>N</v>
      </c>
      <c r="M331" s="3" t="n">
        <v>99</v>
      </c>
      <c r="N331" s="3" t="n">
        <v>11</v>
      </c>
    </row>
    <row r="332" customFormat="false" ht="15" hidden="false" customHeight="true" outlineLevel="0" collapsed="false">
      <c r="A332" s="3" t="s">
        <v>675</v>
      </c>
      <c r="B332" s="3" t="s">
        <v>676</v>
      </c>
      <c r="C332" s="4" t="str">
        <f aca="false">VLOOKUP($B332,'Product Master'!$A$2:$O$5991,7,FALSE())</f>
        <v>Dry Grocery</v>
      </c>
      <c r="D332" s="4" t="str">
        <f aca="false">VLOOKUP($B332,'Product Master'!$A$2:$O$5991,8,FALSE())</f>
        <v>Canned Fruit</v>
      </c>
      <c r="E332" s="4" t="str">
        <f aca="false">VLOOKUP($B332,'Product Master'!$A$2:$O$5991,5,FALSE())</f>
        <v>Thrift Row</v>
      </c>
      <c r="F332" s="4" t="str">
        <f aca="false">VLOOKUP($B332,'Product Master'!$A$2:$O$5991,4,FALSE())</f>
        <v>Thrift Row In 100% Juice Fruit Cocktail, 4 oz</v>
      </c>
      <c r="G332" s="4" t="str">
        <f aca="false">VLOOKUP($B332,'Product Master'!$A$2:$O$5991,9,FALSE())</f>
        <v>4 oz</v>
      </c>
      <c r="H332" s="5" t="s">
        <v>16</v>
      </c>
      <c r="I332" s="6" t="n">
        <f aca="false">VLOOKUP($B332,'Product Master'!$A$2:$O$5991,14,FALSE())</f>
        <v>2.29</v>
      </c>
      <c r="J332" s="7" t="n">
        <f aca="false">VLOOKUP($B332,'Product Master'!$A$2:$O$5991,13,FALSE())</f>
        <v>1</v>
      </c>
      <c r="K332" s="7" t="str">
        <f aca="false">VLOOKUP($B332,'Product Master'!$A$2:$O$5991,11,FALSE())</f>
        <v>Y</v>
      </c>
      <c r="L332" s="7" t="str">
        <f aca="false">VLOOKUP($B332,'Product Master'!$A$2:$O$5991,12,FALSE())</f>
        <v>N</v>
      </c>
      <c r="M332" s="3" t="n">
        <v>75</v>
      </c>
      <c r="N332" s="3" t="n">
        <v>4</v>
      </c>
    </row>
    <row r="333" customFormat="false" ht="15" hidden="false" customHeight="true" outlineLevel="0" collapsed="false">
      <c r="A333" s="3" t="s">
        <v>677</v>
      </c>
      <c r="B333" s="3" t="s">
        <v>678</v>
      </c>
      <c r="C333" s="4" t="str">
        <f aca="false">VLOOKUP($B333,'Product Master'!$A$2:$O$5991,7,FALSE())</f>
        <v>Dry Grocery</v>
      </c>
      <c r="D333" s="4" t="str">
        <f aca="false">VLOOKUP($B333,'Product Master'!$A$2:$O$5991,8,FALSE())</f>
        <v>Canned Fruit</v>
      </c>
      <c r="E333" s="4" t="str">
        <f aca="false">VLOOKUP($B333,'Product Master'!$A$2:$O$5991,5,FALSE())</f>
        <v>Kettle Row</v>
      </c>
      <c r="F333" s="4" t="str">
        <f aca="false">VLOOKUP($B333,'Product Master'!$A$2:$O$5991,4,FALSE())</f>
        <v>Kettle Row Cinnamon Pears, 29 oz</v>
      </c>
      <c r="G333" s="4" t="str">
        <f aca="false">VLOOKUP($B333,'Product Master'!$A$2:$O$5991,9,FALSE())</f>
        <v>29 oz</v>
      </c>
      <c r="H333" s="5" t="s">
        <v>16</v>
      </c>
      <c r="I333" s="6" t="n">
        <f aca="false">VLOOKUP($B333,'Product Master'!$A$2:$O$5991,14,FALSE())</f>
        <v>1.79</v>
      </c>
      <c r="J333" s="7" t="n">
        <f aca="false">VLOOKUP($B333,'Product Master'!$A$2:$O$5991,13,FALSE())</f>
        <v>24</v>
      </c>
      <c r="K333" s="7" t="str">
        <f aca="false">VLOOKUP($B333,'Product Master'!$A$2:$O$5991,11,FALSE())</f>
        <v>N</v>
      </c>
      <c r="L333" s="7" t="str">
        <f aca="false">VLOOKUP($B333,'Product Master'!$A$2:$O$5991,12,FALSE())</f>
        <v>N</v>
      </c>
      <c r="M333" s="3" t="n">
        <v>42</v>
      </c>
      <c r="N333" s="3" t="n">
        <v>40</v>
      </c>
    </row>
    <row r="334" customFormat="false" ht="15" hidden="false" customHeight="true" outlineLevel="0" collapsed="false">
      <c r="A334" s="3" t="s">
        <v>679</v>
      </c>
      <c r="B334" s="3" t="s">
        <v>680</v>
      </c>
      <c r="C334" s="4" t="str">
        <f aca="false">VLOOKUP($B334,'Product Master'!$A$2:$O$5991,7,FALSE())</f>
        <v>Dry Grocery</v>
      </c>
      <c r="D334" s="4" t="str">
        <f aca="false">VLOOKUP($B334,'Product Master'!$A$2:$O$5991,8,FALSE())</f>
        <v>Canned Fruit</v>
      </c>
      <c r="E334" s="4" t="str">
        <f aca="false">VLOOKUP($B334,'Product Master'!$A$2:$O$5991,5,FALSE())</f>
        <v>Orchard Spread</v>
      </c>
      <c r="F334" s="4" t="str">
        <f aca="false">VLOOKUP($B334,'Product Master'!$A$2:$O$5991,4,FALSE())</f>
        <v>Orchard Spread Unsweetened Mandarin Oranges, 29 oz</v>
      </c>
      <c r="G334" s="4" t="str">
        <f aca="false">VLOOKUP($B334,'Product Master'!$A$2:$O$5991,9,FALSE())</f>
        <v>29 oz</v>
      </c>
      <c r="H334" s="5" t="s">
        <v>16</v>
      </c>
      <c r="I334" s="6" t="n">
        <f aca="false">VLOOKUP($B334,'Product Master'!$A$2:$O$5991,14,FALSE())</f>
        <v>2.49</v>
      </c>
      <c r="J334" s="7" t="n">
        <f aca="false">VLOOKUP($B334,'Product Master'!$A$2:$O$5991,13,FALSE())</f>
        <v>12</v>
      </c>
      <c r="K334" s="7" t="str">
        <f aca="false">VLOOKUP($B334,'Product Master'!$A$2:$O$5991,11,FALSE())</f>
        <v>N</v>
      </c>
      <c r="L334" s="7" t="str">
        <f aca="false">VLOOKUP($B334,'Product Master'!$A$2:$O$5991,12,FALSE())</f>
        <v>N</v>
      </c>
      <c r="M334" s="3" t="n">
        <v>27</v>
      </c>
      <c r="N334" s="3" t="n">
        <v>21</v>
      </c>
    </row>
    <row r="335" customFormat="false" ht="15" hidden="false" customHeight="true" outlineLevel="0" collapsed="false">
      <c r="A335" s="3" t="s">
        <v>681</v>
      </c>
      <c r="B335" s="3" t="s">
        <v>682</v>
      </c>
      <c r="C335" s="4" t="str">
        <f aca="false">VLOOKUP($B335,'Product Master'!$A$2:$O$5991,7,FALSE())</f>
        <v>Dry Grocery</v>
      </c>
      <c r="D335" s="4" t="str">
        <f aca="false">VLOOKUP($B335,'Product Master'!$A$2:$O$5991,8,FALSE())</f>
        <v>Canned Fruit</v>
      </c>
      <c r="E335" s="4" t="str">
        <f aca="false">VLOOKUP($B335,'Product Master'!$A$2:$O$5991,5,FALSE())</f>
        <v>Redbarn</v>
      </c>
      <c r="F335" s="4" t="str">
        <f aca="false">VLOOKUP($B335,'Product Master'!$A$2:$O$5991,4,FALSE())</f>
        <v>Redbarn In 100% Juice Peaches, 29 oz</v>
      </c>
      <c r="G335" s="4" t="str">
        <f aca="false">VLOOKUP($B335,'Product Master'!$A$2:$O$5991,9,FALSE())</f>
        <v>29 oz</v>
      </c>
      <c r="H335" s="5" t="s">
        <v>16</v>
      </c>
      <c r="I335" s="6" t="n">
        <f aca="false">VLOOKUP($B335,'Product Master'!$A$2:$O$5991,14,FALSE())</f>
        <v>2.49</v>
      </c>
      <c r="J335" s="7" t="n">
        <f aca="false">VLOOKUP($B335,'Product Master'!$A$2:$O$5991,13,FALSE())</f>
        <v>2</v>
      </c>
      <c r="K335" s="7" t="str">
        <f aca="false">VLOOKUP($B335,'Product Master'!$A$2:$O$5991,11,FALSE())</f>
        <v>N</v>
      </c>
      <c r="L335" s="7" t="str">
        <f aca="false">VLOOKUP($B335,'Product Master'!$A$2:$O$5991,12,FALSE())</f>
        <v>N</v>
      </c>
      <c r="M335" s="3" t="n">
        <v>30</v>
      </c>
      <c r="N335" s="3" t="n">
        <v>38</v>
      </c>
    </row>
    <row r="336" customFormat="false" ht="15" hidden="false" customHeight="true" outlineLevel="0" collapsed="false">
      <c r="A336" s="3" t="s">
        <v>683</v>
      </c>
      <c r="B336" s="3" t="s">
        <v>684</v>
      </c>
      <c r="C336" s="4" t="str">
        <f aca="false">VLOOKUP($B336,'Product Master'!$A$2:$O$5991,7,FALSE())</f>
        <v>Dry Grocery</v>
      </c>
      <c r="D336" s="4" t="str">
        <f aca="false">VLOOKUP($B336,'Product Master'!$A$2:$O$5991,8,FALSE())</f>
        <v>Canned Fruit</v>
      </c>
      <c r="E336" s="4" t="str">
        <f aca="false">VLOOKUP($B336,'Product Master'!$A$2:$O$5991,5,FALSE())</f>
        <v>Harborline</v>
      </c>
      <c r="F336" s="4" t="str">
        <f aca="false">VLOOKUP($B336,'Product Master'!$A$2:$O$5991,4,FALSE())</f>
        <v>Harborline In Light Syrup Peaches, 15 oz</v>
      </c>
      <c r="G336" s="4" t="str">
        <f aca="false">VLOOKUP($B336,'Product Master'!$A$2:$O$5991,9,FALSE())</f>
        <v>15 oz</v>
      </c>
      <c r="H336" s="5" t="s">
        <v>16</v>
      </c>
      <c r="I336" s="6" t="n">
        <f aca="false">VLOOKUP($B336,'Product Master'!$A$2:$O$5991,14,FALSE())</f>
        <v>2.99</v>
      </c>
      <c r="J336" s="7" t="n">
        <f aca="false">VLOOKUP($B336,'Product Master'!$A$2:$O$5991,13,FALSE())</f>
        <v>12</v>
      </c>
      <c r="K336" s="7" t="str">
        <f aca="false">VLOOKUP($B336,'Product Master'!$A$2:$O$5991,11,FALSE())</f>
        <v>Y</v>
      </c>
      <c r="L336" s="7" t="str">
        <f aca="false">VLOOKUP($B336,'Product Master'!$A$2:$O$5991,12,FALSE())</f>
        <v>N</v>
      </c>
      <c r="M336" s="3" t="n">
        <v>142</v>
      </c>
      <c r="N336" s="3" t="n">
        <v>4</v>
      </c>
    </row>
    <row r="337" customFormat="false" ht="15" hidden="false" customHeight="true" outlineLevel="0" collapsed="false">
      <c r="A337" s="3" t="s">
        <v>685</v>
      </c>
      <c r="B337" s="3" t="s">
        <v>686</v>
      </c>
      <c r="C337" s="4" t="str">
        <f aca="false">VLOOKUP($B337,'Product Master'!$A$2:$O$5991,7,FALSE())</f>
        <v>Dry Grocery</v>
      </c>
      <c r="D337" s="4" t="str">
        <f aca="false">VLOOKUP($B337,'Product Master'!$A$2:$O$5991,8,FALSE())</f>
        <v>Canned Fruit</v>
      </c>
      <c r="E337" s="4" t="str">
        <f aca="false">VLOOKUP($B337,'Product Master'!$A$2:$O$5991,5,FALSE())</f>
        <v>Golden Grain Co.</v>
      </c>
      <c r="F337" s="4" t="str">
        <f aca="false">VLOOKUP($B337,'Product Master'!$A$2:$O$5991,4,FALSE())</f>
        <v>Golden Grain Co. In 100% Juice Pineapple, 4 oz</v>
      </c>
      <c r="G337" s="4" t="str">
        <f aca="false">VLOOKUP($B337,'Product Master'!$A$2:$O$5991,9,FALSE())</f>
        <v>4 oz</v>
      </c>
      <c r="H337" s="5" t="s">
        <v>16</v>
      </c>
      <c r="I337" s="6" t="n">
        <f aca="false">VLOOKUP($B337,'Product Master'!$A$2:$O$5991,14,FALSE())</f>
        <v>3.89</v>
      </c>
      <c r="J337" s="7" t="n">
        <f aca="false">VLOOKUP($B337,'Product Master'!$A$2:$O$5991,13,FALSE())</f>
        <v>2</v>
      </c>
      <c r="K337" s="7" t="str">
        <f aca="false">VLOOKUP($B337,'Product Master'!$A$2:$O$5991,11,FALSE())</f>
        <v>N</v>
      </c>
      <c r="L337" s="7" t="str">
        <f aca="false">VLOOKUP($B337,'Product Master'!$A$2:$O$5991,12,FALSE())</f>
        <v>N</v>
      </c>
      <c r="M337" s="3" t="n">
        <v>137</v>
      </c>
      <c r="N337" s="3" t="n">
        <v>32</v>
      </c>
    </row>
    <row r="338" customFormat="false" ht="15" hidden="false" customHeight="true" outlineLevel="0" collapsed="false">
      <c r="A338" s="3" t="s">
        <v>687</v>
      </c>
      <c r="B338" s="3" t="s">
        <v>688</v>
      </c>
      <c r="C338" s="4" t="str">
        <f aca="false">VLOOKUP($B338,'Product Master'!$A$2:$O$5991,7,FALSE())</f>
        <v>Dry Grocery</v>
      </c>
      <c r="D338" s="4" t="str">
        <f aca="false">VLOOKUP($B338,'Product Master'!$A$2:$O$5991,8,FALSE())</f>
        <v>Canned Fruit</v>
      </c>
      <c r="E338" s="4" t="str">
        <f aca="false">VLOOKUP($B338,'Product Master'!$A$2:$O$5991,5,FALSE())</f>
        <v>Nutgrove</v>
      </c>
      <c r="F338" s="4" t="str">
        <f aca="false">VLOOKUP($B338,'Product Master'!$A$2:$O$5991,4,FALSE())</f>
        <v>Nutgrove Cinnamon Pineapple, 15 oz</v>
      </c>
      <c r="G338" s="4" t="str">
        <f aca="false">VLOOKUP($B338,'Product Master'!$A$2:$O$5991,9,FALSE())</f>
        <v>15 oz</v>
      </c>
      <c r="H338" s="5" t="s">
        <v>16</v>
      </c>
      <c r="I338" s="6" t="n">
        <f aca="false">VLOOKUP($B338,'Product Master'!$A$2:$O$5991,14,FALSE())</f>
        <v>2.99</v>
      </c>
      <c r="J338" s="7" t="n">
        <f aca="false">VLOOKUP($B338,'Product Master'!$A$2:$O$5991,13,FALSE())</f>
        <v>24</v>
      </c>
      <c r="K338" s="7" t="str">
        <f aca="false">VLOOKUP($B338,'Product Master'!$A$2:$O$5991,11,FALSE())</f>
        <v>N</v>
      </c>
      <c r="L338" s="7" t="str">
        <f aca="false">VLOOKUP($B338,'Product Master'!$A$2:$O$5991,12,FALSE())</f>
        <v>N</v>
      </c>
      <c r="M338" s="3" t="n">
        <v>121</v>
      </c>
      <c r="N338" s="3" t="n">
        <v>17</v>
      </c>
    </row>
    <row r="339" customFormat="false" ht="15" hidden="false" customHeight="true" outlineLevel="0" collapsed="false">
      <c r="A339" s="3" t="s">
        <v>689</v>
      </c>
      <c r="B339" s="3" t="s">
        <v>690</v>
      </c>
      <c r="C339" s="4" t="str">
        <f aca="false">VLOOKUP($B339,'Product Master'!$A$2:$O$5991,7,FALSE())</f>
        <v>Dry Grocery</v>
      </c>
      <c r="D339" s="4" t="str">
        <f aca="false">VLOOKUP($B339,'Product Master'!$A$2:$O$5991,8,FALSE())</f>
        <v>Canned Fruit</v>
      </c>
      <c r="E339" s="4" t="str">
        <f aca="false">VLOOKUP($B339,'Product Master'!$A$2:$O$5991,5,FALSE())</f>
        <v>Harborline</v>
      </c>
      <c r="F339" s="4" t="str">
        <f aca="false">VLOOKUP($B339,'Product Master'!$A$2:$O$5991,4,FALSE())</f>
        <v>Harborline In 100% Juice Pears, 15 oz</v>
      </c>
      <c r="G339" s="4" t="str">
        <f aca="false">VLOOKUP($B339,'Product Master'!$A$2:$O$5991,9,FALSE())</f>
        <v>15 oz</v>
      </c>
      <c r="H339" s="5" t="s">
        <v>16</v>
      </c>
      <c r="I339" s="6" t="n">
        <f aca="false">VLOOKUP($B339,'Product Master'!$A$2:$O$5991,14,FALSE())</f>
        <v>1.49</v>
      </c>
      <c r="J339" s="7" t="n">
        <f aca="false">VLOOKUP($B339,'Product Master'!$A$2:$O$5991,13,FALSE())</f>
        <v>24</v>
      </c>
      <c r="K339" s="7" t="str">
        <f aca="false">VLOOKUP($B339,'Product Master'!$A$2:$O$5991,11,FALSE())</f>
        <v>Y</v>
      </c>
      <c r="L339" s="7" t="str">
        <f aca="false">VLOOKUP($B339,'Product Master'!$A$2:$O$5991,12,FALSE())</f>
        <v>N</v>
      </c>
      <c r="M339" s="3" t="n">
        <v>12</v>
      </c>
      <c r="N339" s="3" t="n">
        <v>39</v>
      </c>
    </row>
    <row r="340" customFormat="false" ht="15" hidden="false" customHeight="true" outlineLevel="0" collapsed="false">
      <c r="A340" s="3" t="s">
        <v>691</v>
      </c>
      <c r="B340" s="3" t="s">
        <v>692</v>
      </c>
      <c r="C340" s="4" t="str">
        <f aca="false">VLOOKUP($B340,'Product Master'!$A$2:$O$5991,7,FALSE())</f>
        <v>Dry Grocery</v>
      </c>
      <c r="D340" s="4" t="str">
        <f aca="false">VLOOKUP($B340,'Product Master'!$A$2:$O$5991,8,FALSE())</f>
        <v>Canned Fruit</v>
      </c>
      <c r="E340" s="4" t="str">
        <f aca="false">VLOOKUP($B340,'Product Master'!$A$2:$O$5991,5,FALSE())</f>
        <v>Harborline</v>
      </c>
      <c r="F340" s="4" t="str">
        <f aca="false">VLOOKUP($B340,'Product Master'!$A$2:$O$5991,4,FALSE())</f>
        <v>Harborline In 100% Juice Peaches, 29 oz</v>
      </c>
      <c r="G340" s="4" t="str">
        <f aca="false">VLOOKUP($B340,'Product Master'!$A$2:$O$5991,9,FALSE())</f>
        <v>29 oz</v>
      </c>
      <c r="H340" s="5" t="s">
        <v>16</v>
      </c>
      <c r="I340" s="6" t="n">
        <f aca="false">VLOOKUP($B340,'Product Master'!$A$2:$O$5991,14,FALSE())</f>
        <v>1.49</v>
      </c>
      <c r="J340" s="7" t="n">
        <f aca="false">VLOOKUP($B340,'Product Master'!$A$2:$O$5991,13,FALSE())</f>
        <v>2</v>
      </c>
      <c r="K340" s="7" t="str">
        <f aca="false">VLOOKUP($B340,'Product Master'!$A$2:$O$5991,11,FALSE())</f>
        <v>Y</v>
      </c>
      <c r="L340" s="7" t="str">
        <f aca="false">VLOOKUP($B340,'Product Master'!$A$2:$O$5991,12,FALSE())</f>
        <v>N</v>
      </c>
      <c r="M340" s="3" t="n">
        <v>72</v>
      </c>
      <c r="N340" s="3" t="n">
        <v>19</v>
      </c>
    </row>
    <row r="341" customFormat="false" ht="15" hidden="false" customHeight="true" outlineLevel="0" collapsed="false">
      <c r="A341" s="3" t="s">
        <v>693</v>
      </c>
      <c r="B341" s="3" t="s">
        <v>694</v>
      </c>
      <c r="C341" s="4" t="str">
        <f aca="false">VLOOKUP($B341,'Product Master'!$A$2:$O$5991,7,FALSE())</f>
        <v>Dry Grocery</v>
      </c>
      <c r="D341" s="4" t="str">
        <f aca="false">VLOOKUP($B341,'Product Master'!$A$2:$O$5991,8,FALSE())</f>
        <v>Canned Fruit</v>
      </c>
      <c r="E341" s="4" t="str">
        <f aca="false">VLOOKUP($B341,'Product Master'!$A$2:$O$5991,5,FALSE())</f>
        <v>Redbarn</v>
      </c>
      <c r="F341" s="4" t="str">
        <f aca="false">VLOOKUP($B341,'Product Master'!$A$2:$O$5991,4,FALSE())</f>
        <v>Redbarn Unsweetened Mandarin Oranges, 29 oz</v>
      </c>
      <c r="G341" s="4" t="str">
        <f aca="false">VLOOKUP($B341,'Product Master'!$A$2:$O$5991,9,FALSE())</f>
        <v>29 oz</v>
      </c>
      <c r="H341" s="5" t="s">
        <v>16</v>
      </c>
      <c r="I341" s="6" t="n">
        <f aca="false">VLOOKUP($B341,'Product Master'!$A$2:$O$5991,14,FALSE())</f>
        <v>3.49</v>
      </c>
      <c r="J341" s="7" t="n">
        <f aca="false">VLOOKUP($B341,'Product Master'!$A$2:$O$5991,13,FALSE())</f>
        <v>6</v>
      </c>
      <c r="K341" s="7" t="str">
        <f aca="false">VLOOKUP($B341,'Product Master'!$A$2:$O$5991,11,FALSE())</f>
        <v>N</v>
      </c>
      <c r="L341" s="7" t="str">
        <f aca="false">VLOOKUP($B341,'Product Master'!$A$2:$O$5991,12,FALSE())</f>
        <v>N</v>
      </c>
      <c r="M341" s="3" t="n">
        <v>135</v>
      </c>
      <c r="N341" s="3" t="n">
        <v>40</v>
      </c>
    </row>
    <row r="342" customFormat="false" ht="15" hidden="false" customHeight="true" outlineLevel="0" collapsed="false">
      <c r="A342" s="3" t="s">
        <v>695</v>
      </c>
      <c r="B342" s="3" t="s">
        <v>696</v>
      </c>
      <c r="C342" s="4" t="str">
        <f aca="false">VLOOKUP($B342,'Product Master'!$A$2:$O$5991,7,FALSE())</f>
        <v>Dry Grocery</v>
      </c>
      <c r="D342" s="4" t="str">
        <f aca="false">VLOOKUP($B342,'Product Master'!$A$2:$O$5991,8,FALSE())</f>
        <v>Canned Fruit</v>
      </c>
      <c r="E342" s="4" t="str">
        <f aca="false">VLOOKUP($B342,'Product Master'!$A$2:$O$5991,5,FALSE())</f>
        <v>Harborline</v>
      </c>
      <c r="F342" s="4" t="str">
        <f aca="false">VLOOKUP($B342,'Product Master'!$A$2:$O$5991,4,FALSE())</f>
        <v>Harborline Unsweetened Pineapple, 4 oz</v>
      </c>
      <c r="G342" s="4" t="str">
        <f aca="false">VLOOKUP($B342,'Product Master'!$A$2:$O$5991,9,FALSE())</f>
        <v>4 oz</v>
      </c>
      <c r="H342" s="5" t="s">
        <v>16</v>
      </c>
      <c r="I342" s="6" t="n">
        <f aca="false">VLOOKUP($B342,'Product Master'!$A$2:$O$5991,14,FALSE())</f>
        <v>1.79</v>
      </c>
      <c r="J342" s="7" t="n">
        <f aca="false">VLOOKUP($B342,'Product Master'!$A$2:$O$5991,13,FALSE())</f>
        <v>24</v>
      </c>
      <c r="K342" s="7" t="str">
        <f aca="false">VLOOKUP($B342,'Product Master'!$A$2:$O$5991,11,FALSE())</f>
        <v>Y</v>
      </c>
      <c r="L342" s="7" t="str">
        <f aca="false">VLOOKUP($B342,'Product Master'!$A$2:$O$5991,12,FALSE())</f>
        <v>N</v>
      </c>
      <c r="M342" s="3" t="n">
        <v>114</v>
      </c>
      <c r="N342" s="3" t="n">
        <v>3</v>
      </c>
    </row>
    <row r="343" customFormat="false" ht="15" hidden="false" customHeight="true" outlineLevel="0" collapsed="false">
      <c r="A343" s="3" t="s">
        <v>697</v>
      </c>
      <c r="B343" s="3" t="s">
        <v>698</v>
      </c>
      <c r="C343" s="4" t="str">
        <f aca="false">VLOOKUP($B343,'Product Master'!$A$2:$O$5991,7,FALSE())</f>
        <v>Dry Grocery</v>
      </c>
      <c r="D343" s="4" t="str">
        <f aca="false">VLOOKUP($B343,'Product Master'!$A$2:$O$5991,8,FALSE())</f>
        <v>Canned Fruit</v>
      </c>
      <c r="E343" s="4" t="str">
        <f aca="false">VLOOKUP($B343,'Product Master'!$A$2:$O$5991,5,FALSE())</f>
        <v>Redbarn</v>
      </c>
      <c r="F343" s="4" t="str">
        <f aca="false">VLOOKUP($B343,'Product Master'!$A$2:$O$5991,4,FALSE())</f>
        <v>Redbarn In Light Syrup Pineapple, 4 oz</v>
      </c>
      <c r="G343" s="4" t="str">
        <f aca="false">VLOOKUP($B343,'Product Master'!$A$2:$O$5991,9,FALSE())</f>
        <v>4 oz</v>
      </c>
      <c r="H343" s="5" t="s">
        <v>16</v>
      </c>
      <c r="I343" s="6" t="n">
        <f aca="false">VLOOKUP($B343,'Product Master'!$A$2:$O$5991,14,FALSE())</f>
        <v>1.39</v>
      </c>
      <c r="J343" s="7" t="n">
        <f aca="false">VLOOKUP($B343,'Product Master'!$A$2:$O$5991,13,FALSE())</f>
        <v>1</v>
      </c>
      <c r="K343" s="7" t="str">
        <f aca="false">VLOOKUP($B343,'Product Master'!$A$2:$O$5991,11,FALSE())</f>
        <v>N</v>
      </c>
      <c r="L343" s="7" t="str">
        <f aca="false">VLOOKUP($B343,'Product Master'!$A$2:$O$5991,12,FALSE())</f>
        <v>N</v>
      </c>
      <c r="M343" s="3" t="n">
        <v>33</v>
      </c>
      <c r="N343" s="3" t="n">
        <v>15</v>
      </c>
    </row>
    <row r="344" customFormat="false" ht="15" hidden="false" customHeight="true" outlineLevel="0" collapsed="false">
      <c r="A344" s="3" t="s">
        <v>699</v>
      </c>
      <c r="B344" s="3" t="s">
        <v>700</v>
      </c>
      <c r="C344" s="4" t="str">
        <f aca="false">VLOOKUP($B344,'Product Master'!$A$2:$O$5991,7,FALSE())</f>
        <v>Dry Grocery</v>
      </c>
      <c r="D344" s="4" t="str">
        <f aca="false">VLOOKUP($B344,'Product Master'!$A$2:$O$5991,8,FALSE())</f>
        <v>Canned Fruit</v>
      </c>
      <c r="E344" s="4" t="str">
        <f aca="false">VLOOKUP($B344,'Product Master'!$A$2:$O$5991,5,FALSE())</f>
        <v>Kettle Row</v>
      </c>
      <c r="F344" s="4" t="str">
        <f aca="false">VLOOKUP($B344,'Product Master'!$A$2:$O$5991,4,FALSE())</f>
        <v>Kettle Row In Light Syrup Mandarin Oranges, 15 oz</v>
      </c>
      <c r="G344" s="4" t="str">
        <f aca="false">VLOOKUP($B344,'Product Master'!$A$2:$O$5991,9,FALSE())</f>
        <v>15 oz</v>
      </c>
      <c r="H344" s="5" t="s">
        <v>16</v>
      </c>
      <c r="I344" s="6" t="n">
        <f aca="false">VLOOKUP($B344,'Product Master'!$A$2:$O$5991,14,FALSE())</f>
        <v>2.39</v>
      </c>
      <c r="J344" s="7" t="n">
        <f aca="false">VLOOKUP($B344,'Product Master'!$A$2:$O$5991,13,FALSE())</f>
        <v>12</v>
      </c>
      <c r="K344" s="7" t="str">
        <f aca="false">VLOOKUP($B344,'Product Master'!$A$2:$O$5991,11,FALSE())</f>
        <v>N</v>
      </c>
      <c r="L344" s="7" t="str">
        <f aca="false">VLOOKUP($B344,'Product Master'!$A$2:$O$5991,12,FALSE())</f>
        <v>N</v>
      </c>
      <c r="M344" s="3" t="n">
        <v>11</v>
      </c>
      <c r="N344" s="3" t="n">
        <v>28</v>
      </c>
    </row>
    <row r="345" customFormat="false" ht="15" hidden="false" customHeight="true" outlineLevel="0" collapsed="false">
      <c r="A345" s="3" t="s">
        <v>701</v>
      </c>
      <c r="B345" s="3" t="s">
        <v>702</v>
      </c>
      <c r="C345" s="4" t="str">
        <f aca="false">VLOOKUP($B345,'Product Master'!$A$2:$O$5991,7,FALSE())</f>
        <v>Dry Grocery</v>
      </c>
      <c r="D345" s="4" t="str">
        <f aca="false">VLOOKUP($B345,'Product Master'!$A$2:$O$5991,8,FALSE())</f>
        <v>Canned Fruit</v>
      </c>
      <c r="E345" s="4" t="str">
        <f aca="false">VLOOKUP($B345,'Product Master'!$A$2:$O$5991,5,FALSE())</f>
        <v>Thrift Row</v>
      </c>
      <c r="F345" s="4" t="str">
        <f aca="false">VLOOKUP($B345,'Product Master'!$A$2:$O$5991,4,FALSE())</f>
        <v>Thrift Row Unsweetened Pineapple, 4 oz</v>
      </c>
      <c r="G345" s="4" t="str">
        <f aca="false">VLOOKUP($B345,'Product Master'!$A$2:$O$5991,9,FALSE())</f>
        <v>4 oz</v>
      </c>
      <c r="H345" s="5" t="s">
        <v>16</v>
      </c>
      <c r="I345" s="6" t="n">
        <f aca="false">VLOOKUP($B345,'Product Master'!$A$2:$O$5991,14,FALSE())</f>
        <v>2.49</v>
      </c>
      <c r="J345" s="7" t="n">
        <f aca="false">VLOOKUP($B345,'Product Master'!$A$2:$O$5991,13,FALSE())</f>
        <v>1</v>
      </c>
      <c r="K345" s="7" t="str">
        <f aca="false">VLOOKUP($B345,'Product Master'!$A$2:$O$5991,11,FALSE())</f>
        <v>Y</v>
      </c>
      <c r="L345" s="7" t="str">
        <f aca="false">VLOOKUP($B345,'Product Master'!$A$2:$O$5991,12,FALSE())</f>
        <v>N</v>
      </c>
      <c r="M345" s="3" t="n">
        <v>149</v>
      </c>
      <c r="N345" s="3" t="n">
        <v>28</v>
      </c>
    </row>
    <row r="346" customFormat="false" ht="15" hidden="false" customHeight="true" outlineLevel="0" collapsed="false">
      <c r="A346" s="3" t="s">
        <v>703</v>
      </c>
      <c r="B346" s="3" t="s">
        <v>704</v>
      </c>
      <c r="C346" s="4" t="str">
        <f aca="false">VLOOKUP($B346,'Product Master'!$A$2:$O$5991,7,FALSE())</f>
        <v>Dry Grocery</v>
      </c>
      <c r="D346" s="4" t="str">
        <f aca="false">VLOOKUP($B346,'Product Master'!$A$2:$O$5991,8,FALSE())</f>
        <v>Canned Fruit</v>
      </c>
      <c r="E346" s="4" t="str">
        <f aca="false">VLOOKUP($B346,'Product Master'!$A$2:$O$5991,5,FALSE())</f>
        <v>Roastport</v>
      </c>
      <c r="F346" s="4" t="str">
        <f aca="false">VLOOKUP($B346,'Product Master'!$A$2:$O$5991,4,FALSE())</f>
        <v>Roastport Unsweetened Applesauce, 29 oz</v>
      </c>
      <c r="G346" s="4" t="str">
        <f aca="false">VLOOKUP($B346,'Product Master'!$A$2:$O$5991,9,FALSE())</f>
        <v>29 oz</v>
      </c>
      <c r="H346" s="5" t="s">
        <v>16</v>
      </c>
      <c r="I346" s="6" t="n">
        <f aca="false">VLOOKUP($B346,'Product Master'!$A$2:$O$5991,14,FALSE())</f>
        <v>1.99</v>
      </c>
      <c r="J346" s="7" t="n">
        <f aca="false">VLOOKUP($B346,'Product Master'!$A$2:$O$5991,13,FALSE())</f>
        <v>1</v>
      </c>
      <c r="K346" s="7" t="str">
        <f aca="false">VLOOKUP($B346,'Product Master'!$A$2:$O$5991,11,FALSE())</f>
        <v>N</v>
      </c>
      <c r="L346" s="7" t="str">
        <f aca="false">VLOOKUP($B346,'Product Master'!$A$2:$O$5991,12,FALSE())</f>
        <v>N</v>
      </c>
      <c r="M346" s="3" t="n">
        <v>9</v>
      </c>
      <c r="N346" s="3" t="n">
        <v>39</v>
      </c>
    </row>
    <row r="347" customFormat="false" ht="15" hidden="false" customHeight="true" outlineLevel="0" collapsed="false">
      <c r="A347" s="3" t="s">
        <v>705</v>
      </c>
      <c r="B347" s="3" t="s">
        <v>706</v>
      </c>
      <c r="C347" s="4" t="str">
        <f aca="false">VLOOKUP($B347,'Product Master'!$A$2:$O$5991,7,FALSE())</f>
        <v>Dry Grocery</v>
      </c>
      <c r="D347" s="4" t="str">
        <f aca="false">VLOOKUP($B347,'Product Master'!$A$2:$O$5991,8,FALSE())</f>
        <v>Canned Fruit</v>
      </c>
      <c r="E347" s="4" t="str">
        <f aca="false">VLOOKUP($B347,'Product Master'!$A$2:$O$5991,5,FALSE())</f>
        <v>Pepperlane</v>
      </c>
      <c r="F347" s="4" t="str">
        <f aca="false">VLOOKUP($B347,'Product Master'!$A$2:$O$5991,4,FALSE())</f>
        <v>Pepperlane Unsweetened Fruit Cocktail, 29 oz</v>
      </c>
      <c r="G347" s="4" t="str">
        <f aca="false">VLOOKUP($B347,'Product Master'!$A$2:$O$5991,9,FALSE())</f>
        <v>29 oz</v>
      </c>
      <c r="H347" s="5" t="s">
        <v>16</v>
      </c>
      <c r="I347" s="6" t="n">
        <f aca="false">VLOOKUP($B347,'Product Master'!$A$2:$O$5991,14,FALSE())</f>
        <v>2.49</v>
      </c>
      <c r="J347" s="7" t="n">
        <f aca="false">VLOOKUP($B347,'Product Master'!$A$2:$O$5991,13,FALSE())</f>
        <v>2</v>
      </c>
      <c r="K347" s="7" t="str">
        <f aca="false">VLOOKUP($B347,'Product Master'!$A$2:$O$5991,11,FALSE())</f>
        <v>N</v>
      </c>
      <c r="L347" s="7" t="str">
        <f aca="false">VLOOKUP($B347,'Product Master'!$A$2:$O$5991,12,FALSE())</f>
        <v>N</v>
      </c>
      <c r="M347" s="3" t="n">
        <v>13</v>
      </c>
      <c r="N347" s="3" t="n">
        <v>15</v>
      </c>
    </row>
    <row r="348" customFormat="false" ht="15" hidden="false" customHeight="true" outlineLevel="0" collapsed="false">
      <c r="A348" s="3" t="s">
        <v>707</v>
      </c>
      <c r="B348" s="3" t="s">
        <v>708</v>
      </c>
      <c r="C348" s="4" t="str">
        <f aca="false">VLOOKUP($B348,'Product Master'!$A$2:$O$5991,7,FALSE())</f>
        <v>Dry Grocery</v>
      </c>
      <c r="D348" s="4" t="str">
        <f aca="false">VLOOKUP($B348,'Product Master'!$A$2:$O$5991,8,FALSE())</f>
        <v>Canned Fruit</v>
      </c>
      <c r="E348" s="4" t="str">
        <f aca="false">VLOOKUP($B348,'Product Master'!$A$2:$O$5991,5,FALSE())</f>
        <v>Golden Grain Co.</v>
      </c>
      <c r="F348" s="4" t="str">
        <f aca="false">VLOOKUP($B348,'Product Master'!$A$2:$O$5991,4,FALSE())</f>
        <v>Golden Grain Co. In Light Syrup Applesauce, 4 oz</v>
      </c>
      <c r="G348" s="4" t="str">
        <f aca="false">VLOOKUP($B348,'Product Master'!$A$2:$O$5991,9,FALSE())</f>
        <v>4 oz</v>
      </c>
      <c r="H348" s="5" t="s">
        <v>16</v>
      </c>
      <c r="I348" s="6" t="n">
        <f aca="false">VLOOKUP($B348,'Product Master'!$A$2:$O$5991,14,FALSE())</f>
        <v>3.29</v>
      </c>
      <c r="J348" s="7" t="n">
        <f aca="false">VLOOKUP($B348,'Product Master'!$A$2:$O$5991,13,FALSE())</f>
        <v>24</v>
      </c>
      <c r="K348" s="7" t="str">
        <f aca="false">VLOOKUP($B348,'Product Master'!$A$2:$O$5991,11,FALSE())</f>
        <v>N</v>
      </c>
      <c r="L348" s="7" t="str">
        <f aca="false">VLOOKUP($B348,'Product Master'!$A$2:$O$5991,12,FALSE())</f>
        <v>N</v>
      </c>
      <c r="M348" s="3" t="n">
        <v>60</v>
      </c>
      <c r="N348" s="3" t="n">
        <v>19</v>
      </c>
    </row>
    <row r="349" customFormat="false" ht="15" hidden="false" customHeight="true" outlineLevel="0" collapsed="false">
      <c r="A349" s="3" t="s">
        <v>709</v>
      </c>
      <c r="B349" s="3" t="s">
        <v>710</v>
      </c>
      <c r="C349" s="4" t="str">
        <f aca="false">VLOOKUP($B349,'Product Master'!$A$2:$O$5991,7,FALSE())</f>
        <v>Dry Grocery</v>
      </c>
      <c r="D349" s="4" t="str">
        <f aca="false">VLOOKUP($B349,'Product Master'!$A$2:$O$5991,8,FALSE())</f>
        <v>Canned Fruit</v>
      </c>
      <c r="E349" s="4" t="str">
        <f aca="false">VLOOKUP($B349,'Product Master'!$A$2:$O$5991,5,FALSE())</f>
        <v>Roastport</v>
      </c>
      <c r="F349" s="4" t="str">
        <f aca="false">VLOOKUP($B349,'Product Master'!$A$2:$O$5991,4,FALSE())</f>
        <v>Roastport Cinnamon Mandarin Oranges, 15 oz</v>
      </c>
      <c r="G349" s="4" t="str">
        <f aca="false">VLOOKUP($B349,'Product Master'!$A$2:$O$5991,9,FALSE())</f>
        <v>15 oz</v>
      </c>
      <c r="H349" s="5" t="s">
        <v>16</v>
      </c>
      <c r="I349" s="6" t="n">
        <f aca="false">VLOOKUP($B349,'Product Master'!$A$2:$O$5991,14,FALSE())</f>
        <v>1.79</v>
      </c>
      <c r="J349" s="7" t="n">
        <f aca="false">VLOOKUP($B349,'Product Master'!$A$2:$O$5991,13,FALSE())</f>
        <v>2</v>
      </c>
      <c r="K349" s="7" t="str">
        <f aca="false">VLOOKUP($B349,'Product Master'!$A$2:$O$5991,11,FALSE())</f>
        <v>N</v>
      </c>
      <c r="L349" s="7" t="str">
        <f aca="false">VLOOKUP($B349,'Product Master'!$A$2:$O$5991,12,FALSE())</f>
        <v>N</v>
      </c>
      <c r="M349" s="3" t="n">
        <v>149</v>
      </c>
      <c r="N349" s="3" t="n">
        <v>31</v>
      </c>
    </row>
    <row r="350" customFormat="false" ht="15" hidden="false" customHeight="true" outlineLevel="0" collapsed="false">
      <c r="A350" s="3" t="s">
        <v>711</v>
      </c>
      <c r="B350" s="3" t="s">
        <v>712</v>
      </c>
      <c r="C350" s="4" t="str">
        <f aca="false">VLOOKUP($B350,'Product Master'!$A$2:$O$5991,7,FALSE())</f>
        <v>Dry Grocery</v>
      </c>
      <c r="D350" s="4" t="str">
        <f aca="false">VLOOKUP($B350,'Product Master'!$A$2:$O$5991,8,FALSE())</f>
        <v>Canned Fruit</v>
      </c>
      <c r="E350" s="4" t="str">
        <f aca="false">VLOOKUP($B350,'Product Master'!$A$2:$O$5991,5,FALSE())</f>
        <v>Wheatstone</v>
      </c>
      <c r="F350" s="4" t="str">
        <f aca="false">VLOOKUP($B350,'Product Master'!$A$2:$O$5991,4,FALSE())</f>
        <v>Wheatstone In Light Syrup Pears, 29 oz</v>
      </c>
      <c r="G350" s="4" t="str">
        <f aca="false">VLOOKUP($B350,'Product Master'!$A$2:$O$5991,9,FALSE())</f>
        <v>29 oz</v>
      </c>
      <c r="H350" s="5" t="s">
        <v>16</v>
      </c>
      <c r="I350" s="6" t="n">
        <f aca="false">VLOOKUP($B350,'Product Master'!$A$2:$O$5991,14,FALSE())</f>
        <v>3.39</v>
      </c>
      <c r="J350" s="7" t="n">
        <f aca="false">VLOOKUP($B350,'Product Master'!$A$2:$O$5991,13,FALSE())</f>
        <v>6</v>
      </c>
      <c r="K350" s="7" t="str">
        <f aca="false">VLOOKUP($B350,'Product Master'!$A$2:$O$5991,11,FALSE())</f>
        <v>N</v>
      </c>
      <c r="L350" s="7" t="str">
        <f aca="false">VLOOKUP($B350,'Product Master'!$A$2:$O$5991,12,FALSE())</f>
        <v>N</v>
      </c>
      <c r="M350" s="3" t="n">
        <v>96</v>
      </c>
      <c r="N350" s="3" t="n">
        <v>29</v>
      </c>
    </row>
    <row r="351" customFormat="false" ht="15" hidden="false" customHeight="true" outlineLevel="0" collapsed="false">
      <c r="A351" s="3" t="s">
        <v>713</v>
      </c>
      <c r="B351" s="3" t="s">
        <v>714</v>
      </c>
      <c r="C351" s="4" t="str">
        <f aca="false">VLOOKUP($B351,'Product Master'!$A$2:$O$5991,7,FALSE())</f>
        <v>Dry Grocery</v>
      </c>
      <c r="D351" s="4" t="str">
        <f aca="false">VLOOKUP($B351,'Product Master'!$A$2:$O$5991,8,FALSE())</f>
        <v>Canned Fruit</v>
      </c>
      <c r="E351" s="4" t="str">
        <f aca="false">VLOOKUP($B351,'Product Master'!$A$2:$O$5991,5,FALSE())</f>
        <v>Golden Grain Co.</v>
      </c>
      <c r="F351" s="4" t="str">
        <f aca="false">VLOOKUP($B351,'Product Master'!$A$2:$O$5991,4,FALSE())</f>
        <v>Golden Grain Co. Unsweetened Peaches, 29 oz</v>
      </c>
      <c r="G351" s="4" t="str">
        <f aca="false">VLOOKUP($B351,'Product Master'!$A$2:$O$5991,9,FALSE())</f>
        <v>29 oz</v>
      </c>
      <c r="H351" s="5" t="s">
        <v>16</v>
      </c>
      <c r="I351" s="6" t="n">
        <f aca="false">VLOOKUP($B351,'Product Master'!$A$2:$O$5991,14,FALSE())</f>
        <v>1.39</v>
      </c>
      <c r="J351" s="7" t="n">
        <f aca="false">VLOOKUP($B351,'Product Master'!$A$2:$O$5991,13,FALSE())</f>
        <v>8</v>
      </c>
      <c r="K351" s="7" t="str">
        <f aca="false">VLOOKUP($B351,'Product Master'!$A$2:$O$5991,11,FALSE())</f>
        <v>N</v>
      </c>
      <c r="L351" s="7" t="str">
        <f aca="false">VLOOKUP($B351,'Product Master'!$A$2:$O$5991,12,FALSE())</f>
        <v>N</v>
      </c>
      <c r="M351" s="3" t="n">
        <v>122</v>
      </c>
      <c r="N351" s="3" t="n">
        <v>6</v>
      </c>
    </row>
    <row r="352" customFormat="false" ht="15" hidden="false" customHeight="true" outlineLevel="0" collapsed="false">
      <c r="A352" s="3" t="s">
        <v>715</v>
      </c>
      <c r="B352" s="3" t="s">
        <v>716</v>
      </c>
      <c r="C352" s="4" t="str">
        <f aca="false">VLOOKUP($B352,'Product Master'!$A$2:$O$5991,7,FALSE())</f>
        <v>Dry Grocery</v>
      </c>
      <c r="D352" s="4" t="str">
        <f aca="false">VLOOKUP($B352,'Product Master'!$A$2:$O$5991,8,FALSE())</f>
        <v>Canned Fruit</v>
      </c>
      <c r="E352" s="4" t="str">
        <f aca="false">VLOOKUP($B352,'Product Master'!$A$2:$O$5991,5,FALSE())</f>
        <v>Thrift Row</v>
      </c>
      <c r="F352" s="4" t="str">
        <f aca="false">VLOOKUP($B352,'Product Master'!$A$2:$O$5991,4,FALSE())</f>
        <v>Thrift Row In 100% Juice Fruit Cocktail, 15 oz</v>
      </c>
      <c r="G352" s="4" t="str">
        <f aca="false">VLOOKUP($B352,'Product Master'!$A$2:$O$5991,9,FALSE())</f>
        <v>15 oz</v>
      </c>
      <c r="H352" s="5" t="s">
        <v>16</v>
      </c>
      <c r="I352" s="6" t="n">
        <f aca="false">VLOOKUP($B352,'Product Master'!$A$2:$O$5991,14,FALSE())</f>
        <v>2.49</v>
      </c>
      <c r="J352" s="7" t="n">
        <f aca="false">VLOOKUP($B352,'Product Master'!$A$2:$O$5991,13,FALSE())</f>
        <v>1</v>
      </c>
      <c r="K352" s="7" t="str">
        <f aca="false">VLOOKUP($B352,'Product Master'!$A$2:$O$5991,11,FALSE())</f>
        <v>Y</v>
      </c>
      <c r="L352" s="7" t="str">
        <f aca="false">VLOOKUP($B352,'Product Master'!$A$2:$O$5991,12,FALSE())</f>
        <v>N</v>
      </c>
      <c r="M352" s="3" t="n">
        <v>144</v>
      </c>
      <c r="N352" s="3" t="n">
        <v>40</v>
      </c>
    </row>
    <row r="353" customFormat="false" ht="15" hidden="false" customHeight="true" outlineLevel="0" collapsed="false">
      <c r="A353" s="3" t="s">
        <v>717</v>
      </c>
      <c r="B353" s="3" t="s">
        <v>718</v>
      </c>
      <c r="C353" s="4" t="str">
        <f aca="false">VLOOKUP($B353,'Product Master'!$A$2:$O$5991,7,FALSE())</f>
        <v>Dry Grocery</v>
      </c>
      <c r="D353" s="4" t="str">
        <f aca="false">VLOOKUP($B353,'Product Master'!$A$2:$O$5991,8,FALSE())</f>
        <v>Canned Fruit</v>
      </c>
      <c r="E353" s="4" t="str">
        <f aca="false">VLOOKUP($B353,'Product Master'!$A$2:$O$5991,5,FALSE())</f>
        <v>Pepperlane</v>
      </c>
      <c r="F353" s="4" t="str">
        <f aca="false">VLOOKUP($B353,'Product Master'!$A$2:$O$5991,4,FALSE())</f>
        <v>Pepperlane In Light Syrup Pineapple, 15 oz</v>
      </c>
      <c r="G353" s="4" t="str">
        <f aca="false">VLOOKUP($B353,'Product Master'!$A$2:$O$5991,9,FALSE())</f>
        <v>15 oz</v>
      </c>
      <c r="H353" s="5" t="s">
        <v>16</v>
      </c>
      <c r="I353" s="6" t="n">
        <f aca="false">VLOOKUP($B353,'Product Master'!$A$2:$O$5991,14,FALSE())</f>
        <v>2.29</v>
      </c>
      <c r="J353" s="7" t="n">
        <f aca="false">VLOOKUP($B353,'Product Master'!$A$2:$O$5991,13,FALSE())</f>
        <v>1</v>
      </c>
      <c r="K353" s="7" t="str">
        <f aca="false">VLOOKUP($B353,'Product Master'!$A$2:$O$5991,11,FALSE())</f>
        <v>N</v>
      </c>
      <c r="L353" s="7" t="str">
        <f aca="false">VLOOKUP($B353,'Product Master'!$A$2:$O$5991,12,FALSE())</f>
        <v>N</v>
      </c>
      <c r="M353" s="3" t="n">
        <v>130</v>
      </c>
      <c r="N353" s="3" t="n">
        <v>26</v>
      </c>
    </row>
    <row r="354" customFormat="false" ht="15" hidden="false" customHeight="true" outlineLevel="0" collapsed="false">
      <c r="A354" s="3" t="s">
        <v>719</v>
      </c>
      <c r="B354" s="3" t="s">
        <v>720</v>
      </c>
      <c r="C354" s="4" t="str">
        <f aca="false">VLOOKUP($B354,'Product Master'!$A$2:$O$5991,7,FALSE())</f>
        <v>Dry Grocery</v>
      </c>
      <c r="D354" s="4" t="str">
        <f aca="false">VLOOKUP($B354,'Product Master'!$A$2:$O$5991,8,FALSE())</f>
        <v>Canned Fruit</v>
      </c>
      <c r="E354" s="4" t="str">
        <f aca="false">VLOOKUP($B354,'Product Master'!$A$2:$O$5991,5,FALSE())</f>
        <v>Nutgrove</v>
      </c>
      <c r="F354" s="4" t="str">
        <f aca="false">VLOOKUP($B354,'Product Master'!$A$2:$O$5991,4,FALSE())</f>
        <v>Nutgrove Unsweetened Mandarin Oranges, 29 oz</v>
      </c>
      <c r="G354" s="4" t="str">
        <f aca="false">VLOOKUP($B354,'Product Master'!$A$2:$O$5991,9,FALSE())</f>
        <v>29 oz</v>
      </c>
      <c r="H354" s="5" t="s">
        <v>16</v>
      </c>
      <c r="I354" s="6" t="n">
        <f aca="false">VLOOKUP($B354,'Product Master'!$A$2:$O$5991,14,FALSE())</f>
        <v>1.29</v>
      </c>
      <c r="J354" s="7" t="n">
        <f aca="false">VLOOKUP($B354,'Product Master'!$A$2:$O$5991,13,FALSE())</f>
        <v>6</v>
      </c>
      <c r="K354" s="7" t="str">
        <f aca="false">VLOOKUP($B354,'Product Master'!$A$2:$O$5991,11,FALSE())</f>
        <v>N</v>
      </c>
      <c r="L354" s="7" t="str">
        <f aca="false">VLOOKUP($B354,'Product Master'!$A$2:$O$5991,12,FALSE())</f>
        <v>N</v>
      </c>
      <c r="M354" s="3" t="n">
        <v>137</v>
      </c>
      <c r="N354" s="3" t="n">
        <v>13</v>
      </c>
    </row>
    <row r="355" customFormat="false" ht="15" hidden="false" customHeight="true" outlineLevel="0" collapsed="false">
      <c r="A355" s="3" t="s">
        <v>721</v>
      </c>
      <c r="B355" s="3" t="s">
        <v>722</v>
      </c>
      <c r="C355" s="4" t="str">
        <f aca="false">VLOOKUP($B355,'Product Master'!$A$2:$O$5991,7,FALSE())</f>
        <v>Dry Grocery</v>
      </c>
      <c r="D355" s="4" t="str">
        <f aca="false">VLOOKUP($B355,'Product Master'!$A$2:$O$5991,8,FALSE())</f>
        <v>Canned Fruit</v>
      </c>
      <c r="E355" s="4" t="str">
        <f aca="false">VLOOKUP($B355,'Product Master'!$A$2:$O$5991,5,FALSE())</f>
        <v>Golden Grain Co.</v>
      </c>
      <c r="F355" s="4" t="str">
        <f aca="false">VLOOKUP($B355,'Product Master'!$A$2:$O$5991,4,FALSE())</f>
        <v>Golden Grain Co. Cinnamon Applesauce, 4 oz</v>
      </c>
      <c r="G355" s="4" t="str">
        <f aca="false">VLOOKUP($B355,'Product Master'!$A$2:$O$5991,9,FALSE())</f>
        <v>4 oz</v>
      </c>
      <c r="H355" s="5" t="s">
        <v>16</v>
      </c>
      <c r="I355" s="6" t="n">
        <f aca="false">VLOOKUP($B355,'Product Master'!$A$2:$O$5991,14,FALSE())</f>
        <v>3.49</v>
      </c>
      <c r="J355" s="7" t="n">
        <f aca="false">VLOOKUP($B355,'Product Master'!$A$2:$O$5991,13,FALSE())</f>
        <v>8</v>
      </c>
      <c r="K355" s="7" t="str">
        <f aca="false">VLOOKUP($B355,'Product Master'!$A$2:$O$5991,11,FALSE())</f>
        <v>N</v>
      </c>
      <c r="L355" s="7" t="str">
        <f aca="false">VLOOKUP($B355,'Product Master'!$A$2:$O$5991,12,FALSE())</f>
        <v>N</v>
      </c>
      <c r="M355" s="3" t="n">
        <v>65</v>
      </c>
      <c r="N355" s="3" t="n">
        <v>8</v>
      </c>
    </row>
    <row r="356" customFormat="false" ht="15" hidden="false" customHeight="true" outlineLevel="0" collapsed="false">
      <c r="A356" s="3" t="s">
        <v>723</v>
      </c>
      <c r="B356" s="3" t="s">
        <v>724</v>
      </c>
      <c r="C356" s="4" t="str">
        <f aca="false">VLOOKUP($B356,'Product Master'!$A$2:$O$5991,7,FALSE())</f>
        <v>Dry Grocery</v>
      </c>
      <c r="D356" s="4" t="str">
        <f aca="false">VLOOKUP($B356,'Product Master'!$A$2:$O$5991,8,FALSE())</f>
        <v>Canned Fruit</v>
      </c>
      <c r="E356" s="4" t="str">
        <f aca="false">VLOOKUP($B356,'Product Master'!$A$2:$O$5991,5,FALSE())</f>
        <v>Roastport</v>
      </c>
      <c r="F356" s="4" t="str">
        <f aca="false">VLOOKUP($B356,'Product Master'!$A$2:$O$5991,4,FALSE())</f>
        <v>Roastport In 100% Juice Pineapple, 4 oz</v>
      </c>
      <c r="G356" s="4" t="str">
        <f aca="false">VLOOKUP($B356,'Product Master'!$A$2:$O$5991,9,FALSE())</f>
        <v>4 oz</v>
      </c>
      <c r="H356" s="5" t="s">
        <v>16</v>
      </c>
      <c r="I356" s="6" t="n">
        <f aca="false">VLOOKUP($B356,'Product Master'!$A$2:$O$5991,14,FALSE())</f>
        <v>1.89</v>
      </c>
      <c r="J356" s="7" t="n">
        <f aca="false">VLOOKUP($B356,'Product Master'!$A$2:$O$5991,13,FALSE())</f>
        <v>4</v>
      </c>
      <c r="K356" s="7" t="str">
        <f aca="false">VLOOKUP($B356,'Product Master'!$A$2:$O$5991,11,FALSE())</f>
        <v>N</v>
      </c>
      <c r="L356" s="7" t="str">
        <f aca="false">VLOOKUP($B356,'Product Master'!$A$2:$O$5991,12,FALSE())</f>
        <v>N</v>
      </c>
      <c r="M356" s="3" t="n">
        <v>38</v>
      </c>
      <c r="N356" s="3" t="n">
        <v>9</v>
      </c>
    </row>
    <row r="357" customFormat="false" ht="15" hidden="false" customHeight="true" outlineLevel="0" collapsed="false">
      <c r="A357" s="3" t="s">
        <v>725</v>
      </c>
      <c r="B357" s="3" t="s">
        <v>726</v>
      </c>
      <c r="C357" s="4" t="str">
        <f aca="false">VLOOKUP($B357,'Product Master'!$A$2:$O$5991,7,FALSE())</f>
        <v>Dry Grocery</v>
      </c>
      <c r="D357" s="4" t="str">
        <f aca="false">VLOOKUP($B357,'Product Master'!$A$2:$O$5991,8,FALSE())</f>
        <v>Canned Fruit</v>
      </c>
      <c r="E357" s="4" t="str">
        <f aca="false">VLOOKUP($B357,'Product Master'!$A$2:$O$5991,5,FALSE())</f>
        <v>Nutgrove</v>
      </c>
      <c r="F357" s="4" t="str">
        <f aca="false">VLOOKUP($B357,'Product Master'!$A$2:$O$5991,4,FALSE())</f>
        <v>Nutgrove Unsweetened Peaches, 4 oz</v>
      </c>
      <c r="G357" s="4" t="str">
        <f aca="false">VLOOKUP($B357,'Product Master'!$A$2:$O$5991,9,FALSE())</f>
        <v>4 oz</v>
      </c>
      <c r="H357" s="5" t="s">
        <v>16</v>
      </c>
      <c r="I357" s="6" t="n">
        <f aca="false">VLOOKUP($B357,'Product Master'!$A$2:$O$5991,14,FALSE())</f>
        <v>3.99</v>
      </c>
      <c r="J357" s="7" t="n">
        <f aca="false">VLOOKUP($B357,'Product Master'!$A$2:$O$5991,13,FALSE())</f>
        <v>4</v>
      </c>
      <c r="K357" s="7" t="str">
        <f aca="false">VLOOKUP($B357,'Product Master'!$A$2:$O$5991,11,FALSE())</f>
        <v>N</v>
      </c>
      <c r="L357" s="7" t="str">
        <f aca="false">VLOOKUP($B357,'Product Master'!$A$2:$O$5991,12,FALSE())</f>
        <v>N</v>
      </c>
      <c r="M357" s="3" t="n">
        <v>140</v>
      </c>
      <c r="N357" s="3" t="n">
        <v>6</v>
      </c>
    </row>
    <row r="358" customFormat="false" ht="15" hidden="false" customHeight="true" outlineLevel="0" collapsed="false">
      <c r="A358" s="3" t="s">
        <v>727</v>
      </c>
      <c r="B358" s="3" t="s">
        <v>728</v>
      </c>
      <c r="C358" s="4" t="str">
        <f aca="false">VLOOKUP($B358,'Product Master'!$A$2:$O$5991,7,FALSE())</f>
        <v>Dry Grocery</v>
      </c>
      <c r="D358" s="4" t="str">
        <f aca="false">VLOOKUP($B358,'Product Master'!$A$2:$O$5991,8,FALSE())</f>
        <v>Canned Fruit</v>
      </c>
      <c r="E358" s="4" t="str">
        <f aca="false">VLOOKUP($B358,'Product Master'!$A$2:$O$5991,5,FALSE())</f>
        <v>Wheatstone</v>
      </c>
      <c r="F358" s="4" t="str">
        <f aca="false">VLOOKUP($B358,'Product Master'!$A$2:$O$5991,4,FALSE())</f>
        <v>Wheatstone In 100% Juice Pears, 29 oz</v>
      </c>
      <c r="G358" s="4" t="str">
        <f aca="false">VLOOKUP($B358,'Product Master'!$A$2:$O$5991,9,FALSE())</f>
        <v>29 oz</v>
      </c>
      <c r="H358" s="5" t="s">
        <v>16</v>
      </c>
      <c r="I358" s="6" t="n">
        <f aca="false">VLOOKUP($B358,'Product Master'!$A$2:$O$5991,14,FALSE())</f>
        <v>2.39</v>
      </c>
      <c r="J358" s="7" t="n">
        <f aca="false">VLOOKUP($B358,'Product Master'!$A$2:$O$5991,13,FALSE())</f>
        <v>4</v>
      </c>
      <c r="K358" s="7" t="str">
        <f aca="false">VLOOKUP($B358,'Product Master'!$A$2:$O$5991,11,FALSE())</f>
        <v>N</v>
      </c>
      <c r="L358" s="7" t="str">
        <f aca="false">VLOOKUP($B358,'Product Master'!$A$2:$O$5991,12,FALSE())</f>
        <v>N</v>
      </c>
      <c r="M358" s="3" t="n">
        <v>131</v>
      </c>
      <c r="N358" s="3" t="n">
        <v>24</v>
      </c>
    </row>
    <row r="359" customFormat="false" ht="15" hidden="false" customHeight="true" outlineLevel="0" collapsed="false">
      <c r="A359" s="3" t="s">
        <v>729</v>
      </c>
      <c r="B359" s="3" t="s">
        <v>730</v>
      </c>
      <c r="C359" s="4" t="str">
        <f aca="false">VLOOKUP($B359,'Product Master'!$A$2:$O$5991,7,FALSE())</f>
        <v>Dry Grocery</v>
      </c>
      <c r="D359" s="4" t="str">
        <f aca="false">VLOOKUP($B359,'Product Master'!$A$2:$O$5991,8,FALSE())</f>
        <v>Canned Fruit</v>
      </c>
      <c r="E359" s="4" t="str">
        <f aca="false">VLOOKUP($B359,'Product Master'!$A$2:$O$5991,5,FALSE())</f>
        <v>Redbarn</v>
      </c>
      <c r="F359" s="4" t="str">
        <f aca="false">VLOOKUP($B359,'Product Master'!$A$2:$O$5991,4,FALSE())</f>
        <v>Redbarn In 100% Juice Applesauce, 29 oz</v>
      </c>
      <c r="G359" s="4" t="str">
        <f aca="false">VLOOKUP($B359,'Product Master'!$A$2:$O$5991,9,FALSE())</f>
        <v>29 oz</v>
      </c>
      <c r="H359" s="5" t="s">
        <v>16</v>
      </c>
      <c r="I359" s="6" t="n">
        <f aca="false">VLOOKUP($B359,'Product Master'!$A$2:$O$5991,14,FALSE())</f>
        <v>1.49</v>
      </c>
      <c r="J359" s="7" t="n">
        <f aca="false">VLOOKUP($B359,'Product Master'!$A$2:$O$5991,13,FALSE())</f>
        <v>4</v>
      </c>
      <c r="K359" s="7" t="str">
        <f aca="false">VLOOKUP($B359,'Product Master'!$A$2:$O$5991,11,FALSE())</f>
        <v>N</v>
      </c>
      <c r="L359" s="7" t="str">
        <f aca="false">VLOOKUP($B359,'Product Master'!$A$2:$O$5991,12,FALSE())</f>
        <v>N</v>
      </c>
      <c r="M359" s="3" t="n">
        <v>149</v>
      </c>
      <c r="N359" s="3" t="n">
        <v>21</v>
      </c>
    </row>
    <row r="360" customFormat="false" ht="15" hidden="false" customHeight="true" outlineLevel="0" collapsed="false">
      <c r="A360" s="3" t="s">
        <v>731</v>
      </c>
      <c r="B360" s="3" t="s">
        <v>732</v>
      </c>
      <c r="C360" s="4" t="str">
        <f aca="false">VLOOKUP($B360,'Product Master'!$A$2:$O$5991,7,FALSE())</f>
        <v>Dry Grocery</v>
      </c>
      <c r="D360" s="4" t="str">
        <f aca="false">VLOOKUP($B360,'Product Master'!$A$2:$O$5991,8,FALSE())</f>
        <v>Canned Fruit</v>
      </c>
      <c r="E360" s="4" t="str">
        <f aca="false">VLOOKUP($B360,'Product Master'!$A$2:$O$5991,5,FALSE())</f>
        <v>Harborline</v>
      </c>
      <c r="F360" s="4" t="str">
        <f aca="false">VLOOKUP($B360,'Product Master'!$A$2:$O$5991,4,FALSE())</f>
        <v>Harborline In Light Syrup Fruit Cocktail, 29 oz</v>
      </c>
      <c r="G360" s="4" t="str">
        <f aca="false">VLOOKUP($B360,'Product Master'!$A$2:$O$5991,9,FALSE())</f>
        <v>29 oz</v>
      </c>
      <c r="H360" s="5" t="s">
        <v>16</v>
      </c>
      <c r="I360" s="6" t="n">
        <f aca="false">VLOOKUP($B360,'Product Master'!$A$2:$O$5991,14,FALSE())</f>
        <v>2.79</v>
      </c>
      <c r="J360" s="7" t="n">
        <f aca="false">VLOOKUP($B360,'Product Master'!$A$2:$O$5991,13,FALSE())</f>
        <v>6</v>
      </c>
      <c r="K360" s="7" t="str">
        <f aca="false">VLOOKUP($B360,'Product Master'!$A$2:$O$5991,11,FALSE())</f>
        <v>Y</v>
      </c>
      <c r="L360" s="7" t="str">
        <f aca="false">VLOOKUP($B360,'Product Master'!$A$2:$O$5991,12,FALSE())</f>
        <v>N</v>
      </c>
      <c r="M360" s="3" t="n">
        <v>115</v>
      </c>
      <c r="N360" s="3" t="n">
        <v>17</v>
      </c>
    </row>
    <row r="361" customFormat="false" ht="15" hidden="false" customHeight="true" outlineLevel="0" collapsed="false">
      <c r="A361" s="3" t="s">
        <v>733</v>
      </c>
      <c r="B361" s="3" t="s">
        <v>734</v>
      </c>
      <c r="C361" s="4" t="str">
        <f aca="false">VLOOKUP($B361,'Product Master'!$A$2:$O$5991,7,FALSE())</f>
        <v>Dry Grocery</v>
      </c>
      <c r="D361" s="4" t="str">
        <f aca="false">VLOOKUP($B361,'Product Master'!$A$2:$O$5991,8,FALSE())</f>
        <v>Canned Fruit</v>
      </c>
      <c r="E361" s="4" t="str">
        <f aca="false">VLOOKUP($B361,'Product Master'!$A$2:$O$5991,5,FALSE())</f>
        <v>Roastport</v>
      </c>
      <c r="F361" s="4" t="str">
        <f aca="false">VLOOKUP($B361,'Product Master'!$A$2:$O$5991,4,FALSE())</f>
        <v>Roastport In Light Syrup Mandarin Oranges, 15 oz</v>
      </c>
      <c r="G361" s="4" t="str">
        <f aca="false">VLOOKUP($B361,'Product Master'!$A$2:$O$5991,9,FALSE())</f>
        <v>15 oz</v>
      </c>
      <c r="H361" s="5" t="s">
        <v>16</v>
      </c>
      <c r="I361" s="6" t="n">
        <f aca="false">VLOOKUP($B361,'Product Master'!$A$2:$O$5991,14,FALSE())</f>
        <v>3.89</v>
      </c>
      <c r="J361" s="7" t="n">
        <f aca="false">VLOOKUP($B361,'Product Master'!$A$2:$O$5991,13,FALSE())</f>
        <v>4</v>
      </c>
      <c r="K361" s="7" t="str">
        <f aca="false">VLOOKUP($B361,'Product Master'!$A$2:$O$5991,11,FALSE())</f>
        <v>N</v>
      </c>
      <c r="L361" s="7" t="str">
        <f aca="false">VLOOKUP($B361,'Product Master'!$A$2:$O$5991,12,FALSE())</f>
        <v>N</v>
      </c>
      <c r="M361" s="3" t="n">
        <v>87</v>
      </c>
      <c r="N361" s="3" t="n">
        <v>11</v>
      </c>
    </row>
    <row r="362" customFormat="false" ht="15" hidden="false" customHeight="true" outlineLevel="0" collapsed="false">
      <c r="A362" s="3" t="s">
        <v>735</v>
      </c>
      <c r="B362" s="3" t="s">
        <v>736</v>
      </c>
      <c r="C362" s="4" t="str">
        <f aca="false">VLOOKUP($B362,'Product Master'!$A$2:$O$5991,7,FALSE())</f>
        <v>Dry Grocery</v>
      </c>
      <c r="D362" s="4" t="str">
        <f aca="false">VLOOKUP($B362,'Product Master'!$A$2:$O$5991,8,FALSE())</f>
        <v>Canned Fruit</v>
      </c>
      <c r="E362" s="4" t="str">
        <f aca="false">VLOOKUP($B362,'Product Master'!$A$2:$O$5991,5,FALSE())</f>
        <v>Orchard Spread</v>
      </c>
      <c r="F362" s="4" t="str">
        <f aca="false">VLOOKUP($B362,'Product Master'!$A$2:$O$5991,4,FALSE())</f>
        <v>Orchard Spread In Light Syrup Pears, 29 oz</v>
      </c>
      <c r="G362" s="4" t="str">
        <f aca="false">VLOOKUP($B362,'Product Master'!$A$2:$O$5991,9,FALSE())</f>
        <v>29 oz</v>
      </c>
      <c r="H362" s="5" t="s">
        <v>16</v>
      </c>
      <c r="I362" s="6" t="n">
        <f aca="false">VLOOKUP($B362,'Product Master'!$A$2:$O$5991,14,FALSE())</f>
        <v>2.89</v>
      </c>
      <c r="J362" s="7" t="n">
        <f aca="false">VLOOKUP($B362,'Product Master'!$A$2:$O$5991,13,FALSE())</f>
        <v>6</v>
      </c>
      <c r="K362" s="7" t="str">
        <f aca="false">VLOOKUP($B362,'Product Master'!$A$2:$O$5991,11,FALSE())</f>
        <v>N</v>
      </c>
      <c r="L362" s="7" t="str">
        <f aca="false">VLOOKUP($B362,'Product Master'!$A$2:$O$5991,12,FALSE())</f>
        <v>N</v>
      </c>
      <c r="M362" s="3" t="n">
        <v>28</v>
      </c>
      <c r="N362" s="3" t="n">
        <v>28</v>
      </c>
    </row>
    <row r="363" customFormat="false" ht="15" hidden="false" customHeight="true" outlineLevel="0" collapsed="false">
      <c r="A363" s="3" t="s">
        <v>737</v>
      </c>
      <c r="B363" s="3" t="s">
        <v>738</v>
      </c>
      <c r="C363" s="4" t="str">
        <f aca="false">VLOOKUP($B363,'Product Master'!$A$2:$O$5991,7,FALSE())</f>
        <v>Dry Grocery</v>
      </c>
      <c r="D363" s="4" t="str">
        <f aca="false">VLOOKUP($B363,'Product Master'!$A$2:$O$5991,8,FALSE())</f>
        <v>Canned Fruit</v>
      </c>
      <c r="E363" s="4" t="str">
        <f aca="false">VLOOKUP($B363,'Product Master'!$A$2:$O$5991,5,FALSE())</f>
        <v>Orchard Spread</v>
      </c>
      <c r="F363" s="4" t="str">
        <f aca="false">VLOOKUP($B363,'Product Master'!$A$2:$O$5991,4,FALSE())</f>
        <v>Orchard Spread Cinnamon Mandarin Oranges, 15 oz</v>
      </c>
      <c r="G363" s="4" t="str">
        <f aca="false">VLOOKUP($B363,'Product Master'!$A$2:$O$5991,9,FALSE())</f>
        <v>15 oz</v>
      </c>
      <c r="H363" s="5" t="s">
        <v>16</v>
      </c>
      <c r="I363" s="6" t="n">
        <f aca="false">VLOOKUP($B363,'Product Master'!$A$2:$O$5991,14,FALSE())</f>
        <v>2.79</v>
      </c>
      <c r="J363" s="7" t="n">
        <f aca="false">VLOOKUP($B363,'Product Master'!$A$2:$O$5991,13,FALSE())</f>
        <v>24</v>
      </c>
      <c r="K363" s="7" t="str">
        <f aca="false">VLOOKUP($B363,'Product Master'!$A$2:$O$5991,11,FALSE())</f>
        <v>N</v>
      </c>
      <c r="L363" s="7" t="str">
        <f aca="false">VLOOKUP($B363,'Product Master'!$A$2:$O$5991,12,FALSE())</f>
        <v>N</v>
      </c>
      <c r="M363" s="3" t="n">
        <v>14</v>
      </c>
      <c r="N363" s="3" t="n">
        <v>34</v>
      </c>
    </row>
    <row r="364" customFormat="false" ht="15" hidden="false" customHeight="true" outlineLevel="0" collapsed="false">
      <c r="A364" s="3" t="s">
        <v>739</v>
      </c>
      <c r="B364" s="3" t="s">
        <v>740</v>
      </c>
      <c r="C364" s="4" t="str">
        <f aca="false">VLOOKUP($B364,'Product Master'!$A$2:$O$5991,7,FALSE())</f>
        <v>Dry Grocery</v>
      </c>
      <c r="D364" s="4" t="str">
        <f aca="false">VLOOKUP($B364,'Product Master'!$A$2:$O$5991,8,FALSE())</f>
        <v>Canned Fruit</v>
      </c>
      <c r="E364" s="4" t="str">
        <f aca="false">VLOOKUP($B364,'Product Master'!$A$2:$O$5991,5,FALSE())</f>
        <v>Golden Grain Co.</v>
      </c>
      <c r="F364" s="4" t="str">
        <f aca="false">VLOOKUP($B364,'Product Master'!$A$2:$O$5991,4,FALSE())</f>
        <v>Golden Grain Co. In Light Syrup Applesauce, 15 oz</v>
      </c>
      <c r="G364" s="4" t="str">
        <f aca="false">VLOOKUP($B364,'Product Master'!$A$2:$O$5991,9,FALSE())</f>
        <v>15 oz</v>
      </c>
      <c r="H364" s="5" t="s">
        <v>16</v>
      </c>
      <c r="I364" s="6" t="n">
        <f aca="false">VLOOKUP($B364,'Product Master'!$A$2:$O$5991,14,FALSE())</f>
        <v>1.79</v>
      </c>
      <c r="J364" s="7" t="n">
        <f aca="false">VLOOKUP($B364,'Product Master'!$A$2:$O$5991,13,FALSE())</f>
        <v>8</v>
      </c>
      <c r="K364" s="7" t="str">
        <f aca="false">VLOOKUP($B364,'Product Master'!$A$2:$O$5991,11,FALSE())</f>
        <v>N</v>
      </c>
      <c r="L364" s="7" t="str">
        <f aca="false">VLOOKUP($B364,'Product Master'!$A$2:$O$5991,12,FALSE())</f>
        <v>N</v>
      </c>
      <c r="M364" s="3" t="n">
        <v>105</v>
      </c>
      <c r="N364" s="3" t="n">
        <v>6</v>
      </c>
    </row>
    <row r="365" customFormat="false" ht="15" hidden="false" customHeight="true" outlineLevel="0" collapsed="false">
      <c r="A365" s="3" t="s">
        <v>741</v>
      </c>
      <c r="B365" s="3" t="s">
        <v>742</v>
      </c>
      <c r="C365" s="4" t="str">
        <f aca="false">VLOOKUP($B365,'Product Master'!$A$2:$O$5991,7,FALSE())</f>
        <v>Dry Grocery</v>
      </c>
      <c r="D365" s="4" t="str">
        <f aca="false">VLOOKUP($B365,'Product Master'!$A$2:$O$5991,8,FALSE())</f>
        <v>Canned Fruit</v>
      </c>
      <c r="E365" s="4" t="str">
        <f aca="false">VLOOKUP($B365,'Product Master'!$A$2:$O$5991,5,FALSE())</f>
        <v>Orchard Spread</v>
      </c>
      <c r="F365" s="4" t="str">
        <f aca="false">VLOOKUP($B365,'Product Master'!$A$2:$O$5991,4,FALSE())</f>
        <v>Orchard Spread Cinnamon Pineapple, 29 oz</v>
      </c>
      <c r="G365" s="4" t="str">
        <f aca="false">VLOOKUP($B365,'Product Master'!$A$2:$O$5991,9,FALSE())</f>
        <v>29 oz</v>
      </c>
      <c r="H365" s="5" t="s">
        <v>16</v>
      </c>
      <c r="I365" s="6" t="n">
        <f aca="false">VLOOKUP($B365,'Product Master'!$A$2:$O$5991,14,FALSE())</f>
        <v>2.49</v>
      </c>
      <c r="J365" s="7" t="n">
        <f aca="false">VLOOKUP($B365,'Product Master'!$A$2:$O$5991,13,FALSE())</f>
        <v>8</v>
      </c>
      <c r="K365" s="7" t="str">
        <f aca="false">VLOOKUP($B365,'Product Master'!$A$2:$O$5991,11,FALSE())</f>
        <v>N</v>
      </c>
      <c r="L365" s="7" t="str">
        <f aca="false">VLOOKUP($B365,'Product Master'!$A$2:$O$5991,12,FALSE())</f>
        <v>N</v>
      </c>
      <c r="M365" s="3" t="n">
        <v>99</v>
      </c>
      <c r="N365" s="3" t="n">
        <v>13</v>
      </c>
    </row>
    <row r="366" customFormat="false" ht="15" hidden="false" customHeight="true" outlineLevel="0" collapsed="false">
      <c r="A366" s="3" t="s">
        <v>743</v>
      </c>
      <c r="B366" s="3" t="s">
        <v>744</v>
      </c>
      <c r="C366" s="4" t="str">
        <f aca="false">VLOOKUP($B366,'Product Master'!$A$2:$O$5991,7,FALSE())</f>
        <v>Dry Grocery</v>
      </c>
      <c r="D366" s="4" t="str">
        <f aca="false">VLOOKUP($B366,'Product Master'!$A$2:$O$5991,8,FALSE())</f>
        <v>Canned Fruit</v>
      </c>
      <c r="E366" s="4" t="str">
        <f aca="false">VLOOKUP($B366,'Product Master'!$A$2:$O$5991,5,FALSE())</f>
        <v>Roastport</v>
      </c>
      <c r="F366" s="4" t="str">
        <f aca="false">VLOOKUP($B366,'Product Master'!$A$2:$O$5991,4,FALSE())</f>
        <v>Roastport In Light Syrup Peaches, 4 oz</v>
      </c>
      <c r="G366" s="4" t="str">
        <f aca="false">VLOOKUP($B366,'Product Master'!$A$2:$O$5991,9,FALSE())</f>
        <v>4 oz</v>
      </c>
      <c r="H366" s="5" t="s">
        <v>16</v>
      </c>
      <c r="I366" s="6" t="n">
        <f aca="false">VLOOKUP($B366,'Product Master'!$A$2:$O$5991,14,FALSE())</f>
        <v>1.99</v>
      </c>
      <c r="J366" s="7" t="n">
        <f aca="false">VLOOKUP($B366,'Product Master'!$A$2:$O$5991,13,FALSE())</f>
        <v>8</v>
      </c>
      <c r="K366" s="7" t="str">
        <f aca="false">VLOOKUP($B366,'Product Master'!$A$2:$O$5991,11,FALSE())</f>
        <v>N</v>
      </c>
      <c r="L366" s="7" t="str">
        <f aca="false">VLOOKUP($B366,'Product Master'!$A$2:$O$5991,12,FALSE())</f>
        <v>N</v>
      </c>
      <c r="M366" s="3" t="n">
        <v>110</v>
      </c>
      <c r="N366" s="3" t="n">
        <v>4</v>
      </c>
    </row>
    <row r="367" customFormat="false" ht="15" hidden="false" customHeight="true" outlineLevel="0" collapsed="false">
      <c r="A367" s="3" t="s">
        <v>745</v>
      </c>
      <c r="B367" s="3" t="s">
        <v>746</v>
      </c>
      <c r="C367" s="4" t="str">
        <f aca="false">VLOOKUP($B367,'Product Master'!$A$2:$O$5991,7,FALSE())</f>
        <v>Dry Grocery</v>
      </c>
      <c r="D367" s="4" t="str">
        <f aca="false">VLOOKUP($B367,'Product Master'!$A$2:$O$5991,8,FALSE())</f>
        <v>Canned Fruit</v>
      </c>
      <c r="E367" s="4" t="str">
        <f aca="false">VLOOKUP($B367,'Product Master'!$A$2:$O$5991,5,FALSE())</f>
        <v>Wheatstone</v>
      </c>
      <c r="F367" s="4" t="str">
        <f aca="false">VLOOKUP($B367,'Product Master'!$A$2:$O$5991,4,FALSE())</f>
        <v>Wheatstone Unsweetened Peaches, 15 oz</v>
      </c>
      <c r="G367" s="4" t="str">
        <f aca="false">VLOOKUP($B367,'Product Master'!$A$2:$O$5991,9,FALSE())</f>
        <v>15 oz</v>
      </c>
      <c r="H367" s="5" t="s">
        <v>16</v>
      </c>
      <c r="I367" s="6" t="n">
        <f aca="false">VLOOKUP($B367,'Product Master'!$A$2:$O$5991,14,FALSE())</f>
        <v>3.99</v>
      </c>
      <c r="J367" s="7" t="n">
        <f aca="false">VLOOKUP($B367,'Product Master'!$A$2:$O$5991,13,FALSE())</f>
        <v>4</v>
      </c>
      <c r="K367" s="7" t="str">
        <f aca="false">VLOOKUP($B367,'Product Master'!$A$2:$O$5991,11,FALSE())</f>
        <v>N</v>
      </c>
      <c r="L367" s="7" t="str">
        <f aca="false">VLOOKUP($B367,'Product Master'!$A$2:$O$5991,12,FALSE())</f>
        <v>N</v>
      </c>
      <c r="M367" s="3" t="n">
        <v>49</v>
      </c>
      <c r="N367" s="3" t="n">
        <v>17</v>
      </c>
    </row>
    <row r="368" customFormat="false" ht="15" hidden="false" customHeight="true" outlineLevel="0" collapsed="false">
      <c r="A368" s="3" t="s">
        <v>747</v>
      </c>
      <c r="B368" s="3" t="s">
        <v>748</v>
      </c>
      <c r="C368" s="4" t="str">
        <f aca="false">VLOOKUP($B368,'Product Master'!$A$2:$O$5991,7,FALSE())</f>
        <v>Dry Grocery</v>
      </c>
      <c r="D368" s="4" t="str">
        <f aca="false">VLOOKUP($B368,'Product Master'!$A$2:$O$5991,8,FALSE())</f>
        <v>Canned Fruit</v>
      </c>
      <c r="E368" s="4" t="str">
        <f aca="false">VLOOKUP($B368,'Product Master'!$A$2:$O$5991,5,FALSE())</f>
        <v>Wheatstone</v>
      </c>
      <c r="F368" s="4" t="str">
        <f aca="false">VLOOKUP($B368,'Product Master'!$A$2:$O$5991,4,FALSE())</f>
        <v>Wheatstone In Light Syrup Applesauce, 4 oz</v>
      </c>
      <c r="G368" s="4" t="str">
        <f aca="false">VLOOKUP($B368,'Product Master'!$A$2:$O$5991,9,FALSE())</f>
        <v>4 oz</v>
      </c>
      <c r="H368" s="5" t="s">
        <v>16</v>
      </c>
      <c r="I368" s="6" t="n">
        <f aca="false">VLOOKUP($B368,'Product Master'!$A$2:$O$5991,14,FALSE())</f>
        <v>2.29</v>
      </c>
      <c r="J368" s="7" t="n">
        <f aca="false">VLOOKUP($B368,'Product Master'!$A$2:$O$5991,13,FALSE())</f>
        <v>6</v>
      </c>
      <c r="K368" s="7" t="str">
        <f aca="false">VLOOKUP($B368,'Product Master'!$A$2:$O$5991,11,FALSE())</f>
        <v>N</v>
      </c>
      <c r="L368" s="7" t="str">
        <f aca="false">VLOOKUP($B368,'Product Master'!$A$2:$O$5991,12,FALSE())</f>
        <v>N</v>
      </c>
      <c r="M368" s="3" t="n">
        <v>103</v>
      </c>
      <c r="N368" s="3" t="n">
        <v>25</v>
      </c>
    </row>
    <row r="369" customFormat="false" ht="15" hidden="false" customHeight="true" outlineLevel="0" collapsed="false">
      <c r="A369" s="3" t="s">
        <v>749</v>
      </c>
      <c r="B369" s="3" t="s">
        <v>750</v>
      </c>
      <c r="C369" s="4" t="str">
        <f aca="false">VLOOKUP($B369,'Product Master'!$A$2:$O$5991,7,FALSE())</f>
        <v>Dry Grocery</v>
      </c>
      <c r="D369" s="4" t="str">
        <f aca="false">VLOOKUP($B369,'Product Master'!$A$2:$O$5991,8,FALSE())</f>
        <v>Canned Fruit</v>
      </c>
      <c r="E369" s="4" t="str">
        <f aca="false">VLOOKUP($B369,'Product Master'!$A$2:$O$5991,5,FALSE())</f>
        <v>Pepperlane</v>
      </c>
      <c r="F369" s="4" t="str">
        <f aca="false">VLOOKUP($B369,'Product Master'!$A$2:$O$5991,4,FALSE())</f>
        <v>Pepperlane In Light Syrup Peaches, 15 oz</v>
      </c>
      <c r="G369" s="4" t="str">
        <f aca="false">VLOOKUP($B369,'Product Master'!$A$2:$O$5991,9,FALSE())</f>
        <v>15 oz</v>
      </c>
      <c r="H369" s="5" t="s">
        <v>16</v>
      </c>
      <c r="I369" s="6" t="n">
        <f aca="false">VLOOKUP($B369,'Product Master'!$A$2:$O$5991,14,FALSE())</f>
        <v>1.79</v>
      </c>
      <c r="J369" s="7" t="n">
        <f aca="false">VLOOKUP($B369,'Product Master'!$A$2:$O$5991,13,FALSE())</f>
        <v>12</v>
      </c>
      <c r="K369" s="7" t="str">
        <f aca="false">VLOOKUP($B369,'Product Master'!$A$2:$O$5991,11,FALSE())</f>
        <v>N</v>
      </c>
      <c r="L369" s="7" t="str">
        <f aca="false">VLOOKUP($B369,'Product Master'!$A$2:$O$5991,12,FALSE())</f>
        <v>N</v>
      </c>
      <c r="M369" s="3" t="n">
        <v>59</v>
      </c>
      <c r="N369" s="3" t="n">
        <v>24</v>
      </c>
    </row>
    <row r="370" customFormat="false" ht="15" hidden="false" customHeight="true" outlineLevel="0" collapsed="false">
      <c r="A370" s="3" t="s">
        <v>751</v>
      </c>
      <c r="B370" s="3" t="s">
        <v>752</v>
      </c>
      <c r="C370" s="4" t="str">
        <f aca="false">VLOOKUP($B370,'Product Master'!$A$2:$O$5991,7,FALSE())</f>
        <v>Dry Grocery</v>
      </c>
      <c r="D370" s="4" t="str">
        <f aca="false">VLOOKUP($B370,'Product Master'!$A$2:$O$5991,8,FALSE())</f>
        <v>Canned Fruit</v>
      </c>
      <c r="E370" s="4" t="str">
        <f aca="false">VLOOKUP($B370,'Product Master'!$A$2:$O$5991,5,FALSE())</f>
        <v>Kettle Row</v>
      </c>
      <c r="F370" s="4" t="str">
        <f aca="false">VLOOKUP($B370,'Product Master'!$A$2:$O$5991,4,FALSE())</f>
        <v>Kettle Row In 100% Juice Fruit Cocktail, 29 oz</v>
      </c>
      <c r="G370" s="4" t="str">
        <f aca="false">VLOOKUP($B370,'Product Master'!$A$2:$O$5991,9,FALSE())</f>
        <v>29 oz</v>
      </c>
      <c r="H370" s="5" t="s">
        <v>16</v>
      </c>
      <c r="I370" s="6" t="n">
        <f aca="false">VLOOKUP($B370,'Product Master'!$A$2:$O$5991,14,FALSE())</f>
        <v>3.79</v>
      </c>
      <c r="J370" s="7" t="n">
        <f aca="false">VLOOKUP($B370,'Product Master'!$A$2:$O$5991,13,FALSE())</f>
        <v>1</v>
      </c>
      <c r="K370" s="7" t="str">
        <f aca="false">VLOOKUP($B370,'Product Master'!$A$2:$O$5991,11,FALSE())</f>
        <v>N</v>
      </c>
      <c r="L370" s="7" t="str">
        <f aca="false">VLOOKUP($B370,'Product Master'!$A$2:$O$5991,12,FALSE())</f>
        <v>N</v>
      </c>
      <c r="M370" s="3" t="n">
        <v>38</v>
      </c>
      <c r="N370" s="3" t="n">
        <v>26</v>
      </c>
    </row>
    <row r="371" customFormat="false" ht="15" hidden="false" customHeight="true" outlineLevel="0" collapsed="false">
      <c r="A371" s="3" t="s">
        <v>753</v>
      </c>
      <c r="B371" s="3" t="s">
        <v>754</v>
      </c>
      <c r="C371" s="4" t="str">
        <f aca="false">VLOOKUP($B371,'Product Master'!$A$2:$O$5991,7,FALSE())</f>
        <v>Dry Grocery</v>
      </c>
      <c r="D371" s="4" t="str">
        <f aca="false">VLOOKUP($B371,'Product Master'!$A$2:$O$5991,8,FALSE())</f>
        <v>Canned Fruit</v>
      </c>
      <c r="E371" s="4" t="str">
        <f aca="false">VLOOKUP($B371,'Product Master'!$A$2:$O$5991,5,FALSE())</f>
        <v>Harborline</v>
      </c>
      <c r="F371" s="4" t="str">
        <f aca="false">VLOOKUP($B371,'Product Master'!$A$2:$O$5991,4,FALSE())</f>
        <v>Harborline In 100% Juice Mandarin Oranges, 29 oz</v>
      </c>
      <c r="G371" s="4" t="str">
        <f aca="false">VLOOKUP($B371,'Product Master'!$A$2:$O$5991,9,FALSE())</f>
        <v>29 oz</v>
      </c>
      <c r="H371" s="5" t="s">
        <v>16</v>
      </c>
      <c r="I371" s="6" t="n">
        <f aca="false">VLOOKUP($B371,'Product Master'!$A$2:$O$5991,14,FALSE())</f>
        <v>1.99</v>
      </c>
      <c r="J371" s="7" t="n">
        <f aca="false">VLOOKUP($B371,'Product Master'!$A$2:$O$5991,13,FALSE())</f>
        <v>2</v>
      </c>
      <c r="K371" s="7" t="str">
        <f aca="false">VLOOKUP($B371,'Product Master'!$A$2:$O$5991,11,FALSE())</f>
        <v>Y</v>
      </c>
      <c r="L371" s="7" t="str">
        <f aca="false">VLOOKUP($B371,'Product Master'!$A$2:$O$5991,12,FALSE())</f>
        <v>N</v>
      </c>
      <c r="M371" s="3" t="n">
        <v>41</v>
      </c>
      <c r="N371" s="3" t="n">
        <v>30</v>
      </c>
    </row>
    <row r="372" customFormat="false" ht="15" hidden="false" customHeight="true" outlineLevel="0" collapsed="false">
      <c r="A372" s="3" t="s">
        <v>755</v>
      </c>
      <c r="B372" s="3" t="s">
        <v>756</v>
      </c>
      <c r="C372" s="4" t="str">
        <f aca="false">VLOOKUP($B372,'Product Master'!$A$2:$O$5991,7,FALSE())</f>
        <v>Dry Grocery</v>
      </c>
      <c r="D372" s="4" t="str">
        <f aca="false">VLOOKUP($B372,'Product Master'!$A$2:$O$5991,8,FALSE())</f>
        <v>Canned Fruit</v>
      </c>
      <c r="E372" s="4" t="str">
        <f aca="false">VLOOKUP($B372,'Product Master'!$A$2:$O$5991,5,FALSE())</f>
        <v>Redbarn</v>
      </c>
      <c r="F372" s="4" t="str">
        <f aca="false">VLOOKUP($B372,'Product Master'!$A$2:$O$5991,4,FALSE())</f>
        <v>Redbarn In Light Syrup Peaches, 4 oz</v>
      </c>
      <c r="G372" s="4" t="str">
        <f aca="false">VLOOKUP($B372,'Product Master'!$A$2:$O$5991,9,FALSE())</f>
        <v>4 oz</v>
      </c>
      <c r="H372" s="5" t="s">
        <v>16</v>
      </c>
      <c r="I372" s="6" t="n">
        <f aca="false">VLOOKUP($B372,'Product Master'!$A$2:$O$5991,14,FALSE())</f>
        <v>1.89</v>
      </c>
      <c r="J372" s="7" t="n">
        <f aca="false">VLOOKUP($B372,'Product Master'!$A$2:$O$5991,13,FALSE())</f>
        <v>2</v>
      </c>
      <c r="K372" s="7" t="str">
        <f aca="false">VLOOKUP($B372,'Product Master'!$A$2:$O$5991,11,FALSE())</f>
        <v>N</v>
      </c>
      <c r="L372" s="7" t="str">
        <f aca="false">VLOOKUP($B372,'Product Master'!$A$2:$O$5991,12,FALSE())</f>
        <v>N</v>
      </c>
      <c r="M372" s="3" t="n">
        <v>15</v>
      </c>
      <c r="N372" s="3" t="n">
        <v>7</v>
      </c>
    </row>
    <row r="373" customFormat="false" ht="15" hidden="false" customHeight="true" outlineLevel="0" collapsed="false">
      <c r="A373" s="3" t="s">
        <v>757</v>
      </c>
      <c r="B373" s="3" t="s">
        <v>758</v>
      </c>
      <c r="C373" s="4" t="str">
        <f aca="false">VLOOKUP($B373,'Product Master'!$A$2:$O$5991,7,FALSE())</f>
        <v>Dry Grocery</v>
      </c>
      <c r="D373" s="4" t="str">
        <f aca="false">VLOOKUP($B373,'Product Master'!$A$2:$O$5991,8,FALSE())</f>
        <v>Canned Fruit</v>
      </c>
      <c r="E373" s="4" t="str">
        <f aca="false">VLOOKUP($B373,'Product Master'!$A$2:$O$5991,5,FALSE())</f>
        <v>Thrift Row</v>
      </c>
      <c r="F373" s="4" t="str">
        <f aca="false">VLOOKUP($B373,'Product Master'!$A$2:$O$5991,4,FALSE())</f>
        <v>Thrift Row Unsweetened Pears, 4 oz</v>
      </c>
      <c r="G373" s="4" t="str">
        <f aca="false">VLOOKUP($B373,'Product Master'!$A$2:$O$5991,9,FALSE())</f>
        <v>4 oz</v>
      </c>
      <c r="H373" s="5" t="s">
        <v>16</v>
      </c>
      <c r="I373" s="6" t="n">
        <f aca="false">VLOOKUP($B373,'Product Master'!$A$2:$O$5991,14,FALSE())</f>
        <v>1.29</v>
      </c>
      <c r="J373" s="7" t="n">
        <f aca="false">VLOOKUP($B373,'Product Master'!$A$2:$O$5991,13,FALSE())</f>
        <v>12</v>
      </c>
      <c r="K373" s="7" t="str">
        <f aca="false">VLOOKUP($B373,'Product Master'!$A$2:$O$5991,11,FALSE())</f>
        <v>Y</v>
      </c>
      <c r="L373" s="7" t="str">
        <f aca="false">VLOOKUP($B373,'Product Master'!$A$2:$O$5991,12,FALSE())</f>
        <v>N</v>
      </c>
      <c r="M373" s="3" t="n">
        <v>61</v>
      </c>
      <c r="N373" s="3" t="n">
        <v>28</v>
      </c>
    </row>
    <row r="374" customFormat="false" ht="15" hidden="false" customHeight="true" outlineLevel="0" collapsed="false">
      <c r="A374" s="3" t="s">
        <v>759</v>
      </c>
      <c r="B374" s="3" t="s">
        <v>760</v>
      </c>
      <c r="C374" s="4" t="str">
        <f aca="false">VLOOKUP($B374,'Product Master'!$A$2:$O$5991,7,FALSE())</f>
        <v>Dry Grocery</v>
      </c>
      <c r="D374" s="4" t="str">
        <f aca="false">VLOOKUP($B374,'Product Master'!$A$2:$O$5991,8,FALSE())</f>
        <v>Canned Fruit</v>
      </c>
      <c r="E374" s="4" t="str">
        <f aca="false">VLOOKUP($B374,'Product Master'!$A$2:$O$5991,5,FALSE())</f>
        <v>Redbarn</v>
      </c>
      <c r="F374" s="4" t="str">
        <f aca="false">VLOOKUP($B374,'Product Master'!$A$2:$O$5991,4,FALSE())</f>
        <v>Redbarn Unsweetened Peaches, 29 oz</v>
      </c>
      <c r="G374" s="4" t="str">
        <f aca="false">VLOOKUP($B374,'Product Master'!$A$2:$O$5991,9,FALSE())</f>
        <v>29 oz</v>
      </c>
      <c r="H374" s="5" t="s">
        <v>16</v>
      </c>
      <c r="I374" s="6" t="n">
        <f aca="false">VLOOKUP($B374,'Product Master'!$A$2:$O$5991,14,FALSE())</f>
        <v>1.89</v>
      </c>
      <c r="J374" s="7" t="n">
        <f aca="false">VLOOKUP($B374,'Product Master'!$A$2:$O$5991,13,FALSE())</f>
        <v>4</v>
      </c>
      <c r="K374" s="7" t="str">
        <f aca="false">VLOOKUP($B374,'Product Master'!$A$2:$O$5991,11,FALSE())</f>
        <v>N</v>
      </c>
      <c r="L374" s="7" t="str">
        <f aca="false">VLOOKUP($B374,'Product Master'!$A$2:$O$5991,12,FALSE())</f>
        <v>N</v>
      </c>
      <c r="M374" s="3" t="n">
        <v>97</v>
      </c>
      <c r="N374" s="3" t="n">
        <v>26</v>
      </c>
    </row>
    <row r="375" customFormat="false" ht="15" hidden="false" customHeight="true" outlineLevel="0" collapsed="false">
      <c r="A375" s="3" t="s">
        <v>761</v>
      </c>
      <c r="B375" s="3" t="s">
        <v>762</v>
      </c>
      <c r="C375" s="4" t="str">
        <f aca="false">VLOOKUP($B375,'Product Master'!$A$2:$O$5991,7,FALSE())</f>
        <v>Dry Grocery</v>
      </c>
      <c r="D375" s="4" t="str">
        <f aca="false">VLOOKUP($B375,'Product Master'!$A$2:$O$5991,8,FALSE())</f>
        <v>Canned Fruit</v>
      </c>
      <c r="E375" s="4" t="str">
        <f aca="false">VLOOKUP($B375,'Product Master'!$A$2:$O$5991,5,FALSE())</f>
        <v>Kettle Row</v>
      </c>
      <c r="F375" s="4" t="str">
        <f aca="false">VLOOKUP($B375,'Product Master'!$A$2:$O$5991,4,FALSE())</f>
        <v>Kettle Row In 100% Juice Mandarin Oranges, 15 oz</v>
      </c>
      <c r="G375" s="4" t="str">
        <f aca="false">VLOOKUP($B375,'Product Master'!$A$2:$O$5991,9,FALSE())</f>
        <v>15 oz</v>
      </c>
      <c r="H375" s="5" t="s">
        <v>16</v>
      </c>
      <c r="I375" s="6" t="n">
        <f aca="false">VLOOKUP($B375,'Product Master'!$A$2:$O$5991,14,FALSE())</f>
        <v>1.29</v>
      </c>
      <c r="J375" s="7" t="n">
        <f aca="false">VLOOKUP($B375,'Product Master'!$A$2:$O$5991,13,FALSE())</f>
        <v>12</v>
      </c>
      <c r="K375" s="7" t="str">
        <f aca="false">VLOOKUP($B375,'Product Master'!$A$2:$O$5991,11,FALSE())</f>
        <v>N</v>
      </c>
      <c r="L375" s="7" t="str">
        <f aca="false">VLOOKUP($B375,'Product Master'!$A$2:$O$5991,12,FALSE())</f>
        <v>N</v>
      </c>
      <c r="M375" s="3" t="n">
        <v>9</v>
      </c>
      <c r="N375" s="3" t="n">
        <v>26</v>
      </c>
    </row>
    <row r="376" customFormat="false" ht="15" hidden="false" customHeight="true" outlineLevel="0" collapsed="false">
      <c r="A376" s="3" t="s">
        <v>763</v>
      </c>
      <c r="B376" s="3" t="s">
        <v>764</v>
      </c>
      <c r="C376" s="4" t="str">
        <f aca="false">VLOOKUP($B376,'Product Master'!$A$2:$O$5991,7,FALSE())</f>
        <v>Dry Grocery</v>
      </c>
      <c r="D376" s="4" t="str">
        <f aca="false">VLOOKUP($B376,'Product Master'!$A$2:$O$5991,8,FALSE())</f>
        <v>Canned Fruit</v>
      </c>
      <c r="E376" s="4" t="str">
        <f aca="false">VLOOKUP($B376,'Product Master'!$A$2:$O$5991,5,FALSE())</f>
        <v>Kettle Row</v>
      </c>
      <c r="F376" s="4" t="str">
        <f aca="false">VLOOKUP($B376,'Product Master'!$A$2:$O$5991,4,FALSE())</f>
        <v>Kettle Row Unsweetened Applesauce, 15 oz</v>
      </c>
      <c r="G376" s="4" t="str">
        <f aca="false">VLOOKUP($B376,'Product Master'!$A$2:$O$5991,9,FALSE())</f>
        <v>15 oz</v>
      </c>
      <c r="H376" s="5" t="s">
        <v>16</v>
      </c>
      <c r="I376" s="6" t="n">
        <f aca="false">VLOOKUP($B376,'Product Master'!$A$2:$O$5991,14,FALSE())</f>
        <v>2.79</v>
      </c>
      <c r="J376" s="7" t="n">
        <f aca="false">VLOOKUP($B376,'Product Master'!$A$2:$O$5991,13,FALSE())</f>
        <v>24</v>
      </c>
      <c r="K376" s="7" t="str">
        <f aca="false">VLOOKUP($B376,'Product Master'!$A$2:$O$5991,11,FALSE())</f>
        <v>N</v>
      </c>
      <c r="L376" s="7" t="str">
        <f aca="false">VLOOKUP($B376,'Product Master'!$A$2:$O$5991,12,FALSE())</f>
        <v>N</v>
      </c>
      <c r="M376" s="3" t="n">
        <v>127</v>
      </c>
      <c r="N376" s="3" t="n">
        <v>24</v>
      </c>
    </row>
    <row r="377" customFormat="false" ht="15" hidden="false" customHeight="true" outlineLevel="0" collapsed="false">
      <c r="A377" s="3" t="s">
        <v>765</v>
      </c>
      <c r="B377" s="3" t="s">
        <v>766</v>
      </c>
      <c r="C377" s="4" t="str">
        <f aca="false">VLOOKUP($B377,'Product Master'!$A$2:$O$5991,7,FALSE())</f>
        <v>Dry Grocery</v>
      </c>
      <c r="D377" s="4" t="str">
        <f aca="false">VLOOKUP($B377,'Product Master'!$A$2:$O$5991,8,FALSE())</f>
        <v>Canned Fruit</v>
      </c>
      <c r="E377" s="4" t="str">
        <f aca="false">VLOOKUP($B377,'Product Master'!$A$2:$O$5991,5,FALSE())</f>
        <v>Orchard Spread</v>
      </c>
      <c r="F377" s="4" t="str">
        <f aca="false">VLOOKUP($B377,'Product Master'!$A$2:$O$5991,4,FALSE())</f>
        <v>Orchard Spread In Light Syrup Peaches, 4 oz</v>
      </c>
      <c r="G377" s="4" t="str">
        <f aca="false">VLOOKUP($B377,'Product Master'!$A$2:$O$5991,9,FALSE())</f>
        <v>4 oz</v>
      </c>
      <c r="H377" s="5" t="s">
        <v>16</v>
      </c>
      <c r="I377" s="6" t="n">
        <f aca="false">VLOOKUP($B377,'Product Master'!$A$2:$O$5991,14,FALSE())</f>
        <v>1.39</v>
      </c>
      <c r="J377" s="7" t="n">
        <f aca="false">VLOOKUP($B377,'Product Master'!$A$2:$O$5991,13,FALSE())</f>
        <v>8</v>
      </c>
      <c r="K377" s="7" t="str">
        <f aca="false">VLOOKUP($B377,'Product Master'!$A$2:$O$5991,11,FALSE())</f>
        <v>N</v>
      </c>
      <c r="L377" s="7" t="str">
        <f aca="false">VLOOKUP($B377,'Product Master'!$A$2:$O$5991,12,FALSE())</f>
        <v>N</v>
      </c>
      <c r="M377" s="3" t="n">
        <v>21</v>
      </c>
      <c r="N377" s="3" t="n">
        <v>39</v>
      </c>
    </row>
    <row r="378" customFormat="false" ht="15" hidden="false" customHeight="true" outlineLevel="0" collapsed="false">
      <c r="A378" s="3" t="s">
        <v>767</v>
      </c>
      <c r="B378" s="3" t="s">
        <v>768</v>
      </c>
      <c r="C378" s="4" t="str">
        <f aca="false">VLOOKUP($B378,'Product Master'!$A$2:$O$5991,7,FALSE())</f>
        <v>Dry Grocery</v>
      </c>
      <c r="D378" s="4" t="str">
        <f aca="false">VLOOKUP($B378,'Product Master'!$A$2:$O$5991,8,FALSE())</f>
        <v>Canned Fruit</v>
      </c>
      <c r="E378" s="4" t="str">
        <f aca="false">VLOOKUP($B378,'Product Master'!$A$2:$O$5991,5,FALSE())</f>
        <v>Harborline</v>
      </c>
      <c r="F378" s="4" t="str">
        <f aca="false">VLOOKUP($B378,'Product Master'!$A$2:$O$5991,4,FALSE())</f>
        <v>Harborline In Light Syrup Applesauce, 4 oz</v>
      </c>
      <c r="G378" s="4" t="str">
        <f aca="false">VLOOKUP($B378,'Product Master'!$A$2:$O$5991,9,FALSE())</f>
        <v>4 oz</v>
      </c>
      <c r="H378" s="5" t="s">
        <v>16</v>
      </c>
      <c r="I378" s="6" t="n">
        <f aca="false">VLOOKUP($B378,'Product Master'!$A$2:$O$5991,14,FALSE())</f>
        <v>2.39</v>
      </c>
      <c r="J378" s="7" t="n">
        <f aca="false">VLOOKUP($B378,'Product Master'!$A$2:$O$5991,13,FALSE())</f>
        <v>2</v>
      </c>
      <c r="K378" s="7" t="str">
        <f aca="false">VLOOKUP($B378,'Product Master'!$A$2:$O$5991,11,FALSE())</f>
        <v>Y</v>
      </c>
      <c r="L378" s="7" t="str">
        <f aca="false">VLOOKUP($B378,'Product Master'!$A$2:$O$5991,12,FALSE())</f>
        <v>N</v>
      </c>
      <c r="M378" s="3" t="n">
        <v>98</v>
      </c>
      <c r="N378" s="3" t="n">
        <v>34</v>
      </c>
    </row>
    <row r="379" customFormat="false" ht="15" hidden="false" customHeight="true" outlineLevel="0" collapsed="false">
      <c r="A379" s="3" t="s">
        <v>769</v>
      </c>
      <c r="B379" s="3" t="s">
        <v>770</v>
      </c>
      <c r="C379" s="4" t="str">
        <f aca="false">VLOOKUP($B379,'Product Master'!$A$2:$O$5991,7,FALSE())</f>
        <v>Dry Grocery</v>
      </c>
      <c r="D379" s="4" t="str">
        <f aca="false">VLOOKUP($B379,'Product Master'!$A$2:$O$5991,8,FALSE())</f>
        <v>Canned Fruit</v>
      </c>
      <c r="E379" s="4" t="str">
        <f aca="false">VLOOKUP($B379,'Product Master'!$A$2:$O$5991,5,FALSE())</f>
        <v>Wheatstone</v>
      </c>
      <c r="F379" s="4" t="str">
        <f aca="false">VLOOKUP($B379,'Product Master'!$A$2:$O$5991,4,FALSE())</f>
        <v>Wheatstone Unsweetened Applesauce, 29 oz</v>
      </c>
      <c r="G379" s="4" t="str">
        <f aca="false">VLOOKUP($B379,'Product Master'!$A$2:$O$5991,9,FALSE())</f>
        <v>29 oz</v>
      </c>
      <c r="H379" s="5" t="s">
        <v>16</v>
      </c>
      <c r="I379" s="6" t="n">
        <f aca="false">VLOOKUP($B379,'Product Master'!$A$2:$O$5991,14,FALSE())</f>
        <v>1.89</v>
      </c>
      <c r="J379" s="7" t="n">
        <f aca="false">VLOOKUP($B379,'Product Master'!$A$2:$O$5991,13,FALSE())</f>
        <v>24</v>
      </c>
      <c r="K379" s="7" t="str">
        <f aca="false">VLOOKUP($B379,'Product Master'!$A$2:$O$5991,11,FALSE())</f>
        <v>N</v>
      </c>
      <c r="L379" s="7" t="str">
        <f aca="false">VLOOKUP($B379,'Product Master'!$A$2:$O$5991,12,FALSE())</f>
        <v>N</v>
      </c>
      <c r="M379" s="3" t="n">
        <v>54</v>
      </c>
      <c r="N379" s="3" t="n">
        <v>26</v>
      </c>
    </row>
    <row r="380" customFormat="false" ht="15" hidden="false" customHeight="true" outlineLevel="0" collapsed="false">
      <c r="A380" s="3" t="s">
        <v>771</v>
      </c>
      <c r="B380" s="3" t="s">
        <v>772</v>
      </c>
      <c r="C380" s="4" t="str">
        <f aca="false">VLOOKUP($B380,'Product Master'!$A$2:$O$5991,7,FALSE())</f>
        <v>Dry Grocery</v>
      </c>
      <c r="D380" s="4" t="str">
        <f aca="false">VLOOKUP($B380,'Product Master'!$A$2:$O$5991,8,FALSE())</f>
        <v>Canned Fruit</v>
      </c>
      <c r="E380" s="4" t="str">
        <f aca="false">VLOOKUP($B380,'Product Master'!$A$2:$O$5991,5,FALSE())</f>
        <v>Roastport</v>
      </c>
      <c r="F380" s="4" t="str">
        <f aca="false">VLOOKUP($B380,'Product Master'!$A$2:$O$5991,4,FALSE())</f>
        <v>Roastport In Light Syrup Peaches, 29 oz</v>
      </c>
      <c r="G380" s="4" t="str">
        <f aca="false">VLOOKUP($B380,'Product Master'!$A$2:$O$5991,9,FALSE())</f>
        <v>29 oz</v>
      </c>
      <c r="H380" s="5" t="s">
        <v>16</v>
      </c>
      <c r="I380" s="6" t="n">
        <f aca="false">VLOOKUP($B380,'Product Master'!$A$2:$O$5991,14,FALSE())</f>
        <v>2.79</v>
      </c>
      <c r="J380" s="7" t="n">
        <f aca="false">VLOOKUP($B380,'Product Master'!$A$2:$O$5991,13,FALSE())</f>
        <v>24</v>
      </c>
      <c r="K380" s="7" t="str">
        <f aca="false">VLOOKUP($B380,'Product Master'!$A$2:$O$5991,11,FALSE())</f>
        <v>N</v>
      </c>
      <c r="L380" s="7" t="str">
        <f aca="false">VLOOKUP($B380,'Product Master'!$A$2:$O$5991,12,FALSE())</f>
        <v>N</v>
      </c>
      <c r="M380" s="3" t="n">
        <v>104</v>
      </c>
      <c r="N380" s="3" t="n">
        <v>31</v>
      </c>
    </row>
    <row r="381" customFormat="false" ht="15" hidden="false" customHeight="true" outlineLevel="0" collapsed="false">
      <c r="A381" s="3" t="s">
        <v>773</v>
      </c>
      <c r="B381" s="3" t="s">
        <v>774</v>
      </c>
      <c r="C381" s="4" t="str">
        <f aca="false">VLOOKUP($B381,'Product Master'!$A$2:$O$5991,7,FALSE())</f>
        <v>Dry Grocery</v>
      </c>
      <c r="D381" s="4" t="str">
        <f aca="false">VLOOKUP($B381,'Product Master'!$A$2:$O$5991,8,FALSE())</f>
        <v>Canned Fruit</v>
      </c>
      <c r="E381" s="4" t="str">
        <f aca="false">VLOOKUP($B381,'Product Master'!$A$2:$O$5991,5,FALSE())</f>
        <v>Golden Grain Co.</v>
      </c>
      <c r="F381" s="4" t="str">
        <f aca="false">VLOOKUP($B381,'Product Master'!$A$2:$O$5991,4,FALSE())</f>
        <v>Golden Grain Co. In Light Syrup Mandarin Oranges, 4 oz</v>
      </c>
      <c r="G381" s="4" t="str">
        <f aca="false">VLOOKUP($B381,'Product Master'!$A$2:$O$5991,9,FALSE())</f>
        <v>4 oz</v>
      </c>
      <c r="H381" s="5" t="s">
        <v>16</v>
      </c>
      <c r="I381" s="6" t="n">
        <f aca="false">VLOOKUP($B381,'Product Master'!$A$2:$O$5991,14,FALSE())</f>
        <v>2.39</v>
      </c>
      <c r="J381" s="7" t="n">
        <f aca="false">VLOOKUP($B381,'Product Master'!$A$2:$O$5991,13,FALSE())</f>
        <v>12</v>
      </c>
      <c r="K381" s="7" t="str">
        <f aca="false">VLOOKUP($B381,'Product Master'!$A$2:$O$5991,11,FALSE())</f>
        <v>N</v>
      </c>
      <c r="L381" s="7" t="str">
        <f aca="false">VLOOKUP($B381,'Product Master'!$A$2:$O$5991,12,FALSE())</f>
        <v>N</v>
      </c>
      <c r="M381" s="3" t="n">
        <v>135</v>
      </c>
      <c r="N381" s="3" t="n">
        <v>38</v>
      </c>
    </row>
    <row r="382" customFormat="false" ht="15" hidden="false" customHeight="true" outlineLevel="0" collapsed="false">
      <c r="A382" s="3" t="s">
        <v>775</v>
      </c>
      <c r="B382" s="3" t="s">
        <v>776</v>
      </c>
      <c r="C382" s="4" t="str">
        <f aca="false">VLOOKUP($B382,'Product Master'!$A$2:$O$5991,7,FALSE())</f>
        <v>Dry Grocery</v>
      </c>
      <c r="D382" s="4" t="str">
        <f aca="false">VLOOKUP($B382,'Product Master'!$A$2:$O$5991,8,FALSE())</f>
        <v>Canned Fruit</v>
      </c>
      <c r="E382" s="4" t="str">
        <f aca="false">VLOOKUP($B382,'Product Master'!$A$2:$O$5991,5,FALSE())</f>
        <v>Kettle Row</v>
      </c>
      <c r="F382" s="4" t="str">
        <f aca="false">VLOOKUP($B382,'Product Master'!$A$2:$O$5991,4,FALSE())</f>
        <v>Kettle Row Cinnamon Peaches, 4 oz</v>
      </c>
      <c r="G382" s="4" t="str">
        <f aca="false">VLOOKUP($B382,'Product Master'!$A$2:$O$5991,9,FALSE())</f>
        <v>4 oz</v>
      </c>
      <c r="H382" s="5" t="s">
        <v>16</v>
      </c>
      <c r="I382" s="6" t="n">
        <f aca="false">VLOOKUP($B382,'Product Master'!$A$2:$O$5991,14,FALSE())</f>
        <v>2.29</v>
      </c>
      <c r="J382" s="7" t="n">
        <f aca="false">VLOOKUP($B382,'Product Master'!$A$2:$O$5991,13,FALSE())</f>
        <v>4</v>
      </c>
      <c r="K382" s="7" t="str">
        <f aca="false">VLOOKUP($B382,'Product Master'!$A$2:$O$5991,11,FALSE())</f>
        <v>N</v>
      </c>
      <c r="L382" s="7" t="str">
        <f aca="false">VLOOKUP($B382,'Product Master'!$A$2:$O$5991,12,FALSE())</f>
        <v>N</v>
      </c>
      <c r="M382" s="3" t="n">
        <v>52</v>
      </c>
      <c r="N382" s="3" t="n">
        <v>6</v>
      </c>
    </row>
    <row r="383" customFormat="false" ht="15" hidden="false" customHeight="true" outlineLevel="0" collapsed="false">
      <c r="A383" s="3" t="s">
        <v>777</v>
      </c>
      <c r="B383" s="3" t="s">
        <v>778</v>
      </c>
      <c r="C383" s="4" t="str">
        <f aca="false">VLOOKUP($B383,'Product Master'!$A$2:$O$5991,7,FALSE())</f>
        <v>Dry Grocery</v>
      </c>
      <c r="D383" s="4" t="str">
        <f aca="false">VLOOKUP($B383,'Product Master'!$A$2:$O$5991,8,FALSE())</f>
        <v>Canned Fruit</v>
      </c>
      <c r="E383" s="4" t="str">
        <f aca="false">VLOOKUP($B383,'Product Master'!$A$2:$O$5991,5,FALSE())</f>
        <v>Roastport</v>
      </c>
      <c r="F383" s="4" t="str">
        <f aca="false">VLOOKUP($B383,'Product Master'!$A$2:$O$5991,4,FALSE())</f>
        <v>Roastport In 100% Juice Pears, 29 oz</v>
      </c>
      <c r="G383" s="4" t="str">
        <f aca="false">VLOOKUP($B383,'Product Master'!$A$2:$O$5991,9,FALSE())</f>
        <v>29 oz</v>
      </c>
      <c r="H383" s="5" t="s">
        <v>16</v>
      </c>
      <c r="I383" s="6" t="n">
        <f aca="false">VLOOKUP($B383,'Product Master'!$A$2:$O$5991,14,FALSE())</f>
        <v>2.79</v>
      </c>
      <c r="J383" s="7" t="n">
        <f aca="false">VLOOKUP($B383,'Product Master'!$A$2:$O$5991,13,FALSE())</f>
        <v>8</v>
      </c>
      <c r="K383" s="7" t="str">
        <f aca="false">VLOOKUP($B383,'Product Master'!$A$2:$O$5991,11,FALSE())</f>
        <v>N</v>
      </c>
      <c r="L383" s="7" t="str">
        <f aca="false">VLOOKUP($B383,'Product Master'!$A$2:$O$5991,12,FALSE())</f>
        <v>N</v>
      </c>
      <c r="M383" s="3" t="n">
        <v>145</v>
      </c>
      <c r="N383" s="3" t="n">
        <v>30</v>
      </c>
    </row>
    <row r="384" customFormat="false" ht="15" hidden="false" customHeight="true" outlineLevel="0" collapsed="false">
      <c r="A384" s="3" t="s">
        <v>779</v>
      </c>
      <c r="B384" s="3" t="s">
        <v>780</v>
      </c>
      <c r="C384" s="4" t="str">
        <f aca="false">VLOOKUP($B384,'Product Master'!$A$2:$O$5991,7,FALSE())</f>
        <v>Dry Grocery</v>
      </c>
      <c r="D384" s="4" t="str">
        <f aca="false">VLOOKUP($B384,'Product Master'!$A$2:$O$5991,8,FALSE())</f>
        <v>Canned Fruit</v>
      </c>
      <c r="E384" s="4" t="str">
        <f aca="false">VLOOKUP($B384,'Product Master'!$A$2:$O$5991,5,FALSE())</f>
        <v>Golden Grain Co.</v>
      </c>
      <c r="F384" s="4" t="str">
        <f aca="false">VLOOKUP($B384,'Product Master'!$A$2:$O$5991,4,FALSE())</f>
        <v>Golden Grain Co. Cinnamon Mandarin Oranges, 15 oz</v>
      </c>
      <c r="G384" s="4" t="str">
        <f aca="false">VLOOKUP($B384,'Product Master'!$A$2:$O$5991,9,FALSE())</f>
        <v>15 oz</v>
      </c>
      <c r="H384" s="5" t="s">
        <v>16</v>
      </c>
      <c r="I384" s="6" t="n">
        <f aca="false">VLOOKUP($B384,'Product Master'!$A$2:$O$5991,14,FALSE())</f>
        <v>1.39</v>
      </c>
      <c r="J384" s="7" t="n">
        <f aca="false">VLOOKUP($B384,'Product Master'!$A$2:$O$5991,13,FALSE())</f>
        <v>1</v>
      </c>
      <c r="K384" s="7" t="str">
        <f aca="false">VLOOKUP($B384,'Product Master'!$A$2:$O$5991,11,FALSE())</f>
        <v>N</v>
      </c>
      <c r="L384" s="7" t="str">
        <f aca="false">VLOOKUP($B384,'Product Master'!$A$2:$O$5991,12,FALSE())</f>
        <v>N</v>
      </c>
      <c r="M384" s="3" t="n">
        <v>38</v>
      </c>
      <c r="N384" s="3" t="n">
        <v>33</v>
      </c>
    </row>
    <row r="385" customFormat="false" ht="15" hidden="false" customHeight="true" outlineLevel="0" collapsed="false">
      <c r="A385" s="3" t="s">
        <v>781</v>
      </c>
      <c r="B385" s="3" t="s">
        <v>782</v>
      </c>
      <c r="C385" s="4" t="str">
        <f aca="false">VLOOKUP($B385,'Product Master'!$A$2:$O$5991,7,FALSE())</f>
        <v>Dry Grocery</v>
      </c>
      <c r="D385" s="4" t="str">
        <f aca="false">VLOOKUP($B385,'Product Master'!$A$2:$O$5991,8,FALSE())</f>
        <v>Canned Fruit</v>
      </c>
      <c r="E385" s="4" t="str">
        <f aca="false">VLOOKUP($B385,'Product Master'!$A$2:$O$5991,5,FALSE())</f>
        <v>Harborline</v>
      </c>
      <c r="F385" s="4" t="str">
        <f aca="false">VLOOKUP($B385,'Product Master'!$A$2:$O$5991,4,FALSE())</f>
        <v>Harborline Unsweetened Mandarin Oranges, 4 oz</v>
      </c>
      <c r="G385" s="4" t="str">
        <f aca="false">VLOOKUP($B385,'Product Master'!$A$2:$O$5991,9,FALSE())</f>
        <v>4 oz</v>
      </c>
      <c r="H385" s="5" t="s">
        <v>16</v>
      </c>
      <c r="I385" s="6" t="n">
        <f aca="false">VLOOKUP($B385,'Product Master'!$A$2:$O$5991,14,FALSE())</f>
        <v>2.49</v>
      </c>
      <c r="J385" s="7" t="n">
        <f aca="false">VLOOKUP($B385,'Product Master'!$A$2:$O$5991,13,FALSE())</f>
        <v>24</v>
      </c>
      <c r="K385" s="7" t="str">
        <f aca="false">VLOOKUP($B385,'Product Master'!$A$2:$O$5991,11,FALSE())</f>
        <v>Y</v>
      </c>
      <c r="L385" s="7" t="str">
        <f aca="false">VLOOKUP($B385,'Product Master'!$A$2:$O$5991,12,FALSE())</f>
        <v>N</v>
      </c>
      <c r="M385" s="3" t="n">
        <v>100</v>
      </c>
      <c r="N385" s="3" t="n">
        <v>7</v>
      </c>
    </row>
    <row r="386" customFormat="false" ht="15" hidden="false" customHeight="true" outlineLevel="0" collapsed="false">
      <c r="A386" s="3" t="s">
        <v>783</v>
      </c>
      <c r="B386" s="3" t="s">
        <v>784</v>
      </c>
      <c r="C386" s="4" t="str">
        <f aca="false">VLOOKUP($B386,'Product Master'!$A$2:$O$5991,7,FALSE())</f>
        <v>Dry Grocery</v>
      </c>
      <c r="D386" s="4" t="str">
        <f aca="false">VLOOKUP($B386,'Product Master'!$A$2:$O$5991,8,FALSE())</f>
        <v>Canned Fruit</v>
      </c>
      <c r="E386" s="4" t="str">
        <f aca="false">VLOOKUP($B386,'Product Master'!$A$2:$O$5991,5,FALSE())</f>
        <v>Orchard Spread</v>
      </c>
      <c r="F386" s="4" t="str">
        <f aca="false">VLOOKUP($B386,'Product Master'!$A$2:$O$5991,4,FALSE())</f>
        <v>Orchard Spread Cinnamon Mandarin Oranges, 29 oz</v>
      </c>
      <c r="G386" s="4" t="str">
        <f aca="false">VLOOKUP($B386,'Product Master'!$A$2:$O$5991,9,FALSE())</f>
        <v>29 oz</v>
      </c>
      <c r="H386" s="5" t="s">
        <v>16</v>
      </c>
      <c r="I386" s="6" t="n">
        <f aca="false">VLOOKUP($B386,'Product Master'!$A$2:$O$5991,14,FALSE())</f>
        <v>1.29</v>
      </c>
      <c r="J386" s="7" t="n">
        <f aca="false">VLOOKUP($B386,'Product Master'!$A$2:$O$5991,13,FALSE())</f>
        <v>12</v>
      </c>
      <c r="K386" s="7" t="str">
        <f aca="false">VLOOKUP($B386,'Product Master'!$A$2:$O$5991,11,FALSE())</f>
        <v>N</v>
      </c>
      <c r="L386" s="7" t="str">
        <f aca="false">VLOOKUP($B386,'Product Master'!$A$2:$O$5991,12,FALSE())</f>
        <v>N</v>
      </c>
      <c r="M386" s="3" t="n">
        <v>21</v>
      </c>
      <c r="N386" s="3" t="n">
        <v>20</v>
      </c>
    </row>
    <row r="387" customFormat="false" ht="15" hidden="false" customHeight="true" outlineLevel="0" collapsed="false">
      <c r="A387" s="3" t="s">
        <v>785</v>
      </c>
      <c r="B387" s="3" t="s">
        <v>786</v>
      </c>
      <c r="C387" s="4" t="str">
        <f aca="false">VLOOKUP($B387,'Product Master'!$A$2:$O$5991,7,FALSE())</f>
        <v>Dry Grocery</v>
      </c>
      <c r="D387" s="4" t="str">
        <f aca="false">VLOOKUP($B387,'Product Master'!$A$2:$O$5991,8,FALSE())</f>
        <v>Canned Fruit</v>
      </c>
      <c r="E387" s="4" t="str">
        <f aca="false">VLOOKUP($B387,'Product Master'!$A$2:$O$5991,5,FALSE())</f>
        <v>Golden Grain Co.</v>
      </c>
      <c r="F387" s="4" t="str">
        <f aca="false">VLOOKUP($B387,'Product Master'!$A$2:$O$5991,4,FALSE())</f>
        <v>Golden Grain Co. In Light Syrup Mandarin Oranges, 15 oz</v>
      </c>
      <c r="G387" s="4" t="str">
        <f aca="false">VLOOKUP($B387,'Product Master'!$A$2:$O$5991,9,FALSE())</f>
        <v>15 oz</v>
      </c>
      <c r="H387" s="5" t="s">
        <v>16</v>
      </c>
      <c r="I387" s="6" t="n">
        <f aca="false">VLOOKUP($B387,'Product Master'!$A$2:$O$5991,14,FALSE())</f>
        <v>2.79</v>
      </c>
      <c r="J387" s="7" t="n">
        <f aca="false">VLOOKUP($B387,'Product Master'!$A$2:$O$5991,13,FALSE())</f>
        <v>2</v>
      </c>
      <c r="K387" s="7" t="str">
        <f aca="false">VLOOKUP($B387,'Product Master'!$A$2:$O$5991,11,FALSE())</f>
        <v>N</v>
      </c>
      <c r="L387" s="7" t="str">
        <f aca="false">VLOOKUP($B387,'Product Master'!$A$2:$O$5991,12,FALSE())</f>
        <v>N</v>
      </c>
      <c r="M387" s="3" t="n">
        <v>106</v>
      </c>
      <c r="N387" s="3" t="n">
        <v>22</v>
      </c>
    </row>
    <row r="388" customFormat="false" ht="15" hidden="false" customHeight="true" outlineLevel="0" collapsed="false">
      <c r="A388" s="3" t="s">
        <v>787</v>
      </c>
      <c r="B388" s="3" t="s">
        <v>788</v>
      </c>
      <c r="C388" s="4" t="str">
        <f aca="false">VLOOKUP($B388,'Product Master'!$A$2:$O$5991,7,FALSE())</f>
        <v>Dry Grocery</v>
      </c>
      <c r="D388" s="4" t="str">
        <f aca="false">VLOOKUP($B388,'Product Master'!$A$2:$O$5991,8,FALSE())</f>
        <v>Canned Fruit</v>
      </c>
      <c r="E388" s="4" t="str">
        <f aca="false">VLOOKUP($B388,'Product Master'!$A$2:$O$5991,5,FALSE())</f>
        <v>Redbarn</v>
      </c>
      <c r="F388" s="4" t="str">
        <f aca="false">VLOOKUP($B388,'Product Master'!$A$2:$O$5991,4,FALSE())</f>
        <v>Redbarn In 100% Juice Pineapple, 4 oz</v>
      </c>
      <c r="G388" s="4" t="str">
        <f aca="false">VLOOKUP($B388,'Product Master'!$A$2:$O$5991,9,FALSE())</f>
        <v>4 oz</v>
      </c>
      <c r="H388" s="5" t="s">
        <v>16</v>
      </c>
      <c r="I388" s="6" t="n">
        <f aca="false">VLOOKUP($B388,'Product Master'!$A$2:$O$5991,14,FALSE())</f>
        <v>1.49</v>
      </c>
      <c r="J388" s="7" t="n">
        <f aca="false">VLOOKUP($B388,'Product Master'!$A$2:$O$5991,13,FALSE())</f>
        <v>6</v>
      </c>
      <c r="K388" s="7" t="str">
        <f aca="false">VLOOKUP($B388,'Product Master'!$A$2:$O$5991,11,FALSE())</f>
        <v>N</v>
      </c>
      <c r="L388" s="7" t="str">
        <f aca="false">VLOOKUP($B388,'Product Master'!$A$2:$O$5991,12,FALSE())</f>
        <v>N</v>
      </c>
      <c r="M388" s="3" t="n">
        <v>67</v>
      </c>
      <c r="N388" s="3" t="n">
        <v>10</v>
      </c>
    </row>
    <row r="389" customFormat="false" ht="15" hidden="false" customHeight="true" outlineLevel="0" collapsed="false">
      <c r="A389" s="3" t="s">
        <v>789</v>
      </c>
      <c r="B389" s="3" t="s">
        <v>790</v>
      </c>
      <c r="C389" s="4" t="str">
        <f aca="false">VLOOKUP($B389,'Product Master'!$A$2:$O$5991,7,FALSE())</f>
        <v>Dry Grocery</v>
      </c>
      <c r="D389" s="4" t="str">
        <f aca="false">VLOOKUP($B389,'Product Master'!$A$2:$O$5991,8,FALSE())</f>
        <v>Canned Fruit</v>
      </c>
      <c r="E389" s="4" t="str">
        <f aca="false">VLOOKUP($B389,'Product Master'!$A$2:$O$5991,5,FALSE())</f>
        <v>Redbarn</v>
      </c>
      <c r="F389" s="4" t="str">
        <f aca="false">VLOOKUP($B389,'Product Master'!$A$2:$O$5991,4,FALSE())</f>
        <v>Redbarn Unsweetened Applesauce, 4 oz</v>
      </c>
      <c r="G389" s="4" t="str">
        <f aca="false">VLOOKUP($B389,'Product Master'!$A$2:$O$5991,9,FALSE())</f>
        <v>4 oz</v>
      </c>
      <c r="H389" s="5" t="s">
        <v>16</v>
      </c>
      <c r="I389" s="6" t="n">
        <f aca="false">VLOOKUP($B389,'Product Master'!$A$2:$O$5991,14,FALSE())</f>
        <v>2.89</v>
      </c>
      <c r="J389" s="7" t="n">
        <f aca="false">VLOOKUP($B389,'Product Master'!$A$2:$O$5991,13,FALSE())</f>
        <v>8</v>
      </c>
      <c r="K389" s="7" t="str">
        <f aca="false">VLOOKUP($B389,'Product Master'!$A$2:$O$5991,11,FALSE())</f>
        <v>N</v>
      </c>
      <c r="L389" s="7" t="str">
        <f aca="false">VLOOKUP($B389,'Product Master'!$A$2:$O$5991,12,FALSE())</f>
        <v>N</v>
      </c>
      <c r="M389" s="3" t="n">
        <v>122</v>
      </c>
      <c r="N389" s="3" t="n">
        <v>34</v>
      </c>
    </row>
    <row r="390" customFormat="false" ht="15" hidden="false" customHeight="true" outlineLevel="0" collapsed="false">
      <c r="A390" s="3" t="s">
        <v>791</v>
      </c>
      <c r="B390" s="3" t="s">
        <v>792</v>
      </c>
      <c r="C390" s="4" t="str">
        <f aca="false">VLOOKUP($B390,'Product Master'!$A$2:$O$5991,7,FALSE())</f>
        <v>Dry Grocery</v>
      </c>
      <c r="D390" s="4" t="str">
        <f aca="false">VLOOKUP($B390,'Product Master'!$A$2:$O$5991,8,FALSE())</f>
        <v>Canned Fruit</v>
      </c>
      <c r="E390" s="4" t="str">
        <f aca="false">VLOOKUP($B390,'Product Master'!$A$2:$O$5991,5,FALSE())</f>
        <v>Wheatstone</v>
      </c>
      <c r="F390" s="4" t="str">
        <f aca="false">VLOOKUP($B390,'Product Master'!$A$2:$O$5991,4,FALSE())</f>
        <v>Wheatstone In 100% Juice Applesauce, 29 oz</v>
      </c>
      <c r="G390" s="4" t="str">
        <f aca="false">VLOOKUP($B390,'Product Master'!$A$2:$O$5991,9,FALSE())</f>
        <v>29 oz</v>
      </c>
      <c r="H390" s="5" t="s">
        <v>16</v>
      </c>
      <c r="I390" s="6" t="n">
        <f aca="false">VLOOKUP($B390,'Product Master'!$A$2:$O$5991,14,FALSE())</f>
        <v>2.29</v>
      </c>
      <c r="J390" s="7" t="n">
        <f aca="false">VLOOKUP($B390,'Product Master'!$A$2:$O$5991,13,FALSE())</f>
        <v>1</v>
      </c>
      <c r="K390" s="7" t="str">
        <f aca="false">VLOOKUP($B390,'Product Master'!$A$2:$O$5991,11,FALSE())</f>
        <v>N</v>
      </c>
      <c r="L390" s="7" t="str">
        <f aca="false">VLOOKUP($B390,'Product Master'!$A$2:$O$5991,12,FALSE())</f>
        <v>N</v>
      </c>
      <c r="M390" s="3" t="n">
        <v>131</v>
      </c>
      <c r="N390" s="3" t="n">
        <v>19</v>
      </c>
    </row>
    <row r="391" customFormat="false" ht="15" hidden="false" customHeight="true" outlineLevel="0" collapsed="false">
      <c r="A391" s="3" t="s">
        <v>793</v>
      </c>
      <c r="B391" s="3" t="s">
        <v>794</v>
      </c>
      <c r="C391" s="4" t="str">
        <f aca="false">VLOOKUP($B391,'Product Master'!$A$2:$O$5991,7,FALSE())</f>
        <v>Dry Grocery</v>
      </c>
      <c r="D391" s="4" t="str">
        <f aca="false">VLOOKUP($B391,'Product Master'!$A$2:$O$5991,8,FALSE())</f>
        <v>Canned Fruit</v>
      </c>
      <c r="E391" s="4" t="str">
        <f aca="false">VLOOKUP($B391,'Product Master'!$A$2:$O$5991,5,FALSE())</f>
        <v>Wheatstone</v>
      </c>
      <c r="F391" s="4" t="str">
        <f aca="false">VLOOKUP($B391,'Product Master'!$A$2:$O$5991,4,FALSE())</f>
        <v>Wheatstone In 100% Juice Applesauce, 4 oz</v>
      </c>
      <c r="G391" s="4" t="str">
        <f aca="false">VLOOKUP($B391,'Product Master'!$A$2:$O$5991,9,FALSE())</f>
        <v>4 oz</v>
      </c>
      <c r="H391" s="5" t="s">
        <v>16</v>
      </c>
      <c r="I391" s="6" t="n">
        <f aca="false">VLOOKUP($B391,'Product Master'!$A$2:$O$5991,14,FALSE())</f>
        <v>2.79</v>
      </c>
      <c r="J391" s="7" t="n">
        <f aca="false">VLOOKUP($B391,'Product Master'!$A$2:$O$5991,13,FALSE())</f>
        <v>4</v>
      </c>
      <c r="K391" s="7" t="str">
        <f aca="false">VLOOKUP($B391,'Product Master'!$A$2:$O$5991,11,FALSE())</f>
        <v>N</v>
      </c>
      <c r="L391" s="7" t="str">
        <f aca="false">VLOOKUP($B391,'Product Master'!$A$2:$O$5991,12,FALSE())</f>
        <v>N</v>
      </c>
      <c r="M391" s="3" t="n">
        <v>110</v>
      </c>
      <c r="N391" s="3" t="n">
        <v>9</v>
      </c>
    </row>
    <row r="392" customFormat="false" ht="15" hidden="false" customHeight="true" outlineLevel="0" collapsed="false">
      <c r="A392" s="3" t="s">
        <v>795</v>
      </c>
      <c r="B392" s="3" t="s">
        <v>796</v>
      </c>
      <c r="C392" s="4" t="str">
        <f aca="false">VLOOKUP($B392,'Product Master'!$A$2:$O$5991,7,FALSE())</f>
        <v>Dry Grocery</v>
      </c>
      <c r="D392" s="4" t="str">
        <f aca="false">VLOOKUP($B392,'Product Master'!$A$2:$O$5991,8,FALSE())</f>
        <v>Canned Fruit</v>
      </c>
      <c r="E392" s="4" t="str">
        <f aca="false">VLOOKUP($B392,'Product Master'!$A$2:$O$5991,5,FALSE())</f>
        <v>Nutgrove</v>
      </c>
      <c r="F392" s="4" t="str">
        <f aca="false">VLOOKUP($B392,'Product Master'!$A$2:$O$5991,4,FALSE())</f>
        <v>Nutgrove In 100% Juice Fruit Cocktail, 4 oz</v>
      </c>
      <c r="G392" s="4" t="str">
        <f aca="false">VLOOKUP($B392,'Product Master'!$A$2:$O$5991,9,FALSE())</f>
        <v>4 oz</v>
      </c>
      <c r="H392" s="5" t="s">
        <v>16</v>
      </c>
      <c r="I392" s="6" t="n">
        <f aca="false">VLOOKUP($B392,'Product Master'!$A$2:$O$5991,14,FALSE())</f>
        <v>2.39</v>
      </c>
      <c r="J392" s="7" t="n">
        <f aca="false">VLOOKUP($B392,'Product Master'!$A$2:$O$5991,13,FALSE())</f>
        <v>24</v>
      </c>
      <c r="K392" s="7" t="str">
        <f aca="false">VLOOKUP($B392,'Product Master'!$A$2:$O$5991,11,FALSE())</f>
        <v>N</v>
      </c>
      <c r="L392" s="7" t="str">
        <f aca="false">VLOOKUP($B392,'Product Master'!$A$2:$O$5991,12,FALSE())</f>
        <v>N</v>
      </c>
      <c r="M392" s="3" t="n">
        <v>9</v>
      </c>
      <c r="N392" s="3" t="n">
        <v>17</v>
      </c>
    </row>
    <row r="393" customFormat="false" ht="15" hidden="false" customHeight="true" outlineLevel="0" collapsed="false">
      <c r="A393" s="3" t="s">
        <v>797</v>
      </c>
      <c r="B393" s="3" t="s">
        <v>798</v>
      </c>
      <c r="C393" s="4" t="str">
        <f aca="false">VLOOKUP($B393,'Product Master'!$A$2:$O$5991,7,FALSE())</f>
        <v>Dry Grocery</v>
      </c>
      <c r="D393" s="4" t="str">
        <f aca="false">VLOOKUP($B393,'Product Master'!$A$2:$O$5991,8,FALSE())</f>
        <v>Canned Fruit</v>
      </c>
      <c r="E393" s="4" t="str">
        <f aca="false">VLOOKUP($B393,'Product Master'!$A$2:$O$5991,5,FALSE())</f>
        <v>Thrift Row</v>
      </c>
      <c r="F393" s="4" t="str">
        <f aca="false">VLOOKUP($B393,'Product Master'!$A$2:$O$5991,4,FALSE())</f>
        <v>Thrift Row In 100% Juice Mandarin Oranges, 29 oz</v>
      </c>
      <c r="G393" s="4" t="str">
        <f aca="false">VLOOKUP($B393,'Product Master'!$A$2:$O$5991,9,FALSE())</f>
        <v>29 oz</v>
      </c>
      <c r="H393" s="5" t="s">
        <v>16</v>
      </c>
      <c r="I393" s="6" t="n">
        <f aca="false">VLOOKUP($B393,'Product Master'!$A$2:$O$5991,14,FALSE())</f>
        <v>1.99</v>
      </c>
      <c r="J393" s="7" t="n">
        <f aca="false">VLOOKUP($B393,'Product Master'!$A$2:$O$5991,13,FALSE())</f>
        <v>24</v>
      </c>
      <c r="K393" s="7" t="str">
        <f aca="false">VLOOKUP($B393,'Product Master'!$A$2:$O$5991,11,FALSE())</f>
        <v>Y</v>
      </c>
      <c r="L393" s="7" t="str">
        <f aca="false">VLOOKUP($B393,'Product Master'!$A$2:$O$5991,12,FALSE())</f>
        <v>N</v>
      </c>
      <c r="M393" s="3" t="n">
        <v>102</v>
      </c>
      <c r="N393" s="3" t="n">
        <v>17</v>
      </c>
    </row>
    <row r="394" customFormat="false" ht="15" hidden="false" customHeight="true" outlineLevel="0" collapsed="false">
      <c r="A394" s="3" t="s">
        <v>799</v>
      </c>
      <c r="B394" s="3" t="s">
        <v>800</v>
      </c>
      <c r="C394" s="4" t="str">
        <f aca="false">VLOOKUP($B394,'Product Master'!$A$2:$O$5991,7,FALSE())</f>
        <v>Dry Grocery</v>
      </c>
      <c r="D394" s="4" t="str">
        <f aca="false">VLOOKUP($B394,'Product Master'!$A$2:$O$5991,8,FALSE())</f>
        <v>Canned Fruit</v>
      </c>
      <c r="E394" s="4" t="str">
        <f aca="false">VLOOKUP($B394,'Product Master'!$A$2:$O$5991,5,FALSE())</f>
        <v>Harborline</v>
      </c>
      <c r="F394" s="4" t="str">
        <f aca="false">VLOOKUP($B394,'Product Master'!$A$2:$O$5991,4,FALSE())</f>
        <v>Harborline In 100% Juice Peaches, 15 oz</v>
      </c>
      <c r="G394" s="4" t="str">
        <f aca="false">VLOOKUP($B394,'Product Master'!$A$2:$O$5991,9,FALSE())</f>
        <v>15 oz</v>
      </c>
      <c r="H394" s="5" t="s">
        <v>16</v>
      </c>
      <c r="I394" s="6" t="n">
        <f aca="false">VLOOKUP($B394,'Product Master'!$A$2:$O$5991,14,FALSE())</f>
        <v>2.29</v>
      </c>
      <c r="J394" s="7" t="n">
        <f aca="false">VLOOKUP($B394,'Product Master'!$A$2:$O$5991,13,FALSE())</f>
        <v>24</v>
      </c>
      <c r="K394" s="7" t="str">
        <f aca="false">VLOOKUP($B394,'Product Master'!$A$2:$O$5991,11,FALSE())</f>
        <v>Y</v>
      </c>
      <c r="L394" s="7" t="str">
        <f aca="false">VLOOKUP($B394,'Product Master'!$A$2:$O$5991,12,FALSE())</f>
        <v>N</v>
      </c>
      <c r="M394" s="3" t="n">
        <v>28</v>
      </c>
      <c r="N394" s="3" t="n">
        <v>6</v>
      </c>
    </row>
    <row r="395" customFormat="false" ht="15" hidden="false" customHeight="true" outlineLevel="0" collapsed="false">
      <c r="A395" s="3" t="s">
        <v>801</v>
      </c>
      <c r="B395" s="3" t="s">
        <v>802</v>
      </c>
      <c r="C395" s="4" t="str">
        <f aca="false">VLOOKUP($B395,'Product Master'!$A$2:$O$5991,7,FALSE())</f>
        <v>Dry Grocery</v>
      </c>
      <c r="D395" s="4" t="str">
        <f aca="false">VLOOKUP($B395,'Product Master'!$A$2:$O$5991,8,FALSE())</f>
        <v>Canned Fruit</v>
      </c>
      <c r="E395" s="4" t="str">
        <f aca="false">VLOOKUP($B395,'Product Master'!$A$2:$O$5991,5,FALSE())</f>
        <v>Harborline</v>
      </c>
      <c r="F395" s="4" t="str">
        <f aca="false">VLOOKUP($B395,'Product Master'!$A$2:$O$5991,4,FALSE())</f>
        <v>Harborline In Light Syrup Fruit Cocktail, 15 oz</v>
      </c>
      <c r="G395" s="4" t="str">
        <f aca="false">VLOOKUP($B395,'Product Master'!$A$2:$O$5991,9,FALSE())</f>
        <v>15 oz</v>
      </c>
      <c r="H395" s="5" t="s">
        <v>16</v>
      </c>
      <c r="I395" s="6" t="n">
        <f aca="false">VLOOKUP($B395,'Product Master'!$A$2:$O$5991,14,FALSE())</f>
        <v>2.89</v>
      </c>
      <c r="J395" s="7" t="n">
        <f aca="false">VLOOKUP($B395,'Product Master'!$A$2:$O$5991,13,FALSE())</f>
        <v>1</v>
      </c>
      <c r="K395" s="7" t="str">
        <f aca="false">VLOOKUP($B395,'Product Master'!$A$2:$O$5991,11,FALSE())</f>
        <v>Y</v>
      </c>
      <c r="L395" s="7" t="str">
        <f aca="false">VLOOKUP($B395,'Product Master'!$A$2:$O$5991,12,FALSE())</f>
        <v>N</v>
      </c>
      <c r="M395" s="3" t="n">
        <v>128</v>
      </c>
      <c r="N395" s="3" t="n">
        <v>12</v>
      </c>
    </row>
    <row r="396" customFormat="false" ht="15" hidden="false" customHeight="true" outlineLevel="0" collapsed="false">
      <c r="A396" s="3" t="s">
        <v>803</v>
      </c>
      <c r="B396" s="3" t="s">
        <v>804</v>
      </c>
      <c r="C396" s="4" t="str">
        <f aca="false">VLOOKUP($B396,'Product Master'!$A$2:$O$5991,7,FALSE())</f>
        <v>Dry Grocery</v>
      </c>
      <c r="D396" s="4" t="str">
        <f aca="false">VLOOKUP($B396,'Product Master'!$A$2:$O$5991,8,FALSE())</f>
        <v>Canned Fruit</v>
      </c>
      <c r="E396" s="4" t="str">
        <f aca="false">VLOOKUP($B396,'Product Master'!$A$2:$O$5991,5,FALSE())</f>
        <v>Kettle Row</v>
      </c>
      <c r="F396" s="4" t="str">
        <f aca="false">VLOOKUP($B396,'Product Master'!$A$2:$O$5991,4,FALSE())</f>
        <v>Kettle Row Unsweetened Mandarin Oranges, 4 oz</v>
      </c>
      <c r="G396" s="4" t="str">
        <f aca="false">VLOOKUP($B396,'Product Master'!$A$2:$O$5991,9,FALSE())</f>
        <v>4 oz</v>
      </c>
      <c r="H396" s="5" t="s">
        <v>16</v>
      </c>
      <c r="I396" s="6" t="n">
        <f aca="false">VLOOKUP($B396,'Product Master'!$A$2:$O$5991,14,FALSE())</f>
        <v>1.99</v>
      </c>
      <c r="J396" s="7" t="n">
        <f aca="false">VLOOKUP($B396,'Product Master'!$A$2:$O$5991,13,FALSE())</f>
        <v>8</v>
      </c>
      <c r="K396" s="7" t="str">
        <f aca="false">VLOOKUP($B396,'Product Master'!$A$2:$O$5991,11,FALSE())</f>
        <v>N</v>
      </c>
      <c r="L396" s="7" t="str">
        <f aca="false">VLOOKUP($B396,'Product Master'!$A$2:$O$5991,12,FALSE())</f>
        <v>N</v>
      </c>
      <c r="M396" s="3" t="n">
        <v>136</v>
      </c>
      <c r="N396" s="3" t="n">
        <v>11</v>
      </c>
    </row>
    <row r="397" customFormat="false" ht="15" hidden="false" customHeight="true" outlineLevel="0" collapsed="false">
      <c r="A397" s="3" t="s">
        <v>805</v>
      </c>
      <c r="B397" s="3" t="s">
        <v>806</v>
      </c>
      <c r="C397" s="4" t="str">
        <f aca="false">VLOOKUP($B397,'Product Master'!$A$2:$O$5991,7,FALSE())</f>
        <v>Dry Grocery</v>
      </c>
      <c r="D397" s="4" t="str">
        <f aca="false">VLOOKUP($B397,'Product Master'!$A$2:$O$5991,8,FALSE())</f>
        <v>Canned Fruit</v>
      </c>
      <c r="E397" s="4" t="str">
        <f aca="false">VLOOKUP($B397,'Product Master'!$A$2:$O$5991,5,FALSE())</f>
        <v>Roastport</v>
      </c>
      <c r="F397" s="4" t="str">
        <f aca="false">VLOOKUP($B397,'Product Master'!$A$2:$O$5991,4,FALSE())</f>
        <v>Roastport In 100% Juice Peaches, 4 oz</v>
      </c>
      <c r="G397" s="4" t="str">
        <f aca="false">VLOOKUP($B397,'Product Master'!$A$2:$O$5991,9,FALSE())</f>
        <v>4 oz</v>
      </c>
      <c r="H397" s="5" t="s">
        <v>16</v>
      </c>
      <c r="I397" s="6" t="n">
        <f aca="false">VLOOKUP($B397,'Product Master'!$A$2:$O$5991,14,FALSE())</f>
        <v>2.39</v>
      </c>
      <c r="J397" s="7" t="n">
        <f aca="false">VLOOKUP($B397,'Product Master'!$A$2:$O$5991,13,FALSE())</f>
        <v>2</v>
      </c>
      <c r="K397" s="7" t="str">
        <f aca="false">VLOOKUP($B397,'Product Master'!$A$2:$O$5991,11,FALSE())</f>
        <v>N</v>
      </c>
      <c r="L397" s="7" t="str">
        <f aca="false">VLOOKUP($B397,'Product Master'!$A$2:$O$5991,12,FALSE())</f>
        <v>N</v>
      </c>
      <c r="M397" s="3" t="n">
        <v>74</v>
      </c>
      <c r="N397" s="3" t="n">
        <v>6</v>
      </c>
    </row>
    <row r="398" customFormat="false" ht="15" hidden="false" customHeight="true" outlineLevel="0" collapsed="false">
      <c r="A398" s="3" t="s">
        <v>807</v>
      </c>
      <c r="B398" s="3" t="s">
        <v>808</v>
      </c>
      <c r="C398" s="4" t="str">
        <f aca="false">VLOOKUP($B398,'Product Master'!$A$2:$O$5991,7,FALSE())</f>
        <v>Dry Grocery</v>
      </c>
      <c r="D398" s="4" t="str">
        <f aca="false">VLOOKUP($B398,'Product Master'!$A$2:$O$5991,8,FALSE())</f>
        <v>Canned Fruit</v>
      </c>
      <c r="E398" s="4" t="str">
        <f aca="false">VLOOKUP($B398,'Product Master'!$A$2:$O$5991,5,FALSE())</f>
        <v>Nutgrove</v>
      </c>
      <c r="F398" s="4" t="str">
        <f aca="false">VLOOKUP($B398,'Product Master'!$A$2:$O$5991,4,FALSE())</f>
        <v>Nutgrove Cinnamon Pineapple, 29 oz</v>
      </c>
      <c r="G398" s="4" t="str">
        <f aca="false">VLOOKUP($B398,'Product Master'!$A$2:$O$5991,9,FALSE())</f>
        <v>29 oz</v>
      </c>
      <c r="H398" s="5" t="s">
        <v>16</v>
      </c>
      <c r="I398" s="6" t="n">
        <f aca="false">VLOOKUP($B398,'Product Master'!$A$2:$O$5991,14,FALSE())</f>
        <v>3.79</v>
      </c>
      <c r="J398" s="7" t="n">
        <f aca="false">VLOOKUP($B398,'Product Master'!$A$2:$O$5991,13,FALSE())</f>
        <v>12</v>
      </c>
      <c r="K398" s="7" t="str">
        <f aca="false">VLOOKUP($B398,'Product Master'!$A$2:$O$5991,11,FALSE())</f>
        <v>N</v>
      </c>
      <c r="L398" s="7" t="str">
        <f aca="false">VLOOKUP($B398,'Product Master'!$A$2:$O$5991,12,FALSE())</f>
        <v>N</v>
      </c>
      <c r="M398" s="3" t="n">
        <v>147</v>
      </c>
      <c r="N398" s="3" t="n">
        <v>10</v>
      </c>
    </row>
    <row r="399" customFormat="false" ht="15" hidden="false" customHeight="true" outlineLevel="0" collapsed="false">
      <c r="A399" s="3" t="s">
        <v>809</v>
      </c>
      <c r="B399" s="3" t="s">
        <v>810</v>
      </c>
      <c r="C399" s="4" t="str">
        <f aca="false">VLOOKUP($B399,'Product Master'!$A$2:$O$5991,7,FALSE())</f>
        <v>Dry Grocery</v>
      </c>
      <c r="D399" s="4" t="str">
        <f aca="false">VLOOKUP($B399,'Product Master'!$A$2:$O$5991,8,FALSE())</f>
        <v>Canned Fruit</v>
      </c>
      <c r="E399" s="4" t="str">
        <f aca="false">VLOOKUP($B399,'Product Master'!$A$2:$O$5991,5,FALSE())</f>
        <v>Wheatstone</v>
      </c>
      <c r="F399" s="4" t="str">
        <f aca="false">VLOOKUP($B399,'Product Master'!$A$2:$O$5991,4,FALSE())</f>
        <v>Wheatstone In Light Syrup Peaches, 4 oz</v>
      </c>
      <c r="G399" s="4" t="str">
        <f aca="false">VLOOKUP($B399,'Product Master'!$A$2:$O$5991,9,FALSE())</f>
        <v>4 oz</v>
      </c>
      <c r="H399" s="5" t="s">
        <v>16</v>
      </c>
      <c r="I399" s="6" t="n">
        <f aca="false">VLOOKUP($B399,'Product Master'!$A$2:$O$5991,14,FALSE())</f>
        <v>2.79</v>
      </c>
      <c r="J399" s="7" t="n">
        <f aca="false">VLOOKUP($B399,'Product Master'!$A$2:$O$5991,13,FALSE())</f>
        <v>12</v>
      </c>
      <c r="K399" s="7" t="str">
        <f aca="false">VLOOKUP($B399,'Product Master'!$A$2:$O$5991,11,FALSE())</f>
        <v>N</v>
      </c>
      <c r="L399" s="7" t="str">
        <f aca="false">VLOOKUP($B399,'Product Master'!$A$2:$O$5991,12,FALSE())</f>
        <v>N</v>
      </c>
      <c r="M399" s="3" t="n">
        <v>59</v>
      </c>
      <c r="N399" s="3" t="n">
        <v>30</v>
      </c>
    </row>
    <row r="400" customFormat="false" ht="15" hidden="false" customHeight="true" outlineLevel="0" collapsed="false">
      <c r="A400" s="3" t="s">
        <v>811</v>
      </c>
      <c r="B400" s="3" t="s">
        <v>812</v>
      </c>
      <c r="C400" s="4" t="str">
        <f aca="false">VLOOKUP($B400,'Product Master'!$A$2:$O$5991,7,FALSE())</f>
        <v>Dry Grocery</v>
      </c>
      <c r="D400" s="4" t="str">
        <f aca="false">VLOOKUP($B400,'Product Master'!$A$2:$O$5991,8,FALSE())</f>
        <v>Canned Fruit</v>
      </c>
      <c r="E400" s="4" t="str">
        <f aca="false">VLOOKUP($B400,'Product Master'!$A$2:$O$5991,5,FALSE())</f>
        <v>Pepperlane</v>
      </c>
      <c r="F400" s="4" t="str">
        <f aca="false">VLOOKUP($B400,'Product Master'!$A$2:$O$5991,4,FALSE())</f>
        <v>Pepperlane Unsweetened Applesauce, 29 oz</v>
      </c>
      <c r="G400" s="4" t="str">
        <f aca="false">VLOOKUP($B400,'Product Master'!$A$2:$O$5991,9,FALSE())</f>
        <v>29 oz</v>
      </c>
      <c r="H400" s="5" t="s">
        <v>16</v>
      </c>
      <c r="I400" s="6" t="n">
        <f aca="false">VLOOKUP($B400,'Product Master'!$A$2:$O$5991,14,FALSE())</f>
        <v>2.29</v>
      </c>
      <c r="J400" s="7" t="n">
        <f aca="false">VLOOKUP($B400,'Product Master'!$A$2:$O$5991,13,FALSE())</f>
        <v>1</v>
      </c>
      <c r="K400" s="7" t="str">
        <f aca="false">VLOOKUP($B400,'Product Master'!$A$2:$O$5991,11,FALSE())</f>
        <v>N</v>
      </c>
      <c r="L400" s="7" t="str">
        <f aca="false">VLOOKUP($B400,'Product Master'!$A$2:$O$5991,12,FALSE())</f>
        <v>N</v>
      </c>
      <c r="M400" s="3" t="n">
        <v>37</v>
      </c>
      <c r="N400" s="3" t="n">
        <v>36</v>
      </c>
    </row>
    <row r="401" customFormat="false" ht="15" hidden="false" customHeight="true" outlineLevel="0" collapsed="false">
      <c r="A401" s="3" t="s">
        <v>813</v>
      </c>
      <c r="B401" s="3" t="s">
        <v>814</v>
      </c>
      <c r="C401" s="4" t="str">
        <f aca="false">VLOOKUP($B401,'Product Master'!$A$2:$O$5991,7,FALSE())</f>
        <v>Dry Grocery</v>
      </c>
      <c r="D401" s="4" t="str">
        <f aca="false">VLOOKUP($B401,'Product Master'!$A$2:$O$5991,8,FALSE())</f>
        <v>Canned Fruit</v>
      </c>
      <c r="E401" s="4" t="str">
        <f aca="false">VLOOKUP($B401,'Product Master'!$A$2:$O$5991,5,FALSE())</f>
        <v>Orchard Spread</v>
      </c>
      <c r="F401" s="4" t="str">
        <f aca="false">VLOOKUP($B401,'Product Master'!$A$2:$O$5991,4,FALSE())</f>
        <v>Orchard Spread Cinnamon Applesauce, 15 oz</v>
      </c>
      <c r="G401" s="4" t="str">
        <f aca="false">VLOOKUP($B401,'Product Master'!$A$2:$O$5991,9,FALSE())</f>
        <v>15 oz</v>
      </c>
      <c r="H401" s="5" t="s">
        <v>16</v>
      </c>
      <c r="I401" s="6" t="n">
        <f aca="false">VLOOKUP($B401,'Product Master'!$A$2:$O$5991,14,FALSE())</f>
        <v>3.29</v>
      </c>
      <c r="J401" s="7" t="n">
        <f aca="false">VLOOKUP($B401,'Product Master'!$A$2:$O$5991,13,FALSE())</f>
        <v>12</v>
      </c>
      <c r="K401" s="7" t="str">
        <f aca="false">VLOOKUP($B401,'Product Master'!$A$2:$O$5991,11,FALSE())</f>
        <v>N</v>
      </c>
      <c r="L401" s="7" t="str">
        <f aca="false">VLOOKUP($B401,'Product Master'!$A$2:$O$5991,12,FALSE())</f>
        <v>N</v>
      </c>
      <c r="M401" s="3" t="n">
        <v>127</v>
      </c>
      <c r="N401" s="3" t="n">
        <v>39</v>
      </c>
    </row>
    <row r="402" customFormat="false" ht="15" hidden="false" customHeight="true" outlineLevel="0" collapsed="false">
      <c r="A402" s="3" t="s">
        <v>815</v>
      </c>
      <c r="B402" s="3" t="s">
        <v>816</v>
      </c>
      <c r="C402" s="4" t="str">
        <f aca="false">VLOOKUP($B402,'Product Master'!$A$2:$O$5991,7,FALSE())</f>
        <v>Dry Grocery</v>
      </c>
      <c r="D402" s="4" t="str">
        <f aca="false">VLOOKUP($B402,'Product Master'!$A$2:$O$5991,8,FALSE())</f>
        <v>Canned Fruit</v>
      </c>
      <c r="E402" s="4" t="str">
        <f aca="false">VLOOKUP($B402,'Product Master'!$A$2:$O$5991,5,FALSE())</f>
        <v>Golden Grain Co.</v>
      </c>
      <c r="F402" s="4" t="str">
        <f aca="false">VLOOKUP($B402,'Product Master'!$A$2:$O$5991,4,FALSE())</f>
        <v>Golden Grain Co. In 100% Juice Mandarin Oranges, 15 oz</v>
      </c>
      <c r="G402" s="4" t="str">
        <f aca="false">VLOOKUP($B402,'Product Master'!$A$2:$O$5991,9,FALSE())</f>
        <v>15 oz</v>
      </c>
      <c r="H402" s="5" t="s">
        <v>16</v>
      </c>
      <c r="I402" s="6" t="n">
        <f aca="false">VLOOKUP($B402,'Product Master'!$A$2:$O$5991,14,FALSE())</f>
        <v>1.79</v>
      </c>
      <c r="J402" s="7" t="n">
        <f aca="false">VLOOKUP($B402,'Product Master'!$A$2:$O$5991,13,FALSE())</f>
        <v>4</v>
      </c>
      <c r="K402" s="7" t="str">
        <f aca="false">VLOOKUP($B402,'Product Master'!$A$2:$O$5991,11,FALSE())</f>
        <v>N</v>
      </c>
      <c r="L402" s="7" t="str">
        <f aca="false">VLOOKUP($B402,'Product Master'!$A$2:$O$5991,12,FALSE())</f>
        <v>N</v>
      </c>
      <c r="M402" s="3" t="n">
        <v>24</v>
      </c>
      <c r="N402" s="3" t="n">
        <v>31</v>
      </c>
    </row>
    <row r="403" customFormat="false" ht="15" hidden="false" customHeight="true" outlineLevel="0" collapsed="false">
      <c r="A403" s="3" t="s">
        <v>817</v>
      </c>
      <c r="B403" s="3" t="s">
        <v>818</v>
      </c>
      <c r="C403" s="4" t="str">
        <f aca="false">VLOOKUP($B403,'Product Master'!$A$2:$O$5991,7,FALSE())</f>
        <v>Dry Grocery</v>
      </c>
      <c r="D403" s="4" t="str">
        <f aca="false">VLOOKUP($B403,'Product Master'!$A$2:$O$5991,8,FALSE())</f>
        <v>Canned Fruit</v>
      </c>
      <c r="E403" s="4" t="str">
        <f aca="false">VLOOKUP($B403,'Product Master'!$A$2:$O$5991,5,FALSE())</f>
        <v>Kettle Row</v>
      </c>
      <c r="F403" s="4" t="str">
        <f aca="false">VLOOKUP($B403,'Product Master'!$A$2:$O$5991,4,FALSE())</f>
        <v>Kettle Row Cinnamon Pineapple, 29 oz</v>
      </c>
      <c r="G403" s="4" t="str">
        <f aca="false">VLOOKUP($B403,'Product Master'!$A$2:$O$5991,9,FALSE())</f>
        <v>29 oz</v>
      </c>
      <c r="H403" s="5" t="s">
        <v>16</v>
      </c>
      <c r="I403" s="6" t="n">
        <f aca="false">VLOOKUP($B403,'Product Master'!$A$2:$O$5991,14,FALSE())</f>
        <v>1.89</v>
      </c>
      <c r="J403" s="7" t="n">
        <f aca="false">VLOOKUP($B403,'Product Master'!$A$2:$O$5991,13,FALSE())</f>
        <v>8</v>
      </c>
      <c r="K403" s="7" t="str">
        <f aca="false">VLOOKUP($B403,'Product Master'!$A$2:$O$5991,11,FALSE())</f>
        <v>N</v>
      </c>
      <c r="L403" s="7" t="str">
        <f aca="false">VLOOKUP($B403,'Product Master'!$A$2:$O$5991,12,FALSE())</f>
        <v>N</v>
      </c>
      <c r="M403" s="3" t="n">
        <v>78</v>
      </c>
      <c r="N403" s="3" t="n">
        <v>33</v>
      </c>
    </row>
    <row r="404" customFormat="false" ht="15" hidden="false" customHeight="true" outlineLevel="0" collapsed="false">
      <c r="A404" s="3" t="s">
        <v>819</v>
      </c>
      <c r="B404" s="3" t="s">
        <v>820</v>
      </c>
      <c r="C404" s="4" t="str">
        <f aca="false">VLOOKUP($B404,'Product Master'!$A$2:$O$5991,7,FALSE())</f>
        <v>Dry Grocery</v>
      </c>
      <c r="D404" s="4" t="str">
        <f aca="false">VLOOKUP($B404,'Product Master'!$A$2:$O$5991,8,FALSE())</f>
        <v>Canned Fruit</v>
      </c>
      <c r="E404" s="4" t="str">
        <f aca="false">VLOOKUP($B404,'Product Master'!$A$2:$O$5991,5,FALSE())</f>
        <v>Nutgrove</v>
      </c>
      <c r="F404" s="4" t="str">
        <f aca="false">VLOOKUP($B404,'Product Master'!$A$2:$O$5991,4,FALSE())</f>
        <v>Nutgrove In Light Syrup Peaches, 4 oz</v>
      </c>
      <c r="G404" s="4" t="str">
        <f aca="false">VLOOKUP($B404,'Product Master'!$A$2:$O$5991,9,FALSE())</f>
        <v>4 oz</v>
      </c>
      <c r="H404" s="5" t="s">
        <v>16</v>
      </c>
      <c r="I404" s="6" t="n">
        <f aca="false">VLOOKUP($B404,'Product Master'!$A$2:$O$5991,14,FALSE())</f>
        <v>2.39</v>
      </c>
      <c r="J404" s="7" t="n">
        <f aca="false">VLOOKUP($B404,'Product Master'!$A$2:$O$5991,13,FALSE())</f>
        <v>12</v>
      </c>
      <c r="K404" s="7" t="str">
        <f aca="false">VLOOKUP($B404,'Product Master'!$A$2:$O$5991,11,FALSE())</f>
        <v>N</v>
      </c>
      <c r="L404" s="7" t="str">
        <f aca="false">VLOOKUP($B404,'Product Master'!$A$2:$O$5991,12,FALSE())</f>
        <v>N</v>
      </c>
      <c r="M404" s="3" t="n">
        <v>30</v>
      </c>
      <c r="N404" s="3" t="n">
        <v>24</v>
      </c>
    </row>
    <row r="405" customFormat="false" ht="15" hidden="false" customHeight="true" outlineLevel="0" collapsed="false">
      <c r="A405" s="3" t="s">
        <v>821</v>
      </c>
      <c r="B405" s="3" t="s">
        <v>822</v>
      </c>
      <c r="C405" s="4" t="str">
        <f aca="false">VLOOKUP($B405,'Product Master'!$A$2:$O$5991,7,FALSE())</f>
        <v>Dry Grocery</v>
      </c>
      <c r="D405" s="4" t="str">
        <f aca="false">VLOOKUP($B405,'Product Master'!$A$2:$O$5991,8,FALSE())</f>
        <v>Canned Fruit</v>
      </c>
      <c r="E405" s="4" t="str">
        <f aca="false">VLOOKUP($B405,'Product Master'!$A$2:$O$5991,5,FALSE())</f>
        <v>Orchard Spread</v>
      </c>
      <c r="F405" s="4" t="str">
        <f aca="false">VLOOKUP($B405,'Product Master'!$A$2:$O$5991,4,FALSE())</f>
        <v>Orchard Spread In 100% Juice Fruit Cocktail, 29 oz</v>
      </c>
      <c r="G405" s="4" t="str">
        <f aca="false">VLOOKUP($B405,'Product Master'!$A$2:$O$5991,9,FALSE())</f>
        <v>29 oz</v>
      </c>
      <c r="H405" s="5" t="s">
        <v>16</v>
      </c>
      <c r="I405" s="6" t="n">
        <f aca="false">VLOOKUP($B405,'Product Master'!$A$2:$O$5991,14,FALSE())</f>
        <v>2.39</v>
      </c>
      <c r="J405" s="7" t="n">
        <f aca="false">VLOOKUP($B405,'Product Master'!$A$2:$O$5991,13,FALSE())</f>
        <v>12</v>
      </c>
      <c r="K405" s="7" t="str">
        <f aca="false">VLOOKUP($B405,'Product Master'!$A$2:$O$5991,11,FALSE())</f>
        <v>N</v>
      </c>
      <c r="L405" s="7" t="str">
        <f aca="false">VLOOKUP($B405,'Product Master'!$A$2:$O$5991,12,FALSE())</f>
        <v>N</v>
      </c>
      <c r="M405" s="3" t="n">
        <v>127</v>
      </c>
      <c r="N405" s="3" t="n">
        <v>28</v>
      </c>
    </row>
    <row r="406" customFormat="false" ht="15" hidden="false" customHeight="true" outlineLevel="0" collapsed="false">
      <c r="A406" s="3" t="s">
        <v>823</v>
      </c>
      <c r="B406" s="3" t="s">
        <v>824</v>
      </c>
      <c r="C406" s="4" t="str">
        <f aca="false">VLOOKUP($B406,'Product Master'!$A$2:$O$5991,7,FALSE())</f>
        <v>Dry Grocery</v>
      </c>
      <c r="D406" s="4" t="str">
        <f aca="false">VLOOKUP($B406,'Product Master'!$A$2:$O$5991,8,FALSE())</f>
        <v>Canned Fruit</v>
      </c>
      <c r="E406" s="4" t="str">
        <f aca="false">VLOOKUP($B406,'Product Master'!$A$2:$O$5991,5,FALSE())</f>
        <v>Kettle Row</v>
      </c>
      <c r="F406" s="4" t="str">
        <f aca="false">VLOOKUP($B406,'Product Master'!$A$2:$O$5991,4,FALSE())</f>
        <v>Kettle Row In Light Syrup Applesauce, 15 oz</v>
      </c>
      <c r="G406" s="4" t="str">
        <f aca="false">VLOOKUP($B406,'Product Master'!$A$2:$O$5991,9,FALSE())</f>
        <v>15 oz</v>
      </c>
      <c r="H406" s="5" t="s">
        <v>16</v>
      </c>
      <c r="I406" s="6" t="n">
        <f aca="false">VLOOKUP($B406,'Product Master'!$A$2:$O$5991,14,FALSE())</f>
        <v>2.79</v>
      </c>
      <c r="J406" s="7" t="n">
        <f aca="false">VLOOKUP($B406,'Product Master'!$A$2:$O$5991,13,FALSE())</f>
        <v>24</v>
      </c>
      <c r="K406" s="7" t="str">
        <f aca="false">VLOOKUP($B406,'Product Master'!$A$2:$O$5991,11,FALSE())</f>
        <v>N</v>
      </c>
      <c r="L406" s="7" t="str">
        <f aca="false">VLOOKUP($B406,'Product Master'!$A$2:$O$5991,12,FALSE())</f>
        <v>N</v>
      </c>
      <c r="M406" s="3" t="n">
        <v>79</v>
      </c>
      <c r="N406" s="3" t="n">
        <v>28</v>
      </c>
    </row>
    <row r="407" customFormat="false" ht="15" hidden="false" customHeight="true" outlineLevel="0" collapsed="false">
      <c r="A407" s="3" t="s">
        <v>825</v>
      </c>
      <c r="B407" s="3" t="s">
        <v>826</v>
      </c>
      <c r="C407" s="4" t="str">
        <f aca="false">VLOOKUP($B407,'Product Master'!$A$2:$O$5991,7,FALSE())</f>
        <v>Dry Grocery</v>
      </c>
      <c r="D407" s="4" t="str">
        <f aca="false">VLOOKUP($B407,'Product Master'!$A$2:$O$5991,8,FALSE())</f>
        <v>Canned Fruit</v>
      </c>
      <c r="E407" s="4" t="str">
        <f aca="false">VLOOKUP($B407,'Product Master'!$A$2:$O$5991,5,FALSE())</f>
        <v>Pepperlane</v>
      </c>
      <c r="F407" s="4" t="str">
        <f aca="false">VLOOKUP($B407,'Product Master'!$A$2:$O$5991,4,FALSE())</f>
        <v>Pepperlane Cinnamon Applesauce, 4 oz</v>
      </c>
      <c r="G407" s="4" t="str">
        <f aca="false">VLOOKUP($B407,'Product Master'!$A$2:$O$5991,9,FALSE())</f>
        <v>4 oz</v>
      </c>
      <c r="H407" s="5" t="s">
        <v>16</v>
      </c>
      <c r="I407" s="6" t="n">
        <f aca="false">VLOOKUP($B407,'Product Master'!$A$2:$O$5991,14,FALSE())</f>
        <v>1.39</v>
      </c>
      <c r="J407" s="7" t="n">
        <f aca="false">VLOOKUP($B407,'Product Master'!$A$2:$O$5991,13,FALSE())</f>
        <v>6</v>
      </c>
      <c r="K407" s="7" t="str">
        <f aca="false">VLOOKUP($B407,'Product Master'!$A$2:$O$5991,11,FALSE())</f>
        <v>N</v>
      </c>
      <c r="L407" s="7" t="str">
        <f aca="false">VLOOKUP($B407,'Product Master'!$A$2:$O$5991,12,FALSE())</f>
        <v>N</v>
      </c>
      <c r="M407" s="3" t="n">
        <v>134</v>
      </c>
      <c r="N407" s="3" t="n">
        <v>15</v>
      </c>
    </row>
    <row r="408" customFormat="false" ht="15" hidden="false" customHeight="true" outlineLevel="0" collapsed="false">
      <c r="A408" s="3" t="s">
        <v>827</v>
      </c>
      <c r="B408" s="3" t="s">
        <v>828</v>
      </c>
      <c r="C408" s="4" t="str">
        <f aca="false">VLOOKUP($B408,'Product Master'!$A$2:$O$5991,7,FALSE())</f>
        <v>Dry Grocery</v>
      </c>
      <c r="D408" s="4" t="str">
        <f aca="false">VLOOKUP($B408,'Product Master'!$A$2:$O$5991,8,FALSE())</f>
        <v>Canned Fruit</v>
      </c>
      <c r="E408" s="4" t="str">
        <f aca="false">VLOOKUP($B408,'Product Master'!$A$2:$O$5991,5,FALSE())</f>
        <v>Harborline</v>
      </c>
      <c r="F408" s="4" t="str">
        <f aca="false">VLOOKUP($B408,'Product Master'!$A$2:$O$5991,4,FALSE())</f>
        <v>Harborline Unsweetened Applesauce, 29 oz</v>
      </c>
      <c r="G408" s="4" t="str">
        <f aca="false">VLOOKUP($B408,'Product Master'!$A$2:$O$5991,9,FALSE())</f>
        <v>29 oz</v>
      </c>
      <c r="H408" s="5" t="s">
        <v>16</v>
      </c>
      <c r="I408" s="6" t="n">
        <f aca="false">VLOOKUP($B408,'Product Master'!$A$2:$O$5991,14,FALSE())</f>
        <v>2.39</v>
      </c>
      <c r="J408" s="7" t="n">
        <f aca="false">VLOOKUP($B408,'Product Master'!$A$2:$O$5991,13,FALSE())</f>
        <v>24</v>
      </c>
      <c r="K408" s="7" t="str">
        <f aca="false">VLOOKUP($B408,'Product Master'!$A$2:$O$5991,11,FALSE())</f>
        <v>Y</v>
      </c>
      <c r="L408" s="7" t="str">
        <f aca="false">VLOOKUP($B408,'Product Master'!$A$2:$O$5991,12,FALSE())</f>
        <v>N</v>
      </c>
      <c r="M408" s="3" t="n">
        <v>134</v>
      </c>
      <c r="N408" s="3" t="n">
        <v>22</v>
      </c>
    </row>
    <row r="409" customFormat="false" ht="15" hidden="false" customHeight="true" outlineLevel="0" collapsed="false">
      <c r="A409" s="3" t="s">
        <v>829</v>
      </c>
      <c r="B409" s="3" t="s">
        <v>830</v>
      </c>
      <c r="C409" s="4" t="str">
        <f aca="false">VLOOKUP($B409,'Product Master'!$A$2:$O$5991,7,FALSE())</f>
        <v>Dry Grocery</v>
      </c>
      <c r="D409" s="4" t="str">
        <f aca="false">VLOOKUP($B409,'Product Master'!$A$2:$O$5991,8,FALSE())</f>
        <v>Canned Fruit</v>
      </c>
      <c r="E409" s="4" t="str">
        <f aca="false">VLOOKUP($B409,'Product Master'!$A$2:$O$5991,5,FALSE())</f>
        <v>Pepperlane</v>
      </c>
      <c r="F409" s="4" t="str">
        <f aca="false">VLOOKUP($B409,'Product Master'!$A$2:$O$5991,4,FALSE())</f>
        <v>Pepperlane In Light Syrup Mandarin Oranges, 29 oz</v>
      </c>
      <c r="G409" s="4" t="str">
        <f aca="false">VLOOKUP($B409,'Product Master'!$A$2:$O$5991,9,FALSE())</f>
        <v>29 oz</v>
      </c>
      <c r="H409" s="5" t="s">
        <v>16</v>
      </c>
      <c r="I409" s="6" t="n">
        <f aca="false">VLOOKUP($B409,'Product Master'!$A$2:$O$5991,14,FALSE())</f>
        <v>1.39</v>
      </c>
      <c r="J409" s="7" t="n">
        <f aca="false">VLOOKUP($B409,'Product Master'!$A$2:$O$5991,13,FALSE())</f>
        <v>1</v>
      </c>
      <c r="K409" s="7" t="str">
        <f aca="false">VLOOKUP($B409,'Product Master'!$A$2:$O$5991,11,FALSE())</f>
        <v>N</v>
      </c>
      <c r="L409" s="7" t="str">
        <f aca="false">VLOOKUP($B409,'Product Master'!$A$2:$O$5991,12,FALSE())</f>
        <v>N</v>
      </c>
      <c r="M409" s="3" t="n">
        <v>11</v>
      </c>
      <c r="N409" s="3" t="n">
        <v>26</v>
      </c>
    </row>
    <row r="410" customFormat="false" ht="15" hidden="false" customHeight="true" outlineLevel="0" collapsed="false">
      <c r="A410" s="3" t="s">
        <v>831</v>
      </c>
      <c r="B410" s="3" t="s">
        <v>832</v>
      </c>
      <c r="C410" s="4" t="str">
        <f aca="false">VLOOKUP($B410,'Product Master'!$A$2:$O$5991,7,FALSE())</f>
        <v>Dry Grocery</v>
      </c>
      <c r="D410" s="4" t="str">
        <f aca="false">VLOOKUP($B410,'Product Master'!$A$2:$O$5991,8,FALSE())</f>
        <v>Canned Fruit</v>
      </c>
      <c r="E410" s="4" t="str">
        <f aca="false">VLOOKUP($B410,'Product Master'!$A$2:$O$5991,5,FALSE())</f>
        <v>Nutgrove</v>
      </c>
      <c r="F410" s="4" t="str">
        <f aca="false">VLOOKUP($B410,'Product Master'!$A$2:$O$5991,4,FALSE())</f>
        <v>Nutgrove Unsweetened Pears, 4 oz</v>
      </c>
      <c r="G410" s="4" t="str">
        <f aca="false">VLOOKUP($B410,'Product Master'!$A$2:$O$5991,9,FALSE())</f>
        <v>4 oz</v>
      </c>
      <c r="H410" s="5" t="s">
        <v>16</v>
      </c>
      <c r="I410" s="6" t="n">
        <f aca="false">VLOOKUP($B410,'Product Master'!$A$2:$O$5991,14,FALSE())</f>
        <v>3.89</v>
      </c>
      <c r="J410" s="7" t="n">
        <f aca="false">VLOOKUP($B410,'Product Master'!$A$2:$O$5991,13,FALSE())</f>
        <v>12</v>
      </c>
      <c r="K410" s="7" t="str">
        <f aca="false">VLOOKUP($B410,'Product Master'!$A$2:$O$5991,11,FALSE())</f>
        <v>N</v>
      </c>
      <c r="L410" s="7" t="str">
        <f aca="false">VLOOKUP($B410,'Product Master'!$A$2:$O$5991,12,FALSE())</f>
        <v>N</v>
      </c>
      <c r="M410" s="3" t="n">
        <v>149</v>
      </c>
      <c r="N410" s="3" t="n">
        <v>13</v>
      </c>
    </row>
    <row r="411" customFormat="false" ht="15" hidden="false" customHeight="true" outlineLevel="0" collapsed="false">
      <c r="A411" s="3" t="s">
        <v>833</v>
      </c>
      <c r="B411" s="3" t="s">
        <v>834</v>
      </c>
      <c r="C411" s="4" t="str">
        <f aca="false">VLOOKUP($B411,'Product Master'!$A$2:$O$5991,7,FALSE())</f>
        <v>Dry Grocery</v>
      </c>
      <c r="D411" s="4" t="str">
        <f aca="false">VLOOKUP($B411,'Product Master'!$A$2:$O$5991,8,FALSE())</f>
        <v>Canned Fruit</v>
      </c>
      <c r="E411" s="4" t="str">
        <f aca="false">VLOOKUP($B411,'Product Master'!$A$2:$O$5991,5,FALSE())</f>
        <v>Golden Grain Co.</v>
      </c>
      <c r="F411" s="4" t="str">
        <f aca="false">VLOOKUP($B411,'Product Master'!$A$2:$O$5991,4,FALSE())</f>
        <v>Golden Grain Co. In Light Syrup Fruit Cocktail, 4 oz</v>
      </c>
      <c r="G411" s="4" t="str">
        <f aca="false">VLOOKUP($B411,'Product Master'!$A$2:$O$5991,9,FALSE())</f>
        <v>4 oz</v>
      </c>
      <c r="H411" s="5" t="s">
        <v>16</v>
      </c>
      <c r="I411" s="6" t="n">
        <f aca="false">VLOOKUP($B411,'Product Master'!$A$2:$O$5991,14,FALSE())</f>
        <v>2.79</v>
      </c>
      <c r="J411" s="7" t="n">
        <f aca="false">VLOOKUP($B411,'Product Master'!$A$2:$O$5991,13,FALSE())</f>
        <v>12</v>
      </c>
      <c r="K411" s="7" t="str">
        <f aca="false">VLOOKUP($B411,'Product Master'!$A$2:$O$5991,11,FALSE())</f>
        <v>N</v>
      </c>
      <c r="L411" s="7" t="str">
        <f aca="false">VLOOKUP($B411,'Product Master'!$A$2:$O$5991,12,FALSE())</f>
        <v>N</v>
      </c>
      <c r="M411" s="3" t="n">
        <v>38</v>
      </c>
      <c r="N411" s="3" t="n">
        <v>14</v>
      </c>
    </row>
    <row r="412" customFormat="false" ht="15" hidden="false" customHeight="true" outlineLevel="0" collapsed="false">
      <c r="A412" s="3" t="s">
        <v>835</v>
      </c>
      <c r="B412" s="3" t="s">
        <v>836</v>
      </c>
      <c r="C412" s="4" t="str">
        <f aca="false">VLOOKUP($B412,'Product Master'!$A$2:$O$5991,7,FALSE())</f>
        <v>Dry Grocery</v>
      </c>
      <c r="D412" s="4" t="str">
        <f aca="false">VLOOKUP($B412,'Product Master'!$A$2:$O$5991,8,FALSE())</f>
        <v>Canned Fruit</v>
      </c>
      <c r="E412" s="4" t="str">
        <f aca="false">VLOOKUP($B412,'Product Master'!$A$2:$O$5991,5,FALSE())</f>
        <v>Harborline</v>
      </c>
      <c r="F412" s="4" t="str">
        <f aca="false">VLOOKUP($B412,'Product Master'!$A$2:$O$5991,4,FALSE())</f>
        <v>Harborline In 100% Juice Pears, 4 oz</v>
      </c>
      <c r="G412" s="4" t="str">
        <f aca="false">VLOOKUP($B412,'Product Master'!$A$2:$O$5991,9,FALSE())</f>
        <v>4 oz</v>
      </c>
      <c r="H412" s="5" t="s">
        <v>16</v>
      </c>
      <c r="I412" s="6" t="n">
        <f aca="false">VLOOKUP($B412,'Product Master'!$A$2:$O$5991,14,FALSE())</f>
        <v>2.89</v>
      </c>
      <c r="J412" s="7" t="n">
        <f aca="false">VLOOKUP($B412,'Product Master'!$A$2:$O$5991,13,FALSE())</f>
        <v>2</v>
      </c>
      <c r="K412" s="7" t="str">
        <f aca="false">VLOOKUP($B412,'Product Master'!$A$2:$O$5991,11,FALSE())</f>
        <v>Y</v>
      </c>
      <c r="L412" s="7" t="str">
        <f aca="false">VLOOKUP($B412,'Product Master'!$A$2:$O$5991,12,FALSE())</f>
        <v>N</v>
      </c>
      <c r="M412" s="3" t="n">
        <v>144</v>
      </c>
      <c r="N412" s="3" t="n">
        <v>8</v>
      </c>
    </row>
    <row r="413" customFormat="false" ht="15" hidden="false" customHeight="true" outlineLevel="0" collapsed="false">
      <c r="A413" s="3" t="s">
        <v>837</v>
      </c>
      <c r="B413" s="3" t="s">
        <v>838</v>
      </c>
      <c r="C413" s="4" t="str">
        <f aca="false">VLOOKUP($B413,'Product Master'!$A$2:$O$5991,7,FALSE())</f>
        <v>Dry Grocery</v>
      </c>
      <c r="D413" s="4" t="str">
        <f aca="false">VLOOKUP($B413,'Product Master'!$A$2:$O$5991,8,FALSE())</f>
        <v>Canned Fruit</v>
      </c>
      <c r="E413" s="4" t="str">
        <f aca="false">VLOOKUP($B413,'Product Master'!$A$2:$O$5991,5,FALSE())</f>
        <v>Thrift Row</v>
      </c>
      <c r="F413" s="4" t="str">
        <f aca="false">VLOOKUP($B413,'Product Master'!$A$2:$O$5991,4,FALSE())</f>
        <v>Thrift Row Unsweetened Mandarin Oranges, 15 oz</v>
      </c>
      <c r="G413" s="4" t="str">
        <f aca="false">VLOOKUP($B413,'Product Master'!$A$2:$O$5991,9,FALSE())</f>
        <v>15 oz</v>
      </c>
      <c r="H413" s="5" t="s">
        <v>16</v>
      </c>
      <c r="I413" s="6" t="n">
        <f aca="false">VLOOKUP($B413,'Product Master'!$A$2:$O$5991,14,FALSE())</f>
        <v>3.49</v>
      </c>
      <c r="J413" s="7" t="n">
        <f aca="false">VLOOKUP($B413,'Product Master'!$A$2:$O$5991,13,FALSE())</f>
        <v>6</v>
      </c>
      <c r="K413" s="7" t="str">
        <f aca="false">VLOOKUP($B413,'Product Master'!$A$2:$O$5991,11,FALSE())</f>
        <v>Y</v>
      </c>
      <c r="L413" s="7" t="str">
        <f aca="false">VLOOKUP($B413,'Product Master'!$A$2:$O$5991,12,FALSE())</f>
        <v>N</v>
      </c>
      <c r="M413" s="3" t="n">
        <v>149</v>
      </c>
      <c r="N413" s="3" t="n">
        <v>15</v>
      </c>
    </row>
    <row r="414" customFormat="false" ht="15" hidden="false" customHeight="true" outlineLevel="0" collapsed="false">
      <c r="A414" s="3" t="s">
        <v>839</v>
      </c>
      <c r="B414" s="3" t="s">
        <v>840</v>
      </c>
      <c r="C414" s="4" t="str">
        <f aca="false">VLOOKUP($B414,'Product Master'!$A$2:$O$5991,7,FALSE())</f>
        <v>Dry Grocery</v>
      </c>
      <c r="D414" s="4" t="str">
        <f aca="false">VLOOKUP($B414,'Product Master'!$A$2:$O$5991,8,FALSE())</f>
        <v>Canned Fruit</v>
      </c>
      <c r="E414" s="4" t="str">
        <f aca="false">VLOOKUP($B414,'Product Master'!$A$2:$O$5991,5,FALSE())</f>
        <v>Orchard Spread</v>
      </c>
      <c r="F414" s="4" t="str">
        <f aca="false">VLOOKUP($B414,'Product Master'!$A$2:$O$5991,4,FALSE())</f>
        <v>Orchard Spread Cinnamon Pineapple, 4 oz</v>
      </c>
      <c r="G414" s="4" t="str">
        <f aca="false">VLOOKUP($B414,'Product Master'!$A$2:$O$5991,9,FALSE())</f>
        <v>4 oz</v>
      </c>
      <c r="H414" s="5" t="s">
        <v>16</v>
      </c>
      <c r="I414" s="6" t="n">
        <f aca="false">VLOOKUP($B414,'Product Master'!$A$2:$O$5991,14,FALSE())</f>
        <v>2.79</v>
      </c>
      <c r="J414" s="7" t="n">
        <f aca="false">VLOOKUP($B414,'Product Master'!$A$2:$O$5991,13,FALSE())</f>
        <v>6</v>
      </c>
      <c r="K414" s="7" t="str">
        <f aca="false">VLOOKUP($B414,'Product Master'!$A$2:$O$5991,11,FALSE())</f>
        <v>N</v>
      </c>
      <c r="L414" s="7" t="str">
        <f aca="false">VLOOKUP($B414,'Product Master'!$A$2:$O$5991,12,FALSE())</f>
        <v>N</v>
      </c>
      <c r="M414" s="3" t="n">
        <v>102</v>
      </c>
      <c r="N414" s="3" t="n">
        <v>28</v>
      </c>
    </row>
    <row r="415" customFormat="false" ht="15" hidden="false" customHeight="true" outlineLevel="0" collapsed="false">
      <c r="A415" s="3" t="s">
        <v>841</v>
      </c>
      <c r="B415" s="3" t="s">
        <v>842</v>
      </c>
      <c r="C415" s="4" t="str">
        <f aca="false">VLOOKUP($B415,'Product Master'!$A$2:$O$5991,7,FALSE())</f>
        <v>Dry Grocery</v>
      </c>
      <c r="D415" s="4" t="str">
        <f aca="false">VLOOKUP($B415,'Product Master'!$A$2:$O$5991,8,FALSE())</f>
        <v>Canned Fruit</v>
      </c>
      <c r="E415" s="4" t="str">
        <f aca="false">VLOOKUP($B415,'Product Master'!$A$2:$O$5991,5,FALSE())</f>
        <v>Roastport</v>
      </c>
      <c r="F415" s="4" t="str">
        <f aca="false">VLOOKUP($B415,'Product Master'!$A$2:$O$5991,4,FALSE())</f>
        <v>Roastport In Light Syrup Fruit Cocktail, 4 oz</v>
      </c>
      <c r="G415" s="4" t="str">
        <f aca="false">VLOOKUP($B415,'Product Master'!$A$2:$O$5991,9,FALSE())</f>
        <v>4 oz</v>
      </c>
      <c r="H415" s="5" t="s">
        <v>16</v>
      </c>
      <c r="I415" s="6" t="n">
        <f aca="false">VLOOKUP($B415,'Product Master'!$A$2:$O$5991,14,FALSE())</f>
        <v>1.49</v>
      </c>
      <c r="J415" s="7" t="n">
        <f aca="false">VLOOKUP($B415,'Product Master'!$A$2:$O$5991,13,FALSE())</f>
        <v>12</v>
      </c>
      <c r="K415" s="7" t="str">
        <f aca="false">VLOOKUP($B415,'Product Master'!$A$2:$O$5991,11,FALSE())</f>
        <v>N</v>
      </c>
      <c r="L415" s="7" t="str">
        <f aca="false">VLOOKUP($B415,'Product Master'!$A$2:$O$5991,12,FALSE())</f>
        <v>N</v>
      </c>
      <c r="M415" s="3" t="n">
        <v>63</v>
      </c>
      <c r="N415" s="3" t="n">
        <v>30</v>
      </c>
    </row>
    <row r="416" customFormat="false" ht="15" hidden="false" customHeight="true" outlineLevel="0" collapsed="false">
      <c r="A416" s="3" t="s">
        <v>843</v>
      </c>
      <c r="B416" s="3" t="s">
        <v>844</v>
      </c>
      <c r="C416" s="4" t="str">
        <f aca="false">VLOOKUP($B416,'Product Master'!$A$2:$O$5991,7,FALSE())</f>
        <v>Dry Grocery</v>
      </c>
      <c r="D416" s="4" t="str">
        <f aca="false">VLOOKUP($B416,'Product Master'!$A$2:$O$5991,8,FALSE())</f>
        <v>Canned Fruit</v>
      </c>
      <c r="E416" s="4" t="str">
        <f aca="false">VLOOKUP($B416,'Product Master'!$A$2:$O$5991,5,FALSE())</f>
        <v>Thrift Row</v>
      </c>
      <c r="F416" s="4" t="str">
        <f aca="false">VLOOKUP($B416,'Product Master'!$A$2:$O$5991,4,FALSE())</f>
        <v>Thrift Row In Light Syrup Pineapple, 15 oz</v>
      </c>
      <c r="G416" s="4" t="str">
        <f aca="false">VLOOKUP($B416,'Product Master'!$A$2:$O$5991,9,FALSE())</f>
        <v>15 oz</v>
      </c>
      <c r="H416" s="5" t="s">
        <v>16</v>
      </c>
      <c r="I416" s="6" t="n">
        <f aca="false">VLOOKUP($B416,'Product Master'!$A$2:$O$5991,14,FALSE())</f>
        <v>2.99</v>
      </c>
      <c r="J416" s="7" t="n">
        <f aca="false">VLOOKUP($B416,'Product Master'!$A$2:$O$5991,13,FALSE())</f>
        <v>2</v>
      </c>
      <c r="K416" s="7" t="str">
        <f aca="false">VLOOKUP($B416,'Product Master'!$A$2:$O$5991,11,FALSE())</f>
        <v>Y</v>
      </c>
      <c r="L416" s="7" t="str">
        <f aca="false">VLOOKUP($B416,'Product Master'!$A$2:$O$5991,12,FALSE())</f>
        <v>N</v>
      </c>
      <c r="M416" s="3" t="n">
        <v>77</v>
      </c>
      <c r="N416" s="3" t="n">
        <v>25</v>
      </c>
    </row>
    <row r="417" customFormat="false" ht="15" hidden="false" customHeight="true" outlineLevel="0" collapsed="false">
      <c r="A417" s="3" t="s">
        <v>845</v>
      </c>
      <c r="B417" s="3" t="s">
        <v>846</v>
      </c>
      <c r="C417" s="4" t="str">
        <f aca="false">VLOOKUP($B417,'Product Master'!$A$2:$O$5991,7,FALSE())</f>
        <v>Dry Grocery</v>
      </c>
      <c r="D417" s="4" t="str">
        <f aca="false">VLOOKUP($B417,'Product Master'!$A$2:$O$5991,8,FALSE())</f>
        <v>Canned Fruit</v>
      </c>
      <c r="E417" s="4" t="str">
        <f aca="false">VLOOKUP($B417,'Product Master'!$A$2:$O$5991,5,FALSE())</f>
        <v>Pepperlane</v>
      </c>
      <c r="F417" s="4" t="str">
        <f aca="false">VLOOKUP($B417,'Product Master'!$A$2:$O$5991,4,FALSE())</f>
        <v>Pepperlane In Light Syrup Applesauce, 4 oz</v>
      </c>
      <c r="G417" s="4" t="str">
        <f aca="false">VLOOKUP($B417,'Product Master'!$A$2:$O$5991,9,FALSE())</f>
        <v>4 oz</v>
      </c>
      <c r="H417" s="5" t="s">
        <v>16</v>
      </c>
      <c r="I417" s="6" t="n">
        <f aca="false">VLOOKUP($B417,'Product Master'!$A$2:$O$5991,14,FALSE())</f>
        <v>2.79</v>
      </c>
      <c r="J417" s="7" t="n">
        <f aca="false">VLOOKUP($B417,'Product Master'!$A$2:$O$5991,13,FALSE())</f>
        <v>6</v>
      </c>
      <c r="K417" s="7" t="str">
        <f aca="false">VLOOKUP($B417,'Product Master'!$A$2:$O$5991,11,FALSE())</f>
        <v>N</v>
      </c>
      <c r="L417" s="7" t="str">
        <f aca="false">VLOOKUP($B417,'Product Master'!$A$2:$O$5991,12,FALSE())</f>
        <v>N</v>
      </c>
      <c r="M417" s="3" t="n">
        <v>148</v>
      </c>
      <c r="N417" s="3" t="n">
        <v>5</v>
      </c>
    </row>
    <row r="418" customFormat="false" ht="15" hidden="false" customHeight="true" outlineLevel="0" collapsed="false">
      <c r="A418" s="3" t="s">
        <v>847</v>
      </c>
      <c r="B418" s="3" t="s">
        <v>848</v>
      </c>
      <c r="C418" s="4" t="str">
        <f aca="false">VLOOKUP($B418,'Product Master'!$A$2:$O$5991,7,FALSE())</f>
        <v>Dry Grocery</v>
      </c>
      <c r="D418" s="4" t="str">
        <f aca="false">VLOOKUP($B418,'Product Master'!$A$2:$O$5991,8,FALSE())</f>
        <v>Canned Beans &amp; Legumes</v>
      </c>
      <c r="E418" s="4" t="str">
        <f aca="false">VLOOKUP($B418,'Product Master'!$A$2:$O$5991,5,FALSE())</f>
        <v>Redbarn</v>
      </c>
      <c r="F418" s="4" t="str">
        <f aca="false">VLOOKUP($B418,'Product Master'!$A$2:$O$5991,4,FALSE())</f>
        <v>Redbarn Organic Great Northern Beans, 16 oz</v>
      </c>
      <c r="G418" s="4" t="str">
        <f aca="false">VLOOKUP($B418,'Product Master'!$A$2:$O$5991,9,FALSE())</f>
        <v>16 oz</v>
      </c>
      <c r="H418" s="5" t="s">
        <v>16</v>
      </c>
      <c r="I418" s="6" t="n">
        <f aca="false">VLOOKUP($B418,'Product Master'!$A$2:$O$5991,14,FALSE())</f>
        <v>2.99</v>
      </c>
      <c r="J418" s="7" t="n">
        <f aca="false">VLOOKUP($B418,'Product Master'!$A$2:$O$5991,13,FALSE())</f>
        <v>2</v>
      </c>
      <c r="K418" s="7" t="str">
        <f aca="false">VLOOKUP($B418,'Product Master'!$A$2:$O$5991,11,FALSE())</f>
        <v>N</v>
      </c>
      <c r="L418" s="7" t="str">
        <f aca="false">VLOOKUP($B418,'Product Master'!$A$2:$O$5991,12,FALSE())</f>
        <v>N</v>
      </c>
      <c r="M418" s="3" t="n">
        <v>15</v>
      </c>
      <c r="N418" s="3" t="n">
        <v>33</v>
      </c>
    </row>
    <row r="419" customFormat="false" ht="15" hidden="false" customHeight="true" outlineLevel="0" collapsed="false">
      <c r="A419" s="3" t="s">
        <v>849</v>
      </c>
      <c r="B419" s="3" t="s">
        <v>850</v>
      </c>
      <c r="C419" s="4" t="str">
        <f aca="false">VLOOKUP($B419,'Product Master'!$A$2:$O$5991,7,FALSE())</f>
        <v>Dry Grocery</v>
      </c>
      <c r="D419" s="4" t="str">
        <f aca="false">VLOOKUP($B419,'Product Master'!$A$2:$O$5991,8,FALSE())</f>
        <v>Canned Beans &amp; Legumes</v>
      </c>
      <c r="E419" s="4" t="str">
        <f aca="false">VLOOKUP($B419,'Product Master'!$A$2:$O$5991,5,FALSE())</f>
        <v>Redbarn</v>
      </c>
      <c r="F419" s="4" t="str">
        <f aca="false">VLOOKUP($B419,'Product Master'!$A$2:$O$5991,4,FALSE())</f>
        <v>Redbarn Spicy Garbanzo Beans, 16 oz</v>
      </c>
      <c r="G419" s="4" t="str">
        <f aca="false">VLOOKUP($B419,'Product Master'!$A$2:$O$5991,9,FALSE())</f>
        <v>16 oz</v>
      </c>
      <c r="H419" s="5" t="s">
        <v>16</v>
      </c>
      <c r="I419" s="6" t="n">
        <f aca="false">VLOOKUP($B419,'Product Master'!$A$2:$O$5991,14,FALSE())</f>
        <v>1.79</v>
      </c>
      <c r="J419" s="7" t="n">
        <f aca="false">VLOOKUP($B419,'Product Master'!$A$2:$O$5991,13,FALSE())</f>
        <v>4</v>
      </c>
      <c r="K419" s="7" t="str">
        <f aca="false">VLOOKUP($B419,'Product Master'!$A$2:$O$5991,11,FALSE())</f>
        <v>N</v>
      </c>
      <c r="L419" s="7" t="str">
        <f aca="false">VLOOKUP($B419,'Product Master'!$A$2:$O$5991,12,FALSE())</f>
        <v>N</v>
      </c>
      <c r="M419" s="3" t="n">
        <v>29</v>
      </c>
      <c r="N419" s="3" t="n">
        <v>36</v>
      </c>
    </row>
    <row r="420" customFormat="false" ht="15" hidden="false" customHeight="true" outlineLevel="0" collapsed="false">
      <c r="A420" s="3" t="s">
        <v>851</v>
      </c>
      <c r="B420" s="3" t="s">
        <v>852</v>
      </c>
      <c r="C420" s="4" t="str">
        <f aca="false">VLOOKUP($B420,'Product Master'!$A$2:$O$5991,7,FALSE())</f>
        <v>Dry Grocery</v>
      </c>
      <c r="D420" s="4" t="str">
        <f aca="false">VLOOKUP($B420,'Product Master'!$A$2:$O$5991,8,FALSE())</f>
        <v>Canned Beans &amp; Legumes</v>
      </c>
      <c r="E420" s="4" t="str">
        <f aca="false">VLOOKUP($B420,'Product Master'!$A$2:$O$5991,5,FALSE())</f>
        <v>Thrift Row</v>
      </c>
      <c r="F420" s="4" t="str">
        <f aca="false">VLOOKUP($B420,'Product Master'!$A$2:$O$5991,4,FALSE())</f>
        <v>Thrift Row Low Sodium Baked Beans, 28 oz</v>
      </c>
      <c r="G420" s="4" t="str">
        <f aca="false">VLOOKUP($B420,'Product Master'!$A$2:$O$5991,9,FALSE())</f>
        <v>28 oz</v>
      </c>
      <c r="H420" s="5" t="s">
        <v>16</v>
      </c>
      <c r="I420" s="6" t="n">
        <f aca="false">VLOOKUP($B420,'Product Master'!$A$2:$O$5991,14,FALSE())</f>
        <v>1.89</v>
      </c>
      <c r="J420" s="7" t="n">
        <f aca="false">VLOOKUP($B420,'Product Master'!$A$2:$O$5991,13,FALSE())</f>
        <v>2</v>
      </c>
      <c r="K420" s="7" t="str">
        <f aca="false">VLOOKUP($B420,'Product Master'!$A$2:$O$5991,11,FALSE())</f>
        <v>Y</v>
      </c>
      <c r="L420" s="7" t="str">
        <f aca="false">VLOOKUP($B420,'Product Master'!$A$2:$O$5991,12,FALSE())</f>
        <v>N</v>
      </c>
      <c r="M420" s="3" t="n">
        <v>53</v>
      </c>
      <c r="N420" s="3" t="n">
        <v>27</v>
      </c>
    </row>
    <row r="421" customFormat="false" ht="15" hidden="false" customHeight="true" outlineLevel="0" collapsed="false">
      <c r="A421" s="3" t="s">
        <v>853</v>
      </c>
      <c r="B421" s="3" t="s">
        <v>854</v>
      </c>
      <c r="C421" s="4" t="str">
        <f aca="false">VLOOKUP($B421,'Product Master'!$A$2:$O$5991,7,FALSE())</f>
        <v>Dry Grocery</v>
      </c>
      <c r="D421" s="4" t="str">
        <f aca="false">VLOOKUP($B421,'Product Master'!$A$2:$O$5991,8,FALSE())</f>
        <v>Canned Beans &amp; Legumes</v>
      </c>
      <c r="E421" s="4" t="str">
        <f aca="false">VLOOKUP($B421,'Product Master'!$A$2:$O$5991,5,FALSE())</f>
        <v>Golden Grain Co.</v>
      </c>
      <c r="F421" s="4" t="str">
        <f aca="false">VLOOKUP($B421,'Product Master'!$A$2:$O$5991,4,FALSE())</f>
        <v>Golden Grain Co. Low Sodium Black Beans, 28 oz</v>
      </c>
      <c r="G421" s="4" t="str">
        <f aca="false">VLOOKUP($B421,'Product Master'!$A$2:$O$5991,9,FALSE())</f>
        <v>28 oz</v>
      </c>
      <c r="H421" s="5" t="s">
        <v>16</v>
      </c>
      <c r="I421" s="6" t="n">
        <f aca="false">VLOOKUP($B421,'Product Master'!$A$2:$O$5991,14,FALSE())</f>
        <v>1.49</v>
      </c>
      <c r="J421" s="7" t="n">
        <f aca="false">VLOOKUP($B421,'Product Master'!$A$2:$O$5991,13,FALSE())</f>
        <v>1</v>
      </c>
      <c r="K421" s="7" t="str">
        <f aca="false">VLOOKUP($B421,'Product Master'!$A$2:$O$5991,11,FALSE())</f>
        <v>N</v>
      </c>
      <c r="L421" s="7" t="str">
        <f aca="false">VLOOKUP($B421,'Product Master'!$A$2:$O$5991,12,FALSE())</f>
        <v>N</v>
      </c>
      <c r="M421" s="3" t="n">
        <v>100</v>
      </c>
      <c r="N421" s="3" t="n">
        <v>37</v>
      </c>
    </row>
    <row r="422" customFormat="false" ht="15" hidden="false" customHeight="true" outlineLevel="0" collapsed="false">
      <c r="A422" s="3" t="s">
        <v>855</v>
      </c>
      <c r="B422" s="3" t="s">
        <v>856</v>
      </c>
      <c r="C422" s="4" t="str">
        <f aca="false">VLOOKUP($B422,'Product Master'!$A$2:$O$5991,7,FALSE())</f>
        <v>Dry Grocery</v>
      </c>
      <c r="D422" s="4" t="str">
        <f aca="false">VLOOKUP($B422,'Product Master'!$A$2:$O$5991,8,FALSE())</f>
        <v>Canned Beans &amp; Legumes</v>
      </c>
      <c r="E422" s="4" t="str">
        <f aca="false">VLOOKUP($B422,'Product Master'!$A$2:$O$5991,5,FALSE())</f>
        <v>Golden Grain Co.</v>
      </c>
      <c r="F422" s="4" t="str">
        <f aca="false">VLOOKUP($B422,'Product Master'!$A$2:$O$5991,4,FALSE())</f>
        <v>Golden Grain Co. Spicy Lentils, 28 oz</v>
      </c>
      <c r="G422" s="4" t="str">
        <f aca="false">VLOOKUP($B422,'Product Master'!$A$2:$O$5991,9,FALSE())</f>
        <v>28 oz</v>
      </c>
      <c r="H422" s="5" t="s">
        <v>16</v>
      </c>
      <c r="I422" s="6" t="n">
        <f aca="false">VLOOKUP($B422,'Product Master'!$A$2:$O$5991,14,FALSE())</f>
        <v>1.89</v>
      </c>
      <c r="J422" s="7" t="n">
        <f aca="false">VLOOKUP($B422,'Product Master'!$A$2:$O$5991,13,FALSE())</f>
        <v>6</v>
      </c>
      <c r="K422" s="7" t="str">
        <f aca="false">VLOOKUP($B422,'Product Master'!$A$2:$O$5991,11,FALSE())</f>
        <v>N</v>
      </c>
      <c r="L422" s="7" t="str">
        <f aca="false">VLOOKUP($B422,'Product Master'!$A$2:$O$5991,12,FALSE())</f>
        <v>N</v>
      </c>
      <c r="M422" s="3" t="n">
        <v>59</v>
      </c>
      <c r="N422" s="3" t="n">
        <v>11</v>
      </c>
    </row>
    <row r="423" customFormat="false" ht="15" hidden="false" customHeight="true" outlineLevel="0" collapsed="false">
      <c r="A423" s="3" t="s">
        <v>857</v>
      </c>
      <c r="B423" s="3" t="s">
        <v>858</v>
      </c>
      <c r="C423" s="4" t="str">
        <f aca="false">VLOOKUP($B423,'Product Master'!$A$2:$O$5991,7,FALSE())</f>
        <v>Dry Grocery</v>
      </c>
      <c r="D423" s="4" t="str">
        <f aca="false">VLOOKUP($B423,'Product Master'!$A$2:$O$5991,8,FALSE())</f>
        <v>Canned Beans &amp; Legumes</v>
      </c>
      <c r="E423" s="4" t="str">
        <f aca="false">VLOOKUP($B423,'Product Master'!$A$2:$O$5991,5,FALSE())</f>
        <v>Redbarn</v>
      </c>
      <c r="F423" s="4" t="str">
        <f aca="false">VLOOKUP($B423,'Product Master'!$A$2:$O$5991,4,FALSE())</f>
        <v>Redbarn Great Northern Beans, 15 oz</v>
      </c>
      <c r="G423" s="4" t="str">
        <f aca="false">VLOOKUP($B423,'Product Master'!$A$2:$O$5991,9,FALSE())</f>
        <v>15 oz</v>
      </c>
      <c r="H423" s="5" t="s">
        <v>16</v>
      </c>
      <c r="I423" s="6" t="n">
        <f aca="false">VLOOKUP($B423,'Product Master'!$A$2:$O$5991,14,FALSE())</f>
        <v>1.49</v>
      </c>
      <c r="J423" s="7" t="n">
        <f aca="false">VLOOKUP($B423,'Product Master'!$A$2:$O$5991,13,FALSE())</f>
        <v>1</v>
      </c>
      <c r="K423" s="7" t="str">
        <f aca="false">VLOOKUP($B423,'Product Master'!$A$2:$O$5991,11,FALSE())</f>
        <v>N</v>
      </c>
      <c r="L423" s="7" t="str">
        <f aca="false">VLOOKUP($B423,'Product Master'!$A$2:$O$5991,12,FALSE())</f>
        <v>N</v>
      </c>
      <c r="M423" s="3" t="n">
        <v>115</v>
      </c>
      <c r="N423" s="3" t="n">
        <v>22</v>
      </c>
    </row>
    <row r="424" customFormat="false" ht="15" hidden="false" customHeight="true" outlineLevel="0" collapsed="false">
      <c r="A424" s="3" t="s">
        <v>859</v>
      </c>
      <c r="B424" s="3" t="s">
        <v>860</v>
      </c>
      <c r="C424" s="4" t="str">
        <f aca="false">VLOOKUP($B424,'Product Master'!$A$2:$O$5991,7,FALSE())</f>
        <v>Dry Grocery</v>
      </c>
      <c r="D424" s="4" t="str">
        <f aca="false">VLOOKUP($B424,'Product Master'!$A$2:$O$5991,8,FALSE())</f>
        <v>Canned Beans &amp; Legumes</v>
      </c>
      <c r="E424" s="4" t="str">
        <f aca="false">VLOOKUP($B424,'Product Master'!$A$2:$O$5991,5,FALSE())</f>
        <v>Thrift Row</v>
      </c>
      <c r="F424" s="4" t="str">
        <f aca="false">VLOOKUP($B424,'Product Master'!$A$2:$O$5991,4,FALSE())</f>
        <v>Thrift Row Spicy Black Beans, 15 oz</v>
      </c>
      <c r="G424" s="4" t="str">
        <f aca="false">VLOOKUP($B424,'Product Master'!$A$2:$O$5991,9,FALSE())</f>
        <v>15 oz</v>
      </c>
      <c r="H424" s="5" t="s">
        <v>16</v>
      </c>
      <c r="I424" s="6" t="n">
        <f aca="false">VLOOKUP($B424,'Product Master'!$A$2:$O$5991,14,FALSE())</f>
        <v>1.89</v>
      </c>
      <c r="J424" s="7" t="n">
        <f aca="false">VLOOKUP($B424,'Product Master'!$A$2:$O$5991,13,FALSE())</f>
        <v>12</v>
      </c>
      <c r="K424" s="7" t="str">
        <f aca="false">VLOOKUP($B424,'Product Master'!$A$2:$O$5991,11,FALSE())</f>
        <v>Y</v>
      </c>
      <c r="L424" s="7" t="str">
        <f aca="false">VLOOKUP($B424,'Product Master'!$A$2:$O$5991,12,FALSE())</f>
        <v>N</v>
      </c>
      <c r="M424" s="3" t="n">
        <v>103</v>
      </c>
      <c r="N424" s="3" t="n">
        <v>6</v>
      </c>
    </row>
    <row r="425" customFormat="false" ht="15" hidden="false" customHeight="true" outlineLevel="0" collapsed="false">
      <c r="A425" s="3" t="s">
        <v>861</v>
      </c>
      <c r="B425" s="3" t="s">
        <v>862</v>
      </c>
      <c r="C425" s="4" t="str">
        <f aca="false">VLOOKUP($B425,'Product Master'!$A$2:$O$5991,7,FALSE())</f>
        <v>Dry Grocery</v>
      </c>
      <c r="D425" s="4" t="str">
        <f aca="false">VLOOKUP($B425,'Product Master'!$A$2:$O$5991,8,FALSE())</f>
        <v>Canned Beans &amp; Legumes</v>
      </c>
      <c r="E425" s="4" t="str">
        <f aca="false">VLOOKUP($B425,'Product Master'!$A$2:$O$5991,5,FALSE())</f>
        <v>Orchard Spread</v>
      </c>
      <c r="F425" s="4" t="str">
        <f aca="false">VLOOKUP($B425,'Product Master'!$A$2:$O$5991,4,FALSE())</f>
        <v>Orchard Spread Organic Baked Beans, 15 oz</v>
      </c>
      <c r="G425" s="4" t="str">
        <f aca="false">VLOOKUP($B425,'Product Master'!$A$2:$O$5991,9,FALSE())</f>
        <v>15 oz</v>
      </c>
      <c r="H425" s="5" t="s">
        <v>16</v>
      </c>
      <c r="I425" s="6" t="n">
        <f aca="false">VLOOKUP($B425,'Product Master'!$A$2:$O$5991,14,FALSE())</f>
        <v>1.39</v>
      </c>
      <c r="J425" s="7" t="n">
        <f aca="false">VLOOKUP($B425,'Product Master'!$A$2:$O$5991,13,FALSE())</f>
        <v>24</v>
      </c>
      <c r="K425" s="7" t="str">
        <f aca="false">VLOOKUP($B425,'Product Master'!$A$2:$O$5991,11,FALSE())</f>
        <v>N</v>
      </c>
      <c r="L425" s="7" t="str">
        <f aca="false">VLOOKUP($B425,'Product Master'!$A$2:$O$5991,12,FALSE())</f>
        <v>N</v>
      </c>
      <c r="M425" s="3" t="n">
        <v>42</v>
      </c>
      <c r="N425" s="3" t="n">
        <v>13</v>
      </c>
    </row>
    <row r="426" customFormat="false" ht="15" hidden="false" customHeight="true" outlineLevel="0" collapsed="false">
      <c r="A426" s="3" t="s">
        <v>863</v>
      </c>
      <c r="B426" s="3" t="s">
        <v>864</v>
      </c>
      <c r="C426" s="4" t="str">
        <f aca="false">VLOOKUP($B426,'Product Master'!$A$2:$O$5991,7,FALSE())</f>
        <v>Dry Grocery</v>
      </c>
      <c r="D426" s="4" t="str">
        <f aca="false">VLOOKUP($B426,'Product Master'!$A$2:$O$5991,8,FALSE())</f>
        <v>Canned Beans &amp; Legumes</v>
      </c>
      <c r="E426" s="4" t="str">
        <f aca="false">VLOOKUP($B426,'Product Master'!$A$2:$O$5991,5,FALSE())</f>
        <v>Pepperlane</v>
      </c>
      <c r="F426" s="4" t="str">
        <f aca="false">VLOOKUP($B426,'Product Master'!$A$2:$O$5991,4,FALSE())</f>
        <v>Pepperlane Spicy Kidney Beans, 16 oz</v>
      </c>
      <c r="G426" s="4" t="str">
        <f aca="false">VLOOKUP($B426,'Product Master'!$A$2:$O$5991,9,FALSE())</f>
        <v>16 oz</v>
      </c>
      <c r="H426" s="5" t="s">
        <v>16</v>
      </c>
      <c r="I426" s="6" t="n">
        <f aca="false">VLOOKUP($B426,'Product Master'!$A$2:$O$5991,14,FALSE())</f>
        <v>1.39</v>
      </c>
      <c r="J426" s="7" t="n">
        <f aca="false">VLOOKUP($B426,'Product Master'!$A$2:$O$5991,13,FALSE())</f>
        <v>1</v>
      </c>
      <c r="K426" s="7" t="str">
        <f aca="false">VLOOKUP($B426,'Product Master'!$A$2:$O$5991,11,FALSE())</f>
        <v>N</v>
      </c>
      <c r="L426" s="7" t="str">
        <f aca="false">VLOOKUP($B426,'Product Master'!$A$2:$O$5991,12,FALSE())</f>
        <v>N</v>
      </c>
      <c r="M426" s="3" t="n">
        <v>5</v>
      </c>
      <c r="N426" s="3" t="n">
        <v>21</v>
      </c>
    </row>
    <row r="427" customFormat="false" ht="15" hidden="false" customHeight="true" outlineLevel="0" collapsed="false">
      <c r="A427" s="3" t="s">
        <v>865</v>
      </c>
      <c r="B427" s="3" t="s">
        <v>866</v>
      </c>
      <c r="C427" s="4" t="str">
        <f aca="false">VLOOKUP($B427,'Product Master'!$A$2:$O$5991,7,FALSE())</f>
        <v>Dry Grocery</v>
      </c>
      <c r="D427" s="4" t="str">
        <f aca="false">VLOOKUP($B427,'Product Master'!$A$2:$O$5991,8,FALSE())</f>
        <v>Canned Beans &amp; Legumes</v>
      </c>
      <c r="E427" s="4" t="str">
        <f aca="false">VLOOKUP($B427,'Product Master'!$A$2:$O$5991,5,FALSE())</f>
        <v>Roastport</v>
      </c>
      <c r="F427" s="4" t="str">
        <f aca="false">VLOOKUP($B427,'Product Master'!$A$2:$O$5991,4,FALSE())</f>
        <v>Roastport Kidney Beans, 28 oz</v>
      </c>
      <c r="G427" s="4" t="str">
        <f aca="false">VLOOKUP($B427,'Product Master'!$A$2:$O$5991,9,FALSE())</f>
        <v>28 oz</v>
      </c>
      <c r="H427" s="5" t="s">
        <v>16</v>
      </c>
      <c r="I427" s="6" t="n">
        <f aca="false">VLOOKUP($B427,'Product Master'!$A$2:$O$5991,14,FALSE())</f>
        <v>1.39</v>
      </c>
      <c r="J427" s="7" t="n">
        <f aca="false">VLOOKUP($B427,'Product Master'!$A$2:$O$5991,13,FALSE())</f>
        <v>4</v>
      </c>
      <c r="K427" s="7" t="str">
        <f aca="false">VLOOKUP($B427,'Product Master'!$A$2:$O$5991,11,FALSE())</f>
        <v>N</v>
      </c>
      <c r="L427" s="7" t="str">
        <f aca="false">VLOOKUP($B427,'Product Master'!$A$2:$O$5991,12,FALSE())</f>
        <v>N</v>
      </c>
      <c r="M427" s="3" t="n">
        <v>140</v>
      </c>
      <c r="N427" s="3" t="n">
        <v>7</v>
      </c>
    </row>
    <row r="428" customFormat="false" ht="15" hidden="false" customHeight="true" outlineLevel="0" collapsed="false">
      <c r="A428" s="3" t="s">
        <v>867</v>
      </c>
      <c r="B428" s="3" t="s">
        <v>868</v>
      </c>
      <c r="C428" s="4" t="str">
        <f aca="false">VLOOKUP($B428,'Product Master'!$A$2:$O$5991,7,FALSE())</f>
        <v>Dry Grocery</v>
      </c>
      <c r="D428" s="4" t="str">
        <f aca="false">VLOOKUP($B428,'Product Master'!$A$2:$O$5991,8,FALSE())</f>
        <v>Canned Beans &amp; Legumes</v>
      </c>
      <c r="E428" s="4" t="str">
        <f aca="false">VLOOKUP($B428,'Product Master'!$A$2:$O$5991,5,FALSE())</f>
        <v>Roastport</v>
      </c>
      <c r="F428" s="4" t="str">
        <f aca="false">VLOOKUP($B428,'Product Master'!$A$2:$O$5991,4,FALSE())</f>
        <v>Roastport Low Sodium Refried Beans, 16 oz</v>
      </c>
      <c r="G428" s="4" t="str">
        <f aca="false">VLOOKUP($B428,'Product Master'!$A$2:$O$5991,9,FALSE())</f>
        <v>16 oz</v>
      </c>
      <c r="H428" s="5" t="s">
        <v>16</v>
      </c>
      <c r="I428" s="6" t="n">
        <f aca="false">VLOOKUP($B428,'Product Master'!$A$2:$O$5991,14,FALSE())</f>
        <v>1.89</v>
      </c>
      <c r="J428" s="7" t="n">
        <f aca="false">VLOOKUP($B428,'Product Master'!$A$2:$O$5991,13,FALSE())</f>
        <v>8</v>
      </c>
      <c r="K428" s="7" t="str">
        <f aca="false">VLOOKUP($B428,'Product Master'!$A$2:$O$5991,11,FALSE())</f>
        <v>N</v>
      </c>
      <c r="L428" s="7" t="str">
        <f aca="false">VLOOKUP($B428,'Product Master'!$A$2:$O$5991,12,FALSE())</f>
        <v>N</v>
      </c>
      <c r="M428" s="3" t="n">
        <v>111</v>
      </c>
      <c r="N428" s="3" t="n">
        <v>30</v>
      </c>
    </row>
    <row r="429" customFormat="false" ht="15" hidden="false" customHeight="true" outlineLevel="0" collapsed="false">
      <c r="A429" s="3" t="s">
        <v>869</v>
      </c>
      <c r="B429" s="3" t="s">
        <v>870</v>
      </c>
      <c r="C429" s="4" t="str">
        <f aca="false">VLOOKUP($B429,'Product Master'!$A$2:$O$5991,7,FALSE())</f>
        <v>Dry Grocery</v>
      </c>
      <c r="D429" s="4" t="str">
        <f aca="false">VLOOKUP($B429,'Product Master'!$A$2:$O$5991,8,FALSE())</f>
        <v>Canned Beans &amp; Legumes</v>
      </c>
      <c r="E429" s="4" t="str">
        <f aca="false">VLOOKUP($B429,'Product Master'!$A$2:$O$5991,5,FALSE())</f>
        <v>Wheatstone</v>
      </c>
      <c r="F429" s="4" t="str">
        <f aca="false">VLOOKUP($B429,'Product Master'!$A$2:$O$5991,4,FALSE())</f>
        <v>Wheatstone Spicy Black Beans, 16 oz</v>
      </c>
      <c r="G429" s="4" t="str">
        <f aca="false">VLOOKUP($B429,'Product Master'!$A$2:$O$5991,9,FALSE())</f>
        <v>16 oz</v>
      </c>
      <c r="H429" s="5" t="s">
        <v>16</v>
      </c>
      <c r="I429" s="6" t="n">
        <f aca="false">VLOOKUP($B429,'Product Master'!$A$2:$O$5991,14,FALSE())</f>
        <v>1.49</v>
      </c>
      <c r="J429" s="7" t="n">
        <f aca="false">VLOOKUP($B429,'Product Master'!$A$2:$O$5991,13,FALSE())</f>
        <v>2</v>
      </c>
      <c r="K429" s="7" t="str">
        <f aca="false">VLOOKUP($B429,'Product Master'!$A$2:$O$5991,11,FALSE())</f>
        <v>N</v>
      </c>
      <c r="L429" s="7" t="str">
        <f aca="false">VLOOKUP($B429,'Product Master'!$A$2:$O$5991,12,FALSE())</f>
        <v>N</v>
      </c>
      <c r="M429" s="3" t="n">
        <v>133</v>
      </c>
      <c r="N429" s="3" t="n">
        <v>29</v>
      </c>
    </row>
    <row r="430" customFormat="false" ht="15" hidden="false" customHeight="true" outlineLevel="0" collapsed="false">
      <c r="A430" s="3" t="s">
        <v>871</v>
      </c>
      <c r="B430" s="3" t="s">
        <v>872</v>
      </c>
      <c r="C430" s="4" t="str">
        <f aca="false">VLOOKUP($B430,'Product Master'!$A$2:$O$5991,7,FALSE())</f>
        <v>Dry Grocery</v>
      </c>
      <c r="D430" s="4" t="str">
        <f aca="false">VLOOKUP($B430,'Product Master'!$A$2:$O$5991,8,FALSE())</f>
        <v>Canned Beans &amp; Legumes</v>
      </c>
      <c r="E430" s="4" t="str">
        <f aca="false">VLOOKUP($B430,'Product Master'!$A$2:$O$5991,5,FALSE())</f>
        <v>Roastport</v>
      </c>
      <c r="F430" s="4" t="str">
        <f aca="false">VLOOKUP($B430,'Product Master'!$A$2:$O$5991,4,FALSE())</f>
        <v>Roastport Organic Great Northern Beans, 15 oz</v>
      </c>
      <c r="G430" s="4" t="str">
        <f aca="false">VLOOKUP($B430,'Product Master'!$A$2:$O$5991,9,FALSE())</f>
        <v>15 oz</v>
      </c>
      <c r="H430" s="5" t="s">
        <v>16</v>
      </c>
      <c r="I430" s="6" t="n">
        <f aca="false">VLOOKUP($B430,'Product Master'!$A$2:$O$5991,14,FALSE())</f>
        <v>1.39</v>
      </c>
      <c r="J430" s="7" t="n">
        <f aca="false">VLOOKUP($B430,'Product Master'!$A$2:$O$5991,13,FALSE())</f>
        <v>1</v>
      </c>
      <c r="K430" s="7" t="str">
        <f aca="false">VLOOKUP($B430,'Product Master'!$A$2:$O$5991,11,FALSE())</f>
        <v>N</v>
      </c>
      <c r="L430" s="7" t="str">
        <f aca="false">VLOOKUP($B430,'Product Master'!$A$2:$O$5991,12,FALSE())</f>
        <v>N</v>
      </c>
      <c r="M430" s="3" t="n">
        <v>105</v>
      </c>
      <c r="N430" s="3" t="n">
        <v>24</v>
      </c>
    </row>
    <row r="431" customFormat="false" ht="15" hidden="false" customHeight="true" outlineLevel="0" collapsed="false">
      <c r="A431" s="3" t="s">
        <v>873</v>
      </c>
      <c r="B431" s="3" t="s">
        <v>874</v>
      </c>
      <c r="C431" s="4" t="str">
        <f aca="false">VLOOKUP($B431,'Product Master'!$A$2:$O$5991,7,FALSE())</f>
        <v>Dry Grocery</v>
      </c>
      <c r="D431" s="4" t="str">
        <f aca="false">VLOOKUP($B431,'Product Master'!$A$2:$O$5991,8,FALSE())</f>
        <v>Canned Beans &amp; Legumes</v>
      </c>
      <c r="E431" s="4" t="str">
        <f aca="false">VLOOKUP($B431,'Product Master'!$A$2:$O$5991,5,FALSE())</f>
        <v>Golden Grain Co.</v>
      </c>
      <c r="F431" s="4" t="str">
        <f aca="false">VLOOKUP($B431,'Product Master'!$A$2:$O$5991,4,FALSE())</f>
        <v>Golden Grain Co. Organic Baked Beans, 16 oz</v>
      </c>
      <c r="G431" s="4" t="str">
        <f aca="false">VLOOKUP($B431,'Product Master'!$A$2:$O$5991,9,FALSE())</f>
        <v>16 oz</v>
      </c>
      <c r="H431" s="5" t="s">
        <v>16</v>
      </c>
      <c r="I431" s="6" t="n">
        <f aca="false">VLOOKUP($B431,'Product Master'!$A$2:$O$5991,14,FALSE())</f>
        <v>1.39</v>
      </c>
      <c r="J431" s="7" t="n">
        <f aca="false">VLOOKUP($B431,'Product Master'!$A$2:$O$5991,13,FALSE())</f>
        <v>1</v>
      </c>
      <c r="K431" s="7" t="str">
        <f aca="false">VLOOKUP($B431,'Product Master'!$A$2:$O$5991,11,FALSE())</f>
        <v>N</v>
      </c>
      <c r="L431" s="7" t="str">
        <f aca="false">VLOOKUP($B431,'Product Master'!$A$2:$O$5991,12,FALSE())</f>
        <v>N</v>
      </c>
      <c r="M431" s="3" t="n">
        <v>63</v>
      </c>
      <c r="N431" s="3" t="n">
        <v>8</v>
      </c>
    </row>
    <row r="432" customFormat="false" ht="15" hidden="false" customHeight="true" outlineLevel="0" collapsed="false">
      <c r="A432" s="3" t="s">
        <v>875</v>
      </c>
      <c r="B432" s="3" t="s">
        <v>876</v>
      </c>
      <c r="C432" s="4" t="str">
        <f aca="false">VLOOKUP($B432,'Product Master'!$A$2:$O$5991,7,FALSE())</f>
        <v>Dry Grocery</v>
      </c>
      <c r="D432" s="4" t="str">
        <f aca="false">VLOOKUP($B432,'Product Master'!$A$2:$O$5991,8,FALSE())</f>
        <v>Canned Beans &amp; Legumes</v>
      </c>
      <c r="E432" s="4" t="str">
        <f aca="false">VLOOKUP($B432,'Product Master'!$A$2:$O$5991,5,FALSE())</f>
        <v>Wheatstone</v>
      </c>
      <c r="F432" s="4" t="str">
        <f aca="false">VLOOKUP($B432,'Product Master'!$A$2:$O$5991,4,FALSE())</f>
        <v>Wheatstone Organic Pinto Beans, 16 oz</v>
      </c>
      <c r="G432" s="4" t="str">
        <f aca="false">VLOOKUP($B432,'Product Master'!$A$2:$O$5991,9,FALSE())</f>
        <v>16 oz</v>
      </c>
      <c r="H432" s="5" t="s">
        <v>16</v>
      </c>
      <c r="I432" s="6" t="n">
        <f aca="false">VLOOKUP($B432,'Product Master'!$A$2:$O$5991,14,FALSE())</f>
        <v>1.89</v>
      </c>
      <c r="J432" s="7" t="n">
        <f aca="false">VLOOKUP($B432,'Product Master'!$A$2:$O$5991,13,FALSE())</f>
        <v>6</v>
      </c>
      <c r="K432" s="7" t="str">
        <f aca="false">VLOOKUP($B432,'Product Master'!$A$2:$O$5991,11,FALSE())</f>
        <v>N</v>
      </c>
      <c r="L432" s="7" t="str">
        <f aca="false">VLOOKUP($B432,'Product Master'!$A$2:$O$5991,12,FALSE())</f>
        <v>N</v>
      </c>
      <c r="M432" s="3" t="n">
        <v>142</v>
      </c>
      <c r="N432" s="3" t="n">
        <v>35</v>
      </c>
    </row>
    <row r="433" customFormat="false" ht="15" hidden="false" customHeight="true" outlineLevel="0" collapsed="false">
      <c r="A433" s="3" t="s">
        <v>877</v>
      </c>
      <c r="B433" s="3" t="s">
        <v>878</v>
      </c>
      <c r="C433" s="4" t="str">
        <f aca="false">VLOOKUP($B433,'Product Master'!$A$2:$O$5991,7,FALSE())</f>
        <v>Dry Grocery</v>
      </c>
      <c r="D433" s="4" t="str">
        <f aca="false">VLOOKUP($B433,'Product Master'!$A$2:$O$5991,8,FALSE())</f>
        <v>Canned Beans &amp; Legumes</v>
      </c>
      <c r="E433" s="4" t="str">
        <f aca="false">VLOOKUP($B433,'Product Master'!$A$2:$O$5991,5,FALSE())</f>
        <v>Golden Grain Co.</v>
      </c>
      <c r="F433" s="4" t="str">
        <f aca="false">VLOOKUP($B433,'Product Master'!$A$2:$O$5991,4,FALSE())</f>
        <v>Golden Grain Co. Low Sodium Garbanzo Beans, 16 oz</v>
      </c>
      <c r="G433" s="4" t="str">
        <f aca="false">VLOOKUP($B433,'Product Master'!$A$2:$O$5991,9,FALSE())</f>
        <v>16 oz</v>
      </c>
      <c r="H433" s="5" t="s">
        <v>16</v>
      </c>
      <c r="I433" s="6" t="n">
        <f aca="false">VLOOKUP($B433,'Product Master'!$A$2:$O$5991,14,FALSE())</f>
        <v>1.29</v>
      </c>
      <c r="J433" s="7" t="n">
        <f aca="false">VLOOKUP($B433,'Product Master'!$A$2:$O$5991,13,FALSE())</f>
        <v>12</v>
      </c>
      <c r="K433" s="7" t="str">
        <f aca="false">VLOOKUP($B433,'Product Master'!$A$2:$O$5991,11,FALSE())</f>
        <v>N</v>
      </c>
      <c r="L433" s="7" t="str">
        <f aca="false">VLOOKUP($B433,'Product Master'!$A$2:$O$5991,12,FALSE())</f>
        <v>N</v>
      </c>
      <c r="M433" s="3" t="n">
        <v>69</v>
      </c>
      <c r="N433" s="3" t="n">
        <v>33</v>
      </c>
    </row>
    <row r="434" customFormat="false" ht="15" hidden="false" customHeight="true" outlineLevel="0" collapsed="false">
      <c r="A434" s="3" t="s">
        <v>879</v>
      </c>
      <c r="B434" s="3" t="s">
        <v>880</v>
      </c>
      <c r="C434" s="4" t="str">
        <f aca="false">VLOOKUP($B434,'Product Master'!$A$2:$O$5991,7,FALSE())</f>
        <v>Dry Grocery</v>
      </c>
      <c r="D434" s="4" t="str">
        <f aca="false">VLOOKUP($B434,'Product Master'!$A$2:$O$5991,8,FALSE())</f>
        <v>Canned Beans &amp; Legumes</v>
      </c>
      <c r="E434" s="4" t="str">
        <f aca="false">VLOOKUP($B434,'Product Master'!$A$2:$O$5991,5,FALSE())</f>
        <v>Harborline</v>
      </c>
      <c r="F434" s="4" t="str">
        <f aca="false">VLOOKUP($B434,'Product Master'!$A$2:$O$5991,4,FALSE())</f>
        <v>Harborline Low Sodium Lentils, 16 oz</v>
      </c>
      <c r="G434" s="4" t="str">
        <f aca="false">VLOOKUP($B434,'Product Master'!$A$2:$O$5991,9,FALSE())</f>
        <v>16 oz</v>
      </c>
      <c r="H434" s="5" t="s">
        <v>16</v>
      </c>
      <c r="I434" s="6" t="n">
        <f aca="false">VLOOKUP($B434,'Product Master'!$A$2:$O$5991,14,FALSE())</f>
        <v>2.79</v>
      </c>
      <c r="J434" s="7" t="n">
        <f aca="false">VLOOKUP($B434,'Product Master'!$A$2:$O$5991,13,FALSE())</f>
        <v>12</v>
      </c>
      <c r="K434" s="7" t="str">
        <f aca="false">VLOOKUP($B434,'Product Master'!$A$2:$O$5991,11,FALSE())</f>
        <v>Y</v>
      </c>
      <c r="L434" s="7" t="str">
        <f aca="false">VLOOKUP($B434,'Product Master'!$A$2:$O$5991,12,FALSE())</f>
        <v>N</v>
      </c>
      <c r="M434" s="3" t="n">
        <v>135</v>
      </c>
      <c r="N434" s="3" t="n">
        <v>38</v>
      </c>
    </row>
    <row r="435" customFormat="false" ht="15" hidden="false" customHeight="true" outlineLevel="0" collapsed="false">
      <c r="A435" s="3" t="s">
        <v>881</v>
      </c>
      <c r="B435" s="3" t="s">
        <v>882</v>
      </c>
      <c r="C435" s="4" t="str">
        <f aca="false">VLOOKUP($B435,'Product Master'!$A$2:$O$5991,7,FALSE())</f>
        <v>Dry Grocery</v>
      </c>
      <c r="D435" s="4" t="str">
        <f aca="false">VLOOKUP($B435,'Product Master'!$A$2:$O$5991,8,FALSE())</f>
        <v>Canned Beans &amp; Legumes</v>
      </c>
      <c r="E435" s="4" t="str">
        <f aca="false">VLOOKUP($B435,'Product Master'!$A$2:$O$5991,5,FALSE())</f>
        <v>Harborline</v>
      </c>
      <c r="F435" s="4" t="str">
        <f aca="false">VLOOKUP($B435,'Product Master'!$A$2:$O$5991,4,FALSE())</f>
        <v>Harborline Organic Lentils, 16 oz</v>
      </c>
      <c r="G435" s="4" t="str">
        <f aca="false">VLOOKUP($B435,'Product Master'!$A$2:$O$5991,9,FALSE())</f>
        <v>16 oz</v>
      </c>
      <c r="H435" s="5" t="s">
        <v>16</v>
      </c>
      <c r="I435" s="6" t="n">
        <f aca="false">VLOOKUP($B435,'Product Master'!$A$2:$O$5991,14,FALSE())</f>
        <v>0.89</v>
      </c>
      <c r="J435" s="7" t="n">
        <f aca="false">VLOOKUP($B435,'Product Master'!$A$2:$O$5991,13,FALSE())</f>
        <v>6</v>
      </c>
      <c r="K435" s="7" t="str">
        <f aca="false">VLOOKUP($B435,'Product Master'!$A$2:$O$5991,11,FALSE())</f>
        <v>Y</v>
      </c>
      <c r="L435" s="7" t="str">
        <f aca="false">VLOOKUP($B435,'Product Master'!$A$2:$O$5991,12,FALSE())</f>
        <v>N</v>
      </c>
      <c r="M435" s="3" t="n">
        <v>80</v>
      </c>
      <c r="N435" s="3" t="n">
        <v>35</v>
      </c>
    </row>
    <row r="436" customFormat="false" ht="15" hidden="false" customHeight="true" outlineLevel="0" collapsed="false">
      <c r="A436" s="3" t="s">
        <v>883</v>
      </c>
      <c r="B436" s="3" t="s">
        <v>884</v>
      </c>
      <c r="C436" s="4" t="str">
        <f aca="false">VLOOKUP($B436,'Product Master'!$A$2:$O$5991,7,FALSE())</f>
        <v>Dry Grocery</v>
      </c>
      <c r="D436" s="4" t="str">
        <f aca="false">VLOOKUP($B436,'Product Master'!$A$2:$O$5991,8,FALSE())</f>
        <v>Canned Beans &amp; Legumes</v>
      </c>
      <c r="E436" s="4" t="str">
        <f aca="false">VLOOKUP($B436,'Product Master'!$A$2:$O$5991,5,FALSE())</f>
        <v>Kettle Row</v>
      </c>
      <c r="F436" s="4" t="str">
        <f aca="false">VLOOKUP($B436,'Product Master'!$A$2:$O$5991,4,FALSE())</f>
        <v>Kettle Row Organic Pinto Beans, 16 oz</v>
      </c>
      <c r="G436" s="4" t="str">
        <f aca="false">VLOOKUP($B436,'Product Master'!$A$2:$O$5991,9,FALSE())</f>
        <v>16 oz</v>
      </c>
      <c r="H436" s="5" t="s">
        <v>16</v>
      </c>
      <c r="I436" s="6" t="n">
        <f aca="false">VLOOKUP($B436,'Product Master'!$A$2:$O$5991,14,FALSE())</f>
        <v>1.89</v>
      </c>
      <c r="J436" s="7" t="n">
        <f aca="false">VLOOKUP($B436,'Product Master'!$A$2:$O$5991,13,FALSE())</f>
        <v>24</v>
      </c>
      <c r="K436" s="7" t="str">
        <f aca="false">VLOOKUP($B436,'Product Master'!$A$2:$O$5991,11,FALSE())</f>
        <v>N</v>
      </c>
      <c r="L436" s="7" t="str">
        <f aca="false">VLOOKUP($B436,'Product Master'!$A$2:$O$5991,12,FALSE())</f>
        <v>N</v>
      </c>
      <c r="M436" s="3" t="n">
        <v>84</v>
      </c>
      <c r="N436" s="3" t="n">
        <v>18</v>
      </c>
    </row>
    <row r="437" customFormat="false" ht="15" hidden="false" customHeight="true" outlineLevel="0" collapsed="false">
      <c r="A437" s="3" t="s">
        <v>885</v>
      </c>
      <c r="B437" s="3" t="s">
        <v>886</v>
      </c>
      <c r="C437" s="4" t="str">
        <f aca="false">VLOOKUP($B437,'Product Master'!$A$2:$O$5991,7,FALSE())</f>
        <v>Dry Grocery</v>
      </c>
      <c r="D437" s="4" t="str">
        <f aca="false">VLOOKUP($B437,'Product Master'!$A$2:$O$5991,8,FALSE())</f>
        <v>Canned Beans &amp; Legumes</v>
      </c>
      <c r="E437" s="4" t="str">
        <f aca="false">VLOOKUP($B437,'Product Master'!$A$2:$O$5991,5,FALSE())</f>
        <v>Pepperlane</v>
      </c>
      <c r="F437" s="4" t="str">
        <f aca="false">VLOOKUP($B437,'Product Master'!$A$2:$O$5991,4,FALSE())</f>
        <v>Pepperlane Spicy Baked Beans, 28 oz</v>
      </c>
      <c r="G437" s="4" t="str">
        <f aca="false">VLOOKUP($B437,'Product Master'!$A$2:$O$5991,9,FALSE())</f>
        <v>28 oz</v>
      </c>
      <c r="H437" s="5" t="s">
        <v>16</v>
      </c>
      <c r="I437" s="6" t="n">
        <f aca="false">VLOOKUP($B437,'Product Master'!$A$2:$O$5991,14,FALSE())</f>
        <v>2.89</v>
      </c>
      <c r="J437" s="7" t="n">
        <f aca="false">VLOOKUP($B437,'Product Master'!$A$2:$O$5991,13,FALSE())</f>
        <v>2</v>
      </c>
      <c r="K437" s="7" t="str">
        <f aca="false">VLOOKUP($B437,'Product Master'!$A$2:$O$5991,11,FALSE())</f>
        <v>N</v>
      </c>
      <c r="L437" s="7" t="str">
        <f aca="false">VLOOKUP($B437,'Product Master'!$A$2:$O$5991,12,FALSE())</f>
        <v>N</v>
      </c>
      <c r="M437" s="3" t="n">
        <v>7</v>
      </c>
      <c r="N437" s="3" t="n">
        <v>35</v>
      </c>
    </row>
    <row r="438" customFormat="false" ht="15" hidden="false" customHeight="true" outlineLevel="0" collapsed="false">
      <c r="A438" s="3" t="s">
        <v>887</v>
      </c>
      <c r="B438" s="3" t="s">
        <v>888</v>
      </c>
      <c r="C438" s="4" t="str">
        <f aca="false">VLOOKUP($B438,'Product Master'!$A$2:$O$5991,7,FALSE())</f>
        <v>Dry Grocery</v>
      </c>
      <c r="D438" s="4" t="str">
        <f aca="false">VLOOKUP($B438,'Product Master'!$A$2:$O$5991,8,FALSE())</f>
        <v>Canned Beans &amp; Legumes</v>
      </c>
      <c r="E438" s="4" t="str">
        <f aca="false">VLOOKUP($B438,'Product Master'!$A$2:$O$5991,5,FALSE())</f>
        <v>Golden Grain Co.</v>
      </c>
      <c r="F438" s="4" t="str">
        <f aca="false">VLOOKUP($B438,'Product Master'!$A$2:$O$5991,4,FALSE())</f>
        <v>Golden Grain Co. Spicy Great Northern Beans, 15 oz</v>
      </c>
      <c r="G438" s="4" t="str">
        <f aca="false">VLOOKUP($B438,'Product Master'!$A$2:$O$5991,9,FALSE())</f>
        <v>15 oz</v>
      </c>
      <c r="H438" s="5" t="s">
        <v>16</v>
      </c>
      <c r="I438" s="6" t="n">
        <f aca="false">VLOOKUP($B438,'Product Master'!$A$2:$O$5991,14,FALSE())</f>
        <v>1.79</v>
      </c>
      <c r="J438" s="7" t="n">
        <f aca="false">VLOOKUP($B438,'Product Master'!$A$2:$O$5991,13,FALSE())</f>
        <v>2</v>
      </c>
      <c r="K438" s="7" t="str">
        <f aca="false">VLOOKUP($B438,'Product Master'!$A$2:$O$5991,11,FALSE())</f>
        <v>N</v>
      </c>
      <c r="L438" s="7" t="str">
        <f aca="false">VLOOKUP($B438,'Product Master'!$A$2:$O$5991,12,FALSE())</f>
        <v>N</v>
      </c>
      <c r="M438" s="3" t="n">
        <v>137</v>
      </c>
      <c r="N438" s="3" t="n">
        <v>11</v>
      </c>
    </row>
    <row r="439" customFormat="false" ht="15" hidden="false" customHeight="true" outlineLevel="0" collapsed="false">
      <c r="A439" s="3" t="s">
        <v>889</v>
      </c>
      <c r="B439" s="3" t="s">
        <v>890</v>
      </c>
      <c r="C439" s="4" t="str">
        <f aca="false">VLOOKUP($B439,'Product Master'!$A$2:$O$5991,7,FALSE())</f>
        <v>Dry Grocery</v>
      </c>
      <c r="D439" s="4" t="str">
        <f aca="false">VLOOKUP($B439,'Product Master'!$A$2:$O$5991,8,FALSE())</f>
        <v>Canned Beans &amp; Legumes</v>
      </c>
      <c r="E439" s="4" t="str">
        <f aca="false">VLOOKUP($B439,'Product Master'!$A$2:$O$5991,5,FALSE())</f>
        <v>Orchard Spread</v>
      </c>
      <c r="F439" s="4" t="str">
        <f aca="false">VLOOKUP($B439,'Product Master'!$A$2:$O$5991,4,FALSE())</f>
        <v>Orchard Spread Lentils, 16 oz</v>
      </c>
      <c r="G439" s="4" t="str">
        <f aca="false">VLOOKUP($B439,'Product Master'!$A$2:$O$5991,9,FALSE())</f>
        <v>16 oz</v>
      </c>
      <c r="H439" s="5" t="s">
        <v>16</v>
      </c>
      <c r="I439" s="6" t="n">
        <f aca="false">VLOOKUP($B439,'Product Master'!$A$2:$O$5991,14,FALSE())</f>
        <v>1.79</v>
      </c>
      <c r="J439" s="7" t="n">
        <f aca="false">VLOOKUP($B439,'Product Master'!$A$2:$O$5991,13,FALSE())</f>
        <v>24</v>
      </c>
      <c r="K439" s="7" t="str">
        <f aca="false">VLOOKUP($B439,'Product Master'!$A$2:$O$5991,11,FALSE())</f>
        <v>N</v>
      </c>
      <c r="L439" s="7" t="str">
        <f aca="false">VLOOKUP($B439,'Product Master'!$A$2:$O$5991,12,FALSE())</f>
        <v>N</v>
      </c>
      <c r="M439" s="3" t="n">
        <v>74</v>
      </c>
      <c r="N439" s="3" t="n">
        <v>25</v>
      </c>
    </row>
    <row r="440" customFormat="false" ht="15" hidden="false" customHeight="true" outlineLevel="0" collapsed="false">
      <c r="A440" s="3" t="s">
        <v>891</v>
      </c>
      <c r="B440" s="3" t="s">
        <v>892</v>
      </c>
      <c r="C440" s="4" t="str">
        <f aca="false">VLOOKUP($B440,'Product Master'!$A$2:$O$5991,7,FALSE())</f>
        <v>Dry Grocery</v>
      </c>
      <c r="D440" s="4" t="str">
        <f aca="false">VLOOKUP($B440,'Product Master'!$A$2:$O$5991,8,FALSE())</f>
        <v>Canned Beans &amp; Legumes</v>
      </c>
      <c r="E440" s="4" t="str">
        <f aca="false">VLOOKUP($B440,'Product Master'!$A$2:$O$5991,5,FALSE())</f>
        <v>Harborline</v>
      </c>
      <c r="F440" s="4" t="str">
        <f aca="false">VLOOKUP($B440,'Product Master'!$A$2:$O$5991,4,FALSE())</f>
        <v>Harborline Organic Baked Beans, 28 oz</v>
      </c>
      <c r="G440" s="4" t="str">
        <f aca="false">VLOOKUP($B440,'Product Master'!$A$2:$O$5991,9,FALSE())</f>
        <v>28 oz</v>
      </c>
      <c r="H440" s="5" t="s">
        <v>16</v>
      </c>
      <c r="I440" s="6" t="n">
        <f aca="false">VLOOKUP($B440,'Product Master'!$A$2:$O$5991,14,FALSE())</f>
        <v>1.39</v>
      </c>
      <c r="J440" s="7" t="n">
        <f aca="false">VLOOKUP($B440,'Product Master'!$A$2:$O$5991,13,FALSE())</f>
        <v>4</v>
      </c>
      <c r="K440" s="7" t="str">
        <f aca="false">VLOOKUP($B440,'Product Master'!$A$2:$O$5991,11,FALSE())</f>
        <v>Y</v>
      </c>
      <c r="L440" s="7" t="str">
        <f aca="false">VLOOKUP($B440,'Product Master'!$A$2:$O$5991,12,FALSE())</f>
        <v>N</v>
      </c>
      <c r="M440" s="3" t="n">
        <v>78</v>
      </c>
      <c r="N440" s="3" t="n">
        <v>11</v>
      </c>
    </row>
    <row r="441" customFormat="false" ht="15" hidden="false" customHeight="true" outlineLevel="0" collapsed="false">
      <c r="A441" s="3" t="s">
        <v>893</v>
      </c>
      <c r="B441" s="3" t="s">
        <v>894</v>
      </c>
      <c r="C441" s="4" t="str">
        <f aca="false">VLOOKUP($B441,'Product Master'!$A$2:$O$5991,7,FALSE())</f>
        <v>Dry Grocery</v>
      </c>
      <c r="D441" s="4" t="str">
        <f aca="false">VLOOKUP($B441,'Product Master'!$A$2:$O$5991,8,FALSE())</f>
        <v>Canned Beans &amp; Legumes</v>
      </c>
      <c r="E441" s="4" t="str">
        <f aca="false">VLOOKUP($B441,'Product Master'!$A$2:$O$5991,5,FALSE())</f>
        <v>Golden Grain Co.</v>
      </c>
      <c r="F441" s="4" t="str">
        <f aca="false">VLOOKUP($B441,'Product Master'!$A$2:$O$5991,4,FALSE())</f>
        <v>Golden Grain Co. Pinto Beans, 28 oz</v>
      </c>
      <c r="G441" s="4" t="str">
        <f aca="false">VLOOKUP($B441,'Product Master'!$A$2:$O$5991,9,FALSE())</f>
        <v>28 oz</v>
      </c>
      <c r="H441" s="5" t="s">
        <v>16</v>
      </c>
      <c r="I441" s="6" t="n">
        <f aca="false">VLOOKUP($B441,'Product Master'!$A$2:$O$5991,14,FALSE())</f>
        <v>2.29</v>
      </c>
      <c r="J441" s="7" t="n">
        <f aca="false">VLOOKUP($B441,'Product Master'!$A$2:$O$5991,13,FALSE())</f>
        <v>4</v>
      </c>
      <c r="K441" s="7" t="str">
        <f aca="false">VLOOKUP($B441,'Product Master'!$A$2:$O$5991,11,FALSE())</f>
        <v>N</v>
      </c>
      <c r="L441" s="7" t="str">
        <f aca="false">VLOOKUP($B441,'Product Master'!$A$2:$O$5991,12,FALSE())</f>
        <v>N</v>
      </c>
      <c r="M441" s="3" t="n">
        <v>114</v>
      </c>
      <c r="N441" s="3" t="n">
        <v>4</v>
      </c>
    </row>
    <row r="442" customFormat="false" ht="15" hidden="false" customHeight="true" outlineLevel="0" collapsed="false">
      <c r="A442" s="3" t="s">
        <v>895</v>
      </c>
      <c r="B442" s="3" t="s">
        <v>896</v>
      </c>
      <c r="C442" s="4" t="str">
        <f aca="false">VLOOKUP($B442,'Product Master'!$A$2:$O$5991,7,FALSE())</f>
        <v>Dry Grocery</v>
      </c>
      <c r="D442" s="4" t="str">
        <f aca="false">VLOOKUP($B442,'Product Master'!$A$2:$O$5991,8,FALSE())</f>
        <v>Canned Beans &amp; Legumes</v>
      </c>
      <c r="E442" s="4" t="str">
        <f aca="false">VLOOKUP($B442,'Product Master'!$A$2:$O$5991,5,FALSE())</f>
        <v>Harborline</v>
      </c>
      <c r="F442" s="4" t="str">
        <f aca="false">VLOOKUP($B442,'Product Master'!$A$2:$O$5991,4,FALSE())</f>
        <v>Harborline Black Beans, 16 oz</v>
      </c>
      <c r="G442" s="4" t="str">
        <f aca="false">VLOOKUP($B442,'Product Master'!$A$2:$O$5991,9,FALSE())</f>
        <v>16 oz</v>
      </c>
      <c r="H442" s="5" t="s">
        <v>16</v>
      </c>
      <c r="I442" s="6" t="n">
        <f aca="false">VLOOKUP($B442,'Product Master'!$A$2:$O$5991,14,FALSE())</f>
        <v>1.39</v>
      </c>
      <c r="J442" s="7" t="n">
        <f aca="false">VLOOKUP($B442,'Product Master'!$A$2:$O$5991,13,FALSE())</f>
        <v>6</v>
      </c>
      <c r="K442" s="7" t="str">
        <f aca="false">VLOOKUP($B442,'Product Master'!$A$2:$O$5991,11,FALSE())</f>
        <v>Y</v>
      </c>
      <c r="L442" s="7" t="str">
        <f aca="false">VLOOKUP($B442,'Product Master'!$A$2:$O$5991,12,FALSE())</f>
        <v>N</v>
      </c>
      <c r="M442" s="3" t="n">
        <v>144</v>
      </c>
      <c r="N442" s="3" t="n">
        <v>35</v>
      </c>
    </row>
    <row r="443" customFormat="false" ht="15" hidden="false" customHeight="true" outlineLevel="0" collapsed="false">
      <c r="A443" s="3" t="s">
        <v>897</v>
      </c>
      <c r="B443" s="3" t="s">
        <v>898</v>
      </c>
      <c r="C443" s="4" t="str">
        <f aca="false">VLOOKUP($B443,'Product Master'!$A$2:$O$5991,7,FALSE())</f>
        <v>Dry Grocery</v>
      </c>
      <c r="D443" s="4" t="str">
        <f aca="false">VLOOKUP($B443,'Product Master'!$A$2:$O$5991,8,FALSE())</f>
        <v>Canned Beans &amp; Legumes</v>
      </c>
      <c r="E443" s="4" t="str">
        <f aca="false">VLOOKUP($B443,'Product Master'!$A$2:$O$5991,5,FALSE())</f>
        <v>Orchard Spread</v>
      </c>
      <c r="F443" s="4" t="str">
        <f aca="false">VLOOKUP($B443,'Product Master'!$A$2:$O$5991,4,FALSE())</f>
        <v>Orchard Spread Organic Lentils, 28 oz</v>
      </c>
      <c r="G443" s="4" t="str">
        <f aca="false">VLOOKUP($B443,'Product Master'!$A$2:$O$5991,9,FALSE())</f>
        <v>28 oz</v>
      </c>
      <c r="H443" s="5" t="s">
        <v>16</v>
      </c>
      <c r="I443" s="6" t="n">
        <f aca="false">VLOOKUP($B443,'Product Master'!$A$2:$O$5991,14,FALSE())</f>
        <v>1.99</v>
      </c>
      <c r="J443" s="7" t="n">
        <f aca="false">VLOOKUP($B443,'Product Master'!$A$2:$O$5991,13,FALSE())</f>
        <v>6</v>
      </c>
      <c r="K443" s="7" t="str">
        <f aca="false">VLOOKUP($B443,'Product Master'!$A$2:$O$5991,11,FALSE())</f>
        <v>N</v>
      </c>
      <c r="L443" s="7" t="str">
        <f aca="false">VLOOKUP($B443,'Product Master'!$A$2:$O$5991,12,FALSE())</f>
        <v>N</v>
      </c>
      <c r="M443" s="3" t="n">
        <v>125</v>
      </c>
      <c r="N443" s="3" t="n">
        <v>18</v>
      </c>
    </row>
    <row r="444" customFormat="false" ht="15" hidden="false" customHeight="true" outlineLevel="0" collapsed="false">
      <c r="A444" s="3" t="s">
        <v>899</v>
      </c>
      <c r="B444" s="3" t="s">
        <v>900</v>
      </c>
      <c r="C444" s="4" t="str">
        <f aca="false">VLOOKUP($B444,'Product Master'!$A$2:$O$5991,7,FALSE())</f>
        <v>Dry Grocery</v>
      </c>
      <c r="D444" s="4" t="str">
        <f aca="false">VLOOKUP($B444,'Product Master'!$A$2:$O$5991,8,FALSE())</f>
        <v>Canned Beans &amp; Legumes</v>
      </c>
      <c r="E444" s="4" t="str">
        <f aca="false">VLOOKUP($B444,'Product Master'!$A$2:$O$5991,5,FALSE())</f>
        <v>Kettle Row</v>
      </c>
      <c r="F444" s="4" t="str">
        <f aca="false">VLOOKUP($B444,'Product Master'!$A$2:$O$5991,4,FALSE())</f>
        <v>Kettle Row Low Sodium Refried Beans, 16 oz</v>
      </c>
      <c r="G444" s="4" t="str">
        <f aca="false">VLOOKUP($B444,'Product Master'!$A$2:$O$5991,9,FALSE())</f>
        <v>16 oz</v>
      </c>
      <c r="H444" s="5" t="s">
        <v>16</v>
      </c>
      <c r="I444" s="6" t="n">
        <f aca="false">VLOOKUP($B444,'Product Master'!$A$2:$O$5991,14,FALSE())</f>
        <v>1.79</v>
      </c>
      <c r="J444" s="7" t="n">
        <f aca="false">VLOOKUP($B444,'Product Master'!$A$2:$O$5991,13,FALSE())</f>
        <v>24</v>
      </c>
      <c r="K444" s="7" t="str">
        <f aca="false">VLOOKUP($B444,'Product Master'!$A$2:$O$5991,11,FALSE())</f>
        <v>N</v>
      </c>
      <c r="L444" s="7" t="str">
        <f aca="false">VLOOKUP($B444,'Product Master'!$A$2:$O$5991,12,FALSE())</f>
        <v>N</v>
      </c>
      <c r="M444" s="3" t="n">
        <v>120</v>
      </c>
      <c r="N444" s="3" t="n">
        <v>19</v>
      </c>
    </row>
    <row r="445" customFormat="false" ht="15" hidden="false" customHeight="true" outlineLevel="0" collapsed="false">
      <c r="A445" s="3" t="s">
        <v>901</v>
      </c>
      <c r="B445" s="3" t="s">
        <v>902</v>
      </c>
      <c r="C445" s="4" t="str">
        <f aca="false">VLOOKUP($B445,'Product Master'!$A$2:$O$5991,7,FALSE())</f>
        <v>Dry Grocery</v>
      </c>
      <c r="D445" s="4" t="str">
        <f aca="false">VLOOKUP($B445,'Product Master'!$A$2:$O$5991,8,FALSE())</f>
        <v>Canned Beans &amp; Legumes</v>
      </c>
      <c r="E445" s="4" t="str">
        <f aca="false">VLOOKUP($B445,'Product Master'!$A$2:$O$5991,5,FALSE())</f>
        <v>Wheatstone</v>
      </c>
      <c r="F445" s="4" t="str">
        <f aca="false">VLOOKUP($B445,'Product Master'!$A$2:$O$5991,4,FALSE())</f>
        <v>Wheatstone Lentils, 15 oz</v>
      </c>
      <c r="G445" s="4" t="str">
        <f aca="false">VLOOKUP($B445,'Product Master'!$A$2:$O$5991,9,FALSE())</f>
        <v>15 oz</v>
      </c>
      <c r="H445" s="5" t="s">
        <v>16</v>
      </c>
      <c r="I445" s="6" t="n">
        <f aca="false">VLOOKUP($B445,'Product Master'!$A$2:$O$5991,14,FALSE())</f>
        <v>1.39</v>
      </c>
      <c r="J445" s="7" t="n">
        <f aca="false">VLOOKUP($B445,'Product Master'!$A$2:$O$5991,13,FALSE())</f>
        <v>6</v>
      </c>
      <c r="K445" s="7" t="str">
        <f aca="false">VLOOKUP($B445,'Product Master'!$A$2:$O$5991,11,FALSE())</f>
        <v>N</v>
      </c>
      <c r="L445" s="7" t="str">
        <f aca="false">VLOOKUP($B445,'Product Master'!$A$2:$O$5991,12,FALSE())</f>
        <v>N</v>
      </c>
      <c r="M445" s="3" t="n">
        <v>32</v>
      </c>
      <c r="N445" s="3" t="n">
        <v>33</v>
      </c>
    </row>
    <row r="446" customFormat="false" ht="15" hidden="false" customHeight="true" outlineLevel="0" collapsed="false">
      <c r="A446" s="3" t="s">
        <v>903</v>
      </c>
      <c r="B446" s="3" t="s">
        <v>904</v>
      </c>
      <c r="C446" s="4" t="str">
        <f aca="false">VLOOKUP($B446,'Product Master'!$A$2:$O$5991,7,FALSE())</f>
        <v>Dry Grocery</v>
      </c>
      <c r="D446" s="4" t="str">
        <f aca="false">VLOOKUP($B446,'Product Master'!$A$2:$O$5991,8,FALSE())</f>
        <v>Canned Beans &amp; Legumes</v>
      </c>
      <c r="E446" s="4" t="str">
        <f aca="false">VLOOKUP($B446,'Product Master'!$A$2:$O$5991,5,FALSE())</f>
        <v>Redbarn</v>
      </c>
      <c r="F446" s="4" t="str">
        <f aca="false">VLOOKUP($B446,'Product Master'!$A$2:$O$5991,4,FALSE())</f>
        <v>Redbarn Spicy Refried Beans, 15 oz</v>
      </c>
      <c r="G446" s="4" t="str">
        <f aca="false">VLOOKUP($B446,'Product Master'!$A$2:$O$5991,9,FALSE())</f>
        <v>15 oz</v>
      </c>
      <c r="H446" s="5" t="s">
        <v>16</v>
      </c>
      <c r="I446" s="6" t="n">
        <f aca="false">VLOOKUP($B446,'Product Master'!$A$2:$O$5991,14,FALSE())</f>
        <v>1.99</v>
      </c>
      <c r="J446" s="7" t="n">
        <f aca="false">VLOOKUP($B446,'Product Master'!$A$2:$O$5991,13,FALSE())</f>
        <v>1</v>
      </c>
      <c r="K446" s="7" t="str">
        <f aca="false">VLOOKUP($B446,'Product Master'!$A$2:$O$5991,11,FALSE())</f>
        <v>N</v>
      </c>
      <c r="L446" s="7" t="str">
        <f aca="false">VLOOKUP($B446,'Product Master'!$A$2:$O$5991,12,FALSE())</f>
        <v>N</v>
      </c>
      <c r="M446" s="3" t="n">
        <v>92</v>
      </c>
      <c r="N446" s="3" t="n">
        <v>11</v>
      </c>
    </row>
    <row r="447" customFormat="false" ht="15" hidden="false" customHeight="true" outlineLevel="0" collapsed="false">
      <c r="A447" s="3" t="s">
        <v>905</v>
      </c>
      <c r="B447" s="3" t="s">
        <v>906</v>
      </c>
      <c r="C447" s="4" t="str">
        <f aca="false">VLOOKUP($B447,'Product Master'!$A$2:$O$5991,7,FALSE())</f>
        <v>Dry Grocery</v>
      </c>
      <c r="D447" s="4" t="str">
        <f aca="false">VLOOKUP($B447,'Product Master'!$A$2:$O$5991,8,FALSE())</f>
        <v>Canned Beans &amp; Legumes</v>
      </c>
      <c r="E447" s="4" t="str">
        <f aca="false">VLOOKUP($B447,'Product Master'!$A$2:$O$5991,5,FALSE())</f>
        <v>Nutgrove</v>
      </c>
      <c r="F447" s="4" t="str">
        <f aca="false">VLOOKUP($B447,'Product Master'!$A$2:$O$5991,4,FALSE())</f>
        <v>Nutgrove Organic Baked Beans, 16 oz</v>
      </c>
      <c r="G447" s="4" t="str">
        <f aca="false">VLOOKUP($B447,'Product Master'!$A$2:$O$5991,9,FALSE())</f>
        <v>16 oz</v>
      </c>
      <c r="H447" s="5" t="s">
        <v>16</v>
      </c>
      <c r="I447" s="6" t="n">
        <f aca="false">VLOOKUP($B447,'Product Master'!$A$2:$O$5991,14,FALSE())</f>
        <v>1.79</v>
      </c>
      <c r="J447" s="7" t="n">
        <f aca="false">VLOOKUP($B447,'Product Master'!$A$2:$O$5991,13,FALSE())</f>
        <v>8</v>
      </c>
      <c r="K447" s="7" t="str">
        <f aca="false">VLOOKUP($B447,'Product Master'!$A$2:$O$5991,11,FALSE())</f>
        <v>N</v>
      </c>
      <c r="L447" s="7" t="str">
        <f aca="false">VLOOKUP($B447,'Product Master'!$A$2:$O$5991,12,FALSE())</f>
        <v>N</v>
      </c>
      <c r="M447" s="3" t="n">
        <v>34</v>
      </c>
      <c r="N447" s="3" t="n">
        <v>3</v>
      </c>
    </row>
    <row r="448" customFormat="false" ht="15" hidden="false" customHeight="true" outlineLevel="0" collapsed="false">
      <c r="A448" s="3" t="s">
        <v>907</v>
      </c>
      <c r="B448" s="3" t="s">
        <v>908</v>
      </c>
      <c r="C448" s="4" t="str">
        <f aca="false">VLOOKUP($B448,'Product Master'!$A$2:$O$5991,7,FALSE())</f>
        <v>Dry Grocery</v>
      </c>
      <c r="D448" s="4" t="str">
        <f aca="false">VLOOKUP($B448,'Product Master'!$A$2:$O$5991,8,FALSE())</f>
        <v>Canned Beans &amp; Legumes</v>
      </c>
      <c r="E448" s="4" t="str">
        <f aca="false">VLOOKUP($B448,'Product Master'!$A$2:$O$5991,5,FALSE())</f>
        <v>Roastport</v>
      </c>
      <c r="F448" s="4" t="str">
        <f aca="false">VLOOKUP($B448,'Product Master'!$A$2:$O$5991,4,FALSE())</f>
        <v>Roastport Pinto Beans, 16 oz</v>
      </c>
      <c r="G448" s="4" t="str">
        <f aca="false">VLOOKUP($B448,'Product Master'!$A$2:$O$5991,9,FALSE())</f>
        <v>16 oz</v>
      </c>
      <c r="H448" s="5" t="s">
        <v>16</v>
      </c>
      <c r="I448" s="6" t="n">
        <f aca="false">VLOOKUP($B448,'Product Master'!$A$2:$O$5991,14,FALSE())</f>
        <v>1.99</v>
      </c>
      <c r="J448" s="7" t="n">
        <f aca="false">VLOOKUP($B448,'Product Master'!$A$2:$O$5991,13,FALSE())</f>
        <v>6</v>
      </c>
      <c r="K448" s="7" t="str">
        <f aca="false">VLOOKUP($B448,'Product Master'!$A$2:$O$5991,11,FALSE())</f>
        <v>N</v>
      </c>
      <c r="L448" s="7" t="str">
        <f aca="false">VLOOKUP($B448,'Product Master'!$A$2:$O$5991,12,FALSE())</f>
        <v>N</v>
      </c>
      <c r="M448" s="3" t="n">
        <v>62</v>
      </c>
      <c r="N448" s="3" t="n">
        <v>3</v>
      </c>
    </row>
    <row r="449" customFormat="false" ht="15" hidden="false" customHeight="true" outlineLevel="0" collapsed="false">
      <c r="A449" s="3" t="s">
        <v>909</v>
      </c>
      <c r="B449" s="3" t="s">
        <v>910</v>
      </c>
      <c r="C449" s="4" t="str">
        <f aca="false">VLOOKUP($B449,'Product Master'!$A$2:$O$5991,7,FALSE())</f>
        <v>Dry Grocery</v>
      </c>
      <c r="D449" s="4" t="str">
        <f aca="false">VLOOKUP($B449,'Product Master'!$A$2:$O$5991,8,FALSE())</f>
        <v>Canned Beans &amp; Legumes</v>
      </c>
      <c r="E449" s="4" t="str">
        <f aca="false">VLOOKUP($B449,'Product Master'!$A$2:$O$5991,5,FALSE())</f>
        <v>Harborline</v>
      </c>
      <c r="F449" s="4" t="str">
        <f aca="false">VLOOKUP($B449,'Product Master'!$A$2:$O$5991,4,FALSE())</f>
        <v>Harborline Low Sodium Black Beans, 28 oz</v>
      </c>
      <c r="G449" s="4" t="str">
        <f aca="false">VLOOKUP($B449,'Product Master'!$A$2:$O$5991,9,FALSE())</f>
        <v>28 oz</v>
      </c>
      <c r="H449" s="5" t="s">
        <v>16</v>
      </c>
      <c r="I449" s="6" t="n">
        <f aca="false">VLOOKUP($B449,'Product Master'!$A$2:$O$5991,14,FALSE())</f>
        <v>1.39</v>
      </c>
      <c r="J449" s="7" t="n">
        <f aca="false">VLOOKUP($B449,'Product Master'!$A$2:$O$5991,13,FALSE())</f>
        <v>12</v>
      </c>
      <c r="K449" s="7" t="str">
        <f aca="false">VLOOKUP($B449,'Product Master'!$A$2:$O$5991,11,FALSE())</f>
        <v>Y</v>
      </c>
      <c r="L449" s="7" t="str">
        <f aca="false">VLOOKUP($B449,'Product Master'!$A$2:$O$5991,12,FALSE())</f>
        <v>N</v>
      </c>
      <c r="M449" s="3" t="n">
        <v>116</v>
      </c>
      <c r="N449" s="3" t="n">
        <v>32</v>
      </c>
    </row>
    <row r="450" customFormat="false" ht="15" hidden="false" customHeight="true" outlineLevel="0" collapsed="false">
      <c r="A450" s="3" t="s">
        <v>911</v>
      </c>
      <c r="B450" s="3" t="s">
        <v>912</v>
      </c>
      <c r="C450" s="4" t="str">
        <f aca="false">VLOOKUP($B450,'Product Master'!$A$2:$O$5991,7,FALSE())</f>
        <v>Dry Grocery</v>
      </c>
      <c r="D450" s="4" t="str">
        <f aca="false">VLOOKUP($B450,'Product Master'!$A$2:$O$5991,8,FALSE())</f>
        <v>Canned Beans &amp; Legumes</v>
      </c>
      <c r="E450" s="4" t="str">
        <f aca="false">VLOOKUP($B450,'Product Master'!$A$2:$O$5991,5,FALSE())</f>
        <v>Orchard Spread</v>
      </c>
      <c r="F450" s="4" t="str">
        <f aca="false">VLOOKUP($B450,'Product Master'!$A$2:$O$5991,4,FALSE())</f>
        <v>Orchard Spread Spicy Refried Beans, 28 oz</v>
      </c>
      <c r="G450" s="4" t="str">
        <f aca="false">VLOOKUP($B450,'Product Master'!$A$2:$O$5991,9,FALSE())</f>
        <v>28 oz</v>
      </c>
      <c r="H450" s="5" t="s">
        <v>16</v>
      </c>
      <c r="I450" s="6" t="n">
        <f aca="false">VLOOKUP($B450,'Product Master'!$A$2:$O$5991,14,FALSE())</f>
        <v>2.39</v>
      </c>
      <c r="J450" s="7" t="n">
        <f aca="false">VLOOKUP($B450,'Product Master'!$A$2:$O$5991,13,FALSE())</f>
        <v>1</v>
      </c>
      <c r="K450" s="7" t="str">
        <f aca="false">VLOOKUP($B450,'Product Master'!$A$2:$O$5991,11,FALSE())</f>
        <v>N</v>
      </c>
      <c r="L450" s="7" t="str">
        <f aca="false">VLOOKUP($B450,'Product Master'!$A$2:$O$5991,12,FALSE())</f>
        <v>N</v>
      </c>
      <c r="M450" s="3" t="n">
        <v>49</v>
      </c>
      <c r="N450" s="3" t="n">
        <v>28</v>
      </c>
    </row>
    <row r="451" customFormat="false" ht="15" hidden="false" customHeight="true" outlineLevel="0" collapsed="false">
      <c r="A451" s="3" t="s">
        <v>913</v>
      </c>
      <c r="B451" s="3" t="s">
        <v>914</v>
      </c>
      <c r="C451" s="4" t="str">
        <f aca="false">VLOOKUP($B451,'Product Master'!$A$2:$O$5991,7,FALSE())</f>
        <v>Dry Grocery</v>
      </c>
      <c r="D451" s="4" t="str">
        <f aca="false">VLOOKUP($B451,'Product Master'!$A$2:$O$5991,8,FALSE())</f>
        <v>Canned Beans &amp; Legumes</v>
      </c>
      <c r="E451" s="4" t="str">
        <f aca="false">VLOOKUP($B451,'Product Master'!$A$2:$O$5991,5,FALSE())</f>
        <v>Wheatstone</v>
      </c>
      <c r="F451" s="4" t="str">
        <f aca="false">VLOOKUP($B451,'Product Master'!$A$2:$O$5991,4,FALSE())</f>
        <v>Wheatstone Spicy Garbanzo Beans, 16 oz</v>
      </c>
      <c r="G451" s="4" t="str">
        <f aca="false">VLOOKUP($B451,'Product Master'!$A$2:$O$5991,9,FALSE())</f>
        <v>16 oz</v>
      </c>
      <c r="H451" s="5" t="s">
        <v>16</v>
      </c>
      <c r="I451" s="6" t="n">
        <f aca="false">VLOOKUP($B451,'Product Master'!$A$2:$O$5991,14,FALSE())</f>
        <v>1.79</v>
      </c>
      <c r="J451" s="7" t="n">
        <f aca="false">VLOOKUP($B451,'Product Master'!$A$2:$O$5991,13,FALSE())</f>
        <v>12</v>
      </c>
      <c r="K451" s="7" t="str">
        <f aca="false">VLOOKUP($B451,'Product Master'!$A$2:$O$5991,11,FALSE())</f>
        <v>N</v>
      </c>
      <c r="L451" s="7" t="str">
        <f aca="false">VLOOKUP($B451,'Product Master'!$A$2:$O$5991,12,FALSE())</f>
        <v>N</v>
      </c>
      <c r="M451" s="3" t="n">
        <v>27</v>
      </c>
      <c r="N451" s="3" t="n">
        <v>32</v>
      </c>
    </row>
    <row r="452" customFormat="false" ht="15" hidden="false" customHeight="true" outlineLevel="0" collapsed="false">
      <c r="A452" s="3" t="s">
        <v>915</v>
      </c>
      <c r="B452" s="3" t="s">
        <v>916</v>
      </c>
      <c r="C452" s="4" t="str">
        <f aca="false">VLOOKUP($B452,'Product Master'!$A$2:$O$5991,7,FALSE())</f>
        <v>Dry Grocery</v>
      </c>
      <c r="D452" s="4" t="str">
        <f aca="false">VLOOKUP($B452,'Product Master'!$A$2:$O$5991,8,FALSE())</f>
        <v>Canned Beans &amp; Legumes</v>
      </c>
      <c r="E452" s="4" t="str">
        <f aca="false">VLOOKUP($B452,'Product Master'!$A$2:$O$5991,5,FALSE())</f>
        <v>Harborline</v>
      </c>
      <c r="F452" s="4" t="str">
        <f aca="false">VLOOKUP($B452,'Product Master'!$A$2:$O$5991,4,FALSE())</f>
        <v>Harborline Spicy Kidney Beans, 28 oz</v>
      </c>
      <c r="G452" s="4" t="str">
        <f aca="false">VLOOKUP($B452,'Product Master'!$A$2:$O$5991,9,FALSE())</f>
        <v>28 oz</v>
      </c>
      <c r="H452" s="5" t="s">
        <v>16</v>
      </c>
      <c r="I452" s="6" t="n">
        <f aca="false">VLOOKUP($B452,'Product Master'!$A$2:$O$5991,14,FALSE())</f>
        <v>2.89</v>
      </c>
      <c r="J452" s="7" t="n">
        <f aca="false">VLOOKUP($B452,'Product Master'!$A$2:$O$5991,13,FALSE())</f>
        <v>8</v>
      </c>
      <c r="K452" s="7" t="str">
        <f aca="false">VLOOKUP($B452,'Product Master'!$A$2:$O$5991,11,FALSE())</f>
        <v>Y</v>
      </c>
      <c r="L452" s="7" t="str">
        <f aca="false">VLOOKUP($B452,'Product Master'!$A$2:$O$5991,12,FALSE())</f>
        <v>N</v>
      </c>
      <c r="M452" s="3" t="n">
        <v>45</v>
      </c>
      <c r="N452" s="3" t="n">
        <v>36</v>
      </c>
    </row>
    <row r="453" customFormat="false" ht="15" hidden="false" customHeight="true" outlineLevel="0" collapsed="false">
      <c r="A453" s="3" t="s">
        <v>917</v>
      </c>
      <c r="B453" s="3" t="s">
        <v>918</v>
      </c>
      <c r="C453" s="4" t="str">
        <f aca="false">VLOOKUP($B453,'Product Master'!$A$2:$O$5991,7,FALSE())</f>
        <v>Dry Grocery</v>
      </c>
      <c r="D453" s="4" t="str">
        <f aca="false">VLOOKUP($B453,'Product Master'!$A$2:$O$5991,8,FALSE())</f>
        <v>Canned Beans &amp; Legumes</v>
      </c>
      <c r="E453" s="4" t="str">
        <f aca="false">VLOOKUP($B453,'Product Master'!$A$2:$O$5991,5,FALSE())</f>
        <v>Orchard Spread</v>
      </c>
      <c r="F453" s="4" t="str">
        <f aca="false">VLOOKUP($B453,'Product Master'!$A$2:$O$5991,4,FALSE())</f>
        <v>Orchard Spread Pinto Beans, 15 oz</v>
      </c>
      <c r="G453" s="4" t="str">
        <f aca="false">VLOOKUP($B453,'Product Master'!$A$2:$O$5991,9,FALSE())</f>
        <v>15 oz</v>
      </c>
      <c r="H453" s="5" t="s">
        <v>16</v>
      </c>
      <c r="I453" s="6" t="n">
        <f aca="false">VLOOKUP($B453,'Product Master'!$A$2:$O$5991,14,FALSE())</f>
        <v>1.39</v>
      </c>
      <c r="J453" s="7" t="n">
        <f aca="false">VLOOKUP($B453,'Product Master'!$A$2:$O$5991,13,FALSE())</f>
        <v>8</v>
      </c>
      <c r="K453" s="7" t="str">
        <f aca="false">VLOOKUP($B453,'Product Master'!$A$2:$O$5991,11,FALSE())</f>
        <v>N</v>
      </c>
      <c r="L453" s="7" t="str">
        <f aca="false">VLOOKUP($B453,'Product Master'!$A$2:$O$5991,12,FALSE())</f>
        <v>N</v>
      </c>
      <c r="M453" s="3" t="n">
        <v>5</v>
      </c>
      <c r="N453" s="3" t="n">
        <v>12</v>
      </c>
    </row>
    <row r="454" customFormat="false" ht="15" hidden="false" customHeight="true" outlineLevel="0" collapsed="false">
      <c r="A454" s="3" t="s">
        <v>919</v>
      </c>
      <c r="B454" s="3" t="s">
        <v>920</v>
      </c>
      <c r="C454" s="4" t="str">
        <f aca="false">VLOOKUP($B454,'Product Master'!$A$2:$O$5991,7,FALSE())</f>
        <v>Dry Grocery</v>
      </c>
      <c r="D454" s="4" t="str">
        <f aca="false">VLOOKUP($B454,'Product Master'!$A$2:$O$5991,8,FALSE())</f>
        <v>Canned Beans &amp; Legumes</v>
      </c>
      <c r="E454" s="4" t="str">
        <f aca="false">VLOOKUP($B454,'Product Master'!$A$2:$O$5991,5,FALSE())</f>
        <v>Pepperlane</v>
      </c>
      <c r="F454" s="4" t="str">
        <f aca="false">VLOOKUP($B454,'Product Master'!$A$2:$O$5991,4,FALSE())</f>
        <v>Pepperlane Organic Lentils, 15 oz</v>
      </c>
      <c r="G454" s="4" t="str">
        <f aca="false">VLOOKUP($B454,'Product Master'!$A$2:$O$5991,9,FALSE())</f>
        <v>15 oz</v>
      </c>
      <c r="H454" s="5" t="s">
        <v>16</v>
      </c>
      <c r="I454" s="6" t="n">
        <f aca="false">VLOOKUP($B454,'Product Master'!$A$2:$O$5991,14,FALSE())</f>
        <v>0.29</v>
      </c>
      <c r="J454" s="7" t="n">
        <f aca="false">VLOOKUP($B454,'Product Master'!$A$2:$O$5991,13,FALSE())</f>
        <v>1</v>
      </c>
      <c r="K454" s="7" t="str">
        <f aca="false">VLOOKUP($B454,'Product Master'!$A$2:$O$5991,11,FALSE())</f>
        <v>N</v>
      </c>
      <c r="L454" s="7" t="str">
        <f aca="false">VLOOKUP($B454,'Product Master'!$A$2:$O$5991,12,FALSE())</f>
        <v>N</v>
      </c>
      <c r="M454" s="3" t="n">
        <v>64</v>
      </c>
      <c r="N454" s="3" t="n">
        <v>20</v>
      </c>
    </row>
    <row r="455" customFormat="false" ht="15" hidden="false" customHeight="true" outlineLevel="0" collapsed="false">
      <c r="A455" s="3" t="s">
        <v>921</v>
      </c>
      <c r="B455" s="3" t="s">
        <v>922</v>
      </c>
      <c r="C455" s="4" t="str">
        <f aca="false">VLOOKUP($B455,'Product Master'!$A$2:$O$5991,7,FALSE())</f>
        <v>Dry Grocery</v>
      </c>
      <c r="D455" s="4" t="str">
        <f aca="false">VLOOKUP($B455,'Product Master'!$A$2:$O$5991,8,FALSE())</f>
        <v>Canned Beans &amp; Legumes</v>
      </c>
      <c r="E455" s="4" t="str">
        <f aca="false">VLOOKUP($B455,'Product Master'!$A$2:$O$5991,5,FALSE())</f>
        <v>Roastport</v>
      </c>
      <c r="F455" s="4" t="str">
        <f aca="false">VLOOKUP($B455,'Product Master'!$A$2:$O$5991,4,FALSE())</f>
        <v>Roastport Low Sodium Baked Beans, 16 oz</v>
      </c>
      <c r="G455" s="4" t="str">
        <f aca="false">VLOOKUP($B455,'Product Master'!$A$2:$O$5991,9,FALSE())</f>
        <v>16 oz</v>
      </c>
      <c r="H455" s="5" t="s">
        <v>16</v>
      </c>
      <c r="I455" s="6" t="n">
        <f aca="false">VLOOKUP($B455,'Product Master'!$A$2:$O$5991,14,FALSE())</f>
        <v>1.49</v>
      </c>
      <c r="J455" s="7" t="n">
        <f aca="false">VLOOKUP($B455,'Product Master'!$A$2:$O$5991,13,FALSE())</f>
        <v>2</v>
      </c>
      <c r="K455" s="7" t="str">
        <f aca="false">VLOOKUP($B455,'Product Master'!$A$2:$O$5991,11,FALSE())</f>
        <v>N</v>
      </c>
      <c r="L455" s="7" t="str">
        <f aca="false">VLOOKUP($B455,'Product Master'!$A$2:$O$5991,12,FALSE())</f>
        <v>N</v>
      </c>
      <c r="M455" s="3" t="n">
        <v>133</v>
      </c>
      <c r="N455" s="3" t="n">
        <v>14</v>
      </c>
    </row>
    <row r="456" customFormat="false" ht="15" hidden="false" customHeight="true" outlineLevel="0" collapsed="false">
      <c r="A456" s="3" t="s">
        <v>923</v>
      </c>
      <c r="B456" s="3" t="s">
        <v>924</v>
      </c>
      <c r="C456" s="4" t="str">
        <f aca="false">VLOOKUP($B456,'Product Master'!$A$2:$O$5991,7,FALSE())</f>
        <v>Dry Grocery</v>
      </c>
      <c r="D456" s="4" t="str">
        <f aca="false">VLOOKUP($B456,'Product Master'!$A$2:$O$5991,8,FALSE())</f>
        <v>Canned Beans &amp; Legumes</v>
      </c>
      <c r="E456" s="4" t="str">
        <f aca="false">VLOOKUP($B456,'Product Master'!$A$2:$O$5991,5,FALSE())</f>
        <v>Orchard Spread</v>
      </c>
      <c r="F456" s="4" t="str">
        <f aca="false">VLOOKUP($B456,'Product Master'!$A$2:$O$5991,4,FALSE())</f>
        <v>Orchard Spread Low Sodium Garbanzo Beans, 16 oz</v>
      </c>
      <c r="G456" s="4" t="str">
        <f aca="false">VLOOKUP($B456,'Product Master'!$A$2:$O$5991,9,FALSE())</f>
        <v>16 oz</v>
      </c>
      <c r="H456" s="5" t="s">
        <v>16</v>
      </c>
      <c r="I456" s="6" t="n">
        <f aca="false">VLOOKUP($B456,'Product Master'!$A$2:$O$5991,14,FALSE())</f>
        <v>1.99</v>
      </c>
      <c r="J456" s="7" t="n">
        <f aca="false">VLOOKUP($B456,'Product Master'!$A$2:$O$5991,13,FALSE())</f>
        <v>4</v>
      </c>
      <c r="K456" s="7" t="str">
        <f aca="false">VLOOKUP($B456,'Product Master'!$A$2:$O$5991,11,FALSE())</f>
        <v>N</v>
      </c>
      <c r="L456" s="7" t="str">
        <f aca="false">VLOOKUP($B456,'Product Master'!$A$2:$O$5991,12,FALSE())</f>
        <v>N</v>
      </c>
      <c r="M456" s="3" t="n">
        <v>113</v>
      </c>
      <c r="N456" s="3" t="n">
        <v>9</v>
      </c>
    </row>
    <row r="457" customFormat="false" ht="15" hidden="false" customHeight="true" outlineLevel="0" collapsed="false">
      <c r="A457" s="3" t="s">
        <v>925</v>
      </c>
      <c r="B457" s="3" t="s">
        <v>926</v>
      </c>
      <c r="C457" s="4" t="str">
        <f aca="false">VLOOKUP($B457,'Product Master'!$A$2:$O$5991,7,FALSE())</f>
        <v>Dry Grocery</v>
      </c>
      <c r="D457" s="4" t="str">
        <f aca="false">VLOOKUP($B457,'Product Master'!$A$2:$O$5991,8,FALSE())</f>
        <v>Canned Beans &amp; Legumes</v>
      </c>
      <c r="E457" s="4" t="str">
        <f aca="false">VLOOKUP($B457,'Product Master'!$A$2:$O$5991,5,FALSE())</f>
        <v>Orchard Spread</v>
      </c>
      <c r="F457" s="4" t="str">
        <f aca="false">VLOOKUP($B457,'Product Master'!$A$2:$O$5991,4,FALSE())</f>
        <v>Orchard Spread Low Sodium Baked Beans, 15 oz</v>
      </c>
      <c r="G457" s="4" t="str">
        <f aca="false">VLOOKUP($B457,'Product Master'!$A$2:$O$5991,9,FALSE())</f>
        <v>15 oz</v>
      </c>
      <c r="H457" s="5" t="s">
        <v>16</v>
      </c>
      <c r="I457" s="6" t="n">
        <f aca="false">VLOOKUP($B457,'Product Master'!$A$2:$O$5991,14,FALSE())</f>
        <v>2.49</v>
      </c>
      <c r="J457" s="7" t="n">
        <f aca="false">VLOOKUP($B457,'Product Master'!$A$2:$O$5991,13,FALSE())</f>
        <v>8</v>
      </c>
      <c r="K457" s="7" t="str">
        <f aca="false">VLOOKUP($B457,'Product Master'!$A$2:$O$5991,11,FALSE())</f>
        <v>N</v>
      </c>
      <c r="L457" s="7" t="str">
        <f aca="false">VLOOKUP($B457,'Product Master'!$A$2:$O$5991,12,FALSE())</f>
        <v>N</v>
      </c>
      <c r="M457" s="3" t="n">
        <v>121</v>
      </c>
      <c r="N457" s="3" t="n">
        <v>38</v>
      </c>
    </row>
    <row r="458" customFormat="false" ht="15" hidden="false" customHeight="true" outlineLevel="0" collapsed="false">
      <c r="A458" s="3" t="s">
        <v>927</v>
      </c>
      <c r="B458" s="3" t="s">
        <v>928</v>
      </c>
      <c r="C458" s="4" t="str">
        <f aca="false">VLOOKUP($B458,'Product Master'!$A$2:$O$5991,7,FALSE())</f>
        <v>Dry Grocery</v>
      </c>
      <c r="D458" s="4" t="str">
        <f aca="false">VLOOKUP($B458,'Product Master'!$A$2:$O$5991,8,FALSE())</f>
        <v>Canned Beans &amp; Legumes</v>
      </c>
      <c r="E458" s="4" t="str">
        <f aca="false">VLOOKUP($B458,'Product Master'!$A$2:$O$5991,5,FALSE())</f>
        <v>Roastport</v>
      </c>
      <c r="F458" s="4" t="str">
        <f aca="false">VLOOKUP($B458,'Product Master'!$A$2:$O$5991,4,FALSE())</f>
        <v>Roastport Organic Kidney Beans, 28 oz</v>
      </c>
      <c r="G458" s="4" t="str">
        <f aca="false">VLOOKUP($B458,'Product Master'!$A$2:$O$5991,9,FALSE())</f>
        <v>28 oz</v>
      </c>
      <c r="H458" s="5" t="s">
        <v>16</v>
      </c>
      <c r="I458" s="6" t="n">
        <f aca="false">VLOOKUP($B458,'Product Master'!$A$2:$O$5991,14,FALSE())</f>
        <v>1.89</v>
      </c>
      <c r="J458" s="7" t="n">
        <f aca="false">VLOOKUP($B458,'Product Master'!$A$2:$O$5991,13,FALSE())</f>
        <v>6</v>
      </c>
      <c r="K458" s="7" t="str">
        <f aca="false">VLOOKUP($B458,'Product Master'!$A$2:$O$5991,11,FALSE())</f>
        <v>N</v>
      </c>
      <c r="L458" s="7" t="str">
        <f aca="false">VLOOKUP($B458,'Product Master'!$A$2:$O$5991,12,FALSE())</f>
        <v>N</v>
      </c>
      <c r="M458" s="3" t="n">
        <v>25</v>
      </c>
      <c r="N458" s="3" t="n">
        <v>34</v>
      </c>
    </row>
    <row r="459" customFormat="false" ht="15" hidden="false" customHeight="true" outlineLevel="0" collapsed="false">
      <c r="A459" s="3" t="s">
        <v>929</v>
      </c>
      <c r="B459" s="3" t="s">
        <v>930</v>
      </c>
      <c r="C459" s="4" t="str">
        <f aca="false">VLOOKUP($B459,'Product Master'!$A$2:$O$5991,7,FALSE())</f>
        <v>Dry Grocery</v>
      </c>
      <c r="D459" s="4" t="str">
        <f aca="false">VLOOKUP($B459,'Product Master'!$A$2:$O$5991,8,FALSE())</f>
        <v>Canned Beans &amp; Legumes</v>
      </c>
      <c r="E459" s="4" t="str">
        <f aca="false">VLOOKUP($B459,'Product Master'!$A$2:$O$5991,5,FALSE())</f>
        <v>Thrift Row</v>
      </c>
      <c r="F459" s="4" t="str">
        <f aca="false">VLOOKUP($B459,'Product Master'!$A$2:$O$5991,4,FALSE())</f>
        <v>Thrift Row Low Sodium Baked Beans, 16 oz</v>
      </c>
      <c r="G459" s="4" t="str">
        <f aca="false">VLOOKUP($B459,'Product Master'!$A$2:$O$5991,9,FALSE())</f>
        <v>16 oz</v>
      </c>
      <c r="H459" s="5" t="s">
        <v>16</v>
      </c>
      <c r="I459" s="6" t="n">
        <f aca="false">VLOOKUP($B459,'Product Master'!$A$2:$O$5991,14,FALSE())</f>
        <v>1.79</v>
      </c>
      <c r="J459" s="7" t="n">
        <f aca="false">VLOOKUP($B459,'Product Master'!$A$2:$O$5991,13,FALSE())</f>
        <v>4</v>
      </c>
      <c r="K459" s="7" t="str">
        <f aca="false">VLOOKUP($B459,'Product Master'!$A$2:$O$5991,11,FALSE())</f>
        <v>Y</v>
      </c>
      <c r="L459" s="7" t="str">
        <f aca="false">VLOOKUP($B459,'Product Master'!$A$2:$O$5991,12,FALSE())</f>
        <v>N</v>
      </c>
      <c r="M459" s="3" t="n">
        <v>114</v>
      </c>
      <c r="N459" s="3" t="n">
        <v>13</v>
      </c>
    </row>
    <row r="460" customFormat="false" ht="15" hidden="false" customHeight="true" outlineLevel="0" collapsed="false">
      <c r="A460" s="3" t="s">
        <v>931</v>
      </c>
      <c r="B460" s="3" t="s">
        <v>932</v>
      </c>
      <c r="C460" s="4" t="str">
        <f aca="false">VLOOKUP($B460,'Product Master'!$A$2:$O$5991,7,FALSE())</f>
        <v>Dry Grocery</v>
      </c>
      <c r="D460" s="4" t="str">
        <f aca="false">VLOOKUP($B460,'Product Master'!$A$2:$O$5991,8,FALSE())</f>
        <v>Canned Beans &amp; Legumes</v>
      </c>
      <c r="E460" s="4" t="str">
        <f aca="false">VLOOKUP($B460,'Product Master'!$A$2:$O$5991,5,FALSE())</f>
        <v>Pepperlane</v>
      </c>
      <c r="F460" s="4" t="str">
        <f aca="false">VLOOKUP($B460,'Product Master'!$A$2:$O$5991,4,FALSE())</f>
        <v>Pepperlane Black Beans, 28 oz</v>
      </c>
      <c r="G460" s="4" t="str">
        <f aca="false">VLOOKUP($B460,'Product Master'!$A$2:$O$5991,9,FALSE())</f>
        <v>28 oz</v>
      </c>
      <c r="H460" s="5" t="s">
        <v>16</v>
      </c>
      <c r="I460" s="6" t="n">
        <f aca="false">VLOOKUP($B460,'Product Master'!$A$2:$O$5991,14,FALSE())</f>
        <v>2.49</v>
      </c>
      <c r="J460" s="7" t="n">
        <f aca="false">VLOOKUP($B460,'Product Master'!$A$2:$O$5991,13,FALSE())</f>
        <v>1</v>
      </c>
      <c r="K460" s="7" t="str">
        <f aca="false">VLOOKUP($B460,'Product Master'!$A$2:$O$5991,11,FALSE())</f>
        <v>N</v>
      </c>
      <c r="L460" s="7" t="str">
        <f aca="false">VLOOKUP($B460,'Product Master'!$A$2:$O$5991,12,FALSE())</f>
        <v>N</v>
      </c>
      <c r="M460" s="3" t="n">
        <v>73</v>
      </c>
      <c r="N460" s="3" t="n">
        <v>25</v>
      </c>
    </row>
    <row r="461" customFormat="false" ht="15" hidden="false" customHeight="true" outlineLevel="0" collapsed="false">
      <c r="A461" s="3" t="s">
        <v>933</v>
      </c>
      <c r="B461" s="3" t="s">
        <v>934</v>
      </c>
      <c r="C461" s="4" t="str">
        <f aca="false">VLOOKUP($B461,'Product Master'!$A$2:$O$5991,7,FALSE())</f>
        <v>Dry Grocery</v>
      </c>
      <c r="D461" s="4" t="str">
        <f aca="false">VLOOKUP($B461,'Product Master'!$A$2:$O$5991,8,FALSE())</f>
        <v>Canned Beans &amp; Legumes</v>
      </c>
      <c r="E461" s="4" t="str">
        <f aca="false">VLOOKUP($B461,'Product Master'!$A$2:$O$5991,5,FALSE())</f>
        <v>Wheatstone</v>
      </c>
      <c r="F461" s="4" t="str">
        <f aca="false">VLOOKUP($B461,'Product Master'!$A$2:$O$5991,4,FALSE())</f>
        <v>Wheatstone Refried Beans, 16 oz</v>
      </c>
      <c r="G461" s="4" t="str">
        <f aca="false">VLOOKUP($B461,'Product Master'!$A$2:$O$5991,9,FALSE())</f>
        <v>16 oz</v>
      </c>
      <c r="H461" s="5" t="s">
        <v>16</v>
      </c>
      <c r="I461" s="6" t="n">
        <f aca="false">VLOOKUP($B461,'Product Master'!$A$2:$O$5991,14,FALSE())</f>
        <v>1.89</v>
      </c>
      <c r="J461" s="7" t="n">
        <f aca="false">VLOOKUP($B461,'Product Master'!$A$2:$O$5991,13,FALSE())</f>
        <v>2</v>
      </c>
      <c r="K461" s="7" t="str">
        <f aca="false">VLOOKUP($B461,'Product Master'!$A$2:$O$5991,11,FALSE())</f>
        <v>N</v>
      </c>
      <c r="L461" s="7" t="str">
        <f aca="false">VLOOKUP($B461,'Product Master'!$A$2:$O$5991,12,FALSE())</f>
        <v>N</v>
      </c>
      <c r="M461" s="3" t="n">
        <v>64</v>
      </c>
      <c r="N461" s="3" t="n">
        <v>20</v>
      </c>
    </row>
    <row r="462" customFormat="false" ht="15" hidden="false" customHeight="true" outlineLevel="0" collapsed="false">
      <c r="A462" s="3" t="s">
        <v>935</v>
      </c>
      <c r="B462" s="3" t="s">
        <v>936</v>
      </c>
      <c r="C462" s="4" t="str">
        <f aca="false">VLOOKUP($B462,'Product Master'!$A$2:$O$5991,7,FALSE())</f>
        <v>Dry Grocery</v>
      </c>
      <c r="D462" s="4" t="str">
        <f aca="false">VLOOKUP($B462,'Product Master'!$A$2:$O$5991,8,FALSE())</f>
        <v>Canned Beans &amp; Legumes</v>
      </c>
      <c r="E462" s="4" t="str">
        <f aca="false">VLOOKUP($B462,'Product Master'!$A$2:$O$5991,5,FALSE())</f>
        <v>Nutgrove</v>
      </c>
      <c r="F462" s="4" t="str">
        <f aca="false">VLOOKUP($B462,'Product Master'!$A$2:$O$5991,4,FALSE())</f>
        <v>Nutgrove Baked Beans, 16 oz</v>
      </c>
      <c r="G462" s="4" t="str">
        <f aca="false">VLOOKUP($B462,'Product Master'!$A$2:$O$5991,9,FALSE())</f>
        <v>16 oz</v>
      </c>
      <c r="H462" s="5" t="s">
        <v>16</v>
      </c>
      <c r="I462" s="6" t="n">
        <f aca="false">VLOOKUP($B462,'Product Master'!$A$2:$O$5991,14,FALSE())</f>
        <v>2.29</v>
      </c>
      <c r="J462" s="7" t="n">
        <f aca="false">VLOOKUP($B462,'Product Master'!$A$2:$O$5991,13,FALSE())</f>
        <v>2</v>
      </c>
      <c r="K462" s="7" t="str">
        <f aca="false">VLOOKUP($B462,'Product Master'!$A$2:$O$5991,11,FALSE())</f>
        <v>N</v>
      </c>
      <c r="L462" s="7" t="str">
        <f aca="false">VLOOKUP($B462,'Product Master'!$A$2:$O$5991,12,FALSE())</f>
        <v>N</v>
      </c>
      <c r="M462" s="3" t="n">
        <v>11</v>
      </c>
      <c r="N462" s="3" t="n">
        <v>12</v>
      </c>
    </row>
    <row r="463" customFormat="false" ht="15" hidden="false" customHeight="true" outlineLevel="0" collapsed="false">
      <c r="A463" s="3" t="s">
        <v>937</v>
      </c>
      <c r="B463" s="3" t="s">
        <v>938</v>
      </c>
      <c r="C463" s="4" t="str">
        <f aca="false">VLOOKUP($B463,'Product Master'!$A$2:$O$5991,7,FALSE())</f>
        <v>Dry Grocery</v>
      </c>
      <c r="D463" s="4" t="str">
        <f aca="false">VLOOKUP($B463,'Product Master'!$A$2:$O$5991,8,FALSE())</f>
        <v>Canned Beans &amp; Legumes</v>
      </c>
      <c r="E463" s="4" t="str">
        <f aca="false">VLOOKUP($B463,'Product Master'!$A$2:$O$5991,5,FALSE())</f>
        <v>Pepperlane</v>
      </c>
      <c r="F463" s="4" t="str">
        <f aca="false">VLOOKUP($B463,'Product Master'!$A$2:$O$5991,4,FALSE())</f>
        <v>Pepperlane Low Sodium Refried Beans, 16 oz</v>
      </c>
      <c r="G463" s="4" t="str">
        <f aca="false">VLOOKUP($B463,'Product Master'!$A$2:$O$5991,9,FALSE())</f>
        <v>16 oz</v>
      </c>
      <c r="H463" s="5" t="s">
        <v>16</v>
      </c>
      <c r="I463" s="6" t="n">
        <f aca="false">VLOOKUP($B463,'Product Master'!$A$2:$O$5991,14,FALSE())</f>
        <v>1.39</v>
      </c>
      <c r="J463" s="7" t="n">
        <f aca="false">VLOOKUP($B463,'Product Master'!$A$2:$O$5991,13,FALSE())</f>
        <v>2</v>
      </c>
      <c r="K463" s="7" t="str">
        <f aca="false">VLOOKUP($B463,'Product Master'!$A$2:$O$5991,11,FALSE())</f>
        <v>N</v>
      </c>
      <c r="L463" s="7" t="str">
        <f aca="false">VLOOKUP($B463,'Product Master'!$A$2:$O$5991,12,FALSE())</f>
        <v>N</v>
      </c>
      <c r="M463" s="3" t="n">
        <v>67</v>
      </c>
      <c r="N463" s="3" t="n">
        <v>16</v>
      </c>
    </row>
    <row r="464" customFormat="false" ht="15" hidden="false" customHeight="true" outlineLevel="0" collapsed="false">
      <c r="A464" s="3" t="s">
        <v>939</v>
      </c>
      <c r="B464" s="3" t="s">
        <v>940</v>
      </c>
      <c r="C464" s="4" t="str">
        <f aca="false">VLOOKUP($B464,'Product Master'!$A$2:$O$5991,7,FALSE())</f>
        <v>Dry Grocery</v>
      </c>
      <c r="D464" s="4" t="str">
        <f aca="false">VLOOKUP($B464,'Product Master'!$A$2:$O$5991,8,FALSE())</f>
        <v>Canned Beans &amp; Legumes</v>
      </c>
      <c r="E464" s="4" t="str">
        <f aca="false">VLOOKUP($B464,'Product Master'!$A$2:$O$5991,5,FALSE())</f>
        <v>Harborline</v>
      </c>
      <c r="F464" s="4" t="str">
        <f aca="false">VLOOKUP($B464,'Product Master'!$A$2:$O$5991,4,FALSE())</f>
        <v>Harborline Low Sodium Great Northern Beans, 15 oz</v>
      </c>
      <c r="G464" s="4" t="str">
        <f aca="false">VLOOKUP($B464,'Product Master'!$A$2:$O$5991,9,FALSE())</f>
        <v>15 oz</v>
      </c>
      <c r="H464" s="5" t="s">
        <v>16</v>
      </c>
      <c r="I464" s="6" t="n">
        <f aca="false">VLOOKUP($B464,'Product Master'!$A$2:$O$5991,14,FALSE())</f>
        <v>1.89</v>
      </c>
      <c r="J464" s="7" t="n">
        <f aca="false">VLOOKUP($B464,'Product Master'!$A$2:$O$5991,13,FALSE())</f>
        <v>6</v>
      </c>
      <c r="K464" s="7" t="str">
        <f aca="false">VLOOKUP($B464,'Product Master'!$A$2:$O$5991,11,FALSE())</f>
        <v>Y</v>
      </c>
      <c r="L464" s="7" t="str">
        <f aca="false">VLOOKUP($B464,'Product Master'!$A$2:$O$5991,12,FALSE())</f>
        <v>N</v>
      </c>
      <c r="M464" s="3" t="n">
        <v>7</v>
      </c>
      <c r="N464" s="3" t="n">
        <v>10</v>
      </c>
    </row>
    <row r="465" customFormat="false" ht="15" hidden="false" customHeight="true" outlineLevel="0" collapsed="false">
      <c r="A465" s="3" t="s">
        <v>941</v>
      </c>
      <c r="B465" s="3" t="s">
        <v>942</v>
      </c>
      <c r="C465" s="4" t="str">
        <f aca="false">VLOOKUP($B465,'Product Master'!$A$2:$O$5991,7,FALSE())</f>
        <v>Dry Grocery</v>
      </c>
      <c r="D465" s="4" t="str">
        <f aca="false">VLOOKUP($B465,'Product Master'!$A$2:$O$5991,8,FALSE())</f>
        <v>Canned Beans &amp; Legumes</v>
      </c>
      <c r="E465" s="4" t="str">
        <f aca="false">VLOOKUP($B465,'Product Master'!$A$2:$O$5991,5,FALSE())</f>
        <v>Wheatstone</v>
      </c>
      <c r="F465" s="4" t="str">
        <f aca="false">VLOOKUP($B465,'Product Master'!$A$2:$O$5991,4,FALSE())</f>
        <v>Wheatstone Low Sodium Kidney Beans, 28 oz</v>
      </c>
      <c r="G465" s="4" t="str">
        <f aca="false">VLOOKUP($B465,'Product Master'!$A$2:$O$5991,9,FALSE())</f>
        <v>28 oz</v>
      </c>
      <c r="H465" s="5" t="s">
        <v>16</v>
      </c>
      <c r="I465" s="6" t="n">
        <f aca="false">VLOOKUP($B465,'Product Master'!$A$2:$O$5991,14,FALSE())</f>
        <v>2.89</v>
      </c>
      <c r="J465" s="7" t="n">
        <f aca="false">VLOOKUP($B465,'Product Master'!$A$2:$O$5991,13,FALSE())</f>
        <v>12</v>
      </c>
      <c r="K465" s="7" t="str">
        <f aca="false">VLOOKUP($B465,'Product Master'!$A$2:$O$5991,11,FALSE())</f>
        <v>N</v>
      </c>
      <c r="L465" s="7" t="str">
        <f aca="false">VLOOKUP($B465,'Product Master'!$A$2:$O$5991,12,FALSE())</f>
        <v>N</v>
      </c>
      <c r="M465" s="3" t="n">
        <v>24</v>
      </c>
      <c r="N465" s="3" t="n">
        <v>8</v>
      </c>
    </row>
    <row r="466" customFormat="false" ht="15" hidden="false" customHeight="true" outlineLevel="0" collapsed="false">
      <c r="A466" s="3" t="s">
        <v>943</v>
      </c>
      <c r="B466" s="3" t="s">
        <v>944</v>
      </c>
      <c r="C466" s="4" t="str">
        <f aca="false">VLOOKUP($B466,'Product Master'!$A$2:$O$5991,7,FALSE())</f>
        <v>Dry Grocery</v>
      </c>
      <c r="D466" s="4" t="str">
        <f aca="false">VLOOKUP($B466,'Product Master'!$A$2:$O$5991,8,FALSE())</f>
        <v>Canned Beans &amp; Legumes</v>
      </c>
      <c r="E466" s="4" t="str">
        <f aca="false">VLOOKUP($B466,'Product Master'!$A$2:$O$5991,5,FALSE())</f>
        <v>Nutgrove</v>
      </c>
      <c r="F466" s="4" t="str">
        <f aca="false">VLOOKUP($B466,'Product Master'!$A$2:$O$5991,4,FALSE())</f>
        <v>Nutgrove Baked Beans, 28 oz</v>
      </c>
      <c r="G466" s="4" t="str">
        <f aca="false">VLOOKUP($B466,'Product Master'!$A$2:$O$5991,9,FALSE())</f>
        <v>28 oz</v>
      </c>
      <c r="H466" s="5" t="s">
        <v>16</v>
      </c>
      <c r="I466" s="6" t="n">
        <f aca="false">VLOOKUP($B466,'Product Master'!$A$2:$O$5991,14,FALSE())</f>
        <v>1.89</v>
      </c>
      <c r="J466" s="7" t="n">
        <f aca="false">VLOOKUP($B466,'Product Master'!$A$2:$O$5991,13,FALSE())</f>
        <v>4</v>
      </c>
      <c r="K466" s="7" t="str">
        <f aca="false">VLOOKUP($B466,'Product Master'!$A$2:$O$5991,11,FALSE())</f>
        <v>N</v>
      </c>
      <c r="L466" s="7" t="str">
        <f aca="false">VLOOKUP($B466,'Product Master'!$A$2:$O$5991,12,FALSE())</f>
        <v>N</v>
      </c>
      <c r="M466" s="3" t="n">
        <v>124</v>
      </c>
      <c r="N466" s="3" t="n">
        <v>10</v>
      </c>
    </row>
    <row r="467" customFormat="false" ht="15" hidden="false" customHeight="true" outlineLevel="0" collapsed="false">
      <c r="A467" s="3" t="s">
        <v>945</v>
      </c>
      <c r="B467" s="3" t="s">
        <v>946</v>
      </c>
      <c r="C467" s="4" t="str">
        <f aca="false">VLOOKUP($B467,'Product Master'!$A$2:$O$5991,7,FALSE())</f>
        <v>Dry Grocery</v>
      </c>
      <c r="D467" s="4" t="str">
        <f aca="false">VLOOKUP($B467,'Product Master'!$A$2:$O$5991,8,FALSE())</f>
        <v>Canned Beans &amp; Legumes</v>
      </c>
      <c r="E467" s="4" t="str">
        <f aca="false">VLOOKUP($B467,'Product Master'!$A$2:$O$5991,5,FALSE())</f>
        <v>Wheatstone</v>
      </c>
      <c r="F467" s="4" t="str">
        <f aca="false">VLOOKUP($B467,'Product Master'!$A$2:$O$5991,4,FALSE())</f>
        <v>Wheatstone Spicy Kidney Beans, 15 oz</v>
      </c>
      <c r="G467" s="4" t="str">
        <f aca="false">VLOOKUP($B467,'Product Master'!$A$2:$O$5991,9,FALSE())</f>
        <v>15 oz</v>
      </c>
      <c r="H467" s="5" t="s">
        <v>16</v>
      </c>
      <c r="I467" s="6" t="n">
        <f aca="false">VLOOKUP($B467,'Product Master'!$A$2:$O$5991,14,FALSE())</f>
        <v>1.99</v>
      </c>
      <c r="J467" s="7" t="n">
        <f aca="false">VLOOKUP($B467,'Product Master'!$A$2:$O$5991,13,FALSE())</f>
        <v>4</v>
      </c>
      <c r="K467" s="7" t="str">
        <f aca="false">VLOOKUP($B467,'Product Master'!$A$2:$O$5991,11,FALSE())</f>
        <v>N</v>
      </c>
      <c r="L467" s="7" t="str">
        <f aca="false">VLOOKUP($B467,'Product Master'!$A$2:$O$5991,12,FALSE())</f>
        <v>N</v>
      </c>
      <c r="M467" s="3" t="n">
        <v>40</v>
      </c>
      <c r="N467" s="3" t="n">
        <v>4</v>
      </c>
    </row>
    <row r="468" customFormat="false" ht="15" hidden="false" customHeight="true" outlineLevel="0" collapsed="false">
      <c r="A468" s="3" t="s">
        <v>947</v>
      </c>
      <c r="B468" s="3" t="s">
        <v>948</v>
      </c>
      <c r="C468" s="4" t="str">
        <f aca="false">VLOOKUP($B468,'Product Master'!$A$2:$O$5991,7,FALSE())</f>
        <v>Dry Grocery</v>
      </c>
      <c r="D468" s="4" t="str">
        <f aca="false">VLOOKUP($B468,'Product Master'!$A$2:$O$5991,8,FALSE())</f>
        <v>Canned Beans &amp; Legumes</v>
      </c>
      <c r="E468" s="4" t="str">
        <f aca="false">VLOOKUP($B468,'Product Master'!$A$2:$O$5991,5,FALSE())</f>
        <v>Roastport</v>
      </c>
      <c r="F468" s="4" t="str">
        <f aca="false">VLOOKUP($B468,'Product Master'!$A$2:$O$5991,4,FALSE())</f>
        <v>Roastport Lentils, 28 oz</v>
      </c>
      <c r="G468" s="4" t="str">
        <f aca="false">VLOOKUP($B468,'Product Master'!$A$2:$O$5991,9,FALSE())</f>
        <v>28 oz</v>
      </c>
      <c r="H468" s="5" t="s">
        <v>16</v>
      </c>
      <c r="I468" s="6" t="n">
        <f aca="false">VLOOKUP($B468,'Product Master'!$A$2:$O$5991,14,FALSE())</f>
        <v>1.39</v>
      </c>
      <c r="J468" s="7" t="n">
        <f aca="false">VLOOKUP($B468,'Product Master'!$A$2:$O$5991,13,FALSE())</f>
        <v>24</v>
      </c>
      <c r="K468" s="7" t="str">
        <f aca="false">VLOOKUP($B468,'Product Master'!$A$2:$O$5991,11,FALSE())</f>
        <v>N</v>
      </c>
      <c r="L468" s="7" t="str">
        <f aca="false">VLOOKUP($B468,'Product Master'!$A$2:$O$5991,12,FALSE())</f>
        <v>N</v>
      </c>
      <c r="M468" s="3" t="n">
        <v>127</v>
      </c>
      <c r="N468" s="3" t="n">
        <v>7</v>
      </c>
    </row>
    <row r="469" customFormat="false" ht="15" hidden="false" customHeight="true" outlineLevel="0" collapsed="false">
      <c r="A469" s="3" t="s">
        <v>949</v>
      </c>
      <c r="B469" s="3" t="s">
        <v>950</v>
      </c>
      <c r="C469" s="4" t="str">
        <f aca="false">VLOOKUP($B469,'Product Master'!$A$2:$O$5991,7,FALSE())</f>
        <v>Dry Grocery</v>
      </c>
      <c r="D469" s="4" t="str">
        <f aca="false">VLOOKUP($B469,'Product Master'!$A$2:$O$5991,8,FALSE())</f>
        <v>Canned Beans &amp; Legumes</v>
      </c>
      <c r="E469" s="4" t="str">
        <f aca="false">VLOOKUP($B469,'Product Master'!$A$2:$O$5991,5,FALSE())</f>
        <v>Thrift Row</v>
      </c>
      <c r="F469" s="4" t="str">
        <f aca="false">VLOOKUP($B469,'Product Master'!$A$2:$O$5991,4,FALSE())</f>
        <v>Thrift Row Low Sodium Great Northern Beans, 15 oz</v>
      </c>
      <c r="G469" s="4" t="str">
        <f aca="false">VLOOKUP($B469,'Product Master'!$A$2:$O$5991,9,FALSE())</f>
        <v>15 oz</v>
      </c>
      <c r="H469" s="5" t="s">
        <v>16</v>
      </c>
      <c r="I469" s="6" t="n">
        <f aca="false">VLOOKUP($B469,'Product Master'!$A$2:$O$5991,14,FALSE())</f>
        <v>1.29</v>
      </c>
      <c r="J469" s="7" t="n">
        <f aca="false">VLOOKUP($B469,'Product Master'!$A$2:$O$5991,13,FALSE())</f>
        <v>4</v>
      </c>
      <c r="K469" s="7" t="str">
        <f aca="false">VLOOKUP($B469,'Product Master'!$A$2:$O$5991,11,FALSE())</f>
        <v>Y</v>
      </c>
      <c r="L469" s="7" t="str">
        <f aca="false">VLOOKUP($B469,'Product Master'!$A$2:$O$5991,12,FALSE())</f>
        <v>N</v>
      </c>
      <c r="M469" s="3" t="n">
        <v>134</v>
      </c>
      <c r="N469" s="3" t="n">
        <v>16</v>
      </c>
    </row>
    <row r="470" customFormat="false" ht="15" hidden="false" customHeight="true" outlineLevel="0" collapsed="false">
      <c r="A470" s="3" t="s">
        <v>951</v>
      </c>
      <c r="B470" s="3" t="s">
        <v>952</v>
      </c>
      <c r="C470" s="4" t="str">
        <f aca="false">VLOOKUP($B470,'Product Master'!$A$2:$O$5991,7,FALSE())</f>
        <v>Dry Grocery</v>
      </c>
      <c r="D470" s="4" t="str">
        <f aca="false">VLOOKUP($B470,'Product Master'!$A$2:$O$5991,8,FALSE())</f>
        <v>Canned Beans &amp; Legumes</v>
      </c>
      <c r="E470" s="4" t="str">
        <f aca="false">VLOOKUP($B470,'Product Master'!$A$2:$O$5991,5,FALSE())</f>
        <v>Orchard Spread</v>
      </c>
      <c r="F470" s="4" t="str">
        <f aca="false">VLOOKUP($B470,'Product Master'!$A$2:$O$5991,4,FALSE())</f>
        <v>Orchard Spread Kidney Beans, 16 oz</v>
      </c>
      <c r="G470" s="4" t="str">
        <f aca="false">VLOOKUP($B470,'Product Master'!$A$2:$O$5991,9,FALSE())</f>
        <v>16 oz</v>
      </c>
      <c r="H470" s="5" t="s">
        <v>16</v>
      </c>
      <c r="I470" s="6" t="n">
        <f aca="false">VLOOKUP($B470,'Product Master'!$A$2:$O$5991,14,FALSE())</f>
        <v>1.79</v>
      </c>
      <c r="J470" s="7" t="n">
        <f aca="false">VLOOKUP($B470,'Product Master'!$A$2:$O$5991,13,FALSE())</f>
        <v>1</v>
      </c>
      <c r="K470" s="7" t="str">
        <f aca="false">VLOOKUP($B470,'Product Master'!$A$2:$O$5991,11,FALSE())</f>
        <v>N</v>
      </c>
      <c r="L470" s="7" t="str">
        <f aca="false">VLOOKUP($B470,'Product Master'!$A$2:$O$5991,12,FALSE())</f>
        <v>N</v>
      </c>
      <c r="M470" s="3" t="n">
        <v>50</v>
      </c>
      <c r="N470" s="3" t="n">
        <v>25</v>
      </c>
    </row>
    <row r="471" customFormat="false" ht="15" hidden="false" customHeight="true" outlineLevel="0" collapsed="false">
      <c r="A471" s="3" t="s">
        <v>953</v>
      </c>
      <c r="B471" s="3" t="s">
        <v>954</v>
      </c>
      <c r="C471" s="4" t="str">
        <f aca="false">VLOOKUP($B471,'Product Master'!$A$2:$O$5991,7,FALSE())</f>
        <v>Dry Grocery</v>
      </c>
      <c r="D471" s="4" t="str">
        <f aca="false">VLOOKUP($B471,'Product Master'!$A$2:$O$5991,8,FALSE())</f>
        <v>Canned Beans &amp; Legumes</v>
      </c>
      <c r="E471" s="4" t="str">
        <f aca="false">VLOOKUP($B471,'Product Master'!$A$2:$O$5991,5,FALSE())</f>
        <v>Harborline</v>
      </c>
      <c r="F471" s="4" t="str">
        <f aca="false">VLOOKUP($B471,'Product Master'!$A$2:$O$5991,4,FALSE())</f>
        <v>Harborline Spicy Baked Beans, 16 oz</v>
      </c>
      <c r="G471" s="4" t="str">
        <f aca="false">VLOOKUP($B471,'Product Master'!$A$2:$O$5991,9,FALSE())</f>
        <v>16 oz</v>
      </c>
      <c r="H471" s="5" t="s">
        <v>16</v>
      </c>
      <c r="I471" s="6" t="n">
        <f aca="false">VLOOKUP($B471,'Product Master'!$A$2:$O$5991,14,FALSE())</f>
        <v>1.49</v>
      </c>
      <c r="J471" s="7" t="n">
        <f aca="false">VLOOKUP($B471,'Product Master'!$A$2:$O$5991,13,FALSE())</f>
        <v>4</v>
      </c>
      <c r="K471" s="7" t="str">
        <f aca="false">VLOOKUP($B471,'Product Master'!$A$2:$O$5991,11,FALSE())</f>
        <v>Y</v>
      </c>
      <c r="L471" s="7" t="str">
        <f aca="false">VLOOKUP($B471,'Product Master'!$A$2:$O$5991,12,FALSE())</f>
        <v>N</v>
      </c>
      <c r="M471" s="3" t="n">
        <v>27</v>
      </c>
      <c r="N471" s="3" t="n">
        <v>12</v>
      </c>
    </row>
    <row r="472" customFormat="false" ht="15" hidden="false" customHeight="true" outlineLevel="0" collapsed="false">
      <c r="A472" s="3" t="s">
        <v>955</v>
      </c>
      <c r="B472" s="3" t="s">
        <v>956</v>
      </c>
      <c r="C472" s="4" t="str">
        <f aca="false">VLOOKUP($B472,'Product Master'!$A$2:$O$5991,7,FALSE())</f>
        <v>Dry Grocery</v>
      </c>
      <c r="D472" s="4" t="str">
        <f aca="false">VLOOKUP($B472,'Product Master'!$A$2:$O$5991,8,FALSE())</f>
        <v>Canned Beans &amp; Legumes</v>
      </c>
      <c r="E472" s="4" t="str">
        <f aca="false">VLOOKUP($B472,'Product Master'!$A$2:$O$5991,5,FALSE())</f>
        <v>Roastport</v>
      </c>
      <c r="F472" s="4" t="str">
        <f aca="false">VLOOKUP($B472,'Product Master'!$A$2:$O$5991,4,FALSE())</f>
        <v>Roastport Refried Beans, 15 oz</v>
      </c>
      <c r="G472" s="4" t="str">
        <f aca="false">VLOOKUP($B472,'Product Master'!$A$2:$O$5991,9,FALSE())</f>
        <v>15 oz</v>
      </c>
      <c r="H472" s="5" t="s">
        <v>16</v>
      </c>
      <c r="I472" s="6" t="n">
        <f aca="false">VLOOKUP($B472,'Product Master'!$A$2:$O$5991,14,FALSE())</f>
        <v>1.99</v>
      </c>
      <c r="J472" s="7" t="n">
        <f aca="false">VLOOKUP($B472,'Product Master'!$A$2:$O$5991,13,FALSE())</f>
        <v>6</v>
      </c>
      <c r="K472" s="7" t="str">
        <f aca="false">VLOOKUP($B472,'Product Master'!$A$2:$O$5991,11,FALSE())</f>
        <v>N</v>
      </c>
      <c r="L472" s="7" t="str">
        <f aca="false">VLOOKUP($B472,'Product Master'!$A$2:$O$5991,12,FALSE())</f>
        <v>N</v>
      </c>
      <c r="M472" s="3" t="n">
        <v>53</v>
      </c>
      <c r="N472" s="3" t="n">
        <v>10</v>
      </c>
    </row>
    <row r="473" customFormat="false" ht="15" hidden="false" customHeight="true" outlineLevel="0" collapsed="false">
      <c r="A473" s="3" t="s">
        <v>957</v>
      </c>
      <c r="B473" s="3" t="s">
        <v>958</v>
      </c>
      <c r="C473" s="4" t="str">
        <f aca="false">VLOOKUP($B473,'Product Master'!$A$2:$O$5991,7,FALSE())</f>
        <v>Dry Grocery</v>
      </c>
      <c r="D473" s="4" t="str">
        <f aca="false">VLOOKUP($B473,'Product Master'!$A$2:$O$5991,8,FALSE())</f>
        <v>Canned Beans &amp; Legumes</v>
      </c>
      <c r="E473" s="4" t="str">
        <f aca="false">VLOOKUP($B473,'Product Master'!$A$2:$O$5991,5,FALSE())</f>
        <v>Kettle Row</v>
      </c>
      <c r="F473" s="4" t="str">
        <f aca="false">VLOOKUP($B473,'Product Master'!$A$2:$O$5991,4,FALSE())</f>
        <v>Kettle Row Great Northern Beans, 15 oz</v>
      </c>
      <c r="G473" s="4" t="str">
        <f aca="false">VLOOKUP($B473,'Product Master'!$A$2:$O$5991,9,FALSE())</f>
        <v>15 oz</v>
      </c>
      <c r="H473" s="5" t="s">
        <v>16</v>
      </c>
      <c r="I473" s="6" t="n">
        <f aca="false">VLOOKUP($B473,'Product Master'!$A$2:$O$5991,14,FALSE())</f>
        <v>1.29</v>
      </c>
      <c r="J473" s="7" t="n">
        <f aca="false">VLOOKUP($B473,'Product Master'!$A$2:$O$5991,13,FALSE())</f>
        <v>12</v>
      </c>
      <c r="K473" s="7" t="str">
        <f aca="false">VLOOKUP($B473,'Product Master'!$A$2:$O$5991,11,FALSE())</f>
        <v>N</v>
      </c>
      <c r="L473" s="7" t="str">
        <f aca="false">VLOOKUP($B473,'Product Master'!$A$2:$O$5991,12,FALSE())</f>
        <v>N</v>
      </c>
      <c r="M473" s="3" t="n">
        <v>107</v>
      </c>
      <c r="N473" s="3" t="n">
        <v>11</v>
      </c>
    </row>
    <row r="474" customFormat="false" ht="15" hidden="false" customHeight="true" outlineLevel="0" collapsed="false">
      <c r="A474" s="3" t="s">
        <v>959</v>
      </c>
      <c r="B474" s="3" t="s">
        <v>960</v>
      </c>
      <c r="C474" s="4" t="str">
        <f aca="false">VLOOKUP($B474,'Product Master'!$A$2:$O$5991,7,FALSE())</f>
        <v>Dry Grocery</v>
      </c>
      <c r="D474" s="4" t="str">
        <f aca="false">VLOOKUP($B474,'Product Master'!$A$2:$O$5991,8,FALSE())</f>
        <v>Canned Beans &amp; Legumes</v>
      </c>
      <c r="E474" s="4" t="str">
        <f aca="false">VLOOKUP($B474,'Product Master'!$A$2:$O$5991,5,FALSE())</f>
        <v>Pepperlane</v>
      </c>
      <c r="F474" s="4" t="str">
        <f aca="false">VLOOKUP($B474,'Product Master'!$A$2:$O$5991,4,FALSE())</f>
        <v>Pepperlane Organic Great Northern Beans, 15 oz</v>
      </c>
      <c r="G474" s="4" t="str">
        <f aca="false">VLOOKUP($B474,'Product Master'!$A$2:$O$5991,9,FALSE())</f>
        <v>15 oz</v>
      </c>
      <c r="H474" s="5" t="s">
        <v>16</v>
      </c>
      <c r="I474" s="6" t="n">
        <f aca="false">VLOOKUP($B474,'Product Master'!$A$2:$O$5991,14,FALSE())</f>
        <v>1.79</v>
      </c>
      <c r="J474" s="7" t="n">
        <f aca="false">VLOOKUP($B474,'Product Master'!$A$2:$O$5991,13,FALSE())</f>
        <v>8</v>
      </c>
      <c r="K474" s="7" t="str">
        <f aca="false">VLOOKUP($B474,'Product Master'!$A$2:$O$5991,11,FALSE())</f>
        <v>N</v>
      </c>
      <c r="L474" s="7" t="str">
        <f aca="false">VLOOKUP($B474,'Product Master'!$A$2:$O$5991,12,FALSE())</f>
        <v>N</v>
      </c>
      <c r="M474" s="3" t="n">
        <v>15</v>
      </c>
      <c r="N474" s="3" t="n">
        <v>16</v>
      </c>
    </row>
    <row r="475" customFormat="false" ht="15" hidden="false" customHeight="true" outlineLevel="0" collapsed="false">
      <c r="A475" s="3" t="s">
        <v>961</v>
      </c>
      <c r="B475" s="3" t="s">
        <v>962</v>
      </c>
      <c r="C475" s="4" t="str">
        <f aca="false">VLOOKUP($B475,'Product Master'!$A$2:$O$5991,7,FALSE())</f>
        <v>Dry Grocery</v>
      </c>
      <c r="D475" s="4" t="str">
        <f aca="false">VLOOKUP($B475,'Product Master'!$A$2:$O$5991,8,FALSE())</f>
        <v>Canned Beans &amp; Legumes</v>
      </c>
      <c r="E475" s="4" t="str">
        <f aca="false">VLOOKUP($B475,'Product Master'!$A$2:$O$5991,5,FALSE())</f>
        <v>Orchard Spread</v>
      </c>
      <c r="F475" s="4" t="str">
        <f aca="false">VLOOKUP($B475,'Product Master'!$A$2:$O$5991,4,FALSE())</f>
        <v>Orchard Spread Organic Refried Beans, 16 oz</v>
      </c>
      <c r="G475" s="4" t="str">
        <f aca="false">VLOOKUP($B475,'Product Master'!$A$2:$O$5991,9,FALSE())</f>
        <v>16 oz</v>
      </c>
      <c r="H475" s="5" t="s">
        <v>16</v>
      </c>
      <c r="I475" s="6" t="n">
        <f aca="false">VLOOKUP($B475,'Product Master'!$A$2:$O$5991,14,FALSE())</f>
        <v>1.39</v>
      </c>
      <c r="J475" s="7" t="n">
        <f aca="false">VLOOKUP($B475,'Product Master'!$A$2:$O$5991,13,FALSE())</f>
        <v>6</v>
      </c>
      <c r="K475" s="7" t="str">
        <f aca="false">VLOOKUP($B475,'Product Master'!$A$2:$O$5991,11,FALSE())</f>
        <v>N</v>
      </c>
      <c r="L475" s="7" t="str">
        <f aca="false">VLOOKUP($B475,'Product Master'!$A$2:$O$5991,12,FALSE())</f>
        <v>N</v>
      </c>
      <c r="M475" s="3" t="n">
        <v>111</v>
      </c>
      <c r="N475" s="3" t="n">
        <v>30</v>
      </c>
    </row>
    <row r="476" customFormat="false" ht="15" hidden="false" customHeight="true" outlineLevel="0" collapsed="false">
      <c r="A476" s="3" t="s">
        <v>963</v>
      </c>
      <c r="B476" s="3" t="s">
        <v>964</v>
      </c>
      <c r="C476" s="4" t="str">
        <f aca="false">VLOOKUP($B476,'Product Master'!$A$2:$O$5991,7,FALSE())</f>
        <v>Dry Grocery</v>
      </c>
      <c r="D476" s="4" t="str">
        <f aca="false">VLOOKUP($B476,'Product Master'!$A$2:$O$5991,8,FALSE())</f>
        <v>Canned Beans &amp; Legumes</v>
      </c>
      <c r="E476" s="4" t="str">
        <f aca="false">VLOOKUP($B476,'Product Master'!$A$2:$O$5991,5,FALSE())</f>
        <v>Roastport</v>
      </c>
      <c r="F476" s="4" t="str">
        <f aca="false">VLOOKUP($B476,'Product Master'!$A$2:$O$5991,4,FALSE())</f>
        <v>Roastport Organic Black Beans, 15 oz</v>
      </c>
      <c r="G476" s="4" t="str">
        <f aca="false">VLOOKUP($B476,'Product Master'!$A$2:$O$5991,9,FALSE())</f>
        <v>15 oz</v>
      </c>
      <c r="H476" s="5" t="s">
        <v>16</v>
      </c>
      <c r="I476" s="6" t="n">
        <f aca="false">VLOOKUP($B476,'Product Master'!$A$2:$O$5991,14,FALSE())</f>
        <v>1.99</v>
      </c>
      <c r="J476" s="7" t="n">
        <f aca="false">VLOOKUP($B476,'Product Master'!$A$2:$O$5991,13,FALSE())</f>
        <v>2</v>
      </c>
      <c r="K476" s="7" t="str">
        <f aca="false">VLOOKUP($B476,'Product Master'!$A$2:$O$5991,11,FALSE())</f>
        <v>N</v>
      </c>
      <c r="L476" s="7" t="str">
        <f aca="false">VLOOKUP($B476,'Product Master'!$A$2:$O$5991,12,FALSE())</f>
        <v>N</v>
      </c>
      <c r="M476" s="3" t="n">
        <v>137</v>
      </c>
      <c r="N476" s="3" t="n">
        <v>12</v>
      </c>
    </row>
    <row r="477" customFormat="false" ht="15" hidden="false" customHeight="true" outlineLevel="0" collapsed="false">
      <c r="A477" s="3" t="s">
        <v>965</v>
      </c>
      <c r="B477" s="3" t="s">
        <v>966</v>
      </c>
      <c r="C477" s="4" t="str">
        <f aca="false">VLOOKUP($B477,'Product Master'!$A$2:$O$5991,7,FALSE())</f>
        <v>Dry Grocery</v>
      </c>
      <c r="D477" s="4" t="str">
        <f aca="false">VLOOKUP($B477,'Product Master'!$A$2:$O$5991,8,FALSE())</f>
        <v>Canned Beans &amp; Legumes</v>
      </c>
      <c r="E477" s="4" t="str">
        <f aca="false">VLOOKUP($B477,'Product Master'!$A$2:$O$5991,5,FALSE())</f>
        <v>Nutgrove</v>
      </c>
      <c r="F477" s="4" t="str">
        <f aca="false">VLOOKUP($B477,'Product Master'!$A$2:$O$5991,4,FALSE())</f>
        <v>Nutgrove Low Sodium Lentils, 16 oz</v>
      </c>
      <c r="G477" s="4" t="str">
        <f aca="false">VLOOKUP($B477,'Product Master'!$A$2:$O$5991,9,FALSE())</f>
        <v>16 oz</v>
      </c>
      <c r="H477" s="5" t="s">
        <v>16</v>
      </c>
      <c r="I477" s="6" t="n">
        <f aca="false">VLOOKUP($B477,'Product Master'!$A$2:$O$5991,14,FALSE())</f>
        <v>1.99</v>
      </c>
      <c r="J477" s="7" t="n">
        <f aca="false">VLOOKUP($B477,'Product Master'!$A$2:$O$5991,13,FALSE())</f>
        <v>8</v>
      </c>
      <c r="K477" s="7" t="str">
        <f aca="false">VLOOKUP($B477,'Product Master'!$A$2:$O$5991,11,FALSE())</f>
        <v>N</v>
      </c>
      <c r="L477" s="7" t="str">
        <f aca="false">VLOOKUP($B477,'Product Master'!$A$2:$O$5991,12,FALSE())</f>
        <v>N</v>
      </c>
      <c r="M477" s="3" t="n">
        <v>46</v>
      </c>
      <c r="N477" s="3" t="n">
        <v>27</v>
      </c>
    </row>
    <row r="478" customFormat="false" ht="15" hidden="false" customHeight="true" outlineLevel="0" collapsed="false">
      <c r="A478" s="3" t="s">
        <v>967</v>
      </c>
      <c r="B478" s="3" t="s">
        <v>968</v>
      </c>
      <c r="C478" s="4" t="str">
        <f aca="false">VLOOKUP($B478,'Product Master'!$A$2:$O$5991,7,FALSE())</f>
        <v>Dry Grocery</v>
      </c>
      <c r="D478" s="4" t="str">
        <f aca="false">VLOOKUP($B478,'Product Master'!$A$2:$O$5991,8,FALSE())</f>
        <v>Canned Beans &amp; Legumes</v>
      </c>
      <c r="E478" s="4" t="str">
        <f aca="false">VLOOKUP($B478,'Product Master'!$A$2:$O$5991,5,FALSE())</f>
        <v>Nutgrove</v>
      </c>
      <c r="F478" s="4" t="str">
        <f aca="false">VLOOKUP($B478,'Product Master'!$A$2:$O$5991,4,FALSE())</f>
        <v>Nutgrove Lentils, 15 oz</v>
      </c>
      <c r="G478" s="4" t="str">
        <f aca="false">VLOOKUP($B478,'Product Master'!$A$2:$O$5991,9,FALSE())</f>
        <v>15 oz</v>
      </c>
      <c r="H478" s="5" t="s">
        <v>16</v>
      </c>
      <c r="I478" s="6" t="n">
        <f aca="false">VLOOKUP($B478,'Product Master'!$A$2:$O$5991,14,FALSE())</f>
        <v>2.49</v>
      </c>
      <c r="J478" s="7" t="n">
        <f aca="false">VLOOKUP($B478,'Product Master'!$A$2:$O$5991,13,FALSE())</f>
        <v>12</v>
      </c>
      <c r="K478" s="7" t="str">
        <f aca="false">VLOOKUP($B478,'Product Master'!$A$2:$O$5991,11,FALSE())</f>
        <v>N</v>
      </c>
      <c r="L478" s="7" t="str">
        <f aca="false">VLOOKUP($B478,'Product Master'!$A$2:$O$5991,12,FALSE())</f>
        <v>N</v>
      </c>
      <c r="M478" s="3" t="n">
        <v>98</v>
      </c>
      <c r="N478" s="3" t="n">
        <v>22</v>
      </c>
    </row>
    <row r="479" customFormat="false" ht="15" hidden="false" customHeight="true" outlineLevel="0" collapsed="false">
      <c r="A479" s="3" t="s">
        <v>969</v>
      </c>
      <c r="B479" s="3" t="s">
        <v>970</v>
      </c>
      <c r="C479" s="4" t="str">
        <f aca="false">VLOOKUP($B479,'Product Master'!$A$2:$O$5991,7,FALSE())</f>
        <v>Dry Grocery</v>
      </c>
      <c r="D479" s="4" t="str">
        <f aca="false">VLOOKUP($B479,'Product Master'!$A$2:$O$5991,8,FALSE())</f>
        <v>Canned Beans &amp; Legumes</v>
      </c>
      <c r="E479" s="4" t="str">
        <f aca="false">VLOOKUP($B479,'Product Master'!$A$2:$O$5991,5,FALSE())</f>
        <v>Nutgrove</v>
      </c>
      <c r="F479" s="4" t="str">
        <f aca="false">VLOOKUP($B479,'Product Master'!$A$2:$O$5991,4,FALSE())</f>
        <v>Nutgrove Spicy Great Northern Beans, 28 oz</v>
      </c>
      <c r="G479" s="4" t="str">
        <f aca="false">VLOOKUP($B479,'Product Master'!$A$2:$O$5991,9,FALSE())</f>
        <v>28 oz</v>
      </c>
      <c r="H479" s="5" t="s">
        <v>16</v>
      </c>
      <c r="I479" s="6" t="n">
        <f aca="false">VLOOKUP($B479,'Product Master'!$A$2:$O$5991,14,FALSE())</f>
        <v>0.89</v>
      </c>
      <c r="J479" s="7" t="n">
        <f aca="false">VLOOKUP($B479,'Product Master'!$A$2:$O$5991,13,FALSE())</f>
        <v>1</v>
      </c>
      <c r="K479" s="7" t="str">
        <f aca="false">VLOOKUP($B479,'Product Master'!$A$2:$O$5991,11,FALSE())</f>
        <v>N</v>
      </c>
      <c r="L479" s="7" t="str">
        <f aca="false">VLOOKUP($B479,'Product Master'!$A$2:$O$5991,12,FALSE())</f>
        <v>N</v>
      </c>
      <c r="M479" s="3" t="n">
        <v>70</v>
      </c>
      <c r="N479" s="3" t="n">
        <v>24</v>
      </c>
    </row>
    <row r="480" customFormat="false" ht="15" hidden="false" customHeight="true" outlineLevel="0" collapsed="false">
      <c r="A480" s="3" t="s">
        <v>971</v>
      </c>
      <c r="B480" s="3" t="s">
        <v>972</v>
      </c>
      <c r="C480" s="4" t="str">
        <f aca="false">VLOOKUP($B480,'Product Master'!$A$2:$O$5991,7,FALSE())</f>
        <v>Dry Grocery</v>
      </c>
      <c r="D480" s="4" t="str">
        <f aca="false">VLOOKUP($B480,'Product Master'!$A$2:$O$5991,8,FALSE())</f>
        <v>Canned Beans &amp; Legumes</v>
      </c>
      <c r="E480" s="4" t="str">
        <f aca="false">VLOOKUP($B480,'Product Master'!$A$2:$O$5991,5,FALSE())</f>
        <v>Roastport</v>
      </c>
      <c r="F480" s="4" t="str">
        <f aca="false">VLOOKUP($B480,'Product Master'!$A$2:$O$5991,4,FALSE())</f>
        <v>Roastport Low Sodium Garbanzo Beans, 28 oz</v>
      </c>
      <c r="G480" s="4" t="str">
        <f aca="false">VLOOKUP($B480,'Product Master'!$A$2:$O$5991,9,FALSE())</f>
        <v>28 oz</v>
      </c>
      <c r="H480" s="5" t="s">
        <v>16</v>
      </c>
      <c r="I480" s="6" t="n">
        <f aca="false">VLOOKUP($B480,'Product Master'!$A$2:$O$5991,14,FALSE())</f>
        <v>1.89</v>
      </c>
      <c r="J480" s="7" t="n">
        <f aca="false">VLOOKUP($B480,'Product Master'!$A$2:$O$5991,13,FALSE())</f>
        <v>8</v>
      </c>
      <c r="K480" s="7" t="str">
        <f aca="false">VLOOKUP($B480,'Product Master'!$A$2:$O$5991,11,FALSE())</f>
        <v>N</v>
      </c>
      <c r="L480" s="7" t="str">
        <f aca="false">VLOOKUP($B480,'Product Master'!$A$2:$O$5991,12,FALSE())</f>
        <v>N</v>
      </c>
      <c r="M480" s="3" t="n">
        <v>111</v>
      </c>
      <c r="N480" s="3" t="n">
        <v>6</v>
      </c>
    </row>
    <row r="481" customFormat="false" ht="15" hidden="false" customHeight="true" outlineLevel="0" collapsed="false">
      <c r="A481" s="3" t="s">
        <v>973</v>
      </c>
      <c r="B481" s="3" t="s">
        <v>974</v>
      </c>
      <c r="C481" s="4" t="str">
        <f aca="false">VLOOKUP($B481,'Product Master'!$A$2:$O$5991,7,FALSE())</f>
        <v>Dry Grocery</v>
      </c>
      <c r="D481" s="4" t="str">
        <f aca="false">VLOOKUP($B481,'Product Master'!$A$2:$O$5991,8,FALSE())</f>
        <v>Canned Beans &amp; Legumes</v>
      </c>
      <c r="E481" s="4" t="str">
        <f aca="false">VLOOKUP($B481,'Product Master'!$A$2:$O$5991,5,FALSE())</f>
        <v>Orchard Spread</v>
      </c>
      <c r="F481" s="4" t="str">
        <f aca="false">VLOOKUP($B481,'Product Master'!$A$2:$O$5991,4,FALSE())</f>
        <v>Orchard Spread Low Sodium Black Beans, 16 oz</v>
      </c>
      <c r="G481" s="4" t="str">
        <f aca="false">VLOOKUP($B481,'Product Master'!$A$2:$O$5991,9,FALSE())</f>
        <v>16 oz</v>
      </c>
      <c r="H481" s="5" t="s">
        <v>16</v>
      </c>
      <c r="I481" s="6" t="n">
        <f aca="false">VLOOKUP($B481,'Product Master'!$A$2:$O$5991,14,FALSE())</f>
        <v>1.39</v>
      </c>
      <c r="J481" s="7" t="n">
        <f aca="false">VLOOKUP($B481,'Product Master'!$A$2:$O$5991,13,FALSE())</f>
        <v>24</v>
      </c>
      <c r="K481" s="7" t="str">
        <f aca="false">VLOOKUP($B481,'Product Master'!$A$2:$O$5991,11,FALSE())</f>
        <v>N</v>
      </c>
      <c r="L481" s="7" t="str">
        <f aca="false">VLOOKUP($B481,'Product Master'!$A$2:$O$5991,12,FALSE())</f>
        <v>N</v>
      </c>
      <c r="M481" s="3" t="n">
        <v>98</v>
      </c>
      <c r="N481" s="3" t="n">
        <v>11</v>
      </c>
    </row>
    <row r="482" customFormat="false" ht="15" hidden="false" customHeight="true" outlineLevel="0" collapsed="false">
      <c r="A482" s="3" t="s">
        <v>975</v>
      </c>
      <c r="B482" s="3" t="s">
        <v>976</v>
      </c>
      <c r="C482" s="4" t="str">
        <f aca="false">VLOOKUP($B482,'Product Master'!$A$2:$O$5991,7,FALSE())</f>
        <v>Dry Grocery</v>
      </c>
      <c r="D482" s="4" t="str">
        <f aca="false">VLOOKUP($B482,'Product Master'!$A$2:$O$5991,8,FALSE())</f>
        <v>Canned Beans &amp; Legumes</v>
      </c>
      <c r="E482" s="4" t="str">
        <f aca="false">VLOOKUP($B482,'Product Master'!$A$2:$O$5991,5,FALSE())</f>
        <v>Redbarn</v>
      </c>
      <c r="F482" s="4" t="str">
        <f aca="false">VLOOKUP($B482,'Product Master'!$A$2:$O$5991,4,FALSE())</f>
        <v>Redbarn Low Sodium Pinto Beans, 15 oz</v>
      </c>
      <c r="G482" s="4" t="str">
        <f aca="false">VLOOKUP($B482,'Product Master'!$A$2:$O$5991,9,FALSE())</f>
        <v>15 oz</v>
      </c>
      <c r="H482" s="5" t="s">
        <v>16</v>
      </c>
      <c r="I482" s="6" t="n">
        <f aca="false">VLOOKUP($B482,'Product Master'!$A$2:$O$5991,14,FALSE())</f>
        <v>1.39</v>
      </c>
      <c r="J482" s="7" t="n">
        <f aca="false">VLOOKUP($B482,'Product Master'!$A$2:$O$5991,13,FALSE())</f>
        <v>24</v>
      </c>
      <c r="K482" s="7" t="str">
        <f aca="false">VLOOKUP($B482,'Product Master'!$A$2:$O$5991,11,FALSE())</f>
        <v>N</v>
      </c>
      <c r="L482" s="7" t="str">
        <f aca="false">VLOOKUP($B482,'Product Master'!$A$2:$O$5991,12,FALSE())</f>
        <v>N</v>
      </c>
      <c r="M482" s="3" t="n">
        <v>13</v>
      </c>
      <c r="N482" s="3" t="n">
        <v>24</v>
      </c>
    </row>
    <row r="483" customFormat="false" ht="15" hidden="false" customHeight="true" outlineLevel="0" collapsed="false">
      <c r="A483" s="3" t="s">
        <v>977</v>
      </c>
      <c r="B483" s="3" t="s">
        <v>978</v>
      </c>
      <c r="C483" s="4" t="str">
        <f aca="false">VLOOKUP($B483,'Product Master'!$A$2:$O$5991,7,FALSE())</f>
        <v>Dry Grocery</v>
      </c>
      <c r="D483" s="4" t="str">
        <f aca="false">VLOOKUP($B483,'Product Master'!$A$2:$O$5991,8,FALSE())</f>
        <v>Canned Beans &amp; Legumes</v>
      </c>
      <c r="E483" s="4" t="str">
        <f aca="false">VLOOKUP($B483,'Product Master'!$A$2:$O$5991,5,FALSE())</f>
        <v>Harborline</v>
      </c>
      <c r="F483" s="4" t="str">
        <f aca="false">VLOOKUP($B483,'Product Master'!$A$2:$O$5991,4,FALSE())</f>
        <v>Harborline Low Sodium Great Northern Beans, 28 oz</v>
      </c>
      <c r="G483" s="4" t="str">
        <f aca="false">VLOOKUP($B483,'Product Master'!$A$2:$O$5991,9,FALSE())</f>
        <v>28 oz</v>
      </c>
      <c r="H483" s="5" t="s">
        <v>16</v>
      </c>
      <c r="I483" s="6" t="n">
        <f aca="false">VLOOKUP($B483,'Product Master'!$A$2:$O$5991,14,FALSE())</f>
        <v>1.39</v>
      </c>
      <c r="J483" s="7" t="n">
        <f aca="false">VLOOKUP($B483,'Product Master'!$A$2:$O$5991,13,FALSE())</f>
        <v>4</v>
      </c>
      <c r="K483" s="7" t="str">
        <f aca="false">VLOOKUP($B483,'Product Master'!$A$2:$O$5991,11,FALSE())</f>
        <v>Y</v>
      </c>
      <c r="L483" s="7" t="str">
        <f aca="false">VLOOKUP($B483,'Product Master'!$A$2:$O$5991,12,FALSE())</f>
        <v>N</v>
      </c>
      <c r="M483" s="3" t="n">
        <v>15</v>
      </c>
      <c r="N483" s="3" t="n">
        <v>4</v>
      </c>
    </row>
    <row r="484" customFormat="false" ht="15" hidden="false" customHeight="true" outlineLevel="0" collapsed="false">
      <c r="A484" s="3" t="s">
        <v>979</v>
      </c>
      <c r="B484" s="3" t="s">
        <v>980</v>
      </c>
      <c r="C484" s="4" t="str">
        <f aca="false">VLOOKUP($B484,'Product Master'!$A$2:$O$5991,7,FALSE())</f>
        <v>Dry Grocery</v>
      </c>
      <c r="D484" s="4" t="str">
        <f aca="false">VLOOKUP($B484,'Product Master'!$A$2:$O$5991,8,FALSE())</f>
        <v>Canned Beans &amp; Legumes</v>
      </c>
      <c r="E484" s="4" t="str">
        <f aca="false">VLOOKUP($B484,'Product Master'!$A$2:$O$5991,5,FALSE())</f>
        <v>Orchard Spread</v>
      </c>
      <c r="F484" s="4" t="str">
        <f aca="false">VLOOKUP($B484,'Product Master'!$A$2:$O$5991,4,FALSE())</f>
        <v>Orchard Spread Spicy Lentils, 15 oz</v>
      </c>
      <c r="G484" s="4" t="str">
        <f aca="false">VLOOKUP($B484,'Product Master'!$A$2:$O$5991,9,FALSE())</f>
        <v>15 oz</v>
      </c>
      <c r="H484" s="5" t="s">
        <v>16</v>
      </c>
      <c r="I484" s="6" t="n">
        <f aca="false">VLOOKUP($B484,'Product Master'!$A$2:$O$5991,14,FALSE())</f>
        <v>1.39</v>
      </c>
      <c r="J484" s="7" t="n">
        <f aca="false">VLOOKUP($B484,'Product Master'!$A$2:$O$5991,13,FALSE())</f>
        <v>12</v>
      </c>
      <c r="K484" s="7" t="str">
        <f aca="false">VLOOKUP($B484,'Product Master'!$A$2:$O$5991,11,FALSE())</f>
        <v>N</v>
      </c>
      <c r="L484" s="7" t="str">
        <f aca="false">VLOOKUP($B484,'Product Master'!$A$2:$O$5991,12,FALSE())</f>
        <v>N</v>
      </c>
      <c r="M484" s="3" t="n">
        <v>45</v>
      </c>
      <c r="N484" s="3" t="n">
        <v>15</v>
      </c>
    </row>
    <row r="485" customFormat="false" ht="15" hidden="false" customHeight="true" outlineLevel="0" collapsed="false">
      <c r="A485" s="3" t="s">
        <v>981</v>
      </c>
      <c r="B485" s="3" t="s">
        <v>982</v>
      </c>
      <c r="C485" s="4" t="str">
        <f aca="false">VLOOKUP($B485,'Product Master'!$A$2:$O$5991,7,FALSE())</f>
        <v>Dry Grocery</v>
      </c>
      <c r="D485" s="4" t="str">
        <f aca="false">VLOOKUP($B485,'Product Master'!$A$2:$O$5991,8,FALSE())</f>
        <v>Canned Beans &amp; Legumes</v>
      </c>
      <c r="E485" s="4" t="str">
        <f aca="false">VLOOKUP($B485,'Product Master'!$A$2:$O$5991,5,FALSE())</f>
        <v>Golden Grain Co.</v>
      </c>
      <c r="F485" s="4" t="str">
        <f aca="false">VLOOKUP($B485,'Product Master'!$A$2:$O$5991,4,FALSE())</f>
        <v>Golden Grain Co. Low Sodium Refried Beans, 15 oz</v>
      </c>
      <c r="G485" s="4" t="str">
        <f aca="false">VLOOKUP($B485,'Product Master'!$A$2:$O$5991,9,FALSE())</f>
        <v>15 oz</v>
      </c>
      <c r="H485" s="5" t="s">
        <v>16</v>
      </c>
      <c r="I485" s="6" t="n">
        <f aca="false">VLOOKUP($B485,'Product Master'!$A$2:$O$5991,14,FALSE())</f>
        <v>1.99</v>
      </c>
      <c r="J485" s="7" t="n">
        <f aca="false">VLOOKUP($B485,'Product Master'!$A$2:$O$5991,13,FALSE())</f>
        <v>4</v>
      </c>
      <c r="K485" s="7" t="str">
        <f aca="false">VLOOKUP($B485,'Product Master'!$A$2:$O$5991,11,FALSE())</f>
        <v>N</v>
      </c>
      <c r="L485" s="7" t="str">
        <f aca="false">VLOOKUP($B485,'Product Master'!$A$2:$O$5991,12,FALSE())</f>
        <v>N</v>
      </c>
      <c r="M485" s="3" t="n">
        <v>49</v>
      </c>
      <c r="N485" s="3" t="n">
        <v>16</v>
      </c>
    </row>
    <row r="486" customFormat="false" ht="15" hidden="false" customHeight="true" outlineLevel="0" collapsed="false">
      <c r="A486" s="3" t="s">
        <v>983</v>
      </c>
      <c r="B486" s="3" t="s">
        <v>984</v>
      </c>
      <c r="C486" s="4" t="str">
        <f aca="false">VLOOKUP($B486,'Product Master'!$A$2:$O$5991,7,FALSE())</f>
        <v>Dry Grocery</v>
      </c>
      <c r="D486" s="4" t="str">
        <f aca="false">VLOOKUP($B486,'Product Master'!$A$2:$O$5991,8,FALSE())</f>
        <v>Canned Beans &amp; Legumes</v>
      </c>
      <c r="E486" s="4" t="str">
        <f aca="false">VLOOKUP($B486,'Product Master'!$A$2:$O$5991,5,FALSE())</f>
        <v>Wheatstone</v>
      </c>
      <c r="F486" s="4" t="str">
        <f aca="false">VLOOKUP($B486,'Product Master'!$A$2:$O$5991,4,FALSE())</f>
        <v>Wheatstone Pinto Beans, 28 oz</v>
      </c>
      <c r="G486" s="4" t="str">
        <f aca="false">VLOOKUP($B486,'Product Master'!$A$2:$O$5991,9,FALSE())</f>
        <v>28 oz</v>
      </c>
      <c r="H486" s="5" t="s">
        <v>16</v>
      </c>
      <c r="I486" s="6" t="n">
        <f aca="false">VLOOKUP($B486,'Product Master'!$A$2:$O$5991,14,FALSE())</f>
        <v>1.29</v>
      </c>
      <c r="J486" s="7" t="n">
        <f aca="false">VLOOKUP($B486,'Product Master'!$A$2:$O$5991,13,FALSE())</f>
        <v>8</v>
      </c>
      <c r="K486" s="7" t="str">
        <f aca="false">VLOOKUP($B486,'Product Master'!$A$2:$O$5991,11,FALSE())</f>
        <v>N</v>
      </c>
      <c r="L486" s="7" t="str">
        <f aca="false">VLOOKUP($B486,'Product Master'!$A$2:$O$5991,12,FALSE())</f>
        <v>N</v>
      </c>
      <c r="M486" s="3" t="n">
        <v>6</v>
      </c>
      <c r="N486" s="3" t="n">
        <v>17</v>
      </c>
    </row>
    <row r="487" customFormat="false" ht="15" hidden="false" customHeight="true" outlineLevel="0" collapsed="false">
      <c r="A487" s="3" t="s">
        <v>985</v>
      </c>
      <c r="B487" s="3" t="s">
        <v>986</v>
      </c>
      <c r="C487" s="4" t="str">
        <f aca="false">VLOOKUP($B487,'Product Master'!$A$2:$O$5991,7,FALSE())</f>
        <v>Dry Grocery</v>
      </c>
      <c r="D487" s="4" t="str">
        <f aca="false">VLOOKUP($B487,'Product Master'!$A$2:$O$5991,8,FALSE())</f>
        <v>Canned Beans &amp; Legumes</v>
      </c>
      <c r="E487" s="4" t="str">
        <f aca="false">VLOOKUP($B487,'Product Master'!$A$2:$O$5991,5,FALSE())</f>
        <v>Thrift Row</v>
      </c>
      <c r="F487" s="4" t="str">
        <f aca="false">VLOOKUP($B487,'Product Master'!$A$2:$O$5991,4,FALSE())</f>
        <v>Thrift Row Low Sodium Black Beans, 15 oz</v>
      </c>
      <c r="G487" s="4" t="str">
        <f aca="false">VLOOKUP($B487,'Product Master'!$A$2:$O$5991,9,FALSE())</f>
        <v>15 oz</v>
      </c>
      <c r="H487" s="5" t="s">
        <v>16</v>
      </c>
      <c r="I487" s="6" t="n">
        <f aca="false">VLOOKUP($B487,'Product Master'!$A$2:$O$5991,14,FALSE())</f>
        <v>2.29</v>
      </c>
      <c r="J487" s="7" t="n">
        <f aca="false">VLOOKUP($B487,'Product Master'!$A$2:$O$5991,13,FALSE())</f>
        <v>8</v>
      </c>
      <c r="K487" s="7" t="str">
        <f aca="false">VLOOKUP($B487,'Product Master'!$A$2:$O$5991,11,FALSE())</f>
        <v>Y</v>
      </c>
      <c r="L487" s="7" t="str">
        <f aca="false">VLOOKUP($B487,'Product Master'!$A$2:$O$5991,12,FALSE())</f>
        <v>N</v>
      </c>
      <c r="M487" s="3" t="n">
        <v>65</v>
      </c>
      <c r="N487" s="3" t="n">
        <v>8</v>
      </c>
    </row>
    <row r="488" customFormat="false" ht="15" hidden="false" customHeight="true" outlineLevel="0" collapsed="false">
      <c r="A488" s="3" t="s">
        <v>987</v>
      </c>
      <c r="B488" s="3" t="s">
        <v>988</v>
      </c>
      <c r="C488" s="4" t="str">
        <f aca="false">VLOOKUP($B488,'Product Master'!$A$2:$O$5991,7,FALSE())</f>
        <v>Dry Grocery</v>
      </c>
      <c r="D488" s="4" t="str">
        <f aca="false">VLOOKUP($B488,'Product Master'!$A$2:$O$5991,8,FALSE())</f>
        <v>Canned Beans &amp; Legumes</v>
      </c>
      <c r="E488" s="4" t="str">
        <f aca="false">VLOOKUP($B488,'Product Master'!$A$2:$O$5991,5,FALSE())</f>
        <v>Thrift Row</v>
      </c>
      <c r="F488" s="4" t="str">
        <f aca="false">VLOOKUP($B488,'Product Master'!$A$2:$O$5991,4,FALSE())</f>
        <v>Thrift Row Refried Beans, 16 oz</v>
      </c>
      <c r="G488" s="4" t="str">
        <f aca="false">VLOOKUP($B488,'Product Master'!$A$2:$O$5991,9,FALSE())</f>
        <v>16 oz</v>
      </c>
      <c r="H488" s="5" t="s">
        <v>16</v>
      </c>
      <c r="I488" s="6" t="n">
        <f aca="false">VLOOKUP($B488,'Product Master'!$A$2:$O$5991,14,FALSE())</f>
        <v>0.79</v>
      </c>
      <c r="J488" s="7" t="n">
        <f aca="false">VLOOKUP($B488,'Product Master'!$A$2:$O$5991,13,FALSE())</f>
        <v>8</v>
      </c>
      <c r="K488" s="7" t="str">
        <f aca="false">VLOOKUP($B488,'Product Master'!$A$2:$O$5991,11,FALSE())</f>
        <v>Y</v>
      </c>
      <c r="L488" s="7" t="str">
        <f aca="false">VLOOKUP($B488,'Product Master'!$A$2:$O$5991,12,FALSE())</f>
        <v>N</v>
      </c>
      <c r="M488" s="3" t="n">
        <v>21</v>
      </c>
      <c r="N488" s="3" t="n">
        <v>20</v>
      </c>
    </row>
    <row r="489" customFormat="false" ht="15" hidden="false" customHeight="true" outlineLevel="0" collapsed="false">
      <c r="A489" s="3" t="s">
        <v>989</v>
      </c>
      <c r="B489" s="3" t="s">
        <v>990</v>
      </c>
      <c r="C489" s="4" t="str">
        <f aca="false">VLOOKUP($B489,'Product Master'!$A$2:$O$5991,7,FALSE())</f>
        <v>Dry Grocery</v>
      </c>
      <c r="D489" s="4" t="str">
        <f aca="false">VLOOKUP($B489,'Product Master'!$A$2:$O$5991,8,FALSE())</f>
        <v>Canned Beans &amp; Legumes</v>
      </c>
      <c r="E489" s="4" t="str">
        <f aca="false">VLOOKUP($B489,'Product Master'!$A$2:$O$5991,5,FALSE())</f>
        <v>Harborline</v>
      </c>
      <c r="F489" s="4" t="str">
        <f aca="false">VLOOKUP($B489,'Product Master'!$A$2:$O$5991,4,FALSE())</f>
        <v>Harborline Low Sodium Refried Beans, 28 oz</v>
      </c>
      <c r="G489" s="4" t="str">
        <f aca="false">VLOOKUP($B489,'Product Master'!$A$2:$O$5991,9,FALSE())</f>
        <v>28 oz</v>
      </c>
      <c r="H489" s="5" t="s">
        <v>16</v>
      </c>
      <c r="I489" s="6" t="n">
        <f aca="false">VLOOKUP($B489,'Product Master'!$A$2:$O$5991,14,FALSE())</f>
        <v>1.49</v>
      </c>
      <c r="J489" s="7" t="n">
        <f aca="false">VLOOKUP($B489,'Product Master'!$A$2:$O$5991,13,FALSE())</f>
        <v>2</v>
      </c>
      <c r="K489" s="7" t="str">
        <f aca="false">VLOOKUP($B489,'Product Master'!$A$2:$O$5991,11,FALSE())</f>
        <v>Y</v>
      </c>
      <c r="L489" s="7" t="str">
        <f aca="false">VLOOKUP($B489,'Product Master'!$A$2:$O$5991,12,FALSE())</f>
        <v>N</v>
      </c>
      <c r="M489" s="3" t="n">
        <v>59</v>
      </c>
      <c r="N489" s="3" t="n">
        <v>36</v>
      </c>
    </row>
    <row r="490" customFormat="false" ht="15" hidden="false" customHeight="true" outlineLevel="0" collapsed="false">
      <c r="A490" s="3" t="s">
        <v>991</v>
      </c>
      <c r="B490" s="3" t="s">
        <v>992</v>
      </c>
      <c r="C490" s="4" t="str">
        <f aca="false">VLOOKUP($B490,'Product Master'!$A$2:$O$5991,7,FALSE())</f>
        <v>Dry Grocery</v>
      </c>
      <c r="D490" s="4" t="str">
        <f aca="false">VLOOKUP($B490,'Product Master'!$A$2:$O$5991,8,FALSE())</f>
        <v>Canned Beans &amp; Legumes</v>
      </c>
      <c r="E490" s="4" t="str">
        <f aca="false">VLOOKUP($B490,'Product Master'!$A$2:$O$5991,5,FALSE())</f>
        <v>Thrift Row</v>
      </c>
      <c r="F490" s="4" t="str">
        <f aca="false">VLOOKUP($B490,'Product Master'!$A$2:$O$5991,4,FALSE())</f>
        <v>Thrift Row Organic Great Northern Beans, 28 oz</v>
      </c>
      <c r="G490" s="4" t="str">
        <f aca="false">VLOOKUP($B490,'Product Master'!$A$2:$O$5991,9,FALSE())</f>
        <v>28 oz</v>
      </c>
      <c r="H490" s="5" t="s">
        <v>16</v>
      </c>
      <c r="I490" s="6" t="n">
        <f aca="false">VLOOKUP($B490,'Product Master'!$A$2:$O$5991,14,FALSE())</f>
        <v>1.79</v>
      </c>
      <c r="J490" s="7" t="n">
        <f aca="false">VLOOKUP($B490,'Product Master'!$A$2:$O$5991,13,FALSE())</f>
        <v>1</v>
      </c>
      <c r="K490" s="7" t="str">
        <f aca="false">VLOOKUP($B490,'Product Master'!$A$2:$O$5991,11,FALSE())</f>
        <v>Y</v>
      </c>
      <c r="L490" s="7" t="str">
        <f aca="false">VLOOKUP($B490,'Product Master'!$A$2:$O$5991,12,FALSE())</f>
        <v>N</v>
      </c>
      <c r="M490" s="3" t="n">
        <v>88</v>
      </c>
      <c r="N490" s="3" t="n">
        <v>35</v>
      </c>
    </row>
    <row r="491" customFormat="false" ht="15" hidden="false" customHeight="true" outlineLevel="0" collapsed="false">
      <c r="A491" s="3" t="s">
        <v>993</v>
      </c>
      <c r="B491" s="3" t="s">
        <v>994</v>
      </c>
      <c r="C491" s="4" t="str">
        <f aca="false">VLOOKUP($B491,'Product Master'!$A$2:$O$5991,7,FALSE())</f>
        <v>Dry Grocery</v>
      </c>
      <c r="D491" s="4" t="str">
        <f aca="false">VLOOKUP($B491,'Product Master'!$A$2:$O$5991,8,FALSE())</f>
        <v>Canned Beans &amp; Legumes</v>
      </c>
      <c r="E491" s="4" t="str">
        <f aca="false">VLOOKUP($B491,'Product Master'!$A$2:$O$5991,5,FALSE())</f>
        <v>Golden Grain Co.</v>
      </c>
      <c r="F491" s="4" t="str">
        <f aca="false">VLOOKUP($B491,'Product Master'!$A$2:$O$5991,4,FALSE())</f>
        <v>Golden Grain Co. Spicy Garbanzo Beans, 16 oz</v>
      </c>
      <c r="G491" s="4" t="str">
        <f aca="false">VLOOKUP($B491,'Product Master'!$A$2:$O$5991,9,FALSE())</f>
        <v>16 oz</v>
      </c>
      <c r="H491" s="5" t="s">
        <v>16</v>
      </c>
      <c r="I491" s="6" t="n">
        <f aca="false">VLOOKUP($B491,'Product Master'!$A$2:$O$5991,14,FALSE())</f>
        <v>1.29</v>
      </c>
      <c r="J491" s="7" t="n">
        <f aca="false">VLOOKUP($B491,'Product Master'!$A$2:$O$5991,13,FALSE())</f>
        <v>6</v>
      </c>
      <c r="K491" s="7" t="str">
        <f aca="false">VLOOKUP($B491,'Product Master'!$A$2:$O$5991,11,FALSE())</f>
        <v>N</v>
      </c>
      <c r="L491" s="7" t="str">
        <f aca="false">VLOOKUP($B491,'Product Master'!$A$2:$O$5991,12,FALSE())</f>
        <v>N</v>
      </c>
      <c r="M491" s="3" t="n">
        <v>81</v>
      </c>
      <c r="N491" s="3" t="n">
        <v>33</v>
      </c>
    </row>
    <row r="492" customFormat="false" ht="15" hidden="false" customHeight="true" outlineLevel="0" collapsed="false">
      <c r="A492" s="3" t="s">
        <v>995</v>
      </c>
      <c r="B492" s="3" t="s">
        <v>996</v>
      </c>
      <c r="C492" s="4" t="str">
        <f aca="false">VLOOKUP($B492,'Product Master'!$A$2:$O$5991,7,FALSE())</f>
        <v>Dry Grocery</v>
      </c>
      <c r="D492" s="4" t="str">
        <f aca="false">VLOOKUP($B492,'Product Master'!$A$2:$O$5991,8,FALSE())</f>
        <v>Canned Beans &amp; Legumes</v>
      </c>
      <c r="E492" s="4" t="str">
        <f aca="false">VLOOKUP($B492,'Product Master'!$A$2:$O$5991,5,FALSE())</f>
        <v>Nutgrove</v>
      </c>
      <c r="F492" s="4" t="str">
        <f aca="false">VLOOKUP($B492,'Product Master'!$A$2:$O$5991,4,FALSE())</f>
        <v>Nutgrove Garbanzo Beans, 15 oz</v>
      </c>
      <c r="G492" s="4" t="str">
        <f aca="false">VLOOKUP($B492,'Product Master'!$A$2:$O$5991,9,FALSE())</f>
        <v>15 oz</v>
      </c>
      <c r="H492" s="5" t="s">
        <v>16</v>
      </c>
      <c r="I492" s="6" t="n">
        <f aca="false">VLOOKUP($B492,'Product Master'!$A$2:$O$5991,14,FALSE())</f>
        <v>1.99</v>
      </c>
      <c r="J492" s="7" t="n">
        <f aca="false">VLOOKUP($B492,'Product Master'!$A$2:$O$5991,13,FALSE())</f>
        <v>8</v>
      </c>
      <c r="K492" s="7" t="str">
        <f aca="false">VLOOKUP($B492,'Product Master'!$A$2:$O$5991,11,FALSE())</f>
        <v>N</v>
      </c>
      <c r="L492" s="7" t="str">
        <f aca="false">VLOOKUP($B492,'Product Master'!$A$2:$O$5991,12,FALSE())</f>
        <v>N</v>
      </c>
      <c r="M492" s="3" t="n">
        <v>29</v>
      </c>
      <c r="N492" s="3" t="n">
        <v>28</v>
      </c>
    </row>
    <row r="493" customFormat="false" ht="15" hidden="false" customHeight="true" outlineLevel="0" collapsed="false">
      <c r="A493" s="3" t="s">
        <v>997</v>
      </c>
      <c r="B493" s="3" t="s">
        <v>998</v>
      </c>
      <c r="C493" s="4" t="str">
        <f aca="false">VLOOKUP($B493,'Product Master'!$A$2:$O$5991,7,FALSE())</f>
        <v>Dry Grocery</v>
      </c>
      <c r="D493" s="4" t="str">
        <f aca="false">VLOOKUP($B493,'Product Master'!$A$2:$O$5991,8,FALSE())</f>
        <v>Canned Beans &amp; Legumes</v>
      </c>
      <c r="E493" s="4" t="str">
        <f aca="false">VLOOKUP($B493,'Product Master'!$A$2:$O$5991,5,FALSE())</f>
        <v>Orchard Spread</v>
      </c>
      <c r="F493" s="4" t="str">
        <f aca="false">VLOOKUP($B493,'Product Master'!$A$2:$O$5991,4,FALSE())</f>
        <v>Orchard Spread Spicy Garbanzo Beans, 15 oz</v>
      </c>
      <c r="G493" s="4" t="str">
        <f aca="false">VLOOKUP($B493,'Product Master'!$A$2:$O$5991,9,FALSE())</f>
        <v>15 oz</v>
      </c>
      <c r="H493" s="5" t="s">
        <v>16</v>
      </c>
      <c r="I493" s="6" t="n">
        <f aca="false">VLOOKUP($B493,'Product Master'!$A$2:$O$5991,14,FALSE())</f>
        <v>1.79</v>
      </c>
      <c r="J493" s="7" t="n">
        <f aca="false">VLOOKUP($B493,'Product Master'!$A$2:$O$5991,13,FALSE())</f>
        <v>8</v>
      </c>
      <c r="K493" s="7" t="str">
        <f aca="false">VLOOKUP($B493,'Product Master'!$A$2:$O$5991,11,FALSE())</f>
        <v>N</v>
      </c>
      <c r="L493" s="7" t="str">
        <f aca="false">VLOOKUP($B493,'Product Master'!$A$2:$O$5991,12,FALSE())</f>
        <v>N</v>
      </c>
      <c r="M493" s="3" t="n">
        <v>139</v>
      </c>
      <c r="N493" s="3" t="n">
        <v>30</v>
      </c>
    </row>
    <row r="494" customFormat="false" ht="15" hidden="false" customHeight="true" outlineLevel="0" collapsed="false">
      <c r="A494" s="3" t="s">
        <v>999</v>
      </c>
      <c r="B494" s="3" t="s">
        <v>1000</v>
      </c>
      <c r="C494" s="4" t="str">
        <f aca="false">VLOOKUP($B494,'Product Master'!$A$2:$O$5991,7,FALSE())</f>
        <v>Dry Grocery</v>
      </c>
      <c r="D494" s="4" t="str">
        <f aca="false">VLOOKUP($B494,'Product Master'!$A$2:$O$5991,8,FALSE())</f>
        <v>Canned Beans &amp; Legumes</v>
      </c>
      <c r="E494" s="4" t="str">
        <f aca="false">VLOOKUP($B494,'Product Master'!$A$2:$O$5991,5,FALSE())</f>
        <v>Golden Grain Co.</v>
      </c>
      <c r="F494" s="4" t="str">
        <f aca="false">VLOOKUP($B494,'Product Master'!$A$2:$O$5991,4,FALSE())</f>
        <v>Golden Grain Co. Lentils, 15 oz</v>
      </c>
      <c r="G494" s="4" t="str">
        <f aca="false">VLOOKUP($B494,'Product Master'!$A$2:$O$5991,9,FALSE())</f>
        <v>15 oz</v>
      </c>
      <c r="H494" s="5" t="s">
        <v>16</v>
      </c>
      <c r="I494" s="6" t="n">
        <f aca="false">VLOOKUP($B494,'Product Master'!$A$2:$O$5991,14,FALSE())</f>
        <v>1.99</v>
      </c>
      <c r="J494" s="7" t="n">
        <f aca="false">VLOOKUP($B494,'Product Master'!$A$2:$O$5991,13,FALSE())</f>
        <v>24</v>
      </c>
      <c r="K494" s="7" t="str">
        <f aca="false">VLOOKUP($B494,'Product Master'!$A$2:$O$5991,11,FALSE())</f>
        <v>N</v>
      </c>
      <c r="L494" s="7" t="str">
        <f aca="false">VLOOKUP($B494,'Product Master'!$A$2:$O$5991,12,FALSE())</f>
        <v>N</v>
      </c>
      <c r="M494" s="3" t="n">
        <v>28</v>
      </c>
      <c r="N494" s="3" t="n">
        <v>3</v>
      </c>
    </row>
    <row r="495" customFormat="false" ht="15" hidden="false" customHeight="true" outlineLevel="0" collapsed="false">
      <c r="A495" s="3" t="s">
        <v>1001</v>
      </c>
      <c r="B495" s="3" t="s">
        <v>1002</v>
      </c>
      <c r="C495" s="4" t="str">
        <f aca="false">VLOOKUP($B495,'Product Master'!$A$2:$O$5991,7,FALSE())</f>
        <v>Dry Grocery</v>
      </c>
      <c r="D495" s="4" t="str">
        <f aca="false">VLOOKUP($B495,'Product Master'!$A$2:$O$5991,8,FALSE())</f>
        <v>Canned Beans &amp; Legumes</v>
      </c>
      <c r="E495" s="4" t="str">
        <f aca="false">VLOOKUP($B495,'Product Master'!$A$2:$O$5991,5,FALSE())</f>
        <v>Redbarn</v>
      </c>
      <c r="F495" s="4" t="str">
        <f aca="false">VLOOKUP($B495,'Product Master'!$A$2:$O$5991,4,FALSE())</f>
        <v>Redbarn Organic Refried Beans, 15 oz</v>
      </c>
      <c r="G495" s="4" t="str">
        <f aca="false">VLOOKUP($B495,'Product Master'!$A$2:$O$5991,9,FALSE())</f>
        <v>15 oz</v>
      </c>
      <c r="H495" s="5" t="s">
        <v>16</v>
      </c>
      <c r="I495" s="6" t="n">
        <f aca="false">VLOOKUP($B495,'Product Master'!$A$2:$O$5991,14,FALSE())</f>
        <v>1.79</v>
      </c>
      <c r="J495" s="7" t="n">
        <f aca="false">VLOOKUP($B495,'Product Master'!$A$2:$O$5991,13,FALSE())</f>
        <v>8</v>
      </c>
      <c r="K495" s="7" t="str">
        <f aca="false">VLOOKUP($B495,'Product Master'!$A$2:$O$5991,11,FALSE())</f>
        <v>N</v>
      </c>
      <c r="L495" s="7" t="str">
        <f aca="false">VLOOKUP($B495,'Product Master'!$A$2:$O$5991,12,FALSE())</f>
        <v>N</v>
      </c>
      <c r="M495" s="3" t="n">
        <v>69</v>
      </c>
      <c r="N495" s="3" t="n">
        <v>18</v>
      </c>
    </row>
    <row r="496" customFormat="false" ht="15" hidden="false" customHeight="true" outlineLevel="0" collapsed="false">
      <c r="A496" s="3" t="s">
        <v>1003</v>
      </c>
      <c r="B496" s="3" t="s">
        <v>1004</v>
      </c>
      <c r="C496" s="4" t="str">
        <f aca="false">VLOOKUP($B496,'Product Master'!$A$2:$O$5991,7,FALSE())</f>
        <v>Dry Grocery</v>
      </c>
      <c r="D496" s="4" t="str">
        <f aca="false">VLOOKUP($B496,'Product Master'!$A$2:$O$5991,8,FALSE())</f>
        <v>Canned Beans &amp; Legumes</v>
      </c>
      <c r="E496" s="4" t="str">
        <f aca="false">VLOOKUP($B496,'Product Master'!$A$2:$O$5991,5,FALSE())</f>
        <v>Harborline</v>
      </c>
      <c r="F496" s="4" t="str">
        <f aca="false">VLOOKUP($B496,'Product Master'!$A$2:$O$5991,4,FALSE())</f>
        <v>Harborline Low Sodium Kidney Beans, 28 oz</v>
      </c>
      <c r="G496" s="4" t="str">
        <f aca="false">VLOOKUP($B496,'Product Master'!$A$2:$O$5991,9,FALSE())</f>
        <v>28 oz</v>
      </c>
      <c r="H496" s="5" t="s">
        <v>16</v>
      </c>
      <c r="I496" s="6" t="n">
        <f aca="false">VLOOKUP($B496,'Product Master'!$A$2:$O$5991,14,FALSE())</f>
        <v>1.49</v>
      </c>
      <c r="J496" s="7" t="n">
        <f aca="false">VLOOKUP($B496,'Product Master'!$A$2:$O$5991,13,FALSE())</f>
        <v>1</v>
      </c>
      <c r="K496" s="7" t="str">
        <f aca="false">VLOOKUP($B496,'Product Master'!$A$2:$O$5991,11,FALSE())</f>
        <v>Y</v>
      </c>
      <c r="L496" s="7" t="str">
        <f aca="false">VLOOKUP($B496,'Product Master'!$A$2:$O$5991,12,FALSE())</f>
        <v>N</v>
      </c>
      <c r="M496" s="3" t="n">
        <v>97</v>
      </c>
      <c r="N496" s="3" t="n">
        <v>21</v>
      </c>
    </row>
    <row r="497" customFormat="false" ht="15" hidden="false" customHeight="true" outlineLevel="0" collapsed="false">
      <c r="A497" s="3" t="s">
        <v>1005</v>
      </c>
      <c r="B497" s="3" t="s">
        <v>1006</v>
      </c>
      <c r="C497" s="4" t="str">
        <f aca="false">VLOOKUP($B497,'Product Master'!$A$2:$O$5991,7,FALSE())</f>
        <v>Dry Grocery</v>
      </c>
      <c r="D497" s="4" t="str">
        <f aca="false">VLOOKUP($B497,'Product Master'!$A$2:$O$5991,8,FALSE())</f>
        <v>Canned Beans &amp; Legumes</v>
      </c>
      <c r="E497" s="4" t="str">
        <f aca="false">VLOOKUP($B497,'Product Master'!$A$2:$O$5991,5,FALSE())</f>
        <v>Wheatstone</v>
      </c>
      <c r="F497" s="4" t="str">
        <f aca="false">VLOOKUP($B497,'Product Master'!$A$2:$O$5991,4,FALSE())</f>
        <v>Wheatstone Great Northern Beans, 15 oz</v>
      </c>
      <c r="G497" s="4" t="str">
        <f aca="false">VLOOKUP($B497,'Product Master'!$A$2:$O$5991,9,FALSE())</f>
        <v>15 oz</v>
      </c>
      <c r="H497" s="5" t="s">
        <v>16</v>
      </c>
      <c r="I497" s="6" t="n">
        <f aca="false">VLOOKUP($B497,'Product Master'!$A$2:$O$5991,14,FALSE())</f>
        <v>1.99</v>
      </c>
      <c r="J497" s="7" t="n">
        <f aca="false">VLOOKUP($B497,'Product Master'!$A$2:$O$5991,13,FALSE())</f>
        <v>2</v>
      </c>
      <c r="K497" s="7" t="str">
        <f aca="false">VLOOKUP($B497,'Product Master'!$A$2:$O$5991,11,FALSE())</f>
        <v>N</v>
      </c>
      <c r="L497" s="7" t="str">
        <f aca="false">VLOOKUP($B497,'Product Master'!$A$2:$O$5991,12,FALSE())</f>
        <v>N</v>
      </c>
      <c r="M497" s="3" t="n">
        <v>124</v>
      </c>
      <c r="N497" s="3" t="n">
        <v>11</v>
      </c>
    </row>
    <row r="498" customFormat="false" ht="15" hidden="false" customHeight="true" outlineLevel="0" collapsed="false">
      <c r="A498" s="3" t="s">
        <v>1007</v>
      </c>
      <c r="B498" s="3" t="s">
        <v>1008</v>
      </c>
      <c r="C498" s="4" t="str">
        <f aca="false">VLOOKUP($B498,'Product Master'!$A$2:$O$5991,7,FALSE())</f>
        <v>Dry Grocery</v>
      </c>
      <c r="D498" s="4" t="str">
        <f aca="false">VLOOKUP($B498,'Product Master'!$A$2:$O$5991,8,FALSE())</f>
        <v>Canned Beans &amp; Legumes</v>
      </c>
      <c r="E498" s="4" t="str">
        <f aca="false">VLOOKUP($B498,'Product Master'!$A$2:$O$5991,5,FALSE())</f>
        <v>Golden Grain Co.</v>
      </c>
      <c r="F498" s="4" t="str">
        <f aca="false">VLOOKUP($B498,'Product Master'!$A$2:$O$5991,4,FALSE())</f>
        <v>Golden Grain Co. Organic Baked Beans, 28 oz</v>
      </c>
      <c r="G498" s="4" t="str">
        <f aca="false">VLOOKUP($B498,'Product Master'!$A$2:$O$5991,9,FALSE())</f>
        <v>28 oz</v>
      </c>
      <c r="H498" s="5" t="s">
        <v>16</v>
      </c>
      <c r="I498" s="6" t="n">
        <f aca="false">VLOOKUP($B498,'Product Master'!$A$2:$O$5991,14,FALSE())</f>
        <v>1.39</v>
      </c>
      <c r="J498" s="7" t="n">
        <f aca="false">VLOOKUP($B498,'Product Master'!$A$2:$O$5991,13,FALSE())</f>
        <v>2</v>
      </c>
      <c r="K498" s="7" t="str">
        <f aca="false">VLOOKUP($B498,'Product Master'!$A$2:$O$5991,11,FALSE())</f>
        <v>N</v>
      </c>
      <c r="L498" s="7" t="str">
        <f aca="false">VLOOKUP($B498,'Product Master'!$A$2:$O$5991,12,FALSE())</f>
        <v>N</v>
      </c>
      <c r="M498" s="3" t="n">
        <v>122</v>
      </c>
      <c r="N498" s="3" t="n">
        <v>30</v>
      </c>
    </row>
    <row r="499" customFormat="false" ht="15" hidden="false" customHeight="true" outlineLevel="0" collapsed="false">
      <c r="A499" s="3" t="s">
        <v>1009</v>
      </c>
      <c r="B499" s="3" t="s">
        <v>1010</v>
      </c>
      <c r="C499" s="4" t="str">
        <f aca="false">VLOOKUP($B499,'Product Master'!$A$2:$O$5991,7,FALSE())</f>
        <v>Dry Grocery</v>
      </c>
      <c r="D499" s="4" t="str">
        <f aca="false">VLOOKUP($B499,'Product Master'!$A$2:$O$5991,8,FALSE())</f>
        <v>Canned Beans &amp; Legumes</v>
      </c>
      <c r="E499" s="4" t="str">
        <f aca="false">VLOOKUP($B499,'Product Master'!$A$2:$O$5991,5,FALSE())</f>
        <v>Golden Grain Co.</v>
      </c>
      <c r="F499" s="4" t="str">
        <f aca="false">VLOOKUP($B499,'Product Master'!$A$2:$O$5991,4,FALSE())</f>
        <v>Golden Grain Co. Organic Refried Beans, 28 oz</v>
      </c>
      <c r="G499" s="4" t="str">
        <f aca="false">VLOOKUP($B499,'Product Master'!$A$2:$O$5991,9,FALSE())</f>
        <v>28 oz</v>
      </c>
      <c r="H499" s="5" t="s">
        <v>16</v>
      </c>
      <c r="I499" s="6" t="n">
        <f aca="false">VLOOKUP($B499,'Product Master'!$A$2:$O$5991,14,FALSE())</f>
        <v>1.49</v>
      </c>
      <c r="J499" s="7" t="n">
        <f aca="false">VLOOKUP($B499,'Product Master'!$A$2:$O$5991,13,FALSE())</f>
        <v>4</v>
      </c>
      <c r="K499" s="7" t="str">
        <f aca="false">VLOOKUP($B499,'Product Master'!$A$2:$O$5991,11,FALSE())</f>
        <v>N</v>
      </c>
      <c r="L499" s="7" t="str">
        <f aca="false">VLOOKUP($B499,'Product Master'!$A$2:$O$5991,12,FALSE())</f>
        <v>N</v>
      </c>
      <c r="M499" s="3" t="n">
        <v>106</v>
      </c>
      <c r="N499" s="3" t="n">
        <v>27</v>
      </c>
    </row>
    <row r="500" customFormat="false" ht="15" hidden="false" customHeight="true" outlineLevel="0" collapsed="false">
      <c r="A500" s="3" t="s">
        <v>1011</v>
      </c>
      <c r="B500" s="3" t="s">
        <v>1012</v>
      </c>
      <c r="C500" s="4" t="str">
        <f aca="false">VLOOKUP($B500,'Product Master'!$A$2:$O$5991,7,FALSE())</f>
        <v>Dry Grocery</v>
      </c>
      <c r="D500" s="4" t="str">
        <f aca="false">VLOOKUP($B500,'Product Master'!$A$2:$O$5991,8,FALSE())</f>
        <v>Canned Beans &amp; Legumes</v>
      </c>
      <c r="E500" s="4" t="str">
        <f aca="false">VLOOKUP($B500,'Product Master'!$A$2:$O$5991,5,FALSE())</f>
        <v>Wheatstone</v>
      </c>
      <c r="F500" s="4" t="str">
        <f aca="false">VLOOKUP($B500,'Product Master'!$A$2:$O$5991,4,FALSE())</f>
        <v>Wheatstone Spicy Great Northern Beans, 15 oz</v>
      </c>
      <c r="G500" s="4" t="str">
        <f aca="false">VLOOKUP($B500,'Product Master'!$A$2:$O$5991,9,FALSE())</f>
        <v>15 oz</v>
      </c>
      <c r="H500" s="5" t="s">
        <v>16</v>
      </c>
      <c r="I500" s="6" t="n">
        <f aca="false">VLOOKUP($B500,'Product Master'!$A$2:$O$5991,14,FALSE())</f>
        <v>2.89</v>
      </c>
      <c r="J500" s="7" t="n">
        <f aca="false">VLOOKUP($B500,'Product Master'!$A$2:$O$5991,13,FALSE())</f>
        <v>6</v>
      </c>
      <c r="K500" s="7" t="str">
        <f aca="false">VLOOKUP($B500,'Product Master'!$A$2:$O$5991,11,FALSE())</f>
        <v>N</v>
      </c>
      <c r="L500" s="7" t="str">
        <f aca="false">VLOOKUP($B500,'Product Master'!$A$2:$O$5991,12,FALSE())</f>
        <v>N</v>
      </c>
      <c r="M500" s="3" t="n">
        <v>14</v>
      </c>
      <c r="N500" s="3" t="n">
        <v>25</v>
      </c>
    </row>
    <row r="501" customFormat="false" ht="15" hidden="false" customHeight="true" outlineLevel="0" collapsed="false">
      <c r="A501" s="3" t="s">
        <v>1013</v>
      </c>
      <c r="B501" s="3" t="s">
        <v>1014</v>
      </c>
      <c r="C501" s="4" t="str">
        <f aca="false">VLOOKUP($B501,'Product Master'!$A$2:$O$5991,7,FALSE())</f>
        <v>Dry Grocery</v>
      </c>
      <c r="D501" s="4" t="str">
        <f aca="false">VLOOKUP($B501,'Product Master'!$A$2:$O$5991,8,FALSE())</f>
        <v>Canned Beans &amp; Legumes</v>
      </c>
      <c r="E501" s="4" t="str">
        <f aca="false">VLOOKUP($B501,'Product Master'!$A$2:$O$5991,5,FALSE())</f>
        <v>Pepperlane</v>
      </c>
      <c r="F501" s="4" t="str">
        <f aca="false">VLOOKUP($B501,'Product Master'!$A$2:$O$5991,4,FALSE())</f>
        <v>Pepperlane Kidney Beans, 16 oz</v>
      </c>
      <c r="G501" s="4" t="str">
        <f aca="false">VLOOKUP($B501,'Product Master'!$A$2:$O$5991,9,FALSE())</f>
        <v>16 oz</v>
      </c>
      <c r="H501" s="5" t="s">
        <v>16</v>
      </c>
      <c r="I501" s="6" t="n">
        <f aca="false">VLOOKUP($B501,'Product Master'!$A$2:$O$5991,14,FALSE())</f>
        <v>1.79</v>
      </c>
      <c r="J501" s="7" t="n">
        <f aca="false">VLOOKUP($B501,'Product Master'!$A$2:$O$5991,13,FALSE())</f>
        <v>24</v>
      </c>
      <c r="K501" s="7" t="str">
        <f aca="false">VLOOKUP($B501,'Product Master'!$A$2:$O$5991,11,FALSE())</f>
        <v>N</v>
      </c>
      <c r="L501" s="7" t="str">
        <f aca="false">VLOOKUP($B501,'Product Master'!$A$2:$O$5991,12,FALSE())</f>
        <v>N</v>
      </c>
      <c r="M501" s="3" t="n">
        <v>111</v>
      </c>
      <c r="N501" s="3" t="n">
        <v>38</v>
      </c>
    </row>
    <row r="502" customFormat="false" ht="15" hidden="false" customHeight="true" outlineLevel="0" collapsed="false">
      <c r="A502" s="3" t="s">
        <v>1015</v>
      </c>
      <c r="B502" s="3" t="s">
        <v>1016</v>
      </c>
      <c r="C502" s="4" t="str">
        <f aca="false">VLOOKUP($B502,'Product Master'!$A$2:$O$5991,7,FALSE())</f>
        <v>Dry Grocery</v>
      </c>
      <c r="D502" s="4" t="str">
        <f aca="false">VLOOKUP($B502,'Product Master'!$A$2:$O$5991,8,FALSE())</f>
        <v>Canned Beans &amp; Legumes</v>
      </c>
      <c r="E502" s="4" t="str">
        <f aca="false">VLOOKUP($B502,'Product Master'!$A$2:$O$5991,5,FALSE())</f>
        <v>Thrift Row</v>
      </c>
      <c r="F502" s="4" t="str">
        <f aca="false">VLOOKUP($B502,'Product Master'!$A$2:$O$5991,4,FALSE())</f>
        <v>Thrift Row Refried Beans, 28 oz</v>
      </c>
      <c r="G502" s="4" t="str">
        <f aca="false">VLOOKUP($B502,'Product Master'!$A$2:$O$5991,9,FALSE())</f>
        <v>28 oz</v>
      </c>
      <c r="H502" s="5" t="s">
        <v>16</v>
      </c>
      <c r="I502" s="6" t="n">
        <f aca="false">VLOOKUP($B502,'Product Master'!$A$2:$O$5991,14,FALSE())</f>
        <v>1.49</v>
      </c>
      <c r="J502" s="7" t="n">
        <f aca="false">VLOOKUP($B502,'Product Master'!$A$2:$O$5991,13,FALSE())</f>
        <v>6</v>
      </c>
      <c r="K502" s="7" t="str">
        <f aca="false">VLOOKUP($B502,'Product Master'!$A$2:$O$5991,11,FALSE())</f>
        <v>Y</v>
      </c>
      <c r="L502" s="7" t="str">
        <f aca="false">VLOOKUP($B502,'Product Master'!$A$2:$O$5991,12,FALSE())</f>
        <v>N</v>
      </c>
      <c r="M502" s="3" t="n">
        <v>98</v>
      </c>
      <c r="N502" s="3" t="n">
        <v>24</v>
      </c>
    </row>
    <row r="503" customFormat="false" ht="15" hidden="false" customHeight="true" outlineLevel="0" collapsed="false">
      <c r="A503" s="3" t="s">
        <v>1017</v>
      </c>
      <c r="B503" s="3" t="s">
        <v>1018</v>
      </c>
      <c r="C503" s="4" t="str">
        <f aca="false">VLOOKUP($B503,'Product Master'!$A$2:$O$5991,7,FALSE())</f>
        <v>Dry Grocery</v>
      </c>
      <c r="D503" s="4" t="str">
        <f aca="false">VLOOKUP($B503,'Product Master'!$A$2:$O$5991,8,FALSE())</f>
        <v>Canned Beans &amp; Legumes</v>
      </c>
      <c r="E503" s="4" t="str">
        <f aca="false">VLOOKUP($B503,'Product Master'!$A$2:$O$5991,5,FALSE())</f>
        <v>Golden Grain Co.</v>
      </c>
      <c r="F503" s="4" t="str">
        <f aca="false">VLOOKUP($B503,'Product Master'!$A$2:$O$5991,4,FALSE())</f>
        <v>Golden Grain Co. Kidney Beans, 15 oz</v>
      </c>
      <c r="G503" s="4" t="str">
        <f aca="false">VLOOKUP($B503,'Product Master'!$A$2:$O$5991,9,FALSE())</f>
        <v>15 oz</v>
      </c>
      <c r="H503" s="5" t="s">
        <v>16</v>
      </c>
      <c r="I503" s="6" t="n">
        <f aca="false">VLOOKUP($B503,'Product Master'!$A$2:$O$5991,14,FALSE())</f>
        <v>0.29</v>
      </c>
      <c r="J503" s="7" t="n">
        <f aca="false">VLOOKUP($B503,'Product Master'!$A$2:$O$5991,13,FALSE())</f>
        <v>4</v>
      </c>
      <c r="K503" s="7" t="str">
        <f aca="false">VLOOKUP($B503,'Product Master'!$A$2:$O$5991,11,FALSE())</f>
        <v>N</v>
      </c>
      <c r="L503" s="7" t="str">
        <f aca="false">VLOOKUP($B503,'Product Master'!$A$2:$O$5991,12,FALSE())</f>
        <v>N</v>
      </c>
      <c r="M503" s="3" t="n">
        <v>111</v>
      </c>
      <c r="N503" s="3" t="n">
        <v>25</v>
      </c>
    </row>
    <row r="504" customFormat="false" ht="15" hidden="false" customHeight="true" outlineLevel="0" collapsed="false">
      <c r="A504" s="3" t="s">
        <v>1019</v>
      </c>
      <c r="B504" s="3" t="s">
        <v>1020</v>
      </c>
      <c r="C504" s="4" t="str">
        <f aca="false">VLOOKUP($B504,'Product Master'!$A$2:$O$5991,7,FALSE())</f>
        <v>Dry Grocery</v>
      </c>
      <c r="D504" s="4" t="str">
        <f aca="false">VLOOKUP($B504,'Product Master'!$A$2:$O$5991,8,FALSE())</f>
        <v>Canned Beans &amp; Legumes</v>
      </c>
      <c r="E504" s="4" t="str">
        <f aca="false">VLOOKUP($B504,'Product Master'!$A$2:$O$5991,5,FALSE())</f>
        <v>Thrift Row</v>
      </c>
      <c r="F504" s="4" t="str">
        <f aca="false">VLOOKUP($B504,'Product Master'!$A$2:$O$5991,4,FALSE())</f>
        <v>Thrift Row Low Sodium Pinto Beans, 28 oz</v>
      </c>
      <c r="G504" s="4" t="str">
        <f aca="false">VLOOKUP($B504,'Product Master'!$A$2:$O$5991,9,FALSE())</f>
        <v>28 oz</v>
      </c>
      <c r="H504" s="5" t="s">
        <v>16</v>
      </c>
      <c r="I504" s="6" t="n">
        <f aca="false">VLOOKUP($B504,'Product Master'!$A$2:$O$5991,14,FALSE())</f>
        <v>1.79</v>
      </c>
      <c r="J504" s="7" t="n">
        <f aca="false">VLOOKUP($B504,'Product Master'!$A$2:$O$5991,13,FALSE())</f>
        <v>24</v>
      </c>
      <c r="K504" s="7" t="str">
        <f aca="false">VLOOKUP($B504,'Product Master'!$A$2:$O$5991,11,FALSE())</f>
        <v>Y</v>
      </c>
      <c r="L504" s="7" t="str">
        <f aca="false">VLOOKUP($B504,'Product Master'!$A$2:$O$5991,12,FALSE())</f>
        <v>N</v>
      </c>
      <c r="M504" s="3" t="n">
        <v>5</v>
      </c>
      <c r="N504" s="3" t="n">
        <v>11</v>
      </c>
    </row>
    <row r="505" customFormat="false" ht="15" hidden="false" customHeight="true" outlineLevel="0" collapsed="false">
      <c r="A505" s="3" t="s">
        <v>1021</v>
      </c>
      <c r="B505" s="3" t="s">
        <v>1022</v>
      </c>
      <c r="C505" s="4" t="str">
        <f aca="false">VLOOKUP($B505,'Product Master'!$A$2:$O$5991,7,FALSE())</f>
        <v>Dry Grocery</v>
      </c>
      <c r="D505" s="4" t="str">
        <f aca="false">VLOOKUP($B505,'Product Master'!$A$2:$O$5991,8,FALSE())</f>
        <v>Canned Beans &amp; Legumes</v>
      </c>
      <c r="E505" s="4" t="str">
        <f aca="false">VLOOKUP($B505,'Product Master'!$A$2:$O$5991,5,FALSE())</f>
        <v>Kettle Row</v>
      </c>
      <c r="F505" s="4" t="str">
        <f aca="false">VLOOKUP($B505,'Product Master'!$A$2:$O$5991,4,FALSE())</f>
        <v>Kettle Row Baked Beans, 28 oz</v>
      </c>
      <c r="G505" s="4" t="str">
        <f aca="false">VLOOKUP($B505,'Product Master'!$A$2:$O$5991,9,FALSE())</f>
        <v>28 oz</v>
      </c>
      <c r="H505" s="5" t="s">
        <v>16</v>
      </c>
      <c r="I505" s="6" t="n">
        <f aca="false">VLOOKUP($B505,'Product Master'!$A$2:$O$5991,14,FALSE())</f>
        <v>1.29</v>
      </c>
      <c r="J505" s="7" t="n">
        <f aca="false">VLOOKUP($B505,'Product Master'!$A$2:$O$5991,13,FALSE())</f>
        <v>8</v>
      </c>
      <c r="K505" s="7" t="str">
        <f aca="false">VLOOKUP($B505,'Product Master'!$A$2:$O$5991,11,FALSE())</f>
        <v>N</v>
      </c>
      <c r="L505" s="7" t="str">
        <f aca="false">VLOOKUP($B505,'Product Master'!$A$2:$O$5991,12,FALSE())</f>
        <v>N</v>
      </c>
      <c r="M505" s="3" t="n">
        <v>68</v>
      </c>
      <c r="N505" s="3" t="n">
        <v>18</v>
      </c>
    </row>
    <row r="506" customFormat="false" ht="15" hidden="false" customHeight="true" outlineLevel="0" collapsed="false">
      <c r="A506" s="3" t="s">
        <v>1023</v>
      </c>
      <c r="B506" s="3" t="s">
        <v>1024</v>
      </c>
      <c r="C506" s="4" t="str">
        <f aca="false">VLOOKUP($B506,'Product Master'!$A$2:$O$5991,7,FALSE())</f>
        <v>Dry Grocery</v>
      </c>
      <c r="D506" s="4" t="str">
        <f aca="false">VLOOKUP($B506,'Product Master'!$A$2:$O$5991,8,FALSE())</f>
        <v>Canned Beans &amp; Legumes</v>
      </c>
      <c r="E506" s="4" t="str">
        <f aca="false">VLOOKUP($B506,'Product Master'!$A$2:$O$5991,5,FALSE())</f>
        <v>Pepperlane</v>
      </c>
      <c r="F506" s="4" t="str">
        <f aca="false">VLOOKUP($B506,'Product Master'!$A$2:$O$5991,4,FALSE())</f>
        <v>Pepperlane Low Sodium Refried Beans, 15 oz</v>
      </c>
      <c r="G506" s="4" t="str">
        <f aca="false">VLOOKUP($B506,'Product Master'!$A$2:$O$5991,9,FALSE())</f>
        <v>15 oz</v>
      </c>
      <c r="H506" s="5" t="s">
        <v>16</v>
      </c>
      <c r="I506" s="6" t="n">
        <f aca="false">VLOOKUP($B506,'Product Master'!$A$2:$O$5991,14,FALSE())</f>
        <v>0.79</v>
      </c>
      <c r="J506" s="7" t="n">
        <f aca="false">VLOOKUP($B506,'Product Master'!$A$2:$O$5991,13,FALSE())</f>
        <v>8</v>
      </c>
      <c r="K506" s="7" t="str">
        <f aca="false">VLOOKUP($B506,'Product Master'!$A$2:$O$5991,11,FALSE())</f>
        <v>N</v>
      </c>
      <c r="L506" s="7" t="str">
        <f aca="false">VLOOKUP($B506,'Product Master'!$A$2:$O$5991,12,FALSE())</f>
        <v>N</v>
      </c>
      <c r="M506" s="3" t="n">
        <v>44</v>
      </c>
      <c r="N506" s="3" t="n">
        <v>18</v>
      </c>
    </row>
    <row r="507" customFormat="false" ht="15" hidden="false" customHeight="true" outlineLevel="0" collapsed="false">
      <c r="A507" s="3" t="s">
        <v>1025</v>
      </c>
      <c r="B507" s="3" t="s">
        <v>1026</v>
      </c>
      <c r="C507" s="4" t="str">
        <f aca="false">VLOOKUP($B507,'Product Master'!$A$2:$O$5991,7,FALSE())</f>
        <v>Dry Grocery</v>
      </c>
      <c r="D507" s="4" t="str">
        <f aca="false">VLOOKUP($B507,'Product Master'!$A$2:$O$5991,8,FALSE())</f>
        <v>Canned Beans &amp; Legumes</v>
      </c>
      <c r="E507" s="4" t="str">
        <f aca="false">VLOOKUP($B507,'Product Master'!$A$2:$O$5991,5,FALSE())</f>
        <v>Redbarn</v>
      </c>
      <c r="F507" s="4" t="str">
        <f aca="false">VLOOKUP($B507,'Product Master'!$A$2:$O$5991,4,FALSE())</f>
        <v>Redbarn Organic Pinto Beans, 28 oz</v>
      </c>
      <c r="G507" s="4" t="str">
        <f aca="false">VLOOKUP($B507,'Product Master'!$A$2:$O$5991,9,FALSE())</f>
        <v>28 oz</v>
      </c>
      <c r="H507" s="5" t="s">
        <v>16</v>
      </c>
      <c r="I507" s="6" t="n">
        <f aca="false">VLOOKUP($B507,'Product Master'!$A$2:$O$5991,14,FALSE())</f>
        <v>1.49</v>
      </c>
      <c r="J507" s="7" t="n">
        <f aca="false">VLOOKUP($B507,'Product Master'!$A$2:$O$5991,13,FALSE())</f>
        <v>6</v>
      </c>
      <c r="K507" s="7" t="str">
        <f aca="false">VLOOKUP($B507,'Product Master'!$A$2:$O$5991,11,FALSE())</f>
        <v>N</v>
      </c>
      <c r="L507" s="7" t="str">
        <f aca="false">VLOOKUP($B507,'Product Master'!$A$2:$O$5991,12,FALSE())</f>
        <v>N</v>
      </c>
      <c r="M507" s="3" t="n">
        <v>84</v>
      </c>
      <c r="N507" s="3" t="n">
        <v>33</v>
      </c>
    </row>
    <row r="508" customFormat="false" ht="15" hidden="false" customHeight="true" outlineLevel="0" collapsed="false">
      <c r="A508" s="3" t="s">
        <v>1027</v>
      </c>
      <c r="B508" s="3" t="s">
        <v>1028</v>
      </c>
      <c r="C508" s="4" t="str">
        <f aca="false">VLOOKUP($B508,'Product Master'!$A$2:$O$5991,7,FALSE())</f>
        <v>Dry Grocery</v>
      </c>
      <c r="D508" s="4" t="str">
        <f aca="false">VLOOKUP($B508,'Product Master'!$A$2:$O$5991,8,FALSE())</f>
        <v>Canned Beans &amp; Legumes</v>
      </c>
      <c r="E508" s="4" t="str">
        <f aca="false">VLOOKUP($B508,'Product Master'!$A$2:$O$5991,5,FALSE())</f>
        <v>Golden Grain Co.</v>
      </c>
      <c r="F508" s="4" t="str">
        <f aca="false">VLOOKUP($B508,'Product Master'!$A$2:$O$5991,4,FALSE())</f>
        <v>Golden Grain Co. Black Beans, 15 oz</v>
      </c>
      <c r="G508" s="4" t="str">
        <f aca="false">VLOOKUP($B508,'Product Master'!$A$2:$O$5991,9,FALSE())</f>
        <v>15 oz</v>
      </c>
      <c r="H508" s="5" t="s">
        <v>16</v>
      </c>
      <c r="I508" s="6" t="n">
        <f aca="false">VLOOKUP($B508,'Product Master'!$A$2:$O$5991,14,FALSE())</f>
        <v>1.99</v>
      </c>
      <c r="J508" s="7" t="n">
        <f aca="false">VLOOKUP($B508,'Product Master'!$A$2:$O$5991,13,FALSE())</f>
        <v>2</v>
      </c>
      <c r="K508" s="7" t="str">
        <f aca="false">VLOOKUP($B508,'Product Master'!$A$2:$O$5991,11,FALSE())</f>
        <v>N</v>
      </c>
      <c r="L508" s="7" t="str">
        <f aca="false">VLOOKUP($B508,'Product Master'!$A$2:$O$5991,12,FALSE())</f>
        <v>N</v>
      </c>
      <c r="M508" s="3" t="n">
        <v>110</v>
      </c>
      <c r="N508" s="3" t="n">
        <v>24</v>
      </c>
    </row>
    <row r="509" customFormat="false" ht="15" hidden="false" customHeight="true" outlineLevel="0" collapsed="false">
      <c r="A509" s="3" t="s">
        <v>1029</v>
      </c>
      <c r="B509" s="3" t="s">
        <v>1030</v>
      </c>
      <c r="C509" s="4" t="str">
        <f aca="false">VLOOKUP($B509,'Product Master'!$A$2:$O$5991,7,FALSE())</f>
        <v>Dry Grocery</v>
      </c>
      <c r="D509" s="4" t="str">
        <f aca="false">VLOOKUP($B509,'Product Master'!$A$2:$O$5991,8,FALSE())</f>
        <v>Canned Beans &amp; Legumes</v>
      </c>
      <c r="E509" s="4" t="str">
        <f aca="false">VLOOKUP($B509,'Product Master'!$A$2:$O$5991,5,FALSE())</f>
        <v>Golden Grain Co.</v>
      </c>
      <c r="F509" s="4" t="str">
        <f aca="false">VLOOKUP($B509,'Product Master'!$A$2:$O$5991,4,FALSE())</f>
        <v>Golden Grain Co. Garbanzo Beans, 28 oz</v>
      </c>
      <c r="G509" s="4" t="str">
        <f aca="false">VLOOKUP($B509,'Product Master'!$A$2:$O$5991,9,FALSE())</f>
        <v>28 oz</v>
      </c>
      <c r="H509" s="5" t="s">
        <v>16</v>
      </c>
      <c r="I509" s="6" t="n">
        <f aca="false">VLOOKUP($B509,'Product Master'!$A$2:$O$5991,14,FALSE())</f>
        <v>1.49</v>
      </c>
      <c r="J509" s="7" t="n">
        <f aca="false">VLOOKUP($B509,'Product Master'!$A$2:$O$5991,13,FALSE())</f>
        <v>6</v>
      </c>
      <c r="K509" s="7" t="str">
        <f aca="false">VLOOKUP($B509,'Product Master'!$A$2:$O$5991,11,FALSE())</f>
        <v>N</v>
      </c>
      <c r="L509" s="7" t="str">
        <f aca="false">VLOOKUP($B509,'Product Master'!$A$2:$O$5991,12,FALSE())</f>
        <v>N</v>
      </c>
      <c r="M509" s="3" t="n">
        <v>45</v>
      </c>
      <c r="N509" s="3" t="n">
        <v>26</v>
      </c>
    </row>
    <row r="510" customFormat="false" ht="15" hidden="false" customHeight="true" outlineLevel="0" collapsed="false">
      <c r="A510" s="3" t="s">
        <v>1031</v>
      </c>
      <c r="B510" s="3" t="s">
        <v>1032</v>
      </c>
      <c r="C510" s="4" t="str">
        <f aca="false">VLOOKUP($B510,'Product Master'!$A$2:$O$5991,7,FALSE())</f>
        <v>Dry Grocery</v>
      </c>
      <c r="D510" s="4" t="str">
        <f aca="false">VLOOKUP($B510,'Product Master'!$A$2:$O$5991,8,FALSE())</f>
        <v>Canned Beans &amp; Legumes</v>
      </c>
      <c r="E510" s="4" t="str">
        <f aca="false">VLOOKUP($B510,'Product Master'!$A$2:$O$5991,5,FALSE())</f>
        <v>Wheatstone</v>
      </c>
      <c r="F510" s="4" t="str">
        <f aca="false">VLOOKUP($B510,'Product Master'!$A$2:$O$5991,4,FALSE())</f>
        <v>Wheatstone Organic Great Northern Beans, 16 oz</v>
      </c>
      <c r="G510" s="4" t="str">
        <f aca="false">VLOOKUP($B510,'Product Master'!$A$2:$O$5991,9,FALSE())</f>
        <v>16 oz</v>
      </c>
      <c r="H510" s="5" t="s">
        <v>16</v>
      </c>
      <c r="I510" s="6" t="n">
        <f aca="false">VLOOKUP($B510,'Product Master'!$A$2:$O$5991,14,FALSE())</f>
        <v>1.99</v>
      </c>
      <c r="J510" s="7" t="n">
        <f aca="false">VLOOKUP($B510,'Product Master'!$A$2:$O$5991,13,FALSE())</f>
        <v>4</v>
      </c>
      <c r="K510" s="7" t="str">
        <f aca="false">VLOOKUP($B510,'Product Master'!$A$2:$O$5991,11,FALSE())</f>
        <v>N</v>
      </c>
      <c r="L510" s="7" t="str">
        <f aca="false">VLOOKUP($B510,'Product Master'!$A$2:$O$5991,12,FALSE())</f>
        <v>N</v>
      </c>
      <c r="M510" s="3" t="n">
        <v>65</v>
      </c>
      <c r="N510" s="3" t="n">
        <v>5</v>
      </c>
    </row>
    <row r="511" customFormat="false" ht="15" hidden="false" customHeight="true" outlineLevel="0" collapsed="false">
      <c r="A511" s="3" t="s">
        <v>1033</v>
      </c>
      <c r="B511" s="3" t="s">
        <v>1034</v>
      </c>
      <c r="C511" s="4" t="str">
        <f aca="false">VLOOKUP($B511,'Product Master'!$A$2:$O$5991,7,FALSE())</f>
        <v>Dry Grocery</v>
      </c>
      <c r="D511" s="4" t="str">
        <f aca="false">VLOOKUP($B511,'Product Master'!$A$2:$O$5991,8,FALSE())</f>
        <v>Canned Beans &amp; Legumes</v>
      </c>
      <c r="E511" s="4" t="str">
        <f aca="false">VLOOKUP($B511,'Product Master'!$A$2:$O$5991,5,FALSE())</f>
        <v>Roastport</v>
      </c>
      <c r="F511" s="4" t="str">
        <f aca="false">VLOOKUP($B511,'Product Master'!$A$2:$O$5991,4,FALSE())</f>
        <v>Roastport Refried Beans, 28 oz</v>
      </c>
      <c r="G511" s="4" t="str">
        <f aca="false">VLOOKUP($B511,'Product Master'!$A$2:$O$5991,9,FALSE())</f>
        <v>28 oz</v>
      </c>
      <c r="H511" s="5" t="s">
        <v>16</v>
      </c>
      <c r="I511" s="6" t="n">
        <f aca="false">VLOOKUP($B511,'Product Master'!$A$2:$O$5991,14,FALSE())</f>
        <v>1.99</v>
      </c>
      <c r="J511" s="7" t="n">
        <f aca="false">VLOOKUP($B511,'Product Master'!$A$2:$O$5991,13,FALSE())</f>
        <v>8</v>
      </c>
      <c r="K511" s="7" t="str">
        <f aca="false">VLOOKUP($B511,'Product Master'!$A$2:$O$5991,11,FALSE())</f>
        <v>N</v>
      </c>
      <c r="L511" s="7" t="str">
        <f aca="false">VLOOKUP($B511,'Product Master'!$A$2:$O$5991,12,FALSE())</f>
        <v>N</v>
      </c>
      <c r="M511" s="3" t="n">
        <v>65</v>
      </c>
      <c r="N511" s="3" t="n">
        <v>28</v>
      </c>
    </row>
    <row r="512" customFormat="false" ht="15" hidden="false" customHeight="true" outlineLevel="0" collapsed="false">
      <c r="A512" s="3" t="s">
        <v>1035</v>
      </c>
      <c r="B512" s="3" t="s">
        <v>1036</v>
      </c>
      <c r="C512" s="4" t="str">
        <f aca="false">VLOOKUP($B512,'Product Master'!$A$2:$O$5991,7,FALSE())</f>
        <v>Dry Grocery</v>
      </c>
      <c r="D512" s="4" t="str">
        <f aca="false">VLOOKUP($B512,'Product Master'!$A$2:$O$5991,8,FALSE())</f>
        <v>Canned Beans &amp; Legumes</v>
      </c>
      <c r="E512" s="4" t="str">
        <f aca="false">VLOOKUP($B512,'Product Master'!$A$2:$O$5991,5,FALSE())</f>
        <v>Pepperlane</v>
      </c>
      <c r="F512" s="4" t="str">
        <f aca="false">VLOOKUP($B512,'Product Master'!$A$2:$O$5991,4,FALSE())</f>
        <v>Pepperlane Organic Pinto Beans, 28 oz</v>
      </c>
      <c r="G512" s="4" t="str">
        <f aca="false">VLOOKUP($B512,'Product Master'!$A$2:$O$5991,9,FALSE())</f>
        <v>28 oz</v>
      </c>
      <c r="H512" s="5" t="s">
        <v>16</v>
      </c>
      <c r="I512" s="6" t="n">
        <f aca="false">VLOOKUP($B512,'Product Master'!$A$2:$O$5991,14,FALSE())</f>
        <v>1.39</v>
      </c>
      <c r="J512" s="7" t="n">
        <f aca="false">VLOOKUP($B512,'Product Master'!$A$2:$O$5991,13,FALSE())</f>
        <v>4</v>
      </c>
      <c r="K512" s="7" t="str">
        <f aca="false">VLOOKUP($B512,'Product Master'!$A$2:$O$5991,11,FALSE())</f>
        <v>N</v>
      </c>
      <c r="L512" s="7" t="str">
        <f aca="false">VLOOKUP($B512,'Product Master'!$A$2:$O$5991,12,FALSE())</f>
        <v>N</v>
      </c>
      <c r="M512" s="3" t="n">
        <v>50</v>
      </c>
      <c r="N512" s="3" t="n">
        <v>32</v>
      </c>
    </row>
    <row r="513" customFormat="false" ht="15" hidden="false" customHeight="true" outlineLevel="0" collapsed="false">
      <c r="A513" s="3" t="s">
        <v>1037</v>
      </c>
      <c r="B513" s="3" t="s">
        <v>1038</v>
      </c>
      <c r="C513" s="4" t="str">
        <f aca="false">VLOOKUP($B513,'Product Master'!$A$2:$O$5991,7,FALSE())</f>
        <v>Dry Grocery</v>
      </c>
      <c r="D513" s="4" t="str">
        <f aca="false">VLOOKUP($B513,'Product Master'!$A$2:$O$5991,8,FALSE())</f>
        <v>Canned Beans &amp; Legumes</v>
      </c>
      <c r="E513" s="4" t="str">
        <f aca="false">VLOOKUP($B513,'Product Master'!$A$2:$O$5991,5,FALSE())</f>
        <v>Pepperlane</v>
      </c>
      <c r="F513" s="4" t="str">
        <f aca="false">VLOOKUP($B513,'Product Master'!$A$2:$O$5991,4,FALSE())</f>
        <v>Pepperlane Spicy Great Northern Beans, 28 oz</v>
      </c>
      <c r="G513" s="4" t="str">
        <f aca="false">VLOOKUP($B513,'Product Master'!$A$2:$O$5991,9,FALSE())</f>
        <v>28 oz</v>
      </c>
      <c r="H513" s="5" t="s">
        <v>16</v>
      </c>
      <c r="I513" s="6" t="n">
        <f aca="false">VLOOKUP($B513,'Product Master'!$A$2:$O$5991,14,FALSE())</f>
        <v>1.39</v>
      </c>
      <c r="J513" s="7" t="n">
        <f aca="false">VLOOKUP($B513,'Product Master'!$A$2:$O$5991,13,FALSE())</f>
        <v>24</v>
      </c>
      <c r="K513" s="7" t="str">
        <f aca="false">VLOOKUP($B513,'Product Master'!$A$2:$O$5991,11,FALSE())</f>
        <v>N</v>
      </c>
      <c r="L513" s="7" t="str">
        <f aca="false">VLOOKUP($B513,'Product Master'!$A$2:$O$5991,12,FALSE())</f>
        <v>N</v>
      </c>
      <c r="M513" s="3" t="n">
        <v>101</v>
      </c>
      <c r="N513" s="3" t="n">
        <v>19</v>
      </c>
    </row>
    <row r="514" customFormat="false" ht="15" hidden="false" customHeight="true" outlineLevel="0" collapsed="false">
      <c r="A514" s="3" t="s">
        <v>1039</v>
      </c>
      <c r="B514" s="3" t="s">
        <v>1040</v>
      </c>
      <c r="C514" s="4" t="str">
        <f aca="false">VLOOKUP($B514,'Product Master'!$A$2:$O$5991,7,FALSE())</f>
        <v>Dry Grocery</v>
      </c>
      <c r="D514" s="4" t="str">
        <f aca="false">VLOOKUP($B514,'Product Master'!$A$2:$O$5991,8,FALSE())</f>
        <v>Canned Beans &amp; Legumes</v>
      </c>
      <c r="E514" s="4" t="str">
        <f aca="false">VLOOKUP($B514,'Product Master'!$A$2:$O$5991,5,FALSE())</f>
        <v>Golden Grain Co.</v>
      </c>
      <c r="F514" s="4" t="str">
        <f aca="false">VLOOKUP($B514,'Product Master'!$A$2:$O$5991,4,FALSE())</f>
        <v>Golden Grain Co. Spicy Pinto Beans, 28 oz</v>
      </c>
      <c r="G514" s="4" t="str">
        <f aca="false">VLOOKUP($B514,'Product Master'!$A$2:$O$5991,9,FALSE())</f>
        <v>28 oz</v>
      </c>
      <c r="H514" s="5" t="s">
        <v>16</v>
      </c>
      <c r="I514" s="6" t="n">
        <f aca="false">VLOOKUP($B514,'Product Master'!$A$2:$O$5991,14,FALSE())</f>
        <v>1.39</v>
      </c>
      <c r="J514" s="7" t="n">
        <f aca="false">VLOOKUP($B514,'Product Master'!$A$2:$O$5991,13,FALSE())</f>
        <v>4</v>
      </c>
      <c r="K514" s="7" t="str">
        <f aca="false">VLOOKUP($B514,'Product Master'!$A$2:$O$5991,11,FALSE())</f>
        <v>N</v>
      </c>
      <c r="L514" s="7" t="str">
        <f aca="false">VLOOKUP($B514,'Product Master'!$A$2:$O$5991,12,FALSE())</f>
        <v>N</v>
      </c>
      <c r="M514" s="3" t="n">
        <v>71</v>
      </c>
      <c r="N514" s="3" t="n">
        <v>25</v>
      </c>
    </row>
    <row r="515" customFormat="false" ht="15" hidden="false" customHeight="true" outlineLevel="0" collapsed="false">
      <c r="A515" s="3" t="s">
        <v>1041</v>
      </c>
      <c r="B515" s="3" t="s">
        <v>1042</v>
      </c>
      <c r="C515" s="4" t="str">
        <f aca="false">VLOOKUP($B515,'Product Master'!$A$2:$O$5991,7,FALSE())</f>
        <v>Dry Grocery</v>
      </c>
      <c r="D515" s="4" t="str">
        <f aca="false">VLOOKUP($B515,'Product Master'!$A$2:$O$5991,8,FALSE())</f>
        <v>Canned Beans &amp; Legumes</v>
      </c>
      <c r="E515" s="4" t="str">
        <f aca="false">VLOOKUP($B515,'Product Master'!$A$2:$O$5991,5,FALSE())</f>
        <v>Roastport</v>
      </c>
      <c r="F515" s="4" t="str">
        <f aca="false">VLOOKUP($B515,'Product Master'!$A$2:$O$5991,4,FALSE())</f>
        <v>Roastport Organic Baked Beans, 16 oz</v>
      </c>
      <c r="G515" s="4" t="str">
        <f aca="false">VLOOKUP($B515,'Product Master'!$A$2:$O$5991,9,FALSE())</f>
        <v>16 oz</v>
      </c>
      <c r="H515" s="5" t="s">
        <v>16</v>
      </c>
      <c r="I515" s="6" t="n">
        <f aca="false">VLOOKUP($B515,'Product Master'!$A$2:$O$5991,14,FALSE())</f>
        <v>1.89</v>
      </c>
      <c r="J515" s="7" t="n">
        <f aca="false">VLOOKUP($B515,'Product Master'!$A$2:$O$5991,13,FALSE())</f>
        <v>2</v>
      </c>
      <c r="K515" s="7" t="str">
        <f aca="false">VLOOKUP($B515,'Product Master'!$A$2:$O$5991,11,FALSE())</f>
        <v>N</v>
      </c>
      <c r="L515" s="7" t="str">
        <f aca="false">VLOOKUP($B515,'Product Master'!$A$2:$O$5991,12,FALSE())</f>
        <v>N</v>
      </c>
      <c r="M515" s="3" t="n">
        <v>102</v>
      </c>
      <c r="N515" s="3" t="n">
        <v>28</v>
      </c>
    </row>
    <row r="516" customFormat="false" ht="15" hidden="false" customHeight="true" outlineLevel="0" collapsed="false">
      <c r="A516" s="3" t="s">
        <v>1043</v>
      </c>
      <c r="B516" s="3" t="s">
        <v>1044</v>
      </c>
      <c r="C516" s="4" t="str">
        <f aca="false">VLOOKUP($B516,'Product Master'!$A$2:$O$5991,7,FALSE())</f>
        <v>Dry Grocery</v>
      </c>
      <c r="D516" s="4" t="str">
        <f aca="false">VLOOKUP($B516,'Product Master'!$A$2:$O$5991,8,FALSE())</f>
        <v>Canned Beans &amp; Legumes</v>
      </c>
      <c r="E516" s="4" t="str">
        <f aca="false">VLOOKUP($B516,'Product Master'!$A$2:$O$5991,5,FALSE())</f>
        <v>Wheatstone</v>
      </c>
      <c r="F516" s="4" t="str">
        <f aca="false">VLOOKUP($B516,'Product Master'!$A$2:$O$5991,4,FALSE())</f>
        <v>Wheatstone Low Sodium Black Beans, 15 oz</v>
      </c>
      <c r="G516" s="4" t="str">
        <f aca="false">VLOOKUP($B516,'Product Master'!$A$2:$O$5991,9,FALSE())</f>
        <v>15 oz</v>
      </c>
      <c r="H516" s="5" t="s">
        <v>16</v>
      </c>
      <c r="I516" s="6" t="n">
        <f aca="false">VLOOKUP($B516,'Product Master'!$A$2:$O$5991,14,FALSE())</f>
        <v>1.49</v>
      </c>
      <c r="J516" s="7" t="n">
        <f aca="false">VLOOKUP($B516,'Product Master'!$A$2:$O$5991,13,FALSE())</f>
        <v>12</v>
      </c>
      <c r="K516" s="7" t="str">
        <f aca="false">VLOOKUP($B516,'Product Master'!$A$2:$O$5991,11,FALSE())</f>
        <v>N</v>
      </c>
      <c r="L516" s="7" t="str">
        <f aca="false">VLOOKUP($B516,'Product Master'!$A$2:$O$5991,12,FALSE())</f>
        <v>N</v>
      </c>
      <c r="M516" s="3" t="n">
        <v>103</v>
      </c>
      <c r="N516" s="3" t="n">
        <v>34</v>
      </c>
    </row>
    <row r="517" customFormat="false" ht="15" hidden="false" customHeight="true" outlineLevel="0" collapsed="false">
      <c r="A517" s="3" t="s">
        <v>1045</v>
      </c>
      <c r="B517" s="3" t="s">
        <v>1046</v>
      </c>
      <c r="C517" s="4" t="str">
        <f aca="false">VLOOKUP($B517,'Product Master'!$A$2:$O$5991,7,FALSE())</f>
        <v>Dry Grocery</v>
      </c>
      <c r="D517" s="4" t="str">
        <f aca="false">VLOOKUP($B517,'Product Master'!$A$2:$O$5991,8,FALSE())</f>
        <v>Canned Beans &amp; Legumes</v>
      </c>
      <c r="E517" s="4" t="str">
        <f aca="false">VLOOKUP($B517,'Product Master'!$A$2:$O$5991,5,FALSE())</f>
        <v>Pepperlane</v>
      </c>
      <c r="F517" s="4" t="str">
        <f aca="false">VLOOKUP($B517,'Product Master'!$A$2:$O$5991,4,FALSE())</f>
        <v>Pepperlane Refried Beans, 16 oz</v>
      </c>
      <c r="G517" s="4" t="str">
        <f aca="false">VLOOKUP($B517,'Product Master'!$A$2:$O$5991,9,FALSE())</f>
        <v>16 oz</v>
      </c>
      <c r="H517" s="5" t="s">
        <v>16</v>
      </c>
      <c r="I517" s="6" t="n">
        <f aca="false">VLOOKUP($B517,'Product Master'!$A$2:$O$5991,14,FALSE())</f>
        <v>1.29</v>
      </c>
      <c r="J517" s="7" t="n">
        <f aca="false">VLOOKUP($B517,'Product Master'!$A$2:$O$5991,13,FALSE())</f>
        <v>8</v>
      </c>
      <c r="K517" s="7" t="str">
        <f aca="false">VLOOKUP($B517,'Product Master'!$A$2:$O$5991,11,FALSE())</f>
        <v>N</v>
      </c>
      <c r="L517" s="7" t="str">
        <f aca="false">VLOOKUP($B517,'Product Master'!$A$2:$O$5991,12,FALSE())</f>
        <v>N</v>
      </c>
      <c r="M517" s="3" t="n">
        <v>31</v>
      </c>
      <c r="N517" s="3" t="n">
        <v>24</v>
      </c>
    </row>
    <row r="518" customFormat="false" ht="15" hidden="false" customHeight="true" outlineLevel="0" collapsed="false">
      <c r="A518" s="3" t="s">
        <v>1047</v>
      </c>
      <c r="B518" s="3" t="s">
        <v>1048</v>
      </c>
      <c r="C518" s="4" t="str">
        <f aca="false">VLOOKUP($B518,'Product Master'!$A$2:$O$5991,7,FALSE())</f>
        <v>Dry Grocery</v>
      </c>
      <c r="D518" s="4" t="str">
        <f aca="false">VLOOKUP($B518,'Product Master'!$A$2:$O$5991,8,FALSE())</f>
        <v>Canned Beans &amp; Legumes</v>
      </c>
      <c r="E518" s="4" t="str">
        <f aca="false">VLOOKUP($B518,'Product Master'!$A$2:$O$5991,5,FALSE())</f>
        <v>Wheatstone</v>
      </c>
      <c r="F518" s="4" t="str">
        <f aca="false">VLOOKUP($B518,'Product Master'!$A$2:$O$5991,4,FALSE())</f>
        <v>Wheatstone Spicy Pinto Beans, 15 oz</v>
      </c>
      <c r="G518" s="4" t="str">
        <f aca="false">VLOOKUP($B518,'Product Master'!$A$2:$O$5991,9,FALSE())</f>
        <v>15 oz</v>
      </c>
      <c r="H518" s="5" t="s">
        <v>16</v>
      </c>
      <c r="I518" s="6" t="n">
        <f aca="false">VLOOKUP($B518,'Product Master'!$A$2:$O$5991,14,FALSE())</f>
        <v>2.79</v>
      </c>
      <c r="J518" s="7" t="n">
        <f aca="false">VLOOKUP($B518,'Product Master'!$A$2:$O$5991,13,FALSE())</f>
        <v>1</v>
      </c>
      <c r="K518" s="7" t="str">
        <f aca="false">VLOOKUP($B518,'Product Master'!$A$2:$O$5991,11,FALSE())</f>
        <v>N</v>
      </c>
      <c r="L518" s="7" t="str">
        <f aca="false">VLOOKUP($B518,'Product Master'!$A$2:$O$5991,12,FALSE())</f>
        <v>N</v>
      </c>
      <c r="M518" s="3" t="n">
        <v>106</v>
      </c>
      <c r="N518" s="3" t="n">
        <v>39</v>
      </c>
    </row>
    <row r="519" customFormat="false" ht="15" hidden="false" customHeight="true" outlineLevel="0" collapsed="false">
      <c r="A519" s="3" t="s">
        <v>1049</v>
      </c>
      <c r="B519" s="3" t="s">
        <v>1050</v>
      </c>
      <c r="C519" s="4" t="str">
        <f aca="false">VLOOKUP($B519,'Product Master'!$A$2:$O$5991,7,FALSE())</f>
        <v>Dry Grocery</v>
      </c>
      <c r="D519" s="4" t="str">
        <f aca="false">VLOOKUP($B519,'Product Master'!$A$2:$O$5991,8,FALSE())</f>
        <v>Canned Beans &amp; Legumes</v>
      </c>
      <c r="E519" s="4" t="str">
        <f aca="false">VLOOKUP($B519,'Product Master'!$A$2:$O$5991,5,FALSE())</f>
        <v>Roastport</v>
      </c>
      <c r="F519" s="4" t="str">
        <f aca="false">VLOOKUP($B519,'Product Master'!$A$2:$O$5991,4,FALSE())</f>
        <v>Roastport Spicy Refried Beans, 16 oz</v>
      </c>
      <c r="G519" s="4" t="str">
        <f aca="false">VLOOKUP($B519,'Product Master'!$A$2:$O$5991,9,FALSE())</f>
        <v>16 oz</v>
      </c>
      <c r="H519" s="5" t="s">
        <v>16</v>
      </c>
      <c r="I519" s="6" t="n">
        <f aca="false">VLOOKUP($B519,'Product Master'!$A$2:$O$5991,14,FALSE())</f>
        <v>2.29</v>
      </c>
      <c r="J519" s="7" t="n">
        <f aca="false">VLOOKUP($B519,'Product Master'!$A$2:$O$5991,13,FALSE())</f>
        <v>12</v>
      </c>
      <c r="K519" s="7" t="str">
        <f aca="false">VLOOKUP($B519,'Product Master'!$A$2:$O$5991,11,FALSE())</f>
        <v>N</v>
      </c>
      <c r="L519" s="7" t="str">
        <f aca="false">VLOOKUP($B519,'Product Master'!$A$2:$O$5991,12,FALSE())</f>
        <v>N</v>
      </c>
      <c r="M519" s="3" t="n">
        <v>11</v>
      </c>
      <c r="N519" s="3" t="n">
        <v>22</v>
      </c>
    </row>
    <row r="520" customFormat="false" ht="15" hidden="false" customHeight="true" outlineLevel="0" collapsed="false">
      <c r="A520" s="3" t="s">
        <v>1051</v>
      </c>
      <c r="B520" s="3" t="s">
        <v>1052</v>
      </c>
      <c r="C520" s="4" t="str">
        <f aca="false">VLOOKUP($B520,'Product Master'!$A$2:$O$5991,7,FALSE())</f>
        <v>Dry Grocery</v>
      </c>
      <c r="D520" s="4" t="str">
        <f aca="false">VLOOKUP($B520,'Product Master'!$A$2:$O$5991,8,FALSE())</f>
        <v>Canned Beans &amp; Legumes</v>
      </c>
      <c r="E520" s="4" t="str">
        <f aca="false">VLOOKUP($B520,'Product Master'!$A$2:$O$5991,5,FALSE())</f>
        <v>Harborline</v>
      </c>
      <c r="F520" s="4" t="str">
        <f aca="false">VLOOKUP($B520,'Product Master'!$A$2:$O$5991,4,FALSE())</f>
        <v>Harborline Kidney Beans, 15 oz</v>
      </c>
      <c r="G520" s="4" t="str">
        <f aca="false">VLOOKUP($B520,'Product Master'!$A$2:$O$5991,9,FALSE())</f>
        <v>15 oz</v>
      </c>
      <c r="H520" s="5" t="s">
        <v>16</v>
      </c>
      <c r="I520" s="6" t="n">
        <f aca="false">VLOOKUP($B520,'Product Master'!$A$2:$O$5991,14,FALSE())</f>
        <v>1.79</v>
      </c>
      <c r="J520" s="7" t="n">
        <f aca="false">VLOOKUP($B520,'Product Master'!$A$2:$O$5991,13,FALSE())</f>
        <v>12</v>
      </c>
      <c r="K520" s="7" t="str">
        <f aca="false">VLOOKUP($B520,'Product Master'!$A$2:$O$5991,11,FALSE())</f>
        <v>Y</v>
      </c>
      <c r="L520" s="7" t="str">
        <f aca="false">VLOOKUP($B520,'Product Master'!$A$2:$O$5991,12,FALSE())</f>
        <v>N</v>
      </c>
      <c r="M520" s="3" t="n">
        <v>129</v>
      </c>
      <c r="N520" s="3" t="n">
        <v>26</v>
      </c>
    </row>
    <row r="521" customFormat="false" ht="15" hidden="false" customHeight="true" outlineLevel="0" collapsed="false">
      <c r="A521" s="3" t="s">
        <v>1053</v>
      </c>
      <c r="B521" s="3" t="s">
        <v>1054</v>
      </c>
      <c r="C521" s="4" t="str">
        <f aca="false">VLOOKUP($B521,'Product Master'!$A$2:$O$5991,7,FALSE())</f>
        <v>Dry Grocery</v>
      </c>
      <c r="D521" s="4" t="str">
        <f aca="false">VLOOKUP($B521,'Product Master'!$A$2:$O$5991,8,FALSE())</f>
        <v>Canned Beans &amp; Legumes</v>
      </c>
      <c r="E521" s="4" t="str">
        <f aca="false">VLOOKUP($B521,'Product Master'!$A$2:$O$5991,5,FALSE())</f>
        <v>Roastport</v>
      </c>
      <c r="F521" s="4" t="str">
        <f aca="false">VLOOKUP($B521,'Product Master'!$A$2:$O$5991,4,FALSE())</f>
        <v>Roastport Pinto Beans, 28 oz</v>
      </c>
      <c r="G521" s="4" t="str">
        <f aca="false">VLOOKUP($B521,'Product Master'!$A$2:$O$5991,9,FALSE())</f>
        <v>28 oz</v>
      </c>
      <c r="H521" s="5" t="s">
        <v>16</v>
      </c>
      <c r="I521" s="6" t="n">
        <f aca="false">VLOOKUP($B521,'Product Master'!$A$2:$O$5991,14,FALSE())</f>
        <v>1.99</v>
      </c>
      <c r="J521" s="7" t="n">
        <f aca="false">VLOOKUP($B521,'Product Master'!$A$2:$O$5991,13,FALSE())</f>
        <v>2</v>
      </c>
      <c r="K521" s="7" t="str">
        <f aca="false">VLOOKUP($B521,'Product Master'!$A$2:$O$5991,11,FALSE())</f>
        <v>N</v>
      </c>
      <c r="L521" s="7" t="str">
        <f aca="false">VLOOKUP($B521,'Product Master'!$A$2:$O$5991,12,FALSE())</f>
        <v>N</v>
      </c>
      <c r="M521" s="3" t="n">
        <v>26</v>
      </c>
      <c r="N521" s="3" t="n">
        <v>38</v>
      </c>
    </row>
    <row r="522" customFormat="false" ht="15" hidden="false" customHeight="true" outlineLevel="0" collapsed="false">
      <c r="A522" s="3" t="s">
        <v>1055</v>
      </c>
      <c r="B522" s="3" t="s">
        <v>1056</v>
      </c>
      <c r="C522" s="4" t="str">
        <f aca="false">VLOOKUP($B522,'Product Master'!$A$2:$O$5991,7,FALSE())</f>
        <v>Dry Grocery</v>
      </c>
      <c r="D522" s="4" t="str">
        <f aca="false">VLOOKUP($B522,'Product Master'!$A$2:$O$5991,8,FALSE())</f>
        <v>Canned Soup</v>
      </c>
      <c r="E522" s="4" t="str">
        <f aca="false">VLOOKUP($B522,'Product Master'!$A$2:$O$5991,5,FALSE())</f>
        <v>Nutgrove</v>
      </c>
      <c r="F522" s="4" t="str">
        <f aca="false">VLOOKUP($B522,'Product Master'!$A$2:$O$5991,4,FALSE())</f>
        <v>Nutgrove Organic Vegetable, 10.5 oz</v>
      </c>
      <c r="G522" s="4" t="str">
        <f aca="false">VLOOKUP($B522,'Product Master'!$A$2:$O$5991,9,FALSE())</f>
        <v>10.5 oz</v>
      </c>
      <c r="H522" s="5" t="s">
        <v>16</v>
      </c>
      <c r="I522" s="6" t="n">
        <f aca="false">VLOOKUP($B522,'Product Master'!$A$2:$O$5991,14,FALSE())</f>
        <v>3.99</v>
      </c>
      <c r="J522" s="7" t="n">
        <f aca="false">VLOOKUP($B522,'Product Master'!$A$2:$O$5991,13,FALSE())</f>
        <v>8</v>
      </c>
      <c r="K522" s="7" t="str">
        <f aca="false">VLOOKUP($B522,'Product Master'!$A$2:$O$5991,11,FALSE())</f>
        <v>N</v>
      </c>
      <c r="L522" s="7" t="str">
        <f aca="false">VLOOKUP($B522,'Product Master'!$A$2:$O$5991,12,FALSE())</f>
        <v>N</v>
      </c>
      <c r="M522" s="3" t="n">
        <v>36</v>
      </c>
      <c r="N522" s="3" t="n">
        <v>25</v>
      </c>
    </row>
    <row r="523" customFormat="false" ht="15" hidden="false" customHeight="true" outlineLevel="0" collapsed="false">
      <c r="A523" s="3" t="s">
        <v>1057</v>
      </c>
      <c r="B523" s="3" t="s">
        <v>1058</v>
      </c>
      <c r="C523" s="4" t="str">
        <f aca="false">VLOOKUP($B523,'Product Master'!$A$2:$O$5991,7,FALSE())</f>
        <v>Dry Grocery</v>
      </c>
      <c r="D523" s="4" t="str">
        <f aca="false">VLOOKUP($B523,'Product Master'!$A$2:$O$5991,8,FALSE())</f>
        <v>Canned Soup</v>
      </c>
      <c r="E523" s="4" t="str">
        <f aca="false">VLOOKUP($B523,'Product Master'!$A$2:$O$5991,5,FALSE())</f>
        <v>Redbarn</v>
      </c>
      <c r="F523" s="4" t="str">
        <f aca="false">VLOOKUP($B523,'Product Master'!$A$2:$O$5991,4,FALSE())</f>
        <v>Redbarn Ready-to-Serve Chili, 18.6 oz</v>
      </c>
      <c r="G523" s="4" t="str">
        <f aca="false">VLOOKUP($B523,'Product Master'!$A$2:$O$5991,9,FALSE())</f>
        <v>18.6 oz</v>
      </c>
      <c r="H523" s="5" t="s">
        <v>16</v>
      </c>
      <c r="I523" s="6" t="n">
        <f aca="false">VLOOKUP($B523,'Product Master'!$A$2:$O$5991,14,FALSE())</f>
        <v>2.39</v>
      </c>
      <c r="J523" s="7" t="n">
        <f aca="false">VLOOKUP($B523,'Product Master'!$A$2:$O$5991,13,FALSE())</f>
        <v>1</v>
      </c>
      <c r="K523" s="7" t="str">
        <f aca="false">VLOOKUP($B523,'Product Master'!$A$2:$O$5991,11,FALSE())</f>
        <v>N</v>
      </c>
      <c r="L523" s="7" t="str">
        <f aca="false">VLOOKUP($B523,'Product Master'!$A$2:$O$5991,12,FALSE())</f>
        <v>N</v>
      </c>
      <c r="M523" s="3" t="n">
        <v>9</v>
      </c>
      <c r="N523" s="3" t="n">
        <v>14</v>
      </c>
    </row>
    <row r="524" customFormat="false" ht="15" hidden="false" customHeight="true" outlineLevel="0" collapsed="false">
      <c r="A524" s="3" t="s">
        <v>1059</v>
      </c>
      <c r="B524" s="3" t="s">
        <v>1060</v>
      </c>
      <c r="C524" s="4" t="str">
        <f aca="false">VLOOKUP($B524,'Product Master'!$A$2:$O$5991,7,FALSE())</f>
        <v>Dry Grocery</v>
      </c>
      <c r="D524" s="4" t="str">
        <f aca="false">VLOOKUP($B524,'Product Master'!$A$2:$O$5991,8,FALSE())</f>
        <v>Canned Soup</v>
      </c>
      <c r="E524" s="4" t="str">
        <f aca="false">VLOOKUP($B524,'Product Master'!$A$2:$O$5991,5,FALSE())</f>
        <v>Nutgrove</v>
      </c>
      <c r="F524" s="4" t="str">
        <f aca="false">VLOOKUP($B524,'Product Master'!$A$2:$O$5991,4,FALSE())</f>
        <v>Nutgrove Condensed Cream of Mushroom, 15 oz</v>
      </c>
      <c r="G524" s="4" t="str">
        <f aca="false">VLOOKUP($B524,'Product Master'!$A$2:$O$5991,9,FALSE())</f>
        <v>15 oz</v>
      </c>
      <c r="H524" s="5" t="s">
        <v>16</v>
      </c>
      <c r="I524" s="6" t="n">
        <f aca="false">VLOOKUP($B524,'Product Master'!$A$2:$O$5991,14,FALSE())</f>
        <v>2.99</v>
      </c>
      <c r="J524" s="7" t="n">
        <f aca="false">VLOOKUP($B524,'Product Master'!$A$2:$O$5991,13,FALSE())</f>
        <v>12</v>
      </c>
      <c r="K524" s="7" t="str">
        <f aca="false">VLOOKUP($B524,'Product Master'!$A$2:$O$5991,11,FALSE())</f>
        <v>N</v>
      </c>
      <c r="L524" s="7" t="str">
        <f aca="false">VLOOKUP($B524,'Product Master'!$A$2:$O$5991,12,FALSE())</f>
        <v>N</v>
      </c>
      <c r="M524" s="3" t="n">
        <v>45</v>
      </c>
      <c r="N524" s="3" t="n">
        <v>30</v>
      </c>
    </row>
    <row r="525" customFormat="false" ht="15" hidden="false" customHeight="true" outlineLevel="0" collapsed="false">
      <c r="A525" s="3" t="s">
        <v>1061</v>
      </c>
      <c r="B525" s="3" t="s">
        <v>1062</v>
      </c>
      <c r="C525" s="4" t="str">
        <f aca="false">VLOOKUP($B525,'Product Master'!$A$2:$O$5991,7,FALSE())</f>
        <v>Dry Grocery</v>
      </c>
      <c r="D525" s="4" t="str">
        <f aca="false">VLOOKUP($B525,'Product Master'!$A$2:$O$5991,8,FALSE())</f>
        <v>Canned Soup</v>
      </c>
      <c r="E525" s="4" t="str">
        <f aca="false">VLOOKUP($B525,'Product Master'!$A$2:$O$5991,5,FALSE())</f>
        <v>Kettle Row</v>
      </c>
      <c r="F525" s="4" t="str">
        <f aca="false">VLOOKUP($B525,'Product Master'!$A$2:$O$5991,4,FALSE())</f>
        <v>Kettle Row Condensed Tomato, 18.6 oz</v>
      </c>
      <c r="G525" s="4" t="str">
        <f aca="false">VLOOKUP($B525,'Product Master'!$A$2:$O$5991,9,FALSE())</f>
        <v>18.6 oz</v>
      </c>
      <c r="H525" s="5" t="s">
        <v>16</v>
      </c>
      <c r="I525" s="6" t="n">
        <f aca="false">VLOOKUP($B525,'Product Master'!$A$2:$O$5991,14,FALSE())</f>
        <v>1.79</v>
      </c>
      <c r="J525" s="7" t="n">
        <f aca="false">VLOOKUP($B525,'Product Master'!$A$2:$O$5991,13,FALSE())</f>
        <v>6</v>
      </c>
      <c r="K525" s="7" t="str">
        <f aca="false">VLOOKUP($B525,'Product Master'!$A$2:$O$5991,11,FALSE())</f>
        <v>N</v>
      </c>
      <c r="L525" s="7" t="str">
        <f aca="false">VLOOKUP($B525,'Product Master'!$A$2:$O$5991,12,FALSE())</f>
        <v>N</v>
      </c>
      <c r="M525" s="3" t="n">
        <v>125</v>
      </c>
      <c r="N525" s="3" t="n">
        <v>16</v>
      </c>
    </row>
    <row r="526" customFormat="false" ht="15" hidden="false" customHeight="true" outlineLevel="0" collapsed="false">
      <c r="A526" s="3" t="s">
        <v>1063</v>
      </c>
      <c r="B526" s="3" t="s">
        <v>1064</v>
      </c>
      <c r="C526" s="4" t="str">
        <f aca="false">VLOOKUP($B526,'Product Master'!$A$2:$O$5991,7,FALSE())</f>
        <v>Dry Grocery</v>
      </c>
      <c r="D526" s="4" t="str">
        <f aca="false">VLOOKUP($B526,'Product Master'!$A$2:$O$5991,8,FALSE())</f>
        <v>Canned Soup</v>
      </c>
      <c r="E526" s="4" t="str">
        <f aca="false">VLOOKUP($B526,'Product Master'!$A$2:$O$5991,5,FALSE())</f>
        <v>Redbarn</v>
      </c>
      <c r="F526" s="4" t="str">
        <f aca="false">VLOOKUP($B526,'Product Master'!$A$2:$O$5991,4,FALSE())</f>
        <v>Redbarn Ready-to-Serve Vegetable, 15 oz</v>
      </c>
      <c r="G526" s="4" t="str">
        <f aca="false">VLOOKUP($B526,'Product Master'!$A$2:$O$5991,9,FALSE())</f>
        <v>15 oz</v>
      </c>
      <c r="H526" s="5" t="s">
        <v>16</v>
      </c>
      <c r="I526" s="6" t="n">
        <f aca="false">VLOOKUP($B526,'Product Master'!$A$2:$O$5991,14,FALSE())</f>
        <v>1.29</v>
      </c>
      <c r="J526" s="7" t="n">
        <f aca="false">VLOOKUP($B526,'Product Master'!$A$2:$O$5991,13,FALSE())</f>
        <v>4</v>
      </c>
      <c r="K526" s="7" t="str">
        <f aca="false">VLOOKUP($B526,'Product Master'!$A$2:$O$5991,11,FALSE())</f>
        <v>N</v>
      </c>
      <c r="L526" s="7" t="str">
        <f aca="false">VLOOKUP($B526,'Product Master'!$A$2:$O$5991,12,FALSE())</f>
        <v>N</v>
      </c>
      <c r="M526" s="3" t="n">
        <v>61</v>
      </c>
      <c r="N526" s="3" t="n">
        <v>24</v>
      </c>
    </row>
    <row r="527" customFormat="false" ht="15" hidden="false" customHeight="true" outlineLevel="0" collapsed="false">
      <c r="A527" s="3" t="s">
        <v>1065</v>
      </c>
      <c r="B527" s="3" t="s">
        <v>1066</v>
      </c>
      <c r="C527" s="4" t="str">
        <f aca="false">VLOOKUP($B527,'Product Master'!$A$2:$O$5991,7,FALSE())</f>
        <v>Dry Grocery</v>
      </c>
      <c r="D527" s="4" t="str">
        <f aca="false">VLOOKUP($B527,'Product Master'!$A$2:$O$5991,8,FALSE())</f>
        <v>Canned Soup</v>
      </c>
      <c r="E527" s="4" t="str">
        <f aca="false">VLOOKUP($B527,'Product Master'!$A$2:$O$5991,5,FALSE())</f>
        <v>Nutgrove</v>
      </c>
      <c r="F527" s="4" t="str">
        <f aca="false">VLOOKUP($B527,'Product Master'!$A$2:$O$5991,4,FALSE())</f>
        <v>Nutgrove Reduced Sodium Vegetable, 10.5 oz</v>
      </c>
      <c r="G527" s="4" t="str">
        <f aca="false">VLOOKUP($B527,'Product Master'!$A$2:$O$5991,9,FALSE())</f>
        <v>10.5 oz</v>
      </c>
      <c r="H527" s="5" t="s">
        <v>16</v>
      </c>
      <c r="I527" s="6" t="n">
        <f aca="false">VLOOKUP($B527,'Product Master'!$A$2:$O$5991,14,FALSE())</f>
        <v>3.89</v>
      </c>
      <c r="J527" s="7" t="n">
        <f aca="false">VLOOKUP($B527,'Product Master'!$A$2:$O$5991,13,FALSE())</f>
        <v>24</v>
      </c>
      <c r="K527" s="7" t="str">
        <f aca="false">VLOOKUP($B527,'Product Master'!$A$2:$O$5991,11,FALSE())</f>
        <v>N</v>
      </c>
      <c r="L527" s="7" t="str">
        <f aca="false">VLOOKUP($B527,'Product Master'!$A$2:$O$5991,12,FALSE())</f>
        <v>N</v>
      </c>
      <c r="M527" s="3" t="n">
        <v>146</v>
      </c>
      <c r="N527" s="3" t="n">
        <v>23</v>
      </c>
    </row>
    <row r="528" customFormat="false" ht="15" hidden="false" customHeight="true" outlineLevel="0" collapsed="false">
      <c r="A528" s="3" t="s">
        <v>1067</v>
      </c>
      <c r="B528" s="3" t="s">
        <v>1068</v>
      </c>
      <c r="C528" s="4" t="str">
        <f aca="false">VLOOKUP($B528,'Product Master'!$A$2:$O$5991,7,FALSE())</f>
        <v>Dry Grocery</v>
      </c>
      <c r="D528" s="4" t="str">
        <f aca="false">VLOOKUP($B528,'Product Master'!$A$2:$O$5991,8,FALSE())</f>
        <v>Canned Soup</v>
      </c>
      <c r="E528" s="4" t="str">
        <f aca="false">VLOOKUP($B528,'Product Master'!$A$2:$O$5991,5,FALSE())</f>
        <v>Golden Grain Co.</v>
      </c>
      <c r="F528" s="4" t="str">
        <f aca="false">VLOOKUP($B528,'Product Master'!$A$2:$O$5991,4,FALSE())</f>
        <v>Golden Grain Co. Organic Tomato, 18.6 oz</v>
      </c>
      <c r="G528" s="4" t="str">
        <f aca="false">VLOOKUP($B528,'Product Master'!$A$2:$O$5991,9,FALSE())</f>
        <v>18.6 oz</v>
      </c>
      <c r="H528" s="5" t="s">
        <v>16</v>
      </c>
      <c r="I528" s="6" t="n">
        <f aca="false">VLOOKUP($B528,'Product Master'!$A$2:$O$5991,14,FALSE())</f>
        <v>3.39</v>
      </c>
      <c r="J528" s="7" t="n">
        <f aca="false">VLOOKUP($B528,'Product Master'!$A$2:$O$5991,13,FALSE())</f>
        <v>12</v>
      </c>
      <c r="K528" s="7" t="str">
        <f aca="false">VLOOKUP($B528,'Product Master'!$A$2:$O$5991,11,FALSE())</f>
        <v>N</v>
      </c>
      <c r="L528" s="7" t="str">
        <f aca="false">VLOOKUP($B528,'Product Master'!$A$2:$O$5991,12,FALSE())</f>
        <v>N</v>
      </c>
      <c r="M528" s="3" t="n">
        <v>136</v>
      </c>
      <c r="N528" s="3" t="n">
        <v>3</v>
      </c>
    </row>
    <row r="529" customFormat="false" ht="15" hidden="false" customHeight="true" outlineLevel="0" collapsed="false">
      <c r="A529" s="3" t="s">
        <v>1069</v>
      </c>
      <c r="B529" s="3" t="s">
        <v>1070</v>
      </c>
      <c r="C529" s="4" t="str">
        <f aca="false">VLOOKUP($B529,'Product Master'!$A$2:$O$5991,7,FALSE())</f>
        <v>Dry Grocery</v>
      </c>
      <c r="D529" s="4" t="str">
        <f aca="false">VLOOKUP($B529,'Product Master'!$A$2:$O$5991,8,FALSE())</f>
        <v>Canned Soup</v>
      </c>
      <c r="E529" s="4" t="str">
        <f aca="false">VLOOKUP($B529,'Product Master'!$A$2:$O$5991,5,FALSE())</f>
        <v>Orchard Spread</v>
      </c>
      <c r="F529" s="4" t="str">
        <f aca="false">VLOOKUP($B529,'Product Master'!$A$2:$O$5991,4,FALSE())</f>
        <v>Orchard Spread Ready-to-Serve Broccoli Cheddar, 15 oz</v>
      </c>
      <c r="G529" s="4" t="str">
        <f aca="false">VLOOKUP($B529,'Product Master'!$A$2:$O$5991,9,FALSE())</f>
        <v>15 oz</v>
      </c>
      <c r="H529" s="5" t="s">
        <v>16</v>
      </c>
      <c r="I529" s="6" t="n">
        <f aca="false">VLOOKUP($B529,'Product Master'!$A$2:$O$5991,14,FALSE())</f>
        <v>2.39</v>
      </c>
      <c r="J529" s="7" t="n">
        <f aca="false">VLOOKUP($B529,'Product Master'!$A$2:$O$5991,13,FALSE())</f>
        <v>6</v>
      </c>
      <c r="K529" s="7" t="str">
        <f aca="false">VLOOKUP($B529,'Product Master'!$A$2:$O$5991,11,FALSE())</f>
        <v>N</v>
      </c>
      <c r="L529" s="7" t="str">
        <f aca="false">VLOOKUP($B529,'Product Master'!$A$2:$O$5991,12,FALSE())</f>
        <v>N</v>
      </c>
      <c r="M529" s="3" t="n">
        <v>69</v>
      </c>
      <c r="N529" s="3" t="n">
        <v>22</v>
      </c>
    </row>
    <row r="530" customFormat="false" ht="15" hidden="false" customHeight="true" outlineLevel="0" collapsed="false">
      <c r="A530" s="3" t="s">
        <v>1071</v>
      </c>
      <c r="B530" s="3" t="s">
        <v>1072</v>
      </c>
      <c r="C530" s="4" t="str">
        <f aca="false">VLOOKUP($B530,'Product Master'!$A$2:$O$5991,7,FALSE())</f>
        <v>Dry Grocery</v>
      </c>
      <c r="D530" s="4" t="str">
        <f aca="false">VLOOKUP($B530,'Product Master'!$A$2:$O$5991,8,FALSE())</f>
        <v>Canned Soup</v>
      </c>
      <c r="E530" s="4" t="str">
        <f aca="false">VLOOKUP($B530,'Product Master'!$A$2:$O$5991,5,FALSE())</f>
        <v>Thrift Row</v>
      </c>
      <c r="F530" s="4" t="str">
        <f aca="false">VLOOKUP($B530,'Product Master'!$A$2:$O$5991,4,FALSE())</f>
        <v>Thrift Row Ready-to-Serve Clam Chowder, 15 oz</v>
      </c>
      <c r="G530" s="4" t="str">
        <f aca="false">VLOOKUP($B530,'Product Master'!$A$2:$O$5991,9,FALSE())</f>
        <v>15 oz</v>
      </c>
      <c r="H530" s="5" t="s">
        <v>16</v>
      </c>
      <c r="I530" s="6" t="n">
        <f aca="false">VLOOKUP($B530,'Product Master'!$A$2:$O$5991,14,FALSE())</f>
        <v>2.49</v>
      </c>
      <c r="J530" s="7" t="n">
        <f aca="false">VLOOKUP($B530,'Product Master'!$A$2:$O$5991,13,FALSE())</f>
        <v>12</v>
      </c>
      <c r="K530" s="7" t="str">
        <f aca="false">VLOOKUP($B530,'Product Master'!$A$2:$O$5991,11,FALSE())</f>
        <v>Y</v>
      </c>
      <c r="L530" s="7" t="str">
        <f aca="false">VLOOKUP($B530,'Product Master'!$A$2:$O$5991,12,FALSE())</f>
        <v>N</v>
      </c>
      <c r="M530" s="3" t="n">
        <v>63</v>
      </c>
      <c r="N530" s="3" t="n">
        <v>24</v>
      </c>
    </row>
    <row r="531" customFormat="false" ht="15" hidden="false" customHeight="true" outlineLevel="0" collapsed="false">
      <c r="A531" s="3" t="s">
        <v>1073</v>
      </c>
      <c r="B531" s="3" t="s">
        <v>1074</v>
      </c>
      <c r="C531" s="4" t="str">
        <f aca="false">VLOOKUP($B531,'Product Master'!$A$2:$O$5991,7,FALSE())</f>
        <v>Dry Grocery</v>
      </c>
      <c r="D531" s="4" t="str">
        <f aca="false">VLOOKUP($B531,'Product Master'!$A$2:$O$5991,8,FALSE())</f>
        <v>Canned Soup</v>
      </c>
      <c r="E531" s="4" t="str">
        <f aca="false">VLOOKUP($B531,'Product Master'!$A$2:$O$5991,5,FALSE())</f>
        <v>Pepperlane</v>
      </c>
      <c r="F531" s="4" t="str">
        <f aca="false">VLOOKUP($B531,'Product Master'!$A$2:$O$5991,4,FALSE())</f>
        <v>Pepperlane Reduced Sodium Cream of Mushroom, 15 oz</v>
      </c>
      <c r="G531" s="4" t="str">
        <f aca="false">VLOOKUP($B531,'Product Master'!$A$2:$O$5991,9,FALSE())</f>
        <v>15 oz</v>
      </c>
      <c r="H531" s="5" t="s">
        <v>16</v>
      </c>
      <c r="I531" s="6" t="n">
        <f aca="false">VLOOKUP($B531,'Product Master'!$A$2:$O$5991,14,FALSE())</f>
        <v>2.39</v>
      </c>
      <c r="J531" s="7" t="n">
        <f aca="false">VLOOKUP($B531,'Product Master'!$A$2:$O$5991,13,FALSE())</f>
        <v>8</v>
      </c>
      <c r="K531" s="7" t="str">
        <f aca="false">VLOOKUP($B531,'Product Master'!$A$2:$O$5991,11,FALSE())</f>
        <v>N</v>
      </c>
      <c r="L531" s="7" t="str">
        <f aca="false">VLOOKUP($B531,'Product Master'!$A$2:$O$5991,12,FALSE())</f>
        <v>N</v>
      </c>
      <c r="M531" s="3" t="n">
        <v>85</v>
      </c>
      <c r="N531" s="3" t="n">
        <v>33</v>
      </c>
    </row>
    <row r="532" customFormat="false" ht="15" hidden="false" customHeight="true" outlineLevel="0" collapsed="false">
      <c r="A532" s="3" t="s">
        <v>1075</v>
      </c>
      <c r="B532" s="3" t="s">
        <v>1076</v>
      </c>
      <c r="C532" s="4" t="str">
        <f aca="false">VLOOKUP($B532,'Product Master'!$A$2:$O$5991,7,FALSE())</f>
        <v>Dry Grocery</v>
      </c>
      <c r="D532" s="4" t="str">
        <f aca="false">VLOOKUP($B532,'Product Master'!$A$2:$O$5991,8,FALSE())</f>
        <v>Canned Soup</v>
      </c>
      <c r="E532" s="4" t="str">
        <f aca="false">VLOOKUP($B532,'Product Master'!$A$2:$O$5991,5,FALSE())</f>
        <v>Pepperlane</v>
      </c>
      <c r="F532" s="4" t="str">
        <f aca="false">VLOOKUP($B532,'Product Master'!$A$2:$O$5991,4,FALSE())</f>
        <v>Pepperlane Ready-to-Serve Vegetable, 15 oz</v>
      </c>
      <c r="G532" s="4" t="str">
        <f aca="false">VLOOKUP($B532,'Product Master'!$A$2:$O$5991,9,FALSE())</f>
        <v>15 oz</v>
      </c>
      <c r="H532" s="5" t="s">
        <v>16</v>
      </c>
      <c r="I532" s="6" t="n">
        <f aca="false">VLOOKUP($B532,'Product Master'!$A$2:$O$5991,14,FALSE())</f>
        <v>2.99</v>
      </c>
      <c r="J532" s="7" t="n">
        <f aca="false">VLOOKUP($B532,'Product Master'!$A$2:$O$5991,13,FALSE())</f>
        <v>4</v>
      </c>
      <c r="K532" s="7" t="str">
        <f aca="false">VLOOKUP($B532,'Product Master'!$A$2:$O$5991,11,FALSE())</f>
        <v>N</v>
      </c>
      <c r="L532" s="7" t="str">
        <f aca="false">VLOOKUP($B532,'Product Master'!$A$2:$O$5991,12,FALSE())</f>
        <v>N</v>
      </c>
      <c r="M532" s="3" t="n">
        <v>142</v>
      </c>
      <c r="N532" s="3" t="n">
        <v>19</v>
      </c>
    </row>
    <row r="533" customFormat="false" ht="15" hidden="false" customHeight="true" outlineLevel="0" collapsed="false">
      <c r="A533" s="3" t="s">
        <v>1077</v>
      </c>
      <c r="B533" s="3" t="s">
        <v>1078</v>
      </c>
      <c r="C533" s="4" t="str">
        <f aca="false">VLOOKUP($B533,'Product Master'!$A$2:$O$5991,7,FALSE())</f>
        <v>Dry Grocery</v>
      </c>
      <c r="D533" s="4" t="str">
        <f aca="false">VLOOKUP($B533,'Product Master'!$A$2:$O$5991,8,FALSE())</f>
        <v>Canned Soup</v>
      </c>
      <c r="E533" s="4" t="str">
        <f aca="false">VLOOKUP($B533,'Product Master'!$A$2:$O$5991,5,FALSE())</f>
        <v>Roastport</v>
      </c>
      <c r="F533" s="4" t="str">
        <f aca="false">VLOOKUP($B533,'Product Master'!$A$2:$O$5991,4,FALSE())</f>
        <v>Roastport Reduced Sodium Chili, 18.6 oz</v>
      </c>
      <c r="G533" s="4" t="str">
        <f aca="false">VLOOKUP($B533,'Product Master'!$A$2:$O$5991,9,FALSE())</f>
        <v>18.6 oz</v>
      </c>
      <c r="H533" s="5" t="s">
        <v>16</v>
      </c>
      <c r="I533" s="6" t="n">
        <f aca="false">VLOOKUP($B533,'Product Master'!$A$2:$O$5991,14,FALSE())</f>
        <v>2.79</v>
      </c>
      <c r="J533" s="7" t="n">
        <f aca="false">VLOOKUP($B533,'Product Master'!$A$2:$O$5991,13,FALSE())</f>
        <v>24</v>
      </c>
      <c r="K533" s="7" t="str">
        <f aca="false">VLOOKUP($B533,'Product Master'!$A$2:$O$5991,11,FALSE())</f>
        <v>N</v>
      </c>
      <c r="L533" s="7" t="str">
        <f aca="false">VLOOKUP($B533,'Product Master'!$A$2:$O$5991,12,FALSE())</f>
        <v>N</v>
      </c>
      <c r="M533" s="3" t="n">
        <v>101</v>
      </c>
      <c r="N533" s="3" t="n">
        <v>20</v>
      </c>
    </row>
    <row r="534" customFormat="false" ht="15" hidden="false" customHeight="true" outlineLevel="0" collapsed="false">
      <c r="A534" s="3" t="s">
        <v>1079</v>
      </c>
      <c r="B534" s="3" t="s">
        <v>1080</v>
      </c>
      <c r="C534" s="4" t="str">
        <f aca="false">VLOOKUP($B534,'Product Master'!$A$2:$O$5991,7,FALSE())</f>
        <v>Dry Grocery</v>
      </c>
      <c r="D534" s="4" t="str">
        <f aca="false">VLOOKUP($B534,'Product Master'!$A$2:$O$5991,8,FALSE())</f>
        <v>Canned Soup</v>
      </c>
      <c r="E534" s="4" t="str">
        <f aca="false">VLOOKUP($B534,'Product Master'!$A$2:$O$5991,5,FALSE())</f>
        <v>Roastport</v>
      </c>
      <c r="F534" s="4" t="str">
        <f aca="false">VLOOKUP($B534,'Product Master'!$A$2:$O$5991,4,FALSE())</f>
        <v>Roastport Organic Chicken Noodle, 18.6 oz</v>
      </c>
      <c r="G534" s="4" t="str">
        <f aca="false">VLOOKUP($B534,'Product Master'!$A$2:$O$5991,9,FALSE())</f>
        <v>18.6 oz</v>
      </c>
      <c r="H534" s="5" t="s">
        <v>16</v>
      </c>
      <c r="I534" s="6" t="n">
        <f aca="false">VLOOKUP($B534,'Product Master'!$A$2:$O$5991,14,FALSE())</f>
        <v>2.89</v>
      </c>
      <c r="J534" s="7" t="n">
        <f aca="false">VLOOKUP($B534,'Product Master'!$A$2:$O$5991,13,FALSE())</f>
        <v>12</v>
      </c>
      <c r="K534" s="7" t="str">
        <f aca="false">VLOOKUP($B534,'Product Master'!$A$2:$O$5991,11,FALSE())</f>
        <v>N</v>
      </c>
      <c r="L534" s="7" t="str">
        <f aca="false">VLOOKUP($B534,'Product Master'!$A$2:$O$5991,12,FALSE())</f>
        <v>N</v>
      </c>
      <c r="M534" s="3" t="n">
        <v>121</v>
      </c>
      <c r="N534" s="3" t="n">
        <v>22</v>
      </c>
    </row>
    <row r="535" customFormat="false" ht="15" hidden="false" customHeight="true" outlineLevel="0" collapsed="false">
      <c r="A535" s="3" t="s">
        <v>1081</v>
      </c>
      <c r="B535" s="3" t="s">
        <v>1082</v>
      </c>
      <c r="C535" s="4" t="str">
        <f aca="false">VLOOKUP($B535,'Product Master'!$A$2:$O$5991,7,FALSE())</f>
        <v>Dry Grocery</v>
      </c>
      <c r="D535" s="4" t="str">
        <f aca="false">VLOOKUP($B535,'Product Master'!$A$2:$O$5991,8,FALSE())</f>
        <v>Canned Soup</v>
      </c>
      <c r="E535" s="4" t="str">
        <f aca="false">VLOOKUP($B535,'Product Master'!$A$2:$O$5991,5,FALSE())</f>
        <v>Orchard Spread</v>
      </c>
      <c r="F535" s="4" t="str">
        <f aca="false">VLOOKUP($B535,'Product Master'!$A$2:$O$5991,4,FALSE())</f>
        <v>Orchard Spread Reduced Sodium Minestrone, 18.6 oz</v>
      </c>
      <c r="G535" s="4" t="str">
        <f aca="false">VLOOKUP($B535,'Product Master'!$A$2:$O$5991,9,FALSE())</f>
        <v>18.6 oz</v>
      </c>
      <c r="H535" s="5" t="s">
        <v>16</v>
      </c>
      <c r="I535" s="6" t="n">
        <f aca="false">VLOOKUP($B535,'Product Master'!$A$2:$O$5991,14,FALSE())</f>
        <v>2.49</v>
      </c>
      <c r="J535" s="7" t="n">
        <f aca="false">VLOOKUP($B535,'Product Master'!$A$2:$O$5991,13,FALSE())</f>
        <v>4</v>
      </c>
      <c r="K535" s="7" t="str">
        <f aca="false">VLOOKUP($B535,'Product Master'!$A$2:$O$5991,11,FALSE())</f>
        <v>N</v>
      </c>
      <c r="L535" s="7" t="str">
        <f aca="false">VLOOKUP($B535,'Product Master'!$A$2:$O$5991,12,FALSE())</f>
        <v>N</v>
      </c>
      <c r="M535" s="3" t="n">
        <v>80</v>
      </c>
      <c r="N535" s="3" t="n">
        <v>20</v>
      </c>
    </row>
    <row r="536" customFormat="false" ht="15" hidden="false" customHeight="true" outlineLevel="0" collapsed="false">
      <c r="A536" s="3" t="s">
        <v>1083</v>
      </c>
      <c r="B536" s="3" t="s">
        <v>1084</v>
      </c>
      <c r="C536" s="4" t="str">
        <f aca="false">VLOOKUP($B536,'Product Master'!$A$2:$O$5991,7,FALSE())</f>
        <v>Dry Grocery</v>
      </c>
      <c r="D536" s="4" t="str">
        <f aca="false">VLOOKUP($B536,'Product Master'!$A$2:$O$5991,8,FALSE())</f>
        <v>Canned Soup</v>
      </c>
      <c r="E536" s="4" t="str">
        <f aca="false">VLOOKUP($B536,'Product Master'!$A$2:$O$5991,5,FALSE())</f>
        <v>Nutgrove</v>
      </c>
      <c r="F536" s="4" t="str">
        <f aca="false">VLOOKUP($B536,'Product Master'!$A$2:$O$5991,4,FALSE())</f>
        <v>Nutgrove Ready-to-Serve Clam Chowder, 15 oz</v>
      </c>
      <c r="G536" s="4" t="str">
        <f aca="false">VLOOKUP($B536,'Product Master'!$A$2:$O$5991,9,FALSE())</f>
        <v>15 oz</v>
      </c>
      <c r="H536" s="5" t="s">
        <v>16</v>
      </c>
      <c r="I536" s="6" t="n">
        <f aca="false">VLOOKUP($B536,'Product Master'!$A$2:$O$5991,14,FALSE())</f>
        <v>1.89</v>
      </c>
      <c r="J536" s="7" t="n">
        <f aca="false">VLOOKUP($B536,'Product Master'!$A$2:$O$5991,13,FALSE())</f>
        <v>6</v>
      </c>
      <c r="K536" s="7" t="str">
        <f aca="false">VLOOKUP($B536,'Product Master'!$A$2:$O$5991,11,FALSE())</f>
        <v>N</v>
      </c>
      <c r="L536" s="7" t="str">
        <f aca="false">VLOOKUP($B536,'Product Master'!$A$2:$O$5991,12,FALSE())</f>
        <v>N</v>
      </c>
      <c r="M536" s="3" t="n">
        <v>47</v>
      </c>
      <c r="N536" s="3" t="n">
        <v>18</v>
      </c>
    </row>
    <row r="537" customFormat="false" ht="15" hidden="false" customHeight="true" outlineLevel="0" collapsed="false">
      <c r="A537" s="3" t="s">
        <v>1085</v>
      </c>
      <c r="B537" s="3" t="s">
        <v>1086</v>
      </c>
      <c r="C537" s="4" t="str">
        <f aca="false">VLOOKUP($B537,'Product Master'!$A$2:$O$5991,7,FALSE())</f>
        <v>Dry Grocery</v>
      </c>
      <c r="D537" s="4" t="str">
        <f aca="false">VLOOKUP($B537,'Product Master'!$A$2:$O$5991,8,FALSE())</f>
        <v>Canned Soup</v>
      </c>
      <c r="E537" s="4" t="str">
        <f aca="false">VLOOKUP($B537,'Product Master'!$A$2:$O$5991,5,FALSE())</f>
        <v>Orchard Spread</v>
      </c>
      <c r="F537" s="4" t="str">
        <f aca="false">VLOOKUP($B537,'Product Master'!$A$2:$O$5991,4,FALSE())</f>
        <v>Orchard Spread Condensed Tomato, 15 oz</v>
      </c>
      <c r="G537" s="4" t="str">
        <f aca="false">VLOOKUP($B537,'Product Master'!$A$2:$O$5991,9,FALSE())</f>
        <v>15 oz</v>
      </c>
      <c r="H537" s="5" t="s">
        <v>16</v>
      </c>
      <c r="I537" s="6" t="n">
        <f aca="false">VLOOKUP($B537,'Product Master'!$A$2:$O$5991,14,FALSE())</f>
        <v>1.49</v>
      </c>
      <c r="J537" s="7" t="n">
        <f aca="false">VLOOKUP($B537,'Product Master'!$A$2:$O$5991,13,FALSE())</f>
        <v>24</v>
      </c>
      <c r="K537" s="7" t="str">
        <f aca="false">VLOOKUP($B537,'Product Master'!$A$2:$O$5991,11,FALSE())</f>
        <v>N</v>
      </c>
      <c r="L537" s="7" t="str">
        <f aca="false">VLOOKUP($B537,'Product Master'!$A$2:$O$5991,12,FALSE())</f>
        <v>N</v>
      </c>
      <c r="M537" s="3" t="n">
        <v>21</v>
      </c>
      <c r="N537" s="3" t="n">
        <v>17</v>
      </c>
    </row>
    <row r="538" customFormat="false" ht="15" hidden="false" customHeight="true" outlineLevel="0" collapsed="false">
      <c r="A538" s="3" t="s">
        <v>1087</v>
      </c>
      <c r="B538" s="3" t="s">
        <v>1088</v>
      </c>
      <c r="C538" s="4" t="str">
        <f aca="false">VLOOKUP($B538,'Product Master'!$A$2:$O$5991,7,FALSE())</f>
        <v>Dry Grocery</v>
      </c>
      <c r="D538" s="4" t="str">
        <f aca="false">VLOOKUP($B538,'Product Master'!$A$2:$O$5991,8,FALSE())</f>
        <v>Canned Soup</v>
      </c>
      <c r="E538" s="4" t="str">
        <f aca="false">VLOOKUP($B538,'Product Master'!$A$2:$O$5991,5,FALSE())</f>
        <v>Roastport</v>
      </c>
      <c r="F538" s="4" t="str">
        <f aca="false">VLOOKUP($B538,'Product Master'!$A$2:$O$5991,4,FALSE())</f>
        <v>Roastport Ready-to-Serve Minestrone, 18.6 oz</v>
      </c>
      <c r="G538" s="4" t="str">
        <f aca="false">VLOOKUP($B538,'Product Master'!$A$2:$O$5991,9,FALSE())</f>
        <v>18.6 oz</v>
      </c>
      <c r="H538" s="5" t="s">
        <v>16</v>
      </c>
      <c r="I538" s="6" t="n">
        <f aca="false">VLOOKUP($B538,'Product Master'!$A$2:$O$5991,14,FALSE())</f>
        <v>1.89</v>
      </c>
      <c r="J538" s="7" t="n">
        <f aca="false">VLOOKUP($B538,'Product Master'!$A$2:$O$5991,13,FALSE())</f>
        <v>24</v>
      </c>
      <c r="K538" s="7" t="str">
        <f aca="false">VLOOKUP($B538,'Product Master'!$A$2:$O$5991,11,FALSE())</f>
        <v>N</v>
      </c>
      <c r="L538" s="7" t="str">
        <f aca="false">VLOOKUP($B538,'Product Master'!$A$2:$O$5991,12,FALSE())</f>
        <v>N</v>
      </c>
      <c r="M538" s="3" t="n">
        <v>61</v>
      </c>
      <c r="N538" s="3" t="n">
        <v>14</v>
      </c>
    </row>
    <row r="539" customFormat="false" ht="15" hidden="false" customHeight="true" outlineLevel="0" collapsed="false">
      <c r="A539" s="3" t="s">
        <v>1089</v>
      </c>
      <c r="B539" s="3" t="s">
        <v>1090</v>
      </c>
      <c r="C539" s="4" t="str">
        <f aca="false">VLOOKUP($B539,'Product Master'!$A$2:$O$5991,7,FALSE())</f>
        <v>Dry Grocery</v>
      </c>
      <c r="D539" s="4" t="str">
        <f aca="false">VLOOKUP($B539,'Product Master'!$A$2:$O$5991,8,FALSE())</f>
        <v>Canned Soup</v>
      </c>
      <c r="E539" s="4" t="str">
        <f aca="false">VLOOKUP($B539,'Product Master'!$A$2:$O$5991,5,FALSE())</f>
        <v>Golden Grain Co.</v>
      </c>
      <c r="F539" s="4" t="str">
        <f aca="false">VLOOKUP($B539,'Product Master'!$A$2:$O$5991,4,FALSE())</f>
        <v>Golden Grain Co. Reduced Sodium Broccoli Cheddar, 10.5 oz</v>
      </c>
      <c r="G539" s="4" t="str">
        <f aca="false">VLOOKUP($B539,'Product Master'!$A$2:$O$5991,9,FALSE())</f>
        <v>10.5 oz</v>
      </c>
      <c r="H539" s="5" t="s">
        <v>16</v>
      </c>
      <c r="I539" s="6" t="n">
        <f aca="false">VLOOKUP($B539,'Product Master'!$A$2:$O$5991,14,FALSE())</f>
        <v>2.89</v>
      </c>
      <c r="J539" s="7" t="n">
        <f aca="false">VLOOKUP($B539,'Product Master'!$A$2:$O$5991,13,FALSE())</f>
        <v>12</v>
      </c>
      <c r="K539" s="7" t="str">
        <f aca="false">VLOOKUP($B539,'Product Master'!$A$2:$O$5991,11,FALSE())</f>
        <v>N</v>
      </c>
      <c r="L539" s="7" t="str">
        <f aca="false">VLOOKUP($B539,'Product Master'!$A$2:$O$5991,12,FALSE())</f>
        <v>N</v>
      </c>
      <c r="M539" s="3" t="n">
        <v>9</v>
      </c>
      <c r="N539" s="3" t="n">
        <v>4</v>
      </c>
    </row>
    <row r="540" customFormat="false" ht="15" hidden="false" customHeight="true" outlineLevel="0" collapsed="false">
      <c r="A540" s="3" t="s">
        <v>1091</v>
      </c>
      <c r="B540" s="3" t="s">
        <v>1092</v>
      </c>
      <c r="C540" s="4" t="str">
        <f aca="false">VLOOKUP($B540,'Product Master'!$A$2:$O$5991,7,FALSE())</f>
        <v>Dry Grocery</v>
      </c>
      <c r="D540" s="4" t="str">
        <f aca="false">VLOOKUP($B540,'Product Master'!$A$2:$O$5991,8,FALSE())</f>
        <v>Canned Soup</v>
      </c>
      <c r="E540" s="4" t="str">
        <f aca="false">VLOOKUP($B540,'Product Master'!$A$2:$O$5991,5,FALSE())</f>
        <v>Wheatstone</v>
      </c>
      <c r="F540" s="4" t="str">
        <f aca="false">VLOOKUP($B540,'Product Master'!$A$2:$O$5991,4,FALSE())</f>
        <v>Wheatstone Condensed Vegetable, 10.5 oz</v>
      </c>
      <c r="G540" s="4" t="str">
        <f aca="false">VLOOKUP($B540,'Product Master'!$A$2:$O$5991,9,FALSE())</f>
        <v>10.5 oz</v>
      </c>
      <c r="H540" s="5" t="s">
        <v>16</v>
      </c>
      <c r="I540" s="6" t="n">
        <f aca="false">VLOOKUP($B540,'Product Master'!$A$2:$O$5991,14,FALSE())</f>
        <v>1.89</v>
      </c>
      <c r="J540" s="7" t="n">
        <f aca="false">VLOOKUP($B540,'Product Master'!$A$2:$O$5991,13,FALSE())</f>
        <v>8</v>
      </c>
      <c r="K540" s="7" t="str">
        <f aca="false">VLOOKUP($B540,'Product Master'!$A$2:$O$5991,11,FALSE())</f>
        <v>N</v>
      </c>
      <c r="L540" s="7" t="str">
        <f aca="false">VLOOKUP($B540,'Product Master'!$A$2:$O$5991,12,FALSE())</f>
        <v>N</v>
      </c>
      <c r="M540" s="3" t="n">
        <v>97</v>
      </c>
      <c r="N540" s="3" t="n">
        <v>12</v>
      </c>
    </row>
    <row r="541" customFormat="false" ht="15" hidden="false" customHeight="true" outlineLevel="0" collapsed="false">
      <c r="A541" s="3" t="s">
        <v>1093</v>
      </c>
      <c r="B541" s="3" t="s">
        <v>1094</v>
      </c>
      <c r="C541" s="4" t="str">
        <f aca="false">VLOOKUP($B541,'Product Master'!$A$2:$O$5991,7,FALSE())</f>
        <v>Dry Grocery</v>
      </c>
      <c r="D541" s="4" t="str">
        <f aca="false">VLOOKUP($B541,'Product Master'!$A$2:$O$5991,8,FALSE())</f>
        <v>Canned Soup</v>
      </c>
      <c r="E541" s="4" t="str">
        <f aca="false">VLOOKUP($B541,'Product Master'!$A$2:$O$5991,5,FALSE())</f>
        <v>Pepperlane</v>
      </c>
      <c r="F541" s="4" t="str">
        <f aca="false">VLOOKUP($B541,'Product Master'!$A$2:$O$5991,4,FALSE())</f>
        <v>Pepperlane Organic Clam Chowder, 15 oz</v>
      </c>
      <c r="G541" s="4" t="str">
        <f aca="false">VLOOKUP($B541,'Product Master'!$A$2:$O$5991,9,FALSE())</f>
        <v>15 oz</v>
      </c>
      <c r="H541" s="5" t="s">
        <v>16</v>
      </c>
      <c r="I541" s="6" t="n">
        <f aca="false">VLOOKUP($B541,'Product Master'!$A$2:$O$5991,14,FALSE())</f>
        <v>3.79</v>
      </c>
      <c r="J541" s="7" t="n">
        <f aca="false">VLOOKUP($B541,'Product Master'!$A$2:$O$5991,13,FALSE())</f>
        <v>12</v>
      </c>
      <c r="K541" s="7" t="str">
        <f aca="false">VLOOKUP($B541,'Product Master'!$A$2:$O$5991,11,FALSE())</f>
        <v>N</v>
      </c>
      <c r="L541" s="7" t="str">
        <f aca="false">VLOOKUP($B541,'Product Master'!$A$2:$O$5991,12,FALSE())</f>
        <v>N</v>
      </c>
      <c r="M541" s="3" t="n">
        <v>21</v>
      </c>
      <c r="N541" s="3" t="n">
        <v>22</v>
      </c>
    </row>
    <row r="542" customFormat="false" ht="15" hidden="false" customHeight="true" outlineLevel="0" collapsed="false">
      <c r="A542" s="3" t="s">
        <v>1095</v>
      </c>
      <c r="B542" s="3" t="s">
        <v>1096</v>
      </c>
      <c r="C542" s="4" t="str">
        <f aca="false">VLOOKUP($B542,'Product Master'!$A$2:$O$5991,7,FALSE())</f>
        <v>Dry Grocery</v>
      </c>
      <c r="D542" s="4" t="str">
        <f aca="false">VLOOKUP($B542,'Product Master'!$A$2:$O$5991,8,FALSE())</f>
        <v>Canned Soup</v>
      </c>
      <c r="E542" s="4" t="str">
        <f aca="false">VLOOKUP($B542,'Product Master'!$A$2:$O$5991,5,FALSE())</f>
        <v>Pepperlane</v>
      </c>
      <c r="F542" s="4" t="str">
        <f aca="false">VLOOKUP($B542,'Product Master'!$A$2:$O$5991,4,FALSE())</f>
        <v>Pepperlane Ready-to-Serve Vegetable, 18.6 oz</v>
      </c>
      <c r="G542" s="4" t="str">
        <f aca="false">VLOOKUP($B542,'Product Master'!$A$2:$O$5991,9,FALSE())</f>
        <v>18.6 oz</v>
      </c>
      <c r="H542" s="5" t="s">
        <v>16</v>
      </c>
      <c r="I542" s="6" t="n">
        <f aca="false">VLOOKUP($B542,'Product Master'!$A$2:$O$5991,14,FALSE())</f>
        <v>2.99</v>
      </c>
      <c r="J542" s="7" t="n">
        <f aca="false">VLOOKUP($B542,'Product Master'!$A$2:$O$5991,13,FALSE())</f>
        <v>8</v>
      </c>
      <c r="K542" s="7" t="str">
        <f aca="false">VLOOKUP($B542,'Product Master'!$A$2:$O$5991,11,FALSE())</f>
        <v>N</v>
      </c>
      <c r="L542" s="7" t="str">
        <f aca="false">VLOOKUP($B542,'Product Master'!$A$2:$O$5991,12,FALSE())</f>
        <v>N</v>
      </c>
      <c r="M542" s="3" t="n">
        <v>44</v>
      </c>
      <c r="N542" s="3" t="n">
        <v>3</v>
      </c>
    </row>
    <row r="543" customFormat="false" ht="15" hidden="false" customHeight="true" outlineLevel="0" collapsed="false">
      <c r="A543" s="3" t="s">
        <v>1097</v>
      </c>
      <c r="B543" s="3" t="s">
        <v>1098</v>
      </c>
      <c r="C543" s="4" t="str">
        <f aca="false">VLOOKUP($B543,'Product Master'!$A$2:$O$5991,7,FALSE())</f>
        <v>Dry Grocery</v>
      </c>
      <c r="D543" s="4" t="str">
        <f aca="false">VLOOKUP($B543,'Product Master'!$A$2:$O$5991,8,FALSE())</f>
        <v>Canned Soup</v>
      </c>
      <c r="E543" s="4" t="str">
        <f aca="false">VLOOKUP($B543,'Product Master'!$A$2:$O$5991,5,FALSE())</f>
        <v>Nutgrove</v>
      </c>
      <c r="F543" s="4" t="str">
        <f aca="false">VLOOKUP($B543,'Product Master'!$A$2:$O$5991,4,FALSE())</f>
        <v>Nutgrove Reduced Sodium Vegetable, 15 oz</v>
      </c>
      <c r="G543" s="4" t="str">
        <f aca="false">VLOOKUP($B543,'Product Master'!$A$2:$O$5991,9,FALSE())</f>
        <v>15 oz</v>
      </c>
      <c r="H543" s="5" t="s">
        <v>16</v>
      </c>
      <c r="I543" s="6" t="n">
        <f aca="false">VLOOKUP($B543,'Product Master'!$A$2:$O$5991,14,FALSE())</f>
        <v>1.79</v>
      </c>
      <c r="J543" s="7" t="n">
        <f aca="false">VLOOKUP($B543,'Product Master'!$A$2:$O$5991,13,FALSE())</f>
        <v>12</v>
      </c>
      <c r="K543" s="7" t="str">
        <f aca="false">VLOOKUP($B543,'Product Master'!$A$2:$O$5991,11,FALSE())</f>
        <v>N</v>
      </c>
      <c r="L543" s="7" t="str">
        <f aca="false">VLOOKUP($B543,'Product Master'!$A$2:$O$5991,12,FALSE())</f>
        <v>N</v>
      </c>
      <c r="M543" s="3" t="n">
        <v>133</v>
      </c>
      <c r="N543" s="3" t="n">
        <v>15</v>
      </c>
    </row>
    <row r="544" customFormat="false" ht="15" hidden="false" customHeight="true" outlineLevel="0" collapsed="false">
      <c r="A544" s="3" t="s">
        <v>1099</v>
      </c>
      <c r="B544" s="3" t="s">
        <v>1100</v>
      </c>
      <c r="C544" s="4" t="str">
        <f aca="false">VLOOKUP($B544,'Product Master'!$A$2:$O$5991,7,FALSE())</f>
        <v>Dry Grocery</v>
      </c>
      <c r="D544" s="4" t="str">
        <f aca="false">VLOOKUP($B544,'Product Master'!$A$2:$O$5991,8,FALSE())</f>
        <v>Canned Soup</v>
      </c>
      <c r="E544" s="4" t="str">
        <f aca="false">VLOOKUP($B544,'Product Master'!$A$2:$O$5991,5,FALSE())</f>
        <v>Pepperlane</v>
      </c>
      <c r="F544" s="4" t="str">
        <f aca="false">VLOOKUP($B544,'Product Master'!$A$2:$O$5991,4,FALSE())</f>
        <v>Pepperlane Reduced Sodium Clam Chowder, 15 oz</v>
      </c>
      <c r="G544" s="4" t="str">
        <f aca="false">VLOOKUP($B544,'Product Master'!$A$2:$O$5991,9,FALSE())</f>
        <v>15 oz</v>
      </c>
      <c r="H544" s="5" t="s">
        <v>16</v>
      </c>
      <c r="I544" s="6" t="n">
        <f aca="false">VLOOKUP($B544,'Product Master'!$A$2:$O$5991,14,FALSE())</f>
        <v>3.39</v>
      </c>
      <c r="J544" s="7" t="n">
        <f aca="false">VLOOKUP($B544,'Product Master'!$A$2:$O$5991,13,FALSE())</f>
        <v>8</v>
      </c>
      <c r="K544" s="7" t="str">
        <f aca="false">VLOOKUP($B544,'Product Master'!$A$2:$O$5991,11,FALSE())</f>
        <v>N</v>
      </c>
      <c r="L544" s="7" t="str">
        <f aca="false">VLOOKUP($B544,'Product Master'!$A$2:$O$5991,12,FALSE())</f>
        <v>N</v>
      </c>
      <c r="M544" s="3" t="n">
        <v>53</v>
      </c>
      <c r="N544" s="3" t="n">
        <v>16</v>
      </c>
    </row>
    <row r="545" customFormat="false" ht="15" hidden="false" customHeight="true" outlineLevel="0" collapsed="false">
      <c r="A545" s="3" t="s">
        <v>1101</v>
      </c>
      <c r="B545" s="3" t="s">
        <v>1102</v>
      </c>
      <c r="C545" s="4" t="str">
        <f aca="false">VLOOKUP($B545,'Product Master'!$A$2:$O$5991,7,FALSE())</f>
        <v>Dry Grocery</v>
      </c>
      <c r="D545" s="4" t="str">
        <f aca="false">VLOOKUP($B545,'Product Master'!$A$2:$O$5991,8,FALSE())</f>
        <v>Canned Soup</v>
      </c>
      <c r="E545" s="4" t="str">
        <f aca="false">VLOOKUP($B545,'Product Master'!$A$2:$O$5991,5,FALSE())</f>
        <v>Golden Grain Co.</v>
      </c>
      <c r="F545" s="4" t="str">
        <f aca="false">VLOOKUP($B545,'Product Master'!$A$2:$O$5991,4,FALSE())</f>
        <v>Golden Grain Co. Reduced Sodium Minestrone, 10.5 oz</v>
      </c>
      <c r="G545" s="4" t="str">
        <f aca="false">VLOOKUP($B545,'Product Master'!$A$2:$O$5991,9,FALSE())</f>
        <v>10.5 oz</v>
      </c>
      <c r="H545" s="5" t="s">
        <v>16</v>
      </c>
      <c r="I545" s="6" t="n">
        <f aca="false">VLOOKUP($B545,'Product Master'!$A$2:$O$5991,14,FALSE())</f>
        <v>1.99</v>
      </c>
      <c r="J545" s="7" t="n">
        <f aca="false">VLOOKUP($B545,'Product Master'!$A$2:$O$5991,13,FALSE())</f>
        <v>1</v>
      </c>
      <c r="K545" s="7" t="str">
        <f aca="false">VLOOKUP($B545,'Product Master'!$A$2:$O$5991,11,FALSE())</f>
        <v>N</v>
      </c>
      <c r="L545" s="7" t="str">
        <f aca="false">VLOOKUP($B545,'Product Master'!$A$2:$O$5991,12,FALSE())</f>
        <v>N</v>
      </c>
      <c r="M545" s="3" t="n">
        <v>103</v>
      </c>
      <c r="N545" s="3" t="n">
        <v>31</v>
      </c>
    </row>
    <row r="546" customFormat="false" ht="15" hidden="false" customHeight="true" outlineLevel="0" collapsed="false">
      <c r="A546" s="3" t="s">
        <v>1103</v>
      </c>
      <c r="B546" s="3" t="s">
        <v>1104</v>
      </c>
      <c r="C546" s="4" t="str">
        <f aca="false">VLOOKUP($B546,'Product Master'!$A$2:$O$5991,7,FALSE())</f>
        <v>Dry Grocery</v>
      </c>
      <c r="D546" s="4" t="str">
        <f aca="false">VLOOKUP($B546,'Product Master'!$A$2:$O$5991,8,FALSE())</f>
        <v>Canned Soup</v>
      </c>
      <c r="E546" s="4" t="str">
        <f aca="false">VLOOKUP($B546,'Product Master'!$A$2:$O$5991,5,FALSE())</f>
        <v>Harborline</v>
      </c>
      <c r="F546" s="4" t="str">
        <f aca="false">VLOOKUP($B546,'Product Master'!$A$2:$O$5991,4,FALSE())</f>
        <v>Harborline Condensed Broccoli Cheddar, 18.6 oz</v>
      </c>
      <c r="G546" s="4" t="str">
        <f aca="false">VLOOKUP($B546,'Product Master'!$A$2:$O$5991,9,FALSE())</f>
        <v>18.6 oz</v>
      </c>
      <c r="H546" s="5" t="s">
        <v>16</v>
      </c>
      <c r="I546" s="6" t="n">
        <f aca="false">VLOOKUP($B546,'Product Master'!$A$2:$O$5991,14,FALSE())</f>
        <v>2.79</v>
      </c>
      <c r="J546" s="7" t="n">
        <f aca="false">VLOOKUP($B546,'Product Master'!$A$2:$O$5991,13,FALSE())</f>
        <v>2</v>
      </c>
      <c r="K546" s="7" t="str">
        <f aca="false">VLOOKUP($B546,'Product Master'!$A$2:$O$5991,11,FALSE())</f>
        <v>Y</v>
      </c>
      <c r="L546" s="7" t="str">
        <f aca="false">VLOOKUP($B546,'Product Master'!$A$2:$O$5991,12,FALSE())</f>
        <v>N</v>
      </c>
      <c r="M546" s="3" t="n">
        <v>16</v>
      </c>
      <c r="N546" s="3" t="n">
        <v>31</v>
      </c>
    </row>
    <row r="547" customFormat="false" ht="15" hidden="false" customHeight="true" outlineLevel="0" collapsed="false">
      <c r="A547" s="3" t="s">
        <v>1105</v>
      </c>
      <c r="B547" s="3" t="s">
        <v>1106</v>
      </c>
      <c r="C547" s="4" t="str">
        <f aca="false">VLOOKUP($B547,'Product Master'!$A$2:$O$5991,7,FALSE())</f>
        <v>Dry Grocery</v>
      </c>
      <c r="D547" s="4" t="str">
        <f aca="false">VLOOKUP($B547,'Product Master'!$A$2:$O$5991,8,FALSE())</f>
        <v>Canned Soup</v>
      </c>
      <c r="E547" s="4" t="str">
        <f aca="false">VLOOKUP($B547,'Product Master'!$A$2:$O$5991,5,FALSE())</f>
        <v>Kettle Row</v>
      </c>
      <c r="F547" s="4" t="str">
        <f aca="false">VLOOKUP($B547,'Product Master'!$A$2:$O$5991,4,FALSE())</f>
        <v>Kettle Row Organic Chili, 18.6 oz</v>
      </c>
      <c r="G547" s="4" t="str">
        <f aca="false">VLOOKUP($B547,'Product Master'!$A$2:$O$5991,9,FALSE())</f>
        <v>18.6 oz</v>
      </c>
      <c r="H547" s="5" t="s">
        <v>16</v>
      </c>
      <c r="I547" s="6" t="n">
        <f aca="false">VLOOKUP($B547,'Product Master'!$A$2:$O$5991,14,FALSE())</f>
        <v>1.99</v>
      </c>
      <c r="J547" s="7" t="n">
        <f aca="false">VLOOKUP($B547,'Product Master'!$A$2:$O$5991,13,FALSE())</f>
        <v>12</v>
      </c>
      <c r="K547" s="7" t="str">
        <f aca="false">VLOOKUP($B547,'Product Master'!$A$2:$O$5991,11,FALSE())</f>
        <v>N</v>
      </c>
      <c r="L547" s="7" t="str">
        <f aca="false">VLOOKUP($B547,'Product Master'!$A$2:$O$5991,12,FALSE())</f>
        <v>N</v>
      </c>
      <c r="M547" s="3" t="n">
        <v>14</v>
      </c>
      <c r="N547" s="3" t="n">
        <v>29</v>
      </c>
    </row>
    <row r="548" customFormat="false" ht="15" hidden="false" customHeight="true" outlineLevel="0" collapsed="false">
      <c r="A548" s="3" t="s">
        <v>1107</v>
      </c>
      <c r="B548" s="3" t="s">
        <v>1108</v>
      </c>
      <c r="C548" s="4" t="str">
        <f aca="false">VLOOKUP($B548,'Product Master'!$A$2:$O$5991,7,FALSE())</f>
        <v>Dry Grocery</v>
      </c>
      <c r="D548" s="4" t="str">
        <f aca="false">VLOOKUP($B548,'Product Master'!$A$2:$O$5991,8,FALSE())</f>
        <v>Canned Soup</v>
      </c>
      <c r="E548" s="4" t="str">
        <f aca="false">VLOOKUP($B548,'Product Master'!$A$2:$O$5991,5,FALSE())</f>
        <v>Roastport</v>
      </c>
      <c r="F548" s="4" t="str">
        <f aca="false">VLOOKUP($B548,'Product Master'!$A$2:$O$5991,4,FALSE())</f>
        <v>Roastport Reduced Sodium Vegetable, 15 oz</v>
      </c>
      <c r="G548" s="4" t="str">
        <f aca="false">VLOOKUP($B548,'Product Master'!$A$2:$O$5991,9,FALSE())</f>
        <v>15 oz</v>
      </c>
      <c r="H548" s="5" t="s">
        <v>16</v>
      </c>
      <c r="I548" s="6" t="n">
        <f aca="false">VLOOKUP($B548,'Product Master'!$A$2:$O$5991,14,FALSE())</f>
        <v>1.89</v>
      </c>
      <c r="J548" s="7" t="n">
        <f aca="false">VLOOKUP($B548,'Product Master'!$A$2:$O$5991,13,FALSE())</f>
        <v>4</v>
      </c>
      <c r="K548" s="7" t="str">
        <f aca="false">VLOOKUP($B548,'Product Master'!$A$2:$O$5991,11,FALSE())</f>
        <v>N</v>
      </c>
      <c r="L548" s="7" t="str">
        <f aca="false">VLOOKUP($B548,'Product Master'!$A$2:$O$5991,12,FALSE())</f>
        <v>N</v>
      </c>
      <c r="M548" s="3" t="n">
        <v>47</v>
      </c>
      <c r="N548" s="3" t="n">
        <v>22</v>
      </c>
    </row>
    <row r="549" customFormat="false" ht="15" hidden="false" customHeight="true" outlineLevel="0" collapsed="false">
      <c r="A549" s="3" t="s">
        <v>1109</v>
      </c>
      <c r="B549" s="3" t="s">
        <v>1110</v>
      </c>
      <c r="C549" s="4" t="str">
        <f aca="false">VLOOKUP($B549,'Product Master'!$A$2:$O$5991,7,FALSE())</f>
        <v>Dry Grocery</v>
      </c>
      <c r="D549" s="4" t="str">
        <f aca="false">VLOOKUP($B549,'Product Master'!$A$2:$O$5991,8,FALSE())</f>
        <v>Canned Soup</v>
      </c>
      <c r="E549" s="4" t="str">
        <f aca="false">VLOOKUP($B549,'Product Master'!$A$2:$O$5991,5,FALSE())</f>
        <v>Kettle Row</v>
      </c>
      <c r="F549" s="4" t="str">
        <f aca="false">VLOOKUP($B549,'Product Master'!$A$2:$O$5991,4,FALSE())</f>
        <v>Kettle Row Ready-to-Serve Chili, 18.6 oz</v>
      </c>
      <c r="G549" s="4" t="str">
        <f aca="false">VLOOKUP($B549,'Product Master'!$A$2:$O$5991,9,FALSE())</f>
        <v>18.6 oz</v>
      </c>
      <c r="H549" s="5" t="s">
        <v>16</v>
      </c>
      <c r="I549" s="6" t="n">
        <f aca="false">VLOOKUP($B549,'Product Master'!$A$2:$O$5991,14,FALSE())</f>
        <v>3.79</v>
      </c>
      <c r="J549" s="7" t="n">
        <f aca="false">VLOOKUP($B549,'Product Master'!$A$2:$O$5991,13,FALSE())</f>
        <v>12</v>
      </c>
      <c r="K549" s="7" t="str">
        <f aca="false">VLOOKUP($B549,'Product Master'!$A$2:$O$5991,11,FALSE())</f>
        <v>N</v>
      </c>
      <c r="L549" s="7" t="str">
        <f aca="false">VLOOKUP($B549,'Product Master'!$A$2:$O$5991,12,FALSE())</f>
        <v>N</v>
      </c>
      <c r="M549" s="3" t="n">
        <v>129</v>
      </c>
      <c r="N549" s="3" t="n">
        <v>19</v>
      </c>
    </row>
    <row r="550" customFormat="false" ht="15" hidden="false" customHeight="true" outlineLevel="0" collapsed="false">
      <c r="A550" s="3" t="s">
        <v>1111</v>
      </c>
      <c r="B550" s="3" t="s">
        <v>1112</v>
      </c>
      <c r="C550" s="4" t="str">
        <f aca="false">VLOOKUP($B550,'Product Master'!$A$2:$O$5991,7,FALSE())</f>
        <v>Dry Grocery</v>
      </c>
      <c r="D550" s="4" t="str">
        <f aca="false">VLOOKUP($B550,'Product Master'!$A$2:$O$5991,8,FALSE())</f>
        <v>Canned Soup</v>
      </c>
      <c r="E550" s="4" t="str">
        <f aca="false">VLOOKUP($B550,'Product Master'!$A$2:$O$5991,5,FALSE())</f>
        <v>Roastport</v>
      </c>
      <c r="F550" s="4" t="str">
        <f aca="false">VLOOKUP($B550,'Product Master'!$A$2:$O$5991,4,FALSE())</f>
        <v>Roastport Organic Cream of Mushroom, 10.5 oz</v>
      </c>
      <c r="G550" s="4" t="str">
        <f aca="false">VLOOKUP($B550,'Product Master'!$A$2:$O$5991,9,FALSE())</f>
        <v>10.5 oz</v>
      </c>
      <c r="H550" s="5" t="s">
        <v>16</v>
      </c>
      <c r="I550" s="6" t="n">
        <f aca="false">VLOOKUP($B550,'Product Master'!$A$2:$O$5991,14,FALSE())</f>
        <v>2.49</v>
      </c>
      <c r="J550" s="7" t="n">
        <f aca="false">VLOOKUP($B550,'Product Master'!$A$2:$O$5991,13,FALSE())</f>
        <v>6</v>
      </c>
      <c r="K550" s="7" t="str">
        <f aca="false">VLOOKUP($B550,'Product Master'!$A$2:$O$5991,11,FALSE())</f>
        <v>N</v>
      </c>
      <c r="L550" s="7" t="str">
        <f aca="false">VLOOKUP($B550,'Product Master'!$A$2:$O$5991,12,FALSE())</f>
        <v>N</v>
      </c>
      <c r="M550" s="3" t="n">
        <v>126</v>
      </c>
      <c r="N550" s="3" t="n">
        <v>33</v>
      </c>
    </row>
    <row r="551" customFormat="false" ht="15" hidden="false" customHeight="true" outlineLevel="0" collapsed="false">
      <c r="A551" s="3" t="s">
        <v>1113</v>
      </c>
      <c r="B551" s="3" t="s">
        <v>1114</v>
      </c>
      <c r="C551" s="4" t="str">
        <f aca="false">VLOOKUP($B551,'Product Master'!$A$2:$O$5991,7,FALSE())</f>
        <v>Dry Grocery</v>
      </c>
      <c r="D551" s="4" t="str">
        <f aca="false">VLOOKUP($B551,'Product Master'!$A$2:$O$5991,8,FALSE())</f>
        <v>Canned Soup</v>
      </c>
      <c r="E551" s="4" t="str">
        <f aca="false">VLOOKUP($B551,'Product Master'!$A$2:$O$5991,5,FALSE())</f>
        <v>Golden Grain Co.</v>
      </c>
      <c r="F551" s="4" t="str">
        <f aca="false">VLOOKUP($B551,'Product Master'!$A$2:$O$5991,4,FALSE())</f>
        <v>Golden Grain Co. Ready-to-Serve Tomato, 10.5 oz</v>
      </c>
      <c r="G551" s="4" t="str">
        <f aca="false">VLOOKUP($B551,'Product Master'!$A$2:$O$5991,9,FALSE())</f>
        <v>10.5 oz</v>
      </c>
      <c r="H551" s="5" t="s">
        <v>16</v>
      </c>
      <c r="I551" s="6" t="n">
        <f aca="false">VLOOKUP($B551,'Product Master'!$A$2:$O$5991,14,FALSE())</f>
        <v>1.29</v>
      </c>
      <c r="J551" s="7" t="n">
        <f aca="false">VLOOKUP($B551,'Product Master'!$A$2:$O$5991,13,FALSE())</f>
        <v>6</v>
      </c>
      <c r="K551" s="7" t="str">
        <f aca="false">VLOOKUP($B551,'Product Master'!$A$2:$O$5991,11,FALSE())</f>
        <v>N</v>
      </c>
      <c r="L551" s="7" t="str">
        <f aca="false">VLOOKUP($B551,'Product Master'!$A$2:$O$5991,12,FALSE())</f>
        <v>N</v>
      </c>
      <c r="M551" s="3" t="n">
        <v>125</v>
      </c>
      <c r="N551" s="3" t="n">
        <v>11</v>
      </c>
    </row>
    <row r="552" customFormat="false" ht="15" hidden="false" customHeight="true" outlineLevel="0" collapsed="false">
      <c r="A552" s="3" t="s">
        <v>1115</v>
      </c>
      <c r="B552" s="3" t="s">
        <v>1116</v>
      </c>
      <c r="C552" s="4" t="str">
        <f aca="false">VLOOKUP($B552,'Product Master'!$A$2:$O$5991,7,FALSE())</f>
        <v>Dry Grocery</v>
      </c>
      <c r="D552" s="4" t="str">
        <f aca="false">VLOOKUP($B552,'Product Master'!$A$2:$O$5991,8,FALSE())</f>
        <v>Canned Soup</v>
      </c>
      <c r="E552" s="4" t="str">
        <f aca="false">VLOOKUP($B552,'Product Master'!$A$2:$O$5991,5,FALSE())</f>
        <v>Wheatstone</v>
      </c>
      <c r="F552" s="4" t="str">
        <f aca="false">VLOOKUP($B552,'Product Master'!$A$2:$O$5991,4,FALSE())</f>
        <v>Wheatstone Organic Cream of Mushroom, 15 oz</v>
      </c>
      <c r="G552" s="4" t="str">
        <f aca="false">VLOOKUP($B552,'Product Master'!$A$2:$O$5991,9,FALSE())</f>
        <v>15 oz</v>
      </c>
      <c r="H552" s="5" t="s">
        <v>16</v>
      </c>
      <c r="I552" s="6" t="n">
        <f aca="false">VLOOKUP($B552,'Product Master'!$A$2:$O$5991,14,FALSE())</f>
        <v>1.29</v>
      </c>
      <c r="J552" s="7" t="n">
        <f aca="false">VLOOKUP($B552,'Product Master'!$A$2:$O$5991,13,FALSE())</f>
        <v>2</v>
      </c>
      <c r="K552" s="7" t="str">
        <f aca="false">VLOOKUP($B552,'Product Master'!$A$2:$O$5991,11,FALSE())</f>
        <v>N</v>
      </c>
      <c r="L552" s="7" t="str">
        <f aca="false">VLOOKUP($B552,'Product Master'!$A$2:$O$5991,12,FALSE())</f>
        <v>N</v>
      </c>
      <c r="M552" s="3" t="n">
        <v>103</v>
      </c>
      <c r="N552" s="3" t="n">
        <v>22</v>
      </c>
    </row>
    <row r="553" customFormat="false" ht="15" hidden="false" customHeight="true" outlineLevel="0" collapsed="false">
      <c r="A553" s="3" t="s">
        <v>1117</v>
      </c>
      <c r="B553" s="3" t="s">
        <v>1118</v>
      </c>
      <c r="C553" s="4" t="str">
        <f aca="false">VLOOKUP($B553,'Product Master'!$A$2:$O$5991,7,FALSE())</f>
        <v>Dry Grocery</v>
      </c>
      <c r="D553" s="4" t="str">
        <f aca="false">VLOOKUP($B553,'Product Master'!$A$2:$O$5991,8,FALSE())</f>
        <v>Canned Soup</v>
      </c>
      <c r="E553" s="4" t="str">
        <f aca="false">VLOOKUP($B553,'Product Master'!$A$2:$O$5991,5,FALSE())</f>
        <v>Pepperlane</v>
      </c>
      <c r="F553" s="4" t="str">
        <f aca="false">VLOOKUP($B553,'Product Master'!$A$2:$O$5991,4,FALSE())</f>
        <v>Pepperlane Reduced Sodium Clam Chowder, 18.6 oz</v>
      </c>
      <c r="G553" s="4" t="str">
        <f aca="false">VLOOKUP($B553,'Product Master'!$A$2:$O$5991,9,FALSE())</f>
        <v>18.6 oz</v>
      </c>
      <c r="H553" s="5" t="s">
        <v>16</v>
      </c>
      <c r="I553" s="6" t="n">
        <f aca="false">VLOOKUP($B553,'Product Master'!$A$2:$O$5991,14,FALSE())</f>
        <v>3.79</v>
      </c>
      <c r="J553" s="7" t="n">
        <f aca="false">VLOOKUP($B553,'Product Master'!$A$2:$O$5991,13,FALSE())</f>
        <v>2</v>
      </c>
      <c r="K553" s="7" t="str">
        <f aca="false">VLOOKUP($B553,'Product Master'!$A$2:$O$5991,11,FALSE())</f>
        <v>N</v>
      </c>
      <c r="L553" s="7" t="str">
        <f aca="false">VLOOKUP($B553,'Product Master'!$A$2:$O$5991,12,FALSE())</f>
        <v>N</v>
      </c>
      <c r="M553" s="3" t="n">
        <v>144</v>
      </c>
      <c r="N553" s="3" t="n">
        <v>3</v>
      </c>
    </row>
    <row r="554" customFormat="false" ht="15" hidden="false" customHeight="true" outlineLevel="0" collapsed="false">
      <c r="A554" s="3" t="s">
        <v>1119</v>
      </c>
      <c r="B554" s="3" t="s">
        <v>1120</v>
      </c>
      <c r="C554" s="4" t="str">
        <f aca="false">VLOOKUP($B554,'Product Master'!$A$2:$O$5991,7,FALSE())</f>
        <v>Dry Grocery</v>
      </c>
      <c r="D554" s="4" t="str">
        <f aca="false">VLOOKUP($B554,'Product Master'!$A$2:$O$5991,8,FALSE())</f>
        <v>Canned Soup</v>
      </c>
      <c r="E554" s="4" t="str">
        <f aca="false">VLOOKUP($B554,'Product Master'!$A$2:$O$5991,5,FALSE())</f>
        <v>Kettle Row</v>
      </c>
      <c r="F554" s="4" t="str">
        <f aca="false">VLOOKUP($B554,'Product Master'!$A$2:$O$5991,4,FALSE())</f>
        <v>Kettle Row Organic Tomato, 15 oz</v>
      </c>
      <c r="G554" s="4" t="str">
        <f aca="false">VLOOKUP($B554,'Product Master'!$A$2:$O$5991,9,FALSE())</f>
        <v>15 oz</v>
      </c>
      <c r="H554" s="5" t="s">
        <v>16</v>
      </c>
      <c r="I554" s="6" t="n">
        <f aca="false">VLOOKUP($B554,'Product Master'!$A$2:$O$5991,14,FALSE())</f>
        <v>2.99</v>
      </c>
      <c r="J554" s="7" t="n">
        <f aca="false">VLOOKUP($B554,'Product Master'!$A$2:$O$5991,13,FALSE())</f>
        <v>6</v>
      </c>
      <c r="K554" s="7" t="str">
        <f aca="false">VLOOKUP($B554,'Product Master'!$A$2:$O$5991,11,FALSE())</f>
        <v>N</v>
      </c>
      <c r="L554" s="7" t="str">
        <f aca="false">VLOOKUP($B554,'Product Master'!$A$2:$O$5991,12,FALSE())</f>
        <v>N</v>
      </c>
      <c r="M554" s="3" t="n">
        <v>135</v>
      </c>
      <c r="N554" s="3" t="n">
        <v>12</v>
      </c>
    </row>
    <row r="555" customFormat="false" ht="15" hidden="false" customHeight="true" outlineLevel="0" collapsed="false">
      <c r="A555" s="3" t="s">
        <v>1121</v>
      </c>
      <c r="B555" s="3" t="s">
        <v>1122</v>
      </c>
      <c r="C555" s="4" t="str">
        <f aca="false">VLOOKUP($B555,'Product Master'!$A$2:$O$5991,7,FALSE())</f>
        <v>Dry Grocery</v>
      </c>
      <c r="D555" s="4" t="str">
        <f aca="false">VLOOKUP($B555,'Product Master'!$A$2:$O$5991,8,FALSE())</f>
        <v>Canned Soup</v>
      </c>
      <c r="E555" s="4" t="str">
        <f aca="false">VLOOKUP($B555,'Product Master'!$A$2:$O$5991,5,FALSE())</f>
        <v>Golden Grain Co.</v>
      </c>
      <c r="F555" s="4" t="str">
        <f aca="false">VLOOKUP($B555,'Product Master'!$A$2:$O$5991,4,FALSE())</f>
        <v>Golden Grain Co. Ready-to-Serve Chicken Noodle, 10.5 oz</v>
      </c>
      <c r="G555" s="4" t="str">
        <f aca="false">VLOOKUP($B555,'Product Master'!$A$2:$O$5991,9,FALSE())</f>
        <v>10.5 oz</v>
      </c>
      <c r="H555" s="5" t="s">
        <v>16</v>
      </c>
      <c r="I555" s="6" t="n">
        <f aca="false">VLOOKUP($B555,'Product Master'!$A$2:$O$5991,14,FALSE())</f>
        <v>1.89</v>
      </c>
      <c r="J555" s="7" t="n">
        <f aca="false">VLOOKUP($B555,'Product Master'!$A$2:$O$5991,13,FALSE())</f>
        <v>2</v>
      </c>
      <c r="K555" s="7" t="str">
        <f aca="false">VLOOKUP($B555,'Product Master'!$A$2:$O$5991,11,FALSE())</f>
        <v>N</v>
      </c>
      <c r="L555" s="7" t="str">
        <f aca="false">VLOOKUP($B555,'Product Master'!$A$2:$O$5991,12,FALSE())</f>
        <v>N</v>
      </c>
      <c r="M555" s="3" t="n">
        <v>63</v>
      </c>
      <c r="N555" s="3" t="n">
        <v>10</v>
      </c>
    </row>
    <row r="556" customFormat="false" ht="15" hidden="false" customHeight="true" outlineLevel="0" collapsed="false">
      <c r="A556" s="3" t="s">
        <v>1123</v>
      </c>
      <c r="B556" s="3" t="s">
        <v>1124</v>
      </c>
      <c r="C556" s="4" t="str">
        <f aca="false">VLOOKUP($B556,'Product Master'!$A$2:$O$5991,7,FALSE())</f>
        <v>Dry Grocery</v>
      </c>
      <c r="D556" s="4" t="str">
        <f aca="false">VLOOKUP($B556,'Product Master'!$A$2:$O$5991,8,FALSE())</f>
        <v>Canned Soup</v>
      </c>
      <c r="E556" s="4" t="str">
        <f aca="false">VLOOKUP($B556,'Product Master'!$A$2:$O$5991,5,FALSE())</f>
        <v>Thrift Row</v>
      </c>
      <c r="F556" s="4" t="str">
        <f aca="false">VLOOKUP($B556,'Product Master'!$A$2:$O$5991,4,FALSE())</f>
        <v>Thrift Row Reduced Sodium Clam Chowder, 15 oz</v>
      </c>
      <c r="G556" s="4" t="str">
        <f aca="false">VLOOKUP($B556,'Product Master'!$A$2:$O$5991,9,FALSE())</f>
        <v>15 oz</v>
      </c>
      <c r="H556" s="5" t="s">
        <v>16</v>
      </c>
      <c r="I556" s="6" t="n">
        <f aca="false">VLOOKUP($B556,'Product Master'!$A$2:$O$5991,14,FALSE())</f>
        <v>3.99</v>
      </c>
      <c r="J556" s="7" t="n">
        <f aca="false">VLOOKUP($B556,'Product Master'!$A$2:$O$5991,13,FALSE())</f>
        <v>6</v>
      </c>
      <c r="K556" s="7" t="str">
        <f aca="false">VLOOKUP($B556,'Product Master'!$A$2:$O$5991,11,FALSE())</f>
        <v>Y</v>
      </c>
      <c r="L556" s="7" t="str">
        <f aca="false">VLOOKUP($B556,'Product Master'!$A$2:$O$5991,12,FALSE())</f>
        <v>N</v>
      </c>
      <c r="M556" s="3" t="n">
        <v>98</v>
      </c>
      <c r="N556" s="3" t="n">
        <v>7</v>
      </c>
    </row>
    <row r="557" customFormat="false" ht="15" hidden="false" customHeight="true" outlineLevel="0" collapsed="false">
      <c r="A557" s="3" t="s">
        <v>1125</v>
      </c>
      <c r="B557" s="3" t="s">
        <v>1126</v>
      </c>
      <c r="C557" s="4" t="str">
        <f aca="false">VLOOKUP($B557,'Product Master'!$A$2:$O$5991,7,FALSE())</f>
        <v>Dry Grocery</v>
      </c>
      <c r="D557" s="4" t="str">
        <f aca="false">VLOOKUP($B557,'Product Master'!$A$2:$O$5991,8,FALSE())</f>
        <v>Canned Soup</v>
      </c>
      <c r="E557" s="4" t="str">
        <f aca="false">VLOOKUP($B557,'Product Master'!$A$2:$O$5991,5,FALSE())</f>
        <v>Roastport</v>
      </c>
      <c r="F557" s="4" t="str">
        <f aca="false">VLOOKUP($B557,'Product Master'!$A$2:$O$5991,4,FALSE())</f>
        <v>Roastport Ready-to-Serve Chicken Noodle, 15 oz</v>
      </c>
      <c r="G557" s="4" t="str">
        <f aca="false">VLOOKUP($B557,'Product Master'!$A$2:$O$5991,9,FALSE())</f>
        <v>15 oz</v>
      </c>
      <c r="H557" s="5" t="s">
        <v>16</v>
      </c>
      <c r="I557" s="6" t="n">
        <f aca="false">VLOOKUP($B557,'Product Master'!$A$2:$O$5991,14,FALSE())</f>
        <v>2.39</v>
      </c>
      <c r="J557" s="7" t="n">
        <f aca="false">VLOOKUP($B557,'Product Master'!$A$2:$O$5991,13,FALSE())</f>
        <v>24</v>
      </c>
      <c r="K557" s="7" t="str">
        <f aca="false">VLOOKUP($B557,'Product Master'!$A$2:$O$5991,11,FALSE())</f>
        <v>N</v>
      </c>
      <c r="L557" s="7" t="str">
        <f aca="false">VLOOKUP($B557,'Product Master'!$A$2:$O$5991,12,FALSE())</f>
        <v>N</v>
      </c>
      <c r="M557" s="3" t="n">
        <v>8</v>
      </c>
      <c r="N557" s="3" t="n">
        <v>20</v>
      </c>
    </row>
    <row r="558" customFormat="false" ht="15" hidden="false" customHeight="true" outlineLevel="0" collapsed="false">
      <c r="A558" s="3" t="s">
        <v>1127</v>
      </c>
      <c r="B558" s="3" t="s">
        <v>1128</v>
      </c>
      <c r="C558" s="4" t="str">
        <f aca="false">VLOOKUP($B558,'Product Master'!$A$2:$O$5991,7,FALSE())</f>
        <v>Dry Grocery</v>
      </c>
      <c r="D558" s="4" t="str">
        <f aca="false">VLOOKUP($B558,'Product Master'!$A$2:$O$5991,8,FALSE())</f>
        <v>Canned Soup</v>
      </c>
      <c r="E558" s="4" t="str">
        <f aca="false">VLOOKUP($B558,'Product Master'!$A$2:$O$5991,5,FALSE())</f>
        <v>Kettle Row</v>
      </c>
      <c r="F558" s="4" t="str">
        <f aca="false">VLOOKUP($B558,'Product Master'!$A$2:$O$5991,4,FALSE())</f>
        <v>Kettle Row Organic Cream of Mushroom, 10.5 oz</v>
      </c>
      <c r="G558" s="4" t="str">
        <f aca="false">VLOOKUP($B558,'Product Master'!$A$2:$O$5991,9,FALSE())</f>
        <v>10.5 oz</v>
      </c>
      <c r="H558" s="5" t="s">
        <v>16</v>
      </c>
      <c r="I558" s="6" t="n">
        <f aca="false">VLOOKUP($B558,'Product Master'!$A$2:$O$5991,14,FALSE())</f>
        <v>3.89</v>
      </c>
      <c r="J558" s="7" t="n">
        <f aca="false">VLOOKUP($B558,'Product Master'!$A$2:$O$5991,13,FALSE())</f>
        <v>12</v>
      </c>
      <c r="K558" s="7" t="str">
        <f aca="false">VLOOKUP($B558,'Product Master'!$A$2:$O$5991,11,FALSE())</f>
        <v>N</v>
      </c>
      <c r="L558" s="7" t="str">
        <f aca="false">VLOOKUP($B558,'Product Master'!$A$2:$O$5991,12,FALSE())</f>
        <v>N</v>
      </c>
      <c r="M558" s="3" t="n">
        <v>17</v>
      </c>
      <c r="N558" s="3" t="n">
        <v>12</v>
      </c>
    </row>
    <row r="559" customFormat="false" ht="15" hidden="false" customHeight="true" outlineLevel="0" collapsed="false">
      <c r="A559" s="3" t="s">
        <v>1129</v>
      </c>
      <c r="B559" s="3" t="s">
        <v>1130</v>
      </c>
      <c r="C559" s="4" t="str">
        <f aca="false">VLOOKUP($B559,'Product Master'!$A$2:$O$5991,7,FALSE())</f>
        <v>Dry Grocery</v>
      </c>
      <c r="D559" s="4" t="str">
        <f aca="false">VLOOKUP($B559,'Product Master'!$A$2:$O$5991,8,FALSE())</f>
        <v>Canned Soup</v>
      </c>
      <c r="E559" s="4" t="str">
        <f aca="false">VLOOKUP($B559,'Product Master'!$A$2:$O$5991,5,FALSE())</f>
        <v>Thrift Row</v>
      </c>
      <c r="F559" s="4" t="str">
        <f aca="false">VLOOKUP($B559,'Product Master'!$A$2:$O$5991,4,FALSE())</f>
        <v>Thrift Row Reduced Sodium Chicken Noodle, 10.5 oz</v>
      </c>
      <c r="G559" s="4" t="str">
        <f aca="false">VLOOKUP($B559,'Product Master'!$A$2:$O$5991,9,FALSE())</f>
        <v>10.5 oz</v>
      </c>
      <c r="H559" s="5" t="s">
        <v>16</v>
      </c>
      <c r="I559" s="6" t="n">
        <f aca="false">VLOOKUP($B559,'Product Master'!$A$2:$O$5991,14,FALSE())</f>
        <v>2.39</v>
      </c>
      <c r="J559" s="7" t="n">
        <f aca="false">VLOOKUP($B559,'Product Master'!$A$2:$O$5991,13,FALSE())</f>
        <v>1</v>
      </c>
      <c r="K559" s="7" t="str">
        <f aca="false">VLOOKUP($B559,'Product Master'!$A$2:$O$5991,11,FALSE())</f>
        <v>Y</v>
      </c>
      <c r="L559" s="7" t="str">
        <f aca="false">VLOOKUP($B559,'Product Master'!$A$2:$O$5991,12,FALSE())</f>
        <v>N</v>
      </c>
      <c r="M559" s="3" t="n">
        <v>143</v>
      </c>
      <c r="N559" s="3" t="n">
        <v>10</v>
      </c>
    </row>
    <row r="560" customFormat="false" ht="15" hidden="false" customHeight="true" outlineLevel="0" collapsed="false">
      <c r="A560" s="3" t="s">
        <v>1131</v>
      </c>
      <c r="B560" s="3" t="s">
        <v>1132</v>
      </c>
      <c r="C560" s="4" t="str">
        <f aca="false">VLOOKUP($B560,'Product Master'!$A$2:$O$5991,7,FALSE())</f>
        <v>Dry Grocery</v>
      </c>
      <c r="D560" s="4" t="str">
        <f aca="false">VLOOKUP($B560,'Product Master'!$A$2:$O$5991,8,FALSE())</f>
        <v>Canned Soup</v>
      </c>
      <c r="E560" s="4" t="str">
        <f aca="false">VLOOKUP($B560,'Product Master'!$A$2:$O$5991,5,FALSE())</f>
        <v>Orchard Spread</v>
      </c>
      <c r="F560" s="4" t="str">
        <f aca="false">VLOOKUP($B560,'Product Master'!$A$2:$O$5991,4,FALSE())</f>
        <v>Orchard Spread Condensed Minestrone, 15 oz</v>
      </c>
      <c r="G560" s="4" t="str">
        <f aca="false">VLOOKUP($B560,'Product Master'!$A$2:$O$5991,9,FALSE())</f>
        <v>15 oz</v>
      </c>
      <c r="H560" s="5" t="s">
        <v>16</v>
      </c>
      <c r="I560" s="6" t="n">
        <f aca="false">VLOOKUP($B560,'Product Master'!$A$2:$O$5991,14,FALSE())</f>
        <v>2.79</v>
      </c>
      <c r="J560" s="7" t="n">
        <f aca="false">VLOOKUP($B560,'Product Master'!$A$2:$O$5991,13,FALSE())</f>
        <v>2</v>
      </c>
      <c r="K560" s="7" t="str">
        <f aca="false">VLOOKUP($B560,'Product Master'!$A$2:$O$5991,11,FALSE())</f>
        <v>N</v>
      </c>
      <c r="L560" s="7" t="str">
        <f aca="false">VLOOKUP($B560,'Product Master'!$A$2:$O$5991,12,FALSE())</f>
        <v>N</v>
      </c>
      <c r="M560" s="3" t="n">
        <v>117</v>
      </c>
      <c r="N560" s="3" t="n">
        <v>33</v>
      </c>
    </row>
    <row r="561" customFormat="false" ht="15" hidden="false" customHeight="true" outlineLevel="0" collapsed="false">
      <c r="A561" s="3" t="s">
        <v>1133</v>
      </c>
      <c r="B561" s="3" t="s">
        <v>1134</v>
      </c>
      <c r="C561" s="4" t="str">
        <f aca="false">VLOOKUP($B561,'Product Master'!$A$2:$O$5991,7,FALSE())</f>
        <v>Dry Grocery</v>
      </c>
      <c r="D561" s="4" t="str">
        <f aca="false">VLOOKUP($B561,'Product Master'!$A$2:$O$5991,8,FALSE())</f>
        <v>Canned Soup</v>
      </c>
      <c r="E561" s="4" t="str">
        <f aca="false">VLOOKUP($B561,'Product Master'!$A$2:$O$5991,5,FALSE())</f>
        <v>Redbarn</v>
      </c>
      <c r="F561" s="4" t="str">
        <f aca="false">VLOOKUP($B561,'Product Master'!$A$2:$O$5991,4,FALSE())</f>
        <v>Redbarn Condensed Chicken Noodle, 10.5 oz</v>
      </c>
      <c r="G561" s="4" t="str">
        <f aca="false">VLOOKUP($B561,'Product Master'!$A$2:$O$5991,9,FALSE())</f>
        <v>10.5 oz</v>
      </c>
      <c r="H561" s="5" t="s">
        <v>16</v>
      </c>
      <c r="I561" s="6" t="n">
        <f aca="false">VLOOKUP($B561,'Product Master'!$A$2:$O$5991,14,FALSE())</f>
        <v>2.49</v>
      </c>
      <c r="J561" s="7" t="n">
        <f aca="false">VLOOKUP($B561,'Product Master'!$A$2:$O$5991,13,FALSE())</f>
        <v>4</v>
      </c>
      <c r="K561" s="7" t="str">
        <f aca="false">VLOOKUP($B561,'Product Master'!$A$2:$O$5991,11,FALSE())</f>
        <v>N</v>
      </c>
      <c r="L561" s="7" t="str">
        <f aca="false">VLOOKUP($B561,'Product Master'!$A$2:$O$5991,12,FALSE())</f>
        <v>N</v>
      </c>
      <c r="M561" s="3" t="n">
        <v>146</v>
      </c>
      <c r="N561" s="3" t="n">
        <v>7</v>
      </c>
    </row>
    <row r="562" customFormat="false" ht="15" hidden="false" customHeight="true" outlineLevel="0" collapsed="false">
      <c r="A562" s="3" t="s">
        <v>1135</v>
      </c>
      <c r="B562" s="3" t="s">
        <v>1136</v>
      </c>
      <c r="C562" s="4" t="str">
        <f aca="false">VLOOKUP($B562,'Product Master'!$A$2:$O$5991,7,FALSE())</f>
        <v>Dry Grocery</v>
      </c>
      <c r="D562" s="4" t="str">
        <f aca="false">VLOOKUP($B562,'Product Master'!$A$2:$O$5991,8,FALSE())</f>
        <v>Canned Soup</v>
      </c>
      <c r="E562" s="4" t="str">
        <f aca="false">VLOOKUP($B562,'Product Master'!$A$2:$O$5991,5,FALSE())</f>
        <v>Orchard Spread</v>
      </c>
      <c r="F562" s="4" t="str">
        <f aca="false">VLOOKUP($B562,'Product Master'!$A$2:$O$5991,4,FALSE())</f>
        <v>Orchard Spread Organic Chili, 18.6 oz</v>
      </c>
      <c r="G562" s="4" t="str">
        <f aca="false">VLOOKUP($B562,'Product Master'!$A$2:$O$5991,9,FALSE())</f>
        <v>18.6 oz</v>
      </c>
      <c r="H562" s="5" t="s">
        <v>16</v>
      </c>
      <c r="I562" s="6" t="n">
        <f aca="false">VLOOKUP($B562,'Product Master'!$A$2:$O$5991,14,FALSE())</f>
        <v>1.79</v>
      </c>
      <c r="J562" s="7" t="n">
        <f aca="false">VLOOKUP($B562,'Product Master'!$A$2:$O$5991,13,FALSE())</f>
        <v>8</v>
      </c>
      <c r="K562" s="7" t="str">
        <f aca="false">VLOOKUP($B562,'Product Master'!$A$2:$O$5991,11,FALSE())</f>
        <v>N</v>
      </c>
      <c r="L562" s="7" t="str">
        <f aca="false">VLOOKUP($B562,'Product Master'!$A$2:$O$5991,12,FALSE())</f>
        <v>N</v>
      </c>
      <c r="M562" s="3" t="n">
        <v>15</v>
      </c>
      <c r="N562" s="3" t="n">
        <v>23</v>
      </c>
    </row>
    <row r="563" customFormat="false" ht="15" hidden="false" customHeight="true" outlineLevel="0" collapsed="false">
      <c r="A563" s="3" t="s">
        <v>1137</v>
      </c>
      <c r="B563" s="3" t="s">
        <v>1138</v>
      </c>
      <c r="C563" s="4" t="str">
        <f aca="false">VLOOKUP($B563,'Product Master'!$A$2:$O$5991,7,FALSE())</f>
        <v>Dry Grocery</v>
      </c>
      <c r="D563" s="4" t="str">
        <f aca="false">VLOOKUP($B563,'Product Master'!$A$2:$O$5991,8,FALSE())</f>
        <v>Canned Soup</v>
      </c>
      <c r="E563" s="4" t="str">
        <f aca="false">VLOOKUP($B563,'Product Master'!$A$2:$O$5991,5,FALSE())</f>
        <v>Wheatstone</v>
      </c>
      <c r="F563" s="4" t="str">
        <f aca="false">VLOOKUP($B563,'Product Master'!$A$2:$O$5991,4,FALSE())</f>
        <v>Wheatstone Condensed Cream of Mushroom, 10.5 oz</v>
      </c>
      <c r="G563" s="4" t="str">
        <f aca="false">VLOOKUP($B563,'Product Master'!$A$2:$O$5991,9,FALSE())</f>
        <v>10.5 oz</v>
      </c>
      <c r="H563" s="5" t="s">
        <v>16</v>
      </c>
      <c r="I563" s="6" t="n">
        <f aca="false">VLOOKUP($B563,'Product Master'!$A$2:$O$5991,14,FALSE())</f>
        <v>3.79</v>
      </c>
      <c r="J563" s="7" t="n">
        <f aca="false">VLOOKUP($B563,'Product Master'!$A$2:$O$5991,13,FALSE())</f>
        <v>24</v>
      </c>
      <c r="K563" s="7" t="str">
        <f aca="false">VLOOKUP($B563,'Product Master'!$A$2:$O$5991,11,FALSE())</f>
        <v>N</v>
      </c>
      <c r="L563" s="7" t="str">
        <f aca="false">VLOOKUP($B563,'Product Master'!$A$2:$O$5991,12,FALSE())</f>
        <v>N</v>
      </c>
      <c r="M563" s="3" t="n">
        <v>65</v>
      </c>
      <c r="N563" s="3" t="n">
        <v>11</v>
      </c>
    </row>
    <row r="564" customFormat="false" ht="15" hidden="false" customHeight="true" outlineLevel="0" collapsed="false">
      <c r="A564" s="3" t="s">
        <v>1139</v>
      </c>
      <c r="B564" s="3" t="s">
        <v>1140</v>
      </c>
      <c r="C564" s="4" t="str">
        <f aca="false">VLOOKUP($B564,'Product Master'!$A$2:$O$5991,7,FALSE())</f>
        <v>Dry Grocery</v>
      </c>
      <c r="D564" s="4" t="str">
        <f aca="false">VLOOKUP($B564,'Product Master'!$A$2:$O$5991,8,FALSE())</f>
        <v>Canned Soup</v>
      </c>
      <c r="E564" s="4" t="str">
        <f aca="false">VLOOKUP($B564,'Product Master'!$A$2:$O$5991,5,FALSE())</f>
        <v>Nutgrove</v>
      </c>
      <c r="F564" s="4" t="str">
        <f aca="false">VLOOKUP($B564,'Product Master'!$A$2:$O$5991,4,FALSE())</f>
        <v>Nutgrove Condensed Tomato, 15 oz</v>
      </c>
      <c r="G564" s="4" t="str">
        <f aca="false">VLOOKUP($B564,'Product Master'!$A$2:$O$5991,9,FALSE())</f>
        <v>15 oz</v>
      </c>
      <c r="H564" s="5" t="s">
        <v>16</v>
      </c>
      <c r="I564" s="6" t="n">
        <f aca="false">VLOOKUP($B564,'Product Master'!$A$2:$O$5991,14,FALSE())</f>
        <v>2.89</v>
      </c>
      <c r="J564" s="7" t="n">
        <f aca="false">VLOOKUP($B564,'Product Master'!$A$2:$O$5991,13,FALSE())</f>
        <v>1</v>
      </c>
      <c r="K564" s="7" t="str">
        <f aca="false">VLOOKUP($B564,'Product Master'!$A$2:$O$5991,11,FALSE())</f>
        <v>N</v>
      </c>
      <c r="L564" s="7" t="str">
        <f aca="false">VLOOKUP($B564,'Product Master'!$A$2:$O$5991,12,FALSE())</f>
        <v>N</v>
      </c>
      <c r="M564" s="3" t="n">
        <v>144</v>
      </c>
      <c r="N564" s="3" t="n">
        <v>26</v>
      </c>
    </row>
    <row r="565" customFormat="false" ht="15" hidden="false" customHeight="true" outlineLevel="0" collapsed="false">
      <c r="A565" s="3" t="s">
        <v>1141</v>
      </c>
      <c r="B565" s="3" t="s">
        <v>1142</v>
      </c>
      <c r="C565" s="4" t="str">
        <f aca="false">VLOOKUP($B565,'Product Master'!$A$2:$O$5991,7,FALSE())</f>
        <v>Dry Grocery</v>
      </c>
      <c r="D565" s="4" t="str">
        <f aca="false">VLOOKUP($B565,'Product Master'!$A$2:$O$5991,8,FALSE())</f>
        <v>Canned Soup</v>
      </c>
      <c r="E565" s="4" t="str">
        <f aca="false">VLOOKUP($B565,'Product Master'!$A$2:$O$5991,5,FALSE())</f>
        <v>Orchard Spread</v>
      </c>
      <c r="F565" s="4" t="str">
        <f aca="false">VLOOKUP($B565,'Product Master'!$A$2:$O$5991,4,FALSE())</f>
        <v>Orchard Spread Ready-to-Serve Cream of Mushroom, 15 oz</v>
      </c>
      <c r="G565" s="4" t="str">
        <f aca="false">VLOOKUP($B565,'Product Master'!$A$2:$O$5991,9,FALSE())</f>
        <v>15 oz</v>
      </c>
      <c r="H565" s="5" t="s">
        <v>16</v>
      </c>
      <c r="I565" s="6" t="n">
        <f aca="false">VLOOKUP($B565,'Product Master'!$A$2:$O$5991,14,FALSE())</f>
        <v>3.79</v>
      </c>
      <c r="J565" s="7" t="n">
        <f aca="false">VLOOKUP($B565,'Product Master'!$A$2:$O$5991,13,FALSE())</f>
        <v>1</v>
      </c>
      <c r="K565" s="7" t="str">
        <f aca="false">VLOOKUP($B565,'Product Master'!$A$2:$O$5991,11,FALSE())</f>
        <v>N</v>
      </c>
      <c r="L565" s="7" t="str">
        <f aca="false">VLOOKUP($B565,'Product Master'!$A$2:$O$5991,12,FALSE())</f>
        <v>N</v>
      </c>
      <c r="M565" s="3" t="n">
        <v>83</v>
      </c>
      <c r="N565" s="3" t="n">
        <v>6</v>
      </c>
    </row>
    <row r="566" customFormat="false" ht="15" hidden="false" customHeight="true" outlineLevel="0" collapsed="false">
      <c r="A566" s="3" t="s">
        <v>1143</v>
      </c>
      <c r="B566" s="3" t="s">
        <v>1144</v>
      </c>
      <c r="C566" s="4" t="str">
        <f aca="false">VLOOKUP($B566,'Product Master'!$A$2:$O$5991,7,FALSE())</f>
        <v>Dry Grocery</v>
      </c>
      <c r="D566" s="4" t="str">
        <f aca="false">VLOOKUP($B566,'Product Master'!$A$2:$O$5991,8,FALSE())</f>
        <v>Canned Soup</v>
      </c>
      <c r="E566" s="4" t="str">
        <f aca="false">VLOOKUP($B566,'Product Master'!$A$2:$O$5991,5,FALSE())</f>
        <v>Thrift Row</v>
      </c>
      <c r="F566" s="4" t="str">
        <f aca="false">VLOOKUP($B566,'Product Master'!$A$2:$O$5991,4,FALSE())</f>
        <v>Thrift Row Reduced Sodium Vegetable, 10.5 oz</v>
      </c>
      <c r="G566" s="4" t="str">
        <f aca="false">VLOOKUP($B566,'Product Master'!$A$2:$O$5991,9,FALSE())</f>
        <v>10.5 oz</v>
      </c>
      <c r="H566" s="5" t="s">
        <v>16</v>
      </c>
      <c r="I566" s="6" t="n">
        <f aca="false">VLOOKUP($B566,'Product Master'!$A$2:$O$5991,14,FALSE())</f>
        <v>1.49</v>
      </c>
      <c r="J566" s="7" t="n">
        <f aca="false">VLOOKUP($B566,'Product Master'!$A$2:$O$5991,13,FALSE())</f>
        <v>4</v>
      </c>
      <c r="K566" s="7" t="str">
        <f aca="false">VLOOKUP($B566,'Product Master'!$A$2:$O$5991,11,FALSE())</f>
        <v>Y</v>
      </c>
      <c r="L566" s="7" t="str">
        <f aca="false">VLOOKUP($B566,'Product Master'!$A$2:$O$5991,12,FALSE())</f>
        <v>N</v>
      </c>
      <c r="M566" s="3" t="n">
        <v>81</v>
      </c>
      <c r="N566" s="3" t="n">
        <v>30</v>
      </c>
    </row>
    <row r="567" customFormat="false" ht="15" hidden="false" customHeight="true" outlineLevel="0" collapsed="false">
      <c r="A567" s="3" t="s">
        <v>1145</v>
      </c>
      <c r="B567" s="3" t="s">
        <v>1146</v>
      </c>
      <c r="C567" s="4" t="str">
        <f aca="false">VLOOKUP($B567,'Product Master'!$A$2:$O$5991,7,FALSE())</f>
        <v>Dry Grocery</v>
      </c>
      <c r="D567" s="4" t="str">
        <f aca="false">VLOOKUP($B567,'Product Master'!$A$2:$O$5991,8,FALSE())</f>
        <v>Canned Soup</v>
      </c>
      <c r="E567" s="4" t="str">
        <f aca="false">VLOOKUP($B567,'Product Master'!$A$2:$O$5991,5,FALSE())</f>
        <v>Wheatstone</v>
      </c>
      <c r="F567" s="4" t="str">
        <f aca="false">VLOOKUP($B567,'Product Master'!$A$2:$O$5991,4,FALSE())</f>
        <v>Wheatstone Organic Chili, 15 oz</v>
      </c>
      <c r="G567" s="4" t="str">
        <f aca="false">VLOOKUP($B567,'Product Master'!$A$2:$O$5991,9,FALSE())</f>
        <v>15 oz</v>
      </c>
      <c r="H567" s="5" t="s">
        <v>16</v>
      </c>
      <c r="I567" s="6" t="n">
        <f aca="false">VLOOKUP($B567,'Product Master'!$A$2:$O$5991,14,FALSE())</f>
        <v>2.39</v>
      </c>
      <c r="J567" s="7" t="n">
        <f aca="false">VLOOKUP($B567,'Product Master'!$A$2:$O$5991,13,FALSE())</f>
        <v>12</v>
      </c>
      <c r="K567" s="7" t="str">
        <f aca="false">VLOOKUP($B567,'Product Master'!$A$2:$O$5991,11,FALSE())</f>
        <v>N</v>
      </c>
      <c r="L567" s="7" t="str">
        <f aca="false">VLOOKUP($B567,'Product Master'!$A$2:$O$5991,12,FALSE())</f>
        <v>N</v>
      </c>
      <c r="M567" s="3" t="n">
        <v>101</v>
      </c>
      <c r="N567" s="3" t="n">
        <v>13</v>
      </c>
    </row>
    <row r="568" customFormat="false" ht="15" hidden="false" customHeight="true" outlineLevel="0" collapsed="false">
      <c r="A568" s="3" t="s">
        <v>1147</v>
      </c>
      <c r="B568" s="3" t="s">
        <v>1148</v>
      </c>
      <c r="C568" s="4" t="str">
        <f aca="false">VLOOKUP($B568,'Product Master'!$A$2:$O$5991,7,FALSE())</f>
        <v>Dry Grocery</v>
      </c>
      <c r="D568" s="4" t="str">
        <f aca="false">VLOOKUP($B568,'Product Master'!$A$2:$O$5991,8,FALSE())</f>
        <v>Canned Soup</v>
      </c>
      <c r="E568" s="4" t="str">
        <f aca="false">VLOOKUP($B568,'Product Master'!$A$2:$O$5991,5,FALSE())</f>
        <v>Nutgrove</v>
      </c>
      <c r="F568" s="4" t="str">
        <f aca="false">VLOOKUP($B568,'Product Master'!$A$2:$O$5991,4,FALSE())</f>
        <v>Nutgrove Reduced Sodium Clam Chowder, 15 oz</v>
      </c>
      <c r="G568" s="4" t="str">
        <f aca="false">VLOOKUP($B568,'Product Master'!$A$2:$O$5991,9,FALSE())</f>
        <v>15 oz</v>
      </c>
      <c r="H568" s="5" t="s">
        <v>16</v>
      </c>
      <c r="I568" s="6" t="n">
        <f aca="false">VLOOKUP($B568,'Product Master'!$A$2:$O$5991,14,FALSE())</f>
        <v>3.79</v>
      </c>
      <c r="J568" s="7" t="n">
        <f aca="false">VLOOKUP($B568,'Product Master'!$A$2:$O$5991,13,FALSE())</f>
        <v>24</v>
      </c>
      <c r="K568" s="7" t="str">
        <f aca="false">VLOOKUP($B568,'Product Master'!$A$2:$O$5991,11,FALSE())</f>
        <v>N</v>
      </c>
      <c r="L568" s="7" t="str">
        <f aca="false">VLOOKUP($B568,'Product Master'!$A$2:$O$5991,12,FALSE())</f>
        <v>N</v>
      </c>
      <c r="M568" s="3" t="n">
        <v>125</v>
      </c>
      <c r="N568" s="3" t="n">
        <v>14</v>
      </c>
    </row>
    <row r="569" customFormat="false" ht="15" hidden="false" customHeight="true" outlineLevel="0" collapsed="false">
      <c r="A569" s="3" t="s">
        <v>1149</v>
      </c>
      <c r="B569" s="3" t="s">
        <v>1150</v>
      </c>
      <c r="C569" s="4" t="str">
        <f aca="false">VLOOKUP($B569,'Product Master'!$A$2:$O$5991,7,FALSE())</f>
        <v>Dry Grocery</v>
      </c>
      <c r="D569" s="4" t="str">
        <f aca="false">VLOOKUP($B569,'Product Master'!$A$2:$O$5991,8,FALSE())</f>
        <v>Canned Soup</v>
      </c>
      <c r="E569" s="4" t="str">
        <f aca="false">VLOOKUP($B569,'Product Master'!$A$2:$O$5991,5,FALSE())</f>
        <v>Nutgrove</v>
      </c>
      <c r="F569" s="4" t="str">
        <f aca="false">VLOOKUP($B569,'Product Master'!$A$2:$O$5991,4,FALSE())</f>
        <v>Nutgrove Reduced Sodium Tomato, 10.5 oz</v>
      </c>
      <c r="G569" s="4" t="str">
        <f aca="false">VLOOKUP($B569,'Product Master'!$A$2:$O$5991,9,FALSE())</f>
        <v>10.5 oz</v>
      </c>
      <c r="H569" s="5" t="s">
        <v>16</v>
      </c>
      <c r="I569" s="6" t="n">
        <f aca="false">VLOOKUP($B569,'Product Master'!$A$2:$O$5991,14,FALSE())</f>
        <v>1.49</v>
      </c>
      <c r="J569" s="7" t="n">
        <f aca="false">VLOOKUP($B569,'Product Master'!$A$2:$O$5991,13,FALSE())</f>
        <v>4</v>
      </c>
      <c r="K569" s="7" t="str">
        <f aca="false">VLOOKUP($B569,'Product Master'!$A$2:$O$5991,11,FALSE())</f>
        <v>N</v>
      </c>
      <c r="L569" s="7" t="str">
        <f aca="false">VLOOKUP($B569,'Product Master'!$A$2:$O$5991,12,FALSE())</f>
        <v>N</v>
      </c>
      <c r="M569" s="3" t="n">
        <v>127</v>
      </c>
      <c r="N569" s="3" t="n">
        <v>28</v>
      </c>
    </row>
    <row r="570" customFormat="false" ht="15" hidden="false" customHeight="true" outlineLevel="0" collapsed="false">
      <c r="A570" s="3" t="s">
        <v>1151</v>
      </c>
      <c r="B570" s="3" t="s">
        <v>1152</v>
      </c>
      <c r="C570" s="4" t="str">
        <f aca="false">VLOOKUP($B570,'Product Master'!$A$2:$O$5991,7,FALSE())</f>
        <v>Dry Grocery</v>
      </c>
      <c r="D570" s="4" t="str">
        <f aca="false">VLOOKUP($B570,'Product Master'!$A$2:$O$5991,8,FALSE())</f>
        <v>Canned Soup</v>
      </c>
      <c r="E570" s="4" t="str">
        <f aca="false">VLOOKUP($B570,'Product Master'!$A$2:$O$5991,5,FALSE())</f>
        <v>Orchard Spread</v>
      </c>
      <c r="F570" s="4" t="str">
        <f aca="false">VLOOKUP($B570,'Product Master'!$A$2:$O$5991,4,FALSE())</f>
        <v>Orchard Spread Ready-to-Serve Vegetable, 18.6 oz</v>
      </c>
      <c r="G570" s="4" t="str">
        <f aca="false">VLOOKUP($B570,'Product Master'!$A$2:$O$5991,9,FALSE())</f>
        <v>18.6 oz</v>
      </c>
      <c r="H570" s="5" t="s">
        <v>16</v>
      </c>
      <c r="I570" s="6" t="n">
        <f aca="false">VLOOKUP($B570,'Product Master'!$A$2:$O$5991,14,FALSE())</f>
        <v>2.39</v>
      </c>
      <c r="J570" s="7" t="n">
        <f aca="false">VLOOKUP($B570,'Product Master'!$A$2:$O$5991,13,FALSE())</f>
        <v>12</v>
      </c>
      <c r="K570" s="7" t="str">
        <f aca="false">VLOOKUP($B570,'Product Master'!$A$2:$O$5991,11,FALSE())</f>
        <v>N</v>
      </c>
      <c r="L570" s="7" t="str">
        <f aca="false">VLOOKUP($B570,'Product Master'!$A$2:$O$5991,12,FALSE())</f>
        <v>N</v>
      </c>
      <c r="M570" s="3" t="n">
        <v>141</v>
      </c>
      <c r="N570" s="3" t="n">
        <v>23</v>
      </c>
    </row>
    <row r="571" customFormat="false" ht="15" hidden="false" customHeight="true" outlineLevel="0" collapsed="false">
      <c r="A571" s="3" t="s">
        <v>1153</v>
      </c>
      <c r="B571" s="3" t="s">
        <v>1154</v>
      </c>
      <c r="C571" s="4" t="str">
        <f aca="false">VLOOKUP($B571,'Product Master'!$A$2:$O$5991,7,FALSE())</f>
        <v>Dry Grocery</v>
      </c>
      <c r="D571" s="4" t="str">
        <f aca="false">VLOOKUP($B571,'Product Master'!$A$2:$O$5991,8,FALSE())</f>
        <v>Canned Soup</v>
      </c>
      <c r="E571" s="4" t="str">
        <f aca="false">VLOOKUP($B571,'Product Master'!$A$2:$O$5991,5,FALSE())</f>
        <v>Harborline</v>
      </c>
      <c r="F571" s="4" t="str">
        <f aca="false">VLOOKUP($B571,'Product Master'!$A$2:$O$5991,4,FALSE())</f>
        <v>Harborline Organic Clam Chowder, 10.5 oz</v>
      </c>
      <c r="G571" s="4" t="str">
        <f aca="false">VLOOKUP($B571,'Product Master'!$A$2:$O$5991,9,FALSE())</f>
        <v>10.5 oz</v>
      </c>
      <c r="H571" s="5" t="s">
        <v>16</v>
      </c>
      <c r="I571" s="6" t="n">
        <f aca="false">VLOOKUP($B571,'Product Master'!$A$2:$O$5991,14,FALSE())</f>
        <v>2.49</v>
      </c>
      <c r="J571" s="7" t="n">
        <f aca="false">VLOOKUP($B571,'Product Master'!$A$2:$O$5991,13,FALSE())</f>
        <v>4</v>
      </c>
      <c r="K571" s="7" t="str">
        <f aca="false">VLOOKUP($B571,'Product Master'!$A$2:$O$5991,11,FALSE())</f>
        <v>Y</v>
      </c>
      <c r="L571" s="7" t="str">
        <f aca="false">VLOOKUP($B571,'Product Master'!$A$2:$O$5991,12,FALSE())</f>
        <v>N</v>
      </c>
      <c r="M571" s="3" t="n">
        <v>25</v>
      </c>
      <c r="N571" s="3" t="n">
        <v>22</v>
      </c>
    </row>
    <row r="572" customFormat="false" ht="15" hidden="false" customHeight="true" outlineLevel="0" collapsed="false">
      <c r="A572" s="3" t="s">
        <v>1155</v>
      </c>
      <c r="B572" s="3" t="s">
        <v>1156</v>
      </c>
      <c r="C572" s="4" t="str">
        <f aca="false">VLOOKUP($B572,'Product Master'!$A$2:$O$5991,7,FALSE())</f>
        <v>Dry Grocery</v>
      </c>
      <c r="D572" s="4" t="str">
        <f aca="false">VLOOKUP($B572,'Product Master'!$A$2:$O$5991,8,FALSE())</f>
        <v>Canned Soup</v>
      </c>
      <c r="E572" s="4" t="str">
        <f aca="false">VLOOKUP($B572,'Product Master'!$A$2:$O$5991,5,FALSE())</f>
        <v>Redbarn</v>
      </c>
      <c r="F572" s="4" t="str">
        <f aca="false">VLOOKUP($B572,'Product Master'!$A$2:$O$5991,4,FALSE())</f>
        <v>Redbarn Ready-to-Serve Clam Chowder, 10.5 oz</v>
      </c>
      <c r="G572" s="4" t="str">
        <f aca="false">VLOOKUP($B572,'Product Master'!$A$2:$O$5991,9,FALSE())</f>
        <v>10.5 oz</v>
      </c>
      <c r="H572" s="5" t="s">
        <v>16</v>
      </c>
      <c r="I572" s="6" t="n">
        <f aca="false">VLOOKUP($B572,'Product Master'!$A$2:$O$5991,14,FALSE())</f>
        <v>1.29</v>
      </c>
      <c r="J572" s="7" t="n">
        <f aca="false">VLOOKUP($B572,'Product Master'!$A$2:$O$5991,13,FALSE())</f>
        <v>24</v>
      </c>
      <c r="K572" s="7" t="str">
        <f aca="false">VLOOKUP($B572,'Product Master'!$A$2:$O$5991,11,FALSE())</f>
        <v>N</v>
      </c>
      <c r="L572" s="7" t="str">
        <f aca="false">VLOOKUP($B572,'Product Master'!$A$2:$O$5991,12,FALSE())</f>
        <v>N</v>
      </c>
      <c r="M572" s="3" t="n">
        <v>86</v>
      </c>
      <c r="N572" s="3" t="n">
        <v>9</v>
      </c>
    </row>
    <row r="573" customFormat="false" ht="15" hidden="false" customHeight="true" outlineLevel="0" collapsed="false">
      <c r="A573" s="3" t="s">
        <v>1157</v>
      </c>
      <c r="B573" s="3" t="s">
        <v>1158</v>
      </c>
      <c r="C573" s="4" t="str">
        <f aca="false">VLOOKUP($B573,'Product Master'!$A$2:$O$5991,7,FALSE())</f>
        <v>Dry Grocery</v>
      </c>
      <c r="D573" s="4" t="str">
        <f aca="false">VLOOKUP($B573,'Product Master'!$A$2:$O$5991,8,FALSE())</f>
        <v>Canned Soup</v>
      </c>
      <c r="E573" s="4" t="str">
        <f aca="false">VLOOKUP($B573,'Product Master'!$A$2:$O$5991,5,FALSE())</f>
        <v>Golden Grain Co.</v>
      </c>
      <c r="F573" s="4" t="str">
        <f aca="false">VLOOKUP($B573,'Product Master'!$A$2:$O$5991,4,FALSE())</f>
        <v>Golden Grain Co. Ready-to-Serve Minestrone, 18.6 oz</v>
      </c>
      <c r="G573" s="4" t="str">
        <f aca="false">VLOOKUP($B573,'Product Master'!$A$2:$O$5991,9,FALSE())</f>
        <v>18.6 oz</v>
      </c>
      <c r="H573" s="5" t="s">
        <v>16</v>
      </c>
      <c r="I573" s="6" t="n">
        <f aca="false">VLOOKUP($B573,'Product Master'!$A$2:$O$5991,14,FALSE())</f>
        <v>1.29</v>
      </c>
      <c r="J573" s="7" t="n">
        <f aca="false">VLOOKUP($B573,'Product Master'!$A$2:$O$5991,13,FALSE())</f>
        <v>6</v>
      </c>
      <c r="K573" s="7" t="str">
        <f aca="false">VLOOKUP($B573,'Product Master'!$A$2:$O$5991,11,FALSE())</f>
        <v>N</v>
      </c>
      <c r="L573" s="7" t="str">
        <f aca="false">VLOOKUP($B573,'Product Master'!$A$2:$O$5991,12,FALSE())</f>
        <v>N</v>
      </c>
      <c r="M573" s="3" t="n">
        <v>117</v>
      </c>
      <c r="N573" s="3" t="n">
        <v>34</v>
      </c>
    </row>
    <row r="574" customFormat="false" ht="15" hidden="false" customHeight="true" outlineLevel="0" collapsed="false">
      <c r="A574" s="3" t="s">
        <v>1159</v>
      </c>
      <c r="B574" s="3" t="s">
        <v>1160</v>
      </c>
      <c r="C574" s="4" t="str">
        <f aca="false">VLOOKUP($B574,'Product Master'!$A$2:$O$5991,7,FALSE())</f>
        <v>Dry Grocery</v>
      </c>
      <c r="D574" s="4" t="str">
        <f aca="false">VLOOKUP($B574,'Product Master'!$A$2:$O$5991,8,FALSE())</f>
        <v>Canned Soup</v>
      </c>
      <c r="E574" s="4" t="str">
        <f aca="false">VLOOKUP($B574,'Product Master'!$A$2:$O$5991,5,FALSE())</f>
        <v>Kettle Row</v>
      </c>
      <c r="F574" s="4" t="str">
        <f aca="false">VLOOKUP($B574,'Product Master'!$A$2:$O$5991,4,FALSE())</f>
        <v>Kettle Row Ready-to-Serve Minestrone, 10.5 oz</v>
      </c>
      <c r="G574" s="4" t="str">
        <f aca="false">VLOOKUP($B574,'Product Master'!$A$2:$O$5991,9,FALSE())</f>
        <v>10.5 oz</v>
      </c>
      <c r="H574" s="5" t="s">
        <v>16</v>
      </c>
      <c r="I574" s="6" t="n">
        <f aca="false">VLOOKUP($B574,'Product Master'!$A$2:$O$5991,14,FALSE())</f>
        <v>1.79</v>
      </c>
      <c r="J574" s="7" t="n">
        <f aca="false">VLOOKUP($B574,'Product Master'!$A$2:$O$5991,13,FALSE())</f>
        <v>12</v>
      </c>
      <c r="K574" s="7" t="str">
        <f aca="false">VLOOKUP($B574,'Product Master'!$A$2:$O$5991,11,FALSE())</f>
        <v>N</v>
      </c>
      <c r="L574" s="7" t="str">
        <f aca="false">VLOOKUP($B574,'Product Master'!$A$2:$O$5991,12,FALSE())</f>
        <v>N</v>
      </c>
      <c r="M574" s="3" t="n">
        <v>100</v>
      </c>
      <c r="N574" s="3" t="n">
        <v>33</v>
      </c>
    </row>
    <row r="575" customFormat="false" ht="15" hidden="false" customHeight="true" outlineLevel="0" collapsed="false">
      <c r="A575" s="3" t="s">
        <v>1161</v>
      </c>
      <c r="B575" s="3" t="s">
        <v>1162</v>
      </c>
      <c r="C575" s="4" t="str">
        <f aca="false">VLOOKUP($B575,'Product Master'!$A$2:$O$5991,7,FALSE())</f>
        <v>Dry Grocery</v>
      </c>
      <c r="D575" s="4" t="str">
        <f aca="false">VLOOKUP($B575,'Product Master'!$A$2:$O$5991,8,FALSE())</f>
        <v>Canned Soup</v>
      </c>
      <c r="E575" s="4" t="str">
        <f aca="false">VLOOKUP($B575,'Product Master'!$A$2:$O$5991,5,FALSE())</f>
        <v>Orchard Spread</v>
      </c>
      <c r="F575" s="4" t="str">
        <f aca="false">VLOOKUP($B575,'Product Master'!$A$2:$O$5991,4,FALSE())</f>
        <v>Orchard Spread Reduced Sodium Chili, 15 oz</v>
      </c>
      <c r="G575" s="4" t="str">
        <f aca="false">VLOOKUP($B575,'Product Master'!$A$2:$O$5991,9,FALSE())</f>
        <v>15 oz</v>
      </c>
      <c r="H575" s="5" t="s">
        <v>16</v>
      </c>
      <c r="I575" s="6" t="n">
        <f aca="false">VLOOKUP($B575,'Product Master'!$A$2:$O$5991,14,FALSE())</f>
        <v>2.79</v>
      </c>
      <c r="J575" s="7" t="n">
        <f aca="false">VLOOKUP($B575,'Product Master'!$A$2:$O$5991,13,FALSE())</f>
        <v>12</v>
      </c>
      <c r="K575" s="7" t="str">
        <f aca="false">VLOOKUP($B575,'Product Master'!$A$2:$O$5991,11,FALSE())</f>
        <v>N</v>
      </c>
      <c r="L575" s="7" t="str">
        <f aca="false">VLOOKUP($B575,'Product Master'!$A$2:$O$5991,12,FALSE())</f>
        <v>N</v>
      </c>
      <c r="M575" s="3" t="n">
        <v>136</v>
      </c>
      <c r="N575" s="3" t="n">
        <v>19</v>
      </c>
    </row>
    <row r="576" customFormat="false" ht="15" hidden="false" customHeight="true" outlineLevel="0" collapsed="false">
      <c r="A576" s="3" t="s">
        <v>1163</v>
      </c>
      <c r="B576" s="3" t="s">
        <v>1164</v>
      </c>
      <c r="C576" s="4" t="str">
        <f aca="false">VLOOKUP($B576,'Product Master'!$A$2:$O$5991,7,FALSE())</f>
        <v>Dry Grocery</v>
      </c>
      <c r="D576" s="4" t="str">
        <f aca="false">VLOOKUP($B576,'Product Master'!$A$2:$O$5991,8,FALSE())</f>
        <v>Canned Soup</v>
      </c>
      <c r="E576" s="4" t="str">
        <f aca="false">VLOOKUP($B576,'Product Master'!$A$2:$O$5991,5,FALSE())</f>
        <v>Orchard Spread</v>
      </c>
      <c r="F576" s="4" t="str">
        <f aca="false">VLOOKUP($B576,'Product Master'!$A$2:$O$5991,4,FALSE())</f>
        <v>Orchard Spread Ready-to-Serve Cream of Mushroom, 10.5 oz</v>
      </c>
      <c r="G576" s="4" t="str">
        <f aca="false">VLOOKUP($B576,'Product Master'!$A$2:$O$5991,9,FALSE())</f>
        <v>10.5 oz</v>
      </c>
      <c r="H576" s="5" t="s">
        <v>16</v>
      </c>
      <c r="I576" s="6" t="n">
        <f aca="false">VLOOKUP($B576,'Product Master'!$A$2:$O$5991,14,FALSE())</f>
        <v>1.99</v>
      </c>
      <c r="J576" s="7" t="n">
        <f aca="false">VLOOKUP($B576,'Product Master'!$A$2:$O$5991,13,FALSE())</f>
        <v>8</v>
      </c>
      <c r="K576" s="7" t="str">
        <f aca="false">VLOOKUP($B576,'Product Master'!$A$2:$O$5991,11,FALSE())</f>
        <v>N</v>
      </c>
      <c r="L576" s="7" t="str">
        <f aca="false">VLOOKUP($B576,'Product Master'!$A$2:$O$5991,12,FALSE())</f>
        <v>N</v>
      </c>
      <c r="M576" s="3" t="n">
        <v>9</v>
      </c>
      <c r="N576" s="3" t="n">
        <v>14</v>
      </c>
    </row>
    <row r="577" customFormat="false" ht="15" hidden="false" customHeight="true" outlineLevel="0" collapsed="false">
      <c r="A577" s="3" t="s">
        <v>1165</v>
      </c>
      <c r="B577" s="3" t="s">
        <v>1166</v>
      </c>
      <c r="C577" s="4" t="str">
        <f aca="false">VLOOKUP($B577,'Product Master'!$A$2:$O$5991,7,FALSE())</f>
        <v>Dry Grocery</v>
      </c>
      <c r="D577" s="4" t="str">
        <f aca="false">VLOOKUP($B577,'Product Master'!$A$2:$O$5991,8,FALSE())</f>
        <v>Canned Soup</v>
      </c>
      <c r="E577" s="4" t="str">
        <f aca="false">VLOOKUP($B577,'Product Master'!$A$2:$O$5991,5,FALSE())</f>
        <v>Wheatstone</v>
      </c>
      <c r="F577" s="4" t="str">
        <f aca="false">VLOOKUP($B577,'Product Master'!$A$2:$O$5991,4,FALSE())</f>
        <v>Wheatstone Ready-to-Serve Vegetable, 18.6 oz</v>
      </c>
      <c r="G577" s="4" t="str">
        <f aca="false">VLOOKUP($B577,'Product Master'!$A$2:$O$5991,9,FALSE())</f>
        <v>18.6 oz</v>
      </c>
      <c r="H577" s="5" t="s">
        <v>16</v>
      </c>
      <c r="I577" s="6" t="n">
        <f aca="false">VLOOKUP($B577,'Product Master'!$A$2:$O$5991,14,FALSE())</f>
        <v>2.89</v>
      </c>
      <c r="J577" s="7" t="n">
        <f aca="false">VLOOKUP($B577,'Product Master'!$A$2:$O$5991,13,FALSE())</f>
        <v>1</v>
      </c>
      <c r="K577" s="7" t="str">
        <f aca="false">VLOOKUP($B577,'Product Master'!$A$2:$O$5991,11,FALSE())</f>
        <v>N</v>
      </c>
      <c r="L577" s="7" t="str">
        <f aca="false">VLOOKUP($B577,'Product Master'!$A$2:$O$5991,12,FALSE())</f>
        <v>N</v>
      </c>
      <c r="M577" s="3" t="n">
        <v>73</v>
      </c>
      <c r="N577" s="3" t="n">
        <v>18</v>
      </c>
    </row>
    <row r="578" customFormat="false" ht="15" hidden="false" customHeight="true" outlineLevel="0" collapsed="false">
      <c r="A578" s="3" t="s">
        <v>1167</v>
      </c>
      <c r="B578" s="3" t="s">
        <v>1168</v>
      </c>
      <c r="C578" s="4" t="str">
        <f aca="false">VLOOKUP($B578,'Product Master'!$A$2:$O$5991,7,FALSE())</f>
        <v>Dry Grocery</v>
      </c>
      <c r="D578" s="4" t="str">
        <f aca="false">VLOOKUP($B578,'Product Master'!$A$2:$O$5991,8,FALSE())</f>
        <v>Canned Soup</v>
      </c>
      <c r="E578" s="4" t="str">
        <f aca="false">VLOOKUP($B578,'Product Master'!$A$2:$O$5991,5,FALSE())</f>
        <v>Roastport</v>
      </c>
      <c r="F578" s="4" t="str">
        <f aca="false">VLOOKUP($B578,'Product Master'!$A$2:$O$5991,4,FALSE())</f>
        <v>Roastport Organic Minestrone, 18.6 oz</v>
      </c>
      <c r="G578" s="4" t="str">
        <f aca="false">VLOOKUP($B578,'Product Master'!$A$2:$O$5991,9,FALSE())</f>
        <v>18.6 oz</v>
      </c>
      <c r="H578" s="5" t="s">
        <v>16</v>
      </c>
      <c r="I578" s="6" t="n">
        <f aca="false">VLOOKUP($B578,'Product Master'!$A$2:$O$5991,14,FALSE())</f>
        <v>1.39</v>
      </c>
      <c r="J578" s="7" t="n">
        <f aca="false">VLOOKUP($B578,'Product Master'!$A$2:$O$5991,13,FALSE())</f>
        <v>4</v>
      </c>
      <c r="K578" s="7" t="str">
        <f aca="false">VLOOKUP($B578,'Product Master'!$A$2:$O$5991,11,FALSE())</f>
        <v>N</v>
      </c>
      <c r="L578" s="7" t="str">
        <f aca="false">VLOOKUP($B578,'Product Master'!$A$2:$O$5991,12,FALSE())</f>
        <v>N</v>
      </c>
      <c r="M578" s="3" t="n">
        <v>76</v>
      </c>
      <c r="N578" s="3" t="n">
        <v>38</v>
      </c>
    </row>
    <row r="579" customFormat="false" ht="15" hidden="false" customHeight="true" outlineLevel="0" collapsed="false">
      <c r="A579" s="3" t="s">
        <v>1169</v>
      </c>
      <c r="B579" s="3" t="s">
        <v>1170</v>
      </c>
      <c r="C579" s="4" t="str">
        <f aca="false">VLOOKUP($B579,'Product Master'!$A$2:$O$5991,7,FALSE())</f>
        <v>Dry Grocery</v>
      </c>
      <c r="D579" s="4" t="str">
        <f aca="false">VLOOKUP($B579,'Product Master'!$A$2:$O$5991,8,FALSE())</f>
        <v>Canned Soup</v>
      </c>
      <c r="E579" s="4" t="str">
        <f aca="false">VLOOKUP($B579,'Product Master'!$A$2:$O$5991,5,FALSE())</f>
        <v>Roastport</v>
      </c>
      <c r="F579" s="4" t="str">
        <f aca="false">VLOOKUP($B579,'Product Master'!$A$2:$O$5991,4,FALSE())</f>
        <v>Roastport Reduced Sodium Clam Chowder, 10.5 oz</v>
      </c>
      <c r="G579" s="4" t="str">
        <f aca="false">VLOOKUP($B579,'Product Master'!$A$2:$O$5991,9,FALSE())</f>
        <v>10.5 oz</v>
      </c>
      <c r="H579" s="5" t="s">
        <v>16</v>
      </c>
      <c r="I579" s="6" t="n">
        <f aca="false">VLOOKUP($B579,'Product Master'!$A$2:$O$5991,14,FALSE())</f>
        <v>3.79</v>
      </c>
      <c r="J579" s="7" t="n">
        <f aca="false">VLOOKUP($B579,'Product Master'!$A$2:$O$5991,13,FALSE())</f>
        <v>1</v>
      </c>
      <c r="K579" s="7" t="str">
        <f aca="false">VLOOKUP($B579,'Product Master'!$A$2:$O$5991,11,FALSE())</f>
        <v>N</v>
      </c>
      <c r="L579" s="7" t="str">
        <f aca="false">VLOOKUP($B579,'Product Master'!$A$2:$O$5991,12,FALSE())</f>
        <v>N</v>
      </c>
      <c r="M579" s="3" t="n">
        <v>11</v>
      </c>
      <c r="N579" s="3" t="n">
        <v>21</v>
      </c>
    </row>
    <row r="580" customFormat="false" ht="15" hidden="false" customHeight="true" outlineLevel="0" collapsed="false">
      <c r="A580" s="3" t="s">
        <v>1171</v>
      </c>
      <c r="B580" s="3" t="s">
        <v>1172</v>
      </c>
      <c r="C580" s="4" t="str">
        <f aca="false">VLOOKUP($B580,'Product Master'!$A$2:$O$5991,7,FALSE())</f>
        <v>Dry Grocery</v>
      </c>
      <c r="D580" s="4" t="str">
        <f aca="false">VLOOKUP($B580,'Product Master'!$A$2:$O$5991,8,FALSE())</f>
        <v>Canned Soup</v>
      </c>
      <c r="E580" s="4" t="str">
        <f aca="false">VLOOKUP($B580,'Product Master'!$A$2:$O$5991,5,FALSE())</f>
        <v>Kettle Row</v>
      </c>
      <c r="F580" s="4" t="str">
        <f aca="false">VLOOKUP($B580,'Product Master'!$A$2:$O$5991,4,FALSE())</f>
        <v>Kettle Row Condensed Minestrone, 18.6 oz</v>
      </c>
      <c r="G580" s="4" t="str">
        <f aca="false">VLOOKUP($B580,'Product Master'!$A$2:$O$5991,9,FALSE())</f>
        <v>18.6 oz</v>
      </c>
      <c r="H580" s="5" t="s">
        <v>16</v>
      </c>
      <c r="I580" s="6" t="n">
        <f aca="false">VLOOKUP($B580,'Product Master'!$A$2:$O$5991,14,FALSE())</f>
        <v>2.49</v>
      </c>
      <c r="J580" s="7" t="n">
        <f aca="false">VLOOKUP($B580,'Product Master'!$A$2:$O$5991,13,FALSE())</f>
        <v>2</v>
      </c>
      <c r="K580" s="7" t="str">
        <f aca="false">VLOOKUP($B580,'Product Master'!$A$2:$O$5991,11,FALSE())</f>
        <v>N</v>
      </c>
      <c r="L580" s="7" t="str">
        <f aca="false">VLOOKUP($B580,'Product Master'!$A$2:$O$5991,12,FALSE())</f>
        <v>N</v>
      </c>
      <c r="M580" s="3" t="n">
        <v>13</v>
      </c>
      <c r="N580" s="3" t="n">
        <v>24</v>
      </c>
    </row>
    <row r="581" customFormat="false" ht="15" hidden="false" customHeight="true" outlineLevel="0" collapsed="false">
      <c r="A581" s="3" t="s">
        <v>1173</v>
      </c>
      <c r="B581" s="3" t="s">
        <v>1174</v>
      </c>
      <c r="C581" s="4" t="str">
        <f aca="false">VLOOKUP($B581,'Product Master'!$A$2:$O$5991,7,FALSE())</f>
        <v>Dry Grocery</v>
      </c>
      <c r="D581" s="4" t="str">
        <f aca="false">VLOOKUP($B581,'Product Master'!$A$2:$O$5991,8,FALSE())</f>
        <v>Canned Soup</v>
      </c>
      <c r="E581" s="4" t="str">
        <f aca="false">VLOOKUP($B581,'Product Master'!$A$2:$O$5991,5,FALSE())</f>
        <v>Orchard Spread</v>
      </c>
      <c r="F581" s="4" t="str">
        <f aca="false">VLOOKUP($B581,'Product Master'!$A$2:$O$5991,4,FALSE())</f>
        <v>Orchard Spread Ready-to-Serve Chili, 18.6 oz</v>
      </c>
      <c r="G581" s="4" t="str">
        <f aca="false">VLOOKUP($B581,'Product Master'!$A$2:$O$5991,9,FALSE())</f>
        <v>18.6 oz</v>
      </c>
      <c r="H581" s="5" t="s">
        <v>16</v>
      </c>
      <c r="I581" s="6" t="n">
        <f aca="false">VLOOKUP($B581,'Product Master'!$A$2:$O$5991,14,FALSE())</f>
        <v>1.49</v>
      </c>
      <c r="J581" s="7" t="n">
        <f aca="false">VLOOKUP($B581,'Product Master'!$A$2:$O$5991,13,FALSE())</f>
        <v>4</v>
      </c>
      <c r="K581" s="7" t="str">
        <f aca="false">VLOOKUP($B581,'Product Master'!$A$2:$O$5991,11,FALSE())</f>
        <v>N</v>
      </c>
      <c r="L581" s="7" t="str">
        <f aca="false">VLOOKUP($B581,'Product Master'!$A$2:$O$5991,12,FALSE())</f>
        <v>N</v>
      </c>
      <c r="M581" s="3" t="n">
        <v>70</v>
      </c>
      <c r="N581" s="3" t="n">
        <v>16</v>
      </c>
    </row>
    <row r="582" customFormat="false" ht="15" hidden="false" customHeight="true" outlineLevel="0" collapsed="false">
      <c r="A582" s="3" t="s">
        <v>1175</v>
      </c>
      <c r="B582" s="3" t="s">
        <v>1176</v>
      </c>
      <c r="C582" s="4" t="str">
        <f aca="false">VLOOKUP($B582,'Product Master'!$A$2:$O$5991,7,FALSE())</f>
        <v>Dry Grocery</v>
      </c>
      <c r="D582" s="4" t="str">
        <f aca="false">VLOOKUP($B582,'Product Master'!$A$2:$O$5991,8,FALSE())</f>
        <v>Canned Soup</v>
      </c>
      <c r="E582" s="4" t="str">
        <f aca="false">VLOOKUP($B582,'Product Master'!$A$2:$O$5991,5,FALSE())</f>
        <v>Redbarn</v>
      </c>
      <c r="F582" s="4" t="str">
        <f aca="false">VLOOKUP($B582,'Product Master'!$A$2:$O$5991,4,FALSE())</f>
        <v>Redbarn Organic Clam Chowder, 15 oz</v>
      </c>
      <c r="G582" s="4" t="str">
        <f aca="false">VLOOKUP($B582,'Product Master'!$A$2:$O$5991,9,FALSE())</f>
        <v>15 oz</v>
      </c>
      <c r="H582" s="5" t="s">
        <v>16</v>
      </c>
      <c r="I582" s="6" t="n">
        <f aca="false">VLOOKUP($B582,'Product Master'!$A$2:$O$5991,14,FALSE())</f>
        <v>2.79</v>
      </c>
      <c r="J582" s="7" t="n">
        <f aca="false">VLOOKUP($B582,'Product Master'!$A$2:$O$5991,13,FALSE())</f>
        <v>8</v>
      </c>
      <c r="K582" s="7" t="str">
        <f aca="false">VLOOKUP($B582,'Product Master'!$A$2:$O$5991,11,FALSE())</f>
        <v>N</v>
      </c>
      <c r="L582" s="7" t="str">
        <f aca="false">VLOOKUP($B582,'Product Master'!$A$2:$O$5991,12,FALSE())</f>
        <v>N</v>
      </c>
      <c r="M582" s="3" t="n">
        <v>141</v>
      </c>
      <c r="N582" s="3" t="n">
        <v>16</v>
      </c>
    </row>
    <row r="583" customFormat="false" ht="15" hidden="false" customHeight="true" outlineLevel="0" collapsed="false">
      <c r="A583" s="3" t="s">
        <v>1177</v>
      </c>
      <c r="B583" s="3" t="s">
        <v>1178</v>
      </c>
      <c r="C583" s="4" t="str">
        <f aca="false">VLOOKUP($B583,'Product Master'!$A$2:$O$5991,7,FALSE())</f>
        <v>Dry Grocery</v>
      </c>
      <c r="D583" s="4" t="str">
        <f aca="false">VLOOKUP($B583,'Product Master'!$A$2:$O$5991,8,FALSE())</f>
        <v>Canned Soup</v>
      </c>
      <c r="E583" s="4" t="str">
        <f aca="false">VLOOKUP($B583,'Product Master'!$A$2:$O$5991,5,FALSE())</f>
        <v>Roastport</v>
      </c>
      <c r="F583" s="4" t="str">
        <f aca="false">VLOOKUP($B583,'Product Master'!$A$2:$O$5991,4,FALSE())</f>
        <v>Roastport Condensed Clam Chowder, 18.6 oz</v>
      </c>
      <c r="G583" s="4" t="str">
        <f aca="false">VLOOKUP($B583,'Product Master'!$A$2:$O$5991,9,FALSE())</f>
        <v>18.6 oz</v>
      </c>
      <c r="H583" s="5" t="s">
        <v>16</v>
      </c>
      <c r="I583" s="6" t="n">
        <f aca="false">VLOOKUP($B583,'Product Master'!$A$2:$O$5991,14,FALSE())</f>
        <v>1.89</v>
      </c>
      <c r="J583" s="7" t="n">
        <f aca="false">VLOOKUP($B583,'Product Master'!$A$2:$O$5991,13,FALSE())</f>
        <v>1</v>
      </c>
      <c r="K583" s="7" t="str">
        <f aca="false">VLOOKUP($B583,'Product Master'!$A$2:$O$5991,11,FALSE())</f>
        <v>N</v>
      </c>
      <c r="L583" s="7" t="str">
        <f aca="false">VLOOKUP($B583,'Product Master'!$A$2:$O$5991,12,FALSE())</f>
        <v>N</v>
      </c>
      <c r="M583" s="3" t="n">
        <v>14</v>
      </c>
      <c r="N583" s="3" t="n">
        <v>3</v>
      </c>
    </row>
    <row r="584" customFormat="false" ht="15" hidden="false" customHeight="true" outlineLevel="0" collapsed="false">
      <c r="A584" s="3" t="s">
        <v>1179</v>
      </c>
      <c r="B584" s="3" t="s">
        <v>1180</v>
      </c>
      <c r="C584" s="4" t="str">
        <f aca="false">VLOOKUP($B584,'Product Master'!$A$2:$O$5991,7,FALSE())</f>
        <v>Dry Grocery</v>
      </c>
      <c r="D584" s="4" t="str">
        <f aca="false">VLOOKUP($B584,'Product Master'!$A$2:$O$5991,8,FALSE())</f>
        <v>Canned Soup</v>
      </c>
      <c r="E584" s="4" t="str">
        <f aca="false">VLOOKUP($B584,'Product Master'!$A$2:$O$5991,5,FALSE())</f>
        <v>Harborline</v>
      </c>
      <c r="F584" s="4" t="str">
        <f aca="false">VLOOKUP($B584,'Product Master'!$A$2:$O$5991,4,FALSE())</f>
        <v>Harborline Reduced Sodium Tomato, 18.6 oz</v>
      </c>
      <c r="G584" s="4" t="str">
        <f aca="false">VLOOKUP($B584,'Product Master'!$A$2:$O$5991,9,FALSE())</f>
        <v>18.6 oz</v>
      </c>
      <c r="H584" s="5" t="s">
        <v>16</v>
      </c>
      <c r="I584" s="6" t="n">
        <f aca="false">VLOOKUP($B584,'Product Master'!$A$2:$O$5991,14,FALSE())</f>
        <v>2.99</v>
      </c>
      <c r="J584" s="7" t="n">
        <f aca="false">VLOOKUP($B584,'Product Master'!$A$2:$O$5991,13,FALSE())</f>
        <v>8</v>
      </c>
      <c r="K584" s="7" t="str">
        <f aca="false">VLOOKUP($B584,'Product Master'!$A$2:$O$5991,11,FALSE())</f>
        <v>Y</v>
      </c>
      <c r="L584" s="7" t="str">
        <f aca="false">VLOOKUP($B584,'Product Master'!$A$2:$O$5991,12,FALSE())</f>
        <v>N</v>
      </c>
      <c r="M584" s="3" t="n">
        <v>43</v>
      </c>
      <c r="N584" s="3" t="n">
        <v>35</v>
      </c>
    </row>
    <row r="585" customFormat="false" ht="15" hidden="false" customHeight="true" outlineLevel="0" collapsed="false">
      <c r="A585" s="3" t="s">
        <v>1181</v>
      </c>
      <c r="B585" s="3" t="s">
        <v>1182</v>
      </c>
      <c r="C585" s="4" t="str">
        <f aca="false">VLOOKUP($B585,'Product Master'!$A$2:$O$5991,7,FALSE())</f>
        <v>Dry Grocery</v>
      </c>
      <c r="D585" s="4" t="str">
        <f aca="false">VLOOKUP($B585,'Product Master'!$A$2:$O$5991,8,FALSE())</f>
        <v>Canned Soup</v>
      </c>
      <c r="E585" s="4" t="str">
        <f aca="false">VLOOKUP($B585,'Product Master'!$A$2:$O$5991,5,FALSE())</f>
        <v>Thrift Row</v>
      </c>
      <c r="F585" s="4" t="str">
        <f aca="false">VLOOKUP($B585,'Product Master'!$A$2:$O$5991,4,FALSE())</f>
        <v>Thrift Row Organic Cream of Mushroom, 10.5 oz</v>
      </c>
      <c r="G585" s="4" t="str">
        <f aca="false">VLOOKUP($B585,'Product Master'!$A$2:$O$5991,9,FALSE())</f>
        <v>10.5 oz</v>
      </c>
      <c r="H585" s="5" t="s">
        <v>16</v>
      </c>
      <c r="I585" s="6" t="n">
        <f aca="false">VLOOKUP($B585,'Product Master'!$A$2:$O$5991,14,FALSE())</f>
        <v>1.79</v>
      </c>
      <c r="J585" s="7" t="n">
        <f aca="false">VLOOKUP($B585,'Product Master'!$A$2:$O$5991,13,FALSE())</f>
        <v>2</v>
      </c>
      <c r="K585" s="7" t="str">
        <f aca="false">VLOOKUP($B585,'Product Master'!$A$2:$O$5991,11,FALSE())</f>
        <v>Y</v>
      </c>
      <c r="L585" s="7" t="str">
        <f aca="false">VLOOKUP($B585,'Product Master'!$A$2:$O$5991,12,FALSE())</f>
        <v>N</v>
      </c>
      <c r="M585" s="3" t="n">
        <v>78</v>
      </c>
      <c r="N585" s="3" t="n">
        <v>22</v>
      </c>
    </row>
    <row r="586" customFormat="false" ht="15" hidden="false" customHeight="true" outlineLevel="0" collapsed="false">
      <c r="A586" s="3" t="s">
        <v>1183</v>
      </c>
      <c r="B586" s="3" t="s">
        <v>1184</v>
      </c>
      <c r="C586" s="4" t="str">
        <f aca="false">VLOOKUP($B586,'Product Master'!$A$2:$O$5991,7,FALSE())</f>
        <v>Dry Grocery</v>
      </c>
      <c r="D586" s="4" t="str">
        <f aca="false">VLOOKUP($B586,'Product Master'!$A$2:$O$5991,8,FALSE())</f>
        <v>Canned Soup</v>
      </c>
      <c r="E586" s="4" t="str">
        <f aca="false">VLOOKUP($B586,'Product Master'!$A$2:$O$5991,5,FALSE())</f>
        <v>Orchard Spread</v>
      </c>
      <c r="F586" s="4" t="str">
        <f aca="false">VLOOKUP($B586,'Product Master'!$A$2:$O$5991,4,FALSE())</f>
        <v>Orchard Spread Reduced Sodium Chicken Noodle, 18.6 oz</v>
      </c>
      <c r="G586" s="4" t="str">
        <f aca="false">VLOOKUP($B586,'Product Master'!$A$2:$O$5991,9,FALSE())</f>
        <v>18.6 oz</v>
      </c>
      <c r="H586" s="5" t="s">
        <v>16</v>
      </c>
      <c r="I586" s="6" t="n">
        <f aca="false">VLOOKUP($B586,'Product Master'!$A$2:$O$5991,14,FALSE())</f>
        <v>3.99</v>
      </c>
      <c r="J586" s="7" t="n">
        <f aca="false">VLOOKUP($B586,'Product Master'!$A$2:$O$5991,13,FALSE())</f>
        <v>4</v>
      </c>
      <c r="K586" s="7" t="str">
        <f aca="false">VLOOKUP($B586,'Product Master'!$A$2:$O$5991,11,FALSE())</f>
        <v>N</v>
      </c>
      <c r="L586" s="7" t="str">
        <f aca="false">VLOOKUP($B586,'Product Master'!$A$2:$O$5991,12,FALSE())</f>
        <v>N</v>
      </c>
      <c r="M586" s="3" t="n">
        <v>100</v>
      </c>
      <c r="N586" s="3" t="n">
        <v>23</v>
      </c>
    </row>
    <row r="587" customFormat="false" ht="15" hidden="false" customHeight="true" outlineLevel="0" collapsed="false">
      <c r="A587" s="3" t="s">
        <v>1185</v>
      </c>
      <c r="B587" s="3" t="s">
        <v>1186</v>
      </c>
      <c r="C587" s="4" t="str">
        <f aca="false">VLOOKUP($B587,'Product Master'!$A$2:$O$5991,7,FALSE())</f>
        <v>Dry Grocery</v>
      </c>
      <c r="D587" s="4" t="str">
        <f aca="false">VLOOKUP($B587,'Product Master'!$A$2:$O$5991,8,FALSE())</f>
        <v>Canned Soup</v>
      </c>
      <c r="E587" s="4" t="str">
        <f aca="false">VLOOKUP($B587,'Product Master'!$A$2:$O$5991,5,FALSE())</f>
        <v>Harborline</v>
      </c>
      <c r="F587" s="4" t="str">
        <f aca="false">VLOOKUP($B587,'Product Master'!$A$2:$O$5991,4,FALSE())</f>
        <v>Harborline Reduced Sodium Clam Chowder, 15 oz</v>
      </c>
      <c r="G587" s="4" t="str">
        <f aca="false">VLOOKUP($B587,'Product Master'!$A$2:$O$5991,9,FALSE())</f>
        <v>15 oz</v>
      </c>
      <c r="H587" s="5" t="s">
        <v>16</v>
      </c>
      <c r="I587" s="6" t="n">
        <f aca="false">VLOOKUP($B587,'Product Master'!$A$2:$O$5991,14,FALSE())</f>
        <v>1.29</v>
      </c>
      <c r="J587" s="7" t="n">
        <f aca="false">VLOOKUP($B587,'Product Master'!$A$2:$O$5991,13,FALSE())</f>
        <v>24</v>
      </c>
      <c r="K587" s="7" t="str">
        <f aca="false">VLOOKUP($B587,'Product Master'!$A$2:$O$5991,11,FALSE())</f>
        <v>Y</v>
      </c>
      <c r="L587" s="7" t="str">
        <f aca="false">VLOOKUP($B587,'Product Master'!$A$2:$O$5991,12,FALSE())</f>
        <v>N</v>
      </c>
      <c r="M587" s="3" t="n">
        <v>16</v>
      </c>
      <c r="N587" s="3" t="n">
        <v>5</v>
      </c>
    </row>
    <row r="588" customFormat="false" ht="15" hidden="false" customHeight="true" outlineLevel="0" collapsed="false">
      <c r="A588" s="3" t="s">
        <v>1187</v>
      </c>
      <c r="B588" s="3" t="s">
        <v>1188</v>
      </c>
      <c r="C588" s="4" t="str">
        <f aca="false">VLOOKUP($B588,'Product Master'!$A$2:$O$5991,7,FALSE())</f>
        <v>Dry Grocery</v>
      </c>
      <c r="D588" s="4" t="str">
        <f aca="false">VLOOKUP($B588,'Product Master'!$A$2:$O$5991,8,FALSE())</f>
        <v>Canned Soup</v>
      </c>
      <c r="E588" s="4" t="str">
        <f aca="false">VLOOKUP($B588,'Product Master'!$A$2:$O$5991,5,FALSE())</f>
        <v>Roastport</v>
      </c>
      <c r="F588" s="4" t="str">
        <f aca="false">VLOOKUP($B588,'Product Master'!$A$2:$O$5991,4,FALSE())</f>
        <v>Roastport Reduced Sodium Tomato, 10.5 oz</v>
      </c>
      <c r="G588" s="4" t="str">
        <f aca="false">VLOOKUP($B588,'Product Master'!$A$2:$O$5991,9,FALSE())</f>
        <v>10.5 oz</v>
      </c>
      <c r="H588" s="5" t="s">
        <v>16</v>
      </c>
      <c r="I588" s="6" t="n">
        <f aca="false">VLOOKUP($B588,'Product Master'!$A$2:$O$5991,14,FALSE())</f>
        <v>3.89</v>
      </c>
      <c r="J588" s="7" t="n">
        <f aca="false">VLOOKUP($B588,'Product Master'!$A$2:$O$5991,13,FALSE())</f>
        <v>1</v>
      </c>
      <c r="K588" s="7" t="str">
        <f aca="false">VLOOKUP($B588,'Product Master'!$A$2:$O$5991,11,FALSE())</f>
        <v>N</v>
      </c>
      <c r="L588" s="7" t="str">
        <f aca="false">VLOOKUP($B588,'Product Master'!$A$2:$O$5991,12,FALSE())</f>
        <v>N</v>
      </c>
      <c r="M588" s="3" t="n">
        <v>55</v>
      </c>
      <c r="N588" s="3" t="n">
        <v>25</v>
      </c>
    </row>
    <row r="589" customFormat="false" ht="15" hidden="false" customHeight="true" outlineLevel="0" collapsed="false">
      <c r="A589" s="3" t="s">
        <v>1189</v>
      </c>
      <c r="B589" s="3" t="s">
        <v>1190</v>
      </c>
      <c r="C589" s="4" t="str">
        <f aca="false">VLOOKUP($B589,'Product Master'!$A$2:$O$5991,7,FALSE())</f>
        <v>Dry Grocery</v>
      </c>
      <c r="D589" s="4" t="str">
        <f aca="false">VLOOKUP($B589,'Product Master'!$A$2:$O$5991,8,FALSE())</f>
        <v>Canned Soup</v>
      </c>
      <c r="E589" s="4" t="str">
        <f aca="false">VLOOKUP($B589,'Product Master'!$A$2:$O$5991,5,FALSE())</f>
        <v>Redbarn</v>
      </c>
      <c r="F589" s="4" t="str">
        <f aca="false">VLOOKUP($B589,'Product Master'!$A$2:$O$5991,4,FALSE())</f>
        <v>Redbarn Reduced Sodium Clam Chowder, 10.5 oz</v>
      </c>
      <c r="G589" s="4" t="str">
        <f aca="false">VLOOKUP($B589,'Product Master'!$A$2:$O$5991,9,FALSE())</f>
        <v>10.5 oz</v>
      </c>
      <c r="H589" s="5" t="s">
        <v>16</v>
      </c>
      <c r="I589" s="6" t="n">
        <f aca="false">VLOOKUP($B589,'Product Master'!$A$2:$O$5991,14,FALSE())</f>
        <v>3.29</v>
      </c>
      <c r="J589" s="7" t="n">
        <f aca="false">VLOOKUP($B589,'Product Master'!$A$2:$O$5991,13,FALSE())</f>
        <v>4</v>
      </c>
      <c r="K589" s="7" t="str">
        <f aca="false">VLOOKUP($B589,'Product Master'!$A$2:$O$5991,11,FALSE())</f>
        <v>N</v>
      </c>
      <c r="L589" s="7" t="str">
        <f aca="false">VLOOKUP($B589,'Product Master'!$A$2:$O$5991,12,FALSE())</f>
        <v>N</v>
      </c>
      <c r="M589" s="3" t="n">
        <v>131</v>
      </c>
      <c r="N589" s="3" t="n">
        <v>37</v>
      </c>
    </row>
    <row r="590" customFormat="false" ht="15" hidden="false" customHeight="true" outlineLevel="0" collapsed="false">
      <c r="A590" s="3" t="s">
        <v>1191</v>
      </c>
      <c r="B590" s="3" t="s">
        <v>1192</v>
      </c>
      <c r="C590" s="4" t="str">
        <f aca="false">VLOOKUP($B590,'Product Master'!$A$2:$O$5991,7,FALSE())</f>
        <v>Dry Grocery</v>
      </c>
      <c r="D590" s="4" t="str">
        <f aca="false">VLOOKUP($B590,'Product Master'!$A$2:$O$5991,8,FALSE())</f>
        <v>Canned Soup</v>
      </c>
      <c r="E590" s="4" t="str">
        <f aca="false">VLOOKUP($B590,'Product Master'!$A$2:$O$5991,5,FALSE())</f>
        <v>Redbarn</v>
      </c>
      <c r="F590" s="4" t="str">
        <f aca="false">VLOOKUP($B590,'Product Master'!$A$2:$O$5991,4,FALSE())</f>
        <v>Redbarn Reduced Sodium Broccoli Cheddar, 18.6 oz</v>
      </c>
      <c r="G590" s="4" t="str">
        <f aca="false">VLOOKUP($B590,'Product Master'!$A$2:$O$5991,9,FALSE())</f>
        <v>18.6 oz</v>
      </c>
      <c r="H590" s="5" t="s">
        <v>16</v>
      </c>
      <c r="I590" s="6" t="n">
        <f aca="false">VLOOKUP($B590,'Product Master'!$A$2:$O$5991,14,FALSE())</f>
        <v>1.49</v>
      </c>
      <c r="J590" s="7" t="n">
        <f aca="false">VLOOKUP($B590,'Product Master'!$A$2:$O$5991,13,FALSE())</f>
        <v>24</v>
      </c>
      <c r="K590" s="7" t="str">
        <f aca="false">VLOOKUP($B590,'Product Master'!$A$2:$O$5991,11,FALSE())</f>
        <v>N</v>
      </c>
      <c r="L590" s="7" t="str">
        <f aca="false">VLOOKUP($B590,'Product Master'!$A$2:$O$5991,12,FALSE())</f>
        <v>N</v>
      </c>
      <c r="M590" s="3" t="n">
        <v>86</v>
      </c>
      <c r="N590" s="3" t="n">
        <v>8</v>
      </c>
    </row>
    <row r="591" customFormat="false" ht="15" hidden="false" customHeight="true" outlineLevel="0" collapsed="false">
      <c r="A591" s="3" t="s">
        <v>1193</v>
      </c>
      <c r="B591" s="3" t="s">
        <v>1194</v>
      </c>
      <c r="C591" s="4" t="str">
        <f aca="false">VLOOKUP($B591,'Product Master'!$A$2:$O$5991,7,FALSE())</f>
        <v>Dry Grocery</v>
      </c>
      <c r="D591" s="4" t="str">
        <f aca="false">VLOOKUP($B591,'Product Master'!$A$2:$O$5991,8,FALSE())</f>
        <v>Canned Soup</v>
      </c>
      <c r="E591" s="4" t="str">
        <f aca="false">VLOOKUP($B591,'Product Master'!$A$2:$O$5991,5,FALSE())</f>
        <v>Orchard Spread</v>
      </c>
      <c r="F591" s="4" t="str">
        <f aca="false">VLOOKUP($B591,'Product Master'!$A$2:$O$5991,4,FALSE())</f>
        <v>Orchard Spread Organic Minestrone, 10.5 oz</v>
      </c>
      <c r="G591" s="4" t="str">
        <f aca="false">VLOOKUP($B591,'Product Master'!$A$2:$O$5991,9,FALSE())</f>
        <v>10.5 oz</v>
      </c>
      <c r="H591" s="5" t="s">
        <v>16</v>
      </c>
      <c r="I591" s="6" t="n">
        <f aca="false">VLOOKUP($B591,'Product Master'!$A$2:$O$5991,14,FALSE())</f>
        <v>2.89</v>
      </c>
      <c r="J591" s="7" t="n">
        <f aca="false">VLOOKUP($B591,'Product Master'!$A$2:$O$5991,13,FALSE())</f>
        <v>12</v>
      </c>
      <c r="K591" s="7" t="str">
        <f aca="false">VLOOKUP($B591,'Product Master'!$A$2:$O$5991,11,FALSE())</f>
        <v>N</v>
      </c>
      <c r="L591" s="7" t="str">
        <f aca="false">VLOOKUP($B591,'Product Master'!$A$2:$O$5991,12,FALSE())</f>
        <v>N</v>
      </c>
      <c r="M591" s="3" t="n">
        <v>143</v>
      </c>
      <c r="N591" s="3" t="n">
        <v>22</v>
      </c>
    </row>
    <row r="592" customFormat="false" ht="15" hidden="false" customHeight="true" outlineLevel="0" collapsed="false">
      <c r="A592" s="3" t="s">
        <v>1195</v>
      </c>
      <c r="B592" s="3" t="s">
        <v>1196</v>
      </c>
      <c r="C592" s="4" t="str">
        <f aca="false">VLOOKUP($B592,'Product Master'!$A$2:$O$5991,7,FALSE())</f>
        <v>Dry Grocery</v>
      </c>
      <c r="D592" s="4" t="str">
        <f aca="false">VLOOKUP($B592,'Product Master'!$A$2:$O$5991,8,FALSE())</f>
        <v>Canned Soup</v>
      </c>
      <c r="E592" s="4" t="str">
        <f aca="false">VLOOKUP($B592,'Product Master'!$A$2:$O$5991,5,FALSE())</f>
        <v>Golden Grain Co.</v>
      </c>
      <c r="F592" s="4" t="str">
        <f aca="false">VLOOKUP($B592,'Product Master'!$A$2:$O$5991,4,FALSE())</f>
        <v>Golden Grain Co. Reduced Sodium Clam Chowder, 15 oz</v>
      </c>
      <c r="G592" s="4" t="str">
        <f aca="false">VLOOKUP($B592,'Product Master'!$A$2:$O$5991,9,FALSE())</f>
        <v>15 oz</v>
      </c>
      <c r="H592" s="5" t="s">
        <v>16</v>
      </c>
      <c r="I592" s="6" t="n">
        <f aca="false">VLOOKUP($B592,'Product Master'!$A$2:$O$5991,14,FALSE())</f>
        <v>3.49</v>
      </c>
      <c r="J592" s="7" t="n">
        <f aca="false">VLOOKUP($B592,'Product Master'!$A$2:$O$5991,13,FALSE())</f>
        <v>2</v>
      </c>
      <c r="K592" s="7" t="str">
        <f aca="false">VLOOKUP($B592,'Product Master'!$A$2:$O$5991,11,FALSE())</f>
        <v>N</v>
      </c>
      <c r="L592" s="7" t="str">
        <f aca="false">VLOOKUP($B592,'Product Master'!$A$2:$O$5991,12,FALSE())</f>
        <v>N</v>
      </c>
      <c r="M592" s="3" t="n">
        <v>7</v>
      </c>
      <c r="N592" s="3" t="n">
        <v>14</v>
      </c>
    </row>
    <row r="593" customFormat="false" ht="15" hidden="false" customHeight="true" outlineLevel="0" collapsed="false">
      <c r="A593" s="3" t="s">
        <v>1197</v>
      </c>
      <c r="B593" s="3" t="s">
        <v>1198</v>
      </c>
      <c r="C593" s="4" t="str">
        <f aca="false">VLOOKUP($B593,'Product Master'!$A$2:$O$5991,7,FALSE())</f>
        <v>Dry Grocery</v>
      </c>
      <c r="D593" s="4" t="str">
        <f aca="false">VLOOKUP($B593,'Product Master'!$A$2:$O$5991,8,FALSE())</f>
        <v>Canned Soup</v>
      </c>
      <c r="E593" s="4" t="str">
        <f aca="false">VLOOKUP($B593,'Product Master'!$A$2:$O$5991,5,FALSE())</f>
        <v>Golden Grain Co.</v>
      </c>
      <c r="F593" s="4" t="str">
        <f aca="false">VLOOKUP($B593,'Product Master'!$A$2:$O$5991,4,FALSE())</f>
        <v>Golden Grain Co. Organic Chicken Noodle, 15 oz</v>
      </c>
      <c r="G593" s="4" t="str">
        <f aca="false">VLOOKUP($B593,'Product Master'!$A$2:$O$5991,9,FALSE())</f>
        <v>15 oz</v>
      </c>
      <c r="H593" s="5" t="s">
        <v>16</v>
      </c>
      <c r="I593" s="6" t="n">
        <f aca="false">VLOOKUP($B593,'Product Master'!$A$2:$O$5991,14,FALSE())</f>
        <v>2.39</v>
      </c>
      <c r="J593" s="7" t="n">
        <f aca="false">VLOOKUP($B593,'Product Master'!$A$2:$O$5991,13,FALSE())</f>
        <v>6</v>
      </c>
      <c r="K593" s="7" t="str">
        <f aca="false">VLOOKUP($B593,'Product Master'!$A$2:$O$5991,11,FALSE())</f>
        <v>N</v>
      </c>
      <c r="L593" s="7" t="str">
        <f aca="false">VLOOKUP($B593,'Product Master'!$A$2:$O$5991,12,FALSE())</f>
        <v>N</v>
      </c>
      <c r="M593" s="3" t="n">
        <v>52</v>
      </c>
      <c r="N593" s="3" t="n">
        <v>12</v>
      </c>
    </row>
    <row r="594" customFormat="false" ht="15" hidden="false" customHeight="true" outlineLevel="0" collapsed="false">
      <c r="A594" s="3" t="s">
        <v>1199</v>
      </c>
      <c r="B594" s="3" t="s">
        <v>1200</v>
      </c>
      <c r="C594" s="4" t="str">
        <f aca="false">VLOOKUP($B594,'Product Master'!$A$2:$O$5991,7,FALSE())</f>
        <v>Dry Grocery</v>
      </c>
      <c r="D594" s="4" t="str">
        <f aca="false">VLOOKUP($B594,'Product Master'!$A$2:$O$5991,8,FALSE())</f>
        <v>Canned Soup</v>
      </c>
      <c r="E594" s="4" t="str">
        <f aca="false">VLOOKUP($B594,'Product Master'!$A$2:$O$5991,5,FALSE())</f>
        <v>Roastport</v>
      </c>
      <c r="F594" s="4" t="str">
        <f aca="false">VLOOKUP($B594,'Product Master'!$A$2:$O$5991,4,FALSE())</f>
        <v>Roastport Organic Chicken Noodle, 15 oz</v>
      </c>
      <c r="G594" s="4" t="str">
        <f aca="false">VLOOKUP($B594,'Product Master'!$A$2:$O$5991,9,FALSE())</f>
        <v>15 oz</v>
      </c>
      <c r="H594" s="5" t="s">
        <v>16</v>
      </c>
      <c r="I594" s="6" t="n">
        <f aca="false">VLOOKUP($B594,'Product Master'!$A$2:$O$5991,14,FALSE())</f>
        <v>3.49</v>
      </c>
      <c r="J594" s="7" t="n">
        <f aca="false">VLOOKUP($B594,'Product Master'!$A$2:$O$5991,13,FALSE())</f>
        <v>2</v>
      </c>
      <c r="K594" s="7" t="str">
        <f aca="false">VLOOKUP($B594,'Product Master'!$A$2:$O$5991,11,FALSE())</f>
        <v>N</v>
      </c>
      <c r="L594" s="7" t="str">
        <f aca="false">VLOOKUP($B594,'Product Master'!$A$2:$O$5991,12,FALSE())</f>
        <v>N</v>
      </c>
      <c r="M594" s="3" t="n">
        <v>88</v>
      </c>
      <c r="N594" s="3" t="n">
        <v>13</v>
      </c>
    </row>
    <row r="595" customFormat="false" ht="15" hidden="false" customHeight="true" outlineLevel="0" collapsed="false">
      <c r="A595" s="3" t="s">
        <v>1201</v>
      </c>
      <c r="B595" s="3" t="s">
        <v>1202</v>
      </c>
      <c r="C595" s="4" t="str">
        <f aca="false">VLOOKUP($B595,'Product Master'!$A$2:$O$5991,7,FALSE())</f>
        <v>Dry Grocery</v>
      </c>
      <c r="D595" s="4" t="str">
        <f aca="false">VLOOKUP($B595,'Product Master'!$A$2:$O$5991,8,FALSE())</f>
        <v>Canned Soup</v>
      </c>
      <c r="E595" s="4" t="str">
        <f aca="false">VLOOKUP($B595,'Product Master'!$A$2:$O$5991,5,FALSE())</f>
        <v>Wheatstone</v>
      </c>
      <c r="F595" s="4" t="str">
        <f aca="false">VLOOKUP($B595,'Product Master'!$A$2:$O$5991,4,FALSE())</f>
        <v>Wheatstone Ready-to-Serve Tomato, 18.6 oz</v>
      </c>
      <c r="G595" s="4" t="str">
        <f aca="false">VLOOKUP($B595,'Product Master'!$A$2:$O$5991,9,FALSE())</f>
        <v>18.6 oz</v>
      </c>
      <c r="H595" s="5" t="s">
        <v>16</v>
      </c>
      <c r="I595" s="6" t="n">
        <f aca="false">VLOOKUP($B595,'Product Master'!$A$2:$O$5991,14,FALSE())</f>
        <v>2.99</v>
      </c>
      <c r="J595" s="7" t="n">
        <f aca="false">VLOOKUP($B595,'Product Master'!$A$2:$O$5991,13,FALSE())</f>
        <v>6</v>
      </c>
      <c r="K595" s="7" t="str">
        <f aca="false">VLOOKUP($B595,'Product Master'!$A$2:$O$5991,11,FALSE())</f>
        <v>N</v>
      </c>
      <c r="L595" s="7" t="str">
        <f aca="false">VLOOKUP($B595,'Product Master'!$A$2:$O$5991,12,FALSE())</f>
        <v>N</v>
      </c>
      <c r="M595" s="3" t="n">
        <v>89</v>
      </c>
      <c r="N595" s="3" t="n">
        <v>29</v>
      </c>
    </row>
    <row r="596" customFormat="false" ht="15" hidden="false" customHeight="true" outlineLevel="0" collapsed="false">
      <c r="A596" s="3" t="s">
        <v>1203</v>
      </c>
      <c r="B596" s="3" t="s">
        <v>1204</v>
      </c>
      <c r="C596" s="4" t="str">
        <f aca="false">VLOOKUP($B596,'Product Master'!$A$2:$O$5991,7,FALSE())</f>
        <v>Dry Grocery</v>
      </c>
      <c r="D596" s="4" t="str">
        <f aca="false">VLOOKUP($B596,'Product Master'!$A$2:$O$5991,8,FALSE())</f>
        <v>Canned Soup</v>
      </c>
      <c r="E596" s="4" t="str">
        <f aca="false">VLOOKUP($B596,'Product Master'!$A$2:$O$5991,5,FALSE())</f>
        <v>Nutgrove</v>
      </c>
      <c r="F596" s="4" t="str">
        <f aca="false">VLOOKUP($B596,'Product Master'!$A$2:$O$5991,4,FALSE())</f>
        <v>Nutgrove Reduced Sodium Broccoli Cheddar, 18.6 oz</v>
      </c>
      <c r="G596" s="4" t="str">
        <f aca="false">VLOOKUP($B596,'Product Master'!$A$2:$O$5991,9,FALSE())</f>
        <v>18.6 oz</v>
      </c>
      <c r="H596" s="5" t="s">
        <v>16</v>
      </c>
      <c r="I596" s="6" t="n">
        <f aca="false">VLOOKUP($B596,'Product Master'!$A$2:$O$5991,14,FALSE())</f>
        <v>3.79</v>
      </c>
      <c r="J596" s="7" t="n">
        <f aca="false">VLOOKUP($B596,'Product Master'!$A$2:$O$5991,13,FALSE())</f>
        <v>2</v>
      </c>
      <c r="K596" s="7" t="str">
        <f aca="false">VLOOKUP($B596,'Product Master'!$A$2:$O$5991,11,FALSE())</f>
        <v>N</v>
      </c>
      <c r="L596" s="7" t="str">
        <f aca="false">VLOOKUP($B596,'Product Master'!$A$2:$O$5991,12,FALSE())</f>
        <v>N</v>
      </c>
      <c r="M596" s="3" t="n">
        <v>72</v>
      </c>
      <c r="N596" s="3" t="n">
        <v>28</v>
      </c>
    </row>
    <row r="597" customFormat="false" ht="15" hidden="false" customHeight="true" outlineLevel="0" collapsed="false">
      <c r="A597" s="3" t="s">
        <v>1205</v>
      </c>
      <c r="B597" s="3" t="s">
        <v>1206</v>
      </c>
      <c r="C597" s="4" t="str">
        <f aca="false">VLOOKUP($B597,'Product Master'!$A$2:$O$5991,7,FALSE())</f>
        <v>Dry Grocery</v>
      </c>
      <c r="D597" s="4" t="str">
        <f aca="false">VLOOKUP($B597,'Product Master'!$A$2:$O$5991,8,FALSE())</f>
        <v>Canned Soup</v>
      </c>
      <c r="E597" s="4" t="str">
        <f aca="false">VLOOKUP($B597,'Product Master'!$A$2:$O$5991,5,FALSE())</f>
        <v>Harborline</v>
      </c>
      <c r="F597" s="4" t="str">
        <f aca="false">VLOOKUP($B597,'Product Master'!$A$2:$O$5991,4,FALSE())</f>
        <v>Harborline Condensed Chicken Noodle, 18.6 oz</v>
      </c>
      <c r="G597" s="4" t="str">
        <f aca="false">VLOOKUP($B597,'Product Master'!$A$2:$O$5991,9,FALSE())</f>
        <v>18.6 oz</v>
      </c>
      <c r="H597" s="5" t="s">
        <v>16</v>
      </c>
      <c r="I597" s="6" t="n">
        <f aca="false">VLOOKUP($B597,'Product Master'!$A$2:$O$5991,14,FALSE())</f>
        <v>1.99</v>
      </c>
      <c r="J597" s="7" t="n">
        <f aca="false">VLOOKUP($B597,'Product Master'!$A$2:$O$5991,13,FALSE())</f>
        <v>12</v>
      </c>
      <c r="K597" s="7" t="str">
        <f aca="false">VLOOKUP($B597,'Product Master'!$A$2:$O$5991,11,FALSE())</f>
        <v>Y</v>
      </c>
      <c r="L597" s="7" t="str">
        <f aca="false">VLOOKUP($B597,'Product Master'!$A$2:$O$5991,12,FALSE())</f>
        <v>N</v>
      </c>
      <c r="M597" s="3" t="n">
        <v>78</v>
      </c>
      <c r="N597" s="3" t="n">
        <v>29</v>
      </c>
    </row>
    <row r="598" customFormat="false" ht="15" hidden="false" customHeight="true" outlineLevel="0" collapsed="false">
      <c r="A598" s="3" t="s">
        <v>1207</v>
      </c>
      <c r="B598" s="3" t="s">
        <v>1208</v>
      </c>
      <c r="C598" s="4" t="str">
        <f aca="false">VLOOKUP($B598,'Product Master'!$A$2:$O$5991,7,FALSE())</f>
        <v>Dry Grocery</v>
      </c>
      <c r="D598" s="4" t="str">
        <f aca="false">VLOOKUP($B598,'Product Master'!$A$2:$O$5991,8,FALSE())</f>
        <v>Canned Soup</v>
      </c>
      <c r="E598" s="4" t="str">
        <f aca="false">VLOOKUP($B598,'Product Master'!$A$2:$O$5991,5,FALSE())</f>
        <v>Pepperlane</v>
      </c>
      <c r="F598" s="4" t="str">
        <f aca="false">VLOOKUP($B598,'Product Master'!$A$2:$O$5991,4,FALSE())</f>
        <v>Pepperlane Organic Minestrone, 15 oz</v>
      </c>
      <c r="G598" s="4" t="str">
        <f aca="false">VLOOKUP($B598,'Product Master'!$A$2:$O$5991,9,FALSE())</f>
        <v>15 oz</v>
      </c>
      <c r="H598" s="5" t="s">
        <v>16</v>
      </c>
      <c r="I598" s="6" t="n">
        <f aca="false">VLOOKUP($B598,'Product Master'!$A$2:$O$5991,14,FALSE())</f>
        <v>1.79</v>
      </c>
      <c r="J598" s="7" t="n">
        <f aca="false">VLOOKUP($B598,'Product Master'!$A$2:$O$5991,13,FALSE())</f>
        <v>1</v>
      </c>
      <c r="K598" s="7" t="str">
        <f aca="false">VLOOKUP($B598,'Product Master'!$A$2:$O$5991,11,FALSE())</f>
        <v>N</v>
      </c>
      <c r="L598" s="7" t="str">
        <f aca="false">VLOOKUP($B598,'Product Master'!$A$2:$O$5991,12,FALSE())</f>
        <v>N</v>
      </c>
      <c r="M598" s="3" t="n">
        <v>84</v>
      </c>
      <c r="N598" s="3" t="n">
        <v>28</v>
      </c>
    </row>
    <row r="599" customFormat="false" ht="15" hidden="false" customHeight="true" outlineLevel="0" collapsed="false">
      <c r="A599" s="3" t="s">
        <v>1209</v>
      </c>
      <c r="B599" s="3" t="s">
        <v>1210</v>
      </c>
      <c r="C599" s="4" t="str">
        <f aca="false">VLOOKUP($B599,'Product Master'!$A$2:$O$5991,7,FALSE())</f>
        <v>Dry Grocery</v>
      </c>
      <c r="D599" s="4" t="str">
        <f aca="false">VLOOKUP($B599,'Product Master'!$A$2:$O$5991,8,FALSE())</f>
        <v>Canned Soup</v>
      </c>
      <c r="E599" s="4" t="str">
        <f aca="false">VLOOKUP($B599,'Product Master'!$A$2:$O$5991,5,FALSE())</f>
        <v>Redbarn</v>
      </c>
      <c r="F599" s="4" t="str">
        <f aca="false">VLOOKUP($B599,'Product Master'!$A$2:$O$5991,4,FALSE())</f>
        <v>Redbarn Reduced Sodium Clam Chowder, 15 oz</v>
      </c>
      <c r="G599" s="4" t="str">
        <f aca="false">VLOOKUP($B599,'Product Master'!$A$2:$O$5991,9,FALSE())</f>
        <v>15 oz</v>
      </c>
      <c r="H599" s="5" t="s">
        <v>16</v>
      </c>
      <c r="I599" s="6" t="n">
        <f aca="false">VLOOKUP($B599,'Product Master'!$A$2:$O$5991,14,FALSE())</f>
        <v>3.29</v>
      </c>
      <c r="J599" s="7" t="n">
        <f aca="false">VLOOKUP($B599,'Product Master'!$A$2:$O$5991,13,FALSE())</f>
        <v>6</v>
      </c>
      <c r="K599" s="7" t="str">
        <f aca="false">VLOOKUP($B599,'Product Master'!$A$2:$O$5991,11,FALSE())</f>
        <v>N</v>
      </c>
      <c r="L599" s="7" t="str">
        <f aca="false">VLOOKUP($B599,'Product Master'!$A$2:$O$5991,12,FALSE())</f>
        <v>N</v>
      </c>
      <c r="M599" s="3" t="n">
        <v>88</v>
      </c>
      <c r="N599" s="3" t="n">
        <v>30</v>
      </c>
    </row>
    <row r="600" customFormat="false" ht="15" hidden="false" customHeight="true" outlineLevel="0" collapsed="false">
      <c r="A600" s="3" t="s">
        <v>1211</v>
      </c>
      <c r="B600" s="3" t="s">
        <v>1212</v>
      </c>
      <c r="C600" s="4" t="str">
        <f aca="false">VLOOKUP($B600,'Product Master'!$A$2:$O$5991,7,FALSE())</f>
        <v>Dry Grocery</v>
      </c>
      <c r="D600" s="4" t="str">
        <f aca="false">VLOOKUP($B600,'Product Master'!$A$2:$O$5991,8,FALSE())</f>
        <v>Canned Soup</v>
      </c>
      <c r="E600" s="4" t="str">
        <f aca="false">VLOOKUP($B600,'Product Master'!$A$2:$O$5991,5,FALSE())</f>
        <v>Harborline</v>
      </c>
      <c r="F600" s="4" t="str">
        <f aca="false">VLOOKUP($B600,'Product Master'!$A$2:$O$5991,4,FALSE())</f>
        <v>Harborline Reduced Sodium Chicken Noodle, 18.6 oz</v>
      </c>
      <c r="G600" s="4" t="str">
        <f aca="false">VLOOKUP($B600,'Product Master'!$A$2:$O$5991,9,FALSE())</f>
        <v>18.6 oz</v>
      </c>
      <c r="H600" s="5" t="s">
        <v>16</v>
      </c>
      <c r="I600" s="6" t="n">
        <f aca="false">VLOOKUP($B600,'Product Master'!$A$2:$O$5991,14,FALSE())</f>
        <v>1.99</v>
      </c>
      <c r="J600" s="7" t="n">
        <f aca="false">VLOOKUP($B600,'Product Master'!$A$2:$O$5991,13,FALSE())</f>
        <v>6</v>
      </c>
      <c r="K600" s="7" t="str">
        <f aca="false">VLOOKUP($B600,'Product Master'!$A$2:$O$5991,11,FALSE())</f>
        <v>Y</v>
      </c>
      <c r="L600" s="7" t="str">
        <f aca="false">VLOOKUP($B600,'Product Master'!$A$2:$O$5991,12,FALSE())</f>
        <v>N</v>
      </c>
      <c r="M600" s="3" t="n">
        <v>124</v>
      </c>
      <c r="N600" s="3" t="n">
        <v>40</v>
      </c>
    </row>
    <row r="601" customFormat="false" ht="15" hidden="false" customHeight="true" outlineLevel="0" collapsed="false">
      <c r="A601" s="3" t="s">
        <v>1213</v>
      </c>
      <c r="B601" s="3" t="s">
        <v>1214</v>
      </c>
      <c r="C601" s="4" t="str">
        <f aca="false">VLOOKUP($B601,'Product Master'!$A$2:$O$5991,7,FALSE())</f>
        <v>Dry Grocery</v>
      </c>
      <c r="D601" s="4" t="str">
        <f aca="false">VLOOKUP($B601,'Product Master'!$A$2:$O$5991,8,FALSE())</f>
        <v>Canned Soup</v>
      </c>
      <c r="E601" s="4" t="str">
        <f aca="false">VLOOKUP($B601,'Product Master'!$A$2:$O$5991,5,FALSE())</f>
        <v>Kettle Row</v>
      </c>
      <c r="F601" s="4" t="str">
        <f aca="false">VLOOKUP($B601,'Product Master'!$A$2:$O$5991,4,FALSE())</f>
        <v>Kettle Row Organic Vegetable, 15 oz</v>
      </c>
      <c r="G601" s="4" t="str">
        <f aca="false">VLOOKUP($B601,'Product Master'!$A$2:$O$5991,9,FALSE())</f>
        <v>15 oz</v>
      </c>
      <c r="H601" s="5" t="s">
        <v>16</v>
      </c>
      <c r="I601" s="6" t="n">
        <f aca="false">VLOOKUP($B601,'Product Master'!$A$2:$O$5991,14,FALSE())</f>
        <v>1.99</v>
      </c>
      <c r="J601" s="7" t="n">
        <f aca="false">VLOOKUP($B601,'Product Master'!$A$2:$O$5991,13,FALSE())</f>
        <v>24</v>
      </c>
      <c r="K601" s="7" t="str">
        <f aca="false">VLOOKUP($B601,'Product Master'!$A$2:$O$5991,11,FALSE())</f>
        <v>N</v>
      </c>
      <c r="L601" s="7" t="str">
        <f aca="false">VLOOKUP($B601,'Product Master'!$A$2:$O$5991,12,FALSE())</f>
        <v>N</v>
      </c>
      <c r="M601" s="3" t="n">
        <v>95</v>
      </c>
      <c r="N601" s="3" t="n">
        <v>28</v>
      </c>
    </row>
    <row r="602" customFormat="false" ht="15" hidden="false" customHeight="true" outlineLevel="0" collapsed="false">
      <c r="A602" s="3" t="s">
        <v>1215</v>
      </c>
      <c r="B602" s="3" t="s">
        <v>1216</v>
      </c>
      <c r="C602" s="4" t="str">
        <f aca="false">VLOOKUP($B602,'Product Master'!$A$2:$O$5991,7,FALSE())</f>
        <v>Dry Grocery</v>
      </c>
      <c r="D602" s="4" t="str">
        <f aca="false">VLOOKUP($B602,'Product Master'!$A$2:$O$5991,8,FALSE())</f>
        <v>Canned Soup</v>
      </c>
      <c r="E602" s="4" t="str">
        <f aca="false">VLOOKUP($B602,'Product Master'!$A$2:$O$5991,5,FALSE())</f>
        <v>Nutgrove</v>
      </c>
      <c r="F602" s="4" t="str">
        <f aca="false">VLOOKUP($B602,'Product Master'!$A$2:$O$5991,4,FALSE())</f>
        <v>Nutgrove Organic Chili, 15 oz</v>
      </c>
      <c r="G602" s="4" t="str">
        <f aca="false">VLOOKUP($B602,'Product Master'!$A$2:$O$5991,9,FALSE())</f>
        <v>15 oz</v>
      </c>
      <c r="H602" s="5" t="s">
        <v>16</v>
      </c>
      <c r="I602" s="6" t="n">
        <f aca="false">VLOOKUP($B602,'Product Master'!$A$2:$O$5991,14,FALSE())</f>
        <v>1.79</v>
      </c>
      <c r="J602" s="7" t="n">
        <f aca="false">VLOOKUP($B602,'Product Master'!$A$2:$O$5991,13,FALSE())</f>
        <v>8</v>
      </c>
      <c r="K602" s="7" t="str">
        <f aca="false">VLOOKUP($B602,'Product Master'!$A$2:$O$5991,11,FALSE())</f>
        <v>N</v>
      </c>
      <c r="L602" s="7" t="str">
        <f aca="false">VLOOKUP($B602,'Product Master'!$A$2:$O$5991,12,FALSE())</f>
        <v>N</v>
      </c>
      <c r="M602" s="3" t="n">
        <v>45</v>
      </c>
      <c r="N602" s="3" t="n">
        <v>18</v>
      </c>
    </row>
    <row r="603" customFormat="false" ht="15" hidden="false" customHeight="true" outlineLevel="0" collapsed="false">
      <c r="A603" s="3" t="s">
        <v>1217</v>
      </c>
      <c r="B603" s="3" t="s">
        <v>1218</v>
      </c>
      <c r="C603" s="4" t="str">
        <f aca="false">VLOOKUP($B603,'Product Master'!$A$2:$O$5991,7,FALSE())</f>
        <v>Dry Grocery</v>
      </c>
      <c r="D603" s="4" t="str">
        <f aca="false">VLOOKUP($B603,'Product Master'!$A$2:$O$5991,8,FALSE())</f>
        <v>Canned Soup</v>
      </c>
      <c r="E603" s="4" t="str">
        <f aca="false">VLOOKUP($B603,'Product Master'!$A$2:$O$5991,5,FALSE())</f>
        <v>Kettle Row</v>
      </c>
      <c r="F603" s="4" t="str">
        <f aca="false">VLOOKUP($B603,'Product Master'!$A$2:$O$5991,4,FALSE())</f>
        <v>Kettle Row Ready-to-Serve Chicken Noodle, 18.6 oz</v>
      </c>
      <c r="G603" s="4" t="str">
        <f aca="false">VLOOKUP($B603,'Product Master'!$A$2:$O$5991,9,FALSE())</f>
        <v>18.6 oz</v>
      </c>
      <c r="H603" s="5" t="s">
        <v>16</v>
      </c>
      <c r="I603" s="6" t="n">
        <f aca="false">VLOOKUP($B603,'Product Master'!$A$2:$O$5991,14,FALSE())</f>
        <v>2.29</v>
      </c>
      <c r="J603" s="7" t="n">
        <f aca="false">VLOOKUP($B603,'Product Master'!$A$2:$O$5991,13,FALSE())</f>
        <v>12</v>
      </c>
      <c r="K603" s="7" t="str">
        <f aca="false">VLOOKUP($B603,'Product Master'!$A$2:$O$5991,11,FALSE())</f>
        <v>N</v>
      </c>
      <c r="L603" s="7" t="str">
        <f aca="false">VLOOKUP($B603,'Product Master'!$A$2:$O$5991,12,FALSE())</f>
        <v>N</v>
      </c>
      <c r="M603" s="3" t="n">
        <v>85</v>
      </c>
      <c r="N603" s="3" t="n">
        <v>22</v>
      </c>
    </row>
    <row r="604" customFormat="false" ht="15" hidden="false" customHeight="true" outlineLevel="0" collapsed="false">
      <c r="A604" s="3" t="s">
        <v>1219</v>
      </c>
      <c r="B604" s="3" t="s">
        <v>1220</v>
      </c>
      <c r="C604" s="4" t="str">
        <f aca="false">VLOOKUP($B604,'Product Master'!$A$2:$O$5991,7,FALSE())</f>
        <v>Dry Grocery</v>
      </c>
      <c r="D604" s="4" t="str">
        <f aca="false">VLOOKUP($B604,'Product Master'!$A$2:$O$5991,8,FALSE())</f>
        <v>Canned Soup</v>
      </c>
      <c r="E604" s="4" t="str">
        <f aca="false">VLOOKUP($B604,'Product Master'!$A$2:$O$5991,5,FALSE())</f>
        <v>Redbarn</v>
      </c>
      <c r="F604" s="4" t="str">
        <f aca="false">VLOOKUP($B604,'Product Master'!$A$2:$O$5991,4,FALSE())</f>
        <v>Redbarn Ready-to-Serve Cream of Mushroom, 15 oz</v>
      </c>
      <c r="G604" s="4" t="str">
        <f aca="false">VLOOKUP($B604,'Product Master'!$A$2:$O$5991,9,FALSE())</f>
        <v>15 oz</v>
      </c>
      <c r="H604" s="5" t="s">
        <v>16</v>
      </c>
      <c r="I604" s="6" t="n">
        <f aca="false">VLOOKUP($B604,'Product Master'!$A$2:$O$5991,14,FALSE())</f>
        <v>3.29</v>
      </c>
      <c r="J604" s="7" t="n">
        <f aca="false">VLOOKUP($B604,'Product Master'!$A$2:$O$5991,13,FALSE())</f>
        <v>1</v>
      </c>
      <c r="K604" s="7" t="str">
        <f aca="false">VLOOKUP($B604,'Product Master'!$A$2:$O$5991,11,FALSE())</f>
        <v>N</v>
      </c>
      <c r="L604" s="7" t="str">
        <f aca="false">VLOOKUP($B604,'Product Master'!$A$2:$O$5991,12,FALSE())</f>
        <v>N</v>
      </c>
      <c r="M604" s="3" t="n">
        <v>58</v>
      </c>
      <c r="N604" s="3" t="n">
        <v>36</v>
      </c>
    </row>
    <row r="605" customFormat="false" ht="15" hidden="false" customHeight="true" outlineLevel="0" collapsed="false">
      <c r="A605" s="3" t="s">
        <v>1221</v>
      </c>
      <c r="B605" s="3" t="s">
        <v>1222</v>
      </c>
      <c r="C605" s="4" t="str">
        <f aca="false">VLOOKUP($B605,'Product Master'!$A$2:$O$5991,7,FALSE())</f>
        <v>Dry Grocery</v>
      </c>
      <c r="D605" s="4" t="str">
        <f aca="false">VLOOKUP($B605,'Product Master'!$A$2:$O$5991,8,FALSE())</f>
        <v>Canned Soup</v>
      </c>
      <c r="E605" s="4" t="str">
        <f aca="false">VLOOKUP($B605,'Product Master'!$A$2:$O$5991,5,FALSE())</f>
        <v>Golden Grain Co.</v>
      </c>
      <c r="F605" s="4" t="str">
        <f aca="false">VLOOKUP($B605,'Product Master'!$A$2:$O$5991,4,FALSE())</f>
        <v>Golden Grain Co. Condensed Cream of Mushroom, 10.5 oz</v>
      </c>
      <c r="G605" s="4" t="str">
        <f aca="false">VLOOKUP($B605,'Product Master'!$A$2:$O$5991,9,FALSE())</f>
        <v>10.5 oz</v>
      </c>
      <c r="H605" s="5" t="s">
        <v>16</v>
      </c>
      <c r="I605" s="6" t="n">
        <f aca="false">VLOOKUP($B605,'Product Master'!$A$2:$O$5991,14,FALSE())</f>
        <v>3.99</v>
      </c>
      <c r="J605" s="7" t="n">
        <f aca="false">VLOOKUP($B605,'Product Master'!$A$2:$O$5991,13,FALSE())</f>
        <v>6</v>
      </c>
      <c r="K605" s="7" t="str">
        <f aca="false">VLOOKUP($B605,'Product Master'!$A$2:$O$5991,11,FALSE())</f>
        <v>N</v>
      </c>
      <c r="L605" s="7" t="str">
        <f aca="false">VLOOKUP($B605,'Product Master'!$A$2:$O$5991,12,FALSE())</f>
        <v>N</v>
      </c>
      <c r="M605" s="3" t="n">
        <v>41</v>
      </c>
      <c r="N605" s="3" t="n">
        <v>36</v>
      </c>
    </row>
    <row r="606" customFormat="false" ht="15" hidden="false" customHeight="true" outlineLevel="0" collapsed="false">
      <c r="A606" s="3" t="s">
        <v>1223</v>
      </c>
      <c r="B606" s="3" t="s">
        <v>1224</v>
      </c>
      <c r="C606" s="4" t="str">
        <f aca="false">VLOOKUP($B606,'Product Master'!$A$2:$O$5991,7,FALSE())</f>
        <v>Dry Grocery</v>
      </c>
      <c r="D606" s="4" t="str">
        <f aca="false">VLOOKUP($B606,'Product Master'!$A$2:$O$5991,8,FALSE())</f>
        <v>Canned Soup</v>
      </c>
      <c r="E606" s="4" t="str">
        <f aca="false">VLOOKUP($B606,'Product Master'!$A$2:$O$5991,5,FALSE())</f>
        <v>Orchard Spread</v>
      </c>
      <c r="F606" s="4" t="str">
        <f aca="false">VLOOKUP($B606,'Product Master'!$A$2:$O$5991,4,FALSE())</f>
        <v>Orchard Spread Organic Broccoli Cheddar, 18.6 oz</v>
      </c>
      <c r="G606" s="4" t="str">
        <f aca="false">VLOOKUP($B606,'Product Master'!$A$2:$O$5991,9,FALSE())</f>
        <v>18.6 oz</v>
      </c>
      <c r="H606" s="5" t="s">
        <v>16</v>
      </c>
      <c r="I606" s="6" t="n">
        <f aca="false">VLOOKUP($B606,'Product Master'!$A$2:$O$5991,14,FALSE())</f>
        <v>2.89</v>
      </c>
      <c r="J606" s="7" t="n">
        <f aca="false">VLOOKUP($B606,'Product Master'!$A$2:$O$5991,13,FALSE())</f>
        <v>8</v>
      </c>
      <c r="K606" s="7" t="str">
        <f aca="false">VLOOKUP($B606,'Product Master'!$A$2:$O$5991,11,FALSE())</f>
        <v>N</v>
      </c>
      <c r="L606" s="7" t="str">
        <f aca="false">VLOOKUP($B606,'Product Master'!$A$2:$O$5991,12,FALSE())</f>
        <v>N</v>
      </c>
      <c r="M606" s="3" t="n">
        <v>48</v>
      </c>
      <c r="N606" s="3" t="n">
        <v>12</v>
      </c>
    </row>
    <row r="607" customFormat="false" ht="15" hidden="false" customHeight="true" outlineLevel="0" collapsed="false">
      <c r="A607" s="3" t="s">
        <v>1225</v>
      </c>
      <c r="B607" s="3" t="s">
        <v>1226</v>
      </c>
      <c r="C607" s="4" t="str">
        <f aca="false">VLOOKUP($B607,'Product Master'!$A$2:$O$5991,7,FALSE())</f>
        <v>Dry Grocery</v>
      </c>
      <c r="D607" s="4" t="str">
        <f aca="false">VLOOKUP($B607,'Product Master'!$A$2:$O$5991,8,FALSE())</f>
        <v>Canned Soup</v>
      </c>
      <c r="E607" s="4" t="str">
        <f aca="false">VLOOKUP($B607,'Product Master'!$A$2:$O$5991,5,FALSE())</f>
        <v>Golden Grain Co.</v>
      </c>
      <c r="F607" s="4" t="str">
        <f aca="false">VLOOKUP($B607,'Product Master'!$A$2:$O$5991,4,FALSE())</f>
        <v>Golden Grain Co. Ready-to-Serve Chili, 18.6 oz</v>
      </c>
      <c r="G607" s="4" t="str">
        <f aca="false">VLOOKUP($B607,'Product Master'!$A$2:$O$5991,9,FALSE())</f>
        <v>18.6 oz</v>
      </c>
      <c r="H607" s="5" t="s">
        <v>16</v>
      </c>
      <c r="I607" s="6" t="n">
        <f aca="false">VLOOKUP($B607,'Product Master'!$A$2:$O$5991,14,FALSE())</f>
        <v>2.99</v>
      </c>
      <c r="J607" s="7" t="n">
        <f aca="false">VLOOKUP($B607,'Product Master'!$A$2:$O$5991,13,FALSE())</f>
        <v>12</v>
      </c>
      <c r="K607" s="7" t="str">
        <f aca="false">VLOOKUP($B607,'Product Master'!$A$2:$O$5991,11,FALSE())</f>
        <v>N</v>
      </c>
      <c r="L607" s="7" t="str">
        <f aca="false">VLOOKUP($B607,'Product Master'!$A$2:$O$5991,12,FALSE())</f>
        <v>N</v>
      </c>
      <c r="M607" s="3" t="n">
        <v>63</v>
      </c>
      <c r="N607" s="3" t="n">
        <v>8</v>
      </c>
    </row>
    <row r="608" customFormat="false" ht="15" hidden="false" customHeight="true" outlineLevel="0" collapsed="false">
      <c r="A608" s="3" t="s">
        <v>1227</v>
      </c>
      <c r="B608" s="3" t="s">
        <v>1228</v>
      </c>
      <c r="C608" s="4" t="str">
        <f aca="false">VLOOKUP($B608,'Product Master'!$A$2:$O$5991,7,FALSE())</f>
        <v>Dry Grocery</v>
      </c>
      <c r="D608" s="4" t="str">
        <f aca="false">VLOOKUP($B608,'Product Master'!$A$2:$O$5991,8,FALSE())</f>
        <v>Canned Soup</v>
      </c>
      <c r="E608" s="4" t="str">
        <f aca="false">VLOOKUP($B608,'Product Master'!$A$2:$O$5991,5,FALSE())</f>
        <v>Thrift Row</v>
      </c>
      <c r="F608" s="4" t="str">
        <f aca="false">VLOOKUP($B608,'Product Master'!$A$2:$O$5991,4,FALSE())</f>
        <v>Thrift Row Reduced Sodium Chicken Noodle, 18.6 oz</v>
      </c>
      <c r="G608" s="4" t="str">
        <f aca="false">VLOOKUP($B608,'Product Master'!$A$2:$O$5991,9,FALSE())</f>
        <v>18.6 oz</v>
      </c>
      <c r="H608" s="5" t="s">
        <v>16</v>
      </c>
      <c r="I608" s="6" t="n">
        <f aca="false">VLOOKUP($B608,'Product Master'!$A$2:$O$5991,14,FALSE())</f>
        <v>2.79</v>
      </c>
      <c r="J608" s="7" t="n">
        <f aca="false">VLOOKUP($B608,'Product Master'!$A$2:$O$5991,13,FALSE())</f>
        <v>1</v>
      </c>
      <c r="K608" s="7" t="str">
        <f aca="false">VLOOKUP($B608,'Product Master'!$A$2:$O$5991,11,FALSE())</f>
        <v>Y</v>
      </c>
      <c r="L608" s="7" t="str">
        <f aca="false">VLOOKUP($B608,'Product Master'!$A$2:$O$5991,12,FALSE())</f>
        <v>N</v>
      </c>
      <c r="M608" s="3" t="n">
        <v>125</v>
      </c>
      <c r="N608" s="3" t="n">
        <v>28</v>
      </c>
    </row>
    <row r="609" customFormat="false" ht="15" hidden="false" customHeight="true" outlineLevel="0" collapsed="false">
      <c r="A609" s="3" t="s">
        <v>1229</v>
      </c>
      <c r="B609" s="3" t="s">
        <v>1230</v>
      </c>
      <c r="C609" s="4" t="str">
        <f aca="false">VLOOKUP($B609,'Product Master'!$A$2:$O$5991,7,FALSE())</f>
        <v>Dry Grocery</v>
      </c>
      <c r="D609" s="4" t="str">
        <f aca="false">VLOOKUP($B609,'Product Master'!$A$2:$O$5991,8,FALSE())</f>
        <v>Canned Soup</v>
      </c>
      <c r="E609" s="4" t="str">
        <f aca="false">VLOOKUP($B609,'Product Master'!$A$2:$O$5991,5,FALSE())</f>
        <v>Roastport</v>
      </c>
      <c r="F609" s="4" t="str">
        <f aca="false">VLOOKUP($B609,'Product Master'!$A$2:$O$5991,4,FALSE())</f>
        <v>Roastport Ready-to-Serve Broccoli Cheddar, 15 oz</v>
      </c>
      <c r="G609" s="4" t="str">
        <f aca="false">VLOOKUP($B609,'Product Master'!$A$2:$O$5991,9,FALSE())</f>
        <v>15 oz</v>
      </c>
      <c r="H609" s="5" t="s">
        <v>16</v>
      </c>
      <c r="I609" s="6" t="n">
        <f aca="false">VLOOKUP($B609,'Product Master'!$A$2:$O$5991,14,FALSE())</f>
        <v>2.39</v>
      </c>
      <c r="J609" s="7" t="n">
        <f aca="false">VLOOKUP($B609,'Product Master'!$A$2:$O$5991,13,FALSE())</f>
        <v>12</v>
      </c>
      <c r="K609" s="7" t="str">
        <f aca="false">VLOOKUP($B609,'Product Master'!$A$2:$O$5991,11,FALSE())</f>
        <v>N</v>
      </c>
      <c r="L609" s="7" t="str">
        <f aca="false">VLOOKUP($B609,'Product Master'!$A$2:$O$5991,12,FALSE())</f>
        <v>N</v>
      </c>
      <c r="M609" s="3" t="n">
        <v>128</v>
      </c>
      <c r="N609" s="3" t="n">
        <v>9</v>
      </c>
    </row>
    <row r="610" customFormat="false" ht="15" hidden="false" customHeight="true" outlineLevel="0" collapsed="false">
      <c r="A610" s="3" t="s">
        <v>1231</v>
      </c>
      <c r="B610" s="3" t="s">
        <v>1232</v>
      </c>
      <c r="C610" s="4" t="str">
        <f aca="false">VLOOKUP($B610,'Product Master'!$A$2:$O$5991,7,FALSE())</f>
        <v>Dry Grocery</v>
      </c>
      <c r="D610" s="4" t="str">
        <f aca="false">VLOOKUP($B610,'Product Master'!$A$2:$O$5991,8,FALSE())</f>
        <v>Canned Soup</v>
      </c>
      <c r="E610" s="4" t="str">
        <f aca="false">VLOOKUP($B610,'Product Master'!$A$2:$O$5991,5,FALSE())</f>
        <v>Nutgrove</v>
      </c>
      <c r="F610" s="4" t="str">
        <f aca="false">VLOOKUP($B610,'Product Master'!$A$2:$O$5991,4,FALSE())</f>
        <v>Nutgrove Reduced Sodium Cream of Mushroom, 18.6 oz</v>
      </c>
      <c r="G610" s="4" t="str">
        <f aca="false">VLOOKUP($B610,'Product Master'!$A$2:$O$5991,9,FALSE())</f>
        <v>18.6 oz</v>
      </c>
      <c r="H610" s="5" t="s">
        <v>16</v>
      </c>
      <c r="I610" s="6" t="n">
        <f aca="false">VLOOKUP($B610,'Product Master'!$A$2:$O$5991,14,FALSE())</f>
        <v>2.39</v>
      </c>
      <c r="J610" s="7" t="n">
        <f aca="false">VLOOKUP($B610,'Product Master'!$A$2:$O$5991,13,FALSE())</f>
        <v>8</v>
      </c>
      <c r="K610" s="7" t="str">
        <f aca="false">VLOOKUP($B610,'Product Master'!$A$2:$O$5991,11,FALSE())</f>
        <v>N</v>
      </c>
      <c r="L610" s="7" t="str">
        <f aca="false">VLOOKUP($B610,'Product Master'!$A$2:$O$5991,12,FALSE())</f>
        <v>N</v>
      </c>
      <c r="M610" s="3" t="n">
        <v>33</v>
      </c>
      <c r="N610" s="3" t="n">
        <v>15</v>
      </c>
    </row>
    <row r="611" customFormat="false" ht="15" hidden="false" customHeight="true" outlineLevel="0" collapsed="false">
      <c r="A611" s="3" t="s">
        <v>1233</v>
      </c>
      <c r="B611" s="3" t="s">
        <v>1234</v>
      </c>
      <c r="C611" s="4" t="str">
        <f aca="false">VLOOKUP($B611,'Product Master'!$A$2:$O$5991,7,FALSE())</f>
        <v>Dry Grocery</v>
      </c>
      <c r="D611" s="4" t="str">
        <f aca="false">VLOOKUP($B611,'Product Master'!$A$2:$O$5991,8,FALSE())</f>
        <v>Canned Soup</v>
      </c>
      <c r="E611" s="4" t="str">
        <f aca="false">VLOOKUP($B611,'Product Master'!$A$2:$O$5991,5,FALSE())</f>
        <v>Pepperlane</v>
      </c>
      <c r="F611" s="4" t="str">
        <f aca="false">VLOOKUP($B611,'Product Master'!$A$2:$O$5991,4,FALSE())</f>
        <v>Pepperlane Reduced Sodium Chili, 18.6 oz</v>
      </c>
      <c r="G611" s="4" t="str">
        <f aca="false">VLOOKUP($B611,'Product Master'!$A$2:$O$5991,9,FALSE())</f>
        <v>18.6 oz</v>
      </c>
      <c r="H611" s="5" t="s">
        <v>16</v>
      </c>
      <c r="I611" s="6" t="n">
        <f aca="false">VLOOKUP($B611,'Product Master'!$A$2:$O$5991,14,FALSE())</f>
        <v>2.79</v>
      </c>
      <c r="J611" s="7" t="n">
        <f aca="false">VLOOKUP($B611,'Product Master'!$A$2:$O$5991,13,FALSE())</f>
        <v>6</v>
      </c>
      <c r="K611" s="7" t="str">
        <f aca="false">VLOOKUP($B611,'Product Master'!$A$2:$O$5991,11,FALSE())</f>
        <v>N</v>
      </c>
      <c r="L611" s="7" t="str">
        <f aca="false">VLOOKUP($B611,'Product Master'!$A$2:$O$5991,12,FALSE())</f>
        <v>N</v>
      </c>
      <c r="M611" s="3" t="n">
        <v>69</v>
      </c>
      <c r="N611" s="3" t="n">
        <v>22</v>
      </c>
    </row>
    <row r="612" customFormat="false" ht="15" hidden="false" customHeight="true" outlineLevel="0" collapsed="false">
      <c r="A612" s="3" t="s">
        <v>1235</v>
      </c>
      <c r="B612" s="3" t="s">
        <v>1236</v>
      </c>
      <c r="C612" s="4" t="str">
        <f aca="false">VLOOKUP($B612,'Product Master'!$A$2:$O$5991,7,FALSE())</f>
        <v>Dry Grocery</v>
      </c>
      <c r="D612" s="4" t="str">
        <f aca="false">VLOOKUP($B612,'Product Master'!$A$2:$O$5991,8,FALSE())</f>
        <v>Canned Soup</v>
      </c>
      <c r="E612" s="4" t="str">
        <f aca="false">VLOOKUP($B612,'Product Master'!$A$2:$O$5991,5,FALSE())</f>
        <v>Wheatstone</v>
      </c>
      <c r="F612" s="4" t="str">
        <f aca="false">VLOOKUP($B612,'Product Master'!$A$2:$O$5991,4,FALSE())</f>
        <v>Wheatstone Reduced Sodium Broccoli Cheddar, 10.5 oz</v>
      </c>
      <c r="G612" s="4" t="str">
        <f aca="false">VLOOKUP($B612,'Product Master'!$A$2:$O$5991,9,FALSE())</f>
        <v>10.5 oz</v>
      </c>
      <c r="H612" s="5" t="s">
        <v>16</v>
      </c>
      <c r="I612" s="6" t="n">
        <f aca="false">VLOOKUP($B612,'Product Master'!$A$2:$O$5991,14,FALSE())</f>
        <v>2.39</v>
      </c>
      <c r="J612" s="7" t="n">
        <f aca="false">VLOOKUP($B612,'Product Master'!$A$2:$O$5991,13,FALSE())</f>
        <v>12</v>
      </c>
      <c r="K612" s="7" t="str">
        <f aca="false">VLOOKUP($B612,'Product Master'!$A$2:$O$5991,11,FALSE())</f>
        <v>N</v>
      </c>
      <c r="L612" s="7" t="str">
        <f aca="false">VLOOKUP($B612,'Product Master'!$A$2:$O$5991,12,FALSE())</f>
        <v>N</v>
      </c>
      <c r="M612" s="3" t="n">
        <v>10</v>
      </c>
      <c r="N612" s="3" t="n">
        <v>7</v>
      </c>
    </row>
    <row r="613" customFormat="false" ht="15" hidden="false" customHeight="true" outlineLevel="0" collapsed="false">
      <c r="A613" s="3" t="s">
        <v>1237</v>
      </c>
      <c r="B613" s="3" t="s">
        <v>1238</v>
      </c>
      <c r="C613" s="4" t="str">
        <f aca="false">VLOOKUP($B613,'Product Master'!$A$2:$O$5991,7,FALSE())</f>
        <v>Dry Grocery</v>
      </c>
      <c r="D613" s="4" t="str">
        <f aca="false">VLOOKUP($B613,'Product Master'!$A$2:$O$5991,8,FALSE())</f>
        <v>Canned Soup</v>
      </c>
      <c r="E613" s="4" t="str">
        <f aca="false">VLOOKUP($B613,'Product Master'!$A$2:$O$5991,5,FALSE())</f>
        <v>Pepperlane</v>
      </c>
      <c r="F613" s="4" t="str">
        <f aca="false">VLOOKUP($B613,'Product Master'!$A$2:$O$5991,4,FALSE())</f>
        <v>Pepperlane Reduced Sodium Broccoli Cheddar, 18.6 oz</v>
      </c>
      <c r="G613" s="4" t="str">
        <f aca="false">VLOOKUP($B613,'Product Master'!$A$2:$O$5991,9,FALSE())</f>
        <v>18.6 oz</v>
      </c>
      <c r="H613" s="5" t="s">
        <v>16</v>
      </c>
      <c r="I613" s="6" t="n">
        <f aca="false">VLOOKUP($B613,'Product Master'!$A$2:$O$5991,14,FALSE())</f>
        <v>2.89</v>
      </c>
      <c r="J613" s="7" t="n">
        <f aca="false">VLOOKUP($B613,'Product Master'!$A$2:$O$5991,13,FALSE())</f>
        <v>12</v>
      </c>
      <c r="K613" s="7" t="str">
        <f aca="false">VLOOKUP($B613,'Product Master'!$A$2:$O$5991,11,FALSE())</f>
        <v>N</v>
      </c>
      <c r="L613" s="7" t="str">
        <f aca="false">VLOOKUP($B613,'Product Master'!$A$2:$O$5991,12,FALSE())</f>
        <v>N</v>
      </c>
      <c r="M613" s="3" t="n">
        <v>103</v>
      </c>
      <c r="N613" s="3" t="n">
        <v>33</v>
      </c>
    </row>
    <row r="614" customFormat="false" ht="15" hidden="false" customHeight="true" outlineLevel="0" collapsed="false">
      <c r="A614" s="3" t="s">
        <v>1239</v>
      </c>
      <c r="B614" s="3" t="s">
        <v>1240</v>
      </c>
      <c r="C614" s="4" t="str">
        <f aca="false">VLOOKUP($B614,'Product Master'!$A$2:$O$5991,7,FALSE())</f>
        <v>Dry Grocery</v>
      </c>
      <c r="D614" s="4" t="str">
        <f aca="false">VLOOKUP($B614,'Product Master'!$A$2:$O$5991,8,FALSE())</f>
        <v>Canned Soup</v>
      </c>
      <c r="E614" s="4" t="str">
        <f aca="false">VLOOKUP($B614,'Product Master'!$A$2:$O$5991,5,FALSE())</f>
        <v>Redbarn</v>
      </c>
      <c r="F614" s="4" t="str">
        <f aca="false">VLOOKUP($B614,'Product Master'!$A$2:$O$5991,4,FALSE())</f>
        <v>Redbarn Condensed Chili, 10.5 oz</v>
      </c>
      <c r="G614" s="4" t="str">
        <f aca="false">VLOOKUP($B614,'Product Master'!$A$2:$O$5991,9,FALSE())</f>
        <v>10.5 oz</v>
      </c>
      <c r="H614" s="5" t="s">
        <v>16</v>
      </c>
      <c r="I614" s="6" t="n">
        <f aca="false">VLOOKUP($B614,'Product Master'!$A$2:$O$5991,14,FALSE())</f>
        <v>2.99</v>
      </c>
      <c r="J614" s="7" t="n">
        <f aca="false">VLOOKUP($B614,'Product Master'!$A$2:$O$5991,13,FALSE())</f>
        <v>6</v>
      </c>
      <c r="K614" s="7" t="str">
        <f aca="false">VLOOKUP($B614,'Product Master'!$A$2:$O$5991,11,FALSE())</f>
        <v>N</v>
      </c>
      <c r="L614" s="7" t="str">
        <f aca="false">VLOOKUP($B614,'Product Master'!$A$2:$O$5991,12,FALSE())</f>
        <v>N</v>
      </c>
      <c r="M614" s="3" t="n">
        <v>25</v>
      </c>
      <c r="N614" s="3" t="n">
        <v>25</v>
      </c>
    </row>
    <row r="615" customFormat="false" ht="15" hidden="false" customHeight="true" outlineLevel="0" collapsed="false">
      <c r="A615" s="3" t="s">
        <v>1241</v>
      </c>
      <c r="B615" s="3" t="s">
        <v>1242</v>
      </c>
      <c r="C615" s="4" t="str">
        <f aca="false">VLOOKUP($B615,'Product Master'!$A$2:$O$5991,7,FALSE())</f>
        <v>Dry Grocery</v>
      </c>
      <c r="D615" s="4" t="str">
        <f aca="false">VLOOKUP($B615,'Product Master'!$A$2:$O$5991,8,FALSE())</f>
        <v>Canned Soup</v>
      </c>
      <c r="E615" s="4" t="str">
        <f aca="false">VLOOKUP($B615,'Product Master'!$A$2:$O$5991,5,FALSE())</f>
        <v>Nutgrove</v>
      </c>
      <c r="F615" s="4" t="str">
        <f aca="false">VLOOKUP($B615,'Product Master'!$A$2:$O$5991,4,FALSE())</f>
        <v>Nutgrove Organic Minestrone, 18.6 oz</v>
      </c>
      <c r="G615" s="4" t="str">
        <f aca="false">VLOOKUP($B615,'Product Master'!$A$2:$O$5991,9,FALSE())</f>
        <v>18.6 oz</v>
      </c>
      <c r="H615" s="5" t="s">
        <v>16</v>
      </c>
      <c r="I615" s="6" t="n">
        <f aca="false">VLOOKUP($B615,'Product Master'!$A$2:$O$5991,14,FALSE())</f>
        <v>3.29</v>
      </c>
      <c r="J615" s="7" t="n">
        <f aca="false">VLOOKUP($B615,'Product Master'!$A$2:$O$5991,13,FALSE())</f>
        <v>2</v>
      </c>
      <c r="K615" s="7" t="str">
        <f aca="false">VLOOKUP($B615,'Product Master'!$A$2:$O$5991,11,FALSE())</f>
        <v>N</v>
      </c>
      <c r="L615" s="7" t="str">
        <f aca="false">VLOOKUP($B615,'Product Master'!$A$2:$O$5991,12,FALSE())</f>
        <v>N</v>
      </c>
      <c r="M615" s="3" t="n">
        <v>37</v>
      </c>
      <c r="N615" s="3" t="n">
        <v>34</v>
      </c>
    </row>
    <row r="616" customFormat="false" ht="15" hidden="false" customHeight="true" outlineLevel="0" collapsed="false">
      <c r="A616" s="3" t="s">
        <v>1243</v>
      </c>
      <c r="B616" s="3" t="s">
        <v>1244</v>
      </c>
      <c r="C616" s="4" t="str">
        <f aca="false">VLOOKUP($B616,'Product Master'!$A$2:$O$5991,7,FALSE())</f>
        <v>Dry Grocery</v>
      </c>
      <c r="D616" s="4" t="str">
        <f aca="false">VLOOKUP($B616,'Product Master'!$A$2:$O$5991,8,FALSE())</f>
        <v>Canned Soup</v>
      </c>
      <c r="E616" s="4" t="str">
        <f aca="false">VLOOKUP($B616,'Product Master'!$A$2:$O$5991,5,FALSE())</f>
        <v>Wheatstone</v>
      </c>
      <c r="F616" s="4" t="str">
        <f aca="false">VLOOKUP($B616,'Product Master'!$A$2:$O$5991,4,FALSE())</f>
        <v>Wheatstone Reduced Sodium Vegetable, 15 oz</v>
      </c>
      <c r="G616" s="4" t="str">
        <f aca="false">VLOOKUP($B616,'Product Master'!$A$2:$O$5991,9,FALSE())</f>
        <v>15 oz</v>
      </c>
      <c r="H616" s="5" t="s">
        <v>16</v>
      </c>
      <c r="I616" s="6" t="n">
        <f aca="false">VLOOKUP($B616,'Product Master'!$A$2:$O$5991,14,FALSE())</f>
        <v>1.29</v>
      </c>
      <c r="J616" s="7" t="n">
        <f aca="false">VLOOKUP($B616,'Product Master'!$A$2:$O$5991,13,FALSE())</f>
        <v>12</v>
      </c>
      <c r="K616" s="7" t="str">
        <f aca="false">VLOOKUP($B616,'Product Master'!$A$2:$O$5991,11,FALSE())</f>
        <v>N</v>
      </c>
      <c r="L616" s="7" t="str">
        <f aca="false">VLOOKUP($B616,'Product Master'!$A$2:$O$5991,12,FALSE())</f>
        <v>N</v>
      </c>
      <c r="M616" s="3" t="n">
        <v>122</v>
      </c>
      <c r="N616" s="3" t="n">
        <v>32</v>
      </c>
    </row>
    <row r="617" customFormat="false" ht="15" hidden="false" customHeight="true" outlineLevel="0" collapsed="false">
      <c r="A617" s="3" t="s">
        <v>1245</v>
      </c>
      <c r="B617" s="3" t="s">
        <v>1246</v>
      </c>
      <c r="C617" s="4" t="str">
        <f aca="false">VLOOKUP($B617,'Product Master'!$A$2:$O$5991,7,FALSE())</f>
        <v>Dry Grocery</v>
      </c>
      <c r="D617" s="4" t="str">
        <f aca="false">VLOOKUP($B617,'Product Master'!$A$2:$O$5991,8,FALSE())</f>
        <v>Canned Soup</v>
      </c>
      <c r="E617" s="4" t="str">
        <f aca="false">VLOOKUP($B617,'Product Master'!$A$2:$O$5991,5,FALSE())</f>
        <v>Kettle Row</v>
      </c>
      <c r="F617" s="4" t="str">
        <f aca="false">VLOOKUP($B617,'Product Master'!$A$2:$O$5991,4,FALSE())</f>
        <v>Kettle Row Ready-to-Serve Minestrone, 15 oz</v>
      </c>
      <c r="G617" s="4" t="str">
        <f aca="false">VLOOKUP($B617,'Product Master'!$A$2:$O$5991,9,FALSE())</f>
        <v>15 oz</v>
      </c>
      <c r="H617" s="5" t="s">
        <v>16</v>
      </c>
      <c r="I617" s="6" t="n">
        <f aca="false">VLOOKUP($B617,'Product Master'!$A$2:$O$5991,14,FALSE())</f>
        <v>1.89</v>
      </c>
      <c r="J617" s="7" t="n">
        <f aca="false">VLOOKUP($B617,'Product Master'!$A$2:$O$5991,13,FALSE())</f>
        <v>12</v>
      </c>
      <c r="K617" s="7" t="str">
        <f aca="false">VLOOKUP($B617,'Product Master'!$A$2:$O$5991,11,FALSE())</f>
        <v>N</v>
      </c>
      <c r="L617" s="7" t="str">
        <f aca="false">VLOOKUP($B617,'Product Master'!$A$2:$O$5991,12,FALSE())</f>
        <v>N</v>
      </c>
      <c r="M617" s="3" t="n">
        <v>67</v>
      </c>
      <c r="N617" s="3" t="n">
        <v>7</v>
      </c>
    </row>
    <row r="618" customFormat="false" ht="15" hidden="false" customHeight="true" outlineLevel="0" collapsed="false">
      <c r="A618" s="3" t="s">
        <v>1247</v>
      </c>
      <c r="B618" s="3" t="s">
        <v>1248</v>
      </c>
      <c r="C618" s="4" t="str">
        <f aca="false">VLOOKUP($B618,'Product Master'!$A$2:$O$5991,7,FALSE())</f>
        <v>Dry Grocery</v>
      </c>
      <c r="D618" s="4" t="str">
        <f aca="false">VLOOKUP($B618,'Product Master'!$A$2:$O$5991,8,FALSE())</f>
        <v>Canned Soup</v>
      </c>
      <c r="E618" s="4" t="str">
        <f aca="false">VLOOKUP($B618,'Product Master'!$A$2:$O$5991,5,FALSE())</f>
        <v>Harborline</v>
      </c>
      <c r="F618" s="4" t="str">
        <f aca="false">VLOOKUP($B618,'Product Master'!$A$2:$O$5991,4,FALSE())</f>
        <v>Harborline Ready-to-Serve Cream of Mushroom, 15 oz</v>
      </c>
      <c r="G618" s="4" t="str">
        <f aca="false">VLOOKUP($B618,'Product Master'!$A$2:$O$5991,9,FALSE())</f>
        <v>15 oz</v>
      </c>
      <c r="H618" s="5" t="s">
        <v>16</v>
      </c>
      <c r="I618" s="6" t="n">
        <f aca="false">VLOOKUP($B618,'Product Master'!$A$2:$O$5991,14,FALSE())</f>
        <v>3.39</v>
      </c>
      <c r="J618" s="7" t="n">
        <f aca="false">VLOOKUP($B618,'Product Master'!$A$2:$O$5991,13,FALSE())</f>
        <v>6</v>
      </c>
      <c r="K618" s="7" t="str">
        <f aca="false">VLOOKUP($B618,'Product Master'!$A$2:$O$5991,11,FALSE())</f>
        <v>Y</v>
      </c>
      <c r="L618" s="7" t="str">
        <f aca="false">VLOOKUP($B618,'Product Master'!$A$2:$O$5991,12,FALSE())</f>
        <v>N</v>
      </c>
      <c r="M618" s="3" t="n">
        <v>110</v>
      </c>
      <c r="N618" s="3" t="n">
        <v>12</v>
      </c>
    </row>
    <row r="619" customFormat="false" ht="15" hidden="false" customHeight="true" outlineLevel="0" collapsed="false">
      <c r="A619" s="3" t="s">
        <v>1249</v>
      </c>
      <c r="B619" s="3" t="s">
        <v>1250</v>
      </c>
      <c r="C619" s="4" t="str">
        <f aca="false">VLOOKUP($B619,'Product Master'!$A$2:$O$5991,7,FALSE())</f>
        <v>Dry Grocery</v>
      </c>
      <c r="D619" s="4" t="str">
        <f aca="false">VLOOKUP($B619,'Product Master'!$A$2:$O$5991,8,FALSE())</f>
        <v>Canned Soup</v>
      </c>
      <c r="E619" s="4" t="str">
        <f aca="false">VLOOKUP($B619,'Product Master'!$A$2:$O$5991,5,FALSE())</f>
        <v>Nutgrove</v>
      </c>
      <c r="F619" s="4" t="str">
        <f aca="false">VLOOKUP($B619,'Product Master'!$A$2:$O$5991,4,FALSE())</f>
        <v>Nutgrove Organic Cream of Mushroom, 10.5 oz</v>
      </c>
      <c r="G619" s="4" t="str">
        <f aca="false">VLOOKUP($B619,'Product Master'!$A$2:$O$5991,9,FALSE())</f>
        <v>10.5 oz</v>
      </c>
      <c r="H619" s="5" t="s">
        <v>16</v>
      </c>
      <c r="I619" s="6" t="n">
        <f aca="false">VLOOKUP($B619,'Product Master'!$A$2:$O$5991,14,FALSE())</f>
        <v>1.29</v>
      </c>
      <c r="J619" s="7" t="n">
        <f aca="false">VLOOKUP($B619,'Product Master'!$A$2:$O$5991,13,FALSE())</f>
        <v>8</v>
      </c>
      <c r="K619" s="7" t="str">
        <f aca="false">VLOOKUP($B619,'Product Master'!$A$2:$O$5991,11,FALSE())</f>
        <v>N</v>
      </c>
      <c r="L619" s="7" t="str">
        <f aca="false">VLOOKUP($B619,'Product Master'!$A$2:$O$5991,12,FALSE())</f>
        <v>N</v>
      </c>
      <c r="M619" s="3" t="n">
        <v>108</v>
      </c>
      <c r="N619" s="3" t="n">
        <v>33</v>
      </c>
    </row>
    <row r="620" customFormat="false" ht="15" hidden="false" customHeight="true" outlineLevel="0" collapsed="false">
      <c r="A620" s="3" t="s">
        <v>1251</v>
      </c>
      <c r="B620" s="3" t="s">
        <v>1252</v>
      </c>
      <c r="C620" s="4" t="str">
        <f aca="false">VLOOKUP($B620,'Product Master'!$A$2:$O$5991,7,FALSE())</f>
        <v>Dry Grocery</v>
      </c>
      <c r="D620" s="4" t="str">
        <f aca="false">VLOOKUP($B620,'Product Master'!$A$2:$O$5991,8,FALSE())</f>
        <v>Canned Soup</v>
      </c>
      <c r="E620" s="4" t="str">
        <f aca="false">VLOOKUP($B620,'Product Master'!$A$2:$O$5991,5,FALSE())</f>
        <v>Orchard Spread</v>
      </c>
      <c r="F620" s="4" t="str">
        <f aca="false">VLOOKUP($B620,'Product Master'!$A$2:$O$5991,4,FALSE())</f>
        <v>Orchard Spread Ready-to-Serve Tomato, 15 oz</v>
      </c>
      <c r="G620" s="4" t="str">
        <f aca="false">VLOOKUP($B620,'Product Master'!$A$2:$O$5991,9,FALSE())</f>
        <v>15 oz</v>
      </c>
      <c r="H620" s="5" t="s">
        <v>16</v>
      </c>
      <c r="I620" s="6" t="n">
        <f aca="false">VLOOKUP($B620,'Product Master'!$A$2:$O$5991,14,FALSE())</f>
        <v>2.99</v>
      </c>
      <c r="J620" s="7" t="n">
        <f aca="false">VLOOKUP($B620,'Product Master'!$A$2:$O$5991,13,FALSE())</f>
        <v>1</v>
      </c>
      <c r="K620" s="7" t="str">
        <f aca="false">VLOOKUP($B620,'Product Master'!$A$2:$O$5991,11,FALSE())</f>
        <v>N</v>
      </c>
      <c r="L620" s="7" t="str">
        <f aca="false">VLOOKUP($B620,'Product Master'!$A$2:$O$5991,12,FALSE())</f>
        <v>N</v>
      </c>
      <c r="M620" s="3" t="n">
        <v>8</v>
      </c>
      <c r="N620" s="3" t="n">
        <v>17</v>
      </c>
    </row>
    <row r="621" customFormat="false" ht="15" hidden="false" customHeight="true" outlineLevel="0" collapsed="false">
      <c r="A621" s="3" t="s">
        <v>1253</v>
      </c>
      <c r="B621" s="3" t="s">
        <v>1254</v>
      </c>
      <c r="C621" s="4" t="str">
        <f aca="false">VLOOKUP($B621,'Product Master'!$A$2:$O$5991,7,FALSE())</f>
        <v>Dry Grocery</v>
      </c>
      <c r="D621" s="4" t="str">
        <f aca="false">VLOOKUP($B621,'Product Master'!$A$2:$O$5991,8,FALSE())</f>
        <v>Canned Soup</v>
      </c>
      <c r="E621" s="4" t="str">
        <f aca="false">VLOOKUP($B621,'Product Master'!$A$2:$O$5991,5,FALSE())</f>
        <v>Roastport</v>
      </c>
      <c r="F621" s="4" t="str">
        <f aca="false">VLOOKUP($B621,'Product Master'!$A$2:$O$5991,4,FALSE())</f>
        <v>Roastport Reduced Sodium Minestrone, 15 oz</v>
      </c>
      <c r="G621" s="4" t="str">
        <f aca="false">VLOOKUP($B621,'Product Master'!$A$2:$O$5991,9,FALSE())</f>
        <v>15 oz</v>
      </c>
      <c r="H621" s="5" t="s">
        <v>16</v>
      </c>
      <c r="I621" s="6" t="n">
        <f aca="false">VLOOKUP($B621,'Product Master'!$A$2:$O$5991,14,FALSE())</f>
        <v>3.49</v>
      </c>
      <c r="J621" s="7" t="n">
        <f aca="false">VLOOKUP($B621,'Product Master'!$A$2:$O$5991,13,FALSE())</f>
        <v>8</v>
      </c>
      <c r="K621" s="7" t="str">
        <f aca="false">VLOOKUP($B621,'Product Master'!$A$2:$O$5991,11,FALSE())</f>
        <v>N</v>
      </c>
      <c r="L621" s="7" t="str">
        <f aca="false">VLOOKUP($B621,'Product Master'!$A$2:$O$5991,12,FALSE())</f>
        <v>N</v>
      </c>
      <c r="M621" s="3" t="n">
        <v>93</v>
      </c>
      <c r="N621" s="3" t="n">
        <v>29</v>
      </c>
    </row>
    <row r="622" customFormat="false" ht="15" hidden="false" customHeight="true" outlineLevel="0" collapsed="false">
      <c r="A622" s="3" t="s">
        <v>1255</v>
      </c>
      <c r="B622" s="3" t="s">
        <v>1256</v>
      </c>
      <c r="C622" s="4" t="str">
        <f aca="false">VLOOKUP($B622,'Product Master'!$A$2:$O$5991,7,FALSE())</f>
        <v>Dry Grocery</v>
      </c>
      <c r="D622" s="4" t="str">
        <f aca="false">VLOOKUP($B622,'Product Master'!$A$2:$O$5991,8,FALSE())</f>
        <v>Canned Soup</v>
      </c>
      <c r="E622" s="4" t="str">
        <f aca="false">VLOOKUP($B622,'Product Master'!$A$2:$O$5991,5,FALSE())</f>
        <v>Harborline</v>
      </c>
      <c r="F622" s="4" t="str">
        <f aca="false">VLOOKUP($B622,'Product Master'!$A$2:$O$5991,4,FALSE())</f>
        <v>Harborline Organic Broccoli Cheddar, 15 oz</v>
      </c>
      <c r="G622" s="4" t="str">
        <f aca="false">VLOOKUP($B622,'Product Master'!$A$2:$O$5991,9,FALSE())</f>
        <v>15 oz</v>
      </c>
      <c r="H622" s="5" t="s">
        <v>16</v>
      </c>
      <c r="I622" s="6" t="n">
        <f aca="false">VLOOKUP($B622,'Product Master'!$A$2:$O$5991,14,FALSE())</f>
        <v>2.79</v>
      </c>
      <c r="J622" s="7" t="n">
        <f aca="false">VLOOKUP($B622,'Product Master'!$A$2:$O$5991,13,FALSE())</f>
        <v>6</v>
      </c>
      <c r="K622" s="7" t="str">
        <f aca="false">VLOOKUP($B622,'Product Master'!$A$2:$O$5991,11,FALSE())</f>
        <v>Y</v>
      </c>
      <c r="L622" s="7" t="str">
        <f aca="false">VLOOKUP($B622,'Product Master'!$A$2:$O$5991,12,FALSE())</f>
        <v>N</v>
      </c>
      <c r="M622" s="3" t="n">
        <v>27</v>
      </c>
      <c r="N622" s="3" t="n">
        <v>30</v>
      </c>
    </row>
    <row r="623" customFormat="false" ht="15" hidden="false" customHeight="true" outlineLevel="0" collapsed="false">
      <c r="A623" s="3" t="s">
        <v>1257</v>
      </c>
      <c r="B623" s="3" t="s">
        <v>1258</v>
      </c>
      <c r="C623" s="4" t="str">
        <f aca="false">VLOOKUP($B623,'Product Master'!$A$2:$O$5991,7,FALSE())</f>
        <v>Dry Grocery</v>
      </c>
      <c r="D623" s="4" t="str">
        <f aca="false">VLOOKUP($B623,'Product Master'!$A$2:$O$5991,8,FALSE())</f>
        <v>Canned Soup</v>
      </c>
      <c r="E623" s="4" t="str">
        <f aca="false">VLOOKUP($B623,'Product Master'!$A$2:$O$5991,5,FALSE())</f>
        <v>Thrift Row</v>
      </c>
      <c r="F623" s="4" t="str">
        <f aca="false">VLOOKUP($B623,'Product Master'!$A$2:$O$5991,4,FALSE())</f>
        <v>Thrift Row Condensed Chili, 15 oz</v>
      </c>
      <c r="G623" s="4" t="str">
        <f aca="false">VLOOKUP($B623,'Product Master'!$A$2:$O$5991,9,FALSE())</f>
        <v>15 oz</v>
      </c>
      <c r="H623" s="5" t="s">
        <v>16</v>
      </c>
      <c r="I623" s="6" t="n">
        <f aca="false">VLOOKUP($B623,'Product Master'!$A$2:$O$5991,14,FALSE())</f>
        <v>1.99</v>
      </c>
      <c r="J623" s="7" t="n">
        <f aca="false">VLOOKUP($B623,'Product Master'!$A$2:$O$5991,13,FALSE())</f>
        <v>24</v>
      </c>
      <c r="K623" s="7" t="str">
        <f aca="false">VLOOKUP($B623,'Product Master'!$A$2:$O$5991,11,FALSE())</f>
        <v>Y</v>
      </c>
      <c r="L623" s="7" t="str">
        <f aca="false">VLOOKUP($B623,'Product Master'!$A$2:$O$5991,12,FALSE())</f>
        <v>N</v>
      </c>
      <c r="M623" s="3" t="n">
        <v>129</v>
      </c>
      <c r="N623" s="3" t="n">
        <v>38</v>
      </c>
    </row>
    <row r="624" customFormat="false" ht="15" hidden="false" customHeight="true" outlineLevel="0" collapsed="false">
      <c r="A624" s="3" t="s">
        <v>1259</v>
      </c>
      <c r="B624" s="3" t="s">
        <v>1260</v>
      </c>
      <c r="C624" s="4" t="str">
        <f aca="false">VLOOKUP($B624,'Product Master'!$A$2:$O$5991,7,FALSE())</f>
        <v>Dry Grocery</v>
      </c>
      <c r="D624" s="4" t="str">
        <f aca="false">VLOOKUP($B624,'Product Master'!$A$2:$O$5991,8,FALSE())</f>
        <v>Canned Soup</v>
      </c>
      <c r="E624" s="4" t="str">
        <f aca="false">VLOOKUP($B624,'Product Master'!$A$2:$O$5991,5,FALSE())</f>
        <v>Thrift Row</v>
      </c>
      <c r="F624" s="4" t="str">
        <f aca="false">VLOOKUP($B624,'Product Master'!$A$2:$O$5991,4,FALSE())</f>
        <v>Thrift Row Organic Cream of Mushroom, 15 oz</v>
      </c>
      <c r="G624" s="4" t="str">
        <f aca="false">VLOOKUP($B624,'Product Master'!$A$2:$O$5991,9,FALSE())</f>
        <v>15 oz</v>
      </c>
      <c r="H624" s="5" t="s">
        <v>16</v>
      </c>
      <c r="I624" s="6" t="n">
        <f aca="false">VLOOKUP($B624,'Product Master'!$A$2:$O$5991,14,FALSE())</f>
        <v>1.39</v>
      </c>
      <c r="J624" s="7" t="n">
        <f aca="false">VLOOKUP($B624,'Product Master'!$A$2:$O$5991,13,FALSE())</f>
        <v>8</v>
      </c>
      <c r="K624" s="7" t="str">
        <f aca="false">VLOOKUP($B624,'Product Master'!$A$2:$O$5991,11,FALSE())</f>
        <v>Y</v>
      </c>
      <c r="L624" s="7" t="str">
        <f aca="false">VLOOKUP($B624,'Product Master'!$A$2:$O$5991,12,FALSE())</f>
        <v>N</v>
      </c>
      <c r="M624" s="3" t="n">
        <v>87</v>
      </c>
      <c r="N624" s="3" t="n">
        <v>32</v>
      </c>
    </row>
    <row r="625" customFormat="false" ht="15" hidden="false" customHeight="true" outlineLevel="0" collapsed="false">
      <c r="A625" s="3" t="s">
        <v>1261</v>
      </c>
      <c r="B625" s="3" t="s">
        <v>1262</v>
      </c>
      <c r="C625" s="4" t="str">
        <f aca="false">VLOOKUP($B625,'Product Master'!$A$2:$O$5991,7,FALSE())</f>
        <v>Dry Grocery</v>
      </c>
      <c r="D625" s="4" t="str">
        <f aca="false">VLOOKUP($B625,'Product Master'!$A$2:$O$5991,8,FALSE())</f>
        <v>Canned Soup</v>
      </c>
      <c r="E625" s="4" t="str">
        <f aca="false">VLOOKUP($B625,'Product Master'!$A$2:$O$5991,5,FALSE())</f>
        <v>Thrift Row</v>
      </c>
      <c r="F625" s="4" t="str">
        <f aca="false">VLOOKUP($B625,'Product Master'!$A$2:$O$5991,4,FALSE())</f>
        <v>Thrift Row Organic Vegetable, 15 oz</v>
      </c>
      <c r="G625" s="4" t="str">
        <f aca="false">VLOOKUP($B625,'Product Master'!$A$2:$O$5991,9,FALSE())</f>
        <v>15 oz</v>
      </c>
      <c r="H625" s="5" t="s">
        <v>16</v>
      </c>
      <c r="I625" s="6" t="n">
        <f aca="false">VLOOKUP($B625,'Product Master'!$A$2:$O$5991,14,FALSE())</f>
        <v>2.29</v>
      </c>
      <c r="J625" s="7" t="n">
        <f aca="false">VLOOKUP($B625,'Product Master'!$A$2:$O$5991,13,FALSE())</f>
        <v>24</v>
      </c>
      <c r="K625" s="7" t="str">
        <f aca="false">VLOOKUP($B625,'Product Master'!$A$2:$O$5991,11,FALSE())</f>
        <v>Y</v>
      </c>
      <c r="L625" s="7" t="str">
        <f aca="false">VLOOKUP($B625,'Product Master'!$A$2:$O$5991,12,FALSE())</f>
        <v>N</v>
      </c>
      <c r="M625" s="3" t="n">
        <v>77</v>
      </c>
      <c r="N625" s="3" t="n">
        <v>32</v>
      </c>
    </row>
    <row r="626" customFormat="false" ht="15" hidden="false" customHeight="true" outlineLevel="0" collapsed="false">
      <c r="A626" s="3" t="s">
        <v>1263</v>
      </c>
      <c r="B626" s="3" t="s">
        <v>1264</v>
      </c>
      <c r="C626" s="4" t="str">
        <f aca="false">VLOOKUP($B626,'Product Master'!$A$2:$O$5991,7,FALSE())</f>
        <v>Dry Grocery</v>
      </c>
      <c r="D626" s="4" t="str">
        <f aca="false">VLOOKUP($B626,'Product Master'!$A$2:$O$5991,8,FALSE())</f>
        <v>Canned Meat &amp; Fish</v>
      </c>
      <c r="E626" s="4" t="str">
        <f aca="false">VLOOKUP($B626,'Product Master'!$A$2:$O$5991,5,FALSE())</f>
        <v>Harborline</v>
      </c>
      <c r="F626" s="4" t="str">
        <f aca="false">VLOOKUP($B626,'Product Master'!$A$2:$O$5991,4,FALSE())</f>
        <v>Harborline Smoked Luncheon Meat, 5 oz</v>
      </c>
      <c r="G626" s="4" t="str">
        <f aca="false">VLOOKUP($B626,'Product Master'!$A$2:$O$5991,9,FALSE())</f>
        <v>5 oz</v>
      </c>
      <c r="H626" s="5" t="s">
        <v>16</v>
      </c>
      <c r="I626" s="6" t="n">
        <f aca="false">VLOOKUP($B626,'Product Master'!$A$2:$O$5991,14,FALSE())</f>
        <v>4.49</v>
      </c>
      <c r="J626" s="7" t="n">
        <f aca="false">VLOOKUP($B626,'Product Master'!$A$2:$O$5991,13,FALSE())</f>
        <v>12</v>
      </c>
      <c r="K626" s="7" t="str">
        <f aca="false">VLOOKUP($B626,'Product Master'!$A$2:$O$5991,11,FALSE())</f>
        <v>Y</v>
      </c>
      <c r="L626" s="7" t="str">
        <f aca="false">VLOOKUP($B626,'Product Master'!$A$2:$O$5991,12,FALSE())</f>
        <v>N</v>
      </c>
      <c r="M626" s="3" t="n">
        <v>12</v>
      </c>
      <c r="N626" s="3" t="n">
        <v>15</v>
      </c>
    </row>
    <row r="627" customFormat="false" ht="15" hidden="false" customHeight="true" outlineLevel="0" collapsed="false">
      <c r="A627" s="3" t="s">
        <v>1265</v>
      </c>
      <c r="B627" s="3" t="s">
        <v>1266</v>
      </c>
      <c r="C627" s="4" t="str">
        <f aca="false">VLOOKUP($B627,'Product Master'!$A$2:$O$5991,7,FALSE())</f>
        <v>Dry Grocery</v>
      </c>
      <c r="D627" s="4" t="str">
        <f aca="false">VLOOKUP($B627,'Product Master'!$A$2:$O$5991,8,FALSE())</f>
        <v>Canned Meat &amp; Fish</v>
      </c>
      <c r="E627" s="4" t="str">
        <f aca="false">VLOOKUP($B627,'Product Master'!$A$2:$O$5991,5,FALSE())</f>
        <v>Orchard Spread</v>
      </c>
      <c r="F627" s="4" t="str">
        <f aca="false">VLOOKUP($B627,'Product Master'!$A$2:$O$5991,4,FALSE())</f>
        <v>Orchard Spread In Oil Chicken Breast, 5 oz</v>
      </c>
      <c r="G627" s="4" t="str">
        <f aca="false">VLOOKUP($B627,'Product Master'!$A$2:$O$5991,9,FALSE())</f>
        <v>5 oz</v>
      </c>
      <c r="H627" s="5" t="s">
        <v>16</v>
      </c>
      <c r="I627" s="6" t="n">
        <f aca="false">VLOOKUP($B627,'Product Master'!$A$2:$O$5991,14,FALSE())</f>
        <v>2.79</v>
      </c>
      <c r="J627" s="7" t="n">
        <f aca="false">VLOOKUP($B627,'Product Master'!$A$2:$O$5991,13,FALSE())</f>
        <v>8</v>
      </c>
      <c r="K627" s="7" t="str">
        <f aca="false">VLOOKUP($B627,'Product Master'!$A$2:$O$5991,11,FALSE())</f>
        <v>N</v>
      </c>
      <c r="L627" s="7" t="str">
        <f aca="false">VLOOKUP($B627,'Product Master'!$A$2:$O$5991,12,FALSE())</f>
        <v>N</v>
      </c>
      <c r="M627" s="3" t="n">
        <v>134</v>
      </c>
      <c r="N627" s="3" t="n">
        <v>14</v>
      </c>
    </row>
    <row r="628" customFormat="false" ht="15" hidden="false" customHeight="true" outlineLevel="0" collapsed="false">
      <c r="A628" s="3" t="s">
        <v>1267</v>
      </c>
      <c r="B628" s="3" t="s">
        <v>1268</v>
      </c>
      <c r="C628" s="4" t="str">
        <f aca="false">VLOOKUP($B628,'Product Master'!$A$2:$O$5991,7,FALSE())</f>
        <v>Dry Grocery</v>
      </c>
      <c r="D628" s="4" t="str">
        <f aca="false">VLOOKUP($B628,'Product Master'!$A$2:$O$5991,8,FALSE())</f>
        <v>Canned Meat &amp; Fish</v>
      </c>
      <c r="E628" s="4" t="str">
        <f aca="false">VLOOKUP($B628,'Product Master'!$A$2:$O$5991,5,FALSE())</f>
        <v>Wheatstone</v>
      </c>
      <c r="F628" s="4" t="str">
        <f aca="false">VLOOKUP($B628,'Product Master'!$A$2:$O$5991,4,FALSE())</f>
        <v>Wheatstone Smoked Sardines, 12 oz</v>
      </c>
      <c r="G628" s="4" t="str">
        <f aca="false">VLOOKUP($B628,'Product Master'!$A$2:$O$5991,9,FALSE())</f>
        <v>12 oz</v>
      </c>
      <c r="H628" s="5" t="s">
        <v>16</v>
      </c>
      <c r="I628" s="6" t="n">
        <f aca="false">VLOOKUP($B628,'Product Master'!$A$2:$O$5991,14,FALSE())</f>
        <v>3.99</v>
      </c>
      <c r="J628" s="7" t="n">
        <f aca="false">VLOOKUP($B628,'Product Master'!$A$2:$O$5991,13,FALSE())</f>
        <v>4</v>
      </c>
      <c r="K628" s="7" t="str">
        <f aca="false">VLOOKUP($B628,'Product Master'!$A$2:$O$5991,11,FALSE())</f>
        <v>N</v>
      </c>
      <c r="L628" s="7" t="str">
        <f aca="false">VLOOKUP($B628,'Product Master'!$A$2:$O$5991,12,FALSE())</f>
        <v>N</v>
      </c>
      <c r="M628" s="3" t="n">
        <v>28</v>
      </c>
      <c r="N628" s="3" t="n">
        <v>18</v>
      </c>
    </row>
    <row r="629" customFormat="false" ht="15" hidden="false" customHeight="true" outlineLevel="0" collapsed="false">
      <c r="A629" s="3" t="s">
        <v>1269</v>
      </c>
      <c r="B629" s="3" t="s">
        <v>1270</v>
      </c>
      <c r="C629" s="4" t="str">
        <f aca="false">VLOOKUP($B629,'Product Master'!$A$2:$O$5991,7,FALSE())</f>
        <v>Dry Grocery</v>
      </c>
      <c r="D629" s="4" t="str">
        <f aca="false">VLOOKUP($B629,'Product Master'!$A$2:$O$5991,8,FALSE())</f>
        <v>Canned Meat &amp; Fish</v>
      </c>
      <c r="E629" s="4" t="str">
        <f aca="false">VLOOKUP($B629,'Product Master'!$A$2:$O$5991,5,FALSE())</f>
        <v>Kettle Row</v>
      </c>
      <c r="F629" s="4" t="str">
        <f aca="false">VLOOKUP($B629,'Product Master'!$A$2:$O$5991,4,FALSE())</f>
        <v>Kettle Row In Oil Tuna, 5 oz</v>
      </c>
      <c r="G629" s="4" t="str">
        <f aca="false">VLOOKUP($B629,'Product Master'!$A$2:$O$5991,9,FALSE())</f>
        <v>5 oz</v>
      </c>
      <c r="H629" s="5" t="s">
        <v>16</v>
      </c>
      <c r="I629" s="6" t="n">
        <f aca="false">VLOOKUP($B629,'Product Master'!$A$2:$O$5991,14,FALSE())</f>
        <v>3.99</v>
      </c>
      <c r="J629" s="7" t="n">
        <f aca="false">VLOOKUP($B629,'Product Master'!$A$2:$O$5991,13,FALSE())</f>
        <v>24</v>
      </c>
      <c r="K629" s="7" t="str">
        <f aca="false">VLOOKUP($B629,'Product Master'!$A$2:$O$5991,11,FALSE())</f>
        <v>N</v>
      </c>
      <c r="L629" s="7" t="str">
        <f aca="false">VLOOKUP($B629,'Product Master'!$A$2:$O$5991,12,FALSE())</f>
        <v>N</v>
      </c>
      <c r="M629" s="3" t="n">
        <v>71</v>
      </c>
      <c r="N629" s="3" t="n">
        <v>36</v>
      </c>
    </row>
    <row r="630" customFormat="false" ht="15" hidden="false" customHeight="true" outlineLevel="0" collapsed="false">
      <c r="A630" s="3" t="s">
        <v>1271</v>
      </c>
      <c r="B630" s="3" t="s">
        <v>1272</v>
      </c>
      <c r="C630" s="4" t="str">
        <f aca="false">VLOOKUP($B630,'Product Master'!$A$2:$O$5991,7,FALSE())</f>
        <v>Dry Grocery</v>
      </c>
      <c r="D630" s="4" t="str">
        <f aca="false">VLOOKUP($B630,'Product Master'!$A$2:$O$5991,8,FALSE())</f>
        <v>Canned Meat &amp; Fish</v>
      </c>
      <c r="E630" s="4" t="str">
        <f aca="false">VLOOKUP($B630,'Product Master'!$A$2:$O$5991,5,FALSE())</f>
        <v>Thrift Row</v>
      </c>
      <c r="F630" s="4" t="str">
        <f aca="false">VLOOKUP($B630,'Product Master'!$A$2:$O$5991,4,FALSE())</f>
        <v>Thrift Row In Water Sardines, 12 oz</v>
      </c>
      <c r="G630" s="4" t="str">
        <f aca="false">VLOOKUP($B630,'Product Master'!$A$2:$O$5991,9,FALSE())</f>
        <v>12 oz</v>
      </c>
      <c r="H630" s="5" t="s">
        <v>16</v>
      </c>
      <c r="I630" s="6" t="n">
        <f aca="false">VLOOKUP($B630,'Product Master'!$A$2:$O$5991,14,FALSE())</f>
        <v>2.89</v>
      </c>
      <c r="J630" s="7" t="n">
        <f aca="false">VLOOKUP($B630,'Product Master'!$A$2:$O$5991,13,FALSE())</f>
        <v>24</v>
      </c>
      <c r="K630" s="7" t="str">
        <f aca="false">VLOOKUP($B630,'Product Master'!$A$2:$O$5991,11,FALSE())</f>
        <v>Y</v>
      </c>
      <c r="L630" s="7" t="str">
        <f aca="false">VLOOKUP($B630,'Product Master'!$A$2:$O$5991,12,FALSE())</f>
        <v>N</v>
      </c>
      <c r="M630" s="3" t="n">
        <v>108</v>
      </c>
      <c r="N630" s="3" t="n">
        <v>15</v>
      </c>
    </row>
    <row r="631" customFormat="false" ht="15" hidden="false" customHeight="true" outlineLevel="0" collapsed="false">
      <c r="A631" s="3" t="s">
        <v>1273</v>
      </c>
      <c r="B631" s="3" t="s">
        <v>1274</v>
      </c>
      <c r="C631" s="4" t="str">
        <f aca="false">VLOOKUP($B631,'Product Master'!$A$2:$O$5991,7,FALSE())</f>
        <v>Dry Grocery</v>
      </c>
      <c r="D631" s="4" t="str">
        <f aca="false">VLOOKUP($B631,'Product Master'!$A$2:$O$5991,8,FALSE())</f>
        <v>Canned Meat &amp; Fish</v>
      </c>
      <c r="E631" s="4" t="str">
        <f aca="false">VLOOKUP($B631,'Product Master'!$A$2:$O$5991,5,FALSE())</f>
        <v>Golden Grain Co.</v>
      </c>
      <c r="F631" s="4" t="str">
        <f aca="false">VLOOKUP($B631,'Product Master'!$A$2:$O$5991,4,FALSE())</f>
        <v>Golden Grain Co. In Water Luncheon Meat, 5 oz</v>
      </c>
      <c r="G631" s="4" t="str">
        <f aca="false">VLOOKUP($B631,'Product Master'!$A$2:$O$5991,9,FALSE())</f>
        <v>5 oz</v>
      </c>
      <c r="H631" s="5" t="s">
        <v>16</v>
      </c>
      <c r="I631" s="6" t="n">
        <f aca="false">VLOOKUP($B631,'Product Master'!$A$2:$O$5991,14,FALSE())</f>
        <v>3.49</v>
      </c>
      <c r="J631" s="7" t="n">
        <f aca="false">VLOOKUP($B631,'Product Master'!$A$2:$O$5991,13,FALSE())</f>
        <v>4</v>
      </c>
      <c r="K631" s="7" t="str">
        <f aca="false">VLOOKUP($B631,'Product Master'!$A$2:$O$5991,11,FALSE())</f>
        <v>N</v>
      </c>
      <c r="L631" s="7" t="str">
        <f aca="false">VLOOKUP($B631,'Product Master'!$A$2:$O$5991,12,FALSE())</f>
        <v>N</v>
      </c>
      <c r="M631" s="3" t="n">
        <v>134</v>
      </c>
      <c r="N631" s="3" t="n">
        <v>34</v>
      </c>
    </row>
    <row r="632" customFormat="false" ht="15" hidden="false" customHeight="true" outlineLevel="0" collapsed="false">
      <c r="A632" s="3" t="s">
        <v>1275</v>
      </c>
      <c r="B632" s="3" t="s">
        <v>1276</v>
      </c>
      <c r="C632" s="4" t="str">
        <f aca="false">VLOOKUP($B632,'Product Master'!$A$2:$O$5991,7,FALSE())</f>
        <v>Dry Grocery</v>
      </c>
      <c r="D632" s="4" t="str">
        <f aca="false">VLOOKUP($B632,'Product Master'!$A$2:$O$5991,8,FALSE())</f>
        <v>Canned Meat &amp; Fish</v>
      </c>
      <c r="E632" s="4" t="str">
        <f aca="false">VLOOKUP($B632,'Product Master'!$A$2:$O$5991,5,FALSE())</f>
        <v>Redbarn</v>
      </c>
      <c r="F632" s="4" t="str">
        <f aca="false">VLOOKUP($B632,'Product Master'!$A$2:$O$5991,4,FALSE())</f>
        <v>Redbarn In Oil Salmon, 5 oz</v>
      </c>
      <c r="G632" s="4" t="str">
        <f aca="false">VLOOKUP($B632,'Product Master'!$A$2:$O$5991,9,FALSE())</f>
        <v>5 oz</v>
      </c>
      <c r="H632" s="5" t="s">
        <v>16</v>
      </c>
      <c r="I632" s="6" t="n">
        <f aca="false">VLOOKUP($B632,'Product Master'!$A$2:$O$5991,14,FALSE())</f>
        <v>2.99</v>
      </c>
      <c r="J632" s="7" t="n">
        <f aca="false">VLOOKUP($B632,'Product Master'!$A$2:$O$5991,13,FALSE())</f>
        <v>24</v>
      </c>
      <c r="K632" s="7" t="str">
        <f aca="false">VLOOKUP($B632,'Product Master'!$A$2:$O$5991,11,FALSE())</f>
        <v>N</v>
      </c>
      <c r="L632" s="7" t="str">
        <f aca="false">VLOOKUP($B632,'Product Master'!$A$2:$O$5991,12,FALSE())</f>
        <v>N</v>
      </c>
      <c r="M632" s="3" t="n">
        <v>73</v>
      </c>
      <c r="N632" s="3" t="n">
        <v>9</v>
      </c>
    </row>
    <row r="633" customFormat="false" ht="15" hidden="false" customHeight="true" outlineLevel="0" collapsed="false">
      <c r="A633" s="3" t="s">
        <v>1277</v>
      </c>
      <c r="B633" s="3" t="s">
        <v>1278</v>
      </c>
      <c r="C633" s="4" t="str">
        <f aca="false">VLOOKUP($B633,'Product Master'!$A$2:$O$5991,7,FALSE())</f>
        <v>Dry Grocery</v>
      </c>
      <c r="D633" s="4" t="str">
        <f aca="false">VLOOKUP($B633,'Product Master'!$A$2:$O$5991,8,FALSE())</f>
        <v>Canned Meat &amp; Fish</v>
      </c>
      <c r="E633" s="4" t="str">
        <f aca="false">VLOOKUP($B633,'Product Master'!$A$2:$O$5991,5,FALSE())</f>
        <v>Thrift Row</v>
      </c>
      <c r="F633" s="4" t="str">
        <f aca="false">VLOOKUP($B633,'Product Master'!$A$2:$O$5991,4,FALSE())</f>
        <v>Thrift Row In Oil Tuna, 12 oz</v>
      </c>
      <c r="G633" s="4" t="str">
        <f aca="false">VLOOKUP($B633,'Product Master'!$A$2:$O$5991,9,FALSE())</f>
        <v>12 oz</v>
      </c>
      <c r="H633" s="5" t="s">
        <v>16</v>
      </c>
      <c r="I633" s="6" t="n">
        <f aca="false">VLOOKUP($B633,'Product Master'!$A$2:$O$5991,14,FALSE())</f>
        <v>2.89</v>
      </c>
      <c r="J633" s="7" t="n">
        <f aca="false">VLOOKUP($B633,'Product Master'!$A$2:$O$5991,13,FALSE())</f>
        <v>2</v>
      </c>
      <c r="K633" s="7" t="str">
        <f aca="false">VLOOKUP($B633,'Product Master'!$A$2:$O$5991,11,FALSE())</f>
        <v>Y</v>
      </c>
      <c r="L633" s="7" t="str">
        <f aca="false">VLOOKUP($B633,'Product Master'!$A$2:$O$5991,12,FALSE())</f>
        <v>N</v>
      </c>
      <c r="M633" s="3" t="n">
        <v>84</v>
      </c>
      <c r="N633" s="3" t="n">
        <v>28</v>
      </c>
    </row>
    <row r="634" customFormat="false" ht="15" hidden="false" customHeight="true" outlineLevel="0" collapsed="false">
      <c r="A634" s="3" t="s">
        <v>1279</v>
      </c>
      <c r="B634" s="3" t="s">
        <v>1280</v>
      </c>
      <c r="C634" s="4" t="str">
        <f aca="false">VLOOKUP($B634,'Product Master'!$A$2:$O$5991,7,FALSE())</f>
        <v>Dry Grocery</v>
      </c>
      <c r="D634" s="4" t="str">
        <f aca="false">VLOOKUP($B634,'Product Master'!$A$2:$O$5991,8,FALSE())</f>
        <v>Canned Meat &amp; Fish</v>
      </c>
      <c r="E634" s="4" t="str">
        <f aca="false">VLOOKUP($B634,'Product Master'!$A$2:$O$5991,5,FALSE())</f>
        <v>Kettle Row</v>
      </c>
      <c r="F634" s="4" t="str">
        <f aca="false">VLOOKUP($B634,'Product Master'!$A$2:$O$5991,4,FALSE())</f>
        <v>Kettle Row Smoked Salmon, 12 oz</v>
      </c>
      <c r="G634" s="4" t="str">
        <f aca="false">VLOOKUP($B634,'Product Master'!$A$2:$O$5991,9,FALSE())</f>
        <v>12 oz</v>
      </c>
      <c r="H634" s="5" t="s">
        <v>16</v>
      </c>
      <c r="I634" s="6" t="n">
        <f aca="false">VLOOKUP($B634,'Product Master'!$A$2:$O$5991,14,FALSE())</f>
        <v>1.29</v>
      </c>
      <c r="J634" s="7" t="n">
        <f aca="false">VLOOKUP($B634,'Product Master'!$A$2:$O$5991,13,FALSE())</f>
        <v>24</v>
      </c>
      <c r="K634" s="7" t="str">
        <f aca="false">VLOOKUP($B634,'Product Master'!$A$2:$O$5991,11,FALSE())</f>
        <v>N</v>
      </c>
      <c r="L634" s="7" t="str">
        <f aca="false">VLOOKUP($B634,'Product Master'!$A$2:$O$5991,12,FALSE())</f>
        <v>N</v>
      </c>
      <c r="M634" s="3" t="n">
        <v>6</v>
      </c>
      <c r="N634" s="3" t="n">
        <v>27</v>
      </c>
    </row>
    <row r="635" customFormat="false" ht="15" hidden="false" customHeight="true" outlineLevel="0" collapsed="false">
      <c r="A635" s="3" t="s">
        <v>1281</v>
      </c>
      <c r="B635" s="3" t="s">
        <v>1282</v>
      </c>
      <c r="C635" s="4" t="str">
        <f aca="false">VLOOKUP($B635,'Product Master'!$A$2:$O$5991,7,FALSE())</f>
        <v>Dry Grocery</v>
      </c>
      <c r="D635" s="4" t="str">
        <f aca="false">VLOOKUP($B635,'Product Master'!$A$2:$O$5991,8,FALSE())</f>
        <v>Canned Meat &amp; Fish</v>
      </c>
      <c r="E635" s="4" t="str">
        <f aca="false">VLOOKUP($B635,'Product Master'!$A$2:$O$5991,5,FALSE())</f>
        <v>Orchard Spread</v>
      </c>
      <c r="F635" s="4" t="str">
        <f aca="false">VLOOKUP($B635,'Product Master'!$A$2:$O$5991,4,FALSE())</f>
        <v>Orchard Spread Smoked Chicken Breast, 5 oz</v>
      </c>
      <c r="G635" s="4" t="str">
        <f aca="false">VLOOKUP($B635,'Product Master'!$A$2:$O$5991,9,FALSE())</f>
        <v>5 oz</v>
      </c>
      <c r="H635" s="5" t="s">
        <v>16</v>
      </c>
      <c r="I635" s="6" t="n">
        <f aca="false">VLOOKUP($B635,'Product Master'!$A$2:$O$5991,14,FALSE())</f>
        <v>1.29</v>
      </c>
      <c r="J635" s="7" t="n">
        <f aca="false">VLOOKUP($B635,'Product Master'!$A$2:$O$5991,13,FALSE())</f>
        <v>1</v>
      </c>
      <c r="K635" s="7" t="str">
        <f aca="false">VLOOKUP($B635,'Product Master'!$A$2:$O$5991,11,FALSE())</f>
        <v>N</v>
      </c>
      <c r="L635" s="7" t="str">
        <f aca="false">VLOOKUP($B635,'Product Master'!$A$2:$O$5991,12,FALSE())</f>
        <v>N</v>
      </c>
      <c r="M635" s="3" t="n">
        <v>115</v>
      </c>
      <c r="N635" s="3" t="n">
        <v>23</v>
      </c>
    </row>
    <row r="636" customFormat="false" ht="15" hidden="false" customHeight="true" outlineLevel="0" collapsed="false">
      <c r="A636" s="3" t="s">
        <v>1283</v>
      </c>
      <c r="B636" s="3" t="s">
        <v>1284</v>
      </c>
      <c r="C636" s="4" t="str">
        <f aca="false">VLOOKUP($B636,'Product Master'!$A$2:$O$5991,7,FALSE())</f>
        <v>Dry Grocery</v>
      </c>
      <c r="D636" s="4" t="str">
        <f aca="false">VLOOKUP($B636,'Product Master'!$A$2:$O$5991,8,FALSE())</f>
        <v>Canned Meat &amp; Fish</v>
      </c>
      <c r="E636" s="4" t="str">
        <f aca="false">VLOOKUP($B636,'Product Master'!$A$2:$O$5991,5,FALSE())</f>
        <v>Redbarn</v>
      </c>
      <c r="F636" s="4" t="str">
        <f aca="false">VLOOKUP($B636,'Product Master'!$A$2:$O$5991,4,FALSE())</f>
        <v>Redbarn In Water Sardines, 12 oz</v>
      </c>
      <c r="G636" s="4" t="str">
        <f aca="false">VLOOKUP($B636,'Product Master'!$A$2:$O$5991,9,FALSE())</f>
        <v>12 oz</v>
      </c>
      <c r="H636" s="5" t="s">
        <v>16</v>
      </c>
      <c r="I636" s="6" t="n">
        <f aca="false">VLOOKUP($B636,'Product Master'!$A$2:$O$5991,14,FALSE())</f>
        <v>4.29</v>
      </c>
      <c r="J636" s="7" t="n">
        <f aca="false">VLOOKUP($B636,'Product Master'!$A$2:$O$5991,13,FALSE())</f>
        <v>2</v>
      </c>
      <c r="K636" s="7" t="str">
        <f aca="false">VLOOKUP($B636,'Product Master'!$A$2:$O$5991,11,FALSE())</f>
        <v>N</v>
      </c>
      <c r="L636" s="7" t="str">
        <f aca="false">VLOOKUP($B636,'Product Master'!$A$2:$O$5991,12,FALSE())</f>
        <v>N</v>
      </c>
      <c r="M636" s="3" t="n">
        <v>91</v>
      </c>
      <c r="N636" s="3" t="n">
        <v>25</v>
      </c>
    </row>
    <row r="637" customFormat="false" ht="15" hidden="false" customHeight="true" outlineLevel="0" collapsed="false">
      <c r="A637" s="3" t="s">
        <v>1285</v>
      </c>
      <c r="B637" s="3" t="s">
        <v>1286</v>
      </c>
      <c r="C637" s="4" t="str">
        <f aca="false">VLOOKUP($B637,'Product Master'!$A$2:$O$5991,7,FALSE())</f>
        <v>Dry Grocery</v>
      </c>
      <c r="D637" s="4" t="str">
        <f aca="false">VLOOKUP($B637,'Product Master'!$A$2:$O$5991,8,FALSE())</f>
        <v>Canned Meat &amp; Fish</v>
      </c>
      <c r="E637" s="4" t="str">
        <f aca="false">VLOOKUP($B637,'Product Master'!$A$2:$O$5991,5,FALSE())</f>
        <v>Nutgrove</v>
      </c>
      <c r="F637" s="4" t="str">
        <f aca="false">VLOOKUP($B637,'Product Master'!$A$2:$O$5991,4,FALSE())</f>
        <v>Nutgrove Smoked Sardines, 12 oz</v>
      </c>
      <c r="G637" s="4" t="str">
        <f aca="false">VLOOKUP($B637,'Product Master'!$A$2:$O$5991,9,FALSE())</f>
        <v>12 oz</v>
      </c>
      <c r="H637" s="5" t="s">
        <v>16</v>
      </c>
      <c r="I637" s="6" t="n">
        <f aca="false">VLOOKUP($B637,'Product Master'!$A$2:$O$5991,14,FALSE())</f>
        <v>4.39</v>
      </c>
      <c r="J637" s="7" t="n">
        <f aca="false">VLOOKUP($B637,'Product Master'!$A$2:$O$5991,13,FALSE())</f>
        <v>1</v>
      </c>
      <c r="K637" s="7" t="str">
        <f aca="false">VLOOKUP($B637,'Product Master'!$A$2:$O$5991,11,FALSE())</f>
        <v>N</v>
      </c>
      <c r="L637" s="7" t="str">
        <f aca="false">VLOOKUP($B637,'Product Master'!$A$2:$O$5991,12,FALSE())</f>
        <v>N</v>
      </c>
      <c r="M637" s="3" t="n">
        <v>60</v>
      </c>
      <c r="N637" s="3" t="n">
        <v>23</v>
      </c>
    </row>
    <row r="638" customFormat="false" ht="15" hidden="false" customHeight="true" outlineLevel="0" collapsed="false">
      <c r="A638" s="3" t="s">
        <v>1287</v>
      </c>
      <c r="B638" s="3" t="s">
        <v>1288</v>
      </c>
      <c r="C638" s="4" t="str">
        <f aca="false">VLOOKUP($B638,'Product Master'!$A$2:$O$5991,7,FALSE())</f>
        <v>Dry Grocery</v>
      </c>
      <c r="D638" s="4" t="str">
        <f aca="false">VLOOKUP($B638,'Product Master'!$A$2:$O$5991,8,FALSE())</f>
        <v>Canned Meat &amp; Fish</v>
      </c>
      <c r="E638" s="4" t="str">
        <f aca="false">VLOOKUP($B638,'Product Master'!$A$2:$O$5991,5,FALSE())</f>
        <v>Orchard Spread</v>
      </c>
      <c r="F638" s="4" t="str">
        <f aca="false">VLOOKUP($B638,'Product Master'!$A$2:$O$5991,4,FALSE())</f>
        <v>Orchard Spread Smoked Luncheon Meat, 12 oz</v>
      </c>
      <c r="G638" s="4" t="str">
        <f aca="false">VLOOKUP($B638,'Product Master'!$A$2:$O$5991,9,FALSE())</f>
        <v>12 oz</v>
      </c>
      <c r="H638" s="5" t="s">
        <v>16</v>
      </c>
      <c r="I638" s="6" t="n">
        <f aca="false">VLOOKUP($B638,'Product Master'!$A$2:$O$5991,14,FALSE())</f>
        <v>3.99</v>
      </c>
      <c r="J638" s="7" t="n">
        <f aca="false">VLOOKUP($B638,'Product Master'!$A$2:$O$5991,13,FALSE())</f>
        <v>8</v>
      </c>
      <c r="K638" s="7" t="str">
        <f aca="false">VLOOKUP($B638,'Product Master'!$A$2:$O$5991,11,FALSE())</f>
        <v>N</v>
      </c>
      <c r="L638" s="7" t="str">
        <f aca="false">VLOOKUP($B638,'Product Master'!$A$2:$O$5991,12,FALSE())</f>
        <v>N</v>
      </c>
      <c r="M638" s="3" t="n">
        <v>98</v>
      </c>
      <c r="N638" s="3" t="n">
        <v>40</v>
      </c>
    </row>
    <row r="639" customFormat="false" ht="15" hidden="false" customHeight="true" outlineLevel="0" collapsed="false">
      <c r="A639" s="3" t="s">
        <v>1289</v>
      </c>
      <c r="B639" s="3" t="s">
        <v>1290</v>
      </c>
      <c r="C639" s="4" t="str">
        <f aca="false">VLOOKUP($B639,'Product Master'!$A$2:$O$5991,7,FALSE())</f>
        <v>Dry Grocery</v>
      </c>
      <c r="D639" s="4" t="str">
        <f aca="false">VLOOKUP($B639,'Product Master'!$A$2:$O$5991,8,FALSE())</f>
        <v>Canned Meat &amp; Fish</v>
      </c>
      <c r="E639" s="4" t="str">
        <f aca="false">VLOOKUP($B639,'Product Master'!$A$2:$O$5991,5,FALSE())</f>
        <v>Roastport</v>
      </c>
      <c r="F639" s="4" t="str">
        <f aca="false">VLOOKUP($B639,'Product Master'!$A$2:$O$5991,4,FALSE())</f>
        <v>Roastport In Water Salmon, 12 oz</v>
      </c>
      <c r="G639" s="4" t="str">
        <f aca="false">VLOOKUP($B639,'Product Master'!$A$2:$O$5991,9,FALSE())</f>
        <v>12 oz</v>
      </c>
      <c r="H639" s="5" t="s">
        <v>16</v>
      </c>
      <c r="I639" s="6" t="n">
        <f aca="false">VLOOKUP($B639,'Product Master'!$A$2:$O$5991,14,FALSE())</f>
        <v>4.79</v>
      </c>
      <c r="J639" s="7" t="n">
        <f aca="false">VLOOKUP($B639,'Product Master'!$A$2:$O$5991,13,FALSE())</f>
        <v>24</v>
      </c>
      <c r="K639" s="7" t="str">
        <f aca="false">VLOOKUP($B639,'Product Master'!$A$2:$O$5991,11,FALSE())</f>
        <v>N</v>
      </c>
      <c r="L639" s="7" t="str">
        <f aca="false">VLOOKUP($B639,'Product Master'!$A$2:$O$5991,12,FALSE())</f>
        <v>N</v>
      </c>
      <c r="M639" s="3" t="n">
        <v>149</v>
      </c>
      <c r="N639" s="3" t="n">
        <v>38</v>
      </c>
    </row>
    <row r="640" customFormat="false" ht="15" hidden="false" customHeight="true" outlineLevel="0" collapsed="false">
      <c r="A640" s="3" t="s">
        <v>1291</v>
      </c>
      <c r="B640" s="3" t="s">
        <v>1292</v>
      </c>
      <c r="C640" s="4" t="str">
        <f aca="false">VLOOKUP($B640,'Product Master'!$A$2:$O$5991,7,FALSE())</f>
        <v>Dry Grocery</v>
      </c>
      <c r="D640" s="4" t="str">
        <f aca="false">VLOOKUP($B640,'Product Master'!$A$2:$O$5991,8,FALSE())</f>
        <v>Canned Meat &amp; Fish</v>
      </c>
      <c r="E640" s="4" t="str">
        <f aca="false">VLOOKUP($B640,'Product Master'!$A$2:$O$5991,5,FALSE())</f>
        <v>Wheatstone</v>
      </c>
      <c r="F640" s="4" t="str">
        <f aca="false">VLOOKUP($B640,'Product Master'!$A$2:$O$5991,4,FALSE())</f>
        <v>Wheatstone Smoked Tuna, 5 oz</v>
      </c>
      <c r="G640" s="4" t="str">
        <f aca="false">VLOOKUP($B640,'Product Master'!$A$2:$O$5991,9,FALSE())</f>
        <v>5 oz</v>
      </c>
      <c r="H640" s="5" t="s">
        <v>16</v>
      </c>
      <c r="I640" s="6" t="n">
        <f aca="false">VLOOKUP($B640,'Product Master'!$A$2:$O$5991,14,FALSE())</f>
        <v>3.49</v>
      </c>
      <c r="J640" s="7" t="n">
        <f aca="false">VLOOKUP($B640,'Product Master'!$A$2:$O$5991,13,FALSE())</f>
        <v>12</v>
      </c>
      <c r="K640" s="7" t="str">
        <f aca="false">VLOOKUP($B640,'Product Master'!$A$2:$O$5991,11,FALSE())</f>
        <v>N</v>
      </c>
      <c r="L640" s="7" t="str">
        <f aca="false">VLOOKUP($B640,'Product Master'!$A$2:$O$5991,12,FALSE())</f>
        <v>N</v>
      </c>
      <c r="M640" s="3" t="n">
        <v>136</v>
      </c>
      <c r="N640" s="3" t="n">
        <v>37</v>
      </c>
    </row>
    <row r="641" customFormat="false" ht="15" hidden="false" customHeight="true" outlineLevel="0" collapsed="false">
      <c r="A641" s="3" t="s">
        <v>1293</v>
      </c>
      <c r="B641" s="3" t="s">
        <v>1294</v>
      </c>
      <c r="C641" s="4" t="str">
        <f aca="false">VLOOKUP($B641,'Product Master'!$A$2:$O$5991,7,FALSE())</f>
        <v>Dry Grocery</v>
      </c>
      <c r="D641" s="4" t="str">
        <f aca="false">VLOOKUP($B641,'Product Master'!$A$2:$O$5991,8,FALSE())</f>
        <v>Canned Meat &amp; Fish</v>
      </c>
      <c r="E641" s="4" t="str">
        <f aca="false">VLOOKUP($B641,'Product Master'!$A$2:$O$5991,5,FALSE())</f>
        <v>Pepperlane</v>
      </c>
      <c r="F641" s="4" t="str">
        <f aca="false">VLOOKUP($B641,'Product Master'!$A$2:$O$5991,4,FALSE())</f>
        <v>Pepperlane In Oil Corned Beef, 12 oz</v>
      </c>
      <c r="G641" s="4" t="str">
        <f aca="false">VLOOKUP($B641,'Product Master'!$A$2:$O$5991,9,FALSE())</f>
        <v>12 oz</v>
      </c>
      <c r="H641" s="5" t="s">
        <v>16</v>
      </c>
      <c r="I641" s="6" t="n">
        <f aca="false">VLOOKUP($B641,'Product Master'!$A$2:$O$5991,14,FALSE())</f>
        <v>3.49</v>
      </c>
      <c r="J641" s="7" t="n">
        <f aca="false">VLOOKUP($B641,'Product Master'!$A$2:$O$5991,13,FALSE())</f>
        <v>4</v>
      </c>
      <c r="K641" s="7" t="str">
        <f aca="false">VLOOKUP($B641,'Product Master'!$A$2:$O$5991,11,FALSE())</f>
        <v>N</v>
      </c>
      <c r="L641" s="7" t="str">
        <f aca="false">VLOOKUP($B641,'Product Master'!$A$2:$O$5991,12,FALSE())</f>
        <v>N</v>
      </c>
      <c r="M641" s="3" t="n">
        <v>6</v>
      </c>
      <c r="N641" s="3" t="n">
        <v>30</v>
      </c>
    </row>
    <row r="642" customFormat="false" ht="15" hidden="false" customHeight="true" outlineLevel="0" collapsed="false">
      <c r="A642" s="3" t="s">
        <v>1295</v>
      </c>
      <c r="B642" s="3" t="s">
        <v>1296</v>
      </c>
      <c r="C642" s="4" t="str">
        <f aca="false">VLOOKUP($B642,'Product Master'!$A$2:$O$5991,7,FALSE())</f>
        <v>Dry Grocery</v>
      </c>
      <c r="D642" s="4" t="str">
        <f aca="false">VLOOKUP($B642,'Product Master'!$A$2:$O$5991,8,FALSE())</f>
        <v>Canned Meat &amp; Fish</v>
      </c>
      <c r="E642" s="4" t="str">
        <f aca="false">VLOOKUP($B642,'Product Master'!$A$2:$O$5991,5,FALSE())</f>
        <v>Kettle Row</v>
      </c>
      <c r="F642" s="4" t="str">
        <f aca="false">VLOOKUP($B642,'Product Master'!$A$2:$O$5991,4,FALSE())</f>
        <v>Kettle Row Smoked Luncheon Meat, 12 oz</v>
      </c>
      <c r="G642" s="4" t="str">
        <f aca="false">VLOOKUP($B642,'Product Master'!$A$2:$O$5991,9,FALSE())</f>
        <v>12 oz</v>
      </c>
      <c r="H642" s="5" t="s">
        <v>16</v>
      </c>
      <c r="I642" s="6" t="n">
        <f aca="false">VLOOKUP($B642,'Product Master'!$A$2:$O$5991,14,FALSE())</f>
        <v>1.29</v>
      </c>
      <c r="J642" s="7" t="n">
        <f aca="false">VLOOKUP($B642,'Product Master'!$A$2:$O$5991,13,FALSE())</f>
        <v>2</v>
      </c>
      <c r="K642" s="7" t="str">
        <f aca="false">VLOOKUP($B642,'Product Master'!$A$2:$O$5991,11,FALSE())</f>
        <v>N</v>
      </c>
      <c r="L642" s="7" t="str">
        <f aca="false">VLOOKUP($B642,'Product Master'!$A$2:$O$5991,12,FALSE())</f>
        <v>N</v>
      </c>
      <c r="M642" s="3" t="n">
        <v>94</v>
      </c>
      <c r="N642" s="3" t="n">
        <v>18</v>
      </c>
    </row>
    <row r="643" customFormat="false" ht="15" hidden="false" customHeight="true" outlineLevel="0" collapsed="false">
      <c r="A643" s="3" t="s">
        <v>1297</v>
      </c>
      <c r="B643" s="3" t="s">
        <v>1298</v>
      </c>
      <c r="C643" s="4" t="str">
        <f aca="false">VLOOKUP($B643,'Product Master'!$A$2:$O$5991,7,FALSE())</f>
        <v>Dry Grocery</v>
      </c>
      <c r="D643" s="4" t="str">
        <f aca="false">VLOOKUP($B643,'Product Master'!$A$2:$O$5991,8,FALSE())</f>
        <v>Canned Meat &amp; Fish</v>
      </c>
      <c r="E643" s="4" t="str">
        <f aca="false">VLOOKUP($B643,'Product Master'!$A$2:$O$5991,5,FALSE())</f>
        <v>Kettle Row</v>
      </c>
      <c r="F643" s="4" t="str">
        <f aca="false">VLOOKUP($B643,'Product Master'!$A$2:$O$5991,4,FALSE())</f>
        <v>Kettle Row Smoked Luncheon Meat, 5 oz</v>
      </c>
      <c r="G643" s="4" t="str">
        <f aca="false">VLOOKUP($B643,'Product Master'!$A$2:$O$5991,9,FALSE())</f>
        <v>5 oz</v>
      </c>
      <c r="H643" s="5" t="s">
        <v>16</v>
      </c>
      <c r="I643" s="6" t="n">
        <f aca="false">VLOOKUP($B643,'Product Master'!$A$2:$O$5991,14,FALSE())</f>
        <v>2.29</v>
      </c>
      <c r="J643" s="7" t="n">
        <f aca="false">VLOOKUP($B643,'Product Master'!$A$2:$O$5991,13,FALSE())</f>
        <v>24</v>
      </c>
      <c r="K643" s="7" t="str">
        <f aca="false">VLOOKUP($B643,'Product Master'!$A$2:$O$5991,11,FALSE())</f>
        <v>N</v>
      </c>
      <c r="L643" s="7" t="str">
        <f aca="false">VLOOKUP($B643,'Product Master'!$A$2:$O$5991,12,FALSE())</f>
        <v>N</v>
      </c>
      <c r="M643" s="3" t="n">
        <v>37</v>
      </c>
      <c r="N643" s="3" t="n">
        <v>35</v>
      </c>
    </row>
    <row r="644" customFormat="false" ht="15" hidden="false" customHeight="true" outlineLevel="0" collapsed="false">
      <c r="A644" s="3" t="s">
        <v>1299</v>
      </c>
      <c r="B644" s="3" t="s">
        <v>1300</v>
      </c>
      <c r="C644" s="4" t="str">
        <f aca="false">VLOOKUP($B644,'Product Master'!$A$2:$O$5991,7,FALSE())</f>
        <v>Dry Grocery</v>
      </c>
      <c r="D644" s="4" t="str">
        <f aca="false">VLOOKUP($B644,'Product Master'!$A$2:$O$5991,8,FALSE())</f>
        <v>Canned Meat &amp; Fish</v>
      </c>
      <c r="E644" s="4" t="str">
        <f aca="false">VLOOKUP($B644,'Product Master'!$A$2:$O$5991,5,FALSE())</f>
        <v>Roastport</v>
      </c>
      <c r="F644" s="4" t="str">
        <f aca="false">VLOOKUP($B644,'Product Master'!$A$2:$O$5991,4,FALSE())</f>
        <v>Roastport Smoked Chicken Breast, 12 oz</v>
      </c>
      <c r="G644" s="4" t="str">
        <f aca="false">VLOOKUP($B644,'Product Master'!$A$2:$O$5991,9,FALSE())</f>
        <v>12 oz</v>
      </c>
      <c r="H644" s="5" t="s">
        <v>16</v>
      </c>
      <c r="I644" s="6" t="n">
        <f aca="false">VLOOKUP($B644,'Product Master'!$A$2:$O$5991,14,FALSE())</f>
        <v>2.99</v>
      </c>
      <c r="J644" s="7" t="n">
        <f aca="false">VLOOKUP($B644,'Product Master'!$A$2:$O$5991,13,FALSE())</f>
        <v>4</v>
      </c>
      <c r="K644" s="7" t="str">
        <f aca="false">VLOOKUP($B644,'Product Master'!$A$2:$O$5991,11,FALSE())</f>
        <v>N</v>
      </c>
      <c r="L644" s="7" t="str">
        <f aca="false">VLOOKUP($B644,'Product Master'!$A$2:$O$5991,12,FALSE())</f>
        <v>N</v>
      </c>
      <c r="M644" s="3" t="n">
        <v>59</v>
      </c>
      <c r="N644" s="3" t="n">
        <v>15</v>
      </c>
    </row>
    <row r="645" customFormat="false" ht="15" hidden="false" customHeight="true" outlineLevel="0" collapsed="false">
      <c r="A645" s="3" t="s">
        <v>1301</v>
      </c>
      <c r="B645" s="3" t="s">
        <v>1302</v>
      </c>
      <c r="C645" s="4" t="str">
        <f aca="false">VLOOKUP($B645,'Product Master'!$A$2:$O$5991,7,FALSE())</f>
        <v>Dry Grocery</v>
      </c>
      <c r="D645" s="4" t="str">
        <f aca="false">VLOOKUP($B645,'Product Master'!$A$2:$O$5991,8,FALSE())</f>
        <v>Canned Meat &amp; Fish</v>
      </c>
      <c r="E645" s="4" t="str">
        <f aca="false">VLOOKUP($B645,'Product Master'!$A$2:$O$5991,5,FALSE())</f>
        <v>Harborline</v>
      </c>
      <c r="F645" s="4" t="str">
        <f aca="false">VLOOKUP($B645,'Product Master'!$A$2:$O$5991,4,FALSE())</f>
        <v>Harborline In Oil Tuna, 5 oz</v>
      </c>
      <c r="G645" s="4" t="str">
        <f aca="false">VLOOKUP($B645,'Product Master'!$A$2:$O$5991,9,FALSE())</f>
        <v>5 oz</v>
      </c>
      <c r="H645" s="5" t="s">
        <v>16</v>
      </c>
      <c r="I645" s="6" t="n">
        <f aca="false">VLOOKUP($B645,'Product Master'!$A$2:$O$5991,14,FALSE())</f>
        <v>2.99</v>
      </c>
      <c r="J645" s="7" t="n">
        <f aca="false">VLOOKUP($B645,'Product Master'!$A$2:$O$5991,13,FALSE())</f>
        <v>6</v>
      </c>
      <c r="K645" s="7" t="str">
        <f aca="false">VLOOKUP($B645,'Product Master'!$A$2:$O$5991,11,FALSE())</f>
        <v>Y</v>
      </c>
      <c r="L645" s="7" t="str">
        <f aca="false">VLOOKUP($B645,'Product Master'!$A$2:$O$5991,12,FALSE())</f>
        <v>N</v>
      </c>
      <c r="M645" s="3" t="n">
        <v>126</v>
      </c>
      <c r="N645" s="3" t="n">
        <v>40</v>
      </c>
    </row>
    <row r="646" customFormat="false" ht="15" hidden="false" customHeight="true" outlineLevel="0" collapsed="false">
      <c r="A646" s="3" t="s">
        <v>1303</v>
      </c>
      <c r="B646" s="3" t="s">
        <v>1304</v>
      </c>
      <c r="C646" s="4" t="str">
        <f aca="false">VLOOKUP($B646,'Product Master'!$A$2:$O$5991,7,FALSE())</f>
        <v>Dry Grocery</v>
      </c>
      <c r="D646" s="4" t="str">
        <f aca="false">VLOOKUP($B646,'Product Master'!$A$2:$O$5991,8,FALSE())</f>
        <v>Canned Meat &amp; Fish</v>
      </c>
      <c r="E646" s="4" t="str">
        <f aca="false">VLOOKUP($B646,'Product Master'!$A$2:$O$5991,5,FALSE())</f>
        <v>Kettle Row</v>
      </c>
      <c r="F646" s="4" t="str">
        <f aca="false">VLOOKUP($B646,'Product Master'!$A$2:$O$5991,4,FALSE())</f>
        <v>Kettle Row In Water Chicken Breast, 12 oz</v>
      </c>
      <c r="G646" s="4" t="str">
        <f aca="false">VLOOKUP($B646,'Product Master'!$A$2:$O$5991,9,FALSE())</f>
        <v>12 oz</v>
      </c>
      <c r="H646" s="5" t="s">
        <v>16</v>
      </c>
      <c r="I646" s="6" t="n">
        <f aca="false">VLOOKUP($B646,'Product Master'!$A$2:$O$5991,14,FALSE())</f>
        <v>1.89</v>
      </c>
      <c r="J646" s="7" t="n">
        <f aca="false">VLOOKUP($B646,'Product Master'!$A$2:$O$5991,13,FALSE())</f>
        <v>8</v>
      </c>
      <c r="K646" s="7" t="str">
        <f aca="false">VLOOKUP($B646,'Product Master'!$A$2:$O$5991,11,FALSE())</f>
        <v>N</v>
      </c>
      <c r="L646" s="7" t="str">
        <f aca="false">VLOOKUP($B646,'Product Master'!$A$2:$O$5991,12,FALSE())</f>
        <v>N</v>
      </c>
      <c r="M646" s="3" t="n">
        <v>57</v>
      </c>
      <c r="N646" s="3" t="n">
        <v>14</v>
      </c>
    </row>
    <row r="647" customFormat="false" ht="15" hidden="false" customHeight="true" outlineLevel="0" collapsed="false">
      <c r="A647" s="3" t="s">
        <v>1305</v>
      </c>
      <c r="B647" s="3" t="s">
        <v>1306</v>
      </c>
      <c r="C647" s="4" t="str">
        <f aca="false">VLOOKUP($B647,'Product Master'!$A$2:$O$5991,7,FALSE())</f>
        <v>Dry Grocery</v>
      </c>
      <c r="D647" s="4" t="str">
        <f aca="false">VLOOKUP($B647,'Product Master'!$A$2:$O$5991,8,FALSE())</f>
        <v>Canned Meat &amp; Fish</v>
      </c>
      <c r="E647" s="4" t="str">
        <f aca="false">VLOOKUP($B647,'Product Master'!$A$2:$O$5991,5,FALSE())</f>
        <v>Pepperlane</v>
      </c>
      <c r="F647" s="4" t="str">
        <f aca="false">VLOOKUP($B647,'Product Master'!$A$2:$O$5991,4,FALSE())</f>
        <v>Pepperlane In Water Corned Beef, 12 oz</v>
      </c>
      <c r="G647" s="4" t="str">
        <f aca="false">VLOOKUP($B647,'Product Master'!$A$2:$O$5991,9,FALSE())</f>
        <v>12 oz</v>
      </c>
      <c r="H647" s="5" t="s">
        <v>16</v>
      </c>
      <c r="I647" s="6" t="n">
        <f aca="false">VLOOKUP($B647,'Product Master'!$A$2:$O$5991,14,FALSE())</f>
        <v>3.89</v>
      </c>
      <c r="J647" s="7" t="n">
        <f aca="false">VLOOKUP($B647,'Product Master'!$A$2:$O$5991,13,FALSE())</f>
        <v>1</v>
      </c>
      <c r="K647" s="7" t="str">
        <f aca="false">VLOOKUP($B647,'Product Master'!$A$2:$O$5991,11,FALSE())</f>
        <v>N</v>
      </c>
      <c r="L647" s="7" t="str">
        <f aca="false">VLOOKUP($B647,'Product Master'!$A$2:$O$5991,12,FALSE())</f>
        <v>N</v>
      </c>
      <c r="M647" s="3" t="n">
        <v>63</v>
      </c>
      <c r="N647" s="3" t="n">
        <v>24</v>
      </c>
    </row>
    <row r="648" customFormat="false" ht="15" hidden="false" customHeight="true" outlineLevel="0" collapsed="false">
      <c r="A648" s="3" t="s">
        <v>1307</v>
      </c>
      <c r="B648" s="3" t="s">
        <v>1308</v>
      </c>
      <c r="C648" s="4" t="str">
        <f aca="false">VLOOKUP($B648,'Product Master'!$A$2:$O$5991,7,FALSE())</f>
        <v>Dry Grocery</v>
      </c>
      <c r="D648" s="4" t="str">
        <f aca="false">VLOOKUP($B648,'Product Master'!$A$2:$O$5991,8,FALSE())</f>
        <v>Canned Meat &amp; Fish</v>
      </c>
      <c r="E648" s="4" t="str">
        <f aca="false">VLOOKUP($B648,'Product Master'!$A$2:$O$5991,5,FALSE())</f>
        <v>Harborline</v>
      </c>
      <c r="F648" s="4" t="str">
        <f aca="false">VLOOKUP($B648,'Product Master'!$A$2:$O$5991,4,FALSE())</f>
        <v>Harborline Smoked Chicken Breast, 5 oz</v>
      </c>
      <c r="G648" s="4" t="str">
        <f aca="false">VLOOKUP($B648,'Product Master'!$A$2:$O$5991,9,FALSE())</f>
        <v>5 oz</v>
      </c>
      <c r="H648" s="5" t="s">
        <v>16</v>
      </c>
      <c r="I648" s="6" t="n">
        <f aca="false">VLOOKUP($B648,'Product Master'!$A$2:$O$5991,14,FALSE())</f>
        <v>3.99</v>
      </c>
      <c r="J648" s="7" t="n">
        <f aca="false">VLOOKUP($B648,'Product Master'!$A$2:$O$5991,13,FALSE())</f>
        <v>4</v>
      </c>
      <c r="K648" s="7" t="str">
        <f aca="false">VLOOKUP($B648,'Product Master'!$A$2:$O$5991,11,FALSE())</f>
        <v>Y</v>
      </c>
      <c r="L648" s="7" t="str">
        <f aca="false">VLOOKUP($B648,'Product Master'!$A$2:$O$5991,12,FALSE())</f>
        <v>N</v>
      </c>
      <c r="M648" s="3" t="n">
        <v>128</v>
      </c>
      <c r="N648" s="3" t="n">
        <v>16</v>
      </c>
    </row>
    <row r="649" customFormat="false" ht="15" hidden="false" customHeight="true" outlineLevel="0" collapsed="false">
      <c r="A649" s="3" t="s">
        <v>1309</v>
      </c>
      <c r="B649" s="3" t="s">
        <v>1310</v>
      </c>
      <c r="C649" s="4" t="str">
        <f aca="false">VLOOKUP($B649,'Product Master'!$A$2:$O$5991,7,FALSE())</f>
        <v>Dry Grocery</v>
      </c>
      <c r="D649" s="4" t="str">
        <f aca="false">VLOOKUP($B649,'Product Master'!$A$2:$O$5991,8,FALSE())</f>
        <v>Canned Meat &amp; Fish</v>
      </c>
      <c r="E649" s="4" t="str">
        <f aca="false">VLOOKUP($B649,'Product Master'!$A$2:$O$5991,5,FALSE())</f>
        <v>Golden Grain Co.</v>
      </c>
      <c r="F649" s="4" t="str">
        <f aca="false">VLOOKUP($B649,'Product Master'!$A$2:$O$5991,4,FALSE())</f>
        <v>Golden Grain Co. Smoked Sardines, 12 oz</v>
      </c>
      <c r="G649" s="4" t="str">
        <f aca="false">VLOOKUP($B649,'Product Master'!$A$2:$O$5991,9,FALSE())</f>
        <v>12 oz</v>
      </c>
      <c r="H649" s="5" t="s">
        <v>16</v>
      </c>
      <c r="I649" s="6" t="n">
        <f aca="false">VLOOKUP($B649,'Product Master'!$A$2:$O$5991,14,FALSE())</f>
        <v>4.79</v>
      </c>
      <c r="J649" s="7" t="n">
        <f aca="false">VLOOKUP($B649,'Product Master'!$A$2:$O$5991,13,FALSE())</f>
        <v>12</v>
      </c>
      <c r="K649" s="7" t="str">
        <f aca="false">VLOOKUP($B649,'Product Master'!$A$2:$O$5991,11,FALSE())</f>
        <v>N</v>
      </c>
      <c r="L649" s="7" t="str">
        <f aca="false">VLOOKUP($B649,'Product Master'!$A$2:$O$5991,12,FALSE())</f>
        <v>N</v>
      </c>
      <c r="M649" s="3" t="n">
        <v>124</v>
      </c>
      <c r="N649" s="3" t="n">
        <v>9</v>
      </c>
    </row>
    <row r="650" customFormat="false" ht="15" hidden="false" customHeight="true" outlineLevel="0" collapsed="false">
      <c r="A650" s="3" t="s">
        <v>1311</v>
      </c>
      <c r="B650" s="3" t="s">
        <v>1312</v>
      </c>
      <c r="C650" s="4" t="str">
        <f aca="false">VLOOKUP($B650,'Product Master'!$A$2:$O$5991,7,FALSE())</f>
        <v>Dry Grocery</v>
      </c>
      <c r="D650" s="4" t="str">
        <f aca="false">VLOOKUP($B650,'Product Master'!$A$2:$O$5991,8,FALSE())</f>
        <v>Canned Meat &amp; Fish</v>
      </c>
      <c r="E650" s="4" t="str">
        <f aca="false">VLOOKUP($B650,'Product Master'!$A$2:$O$5991,5,FALSE())</f>
        <v>Kettle Row</v>
      </c>
      <c r="F650" s="4" t="str">
        <f aca="false">VLOOKUP($B650,'Product Master'!$A$2:$O$5991,4,FALSE())</f>
        <v>Kettle Row In Water Sardines, 12 oz</v>
      </c>
      <c r="G650" s="4" t="str">
        <f aca="false">VLOOKUP($B650,'Product Master'!$A$2:$O$5991,9,FALSE())</f>
        <v>12 oz</v>
      </c>
      <c r="H650" s="5" t="s">
        <v>16</v>
      </c>
      <c r="I650" s="6" t="n">
        <f aca="false">VLOOKUP($B650,'Product Master'!$A$2:$O$5991,14,FALSE())</f>
        <v>1.29</v>
      </c>
      <c r="J650" s="7" t="n">
        <f aca="false">VLOOKUP($B650,'Product Master'!$A$2:$O$5991,13,FALSE())</f>
        <v>1</v>
      </c>
      <c r="K650" s="7" t="str">
        <f aca="false">VLOOKUP($B650,'Product Master'!$A$2:$O$5991,11,FALSE())</f>
        <v>N</v>
      </c>
      <c r="L650" s="7" t="str">
        <f aca="false">VLOOKUP($B650,'Product Master'!$A$2:$O$5991,12,FALSE())</f>
        <v>N</v>
      </c>
      <c r="M650" s="3" t="n">
        <v>117</v>
      </c>
      <c r="N650" s="3" t="n">
        <v>15</v>
      </c>
    </row>
    <row r="651" customFormat="false" ht="15" hidden="false" customHeight="true" outlineLevel="0" collapsed="false">
      <c r="A651" s="3" t="s">
        <v>1313</v>
      </c>
      <c r="B651" s="3" t="s">
        <v>1314</v>
      </c>
      <c r="C651" s="4" t="str">
        <f aca="false">VLOOKUP($B651,'Product Master'!$A$2:$O$5991,7,FALSE())</f>
        <v>Dry Grocery</v>
      </c>
      <c r="D651" s="4" t="str">
        <f aca="false">VLOOKUP($B651,'Product Master'!$A$2:$O$5991,8,FALSE())</f>
        <v>Canned Meat &amp; Fish</v>
      </c>
      <c r="E651" s="4" t="str">
        <f aca="false">VLOOKUP($B651,'Product Master'!$A$2:$O$5991,5,FALSE())</f>
        <v>Roastport</v>
      </c>
      <c r="F651" s="4" t="str">
        <f aca="false">VLOOKUP($B651,'Product Master'!$A$2:$O$5991,4,FALSE())</f>
        <v>Roastport In Water Chicken Breast, 5 oz</v>
      </c>
      <c r="G651" s="4" t="str">
        <f aca="false">VLOOKUP($B651,'Product Master'!$A$2:$O$5991,9,FALSE())</f>
        <v>5 oz</v>
      </c>
      <c r="H651" s="5" t="s">
        <v>16</v>
      </c>
      <c r="I651" s="6" t="n">
        <f aca="false">VLOOKUP($B651,'Product Master'!$A$2:$O$5991,14,FALSE())</f>
        <v>2.49</v>
      </c>
      <c r="J651" s="7" t="n">
        <f aca="false">VLOOKUP($B651,'Product Master'!$A$2:$O$5991,13,FALSE())</f>
        <v>4</v>
      </c>
      <c r="K651" s="7" t="str">
        <f aca="false">VLOOKUP($B651,'Product Master'!$A$2:$O$5991,11,FALSE())</f>
        <v>N</v>
      </c>
      <c r="L651" s="7" t="str">
        <f aca="false">VLOOKUP($B651,'Product Master'!$A$2:$O$5991,12,FALSE())</f>
        <v>N</v>
      </c>
      <c r="M651" s="3" t="n">
        <v>61</v>
      </c>
      <c r="N651" s="3" t="n">
        <v>10</v>
      </c>
    </row>
    <row r="652" customFormat="false" ht="15" hidden="false" customHeight="true" outlineLevel="0" collapsed="false">
      <c r="A652" s="3" t="s">
        <v>1315</v>
      </c>
      <c r="B652" s="3" t="s">
        <v>1316</v>
      </c>
      <c r="C652" s="4" t="str">
        <f aca="false">VLOOKUP($B652,'Product Master'!$A$2:$O$5991,7,FALSE())</f>
        <v>Dry Grocery</v>
      </c>
      <c r="D652" s="4" t="str">
        <f aca="false">VLOOKUP($B652,'Product Master'!$A$2:$O$5991,8,FALSE())</f>
        <v>Canned Meat &amp; Fish</v>
      </c>
      <c r="E652" s="4" t="str">
        <f aca="false">VLOOKUP($B652,'Product Master'!$A$2:$O$5991,5,FALSE())</f>
        <v>Thrift Row</v>
      </c>
      <c r="F652" s="4" t="str">
        <f aca="false">VLOOKUP($B652,'Product Master'!$A$2:$O$5991,4,FALSE())</f>
        <v>Thrift Row Smoked Corned Beef, 5 oz</v>
      </c>
      <c r="G652" s="4" t="str">
        <f aca="false">VLOOKUP($B652,'Product Master'!$A$2:$O$5991,9,FALSE())</f>
        <v>5 oz</v>
      </c>
      <c r="H652" s="5" t="s">
        <v>16</v>
      </c>
      <c r="I652" s="6" t="n">
        <f aca="false">VLOOKUP($B652,'Product Master'!$A$2:$O$5991,14,FALSE())</f>
        <v>4.99</v>
      </c>
      <c r="J652" s="7" t="n">
        <f aca="false">VLOOKUP($B652,'Product Master'!$A$2:$O$5991,13,FALSE())</f>
        <v>6</v>
      </c>
      <c r="K652" s="7" t="str">
        <f aca="false">VLOOKUP($B652,'Product Master'!$A$2:$O$5991,11,FALSE())</f>
        <v>Y</v>
      </c>
      <c r="L652" s="7" t="str">
        <f aca="false">VLOOKUP($B652,'Product Master'!$A$2:$O$5991,12,FALSE())</f>
        <v>N</v>
      </c>
      <c r="M652" s="3" t="n">
        <v>111</v>
      </c>
      <c r="N652" s="3" t="n">
        <v>37</v>
      </c>
    </row>
    <row r="653" customFormat="false" ht="15" hidden="false" customHeight="true" outlineLevel="0" collapsed="false">
      <c r="A653" s="3" t="s">
        <v>1317</v>
      </c>
      <c r="B653" s="3" t="s">
        <v>1318</v>
      </c>
      <c r="C653" s="4" t="str">
        <f aca="false">VLOOKUP($B653,'Product Master'!$A$2:$O$5991,7,FALSE())</f>
        <v>Dry Grocery</v>
      </c>
      <c r="D653" s="4" t="str">
        <f aca="false">VLOOKUP($B653,'Product Master'!$A$2:$O$5991,8,FALSE())</f>
        <v>Canned Meat &amp; Fish</v>
      </c>
      <c r="E653" s="4" t="str">
        <f aca="false">VLOOKUP($B653,'Product Master'!$A$2:$O$5991,5,FALSE())</f>
        <v>Wheatstone</v>
      </c>
      <c r="F653" s="4" t="str">
        <f aca="false">VLOOKUP($B653,'Product Master'!$A$2:$O$5991,4,FALSE())</f>
        <v>Wheatstone Smoked Salmon, 12 oz</v>
      </c>
      <c r="G653" s="4" t="str">
        <f aca="false">VLOOKUP($B653,'Product Master'!$A$2:$O$5991,9,FALSE())</f>
        <v>12 oz</v>
      </c>
      <c r="H653" s="5" t="s">
        <v>16</v>
      </c>
      <c r="I653" s="6" t="n">
        <f aca="false">VLOOKUP($B653,'Product Master'!$A$2:$O$5991,14,FALSE())</f>
        <v>2.29</v>
      </c>
      <c r="J653" s="7" t="n">
        <f aca="false">VLOOKUP($B653,'Product Master'!$A$2:$O$5991,13,FALSE())</f>
        <v>4</v>
      </c>
      <c r="K653" s="7" t="str">
        <f aca="false">VLOOKUP($B653,'Product Master'!$A$2:$O$5991,11,FALSE())</f>
        <v>N</v>
      </c>
      <c r="L653" s="7" t="str">
        <f aca="false">VLOOKUP($B653,'Product Master'!$A$2:$O$5991,12,FALSE())</f>
        <v>N</v>
      </c>
      <c r="M653" s="3" t="n">
        <v>137</v>
      </c>
      <c r="N653" s="3" t="n">
        <v>36</v>
      </c>
    </row>
    <row r="654" customFormat="false" ht="15" hidden="false" customHeight="true" outlineLevel="0" collapsed="false">
      <c r="A654" s="3" t="s">
        <v>1319</v>
      </c>
      <c r="B654" s="3" t="s">
        <v>1320</v>
      </c>
      <c r="C654" s="4" t="str">
        <f aca="false">VLOOKUP($B654,'Product Master'!$A$2:$O$5991,7,FALSE())</f>
        <v>Dry Grocery</v>
      </c>
      <c r="D654" s="4" t="str">
        <f aca="false">VLOOKUP($B654,'Product Master'!$A$2:$O$5991,8,FALSE())</f>
        <v>Canned Meat &amp; Fish</v>
      </c>
      <c r="E654" s="4" t="str">
        <f aca="false">VLOOKUP($B654,'Product Master'!$A$2:$O$5991,5,FALSE())</f>
        <v>Redbarn</v>
      </c>
      <c r="F654" s="4" t="str">
        <f aca="false">VLOOKUP($B654,'Product Master'!$A$2:$O$5991,4,FALSE())</f>
        <v>Redbarn In Oil Chicken Breast, 12 oz</v>
      </c>
      <c r="G654" s="4" t="str">
        <f aca="false">VLOOKUP($B654,'Product Master'!$A$2:$O$5991,9,FALSE())</f>
        <v>12 oz</v>
      </c>
      <c r="H654" s="5" t="s">
        <v>16</v>
      </c>
      <c r="I654" s="6" t="n">
        <f aca="false">VLOOKUP($B654,'Product Master'!$A$2:$O$5991,14,FALSE())</f>
        <v>2.49</v>
      </c>
      <c r="J654" s="7" t="n">
        <f aca="false">VLOOKUP($B654,'Product Master'!$A$2:$O$5991,13,FALSE())</f>
        <v>4</v>
      </c>
      <c r="K654" s="7" t="str">
        <f aca="false">VLOOKUP($B654,'Product Master'!$A$2:$O$5991,11,FALSE())</f>
        <v>N</v>
      </c>
      <c r="L654" s="7" t="str">
        <f aca="false">VLOOKUP($B654,'Product Master'!$A$2:$O$5991,12,FALSE())</f>
        <v>N</v>
      </c>
      <c r="M654" s="3" t="n">
        <v>92</v>
      </c>
      <c r="N654" s="3" t="n">
        <v>39</v>
      </c>
    </row>
    <row r="655" customFormat="false" ht="15" hidden="false" customHeight="true" outlineLevel="0" collapsed="false">
      <c r="A655" s="3" t="s">
        <v>1321</v>
      </c>
      <c r="B655" s="3" t="s">
        <v>1322</v>
      </c>
      <c r="C655" s="4" t="str">
        <f aca="false">VLOOKUP($B655,'Product Master'!$A$2:$O$5991,7,FALSE())</f>
        <v>Dry Grocery</v>
      </c>
      <c r="D655" s="4" t="str">
        <f aca="false">VLOOKUP($B655,'Product Master'!$A$2:$O$5991,8,FALSE())</f>
        <v>Canned Meat &amp; Fish</v>
      </c>
      <c r="E655" s="4" t="str">
        <f aca="false">VLOOKUP($B655,'Product Master'!$A$2:$O$5991,5,FALSE())</f>
        <v>Nutgrove</v>
      </c>
      <c r="F655" s="4" t="str">
        <f aca="false">VLOOKUP($B655,'Product Master'!$A$2:$O$5991,4,FALSE())</f>
        <v>Nutgrove In Water Salmon, 5 oz</v>
      </c>
      <c r="G655" s="4" t="str">
        <f aca="false">VLOOKUP($B655,'Product Master'!$A$2:$O$5991,9,FALSE())</f>
        <v>5 oz</v>
      </c>
      <c r="H655" s="5" t="s">
        <v>16</v>
      </c>
      <c r="I655" s="6" t="n">
        <f aca="false">VLOOKUP($B655,'Product Master'!$A$2:$O$5991,14,FALSE())</f>
        <v>3.49</v>
      </c>
      <c r="J655" s="7" t="n">
        <f aca="false">VLOOKUP($B655,'Product Master'!$A$2:$O$5991,13,FALSE())</f>
        <v>2</v>
      </c>
      <c r="K655" s="7" t="str">
        <f aca="false">VLOOKUP($B655,'Product Master'!$A$2:$O$5991,11,FALSE())</f>
        <v>N</v>
      </c>
      <c r="L655" s="7" t="str">
        <f aca="false">VLOOKUP($B655,'Product Master'!$A$2:$O$5991,12,FALSE())</f>
        <v>N</v>
      </c>
      <c r="M655" s="3" t="n">
        <v>117</v>
      </c>
      <c r="N655" s="3" t="n">
        <v>4</v>
      </c>
    </row>
    <row r="656" customFormat="false" ht="15" hidden="false" customHeight="true" outlineLevel="0" collapsed="false">
      <c r="A656" s="3" t="s">
        <v>1323</v>
      </c>
      <c r="B656" s="3" t="s">
        <v>1324</v>
      </c>
      <c r="C656" s="4" t="str">
        <f aca="false">VLOOKUP($B656,'Product Master'!$A$2:$O$5991,7,FALSE())</f>
        <v>Dry Grocery</v>
      </c>
      <c r="D656" s="4" t="str">
        <f aca="false">VLOOKUP($B656,'Product Master'!$A$2:$O$5991,8,FALSE())</f>
        <v>Canned Meat &amp; Fish</v>
      </c>
      <c r="E656" s="4" t="str">
        <f aca="false">VLOOKUP($B656,'Product Master'!$A$2:$O$5991,5,FALSE())</f>
        <v>Roastport</v>
      </c>
      <c r="F656" s="4" t="str">
        <f aca="false">VLOOKUP($B656,'Product Master'!$A$2:$O$5991,4,FALSE())</f>
        <v>Roastport In Oil Tuna, 5 oz</v>
      </c>
      <c r="G656" s="4" t="str">
        <f aca="false">VLOOKUP($B656,'Product Master'!$A$2:$O$5991,9,FALSE())</f>
        <v>5 oz</v>
      </c>
      <c r="H656" s="5" t="s">
        <v>16</v>
      </c>
      <c r="I656" s="6" t="n">
        <f aca="false">VLOOKUP($B656,'Product Master'!$A$2:$O$5991,14,FALSE())</f>
        <v>2.99</v>
      </c>
      <c r="J656" s="7" t="n">
        <f aca="false">VLOOKUP($B656,'Product Master'!$A$2:$O$5991,13,FALSE())</f>
        <v>8</v>
      </c>
      <c r="K656" s="7" t="str">
        <f aca="false">VLOOKUP($B656,'Product Master'!$A$2:$O$5991,11,FALSE())</f>
        <v>N</v>
      </c>
      <c r="L656" s="7" t="str">
        <f aca="false">VLOOKUP($B656,'Product Master'!$A$2:$O$5991,12,FALSE())</f>
        <v>N</v>
      </c>
      <c r="M656" s="3" t="n">
        <v>20</v>
      </c>
      <c r="N656" s="3" t="n">
        <v>5</v>
      </c>
    </row>
    <row r="657" customFormat="false" ht="15" hidden="false" customHeight="true" outlineLevel="0" collapsed="false">
      <c r="A657" s="3" t="s">
        <v>1325</v>
      </c>
      <c r="B657" s="3" t="s">
        <v>1326</v>
      </c>
      <c r="C657" s="4" t="str">
        <f aca="false">VLOOKUP($B657,'Product Master'!$A$2:$O$5991,7,FALSE())</f>
        <v>Dry Grocery</v>
      </c>
      <c r="D657" s="4" t="str">
        <f aca="false">VLOOKUP($B657,'Product Master'!$A$2:$O$5991,8,FALSE())</f>
        <v>Canned Meat &amp; Fish</v>
      </c>
      <c r="E657" s="4" t="str">
        <f aca="false">VLOOKUP($B657,'Product Master'!$A$2:$O$5991,5,FALSE())</f>
        <v>Wheatstone</v>
      </c>
      <c r="F657" s="4" t="str">
        <f aca="false">VLOOKUP($B657,'Product Master'!$A$2:$O$5991,4,FALSE())</f>
        <v>Wheatstone In Water Corned Beef, 12 oz</v>
      </c>
      <c r="G657" s="4" t="str">
        <f aca="false">VLOOKUP($B657,'Product Master'!$A$2:$O$5991,9,FALSE())</f>
        <v>12 oz</v>
      </c>
      <c r="H657" s="5" t="s">
        <v>16</v>
      </c>
      <c r="I657" s="6" t="n">
        <f aca="false">VLOOKUP($B657,'Product Master'!$A$2:$O$5991,14,FALSE())</f>
        <v>2.79</v>
      </c>
      <c r="J657" s="7" t="n">
        <f aca="false">VLOOKUP($B657,'Product Master'!$A$2:$O$5991,13,FALSE())</f>
        <v>2</v>
      </c>
      <c r="K657" s="7" t="str">
        <f aca="false">VLOOKUP($B657,'Product Master'!$A$2:$O$5991,11,FALSE())</f>
        <v>N</v>
      </c>
      <c r="L657" s="7" t="str">
        <f aca="false">VLOOKUP($B657,'Product Master'!$A$2:$O$5991,12,FALSE())</f>
        <v>N</v>
      </c>
      <c r="M657" s="3" t="n">
        <v>117</v>
      </c>
      <c r="N657" s="3" t="n">
        <v>30</v>
      </c>
    </row>
    <row r="658" customFormat="false" ht="15" hidden="false" customHeight="true" outlineLevel="0" collapsed="false">
      <c r="A658" s="3" t="s">
        <v>1327</v>
      </c>
      <c r="B658" s="3" t="s">
        <v>1328</v>
      </c>
      <c r="C658" s="4" t="str">
        <f aca="false">VLOOKUP($B658,'Product Master'!$A$2:$O$5991,7,FALSE())</f>
        <v>Dry Grocery</v>
      </c>
      <c r="D658" s="4" t="str">
        <f aca="false">VLOOKUP($B658,'Product Master'!$A$2:$O$5991,8,FALSE())</f>
        <v>Canned Meat &amp; Fish</v>
      </c>
      <c r="E658" s="4" t="str">
        <f aca="false">VLOOKUP($B658,'Product Master'!$A$2:$O$5991,5,FALSE())</f>
        <v>Orchard Spread</v>
      </c>
      <c r="F658" s="4" t="str">
        <f aca="false">VLOOKUP($B658,'Product Master'!$A$2:$O$5991,4,FALSE())</f>
        <v>Orchard Spread In Oil Chicken Breast, 12 oz</v>
      </c>
      <c r="G658" s="4" t="str">
        <f aca="false">VLOOKUP($B658,'Product Master'!$A$2:$O$5991,9,FALSE())</f>
        <v>12 oz</v>
      </c>
      <c r="H658" s="5" t="s">
        <v>16</v>
      </c>
      <c r="I658" s="6" t="n">
        <f aca="false">VLOOKUP($B658,'Product Master'!$A$2:$O$5991,14,FALSE())</f>
        <v>4.79</v>
      </c>
      <c r="J658" s="7" t="n">
        <f aca="false">VLOOKUP($B658,'Product Master'!$A$2:$O$5991,13,FALSE())</f>
        <v>2</v>
      </c>
      <c r="K658" s="7" t="str">
        <f aca="false">VLOOKUP($B658,'Product Master'!$A$2:$O$5991,11,FALSE())</f>
        <v>N</v>
      </c>
      <c r="L658" s="7" t="str">
        <f aca="false">VLOOKUP($B658,'Product Master'!$A$2:$O$5991,12,FALSE())</f>
        <v>N</v>
      </c>
      <c r="M658" s="3" t="n">
        <v>21</v>
      </c>
      <c r="N658" s="3" t="n">
        <v>35</v>
      </c>
    </row>
    <row r="659" customFormat="false" ht="15" hidden="false" customHeight="true" outlineLevel="0" collapsed="false">
      <c r="A659" s="3" t="s">
        <v>1329</v>
      </c>
      <c r="B659" s="3" t="s">
        <v>1330</v>
      </c>
      <c r="C659" s="4" t="str">
        <f aca="false">VLOOKUP($B659,'Product Master'!$A$2:$O$5991,7,FALSE())</f>
        <v>Dry Grocery</v>
      </c>
      <c r="D659" s="4" t="str">
        <f aca="false">VLOOKUP($B659,'Product Master'!$A$2:$O$5991,8,FALSE())</f>
        <v>Canned Meat &amp; Fish</v>
      </c>
      <c r="E659" s="4" t="str">
        <f aca="false">VLOOKUP($B659,'Product Master'!$A$2:$O$5991,5,FALSE())</f>
        <v>Thrift Row</v>
      </c>
      <c r="F659" s="4" t="str">
        <f aca="false">VLOOKUP($B659,'Product Master'!$A$2:$O$5991,4,FALSE())</f>
        <v>Thrift Row In Oil Luncheon Meat, 5 oz</v>
      </c>
      <c r="G659" s="4" t="str">
        <f aca="false">VLOOKUP($B659,'Product Master'!$A$2:$O$5991,9,FALSE())</f>
        <v>5 oz</v>
      </c>
      <c r="H659" s="5" t="s">
        <v>16</v>
      </c>
      <c r="I659" s="6" t="n">
        <f aca="false">VLOOKUP($B659,'Product Master'!$A$2:$O$5991,14,FALSE())</f>
        <v>3.49</v>
      </c>
      <c r="J659" s="7" t="n">
        <f aca="false">VLOOKUP($B659,'Product Master'!$A$2:$O$5991,13,FALSE())</f>
        <v>4</v>
      </c>
      <c r="K659" s="7" t="str">
        <f aca="false">VLOOKUP($B659,'Product Master'!$A$2:$O$5991,11,FALSE())</f>
        <v>Y</v>
      </c>
      <c r="L659" s="7" t="str">
        <f aca="false">VLOOKUP($B659,'Product Master'!$A$2:$O$5991,12,FALSE())</f>
        <v>N</v>
      </c>
      <c r="M659" s="3" t="n">
        <v>9</v>
      </c>
      <c r="N659" s="3" t="n">
        <v>17</v>
      </c>
    </row>
    <row r="660" customFormat="false" ht="15" hidden="false" customHeight="true" outlineLevel="0" collapsed="false">
      <c r="A660" s="3" t="s">
        <v>1331</v>
      </c>
      <c r="B660" s="3" t="s">
        <v>1332</v>
      </c>
      <c r="C660" s="4" t="str">
        <f aca="false">VLOOKUP($B660,'Product Master'!$A$2:$O$5991,7,FALSE())</f>
        <v>Dry Grocery</v>
      </c>
      <c r="D660" s="4" t="str">
        <f aca="false">VLOOKUP($B660,'Product Master'!$A$2:$O$5991,8,FALSE())</f>
        <v>Canned Meat &amp; Fish</v>
      </c>
      <c r="E660" s="4" t="str">
        <f aca="false">VLOOKUP($B660,'Product Master'!$A$2:$O$5991,5,FALSE())</f>
        <v>Redbarn</v>
      </c>
      <c r="F660" s="4" t="str">
        <f aca="false">VLOOKUP($B660,'Product Master'!$A$2:$O$5991,4,FALSE())</f>
        <v>Redbarn In Oil Sardines, 5 oz</v>
      </c>
      <c r="G660" s="4" t="str">
        <f aca="false">VLOOKUP($B660,'Product Master'!$A$2:$O$5991,9,FALSE())</f>
        <v>5 oz</v>
      </c>
      <c r="H660" s="5" t="s">
        <v>16</v>
      </c>
      <c r="I660" s="6" t="n">
        <f aca="false">VLOOKUP($B660,'Product Master'!$A$2:$O$5991,14,FALSE())</f>
        <v>2.39</v>
      </c>
      <c r="J660" s="7" t="n">
        <f aca="false">VLOOKUP($B660,'Product Master'!$A$2:$O$5991,13,FALSE())</f>
        <v>6</v>
      </c>
      <c r="K660" s="7" t="str">
        <f aca="false">VLOOKUP($B660,'Product Master'!$A$2:$O$5991,11,FALSE())</f>
        <v>N</v>
      </c>
      <c r="L660" s="7" t="str">
        <f aca="false">VLOOKUP($B660,'Product Master'!$A$2:$O$5991,12,FALSE())</f>
        <v>N</v>
      </c>
      <c r="M660" s="3" t="n">
        <v>67</v>
      </c>
      <c r="N660" s="3" t="n">
        <v>11</v>
      </c>
    </row>
    <row r="661" customFormat="false" ht="15" hidden="false" customHeight="true" outlineLevel="0" collapsed="false">
      <c r="A661" s="3" t="s">
        <v>1333</v>
      </c>
      <c r="B661" s="3" t="s">
        <v>1334</v>
      </c>
      <c r="C661" s="4" t="str">
        <f aca="false">VLOOKUP($B661,'Product Master'!$A$2:$O$5991,7,FALSE())</f>
        <v>Dry Grocery</v>
      </c>
      <c r="D661" s="4" t="str">
        <f aca="false">VLOOKUP($B661,'Product Master'!$A$2:$O$5991,8,FALSE())</f>
        <v>Canned Meat &amp; Fish</v>
      </c>
      <c r="E661" s="4" t="str">
        <f aca="false">VLOOKUP($B661,'Product Master'!$A$2:$O$5991,5,FALSE())</f>
        <v>Kettle Row</v>
      </c>
      <c r="F661" s="4" t="str">
        <f aca="false">VLOOKUP($B661,'Product Master'!$A$2:$O$5991,4,FALSE())</f>
        <v>Kettle Row In Water Tuna, 12 oz</v>
      </c>
      <c r="G661" s="4" t="str">
        <f aca="false">VLOOKUP($B661,'Product Master'!$A$2:$O$5991,9,FALSE())</f>
        <v>12 oz</v>
      </c>
      <c r="H661" s="5" t="s">
        <v>16</v>
      </c>
      <c r="I661" s="6" t="n">
        <f aca="false">VLOOKUP($B661,'Product Master'!$A$2:$O$5991,14,FALSE())</f>
        <v>1.99</v>
      </c>
      <c r="J661" s="7" t="n">
        <f aca="false">VLOOKUP($B661,'Product Master'!$A$2:$O$5991,13,FALSE())</f>
        <v>12</v>
      </c>
      <c r="K661" s="7" t="str">
        <f aca="false">VLOOKUP($B661,'Product Master'!$A$2:$O$5991,11,FALSE())</f>
        <v>N</v>
      </c>
      <c r="L661" s="7" t="str">
        <f aca="false">VLOOKUP($B661,'Product Master'!$A$2:$O$5991,12,FALSE())</f>
        <v>N</v>
      </c>
      <c r="M661" s="3" t="n">
        <v>104</v>
      </c>
      <c r="N661" s="3" t="n">
        <v>33</v>
      </c>
    </row>
    <row r="662" customFormat="false" ht="15" hidden="false" customHeight="true" outlineLevel="0" collapsed="false">
      <c r="A662" s="3" t="s">
        <v>1335</v>
      </c>
      <c r="B662" s="3" t="s">
        <v>1336</v>
      </c>
      <c r="C662" s="4" t="str">
        <f aca="false">VLOOKUP($B662,'Product Master'!$A$2:$O$5991,7,FALSE())</f>
        <v>Dry Grocery</v>
      </c>
      <c r="D662" s="4" t="str">
        <f aca="false">VLOOKUP($B662,'Product Master'!$A$2:$O$5991,8,FALSE())</f>
        <v>Canned Meat &amp; Fish</v>
      </c>
      <c r="E662" s="4" t="str">
        <f aca="false">VLOOKUP($B662,'Product Master'!$A$2:$O$5991,5,FALSE())</f>
        <v>Roastport</v>
      </c>
      <c r="F662" s="4" t="str">
        <f aca="false">VLOOKUP($B662,'Product Master'!$A$2:$O$5991,4,FALSE())</f>
        <v>Roastport Smoked Luncheon Meat, 12 oz</v>
      </c>
      <c r="G662" s="4" t="str">
        <f aca="false">VLOOKUP($B662,'Product Master'!$A$2:$O$5991,9,FALSE())</f>
        <v>12 oz</v>
      </c>
      <c r="H662" s="5" t="s">
        <v>16</v>
      </c>
      <c r="I662" s="6" t="n">
        <f aca="false">VLOOKUP($B662,'Product Master'!$A$2:$O$5991,14,FALSE())</f>
        <v>2.49</v>
      </c>
      <c r="J662" s="7" t="n">
        <f aca="false">VLOOKUP($B662,'Product Master'!$A$2:$O$5991,13,FALSE())</f>
        <v>6</v>
      </c>
      <c r="K662" s="7" t="str">
        <f aca="false">VLOOKUP($B662,'Product Master'!$A$2:$O$5991,11,FALSE())</f>
        <v>N</v>
      </c>
      <c r="L662" s="7" t="str">
        <f aca="false">VLOOKUP($B662,'Product Master'!$A$2:$O$5991,12,FALSE())</f>
        <v>N</v>
      </c>
      <c r="M662" s="3" t="n">
        <v>98</v>
      </c>
      <c r="N662" s="3" t="n">
        <v>29</v>
      </c>
    </row>
    <row r="663" customFormat="false" ht="15" hidden="false" customHeight="true" outlineLevel="0" collapsed="false">
      <c r="A663" s="3" t="s">
        <v>1337</v>
      </c>
      <c r="B663" s="3" t="s">
        <v>1338</v>
      </c>
      <c r="C663" s="4" t="str">
        <f aca="false">VLOOKUP($B663,'Product Master'!$A$2:$O$5991,7,FALSE())</f>
        <v>Dry Grocery</v>
      </c>
      <c r="D663" s="4" t="str">
        <f aca="false">VLOOKUP($B663,'Product Master'!$A$2:$O$5991,8,FALSE())</f>
        <v>Canned Meat &amp; Fish</v>
      </c>
      <c r="E663" s="4" t="str">
        <f aca="false">VLOOKUP($B663,'Product Master'!$A$2:$O$5991,5,FALSE())</f>
        <v>Pepperlane</v>
      </c>
      <c r="F663" s="4" t="str">
        <f aca="false">VLOOKUP($B663,'Product Master'!$A$2:$O$5991,4,FALSE())</f>
        <v>Pepperlane In Oil Salmon, 5 oz</v>
      </c>
      <c r="G663" s="4" t="str">
        <f aca="false">VLOOKUP($B663,'Product Master'!$A$2:$O$5991,9,FALSE())</f>
        <v>5 oz</v>
      </c>
      <c r="H663" s="5" t="s">
        <v>16</v>
      </c>
      <c r="I663" s="6" t="n">
        <f aca="false">VLOOKUP($B663,'Product Master'!$A$2:$O$5991,14,FALSE())</f>
        <v>1.29</v>
      </c>
      <c r="J663" s="7" t="n">
        <f aca="false">VLOOKUP($B663,'Product Master'!$A$2:$O$5991,13,FALSE())</f>
        <v>1</v>
      </c>
      <c r="K663" s="7" t="str">
        <f aca="false">VLOOKUP($B663,'Product Master'!$A$2:$O$5991,11,FALSE())</f>
        <v>N</v>
      </c>
      <c r="L663" s="7" t="str">
        <f aca="false">VLOOKUP($B663,'Product Master'!$A$2:$O$5991,12,FALSE())</f>
        <v>N</v>
      </c>
      <c r="M663" s="3" t="n">
        <v>150</v>
      </c>
      <c r="N663" s="3" t="n">
        <v>19</v>
      </c>
    </row>
    <row r="664" customFormat="false" ht="15" hidden="false" customHeight="true" outlineLevel="0" collapsed="false">
      <c r="A664" s="3" t="s">
        <v>1339</v>
      </c>
      <c r="B664" s="3" t="s">
        <v>1340</v>
      </c>
      <c r="C664" s="4" t="str">
        <f aca="false">VLOOKUP($B664,'Product Master'!$A$2:$O$5991,7,FALSE())</f>
        <v>Dry Grocery</v>
      </c>
      <c r="D664" s="4" t="str">
        <f aca="false">VLOOKUP($B664,'Product Master'!$A$2:$O$5991,8,FALSE())</f>
        <v>Canned Meat &amp; Fish</v>
      </c>
      <c r="E664" s="4" t="str">
        <f aca="false">VLOOKUP($B664,'Product Master'!$A$2:$O$5991,5,FALSE())</f>
        <v>Redbarn</v>
      </c>
      <c r="F664" s="4" t="str">
        <f aca="false">VLOOKUP($B664,'Product Master'!$A$2:$O$5991,4,FALSE())</f>
        <v>Redbarn In Water Tuna, 12 oz</v>
      </c>
      <c r="G664" s="4" t="str">
        <f aca="false">VLOOKUP($B664,'Product Master'!$A$2:$O$5991,9,FALSE())</f>
        <v>12 oz</v>
      </c>
      <c r="H664" s="5" t="s">
        <v>16</v>
      </c>
      <c r="I664" s="6" t="n">
        <f aca="false">VLOOKUP($B664,'Product Master'!$A$2:$O$5991,14,FALSE())</f>
        <v>3.99</v>
      </c>
      <c r="J664" s="7" t="n">
        <f aca="false">VLOOKUP($B664,'Product Master'!$A$2:$O$5991,13,FALSE())</f>
        <v>4</v>
      </c>
      <c r="K664" s="7" t="str">
        <f aca="false">VLOOKUP($B664,'Product Master'!$A$2:$O$5991,11,FALSE())</f>
        <v>N</v>
      </c>
      <c r="L664" s="7" t="str">
        <f aca="false">VLOOKUP($B664,'Product Master'!$A$2:$O$5991,12,FALSE())</f>
        <v>N</v>
      </c>
      <c r="M664" s="3" t="n">
        <v>133</v>
      </c>
      <c r="N664" s="3" t="n">
        <v>35</v>
      </c>
    </row>
    <row r="665" customFormat="false" ht="15" hidden="false" customHeight="true" outlineLevel="0" collapsed="false">
      <c r="A665" s="3" t="s">
        <v>1341</v>
      </c>
      <c r="B665" s="3" t="s">
        <v>1342</v>
      </c>
      <c r="C665" s="4" t="str">
        <f aca="false">VLOOKUP($B665,'Product Master'!$A$2:$O$5991,7,FALSE())</f>
        <v>Dry Grocery</v>
      </c>
      <c r="D665" s="4" t="str">
        <f aca="false">VLOOKUP($B665,'Product Master'!$A$2:$O$5991,8,FALSE())</f>
        <v>Canned Meat &amp; Fish</v>
      </c>
      <c r="E665" s="4" t="str">
        <f aca="false">VLOOKUP($B665,'Product Master'!$A$2:$O$5991,5,FALSE())</f>
        <v>Harborline</v>
      </c>
      <c r="F665" s="4" t="str">
        <f aca="false">VLOOKUP($B665,'Product Master'!$A$2:$O$5991,4,FALSE())</f>
        <v>Harborline In Water Sardines, 12 oz</v>
      </c>
      <c r="G665" s="4" t="str">
        <f aca="false">VLOOKUP($B665,'Product Master'!$A$2:$O$5991,9,FALSE())</f>
        <v>12 oz</v>
      </c>
      <c r="H665" s="5" t="s">
        <v>16</v>
      </c>
      <c r="I665" s="6" t="n">
        <f aca="false">VLOOKUP($B665,'Product Master'!$A$2:$O$5991,14,FALSE())</f>
        <v>2.99</v>
      </c>
      <c r="J665" s="7" t="n">
        <f aca="false">VLOOKUP($B665,'Product Master'!$A$2:$O$5991,13,FALSE())</f>
        <v>6</v>
      </c>
      <c r="K665" s="7" t="str">
        <f aca="false">VLOOKUP($B665,'Product Master'!$A$2:$O$5991,11,FALSE())</f>
        <v>Y</v>
      </c>
      <c r="L665" s="7" t="str">
        <f aca="false">VLOOKUP($B665,'Product Master'!$A$2:$O$5991,12,FALSE())</f>
        <v>N</v>
      </c>
      <c r="M665" s="3" t="n">
        <v>133</v>
      </c>
      <c r="N665" s="3" t="n">
        <v>15</v>
      </c>
    </row>
    <row r="666" customFormat="false" ht="15" hidden="false" customHeight="true" outlineLevel="0" collapsed="false">
      <c r="A666" s="3" t="s">
        <v>1343</v>
      </c>
      <c r="B666" s="3" t="s">
        <v>1344</v>
      </c>
      <c r="C666" s="4" t="str">
        <f aca="false">VLOOKUP($B666,'Product Master'!$A$2:$O$5991,7,FALSE())</f>
        <v>Dry Grocery</v>
      </c>
      <c r="D666" s="4" t="str">
        <f aca="false">VLOOKUP($B666,'Product Master'!$A$2:$O$5991,8,FALSE())</f>
        <v>Canned Meat &amp; Fish</v>
      </c>
      <c r="E666" s="4" t="str">
        <f aca="false">VLOOKUP($B666,'Product Master'!$A$2:$O$5991,5,FALSE())</f>
        <v>Orchard Spread</v>
      </c>
      <c r="F666" s="4" t="str">
        <f aca="false">VLOOKUP($B666,'Product Master'!$A$2:$O$5991,4,FALSE())</f>
        <v>Orchard Spread In Oil Salmon, 5 oz</v>
      </c>
      <c r="G666" s="4" t="str">
        <f aca="false">VLOOKUP($B666,'Product Master'!$A$2:$O$5991,9,FALSE())</f>
        <v>5 oz</v>
      </c>
      <c r="H666" s="5" t="s">
        <v>16</v>
      </c>
      <c r="I666" s="6" t="n">
        <f aca="false">VLOOKUP($B666,'Product Master'!$A$2:$O$5991,14,FALSE())</f>
        <v>4.49</v>
      </c>
      <c r="J666" s="7" t="n">
        <f aca="false">VLOOKUP($B666,'Product Master'!$A$2:$O$5991,13,FALSE())</f>
        <v>6</v>
      </c>
      <c r="K666" s="7" t="str">
        <f aca="false">VLOOKUP($B666,'Product Master'!$A$2:$O$5991,11,FALSE())</f>
        <v>N</v>
      </c>
      <c r="L666" s="7" t="str">
        <f aca="false">VLOOKUP($B666,'Product Master'!$A$2:$O$5991,12,FALSE())</f>
        <v>N</v>
      </c>
      <c r="M666" s="3" t="n">
        <v>9</v>
      </c>
      <c r="N666" s="3" t="n">
        <v>35</v>
      </c>
    </row>
    <row r="667" customFormat="false" ht="15" hidden="false" customHeight="true" outlineLevel="0" collapsed="false">
      <c r="A667" s="3" t="s">
        <v>1345</v>
      </c>
      <c r="B667" s="3" t="s">
        <v>1346</v>
      </c>
      <c r="C667" s="4" t="str">
        <f aca="false">VLOOKUP($B667,'Product Master'!$A$2:$O$5991,7,FALSE())</f>
        <v>Dry Grocery</v>
      </c>
      <c r="D667" s="4" t="str">
        <f aca="false">VLOOKUP($B667,'Product Master'!$A$2:$O$5991,8,FALSE())</f>
        <v>Canned Meat &amp; Fish</v>
      </c>
      <c r="E667" s="4" t="str">
        <f aca="false">VLOOKUP($B667,'Product Master'!$A$2:$O$5991,5,FALSE())</f>
        <v>Pepperlane</v>
      </c>
      <c r="F667" s="4" t="str">
        <f aca="false">VLOOKUP($B667,'Product Master'!$A$2:$O$5991,4,FALSE())</f>
        <v>Pepperlane In Oil Tuna, 12 oz</v>
      </c>
      <c r="G667" s="4" t="str">
        <f aca="false">VLOOKUP($B667,'Product Master'!$A$2:$O$5991,9,FALSE())</f>
        <v>12 oz</v>
      </c>
      <c r="H667" s="5" t="s">
        <v>16</v>
      </c>
      <c r="I667" s="6" t="n">
        <f aca="false">VLOOKUP($B667,'Product Master'!$A$2:$O$5991,14,FALSE())</f>
        <v>2.79</v>
      </c>
      <c r="J667" s="7" t="n">
        <f aca="false">VLOOKUP($B667,'Product Master'!$A$2:$O$5991,13,FALSE())</f>
        <v>12</v>
      </c>
      <c r="K667" s="7" t="str">
        <f aca="false">VLOOKUP($B667,'Product Master'!$A$2:$O$5991,11,FALSE())</f>
        <v>N</v>
      </c>
      <c r="L667" s="7" t="str">
        <f aca="false">VLOOKUP($B667,'Product Master'!$A$2:$O$5991,12,FALSE())</f>
        <v>N</v>
      </c>
      <c r="M667" s="3" t="n">
        <v>53</v>
      </c>
      <c r="N667" s="3" t="n">
        <v>4</v>
      </c>
    </row>
    <row r="668" customFormat="false" ht="15" hidden="false" customHeight="true" outlineLevel="0" collapsed="false">
      <c r="A668" s="3" t="s">
        <v>1347</v>
      </c>
      <c r="B668" s="3" t="s">
        <v>1348</v>
      </c>
      <c r="C668" s="4" t="str">
        <f aca="false">VLOOKUP($B668,'Product Master'!$A$2:$O$5991,7,FALSE())</f>
        <v>Dry Grocery</v>
      </c>
      <c r="D668" s="4" t="str">
        <f aca="false">VLOOKUP($B668,'Product Master'!$A$2:$O$5991,8,FALSE())</f>
        <v>Canned Meat &amp; Fish</v>
      </c>
      <c r="E668" s="4" t="str">
        <f aca="false">VLOOKUP($B668,'Product Master'!$A$2:$O$5991,5,FALSE())</f>
        <v>Wheatstone</v>
      </c>
      <c r="F668" s="4" t="str">
        <f aca="false">VLOOKUP($B668,'Product Master'!$A$2:$O$5991,4,FALSE())</f>
        <v>Wheatstone In Oil Luncheon Meat, 12 oz</v>
      </c>
      <c r="G668" s="4" t="str">
        <f aca="false">VLOOKUP($B668,'Product Master'!$A$2:$O$5991,9,FALSE())</f>
        <v>12 oz</v>
      </c>
      <c r="H668" s="5" t="s">
        <v>16</v>
      </c>
      <c r="I668" s="6" t="n">
        <f aca="false">VLOOKUP($B668,'Product Master'!$A$2:$O$5991,14,FALSE())</f>
        <v>4.89</v>
      </c>
      <c r="J668" s="7" t="n">
        <f aca="false">VLOOKUP($B668,'Product Master'!$A$2:$O$5991,13,FALSE())</f>
        <v>24</v>
      </c>
      <c r="K668" s="7" t="str">
        <f aca="false">VLOOKUP($B668,'Product Master'!$A$2:$O$5991,11,FALSE())</f>
        <v>N</v>
      </c>
      <c r="L668" s="7" t="str">
        <f aca="false">VLOOKUP($B668,'Product Master'!$A$2:$O$5991,12,FALSE())</f>
        <v>N</v>
      </c>
      <c r="M668" s="3" t="n">
        <v>6</v>
      </c>
      <c r="N668" s="3" t="n">
        <v>16</v>
      </c>
    </row>
    <row r="669" customFormat="false" ht="15" hidden="false" customHeight="true" outlineLevel="0" collapsed="false">
      <c r="A669" s="3" t="s">
        <v>1349</v>
      </c>
      <c r="B669" s="3" t="s">
        <v>1350</v>
      </c>
      <c r="C669" s="4" t="str">
        <f aca="false">VLOOKUP($B669,'Product Master'!$A$2:$O$5991,7,FALSE())</f>
        <v>Dry Grocery</v>
      </c>
      <c r="D669" s="4" t="str">
        <f aca="false">VLOOKUP($B669,'Product Master'!$A$2:$O$5991,8,FALSE())</f>
        <v>Canned Meat &amp; Fish</v>
      </c>
      <c r="E669" s="4" t="str">
        <f aca="false">VLOOKUP($B669,'Product Master'!$A$2:$O$5991,5,FALSE())</f>
        <v>Roastport</v>
      </c>
      <c r="F669" s="4" t="str">
        <f aca="false">VLOOKUP($B669,'Product Master'!$A$2:$O$5991,4,FALSE())</f>
        <v>Roastport Smoked Sardines, 5 oz</v>
      </c>
      <c r="G669" s="4" t="str">
        <f aca="false">VLOOKUP($B669,'Product Master'!$A$2:$O$5991,9,FALSE())</f>
        <v>5 oz</v>
      </c>
      <c r="H669" s="5" t="s">
        <v>16</v>
      </c>
      <c r="I669" s="6" t="n">
        <f aca="false">VLOOKUP($B669,'Product Master'!$A$2:$O$5991,14,FALSE())</f>
        <v>3.49</v>
      </c>
      <c r="J669" s="7" t="n">
        <f aca="false">VLOOKUP($B669,'Product Master'!$A$2:$O$5991,13,FALSE())</f>
        <v>1</v>
      </c>
      <c r="K669" s="7" t="str">
        <f aca="false">VLOOKUP($B669,'Product Master'!$A$2:$O$5991,11,FALSE())</f>
        <v>N</v>
      </c>
      <c r="L669" s="7" t="str">
        <f aca="false">VLOOKUP($B669,'Product Master'!$A$2:$O$5991,12,FALSE())</f>
        <v>N</v>
      </c>
      <c r="M669" s="3" t="n">
        <v>105</v>
      </c>
      <c r="N669" s="3" t="n">
        <v>12</v>
      </c>
    </row>
    <row r="670" customFormat="false" ht="15" hidden="false" customHeight="true" outlineLevel="0" collapsed="false">
      <c r="A670" s="3" t="s">
        <v>1351</v>
      </c>
      <c r="B670" s="3" t="s">
        <v>1352</v>
      </c>
      <c r="C670" s="4" t="str">
        <f aca="false">VLOOKUP($B670,'Product Master'!$A$2:$O$5991,7,FALSE())</f>
        <v>Dry Grocery</v>
      </c>
      <c r="D670" s="4" t="str">
        <f aca="false">VLOOKUP($B670,'Product Master'!$A$2:$O$5991,8,FALSE())</f>
        <v>Canned Meat &amp; Fish</v>
      </c>
      <c r="E670" s="4" t="str">
        <f aca="false">VLOOKUP($B670,'Product Master'!$A$2:$O$5991,5,FALSE())</f>
        <v>Redbarn</v>
      </c>
      <c r="F670" s="4" t="str">
        <f aca="false">VLOOKUP($B670,'Product Master'!$A$2:$O$5991,4,FALSE())</f>
        <v>Redbarn In Oil Tuna, 12 oz</v>
      </c>
      <c r="G670" s="4" t="str">
        <f aca="false">VLOOKUP($B670,'Product Master'!$A$2:$O$5991,9,FALSE())</f>
        <v>12 oz</v>
      </c>
      <c r="H670" s="5" t="s">
        <v>16</v>
      </c>
      <c r="I670" s="6" t="n">
        <f aca="false">VLOOKUP($B670,'Product Master'!$A$2:$O$5991,14,FALSE())</f>
        <v>4.39</v>
      </c>
      <c r="J670" s="7" t="n">
        <f aca="false">VLOOKUP($B670,'Product Master'!$A$2:$O$5991,13,FALSE())</f>
        <v>24</v>
      </c>
      <c r="K670" s="7" t="str">
        <f aca="false">VLOOKUP($B670,'Product Master'!$A$2:$O$5991,11,FALSE())</f>
        <v>N</v>
      </c>
      <c r="L670" s="7" t="str">
        <f aca="false">VLOOKUP($B670,'Product Master'!$A$2:$O$5991,12,FALSE())</f>
        <v>N</v>
      </c>
      <c r="M670" s="3" t="n">
        <v>103</v>
      </c>
      <c r="N670" s="3" t="n">
        <v>28</v>
      </c>
    </row>
    <row r="671" customFormat="false" ht="15" hidden="false" customHeight="true" outlineLevel="0" collapsed="false">
      <c r="A671" s="3" t="s">
        <v>1353</v>
      </c>
      <c r="B671" s="3" t="s">
        <v>1354</v>
      </c>
      <c r="C671" s="4" t="str">
        <f aca="false">VLOOKUP($B671,'Product Master'!$A$2:$O$5991,7,FALSE())</f>
        <v>Dry Grocery</v>
      </c>
      <c r="D671" s="4" t="str">
        <f aca="false">VLOOKUP($B671,'Product Master'!$A$2:$O$5991,8,FALSE())</f>
        <v>Canned Meat &amp; Fish</v>
      </c>
      <c r="E671" s="4" t="str">
        <f aca="false">VLOOKUP($B671,'Product Master'!$A$2:$O$5991,5,FALSE())</f>
        <v>Harborline</v>
      </c>
      <c r="F671" s="4" t="str">
        <f aca="false">VLOOKUP($B671,'Product Master'!$A$2:$O$5991,4,FALSE())</f>
        <v>Harborline In Water Corned Beef, 12 oz</v>
      </c>
      <c r="G671" s="4" t="str">
        <f aca="false">VLOOKUP($B671,'Product Master'!$A$2:$O$5991,9,FALSE())</f>
        <v>12 oz</v>
      </c>
      <c r="H671" s="5" t="s">
        <v>16</v>
      </c>
      <c r="I671" s="6" t="n">
        <f aca="false">VLOOKUP($B671,'Product Master'!$A$2:$O$5991,14,FALSE())</f>
        <v>3.79</v>
      </c>
      <c r="J671" s="7" t="n">
        <f aca="false">VLOOKUP($B671,'Product Master'!$A$2:$O$5991,13,FALSE())</f>
        <v>6</v>
      </c>
      <c r="K671" s="7" t="str">
        <f aca="false">VLOOKUP($B671,'Product Master'!$A$2:$O$5991,11,FALSE())</f>
        <v>Y</v>
      </c>
      <c r="L671" s="7" t="str">
        <f aca="false">VLOOKUP($B671,'Product Master'!$A$2:$O$5991,12,FALSE())</f>
        <v>N</v>
      </c>
      <c r="M671" s="3" t="n">
        <v>63</v>
      </c>
      <c r="N671" s="3" t="n">
        <v>24</v>
      </c>
    </row>
    <row r="672" customFormat="false" ht="15" hidden="false" customHeight="true" outlineLevel="0" collapsed="false">
      <c r="A672" s="3" t="s">
        <v>1355</v>
      </c>
      <c r="B672" s="3" t="s">
        <v>1356</v>
      </c>
      <c r="C672" s="4" t="str">
        <f aca="false">VLOOKUP($B672,'Product Master'!$A$2:$O$5991,7,FALSE())</f>
        <v>Dry Grocery</v>
      </c>
      <c r="D672" s="4" t="str">
        <f aca="false">VLOOKUP($B672,'Product Master'!$A$2:$O$5991,8,FALSE())</f>
        <v>Canned Meat &amp; Fish</v>
      </c>
      <c r="E672" s="4" t="str">
        <f aca="false">VLOOKUP($B672,'Product Master'!$A$2:$O$5991,5,FALSE())</f>
        <v>Harborline</v>
      </c>
      <c r="F672" s="4" t="str">
        <f aca="false">VLOOKUP($B672,'Product Master'!$A$2:$O$5991,4,FALSE())</f>
        <v>Harborline Smoked Corned Beef, 5 oz</v>
      </c>
      <c r="G672" s="4" t="str">
        <f aca="false">VLOOKUP($B672,'Product Master'!$A$2:$O$5991,9,FALSE())</f>
        <v>5 oz</v>
      </c>
      <c r="H672" s="5" t="s">
        <v>16</v>
      </c>
      <c r="I672" s="6" t="n">
        <f aca="false">VLOOKUP($B672,'Product Master'!$A$2:$O$5991,14,FALSE())</f>
        <v>3.89</v>
      </c>
      <c r="J672" s="7" t="n">
        <f aca="false">VLOOKUP($B672,'Product Master'!$A$2:$O$5991,13,FALSE())</f>
        <v>2</v>
      </c>
      <c r="K672" s="7" t="str">
        <f aca="false">VLOOKUP($B672,'Product Master'!$A$2:$O$5991,11,FALSE())</f>
        <v>Y</v>
      </c>
      <c r="L672" s="7" t="str">
        <f aca="false">VLOOKUP($B672,'Product Master'!$A$2:$O$5991,12,FALSE())</f>
        <v>N</v>
      </c>
      <c r="M672" s="3" t="n">
        <v>89</v>
      </c>
      <c r="N672" s="3" t="n">
        <v>40</v>
      </c>
    </row>
    <row r="673" customFormat="false" ht="15" hidden="false" customHeight="true" outlineLevel="0" collapsed="false">
      <c r="A673" s="3" t="s">
        <v>1357</v>
      </c>
      <c r="B673" s="3" t="s">
        <v>1358</v>
      </c>
      <c r="C673" s="4" t="str">
        <f aca="false">VLOOKUP($B673,'Product Master'!$A$2:$O$5991,7,FALSE())</f>
        <v>Dry Grocery</v>
      </c>
      <c r="D673" s="4" t="str">
        <f aca="false">VLOOKUP($B673,'Product Master'!$A$2:$O$5991,8,FALSE())</f>
        <v>Canned Meat &amp; Fish</v>
      </c>
      <c r="E673" s="4" t="str">
        <f aca="false">VLOOKUP($B673,'Product Master'!$A$2:$O$5991,5,FALSE())</f>
        <v>Orchard Spread</v>
      </c>
      <c r="F673" s="4" t="str">
        <f aca="false">VLOOKUP($B673,'Product Master'!$A$2:$O$5991,4,FALSE())</f>
        <v>Orchard Spread In Water Sardines, 12 oz</v>
      </c>
      <c r="G673" s="4" t="str">
        <f aca="false">VLOOKUP($B673,'Product Master'!$A$2:$O$5991,9,FALSE())</f>
        <v>12 oz</v>
      </c>
      <c r="H673" s="5" t="s">
        <v>16</v>
      </c>
      <c r="I673" s="6" t="n">
        <f aca="false">VLOOKUP($B673,'Product Master'!$A$2:$O$5991,14,FALSE())</f>
        <v>1.99</v>
      </c>
      <c r="J673" s="7" t="n">
        <f aca="false">VLOOKUP($B673,'Product Master'!$A$2:$O$5991,13,FALSE())</f>
        <v>24</v>
      </c>
      <c r="K673" s="7" t="str">
        <f aca="false">VLOOKUP($B673,'Product Master'!$A$2:$O$5991,11,FALSE())</f>
        <v>N</v>
      </c>
      <c r="L673" s="7" t="str">
        <f aca="false">VLOOKUP($B673,'Product Master'!$A$2:$O$5991,12,FALSE())</f>
        <v>N</v>
      </c>
      <c r="M673" s="3" t="n">
        <v>126</v>
      </c>
      <c r="N673" s="3" t="n">
        <v>30</v>
      </c>
    </row>
    <row r="674" customFormat="false" ht="15" hidden="false" customHeight="true" outlineLevel="0" collapsed="false">
      <c r="A674" s="3" t="s">
        <v>1359</v>
      </c>
      <c r="B674" s="3" t="s">
        <v>1360</v>
      </c>
      <c r="C674" s="4" t="str">
        <f aca="false">VLOOKUP($B674,'Product Master'!$A$2:$O$5991,7,FALSE())</f>
        <v>Dry Grocery</v>
      </c>
      <c r="D674" s="4" t="str">
        <f aca="false">VLOOKUP($B674,'Product Master'!$A$2:$O$5991,8,FALSE())</f>
        <v>Canned Meat &amp; Fish</v>
      </c>
      <c r="E674" s="4" t="str">
        <f aca="false">VLOOKUP($B674,'Product Master'!$A$2:$O$5991,5,FALSE())</f>
        <v>Kettle Row</v>
      </c>
      <c r="F674" s="4" t="str">
        <f aca="false">VLOOKUP($B674,'Product Master'!$A$2:$O$5991,4,FALSE())</f>
        <v>Kettle Row Smoked Chicken Breast, 5 oz</v>
      </c>
      <c r="G674" s="4" t="str">
        <f aca="false">VLOOKUP($B674,'Product Master'!$A$2:$O$5991,9,FALSE())</f>
        <v>5 oz</v>
      </c>
      <c r="H674" s="5" t="s">
        <v>16</v>
      </c>
      <c r="I674" s="6" t="n">
        <f aca="false">VLOOKUP($B674,'Product Master'!$A$2:$O$5991,14,FALSE())</f>
        <v>1.99</v>
      </c>
      <c r="J674" s="7" t="n">
        <f aca="false">VLOOKUP($B674,'Product Master'!$A$2:$O$5991,13,FALSE())</f>
        <v>4</v>
      </c>
      <c r="K674" s="7" t="str">
        <f aca="false">VLOOKUP($B674,'Product Master'!$A$2:$O$5991,11,FALSE())</f>
        <v>N</v>
      </c>
      <c r="L674" s="7" t="str">
        <f aca="false">VLOOKUP($B674,'Product Master'!$A$2:$O$5991,12,FALSE())</f>
        <v>N</v>
      </c>
      <c r="M674" s="3" t="n">
        <v>88</v>
      </c>
      <c r="N674" s="3" t="n">
        <v>6</v>
      </c>
    </row>
    <row r="675" customFormat="false" ht="15" hidden="false" customHeight="true" outlineLevel="0" collapsed="false">
      <c r="A675" s="3" t="s">
        <v>1361</v>
      </c>
      <c r="B675" s="3" t="s">
        <v>1362</v>
      </c>
      <c r="C675" s="4" t="str">
        <f aca="false">VLOOKUP($B675,'Product Master'!$A$2:$O$5991,7,FALSE())</f>
        <v>Dry Grocery</v>
      </c>
      <c r="D675" s="4" t="str">
        <f aca="false">VLOOKUP($B675,'Product Master'!$A$2:$O$5991,8,FALSE())</f>
        <v>Canned Meat &amp; Fish</v>
      </c>
      <c r="E675" s="4" t="str">
        <f aca="false">VLOOKUP($B675,'Product Master'!$A$2:$O$5991,5,FALSE())</f>
        <v>Golden Grain Co.</v>
      </c>
      <c r="F675" s="4" t="str">
        <f aca="false">VLOOKUP($B675,'Product Master'!$A$2:$O$5991,4,FALSE())</f>
        <v>Golden Grain Co. In Oil Sardines, 5 oz</v>
      </c>
      <c r="G675" s="4" t="str">
        <f aca="false">VLOOKUP($B675,'Product Master'!$A$2:$O$5991,9,FALSE())</f>
        <v>5 oz</v>
      </c>
      <c r="H675" s="5" t="s">
        <v>16</v>
      </c>
      <c r="I675" s="6" t="n">
        <f aca="false">VLOOKUP($B675,'Product Master'!$A$2:$O$5991,14,FALSE())</f>
        <v>4.39</v>
      </c>
      <c r="J675" s="7" t="n">
        <f aca="false">VLOOKUP($B675,'Product Master'!$A$2:$O$5991,13,FALSE())</f>
        <v>6</v>
      </c>
      <c r="K675" s="7" t="str">
        <f aca="false">VLOOKUP($B675,'Product Master'!$A$2:$O$5991,11,FALSE())</f>
        <v>N</v>
      </c>
      <c r="L675" s="7" t="str">
        <f aca="false">VLOOKUP($B675,'Product Master'!$A$2:$O$5991,12,FALSE())</f>
        <v>N</v>
      </c>
      <c r="M675" s="3" t="n">
        <v>148</v>
      </c>
      <c r="N675" s="3" t="n">
        <v>29</v>
      </c>
    </row>
    <row r="676" customFormat="false" ht="15" hidden="false" customHeight="true" outlineLevel="0" collapsed="false">
      <c r="A676" s="3" t="s">
        <v>1363</v>
      </c>
      <c r="B676" s="3" t="s">
        <v>1364</v>
      </c>
      <c r="C676" s="4" t="str">
        <f aca="false">VLOOKUP($B676,'Product Master'!$A$2:$O$5991,7,FALSE())</f>
        <v>Dry Grocery</v>
      </c>
      <c r="D676" s="4" t="str">
        <f aca="false">VLOOKUP($B676,'Product Master'!$A$2:$O$5991,8,FALSE())</f>
        <v>Canned Meat &amp; Fish</v>
      </c>
      <c r="E676" s="4" t="str">
        <f aca="false">VLOOKUP($B676,'Product Master'!$A$2:$O$5991,5,FALSE())</f>
        <v>Pepperlane</v>
      </c>
      <c r="F676" s="4" t="str">
        <f aca="false">VLOOKUP($B676,'Product Master'!$A$2:$O$5991,4,FALSE())</f>
        <v>Pepperlane In Oil Luncheon Meat, 5 oz</v>
      </c>
      <c r="G676" s="4" t="str">
        <f aca="false">VLOOKUP($B676,'Product Master'!$A$2:$O$5991,9,FALSE())</f>
        <v>5 oz</v>
      </c>
      <c r="H676" s="5" t="s">
        <v>16</v>
      </c>
      <c r="I676" s="6" t="n">
        <f aca="false">VLOOKUP($B676,'Product Master'!$A$2:$O$5991,14,FALSE())</f>
        <v>4.89</v>
      </c>
      <c r="J676" s="7" t="n">
        <f aca="false">VLOOKUP($B676,'Product Master'!$A$2:$O$5991,13,FALSE())</f>
        <v>8</v>
      </c>
      <c r="K676" s="7" t="str">
        <f aca="false">VLOOKUP($B676,'Product Master'!$A$2:$O$5991,11,FALSE())</f>
        <v>N</v>
      </c>
      <c r="L676" s="7" t="str">
        <f aca="false">VLOOKUP($B676,'Product Master'!$A$2:$O$5991,12,FALSE())</f>
        <v>N</v>
      </c>
      <c r="M676" s="3" t="n">
        <v>140</v>
      </c>
      <c r="N676" s="3" t="n">
        <v>37</v>
      </c>
    </row>
    <row r="677" customFormat="false" ht="15" hidden="false" customHeight="true" outlineLevel="0" collapsed="false">
      <c r="A677" s="3" t="s">
        <v>1365</v>
      </c>
      <c r="B677" s="3" t="s">
        <v>1366</v>
      </c>
      <c r="C677" s="4" t="str">
        <f aca="false">VLOOKUP($B677,'Product Master'!$A$2:$O$5991,7,FALSE())</f>
        <v>Dry Grocery</v>
      </c>
      <c r="D677" s="4" t="str">
        <f aca="false">VLOOKUP($B677,'Product Master'!$A$2:$O$5991,8,FALSE())</f>
        <v>Canned Meat &amp; Fish</v>
      </c>
      <c r="E677" s="4" t="str">
        <f aca="false">VLOOKUP($B677,'Product Master'!$A$2:$O$5991,5,FALSE())</f>
        <v>Orchard Spread</v>
      </c>
      <c r="F677" s="4" t="str">
        <f aca="false">VLOOKUP($B677,'Product Master'!$A$2:$O$5991,4,FALSE())</f>
        <v>Orchard Spread Smoked Sardines, 5 oz</v>
      </c>
      <c r="G677" s="4" t="str">
        <f aca="false">VLOOKUP($B677,'Product Master'!$A$2:$O$5991,9,FALSE())</f>
        <v>5 oz</v>
      </c>
      <c r="H677" s="5" t="s">
        <v>16</v>
      </c>
      <c r="I677" s="6" t="n">
        <f aca="false">VLOOKUP($B677,'Product Master'!$A$2:$O$5991,14,FALSE())</f>
        <v>3.39</v>
      </c>
      <c r="J677" s="7" t="n">
        <f aca="false">VLOOKUP($B677,'Product Master'!$A$2:$O$5991,13,FALSE())</f>
        <v>6</v>
      </c>
      <c r="K677" s="7" t="str">
        <f aca="false">VLOOKUP($B677,'Product Master'!$A$2:$O$5991,11,FALSE())</f>
        <v>N</v>
      </c>
      <c r="L677" s="7" t="str">
        <f aca="false">VLOOKUP($B677,'Product Master'!$A$2:$O$5991,12,FALSE())</f>
        <v>N</v>
      </c>
      <c r="M677" s="3" t="n">
        <v>22</v>
      </c>
      <c r="N677" s="3" t="n">
        <v>31</v>
      </c>
    </row>
    <row r="678" customFormat="false" ht="15" hidden="false" customHeight="true" outlineLevel="0" collapsed="false">
      <c r="A678" s="3" t="s">
        <v>1367</v>
      </c>
      <c r="B678" s="3" t="s">
        <v>1368</v>
      </c>
      <c r="C678" s="4" t="str">
        <f aca="false">VLOOKUP($B678,'Product Master'!$A$2:$O$5991,7,FALSE())</f>
        <v>Dry Grocery</v>
      </c>
      <c r="D678" s="4" t="str">
        <f aca="false">VLOOKUP($B678,'Product Master'!$A$2:$O$5991,8,FALSE())</f>
        <v>Canned Meat &amp; Fish</v>
      </c>
      <c r="E678" s="4" t="str">
        <f aca="false">VLOOKUP($B678,'Product Master'!$A$2:$O$5991,5,FALSE())</f>
        <v>Thrift Row</v>
      </c>
      <c r="F678" s="4" t="str">
        <f aca="false">VLOOKUP($B678,'Product Master'!$A$2:$O$5991,4,FALSE())</f>
        <v>Thrift Row Smoked Luncheon Meat, 12 oz</v>
      </c>
      <c r="G678" s="4" t="str">
        <f aca="false">VLOOKUP($B678,'Product Master'!$A$2:$O$5991,9,FALSE())</f>
        <v>12 oz</v>
      </c>
      <c r="H678" s="5" t="s">
        <v>16</v>
      </c>
      <c r="I678" s="6" t="n">
        <f aca="false">VLOOKUP($B678,'Product Master'!$A$2:$O$5991,14,FALSE())</f>
        <v>2.39</v>
      </c>
      <c r="J678" s="7" t="n">
        <f aca="false">VLOOKUP($B678,'Product Master'!$A$2:$O$5991,13,FALSE())</f>
        <v>24</v>
      </c>
      <c r="K678" s="7" t="str">
        <f aca="false">VLOOKUP($B678,'Product Master'!$A$2:$O$5991,11,FALSE())</f>
        <v>Y</v>
      </c>
      <c r="L678" s="7" t="str">
        <f aca="false">VLOOKUP($B678,'Product Master'!$A$2:$O$5991,12,FALSE())</f>
        <v>N</v>
      </c>
      <c r="M678" s="3" t="n">
        <v>137</v>
      </c>
      <c r="N678" s="3" t="n">
        <v>29</v>
      </c>
    </row>
    <row r="679" customFormat="false" ht="15" hidden="false" customHeight="true" outlineLevel="0" collapsed="false">
      <c r="A679" s="3" t="s">
        <v>1369</v>
      </c>
      <c r="B679" s="3" t="s">
        <v>1370</v>
      </c>
      <c r="C679" s="4" t="str">
        <f aca="false">VLOOKUP($B679,'Product Master'!$A$2:$O$5991,7,FALSE())</f>
        <v>Dry Grocery</v>
      </c>
      <c r="D679" s="4" t="str">
        <f aca="false">VLOOKUP($B679,'Product Master'!$A$2:$O$5991,8,FALSE())</f>
        <v>Canned Meat &amp; Fish</v>
      </c>
      <c r="E679" s="4" t="str">
        <f aca="false">VLOOKUP($B679,'Product Master'!$A$2:$O$5991,5,FALSE())</f>
        <v>Nutgrove</v>
      </c>
      <c r="F679" s="4" t="str">
        <f aca="false">VLOOKUP($B679,'Product Master'!$A$2:$O$5991,4,FALSE())</f>
        <v>Nutgrove In Oil Sardines, 12 oz</v>
      </c>
      <c r="G679" s="4" t="str">
        <f aca="false">VLOOKUP($B679,'Product Master'!$A$2:$O$5991,9,FALSE())</f>
        <v>12 oz</v>
      </c>
      <c r="H679" s="5" t="s">
        <v>16</v>
      </c>
      <c r="I679" s="6" t="n">
        <f aca="false">VLOOKUP($B679,'Product Master'!$A$2:$O$5991,14,FALSE())</f>
        <v>4.29</v>
      </c>
      <c r="J679" s="7" t="n">
        <f aca="false">VLOOKUP($B679,'Product Master'!$A$2:$O$5991,13,FALSE())</f>
        <v>4</v>
      </c>
      <c r="K679" s="7" t="str">
        <f aca="false">VLOOKUP($B679,'Product Master'!$A$2:$O$5991,11,FALSE())</f>
        <v>N</v>
      </c>
      <c r="L679" s="7" t="str">
        <f aca="false">VLOOKUP($B679,'Product Master'!$A$2:$O$5991,12,FALSE())</f>
        <v>N</v>
      </c>
      <c r="M679" s="3" t="n">
        <v>138</v>
      </c>
      <c r="N679" s="3" t="n">
        <v>6</v>
      </c>
    </row>
    <row r="680" customFormat="false" ht="15" hidden="false" customHeight="true" outlineLevel="0" collapsed="false">
      <c r="A680" s="3" t="s">
        <v>1371</v>
      </c>
      <c r="B680" s="3" t="s">
        <v>1372</v>
      </c>
      <c r="C680" s="4" t="str">
        <f aca="false">VLOOKUP($B680,'Product Master'!$A$2:$O$5991,7,FALSE())</f>
        <v>Dry Grocery</v>
      </c>
      <c r="D680" s="4" t="str">
        <f aca="false">VLOOKUP($B680,'Product Master'!$A$2:$O$5991,8,FALSE())</f>
        <v>Canned Meat &amp; Fish</v>
      </c>
      <c r="E680" s="4" t="str">
        <f aca="false">VLOOKUP($B680,'Product Master'!$A$2:$O$5991,5,FALSE())</f>
        <v>Harborline</v>
      </c>
      <c r="F680" s="4" t="str">
        <f aca="false">VLOOKUP($B680,'Product Master'!$A$2:$O$5991,4,FALSE())</f>
        <v>Harborline In Oil Sardines, 12 oz</v>
      </c>
      <c r="G680" s="4" t="str">
        <f aca="false">VLOOKUP($B680,'Product Master'!$A$2:$O$5991,9,FALSE())</f>
        <v>12 oz</v>
      </c>
      <c r="H680" s="5" t="s">
        <v>16</v>
      </c>
      <c r="I680" s="6" t="n">
        <f aca="false">VLOOKUP($B680,'Product Master'!$A$2:$O$5991,14,FALSE())</f>
        <v>1.99</v>
      </c>
      <c r="J680" s="7" t="n">
        <f aca="false">VLOOKUP($B680,'Product Master'!$A$2:$O$5991,13,FALSE())</f>
        <v>12</v>
      </c>
      <c r="K680" s="7" t="str">
        <f aca="false">VLOOKUP($B680,'Product Master'!$A$2:$O$5991,11,FALSE())</f>
        <v>Y</v>
      </c>
      <c r="L680" s="7" t="str">
        <f aca="false">VLOOKUP($B680,'Product Master'!$A$2:$O$5991,12,FALSE())</f>
        <v>N</v>
      </c>
      <c r="M680" s="3" t="n">
        <v>147</v>
      </c>
      <c r="N680" s="3" t="n">
        <v>28</v>
      </c>
    </row>
    <row r="681" customFormat="false" ht="15" hidden="false" customHeight="true" outlineLevel="0" collapsed="false">
      <c r="A681" s="3" t="s">
        <v>1373</v>
      </c>
      <c r="B681" s="3" t="s">
        <v>1374</v>
      </c>
      <c r="C681" s="4" t="str">
        <f aca="false">VLOOKUP($B681,'Product Master'!$A$2:$O$5991,7,FALSE())</f>
        <v>Dry Grocery</v>
      </c>
      <c r="D681" s="4" t="str">
        <f aca="false">VLOOKUP($B681,'Product Master'!$A$2:$O$5991,8,FALSE())</f>
        <v>Canned Meat &amp; Fish</v>
      </c>
      <c r="E681" s="4" t="str">
        <f aca="false">VLOOKUP($B681,'Product Master'!$A$2:$O$5991,5,FALSE())</f>
        <v>Nutgrove</v>
      </c>
      <c r="F681" s="4" t="str">
        <f aca="false">VLOOKUP($B681,'Product Master'!$A$2:$O$5991,4,FALSE())</f>
        <v>Nutgrove In Water Salmon, 12 oz</v>
      </c>
      <c r="G681" s="4" t="str">
        <f aca="false">VLOOKUP($B681,'Product Master'!$A$2:$O$5991,9,FALSE())</f>
        <v>12 oz</v>
      </c>
      <c r="H681" s="5" t="s">
        <v>16</v>
      </c>
      <c r="I681" s="6" t="n">
        <f aca="false">VLOOKUP($B681,'Product Master'!$A$2:$O$5991,14,FALSE())</f>
        <v>3.89</v>
      </c>
      <c r="J681" s="7" t="n">
        <f aca="false">VLOOKUP($B681,'Product Master'!$A$2:$O$5991,13,FALSE())</f>
        <v>4</v>
      </c>
      <c r="K681" s="7" t="str">
        <f aca="false">VLOOKUP($B681,'Product Master'!$A$2:$O$5991,11,FALSE())</f>
        <v>N</v>
      </c>
      <c r="L681" s="7" t="str">
        <f aca="false">VLOOKUP($B681,'Product Master'!$A$2:$O$5991,12,FALSE())</f>
        <v>N</v>
      </c>
      <c r="M681" s="3" t="n">
        <v>147</v>
      </c>
      <c r="N681" s="3" t="n">
        <v>37</v>
      </c>
    </row>
    <row r="682" customFormat="false" ht="15" hidden="false" customHeight="true" outlineLevel="0" collapsed="false">
      <c r="A682" s="3" t="s">
        <v>1375</v>
      </c>
      <c r="B682" s="3" t="s">
        <v>1376</v>
      </c>
      <c r="C682" s="4" t="str">
        <f aca="false">VLOOKUP($B682,'Product Master'!$A$2:$O$5991,7,FALSE())</f>
        <v>Dry Grocery</v>
      </c>
      <c r="D682" s="4" t="str">
        <f aca="false">VLOOKUP($B682,'Product Master'!$A$2:$O$5991,8,FALSE())</f>
        <v>Canned Meat &amp; Fish</v>
      </c>
      <c r="E682" s="4" t="str">
        <f aca="false">VLOOKUP($B682,'Product Master'!$A$2:$O$5991,5,FALSE())</f>
        <v>Nutgrove</v>
      </c>
      <c r="F682" s="4" t="str">
        <f aca="false">VLOOKUP($B682,'Product Master'!$A$2:$O$5991,4,FALSE())</f>
        <v>Nutgrove Smoked Corned Beef, 12 oz</v>
      </c>
      <c r="G682" s="4" t="str">
        <f aca="false">VLOOKUP($B682,'Product Master'!$A$2:$O$5991,9,FALSE())</f>
        <v>12 oz</v>
      </c>
      <c r="H682" s="5" t="s">
        <v>16</v>
      </c>
      <c r="I682" s="6" t="n">
        <f aca="false">VLOOKUP($B682,'Product Master'!$A$2:$O$5991,14,FALSE())</f>
        <v>4.99</v>
      </c>
      <c r="J682" s="7" t="n">
        <f aca="false">VLOOKUP($B682,'Product Master'!$A$2:$O$5991,13,FALSE())</f>
        <v>4</v>
      </c>
      <c r="K682" s="7" t="str">
        <f aca="false">VLOOKUP($B682,'Product Master'!$A$2:$O$5991,11,FALSE())</f>
        <v>N</v>
      </c>
      <c r="L682" s="7" t="str">
        <f aca="false">VLOOKUP($B682,'Product Master'!$A$2:$O$5991,12,FALSE())</f>
        <v>N</v>
      </c>
      <c r="M682" s="3" t="n">
        <v>94</v>
      </c>
      <c r="N682" s="3" t="n">
        <v>37</v>
      </c>
    </row>
    <row r="683" customFormat="false" ht="15" hidden="false" customHeight="true" outlineLevel="0" collapsed="false">
      <c r="A683" s="3" t="s">
        <v>1377</v>
      </c>
      <c r="B683" s="3" t="s">
        <v>1378</v>
      </c>
      <c r="C683" s="4" t="str">
        <f aca="false">VLOOKUP($B683,'Product Master'!$A$2:$O$5991,7,FALSE())</f>
        <v>Dry Grocery</v>
      </c>
      <c r="D683" s="4" t="str">
        <f aca="false">VLOOKUP($B683,'Product Master'!$A$2:$O$5991,8,FALSE())</f>
        <v>Canned Meat &amp; Fish</v>
      </c>
      <c r="E683" s="4" t="str">
        <f aca="false">VLOOKUP($B683,'Product Master'!$A$2:$O$5991,5,FALSE())</f>
        <v>Redbarn</v>
      </c>
      <c r="F683" s="4" t="str">
        <f aca="false">VLOOKUP($B683,'Product Master'!$A$2:$O$5991,4,FALSE())</f>
        <v>Redbarn In Water Luncheon Meat, 12 oz</v>
      </c>
      <c r="G683" s="4" t="str">
        <f aca="false">VLOOKUP($B683,'Product Master'!$A$2:$O$5991,9,FALSE())</f>
        <v>12 oz</v>
      </c>
      <c r="H683" s="5" t="s">
        <v>16</v>
      </c>
      <c r="I683" s="6" t="n">
        <f aca="false">VLOOKUP($B683,'Product Master'!$A$2:$O$5991,14,FALSE())</f>
        <v>2.39</v>
      </c>
      <c r="J683" s="7" t="n">
        <f aca="false">VLOOKUP($B683,'Product Master'!$A$2:$O$5991,13,FALSE())</f>
        <v>24</v>
      </c>
      <c r="K683" s="7" t="str">
        <f aca="false">VLOOKUP($B683,'Product Master'!$A$2:$O$5991,11,FALSE())</f>
        <v>N</v>
      </c>
      <c r="L683" s="7" t="str">
        <f aca="false">VLOOKUP($B683,'Product Master'!$A$2:$O$5991,12,FALSE())</f>
        <v>N</v>
      </c>
      <c r="M683" s="3" t="n">
        <v>124</v>
      </c>
      <c r="N683" s="3" t="n">
        <v>6</v>
      </c>
    </row>
    <row r="684" customFormat="false" ht="15" hidden="false" customHeight="true" outlineLevel="0" collapsed="false">
      <c r="A684" s="3" t="s">
        <v>1379</v>
      </c>
      <c r="B684" s="3" t="s">
        <v>1380</v>
      </c>
      <c r="C684" s="4" t="str">
        <f aca="false">VLOOKUP($B684,'Product Master'!$A$2:$O$5991,7,FALSE())</f>
        <v>Dry Grocery</v>
      </c>
      <c r="D684" s="4" t="str">
        <f aca="false">VLOOKUP($B684,'Product Master'!$A$2:$O$5991,8,FALSE())</f>
        <v>Canned Meat &amp; Fish</v>
      </c>
      <c r="E684" s="4" t="str">
        <f aca="false">VLOOKUP($B684,'Product Master'!$A$2:$O$5991,5,FALSE())</f>
        <v>Wheatstone</v>
      </c>
      <c r="F684" s="4" t="str">
        <f aca="false">VLOOKUP($B684,'Product Master'!$A$2:$O$5991,4,FALSE())</f>
        <v>Wheatstone In Oil Tuna, 5 oz</v>
      </c>
      <c r="G684" s="4" t="str">
        <f aca="false">VLOOKUP($B684,'Product Master'!$A$2:$O$5991,9,FALSE())</f>
        <v>5 oz</v>
      </c>
      <c r="H684" s="5" t="s">
        <v>16</v>
      </c>
      <c r="I684" s="6" t="n">
        <f aca="false">VLOOKUP($B684,'Product Master'!$A$2:$O$5991,14,FALSE())</f>
        <v>4.49</v>
      </c>
      <c r="J684" s="7" t="n">
        <f aca="false">VLOOKUP($B684,'Product Master'!$A$2:$O$5991,13,FALSE())</f>
        <v>4</v>
      </c>
      <c r="K684" s="7" t="str">
        <f aca="false">VLOOKUP($B684,'Product Master'!$A$2:$O$5991,11,FALSE())</f>
        <v>N</v>
      </c>
      <c r="L684" s="7" t="str">
        <f aca="false">VLOOKUP($B684,'Product Master'!$A$2:$O$5991,12,FALSE())</f>
        <v>N</v>
      </c>
      <c r="M684" s="3" t="n">
        <v>83</v>
      </c>
      <c r="N684" s="3" t="n">
        <v>10</v>
      </c>
    </row>
    <row r="685" customFormat="false" ht="15" hidden="false" customHeight="true" outlineLevel="0" collapsed="false">
      <c r="A685" s="3" t="s">
        <v>1381</v>
      </c>
      <c r="B685" s="3" t="s">
        <v>1382</v>
      </c>
      <c r="C685" s="4" t="str">
        <f aca="false">VLOOKUP($B685,'Product Master'!$A$2:$O$5991,7,FALSE())</f>
        <v>Dry Grocery</v>
      </c>
      <c r="D685" s="4" t="str">
        <f aca="false">VLOOKUP($B685,'Product Master'!$A$2:$O$5991,8,FALSE())</f>
        <v>Canned Meat &amp; Fish</v>
      </c>
      <c r="E685" s="4" t="str">
        <f aca="false">VLOOKUP($B685,'Product Master'!$A$2:$O$5991,5,FALSE())</f>
        <v>Golden Grain Co.</v>
      </c>
      <c r="F685" s="4" t="str">
        <f aca="false">VLOOKUP($B685,'Product Master'!$A$2:$O$5991,4,FALSE())</f>
        <v>Golden Grain Co. In Water Chicken Breast, 5 oz</v>
      </c>
      <c r="G685" s="4" t="str">
        <f aca="false">VLOOKUP($B685,'Product Master'!$A$2:$O$5991,9,FALSE())</f>
        <v>5 oz</v>
      </c>
      <c r="H685" s="5" t="s">
        <v>16</v>
      </c>
      <c r="I685" s="6" t="n">
        <f aca="false">VLOOKUP($B685,'Product Master'!$A$2:$O$5991,14,FALSE())</f>
        <v>4.29</v>
      </c>
      <c r="J685" s="7" t="n">
        <f aca="false">VLOOKUP($B685,'Product Master'!$A$2:$O$5991,13,FALSE())</f>
        <v>4</v>
      </c>
      <c r="K685" s="7" t="str">
        <f aca="false">VLOOKUP($B685,'Product Master'!$A$2:$O$5991,11,FALSE())</f>
        <v>N</v>
      </c>
      <c r="L685" s="7" t="str">
        <f aca="false">VLOOKUP($B685,'Product Master'!$A$2:$O$5991,12,FALSE())</f>
        <v>N</v>
      </c>
      <c r="M685" s="3" t="n">
        <v>34</v>
      </c>
      <c r="N685" s="3" t="n">
        <v>25</v>
      </c>
    </row>
    <row r="686" customFormat="false" ht="15" hidden="false" customHeight="true" outlineLevel="0" collapsed="false">
      <c r="A686" s="3" t="s">
        <v>1383</v>
      </c>
      <c r="B686" s="3" t="s">
        <v>1384</v>
      </c>
      <c r="C686" s="4" t="str">
        <f aca="false">VLOOKUP($B686,'Product Master'!$A$2:$O$5991,7,FALSE())</f>
        <v>Dry Grocery</v>
      </c>
      <c r="D686" s="4" t="str">
        <f aca="false">VLOOKUP($B686,'Product Master'!$A$2:$O$5991,8,FALSE())</f>
        <v>Canned Meat &amp; Fish</v>
      </c>
      <c r="E686" s="4" t="str">
        <f aca="false">VLOOKUP($B686,'Product Master'!$A$2:$O$5991,5,FALSE())</f>
        <v>Nutgrove</v>
      </c>
      <c r="F686" s="4" t="str">
        <f aca="false">VLOOKUP($B686,'Product Master'!$A$2:$O$5991,4,FALSE())</f>
        <v>Nutgrove Smoked Sardines, 5 oz</v>
      </c>
      <c r="G686" s="4" t="str">
        <f aca="false">VLOOKUP($B686,'Product Master'!$A$2:$O$5991,9,FALSE())</f>
        <v>5 oz</v>
      </c>
      <c r="H686" s="5" t="s">
        <v>16</v>
      </c>
      <c r="I686" s="6" t="n">
        <f aca="false">VLOOKUP($B686,'Product Master'!$A$2:$O$5991,14,FALSE())</f>
        <v>4.99</v>
      </c>
      <c r="J686" s="7" t="n">
        <f aca="false">VLOOKUP($B686,'Product Master'!$A$2:$O$5991,13,FALSE())</f>
        <v>1</v>
      </c>
      <c r="K686" s="7" t="str">
        <f aca="false">VLOOKUP($B686,'Product Master'!$A$2:$O$5991,11,FALSE())</f>
        <v>N</v>
      </c>
      <c r="L686" s="7" t="str">
        <f aca="false">VLOOKUP($B686,'Product Master'!$A$2:$O$5991,12,FALSE())</f>
        <v>N</v>
      </c>
      <c r="M686" s="3" t="n">
        <v>139</v>
      </c>
      <c r="N686" s="3" t="n">
        <v>37</v>
      </c>
    </row>
    <row r="687" customFormat="false" ht="15" hidden="false" customHeight="true" outlineLevel="0" collapsed="false">
      <c r="A687" s="3" t="s">
        <v>1385</v>
      </c>
      <c r="B687" s="3" t="s">
        <v>1386</v>
      </c>
      <c r="C687" s="4" t="str">
        <f aca="false">VLOOKUP($B687,'Product Master'!$A$2:$O$5991,7,FALSE())</f>
        <v>Dry Grocery</v>
      </c>
      <c r="D687" s="4" t="str">
        <f aca="false">VLOOKUP($B687,'Product Master'!$A$2:$O$5991,8,FALSE())</f>
        <v>Canned Meat &amp; Fish</v>
      </c>
      <c r="E687" s="4" t="str">
        <f aca="false">VLOOKUP($B687,'Product Master'!$A$2:$O$5991,5,FALSE())</f>
        <v>Wheatstone</v>
      </c>
      <c r="F687" s="4" t="str">
        <f aca="false">VLOOKUP($B687,'Product Master'!$A$2:$O$5991,4,FALSE())</f>
        <v>Wheatstone In Water Sardines, 12 oz</v>
      </c>
      <c r="G687" s="4" t="str">
        <f aca="false">VLOOKUP($B687,'Product Master'!$A$2:$O$5991,9,FALSE())</f>
        <v>12 oz</v>
      </c>
      <c r="H687" s="5" t="s">
        <v>16</v>
      </c>
      <c r="I687" s="6" t="n">
        <f aca="false">VLOOKUP($B687,'Product Master'!$A$2:$O$5991,14,FALSE())</f>
        <v>4.79</v>
      </c>
      <c r="J687" s="7" t="n">
        <f aca="false">VLOOKUP($B687,'Product Master'!$A$2:$O$5991,13,FALSE())</f>
        <v>4</v>
      </c>
      <c r="K687" s="7" t="str">
        <f aca="false">VLOOKUP($B687,'Product Master'!$A$2:$O$5991,11,FALSE())</f>
        <v>N</v>
      </c>
      <c r="L687" s="7" t="str">
        <f aca="false">VLOOKUP($B687,'Product Master'!$A$2:$O$5991,12,FALSE())</f>
        <v>N</v>
      </c>
      <c r="M687" s="3" t="n">
        <v>111</v>
      </c>
      <c r="N687" s="3" t="n">
        <v>17</v>
      </c>
    </row>
    <row r="688" customFormat="false" ht="15" hidden="false" customHeight="true" outlineLevel="0" collapsed="false">
      <c r="A688" s="3" t="s">
        <v>1387</v>
      </c>
      <c r="B688" s="3" t="s">
        <v>1388</v>
      </c>
      <c r="C688" s="4" t="str">
        <f aca="false">VLOOKUP($B688,'Product Master'!$A$2:$O$5991,7,FALSE())</f>
        <v>Dry Grocery</v>
      </c>
      <c r="D688" s="4" t="str">
        <f aca="false">VLOOKUP($B688,'Product Master'!$A$2:$O$5991,8,FALSE())</f>
        <v>Canned Meat &amp; Fish</v>
      </c>
      <c r="E688" s="4" t="str">
        <f aca="false">VLOOKUP($B688,'Product Master'!$A$2:$O$5991,5,FALSE())</f>
        <v>Orchard Spread</v>
      </c>
      <c r="F688" s="4" t="str">
        <f aca="false">VLOOKUP($B688,'Product Master'!$A$2:$O$5991,4,FALSE())</f>
        <v>Orchard Spread In Oil Tuna, 5 oz</v>
      </c>
      <c r="G688" s="4" t="str">
        <f aca="false">VLOOKUP($B688,'Product Master'!$A$2:$O$5991,9,FALSE())</f>
        <v>5 oz</v>
      </c>
      <c r="H688" s="5" t="s">
        <v>16</v>
      </c>
      <c r="I688" s="6" t="n">
        <f aca="false">VLOOKUP($B688,'Product Master'!$A$2:$O$5991,14,FALSE())</f>
        <v>3.49</v>
      </c>
      <c r="J688" s="7" t="n">
        <f aca="false">VLOOKUP($B688,'Product Master'!$A$2:$O$5991,13,FALSE())</f>
        <v>2</v>
      </c>
      <c r="K688" s="7" t="str">
        <f aca="false">VLOOKUP($B688,'Product Master'!$A$2:$O$5991,11,FALSE())</f>
        <v>N</v>
      </c>
      <c r="L688" s="7" t="str">
        <f aca="false">VLOOKUP($B688,'Product Master'!$A$2:$O$5991,12,FALSE())</f>
        <v>N</v>
      </c>
      <c r="M688" s="3" t="n">
        <v>56</v>
      </c>
      <c r="N688" s="3" t="n">
        <v>36</v>
      </c>
    </row>
    <row r="689" customFormat="false" ht="15" hidden="false" customHeight="true" outlineLevel="0" collapsed="false">
      <c r="A689" s="3" t="s">
        <v>1389</v>
      </c>
      <c r="B689" s="3" t="s">
        <v>1390</v>
      </c>
      <c r="C689" s="4" t="str">
        <f aca="false">VLOOKUP($B689,'Product Master'!$A$2:$O$5991,7,FALSE())</f>
        <v>Dry Grocery</v>
      </c>
      <c r="D689" s="4" t="str">
        <f aca="false">VLOOKUP($B689,'Product Master'!$A$2:$O$5991,8,FALSE())</f>
        <v>Canned Meat &amp; Fish</v>
      </c>
      <c r="E689" s="4" t="str">
        <f aca="false">VLOOKUP($B689,'Product Master'!$A$2:$O$5991,5,FALSE())</f>
        <v>Redbarn</v>
      </c>
      <c r="F689" s="4" t="str">
        <f aca="false">VLOOKUP($B689,'Product Master'!$A$2:$O$5991,4,FALSE())</f>
        <v>Redbarn Smoked Chicken Breast, 5 oz</v>
      </c>
      <c r="G689" s="4" t="str">
        <f aca="false">VLOOKUP($B689,'Product Master'!$A$2:$O$5991,9,FALSE())</f>
        <v>5 oz</v>
      </c>
      <c r="H689" s="5" t="s">
        <v>16</v>
      </c>
      <c r="I689" s="6" t="n">
        <f aca="false">VLOOKUP($B689,'Product Master'!$A$2:$O$5991,14,FALSE())</f>
        <v>1.39</v>
      </c>
      <c r="J689" s="7" t="n">
        <f aca="false">VLOOKUP($B689,'Product Master'!$A$2:$O$5991,13,FALSE())</f>
        <v>4</v>
      </c>
      <c r="K689" s="7" t="str">
        <f aca="false">VLOOKUP($B689,'Product Master'!$A$2:$O$5991,11,FALSE())</f>
        <v>N</v>
      </c>
      <c r="L689" s="7" t="str">
        <f aca="false">VLOOKUP($B689,'Product Master'!$A$2:$O$5991,12,FALSE())</f>
        <v>N</v>
      </c>
      <c r="M689" s="3" t="n">
        <v>128</v>
      </c>
      <c r="N689" s="3" t="n">
        <v>26</v>
      </c>
    </row>
    <row r="690" customFormat="false" ht="15" hidden="false" customHeight="true" outlineLevel="0" collapsed="false">
      <c r="A690" s="3" t="s">
        <v>1391</v>
      </c>
      <c r="B690" s="3" t="s">
        <v>1392</v>
      </c>
      <c r="C690" s="4" t="str">
        <f aca="false">VLOOKUP($B690,'Product Master'!$A$2:$O$5991,7,FALSE())</f>
        <v>Dry Grocery</v>
      </c>
      <c r="D690" s="4" t="str">
        <f aca="false">VLOOKUP($B690,'Product Master'!$A$2:$O$5991,8,FALSE())</f>
        <v>Canned Meat &amp; Fish</v>
      </c>
      <c r="E690" s="4" t="str">
        <f aca="false">VLOOKUP($B690,'Product Master'!$A$2:$O$5991,5,FALSE())</f>
        <v>Roastport</v>
      </c>
      <c r="F690" s="4" t="str">
        <f aca="false">VLOOKUP($B690,'Product Master'!$A$2:$O$5991,4,FALSE())</f>
        <v>Roastport In Water Tuna, 5 oz</v>
      </c>
      <c r="G690" s="4" t="str">
        <f aca="false">VLOOKUP($B690,'Product Master'!$A$2:$O$5991,9,FALSE())</f>
        <v>5 oz</v>
      </c>
      <c r="H690" s="5" t="s">
        <v>16</v>
      </c>
      <c r="I690" s="6" t="n">
        <f aca="false">VLOOKUP($B690,'Product Master'!$A$2:$O$5991,14,FALSE())</f>
        <v>1.79</v>
      </c>
      <c r="J690" s="7" t="n">
        <f aca="false">VLOOKUP($B690,'Product Master'!$A$2:$O$5991,13,FALSE())</f>
        <v>24</v>
      </c>
      <c r="K690" s="7" t="str">
        <f aca="false">VLOOKUP($B690,'Product Master'!$A$2:$O$5991,11,FALSE())</f>
        <v>N</v>
      </c>
      <c r="L690" s="7" t="str">
        <f aca="false">VLOOKUP($B690,'Product Master'!$A$2:$O$5991,12,FALSE())</f>
        <v>N</v>
      </c>
      <c r="M690" s="3" t="n">
        <v>9</v>
      </c>
      <c r="N690" s="3" t="n">
        <v>19</v>
      </c>
    </row>
    <row r="691" customFormat="false" ht="15" hidden="false" customHeight="true" outlineLevel="0" collapsed="false">
      <c r="A691" s="3" t="s">
        <v>1393</v>
      </c>
      <c r="B691" s="3" t="s">
        <v>1394</v>
      </c>
      <c r="C691" s="4" t="str">
        <f aca="false">VLOOKUP($B691,'Product Master'!$A$2:$O$5991,7,FALSE())</f>
        <v>Dry Grocery</v>
      </c>
      <c r="D691" s="4" t="str">
        <f aca="false">VLOOKUP($B691,'Product Master'!$A$2:$O$5991,8,FALSE())</f>
        <v>Canned Meat &amp; Fish</v>
      </c>
      <c r="E691" s="4" t="str">
        <f aca="false">VLOOKUP($B691,'Product Master'!$A$2:$O$5991,5,FALSE())</f>
        <v>Redbarn</v>
      </c>
      <c r="F691" s="4" t="str">
        <f aca="false">VLOOKUP($B691,'Product Master'!$A$2:$O$5991,4,FALSE())</f>
        <v>Redbarn Smoked Luncheon Meat, 12 oz</v>
      </c>
      <c r="G691" s="4" t="str">
        <f aca="false">VLOOKUP($B691,'Product Master'!$A$2:$O$5991,9,FALSE())</f>
        <v>12 oz</v>
      </c>
      <c r="H691" s="5" t="s">
        <v>16</v>
      </c>
      <c r="I691" s="6" t="n">
        <f aca="false">VLOOKUP($B691,'Product Master'!$A$2:$O$5991,14,FALSE())</f>
        <v>3.39</v>
      </c>
      <c r="J691" s="7" t="n">
        <f aca="false">VLOOKUP($B691,'Product Master'!$A$2:$O$5991,13,FALSE())</f>
        <v>1</v>
      </c>
      <c r="K691" s="7" t="str">
        <f aca="false">VLOOKUP($B691,'Product Master'!$A$2:$O$5991,11,FALSE())</f>
        <v>N</v>
      </c>
      <c r="L691" s="7" t="str">
        <f aca="false">VLOOKUP($B691,'Product Master'!$A$2:$O$5991,12,FALSE())</f>
        <v>N</v>
      </c>
      <c r="M691" s="3" t="n">
        <v>40</v>
      </c>
      <c r="N691" s="3" t="n">
        <v>31</v>
      </c>
    </row>
    <row r="692" customFormat="false" ht="15" hidden="false" customHeight="true" outlineLevel="0" collapsed="false">
      <c r="A692" s="3" t="s">
        <v>1395</v>
      </c>
      <c r="B692" s="3" t="s">
        <v>1396</v>
      </c>
      <c r="C692" s="4" t="str">
        <f aca="false">VLOOKUP($B692,'Product Master'!$A$2:$O$5991,7,FALSE())</f>
        <v>Dry Grocery</v>
      </c>
      <c r="D692" s="4" t="str">
        <f aca="false">VLOOKUP($B692,'Product Master'!$A$2:$O$5991,8,FALSE())</f>
        <v>Canned Meat &amp; Fish</v>
      </c>
      <c r="E692" s="4" t="str">
        <f aca="false">VLOOKUP($B692,'Product Master'!$A$2:$O$5991,5,FALSE())</f>
        <v>Nutgrove</v>
      </c>
      <c r="F692" s="4" t="str">
        <f aca="false">VLOOKUP($B692,'Product Master'!$A$2:$O$5991,4,FALSE())</f>
        <v>Nutgrove In Water Chicken Breast, 12 oz</v>
      </c>
      <c r="G692" s="4" t="str">
        <f aca="false">VLOOKUP($B692,'Product Master'!$A$2:$O$5991,9,FALSE())</f>
        <v>12 oz</v>
      </c>
      <c r="H692" s="5" t="s">
        <v>16</v>
      </c>
      <c r="I692" s="6" t="n">
        <f aca="false">VLOOKUP($B692,'Product Master'!$A$2:$O$5991,14,FALSE())</f>
        <v>2.99</v>
      </c>
      <c r="J692" s="7" t="n">
        <f aca="false">VLOOKUP($B692,'Product Master'!$A$2:$O$5991,13,FALSE())</f>
        <v>6</v>
      </c>
      <c r="K692" s="7" t="str">
        <f aca="false">VLOOKUP($B692,'Product Master'!$A$2:$O$5991,11,FALSE())</f>
        <v>N</v>
      </c>
      <c r="L692" s="7" t="str">
        <f aca="false">VLOOKUP($B692,'Product Master'!$A$2:$O$5991,12,FALSE())</f>
        <v>N</v>
      </c>
      <c r="M692" s="3" t="n">
        <v>32</v>
      </c>
      <c r="N692" s="3" t="n">
        <v>18</v>
      </c>
    </row>
    <row r="693" customFormat="false" ht="15" hidden="false" customHeight="true" outlineLevel="0" collapsed="false">
      <c r="A693" s="3" t="s">
        <v>1397</v>
      </c>
      <c r="B693" s="3" t="s">
        <v>1398</v>
      </c>
      <c r="C693" s="4" t="str">
        <f aca="false">VLOOKUP($B693,'Product Master'!$A$2:$O$5991,7,FALSE())</f>
        <v>Dry Grocery</v>
      </c>
      <c r="D693" s="4" t="str">
        <f aca="false">VLOOKUP($B693,'Product Master'!$A$2:$O$5991,8,FALSE())</f>
        <v>Canned Meat &amp; Fish</v>
      </c>
      <c r="E693" s="4" t="str">
        <f aca="false">VLOOKUP($B693,'Product Master'!$A$2:$O$5991,5,FALSE())</f>
        <v>Roastport</v>
      </c>
      <c r="F693" s="4" t="str">
        <f aca="false">VLOOKUP($B693,'Product Master'!$A$2:$O$5991,4,FALSE())</f>
        <v>Roastport Smoked Chicken Breast, 5 oz</v>
      </c>
      <c r="G693" s="4" t="str">
        <f aca="false">VLOOKUP($B693,'Product Master'!$A$2:$O$5991,9,FALSE())</f>
        <v>5 oz</v>
      </c>
      <c r="H693" s="5" t="s">
        <v>16</v>
      </c>
      <c r="I693" s="6" t="n">
        <f aca="false">VLOOKUP($B693,'Product Master'!$A$2:$O$5991,14,FALSE())</f>
        <v>2.29</v>
      </c>
      <c r="J693" s="7" t="n">
        <f aca="false">VLOOKUP($B693,'Product Master'!$A$2:$O$5991,13,FALSE())</f>
        <v>2</v>
      </c>
      <c r="K693" s="7" t="str">
        <f aca="false">VLOOKUP($B693,'Product Master'!$A$2:$O$5991,11,FALSE())</f>
        <v>N</v>
      </c>
      <c r="L693" s="7" t="str">
        <f aca="false">VLOOKUP($B693,'Product Master'!$A$2:$O$5991,12,FALSE())</f>
        <v>N</v>
      </c>
      <c r="M693" s="3" t="n">
        <v>40</v>
      </c>
      <c r="N693" s="3" t="n">
        <v>22</v>
      </c>
    </row>
    <row r="694" customFormat="false" ht="15" hidden="false" customHeight="true" outlineLevel="0" collapsed="false">
      <c r="A694" s="3" t="s">
        <v>1399</v>
      </c>
      <c r="B694" s="3" t="s">
        <v>1400</v>
      </c>
      <c r="C694" s="4" t="str">
        <f aca="false">VLOOKUP($B694,'Product Master'!$A$2:$O$5991,7,FALSE())</f>
        <v>Dry Grocery</v>
      </c>
      <c r="D694" s="4" t="str">
        <f aca="false">VLOOKUP($B694,'Product Master'!$A$2:$O$5991,8,FALSE())</f>
        <v>Canned Meat &amp; Fish</v>
      </c>
      <c r="E694" s="4" t="str">
        <f aca="false">VLOOKUP($B694,'Product Master'!$A$2:$O$5991,5,FALSE())</f>
        <v>Orchard Spread</v>
      </c>
      <c r="F694" s="4" t="str">
        <f aca="false">VLOOKUP($B694,'Product Master'!$A$2:$O$5991,4,FALSE())</f>
        <v>Orchard Spread In Water Corned Beef, 12 oz</v>
      </c>
      <c r="G694" s="4" t="str">
        <f aca="false">VLOOKUP($B694,'Product Master'!$A$2:$O$5991,9,FALSE())</f>
        <v>12 oz</v>
      </c>
      <c r="H694" s="5" t="s">
        <v>16</v>
      </c>
      <c r="I694" s="6" t="n">
        <f aca="false">VLOOKUP($B694,'Product Master'!$A$2:$O$5991,14,FALSE())</f>
        <v>3.29</v>
      </c>
      <c r="J694" s="7" t="n">
        <f aca="false">VLOOKUP($B694,'Product Master'!$A$2:$O$5991,13,FALSE())</f>
        <v>8</v>
      </c>
      <c r="K694" s="7" t="str">
        <f aca="false">VLOOKUP($B694,'Product Master'!$A$2:$O$5991,11,FALSE())</f>
        <v>N</v>
      </c>
      <c r="L694" s="7" t="str">
        <f aca="false">VLOOKUP($B694,'Product Master'!$A$2:$O$5991,12,FALSE())</f>
        <v>N</v>
      </c>
      <c r="M694" s="3" t="n">
        <v>70</v>
      </c>
      <c r="N694" s="3" t="n">
        <v>15</v>
      </c>
    </row>
    <row r="695" customFormat="false" ht="15" hidden="false" customHeight="true" outlineLevel="0" collapsed="false">
      <c r="A695" s="3" t="s">
        <v>1401</v>
      </c>
      <c r="B695" s="3" t="s">
        <v>1402</v>
      </c>
      <c r="C695" s="4" t="str">
        <f aca="false">VLOOKUP($B695,'Product Master'!$A$2:$O$5991,7,FALSE())</f>
        <v>Dry Grocery</v>
      </c>
      <c r="D695" s="4" t="str">
        <f aca="false">VLOOKUP($B695,'Product Master'!$A$2:$O$5991,8,FALSE())</f>
        <v>Canned Meat &amp; Fish</v>
      </c>
      <c r="E695" s="4" t="str">
        <f aca="false">VLOOKUP($B695,'Product Master'!$A$2:$O$5991,5,FALSE())</f>
        <v>Nutgrove</v>
      </c>
      <c r="F695" s="4" t="str">
        <f aca="false">VLOOKUP($B695,'Product Master'!$A$2:$O$5991,4,FALSE())</f>
        <v>Nutgrove In Oil Luncheon Meat, 12 oz</v>
      </c>
      <c r="G695" s="4" t="str">
        <f aca="false">VLOOKUP($B695,'Product Master'!$A$2:$O$5991,9,FALSE())</f>
        <v>12 oz</v>
      </c>
      <c r="H695" s="5" t="s">
        <v>16</v>
      </c>
      <c r="I695" s="6" t="n">
        <f aca="false">VLOOKUP($B695,'Product Master'!$A$2:$O$5991,14,FALSE())</f>
        <v>1.89</v>
      </c>
      <c r="J695" s="7" t="n">
        <f aca="false">VLOOKUP($B695,'Product Master'!$A$2:$O$5991,13,FALSE())</f>
        <v>2</v>
      </c>
      <c r="K695" s="7" t="str">
        <f aca="false">VLOOKUP($B695,'Product Master'!$A$2:$O$5991,11,FALSE())</f>
        <v>N</v>
      </c>
      <c r="L695" s="7" t="str">
        <f aca="false">VLOOKUP($B695,'Product Master'!$A$2:$O$5991,12,FALSE())</f>
        <v>N</v>
      </c>
      <c r="M695" s="3" t="n">
        <v>105</v>
      </c>
      <c r="N695" s="3" t="n">
        <v>18</v>
      </c>
    </row>
    <row r="696" customFormat="false" ht="15" hidden="false" customHeight="true" outlineLevel="0" collapsed="false">
      <c r="A696" s="3" t="s">
        <v>1403</v>
      </c>
      <c r="B696" s="3" t="s">
        <v>1404</v>
      </c>
      <c r="C696" s="4" t="str">
        <f aca="false">VLOOKUP($B696,'Product Master'!$A$2:$O$5991,7,FALSE())</f>
        <v>Dry Grocery</v>
      </c>
      <c r="D696" s="4" t="str">
        <f aca="false">VLOOKUP($B696,'Product Master'!$A$2:$O$5991,8,FALSE())</f>
        <v>Canned Meat &amp; Fish</v>
      </c>
      <c r="E696" s="4" t="str">
        <f aca="false">VLOOKUP($B696,'Product Master'!$A$2:$O$5991,5,FALSE())</f>
        <v>Orchard Spread</v>
      </c>
      <c r="F696" s="4" t="str">
        <f aca="false">VLOOKUP($B696,'Product Master'!$A$2:$O$5991,4,FALSE())</f>
        <v>Orchard Spread In Water Chicken Breast, 12 oz</v>
      </c>
      <c r="G696" s="4" t="str">
        <f aca="false">VLOOKUP($B696,'Product Master'!$A$2:$O$5991,9,FALSE())</f>
        <v>12 oz</v>
      </c>
      <c r="H696" s="5" t="s">
        <v>16</v>
      </c>
      <c r="I696" s="6" t="n">
        <f aca="false">VLOOKUP($B696,'Product Master'!$A$2:$O$5991,14,FALSE())</f>
        <v>3.39</v>
      </c>
      <c r="J696" s="7" t="n">
        <f aca="false">VLOOKUP($B696,'Product Master'!$A$2:$O$5991,13,FALSE())</f>
        <v>2</v>
      </c>
      <c r="K696" s="7" t="str">
        <f aca="false">VLOOKUP($B696,'Product Master'!$A$2:$O$5991,11,FALSE())</f>
        <v>N</v>
      </c>
      <c r="L696" s="7" t="str">
        <f aca="false">VLOOKUP($B696,'Product Master'!$A$2:$O$5991,12,FALSE())</f>
        <v>N</v>
      </c>
      <c r="M696" s="3" t="n">
        <v>39</v>
      </c>
      <c r="N696" s="3" t="n">
        <v>34</v>
      </c>
    </row>
    <row r="697" customFormat="false" ht="15" hidden="false" customHeight="true" outlineLevel="0" collapsed="false">
      <c r="A697" s="3" t="s">
        <v>1405</v>
      </c>
      <c r="B697" s="3" t="s">
        <v>1406</v>
      </c>
      <c r="C697" s="4" t="str">
        <f aca="false">VLOOKUP($B697,'Product Master'!$A$2:$O$5991,7,FALSE())</f>
        <v>Dry Grocery</v>
      </c>
      <c r="D697" s="4" t="str">
        <f aca="false">VLOOKUP($B697,'Product Master'!$A$2:$O$5991,8,FALSE())</f>
        <v>Canned Meat &amp; Fish</v>
      </c>
      <c r="E697" s="4" t="str">
        <f aca="false">VLOOKUP($B697,'Product Master'!$A$2:$O$5991,5,FALSE())</f>
        <v>Thrift Row</v>
      </c>
      <c r="F697" s="4" t="str">
        <f aca="false">VLOOKUP($B697,'Product Master'!$A$2:$O$5991,4,FALSE())</f>
        <v>Thrift Row In Water Corned Beef, 5 oz</v>
      </c>
      <c r="G697" s="4" t="str">
        <f aca="false">VLOOKUP($B697,'Product Master'!$A$2:$O$5991,9,FALSE())</f>
        <v>5 oz</v>
      </c>
      <c r="H697" s="5" t="s">
        <v>16</v>
      </c>
      <c r="I697" s="6" t="n">
        <f aca="false">VLOOKUP($B697,'Product Master'!$A$2:$O$5991,14,FALSE())</f>
        <v>2.29</v>
      </c>
      <c r="J697" s="7" t="n">
        <f aca="false">VLOOKUP($B697,'Product Master'!$A$2:$O$5991,13,FALSE())</f>
        <v>24</v>
      </c>
      <c r="K697" s="7" t="str">
        <f aca="false">VLOOKUP($B697,'Product Master'!$A$2:$O$5991,11,FALSE())</f>
        <v>Y</v>
      </c>
      <c r="L697" s="7" t="str">
        <f aca="false">VLOOKUP($B697,'Product Master'!$A$2:$O$5991,12,FALSE())</f>
        <v>N</v>
      </c>
      <c r="M697" s="3" t="n">
        <v>51</v>
      </c>
      <c r="N697" s="3" t="n">
        <v>19</v>
      </c>
    </row>
    <row r="698" customFormat="false" ht="15" hidden="false" customHeight="true" outlineLevel="0" collapsed="false">
      <c r="A698" s="3" t="s">
        <v>1407</v>
      </c>
      <c r="B698" s="3" t="s">
        <v>1408</v>
      </c>
      <c r="C698" s="4" t="str">
        <f aca="false">VLOOKUP($B698,'Product Master'!$A$2:$O$5991,7,FALSE())</f>
        <v>Dry Grocery</v>
      </c>
      <c r="D698" s="4" t="str">
        <f aca="false">VLOOKUP($B698,'Product Master'!$A$2:$O$5991,8,FALSE())</f>
        <v>Canned Meat &amp; Fish</v>
      </c>
      <c r="E698" s="4" t="str">
        <f aca="false">VLOOKUP($B698,'Product Master'!$A$2:$O$5991,5,FALSE())</f>
        <v>Wheatstone</v>
      </c>
      <c r="F698" s="4" t="str">
        <f aca="false">VLOOKUP($B698,'Product Master'!$A$2:$O$5991,4,FALSE())</f>
        <v>Wheatstone In Water Tuna, 5 oz</v>
      </c>
      <c r="G698" s="4" t="str">
        <f aca="false">VLOOKUP($B698,'Product Master'!$A$2:$O$5991,9,FALSE())</f>
        <v>5 oz</v>
      </c>
      <c r="H698" s="5" t="s">
        <v>16</v>
      </c>
      <c r="I698" s="6" t="n">
        <f aca="false">VLOOKUP($B698,'Product Master'!$A$2:$O$5991,14,FALSE())</f>
        <v>2.49</v>
      </c>
      <c r="J698" s="7" t="n">
        <f aca="false">VLOOKUP($B698,'Product Master'!$A$2:$O$5991,13,FALSE())</f>
        <v>2</v>
      </c>
      <c r="K698" s="7" t="str">
        <f aca="false">VLOOKUP($B698,'Product Master'!$A$2:$O$5991,11,FALSE())</f>
        <v>N</v>
      </c>
      <c r="L698" s="7" t="str">
        <f aca="false">VLOOKUP($B698,'Product Master'!$A$2:$O$5991,12,FALSE())</f>
        <v>N</v>
      </c>
      <c r="M698" s="3" t="n">
        <v>139</v>
      </c>
      <c r="N698" s="3" t="n">
        <v>27</v>
      </c>
    </row>
    <row r="699" customFormat="false" ht="15" hidden="false" customHeight="true" outlineLevel="0" collapsed="false">
      <c r="A699" s="3" t="s">
        <v>1409</v>
      </c>
      <c r="B699" s="3" t="s">
        <v>1410</v>
      </c>
      <c r="C699" s="4" t="str">
        <f aca="false">VLOOKUP($B699,'Product Master'!$A$2:$O$5991,7,FALSE())</f>
        <v>Dry Grocery</v>
      </c>
      <c r="D699" s="4" t="str">
        <f aca="false">VLOOKUP($B699,'Product Master'!$A$2:$O$5991,8,FALSE())</f>
        <v>Canned Meat &amp; Fish</v>
      </c>
      <c r="E699" s="4" t="str">
        <f aca="false">VLOOKUP($B699,'Product Master'!$A$2:$O$5991,5,FALSE())</f>
        <v>Pepperlane</v>
      </c>
      <c r="F699" s="4" t="str">
        <f aca="false">VLOOKUP($B699,'Product Master'!$A$2:$O$5991,4,FALSE())</f>
        <v>Pepperlane Smoked Tuna, 5 oz</v>
      </c>
      <c r="G699" s="4" t="str">
        <f aca="false">VLOOKUP($B699,'Product Master'!$A$2:$O$5991,9,FALSE())</f>
        <v>5 oz</v>
      </c>
      <c r="H699" s="5" t="s">
        <v>16</v>
      </c>
      <c r="I699" s="6" t="n">
        <f aca="false">VLOOKUP($B699,'Product Master'!$A$2:$O$5991,14,FALSE())</f>
        <v>4.89</v>
      </c>
      <c r="J699" s="7" t="n">
        <f aca="false">VLOOKUP($B699,'Product Master'!$A$2:$O$5991,13,FALSE())</f>
        <v>24</v>
      </c>
      <c r="K699" s="7" t="str">
        <f aca="false">VLOOKUP($B699,'Product Master'!$A$2:$O$5991,11,FALSE())</f>
        <v>N</v>
      </c>
      <c r="L699" s="7" t="str">
        <f aca="false">VLOOKUP($B699,'Product Master'!$A$2:$O$5991,12,FALSE())</f>
        <v>N</v>
      </c>
      <c r="M699" s="3" t="n">
        <v>132</v>
      </c>
      <c r="N699" s="3" t="n">
        <v>32</v>
      </c>
    </row>
    <row r="700" customFormat="false" ht="15" hidden="false" customHeight="true" outlineLevel="0" collapsed="false">
      <c r="A700" s="3" t="s">
        <v>1411</v>
      </c>
      <c r="B700" s="3" t="s">
        <v>1412</v>
      </c>
      <c r="C700" s="4" t="str">
        <f aca="false">VLOOKUP($B700,'Product Master'!$A$2:$O$5991,7,FALSE())</f>
        <v>Dry Grocery</v>
      </c>
      <c r="D700" s="4" t="str">
        <f aca="false">VLOOKUP($B700,'Product Master'!$A$2:$O$5991,8,FALSE())</f>
        <v>Canned Meat &amp; Fish</v>
      </c>
      <c r="E700" s="4" t="str">
        <f aca="false">VLOOKUP($B700,'Product Master'!$A$2:$O$5991,5,FALSE())</f>
        <v>Wheatstone</v>
      </c>
      <c r="F700" s="4" t="str">
        <f aca="false">VLOOKUP($B700,'Product Master'!$A$2:$O$5991,4,FALSE())</f>
        <v>Wheatstone In Water Salmon, 12 oz</v>
      </c>
      <c r="G700" s="4" t="str">
        <f aca="false">VLOOKUP($B700,'Product Master'!$A$2:$O$5991,9,FALSE())</f>
        <v>12 oz</v>
      </c>
      <c r="H700" s="5" t="s">
        <v>16</v>
      </c>
      <c r="I700" s="6" t="n">
        <f aca="false">VLOOKUP($B700,'Product Master'!$A$2:$O$5991,14,FALSE())</f>
        <v>2.29</v>
      </c>
      <c r="J700" s="7" t="n">
        <f aca="false">VLOOKUP($B700,'Product Master'!$A$2:$O$5991,13,FALSE())</f>
        <v>6</v>
      </c>
      <c r="K700" s="7" t="str">
        <f aca="false">VLOOKUP($B700,'Product Master'!$A$2:$O$5991,11,FALSE())</f>
        <v>N</v>
      </c>
      <c r="L700" s="7" t="str">
        <f aca="false">VLOOKUP($B700,'Product Master'!$A$2:$O$5991,12,FALSE())</f>
        <v>N</v>
      </c>
      <c r="M700" s="3" t="n">
        <v>114</v>
      </c>
      <c r="N700" s="3" t="n">
        <v>16</v>
      </c>
    </row>
    <row r="701" customFormat="false" ht="15" hidden="false" customHeight="true" outlineLevel="0" collapsed="false">
      <c r="A701" s="3" t="s">
        <v>1413</v>
      </c>
      <c r="B701" s="3" t="s">
        <v>1414</v>
      </c>
      <c r="C701" s="4" t="str">
        <f aca="false">VLOOKUP($B701,'Product Master'!$A$2:$O$5991,7,FALSE())</f>
        <v>Dry Grocery</v>
      </c>
      <c r="D701" s="4" t="str">
        <f aca="false">VLOOKUP($B701,'Product Master'!$A$2:$O$5991,8,FALSE())</f>
        <v>Canned Meat &amp; Fish</v>
      </c>
      <c r="E701" s="4" t="str">
        <f aca="false">VLOOKUP($B701,'Product Master'!$A$2:$O$5991,5,FALSE())</f>
        <v>Redbarn</v>
      </c>
      <c r="F701" s="4" t="str">
        <f aca="false">VLOOKUP($B701,'Product Master'!$A$2:$O$5991,4,FALSE())</f>
        <v>Redbarn In Oil Tuna, 5 oz</v>
      </c>
      <c r="G701" s="4" t="str">
        <f aca="false">VLOOKUP($B701,'Product Master'!$A$2:$O$5991,9,FALSE())</f>
        <v>5 oz</v>
      </c>
      <c r="H701" s="5" t="s">
        <v>16</v>
      </c>
      <c r="I701" s="6" t="n">
        <f aca="false">VLOOKUP($B701,'Product Master'!$A$2:$O$5991,14,FALSE())</f>
        <v>3.29</v>
      </c>
      <c r="J701" s="7" t="n">
        <f aca="false">VLOOKUP($B701,'Product Master'!$A$2:$O$5991,13,FALSE())</f>
        <v>12</v>
      </c>
      <c r="K701" s="7" t="str">
        <f aca="false">VLOOKUP($B701,'Product Master'!$A$2:$O$5991,11,FALSE())</f>
        <v>N</v>
      </c>
      <c r="L701" s="7" t="str">
        <f aca="false">VLOOKUP($B701,'Product Master'!$A$2:$O$5991,12,FALSE())</f>
        <v>N</v>
      </c>
      <c r="M701" s="3" t="n">
        <v>5</v>
      </c>
      <c r="N701" s="3" t="n">
        <v>4</v>
      </c>
    </row>
    <row r="702" customFormat="false" ht="15" hidden="false" customHeight="true" outlineLevel="0" collapsed="false">
      <c r="A702" s="3" t="s">
        <v>1415</v>
      </c>
      <c r="B702" s="3" t="s">
        <v>1416</v>
      </c>
      <c r="C702" s="4" t="str">
        <f aca="false">VLOOKUP($B702,'Product Master'!$A$2:$O$5991,7,FALSE())</f>
        <v>Dry Grocery</v>
      </c>
      <c r="D702" s="4" t="str">
        <f aca="false">VLOOKUP($B702,'Product Master'!$A$2:$O$5991,8,FALSE())</f>
        <v>Canned Meat &amp; Fish</v>
      </c>
      <c r="E702" s="4" t="str">
        <f aca="false">VLOOKUP($B702,'Product Master'!$A$2:$O$5991,5,FALSE())</f>
        <v>Redbarn</v>
      </c>
      <c r="F702" s="4" t="str">
        <f aca="false">VLOOKUP($B702,'Product Master'!$A$2:$O$5991,4,FALSE())</f>
        <v>Redbarn In Water Tuna, 5 oz</v>
      </c>
      <c r="G702" s="4" t="str">
        <f aca="false">VLOOKUP($B702,'Product Master'!$A$2:$O$5991,9,FALSE())</f>
        <v>5 oz</v>
      </c>
      <c r="H702" s="5" t="s">
        <v>16</v>
      </c>
      <c r="I702" s="6" t="n">
        <f aca="false">VLOOKUP($B702,'Product Master'!$A$2:$O$5991,14,FALSE())</f>
        <v>4.49</v>
      </c>
      <c r="J702" s="7" t="n">
        <f aca="false">VLOOKUP($B702,'Product Master'!$A$2:$O$5991,13,FALSE())</f>
        <v>12</v>
      </c>
      <c r="K702" s="7" t="str">
        <f aca="false">VLOOKUP($B702,'Product Master'!$A$2:$O$5991,11,FALSE())</f>
        <v>N</v>
      </c>
      <c r="L702" s="7" t="str">
        <f aca="false">VLOOKUP($B702,'Product Master'!$A$2:$O$5991,12,FALSE())</f>
        <v>N</v>
      </c>
      <c r="M702" s="3" t="n">
        <v>19</v>
      </c>
      <c r="N702" s="3" t="n">
        <v>36</v>
      </c>
    </row>
    <row r="703" customFormat="false" ht="15" hidden="false" customHeight="true" outlineLevel="0" collapsed="false">
      <c r="A703" s="3" t="s">
        <v>1417</v>
      </c>
      <c r="B703" s="3" t="s">
        <v>1418</v>
      </c>
      <c r="C703" s="4" t="str">
        <f aca="false">VLOOKUP($B703,'Product Master'!$A$2:$O$5991,7,FALSE())</f>
        <v>Dry Grocery</v>
      </c>
      <c r="D703" s="4" t="str">
        <f aca="false">VLOOKUP($B703,'Product Master'!$A$2:$O$5991,8,FALSE())</f>
        <v>Canned Meat &amp; Fish</v>
      </c>
      <c r="E703" s="4" t="str">
        <f aca="false">VLOOKUP($B703,'Product Master'!$A$2:$O$5991,5,FALSE())</f>
        <v>Kettle Row</v>
      </c>
      <c r="F703" s="4" t="str">
        <f aca="false">VLOOKUP($B703,'Product Master'!$A$2:$O$5991,4,FALSE())</f>
        <v>Kettle Row Smoked Corned Beef, 12 oz</v>
      </c>
      <c r="G703" s="4" t="str">
        <f aca="false">VLOOKUP($B703,'Product Master'!$A$2:$O$5991,9,FALSE())</f>
        <v>12 oz</v>
      </c>
      <c r="H703" s="5" t="s">
        <v>16</v>
      </c>
      <c r="I703" s="6" t="n">
        <f aca="false">VLOOKUP($B703,'Product Master'!$A$2:$O$5991,14,FALSE())</f>
        <v>1.29</v>
      </c>
      <c r="J703" s="7" t="n">
        <f aca="false">VLOOKUP($B703,'Product Master'!$A$2:$O$5991,13,FALSE())</f>
        <v>1</v>
      </c>
      <c r="K703" s="7" t="str">
        <f aca="false">VLOOKUP($B703,'Product Master'!$A$2:$O$5991,11,FALSE())</f>
        <v>N</v>
      </c>
      <c r="L703" s="7" t="str">
        <f aca="false">VLOOKUP($B703,'Product Master'!$A$2:$O$5991,12,FALSE())</f>
        <v>N</v>
      </c>
      <c r="M703" s="3" t="n">
        <v>147</v>
      </c>
      <c r="N703" s="3" t="n">
        <v>10</v>
      </c>
    </row>
    <row r="704" customFormat="false" ht="15" hidden="false" customHeight="true" outlineLevel="0" collapsed="false">
      <c r="A704" s="3" t="s">
        <v>1419</v>
      </c>
      <c r="B704" s="3" t="s">
        <v>1420</v>
      </c>
      <c r="C704" s="4" t="str">
        <f aca="false">VLOOKUP($B704,'Product Master'!$A$2:$O$5991,7,FALSE())</f>
        <v>Dry Grocery</v>
      </c>
      <c r="D704" s="4" t="str">
        <f aca="false">VLOOKUP($B704,'Product Master'!$A$2:$O$5991,8,FALSE())</f>
        <v>Canned Meat &amp; Fish</v>
      </c>
      <c r="E704" s="4" t="str">
        <f aca="false">VLOOKUP($B704,'Product Master'!$A$2:$O$5991,5,FALSE())</f>
        <v>Redbarn</v>
      </c>
      <c r="F704" s="4" t="str">
        <f aca="false">VLOOKUP($B704,'Product Master'!$A$2:$O$5991,4,FALSE())</f>
        <v>Redbarn In Oil Salmon, 12 oz</v>
      </c>
      <c r="G704" s="4" t="str">
        <f aca="false">VLOOKUP($B704,'Product Master'!$A$2:$O$5991,9,FALSE())</f>
        <v>12 oz</v>
      </c>
      <c r="H704" s="5" t="s">
        <v>16</v>
      </c>
      <c r="I704" s="6" t="n">
        <f aca="false">VLOOKUP($B704,'Product Master'!$A$2:$O$5991,14,FALSE())</f>
        <v>3.29</v>
      </c>
      <c r="J704" s="7" t="n">
        <f aca="false">VLOOKUP($B704,'Product Master'!$A$2:$O$5991,13,FALSE())</f>
        <v>6</v>
      </c>
      <c r="K704" s="7" t="str">
        <f aca="false">VLOOKUP($B704,'Product Master'!$A$2:$O$5991,11,FALSE())</f>
        <v>N</v>
      </c>
      <c r="L704" s="7" t="str">
        <f aca="false">VLOOKUP($B704,'Product Master'!$A$2:$O$5991,12,FALSE())</f>
        <v>N</v>
      </c>
      <c r="M704" s="3" t="n">
        <v>92</v>
      </c>
      <c r="N704" s="3" t="n">
        <v>26</v>
      </c>
    </row>
    <row r="705" customFormat="false" ht="15" hidden="false" customHeight="true" outlineLevel="0" collapsed="false">
      <c r="A705" s="3" t="s">
        <v>1421</v>
      </c>
      <c r="B705" s="3" t="s">
        <v>1422</v>
      </c>
      <c r="C705" s="4" t="str">
        <f aca="false">VLOOKUP($B705,'Product Master'!$A$2:$O$5991,7,FALSE())</f>
        <v>Dry Grocery</v>
      </c>
      <c r="D705" s="4" t="str">
        <f aca="false">VLOOKUP($B705,'Product Master'!$A$2:$O$5991,8,FALSE())</f>
        <v>Canned Meat &amp; Fish</v>
      </c>
      <c r="E705" s="4" t="str">
        <f aca="false">VLOOKUP($B705,'Product Master'!$A$2:$O$5991,5,FALSE())</f>
        <v>Nutgrove</v>
      </c>
      <c r="F705" s="4" t="str">
        <f aca="false">VLOOKUP($B705,'Product Master'!$A$2:$O$5991,4,FALSE())</f>
        <v>Nutgrove Smoked Tuna, 5 oz</v>
      </c>
      <c r="G705" s="4" t="str">
        <f aca="false">VLOOKUP($B705,'Product Master'!$A$2:$O$5991,9,FALSE())</f>
        <v>5 oz</v>
      </c>
      <c r="H705" s="5" t="s">
        <v>16</v>
      </c>
      <c r="I705" s="6" t="n">
        <f aca="false">VLOOKUP($B705,'Product Master'!$A$2:$O$5991,14,FALSE())</f>
        <v>1.89</v>
      </c>
      <c r="J705" s="7" t="n">
        <f aca="false">VLOOKUP($B705,'Product Master'!$A$2:$O$5991,13,FALSE())</f>
        <v>6</v>
      </c>
      <c r="K705" s="7" t="str">
        <f aca="false">VLOOKUP($B705,'Product Master'!$A$2:$O$5991,11,FALSE())</f>
        <v>N</v>
      </c>
      <c r="L705" s="7" t="str">
        <f aca="false">VLOOKUP($B705,'Product Master'!$A$2:$O$5991,12,FALSE())</f>
        <v>N</v>
      </c>
      <c r="M705" s="3" t="n">
        <v>39</v>
      </c>
      <c r="N705" s="3" t="n">
        <v>21</v>
      </c>
    </row>
    <row r="706" customFormat="false" ht="15" hidden="false" customHeight="true" outlineLevel="0" collapsed="false">
      <c r="A706" s="3" t="s">
        <v>1423</v>
      </c>
      <c r="B706" s="3" t="s">
        <v>1424</v>
      </c>
      <c r="C706" s="4" t="str">
        <f aca="false">VLOOKUP($B706,'Product Master'!$A$2:$O$5991,7,FALSE())</f>
        <v>Dry Grocery</v>
      </c>
      <c r="D706" s="4" t="str">
        <f aca="false">VLOOKUP($B706,'Product Master'!$A$2:$O$5991,8,FALSE())</f>
        <v>Canned Meat &amp; Fish</v>
      </c>
      <c r="E706" s="4" t="str">
        <f aca="false">VLOOKUP($B706,'Product Master'!$A$2:$O$5991,5,FALSE())</f>
        <v>Harborline</v>
      </c>
      <c r="F706" s="4" t="str">
        <f aca="false">VLOOKUP($B706,'Product Master'!$A$2:$O$5991,4,FALSE())</f>
        <v>Harborline Smoked Salmon, 12 oz</v>
      </c>
      <c r="G706" s="4" t="str">
        <f aca="false">VLOOKUP($B706,'Product Master'!$A$2:$O$5991,9,FALSE())</f>
        <v>12 oz</v>
      </c>
      <c r="H706" s="5" t="s">
        <v>16</v>
      </c>
      <c r="I706" s="6" t="n">
        <f aca="false">VLOOKUP($B706,'Product Master'!$A$2:$O$5991,14,FALSE())</f>
        <v>4.39</v>
      </c>
      <c r="J706" s="7" t="n">
        <f aca="false">VLOOKUP($B706,'Product Master'!$A$2:$O$5991,13,FALSE())</f>
        <v>1</v>
      </c>
      <c r="K706" s="7" t="str">
        <f aca="false">VLOOKUP($B706,'Product Master'!$A$2:$O$5991,11,FALSE())</f>
        <v>Y</v>
      </c>
      <c r="L706" s="7" t="str">
        <f aca="false">VLOOKUP($B706,'Product Master'!$A$2:$O$5991,12,FALSE())</f>
        <v>N</v>
      </c>
      <c r="M706" s="3" t="n">
        <v>134</v>
      </c>
      <c r="N706" s="3" t="n">
        <v>39</v>
      </c>
    </row>
    <row r="707" customFormat="false" ht="15" hidden="false" customHeight="true" outlineLevel="0" collapsed="false">
      <c r="A707" s="3" t="s">
        <v>1425</v>
      </c>
      <c r="B707" s="3" t="s">
        <v>1426</v>
      </c>
      <c r="C707" s="4" t="str">
        <f aca="false">VLOOKUP($B707,'Product Master'!$A$2:$O$5991,7,FALSE())</f>
        <v>Dry Grocery</v>
      </c>
      <c r="D707" s="4" t="str">
        <f aca="false">VLOOKUP($B707,'Product Master'!$A$2:$O$5991,8,FALSE())</f>
        <v>Canned Meat &amp; Fish</v>
      </c>
      <c r="E707" s="4" t="str">
        <f aca="false">VLOOKUP($B707,'Product Master'!$A$2:$O$5991,5,FALSE())</f>
        <v>Thrift Row</v>
      </c>
      <c r="F707" s="4" t="str">
        <f aca="false">VLOOKUP($B707,'Product Master'!$A$2:$O$5991,4,FALSE())</f>
        <v>Thrift Row In Oil Chicken Breast, 5 oz</v>
      </c>
      <c r="G707" s="4" t="str">
        <f aca="false">VLOOKUP($B707,'Product Master'!$A$2:$O$5991,9,FALSE())</f>
        <v>5 oz</v>
      </c>
      <c r="H707" s="5" t="s">
        <v>16</v>
      </c>
      <c r="I707" s="6" t="n">
        <f aca="false">VLOOKUP($B707,'Product Master'!$A$2:$O$5991,14,FALSE())</f>
        <v>2.39</v>
      </c>
      <c r="J707" s="7" t="n">
        <f aca="false">VLOOKUP($B707,'Product Master'!$A$2:$O$5991,13,FALSE())</f>
        <v>6</v>
      </c>
      <c r="K707" s="7" t="str">
        <f aca="false">VLOOKUP($B707,'Product Master'!$A$2:$O$5991,11,FALSE())</f>
        <v>Y</v>
      </c>
      <c r="L707" s="7" t="str">
        <f aca="false">VLOOKUP($B707,'Product Master'!$A$2:$O$5991,12,FALSE())</f>
        <v>N</v>
      </c>
      <c r="M707" s="3" t="n">
        <v>83</v>
      </c>
      <c r="N707" s="3" t="n">
        <v>28</v>
      </c>
    </row>
    <row r="708" customFormat="false" ht="15" hidden="false" customHeight="true" outlineLevel="0" collapsed="false">
      <c r="A708" s="3" t="s">
        <v>1427</v>
      </c>
      <c r="B708" s="3" t="s">
        <v>1428</v>
      </c>
      <c r="C708" s="4" t="str">
        <f aca="false">VLOOKUP($B708,'Product Master'!$A$2:$O$5991,7,FALSE())</f>
        <v>Dry Grocery</v>
      </c>
      <c r="D708" s="4" t="str">
        <f aca="false">VLOOKUP($B708,'Product Master'!$A$2:$O$5991,8,FALSE())</f>
        <v>Canned Meat &amp; Fish</v>
      </c>
      <c r="E708" s="4" t="str">
        <f aca="false">VLOOKUP($B708,'Product Master'!$A$2:$O$5991,5,FALSE())</f>
        <v>Thrift Row</v>
      </c>
      <c r="F708" s="4" t="str">
        <f aca="false">VLOOKUP($B708,'Product Master'!$A$2:$O$5991,4,FALSE())</f>
        <v>Thrift Row In Oil Sardines, 5 oz</v>
      </c>
      <c r="G708" s="4" t="str">
        <f aca="false">VLOOKUP($B708,'Product Master'!$A$2:$O$5991,9,FALSE())</f>
        <v>5 oz</v>
      </c>
      <c r="H708" s="5" t="s">
        <v>16</v>
      </c>
      <c r="I708" s="6" t="n">
        <f aca="false">VLOOKUP($B708,'Product Master'!$A$2:$O$5991,14,FALSE())</f>
        <v>4.99</v>
      </c>
      <c r="J708" s="7" t="n">
        <f aca="false">VLOOKUP($B708,'Product Master'!$A$2:$O$5991,13,FALSE())</f>
        <v>6</v>
      </c>
      <c r="K708" s="7" t="str">
        <f aca="false">VLOOKUP($B708,'Product Master'!$A$2:$O$5991,11,FALSE())</f>
        <v>Y</v>
      </c>
      <c r="L708" s="7" t="str">
        <f aca="false">VLOOKUP($B708,'Product Master'!$A$2:$O$5991,12,FALSE())</f>
        <v>N</v>
      </c>
      <c r="M708" s="3" t="n">
        <v>137</v>
      </c>
      <c r="N708" s="3" t="n">
        <v>25</v>
      </c>
    </row>
    <row r="709" customFormat="false" ht="15" hidden="false" customHeight="true" outlineLevel="0" collapsed="false">
      <c r="A709" s="3" t="s">
        <v>1429</v>
      </c>
      <c r="B709" s="3" t="s">
        <v>1430</v>
      </c>
      <c r="C709" s="4" t="str">
        <f aca="false">VLOOKUP($B709,'Product Master'!$A$2:$O$5991,7,FALSE())</f>
        <v>Dry Grocery</v>
      </c>
      <c r="D709" s="4" t="str">
        <f aca="false">VLOOKUP($B709,'Product Master'!$A$2:$O$5991,8,FALSE())</f>
        <v>Canned Meat &amp; Fish</v>
      </c>
      <c r="E709" s="4" t="str">
        <f aca="false">VLOOKUP($B709,'Product Master'!$A$2:$O$5991,5,FALSE())</f>
        <v>Thrift Row</v>
      </c>
      <c r="F709" s="4" t="str">
        <f aca="false">VLOOKUP($B709,'Product Master'!$A$2:$O$5991,4,FALSE())</f>
        <v>Thrift Row In Water Luncheon Meat, 5 oz</v>
      </c>
      <c r="G709" s="4" t="str">
        <f aca="false">VLOOKUP($B709,'Product Master'!$A$2:$O$5991,9,FALSE())</f>
        <v>5 oz</v>
      </c>
      <c r="H709" s="5" t="s">
        <v>16</v>
      </c>
      <c r="I709" s="6" t="n">
        <f aca="false">VLOOKUP($B709,'Product Master'!$A$2:$O$5991,14,FALSE())</f>
        <v>3.29</v>
      </c>
      <c r="J709" s="7" t="n">
        <f aca="false">VLOOKUP($B709,'Product Master'!$A$2:$O$5991,13,FALSE())</f>
        <v>12</v>
      </c>
      <c r="K709" s="7" t="str">
        <f aca="false">VLOOKUP($B709,'Product Master'!$A$2:$O$5991,11,FALSE())</f>
        <v>Y</v>
      </c>
      <c r="L709" s="7" t="str">
        <f aca="false">VLOOKUP($B709,'Product Master'!$A$2:$O$5991,12,FALSE())</f>
        <v>N</v>
      </c>
      <c r="M709" s="3" t="n">
        <v>57</v>
      </c>
      <c r="N709" s="3" t="n">
        <v>20</v>
      </c>
    </row>
    <row r="710" customFormat="false" ht="15" hidden="false" customHeight="true" outlineLevel="0" collapsed="false">
      <c r="A710" s="3" t="s">
        <v>1431</v>
      </c>
      <c r="B710" s="3" t="s">
        <v>1432</v>
      </c>
      <c r="C710" s="4" t="str">
        <f aca="false">VLOOKUP($B710,'Product Master'!$A$2:$O$5991,7,FALSE())</f>
        <v>Dry Grocery</v>
      </c>
      <c r="D710" s="4" t="str">
        <f aca="false">VLOOKUP($B710,'Product Master'!$A$2:$O$5991,8,FALSE())</f>
        <v>Canned Meat &amp; Fish</v>
      </c>
      <c r="E710" s="4" t="str">
        <f aca="false">VLOOKUP($B710,'Product Master'!$A$2:$O$5991,5,FALSE())</f>
        <v>Wheatstone</v>
      </c>
      <c r="F710" s="4" t="str">
        <f aca="false">VLOOKUP($B710,'Product Master'!$A$2:$O$5991,4,FALSE())</f>
        <v>Wheatstone Smoked Luncheon Meat, 12 oz</v>
      </c>
      <c r="G710" s="4" t="str">
        <f aca="false">VLOOKUP($B710,'Product Master'!$A$2:$O$5991,9,FALSE())</f>
        <v>12 oz</v>
      </c>
      <c r="H710" s="5" t="s">
        <v>16</v>
      </c>
      <c r="I710" s="6" t="n">
        <f aca="false">VLOOKUP($B710,'Product Master'!$A$2:$O$5991,14,FALSE())</f>
        <v>4.49</v>
      </c>
      <c r="J710" s="7" t="n">
        <f aca="false">VLOOKUP($B710,'Product Master'!$A$2:$O$5991,13,FALSE())</f>
        <v>6</v>
      </c>
      <c r="K710" s="7" t="str">
        <f aca="false">VLOOKUP($B710,'Product Master'!$A$2:$O$5991,11,FALSE())</f>
        <v>N</v>
      </c>
      <c r="L710" s="7" t="str">
        <f aca="false">VLOOKUP($B710,'Product Master'!$A$2:$O$5991,12,FALSE())</f>
        <v>N</v>
      </c>
      <c r="M710" s="3" t="n">
        <v>108</v>
      </c>
      <c r="N710" s="3" t="n">
        <v>7</v>
      </c>
    </row>
    <row r="711" customFormat="false" ht="15" hidden="false" customHeight="true" outlineLevel="0" collapsed="false">
      <c r="A711" s="3" t="s">
        <v>1433</v>
      </c>
      <c r="B711" s="3" t="s">
        <v>1434</v>
      </c>
      <c r="C711" s="4" t="str">
        <f aca="false">VLOOKUP($B711,'Product Master'!$A$2:$O$5991,7,FALSE())</f>
        <v>Dry Grocery</v>
      </c>
      <c r="D711" s="4" t="str">
        <f aca="false">VLOOKUP($B711,'Product Master'!$A$2:$O$5991,8,FALSE())</f>
        <v>Canned Meat &amp; Fish</v>
      </c>
      <c r="E711" s="4" t="str">
        <f aca="false">VLOOKUP($B711,'Product Master'!$A$2:$O$5991,5,FALSE())</f>
        <v>Nutgrove</v>
      </c>
      <c r="F711" s="4" t="str">
        <f aca="false">VLOOKUP($B711,'Product Master'!$A$2:$O$5991,4,FALSE())</f>
        <v>Nutgrove In Water Corned Beef, 5 oz</v>
      </c>
      <c r="G711" s="4" t="str">
        <f aca="false">VLOOKUP($B711,'Product Master'!$A$2:$O$5991,9,FALSE())</f>
        <v>5 oz</v>
      </c>
      <c r="H711" s="5" t="s">
        <v>16</v>
      </c>
      <c r="I711" s="6" t="n">
        <f aca="false">VLOOKUP($B711,'Product Master'!$A$2:$O$5991,14,FALSE())</f>
        <v>4.99</v>
      </c>
      <c r="J711" s="7" t="n">
        <f aca="false">VLOOKUP($B711,'Product Master'!$A$2:$O$5991,13,FALSE())</f>
        <v>2</v>
      </c>
      <c r="K711" s="7" t="str">
        <f aca="false">VLOOKUP($B711,'Product Master'!$A$2:$O$5991,11,FALSE())</f>
        <v>N</v>
      </c>
      <c r="L711" s="7" t="str">
        <f aca="false">VLOOKUP($B711,'Product Master'!$A$2:$O$5991,12,FALSE())</f>
        <v>N</v>
      </c>
      <c r="M711" s="3" t="n">
        <v>115</v>
      </c>
      <c r="N711" s="3" t="n">
        <v>19</v>
      </c>
    </row>
    <row r="712" customFormat="false" ht="15" hidden="false" customHeight="true" outlineLevel="0" collapsed="false">
      <c r="A712" s="3" t="s">
        <v>1435</v>
      </c>
      <c r="B712" s="3" t="s">
        <v>1436</v>
      </c>
      <c r="C712" s="4" t="str">
        <f aca="false">VLOOKUP($B712,'Product Master'!$A$2:$O$5991,7,FALSE())</f>
        <v>Dry Grocery</v>
      </c>
      <c r="D712" s="4" t="str">
        <f aca="false">VLOOKUP($B712,'Product Master'!$A$2:$O$5991,8,FALSE())</f>
        <v>Canned Meat &amp; Fish</v>
      </c>
      <c r="E712" s="4" t="str">
        <f aca="false">VLOOKUP($B712,'Product Master'!$A$2:$O$5991,5,FALSE())</f>
        <v>Redbarn</v>
      </c>
      <c r="F712" s="4" t="str">
        <f aca="false">VLOOKUP($B712,'Product Master'!$A$2:$O$5991,4,FALSE())</f>
        <v>Redbarn Smoked Tuna, 12 oz</v>
      </c>
      <c r="G712" s="4" t="str">
        <f aca="false">VLOOKUP($B712,'Product Master'!$A$2:$O$5991,9,FALSE())</f>
        <v>12 oz</v>
      </c>
      <c r="H712" s="5" t="s">
        <v>16</v>
      </c>
      <c r="I712" s="6" t="n">
        <f aca="false">VLOOKUP($B712,'Product Master'!$A$2:$O$5991,14,FALSE())</f>
        <v>2.79</v>
      </c>
      <c r="J712" s="7" t="n">
        <f aca="false">VLOOKUP($B712,'Product Master'!$A$2:$O$5991,13,FALSE())</f>
        <v>1</v>
      </c>
      <c r="K712" s="7" t="str">
        <f aca="false">VLOOKUP($B712,'Product Master'!$A$2:$O$5991,11,FALSE())</f>
        <v>N</v>
      </c>
      <c r="L712" s="7" t="str">
        <f aca="false">VLOOKUP($B712,'Product Master'!$A$2:$O$5991,12,FALSE())</f>
        <v>N</v>
      </c>
      <c r="M712" s="3" t="n">
        <v>139</v>
      </c>
      <c r="N712" s="3" t="n">
        <v>28</v>
      </c>
    </row>
    <row r="713" customFormat="false" ht="15" hidden="false" customHeight="true" outlineLevel="0" collapsed="false">
      <c r="A713" s="3" t="s">
        <v>1437</v>
      </c>
      <c r="B713" s="3" t="s">
        <v>1438</v>
      </c>
      <c r="C713" s="4" t="str">
        <f aca="false">VLOOKUP($B713,'Product Master'!$A$2:$O$5991,7,FALSE())</f>
        <v>Dry Grocery</v>
      </c>
      <c r="D713" s="4" t="str">
        <f aca="false">VLOOKUP($B713,'Product Master'!$A$2:$O$5991,8,FALSE())</f>
        <v>Canned Meat &amp; Fish</v>
      </c>
      <c r="E713" s="4" t="str">
        <f aca="false">VLOOKUP($B713,'Product Master'!$A$2:$O$5991,5,FALSE())</f>
        <v>Pepperlane</v>
      </c>
      <c r="F713" s="4" t="str">
        <f aca="false">VLOOKUP($B713,'Product Master'!$A$2:$O$5991,4,FALSE())</f>
        <v>Pepperlane Smoked Salmon, 12 oz</v>
      </c>
      <c r="G713" s="4" t="str">
        <f aca="false">VLOOKUP($B713,'Product Master'!$A$2:$O$5991,9,FALSE())</f>
        <v>12 oz</v>
      </c>
      <c r="H713" s="5" t="s">
        <v>16</v>
      </c>
      <c r="I713" s="6" t="n">
        <f aca="false">VLOOKUP($B713,'Product Master'!$A$2:$O$5991,14,FALSE())</f>
        <v>2.99</v>
      </c>
      <c r="J713" s="7" t="n">
        <f aca="false">VLOOKUP($B713,'Product Master'!$A$2:$O$5991,13,FALSE())</f>
        <v>4</v>
      </c>
      <c r="K713" s="7" t="str">
        <f aca="false">VLOOKUP($B713,'Product Master'!$A$2:$O$5991,11,FALSE())</f>
        <v>N</v>
      </c>
      <c r="L713" s="7" t="str">
        <f aca="false">VLOOKUP($B713,'Product Master'!$A$2:$O$5991,12,FALSE())</f>
        <v>N</v>
      </c>
      <c r="M713" s="3" t="n">
        <v>35</v>
      </c>
      <c r="N713" s="3" t="n">
        <v>23</v>
      </c>
    </row>
    <row r="714" customFormat="false" ht="15" hidden="false" customHeight="true" outlineLevel="0" collapsed="false">
      <c r="A714" s="3" t="s">
        <v>1439</v>
      </c>
      <c r="B714" s="3" t="s">
        <v>1440</v>
      </c>
      <c r="C714" s="4" t="str">
        <f aca="false">VLOOKUP($B714,'Product Master'!$A$2:$O$5991,7,FALSE())</f>
        <v>Dry Grocery</v>
      </c>
      <c r="D714" s="4" t="str">
        <f aca="false">VLOOKUP($B714,'Product Master'!$A$2:$O$5991,8,FALSE())</f>
        <v>Canned Meat &amp; Fish</v>
      </c>
      <c r="E714" s="4" t="str">
        <f aca="false">VLOOKUP($B714,'Product Master'!$A$2:$O$5991,5,FALSE())</f>
        <v>Roastport</v>
      </c>
      <c r="F714" s="4" t="str">
        <f aca="false">VLOOKUP($B714,'Product Master'!$A$2:$O$5991,4,FALSE())</f>
        <v>Roastport Smoked Tuna, 12 oz</v>
      </c>
      <c r="G714" s="4" t="str">
        <f aca="false">VLOOKUP($B714,'Product Master'!$A$2:$O$5991,9,FALSE())</f>
        <v>12 oz</v>
      </c>
      <c r="H714" s="5" t="s">
        <v>16</v>
      </c>
      <c r="I714" s="6" t="n">
        <f aca="false">VLOOKUP($B714,'Product Master'!$A$2:$O$5991,14,FALSE())</f>
        <v>4.39</v>
      </c>
      <c r="J714" s="7" t="n">
        <f aca="false">VLOOKUP($B714,'Product Master'!$A$2:$O$5991,13,FALSE())</f>
        <v>2</v>
      </c>
      <c r="K714" s="7" t="str">
        <f aca="false">VLOOKUP($B714,'Product Master'!$A$2:$O$5991,11,FALSE())</f>
        <v>N</v>
      </c>
      <c r="L714" s="7" t="str">
        <f aca="false">VLOOKUP($B714,'Product Master'!$A$2:$O$5991,12,FALSE())</f>
        <v>N</v>
      </c>
      <c r="M714" s="3" t="n">
        <v>45</v>
      </c>
      <c r="N714" s="3" t="n">
        <v>36</v>
      </c>
    </row>
    <row r="715" customFormat="false" ht="15" hidden="false" customHeight="true" outlineLevel="0" collapsed="false">
      <c r="A715" s="3" t="s">
        <v>1441</v>
      </c>
      <c r="B715" s="3" t="s">
        <v>1442</v>
      </c>
      <c r="C715" s="4" t="str">
        <f aca="false">VLOOKUP($B715,'Product Master'!$A$2:$O$5991,7,FALSE())</f>
        <v>Dry Grocery</v>
      </c>
      <c r="D715" s="4" t="str">
        <f aca="false">VLOOKUP($B715,'Product Master'!$A$2:$O$5991,8,FALSE())</f>
        <v>Canned Meat &amp; Fish</v>
      </c>
      <c r="E715" s="4" t="str">
        <f aca="false">VLOOKUP($B715,'Product Master'!$A$2:$O$5991,5,FALSE())</f>
        <v>Nutgrove</v>
      </c>
      <c r="F715" s="4" t="str">
        <f aca="false">VLOOKUP($B715,'Product Master'!$A$2:$O$5991,4,FALSE())</f>
        <v>Nutgrove In Water Luncheon Meat, 5 oz</v>
      </c>
      <c r="G715" s="4" t="str">
        <f aca="false">VLOOKUP($B715,'Product Master'!$A$2:$O$5991,9,FALSE())</f>
        <v>5 oz</v>
      </c>
      <c r="H715" s="5" t="s">
        <v>16</v>
      </c>
      <c r="I715" s="6" t="n">
        <f aca="false">VLOOKUP($B715,'Product Master'!$A$2:$O$5991,14,FALSE())</f>
        <v>2.89</v>
      </c>
      <c r="J715" s="7" t="n">
        <f aca="false">VLOOKUP($B715,'Product Master'!$A$2:$O$5991,13,FALSE())</f>
        <v>4</v>
      </c>
      <c r="K715" s="7" t="str">
        <f aca="false">VLOOKUP($B715,'Product Master'!$A$2:$O$5991,11,FALSE())</f>
        <v>N</v>
      </c>
      <c r="L715" s="7" t="str">
        <f aca="false">VLOOKUP($B715,'Product Master'!$A$2:$O$5991,12,FALSE())</f>
        <v>N</v>
      </c>
      <c r="M715" s="3" t="n">
        <v>75</v>
      </c>
      <c r="N715" s="3" t="n">
        <v>10</v>
      </c>
    </row>
    <row r="716" customFormat="false" ht="15" hidden="false" customHeight="true" outlineLevel="0" collapsed="false">
      <c r="A716" s="3" t="s">
        <v>1443</v>
      </c>
      <c r="B716" s="3" t="s">
        <v>1444</v>
      </c>
      <c r="C716" s="4" t="str">
        <f aca="false">VLOOKUP($B716,'Product Master'!$A$2:$O$5991,7,FALSE())</f>
        <v>Dry Grocery</v>
      </c>
      <c r="D716" s="4" t="str">
        <f aca="false">VLOOKUP($B716,'Product Master'!$A$2:$O$5991,8,FALSE())</f>
        <v>Canned Meat &amp; Fish</v>
      </c>
      <c r="E716" s="4" t="str">
        <f aca="false">VLOOKUP($B716,'Product Master'!$A$2:$O$5991,5,FALSE())</f>
        <v>Thrift Row</v>
      </c>
      <c r="F716" s="4" t="str">
        <f aca="false">VLOOKUP($B716,'Product Master'!$A$2:$O$5991,4,FALSE())</f>
        <v>Thrift Row Smoked Sardines, 12 oz</v>
      </c>
      <c r="G716" s="4" t="str">
        <f aca="false">VLOOKUP($B716,'Product Master'!$A$2:$O$5991,9,FALSE())</f>
        <v>12 oz</v>
      </c>
      <c r="H716" s="5" t="s">
        <v>16</v>
      </c>
      <c r="I716" s="6" t="n">
        <f aca="false">VLOOKUP($B716,'Product Master'!$A$2:$O$5991,14,FALSE())</f>
        <v>4.29</v>
      </c>
      <c r="J716" s="7" t="n">
        <f aca="false">VLOOKUP($B716,'Product Master'!$A$2:$O$5991,13,FALSE())</f>
        <v>12</v>
      </c>
      <c r="K716" s="7" t="str">
        <f aca="false">VLOOKUP($B716,'Product Master'!$A$2:$O$5991,11,FALSE())</f>
        <v>Y</v>
      </c>
      <c r="L716" s="7" t="str">
        <f aca="false">VLOOKUP($B716,'Product Master'!$A$2:$O$5991,12,FALSE())</f>
        <v>N</v>
      </c>
      <c r="M716" s="3" t="n">
        <v>35</v>
      </c>
      <c r="N716" s="3" t="n">
        <v>11</v>
      </c>
    </row>
    <row r="717" customFormat="false" ht="15" hidden="false" customHeight="true" outlineLevel="0" collapsed="false">
      <c r="A717" s="3" t="s">
        <v>1445</v>
      </c>
      <c r="B717" s="3" t="s">
        <v>1446</v>
      </c>
      <c r="C717" s="4" t="str">
        <f aca="false">VLOOKUP($B717,'Product Master'!$A$2:$O$5991,7,FALSE())</f>
        <v>Dry Grocery</v>
      </c>
      <c r="D717" s="4" t="str">
        <f aca="false">VLOOKUP($B717,'Product Master'!$A$2:$O$5991,8,FALSE())</f>
        <v>Canned Meat &amp; Fish</v>
      </c>
      <c r="E717" s="4" t="str">
        <f aca="false">VLOOKUP($B717,'Product Master'!$A$2:$O$5991,5,FALSE())</f>
        <v>Kettle Row</v>
      </c>
      <c r="F717" s="4" t="str">
        <f aca="false">VLOOKUP($B717,'Product Master'!$A$2:$O$5991,4,FALSE())</f>
        <v>Kettle Row In Oil Sardines, 5 oz</v>
      </c>
      <c r="G717" s="4" t="str">
        <f aca="false">VLOOKUP($B717,'Product Master'!$A$2:$O$5991,9,FALSE())</f>
        <v>5 oz</v>
      </c>
      <c r="H717" s="5" t="s">
        <v>16</v>
      </c>
      <c r="I717" s="6" t="n">
        <f aca="false">VLOOKUP($B717,'Product Master'!$A$2:$O$5991,14,FALSE())</f>
        <v>4.29</v>
      </c>
      <c r="J717" s="7" t="n">
        <f aca="false">VLOOKUP($B717,'Product Master'!$A$2:$O$5991,13,FALSE())</f>
        <v>1</v>
      </c>
      <c r="K717" s="7" t="str">
        <f aca="false">VLOOKUP($B717,'Product Master'!$A$2:$O$5991,11,FALSE())</f>
        <v>N</v>
      </c>
      <c r="L717" s="7" t="str">
        <f aca="false">VLOOKUP($B717,'Product Master'!$A$2:$O$5991,12,FALSE())</f>
        <v>N</v>
      </c>
      <c r="M717" s="3" t="n">
        <v>147</v>
      </c>
      <c r="N717" s="3" t="n">
        <v>37</v>
      </c>
    </row>
    <row r="718" customFormat="false" ht="15" hidden="false" customHeight="true" outlineLevel="0" collapsed="false">
      <c r="A718" s="3" t="s">
        <v>1447</v>
      </c>
      <c r="B718" s="3" t="s">
        <v>1448</v>
      </c>
      <c r="C718" s="4" t="str">
        <f aca="false">VLOOKUP($B718,'Product Master'!$A$2:$O$5991,7,FALSE())</f>
        <v>Dry Grocery</v>
      </c>
      <c r="D718" s="4" t="str">
        <f aca="false">VLOOKUP($B718,'Product Master'!$A$2:$O$5991,8,FALSE())</f>
        <v>Canned Meat &amp; Fish</v>
      </c>
      <c r="E718" s="4" t="str">
        <f aca="false">VLOOKUP($B718,'Product Master'!$A$2:$O$5991,5,FALSE())</f>
        <v>Pepperlane</v>
      </c>
      <c r="F718" s="4" t="str">
        <f aca="false">VLOOKUP($B718,'Product Master'!$A$2:$O$5991,4,FALSE())</f>
        <v>Pepperlane Smoked Chicken Breast, 5 oz</v>
      </c>
      <c r="G718" s="4" t="str">
        <f aca="false">VLOOKUP($B718,'Product Master'!$A$2:$O$5991,9,FALSE())</f>
        <v>5 oz</v>
      </c>
      <c r="H718" s="5" t="s">
        <v>16</v>
      </c>
      <c r="I718" s="6" t="n">
        <f aca="false">VLOOKUP($B718,'Product Master'!$A$2:$O$5991,14,FALSE())</f>
        <v>1.49</v>
      </c>
      <c r="J718" s="7" t="n">
        <f aca="false">VLOOKUP($B718,'Product Master'!$A$2:$O$5991,13,FALSE())</f>
        <v>1</v>
      </c>
      <c r="K718" s="7" t="str">
        <f aca="false">VLOOKUP($B718,'Product Master'!$A$2:$O$5991,11,FALSE())</f>
        <v>N</v>
      </c>
      <c r="L718" s="7" t="str">
        <f aca="false">VLOOKUP($B718,'Product Master'!$A$2:$O$5991,12,FALSE())</f>
        <v>N</v>
      </c>
      <c r="M718" s="3" t="n">
        <v>132</v>
      </c>
      <c r="N718" s="3" t="n">
        <v>11</v>
      </c>
    </row>
    <row r="719" customFormat="false" ht="15" hidden="false" customHeight="true" outlineLevel="0" collapsed="false">
      <c r="A719" s="3" t="s">
        <v>1449</v>
      </c>
      <c r="B719" s="3" t="s">
        <v>1450</v>
      </c>
      <c r="C719" s="4" t="str">
        <f aca="false">VLOOKUP($B719,'Product Master'!$A$2:$O$5991,7,FALSE())</f>
        <v>Dry Grocery</v>
      </c>
      <c r="D719" s="4" t="str">
        <f aca="false">VLOOKUP($B719,'Product Master'!$A$2:$O$5991,8,FALSE())</f>
        <v>Canned Meat &amp; Fish</v>
      </c>
      <c r="E719" s="4" t="str">
        <f aca="false">VLOOKUP($B719,'Product Master'!$A$2:$O$5991,5,FALSE())</f>
        <v>Pepperlane</v>
      </c>
      <c r="F719" s="4" t="str">
        <f aca="false">VLOOKUP($B719,'Product Master'!$A$2:$O$5991,4,FALSE())</f>
        <v>Pepperlane Smoked Corned Beef, 12 oz</v>
      </c>
      <c r="G719" s="4" t="str">
        <f aca="false">VLOOKUP($B719,'Product Master'!$A$2:$O$5991,9,FALSE())</f>
        <v>12 oz</v>
      </c>
      <c r="H719" s="5" t="s">
        <v>16</v>
      </c>
      <c r="I719" s="6" t="n">
        <f aca="false">VLOOKUP($B719,'Product Master'!$A$2:$O$5991,14,FALSE())</f>
        <v>2.49</v>
      </c>
      <c r="J719" s="7" t="n">
        <f aca="false">VLOOKUP($B719,'Product Master'!$A$2:$O$5991,13,FALSE())</f>
        <v>6</v>
      </c>
      <c r="K719" s="7" t="str">
        <f aca="false">VLOOKUP($B719,'Product Master'!$A$2:$O$5991,11,FALSE())</f>
        <v>N</v>
      </c>
      <c r="L719" s="7" t="str">
        <f aca="false">VLOOKUP($B719,'Product Master'!$A$2:$O$5991,12,FALSE())</f>
        <v>N</v>
      </c>
      <c r="M719" s="3" t="n">
        <v>42</v>
      </c>
      <c r="N719" s="3" t="n">
        <v>14</v>
      </c>
    </row>
    <row r="720" customFormat="false" ht="15" hidden="false" customHeight="true" outlineLevel="0" collapsed="false">
      <c r="A720" s="3" t="s">
        <v>1451</v>
      </c>
      <c r="B720" s="3" t="s">
        <v>1452</v>
      </c>
      <c r="C720" s="4" t="str">
        <f aca="false">VLOOKUP($B720,'Product Master'!$A$2:$O$5991,7,FALSE())</f>
        <v>Dry Grocery</v>
      </c>
      <c r="D720" s="4" t="str">
        <f aca="false">VLOOKUP($B720,'Product Master'!$A$2:$O$5991,8,FALSE())</f>
        <v>Canned Meat &amp; Fish</v>
      </c>
      <c r="E720" s="4" t="str">
        <f aca="false">VLOOKUP($B720,'Product Master'!$A$2:$O$5991,5,FALSE())</f>
        <v>Roastport</v>
      </c>
      <c r="F720" s="4" t="str">
        <f aca="false">VLOOKUP($B720,'Product Master'!$A$2:$O$5991,4,FALSE())</f>
        <v>Roastport In Oil Corned Beef, 5 oz</v>
      </c>
      <c r="G720" s="4" t="str">
        <f aca="false">VLOOKUP($B720,'Product Master'!$A$2:$O$5991,9,FALSE())</f>
        <v>5 oz</v>
      </c>
      <c r="H720" s="5" t="s">
        <v>16</v>
      </c>
      <c r="I720" s="6" t="n">
        <f aca="false">VLOOKUP($B720,'Product Master'!$A$2:$O$5991,14,FALSE())</f>
        <v>1.29</v>
      </c>
      <c r="J720" s="7" t="n">
        <f aca="false">VLOOKUP($B720,'Product Master'!$A$2:$O$5991,13,FALSE())</f>
        <v>4</v>
      </c>
      <c r="K720" s="7" t="str">
        <f aca="false">VLOOKUP($B720,'Product Master'!$A$2:$O$5991,11,FALSE())</f>
        <v>N</v>
      </c>
      <c r="L720" s="7" t="str">
        <f aca="false">VLOOKUP($B720,'Product Master'!$A$2:$O$5991,12,FALSE())</f>
        <v>N</v>
      </c>
      <c r="M720" s="3" t="n">
        <v>31</v>
      </c>
      <c r="N720" s="3" t="n">
        <v>3</v>
      </c>
    </row>
    <row r="721" customFormat="false" ht="15" hidden="false" customHeight="true" outlineLevel="0" collapsed="false">
      <c r="A721" s="3" t="s">
        <v>1453</v>
      </c>
      <c r="B721" s="3" t="s">
        <v>1454</v>
      </c>
      <c r="C721" s="4" t="str">
        <f aca="false">VLOOKUP($B721,'Product Master'!$A$2:$O$5991,7,FALSE())</f>
        <v>Dry Grocery</v>
      </c>
      <c r="D721" s="4" t="str">
        <f aca="false">VLOOKUP($B721,'Product Master'!$A$2:$O$5991,8,FALSE())</f>
        <v>Canned Meat &amp; Fish</v>
      </c>
      <c r="E721" s="4" t="str">
        <f aca="false">VLOOKUP($B721,'Product Master'!$A$2:$O$5991,5,FALSE())</f>
        <v>Roastport</v>
      </c>
      <c r="F721" s="4" t="str">
        <f aca="false">VLOOKUP($B721,'Product Master'!$A$2:$O$5991,4,FALSE())</f>
        <v>Roastport In Oil Tuna, 12 oz</v>
      </c>
      <c r="G721" s="4" t="str">
        <f aca="false">VLOOKUP($B721,'Product Master'!$A$2:$O$5991,9,FALSE())</f>
        <v>12 oz</v>
      </c>
      <c r="H721" s="5" t="s">
        <v>16</v>
      </c>
      <c r="I721" s="6" t="n">
        <f aca="false">VLOOKUP($B721,'Product Master'!$A$2:$O$5991,14,FALSE())</f>
        <v>4.79</v>
      </c>
      <c r="J721" s="7" t="n">
        <f aca="false">VLOOKUP($B721,'Product Master'!$A$2:$O$5991,13,FALSE())</f>
        <v>8</v>
      </c>
      <c r="K721" s="7" t="str">
        <f aca="false">VLOOKUP($B721,'Product Master'!$A$2:$O$5991,11,FALSE())</f>
        <v>N</v>
      </c>
      <c r="L721" s="7" t="str">
        <f aca="false">VLOOKUP($B721,'Product Master'!$A$2:$O$5991,12,FALSE())</f>
        <v>N</v>
      </c>
      <c r="M721" s="3" t="n">
        <v>135</v>
      </c>
      <c r="N721" s="3" t="n">
        <v>16</v>
      </c>
    </row>
    <row r="722" customFormat="false" ht="15" hidden="false" customHeight="true" outlineLevel="0" collapsed="false">
      <c r="A722" s="3" t="s">
        <v>1455</v>
      </c>
      <c r="B722" s="3" t="s">
        <v>1456</v>
      </c>
      <c r="C722" s="4" t="str">
        <f aca="false">VLOOKUP($B722,'Product Master'!$A$2:$O$5991,7,FALSE())</f>
        <v>Dry Grocery</v>
      </c>
      <c r="D722" s="4" t="str">
        <f aca="false">VLOOKUP($B722,'Product Master'!$A$2:$O$5991,8,FALSE())</f>
        <v>Canned Meat &amp; Fish</v>
      </c>
      <c r="E722" s="4" t="str">
        <f aca="false">VLOOKUP($B722,'Product Master'!$A$2:$O$5991,5,FALSE())</f>
        <v>Pepperlane</v>
      </c>
      <c r="F722" s="4" t="str">
        <f aca="false">VLOOKUP($B722,'Product Master'!$A$2:$O$5991,4,FALSE())</f>
        <v>Pepperlane Smoked Luncheon Meat, 5 oz</v>
      </c>
      <c r="G722" s="4" t="str">
        <f aca="false">VLOOKUP($B722,'Product Master'!$A$2:$O$5991,9,FALSE())</f>
        <v>5 oz</v>
      </c>
      <c r="H722" s="5" t="s">
        <v>16</v>
      </c>
      <c r="I722" s="6" t="n">
        <f aca="false">VLOOKUP($B722,'Product Master'!$A$2:$O$5991,14,FALSE())</f>
        <v>3.79</v>
      </c>
      <c r="J722" s="7" t="n">
        <f aca="false">VLOOKUP($B722,'Product Master'!$A$2:$O$5991,13,FALSE())</f>
        <v>4</v>
      </c>
      <c r="K722" s="7" t="str">
        <f aca="false">VLOOKUP($B722,'Product Master'!$A$2:$O$5991,11,FALSE())</f>
        <v>N</v>
      </c>
      <c r="L722" s="7" t="str">
        <f aca="false">VLOOKUP($B722,'Product Master'!$A$2:$O$5991,12,FALSE())</f>
        <v>N</v>
      </c>
      <c r="M722" s="3" t="n">
        <v>145</v>
      </c>
      <c r="N722" s="3" t="n">
        <v>31</v>
      </c>
    </row>
    <row r="723" customFormat="false" ht="15" hidden="false" customHeight="true" outlineLevel="0" collapsed="false">
      <c r="A723" s="3" t="s">
        <v>1457</v>
      </c>
      <c r="B723" s="3" t="s">
        <v>1458</v>
      </c>
      <c r="C723" s="4" t="str">
        <f aca="false">VLOOKUP($B723,'Product Master'!$A$2:$O$5991,7,FALSE())</f>
        <v>Dry Grocery</v>
      </c>
      <c r="D723" s="4" t="str">
        <f aca="false">VLOOKUP($B723,'Product Master'!$A$2:$O$5991,8,FALSE())</f>
        <v>Canned Meat &amp; Fish</v>
      </c>
      <c r="E723" s="4" t="str">
        <f aca="false">VLOOKUP($B723,'Product Master'!$A$2:$O$5991,5,FALSE())</f>
        <v>Pepperlane</v>
      </c>
      <c r="F723" s="4" t="str">
        <f aca="false">VLOOKUP($B723,'Product Master'!$A$2:$O$5991,4,FALSE())</f>
        <v>Pepperlane Smoked Tuna, 12 oz</v>
      </c>
      <c r="G723" s="4" t="str">
        <f aca="false">VLOOKUP($B723,'Product Master'!$A$2:$O$5991,9,FALSE())</f>
        <v>12 oz</v>
      </c>
      <c r="H723" s="5" t="s">
        <v>16</v>
      </c>
      <c r="I723" s="6" t="n">
        <f aca="false">VLOOKUP($B723,'Product Master'!$A$2:$O$5991,14,FALSE())</f>
        <v>2.39</v>
      </c>
      <c r="J723" s="7" t="n">
        <f aca="false">VLOOKUP($B723,'Product Master'!$A$2:$O$5991,13,FALSE())</f>
        <v>24</v>
      </c>
      <c r="K723" s="7" t="str">
        <f aca="false">VLOOKUP($B723,'Product Master'!$A$2:$O$5991,11,FALSE())</f>
        <v>N</v>
      </c>
      <c r="L723" s="7" t="str">
        <f aca="false">VLOOKUP($B723,'Product Master'!$A$2:$O$5991,12,FALSE())</f>
        <v>N</v>
      </c>
      <c r="M723" s="3" t="n">
        <v>125</v>
      </c>
      <c r="N723" s="3" t="n">
        <v>19</v>
      </c>
    </row>
    <row r="724" customFormat="false" ht="15" hidden="false" customHeight="true" outlineLevel="0" collapsed="false">
      <c r="A724" s="3" t="s">
        <v>1459</v>
      </c>
      <c r="B724" s="3" t="s">
        <v>1460</v>
      </c>
      <c r="C724" s="4" t="str">
        <f aca="false">VLOOKUP($B724,'Product Master'!$A$2:$O$5991,7,FALSE())</f>
        <v>Dry Grocery</v>
      </c>
      <c r="D724" s="4" t="str">
        <f aca="false">VLOOKUP($B724,'Product Master'!$A$2:$O$5991,8,FALSE())</f>
        <v>Canned Meat &amp; Fish</v>
      </c>
      <c r="E724" s="4" t="str">
        <f aca="false">VLOOKUP($B724,'Product Master'!$A$2:$O$5991,5,FALSE())</f>
        <v>Golden Grain Co.</v>
      </c>
      <c r="F724" s="4" t="str">
        <f aca="false">VLOOKUP($B724,'Product Master'!$A$2:$O$5991,4,FALSE())</f>
        <v>Golden Grain Co. In Water Luncheon Meat, 12 oz</v>
      </c>
      <c r="G724" s="4" t="str">
        <f aca="false">VLOOKUP($B724,'Product Master'!$A$2:$O$5991,9,FALSE())</f>
        <v>12 oz</v>
      </c>
      <c r="H724" s="5" t="s">
        <v>16</v>
      </c>
      <c r="I724" s="6" t="n">
        <f aca="false">VLOOKUP($B724,'Product Master'!$A$2:$O$5991,14,FALSE())</f>
        <v>2.39</v>
      </c>
      <c r="J724" s="7" t="n">
        <f aca="false">VLOOKUP($B724,'Product Master'!$A$2:$O$5991,13,FALSE())</f>
        <v>4</v>
      </c>
      <c r="K724" s="7" t="str">
        <f aca="false">VLOOKUP($B724,'Product Master'!$A$2:$O$5991,11,FALSE())</f>
        <v>N</v>
      </c>
      <c r="L724" s="7" t="str">
        <f aca="false">VLOOKUP($B724,'Product Master'!$A$2:$O$5991,12,FALSE())</f>
        <v>N</v>
      </c>
      <c r="M724" s="3" t="n">
        <v>92</v>
      </c>
      <c r="N724" s="3" t="n">
        <v>13</v>
      </c>
    </row>
    <row r="725" customFormat="false" ht="15" hidden="false" customHeight="true" outlineLevel="0" collapsed="false">
      <c r="A725" s="3" t="s">
        <v>1461</v>
      </c>
      <c r="B725" s="3" t="s">
        <v>1462</v>
      </c>
      <c r="C725" s="4" t="str">
        <f aca="false">VLOOKUP($B725,'Product Master'!$A$2:$O$5991,7,FALSE())</f>
        <v>Dry Grocery</v>
      </c>
      <c r="D725" s="4" t="str">
        <f aca="false">VLOOKUP($B725,'Product Master'!$A$2:$O$5991,8,FALSE())</f>
        <v>Canned Meat &amp; Fish</v>
      </c>
      <c r="E725" s="4" t="str">
        <f aca="false">VLOOKUP($B725,'Product Master'!$A$2:$O$5991,5,FALSE())</f>
        <v>Pepperlane</v>
      </c>
      <c r="F725" s="4" t="str">
        <f aca="false">VLOOKUP($B725,'Product Master'!$A$2:$O$5991,4,FALSE())</f>
        <v>Pepperlane In Oil Sardines, 5 oz</v>
      </c>
      <c r="G725" s="4" t="str">
        <f aca="false">VLOOKUP($B725,'Product Master'!$A$2:$O$5991,9,FALSE())</f>
        <v>5 oz</v>
      </c>
      <c r="H725" s="5" t="s">
        <v>16</v>
      </c>
      <c r="I725" s="6" t="n">
        <f aca="false">VLOOKUP($B725,'Product Master'!$A$2:$O$5991,14,FALSE())</f>
        <v>3.39</v>
      </c>
      <c r="J725" s="7" t="n">
        <f aca="false">VLOOKUP($B725,'Product Master'!$A$2:$O$5991,13,FALSE())</f>
        <v>4</v>
      </c>
      <c r="K725" s="7" t="str">
        <f aca="false">VLOOKUP($B725,'Product Master'!$A$2:$O$5991,11,FALSE())</f>
        <v>N</v>
      </c>
      <c r="L725" s="7" t="str">
        <f aca="false">VLOOKUP($B725,'Product Master'!$A$2:$O$5991,12,FALSE())</f>
        <v>N</v>
      </c>
      <c r="M725" s="3" t="n">
        <v>123</v>
      </c>
      <c r="N725" s="3" t="n">
        <v>30</v>
      </c>
    </row>
    <row r="726" customFormat="false" ht="15" hidden="false" customHeight="true" outlineLevel="0" collapsed="false">
      <c r="A726" s="3" t="s">
        <v>1463</v>
      </c>
      <c r="B726" s="3" t="s">
        <v>1464</v>
      </c>
      <c r="C726" s="4" t="str">
        <f aca="false">VLOOKUP($B726,'Product Master'!$A$2:$O$5991,7,FALSE())</f>
        <v>Dry Grocery</v>
      </c>
      <c r="D726" s="4" t="str">
        <f aca="false">VLOOKUP($B726,'Product Master'!$A$2:$O$5991,8,FALSE())</f>
        <v>Canned Meat &amp; Fish</v>
      </c>
      <c r="E726" s="4" t="str">
        <f aca="false">VLOOKUP($B726,'Product Master'!$A$2:$O$5991,5,FALSE())</f>
        <v>Pepperlane</v>
      </c>
      <c r="F726" s="4" t="str">
        <f aca="false">VLOOKUP($B726,'Product Master'!$A$2:$O$5991,4,FALSE())</f>
        <v>Pepperlane Smoked Corned Beef, 5 oz</v>
      </c>
      <c r="G726" s="4" t="str">
        <f aca="false">VLOOKUP($B726,'Product Master'!$A$2:$O$5991,9,FALSE())</f>
        <v>5 oz</v>
      </c>
      <c r="H726" s="5" t="s">
        <v>16</v>
      </c>
      <c r="I726" s="6" t="n">
        <f aca="false">VLOOKUP($B726,'Product Master'!$A$2:$O$5991,14,FALSE())</f>
        <v>1.39</v>
      </c>
      <c r="J726" s="7" t="n">
        <f aca="false">VLOOKUP($B726,'Product Master'!$A$2:$O$5991,13,FALSE())</f>
        <v>24</v>
      </c>
      <c r="K726" s="7" t="str">
        <f aca="false">VLOOKUP($B726,'Product Master'!$A$2:$O$5991,11,FALSE())</f>
        <v>N</v>
      </c>
      <c r="L726" s="7" t="str">
        <f aca="false">VLOOKUP($B726,'Product Master'!$A$2:$O$5991,12,FALSE())</f>
        <v>N</v>
      </c>
      <c r="M726" s="3" t="n">
        <v>17</v>
      </c>
      <c r="N726" s="3" t="n">
        <v>13</v>
      </c>
    </row>
    <row r="727" customFormat="false" ht="15" hidden="false" customHeight="true" outlineLevel="0" collapsed="false">
      <c r="A727" s="3" t="s">
        <v>1465</v>
      </c>
      <c r="B727" s="3" t="s">
        <v>1466</v>
      </c>
      <c r="C727" s="4" t="str">
        <f aca="false">VLOOKUP($B727,'Product Master'!$A$2:$O$5991,7,FALSE())</f>
        <v>Dry Grocery</v>
      </c>
      <c r="D727" s="4" t="str">
        <f aca="false">VLOOKUP($B727,'Product Master'!$A$2:$O$5991,8,FALSE())</f>
        <v>Canned Meat &amp; Fish</v>
      </c>
      <c r="E727" s="4" t="str">
        <f aca="false">VLOOKUP($B727,'Product Master'!$A$2:$O$5991,5,FALSE())</f>
        <v>Thrift Row</v>
      </c>
      <c r="F727" s="4" t="str">
        <f aca="false">VLOOKUP($B727,'Product Master'!$A$2:$O$5991,4,FALSE())</f>
        <v>Thrift Row Smoked Salmon, 5 oz</v>
      </c>
      <c r="G727" s="4" t="str">
        <f aca="false">VLOOKUP($B727,'Product Master'!$A$2:$O$5991,9,FALSE())</f>
        <v>5 oz</v>
      </c>
      <c r="H727" s="5" t="s">
        <v>16</v>
      </c>
      <c r="I727" s="6" t="n">
        <f aca="false">VLOOKUP($B727,'Product Master'!$A$2:$O$5991,14,FALSE())</f>
        <v>4.49</v>
      </c>
      <c r="J727" s="7" t="n">
        <f aca="false">VLOOKUP($B727,'Product Master'!$A$2:$O$5991,13,FALSE())</f>
        <v>8</v>
      </c>
      <c r="K727" s="7" t="str">
        <f aca="false">VLOOKUP($B727,'Product Master'!$A$2:$O$5991,11,FALSE())</f>
        <v>Y</v>
      </c>
      <c r="L727" s="7" t="str">
        <f aca="false">VLOOKUP($B727,'Product Master'!$A$2:$O$5991,12,FALSE())</f>
        <v>N</v>
      </c>
      <c r="M727" s="3" t="n">
        <v>58</v>
      </c>
      <c r="N727" s="3" t="n">
        <v>36</v>
      </c>
    </row>
    <row r="728" customFormat="false" ht="15" hidden="false" customHeight="true" outlineLevel="0" collapsed="false">
      <c r="A728" s="3" t="s">
        <v>1467</v>
      </c>
      <c r="B728" s="3" t="s">
        <v>1468</v>
      </c>
      <c r="C728" s="4" t="str">
        <f aca="false">VLOOKUP($B728,'Product Master'!$A$2:$O$5991,7,FALSE())</f>
        <v>Dry Grocery</v>
      </c>
      <c r="D728" s="4" t="str">
        <f aca="false">VLOOKUP($B728,'Product Master'!$A$2:$O$5991,8,FALSE())</f>
        <v>Canned Meat &amp; Fish</v>
      </c>
      <c r="E728" s="4" t="str">
        <f aca="false">VLOOKUP($B728,'Product Master'!$A$2:$O$5991,5,FALSE())</f>
        <v>Orchard Spread</v>
      </c>
      <c r="F728" s="4" t="str">
        <f aca="false">VLOOKUP($B728,'Product Master'!$A$2:$O$5991,4,FALSE())</f>
        <v>Orchard Spread Smoked Tuna, 5 oz</v>
      </c>
      <c r="G728" s="4" t="str">
        <f aca="false">VLOOKUP($B728,'Product Master'!$A$2:$O$5991,9,FALSE())</f>
        <v>5 oz</v>
      </c>
      <c r="H728" s="5" t="s">
        <v>16</v>
      </c>
      <c r="I728" s="6" t="n">
        <f aca="false">VLOOKUP($B728,'Product Master'!$A$2:$O$5991,14,FALSE())</f>
        <v>1.79</v>
      </c>
      <c r="J728" s="7" t="n">
        <f aca="false">VLOOKUP($B728,'Product Master'!$A$2:$O$5991,13,FALSE())</f>
        <v>4</v>
      </c>
      <c r="K728" s="7" t="str">
        <f aca="false">VLOOKUP($B728,'Product Master'!$A$2:$O$5991,11,FALSE())</f>
        <v>N</v>
      </c>
      <c r="L728" s="7" t="str">
        <f aca="false">VLOOKUP($B728,'Product Master'!$A$2:$O$5991,12,FALSE())</f>
        <v>N</v>
      </c>
      <c r="M728" s="3" t="n">
        <v>99</v>
      </c>
      <c r="N728" s="3" t="n">
        <v>35</v>
      </c>
    </row>
    <row r="729" customFormat="false" ht="15" hidden="false" customHeight="true" outlineLevel="0" collapsed="false">
      <c r="A729" s="3" t="s">
        <v>1469</v>
      </c>
      <c r="B729" s="3" t="s">
        <v>1470</v>
      </c>
      <c r="C729" s="4" t="str">
        <f aca="false">VLOOKUP($B729,'Product Master'!$A$2:$O$5991,7,FALSE())</f>
        <v>Dry Grocery</v>
      </c>
      <c r="D729" s="4" t="str">
        <f aca="false">VLOOKUP($B729,'Product Master'!$A$2:$O$5991,8,FALSE())</f>
        <v>Canned Meat &amp; Fish</v>
      </c>
      <c r="E729" s="4" t="str">
        <f aca="false">VLOOKUP($B729,'Product Master'!$A$2:$O$5991,5,FALSE())</f>
        <v>Thrift Row</v>
      </c>
      <c r="F729" s="4" t="str">
        <f aca="false">VLOOKUP($B729,'Product Master'!$A$2:$O$5991,4,FALSE())</f>
        <v>Thrift Row In Water Tuna, 12 oz</v>
      </c>
      <c r="G729" s="4" t="str">
        <f aca="false">VLOOKUP($B729,'Product Master'!$A$2:$O$5991,9,FALSE())</f>
        <v>12 oz</v>
      </c>
      <c r="H729" s="5" t="s">
        <v>16</v>
      </c>
      <c r="I729" s="6" t="n">
        <f aca="false">VLOOKUP($B729,'Product Master'!$A$2:$O$5991,14,FALSE())</f>
        <v>3.89</v>
      </c>
      <c r="J729" s="7" t="n">
        <f aca="false">VLOOKUP($B729,'Product Master'!$A$2:$O$5991,13,FALSE())</f>
        <v>24</v>
      </c>
      <c r="K729" s="7" t="str">
        <f aca="false">VLOOKUP($B729,'Product Master'!$A$2:$O$5991,11,FALSE())</f>
        <v>Y</v>
      </c>
      <c r="L729" s="7" t="str">
        <f aca="false">VLOOKUP($B729,'Product Master'!$A$2:$O$5991,12,FALSE())</f>
        <v>N</v>
      </c>
      <c r="M729" s="3" t="n">
        <v>83</v>
      </c>
      <c r="N729" s="3" t="n">
        <v>37</v>
      </c>
    </row>
    <row r="730" customFormat="false" ht="15" hidden="false" customHeight="true" outlineLevel="0" collapsed="false">
      <c r="A730" s="3" t="s">
        <v>1471</v>
      </c>
      <c r="B730" s="3" t="s">
        <v>1472</v>
      </c>
      <c r="C730" s="4" t="str">
        <f aca="false">VLOOKUP($B730,'Product Master'!$A$2:$O$5991,7,FALSE())</f>
        <v>Dry Grocery</v>
      </c>
      <c r="D730" s="4" t="str">
        <f aca="false">VLOOKUP($B730,'Product Master'!$A$2:$O$5991,8,FALSE())</f>
        <v>Broth &amp; Stock</v>
      </c>
      <c r="E730" s="4" t="str">
        <f aca="false">VLOOKUP($B730,'Product Master'!$A$2:$O$5991,5,FALSE())</f>
        <v>Nutgrove</v>
      </c>
      <c r="F730" s="4" t="str">
        <f aca="false">VLOOKUP($B730,'Product Master'!$A$2:$O$5991,4,FALSE())</f>
        <v>Nutgrove Organic Beef Broth, 32 oz</v>
      </c>
      <c r="G730" s="4" t="str">
        <f aca="false">VLOOKUP($B730,'Product Master'!$A$2:$O$5991,9,FALSE())</f>
        <v>32 oz</v>
      </c>
      <c r="H730" s="5" t="s">
        <v>16</v>
      </c>
      <c r="I730" s="6" t="n">
        <f aca="false">VLOOKUP($B730,'Product Master'!$A$2:$O$5991,14,FALSE())</f>
        <v>4.79</v>
      </c>
      <c r="J730" s="7" t="n">
        <f aca="false">VLOOKUP($B730,'Product Master'!$A$2:$O$5991,13,FALSE())</f>
        <v>8</v>
      </c>
      <c r="K730" s="7" t="str">
        <f aca="false">VLOOKUP($B730,'Product Master'!$A$2:$O$5991,11,FALSE())</f>
        <v>N</v>
      </c>
      <c r="L730" s="7" t="str">
        <f aca="false">VLOOKUP($B730,'Product Master'!$A$2:$O$5991,12,FALSE())</f>
        <v>N</v>
      </c>
      <c r="M730" s="3" t="n">
        <v>64</v>
      </c>
      <c r="N730" s="3" t="n">
        <v>23</v>
      </c>
    </row>
    <row r="731" customFormat="false" ht="15" hidden="false" customHeight="true" outlineLevel="0" collapsed="false">
      <c r="A731" s="3" t="s">
        <v>1473</v>
      </c>
      <c r="B731" s="3" t="s">
        <v>1474</v>
      </c>
      <c r="C731" s="4" t="str">
        <f aca="false">VLOOKUP($B731,'Product Master'!$A$2:$O$5991,7,FALSE())</f>
        <v>Dry Grocery</v>
      </c>
      <c r="D731" s="4" t="str">
        <f aca="false">VLOOKUP($B731,'Product Master'!$A$2:$O$5991,8,FALSE())</f>
        <v>Broth &amp; Stock</v>
      </c>
      <c r="E731" s="4" t="str">
        <f aca="false">VLOOKUP($B731,'Product Master'!$A$2:$O$5991,5,FALSE())</f>
        <v>Thrift Row</v>
      </c>
      <c r="F731" s="4" t="str">
        <f aca="false">VLOOKUP($B731,'Product Master'!$A$2:$O$5991,4,FALSE())</f>
        <v>Thrift Row Low Sodium Chicken Broth, 32 oz</v>
      </c>
      <c r="G731" s="4" t="str">
        <f aca="false">VLOOKUP($B731,'Product Master'!$A$2:$O$5991,9,FALSE())</f>
        <v>32 oz</v>
      </c>
      <c r="H731" s="5" t="s">
        <v>16</v>
      </c>
      <c r="I731" s="6" t="n">
        <f aca="false">VLOOKUP($B731,'Product Master'!$A$2:$O$5991,14,FALSE())</f>
        <v>2.99</v>
      </c>
      <c r="J731" s="7" t="n">
        <f aca="false">VLOOKUP($B731,'Product Master'!$A$2:$O$5991,13,FALSE())</f>
        <v>1</v>
      </c>
      <c r="K731" s="7" t="str">
        <f aca="false">VLOOKUP($B731,'Product Master'!$A$2:$O$5991,11,FALSE())</f>
        <v>Y</v>
      </c>
      <c r="L731" s="7" t="str">
        <f aca="false">VLOOKUP($B731,'Product Master'!$A$2:$O$5991,12,FALSE())</f>
        <v>N</v>
      </c>
      <c r="M731" s="3" t="n">
        <v>109</v>
      </c>
      <c r="N731" s="3" t="n">
        <v>8</v>
      </c>
    </row>
    <row r="732" customFormat="false" ht="15" hidden="false" customHeight="true" outlineLevel="0" collapsed="false">
      <c r="A732" s="3" t="s">
        <v>1475</v>
      </c>
      <c r="B732" s="3" t="s">
        <v>1476</v>
      </c>
      <c r="C732" s="4" t="str">
        <f aca="false">VLOOKUP($B732,'Product Master'!$A$2:$O$5991,7,FALSE())</f>
        <v>Dry Grocery</v>
      </c>
      <c r="D732" s="4" t="str">
        <f aca="false">VLOOKUP($B732,'Product Master'!$A$2:$O$5991,8,FALSE())</f>
        <v>Broth &amp; Stock</v>
      </c>
      <c r="E732" s="4" t="str">
        <f aca="false">VLOOKUP($B732,'Product Master'!$A$2:$O$5991,5,FALSE())</f>
        <v>Roastport</v>
      </c>
      <c r="F732" s="4" t="str">
        <f aca="false">VLOOKUP($B732,'Product Master'!$A$2:$O$5991,4,FALSE())</f>
        <v>Roastport Low Sodium Chicken Broth, 48 oz</v>
      </c>
      <c r="G732" s="4" t="str">
        <f aca="false">VLOOKUP($B732,'Product Master'!$A$2:$O$5991,9,FALSE())</f>
        <v>48 oz</v>
      </c>
      <c r="H732" s="5" t="s">
        <v>16</v>
      </c>
      <c r="I732" s="6" t="n">
        <f aca="false">VLOOKUP($B732,'Product Master'!$A$2:$O$5991,14,FALSE())</f>
        <v>3.39</v>
      </c>
      <c r="J732" s="7" t="n">
        <f aca="false">VLOOKUP($B732,'Product Master'!$A$2:$O$5991,13,FALSE())</f>
        <v>8</v>
      </c>
      <c r="K732" s="7" t="str">
        <f aca="false">VLOOKUP($B732,'Product Master'!$A$2:$O$5991,11,FALSE())</f>
        <v>N</v>
      </c>
      <c r="L732" s="7" t="str">
        <f aca="false">VLOOKUP($B732,'Product Master'!$A$2:$O$5991,12,FALSE())</f>
        <v>N</v>
      </c>
      <c r="M732" s="3" t="n">
        <v>150</v>
      </c>
      <c r="N732" s="3" t="n">
        <v>30</v>
      </c>
    </row>
    <row r="733" customFormat="false" ht="15" hidden="false" customHeight="true" outlineLevel="0" collapsed="false">
      <c r="A733" s="3" t="s">
        <v>1477</v>
      </c>
      <c r="B733" s="3" t="s">
        <v>1478</v>
      </c>
      <c r="C733" s="4" t="str">
        <f aca="false">VLOOKUP($B733,'Product Master'!$A$2:$O$5991,7,FALSE())</f>
        <v>Dry Grocery</v>
      </c>
      <c r="D733" s="4" t="str">
        <f aca="false">VLOOKUP($B733,'Product Master'!$A$2:$O$5991,8,FALSE())</f>
        <v>Broth &amp; Stock</v>
      </c>
      <c r="E733" s="4" t="str">
        <f aca="false">VLOOKUP($B733,'Product Master'!$A$2:$O$5991,5,FALSE())</f>
        <v>Wheatstone</v>
      </c>
      <c r="F733" s="4" t="str">
        <f aca="false">VLOOKUP($B733,'Product Master'!$A$2:$O$5991,4,FALSE())</f>
        <v>Wheatstone Low Sodium Vegetable Broth, 32 oz</v>
      </c>
      <c r="G733" s="4" t="str">
        <f aca="false">VLOOKUP($B733,'Product Master'!$A$2:$O$5991,9,FALSE())</f>
        <v>32 oz</v>
      </c>
      <c r="H733" s="5" t="s">
        <v>16</v>
      </c>
      <c r="I733" s="6" t="n">
        <f aca="false">VLOOKUP($B733,'Product Master'!$A$2:$O$5991,14,FALSE())</f>
        <v>2.99</v>
      </c>
      <c r="J733" s="7" t="n">
        <f aca="false">VLOOKUP($B733,'Product Master'!$A$2:$O$5991,13,FALSE())</f>
        <v>24</v>
      </c>
      <c r="K733" s="7" t="str">
        <f aca="false">VLOOKUP($B733,'Product Master'!$A$2:$O$5991,11,FALSE())</f>
        <v>N</v>
      </c>
      <c r="L733" s="7" t="str">
        <f aca="false">VLOOKUP($B733,'Product Master'!$A$2:$O$5991,12,FALSE())</f>
        <v>N</v>
      </c>
      <c r="M733" s="3" t="n">
        <v>11</v>
      </c>
      <c r="N733" s="3" t="n">
        <v>11</v>
      </c>
    </row>
    <row r="734" customFormat="false" ht="15" hidden="false" customHeight="true" outlineLevel="0" collapsed="false">
      <c r="A734" s="3" t="s">
        <v>1479</v>
      </c>
      <c r="B734" s="3" t="s">
        <v>1480</v>
      </c>
      <c r="C734" s="4" t="str">
        <f aca="false">VLOOKUP($B734,'Product Master'!$A$2:$O$5991,7,FALSE())</f>
        <v>Dry Grocery</v>
      </c>
      <c r="D734" s="4" t="str">
        <f aca="false">VLOOKUP($B734,'Product Master'!$A$2:$O$5991,8,FALSE())</f>
        <v>Broth &amp; Stock</v>
      </c>
      <c r="E734" s="4" t="str">
        <f aca="false">VLOOKUP($B734,'Product Master'!$A$2:$O$5991,5,FALSE())</f>
        <v>Nutgrove</v>
      </c>
      <c r="F734" s="4" t="str">
        <f aca="false">VLOOKUP($B734,'Product Master'!$A$2:$O$5991,4,FALSE())</f>
        <v>Nutgrove Vegetable Broth, 48 oz</v>
      </c>
      <c r="G734" s="4" t="str">
        <f aca="false">VLOOKUP($B734,'Product Master'!$A$2:$O$5991,9,FALSE())</f>
        <v>48 oz</v>
      </c>
      <c r="H734" s="5" t="s">
        <v>16</v>
      </c>
      <c r="I734" s="6" t="n">
        <f aca="false">VLOOKUP($B734,'Product Master'!$A$2:$O$5991,14,FALSE())</f>
        <v>2.89</v>
      </c>
      <c r="J734" s="7" t="n">
        <f aca="false">VLOOKUP($B734,'Product Master'!$A$2:$O$5991,13,FALSE())</f>
        <v>8</v>
      </c>
      <c r="K734" s="7" t="str">
        <f aca="false">VLOOKUP($B734,'Product Master'!$A$2:$O$5991,11,FALSE())</f>
        <v>N</v>
      </c>
      <c r="L734" s="7" t="str">
        <f aca="false">VLOOKUP($B734,'Product Master'!$A$2:$O$5991,12,FALSE())</f>
        <v>N</v>
      </c>
      <c r="M734" s="3" t="n">
        <v>94</v>
      </c>
      <c r="N734" s="3" t="n">
        <v>16</v>
      </c>
    </row>
    <row r="735" customFormat="false" ht="15" hidden="false" customHeight="true" outlineLevel="0" collapsed="false">
      <c r="A735" s="3" t="s">
        <v>1481</v>
      </c>
      <c r="B735" s="3" t="s">
        <v>1482</v>
      </c>
      <c r="C735" s="4" t="str">
        <f aca="false">VLOOKUP($B735,'Product Master'!$A$2:$O$5991,7,FALSE())</f>
        <v>Dry Grocery</v>
      </c>
      <c r="D735" s="4" t="str">
        <f aca="false">VLOOKUP($B735,'Product Master'!$A$2:$O$5991,8,FALSE())</f>
        <v>Broth &amp; Stock</v>
      </c>
      <c r="E735" s="4" t="str">
        <f aca="false">VLOOKUP($B735,'Product Master'!$A$2:$O$5991,5,FALSE())</f>
        <v>Kettle Row</v>
      </c>
      <c r="F735" s="4" t="str">
        <f aca="false">VLOOKUP($B735,'Product Master'!$A$2:$O$5991,4,FALSE())</f>
        <v>Kettle Row Low Sodium Vegetable Broth, 48 oz</v>
      </c>
      <c r="G735" s="4" t="str">
        <f aca="false">VLOOKUP($B735,'Product Master'!$A$2:$O$5991,9,FALSE())</f>
        <v>48 oz</v>
      </c>
      <c r="H735" s="5" t="s">
        <v>16</v>
      </c>
      <c r="I735" s="6" t="n">
        <f aca="false">VLOOKUP($B735,'Product Master'!$A$2:$O$5991,14,FALSE())</f>
        <v>4.49</v>
      </c>
      <c r="J735" s="7" t="n">
        <f aca="false">VLOOKUP($B735,'Product Master'!$A$2:$O$5991,13,FALSE())</f>
        <v>12</v>
      </c>
      <c r="K735" s="7" t="str">
        <f aca="false">VLOOKUP($B735,'Product Master'!$A$2:$O$5991,11,FALSE())</f>
        <v>N</v>
      </c>
      <c r="L735" s="7" t="str">
        <f aca="false">VLOOKUP($B735,'Product Master'!$A$2:$O$5991,12,FALSE())</f>
        <v>N</v>
      </c>
      <c r="M735" s="3" t="n">
        <v>14</v>
      </c>
      <c r="N735" s="3" t="n">
        <v>31</v>
      </c>
    </row>
    <row r="736" customFormat="false" ht="15" hidden="false" customHeight="true" outlineLevel="0" collapsed="false">
      <c r="A736" s="3" t="s">
        <v>1483</v>
      </c>
      <c r="B736" s="3" t="s">
        <v>1484</v>
      </c>
      <c r="C736" s="4" t="str">
        <f aca="false">VLOOKUP($B736,'Product Master'!$A$2:$O$5991,7,FALSE())</f>
        <v>Dry Grocery</v>
      </c>
      <c r="D736" s="4" t="str">
        <f aca="false">VLOOKUP($B736,'Product Master'!$A$2:$O$5991,8,FALSE())</f>
        <v>Broth &amp; Stock</v>
      </c>
      <c r="E736" s="4" t="str">
        <f aca="false">VLOOKUP($B736,'Product Master'!$A$2:$O$5991,5,FALSE())</f>
        <v>Pepperlane</v>
      </c>
      <c r="F736" s="4" t="str">
        <f aca="false">VLOOKUP($B736,'Product Master'!$A$2:$O$5991,4,FALSE())</f>
        <v>Pepperlane Vegetable Broth, 32 oz</v>
      </c>
      <c r="G736" s="4" t="str">
        <f aca="false">VLOOKUP($B736,'Product Master'!$A$2:$O$5991,9,FALSE())</f>
        <v>32 oz</v>
      </c>
      <c r="H736" s="5" t="s">
        <v>16</v>
      </c>
      <c r="I736" s="6" t="n">
        <f aca="false">VLOOKUP($B736,'Product Master'!$A$2:$O$5991,14,FALSE())</f>
        <v>2.99</v>
      </c>
      <c r="J736" s="7" t="n">
        <f aca="false">VLOOKUP($B736,'Product Master'!$A$2:$O$5991,13,FALSE())</f>
        <v>8</v>
      </c>
      <c r="K736" s="7" t="str">
        <f aca="false">VLOOKUP($B736,'Product Master'!$A$2:$O$5991,11,FALSE())</f>
        <v>N</v>
      </c>
      <c r="L736" s="7" t="str">
        <f aca="false">VLOOKUP($B736,'Product Master'!$A$2:$O$5991,12,FALSE())</f>
        <v>N</v>
      </c>
      <c r="M736" s="3" t="n">
        <v>130</v>
      </c>
      <c r="N736" s="3" t="n">
        <v>9</v>
      </c>
    </row>
    <row r="737" customFormat="false" ht="15" hidden="false" customHeight="true" outlineLevel="0" collapsed="false">
      <c r="A737" s="3" t="s">
        <v>1485</v>
      </c>
      <c r="B737" s="3" t="s">
        <v>1486</v>
      </c>
      <c r="C737" s="4" t="str">
        <f aca="false">VLOOKUP($B737,'Product Master'!$A$2:$O$5991,7,FALSE())</f>
        <v>Dry Grocery</v>
      </c>
      <c r="D737" s="4" t="str">
        <f aca="false">VLOOKUP($B737,'Product Master'!$A$2:$O$5991,8,FALSE())</f>
        <v>Broth &amp; Stock</v>
      </c>
      <c r="E737" s="4" t="str">
        <f aca="false">VLOOKUP($B737,'Product Master'!$A$2:$O$5991,5,FALSE())</f>
        <v>Roastport</v>
      </c>
      <c r="F737" s="4" t="str">
        <f aca="false">VLOOKUP($B737,'Product Master'!$A$2:$O$5991,4,FALSE())</f>
        <v>Roastport Organic Bone Broth, 32 oz</v>
      </c>
      <c r="G737" s="4" t="str">
        <f aca="false">VLOOKUP($B737,'Product Master'!$A$2:$O$5991,9,FALSE())</f>
        <v>32 oz</v>
      </c>
      <c r="H737" s="5" t="s">
        <v>16</v>
      </c>
      <c r="I737" s="6" t="n">
        <f aca="false">VLOOKUP($B737,'Product Master'!$A$2:$O$5991,14,FALSE())</f>
        <v>3.89</v>
      </c>
      <c r="J737" s="7" t="n">
        <f aca="false">VLOOKUP($B737,'Product Master'!$A$2:$O$5991,13,FALSE())</f>
        <v>8</v>
      </c>
      <c r="K737" s="7" t="str">
        <f aca="false">VLOOKUP($B737,'Product Master'!$A$2:$O$5991,11,FALSE())</f>
        <v>N</v>
      </c>
      <c r="L737" s="7" t="str">
        <f aca="false">VLOOKUP($B737,'Product Master'!$A$2:$O$5991,12,FALSE())</f>
        <v>N</v>
      </c>
      <c r="M737" s="3" t="n">
        <v>131</v>
      </c>
      <c r="N737" s="3" t="n">
        <v>8</v>
      </c>
    </row>
    <row r="738" customFormat="false" ht="15" hidden="false" customHeight="true" outlineLevel="0" collapsed="false">
      <c r="A738" s="3" t="s">
        <v>1487</v>
      </c>
      <c r="B738" s="3" t="s">
        <v>1488</v>
      </c>
      <c r="C738" s="4" t="str">
        <f aca="false">VLOOKUP($B738,'Product Master'!$A$2:$O$5991,7,FALSE())</f>
        <v>Dry Grocery</v>
      </c>
      <c r="D738" s="4" t="str">
        <f aca="false">VLOOKUP($B738,'Product Master'!$A$2:$O$5991,8,FALSE())</f>
        <v>Broth &amp; Stock</v>
      </c>
      <c r="E738" s="4" t="str">
        <f aca="false">VLOOKUP($B738,'Product Master'!$A$2:$O$5991,5,FALSE())</f>
        <v>Redbarn</v>
      </c>
      <c r="F738" s="4" t="str">
        <f aca="false">VLOOKUP($B738,'Product Master'!$A$2:$O$5991,4,FALSE())</f>
        <v>Redbarn Low Sodium Bone Broth, 32 oz</v>
      </c>
      <c r="G738" s="4" t="str">
        <f aca="false">VLOOKUP($B738,'Product Master'!$A$2:$O$5991,9,FALSE())</f>
        <v>32 oz</v>
      </c>
      <c r="H738" s="5" t="s">
        <v>16</v>
      </c>
      <c r="I738" s="6" t="n">
        <f aca="false">VLOOKUP($B738,'Product Master'!$A$2:$O$5991,14,FALSE())</f>
        <v>4.79</v>
      </c>
      <c r="J738" s="7" t="n">
        <f aca="false">VLOOKUP($B738,'Product Master'!$A$2:$O$5991,13,FALSE())</f>
        <v>12</v>
      </c>
      <c r="K738" s="7" t="str">
        <f aca="false">VLOOKUP($B738,'Product Master'!$A$2:$O$5991,11,FALSE())</f>
        <v>N</v>
      </c>
      <c r="L738" s="7" t="str">
        <f aca="false">VLOOKUP($B738,'Product Master'!$A$2:$O$5991,12,FALSE())</f>
        <v>N</v>
      </c>
      <c r="M738" s="3" t="n">
        <v>18</v>
      </c>
      <c r="N738" s="3" t="n">
        <v>37</v>
      </c>
    </row>
    <row r="739" customFormat="false" ht="15" hidden="false" customHeight="true" outlineLevel="0" collapsed="false">
      <c r="A739" s="3" t="s">
        <v>1489</v>
      </c>
      <c r="B739" s="3" t="s">
        <v>1490</v>
      </c>
      <c r="C739" s="4" t="str">
        <f aca="false">VLOOKUP($B739,'Product Master'!$A$2:$O$5991,7,FALSE())</f>
        <v>Dry Grocery</v>
      </c>
      <c r="D739" s="4" t="str">
        <f aca="false">VLOOKUP($B739,'Product Master'!$A$2:$O$5991,8,FALSE())</f>
        <v>Broth &amp; Stock</v>
      </c>
      <c r="E739" s="4" t="str">
        <f aca="false">VLOOKUP($B739,'Product Master'!$A$2:$O$5991,5,FALSE())</f>
        <v>Roastport</v>
      </c>
      <c r="F739" s="4" t="str">
        <f aca="false">VLOOKUP($B739,'Product Master'!$A$2:$O$5991,4,FALSE())</f>
        <v>Roastport Low Sodium Chicken Broth, 32 oz</v>
      </c>
      <c r="G739" s="4" t="str">
        <f aca="false">VLOOKUP($B739,'Product Master'!$A$2:$O$5991,9,FALSE())</f>
        <v>32 oz</v>
      </c>
      <c r="H739" s="5" t="s">
        <v>16</v>
      </c>
      <c r="I739" s="6" t="n">
        <f aca="false">VLOOKUP($B739,'Product Master'!$A$2:$O$5991,14,FALSE())</f>
        <v>3.89</v>
      </c>
      <c r="J739" s="7" t="n">
        <f aca="false">VLOOKUP($B739,'Product Master'!$A$2:$O$5991,13,FALSE())</f>
        <v>1</v>
      </c>
      <c r="K739" s="7" t="str">
        <f aca="false">VLOOKUP($B739,'Product Master'!$A$2:$O$5991,11,FALSE())</f>
        <v>N</v>
      </c>
      <c r="L739" s="7" t="str">
        <f aca="false">VLOOKUP($B739,'Product Master'!$A$2:$O$5991,12,FALSE())</f>
        <v>N</v>
      </c>
      <c r="M739" s="3" t="n">
        <v>7</v>
      </c>
      <c r="N739" s="3" t="n">
        <v>40</v>
      </c>
    </row>
    <row r="740" customFormat="false" ht="15" hidden="false" customHeight="true" outlineLevel="0" collapsed="false">
      <c r="A740" s="3" t="s">
        <v>1491</v>
      </c>
      <c r="B740" s="3" t="s">
        <v>1492</v>
      </c>
      <c r="C740" s="4" t="str">
        <f aca="false">VLOOKUP($B740,'Product Master'!$A$2:$O$5991,7,FALSE())</f>
        <v>Dry Grocery</v>
      </c>
      <c r="D740" s="4" t="str">
        <f aca="false">VLOOKUP($B740,'Product Master'!$A$2:$O$5991,8,FALSE())</f>
        <v>Broth &amp; Stock</v>
      </c>
      <c r="E740" s="4" t="str">
        <f aca="false">VLOOKUP($B740,'Product Master'!$A$2:$O$5991,5,FALSE())</f>
        <v>Harborline</v>
      </c>
      <c r="F740" s="4" t="str">
        <f aca="false">VLOOKUP($B740,'Product Master'!$A$2:$O$5991,4,FALSE())</f>
        <v>Harborline Bone Broth, 32 oz</v>
      </c>
      <c r="G740" s="4" t="str">
        <f aca="false">VLOOKUP($B740,'Product Master'!$A$2:$O$5991,9,FALSE())</f>
        <v>32 oz</v>
      </c>
      <c r="H740" s="5" t="s">
        <v>16</v>
      </c>
      <c r="I740" s="6" t="n">
        <f aca="false">VLOOKUP($B740,'Product Master'!$A$2:$O$5991,14,FALSE())</f>
        <v>2.29</v>
      </c>
      <c r="J740" s="7" t="n">
        <f aca="false">VLOOKUP($B740,'Product Master'!$A$2:$O$5991,13,FALSE())</f>
        <v>4</v>
      </c>
      <c r="K740" s="7" t="str">
        <f aca="false">VLOOKUP($B740,'Product Master'!$A$2:$O$5991,11,FALSE())</f>
        <v>Y</v>
      </c>
      <c r="L740" s="7" t="str">
        <f aca="false">VLOOKUP($B740,'Product Master'!$A$2:$O$5991,12,FALSE())</f>
        <v>N</v>
      </c>
      <c r="M740" s="3" t="n">
        <v>17</v>
      </c>
      <c r="N740" s="3" t="n">
        <v>15</v>
      </c>
    </row>
    <row r="741" customFormat="false" ht="15" hidden="false" customHeight="true" outlineLevel="0" collapsed="false">
      <c r="A741" s="3" t="s">
        <v>1493</v>
      </c>
      <c r="B741" s="3" t="s">
        <v>1494</v>
      </c>
      <c r="C741" s="4" t="str">
        <f aca="false">VLOOKUP($B741,'Product Master'!$A$2:$O$5991,7,FALSE())</f>
        <v>Dry Grocery</v>
      </c>
      <c r="D741" s="4" t="str">
        <f aca="false">VLOOKUP($B741,'Product Master'!$A$2:$O$5991,8,FALSE())</f>
        <v>Broth &amp; Stock</v>
      </c>
      <c r="E741" s="4" t="str">
        <f aca="false">VLOOKUP($B741,'Product Master'!$A$2:$O$5991,5,FALSE())</f>
        <v>Redbarn</v>
      </c>
      <c r="F741" s="4" t="str">
        <f aca="false">VLOOKUP($B741,'Product Master'!$A$2:$O$5991,4,FALSE())</f>
        <v>Redbarn Organic Beef Broth, 48 oz</v>
      </c>
      <c r="G741" s="4" t="str">
        <f aca="false">VLOOKUP($B741,'Product Master'!$A$2:$O$5991,9,FALSE())</f>
        <v>48 oz</v>
      </c>
      <c r="H741" s="5" t="s">
        <v>16</v>
      </c>
      <c r="I741" s="6" t="n">
        <f aca="false">VLOOKUP($B741,'Product Master'!$A$2:$O$5991,14,FALSE())</f>
        <v>2.79</v>
      </c>
      <c r="J741" s="7" t="n">
        <f aca="false">VLOOKUP($B741,'Product Master'!$A$2:$O$5991,13,FALSE())</f>
        <v>24</v>
      </c>
      <c r="K741" s="7" t="str">
        <f aca="false">VLOOKUP($B741,'Product Master'!$A$2:$O$5991,11,FALSE())</f>
        <v>N</v>
      </c>
      <c r="L741" s="7" t="str">
        <f aca="false">VLOOKUP($B741,'Product Master'!$A$2:$O$5991,12,FALSE())</f>
        <v>N</v>
      </c>
      <c r="M741" s="3" t="n">
        <v>66</v>
      </c>
      <c r="N741" s="3" t="n">
        <v>24</v>
      </c>
    </row>
    <row r="742" customFormat="false" ht="15" hidden="false" customHeight="true" outlineLevel="0" collapsed="false">
      <c r="A742" s="3" t="s">
        <v>1495</v>
      </c>
      <c r="B742" s="3" t="s">
        <v>1496</v>
      </c>
      <c r="C742" s="4" t="str">
        <f aca="false">VLOOKUP($B742,'Product Master'!$A$2:$O$5991,7,FALSE())</f>
        <v>Dry Grocery</v>
      </c>
      <c r="D742" s="4" t="str">
        <f aca="false">VLOOKUP($B742,'Product Master'!$A$2:$O$5991,8,FALSE())</f>
        <v>Broth &amp; Stock</v>
      </c>
      <c r="E742" s="4" t="str">
        <f aca="false">VLOOKUP($B742,'Product Master'!$A$2:$O$5991,5,FALSE())</f>
        <v>Wheatstone</v>
      </c>
      <c r="F742" s="4" t="str">
        <f aca="false">VLOOKUP($B742,'Product Master'!$A$2:$O$5991,4,FALSE())</f>
        <v>Wheatstone Low Sodium Beef Broth, 48 oz</v>
      </c>
      <c r="G742" s="4" t="str">
        <f aca="false">VLOOKUP($B742,'Product Master'!$A$2:$O$5991,9,FALSE())</f>
        <v>48 oz</v>
      </c>
      <c r="H742" s="5" t="s">
        <v>16</v>
      </c>
      <c r="I742" s="6" t="n">
        <f aca="false">VLOOKUP($B742,'Product Master'!$A$2:$O$5991,14,FALSE())</f>
        <v>2.89</v>
      </c>
      <c r="J742" s="7" t="n">
        <f aca="false">VLOOKUP($B742,'Product Master'!$A$2:$O$5991,13,FALSE())</f>
        <v>1</v>
      </c>
      <c r="K742" s="7" t="str">
        <f aca="false">VLOOKUP($B742,'Product Master'!$A$2:$O$5991,11,FALSE())</f>
        <v>N</v>
      </c>
      <c r="L742" s="7" t="str">
        <f aca="false">VLOOKUP($B742,'Product Master'!$A$2:$O$5991,12,FALSE())</f>
        <v>N</v>
      </c>
      <c r="M742" s="3" t="n">
        <v>47</v>
      </c>
      <c r="N742" s="3" t="n">
        <v>11</v>
      </c>
    </row>
    <row r="743" customFormat="false" ht="15" hidden="false" customHeight="true" outlineLevel="0" collapsed="false">
      <c r="A743" s="3" t="s">
        <v>1497</v>
      </c>
      <c r="B743" s="3" t="s">
        <v>1498</v>
      </c>
      <c r="C743" s="4" t="str">
        <f aca="false">VLOOKUP($B743,'Product Master'!$A$2:$O$5991,7,FALSE())</f>
        <v>Dry Grocery</v>
      </c>
      <c r="D743" s="4" t="str">
        <f aca="false">VLOOKUP($B743,'Product Master'!$A$2:$O$5991,8,FALSE())</f>
        <v>Broth &amp; Stock</v>
      </c>
      <c r="E743" s="4" t="str">
        <f aca="false">VLOOKUP($B743,'Product Master'!$A$2:$O$5991,5,FALSE())</f>
        <v>Wheatstone</v>
      </c>
      <c r="F743" s="4" t="str">
        <f aca="false">VLOOKUP($B743,'Product Master'!$A$2:$O$5991,4,FALSE())</f>
        <v>Wheatstone Beef Broth, 32 oz</v>
      </c>
      <c r="G743" s="4" t="str">
        <f aca="false">VLOOKUP($B743,'Product Master'!$A$2:$O$5991,9,FALSE())</f>
        <v>32 oz</v>
      </c>
      <c r="H743" s="5" t="s">
        <v>16</v>
      </c>
      <c r="I743" s="6" t="n">
        <f aca="false">VLOOKUP($B743,'Product Master'!$A$2:$O$5991,14,FALSE())</f>
        <v>3.29</v>
      </c>
      <c r="J743" s="7" t="n">
        <f aca="false">VLOOKUP($B743,'Product Master'!$A$2:$O$5991,13,FALSE())</f>
        <v>6</v>
      </c>
      <c r="K743" s="7" t="str">
        <f aca="false">VLOOKUP($B743,'Product Master'!$A$2:$O$5991,11,FALSE())</f>
        <v>N</v>
      </c>
      <c r="L743" s="7" t="str">
        <f aca="false">VLOOKUP($B743,'Product Master'!$A$2:$O$5991,12,FALSE())</f>
        <v>N</v>
      </c>
      <c r="M743" s="3" t="n">
        <v>20</v>
      </c>
      <c r="N743" s="3" t="n">
        <v>32</v>
      </c>
    </row>
    <row r="744" customFormat="false" ht="15" hidden="false" customHeight="true" outlineLevel="0" collapsed="false">
      <c r="A744" s="3" t="s">
        <v>1499</v>
      </c>
      <c r="B744" s="3" t="s">
        <v>1500</v>
      </c>
      <c r="C744" s="4" t="str">
        <f aca="false">VLOOKUP($B744,'Product Master'!$A$2:$O$5991,7,FALSE())</f>
        <v>Dry Grocery</v>
      </c>
      <c r="D744" s="4" t="str">
        <f aca="false">VLOOKUP($B744,'Product Master'!$A$2:$O$5991,8,FALSE())</f>
        <v>Broth &amp; Stock</v>
      </c>
      <c r="E744" s="4" t="str">
        <f aca="false">VLOOKUP($B744,'Product Master'!$A$2:$O$5991,5,FALSE())</f>
        <v>Roastport</v>
      </c>
      <c r="F744" s="4" t="str">
        <f aca="false">VLOOKUP($B744,'Product Master'!$A$2:$O$5991,4,FALSE())</f>
        <v>Roastport Bone Broth, 32 oz</v>
      </c>
      <c r="G744" s="4" t="str">
        <f aca="false">VLOOKUP($B744,'Product Master'!$A$2:$O$5991,9,FALSE())</f>
        <v>32 oz</v>
      </c>
      <c r="H744" s="5" t="s">
        <v>16</v>
      </c>
      <c r="I744" s="6" t="n">
        <f aca="false">VLOOKUP($B744,'Product Master'!$A$2:$O$5991,14,FALSE())</f>
        <v>2.39</v>
      </c>
      <c r="J744" s="7" t="n">
        <f aca="false">VLOOKUP($B744,'Product Master'!$A$2:$O$5991,13,FALSE())</f>
        <v>24</v>
      </c>
      <c r="K744" s="7" t="str">
        <f aca="false">VLOOKUP($B744,'Product Master'!$A$2:$O$5991,11,FALSE())</f>
        <v>N</v>
      </c>
      <c r="L744" s="7" t="str">
        <f aca="false">VLOOKUP($B744,'Product Master'!$A$2:$O$5991,12,FALSE())</f>
        <v>N</v>
      </c>
      <c r="M744" s="3" t="n">
        <v>78</v>
      </c>
      <c r="N744" s="3" t="n">
        <v>40</v>
      </c>
    </row>
    <row r="745" customFormat="false" ht="15" hidden="false" customHeight="true" outlineLevel="0" collapsed="false">
      <c r="A745" s="3" t="s">
        <v>1501</v>
      </c>
      <c r="B745" s="3" t="s">
        <v>1502</v>
      </c>
      <c r="C745" s="4" t="str">
        <f aca="false">VLOOKUP($B745,'Product Master'!$A$2:$O$5991,7,FALSE())</f>
        <v>Dry Grocery</v>
      </c>
      <c r="D745" s="4" t="str">
        <f aca="false">VLOOKUP($B745,'Product Master'!$A$2:$O$5991,8,FALSE())</f>
        <v>Broth &amp; Stock</v>
      </c>
      <c r="E745" s="4" t="str">
        <f aca="false">VLOOKUP($B745,'Product Master'!$A$2:$O$5991,5,FALSE())</f>
        <v>Redbarn</v>
      </c>
      <c r="F745" s="4" t="str">
        <f aca="false">VLOOKUP($B745,'Product Master'!$A$2:$O$5991,4,FALSE())</f>
        <v>Redbarn Low Sodium Chicken Broth, 48 oz</v>
      </c>
      <c r="G745" s="4" t="str">
        <f aca="false">VLOOKUP($B745,'Product Master'!$A$2:$O$5991,9,FALSE())</f>
        <v>48 oz</v>
      </c>
      <c r="H745" s="5" t="s">
        <v>16</v>
      </c>
      <c r="I745" s="6" t="n">
        <f aca="false">VLOOKUP($B745,'Product Master'!$A$2:$O$5991,14,FALSE())</f>
        <v>4.79</v>
      </c>
      <c r="J745" s="7" t="n">
        <f aca="false">VLOOKUP($B745,'Product Master'!$A$2:$O$5991,13,FALSE())</f>
        <v>24</v>
      </c>
      <c r="K745" s="7" t="str">
        <f aca="false">VLOOKUP($B745,'Product Master'!$A$2:$O$5991,11,FALSE())</f>
        <v>N</v>
      </c>
      <c r="L745" s="7" t="str">
        <f aca="false">VLOOKUP($B745,'Product Master'!$A$2:$O$5991,12,FALSE())</f>
        <v>N</v>
      </c>
      <c r="M745" s="3" t="n">
        <v>122</v>
      </c>
      <c r="N745" s="3" t="n">
        <v>29</v>
      </c>
    </row>
    <row r="746" customFormat="false" ht="15" hidden="false" customHeight="true" outlineLevel="0" collapsed="false">
      <c r="A746" s="3" t="s">
        <v>1503</v>
      </c>
      <c r="B746" s="3" t="s">
        <v>1504</v>
      </c>
      <c r="C746" s="4" t="str">
        <f aca="false">VLOOKUP($B746,'Product Master'!$A$2:$O$5991,7,FALSE())</f>
        <v>Dry Grocery</v>
      </c>
      <c r="D746" s="4" t="str">
        <f aca="false">VLOOKUP($B746,'Product Master'!$A$2:$O$5991,8,FALSE())</f>
        <v>Broth &amp; Stock</v>
      </c>
      <c r="E746" s="4" t="str">
        <f aca="false">VLOOKUP($B746,'Product Master'!$A$2:$O$5991,5,FALSE())</f>
        <v>Pepperlane</v>
      </c>
      <c r="F746" s="4" t="str">
        <f aca="false">VLOOKUP($B746,'Product Master'!$A$2:$O$5991,4,FALSE())</f>
        <v>Pepperlane Organic Chicken Broth, 48 oz</v>
      </c>
      <c r="G746" s="4" t="str">
        <f aca="false">VLOOKUP($B746,'Product Master'!$A$2:$O$5991,9,FALSE())</f>
        <v>48 oz</v>
      </c>
      <c r="H746" s="5" t="s">
        <v>16</v>
      </c>
      <c r="I746" s="6" t="n">
        <f aca="false">VLOOKUP($B746,'Product Master'!$A$2:$O$5991,14,FALSE())</f>
        <v>3.99</v>
      </c>
      <c r="J746" s="7" t="n">
        <f aca="false">VLOOKUP($B746,'Product Master'!$A$2:$O$5991,13,FALSE())</f>
        <v>6</v>
      </c>
      <c r="K746" s="7" t="str">
        <f aca="false">VLOOKUP($B746,'Product Master'!$A$2:$O$5991,11,FALSE())</f>
        <v>N</v>
      </c>
      <c r="L746" s="7" t="str">
        <f aca="false">VLOOKUP($B746,'Product Master'!$A$2:$O$5991,12,FALSE())</f>
        <v>N</v>
      </c>
      <c r="M746" s="3" t="n">
        <v>119</v>
      </c>
      <c r="N746" s="3" t="n">
        <v>7</v>
      </c>
    </row>
    <row r="747" customFormat="false" ht="15" hidden="false" customHeight="true" outlineLevel="0" collapsed="false">
      <c r="A747" s="3" t="s">
        <v>1505</v>
      </c>
      <c r="B747" s="3" t="s">
        <v>1506</v>
      </c>
      <c r="C747" s="4" t="str">
        <f aca="false">VLOOKUP($B747,'Product Master'!$A$2:$O$5991,7,FALSE())</f>
        <v>Dry Grocery</v>
      </c>
      <c r="D747" s="4" t="str">
        <f aca="false">VLOOKUP($B747,'Product Master'!$A$2:$O$5991,8,FALSE())</f>
        <v>Broth &amp; Stock</v>
      </c>
      <c r="E747" s="4" t="str">
        <f aca="false">VLOOKUP($B747,'Product Master'!$A$2:$O$5991,5,FALSE())</f>
        <v>Pepperlane</v>
      </c>
      <c r="F747" s="4" t="str">
        <f aca="false">VLOOKUP($B747,'Product Master'!$A$2:$O$5991,4,FALSE())</f>
        <v>Pepperlane Beef Broth, 32 oz</v>
      </c>
      <c r="G747" s="4" t="str">
        <f aca="false">VLOOKUP($B747,'Product Master'!$A$2:$O$5991,9,FALSE())</f>
        <v>32 oz</v>
      </c>
      <c r="H747" s="5" t="s">
        <v>16</v>
      </c>
      <c r="I747" s="6" t="n">
        <f aca="false">VLOOKUP($B747,'Product Master'!$A$2:$O$5991,14,FALSE())</f>
        <v>2.29</v>
      </c>
      <c r="J747" s="7" t="n">
        <f aca="false">VLOOKUP($B747,'Product Master'!$A$2:$O$5991,13,FALSE())</f>
        <v>1</v>
      </c>
      <c r="K747" s="7" t="str">
        <f aca="false">VLOOKUP($B747,'Product Master'!$A$2:$O$5991,11,FALSE())</f>
        <v>N</v>
      </c>
      <c r="L747" s="7" t="str">
        <f aca="false">VLOOKUP($B747,'Product Master'!$A$2:$O$5991,12,FALSE())</f>
        <v>N</v>
      </c>
      <c r="M747" s="3" t="n">
        <v>90</v>
      </c>
      <c r="N747" s="3" t="n">
        <v>4</v>
      </c>
    </row>
    <row r="748" customFormat="false" ht="15" hidden="false" customHeight="true" outlineLevel="0" collapsed="false">
      <c r="A748" s="3" t="s">
        <v>1507</v>
      </c>
      <c r="B748" s="3" t="s">
        <v>1508</v>
      </c>
      <c r="C748" s="4" t="str">
        <f aca="false">VLOOKUP($B748,'Product Master'!$A$2:$O$5991,7,FALSE())</f>
        <v>Dry Grocery</v>
      </c>
      <c r="D748" s="4" t="str">
        <f aca="false">VLOOKUP($B748,'Product Master'!$A$2:$O$5991,8,FALSE())</f>
        <v>Broth &amp; Stock</v>
      </c>
      <c r="E748" s="4" t="str">
        <f aca="false">VLOOKUP($B748,'Product Master'!$A$2:$O$5991,5,FALSE())</f>
        <v>Orchard Spread</v>
      </c>
      <c r="F748" s="4" t="str">
        <f aca="false">VLOOKUP($B748,'Product Master'!$A$2:$O$5991,4,FALSE())</f>
        <v>Orchard Spread Organic Beef Broth, 48 oz</v>
      </c>
      <c r="G748" s="4" t="str">
        <f aca="false">VLOOKUP($B748,'Product Master'!$A$2:$O$5991,9,FALSE())</f>
        <v>48 oz</v>
      </c>
      <c r="H748" s="5" t="s">
        <v>16</v>
      </c>
      <c r="I748" s="6" t="n">
        <f aca="false">VLOOKUP($B748,'Product Master'!$A$2:$O$5991,14,FALSE())</f>
        <v>2.49</v>
      </c>
      <c r="J748" s="7" t="n">
        <f aca="false">VLOOKUP($B748,'Product Master'!$A$2:$O$5991,13,FALSE())</f>
        <v>8</v>
      </c>
      <c r="K748" s="7" t="str">
        <f aca="false">VLOOKUP($B748,'Product Master'!$A$2:$O$5991,11,FALSE())</f>
        <v>N</v>
      </c>
      <c r="L748" s="7" t="str">
        <f aca="false">VLOOKUP($B748,'Product Master'!$A$2:$O$5991,12,FALSE())</f>
        <v>N</v>
      </c>
      <c r="M748" s="3" t="n">
        <v>125</v>
      </c>
      <c r="N748" s="3" t="n">
        <v>3</v>
      </c>
    </row>
    <row r="749" customFormat="false" ht="15" hidden="false" customHeight="true" outlineLevel="0" collapsed="false">
      <c r="A749" s="3" t="s">
        <v>1509</v>
      </c>
      <c r="B749" s="3" t="s">
        <v>1510</v>
      </c>
      <c r="C749" s="4" t="str">
        <f aca="false">VLOOKUP($B749,'Product Master'!$A$2:$O$5991,7,FALSE())</f>
        <v>Dry Grocery</v>
      </c>
      <c r="D749" s="4" t="str">
        <f aca="false">VLOOKUP($B749,'Product Master'!$A$2:$O$5991,8,FALSE())</f>
        <v>Broth &amp; Stock</v>
      </c>
      <c r="E749" s="4" t="str">
        <f aca="false">VLOOKUP($B749,'Product Master'!$A$2:$O$5991,5,FALSE())</f>
        <v>Redbarn</v>
      </c>
      <c r="F749" s="4" t="str">
        <f aca="false">VLOOKUP($B749,'Product Master'!$A$2:$O$5991,4,FALSE())</f>
        <v>Redbarn Beef Broth, 32 oz</v>
      </c>
      <c r="G749" s="4" t="str">
        <f aca="false">VLOOKUP($B749,'Product Master'!$A$2:$O$5991,9,FALSE())</f>
        <v>32 oz</v>
      </c>
      <c r="H749" s="5" t="s">
        <v>16</v>
      </c>
      <c r="I749" s="6" t="n">
        <f aca="false">VLOOKUP($B749,'Product Master'!$A$2:$O$5991,14,FALSE())</f>
        <v>2.39</v>
      </c>
      <c r="J749" s="7" t="n">
        <f aca="false">VLOOKUP($B749,'Product Master'!$A$2:$O$5991,13,FALSE())</f>
        <v>6</v>
      </c>
      <c r="K749" s="7" t="str">
        <f aca="false">VLOOKUP($B749,'Product Master'!$A$2:$O$5991,11,FALSE())</f>
        <v>N</v>
      </c>
      <c r="L749" s="7" t="str">
        <f aca="false">VLOOKUP($B749,'Product Master'!$A$2:$O$5991,12,FALSE())</f>
        <v>N</v>
      </c>
      <c r="M749" s="3" t="n">
        <v>6</v>
      </c>
      <c r="N749" s="3" t="n">
        <v>3</v>
      </c>
    </row>
    <row r="750" customFormat="false" ht="15" hidden="false" customHeight="true" outlineLevel="0" collapsed="false">
      <c r="A750" s="3" t="s">
        <v>1511</v>
      </c>
      <c r="B750" s="3" t="s">
        <v>1512</v>
      </c>
      <c r="C750" s="4" t="str">
        <f aca="false">VLOOKUP($B750,'Product Master'!$A$2:$O$5991,7,FALSE())</f>
        <v>Dry Grocery</v>
      </c>
      <c r="D750" s="4" t="str">
        <f aca="false">VLOOKUP($B750,'Product Master'!$A$2:$O$5991,8,FALSE())</f>
        <v>Broth &amp; Stock</v>
      </c>
      <c r="E750" s="4" t="str">
        <f aca="false">VLOOKUP($B750,'Product Master'!$A$2:$O$5991,5,FALSE())</f>
        <v>Harborline</v>
      </c>
      <c r="F750" s="4" t="str">
        <f aca="false">VLOOKUP($B750,'Product Master'!$A$2:$O$5991,4,FALSE())</f>
        <v>Harborline Vegetable Broth, 32 oz</v>
      </c>
      <c r="G750" s="4" t="str">
        <f aca="false">VLOOKUP($B750,'Product Master'!$A$2:$O$5991,9,FALSE())</f>
        <v>32 oz</v>
      </c>
      <c r="H750" s="5" t="s">
        <v>16</v>
      </c>
      <c r="I750" s="6" t="n">
        <f aca="false">VLOOKUP($B750,'Product Master'!$A$2:$O$5991,14,FALSE())</f>
        <v>3.89</v>
      </c>
      <c r="J750" s="7" t="n">
        <f aca="false">VLOOKUP($B750,'Product Master'!$A$2:$O$5991,13,FALSE())</f>
        <v>1</v>
      </c>
      <c r="K750" s="7" t="str">
        <f aca="false">VLOOKUP($B750,'Product Master'!$A$2:$O$5991,11,FALSE())</f>
        <v>Y</v>
      </c>
      <c r="L750" s="7" t="str">
        <f aca="false">VLOOKUP($B750,'Product Master'!$A$2:$O$5991,12,FALSE())</f>
        <v>N</v>
      </c>
      <c r="M750" s="3" t="n">
        <v>38</v>
      </c>
      <c r="N750" s="3" t="n">
        <v>22</v>
      </c>
    </row>
    <row r="751" customFormat="false" ht="15" hidden="false" customHeight="true" outlineLevel="0" collapsed="false">
      <c r="A751" s="3" t="s">
        <v>1513</v>
      </c>
      <c r="B751" s="3" t="s">
        <v>1514</v>
      </c>
      <c r="C751" s="4" t="str">
        <f aca="false">VLOOKUP($B751,'Product Master'!$A$2:$O$5991,7,FALSE())</f>
        <v>Dry Grocery</v>
      </c>
      <c r="D751" s="4" t="str">
        <f aca="false">VLOOKUP($B751,'Product Master'!$A$2:$O$5991,8,FALSE())</f>
        <v>Broth &amp; Stock</v>
      </c>
      <c r="E751" s="4" t="str">
        <f aca="false">VLOOKUP($B751,'Product Master'!$A$2:$O$5991,5,FALSE())</f>
        <v>Kettle Row</v>
      </c>
      <c r="F751" s="4" t="str">
        <f aca="false">VLOOKUP($B751,'Product Master'!$A$2:$O$5991,4,FALSE())</f>
        <v>Kettle Row Low Sodium Chicken Broth, 48 oz</v>
      </c>
      <c r="G751" s="4" t="str">
        <f aca="false">VLOOKUP($B751,'Product Master'!$A$2:$O$5991,9,FALSE())</f>
        <v>48 oz</v>
      </c>
      <c r="H751" s="5" t="s">
        <v>16</v>
      </c>
      <c r="I751" s="6" t="n">
        <f aca="false">VLOOKUP($B751,'Product Master'!$A$2:$O$5991,14,FALSE())</f>
        <v>4.89</v>
      </c>
      <c r="J751" s="7" t="n">
        <f aca="false">VLOOKUP($B751,'Product Master'!$A$2:$O$5991,13,FALSE())</f>
        <v>4</v>
      </c>
      <c r="K751" s="7" t="str">
        <f aca="false">VLOOKUP($B751,'Product Master'!$A$2:$O$5991,11,FALSE())</f>
        <v>N</v>
      </c>
      <c r="L751" s="7" t="str">
        <f aca="false">VLOOKUP($B751,'Product Master'!$A$2:$O$5991,12,FALSE())</f>
        <v>N</v>
      </c>
      <c r="M751" s="3" t="n">
        <v>73</v>
      </c>
      <c r="N751" s="3" t="n">
        <v>27</v>
      </c>
    </row>
    <row r="752" customFormat="false" ht="15" hidden="false" customHeight="true" outlineLevel="0" collapsed="false">
      <c r="A752" s="3" t="s">
        <v>1515</v>
      </c>
      <c r="B752" s="3" t="s">
        <v>1516</v>
      </c>
      <c r="C752" s="4" t="str">
        <f aca="false">VLOOKUP($B752,'Product Master'!$A$2:$O$5991,7,FALSE())</f>
        <v>Dry Grocery</v>
      </c>
      <c r="D752" s="4" t="str">
        <f aca="false">VLOOKUP($B752,'Product Master'!$A$2:$O$5991,8,FALSE())</f>
        <v>Broth &amp; Stock</v>
      </c>
      <c r="E752" s="4" t="str">
        <f aca="false">VLOOKUP($B752,'Product Master'!$A$2:$O$5991,5,FALSE())</f>
        <v>Redbarn</v>
      </c>
      <c r="F752" s="4" t="str">
        <f aca="false">VLOOKUP($B752,'Product Master'!$A$2:$O$5991,4,FALSE())</f>
        <v>Redbarn Low Sodium Bone Broth, 48 oz</v>
      </c>
      <c r="G752" s="4" t="str">
        <f aca="false">VLOOKUP($B752,'Product Master'!$A$2:$O$5991,9,FALSE())</f>
        <v>48 oz</v>
      </c>
      <c r="H752" s="5" t="s">
        <v>16</v>
      </c>
      <c r="I752" s="6" t="n">
        <f aca="false">VLOOKUP($B752,'Product Master'!$A$2:$O$5991,14,FALSE())</f>
        <v>2.99</v>
      </c>
      <c r="J752" s="7" t="n">
        <f aca="false">VLOOKUP($B752,'Product Master'!$A$2:$O$5991,13,FALSE())</f>
        <v>4</v>
      </c>
      <c r="K752" s="7" t="str">
        <f aca="false">VLOOKUP($B752,'Product Master'!$A$2:$O$5991,11,FALSE())</f>
        <v>N</v>
      </c>
      <c r="L752" s="7" t="str">
        <f aca="false">VLOOKUP($B752,'Product Master'!$A$2:$O$5991,12,FALSE())</f>
        <v>N</v>
      </c>
      <c r="M752" s="3" t="n">
        <v>26</v>
      </c>
      <c r="N752" s="3" t="n">
        <v>32</v>
      </c>
    </row>
    <row r="753" customFormat="false" ht="15" hidden="false" customHeight="true" outlineLevel="0" collapsed="false">
      <c r="A753" s="3" t="s">
        <v>1517</v>
      </c>
      <c r="B753" s="3" t="s">
        <v>1518</v>
      </c>
      <c r="C753" s="4" t="str">
        <f aca="false">VLOOKUP($B753,'Product Master'!$A$2:$O$5991,7,FALSE())</f>
        <v>Dry Grocery</v>
      </c>
      <c r="D753" s="4" t="str">
        <f aca="false">VLOOKUP($B753,'Product Master'!$A$2:$O$5991,8,FALSE())</f>
        <v>Broth &amp; Stock</v>
      </c>
      <c r="E753" s="4" t="str">
        <f aca="false">VLOOKUP($B753,'Product Master'!$A$2:$O$5991,5,FALSE())</f>
        <v>Golden Grain Co.</v>
      </c>
      <c r="F753" s="4" t="str">
        <f aca="false">VLOOKUP($B753,'Product Master'!$A$2:$O$5991,4,FALSE())</f>
        <v>Golden Grain Co. Low Sodium Bone Broth, 48 oz</v>
      </c>
      <c r="G753" s="4" t="str">
        <f aca="false">VLOOKUP($B753,'Product Master'!$A$2:$O$5991,9,FALSE())</f>
        <v>48 oz</v>
      </c>
      <c r="H753" s="5" t="s">
        <v>16</v>
      </c>
      <c r="I753" s="6" t="n">
        <f aca="false">VLOOKUP($B753,'Product Master'!$A$2:$O$5991,14,FALSE())</f>
        <v>2.79</v>
      </c>
      <c r="J753" s="7" t="n">
        <f aca="false">VLOOKUP($B753,'Product Master'!$A$2:$O$5991,13,FALSE())</f>
        <v>24</v>
      </c>
      <c r="K753" s="7" t="str">
        <f aca="false">VLOOKUP($B753,'Product Master'!$A$2:$O$5991,11,FALSE())</f>
        <v>N</v>
      </c>
      <c r="L753" s="7" t="str">
        <f aca="false">VLOOKUP($B753,'Product Master'!$A$2:$O$5991,12,FALSE())</f>
        <v>N</v>
      </c>
      <c r="M753" s="3" t="n">
        <v>60</v>
      </c>
      <c r="N753" s="3" t="n">
        <v>40</v>
      </c>
    </row>
    <row r="754" customFormat="false" ht="15" hidden="false" customHeight="true" outlineLevel="0" collapsed="false">
      <c r="A754" s="3" t="s">
        <v>1519</v>
      </c>
      <c r="B754" s="3" t="s">
        <v>1520</v>
      </c>
      <c r="C754" s="4" t="str">
        <f aca="false">VLOOKUP($B754,'Product Master'!$A$2:$O$5991,7,FALSE())</f>
        <v>Dry Grocery</v>
      </c>
      <c r="D754" s="4" t="str">
        <f aca="false">VLOOKUP($B754,'Product Master'!$A$2:$O$5991,8,FALSE())</f>
        <v>Broth &amp; Stock</v>
      </c>
      <c r="E754" s="4" t="str">
        <f aca="false">VLOOKUP($B754,'Product Master'!$A$2:$O$5991,5,FALSE())</f>
        <v>Kettle Row</v>
      </c>
      <c r="F754" s="4" t="str">
        <f aca="false">VLOOKUP($B754,'Product Master'!$A$2:$O$5991,4,FALSE())</f>
        <v>Kettle Row Beef Broth, 48 oz</v>
      </c>
      <c r="G754" s="4" t="str">
        <f aca="false">VLOOKUP($B754,'Product Master'!$A$2:$O$5991,9,FALSE())</f>
        <v>48 oz</v>
      </c>
      <c r="H754" s="5" t="s">
        <v>16</v>
      </c>
      <c r="I754" s="6" t="n">
        <f aca="false">VLOOKUP($B754,'Product Master'!$A$2:$O$5991,14,FALSE())</f>
        <v>3.89</v>
      </c>
      <c r="J754" s="7" t="n">
        <f aca="false">VLOOKUP($B754,'Product Master'!$A$2:$O$5991,13,FALSE())</f>
        <v>4</v>
      </c>
      <c r="K754" s="7" t="str">
        <f aca="false">VLOOKUP($B754,'Product Master'!$A$2:$O$5991,11,FALSE())</f>
        <v>N</v>
      </c>
      <c r="L754" s="7" t="str">
        <f aca="false">VLOOKUP($B754,'Product Master'!$A$2:$O$5991,12,FALSE())</f>
        <v>N</v>
      </c>
      <c r="M754" s="3" t="n">
        <v>96</v>
      </c>
      <c r="N754" s="3" t="n">
        <v>29</v>
      </c>
    </row>
    <row r="755" customFormat="false" ht="15" hidden="false" customHeight="true" outlineLevel="0" collapsed="false">
      <c r="A755" s="3" t="s">
        <v>1521</v>
      </c>
      <c r="B755" s="3" t="s">
        <v>1522</v>
      </c>
      <c r="C755" s="4" t="str">
        <f aca="false">VLOOKUP($B755,'Product Master'!$A$2:$O$5991,7,FALSE())</f>
        <v>Dry Grocery</v>
      </c>
      <c r="D755" s="4" t="str">
        <f aca="false">VLOOKUP($B755,'Product Master'!$A$2:$O$5991,8,FALSE())</f>
        <v>Broth &amp; Stock</v>
      </c>
      <c r="E755" s="4" t="str">
        <f aca="false">VLOOKUP($B755,'Product Master'!$A$2:$O$5991,5,FALSE())</f>
        <v>Kettle Row</v>
      </c>
      <c r="F755" s="4" t="str">
        <f aca="false">VLOOKUP($B755,'Product Master'!$A$2:$O$5991,4,FALSE())</f>
        <v>Kettle Row Organic Beef Broth, 48 oz</v>
      </c>
      <c r="G755" s="4" t="str">
        <f aca="false">VLOOKUP($B755,'Product Master'!$A$2:$O$5991,9,FALSE())</f>
        <v>48 oz</v>
      </c>
      <c r="H755" s="5" t="s">
        <v>16</v>
      </c>
      <c r="I755" s="6" t="n">
        <f aca="false">VLOOKUP($B755,'Product Master'!$A$2:$O$5991,14,FALSE())</f>
        <v>3.79</v>
      </c>
      <c r="J755" s="7" t="n">
        <f aca="false">VLOOKUP($B755,'Product Master'!$A$2:$O$5991,13,FALSE())</f>
        <v>6</v>
      </c>
      <c r="K755" s="7" t="str">
        <f aca="false">VLOOKUP($B755,'Product Master'!$A$2:$O$5991,11,FALSE())</f>
        <v>N</v>
      </c>
      <c r="L755" s="7" t="str">
        <f aca="false">VLOOKUP($B755,'Product Master'!$A$2:$O$5991,12,FALSE())</f>
        <v>N</v>
      </c>
      <c r="M755" s="3" t="n">
        <v>21</v>
      </c>
      <c r="N755" s="3" t="n">
        <v>40</v>
      </c>
    </row>
    <row r="756" customFormat="false" ht="15" hidden="false" customHeight="true" outlineLevel="0" collapsed="false">
      <c r="A756" s="3" t="s">
        <v>1523</v>
      </c>
      <c r="B756" s="3" t="s">
        <v>1524</v>
      </c>
      <c r="C756" s="4" t="str">
        <f aca="false">VLOOKUP($B756,'Product Master'!$A$2:$O$5991,7,FALSE())</f>
        <v>Dry Grocery</v>
      </c>
      <c r="D756" s="4" t="str">
        <f aca="false">VLOOKUP($B756,'Product Master'!$A$2:$O$5991,8,FALSE())</f>
        <v>Broth &amp; Stock</v>
      </c>
      <c r="E756" s="4" t="str">
        <f aca="false">VLOOKUP($B756,'Product Master'!$A$2:$O$5991,5,FALSE())</f>
        <v>Harborline</v>
      </c>
      <c r="F756" s="4" t="str">
        <f aca="false">VLOOKUP($B756,'Product Master'!$A$2:$O$5991,4,FALSE())</f>
        <v>Harborline Low Sodium Vegetable Broth, 32 oz</v>
      </c>
      <c r="G756" s="4" t="str">
        <f aca="false">VLOOKUP($B756,'Product Master'!$A$2:$O$5991,9,FALSE())</f>
        <v>32 oz</v>
      </c>
      <c r="H756" s="5" t="s">
        <v>16</v>
      </c>
      <c r="I756" s="6" t="n">
        <f aca="false">VLOOKUP($B756,'Product Master'!$A$2:$O$5991,14,FALSE())</f>
        <v>4.49</v>
      </c>
      <c r="J756" s="7" t="n">
        <f aca="false">VLOOKUP($B756,'Product Master'!$A$2:$O$5991,13,FALSE())</f>
        <v>4</v>
      </c>
      <c r="K756" s="7" t="str">
        <f aca="false">VLOOKUP($B756,'Product Master'!$A$2:$O$5991,11,FALSE())</f>
        <v>Y</v>
      </c>
      <c r="L756" s="7" t="str">
        <f aca="false">VLOOKUP($B756,'Product Master'!$A$2:$O$5991,12,FALSE())</f>
        <v>N</v>
      </c>
      <c r="M756" s="3" t="n">
        <v>75</v>
      </c>
      <c r="N756" s="3" t="n">
        <v>25</v>
      </c>
    </row>
    <row r="757" customFormat="false" ht="15" hidden="false" customHeight="true" outlineLevel="0" collapsed="false">
      <c r="A757" s="3" t="s">
        <v>1525</v>
      </c>
      <c r="B757" s="3" t="s">
        <v>1526</v>
      </c>
      <c r="C757" s="4" t="str">
        <f aca="false">VLOOKUP($B757,'Product Master'!$A$2:$O$5991,7,FALSE())</f>
        <v>Dry Grocery</v>
      </c>
      <c r="D757" s="4" t="str">
        <f aca="false">VLOOKUP($B757,'Product Master'!$A$2:$O$5991,8,FALSE())</f>
        <v>Broth &amp; Stock</v>
      </c>
      <c r="E757" s="4" t="str">
        <f aca="false">VLOOKUP($B757,'Product Master'!$A$2:$O$5991,5,FALSE())</f>
        <v>Kettle Row</v>
      </c>
      <c r="F757" s="4" t="str">
        <f aca="false">VLOOKUP($B757,'Product Master'!$A$2:$O$5991,4,FALSE())</f>
        <v>Kettle Row Low Sodium Beef Broth, 32 oz</v>
      </c>
      <c r="G757" s="4" t="str">
        <f aca="false">VLOOKUP($B757,'Product Master'!$A$2:$O$5991,9,FALSE())</f>
        <v>32 oz</v>
      </c>
      <c r="H757" s="5" t="s">
        <v>16</v>
      </c>
      <c r="I757" s="6" t="n">
        <f aca="false">VLOOKUP($B757,'Product Master'!$A$2:$O$5991,14,FALSE())</f>
        <v>3.89</v>
      </c>
      <c r="J757" s="7" t="n">
        <f aca="false">VLOOKUP($B757,'Product Master'!$A$2:$O$5991,13,FALSE())</f>
        <v>6</v>
      </c>
      <c r="K757" s="7" t="str">
        <f aca="false">VLOOKUP($B757,'Product Master'!$A$2:$O$5991,11,FALSE())</f>
        <v>N</v>
      </c>
      <c r="L757" s="7" t="str">
        <f aca="false">VLOOKUP($B757,'Product Master'!$A$2:$O$5991,12,FALSE())</f>
        <v>N</v>
      </c>
      <c r="M757" s="3" t="n">
        <v>23</v>
      </c>
      <c r="N757" s="3" t="n">
        <v>31</v>
      </c>
    </row>
    <row r="758" customFormat="false" ht="15" hidden="false" customHeight="true" outlineLevel="0" collapsed="false">
      <c r="A758" s="3" t="s">
        <v>1527</v>
      </c>
      <c r="B758" s="3" t="s">
        <v>1528</v>
      </c>
      <c r="C758" s="4" t="str">
        <f aca="false">VLOOKUP($B758,'Product Master'!$A$2:$O$5991,7,FALSE())</f>
        <v>Dry Grocery</v>
      </c>
      <c r="D758" s="4" t="str">
        <f aca="false">VLOOKUP($B758,'Product Master'!$A$2:$O$5991,8,FALSE())</f>
        <v>Broth &amp; Stock</v>
      </c>
      <c r="E758" s="4" t="str">
        <f aca="false">VLOOKUP($B758,'Product Master'!$A$2:$O$5991,5,FALSE())</f>
        <v>Golden Grain Co.</v>
      </c>
      <c r="F758" s="4" t="str">
        <f aca="false">VLOOKUP($B758,'Product Master'!$A$2:$O$5991,4,FALSE())</f>
        <v>Golden Grain Co. Chicken Broth, 48 oz</v>
      </c>
      <c r="G758" s="4" t="str">
        <f aca="false">VLOOKUP($B758,'Product Master'!$A$2:$O$5991,9,FALSE())</f>
        <v>48 oz</v>
      </c>
      <c r="H758" s="5" t="s">
        <v>16</v>
      </c>
      <c r="I758" s="6" t="n">
        <f aca="false">VLOOKUP($B758,'Product Master'!$A$2:$O$5991,14,FALSE())</f>
        <v>3.79</v>
      </c>
      <c r="J758" s="7" t="n">
        <f aca="false">VLOOKUP($B758,'Product Master'!$A$2:$O$5991,13,FALSE())</f>
        <v>24</v>
      </c>
      <c r="K758" s="7" t="str">
        <f aca="false">VLOOKUP($B758,'Product Master'!$A$2:$O$5991,11,FALSE())</f>
        <v>N</v>
      </c>
      <c r="L758" s="7" t="str">
        <f aca="false">VLOOKUP($B758,'Product Master'!$A$2:$O$5991,12,FALSE())</f>
        <v>N</v>
      </c>
      <c r="M758" s="3" t="n">
        <v>72</v>
      </c>
      <c r="N758" s="3" t="n">
        <v>9</v>
      </c>
    </row>
    <row r="759" customFormat="false" ht="15" hidden="false" customHeight="true" outlineLevel="0" collapsed="false">
      <c r="A759" s="3" t="s">
        <v>1529</v>
      </c>
      <c r="B759" s="3" t="s">
        <v>1530</v>
      </c>
      <c r="C759" s="4" t="str">
        <f aca="false">VLOOKUP($B759,'Product Master'!$A$2:$O$5991,7,FALSE())</f>
        <v>Dry Grocery</v>
      </c>
      <c r="D759" s="4" t="str">
        <f aca="false">VLOOKUP($B759,'Product Master'!$A$2:$O$5991,8,FALSE())</f>
        <v>Broth &amp; Stock</v>
      </c>
      <c r="E759" s="4" t="str">
        <f aca="false">VLOOKUP($B759,'Product Master'!$A$2:$O$5991,5,FALSE())</f>
        <v>Harborline</v>
      </c>
      <c r="F759" s="4" t="str">
        <f aca="false">VLOOKUP($B759,'Product Master'!$A$2:$O$5991,4,FALSE())</f>
        <v>Harborline Organic Vegetable Broth, 48 oz</v>
      </c>
      <c r="G759" s="4" t="str">
        <f aca="false">VLOOKUP($B759,'Product Master'!$A$2:$O$5991,9,FALSE())</f>
        <v>48 oz</v>
      </c>
      <c r="H759" s="5" t="s">
        <v>16</v>
      </c>
      <c r="I759" s="6" t="n">
        <f aca="false">VLOOKUP($B759,'Product Master'!$A$2:$O$5991,14,FALSE())</f>
        <v>4.29</v>
      </c>
      <c r="J759" s="7" t="n">
        <f aca="false">VLOOKUP($B759,'Product Master'!$A$2:$O$5991,13,FALSE())</f>
        <v>24</v>
      </c>
      <c r="K759" s="7" t="str">
        <f aca="false">VLOOKUP($B759,'Product Master'!$A$2:$O$5991,11,FALSE())</f>
        <v>Y</v>
      </c>
      <c r="L759" s="7" t="str">
        <f aca="false">VLOOKUP($B759,'Product Master'!$A$2:$O$5991,12,FALSE())</f>
        <v>N</v>
      </c>
      <c r="M759" s="3" t="n">
        <v>54</v>
      </c>
      <c r="N759" s="3" t="n">
        <v>27</v>
      </c>
    </row>
    <row r="760" customFormat="false" ht="15" hidden="false" customHeight="true" outlineLevel="0" collapsed="false">
      <c r="A760" s="3" t="s">
        <v>1531</v>
      </c>
      <c r="B760" s="3" t="s">
        <v>1532</v>
      </c>
      <c r="C760" s="4" t="str">
        <f aca="false">VLOOKUP($B760,'Product Master'!$A$2:$O$5991,7,FALSE())</f>
        <v>Dry Grocery</v>
      </c>
      <c r="D760" s="4" t="str">
        <f aca="false">VLOOKUP($B760,'Product Master'!$A$2:$O$5991,8,FALSE())</f>
        <v>Broth &amp; Stock</v>
      </c>
      <c r="E760" s="4" t="str">
        <f aca="false">VLOOKUP($B760,'Product Master'!$A$2:$O$5991,5,FALSE())</f>
        <v>Golden Grain Co.</v>
      </c>
      <c r="F760" s="4" t="str">
        <f aca="false">VLOOKUP($B760,'Product Master'!$A$2:$O$5991,4,FALSE())</f>
        <v>Golden Grain Co. Chicken Broth, 32 oz</v>
      </c>
      <c r="G760" s="4" t="str">
        <f aca="false">VLOOKUP($B760,'Product Master'!$A$2:$O$5991,9,FALSE())</f>
        <v>32 oz</v>
      </c>
      <c r="H760" s="5" t="s">
        <v>16</v>
      </c>
      <c r="I760" s="6" t="n">
        <f aca="false">VLOOKUP($B760,'Product Master'!$A$2:$O$5991,14,FALSE())</f>
        <v>2.79</v>
      </c>
      <c r="J760" s="7" t="n">
        <f aca="false">VLOOKUP($B760,'Product Master'!$A$2:$O$5991,13,FALSE())</f>
        <v>6</v>
      </c>
      <c r="K760" s="7" t="str">
        <f aca="false">VLOOKUP($B760,'Product Master'!$A$2:$O$5991,11,FALSE())</f>
        <v>N</v>
      </c>
      <c r="L760" s="7" t="str">
        <f aca="false">VLOOKUP($B760,'Product Master'!$A$2:$O$5991,12,FALSE())</f>
        <v>N</v>
      </c>
      <c r="M760" s="3" t="n">
        <v>41</v>
      </c>
      <c r="N760" s="3" t="n">
        <v>34</v>
      </c>
    </row>
    <row r="761" customFormat="false" ht="15" hidden="false" customHeight="true" outlineLevel="0" collapsed="false">
      <c r="A761" s="3" t="s">
        <v>1533</v>
      </c>
      <c r="B761" s="3" t="s">
        <v>1534</v>
      </c>
      <c r="C761" s="4" t="str">
        <f aca="false">VLOOKUP($B761,'Product Master'!$A$2:$O$5991,7,FALSE())</f>
        <v>Dry Grocery</v>
      </c>
      <c r="D761" s="4" t="str">
        <f aca="false">VLOOKUP($B761,'Product Master'!$A$2:$O$5991,8,FALSE())</f>
        <v>Broth &amp; Stock</v>
      </c>
      <c r="E761" s="4" t="str">
        <f aca="false">VLOOKUP($B761,'Product Master'!$A$2:$O$5991,5,FALSE())</f>
        <v>Orchard Spread</v>
      </c>
      <c r="F761" s="4" t="str">
        <f aca="false">VLOOKUP($B761,'Product Master'!$A$2:$O$5991,4,FALSE())</f>
        <v>Orchard Spread Bone Broth, 48 oz</v>
      </c>
      <c r="G761" s="4" t="str">
        <f aca="false">VLOOKUP($B761,'Product Master'!$A$2:$O$5991,9,FALSE())</f>
        <v>48 oz</v>
      </c>
      <c r="H761" s="5" t="s">
        <v>16</v>
      </c>
      <c r="I761" s="6" t="n">
        <f aca="false">VLOOKUP($B761,'Product Master'!$A$2:$O$5991,14,FALSE())</f>
        <v>2.29</v>
      </c>
      <c r="J761" s="7" t="n">
        <f aca="false">VLOOKUP($B761,'Product Master'!$A$2:$O$5991,13,FALSE())</f>
        <v>12</v>
      </c>
      <c r="K761" s="7" t="str">
        <f aca="false">VLOOKUP($B761,'Product Master'!$A$2:$O$5991,11,FALSE())</f>
        <v>N</v>
      </c>
      <c r="L761" s="7" t="str">
        <f aca="false">VLOOKUP($B761,'Product Master'!$A$2:$O$5991,12,FALSE())</f>
        <v>N</v>
      </c>
      <c r="M761" s="3" t="n">
        <v>137</v>
      </c>
      <c r="N761" s="3" t="n">
        <v>35</v>
      </c>
    </row>
    <row r="762" customFormat="false" ht="15" hidden="false" customHeight="true" outlineLevel="0" collapsed="false">
      <c r="A762" s="3" t="s">
        <v>1535</v>
      </c>
      <c r="B762" s="3" t="s">
        <v>1536</v>
      </c>
      <c r="C762" s="4" t="str">
        <f aca="false">VLOOKUP($B762,'Product Master'!$A$2:$O$5991,7,FALSE())</f>
        <v>Dry Grocery</v>
      </c>
      <c r="D762" s="4" t="str">
        <f aca="false">VLOOKUP($B762,'Product Master'!$A$2:$O$5991,8,FALSE())</f>
        <v>Broth &amp; Stock</v>
      </c>
      <c r="E762" s="4" t="str">
        <f aca="false">VLOOKUP($B762,'Product Master'!$A$2:$O$5991,5,FALSE())</f>
        <v>Orchard Spread</v>
      </c>
      <c r="F762" s="4" t="str">
        <f aca="false">VLOOKUP($B762,'Product Master'!$A$2:$O$5991,4,FALSE())</f>
        <v>Orchard Spread Chicken Broth, 32 oz</v>
      </c>
      <c r="G762" s="4" t="str">
        <f aca="false">VLOOKUP($B762,'Product Master'!$A$2:$O$5991,9,FALSE())</f>
        <v>32 oz</v>
      </c>
      <c r="H762" s="5" t="s">
        <v>16</v>
      </c>
      <c r="I762" s="6" t="n">
        <f aca="false">VLOOKUP($B762,'Product Master'!$A$2:$O$5991,14,FALSE())</f>
        <v>3.79</v>
      </c>
      <c r="J762" s="7" t="n">
        <f aca="false">VLOOKUP($B762,'Product Master'!$A$2:$O$5991,13,FALSE())</f>
        <v>2</v>
      </c>
      <c r="K762" s="7" t="str">
        <f aca="false">VLOOKUP($B762,'Product Master'!$A$2:$O$5991,11,FALSE())</f>
        <v>N</v>
      </c>
      <c r="L762" s="7" t="str">
        <f aca="false">VLOOKUP($B762,'Product Master'!$A$2:$O$5991,12,FALSE())</f>
        <v>N</v>
      </c>
      <c r="M762" s="3" t="n">
        <v>102</v>
      </c>
      <c r="N762" s="3" t="n">
        <v>8</v>
      </c>
    </row>
    <row r="763" customFormat="false" ht="15" hidden="false" customHeight="true" outlineLevel="0" collapsed="false">
      <c r="A763" s="3" t="s">
        <v>1537</v>
      </c>
      <c r="B763" s="3" t="s">
        <v>1538</v>
      </c>
      <c r="C763" s="4" t="str">
        <f aca="false">VLOOKUP($B763,'Product Master'!$A$2:$O$5991,7,FALSE())</f>
        <v>Dry Grocery</v>
      </c>
      <c r="D763" s="4" t="str">
        <f aca="false">VLOOKUP($B763,'Product Master'!$A$2:$O$5991,8,FALSE())</f>
        <v>Broth &amp; Stock</v>
      </c>
      <c r="E763" s="4" t="str">
        <f aca="false">VLOOKUP($B763,'Product Master'!$A$2:$O$5991,5,FALSE())</f>
        <v>Roastport</v>
      </c>
      <c r="F763" s="4" t="str">
        <f aca="false">VLOOKUP($B763,'Product Master'!$A$2:$O$5991,4,FALSE())</f>
        <v>Roastport Bone Broth, 48 oz</v>
      </c>
      <c r="G763" s="4" t="str">
        <f aca="false">VLOOKUP($B763,'Product Master'!$A$2:$O$5991,9,FALSE())</f>
        <v>48 oz</v>
      </c>
      <c r="H763" s="5" t="s">
        <v>16</v>
      </c>
      <c r="I763" s="6" t="n">
        <f aca="false">VLOOKUP($B763,'Product Master'!$A$2:$O$5991,14,FALSE())</f>
        <v>2.39</v>
      </c>
      <c r="J763" s="7" t="n">
        <f aca="false">VLOOKUP($B763,'Product Master'!$A$2:$O$5991,13,FALSE())</f>
        <v>4</v>
      </c>
      <c r="K763" s="7" t="str">
        <f aca="false">VLOOKUP($B763,'Product Master'!$A$2:$O$5991,11,FALSE())</f>
        <v>N</v>
      </c>
      <c r="L763" s="7" t="str">
        <f aca="false">VLOOKUP($B763,'Product Master'!$A$2:$O$5991,12,FALSE())</f>
        <v>N</v>
      </c>
      <c r="M763" s="3" t="n">
        <v>94</v>
      </c>
      <c r="N763" s="3" t="n">
        <v>9</v>
      </c>
    </row>
    <row r="764" customFormat="false" ht="15" hidden="false" customHeight="true" outlineLevel="0" collapsed="false">
      <c r="A764" s="3" t="s">
        <v>1539</v>
      </c>
      <c r="B764" s="3" t="s">
        <v>1540</v>
      </c>
      <c r="C764" s="4" t="str">
        <f aca="false">VLOOKUP($B764,'Product Master'!$A$2:$O$5991,7,FALSE())</f>
        <v>Dry Grocery</v>
      </c>
      <c r="D764" s="4" t="str">
        <f aca="false">VLOOKUP($B764,'Product Master'!$A$2:$O$5991,8,FALSE())</f>
        <v>Broth &amp; Stock</v>
      </c>
      <c r="E764" s="4" t="str">
        <f aca="false">VLOOKUP($B764,'Product Master'!$A$2:$O$5991,5,FALSE())</f>
        <v>Pepperlane</v>
      </c>
      <c r="F764" s="4" t="str">
        <f aca="false">VLOOKUP($B764,'Product Master'!$A$2:$O$5991,4,FALSE())</f>
        <v>Pepperlane Low Sodium Beef Broth, 32 oz</v>
      </c>
      <c r="G764" s="4" t="str">
        <f aca="false">VLOOKUP($B764,'Product Master'!$A$2:$O$5991,9,FALSE())</f>
        <v>32 oz</v>
      </c>
      <c r="H764" s="5" t="s">
        <v>16</v>
      </c>
      <c r="I764" s="6" t="n">
        <f aca="false">VLOOKUP($B764,'Product Master'!$A$2:$O$5991,14,FALSE())</f>
        <v>2.99</v>
      </c>
      <c r="J764" s="7" t="n">
        <f aca="false">VLOOKUP($B764,'Product Master'!$A$2:$O$5991,13,FALSE())</f>
        <v>8</v>
      </c>
      <c r="K764" s="7" t="str">
        <f aca="false">VLOOKUP($B764,'Product Master'!$A$2:$O$5991,11,FALSE())</f>
        <v>N</v>
      </c>
      <c r="L764" s="7" t="str">
        <f aca="false">VLOOKUP($B764,'Product Master'!$A$2:$O$5991,12,FALSE())</f>
        <v>N</v>
      </c>
      <c r="M764" s="3" t="n">
        <v>13</v>
      </c>
      <c r="N764" s="3" t="n">
        <v>27</v>
      </c>
    </row>
    <row r="765" customFormat="false" ht="15" hidden="false" customHeight="true" outlineLevel="0" collapsed="false">
      <c r="A765" s="3" t="s">
        <v>1541</v>
      </c>
      <c r="B765" s="3" t="s">
        <v>1542</v>
      </c>
      <c r="C765" s="4" t="str">
        <f aca="false">VLOOKUP($B765,'Product Master'!$A$2:$O$5991,7,FALSE())</f>
        <v>Dry Grocery</v>
      </c>
      <c r="D765" s="4" t="str">
        <f aca="false">VLOOKUP($B765,'Product Master'!$A$2:$O$5991,8,FALSE())</f>
        <v>Broth &amp; Stock</v>
      </c>
      <c r="E765" s="4" t="str">
        <f aca="false">VLOOKUP($B765,'Product Master'!$A$2:$O$5991,5,FALSE())</f>
        <v>Roastport</v>
      </c>
      <c r="F765" s="4" t="str">
        <f aca="false">VLOOKUP($B765,'Product Master'!$A$2:$O$5991,4,FALSE())</f>
        <v>Roastport Organic Vegetable Broth, 32 oz</v>
      </c>
      <c r="G765" s="4" t="str">
        <f aca="false">VLOOKUP($B765,'Product Master'!$A$2:$O$5991,9,FALSE())</f>
        <v>32 oz</v>
      </c>
      <c r="H765" s="5" t="s">
        <v>16</v>
      </c>
      <c r="I765" s="6" t="n">
        <f aca="false">VLOOKUP($B765,'Product Master'!$A$2:$O$5991,14,FALSE())</f>
        <v>2.29</v>
      </c>
      <c r="J765" s="7" t="n">
        <f aca="false">VLOOKUP($B765,'Product Master'!$A$2:$O$5991,13,FALSE())</f>
        <v>24</v>
      </c>
      <c r="K765" s="7" t="str">
        <f aca="false">VLOOKUP($B765,'Product Master'!$A$2:$O$5991,11,FALSE())</f>
        <v>N</v>
      </c>
      <c r="L765" s="7" t="str">
        <f aca="false">VLOOKUP($B765,'Product Master'!$A$2:$O$5991,12,FALSE())</f>
        <v>N</v>
      </c>
      <c r="M765" s="3" t="n">
        <v>95</v>
      </c>
      <c r="N765" s="3" t="n">
        <v>28</v>
      </c>
    </row>
    <row r="766" customFormat="false" ht="15" hidden="false" customHeight="true" outlineLevel="0" collapsed="false">
      <c r="A766" s="3" t="s">
        <v>1543</v>
      </c>
      <c r="B766" s="3" t="s">
        <v>1544</v>
      </c>
      <c r="C766" s="4" t="str">
        <f aca="false">VLOOKUP($B766,'Product Master'!$A$2:$O$5991,7,FALSE())</f>
        <v>Dry Grocery</v>
      </c>
      <c r="D766" s="4" t="str">
        <f aca="false">VLOOKUP($B766,'Product Master'!$A$2:$O$5991,8,FALSE())</f>
        <v>Broth &amp; Stock</v>
      </c>
      <c r="E766" s="4" t="str">
        <f aca="false">VLOOKUP($B766,'Product Master'!$A$2:$O$5991,5,FALSE())</f>
        <v>Redbarn</v>
      </c>
      <c r="F766" s="4" t="str">
        <f aca="false">VLOOKUP($B766,'Product Master'!$A$2:$O$5991,4,FALSE())</f>
        <v>Redbarn Organic Chicken Broth, 32 oz</v>
      </c>
      <c r="G766" s="4" t="str">
        <f aca="false">VLOOKUP($B766,'Product Master'!$A$2:$O$5991,9,FALSE())</f>
        <v>32 oz</v>
      </c>
      <c r="H766" s="5" t="s">
        <v>16</v>
      </c>
      <c r="I766" s="6" t="n">
        <f aca="false">VLOOKUP($B766,'Product Master'!$A$2:$O$5991,14,FALSE())</f>
        <v>3.39</v>
      </c>
      <c r="J766" s="7" t="n">
        <f aca="false">VLOOKUP($B766,'Product Master'!$A$2:$O$5991,13,FALSE())</f>
        <v>8</v>
      </c>
      <c r="K766" s="7" t="str">
        <f aca="false">VLOOKUP($B766,'Product Master'!$A$2:$O$5991,11,FALSE())</f>
        <v>N</v>
      </c>
      <c r="L766" s="7" t="str">
        <f aca="false">VLOOKUP($B766,'Product Master'!$A$2:$O$5991,12,FALSE())</f>
        <v>N</v>
      </c>
      <c r="M766" s="3" t="n">
        <v>42</v>
      </c>
      <c r="N766" s="3" t="n">
        <v>28</v>
      </c>
    </row>
    <row r="767" customFormat="false" ht="15" hidden="false" customHeight="true" outlineLevel="0" collapsed="false">
      <c r="A767" s="3" t="s">
        <v>1545</v>
      </c>
      <c r="B767" s="3" t="s">
        <v>1546</v>
      </c>
      <c r="C767" s="4" t="str">
        <f aca="false">VLOOKUP($B767,'Product Master'!$A$2:$O$5991,7,FALSE())</f>
        <v>Dry Grocery</v>
      </c>
      <c r="D767" s="4" t="str">
        <f aca="false">VLOOKUP($B767,'Product Master'!$A$2:$O$5991,8,FALSE())</f>
        <v>Broth &amp; Stock</v>
      </c>
      <c r="E767" s="4" t="str">
        <f aca="false">VLOOKUP($B767,'Product Master'!$A$2:$O$5991,5,FALSE())</f>
        <v>Golden Grain Co.</v>
      </c>
      <c r="F767" s="4" t="str">
        <f aca="false">VLOOKUP($B767,'Product Master'!$A$2:$O$5991,4,FALSE())</f>
        <v>Golden Grain Co. Beef Broth, 48 oz</v>
      </c>
      <c r="G767" s="4" t="str">
        <f aca="false">VLOOKUP($B767,'Product Master'!$A$2:$O$5991,9,FALSE())</f>
        <v>48 oz</v>
      </c>
      <c r="H767" s="5" t="s">
        <v>16</v>
      </c>
      <c r="I767" s="6" t="n">
        <f aca="false">VLOOKUP($B767,'Product Master'!$A$2:$O$5991,14,FALSE())</f>
        <v>2.79</v>
      </c>
      <c r="J767" s="7" t="n">
        <f aca="false">VLOOKUP($B767,'Product Master'!$A$2:$O$5991,13,FALSE())</f>
        <v>2</v>
      </c>
      <c r="K767" s="7" t="str">
        <f aca="false">VLOOKUP($B767,'Product Master'!$A$2:$O$5991,11,FALSE())</f>
        <v>N</v>
      </c>
      <c r="L767" s="7" t="str">
        <f aca="false">VLOOKUP($B767,'Product Master'!$A$2:$O$5991,12,FALSE())</f>
        <v>N</v>
      </c>
      <c r="M767" s="3" t="n">
        <v>61</v>
      </c>
      <c r="N767" s="3" t="n">
        <v>10</v>
      </c>
    </row>
    <row r="768" customFormat="false" ht="15" hidden="false" customHeight="true" outlineLevel="0" collapsed="false">
      <c r="A768" s="3" t="s">
        <v>1547</v>
      </c>
      <c r="B768" s="3" t="s">
        <v>1548</v>
      </c>
      <c r="C768" s="4" t="str">
        <f aca="false">VLOOKUP($B768,'Product Master'!$A$2:$O$5991,7,FALSE())</f>
        <v>Dry Grocery</v>
      </c>
      <c r="D768" s="4" t="str">
        <f aca="false">VLOOKUP($B768,'Product Master'!$A$2:$O$5991,8,FALSE())</f>
        <v>Broth &amp; Stock</v>
      </c>
      <c r="E768" s="4" t="str">
        <f aca="false">VLOOKUP($B768,'Product Master'!$A$2:$O$5991,5,FALSE())</f>
        <v>Pepperlane</v>
      </c>
      <c r="F768" s="4" t="str">
        <f aca="false">VLOOKUP($B768,'Product Master'!$A$2:$O$5991,4,FALSE())</f>
        <v>Pepperlane Beef Broth, 48 oz</v>
      </c>
      <c r="G768" s="4" t="str">
        <f aca="false">VLOOKUP($B768,'Product Master'!$A$2:$O$5991,9,FALSE())</f>
        <v>48 oz</v>
      </c>
      <c r="H768" s="5" t="s">
        <v>16</v>
      </c>
      <c r="I768" s="6" t="n">
        <f aca="false">VLOOKUP($B768,'Product Master'!$A$2:$O$5991,14,FALSE())</f>
        <v>2.99</v>
      </c>
      <c r="J768" s="7" t="n">
        <f aca="false">VLOOKUP($B768,'Product Master'!$A$2:$O$5991,13,FALSE())</f>
        <v>1</v>
      </c>
      <c r="K768" s="7" t="str">
        <f aca="false">VLOOKUP($B768,'Product Master'!$A$2:$O$5991,11,FALSE())</f>
        <v>N</v>
      </c>
      <c r="L768" s="7" t="str">
        <f aca="false">VLOOKUP($B768,'Product Master'!$A$2:$O$5991,12,FALSE())</f>
        <v>N</v>
      </c>
      <c r="M768" s="3" t="n">
        <v>73</v>
      </c>
      <c r="N768" s="3" t="n">
        <v>40</v>
      </c>
    </row>
    <row r="769" customFormat="false" ht="15" hidden="false" customHeight="true" outlineLevel="0" collapsed="false">
      <c r="A769" s="3" t="s">
        <v>1549</v>
      </c>
      <c r="B769" s="3" t="s">
        <v>1550</v>
      </c>
      <c r="C769" s="4" t="str">
        <f aca="false">VLOOKUP($B769,'Product Master'!$A$2:$O$5991,7,FALSE())</f>
        <v>Dry Grocery</v>
      </c>
      <c r="D769" s="4" t="str">
        <f aca="false">VLOOKUP($B769,'Product Master'!$A$2:$O$5991,8,FALSE())</f>
        <v>Broth &amp; Stock</v>
      </c>
      <c r="E769" s="4" t="str">
        <f aca="false">VLOOKUP($B769,'Product Master'!$A$2:$O$5991,5,FALSE())</f>
        <v>Thrift Row</v>
      </c>
      <c r="F769" s="4" t="str">
        <f aca="false">VLOOKUP($B769,'Product Master'!$A$2:$O$5991,4,FALSE())</f>
        <v>Thrift Row Low Sodium Bone Broth, 48 oz</v>
      </c>
      <c r="G769" s="4" t="str">
        <f aca="false">VLOOKUP($B769,'Product Master'!$A$2:$O$5991,9,FALSE())</f>
        <v>48 oz</v>
      </c>
      <c r="H769" s="5" t="s">
        <v>16</v>
      </c>
      <c r="I769" s="6" t="n">
        <f aca="false">VLOOKUP($B769,'Product Master'!$A$2:$O$5991,14,FALSE())</f>
        <v>3.39</v>
      </c>
      <c r="J769" s="7" t="n">
        <f aca="false">VLOOKUP($B769,'Product Master'!$A$2:$O$5991,13,FALSE())</f>
        <v>6</v>
      </c>
      <c r="K769" s="7" t="str">
        <f aca="false">VLOOKUP($B769,'Product Master'!$A$2:$O$5991,11,FALSE())</f>
        <v>Y</v>
      </c>
      <c r="L769" s="7" t="str">
        <f aca="false">VLOOKUP($B769,'Product Master'!$A$2:$O$5991,12,FALSE())</f>
        <v>N</v>
      </c>
      <c r="M769" s="3" t="n">
        <v>48</v>
      </c>
      <c r="N769" s="3" t="n">
        <v>29</v>
      </c>
    </row>
    <row r="770" customFormat="false" ht="15" hidden="false" customHeight="true" outlineLevel="0" collapsed="false">
      <c r="A770" s="3" t="s">
        <v>1551</v>
      </c>
      <c r="B770" s="3" t="s">
        <v>1552</v>
      </c>
      <c r="C770" s="4" t="str">
        <f aca="false">VLOOKUP($B770,'Product Master'!$A$2:$O$5991,7,FALSE())</f>
        <v>Dry Grocery</v>
      </c>
      <c r="D770" s="4" t="str">
        <f aca="false">VLOOKUP($B770,'Product Master'!$A$2:$O$5991,8,FALSE())</f>
        <v>Broth &amp; Stock</v>
      </c>
      <c r="E770" s="4" t="str">
        <f aca="false">VLOOKUP($B770,'Product Master'!$A$2:$O$5991,5,FALSE())</f>
        <v>Redbarn</v>
      </c>
      <c r="F770" s="4" t="str">
        <f aca="false">VLOOKUP($B770,'Product Master'!$A$2:$O$5991,4,FALSE())</f>
        <v>Redbarn Chicken Broth, 32 oz</v>
      </c>
      <c r="G770" s="4" t="str">
        <f aca="false">VLOOKUP($B770,'Product Master'!$A$2:$O$5991,9,FALSE())</f>
        <v>32 oz</v>
      </c>
      <c r="H770" s="5" t="s">
        <v>16</v>
      </c>
      <c r="I770" s="6" t="n">
        <f aca="false">VLOOKUP($B770,'Product Master'!$A$2:$O$5991,14,FALSE())</f>
        <v>2.39</v>
      </c>
      <c r="J770" s="7" t="n">
        <f aca="false">VLOOKUP($B770,'Product Master'!$A$2:$O$5991,13,FALSE())</f>
        <v>4</v>
      </c>
      <c r="K770" s="7" t="str">
        <f aca="false">VLOOKUP($B770,'Product Master'!$A$2:$O$5991,11,FALSE())</f>
        <v>N</v>
      </c>
      <c r="L770" s="7" t="str">
        <f aca="false">VLOOKUP($B770,'Product Master'!$A$2:$O$5991,12,FALSE())</f>
        <v>N</v>
      </c>
      <c r="M770" s="3" t="n">
        <v>98</v>
      </c>
      <c r="N770" s="3" t="n">
        <v>20</v>
      </c>
    </row>
    <row r="771" customFormat="false" ht="15" hidden="false" customHeight="true" outlineLevel="0" collapsed="false">
      <c r="A771" s="3" t="s">
        <v>1553</v>
      </c>
      <c r="B771" s="3" t="s">
        <v>1554</v>
      </c>
      <c r="C771" s="4" t="str">
        <f aca="false">VLOOKUP($B771,'Product Master'!$A$2:$O$5991,7,FALSE())</f>
        <v>Dry Grocery</v>
      </c>
      <c r="D771" s="4" t="str">
        <f aca="false">VLOOKUP($B771,'Product Master'!$A$2:$O$5991,8,FALSE())</f>
        <v>Broth &amp; Stock</v>
      </c>
      <c r="E771" s="4" t="str">
        <f aca="false">VLOOKUP($B771,'Product Master'!$A$2:$O$5991,5,FALSE())</f>
        <v>Wheatstone</v>
      </c>
      <c r="F771" s="4" t="str">
        <f aca="false">VLOOKUP($B771,'Product Master'!$A$2:$O$5991,4,FALSE())</f>
        <v>Wheatstone Bone Broth, 48 oz</v>
      </c>
      <c r="G771" s="4" t="str">
        <f aca="false">VLOOKUP($B771,'Product Master'!$A$2:$O$5991,9,FALSE())</f>
        <v>48 oz</v>
      </c>
      <c r="H771" s="5" t="s">
        <v>16</v>
      </c>
      <c r="I771" s="6" t="n">
        <f aca="false">VLOOKUP($B771,'Product Master'!$A$2:$O$5991,14,FALSE())</f>
        <v>3.99</v>
      </c>
      <c r="J771" s="7" t="n">
        <f aca="false">VLOOKUP($B771,'Product Master'!$A$2:$O$5991,13,FALSE())</f>
        <v>2</v>
      </c>
      <c r="K771" s="7" t="str">
        <f aca="false">VLOOKUP($B771,'Product Master'!$A$2:$O$5991,11,FALSE())</f>
        <v>N</v>
      </c>
      <c r="L771" s="7" t="str">
        <f aca="false">VLOOKUP($B771,'Product Master'!$A$2:$O$5991,12,FALSE())</f>
        <v>N</v>
      </c>
      <c r="M771" s="3" t="n">
        <v>46</v>
      </c>
      <c r="N771" s="3" t="n">
        <v>5</v>
      </c>
    </row>
    <row r="772" customFormat="false" ht="15" hidden="false" customHeight="true" outlineLevel="0" collapsed="false">
      <c r="A772" s="3" t="s">
        <v>1555</v>
      </c>
      <c r="B772" s="3" t="s">
        <v>1556</v>
      </c>
      <c r="C772" s="4" t="str">
        <f aca="false">VLOOKUP($B772,'Product Master'!$A$2:$O$5991,7,FALSE())</f>
        <v>Dry Grocery</v>
      </c>
      <c r="D772" s="4" t="str">
        <f aca="false">VLOOKUP($B772,'Product Master'!$A$2:$O$5991,8,FALSE())</f>
        <v>Broth &amp; Stock</v>
      </c>
      <c r="E772" s="4" t="str">
        <f aca="false">VLOOKUP($B772,'Product Master'!$A$2:$O$5991,5,FALSE())</f>
        <v>Wheatstone</v>
      </c>
      <c r="F772" s="4" t="str">
        <f aca="false">VLOOKUP($B772,'Product Master'!$A$2:$O$5991,4,FALSE())</f>
        <v>Wheatstone Low Sodium Chicken Broth, 48 oz</v>
      </c>
      <c r="G772" s="4" t="str">
        <f aca="false">VLOOKUP($B772,'Product Master'!$A$2:$O$5991,9,FALSE())</f>
        <v>48 oz</v>
      </c>
      <c r="H772" s="5" t="s">
        <v>16</v>
      </c>
      <c r="I772" s="6" t="n">
        <f aca="false">VLOOKUP($B772,'Product Master'!$A$2:$O$5991,14,FALSE())</f>
        <v>2.39</v>
      </c>
      <c r="J772" s="7" t="n">
        <f aca="false">VLOOKUP($B772,'Product Master'!$A$2:$O$5991,13,FALSE())</f>
        <v>2</v>
      </c>
      <c r="K772" s="7" t="str">
        <f aca="false">VLOOKUP($B772,'Product Master'!$A$2:$O$5991,11,FALSE())</f>
        <v>N</v>
      </c>
      <c r="L772" s="7" t="str">
        <f aca="false">VLOOKUP($B772,'Product Master'!$A$2:$O$5991,12,FALSE())</f>
        <v>N</v>
      </c>
      <c r="M772" s="3" t="n">
        <v>77</v>
      </c>
      <c r="N772" s="3" t="n">
        <v>17</v>
      </c>
    </row>
    <row r="773" customFormat="false" ht="15" hidden="false" customHeight="true" outlineLevel="0" collapsed="false">
      <c r="A773" s="3" t="s">
        <v>1557</v>
      </c>
      <c r="B773" s="3" t="s">
        <v>1558</v>
      </c>
      <c r="C773" s="4" t="str">
        <f aca="false">VLOOKUP($B773,'Product Master'!$A$2:$O$5991,7,FALSE())</f>
        <v>Dry Grocery</v>
      </c>
      <c r="D773" s="4" t="str">
        <f aca="false">VLOOKUP($B773,'Product Master'!$A$2:$O$5991,8,FALSE())</f>
        <v>Broth &amp; Stock</v>
      </c>
      <c r="E773" s="4" t="str">
        <f aca="false">VLOOKUP($B773,'Product Master'!$A$2:$O$5991,5,FALSE())</f>
        <v>Thrift Row</v>
      </c>
      <c r="F773" s="4" t="str">
        <f aca="false">VLOOKUP($B773,'Product Master'!$A$2:$O$5991,4,FALSE())</f>
        <v>Thrift Row Low Sodium Beef Broth, 48 oz</v>
      </c>
      <c r="G773" s="4" t="str">
        <f aca="false">VLOOKUP($B773,'Product Master'!$A$2:$O$5991,9,FALSE())</f>
        <v>48 oz</v>
      </c>
      <c r="H773" s="5" t="s">
        <v>16</v>
      </c>
      <c r="I773" s="6" t="n">
        <f aca="false">VLOOKUP($B773,'Product Master'!$A$2:$O$5991,14,FALSE())</f>
        <v>2.39</v>
      </c>
      <c r="J773" s="7" t="n">
        <f aca="false">VLOOKUP($B773,'Product Master'!$A$2:$O$5991,13,FALSE())</f>
        <v>8</v>
      </c>
      <c r="K773" s="7" t="str">
        <f aca="false">VLOOKUP($B773,'Product Master'!$A$2:$O$5991,11,FALSE())</f>
        <v>Y</v>
      </c>
      <c r="L773" s="7" t="str">
        <f aca="false">VLOOKUP($B773,'Product Master'!$A$2:$O$5991,12,FALSE())</f>
        <v>N</v>
      </c>
      <c r="M773" s="3" t="n">
        <v>97</v>
      </c>
      <c r="N773" s="3" t="n">
        <v>26</v>
      </c>
    </row>
    <row r="774" customFormat="false" ht="15" hidden="false" customHeight="true" outlineLevel="0" collapsed="false">
      <c r="A774" s="3" t="s">
        <v>1559</v>
      </c>
      <c r="B774" s="3" t="s">
        <v>1560</v>
      </c>
      <c r="C774" s="4" t="str">
        <f aca="false">VLOOKUP($B774,'Product Master'!$A$2:$O$5991,7,FALSE())</f>
        <v>Dry Grocery</v>
      </c>
      <c r="D774" s="4" t="str">
        <f aca="false">VLOOKUP($B774,'Product Master'!$A$2:$O$5991,8,FALSE())</f>
        <v>Broth &amp; Stock</v>
      </c>
      <c r="E774" s="4" t="str">
        <f aca="false">VLOOKUP($B774,'Product Master'!$A$2:$O$5991,5,FALSE())</f>
        <v>Harborline</v>
      </c>
      <c r="F774" s="4" t="str">
        <f aca="false">VLOOKUP($B774,'Product Master'!$A$2:$O$5991,4,FALSE())</f>
        <v>Harborline Low Sodium Chicken Broth, 48 oz</v>
      </c>
      <c r="G774" s="4" t="str">
        <f aca="false">VLOOKUP($B774,'Product Master'!$A$2:$O$5991,9,FALSE())</f>
        <v>48 oz</v>
      </c>
      <c r="H774" s="5" t="s">
        <v>16</v>
      </c>
      <c r="I774" s="6" t="n">
        <f aca="false">VLOOKUP($B774,'Product Master'!$A$2:$O$5991,14,FALSE())</f>
        <v>3.99</v>
      </c>
      <c r="J774" s="7" t="n">
        <f aca="false">VLOOKUP($B774,'Product Master'!$A$2:$O$5991,13,FALSE())</f>
        <v>2</v>
      </c>
      <c r="K774" s="7" t="str">
        <f aca="false">VLOOKUP($B774,'Product Master'!$A$2:$O$5991,11,FALSE())</f>
        <v>Y</v>
      </c>
      <c r="L774" s="7" t="str">
        <f aca="false">VLOOKUP($B774,'Product Master'!$A$2:$O$5991,12,FALSE())</f>
        <v>N</v>
      </c>
      <c r="M774" s="3" t="n">
        <v>113</v>
      </c>
      <c r="N774" s="3" t="n">
        <v>5</v>
      </c>
    </row>
    <row r="775" customFormat="false" ht="15" hidden="false" customHeight="true" outlineLevel="0" collapsed="false">
      <c r="A775" s="3" t="s">
        <v>1561</v>
      </c>
      <c r="B775" s="3" t="s">
        <v>1562</v>
      </c>
      <c r="C775" s="4" t="str">
        <f aca="false">VLOOKUP($B775,'Product Master'!$A$2:$O$5991,7,FALSE())</f>
        <v>Dry Grocery</v>
      </c>
      <c r="D775" s="4" t="str">
        <f aca="false">VLOOKUP($B775,'Product Master'!$A$2:$O$5991,8,FALSE())</f>
        <v>Broth &amp; Stock</v>
      </c>
      <c r="E775" s="4" t="str">
        <f aca="false">VLOOKUP($B775,'Product Master'!$A$2:$O$5991,5,FALSE())</f>
        <v>Pepperlane</v>
      </c>
      <c r="F775" s="4" t="str">
        <f aca="false">VLOOKUP($B775,'Product Master'!$A$2:$O$5991,4,FALSE())</f>
        <v>Pepperlane Vegetable Broth, 48 oz</v>
      </c>
      <c r="G775" s="4" t="str">
        <f aca="false">VLOOKUP($B775,'Product Master'!$A$2:$O$5991,9,FALSE())</f>
        <v>48 oz</v>
      </c>
      <c r="H775" s="5" t="s">
        <v>16</v>
      </c>
      <c r="I775" s="6" t="n">
        <f aca="false">VLOOKUP($B775,'Product Master'!$A$2:$O$5991,14,FALSE())</f>
        <v>3.89</v>
      </c>
      <c r="J775" s="7" t="n">
        <f aca="false">VLOOKUP($B775,'Product Master'!$A$2:$O$5991,13,FALSE())</f>
        <v>8</v>
      </c>
      <c r="K775" s="7" t="str">
        <f aca="false">VLOOKUP($B775,'Product Master'!$A$2:$O$5991,11,FALSE())</f>
        <v>N</v>
      </c>
      <c r="L775" s="7" t="str">
        <f aca="false">VLOOKUP($B775,'Product Master'!$A$2:$O$5991,12,FALSE())</f>
        <v>N</v>
      </c>
      <c r="M775" s="3" t="n">
        <v>134</v>
      </c>
      <c r="N775" s="3" t="n">
        <v>9</v>
      </c>
    </row>
    <row r="776" customFormat="false" ht="15" hidden="false" customHeight="true" outlineLevel="0" collapsed="false">
      <c r="A776" s="3" t="s">
        <v>1563</v>
      </c>
      <c r="B776" s="3" t="s">
        <v>1564</v>
      </c>
      <c r="C776" s="4" t="str">
        <f aca="false">VLOOKUP($B776,'Product Master'!$A$2:$O$5991,7,FALSE())</f>
        <v>Dry Grocery</v>
      </c>
      <c r="D776" s="4" t="str">
        <f aca="false">VLOOKUP($B776,'Product Master'!$A$2:$O$5991,8,FALSE())</f>
        <v>Broth &amp; Stock</v>
      </c>
      <c r="E776" s="4" t="str">
        <f aca="false">VLOOKUP($B776,'Product Master'!$A$2:$O$5991,5,FALSE())</f>
        <v>Golden Grain Co.</v>
      </c>
      <c r="F776" s="4" t="str">
        <f aca="false">VLOOKUP($B776,'Product Master'!$A$2:$O$5991,4,FALSE())</f>
        <v>Golden Grain Co. Organic Bone Broth, 48 oz</v>
      </c>
      <c r="G776" s="4" t="str">
        <f aca="false">VLOOKUP($B776,'Product Master'!$A$2:$O$5991,9,FALSE())</f>
        <v>48 oz</v>
      </c>
      <c r="H776" s="5" t="s">
        <v>16</v>
      </c>
      <c r="I776" s="6" t="n">
        <f aca="false">VLOOKUP($B776,'Product Master'!$A$2:$O$5991,14,FALSE())</f>
        <v>2.49</v>
      </c>
      <c r="J776" s="7" t="n">
        <f aca="false">VLOOKUP($B776,'Product Master'!$A$2:$O$5991,13,FALSE())</f>
        <v>12</v>
      </c>
      <c r="K776" s="7" t="str">
        <f aca="false">VLOOKUP($B776,'Product Master'!$A$2:$O$5991,11,FALSE())</f>
        <v>N</v>
      </c>
      <c r="L776" s="7" t="str">
        <f aca="false">VLOOKUP($B776,'Product Master'!$A$2:$O$5991,12,FALSE())</f>
        <v>N</v>
      </c>
      <c r="M776" s="3" t="n">
        <v>78</v>
      </c>
      <c r="N776" s="3" t="n">
        <v>34</v>
      </c>
    </row>
    <row r="777" customFormat="false" ht="15" hidden="false" customHeight="true" outlineLevel="0" collapsed="false">
      <c r="A777" s="3" t="s">
        <v>1565</v>
      </c>
      <c r="B777" s="3" t="s">
        <v>1566</v>
      </c>
      <c r="C777" s="4" t="str">
        <f aca="false">VLOOKUP($B777,'Product Master'!$A$2:$O$5991,7,FALSE())</f>
        <v>Dry Grocery</v>
      </c>
      <c r="D777" s="4" t="str">
        <f aca="false">VLOOKUP($B777,'Product Master'!$A$2:$O$5991,8,FALSE())</f>
        <v>Broth &amp; Stock</v>
      </c>
      <c r="E777" s="4" t="str">
        <f aca="false">VLOOKUP($B777,'Product Master'!$A$2:$O$5991,5,FALSE())</f>
        <v>Pepperlane</v>
      </c>
      <c r="F777" s="4" t="str">
        <f aca="false">VLOOKUP($B777,'Product Master'!$A$2:$O$5991,4,FALSE())</f>
        <v>Pepperlane Organic Beef Broth, 32 oz</v>
      </c>
      <c r="G777" s="4" t="str">
        <f aca="false">VLOOKUP($B777,'Product Master'!$A$2:$O$5991,9,FALSE())</f>
        <v>32 oz</v>
      </c>
      <c r="H777" s="5" t="s">
        <v>16</v>
      </c>
      <c r="I777" s="6" t="n">
        <f aca="false">VLOOKUP($B777,'Product Master'!$A$2:$O$5991,14,FALSE())</f>
        <v>2.29</v>
      </c>
      <c r="J777" s="7" t="n">
        <f aca="false">VLOOKUP($B777,'Product Master'!$A$2:$O$5991,13,FALSE())</f>
        <v>8</v>
      </c>
      <c r="K777" s="7" t="str">
        <f aca="false">VLOOKUP($B777,'Product Master'!$A$2:$O$5991,11,FALSE())</f>
        <v>N</v>
      </c>
      <c r="L777" s="7" t="str">
        <f aca="false">VLOOKUP($B777,'Product Master'!$A$2:$O$5991,12,FALSE())</f>
        <v>N</v>
      </c>
      <c r="M777" s="3" t="n">
        <v>115</v>
      </c>
      <c r="N777" s="3" t="n">
        <v>31</v>
      </c>
    </row>
    <row r="778" customFormat="false" ht="15" hidden="false" customHeight="true" outlineLevel="0" collapsed="false">
      <c r="A778" s="3" t="s">
        <v>1567</v>
      </c>
      <c r="B778" s="3" t="s">
        <v>1568</v>
      </c>
      <c r="C778" s="4" t="str">
        <f aca="false">VLOOKUP($B778,'Product Master'!$A$2:$O$5991,7,FALSE())</f>
        <v>Dry Grocery</v>
      </c>
      <c r="D778" s="4" t="str">
        <f aca="false">VLOOKUP($B778,'Product Master'!$A$2:$O$5991,8,FALSE())</f>
        <v>Broth &amp; Stock</v>
      </c>
      <c r="E778" s="4" t="str">
        <f aca="false">VLOOKUP($B778,'Product Master'!$A$2:$O$5991,5,FALSE())</f>
        <v>Pepperlane</v>
      </c>
      <c r="F778" s="4" t="str">
        <f aca="false">VLOOKUP($B778,'Product Master'!$A$2:$O$5991,4,FALSE())</f>
        <v>Pepperlane Bone Broth, 32 oz</v>
      </c>
      <c r="G778" s="4" t="str">
        <f aca="false">VLOOKUP($B778,'Product Master'!$A$2:$O$5991,9,FALSE())</f>
        <v>32 oz</v>
      </c>
      <c r="H778" s="5" t="s">
        <v>16</v>
      </c>
      <c r="I778" s="6" t="n">
        <f aca="false">VLOOKUP($B778,'Product Master'!$A$2:$O$5991,14,FALSE())</f>
        <v>3.79</v>
      </c>
      <c r="J778" s="7" t="n">
        <f aca="false">VLOOKUP($B778,'Product Master'!$A$2:$O$5991,13,FALSE())</f>
        <v>8</v>
      </c>
      <c r="K778" s="7" t="str">
        <f aca="false">VLOOKUP($B778,'Product Master'!$A$2:$O$5991,11,FALSE())</f>
        <v>N</v>
      </c>
      <c r="L778" s="7" t="str">
        <f aca="false">VLOOKUP($B778,'Product Master'!$A$2:$O$5991,12,FALSE())</f>
        <v>N</v>
      </c>
      <c r="M778" s="3" t="n">
        <v>111</v>
      </c>
      <c r="N778" s="3" t="n">
        <v>5</v>
      </c>
    </row>
    <row r="779" customFormat="false" ht="15" hidden="false" customHeight="true" outlineLevel="0" collapsed="false">
      <c r="A779" s="3" t="s">
        <v>1569</v>
      </c>
      <c r="B779" s="3" t="s">
        <v>1570</v>
      </c>
      <c r="C779" s="4" t="str">
        <f aca="false">VLOOKUP($B779,'Product Master'!$A$2:$O$5991,7,FALSE())</f>
        <v>Dry Grocery</v>
      </c>
      <c r="D779" s="4" t="str">
        <f aca="false">VLOOKUP($B779,'Product Master'!$A$2:$O$5991,8,FALSE())</f>
        <v>Broth &amp; Stock</v>
      </c>
      <c r="E779" s="4" t="str">
        <f aca="false">VLOOKUP($B779,'Product Master'!$A$2:$O$5991,5,FALSE())</f>
        <v>Wheatstone</v>
      </c>
      <c r="F779" s="4" t="str">
        <f aca="false">VLOOKUP($B779,'Product Master'!$A$2:$O$5991,4,FALSE())</f>
        <v>Wheatstone Low Sodium Bone Broth, 48 oz</v>
      </c>
      <c r="G779" s="4" t="str">
        <f aca="false">VLOOKUP($B779,'Product Master'!$A$2:$O$5991,9,FALSE())</f>
        <v>48 oz</v>
      </c>
      <c r="H779" s="5" t="s">
        <v>16</v>
      </c>
      <c r="I779" s="6" t="n">
        <f aca="false">VLOOKUP($B779,'Product Master'!$A$2:$O$5991,14,FALSE())</f>
        <v>2.99</v>
      </c>
      <c r="J779" s="7" t="n">
        <f aca="false">VLOOKUP($B779,'Product Master'!$A$2:$O$5991,13,FALSE())</f>
        <v>12</v>
      </c>
      <c r="K779" s="7" t="str">
        <f aca="false">VLOOKUP($B779,'Product Master'!$A$2:$O$5991,11,FALSE())</f>
        <v>N</v>
      </c>
      <c r="L779" s="7" t="str">
        <f aca="false">VLOOKUP($B779,'Product Master'!$A$2:$O$5991,12,FALSE())</f>
        <v>N</v>
      </c>
      <c r="M779" s="3" t="n">
        <v>6</v>
      </c>
      <c r="N779" s="3" t="n">
        <v>13</v>
      </c>
    </row>
    <row r="780" customFormat="false" ht="15" hidden="false" customHeight="true" outlineLevel="0" collapsed="false">
      <c r="A780" s="3" t="s">
        <v>1571</v>
      </c>
      <c r="B780" s="3" t="s">
        <v>1572</v>
      </c>
      <c r="C780" s="4" t="str">
        <f aca="false">VLOOKUP($B780,'Product Master'!$A$2:$O$5991,7,FALSE())</f>
        <v>Dry Grocery</v>
      </c>
      <c r="D780" s="4" t="str">
        <f aca="false">VLOOKUP($B780,'Product Master'!$A$2:$O$5991,8,FALSE())</f>
        <v>Broth &amp; Stock</v>
      </c>
      <c r="E780" s="4" t="str">
        <f aca="false">VLOOKUP($B780,'Product Master'!$A$2:$O$5991,5,FALSE())</f>
        <v>Nutgrove</v>
      </c>
      <c r="F780" s="4" t="str">
        <f aca="false">VLOOKUP($B780,'Product Master'!$A$2:$O$5991,4,FALSE())</f>
        <v>Nutgrove Vegetable Broth, 32 oz</v>
      </c>
      <c r="G780" s="4" t="str">
        <f aca="false">VLOOKUP($B780,'Product Master'!$A$2:$O$5991,9,FALSE())</f>
        <v>32 oz</v>
      </c>
      <c r="H780" s="5" t="s">
        <v>16</v>
      </c>
      <c r="I780" s="6" t="n">
        <f aca="false">VLOOKUP($B780,'Product Master'!$A$2:$O$5991,14,FALSE())</f>
        <v>2.99</v>
      </c>
      <c r="J780" s="7" t="n">
        <f aca="false">VLOOKUP($B780,'Product Master'!$A$2:$O$5991,13,FALSE())</f>
        <v>1</v>
      </c>
      <c r="K780" s="7" t="str">
        <f aca="false">VLOOKUP($B780,'Product Master'!$A$2:$O$5991,11,FALSE())</f>
        <v>N</v>
      </c>
      <c r="L780" s="7" t="str">
        <f aca="false">VLOOKUP($B780,'Product Master'!$A$2:$O$5991,12,FALSE())</f>
        <v>N</v>
      </c>
      <c r="M780" s="3" t="n">
        <v>49</v>
      </c>
      <c r="N780" s="3" t="n">
        <v>5</v>
      </c>
    </row>
    <row r="781" customFormat="false" ht="15" hidden="false" customHeight="true" outlineLevel="0" collapsed="false">
      <c r="A781" s="3" t="s">
        <v>1573</v>
      </c>
      <c r="B781" s="3" t="s">
        <v>1574</v>
      </c>
      <c r="C781" s="4" t="str">
        <f aca="false">VLOOKUP($B781,'Product Master'!$A$2:$O$5991,7,FALSE())</f>
        <v>Dry Grocery</v>
      </c>
      <c r="D781" s="4" t="str">
        <f aca="false">VLOOKUP($B781,'Product Master'!$A$2:$O$5991,8,FALSE())</f>
        <v>Broth &amp; Stock</v>
      </c>
      <c r="E781" s="4" t="str">
        <f aca="false">VLOOKUP($B781,'Product Master'!$A$2:$O$5991,5,FALSE())</f>
        <v>Thrift Row</v>
      </c>
      <c r="F781" s="4" t="str">
        <f aca="false">VLOOKUP($B781,'Product Master'!$A$2:$O$5991,4,FALSE())</f>
        <v>Thrift Row Vegetable Broth, 48 oz</v>
      </c>
      <c r="G781" s="4" t="str">
        <f aca="false">VLOOKUP($B781,'Product Master'!$A$2:$O$5991,9,FALSE())</f>
        <v>48 oz</v>
      </c>
      <c r="H781" s="5" t="s">
        <v>16</v>
      </c>
      <c r="I781" s="6" t="n">
        <f aca="false">VLOOKUP($B781,'Product Master'!$A$2:$O$5991,14,FALSE())</f>
        <v>2.79</v>
      </c>
      <c r="J781" s="7" t="n">
        <f aca="false">VLOOKUP($B781,'Product Master'!$A$2:$O$5991,13,FALSE())</f>
        <v>6</v>
      </c>
      <c r="K781" s="7" t="str">
        <f aca="false">VLOOKUP($B781,'Product Master'!$A$2:$O$5991,11,FALSE())</f>
        <v>Y</v>
      </c>
      <c r="L781" s="7" t="str">
        <f aca="false">VLOOKUP($B781,'Product Master'!$A$2:$O$5991,12,FALSE())</f>
        <v>N</v>
      </c>
      <c r="M781" s="3" t="n">
        <v>127</v>
      </c>
      <c r="N781" s="3" t="n">
        <v>7</v>
      </c>
    </row>
    <row r="782" customFormat="false" ht="15" hidden="false" customHeight="true" outlineLevel="0" collapsed="false">
      <c r="A782" s="3" t="s">
        <v>1575</v>
      </c>
      <c r="B782" s="3" t="s">
        <v>1576</v>
      </c>
      <c r="C782" s="4" t="str">
        <f aca="false">VLOOKUP($B782,'Product Master'!$A$2:$O$5991,7,FALSE())</f>
        <v>Dry Grocery</v>
      </c>
      <c r="D782" s="4" t="str">
        <f aca="false">VLOOKUP($B782,'Product Master'!$A$2:$O$5991,8,FALSE())</f>
        <v>Broth &amp; Stock</v>
      </c>
      <c r="E782" s="4" t="str">
        <f aca="false">VLOOKUP($B782,'Product Master'!$A$2:$O$5991,5,FALSE())</f>
        <v>Wheatstone</v>
      </c>
      <c r="F782" s="4" t="str">
        <f aca="false">VLOOKUP($B782,'Product Master'!$A$2:$O$5991,4,FALSE())</f>
        <v>Wheatstone Organic Beef Broth, 32 oz</v>
      </c>
      <c r="G782" s="4" t="str">
        <f aca="false">VLOOKUP($B782,'Product Master'!$A$2:$O$5991,9,FALSE())</f>
        <v>32 oz</v>
      </c>
      <c r="H782" s="5" t="s">
        <v>16</v>
      </c>
      <c r="I782" s="6" t="n">
        <f aca="false">VLOOKUP($B782,'Product Master'!$A$2:$O$5991,14,FALSE())</f>
        <v>4.39</v>
      </c>
      <c r="J782" s="7" t="n">
        <f aca="false">VLOOKUP($B782,'Product Master'!$A$2:$O$5991,13,FALSE())</f>
        <v>12</v>
      </c>
      <c r="K782" s="7" t="str">
        <f aca="false">VLOOKUP($B782,'Product Master'!$A$2:$O$5991,11,FALSE())</f>
        <v>N</v>
      </c>
      <c r="L782" s="7" t="str">
        <f aca="false">VLOOKUP($B782,'Product Master'!$A$2:$O$5991,12,FALSE())</f>
        <v>N</v>
      </c>
      <c r="M782" s="3" t="n">
        <v>70</v>
      </c>
      <c r="N782" s="3" t="n">
        <v>6</v>
      </c>
    </row>
    <row r="783" customFormat="false" ht="15" hidden="false" customHeight="true" outlineLevel="0" collapsed="false">
      <c r="A783" s="3" t="s">
        <v>1577</v>
      </c>
      <c r="B783" s="3" t="s">
        <v>1578</v>
      </c>
      <c r="C783" s="4" t="str">
        <f aca="false">VLOOKUP($B783,'Product Master'!$A$2:$O$5991,7,FALSE())</f>
        <v>Dry Grocery</v>
      </c>
      <c r="D783" s="4" t="str">
        <f aca="false">VLOOKUP($B783,'Product Master'!$A$2:$O$5991,8,FALSE())</f>
        <v>Broth &amp; Stock</v>
      </c>
      <c r="E783" s="4" t="str">
        <f aca="false">VLOOKUP($B783,'Product Master'!$A$2:$O$5991,5,FALSE())</f>
        <v>Roastport</v>
      </c>
      <c r="F783" s="4" t="str">
        <f aca="false">VLOOKUP($B783,'Product Master'!$A$2:$O$5991,4,FALSE())</f>
        <v>Roastport Chicken Broth, 32 oz</v>
      </c>
      <c r="G783" s="4" t="str">
        <f aca="false">VLOOKUP($B783,'Product Master'!$A$2:$O$5991,9,FALSE())</f>
        <v>32 oz</v>
      </c>
      <c r="H783" s="5" t="s">
        <v>16</v>
      </c>
      <c r="I783" s="6" t="n">
        <f aca="false">VLOOKUP($B783,'Product Master'!$A$2:$O$5991,14,FALSE())</f>
        <v>2.99</v>
      </c>
      <c r="J783" s="7" t="n">
        <f aca="false">VLOOKUP($B783,'Product Master'!$A$2:$O$5991,13,FALSE())</f>
        <v>12</v>
      </c>
      <c r="K783" s="7" t="str">
        <f aca="false">VLOOKUP($B783,'Product Master'!$A$2:$O$5991,11,FALSE())</f>
        <v>N</v>
      </c>
      <c r="L783" s="7" t="str">
        <f aca="false">VLOOKUP($B783,'Product Master'!$A$2:$O$5991,12,FALSE())</f>
        <v>N</v>
      </c>
      <c r="M783" s="3" t="n">
        <v>47</v>
      </c>
      <c r="N783" s="3" t="n">
        <v>25</v>
      </c>
    </row>
    <row r="784" customFormat="false" ht="15" hidden="false" customHeight="true" outlineLevel="0" collapsed="false">
      <c r="A784" s="3" t="s">
        <v>1579</v>
      </c>
      <c r="B784" s="3" t="s">
        <v>1580</v>
      </c>
      <c r="C784" s="4" t="str">
        <f aca="false">VLOOKUP($B784,'Product Master'!$A$2:$O$5991,7,FALSE())</f>
        <v>Dry Grocery</v>
      </c>
      <c r="D784" s="4" t="str">
        <f aca="false">VLOOKUP($B784,'Product Master'!$A$2:$O$5991,8,FALSE())</f>
        <v>Broth &amp; Stock</v>
      </c>
      <c r="E784" s="4" t="str">
        <f aca="false">VLOOKUP($B784,'Product Master'!$A$2:$O$5991,5,FALSE())</f>
        <v>Golden Grain Co.</v>
      </c>
      <c r="F784" s="4" t="str">
        <f aca="false">VLOOKUP($B784,'Product Master'!$A$2:$O$5991,4,FALSE())</f>
        <v>Golden Grain Co. Vegetable Broth, 32 oz</v>
      </c>
      <c r="G784" s="4" t="str">
        <f aca="false">VLOOKUP($B784,'Product Master'!$A$2:$O$5991,9,FALSE())</f>
        <v>32 oz</v>
      </c>
      <c r="H784" s="5" t="s">
        <v>16</v>
      </c>
      <c r="I784" s="6" t="n">
        <f aca="false">VLOOKUP($B784,'Product Master'!$A$2:$O$5991,14,FALSE())</f>
        <v>3.29</v>
      </c>
      <c r="J784" s="7" t="n">
        <f aca="false">VLOOKUP($B784,'Product Master'!$A$2:$O$5991,13,FALSE())</f>
        <v>1</v>
      </c>
      <c r="K784" s="7" t="str">
        <f aca="false">VLOOKUP($B784,'Product Master'!$A$2:$O$5991,11,FALSE())</f>
        <v>N</v>
      </c>
      <c r="L784" s="7" t="str">
        <f aca="false">VLOOKUP($B784,'Product Master'!$A$2:$O$5991,12,FALSE())</f>
        <v>N</v>
      </c>
      <c r="M784" s="3" t="n">
        <v>148</v>
      </c>
      <c r="N784" s="3" t="n">
        <v>33</v>
      </c>
    </row>
    <row r="785" customFormat="false" ht="15" hidden="false" customHeight="true" outlineLevel="0" collapsed="false">
      <c r="A785" s="3" t="s">
        <v>1581</v>
      </c>
      <c r="B785" s="3" t="s">
        <v>1582</v>
      </c>
      <c r="C785" s="4" t="str">
        <f aca="false">VLOOKUP($B785,'Product Master'!$A$2:$O$5991,7,FALSE())</f>
        <v>Dry Grocery</v>
      </c>
      <c r="D785" s="4" t="str">
        <f aca="false">VLOOKUP($B785,'Product Master'!$A$2:$O$5991,8,FALSE())</f>
        <v>Broth &amp; Stock</v>
      </c>
      <c r="E785" s="4" t="str">
        <f aca="false">VLOOKUP($B785,'Product Master'!$A$2:$O$5991,5,FALSE())</f>
        <v>Nutgrove</v>
      </c>
      <c r="F785" s="4" t="str">
        <f aca="false">VLOOKUP($B785,'Product Master'!$A$2:$O$5991,4,FALSE())</f>
        <v>Nutgrove Low Sodium Chicken Broth, 48 oz</v>
      </c>
      <c r="G785" s="4" t="str">
        <f aca="false">VLOOKUP($B785,'Product Master'!$A$2:$O$5991,9,FALSE())</f>
        <v>48 oz</v>
      </c>
      <c r="H785" s="5" t="s">
        <v>16</v>
      </c>
      <c r="I785" s="6" t="n">
        <f aca="false">VLOOKUP($B785,'Product Master'!$A$2:$O$5991,14,FALSE())</f>
        <v>3.79</v>
      </c>
      <c r="J785" s="7" t="n">
        <f aca="false">VLOOKUP($B785,'Product Master'!$A$2:$O$5991,13,FALSE())</f>
        <v>8</v>
      </c>
      <c r="K785" s="7" t="str">
        <f aca="false">VLOOKUP($B785,'Product Master'!$A$2:$O$5991,11,FALSE())</f>
        <v>N</v>
      </c>
      <c r="L785" s="7" t="str">
        <f aca="false">VLOOKUP($B785,'Product Master'!$A$2:$O$5991,12,FALSE())</f>
        <v>N</v>
      </c>
      <c r="M785" s="3" t="n">
        <v>87</v>
      </c>
      <c r="N785" s="3" t="n">
        <v>14</v>
      </c>
    </row>
    <row r="786" customFormat="false" ht="15" hidden="false" customHeight="true" outlineLevel="0" collapsed="false">
      <c r="A786" s="3" t="s">
        <v>1583</v>
      </c>
      <c r="B786" s="3" t="s">
        <v>1584</v>
      </c>
      <c r="C786" s="4" t="str">
        <f aca="false">VLOOKUP($B786,'Product Master'!$A$2:$O$5991,7,FALSE())</f>
        <v>Dry Grocery</v>
      </c>
      <c r="D786" s="4" t="str">
        <f aca="false">VLOOKUP($B786,'Product Master'!$A$2:$O$5991,8,FALSE())</f>
        <v>Broth &amp; Stock</v>
      </c>
      <c r="E786" s="4" t="str">
        <f aca="false">VLOOKUP($B786,'Product Master'!$A$2:$O$5991,5,FALSE())</f>
        <v>Thrift Row</v>
      </c>
      <c r="F786" s="4" t="str">
        <f aca="false">VLOOKUP($B786,'Product Master'!$A$2:$O$5991,4,FALSE())</f>
        <v>Thrift Row Low Sodium Beef Broth, 32 oz</v>
      </c>
      <c r="G786" s="4" t="str">
        <f aca="false">VLOOKUP($B786,'Product Master'!$A$2:$O$5991,9,FALSE())</f>
        <v>32 oz</v>
      </c>
      <c r="H786" s="5" t="s">
        <v>16</v>
      </c>
      <c r="I786" s="6" t="n">
        <f aca="false">VLOOKUP($B786,'Product Master'!$A$2:$O$5991,14,FALSE())</f>
        <v>2.39</v>
      </c>
      <c r="J786" s="7" t="n">
        <f aca="false">VLOOKUP($B786,'Product Master'!$A$2:$O$5991,13,FALSE())</f>
        <v>1</v>
      </c>
      <c r="K786" s="7" t="str">
        <f aca="false">VLOOKUP($B786,'Product Master'!$A$2:$O$5991,11,FALSE())</f>
        <v>Y</v>
      </c>
      <c r="L786" s="7" t="str">
        <f aca="false">VLOOKUP($B786,'Product Master'!$A$2:$O$5991,12,FALSE())</f>
        <v>N</v>
      </c>
      <c r="M786" s="3" t="n">
        <v>17</v>
      </c>
      <c r="N786" s="3" t="n">
        <v>9</v>
      </c>
    </row>
    <row r="787" customFormat="false" ht="15" hidden="false" customHeight="true" outlineLevel="0" collapsed="false">
      <c r="A787" s="3" t="s">
        <v>1585</v>
      </c>
      <c r="B787" s="3" t="s">
        <v>1586</v>
      </c>
      <c r="C787" s="4" t="str">
        <f aca="false">VLOOKUP($B787,'Product Master'!$A$2:$O$5991,7,FALSE())</f>
        <v>Dry Grocery</v>
      </c>
      <c r="D787" s="4" t="str">
        <f aca="false">VLOOKUP($B787,'Product Master'!$A$2:$O$5991,8,FALSE())</f>
        <v>Broth &amp; Stock</v>
      </c>
      <c r="E787" s="4" t="str">
        <f aca="false">VLOOKUP($B787,'Product Master'!$A$2:$O$5991,5,FALSE())</f>
        <v>Wheatstone</v>
      </c>
      <c r="F787" s="4" t="str">
        <f aca="false">VLOOKUP($B787,'Product Master'!$A$2:$O$5991,4,FALSE())</f>
        <v>Wheatstone Chicken Broth, 48 oz</v>
      </c>
      <c r="G787" s="4" t="str">
        <f aca="false">VLOOKUP($B787,'Product Master'!$A$2:$O$5991,9,FALSE())</f>
        <v>48 oz</v>
      </c>
      <c r="H787" s="5" t="s">
        <v>16</v>
      </c>
      <c r="I787" s="6" t="n">
        <f aca="false">VLOOKUP($B787,'Product Master'!$A$2:$O$5991,14,FALSE())</f>
        <v>3.89</v>
      </c>
      <c r="J787" s="7" t="n">
        <f aca="false">VLOOKUP($B787,'Product Master'!$A$2:$O$5991,13,FALSE())</f>
        <v>2</v>
      </c>
      <c r="K787" s="7" t="str">
        <f aca="false">VLOOKUP($B787,'Product Master'!$A$2:$O$5991,11,FALSE())</f>
        <v>N</v>
      </c>
      <c r="L787" s="7" t="str">
        <f aca="false">VLOOKUP($B787,'Product Master'!$A$2:$O$5991,12,FALSE())</f>
        <v>N</v>
      </c>
      <c r="M787" s="3" t="n">
        <v>38</v>
      </c>
      <c r="N787" s="3" t="n">
        <v>15</v>
      </c>
    </row>
    <row r="788" customFormat="false" ht="15" hidden="false" customHeight="true" outlineLevel="0" collapsed="false">
      <c r="A788" s="3" t="s">
        <v>1587</v>
      </c>
      <c r="B788" s="3" t="s">
        <v>1588</v>
      </c>
      <c r="C788" s="4" t="str">
        <f aca="false">VLOOKUP($B788,'Product Master'!$A$2:$O$5991,7,FALSE())</f>
        <v>Dry Grocery</v>
      </c>
      <c r="D788" s="4" t="str">
        <f aca="false">VLOOKUP($B788,'Product Master'!$A$2:$O$5991,8,FALSE())</f>
        <v>Broth &amp; Stock</v>
      </c>
      <c r="E788" s="4" t="str">
        <f aca="false">VLOOKUP($B788,'Product Master'!$A$2:$O$5991,5,FALSE())</f>
        <v>Harborline</v>
      </c>
      <c r="F788" s="4" t="str">
        <f aca="false">VLOOKUP($B788,'Product Master'!$A$2:$O$5991,4,FALSE())</f>
        <v>Harborline Low Sodium Bone Broth, 48 oz</v>
      </c>
      <c r="G788" s="4" t="str">
        <f aca="false">VLOOKUP($B788,'Product Master'!$A$2:$O$5991,9,FALSE())</f>
        <v>48 oz</v>
      </c>
      <c r="H788" s="5" t="s">
        <v>16</v>
      </c>
      <c r="I788" s="6" t="n">
        <f aca="false">VLOOKUP($B788,'Product Master'!$A$2:$O$5991,14,FALSE())</f>
        <v>4.89</v>
      </c>
      <c r="J788" s="7" t="n">
        <f aca="false">VLOOKUP($B788,'Product Master'!$A$2:$O$5991,13,FALSE())</f>
        <v>12</v>
      </c>
      <c r="K788" s="7" t="str">
        <f aca="false">VLOOKUP($B788,'Product Master'!$A$2:$O$5991,11,FALSE())</f>
        <v>Y</v>
      </c>
      <c r="L788" s="7" t="str">
        <f aca="false">VLOOKUP($B788,'Product Master'!$A$2:$O$5991,12,FALSE())</f>
        <v>N</v>
      </c>
      <c r="M788" s="3" t="n">
        <v>134</v>
      </c>
      <c r="N788" s="3" t="n">
        <v>37</v>
      </c>
    </row>
    <row r="789" customFormat="false" ht="15" hidden="false" customHeight="true" outlineLevel="0" collapsed="false">
      <c r="A789" s="3" t="s">
        <v>1589</v>
      </c>
      <c r="B789" s="3" t="s">
        <v>1590</v>
      </c>
      <c r="C789" s="4" t="str">
        <f aca="false">VLOOKUP($B789,'Product Master'!$A$2:$O$5991,7,FALSE())</f>
        <v>Dry Grocery</v>
      </c>
      <c r="D789" s="4" t="str">
        <f aca="false">VLOOKUP($B789,'Product Master'!$A$2:$O$5991,8,FALSE())</f>
        <v>Broth &amp; Stock</v>
      </c>
      <c r="E789" s="4" t="str">
        <f aca="false">VLOOKUP($B789,'Product Master'!$A$2:$O$5991,5,FALSE())</f>
        <v>Nutgrove</v>
      </c>
      <c r="F789" s="4" t="str">
        <f aca="false">VLOOKUP($B789,'Product Master'!$A$2:$O$5991,4,FALSE())</f>
        <v>Nutgrove Organic Chicken Broth, 48 oz</v>
      </c>
      <c r="G789" s="4" t="str">
        <f aca="false">VLOOKUP($B789,'Product Master'!$A$2:$O$5991,9,FALSE())</f>
        <v>48 oz</v>
      </c>
      <c r="H789" s="5" t="s">
        <v>16</v>
      </c>
      <c r="I789" s="6" t="n">
        <f aca="false">VLOOKUP($B789,'Product Master'!$A$2:$O$5991,14,FALSE())</f>
        <v>3.39</v>
      </c>
      <c r="J789" s="7" t="n">
        <f aca="false">VLOOKUP($B789,'Product Master'!$A$2:$O$5991,13,FALSE())</f>
        <v>4</v>
      </c>
      <c r="K789" s="7" t="str">
        <f aca="false">VLOOKUP($B789,'Product Master'!$A$2:$O$5991,11,FALSE())</f>
        <v>N</v>
      </c>
      <c r="L789" s="7" t="str">
        <f aca="false">VLOOKUP($B789,'Product Master'!$A$2:$O$5991,12,FALSE())</f>
        <v>N</v>
      </c>
      <c r="M789" s="3" t="n">
        <v>62</v>
      </c>
      <c r="N789" s="3" t="n">
        <v>18</v>
      </c>
    </row>
    <row r="790" customFormat="false" ht="15" hidden="false" customHeight="true" outlineLevel="0" collapsed="false">
      <c r="A790" s="3" t="s">
        <v>1591</v>
      </c>
      <c r="B790" s="3" t="s">
        <v>1592</v>
      </c>
      <c r="C790" s="4" t="str">
        <f aca="false">VLOOKUP($B790,'Product Master'!$A$2:$O$5991,7,FALSE())</f>
        <v>Dry Grocery</v>
      </c>
      <c r="D790" s="4" t="str">
        <f aca="false">VLOOKUP($B790,'Product Master'!$A$2:$O$5991,8,FALSE())</f>
        <v>Broth &amp; Stock</v>
      </c>
      <c r="E790" s="4" t="str">
        <f aca="false">VLOOKUP($B790,'Product Master'!$A$2:$O$5991,5,FALSE())</f>
        <v>Orchard Spread</v>
      </c>
      <c r="F790" s="4" t="str">
        <f aca="false">VLOOKUP($B790,'Product Master'!$A$2:$O$5991,4,FALSE())</f>
        <v>Orchard Spread Organic Beef Broth, 32 oz</v>
      </c>
      <c r="G790" s="4" t="str">
        <f aca="false">VLOOKUP($B790,'Product Master'!$A$2:$O$5991,9,FALSE())</f>
        <v>32 oz</v>
      </c>
      <c r="H790" s="5" t="s">
        <v>16</v>
      </c>
      <c r="I790" s="6" t="n">
        <f aca="false">VLOOKUP($B790,'Product Master'!$A$2:$O$5991,14,FALSE())</f>
        <v>3.39</v>
      </c>
      <c r="J790" s="7" t="n">
        <f aca="false">VLOOKUP($B790,'Product Master'!$A$2:$O$5991,13,FALSE())</f>
        <v>8</v>
      </c>
      <c r="K790" s="7" t="str">
        <f aca="false">VLOOKUP($B790,'Product Master'!$A$2:$O$5991,11,FALSE())</f>
        <v>N</v>
      </c>
      <c r="L790" s="7" t="str">
        <f aca="false">VLOOKUP($B790,'Product Master'!$A$2:$O$5991,12,FALSE())</f>
        <v>N</v>
      </c>
      <c r="M790" s="3" t="n">
        <v>35</v>
      </c>
      <c r="N790" s="3" t="n">
        <v>33</v>
      </c>
    </row>
    <row r="791" customFormat="false" ht="15" hidden="false" customHeight="true" outlineLevel="0" collapsed="false">
      <c r="A791" s="3" t="s">
        <v>1593</v>
      </c>
      <c r="B791" s="3" t="s">
        <v>1594</v>
      </c>
      <c r="C791" s="4" t="str">
        <f aca="false">VLOOKUP($B791,'Product Master'!$A$2:$O$5991,7,FALSE())</f>
        <v>Dry Grocery</v>
      </c>
      <c r="D791" s="4" t="str">
        <f aca="false">VLOOKUP($B791,'Product Master'!$A$2:$O$5991,8,FALSE())</f>
        <v>Broth &amp; Stock</v>
      </c>
      <c r="E791" s="4" t="str">
        <f aca="false">VLOOKUP($B791,'Product Master'!$A$2:$O$5991,5,FALSE())</f>
        <v>Redbarn</v>
      </c>
      <c r="F791" s="4" t="str">
        <f aca="false">VLOOKUP($B791,'Product Master'!$A$2:$O$5991,4,FALSE())</f>
        <v>Redbarn Beef Broth, 48 oz</v>
      </c>
      <c r="G791" s="4" t="str">
        <f aca="false">VLOOKUP($B791,'Product Master'!$A$2:$O$5991,9,FALSE())</f>
        <v>48 oz</v>
      </c>
      <c r="H791" s="5" t="s">
        <v>16</v>
      </c>
      <c r="I791" s="6" t="n">
        <f aca="false">VLOOKUP($B791,'Product Master'!$A$2:$O$5991,14,FALSE())</f>
        <v>3.29</v>
      </c>
      <c r="J791" s="7" t="n">
        <f aca="false">VLOOKUP($B791,'Product Master'!$A$2:$O$5991,13,FALSE())</f>
        <v>24</v>
      </c>
      <c r="K791" s="7" t="str">
        <f aca="false">VLOOKUP($B791,'Product Master'!$A$2:$O$5991,11,FALSE())</f>
        <v>N</v>
      </c>
      <c r="L791" s="7" t="str">
        <f aca="false">VLOOKUP($B791,'Product Master'!$A$2:$O$5991,12,FALSE())</f>
        <v>N</v>
      </c>
      <c r="M791" s="3" t="n">
        <v>58</v>
      </c>
      <c r="N791" s="3" t="n">
        <v>21</v>
      </c>
    </row>
    <row r="792" customFormat="false" ht="15" hidden="false" customHeight="true" outlineLevel="0" collapsed="false">
      <c r="A792" s="3" t="s">
        <v>1595</v>
      </c>
      <c r="B792" s="3" t="s">
        <v>1596</v>
      </c>
      <c r="C792" s="4" t="str">
        <f aca="false">VLOOKUP($B792,'Product Master'!$A$2:$O$5991,7,FALSE())</f>
        <v>Dry Grocery</v>
      </c>
      <c r="D792" s="4" t="str">
        <f aca="false">VLOOKUP($B792,'Product Master'!$A$2:$O$5991,8,FALSE())</f>
        <v>Broth &amp; Stock</v>
      </c>
      <c r="E792" s="4" t="str">
        <f aca="false">VLOOKUP($B792,'Product Master'!$A$2:$O$5991,5,FALSE())</f>
        <v>Harborline</v>
      </c>
      <c r="F792" s="4" t="str">
        <f aca="false">VLOOKUP($B792,'Product Master'!$A$2:$O$5991,4,FALSE())</f>
        <v>Harborline Organic Vegetable Broth, 32 oz</v>
      </c>
      <c r="G792" s="4" t="str">
        <f aca="false">VLOOKUP($B792,'Product Master'!$A$2:$O$5991,9,FALSE())</f>
        <v>32 oz</v>
      </c>
      <c r="H792" s="5" t="s">
        <v>16</v>
      </c>
      <c r="I792" s="6" t="n">
        <f aca="false">VLOOKUP($B792,'Product Master'!$A$2:$O$5991,14,FALSE())</f>
        <v>4.89</v>
      </c>
      <c r="J792" s="7" t="n">
        <f aca="false">VLOOKUP($B792,'Product Master'!$A$2:$O$5991,13,FALSE())</f>
        <v>2</v>
      </c>
      <c r="K792" s="7" t="str">
        <f aca="false">VLOOKUP($B792,'Product Master'!$A$2:$O$5991,11,FALSE())</f>
        <v>Y</v>
      </c>
      <c r="L792" s="7" t="str">
        <f aca="false">VLOOKUP($B792,'Product Master'!$A$2:$O$5991,12,FALSE())</f>
        <v>N</v>
      </c>
      <c r="M792" s="3" t="n">
        <v>138</v>
      </c>
      <c r="N792" s="3" t="n">
        <v>34</v>
      </c>
    </row>
    <row r="793" customFormat="false" ht="15" hidden="false" customHeight="true" outlineLevel="0" collapsed="false">
      <c r="A793" s="3" t="s">
        <v>1597</v>
      </c>
      <c r="B793" s="3" t="s">
        <v>1598</v>
      </c>
      <c r="C793" s="4" t="str">
        <f aca="false">VLOOKUP($B793,'Product Master'!$A$2:$O$5991,7,FALSE())</f>
        <v>Dry Grocery</v>
      </c>
      <c r="D793" s="4" t="str">
        <f aca="false">VLOOKUP($B793,'Product Master'!$A$2:$O$5991,8,FALSE())</f>
        <v>Broth &amp; Stock</v>
      </c>
      <c r="E793" s="4" t="str">
        <f aca="false">VLOOKUP($B793,'Product Master'!$A$2:$O$5991,5,FALSE())</f>
        <v>Thrift Row</v>
      </c>
      <c r="F793" s="4" t="str">
        <f aca="false">VLOOKUP($B793,'Product Master'!$A$2:$O$5991,4,FALSE())</f>
        <v>Thrift Row Low Sodium Chicken Broth, 48 oz</v>
      </c>
      <c r="G793" s="4" t="str">
        <f aca="false">VLOOKUP($B793,'Product Master'!$A$2:$O$5991,9,FALSE())</f>
        <v>48 oz</v>
      </c>
      <c r="H793" s="5" t="s">
        <v>16</v>
      </c>
      <c r="I793" s="6" t="n">
        <f aca="false">VLOOKUP($B793,'Product Master'!$A$2:$O$5991,14,FALSE())</f>
        <v>3.39</v>
      </c>
      <c r="J793" s="7" t="n">
        <f aca="false">VLOOKUP($B793,'Product Master'!$A$2:$O$5991,13,FALSE())</f>
        <v>1</v>
      </c>
      <c r="K793" s="7" t="str">
        <f aca="false">VLOOKUP($B793,'Product Master'!$A$2:$O$5991,11,FALSE())</f>
        <v>Y</v>
      </c>
      <c r="L793" s="7" t="str">
        <f aca="false">VLOOKUP($B793,'Product Master'!$A$2:$O$5991,12,FALSE())</f>
        <v>N</v>
      </c>
      <c r="M793" s="3" t="n">
        <v>73</v>
      </c>
      <c r="N793" s="3" t="n">
        <v>36</v>
      </c>
    </row>
    <row r="794" customFormat="false" ht="15" hidden="false" customHeight="true" outlineLevel="0" collapsed="false">
      <c r="A794" s="3" t="s">
        <v>1599</v>
      </c>
      <c r="B794" s="3" t="s">
        <v>1600</v>
      </c>
      <c r="C794" s="4" t="str">
        <f aca="false">VLOOKUP($B794,'Product Master'!$A$2:$O$5991,7,FALSE())</f>
        <v>Dry Grocery</v>
      </c>
      <c r="D794" s="4" t="str">
        <f aca="false">VLOOKUP($B794,'Product Master'!$A$2:$O$5991,8,FALSE())</f>
        <v>Broth &amp; Stock</v>
      </c>
      <c r="E794" s="4" t="str">
        <f aca="false">VLOOKUP($B794,'Product Master'!$A$2:$O$5991,5,FALSE())</f>
        <v>Pepperlane</v>
      </c>
      <c r="F794" s="4" t="str">
        <f aca="false">VLOOKUP($B794,'Product Master'!$A$2:$O$5991,4,FALSE())</f>
        <v>Pepperlane Chicken Broth, 32 oz</v>
      </c>
      <c r="G794" s="4" t="str">
        <f aca="false">VLOOKUP($B794,'Product Master'!$A$2:$O$5991,9,FALSE())</f>
        <v>32 oz</v>
      </c>
      <c r="H794" s="5" t="s">
        <v>16</v>
      </c>
      <c r="I794" s="6" t="n">
        <f aca="false">VLOOKUP($B794,'Product Master'!$A$2:$O$5991,14,FALSE())</f>
        <v>4.29</v>
      </c>
      <c r="J794" s="7" t="n">
        <f aca="false">VLOOKUP($B794,'Product Master'!$A$2:$O$5991,13,FALSE())</f>
        <v>12</v>
      </c>
      <c r="K794" s="7" t="str">
        <f aca="false">VLOOKUP($B794,'Product Master'!$A$2:$O$5991,11,FALSE())</f>
        <v>N</v>
      </c>
      <c r="L794" s="7" t="str">
        <f aca="false">VLOOKUP($B794,'Product Master'!$A$2:$O$5991,12,FALSE())</f>
        <v>N</v>
      </c>
      <c r="M794" s="3" t="n">
        <v>59</v>
      </c>
      <c r="N794" s="3" t="n">
        <v>16</v>
      </c>
    </row>
    <row r="795" customFormat="false" ht="15" hidden="false" customHeight="true" outlineLevel="0" collapsed="false">
      <c r="A795" s="3" t="s">
        <v>1601</v>
      </c>
      <c r="B795" s="3" t="s">
        <v>1602</v>
      </c>
      <c r="C795" s="4" t="str">
        <f aca="false">VLOOKUP($B795,'Product Master'!$A$2:$O$5991,7,FALSE())</f>
        <v>Dry Grocery</v>
      </c>
      <c r="D795" s="4" t="str">
        <f aca="false">VLOOKUP($B795,'Product Master'!$A$2:$O$5991,8,FALSE())</f>
        <v>Broth &amp; Stock</v>
      </c>
      <c r="E795" s="4" t="str">
        <f aca="false">VLOOKUP($B795,'Product Master'!$A$2:$O$5991,5,FALSE())</f>
        <v>Wheatstone</v>
      </c>
      <c r="F795" s="4" t="str">
        <f aca="false">VLOOKUP($B795,'Product Master'!$A$2:$O$5991,4,FALSE())</f>
        <v>Wheatstone Organic Vegetable Broth, 32 oz</v>
      </c>
      <c r="G795" s="4" t="str">
        <f aca="false">VLOOKUP($B795,'Product Master'!$A$2:$O$5991,9,FALSE())</f>
        <v>32 oz</v>
      </c>
      <c r="H795" s="5" t="s">
        <v>16</v>
      </c>
      <c r="I795" s="6" t="n">
        <f aca="false">VLOOKUP($B795,'Product Master'!$A$2:$O$5991,14,FALSE())</f>
        <v>4.79</v>
      </c>
      <c r="J795" s="7" t="n">
        <f aca="false">VLOOKUP($B795,'Product Master'!$A$2:$O$5991,13,FALSE())</f>
        <v>24</v>
      </c>
      <c r="K795" s="7" t="str">
        <f aca="false">VLOOKUP($B795,'Product Master'!$A$2:$O$5991,11,FALSE())</f>
        <v>N</v>
      </c>
      <c r="L795" s="7" t="str">
        <f aca="false">VLOOKUP($B795,'Product Master'!$A$2:$O$5991,12,FALSE())</f>
        <v>N</v>
      </c>
      <c r="M795" s="3" t="n">
        <v>11</v>
      </c>
      <c r="N795" s="3" t="n">
        <v>25</v>
      </c>
    </row>
    <row r="796" customFormat="false" ht="15" hidden="false" customHeight="true" outlineLevel="0" collapsed="false">
      <c r="A796" s="3" t="s">
        <v>1603</v>
      </c>
      <c r="B796" s="3" t="s">
        <v>1604</v>
      </c>
      <c r="C796" s="4" t="str">
        <f aca="false">VLOOKUP($B796,'Product Master'!$A$2:$O$5991,7,FALSE())</f>
        <v>Dry Grocery</v>
      </c>
      <c r="D796" s="4" t="str">
        <f aca="false">VLOOKUP($B796,'Product Master'!$A$2:$O$5991,8,FALSE())</f>
        <v>Broth &amp; Stock</v>
      </c>
      <c r="E796" s="4" t="str">
        <f aca="false">VLOOKUP($B796,'Product Master'!$A$2:$O$5991,5,FALSE())</f>
        <v>Roastport</v>
      </c>
      <c r="F796" s="4" t="str">
        <f aca="false">VLOOKUP($B796,'Product Master'!$A$2:$O$5991,4,FALSE())</f>
        <v>Roastport Organic Chicken Broth, 32 oz</v>
      </c>
      <c r="G796" s="4" t="str">
        <f aca="false">VLOOKUP($B796,'Product Master'!$A$2:$O$5991,9,FALSE())</f>
        <v>32 oz</v>
      </c>
      <c r="H796" s="5" t="s">
        <v>16</v>
      </c>
      <c r="I796" s="6" t="n">
        <f aca="false">VLOOKUP($B796,'Product Master'!$A$2:$O$5991,14,FALSE())</f>
        <v>3.89</v>
      </c>
      <c r="J796" s="7" t="n">
        <f aca="false">VLOOKUP($B796,'Product Master'!$A$2:$O$5991,13,FALSE())</f>
        <v>24</v>
      </c>
      <c r="K796" s="7" t="str">
        <f aca="false">VLOOKUP($B796,'Product Master'!$A$2:$O$5991,11,FALSE())</f>
        <v>N</v>
      </c>
      <c r="L796" s="7" t="str">
        <f aca="false">VLOOKUP($B796,'Product Master'!$A$2:$O$5991,12,FALSE())</f>
        <v>N</v>
      </c>
      <c r="M796" s="3" t="n">
        <v>10</v>
      </c>
      <c r="N796" s="3" t="n">
        <v>38</v>
      </c>
    </row>
    <row r="797" customFormat="false" ht="15" hidden="false" customHeight="true" outlineLevel="0" collapsed="false">
      <c r="A797" s="3" t="s">
        <v>1605</v>
      </c>
      <c r="B797" s="3" t="s">
        <v>1606</v>
      </c>
      <c r="C797" s="4" t="str">
        <f aca="false">VLOOKUP($B797,'Product Master'!$A$2:$O$5991,7,FALSE())</f>
        <v>Dry Grocery</v>
      </c>
      <c r="D797" s="4" t="str">
        <f aca="false">VLOOKUP($B797,'Product Master'!$A$2:$O$5991,8,FALSE())</f>
        <v>Broth &amp; Stock</v>
      </c>
      <c r="E797" s="4" t="str">
        <f aca="false">VLOOKUP($B797,'Product Master'!$A$2:$O$5991,5,FALSE())</f>
        <v>Nutgrove</v>
      </c>
      <c r="F797" s="4" t="str">
        <f aca="false">VLOOKUP($B797,'Product Master'!$A$2:$O$5991,4,FALSE())</f>
        <v>Nutgrove Bone Broth, 32 oz</v>
      </c>
      <c r="G797" s="4" t="str">
        <f aca="false">VLOOKUP($B797,'Product Master'!$A$2:$O$5991,9,FALSE())</f>
        <v>32 oz</v>
      </c>
      <c r="H797" s="5" t="s">
        <v>16</v>
      </c>
      <c r="I797" s="6" t="n">
        <f aca="false">VLOOKUP($B797,'Product Master'!$A$2:$O$5991,14,FALSE())</f>
        <v>4.29</v>
      </c>
      <c r="J797" s="7" t="n">
        <f aca="false">VLOOKUP($B797,'Product Master'!$A$2:$O$5991,13,FALSE())</f>
        <v>8</v>
      </c>
      <c r="K797" s="7" t="str">
        <f aca="false">VLOOKUP($B797,'Product Master'!$A$2:$O$5991,11,FALSE())</f>
        <v>N</v>
      </c>
      <c r="L797" s="7" t="str">
        <f aca="false">VLOOKUP($B797,'Product Master'!$A$2:$O$5991,12,FALSE())</f>
        <v>N</v>
      </c>
      <c r="M797" s="3" t="n">
        <v>36</v>
      </c>
      <c r="N797" s="3" t="n">
        <v>35</v>
      </c>
    </row>
    <row r="798" customFormat="false" ht="15" hidden="false" customHeight="true" outlineLevel="0" collapsed="false">
      <c r="A798" s="3" t="s">
        <v>1607</v>
      </c>
      <c r="B798" s="3" t="s">
        <v>1608</v>
      </c>
      <c r="C798" s="4" t="str">
        <f aca="false">VLOOKUP($B798,'Product Master'!$A$2:$O$5991,7,FALSE())</f>
        <v>Dry Grocery</v>
      </c>
      <c r="D798" s="4" t="str">
        <f aca="false">VLOOKUP($B798,'Product Master'!$A$2:$O$5991,8,FALSE())</f>
        <v>Broth &amp; Stock</v>
      </c>
      <c r="E798" s="4" t="str">
        <f aca="false">VLOOKUP($B798,'Product Master'!$A$2:$O$5991,5,FALSE())</f>
        <v>Kettle Row</v>
      </c>
      <c r="F798" s="4" t="str">
        <f aca="false">VLOOKUP($B798,'Product Master'!$A$2:$O$5991,4,FALSE())</f>
        <v>Kettle Row Bone Broth, 48 oz</v>
      </c>
      <c r="G798" s="4" t="str">
        <f aca="false">VLOOKUP($B798,'Product Master'!$A$2:$O$5991,9,FALSE())</f>
        <v>48 oz</v>
      </c>
      <c r="H798" s="5" t="s">
        <v>16</v>
      </c>
      <c r="I798" s="6" t="n">
        <f aca="false">VLOOKUP($B798,'Product Master'!$A$2:$O$5991,14,FALSE())</f>
        <v>4.39</v>
      </c>
      <c r="J798" s="7" t="n">
        <f aca="false">VLOOKUP($B798,'Product Master'!$A$2:$O$5991,13,FALSE())</f>
        <v>24</v>
      </c>
      <c r="K798" s="7" t="str">
        <f aca="false">VLOOKUP($B798,'Product Master'!$A$2:$O$5991,11,FALSE())</f>
        <v>N</v>
      </c>
      <c r="L798" s="7" t="str">
        <f aca="false">VLOOKUP($B798,'Product Master'!$A$2:$O$5991,12,FALSE())</f>
        <v>N</v>
      </c>
      <c r="M798" s="3" t="n">
        <v>114</v>
      </c>
      <c r="N798" s="3" t="n">
        <v>13</v>
      </c>
    </row>
    <row r="799" customFormat="false" ht="15" hidden="false" customHeight="true" outlineLevel="0" collapsed="false">
      <c r="A799" s="3" t="s">
        <v>1609</v>
      </c>
      <c r="B799" s="3" t="s">
        <v>1610</v>
      </c>
      <c r="C799" s="4" t="str">
        <f aca="false">VLOOKUP($B799,'Product Master'!$A$2:$O$5991,7,FALSE())</f>
        <v>Dry Grocery</v>
      </c>
      <c r="D799" s="4" t="str">
        <f aca="false">VLOOKUP($B799,'Product Master'!$A$2:$O$5991,8,FALSE())</f>
        <v>Broth &amp; Stock</v>
      </c>
      <c r="E799" s="4" t="str">
        <f aca="false">VLOOKUP($B799,'Product Master'!$A$2:$O$5991,5,FALSE())</f>
        <v>Pepperlane</v>
      </c>
      <c r="F799" s="4" t="str">
        <f aca="false">VLOOKUP($B799,'Product Master'!$A$2:$O$5991,4,FALSE())</f>
        <v>Pepperlane Organic Vegetable Broth, 32 oz</v>
      </c>
      <c r="G799" s="4" t="str">
        <f aca="false">VLOOKUP($B799,'Product Master'!$A$2:$O$5991,9,FALSE())</f>
        <v>32 oz</v>
      </c>
      <c r="H799" s="5" t="s">
        <v>16</v>
      </c>
      <c r="I799" s="6" t="n">
        <f aca="false">VLOOKUP($B799,'Product Master'!$A$2:$O$5991,14,FALSE())</f>
        <v>2.49</v>
      </c>
      <c r="J799" s="7" t="n">
        <f aca="false">VLOOKUP($B799,'Product Master'!$A$2:$O$5991,13,FALSE())</f>
        <v>8</v>
      </c>
      <c r="K799" s="7" t="str">
        <f aca="false">VLOOKUP($B799,'Product Master'!$A$2:$O$5991,11,FALSE())</f>
        <v>N</v>
      </c>
      <c r="L799" s="7" t="str">
        <f aca="false">VLOOKUP($B799,'Product Master'!$A$2:$O$5991,12,FALSE())</f>
        <v>N</v>
      </c>
      <c r="M799" s="3" t="n">
        <v>131</v>
      </c>
      <c r="N799" s="3" t="n">
        <v>39</v>
      </c>
    </row>
    <row r="800" customFormat="false" ht="15" hidden="false" customHeight="true" outlineLevel="0" collapsed="false">
      <c r="A800" s="3" t="s">
        <v>1611</v>
      </c>
      <c r="B800" s="3" t="s">
        <v>1612</v>
      </c>
      <c r="C800" s="4" t="str">
        <f aca="false">VLOOKUP($B800,'Product Master'!$A$2:$O$5991,7,FALSE())</f>
        <v>Dry Grocery</v>
      </c>
      <c r="D800" s="4" t="str">
        <f aca="false">VLOOKUP($B800,'Product Master'!$A$2:$O$5991,8,FALSE())</f>
        <v>Broth &amp; Stock</v>
      </c>
      <c r="E800" s="4" t="str">
        <f aca="false">VLOOKUP($B800,'Product Master'!$A$2:$O$5991,5,FALSE())</f>
        <v>Roastport</v>
      </c>
      <c r="F800" s="4" t="str">
        <f aca="false">VLOOKUP($B800,'Product Master'!$A$2:$O$5991,4,FALSE())</f>
        <v>Roastport Organic Vegetable Broth, 48 oz</v>
      </c>
      <c r="G800" s="4" t="str">
        <f aca="false">VLOOKUP($B800,'Product Master'!$A$2:$O$5991,9,FALSE())</f>
        <v>48 oz</v>
      </c>
      <c r="H800" s="5" t="s">
        <v>16</v>
      </c>
      <c r="I800" s="6" t="n">
        <f aca="false">VLOOKUP($B800,'Product Master'!$A$2:$O$5991,14,FALSE())</f>
        <v>4.79</v>
      </c>
      <c r="J800" s="7" t="n">
        <f aca="false">VLOOKUP($B800,'Product Master'!$A$2:$O$5991,13,FALSE())</f>
        <v>24</v>
      </c>
      <c r="K800" s="7" t="str">
        <f aca="false">VLOOKUP($B800,'Product Master'!$A$2:$O$5991,11,FALSE())</f>
        <v>N</v>
      </c>
      <c r="L800" s="7" t="str">
        <f aca="false">VLOOKUP($B800,'Product Master'!$A$2:$O$5991,12,FALSE())</f>
        <v>N</v>
      </c>
      <c r="M800" s="3" t="n">
        <v>85</v>
      </c>
      <c r="N800" s="3" t="n">
        <v>15</v>
      </c>
    </row>
    <row r="801" customFormat="false" ht="15" hidden="false" customHeight="true" outlineLevel="0" collapsed="false">
      <c r="A801" s="3" t="s">
        <v>1613</v>
      </c>
      <c r="B801" s="3" t="s">
        <v>1614</v>
      </c>
      <c r="C801" s="4" t="str">
        <f aca="false">VLOOKUP($B801,'Product Master'!$A$2:$O$5991,7,FALSE())</f>
        <v>Dry Grocery</v>
      </c>
      <c r="D801" s="4" t="str">
        <f aca="false">VLOOKUP($B801,'Product Master'!$A$2:$O$5991,8,FALSE())</f>
        <v>Broth &amp; Stock</v>
      </c>
      <c r="E801" s="4" t="str">
        <f aca="false">VLOOKUP($B801,'Product Master'!$A$2:$O$5991,5,FALSE())</f>
        <v>Orchard Spread</v>
      </c>
      <c r="F801" s="4" t="str">
        <f aca="false">VLOOKUP($B801,'Product Master'!$A$2:$O$5991,4,FALSE())</f>
        <v>Orchard Spread Chicken Broth, 48 oz</v>
      </c>
      <c r="G801" s="4" t="str">
        <f aca="false">VLOOKUP($B801,'Product Master'!$A$2:$O$5991,9,FALSE())</f>
        <v>48 oz</v>
      </c>
      <c r="H801" s="5" t="s">
        <v>16</v>
      </c>
      <c r="I801" s="6" t="n">
        <f aca="false">VLOOKUP($B801,'Product Master'!$A$2:$O$5991,14,FALSE())</f>
        <v>2.99</v>
      </c>
      <c r="J801" s="7" t="n">
        <f aca="false">VLOOKUP($B801,'Product Master'!$A$2:$O$5991,13,FALSE())</f>
        <v>6</v>
      </c>
      <c r="K801" s="7" t="str">
        <f aca="false">VLOOKUP($B801,'Product Master'!$A$2:$O$5991,11,FALSE())</f>
        <v>N</v>
      </c>
      <c r="L801" s="7" t="str">
        <f aca="false">VLOOKUP($B801,'Product Master'!$A$2:$O$5991,12,FALSE())</f>
        <v>N</v>
      </c>
      <c r="M801" s="3" t="n">
        <v>75</v>
      </c>
      <c r="N801" s="3" t="n">
        <v>10</v>
      </c>
    </row>
    <row r="802" customFormat="false" ht="15" hidden="false" customHeight="true" outlineLevel="0" collapsed="false">
      <c r="A802" s="3" t="s">
        <v>1615</v>
      </c>
      <c r="B802" s="3" t="s">
        <v>1616</v>
      </c>
      <c r="C802" s="4" t="str">
        <f aca="false">VLOOKUP($B802,'Product Master'!$A$2:$O$5991,7,FALSE())</f>
        <v>Dry Grocery</v>
      </c>
      <c r="D802" s="4" t="str">
        <f aca="false">VLOOKUP($B802,'Product Master'!$A$2:$O$5991,8,FALSE())</f>
        <v>Broth &amp; Stock</v>
      </c>
      <c r="E802" s="4" t="str">
        <f aca="false">VLOOKUP($B802,'Product Master'!$A$2:$O$5991,5,FALSE())</f>
        <v>Pepperlane</v>
      </c>
      <c r="F802" s="4" t="str">
        <f aca="false">VLOOKUP($B802,'Product Master'!$A$2:$O$5991,4,FALSE())</f>
        <v>Pepperlane Low Sodium Beef Broth, 48 oz</v>
      </c>
      <c r="G802" s="4" t="str">
        <f aca="false">VLOOKUP($B802,'Product Master'!$A$2:$O$5991,9,FALSE())</f>
        <v>48 oz</v>
      </c>
      <c r="H802" s="5" t="s">
        <v>16</v>
      </c>
      <c r="I802" s="6" t="n">
        <f aca="false">VLOOKUP($B802,'Product Master'!$A$2:$O$5991,14,FALSE())</f>
        <v>4.89</v>
      </c>
      <c r="J802" s="7" t="n">
        <f aca="false">VLOOKUP($B802,'Product Master'!$A$2:$O$5991,13,FALSE())</f>
        <v>12</v>
      </c>
      <c r="K802" s="7" t="str">
        <f aca="false">VLOOKUP($B802,'Product Master'!$A$2:$O$5991,11,FALSE())</f>
        <v>N</v>
      </c>
      <c r="L802" s="7" t="str">
        <f aca="false">VLOOKUP($B802,'Product Master'!$A$2:$O$5991,12,FALSE())</f>
        <v>N</v>
      </c>
      <c r="M802" s="3" t="n">
        <v>76</v>
      </c>
      <c r="N802" s="3" t="n">
        <v>32</v>
      </c>
    </row>
    <row r="803" customFormat="false" ht="15" hidden="false" customHeight="true" outlineLevel="0" collapsed="false">
      <c r="A803" s="3" t="s">
        <v>1617</v>
      </c>
      <c r="B803" s="3" t="s">
        <v>1618</v>
      </c>
      <c r="C803" s="4" t="str">
        <f aca="false">VLOOKUP($B803,'Product Master'!$A$2:$O$5991,7,FALSE())</f>
        <v>Dry Grocery</v>
      </c>
      <c r="D803" s="4" t="str">
        <f aca="false">VLOOKUP($B803,'Product Master'!$A$2:$O$5991,8,FALSE())</f>
        <v>Broth &amp; Stock</v>
      </c>
      <c r="E803" s="4" t="str">
        <f aca="false">VLOOKUP($B803,'Product Master'!$A$2:$O$5991,5,FALSE())</f>
        <v>Roastport</v>
      </c>
      <c r="F803" s="4" t="str">
        <f aca="false">VLOOKUP($B803,'Product Master'!$A$2:$O$5991,4,FALSE())</f>
        <v>Roastport Organic Chicken Broth, 48 oz</v>
      </c>
      <c r="G803" s="4" t="str">
        <f aca="false">VLOOKUP($B803,'Product Master'!$A$2:$O$5991,9,FALSE())</f>
        <v>48 oz</v>
      </c>
      <c r="H803" s="5" t="s">
        <v>16</v>
      </c>
      <c r="I803" s="6" t="n">
        <f aca="false">VLOOKUP($B803,'Product Master'!$A$2:$O$5991,14,FALSE())</f>
        <v>3.79</v>
      </c>
      <c r="J803" s="7" t="n">
        <f aca="false">VLOOKUP($B803,'Product Master'!$A$2:$O$5991,13,FALSE())</f>
        <v>12</v>
      </c>
      <c r="K803" s="7" t="str">
        <f aca="false">VLOOKUP($B803,'Product Master'!$A$2:$O$5991,11,FALSE())</f>
        <v>N</v>
      </c>
      <c r="L803" s="7" t="str">
        <f aca="false">VLOOKUP($B803,'Product Master'!$A$2:$O$5991,12,FALSE())</f>
        <v>N</v>
      </c>
      <c r="M803" s="3" t="n">
        <v>119</v>
      </c>
      <c r="N803" s="3" t="n">
        <v>29</v>
      </c>
    </row>
    <row r="804" customFormat="false" ht="15" hidden="false" customHeight="true" outlineLevel="0" collapsed="false">
      <c r="A804" s="3" t="s">
        <v>1619</v>
      </c>
      <c r="B804" s="3" t="s">
        <v>1620</v>
      </c>
      <c r="C804" s="4" t="str">
        <f aca="false">VLOOKUP($B804,'Product Master'!$A$2:$O$5991,7,FALSE())</f>
        <v>Dry Grocery</v>
      </c>
      <c r="D804" s="4" t="str">
        <f aca="false">VLOOKUP($B804,'Product Master'!$A$2:$O$5991,8,FALSE())</f>
        <v>Broth &amp; Stock</v>
      </c>
      <c r="E804" s="4" t="str">
        <f aca="false">VLOOKUP($B804,'Product Master'!$A$2:$O$5991,5,FALSE())</f>
        <v>Redbarn</v>
      </c>
      <c r="F804" s="4" t="str">
        <f aca="false">VLOOKUP($B804,'Product Master'!$A$2:$O$5991,4,FALSE())</f>
        <v>Redbarn Bone Broth, 48 oz</v>
      </c>
      <c r="G804" s="4" t="str">
        <f aca="false">VLOOKUP($B804,'Product Master'!$A$2:$O$5991,9,FALSE())</f>
        <v>48 oz</v>
      </c>
      <c r="H804" s="5" t="s">
        <v>16</v>
      </c>
      <c r="I804" s="6" t="n">
        <f aca="false">VLOOKUP($B804,'Product Master'!$A$2:$O$5991,14,FALSE())</f>
        <v>3.39</v>
      </c>
      <c r="J804" s="7" t="n">
        <f aca="false">VLOOKUP($B804,'Product Master'!$A$2:$O$5991,13,FALSE())</f>
        <v>1</v>
      </c>
      <c r="K804" s="7" t="str">
        <f aca="false">VLOOKUP($B804,'Product Master'!$A$2:$O$5991,11,FALSE())</f>
        <v>N</v>
      </c>
      <c r="L804" s="7" t="str">
        <f aca="false">VLOOKUP($B804,'Product Master'!$A$2:$O$5991,12,FALSE())</f>
        <v>N</v>
      </c>
      <c r="M804" s="3" t="n">
        <v>104</v>
      </c>
      <c r="N804" s="3" t="n">
        <v>22</v>
      </c>
    </row>
    <row r="805" customFormat="false" ht="15" hidden="false" customHeight="true" outlineLevel="0" collapsed="false">
      <c r="A805" s="3" t="s">
        <v>1621</v>
      </c>
      <c r="B805" s="3" t="s">
        <v>1622</v>
      </c>
      <c r="C805" s="4" t="str">
        <f aca="false">VLOOKUP($B805,'Product Master'!$A$2:$O$5991,7,FALSE())</f>
        <v>Dry Grocery</v>
      </c>
      <c r="D805" s="4" t="str">
        <f aca="false">VLOOKUP($B805,'Product Master'!$A$2:$O$5991,8,FALSE())</f>
        <v>Broth &amp; Stock</v>
      </c>
      <c r="E805" s="4" t="str">
        <f aca="false">VLOOKUP($B805,'Product Master'!$A$2:$O$5991,5,FALSE())</f>
        <v>Golden Grain Co.</v>
      </c>
      <c r="F805" s="4" t="str">
        <f aca="false">VLOOKUP($B805,'Product Master'!$A$2:$O$5991,4,FALSE())</f>
        <v>Golden Grain Co. Organic Chicken Broth, 32 oz</v>
      </c>
      <c r="G805" s="4" t="str">
        <f aca="false">VLOOKUP($B805,'Product Master'!$A$2:$O$5991,9,FALSE())</f>
        <v>32 oz</v>
      </c>
      <c r="H805" s="5" t="s">
        <v>16</v>
      </c>
      <c r="I805" s="6" t="n">
        <f aca="false">VLOOKUP($B805,'Product Master'!$A$2:$O$5991,14,FALSE())</f>
        <v>2.99</v>
      </c>
      <c r="J805" s="7" t="n">
        <f aca="false">VLOOKUP($B805,'Product Master'!$A$2:$O$5991,13,FALSE())</f>
        <v>1</v>
      </c>
      <c r="K805" s="7" t="str">
        <f aca="false">VLOOKUP($B805,'Product Master'!$A$2:$O$5991,11,FALSE())</f>
        <v>N</v>
      </c>
      <c r="L805" s="7" t="str">
        <f aca="false">VLOOKUP($B805,'Product Master'!$A$2:$O$5991,12,FALSE())</f>
        <v>N</v>
      </c>
      <c r="M805" s="3" t="n">
        <v>8</v>
      </c>
      <c r="N805" s="3" t="n">
        <v>28</v>
      </c>
    </row>
    <row r="806" customFormat="false" ht="15" hidden="false" customHeight="true" outlineLevel="0" collapsed="false">
      <c r="A806" s="3" t="s">
        <v>1623</v>
      </c>
      <c r="B806" s="3" t="s">
        <v>1624</v>
      </c>
      <c r="C806" s="4" t="str">
        <f aca="false">VLOOKUP($B806,'Product Master'!$A$2:$O$5991,7,FALSE())</f>
        <v>Dry Grocery</v>
      </c>
      <c r="D806" s="4" t="str">
        <f aca="false">VLOOKUP($B806,'Product Master'!$A$2:$O$5991,8,FALSE())</f>
        <v>Broth &amp; Stock</v>
      </c>
      <c r="E806" s="4" t="str">
        <f aca="false">VLOOKUP($B806,'Product Master'!$A$2:$O$5991,5,FALSE())</f>
        <v>Wheatstone</v>
      </c>
      <c r="F806" s="4" t="str">
        <f aca="false">VLOOKUP($B806,'Product Master'!$A$2:$O$5991,4,FALSE())</f>
        <v>Wheatstone Organic Chicken Broth, 32 oz</v>
      </c>
      <c r="G806" s="4" t="str">
        <f aca="false">VLOOKUP($B806,'Product Master'!$A$2:$O$5991,9,FALSE())</f>
        <v>32 oz</v>
      </c>
      <c r="H806" s="5" t="s">
        <v>16</v>
      </c>
      <c r="I806" s="6" t="n">
        <f aca="false">VLOOKUP($B806,'Product Master'!$A$2:$O$5991,14,FALSE())</f>
        <v>4.99</v>
      </c>
      <c r="J806" s="7" t="n">
        <f aca="false">VLOOKUP($B806,'Product Master'!$A$2:$O$5991,13,FALSE())</f>
        <v>8</v>
      </c>
      <c r="K806" s="7" t="str">
        <f aca="false">VLOOKUP($B806,'Product Master'!$A$2:$O$5991,11,FALSE())</f>
        <v>N</v>
      </c>
      <c r="L806" s="7" t="str">
        <f aca="false">VLOOKUP($B806,'Product Master'!$A$2:$O$5991,12,FALSE())</f>
        <v>N</v>
      </c>
      <c r="M806" s="3" t="n">
        <v>110</v>
      </c>
      <c r="N806" s="3" t="n">
        <v>7</v>
      </c>
    </row>
    <row r="807" customFormat="false" ht="15" hidden="false" customHeight="true" outlineLevel="0" collapsed="false">
      <c r="A807" s="3" t="s">
        <v>1625</v>
      </c>
      <c r="B807" s="3" t="s">
        <v>1626</v>
      </c>
      <c r="C807" s="4" t="str">
        <f aca="false">VLOOKUP($B807,'Product Master'!$A$2:$O$5991,7,FALSE())</f>
        <v>Dry Grocery</v>
      </c>
      <c r="D807" s="4" t="str">
        <f aca="false">VLOOKUP($B807,'Product Master'!$A$2:$O$5991,8,FALSE())</f>
        <v>Broth &amp; Stock</v>
      </c>
      <c r="E807" s="4" t="str">
        <f aca="false">VLOOKUP($B807,'Product Master'!$A$2:$O$5991,5,FALSE())</f>
        <v>Kettle Row</v>
      </c>
      <c r="F807" s="4" t="str">
        <f aca="false">VLOOKUP($B807,'Product Master'!$A$2:$O$5991,4,FALSE())</f>
        <v>Kettle Row Chicken Broth, 32 oz</v>
      </c>
      <c r="G807" s="4" t="str">
        <f aca="false">VLOOKUP($B807,'Product Master'!$A$2:$O$5991,9,FALSE())</f>
        <v>32 oz</v>
      </c>
      <c r="H807" s="5" t="s">
        <v>16</v>
      </c>
      <c r="I807" s="6" t="n">
        <f aca="false">VLOOKUP($B807,'Product Master'!$A$2:$O$5991,14,FALSE())</f>
        <v>3.89</v>
      </c>
      <c r="J807" s="7" t="n">
        <f aca="false">VLOOKUP($B807,'Product Master'!$A$2:$O$5991,13,FALSE())</f>
        <v>4</v>
      </c>
      <c r="K807" s="7" t="str">
        <f aca="false">VLOOKUP($B807,'Product Master'!$A$2:$O$5991,11,FALSE())</f>
        <v>N</v>
      </c>
      <c r="L807" s="7" t="str">
        <f aca="false">VLOOKUP($B807,'Product Master'!$A$2:$O$5991,12,FALSE())</f>
        <v>N</v>
      </c>
      <c r="M807" s="3" t="n">
        <v>144</v>
      </c>
      <c r="N807" s="3" t="n">
        <v>26</v>
      </c>
    </row>
    <row r="808" customFormat="false" ht="15" hidden="false" customHeight="true" outlineLevel="0" collapsed="false">
      <c r="A808" s="3" t="s">
        <v>1627</v>
      </c>
      <c r="B808" s="3" t="s">
        <v>1628</v>
      </c>
      <c r="C808" s="4" t="str">
        <f aca="false">VLOOKUP($B808,'Product Master'!$A$2:$O$5991,7,FALSE())</f>
        <v>Dry Grocery</v>
      </c>
      <c r="D808" s="4" t="str">
        <f aca="false">VLOOKUP($B808,'Product Master'!$A$2:$O$5991,8,FALSE())</f>
        <v>Broth &amp; Stock</v>
      </c>
      <c r="E808" s="4" t="str">
        <f aca="false">VLOOKUP($B808,'Product Master'!$A$2:$O$5991,5,FALSE())</f>
        <v>Pepperlane</v>
      </c>
      <c r="F808" s="4" t="str">
        <f aca="false">VLOOKUP($B808,'Product Master'!$A$2:$O$5991,4,FALSE())</f>
        <v>Pepperlane Low Sodium Chicken Broth, 32 oz</v>
      </c>
      <c r="G808" s="4" t="str">
        <f aca="false">VLOOKUP($B808,'Product Master'!$A$2:$O$5991,9,FALSE())</f>
        <v>32 oz</v>
      </c>
      <c r="H808" s="5" t="s">
        <v>16</v>
      </c>
      <c r="I808" s="6" t="n">
        <f aca="false">VLOOKUP($B808,'Product Master'!$A$2:$O$5991,14,FALSE())</f>
        <v>3.99</v>
      </c>
      <c r="J808" s="7" t="n">
        <f aca="false">VLOOKUP($B808,'Product Master'!$A$2:$O$5991,13,FALSE())</f>
        <v>1</v>
      </c>
      <c r="K808" s="7" t="str">
        <f aca="false">VLOOKUP($B808,'Product Master'!$A$2:$O$5991,11,FALSE())</f>
        <v>N</v>
      </c>
      <c r="L808" s="7" t="str">
        <f aca="false">VLOOKUP($B808,'Product Master'!$A$2:$O$5991,12,FALSE())</f>
        <v>N</v>
      </c>
      <c r="M808" s="3" t="n">
        <v>128</v>
      </c>
      <c r="N808" s="3" t="n">
        <v>37</v>
      </c>
    </row>
    <row r="809" customFormat="false" ht="15" hidden="false" customHeight="true" outlineLevel="0" collapsed="false">
      <c r="A809" s="3" t="s">
        <v>1629</v>
      </c>
      <c r="B809" s="3" t="s">
        <v>1630</v>
      </c>
      <c r="C809" s="4" t="str">
        <f aca="false">VLOOKUP($B809,'Product Master'!$A$2:$O$5991,7,FALSE())</f>
        <v>Dry Grocery</v>
      </c>
      <c r="D809" s="4" t="str">
        <f aca="false">VLOOKUP($B809,'Product Master'!$A$2:$O$5991,8,FALSE())</f>
        <v>Broth &amp; Stock</v>
      </c>
      <c r="E809" s="4" t="str">
        <f aca="false">VLOOKUP($B809,'Product Master'!$A$2:$O$5991,5,FALSE())</f>
        <v>Orchard Spread</v>
      </c>
      <c r="F809" s="4" t="str">
        <f aca="false">VLOOKUP($B809,'Product Master'!$A$2:$O$5991,4,FALSE())</f>
        <v>Orchard Spread Organic Vegetable Broth, 32 oz</v>
      </c>
      <c r="G809" s="4" t="str">
        <f aca="false">VLOOKUP($B809,'Product Master'!$A$2:$O$5991,9,FALSE())</f>
        <v>32 oz</v>
      </c>
      <c r="H809" s="5" t="s">
        <v>16</v>
      </c>
      <c r="I809" s="6" t="n">
        <f aca="false">VLOOKUP($B809,'Product Master'!$A$2:$O$5991,14,FALSE())</f>
        <v>2.29</v>
      </c>
      <c r="J809" s="7" t="n">
        <f aca="false">VLOOKUP($B809,'Product Master'!$A$2:$O$5991,13,FALSE())</f>
        <v>2</v>
      </c>
      <c r="K809" s="7" t="str">
        <f aca="false">VLOOKUP($B809,'Product Master'!$A$2:$O$5991,11,FALSE())</f>
        <v>N</v>
      </c>
      <c r="L809" s="7" t="str">
        <f aca="false">VLOOKUP($B809,'Product Master'!$A$2:$O$5991,12,FALSE())</f>
        <v>N</v>
      </c>
      <c r="M809" s="3" t="n">
        <v>24</v>
      </c>
      <c r="N809" s="3" t="n">
        <v>40</v>
      </c>
    </row>
    <row r="810" customFormat="false" ht="15" hidden="false" customHeight="true" outlineLevel="0" collapsed="false">
      <c r="A810" s="3" t="s">
        <v>1631</v>
      </c>
      <c r="B810" s="3" t="s">
        <v>1632</v>
      </c>
      <c r="C810" s="4" t="str">
        <f aca="false">VLOOKUP($B810,'Product Master'!$A$2:$O$5991,7,FALSE())</f>
        <v>Dry Grocery</v>
      </c>
      <c r="D810" s="4" t="str">
        <f aca="false">VLOOKUP($B810,'Product Master'!$A$2:$O$5991,8,FALSE())</f>
        <v>Broth &amp; Stock</v>
      </c>
      <c r="E810" s="4" t="str">
        <f aca="false">VLOOKUP($B810,'Product Master'!$A$2:$O$5991,5,FALSE())</f>
        <v>Golden Grain Co.</v>
      </c>
      <c r="F810" s="4" t="str">
        <f aca="false">VLOOKUP($B810,'Product Master'!$A$2:$O$5991,4,FALSE())</f>
        <v>Golden Grain Co. Organic Bone Broth, 32 oz</v>
      </c>
      <c r="G810" s="4" t="str">
        <f aca="false">VLOOKUP($B810,'Product Master'!$A$2:$O$5991,9,FALSE())</f>
        <v>32 oz</v>
      </c>
      <c r="H810" s="5" t="s">
        <v>16</v>
      </c>
      <c r="I810" s="6" t="n">
        <f aca="false">VLOOKUP($B810,'Product Master'!$A$2:$O$5991,14,FALSE())</f>
        <v>4.89</v>
      </c>
      <c r="J810" s="7" t="n">
        <f aca="false">VLOOKUP($B810,'Product Master'!$A$2:$O$5991,13,FALSE())</f>
        <v>4</v>
      </c>
      <c r="K810" s="7" t="str">
        <f aca="false">VLOOKUP($B810,'Product Master'!$A$2:$O$5991,11,FALSE())</f>
        <v>N</v>
      </c>
      <c r="L810" s="7" t="str">
        <f aca="false">VLOOKUP($B810,'Product Master'!$A$2:$O$5991,12,FALSE())</f>
        <v>N</v>
      </c>
      <c r="M810" s="3" t="n">
        <v>32</v>
      </c>
      <c r="N810" s="3" t="n">
        <v>7</v>
      </c>
    </row>
    <row r="811" customFormat="false" ht="15" hidden="false" customHeight="true" outlineLevel="0" collapsed="false">
      <c r="A811" s="3" t="s">
        <v>1633</v>
      </c>
      <c r="B811" s="3" t="s">
        <v>1634</v>
      </c>
      <c r="C811" s="4" t="str">
        <f aca="false">VLOOKUP($B811,'Product Master'!$A$2:$O$5991,7,FALSE())</f>
        <v>Dry Grocery</v>
      </c>
      <c r="D811" s="4" t="str">
        <f aca="false">VLOOKUP($B811,'Product Master'!$A$2:$O$5991,8,FALSE())</f>
        <v>Broth &amp; Stock</v>
      </c>
      <c r="E811" s="4" t="str">
        <f aca="false">VLOOKUP($B811,'Product Master'!$A$2:$O$5991,5,FALSE())</f>
        <v>Kettle Row</v>
      </c>
      <c r="F811" s="4" t="str">
        <f aca="false">VLOOKUP($B811,'Product Master'!$A$2:$O$5991,4,FALSE())</f>
        <v>Kettle Row Organic Beef Broth, 32 oz</v>
      </c>
      <c r="G811" s="4" t="str">
        <f aca="false">VLOOKUP($B811,'Product Master'!$A$2:$O$5991,9,FALSE())</f>
        <v>32 oz</v>
      </c>
      <c r="H811" s="5" t="s">
        <v>16</v>
      </c>
      <c r="I811" s="6" t="n">
        <f aca="false">VLOOKUP($B811,'Product Master'!$A$2:$O$5991,14,FALSE())</f>
        <v>4.39</v>
      </c>
      <c r="J811" s="7" t="n">
        <f aca="false">VLOOKUP($B811,'Product Master'!$A$2:$O$5991,13,FALSE())</f>
        <v>4</v>
      </c>
      <c r="K811" s="7" t="str">
        <f aca="false">VLOOKUP($B811,'Product Master'!$A$2:$O$5991,11,FALSE())</f>
        <v>N</v>
      </c>
      <c r="L811" s="7" t="str">
        <f aca="false">VLOOKUP($B811,'Product Master'!$A$2:$O$5991,12,FALSE())</f>
        <v>N</v>
      </c>
      <c r="M811" s="3" t="n">
        <v>63</v>
      </c>
      <c r="N811" s="3" t="n">
        <v>8</v>
      </c>
    </row>
    <row r="812" customFormat="false" ht="15" hidden="false" customHeight="true" outlineLevel="0" collapsed="false">
      <c r="A812" s="3" t="s">
        <v>1635</v>
      </c>
      <c r="B812" s="3" t="s">
        <v>1636</v>
      </c>
      <c r="C812" s="4" t="str">
        <f aca="false">VLOOKUP($B812,'Product Master'!$A$2:$O$5991,7,FALSE())</f>
        <v>Dry Grocery</v>
      </c>
      <c r="D812" s="4" t="str">
        <f aca="false">VLOOKUP($B812,'Product Master'!$A$2:$O$5991,8,FALSE())</f>
        <v>Broth &amp; Stock</v>
      </c>
      <c r="E812" s="4" t="str">
        <f aca="false">VLOOKUP($B812,'Product Master'!$A$2:$O$5991,5,FALSE())</f>
        <v>Nutgrove</v>
      </c>
      <c r="F812" s="4" t="str">
        <f aca="false">VLOOKUP($B812,'Product Master'!$A$2:$O$5991,4,FALSE())</f>
        <v>Nutgrove Organic Vegetable Broth, 48 oz</v>
      </c>
      <c r="G812" s="4" t="str">
        <f aca="false">VLOOKUP($B812,'Product Master'!$A$2:$O$5991,9,FALSE())</f>
        <v>48 oz</v>
      </c>
      <c r="H812" s="5" t="s">
        <v>16</v>
      </c>
      <c r="I812" s="6" t="n">
        <f aca="false">VLOOKUP($B812,'Product Master'!$A$2:$O$5991,14,FALSE())</f>
        <v>3.29</v>
      </c>
      <c r="J812" s="7" t="n">
        <f aca="false">VLOOKUP($B812,'Product Master'!$A$2:$O$5991,13,FALSE())</f>
        <v>1</v>
      </c>
      <c r="K812" s="7" t="str">
        <f aca="false">VLOOKUP($B812,'Product Master'!$A$2:$O$5991,11,FALSE())</f>
        <v>N</v>
      </c>
      <c r="L812" s="7" t="str">
        <f aca="false">VLOOKUP($B812,'Product Master'!$A$2:$O$5991,12,FALSE())</f>
        <v>N</v>
      </c>
      <c r="M812" s="3" t="n">
        <v>97</v>
      </c>
      <c r="N812" s="3" t="n">
        <v>11</v>
      </c>
    </row>
    <row r="813" customFormat="false" ht="15" hidden="false" customHeight="true" outlineLevel="0" collapsed="false">
      <c r="A813" s="3" t="s">
        <v>1637</v>
      </c>
      <c r="B813" s="3" t="s">
        <v>1638</v>
      </c>
      <c r="C813" s="4" t="str">
        <f aca="false">VLOOKUP($B813,'Product Master'!$A$2:$O$5991,7,FALSE())</f>
        <v>Dry Grocery</v>
      </c>
      <c r="D813" s="4" t="str">
        <f aca="false">VLOOKUP($B813,'Product Master'!$A$2:$O$5991,8,FALSE())</f>
        <v>Broth &amp; Stock</v>
      </c>
      <c r="E813" s="4" t="str">
        <f aca="false">VLOOKUP($B813,'Product Master'!$A$2:$O$5991,5,FALSE())</f>
        <v>Orchard Spread</v>
      </c>
      <c r="F813" s="4" t="str">
        <f aca="false">VLOOKUP($B813,'Product Master'!$A$2:$O$5991,4,FALSE())</f>
        <v>Orchard Spread Organic Chicken Broth, 32 oz</v>
      </c>
      <c r="G813" s="4" t="str">
        <f aca="false">VLOOKUP($B813,'Product Master'!$A$2:$O$5991,9,FALSE())</f>
        <v>32 oz</v>
      </c>
      <c r="H813" s="5" t="s">
        <v>16</v>
      </c>
      <c r="I813" s="6" t="n">
        <f aca="false">VLOOKUP($B813,'Product Master'!$A$2:$O$5991,14,FALSE())</f>
        <v>3.79</v>
      </c>
      <c r="J813" s="7" t="n">
        <f aca="false">VLOOKUP($B813,'Product Master'!$A$2:$O$5991,13,FALSE())</f>
        <v>2</v>
      </c>
      <c r="K813" s="7" t="str">
        <f aca="false">VLOOKUP($B813,'Product Master'!$A$2:$O$5991,11,FALSE())</f>
        <v>N</v>
      </c>
      <c r="L813" s="7" t="str">
        <f aca="false">VLOOKUP($B813,'Product Master'!$A$2:$O$5991,12,FALSE())</f>
        <v>N</v>
      </c>
      <c r="M813" s="3" t="n">
        <v>26</v>
      </c>
      <c r="N813" s="3" t="n">
        <v>38</v>
      </c>
    </row>
    <row r="814" customFormat="false" ht="15" hidden="false" customHeight="true" outlineLevel="0" collapsed="false">
      <c r="A814" s="3" t="s">
        <v>1639</v>
      </c>
      <c r="B814" s="3" t="s">
        <v>1640</v>
      </c>
      <c r="C814" s="4" t="str">
        <f aca="false">VLOOKUP($B814,'Product Master'!$A$2:$O$5991,7,FALSE())</f>
        <v>Dry Grocery</v>
      </c>
      <c r="D814" s="4" t="str">
        <f aca="false">VLOOKUP($B814,'Product Master'!$A$2:$O$5991,8,FALSE())</f>
        <v>Broth &amp; Stock</v>
      </c>
      <c r="E814" s="4" t="str">
        <f aca="false">VLOOKUP($B814,'Product Master'!$A$2:$O$5991,5,FALSE())</f>
        <v>Roastport</v>
      </c>
      <c r="F814" s="4" t="str">
        <f aca="false">VLOOKUP($B814,'Product Master'!$A$2:$O$5991,4,FALSE())</f>
        <v>Roastport Chicken Broth, 48 oz</v>
      </c>
      <c r="G814" s="4" t="str">
        <f aca="false">VLOOKUP($B814,'Product Master'!$A$2:$O$5991,9,FALSE())</f>
        <v>48 oz</v>
      </c>
      <c r="H814" s="5" t="s">
        <v>16</v>
      </c>
      <c r="I814" s="6" t="n">
        <f aca="false">VLOOKUP($B814,'Product Master'!$A$2:$O$5991,14,FALSE())</f>
        <v>3.29</v>
      </c>
      <c r="J814" s="7" t="n">
        <f aca="false">VLOOKUP($B814,'Product Master'!$A$2:$O$5991,13,FALSE())</f>
        <v>6</v>
      </c>
      <c r="K814" s="7" t="str">
        <f aca="false">VLOOKUP($B814,'Product Master'!$A$2:$O$5991,11,FALSE())</f>
        <v>N</v>
      </c>
      <c r="L814" s="7" t="str">
        <f aca="false">VLOOKUP($B814,'Product Master'!$A$2:$O$5991,12,FALSE())</f>
        <v>N</v>
      </c>
      <c r="M814" s="3" t="n">
        <v>71</v>
      </c>
      <c r="N814" s="3" t="n">
        <v>11</v>
      </c>
    </row>
    <row r="815" customFormat="false" ht="15" hidden="false" customHeight="true" outlineLevel="0" collapsed="false">
      <c r="A815" s="3" t="s">
        <v>1641</v>
      </c>
      <c r="B815" s="3" t="s">
        <v>1642</v>
      </c>
      <c r="C815" s="4" t="str">
        <f aca="false">VLOOKUP($B815,'Product Master'!$A$2:$O$5991,7,FALSE())</f>
        <v>Dry Grocery</v>
      </c>
      <c r="D815" s="4" t="str">
        <f aca="false">VLOOKUP($B815,'Product Master'!$A$2:$O$5991,8,FALSE())</f>
        <v>Broth &amp; Stock</v>
      </c>
      <c r="E815" s="4" t="str">
        <f aca="false">VLOOKUP($B815,'Product Master'!$A$2:$O$5991,5,FALSE())</f>
        <v>Wheatstone</v>
      </c>
      <c r="F815" s="4" t="str">
        <f aca="false">VLOOKUP($B815,'Product Master'!$A$2:$O$5991,4,FALSE())</f>
        <v>Wheatstone Low Sodium Beef Broth, 32 oz</v>
      </c>
      <c r="G815" s="4" t="str">
        <f aca="false">VLOOKUP($B815,'Product Master'!$A$2:$O$5991,9,FALSE())</f>
        <v>32 oz</v>
      </c>
      <c r="H815" s="5" t="s">
        <v>16</v>
      </c>
      <c r="I815" s="6" t="n">
        <f aca="false">VLOOKUP($B815,'Product Master'!$A$2:$O$5991,14,FALSE())</f>
        <v>3.29</v>
      </c>
      <c r="J815" s="7" t="n">
        <f aca="false">VLOOKUP($B815,'Product Master'!$A$2:$O$5991,13,FALSE())</f>
        <v>24</v>
      </c>
      <c r="K815" s="7" t="str">
        <f aca="false">VLOOKUP($B815,'Product Master'!$A$2:$O$5991,11,FALSE())</f>
        <v>N</v>
      </c>
      <c r="L815" s="7" t="str">
        <f aca="false">VLOOKUP($B815,'Product Master'!$A$2:$O$5991,12,FALSE())</f>
        <v>N</v>
      </c>
      <c r="M815" s="3" t="n">
        <v>78</v>
      </c>
      <c r="N815" s="3" t="n">
        <v>15</v>
      </c>
    </row>
    <row r="816" customFormat="false" ht="15" hidden="false" customHeight="true" outlineLevel="0" collapsed="false">
      <c r="A816" s="3" t="s">
        <v>1643</v>
      </c>
      <c r="B816" s="3" t="s">
        <v>1644</v>
      </c>
      <c r="C816" s="4" t="str">
        <f aca="false">VLOOKUP($B816,'Product Master'!$A$2:$O$5991,7,FALSE())</f>
        <v>Dry Grocery</v>
      </c>
      <c r="D816" s="4" t="str">
        <f aca="false">VLOOKUP($B816,'Product Master'!$A$2:$O$5991,8,FALSE())</f>
        <v>Broth &amp; Stock</v>
      </c>
      <c r="E816" s="4" t="str">
        <f aca="false">VLOOKUP($B816,'Product Master'!$A$2:$O$5991,5,FALSE())</f>
        <v>Nutgrove</v>
      </c>
      <c r="F816" s="4" t="str">
        <f aca="false">VLOOKUP($B816,'Product Master'!$A$2:$O$5991,4,FALSE())</f>
        <v>Nutgrove Beef Broth, 32 oz</v>
      </c>
      <c r="G816" s="4" t="str">
        <f aca="false">VLOOKUP($B816,'Product Master'!$A$2:$O$5991,9,FALSE())</f>
        <v>32 oz</v>
      </c>
      <c r="H816" s="5" t="s">
        <v>16</v>
      </c>
      <c r="I816" s="6" t="n">
        <f aca="false">VLOOKUP($B816,'Product Master'!$A$2:$O$5991,14,FALSE())</f>
        <v>4.29</v>
      </c>
      <c r="J816" s="7" t="n">
        <f aca="false">VLOOKUP($B816,'Product Master'!$A$2:$O$5991,13,FALSE())</f>
        <v>4</v>
      </c>
      <c r="K816" s="7" t="str">
        <f aca="false">VLOOKUP($B816,'Product Master'!$A$2:$O$5991,11,FALSE())</f>
        <v>N</v>
      </c>
      <c r="L816" s="7" t="str">
        <f aca="false">VLOOKUP($B816,'Product Master'!$A$2:$O$5991,12,FALSE())</f>
        <v>N</v>
      </c>
      <c r="M816" s="3" t="n">
        <v>122</v>
      </c>
      <c r="N816" s="3" t="n">
        <v>31</v>
      </c>
    </row>
    <row r="817" customFormat="false" ht="15" hidden="false" customHeight="true" outlineLevel="0" collapsed="false">
      <c r="A817" s="3" t="s">
        <v>1645</v>
      </c>
      <c r="B817" s="3" t="s">
        <v>1646</v>
      </c>
      <c r="C817" s="4" t="str">
        <f aca="false">VLOOKUP($B817,'Product Master'!$A$2:$O$5991,7,FALSE())</f>
        <v>Dry Grocery</v>
      </c>
      <c r="D817" s="4" t="str">
        <f aca="false">VLOOKUP($B817,'Product Master'!$A$2:$O$5991,8,FALSE())</f>
        <v>Broth &amp; Stock</v>
      </c>
      <c r="E817" s="4" t="str">
        <f aca="false">VLOOKUP($B817,'Product Master'!$A$2:$O$5991,5,FALSE())</f>
        <v>Harborline</v>
      </c>
      <c r="F817" s="4" t="str">
        <f aca="false">VLOOKUP($B817,'Product Master'!$A$2:$O$5991,4,FALSE())</f>
        <v>Harborline Organic Beef Broth, 32 oz</v>
      </c>
      <c r="G817" s="4" t="str">
        <f aca="false">VLOOKUP($B817,'Product Master'!$A$2:$O$5991,9,FALSE())</f>
        <v>32 oz</v>
      </c>
      <c r="H817" s="5" t="s">
        <v>16</v>
      </c>
      <c r="I817" s="6" t="n">
        <f aca="false">VLOOKUP($B817,'Product Master'!$A$2:$O$5991,14,FALSE())</f>
        <v>3.49</v>
      </c>
      <c r="J817" s="7" t="n">
        <f aca="false">VLOOKUP($B817,'Product Master'!$A$2:$O$5991,13,FALSE())</f>
        <v>2</v>
      </c>
      <c r="K817" s="7" t="str">
        <f aca="false">VLOOKUP($B817,'Product Master'!$A$2:$O$5991,11,FALSE())</f>
        <v>Y</v>
      </c>
      <c r="L817" s="7" t="str">
        <f aca="false">VLOOKUP($B817,'Product Master'!$A$2:$O$5991,12,FALSE())</f>
        <v>N</v>
      </c>
      <c r="M817" s="3" t="n">
        <v>51</v>
      </c>
      <c r="N817" s="3" t="n">
        <v>39</v>
      </c>
    </row>
    <row r="818" customFormat="false" ht="15" hidden="false" customHeight="true" outlineLevel="0" collapsed="false">
      <c r="A818" s="3" t="s">
        <v>1647</v>
      </c>
      <c r="B818" s="3" t="s">
        <v>1648</v>
      </c>
      <c r="C818" s="4" t="str">
        <f aca="false">VLOOKUP($B818,'Product Master'!$A$2:$O$5991,7,FALSE())</f>
        <v>Dry Grocery</v>
      </c>
      <c r="D818" s="4" t="str">
        <f aca="false">VLOOKUP($B818,'Product Master'!$A$2:$O$5991,8,FALSE())</f>
        <v>Broth &amp; Stock</v>
      </c>
      <c r="E818" s="4" t="str">
        <f aca="false">VLOOKUP($B818,'Product Master'!$A$2:$O$5991,5,FALSE())</f>
        <v>Nutgrove</v>
      </c>
      <c r="F818" s="4" t="str">
        <f aca="false">VLOOKUP($B818,'Product Master'!$A$2:$O$5991,4,FALSE())</f>
        <v>Nutgrove Bone Broth, 48 oz</v>
      </c>
      <c r="G818" s="4" t="str">
        <f aca="false">VLOOKUP($B818,'Product Master'!$A$2:$O$5991,9,FALSE())</f>
        <v>48 oz</v>
      </c>
      <c r="H818" s="5" t="s">
        <v>16</v>
      </c>
      <c r="I818" s="6" t="n">
        <f aca="false">VLOOKUP($B818,'Product Master'!$A$2:$O$5991,14,FALSE())</f>
        <v>3.79</v>
      </c>
      <c r="J818" s="7" t="n">
        <f aca="false">VLOOKUP($B818,'Product Master'!$A$2:$O$5991,13,FALSE())</f>
        <v>4</v>
      </c>
      <c r="K818" s="7" t="str">
        <f aca="false">VLOOKUP($B818,'Product Master'!$A$2:$O$5991,11,FALSE())</f>
        <v>N</v>
      </c>
      <c r="L818" s="7" t="str">
        <f aca="false">VLOOKUP($B818,'Product Master'!$A$2:$O$5991,12,FALSE())</f>
        <v>N</v>
      </c>
      <c r="M818" s="3" t="n">
        <v>47</v>
      </c>
      <c r="N818" s="3" t="n">
        <v>38</v>
      </c>
    </row>
    <row r="819" customFormat="false" ht="15" hidden="false" customHeight="true" outlineLevel="0" collapsed="false">
      <c r="A819" s="3" t="s">
        <v>1649</v>
      </c>
      <c r="B819" s="3" t="s">
        <v>1650</v>
      </c>
      <c r="C819" s="4" t="str">
        <f aca="false">VLOOKUP($B819,'Product Master'!$A$2:$O$5991,7,FALSE())</f>
        <v>Dry Grocery</v>
      </c>
      <c r="D819" s="4" t="str">
        <f aca="false">VLOOKUP($B819,'Product Master'!$A$2:$O$5991,8,FALSE())</f>
        <v>Broth &amp; Stock</v>
      </c>
      <c r="E819" s="4" t="str">
        <f aca="false">VLOOKUP($B819,'Product Master'!$A$2:$O$5991,5,FALSE())</f>
        <v>Thrift Row</v>
      </c>
      <c r="F819" s="4" t="str">
        <f aca="false">VLOOKUP($B819,'Product Master'!$A$2:$O$5991,4,FALSE())</f>
        <v>Thrift Row Organic Vegetable Broth, 32 oz</v>
      </c>
      <c r="G819" s="4" t="str">
        <f aca="false">VLOOKUP($B819,'Product Master'!$A$2:$O$5991,9,FALSE())</f>
        <v>32 oz</v>
      </c>
      <c r="H819" s="5" t="s">
        <v>16</v>
      </c>
      <c r="I819" s="6" t="n">
        <f aca="false">VLOOKUP($B819,'Product Master'!$A$2:$O$5991,14,FALSE())</f>
        <v>2.49</v>
      </c>
      <c r="J819" s="7" t="n">
        <f aca="false">VLOOKUP($B819,'Product Master'!$A$2:$O$5991,13,FALSE())</f>
        <v>2</v>
      </c>
      <c r="K819" s="7" t="str">
        <f aca="false">VLOOKUP($B819,'Product Master'!$A$2:$O$5991,11,FALSE())</f>
        <v>Y</v>
      </c>
      <c r="L819" s="7" t="str">
        <f aca="false">VLOOKUP($B819,'Product Master'!$A$2:$O$5991,12,FALSE())</f>
        <v>N</v>
      </c>
      <c r="M819" s="3" t="n">
        <v>146</v>
      </c>
      <c r="N819" s="3" t="n">
        <v>4</v>
      </c>
    </row>
    <row r="820" customFormat="false" ht="15" hidden="false" customHeight="true" outlineLevel="0" collapsed="false">
      <c r="A820" s="3" t="s">
        <v>1651</v>
      </c>
      <c r="B820" s="3" t="s">
        <v>1652</v>
      </c>
      <c r="C820" s="4" t="str">
        <f aca="false">VLOOKUP($B820,'Product Master'!$A$2:$O$5991,7,FALSE())</f>
        <v>Dry Grocery</v>
      </c>
      <c r="D820" s="4" t="str">
        <f aca="false">VLOOKUP($B820,'Product Master'!$A$2:$O$5991,8,FALSE())</f>
        <v>Broth &amp; Stock</v>
      </c>
      <c r="E820" s="4" t="str">
        <f aca="false">VLOOKUP($B820,'Product Master'!$A$2:$O$5991,5,FALSE())</f>
        <v>Thrift Row</v>
      </c>
      <c r="F820" s="4" t="str">
        <f aca="false">VLOOKUP($B820,'Product Master'!$A$2:$O$5991,4,FALSE())</f>
        <v>Thrift Row Chicken Broth, 32 oz</v>
      </c>
      <c r="G820" s="4" t="str">
        <f aca="false">VLOOKUP($B820,'Product Master'!$A$2:$O$5991,9,FALSE())</f>
        <v>32 oz</v>
      </c>
      <c r="H820" s="5" t="s">
        <v>16</v>
      </c>
      <c r="I820" s="6" t="n">
        <f aca="false">VLOOKUP($B820,'Product Master'!$A$2:$O$5991,14,FALSE())</f>
        <v>3.39</v>
      </c>
      <c r="J820" s="7" t="n">
        <f aca="false">VLOOKUP($B820,'Product Master'!$A$2:$O$5991,13,FALSE())</f>
        <v>8</v>
      </c>
      <c r="K820" s="7" t="str">
        <f aca="false">VLOOKUP($B820,'Product Master'!$A$2:$O$5991,11,FALSE())</f>
        <v>Y</v>
      </c>
      <c r="L820" s="7" t="str">
        <f aca="false">VLOOKUP($B820,'Product Master'!$A$2:$O$5991,12,FALSE())</f>
        <v>N</v>
      </c>
      <c r="M820" s="3" t="n">
        <v>24</v>
      </c>
      <c r="N820" s="3" t="n">
        <v>16</v>
      </c>
    </row>
    <row r="821" customFormat="false" ht="15" hidden="false" customHeight="true" outlineLevel="0" collapsed="false">
      <c r="A821" s="3" t="s">
        <v>1653</v>
      </c>
      <c r="B821" s="3" t="s">
        <v>1654</v>
      </c>
      <c r="C821" s="4" t="str">
        <f aca="false">VLOOKUP($B821,'Product Master'!$A$2:$O$5991,7,FALSE())</f>
        <v>Dry Grocery</v>
      </c>
      <c r="D821" s="4" t="str">
        <f aca="false">VLOOKUP($B821,'Product Master'!$A$2:$O$5991,8,FALSE())</f>
        <v>Broth &amp; Stock</v>
      </c>
      <c r="E821" s="4" t="str">
        <f aca="false">VLOOKUP($B821,'Product Master'!$A$2:$O$5991,5,FALSE())</f>
        <v>Wheatstone</v>
      </c>
      <c r="F821" s="4" t="str">
        <f aca="false">VLOOKUP($B821,'Product Master'!$A$2:$O$5991,4,FALSE())</f>
        <v>Wheatstone Beef Broth, 48 oz</v>
      </c>
      <c r="G821" s="4" t="str">
        <f aca="false">VLOOKUP($B821,'Product Master'!$A$2:$O$5991,9,FALSE())</f>
        <v>48 oz</v>
      </c>
      <c r="H821" s="5" t="s">
        <v>16</v>
      </c>
      <c r="I821" s="6" t="n">
        <f aca="false">VLOOKUP($B821,'Product Master'!$A$2:$O$5991,14,FALSE())</f>
        <v>2.29</v>
      </c>
      <c r="J821" s="7" t="n">
        <f aca="false">VLOOKUP($B821,'Product Master'!$A$2:$O$5991,13,FALSE())</f>
        <v>4</v>
      </c>
      <c r="K821" s="7" t="str">
        <f aca="false">VLOOKUP($B821,'Product Master'!$A$2:$O$5991,11,FALSE())</f>
        <v>N</v>
      </c>
      <c r="L821" s="7" t="str">
        <f aca="false">VLOOKUP($B821,'Product Master'!$A$2:$O$5991,12,FALSE())</f>
        <v>N</v>
      </c>
      <c r="M821" s="3" t="n">
        <v>98</v>
      </c>
      <c r="N821" s="3" t="n">
        <v>32</v>
      </c>
    </row>
    <row r="822" customFormat="false" ht="15" hidden="false" customHeight="true" outlineLevel="0" collapsed="false">
      <c r="A822" s="3" t="s">
        <v>1655</v>
      </c>
      <c r="B822" s="3" t="s">
        <v>1656</v>
      </c>
      <c r="C822" s="4" t="str">
        <f aca="false">VLOOKUP($B822,'Product Master'!$A$2:$O$5991,7,FALSE())</f>
        <v>Dry Grocery</v>
      </c>
      <c r="D822" s="4" t="str">
        <f aca="false">VLOOKUP($B822,'Product Master'!$A$2:$O$5991,8,FALSE())</f>
        <v>Broth &amp; Stock</v>
      </c>
      <c r="E822" s="4" t="str">
        <f aca="false">VLOOKUP($B822,'Product Master'!$A$2:$O$5991,5,FALSE())</f>
        <v>Orchard Spread</v>
      </c>
      <c r="F822" s="4" t="str">
        <f aca="false">VLOOKUP($B822,'Product Master'!$A$2:$O$5991,4,FALSE())</f>
        <v>Orchard Spread Organic Bone Broth, 32 oz</v>
      </c>
      <c r="G822" s="4" t="str">
        <f aca="false">VLOOKUP($B822,'Product Master'!$A$2:$O$5991,9,FALSE())</f>
        <v>32 oz</v>
      </c>
      <c r="H822" s="5" t="s">
        <v>16</v>
      </c>
      <c r="I822" s="6" t="n">
        <f aca="false">VLOOKUP($B822,'Product Master'!$A$2:$O$5991,14,FALSE())</f>
        <v>2.79</v>
      </c>
      <c r="J822" s="7" t="n">
        <f aca="false">VLOOKUP($B822,'Product Master'!$A$2:$O$5991,13,FALSE())</f>
        <v>24</v>
      </c>
      <c r="K822" s="7" t="str">
        <f aca="false">VLOOKUP($B822,'Product Master'!$A$2:$O$5991,11,FALSE())</f>
        <v>N</v>
      </c>
      <c r="L822" s="7" t="str">
        <f aca="false">VLOOKUP($B822,'Product Master'!$A$2:$O$5991,12,FALSE())</f>
        <v>N</v>
      </c>
      <c r="M822" s="3" t="n">
        <v>110</v>
      </c>
      <c r="N822" s="3" t="n">
        <v>26</v>
      </c>
    </row>
    <row r="823" customFormat="false" ht="15" hidden="false" customHeight="true" outlineLevel="0" collapsed="false">
      <c r="A823" s="3" t="s">
        <v>1657</v>
      </c>
      <c r="B823" s="3" t="s">
        <v>1658</v>
      </c>
      <c r="C823" s="4" t="str">
        <f aca="false">VLOOKUP($B823,'Product Master'!$A$2:$O$5991,7,FALSE())</f>
        <v>Dry Grocery</v>
      </c>
      <c r="D823" s="4" t="str">
        <f aca="false">VLOOKUP($B823,'Product Master'!$A$2:$O$5991,8,FALSE())</f>
        <v>Broth &amp; Stock</v>
      </c>
      <c r="E823" s="4" t="str">
        <f aca="false">VLOOKUP($B823,'Product Master'!$A$2:$O$5991,5,FALSE())</f>
        <v>Golden Grain Co.</v>
      </c>
      <c r="F823" s="4" t="str">
        <f aca="false">VLOOKUP($B823,'Product Master'!$A$2:$O$5991,4,FALSE())</f>
        <v>Golden Grain Co. Low Sodium Chicken Broth, 48 oz</v>
      </c>
      <c r="G823" s="4" t="str">
        <f aca="false">VLOOKUP($B823,'Product Master'!$A$2:$O$5991,9,FALSE())</f>
        <v>48 oz</v>
      </c>
      <c r="H823" s="5" t="s">
        <v>16</v>
      </c>
      <c r="I823" s="6" t="n">
        <f aca="false">VLOOKUP($B823,'Product Master'!$A$2:$O$5991,14,FALSE())</f>
        <v>3.99</v>
      </c>
      <c r="J823" s="7" t="n">
        <f aca="false">VLOOKUP($B823,'Product Master'!$A$2:$O$5991,13,FALSE())</f>
        <v>4</v>
      </c>
      <c r="K823" s="7" t="str">
        <f aca="false">VLOOKUP($B823,'Product Master'!$A$2:$O$5991,11,FALSE())</f>
        <v>N</v>
      </c>
      <c r="L823" s="7" t="str">
        <f aca="false">VLOOKUP($B823,'Product Master'!$A$2:$O$5991,12,FALSE())</f>
        <v>N</v>
      </c>
      <c r="M823" s="3" t="n">
        <v>140</v>
      </c>
      <c r="N823" s="3" t="n">
        <v>14</v>
      </c>
    </row>
    <row r="824" customFormat="false" ht="15" hidden="false" customHeight="true" outlineLevel="0" collapsed="false">
      <c r="A824" s="3" t="s">
        <v>1659</v>
      </c>
      <c r="B824" s="3" t="s">
        <v>1660</v>
      </c>
      <c r="C824" s="4" t="str">
        <f aca="false">VLOOKUP($B824,'Product Master'!$A$2:$O$5991,7,FALSE())</f>
        <v>Dry Grocery</v>
      </c>
      <c r="D824" s="4" t="str">
        <f aca="false">VLOOKUP($B824,'Product Master'!$A$2:$O$5991,8,FALSE())</f>
        <v>Broth &amp; Stock</v>
      </c>
      <c r="E824" s="4" t="str">
        <f aca="false">VLOOKUP($B824,'Product Master'!$A$2:$O$5991,5,FALSE())</f>
        <v>Kettle Row</v>
      </c>
      <c r="F824" s="4" t="str">
        <f aca="false">VLOOKUP($B824,'Product Master'!$A$2:$O$5991,4,FALSE())</f>
        <v>Kettle Row Bone Broth, 32 oz</v>
      </c>
      <c r="G824" s="4" t="str">
        <f aca="false">VLOOKUP($B824,'Product Master'!$A$2:$O$5991,9,FALSE())</f>
        <v>32 oz</v>
      </c>
      <c r="H824" s="5" t="s">
        <v>16</v>
      </c>
      <c r="I824" s="6" t="n">
        <f aca="false">VLOOKUP($B824,'Product Master'!$A$2:$O$5991,14,FALSE())</f>
        <v>4.89</v>
      </c>
      <c r="J824" s="7" t="n">
        <f aca="false">VLOOKUP($B824,'Product Master'!$A$2:$O$5991,13,FALSE())</f>
        <v>8</v>
      </c>
      <c r="K824" s="7" t="str">
        <f aca="false">VLOOKUP($B824,'Product Master'!$A$2:$O$5991,11,FALSE())</f>
        <v>N</v>
      </c>
      <c r="L824" s="7" t="str">
        <f aca="false">VLOOKUP($B824,'Product Master'!$A$2:$O$5991,12,FALSE())</f>
        <v>N</v>
      </c>
      <c r="M824" s="3" t="n">
        <v>139</v>
      </c>
      <c r="N824" s="3" t="n">
        <v>9</v>
      </c>
    </row>
    <row r="825" customFormat="false" ht="15" hidden="false" customHeight="true" outlineLevel="0" collapsed="false">
      <c r="A825" s="3" t="s">
        <v>1661</v>
      </c>
      <c r="B825" s="3" t="s">
        <v>1662</v>
      </c>
      <c r="C825" s="4" t="str">
        <f aca="false">VLOOKUP($B825,'Product Master'!$A$2:$O$5991,7,FALSE())</f>
        <v>Dry Grocery</v>
      </c>
      <c r="D825" s="4" t="str">
        <f aca="false">VLOOKUP($B825,'Product Master'!$A$2:$O$5991,8,FALSE())</f>
        <v>Broth &amp; Stock</v>
      </c>
      <c r="E825" s="4" t="str">
        <f aca="false">VLOOKUP($B825,'Product Master'!$A$2:$O$5991,5,FALSE())</f>
        <v>Golden Grain Co.</v>
      </c>
      <c r="F825" s="4" t="str">
        <f aca="false">VLOOKUP($B825,'Product Master'!$A$2:$O$5991,4,FALSE())</f>
        <v>Golden Grain Co. Low Sodium Vegetable Broth, 48 oz</v>
      </c>
      <c r="G825" s="4" t="str">
        <f aca="false">VLOOKUP($B825,'Product Master'!$A$2:$O$5991,9,FALSE())</f>
        <v>48 oz</v>
      </c>
      <c r="H825" s="5" t="s">
        <v>16</v>
      </c>
      <c r="I825" s="6" t="n">
        <f aca="false">VLOOKUP($B825,'Product Master'!$A$2:$O$5991,14,FALSE())</f>
        <v>2.39</v>
      </c>
      <c r="J825" s="7" t="n">
        <f aca="false">VLOOKUP($B825,'Product Master'!$A$2:$O$5991,13,FALSE())</f>
        <v>4</v>
      </c>
      <c r="K825" s="7" t="str">
        <f aca="false">VLOOKUP($B825,'Product Master'!$A$2:$O$5991,11,FALSE())</f>
        <v>N</v>
      </c>
      <c r="L825" s="7" t="str">
        <f aca="false">VLOOKUP($B825,'Product Master'!$A$2:$O$5991,12,FALSE())</f>
        <v>N</v>
      </c>
      <c r="M825" s="3" t="n">
        <v>14</v>
      </c>
      <c r="N825" s="3" t="n">
        <v>21</v>
      </c>
    </row>
    <row r="826" customFormat="false" ht="15" hidden="false" customHeight="true" outlineLevel="0" collapsed="false">
      <c r="A826" s="3" t="s">
        <v>1663</v>
      </c>
      <c r="B826" s="3" t="s">
        <v>1664</v>
      </c>
      <c r="C826" s="4" t="str">
        <f aca="false">VLOOKUP($B826,'Product Master'!$A$2:$O$5991,7,FALSE())</f>
        <v>Dry Grocery</v>
      </c>
      <c r="D826" s="4" t="str">
        <f aca="false">VLOOKUP($B826,'Product Master'!$A$2:$O$5991,8,FALSE())</f>
        <v>Broth &amp; Stock</v>
      </c>
      <c r="E826" s="4" t="str">
        <f aca="false">VLOOKUP($B826,'Product Master'!$A$2:$O$5991,5,FALSE())</f>
        <v>Pepperlane</v>
      </c>
      <c r="F826" s="4" t="str">
        <f aca="false">VLOOKUP($B826,'Product Master'!$A$2:$O$5991,4,FALSE())</f>
        <v>Pepperlane Low Sodium Vegetable Broth, 48 oz</v>
      </c>
      <c r="G826" s="4" t="str">
        <f aca="false">VLOOKUP($B826,'Product Master'!$A$2:$O$5991,9,FALSE())</f>
        <v>48 oz</v>
      </c>
      <c r="H826" s="5" t="s">
        <v>16</v>
      </c>
      <c r="I826" s="6" t="n">
        <f aca="false">VLOOKUP($B826,'Product Master'!$A$2:$O$5991,14,FALSE())</f>
        <v>4.99</v>
      </c>
      <c r="J826" s="7" t="n">
        <f aca="false">VLOOKUP($B826,'Product Master'!$A$2:$O$5991,13,FALSE())</f>
        <v>24</v>
      </c>
      <c r="K826" s="7" t="str">
        <f aca="false">VLOOKUP($B826,'Product Master'!$A$2:$O$5991,11,FALSE())</f>
        <v>N</v>
      </c>
      <c r="L826" s="7" t="str">
        <f aca="false">VLOOKUP($B826,'Product Master'!$A$2:$O$5991,12,FALSE())</f>
        <v>N</v>
      </c>
      <c r="M826" s="3" t="n">
        <v>59</v>
      </c>
      <c r="N826" s="3" t="n">
        <v>25</v>
      </c>
    </row>
    <row r="827" customFormat="false" ht="15" hidden="false" customHeight="true" outlineLevel="0" collapsed="false">
      <c r="A827" s="3" t="s">
        <v>1665</v>
      </c>
      <c r="B827" s="3" t="s">
        <v>1666</v>
      </c>
      <c r="C827" s="4" t="str">
        <f aca="false">VLOOKUP($B827,'Product Master'!$A$2:$O$5991,7,FALSE())</f>
        <v>Dry Grocery</v>
      </c>
      <c r="D827" s="4" t="str">
        <f aca="false">VLOOKUP($B827,'Product Master'!$A$2:$O$5991,8,FALSE())</f>
        <v>Broth &amp; Stock</v>
      </c>
      <c r="E827" s="4" t="str">
        <f aca="false">VLOOKUP($B827,'Product Master'!$A$2:$O$5991,5,FALSE())</f>
        <v>Golden Grain Co.</v>
      </c>
      <c r="F827" s="4" t="str">
        <f aca="false">VLOOKUP($B827,'Product Master'!$A$2:$O$5991,4,FALSE())</f>
        <v>Golden Grain Co. Low Sodium Bone Broth, 32 oz</v>
      </c>
      <c r="G827" s="4" t="str">
        <f aca="false">VLOOKUP($B827,'Product Master'!$A$2:$O$5991,9,FALSE())</f>
        <v>32 oz</v>
      </c>
      <c r="H827" s="5" t="s">
        <v>16</v>
      </c>
      <c r="I827" s="6" t="n">
        <f aca="false">VLOOKUP($B827,'Product Master'!$A$2:$O$5991,14,FALSE())</f>
        <v>2.79</v>
      </c>
      <c r="J827" s="7" t="n">
        <f aca="false">VLOOKUP($B827,'Product Master'!$A$2:$O$5991,13,FALSE())</f>
        <v>4</v>
      </c>
      <c r="K827" s="7" t="str">
        <f aca="false">VLOOKUP($B827,'Product Master'!$A$2:$O$5991,11,FALSE())</f>
        <v>N</v>
      </c>
      <c r="L827" s="7" t="str">
        <f aca="false">VLOOKUP($B827,'Product Master'!$A$2:$O$5991,12,FALSE())</f>
        <v>N</v>
      </c>
      <c r="M827" s="3" t="n">
        <v>94</v>
      </c>
      <c r="N827" s="3" t="n">
        <v>10</v>
      </c>
    </row>
    <row r="828" customFormat="false" ht="15" hidden="false" customHeight="true" outlineLevel="0" collapsed="false">
      <c r="A828" s="3" t="s">
        <v>1667</v>
      </c>
      <c r="B828" s="3" t="s">
        <v>1668</v>
      </c>
      <c r="C828" s="4" t="str">
        <f aca="false">VLOOKUP($B828,'Product Master'!$A$2:$O$5991,7,FALSE())</f>
        <v>Dry Grocery</v>
      </c>
      <c r="D828" s="4" t="str">
        <f aca="false">VLOOKUP($B828,'Product Master'!$A$2:$O$5991,8,FALSE())</f>
        <v>Broth &amp; Stock</v>
      </c>
      <c r="E828" s="4" t="str">
        <f aca="false">VLOOKUP($B828,'Product Master'!$A$2:$O$5991,5,FALSE())</f>
        <v>Redbarn</v>
      </c>
      <c r="F828" s="4" t="str">
        <f aca="false">VLOOKUP($B828,'Product Master'!$A$2:$O$5991,4,FALSE())</f>
        <v>Redbarn Low Sodium Chicken Broth, 32 oz</v>
      </c>
      <c r="G828" s="4" t="str">
        <f aca="false">VLOOKUP($B828,'Product Master'!$A$2:$O$5991,9,FALSE())</f>
        <v>32 oz</v>
      </c>
      <c r="H828" s="5" t="s">
        <v>16</v>
      </c>
      <c r="I828" s="6" t="n">
        <f aca="false">VLOOKUP($B828,'Product Master'!$A$2:$O$5991,14,FALSE())</f>
        <v>3.29</v>
      </c>
      <c r="J828" s="7" t="n">
        <f aca="false">VLOOKUP($B828,'Product Master'!$A$2:$O$5991,13,FALSE())</f>
        <v>2</v>
      </c>
      <c r="K828" s="7" t="str">
        <f aca="false">VLOOKUP($B828,'Product Master'!$A$2:$O$5991,11,FALSE())</f>
        <v>N</v>
      </c>
      <c r="L828" s="7" t="str">
        <f aca="false">VLOOKUP($B828,'Product Master'!$A$2:$O$5991,12,FALSE())</f>
        <v>N</v>
      </c>
      <c r="M828" s="3" t="n">
        <v>116</v>
      </c>
      <c r="N828" s="3" t="n">
        <v>16</v>
      </c>
    </row>
    <row r="829" customFormat="false" ht="15" hidden="false" customHeight="true" outlineLevel="0" collapsed="false">
      <c r="A829" s="3" t="s">
        <v>1669</v>
      </c>
      <c r="B829" s="3" t="s">
        <v>1670</v>
      </c>
      <c r="C829" s="4" t="str">
        <f aca="false">VLOOKUP($B829,'Product Master'!$A$2:$O$5991,7,FALSE())</f>
        <v>Dry Grocery</v>
      </c>
      <c r="D829" s="4" t="str">
        <f aca="false">VLOOKUP($B829,'Product Master'!$A$2:$O$5991,8,FALSE())</f>
        <v>Broth &amp; Stock</v>
      </c>
      <c r="E829" s="4" t="str">
        <f aca="false">VLOOKUP($B829,'Product Master'!$A$2:$O$5991,5,FALSE())</f>
        <v>Kettle Row</v>
      </c>
      <c r="F829" s="4" t="str">
        <f aca="false">VLOOKUP($B829,'Product Master'!$A$2:$O$5991,4,FALSE())</f>
        <v>Kettle Row Low Sodium Beef Broth, 48 oz</v>
      </c>
      <c r="G829" s="4" t="str">
        <f aca="false">VLOOKUP($B829,'Product Master'!$A$2:$O$5991,9,FALSE())</f>
        <v>48 oz</v>
      </c>
      <c r="H829" s="5" t="s">
        <v>16</v>
      </c>
      <c r="I829" s="6" t="n">
        <f aca="false">VLOOKUP($B829,'Product Master'!$A$2:$O$5991,14,FALSE())</f>
        <v>2.99</v>
      </c>
      <c r="J829" s="7" t="n">
        <f aca="false">VLOOKUP($B829,'Product Master'!$A$2:$O$5991,13,FALSE())</f>
        <v>24</v>
      </c>
      <c r="K829" s="7" t="str">
        <f aca="false">VLOOKUP($B829,'Product Master'!$A$2:$O$5991,11,FALSE())</f>
        <v>N</v>
      </c>
      <c r="L829" s="7" t="str">
        <f aca="false">VLOOKUP($B829,'Product Master'!$A$2:$O$5991,12,FALSE())</f>
        <v>N</v>
      </c>
      <c r="M829" s="3" t="n">
        <v>64</v>
      </c>
      <c r="N829" s="3" t="n">
        <v>39</v>
      </c>
    </row>
    <row r="830" customFormat="false" ht="15" hidden="false" customHeight="true" outlineLevel="0" collapsed="false">
      <c r="A830" s="3" t="s">
        <v>1671</v>
      </c>
      <c r="B830" s="3" t="s">
        <v>1672</v>
      </c>
      <c r="C830" s="4" t="str">
        <f aca="false">VLOOKUP($B830,'Product Master'!$A$2:$O$5991,7,FALSE())</f>
        <v>Dry Grocery</v>
      </c>
      <c r="D830" s="4" t="str">
        <f aca="false">VLOOKUP($B830,'Product Master'!$A$2:$O$5991,8,FALSE())</f>
        <v>Broth &amp; Stock</v>
      </c>
      <c r="E830" s="4" t="str">
        <f aca="false">VLOOKUP($B830,'Product Master'!$A$2:$O$5991,5,FALSE())</f>
        <v>Redbarn</v>
      </c>
      <c r="F830" s="4" t="str">
        <f aca="false">VLOOKUP($B830,'Product Master'!$A$2:$O$5991,4,FALSE())</f>
        <v>Redbarn Vegetable Broth, 48 oz</v>
      </c>
      <c r="G830" s="4" t="str">
        <f aca="false">VLOOKUP($B830,'Product Master'!$A$2:$O$5991,9,FALSE())</f>
        <v>48 oz</v>
      </c>
      <c r="H830" s="5" t="s">
        <v>16</v>
      </c>
      <c r="I830" s="6" t="n">
        <f aca="false">VLOOKUP($B830,'Product Master'!$A$2:$O$5991,14,FALSE())</f>
        <v>3.89</v>
      </c>
      <c r="J830" s="7" t="n">
        <f aca="false">VLOOKUP($B830,'Product Master'!$A$2:$O$5991,13,FALSE())</f>
        <v>4</v>
      </c>
      <c r="K830" s="7" t="str">
        <f aca="false">VLOOKUP($B830,'Product Master'!$A$2:$O$5991,11,FALSE())</f>
        <v>N</v>
      </c>
      <c r="L830" s="7" t="str">
        <f aca="false">VLOOKUP($B830,'Product Master'!$A$2:$O$5991,12,FALSE())</f>
        <v>N</v>
      </c>
      <c r="M830" s="3" t="n">
        <v>53</v>
      </c>
      <c r="N830" s="3" t="n">
        <v>22</v>
      </c>
    </row>
    <row r="831" customFormat="false" ht="15" hidden="false" customHeight="true" outlineLevel="0" collapsed="false">
      <c r="A831" s="3" t="s">
        <v>1673</v>
      </c>
      <c r="B831" s="3" t="s">
        <v>1674</v>
      </c>
      <c r="C831" s="4" t="str">
        <f aca="false">VLOOKUP($B831,'Product Master'!$A$2:$O$5991,7,FALSE())</f>
        <v>Dry Grocery</v>
      </c>
      <c r="D831" s="4" t="str">
        <f aca="false">VLOOKUP($B831,'Product Master'!$A$2:$O$5991,8,FALSE())</f>
        <v>Broth &amp; Stock</v>
      </c>
      <c r="E831" s="4" t="str">
        <f aca="false">VLOOKUP($B831,'Product Master'!$A$2:$O$5991,5,FALSE())</f>
        <v>Wheatstone</v>
      </c>
      <c r="F831" s="4" t="str">
        <f aca="false">VLOOKUP($B831,'Product Master'!$A$2:$O$5991,4,FALSE())</f>
        <v>Wheatstone Low Sodium Vegetable Broth, 48 oz</v>
      </c>
      <c r="G831" s="4" t="str">
        <f aca="false">VLOOKUP($B831,'Product Master'!$A$2:$O$5991,9,FALSE())</f>
        <v>48 oz</v>
      </c>
      <c r="H831" s="5" t="s">
        <v>16</v>
      </c>
      <c r="I831" s="6" t="n">
        <f aca="false">VLOOKUP($B831,'Product Master'!$A$2:$O$5991,14,FALSE())</f>
        <v>2.39</v>
      </c>
      <c r="J831" s="7" t="n">
        <f aca="false">VLOOKUP($B831,'Product Master'!$A$2:$O$5991,13,FALSE())</f>
        <v>24</v>
      </c>
      <c r="K831" s="7" t="str">
        <f aca="false">VLOOKUP($B831,'Product Master'!$A$2:$O$5991,11,FALSE())</f>
        <v>N</v>
      </c>
      <c r="L831" s="7" t="str">
        <f aca="false">VLOOKUP($B831,'Product Master'!$A$2:$O$5991,12,FALSE())</f>
        <v>N</v>
      </c>
      <c r="M831" s="3" t="n">
        <v>104</v>
      </c>
      <c r="N831" s="3" t="n">
        <v>18</v>
      </c>
    </row>
    <row r="832" customFormat="false" ht="15" hidden="false" customHeight="true" outlineLevel="0" collapsed="false">
      <c r="A832" s="3" t="s">
        <v>1675</v>
      </c>
      <c r="B832" s="3" t="s">
        <v>1676</v>
      </c>
      <c r="C832" s="4" t="str">
        <f aca="false">VLOOKUP($B832,'Product Master'!$A$2:$O$5991,7,FALSE())</f>
        <v>Dry Grocery</v>
      </c>
      <c r="D832" s="4" t="str">
        <f aca="false">VLOOKUP($B832,'Product Master'!$A$2:$O$5991,8,FALSE())</f>
        <v>Broth &amp; Stock</v>
      </c>
      <c r="E832" s="4" t="str">
        <f aca="false">VLOOKUP($B832,'Product Master'!$A$2:$O$5991,5,FALSE())</f>
        <v>Harborline</v>
      </c>
      <c r="F832" s="4" t="str">
        <f aca="false">VLOOKUP($B832,'Product Master'!$A$2:$O$5991,4,FALSE())</f>
        <v>Harborline Organic Bone Broth, 48 oz</v>
      </c>
      <c r="G832" s="4" t="str">
        <f aca="false">VLOOKUP($B832,'Product Master'!$A$2:$O$5991,9,FALSE())</f>
        <v>48 oz</v>
      </c>
      <c r="H832" s="5" t="s">
        <v>16</v>
      </c>
      <c r="I832" s="6" t="n">
        <f aca="false">VLOOKUP($B832,'Product Master'!$A$2:$O$5991,14,FALSE())</f>
        <v>3.79</v>
      </c>
      <c r="J832" s="7" t="n">
        <f aca="false">VLOOKUP($B832,'Product Master'!$A$2:$O$5991,13,FALSE())</f>
        <v>6</v>
      </c>
      <c r="K832" s="7" t="str">
        <f aca="false">VLOOKUP($B832,'Product Master'!$A$2:$O$5991,11,FALSE())</f>
        <v>Y</v>
      </c>
      <c r="L832" s="7" t="str">
        <f aca="false">VLOOKUP($B832,'Product Master'!$A$2:$O$5991,12,FALSE())</f>
        <v>N</v>
      </c>
      <c r="M832" s="3" t="n">
        <v>108</v>
      </c>
      <c r="N832" s="3" t="n">
        <v>25</v>
      </c>
    </row>
    <row r="833" customFormat="false" ht="15" hidden="false" customHeight="true" outlineLevel="0" collapsed="false">
      <c r="A833" s="3" t="s">
        <v>1677</v>
      </c>
      <c r="B833" s="3" t="s">
        <v>1678</v>
      </c>
      <c r="C833" s="4" t="str">
        <f aca="false">VLOOKUP($B833,'Product Master'!$A$2:$O$5991,7,FALSE())</f>
        <v>Dry Grocery</v>
      </c>
      <c r="D833" s="4" t="str">
        <f aca="false">VLOOKUP($B833,'Product Master'!$A$2:$O$5991,8,FALSE())</f>
        <v>Broth &amp; Stock</v>
      </c>
      <c r="E833" s="4" t="str">
        <f aca="false">VLOOKUP($B833,'Product Master'!$A$2:$O$5991,5,FALSE())</f>
        <v>Harborline</v>
      </c>
      <c r="F833" s="4" t="str">
        <f aca="false">VLOOKUP($B833,'Product Master'!$A$2:$O$5991,4,FALSE())</f>
        <v>Harborline Low Sodium Beef Broth, 32 oz</v>
      </c>
      <c r="G833" s="4" t="str">
        <f aca="false">VLOOKUP($B833,'Product Master'!$A$2:$O$5991,9,FALSE())</f>
        <v>32 oz</v>
      </c>
      <c r="H833" s="5" t="s">
        <v>16</v>
      </c>
      <c r="I833" s="6" t="n">
        <f aca="false">VLOOKUP($B833,'Product Master'!$A$2:$O$5991,14,FALSE())</f>
        <v>2.49</v>
      </c>
      <c r="J833" s="7" t="n">
        <f aca="false">VLOOKUP($B833,'Product Master'!$A$2:$O$5991,13,FALSE())</f>
        <v>1</v>
      </c>
      <c r="K833" s="7" t="str">
        <f aca="false">VLOOKUP($B833,'Product Master'!$A$2:$O$5991,11,FALSE())</f>
        <v>Y</v>
      </c>
      <c r="L833" s="7" t="str">
        <f aca="false">VLOOKUP($B833,'Product Master'!$A$2:$O$5991,12,FALSE())</f>
        <v>N</v>
      </c>
      <c r="M833" s="3" t="n">
        <v>110</v>
      </c>
      <c r="N833" s="3" t="n">
        <v>34</v>
      </c>
    </row>
    <row r="834" customFormat="false" ht="15" hidden="false" customHeight="true" outlineLevel="0" collapsed="false">
      <c r="A834" s="3" t="s">
        <v>1679</v>
      </c>
      <c r="B834" s="3" t="s">
        <v>1680</v>
      </c>
      <c r="C834" s="4" t="str">
        <f aca="false">VLOOKUP($B834,'Product Master'!$A$2:$O$5991,7,FALSE())</f>
        <v>Dry Grocery</v>
      </c>
      <c r="D834" s="4" t="str">
        <f aca="false">VLOOKUP($B834,'Product Master'!$A$2:$O$5991,8,FALSE())</f>
        <v>Pasta</v>
      </c>
      <c r="E834" s="4" t="str">
        <f aca="false">VLOOKUP($B834,'Product Master'!$A$2:$O$5991,5,FALSE())</f>
        <v>Kettle Row</v>
      </c>
      <c r="F834" s="4" t="str">
        <f aca="false">VLOOKUP($B834,'Product Master'!$A$2:$O$5991,4,FALSE())</f>
        <v>Kettle Row Organic Egg Noodles, 16 oz</v>
      </c>
      <c r="G834" s="4" t="str">
        <f aca="false">VLOOKUP($B834,'Product Master'!$A$2:$O$5991,9,FALSE())</f>
        <v>16 oz</v>
      </c>
      <c r="H834" s="5" t="s">
        <v>16</v>
      </c>
      <c r="I834" s="6" t="n">
        <f aca="false">VLOOKUP($B834,'Product Master'!$A$2:$O$5991,14,FALSE())</f>
        <v>1.79</v>
      </c>
      <c r="J834" s="7" t="n">
        <f aca="false">VLOOKUP($B834,'Product Master'!$A$2:$O$5991,13,FALSE())</f>
        <v>2</v>
      </c>
      <c r="K834" s="7" t="str">
        <f aca="false">VLOOKUP($B834,'Product Master'!$A$2:$O$5991,11,FALSE())</f>
        <v>N</v>
      </c>
      <c r="L834" s="7" t="str">
        <f aca="false">VLOOKUP($B834,'Product Master'!$A$2:$O$5991,12,FALSE())</f>
        <v>N</v>
      </c>
      <c r="M834" s="3" t="n">
        <v>116</v>
      </c>
      <c r="N834" s="3" t="n">
        <v>21</v>
      </c>
    </row>
    <row r="835" customFormat="false" ht="15" hidden="false" customHeight="true" outlineLevel="0" collapsed="false">
      <c r="A835" s="3" t="s">
        <v>1681</v>
      </c>
      <c r="B835" s="3" t="s">
        <v>1682</v>
      </c>
      <c r="C835" s="4" t="str">
        <f aca="false">VLOOKUP($B835,'Product Master'!$A$2:$O$5991,7,FALSE())</f>
        <v>Dry Grocery</v>
      </c>
      <c r="D835" s="4" t="str">
        <f aca="false">VLOOKUP($B835,'Product Master'!$A$2:$O$5991,8,FALSE())</f>
        <v>Pasta</v>
      </c>
      <c r="E835" s="4" t="str">
        <f aca="false">VLOOKUP($B835,'Product Master'!$A$2:$O$5991,5,FALSE())</f>
        <v>Kettle Row</v>
      </c>
      <c r="F835" s="4" t="str">
        <f aca="false">VLOOKUP($B835,'Product Master'!$A$2:$O$5991,4,FALSE())</f>
        <v>Kettle Row Regular Penne, 16 oz</v>
      </c>
      <c r="G835" s="4" t="str">
        <f aca="false">VLOOKUP($B835,'Product Master'!$A$2:$O$5991,9,FALSE())</f>
        <v>16 oz</v>
      </c>
      <c r="H835" s="5" t="s">
        <v>16</v>
      </c>
      <c r="I835" s="6" t="n">
        <f aca="false">VLOOKUP($B835,'Product Master'!$A$2:$O$5991,14,FALSE())</f>
        <v>3.89</v>
      </c>
      <c r="J835" s="7" t="n">
        <f aca="false">VLOOKUP($B835,'Product Master'!$A$2:$O$5991,13,FALSE())</f>
        <v>2</v>
      </c>
      <c r="K835" s="7" t="str">
        <f aca="false">VLOOKUP($B835,'Product Master'!$A$2:$O$5991,11,FALSE())</f>
        <v>N</v>
      </c>
      <c r="L835" s="7" t="str">
        <f aca="false">VLOOKUP($B835,'Product Master'!$A$2:$O$5991,12,FALSE())</f>
        <v>N</v>
      </c>
      <c r="M835" s="3" t="n">
        <v>83</v>
      </c>
      <c r="N835" s="3" t="n">
        <v>11</v>
      </c>
    </row>
    <row r="836" customFormat="false" ht="15" hidden="false" customHeight="true" outlineLevel="0" collapsed="false">
      <c r="A836" s="3" t="s">
        <v>1683</v>
      </c>
      <c r="B836" s="3" t="s">
        <v>1684</v>
      </c>
      <c r="C836" s="4" t="str">
        <f aca="false">VLOOKUP($B836,'Product Master'!$A$2:$O$5991,7,FALSE())</f>
        <v>Dry Grocery</v>
      </c>
      <c r="D836" s="4" t="str">
        <f aca="false">VLOOKUP($B836,'Product Master'!$A$2:$O$5991,8,FALSE())</f>
        <v>Pasta</v>
      </c>
      <c r="E836" s="4" t="str">
        <f aca="false">VLOOKUP($B836,'Product Master'!$A$2:$O$5991,5,FALSE())</f>
        <v>Roastport</v>
      </c>
      <c r="F836" s="4" t="str">
        <f aca="false">VLOOKUP($B836,'Product Master'!$A$2:$O$5991,4,FALSE())</f>
        <v>Roastport Gluten-Free Egg Noodles, 12 oz</v>
      </c>
      <c r="G836" s="4" t="str">
        <f aca="false">VLOOKUP($B836,'Product Master'!$A$2:$O$5991,9,FALSE())</f>
        <v>12 oz</v>
      </c>
      <c r="H836" s="5" t="s">
        <v>16</v>
      </c>
      <c r="I836" s="6" t="n">
        <f aca="false">VLOOKUP($B836,'Product Master'!$A$2:$O$5991,14,FALSE())</f>
        <v>3.89</v>
      </c>
      <c r="J836" s="7" t="n">
        <f aca="false">VLOOKUP($B836,'Product Master'!$A$2:$O$5991,13,FALSE())</f>
        <v>1</v>
      </c>
      <c r="K836" s="7" t="str">
        <f aca="false">VLOOKUP($B836,'Product Master'!$A$2:$O$5991,11,FALSE())</f>
        <v>N</v>
      </c>
      <c r="L836" s="7" t="str">
        <f aca="false">VLOOKUP($B836,'Product Master'!$A$2:$O$5991,12,FALSE())</f>
        <v>N</v>
      </c>
      <c r="M836" s="3" t="n">
        <v>36</v>
      </c>
      <c r="N836" s="3" t="n">
        <v>30</v>
      </c>
    </row>
    <row r="837" customFormat="false" ht="15" hidden="false" customHeight="true" outlineLevel="0" collapsed="false">
      <c r="A837" s="3" t="s">
        <v>1685</v>
      </c>
      <c r="B837" s="3" t="s">
        <v>1686</v>
      </c>
      <c r="C837" s="4" t="str">
        <f aca="false">VLOOKUP($B837,'Product Master'!$A$2:$O$5991,7,FALSE())</f>
        <v>Dry Grocery</v>
      </c>
      <c r="D837" s="4" t="str">
        <f aca="false">VLOOKUP($B837,'Product Master'!$A$2:$O$5991,8,FALSE())</f>
        <v>Pasta</v>
      </c>
      <c r="E837" s="4" t="str">
        <f aca="false">VLOOKUP($B837,'Product Master'!$A$2:$O$5991,5,FALSE())</f>
        <v>Orchard Spread</v>
      </c>
      <c r="F837" s="4" t="str">
        <f aca="false">VLOOKUP($B837,'Product Master'!$A$2:$O$5991,4,FALSE())</f>
        <v>Orchard Spread Organic Lasagna Noodles, 16 oz</v>
      </c>
      <c r="G837" s="4" t="str">
        <f aca="false">VLOOKUP($B837,'Product Master'!$A$2:$O$5991,9,FALSE())</f>
        <v>16 oz</v>
      </c>
      <c r="H837" s="5" t="s">
        <v>16</v>
      </c>
      <c r="I837" s="6" t="n">
        <f aca="false">VLOOKUP($B837,'Product Master'!$A$2:$O$5991,14,FALSE())</f>
        <v>2.29</v>
      </c>
      <c r="J837" s="7" t="n">
        <f aca="false">VLOOKUP($B837,'Product Master'!$A$2:$O$5991,13,FALSE())</f>
        <v>4</v>
      </c>
      <c r="K837" s="7" t="str">
        <f aca="false">VLOOKUP($B837,'Product Master'!$A$2:$O$5991,11,FALSE())</f>
        <v>N</v>
      </c>
      <c r="L837" s="7" t="str">
        <f aca="false">VLOOKUP($B837,'Product Master'!$A$2:$O$5991,12,FALSE())</f>
        <v>N</v>
      </c>
      <c r="M837" s="3" t="n">
        <v>80</v>
      </c>
      <c r="N837" s="3" t="n">
        <v>8</v>
      </c>
    </row>
    <row r="838" customFormat="false" ht="15" hidden="false" customHeight="true" outlineLevel="0" collapsed="false">
      <c r="A838" s="3" t="s">
        <v>1687</v>
      </c>
      <c r="B838" s="3" t="s">
        <v>1688</v>
      </c>
      <c r="C838" s="4" t="str">
        <f aca="false">VLOOKUP($B838,'Product Master'!$A$2:$O$5991,7,FALSE())</f>
        <v>Dry Grocery</v>
      </c>
      <c r="D838" s="4" t="str">
        <f aca="false">VLOOKUP($B838,'Product Master'!$A$2:$O$5991,8,FALSE())</f>
        <v>Pasta</v>
      </c>
      <c r="E838" s="4" t="str">
        <f aca="false">VLOOKUP($B838,'Product Master'!$A$2:$O$5991,5,FALSE())</f>
        <v>Roastport</v>
      </c>
      <c r="F838" s="4" t="str">
        <f aca="false">VLOOKUP($B838,'Product Master'!$A$2:$O$5991,4,FALSE())</f>
        <v>Roastport Whole Wheat Elbow Macaroni, 24 oz</v>
      </c>
      <c r="G838" s="4" t="str">
        <f aca="false">VLOOKUP($B838,'Product Master'!$A$2:$O$5991,9,FALSE())</f>
        <v>24 oz</v>
      </c>
      <c r="H838" s="5" t="s">
        <v>16</v>
      </c>
      <c r="I838" s="6" t="n">
        <f aca="false">VLOOKUP($B838,'Product Master'!$A$2:$O$5991,14,FALSE())</f>
        <v>1.49</v>
      </c>
      <c r="J838" s="7" t="n">
        <f aca="false">VLOOKUP($B838,'Product Master'!$A$2:$O$5991,13,FALSE())</f>
        <v>8</v>
      </c>
      <c r="K838" s="7" t="str">
        <f aca="false">VLOOKUP($B838,'Product Master'!$A$2:$O$5991,11,FALSE())</f>
        <v>N</v>
      </c>
      <c r="L838" s="7" t="str">
        <f aca="false">VLOOKUP($B838,'Product Master'!$A$2:$O$5991,12,FALSE())</f>
        <v>N</v>
      </c>
      <c r="M838" s="3" t="n">
        <v>82</v>
      </c>
      <c r="N838" s="3" t="n">
        <v>39</v>
      </c>
    </row>
    <row r="839" customFormat="false" ht="15" hidden="false" customHeight="true" outlineLevel="0" collapsed="false">
      <c r="A839" s="3" t="s">
        <v>1689</v>
      </c>
      <c r="B839" s="3" t="s">
        <v>1690</v>
      </c>
      <c r="C839" s="4" t="str">
        <f aca="false">VLOOKUP($B839,'Product Master'!$A$2:$O$5991,7,FALSE())</f>
        <v>Dry Grocery</v>
      </c>
      <c r="D839" s="4" t="str">
        <f aca="false">VLOOKUP($B839,'Product Master'!$A$2:$O$5991,8,FALSE())</f>
        <v>Pasta</v>
      </c>
      <c r="E839" s="4" t="str">
        <f aca="false">VLOOKUP($B839,'Product Master'!$A$2:$O$5991,5,FALSE())</f>
        <v>Thrift Row</v>
      </c>
      <c r="F839" s="4" t="str">
        <f aca="false">VLOOKUP($B839,'Product Master'!$A$2:$O$5991,4,FALSE())</f>
        <v>Thrift Row Organic Lasagna Noodles, 12 oz</v>
      </c>
      <c r="G839" s="4" t="str">
        <f aca="false">VLOOKUP($B839,'Product Master'!$A$2:$O$5991,9,FALSE())</f>
        <v>12 oz</v>
      </c>
      <c r="H839" s="5" t="s">
        <v>16</v>
      </c>
      <c r="I839" s="6" t="n">
        <f aca="false">VLOOKUP($B839,'Product Master'!$A$2:$O$5991,14,FALSE())</f>
        <v>2.29</v>
      </c>
      <c r="J839" s="7" t="n">
        <f aca="false">VLOOKUP($B839,'Product Master'!$A$2:$O$5991,13,FALSE())</f>
        <v>4</v>
      </c>
      <c r="K839" s="7" t="str">
        <f aca="false">VLOOKUP($B839,'Product Master'!$A$2:$O$5991,11,FALSE())</f>
        <v>Y</v>
      </c>
      <c r="L839" s="7" t="str">
        <f aca="false">VLOOKUP($B839,'Product Master'!$A$2:$O$5991,12,FALSE())</f>
        <v>N</v>
      </c>
      <c r="M839" s="3" t="n">
        <v>127</v>
      </c>
      <c r="N839" s="3" t="n">
        <v>33</v>
      </c>
    </row>
    <row r="840" customFormat="false" ht="15" hidden="false" customHeight="true" outlineLevel="0" collapsed="false">
      <c r="A840" s="3" t="s">
        <v>1691</v>
      </c>
      <c r="B840" s="3" t="s">
        <v>1692</v>
      </c>
      <c r="C840" s="4" t="str">
        <f aca="false">VLOOKUP($B840,'Product Master'!$A$2:$O$5991,7,FALSE())</f>
        <v>Dry Grocery</v>
      </c>
      <c r="D840" s="4" t="str">
        <f aca="false">VLOOKUP($B840,'Product Master'!$A$2:$O$5991,8,FALSE())</f>
        <v>Pasta</v>
      </c>
      <c r="E840" s="4" t="str">
        <f aca="false">VLOOKUP($B840,'Product Master'!$A$2:$O$5991,5,FALSE())</f>
        <v>Redbarn</v>
      </c>
      <c r="F840" s="4" t="str">
        <f aca="false">VLOOKUP($B840,'Product Master'!$A$2:$O$5991,4,FALSE())</f>
        <v>Redbarn Organic Egg Noodles, 24 oz</v>
      </c>
      <c r="G840" s="4" t="str">
        <f aca="false">VLOOKUP($B840,'Product Master'!$A$2:$O$5991,9,FALSE())</f>
        <v>24 oz</v>
      </c>
      <c r="H840" s="5" t="s">
        <v>16</v>
      </c>
      <c r="I840" s="6" t="n">
        <f aca="false">VLOOKUP($B840,'Product Master'!$A$2:$O$5991,14,FALSE())</f>
        <v>1.39</v>
      </c>
      <c r="J840" s="7" t="n">
        <f aca="false">VLOOKUP($B840,'Product Master'!$A$2:$O$5991,13,FALSE())</f>
        <v>8</v>
      </c>
      <c r="K840" s="7" t="str">
        <f aca="false">VLOOKUP($B840,'Product Master'!$A$2:$O$5991,11,FALSE())</f>
        <v>N</v>
      </c>
      <c r="L840" s="7" t="str">
        <f aca="false">VLOOKUP($B840,'Product Master'!$A$2:$O$5991,12,FALSE())</f>
        <v>N</v>
      </c>
      <c r="M840" s="3" t="n">
        <v>103</v>
      </c>
      <c r="N840" s="3" t="n">
        <v>24</v>
      </c>
    </row>
    <row r="841" customFormat="false" ht="15" hidden="false" customHeight="true" outlineLevel="0" collapsed="false">
      <c r="A841" s="3" t="s">
        <v>1693</v>
      </c>
      <c r="B841" s="3" t="s">
        <v>1694</v>
      </c>
      <c r="C841" s="4" t="str">
        <f aca="false">VLOOKUP($B841,'Product Master'!$A$2:$O$5991,7,FALSE())</f>
        <v>Dry Grocery</v>
      </c>
      <c r="D841" s="4" t="str">
        <f aca="false">VLOOKUP($B841,'Product Master'!$A$2:$O$5991,8,FALSE())</f>
        <v>Pasta</v>
      </c>
      <c r="E841" s="4" t="str">
        <f aca="false">VLOOKUP($B841,'Product Master'!$A$2:$O$5991,5,FALSE())</f>
        <v>Roastport</v>
      </c>
      <c r="F841" s="4" t="str">
        <f aca="false">VLOOKUP($B841,'Product Master'!$A$2:$O$5991,4,FALSE())</f>
        <v>Roastport Whole Wheat Lasagna Noodles, 24 oz</v>
      </c>
      <c r="G841" s="4" t="str">
        <f aca="false">VLOOKUP($B841,'Product Master'!$A$2:$O$5991,9,FALSE())</f>
        <v>24 oz</v>
      </c>
      <c r="H841" s="5" t="s">
        <v>16</v>
      </c>
      <c r="I841" s="6" t="n">
        <f aca="false">VLOOKUP($B841,'Product Master'!$A$2:$O$5991,14,FALSE())</f>
        <v>2.39</v>
      </c>
      <c r="J841" s="7" t="n">
        <f aca="false">VLOOKUP($B841,'Product Master'!$A$2:$O$5991,13,FALSE())</f>
        <v>2</v>
      </c>
      <c r="K841" s="7" t="str">
        <f aca="false">VLOOKUP($B841,'Product Master'!$A$2:$O$5991,11,FALSE())</f>
        <v>N</v>
      </c>
      <c r="L841" s="7" t="str">
        <f aca="false">VLOOKUP($B841,'Product Master'!$A$2:$O$5991,12,FALSE())</f>
        <v>N</v>
      </c>
      <c r="M841" s="3" t="n">
        <v>100</v>
      </c>
      <c r="N841" s="3" t="n">
        <v>10</v>
      </c>
    </row>
    <row r="842" customFormat="false" ht="15" hidden="false" customHeight="true" outlineLevel="0" collapsed="false">
      <c r="A842" s="3" t="s">
        <v>1695</v>
      </c>
      <c r="B842" s="3" t="s">
        <v>1696</v>
      </c>
      <c r="C842" s="4" t="str">
        <f aca="false">VLOOKUP($B842,'Product Master'!$A$2:$O$5991,7,FALSE())</f>
        <v>Dry Grocery</v>
      </c>
      <c r="D842" s="4" t="str">
        <f aca="false">VLOOKUP($B842,'Product Master'!$A$2:$O$5991,8,FALSE())</f>
        <v>Pasta</v>
      </c>
      <c r="E842" s="4" t="str">
        <f aca="false">VLOOKUP($B842,'Product Master'!$A$2:$O$5991,5,FALSE())</f>
        <v>Nutgrove</v>
      </c>
      <c r="F842" s="4" t="str">
        <f aca="false">VLOOKUP($B842,'Product Master'!$A$2:$O$5991,4,FALSE())</f>
        <v>Nutgrove Whole Wheat Penne, 24 oz</v>
      </c>
      <c r="G842" s="4" t="str">
        <f aca="false">VLOOKUP($B842,'Product Master'!$A$2:$O$5991,9,FALSE())</f>
        <v>24 oz</v>
      </c>
      <c r="H842" s="5" t="s">
        <v>16</v>
      </c>
      <c r="I842" s="6" t="n">
        <f aca="false">VLOOKUP($B842,'Product Master'!$A$2:$O$5991,14,FALSE())</f>
        <v>1.49</v>
      </c>
      <c r="J842" s="7" t="n">
        <f aca="false">VLOOKUP($B842,'Product Master'!$A$2:$O$5991,13,FALSE())</f>
        <v>8</v>
      </c>
      <c r="K842" s="7" t="str">
        <f aca="false">VLOOKUP($B842,'Product Master'!$A$2:$O$5991,11,FALSE())</f>
        <v>N</v>
      </c>
      <c r="L842" s="7" t="str">
        <f aca="false">VLOOKUP($B842,'Product Master'!$A$2:$O$5991,12,FALSE())</f>
        <v>N</v>
      </c>
      <c r="M842" s="3" t="n">
        <v>25</v>
      </c>
      <c r="N842" s="3" t="n">
        <v>4</v>
      </c>
    </row>
    <row r="843" customFormat="false" ht="15" hidden="false" customHeight="true" outlineLevel="0" collapsed="false">
      <c r="A843" s="3" t="s">
        <v>1697</v>
      </c>
      <c r="B843" s="3" t="s">
        <v>1698</v>
      </c>
      <c r="C843" s="4" t="str">
        <f aca="false">VLOOKUP($B843,'Product Master'!$A$2:$O$5991,7,FALSE())</f>
        <v>Dry Grocery</v>
      </c>
      <c r="D843" s="4" t="str">
        <f aca="false">VLOOKUP($B843,'Product Master'!$A$2:$O$5991,8,FALSE())</f>
        <v>Pasta</v>
      </c>
      <c r="E843" s="4" t="str">
        <f aca="false">VLOOKUP($B843,'Product Master'!$A$2:$O$5991,5,FALSE())</f>
        <v>Harborline</v>
      </c>
      <c r="F843" s="4" t="str">
        <f aca="false">VLOOKUP($B843,'Product Master'!$A$2:$O$5991,4,FALSE())</f>
        <v>Harborline Organic Rotini, 12 oz</v>
      </c>
      <c r="G843" s="4" t="str">
        <f aca="false">VLOOKUP($B843,'Product Master'!$A$2:$O$5991,9,FALSE())</f>
        <v>12 oz</v>
      </c>
      <c r="H843" s="5" t="s">
        <v>16</v>
      </c>
      <c r="I843" s="6" t="n">
        <f aca="false">VLOOKUP($B843,'Product Master'!$A$2:$O$5991,14,FALSE())</f>
        <v>1.89</v>
      </c>
      <c r="J843" s="7" t="n">
        <f aca="false">VLOOKUP($B843,'Product Master'!$A$2:$O$5991,13,FALSE())</f>
        <v>6</v>
      </c>
      <c r="K843" s="7" t="str">
        <f aca="false">VLOOKUP($B843,'Product Master'!$A$2:$O$5991,11,FALSE())</f>
        <v>Y</v>
      </c>
      <c r="L843" s="7" t="str">
        <f aca="false">VLOOKUP($B843,'Product Master'!$A$2:$O$5991,12,FALSE())</f>
        <v>N</v>
      </c>
      <c r="M843" s="3" t="n">
        <v>17</v>
      </c>
      <c r="N843" s="3" t="n">
        <v>16</v>
      </c>
    </row>
    <row r="844" customFormat="false" ht="15" hidden="false" customHeight="true" outlineLevel="0" collapsed="false">
      <c r="A844" s="3" t="s">
        <v>1699</v>
      </c>
      <c r="B844" s="3" t="s">
        <v>1700</v>
      </c>
      <c r="C844" s="4" t="str">
        <f aca="false">VLOOKUP($B844,'Product Master'!$A$2:$O$5991,7,FALSE())</f>
        <v>Dry Grocery</v>
      </c>
      <c r="D844" s="4" t="str">
        <f aca="false">VLOOKUP($B844,'Product Master'!$A$2:$O$5991,8,FALSE())</f>
        <v>Pasta</v>
      </c>
      <c r="E844" s="4" t="str">
        <f aca="false">VLOOKUP($B844,'Product Master'!$A$2:$O$5991,5,FALSE())</f>
        <v>Roastport</v>
      </c>
      <c r="F844" s="4" t="str">
        <f aca="false">VLOOKUP($B844,'Product Master'!$A$2:$O$5991,4,FALSE())</f>
        <v>Roastport Gluten-Free Lasagna Noodles, 12 oz</v>
      </c>
      <c r="G844" s="4" t="str">
        <f aca="false">VLOOKUP($B844,'Product Master'!$A$2:$O$5991,9,FALSE())</f>
        <v>12 oz</v>
      </c>
      <c r="H844" s="5" t="s">
        <v>16</v>
      </c>
      <c r="I844" s="6" t="n">
        <f aca="false">VLOOKUP($B844,'Product Master'!$A$2:$O$5991,14,FALSE())</f>
        <v>3.99</v>
      </c>
      <c r="J844" s="7" t="n">
        <f aca="false">VLOOKUP($B844,'Product Master'!$A$2:$O$5991,13,FALSE())</f>
        <v>8</v>
      </c>
      <c r="K844" s="7" t="str">
        <f aca="false">VLOOKUP($B844,'Product Master'!$A$2:$O$5991,11,FALSE())</f>
        <v>N</v>
      </c>
      <c r="L844" s="7" t="str">
        <f aca="false">VLOOKUP($B844,'Product Master'!$A$2:$O$5991,12,FALSE())</f>
        <v>N</v>
      </c>
      <c r="M844" s="3" t="n">
        <v>44</v>
      </c>
      <c r="N844" s="3" t="n">
        <v>16</v>
      </c>
    </row>
    <row r="845" customFormat="false" ht="15" hidden="false" customHeight="true" outlineLevel="0" collapsed="false">
      <c r="A845" s="3" t="s">
        <v>1701</v>
      </c>
      <c r="B845" s="3" t="s">
        <v>1702</v>
      </c>
      <c r="C845" s="4" t="str">
        <f aca="false">VLOOKUP($B845,'Product Master'!$A$2:$O$5991,7,FALSE())</f>
        <v>Dry Grocery</v>
      </c>
      <c r="D845" s="4" t="str">
        <f aca="false">VLOOKUP($B845,'Product Master'!$A$2:$O$5991,8,FALSE())</f>
        <v>Pasta</v>
      </c>
      <c r="E845" s="4" t="str">
        <f aca="false">VLOOKUP($B845,'Product Master'!$A$2:$O$5991,5,FALSE())</f>
        <v>Pepperlane</v>
      </c>
      <c r="F845" s="4" t="str">
        <f aca="false">VLOOKUP($B845,'Product Master'!$A$2:$O$5991,4,FALSE())</f>
        <v>Pepperlane Regular Spaghetti, 12 oz</v>
      </c>
      <c r="G845" s="4" t="str">
        <f aca="false">VLOOKUP($B845,'Product Master'!$A$2:$O$5991,9,FALSE())</f>
        <v>12 oz</v>
      </c>
      <c r="H845" s="5" t="s">
        <v>16</v>
      </c>
      <c r="I845" s="6" t="n">
        <f aca="false">VLOOKUP($B845,'Product Master'!$A$2:$O$5991,14,FALSE())</f>
        <v>1.79</v>
      </c>
      <c r="J845" s="7" t="n">
        <f aca="false">VLOOKUP($B845,'Product Master'!$A$2:$O$5991,13,FALSE())</f>
        <v>12</v>
      </c>
      <c r="K845" s="7" t="str">
        <f aca="false">VLOOKUP($B845,'Product Master'!$A$2:$O$5991,11,FALSE())</f>
        <v>N</v>
      </c>
      <c r="L845" s="7" t="str">
        <f aca="false">VLOOKUP($B845,'Product Master'!$A$2:$O$5991,12,FALSE())</f>
        <v>N</v>
      </c>
      <c r="M845" s="3" t="n">
        <v>147</v>
      </c>
      <c r="N845" s="3" t="n">
        <v>34</v>
      </c>
    </row>
    <row r="846" customFormat="false" ht="15" hidden="false" customHeight="true" outlineLevel="0" collapsed="false">
      <c r="A846" s="3" t="s">
        <v>1703</v>
      </c>
      <c r="B846" s="3" t="s">
        <v>1704</v>
      </c>
      <c r="C846" s="4" t="str">
        <f aca="false">VLOOKUP($B846,'Product Master'!$A$2:$O$5991,7,FALSE())</f>
        <v>Dry Grocery</v>
      </c>
      <c r="D846" s="4" t="str">
        <f aca="false">VLOOKUP($B846,'Product Master'!$A$2:$O$5991,8,FALSE())</f>
        <v>Pasta</v>
      </c>
      <c r="E846" s="4" t="str">
        <f aca="false">VLOOKUP($B846,'Product Master'!$A$2:$O$5991,5,FALSE())</f>
        <v>Pepperlane</v>
      </c>
      <c r="F846" s="4" t="str">
        <f aca="false">VLOOKUP($B846,'Product Master'!$A$2:$O$5991,4,FALSE())</f>
        <v>Pepperlane Whole Wheat Spaghetti, 24 oz</v>
      </c>
      <c r="G846" s="4" t="str">
        <f aca="false">VLOOKUP($B846,'Product Master'!$A$2:$O$5991,9,FALSE())</f>
        <v>24 oz</v>
      </c>
      <c r="H846" s="5" t="s">
        <v>16</v>
      </c>
      <c r="I846" s="6" t="n">
        <f aca="false">VLOOKUP($B846,'Product Master'!$A$2:$O$5991,14,FALSE())</f>
        <v>1.89</v>
      </c>
      <c r="J846" s="7" t="n">
        <f aca="false">VLOOKUP($B846,'Product Master'!$A$2:$O$5991,13,FALSE())</f>
        <v>12</v>
      </c>
      <c r="K846" s="7" t="str">
        <f aca="false">VLOOKUP($B846,'Product Master'!$A$2:$O$5991,11,FALSE())</f>
        <v>N</v>
      </c>
      <c r="L846" s="7" t="str">
        <f aca="false">VLOOKUP($B846,'Product Master'!$A$2:$O$5991,12,FALSE())</f>
        <v>N</v>
      </c>
      <c r="M846" s="3" t="n">
        <v>20</v>
      </c>
      <c r="N846" s="3" t="n">
        <v>34</v>
      </c>
    </row>
    <row r="847" customFormat="false" ht="15" hidden="false" customHeight="true" outlineLevel="0" collapsed="false">
      <c r="A847" s="3" t="s">
        <v>1705</v>
      </c>
      <c r="B847" s="3" t="s">
        <v>1706</v>
      </c>
      <c r="C847" s="4" t="str">
        <f aca="false">VLOOKUP($B847,'Product Master'!$A$2:$O$5991,7,FALSE())</f>
        <v>Dry Grocery</v>
      </c>
      <c r="D847" s="4" t="str">
        <f aca="false">VLOOKUP($B847,'Product Master'!$A$2:$O$5991,8,FALSE())</f>
        <v>Pasta</v>
      </c>
      <c r="E847" s="4" t="str">
        <f aca="false">VLOOKUP($B847,'Product Master'!$A$2:$O$5991,5,FALSE())</f>
        <v>Thrift Row</v>
      </c>
      <c r="F847" s="4" t="str">
        <f aca="false">VLOOKUP($B847,'Product Master'!$A$2:$O$5991,4,FALSE())</f>
        <v>Thrift Row Organic Angel Hair, 16 oz</v>
      </c>
      <c r="G847" s="4" t="str">
        <f aca="false">VLOOKUP($B847,'Product Master'!$A$2:$O$5991,9,FALSE())</f>
        <v>16 oz</v>
      </c>
      <c r="H847" s="5" t="s">
        <v>16</v>
      </c>
      <c r="I847" s="6" t="n">
        <f aca="false">VLOOKUP($B847,'Product Master'!$A$2:$O$5991,14,FALSE())</f>
        <v>3.49</v>
      </c>
      <c r="J847" s="7" t="n">
        <f aca="false">VLOOKUP($B847,'Product Master'!$A$2:$O$5991,13,FALSE())</f>
        <v>12</v>
      </c>
      <c r="K847" s="7" t="str">
        <f aca="false">VLOOKUP($B847,'Product Master'!$A$2:$O$5991,11,FALSE())</f>
        <v>Y</v>
      </c>
      <c r="L847" s="7" t="str">
        <f aca="false">VLOOKUP($B847,'Product Master'!$A$2:$O$5991,12,FALSE())</f>
        <v>N</v>
      </c>
      <c r="M847" s="3" t="n">
        <v>92</v>
      </c>
      <c r="N847" s="3" t="n">
        <v>21</v>
      </c>
    </row>
    <row r="848" customFormat="false" ht="15" hidden="false" customHeight="true" outlineLevel="0" collapsed="false">
      <c r="A848" s="3" t="s">
        <v>1707</v>
      </c>
      <c r="B848" s="3" t="s">
        <v>1708</v>
      </c>
      <c r="C848" s="4" t="str">
        <f aca="false">VLOOKUP($B848,'Product Master'!$A$2:$O$5991,7,FALSE())</f>
        <v>Dry Grocery</v>
      </c>
      <c r="D848" s="4" t="str">
        <f aca="false">VLOOKUP($B848,'Product Master'!$A$2:$O$5991,8,FALSE())</f>
        <v>Pasta</v>
      </c>
      <c r="E848" s="4" t="str">
        <f aca="false">VLOOKUP($B848,'Product Master'!$A$2:$O$5991,5,FALSE())</f>
        <v>Harborline</v>
      </c>
      <c r="F848" s="4" t="str">
        <f aca="false">VLOOKUP($B848,'Product Master'!$A$2:$O$5991,4,FALSE())</f>
        <v>Harborline Gluten-Free Angel Hair, 16 oz</v>
      </c>
      <c r="G848" s="4" t="str">
        <f aca="false">VLOOKUP($B848,'Product Master'!$A$2:$O$5991,9,FALSE())</f>
        <v>16 oz</v>
      </c>
      <c r="H848" s="5" t="s">
        <v>16</v>
      </c>
      <c r="I848" s="6" t="n">
        <f aca="false">VLOOKUP($B848,'Product Master'!$A$2:$O$5991,14,FALSE())</f>
        <v>3.89</v>
      </c>
      <c r="J848" s="7" t="n">
        <f aca="false">VLOOKUP($B848,'Product Master'!$A$2:$O$5991,13,FALSE())</f>
        <v>6</v>
      </c>
      <c r="K848" s="7" t="str">
        <f aca="false">VLOOKUP($B848,'Product Master'!$A$2:$O$5991,11,FALSE())</f>
        <v>Y</v>
      </c>
      <c r="L848" s="7" t="str">
        <f aca="false">VLOOKUP($B848,'Product Master'!$A$2:$O$5991,12,FALSE())</f>
        <v>N</v>
      </c>
      <c r="M848" s="3" t="n">
        <v>39</v>
      </c>
      <c r="N848" s="3" t="n">
        <v>24</v>
      </c>
    </row>
    <row r="849" customFormat="false" ht="15" hidden="false" customHeight="true" outlineLevel="0" collapsed="false">
      <c r="A849" s="3" t="s">
        <v>1709</v>
      </c>
      <c r="B849" s="3" t="s">
        <v>1710</v>
      </c>
      <c r="C849" s="4" t="str">
        <f aca="false">VLOOKUP($B849,'Product Master'!$A$2:$O$5991,7,FALSE())</f>
        <v>Dry Grocery</v>
      </c>
      <c r="D849" s="4" t="str">
        <f aca="false">VLOOKUP($B849,'Product Master'!$A$2:$O$5991,8,FALSE())</f>
        <v>Pasta</v>
      </c>
      <c r="E849" s="4" t="str">
        <f aca="false">VLOOKUP($B849,'Product Master'!$A$2:$O$5991,5,FALSE())</f>
        <v>Golden Grain Co.</v>
      </c>
      <c r="F849" s="4" t="str">
        <f aca="false">VLOOKUP($B849,'Product Master'!$A$2:$O$5991,4,FALSE())</f>
        <v>Golden Grain Co. Whole Wheat Rotini, 16 oz</v>
      </c>
      <c r="G849" s="4" t="str">
        <f aca="false">VLOOKUP($B849,'Product Master'!$A$2:$O$5991,9,FALSE())</f>
        <v>16 oz</v>
      </c>
      <c r="H849" s="5" t="s">
        <v>16</v>
      </c>
      <c r="I849" s="6" t="n">
        <f aca="false">VLOOKUP($B849,'Product Master'!$A$2:$O$5991,14,FALSE())</f>
        <v>2.99</v>
      </c>
      <c r="J849" s="7" t="n">
        <f aca="false">VLOOKUP($B849,'Product Master'!$A$2:$O$5991,13,FALSE())</f>
        <v>12</v>
      </c>
      <c r="K849" s="7" t="str">
        <f aca="false">VLOOKUP($B849,'Product Master'!$A$2:$O$5991,11,FALSE())</f>
        <v>N</v>
      </c>
      <c r="L849" s="7" t="str">
        <f aca="false">VLOOKUP($B849,'Product Master'!$A$2:$O$5991,12,FALSE())</f>
        <v>N</v>
      </c>
      <c r="M849" s="3" t="n">
        <v>84</v>
      </c>
      <c r="N849" s="3" t="n">
        <v>29</v>
      </c>
    </row>
    <row r="850" customFormat="false" ht="15" hidden="false" customHeight="true" outlineLevel="0" collapsed="false">
      <c r="A850" s="3" t="s">
        <v>1711</v>
      </c>
      <c r="B850" s="3" t="s">
        <v>1712</v>
      </c>
      <c r="C850" s="4" t="str">
        <f aca="false">VLOOKUP($B850,'Product Master'!$A$2:$O$5991,7,FALSE())</f>
        <v>Dry Grocery</v>
      </c>
      <c r="D850" s="4" t="str">
        <f aca="false">VLOOKUP($B850,'Product Master'!$A$2:$O$5991,8,FALSE())</f>
        <v>Pasta</v>
      </c>
      <c r="E850" s="4" t="str">
        <f aca="false">VLOOKUP($B850,'Product Master'!$A$2:$O$5991,5,FALSE())</f>
        <v>Kettle Row</v>
      </c>
      <c r="F850" s="4" t="str">
        <f aca="false">VLOOKUP($B850,'Product Master'!$A$2:$O$5991,4,FALSE())</f>
        <v>Kettle Row Whole Wheat Elbow Macaroni, 16 oz</v>
      </c>
      <c r="G850" s="4" t="str">
        <f aca="false">VLOOKUP($B850,'Product Master'!$A$2:$O$5991,9,FALSE())</f>
        <v>16 oz</v>
      </c>
      <c r="H850" s="5" t="s">
        <v>16</v>
      </c>
      <c r="I850" s="6" t="n">
        <f aca="false">VLOOKUP($B850,'Product Master'!$A$2:$O$5991,14,FALSE())</f>
        <v>1.39</v>
      </c>
      <c r="J850" s="7" t="n">
        <f aca="false">VLOOKUP($B850,'Product Master'!$A$2:$O$5991,13,FALSE())</f>
        <v>1</v>
      </c>
      <c r="K850" s="7" t="str">
        <f aca="false">VLOOKUP($B850,'Product Master'!$A$2:$O$5991,11,FALSE())</f>
        <v>N</v>
      </c>
      <c r="L850" s="7" t="str">
        <f aca="false">VLOOKUP($B850,'Product Master'!$A$2:$O$5991,12,FALSE())</f>
        <v>N</v>
      </c>
      <c r="M850" s="3" t="n">
        <v>67</v>
      </c>
      <c r="N850" s="3" t="n">
        <v>32</v>
      </c>
    </row>
    <row r="851" customFormat="false" ht="15" hidden="false" customHeight="true" outlineLevel="0" collapsed="false">
      <c r="A851" s="3" t="s">
        <v>1713</v>
      </c>
      <c r="B851" s="3" t="s">
        <v>1714</v>
      </c>
      <c r="C851" s="4" t="str">
        <f aca="false">VLOOKUP($B851,'Product Master'!$A$2:$O$5991,7,FALSE())</f>
        <v>Dry Grocery</v>
      </c>
      <c r="D851" s="4" t="str">
        <f aca="false">VLOOKUP($B851,'Product Master'!$A$2:$O$5991,8,FALSE())</f>
        <v>Pasta</v>
      </c>
      <c r="E851" s="4" t="str">
        <f aca="false">VLOOKUP($B851,'Product Master'!$A$2:$O$5991,5,FALSE())</f>
        <v>Redbarn</v>
      </c>
      <c r="F851" s="4" t="str">
        <f aca="false">VLOOKUP($B851,'Product Master'!$A$2:$O$5991,4,FALSE())</f>
        <v>Redbarn Regular Ravioli, 24 oz</v>
      </c>
      <c r="G851" s="4" t="str">
        <f aca="false">VLOOKUP($B851,'Product Master'!$A$2:$O$5991,9,FALSE())</f>
        <v>24 oz</v>
      </c>
      <c r="H851" s="5" t="s">
        <v>16</v>
      </c>
      <c r="I851" s="6" t="n">
        <f aca="false">VLOOKUP($B851,'Product Master'!$A$2:$O$5991,14,FALSE())</f>
        <v>3.89</v>
      </c>
      <c r="J851" s="7" t="n">
        <f aca="false">VLOOKUP($B851,'Product Master'!$A$2:$O$5991,13,FALSE())</f>
        <v>6</v>
      </c>
      <c r="K851" s="7" t="str">
        <f aca="false">VLOOKUP($B851,'Product Master'!$A$2:$O$5991,11,FALSE())</f>
        <v>N</v>
      </c>
      <c r="L851" s="7" t="str">
        <f aca="false">VLOOKUP($B851,'Product Master'!$A$2:$O$5991,12,FALSE())</f>
        <v>N</v>
      </c>
      <c r="M851" s="3" t="n">
        <v>136</v>
      </c>
      <c r="N851" s="3" t="n">
        <v>14</v>
      </c>
    </row>
    <row r="852" customFormat="false" ht="15" hidden="false" customHeight="true" outlineLevel="0" collapsed="false">
      <c r="A852" s="3" t="s">
        <v>1715</v>
      </c>
      <c r="B852" s="3" t="s">
        <v>1716</v>
      </c>
      <c r="C852" s="4" t="str">
        <f aca="false">VLOOKUP($B852,'Product Master'!$A$2:$O$5991,7,FALSE())</f>
        <v>Dry Grocery</v>
      </c>
      <c r="D852" s="4" t="str">
        <f aca="false">VLOOKUP($B852,'Product Master'!$A$2:$O$5991,8,FALSE())</f>
        <v>Pasta</v>
      </c>
      <c r="E852" s="4" t="str">
        <f aca="false">VLOOKUP($B852,'Product Master'!$A$2:$O$5991,5,FALSE())</f>
        <v>Harborline</v>
      </c>
      <c r="F852" s="4" t="str">
        <f aca="false">VLOOKUP($B852,'Product Master'!$A$2:$O$5991,4,FALSE())</f>
        <v>Harborline Gluten-Free Rotini, 24 oz</v>
      </c>
      <c r="G852" s="4" t="str">
        <f aca="false">VLOOKUP($B852,'Product Master'!$A$2:$O$5991,9,FALSE())</f>
        <v>24 oz</v>
      </c>
      <c r="H852" s="5" t="s">
        <v>16</v>
      </c>
      <c r="I852" s="6" t="n">
        <f aca="false">VLOOKUP($B852,'Product Master'!$A$2:$O$5991,14,FALSE())</f>
        <v>3.89</v>
      </c>
      <c r="J852" s="7" t="n">
        <f aca="false">VLOOKUP($B852,'Product Master'!$A$2:$O$5991,13,FALSE())</f>
        <v>4</v>
      </c>
      <c r="K852" s="7" t="str">
        <f aca="false">VLOOKUP($B852,'Product Master'!$A$2:$O$5991,11,FALSE())</f>
        <v>Y</v>
      </c>
      <c r="L852" s="7" t="str">
        <f aca="false">VLOOKUP($B852,'Product Master'!$A$2:$O$5991,12,FALSE())</f>
        <v>N</v>
      </c>
      <c r="M852" s="3" t="n">
        <v>145</v>
      </c>
      <c r="N852" s="3" t="n">
        <v>25</v>
      </c>
    </row>
    <row r="853" customFormat="false" ht="15" hidden="false" customHeight="true" outlineLevel="0" collapsed="false">
      <c r="A853" s="3" t="s">
        <v>1717</v>
      </c>
      <c r="B853" s="3" t="s">
        <v>1718</v>
      </c>
      <c r="C853" s="4" t="str">
        <f aca="false">VLOOKUP($B853,'Product Master'!$A$2:$O$5991,7,FALSE())</f>
        <v>Dry Grocery</v>
      </c>
      <c r="D853" s="4" t="str">
        <f aca="false">VLOOKUP($B853,'Product Master'!$A$2:$O$5991,8,FALSE())</f>
        <v>Pasta</v>
      </c>
      <c r="E853" s="4" t="str">
        <f aca="false">VLOOKUP($B853,'Product Master'!$A$2:$O$5991,5,FALSE())</f>
        <v>Roastport</v>
      </c>
      <c r="F853" s="4" t="str">
        <f aca="false">VLOOKUP($B853,'Product Master'!$A$2:$O$5991,4,FALSE())</f>
        <v>Roastport Gluten-Free Ravioli, 24 oz</v>
      </c>
      <c r="G853" s="4" t="str">
        <f aca="false">VLOOKUP($B853,'Product Master'!$A$2:$O$5991,9,FALSE())</f>
        <v>24 oz</v>
      </c>
      <c r="H853" s="5" t="s">
        <v>16</v>
      </c>
      <c r="I853" s="6" t="n">
        <f aca="false">VLOOKUP($B853,'Product Master'!$A$2:$O$5991,14,FALSE())</f>
        <v>3.49</v>
      </c>
      <c r="J853" s="7" t="n">
        <f aca="false">VLOOKUP($B853,'Product Master'!$A$2:$O$5991,13,FALSE())</f>
        <v>1</v>
      </c>
      <c r="K853" s="7" t="str">
        <f aca="false">VLOOKUP($B853,'Product Master'!$A$2:$O$5991,11,FALSE())</f>
        <v>N</v>
      </c>
      <c r="L853" s="7" t="str">
        <f aca="false">VLOOKUP($B853,'Product Master'!$A$2:$O$5991,12,FALSE())</f>
        <v>N</v>
      </c>
      <c r="M853" s="3" t="n">
        <v>125</v>
      </c>
      <c r="N853" s="3" t="n">
        <v>21</v>
      </c>
    </row>
    <row r="854" customFormat="false" ht="15" hidden="false" customHeight="true" outlineLevel="0" collapsed="false">
      <c r="A854" s="3" t="s">
        <v>1719</v>
      </c>
      <c r="B854" s="3" t="s">
        <v>1720</v>
      </c>
      <c r="C854" s="4" t="str">
        <f aca="false">VLOOKUP($B854,'Product Master'!$A$2:$O$5991,7,FALSE())</f>
        <v>Dry Grocery</v>
      </c>
      <c r="D854" s="4" t="str">
        <f aca="false">VLOOKUP($B854,'Product Master'!$A$2:$O$5991,8,FALSE())</f>
        <v>Pasta</v>
      </c>
      <c r="E854" s="4" t="str">
        <f aca="false">VLOOKUP($B854,'Product Master'!$A$2:$O$5991,5,FALSE())</f>
        <v>Nutgrove</v>
      </c>
      <c r="F854" s="4" t="str">
        <f aca="false">VLOOKUP($B854,'Product Master'!$A$2:$O$5991,4,FALSE())</f>
        <v>Nutgrove Organic Rotini, 24 oz</v>
      </c>
      <c r="G854" s="4" t="str">
        <f aca="false">VLOOKUP($B854,'Product Master'!$A$2:$O$5991,9,FALSE())</f>
        <v>24 oz</v>
      </c>
      <c r="H854" s="5" t="s">
        <v>16</v>
      </c>
      <c r="I854" s="6" t="n">
        <f aca="false">VLOOKUP($B854,'Product Master'!$A$2:$O$5991,14,FALSE())</f>
        <v>1.39</v>
      </c>
      <c r="J854" s="7" t="n">
        <f aca="false">VLOOKUP($B854,'Product Master'!$A$2:$O$5991,13,FALSE())</f>
        <v>1</v>
      </c>
      <c r="K854" s="7" t="str">
        <f aca="false">VLOOKUP($B854,'Product Master'!$A$2:$O$5991,11,FALSE())</f>
        <v>N</v>
      </c>
      <c r="L854" s="7" t="str">
        <f aca="false">VLOOKUP($B854,'Product Master'!$A$2:$O$5991,12,FALSE())</f>
        <v>N</v>
      </c>
      <c r="M854" s="3" t="n">
        <v>36</v>
      </c>
      <c r="N854" s="3" t="n">
        <v>24</v>
      </c>
    </row>
    <row r="855" customFormat="false" ht="15" hidden="false" customHeight="true" outlineLevel="0" collapsed="false">
      <c r="A855" s="3" t="s">
        <v>1721</v>
      </c>
      <c r="B855" s="3" t="s">
        <v>1722</v>
      </c>
      <c r="C855" s="4" t="str">
        <f aca="false">VLOOKUP($B855,'Product Master'!$A$2:$O$5991,7,FALSE())</f>
        <v>Dry Grocery</v>
      </c>
      <c r="D855" s="4" t="str">
        <f aca="false">VLOOKUP($B855,'Product Master'!$A$2:$O$5991,8,FALSE())</f>
        <v>Pasta</v>
      </c>
      <c r="E855" s="4" t="str">
        <f aca="false">VLOOKUP($B855,'Product Master'!$A$2:$O$5991,5,FALSE())</f>
        <v>Roastport</v>
      </c>
      <c r="F855" s="4" t="str">
        <f aca="false">VLOOKUP($B855,'Product Master'!$A$2:$O$5991,4,FALSE())</f>
        <v>Roastport Whole Wheat Ravioli, 16 oz</v>
      </c>
      <c r="G855" s="4" t="str">
        <f aca="false">VLOOKUP($B855,'Product Master'!$A$2:$O$5991,9,FALSE())</f>
        <v>16 oz</v>
      </c>
      <c r="H855" s="5" t="s">
        <v>16</v>
      </c>
      <c r="I855" s="6" t="n">
        <f aca="false">VLOOKUP($B855,'Product Master'!$A$2:$O$5991,14,FALSE())</f>
        <v>3.39</v>
      </c>
      <c r="J855" s="7" t="n">
        <f aca="false">VLOOKUP($B855,'Product Master'!$A$2:$O$5991,13,FALSE())</f>
        <v>2</v>
      </c>
      <c r="K855" s="7" t="str">
        <f aca="false">VLOOKUP($B855,'Product Master'!$A$2:$O$5991,11,FALSE())</f>
        <v>N</v>
      </c>
      <c r="L855" s="7" t="str">
        <f aca="false">VLOOKUP($B855,'Product Master'!$A$2:$O$5991,12,FALSE())</f>
        <v>N</v>
      </c>
      <c r="M855" s="3" t="n">
        <v>36</v>
      </c>
      <c r="N855" s="3" t="n">
        <v>13</v>
      </c>
    </row>
    <row r="856" customFormat="false" ht="15" hidden="false" customHeight="true" outlineLevel="0" collapsed="false">
      <c r="A856" s="3" t="s">
        <v>1723</v>
      </c>
      <c r="B856" s="3" t="s">
        <v>1724</v>
      </c>
      <c r="C856" s="4" t="str">
        <f aca="false">VLOOKUP($B856,'Product Master'!$A$2:$O$5991,7,FALSE())</f>
        <v>Dry Grocery</v>
      </c>
      <c r="D856" s="4" t="str">
        <f aca="false">VLOOKUP($B856,'Product Master'!$A$2:$O$5991,8,FALSE())</f>
        <v>Pasta</v>
      </c>
      <c r="E856" s="4" t="str">
        <f aca="false">VLOOKUP($B856,'Product Master'!$A$2:$O$5991,5,FALSE())</f>
        <v>Pepperlane</v>
      </c>
      <c r="F856" s="4" t="str">
        <f aca="false">VLOOKUP($B856,'Product Master'!$A$2:$O$5991,4,FALSE())</f>
        <v>Pepperlane Regular Angel Hair, 24 oz</v>
      </c>
      <c r="G856" s="4" t="str">
        <f aca="false">VLOOKUP($B856,'Product Master'!$A$2:$O$5991,9,FALSE())</f>
        <v>24 oz</v>
      </c>
      <c r="H856" s="5" t="s">
        <v>16</v>
      </c>
      <c r="I856" s="6" t="n">
        <f aca="false">VLOOKUP($B856,'Product Master'!$A$2:$O$5991,14,FALSE())</f>
        <v>2.79</v>
      </c>
      <c r="J856" s="7" t="n">
        <f aca="false">VLOOKUP($B856,'Product Master'!$A$2:$O$5991,13,FALSE())</f>
        <v>1</v>
      </c>
      <c r="K856" s="7" t="str">
        <f aca="false">VLOOKUP($B856,'Product Master'!$A$2:$O$5991,11,FALSE())</f>
        <v>N</v>
      </c>
      <c r="L856" s="7" t="str">
        <f aca="false">VLOOKUP($B856,'Product Master'!$A$2:$O$5991,12,FALSE())</f>
        <v>N</v>
      </c>
      <c r="M856" s="3" t="n">
        <v>145</v>
      </c>
      <c r="N856" s="3" t="n">
        <v>17</v>
      </c>
    </row>
    <row r="857" customFormat="false" ht="15" hidden="false" customHeight="true" outlineLevel="0" collapsed="false">
      <c r="A857" s="3" t="s">
        <v>1725</v>
      </c>
      <c r="B857" s="3" t="s">
        <v>1726</v>
      </c>
      <c r="C857" s="4" t="str">
        <f aca="false">VLOOKUP($B857,'Product Master'!$A$2:$O$5991,7,FALSE())</f>
        <v>Dry Grocery</v>
      </c>
      <c r="D857" s="4" t="str">
        <f aca="false">VLOOKUP($B857,'Product Master'!$A$2:$O$5991,8,FALSE())</f>
        <v>Pasta</v>
      </c>
      <c r="E857" s="4" t="str">
        <f aca="false">VLOOKUP($B857,'Product Master'!$A$2:$O$5991,5,FALSE())</f>
        <v>Golden Grain Co.</v>
      </c>
      <c r="F857" s="4" t="str">
        <f aca="false">VLOOKUP($B857,'Product Master'!$A$2:$O$5991,4,FALSE())</f>
        <v>Golden Grain Co. Regular Penne, 24 oz</v>
      </c>
      <c r="G857" s="4" t="str">
        <f aca="false">VLOOKUP($B857,'Product Master'!$A$2:$O$5991,9,FALSE())</f>
        <v>24 oz</v>
      </c>
      <c r="H857" s="5" t="s">
        <v>16</v>
      </c>
      <c r="I857" s="6" t="n">
        <f aca="false">VLOOKUP($B857,'Product Master'!$A$2:$O$5991,14,FALSE())</f>
        <v>2.49</v>
      </c>
      <c r="J857" s="7" t="n">
        <f aca="false">VLOOKUP($B857,'Product Master'!$A$2:$O$5991,13,FALSE())</f>
        <v>2</v>
      </c>
      <c r="K857" s="7" t="str">
        <f aca="false">VLOOKUP($B857,'Product Master'!$A$2:$O$5991,11,FALSE())</f>
        <v>N</v>
      </c>
      <c r="L857" s="7" t="str">
        <f aca="false">VLOOKUP($B857,'Product Master'!$A$2:$O$5991,12,FALSE())</f>
        <v>N</v>
      </c>
      <c r="M857" s="3" t="n">
        <v>106</v>
      </c>
      <c r="N857" s="3" t="n">
        <v>25</v>
      </c>
    </row>
    <row r="858" customFormat="false" ht="15" hidden="false" customHeight="true" outlineLevel="0" collapsed="false">
      <c r="A858" s="3" t="s">
        <v>1727</v>
      </c>
      <c r="B858" s="3" t="s">
        <v>1728</v>
      </c>
      <c r="C858" s="4" t="str">
        <f aca="false">VLOOKUP($B858,'Product Master'!$A$2:$O$5991,7,FALSE())</f>
        <v>Dry Grocery</v>
      </c>
      <c r="D858" s="4" t="str">
        <f aca="false">VLOOKUP($B858,'Product Master'!$A$2:$O$5991,8,FALSE())</f>
        <v>Pasta</v>
      </c>
      <c r="E858" s="4" t="str">
        <f aca="false">VLOOKUP($B858,'Product Master'!$A$2:$O$5991,5,FALSE())</f>
        <v>Redbarn</v>
      </c>
      <c r="F858" s="4" t="str">
        <f aca="false">VLOOKUP($B858,'Product Master'!$A$2:$O$5991,4,FALSE())</f>
        <v>Redbarn Regular Lasagna Noodles, 16 oz</v>
      </c>
      <c r="G858" s="4" t="str">
        <f aca="false">VLOOKUP($B858,'Product Master'!$A$2:$O$5991,9,FALSE())</f>
        <v>16 oz</v>
      </c>
      <c r="H858" s="5" t="s">
        <v>16</v>
      </c>
      <c r="I858" s="6" t="n">
        <f aca="false">VLOOKUP($B858,'Product Master'!$A$2:$O$5991,14,FALSE())</f>
        <v>3.39</v>
      </c>
      <c r="J858" s="7" t="n">
        <f aca="false">VLOOKUP($B858,'Product Master'!$A$2:$O$5991,13,FALSE())</f>
        <v>1</v>
      </c>
      <c r="K858" s="7" t="str">
        <f aca="false">VLOOKUP($B858,'Product Master'!$A$2:$O$5991,11,FALSE())</f>
        <v>N</v>
      </c>
      <c r="L858" s="7" t="str">
        <f aca="false">VLOOKUP($B858,'Product Master'!$A$2:$O$5991,12,FALSE())</f>
        <v>N</v>
      </c>
      <c r="M858" s="3" t="n">
        <v>61</v>
      </c>
      <c r="N858" s="3" t="n">
        <v>28</v>
      </c>
    </row>
    <row r="859" customFormat="false" ht="15" hidden="false" customHeight="true" outlineLevel="0" collapsed="false">
      <c r="A859" s="3" t="s">
        <v>1729</v>
      </c>
      <c r="B859" s="3" t="s">
        <v>1730</v>
      </c>
      <c r="C859" s="4" t="str">
        <f aca="false">VLOOKUP($B859,'Product Master'!$A$2:$O$5991,7,FALSE())</f>
        <v>Dry Grocery</v>
      </c>
      <c r="D859" s="4" t="str">
        <f aca="false">VLOOKUP($B859,'Product Master'!$A$2:$O$5991,8,FALSE())</f>
        <v>Pasta</v>
      </c>
      <c r="E859" s="4" t="str">
        <f aca="false">VLOOKUP($B859,'Product Master'!$A$2:$O$5991,5,FALSE())</f>
        <v>Roastport</v>
      </c>
      <c r="F859" s="4" t="str">
        <f aca="false">VLOOKUP($B859,'Product Master'!$A$2:$O$5991,4,FALSE())</f>
        <v>Roastport Organic Penne, 16 oz</v>
      </c>
      <c r="G859" s="4" t="str">
        <f aca="false">VLOOKUP($B859,'Product Master'!$A$2:$O$5991,9,FALSE())</f>
        <v>16 oz</v>
      </c>
      <c r="H859" s="5" t="s">
        <v>16</v>
      </c>
      <c r="I859" s="6" t="n">
        <f aca="false">VLOOKUP($B859,'Product Master'!$A$2:$O$5991,14,FALSE())</f>
        <v>3.89</v>
      </c>
      <c r="J859" s="7" t="n">
        <f aca="false">VLOOKUP($B859,'Product Master'!$A$2:$O$5991,13,FALSE())</f>
        <v>12</v>
      </c>
      <c r="K859" s="7" t="str">
        <f aca="false">VLOOKUP($B859,'Product Master'!$A$2:$O$5991,11,FALSE())</f>
        <v>N</v>
      </c>
      <c r="L859" s="7" t="str">
        <f aca="false">VLOOKUP($B859,'Product Master'!$A$2:$O$5991,12,FALSE())</f>
        <v>N</v>
      </c>
      <c r="M859" s="3" t="n">
        <v>23</v>
      </c>
      <c r="N859" s="3" t="n">
        <v>37</v>
      </c>
    </row>
    <row r="860" customFormat="false" ht="15" hidden="false" customHeight="true" outlineLevel="0" collapsed="false">
      <c r="A860" s="3" t="s">
        <v>1731</v>
      </c>
      <c r="B860" s="3" t="s">
        <v>1732</v>
      </c>
      <c r="C860" s="4" t="str">
        <f aca="false">VLOOKUP($B860,'Product Master'!$A$2:$O$5991,7,FALSE())</f>
        <v>Dry Grocery</v>
      </c>
      <c r="D860" s="4" t="str">
        <f aca="false">VLOOKUP($B860,'Product Master'!$A$2:$O$5991,8,FALSE())</f>
        <v>Pasta</v>
      </c>
      <c r="E860" s="4" t="str">
        <f aca="false">VLOOKUP($B860,'Product Master'!$A$2:$O$5991,5,FALSE())</f>
        <v>Kettle Row</v>
      </c>
      <c r="F860" s="4" t="str">
        <f aca="false">VLOOKUP($B860,'Product Master'!$A$2:$O$5991,4,FALSE())</f>
        <v>Kettle Row Regular Lasagna Noodles, 12 oz</v>
      </c>
      <c r="G860" s="4" t="str">
        <f aca="false">VLOOKUP($B860,'Product Master'!$A$2:$O$5991,9,FALSE())</f>
        <v>12 oz</v>
      </c>
      <c r="H860" s="5" t="s">
        <v>16</v>
      </c>
      <c r="I860" s="6" t="n">
        <f aca="false">VLOOKUP($B860,'Product Master'!$A$2:$O$5991,14,FALSE())</f>
        <v>1.49</v>
      </c>
      <c r="J860" s="7" t="n">
        <f aca="false">VLOOKUP($B860,'Product Master'!$A$2:$O$5991,13,FALSE())</f>
        <v>4</v>
      </c>
      <c r="K860" s="7" t="str">
        <f aca="false">VLOOKUP($B860,'Product Master'!$A$2:$O$5991,11,FALSE())</f>
        <v>N</v>
      </c>
      <c r="L860" s="7" t="str">
        <f aca="false">VLOOKUP($B860,'Product Master'!$A$2:$O$5991,12,FALSE())</f>
        <v>N</v>
      </c>
      <c r="M860" s="3" t="n">
        <v>27</v>
      </c>
      <c r="N860" s="3" t="n">
        <v>3</v>
      </c>
    </row>
    <row r="861" customFormat="false" ht="15" hidden="false" customHeight="true" outlineLevel="0" collapsed="false">
      <c r="A861" s="3" t="s">
        <v>1733</v>
      </c>
      <c r="B861" s="3" t="s">
        <v>1734</v>
      </c>
      <c r="C861" s="4" t="str">
        <f aca="false">VLOOKUP($B861,'Product Master'!$A$2:$O$5991,7,FALSE())</f>
        <v>Dry Grocery</v>
      </c>
      <c r="D861" s="4" t="str">
        <f aca="false">VLOOKUP($B861,'Product Master'!$A$2:$O$5991,8,FALSE())</f>
        <v>Pasta</v>
      </c>
      <c r="E861" s="4" t="str">
        <f aca="false">VLOOKUP($B861,'Product Master'!$A$2:$O$5991,5,FALSE())</f>
        <v>Orchard Spread</v>
      </c>
      <c r="F861" s="4" t="str">
        <f aca="false">VLOOKUP($B861,'Product Master'!$A$2:$O$5991,4,FALSE())</f>
        <v>Orchard Spread Gluten-Free Spaghetti, 12 oz</v>
      </c>
      <c r="G861" s="4" t="str">
        <f aca="false">VLOOKUP($B861,'Product Master'!$A$2:$O$5991,9,FALSE())</f>
        <v>12 oz</v>
      </c>
      <c r="H861" s="5" t="s">
        <v>16</v>
      </c>
      <c r="I861" s="6" t="n">
        <f aca="false">VLOOKUP($B861,'Product Master'!$A$2:$O$5991,14,FALSE())</f>
        <v>2.39</v>
      </c>
      <c r="J861" s="7" t="n">
        <f aca="false">VLOOKUP($B861,'Product Master'!$A$2:$O$5991,13,FALSE())</f>
        <v>4</v>
      </c>
      <c r="K861" s="7" t="str">
        <f aca="false">VLOOKUP($B861,'Product Master'!$A$2:$O$5991,11,FALSE())</f>
        <v>N</v>
      </c>
      <c r="L861" s="7" t="str">
        <f aca="false">VLOOKUP($B861,'Product Master'!$A$2:$O$5991,12,FALSE())</f>
        <v>N</v>
      </c>
      <c r="M861" s="3" t="n">
        <v>41</v>
      </c>
      <c r="N861" s="3" t="n">
        <v>3</v>
      </c>
    </row>
    <row r="862" customFormat="false" ht="15" hidden="false" customHeight="true" outlineLevel="0" collapsed="false">
      <c r="A862" s="3" t="s">
        <v>1735</v>
      </c>
      <c r="B862" s="3" t="s">
        <v>1736</v>
      </c>
      <c r="C862" s="4" t="str">
        <f aca="false">VLOOKUP($B862,'Product Master'!$A$2:$O$5991,7,FALSE())</f>
        <v>Dry Grocery</v>
      </c>
      <c r="D862" s="4" t="str">
        <f aca="false">VLOOKUP($B862,'Product Master'!$A$2:$O$5991,8,FALSE())</f>
        <v>Pasta</v>
      </c>
      <c r="E862" s="4" t="str">
        <f aca="false">VLOOKUP($B862,'Product Master'!$A$2:$O$5991,5,FALSE())</f>
        <v>Harborline</v>
      </c>
      <c r="F862" s="4" t="str">
        <f aca="false">VLOOKUP($B862,'Product Master'!$A$2:$O$5991,4,FALSE())</f>
        <v>Harborline Whole Wheat Ravioli, 16 oz</v>
      </c>
      <c r="G862" s="4" t="str">
        <f aca="false">VLOOKUP($B862,'Product Master'!$A$2:$O$5991,9,FALSE())</f>
        <v>16 oz</v>
      </c>
      <c r="H862" s="5" t="s">
        <v>16</v>
      </c>
      <c r="I862" s="6" t="n">
        <f aca="false">VLOOKUP($B862,'Product Master'!$A$2:$O$5991,14,FALSE())</f>
        <v>2.99</v>
      </c>
      <c r="J862" s="7" t="n">
        <f aca="false">VLOOKUP($B862,'Product Master'!$A$2:$O$5991,13,FALSE())</f>
        <v>2</v>
      </c>
      <c r="K862" s="7" t="str">
        <f aca="false">VLOOKUP($B862,'Product Master'!$A$2:$O$5991,11,FALSE())</f>
        <v>Y</v>
      </c>
      <c r="L862" s="7" t="str">
        <f aca="false">VLOOKUP($B862,'Product Master'!$A$2:$O$5991,12,FALSE())</f>
        <v>N</v>
      </c>
      <c r="M862" s="3" t="n">
        <v>23</v>
      </c>
      <c r="N862" s="3" t="n">
        <v>12</v>
      </c>
    </row>
    <row r="863" customFormat="false" ht="15" hidden="false" customHeight="true" outlineLevel="0" collapsed="false">
      <c r="A863" s="3" t="s">
        <v>1737</v>
      </c>
      <c r="B863" s="3" t="s">
        <v>1738</v>
      </c>
      <c r="C863" s="4" t="str">
        <f aca="false">VLOOKUP($B863,'Product Master'!$A$2:$O$5991,7,FALSE())</f>
        <v>Dry Grocery</v>
      </c>
      <c r="D863" s="4" t="str">
        <f aca="false">VLOOKUP($B863,'Product Master'!$A$2:$O$5991,8,FALSE())</f>
        <v>Pasta</v>
      </c>
      <c r="E863" s="4" t="str">
        <f aca="false">VLOOKUP($B863,'Product Master'!$A$2:$O$5991,5,FALSE())</f>
        <v>Nutgrove</v>
      </c>
      <c r="F863" s="4" t="str">
        <f aca="false">VLOOKUP($B863,'Product Master'!$A$2:$O$5991,4,FALSE())</f>
        <v>Nutgrove Regular Spaghetti, 24 oz</v>
      </c>
      <c r="G863" s="4" t="str">
        <f aca="false">VLOOKUP($B863,'Product Master'!$A$2:$O$5991,9,FALSE())</f>
        <v>24 oz</v>
      </c>
      <c r="H863" s="5" t="s">
        <v>16</v>
      </c>
      <c r="I863" s="6" t="n">
        <f aca="false">VLOOKUP($B863,'Product Master'!$A$2:$O$5991,14,FALSE())</f>
        <v>3.29</v>
      </c>
      <c r="J863" s="7" t="n">
        <f aca="false">VLOOKUP($B863,'Product Master'!$A$2:$O$5991,13,FALSE())</f>
        <v>24</v>
      </c>
      <c r="K863" s="7" t="str">
        <f aca="false">VLOOKUP($B863,'Product Master'!$A$2:$O$5991,11,FALSE())</f>
        <v>N</v>
      </c>
      <c r="L863" s="7" t="str">
        <f aca="false">VLOOKUP($B863,'Product Master'!$A$2:$O$5991,12,FALSE())</f>
        <v>N</v>
      </c>
      <c r="M863" s="3" t="n">
        <v>123</v>
      </c>
      <c r="N863" s="3" t="n">
        <v>24</v>
      </c>
    </row>
    <row r="864" customFormat="false" ht="15" hidden="false" customHeight="true" outlineLevel="0" collapsed="false">
      <c r="A864" s="3" t="s">
        <v>1739</v>
      </c>
      <c r="B864" s="3" t="s">
        <v>1740</v>
      </c>
      <c r="C864" s="4" t="str">
        <f aca="false">VLOOKUP($B864,'Product Master'!$A$2:$O$5991,7,FALSE())</f>
        <v>Dry Grocery</v>
      </c>
      <c r="D864" s="4" t="str">
        <f aca="false">VLOOKUP($B864,'Product Master'!$A$2:$O$5991,8,FALSE())</f>
        <v>Pasta</v>
      </c>
      <c r="E864" s="4" t="str">
        <f aca="false">VLOOKUP($B864,'Product Master'!$A$2:$O$5991,5,FALSE())</f>
        <v>Redbarn</v>
      </c>
      <c r="F864" s="4" t="str">
        <f aca="false">VLOOKUP($B864,'Product Master'!$A$2:$O$5991,4,FALSE())</f>
        <v>Redbarn Whole Wheat Penne, 16 oz</v>
      </c>
      <c r="G864" s="4" t="str">
        <f aca="false">VLOOKUP($B864,'Product Master'!$A$2:$O$5991,9,FALSE())</f>
        <v>16 oz</v>
      </c>
      <c r="H864" s="5" t="s">
        <v>16</v>
      </c>
      <c r="I864" s="6" t="n">
        <f aca="false">VLOOKUP($B864,'Product Master'!$A$2:$O$5991,14,FALSE())</f>
        <v>2.39</v>
      </c>
      <c r="J864" s="7" t="n">
        <f aca="false">VLOOKUP($B864,'Product Master'!$A$2:$O$5991,13,FALSE())</f>
        <v>6</v>
      </c>
      <c r="K864" s="7" t="str">
        <f aca="false">VLOOKUP($B864,'Product Master'!$A$2:$O$5991,11,FALSE())</f>
        <v>N</v>
      </c>
      <c r="L864" s="7" t="str">
        <f aca="false">VLOOKUP($B864,'Product Master'!$A$2:$O$5991,12,FALSE())</f>
        <v>N</v>
      </c>
      <c r="M864" s="3" t="n">
        <v>45</v>
      </c>
      <c r="N864" s="3" t="n">
        <v>35</v>
      </c>
    </row>
    <row r="865" customFormat="false" ht="15" hidden="false" customHeight="true" outlineLevel="0" collapsed="false">
      <c r="A865" s="3" t="s">
        <v>1741</v>
      </c>
      <c r="B865" s="3" t="s">
        <v>1742</v>
      </c>
      <c r="C865" s="4" t="str">
        <f aca="false">VLOOKUP($B865,'Product Master'!$A$2:$O$5991,7,FALSE())</f>
        <v>Dry Grocery</v>
      </c>
      <c r="D865" s="4" t="str">
        <f aca="false">VLOOKUP($B865,'Product Master'!$A$2:$O$5991,8,FALSE())</f>
        <v>Pasta</v>
      </c>
      <c r="E865" s="4" t="str">
        <f aca="false">VLOOKUP($B865,'Product Master'!$A$2:$O$5991,5,FALSE())</f>
        <v>Roastport</v>
      </c>
      <c r="F865" s="4" t="str">
        <f aca="false">VLOOKUP($B865,'Product Master'!$A$2:$O$5991,4,FALSE())</f>
        <v>Roastport Gluten-Free Ravioli, 16 oz</v>
      </c>
      <c r="G865" s="4" t="str">
        <f aca="false">VLOOKUP($B865,'Product Master'!$A$2:$O$5991,9,FALSE())</f>
        <v>16 oz</v>
      </c>
      <c r="H865" s="5" t="s">
        <v>16</v>
      </c>
      <c r="I865" s="6" t="n">
        <f aca="false">VLOOKUP($B865,'Product Master'!$A$2:$O$5991,14,FALSE())</f>
        <v>2.49</v>
      </c>
      <c r="J865" s="7" t="n">
        <f aca="false">VLOOKUP($B865,'Product Master'!$A$2:$O$5991,13,FALSE())</f>
        <v>8</v>
      </c>
      <c r="K865" s="7" t="str">
        <f aca="false">VLOOKUP($B865,'Product Master'!$A$2:$O$5991,11,FALSE())</f>
        <v>N</v>
      </c>
      <c r="L865" s="7" t="str">
        <f aca="false">VLOOKUP($B865,'Product Master'!$A$2:$O$5991,12,FALSE())</f>
        <v>N</v>
      </c>
      <c r="M865" s="3" t="n">
        <v>41</v>
      </c>
      <c r="N865" s="3" t="n">
        <v>32</v>
      </c>
    </row>
    <row r="866" customFormat="false" ht="15" hidden="false" customHeight="true" outlineLevel="0" collapsed="false">
      <c r="A866" s="3" t="s">
        <v>1743</v>
      </c>
      <c r="B866" s="3" t="s">
        <v>1744</v>
      </c>
      <c r="C866" s="4" t="str">
        <f aca="false">VLOOKUP($B866,'Product Master'!$A$2:$O$5991,7,FALSE())</f>
        <v>Dry Grocery</v>
      </c>
      <c r="D866" s="4" t="str">
        <f aca="false">VLOOKUP($B866,'Product Master'!$A$2:$O$5991,8,FALSE())</f>
        <v>Pasta</v>
      </c>
      <c r="E866" s="4" t="str">
        <f aca="false">VLOOKUP($B866,'Product Master'!$A$2:$O$5991,5,FALSE())</f>
        <v>Roastport</v>
      </c>
      <c r="F866" s="4" t="str">
        <f aca="false">VLOOKUP($B866,'Product Master'!$A$2:$O$5991,4,FALSE())</f>
        <v>Roastport Whole Wheat Angel Hair, 12 oz</v>
      </c>
      <c r="G866" s="4" t="str">
        <f aca="false">VLOOKUP($B866,'Product Master'!$A$2:$O$5991,9,FALSE())</f>
        <v>12 oz</v>
      </c>
      <c r="H866" s="5" t="s">
        <v>16</v>
      </c>
      <c r="I866" s="6" t="n">
        <f aca="false">VLOOKUP($B866,'Product Master'!$A$2:$O$5991,14,FALSE())</f>
        <v>1.89</v>
      </c>
      <c r="J866" s="7" t="n">
        <f aca="false">VLOOKUP($B866,'Product Master'!$A$2:$O$5991,13,FALSE())</f>
        <v>2</v>
      </c>
      <c r="K866" s="7" t="str">
        <f aca="false">VLOOKUP($B866,'Product Master'!$A$2:$O$5991,11,FALSE())</f>
        <v>N</v>
      </c>
      <c r="L866" s="7" t="str">
        <f aca="false">VLOOKUP($B866,'Product Master'!$A$2:$O$5991,12,FALSE())</f>
        <v>N</v>
      </c>
      <c r="M866" s="3" t="n">
        <v>102</v>
      </c>
      <c r="N866" s="3" t="n">
        <v>4</v>
      </c>
    </row>
    <row r="867" customFormat="false" ht="15" hidden="false" customHeight="true" outlineLevel="0" collapsed="false">
      <c r="A867" s="3" t="s">
        <v>1745</v>
      </c>
      <c r="B867" s="3" t="s">
        <v>1746</v>
      </c>
      <c r="C867" s="4" t="str">
        <f aca="false">VLOOKUP($B867,'Product Master'!$A$2:$O$5991,7,FALSE())</f>
        <v>Dry Grocery</v>
      </c>
      <c r="D867" s="4" t="str">
        <f aca="false">VLOOKUP($B867,'Product Master'!$A$2:$O$5991,8,FALSE())</f>
        <v>Pasta</v>
      </c>
      <c r="E867" s="4" t="str">
        <f aca="false">VLOOKUP($B867,'Product Master'!$A$2:$O$5991,5,FALSE())</f>
        <v>Orchard Spread</v>
      </c>
      <c r="F867" s="4" t="str">
        <f aca="false">VLOOKUP($B867,'Product Master'!$A$2:$O$5991,4,FALSE())</f>
        <v>Orchard Spread Whole Wheat Elbow Macaroni, 16 oz</v>
      </c>
      <c r="G867" s="4" t="str">
        <f aca="false">VLOOKUP($B867,'Product Master'!$A$2:$O$5991,9,FALSE())</f>
        <v>16 oz</v>
      </c>
      <c r="H867" s="5" t="s">
        <v>16</v>
      </c>
      <c r="I867" s="6" t="n">
        <f aca="false">VLOOKUP($B867,'Product Master'!$A$2:$O$5991,14,FALSE())</f>
        <v>1.29</v>
      </c>
      <c r="J867" s="7" t="n">
        <f aca="false">VLOOKUP($B867,'Product Master'!$A$2:$O$5991,13,FALSE())</f>
        <v>1</v>
      </c>
      <c r="K867" s="7" t="str">
        <f aca="false">VLOOKUP($B867,'Product Master'!$A$2:$O$5991,11,FALSE())</f>
        <v>N</v>
      </c>
      <c r="L867" s="7" t="str">
        <f aca="false">VLOOKUP($B867,'Product Master'!$A$2:$O$5991,12,FALSE())</f>
        <v>N</v>
      </c>
      <c r="M867" s="3" t="n">
        <v>49</v>
      </c>
      <c r="N867" s="3" t="n">
        <v>19</v>
      </c>
    </row>
    <row r="868" customFormat="false" ht="15" hidden="false" customHeight="true" outlineLevel="0" collapsed="false">
      <c r="A868" s="3" t="s">
        <v>1747</v>
      </c>
      <c r="B868" s="3" t="s">
        <v>1748</v>
      </c>
      <c r="C868" s="4" t="str">
        <f aca="false">VLOOKUP($B868,'Product Master'!$A$2:$O$5991,7,FALSE())</f>
        <v>Dry Grocery</v>
      </c>
      <c r="D868" s="4" t="str">
        <f aca="false">VLOOKUP($B868,'Product Master'!$A$2:$O$5991,8,FALSE())</f>
        <v>Pasta</v>
      </c>
      <c r="E868" s="4" t="str">
        <f aca="false">VLOOKUP($B868,'Product Master'!$A$2:$O$5991,5,FALSE())</f>
        <v>Thrift Row</v>
      </c>
      <c r="F868" s="4" t="str">
        <f aca="false">VLOOKUP($B868,'Product Master'!$A$2:$O$5991,4,FALSE())</f>
        <v>Thrift Row Gluten-Free Ravioli, 16 oz</v>
      </c>
      <c r="G868" s="4" t="str">
        <f aca="false">VLOOKUP($B868,'Product Master'!$A$2:$O$5991,9,FALSE())</f>
        <v>16 oz</v>
      </c>
      <c r="H868" s="5" t="s">
        <v>16</v>
      </c>
      <c r="I868" s="6" t="n">
        <f aca="false">VLOOKUP($B868,'Product Master'!$A$2:$O$5991,14,FALSE())</f>
        <v>1.29</v>
      </c>
      <c r="J868" s="7" t="n">
        <f aca="false">VLOOKUP($B868,'Product Master'!$A$2:$O$5991,13,FALSE())</f>
        <v>24</v>
      </c>
      <c r="K868" s="7" t="str">
        <f aca="false">VLOOKUP($B868,'Product Master'!$A$2:$O$5991,11,FALSE())</f>
        <v>Y</v>
      </c>
      <c r="L868" s="7" t="str">
        <f aca="false">VLOOKUP($B868,'Product Master'!$A$2:$O$5991,12,FALSE())</f>
        <v>N</v>
      </c>
      <c r="M868" s="3" t="n">
        <v>42</v>
      </c>
      <c r="N868" s="3" t="n">
        <v>36</v>
      </c>
    </row>
    <row r="869" customFormat="false" ht="15" hidden="false" customHeight="true" outlineLevel="0" collapsed="false">
      <c r="A869" s="3" t="s">
        <v>1749</v>
      </c>
      <c r="B869" s="3" t="s">
        <v>1750</v>
      </c>
      <c r="C869" s="4" t="str">
        <f aca="false">VLOOKUP($B869,'Product Master'!$A$2:$O$5991,7,FALSE())</f>
        <v>Dry Grocery</v>
      </c>
      <c r="D869" s="4" t="str">
        <f aca="false">VLOOKUP($B869,'Product Master'!$A$2:$O$5991,8,FALSE())</f>
        <v>Pasta</v>
      </c>
      <c r="E869" s="4" t="str">
        <f aca="false">VLOOKUP($B869,'Product Master'!$A$2:$O$5991,5,FALSE())</f>
        <v>Nutgrove</v>
      </c>
      <c r="F869" s="4" t="str">
        <f aca="false">VLOOKUP($B869,'Product Master'!$A$2:$O$5991,4,FALSE())</f>
        <v>Nutgrove Organic Lasagna Noodles, 24 oz</v>
      </c>
      <c r="G869" s="4" t="str">
        <f aca="false">VLOOKUP($B869,'Product Master'!$A$2:$O$5991,9,FALSE())</f>
        <v>24 oz</v>
      </c>
      <c r="H869" s="5" t="s">
        <v>16</v>
      </c>
      <c r="I869" s="6" t="n">
        <f aca="false">VLOOKUP($B869,'Product Master'!$A$2:$O$5991,14,FALSE())</f>
        <v>3.39</v>
      </c>
      <c r="J869" s="7" t="n">
        <f aca="false">VLOOKUP($B869,'Product Master'!$A$2:$O$5991,13,FALSE())</f>
        <v>8</v>
      </c>
      <c r="K869" s="7" t="str">
        <f aca="false">VLOOKUP($B869,'Product Master'!$A$2:$O$5991,11,FALSE())</f>
        <v>N</v>
      </c>
      <c r="L869" s="7" t="str">
        <f aca="false">VLOOKUP($B869,'Product Master'!$A$2:$O$5991,12,FALSE())</f>
        <v>N</v>
      </c>
      <c r="M869" s="3" t="n">
        <v>42</v>
      </c>
      <c r="N869" s="3" t="n">
        <v>8</v>
      </c>
    </row>
    <row r="870" customFormat="false" ht="15" hidden="false" customHeight="true" outlineLevel="0" collapsed="false">
      <c r="A870" s="3" t="s">
        <v>1751</v>
      </c>
      <c r="B870" s="3" t="s">
        <v>1752</v>
      </c>
      <c r="C870" s="4" t="str">
        <f aca="false">VLOOKUP($B870,'Product Master'!$A$2:$O$5991,7,FALSE())</f>
        <v>Dry Grocery</v>
      </c>
      <c r="D870" s="4" t="str">
        <f aca="false">VLOOKUP($B870,'Product Master'!$A$2:$O$5991,8,FALSE())</f>
        <v>Pasta</v>
      </c>
      <c r="E870" s="4" t="str">
        <f aca="false">VLOOKUP($B870,'Product Master'!$A$2:$O$5991,5,FALSE())</f>
        <v>Nutgrove</v>
      </c>
      <c r="F870" s="4" t="str">
        <f aca="false">VLOOKUP($B870,'Product Master'!$A$2:$O$5991,4,FALSE())</f>
        <v>Nutgrove Regular Lasagna Noodles, 12 oz</v>
      </c>
      <c r="G870" s="4" t="str">
        <f aca="false">VLOOKUP($B870,'Product Master'!$A$2:$O$5991,9,FALSE())</f>
        <v>12 oz</v>
      </c>
      <c r="H870" s="5" t="s">
        <v>16</v>
      </c>
      <c r="I870" s="6" t="n">
        <f aca="false">VLOOKUP($B870,'Product Master'!$A$2:$O$5991,14,FALSE())</f>
        <v>3.39</v>
      </c>
      <c r="J870" s="7" t="n">
        <f aca="false">VLOOKUP($B870,'Product Master'!$A$2:$O$5991,13,FALSE())</f>
        <v>6</v>
      </c>
      <c r="K870" s="7" t="str">
        <f aca="false">VLOOKUP($B870,'Product Master'!$A$2:$O$5991,11,FALSE())</f>
        <v>N</v>
      </c>
      <c r="L870" s="7" t="str">
        <f aca="false">VLOOKUP($B870,'Product Master'!$A$2:$O$5991,12,FALSE())</f>
        <v>N</v>
      </c>
      <c r="M870" s="3" t="n">
        <v>111</v>
      </c>
      <c r="N870" s="3" t="n">
        <v>37</v>
      </c>
    </row>
    <row r="871" customFormat="false" ht="15" hidden="false" customHeight="true" outlineLevel="0" collapsed="false">
      <c r="A871" s="3" t="s">
        <v>1753</v>
      </c>
      <c r="B871" s="3" t="s">
        <v>1754</v>
      </c>
      <c r="C871" s="4" t="str">
        <f aca="false">VLOOKUP($B871,'Product Master'!$A$2:$O$5991,7,FALSE())</f>
        <v>Dry Grocery</v>
      </c>
      <c r="D871" s="4" t="str">
        <f aca="false">VLOOKUP($B871,'Product Master'!$A$2:$O$5991,8,FALSE())</f>
        <v>Pasta</v>
      </c>
      <c r="E871" s="4" t="str">
        <f aca="false">VLOOKUP($B871,'Product Master'!$A$2:$O$5991,5,FALSE())</f>
        <v>Redbarn</v>
      </c>
      <c r="F871" s="4" t="str">
        <f aca="false">VLOOKUP($B871,'Product Master'!$A$2:$O$5991,4,FALSE())</f>
        <v>Redbarn Regular Egg Noodles, 24 oz</v>
      </c>
      <c r="G871" s="4" t="str">
        <f aca="false">VLOOKUP($B871,'Product Master'!$A$2:$O$5991,9,FALSE())</f>
        <v>24 oz</v>
      </c>
      <c r="H871" s="5" t="s">
        <v>16</v>
      </c>
      <c r="I871" s="6" t="n">
        <f aca="false">VLOOKUP($B871,'Product Master'!$A$2:$O$5991,14,FALSE())</f>
        <v>1.49</v>
      </c>
      <c r="J871" s="7" t="n">
        <f aca="false">VLOOKUP($B871,'Product Master'!$A$2:$O$5991,13,FALSE())</f>
        <v>1</v>
      </c>
      <c r="K871" s="7" t="str">
        <f aca="false">VLOOKUP($B871,'Product Master'!$A$2:$O$5991,11,FALSE())</f>
        <v>N</v>
      </c>
      <c r="L871" s="7" t="str">
        <f aca="false">VLOOKUP($B871,'Product Master'!$A$2:$O$5991,12,FALSE())</f>
        <v>N</v>
      </c>
      <c r="M871" s="3" t="n">
        <v>12</v>
      </c>
      <c r="N871" s="3" t="n">
        <v>14</v>
      </c>
    </row>
    <row r="872" customFormat="false" ht="15" hidden="false" customHeight="true" outlineLevel="0" collapsed="false">
      <c r="A872" s="3" t="s">
        <v>1755</v>
      </c>
      <c r="B872" s="3" t="s">
        <v>1756</v>
      </c>
      <c r="C872" s="4" t="str">
        <f aca="false">VLOOKUP($B872,'Product Master'!$A$2:$O$5991,7,FALSE())</f>
        <v>Dry Grocery</v>
      </c>
      <c r="D872" s="4" t="str">
        <f aca="false">VLOOKUP($B872,'Product Master'!$A$2:$O$5991,8,FALSE())</f>
        <v>Pasta</v>
      </c>
      <c r="E872" s="4" t="str">
        <f aca="false">VLOOKUP($B872,'Product Master'!$A$2:$O$5991,5,FALSE())</f>
        <v>Thrift Row</v>
      </c>
      <c r="F872" s="4" t="str">
        <f aca="false">VLOOKUP($B872,'Product Master'!$A$2:$O$5991,4,FALSE())</f>
        <v>Thrift Row Regular Ravioli, 12 oz</v>
      </c>
      <c r="G872" s="4" t="str">
        <f aca="false">VLOOKUP($B872,'Product Master'!$A$2:$O$5991,9,FALSE())</f>
        <v>12 oz</v>
      </c>
      <c r="H872" s="5" t="s">
        <v>16</v>
      </c>
      <c r="I872" s="6" t="n">
        <f aca="false">VLOOKUP($B872,'Product Master'!$A$2:$O$5991,14,FALSE())</f>
        <v>1.39</v>
      </c>
      <c r="J872" s="7" t="n">
        <f aca="false">VLOOKUP($B872,'Product Master'!$A$2:$O$5991,13,FALSE())</f>
        <v>1</v>
      </c>
      <c r="K872" s="7" t="str">
        <f aca="false">VLOOKUP($B872,'Product Master'!$A$2:$O$5991,11,FALSE())</f>
        <v>Y</v>
      </c>
      <c r="L872" s="7" t="str">
        <f aca="false">VLOOKUP($B872,'Product Master'!$A$2:$O$5991,12,FALSE())</f>
        <v>N</v>
      </c>
      <c r="M872" s="3" t="n">
        <v>72</v>
      </c>
      <c r="N872" s="3" t="n">
        <v>18</v>
      </c>
    </row>
    <row r="873" customFormat="false" ht="15" hidden="false" customHeight="true" outlineLevel="0" collapsed="false">
      <c r="A873" s="3" t="s">
        <v>1757</v>
      </c>
      <c r="B873" s="3" t="s">
        <v>1758</v>
      </c>
      <c r="C873" s="4" t="str">
        <f aca="false">VLOOKUP($B873,'Product Master'!$A$2:$O$5991,7,FALSE())</f>
        <v>Dry Grocery</v>
      </c>
      <c r="D873" s="4" t="str">
        <f aca="false">VLOOKUP($B873,'Product Master'!$A$2:$O$5991,8,FALSE())</f>
        <v>Pasta</v>
      </c>
      <c r="E873" s="4" t="str">
        <f aca="false">VLOOKUP($B873,'Product Master'!$A$2:$O$5991,5,FALSE())</f>
        <v>Orchard Spread</v>
      </c>
      <c r="F873" s="4" t="str">
        <f aca="false">VLOOKUP($B873,'Product Master'!$A$2:$O$5991,4,FALSE())</f>
        <v>Orchard Spread Organic Egg Noodles, 12 oz</v>
      </c>
      <c r="G873" s="4" t="str">
        <f aca="false">VLOOKUP($B873,'Product Master'!$A$2:$O$5991,9,FALSE())</f>
        <v>12 oz</v>
      </c>
      <c r="H873" s="5" t="s">
        <v>16</v>
      </c>
      <c r="I873" s="6" t="n">
        <f aca="false">VLOOKUP($B873,'Product Master'!$A$2:$O$5991,14,FALSE())</f>
        <v>1.29</v>
      </c>
      <c r="J873" s="7" t="n">
        <f aca="false">VLOOKUP($B873,'Product Master'!$A$2:$O$5991,13,FALSE())</f>
        <v>6</v>
      </c>
      <c r="K873" s="7" t="str">
        <f aca="false">VLOOKUP($B873,'Product Master'!$A$2:$O$5991,11,FALSE())</f>
        <v>N</v>
      </c>
      <c r="L873" s="7" t="str">
        <f aca="false">VLOOKUP($B873,'Product Master'!$A$2:$O$5991,12,FALSE())</f>
        <v>N</v>
      </c>
      <c r="M873" s="3" t="n">
        <v>15</v>
      </c>
      <c r="N873" s="3" t="n">
        <v>21</v>
      </c>
    </row>
    <row r="874" customFormat="false" ht="15" hidden="false" customHeight="true" outlineLevel="0" collapsed="false">
      <c r="A874" s="3" t="s">
        <v>1759</v>
      </c>
      <c r="B874" s="3" t="s">
        <v>1760</v>
      </c>
      <c r="C874" s="4" t="str">
        <f aca="false">VLOOKUP($B874,'Product Master'!$A$2:$O$5991,7,FALSE())</f>
        <v>Dry Grocery</v>
      </c>
      <c r="D874" s="4" t="str">
        <f aca="false">VLOOKUP($B874,'Product Master'!$A$2:$O$5991,8,FALSE())</f>
        <v>Pasta</v>
      </c>
      <c r="E874" s="4" t="str">
        <f aca="false">VLOOKUP($B874,'Product Master'!$A$2:$O$5991,5,FALSE())</f>
        <v>Pepperlane</v>
      </c>
      <c r="F874" s="4" t="str">
        <f aca="false">VLOOKUP($B874,'Product Master'!$A$2:$O$5991,4,FALSE())</f>
        <v>Pepperlane Whole Wheat Rotini, 16 oz</v>
      </c>
      <c r="G874" s="4" t="str">
        <f aca="false">VLOOKUP($B874,'Product Master'!$A$2:$O$5991,9,FALSE())</f>
        <v>16 oz</v>
      </c>
      <c r="H874" s="5" t="s">
        <v>16</v>
      </c>
      <c r="I874" s="6" t="n">
        <f aca="false">VLOOKUP($B874,'Product Master'!$A$2:$O$5991,14,FALSE())</f>
        <v>2.29</v>
      </c>
      <c r="J874" s="7" t="n">
        <f aca="false">VLOOKUP($B874,'Product Master'!$A$2:$O$5991,13,FALSE())</f>
        <v>8</v>
      </c>
      <c r="K874" s="7" t="str">
        <f aca="false">VLOOKUP($B874,'Product Master'!$A$2:$O$5991,11,FALSE())</f>
        <v>N</v>
      </c>
      <c r="L874" s="7" t="str">
        <f aca="false">VLOOKUP($B874,'Product Master'!$A$2:$O$5991,12,FALSE())</f>
        <v>N</v>
      </c>
      <c r="M874" s="3" t="n">
        <v>130</v>
      </c>
      <c r="N874" s="3" t="n">
        <v>26</v>
      </c>
    </row>
    <row r="875" customFormat="false" ht="15" hidden="false" customHeight="true" outlineLevel="0" collapsed="false">
      <c r="A875" s="3" t="s">
        <v>1761</v>
      </c>
      <c r="B875" s="3" t="s">
        <v>1762</v>
      </c>
      <c r="C875" s="4" t="str">
        <f aca="false">VLOOKUP($B875,'Product Master'!$A$2:$O$5991,7,FALSE())</f>
        <v>Dry Grocery</v>
      </c>
      <c r="D875" s="4" t="str">
        <f aca="false">VLOOKUP($B875,'Product Master'!$A$2:$O$5991,8,FALSE())</f>
        <v>Pasta</v>
      </c>
      <c r="E875" s="4" t="str">
        <f aca="false">VLOOKUP($B875,'Product Master'!$A$2:$O$5991,5,FALSE())</f>
        <v>Harborline</v>
      </c>
      <c r="F875" s="4" t="str">
        <f aca="false">VLOOKUP($B875,'Product Master'!$A$2:$O$5991,4,FALSE())</f>
        <v>Harborline Organic Spaghetti, 16 oz</v>
      </c>
      <c r="G875" s="4" t="str">
        <f aca="false">VLOOKUP($B875,'Product Master'!$A$2:$O$5991,9,FALSE())</f>
        <v>16 oz</v>
      </c>
      <c r="H875" s="5" t="s">
        <v>16</v>
      </c>
      <c r="I875" s="6" t="n">
        <f aca="false">VLOOKUP($B875,'Product Master'!$A$2:$O$5991,14,FALSE())</f>
        <v>2.79</v>
      </c>
      <c r="J875" s="7" t="n">
        <f aca="false">VLOOKUP($B875,'Product Master'!$A$2:$O$5991,13,FALSE())</f>
        <v>1</v>
      </c>
      <c r="K875" s="7" t="str">
        <f aca="false">VLOOKUP($B875,'Product Master'!$A$2:$O$5991,11,FALSE())</f>
        <v>Y</v>
      </c>
      <c r="L875" s="7" t="str">
        <f aca="false">VLOOKUP($B875,'Product Master'!$A$2:$O$5991,12,FALSE())</f>
        <v>N</v>
      </c>
      <c r="M875" s="3" t="n">
        <v>110</v>
      </c>
      <c r="N875" s="3" t="n">
        <v>12</v>
      </c>
    </row>
    <row r="876" customFormat="false" ht="15" hidden="false" customHeight="true" outlineLevel="0" collapsed="false">
      <c r="A876" s="3" t="s">
        <v>1763</v>
      </c>
      <c r="B876" s="3" t="s">
        <v>1764</v>
      </c>
      <c r="C876" s="4" t="str">
        <f aca="false">VLOOKUP($B876,'Product Master'!$A$2:$O$5991,7,FALSE())</f>
        <v>Dry Grocery</v>
      </c>
      <c r="D876" s="4" t="str">
        <f aca="false">VLOOKUP($B876,'Product Master'!$A$2:$O$5991,8,FALSE())</f>
        <v>Pasta</v>
      </c>
      <c r="E876" s="4" t="str">
        <f aca="false">VLOOKUP($B876,'Product Master'!$A$2:$O$5991,5,FALSE())</f>
        <v>Roastport</v>
      </c>
      <c r="F876" s="4" t="str">
        <f aca="false">VLOOKUP($B876,'Product Master'!$A$2:$O$5991,4,FALSE())</f>
        <v>Roastport Regular Spaghetti, 24 oz</v>
      </c>
      <c r="G876" s="4" t="str">
        <f aca="false">VLOOKUP($B876,'Product Master'!$A$2:$O$5991,9,FALSE())</f>
        <v>24 oz</v>
      </c>
      <c r="H876" s="5" t="s">
        <v>16</v>
      </c>
      <c r="I876" s="6" t="n">
        <f aca="false">VLOOKUP($B876,'Product Master'!$A$2:$O$5991,14,FALSE())</f>
        <v>1.29</v>
      </c>
      <c r="J876" s="7" t="n">
        <f aca="false">VLOOKUP($B876,'Product Master'!$A$2:$O$5991,13,FALSE())</f>
        <v>8</v>
      </c>
      <c r="K876" s="7" t="str">
        <f aca="false">VLOOKUP($B876,'Product Master'!$A$2:$O$5991,11,FALSE())</f>
        <v>N</v>
      </c>
      <c r="L876" s="7" t="str">
        <f aca="false">VLOOKUP($B876,'Product Master'!$A$2:$O$5991,12,FALSE())</f>
        <v>N</v>
      </c>
      <c r="M876" s="3" t="n">
        <v>146</v>
      </c>
      <c r="N876" s="3" t="n">
        <v>24</v>
      </c>
    </row>
    <row r="877" customFormat="false" ht="15" hidden="false" customHeight="true" outlineLevel="0" collapsed="false">
      <c r="A877" s="3" t="s">
        <v>1765</v>
      </c>
      <c r="B877" s="3" t="s">
        <v>1766</v>
      </c>
      <c r="C877" s="4" t="str">
        <f aca="false">VLOOKUP($B877,'Product Master'!$A$2:$O$5991,7,FALSE())</f>
        <v>Dry Grocery</v>
      </c>
      <c r="D877" s="4" t="str">
        <f aca="false">VLOOKUP($B877,'Product Master'!$A$2:$O$5991,8,FALSE())</f>
        <v>Pasta</v>
      </c>
      <c r="E877" s="4" t="str">
        <f aca="false">VLOOKUP($B877,'Product Master'!$A$2:$O$5991,5,FALSE())</f>
        <v>Harborline</v>
      </c>
      <c r="F877" s="4" t="str">
        <f aca="false">VLOOKUP($B877,'Product Master'!$A$2:$O$5991,4,FALSE())</f>
        <v>Harborline Organic Egg Noodles, 16 oz</v>
      </c>
      <c r="G877" s="4" t="str">
        <f aca="false">VLOOKUP($B877,'Product Master'!$A$2:$O$5991,9,FALSE())</f>
        <v>16 oz</v>
      </c>
      <c r="H877" s="5" t="s">
        <v>16</v>
      </c>
      <c r="I877" s="6" t="n">
        <f aca="false">VLOOKUP($B877,'Product Master'!$A$2:$O$5991,14,FALSE())</f>
        <v>2.79</v>
      </c>
      <c r="J877" s="7" t="n">
        <f aca="false">VLOOKUP($B877,'Product Master'!$A$2:$O$5991,13,FALSE())</f>
        <v>24</v>
      </c>
      <c r="K877" s="7" t="str">
        <f aca="false">VLOOKUP($B877,'Product Master'!$A$2:$O$5991,11,FALSE())</f>
        <v>Y</v>
      </c>
      <c r="L877" s="7" t="str">
        <f aca="false">VLOOKUP($B877,'Product Master'!$A$2:$O$5991,12,FALSE())</f>
        <v>N</v>
      </c>
      <c r="M877" s="3" t="n">
        <v>44</v>
      </c>
      <c r="N877" s="3" t="n">
        <v>5</v>
      </c>
    </row>
    <row r="878" customFormat="false" ht="15" hidden="false" customHeight="true" outlineLevel="0" collapsed="false">
      <c r="A878" s="3" t="s">
        <v>1767</v>
      </c>
      <c r="B878" s="3" t="s">
        <v>1768</v>
      </c>
      <c r="C878" s="4" t="str">
        <f aca="false">VLOOKUP($B878,'Product Master'!$A$2:$O$5991,7,FALSE())</f>
        <v>Dry Grocery</v>
      </c>
      <c r="D878" s="4" t="str">
        <f aca="false">VLOOKUP($B878,'Product Master'!$A$2:$O$5991,8,FALSE())</f>
        <v>Pasta</v>
      </c>
      <c r="E878" s="4" t="str">
        <f aca="false">VLOOKUP($B878,'Product Master'!$A$2:$O$5991,5,FALSE())</f>
        <v>Harborline</v>
      </c>
      <c r="F878" s="4" t="str">
        <f aca="false">VLOOKUP($B878,'Product Master'!$A$2:$O$5991,4,FALSE())</f>
        <v>Harborline Regular Spaghetti, 16 oz</v>
      </c>
      <c r="G878" s="4" t="str">
        <f aca="false">VLOOKUP($B878,'Product Master'!$A$2:$O$5991,9,FALSE())</f>
        <v>16 oz</v>
      </c>
      <c r="H878" s="5" t="s">
        <v>16</v>
      </c>
      <c r="I878" s="6" t="n">
        <f aca="false">VLOOKUP($B878,'Product Master'!$A$2:$O$5991,14,FALSE())</f>
        <v>1.39</v>
      </c>
      <c r="J878" s="7" t="n">
        <f aca="false">VLOOKUP($B878,'Product Master'!$A$2:$O$5991,13,FALSE())</f>
        <v>8</v>
      </c>
      <c r="K878" s="7" t="str">
        <f aca="false">VLOOKUP($B878,'Product Master'!$A$2:$O$5991,11,FALSE())</f>
        <v>Y</v>
      </c>
      <c r="L878" s="7" t="str">
        <f aca="false">VLOOKUP($B878,'Product Master'!$A$2:$O$5991,12,FALSE())</f>
        <v>N</v>
      </c>
      <c r="M878" s="3" t="n">
        <v>61</v>
      </c>
      <c r="N878" s="3" t="n">
        <v>32</v>
      </c>
    </row>
    <row r="879" customFormat="false" ht="15" hidden="false" customHeight="true" outlineLevel="0" collapsed="false">
      <c r="A879" s="3" t="s">
        <v>1769</v>
      </c>
      <c r="B879" s="3" t="s">
        <v>1770</v>
      </c>
      <c r="C879" s="4" t="str">
        <f aca="false">VLOOKUP($B879,'Product Master'!$A$2:$O$5991,7,FALSE())</f>
        <v>Dry Grocery</v>
      </c>
      <c r="D879" s="4" t="str">
        <f aca="false">VLOOKUP($B879,'Product Master'!$A$2:$O$5991,8,FALSE())</f>
        <v>Pasta</v>
      </c>
      <c r="E879" s="4" t="str">
        <f aca="false">VLOOKUP($B879,'Product Master'!$A$2:$O$5991,5,FALSE())</f>
        <v>Harborline</v>
      </c>
      <c r="F879" s="4" t="str">
        <f aca="false">VLOOKUP($B879,'Product Master'!$A$2:$O$5991,4,FALSE())</f>
        <v>Harborline Organic Lasagna Noodles, 12 oz</v>
      </c>
      <c r="G879" s="4" t="str">
        <f aca="false">VLOOKUP($B879,'Product Master'!$A$2:$O$5991,9,FALSE())</f>
        <v>12 oz</v>
      </c>
      <c r="H879" s="5" t="s">
        <v>16</v>
      </c>
      <c r="I879" s="6" t="n">
        <f aca="false">VLOOKUP($B879,'Product Master'!$A$2:$O$5991,14,FALSE())</f>
        <v>2.29</v>
      </c>
      <c r="J879" s="7" t="n">
        <f aca="false">VLOOKUP($B879,'Product Master'!$A$2:$O$5991,13,FALSE())</f>
        <v>8</v>
      </c>
      <c r="K879" s="7" t="str">
        <f aca="false">VLOOKUP($B879,'Product Master'!$A$2:$O$5991,11,FALSE())</f>
        <v>Y</v>
      </c>
      <c r="L879" s="7" t="str">
        <f aca="false">VLOOKUP($B879,'Product Master'!$A$2:$O$5991,12,FALSE())</f>
        <v>N</v>
      </c>
      <c r="M879" s="3" t="n">
        <v>119</v>
      </c>
      <c r="N879" s="3" t="n">
        <v>35</v>
      </c>
    </row>
    <row r="880" customFormat="false" ht="15" hidden="false" customHeight="true" outlineLevel="0" collapsed="false">
      <c r="A880" s="3" t="s">
        <v>1771</v>
      </c>
      <c r="B880" s="3" t="s">
        <v>1772</v>
      </c>
      <c r="C880" s="4" t="str">
        <f aca="false">VLOOKUP($B880,'Product Master'!$A$2:$O$5991,7,FALSE())</f>
        <v>Dry Grocery</v>
      </c>
      <c r="D880" s="4" t="str">
        <f aca="false">VLOOKUP($B880,'Product Master'!$A$2:$O$5991,8,FALSE())</f>
        <v>Pasta</v>
      </c>
      <c r="E880" s="4" t="str">
        <f aca="false">VLOOKUP($B880,'Product Master'!$A$2:$O$5991,5,FALSE())</f>
        <v>Nutgrove</v>
      </c>
      <c r="F880" s="4" t="str">
        <f aca="false">VLOOKUP($B880,'Product Master'!$A$2:$O$5991,4,FALSE())</f>
        <v>Nutgrove Gluten-Free Angel Hair, 12 oz</v>
      </c>
      <c r="G880" s="4" t="str">
        <f aca="false">VLOOKUP($B880,'Product Master'!$A$2:$O$5991,9,FALSE())</f>
        <v>12 oz</v>
      </c>
      <c r="H880" s="5" t="s">
        <v>16</v>
      </c>
      <c r="I880" s="6" t="n">
        <f aca="false">VLOOKUP($B880,'Product Master'!$A$2:$O$5991,14,FALSE())</f>
        <v>1.89</v>
      </c>
      <c r="J880" s="7" t="n">
        <f aca="false">VLOOKUP($B880,'Product Master'!$A$2:$O$5991,13,FALSE())</f>
        <v>8</v>
      </c>
      <c r="K880" s="7" t="str">
        <f aca="false">VLOOKUP($B880,'Product Master'!$A$2:$O$5991,11,FALSE())</f>
        <v>N</v>
      </c>
      <c r="L880" s="7" t="str">
        <f aca="false">VLOOKUP($B880,'Product Master'!$A$2:$O$5991,12,FALSE())</f>
        <v>N</v>
      </c>
      <c r="M880" s="3" t="n">
        <v>12</v>
      </c>
      <c r="N880" s="3" t="n">
        <v>20</v>
      </c>
    </row>
    <row r="881" customFormat="false" ht="15" hidden="false" customHeight="true" outlineLevel="0" collapsed="false">
      <c r="A881" s="3" t="s">
        <v>1773</v>
      </c>
      <c r="B881" s="3" t="s">
        <v>1774</v>
      </c>
      <c r="C881" s="4" t="str">
        <f aca="false">VLOOKUP($B881,'Product Master'!$A$2:$O$5991,7,FALSE())</f>
        <v>Dry Grocery</v>
      </c>
      <c r="D881" s="4" t="str">
        <f aca="false">VLOOKUP($B881,'Product Master'!$A$2:$O$5991,8,FALSE())</f>
        <v>Pasta</v>
      </c>
      <c r="E881" s="4" t="str">
        <f aca="false">VLOOKUP($B881,'Product Master'!$A$2:$O$5991,5,FALSE())</f>
        <v>Redbarn</v>
      </c>
      <c r="F881" s="4" t="str">
        <f aca="false">VLOOKUP($B881,'Product Master'!$A$2:$O$5991,4,FALSE())</f>
        <v>Redbarn Regular Angel Hair, 16 oz</v>
      </c>
      <c r="G881" s="4" t="str">
        <f aca="false">VLOOKUP($B881,'Product Master'!$A$2:$O$5991,9,FALSE())</f>
        <v>16 oz</v>
      </c>
      <c r="H881" s="5" t="s">
        <v>16</v>
      </c>
      <c r="I881" s="6" t="n">
        <f aca="false">VLOOKUP($B881,'Product Master'!$A$2:$O$5991,14,FALSE())</f>
        <v>1.39</v>
      </c>
      <c r="J881" s="7" t="n">
        <f aca="false">VLOOKUP($B881,'Product Master'!$A$2:$O$5991,13,FALSE())</f>
        <v>4</v>
      </c>
      <c r="K881" s="7" t="str">
        <f aca="false">VLOOKUP($B881,'Product Master'!$A$2:$O$5991,11,FALSE())</f>
        <v>N</v>
      </c>
      <c r="L881" s="7" t="str">
        <f aca="false">VLOOKUP($B881,'Product Master'!$A$2:$O$5991,12,FALSE())</f>
        <v>N</v>
      </c>
      <c r="M881" s="3" t="n">
        <v>95</v>
      </c>
      <c r="N881" s="3" t="n">
        <v>33</v>
      </c>
    </row>
    <row r="882" customFormat="false" ht="15" hidden="false" customHeight="true" outlineLevel="0" collapsed="false">
      <c r="A882" s="3" t="s">
        <v>1775</v>
      </c>
      <c r="B882" s="3" t="s">
        <v>1776</v>
      </c>
      <c r="C882" s="4" t="str">
        <f aca="false">VLOOKUP($B882,'Product Master'!$A$2:$O$5991,7,FALSE())</f>
        <v>Dry Grocery</v>
      </c>
      <c r="D882" s="4" t="str">
        <f aca="false">VLOOKUP($B882,'Product Master'!$A$2:$O$5991,8,FALSE())</f>
        <v>Pasta</v>
      </c>
      <c r="E882" s="4" t="str">
        <f aca="false">VLOOKUP($B882,'Product Master'!$A$2:$O$5991,5,FALSE())</f>
        <v>Wheatstone</v>
      </c>
      <c r="F882" s="4" t="str">
        <f aca="false">VLOOKUP($B882,'Product Master'!$A$2:$O$5991,4,FALSE())</f>
        <v>Wheatstone Organic Penne, 16 oz</v>
      </c>
      <c r="G882" s="4" t="str">
        <f aca="false">VLOOKUP($B882,'Product Master'!$A$2:$O$5991,9,FALSE())</f>
        <v>16 oz</v>
      </c>
      <c r="H882" s="5" t="s">
        <v>16</v>
      </c>
      <c r="I882" s="6" t="n">
        <f aca="false">VLOOKUP($B882,'Product Master'!$A$2:$O$5991,14,FALSE())</f>
        <v>1.49</v>
      </c>
      <c r="J882" s="7" t="n">
        <f aca="false">VLOOKUP($B882,'Product Master'!$A$2:$O$5991,13,FALSE())</f>
        <v>6</v>
      </c>
      <c r="K882" s="7" t="str">
        <f aca="false">VLOOKUP($B882,'Product Master'!$A$2:$O$5991,11,FALSE())</f>
        <v>N</v>
      </c>
      <c r="L882" s="7" t="str">
        <f aca="false">VLOOKUP($B882,'Product Master'!$A$2:$O$5991,12,FALSE())</f>
        <v>N</v>
      </c>
      <c r="M882" s="3" t="n">
        <v>76</v>
      </c>
      <c r="N882" s="3" t="n">
        <v>37</v>
      </c>
    </row>
    <row r="883" customFormat="false" ht="15" hidden="false" customHeight="true" outlineLevel="0" collapsed="false">
      <c r="A883" s="3" t="s">
        <v>1777</v>
      </c>
      <c r="B883" s="3" t="s">
        <v>1778</v>
      </c>
      <c r="C883" s="4" t="str">
        <f aca="false">VLOOKUP($B883,'Product Master'!$A$2:$O$5991,7,FALSE())</f>
        <v>Dry Grocery</v>
      </c>
      <c r="D883" s="4" t="str">
        <f aca="false">VLOOKUP($B883,'Product Master'!$A$2:$O$5991,8,FALSE())</f>
        <v>Pasta</v>
      </c>
      <c r="E883" s="4" t="str">
        <f aca="false">VLOOKUP($B883,'Product Master'!$A$2:$O$5991,5,FALSE())</f>
        <v>Roastport</v>
      </c>
      <c r="F883" s="4" t="str">
        <f aca="false">VLOOKUP($B883,'Product Master'!$A$2:$O$5991,4,FALSE())</f>
        <v>Roastport Gluten-Free Angel Hair, 12 oz</v>
      </c>
      <c r="G883" s="4" t="str">
        <f aca="false">VLOOKUP($B883,'Product Master'!$A$2:$O$5991,9,FALSE())</f>
        <v>12 oz</v>
      </c>
      <c r="H883" s="5" t="s">
        <v>16</v>
      </c>
      <c r="I883" s="6" t="n">
        <f aca="false">VLOOKUP($B883,'Product Master'!$A$2:$O$5991,14,FALSE())</f>
        <v>3.79</v>
      </c>
      <c r="J883" s="7" t="n">
        <f aca="false">VLOOKUP($B883,'Product Master'!$A$2:$O$5991,13,FALSE())</f>
        <v>24</v>
      </c>
      <c r="K883" s="7" t="str">
        <f aca="false">VLOOKUP($B883,'Product Master'!$A$2:$O$5991,11,FALSE())</f>
        <v>N</v>
      </c>
      <c r="L883" s="7" t="str">
        <f aca="false">VLOOKUP($B883,'Product Master'!$A$2:$O$5991,12,FALSE())</f>
        <v>N</v>
      </c>
      <c r="M883" s="3" t="n">
        <v>12</v>
      </c>
      <c r="N883" s="3" t="n">
        <v>9</v>
      </c>
    </row>
    <row r="884" customFormat="false" ht="15" hidden="false" customHeight="true" outlineLevel="0" collapsed="false">
      <c r="A884" s="3" t="s">
        <v>1779</v>
      </c>
      <c r="B884" s="3" t="s">
        <v>1780</v>
      </c>
      <c r="C884" s="4" t="str">
        <f aca="false">VLOOKUP($B884,'Product Master'!$A$2:$O$5991,7,FALSE())</f>
        <v>Dry Grocery</v>
      </c>
      <c r="D884" s="4" t="str">
        <f aca="false">VLOOKUP($B884,'Product Master'!$A$2:$O$5991,8,FALSE())</f>
        <v>Pasta</v>
      </c>
      <c r="E884" s="4" t="str">
        <f aca="false">VLOOKUP($B884,'Product Master'!$A$2:$O$5991,5,FALSE())</f>
        <v>Thrift Row</v>
      </c>
      <c r="F884" s="4" t="str">
        <f aca="false">VLOOKUP($B884,'Product Master'!$A$2:$O$5991,4,FALSE())</f>
        <v>Thrift Row Regular Penne, 12 oz</v>
      </c>
      <c r="G884" s="4" t="str">
        <f aca="false">VLOOKUP($B884,'Product Master'!$A$2:$O$5991,9,FALSE())</f>
        <v>12 oz</v>
      </c>
      <c r="H884" s="5" t="s">
        <v>16</v>
      </c>
      <c r="I884" s="6" t="n">
        <f aca="false">VLOOKUP($B884,'Product Master'!$A$2:$O$5991,14,FALSE())</f>
        <v>1.79</v>
      </c>
      <c r="J884" s="7" t="n">
        <f aca="false">VLOOKUP($B884,'Product Master'!$A$2:$O$5991,13,FALSE())</f>
        <v>4</v>
      </c>
      <c r="K884" s="7" t="str">
        <f aca="false">VLOOKUP($B884,'Product Master'!$A$2:$O$5991,11,FALSE())</f>
        <v>Y</v>
      </c>
      <c r="L884" s="7" t="str">
        <f aca="false">VLOOKUP($B884,'Product Master'!$A$2:$O$5991,12,FALSE())</f>
        <v>N</v>
      </c>
      <c r="M884" s="3" t="n">
        <v>129</v>
      </c>
      <c r="N884" s="3" t="n">
        <v>15</v>
      </c>
    </row>
    <row r="885" customFormat="false" ht="15" hidden="false" customHeight="true" outlineLevel="0" collapsed="false">
      <c r="A885" s="3" t="s">
        <v>1781</v>
      </c>
      <c r="B885" s="3" t="s">
        <v>1782</v>
      </c>
      <c r="C885" s="4" t="str">
        <f aca="false">VLOOKUP($B885,'Product Master'!$A$2:$O$5991,7,FALSE())</f>
        <v>Dry Grocery</v>
      </c>
      <c r="D885" s="4" t="str">
        <f aca="false">VLOOKUP($B885,'Product Master'!$A$2:$O$5991,8,FALSE())</f>
        <v>Pasta</v>
      </c>
      <c r="E885" s="4" t="str">
        <f aca="false">VLOOKUP($B885,'Product Master'!$A$2:$O$5991,5,FALSE())</f>
        <v>Redbarn</v>
      </c>
      <c r="F885" s="4" t="str">
        <f aca="false">VLOOKUP($B885,'Product Master'!$A$2:$O$5991,4,FALSE())</f>
        <v>Redbarn Regular Penne, 16 oz</v>
      </c>
      <c r="G885" s="4" t="str">
        <f aca="false">VLOOKUP($B885,'Product Master'!$A$2:$O$5991,9,FALSE())</f>
        <v>16 oz</v>
      </c>
      <c r="H885" s="5" t="s">
        <v>16</v>
      </c>
      <c r="I885" s="6" t="n">
        <f aca="false">VLOOKUP($B885,'Product Master'!$A$2:$O$5991,14,FALSE())</f>
        <v>3.99</v>
      </c>
      <c r="J885" s="7" t="n">
        <f aca="false">VLOOKUP($B885,'Product Master'!$A$2:$O$5991,13,FALSE())</f>
        <v>4</v>
      </c>
      <c r="K885" s="7" t="str">
        <f aca="false">VLOOKUP($B885,'Product Master'!$A$2:$O$5991,11,FALSE())</f>
        <v>N</v>
      </c>
      <c r="L885" s="7" t="str">
        <f aca="false">VLOOKUP($B885,'Product Master'!$A$2:$O$5991,12,FALSE())</f>
        <v>N</v>
      </c>
      <c r="M885" s="3" t="n">
        <v>22</v>
      </c>
      <c r="N885" s="3" t="n">
        <v>25</v>
      </c>
    </row>
    <row r="886" customFormat="false" ht="15" hidden="false" customHeight="true" outlineLevel="0" collapsed="false">
      <c r="A886" s="3" t="s">
        <v>1783</v>
      </c>
      <c r="B886" s="3" t="s">
        <v>1784</v>
      </c>
      <c r="C886" s="4" t="str">
        <f aca="false">VLOOKUP($B886,'Product Master'!$A$2:$O$5991,7,FALSE())</f>
        <v>Dry Grocery</v>
      </c>
      <c r="D886" s="4" t="str">
        <f aca="false">VLOOKUP($B886,'Product Master'!$A$2:$O$5991,8,FALSE())</f>
        <v>Pasta</v>
      </c>
      <c r="E886" s="4" t="str">
        <f aca="false">VLOOKUP($B886,'Product Master'!$A$2:$O$5991,5,FALSE())</f>
        <v>Thrift Row</v>
      </c>
      <c r="F886" s="4" t="str">
        <f aca="false">VLOOKUP($B886,'Product Master'!$A$2:$O$5991,4,FALSE())</f>
        <v>Thrift Row Organic Penne, 24 oz</v>
      </c>
      <c r="G886" s="4" t="str">
        <f aca="false">VLOOKUP($B886,'Product Master'!$A$2:$O$5991,9,FALSE())</f>
        <v>24 oz</v>
      </c>
      <c r="H886" s="5" t="s">
        <v>16</v>
      </c>
      <c r="I886" s="6" t="n">
        <f aca="false">VLOOKUP($B886,'Product Master'!$A$2:$O$5991,14,FALSE())</f>
        <v>2.99</v>
      </c>
      <c r="J886" s="7" t="n">
        <f aca="false">VLOOKUP($B886,'Product Master'!$A$2:$O$5991,13,FALSE())</f>
        <v>24</v>
      </c>
      <c r="K886" s="7" t="str">
        <f aca="false">VLOOKUP($B886,'Product Master'!$A$2:$O$5991,11,FALSE())</f>
        <v>Y</v>
      </c>
      <c r="L886" s="7" t="str">
        <f aca="false">VLOOKUP($B886,'Product Master'!$A$2:$O$5991,12,FALSE())</f>
        <v>N</v>
      </c>
      <c r="M886" s="3" t="n">
        <v>141</v>
      </c>
      <c r="N886" s="3" t="n">
        <v>31</v>
      </c>
    </row>
    <row r="887" customFormat="false" ht="15" hidden="false" customHeight="true" outlineLevel="0" collapsed="false">
      <c r="A887" s="3" t="s">
        <v>1785</v>
      </c>
      <c r="B887" s="3" t="s">
        <v>1786</v>
      </c>
      <c r="C887" s="4" t="str">
        <f aca="false">VLOOKUP($B887,'Product Master'!$A$2:$O$5991,7,FALSE())</f>
        <v>Dry Grocery</v>
      </c>
      <c r="D887" s="4" t="str">
        <f aca="false">VLOOKUP($B887,'Product Master'!$A$2:$O$5991,8,FALSE())</f>
        <v>Pasta</v>
      </c>
      <c r="E887" s="4" t="str">
        <f aca="false">VLOOKUP($B887,'Product Master'!$A$2:$O$5991,5,FALSE())</f>
        <v>Nutgrove</v>
      </c>
      <c r="F887" s="4" t="str">
        <f aca="false">VLOOKUP($B887,'Product Master'!$A$2:$O$5991,4,FALSE())</f>
        <v>Nutgrove Gluten-Free Elbow Macaroni, 12 oz</v>
      </c>
      <c r="G887" s="4" t="str">
        <f aca="false">VLOOKUP($B887,'Product Master'!$A$2:$O$5991,9,FALSE())</f>
        <v>12 oz</v>
      </c>
      <c r="H887" s="5" t="s">
        <v>16</v>
      </c>
      <c r="I887" s="6" t="n">
        <f aca="false">VLOOKUP($B887,'Product Master'!$A$2:$O$5991,14,FALSE())</f>
        <v>3.89</v>
      </c>
      <c r="J887" s="7" t="n">
        <f aca="false">VLOOKUP($B887,'Product Master'!$A$2:$O$5991,13,FALSE())</f>
        <v>2</v>
      </c>
      <c r="K887" s="7" t="str">
        <f aca="false">VLOOKUP($B887,'Product Master'!$A$2:$O$5991,11,FALSE())</f>
        <v>N</v>
      </c>
      <c r="L887" s="7" t="str">
        <f aca="false">VLOOKUP($B887,'Product Master'!$A$2:$O$5991,12,FALSE())</f>
        <v>N</v>
      </c>
      <c r="M887" s="3" t="n">
        <v>123</v>
      </c>
      <c r="N887" s="3" t="n">
        <v>34</v>
      </c>
    </row>
    <row r="888" customFormat="false" ht="15" hidden="false" customHeight="true" outlineLevel="0" collapsed="false">
      <c r="A888" s="3" t="s">
        <v>1787</v>
      </c>
      <c r="B888" s="3" t="s">
        <v>1788</v>
      </c>
      <c r="C888" s="4" t="str">
        <f aca="false">VLOOKUP($B888,'Product Master'!$A$2:$O$5991,7,FALSE())</f>
        <v>Dry Grocery</v>
      </c>
      <c r="D888" s="4" t="str">
        <f aca="false">VLOOKUP($B888,'Product Master'!$A$2:$O$5991,8,FALSE())</f>
        <v>Pasta</v>
      </c>
      <c r="E888" s="4" t="str">
        <f aca="false">VLOOKUP($B888,'Product Master'!$A$2:$O$5991,5,FALSE())</f>
        <v>Roastport</v>
      </c>
      <c r="F888" s="4" t="str">
        <f aca="false">VLOOKUP($B888,'Product Master'!$A$2:$O$5991,4,FALSE())</f>
        <v>Roastport Regular Angel Hair, 16 oz</v>
      </c>
      <c r="G888" s="4" t="str">
        <f aca="false">VLOOKUP($B888,'Product Master'!$A$2:$O$5991,9,FALSE())</f>
        <v>16 oz</v>
      </c>
      <c r="H888" s="5" t="s">
        <v>16</v>
      </c>
      <c r="I888" s="6" t="n">
        <f aca="false">VLOOKUP($B888,'Product Master'!$A$2:$O$5991,14,FALSE())</f>
        <v>3.79</v>
      </c>
      <c r="J888" s="7" t="n">
        <f aca="false">VLOOKUP($B888,'Product Master'!$A$2:$O$5991,13,FALSE())</f>
        <v>4</v>
      </c>
      <c r="K888" s="7" t="str">
        <f aca="false">VLOOKUP($B888,'Product Master'!$A$2:$O$5991,11,FALSE())</f>
        <v>N</v>
      </c>
      <c r="L888" s="7" t="str">
        <f aca="false">VLOOKUP($B888,'Product Master'!$A$2:$O$5991,12,FALSE())</f>
        <v>N</v>
      </c>
      <c r="M888" s="3" t="n">
        <v>51</v>
      </c>
      <c r="N888" s="3" t="n">
        <v>33</v>
      </c>
    </row>
    <row r="889" customFormat="false" ht="15" hidden="false" customHeight="true" outlineLevel="0" collapsed="false">
      <c r="A889" s="3" t="s">
        <v>1789</v>
      </c>
      <c r="B889" s="3" t="s">
        <v>1790</v>
      </c>
      <c r="C889" s="4" t="str">
        <f aca="false">VLOOKUP($B889,'Product Master'!$A$2:$O$5991,7,FALSE())</f>
        <v>Dry Grocery</v>
      </c>
      <c r="D889" s="4" t="str">
        <f aca="false">VLOOKUP($B889,'Product Master'!$A$2:$O$5991,8,FALSE())</f>
        <v>Pasta</v>
      </c>
      <c r="E889" s="4" t="str">
        <f aca="false">VLOOKUP($B889,'Product Master'!$A$2:$O$5991,5,FALSE())</f>
        <v>Thrift Row</v>
      </c>
      <c r="F889" s="4" t="str">
        <f aca="false">VLOOKUP($B889,'Product Master'!$A$2:$O$5991,4,FALSE())</f>
        <v>Thrift Row Regular Lasagna Noodles, 16 oz</v>
      </c>
      <c r="G889" s="4" t="str">
        <f aca="false">VLOOKUP($B889,'Product Master'!$A$2:$O$5991,9,FALSE())</f>
        <v>16 oz</v>
      </c>
      <c r="H889" s="5" t="s">
        <v>16</v>
      </c>
      <c r="I889" s="6" t="n">
        <f aca="false">VLOOKUP($B889,'Product Master'!$A$2:$O$5991,14,FALSE())</f>
        <v>3.99</v>
      </c>
      <c r="J889" s="7" t="n">
        <f aca="false">VLOOKUP($B889,'Product Master'!$A$2:$O$5991,13,FALSE())</f>
        <v>24</v>
      </c>
      <c r="K889" s="7" t="str">
        <f aca="false">VLOOKUP($B889,'Product Master'!$A$2:$O$5991,11,FALSE())</f>
        <v>Y</v>
      </c>
      <c r="L889" s="7" t="str">
        <f aca="false">VLOOKUP($B889,'Product Master'!$A$2:$O$5991,12,FALSE())</f>
        <v>N</v>
      </c>
      <c r="M889" s="3" t="n">
        <v>71</v>
      </c>
      <c r="N889" s="3" t="n">
        <v>15</v>
      </c>
    </row>
    <row r="890" customFormat="false" ht="15" hidden="false" customHeight="true" outlineLevel="0" collapsed="false">
      <c r="A890" s="3" t="s">
        <v>1791</v>
      </c>
      <c r="B890" s="3" t="s">
        <v>1792</v>
      </c>
      <c r="C890" s="4" t="str">
        <f aca="false">VLOOKUP($B890,'Product Master'!$A$2:$O$5991,7,FALSE())</f>
        <v>Dry Grocery</v>
      </c>
      <c r="D890" s="4" t="str">
        <f aca="false">VLOOKUP($B890,'Product Master'!$A$2:$O$5991,8,FALSE())</f>
        <v>Pasta</v>
      </c>
      <c r="E890" s="4" t="str">
        <f aca="false">VLOOKUP($B890,'Product Master'!$A$2:$O$5991,5,FALSE())</f>
        <v>Pepperlane</v>
      </c>
      <c r="F890" s="4" t="str">
        <f aca="false">VLOOKUP($B890,'Product Master'!$A$2:$O$5991,4,FALSE())</f>
        <v>Pepperlane Gluten-Free Rotini, 24 oz</v>
      </c>
      <c r="G890" s="4" t="str">
        <f aca="false">VLOOKUP($B890,'Product Master'!$A$2:$O$5991,9,FALSE())</f>
        <v>24 oz</v>
      </c>
      <c r="H890" s="5" t="s">
        <v>16</v>
      </c>
      <c r="I890" s="6" t="n">
        <f aca="false">VLOOKUP($B890,'Product Master'!$A$2:$O$5991,14,FALSE())</f>
        <v>1.99</v>
      </c>
      <c r="J890" s="7" t="n">
        <f aca="false">VLOOKUP($B890,'Product Master'!$A$2:$O$5991,13,FALSE())</f>
        <v>12</v>
      </c>
      <c r="K890" s="7" t="str">
        <f aca="false">VLOOKUP($B890,'Product Master'!$A$2:$O$5991,11,FALSE())</f>
        <v>N</v>
      </c>
      <c r="L890" s="7" t="str">
        <f aca="false">VLOOKUP($B890,'Product Master'!$A$2:$O$5991,12,FALSE())</f>
        <v>N</v>
      </c>
      <c r="M890" s="3" t="n">
        <v>146</v>
      </c>
      <c r="N890" s="3" t="n">
        <v>7</v>
      </c>
    </row>
    <row r="891" customFormat="false" ht="15" hidden="false" customHeight="true" outlineLevel="0" collapsed="false">
      <c r="A891" s="3" t="s">
        <v>1793</v>
      </c>
      <c r="B891" s="3" t="s">
        <v>1794</v>
      </c>
      <c r="C891" s="4" t="str">
        <f aca="false">VLOOKUP($B891,'Product Master'!$A$2:$O$5991,7,FALSE())</f>
        <v>Dry Grocery</v>
      </c>
      <c r="D891" s="4" t="str">
        <f aca="false">VLOOKUP($B891,'Product Master'!$A$2:$O$5991,8,FALSE())</f>
        <v>Pasta</v>
      </c>
      <c r="E891" s="4" t="str">
        <f aca="false">VLOOKUP($B891,'Product Master'!$A$2:$O$5991,5,FALSE())</f>
        <v>Thrift Row</v>
      </c>
      <c r="F891" s="4" t="str">
        <f aca="false">VLOOKUP($B891,'Product Master'!$A$2:$O$5991,4,FALSE())</f>
        <v>Thrift Row Organic Rotini, 12 oz</v>
      </c>
      <c r="G891" s="4" t="str">
        <f aca="false">VLOOKUP($B891,'Product Master'!$A$2:$O$5991,9,FALSE())</f>
        <v>12 oz</v>
      </c>
      <c r="H891" s="5" t="s">
        <v>16</v>
      </c>
      <c r="I891" s="6" t="n">
        <f aca="false">VLOOKUP($B891,'Product Master'!$A$2:$O$5991,14,FALSE())</f>
        <v>2.39</v>
      </c>
      <c r="J891" s="7" t="n">
        <f aca="false">VLOOKUP($B891,'Product Master'!$A$2:$O$5991,13,FALSE())</f>
        <v>1</v>
      </c>
      <c r="K891" s="7" t="str">
        <f aca="false">VLOOKUP($B891,'Product Master'!$A$2:$O$5991,11,FALSE())</f>
        <v>Y</v>
      </c>
      <c r="L891" s="7" t="str">
        <f aca="false">VLOOKUP($B891,'Product Master'!$A$2:$O$5991,12,FALSE())</f>
        <v>N</v>
      </c>
      <c r="M891" s="3" t="n">
        <v>31</v>
      </c>
      <c r="N891" s="3" t="n">
        <v>37</v>
      </c>
    </row>
    <row r="892" customFormat="false" ht="15" hidden="false" customHeight="true" outlineLevel="0" collapsed="false">
      <c r="A892" s="3" t="s">
        <v>1795</v>
      </c>
      <c r="B892" s="3" t="s">
        <v>1796</v>
      </c>
      <c r="C892" s="4" t="str">
        <f aca="false">VLOOKUP($B892,'Product Master'!$A$2:$O$5991,7,FALSE())</f>
        <v>Dry Grocery</v>
      </c>
      <c r="D892" s="4" t="str">
        <f aca="false">VLOOKUP($B892,'Product Master'!$A$2:$O$5991,8,FALSE())</f>
        <v>Pasta</v>
      </c>
      <c r="E892" s="4" t="str">
        <f aca="false">VLOOKUP($B892,'Product Master'!$A$2:$O$5991,5,FALSE())</f>
        <v>Pepperlane</v>
      </c>
      <c r="F892" s="4" t="str">
        <f aca="false">VLOOKUP($B892,'Product Master'!$A$2:$O$5991,4,FALSE())</f>
        <v>Pepperlane Gluten-Free Spaghetti, 16 oz</v>
      </c>
      <c r="G892" s="4" t="str">
        <f aca="false">VLOOKUP($B892,'Product Master'!$A$2:$O$5991,9,FALSE())</f>
        <v>16 oz</v>
      </c>
      <c r="H892" s="5" t="s">
        <v>16</v>
      </c>
      <c r="I892" s="6" t="n">
        <f aca="false">VLOOKUP($B892,'Product Master'!$A$2:$O$5991,14,FALSE())</f>
        <v>3.39</v>
      </c>
      <c r="J892" s="7" t="n">
        <f aca="false">VLOOKUP($B892,'Product Master'!$A$2:$O$5991,13,FALSE())</f>
        <v>12</v>
      </c>
      <c r="K892" s="7" t="str">
        <f aca="false">VLOOKUP($B892,'Product Master'!$A$2:$O$5991,11,FALSE())</f>
        <v>N</v>
      </c>
      <c r="L892" s="7" t="str">
        <f aca="false">VLOOKUP($B892,'Product Master'!$A$2:$O$5991,12,FALSE())</f>
        <v>N</v>
      </c>
      <c r="M892" s="3" t="n">
        <v>105</v>
      </c>
      <c r="N892" s="3" t="n">
        <v>22</v>
      </c>
    </row>
    <row r="893" customFormat="false" ht="15" hidden="false" customHeight="true" outlineLevel="0" collapsed="false">
      <c r="A893" s="3" t="s">
        <v>1797</v>
      </c>
      <c r="B893" s="3" t="s">
        <v>1798</v>
      </c>
      <c r="C893" s="4" t="str">
        <f aca="false">VLOOKUP($B893,'Product Master'!$A$2:$O$5991,7,FALSE())</f>
        <v>Dry Grocery</v>
      </c>
      <c r="D893" s="4" t="str">
        <f aca="false">VLOOKUP($B893,'Product Master'!$A$2:$O$5991,8,FALSE())</f>
        <v>Pasta</v>
      </c>
      <c r="E893" s="4" t="str">
        <f aca="false">VLOOKUP($B893,'Product Master'!$A$2:$O$5991,5,FALSE())</f>
        <v>Thrift Row</v>
      </c>
      <c r="F893" s="4" t="str">
        <f aca="false">VLOOKUP($B893,'Product Master'!$A$2:$O$5991,4,FALSE())</f>
        <v>Thrift Row Gluten-Free Angel Hair, 24 oz</v>
      </c>
      <c r="G893" s="4" t="str">
        <f aca="false">VLOOKUP($B893,'Product Master'!$A$2:$O$5991,9,FALSE())</f>
        <v>24 oz</v>
      </c>
      <c r="H893" s="5" t="s">
        <v>16</v>
      </c>
      <c r="I893" s="6" t="n">
        <f aca="false">VLOOKUP($B893,'Product Master'!$A$2:$O$5991,14,FALSE())</f>
        <v>1.99</v>
      </c>
      <c r="J893" s="7" t="n">
        <f aca="false">VLOOKUP($B893,'Product Master'!$A$2:$O$5991,13,FALSE())</f>
        <v>6</v>
      </c>
      <c r="K893" s="7" t="str">
        <f aca="false">VLOOKUP($B893,'Product Master'!$A$2:$O$5991,11,FALSE())</f>
        <v>Y</v>
      </c>
      <c r="L893" s="7" t="str">
        <f aca="false">VLOOKUP($B893,'Product Master'!$A$2:$O$5991,12,FALSE())</f>
        <v>N</v>
      </c>
      <c r="M893" s="3" t="n">
        <v>126</v>
      </c>
      <c r="N893" s="3" t="n">
        <v>12</v>
      </c>
    </row>
    <row r="894" customFormat="false" ht="15" hidden="false" customHeight="true" outlineLevel="0" collapsed="false">
      <c r="A894" s="3" t="s">
        <v>1799</v>
      </c>
      <c r="B894" s="3" t="s">
        <v>1800</v>
      </c>
      <c r="C894" s="4" t="str">
        <f aca="false">VLOOKUP($B894,'Product Master'!$A$2:$O$5991,7,FALSE())</f>
        <v>Dry Grocery</v>
      </c>
      <c r="D894" s="4" t="str">
        <f aca="false">VLOOKUP($B894,'Product Master'!$A$2:$O$5991,8,FALSE())</f>
        <v>Pasta</v>
      </c>
      <c r="E894" s="4" t="str">
        <f aca="false">VLOOKUP($B894,'Product Master'!$A$2:$O$5991,5,FALSE())</f>
        <v>Wheatstone</v>
      </c>
      <c r="F894" s="4" t="str">
        <f aca="false">VLOOKUP($B894,'Product Master'!$A$2:$O$5991,4,FALSE())</f>
        <v>Wheatstone Regular Egg Noodles, 16 oz</v>
      </c>
      <c r="G894" s="4" t="str">
        <f aca="false">VLOOKUP($B894,'Product Master'!$A$2:$O$5991,9,FALSE())</f>
        <v>16 oz</v>
      </c>
      <c r="H894" s="5" t="s">
        <v>16</v>
      </c>
      <c r="I894" s="6" t="n">
        <f aca="false">VLOOKUP($B894,'Product Master'!$A$2:$O$5991,14,FALSE())</f>
        <v>2.29</v>
      </c>
      <c r="J894" s="7" t="n">
        <f aca="false">VLOOKUP($B894,'Product Master'!$A$2:$O$5991,13,FALSE())</f>
        <v>4</v>
      </c>
      <c r="K894" s="7" t="str">
        <f aca="false">VLOOKUP($B894,'Product Master'!$A$2:$O$5991,11,FALSE())</f>
        <v>N</v>
      </c>
      <c r="L894" s="7" t="str">
        <f aca="false">VLOOKUP($B894,'Product Master'!$A$2:$O$5991,12,FALSE())</f>
        <v>N</v>
      </c>
      <c r="M894" s="3" t="n">
        <v>39</v>
      </c>
      <c r="N894" s="3" t="n">
        <v>11</v>
      </c>
    </row>
    <row r="895" customFormat="false" ht="15" hidden="false" customHeight="true" outlineLevel="0" collapsed="false">
      <c r="A895" s="3" t="s">
        <v>1801</v>
      </c>
      <c r="B895" s="3" t="s">
        <v>1802</v>
      </c>
      <c r="C895" s="4" t="str">
        <f aca="false">VLOOKUP($B895,'Product Master'!$A$2:$O$5991,7,FALSE())</f>
        <v>Dry Grocery</v>
      </c>
      <c r="D895" s="4" t="str">
        <f aca="false">VLOOKUP($B895,'Product Master'!$A$2:$O$5991,8,FALSE())</f>
        <v>Pasta</v>
      </c>
      <c r="E895" s="4" t="str">
        <f aca="false">VLOOKUP($B895,'Product Master'!$A$2:$O$5991,5,FALSE())</f>
        <v>Thrift Row</v>
      </c>
      <c r="F895" s="4" t="str">
        <f aca="false">VLOOKUP($B895,'Product Master'!$A$2:$O$5991,4,FALSE())</f>
        <v>Thrift Row Whole Wheat Rotini, 16 oz</v>
      </c>
      <c r="G895" s="4" t="str">
        <f aca="false">VLOOKUP($B895,'Product Master'!$A$2:$O$5991,9,FALSE())</f>
        <v>16 oz</v>
      </c>
      <c r="H895" s="5" t="s">
        <v>16</v>
      </c>
      <c r="I895" s="6" t="n">
        <f aca="false">VLOOKUP($B895,'Product Master'!$A$2:$O$5991,14,FALSE())</f>
        <v>3.89</v>
      </c>
      <c r="J895" s="7" t="n">
        <f aca="false">VLOOKUP($B895,'Product Master'!$A$2:$O$5991,13,FALSE())</f>
        <v>12</v>
      </c>
      <c r="K895" s="7" t="str">
        <f aca="false">VLOOKUP($B895,'Product Master'!$A$2:$O$5991,11,FALSE())</f>
        <v>Y</v>
      </c>
      <c r="L895" s="7" t="str">
        <f aca="false">VLOOKUP($B895,'Product Master'!$A$2:$O$5991,12,FALSE())</f>
        <v>N</v>
      </c>
      <c r="M895" s="3" t="n">
        <v>28</v>
      </c>
      <c r="N895" s="3" t="n">
        <v>8</v>
      </c>
    </row>
    <row r="896" customFormat="false" ht="15" hidden="false" customHeight="true" outlineLevel="0" collapsed="false">
      <c r="A896" s="3" t="s">
        <v>1803</v>
      </c>
      <c r="B896" s="3" t="s">
        <v>1804</v>
      </c>
      <c r="C896" s="4" t="str">
        <f aca="false">VLOOKUP($B896,'Product Master'!$A$2:$O$5991,7,FALSE())</f>
        <v>Dry Grocery</v>
      </c>
      <c r="D896" s="4" t="str">
        <f aca="false">VLOOKUP($B896,'Product Master'!$A$2:$O$5991,8,FALSE())</f>
        <v>Pasta</v>
      </c>
      <c r="E896" s="4" t="str">
        <f aca="false">VLOOKUP($B896,'Product Master'!$A$2:$O$5991,5,FALSE())</f>
        <v>Kettle Row</v>
      </c>
      <c r="F896" s="4" t="str">
        <f aca="false">VLOOKUP($B896,'Product Master'!$A$2:$O$5991,4,FALSE())</f>
        <v>Kettle Row Gluten-Free Penne, 16 oz</v>
      </c>
      <c r="G896" s="4" t="str">
        <f aca="false">VLOOKUP($B896,'Product Master'!$A$2:$O$5991,9,FALSE())</f>
        <v>16 oz</v>
      </c>
      <c r="H896" s="5" t="s">
        <v>16</v>
      </c>
      <c r="I896" s="6" t="n">
        <f aca="false">VLOOKUP($B896,'Product Master'!$A$2:$O$5991,14,FALSE())</f>
        <v>2.99</v>
      </c>
      <c r="J896" s="7" t="n">
        <f aca="false">VLOOKUP($B896,'Product Master'!$A$2:$O$5991,13,FALSE())</f>
        <v>8</v>
      </c>
      <c r="K896" s="7" t="str">
        <f aca="false">VLOOKUP($B896,'Product Master'!$A$2:$O$5991,11,FALSE())</f>
        <v>N</v>
      </c>
      <c r="L896" s="7" t="str">
        <f aca="false">VLOOKUP($B896,'Product Master'!$A$2:$O$5991,12,FALSE())</f>
        <v>N</v>
      </c>
      <c r="M896" s="3" t="n">
        <v>52</v>
      </c>
      <c r="N896" s="3" t="n">
        <v>10</v>
      </c>
    </row>
    <row r="897" customFormat="false" ht="15" hidden="false" customHeight="true" outlineLevel="0" collapsed="false">
      <c r="A897" s="3" t="s">
        <v>1805</v>
      </c>
      <c r="B897" s="3" t="s">
        <v>1806</v>
      </c>
      <c r="C897" s="4" t="str">
        <f aca="false">VLOOKUP($B897,'Product Master'!$A$2:$O$5991,7,FALSE())</f>
        <v>Dry Grocery</v>
      </c>
      <c r="D897" s="4" t="str">
        <f aca="false">VLOOKUP($B897,'Product Master'!$A$2:$O$5991,8,FALSE())</f>
        <v>Pasta</v>
      </c>
      <c r="E897" s="4" t="str">
        <f aca="false">VLOOKUP($B897,'Product Master'!$A$2:$O$5991,5,FALSE())</f>
        <v>Pepperlane</v>
      </c>
      <c r="F897" s="4" t="str">
        <f aca="false">VLOOKUP($B897,'Product Master'!$A$2:$O$5991,4,FALSE())</f>
        <v>Pepperlane Regular Ravioli, 24 oz</v>
      </c>
      <c r="G897" s="4" t="str">
        <f aca="false">VLOOKUP($B897,'Product Master'!$A$2:$O$5991,9,FALSE())</f>
        <v>24 oz</v>
      </c>
      <c r="H897" s="5" t="s">
        <v>16</v>
      </c>
      <c r="I897" s="6" t="n">
        <f aca="false">VLOOKUP($B897,'Product Master'!$A$2:$O$5991,14,FALSE())</f>
        <v>1.89</v>
      </c>
      <c r="J897" s="7" t="n">
        <f aca="false">VLOOKUP($B897,'Product Master'!$A$2:$O$5991,13,FALSE())</f>
        <v>4</v>
      </c>
      <c r="K897" s="7" t="str">
        <f aca="false">VLOOKUP($B897,'Product Master'!$A$2:$O$5991,11,FALSE())</f>
        <v>N</v>
      </c>
      <c r="L897" s="7" t="str">
        <f aca="false">VLOOKUP($B897,'Product Master'!$A$2:$O$5991,12,FALSE())</f>
        <v>N</v>
      </c>
      <c r="M897" s="3" t="n">
        <v>105</v>
      </c>
      <c r="N897" s="3" t="n">
        <v>9</v>
      </c>
    </row>
    <row r="898" customFormat="false" ht="15" hidden="false" customHeight="true" outlineLevel="0" collapsed="false">
      <c r="A898" s="3" t="s">
        <v>1807</v>
      </c>
      <c r="B898" s="3" t="s">
        <v>1808</v>
      </c>
      <c r="C898" s="4" t="str">
        <f aca="false">VLOOKUP($B898,'Product Master'!$A$2:$O$5991,7,FALSE())</f>
        <v>Dry Grocery</v>
      </c>
      <c r="D898" s="4" t="str">
        <f aca="false">VLOOKUP($B898,'Product Master'!$A$2:$O$5991,8,FALSE())</f>
        <v>Pasta</v>
      </c>
      <c r="E898" s="4" t="str">
        <f aca="false">VLOOKUP($B898,'Product Master'!$A$2:$O$5991,5,FALSE())</f>
        <v>Wheatstone</v>
      </c>
      <c r="F898" s="4" t="str">
        <f aca="false">VLOOKUP($B898,'Product Master'!$A$2:$O$5991,4,FALSE())</f>
        <v>Wheatstone Whole Wheat Ravioli, 12 oz</v>
      </c>
      <c r="G898" s="4" t="str">
        <f aca="false">VLOOKUP($B898,'Product Master'!$A$2:$O$5991,9,FALSE())</f>
        <v>12 oz</v>
      </c>
      <c r="H898" s="5" t="s">
        <v>16</v>
      </c>
      <c r="I898" s="6" t="n">
        <f aca="false">VLOOKUP($B898,'Product Master'!$A$2:$O$5991,14,FALSE())</f>
        <v>3.79</v>
      </c>
      <c r="J898" s="7" t="n">
        <f aca="false">VLOOKUP($B898,'Product Master'!$A$2:$O$5991,13,FALSE())</f>
        <v>2</v>
      </c>
      <c r="K898" s="7" t="str">
        <f aca="false">VLOOKUP($B898,'Product Master'!$A$2:$O$5991,11,FALSE())</f>
        <v>N</v>
      </c>
      <c r="L898" s="7" t="str">
        <f aca="false">VLOOKUP($B898,'Product Master'!$A$2:$O$5991,12,FALSE())</f>
        <v>N</v>
      </c>
      <c r="M898" s="3" t="n">
        <v>78</v>
      </c>
      <c r="N898" s="3" t="n">
        <v>9</v>
      </c>
    </row>
    <row r="899" customFormat="false" ht="15" hidden="false" customHeight="true" outlineLevel="0" collapsed="false">
      <c r="A899" s="3" t="s">
        <v>1809</v>
      </c>
      <c r="B899" s="3" t="s">
        <v>1810</v>
      </c>
      <c r="C899" s="4" t="str">
        <f aca="false">VLOOKUP($B899,'Product Master'!$A$2:$O$5991,7,FALSE())</f>
        <v>Dry Grocery</v>
      </c>
      <c r="D899" s="4" t="str">
        <f aca="false">VLOOKUP($B899,'Product Master'!$A$2:$O$5991,8,FALSE())</f>
        <v>Pasta</v>
      </c>
      <c r="E899" s="4" t="str">
        <f aca="false">VLOOKUP($B899,'Product Master'!$A$2:$O$5991,5,FALSE())</f>
        <v>Golden Grain Co.</v>
      </c>
      <c r="F899" s="4" t="str">
        <f aca="false">VLOOKUP($B899,'Product Master'!$A$2:$O$5991,4,FALSE())</f>
        <v>Golden Grain Co. Gluten-Free Spaghetti, 24 oz</v>
      </c>
      <c r="G899" s="4" t="str">
        <f aca="false">VLOOKUP($B899,'Product Master'!$A$2:$O$5991,9,FALSE())</f>
        <v>24 oz</v>
      </c>
      <c r="H899" s="5" t="s">
        <v>16</v>
      </c>
      <c r="I899" s="6" t="n">
        <f aca="false">VLOOKUP($B899,'Product Master'!$A$2:$O$5991,14,FALSE())</f>
        <v>2.39</v>
      </c>
      <c r="J899" s="7" t="n">
        <f aca="false">VLOOKUP($B899,'Product Master'!$A$2:$O$5991,13,FALSE())</f>
        <v>8</v>
      </c>
      <c r="K899" s="7" t="str">
        <f aca="false">VLOOKUP($B899,'Product Master'!$A$2:$O$5991,11,FALSE())</f>
        <v>N</v>
      </c>
      <c r="L899" s="7" t="str">
        <f aca="false">VLOOKUP($B899,'Product Master'!$A$2:$O$5991,12,FALSE())</f>
        <v>N</v>
      </c>
      <c r="M899" s="3" t="n">
        <v>83</v>
      </c>
      <c r="N899" s="3" t="n">
        <v>22</v>
      </c>
    </row>
    <row r="900" customFormat="false" ht="15" hidden="false" customHeight="true" outlineLevel="0" collapsed="false">
      <c r="A900" s="3" t="s">
        <v>1811</v>
      </c>
      <c r="B900" s="3" t="s">
        <v>1812</v>
      </c>
      <c r="C900" s="4" t="str">
        <f aca="false">VLOOKUP($B900,'Product Master'!$A$2:$O$5991,7,FALSE())</f>
        <v>Dry Grocery</v>
      </c>
      <c r="D900" s="4" t="str">
        <f aca="false">VLOOKUP($B900,'Product Master'!$A$2:$O$5991,8,FALSE())</f>
        <v>Pasta</v>
      </c>
      <c r="E900" s="4" t="str">
        <f aca="false">VLOOKUP($B900,'Product Master'!$A$2:$O$5991,5,FALSE())</f>
        <v>Harborline</v>
      </c>
      <c r="F900" s="4" t="str">
        <f aca="false">VLOOKUP($B900,'Product Master'!$A$2:$O$5991,4,FALSE())</f>
        <v>Harborline Gluten-Free Elbow Macaroni, 12 oz</v>
      </c>
      <c r="G900" s="4" t="str">
        <f aca="false">VLOOKUP($B900,'Product Master'!$A$2:$O$5991,9,FALSE())</f>
        <v>12 oz</v>
      </c>
      <c r="H900" s="5" t="s">
        <v>16</v>
      </c>
      <c r="I900" s="6" t="n">
        <f aca="false">VLOOKUP($B900,'Product Master'!$A$2:$O$5991,14,FALSE())</f>
        <v>3.29</v>
      </c>
      <c r="J900" s="7" t="n">
        <f aca="false">VLOOKUP($B900,'Product Master'!$A$2:$O$5991,13,FALSE())</f>
        <v>1</v>
      </c>
      <c r="K900" s="7" t="str">
        <f aca="false">VLOOKUP($B900,'Product Master'!$A$2:$O$5991,11,FALSE())</f>
        <v>Y</v>
      </c>
      <c r="L900" s="7" t="str">
        <f aca="false">VLOOKUP($B900,'Product Master'!$A$2:$O$5991,12,FALSE())</f>
        <v>N</v>
      </c>
      <c r="M900" s="3" t="n">
        <v>33</v>
      </c>
      <c r="N900" s="3" t="n">
        <v>39</v>
      </c>
    </row>
    <row r="901" customFormat="false" ht="15" hidden="false" customHeight="true" outlineLevel="0" collapsed="false">
      <c r="A901" s="3" t="s">
        <v>1813</v>
      </c>
      <c r="B901" s="3" t="s">
        <v>1814</v>
      </c>
      <c r="C901" s="4" t="str">
        <f aca="false">VLOOKUP($B901,'Product Master'!$A$2:$O$5991,7,FALSE())</f>
        <v>Dry Grocery</v>
      </c>
      <c r="D901" s="4" t="str">
        <f aca="false">VLOOKUP($B901,'Product Master'!$A$2:$O$5991,8,FALSE())</f>
        <v>Pasta</v>
      </c>
      <c r="E901" s="4" t="str">
        <f aca="false">VLOOKUP($B901,'Product Master'!$A$2:$O$5991,5,FALSE())</f>
        <v>Kettle Row</v>
      </c>
      <c r="F901" s="4" t="str">
        <f aca="false">VLOOKUP($B901,'Product Master'!$A$2:$O$5991,4,FALSE())</f>
        <v>Kettle Row Gluten-Free Lasagna Noodles, 12 oz</v>
      </c>
      <c r="G901" s="4" t="str">
        <f aca="false">VLOOKUP($B901,'Product Master'!$A$2:$O$5991,9,FALSE())</f>
        <v>12 oz</v>
      </c>
      <c r="H901" s="5" t="s">
        <v>16</v>
      </c>
      <c r="I901" s="6" t="n">
        <f aca="false">VLOOKUP($B901,'Product Master'!$A$2:$O$5991,14,FALSE())</f>
        <v>2.89</v>
      </c>
      <c r="J901" s="7" t="n">
        <f aca="false">VLOOKUP($B901,'Product Master'!$A$2:$O$5991,13,FALSE())</f>
        <v>8</v>
      </c>
      <c r="K901" s="7" t="str">
        <f aca="false">VLOOKUP($B901,'Product Master'!$A$2:$O$5991,11,FALSE())</f>
        <v>N</v>
      </c>
      <c r="L901" s="7" t="str">
        <f aca="false">VLOOKUP($B901,'Product Master'!$A$2:$O$5991,12,FALSE())</f>
        <v>N</v>
      </c>
      <c r="M901" s="3" t="n">
        <v>78</v>
      </c>
      <c r="N901" s="3" t="n">
        <v>10</v>
      </c>
    </row>
    <row r="902" customFormat="false" ht="15" hidden="false" customHeight="true" outlineLevel="0" collapsed="false">
      <c r="A902" s="3" t="s">
        <v>1815</v>
      </c>
      <c r="B902" s="3" t="s">
        <v>1816</v>
      </c>
      <c r="C902" s="4" t="str">
        <f aca="false">VLOOKUP($B902,'Product Master'!$A$2:$O$5991,7,FALSE())</f>
        <v>Dry Grocery</v>
      </c>
      <c r="D902" s="4" t="str">
        <f aca="false">VLOOKUP($B902,'Product Master'!$A$2:$O$5991,8,FALSE())</f>
        <v>Pasta</v>
      </c>
      <c r="E902" s="4" t="str">
        <f aca="false">VLOOKUP($B902,'Product Master'!$A$2:$O$5991,5,FALSE())</f>
        <v>Roastport</v>
      </c>
      <c r="F902" s="4" t="str">
        <f aca="false">VLOOKUP($B902,'Product Master'!$A$2:$O$5991,4,FALSE())</f>
        <v>Roastport Organic Egg Noodles, 24 oz</v>
      </c>
      <c r="G902" s="4" t="str">
        <f aca="false">VLOOKUP($B902,'Product Master'!$A$2:$O$5991,9,FALSE())</f>
        <v>24 oz</v>
      </c>
      <c r="H902" s="5" t="s">
        <v>16</v>
      </c>
      <c r="I902" s="6" t="n">
        <f aca="false">VLOOKUP($B902,'Product Master'!$A$2:$O$5991,14,FALSE())</f>
        <v>2.49</v>
      </c>
      <c r="J902" s="7" t="n">
        <f aca="false">VLOOKUP($B902,'Product Master'!$A$2:$O$5991,13,FALSE())</f>
        <v>4</v>
      </c>
      <c r="K902" s="7" t="str">
        <f aca="false">VLOOKUP($B902,'Product Master'!$A$2:$O$5991,11,FALSE())</f>
        <v>N</v>
      </c>
      <c r="L902" s="7" t="str">
        <f aca="false">VLOOKUP($B902,'Product Master'!$A$2:$O$5991,12,FALSE())</f>
        <v>N</v>
      </c>
      <c r="M902" s="3" t="n">
        <v>127</v>
      </c>
      <c r="N902" s="3" t="n">
        <v>23</v>
      </c>
    </row>
    <row r="903" customFormat="false" ht="15" hidden="false" customHeight="true" outlineLevel="0" collapsed="false">
      <c r="A903" s="3" t="s">
        <v>1817</v>
      </c>
      <c r="B903" s="3" t="s">
        <v>1818</v>
      </c>
      <c r="C903" s="4" t="str">
        <f aca="false">VLOOKUP($B903,'Product Master'!$A$2:$O$5991,7,FALSE())</f>
        <v>Dry Grocery</v>
      </c>
      <c r="D903" s="4" t="str">
        <f aca="false">VLOOKUP($B903,'Product Master'!$A$2:$O$5991,8,FALSE())</f>
        <v>Pasta</v>
      </c>
      <c r="E903" s="4" t="str">
        <f aca="false">VLOOKUP($B903,'Product Master'!$A$2:$O$5991,5,FALSE())</f>
        <v>Kettle Row</v>
      </c>
      <c r="F903" s="4" t="str">
        <f aca="false">VLOOKUP($B903,'Product Master'!$A$2:$O$5991,4,FALSE())</f>
        <v>Kettle Row Gluten-Free Spaghetti, 24 oz</v>
      </c>
      <c r="G903" s="4" t="str">
        <f aca="false">VLOOKUP($B903,'Product Master'!$A$2:$O$5991,9,FALSE())</f>
        <v>24 oz</v>
      </c>
      <c r="H903" s="5" t="s">
        <v>16</v>
      </c>
      <c r="I903" s="6" t="n">
        <f aca="false">VLOOKUP($B903,'Product Master'!$A$2:$O$5991,14,FALSE())</f>
        <v>3.99</v>
      </c>
      <c r="J903" s="7" t="n">
        <f aca="false">VLOOKUP($B903,'Product Master'!$A$2:$O$5991,13,FALSE())</f>
        <v>4</v>
      </c>
      <c r="K903" s="7" t="str">
        <f aca="false">VLOOKUP($B903,'Product Master'!$A$2:$O$5991,11,FALSE())</f>
        <v>N</v>
      </c>
      <c r="L903" s="7" t="str">
        <f aca="false">VLOOKUP($B903,'Product Master'!$A$2:$O$5991,12,FALSE())</f>
        <v>N</v>
      </c>
      <c r="M903" s="3" t="n">
        <v>76</v>
      </c>
      <c r="N903" s="3" t="n">
        <v>35</v>
      </c>
    </row>
    <row r="904" customFormat="false" ht="15" hidden="false" customHeight="true" outlineLevel="0" collapsed="false">
      <c r="A904" s="3" t="s">
        <v>1819</v>
      </c>
      <c r="B904" s="3" t="s">
        <v>1820</v>
      </c>
      <c r="C904" s="4" t="str">
        <f aca="false">VLOOKUP($B904,'Product Master'!$A$2:$O$5991,7,FALSE())</f>
        <v>Dry Grocery</v>
      </c>
      <c r="D904" s="4" t="str">
        <f aca="false">VLOOKUP($B904,'Product Master'!$A$2:$O$5991,8,FALSE())</f>
        <v>Pasta</v>
      </c>
      <c r="E904" s="4" t="str">
        <f aca="false">VLOOKUP($B904,'Product Master'!$A$2:$O$5991,5,FALSE())</f>
        <v>Redbarn</v>
      </c>
      <c r="F904" s="4" t="str">
        <f aca="false">VLOOKUP($B904,'Product Master'!$A$2:$O$5991,4,FALSE())</f>
        <v>Redbarn Gluten-Free Spaghetti, 16 oz</v>
      </c>
      <c r="G904" s="4" t="str">
        <f aca="false">VLOOKUP($B904,'Product Master'!$A$2:$O$5991,9,FALSE())</f>
        <v>16 oz</v>
      </c>
      <c r="H904" s="5" t="s">
        <v>16</v>
      </c>
      <c r="I904" s="6" t="n">
        <f aca="false">VLOOKUP($B904,'Product Master'!$A$2:$O$5991,14,FALSE())</f>
        <v>2.89</v>
      </c>
      <c r="J904" s="7" t="n">
        <f aca="false">VLOOKUP($B904,'Product Master'!$A$2:$O$5991,13,FALSE())</f>
        <v>24</v>
      </c>
      <c r="K904" s="7" t="str">
        <f aca="false">VLOOKUP($B904,'Product Master'!$A$2:$O$5991,11,FALSE())</f>
        <v>N</v>
      </c>
      <c r="L904" s="7" t="str">
        <f aca="false">VLOOKUP($B904,'Product Master'!$A$2:$O$5991,12,FALSE())</f>
        <v>N</v>
      </c>
      <c r="M904" s="3" t="n">
        <v>145</v>
      </c>
      <c r="N904" s="3" t="n">
        <v>36</v>
      </c>
    </row>
    <row r="905" customFormat="false" ht="15" hidden="false" customHeight="true" outlineLevel="0" collapsed="false">
      <c r="A905" s="3" t="s">
        <v>1821</v>
      </c>
      <c r="B905" s="3" t="s">
        <v>1822</v>
      </c>
      <c r="C905" s="4" t="str">
        <f aca="false">VLOOKUP($B905,'Product Master'!$A$2:$O$5991,7,FALSE())</f>
        <v>Dry Grocery</v>
      </c>
      <c r="D905" s="4" t="str">
        <f aca="false">VLOOKUP($B905,'Product Master'!$A$2:$O$5991,8,FALSE())</f>
        <v>Pasta</v>
      </c>
      <c r="E905" s="4" t="str">
        <f aca="false">VLOOKUP($B905,'Product Master'!$A$2:$O$5991,5,FALSE())</f>
        <v>Orchard Spread</v>
      </c>
      <c r="F905" s="4" t="str">
        <f aca="false">VLOOKUP($B905,'Product Master'!$A$2:$O$5991,4,FALSE())</f>
        <v>Orchard Spread Whole Wheat Ravioli, 24 oz</v>
      </c>
      <c r="G905" s="4" t="str">
        <f aca="false">VLOOKUP($B905,'Product Master'!$A$2:$O$5991,9,FALSE())</f>
        <v>24 oz</v>
      </c>
      <c r="H905" s="5" t="s">
        <v>16</v>
      </c>
      <c r="I905" s="6" t="n">
        <f aca="false">VLOOKUP($B905,'Product Master'!$A$2:$O$5991,14,FALSE())</f>
        <v>2.49</v>
      </c>
      <c r="J905" s="7" t="n">
        <f aca="false">VLOOKUP($B905,'Product Master'!$A$2:$O$5991,13,FALSE())</f>
        <v>2</v>
      </c>
      <c r="K905" s="7" t="str">
        <f aca="false">VLOOKUP($B905,'Product Master'!$A$2:$O$5991,11,FALSE())</f>
        <v>N</v>
      </c>
      <c r="L905" s="7" t="str">
        <f aca="false">VLOOKUP($B905,'Product Master'!$A$2:$O$5991,12,FALSE())</f>
        <v>N</v>
      </c>
      <c r="M905" s="3" t="n">
        <v>150</v>
      </c>
      <c r="N905" s="3" t="n">
        <v>18</v>
      </c>
    </row>
    <row r="906" customFormat="false" ht="15" hidden="false" customHeight="true" outlineLevel="0" collapsed="false">
      <c r="A906" s="3" t="s">
        <v>1823</v>
      </c>
      <c r="B906" s="3" t="s">
        <v>1824</v>
      </c>
      <c r="C906" s="4" t="str">
        <f aca="false">VLOOKUP($B906,'Product Master'!$A$2:$O$5991,7,FALSE())</f>
        <v>Dry Grocery</v>
      </c>
      <c r="D906" s="4" t="str">
        <f aca="false">VLOOKUP($B906,'Product Master'!$A$2:$O$5991,8,FALSE())</f>
        <v>Pasta</v>
      </c>
      <c r="E906" s="4" t="str">
        <f aca="false">VLOOKUP($B906,'Product Master'!$A$2:$O$5991,5,FALSE())</f>
        <v>Kettle Row</v>
      </c>
      <c r="F906" s="4" t="str">
        <f aca="false">VLOOKUP($B906,'Product Master'!$A$2:$O$5991,4,FALSE())</f>
        <v>Kettle Row Organic Ravioli, 12 oz</v>
      </c>
      <c r="G906" s="4" t="str">
        <f aca="false">VLOOKUP($B906,'Product Master'!$A$2:$O$5991,9,FALSE())</f>
        <v>12 oz</v>
      </c>
      <c r="H906" s="5" t="s">
        <v>16</v>
      </c>
      <c r="I906" s="6" t="n">
        <f aca="false">VLOOKUP($B906,'Product Master'!$A$2:$O$5991,14,FALSE())</f>
        <v>1.29</v>
      </c>
      <c r="J906" s="7" t="n">
        <f aca="false">VLOOKUP($B906,'Product Master'!$A$2:$O$5991,13,FALSE())</f>
        <v>1</v>
      </c>
      <c r="K906" s="7" t="str">
        <f aca="false">VLOOKUP($B906,'Product Master'!$A$2:$O$5991,11,FALSE())</f>
        <v>N</v>
      </c>
      <c r="L906" s="7" t="str">
        <f aca="false">VLOOKUP($B906,'Product Master'!$A$2:$O$5991,12,FALSE())</f>
        <v>N</v>
      </c>
      <c r="M906" s="3" t="n">
        <v>78</v>
      </c>
      <c r="N906" s="3" t="n">
        <v>22</v>
      </c>
    </row>
    <row r="907" customFormat="false" ht="15" hidden="false" customHeight="true" outlineLevel="0" collapsed="false">
      <c r="A907" s="3" t="s">
        <v>1825</v>
      </c>
      <c r="B907" s="3" t="s">
        <v>1826</v>
      </c>
      <c r="C907" s="4" t="str">
        <f aca="false">VLOOKUP($B907,'Product Master'!$A$2:$O$5991,7,FALSE())</f>
        <v>Dry Grocery</v>
      </c>
      <c r="D907" s="4" t="str">
        <f aca="false">VLOOKUP($B907,'Product Master'!$A$2:$O$5991,8,FALSE())</f>
        <v>Pasta</v>
      </c>
      <c r="E907" s="4" t="str">
        <f aca="false">VLOOKUP($B907,'Product Master'!$A$2:$O$5991,5,FALSE())</f>
        <v>Orchard Spread</v>
      </c>
      <c r="F907" s="4" t="str">
        <f aca="false">VLOOKUP($B907,'Product Master'!$A$2:$O$5991,4,FALSE())</f>
        <v>Orchard Spread Gluten-Free Egg Noodles, 24 oz</v>
      </c>
      <c r="G907" s="4" t="str">
        <f aca="false">VLOOKUP($B907,'Product Master'!$A$2:$O$5991,9,FALSE())</f>
        <v>24 oz</v>
      </c>
      <c r="H907" s="5" t="s">
        <v>16</v>
      </c>
      <c r="I907" s="6" t="n">
        <f aca="false">VLOOKUP($B907,'Product Master'!$A$2:$O$5991,14,FALSE())</f>
        <v>1.49</v>
      </c>
      <c r="J907" s="7" t="n">
        <f aca="false">VLOOKUP($B907,'Product Master'!$A$2:$O$5991,13,FALSE())</f>
        <v>2</v>
      </c>
      <c r="K907" s="7" t="str">
        <f aca="false">VLOOKUP($B907,'Product Master'!$A$2:$O$5991,11,FALSE())</f>
        <v>N</v>
      </c>
      <c r="L907" s="7" t="str">
        <f aca="false">VLOOKUP($B907,'Product Master'!$A$2:$O$5991,12,FALSE())</f>
        <v>N</v>
      </c>
      <c r="M907" s="3" t="n">
        <v>39</v>
      </c>
      <c r="N907" s="3" t="n">
        <v>29</v>
      </c>
    </row>
    <row r="908" customFormat="false" ht="15" hidden="false" customHeight="true" outlineLevel="0" collapsed="false">
      <c r="A908" s="3" t="s">
        <v>1827</v>
      </c>
      <c r="B908" s="3" t="s">
        <v>1828</v>
      </c>
      <c r="C908" s="4" t="str">
        <f aca="false">VLOOKUP($B908,'Product Master'!$A$2:$O$5991,7,FALSE())</f>
        <v>Dry Grocery</v>
      </c>
      <c r="D908" s="4" t="str">
        <f aca="false">VLOOKUP($B908,'Product Master'!$A$2:$O$5991,8,FALSE())</f>
        <v>Pasta</v>
      </c>
      <c r="E908" s="4" t="str">
        <f aca="false">VLOOKUP($B908,'Product Master'!$A$2:$O$5991,5,FALSE())</f>
        <v>Pepperlane</v>
      </c>
      <c r="F908" s="4" t="str">
        <f aca="false">VLOOKUP($B908,'Product Master'!$A$2:$O$5991,4,FALSE())</f>
        <v>Pepperlane Gluten-Free Egg Noodles, 16 oz</v>
      </c>
      <c r="G908" s="4" t="str">
        <f aca="false">VLOOKUP($B908,'Product Master'!$A$2:$O$5991,9,FALSE())</f>
        <v>16 oz</v>
      </c>
      <c r="H908" s="5" t="s">
        <v>16</v>
      </c>
      <c r="I908" s="6" t="n">
        <f aca="false">VLOOKUP($B908,'Product Master'!$A$2:$O$5991,14,FALSE())</f>
        <v>3.49</v>
      </c>
      <c r="J908" s="7" t="n">
        <f aca="false">VLOOKUP($B908,'Product Master'!$A$2:$O$5991,13,FALSE())</f>
        <v>6</v>
      </c>
      <c r="K908" s="7" t="str">
        <f aca="false">VLOOKUP($B908,'Product Master'!$A$2:$O$5991,11,FALSE())</f>
        <v>N</v>
      </c>
      <c r="L908" s="7" t="str">
        <f aca="false">VLOOKUP($B908,'Product Master'!$A$2:$O$5991,12,FALSE())</f>
        <v>N</v>
      </c>
      <c r="M908" s="3" t="n">
        <v>119</v>
      </c>
      <c r="N908" s="3" t="n">
        <v>28</v>
      </c>
    </row>
    <row r="909" customFormat="false" ht="15" hidden="false" customHeight="true" outlineLevel="0" collapsed="false">
      <c r="A909" s="3" t="s">
        <v>1829</v>
      </c>
      <c r="B909" s="3" t="s">
        <v>1830</v>
      </c>
      <c r="C909" s="4" t="str">
        <f aca="false">VLOOKUP($B909,'Product Master'!$A$2:$O$5991,7,FALSE())</f>
        <v>Dry Grocery</v>
      </c>
      <c r="D909" s="4" t="str">
        <f aca="false">VLOOKUP($B909,'Product Master'!$A$2:$O$5991,8,FALSE())</f>
        <v>Pasta</v>
      </c>
      <c r="E909" s="4" t="str">
        <f aca="false">VLOOKUP($B909,'Product Master'!$A$2:$O$5991,5,FALSE())</f>
        <v>Nutgrove</v>
      </c>
      <c r="F909" s="4" t="str">
        <f aca="false">VLOOKUP($B909,'Product Master'!$A$2:$O$5991,4,FALSE())</f>
        <v>Nutgrove Whole Wheat Angel Hair, 16 oz</v>
      </c>
      <c r="G909" s="4" t="str">
        <f aca="false">VLOOKUP($B909,'Product Master'!$A$2:$O$5991,9,FALSE())</f>
        <v>16 oz</v>
      </c>
      <c r="H909" s="5" t="s">
        <v>16</v>
      </c>
      <c r="I909" s="6" t="n">
        <f aca="false">VLOOKUP($B909,'Product Master'!$A$2:$O$5991,14,FALSE())</f>
        <v>1.79</v>
      </c>
      <c r="J909" s="7" t="n">
        <f aca="false">VLOOKUP($B909,'Product Master'!$A$2:$O$5991,13,FALSE())</f>
        <v>4</v>
      </c>
      <c r="K909" s="7" t="str">
        <f aca="false">VLOOKUP($B909,'Product Master'!$A$2:$O$5991,11,FALSE())</f>
        <v>N</v>
      </c>
      <c r="L909" s="7" t="str">
        <f aca="false">VLOOKUP($B909,'Product Master'!$A$2:$O$5991,12,FALSE())</f>
        <v>N</v>
      </c>
      <c r="M909" s="3" t="n">
        <v>148</v>
      </c>
      <c r="N909" s="3" t="n">
        <v>4</v>
      </c>
    </row>
    <row r="910" customFormat="false" ht="15" hidden="false" customHeight="true" outlineLevel="0" collapsed="false">
      <c r="A910" s="3" t="s">
        <v>1831</v>
      </c>
      <c r="B910" s="3" t="s">
        <v>1832</v>
      </c>
      <c r="C910" s="4" t="str">
        <f aca="false">VLOOKUP($B910,'Product Master'!$A$2:$O$5991,7,FALSE())</f>
        <v>Dry Grocery</v>
      </c>
      <c r="D910" s="4" t="str">
        <f aca="false">VLOOKUP($B910,'Product Master'!$A$2:$O$5991,8,FALSE())</f>
        <v>Pasta</v>
      </c>
      <c r="E910" s="4" t="str">
        <f aca="false">VLOOKUP($B910,'Product Master'!$A$2:$O$5991,5,FALSE())</f>
        <v>Redbarn</v>
      </c>
      <c r="F910" s="4" t="str">
        <f aca="false">VLOOKUP($B910,'Product Master'!$A$2:$O$5991,4,FALSE())</f>
        <v>Redbarn Regular Ravioli, 16 oz</v>
      </c>
      <c r="G910" s="4" t="str">
        <f aca="false">VLOOKUP($B910,'Product Master'!$A$2:$O$5991,9,FALSE())</f>
        <v>16 oz</v>
      </c>
      <c r="H910" s="5" t="s">
        <v>16</v>
      </c>
      <c r="I910" s="6" t="n">
        <f aca="false">VLOOKUP($B910,'Product Master'!$A$2:$O$5991,14,FALSE())</f>
        <v>2.39</v>
      </c>
      <c r="J910" s="7" t="n">
        <f aca="false">VLOOKUP($B910,'Product Master'!$A$2:$O$5991,13,FALSE())</f>
        <v>1</v>
      </c>
      <c r="K910" s="7" t="str">
        <f aca="false">VLOOKUP($B910,'Product Master'!$A$2:$O$5991,11,FALSE())</f>
        <v>N</v>
      </c>
      <c r="L910" s="7" t="str">
        <f aca="false">VLOOKUP($B910,'Product Master'!$A$2:$O$5991,12,FALSE())</f>
        <v>N</v>
      </c>
      <c r="M910" s="3" t="n">
        <v>68</v>
      </c>
      <c r="N910" s="3" t="n">
        <v>20</v>
      </c>
    </row>
    <row r="911" customFormat="false" ht="15" hidden="false" customHeight="true" outlineLevel="0" collapsed="false">
      <c r="A911" s="3" t="s">
        <v>1833</v>
      </c>
      <c r="B911" s="3" t="s">
        <v>1834</v>
      </c>
      <c r="C911" s="4" t="str">
        <f aca="false">VLOOKUP($B911,'Product Master'!$A$2:$O$5991,7,FALSE())</f>
        <v>Dry Grocery</v>
      </c>
      <c r="D911" s="4" t="str">
        <f aca="false">VLOOKUP($B911,'Product Master'!$A$2:$O$5991,8,FALSE())</f>
        <v>Pasta</v>
      </c>
      <c r="E911" s="4" t="str">
        <f aca="false">VLOOKUP($B911,'Product Master'!$A$2:$O$5991,5,FALSE())</f>
        <v>Golden Grain Co.</v>
      </c>
      <c r="F911" s="4" t="str">
        <f aca="false">VLOOKUP($B911,'Product Master'!$A$2:$O$5991,4,FALSE())</f>
        <v>Golden Grain Co. Organic Elbow Macaroni, 24 oz</v>
      </c>
      <c r="G911" s="4" t="str">
        <f aca="false">VLOOKUP($B911,'Product Master'!$A$2:$O$5991,9,FALSE())</f>
        <v>24 oz</v>
      </c>
      <c r="H911" s="5" t="s">
        <v>16</v>
      </c>
      <c r="I911" s="6" t="n">
        <f aca="false">VLOOKUP($B911,'Product Master'!$A$2:$O$5991,14,FALSE())</f>
        <v>3.89</v>
      </c>
      <c r="J911" s="7" t="n">
        <f aca="false">VLOOKUP($B911,'Product Master'!$A$2:$O$5991,13,FALSE())</f>
        <v>12</v>
      </c>
      <c r="K911" s="7" t="str">
        <f aca="false">VLOOKUP($B911,'Product Master'!$A$2:$O$5991,11,FALSE())</f>
        <v>N</v>
      </c>
      <c r="L911" s="7" t="str">
        <f aca="false">VLOOKUP($B911,'Product Master'!$A$2:$O$5991,12,FALSE())</f>
        <v>N</v>
      </c>
      <c r="M911" s="3" t="n">
        <v>45</v>
      </c>
      <c r="N911" s="3" t="n">
        <v>39</v>
      </c>
    </row>
    <row r="912" customFormat="false" ht="15" hidden="false" customHeight="true" outlineLevel="0" collapsed="false">
      <c r="A912" s="3" t="s">
        <v>1835</v>
      </c>
      <c r="B912" s="3" t="s">
        <v>1836</v>
      </c>
      <c r="C912" s="4" t="str">
        <f aca="false">VLOOKUP($B912,'Product Master'!$A$2:$O$5991,7,FALSE())</f>
        <v>Dry Grocery</v>
      </c>
      <c r="D912" s="4" t="str">
        <f aca="false">VLOOKUP($B912,'Product Master'!$A$2:$O$5991,8,FALSE())</f>
        <v>Pasta</v>
      </c>
      <c r="E912" s="4" t="str">
        <f aca="false">VLOOKUP($B912,'Product Master'!$A$2:$O$5991,5,FALSE())</f>
        <v>Orchard Spread</v>
      </c>
      <c r="F912" s="4" t="str">
        <f aca="false">VLOOKUP($B912,'Product Master'!$A$2:$O$5991,4,FALSE())</f>
        <v>Orchard Spread Organic Ravioli, 16 oz</v>
      </c>
      <c r="G912" s="4" t="str">
        <f aca="false">VLOOKUP($B912,'Product Master'!$A$2:$O$5991,9,FALSE())</f>
        <v>16 oz</v>
      </c>
      <c r="H912" s="5" t="s">
        <v>16</v>
      </c>
      <c r="I912" s="6" t="n">
        <f aca="false">VLOOKUP($B912,'Product Master'!$A$2:$O$5991,14,FALSE())</f>
        <v>2.99</v>
      </c>
      <c r="J912" s="7" t="n">
        <f aca="false">VLOOKUP($B912,'Product Master'!$A$2:$O$5991,13,FALSE())</f>
        <v>4</v>
      </c>
      <c r="K912" s="7" t="str">
        <f aca="false">VLOOKUP($B912,'Product Master'!$A$2:$O$5991,11,FALSE())</f>
        <v>N</v>
      </c>
      <c r="L912" s="7" t="str">
        <f aca="false">VLOOKUP($B912,'Product Master'!$A$2:$O$5991,12,FALSE())</f>
        <v>N</v>
      </c>
      <c r="M912" s="3" t="n">
        <v>140</v>
      </c>
      <c r="N912" s="3" t="n">
        <v>15</v>
      </c>
    </row>
    <row r="913" customFormat="false" ht="15" hidden="false" customHeight="true" outlineLevel="0" collapsed="false">
      <c r="A913" s="3" t="s">
        <v>1837</v>
      </c>
      <c r="B913" s="3" t="s">
        <v>1838</v>
      </c>
      <c r="C913" s="4" t="str">
        <f aca="false">VLOOKUP($B913,'Product Master'!$A$2:$O$5991,7,FALSE())</f>
        <v>Dry Grocery</v>
      </c>
      <c r="D913" s="4" t="str">
        <f aca="false">VLOOKUP($B913,'Product Master'!$A$2:$O$5991,8,FALSE())</f>
        <v>Pasta</v>
      </c>
      <c r="E913" s="4" t="str">
        <f aca="false">VLOOKUP($B913,'Product Master'!$A$2:$O$5991,5,FALSE())</f>
        <v>Redbarn</v>
      </c>
      <c r="F913" s="4" t="str">
        <f aca="false">VLOOKUP($B913,'Product Master'!$A$2:$O$5991,4,FALSE())</f>
        <v>Redbarn Whole Wheat Egg Noodles, 12 oz</v>
      </c>
      <c r="G913" s="4" t="str">
        <f aca="false">VLOOKUP($B913,'Product Master'!$A$2:$O$5991,9,FALSE())</f>
        <v>12 oz</v>
      </c>
      <c r="H913" s="5" t="s">
        <v>16</v>
      </c>
      <c r="I913" s="6" t="n">
        <f aca="false">VLOOKUP($B913,'Product Master'!$A$2:$O$5991,14,FALSE())</f>
        <v>3.79</v>
      </c>
      <c r="J913" s="7" t="n">
        <f aca="false">VLOOKUP($B913,'Product Master'!$A$2:$O$5991,13,FALSE())</f>
        <v>4</v>
      </c>
      <c r="K913" s="7" t="str">
        <f aca="false">VLOOKUP($B913,'Product Master'!$A$2:$O$5991,11,FALSE())</f>
        <v>N</v>
      </c>
      <c r="L913" s="7" t="str">
        <f aca="false">VLOOKUP($B913,'Product Master'!$A$2:$O$5991,12,FALSE())</f>
        <v>N</v>
      </c>
      <c r="M913" s="3" t="n">
        <v>49</v>
      </c>
      <c r="N913" s="3" t="n">
        <v>14</v>
      </c>
    </row>
    <row r="914" customFormat="false" ht="15" hidden="false" customHeight="true" outlineLevel="0" collapsed="false">
      <c r="A914" s="3" t="s">
        <v>1839</v>
      </c>
      <c r="B914" s="3" t="s">
        <v>1840</v>
      </c>
      <c r="C914" s="4" t="str">
        <f aca="false">VLOOKUP($B914,'Product Master'!$A$2:$O$5991,7,FALSE())</f>
        <v>Dry Grocery</v>
      </c>
      <c r="D914" s="4" t="str">
        <f aca="false">VLOOKUP($B914,'Product Master'!$A$2:$O$5991,8,FALSE())</f>
        <v>Pasta</v>
      </c>
      <c r="E914" s="4" t="str">
        <f aca="false">VLOOKUP($B914,'Product Master'!$A$2:$O$5991,5,FALSE())</f>
        <v>Harborline</v>
      </c>
      <c r="F914" s="4" t="str">
        <f aca="false">VLOOKUP($B914,'Product Master'!$A$2:$O$5991,4,FALSE())</f>
        <v>Harborline Whole Wheat Penne, 16 oz</v>
      </c>
      <c r="G914" s="4" t="str">
        <f aca="false">VLOOKUP($B914,'Product Master'!$A$2:$O$5991,9,FALSE())</f>
        <v>16 oz</v>
      </c>
      <c r="H914" s="5" t="s">
        <v>16</v>
      </c>
      <c r="I914" s="6" t="n">
        <f aca="false">VLOOKUP($B914,'Product Master'!$A$2:$O$5991,14,FALSE())</f>
        <v>2.89</v>
      </c>
      <c r="J914" s="7" t="n">
        <f aca="false">VLOOKUP($B914,'Product Master'!$A$2:$O$5991,13,FALSE())</f>
        <v>1</v>
      </c>
      <c r="K914" s="7" t="str">
        <f aca="false">VLOOKUP($B914,'Product Master'!$A$2:$O$5991,11,FALSE())</f>
        <v>Y</v>
      </c>
      <c r="L914" s="7" t="str">
        <f aca="false">VLOOKUP($B914,'Product Master'!$A$2:$O$5991,12,FALSE())</f>
        <v>N</v>
      </c>
      <c r="M914" s="3" t="n">
        <v>81</v>
      </c>
      <c r="N914" s="3" t="n">
        <v>3</v>
      </c>
    </row>
    <row r="915" customFormat="false" ht="15" hidden="false" customHeight="true" outlineLevel="0" collapsed="false">
      <c r="A915" s="3" t="s">
        <v>1841</v>
      </c>
      <c r="B915" s="3" t="s">
        <v>1842</v>
      </c>
      <c r="C915" s="4" t="str">
        <f aca="false">VLOOKUP($B915,'Product Master'!$A$2:$O$5991,7,FALSE())</f>
        <v>Dry Grocery</v>
      </c>
      <c r="D915" s="4" t="str">
        <f aca="false">VLOOKUP($B915,'Product Master'!$A$2:$O$5991,8,FALSE())</f>
        <v>Pasta</v>
      </c>
      <c r="E915" s="4" t="str">
        <f aca="false">VLOOKUP($B915,'Product Master'!$A$2:$O$5991,5,FALSE())</f>
        <v>Nutgrove</v>
      </c>
      <c r="F915" s="4" t="str">
        <f aca="false">VLOOKUP($B915,'Product Master'!$A$2:$O$5991,4,FALSE())</f>
        <v>Nutgrove Gluten-Free Penne, 16 oz</v>
      </c>
      <c r="G915" s="4" t="str">
        <f aca="false">VLOOKUP($B915,'Product Master'!$A$2:$O$5991,9,FALSE())</f>
        <v>16 oz</v>
      </c>
      <c r="H915" s="5" t="s">
        <v>16</v>
      </c>
      <c r="I915" s="6" t="n">
        <f aca="false">VLOOKUP($B915,'Product Master'!$A$2:$O$5991,14,FALSE())</f>
        <v>1.39</v>
      </c>
      <c r="J915" s="7" t="n">
        <f aca="false">VLOOKUP($B915,'Product Master'!$A$2:$O$5991,13,FALSE())</f>
        <v>2</v>
      </c>
      <c r="K915" s="7" t="str">
        <f aca="false">VLOOKUP($B915,'Product Master'!$A$2:$O$5991,11,FALSE())</f>
        <v>N</v>
      </c>
      <c r="L915" s="7" t="str">
        <f aca="false">VLOOKUP($B915,'Product Master'!$A$2:$O$5991,12,FALSE())</f>
        <v>N</v>
      </c>
      <c r="M915" s="3" t="n">
        <v>117</v>
      </c>
      <c r="N915" s="3" t="n">
        <v>36</v>
      </c>
    </row>
    <row r="916" customFormat="false" ht="15" hidden="false" customHeight="true" outlineLevel="0" collapsed="false">
      <c r="A916" s="3" t="s">
        <v>1843</v>
      </c>
      <c r="B916" s="3" t="s">
        <v>1844</v>
      </c>
      <c r="C916" s="4" t="str">
        <f aca="false">VLOOKUP($B916,'Product Master'!$A$2:$O$5991,7,FALSE())</f>
        <v>Dry Grocery</v>
      </c>
      <c r="D916" s="4" t="str">
        <f aca="false">VLOOKUP($B916,'Product Master'!$A$2:$O$5991,8,FALSE())</f>
        <v>Pasta</v>
      </c>
      <c r="E916" s="4" t="str">
        <f aca="false">VLOOKUP($B916,'Product Master'!$A$2:$O$5991,5,FALSE())</f>
        <v>Thrift Row</v>
      </c>
      <c r="F916" s="4" t="str">
        <f aca="false">VLOOKUP($B916,'Product Master'!$A$2:$O$5991,4,FALSE())</f>
        <v>Thrift Row Regular Rotini, 24 oz</v>
      </c>
      <c r="G916" s="4" t="str">
        <f aca="false">VLOOKUP($B916,'Product Master'!$A$2:$O$5991,9,FALSE())</f>
        <v>24 oz</v>
      </c>
      <c r="H916" s="5" t="s">
        <v>16</v>
      </c>
      <c r="I916" s="6" t="n">
        <f aca="false">VLOOKUP($B916,'Product Master'!$A$2:$O$5991,14,FALSE())</f>
        <v>1.39</v>
      </c>
      <c r="J916" s="7" t="n">
        <f aca="false">VLOOKUP($B916,'Product Master'!$A$2:$O$5991,13,FALSE())</f>
        <v>2</v>
      </c>
      <c r="K916" s="7" t="str">
        <f aca="false">VLOOKUP($B916,'Product Master'!$A$2:$O$5991,11,FALSE())</f>
        <v>Y</v>
      </c>
      <c r="L916" s="7" t="str">
        <f aca="false">VLOOKUP($B916,'Product Master'!$A$2:$O$5991,12,FALSE())</f>
        <v>N</v>
      </c>
      <c r="M916" s="3" t="n">
        <v>21</v>
      </c>
      <c r="N916" s="3" t="n">
        <v>36</v>
      </c>
    </row>
    <row r="917" customFormat="false" ht="15" hidden="false" customHeight="true" outlineLevel="0" collapsed="false">
      <c r="A917" s="3" t="s">
        <v>1845</v>
      </c>
      <c r="B917" s="3" t="s">
        <v>1846</v>
      </c>
      <c r="C917" s="4" t="str">
        <f aca="false">VLOOKUP($B917,'Product Master'!$A$2:$O$5991,7,FALSE())</f>
        <v>Dry Grocery</v>
      </c>
      <c r="D917" s="4" t="str">
        <f aca="false">VLOOKUP($B917,'Product Master'!$A$2:$O$5991,8,FALSE())</f>
        <v>Pasta</v>
      </c>
      <c r="E917" s="4" t="str">
        <f aca="false">VLOOKUP($B917,'Product Master'!$A$2:$O$5991,5,FALSE())</f>
        <v>Redbarn</v>
      </c>
      <c r="F917" s="4" t="str">
        <f aca="false">VLOOKUP($B917,'Product Master'!$A$2:$O$5991,4,FALSE())</f>
        <v>Redbarn Whole Wheat Elbow Macaroni, 16 oz</v>
      </c>
      <c r="G917" s="4" t="str">
        <f aca="false">VLOOKUP($B917,'Product Master'!$A$2:$O$5991,9,FALSE())</f>
        <v>16 oz</v>
      </c>
      <c r="H917" s="5" t="s">
        <v>16</v>
      </c>
      <c r="I917" s="6" t="n">
        <f aca="false">VLOOKUP($B917,'Product Master'!$A$2:$O$5991,14,FALSE())</f>
        <v>2.49</v>
      </c>
      <c r="J917" s="7" t="n">
        <f aca="false">VLOOKUP($B917,'Product Master'!$A$2:$O$5991,13,FALSE())</f>
        <v>4</v>
      </c>
      <c r="K917" s="7" t="str">
        <f aca="false">VLOOKUP($B917,'Product Master'!$A$2:$O$5991,11,FALSE())</f>
        <v>N</v>
      </c>
      <c r="L917" s="7" t="str">
        <f aca="false">VLOOKUP($B917,'Product Master'!$A$2:$O$5991,12,FALSE())</f>
        <v>N</v>
      </c>
      <c r="M917" s="3" t="n">
        <v>30</v>
      </c>
      <c r="N917" s="3" t="n">
        <v>18</v>
      </c>
    </row>
    <row r="918" customFormat="false" ht="15" hidden="false" customHeight="true" outlineLevel="0" collapsed="false">
      <c r="A918" s="3" t="s">
        <v>1847</v>
      </c>
      <c r="B918" s="3" t="s">
        <v>1848</v>
      </c>
      <c r="C918" s="4" t="str">
        <f aca="false">VLOOKUP($B918,'Product Master'!$A$2:$O$5991,7,FALSE())</f>
        <v>Dry Grocery</v>
      </c>
      <c r="D918" s="4" t="str">
        <f aca="false">VLOOKUP($B918,'Product Master'!$A$2:$O$5991,8,FALSE())</f>
        <v>Pasta</v>
      </c>
      <c r="E918" s="4" t="str">
        <f aca="false">VLOOKUP($B918,'Product Master'!$A$2:$O$5991,5,FALSE())</f>
        <v>Redbarn</v>
      </c>
      <c r="F918" s="4" t="str">
        <f aca="false">VLOOKUP($B918,'Product Master'!$A$2:$O$5991,4,FALSE())</f>
        <v>Redbarn Whole Wheat Egg Noodles, 16 oz</v>
      </c>
      <c r="G918" s="4" t="str">
        <f aca="false">VLOOKUP($B918,'Product Master'!$A$2:$O$5991,9,FALSE())</f>
        <v>16 oz</v>
      </c>
      <c r="H918" s="5" t="s">
        <v>16</v>
      </c>
      <c r="I918" s="6" t="n">
        <f aca="false">VLOOKUP($B918,'Product Master'!$A$2:$O$5991,14,FALSE())</f>
        <v>3.49</v>
      </c>
      <c r="J918" s="7" t="n">
        <f aca="false">VLOOKUP($B918,'Product Master'!$A$2:$O$5991,13,FALSE())</f>
        <v>8</v>
      </c>
      <c r="K918" s="7" t="str">
        <f aca="false">VLOOKUP($B918,'Product Master'!$A$2:$O$5991,11,FALSE())</f>
        <v>N</v>
      </c>
      <c r="L918" s="7" t="str">
        <f aca="false">VLOOKUP($B918,'Product Master'!$A$2:$O$5991,12,FALSE())</f>
        <v>N</v>
      </c>
      <c r="M918" s="3" t="n">
        <v>116</v>
      </c>
      <c r="N918" s="3" t="n">
        <v>36</v>
      </c>
    </row>
    <row r="919" customFormat="false" ht="15" hidden="false" customHeight="true" outlineLevel="0" collapsed="false">
      <c r="A919" s="3" t="s">
        <v>1849</v>
      </c>
      <c r="B919" s="3" t="s">
        <v>1850</v>
      </c>
      <c r="C919" s="4" t="str">
        <f aca="false">VLOOKUP($B919,'Product Master'!$A$2:$O$5991,7,FALSE())</f>
        <v>Dry Grocery</v>
      </c>
      <c r="D919" s="4" t="str">
        <f aca="false">VLOOKUP($B919,'Product Master'!$A$2:$O$5991,8,FALSE())</f>
        <v>Pasta</v>
      </c>
      <c r="E919" s="4" t="str">
        <f aca="false">VLOOKUP($B919,'Product Master'!$A$2:$O$5991,5,FALSE())</f>
        <v>Wheatstone</v>
      </c>
      <c r="F919" s="4" t="str">
        <f aca="false">VLOOKUP($B919,'Product Master'!$A$2:$O$5991,4,FALSE())</f>
        <v>Wheatstone Regular Rotini, 24 oz</v>
      </c>
      <c r="G919" s="4" t="str">
        <f aca="false">VLOOKUP($B919,'Product Master'!$A$2:$O$5991,9,FALSE())</f>
        <v>24 oz</v>
      </c>
      <c r="H919" s="5" t="s">
        <v>16</v>
      </c>
      <c r="I919" s="6" t="n">
        <f aca="false">VLOOKUP($B919,'Product Master'!$A$2:$O$5991,14,FALSE())</f>
        <v>2.39</v>
      </c>
      <c r="J919" s="7" t="n">
        <f aca="false">VLOOKUP($B919,'Product Master'!$A$2:$O$5991,13,FALSE())</f>
        <v>24</v>
      </c>
      <c r="K919" s="7" t="str">
        <f aca="false">VLOOKUP($B919,'Product Master'!$A$2:$O$5991,11,FALSE())</f>
        <v>N</v>
      </c>
      <c r="L919" s="7" t="str">
        <f aca="false">VLOOKUP($B919,'Product Master'!$A$2:$O$5991,12,FALSE())</f>
        <v>N</v>
      </c>
      <c r="M919" s="3" t="n">
        <v>115</v>
      </c>
      <c r="N919" s="3" t="n">
        <v>33</v>
      </c>
    </row>
    <row r="920" customFormat="false" ht="15" hidden="false" customHeight="true" outlineLevel="0" collapsed="false">
      <c r="A920" s="3" t="s">
        <v>1851</v>
      </c>
      <c r="B920" s="3" t="s">
        <v>1852</v>
      </c>
      <c r="C920" s="4" t="str">
        <f aca="false">VLOOKUP($B920,'Product Master'!$A$2:$O$5991,7,FALSE())</f>
        <v>Dry Grocery</v>
      </c>
      <c r="D920" s="4" t="str">
        <f aca="false">VLOOKUP($B920,'Product Master'!$A$2:$O$5991,8,FALSE())</f>
        <v>Pasta</v>
      </c>
      <c r="E920" s="4" t="str">
        <f aca="false">VLOOKUP($B920,'Product Master'!$A$2:$O$5991,5,FALSE())</f>
        <v>Kettle Row</v>
      </c>
      <c r="F920" s="4" t="str">
        <f aca="false">VLOOKUP($B920,'Product Master'!$A$2:$O$5991,4,FALSE())</f>
        <v>Kettle Row Gluten-Free Egg Noodles, 16 oz</v>
      </c>
      <c r="G920" s="4" t="str">
        <f aca="false">VLOOKUP($B920,'Product Master'!$A$2:$O$5991,9,FALSE())</f>
        <v>16 oz</v>
      </c>
      <c r="H920" s="5" t="s">
        <v>16</v>
      </c>
      <c r="I920" s="6" t="n">
        <f aca="false">VLOOKUP($B920,'Product Master'!$A$2:$O$5991,14,FALSE())</f>
        <v>2.49</v>
      </c>
      <c r="J920" s="7" t="n">
        <f aca="false">VLOOKUP($B920,'Product Master'!$A$2:$O$5991,13,FALSE())</f>
        <v>2</v>
      </c>
      <c r="K920" s="7" t="str">
        <f aca="false">VLOOKUP($B920,'Product Master'!$A$2:$O$5991,11,FALSE())</f>
        <v>N</v>
      </c>
      <c r="L920" s="7" t="str">
        <f aca="false">VLOOKUP($B920,'Product Master'!$A$2:$O$5991,12,FALSE())</f>
        <v>N</v>
      </c>
      <c r="M920" s="3" t="n">
        <v>53</v>
      </c>
      <c r="N920" s="3" t="n">
        <v>12</v>
      </c>
    </row>
    <row r="921" customFormat="false" ht="15" hidden="false" customHeight="true" outlineLevel="0" collapsed="false">
      <c r="A921" s="3" t="s">
        <v>1853</v>
      </c>
      <c r="B921" s="3" t="s">
        <v>1854</v>
      </c>
      <c r="C921" s="4" t="str">
        <f aca="false">VLOOKUP($B921,'Product Master'!$A$2:$O$5991,7,FALSE())</f>
        <v>Dry Grocery</v>
      </c>
      <c r="D921" s="4" t="str">
        <f aca="false">VLOOKUP($B921,'Product Master'!$A$2:$O$5991,8,FALSE())</f>
        <v>Pasta</v>
      </c>
      <c r="E921" s="4" t="str">
        <f aca="false">VLOOKUP($B921,'Product Master'!$A$2:$O$5991,5,FALSE())</f>
        <v>Golden Grain Co.</v>
      </c>
      <c r="F921" s="4" t="str">
        <f aca="false">VLOOKUP($B921,'Product Master'!$A$2:$O$5991,4,FALSE())</f>
        <v>Golden Grain Co. Organic Egg Noodles, 16 oz</v>
      </c>
      <c r="G921" s="4" t="str">
        <f aca="false">VLOOKUP($B921,'Product Master'!$A$2:$O$5991,9,FALSE())</f>
        <v>16 oz</v>
      </c>
      <c r="H921" s="5" t="s">
        <v>16</v>
      </c>
      <c r="I921" s="6" t="n">
        <f aca="false">VLOOKUP($B921,'Product Master'!$A$2:$O$5991,14,FALSE())</f>
        <v>2.99</v>
      </c>
      <c r="J921" s="7" t="n">
        <f aca="false">VLOOKUP($B921,'Product Master'!$A$2:$O$5991,13,FALSE())</f>
        <v>12</v>
      </c>
      <c r="K921" s="7" t="str">
        <f aca="false">VLOOKUP($B921,'Product Master'!$A$2:$O$5991,11,FALSE())</f>
        <v>N</v>
      </c>
      <c r="L921" s="7" t="str">
        <f aca="false">VLOOKUP($B921,'Product Master'!$A$2:$O$5991,12,FALSE())</f>
        <v>N</v>
      </c>
      <c r="M921" s="3" t="n">
        <v>81</v>
      </c>
      <c r="N921" s="3" t="n">
        <v>4</v>
      </c>
    </row>
    <row r="922" customFormat="false" ht="15" hidden="false" customHeight="true" outlineLevel="0" collapsed="false">
      <c r="A922" s="3" t="s">
        <v>1855</v>
      </c>
      <c r="B922" s="3" t="s">
        <v>1856</v>
      </c>
      <c r="C922" s="4" t="str">
        <f aca="false">VLOOKUP($B922,'Product Master'!$A$2:$O$5991,7,FALSE())</f>
        <v>Dry Grocery</v>
      </c>
      <c r="D922" s="4" t="str">
        <f aca="false">VLOOKUP($B922,'Product Master'!$A$2:$O$5991,8,FALSE())</f>
        <v>Pasta</v>
      </c>
      <c r="E922" s="4" t="str">
        <f aca="false">VLOOKUP($B922,'Product Master'!$A$2:$O$5991,5,FALSE())</f>
        <v>Thrift Row</v>
      </c>
      <c r="F922" s="4" t="str">
        <f aca="false">VLOOKUP($B922,'Product Master'!$A$2:$O$5991,4,FALSE())</f>
        <v>Thrift Row Gluten-Free Lasagna Noodles, 16 oz</v>
      </c>
      <c r="G922" s="4" t="str">
        <f aca="false">VLOOKUP($B922,'Product Master'!$A$2:$O$5991,9,FALSE())</f>
        <v>16 oz</v>
      </c>
      <c r="H922" s="5" t="s">
        <v>16</v>
      </c>
      <c r="I922" s="6" t="n">
        <f aca="false">VLOOKUP($B922,'Product Master'!$A$2:$O$5991,14,FALSE())</f>
        <v>3.99</v>
      </c>
      <c r="J922" s="7" t="n">
        <f aca="false">VLOOKUP($B922,'Product Master'!$A$2:$O$5991,13,FALSE())</f>
        <v>12</v>
      </c>
      <c r="K922" s="7" t="str">
        <f aca="false">VLOOKUP($B922,'Product Master'!$A$2:$O$5991,11,FALSE())</f>
        <v>Y</v>
      </c>
      <c r="L922" s="7" t="str">
        <f aca="false">VLOOKUP($B922,'Product Master'!$A$2:$O$5991,12,FALSE())</f>
        <v>N</v>
      </c>
      <c r="M922" s="3" t="n">
        <v>56</v>
      </c>
      <c r="N922" s="3" t="n">
        <v>40</v>
      </c>
    </row>
    <row r="923" customFormat="false" ht="15" hidden="false" customHeight="true" outlineLevel="0" collapsed="false">
      <c r="A923" s="3" t="s">
        <v>1857</v>
      </c>
      <c r="B923" s="3" t="s">
        <v>1858</v>
      </c>
      <c r="C923" s="4" t="str">
        <f aca="false">VLOOKUP($B923,'Product Master'!$A$2:$O$5991,7,FALSE())</f>
        <v>Dry Grocery</v>
      </c>
      <c r="D923" s="4" t="str">
        <f aca="false">VLOOKUP($B923,'Product Master'!$A$2:$O$5991,8,FALSE())</f>
        <v>Pasta</v>
      </c>
      <c r="E923" s="4" t="str">
        <f aca="false">VLOOKUP($B923,'Product Master'!$A$2:$O$5991,5,FALSE())</f>
        <v>Harborline</v>
      </c>
      <c r="F923" s="4" t="str">
        <f aca="false">VLOOKUP($B923,'Product Master'!$A$2:$O$5991,4,FALSE())</f>
        <v>Harborline Regular Egg Noodles, 24 oz</v>
      </c>
      <c r="G923" s="4" t="str">
        <f aca="false">VLOOKUP($B923,'Product Master'!$A$2:$O$5991,9,FALSE())</f>
        <v>24 oz</v>
      </c>
      <c r="H923" s="5" t="s">
        <v>16</v>
      </c>
      <c r="I923" s="6" t="n">
        <f aca="false">VLOOKUP($B923,'Product Master'!$A$2:$O$5991,14,FALSE())</f>
        <v>3.39</v>
      </c>
      <c r="J923" s="7" t="n">
        <f aca="false">VLOOKUP($B923,'Product Master'!$A$2:$O$5991,13,FALSE())</f>
        <v>6</v>
      </c>
      <c r="K923" s="7" t="str">
        <f aca="false">VLOOKUP($B923,'Product Master'!$A$2:$O$5991,11,FALSE())</f>
        <v>Y</v>
      </c>
      <c r="L923" s="7" t="str">
        <f aca="false">VLOOKUP($B923,'Product Master'!$A$2:$O$5991,12,FALSE())</f>
        <v>N</v>
      </c>
      <c r="M923" s="3" t="n">
        <v>52</v>
      </c>
      <c r="N923" s="3" t="n">
        <v>5</v>
      </c>
    </row>
    <row r="924" customFormat="false" ht="15" hidden="false" customHeight="true" outlineLevel="0" collapsed="false">
      <c r="A924" s="3" t="s">
        <v>1859</v>
      </c>
      <c r="B924" s="3" t="s">
        <v>1860</v>
      </c>
      <c r="C924" s="4" t="str">
        <f aca="false">VLOOKUP($B924,'Product Master'!$A$2:$O$5991,7,FALSE())</f>
        <v>Dry Grocery</v>
      </c>
      <c r="D924" s="4" t="str">
        <f aca="false">VLOOKUP($B924,'Product Master'!$A$2:$O$5991,8,FALSE())</f>
        <v>Pasta</v>
      </c>
      <c r="E924" s="4" t="str">
        <f aca="false">VLOOKUP($B924,'Product Master'!$A$2:$O$5991,5,FALSE())</f>
        <v>Harborline</v>
      </c>
      <c r="F924" s="4" t="str">
        <f aca="false">VLOOKUP($B924,'Product Master'!$A$2:$O$5991,4,FALSE())</f>
        <v>Harborline Whole Wheat Ravioli, 24 oz</v>
      </c>
      <c r="G924" s="4" t="str">
        <f aca="false">VLOOKUP($B924,'Product Master'!$A$2:$O$5991,9,FALSE())</f>
        <v>24 oz</v>
      </c>
      <c r="H924" s="5" t="s">
        <v>16</v>
      </c>
      <c r="I924" s="6" t="n">
        <f aca="false">VLOOKUP($B924,'Product Master'!$A$2:$O$5991,14,FALSE())</f>
        <v>2.89</v>
      </c>
      <c r="J924" s="7" t="n">
        <f aca="false">VLOOKUP($B924,'Product Master'!$A$2:$O$5991,13,FALSE())</f>
        <v>24</v>
      </c>
      <c r="K924" s="7" t="str">
        <f aca="false">VLOOKUP($B924,'Product Master'!$A$2:$O$5991,11,FALSE())</f>
        <v>Y</v>
      </c>
      <c r="L924" s="7" t="str">
        <f aca="false">VLOOKUP($B924,'Product Master'!$A$2:$O$5991,12,FALSE())</f>
        <v>N</v>
      </c>
      <c r="M924" s="3" t="n">
        <v>20</v>
      </c>
      <c r="N924" s="3" t="n">
        <v>12</v>
      </c>
    </row>
    <row r="925" customFormat="false" ht="15" hidden="false" customHeight="true" outlineLevel="0" collapsed="false">
      <c r="A925" s="3" t="s">
        <v>1861</v>
      </c>
      <c r="B925" s="3" t="s">
        <v>1862</v>
      </c>
      <c r="C925" s="4" t="str">
        <f aca="false">VLOOKUP($B925,'Product Master'!$A$2:$O$5991,7,FALSE())</f>
        <v>Dry Grocery</v>
      </c>
      <c r="D925" s="4" t="str">
        <f aca="false">VLOOKUP($B925,'Product Master'!$A$2:$O$5991,8,FALSE())</f>
        <v>Pasta</v>
      </c>
      <c r="E925" s="4" t="str">
        <f aca="false">VLOOKUP($B925,'Product Master'!$A$2:$O$5991,5,FALSE())</f>
        <v>Roastport</v>
      </c>
      <c r="F925" s="4" t="str">
        <f aca="false">VLOOKUP($B925,'Product Master'!$A$2:$O$5991,4,FALSE())</f>
        <v>Roastport Organic Spaghetti, 12 oz</v>
      </c>
      <c r="G925" s="4" t="str">
        <f aca="false">VLOOKUP($B925,'Product Master'!$A$2:$O$5991,9,FALSE())</f>
        <v>12 oz</v>
      </c>
      <c r="H925" s="5" t="s">
        <v>16</v>
      </c>
      <c r="I925" s="6" t="n">
        <f aca="false">VLOOKUP($B925,'Product Master'!$A$2:$O$5991,14,FALSE())</f>
        <v>2.79</v>
      </c>
      <c r="J925" s="7" t="n">
        <f aca="false">VLOOKUP($B925,'Product Master'!$A$2:$O$5991,13,FALSE())</f>
        <v>2</v>
      </c>
      <c r="K925" s="7" t="str">
        <f aca="false">VLOOKUP($B925,'Product Master'!$A$2:$O$5991,11,FALSE())</f>
        <v>N</v>
      </c>
      <c r="L925" s="7" t="str">
        <f aca="false">VLOOKUP($B925,'Product Master'!$A$2:$O$5991,12,FALSE())</f>
        <v>N</v>
      </c>
      <c r="M925" s="3" t="n">
        <v>105</v>
      </c>
      <c r="N925" s="3" t="n">
        <v>32</v>
      </c>
    </row>
    <row r="926" customFormat="false" ht="15" hidden="false" customHeight="true" outlineLevel="0" collapsed="false">
      <c r="A926" s="3" t="s">
        <v>1863</v>
      </c>
      <c r="B926" s="3" t="s">
        <v>1864</v>
      </c>
      <c r="C926" s="4" t="str">
        <f aca="false">VLOOKUP($B926,'Product Master'!$A$2:$O$5991,7,FALSE())</f>
        <v>Dry Grocery</v>
      </c>
      <c r="D926" s="4" t="str">
        <f aca="false">VLOOKUP($B926,'Product Master'!$A$2:$O$5991,8,FALSE())</f>
        <v>Pasta</v>
      </c>
      <c r="E926" s="4" t="str">
        <f aca="false">VLOOKUP($B926,'Product Master'!$A$2:$O$5991,5,FALSE())</f>
        <v>Wheatstone</v>
      </c>
      <c r="F926" s="4" t="str">
        <f aca="false">VLOOKUP($B926,'Product Master'!$A$2:$O$5991,4,FALSE())</f>
        <v>Wheatstone Organic Spaghetti, 12 oz</v>
      </c>
      <c r="G926" s="4" t="str">
        <f aca="false">VLOOKUP($B926,'Product Master'!$A$2:$O$5991,9,FALSE())</f>
        <v>12 oz</v>
      </c>
      <c r="H926" s="5" t="s">
        <v>16</v>
      </c>
      <c r="I926" s="6" t="n">
        <f aca="false">VLOOKUP($B926,'Product Master'!$A$2:$O$5991,14,FALSE())</f>
        <v>2.49</v>
      </c>
      <c r="J926" s="7" t="n">
        <f aca="false">VLOOKUP($B926,'Product Master'!$A$2:$O$5991,13,FALSE())</f>
        <v>12</v>
      </c>
      <c r="K926" s="7" t="str">
        <f aca="false">VLOOKUP($B926,'Product Master'!$A$2:$O$5991,11,FALSE())</f>
        <v>N</v>
      </c>
      <c r="L926" s="7" t="str">
        <f aca="false">VLOOKUP($B926,'Product Master'!$A$2:$O$5991,12,FALSE())</f>
        <v>N</v>
      </c>
      <c r="M926" s="3" t="n">
        <v>78</v>
      </c>
      <c r="N926" s="3" t="n">
        <v>35</v>
      </c>
    </row>
    <row r="927" customFormat="false" ht="15" hidden="false" customHeight="true" outlineLevel="0" collapsed="false">
      <c r="A927" s="3" t="s">
        <v>1865</v>
      </c>
      <c r="B927" s="3" t="s">
        <v>1866</v>
      </c>
      <c r="C927" s="4" t="str">
        <f aca="false">VLOOKUP($B927,'Product Master'!$A$2:$O$5991,7,FALSE())</f>
        <v>Dry Grocery</v>
      </c>
      <c r="D927" s="4" t="str">
        <f aca="false">VLOOKUP($B927,'Product Master'!$A$2:$O$5991,8,FALSE())</f>
        <v>Pasta</v>
      </c>
      <c r="E927" s="4" t="str">
        <f aca="false">VLOOKUP($B927,'Product Master'!$A$2:$O$5991,5,FALSE())</f>
        <v>Redbarn</v>
      </c>
      <c r="F927" s="4" t="str">
        <f aca="false">VLOOKUP($B927,'Product Master'!$A$2:$O$5991,4,FALSE())</f>
        <v>Redbarn Whole Wheat Angel Hair, 24 oz</v>
      </c>
      <c r="G927" s="4" t="str">
        <f aca="false">VLOOKUP($B927,'Product Master'!$A$2:$O$5991,9,FALSE())</f>
        <v>24 oz</v>
      </c>
      <c r="H927" s="5" t="s">
        <v>16</v>
      </c>
      <c r="I927" s="6" t="n">
        <f aca="false">VLOOKUP($B927,'Product Master'!$A$2:$O$5991,14,FALSE())</f>
        <v>2.49</v>
      </c>
      <c r="J927" s="7" t="n">
        <f aca="false">VLOOKUP($B927,'Product Master'!$A$2:$O$5991,13,FALSE())</f>
        <v>6</v>
      </c>
      <c r="K927" s="7" t="str">
        <f aca="false">VLOOKUP($B927,'Product Master'!$A$2:$O$5991,11,FALSE())</f>
        <v>N</v>
      </c>
      <c r="L927" s="7" t="str">
        <f aca="false">VLOOKUP($B927,'Product Master'!$A$2:$O$5991,12,FALSE())</f>
        <v>N</v>
      </c>
      <c r="M927" s="3" t="n">
        <v>11</v>
      </c>
      <c r="N927" s="3" t="n">
        <v>33</v>
      </c>
    </row>
    <row r="928" customFormat="false" ht="15" hidden="false" customHeight="true" outlineLevel="0" collapsed="false">
      <c r="A928" s="3" t="s">
        <v>1867</v>
      </c>
      <c r="B928" s="3" t="s">
        <v>1868</v>
      </c>
      <c r="C928" s="4" t="str">
        <f aca="false">VLOOKUP($B928,'Product Master'!$A$2:$O$5991,7,FALSE())</f>
        <v>Dry Grocery</v>
      </c>
      <c r="D928" s="4" t="str">
        <f aca="false">VLOOKUP($B928,'Product Master'!$A$2:$O$5991,8,FALSE())</f>
        <v>Pasta</v>
      </c>
      <c r="E928" s="4" t="str">
        <f aca="false">VLOOKUP($B928,'Product Master'!$A$2:$O$5991,5,FALSE())</f>
        <v>Redbarn</v>
      </c>
      <c r="F928" s="4" t="str">
        <f aca="false">VLOOKUP($B928,'Product Master'!$A$2:$O$5991,4,FALSE())</f>
        <v>Redbarn Whole Wheat Ravioli, 24 oz</v>
      </c>
      <c r="G928" s="4" t="str">
        <f aca="false">VLOOKUP($B928,'Product Master'!$A$2:$O$5991,9,FALSE())</f>
        <v>24 oz</v>
      </c>
      <c r="H928" s="5" t="s">
        <v>16</v>
      </c>
      <c r="I928" s="6" t="n">
        <f aca="false">VLOOKUP($B928,'Product Master'!$A$2:$O$5991,14,FALSE())</f>
        <v>3.49</v>
      </c>
      <c r="J928" s="7" t="n">
        <f aca="false">VLOOKUP($B928,'Product Master'!$A$2:$O$5991,13,FALSE())</f>
        <v>6</v>
      </c>
      <c r="K928" s="7" t="str">
        <f aca="false">VLOOKUP($B928,'Product Master'!$A$2:$O$5991,11,FALSE())</f>
        <v>N</v>
      </c>
      <c r="L928" s="7" t="str">
        <f aca="false">VLOOKUP($B928,'Product Master'!$A$2:$O$5991,12,FALSE())</f>
        <v>N</v>
      </c>
      <c r="M928" s="3" t="n">
        <v>35</v>
      </c>
      <c r="N928" s="3" t="n">
        <v>10</v>
      </c>
    </row>
    <row r="929" customFormat="false" ht="15" hidden="false" customHeight="true" outlineLevel="0" collapsed="false">
      <c r="A929" s="3" t="s">
        <v>1869</v>
      </c>
      <c r="B929" s="3" t="s">
        <v>1870</v>
      </c>
      <c r="C929" s="4" t="str">
        <f aca="false">VLOOKUP($B929,'Product Master'!$A$2:$O$5991,7,FALSE())</f>
        <v>Dry Grocery</v>
      </c>
      <c r="D929" s="4" t="str">
        <f aca="false">VLOOKUP($B929,'Product Master'!$A$2:$O$5991,8,FALSE())</f>
        <v>Pasta</v>
      </c>
      <c r="E929" s="4" t="str">
        <f aca="false">VLOOKUP($B929,'Product Master'!$A$2:$O$5991,5,FALSE())</f>
        <v>Redbarn</v>
      </c>
      <c r="F929" s="4" t="str">
        <f aca="false">VLOOKUP($B929,'Product Master'!$A$2:$O$5991,4,FALSE())</f>
        <v>Redbarn Gluten-Free Angel Hair, 12 oz</v>
      </c>
      <c r="G929" s="4" t="str">
        <f aca="false">VLOOKUP($B929,'Product Master'!$A$2:$O$5991,9,FALSE())</f>
        <v>12 oz</v>
      </c>
      <c r="H929" s="5" t="s">
        <v>16</v>
      </c>
      <c r="I929" s="6" t="n">
        <f aca="false">VLOOKUP($B929,'Product Master'!$A$2:$O$5991,14,FALSE())</f>
        <v>3.79</v>
      </c>
      <c r="J929" s="7" t="n">
        <f aca="false">VLOOKUP($B929,'Product Master'!$A$2:$O$5991,13,FALSE())</f>
        <v>8</v>
      </c>
      <c r="K929" s="7" t="str">
        <f aca="false">VLOOKUP($B929,'Product Master'!$A$2:$O$5991,11,FALSE())</f>
        <v>N</v>
      </c>
      <c r="L929" s="7" t="str">
        <f aca="false">VLOOKUP($B929,'Product Master'!$A$2:$O$5991,12,FALSE())</f>
        <v>N</v>
      </c>
      <c r="M929" s="3" t="n">
        <v>115</v>
      </c>
      <c r="N929" s="3" t="n">
        <v>25</v>
      </c>
    </row>
    <row r="930" customFormat="false" ht="15" hidden="false" customHeight="true" outlineLevel="0" collapsed="false">
      <c r="A930" s="3" t="s">
        <v>1871</v>
      </c>
      <c r="B930" s="3" t="s">
        <v>1872</v>
      </c>
      <c r="C930" s="4" t="str">
        <f aca="false">VLOOKUP($B930,'Product Master'!$A$2:$O$5991,7,FALSE())</f>
        <v>Dry Grocery</v>
      </c>
      <c r="D930" s="4" t="str">
        <f aca="false">VLOOKUP($B930,'Product Master'!$A$2:$O$5991,8,FALSE())</f>
        <v>Pasta</v>
      </c>
      <c r="E930" s="4" t="str">
        <f aca="false">VLOOKUP($B930,'Product Master'!$A$2:$O$5991,5,FALSE())</f>
        <v>Pepperlane</v>
      </c>
      <c r="F930" s="4" t="str">
        <f aca="false">VLOOKUP($B930,'Product Master'!$A$2:$O$5991,4,FALSE())</f>
        <v>Pepperlane Organic Spaghetti, 16 oz</v>
      </c>
      <c r="G930" s="4" t="str">
        <f aca="false">VLOOKUP($B930,'Product Master'!$A$2:$O$5991,9,FALSE())</f>
        <v>16 oz</v>
      </c>
      <c r="H930" s="5" t="s">
        <v>16</v>
      </c>
      <c r="I930" s="6" t="n">
        <f aca="false">VLOOKUP($B930,'Product Master'!$A$2:$O$5991,14,FALSE())</f>
        <v>3.99</v>
      </c>
      <c r="J930" s="7" t="n">
        <f aca="false">VLOOKUP($B930,'Product Master'!$A$2:$O$5991,13,FALSE())</f>
        <v>2</v>
      </c>
      <c r="K930" s="7" t="str">
        <f aca="false">VLOOKUP($B930,'Product Master'!$A$2:$O$5991,11,FALSE())</f>
        <v>N</v>
      </c>
      <c r="L930" s="7" t="str">
        <f aca="false">VLOOKUP($B930,'Product Master'!$A$2:$O$5991,12,FALSE())</f>
        <v>N</v>
      </c>
      <c r="M930" s="3" t="n">
        <v>148</v>
      </c>
      <c r="N930" s="3" t="n">
        <v>29</v>
      </c>
    </row>
    <row r="931" customFormat="false" ht="15" hidden="false" customHeight="true" outlineLevel="0" collapsed="false">
      <c r="A931" s="3" t="s">
        <v>1873</v>
      </c>
      <c r="B931" s="3" t="s">
        <v>1874</v>
      </c>
      <c r="C931" s="4" t="str">
        <f aca="false">VLOOKUP($B931,'Product Master'!$A$2:$O$5991,7,FALSE())</f>
        <v>Dry Grocery</v>
      </c>
      <c r="D931" s="4" t="str">
        <f aca="false">VLOOKUP($B931,'Product Master'!$A$2:$O$5991,8,FALSE())</f>
        <v>Pasta</v>
      </c>
      <c r="E931" s="4" t="str">
        <f aca="false">VLOOKUP($B931,'Product Master'!$A$2:$O$5991,5,FALSE())</f>
        <v>Orchard Spread</v>
      </c>
      <c r="F931" s="4" t="str">
        <f aca="false">VLOOKUP($B931,'Product Master'!$A$2:$O$5991,4,FALSE())</f>
        <v>Orchard Spread Whole Wheat Rotini, 24 oz</v>
      </c>
      <c r="G931" s="4" t="str">
        <f aca="false">VLOOKUP($B931,'Product Master'!$A$2:$O$5991,9,FALSE())</f>
        <v>24 oz</v>
      </c>
      <c r="H931" s="5" t="s">
        <v>16</v>
      </c>
      <c r="I931" s="6" t="n">
        <f aca="false">VLOOKUP($B931,'Product Master'!$A$2:$O$5991,14,FALSE())</f>
        <v>3.89</v>
      </c>
      <c r="J931" s="7" t="n">
        <f aca="false">VLOOKUP($B931,'Product Master'!$A$2:$O$5991,13,FALSE())</f>
        <v>1</v>
      </c>
      <c r="K931" s="7" t="str">
        <f aca="false">VLOOKUP($B931,'Product Master'!$A$2:$O$5991,11,FALSE())</f>
        <v>N</v>
      </c>
      <c r="L931" s="7" t="str">
        <f aca="false">VLOOKUP($B931,'Product Master'!$A$2:$O$5991,12,FALSE())</f>
        <v>N</v>
      </c>
      <c r="M931" s="3" t="n">
        <v>18</v>
      </c>
      <c r="N931" s="3" t="n">
        <v>28</v>
      </c>
    </row>
    <row r="932" customFormat="false" ht="15" hidden="false" customHeight="true" outlineLevel="0" collapsed="false">
      <c r="A932" s="3" t="s">
        <v>1875</v>
      </c>
      <c r="B932" s="3" t="s">
        <v>1876</v>
      </c>
      <c r="C932" s="4" t="str">
        <f aca="false">VLOOKUP($B932,'Product Master'!$A$2:$O$5991,7,FALSE())</f>
        <v>Dry Grocery</v>
      </c>
      <c r="D932" s="4" t="str">
        <f aca="false">VLOOKUP($B932,'Product Master'!$A$2:$O$5991,8,FALSE())</f>
        <v>Pasta</v>
      </c>
      <c r="E932" s="4" t="str">
        <f aca="false">VLOOKUP($B932,'Product Master'!$A$2:$O$5991,5,FALSE())</f>
        <v>Golden Grain Co.</v>
      </c>
      <c r="F932" s="4" t="str">
        <f aca="false">VLOOKUP($B932,'Product Master'!$A$2:$O$5991,4,FALSE())</f>
        <v>Golden Grain Co. Whole Wheat Ravioli, 24 oz</v>
      </c>
      <c r="G932" s="4" t="str">
        <f aca="false">VLOOKUP($B932,'Product Master'!$A$2:$O$5991,9,FALSE())</f>
        <v>24 oz</v>
      </c>
      <c r="H932" s="5" t="s">
        <v>16</v>
      </c>
      <c r="I932" s="6" t="n">
        <f aca="false">VLOOKUP($B932,'Product Master'!$A$2:$O$5991,14,FALSE())</f>
        <v>1.29</v>
      </c>
      <c r="J932" s="7" t="n">
        <f aca="false">VLOOKUP($B932,'Product Master'!$A$2:$O$5991,13,FALSE())</f>
        <v>2</v>
      </c>
      <c r="K932" s="7" t="str">
        <f aca="false">VLOOKUP($B932,'Product Master'!$A$2:$O$5991,11,FALSE())</f>
        <v>N</v>
      </c>
      <c r="L932" s="7" t="str">
        <f aca="false">VLOOKUP($B932,'Product Master'!$A$2:$O$5991,12,FALSE())</f>
        <v>N</v>
      </c>
      <c r="M932" s="3" t="n">
        <v>125</v>
      </c>
      <c r="N932" s="3" t="n">
        <v>21</v>
      </c>
    </row>
    <row r="933" customFormat="false" ht="15" hidden="false" customHeight="true" outlineLevel="0" collapsed="false">
      <c r="A933" s="3" t="s">
        <v>1877</v>
      </c>
      <c r="B933" s="3" t="s">
        <v>1878</v>
      </c>
      <c r="C933" s="4" t="str">
        <f aca="false">VLOOKUP($B933,'Product Master'!$A$2:$O$5991,7,FALSE())</f>
        <v>Dry Grocery</v>
      </c>
      <c r="D933" s="4" t="str">
        <f aca="false">VLOOKUP($B933,'Product Master'!$A$2:$O$5991,8,FALSE())</f>
        <v>Pasta</v>
      </c>
      <c r="E933" s="4" t="str">
        <f aca="false">VLOOKUP($B933,'Product Master'!$A$2:$O$5991,5,FALSE())</f>
        <v>Kettle Row</v>
      </c>
      <c r="F933" s="4" t="str">
        <f aca="false">VLOOKUP($B933,'Product Master'!$A$2:$O$5991,4,FALSE())</f>
        <v>Kettle Row Organic Egg Noodles, 24 oz</v>
      </c>
      <c r="G933" s="4" t="str">
        <f aca="false">VLOOKUP($B933,'Product Master'!$A$2:$O$5991,9,FALSE())</f>
        <v>24 oz</v>
      </c>
      <c r="H933" s="5" t="s">
        <v>16</v>
      </c>
      <c r="I933" s="6" t="n">
        <f aca="false">VLOOKUP($B933,'Product Master'!$A$2:$O$5991,14,FALSE())</f>
        <v>3.89</v>
      </c>
      <c r="J933" s="7" t="n">
        <f aca="false">VLOOKUP($B933,'Product Master'!$A$2:$O$5991,13,FALSE())</f>
        <v>8</v>
      </c>
      <c r="K933" s="7" t="str">
        <f aca="false">VLOOKUP($B933,'Product Master'!$A$2:$O$5991,11,FALSE())</f>
        <v>N</v>
      </c>
      <c r="L933" s="7" t="str">
        <f aca="false">VLOOKUP($B933,'Product Master'!$A$2:$O$5991,12,FALSE())</f>
        <v>N</v>
      </c>
      <c r="M933" s="3" t="n">
        <v>139</v>
      </c>
      <c r="N933" s="3" t="n">
        <v>18</v>
      </c>
    </row>
    <row r="934" customFormat="false" ht="15" hidden="false" customHeight="true" outlineLevel="0" collapsed="false">
      <c r="A934" s="3" t="s">
        <v>1879</v>
      </c>
      <c r="B934" s="3" t="s">
        <v>1880</v>
      </c>
      <c r="C934" s="4" t="str">
        <f aca="false">VLOOKUP($B934,'Product Master'!$A$2:$O$5991,7,FALSE())</f>
        <v>Dry Grocery</v>
      </c>
      <c r="D934" s="4" t="str">
        <f aca="false">VLOOKUP($B934,'Product Master'!$A$2:$O$5991,8,FALSE())</f>
        <v>Pasta</v>
      </c>
      <c r="E934" s="4" t="str">
        <f aca="false">VLOOKUP($B934,'Product Master'!$A$2:$O$5991,5,FALSE())</f>
        <v>Pepperlane</v>
      </c>
      <c r="F934" s="4" t="str">
        <f aca="false">VLOOKUP($B934,'Product Master'!$A$2:$O$5991,4,FALSE())</f>
        <v>Pepperlane Whole Wheat Lasagna Noodles, 12 oz</v>
      </c>
      <c r="G934" s="4" t="str">
        <f aca="false">VLOOKUP($B934,'Product Master'!$A$2:$O$5991,9,FALSE())</f>
        <v>12 oz</v>
      </c>
      <c r="H934" s="5" t="s">
        <v>16</v>
      </c>
      <c r="I934" s="6" t="n">
        <f aca="false">VLOOKUP($B934,'Product Master'!$A$2:$O$5991,14,FALSE())</f>
        <v>2.29</v>
      </c>
      <c r="J934" s="7" t="n">
        <f aca="false">VLOOKUP($B934,'Product Master'!$A$2:$O$5991,13,FALSE())</f>
        <v>2</v>
      </c>
      <c r="K934" s="7" t="str">
        <f aca="false">VLOOKUP($B934,'Product Master'!$A$2:$O$5991,11,FALSE())</f>
        <v>N</v>
      </c>
      <c r="L934" s="7" t="str">
        <f aca="false">VLOOKUP($B934,'Product Master'!$A$2:$O$5991,12,FALSE())</f>
        <v>N</v>
      </c>
      <c r="M934" s="3" t="n">
        <v>150</v>
      </c>
      <c r="N934" s="3" t="n">
        <v>4</v>
      </c>
    </row>
    <row r="935" customFormat="false" ht="15" hidden="false" customHeight="true" outlineLevel="0" collapsed="false">
      <c r="A935" s="3" t="s">
        <v>1881</v>
      </c>
      <c r="B935" s="3" t="s">
        <v>1882</v>
      </c>
      <c r="C935" s="4" t="str">
        <f aca="false">VLOOKUP($B935,'Product Master'!$A$2:$O$5991,7,FALSE())</f>
        <v>Dry Grocery</v>
      </c>
      <c r="D935" s="4" t="str">
        <f aca="false">VLOOKUP($B935,'Product Master'!$A$2:$O$5991,8,FALSE())</f>
        <v>Pasta</v>
      </c>
      <c r="E935" s="4" t="str">
        <f aca="false">VLOOKUP($B935,'Product Master'!$A$2:$O$5991,5,FALSE())</f>
        <v>Kettle Row</v>
      </c>
      <c r="F935" s="4" t="str">
        <f aca="false">VLOOKUP($B935,'Product Master'!$A$2:$O$5991,4,FALSE())</f>
        <v>Kettle Row Whole Wheat Angel Hair, 24 oz</v>
      </c>
      <c r="G935" s="4" t="str">
        <f aca="false">VLOOKUP($B935,'Product Master'!$A$2:$O$5991,9,FALSE())</f>
        <v>24 oz</v>
      </c>
      <c r="H935" s="5" t="s">
        <v>16</v>
      </c>
      <c r="I935" s="6" t="n">
        <f aca="false">VLOOKUP($B935,'Product Master'!$A$2:$O$5991,14,FALSE())</f>
        <v>2.29</v>
      </c>
      <c r="J935" s="7" t="n">
        <f aca="false">VLOOKUP($B935,'Product Master'!$A$2:$O$5991,13,FALSE())</f>
        <v>8</v>
      </c>
      <c r="K935" s="7" t="str">
        <f aca="false">VLOOKUP($B935,'Product Master'!$A$2:$O$5991,11,FALSE())</f>
        <v>N</v>
      </c>
      <c r="L935" s="7" t="str">
        <f aca="false">VLOOKUP($B935,'Product Master'!$A$2:$O$5991,12,FALSE())</f>
        <v>N</v>
      </c>
      <c r="M935" s="3" t="n">
        <v>129</v>
      </c>
      <c r="N935" s="3" t="n">
        <v>3</v>
      </c>
    </row>
    <row r="936" customFormat="false" ht="15" hidden="false" customHeight="true" outlineLevel="0" collapsed="false">
      <c r="A936" s="3" t="s">
        <v>1883</v>
      </c>
      <c r="B936" s="3" t="s">
        <v>1884</v>
      </c>
      <c r="C936" s="4" t="str">
        <f aca="false">VLOOKUP($B936,'Product Master'!$A$2:$O$5991,7,FALSE())</f>
        <v>Dry Grocery</v>
      </c>
      <c r="D936" s="4" t="str">
        <f aca="false">VLOOKUP($B936,'Product Master'!$A$2:$O$5991,8,FALSE())</f>
        <v>Pasta</v>
      </c>
      <c r="E936" s="4" t="str">
        <f aca="false">VLOOKUP($B936,'Product Master'!$A$2:$O$5991,5,FALSE())</f>
        <v>Wheatstone</v>
      </c>
      <c r="F936" s="4" t="str">
        <f aca="false">VLOOKUP($B936,'Product Master'!$A$2:$O$5991,4,FALSE())</f>
        <v>Wheatstone Gluten-Free Lasagna Noodles, 12 oz</v>
      </c>
      <c r="G936" s="4" t="str">
        <f aca="false">VLOOKUP($B936,'Product Master'!$A$2:$O$5991,9,FALSE())</f>
        <v>12 oz</v>
      </c>
      <c r="H936" s="5" t="s">
        <v>16</v>
      </c>
      <c r="I936" s="6" t="n">
        <f aca="false">VLOOKUP($B936,'Product Master'!$A$2:$O$5991,14,FALSE())</f>
        <v>3.49</v>
      </c>
      <c r="J936" s="7" t="n">
        <f aca="false">VLOOKUP($B936,'Product Master'!$A$2:$O$5991,13,FALSE())</f>
        <v>6</v>
      </c>
      <c r="K936" s="7" t="str">
        <f aca="false">VLOOKUP($B936,'Product Master'!$A$2:$O$5991,11,FALSE())</f>
        <v>N</v>
      </c>
      <c r="L936" s="7" t="str">
        <f aca="false">VLOOKUP($B936,'Product Master'!$A$2:$O$5991,12,FALSE())</f>
        <v>N</v>
      </c>
      <c r="M936" s="3" t="n">
        <v>66</v>
      </c>
      <c r="N936" s="3" t="n">
        <v>12</v>
      </c>
    </row>
    <row r="937" customFormat="false" ht="15" hidden="false" customHeight="true" outlineLevel="0" collapsed="false">
      <c r="A937" s="3" t="s">
        <v>1885</v>
      </c>
      <c r="B937" s="3" t="s">
        <v>1886</v>
      </c>
      <c r="C937" s="4" t="str">
        <f aca="false">VLOOKUP($B937,'Product Master'!$A$2:$O$5991,7,FALSE())</f>
        <v>Dry Grocery</v>
      </c>
      <c r="D937" s="4" t="str">
        <f aca="false">VLOOKUP($B937,'Product Master'!$A$2:$O$5991,8,FALSE())</f>
        <v>Pasta</v>
      </c>
      <c r="E937" s="4" t="str">
        <f aca="false">VLOOKUP($B937,'Product Master'!$A$2:$O$5991,5,FALSE())</f>
        <v>Nutgrove</v>
      </c>
      <c r="F937" s="4" t="str">
        <f aca="false">VLOOKUP($B937,'Product Master'!$A$2:$O$5991,4,FALSE())</f>
        <v>Nutgrove Whole Wheat Penne, 16 oz</v>
      </c>
      <c r="G937" s="4" t="str">
        <f aca="false">VLOOKUP($B937,'Product Master'!$A$2:$O$5991,9,FALSE())</f>
        <v>16 oz</v>
      </c>
      <c r="H937" s="5" t="s">
        <v>16</v>
      </c>
      <c r="I937" s="6" t="n">
        <f aca="false">VLOOKUP($B937,'Product Master'!$A$2:$O$5991,14,FALSE())</f>
        <v>2.79</v>
      </c>
      <c r="J937" s="7" t="n">
        <f aca="false">VLOOKUP($B937,'Product Master'!$A$2:$O$5991,13,FALSE())</f>
        <v>6</v>
      </c>
      <c r="K937" s="7" t="str">
        <f aca="false">VLOOKUP($B937,'Product Master'!$A$2:$O$5991,11,FALSE())</f>
        <v>N</v>
      </c>
      <c r="L937" s="7" t="str">
        <f aca="false">VLOOKUP($B937,'Product Master'!$A$2:$O$5991,12,FALSE())</f>
        <v>N</v>
      </c>
      <c r="M937" s="3" t="n">
        <v>134</v>
      </c>
      <c r="N937" s="3" t="n">
        <v>15</v>
      </c>
    </row>
    <row r="938" customFormat="false" ht="15" hidden="false" customHeight="true" outlineLevel="0" collapsed="false">
      <c r="A938" s="3" t="s">
        <v>1887</v>
      </c>
      <c r="B938" s="3" t="s">
        <v>1888</v>
      </c>
      <c r="C938" s="4" t="str">
        <f aca="false">VLOOKUP($B938,'Product Master'!$A$2:$O$5991,7,FALSE())</f>
        <v>Dry Grocery</v>
      </c>
      <c r="D938" s="4" t="str">
        <f aca="false">VLOOKUP($B938,'Product Master'!$A$2:$O$5991,8,FALSE())</f>
        <v>Rice &amp; Grains</v>
      </c>
      <c r="E938" s="4" t="str">
        <f aca="false">VLOOKUP($B938,'Product Master'!$A$2:$O$5991,5,FALSE())</f>
        <v>Harborline</v>
      </c>
      <c r="F938" s="4" t="str">
        <f aca="false">VLOOKUP($B938,'Product Master'!$A$2:$O$5991,4,FALSE())</f>
        <v>Harborline Quinoa, 2 lb</v>
      </c>
      <c r="G938" s="4" t="str">
        <f aca="false">VLOOKUP($B938,'Product Master'!$A$2:$O$5991,9,FALSE())</f>
        <v>2 lb</v>
      </c>
      <c r="H938" s="5" t="s">
        <v>16</v>
      </c>
      <c r="I938" s="6" t="n">
        <f aca="false">VLOOKUP($B938,'Product Master'!$A$2:$O$5991,14,FALSE())</f>
        <v>7.29</v>
      </c>
      <c r="J938" s="7" t="n">
        <f aca="false">VLOOKUP($B938,'Product Master'!$A$2:$O$5991,13,FALSE())</f>
        <v>8</v>
      </c>
      <c r="K938" s="7" t="str">
        <f aca="false">VLOOKUP($B938,'Product Master'!$A$2:$O$5991,11,FALSE())</f>
        <v>Y</v>
      </c>
      <c r="L938" s="7" t="str">
        <f aca="false">VLOOKUP($B938,'Product Master'!$A$2:$O$5991,12,FALSE())</f>
        <v>N</v>
      </c>
      <c r="M938" s="3" t="n">
        <v>36</v>
      </c>
      <c r="N938" s="3" t="n">
        <v>21</v>
      </c>
    </row>
    <row r="939" customFormat="false" ht="15" hidden="false" customHeight="true" outlineLevel="0" collapsed="false">
      <c r="A939" s="3" t="s">
        <v>1889</v>
      </c>
      <c r="B939" s="3" t="s">
        <v>1890</v>
      </c>
      <c r="C939" s="4" t="str">
        <f aca="false">VLOOKUP($B939,'Product Master'!$A$2:$O$5991,7,FALSE())</f>
        <v>Dry Grocery</v>
      </c>
      <c r="D939" s="4" t="str">
        <f aca="false">VLOOKUP($B939,'Product Master'!$A$2:$O$5991,8,FALSE())</f>
        <v>Rice &amp; Grains</v>
      </c>
      <c r="E939" s="4" t="str">
        <f aca="false">VLOOKUP($B939,'Product Master'!$A$2:$O$5991,5,FALSE())</f>
        <v>Kettle Row</v>
      </c>
      <c r="F939" s="4" t="str">
        <f aca="false">VLOOKUP($B939,'Product Master'!$A$2:$O$5991,4,FALSE())</f>
        <v>Kettle Row White Rice, 8 oz</v>
      </c>
      <c r="G939" s="4" t="str">
        <f aca="false">VLOOKUP($B939,'Product Master'!$A$2:$O$5991,9,FALSE())</f>
        <v>8 oz</v>
      </c>
      <c r="H939" s="5" t="s">
        <v>16</v>
      </c>
      <c r="I939" s="6" t="n">
        <f aca="false">VLOOKUP($B939,'Product Master'!$A$2:$O$5991,14,FALSE())</f>
        <v>5.79</v>
      </c>
      <c r="J939" s="7" t="n">
        <f aca="false">VLOOKUP($B939,'Product Master'!$A$2:$O$5991,13,FALSE())</f>
        <v>4</v>
      </c>
      <c r="K939" s="7" t="str">
        <f aca="false">VLOOKUP($B939,'Product Master'!$A$2:$O$5991,11,FALSE())</f>
        <v>N</v>
      </c>
      <c r="L939" s="7" t="str">
        <f aca="false">VLOOKUP($B939,'Product Master'!$A$2:$O$5991,12,FALSE())</f>
        <v>N</v>
      </c>
      <c r="M939" s="3" t="n">
        <v>44</v>
      </c>
      <c r="N939" s="3" t="n">
        <v>23</v>
      </c>
    </row>
    <row r="940" customFormat="false" ht="15" hidden="false" customHeight="true" outlineLevel="0" collapsed="false">
      <c r="A940" s="3" t="s">
        <v>1891</v>
      </c>
      <c r="B940" s="3" t="s">
        <v>1892</v>
      </c>
      <c r="C940" s="4" t="str">
        <f aca="false">VLOOKUP($B940,'Product Master'!$A$2:$O$5991,7,FALSE())</f>
        <v>Dry Grocery</v>
      </c>
      <c r="D940" s="4" t="str">
        <f aca="false">VLOOKUP($B940,'Product Master'!$A$2:$O$5991,8,FALSE())</f>
        <v>Rice &amp; Grains</v>
      </c>
      <c r="E940" s="4" t="str">
        <f aca="false">VLOOKUP($B940,'Product Master'!$A$2:$O$5991,5,FALSE())</f>
        <v>Redbarn</v>
      </c>
      <c r="F940" s="4" t="str">
        <f aca="false">VLOOKUP($B940,'Product Master'!$A$2:$O$5991,4,FALSE())</f>
        <v>Redbarn Whole Grain Instant Rice, 8 oz</v>
      </c>
      <c r="G940" s="4" t="str">
        <f aca="false">VLOOKUP($B940,'Product Master'!$A$2:$O$5991,9,FALSE())</f>
        <v>8 oz</v>
      </c>
      <c r="H940" s="5" t="s">
        <v>16</v>
      </c>
      <c r="I940" s="6" t="n">
        <f aca="false">VLOOKUP($B940,'Product Master'!$A$2:$O$5991,14,FALSE())</f>
        <v>6.49</v>
      </c>
      <c r="J940" s="7" t="n">
        <f aca="false">VLOOKUP($B940,'Product Master'!$A$2:$O$5991,13,FALSE())</f>
        <v>2</v>
      </c>
      <c r="K940" s="7" t="str">
        <f aca="false">VLOOKUP($B940,'Product Master'!$A$2:$O$5991,11,FALSE())</f>
        <v>N</v>
      </c>
      <c r="L940" s="7" t="str">
        <f aca="false">VLOOKUP($B940,'Product Master'!$A$2:$O$5991,12,FALSE())</f>
        <v>N</v>
      </c>
      <c r="M940" s="3" t="n">
        <v>30</v>
      </c>
      <c r="N940" s="3" t="n">
        <v>24</v>
      </c>
    </row>
    <row r="941" customFormat="false" ht="15" hidden="false" customHeight="true" outlineLevel="0" collapsed="false">
      <c r="A941" s="3" t="s">
        <v>1893</v>
      </c>
      <c r="B941" s="3" t="s">
        <v>1894</v>
      </c>
      <c r="C941" s="4" t="str">
        <f aca="false">VLOOKUP($B941,'Product Master'!$A$2:$O$5991,7,FALSE())</f>
        <v>Dry Grocery</v>
      </c>
      <c r="D941" s="4" t="str">
        <f aca="false">VLOOKUP($B941,'Product Master'!$A$2:$O$5991,8,FALSE())</f>
        <v>Rice &amp; Grains</v>
      </c>
      <c r="E941" s="4" t="str">
        <f aca="false">VLOOKUP($B941,'Product Master'!$A$2:$O$5991,5,FALSE())</f>
        <v>Roastport</v>
      </c>
      <c r="F941" s="4" t="str">
        <f aca="false">VLOOKUP($B941,'Product Master'!$A$2:$O$5991,4,FALSE())</f>
        <v>Roastport Whole Grain Couscous, 2 lb</v>
      </c>
      <c r="G941" s="4" t="str">
        <f aca="false">VLOOKUP($B941,'Product Master'!$A$2:$O$5991,9,FALSE())</f>
        <v>2 lb</v>
      </c>
      <c r="H941" s="5" t="s">
        <v>16</v>
      </c>
      <c r="I941" s="6" t="n">
        <f aca="false">VLOOKUP($B941,'Product Master'!$A$2:$O$5991,14,FALSE())</f>
        <v>6.39</v>
      </c>
      <c r="J941" s="7" t="n">
        <f aca="false">VLOOKUP($B941,'Product Master'!$A$2:$O$5991,13,FALSE())</f>
        <v>8</v>
      </c>
      <c r="K941" s="7" t="str">
        <f aca="false">VLOOKUP($B941,'Product Master'!$A$2:$O$5991,11,FALSE())</f>
        <v>N</v>
      </c>
      <c r="L941" s="7" t="str">
        <f aca="false">VLOOKUP($B941,'Product Master'!$A$2:$O$5991,12,FALSE())</f>
        <v>N</v>
      </c>
      <c r="M941" s="3" t="n">
        <v>85</v>
      </c>
      <c r="N941" s="3" t="n">
        <v>23</v>
      </c>
    </row>
    <row r="942" customFormat="false" ht="15" hidden="false" customHeight="true" outlineLevel="0" collapsed="false">
      <c r="A942" s="3" t="s">
        <v>1895</v>
      </c>
      <c r="B942" s="3" t="s">
        <v>1896</v>
      </c>
      <c r="C942" s="4" t="str">
        <f aca="false">VLOOKUP($B942,'Product Master'!$A$2:$O$5991,7,FALSE())</f>
        <v>Dry Grocery</v>
      </c>
      <c r="D942" s="4" t="str">
        <f aca="false">VLOOKUP($B942,'Product Master'!$A$2:$O$5991,8,FALSE())</f>
        <v>Rice &amp; Grains</v>
      </c>
      <c r="E942" s="4" t="str">
        <f aca="false">VLOOKUP($B942,'Product Master'!$A$2:$O$5991,5,FALSE())</f>
        <v>Roastport</v>
      </c>
      <c r="F942" s="4" t="str">
        <f aca="false">VLOOKUP($B942,'Product Master'!$A$2:$O$5991,4,FALSE())</f>
        <v>Roastport Whole Grain Couscous, 5 lb</v>
      </c>
      <c r="G942" s="4" t="str">
        <f aca="false">VLOOKUP($B942,'Product Master'!$A$2:$O$5991,9,FALSE())</f>
        <v>5 lb</v>
      </c>
      <c r="H942" s="5" t="s">
        <v>16</v>
      </c>
      <c r="I942" s="6" t="n">
        <f aca="false">VLOOKUP($B942,'Product Master'!$A$2:$O$5991,14,FALSE())</f>
        <v>5.89</v>
      </c>
      <c r="J942" s="7" t="n">
        <f aca="false">VLOOKUP($B942,'Product Master'!$A$2:$O$5991,13,FALSE())</f>
        <v>4</v>
      </c>
      <c r="K942" s="7" t="str">
        <f aca="false">VLOOKUP($B942,'Product Master'!$A$2:$O$5991,11,FALSE())</f>
        <v>N</v>
      </c>
      <c r="L942" s="7" t="str">
        <f aca="false">VLOOKUP($B942,'Product Master'!$A$2:$O$5991,12,FALSE())</f>
        <v>N</v>
      </c>
      <c r="M942" s="3" t="n">
        <v>52</v>
      </c>
      <c r="N942" s="3" t="n">
        <v>15</v>
      </c>
    </row>
    <row r="943" customFormat="false" ht="15" hidden="false" customHeight="true" outlineLevel="0" collapsed="false">
      <c r="A943" s="3" t="s">
        <v>1897</v>
      </c>
      <c r="B943" s="3" t="s">
        <v>1898</v>
      </c>
      <c r="C943" s="4" t="str">
        <f aca="false">VLOOKUP($B943,'Product Master'!$A$2:$O$5991,7,FALSE())</f>
        <v>Dry Grocery</v>
      </c>
      <c r="D943" s="4" t="str">
        <f aca="false">VLOOKUP($B943,'Product Master'!$A$2:$O$5991,8,FALSE())</f>
        <v>Rice &amp; Grains</v>
      </c>
      <c r="E943" s="4" t="str">
        <f aca="false">VLOOKUP($B943,'Product Master'!$A$2:$O$5991,5,FALSE())</f>
        <v>Roastport</v>
      </c>
      <c r="F943" s="4" t="str">
        <f aca="false">VLOOKUP($B943,'Product Master'!$A$2:$O$5991,4,FALSE())</f>
        <v>Roastport Whole Grain Basmati Rice, 5 lb</v>
      </c>
      <c r="G943" s="4" t="str">
        <f aca="false">VLOOKUP($B943,'Product Master'!$A$2:$O$5991,9,FALSE())</f>
        <v>5 lb</v>
      </c>
      <c r="H943" s="5" t="s">
        <v>16</v>
      </c>
      <c r="I943" s="6" t="n">
        <f aca="false">VLOOKUP($B943,'Product Master'!$A$2:$O$5991,14,FALSE())</f>
        <v>3.39</v>
      </c>
      <c r="J943" s="7" t="n">
        <f aca="false">VLOOKUP($B943,'Product Master'!$A$2:$O$5991,13,FALSE())</f>
        <v>2</v>
      </c>
      <c r="K943" s="7" t="str">
        <f aca="false">VLOOKUP($B943,'Product Master'!$A$2:$O$5991,11,FALSE())</f>
        <v>N</v>
      </c>
      <c r="L943" s="7" t="str">
        <f aca="false">VLOOKUP($B943,'Product Master'!$A$2:$O$5991,12,FALSE())</f>
        <v>N</v>
      </c>
      <c r="M943" s="3" t="n">
        <v>51</v>
      </c>
      <c r="N943" s="3" t="n">
        <v>21</v>
      </c>
    </row>
    <row r="944" customFormat="false" ht="15" hidden="false" customHeight="true" outlineLevel="0" collapsed="false">
      <c r="A944" s="3" t="s">
        <v>1899</v>
      </c>
      <c r="B944" s="3" t="s">
        <v>1900</v>
      </c>
      <c r="C944" s="4" t="str">
        <f aca="false">VLOOKUP($B944,'Product Master'!$A$2:$O$5991,7,FALSE())</f>
        <v>Dry Grocery</v>
      </c>
      <c r="D944" s="4" t="str">
        <f aca="false">VLOOKUP($B944,'Product Master'!$A$2:$O$5991,8,FALSE())</f>
        <v>Rice &amp; Grains</v>
      </c>
      <c r="E944" s="4" t="str">
        <f aca="false">VLOOKUP($B944,'Product Master'!$A$2:$O$5991,5,FALSE())</f>
        <v>Wheatstone</v>
      </c>
      <c r="F944" s="4" t="str">
        <f aca="false">VLOOKUP($B944,'Product Master'!$A$2:$O$5991,4,FALSE())</f>
        <v>Wheatstone Whole Grain Instant Rice, 5 lb</v>
      </c>
      <c r="G944" s="4" t="str">
        <f aca="false">VLOOKUP($B944,'Product Master'!$A$2:$O$5991,9,FALSE())</f>
        <v>5 lb</v>
      </c>
      <c r="H944" s="5" t="s">
        <v>16</v>
      </c>
      <c r="I944" s="6" t="n">
        <f aca="false">VLOOKUP($B944,'Product Master'!$A$2:$O$5991,14,FALSE())</f>
        <v>4.49</v>
      </c>
      <c r="J944" s="7" t="n">
        <f aca="false">VLOOKUP($B944,'Product Master'!$A$2:$O$5991,13,FALSE())</f>
        <v>6</v>
      </c>
      <c r="K944" s="7" t="str">
        <f aca="false">VLOOKUP($B944,'Product Master'!$A$2:$O$5991,11,FALSE())</f>
        <v>N</v>
      </c>
      <c r="L944" s="7" t="str">
        <f aca="false">VLOOKUP($B944,'Product Master'!$A$2:$O$5991,12,FALSE())</f>
        <v>N</v>
      </c>
      <c r="M944" s="3" t="n">
        <v>36</v>
      </c>
      <c r="N944" s="3" t="n">
        <v>33</v>
      </c>
    </row>
    <row r="945" customFormat="false" ht="15" hidden="false" customHeight="true" outlineLevel="0" collapsed="false">
      <c r="A945" s="3" t="s">
        <v>1901</v>
      </c>
      <c r="B945" s="3" t="s">
        <v>1902</v>
      </c>
      <c r="C945" s="4" t="str">
        <f aca="false">VLOOKUP($B945,'Product Master'!$A$2:$O$5991,7,FALSE())</f>
        <v>Dry Grocery</v>
      </c>
      <c r="D945" s="4" t="str">
        <f aca="false">VLOOKUP($B945,'Product Master'!$A$2:$O$5991,8,FALSE())</f>
        <v>Rice &amp; Grains</v>
      </c>
      <c r="E945" s="4" t="str">
        <f aca="false">VLOOKUP($B945,'Product Master'!$A$2:$O$5991,5,FALSE())</f>
        <v>Thrift Row</v>
      </c>
      <c r="F945" s="4" t="str">
        <f aca="false">VLOOKUP($B945,'Product Master'!$A$2:$O$5991,4,FALSE())</f>
        <v>Thrift Row White Rice, 8 oz</v>
      </c>
      <c r="G945" s="4" t="str">
        <f aca="false">VLOOKUP($B945,'Product Master'!$A$2:$O$5991,9,FALSE())</f>
        <v>8 oz</v>
      </c>
      <c r="H945" s="5" t="s">
        <v>16</v>
      </c>
      <c r="I945" s="6" t="n">
        <f aca="false">VLOOKUP($B945,'Product Master'!$A$2:$O$5991,14,FALSE())</f>
        <v>6.49</v>
      </c>
      <c r="J945" s="7" t="n">
        <f aca="false">VLOOKUP($B945,'Product Master'!$A$2:$O$5991,13,FALSE())</f>
        <v>12</v>
      </c>
      <c r="K945" s="7" t="str">
        <f aca="false">VLOOKUP($B945,'Product Master'!$A$2:$O$5991,11,FALSE())</f>
        <v>Y</v>
      </c>
      <c r="L945" s="7" t="str">
        <f aca="false">VLOOKUP($B945,'Product Master'!$A$2:$O$5991,12,FALSE())</f>
        <v>N</v>
      </c>
      <c r="M945" s="3" t="n">
        <v>112</v>
      </c>
      <c r="N945" s="3" t="n">
        <v>37</v>
      </c>
    </row>
    <row r="946" customFormat="false" ht="15" hidden="false" customHeight="true" outlineLevel="0" collapsed="false">
      <c r="A946" s="3" t="s">
        <v>1903</v>
      </c>
      <c r="B946" s="3" t="s">
        <v>1904</v>
      </c>
      <c r="C946" s="4" t="str">
        <f aca="false">VLOOKUP($B946,'Product Master'!$A$2:$O$5991,7,FALSE())</f>
        <v>Dry Grocery</v>
      </c>
      <c r="D946" s="4" t="str">
        <f aca="false">VLOOKUP($B946,'Product Master'!$A$2:$O$5991,8,FALSE())</f>
        <v>Rice &amp; Grains</v>
      </c>
      <c r="E946" s="4" t="str">
        <f aca="false">VLOOKUP($B946,'Product Master'!$A$2:$O$5991,5,FALSE())</f>
        <v>Pepperlane</v>
      </c>
      <c r="F946" s="4" t="str">
        <f aca="false">VLOOKUP($B946,'Product Master'!$A$2:$O$5991,4,FALSE())</f>
        <v>Pepperlane White Rice, 8 oz</v>
      </c>
      <c r="G946" s="4" t="str">
        <f aca="false">VLOOKUP($B946,'Product Master'!$A$2:$O$5991,9,FALSE())</f>
        <v>8 oz</v>
      </c>
      <c r="H946" s="5" t="s">
        <v>16</v>
      </c>
      <c r="I946" s="6" t="n">
        <f aca="false">VLOOKUP($B946,'Product Master'!$A$2:$O$5991,14,FALSE())</f>
        <v>5.89</v>
      </c>
      <c r="J946" s="7" t="n">
        <f aca="false">VLOOKUP($B946,'Product Master'!$A$2:$O$5991,13,FALSE())</f>
        <v>6</v>
      </c>
      <c r="K946" s="7" t="str">
        <f aca="false">VLOOKUP($B946,'Product Master'!$A$2:$O$5991,11,FALSE())</f>
        <v>N</v>
      </c>
      <c r="L946" s="7" t="str">
        <f aca="false">VLOOKUP($B946,'Product Master'!$A$2:$O$5991,12,FALSE())</f>
        <v>N</v>
      </c>
      <c r="M946" s="3" t="n">
        <v>61</v>
      </c>
      <c r="N946" s="3" t="n">
        <v>39</v>
      </c>
    </row>
    <row r="947" customFormat="false" ht="15" hidden="false" customHeight="true" outlineLevel="0" collapsed="false">
      <c r="A947" s="3" t="s">
        <v>1905</v>
      </c>
      <c r="B947" s="3" t="s">
        <v>1906</v>
      </c>
      <c r="C947" s="4" t="str">
        <f aca="false">VLOOKUP($B947,'Product Master'!$A$2:$O$5991,7,FALSE())</f>
        <v>Dry Grocery</v>
      </c>
      <c r="D947" s="4" t="str">
        <f aca="false">VLOOKUP($B947,'Product Master'!$A$2:$O$5991,8,FALSE())</f>
        <v>Rice &amp; Grains</v>
      </c>
      <c r="E947" s="4" t="str">
        <f aca="false">VLOOKUP($B947,'Product Master'!$A$2:$O$5991,5,FALSE())</f>
        <v>Golden Grain Co.</v>
      </c>
      <c r="F947" s="4" t="str">
        <f aca="false">VLOOKUP($B947,'Product Master'!$A$2:$O$5991,4,FALSE())</f>
        <v>Golden Grain Co. Couscous, 5 lb</v>
      </c>
      <c r="G947" s="4" t="str">
        <f aca="false">VLOOKUP($B947,'Product Master'!$A$2:$O$5991,9,FALSE())</f>
        <v>5 lb</v>
      </c>
      <c r="H947" s="5" t="s">
        <v>16</v>
      </c>
      <c r="I947" s="6" t="n">
        <f aca="false">VLOOKUP($B947,'Product Master'!$A$2:$O$5991,14,FALSE())</f>
        <v>2.39</v>
      </c>
      <c r="J947" s="7" t="n">
        <f aca="false">VLOOKUP($B947,'Product Master'!$A$2:$O$5991,13,FALSE())</f>
        <v>24</v>
      </c>
      <c r="K947" s="7" t="str">
        <f aca="false">VLOOKUP($B947,'Product Master'!$A$2:$O$5991,11,FALSE())</f>
        <v>N</v>
      </c>
      <c r="L947" s="7" t="str">
        <f aca="false">VLOOKUP($B947,'Product Master'!$A$2:$O$5991,12,FALSE())</f>
        <v>N</v>
      </c>
      <c r="M947" s="3" t="n">
        <v>69</v>
      </c>
      <c r="N947" s="3" t="n">
        <v>7</v>
      </c>
    </row>
    <row r="948" customFormat="false" ht="15" hidden="false" customHeight="true" outlineLevel="0" collapsed="false">
      <c r="A948" s="3" t="s">
        <v>1907</v>
      </c>
      <c r="B948" s="3" t="s">
        <v>1908</v>
      </c>
      <c r="C948" s="4" t="str">
        <f aca="false">VLOOKUP($B948,'Product Master'!$A$2:$O$5991,7,FALSE())</f>
        <v>Dry Grocery</v>
      </c>
      <c r="D948" s="4" t="str">
        <f aca="false">VLOOKUP($B948,'Product Master'!$A$2:$O$5991,8,FALSE())</f>
        <v>Rice &amp; Grains</v>
      </c>
      <c r="E948" s="4" t="str">
        <f aca="false">VLOOKUP($B948,'Product Master'!$A$2:$O$5991,5,FALSE())</f>
        <v>Pepperlane</v>
      </c>
      <c r="F948" s="4" t="str">
        <f aca="false">VLOOKUP($B948,'Product Master'!$A$2:$O$5991,4,FALSE())</f>
        <v>Pepperlane Whole Grain Quinoa, 5 lb</v>
      </c>
      <c r="G948" s="4" t="str">
        <f aca="false">VLOOKUP($B948,'Product Master'!$A$2:$O$5991,9,FALSE())</f>
        <v>5 lb</v>
      </c>
      <c r="H948" s="5" t="s">
        <v>16</v>
      </c>
      <c r="I948" s="6" t="n">
        <f aca="false">VLOOKUP($B948,'Product Master'!$A$2:$O$5991,14,FALSE())</f>
        <v>4.49</v>
      </c>
      <c r="J948" s="7" t="n">
        <f aca="false">VLOOKUP($B948,'Product Master'!$A$2:$O$5991,13,FALSE())</f>
        <v>24</v>
      </c>
      <c r="K948" s="7" t="str">
        <f aca="false">VLOOKUP($B948,'Product Master'!$A$2:$O$5991,11,FALSE())</f>
        <v>N</v>
      </c>
      <c r="L948" s="7" t="str">
        <f aca="false">VLOOKUP($B948,'Product Master'!$A$2:$O$5991,12,FALSE())</f>
        <v>N</v>
      </c>
      <c r="M948" s="3" t="n">
        <v>140</v>
      </c>
      <c r="N948" s="3" t="n">
        <v>8</v>
      </c>
    </row>
    <row r="949" customFormat="false" ht="15" hidden="false" customHeight="true" outlineLevel="0" collapsed="false">
      <c r="A949" s="3" t="s">
        <v>1909</v>
      </c>
      <c r="B949" s="3" t="s">
        <v>1910</v>
      </c>
      <c r="C949" s="4" t="str">
        <f aca="false">VLOOKUP($B949,'Product Master'!$A$2:$O$5991,7,FALSE())</f>
        <v>Dry Grocery</v>
      </c>
      <c r="D949" s="4" t="str">
        <f aca="false">VLOOKUP($B949,'Product Master'!$A$2:$O$5991,8,FALSE())</f>
        <v>Rice &amp; Grains</v>
      </c>
      <c r="E949" s="4" t="str">
        <f aca="false">VLOOKUP($B949,'Product Master'!$A$2:$O$5991,5,FALSE())</f>
        <v>Pepperlane</v>
      </c>
      <c r="F949" s="4" t="str">
        <f aca="false">VLOOKUP($B949,'Product Master'!$A$2:$O$5991,4,FALSE())</f>
        <v>Pepperlane Whole Grain Jasmine Rice, 2 lb</v>
      </c>
      <c r="G949" s="4" t="str">
        <f aca="false">VLOOKUP($B949,'Product Master'!$A$2:$O$5991,9,FALSE())</f>
        <v>2 lb</v>
      </c>
      <c r="H949" s="5" t="s">
        <v>16</v>
      </c>
      <c r="I949" s="6" t="n">
        <f aca="false">VLOOKUP($B949,'Product Master'!$A$2:$O$5991,14,FALSE())</f>
        <v>5.49</v>
      </c>
      <c r="J949" s="7" t="n">
        <f aca="false">VLOOKUP($B949,'Product Master'!$A$2:$O$5991,13,FALSE())</f>
        <v>6</v>
      </c>
      <c r="K949" s="7" t="str">
        <f aca="false">VLOOKUP($B949,'Product Master'!$A$2:$O$5991,11,FALSE())</f>
        <v>N</v>
      </c>
      <c r="L949" s="7" t="str">
        <f aca="false">VLOOKUP($B949,'Product Master'!$A$2:$O$5991,12,FALSE())</f>
        <v>N</v>
      </c>
      <c r="M949" s="3" t="n">
        <v>8</v>
      </c>
      <c r="N949" s="3" t="n">
        <v>12</v>
      </c>
    </row>
    <row r="950" customFormat="false" ht="15" hidden="false" customHeight="true" outlineLevel="0" collapsed="false">
      <c r="A950" s="3" t="s">
        <v>1911</v>
      </c>
      <c r="B950" s="3" t="s">
        <v>1912</v>
      </c>
      <c r="C950" s="4" t="str">
        <f aca="false">VLOOKUP($B950,'Product Master'!$A$2:$O$5991,7,FALSE())</f>
        <v>Dry Grocery</v>
      </c>
      <c r="D950" s="4" t="str">
        <f aca="false">VLOOKUP($B950,'Product Master'!$A$2:$O$5991,8,FALSE())</f>
        <v>Rice &amp; Grains</v>
      </c>
      <c r="E950" s="4" t="str">
        <f aca="false">VLOOKUP($B950,'Product Master'!$A$2:$O$5991,5,FALSE())</f>
        <v>Golden Grain Co.</v>
      </c>
      <c r="F950" s="4" t="str">
        <f aca="false">VLOOKUP($B950,'Product Master'!$A$2:$O$5991,4,FALSE())</f>
        <v>Golden Grain Co. Instant Rice, 2 lb</v>
      </c>
      <c r="G950" s="4" t="str">
        <f aca="false">VLOOKUP($B950,'Product Master'!$A$2:$O$5991,9,FALSE())</f>
        <v>2 lb</v>
      </c>
      <c r="H950" s="5" t="s">
        <v>16</v>
      </c>
      <c r="I950" s="6" t="n">
        <f aca="false">VLOOKUP($B950,'Product Master'!$A$2:$O$5991,14,FALSE())</f>
        <v>6.79</v>
      </c>
      <c r="J950" s="7" t="n">
        <f aca="false">VLOOKUP($B950,'Product Master'!$A$2:$O$5991,13,FALSE())</f>
        <v>4</v>
      </c>
      <c r="K950" s="7" t="str">
        <f aca="false">VLOOKUP($B950,'Product Master'!$A$2:$O$5991,11,FALSE())</f>
        <v>N</v>
      </c>
      <c r="L950" s="7" t="str">
        <f aca="false">VLOOKUP($B950,'Product Master'!$A$2:$O$5991,12,FALSE())</f>
        <v>N</v>
      </c>
      <c r="M950" s="3" t="n">
        <v>95</v>
      </c>
      <c r="N950" s="3" t="n">
        <v>14</v>
      </c>
    </row>
    <row r="951" customFormat="false" ht="15" hidden="false" customHeight="true" outlineLevel="0" collapsed="false">
      <c r="A951" s="3" t="s">
        <v>1913</v>
      </c>
      <c r="B951" s="3" t="s">
        <v>1914</v>
      </c>
      <c r="C951" s="4" t="str">
        <f aca="false">VLOOKUP($B951,'Product Master'!$A$2:$O$5991,7,FALSE())</f>
        <v>Dry Grocery</v>
      </c>
      <c r="D951" s="4" t="str">
        <f aca="false">VLOOKUP($B951,'Product Master'!$A$2:$O$5991,8,FALSE())</f>
        <v>Rice &amp; Grains</v>
      </c>
      <c r="E951" s="4" t="str">
        <f aca="false">VLOOKUP($B951,'Product Master'!$A$2:$O$5991,5,FALSE())</f>
        <v>Golden Grain Co.</v>
      </c>
      <c r="F951" s="4" t="str">
        <f aca="false">VLOOKUP($B951,'Product Master'!$A$2:$O$5991,4,FALSE())</f>
        <v>Golden Grain Co. Whole Grain Quinoa, 5 lb</v>
      </c>
      <c r="G951" s="4" t="str">
        <f aca="false">VLOOKUP($B951,'Product Master'!$A$2:$O$5991,9,FALSE())</f>
        <v>5 lb</v>
      </c>
      <c r="H951" s="5" t="s">
        <v>16</v>
      </c>
      <c r="I951" s="6" t="n">
        <f aca="false">VLOOKUP($B951,'Product Master'!$A$2:$O$5991,14,FALSE())</f>
        <v>3.79</v>
      </c>
      <c r="J951" s="7" t="n">
        <f aca="false">VLOOKUP($B951,'Product Master'!$A$2:$O$5991,13,FALSE())</f>
        <v>12</v>
      </c>
      <c r="K951" s="7" t="str">
        <f aca="false">VLOOKUP($B951,'Product Master'!$A$2:$O$5991,11,FALSE())</f>
        <v>N</v>
      </c>
      <c r="L951" s="7" t="str">
        <f aca="false">VLOOKUP($B951,'Product Master'!$A$2:$O$5991,12,FALSE())</f>
        <v>N</v>
      </c>
      <c r="M951" s="3" t="n">
        <v>106</v>
      </c>
      <c r="N951" s="3" t="n">
        <v>34</v>
      </c>
    </row>
    <row r="952" customFormat="false" ht="15" hidden="false" customHeight="true" outlineLevel="0" collapsed="false">
      <c r="A952" s="3" t="s">
        <v>1915</v>
      </c>
      <c r="B952" s="3" t="s">
        <v>1916</v>
      </c>
      <c r="C952" s="4" t="str">
        <f aca="false">VLOOKUP($B952,'Product Master'!$A$2:$O$5991,7,FALSE())</f>
        <v>Dry Grocery</v>
      </c>
      <c r="D952" s="4" t="str">
        <f aca="false">VLOOKUP($B952,'Product Master'!$A$2:$O$5991,8,FALSE())</f>
        <v>Rice &amp; Grains</v>
      </c>
      <c r="E952" s="4" t="str">
        <f aca="false">VLOOKUP($B952,'Product Master'!$A$2:$O$5991,5,FALSE())</f>
        <v>Redbarn</v>
      </c>
      <c r="F952" s="4" t="str">
        <f aca="false">VLOOKUP($B952,'Product Master'!$A$2:$O$5991,4,FALSE())</f>
        <v>Redbarn Quinoa, 2 lb</v>
      </c>
      <c r="G952" s="4" t="str">
        <f aca="false">VLOOKUP($B952,'Product Master'!$A$2:$O$5991,9,FALSE())</f>
        <v>2 lb</v>
      </c>
      <c r="H952" s="5" t="s">
        <v>16</v>
      </c>
      <c r="I952" s="6" t="n">
        <f aca="false">VLOOKUP($B952,'Product Master'!$A$2:$O$5991,14,FALSE())</f>
        <v>7.29</v>
      </c>
      <c r="J952" s="7" t="n">
        <f aca="false">VLOOKUP($B952,'Product Master'!$A$2:$O$5991,13,FALSE())</f>
        <v>8</v>
      </c>
      <c r="K952" s="7" t="str">
        <f aca="false">VLOOKUP($B952,'Product Master'!$A$2:$O$5991,11,FALSE())</f>
        <v>N</v>
      </c>
      <c r="L952" s="7" t="str">
        <f aca="false">VLOOKUP($B952,'Product Master'!$A$2:$O$5991,12,FALSE())</f>
        <v>N</v>
      </c>
      <c r="M952" s="3" t="n">
        <v>20</v>
      </c>
      <c r="N952" s="3" t="n">
        <v>10</v>
      </c>
    </row>
    <row r="953" customFormat="false" ht="15" hidden="false" customHeight="true" outlineLevel="0" collapsed="false">
      <c r="A953" s="3" t="s">
        <v>1917</v>
      </c>
      <c r="B953" s="3" t="s">
        <v>1918</v>
      </c>
      <c r="C953" s="4" t="str">
        <f aca="false">VLOOKUP($B953,'Product Master'!$A$2:$O$5991,7,FALSE())</f>
        <v>Dry Grocery</v>
      </c>
      <c r="D953" s="4" t="str">
        <f aca="false">VLOOKUP($B953,'Product Master'!$A$2:$O$5991,8,FALSE())</f>
        <v>Rice &amp; Grains</v>
      </c>
      <c r="E953" s="4" t="str">
        <f aca="false">VLOOKUP($B953,'Product Master'!$A$2:$O$5991,5,FALSE())</f>
        <v>Wheatstone</v>
      </c>
      <c r="F953" s="4" t="str">
        <f aca="false">VLOOKUP($B953,'Product Master'!$A$2:$O$5991,4,FALSE())</f>
        <v>Wheatstone Whole Grain Brown Rice, 2 lb</v>
      </c>
      <c r="G953" s="4" t="str">
        <f aca="false">VLOOKUP($B953,'Product Master'!$A$2:$O$5991,9,FALSE())</f>
        <v>2 lb</v>
      </c>
      <c r="H953" s="5" t="s">
        <v>16</v>
      </c>
      <c r="I953" s="6" t="n">
        <f aca="false">VLOOKUP($B953,'Product Master'!$A$2:$O$5991,14,FALSE())</f>
        <v>5.39</v>
      </c>
      <c r="J953" s="7" t="n">
        <f aca="false">VLOOKUP($B953,'Product Master'!$A$2:$O$5991,13,FALSE())</f>
        <v>12</v>
      </c>
      <c r="K953" s="7" t="str">
        <f aca="false">VLOOKUP($B953,'Product Master'!$A$2:$O$5991,11,FALSE())</f>
        <v>N</v>
      </c>
      <c r="L953" s="7" t="str">
        <f aca="false">VLOOKUP($B953,'Product Master'!$A$2:$O$5991,12,FALSE())</f>
        <v>N</v>
      </c>
      <c r="M953" s="3" t="n">
        <v>119</v>
      </c>
      <c r="N953" s="3" t="n">
        <v>4</v>
      </c>
    </row>
    <row r="954" customFormat="false" ht="15" hidden="false" customHeight="true" outlineLevel="0" collapsed="false">
      <c r="A954" s="3" t="s">
        <v>1919</v>
      </c>
      <c r="B954" s="3" t="s">
        <v>1920</v>
      </c>
      <c r="C954" s="4" t="str">
        <f aca="false">VLOOKUP($B954,'Product Master'!$A$2:$O$5991,7,FALSE())</f>
        <v>Dry Grocery</v>
      </c>
      <c r="D954" s="4" t="str">
        <f aca="false">VLOOKUP($B954,'Product Master'!$A$2:$O$5991,8,FALSE())</f>
        <v>Rice &amp; Grains</v>
      </c>
      <c r="E954" s="4" t="str">
        <f aca="false">VLOOKUP($B954,'Product Master'!$A$2:$O$5991,5,FALSE())</f>
        <v>Roastport</v>
      </c>
      <c r="F954" s="4" t="str">
        <f aca="false">VLOOKUP($B954,'Product Master'!$A$2:$O$5991,4,FALSE())</f>
        <v>Roastport Basmati Rice, 5 lb</v>
      </c>
      <c r="G954" s="4" t="str">
        <f aca="false">VLOOKUP($B954,'Product Master'!$A$2:$O$5991,9,FALSE())</f>
        <v>5 lb</v>
      </c>
      <c r="H954" s="5" t="s">
        <v>16</v>
      </c>
      <c r="I954" s="6" t="n">
        <f aca="false">VLOOKUP($B954,'Product Master'!$A$2:$O$5991,14,FALSE())</f>
        <v>3.39</v>
      </c>
      <c r="J954" s="7" t="n">
        <f aca="false">VLOOKUP($B954,'Product Master'!$A$2:$O$5991,13,FALSE())</f>
        <v>4</v>
      </c>
      <c r="K954" s="7" t="str">
        <f aca="false">VLOOKUP($B954,'Product Master'!$A$2:$O$5991,11,FALSE())</f>
        <v>N</v>
      </c>
      <c r="L954" s="7" t="str">
        <f aca="false">VLOOKUP($B954,'Product Master'!$A$2:$O$5991,12,FALSE())</f>
        <v>N</v>
      </c>
      <c r="M954" s="3" t="n">
        <v>119</v>
      </c>
      <c r="N954" s="3" t="n">
        <v>16</v>
      </c>
    </row>
    <row r="955" customFormat="false" ht="15" hidden="false" customHeight="true" outlineLevel="0" collapsed="false">
      <c r="A955" s="3" t="s">
        <v>1921</v>
      </c>
      <c r="B955" s="3" t="s">
        <v>1922</v>
      </c>
      <c r="C955" s="4" t="str">
        <f aca="false">VLOOKUP($B955,'Product Master'!$A$2:$O$5991,7,FALSE())</f>
        <v>Dry Grocery</v>
      </c>
      <c r="D955" s="4" t="str">
        <f aca="false">VLOOKUP($B955,'Product Master'!$A$2:$O$5991,8,FALSE())</f>
        <v>Rice &amp; Grains</v>
      </c>
      <c r="E955" s="4" t="str">
        <f aca="false">VLOOKUP($B955,'Product Master'!$A$2:$O$5991,5,FALSE())</f>
        <v>Kettle Row</v>
      </c>
      <c r="F955" s="4" t="str">
        <f aca="false">VLOOKUP($B955,'Product Master'!$A$2:$O$5991,4,FALSE())</f>
        <v>Kettle Row Whole Grain Jasmine Rice, 5 lb</v>
      </c>
      <c r="G955" s="4" t="str">
        <f aca="false">VLOOKUP($B955,'Product Master'!$A$2:$O$5991,9,FALSE())</f>
        <v>5 lb</v>
      </c>
      <c r="H955" s="5" t="s">
        <v>16</v>
      </c>
      <c r="I955" s="6" t="n">
        <f aca="false">VLOOKUP($B955,'Product Master'!$A$2:$O$5991,14,FALSE())</f>
        <v>2.39</v>
      </c>
      <c r="J955" s="7" t="n">
        <f aca="false">VLOOKUP($B955,'Product Master'!$A$2:$O$5991,13,FALSE())</f>
        <v>1</v>
      </c>
      <c r="K955" s="7" t="str">
        <f aca="false">VLOOKUP($B955,'Product Master'!$A$2:$O$5991,11,FALSE())</f>
        <v>N</v>
      </c>
      <c r="L955" s="7" t="str">
        <f aca="false">VLOOKUP($B955,'Product Master'!$A$2:$O$5991,12,FALSE())</f>
        <v>N</v>
      </c>
      <c r="M955" s="3" t="n">
        <v>19</v>
      </c>
      <c r="N955" s="3" t="n">
        <v>7</v>
      </c>
    </row>
    <row r="956" customFormat="false" ht="15" hidden="false" customHeight="true" outlineLevel="0" collapsed="false">
      <c r="A956" s="3" t="s">
        <v>1923</v>
      </c>
      <c r="B956" s="3" t="s">
        <v>1924</v>
      </c>
      <c r="C956" s="4" t="str">
        <f aca="false">VLOOKUP($B956,'Product Master'!$A$2:$O$5991,7,FALSE())</f>
        <v>Dry Grocery</v>
      </c>
      <c r="D956" s="4" t="str">
        <f aca="false">VLOOKUP($B956,'Product Master'!$A$2:$O$5991,8,FALSE())</f>
        <v>Rice &amp; Grains</v>
      </c>
      <c r="E956" s="4" t="str">
        <f aca="false">VLOOKUP($B956,'Product Master'!$A$2:$O$5991,5,FALSE())</f>
        <v>Wheatstone</v>
      </c>
      <c r="F956" s="4" t="str">
        <f aca="false">VLOOKUP($B956,'Product Master'!$A$2:$O$5991,4,FALSE())</f>
        <v>Wheatstone Whole Grain Quinoa, 2 lb</v>
      </c>
      <c r="G956" s="4" t="str">
        <f aca="false">VLOOKUP($B956,'Product Master'!$A$2:$O$5991,9,FALSE())</f>
        <v>2 lb</v>
      </c>
      <c r="H956" s="5" t="s">
        <v>16</v>
      </c>
      <c r="I956" s="6" t="n">
        <f aca="false">VLOOKUP($B956,'Product Master'!$A$2:$O$5991,14,FALSE())</f>
        <v>4.49</v>
      </c>
      <c r="J956" s="7" t="n">
        <f aca="false">VLOOKUP($B956,'Product Master'!$A$2:$O$5991,13,FALSE())</f>
        <v>1</v>
      </c>
      <c r="K956" s="7" t="str">
        <f aca="false">VLOOKUP($B956,'Product Master'!$A$2:$O$5991,11,FALSE())</f>
        <v>N</v>
      </c>
      <c r="L956" s="7" t="str">
        <f aca="false">VLOOKUP($B956,'Product Master'!$A$2:$O$5991,12,FALSE())</f>
        <v>N</v>
      </c>
      <c r="M956" s="3" t="n">
        <v>136</v>
      </c>
      <c r="N956" s="3" t="n">
        <v>6</v>
      </c>
    </row>
    <row r="957" customFormat="false" ht="15" hidden="false" customHeight="true" outlineLevel="0" collapsed="false">
      <c r="A957" s="3" t="s">
        <v>1925</v>
      </c>
      <c r="B957" s="3" t="s">
        <v>1926</v>
      </c>
      <c r="C957" s="4" t="str">
        <f aca="false">VLOOKUP($B957,'Product Master'!$A$2:$O$5991,7,FALSE())</f>
        <v>Dry Grocery</v>
      </c>
      <c r="D957" s="4" t="str">
        <f aca="false">VLOOKUP($B957,'Product Master'!$A$2:$O$5991,8,FALSE())</f>
        <v>Rice &amp; Grains</v>
      </c>
      <c r="E957" s="4" t="str">
        <f aca="false">VLOOKUP($B957,'Product Master'!$A$2:$O$5991,5,FALSE())</f>
        <v>Thrift Row</v>
      </c>
      <c r="F957" s="4" t="str">
        <f aca="false">VLOOKUP($B957,'Product Master'!$A$2:$O$5991,4,FALSE())</f>
        <v>Thrift Row White Rice, 2 lb</v>
      </c>
      <c r="G957" s="4" t="str">
        <f aca="false">VLOOKUP($B957,'Product Master'!$A$2:$O$5991,9,FALSE())</f>
        <v>2 lb</v>
      </c>
      <c r="H957" s="5" t="s">
        <v>16</v>
      </c>
      <c r="I957" s="6" t="n">
        <f aca="false">VLOOKUP($B957,'Product Master'!$A$2:$O$5991,14,FALSE())</f>
        <v>4.29</v>
      </c>
      <c r="J957" s="7" t="n">
        <f aca="false">VLOOKUP($B957,'Product Master'!$A$2:$O$5991,13,FALSE())</f>
        <v>1</v>
      </c>
      <c r="K957" s="7" t="str">
        <f aca="false">VLOOKUP($B957,'Product Master'!$A$2:$O$5991,11,FALSE())</f>
        <v>Y</v>
      </c>
      <c r="L957" s="7" t="str">
        <f aca="false">VLOOKUP($B957,'Product Master'!$A$2:$O$5991,12,FALSE())</f>
        <v>N</v>
      </c>
      <c r="M957" s="3" t="n">
        <v>13</v>
      </c>
      <c r="N957" s="3" t="n">
        <v>16</v>
      </c>
    </row>
    <row r="958" customFormat="false" ht="15" hidden="false" customHeight="true" outlineLevel="0" collapsed="false">
      <c r="A958" s="3" t="s">
        <v>1927</v>
      </c>
      <c r="B958" s="3" t="s">
        <v>1928</v>
      </c>
      <c r="C958" s="4" t="str">
        <f aca="false">VLOOKUP($B958,'Product Master'!$A$2:$O$5991,7,FALSE())</f>
        <v>Dry Grocery</v>
      </c>
      <c r="D958" s="4" t="str">
        <f aca="false">VLOOKUP($B958,'Product Master'!$A$2:$O$5991,8,FALSE())</f>
        <v>Rice &amp; Grains</v>
      </c>
      <c r="E958" s="4" t="str">
        <f aca="false">VLOOKUP($B958,'Product Master'!$A$2:$O$5991,5,FALSE())</f>
        <v>Roastport</v>
      </c>
      <c r="F958" s="4" t="str">
        <f aca="false">VLOOKUP($B958,'Product Master'!$A$2:$O$5991,4,FALSE())</f>
        <v>Roastport White Rice, 5 lb</v>
      </c>
      <c r="G958" s="4" t="str">
        <f aca="false">VLOOKUP($B958,'Product Master'!$A$2:$O$5991,9,FALSE())</f>
        <v>5 lb</v>
      </c>
      <c r="H958" s="5" t="s">
        <v>16</v>
      </c>
      <c r="I958" s="6" t="n">
        <f aca="false">VLOOKUP($B958,'Product Master'!$A$2:$O$5991,14,FALSE())</f>
        <v>5.99</v>
      </c>
      <c r="J958" s="7" t="n">
        <f aca="false">VLOOKUP($B958,'Product Master'!$A$2:$O$5991,13,FALSE())</f>
        <v>2</v>
      </c>
      <c r="K958" s="7" t="str">
        <f aca="false">VLOOKUP($B958,'Product Master'!$A$2:$O$5991,11,FALSE())</f>
        <v>N</v>
      </c>
      <c r="L958" s="7" t="str">
        <f aca="false">VLOOKUP($B958,'Product Master'!$A$2:$O$5991,12,FALSE())</f>
        <v>N</v>
      </c>
      <c r="M958" s="3" t="n">
        <v>27</v>
      </c>
      <c r="N958" s="3" t="n">
        <v>16</v>
      </c>
    </row>
    <row r="959" customFormat="false" ht="15" hidden="false" customHeight="true" outlineLevel="0" collapsed="false">
      <c r="A959" s="3" t="s">
        <v>1929</v>
      </c>
      <c r="B959" s="3" t="s">
        <v>1930</v>
      </c>
      <c r="C959" s="4" t="str">
        <f aca="false">VLOOKUP($B959,'Product Master'!$A$2:$O$5991,7,FALSE())</f>
        <v>Dry Grocery</v>
      </c>
      <c r="D959" s="4" t="str">
        <f aca="false">VLOOKUP($B959,'Product Master'!$A$2:$O$5991,8,FALSE())</f>
        <v>Rice &amp; Grains</v>
      </c>
      <c r="E959" s="4" t="str">
        <f aca="false">VLOOKUP($B959,'Product Master'!$A$2:$O$5991,5,FALSE())</f>
        <v>Orchard Spread</v>
      </c>
      <c r="F959" s="4" t="str">
        <f aca="false">VLOOKUP($B959,'Product Master'!$A$2:$O$5991,4,FALSE())</f>
        <v>Orchard Spread Basmati Rice, 5 lb</v>
      </c>
      <c r="G959" s="4" t="str">
        <f aca="false">VLOOKUP($B959,'Product Master'!$A$2:$O$5991,9,FALSE())</f>
        <v>5 lb</v>
      </c>
      <c r="H959" s="5" t="s">
        <v>16</v>
      </c>
      <c r="I959" s="6" t="n">
        <f aca="false">VLOOKUP($B959,'Product Master'!$A$2:$O$5991,14,FALSE())</f>
        <v>5.79</v>
      </c>
      <c r="J959" s="7" t="n">
        <f aca="false">VLOOKUP($B959,'Product Master'!$A$2:$O$5991,13,FALSE())</f>
        <v>2</v>
      </c>
      <c r="K959" s="7" t="str">
        <f aca="false">VLOOKUP($B959,'Product Master'!$A$2:$O$5991,11,FALSE())</f>
        <v>N</v>
      </c>
      <c r="L959" s="7" t="str">
        <f aca="false">VLOOKUP($B959,'Product Master'!$A$2:$O$5991,12,FALSE())</f>
        <v>N</v>
      </c>
      <c r="M959" s="3" t="n">
        <v>104</v>
      </c>
      <c r="N959" s="3" t="n">
        <v>27</v>
      </c>
    </row>
    <row r="960" customFormat="false" ht="15" hidden="false" customHeight="true" outlineLevel="0" collapsed="false">
      <c r="A960" s="3" t="s">
        <v>1931</v>
      </c>
      <c r="B960" s="3" t="s">
        <v>1932</v>
      </c>
      <c r="C960" s="4" t="str">
        <f aca="false">VLOOKUP($B960,'Product Master'!$A$2:$O$5991,7,FALSE())</f>
        <v>Dry Grocery</v>
      </c>
      <c r="D960" s="4" t="str">
        <f aca="false">VLOOKUP($B960,'Product Master'!$A$2:$O$5991,8,FALSE())</f>
        <v>Rice &amp; Grains</v>
      </c>
      <c r="E960" s="4" t="str">
        <f aca="false">VLOOKUP($B960,'Product Master'!$A$2:$O$5991,5,FALSE())</f>
        <v>Thrift Row</v>
      </c>
      <c r="F960" s="4" t="str">
        <f aca="false">VLOOKUP($B960,'Product Master'!$A$2:$O$5991,4,FALSE())</f>
        <v>Thrift Row Whole Grain Instant Rice, 5 lb</v>
      </c>
      <c r="G960" s="4" t="str">
        <f aca="false">VLOOKUP($B960,'Product Master'!$A$2:$O$5991,9,FALSE())</f>
        <v>5 lb</v>
      </c>
      <c r="H960" s="5" t="s">
        <v>16</v>
      </c>
      <c r="I960" s="6" t="n">
        <f aca="false">VLOOKUP($B960,'Product Master'!$A$2:$O$5991,14,FALSE())</f>
        <v>4.29</v>
      </c>
      <c r="J960" s="7" t="n">
        <f aca="false">VLOOKUP($B960,'Product Master'!$A$2:$O$5991,13,FALSE())</f>
        <v>6</v>
      </c>
      <c r="K960" s="7" t="str">
        <f aca="false">VLOOKUP($B960,'Product Master'!$A$2:$O$5991,11,FALSE())</f>
        <v>Y</v>
      </c>
      <c r="L960" s="7" t="str">
        <f aca="false">VLOOKUP($B960,'Product Master'!$A$2:$O$5991,12,FALSE())</f>
        <v>N</v>
      </c>
      <c r="M960" s="3" t="n">
        <v>75</v>
      </c>
      <c r="N960" s="3" t="n">
        <v>13</v>
      </c>
    </row>
    <row r="961" customFormat="false" ht="15" hidden="false" customHeight="true" outlineLevel="0" collapsed="false">
      <c r="A961" s="3" t="s">
        <v>1933</v>
      </c>
      <c r="B961" s="3" t="s">
        <v>1934</v>
      </c>
      <c r="C961" s="4" t="str">
        <f aca="false">VLOOKUP($B961,'Product Master'!$A$2:$O$5991,7,FALSE())</f>
        <v>Dry Grocery</v>
      </c>
      <c r="D961" s="4" t="str">
        <f aca="false">VLOOKUP($B961,'Product Master'!$A$2:$O$5991,8,FALSE())</f>
        <v>Rice &amp; Grains</v>
      </c>
      <c r="E961" s="4" t="str">
        <f aca="false">VLOOKUP($B961,'Product Master'!$A$2:$O$5991,5,FALSE())</f>
        <v>Thrift Row</v>
      </c>
      <c r="F961" s="4" t="str">
        <f aca="false">VLOOKUP($B961,'Product Master'!$A$2:$O$5991,4,FALSE())</f>
        <v>Thrift Row Instant Rice, 5 lb</v>
      </c>
      <c r="G961" s="4" t="str">
        <f aca="false">VLOOKUP($B961,'Product Master'!$A$2:$O$5991,9,FALSE())</f>
        <v>5 lb</v>
      </c>
      <c r="H961" s="5" t="s">
        <v>16</v>
      </c>
      <c r="I961" s="6" t="n">
        <f aca="false">VLOOKUP($B961,'Product Master'!$A$2:$O$5991,14,FALSE())</f>
        <v>3.39</v>
      </c>
      <c r="J961" s="7" t="n">
        <f aca="false">VLOOKUP($B961,'Product Master'!$A$2:$O$5991,13,FALSE())</f>
        <v>12</v>
      </c>
      <c r="K961" s="7" t="str">
        <f aca="false">VLOOKUP($B961,'Product Master'!$A$2:$O$5991,11,FALSE())</f>
        <v>Y</v>
      </c>
      <c r="L961" s="7" t="str">
        <f aca="false">VLOOKUP($B961,'Product Master'!$A$2:$O$5991,12,FALSE())</f>
        <v>N</v>
      </c>
      <c r="M961" s="3" t="n">
        <v>26</v>
      </c>
      <c r="N961" s="3" t="n">
        <v>31</v>
      </c>
    </row>
    <row r="962" customFormat="false" ht="15" hidden="false" customHeight="true" outlineLevel="0" collapsed="false">
      <c r="A962" s="3" t="s">
        <v>1935</v>
      </c>
      <c r="B962" s="3" t="s">
        <v>1936</v>
      </c>
      <c r="C962" s="4" t="str">
        <f aca="false">VLOOKUP($B962,'Product Master'!$A$2:$O$5991,7,FALSE())</f>
        <v>Dry Grocery</v>
      </c>
      <c r="D962" s="4" t="str">
        <f aca="false">VLOOKUP($B962,'Product Master'!$A$2:$O$5991,8,FALSE())</f>
        <v>Rice &amp; Grains</v>
      </c>
      <c r="E962" s="4" t="str">
        <f aca="false">VLOOKUP($B962,'Product Master'!$A$2:$O$5991,5,FALSE())</f>
        <v>Kettle Row</v>
      </c>
      <c r="F962" s="4" t="str">
        <f aca="false">VLOOKUP($B962,'Product Master'!$A$2:$O$5991,4,FALSE())</f>
        <v>Kettle Row Couscous, 2 lb</v>
      </c>
      <c r="G962" s="4" t="str">
        <f aca="false">VLOOKUP($B962,'Product Master'!$A$2:$O$5991,9,FALSE())</f>
        <v>2 lb</v>
      </c>
      <c r="H962" s="5" t="s">
        <v>16</v>
      </c>
      <c r="I962" s="6" t="n">
        <f aca="false">VLOOKUP($B962,'Product Master'!$A$2:$O$5991,14,FALSE())</f>
        <v>7.99</v>
      </c>
      <c r="J962" s="7" t="n">
        <f aca="false">VLOOKUP($B962,'Product Master'!$A$2:$O$5991,13,FALSE())</f>
        <v>8</v>
      </c>
      <c r="K962" s="7" t="str">
        <f aca="false">VLOOKUP($B962,'Product Master'!$A$2:$O$5991,11,FALSE())</f>
        <v>N</v>
      </c>
      <c r="L962" s="7" t="str">
        <f aca="false">VLOOKUP($B962,'Product Master'!$A$2:$O$5991,12,FALSE())</f>
        <v>N</v>
      </c>
      <c r="M962" s="3" t="n">
        <v>102</v>
      </c>
      <c r="N962" s="3" t="n">
        <v>33</v>
      </c>
    </row>
    <row r="963" customFormat="false" ht="15" hidden="false" customHeight="true" outlineLevel="0" collapsed="false">
      <c r="A963" s="3" t="s">
        <v>1937</v>
      </c>
      <c r="B963" s="3" t="s">
        <v>1938</v>
      </c>
      <c r="C963" s="4" t="str">
        <f aca="false">VLOOKUP($B963,'Product Master'!$A$2:$O$5991,7,FALSE())</f>
        <v>Dry Grocery</v>
      </c>
      <c r="D963" s="4" t="str">
        <f aca="false">VLOOKUP($B963,'Product Master'!$A$2:$O$5991,8,FALSE())</f>
        <v>Rice &amp; Grains</v>
      </c>
      <c r="E963" s="4" t="str">
        <f aca="false">VLOOKUP($B963,'Product Master'!$A$2:$O$5991,5,FALSE())</f>
        <v>Wheatstone</v>
      </c>
      <c r="F963" s="4" t="str">
        <f aca="false">VLOOKUP($B963,'Product Master'!$A$2:$O$5991,4,FALSE())</f>
        <v>Wheatstone Instant Rice, 8 oz</v>
      </c>
      <c r="G963" s="4" t="str">
        <f aca="false">VLOOKUP($B963,'Product Master'!$A$2:$O$5991,9,FALSE())</f>
        <v>8 oz</v>
      </c>
      <c r="H963" s="5" t="s">
        <v>16</v>
      </c>
      <c r="I963" s="6" t="n">
        <f aca="false">VLOOKUP($B963,'Product Master'!$A$2:$O$5991,14,FALSE())</f>
        <v>3.79</v>
      </c>
      <c r="J963" s="7" t="n">
        <f aca="false">VLOOKUP($B963,'Product Master'!$A$2:$O$5991,13,FALSE())</f>
        <v>6</v>
      </c>
      <c r="K963" s="7" t="str">
        <f aca="false">VLOOKUP($B963,'Product Master'!$A$2:$O$5991,11,FALSE())</f>
        <v>N</v>
      </c>
      <c r="L963" s="7" t="str">
        <f aca="false">VLOOKUP($B963,'Product Master'!$A$2:$O$5991,12,FALSE())</f>
        <v>N</v>
      </c>
      <c r="M963" s="3" t="n">
        <v>114</v>
      </c>
      <c r="N963" s="3" t="n">
        <v>29</v>
      </c>
    </row>
    <row r="964" customFormat="false" ht="15" hidden="false" customHeight="true" outlineLevel="0" collapsed="false">
      <c r="A964" s="3" t="s">
        <v>1939</v>
      </c>
      <c r="B964" s="3" t="s">
        <v>1940</v>
      </c>
      <c r="C964" s="4" t="str">
        <f aca="false">VLOOKUP($B964,'Product Master'!$A$2:$O$5991,7,FALSE())</f>
        <v>Dry Grocery</v>
      </c>
      <c r="D964" s="4" t="str">
        <f aca="false">VLOOKUP($B964,'Product Master'!$A$2:$O$5991,8,FALSE())</f>
        <v>Rice &amp; Grains</v>
      </c>
      <c r="E964" s="4" t="str">
        <f aca="false">VLOOKUP($B964,'Product Master'!$A$2:$O$5991,5,FALSE())</f>
        <v>Nutgrove</v>
      </c>
      <c r="F964" s="4" t="str">
        <f aca="false">VLOOKUP($B964,'Product Master'!$A$2:$O$5991,4,FALSE())</f>
        <v>Nutgrove Whole Grain Basmati Rice, 2 lb</v>
      </c>
      <c r="G964" s="4" t="str">
        <f aca="false">VLOOKUP($B964,'Product Master'!$A$2:$O$5991,9,FALSE())</f>
        <v>2 lb</v>
      </c>
      <c r="H964" s="5" t="s">
        <v>16</v>
      </c>
      <c r="I964" s="6" t="n">
        <f aca="false">VLOOKUP($B964,'Product Master'!$A$2:$O$5991,14,FALSE())</f>
        <v>3.49</v>
      </c>
      <c r="J964" s="7" t="n">
        <f aca="false">VLOOKUP($B964,'Product Master'!$A$2:$O$5991,13,FALSE())</f>
        <v>4</v>
      </c>
      <c r="K964" s="7" t="str">
        <f aca="false">VLOOKUP($B964,'Product Master'!$A$2:$O$5991,11,FALSE())</f>
        <v>N</v>
      </c>
      <c r="L964" s="7" t="str">
        <f aca="false">VLOOKUP($B964,'Product Master'!$A$2:$O$5991,12,FALSE())</f>
        <v>N</v>
      </c>
      <c r="M964" s="3" t="n">
        <v>35</v>
      </c>
      <c r="N964" s="3" t="n">
        <v>35</v>
      </c>
    </row>
    <row r="965" customFormat="false" ht="15" hidden="false" customHeight="true" outlineLevel="0" collapsed="false">
      <c r="A965" s="3" t="s">
        <v>1941</v>
      </c>
      <c r="B965" s="3" t="s">
        <v>1942</v>
      </c>
      <c r="C965" s="4" t="str">
        <f aca="false">VLOOKUP($B965,'Product Master'!$A$2:$O$5991,7,FALSE())</f>
        <v>Dry Grocery</v>
      </c>
      <c r="D965" s="4" t="str">
        <f aca="false">VLOOKUP($B965,'Product Master'!$A$2:$O$5991,8,FALSE())</f>
        <v>Rice &amp; Grains</v>
      </c>
      <c r="E965" s="4" t="str">
        <f aca="false">VLOOKUP($B965,'Product Master'!$A$2:$O$5991,5,FALSE())</f>
        <v>Nutgrove</v>
      </c>
      <c r="F965" s="4" t="str">
        <f aca="false">VLOOKUP($B965,'Product Master'!$A$2:$O$5991,4,FALSE())</f>
        <v>Nutgrove Whole Grain Jasmine Rice, 8 oz</v>
      </c>
      <c r="G965" s="4" t="str">
        <f aca="false">VLOOKUP($B965,'Product Master'!$A$2:$O$5991,9,FALSE())</f>
        <v>8 oz</v>
      </c>
      <c r="H965" s="5" t="s">
        <v>16</v>
      </c>
      <c r="I965" s="6" t="n">
        <f aca="false">VLOOKUP($B965,'Product Master'!$A$2:$O$5991,14,FALSE())</f>
        <v>5.89</v>
      </c>
      <c r="J965" s="7" t="n">
        <f aca="false">VLOOKUP($B965,'Product Master'!$A$2:$O$5991,13,FALSE())</f>
        <v>8</v>
      </c>
      <c r="K965" s="7" t="str">
        <f aca="false">VLOOKUP($B965,'Product Master'!$A$2:$O$5991,11,FALSE())</f>
        <v>N</v>
      </c>
      <c r="L965" s="7" t="str">
        <f aca="false">VLOOKUP($B965,'Product Master'!$A$2:$O$5991,12,FALSE())</f>
        <v>N</v>
      </c>
      <c r="M965" s="3" t="n">
        <v>116</v>
      </c>
      <c r="N965" s="3" t="n">
        <v>16</v>
      </c>
    </row>
    <row r="966" customFormat="false" ht="15" hidden="false" customHeight="true" outlineLevel="0" collapsed="false">
      <c r="A966" s="3" t="s">
        <v>1943</v>
      </c>
      <c r="B966" s="3" t="s">
        <v>1944</v>
      </c>
      <c r="C966" s="4" t="str">
        <f aca="false">VLOOKUP($B966,'Product Master'!$A$2:$O$5991,7,FALSE())</f>
        <v>Dry Grocery</v>
      </c>
      <c r="D966" s="4" t="str">
        <f aca="false">VLOOKUP($B966,'Product Master'!$A$2:$O$5991,8,FALSE())</f>
        <v>Rice &amp; Grains</v>
      </c>
      <c r="E966" s="4" t="str">
        <f aca="false">VLOOKUP($B966,'Product Master'!$A$2:$O$5991,5,FALSE())</f>
        <v>Golden Grain Co.</v>
      </c>
      <c r="F966" s="4" t="str">
        <f aca="false">VLOOKUP($B966,'Product Master'!$A$2:$O$5991,4,FALSE())</f>
        <v>Golden Grain Co. Whole Grain Basmati Rice, 8 oz</v>
      </c>
      <c r="G966" s="4" t="str">
        <f aca="false">VLOOKUP($B966,'Product Master'!$A$2:$O$5991,9,FALSE())</f>
        <v>8 oz</v>
      </c>
      <c r="H966" s="5" t="s">
        <v>16</v>
      </c>
      <c r="I966" s="6" t="n">
        <f aca="false">VLOOKUP($B966,'Product Master'!$A$2:$O$5991,14,FALSE())</f>
        <v>6.29</v>
      </c>
      <c r="J966" s="7" t="n">
        <f aca="false">VLOOKUP($B966,'Product Master'!$A$2:$O$5991,13,FALSE())</f>
        <v>12</v>
      </c>
      <c r="K966" s="7" t="str">
        <f aca="false">VLOOKUP($B966,'Product Master'!$A$2:$O$5991,11,FALSE())</f>
        <v>N</v>
      </c>
      <c r="L966" s="7" t="str">
        <f aca="false">VLOOKUP($B966,'Product Master'!$A$2:$O$5991,12,FALSE())</f>
        <v>N</v>
      </c>
      <c r="M966" s="3" t="n">
        <v>29</v>
      </c>
      <c r="N966" s="3" t="n">
        <v>32</v>
      </c>
    </row>
    <row r="967" customFormat="false" ht="15" hidden="false" customHeight="true" outlineLevel="0" collapsed="false">
      <c r="A967" s="3" t="s">
        <v>1945</v>
      </c>
      <c r="B967" s="3" t="s">
        <v>1946</v>
      </c>
      <c r="C967" s="4" t="str">
        <f aca="false">VLOOKUP($B967,'Product Master'!$A$2:$O$5991,7,FALSE())</f>
        <v>Dry Grocery</v>
      </c>
      <c r="D967" s="4" t="str">
        <f aca="false">VLOOKUP($B967,'Product Master'!$A$2:$O$5991,8,FALSE())</f>
        <v>Rice &amp; Grains</v>
      </c>
      <c r="E967" s="4" t="str">
        <f aca="false">VLOOKUP($B967,'Product Master'!$A$2:$O$5991,5,FALSE())</f>
        <v>Golden Grain Co.</v>
      </c>
      <c r="F967" s="4" t="str">
        <f aca="false">VLOOKUP($B967,'Product Master'!$A$2:$O$5991,4,FALSE())</f>
        <v>Golden Grain Co. Basmati Rice, 2 lb</v>
      </c>
      <c r="G967" s="4" t="str">
        <f aca="false">VLOOKUP($B967,'Product Master'!$A$2:$O$5991,9,FALSE())</f>
        <v>2 lb</v>
      </c>
      <c r="H967" s="5" t="s">
        <v>16</v>
      </c>
      <c r="I967" s="6" t="n">
        <f aca="false">VLOOKUP($B967,'Product Master'!$A$2:$O$5991,14,FALSE())</f>
        <v>4.29</v>
      </c>
      <c r="J967" s="7" t="n">
        <f aca="false">VLOOKUP($B967,'Product Master'!$A$2:$O$5991,13,FALSE())</f>
        <v>1</v>
      </c>
      <c r="K967" s="7" t="str">
        <f aca="false">VLOOKUP($B967,'Product Master'!$A$2:$O$5991,11,FALSE())</f>
        <v>N</v>
      </c>
      <c r="L967" s="7" t="str">
        <f aca="false">VLOOKUP($B967,'Product Master'!$A$2:$O$5991,12,FALSE())</f>
        <v>N</v>
      </c>
      <c r="M967" s="3" t="n">
        <v>58</v>
      </c>
      <c r="N967" s="3" t="n">
        <v>33</v>
      </c>
    </row>
    <row r="968" customFormat="false" ht="15" hidden="false" customHeight="true" outlineLevel="0" collapsed="false">
      <c r="A968" s="3" t="s">
        <v>1947</v>
      </c>
      <c r="B968" s="3" t="s">
        <v>1948</v>
      </c>
      <c r="C968" s="4" t="str">
        <f aca="false">VLOOKUP($B968,'Product Master'!$A$2:$O$5991,7,FALSE())</f>
        <v>Dry Grocery</v>
      </c>
      <c r="D968" s="4" t="str">
        <f aca="false">VLOOKUP($B968,'Product Master'!$A$2:$O$5991,8,FALSE())</f>
        <v>Rice &amp; Grains</v>
      </c>
      <c r="E968" s="4" t="str">
        <f aca="false">VLOOKUP($B968,'Product Master'!$A$2:$O$5991,5,FALSE())</f>
        <v>Orchard Spread</v>
      </c>
      <c r="F968" s="4" t="str">
        <f aca="false">VLOOKUP($B968,'Product Master'!$A$2:$O$5991,4,FALSE())</f>
        <v>Orchard Spread Jasmine Rice, 8 oz</v>
      </c>
      <c r="G968" s="4" t="str">
        <f aca="false">VLOOKUP($B968,'Product Master'!$A$2:$O$5991,9,FALSE())</f>
        <v>8 oz</v>
      </c>
      <c r="H968" s="5" t="s">
        <v>16</v>
      </c>
      <c r="I968" s="6" t="n">
        <f aca="false">VLOOKUP($B968,'Product Master'!$A$2:$O$5991,14,FALSE())</f>
        <v>6.39</v>
      </c>
      <c r="J968" s="7" t="n">
        <f aca="false">VLOOKUP($B968,'Product Master'!$A$2:$O$5991,13,FALSE())</f>
        <v>24</v>
      </c>
      <c r="K968" s="7" t="str">
        <f aca="false">VLOOKUP($B968,'Product Master'!$A$2:$O$5991,11,FALSE())</f>
        <v>N</v>
      </c>
      <c r="L968" s="7" t="str">
        <f aca="false">VLOOKUP($B968,'Product Master'!$A$2:$O$5991,12,FALSE())</f>
        <v>N</v>
      </c>
      <c r="M968" s="3" t="n">
        <v>107</v>
      </c>
      <c r="N968" s="3" t="n">
        <v>37</v>
      </c>
    </row>
    <row r="969" customFormat="false" ht="15" hidden="false" customHeight="true" outlineLevel="0" collapsed="false">
      <c r="A969" s="3" t="s">
        <v>1949</v>
      </c>
      <c r="B969" s="3" t="s">
        <v>1950</v>
      </c>
      <c r="C969" s="4" t="str">
        <f aca="false">VLOOKUP($B969,'Product Master'!$A$2:$O$5991,7,FALSE())</f>
        <v>Dry Grocery</v>
      </c>
      <c r="D969" s="4" t="str">
        <f aca="false">VLOOKUP($B969,'Product Master'!$A$2:$O$5991,8,FALSE())</f>
        <v>Rice &amp; Grains</v>
      </c>
      <c r="E969" s="4" t="str">
        <f aca="false">VLOOKUP($B969,'Product Master'!$A$2:$O$5991,5,FALSE())</f>
        <v>Golden Grain Co.</v>
      </c>
      <c r="F969" s="4" t="str">
        <f aca="false">VLOOKUP($B969,'Product Master'!$A$2:$O$5991,4,FALSE())</f>
        <v>Golden Grain Co. White Rice, 5 lb</v>
      </c>
      <c r="G969" s="4" t="str">
        <f aca="false">VLOOKUP($B969,'Product Master'!$A$2:$O$5991,9,FALSE())</f>
        <v>5 lb</v>
      </c>
      <c r="H969" s="5" t="s">
        <v>16</v>
      </c>
      <c r="I969" s="6" t="n">
        <f aca="false">VLOOKUP($B969,'Product Master'!$A$2:$O$5991,14,FALSE())</f>
        <v>4.89</v>
      </c>
      <c r="J969" s="7" t="n">
        <f aca="false">VLOOKUP($B969,'Product Master'!$A$2:$O$5991,13,FALSE())</f>
        <v>8</v>
      </c>
      <c r="K969" s="7" t="str">
        <f aca="false">VLOOKUP($B969,'Product Master'!$A$2:$O$5991,11,FALSE())</f>
        <v>N</v>
      </c>
      <c r="L969" s="7" t="str">
        <f aca="false">VLOOKUP($B969,'Product Master'!$A$2:$O$5991,12,FALSE())</f>
        <v>N</v>
      </c>
      <c r="M969" s="3" t="n">
        <v>61</v>
      </c>
      <c r="N969" s="3" t="n">
        <v>14</v>
      </c>
    </row>
    <row r="970" customFormat="false" ht="15" hidden="false" customHeight="true" outlineLevel="0" collapsed="false">
      <c r="A970" s="3" t="s">
        <v>1951</v>
      </c>
      <c r="B970" s="3" t="s">
        <v>1952</v>
      </c>
      <c r="C970" s="4" t="str">
        <f aca="false">VLOOKUP($B970,'Product Master'!$A$2:$O$5991,7,FALSE())</f>
        <v>Dry Grocery</v>
      </c>
      <c r="D970" s="4" t="str">
        <f aca="false">VLOOKUP($B970,'Product Master'!$A$2:$O$5991,8,FALSE())</f>
        <v>Rice &amp; Grains</v>
      </c>
      <c r="E970" s="4" t="str">
        <f aca="false">VLOOKUP($B970,'Product Master'!$A$2:$O$5991,5,FALSE())</f>
        <v>Redbarn</v>
      </c>
      <c r="F970" s="4" t="str">
        <f aca="false">VLOOKUP($B970,'Product Master'!$A$2:$O$5991,4,FALSE())</f>
        <v>Redbarn Whole Grain Basmati Rice, 2 lb</v>
      </c>
      <c r="G970" s="4" t="str">
        <f aca="false">VLOOKUP($B970,'Product Master'!$A$2:$O$5991,9,FALSE())</f>
        <v>2 lb</v>
      </c>
      <c r="H970" s="5" t="s">
        <v>16</v>
      </c>
      <c r="I970" s="6" t="n">
        <f aca="false">VLOOKUP($B970,'Product Master'!$A$2:$O$5991,14,FALSE())</f>
        <v>3.99</v>
      </c>
      <c r="J970" s="7" t="n">
        <f aca="false">VLOOKUP($B970,'Product Master'!$A$2:$O$5991,13,FALSE())</f>
        <v>24</v>
      </c>
      <c r="K970" s="7" t="str">
        <f aca="false">VLOOKUP($B970,'Product Master'!$A$2:$O$5991,11,FALSE())</f>
        <v>N</v>
      </c>
      <c r="L970" s="7" t="str">
        <f aca="false">VLOOKUP($B970,'Product Master'!$A$2:$O$5991,12,FALSE())</f>
        <v>N</v>
      </c>
      <c r="M970" s="3" t="n">
        <v>103</v>
      </c>
      <c r="N970" s="3" t="n">
        <v>34</v>
      </c>
    </row>
    <row r="971" customFormat="false" ht="15" hidden="false" customHeight="true" outlineLevel="0" collapsed="false">
      <c r="A971" s="3" t="s">
        <v>1953</v>
      </c>
      <c r="B971" s="3" t="s">
        <v>1954</v>
      </c>
      <c r="C971" s="4" t="str">
        <f aca="false">VLOOKUP($B971,'Product Master'!$A$2:$O$5991,7,FALSE())</f>
        <v>Dry Grocery</v>
      </c>
      <c r="D971" s="4" t="str">
        <f aca="false">VLOOKUP($B971,'Product Master'!$A$2:$O$5991,8,FALSE())</f>
        <v>Rice &amp; Grains</v>
      </c>
      <c r="E971" s="4" t="str">
        <f aca="false">VLOOKUP($B971,'Product Master'!$A$2:$O$5991,5,FALSE())</f>
        <v>Thrift Row</v>
      </c>
      <c r="F971" s="4" t="str">
        <f aca="false">VLOOKUP($B971,'Product Master'!$A$2:$O$5991,4,FALSE())</f>
        <v>Thrift Row Couscous, 2 lb</v>
      </c>
      <c r="G971" s="4" t="str">
        <f aca="false">VLOOKUP($B971,'Product Master'!$A$2:$O$5991,9,FALSE())</f>
        <v>2 lb</v>
      </c>
      <c r="H971" s="5" t="s">
        <v>16</v>
      </c>
      <c r="I971" s="6" t="n">
        <f aca="false">VLOOKUP($B971,'Product Master'!$A$2:$O$5991,14,FALSE())</f>
        <v>7.79</v>
      </c>
      <c r="J971" s="7" t="n">
        <f aca="false">VLOOKUP($B971,'Product Master'!$A$2:$O$5991,13,FALSE())</f>
        <v>1</v>
      </c>
      <c r="K971" s="7" t="str">
        <f aca="false">VLOOKUP($B971,'Product Master'!$A$2:$O$5991,11,FALSE())</f>
        <v>Y</v>
      </c>
      <c r="L971" s="7" t="str">
        <f aca="false">VLOOKUP($B971,'Product Master'!$A$2:$O$5991,12,FALSE())</f>
        <v>N</v>
      </c>
      <c r="M971" s="3" t="n">
        <v>96</v>
      </c>
      <c r="N971" s="3" t="n">
        <v>18</v>
      </c>
    </row>
    <row r="972" customFormat="false" ht="15" hidden="false" customHeight="true" outlineLevel="0" collapsed="false">
      <c r="A972" s="3" t="s">
        <v>1955</v>
      </c>
      <c r="B972" s="3" t="s">
        <v>1956</v>
      </c>
      <c r="C972" s="4" t="str">
        <f aca="false">VLOOKUP($B972,'Product Master'!$A$2:$O$5991,7,FALSE())</f>
        <v>Dry Grocery</v>
      </c>
      <c r="D972" s="4" t="str">
        <f aca="false">VLOOKUP($B972,'Product Master'!$A$2:$O$5991,8,FALSE())</f>
        <v>Rice &amp; Grains</v>
      </c>
      <c r="E972" s="4" t="str">
        <f aca="false">VLOOKUP($B972,'Product Master'!$A$2:$O$5991,5,FALSE())</f>
        <v>Nutgrove</v>
      </c>
      <c r="F972" s="4" t="str">
        <f aca="false">VLOOKUP($B972,'Product Master'!$A$2:$O$5991,4,FALSE())</f>
        <v>Nutgrove Whole Grain Basmati Rice, 5 lb</v>
      </c>
      <c r="G972" s="4" t="str">
        <f aca="false">VLOOKUP($B972,'Product Master'!$A$2:$O$5991,9,FALSE())</f>
        <v>5 lb</v>
      </c>
      <c r="H972" s="5" t="s">
        <v>16</v>
      </c>
      <c r="I972" s="6" t="n">
        <f aca="false">VLOOKUP($B972,'Product Master'!$A$2:$O$5991,14,FALSE())</f>
        <v>3.79</v>
      </c>
      <c r="J972" s="7" t="n">
        <f aca="false">VLOOKUP($B972,'Product Master'!$A$2:$O$5991,13,FALSE())</f>
        <v>2</v>
      </c>
      <c r="K972" s="7" t="str">
        <f aca="false">VLOOKUP($B972,'Product Master'!$A$2:$O$5991,11,FALSE())</f>
        <v>N</v>
      </c>
      <c r="L972" s="7" t="str">
        <f aca="false">VLOOKUP($B972,'Product Master'!$A$2:$O$5991,12,FALSE())</f>
        <v>N</v>
      </c>
      <c r="M972" s="3" t="n">
        <v>47</v>
      </c>
      <c r="N972" s="3" t="n">
        <v>27</v>
      </c>
    </row>
    <row r="973" customFormat="false" ht="15" hidden="false" customHeight="true" outlineLevel="0" collapsed="false">
      <c r="A973" s="3" t="s">
        <v>1957</v>
      </c>
      <c r="B973" s="3" t="s">
        <v>1958</v>
      </c>
      <c r="C973" s="4" t="str">
        <f aca="false">VLOOKUP($B973,'Product Master'!$A$2:$O$5991,7,FALSE())</f>
        <v>Dry Grocery</v>
      </c>
      <c r="D973" s="4" t="str">
        <f aca="false">VLOOKUP($B973,'Product Master'!$A$2:$O$5991,8,FALSE())</f>
        <v>Rice &amp; Grains</v>
      </c>
      <c r="E973" s="4" t="str">
        <f aca="false">VLOOKUP($B973,'Product Master'!$A$2:$O$5991,5,FALSE())</f>
        <v>Orchard Spread</v>
      </c>
      <c r="F973" s="4" t="str">
        <f aca="false">VLOOKUP($B973,'Product Master'!$A$2:$O$5991,4,FALSE())</f>
        <v>Orchard Spread Whole Grain Basmati Rice, 8 oz</v>
      </c>
      <c r="G973" s="4" t="str">
        <f aca="false">VLOOKUP($B973,'Product Master'!$A$2:$O$5991,9,FALSE())</f>
        <v>8 oz</v>
      </c>
      <c r="H973" s="5" t="s">
        <v>16</v>
      </c>
      <c r="I973" s="6" t="n">
        <f aca="false">VLOOKUP($B973,'Product Master'!$A$2:$O$5991,14,FALSE())</f>
        <v>3.49</v>
      </c>
      <c r="J973" s="7" t="n">
        <f aca="false">VLOOKUP($B973,'Product Master'!$A$2:$O$5991,13,FALSE())</f>
        <v>1</v>
      </c>
      <c r="K973" s="7" t="str">
        <f aca="false">VLOOKUP($B973,'Product Master'!$A$2:$O$5991,11,FALSE())</f>
        <v>N</v>
      </c>
      <c r="L973" s="7" t="str">
        <f aca="false">VLOOKUP($B973,'Product Master'!$A$2:$O$5991,12,FALSE())</f>
        <v>N</v>
      </c>
      <c r="M973" s="3" t="n">
        <v>67</v>
      </c>
      <c r="N973" s="3" t="n">
        <v>16</v>
      </c>
    </row>
    <row r="974" customFormat="false" ht="15" hidden="false" customHeight="true" outlineLevel="0" collapsed="false">
      <c r="A974" s="3" t="s">
        <v>1959</v>
      </c>
      <c r="B974" s="3" t="s">
        <v>1960</v>
      </c>
      <c r="C974" s="4" t="str">
        <f aca="false">VLOOKUP($B974,'Product Master'!$A$2:$O$5991,7,FALSE())</f>
        <v>Dry Grocery</v>
      </c>
      <c r="D974" s="4" t="str">
        <f aca="false">VLOOKUP($B974,'Product Master'!$A$2:$O$5991,8,FALSE())</f>
        <v>Rice &amp; Grains</v>
      </c>
      <c r="E974" s="4" t="str">
        <f aca="false">VLOOKUP($B974,'Product Master'!$A$2:$O$5991,5,FALSE())</f>
        <v>Roastport</v>
      </c>
      <c r="F974" s="4" t="str">
        <f aca="false">VLOOKUP($B974,'Product Master'!$A$2:$O$5991,4,FALSE())</f>
        <v>Roastport Couscous, 5 lb</v>
      </c>
      <c r="G974" s="4" t="str">
        <f aca="false">VLOOKUP($B974,'Product Master'!$A$2:$O$5991,9,FALSE())</f>
        <v>5 lb</v>
      </c>
      <c r="H974" s="5" t="s">
        <v>16</v>
      </c>
      <c r="I974" s="6" t="n">
        <f aca="false">VLOOKUP($B974,'Product Master'!$A$2:$O$5991,14,FALSE())</f>
        <v>5.49</v>
      </c>
      <c r="J974" s="7" t="n">
        <f aca="false">VLOOKUP($B974,'Product Master'!$A$2:$O$5991,13,FALSE())</f>
        <v>2</v>
      </c>
      <c r="K974" s="7" t="str">
        <f aca="false">VLOOKUP($B974,'Product Master'!$A$2:$O$5991,11,FALSE())</f>
        <v>N</v>
      </c>
      <c r="L974" s="7" t="str">
        <f aca="false">VLOOKUP($B974,'Product Master'!$A$2:$O$5991,12,FALSE())</f>
        <v>N</v>
      </c>
      <c r="M974" s="3" t="n">
        <v>17</v>
      </c>
      <c r="N974" s="3" t="n">
        <v>3</v>
      </c>
    </row>
    <row r="975" customFormat="false" ht="15" hidden="false" customHeight="true" outlineLevel="0" collapsed="false">
      <c r="A975" s="3" t="s">
        <v>1961</v>
      </c>
      <c r="B975" s="3" t="s">
        <v>1962</v>
      </c>
      <c r="C975" s="4" t="str">
        <f aca="false">VLOOKUP($B975,'Product Master'!$A$2:$O$5991,7,FALSE())</f>
        <v>Dry Grocery</v>
      </c>
      <c r="D975" s="4" t="str">
        <f aca="false">VLOOKUP($B975,'Product Master'!$A$2:$O$5991,8,FALSE())</f>
        <v>Rice &amp; Grains</v>
      </c>
      <c r="E975" s="4" t="str">
        <f aca="false">VLOOKUP($B975,'Product Master'!$A$2:$O$5991,5,FALSE())</f>
        <v>Kettle Row</v>
      </c>
      <c r="F975" s="4" t="str">
        <f aca="false">VLOOKUP($B975,'Product Master'!$A$2:$O$5991,4,FALSE())</f>
        <v>Kettle Row Quinoa, 2 lb</v>
      </c>
      <c r="G975" s="4" t="str">
        <f aca="false">VLOOKUP($B975,'Product Master'!$A$2:$O$5991,9,FALSE())</f>
        <v>2 lb</v>
      </c>
      <c r="H975" s="5" t="s">
        <v>16</v>
      </c>
      <c r="I975" s="6" t="n">
        <f aca="false">VLOOKUP($B975,'Product Master'!$A$2:$O$5991,14,FALSE())</f>
        <v>5.29</v>
      </c>
      <c r="J975" s="7" t="n">
        <f aca="false">VLOOKUP($B975,'Product Master'!$A$2:$O$5991,13,FALSE())</f>
        <v>8</v>
      </c>
      <c r="K975" s="7" t="str">
        <f aca="false">VLOOKUP($B975,'Product Master'!$A$2:$O$5991,11,FALSE())</f>
        <v>N</v>
      </c>
      <c r="L975" s="7" t="str">
        <f aca="false">VLOOKUP($B975,'Product Master'!$A$2:$O$5991,12,FALSE())</f>
        <v>N</v>
      </c>
      <c r="M975" s="3" t="n">
        <v>62</v>
      </c>
      <c r="N975" s="3" t="n">
        <v>31</v>
      </c>
    </row>
    <row r="976" customFormat="false" ht="15" hidden="false" customHeight="true" outlineLevel="0" collapsed="false">
      <c r="A976" s="3" t="s">
        <v>1963</v>
      </c>
      <c r="B976" s="3" t="s">
        <v>1964</v>
      </c>
      <c r="C976" s="4" t="str">
        <f aca="false">VLOOKUP($B976,'Product Master'!$A$2:$O$5991,7,FALSE())</f>
        <v>Dry Grocery</v>
      </c>
      <c r="D976" s="4" t="str">
        <f aca="false">VLOOKUP($B976,'Product Master'!$A$2:$O$5991,8,FALSE())</f>
        <v>Rice &amp; Grains</v>
      </c>
      <c r="E976" s="4" t="str">
        <f aca="false">VLOOKUP($B976,'Product Master'!$A$2:$O$5991,5,FALSE())</f>
        <v>Harborline</v>
      </c>
      <c r="F976" s="4" t="str">
        <f aca="false">VLOOKUP($B976,'Product Master'!$A$2:$O$5991,4,FALSE())</f>
        <v>Harborline Brown Rice, 8 oz</v>
      </c>
      <c r="G976" s="4" t="str">
        <f aca="false">VLOOKUP($B976,'Product Master'!$A$2:$O$5991,9,FALSE())</f>
        <v>8 oz</v>
      </c>
      <c r="H976" s="5" t="s">
        <v>16</v>
      </c>
      <c r="I976" s="6" t="n">
        <f aca="false">VLOOKUP($B976,'Product Master'!$A$2:$O$5991,14,FALSE())</f>
        <v>5.89</v>
      </c>
      <c r="J976" s="7" t="n">
        <f aca="false">VLOOKUP($B976,'Product Master'!$A$2:$O$5991,13,FALSE())</f>
        <v>12</v>
      </c>
      <c r="K976" s="7" t="str">
        <f aca="false">VLOOKUP($B976,'Product Master'!$A$2:$O$5991,11,FALSE())</f>
        <v>Y</v>
      </c>
      <c r="L976" s="7" t="str">
        <f aca="false">VLOOKUP($B976,'Product Master'!$A$2:$O$5991,12,FALSE())</f>
        <v>N</v>
      </c>
      <c r="M976" s="3" t="n">
        <v>6</v>
      </c>
      <c r="N976" s="3" t="n">
        <v>37</v>
      </c>
    </row>
    <row r="977" customFormat="false" ht="15" hidden="false" customHeight="true" outlineLevel="0" collapsed="false">
      <c r="A977" s="3" t="s">
        <v>1965</v>
      </c>
      <c r="B977" s="3" t="s">
        <v>1966</v>
      </c>
      <c r="C977" s="4" t="str">
        <f aca="false">VLOOKUP($B977,'Product Master'!$A$2:$O$5991,7,FALSE())</f>
        <v>Dry Grocery</v>
      </c>
      <c r="D977" s="4" t="str">
        <f aca="false">VLOOKUP($B977,'Product Master'!$A$2:$O$5991,8,FALSE())</f>
        <v>Rice &amp; Grains</v>
      </c>
      <c r="E977" s="4" t="str">
        <f aca="false">VLOOKUP($B977,'Product Master'!$A$2:$O$5991,5,FALSE())</f>
        <v>Redbarn</v>
      </c>
      <c r="F977" s="4" t="str">
        <f aca="false">VLOOKUP($B977,'Product Master'!$A$2:$O$5991,4,FALSE())</f>
        <v>Redbarn Whole Grain Instant Rice, 2 lb</v>
      </c>
      <c r="G977" s="4" t="str">
        <f aca="false">VLOOKUP($B977,'Product Master'!$A$2:$O$5991,9,FALSE())</f>
        <v>2 lb</v>
      </c>
      <c r="H977" s="5" t="s">
        <v>16</v>
      </c>
      <c r="I977" s="6" t="n">
        <f aca="false">VLOOKUP($B977,'Product Master'!$A$2:$O$5991,14,FALSE())</f>
        <v>4.99</v>
      </c>
      <c r="J977" s="7" t="n">
        <f aca="false">VLOOKUP($B977,'Product Master'!$A$2:$O$5991,13,FALSE())</f>
        <v>6</v>
      </c>
      <c r="K977" s="7" t="str">
        <f aca="false">VLOOKUP($B977,'Product Master'!$A$2:$O$5991,11,FALSE())</f>
        <v>N</v>
      </c>
      <c r="L977" s="7" t="str">
        <f aca="false">VLOOKUP($B977,'Product Master'!$A$2:$O$5991,12,FALSE())</f>
        <v>N</v>
      </c>
      <c r="M977" s="3" t="n">
        <v>79</v>
      </c>
      <c r="N977" s="3" t="n">
        <v>10</v>
      </c>
    </row>
    <row r="978" customFormat="false" ht="15" hidden="false" customHeight="true" outlineLevel="0" collapsed="false">
      <c r="A978" s="3" t="s">
        <v>1967</v>
      </c>
      <c r="B978" s="3" t="s">
        <v>1968</v>
      </c>
      <c r="C978" s="4" t="str">
        <f aca="false">VLOOKUP($B978,'Product Master'!$A$2:$O$5991,7,FALSE())</f>
        <v>Dry Grocery</v>
      </c>
      <c r="D978" s="4" t="str">
        <f aca="false">VLOOKUP($B978,'Product Master'!$A$2:$O$5991,8,FALSE())</f>
        <v>Rice &amp; Grains</v>
      </c>
      <c r="E978" s="4" t="str">
        <f aca="false">VLOOKUP($B978,'Product Master'!$A$2:$O$5991,5,FALSE())</f>
        <v>Golden Grain Co.</v>
      </c>
      <c r="F978" s="4" t="str">
        <f aca="false">VLOOKUP($B978,'Product Master'!$A$2:$O$5991,4,FALSE())</f>
        <v>Golden Grain Co. Whole Grain Brown Rice, 5 lb</v>
      </c>
      <c r="G978" s="4" t="str">
        <f aca="false">VLOOKUP($B978,'Product Master'!$A$2:$O$5991,9,FALSE())</f>
        <v>5 lb</v>
      </c>
      <c r="H978" s="5" t="s">
        <v>16</v>
      </c>
      <c r="I978" s="6" t="n">
        <f aca="false">VLOOKUP($B978,'Product Master'!$A$2:$O$5991,14,FALSE())</f>
        <v>6.49</v>
      </c>
      <c r="J978" s="7" t="n">
        <f aca="false">VLOOKUP($B978,'Product Master'!$A$2:$O$5991,13,FALSE())</f>
        <v>6</v>
      </c>
      <c r="K978" s="7" t="str">
        <f aca="false">VLOOKUP($B978,'Product Master'!$A$2:$O$5991,11,FALSE())</f>
        <v>N</v>
      </c>
      <c r="L978" s="7" t="str">
        <f aca="false">VLOOKUP($B978,'Product Master'!$A$2:$O$5991,12,FALSE())</f>
        <v>N</v>
      </c>
      <c r="M978" s="3" t="n">
        <v>21</v>
      </c>
      <c r="N978" s="3" t="n">
        <v>26</v>
      </c>
    </row>
    <row r="979" customFormat="false" ht="15" hidden="false" customHeight="true" outlineLevel="0" collapsed="false">
      <c r="A979" s="3" t="s">
        <v>1969</v>
      </c>
      <c r="B979" s="3" t="s">
        <v>1970</v>
      </c>
      <c r="C979" s="4" t="str">
        <f aca="false">VLOOKUP($B979,'Product Master'!$A$2:$O$5991,7,FALSE())</f>
        <v>Dry Grocery</v>
      </c>
      <c r="D979" s="4" t="str">
        <f aca="false">VLOOKUP($B979,'Product Master'!$A$2:$O$5991,8,FALSE())</f>
        <v>Rice &amp; Grains</v>
      </c>
      <c r="E979" s="4" t="str">
        <f aca="false">VLOOKUP($B979,'Product Master'!$A$2:$O$5991,5,FALSE())</f>
        <v>Golden Grain Co.</v>
      </c>
      <c r="F979" s="4" t="str">
        <f aca="false">VLOOKUP($B979,'Product Master'!$A$2:$O$5991,4,FALSE())</f>
        <v>Golden Grain Co. Whole Grain Basmati Rice, 5 lb</v>
      </c>
      <c r="G979" s="4" t="str">
        <f aca="false">VLOOKUP($B979,'Product Master'!$A$2:$O$5991,9,FALSE())</f>
        <v>5 lb</v>
      </c>
      <c r="H979" s="5" t="s">
        <v>16</v>
      </c>
      <c r="I979" s="6" t="n">
        <f aca="false">VLOOKUP($B979,'Product Master'!$A$2:$O$5991,14,FALSE())</f>
        <v>7.99</v>
      </c>
      <c r="J979" s="7" t="n">
        <f aca="false">VLOOKUP($B979,'Product Master'!$A$2:$O$5991,13,FALSE())</f>
        <v>6</v>
      </c>
      <c r="K979" s="7" t="str">
        <f aca="false">VLOOKUP($B979,'Product Master'!$A$2:$O$5991,11,FALSE())</f>
        <v>N</v>
      </c>
      <c r="L979" s="7" t="str">
        <f aca="false">VLOOKUP($B979,'Product Master'!$A$2:$O$5991,12,FALSE())</f>
        <v>N</v>
      </c>
      <c r="M979" s="3" t="n">
        <v>93</v>
      </c>
      <c r="N979" s="3" t="n">
        <v>33</v>
      </c>
    </row>
    <row r="980" customFormat="false" ht="15" hidden="false" customHeight="true" outlineLevel="0" collapsed="false">
      <c r="A980" s="3" t="s">
        <v>1971</v>
      </c>
      <c r="B980" s="3" t="s">
        <v>1972</v>
      </c>
      <c r="C980" s="4" t="str">
        <f aca="false">VLOOKUP($B980,'Product Master'!$A$2:$O$5991,7,FALSE())</f>
        <v>Dry Grocery</v>
      </c>
      <c r="D980" s="4" t="str">
        <f aca="false">VLOOKUP($B980,'Product Master'!$A$2:$O$5991,8,FALSE())</f>
        <v>Rice &amp; Grains</v>
      </c>
      <c r="E980" s="4" t="str">
        <f aca="false">VLOOKUP($B980,'Product Master'!$A$2:$O$5991,5,FALSE())</f>
        <v>Nutgrove</v>
      </c>
      <c r="F980" s="4" t="str">
        <f aca="false">VLOOKUP($B980,'Product Master'!$A$2:$O$5991,4,FALSE())</f>
        <v>Nutgrove Whole Grain Instant Rice, 8 oz</v>
      </c>
      <c r="G980" s="4" t="str">
        <f aca="false">VLOOKUP($B980,'Product Master'!$A$2:$O$5991,9,FALSE())</f>
        <v>8 oz</v>
      </c>
      <c r="H980" s="5" t="s">
        <v>16</v>
      </c>
      <c r="I980" s="6" t="n">
        <f aca="false">VLOOKUP($B980,'Product Master'!$A$2:$O$5991,14,FALSE())</f>
        <v>7.89</v>
      </c>
      <c r="J980" s="7" t="n">
        <f aca="false">VLOOKUP($B980,'Product Master'!$A$2:$O$5991,13,FALSE())</f>
        <v>4</v>
      </c>
      <c r="K980" s="7" t="str">
        <f aca="false">VLOOKUP($B980,'Product Master'!$A$2:$O$5991,11,FALSE())</f>
        <v>N</v>
      </c>
      <c r="L980" s="7" t="str">
        <f aca="false">VLOOKUP($B980,'Product Master'!$A$2:$O$5991,12,FALSE())</f>
        <v>N</v>
      </c>
      <c r="M980" s="3" t="n">
        <v>131</v>
      </c>
      <c r="N980" s="3" t="n">
        <v>11</v>
      </c>
    </row>
    <row r="981" customFormat="false" ht="15" hidden="false" customHeight="true" outlineLevel="0" collapsed="false">
      <c r="A981" s="3" t="s">
        <v>1973</v>
      </c>
      <c r="B981" s="3" t="s">
        <v>1974</v>
      </c>
      <c r="C981" s="4" t="str">
        <f aca="false">VLOOKUP($B981,'Product Master'!$A$2:$O$5991,7,FALSE())</f>
        <v>Dry Grocery</v>
      </c>
      <c r="D981" s="4" t="str">
        <f aca="false">VLOOKUP($B981,'Product Master'!$A$2:$O$5991,8,FALSE())</f>
        <v>Rice &amp; Grains</v>
      </c>
      <c r="E981" s="4" t="str">
        <f aca="false">VLOOKUP($B981,'Product Master'!$A$2:$O$5991,5,FALSE())</f>
        <v>Pepperlane</v>
      </c>
      <c r="F981" s="4" t="str">
        <f aca="false">VLOOKUP($B981,'Product Master'!$A$2:$O$5991,4,FALSE())</f>
        <v>Pepperlane Whole Grain Quinoa, 8 oz</v>
      </c>
      <c r="G981" s="4" t="str">
        <f aca="false">VLOOKUP($B981,'Product Master'!$A$2:$O$5991,9,FALSE())</f>
        <v>8 oz</v>
      </c>
      <c r="H981" s="5" t="s">
        <v>16</v>
      </c>
      <c r="I981" s="6" t="n">
        <f aca="false">VLOOKUP($B981,'Product Master'!$A$2:$O$5991,14,FALSE())</f>
        <v>7.29</v>
      </c>
      <c r="J981" s="7" t="n">
        <f aca="false">VLOOKUP($B981,'Product Master'!$A$2:$O$5991,13,FALSE())</f>
        <v>2</v>
      </c>
      <c r="K981" s="7" t="str">
        <f aca="false">VLOOKUP($B981,'Product Master'!$A$2:$O$5991,11,FALSE())</f>
        <v>N</v>
      </c>
      <c r="L981" s="7" t="str">
        <f aca="false">VLOOKUP($B981,'Product Master'!$A$2:$O$5991,12,FALSE())</f>
        <v>N</v>
      </c>
      <c r="M981" s="3" t="n">
        <v>29</v>
      </c>
      <c r="N981" s="3" t="n">
        <v>8</v>
      </c>
    </row>
    <row r="982" customFormat="false" ht="15" hidden="false" customHeight="true" outlineLevel="0" collapsed="false">
      <c r="A982" s="3" t="s">
        <v>1975</v>
      </c>
      <c r="B982" s="3" t="s">
        <v>1976</v>
      </c>
      <c r="C982" s="4" t="str">
        <f aca="false">VLOOKUP($B982,'Product Master'!$A$2:$O$5991,7,FALSE())</f>
        <v>Dry Grocery</v>
      </c>
      <c r="D982" s="4" t="str">
        <f aca="false">VLOOKUP($B982,'Product Master'!$A$2:$O$5991,8,FALSE())</f>
        <v>Rice &amp; Grains</v>
      </c>
      <c r="E982" s="4" t="str">
        <f aca="false">VLOOKUP($B982,'Product Master'!$A$2:$O$5991,5,FALSE())</f>
        <v>Roastport</v>
      </c>
      <c r="F982" s="4" t="str">
        <f aca="false">VLOOKUP($B982,'Product Master'!$A$2:$O$5991,4,FALSE())</f>
        <v>Roastport Whole Grain Basmati Rice, 2 lb</v>
      </c>
      <c r="G982" s="4" t="str">
        <f aca="false">VLOOKUP($B982,'Product Master'!$A$2:$O$5991,9,FALSE())</f>
        <v>2 lb</v>
      </c>
      <c r="H982" s="5" t="s">
        <v>16</v>
      </c>
      <c r="I982" s="6" t="n">
        <f aca="false">VLOOKUP($B982,'Product Master'!$A$2:$O$5991,14,FALSE())</f>
        <v>4.79</v>
      </c>
      <c r="J982" s="7" t="n">
        <f aca="false">VLOOKUP($B982,'Product Master'!$A$2:$O$5991,13,FALSE())</f>
        <v>1</v>
      </c>
      <c r="K982" s="7" t="str">
        <f aca="false">VLOOKUP($B982,'Product Master'!$A$2:$O$5991,11,FALSE())</f>
        <v>N</v>
      </c>
      <c r="L982" s="7" t="str">
        <f aca="false">VLOOKUP($B982,'Product Master'!$A$2:$O$5991,12,FALSE())</f>
        <v>N</v>
      </c>
      <c r="M982" s="3" t="n">
        <v>100</v>
      </c>
      <c r="N982" s="3" t="n">
        <v>25</v>
      </c>
    </row>
    <row r="983" customFormat="false" ht="15" hidden="false" customHeight="true" outlineLevel="0" collapsed="false">
      <c r="A983" s="3" t="s">
        <v>1977</v>
      </c>
      <c r="B983" s="3" t="s">
        <v>1978</v>
      </c>
      <c r="C983" s="4" t="str">
        <f aca="false">VLOOKUP($B983,'Product Master'!$A$2:$O$5991,7,FALSE())</f>
        <v>Dry Grocery</v>
      </c>
      <c r="D983" s="4" t="str">
        <f aca="false">VLOOKUP($B983,'Product Master'!$A$2:$O$5991,8,FALSE())</f>
        <v>Rice &amp; Grains</v>
      </c>
      <c r="E983" s="4" t="str">
        <f aca="false">VLOOKUP($B983,'Product Master'!$A$2:$O$5991,5,FALSE())</f>
        <v>Wheatstone</v>
      </c>
      <c r="F983" s="4" t="str">
        <f aca="false">VLOOKUP($B983,'Product Master'!$A$2:$O$5991,4,FALSE())</f>
        <v>Wheatstone Whole Grain Basmati Rice, 8 oz</v>
      </c>
      <c r="G983" s="4" t="str">
        <f aca="false">VLOOKUP($B983,'Product Master'!$A$2:$O$5991,9,FALSE())</f>
        <v>8 oz</v>
      </c>
      <c r="H983" s="5" t="s">
        <v>16</v>
      </c>
      <c r="I983" s="6" t="n">
        <f aca="false">VLOOKUP($B983,'Product Master'!$A$2:$O$5991,14,FALSE())</f>
        <v>4.99</v>
      </c>
      <c r="J983" s="7" t="n">
        <f aca="false">VLOOKUP($B983,'Product Master'!$A$2:$O$5991,13,FALSE())</f>
        <v>12</v>
      </c>
      <c r="K983" s="7" t="str">
        <f aca="false">VLOOKUP($B983,'Product Master'!$A$2:$O$5991,11,FALSE())</f>
        <v>N</v>
      </c>
      <c r="L983" s="7" t="str">
        <f aca="false">VLOOKUP($B983,'Product Master'!$A$2:$O$5991,12,FALSE())</f>
        <v>N</v>
      </c>
      <c r="M983" s="3" t="n">
        <v>10</v>
      </c>
      <c r="N983" s="3" t="n">
        <v>6</v>
      </c>
    </row>
    <row r="984" customFormat="false" ht="15" hidden="false" customHeight="true" outlineLevel="0" collapsed="false">
      <c r="A984" s="3" t="s">
        <v>1979</v>
      </c>
      <c r="B984" s="3" t="s">
        <v>1980</v>
      </c>
      <c r="C984" s="4" t="str">
        <f aca="false">VLOOKUP($B984,'Product Master'!$A$2:$O$5991,7,FALSE())</f>
        <v>Dry Grocery</v>
      </c>
      <c r="D984" s="4" t="str">
        <f aca="false">VLOOKUP($B984,'Product Master'!$A$2:$O$5991,8,FALSE())</f>
        <v>Rice &amp; Grains</v>
      </c>
      <c r="E984" s="4" t="str">
        <f aca="false">VLOOKUP($B984,'Product Master'!$A$2:$O$5991,5,FALSE())</f>
        <v>Wheatstone</v>
      </c>
      <c r="F984" s="4" t="str">
        <f aca="false">VLOOKUP($B984,'Product Master'!$A$2:$O$5991,4,FALSE())</f>
        <v>Wheatstone Whole Grain White Rice, 5 lb</v>
      </c>
      <c r="G984" s="4" t="str">
        <f aca="false">VLOOKUP($B984,'Product Master'!$A$2:$O$5991,9,FALSE())</f>
        <v>5 lb</v>
      </c>
      <c r="H984" s="5" t="s">
        <v>16</v>
      </c>
      <c r="I984" s="6" t="n">
        <f aca="false">VLOOKUP($B984,'Product Master'!$A$2:$O$5991,14,FALSE())</f>
        <v>4.29</v>
      </c>
      <c r="J984" s="7" t="n">
        <f aca="false">VLOOKUP($B984,'Product Master'!$A$2:$O$5991,13,FALSE())</f>
        <v>8</v>
      </c>
      <c r="K984" s="7" t="str">
        <f aca="false">VLOOKUP($B984,'Product Master'!$A$2:$O$5991,11,FALSE())</f>
        <v>N</v>
      </c>
      <c r="L984" s="7" t="str">
        <f aca="false">VLOOKUP($B984,'Product Master'!$A$2:$O$5991,12,FALSE())</f>
        <v>N</v>
      </c>
      <c r="M984" s="3" t="n">
        <v>133</v>
      </c>
      <c r="N984" s="3" t="n">
        <v>19</v>
      </c>
    </row>
    <row r="985" customFormat="false" ht="15" hidden="false" customHeight="true" outlineLevel="0" collapsed="false">
      <c r="A985" s="3" t="s">
        <v>1981</v>
      </c>
      <c r="B985" s="3" t="s">
        <v>1982</v>
      </c>
      <c r="C985" s="4" t="str">
        <f aca="false">VLOOKUP($B985,'Product Master'!$A$2:$O$5991,7,FALSE())</f>
        <v>Dry Grocery</v>
      </c>
      <c r="D985" s="4" t="str">
        <f aca="false">VLOOKUP($B985,'Product Master'!$A$2:$O$5991,8,FALSE())</f>
        <v>Rice &amp; Grains</v>
      </c>
      <c r="E985" s="4" t="str">
        <f aca="false">VLOOKUP($B985,'Product Master'!$A$2:$O$5991,5,FALSE())</f>
        <v>Harborline</v>
      </c>
      <c r="F985" s="4" t="str">
        <f aca="false">VLOOKUP($B985,'Product Master'!$A$2:$O$5991,4,FALSE())</f>
        <v>Harborline Whole Grain Basmati Rice, 5 lb</v>
      </c>
      <c r="G985" s="4" t="str">
        <f aca="false">VLOOKUP($B985,'Product Master'!$A$2:$O$5991,9,FALSE())</f>
        <v>5 lb</v>
      </c>
      <c r="H985" s="5" t="s">
        <v>16</v>
      </c>
      <c r="I985" s="6" t="n">
        <f aca="false">VLOOKUP($B985,'Product Master'!$A$2:$O$5991,14,FALSE())</f>
        <v>4.79</v>
      </c>
      <c r="J985" s="7" t="n">
        <f aca="false">VLOOKUP($B985,'Product Master'!$A$2:$O$5991,13,FALSE())</f>
        <v>12</v>
      </c>
      <c r="K985" s="7" t="str">
        <f aca="false">VLOOKUP($B985,'Product Master'!$A$2:$O$5991,11,FALSE())</f>
        <v>Y</v>
      </c>
      <c r="L985" s="7" t="str">
        <f aca="false">VLOOKUP($B985,'Product Master'!$A$2:$O$5991,12,FALSE())</f>
        <v>N</v>
      </c>
      <c r="M985" s="3" t="n">
        <v>38</v>
      </c>
      <c r="N985" s="3" t="n">
        <v>13</v>
      </c>
    </row>
    <row r="986" customFormat="false" ht="15" hidden="false" customHeight="true" outlineLevel="0" collapsed="false">
      <c r="A986" s="3" t="s">
        <v>1983</v>
      </c>
      <c r="B986" s="3" t="s">
        <v>1984</v>
      </c>
      <c r="C986" s="4" t="str">
        <f aca="false">VLOOKUP($B986,'Product Master'!$A$2:$O$5991,7,FALSE())</f>
        <v>Dry Grocery</v>
      </c>
      <c r="D986" s="4" t="str">
        <f aca="false">VLOOKUP($B986,'Product Master'!$A$2:$O$5991,8,FALSE())</f>
        <v>Rice &amp; Grains</v>
      </c>
      <c r="E986" s="4" t="str">
        <f aca="false">VLOOKUP($B986,'Product Master'!$A$2:$O$5991,5,FALSE())</f>
        <v>Harborline</v>
      </c>
      <c r="F986" s="4" t="str">
        <f aca="false">VLOOKUP($B986,'Product Master'!$A$2:$O$5991,4,FALSE())</f>
        <v>Harborline Whole Grain Couscous, 5 lb</v>
      </c>
      <c r="G986" s="4" t="str">
        <f aca="false">VLOOKUP($B986,'Product Master'!$A$2:$O$5991,9,FALSE())</f>
        <v>5 lb</v>
      </c>
      <c r="H986" s="5" t="s">
        <v>16</v>
      </c>
      <c r="I986" s="6" t="n">
        <f aca="false">VLOOKUP($B986,'Product Master'!$A$2:$O$5991,14,FALSE())</f>
        <v>5.79</v>
      </c>
      <c r="J986" s="7" t="n">
        <f aca="false">VLOOKUP($B986,'Product Master'!$A$2:$O$5991,13,FALSE())</f>
        <v>1</v>
      </c>
      <c r="K986" s="7" t="str">
        <f aca="false">VLOOKUP($B986,'Product Master'!$A$2:$O$5991,11,FALSE())</f>
        <v>Y</v>
      </c>
      <c r="L986" s="7" t="str">
        <f aca="false">VLOOKUP($B986,'Product Master'!$A$2:$O$5991,12,FALSE())</f>
        <v>N</v>
      </c>
      <c r="M986" s="3" t="n">
        <v>75</v>
      </c>
      <c r="N986" s="3" t="n">
        <v>5</v>
      </c>
    </row>
    <row r="987" customFormat="false" ht="15" hidden="false" customHeight="true" outlineLevel="0" collapsed="false">
      <c r="A987" s="3" t="s">
        <v>1985</v>
      </c>
      <c r="B987" s="3" t="s">
        <v>1986</v>
      </c>
      <c r="C987" s="4" t="str">
        <f aca="false">VLOOKUP($B987,'Product Master'!$A$2:$O$5991,7,FALSE())</f>
        <v>Dry Grocery</v>
      </c>
      <c r="D987" s="4" t="str">
        <f aca="false">VLOOKUP($B987,'Product Master'!$A$2:$O$5991,8,FALSE())</f>
        <v>Rice &amp; Grains</v>
      </c>
      <c r="E987" s="4" t="str">
        <f aca="false">VLOOKUP($B987,'Product Master'!$A$2:$O$5991,5,FALSE())</f>
        <v>Roastport</v>
      </c>
      <c r="F987" s="4" t="str">
        <f aca="false">VLOOKUP($B987,'Product Master'!$A$2:$O$5991,4,FALSE())</f>
        <v>Roastport Couscous, 8 oz</v>
      </c>
      <c r="G987" s="4" t="str">
        <f aca="false">VLOOKUP($B987,'Product Master'!$A$2:$O$5991,9,FALSE())</f>
        <v>8 oz</v>
      </c>
      <c r="H987" s="5" t="s">
        <v>16</v>
      </c>
      <c r="I987" s="6" t="n">
        <f aca="false">VLOOKUP($B987,'Product Master'!$A$2:$O$5991,14,FALSE())</f>
        <v>5.39</v>
      </c>
      <c r="J987" s="7" t="n">
        <f aca="false">VLOOKUP($B987,'Product Master'!$A$2:$O$5991,13,FALSE())</f>
        <v>2</v>
      </c>
      <c r="K987" s="7" t="str">
        <f aca="false">VLOOKUP($B987,'Product Master'!$A$2:$O$5991,11,FALSE())</f>
        <v>N</v>
      </c>
      <c r="L987" s="7" t="str">
        <f aca="false">VLOOKUP($B987,'Product Master'!$A$2:$O$5991,12,FALSE())</f>
        <v>N</v>
      </c>
      <c r="M987" s="3" t="n">
        <v>141</v>
      </c>
      <c r="N987" s="3" t="n">
        <v>22</v>
      </c>
    </row>
    <row r="988" customFormat="false" ht="15" hidden="false" customHeight="true" outlineLevel="0" collapsed="false">
      <c r="A988" s="3" t="s">
        <v>1987</v>
      </c>
      <c r="B988" s="3" t="s">
        <v>1988</v>
      </c>
      <c r="C988" s="4" t="str">
        <f aca="false">VLOOKUP($B988,'Product Master'!$A$2:$O$5991,7,FALSE())</f>
        <v>Dry Grocery</v>
      </c>
      <c r="D988" s="4" t="str">
        <f aca="false">VLOOKUP($B988,'Product Master'!$A$2:$O$5991,8,FALSE())</f>
        <v>Rice &amp; Grains</v>
      </c>
      <c r="E988" s="4" t="str">
        <f aca="false">VLOOKUP($B988,'Product Master'!$A$2:$O$5991,5,FALSE())</f>
        <v>Golden Grain Co.</v>
      </c>
      <c r="F988" s="4" t="str">
        <f aca="false">VLOOKUP($B988,'Product Master'!$A$2:$O$5991,4,FALSE())</f>
        <v>Golden Grain Co. Instant Rice, 8 oz</v>
      </c>
      <c r="G988" s="4" t="str">
        <f aca="false">VLOOKUP($B988,'Product Master'!$A$2:$O$5991,9,FALSE())</f>
        <v>8 oz</v>
      </c>
      <c r="H988" s="5" t="s">
        <v>16</v>
      </c>
      <c r="I988" s="6" t="n">
        <f aca="false">VLOOKUP($B988,'Product Master'!$A$2:$O$5991,14,FALSE())</f>
        <v>5.39</v>
      </c>
      <c r="J988" s="7" t="n">
        <f aca="false">VLOOKUP($B988,'Product Master'!$A$2:$O$5991,13,FALSE())</f>
        <v>1</v>
      </c>
      <c r="K988" s="7" t="str">
        <f aca="false">VLOOKUP($B988,'Product Master'!$A$2:$O$5991,11,FALSE())</f>
        <v>N</v>
      </c>
      <c r="L988" s="7" t="str">
        <f aca="false">VLOOKUP($B988,'Product Master'!$A$2:$O$5991,12,FALSE())</f>
        <v>N</v>
      </c>
      <c r="M988" s="3" t="n">
        <v>9</v>
      </c>
      <c r="N988" s="3" t="n">
        <v>36</v>
      </c>
    </row>
    <row r="989" customFormat="false" ht="15" hidden="false" customHeight="true" outlineLevel="0" collapsed="false">
      <c r="A989" s="3" t="s">
        <v>1989</v>
      </c>
      <c r="B989" s="3" t="s">
        <v>1990</v>
      </c>
      <c r="C989" s="4" t="str">
        <f aca="false">VLOOKUP($B989,'Product Master'!$A$2:$O$5991,7,FALSE())</f>
        <v>Dry Grocery</v>
      </c>
      <c r="D989" s="4" t="str">
        <f aca="false">VLOOKUP($B989,'Product Master'!$A$2:$O$5991,8,FALSE())</f>
        <v>Rice &amp; Grains</v>
      </c>
      <c r="E989" s="4" t="str">
        <f aca="false">VLOOKUP($B989,'Product Master'!$A$2:$O$5991,5,FALSE())</f>
        <v>Roastport</v>
      </c>
      <c r="F989" s="4" t="str">
        <f aca="false">VLOOKUP($B989,'Product Master'!$A$2:$O$5991,4,FALSE())</f>
        <v>Roastport White Rice, 2 lb</v>
      </c>
      <c r="G989" s="4" t="str">
        <f aca="false">VLOOKUP($B989,'Product Master'!$A$2:$O$5991,9,FALSE())</f>
        <v>2 lb</v>
      </c>
      <c r="H989" s="5" t="s">
        <v>16</v>
      </c>
      <c r="I989" s="6" t="n">
        <f aca="false">VLOOKUP($B989,'Product Master'!$A$2:$O$5991,14,FALSE())</f>
        <v>3.29</v>
      </c>
      <c r="J989" s="7" t="n">
        <f aca="false">VLOOKUP($B989,'Product Master'!$A$2:$O$5991,13,FALSE())</f>
        <v>4</v>
      </c>
      <c r="K989" s="7" t="str">
        <f aca="false">VLOOKUP($B989,'Product Master'!$A$2:$O$5991,11,FALSE())</f>
        <v>N</v>
      </c>
      <c r="L989" s="7" t="str">
        <f aca="false">VLOOKUP($B989,'Product Master'!$A$2:$O$5991,12,FALSE())</f>
        <v>N</v>
      </c>
      <c r="M989" s="3" t="n">
        <v>40</v>
      </c>
      <c r="N989" s="3" t="n">
        <v>19</v>
      </c>
    </row>
    <row r="990" customFormat="false" ht="15" hidden="false" customHeight="true" outlineLevel="0" collapsed="false">
      <c r="A990" s="3" t="s">
        <v>1991</v>
      </c>
      <c r="B990" s="3" t="s">
        <v>1992</v>
      </c>
      <c r="C990" s="4" t="str">
        <f aca="false">VLOOKUP($B990,'Product Master'!$A$2:$O$5991,7,FALSE())</f>
        <v>Dry Grocery</v>
      </c>
      <c r="D990" s="4" t="str">
        <f aca="false">VLOOKUP($B990,'Product Master'!$A$2:$O$5991,8,FALSE())</f>
        <v>Rice &amp; Grains</v>
      </c>
      <c r="E990" s="4" t="str">
        <f aca="false">VLOOKUP($B990,'Product Master'!$A$2:$O$5991,5,FALSE())</f>
        <v>Wheatstone</v>
      </c>
      <c r="F990" s="4" t="str">
        <f aca="false">VLOOKUP($B990,'Product Master'!$A$2:$O$5991,4,FALSE())</f>
        <v>Wheatstone Whole Grain Basmati Rice, 5 lb</v>
      </c>
      <c r="G990" s="4" t="str">
        <f aca="false">VLOOKUP($B990,'Product Master'!$A$2:$O$5991,9,FALSE())</f>
        <v>5 lb</v>
      </c>
      <c r="H990" s="5" t="s">
        <v>16</v>
      </c>
      <c r="I990" s="6" t="n">
        <f aca="false">VLOOKUP($B990,'Product Master'!$A$2:$O$5991,14,FALSE())</f>
        <v>3.79</v>
      </c>
      <c r="J990" s="7" t="n">
        <f aca="false">VLOOKUP($B990,'Product Master'!$A$2:$O$5991,13,FALSE())</f>
        <v>6</v>
      </c>
      <c r="K990" s="7" t="str">
        <f aca="false">VLOOKUP($B990,'Product Master'!$A$2:$O$5991,11,FALSE())</f>
        <v>N</v>
      </c>
      <c r="L990" s="7" t="str">
        <f aca="false">VLOOKUP($B990,'Product Master'!$A$2:$O$5991,12,FALSE())</f>
        <v>N</v>
      </c>
      <c r="M990" s="3" t="n">
        <v>12</v>
      </c>
      <c r="N990" s="3" t="n">
        <v>9</v>
      </c>
    </row>
    <row r="991" customFormat="false" ht="15" hidden="false" customHeight="true" outlineLevel="0" collapsed="false">
      <c r="A991" s="3" t="s">
        <v>1993</v>
      </c>
      <c r="B991" s="3" t="s">
        <v>1994</v>
      </c>
      <c r="C991" s="4" t="str">
        <f aca="false">VLOOKUP($B991,'Product Master'!$A$2:$O$5991,7,FALSE())</f>
        <v>Dry Grocery</v>
      </c>
      <c r="D991" s="4" t="str">
        <f aca="false">VLOOKUP($B991,'Product Master'!$A$2:$O$5991,8,FALSE())</f>
        <v>Rice &amp; Grains</v>
      </c>
      <c r="E991" s="4" t="str">
        <f aca="false">VLOOKUP($B991,'Product Master'!$A$2:$O$5991,5,FALSE())</f>
        <v>Redbarn</v>
      </c>
      <c r="F991" s="4" t="str">
        <f aca="false">VLOOKUP($B991,'Product Master'!$A$2:$O$5991,4,FALSE())</f>
        <v>Redbarn Jasmine Rice, 2 lb</v>
      </c>
      <c r="G991" s="4" t="str">
        <f aca="false">VLOOKUP($B991,'Product Master'!$A$2:$O$5991,9,FALSE())</f>
        <v>2 lb</v>
      </c>
      <c r="H991" s="5" t="s">
        <v>16</v>
      </c>
      <c r="I991" s="6" t="n">
        <f aca="false">VLOOKUP($B991,'Product Master'!$A$2:$O$5991,14,FALSE())</f>
        <v>6.29</v>
      </c>
      <c r="J991" s="7" t="n">
        <f aca="false">VLOOKUP($B991,'Product Master'!$A$2:$O$5991,13,FALSE())</f>
        <v>12</v>
      </c>
      <c r="K991" s="7" t="str">
        <f aca="false">VLOOKUP($B991,'Product Master'!$A$2:$O$5991,11,FALSE())</f>
        <v>N</v>
      </c>
      <c r="L991" s="7" t="str">
        <f aca="false">VLOOKUP($B991,'Product Master'!$A$2:$O$5991,12,FALSE())</f>
        <v>N</v>
      </c>
      <c r="M991" s="3" t="n">
        <v>87</v>
      </c>
      <c r="N991" s="3" t="n">
        <v>28</v>
      </c>
    </row>
    <row r="992" customFormat="false" ht="15" hidden="false" customHeight="true" outlineLevel="0" collapsed="false">
      <c r="A992" s="3" t="s">
        <v>1995</v>
      </c>
      <c r="B992" s="3" t="s">
        <v>1996</v>
      </c>
      <c r="C992" s="4" t="str">
        <f aca="false">VLOOKUP($B992,'Product Master'!$A$2:$O$5991,7,FALSE())</f>
        <v>Dry Grocery</v>
      </c>
      <c r="D992" s="4" t="str">
        <f aca="false">VLOOKUP($B992,'Product Master'!$A$2:$O$5991,8,FALSE())</f>
        <v>Rice &amp; Grains</v>
      </c>
      <c r="E992" s="4" t="str">
        <f aca="false">VLOOKUP($B992,'Product Master'!$A$2:$O$5991,5,FALSE())</f>
        <v>Kettle Row</v>
      </c>
      <c r="F992" s="4" t="str">
        <f aca="false">VLOOKUP($B992,'Product Master'!$A$2:$O$5991,4,FALSE())</f>
        <v>Kettle Row Couscous, 5 lb</v>
      </c>
      <c r="G992" s="4" t="str">
        <f aca="false">VLOOKUP($B992,'Product Master'!$A$2:$O$5991,9,FALSE())</f>
        <v>5 lb</v>
      </c>
      <c r="H992" s="5" t="s">
        <v>16</v>
      </c>
      <c r="I992" s="6" t="n">
        <f aca="false">VLOOKUP($B992,'Product Master'!$A$2:$O$5991,14,FALSE())</f>
        <v>2.39</v>
      </c>
      <c r="J992" s="7" t="n">
        <f aca="false">VLOOKUP($B992,'Product Master'!$A$2:$O$5991,13,FALSE())</f>
        <v>1</v>
      </c>
      <c r="K992" s="7" t="str">
        <f aca="false">VLOOKUP($B992,'Product Master'!$A$2:$O$5991,11,FALSE())</f>
        <v>N</v>
      </c>
      <c r="L992" s="7" t="str">
        <f aca="false">VLOOKUP($B992,'Product Master'!$A$2:$O$5991,12,FALSE())</f>
        <v>N</v>
      </c>
      <c r="M992" s="3" t="n">
        <v>145</v>
      </c>
      <c r="N992" s="3" t="n">
        <v>35</v>
      </c>
    </row>
    <row r="993" customFormat="false" ht="15" hidden="false" customHeight="true" outlineLevel="0" collapsed="false">
      <c r="A993" s="3" t="s">
        <v>1997</v>
      </c>
      <c r="B993" s="3" t="s">
        <v>1998</v>
      </c>
      <c r="C993" s="4" t="str">
        <f aca="false">VLOOKUP($B993,'Product Master'!$A$2:$O$5991,7,FALSE())</f>
        <v>Dry Grocery</v>
      </c>
      <c r="D993" s="4" t="str">
        <f aca="false">VLOOKUP($B993,'Product Master'!$A$2:$O$5991,8,FALSE())</f>
        <v>Rice &amp; Grains</v>
      </c>
      <c r="E993" s="4" t="str">
        <f aca="false">VLOOKUP($B993,'Product Master'!$A$2:$O$5991,5,FALSE())</f>
        <v>Thrift Row</v>
      </c>
      <c r="F993" s="4" t="str">
        <f aca="false">VLOOKUP($B993,'Product Master'!$A$2:$O$5991,4,FALSE())</f>
        <v>Thrift Row Whole Grain Quinoa, 8 oz</v>
      </c>
      <c r="G993" s="4" t="str">
        <f aca="false">VLOOKUP($B993,'Product Master'!$A$2:$O$5991,9,FALSE())</f>
        <v>8 oz</v>
      </c>
      <c r="H993" s="5" t="s">
        <v>16</v>
      </c>
      <c r="I993" s="6" t="n">
        <f aca="false">VLOOKUP($B993,'Product Master'!$A$2:$O$5991,14,FALSE())</f>
        <v>2.79</v>
      </c>
      <c r="J993" s="7" t="n">
        <f aca="false">VLOOKUP($B993,'Product Master'!$A$2:$O$5991,13,FALSE())</f>
        <v>4</v>
      </c>
      <c r="K993" s="7" t="str">
        <f aca="false">VLOOKUP($B993,'Product Master'!$A$2:$O$5991,11,FALSE())</f>
        <v>Y</v>
      </c>
      <c r="L993" s="7" t="str">
        <f aca="false">VLOOKUP($B993,'Product Master'!$A$2:$O$5991,12,FALSE())</f>
        <v>N</v>
      </c>
      <c r="M993" s="3" t="n">
        <v>46</v>
      </c>
      <c r="N993" s="3" t="n">
        <v>24</v>
      </c>
    </row>
    <row r="994" customFormat="false" ht="15" hidden="false" customHeight="true" outlineLevel="0" collapsed="false">
      <c r="A994" s="3" t="s">
        <v>1999</v>
      </c>
      <c r="B994" s="3" t="s">
        <v>2000</v>
      </c>
      <c r="C994" s="4" t="str">
        <f aca="false">VLOOKUP($B994,'Product Master'!$A$2:$O$5991,7,FALSE())</f>
        <v>Dry Grocery</v>
      </c>
      <c r="D994" s="4" t="str">
        <f aca="false">VLOOKUP($B994,'Product Master'!$A$2:$O$5991,8,FALSE())</f>
        <v>Rice &amp; Grains</v>
      </c>
      <c r="E994" s="4" t="str">
        <f aca="false">VLOOKUP($B994,'Product Master'!$A$2:$O$5991,5,FALSE())</f>
        <v>Orchard Spread</v>
      </c>
      <c r="F994" s="4" t="str">
        <f aca="false">VLOOKUP($B994,'Product Master'!$A$2:$O$5991,4,FALSE())</f>
        <v>Orchard Spread Jasmine Rice, 2 lb</v>
      </c>
      <c r="G994" s="4" t="str">
        <f aca="false">VLOOKUP($B994,'Product Master'!$A$2:$O$5991,9,FALSE())</f>
        <v>2 lb</v>
      </c>
      <c r="H994" s="5" t="s">
        <v>16</v>
      </c>
      <c r="I994" s="6" t="n">
        <f aca="false">VLOOKUP($B994,'Product Master'!$A$2:$O$5991,14,FALSE())</f>
        <v>6.79</v>
      </c>
      <c r="J994" s="7" t="n">
        <f aca="false">VLOOKUP($B994,'Product Master'!$A$2:$O$5991,13,FALSE())</f>
        <v>1</v>
      </c>
      <c r="K994" s="7" t="str">
        <f aca="false">VLOOKUP($B994,'Product Master'!$A$2:$O$5991,11,FALSE())</f>
        <v>N</v>
      </c>
      <c r="L994" s="7" t="str">
        <f aca="false">VLOOKUP($B994,'Product Master'!$A$2:$O$5991,12,FALSE())</f>
        <v>N</v>
      </c>
      <c r="M994" s="3" t="n">
        <v>10</v>
      </c>
      <c r="N994" s="3" t="n">
        <v>29</v>
      </c>
    </row>
    <row r="995" customFormat="false" ht="15" hidden="false" customHeight="true" outlineLevel="0" collapsed="false">
      <c r="A995" s="3" t="s">
        <v>2001</v>
      </c>
      <c r="B995" s="3" t="s">
        <v>2002</v>
      </c>
      <c r="C995" s="4" t="str">
        <f aca="false">VLOOKUP($B995,'Product Master'!$A$2:$O$5991,7,FALSE())</f>
        <v>Dry Grocery</v>
      </c>
      <c r="D995" s="4" t="str">
        <f aca="false">VLOOKUP($B995,'Product Master'!$A$2:$O$5991,8,FALSE())</f>
        <v>Rice &amp; Grains</v>
      </c>
      <c r="E995" s="4" t="str">
        <f aca="false">VLOOKUP($B995,'Product Master'!$A$2:$O$5991,5,FALSE())</f>
        <v>Roastport</v>
      </c>
      <c r="F995" s="4" t="str">
        <f aca="false">VLOOKUP($B995,'Product Master'!$A$2:$O$5991,4,FALSE())</f>
        <v>Roastport Whole Grain Brown Rice, 8 oz</v>
      </c>
      <c r="G995" s="4" t="str">
        <f aca="false">VLOOKUP($B995,'Product Master'!$A$2:$O$5991,9,FALSE())</f>
        <v>8 oz</v>
      </c>
      <c r="H995" s="5" t="s">
        <v>16</v>
      </c>
      <c r="I995" s="6" t="n">
        <f aca="false">VLOOKUP($B995,'Product Master'!$A$2:$O$5991,14,FALSE())</f>
        <v>4.99</v>
      </c>
      <c r="J995" s="7" t="n">
        <f aca="false">VLOOKUP($B995,'Product Master'!$A$2:$O$5991,13,FALSE())</f>
        <v>4</v>
      </c>
      <c r="K995" s="7" t="str">
        <f aca="false">VLOOKUP($B995,'Product Master'!$A$2:$O$5991,11,FALSE())</f>
        <v>N</v>
      </c>
      <c r="L995" s="7" t="str">
        <f aca="false">VLOOKUP($B995,'Product Master'!$A$2:$O$5991,12,FALSE())</f>
        <v>N</v>
      </c>
      <c r="M995" s="3" t="n">
        <v>114</v>
      </c>
      <c r="N995" s="3" t="n">
        <v>32</v>
      </c>
    </row>
    <row r="996" customFormat="false" ht="15" hidden="false" customHeight="true" outlineLevel="0" collapsed="false">
      <c r="A996" s="3" t="s">
        <v>2003</v>
      </c>
      <c r="B996" s="3" t="s">
        <v>2004</v>
      </c>
      <c r="C996" s="4" t="str">
        <f aca="false">VLOOKUP($B996,'Product Master'!$A$2:$O$5991,7,FALSE())</f>
        <v>Dry Grocery</v>
      </c>
      <c r="D996" s="4" t="str">
        <f aca="false">VLOOKUP($B996,'Product Master'!$A$2:$O$5991,8,FALSE())</f>
        <v>Rice &amp; Grains</v>
      </c>
      <c r="E996" s="4" t="str">
        <f aca="false">VLOOKUP($B996,'Product Master'!$A$2:$O$5991,5,FALSE())</f>
        <v>Golden Grain Co.</v>
      </c>
      <c r="F996" s="4" t="str">
        <f aca="false">VLOOKUP($B996,'Product Master'!$A$2:$O$5991,4,FALSE())</f>
        <v>Golden Grain Co. Brown Rice, 5 lb</v>
      </c>
      <c r="G996" s="4" t="str">
        <f aca="false">VLOOKUP($B996,'Product Master'!$A$2:$O$5991,9,FALSE())</f>
        <v>5 lb</v>
      </c>
      <c r="H996" s="5" t="s">
        <v>16</v>
      </c>
      <c r="I996" s="6" t="n">
        <f aca="false">VLOOKUP($B996,'Product Master'!$A$2:$O$5991,14,FALSE())</f>
        <v>6.29</v>
      </c>
      <c r="J996" s="7" t="n">
        <f aca="false">VLOOKUP($B996,'Product Master'!$A$2:$O$5991,13,FALSE())</f>
        <v>24</v>
      </c>
      <c r="K996" s="7" t="str">
        <f aca="false">VLOOKUP($B996,'Product Master'!$A$2:$O$5991,11,FALSE())</f>
        <v>N</v>
      </c>
      <c r="L996" s="7" t="str">
        <f aca="false">VLOOKUP($B996,'Product Master'!$A$2:$O$5991,12,FALSE())</f>
        <v>N</v>
      </c>
      <c r="M996" s="3" t="n">
        <v>23</v>
      </c>
      <c r="N996" s="3" t="n">
        <v>7</v>
      </c>
    </row>
    <row r="997" customFormat="false" ht="15" hidden="false" customHeight="true" outlineLevel="0" collapsed="false">
      <c r="A997" s="3" t="s">
        <v>2005</v>
      </c>
      <c r="B997" s="3" t="s">
        <v>2006</v>
      </c>
      <c r="C997" s="4" t="str">
        <f aca="false">VLOOKUP($B997,'Product Master'!$A$2:$O$5991,7,FALSE())</f>
        <v>Dry Grocery</v>
      </c>
      <c r="D997" s="4" t="str">
        <f aca="false">VLOOKUP($B997,'Product Master'!$A$2:$O$5991,8,FALSE())</f>
        <v>Rice &amp; Grains</v>
      </c>
      <c r="E997" s="4" t="str">
        <f aca="false">VLOOKUP($B997,'Product Master'!$A$2:$O$5991,5,FALSE())</f>
        <v>Redbarn</v>
      </c>
      <c r="F997" s="4" t="str">
        <f aca="false">VLOOKUP($B997,'Product Master'!$A$2:$O$5991,4,FALSE())</f>
        <v>Redbarn Whole Grain Brown Rice, 5 lb</v>
      </c>
      <c r="G997" s="4" t="str">
        <f aca="false">VLOOKUP($B997,'Product Master'!$A$2:$O$5991,9,FALSE())</f>
        <v>5 lb</v>
      </c>
      <c r="H997" s="5" t="s">
        <v>16</v>
      </c>
      <c r="I997" s="6" t="n">
        <f aca="false">VLOOKUP($B997,'Product Master'!$A$2:$O$5991,14,FALSE())</f>
        <v>2.29</v>
      </c>
      <c r="J997" s="7" t="n">
        <f aca="false">VLOOKUP($B997,'Product Master'!$A$2:$O$5991,13,FALSE())</f>
        <v>12</v>
      </c>
      <c r="K997" s="7" t="str">
        <f aca="false">VLOOKUP($B997,'Product Master'!$A$2:$O$5991,11,FALSE())</f>
        <v>N</v>
      </c>
      <c r="L997" s="7" t="str">
        <f aca="false">VLOOKUP($B997,'Product Master'!$A$2:$O$5991,12,FALSE())</f>
        <v>N</v>
      </c>
      <c r="M997" s="3" t="n">
        <v>13</v>
      </c>
      <c r="N997" s="3" t="n">
        <v>13</v>
      </c>
    </row>
    <row r="998" customFormat="false" ht="15" hidden="false" customHeight="true" outlineLevel="0" collapsed="false">
      <c r="A998" s="3" t="s">
        <v>2007</v>
      </c>
      <c r="B998" s="3" t="s">
        <v>2008</v>
      </c>
      <c r="C998" s="4" t="str">
        <f aca="false">VLOOKUP($B998,'Product Master'!$A$2:$O$5991,7,FALSE())</f>
        <v>Dry Grocery</v>
      </c>
      <c r="D998" s="4" t="str">
        <f aca="false">VLOOKUP($B998,'Product Master'!$A$2:$O$5991,8,FALSE())</f>
        <v>Rice &amp; Grains</v>
      </c>
      <c r="E998" s="4" t="str">
        <f aca="false">VLOOKUP($B998,'Product Master'!$A$2:$O$5991,5,FALSE())</f>
        <v>Golden Grain Co.</v>
      </c>
      <c r="F998" s="4" t="str">
        <f aca="false">VLOOKUP($B998,'Product Master'!$A$2:$O$5991,4,FALSE())</f>
        <v>Golden Grain Co. Whole Grain Brown Rice, 2 lb</v>
      </c>
      <c r="G998" s="4" t="str">
        <f aca="false">VLOOKUP($B998,'Product Master'!$A$2:$O$5991,9,FALSE())</f>
        <v>2 lb</v>
      </c>
      <c r="H998" s="5" t="s">
        <v>16</v>
      </c>
      <c r="I998" s="6" t="n">
        <f aca="false">VLOOKUP($B998,'Product Master'!$A$2:$O$5991,14,FALSE())</f>
        <v>7.89</v>
      </c>
      <c r="J998" s="7" t="n">
        <f aca="false">VLOOKUP($B998,'Product Master'!$A$2:$O$5991,13,FALSE())</f>
        <v>1</v>
      </c>
      <c r="K998" s="7" t="str">
        <f aca="false">VLOOKUP($B998,'Product Master'!$A$2:$O$5991,11,FALSE())</f>
        <v>N</v>
      </c>
      <c r="L998" s="7" t="str">
        <f aca="false">VLOOKUP($B998,'Product Master'!$A$2:$O$5991,12,FALSE())</f>
        <v>N</v>
      </c>
      <c r="M998" s="3" t="n">
        <v>37</v>
      </c>
      <c r="N998" s="3" t="n">
        <v>33</v>
      </c>
    </row>
    <row r="999" customFormat="false" ht="15" hidden="false" customHeight="true" outlineLevel="0" collapsed="false">
      <c r="A999" s="3" t="s">
        <v>2009</v>
      </c>
      <c r="B999" s="3" t="s">
        <v>2010</v>
      </c>
      <c r="C999" s="4" t="str">
        <f aca="false">VLOOKUP($B999,'Product Master'!$A$2:$O$5991,7,FALSE())</f>
        <v>Dry Grocery</v>
      </c>
      <c r="D999" s="4" t="str">
        <f aca="false">VLOOKUP($B999,'Product Master'!$A$2:$O$5991,8,FALSE())</f>
        <v>Rice &amp; Grains</v>
      </c>
      <c r="E999" s="4" t="str">
        <f aca="false">VLOOKUP($B999,'Product Master'!$A$2:$O$5991,5,FALSE())</f>
        <v>Nutgrove</v>
      </c>
      <c r="F999" s="4" t="str">
        <f aca="false">VLOOKUP($B999,'Product Master'!$A$2:$O$5991,4,FALSE())</f>
        <v>Nutgrove Instant Rice, 2 lb</v>
      </c>
      <c r="G999" s="4" t="str">
        <f aca="false">VLOOKUP($B999,'Product Master'!$A$2:$O$5991,9,FALSE())</f>
        <v>2 lb</v>
      </c>
      <c r="H999" s="5" t="s">
        <v>16</v>
      </c>
      <c r="I999" s="6" t="n">
        <f aca="false">VLOOKUP($B999,'Product Master'!$A$2:$O$5991,14,FALSE())</f>
        <v>3.79</v>
      </c>
      <c r="J999" s="7" t="n">
        <f aca="false">VLOOKUP($B999,'Product Master'!$A$2:$O$5991,13,FALSE())</f>
        <v>8</v>
      </c>
      <c r="K999" s="7" t="str">
        <f aca="false">VLOOKUP($B999,'Product Master'!$A$2:$O$5991,11,FALSE())</f>
        <v>N</v>
      </c>
      <c r="L999" s="7" t="str">
        <f aca="false">VLOOKUP($B999,'Product Master'!$A$2:$O$5991,12,FALSE())</f>
        <v>N</v>
      </c>
      <c r="M999" s="3" t="n">
        <v>30</v>
      </c>
      <c r="N999" s="3" t="n">
        <v>30</v>
      </c>
    </row>
    <row r="1000" customFormat="false" ht="15" hidden="false" customHeight="true" outlineLevel="0" collapsed="false">
      <c r="A1000" s="3" t="s">
        <v>2011</v>
      </c>
      <c r="B1000" s="3" t="s">
        <v>2012</v>
      </c>
      <c r="C1000" s="4" t="str">
        <f aca="false">VLOOKUP($B1000,'Product Master'!$A$2:$O$5991,7,FALSE())</f>
        <v>Dry Grocery</v>
      </c>
      <c r="D1000" s="4" t="str">
        <f aca="false">VLOOKUP($B1000,'Product Master'!$A$2:$O$5991,8,FALSE())</f>
        <v>Rice &amp; Grains</v>
      </c>
      <c r="E1000" s="4" t="str">
        <f aca="false">VLOOKUP($B1000,'Product Master'!$A$2:$O$5991,5,FALSE())</f>
        <v>Thrift Row</v>
      </c>
      <c r="F1000" s="4" t="str">
        <f aca="false">VLOOKUP($B1000,'Product Master'!$A$2:$O$5991,4,FALSE())</f>
        <v>Thrift Row Whole Grain Instant Rice, 8 oz</v>
      </c>
      <c r="G1000" s="4" t="str">
        <f aca="false">VLOOKUP($B1000,'Product Master'!$A$2:$O$5991,9,FALSE())</f>
        <v>8 oz</v>
      </c>
      <c r="H1000" s="5" t="s">
        <v>16</v>
      </c>
      <c r="I1000" s="6" t="n">
        <f aca="false">VLOOKUP($B1000,'Product Master'!$A$2:$O$5991,14,FALSE())</f>
        <v>5.89</v>
      </c>
      <c r="J1000" s="7" t="n">
        <f aca="false">VLOOKUP($B1000,'Product Master'!$A$2:$O$5991,13,FALSE())</f>
        <v>2</v>
      </c>
      <c r="K1000" s="7" t="str">
        <f aca="false">VLOOKUP($B1000,'Product Master'!$A$2:$O$5991,11,FALSE())</f>
        <v>Y</v>
      </c>
      <c r="L1000" s="7" t="str">
        <f aca="false">VLOOKUP($B1000,'Product Master'!$A$2:$O$5991,12,FALSE())</f>
        <v>N</v>
      </c>
      <c r="M1000" s="3" t="n">
        <v>129</v>
      </c>
      <c r="N1000" s="3" t="n">
        <v>25</v>
      </c>
    </row>
    <row r="1001" customFormat="false" ht="15" hidden="false" customHeight="true" outlineLevel="0" collapsed="false">
      <c r="A1001" s="3" t="s">
        <v>2013</v>
      </c>
      <c r="B1001" s="3" t="s">
        <v>2014</v>
      </c>
      <c r="C1001" s="4" t="str">
        <f aca="false">VLOOKUP($B1001,'Product Master'!$A$2:$O$5991,7,FALSE())</f>
        <v>Dry Grocery</v>
      </c>
      <c r="D1001" s="4" t="str">
        <f aca="false">VLOOKUP($B1001,'Product Master'!$A$2:$O$5991,8,FALSE())</f>
        <v>Rice &amp; Grains</v>
      </c>
      <c r="E1001" s="4" t="str">
        <f aca="false">VLOOKUP($B1001,'Product Master'!$A$2:$O$5991,5,FALSE())</f>
        <v>Golden Grain Co.</v>
      </c>
      <c r="F1001" s="4" t="str">
        <f aca="false">VLOOKUP($B1001,'Product Master'!$A$2:$O$5991,4,FALSE())</f>
        <v>Golden Grain Co. Whole Grain Couscous, 5 lb</v>
      </c>
      <c r="G1001" s="4" t="str">
        <f aca="false">VLOOKUP($B1001,'Product Master'!$A$2:$O$5991,9,FALSE())</f>
        <v>5 lb</v>
      </c>
      <c r="H1001" s="5" t="s">
        <v>16</v>
      </c>
      <c r="I1001" s="6" t="n">
        <f aca="false">VLOOKUP($B1001,'Product Master'!$A$2:$O$5991,14,FALSE())</f>
        <v>2.49</v>
      </c>
      <c r="J1001" s="7" t="n">
        <f aca="false">VLOOKUP($B1001,'Product Master'!$A$2:$O$5991,13,FALSE())</f>
        <v>8</v>
      </c>
      <c r="K1001" s="7" t="str">
        <f aca="false">VLOOKUP($B1001,'Product Master'!$A$2:$O$5991,11,FALSE())</f>
        <v>N</v>
      </c>
      <c r="L1001" s="7" t="str">
        <f aca="false">VLOOKUP($B1001,'Product Master'!$A$2:$O$5991,12,FALSE())</f>
        <v>N</v>
      </c>
      <c r="M1001" s="3" t="n">
        <v>26</v>
      </c>
      <c r="N1001" s="3" t="n">
        <v>25</v>
      </c>
    </row>
    <row r="1002" customFormat="false" ht="15" hidden="false" customHeight="true" outlineLevel="0" collapsed="false">
      <c r="A1002" s="3" t="s">
        <v>2015</v>
      </c>
      <c r="B1002" s="3" t="s">
        <v>2016</v>
      </c>
      <c r="C1002" s="4" t="str">
        <f aca="false">VLOOKUP($B1002,'Product Master'!$A$2:$O$5991,7,FALSE())</f>
        <v>Dry Grocery</v>
      </c>
      <c r="D1002" s="4" t="str">
        <f aca="false">VLOOKUP($B1002,'Product Master'!$A$2:$O$5991,8,FALSE())</f>
        <v>Rice &amp; Grains</v>
      </c>
      <c r="E1002" s="4" t="str">
        <f aca="false">VLOOKUP($B1002,'Product Master'!$A$2:$O$5991,5,FALSE())</f>
        <v>Kettle Row</v>
      </c>
      <c r="F1002" s="4" t="str">
        <f aca="false">VLOOKUP($B1002,'Product Master'!$A$2:$O$5991,4,FALSE())</f>
        <v>Kettle Row Quinoa, 8 oz</v>
      </c>
      <c r="G1002" s="4" t="str">
        <f aca="false">VLOOKUP($B1002,'Product Master'!$A$2:$O$5991,9,FALSE())</f>
        <v>8 oz</v>
      </c>
      <c r="H1002" s="5" t="s">
        <v>16</v>
      </c>
      <c r="I1002" s="6" t="n">
        <f aca="false">VLOOKUP($B1002,'Product Master'!$A$2:$O$5991,14,FALSE())</f>
        <v>4.99</v>
      </c>
      <c r="J1002" s="7" t="n">
        <f aca="false">VLOOKUP($B1002,'Product Master'!$A$2:$O$5991,13,FALSE())</f>
        <v>6</v>
      </c>
      <c r="K1002" s="7" t="str">
        <f aca="false">VLOOKUP($B1002,'Product Master'!$A$2:$O$5991,11,FALSE())</f>
        <v>N</v>
      </c>
      <c r="L1002" s="7" t="str">
        <f aca="false">VLOOKUP($B1002,'Product Master'!$A$2:$O$5991,12,FALSE())</f>
        <v>N</v>
      </c>
      <c r="M1002" s="3" t="n">
        <v>144</v>
      </c>
      <c r="N1002" s="3" t="n">
        <v>4</v>
      </c>
    </row>
    <row r="1003" customFormat="false" ht="15" hidden="false" customHeight="true" outlineLevel="0" collapsed="false">
      <c r="A1003" s="3" t="s">
        <v>2017</v>
      </c>
      <c r="B1003" s="3" t="s">
        <v>2018</v>
      </c>
      <c r="C1003" s="4" t="str">
        <f aca="false">VLOOKUP($B1003,'Product Master'!$A$2:$O$5991,7,FALSE())</f>
        <v>Dry Grocery</v>
      </c>
      <c r="D1003" s="4" t="str">
        <f aca="false">VLOOKUP($B1003,'Product Master'!$A$2:$O$5991,8,FALSE())</f>
        <v>Rice &amp; Grains</v>
      </c>
      <c r="E1003" s="4" t="str">
        <f aca="false">VLOOKUP($B1003,'Product Master'!$A$2:$O$5991,5,FALSE())</f>
        <v>Orchard Spread</v>
      </c>
      <c r="F1003" s="4" t="str">
        <f aca="false">VLOOKUP($B1003,'Product Master'!$A$2:$O$5991,4,FALSE())</f>
        <v>Orchard Spread Whole Grain Jasmine Rice, 8 oz</v>
      </c>
      <c r="G1003" s="4" t="str">
        <f aca="false">VLOOKUP($B1003,'Product Master'!$A$2:$O$5991,9,FALSE())</f>
        <v>8 oz</v>
      </c>
      <c r="H1003" s="5" t="s">
        <v>16</v>
      </c>
      <c r="I1003" s="6" t="n">
        <f aca="false">VLOOKUP($B1003,'Product Master'!$A$2:$O$5991,14,FALSE())</f>
        <v>4.79</v>
      </c>
      <c r="J1003" s="7" t="n">
        <f aca="false">VLOOKUP($B1003,'Product Master'!$A$2:$O$5991,13,FALSE())</f>
        <v>24</v>
      </c>
      <c r="K1003" s="7" t="str">
        <f aca="false">VLOOKUP($B1003,'Product Master'!$A$2:$O$5991,11,FALSE())</f>
        <v>N</v>
      </c>
      <c r="L1003" s="7" t="str">
        <f aca="false">VLOOKUP($B1003,'Product Master'!$A$2:$O$5991,12,FALSE())</f>
        <v>N</v>
      </c>
      <c r="M1003" s="3" t="n">
        <v>106</v>
      </c>
      <c r="N1003" s="3" t="n">
        <v>4</v>
      </c>
    </row>
    <row r="1004" customFormat="false" ht="15" hidden="false" customHeight="true" outlineLevel="0" collapsed="false">
      <c r="A1004" s="3" t="s">
        <v>2019</v>
      </c>
      <c r="B1004" s="3" t="s">
        <v>2020</v>
      </c>
      <c r="C1004" s="4" t="str">
        <f aca="false">VLOOKUP($B1004,'Product Master'!$A$2:$O$5991,7,FALSE())</f>
        <v>Dry Grocery</v>
      </c>
      <c r="D1004" s="4" t="str">
        <f aca="false">VLOOKUP($B1004,'Product Master'!$A$2:$O$5991,8,FALSE())</f>
        <v>Rice &amp; Grains</v>
      </c>
      <c r="E1004" s="4" t="str">
        <f aca="false">VLOOKUP($B1004,'Product Master'!$A$2:$O$5991,5,FALSE())</f>
        <v>Pepperlane</v>
      </c>
      <c r="F1004" s="4" t="str">
        <f aca="false">VLOOKUP($B1004,'Product Master'!$A$2:$O$5991,4,FALSE())</f>
        <v>Pepperlane Brown Rice, 8 oz</v>
      </c>
      <c r="G1004" s="4" t="str">
        <f aca="false">VLOOKUP($B1004,'Product Master'!$A$2:$O$5991,9,FALSE())</f>
        <v>8 oz</v>
      </c>
      <c r="H1004" s="5" t="s">
        <v>16</v>
      </c>
      <c r="I1004" s="6" t="n">
        <f aca="false">VLOOKUP($B1004,'Product Master'!$A$2:$O$5991,14,FALSE())</f>
        <v>7.89</v>
      </c>
      <c r="J1004" s="7" t="n">
        <f aca="false">VLOOKUP($B1004,'Product Master'!$A$2:$O$5991,13,FALSE())</f>
        <v>1</v>
      </c>
      <c r="K1004" s="7" t="str">
        <f aca="false">VLOOKUP($B1004,'Product Master'!$A$2:$O$5991,11,FALSE())</f>
        <v>N</v>
      </c>
      <c r="L1004" s="7" t="str">
        <f aca="false">VLOOKUP($B1004,'Product Master'!$A$2:$O$5991,12,FALSE())</f>
        <v>N</v>
      </c>
      <c r="M1004" s="3" t="n">
        <v>65</v>
      </c>
      <c r="N1004" s="3" t="n">
        <v>6</v>
      </c>
    </row>
    <row r="1005" customFormat="false" ht="15" hidden="false" customHeight="true" outlineLevel="0" collapsed="false">
      <c r="A1005" s="3" t="s">
        <v>2021</v>
      </c>
      <c r="B1005" s="3" t="s">
        <v>2022</v>
      </c>
      <c r="C1005" s="4" t="str">
        <f aca="false">VLOOKUP($B1005,'Product Master'!$A$2:$O$5991,7,FALSE())</f>
        <v>Dry Grocery</v>
      </c>
      <c r="D1005" s="4" t="str">
        <f aca="false">VLOOKUP($B1005,'Product Master'!$A$2:$O$5991,8,FALSE())</f>
        <v>Rice &amp; Grains</v>
      </c>
      <c r="E1005" s="4" t="str">
        <f aca="false">VLOOKUP($B1005,'Product Master'!$A$2:$O$5991,5,FALSE())</f>
        <v>Redbarn</v>
      </c>
      <c r="F1005" s="4" t="str">
        <f aca="false">VLOOKUP($B1005,'Product Master'!$A$2:$O$5991,4,FALSE())</f>
        <v>Redbarn Whole Grain Basmati Rice, 8 oz</v>
      </c>
      <c r="G1005" s="4" t="str">
        <f aca="false">VLOOKUP($B1005,'Product Master'!$A$2:$O$5991,9,FALSE())</f>
        <v>8 oz</v>
      </c>
      <c r="H1005" s="5" t="s">
        <v>16</v>
      </c>
      <c r="I1005" s="6" t="n">
        <f aca="false">VLOOKUP($B1005,'Product Master'!$A$2:$O$5991,14,FALSE())</f>
        <v>4.79</v>
      </c>
      <c r="J1005" s="7" t="n">
        <f aca="false">VLOOKUP($B1005,'Product Master'!$A$2:$O$5991,13,FALSE())</f>
        <v>2</v>
      </c>
      <c r="K1005" s="7" t="str">
        <f aca="false">VLOOKUP($B1005,'Product Master'!$A$2:$O$5991,11,FALSE())</f>
        <v>N</v>
      </c>
      <c r="L1005" s="7" t="str">
        <f aca="false">VLOOKUP($B1005,'Product Master'!$A$2:$O$5991,12,FALSE())</f>
        <v>N</v>
      </c>
      <c r="M1005" s="3" t="n">
        <v>50</v>
      </c>
      <c r="N1005" s="3" t="n">
        <v>31</v>
      </c>
    </row>
    <row r="1006" customFormat="false" ht="15" hidden="false" customHeight="true" outlineLevel="0" collapsed="false">
      <c r="A1006" s="3" t="s">
        <v>2023</v>
      </c>
      <c r="B1006" s="3" t="s">
        <v>2024</v>
      </c>
      <c r="C1006" s="4" t="str">
        <f aca="false">VLOOKUP($B1006,'Product Master'!$A$2:$O$5991,7,FALSE())</f>
        <v>Dry Grocery</v>
      </c>
      <c r="D1006" s="4" t="str">
        <f aca="false">VLOOKUP($B1006,'Product Master'!$A$2:$O$5991,8,FALSE())</f>
        <v>Rice &amp; Grains</v>
      </c>
      <c r="E1006" s="4" t="str">
        <f aca="false">VLOOKUP($B1006,'Product Master'!$A$2:$O$5991,5,FALSE())</f>
        <v>Nutgrove</v>
      </c>
      <c r="F1006" s="4" t="str">
        <f aca="false">VLOOKUP($B1006,'Product Master'!$A$2:$O$5991,4,FALSE())</f>
        <v>Nutgrove Whole Grain Brown Rice, 5 lb</v>
      </c>
      <c r="G1006" s="4" t="str">
        <f aca="false">VLOOKUP($B1006,'Product Master'!$A$2:$O$5991,9,FALSE())</f>
        <v>5 lb</v>
      </c>
      <c r="H1006" s="5" t="s">
        <v>16</v>
      </c>
      <c r="I1006" s="6" t="n">
        <f aca="false">VLOOKUP($B1006,'Product Master'!$A$2:$O$5991,14,FALSE())</f>
        <v>7.39</v>
      </c>
      <c r="J1006" s="7" t="n">
        <f aca="false">VLOOKUP($B1006,'Product Master'!$A$2:$O$5991,13,FALSE())</f>
        <v>1</v>
      </c>
      <c r="K1006" s="7" t="str">
        <f aca="false">VLOOKUP($B1006,'Product Master'!$A$2:$O$5991,11,FALSE())</f>
        <v>N</v>
      </c>
      <c r="L1006" s="7" t="str">
        <f aca="false">VLOOKUP($B1006,'Product Master'!$A$2:$O$5991,12,FALSE())</f>
        <v>N</v>
      </c>
      <c r="M1006" s="3" t="n">
        <v>33</v>
      </c>
      <c r="N1006" s="3" t="n">
        <v>21</v>
      </c>
    </row>
    <row r="1007" customFormat="false" ht="15" hidden="false" customHeight="true" outlineLevel="0" collapsed="false">
      <c r="A1007" s="3" t="s">
        <v>2025</v>
      </c>
      <c r="B1007" s="3" t="s">
        <v>2026</v>
      </c>
      <c r="C1007" s="4" t="str">
        <f aca="false">VLOOKUP($B1007,'Product Master'!$A$2:$O$5991,7,FALSE())</f>
        <v>Dry Grocery</v>
      </c>
      <c r="D1007" s="4" t="str">
        <f aca="false">VLOOKUP($B1007,'Product Master'!$A$2:$O$5991,8,FALSE())</f>
        <v>Rice &amp; Grains</v>
      </c>
      <c r="E1007" s="4" t="str">
        <f aca="false">VLOOKUP($B1007,'Product Master'!$A$2:$O$5991,5,FALSE())</f>
        <v>Wheatstone</v>
      </c>
      <c r="F1007" s="4" t="str">
        <f aca="false">VLOOKUP($B1007,'Product Master'!$A$2:$O$5991,4,FALSE())</f>
        <v>Wheatstone Brown Rice, 2 lb</v>
      </c>
      <c r="G1007" s="4" t="str">
        <f aca="false">VLOOKUP($B1007,'Product Master'!$A$2:$O$5991,9,FALSE())</f>
        <v>2 lb</v>
      </c>
      <c r="H1007" s="5" t="s">
        <v>16</v>
      </c>
      <c r="I1007" s="6" t="n">
        <f aca="false">VLOOKUP($B1007,'Product Master'!$A$2:$O$5991,14,FALSE())</f>
        <v>3.99</v>
      </c>
      <c r="J1007" s="7" t="n">
        <f aca="false">VLOOKUP($B1007,'Product Master'!$A$2:$O$5991,13,FALSE())</f>
        <v>2</v>
      </c>
      <c r="K1007" s="7" t="str">
        <f aca="false">VLOOKUP($B1007,'Product Master'!$A$2:$O$5991,11,FALSE())</f>
        <v>N</v>
      </c>
      <c r="L1007" s="7" t="str">
        <f aca="false">VLOOKUP($B1007,'Product Master'!$A$2:$O$5991,12,FALSE())</f>
        <v>N</v>
      </c>
      <c r="M1007" s="3" t="n">
        <v>10</v>
      </c>
      <c r="N1007" s="3" t="n">
        <v>35</v>
      </c>
    </row>
    <row r="1008" customFormat="false" ht="15" hidden="false" customHeight="true" outlineLevel="0" collapsed="false">
      <c r="A1008" s="3" t="s">
        <v>2027</v>
      </c>
      <c r="B1008" s="3" t="s">
        <v>2028</v>
      </c>
      <c r="C1008" s="4" t="str">
        <f aca="false">VLOOKUP($B1008,'Product Master'!$A$2:$O$5991,7,FALSE())</f>
        <v>Dry Grocery</v>
      </c>
      <c r="D1008" s="4" t="str">
        <f aca="false">VLOOKUP($B1008,'Product Master'!$A$2:$O$5991,8,FALSE())</f>
        <v>Rice &amp; Grains</v>
      </c>
      <c r="E1008" s="4" t="str">
        <f aca="false">VLOOKUP($B1008,'Product Master'!$A$2:$O$5991,5,FALSE())</f>
        <v>Roastport</v>
      </c>
      <c r="F1008" s="4" t="str">
        <f aca="false">VLOOKUP($B1008,'Product Master'!$A$2:$O$5991,4,FALSE())</f>
        <v>Roastport Brown Rice, 2 lb</v>
      </c>
      <c r="G1008" s="4" t="str">
        <f aca="false">VLOOKUP($B1008,'Product Master'!$A$2:$O$5991,9,FALSE())</f>
        <v>2 lb</v>
      </c>
      <c r="H1008" s="5" t="s">
        <v>16</v>
      </c>
      <c r="I1008" s="6" t="n">
        <f aca="false">VLOOKUP($B1008,'Product Master'!$A$2:$O$5991,14,FALSE())</f>
        <v>3.89</v>
      </c>
      <c r="J1008" s="7" t="n">
        <f aca="false">VLOOKUP($B1008,'Product Master'!$A$2:$O$5991,13,FALSE())</f>
        <v>1</v>
      </c>
      <c r="K1008" s="7" t="str">
        <f aca="false">VLOOKUP($B1008,'Product Master'!$A$2:$O$5991,11,FALSE())</f>
        <v>N</v>
      </c>
      <c r="L1008" s="7" t="str">
        <f aca="false">VLOOKUP($B1008,'Product Master'!$A$2:$O$5991,12,FALSE())</f>
        <v>N</v>
      </c>
      <c r="M1008" s="3" t="n">
        <v>23</v>
      </c>
      <c r="N1008" s="3" t="n">
        <v>11</v>
      </c>
    </row>
    <row r="1009" customFormat="false" ht="15" hidden="false" customHeight="true" outlineLevel="0" collapsed="false">
      <c r="A1009" s="3" t="s">
        <v>2029</v>
      </c>
      <c r="B1009" s="3" t="s">
        <v>2030</v>
      </c>
      <c r="C1009" s="4" t="str">
        <f aca="false">VLOOKUP($B1009,'Product Master'!$A$2:$O$5991,7,FALSE())</f>
        <v>Dry Grocery</v>
      </c>
      <c r="D1009" s="4" t="str">
        <f aca="false">VLOOKUP($B1009,'Product Master'!$A$2:$O$5991,8,FALSE())</f>
        <v>Rice &amp; Grains</v>
      </c>
      <c r="E1009" s="4" t="str">
        <f aca="false">VLOOKUP($B1009,'Product Master'!$A$2:$O$5991,5,FALSE())</f>
        <v>Wheatstone</v>
      </c>
      <c r="F1009" s="4" t="str">
        <f aca="false">VLOOKUP($B1009,'Product Master'!$A$2:$O$5991,4,FALSE())</f>
        <v>Wheatstone Basmati Rice, 2 lb</v>
      </c>
      <c r="G1009" s="4" t="str">
        <f aca="false">VLOOKUP($B1009,'Product Master'!$A$2:$O$5991,9,FALSE())</f>
        <v>2 lb</v>
      </c>
      <c r="H1009" s="5" t="s">
        <v>16</v>
      </c>
      <c r="I1009" s="6" t="n">
        <f aca="false">VLOOKUP($B1009,'Product Master'!$A$2:$O$5991,14,FALSE())</f>
        <v>4.89</v>
      </c>
      <c r="J1009" s="7" t="n">
        <f aca="false">VLOOKUP($B1009,'Product Master'!$A$2:$O$5991,13,FALSE())</f>
        <v>4</v>
      </c>
      <c r="K1009" s="7" t="str">
        <f aca="false">VLOOKUP($B1009,'Product Master'!$A$2:$O$5991,11,FALSE())</f>
        <v>N</v>
      </c>
      <c r="L1009" s="7" t="str">
        <f aca="false">VLOOKUP($B1009,'Product Master'!$A$2:$O$5991,12,FALSE())</f>
        <v>N</v>
      </c>
      <c r="M1009" s="3" t="n">
        <v>87</v>
      </c>
      <c r="N1009" s="3" t="n">
        <v>18</v>
      </c>
    </row>
    <row r="1010" customFormat="false" ht="15" hidden="false" customHeight="true" outlineLevel="0" collapsed="false">
      <c r="A1010" s="3" t="s">
        <v>2031</v>
      </c>
      <c r="B1010" s="3" t="s">
        <v>2032</v>
      </c>
      <c r="C1010" s="4" t="str">
        <f aca="false">VLOOKUP($B1010,'Product Master'!$A$2:$O$5991,7,FALSE())</f>
        <v>Dry Grocery</v>
      </c>
      <c r="D1010" s="4" t="str">
        <f aca="false">VLOOKUP($B1010,'Product Master'!$A$2:$O$5991,8,FALSE())</f>
        <v>Rice &amp; Grains</v>
      </c>
      <c r="E1010" s="4" t="str">
        <f aca="false">VLOOKUP($B1010,'Product Master'!$A$2:$O$5991,5,FALSE())</f>
        <v>Nutgrove</v>
      </c>
      <c r="F1010" s="4" t="str">
        <f aca="false">VLOOKUP($B1010,'Product Master'!$A$2:$O$5991,4,FALSE())</f>
        <v>Nutgrove Basmati Rice, 2 lb</v>
      </c>
      <c r="G1010" s="4" t="str">
        <f aca="false">VLOOKUP($B1010,'Product Master'!$A$2:$O$5991,9,FALSE())</f>
        <v>2 lb</v>
      </c>
      <c r="H1010" s="5" t="s">
        <v>16</v>
      </c>
      <c r="I1010" s="6" t="n">
        <f aca="false">VLOOKUP($B1010,'Product Master'!$A$2:$O$5991,14,FALSE())</f>
        <v>4.39</v>
      </c>
      <c r="J1010" s="7" t="n">
        <f aca="false">VLOOKUP($B1010,'Product Master'!$A$2:$O$5991,13,FALSE())</f>
        <v>12</v>
      </c>
      <c r="K1010" s="7" t="str">
        <f aca="false">VLOOKUP($B1010,'Product Master'!$A$2:$O$5991,11,FALSE())</f>
        <v>N</v>
      </c>
      <c r="L1010" s="7" t="str">
        <f aca="false">VLOOKUP($B1010,'Product Master'!$A$2:$O$5991,12,FALSE())</f>
        <v>N</v>
      </c>
      <c r="M1010" s="3" t="n">
        <v>52</v>
      </c>
      <c r="N1010" s="3" t="n">
        <v>13</v>
      </c>
    </row>
    <row r="1011" customFormat="false" ht="15" hidden="false" customHeight="true" outlineLevel="0" collapsed="false">
      <c r="A1011" s="3" t="s">
        <v>2033</v>
      </c>
      <c r="B1011" s="3" t="s">
        <v>2034</v>
      </c>
      <c r="C1011" s="4" t="str">
        <f aca="false">VLOOKUP($B1011,'Product Master'!$A$2:$O$5991,7,FALSE())</f>
        <v>Dry Grocery</v>
      </c>
      <c r="D1011" s="4" t="str">
        <f aca="false">VLOOKUP($B1011,'Product Master'!$A$2:$O$5991,8,FALSE())</f>
        <v>Rice &amp; Grains</v>
      </c>
      <c r="E1011" s="4" t="str">
        <f aca="false">VLOOKUP($B1011,'Product Master'!$A$2:$O$5991,5,FALSE())</f>
        <v>Pepperlane</v>
      </c>
      <c r="F1011" s="4" t="str">
        <f aca="false">VLOOKUP($B1011,'Product Master'!$A$2:$O$5991,4,FALSE())</f>
        <v>Pepperlane Basmati Rice, 8 oz</v>
      </c>
      <c r="G1011" s="4" t="str">
        <f aca="false">VLOOKUP($B1011,'Product Master'!$A$2:$O$5991,9,FALSE())</f>
        <v>8 oz</v>
      </c>
      <c r="H1011" s="5" t="s">
        <v>16</v>
      </c>
      <c r="I1011" s="6" t="n">
        <f aca="false">VLOOKUP($B1011,'Product Master'!$A$2:$O$5991,14,FALSE())</f>
        <v>6.49</v>
      </c>
      <c r="J1011" s="7" t="n">
        <f aca="false">VLOOKUP($B1011,'Product Master'!$A$2:$O$5991,13,FALSE())</f>
        <v>12</v>
      </c>
      <c r="K1011" s="7" t="str">
        <f aca="false">VLOOKUP($B1011,'Product Master'!$A$2:$O$5991,11,FALSE())</f>
        <v>N</v>
      </c>
      <c r="L1011" s="7" t="str">
        <f aca="false">VLOOKUP($B1011,'Product Master'!$A$2:$O$5991,12,FALSE())</f>
        <v>N</v>
      </c>
      <c r="M1011" s="3" t="n">
        <v>35</v>
      </c>
      <c r="N1011" s="3" t="n">
        <v>9</v>
      </c>
    </row>
    <row r="1012" customFormat="false" ht="15" hidden="false" customHeight="true" outlineLevel="0" collapsed="false">
      <c r="A1012" s="3" t="s">
        <v>2035</v>
      </c>
      <c r="B1012" s="3" t="s">
        <v>2036</v>
      </c>
      <c r="C1012" s="4" t="str">
        <f aca="false">VLOOKUP($B1012,'Product Master'!$A$2:$O$5991,7,FALSE())</f>
        <v>Dry Grocery</v>
      </c>
      <c r="D1012" s="4" t="str">
        <f aca="false">VLOOKUP($B1012,'Product Master'!$A$2:$O$5991,8,FALSE())</f>
        <v>Rice &amp; Grains</v>
      </c>
      <c r="E1012" s="4" t="str">
        <f aca="false">VLOOKUP($B1012,'Product Master'!$A$2:$O$5991,5,FALSE())</f>
        <v>Harborline</v>
      </c>
      <c r="F1012" s="4" t="str">
        <f aca="false">VLOOKUP($B1012,'Product Master'!$A$2:$O$5991,4,FALSE())</f>
        <v>Harborline Whole Grain Basmati Rice, 2 lb</v>
      </c>
      <c r="G1012" s="4" t="str">
        <f aca="false">VLOOKUP($B1012,'Product Master'!$A$2:$O$5991,9,FALSE())</f>
        <v>2 lb</v>
      </c>
      <c r="H1012" s="5" t="s">
        <v>16</v>
      </c>
      <c r="I1012" s="6" t="n">
        <f aca="false">VLOOKUP($B1012,'Product Master'!$A$2:$O$5991,14,FALSE())</f>
        <v>7.39</v>
      </c>
      <c r="J1012" s="7" t="n">
        <f aca="false">VLOOKUP($B1012,'Product Master'!$A$2:$O$5991,13,FALSE())</f>
        <v>2</v>
      </c>
      <c r="K1012" s="7" t="str">
        <f aca="false">VLOOKUP($B1012,'Product Master'!$A$2:$O$5991,11,FALSE())</f>
        <v>Y</v>
      </c>
      <c r="L1012" s="7" t="str">
        <f aca="false">VLOOKUP($B1012,'Product Master'!$A$2:$O$5991,12,FALSE())</f>
        <v>N</v>
      </c>
      <c r="M1012" s="3" t="n">
        <v>67</v>
      </c>
      <c r="N1012" s="3" t="n">
        <v>22</v>
      </c>
    </row>
    <row r="1013" customFormat="false" ht="15" hidden="false" customHeight="true" outlineLevel="0" collapsed="false">
      <c r="A1013" s="3" t="s">
        <v>2037</v>
      </c>
      <c r="B1013" s="3" t="s">
        <v>2038</v>
      </c>
      <c r="C1013" s="4" t="str">
        <f aca="false">VLOOKUP($B1013,'Product Master'!$A$2:$O$5991,7,FALSE())</f>
        <v>Dry Grocery</v>
      </c>
      <c r="D1013" s="4" t="str">
        <f aca="false">VLOOKUP($B1013,'Product Master'!$A$2:$O$5991,8,FALSE())</f>
        <v>Rice &amp; Grains</v>
      </c>
      <c r="E1013" s="4" t="str">
        <f aca="false">VLOOKUP($B1013,'Product Master'!$A$2:$O$5991,5,FALSE())</f>
        <v>Wheatstone</v>
      </c>
      <c r="F1013" s="4" t="str">
        <f aca="false">VLOOKUP($B1013,'Product Master'!$A$2:$O$5991,4,FALSE())</f>
        <v>Wheatstone Basmati Rice, 5 lb</v>
      </c>
      <c r="G1013" s="4" t="str">
        <f aca="false">VLOOKUP($B1013,'Product Master'!$A$2:$O$5991,9,FALSE())</f>
        <v>5 lb</v>
      </c>
      <c r="H1013" s="5" t="s">
        <v>16</v>
      </c>
      <c r="I1013" s="6" t="n">
        <f aca="false">VLOOKUP($B1013,'Product Master'!$A$2:$O$5991,14,FALSE())</f>
        <v>3.39</v>
      </c>
      <c r="J1013" s="7" t="n">
        <f aca="false">VLOOKUP($B1013,'Product Master'!$A$2:$O$5991,13,FALSE())</f>
        <v>2</v>
      </c>
      <c r="K1013" s="7" t="str">
        <f aca="false">VLOOKUP($B1013,'Product Master'!$A$2:$O$5991,11,FALSE())</f>
        <v>N</v>
      </c>
      <c r="L1013" s="7" t="str">
        <f aca="false">VLOOKUP($B1013,'Product Master'!$A$2:$O$5991,12,FALSE())</f>
        <v>N</v>
      </c>
      <c r="M1013" s="3" t="n">
        <v>63</v>
      </c>
      <c r="N1013" s="3" t="n">
        <v>7</v>
      </c>
    </row>
    <row r="1014" customFormat="false" ht="15" hidden="false" customHeight="true" outlineLevel="0" collapsed="false">
      <c r="A1014" s="3" t="s">
        <v>2039</v>
      </c>
      <c r="B1014" s="3" t="s">
        <v>2040</v>
      </c>
      <c r="C1014" s="4" t="str">
        <f aca="false">VLOOKUP($B1014,'Product Master'!$A$2:$O$5991,7,FALSE())</f>
        <v>Dry Grocery</v>
      </c>
      <c r="D1014" s="4" t="str">
        <f aca="false">VLOOKUP($B1014,'Product Master'!$A$2:$O$5991,8,FALSE())</f>
        <v>Rice &amp; Grains</v>
      </c>
      <c r="E1014" s="4" t="str">
        <f aca="false">VLOOKUP($B1014,'Product Master'!$A$2:$O$5991,5,FALSE())</f>
        <v>Roastport</v>
      </c>
      <c r="F1014" s="4" t="str">
        <f aca="false">VLOOKUP($B1014,'Product Master'!$A$2:$O$5991,4,FALSE())</f>
        <v>Roastport Quinoa, 5 lb</v>
      </c>
      <c r="G1014" s="4" t="str">
        <f aca="false">VLOOKUP($B1014,'Product Master'!$A$2:$O$5991,9,FALSE())</f>
        <v>5 lb</v>
      </c>
      <c r="H1014" s="5" t="s">
        <v>16</v>
      </c>
      <c r="I1014" s="6" t="n">
        <f aca="false">VLOOKUP($B1014,'Product Master'!$A$2:$O$5991,14,FALSE())</f>
        <v>4.79</v>
      </c>
      <c r="J1014" s="7" t="n">
        <f aca="false">VLOOKUP($B1014,'Product Master'!$A$2:$O$5991,13,FALSE())</f>
        <v>12</v>
      </c>
      <c r="K1014" s="7" t="str">
        <f aca="false">VLOOKUP($B1014,'Product Master'!$A$2:$O$5991,11,FALSE())</f>
        <v>N</v>
      </c>
      <c r="L1014" s="7" t="str">
        <f aca="false">VLOOKUP($B1014,'Product Master'!$A$2:$O$5991,12,FALSE())</f>
        <v>N</v>
      </c>
      <c r="M1014" s="3" t="n">
        <v>20</v>
      </c>
      <c r="N1014" s="3" t="n">
        <v>20</v>
      </c>
    </row>
    <row r="1015" customFormat="false" ht="15" hidden="false" customHeight="true" outlineLevel="0" collapsed="false">
      <c r="A1015" s="3" t="s">
        <v>2041</v>
      </c>
      <c r="B1015" s="3" t="s">
        <v>2042</v>
      </c>
      <c r="C1015" s="4" t="str">
        <f aca="false">VLOOKUP($B1015,'Product Master'!$A$2:$O$5991,7,FALSE())</f>
        <v>Dry Grocery</v>
      </c>
      <c r="D1015" s="4" t="str">
        <f aca="false">VLOOKUP($B1015,'Product Master'!$A$2:$O$5991,8,FALSE())</f>
        <v>Rice &amp; Grains</v>
      </c>
      <c r="E1015" s="4" t="str">
        <f aca="false">VLOOKUP($B1015,'Product Master'!$A$2:$O$5991,5,FALSE())</f>
        <v>Pepperlane</v>
      </c>
      <c r="F1015" s="4" t="str">
        <f aca="false">VLOOKUP($B1015,'Product Master'!$A$2:$O$5991,4,FALSE())</f>
        <v>Pepperlane Whole Grain Couscous, 5 lb</v>
      </c>
      <c r="G1015" s="4" t="str">
        <f aca="false">VLOOKUP($B1015,'Product Master'!$A$2:$O$5991,9,FALSE())</f>
        <v>5 lb</v>
      </c>
      <c r="H1015" s="5" t="s">
        <v>16</v>
      </c>
      <c r="I1015" s="6" t="n">
        <f aca="false">VLOOKUP($B1015,'Product Master'!$A$2:$O$5991,14,FALSE())</f>
        <v>5.89</v>
      </c>
      <c r="J1015" s="7" t="n">
        <f aca="false">VLOOKUP($B1015,'Product Master'!$A$2:$O$5991,13,FALSE())</f>
        <v>2</v>
      </c>
      <c r="K1015" s="7" t="str">
        <f aca="false">VLOOKUP($B1015,'Product Master'!$A$2:$O$5991,11,FALSE())</f>
        <v>N</v>
      </c>
      <c r="L1015" s="7" t="str">
        <f aca="false">VLOOKUP($B1015,'Product Master'!$A$2:$O$5991,12,FALSE())</f>
        <v>N</v>
      </c>
      <c r="M1015" s="3" t="n">
        <v>77</v>
      </c>
      <c r="N1015" s="3" t="n">
        <v>39</v>
      </c>
    </row>
    <row r="1016" customFormat="false" ht="15" hidden="false" customHeight="true" outlineLevel="0" collapsed="false">
      <c r="A1016" s="3" t="s">
        <v>2043</v>
      </c>
      <c r="B1016" s="3" t="s">
        <v>2044</v>
      </c>
      <c r="C1016" s="4" t="str">
        <f aca="false">VLOOKUP($B1016,'Product Master'!$A$2:$O$5991,7,FALSE())</f>
        <v>Dry Grocery</v>
      </c>
      <c r="D1016" s="4" t="str">
        <f aca="false">VLOOKUP($B1016,'Product Master'!$A$2:$O$5991,8,FALSE())</f>
        <v>Rice &amp; Grains</v>
      </c>
      <c r="E1016" s="4" t="str">
        <f aca="false">VLOOKUP($B1016,'Product Master'!$A$2:$O$5991,5,FALSE())</f>
        <v>Thrift Row</v>
      </c>
      <c r="F1016" s="4" t="str">
        <f aca="false">VLOOKUP($B1016,'Product Master'!$A$2:$O$5991,4,FALSE())</f>
        <v>Thrift Row Jasmine Rice, 8 oz</v>
      </c>
      <c r="G1016" s="4" t="str">
        <f aca="false">VLOOKUP($B1016,'Product Master'!$A$2:$O$5991,9,FALSE())</f>
        <v>8 oz</v>
      </c>
      <c r="H1016" s="5" t="s">
        <v>16</v>
      </c>
      <c r="I1016" s="6" t="n">
        <f aca="false">VLOOKUP($B1016,'Product Master'!$A$2:$O$5991,14,FALSE())</f>
        <v>3.39</v>
      </c>
      <c r="J1016" s="7" t="n">
        <f aca="false">VLOOKUP($B1016,'Product Master'!$A$2:$O$5991,13,FALSE())</f>
        <v>1</v>
      </c>
      <c r="K1016" s="7" t="str">
        <f aca="false">VLOOKUP($B1016,'Product Master'!$A$2:$O$5991,11,FALSE())</f>
        <v>Y</v>
      </c>
      <c r="L1016" s="7" t="str">
        <f aca="false">VLOOKUP($B1016,'Product Master'!$A$2:$O$5991,12,FALSE())</f>
        <v>N</v>
      </c>
      <c r="M1016" s="3" t="n">
        <v>79</v>
      </c>
      <c r="N1016" s="3" t="n">
        <v>19</v>
      </c>
    </row>
    <row r="1017" customFormat="false" ht="15" hidden="false" customHeight="true" outlineLevel="0" collapsed="false">
      <c r="A1017" s="3" t="s">
        <v>2045</v>
      </c>
      <c r="B1017" s="3" t="s">
        <v>2046</v>
      </c>
      <c r="C1017" s="4" t="str">
        <f aca="false">VLOOKUP($B1017,'Product Master'!$A$2:$O$5991,7,FALSE())</f>
        <v>Dry Grocery</v>
      </c>
      <c r="D1017" s="4" t="str">
        <f aca="false">VLOOKUP($B1017,'Product Master'!$A$2:$O$5991,8,FALSE())</f>
        <v>Rice &amp; Grains</v>
      </c>
      <c r="E1017" s="4" t="str">
        <f aca="false">VLOOKUP($B1017,'Product Master'!$A$2:$O$5991,5,FALSE())</f>
        <v>Redbarn</v>
      </c>
      <c r="F1017" s="4" t="str">
        <f aca="false">VLOOKUP($B1017,'Product Master'!$A$2:$O$5991,4,FALSE())</f>
        <v>Redbarn Whole Grain Quinoa, 2 lb</v>
      </c>
      <c r="G1017" s="4" t="str">
        <f aca="false">VLOOKUP($B1017,'Product Master'!$A$2:$O$5991,9,FALSE())</f>
        <v>2 lb</v>
      </c>
      <c r="H1017" s="5" t="s">
        <v>16</v>
      </c>
      <c r="I1017" s="6" t="n">
        <f aca="false">VLOOKUP($B1017,'Product Master'!$A$2:$O$5991,14,FALSE())</f>
        <v>2.99</v>
      </c>
      <c r="J1017" s="7" t="n">
        <f aca="false">VLOOKUP($B1017,'Product Master'!$A$2:$O$5991,13,FALSE())</f>
        <v>12</v>
      </c>
      <c r="K1017" s="7" t="str">
        <f aca="false">VLOOKUP($B1017,'Product Master'!$A$2:$O$5991,11,FALSE())</f>
        <v>N</v>
      </c>
      <c r="L1017" s="7" t="str">
        <f aca="false">VLOOKUP($B1017,'Product Master'!$A$2:$O$5991,12,FALSE())</f>
        <v>N</v>
      </c>
      <c r="M1017" s="3" t="n">
        <v>117</v>
      </c>
      <c r="N1017" s="3" t="n">
        <v>25</v>
      </c>
    </row>
    <row r="1018" customFormat="false" ht="15" hidden="false" customHeight="true" outlineLevel="0" collapsed="false">
      <c r="A1018" s="3" t="s">
        <v>2047</v>
      </c>
      <c r="B1018" s="3" t="s">
        <v>2048</v>
      </c>
      <c r="C1018" s="4" t="str">
        <f aca="false">VLOOKUP($B1018,'Product Master'!$A$2:$O$5991,7,FALSE())</f>
        <v>Dry Grocery</v>
      </c>
      <c r="D1018" s="4" t="str">
        <f aca="false">VLOOKUP($B1018,'Product Master'!$A$2:$O$5991,8,FALSE())</f>
        <v>Rice &amp; Grains</v>
      </c>
      <c r="E1018" s="4" t="str">
        <f aca="false">VLOOKUP($B1018,'Product Master'!$A$2:$O$5991,5,FALSE())</f>
        <v>Pepperlane</v>
      </c>
      <c r="F1018" s="4" t="str">
        <f aca="false">VLOOKUP($B1018,'Product Master'!$A$2:$O$5991,4,FALSE())</f>
        <v>Pepperlane Jasmine Rice, 2 lb</v>
      </c>
      <c r="G1018" s="4" t="str">
        <f aca="false">VLOOKUP($B1018,'Product Master'!$A$2:$O$5991,9,FALSE())</f>
        <v>2 lb</v>
      </c>
      <c r="H1018" s="5" t="s">
        <v>16</v>
      </c>
      <c r="I1018" s="6" t="n">
        <f aca="false">VLOOKUP($B1018,'Product Master'!$A$2:$O$5991,14,FALSE())</f>
        <v>5.39</v>
      </c>
      <c r="J1018" s="7" t="n">
        <f aca="false">VLOOKUP($B1018,'Product Master'!$A$2:$O$5991,13,FALSE())</f>
        <v>6</v>
      </c>
      <c r="K1018" s="7" t="str">
        <f aca="false">VLOOKUP($B1018,'Product Master'!$A$2:$O$5991,11,FALSE())</f>
        <v>N</v>
      </c>
      <c r="L1018" s="7" t="str">
        <f aca="false">VLOOKUP($B1018,'Product Master'!$A$2:$O$5991,12,FALSE())</f>
        <v>N</v>
      </c>
      <c r="M1018" s="3" t="n">
        <v>53</v>
      </c>
      <c r="N1018" s="3" t="n">
        <v>22</v>
      </c>
    </row>
    <row r="1019" customFormat="false" ht="15" hidden="false" customHeight="true" outlineLevel="0" collapsed="false">
      <c r="A1019" s="3" t="s">
        <v>2049</v>
      </c>
      <c r="B1019" s="3" t="s">
        <v>2050</v>
      </c>
      <c r="C1019" s="4" t="str">
        <f aca="false">VLOOKUP($B1019,'Product Master'!$A$2:$O$5991,7,FALSE())</f>
        <v>Dry Grocery</v>
      </c>
      <c r="D1019" s="4" t="str">
        <f aca="false">VLOOKUP($B1019,'Product Master'!$A$2:$O$5991,8,FALSE())</f>
        <v>Rice &amp; Grains</v>
      </c>
      <c r="E1019" s="4" t="str">
        <f aca="false">VLOOKUP($B1019,'Product Master'!$A$2:$O$5991,5,FALSE())</f>
        <v>Pepperlane</v>
      </c>
      <c r="F1019" s="4" t="str">
        <f aca="false">VLOOKUP($B1019,'Product Master'!$A$2:$O$5991,4,FALSE())</f>
        <v>Pepperlane Instant Rice, 2 lb</v>
      </c>
      <c r="G1019" s="4" t="str">
        <f aca="false">VLOOKUP($B1019,'Product Master'!$A$2:$O$5991,9,FALSE())</f>
        <v>2 lb</v>
      </c>
      <c r="H1019" s="5" t="s">
        <v>16</v>
      </c>
      <c r="I1019" s="6" t="n">
        <f aca="false">VLOOKUP($B1019,'Product Master'!$A$2:$O$5991,14,FALSE())</f>
        <v>7.99</v>
      </c>
      <c r="J1019" s="7" t="n">
        <f aca="false">VLOOKUP($B1019,'Product Master'!$A$2:$O$5991,13,FALSE())</f>
        <v>1</v>
      </c>
      <c r="K1019" s="7" t="str">
        <f aca="false">VLOOKUP($B1019,'Product Master'!$A$2:$O$5991,11,FALSE())</f>
        <v>N</v>
      </c>
      <c r="L1019" s="7" t="str">
        <f aca="false">VLOOKUP($B1019,'Product Master'!$A$2:$O$5991,12,FALSE())</f>
        <v>N</v>
      </c>
      <c r="M1019" s="3" t="n">
        <v>133</v>
      </c>
      <c r="N1019" s="3" t="n">
        <v>18</v>
      </c>
    </row>
    <row r="1020" customFormat="false" ht="15" hidden="false" customHeight="true" outlineLevel="0" collapsed="false">
      <c r="A1020" s="3" t="s">
        <v>2051</v>
      </c>
      <c r="B1020" s="3" t="s">
        <v>2052</v>
      </c>
      <c r="C1020" s="4" t="str">
        <f aca="false">VLOOKUP($B1020,'Product Master'!$A$2:$O$5991,7,FALSE())</f>
        <v>Dry Grocery</v>
      </c>
      <c r="D1020" s="4" t="str">
        <f aca="false">VLOOKUP($B1020,'Product Master'!$A$2:$O$5991,8,FALSE())</f>
        <v>Rice &amp; Grains</v>
      </c>
      <c r="E1020" s="4" t="str">
        <f aca="false">VLOOKUP($B1020,'Product Master'!$A$2:$O$5991,5,FALSE())</f>
        <v>Kettle Row</v>
      </c>
      <c r="F1020" s="4" t="str">
        <f aca="false">VLOOKUP($B1020,'Product Master'!$A$2:$O$5991,4,FALSE())</f>
        <v>Kettle Row Whole Grain Couscous, 8 oz</v>
      </c>
      <c r="G1020" s="4" t="str">
        <f aca="false">VLOOKUP($B1020,'Product Master'!$A$2:$O$5991,9,FALSE())</f>
        <v>8 oz</v>
      </c>
      <c r="H1020" s="5" t="s">
        <v>16</v>
      </c>
      <c r="I1020" s="6" t="n">
        <f aca="false">VLOOKUP($B1020,'Product Master'!$A$2:$O$5991,14,FALSE())</f>
        <v>3.99</v>
      </c>
      <c r="J1020" s="7" t="n">
        <f aca="false">VLOOKUP($B1020,'Product Master'!$A$2:$O$5991,13,FALSE())</f>
        <v>1</v>
      </c>
      <c r="K1020" s="7" t="str">
        <f aca="false">VLOOKUP($B1020,'Product Master'!$A$2:$O$5991,11,FALSE())</f>
        <v>N</v>
      </c>
      <c r="L1020" s="7" t="str">
        <f aca="false">VLOOKUP($B1020,'Product Master'!$A$2:$O$5991,12,FALSE())</f>
        <v>N</v>
      </c>
      <c r="M1020" s="3" t="n">
        <v>109</v>
      </c>
      <c r="N1020" s="3" t="n">
        <v>39</v>
      </c>
    </row>
    <row r="1021" customFormat="false" ht="15" hidden="false" customHeight="true" outlineLevel="0" collapsed="false">
      <c r="A1021" s="3" t="s">
        <v>2053</v>
      </c>
      <c r="B1021" s="3" t="s">
        <v>2054</v>
      </c>
      <c r="C1021" s="4" t="str">
        <f aca="false">VLOOKUP($B1021,'Product Master'!$A$2:$O$5991,7,FALSE())</f>
        <v>Dry Grocery</v>
      </c>
      <c r="D1021" s="4" t="str">
        <f aca="false">VLOOKUP($B1021,'Product Master'!$A$2:$O$5991,8,FALSE())</f>
        <v>Rice &amp; Grains</v>
      </c>
      <c r="E1021" s="4" t="str">
        <f aca="false">VLOOKUP($B1021,'Product Master'!$A$2:$O$5991,5,FALSE())</f>
        <v>Orchard Spread</v>
      </c>
      <c r="F1021" s="4" t="str">
        <f aca="false">VLOOKUP($B1021,'Product Master'!$A$2:$O$5991,4,FALSE())</f>
        <v>Orchard Spread Whole Grain White Rice, 8 oz</v>
      </c>
      <c r="G1021" s="4" t="str">
        <f aca="false">VLOOKUP($B1021,'Product Master'!$A$2:$O$5991,9,FALSE())</f>
        <v>8 oz</v>
      </c>
      <c r="H1021" s="5" t="s">
        <v>16</v>
      </c>
      <c r="I1021" s="6" t="n">
        <f aca="false">VLOOKUP($B1021,'Product Master'!$A$2:$O$5991,14,FALSE())</f>
        <v>4.49</v>
      </c>
      <c r="J1021" s="7" t="n">
        <f aca="false">VLOOKUP($B1021,'Product Master'!$A$2:$O$5991,13,FALSE())</f>
        <v>24</v>
      </c>
      <c r="K1021" s="7" t="str">
        <f aca="false">VLOOKUP($B1021,'Product Master'!$A$2:$O$5991,11,FALSE())</f>
        <v>N</v>
      </c>
      <c r="L1021" s="7" t="str">
        <f aca="false">VLOOKUP($B1021,'Product Master'!$A$2:$O$5991,12,FALSE())</f>
        <v>N</v>
      </c>
      <c r="M1021" s="3" t="n">
        <v>130</v>
      </c>
      <c r="N1021" s="3" t="n">
        <v>33</v>
      </c>
    </row>
    <row r="1022" customFormat="false" ht="15" hidden="false" customHeight="true" outlineLevel="0" collapsed="false">
      <c r="A1022" s="3" t="s">
        <v>2055</v>
      </c>
      <c r="B1022" s="3" t="s">
        <v>2056</v>
      </c>
      <c r="C1022" s="4" t="str">
        <f aca="false">VLOOKUP($B1022,'Product Master'!$A$2:$O$5991,7,FALSE())</f>
        <v>Dry Grocery</v>
      </c>
      <c r="D1022" s="4" t="str">
        <f aca="false">VLOOKUP($B1022,'Product Master'!$A$2:$O$5991,8,FALSE())</f>
        <v>Rice &amp; Grains</v>
      </c>
      <c r="E1022" s="4" t="str">
        <f aca="false">VLOOKUP($B1022,'Product Master'!$A$2:$O$5991,5,FALSE())</f>
        <v>Pepperlane</v>
      </c>
      <c r="F1022" s="4" t="str">
        <f aca="false">VLOOKUP($B1022,'Product Master'!$A$2:$O$5991,4,FALSE())</f>
        <v>Pepperlane Couscous, 5 lb</v>
      </c>
      <c r="G1022" s="4" t="str">
        <f aca="false">VLOOKUP($B1022,'Product Master'!$A$2:$O$5991,9,FALSE())</f>
        <v>5 lb</v>
      </c>
      <c r="H1022" s="5" t="s">
        <v>16</v>
      </c>
      <c r="I1022" s="6" t="n">
        <f aca="false">VLOOKUP($B1022,'Product Master'!$A$2:$O$5991,14,FALSE())</f>
        <v>4.39</v>
      </c>
      <c r="J1022" s="7" t="n">
        <f aca="false">VLOOKUP($B1022,'Product Master'!$A$2:$O$5991,13,FALSE())</f>
        <v>12</v>
      </c>
      <c r="K1022" s="7" t="str">
        <f aca="false">VLOOKUP($B1022,'Product Master'!$A$2:$O$5991,11,FALSE())</f>
        <v>N</v>
      </c>
      <c r="L1022" s="7" t="str">
        <f aca="false">VLOOKUP($B1022,'Product Master'!$A$2:$O$5991,12,FALSE())</f>
        <v>N</v>
      </c>
      <c r="M1022" s="3" t="n">
        <v>142</v>
      </c>
      <c r="N1022" s="3" t="n">
        <v>39</v>
      </c>
    </row>
    <row r="1023" customFormat="false" ht="15" hidden="false" customHeight="true" outlineLevel="0" collapsed="false">
      <c r="A1023" s="3" t="s">
        <v>2057</v>
      </c>
      <c r="B1023" s="3" t="s">
        <v>2058</v>
      </c>
      <c r="C1023" s="4" t="str">
        <f aca="false">VLOOKUP($B1023,'Product Master'!$A$2:$O$5991,7,FALSE())</f>
        <v>Dry Grocery</v>
      </c>
      <c r="D1023" s="4" t="str">
        <f aca="false">VLOOKUP($B1023,'Product Master'!$A$2:$O$5991,8,FALSE())</f>
        <v>Rice &amp; Grains</v>
      </c>
      <c r="E1023" s="4" t="str">
        <f aca="false">VLOOKUP($B1023,'Product Master'!$A$2:$O$5991,5,FALSE())</f>
        <v>Golden Grain Co.</v>
      </c>
      <c r="F1023" s="4" t="str">
        <f aca="false">VLOOKUP($B1023,'Product Master'!$A$2:$O$5991,4,FALSE())</f>
        <v>Golden Grain Co. Whole Grain Couscous, 2 lb</v>
      </c>
      <c r="G1023" s="4" t="str">
        <f aca="false">VLOOKUP($B1023,'Product Master'!$A$2:$O$5991,9,FALSE())</f>
        <v>2 lb</v>
      </c>
      <c r="H1023" s="5" t="s">
        <v>16</v>
      </c>
      <c r="I1023" s="6" t="n">
        <f aca="false">VLOOKUP($B1023,'Product Master'!$A$2:$O$5991,14,FALSE())</f>
        <v>3.39</v>
      </c>
      <c r="J1023" s="7" t="n">
        <f aca="false">VLOOKUP($B1023,'Product Master'!$A$2:$O$5991,13,FALSE())</f>
        <v>8</v>
      </c>
      <c r="K1023" s="7" t="str">
        <f aca="false">VLOOKUP($B1023,'Product Master'!$A$2:$O$5991,11,FALSE())</f>
        <v>N</v>
      </c>
      <c r="L1023" s="7" t="str">
        <f aca="false">VLOOKUP($B1023,'Product Master'!$A$2:$O$5991,12,FALSE())</f>
        <v>N</v>
      </c>
      <c r="M1023" s="3" t="n">
        <v>114</v>
      </c>
      <c r="N1023" s="3" t="n">
        <v>31</v>
      </c>
    </row>
    <row r="1024" customFormat="false" ht="15" hidden="false" customHeight="true" outlineLevel="0" collapsed="false">
      <c r="A1024" s="3" t="s">
        <v>2059</v>
      </c>
      <c r="B1024" s="3" t="s">
        <v>2060</v>
      </c>
      <c r="C1024" s="4" t="str">
        <f aca="false">VLOOKUP($B1024,'Product Master'!$A$2:$O$5991,7,FALSE())</f>
        <v>Dry Grocery</v>
      </c>
      <c r="D1024" s="4" t="str">
        <f aca="false">VLOOKUP($B1024,'Product Master'!$A$2:$O$5991,8,FALSE())</f>
        <v>Rice &amp; Grains</v>
      </c>
      <c r="E1024" s="4" t="str">
        <f aca="false">VLOOKUP($B1024,'Product Master'!$A$2:$O$5991,5,FALSE())</f>
        <v>Pepperlane</v>
      </c>
      <c r="F1024" s="4" t="str">
        <f aca="false">VLOOKUP($B1024,'Product Master'!$A$2:$O$5991,4,FALSE())</f>
        <v>Pepperlane Whole Grain Jasmine Rice, 5 lb</v>
      </c>
      <c r="G1024" s="4" t="str">
        <f aca="false">VLOOKUP($B1024,'Product Master'!$A$2:$O$5991,9,FALSE())</f>
        <v>5 lb</v>
      </c>
      <c r="H1024" s="5" t="s">
        <v>16</v>
      </c>
      <c r="I1024" s="6" t="n">
        <f aca="false">VLOOKUP($B1024,'Product Master'!$A$2:$O$5991,14,FALSE())</f>
        <v>3.49</v>
      </c>
      <c r="J1024" s="7" t="n">
        <f aca="false">VLOOKUP($B1024,'Product Master'!$A$2:$O$5991,13,FALSE())</f>
        <v>24</v>
      </c>
      <c r="K1024" s="7" t="str">
        <f aca="false">VLOOKUP($B1024,'Product Master'!$A$2:$O$5991,11,FALSE())</f>
        <v>N</v>
      </c>
      <c r="L1024" s="7" t="str">
        <f aca="false">VLOOKUP($B1024,'Product Master'!$A$2:$O$5991,12,FALSE())</f>
        <v>N</v>
      </c>
      <c r="M1024" s="3" t="n">
        <v>109</v>
      </c>
      <c r="N1024" s="3" t="n">
        <v>16</v>
      </c>
    </row>
    <row r="1025" customFormat="false" ht="15" hidden="false" customHeight="true" outlineLevel="0" collapsed="false">
      <c r="A1025" s="3" t="s">
        <v>2061</v>
      </c>
      <c r="B1025" s="3" t="s">
        <v>2062</v>
      </c>
      <c r="C1025" s="4" t="str">
        <f aca="false">VLOOKUP($B1025,'Product Master'!$A$2:$O$5991,7,FALSE())</f>
        <v>Dry Grocery</v>
      </c>
      <c r="D1025" s="4" t="str">
        <f aca="false">VLOOKUP($B1025,'Product Master'!$A$2:$O$5991,8,FALSE())</f>
        <v>Rice &amp; Grains</v>
      </c>
      <c r="E1025" s="4" t="str">
        <f aca="false">VLOOKUP($B1025,'Product Master'!$A$2:$O$5991,5,FALSE())</f>
        <v>Nutgrove</v>
      </c>
      <c r="F1025" s="4" t="str">
        <f aca="false">VLOOKUP($B1025,'Product Master'!$A$2:$O$5991,4,FALSE())</f>
        <v>Nutgrove Whole Grain Basmati Rice, 8 oz</v>
      </c>
      <c r="G1025" s="4" t="str">
        <f aca="false">VLOOKUP($B1025,'Product Master'!$A$2:$O$5991,9,FALSE())</f>
        <v>8 oz</v>
      </c>
      <c r="H1025" s="5" t="s">
        <v>16</v>
      </c>
      <c r="I1025" s="6" t="n">
        <f aca="false">VLOOKUP($B1025,'Product Master'!$A$2:$O$5991,14,FALSE())</f>
        <v>4.99</v>
      </c>
      <c r="J1025" s="7" t="n">
        <f aca="false">VLOOKUP($B1025,'Product Master'!$A$2:$O$5991,13,FALSE())</f>
        <v>12</v>
      </c>
      <c r="K1025" s="7" t="str">
        <f aca="false">VLOOKUP($B1025,'Product Master'!$A$2:$O$5991,11,FALSE())</f>
        <v>N</v>
      </c>
      <c r="L1025" s="7" t="str">
        <f aca="false">VLOOKUP($B1025,'Product Master'!$A$2:$O$5991,12,FALSE())</f>
        <v>N</v>
      </c>
      <c r="M1025" s="3" t="n">
        <v>92</v>
      </c>
      <c r="N1025" s="3" t="n">
        <v>25</v>
      </c>
    </row>
    <row r="1026" customFormat="false" ht="15" hidden="false" customHeight="true" outlineLevel="0" collapsed="false">
      <c r="A1026" s="3" t="s">
        <v>2063</v>
      </c>
      <c r="B1026" s="3" t="s">
        <v>2064</v>
      </c>
      <c r="C1026" s="4" t="str">
        <f aca="false">VLOOKUP($B1026,'Product Master'!$A$2:$O$5991,7,FALSE())</f>
        <v>Dry Grocery</v>
      </c>
      <c r="D1026" s="4" t="str">
        <f aca="false">VLOOKUP($B1026,'Product Master'!$A$2:$O$5991,8,FALSE())</f>
        <v>Rice &amp; Grains</v>
      </c>
      <c r="E1026" s="4" t="str">
        <f aca="false">VLOOKUP($B1026,'Product Master'!$A$2:$O$5991,5,FALSE())</f>
        <v>Harborline</v>
      </c>
      <c r="F1026" s="4" t="str">
        <f aca="false">VLOOKUP($B1026,'Product Master'!$A$2:$O$5991,4,FALSE())</f>
        <v>Harborline Couscous, 5 lb</v>
      </c>
      <c r="G1026" s="4" t="str">
        <f aca="false">VLOOKUP($B1026,'Product Master'!$A$2:$O$5991,9,FALSE())</f>
        <v>5 lb</v>
      </c>
      <c r="H1026" s="5" t="s">
        <v>16</v>
      </c>
      <c r="I1026" s="6" t="n">
        <f aca="false">VLOOKUP($B1026,'Product Master'!$A$2:$O$5991,14,FALSE())</f>
        <v>2.99</v>
      </c>
      <c r="J1026" s="7" t="n">
        <f aca="false">VLOOKUP($B1026,'Product Master'!$A$2:$O$5991,13,FALSE())</f>
        <v>24</v>
      </c>
      <c r="K1026" s="7" t="str">
        <f aca="false">VLOOKUP($B1026,'Product Master'!$A$2:$O$5991,11,FALSE())</f>
        <v>Y</v>
      </c>
      <c r="L1026" s="7" t="str">
        <f aca="false">VLOOKUP($B1026,'Product Master'!$A$2:$O$5991,12,FALSE())</f>
        <v>N</v>
      </c>
      <c r="M1026" s="3" t="n">
        <v>56</v>
      </c>
      <c r="N1026" s="3" t="n">
        <v>40</v>
      </c>
    </row>
    <row r="1027" customFormat="false" ht="15" hidden="false" customHeight="true" outlineLevel="0" collapsed="false">
      <c r="A1027" s="3" t="s">
        <v>2065</v>
      </c>
      <c r="B1027" s="3" t="s">
        <v>2066</v>
      </c>
      <c r="C1027" s="4" t="str">
        <f aca="false">VLOOKUP($B1027,'Product Master'!$A$2:$O$5991,7,FALSE())</f>
        <v>Dry Grocery</v>
      </c>
      <c r="D1027" s="4" t="str">
        <f aca="false">VLOOKUP($B1027,'Product Master'!$A$2:$O$5991,8,FALSE())</f>
        <v>Rice &amp; Grains</v>
      </c>
      <c r="E1027" s="4" t="str">
        <f aca="false">VLOOKUP($B1027,'Product Master'!$A$2:$O$5991,5,FALSE())</f>
        <v>Nutgrove</v>
      </c>
      <c r="F1027" s="4" t="str">
        <f aca="false">VLOOKUP($B1027,'Product Master'!$A$2:$O$5991,4,FALSE())</f>
        <v>Nutgrove Brown Rice, 5 lb</v>
      </c>
      <c r="G1027" s="4" t="str">
        <f aca="false">VLOOKUP($B1027,'Product Master'!$A$2:$O$5991,9,FALSE())</f>
        <v>5 lb</v>
      </c>
      <c r="H1027" s="5" t="s">
        <v>16</v>
      </c>
      <c r="I1027" s="6" t="n">
        <f aca="false">VLOOKUP($B1027,'Product Master'!$A$2:$O$5991,14,FALSE())</f>
        <v>7.39</v>
      </c>
      <c r="J1027" s="7" t="n">
        <f aca="false">VLOOKUP($B1027,'Product Master'!$A$2:$O$5991,13,FALSE())</f>
        <v>6</v>
      </c>
      <c r="K1027" s="7" t="str">
        <f aca="false">VLOOKUP($B1027,'Product Master'!$A$2:$O$5991,11,FALSE())</f>
        <v>N</v>
      </c>
      <c r="L1027" s="7" t="str">
        <f aca="false">VLOOKUP($B1027,'Product Master'!$A$2:$O$5991,12,FALSE())</f>
        <v>N</v>
      </c>
      <c r="M1027" s="3" t="n">
        <v>92</v>
      </c>
      <c r="N1027" s="3" t="n">
        <v>32</v>
      </c>
    </row>
    <row r="1028" customFormat="false" ht="15" hidden="false" customHeight="true" outlineLevel="0" collapsed="false">
      <c r="A1028" s="3" t="s">
        <v>2067</v>
      </c>
      <c r="B1028" s="3" t="s">
        <v>2068</v>
      </c>
      <c r="C1028" s="4" t="str">
        <f aca="false">VLOOKUP($B1028,'Product Master'!$A$2:$O$5991,7,FALSE())</f>
        <v>Dry Grocery</v>
      </c>
      <c r="D1028" s="4" t="str">
        <f aca="false">VLOOKUP($B1028,'Product Master'!$A$2:$O$5991,8,FALSE())</f>
        <v>Rice &amp; Grains</v>
      </c>
      <c r="E1028" s="4" t="str">
        <f aca="false">VLOOKUP($B1028,'Product Master'!$A$2:$O$5991,5,FALSE())</f>
        <v>Orchard Spread</v>
      </c>
      <c r="F1028" s="4" t="str">
        <f aca="false">VLOOKUP($B1028,'Product Master'!$A$2:$O$5991,4,FALSE())</f>
        <v>Orchard Spread Whole Grain Jasmine Rice, 5 lb</v>
      </c>
      <c r="G1028" s="4" t="str">
        <f aca="false">VLOOKUP($B1028,'Product Master'!$A$2:$O$5991,9,FALSE())</f>
        <v>5 lb</v>
      </c>
      <c r="H1028" s="5" t="s">
        <v>16</v>
      </c>
      <c r="I1028" s="6" t="n">
        <f aca="false">VLOOKUP($B1028,'Product Master'!$A$2:$O$5991,14,FALSE())</f>
        <v>7.99</v>
      </c>
      <c r="J1028" s="7" t="n">
        <f aca="false">VLOOKUP($B1028,'Product Master'!$A$2:$O$5991,13,FALSE())</f>
        <v>8</v>
      </c>
      <c r="K1028" s="7" t="str">
        <f aca="false">VLOOKUP($B1028,'Product Master'!$A$2:$O$5991,11,FALSE())</f>
        <v>N</v>
      </c>
      <c r="L1028" s="7" t="str">
        <f aca="false">VLOOKUP($B1028,'Product Master'!$A$2:$O$5991,12,FALSE())</f>
        <v>N</v>
      </c>
      <c r="M1028" s="3" t="n">
        <v>6</v>
      </c>
      <c r="N1028" s="3" t="n">
        <v>25</v>
      </c>
    </row>
    <row r="1029" customFormat="false" ht="15" hidden="false" customHeight="true" outlineLevel="0" collapsed="false">
      <c r="A1029" s="3" t="s">
        <v>2069</v>
      </c>
      <c r="B1029" s="3" t="s">
        <v>2070</v>
      </c>
      <c r="C1029" s="4" t="str">
        <f aca="false">VLOOKUP($B1029,'Product Master'!$A$2:$O$5991,7,FALSE())</f>
        <v>Dry Grocery</v>
      </c>
      <c r="D1029" s="4" t="str">
        <f aca="false">VLOOKUP($B1029,'Product Master'!$A$2:$O$5991,8,FALSE())</f>
        <v>Rice &amp; Grains</v>
      </c>
      <c r="E1029" s="4" t="str">
        <f aca="false">VLOOKUP($B1029,'Product Master'!$A$2:$O$5991,5,FALSE())</f>
        <v>Harborline</v>
      </c>
      <c r="F1029" s="4" t="str">
        <f aca="false">VLOOKUP($B1029,'Product Master'!$A$2:$O$5991,4,FALSE())</f>
        <v>Harborline Couscous, 2 lb</v>
      </c>
      <c r="G1029" s="4" t="str">
        <f aca="false">VLOOKUP($B1029,'Product Master'!$A$2:$O$5991,9,FALSE())</f>
        <v>2 lb</v>
      </c>
      <c r="H1029" s="5" t="s">
        <v>16</v>
      </c>
      <c r="I1029" s="6" t="n">
        <f aca="false">VLOOKUP($B1029,'Product Master'!$A$2:$O$5991,14,FALSE())</f>
        <v>4.89</v>
      </c>
      <c r="J1029" s="7" t="n">
        <f aca="false">VLOOKUP($B1029,'Product Master'!$A$2:$O$5991,13,FALSE())</f>
        <v>24</v>
      </c>
      <c r="K1029" s="7" t="str">
        <f aca="false">VLOOKUP($B1029,'Product Master'!$A$2:$O$5991,11,FALSE())</f>
        <v>Y</v>
      </c>
      <c r="L1029" s="7" t="str">
        <f aca="false">VLOOKUP($B1029,'Product Master'!$A$2:$O$5991,12,FALSE())</f>
        <v>N</v>
      </c>
      <c r="M1029" s="3" t="n">
        <v>76</v>
      </c>
      <c r="N1029" s="3" t="n">
        <v>23</v>
      </c>
    </row>
    <row r="1030" customFormat="false" ht="15" hidden="false" customHeight="true" outlineLevel="0" collapsed="false">
      <c r="A1030" s="3" t="s">
        <v>2071</v>
      </c>
      <c r="B1030" s="3" t="s">
        <v>2072</v>
      </c>
      <c r="C1030" s="4" t="str">
        <f aca="false">VLOOKUP($B1030,'Product Master'!$A$2:$O$5991,7,FALSE())</f>
        <v>Dry Grocery</v>
      </c>
      <c r="D1030" s="4" t="str">
        <f aca="false">VLOOKUP($B1030,'Product Master'!$A$2:$O$5991,8,FALSE())</f>
        <v>Rice &amp; Grains</v>
      </c>
      <c r="E1030" s="4" t="str">
        <f aca="false">VLOOKUP($B1030,'Product Master'!$A$2:$O$5991,5,FALSE())</f>
        <v>Redbarn</v>
      </c>
      <c r="F1030" s="4" t="str">
        <f aca="false">VLOOKUP($B1030,'Product Master'!$A$2:$O$5991,4,FALSE())</f>
        <v>Redbarn White Rice, 2 lb</v>
      </c>
      <c r="G1030" s="4" t="str">
        <f aca="false">VLOOKUP($B1030,'Product Master'!$A$2:$O$5991,9,FALSE())</f>
        <v>2 lb</v>
      </c>
      <c r="H1030" s="5" t="s">
        <v>16</v>
      </c>
      <c r="I1030" s="6" t="n">
        <f aca="false">VLOOKUP($B1030,'Product Master'!$A$2:$O$5991,14,FALSE())</f>
        <v>7.79</v>
      </c>
      <c r="J1030" s="7" t="n">
        <f aca="false">VLOOKUP($B1030,'Product Master'!$A$2:$O$5991,13,FALSE())</f>
        <v>4</v>
      </c>
      <c r="K1030" s="7" t="str">
        <f aca="false">VLOOKUP($B1030,'Product Master'!$A$2:$O$5991,11,FALSE())</f>
        <v>N</v>
      </c>
      <c r="L1030" s="7" t="str">
        <f aca="false">VLOOKUP($B1030,'Product Master'!$A$2:$O$5991,12,FALSE())</f>
        <v>N</v>
      </c>
      <c r="M1030" s="3" t="n">
        <v>11</v>
      </c>
      <c r="N1030" s="3" t="n">
        <v>30</v>
      </c>
    </row>
    <row r="1031" customFormat="false" ht="15" hidden="false" customHeight="true" outlineLevel="0" collapsed="false">
      <c r="A1031" s="3" t="s">
        <v>2073</v>
      </c>
      <c r="B1031" s="3" t="s">
        <v>2074</v>
      </c>
      <c r="C1031" s="4" t="str">
        <f aca="false">VLOOKUP($B1031,'Product Master'!$A$2:$O$5991,7,FALSE())</f>
        <v>Dry Grocery</v>
      </c>
      <c r="D1031" s="4" t="str">
        <f aca="false">VLOOKUP($B1031,'Product Master'!$A$2:$O$5991,8,FALSE())</f>
        <v>Rice &amp; Grains</v>
      </c>
      <c r="E1031" s="4" t="str">
        <f aca="false">VLOOKUP($B1031,'Product Master'!$A$2:$O$5991,5,FALSE())</f>
        <v>Kettle Row</v>
      </c>
      <c r="F1031" s="4" t="str">
        <f aca="false">VLOOKUP($B1031,'Product Master'!$A$2:$O$5991,4,FALSE())</f>
        <v>Kettle Row White Rice, 2 lb</v>
      </c>
      <c r="G1031" s="4" t="str">
        <f aca="false">VLOOKUP($B1031,'Product Master'!$A$2:$O$5991,9,FALSE())</f>
        <v>2 lb</v>
      </c>
      <c r="H1031" s="5" t="s">
        <v>16</v>
      </c>
      <c r="I1031" s="6" t="n">
        <f aca="false">VLOOKUP($B1031,'Product Master'!$A$2:$O$5991,14,FALSE())</f>
        <v>7.99</v>
      </c>
      <c r="J1031" s="7" t="n">
        <f aca="false">VLOOKUP($B1031,'Product Master'!$A$2:$O$5991,13,FALSE())</f>
        <v>2</v>
      </c>
      <c r="K1031" s="7" t="str">
        <f aca="false">VLOOKUP($B1031,'Product Master'!$A$2:$O$5991,11,FALSE())</f>
        <v>N</v>
      </c>
      <c r="L1031" s="7" t="str">
        <f aca="false">VLOOKUP($B1031,'Product Master'!$A$2:$O$5991,12,FALSE())</f>
        <v>N</v>
      </c>
      <c r="M1031" s="3" t="n">
        <v>58</v>
      </c>
      <c r="N1031" s="3" t="n">
        <v>8</v>
      </c>
    </row>
    <row r="1032" customFormat="false" ht="15" hidden="false" customHeight="true" outlineLevel="0" collapsed="false">
      <c r="A1032" s="3" t="s">
        <v>2075</v>
      </c>
      <c r="B1032" s="3" t="s">
        <v>2076</v>
      </c>
      <c r="C1032" s="4" t="str">
        <f aca="false">VLOOKUP($B1032,'Product Master'!$A$2:$O$5991,7,FALSE())</f>
        <v>Dry Grocery</v>
      </c>
      <c r="D1032" s="4" t="str">
        <f aca="false">VLOOKUP($B1032,'Product Master'!$A$2:$O$5991,8,FALSE())</f>
        <v>Rice &amp; Grains</v>
      </c>
      <c r="E1032" s="4" t="str">
        <f aca="false">VLOOKUP($B1032,'Product Master'!$A$2:$O$5991,5,FALSE())</f>
        <v>Harborline</v>
      </c>
      <c r="F1032" s="4" t="str">
        <f aca="false">VLOOKUP($B1032,'Product Master'!$A$2:$O$5991,4,FALSE())</f>
        <v>Harborline Whole Grain Couscous, 2 lb</v>
      </c>
      <c r="G1032" s="4" t="str">
        <f aca="false">VLOOKUP($B1032,'Product Master'!$A$2:$O$5991,9,FALSE())</f>
        <v>2 lb</v>
      </c>
      <c r="H1032" s="5" t="s">
        <v>16</v>
      </c>
      <c r="I1032" s="6" t="n">
        <f aca="false">VLOOKUP($B1032,'Product Master'!$A$2:$O$5991,14,FALSE())</f>
        <v>2.79</v>
      </c>
      <c r="J1032" s="7" t="n">
        <f aca="false">VLOOKUP($B1032,'Product Master'!$A$2:$O$5991,13,FALSE())</f>
        <v>6</v>
      </c>
      <c r="K1032" s="7" t="str">
        <f aca="false">VLOOKUP($B1032,'Product Master'!$A$2:$O$5991,11,FALSE())</f>
        <v>Y</v>
      </c>
      <c r="L1032" s="7" t="str">
        <f aca="false">VLOOKUP($B1032,'Product Master'!$A$2:$O$5991,12,FALSE())</f>
        <v>N</v>
      </c>
      <c r="M1032" s="3" t="n">
        <v>81</v>
      </c>
      <c r="N1032" s="3" t="n">
        <v>39</v>
      </c>
    </row>
    <row r="1033" customFormat="false" ht="15" hidden="false" customHeight="true" outlineLevel="0" collapsed="false">
      <c r="A1033" s="3" t="s">
        <v>2077</v>
      </c>
      <c r="B1033" s="3" t="s">
        <v>2078</v>
      </c>
      <c r="C1033" s="4" t="str">
        <f aca="false">VLOOKUP($B1033,'Product Master'!$A$2:$O$5991,7,FALSE())</f>
        <v>Dry Grocery</v>
      </c>
      <c r="D1033" s="4" t="str">
        <f aca="false">VLOOKUP($B1033,'Product Master'!$A$2:$O$5991,8,FALSE())</f>
        <v>Rice &amp; Grains</v>
      </c>
      <c r="E1033" s="4" t="str">
        <f aca="false">VLOOKUP($B1033,'Product Master'!$A$2:$O$5991,5,FALSE())</f>
        <v>Kettle Row</v>
      </c>
      <c r="F1033" s="4" t="str">
        <f aca="false">VLOOKUP($B1033,'Product Master'!$A$2:$O$5991,4,FALSE())</f>
        <v>Kettle Row Couscous, 8 oz</v>
      </c>
      <c r="G1033" s="4" t="str">
        <f aca="false">VLOOKUP($B1033,'Product Master'!$A$2:$O$5991,9,FALSE())</f>
        <v>8 oz</v>
      </c>
      <c r="H1033" s="5" t="s">
        <v>16</v>
      </c>
      <c r="I1033" s="6" t="n">
        <f aca="false">VLOOKUP($B1033,'Product Master'!$A$2:$O$5991,14,FALSE())</f>
        <v>6.89</v>
      </c>
      <c r="J1033" s="7" t="n">
        <f aca="false">VLOOKUP($B1033,'Product Master'!$A$2:$O$5991,13,FALSE())</f>
        <v>24</v>
      </c>
      <c r="K1033" s="7" t="str">
        <f aca="false">VLOOKUP($B1033,'Product Master'!$A$2:$O$5991,11,FALSE())</f>
        <v>N</v>
      </c>
      <c r="L1033" s="7" t="str">
        <f aca="false">VLOOKUP($B1033,'Product Master'!$A$2:$O$5991,12,FALSE())</f>
        <v>N</v>
      </c>
      <c r="M1033" s="3" t="n">
        <v>94</v>
      </c>
      <c r="N1033" s="3" t="n">
        <v>4</v>
      </c>
    </row>
    <row r="1034" customFormat="false" ht="15" hidden="false" customHeight="true" outlineLevel="0" collapsed="false">
      <c r="A1034" s="3" t="s">
        <v>2079</v>
      </c>
      <c r="B1034" s="3" t="s">
        <v>2080</v>
      </c>
      <c r="C1034" s="4" t="str">
        <f aca="false">VLOOKUP($B1034,'Product Master'!$A$2:$O$5991,7,FALSE())</f>
        <v>Dry Grocery</v>
      </c>
      <c r="D1034" s="4" t="str">
        <f aca="false">VLOOKUP($B1034,'Product Master'!$A$2:$O$5991,8,FALSE())</f>
        <v>Rice &amp; Grains</v>
      </c>
      <c r="E1034" s="4" t="str">
        <f aca="false">VLOOKUP($B1034,'Product Master'!$A$2:$O$5991,5,FALSE())</f>
        <v>Thrift Row</v>
      </c>
      <c r="F1034" s="4" t="str">
        <f aca="false">VLOOKUP($B1034,'Product Master'!$A$2:$O$5991,4,FALSE())</f>
        <v>Thrift Row Whole Grain Jasmine Rice, 5 lb</v>
      </c>
      <c r="G1034" s="4" t="str">
        <f aca="false">VLOOKUP($B1034,'Product Master'!$A$2:$O$5991,9,FALSE())</f>
        <v>5 lb</v>
      </c>
      <c r="H1034" s="5" t="s">
        <v>16</v>
      </c>
      <c r="I1034" s="6" t="n">
        <f aca="false">VLOOKUP($B1034,'Product Master'!$A$2:$O$5991,14,FALSE())</f>
        <v>4.89</v>
      </c>
      <c r="J1034" s="7" t="n">
        <f aca="false">VLOOKUP($B1034,'Product Master'!$A$2:$O$5991,13,FALSE())</f>
        <v>24</v>
      </c>
      <c r="K1034" s="7" t="str">
        <f aca="false">VLOOKUP($B1034,'Product Master'!$A$2:$O$5991,11,FALSE())</f>
        <v>Y</v>
      </c>
      <c r="L1034" s="7" t="str">
        <f aca="false">VLOOKUP($B1034,'Product Master'!$A$2:$O$5991,12,FALSE())</f>
        <v>N</v>
      </c>
      <c r="M1034" s="3" t="n">
        <v>105</v>
      </c>
      <c r="N1034" s="3" t="n">
        <v>16</v>
      </c>
    </row>
    <row r="1035" customFormat="false" ht="15" hidden="false" customHeight="true" outlineLevel="0" collapsed="false">
      <c r="A1035" s="3" t="s">
        <v>2081</v>
      </c>
      <c r="B1035" s="3" t="s">
        <v>2082</v>
      </c>
      <c r="C1035" s="4" t="str">
        <f aca="false">VLOOKUP($B1035,'Product Master'!$A$2:$O$5991,7,FALSE())</f>
        <v>Dry Grocery</v>
      </c>
      <c r="D1035" s="4" t="str">
        <f aca="false">VLOOKUP($B1035,'Product Master'!$A$2:$O$5991,8,FALSE())</f>
        <v>Rice &amp; Grains</v>
      </c>
      <c r="E1035" s="4" t="str">
        <f aca="false">VLOOKUP($B1035,'Product Master'!$A$2:$O$5991,5,FALSE())</f>
        <v>Nutgrove</v>
      </c>
      <c r="F1035" s="4" t="str">
        <f aca="false">VLOOKUP($B1035,'Product Master'!$A$2:$O$5991,4,FALSE())</f>
        <v>Nutgrove White Rice, 2 lb</v>
      </c>
      <c r="G1035" s="4" t="str">
        <f aca="false">VLOOKUP($B1035,'Product Master'!$A$2:$O$5991,9,FALSE())</f>
        <v>2 lb</v>
      </c>
      <c r="H1035" s="5" t="s">
        <v>16</v>
      </c>
      <c r="I1035" s="6" t="n">
        <f aca="false">VLOOKUP($B1035,'Product Master'!$A$2:$O$5991,14,FALSE())</f>
        <v>5.39</v>
      </c>
      <c r="J1035" s="7" t="n">
        <f aca="false">VLOOKUP($B1035,'Product Master'!$A$2:$O$5991,13,FALSE())</f>
        <v>8</v>
      </c>
      <c r="K1035" s="7" t="str">
        <f aca="false">VLOOKUP($B1035,'Product Master'!$A$2:$O$5991,11,FALSE())</f>
        <v>N</v>
      </c>
      <c r="L1035" s="7" t="str">
        <f aca="false">VLOOKUP($B1035,'Product Master'!$A$2:$O$5991,12,FALSE())</f>
        <v>N</v>
      </c>
      <c r="M1035" s="3" t="n">
        <v>24</v>
      </c>
      <c r="N1035" s="3" t="n">
        <v>8</v>
      </c>
    </row>
    <row r="1036" customFormat="false" ht="15" hidden="false" customHeight="true" outlineLevel="0" collapsed="false">
      <c r="A1036" s="3" t="s">
        <v>2083</v>
      </c>
      <c r="B1036" s="3" t="s">
        <v>2084</v>
      </c>
      <c r="C1036" s="4" t="str">
        <f aca="false">VLOOKUP($B1036,'Product Master'!$A$2:$O$5991,7,FALSE())</f>
        <v>Dry Grocery</v>
      </c>
      <c r="D1036" s="4" t="str">
        <f aca="false">VLOOKUP($B1036,'Product Master'!$A$2:$O$5991,8,FALSE())</f>
        <v>Rice &amp; Grains</v>
      </c>
      <c r="E1036" s="4" t="str">
        <f aca="false">VLOOKUP($B1036,'Product Master'!$A$2:$O$5991,5,FALSE())</f>
        <v>Wheatstone</v>
      </c>
      <c r="F1036" s="4" t="str">
        <f aca="false">VLOOKUP($B1036,'Product Master'!$A$2:$O$5991,4,FALSE())</f>
        <v>Wheatstone Quinoa, 8 oz</v>
      </c>
      <c r="G1036" s="4" t="str">
        <f aca="false">VLOOKUP($B1036,'Product Master'!$A$2:$O$5991,9,FALSE())</f>
        <v>8 oz</v>
      </c>
      <c r="H1036" s="5" t="s">
        <v>16</v>
      </c>
      <c r="I1036" s="6" t="n">
        <f aca="false">VLOOKUP($B1036,'Product Master'!$A$2:$O$5991,14,FALSE())</f>
        <v>2.89</v>
      </c>
      <c r="J1036" s="7" t="n">
        <f aca="false">VLOOKUP($B1036,'Product Master'!$A$2:$O$5991,13,FALSE())</f>
        <v>4</v>
      </c>
      <c r="K1036" s="7" t="str">
        <f aca="false">VLOOKUP($B1036,'Product Master'!$A$2:$O$5991,11,FALSE())</f>
        <v>N</v>
      </c>
      <c r="L1036" s="7" t="str">
        <f aca="false">VLOOKUP($B1036,'Product Master'!$A$2:$O$5991,12,FALSE())</f>
        <v>N</v>
      </c>
      <c r="M1036" s="3" t="n">
        <v>119</v>
      </c>
      <c r="N1036" s="3" t="n">
        <v>7</v>
      </c>
    </row>
    <row r="1037" customFormat="false" ht="15" hidden="false" customHeight="true" outlineLevel="0" collapsed="false">
      <c r="A1037" s="3" t="s">
        <v>2085</v>
      </c>
      <c r="B1037" s="3" t="s">
        <v>2086</v>
      </c>
      <c r="C1037" s="4" t="str">
        <f aca="false">VLOOKUP($B1037,'Product Master'!$A$2:$O$5991,7,FALSE())</f>
        <v>Dry Grocery</v>
      </c>
      <c r="D1037" s="4" t="str">
        <f aca="false">VLOOKUP($B1037,'Product Master'!$A$2:$O$5991,8,FALSE())</f>
        <v>Rice &amp; Grains</v>
      </c>
      <c r="E1037" s="4" t="str">
        <f aca="false">VLOOKUP($B1037,'Product Master'!$A$2:$O$5991,5,FALSE())</f>
        <v>Orchard Spread</v>
      </c>
      <c r="F1037" s="4" t="str">
        <f aca="false">VLOOKUP($B1037,'Product Master'!$A$2:$O$5991,4,FALSE())</f>
        <v>Orchard Spread Whole Grain White Rice, 5 lb</v>
      </c>
      <c r="G1037" s="4" t="str">
        <f aca="false">VLOOKUP($B1037,'Product Master'!$A$2:$O$5991,9,FALSE())</f>
        <v>5 lb</v>
      </c>
      <c r="H1037" s="5" t="s">
        <v>16</v>
      </c>
      <c r="I1037" s="6" t="n">
        <f aca="false">VLOOKUP($B1037,'Product Master'!$A$2:$O$5991,14,FALSE())</f>
        <v>7.29</v>
      </c>
      <c r="J1037" s="7" t="n">
        <f aca="false">VLOOKUP($B1037,'Product Master'!$A$2:$O$5991,13,FALSE())</f>
        <v>12</v>
      </c>
      <c r="K1037" s="7" t="str">
        <f aca="false">VLOOKUP($B1037,'Product Master'!$A$2:$O$5991,11,FALSE())</f>
        <v>N</v>
      </c>
      <c r="L1037" s="7" t="str">
        <f aca="false">VLOOKUP($B1037,'Product Master'!$A$2:$O$5991,12,FALSE())</f>
        <v>N</v>
      </c>
      <c r="M1037" s="3" t="n">
        <v>141</v>
      </c>
      <c r="N1037" s="3" t="n">
        <v>10</v>
      </c>
    </row>
    <row r="1038" customFormat="false" ht="15" hidden="false" customHeight="true" outlineLevel="0" collapsed="false">
      <c r="A1038" s="3" t="s">
        <v>2087</v>
      </c>
      <c r="B1038" s="3" t="s">
        <v>2088</v>
      </c>
      <c r="C1038" s="4" t="str">
        <f aca="false">VLOOKUP($B1038,'Product Master'!$A$2:$O$5991,7,FALSE())</f>
        <v>Dry Grocery</v>
      </c>
      <c r="D1038" s="4" t="str">
        <f aca="false">VLOOKUP($B1038,'Product Master'!$A$2:$O$5991,8,FALSE())</f>
        <v>Rice &amp; Grains</v>
      </c>
      <c r="E1038" s="4" t="str">
        <f aca="false">VLOOKUP($B1038,'Product Master'!$A$2:$O$5991,5,FALSE())</f>
        <v>Thrift Row</v>
      </c>
      <c r="F1038" s="4" t="str">
        <f aca="false">VLOOKUP($B1038,'Product Master'!$A$2:$O$5991,4,FALSE())</f>
        <v>Thrift Row Whole Grain Quinoa, 5 lb</v>
      </c>
      <c r="G1038" s="4" t="str">
        <f aca="false">VLOOKUP($B1038,'Product Master'!$A$2:$O$5991,9,FALSE())</f>
        <v>5 lb</v>
      </c>
      <c r="H1038" s="5" t="s">
        <v>16</v>
      </c>
      <c r="I1038" s="6" t="n">
        <f aca="false">VLOOKUP($B1038,'Product Master'!$A$2:$O$5991,14,FALSE())</f>
        <v>6.49</v>
      </c>
      <c r="J1038" s="7" t="n">
        <f aca="false">VLOOKUP($B1038,'Product Master'!$A$2:$O$5991,13,FALSE())</f>
        <v>6</v>
      </c>
      <c r="K1038" s="7" t="str">
        <f aca="false">VLOOKUP($B1038,'Product Master'!$A$2:$O$5991,11,FALSE())</f>
        <v>Y</v>
      </c>
      <c r="L1038" s="7" t="str">
        <f aca="false">VLOOKUP($B1038,'Product Master'!$A$2:$O$5991,12,FALSE())</f>
        <v>N</v>
      </c>
      <c r="M1038" s="3" t="n">
        <v>18</v>
      </c>
      <c r="N1038" s="3" t="n">
        <v>19</v>
      </c>
    </row>
    <row r="1039" customFormat="false" ht="15" hidden="false" customHeight="true" outlineLevel="0" collapsed="false">
      <c r="A1039" s="3" t="s">
        <v>2089</v>
      </c>
      <c r="B1039" s="3" t="s">
        <v>2090</v>
      </c>
      <c r="C1039" s="4" t="str">
        <f aca="false">VLOOKUP($B1039,'Product Master'!$A$2:$O$5991,7,FALSE())</f>
        <v>Dry Grocery</v>
      </c>
      <c r="D1039" s="4" t="str">
        <f aca="false">VLOOKUP($B1039,'Product Master'!$A$2:$O$5991,8,FALSE())</f>
        <v>Rice &amp; Grains</v>
      </c>
      <c r="E1039" s="4" t="str">
        <f aca="false">VLOOKUP($B1039,'Product Master'!$A$2:$O$5991,5,FALSE())</f>
        <v>Orchard Spread</v>
      </c>
      <c r="F1039" s="4" t="str">
        <f aca="false">VLOOKUP($B1039,'Product Master'!$A$2:$O$5991,4,FALSE())</f>
        <v>Orchard Spread Whole Grain Instant Rice, 5 lb</v>
      </c>
      <c r="G1039" s="4" t="str">
        <f aca="false">VLOOKUP($B1039,'Product Master'!$A$2:$O$5991,9,FALSE())</f>
        <v>5 lb</v>
      </c>
      <c r="H1039" s="5" t="s">
        <v>16</v>
      </c>
      <c r="I1039" s="6" t="n">
        <f aca="false">VLOOKUP($B1039,'Product Master'!$A$2:$O$5991,14,FALSE())</f>
        <v>3.79</v>
      </c>
      <c r="J1039" s="7" t="n">
        <f aca="false">VLOOKUP($B1039,'Product Master'!$A$2:$O$5991,13,FALSE())</f>
        <v>4</v>
      </c>
      <c r="K1039" s="7" t="str">
        <f aca="false">VLOOKUP($B1039,'Product Master'!$A$2:$O$5991,11,FALSE())</f>
        <v>N</v>
      </c>
      <c r="L1039" s="7" t="str">
        <f aca="false">VLOOKUP($B1039,'Product Master'!$A$2:$O$5991,12,FALSE())</f>
        <v>N</v>
      </c>
      <c r="M1039" s="3" t="n">
        <v>87</v>
      </c>
      <c r="N1039" s="3" t="n">
        <v>35</v>
      </c>
    </row>
    <row r="1040" customFormat="false" ht="15" hidden="false" customHeight="true" outlineLevel="0" collapsed="false">
      <c r="A1040" s="3" t="s">
        <v>2091</v>
      </c>
      <c r="B1040" s="3" t="s">
        <v>2092</v>
      </c>
      <c r="C1040" s="4" t="str">
        <f aca="false">VLOOKUP($B1040,'Product Master'!$A$2:$O$5991,7,FALSE())</f>
        <v>Dry Grocery</v>
      </c>
      <c r="D1040" s="4" t="str">
        <f aca="false">VLOOKUP($B1040,'Product Master'!$A$2:$O$5991,8,FALSE())</f>
        <v>Rice &amp; Grains</v>
      </c>
      <c r="E1040" s="4" t="str">
        <f aca="false">VLOOKUP($B1040,'Product Master'!$A$2:$O$5991,5,FALSE())</f>
        <v>Pepperlane</v>
      </c>
      <c r="F1040" s="4" t="str">
        <f aca="false">VLOOKUP($B1040,'Product Master'!$A$2:$O$5991,4,FALSE())</f>
        <v>Pepperlane Whole Grain Quinoa, 2 lb</v>
      </c>
      <c r="G1040" s="4" t="str">
        <f aca="false">VLOOKUP($B1040,'Product Master'!$A$2:$O$5991,9,FALSE())</f>
        <v>2 lb</v>
      </c>
      <c r="H1040" s="5" t="s">
        <v>16</v>
      </c>
      <c r="I1040" s="6" t="n">
        <f aca="false">VLOOKUP($B1040,'Product Master'!$A$2:$O$5991,14,FALSE())</f>
        <v>4.39</v>
      </c>
      <c r="J1040" s="7" t="n">
        <f aca="false">VLOOKUP($B1040,'Product Master'!$A$2:$O$5991,13,FALSE())</f>
        <v>12</v>
      </c>
      <c r="K1040" s="7" t="str">
        <f aca="false">VLOOKUP($B1040,'Product Master'!$A$2:$O$5991,11,FALSE())</f>
        <v>N</v>
      </c>
      <c r="L1040" s="7" t="str">
        <f aca="false">VLOOKUP($B1040,'Product Master'!$A$2:$O$5991,12,FALSE())</f>
        <v>N</v>
      </c>
      <c r="M1040" s="3" t="n">
        <v>121</v>
      </c>
      <c r="N1040" s="3" t="n">
        <v>8</v>
      </c>
    </row>
    <row r="1041" customFormat="false" ht="15" hidden="false" customHeight="true" outlineLevel="0" collapsed="false">
      <c r="A1041" s="3" t="s">
        <v>2093</v>
      </c>
      <c r="B1041" s="3" t="s">
        <v>2094</v>
      </c>
      <c r="C1041" s="4" t="str">
        <f aca="false">VLOOKUP($B1041,'Product Master'!$A$2:$O$5991,7,FALSE())</f>
        <v>Dry Grocery</v>
      </c>
      <c r="D1041" s="4" t="str">
        <f aca="false">VLOOKUP($B1041,'Product Master'!$A$2:$O$5991,8,FALSE())</f>
        <v>Rice &amp; Grains</v>
      </c>
      <c r="E1041" s="4" t="str">
        <f aca="false">VLOOKUP($B1041,'Product Master'!$A$2:$O$5991,5,FALSE())</f>
        <v>Golden Grain Co.</v>
      </c>
      <c r="F1041" s="4" t="str">
        <f aca="false">VLOOKUP($B1041,'Product Master'!$A$2:$O$5991,4,FALSE())</f>
        <v>Golden Grain Co. Whole Grain Basmati Rice, 2 lb</v>
      </c>
      <c r="G1041" s="4" t="str">
        <f aca="false">VLOOKUP($B1041,'Product Master'!$A$2:$O$5991,9,FALSE())</f>
        <v>2 lb</v>
      </c>
      <c r="H1041" s="5" t="s">
        <v>16</v>
      </c>
      <c r="I1041" s="6" t="n">
        <f aca="false">VLOOKUP($B1041,'Product Master'!$A$2:$O$5991,14,FALSE())</f>
        <v>7.89</v>
      </c>
      <c r="J1041" s="7" t="n">
        <f aca="false">VLOOKUP($B1041,'Product Master'!$A$2:$O$5991,13,FALSE())</f>
        <v>4</v>
      </c>
      <c r="K1041" s="7" t="str">
        <f aca="false">VLOOKUP($B1041,'Product Master'!$A$2:$O$5991,11,FALSE())</f>
        <v>N</v>
      </c>
      <c r="L1041" s="7" t="str">
        <f aca="false">VLOOKUP($B1041,'Product Master'!$A$2:$O$5991,12,FALSE())</f>
        <v>N</v>
      </c>
      <c r="M1041" s="3" t="n">
        <v>63</v>
      </c>
      <c r="N1041" s="3" t="n">
        <v>7</v>
      </c>
    </row>
    <row r="1042" customFormat="false" ht="15" hidden="false" customHeight="true" outlineLevel="0" collapsed="false">
      <c r="A1042" s="3" t="s">
        <v>2095</v>
      </c>
      <c r="B1042" s="3" t="s">
        <v>2096</v>
      </c>
      <c r="C1042" s="4" t="str">
        <f aca="false">VLOOKUP($B1042,'Product Master'!$A$2:$O$5991,7,FALSE())</f>
        <v>Dry Grocery</v>
      </c>
      <c r="D1042" s="4" t="str">
        <f aca="false">VLOOKUP($B1042,'Product Master'!$A$2:$O$5991,8,FALSE())</f>
        <v>Pasta Sauce</v>
      </c>
      <c r="E1042" s="4" t="str">
        <f aca="false">VLOOKUP($B1042,'Product Master'!$A$2:$O$5991,5,FALSE())</f>
        <v>Pepperlane</v>
      </c>
      <c r="F1042" s="4" t="str">
        <f aca="false">VLOOKUP($B1042,'Product Master'!$A$2:$O$5991,4,FALSE())</f>
        <v>Pepperlane Pesto, 15 oz</v>
      </c>
      <c r="G1042" s="4" t="str">
        <f aca="false">VLOOKUP($B1042,'Product Master'!$A$2:$O$5991,9,FALSE())</f>
        <v>15 oz</v>
      </c>
      <c r="H1042" s="5" t="s">
        <v>16</v>
      </c>
      <c r="I1042" s="6" t="n">
        <f aca="false">VLOOKUP($B1042,'Product Master'!$A$2:$O$5991,14,FALSE())</f>
        <v>6.39</v>
      </c>
      <c r="J1042" s="7" t="n">
        <f aca="false">VLOOKUP($B1042,'Product Master'!$A$2:$O$5991,13,FALSE())</f>
        <v>4</v>
      </c>
      <c r="K1042" s="7" t="str">
        <f aca="false">VLOOKUP($B1042,'Product Master'!$A$2:$O$5991,11,FALSE())</f>
        <v>N</v>
      </c>
      <c r="L1042" s="7" t="str">
        <f aca="false">VLOOKUP($B1042,'Product Master'!$A$2:$O$5991,12,FALSE())</f>
        <v>N</v>
      </c>
      <c r="M1042" s="3" t="n">
        <v>66</v>
      </c>
      <c r="N1042" s="3" t="n">
        <v>8</v>
      </c>
    </row>
    <row r="1043" customFormat="false" ht="15" hidden="false" customHeight="true" outlineLevel="0" collapsed="false">
      <c r="A1043" s="3" t="s">
        <v>2097</v>
      </c>
      <c r="B1043" s="3" t="s">
        <v>2098</v>
      </c>
      <c r="C1043" s="4" t="str">
        <f aca="false">VLOOKUP($B1043,'Product Master'!$A$2:$O$5991,7,FALSE())</f>
        <v>Dry Grocery</v>
      </c>
      <c r="D1043" s="4" t="str">
        <f aca="false">VLOOKUP($B1043,'Product Master'!$A$2:$O$5991,8,FALSE())</f>
        <v>Pasta Sauce</v>
      </c>
      <c r="E1043" s="4" t="str">
        <f aca="false">VLOOKUP($B1043,'Product Master'!$A$2:$O$5991,5,FALSE())</f>
        <v>Golden Grain Co.</v>
      </c>
      <c r="F1043" s="4" t="str">
        <f aca="false">VLOOKUP($B1043,'Product Master'!$A$2:$O$5991,4,FALSE())</f>
        <v>Golden Grain Co. Organic Alfredo, 15 oz</v>
      </c>
      <c r="G1043" s="4" t="str">
        <f aca="false">VLOOKUP($B1043,'Product Master'!$A$2:$O$5991,9,FALSE())</f>
        <v>15 oz</v>
      </c>
      <c r="H1043" s="5" t="s">
        <v>16</v>
      </c>
      <c r="I1043" s="6" t="n">
        <f aca="false">VLOOKUP($B1043,'Product Master'!$A$2:$O$5991,14,FALSE())</f>
        <v>5.39</v>
      </c>
      <c r="J1043" s="7" t="n">
        <f aca="false">VLOOKUP($B1043,'Product Master'!$A$2:$O$5991,13,FALSE())</f>
        <v>2</v>
      </c>
      <c r="K1043" s="7" t="str">
        <f aca="false">VLOOKUP($B1043,'Product Master'!$A$2:$O$5991,11,FALSE())</f>
        <v>N</v>
      </c>
      <c r="L1043" s="7" t="str">
        <f aca="false">VLOOKUP($B1043,'Product Master'!$A$2:$O$5991,12,FALSE())</f>
        <v>N</v>
      </c>
      <c r="M1043" s="3" t="n">
        <v>146</v>
      </c>
      <c r="N1043" s="3" t="n">
        <v>4</v>
      </c>
    </row>
    <row r="1044" customFormat="false" ht="15" hidden="false" customHeight="true" outlineLevel="0" collapsed="false">
      <c r="A1044" s="3" t="s">
        <v>2099</v>
      </c>
      <c r="B1044" s="3" t="s">
        <v>2100</v>
      </c>
      <c r="C1044" s="4" t="str">
        <f aca="false">VLOOKUP($B1044,'Product Master'!$A$2:$O$5991,7,FALSE())</f>
        <v>Dry Grocery</v>
      </c>
      <c r="D1044" s="4" t="str">
        <f aca="false">VLOOKUP($B1044,'Product Master'!$A$2:$O$5991,8,FALSE())</f>
        <v>Pasta Sauce</v>
      </c>
      <c r="E1044" s="4" t="str">
        <f aca="false">VLOOKUP($B1044,'Product Master'!$A$2:$O$5991,5,FALSE())</f>
        <v>Pepperlane</v>
      </c>
      <c r="F1044" s="4" t="str">
        <f aca="false">VLOOKUP($B1044,'Product Master'!$A$2:$O$5991,4,FALSE())</f>
        <v>Pepperlane Low Sodium Alfredo, 45 oz</v>
      </c>
      <c r="G1044" s="4" t="str">
        <f aca="false">VLOOKUP($B1044,'Product Master'!$A$2:$O$5991,9,FALSE())</f>
        <v>45 oz</v>
      </c>
      <c r="H1044" s="5" t="s">
        <v>16</v>
      </c>
      <c r="I1044" s="6" t="n">
        <f aca="false">VLOOKUP($B1044,'Product Master'!$A$2:$O$5991,14,FALSE())</f>
        <v>6.79</v>
      </c>
      <c r="J1044" s="7" t="n">
        <f aca="false">VLOOKUP($B1044,'Product Master'!$A$2:$O$5991,13,FALSE())</f>
        <v>1</v>
      </c>
      <c r="K1044" s="7" t="str">
        <f aca="false">VLOOKUP($B1044,'Product Master'!$A$2:$O$5991,11,FALSE())</f>
        <v>N</v>
      </c>
      <c r="L1044" s="7" t="str">
        <f aca="false">VLOOKUP($B1044,'Product Master'!$A$2:$O$5991,12,FALSE())</f>
        <v>N</v>
      </c>
      <c r="M1044" s="3" t="n">
        <v>8</v>
      </c>
      <c r="N1044" s="3" t="n">
        <v>10</v>
      </c>
    </row>
    <row r="1045" customFormat="false" ht="15" hidden="false" customHeight="true" outlineLevel="0" collapsed="false">
      <c r="A1045" s="3" t="s">
        <v>2101</v>
      </c>
      <c r="B1045" s="3" t="s">
        <v>2102</v>
      </c>
      <c r="C1045" s="4" t="str">
        <f aca="false">VLOOKUP($B1045,'Product Master'!$A$2:$O$5991,7,FALSE())</f>
        <v>Dry Grocery</v>
      </c>
      <c r="D1045" s="4" t="str">
        <f aca="false">VLOOKUP($B1045,'Product Master'!$A$2:$O$5991,8,FALSE())</f>
        <v>Pasta Sauce</v>
      </c>
      <c r="E1045" s="4" t="str">
        <f aca="false">VLOOKUP($B1045,'Product Master'!$A$2:$O$5991,5,FALSE())</f>
        <v>Roastport</v>
      </c>
      <c r="F1045" s="4" t="str">
        <f aca="false">VLOOKUP($B1045,'Product Master'!$A$2:$O$5991,4,FALSE())</f>
        <v>Roastport Pesto, 45 oz</v>
      </c>
      <c r="G1045" s="4" t="str">
        <f aca="false">VLOOKUP($B1045,'Product Master'!$A$2:$O$5991,9,FALSE())</f>
        <v>45 oz</v>
      </c>
      <c r="H1045" s="5" t="s">
        <v>16</v>
      </c>
      <c r="I1045" s="6" t="n">
        <f aca="false">VLOOKUP($B1045,'Product Master'!$A$2:$O$5991,14,FALSE())</f>
        <v>6.29</v>
      </c>
      <c r="J1045" s="7" t="n">
        <f aca="false">VLOOKUP($B1045,'Product Master'!$A$2:$O$5991,13,FALSE())</f>
        <v>6</v>
      </c>
      <c r="K1045" s="7" t="str">
        <f aca="false">VLOOKUP($B1045,'Product Master'!$A$2:$O$5991,11,FALSE())</f>
        <v>N</v>
      </c>
      <c r="L1045" s="7" t="str">
        <f aca="false">VLOOKUP($B1045,'Product Master'!$A$2:$O$5991,12,FALSE())</f>
        <v>N</v>
      </c>
      <c r="M1045" s="3" t="n">
        <v>65</v>
      </c>
      <c r="N1045" s="3" t="n">
        <v>16</v>
      </c>
    </row>
    <row r="1046" customFormat="false" ht="15" hidden="false" customHeight="true" outlineLevel="0" collapsed="false">
      <c r="A1046" s="3" t="s">
        <v>2103</v>
      </c>
      <c r="B1046" s="3" t="s">
        <v>2104</v>
      </c>
      <c r="C1046" s="4" t="str">
        <f aca="false">VLOOKUP($B1046,'Product Master'!$A$2:$O$5991,7,FALSE())</f>
        <v>Dry Grocery</v>
      </c>
      <c r="D1046" s="4" t="str">
        <f aca="false">VLOOKUP($B1046,'Product Master'!$A$2:$O$5991,8,FALSE())</f>
        <v>Pasta Sauce</v>
      </c>
      <c r="E1046" s="4" t="str">
        <f aca="false">VLOOKUP($B1046,'Product Master'!$A$2:$O$5991,5,FALSE())</f>
        <v>Thrift Row</v>
      </c>
      <c r="F1046" s="4" t="str">
        <f aca="false">VLOOKUP($B1046,'Product Master'!$A$2:$O$5991,4,FALSE())</f>
        <v>Thrift Row Low Sodium Meat Sauce, 24 oz</v>
      </c>
      <c r="G1046" s="4" t="str">
        <f aca="false">VLOOKUP($B1046,'Product Master'!$A$2:$O$5991,9,FALSE())</f>
        <v>24 oz</v>
      </c>
      <c r="H1046" s="5" t="s">
        <v>16</v>
      </c>
      <c r="I1046" s="6" t="n">
        <f aca="false">VLOOKUP($B1046,'Product Master'!$A$2:$O$5991,14,FALSE())</f>
        <v>6.49</v>
      </c>
      <c r="J1046" s="7" t="n">
        <f aca="false">VLOOKUP($B1046,'Product Master'!$A$2:$O$5991,13,FALSE())</f>
        <v>12</v>
      </c>
      <c r="K1046" s="7" t="str">
        <f aca="false">VLOOKUP($B1046,'Product Master'!$A$2:$O$5991,11,FALSE())</f>
        <v>Y</v>
      </c>
      <c r="L1046" s="7" t="str">
        <f aca="false">VLOOKUP($B1046,'Product Master'!$A$2:$O$5991,12,FALSE())</f>
        <v>N</v>
      </c>
      <c r="M1046" s="3" t="n">
        <v>5</v>
      </c>
      <c r="N1046" s="3" t="n">
        <v>19</v>
      </c>
    </row>
    <row r="1047" customFormat="false" ht="15" hidden="false" customHeight="true" outlineLevel="0" collapsed="false">
      <c r="A1047" s="3" t="s">
        <v>2105</v>
      </c>
      <c r="B1047" s="3" t="s">
        <v>2106</v>
      </c>
      <c r="C1047" s="4" t="str">
        <f aca="false">VLOOKUP($B1047,'Product Master'!$A$2:$O$5991,7,FALSE())</f>
        <v>Dry Grocery</v>
      </c>
      <c r="D1047" s="4" t="str">
        <f aca="false">VLOOKUP($B1047,'Product Master'!$A$2:$O$5991,8,FALSE())</f>
        <v>Pasta Sauce</v>
      </c>
      <c r="E1047" s="4" t="str">
        <f aca="false">VLOOKUP($B1047,'Product Master'!$A$2:$O$5991,5,FALSE())</f>
        <v>Pepperlane</v>
      </c>
      <c r="F1047" s="4" t="str">
        <f aca="false">VLOOKUP($B1047,'Product Master'!$A$2:$O$5991,4,FALSE())</f>
        <v>Pepperlane Alfredo, 24 oz</v>
      </c>
      <c r="G1047" s="4" t="str">
        <f aca="false">VLOOKUP($B1047,'Product Master'!$A$2:$O$5991,9,FALSE())</f>
        <v>24 oz</v>
      </c>
      <c r="H1047" s="5" t="s">
        <v>16</v>
      </c>
      <c r="I1047" s="6" t="n">
        <f aca="false">VLOOKUP($B1047,'Product Master'!$A$2:$O$5991,14,FALSE())</f>
        <v>5.89</v>
      </c>
      <c r="J1047" s="7" t="n">
        <f aca="false">VLOOKUP($B1047,'Product Master'!$A$2:$O$5991,13,FALSE())</f>
        <v>2</v>
      </c>
      <c r="K1047" s="7" t="str">
        <f aca="false">VLOOKUP($B1047,'Product Master'!$A$2:$O$5991,11,FALSE())</f>
        <v>N</v>
      </c>
      <c r="L1047" s="7" t="str">
        <f aca="false">VLOOKUP($B1047,'Product Master'!$A$2:$O$5991,12,FALSE())</f>
        <v>N</v>
      </c>
      <c r="M1047" s="3" t="n">
        <v>123</v>
      </c>
      <c r="N1047" s="3" t="n">
        <v>30</v>
      </c>
    </row>
    <row r="1048" customFormat="false" ht="15" hidden="false" customHeight="true" outlineLevel="0" collapsed="false">
      <c r="A1048" s="3" t="s">
        <v>2107</v>
      </c>
      <c r="B1048" s="3" t="s">
        <v>2108</v>
      </c>
      <c r="C1048" s="4" t="str">
        <f aca="false">VLOOKUP($B1048,'Product Master'!$A$2:$O$5991,7,FALSE())</f>
        <v>Dry Grocery</v>
      </c>
      <c r="D1048" s="4" t="str">
        <f aca="false">VLOOKUP($B1048,'Product Master'!$A$2:$O$5991,8,FALSE())</f>
        <v>Pasta Sauce</v>
      </c>
      <c r="E1048" s="4" t="str">
        <f aca="false">VLOOKUP($B1048,'Product Master'!$A$2:$O$5991,5,FALSE())</f>
        <v>Kettle Row</v>
      </c>
      <c r="F1048" s="4" t="str">
        <f aca="false">VLOOKUP($B1048,'Product Master'!$A$2:$O$5991,4,FALSE())</f>
        <v>Kettle Row Vodka Sauce, 24 oz</v>
      </c>
      <c r="G1048" s="4" t="str">
        <f aca="false">VLOOKUP($B1048,'Product Master'!$A$2:$O$5991,9,FALSE())</f>
        <v>24 oz</v>
      </c>
      <c r="H1048" s="5" t="s">
        <v>16</v>
      </c>
      <c r="I1048" s="6" t="n">
        <f aca="false">VLOOKUP($B1048,'Product Master'!$A$2:$O$5991,14,FALSE())</f>
        <v>3.99</v>
      </c>
      <c r="J1048" s="7" t="n">
        <f aca="false">VLOOKUP($B1048,'Product Master'!$A$2:$O$5991,13,FALSE())</f>
        <v>4</v>
      </c>
      <c r="K1048" s="7" t="str">
        <f aca="false">VLOOKUP($B1048,'Product Master'!$A$2:$O$5991,11,FALSE())</f>
        <v>N</v>
      </c>
      <c r="L1048" s="7" t="str">
        <f aca="false">VLOOKUP($B1048,'Product Master'!$A$2:$O$5991,12,FALSE())</f>
        <v>N</v>
      </c>
      <c r="M1048" s="3" t="n">
        <v>134</v>
      </c>
      <c r="N1048" s="3" t="n">
        <v>20</v>
      </c>
    </row>
    <row r="1049" customFormat="false" ht="15" hidden="false" customHeight="true" outlineLevel="0" collapsed="false">
      <c r="A1049" s="3" t="s">
        <v>2109</v>
      </c>
      <c r="B1049" s="3" t="s">
        <v>2110</v>
      </c>
      <c r="C1049" s="4" t="str">
        <f aca="false">VLOOKUP($B1049,'Product Master'!$A$2:$O$5991,7,FALSE())</f>
        <v>Dry Grocery</v>
      </c>
      <c r="D1049" s="4" t="str">
        <f aca="false">VLOOKUP($B1049,'Product Master'!$A$2:$O$5991,8,FALSE())</f>
        <v>Pasta Sauce</v>
      </c>
      <c r="E1049" s="4" t="str">
        <f aca="false">VLOOKUP($B1049,'Product Master'!$A$2:$O$5991,5,FALSE())</f>
        <v>Nutgrove</v>
      </c>
      <c r="F1049" s="4" t="str">
        <f aca="false">VLOOKUP($B1049,'Product Master'!$A$2:$O$5991,4,FALSE())</f>
        <v>Nutgrove Organic Vodka Sauce, 15 oz</v>
      </c>
      <c r="G1049" s="4" t="str">
        <f aca="false">VLOOKUP($B1049,'Product Master'!$A$2:$O$5991,9,FALSE())</f>
        <v>15 oz</v>
      </c>
      <c r="H1049" s="5" t="s">
        <v>16</v>
      </c>
      <c r="I1049" s="6" t="n">
        <f aca="false">VLOOKUP($B1049,'Product Master'!$A$2:$O$5991,14,FALSE())</f>
        <v>4.49</v>
      </c>
      <c r="J1049" s="7" t="n">
        <f aca="false">VLOOKUP($B1049,'Product Master'!$A$2:$O$5991,13,FALSE())</f>
        <v>12</v>
      </c>
      <c r="K1049" s="7" t="str">
        <f aca="false">VLOOKUP($B1049,'Product Master'!$A$2:$O$5991,11,FALSE())</f>
        <v>N</v>
      </c>
      <c r="L1049" s="7" t="str">
        <f aca="false">VLOOKUP($B1049,'Product Master'!$A$2:$O$5991,12,FALSE())</f>
        <v>N</v>
      </c>
      <c r="M1049" s="3" t="n">
        <v>114</v>
      </c>
      <c r="N1049" s="3" t="n">
        <v>39</v>
      </c>
    </row>
    <row r="1050" customFormat="false" ht="15" hidden="false" customHeight="true" outlineLevel="0" collapsed="false">
      <c r="A1050" s="3" t="s">
        <v>2111</v>
      </c>
      <c r="B1050" s="3" t="s">
        <v>2112</v>
      </c>
      <c r="C1050" s="4" t="str">
        <f aca="false">VLOOKUP($B1050,'Product Master'!$A$2:$O$5991,7,FALSE())</f>
        <v>Dry Grocery</v>
      </c>
      <c r="D1050" s="4" t="str">
        <f aca="false">VLOOKUP($B1050,'Product Master'!$A$2:$O$5991,8,FALSE())</f>
        <v>Pasta Sauce</v>
      </c>
      <c r="E1050" s="4" t="str">
        <f aca="false">VLOOKUP($B1050,'Product Master'!$A$2:$O$5991,5,FALSE())</f>
        <v>Roastport</v>
      </c>
      <c r="F1050" s="4" t="str">
        <f aca="false">VLOOKUP($B1050,'Product Master'!$A$2:$O$5991,4,FALSE())</f>
        <v>Roastport Organic Vodka Sauce, 45 oz</v>
      </c>
      <c r="G1050" s="4" t="str">
        <f aca="false">VLOOKUP($B1050,'Product Master'!$A$2:$O$5991,9,FALSE())</f>
        <v>45 oz</v>
      </c>
      <c r="H1050" s="5" t="s">
        <v>16</v>
      </c>
      <c r="I1050" s="6" t="n">
        <f aca="false">VLOOKUP($B1050,'Product Master'!$A$2:$O$5991,14,FALSE())</f>
        <v>5.79</v>
      </c>
      <c r="J1050" s="7" t="n">
        <f aca="false">VLOOKUP($B1050,'Product Master'!$A$2:$O$5991,13,FALSE())</f>
        <v>2</v>
      </c>
      <c r="K1050" s="7" t="str">
        <f aca="false">VLOOKUP($B1050,'Product Master'!$A$2:$O$5991,11,FALSE())</f>
        <v>N</v>
      </c>
      <c r="L1050" s="7" t="str">
        <f aca="false">VLOOKUP($B1050,'Product Master'!$A$2:$O$5991,12,FALSE())</f>
        <v>N</v>
      </c>
      <c r="M1050" s="3" t="n">
        <v>66</v>
      </c>
      <c r="N1050" s="3" t="n">
        <v>27</v>
      </c>
    </row>
    <row r="1051" customFormat="false" ht="15" hidden="false" customHeight="true" outlineLevel="0" collapsed="false">
      <c r="A1051" s="3" t="s">
        <v>2113</v>
      </c>
      <c r="B1051" s="3" t="s">
        <v>2114</v>
      </c>
      <c r="C1051" s="4" t="str">
        <f aca="false">VLOOKUP($B1051,'Product Master'!$A$2:$O$5991,7,FALSE())</f>
        <v>Dry Grocery</v>
      </c>
      <c r="D1051" s="4" t="str">
        <f aca="false">VLOOKUP($B1051,'Product Master'!$A$2:$O$5991,8,FALSE())</f>
        <v>Pasta Sauce</v>
      </c>
      <c r="E1051" s="4" t="str">
        <f aca="false">VLOOKUP($B1051,'Product Master'!$A$2:$O$5991,5,FALSE())</f>
        <v>Orchard Spread</v>
      </c>
      <c r="F1051" s="4" t="str">
        <f aca="false">VLOOKUP($B1051,'Product Master'!$A$2:$O$5991,4,FALSE())</f>
        <v>Orchard Spread Organic Pesto, 15 oz</v>
      </c>
      <c r="G1051" s="4" t="str">
        <f aca="false">VLOOKUP($B1051,'Product Master'!$A$2:$O$5991,9,FALSE())</f>
        <v>15 oz</v>
      </c>
      <c r="H1051" s="5" t="s">
        <v>16</v>
      </c>
      <c r="I1051" s="6" t="n">
        <f aca="false">VLOOKUP($B1051,'Product Master'!$A$2:$O$5991,14,FALSE())</f>
        <v>6.49</v>
      </c>
      <c r="J1051" s="7" t="n">
        <f aca="false">VLOOKUP($B1051,'Product Master'!$A$2:$O$5991,13,FALSE())</f>
        <v>24</v>
      </c>
      <c r="K1051" s="7" t="str">
        <f aca="false">VLOOKUP($B1051,'Product Master'!$A$2:$O$5991,11,FALSE())</f>
        <v>N</v>
      </c>
      <c r="L1051" s="7" t="str">
        <f aca="false">VLOOKUP($B1051,'Product Master'!$A$2:$O$5991,12,FALSE())</f>
        <v>N</v>
      </c>
      <c r="M1051" s="3" t="n">
        <v>36</v>
      </c>
      <c r="N1051" s="3" t="n">
        <v>4</v>
      </c>
    </row>
    <row r="1052" customFormat="false" ht="15" hidden="false" customHeight="true" outlineLevel="0" collapsed="false">
      <c r="A1052" s="3" t="s">
        <v>2115</v>
      </c>
      <c r="B1052" s="3" t="s">
        <v>2116</v>
      </c>
      <c r="C1052" s="4" t="str">
        <f aca="false">VLOOKUP($B1052,'Product Master'!$A$2:$O$5991,7,FALSE())</f>
        <v>Dry Grocery</v>
      </c>
      <c r="D1052" s="4" t="str">
        <f aca="false">VLOOKUP($B1052,'Product Master'!$A$2:$O$5991,8,FALSE())</f>
        <v>Pasta Sauce</v>
      </c>
      <c r="E1052" s="4" t="str">
        <f aca="false">VLOOKUP($B1052,'Product Master'!$A$2:$O$5991,5,FALSE())</f>
        <v>Redbarn</v>
      </c>
      <c r="F1052" s="4" t="str">
        <f aca="false">VLOOKUP($B1052,'Product Master'!$A$2:$O$5991,4,FALSE())</f>
        <v>Redbarn Alfredo, 15 oz</v>
      </c>
      <c r="G1052" s="4" t="str">
        <f aca="false">VLOOKUP($B1052,'Product Master'!$A$2:$O$5991,9,FALSE())</f>
        <v>15 oz</v>
      </c>
      <c r="H1052" s="5" t="s">
        <v>16</v>
      </c>
      <c r="I1052" s="6" t="n">
        <f aca="false">VLOOKUP($B1052,'Product Master'!$A$2:$O$5991,14,FALSE())</f>
        <v>5.99</v>
      </c>
      <c r="J1052" s="7" t="n">
        <f aca="false">VLOOKUP($B1052,'Product Master'!$A$2:$O$5991,13,FALSE())</f>
        <v>12</v>
      </c>
      <c r="K1052" s="7" t="str">
        <f aca="false">VLOOKUP($B1052,'Product Master'!$A$2:$O$5991,11,FALSE())</f>
        <v>N</v>
      </c>
      <c r="L1052" s="7" t="str">
        <f aca="false">VLOOKUP($B1052,'Product Master'!$A$2:$O$5991,12,FALSE())</f>
        <v>N</v>
      </c>
      <c r="M1052" s="3" t="n">
        <v>128</v>
      </c>
      <c r="N1052" s="3" t="n">
        <v>39</v>
      </c>
    </row>
    <row r="1053" customFormat="false" ht="15" hidden="false" customHeight="true" outlineLevel="0" collapsed="false">
      <c r="A1053" s="3" t="s">
        <v>2117</v>
      </c>
      <c r="B1053" s="3" t="s">
        <v>2118</v>
      </c>
      <c r="C1053" s="4" t="str">
        <f aca="false">VLOOKUP($B1053,'Product Master'!$A$2:$O$5991,7,FALSE())</f>
        <v>Dry Grocery</v>
      </c>
      <c r="D1053" s="4" t="str">
        <f aca="false">VLOOKUP($B1053,'Product Master'!$A$2:$O$5991,8,FALSE())</f>
        <v>Pasta Sauce</v>
      </c>
      <c r="E1053" s="4" t="str">
        <f aca="false">VLOOKUP($B1053,'Product Master'!$A$2:$O$5991,5,FALSE())</f>
        <v>Kettle Row</v>
      </c>
      <c r="F1053" s="4" t="str">
        <f aca="false">VLOOKUP($B1053,'Product Master'!$A$2:$O$5991,4,FALSE())</f>
        <v>Kettle Row Organic Meat Sauce, 24 oz</v>
      </c>
      <c r="G1053" s="4" t="str">
        <f aca="false">VLOOKUP($B1053,'Product Master'!$A$2:$O$5991,9,FALSE())</f>
        <v>24 oz</v>
      </c>
      <c r="H1053" s="5" t="s">
        <v>16</v>
      </c>
      <c r="I1053" s="6" t="n">
        <f aca="false">VLOOKUP($B1053,'Product Master'!$A$2:$O$5991,14,FALSE())</f>
        <v>4.99</v>
      </c>
      <c r="J1053" s="7" t="n">
        <f aca="false">VLOOKUP($B1053,'Product Master'!$A$2:$O$5991,13,FALSE())</f>
        <v>8</v>
      </c>
      <c r="K1053" s="7" t="str">
        <f aca="false">VLOOKUP($B1053,'Product Master'!$A$2:$O$5991,11,FALSE())</f>
        <v>N</v>
      </c>
      <c r="L1053" s="7" t="str">
        <f aca="false">VLOOKUP($B1053,'Product Master'!$A$2:$O$5991,12,FALSE())</f>
        <v>N</v>
      </c>
      <c r="M1053" s="3" t="n">
        <v>120</v>
      </c>
      <c r="N1053" s="3" t="n">
        <v>11</v>
      </c>
    </row>
    <row r="1054" customFormat="false" ht="15" hidden="false" customHeight="true" outlineLevel="0" collapsed="false">
      <c r="A1054" s="3" t="s">
        <v>2119</v>
      </c>
      <c r="B1054" s="3" t="s">
        <v>2120</v>
      </c>
      <c r="C1054" s="4" t="str">
        <f aca="false">VLOOKUP($B1054,'Product Master'!$A$2:$O$5991,7,FALSE())</f>
        <v>Dry Grocery</v>
      </c>
      <c r="D1054" s="4" t="str">
        <f aca="false">VLOOKUP($B1054,'Product Master'!$A$2:$O$5991,8,FALSE())</f>
        <v>Pasta Sauce</v>
      </c>
      <c r="E1054" s="4" t="str">
        <f aca="false">VLOOKUP($B1054,'Product Master'!$A$2:$O$5991,5,FALSE())</f>
        <v>Thrift Row</v>
      </c>
      <c r="F1054" s="4" t="str">
        <f aca="false">VLOOKUP($B1054,'Product Master'!$A$2:$O$5991,4,FALSE())</f>
        <v>Thrift Row Marinara, 15 oz</v>
      </c>
      <c r="G1054" s="4" t="str">
        <f aca="false">VLOOKUP($B1054,'Product Master'!$A$2:$O$5991,9,FALSE())</f>
        <v>15 oz</v>
      </c>
      <c r="H1054" s="5" t="s">
        <v>16</v>
      </c>
      <c r="I1054" s="6" t="n">
        <f aca="false">VLOOKUP($B1054,'Product Master'!$A$2:$O$5991,14,FALSE())</f>
        <v>3.39</v>
      </c>
      <c r="J1054" s="7" t="n">
        <f aca="false">VLOOKUP($B1054,'Product Master'!$A$2:$O$5991,13,FALSE())</f>
        <v>4</v>
      </c>
      <c r="K1054" s="7" t="str">
        <f aca="false">VLOOKUP($B1054,'Product Master'!$A$2:$O$5991,11,FALSE())</f>
        <v>Y</v>
      </c>
      <c r="L1054" s="7" t="str">
        <f aca="false">VLOOKUP($B1054,'Product Master'!$A$2:$O$5991,12,FALSE())</f>
        <v>N</v>
      </c>
      <c r="M1054" s="3" t="n">
        <v>23</v>
      </c>
      <c r="N1054" s="3" t="n">
        <v>39</v>
      </c>
    </row>
    <row r="1055" customFormat="false" ht="15" hidden="false" customHeight="true" outlineLevel="0" collapsed="false">
      <c r="A1055" s="3" t="s">
        <v>2121</v>
      </c>
      <c r="B1055" s="3" t="s">
        <v>2122</v>
      </c>
      <c r="C1055" s="4" t="str">
        <f aca="false">VLOOKUP($B1055,'Product Master'!$A$2:$O$5991,7,FALSE())</f>
        <v>Dry Grocery</v>
      </c>
      <c r="D1055" s="4" t="str">
        <f aca="false">VLOOKUP($B1055,'Product Master'!$A$2:$O$5991,8,FALSE())</f>
        <v>Pasta Sauce</v>
      </c>
      <c r="E1055" s="4" t="str">
        <f aca="false">VLOOKUP($B1055,'Product Master'!$A$2:$O$5991,5,FALSE())</f>
        <v>Roastport</v>
      </c>
      <c r="F1055" s="4" t="str">
        <f aca="false">VLOOKUP($B1055,'Product Master'!$A$2:$O$5991,4,FALSE())</f>
        <v>Roastport Organic Vodka Sauce, 15 oz</v>
      </c>
      <c r="G1055" s="4" t="str">
        <f aca="false">VLOOKUP($B1055,'Product Master'!$A$2:$O$5991,9,FALSE())</f>
        <v>15 oz</v>
      </c>
      <c r="H1055" s="5" t="s">
        <v>16</v>
      </c>
      <c r="I1055" s="6" t="n">
        <f aca="false">VLOOKUP($B1055,'Product Master'!$A$2:$O$5991,14,FALSE())</f>
        <v>6.99</v>
      </c>
      <c r="J1055" s="7" t="n">
        <f aca="false">VLOOKUP($B1055,'Product Master'!$A$2:$O$5991,13,FALSE())</f>
        <v>12</v>
      </c>
      <c r="K1055" s="7" t="str">
        <f aca="false">VLOOKUP($B1055,'Product Master'!$A$2:$O$5991,11,FALSE())</f>
        <v>N</v>
      </c>
      <c r="L1055" s="7" t="str">
        <f aca="false">VLOOKUP($B1055,'Product Master'!$A$2:$O$5991,12,FALSE())</f>
        <v>N</v>
      </c>
      <c r="M1055" s="3" t="n">
        <v>120</v>
      </c>
      <c r="N1055" s="3" t="n">
        <v>9</v>
      </c>
    </row>
    <row r="1056" customFormat="false" ht="15" hidden="false" customHeight="true" outlineLevel="0" collapsed="false">
      <c r="A1056" s="3" t="s">
        <v>2123</v>
      </c>
      <c r="B1056" s="3" t="s">
        <v>2124</v>
      </c>
      <c r="C1056" s="4" t="str">
        <f aca="false">VLOOKUP($B1056,'Product Master'!$A$2:$O$5991,7,FALSE())</f>
        <v>Dry Grocery</v>
      </c>
      <c r="D1056" s="4" t="str">
        <f aca="false">VLOOKUP($B1056,'Product Master'!$A$2:$O$5991,8,FALSE())</f>
        <v>Pasta Sauce</v>
      </c>
      <c r="E1056" s="4" t="str">
        <f aca="false">VLOOKUP($B1056,'Product Master'!$A$2:$O$5991,5,FALSE())</f>
        <v>Thrift Row</v>
      </c>
      <c r="F1056" s="4" t="str">
        <f aca="false">VLOOKUP($B1056,'Product Master'!$A$2:$O$5991,4,FALSE())</f>
        <v>Thrift Row Pesto, 45 oz</v>
      </c>
      <c r="G1056" s="4" t="str">
        <f aca="false">VLOOKUP($B1056,'Product Master'!$A$2:$O$5991,9,FALSE())</f>
        <v>45 oz</v>
      </c>
      <c r="H1056" s="5" t="s">
        <v>16</v>
      </c>
      <c r="I1056" s="6" t="n">
        <f aca="false">VLOOKUP($B1056,'Product Master'!$A$2:$O$5991,14,FALSE())</f>
        <v>5.29</v>
      </c>
      <c r="J1056" s="7" t="n">
        <f aca="false">VLOOKUP($B1056,'Product Master'!$A$2:$O$5991,13,FALSE())</f>
        <v>12</v>
      </c>
      <c r="K1056" s="7" t="str">
        <f aca="false">VLOOKUP($B1056,'Product Master'!$A$2:$O$5991,11,FALSE())</f>
        <v>Y</v>
      </c>
      <c r="L1056" s="7" t="str">
        <f aca="false">VLOOKUP($B1056,'Product Master'!$A$2:$O$5991,12,FALSE())</f>
        <v>N</v>
      </c>
      <c r="M1056" s="3" t="n">
        <v>68</v>
      </c>
      <c r="N1056" s="3" t="n">
        <v>33</v>
      </c>
    </row>
    <row r="1057" customFormat="false" ht="15" hidden="false" customHeight="true" outlineLevel="0" collapsed="false">
      <c r="A1057" s="3" t="s">
        <v>2125</v>
      </c>
      <c r="B1057" s="3" t="s">
        <v>2126</v>
      </c>
      <c r="C1057" s="4" t="str">
        <f aca="false">VLOOKUP($B1057,'Product Master'!$A$2:$O$5991,7,FALSE())</f>
        <v>Dry Grocery</v>
      </c>
      <c r="D1057" s="4" t="str">
        <f aca="false">VLOOKUP($B1057,'Product Master'!$A$2:$O$5991,8,FALSE())</f>
        <v>Pasta Sauce</v>
      </c>
      <c r="E1057" s="4" t="str">
        <f aca="false">VLOOKUP($B1057,'Product Master'!$A$2:$O$5991,5,FALSE())</f>
        <v>Redbarn</v>
      </c>
      <c r="F1057" s="4" t="str">
        <f aca="false">VLOOKUP($B1057,'Product Master'!$A$2:$O$5991,4,FALSE())</f>
        <v>Redbarn Organic Alfredo, 45 oz</v>
      </c>
      <c r="G1057" s="4" t="str">
        <f aca="false">VLOOKUP($B1057,'Product Master'!$A$2:$O$5991,9,FALSE())</f>
        <v>45 oz</v>
      </c>
      <c r="H1057" s="5" t="s">
        <v>16</v>
      </c>
      <c r="I1057" s="6" t="n">
        <f aca="false">VLOOKUP($B1057,'Product Master'!$A$2:$O$5991,14,FALSE())</f>
        <v>4.89</v>
      </c>
      <c r="J1057" s="7" t="n">
        <f aca="false">VLOOKUP($B1057,'Product Master'!$A$2:$O$5991,13,FALSE())</f>
        <v>24</v>
      </c>
      <c r="K1057" s="7" t="str">
        <f aca="false">VLOOKUP($B1057,'Product Master'!$A$2:$O$5991,11,FALSE())</f>
        <v>N</v>
      </c>
      <c r="L1057" s="7" t="str">
        <f aca="false">VLOOKUP($B1057,'Product Master'!$A$2:$O$5991,12,FALSE())</f>
        <v>N</v>
      </c>
      <c r="M1057" s="3" t="n">
        <v>135</v>
      </c>
      <c r="N1057" s="3" t="n">
        <v>29</v>
      </c>
    </row>
    <row r="1058" customFormat="false" ht="15" hidden="false" customHeight="true" outlineLevel="0" collapsed="false">
      <c r="A1058" s="3" t="s">
        <v>2127</v>
      </c>
      <c r="B1058" s="3" t="s">
        <v>2128</v>
      </c>
      <c r="C1058" s="4" t="str">
        <f aca="false">VLOOKUP($B1058,'Product Master'!$A$2:$O$5991,7,FALSE())</f>
        <v>Dry Grocery</v>
      </c>
      <c r="D1058" s="4" t="str">
        <f aca="false">VLOOKUP($B1058,'Product Master'!$A$2:$O$5991,8,FALSE())</f>
        <v>Pasta Sauce</v>
      </c>
      <c r="E1058" s="4" t="str">
        <f aca="false">VLOOKUP($B1058,'Product Master'!$A$2:$O$5991,5,FALSE())</f>
        <v>Roastport</v>
      </c>
      <c r="F1058" s="4" t="str">
        <f aca="false">VLOOKUP($B1058,'Product Master'!$A$2:$O$5991,4,FALSE())</f>
        <v>Roastport Arrabbiata, 15 oz</v>
      </c>
      <c r="G1058" s="4" t="str">
        <f aca="false">VLOOKUP($B1058,'Product Master'!$A$2:$O$5991,9,FALSE())</f>
        <v>15 oz</v>
      </c>
      <c r="H1058" s="5" t="s">
        <v>16</v>
      </c>
      <c r="I1058" s="6" t="n">
        <f aca="false">VLOOKUP($B1058,'Product Master'!$A$2:$O$5991,14,FALSE())</f>
        <v>5.99</v>
      </c>
      <c r="J1058" s="7" t="n">
        <f aca="false">VLOOKUP($B1058,'Product Master'!$A$2:$O$5991,13,FALSE())</f>
        <v>6</v>
      </c>
      <c r="K1058" s="7" t="str">
        <f aca="false">VLOOKUP($B1058,'Product Master'!$A$2:$O$5991,11,FALSE())</f>
        <v>N</v>
      </c>
      <c r="L1058" s="7" t="str">
        <f aca="false">VLOOKUP($B1058,'Product Master'!$A$2:$O$5991,12,FALSE())</f>
        <v>N</v>
      </c>
      <c r="M1058" s="3" t="n">
        <v>11</v>
      </c>
      <c r="N1058" s="3" t="n">
        <v>17</v>
      </c>
    </row>
    <row r="1059" customFormat="false" ht="15" hidden="false" customHeight="true" outlineLevel="0" collapsed="false">
      <c r="A1059" s="3" t="s">
        <v>2129</v>
      </c>
      <c r="B1059" s="3" t="s">
        <v>2130</v>
      </c>
      <c r="C1059" s="4" t="str">
        <f aca="false">VLOOKUP($B1059,'Product Master'!$A$2:$O$5991,7,FALSE())</f>
        <v>Dry Grocery</v>
      </c>
      <c r="D1059" s="4" t="str">
        <f aca="false">VLOOKUP($B1059,'Product Master'!$A$2:$O$5991,8,FALSE())</f>
        <v>Pasta Sauce</v>
      </c>
      <c r="E1059" s="4" t="str">
        <f aca="false">VLOOKUP($B1059,'Product Master'!$A$2:$O$5991,5,FALSE())</f>
        <v>Nutgrove</v>
      </c>
      <c r="F1059" s="4" t="str">
        <f aca="false">VLOOKUP($B1059,'Product Master'!$A$2:$O$5991,4,FALSE())</f>
        <v>Nutgrove Pesto, 15 oz</v>
      </c>
      <c r="G1059" s="4" t="str">
        <f aca="false">VLOOKUP($B1059,'Product Master'!$A$2:$O$5991,9,FALSE())</f>
        <v>15 oz</v>
      </c>
      <c r="H1059" s="5" t="s">
        <v>16</v>
      </c>
      <c r="I1059" s="6" t="n">
        <f aca="false">VLOOKUP($B1059,'Product Master'!$A$2:$O$5991,14,FALSE())</f>
        <v>3.89</v>
      </c>
      <c r="J1059" s="7" t="n">
        <f aca="false">VLOOKUP($B1059,'Product Master'!$A$2:$O$5991,13,FALSE())</f>
        <v>8</v>
      </c>
      <c r="K1059" s="7" t="str">
        <f aca="false">VLOOKUP($B1059,'Product Master'!$A$2:$O$5991,11,FALSE())</f>
        <v>N</v>
      </c>
      <c r="L1059" s="7" t="str">
        <f aca="false">VLOOKUP($B1059,'Product Master'!$A$2:$O$5991,12,FALSE())</f>
        <v>N</v>
      </c>
      <c r="M1059" s="3" t="n">
        <v>109</v>
      </c>
      <c r="N1059" s="3" t="n">
        <v>12</v>
      </c>
    </row>
    <row r="1060" customFormat="false" ht="15" hidden="false" customHeight="true" outlineLevel="0" collapsed="false">
      <c r="A1060" s="3" t="s">
        <v>2131</v>
      </c>
      <c r="B1060" s="3" t="s">
        <v>2132</v>
      </c>
      <c r="C1060" s="4" t="str">
        <f aca="false">VLOOKUP($B1060,'Product Master'!$A$2:$O$5991,7,FALSE())</f>
        <v>Dry Grocery</v>
      </c>
      <c r="D1060" s="4" t="str">
        <f aca="false">VLOOKUP($B1060,'Product Master'!$A$2:$O$5991,8,FALSE())</f>
        <v>Pasta Sauce</v>
      </c>
      <c r="E1060" s="4" t="str">
        <f aca="false">VLOOKUP($B1060,'Product Master'!$A$2:$O$5991,5,FALSE())</f>
        <v>Roastport</v>
      </c>
      <c r="F1060" s="4" t="str">
        <f aca="false">VLOOKUP($B1060,'Product Master'!$A$2:$O$5991,4,FALSE())</f>
        <v>Roastport Organic Vodka Sauce, 24 oz</v>
      </c>
      <c r="G1060" s="4" t="str">
        <f aca="false">VLOOKUP($B1060,'Product Master'!$A$2:$O$5991,9,FALSE())</f>
        <v>24 oz</v>
      </c>
      <c r="H1060" s="5" t="s">
        <v>16</v>
      </c>
      <c r="I1060" s="6" t="n">
        <f aca="false">VLOOKUP($B1060,'Product Master'!$A$2:$O$5991,14,FALSE())</f>
        <v>5.99</v>
      </c>
      <c r="J1060" s="7" t="n">
        <f aca="false">VLOOKUP($B1060,'Product Master'!$A$2:$O$5991,13,FALSE())</f>
        <v>12</v>
      </c>
      <c r="K1060" s="7" t="str">
        <f aca="false">VLOOKUP($B1060,'Product Master'!$A$2:$O$5991,11,FALSE())</f>
        <v>N</v>
      </c>
      <c r="L1060" s="7" t="str">
        <f aca="false">VLOOKUP($B1060,'Product Master'!$A$2:$O$5991,12,FALSE())</f>
        <v>N</v>
      </c>
      <c r="M1060" s="3" t="n">
        <v>39</v>
      </c>
      <c r="N1060" s="3" t="n">
        <v>23</v>
      </c>
    </row>
    <row r="1061" customFormat="false" ht="15" hidden="false" customHeight="true" outlineLevel="0" collapsed="false">
      <c r="A1061" s="3" t="s">
        <v>2133</v>
      </c>
      <c r="B1061" s="3" t="s">
        <v>2134</v>
      </c>
      <c r="C1061" s="4" t="str">
        <f aca="false">VLOOKUP($B1061,'Product Master'!$A$2:$O$5991,7,FALSE())</f>
        <v>Dry Grocery</v>
      </c>
      <c r="D1061" s="4" t="str">
        <f aca="false">VLOOKUP($B1061,'Product Master'!$A$2:$O$5991,8,FALSE())</f>
        <v>Pasta Sauce</v>
      </c>
      <c r="E1061" s="4" t="str">
        <f aca="false">VLOOKUP($B1061,'Product Master'!$A$2:$O$5991,5,FALSE())</f>
        <v>Thrift Row</v>
      </c>
      <c r="F1061" s="4" t="str">
        <f aca="false">VLOOKUP($B1061,'Product Master'!$A$2:$O$5991,4,FALSE())</f>
        <v>Thrift Row Organic Arrabbiata, 45 oz</v>
      </c>
      <c r="G1061" s="4" t="str">
        <f aca="false">VLOOKUP($B1061,'Product Master'!$A$2:$O$5991,9,FALSE())</f>
        <v>45 oz</v>
      </c>
      <c r="H1061" s="5" t="s">
        <v>16</v>
      </c>
      <c r="I1061" s="6" t="n">
        <f aca="false">VLOOKUP($B1061,'Product Master'!$A$2:$O$5991,14,FALSE())</f>
        <v>3.39</v>
      </c>
      <c r="J1061" s="7" t="n">
        <f aca="false">VLOOKUP($B1061,'Product Master'!$A$2:$O$5991,13,FALSE())</f>
        <v>8</v>
      </c>
      <c r="K1061" s="7" t="str">
        <f aca="false">VLOOKUP($B1061,'Product Master'!$A$2:$O$5991,11,FALSE())</f>
        <v>Y</v>
      </c>
      <c r="L1061" s="7" t="str">
        <f aca="false">VLOOKUP($B1061,'Product Master'!$A$2:$O$5991,12,FALSE())</f>
        <v>N</v>
      </c>
      <c r="M1061" s="3" t="n">
        <v>50</v>
      </c>
      <c r="N1061" s="3" t="n">
        <v>6</v>
      </c>
    </row>
    <row r="1062" customFormat="false" ht="15" hidden="false" customHeight="true" outlineLevel="0" collapsed="false">
      <c r="A1062" s="3" t="s">
        <v>2135</v>
      </c>
      <c r="B1062" s="3" t="s">
        <v>2136</v>
      </c>
      <c r="C1062" s="4" t="str">
        <f aca="false">VLOOKUP($B1062,'Product Master'!$A$2:$O$5991,7,FALSE())</f>
        <v>Dry Grocery</v>
      </c>
      <c r="D1062" s="4" t="str">
        <f aca="false">VLOOKUP($B1062,'Product Master'!$A$2:$O$5991,8,FALSE())</f>
        <v>Pasta Sauce</v>
      </c>
      <c r="E1062" s="4" t="str">
        <f aca="false">VLOOKUP($B1062,'Product Master'!$A$2:$O$5991,5,FALSE())</f>
        <v>Pepperlane</v>
      </c>
      <c r="F1062" s="4" t="str">
        <f aca="false">VLOOKUP($B1062,'Product Master'!$A$2:$O$5991,4,FALSE())</f>
        <v>Pepperlane Arrabbiata, 15 oz</v>
      </c>
      <c r="G1062" s="4" t="str">
        <f aca="false">VLOOKUP($B1062,'Product Master'!$A$2:$O$5991,9,FALSE())</f>
        <v>15 oz</v>
      </c>
      <c r="H1062" s="5" t="s">
        <v>16</v>
      </c>
      <c r="I1062" s="6" t="n">
        <f aca="false">VLOOKUP($B1062,'Product Master'!$A$2:$O$5991,14,FALSE())</f>
        <v>5.99</v>
      </c>
      <c r="J1062" s="7" t="n">
        <f aca="false">VLOOKUP($B1062,'Product Master'!$A$2:$O$5991,13,FALSE())</f>
        <v>2</v>
      </c>
      <c r="K1062" s="7" t="str">
        <f aca="false">VLOOKUP($B1062,'Product Master'!$A$2:$O$5991,11,FALSE())</f>
        <v>N</v>
      </c>
      <c r="L1062" s="7" t="str">
        <f aca="false">VLOOKUP($B1062,'Product Master'!$A$2:$O$5991,12,FALSE())</f>
        <v>N</v>
      </c>
      <c r="M1062" s="3" t="n">
        <v>74</v>
      </c>
      <c r="N1062" s="3" t="n">
        <v>34</v>
      </c>
    </row>
    <row r="1063" customFormat="false" ht="15" hidden="false" customHeight="true" outlineLevel="0" collapsed="false">
      <c r="A1063" s="3" t="s">
        <v>2137</v>
      </c>
      <c r="B1063" s="3" t="s">
        <v>2138</v>
      </c>
      <c r="C1063" s="4" t="str">
        <f aca="false">VLOOKUP($B1063,'Product Master'!$A$2:$O$5991,7,FALSE())</f>
        <v>Dry Grocery</v>
      </c>
      <c r="D1063" s="4" t="str">
        <f aca="false">VLOOKUP($B1063,'Product Master'!$A$2:$O$5991,8,FALSE())</f>
        <v>Pasta Sauce</v>
      </c>
      <c r="E1063" s="4" t="str">
        <f aca="false">VLOOKUP($B1063,'Product Master'!$A$2:$O$5991,5,FALSE())</f>
        <v>Redbarn</v>
      </c>
      <c r="F1063" s="4" t="str">
        <f aca="false">VLOOKUP($B1063,'Product Master'!$A$2:$O$5991,4,FALSE())</f>
        <v>Redbarn Organic Pesto, 15 oz</v>
      </c>
      <c r="G1063" s="4" t="str">
        <f aca="false">VLOOKUP($B1063,'Product Master'!$A$2:$O$5991,9,FALSE())</f>
        <v>15 oz</v>
      </c>
      <c r="H1063" s="5" t="s">
        <v>16</v>
      </c>
      <c r="I1063" s="6" t="n">
        <f aca="false">VLOOKUP($B1063,'Product Master'!$A$2:$O$5991,14,FALSE())</f>
        <v>3.39</v>
      </c>
      <c r="J1063" s="7" t="n">
        <f aca="false">VLOOKUP($B1063,'Product Master'!$A$2:$O$5991,13,FALSE())</f>
        <v>2</v>
      </c>
      <c r="K1063" s="7" t="str">
        <f aca="false">VLOOKUP($B1063,'Product Master'!$A$2:$O$5991,11,FALSE())</f>
        <v>N</v>
      </c>
      <c r="L1063" s="7" t="str">
        <f aca="false">VLOOKUP($B1063,'Product Master'!$A$2:$O$5991,12,FALSE())</f>
        <v>N</v>
      </c>
      <c r="M1063" s="3" t="n">
        <v>45</v>
      </c>
      <c r="N1063" s="3" t="n">
        <v>33</v>
      </c>
    </row>
    <row r="1064" customFormat="false" ht="15" hidden="false" customHeight="true" outlineLevel="0" collapsed="false">
      <c r="A1064" s="3" t="s">
        <v>2139</v>
      </c>
      <c r="B1064" s="3" t="s">
        <v>2140</v>
      </c>
      <c r="C1064" s="4" t="str">
        <f aca="false">VLOOKUP($B1064,'Product Master'!$A$2:$O$5991,7,FALSE())</f>
        <v>Dry Grocery</v>
      </c>
      <c r="D1064" s="4" t="str">
        <f aca="false">VLOOKUP($B1064,'Product Master'!$A$2:$O$5991,8,FALSE())</f>
        <v>Pasta Sauce</v>
      </c>
      <c r="E1064" s="4" t="str">
        <f aca="false">VLOOKUP($B1064,'Product Master'!$A$2:$O$5991,5,FALSE())</f>
        <v>Nutgrove</v>
      </c>
      <c r="F1064" s="4" t="str">
        <f aca="false">VLOOKUP($B1064,'Product Master'!$A$2:$O$5991,4,FALSE())</f>
        <v>Nutgrove Organic Alfredo, 45 oz</v>
      </c>
      <c r="G1064" s="4" t="str">
        <f aca="false">VLOOKUP($B1064,'Product Master'!$A$2:$O$5991,9,FALSE())</f>
        <v>45 oz</v>
      </c>
      <c r="H1064" s="5" t="s">
        <v>16</v>
      </c>
      <c r="I1064" s="6" t="n">
        <f aca="false">VLOOKUP($B1064,'Product Master'!$A$2:$O$5991,14,FALSE())</f>
        <v>5.49</v>
      </c>
      <c r="J1064" s="7" t="n">
        <f aca="false">VLOOKUP($B1064,'Product Master'!$A$2:$O$5991,13,FALSE())</f>
        <v>1</v>
      </c>
      <c r="K1064" s="7" t="str">
        <f aca="false">VLOOKUP($B1064,'Product Master'!$A$2:$O$5991,11,FALSE())</f>
        <v>N</v>
      </c>
      <c r="L1064" s="7" t="str">
        <f aca="false">VLOOKUP($B1064,'Product Master'!$A$2:$O$5991,12,FALSE())</f>
        <v>N</v>
      </c>
      <c r="M1064" s="3" t="n">
        <v>140</v>
      </c>
      <c r="N1064" s="3" t="n">
        <v>3</v>
      </c>
    </row>
    <row r="1065" customFormat="false" ht="15" hidden="false" customHeight="true" outlineLevel="0" collapsed="false">
      <c r="A1065" s="3" t="s">
        <v>2141</v>
      </c>
      <c r="B1065" s="3" t="s">
        <v>2142</v>
      </c>
      <c r="C1065" s="4" t="str">
        <f aca="false">VLOOKUP($B1065,'Product Master'!$A$2:$O$5991,7,FALSE())</f>
        <v>Dry Grocery</v>
      </c>
      <c r="D1065" s="4" t="str">
        <f aca="false">VLOOKUP($B1065,'Product Master'!$A$2:$O$5991,8,FALSE())</f>
        <v>Pasta Sauce</v>
      </c>
      <c r="E1065" s="4" t="str">
        <f aca="false">VLOOKUP($B1065,'Product Master'!$A$2:$O$5991,5,FALSE())</f>
        <v>Golden Grain Co.</v>
      </c>
      <c r="F1065" s="4" t="str">
        <f aca="false">VLOOKUP($B1065,'Product Master'!$A$2:$O$5991,4,FALSE())</f>
        <v>Golden Grain Co. Low Sodium Pesto, 45 oz</v>
      </c>
      <c r="G1065" s="4" t="str">
        <f aca="false">VLOOKUP($B1065,'Product Master'!$A$2:$O$5991,9,FALSE())</f>
        <v>45 oz</v>
      </c>
      <c r="H1065" s="5" t="s">
        <v>16</v>
      </c>
      <c r="I1065" s="6" t="n">
        <f aca="false">VLOOKUP($B1065,'Product Master'!$A$2:$O$5991,14,FALSE())</f>
        <v>2.39</v>
      </c>
      <c r="J1065" s="7" t="n">
        <f aca="false">VLOOKUP($B1065,'Product Master'!$A$2:$O$5991,13,FALSE())</f>
        <v>12</v>
      </c>
      <c r="K1065" s="7" t="str">
        <f aca="false">VLOOKUP($B1065,'Product Master'!$A$2:$O$5991,11,FALSE())</f>
        <v>N</v>
      </c>
      <c r="L1065" s="7" t="str">
        <f aca="false">VLOOKUP($B1065,'Product Master'!$A$2:$O$5991,12,FALSE())</f>
        <v>N</v>
      </c>
      <c r="M1065" s="3" t="n">
        <v>37</v>
      </c>
      <c r="N1065" s="3" t="n">
        <v>36</v>
      </c>
    </row>
    <row r="1066" customFormat="false" ht="15" hidden="false" customHeight="true" outlineLevel="0" collapsed="false">
      <c r="A1066" s="3" t="s">
        <v>2143</v>
      </c>
      <c r="B1066" s="3" t="s">
        <v>2144</v>
      </c>
      <c r="C1066" s="4" t="str">
        <f aca="false">VLOOKUP($B1066,'Product Master'!$A$2:$O$5991,7,FALSE())</f>
        <v>Dry Grocery</v>
      </c>
      <c r="D1066" s="4" t="str">
        <f aca="false">VLOOKUP($B1066,'Product Master'!$A$2:$O$5991,8,FALSE())</f>
        <v>Pasta Sauce</v>
      </c>
      <c r="E1066" s="4" t="str">
        <f aca="false">VLOOKUP($B1066,'Product Master'!$A$2:$O$5991,5,FALSE())</f>
        <v>Redbarn</v>
      </c>
      <c r="F1066" s="4" t="str">
        <f aca="false">VLOOKUP($B1066,'Product Master'!$A$2:$O$5991,4,FALSE())</f>
        <v>Redbarn Low Sodium Arrabbiata, 45 oz</v>
      </c>
      <c r="G1066" s="4" t="str">
        <f aca="false">VLOOKUP($B1066,'Product Master'!$A$2:$O$5991,9,FALSE())</f>
        <v>45 oz</v>
      </c>
      <c r="H1066" s="5" t="s">
        <v>16</v>
      </c>
      <c r="I1066" s="6" t="n">
        <f aca="false">VLOOKUP($B1066,'Product Master'!$A$2:$O$5991,14,FALSE())</f>
        <v>3.29</v>
      </c>
      <c r="J1066" s="7" t="n">
        <f aca="false">VLOOKUP($B1066,'Product Master'!$A$2:$O$5991,13,FALSE())</f>
        <v>4</v>
      </c>
      <c r="K1066" s="7" t="str">
        <f aca="false">VLOOKUP($B1066,'Product Master'!$A$2:$O$5991,11,FALSE())</f>
        <v>N</v>
      </c>
      <c r="L1066" s="7" t="str">
        <f aca="false">VLOOKUP($B1066,'Product Master'!$A$2:$O$5991,12,FALSE())</f>
        <v>N</v>
      </c>
      <c r="M1066" s="3" t="n">
        <v>140</v>
      </c>
      <c r="N1066" s="3" t="n">
        <v>13</v>
      </c>
    </row>
    <row r="1067" customFormat="false" ht="15" hidden="false" customHeight="true" outlineLevel="0" collapsed="false">
      <c r="A1067" s="3" t="s">
        <v>2145</v>
      </c>
      <c r="B1067" s="3" t="s">
        <v>2146</v>
      </c>
      <c r="C1067" s="4" t="str">
        <f aca="false">VLOOKUP($B1067,'Product Master'!$A$2:$O$5991,7,FALSE())</f>
        <v>Dry Grocery</v>
      </c>
      <c r="D1067" s="4" t="str">
        <f aca="false">VLOOKUP($B1067,'Product Master'!$A$2:$O$5991,8,FALSE())</f>
        <v>Pasta Sauce</v>
      </c>
      <c r="E1067" s="4" t="str">
        <f aca="false">VLOOKUP($B1067,'Product Master'!$A$2:$O$5991,5,FALSE())</f>
        <v>Golden Grain Co.</v>
      </c>
      <c r="F1067" s="4" t="str">
        <f aca="false">VLOOKUP($B1067,'Product Master'!$A$2:$O$5991,4,FALSE())</f>
        <v>Golden Grain Co. Organic Marinara, 45 oz</v>
      </c>
      <c r="G1067" s="4" t="str">
        <f aca="false">VLOOKUP($B1067,'Product Master'!$A$2:$O$5991,9,FALSE())</f>
        <v>45 oz</v>
      </c>
      <c r="H1067" s="5" t="s">
        <v>16</v>
      </c>
      <c r="I1067" s="6" t="n">
        <f aca="false">VLOOKUP($B1067,'Product Master'!$A$2:$O$5991,14,FALSE())</f>
        <v>3.79</v>
      </c>
      <c r="J1067" s="7" t="n">
        <f aca="false">VLOOKUP($B1067,'Product Master'!$A$2:$O$5991,13,FALSE())</f>
        <v>4</v>
      </c>
      <c r="K1067" s="7" t="str">
        <f aca="false">VLOOKUP($B1067,'Product Master'!$A$2:$O$5991,11,FALSE())</f>
        <v>N</v>
      </c>
      <c r="L1067" s="7" t="str">
        <f aca="false">VLOOKUP($B1067,'Product Master'!$A$2:$O$5991,12,FALSE())</f>
        <v>N</v>
      </c>
      <c r="M1067" s="3" t="n">
        <v>53</v>
      </c>
      <c r="N1067" s="3" t="n">
        <v>19</v>
      </c>
    </row>
    <row r="1068" customFormat="false" ht="15" hidden="false" customHeight="true" outlineLevel="0" collapsed="false">
      <c r="A1068" s="3" t="s">
        <v>2147</v>
      </c>
      <c r="B1068" s="3" t="s">
        <v>2148</v>
      </c>
      <c r="C1068" s="4" t="str">
        <f aca="false">VLOOKUP($B1068,'Product Master'!$A$2:$O$5991,7,FALSE())</f>
        <v>Dry Grocery</v>
      </c>
      <c r="D1068" s="4" t="str">
        <f aca="false">VLOOKUP($B1068,'Product Master'!$A$2:$O$5991,8,FALSE())</f>
        <v>Pasta Sauce</v>
      </c>
      <c r="E1068" s="4" t="str">
        <f aca="false">VLOOKUP($B1068,'Product Master'!$A$2:$O$5991,5,FALSE())</f>
        <v>Kettle Row</v>
      </c>
      <c r="F1068" s="4" t="str">
        <f aca="false">VLOOKUP($B1068,'Product Master'!$A$2:$O$5991,4,FALSE())</f>
        <v>Kettle Row Organic Arrabbiata, 24 oz</v>
      </c>
      <c r="G1068" s="4" t="str">
        <f aca="false">VLOOKUP($B1068,'Product Master'!$A$2:$O$5991,9,FALSE())</f>
        <v>24 oz</v>
      </c>
      <c r="H1068" s="5" t="s">
        <v>16</v>
      </c>
      <c r="I1068" s="6" t="n">
        <f aca="false">VLOOKUP($B1068,'Product Master'!$A$2:$O$5991,14,FALSE())</f>
        <v>3.79</v>
      </c>
      <c r="J1068" s="7" t="n">
        <f aca="false">VLOOKUP($B1068,'Product Master'!$A$2:$O$5991,13,FALSE())</f>
        <v>12</v>
      </c>
      <c r="K1068" s="7" t="str">
        <f aca="false">VLOOKUP($B1068,'Product Master'!$A$2:$O$5991,11,FALSE())</f>
        <v>N</v>
      </c>
      <c r="L1068" s="7" t="str">
        <f aca="false">VLOOKUP($B1068,'Product Master'!$A$2:$O$5991,12,FALSE())</f>
        <v>N</v>
      </c>
      <c r="M1068" s="3" t="n">
        <v>120</v>
      </c>
      <c r="N1068" s="3" t="n">
        <v>28</v>
      </c>
    </row>
    <row r="1069" customFormat="false" ht="15" hidden="false" customHeight="true" outlineLevel="0" collapsed="false">
      <c r="A1069" s="3" t="s">
        <v>2149</v>
      </c>
      <c r="B1069" s="3" t="s">
        <v>2150</v>
      </c>
      <c r="C1069" s="4" t="str">
        <f aca="false">VLOOKUP($B1069,'Product Master'!$A$2:$O$5991,7,FALSE())</f>
        <v>Dry Grocery</v>
      </c>
      <c r="D1069" s="4" t="str">
        <f aca="false">VLOOKUP($B1069,'Product Master'!$A$2:$O$5991,8,FALSE())</f>
        <v>Pasta Sauce</v>
      </c>
      <c r="E1069" s="4" t="str">
        <f aca="false">VLOOKUP($B1069,'Product Master'!$A$2:$O$5991,5,FALSE())</f>
        <v>Roastport</v>
      </c>
      <c r="F1069" s="4" t="str">
        <f aca="false">VLOOKUP($B1069,'Product Master'!$A$2:$O$5991,4,FALSE())</f>
        <v>Roastport Organic Pesto, 24 oz</v>
      </c>
      <c r="G1069" s="4" t="str">
        <f aca="false">VLOOKUP($B1069,'Product Master'!$A$2:$O$5991,9,FALSE())</f>
        <v>24 oz</v>
      </c>
      <c r="H1069" s="5" t="s">
        <v>16</v>
      </c>
      <c r="I1069" s="6" t="n">
        <f aca="false">VLOOKUP($B1069,'Product Master'!$A$2:$O$5991,14,FALSE())</f>
        <v>6.89</v>
      </c>
      <c r="J1069" s="7" t="n">
        <f aca="false">VLOOKUP($B1069,'Product Master'!$A$2:$O$5991,13,FALSE())</f>
        <v>4</v>
      </c>
      <c r="K1069" s="7" t="str">
        <f aca="false">VLOOKUP($B1069,'Product Master'!$A$2:$O$5991,11,FALSE())</f>
        <v>N</v>
      </c>
      <c r="L1069" s="7" t="str">
        <f aca="false">VLOOKUP($B1069,'Product Master'!$A$2:$O$5991,12,FALSE())</f>
        <v>N</v>
      </c>
      <c r="M1069" s="3" t="n">
        <v>37</v>
      </c>
      <c r="N1069" s="3" t="n">
        <v>26</v>
      </c>
    </row>
    <row r="1070" customFormat="false" ht="15" hidden="false" customHeight="true" outlineLevel="0" collapsed="false">
      <c r="A1070" s="3" t="s">
        <v>2151</v>
      </c>
      <c r="B1070" s="3" t="s">
        <v>2152</v>
      </c>
      <c r="C1070" s="4" t="str">
        <f aca="false">VLOOKUP($B1070,'Product Master'!$A$2:$O$5991,7,FALSE())</f>
        <v>Dry Grocery</v>
      </c>
      <c r="D1070" s="4" t="str">
        <f aca="false">VLOOKUP($B1070,'Product Master'!$A$2:$O$5991,8,FALSE())</f>
        <v>Pasta Sauce</v>
      </c>
      <c r="E1070" s="4" t="str">
        <f aca="false">VLOOKUP($B1070,'Product Master'!$A$2:$O$5991,5,FALSE())</f>
        <v>Redbarn</v>
      </c>
      <c r="F1070" s="4" t="str">
        <f aca="false">VLOOKUP($B1070,'Product Master'!$A$2:$O$5991,4,FALSE())</f>
        <v>Redbarn Organic Marinara, 45 oz</v>
      </c>
      <c r="G1070" s="4" t="str">
        <f aca="false">VLOOKUP($B1070,'Product Master'!$A$2:$O$5991,9,FALSE())</f>
        <v>45 oz</v>
      </c>
      <c r="H1070" s="5" t="s">
        <v>16</v>
      </c>
      <c r="I1070" s="6" t="n">
        <f aca="false">VLOOKUP($B1070,'Product Master'!$A$2:$O$5991,14,FALSE())</f>
        <v>3.79</v>
      </c>
      <c r="J1070" s="7" t="n">
        <f aca="false">VLOOKUP($B1070,'Product Master'!$A$2:$O$5991,13,FALSE())</f>
        <v>6</v>
      </c>
      <c r="K1070" s="7" t="str">
        <f aca="false">VLOOKUP($B1070,'Product Master'!$A$2:$O$5991,11,FALSE())</f>
        <v>N</v>
      </c>
      <c r="L1070" s="7" t="str">
        <f aca="false">VLOOKUP($B1070,'Product Master'!$A$2:$O$5991,12,FALSE())</f>
        <v>N</v>
      </c>
      <c r="M1070" s="3" t="n">
        <v>76</v>
      </c>
      <c r="N1070" s="3" t="n">
        <v>18</v>
      </c>
    </row>
    <row r="1071" customFormat="false" ht="15" hidden="false" customHeight="true" outlineLevel="0" collapsed="false">
      <c r="A1071" s="3" t="s">
        <v>2153</v>
      </c>
      <c r="B1071" s="3" t="s">
        <v>2154</v>
      </c>
      <c r="C1071" s="4" t="str">
        <f aca="false">VLOOKUP($B1071,'Product Master'!$A$2:$O$5991,7,FALSE())</f>
        <v>Dry Grocery</v>
      </c>
      <c r="D1071" s="4" t="str">
        <f aca="false">VLOOKUP($B1071,'Product Master'!$A$2:$O$5991,8,FALSE())</f>
        <v>Pasta Sauce</v>
      </c>
      <c r="E1071" s="4" t="str">
        <f aca="false">VLOOKUP($B1071,'Product Master'!$A$2:$O$5991,5,FALSE())</f>
        <v>Golden Grain Co.</v>
      </c>
      <c r="F1071" s="4" t="str">
        <f aca="false">VLOOKUP($B1071,'Product Master'!$A$2:$O$5991,4,FALSE())</f>
        <v>Golden Grain Co. Marinara, 15 oz</v>
      </c>
      <c r="G1071" s="4" t="str">
        <f aca="false">VLOOKUP($B1071,'Product Master'!$A$2:$O$5991,9,FALSE())</f>
        <v>15 oz</v>
      </c>
      <c r="H1071" s="5" t="s">
        <v>16</v>
      </c>
      <c r="I1071" s="6" t="n">
        <f aca="false">VLOOKUP($B1071,'Product Master'!$A$2:$O$5991,14,FALSE())</f>
        <v>5.39</v>
      </c>
      <c r="J1071" s="7" t="n">
        <f aca="false">VLOOKUP($B1071,'Product Master'!$A$2:$O$5991,13,FALSE())</f>
        <v>6</v>
      </c>
      <c r="K1071" s="7" t="str">
        <f aca="false">VLOOKUP($B1071,'Product Master'!$A$2:$O$5991,11,FALSE())</f>
        <v>N</v>
      </c>
      <c r="L1071" s="7" t="str">
        <f aca="false">VLOOKUP($B1071,'Product Master'!$A$2:$O$5991,12,FALSE())</f>
        <v>N</v>
      </c>
      <c r="M1071" s="3" t="n">
        <v>72</v>
      </c>
      <c r="N1071" s="3" t="n">
        <v>30</v>
      </c>
    </row>
    <row r="1072" customFormat="false" ht="15" hidden="false" customHeight="true" outlineLevel="0" collapsed="false">
      <c r="A1072" s="3" t="s">
        <v>2155</v>
      </c>
      <c r="B1072" s="3" t="s">
        <v>2156</v>
      </c>
      <c r="C1072" s="4" t="str">
        <f aca="false">VLOOKUP($B1072,'Product Master'!$A$2:$O$5991,7,FALSE())</f>
        <v>Dry Grocery</v>
      </c>
      <c r="D1072" s="4" t="str">
        <f aca="false">VLOOKUP($B1072,'Product Master'!$A$2:$O$5991,8,FALSE())</f>
        <v>Pasta Sauce</v>
      </c>
      <c r="E1072" s="4" t="str">
        <f aca="false">VLOOKUP($B1072,'Product Master'!$A$2:$O$5991,5,FALSE())</f>
        <v>Pepperlane</v>
      </c>
      <c r="F1072" s="4" t="str">
        <f aca="false">VLOOKUP($B1072,'Product Master'!$A$2:$O$5991,4,FALSE())</f>
        <v>Pepperlane Organic Alfredo, 15 oz</v>
      </c>
      <c r="G1072" s="4" t="str">
        <f aca="false">VLOOKUP($B1072,'Product Master'!$A$2:$O$5991,9,FALSE())</f>
        <v>15 oz</v>
      </c>
      <c r="H1072" s="5" t="s">
        <v>16</v>
      </c>
      <c r="I1072" s="6" t="n">
        <f aca="false">VLOOKUP($B1072,'Product Master'!$A$2:$O$5991,14,FALSE())</f>
        <v>4.49</v>
      </c>
      <c r="J1072" s="7" t="n">
        <f aca="false">VLOOKUP($B1072,'Product Master'!$A$2:$O$5991,13,FALSE())</f>
        <v>8</v>
      </c>
      <c r="K1072" s="7" t="str">
        <f aca="false">VLOOKUP($B1072,'Product Master'!$A$2:$O$5991,11,FALSE())</f>
        <v>N</v>
      </c>
      <c r="L1072" s="7" t="str">
        <f aca="false">VLOOKUP($B1072,'Product Master'!$A$2:$O$5991,12,FALSE())</f>
        <v>N</v>
      </c>
      <c r="M1072" s="3" t="n">
        <v>97</v>
      </c>
      <c r="N1072" s="3" t="n">
        <v>38</v>
      </c>
    </row>
    <row r="1073" customFormat="false" ht="15" hidden="false" customHeight="true" outlineLevel="0" collapsed="false">
      <c r="A1073" s="3" t="s">
        <v>2157</v>
      </c>
      <c r="B1073" s="3" t="s">
        <v>2158</v>
      </c>
      <c r="C1073" s="4" t="str">
        <f aca="false">VLOOKUP($B1073,'Product Master'!$A$2:$O$5991,7,FALSE())</f>
        <v>Dry Grocery</v>
      </c>
      <c r="D1073" s="4" t="str">
        <f aca="false">VLOOKUP($B1073,'Product Master'!$A$2:$O$5991,8,FALSE())</f>
        <v>Pasta Sauce</v>
      </c>
      <c r="E1073" s="4" t="str">
        <f aca="false">VLOOKUP($B1073,'Product Master'!$A$2:$O$5991,5,FALSE())</f>
        <v>Pepperlane</v>
      </c>
      <c r="F1073" s="4" t="str">
        <f aca="false">VLOOKUP($B1073,'Product Master'!$A$2:$O$5991,4,FALSE())</f>
        <v>Pepperlane Organic Vodka Sauce, 15 oz</v>
      </c>
      <c r="G1073" s="4" t="str">
        <f aca="false">VLOOKUP($B1073,'Product Master'!$A$2:$O$5991,9,FALSE())</f>
        <v>15 oz</v>
      </c>
      <c r="H1073" s="5" t="s">
        <v>16</v>
      </c>
      <c r="I1073" s="6" t="n">
        <f aca="false">VLOOKUP($B1073,'Product Master'!$A$2:$O$5991,14,FALSE())</f>
        <v>5.89</v>
      </c>
      <c r="J1073" s="7" t="n">
        <f aca="false">VLOOKUP($B1073,'Product Master'!$A$2:$O$5991,13,FALSE())</f>
        <v>4</v>
      </c>
      <c r="K1073" s="7" t="str">
        <f aca="false">VLOOKUP($B1073,'Product Master'!$A$2:$O$5991,11,FALSE())</f>
        <v>N</v>
      </c>
      <c r="L1073" s="7" t="str">
        <f aca="false">VLOOKUP($B1073,'Product Master'!$A$2:$O$5991,12,FALSE())</f>
        <v>N</v>
      </c>
      <c r="M1073" s="3" t="n">
        <v>92</v>
      </c>
      <c r="N1073" s="3" t="n">
        <v>39</v>
      </c>
    </row>
    <row r="1074" customFormat="false" ht="15" hidden="false" customHeight="true" outlineLevel="0" collapsed="false">
      <c r="A1074" s="3" t="s">
        <v>2159</v>
      </c>
      <c r="B1074" s="3" t="s">
        <v>2160</v>
      </c>
      <c r="C1074" s="4" t="str">
        <f aca="false">VLOOKUP($B1074,'Product Master'!$A$2:$O$5991,7,FALSE())</f>
        <v>Dry Grocery</v>
      </c>
      <c r="D1074" s="4" t="str">
        <f aca="false">VLOOKUP($B1074,'Product Master'!$A$2:$O$5991,8,FALSE())</f>
        <v>Pasta Sauce</v>
      </c>
      <c r="E1074" s="4" t="str">
        <f aca="false">VLOOKUP($B1074,'Product Master'!$A$2:$O$5991,5,FALSE())</f>
        <v>Nutgrove</v>
      </c>
      <c r="F1074" s="4" t="str">
        <f aca="false">VLOOKUP($B1074,'Product Master'!$A$2:$O$5991,4,FALSE())</f>
        <v>Nutgrove Marinara, 24 oz</v>
      </c>
      <c r="G1074" s="4" t="str">
        <f aca="false">VLOOKUP($B1074,'Product Master'!$A$2:$O$5991,9,FALSE())</f>
        <v>24 oz</v>
      </c>
      <c r="H1074" s="5" t="s">
        <v>16</v>
      </c>
      <c r="I1074" s="6" t="n">
        <f aca="false">VLOOKUP($B1074,'Product Master'!$A$2:$O$5991,14,FALSE())</f>
        <v>4.79</v>
      </c>
      <c r="J1074" s="7" t="n">
        <f aca="false">VLOOKUP($B1074,'Product Master'!$A$2:$O$5991,13,FALSE())</f>
        <v>12</v>
      </c>
      <c r="K1074" s="7" t="str">
        <f aca="false">VLOOKUP($B1074,'Product Master'!$A$2:$O$5991,11,FALSE())</f>
        <v>N</v>
      </c>
      <c r="L1074" s="7" t="str">
        <f aca="false">VLOOKUP($B1074,'Product Master'!$A$2:$O$5991,12,FALSE())</f>
        <v>N</v>
      </c>
      <c r="M1074" s="3" t="n">
        <v>22</v>
      </c>
      <c r="N1074" s="3" t="n">
        <v>37</v>
      </c>
    </row>
    <row r="1075" customFormat="false" ht="15" hidden="false" customHeight="true" outlineLevel="0" collapsed="false">
      <c r="A1075" s="3" t="s">
        <v>2161</v>
      </c>
      <c r="B1075" s="3" t="s">
        <v>2162</v>
      </c>
      <c r="C1075" s="4" t="str">
        <f aca="false">VLOOKUP($B1075,'Product Master'!$A$2:$O$5991,7,FALSE())</f>
        <v>Dry Grocery</v>
      </c>
      <c r="D1075" s="4" t="str">
        <f aca="false">VLOOKUP($B1075,'Product Master'!$A$2:$O$5991,8,FALSE())</f>
        <v>Pasta Sauce</v>
      </c>
      <c r="E1075" s="4" t="str">
        <f aca="false">VLOOKUP($B1075,'Product Master'!$A$2:$O$5991,5,FALSE())</f>
        <v>Roastport</v>
      </c>
      <c r="F1075" s="4" t="str">
        <f aca="false">VLOOKUP($B1075,'Product Master'!$A$2:$O$5991,4,FALSE())</f>
        <v>Roastport Organic Marinara, 24 oz</v>
      </c>
      <c r="G1075" s="4" t="str">
        <f aca="false">VLOOKUP($B1075,'Product Master'!$A$2:$O$5991,9,FALSE())</f>
        <v>24 oz</v>
      </c>
      <c r="H1075" s="5" t="s">
        <v>16</v>
      </c>
      <c r="I1075" s="6" t="n">
        <f aca="false">VLOOKUP($B1075,'Product Master'!$A$2:$O$5991,14,FALSE())</f>
        <v>6.29</v>
      </c>
      <c r="J1075" s="7" t="n">
        <f aca="false">VLOOKUP($B1075,'Product Master'!$A$2:$O$5991,13,FALSE())</f>
        <v>1</v>
      </c>
      <c r="K1075" s="7" t="str">
        <f aca="false">VLOOKUP($B1075,'Product Master'!$A$2:$O$5991,11,FALSE())</f>
        <v>N</v>
      </c>
      <c r="L1075" s="7" t="str">
        <f aca="false">VLOOKUP($B1075,'Product Master'!$A$2:$O$5991,12,FALSE())</f>
        <v>N</v>
      </c>
      <c r="M1075" s="3" t="n">
        <v>7</v>
      </c>
      <c r="N1075" s="3" t="n">
        <v>35</v>
      </c>
    </row>
    <row r="1076" customFormat="false" ht="15" hidden="false" customHeight="true" outlineLevel="0" collapsed="false">
      <c r="A1076" s="3" t="s">
        <v>2163</v>
      </c>
      <c r="B1076" s="3" t="s">
        <v>2164</v>
      </c>
      <c r="C1076" s="4" t="str">
        <f aca="false">VLOOKUP($B1076,'Product Master'!$A$2:$O$5991,7,FALSE())</f>
        <v>Dry Grocery</v>
      </c>
      <c r="D1076" s="4" t="str">
        <f aca="false">VLOOKUP($B1076,'Product Master'!$A$2:$O$5991,8,FALSE())</f>
        <v>Pasta Sauce</v>
      </c>
      <c r="E1076" s="4" t="str">
        <f aca="false">VLOOKUP($B1076,'Product Master'!$A$2:$O$5991,5,FALSE())</f>
        <v>Harborline</v>
      </c>
      <c r="F1076" s="4" t="str">
        <f aca="false">VLOOKUP($B1076,'Product Master'!$A$2:$O$5991,4,FALSE())</f>
        <v>Harborline Low Sodium Arrabbiata, 24 oz</v>
      </c>
      <c r="G1076" s="4" t="str">
        <f aca="false">VLOOKUP($B1076,'Product Master'!$A$2:$O$5991,9,FALSE())</f>
        <v>24 oz</v>
      </c>
      <c r="H1076" s="5" t="s">
        <v>16</v>
      </c>
      <c r="I1076" s="6" t="n">
        <f aca="false">VLOOKUP($B1076,'Product Master'!$A$2:$O$5991,14,FALSE())</f>
        <v>4.29</v>
      </c>
      <c r="J1076" s="7" t="n">
        <f aca="false">VLOOKUP($B1076,'Product Master'!$A$2:$O$5991,13,FALSE())</f>
        <v>6</v>
      </c>
      <c r="K1076" s="7" t="str">
        <f aca="false">VLOOKUP($B1076,'Product Master'!$A$2:$O$5991,11,FALSE())</f>
        <v>Y</v>
      </c>
      <c r="L1076" s="7" t="str">
        <f aca="false">VLOOKUP($B1076,'Product Master'!$A$2:$O$5991,12,FALSE())</f>
        <v>N</v>
      </c>
      <c r="M1076" s="3" t="n">
        <v>22</v>
      </c>
      <c r="N1076" s="3" t="n">
        <v>23</v>
      </c>
    </row>
    <row r="1077" customFormat="false" ht="15" hidden="false" customHeight="true" outlineLevel="0" collapsed="false">
      <c r="A1077" s="3" t="s">
        <v>2165</v>
      </c>
      <c r="B1077" s="3" t="s">
        <v>2166</v>
      </c>
      <c r="C1077" s="4" t="str">
        <f aca="false">VLOOKUP($B1077,'Product Master'!$A$2:$O$5991,7,FALSE())</f>
        <v>Dry Grocery</v>
      </c>
      <c r="D1077" s="4" t="str">
        <f aca="false">VLOOKUP($B1077,'Product Master'!$A$2:$O$5991,8,FALSE())</f>
        <v>Pasta Sauce</v>
      </c>
      <c r="E1077" s="4" t="str">
        <f aca="false">VLOOKUP($B1077,'Product Master'!$A$2:$O$5991,5,FALSE())</f>
        <v>Kettle Row</v>
      </c>
      <c r="F1077" s="4" t="str">
        <f aca="false">VLOOKUP($B1077,'Product Master'!$A$2:$O$5991,4,FALSE())</f>
        <v>Kettle Row Organic Pesto, 15 oz</v>
      </c>
      <c r="G1077" s="4" t="str">
        <f aca="false">VLOOKUP($B1077,'Product Master'!$A$2:$O$5991,9,FALSE())</f>
        <v>15 oz</v>
      </c>
      <c r="H1077" s="5" t="s">
        <v>16</v>
      </c>
      <c r="I1077" s="6" t="n">
        <f aca="false">VLOOKUP($B1077,'Product Master'!$A$2:$O$5991,14,FALSE())</f>
        <v>4.29</v>
      </c>
      <c r="J1077" s="7" t="n">
        <f aca="false">VLOOKUP($B1077,'Product Master'!$A$2:$O$5991,13,FALSE())</f>
        <v>12</v>
      </c>
      <c r="K1077" s="7" t="str">
        <f aca="false">VLOOKUP($B1077,'Product Master'!$A$2:$O$5991,11,FALSE())</f>
        <v>N</v>
      </c>
      <c r="L1077" s="7" t="str">
        <f aca="false">VLOOKUP($B1077,'Product Master'!$A$2:$O$5991,12,FALSE())</f>
        <v>N</v>
      </c>
      <c r="M1077" s="3" t="n">
        <v>62</v>
      </c>
      <c r="N1077" s="3" t="n">
        <v>11</v>
      </c>
    </row>
    <row r="1078" customFormat="false" ht="15" hidden="false" customHeight="true" outlineLevel="0" collapsed="false">
      <c r="A1078" s="3" t="s">
        <v>2167</v>
      </c>
      <c r="B1078" s="3" t="s">
        <v>2168</v>
      </c>
      <c r="C1078" s="4" t="str">
        <f aca="false">VLOOKUP($B1078,'Product Master'!$A$2:$O$5991,7,FALSE())</f>
        <v>Dry Grocery</v>
      </c>
      <c r="D1078" s="4" t="str">
        <f aca="false">VLOOKUP($B1078,'Product Master'!$A$2:$O$5991,8,FALSE())</f>
        <v>Pasta Sauce</v>
      </c>
      <c r="E1078" s="4" t="str">
        <f aca="false">VLOOKUP($B1078,'Product Master'!$A$2:$O$5991,5,FALSE())</f>
        <v>Pepperlane</v>
      </c>
      <c r="F1078" s="4" t="str">
        <f aca="false">VLOOKUP($B1078,'Product Master'!$A$2:$O$5991,4,FALSE())</f>
        <v>Pepperlane Organic Marinara, 24 oz</v>
      </c>
      <c r="G1078" s="4" t="str">
        <f aca="false">VLOOKUP($B1078,'Product Master'!$A$2:$O$5991,9,FALSE())</f>
        <v>24 oz</v>
      </c>
      <c r="H1078" s="5" t="s">
        <v>16</v>
      </c>
      <c r="I1078" s="6" t="n">
        <f aca="false">VLOOKUP($B1078,'Product Master'!$A$2:$O$5991,14,FALSE())</f>
        <v>2.79</v>
      </c>
      <c r="J1078" s="7" t="n">
        <f aca="false">VLOOKUP($B1078,'Product Master'!$A$2:$O$5991,13,FALSE())</f>
        <v>6</v>
      </c>
      <c r="K1078" s="7" t="str">
        <f aca="false">VLOOKUP($B1078,'Product Master'!$A$2:$O$5991,11,FALSE())</f>
        <v>N</v>
      </c>
      <c r="L1078" s="7" t="str">
        <f aca="false">VLOOKUP($B1078,'Product Master'!$A$2:$O$5991,12,FALSE())</f>
        <v>N</v>
      </c>
      <c r="M1078" s="3" t="n">
        <v>23</v>
      </c>
      <c r="N1078" s="3" t="n">
        <v>15</v>
      </c>
    </row>
    <row r="1079" customFormat="false" ht="15" hidden="false" customHeight="true" outlineLevel="0" collapsed="false">
      <c r="A1079" s="3" t="s">
        <v>2169</v>
      </c>
      <c r="B1079" s="3" t="s">
        <v>2170</v>
      </c>
      <c r="C1079" s="4" t="str">
        <f aca="false">VLOOKUP($B1079,'Product Master'!$A$2:$O$5991,7,FALSE())</f>
        <v>Dry Grocery</v>
      </c>
      <c r="D1079" s="4" t="str">
        <f aca="false">VLOOKUP($B1079,'Product Master'!$A$2:$O$5991,8,FALSE())</f>
        <v>Pasta Sauce</v>
      </c>
      <c r="E1079" s="4" t="str">
        <f aca="false">VLOOKUP($B1079,'Product Master'!$A$2:$O$5991,5,FALSE())</f>
        <v>Nutgrove</v>
      </c>
      <c r="F1079" s="4" t="str">
        <f aca="false">VLOOKUP($B1079,'Product Master'!$A$2:$O$5991,4,FALSE())</f>
        <v>Nutgrove Organic Meat Sauce, 15 oz</v>
      </c>
      <c r="G1079" s="4" t="str">
        <f aca="false">VLOOKUP($B1079,'Product Master'!$A$2:$O$5991,9,FALSE())</f>
        <v>15 oz</v>
      </c>
      <c r="H1079" s="5" t="s">
        <v>16</v>
      </c>
      <c r="I1079" s="6" t="n">
        <f aca="false">VLOOKUP($B1079,'Product Master'!$A$2:$O$5991,14,FALSE())</f>
        <v>3.49</v>
      </c>
      <c r="J1079" s="7" t="n">
        <f aca="false">VLOOKUP($B1079,'Product Master'!$A$2:$O$5991,13,FALSE())</f>
        <v>1</v>
      </c>
      <c r="K1079" s="7" t="str">
        <f aca="false">VLOOKUP($B1079,'Product Master'!$A$2:$O$5991,11,FALSE())</f>
        <v>N</v>
      </c>
      <c r="L1079" s="7" t="str">
        <f aca="false">VLOOKUP($B1079,'Product Master'!$A$2:$O$5991,12,FALSE())</f>
        <v>N</v>
      </c>
      <c r="M1079" s="3" t="n">
        <v>27</v>
      </c>
      <c r="N1079" s="3" t="n">
        <v>31</v>
      </c>
    </row>
    <row r="1080" customFormat="false" ht="15" hidden="false" customHeight="true" outlineLevel="0" collapsed="false">
      <c r="A1080" s="3" t="s">
        <v>2171</v>
      </c>
      <c r="B1080" s="3" t="s">
        <v>2172</v>
      </c>
      <c r="C1080" s="4" t="str">
        <f aca="false">VLOOKUP($B1080,'Product Master'!$A$2:$O$5991,7,FALSE())</f>
        <v>Dry Grocery</v>
      </c>
      <c r="D1080" s="4" t="str">
        <f aca="false">VLOOKUP($B1080,'Product Master'!$A$2:$O$5991,8,FALSE())</f>
        <v>Pasta Sauce</v>
      </c>
      <c r="E1080" s="4" t="str">
        <f aca="false">VLOOKUP($B1080,'Product Master'!$A$2:$O$5991,5,FALSE())</f>
        <v>Redbarn</v>
      </c>
      <c r="F1080" s="4" t="str">
        <f aca="false">VLOOKUP($B1080,'Product Master'!$A$2:$O$5991,4,FALSE())</f>
        <v>Redbarn Meat Sauce, 45 oz</v>
      </c>
      <c r="G1080" s="4" t="str">
        <f aca="false">VLOOKUP($B1080,'Product Master'!$A$2:$O$5991,9,FALSE())</f>
        <v>45 oz</v>
      </c>
      <c r="H1080" s="5" t="s">
        <v>16</v>
      </c>
      <c r="I1080" s="6" t="n">
        <f aca="false">VLOOKUP($B1080,'Product Master'!$A$2:$O$5991,14,FALSE())</f>
        <v>3.29</v>
      </c>
      <c r="J1080" s="7" t="n">
        <f aca="false">VLOOKUP($B1080,'Product Master'!$A$2:$O$5991,13,FALSE())</f>
        <v>4</v>
      </c>
      <c r="K1080" s="7" t="str">
        <f aca="false">VLOOKUP($B1080,'Product Master'!$A$2:$O$5991,11,FALSE())</f>
        <v>N</v>
      </c>
      <c r="L1080" s="7" t="str">
        <f aca="false">VLOOKUP($B1080,'Product Master'!$A$2:$O$5991,12,FALSE())</f>
        <v>N</v>
      </c>
      <c r="M1080" s="3" t="n">
        <v>86</v>
      </c>
      <c r="N1080" s="3" t="n">
        <v>11</v>
      </c>
    </row>
    <row r="1081" customFormat="false" ht="15" hidden="false" customHeight="true" outlineLevel="0" collapsed="false">
      <c r="A1081" s="3" t="s">
        <v>2173</v>
      </c>
      <c r="B1081" s="3" t="s">
        <v>2174</v>
      </c>
      <c r="C1081" s="4" t="str">
        <f aca="false">VLOOKUP($B1081,'Product Master'!$A$2:$O$5991,7,FALSE())</f>
        <v>Dry Grocery</v>
      </c>
      <c r="D1081" s="4" t="str">
        <f aca="false">VLOOKUP($B1081,'Product Master'!$A$2:$O$5991,8,FALSE())</f>
        <v>Pasta Sauce</v>
      </c>
      <c r="E1081" s="4" t="str">
        <f aca="false">VLOOKUP($B1081,'Product Master'!$A$2:$O$5991,5,FALSE())</f>
        <v>Harborline</v>
      </c>
      <c r="F1081" s="4" t="str">
        <f aca="false">VLOOKUP($B1081,'Product Master'!$A$2:$O$5991,4,FALSE())</f>
        <v>Harborline Low Sodium Vodka Sauce, 24 oz</v>
      </c>
      <c r="G1081" s="4" t="str">
        <f aca="false">VLOOKUP($B1081,'Product Master'!$A$2:$O$5991,9,FALSE())</f>
        <v>24 oz</v>
      </c>
      <c r="H1081" s="5" t="s">
        <v>16</v>
      </c>
      <c r="I1081" s="6" t="n">
        <f aca="false">VLOOKUP($B1081,'Product Master'!$A$2:$O$5991,14,FALSE())</f>
        <v>4.29</v>
      </c>
      <c r="J1081" s="7" t="n">
        <f aca="false">VLOOKUP($B1081,'Product Master'!$A$2:$O$5991,13,FALSE())</f>
        <v>8</v>
      </c>
      <c r="K1081" s="7" t="str">
        <f aca="false">VLOOKUP($B1081,'Product Master'!$A$2:$O$5991,11,FALSE())</f>
        <v>Y</v>
      </c>
      <c r="L1081" s="7" t="str">
        <f aca="false">VLOOKUP($B1081,'Product Master'!$A$2:$O$5991,12,FALSE())</f>
        <v>N</v>
      </c>
      <c r="M1081" s="3" t="n">
        <v>6</v>
      </c>
      <c r="N1081" s="3" t="n">
        <v>17</v>
      </c>
    </row>
    <row r="1082" customFormat="false" ht="15" hidden="false" customHeight="true" outlineLevel="0" collapsed="false">
      <c r="A1082" s="3" t="s">
        <v>2175</v>
      </c>
      <c r="B1082" s="3" t="s">
        <v>2176</v>
      </c>
      <c r="C1082" s="4" t="str">
        <f aca="false">VLOOKUP($B1082,'Product Master'!$A$2:$O$5991,7,FALSE())</f>
        <v>Dry Grocery</v>
      </c>
      <c r="D1082" s="4" t="str">
        <f aca="false">VLOOKUP($B1082,'Product Master'!$A$2:$O$5991,8,FALSE())</f>
        <v>Pasta Sauce</v>
      </c>
      <c r="E1082" s="4" t="str">
        <f aca="false">VLOOKUP($B1082,'Product Master'!$A$2:$O$5991,5,FALSE())</f>
        <v>Wheatstone</v>
      </c>
      <c r="F1082" s="4" t="str">
        <f aca="false">VLOOKUP($B1082,'Product Master'!$A$2:$O$5991,4,FALSE())</f>
        <v>Wheatstone Organic Alfredo, 24 oz</v>
      </c>
      <c r="G1082" s="4" t="str">
        <f aca="false">VLOOKUP($B1082,'Product Master'!$A$2:$O$5991,9,FALSE())</f>
        <v>24 oz</v>
      </c>
      <c r="H1082" s="5" t="s">
        <v>16</v>
      </c>
      <c r="I1082" s="6" t="n">
        <f aca="false">VLOOKUP($B1082,'Product Master'!$A$2:$O$5991,14,FALSE())</f>
        <v>3.49</v>
      </c>
      <c r="J1082" s="7" t="n">
        <f aca="false">VLOOKUP($B1082,'Product Master'!$A$2:$O$5991,13,FALSE())</f>
        <v>24</v>
      </c>
      <c r="K1082" s="7" t="str">
        <f aca="false">VLOOKUP($B1082,'Product Master'!$A$2:$O$5991,11,FALSE())</f>
        <v>N</v>
      </c>
      <c r="L1082" s="7" t="str">
        <f aca="false">VLOOKUP($B1082,'Product Master'!$A$2:$O$5991,12,FALSE())</f>
        <v>N</v>
      </c>
      <c r="M1082" s="3" t="n">
        <v>7</v>
      </c>
      <c r="N1082" s="3" t="n">
        <v>7</v>
      </c>
    </row>
    <row r="1083" customFormat="false" ht="15" hidden="false" customHeight="true" outlineLevel="0" collapsed="false">
      <c r="A1083" s="3" t="s">
        <v>2177</v>
      </c>
      <c r="B1083" s="3" t="s">
        <v>2178</v>
      </c>
      <c r="C1083" s="4" t="str">
        <f aca="false">VLOOKUP($B1083,'Product Master'!$A$2:$O$5991,7,FALSE())</f>
        <v>Dry Grocery</v>
      </c>
      <c r="D1083" s="4" t="str">
        <f aca="false">VLOOKUP($B1083,'Product Master'!$A$2:$O$5991,8,FALSE())</f>
        <v>Pasta Sauce</v>
      </c>
      <c r="E1083" s="4" t="str">
        <f aca="false">VLOOKUP($B1083,'Product Master'!$A$2:$O$5991,5,FALSE())</f>
        <v>Thrift Row</v>
      </c>
      <c r="F1083" s="4" t="str">
        <f aca="false">VLOOKUP($B1083,'Product Master'!$A$2:$O$5991,4,FALSE())</f>
        <v>Thrift Row Arrabbiata, 24 oz</v>
      </c>
      <c r="G1083" s="4" t="str">
        <f aca="false">VLOOKUP($B1083,'Product Master'!$A$2:$O$5991,9,FALSE())</f>
        <v>24 oz</v>
      </c>
      <c r="H1083" s="5" t="s">
        <v>16</v>
      </c>
      <c r="I1083" s="6" t="n">
        <f aca="false">VLOOKUP($B1083,'Product Master'!$A$2:$O$5991,14,FALSE())</f>
        <v>3.29</v>
      </c>
      <c r="J1083" s="7" t="n">
        <f aca="false">VLOOKUP($B1083,'Product Master'!$A$2:$O$5991,13,FALSE())</f>
        <v>12</v>
      </c>
      <c r="K1083" s="7" t="str">
        <f aca="false">VLOOKUP($B1083,'Product Master'!$A$2:$O$5991,11,FALSE())</f>
        <v>Y</v>
      </c>
      <c r="L1083" s="7" t="str">
        <f aca="false">VLOOKUP($B1083,'Product Master'!$A$2:$O$5991,12,FALSE())</f>
        <v>N</v>
      </c>
      <c r="M1083" s="3" t="n">
        <v>113</v>
      </c>
      <c r="N1083" s="3" t="n">
        <v>15</v>
      </c>
    </row>
    <row r="1084" customFormat="false" ht="15" hidden="false" customHeight="true" outlineLevel="0" collapsed="false">
      <c r="A1084" s="3" t="s">
        <v>2179</v>
      </c>
      <c r="B1084" s="3" t="s">
        <v>2180</v>
      </c>
      <c r="C1084" s="4" t="str">
        <f aca="false">VLOOKUP($B1084,'Product Master'!$A$2:$O$5991,7,FALSE())</f>
        <v>Dry Grocery</v>
      </c>
      <c r="D1084" s="4" t="str">
        <f aca="false">VLOOKUP($B1084,'Product Master'!$A$2:$O$5991,8,FALSE())</f>
        <v>Pasta Sauce</v>
      </c>
      <c r="E1084" s="4" t="str">
        <f aca="false">VLOOKUP($B1084,'Product Master'!$A$2:$O$5991,5,FALSE())</f>
        <v>Redbarn</v>
      </c>
      <c r="F1084" s="4" t="str">
        <f aca="false">VLOOKUP($B1084,'Product Master'!$A$2:$O$5991,4,FALSE())</f>
        <v>Redbarn Organic Meat Sauce, 15 oz</v>
      </c>
      <c r="G1084" s="4" t="str">
        <f aca="false">VLOOKUP($B1084,'Product Master'!$A$2:$O$5991,9,FALSE())</f>
        <v>15 oz</v>
      </c>
      <c r="H1084" s="5" t="s">
        <v>16</v>
      </c>
      <c r="I1084" s="6" t="n">
        <f aca="false">VLOOKUP($B1084,'Product Master'!$A$2:$O$5991,14,FALSE())</f>
        <v>2.39</v>
      </c>
      <c r="J1084" s="7" t="n">
        <f aca="false">VLOOKUP($B1084,'Product Master'!$A$2:$O$5991,13,FALSE())</f>
        <v>1</v>
      </c>
      <c r="K1084" s="7" t="str">
        <f aca="false">VLOOKUP($B1084,'Product Master'!$A$2:$O$5991,11,FALSE())</f>
        <v>N</v>
      </c>
      <c r="L1084" s="7" t="str">
        <f aca="false">VLOOKUP($B1084,'Product Master'!$A$2:$O$5991,12,FALSE())</f>
        <v>N</v>
      </c>
      <c r="M1084" s="3" t="n">
        <v>7</v>
      </c>
      <c r="N1084" s="3" t="n">
        <v>30</v>
      </c>
    </row>
    <row r="1085" customFormat="false" ht="15" hidden="false" customHeight="true" outlineLevel="0" collapsed="false">
      <c r="A1085" s="3" t="s">
        <v>2181</v>
      </c>
      <c r="B1085" s="3" t="s">
        <v>2182</v>
      </c>
      <c r="C1085" s="4" t="str">
        <f aca="false">VLOOKUP($B1085,'Product Master'!$A$2:$O$5991,7,FALSE())</f>
        <v>Dry Grocery</v>
      </c>
      <c r="D1085" s="4" t="str">
        <f aca="false">VLOOKUP($B1085,'Product Master'!$A$2:$O$5991,8,FALSE())</f>
        <v>Pasta Sauce</v>
      </c>
      <c r="E1085" s="4" t="str">
        <f aca="false">VLOOKUP($B1085,'Product Master'!$A$2:$O$5991,5,FALSE())</f>
        <v>Nutgrove</v>
      </c>
      <c r="F1085" s="4" t="str">
        <f aca="false">VLOOKUP($B1085,'Product Master'!$A$2:$O$5991,4,FALSE())</f>
        <v>Nutgrove Low Sodium Marinara, 45 oz</v>
      </c>
      <c r="G1085" s="4" t="str">
        <f aca="false">VLOOKUP($B1085,'Product Master'!$A$2:$O$5991,9,FALSE())</f>
        <v>45 oz</v>
      </c>
      <c r="H1085" s="5" t="s">
        <v>16</v>
      </c>
      <c r="I1085" s="6" t="n">
        <f aca="false">VLOOKUP($B1085,'Product Master'!$A$2:$O$5991,14,FALSE())</f>
        <v>6.39</v>
      </c>
      <c r="J1085" s="7" t="n">
        <f aca="false">VLOOKUP($B1085,'Product Master'!$A$2:$O$5991,13,FALSE())</f>
        <v>1</v>
      </c>
      <c r="K1085" s="7" t="str">
        <f aca="false">VLOOKUP($B1085,'Product Master'!$A$2:$O$5991,11,FALSE())</f>
        <v>N</v>
      </c>
      <c r="L1085" s="7" t="str">
        <f aca="false">VLOOKUP($B1085,'Product Master'!$A$2:$O$5991,12,FALSE())</f>
        <v>N</v>
      </c>
      <c r="M1085" s="3" t="n">
        <v>88</v>
      </c>
      <c r="N1085" s="3" t="n">
        <v>34</v>
      </c>
    </row>
    <row r="1086" customFormat="false" ht="15" hidden="false" customHeight="true" outlineLevel="0" collapsed="false">
      <c r="A1086" s="3" t="s">
        <v>2183</v>
      </c>
      <c r="B1086" s="3" t="s">
        <v>2184</v>
      </c>
      <c r="C1086" s="4" t="str">
        <f aca="false">VLOOKUP($B1086,'Product Master'!$A$2:$O$5991,7,FALSE())</f>
        <v>Dry Grocery</v>
      </c>
      <c r="D1086" s="4" t="str">
        <f aca="false">VLOOKUP($B1086,'Product Master'!$A$2:$O$5991,8,FALSE())</f>
        <v>Pasta Sauce</v>
      </c>
      <c r="E1086" s="4" t="str">
        <f aca="false">VLOOKUP($B1086,'Product Master'!$A$2:$O$5991,5,FALSE())</f>
        <v>Redbarn</v>
      </c>
      <c r="F1086" s="4" t="str">
        <f aca="false">VLOOKUP($B1086,'Product Master'!$A$2:$O$5991,4,FALSE())</f>
        <v>Redbarn Organic Vodka Sauce, 15 oz</v>
      </c>
      <c r="G1086" s="4" t="str">
        <f aca="false">VLOOKUP($B1086,'Product Master'!$A$2:$O$5991,9,FALSE())</f>
        <v>15 oz</v>
      </c>
      <c r="H1086" s="5" t="s">
        <v>16</v>
      </c>
      <c r="I1086" s="6" t="n">
        <f aca="false">VLOOKUP($B1086,'Product Master'!$A$2:$O$5991,14,FALSE())</f>
        <v>3.99</v>
      </c>
      <c r="J1086" s="7" t="n">
        <f aca="false">VLOOKUP($B1086,'Product Master'!$A$2:$O$5991,13,FALSE())</f>
        <v>8</v>
      </c>
      <c r="K1086" s="7" t="str">
        <f aca="false">VLOOKUP($B1086,'Product Master'!$A$2:$O$5991,11,FALSE())</f>
        <v>N</v>
      </c>
      <c r="L1086" s="7" t="str">
        <f aca="false">VLOOKUP($B1086,'Product Master'!$A$2:$O$5991,12,FALSE())</f>
        <v>N</v>
      </c>
      <c r="M1086" s="3" t="n">
        <v>53</v>
      </c>
      <c r="N1086" s="3" t="n">
        <v>16</v>
      </c>
    </row>
    <row r="1087" customFormat="false" ht="15" hidden="false" customHeight="true" outlineLevel="0" collapsed="false">
      <c r="A1087" s="3" t="s">
        <v>2185</v>
      </c>
      <c r="B1087" s="3" t="s">
        <v>2186</v>
      </c>
      <c r="C1087" s="4" t="str">
        <f aca="false">VLOOKUP($B1087,'Product Master'!$A$2:$O$5991,7,FALSE())</f>
        <v>Dry Grocery</v>
      </c>
      <c r="D1087" s="4" t="str">
        <f aca="false">VLOOKUP($B1087,'Product Master'!$A$2:$O$5991,8,FALSE())</f>
        <v>Pasta Sauce</v>
      </c>
      <c r="E1087" s="4" t="str">
        <f aca="false">VLOOKUP($B1087,'Product Master'!$A$2:$O$5991,5,FALSE())</f>
        <v>Nutgrove</v>
      </c>
      <c r="F1087" s="4" t="str">
        <f aca="false">VLOOKUP($B1087,'Product Master'!$A$2:$O$5991,4,FALSE())</f>
        <v>Nutgrove Organic Vodka Sauce, 45 oz</v>
      </c>
      <c r="G1087" s="4" t="str">
        <f aca="false">VLOOKUP($B1087,'Product Master'!$A$2:$O$5991,9,FALSE())</f>
        <v>45 oz</v>
      </c>
      <c r="H1087" s="5" t="s">
        <v>16</v>
      </c>
      <c r="I1087" s="6" t="n">
        <f aca="false">VLOOKUP($B1087,'Product Master'!$A$2:$O$5991,14,FALSE())</f>
        <v>4.39</v>
      </c>
      <c r="J1087" s="7" t="n">
        <f aca="false">VLOOKUP($B1087,'Product Master'!$A$2:$O$5991,13,FALSE())</f>
        <v>4</v>
      </c>
      <c r="K1087" s="7" t="str">
        <f aca="false">VLOOKUP($B1087,'Product Master'!$A$2:$O$5991,11,FALSE())</f>
        <v>N</v>
      </c>
      <c r="L1087" s="7" t="str">
        <f aca="false">VLOOKUP($B1087,'Product Master'!$A$2:$O$5991,12,FALSE())</f>
        <v>N</v>
      </c>
      <c r="M1087" s="3" t="n">
        <v>108</v>
      </c>
      <c r="N1087" s="3" t="n">
        <v>11</v>
      </c>
    </row>
    <row r="1088" customFormat="false" ht="15" hidden="false" customHeight="true" outlineLevel="0" collapsed="false">
      <c r="A1088" s="3" t="s">
        <v>2187</v>
      </c>
      <c r="B1088" s="3" t="s">
        <v>2188</v>
      </c>
      <c r="C1088" s="4" t="str">
        <f aca="false">VLOOKUP($B1088,'Product Master'!$A$2:$O$5991,7,FALSE())</f>
        <v>Dry Grocery</v>
      </c>
      <c r="D1088" s="4" t="str">
        <f aca="false">VLOOKUP($B1088,'Product Master'!$A$2:$O$5991,8,FALSE())</f>
        <v>Pasta Sauce</v>
      </c>
      <c r="E1088" s="4" t="str">
        <f aca="false">VLOOKUP($B1088,'Product Master'!$A$2:$O$5991,5,FALSE())</f>
        <v>Orchard Spread</v>
      </c>
      <c r="F1088" s="4" t="str">
        <f aca="false">VLOOKUP($B1088,'Product Master'!$A$2:$O$5991,4,FALSE())</f>
        <v>Orchard Spread Organic Marinara, 45 oz</v>
      </c>
      <c r="G1088" s="4" t="str">
        <f aca="false">VLOOKUP($B1088,'Product Master'!$A$2:$O$5991,9,FALSE())</f>
        <v>45 oz</v>
      </c>
      <c r="H1088" s="5" t="s">
        <v>16</v>
      </c>
      <c r="I1088" s="6" t="n">
        <f aca="false">VLOOKUP($B1088,'Product Master'!$A$2:$O$5991,14,FALSE())</f>
        <v>5.29</v>
      </c>
      <c r="J1088" s="7" t="n">
        <f aca="false">VLOOKUP($B1088,'Product Master'!$A$2:$O$5991,13,FALSE())</f>
        <v>4</v>
      </c>
      <c r="K1088" s="7" t="str">
        <f aca="false">VLOOKUP($B1088,'Product Master'!$A$2:$O$5991,11,FALSE())</f>
        <v>N</v>
      </c>
      <c r="L1088" s="7" t="str">
        <f aca="false">VLOOKUP($B1088,'Product Master'!$A$2:$O$5991,12,FALSE())</f>
        <v>N</v>
      </c>
      <c r="M1088" s="3" t="n">
        <v>83</v>
      </c>
      <c r="N1088" s="3" t="n">
        <v>22</v>
      </c>
    </row>
    <row r="1089" customFormat="false" ht="15" hidden="false" customHeight="true" outlineLevel="0" collapsed="false">
      <c r="A1089" s="3" t="s">
        <v>2189</v>
      </c>
      <c r="B1089" s="3" t="s">
        <v>2190</v>
      </c>
      <c r="C1089" s="4" t="str">
        <f aca="false">VLOOKUP($B1089,'Product Master'!$A$2:$O$5991,7,FALSE())</f>
        <v>Dry Grocery</v>
      </c>
      <c r="D1089" s="4" t="str">
        <f aca="false">VLOOKUP($B1089,'Product Master'!$A$2:$O$5991,8,FALSE())</f>
        <v>Pasta Sauce</v>
      </c>
      <c r="E1089" s="4" t="str">
        <f aca="false">VLOOKUP($B1089,'Product Master'!$A$2:$O$5991,5,FALSE())</f>
        <v>Kettle Row</v>
      </c>
      <c r="F1089" s="4" t="str">
        <f aca="false">VLOOKUP($B1089,'Product Master'!$A$2:$O$5991,4,FALSE())</f>
        <v>Kettle Row Low Sodium Vodka Sauce, 24 oz</v>
      </c>
      <c r="G1089" s="4" t="str">
        <f aca="false">VLOOKUP($B1089,'Product Master'!$A$2:$O$5991,9,FALSE())</f>
        <v>24 oz</v>
      </c>
      <c r="H1089" s="5" t="s">
        <v>16</v>
      </c>
      <c r="I1089" s="6" t="n">
        <f aca="false">VLOOKUP($B1089,'Product Master'!$A$2:$O$5991,14,FALSE())</f>
        <v>3.49</v>
      </c>
      <c r="J1089" s="7" t="n">
        <f aca="false">VLOOKUP($B1089,'Product Master'!$A$2:$O$5991,13,FALSE())</f>
        <v>6</v>
      </c>
      <c r="K1089" s="7" t="str">
        <f aca="false">VLOOKUP($B1089,'Product Master'!$A$2:$O$5991,11,FALSE())</f>
        <v>N</v>
      </c>
      <c r="L1089" s="7" t="str">
        <f aca="false">VLOOKUP($B1089,'Product Master'!$A$2:$O$5991,12,FALSE())</f>
        <v>N</v>
      </c>
      <c r="M1089" s="3" t="n">
        <v>148</v>
      </c>
      <c r="N1089" s="3" t="n">
        <v>8</v>
      </c>
    </row>
    <row r="1090" customFormat="false" ht="15" hidden="false" customHeight="true" outlineLevel="0" collapsed="false">
      <c r="A1090" s="3" t="s">
        <v>2191</v>
      </c>
      <c r="B1090" s="3" t="s">
        <v>2192</v>
      </c>
      <c r="C1090" s="4" t="str">
        <f aca="false">VLOOKUP($B1090,'Product Master'!$A$2:$O$5991,7,FALSE())</f>
        <v>Dry Grocery</v>
      </c>
      <c r="D1090" s="4" t="str">
        <f aca="false">VLOOKUP($B1090,'Product Master'!$A$2:$O$5991,8,FALSE())</f>
        <v>Pasta Sauce</v>
      </c>
      <c r="E1090" s="4" t="str">
        <f aca="false">VLOOKUP($B1090,'Product Master'!$A$2:$O$5991,5,FALSE())</f>
        <v>Redbarn</v>
      </c>
      <c r="F1090" s="4" t="str">
        <f aca="false">VLOOKUP($B1090,'Product Master'!$A$2:$O$5991,4,FALSE())</f>
        <v>Redbarn Low Sodium Alfredo, 15 oz</v>
      </c>
      <c r="G1090" s="4" t="str">
        <f aca="false">VLOOKUP($B1090,'Product Master'!$A$2:$O$5991,9,FALSE())</f>
        <v>15 oz</v>
      </c>
      <c r="H1090" s="5" t="s">
        <v>16</v>
      </c>
      <c r="I1090" s="6" t="n">
        <f aca="false">VLOOKUP($B1090,'Product Master'!$A$2:$O$5991,14,FALSE())</f>
        <v>6.39</v>
      </c>
      <c r="J1090" s="7" t="n">
        <f aca="false">VLOOKUP($B1090,'Product Master'!$A$2:$O$5991,13,FALSE())</f>
        <v>1</v>
      </c>
      <c r="K1090" s="7" t="str">
        <f aca="false">VLOOKUP($B1090,'Product Master'!$A$2:$O$5991,11,FALSE())</f>
        <v>N</v>
      </c>
      <c r="L1090" s="7" t="str">
        <f aca="false">VLOOKUP($B1090,'Product Master'!$A$2:$O$5991,12,FALSE())</f>
        <v>N</v>
      </c>
      <c r="M1090" s="3" t="n">
        <v>89</v>
      </c>
      <c r="N1090" s="3" t="n">
        <v>28</v>
      </c>
    </row>
    <row r="1091" customFormat="false" ht="15" hidden="false" customHeight="true" outlineLevel="0" collapsed="false">
      <c r="A1091" s="3" t="s">
        <v>2193</v>
      </c>
      <c r="B1091" s="3" t="s">
        <v>2194</v>
      </c>
      <c r="C1091" s="4" t="str">
        <f aca="false">VLOOKUP($B1091,'Product Master'!$A$2:$O$5991,7,FALSE())</f>
        <v>Dry Grocery</v>
      </c>
      <c r="D1091" s="4" t="str">
        <f aca="false">VLOOKUP($B1091,'Product Master'!$A$2:$O$5991,8,FALSE())</f>
        <v>Pasta Sauce</v>
      </c>
      <c r="E1091" s="4" t="str">
        <f aca="false">VLOOKUP($B1091,'Product Master'!$A$2:$O$5991,5,FALSE())</f>
        <v>Roastport</v>
      </c>
      <c r="F1091" s="4" t="str">
        <f aca="false">VLOOKUP($B1091,'Product Master'!$A$2:$O$5991,4,FALSE())</f>
        <v>Roastport Low Sodium Pesto, 45 oz</v>
      </c>
      <c r="G1091" s="4" t="str">
        <f aca="false">VLOOKUP($B1091,'Product Master'!$A$2:$O$5991,9,FALSE())</f>
        <v>45 oz</v>
      </c>
      <c r="H1091" s="5" t="s">
        <v>16</v>
      </c>
      <c r="I1091" s="6" t="n">
        <f aca="false">VLOOKUP($B1091,'Product Master'!$A$2:$O$5991,14,FALSE())</f>
        <v>6.39</v>
      </c>
      <c r="J1091" s="7" t="n">
        <f aca="false">VLOOKUP($B1091,'Product Master'!$A$2:$O$5991,13,FALSE())</f>
        <v>12</v>
      </c>
      <c r="K1091" s="7" t="str">
        <f aca="false">VLOOKUP($B1091,'Product Master'!$A$2:$O$5991,11,FALSE())</f>
        <v>N</v>
      </c>
      <c r="L1091" s="7" t="str">
        <f aca="false">VLOOKUP($B1091,'Product Master'!$A$2:$O$5991,12,FALSE())</f>
        <v>N</v>
      </c>
      <c r="M1091" s="3" t="n">
        <v>64</v>
      </c>
      <c r="N1091" s="3" t="n">
        <v>21</v>
      </c>
    </row>
    <row r="1092" customFormat="false" ht="15" hidden="false" customHeight="true" outlineLevel="0" collapsed="false">
      <c r="A1092" s="3" t="s">
        <v>2195</v>
      </c>
      <c r="B1092" s="3" t="s">
        <v>2196</v>
      </c>
      <c r="C1092" s="4" t="str">
        <f aca="false">VLOOKUP($B1092,'Product Master'!$A$2:$O$5991,7,FALSE())</f>
        <v>Dry Grocery</v>
      </c>
      <c r="D1092" s="4" t="str">
        <f aca="false">VLOOKUP($B1092,'Product Master'!$A$2:$O$5991,8,FALSE())</f>
        <v>Pasta Sauce</v>
      </c>
      <c r="E1092" s="4" t="str">
        <f aca="false">VLOOKUP($B1092,'Product Master'!$A$2:$O$5991,5,FALSE())</f>
        <v>Kettle Row</v>
      </c>
      <c r="F1092" s="4" t="str">
        <f aca="false">VLOOKUP($B1092,'Product Master'!$A$2:$O$5991,4,FALSE())</f>
        <v>Kettle Row Low Sodium Alfredo, 24 oz</v>
      </c>
      <c r="G1092" s="4" t="str">
        <f aca="false">VLOOKUP($B1092,'Product Master'!$A$2:$O$5991,9,FALSE())</f>
        <v>24 oz</v>
      </c>
      <c r="H1092" s="5" t="s">
        <v>16</v>
      </c>
      <c r="I1092" s="6" t="n">
        <f aca="false">VLOOKUP($B1092,'Product Master'!$A$2:$O$5991,14,FALSE())</f>
        <v>5.39</v>
      </c>
      <c r="J1092" s="7" t="n">
        <f aca="false">VLOOKUP($B1092,'Product Master'!$A$2:$O$5991,13,FALSE())</f>
        <v>8</v>
      </c>
      <c r="K1092" s="7" t="str">
        <f aca="false">VLOOKUP($B1092,'Product Master'!$A$2:$O$5991,11,FALSE())</f>
        <v>N</v>
      </c>
      <c r="L1092" s="7" t="str">
        <f aca="false">VLOOKUP($B1092,'Product Master'!$A$2:$O$5991,12,FALSE())</f>
        <v>N</v>
      </c>
      <c r="M1092" s="3" t="n">
        <v>18</v>
      </c>
      <c r="N1092" s="3" t="n">
        <v>23</v>
      </c>
    </row>
    <row r="1093" customFormat="false" ht="15" hidden="false" customHeight="true" outlineLevel="0" collapsed="false">
      <c r="A1093" s="3" t="s">
        <v>2197</v>
      </c>
      <c r="B1093" s="3" t="s">
        <v>2198</v>
      </c>
      <c r="C1093" s="4" t="str">
        <f aca="false">VLOOKUP($B1093,'Product Master'!$A$2:$O$5991,7,FALSE())</f>
        <v>Dry Grocery</v>
      </c>
      <c r="D1093" s="4" t="str">
        <f aca="false">VLOOKUP($B1093,'Product Master'!$A$2:$O$5991,8,FALSE())</f>
        <v>Pasta Sauce</v>
      </c>
      <c r="E1093" s="4" t="str">
        <f aca="false">VLOOKUP($B1093,'Product Master'!$A$2:$O$5991,5,FALSE())</f>
        <v>Orchard Spread</v>
      </c>
      <c r="F1093" s="4" t="str">
        <f aca="false">VLOOKUP($B1093,'Product Master'!$A$2:$O$5991,4,FALSE())</f>
        <v>Orchard Spread Organic Alfredo, 15 oz</v>
      </c>
      <c r="G1093" s="4" t="str">
        <f aca="false">VLOOKUP($B1093,'Product Master'!$A$2:$O$5991,9,FALSE())</f>
        <v>15 oz</v>
      </c>
      <c r="H1093" s="5" t="s">
        <v>16</v>
      </c>
      <c r="I1093" s="6" t="n">
        <f aca="false">VLOOKUP($B1093,'Product Master'!$A$2:$O$5991,14,FALSE())</f>
        <v>5.29</v>
      </c>
      <c r="J1093" s="7" t="n">
        <f aca="false">VLOOKUP($B1093,'Product Master'!$A$2:$O$5991,13,FALSE())</f>
        <v>4</v>
      </c>
      <c r="K1093" s="7" t="str">
        <f aca="false">VLOOKUP($B1093,'Product Master'!$A$2:$O$5991,11,FALSE())</f>
        <v>N</v>
      </c>
      <c r="L1093" s="7" t="str">
        <f aca="false">VLOOKUP($B1093,'Product Master'!$A$2:$O$5991,12,FALSE())</f>
        <v>N</v>
      </c>
      <c r="M1093" s="3" t="n">
        <v>138</v>
      </c>
      <c r="N1093" s="3" t="n">
        <v>24</v>
      </c>
    </row>
    <row r="1094" customFormat="false" ht="15" hidden="false" customHeight="true" outlineLevel="0" collapsed="false">
      <c r="A1094" s="3" t="s">
        <v>2199</v>
      </c>
      <c r="B1094" s="3" t="s">
        <v>2200</v>
      </c>
      <c r="C1094" s="4" t="str">
        <f aca="false">VLOOKUP($B1094,'Product Master'!$A$2:$O$5991,7,FALSE())</f>
        <v>Dry Grocery</v>
      </c>
      <c r="D1094" s="4" t="str">
        <f aca="false">VLOOKUP($B1094,'Product Master'!$A$2:$O$5991,8,FALSE())</f>
        <v>Pasta Sauce</v>
      </c>
      <c r="E1094" s="4" t="str">
        <f aca="false">VLOOKUP($B1094,'Product Master'!$A$2:$O$5991,5,FALSE())</f>
        <v>Golden Grain Co.</v>
      </c>
      <c r="F1094" s="4" t="str">
        <f aca="false">VLOOKUP($B1094,'Product Master'!$A$2:$O$5991,4,FALSE())</f>
        <v>Golden Grain Co. Low Sodium Marinara, 24 oz</v>
      </c>
      <c r="G1094" s="4" t="str">
        <f aca="false">VLOOKUP($B1094,'Product Master'!$A$2:$O$5991,9,FALSE())</f>
        <v>24 oz</v>
      </c>
      <c r="H1094" s="5" t="s">
        <v>16</v>
      </c>
      <c r="I1094" s="6" t="n">
        <f aca="false">VLOOKUP($B1094,'Product Master'!$A$2:$O$5991,14,FALSE())</f>
        <v>5.89</v>
      </c>
      <c r="J1094" s="7" t="n">
        <f aca="false">VLOOKUP($B1094,'Product Master'!$A$2:$O$5991,13,FALSE())</f>
        <v>2</v>
      </c>
      <c r="K1094" s="7" t="str">
        <f aca="false">VLOOKUP($B1094,'Product Master'!$A$2:$O$5991,11,FALSE())</f>
        <v>N</v>
      </c>
      <c r="L1094" s="7" t="str">
        <f aca="false">VLOOKUP($B1094,'Product Master'!$A$2:$O$5991,12,FALSE())</f>
        <v>N</v>
      </c>
      <c r="M1094" s="3" t="n">
        <v>18</v>
      </c>
      <c r="N1094" s="3" t="n">
        <v>21</v>
      </c>
    </row>
    <row r="1095" customFormat="false" ht="15" hidden="false" customHeight="true" outlineLevel="0" collapsed="false">
      <c r="A1095" s="3" t="s">
        <v>2201</v>
      </c>
      <c r="B1095" s="3" t="s">
        <v>2202</v>
      </c>
      <c r="C1095" s="4" t="str">
        <f aca="false">VLOOKUP($B1095,'Product Master'!$A$2:$O$5991,7,FALSE())</f>
        <v>Dry Grocery</v>
      </c>
      <c r="D1095" s="4" t="str">
        <f aca="false">VLOOKUP($B1095,'Product Master'!$A$2:$O$5991,8,FALSE())</f>
        <v>Pasta Sauce</v>
      </c>
      <c r="E1095" s="4" t="str">
        <f aca="false">VLOOKUP($B1095,'Product Master'!$A$2:$O$5991,5,FALSE())</f>
        <v>Golden Grain Co.</v>
      </c>
      <c r="F1095" s="4" t="str">
        <f aca="false">VLOOKUP($B1095,'Product Master'!$A$2:$O$5991,4,FALSE())</f>
        <v>Golden Grain Co. Organic Arrabbiata, 45 oz</v>
      </c>
      <c r="G1095" s="4" t="str">
        <f aca="false">VLOOKUP($B1095,'Product Master'!$A$2:$O$5991,9,FALSE())</f>
        <v>45 oz</v>
      </c>
      <c r="H1095" s="5" t="s">
        <v>16</v>
      </c>
      <c r="I1095" s="6" t="n">
        <f aca="false">VLOOKUP($B1095,'Product Master'!$A$2:$O$5991,14,FALSE())</f>
        <v>4.39</v>
      </c>
      <c r="J1095" s="7" t="n">
        <f aca="false">VLOOKUP($B1095,'Product Master'!$A$2:$O$5991,13,FALSE())</f>
        <v>1</v>
      </c>
      <c r="K1095" s="7" t="str">
        <f aca="false">VLOOKUP($B1095,'Product Master'!$A$2:$O$5991,11,FALSE())</f>
        <v>N</v>
      </c>
      <c r="L1095" s="7" t="str">
        <f aca="false">VLOOKUP($B1095,'Product Master'!$A$2:$O$5991,12,FALSE())</f>
        <v>N</v>
      </c>
      <c r="M1095" s="3" t="n">
        <v>47</v>
      </c>
      <c r="N1095" s="3" t="n">
        <v>19</v>
      </c>
    </row>
    <row r="1096" customFormat="false" ht="15" hidden="false" customHeight="true" outlineLevel="0" collapsed="false">
      <c r="A1096" s="3" t="s">
        <v>2203</v>
      </c>
      <c r="B1096" s="3" t="s">
        <v>2204</v>
      </c>
      <c r="C1096" s="4" t="str">
        <f aca="false">VLOOKUP($B1096,'Product Master'!$A$2:$O$5991,7,FALSE())</f>
        <v>Dry Grocery</v>
      </c>
      <c r="D1096" s="4" t="str">
        <f aca="false">VLOOKUP($B1096,'Product Master'!$A$2:$O$5991,8,FALSE())</f>
        <v>Pasta Sauce</v>
      </c>
      <c r="E1096" s="4" t="str">
        <f aca="false">VLOOKUP($B1096,'Product Master'!$A$2:$O$5991,5,FALSE())</f>
        <v>Redbarn</v>
      </c>
      <c r="F1096" s="4" t="str">
        <f aca="false">VLOOKUP($B1096,'Product Master'!$A$2:$O$5991,4,FALSE())</f>
        <v>Redbarn Low Sodium Alfredo, 24 oz</v>
      </c>
      <c r="G1096" s="4" t="str">
        <f aca="false">VLOOKUP($B1096,'Product Master'!$A$2:$O$5991,9,FALSE())</f>
        <v>24 oz</v>
      </c>
      <c r="H1096" s="5" t="s">
        <v>16</v>
      </c>
      <c r="I1096" s="6" t="n">
        <f aca="false">VLOOKUP($B1096,'Product Master'!$A$2:$O$5991,14,FALSE())</f>
        <v>6.79</v>
      </c>
      <c r="J1096" s="7" t="n">
        <f aca="false">VLOOKUP($B1096,'Product Master'!$A$2:$O$5991,13,FALSE())</f>
        <v>1</v>
      </c>
      <c r="K1096" s="7" t="str">
        <f aca="false">VLOOKUP($B1096,'Product Master'!$A$2:$O$5991,11,FALSE())</f>
        <v>N</v>
      </c>
      <c r="L1096" s="7" t="str">
        <f aca="false">VLOOKUP($B1096,'Product Master'!$A$2:$O$5991,12,FALSE())</f>
        <v>N</v>
      </c>
      <c r="M1096" s="3" t="n">
        <v>28</v>
      </c>
      <c r="N1096" s="3" t="n">
        <v>40</v>
      </c>
    </row>
    <row r="1097" customFormat="false" ht="15" hidden="false" customHeight="true" outlineLevel="0" collapsed="false">
      <c r="A1097" s="3" t="s">
        <v>2205</v>
      </c>
      <c r="B1097" s="3" t="s">
        <v>2206</v>
      </c>
      <c r="C1097" s="4" t="str">
        <f aca="false">VLOOKUP($B1097,'Product Master'!$A$2:$O$5991,7,FALSE())</f>
        <v>Dry Grocery</v>
      </c>
      <c r="D1097" s="4" t="str">
        <f aca="false">VLOOKUP($B1097,'Product Master'!$A$2:$O$5991,8,FALSE())</f>
        <v>Pasta Sauce</v>
      </c>
      <c r="E1097" s="4" t="str">
        <f aca="false">VLOOKUP($B1097,'Product Master'!$A$2:$O$5991,5,FALSE())</f>
        <v>Kettle Row</v>
      </c>
      <c r="F1097" s="4" t="str">
        <f aca="false">VLOOKUP($B1097,'Product Master'!$A$2:$O$5991,4,FALSE())</f>
        <v>Kettle Row Organic Marinara, 45 oz</v>
      </c>
      <c r="G1097" s="4" t="str">
        <f aca="false">VLOOKUP($B1097,'Product Master'!$A$2:$O$5991,9,FALSE())</f>
        <v>45 oz</v>
      </c>
      <c r="H1097" s="5" t="s">
        <v>16</v>
      </c>
      <c r="I1097" s="6" t="n">
        <f aca="false">VLOOKUP($B1097,'Product Master'!$A$2:$O$5991,14,FALSE())</f>
        <v>6.89</v>
      </c>
      <c r="J1097" s="7" t="n">
        <f aca="false">VLOOKUP($B1097,'Product Master'!$A$2:$O$5991,13,FALSE())</f>
        <v>24</v>
      </c>
      <c r="K1097" s="7" t="str">
        <f aca="false">VLOOKUP($B1097,'Product Master'!$A$2:$O$5991,11,FALSE())</f>
        <v>N</v>
      </c>
      <c r="L1097" s="7" t="str">
        <f aca="false">VLOOKUP($B1097,'Product Master'!$A$2:$O$5991,12,FALSE())</f>
        <v>N</v>
      </c>
      <c r="M1097" s="3" t="n">
        <v>23</v>
      </c>
      <c r="N1097" s="3" t="n">
        <v>16</v>
      </c>
    </row>
    <row r="1098" customFormat="false" ht="15" hidden="false" customHeight="true" outlineLevel="0" collapsed="false">
      <c r="A1098" s="3" t="s">
        <v>2207</v>
      </c>
      <c r="B1098" s="3" t="s">
        <v>2208</v>
      </c>
      <c r="C1098" s="4" t="str">
        <f aca="false">VLOOKUP($B1098,'Product Master'!$A$2:$O$5991,7,FALSE())</f>
        <v>Dry Grocery</v>
      </c>
      <c r="D1098" s="4" t="str">
        <f aca="false">VLOOKUP($B1098,'Product Master'!$A$2:$O$5991,8,FALSE())</f>
        <v>Pasta Sauce</v>
      </c>
      <c r="E1098" s="4" t="str">
        <f aca="false">VLOOKUP($B1098,'Product Master'!$A$2:$O$5991,5,FALSE())</f>
        <v>Wheatstone</v>
      </c>
      <c r="F1098" s="4" t="str">
        <f aca="false">VLOOKUP($B1098,'Product Master'!$A$2:$O$5991,4,FALSE())</f>
        <v>Wheatstone Low Sodium Alfredo, 24 oz</v>
      </c>
      <c r="G1098" s="4" t="str">
        <f aca="false">VLOOKUP($B1098,'Product Master'!$A$2:$O$5991,9,FALSE())</f>
        <v>24 oz</v>
      </c>
      <c r="H1098" s="5" t="s">
        <v>16</v>
      </c>
      <c r="I1098" s="6" t="n">
        <f aca="false">VLOOKUP($B1098,'Product Master'!$A$2:$O$5991,14,FALSE())</f>
        <v>4.79</v>
      </c>
      <c r="J1098" s="7" t="n">
        <f aca="false">VLOOKUP($B1098,'Product Master'!$A$2:$O$5991,13,FALSE())</f>
        <v>6</v>
      </c>
      <c r="K1098" s="7" t="str">
        <f aca="false">VLOOKUP($B1098,'Product Master'!$A$2:$O$5991,11,FALSE())</f>
        <v>N</v>
      </c>
      <c r="L1098" s="7" t="str">
        <f aca="false">VLOOKUP($B1098,'Product Master'!$A$2:$O$5991,12,FALSE())</f>
        <v>N</v>
      </c>
      <c r="M1098" s="3" t="n">
        <v>82</v>
      </c>
      <c r="N1098" s="3" t="n">
        <v>18</v>
      </c>
    </row>
    <row r="1099" customFormat="false" ht="15" hidden="false" customHeight="true" outlineLevel="0" collapsed="false">
      <c r="A1099" s="3" t="s">
        <v>2209</v>
      </c>
      <c r="B1099" s="3" t="s">
        <v>2210</v>
      </c>
      <c r="C1099" s="4" t="str">
        <f aca="false">VLOOKUP($B1099,'Product Master'!$A$2:$O$5991,7,FALSE())</f>
        <v>Dry Grocery</v>
      </c>
      <c r="D1099" s="4" t="str">
        <f aca="false">VLOOKUP($B1099,'Product Master'!$A$2:$O$5991,8,FALSE())</f>
        <v>Pasta Sauce</v>
      </c>
      <c r="E1099" s="4" t="str">
        <f aca="false">VLOOKUP($B1099,'Product Master'!$A$2:$O$5991,5,FALSE())</f>
        <v>Nutgrove</v>
      </c>
      <c r="F1099" s="4" t="str">
        <f aca="false">VLOOKUP($B1099,'Product Master'!$A$2:$O$5991,4,FALSE())</f>
        <v>Nutgrove Arrabbiata, 15 oz</v>
      </c>
      <c r="G1099" s="4" t="str">
        <f aca="false">VLOOKUP($B1099,'Product Master'!$A$2:$O$5991,9,FALSE())</f>
        <v>15 oz</v>
      </c>
      <c r="H1099" s="5" t="s">
        <v>16</v>
      </c>
      <c r="I1099" s="6" t="n">
        <f aca="false">VLOOKUP($B1099,'Product Master'!$A$2:$O$5991,14,FALSE())</f>
        <v>4.49</v>
      </c>
      <c r="J1099" s="7" t="n">
        <f aca="false">VLOOKUP($B1099,'Product Master'!$A$2:$O$5991,13,FALSE())</f>
        <v>12</v>
      </c>
      <c r="K1099" s="7" t="str">
        <f aca="false">VLOOKUP($B1099,'Product Master'!$A$2:$O$5991,11,FALSE())</f>
        <v>N</v>
      </c>
      <c r="L1099" s="7" t="str">
        <f aca="false">VLOOKUP($B1099,'Product Master'!$A$2:$O$5991,12,FALSE())</f>
        <v>N</v>
      </c>
      <c r="M1099" s="3" t="n">
        <v>92</v>
      </c>
      <c r="N1099" s="3" t="n">
        <v>30</v>
      </c>
    </row>
    <row r="1100" customFormat="false" ht="15" hidden="false" customHeight="true" outlineLevel="0" collapsed="false">
      <c r="A1100" s="3" t="s">
        <v>2211</v>
      </c>
      <c r="B1100" s="3" t="s">
        <v>2212</v>
      </c>
      <c r="C1100" s="4" t="str">
        <f aca="false">VLOOKUP($B1100,'Product Master'!$A$2:$O$5991,7,FALSE())</f>
        <v>Dry Grocery</v>
      </c>
      <c r="D1100" s="4" t="str">
        <f aca="false">VLOOKUP($B1100,'Product Master'!$A$2:$O$5991,8,FALSE())</f>
        <v>Pasta Sauce</v>
      </c>
      <c r="E1100" s="4" t="str">
        <f aca="false">VLOOKUP($B1100,'Product Master'!$A$2:$O$5991,5,FALSE())</f>
        <v>Thrift Row</v>
      </c>
      <c r="F1100" s="4" t="str">
        <f aca="false">VLOOKUP($B1100,'Product Master'!$A$2:$O$5991,4,FALSE())</f>
        <v>Thrift Row Marinara, 24 oz</v>
      </c>
      <c r="G1100" s="4" t="str">
        <f aca="false">VLOOKUP($B1100,'Product Master'!$A$2:$O$5991,9,FALSE())</f>
        <v>24 oz</v>
      </c>
      <c r="H1100" s="5" t="s">
        <v>16</v>
      </c>
      <c r="I1100" s="6" t="n">
        <f aca="false">VLOOKUP($B1100,'Product Master'!$A$2:$O$5991,14,FALSE())</f>
        <v>4.89</v>
      </c>
      <c r="J1100" s="7" t="n">
        <f aca="false">VLOOKUP($B1100,'Product Master'!$A$2:$O$5991,13,FALSE())</f>
        <v>8</v>
      </c>
      <c r="K1100" s="7" t="str">
        <f aca="false">VLOOKUP($B1100,'Product Master'!$A$2:$O$5991,11,FALSE())</f>
        <v>Y</v>
      </c>
      <c r="L1100" s="7" t="str">
        <f aca="false">VLOOKUP($B1100,'Product Master'!$A$2:$O$5991,12,FALSE())</f>
        <v>N</v>
      </c>
      <c r="M1100" s="3" t="n">
        <v>102</v>
      </c>
      <c r="N1100" s="3" t="n">
        <v>6</v>
      </c>
    </row>
    <row r="1101" customFormat="false" ht="15" hidden="false" customHeight="true" outlineLevel="0" collapsed="false">
      <c r="A1101" s="3" t="s">
        <v>2213</v>
      </c>
      <c r="B1101" s="3" t="s">
        <v>2214</v>
      </c>
      <c r="C1101" s="4" t="str">
        <f aca="false">VLOOKUP($B1101,'Product Master'!$A$2:$O$5991,7,FALSE())</f>
        <v>Dry Grocery</v>
      </c>
      <c r="D1101" s="4" t="str">
        <f aca="false">VLOOKUP($B1101,'Product Master'!$A$2:$O$5991,8,FALSE())</f>
        <v>Pasta Sauce</v>
      </c>
      <c r="E1101" s="4" t="str">
        <f aca="false">VLOOKUP($B1101,'Product Master'!$A$2:$O$5991,5,FALSE())</f>
        <v>Kettle Row</v>
      </c>
      <c r="F1101" s="4" t="str">
        <f aca="false">VLOOKUP($B1101,'Product Master'!$A$2:$O$5991,4,FALSE())</f>
        <v>Kettle Row Arrabbiata, 15 oz</v>
      </c>
      <c r="G1101" s="4" t="str">
        <f aca="false">VLOOKUP($B1101,'Product Master'!$A$2:$O$5991,9,FALSE())</f>
        <v>15 oz</v>
      </c>
      <c r="H1101" s="5" t="s">
        <v>16</v>
      </c>
      <c r="I1101" s="6" t="n">
        <f aca="false">VLOOKUP($B1101,'Product Master'!$A$2:$O$5991,14,FALSE())</f>
        <v>2.39</v>
      </c>
      <c r="J1101" s="7" t="n">
        <f aca="false">VLOOKUP($B1101,'Product Master'!$A$2:$O$5991,13,FALSE())</f>
        <v>24</v>
      </c>
      <c r="K1101" s="7" t="str">
        <f aca="false">VLOOKUP($B1101,'Product Master'!$A$2:$O$5991,11,FALSE())</f>
        <v>N</v>
      </c>
      <c r="L1101" s="7" t="str">
        <f aca="false">VLOOKUP($B1101,'Product Master'!$A$2:$O$5991,12,FALSE())</f>
        <v>N</v>
      </c>
      <c r="M1101" s="3" t="n">
        <v>96</v>
      </c>
      <c r="N1101" s="3" t="n">
        <v>16</v>
      </c>
    </row>
    <row r="1102" customFormat="false" ht="15" hidden="false" customHeight="true" outlineLevel="0" collapsed="false">
      <c r="A1102" s="3" t="s">
        <v>2215</v>
      </c>
      <c r="B1102" s="3" t="s">
        <v>2216</v>
      </c>
      <c r="C1102" s="4" t="str">
        <f aca="false">VLOOKUP($B1102,'Product Master'!$A$2:$O$5991,7,FALSE())</f>
        <v>Dry Grocery</v>
      </c>
      <c r="D1102" s="4" t="str">
        <f aca="false">VLOOKUP($B1102,'Product Master'!$A$2:$O$5991,8,FALSE())</f>
        <v>Pasta Sauce</v>
      </c>
      <c r="E1102" s="4" t="str">
        <f aca="false">VLOOKUP($B1102,'Product Master'!$A$2:$O$5991,5,FALSE())</f>
        <v>Roastport</v>
      </c>
      <c r="F1102" s="4" t="str">
        <f aca="false">VLOOKUP($B1102,'Product Master'!$A$2:$O$5991,4,FALSE())</f>
        <v>Roastport Low Sodium Vodka Sauce, 45 oz</v>
      </c>
      <c r="G1102" s="4" t="str">
        <f aca="false">VLOOKUP($B1102,'Product Master'!$A$2:$O$5991,9,FALSE())</f>
        <v>45 oz</v>
      </c>
      <c r="H1102" s="5" t="s">
        <v>16</v>
      </c>
      <c r="I1102" s="6" t="n">
        <f aca="false">VLOOKUP($B1102,'Product Master'!$A$2:$O$5991,14,FALSE())</f>
        <v>4.89</v>
      </c>
      <c r="J1102" s="7" t="n">
        <f aca="false">VLOOKUP($B1102,'Product Master'!$A$2:$O$5991,13,FALSE())</f>
        <v>2</v>
      </c>
      <c r="K1102" s="7" t="str">
        <f aca="false">VLOOKUP($B1102,'Product Master'!$A$2:$O$5991,11,FALSE())</f>
        <v>N</v>
      </c>
      <c r="L1102" s="7" t="str">
        <f aca="false">VLOOKUP($B1102,'Product Master'!$A$2:$O$5991,12,FALSE())</f>
        <v>N</v>
      </c>
      <c r="M1102" s="3" t="n">
        <v>85</v>
      </c>
      <c r="N1102" s="3" t="n">
        <v>23</v>
      </c>
    </row>
    <row r="1103" customFormat="false" ht="15" hidden="false" customHeight="true" outlineLevel="0" collapsed="false">
      <c r="A1103" s="3" t="s">
        <v>2217</v>
      </c>
      <c r="B1103" s="3" t="s">
        <v>2218</v>
      </c>
      <c r="C1103" s="4" t="str">
        <f aca="false">VLOOKUP($B1103,'Product Master'!$A$2:$O$5991,7,FALSE())</f>
        <v>Dry Grocery</v>
      </c>
      <c r="D1103" s="4" t="str">
        <f aca="false">VLOOKUP($B1103,'Product Master'!$A$2:$O$5991,8,FALSE())</f>
        <v>Pasta Sauce</v>
      </c>
      <c r="E1103" s="4" t="str">
        <f aca="false">VLOOKUP($B1103,'Product Master'!$A$2:$O$5991,5,FALSE())</f>
        <v>Nutgrove</v>
      </c>
      <c r="F1103" s="4" t="str">
        <f aca="false">VLOOKUP($B1103,'Product Master'!$A$2:$O$5991,4,FALSE())</f>
        <v>Nutgrove Low Sodium Marinara, 24 oz</v>
      </c>
      <c r="G1103" s="4" t="str">
        <f aca="false">VLOOKUP($B1103,'Product Master'!$A$2:$O$5991,9,FALSE())</f>
        <v>24 oz</v>
      </c>
      <c r="H1103" s="5" t="s">
        <v>16</v>
      </c>
      <c r="I1103" s="6" t="n">
        <f aca="false">VLOOKUP($B1103,'Product Master'!$A$2:$O$5991,14,FALSE())</f>
        <v>4.29</v>
      </c>
      <c r="J1103" s="7" t="n">
        <f aca="false">VLOOKUP($B1103,'Product Master'!$A$2:$O$5991,13,FALSE())</f>
        <v>24</v>
      </c>
      <c r="K1103" s="7" t="str">
        <f aca="false">VLOOKUP($B1103,'Product Master'!$A$2:$O$5991,11,FALSE())</f>
        <v>N</v>
      </c>
      <c r="L1103" s="7" t="str">
        <f aca="false">VLOOKUP($B1103,'Product Master'!$A$2:$O$5991,12,FALSE())</f>
        <v>N</v>
      </c>
      <c r="M1103" s="3" t="n">
        <v>100</v>
      </c>
      <c r="N1103" s="3" t="n">
        <v>17</v>
      </c>
    </row>
    <row r="1104" customFormat="false" ht="15" hidden="false" customHeight="true" outlineLevel="0" collapsed="false">
      <c r="A1104" s="3" t="s">
        <v>2219</v>
      </c>
      <c r="B1104" s="3" t="s">
        <v>2220</v>
      </c>
      <c r="C1104" s="4" t="str">
        <f aca="false">VLOOKUP($B1104,'Product Master'!$A$2:$O$5991,7,FALSE())</f>
        <v>Dry Grocery</v>
      </c>
      <c r="D1104" s="4" t="str">
        <f aca="false">VLOOKUP($B1104,'Product Master'!$A$2:$O$5991,8,FALSE())</f>
        <v>Pasta Sauce</v>
      </c>
      <c r="E1104" s="4" t="str">
        <f aca="false">VLOOKUP($B1104,'Product Master'!$A$2:$O$5991,5,FALSE())</f>
        <v>Thrift Row</v>
      </c>
      <c r="F1104" s="4" t="str">
        <f aca="false">VLOOKUP($B1104,'Product Master'!$A$2:$O$5991,4,FALSE())</f>
        <v>Thrift Row Vodka Sauce, 24 oz</v>
      </c>
      <c r="G1104" s="4" t="str">
        <f aca="false">VLOOKUP($B1104,'Product Master'!$A$2:$O$5991,9,FALSE())</f>
        <v>24 oz</v>
      </c>
      <c r="H1104" s="5" t="s">
        <v>16</v>
      </c>
      <c r="I1104" s="6" t="n">
        <f aca="false">VLOOKUP($B1104,'Product Master'!$A$2:$O$5991,14,FALSE())</f>
        <v>3.79</v>
      </c>
      <c r="J1104" s="7" t="n">
        <f aca="false">VLOOKUP($B1104,'Product Master'!$A$2:$O$5991,13,FALSE())</f>
        <v>6</v>
      </c>
      <c r="K1104" s="7" t="str">
        <f aca="false">VLOOKUP($B1104,'Product Master'!$A$2:$O$5991,11,FALSE())</f>
        <v>Y</v>
      </c>
      <c r="L1104" s="7" t="str">
        <f aca="false">VLOOKUP($B1104,'Product Master'!$A$2:$O$5991,12,FALSE())</f>
        <v>N</v>
      </c>
      <c r="M1104" s="3" t="n">
        <v>14</v>
      </c>
      <c r="N1104" s="3" t="n">
        <v>9</v>
      </c>
    </row>
    <row r="1105" customFormat="false" ht="15" hidden="false" customHeight="true" outlineLevel="0" collapsed="false">
      <c r="A1105" s="3" t="s">
        <v>2221</v>
      </c>
      <c r="B1105" s="3" t="s">
        <v>2222</v>
      </c>
      <c r="C1105" s="4" t="str">
        <f aca="false">VLOOKUP($B1105,'Product Master'!$A$2:$O$5991,7,FALSE())</f>
        <v>Dry Grocery</v>
      </c>
      <c r="D1105" s="4" t="str">
        <f aca="false">VLOOKUP($B1105,'Product Master'!$A$2:$O$5991,8,FALSE())</f>
        <v>Pasta Sauce</v>
      </c>
      <c r="E1105" s="4" t="str">
        <f aca="false">VLOOKUP($B1105,'Product Master'!$A$2:$O$5991,5,FALSE())</f>
        <v>Roastport</v>
      </c>
      <c r="F1105" s="4" t="str">
        <f aca="false">VLOOKUP($B1105,'Product Master'!$A$2:$O$5991,4,FALSE())</f>
        <v>Roastport Alfredo, 15 oz</v>
      </c>
      <c r="G1105" s="4" t="str">
        <f aca="false">VLOOKUP($B1105,'Product Master'!$A$2:$O$5991,9,FALSE())</f>
        <v>15 oz</v>
      </c>
      <c r="H1105" s="5" t="s">
        <v>16</v>
      </c>
      <c r="I1105" s="6" t="n">
        <f aca="false">VLOOKUP($B1105,'Product Master'!$A$2:$O$5991,14,FALSE())</f>
        <v>4.99</v>
      </c>
      <c r="J1105" s="7" t="n">
        <f aca="false">VLOOKUP($B1105,'Product Master'!$A$2:$O$5991,13,FALSE())</f>
        <v>8</v>
      </c>
      <c r="K1105" s="7" t="str">
        <f aca="false">VLOOKUP($B1105,'Product Master'!$A$2:$O$5991,11,FALSE())</f>
        <v>N</v>
      </c>
      <c r="L1105" s="7" t="str">
        <f aca="false">VLOOKUP($B1105,'Product Master'!$A$2:$O$5991,12,FALSE())</f>
        <v>N</v>
      </c>
      <c r="M1105" s="3" t="n">
        <v>66</v>
      </c>
      <c r="N1105" s="3" t="n">
        <v>30</v>
      </c>
    </row>
    <row r="1106" customFormat="false" ht="15" hidden="false" customHeight="true" outlineLevel="0" collapsed="false">
      <c r="A1106" s="3" t="s">
        <v>2223</v>
      </c>
      <c r="B1106" s="3" t="s">
        <v>2224</v>
      </c>
      <c r="C1106" s="4" t="str">
        <f aca="false">VLOOKUP($B1106,'Product Master'!$A$2:$O$5991,7,FALSE())</f>
        <v>Dry Grocery</v>
      </c>
      <c r="D1106" s="4" t="str">
        <f aca="false">VLOOKUP($B1106,'Product Master'!$A$2:$O$5991,8,FALSE())</f>
        <v>Pasta Sauce</v>
      </c>
      <c r="E1106" s="4" t="str">
        <f aca="false">VLOOKUP($B1106,'Product Master'!$A$2:$O$5991,5,FALSE())</f>
        <v>Orchard Spread</v>
      </c>
      <c r="F1106" s="4" t="str">
        <f aca="false">VLOOKUP($B1106,'Product Master'!$A$2:$O$5991,4,FALSE())</f>
        <v>Orchard Spread Meat Sauce, 45 oz</v>
      </c>
      <c r="G1106" s="4" t="str">
        <f aca="false">VLOOKUP($B1106,'Product Master'!$A$2:$O$5991,9,FALSE())</f>
        <v>45 oz</v>
      </c>
      <c r="H1106" s="5" t="s">
        <v>16</v>
      </c>
      <c r="I1106" s="6" t="n">
        <f aca="false">VLOOKUP($B1106,'Product Master'!$A$2:$O$5991,14,FALSE())</f>
        <v>6.89</v>
      </c>
      <c r="J1106" s="7" t="n">
        <f aca="false">VLOOKUP($B1106,'Product Master'!$A$2:$O$5991,13,FALSE())</f>
        <v>8</v>
      </c>
      <c r="K1106" s="7" t="str">
        <f aca="false">VLOOKUP($B1106,'Product Master'!$A$2:$O$5991,11,FALSE())</f>
        <v>N</v>
      </c>
      <c r="L1106" s="7" t="str">
        <f aca="false">VLOOKUP($B1106,'Product Master'!$A$2:$O$5991,12,FALSE())</f>
        <v>N</v>
      </c>
      <c r="M1106" s="3" t="n">
        <v>142</v>
      </c>
      <c r="N1106" s="3" t="n">
        <v>24</v>
      </c>
    </row>
    <row r="1107" customFormat="false" ht="15" hidden="false" customHeight="true" outlineLevel="0" collapsed="false">
      <c r="A1107" s="3" t="s">
        <v>2225</v>
      </c>
      <c r="B1107" s="3" t="s">
        <v>2226</v>
      </c>
      <c r="C1107" s="4" t="str">
        <f aca="false">VLOOKUP($B1107,'Product Master'!$A$2:$O$5991,7,FALSE())</f>
        <v>Dry Grocery</v>
      </c>
      <c r="D1107" s="4" t="str">
        <f aca="false">VLOOKUP($B1107,'Product Master'!$A$2:$O$5991,8,FALSE())</f>
        <v>Pasta Sauce</v>
      </c>
      <c r="E1107" s="4" t="str">
        <f aca="false">VLOOKUP($B1107,'Product Master'!$A$2:$O$5991,5,FALSE())</f>
        <v>Nutgrove</v>
      </c>
      <c r="F1107" s="4" t="str">
        <f aca="false">VLOOKUP($B1107,'Product Master'!$A$2:$O$5991,4,FALSE())</f>
        <v>Nutgrove Low Sodium Meat Sauce, 45 oz</v>
      </c>
      <c r="G1107" s="4" t="str">
        <f aca="false">VLOOKUP($B1107,'Product Master'!$A$2:$O$5991,9,FALSE())</f>
        <v>45 oz</v>
      </c>
      <c r="H1107" s="5" t="s">
        <v>16</v>
      </c>
      <c r="I1107" s="6" t="n">
        <f aca="false">VLOOKUP($B1107,'Product Master'!$A$2:$O$5991,14,FALSE())</f>
        <v>5.79</v>
      </c>
      <c r="J1107" s="7" t="n">
        <f aca="false">VLOOKUP($B1107,'Product Master'!$A$2:$O$5991,13,FALSE())</f>
        <v>1</v>
      </c>
      <c r="K1107" s="7" t="str">
        <f aca="false">VLOOKUP($B1107,'Product Master'!$A$2:$O$5991,11,FALSE())</f>
        <v>N</v>
      </c>
      <c r="L1107" s="7" t="str">
        <f aca="false">VLOOKUP($B1107,'Product Master'!$A$2:$O$5991,12,FALSE())</f>
        <v>N</v>
      </c>
      <c r="M1107" s="3" t="n">
        <v>77</v>
      </c>
      <c r="N1107" s="3" t="n">
        <v>32</v>
      </c>
    </row>
    <row r="1108" customFormat="false" ht="15" hidden="false" customHeight="true" outlineLevel="0" collapsed="false">
      <c r="A1108" s="3" t="s">
        <v>2227</v>
      </c>
      <c r="B1108" s="3" t="s">
        <v>2228</v>
      </c>
      <c r="C1108" s="4" t="str">
        <f aca="false">VLOOKUP($B1108,'Product Master'!$A$2:$O$5991,7,FALSE())</f>
        <v>Dry Grocery</v>
      </c>
      <c r="D1108" s="4" t="str">
        <f aca="false">VLOOKUP($B1108,'Product Master'!$A$2:$O$5991,8,FALSE())</f>
        <v>Pasta Sauce</v>
      </c>
      <c r="E1108" s="4" t="str">
        <f aca="false">VLOOKUP($B1108,'Product Master'!$A$2:$O$5991,5,FALSE())</f>
        <v>Harborline</v>
      </c>
      <c r="F1108" s="4" t="str">
        <f aca="false">VLOOKUP($B1108,'Product Master'!$A$2:$O$5991,4,FALSE())</f>
        <v>Harborline Marinara, 15 oz</v>
      </c>
      <c r="G1108" s="4" t="str">
        <f aca="false">VLOOKUP($B1108,'Product Master'!$A$2:$O$5991,9,FALSE())</f>
        <v>15 oz</v>
      </c>
      <c r="H1108" s="5" t="s">
        <v>16</v>
      </c>
      <c r="I1108" s="6" t="n">
        <f aca="false">VLOOKUP($B1108,'Product Master'!$A$2:$O$5991,14,FALSE())</f>
        <v>6.49</v>
      </c>
      <c r="J1108" s="7" t="n">
        <f aca="false">VLOOKUP($B1108,'Product Master'!$A$2:$O$5991,13,FALSE())</f>
        <v>1</v>
      </c>
      <c r="K1108" s="7" t="str">
        <f aca="false">VLOOKUP($B1108,'Product Master'!$A$2:$O$5991,11,FALSE())</f>
        <v>Y</v>
      </c>
      <c r="L1108" s="7" t="str">
        <f aca="false">VLOOKUP($B1108,'Product Master'!$A$2:$O$5991,12,FALSE())</f>
        <v>N</v>
      </c>
      <c r="M1108" s="3" t="n">
        <v>42</v>
      </c>
      <c r="N1108" s="3" t="n">
        <v>7</v>
      </c>
    </row>
    <row r="1109" customFormat="false" ht="15" hidden="false" customHeight="true" outlineLevel="0" collapsed="false">
      <c r="A1109" s="3" t="s">
        <v>2229</v>
      </c>
      <c r="B1109" s="3" t="s">
        <v>2230</v>
      </c>
      <c r="C1109" s="4" t="str">
        <f aca="false">VLOOKUP($B1109,'Product Master'!$A$2:$O$5991,7,FALSE())</f>
        <v>Dry Grocery</v>
      </c>
      <c r="D1109" s="4" t="str">
        <f aca="false">VLOOKUP($B1109,'Product Master'!$A$2:$O$5991,8,FALSE())</f>
        <v>Pasta Sauce</v>
      </c>
      <c r="E1109" s="4" t="str">
        <f aca="false">VLOOKUP($B1109,'Product Master'!$A$2:$O$5991,5,FALSE())</f>
        <v>Nutgrove</v>
      </c>
      <c r="F1109" s="4" t="str">
        <f aca="false">VLOOKUP($B1109,'Product Master'!$A$2:$O$5991,4,FALSE())</f>
        <v>Nutgrove Alfredo, 15 oz</v>
      </c>
      <c r="G1109" s="4" t="str">
        <f aca="false">VLOOKUP($B1109,'Product Master'!$A$2:$O$5991,9,FALSE())</f>
        <v>15 oz</v>
      </c>
      <c r="H1109" s="5" t="s">
        <v>16</v>
      </c>
      <c r="I1109" s="6" t="n">
        <f aca="false">VLOOKUP($B1109,'Product Master'!$A$2:$O$5991,14,FALSE())</f>
        <v>5.99</v>
      </c>
      <c r="J1109" s="7" t="n">
        <f aca="false">VLOOKUP($B1109,'Product Master'!$A$2:$O$5991,13,FALSE())</f>
        <v>2</v>
      </c>
      <c r="K1109" s="7" t="str">
        <f aca="false">VLOOKUP($B1109,'Product Master'!$A$2:$O$5991,11,FALSE())</f>
        <v>N</v>
      </c>
      <c r="L1109" s="7" t="str">
        <f aca="false">VLOOKUP($B1109,'Product Master'!$A$2:$O$5991,12,FALSE())</f>
        <v>N</v>
      </c>
      <c r="M1109" s="3" t="n">
        <v>98</v>
      </c>
      <c r="N1109" s="3" t="n">
        <v>32</v>
      </c>
    </row>
    <row r="1110" customFormat="false" ht="15" hidden="false" customHeight="true" outlineLevel="0" collapsed="false">
      <c r="A1110" s="3" t="s">
        <v>2231</v>
      </c>
      <c r="B1110" s="3" t="s">
        <v>2232</v>
      </c>
      <c r="C1110" s="4" t="str">
        <f aca="false">VLOOKUP($B1110,'Product Master'!$A$2:$O$5991,7,FALSE())</f>
        <v>Dry Grocery</v>
      </c>
      <c r="D1110" s="4" t="str">
        <f aca="false">VLOOKUP($B1110,'Product Master'!$A$2:$O$5991,8,FALSE())</f>
        <v>Pasta Sauce</v>
      </c>
      <c r="E1110" s="4" t="str">
        <f aca="false">VLOOKUP($B1110,'Product Master'!$A$2:$O$5991,5,FALSE())</f>
        <v>Wheatstone</v>
      </c>
      <c r="F1110" s="4" t="str">
        <f aca="false">VLOOKUP($B1110,'Product Master'!$A$2:$O$5991,4,FALSE())</f>
        <v>Wheatstone Vodka Sauce, 45 oz</v>
      </c>
      <c r="G1110" s="4" t="str">
        <f aca="false">VLOOKUP($B1110,'Product Master'!$A$2:$O$5991,9,FALSE())</f>
        <v>45 oz</v>
      </c>
      <c r="H1110" s="5" t="s">
        <v>16</v>
      </c>
      <c r="I1110" s="6" t="n">
        <f aca="false">VLOOKUP($B1110,'Product Master'!$A$2:$O$5991,14,FALSE())</f>
        <v>2.49</v>
      </c>
      <c r="J1110" s="7" t="n">
        <f aca="false">VLOOKUP($B1110,'Product Master'!$A$2:$O$5991,13,FALSE())</f>
        <v>8</v>
      </c>
      <c r="K1110" s="7" t="str">
        <f aca="false">VLOOKUP($B1110,'Product Master'!$A$2:$O$5991,11,FALSE())</f>
        <v>N</v>
      </c>
      <c r="L1110" s="7" t="str">
        <f aca="false">VLOOKUP($B1110,'Product Master'!$A$2:$O$5991,12,FALSE())</f>
        <v>N</v>
      </c>
      <c r="M1110" s="3" t="n">
        <v>97</v>
      </c>
      <c r="N1110" s="3" t="n">
        <v>29</v>
      </c>
    </row>
    <row r="1111" customFormat="false" ht="15" hidden="false" customHeight="true" outlineLevel="0" collapsed="false">
      <c r="A1111" s="3" t="s">
        <v>2233</v>
      </c>
      <c r="B1111" s="3" t="s">
        <v>2234</v>
      </c>
      <c r="C1111" s="4" t="str">
        <f aca="false">VLOOKUP($B1111,'Product Master'!$A$2:$O$5991,7,FALSE())</f>
        <v>Dry Grocery</v>
      </c>
      <c r="D1111" s="4" t="str">
        <f aca="false">VLOOKUP($B1111,'Product Master'!$A$2:$O$5991,8,FALSE())</f>
        <v>Pasta Sauce</v>
      </c>
      <c r="E1111" s="4" t="str">
        <f aca="false">VLOOKUP($B1111,'Product Master'!$A$2:$O$5991,5,FALSE())</f>
        <v>Orchard Spread</v>
      </c>
      <c r="F1111" s="4" t="str">
        <f aca="false">VLOOKUP($B1111,'Product Master'!$A$2:$O$5991,4,FALSE())</f>
        <v>Orchard Spread Organic Pesto, 24 oz</v>
      </c>
      <c r="G1111" s="4" t="str">
        <f aca="false">VLOOKUP($B1111,'Product Master'!$A$2:$O$5991,9,FALSE())</f>
        <v>24 oz</v>
      </c>
      <c r="H1111" s="5" t="s">
        <v>16</v>
      </c>
      <c r="I1111" s="6" t="n">
        <f aca="false">VLOOKUP($B1111,'Product Master'!$A$2:$O$5991,14,FALSE())</f>
        <v>5.29</v>
      </c>
      <c r="J1111" s="7" t="n">
        <f aca="false">VLOOKUP($B1111,'Product Master'!$A$2:$O$5991,13,FALSE())</f>
        <v>1</v>
      </c>
      <c r="K1111" s="7" t="str">
        <f aca="false">VLOOKUP($B1111,'Product Master'!$A$2:$O$5991,11,FALSE())</f>
        <v>N</v>
      </c>
      <c r="L1111" s="7" t="str">
        <f aca="false">VLOOKUP($B1111,'Product Master'!$A$2:$O$5991,12,FALSE())</f>
        <v>N</v>
      </c>
      <c r="M1111" s="3" t="n">
        <v>113</v>
      </c>
      <c r="N1111" s="3" t="n">
        <v>40</v>
      </c>
    </row>
    <row r="1112" customFormat="false" ht="15" hidden="false" customHeight="true" outlineLevel="0" collapsed="false">
      <c r="A1112" s="3" t="s">
        <v>2235</v>
      </c>
      <c r="B1112" s="3" t="s">
        <v>2236</v>
      </c>
      <c r="C1112" s="4" t="str">
        <f aca="false">VLOOKUP($B1112,'Product Master'!$A$2:$O$5991,7,FALSE())</f>
        <v>Dry Grocery</v>
      </c>
      <c r="D1112" s="4" t="str">
        <f aca="false">VLOOKUP($B1112,'Product Master'!$A$2:$O$5991,8,FALSE())</f>
        <v>Pasta Sauce</v>
      </c>
      <c r="E1112" s="4" t="str">
        <f aca="false">VLOOKUP($B1112,'Product Master'!$A$2:$O$5991,5,FALSE())</f>
        <v>Wheatstone</v>
      </c>
      <c r="F1112" s="4" t="str">
        <f aca="false">VLOOKUP($B1112,'Product Master'!$A$2:$O$5991,4,FALSE())</f>
        <v>Wheatstone Low Sodium Meat Sauce, 45 oz</v>
      </c>
      <c r="G1112" s="4" t="str">
        <f aca="false">VLOOKUP($B1112,'Product Master'!$A$2:$O$5991,9,FALSE())</f>
        <v>45 oz</v>
      </c>
      <c r="H1112" s="5" t="s">
        <v>16</v>
      </c>
      <c r="I1112" s="6" t="n">
        <f aca="false">VLOOKUP($B1112,'Product Master'!$A$2:$O$5991,14,FALSE())</f>
        <v>3.39</v>
      </c>
      <c r="J1112" s="7" t="n">
        <f aca="false">VLOOKUP($B1112,'Product Master'!$A$2:$O$5991,13,FALSE())</f>
        <v>12</v>
      </c>
      <c r="K1112" s="7" t="str">
        <f aca="false">VLOOKUP($B1112,'Product Master'!$A$2:$O$5991,11,FALSE())</f>
        <v>N</v>
      </c>
      <c r="L1112" s="7" t="str">
        <f aca="false">VLOOKUP($B1112,'Product Master'!$A$2:$O$5991,12,FALSE())</f>
        <v>N</v>
      </c>
      <c r="M1112" s="3" t="n">
        <v>111</v>
      </c>
      <c r="N1112" s="3" t="n">
        <v>17</v>
      </c>
    </row>
    <row r="1113" customFormat="false" ht="15" hidden="false" customHeight="true" outlineLevel="0" collapsed="false">
      <c r="A1113" s="3" t="s">
        <v>2237</v>
      </c>
      <c r="B1113" s="3" t="s">
        <v>2238</v>
      </c>
      <c r="C1113" s="4" t="str">
        <f aca="false">VLOOKUP($B1113,'Product Master'!$A$2:$O$5991,7,FALSE())</f>
        <v>Dry Grocery</v>
      </c>
      <c r="D1113" s="4" t="str">
        <f aca="false">VLOOKUP($B1113,'Product Master'!$A$2:$O$5991,8,FALSE())</f>
        <v>Pasta Sauce</v>
      </c>
      <c r="E1113" s="4" t="str">
        <f aca="false">VLOOKUP($B1113,'Product Master'!$A$2:$O$5991,5,FALSE())</f>
        <v>Golden Grain Co.</v>
      </c>
      <c r="F1113" s="4" t="str">
        <f aca="false">VLOOKUP($B1113,'Product Master'!$A$2:$O$5991,4,FALSE())</f>
        <v>Golden Grain Co. Low Sodium Alfredo, 15 oz</v>
      </c>
      <c r="G1113" s="4" t="str">
        <f aca="false">VLOOKUP($B1113,'Product Master'!$A$2:$O$5991,9,FALSE())</f>
        <v>15 oz</v>
      </c>
      <c r="H1113" s="5" t="s">
        <v>16</v>
      </c>
      <c r="I1113" s="6" t="n">
        <f aca="false">VLOOKUP($B1113,'Product Master'!$A$2:$O$5991,14,FALSE())</f>
        <v>4.89</v>
      </c>
      <c r="J1113" s="7" t="n">
        <f aca="false">VLOOKUP($B1113,'Product Master'!$A$2:$O$5991,13,FALSE())</f>
        <v>2</v>
      </c>
      <c r="K1113" s="7" t="str">
        <f aca="false">VLOOKUP($B1113,'Product Master'!$A$2:$O$5991,11,FALSE())</f>
        <v>N</v>
      </c>
      <c r="L1113" s="7" t="str">
        <f aca="false">VLOOKUP($B1113,'Product Master'!$A$2:$O$5991,12,FALSE())</f>
        <v>N</v>
      </c>
      <c r="M1113" s="3" t="n">
        <v>111</v>
      </c>
      <c r="N1113" s="3" t="n">
        <v>11</v>
      </c>
    </row>
    <row r="1114" customFormat="false" ht="15" hidden="false" customHeight="true" outlineLevel="0" collapsed="false">
      <c r="A1114" s="3" t="s">
        <v>2239</v>
      </c>
      <c r="B1114" s="3" t="s">
        <v>2240</v>
      </c>
      <c r="C1114" s="4" t="str">
        <f aca="false">VLOOKUP($B1114,'Product Master'!$A$2:$O$5991,7,FALSE())</f>
        <v>Dry Grocery</v>
      </c>
      <c r="D1114" s="4" t="str">
        <f aca="false">VLOOKUP($B1114,'Product Master'!$A$2:$O$5991,8,FALSE())</f>
        <v>Pasta Sauce</v>
      </c>
      <c r="E1114" s="4" t="str">
        <f aca="false">VLOOKUP($B1114,'Product Master'!$A$2:$O$5991,5,FALSE())</f>
        <v>Roastport</v>
      </c>
      <c r="F1114" s="4" t="str">
        <f aca="false">VLOOKUP($B1114,'Product Master'!$A$2:$O$5991,4,FALSE())</f>
        <v>Roastport Low Sodium Marinara, 15 oz</v>
      </c>
      <c r="G1114" s="4" t="str">
        <f aca="false">VLOOKUP($B1114,'Product Master'!$A$2:$O$5991,9,FALSE())</f>
        <v>15 oz</v>
      </c>
      <c r="H1114" s="5" t="s">
        <v>16</v>
      </c>
      <c r="I1114" s="6" t="n">
        <f aca="false">VLOOKUP($B1114,'Product Master'!$A$2:$O$5991,14,FALSE())</f>
        <v>6.29</v>
      </c>
      <c r="J1114" s="7" t="n">
        <f aca="false">VLOOKUP($B1114,'Product Master'!$A$2:$O$5991,13,FALSE())</f>
        <v>2</v>
      </c>
      <c r="K1114" s="7" t="str">
        <f aca="false">VLOOKUP($B1114,'Product Master'!$A$2:$O$5991,11,FALSE())</f>
        <v>N</v>
      </c>
      <c r="L1114" s="7" t="str">
        <f aca="false">VLOOKUP($B1114,'Product Master'!$A$2:$O$5991,12,FALSE())</f>
        <v>N</v>
      </c>
      <c r="M1114" s="3" t="n">
        <v>142</v>
      </c>
      <c r="N1114" s="3" t="n">
        <v>25</v>
      </c>
    </row>
    <row r="1115" customFormat="false" ht="15" hidden="false" customHeight="true" outlineLevel="0" collapsed="false">
      <c r="A1115" s="3" t="s">
        <v>2241</v>
      </c>
      <c r="B1115" s="3" t="s">
        <v>2242</v>
      </c>
      <c r="C1115" s="4" t="str">
        <f aca="false">VLOOKUP($B1115,'Product Master'!$A$2:$O$5991,7,FALSE())</f>
        <v>Dry Grocery</v>
      </c>
      <c r="D1115" s="4" t="str">
        <f aca="false">VLOOKUP($B1115,'Product Master'!$A$2:$O$5991,8,FALSE())</f>
        <v>Pasta Sauce</v>
      </c>
      <c r="E1115" s="4" t="str">
        <f aca="false">VLOOKUP($B1115,'Product Master'!$A$2:$O$5991,5,FALSE())</f>
        <v>Kettle Row</v>
      </c>
      <c r="F1115" s="4" t="str">
        <f aca="false">VLOOKUP($B1115,'Product Master'!$A$2:$O$5991,4,FALSE())</f>
        <v>Kettle Row Organic Marinara, 24 oz</v>
      </c>
      <c r="G1115" s="4" t="str">
        <f aca="false">VLOOKUP($B1115,'Product Master'!$A$2:$O$5991,9,FALSE())</f>
        <v>24 oz</v>
      </c>
      <c r="H1115" s="5" t="s">
        <v>16</v>
      </c>
      <c r="I1115" s="6" t="n">
        <f aca="false">VLOOKUP($B1115,'Product Master'!$A$2:$O$5991,14,FALSE())</f>
        <v>3.89</v>
      </c>
      <c r="J1115" s="7" t="n">
        <f aca="false">VLOOKUP($B1115,'Product Master'!$A$2:$O$5991,13,FALSE())</f>
        <v>24</v>
      </c>
      <c r="K1115" s="7" t="str">
        <f aca="false">VLOOKUP($B1115,'Product Master'!$A$2:$O$5991,11,FALSE())</f>
        <v>N</v>
      </c>
      <c r="L1115" s="7" t="str">
        <f aca="false">VLOOKUP($B1115,'Product Master'!$A$2:$O$5991,12,FALSE())</f>
        <v>N</v>
      </c>
      <c r="M1115" s="3" t="n">
        <v>30</v>
      </c>
      <c r="N1115" s="3" t="n">
        <v>11</v>
      </c>
    </row>
    <row r="1116" customFormat="false" ht="15" hidden="false" customHeight="true" outlineLevel="0" collapsed="false">
      <c r="A1116" s="3" t="s">
        <v>2243</v>
      </c>
      <c r="B1116" s="3" t="s">
        <v>2244</v>
      </c>
      <c r="C1116" s="4" t="str">
        <f aca="false">VLOOKUP($B1116,'Product Master'!$A$2:$O$5991,7,FALSE())</f>
        <v>Dry Grocery</v>
      </c>
      <c r="D1116" s="4" t="str">
        <f aca="false">VLOOKUP($B1116,'Product Master'!$A$2:$O$5991,8,FALSE())</f>
        <v>Pasta Sauce</v>
      </c>
      <c r="E1116" s="4" t="str">
        <f aca="false">VLOOKUP($B1116,'Product Master'!$A$2:$O$5991,5,FALSE())</f>
        <v>Nutgrove</v>
      </c>
      <c r="F1116" s="4" t="str">
        <f aca="false">VLOOKUP($B1116,'Product Master'!$A$2:$O$5991,4,FALSE())</f>
        <v>Nutgrove Low Sodium Alfredo, 24 oz</v>
      </c>
      <c r="G1116" s="4" t="str">
        <f aca="false">VLOOKUP($B1116,'Product Master'!$A$2:$O$5991,9,FALSE())</f>
        <v>24 oz</v>
      </c>
      <c r="H1116" s="5" t="s">
        <v>16</v>
      </c>
      <c r="I1116" s="6" t="n">
        <f aca="false">VLOOKUP($B1116,'Product Master'!$A$2:$O$5991,14,FALSE())</f>
        <v>6.79</v>
      </c>
      <c r="J1116" s="7" t="n">
        <f aca="false">VLOOKUP($B1116,'Product Master'!$A$2:$O$5991,13,FALSE())</f>
        <v>12</v>
      </c>
      <c r="K1116" s="7" t="str">
        <f aca="false">VLOOKUP($B1116,'Product Master'!$A$2:$O$5991,11,FALSE())</f>
        <v>N</v>
      </c>
      <c r="L1116" s="7" t="str">
        <f aca="false">VLOOKUP($B1116,'Product Master'!$A$2:$O$5991,12,FALSE())</f>
        <v>N</v>
      </c>
      <c r="M1116" s="3" t="n">
        <v>68</v>
      </c>
      <c r="N1116" s="3" t="n">
        <v>4</v>
      </c>
    </row>
    <row r="1117" customFormat="false" ht="15" hidden="false" customHeight="true" outlineLevel="0" collapsed="false">
      <c r="A1117" s="3" t="s">
        <v>2245</v>
      </c>
      <c r="B1117" s="3" t="s">
        <v>2246</v>
      </c>
      <c r="C1117" s="4" t="str">
        <f aca="false">VLOOKUP($B1117,'Product Master'!$A$2:$O$5991,7,FALSE())</f>
        <v>Dry Grocery</v>
      </c>
      <c r="D1117" s="4" t="str">
        <f aca="false">VLOOKUP($B1117,'Product Master'!$A$2:$O$5991,8,FALSE())</f>
        <v>Pasta Sauce</v>
      </c>
      <c r="E1117" s="4" t="str">
        <f aca="false">VLOOKUP($B1117,'Product Master'!$A$2:$O$5991,5,FALSE())</f>
        <v>Thrift Row</v>
      </c>
      <c r="F1117" s="4" t="str">
        <f aca="false">VLOOKUP($B1117,'Product Master'!$A$2:$O$5991,4,FALSE())</f>
        <v>Thrift Row Organic Meat Sauce, 45 oz</v>
      </c>
      <c r="G1117" s="4" t="str">
        <f aca="false">VLOOKUP($B1117,'Product Master'!$A$2:$O$5991,9,FALSE())</f>
        <v>45 oz</v>
      </c>
      <c r="H1117" s="5" t="s">
        <v>16</v>
      </c>
      <c r="I1117" s="6" t="n">
        <f aca="false">VLOOKUP($B1117,'Product Master'!$A$2:$O$5991,14,FALSE())</f>
        <v>3.29</v>
      </c>
      <c r="J1117" s="7" t="n">
        <f aca="false">VLOOKUP($B1117,'Product Master'!$A$2:$O$5991,13,FALSE())</f>
        <v>12</v>
      </c>
      <c r="K1117" s="7" t="str">
        <f aca="false">VLOOKUP($B1117,'Product Master'!$A$2:$O$5991,11,FALSE())</f>
        <v>Y</v>
      </c>
      <c r="L1117" s="7" t="str">
        <f aca="false">VLOOKUP($B1117,'Product Master'!$A$2:$O$5991,12,FALSE())</f>
        <v>N</v>
      </c>
      <c r="M1117" s="3" t="n">
        <v>44</v>
      </c>
      <c r="N1117" s="3" t="n">
        <v>4</v>
      </c>
    </row>
    <row r="1118" customFormat="false" ht="15" hidden="false" customHeight="true" outlineLevel="0" collapsed="false">
      <c r="A1118" s="3" t="s">
        <v>2247</v>
      </c>
      <c r="B1118" s="3" t="s">
        <v>2248</v>
      </c>
      <c r="C1118" s="4" t="str">
        <f aca="false">VLOOKUP($B1118,'Product Master'!$A$2:$O$5991,7,FALSE())</f>
        <v>Dry Grocery</v>
      </c>
      <c r="D1118" s="4" t="str">
        <f aca="false">VLOOKUP($B1118,'Product Master'!$A$2:$O$5991,8,FALSE())</f>
        <v>Pasta Sauce</v>
      </c>
      <c r="E1118" s="4" t="str">
        <f aca="false">VLOOKUP($B1118,'Product Master'!$A$2:$O$5991,5,FALSE())</f>
        <v>Golden Grain Co.</v>
      </c>
      <c r="F1118" s="4" t="str">
        <f aca="false">VLOOKUP($B1118,'Product Master'!$A$2:$O$5991,4,FALSE())</f>
        <v>Golden Grain Co. Low Sodium Meat Sauce, 15 oz</v>
      </c>
      <c r="G1118" s="4" t="str">
        <f aca="false">VLOOKUP($B1118,'Product Master'!$A$2:$O$5991,9,FALSE())</f>
        <v>15 oz</v>
      </c>
      <c r="H1118" s="5" t="s">
        <v>16</v>
      </c>
      <c r="I1118" s="6" t="n">
        <f aca="false">VLOOKUP($B1118,'Product Master'!$A$2:$O$5991,14,FALSE())</f>
        <v>4.79</v>
      </c>
      <c r="J1118" s="7" t="n">
        <f aca="false">VLOOKUP($B1118,'Product Master'!$A$2:$O$5991,13,FALSE())</f>
        <v>24</v>
      </c>
      <c r="K1118" s="7" t="str">
        <f aca="false">VLOOKUP($B1118,'Product Master'!$A$2:$O$5991,11,FALSE())</f>
        <v>N</v>
      </c>
      <c r="L1118" s="7" t="str">
        <f aca="false">VLOOKUP($B1118,'Product Master'!$A$2:$O$5991,12,FALSE())</f>
        <v>N</v>
      </c>
      <c r="M1118" s="3" t="n">
        <v>52</v>
      </c>
      <c r="N1118" s="3" t="n">
        <v>26</v>
      </c>
    </row>
    <row r="1119" customFormat="false" ht="15" hidden="false" customHeight="true" outlineLevel="0" collapsed="false">
      <c r="A1119" s="3" t="s">
        <v>2249</v>
      </c>
      <c r="B1119" s="3" t="s">
        <v>2250</v>
      </c>
      <c r="C1119" s="4" t="str">
        <f aca="false">VLOOKUP($B1119,'Product Master'!$A$2:$O$5991,7,FALSE())</f>
        <v>Dry Grocery</v>
      </c>
      <c r="D1119" s="4" t="str">
        <f aca="false">VLOOKUP($B1119,'Product Master'!$A$2:$O$5991,8,FALSE())</f>
        <v>Pasta Sauce</v>
      </c>
      <c r="E1119" s="4" t="str">
        <f aca="false">VLOOKUP($B1119,'Product Master'!$A$2:$O$5991,5,FALSE())</f>
        <v>Golden Grain Co.</v>
      </c>
      <c r="F1119" s="4" t="str">
        <f aca="false">VLOOKUP($B1119,'Product Master'!$A$2:$O$5991,4,FALSE())</f>
        <v>Golden Grain Co. Low Sodium Arrabbiata, 15 oz</v>
      </c>
      <c r="G1119" s="4" t="str">
        <f aca="false">VLOOKUP($B1119,'Product Master'!$A$2:$O$5991,9,FALSE())</f>
        <v>15 oz</v>
      </c>
      <c r="H1119" s="5" t="s">
        <v>16</v>
      </c>
      <c r="I1119" s="6" t="n">
        <f aca="false">VLOOKUP($B1119,'Product Master'!$A$2:$O$5991,14,FALSE())</f>
        <v>5.29</v>
      </c>
      <c r="J1119" s="7" t="n">
        <f aca="false">VLOOKUP($B1119,'Product Master'!$A$2:$O$5991,13,FALSE())</f>
        <v>24</v>
      </c>
      <c r="K1119" s="7" t="str">
        <f aca="false">VLOOKUP($B1119,'Product Master'!$A$2:$O$5991,11,FALSE())</f>
        <v>N</v>
      </c>
      <c r="L1119" s="7" t="str">
        <f aca="false">VLOOKUP($B1119,'Product Master'!$A$2:$O$5991,12,FALSE())</f>
        <v>N</v>
      </c>
      <c r="M1119" s="3" t="n">
        <v>133</v>
      </c>
      <c r="N1119" s="3" t="n">
        <v>35</v>
      </c>
    </row>
    <row r="1120" customFormat="false" ht="15" hidden="false" customHeight="true" outlineLevel="0" collapsed="false">
      <c r="A1120" s="3" t="s">
        <v>2251</v>
      </c>
      <c r="B1120" s="3" t="s">
        <v>2252</v>
      </c>
      <c r="C1120" s="4" t="str">
        <f aca="false">VLOOKUP($B1120,'Product Master'!$A$2:$O$5991,7,FALSE())</f>
        <v>Dry Grocery</v>
      </c>
      <c r="D1120" s="4" t="str">
        <f aca="false">VLOOKUP($B1120,'Product Master'!$A$2:$O$5991,8,FALSE())</f>
        <v>Pasta Sauce</v>
      </c>
      <c r="E1120" s="4" t="str">
        <f aca="false">VLOOKUP($B1120,'Product Master'!$A$2:$O$5991,5,FALSE())</f>
        <v>Roastport</v>
      </c>
      <c r="F1120" s="4" t="str">
        <f aca="false">VLOOKUP($B1120,'Product Master'!$A$2:$O$5991,4,FALSE())</f>
        <v>Roastport Low Sodium Meat Sauce, 24 oz</v>
      </c>
      <c r="G1120" s="4" t="str">
        <f aca="false">VLOOKUP($B1120,'Product Master'!$A$2:$O$5991,9,FALSE())</f>
        <v>24 oz</v>
      </c>
      <c r="H1120" s="5" t="s">
        <v>16</v>
      </c>
      <c r="I1120" s="6" t="n">
        <f aca="false">VLOOKUP($B1120,'Product Master'!$A$2:$O$5991,14,FALSE())</f>
        <v>3.49</v>
      </c>
      <c r="J1120" s="7" t="n">
        <f aca="false">VLOOKUP($B1120,'Product Master'!$A$2:$O$5991,13,FALSE())</f>
        <v>1</v>
      </c>
      <c r="K1120" s="7" t="str">
        <f aca="false">VLOOKUP($B1120,'Product Master'!$A$2:$O$5991,11,FALSE())</f>
        <v>N</v>
      </c>
      <c r="L1120" s="7" t="str">
        <f aca="false">VLOOKUP($B1120,'Product Master'!$A$2:$O$5991,12,FALSE())</f>
        <v>N</v>
      </c>
      <c r="M1120" s="3" t="n">
        <v>40</v>
      </c>
      <c r="N1120" s="3" t="n">
        <v>27</v>
      </c>
    </row>
    <row r="1121" customFormat="false" ht="15" hidden="false" customHeight="true" outlineLevel="0" collapsed="false">
      <c r="A1121" s="3" t="s">
        <v>2253</v>
      </c>
      <c r="B1121" s="3" t="s">
        <v>2254</v>
      </c>
      <c r="C1121" s="4" t="str">
        <f aca="false">VLOOKUP($B1121,'Product Master'!$A$2:$O$5991,7,FALSE())</f>
        <v>Dry Grocery</v>
      </c>
      <c r="D1121" s="4" t="str">
        <f aca="false">VLOOKUP($B1121,'Product Master'!$A$2:$O$5991,8,FALSE())</f>
        <v>Pasta Sauce</v>
      </c>
      <c r="E1121" s="4" t="str">
        <f aca="false">VLOOKUP($B1121,'Product Master'!$A$2:$O$5991,5,FALSE())</f>
        <v>Redbarn</v>
      </c>
      <c r="F1121" s="4" t="str">
        <f aca="false">VLOOKUP($B1121,'Product Master'!$A$2:$O$5991,4,FALSE())</f>
        <v>Redbarn Low Sodium Meat Sauce, 15 oz</v>
      </c>
      <c r="G1121" s="4" t="str">
        <f aca="false">VLOOKUP($B1121,'Product Master'!$A$2:$O$5991,9,FALSE())</f>
        <v>15 oz</v>
      </c>
      <c r="H1121" s="5" t="s">
        <v>16</v>
      </c>
      <c r="I1121" s="6" t="n">
        <f aca="false">VLOOKUP($B1121,'Product Master'!$A$2:$O$5991,14,FALSE())</f>
        <v>6.99</v>
      </c>
      <c r="J1121" s="7" t="n">
        <f aca="false">VLOOKUP($B1121,'Product Master'!$A$2:$O$5991,13,FALSE())</f>
        <v>24</v>
      </c>
      <c r="K1121" s="7" t="str">
        <f aca="false">VLOOKUP($B1121,'Product Master'!$A$2:$O$5991,11,FALSE())</f>
        <v>N</v>
      </c>
      <c r="L1121" s="7" t="str">
        <f aca="false">VLOOKUP($B1121,'Product Master'!$A$2:$O$5991,12,FALSE())</f>
        <v>N</v>
      </c>
      <c r="M1121" s="3" t="n">
        <v>101</v>
      </c>
      <c r="N1121" s="3" t="n">
        <v>13</v>
      </c>
    </row>
    <row r="1122" customFormat="false" ht="15" hidden="false" customHeight="true" outlineLevel="0" collapsed="false">
      <c r="A1122" s="3" t="s">
        <v>2255</v>
      </c>
      <c r="B1122" s="3" t="s">
        <v>2256</v>
      </c>
      <c r="C1122" s="4" t="str">
        <f aca="false">VLOOKUP($B1122,'Product Master'!$A$2:$O$5991,7,FALSE())</f>
        <v>Dry Grocery</v>
      </c>
      <c r="D1122" s="4" t="str">
        <f aca="false">VLOOKUP($B1122,'Product Master'!$A$2:$O$5991,8,FALSE())</f>
        <v>Pasta Sauce</v>
      </c>
      <c r="E1122" s="4" t="str">
        <f aca="false">VLOOKUP($B1122,'Product Master'!$A$2:$O$5991,5,FALSE())</f>
        <v>Roastport</v>
      </c>
      <c r="F1122" s="4" t="str">
        <f aca="false">VLOOKUP($B1122,'Product Master'!$A$2:$O$5991,4,FALSE())</f>
        <v>Roastport Organic Meat Sauce, 45 oz</v>
      </c>
      <c r="G1122" s="4" t="str">
        <f aca="false">VLOOKUP($B1122,'Product Master'!$A$2:$O$5991,9,FALSE())</f>
        <v>45 oz</v>
      </c>
      <c r="H1122" s="5" t="s">
        <v>16</v>
      </c>
      <c r="I1122" s="6" t="n">
        <f aca="false">VLOOKUP($B1122,'Product Master'!$A$2:$O$5991,14,FALSE())</f>
        <v>6.49</v>
      </c>
      <c r="J1122" s="7" t="n">
        <f aca="false">VLOOKUP($B1122,'Product Master'!$A$2:$O$5991,13,FALSE())</f>
        <v>24</v>
      </c>
      <c r="K1122" s="7" t="str">
        <f aca="false">VLOOKUP($B1122,'Product Master'!$A$2:$O$5991,11,FALSE())</f>
        <v>N</v>
      </c>
      <c r="L1122" s="7" t="str">
        <f aca="false">VLOOKUP($B1122,'Product Master'!$A$2:$O$5991,12,FALSE())</f>
        <v>N</v>
      </c>
      <c r="M1122" s="3" t="n">
        <v>61</v>
      </c>
      <c r="N1122" s="3" t="n">
        <v>39</v>
      </c>
    </row>
    <row r="1123" customFormat="false" ht="15" hidden="false" customHeight="true" outlineLevel="0" collapsed="false">
      <c r="A1123" s="3" t="s">
        <v>2257</v>
      </c>
      <c r="B1123" s="3" t="s">
        <v>2258</v>
      </c>
      <c r="C1123" s="4" t="str">
        <f aca="false">VLOOKUP($B1123,'Product Master'!$A$2:$O$5991,7,FALSE())</f>
        <v>Dry Grocery</v>
      </c>
      <c r="D1123" s="4" t="str">
        <f aca="false">VLOOKUP($B1123,'Product Master'!$A$2:$O$5991,8,FALSE())</f>
        <v>Pasta Sauce</v>
      </c>
      <c r="E1123" s="4" t="str">
        <f aca="false">VLOOKUP($B1123,'Product Master'!$A$2:$O$5991,5,FALSE())</f>
        <v>Orchard Spread</v>
      </c>
      <c r="F1123" s="4" t="str">
        <f aca="false">VLOOKUP($B1123,'Product Master'!$A$2:$O$5991,4,FALSE())</f>
        <v>Orchard Spread Organic Alfredo, 24 oz</v>
      </c>
      <c r="G1123" s="4" t="str">
        <f aca="false">VLOOKUP($B1123,'Product Master'!$A$2:$O$5991,9,FALSE())</f>
        <v>24 oz</v>
      </c>
      <c r="H1123" s="5" t="s">
        <v>16</v>
      </c>
      <c r="I1123" s="6" t="n">
        <f aca="false">VLOOKUP($B1123,'Product Master'!$A$2:$O$5991,14,FALSE())</f>
        <v>4.39</v>
      </c>
      <c r="J1123" s="7" t="n">
        <f aca="false">VLOOKUP($B1123,'Product Master'!$A$2:$O$5991,13,FALSE())</f>
        <v>6</v>
      </c>
      <c r="K1123" s="7" t="str">
        <f aca="false">VLOOKUP($B1123,'Product Master'!$A$2:$O$5991,11,FALSE())</f>
        <v>N</v>
      </c>
      <c r="L1123" s="7" t="str">
        <f aca="false">VLOOKUP($B1123,'Product Master'!$A$2:$O$5991,12,FALSE())</f>
        <v>N</v>
      </c>
      <c r="M1123" s="3" t="n">
        <v>76</v>
      </c>
      <c r="N1123" s="3" t="n">
        <v>24</v>
      </c>
    </row>
    <row r="1124" customFormat="false" ht="15" hidden="false" customHeight="true" outlineLevel="0" collapsed="false">
      <c r="A1124" s="3" t="s">
        <v>2259</v>
      </c>
      <c r="B1124" s="3" t="s">
        <v>2260</v>
      </c>
      <c r="C1124" s="4" t="str">
        <f aca="false">VLOOKUP($B1124,'Product Master'!$A$2:$O$5991,7,FALSE())</f>
        <v>Dry Grocery</v>
      </c>
      <c r="D1124" s="4" t="str">
        <f aca="false">VLOOKUP($B1124,'Product Master'!$A$2:$O$5991,8,FALSE())</f>
        <v>Pasta Sauce</v>
      </c>
      <c r="E1124" s="4" t="str">
        <f aca="false">VLOOKUP($B1124,'Product Master'!$A$2:$O$5991,5,FALSE())</f>
        <v>Kettle Row</v>
      </c>
      <c r="F1124" s="4" t="str">
        <f aca="false">VLOOKUP($B1124,'Product Master'!$A$2:$O$5991,4,FALSE())</f>
        <v>Kettle Row Low Sodium Meat Sauce, 15 oz</v>
      </c>
      <c r="G1124" s="4" t="str">
        <f aca="false">VLOOKUP($B1124,'Product Master'!$A$2:$O$5991,9,FALSE())</f>
        <v>15 oz</v>
      </c>
      <c r="H1124" s="5" t="s">
        <v>16</v>
      </c>
      <c r="I1124" s="6" t="n">
        <f aca="false">VLOOKUP($B1124,'Product Master'!$A$2:$O$5991,14,FALSE())</f>
        <v>5.89</v>
      </c>
      <c r="J1124" s="7" t="n">
        <f aca="false">VLOOKUP($B1124,'Product Master'!$A$2:$O$5991,13,FALSE())</f>
        <v>6</v>
      </c>
      <c r="K1124" s="7" t="str">
        <f aca="false">VLOOKUP($B1124,'Product Master'!$A$2:$O$5991,11,FALSE())</f>
        <v>N</v>
      </c>
      <c r="L1124" s="7" t="str">
        <f aca="false">VLOOKUP($B1124,'Product Master'!$A$2:$O$5991,12,FALSE())</f>
        <v>N</v>
      </c>
      <c r="M1124" s="3" t="n">
        <v>100</v>
      </c>
      <c r="N1124" s="3" t="n">
        <v>26</v>
      </c>
    </row>
    <row r="1125" customFormat="false" ht="15" hidden="false" customHeight="true" outlineLevel="0" collapsed="false">
      <c r="A1125" s="3" t="s">
        <v>2261</v>
      </c>
      <c r="B1125" s="3" t="s">
        <v>2262</v>
      </c>
      <c r="C1125" s="4" t="str">
        <f aca="false">VLOOKUP($B1125,'Product Master'!$A$2:$O$5991,7,FALSE())</f>
        <v>Dry Grocery</v>
      </c>
      <c r="D1125" s="4" t="str">
        <f aca="false">VLOOKUP($B1125,'Product Master'!$A$2:$O$5991,8,FALSE())</f>
        <v>Pasta Sauce</v>
      </c>
      <c r="E1125" s="4" t="str">
        <f aca="false">VLOOKUP($B1125,'Product Master'!$A$2:$O$5991,5,FALSE())</f>
        <v>Nutgrove</v>
      </c>
      <c r="F1125" s="4" t="str">
        <f aca="false">VLOOKUP($B1125,'Product Master'!$A$2:$O$5991,4,FALSE())</f>
        <v>Nutgrove Vodka Sauce, 15 oz</v>
      </c>
      <c r="G1125" s="4" t="str">
        <f aca="false">VLOOKUP($B1125,'Product Master'!$A$2:$O$5991,9,FALSE())</f>
        <v>15 oz</v>
      </c>
      <c r="H1125" s="5" t="s">
        <v>16</v>
      </c>
      <c r="I1125" s="6" t="n">
        <f aca="false">VLOOKUP($B1125,'Product Master'!$A$2:$O$5991,14,FALSE())</f>
        <v>6.29</v>
      </c>
      <c r="J1125" s="7" t="n">
        <f aca="false">VLOOKUP($B1125,'Product Master'!$A$2:$O$5991,13,FALSE())</f>
        <v>4</v>
      </c>
      <c r="K1125" s="7" t="str">
        <f aca="false">VLOOKUP($B1125,'Product Master'!$A$2:$O$5991,11,FALSE())</f>
        <v>N</v>
      </c>
      <c r="L1125" s="7" t="str">
        <f aca="false">VLOOKUP($B1125,'Product Master'!$A$2:$O$5991,12,FALSE())</f>
        <v>N</v>
      </c>
      <c r="M1125" s="3" t="n">
        <v>14</v>
      </c>
      <c r="N1125" s="3" t="n">
        <v>33</v>
      </c>
    </row>
    <row r="1126" customFormat="false" ht="15" hidden="false" customHeight="true" outlineLevel="0" collapsed="false">
      <c r="A1126" s="3" t="s">
        <v>2263</v>
      </c>
      <c r="B1126" s="3" t="s">
        <v>2264</v>
      </c>
      <c r="C1126" s="4" t="str">
        <f aca="false">VLOOKUP($B1126,'Product Master'!$A$2:$O$5991,7,FALSE())</f>
        <v>Dry Grocery</v>
      </c>
      <c r="D1126" s="4" t="str">
        <f aca="false">VLOOKUP($B1126,'Product Master'!$A$2:$O$5991,8,FALSE())</f>
        <v>Pasta Sauce</v>
      </c>
      <c r="E1126" s="4" t="str">
        <f aca="false">VLOOKUP($B1126,'Product Master'!$A$2:$O$5991,5,FALSE())</f>
        <v>Redbarn</v>
      </c>
      <c r="F1126" s="4" t="str">
        <f aca="false">VLOOKUP($B1126,'Product Master'!$A$2:$O$5991,4,FALSE())</f>
        <v>Redbarn Pesto, 24 oz</v>
      </c>
      <c r="G1126" s="4" t="str">
        <f aca="false">VLOOKUP($B1126,'Product Master'!$A$2:$O$5991,9,FALSE())</f>
        <v>24 oz</v>
      </c>
      <c r="H1126" s="5" t="s">
        <v>16</v>
      </c>
      <c r="I1126" s="6" t="n">
        <f aca="false">VLOOKUP($B1126,'Product Master'!$A$2:$O$5991,14,FALSE())</f>
        <v>5.49</v>
      </c>
      <c r="J1126" s="7" t="n">
        <f aca="false">VLOOKUP($B1126,'Product Master'!$A$2:$O$5991,13,FALSE())</f>
        <v>12</v>
      </c>
      <c r="K1126" s="7" t="str">
        <f aca="false">VLOOKUP($B1126,'Product Master'!$A$2:$O$5991,11,FALSE())</f>
        <v>N</v>
      </c>
      <c r="L1126" s="7" t="str">
        <f aca="false">VLOOKUP($B1126,'Product Master'!$A$2:$O$5991,12,FALSE())</f>
        <v>N</v>
      </c>
      <c r="M1126" s="3" t="n">
        <v>148</v>
      </c>
      <c r="N1126" s="3" t="n">
        <v>33</v>
      </c>
    </row>
    <row r="1127" customFormat="false" ht="15" hidden="false" customHeight="true" outlineLevel="0" collapsed="false">
      <c r="A1127" s="3" t="s">
        <v>2265</v>
      </c>
      <c r="B1127" s="3" t="s">
        <v>2266</v>
      </c>
      <c r="C1127" s="4" t="str">
        <f aca="false">VLOOKUP($B1127,'Product Master'!$A$2:$O$5991,7,FALSE())</f>
        <v>Dry Grocery</v>
      </c>
      <c r="D1127" s="4" t="str">
        <f aca="false">VLOOKUP($B1127,'Product Master'!$A$2:$O$5991,8,FALSE())</f>
        <v>Pasta Sauce</v>
      </c>
      <c r="E1127" s="4" t="str">
        <f aca="false">VLOOKUP($B1127,'Product Master'!$A$2:$O$5991,5,FALSE())</f>
        <v>Redbarn</v>
      </c>
      <c r="F1127" s="4" t="str">
        <f aca="false">VLOOKUP($B1127,'Product Master'!$A$2:$O$5991,4,FALSE())</f>
        <v>Redbarn Marinara, 45 oz</v>
      </c>
      <c r="G1127" s="4" t="str">
        <f aca="false">VLOOKUP($B1127,'Product Master'!$A$2:$O$5991,9,FALSE())</f>
        <v>45 oz</v>
      </c>
      <c r="H1127" s="5" t="s">
        <v>16</v>
      </c>
      <c r="I1127" s="6" t="n">
        <f aca="false">VLOOKUP($B1127,'Product Master'!$A$2:$O$5991,14,FALSE())</f>
        <v>5.89</v>
      </c>
      <c r="J1127" s="7" t="n">
        <f aca="false">VLOOKUP($B1127,'Product Master'!$A$2:$O$5991,13,FALSE())</f>
        <v>1</v>
      </c>
      <c r="K1127" s="7" t="str">
        <f aca="false">VLOOKUP($B1127,'Product Master'!$A$2:$O$5991,11,FALSE())</f>
        <v>N</v>
      </c>
      <c r="L1127" s="7" t="str">
        <f aca="false">VLOOKUP($B1127,'Product Master'!$A$2:$O$5991,12,FALSE())</f>
        <v>N</v>
      </c>
      <c r="M1127" s="3" t="n">
        <v>33</v>
      </c>
      <c r="N1127" s="3" t="n">
        <v>28</v>
      </c>
    </row>
    <row r="1128" customFormat="false" ht="15" hidden="false" customHeight="true" outlineLevel="0" collapsed="false">
      <c r="A1128" s="3" t="s">
        <v>2267</v>
      </c>
      <c r="B1128" s="3" t="s">
        <v>2268</v>
      </c>
      <c r="C1128" s="4" t="str">
        <f aca="false">VLOOKUP($B1128,'Product Master'!$A$2:$O$5991,7,FALSE())</f>
        <v>Dry Grocery</v>
      </c>
      <c r="D1128" s="4" t="str">
        <f aca="false">VLOOKUP($B1128,'Product Master'!$A$2:$O$5991,8,FALSE())</f>
        <v>Pasta Sauce</v>
      </c>
      <c r="E1128" s="4" t="str">
        <f aca="false">VLOOKUP($B1128,'Product Master'!$A$2:$O$5991,5,FALSE())</f>
        <v>Orchard Spread</v>
      </c>
      <c r="F1128" s="4" t="str">
        <f aca="false">VLOOKUP($B1128,'Product Master'!$A$2:$O$5991,4,FALSE())</f>
        <v>Orchard Spread Organic Meat Sauce, 15 oz</v>
      </c>
      <c r="G1128" s="4" t="str">
        <f aca="false">VLOOKUP($B1128,'Product Master'!$A$2:$O$5991,9,FALSE())</f>
        <v>15 oz</v>
      </c>
      <c r="H1128" s="5" t="s">
        <v>16</v>
      </c>
      <c r="I1128" s="6" t="n">
        <f aca="false">VLOOKUP($B1128,'Product Master'!$A$2:$O$5991,14,FALSE())</f>
        <v>3.79</v>
      </c>
      <c r="J1128" s="7" t="n">
        <f aca="false">VLOOKUP($B1128,'Product Master'!$A$2:$O$5991,13,FALSE())</f>
        <v>24</v>
      </c>
      <c r="K1128" s="7" t="str">
        <f aca="false">VLOOKUP($B1128,'Product Master'!$A$2:$O$5991,11,FALSE())</f>
        <v>N</v>
      </c>
      <c r="L1128" s="7" t="str">
        <f aca="false">VLOOKUP($B1128,'Product Master'!$A$2:$O$5991,12,FALSE())</f>
        <v>N</v>
      </c>
      <c r="M1128" s="3" t="n">
        <v>9</v>
      </c>
      <c r="N1128" s="3" t="n">
        <v>8</v>
      </c>
    </row>
    <row r="1129" customFormat="false" ht="15" hidden="false" customHeight="true" outlineLevel="0" collapsed="false">
      <c r="A1129" s="3" t="s">
        <v>2269</v>
      </c>
      <c r="B1129" s="3" t="s">
        <v>2270</v>
      </c>
      <c r="C1129" s="4" t="str">
        <f aca="false">VLOOKUP($B1129,'Product Master'!$A$2:$O$5991,7,FALSE())</f>
        <v>Dry Grocery</v>
      </c>
      <c r="D1129" s="4" t="str">
        <f aca="false">VLOOKUP($B1129,'Product Master'!$A$2:$O$5991,8,FALSE())</f>
        <v>Pasta Sauce</v>
      </c>
      <c r="E1129" s="4" t="str">
        <f aca="false">VLOOKUP($B1129,'Product Master'!$A$2:$O$5991,5,FALSE())</f>
        <v>Kettle Row</v>
      </c>
      <c r="F1129" s="4" t="str">
        <f aca="false">VLOOKUP($B1129,'Product Master'!$A$2:$O$5991,4,FALSE())</f>
        <v>Kettle Row Arrabbiata, 45 oz</v>
      </c>
      <c r="G1129" s="4" t="str">
        <f aca="false">VLOOKUP($B1129,'Product Master'!$A$2:$O$5991,9,FALSE())</f>
        <v>45 oz</v>
      </c>
      <c r="H1129" s="5" t="s">
        <v>16</v>
      </c>
      <c r="I1129" s="6" t="n">
        <f aca="false">VLOOKUP($B1129,'Product Master'!$A$2:$O$5991,14,FALSE())</f>
        <v>4.49</v>
      </c>
      <c r="J1129" s="7" t="n">
        <f aca="false">VLOOKUP($B1129,'Product Master'!$A$2:$O$5991,13,FALSE())</f>
        <v>8</v>
      </c>
      <c r="K1129" s="7" t="str">
        <f aca="false">VLOOKUP($B1129,'Product Master'!$A$2:$O$5991,11,FALSE())</f>
        <v>N</v>
      </c>
      <c r="L1129" s="7" t="str">
        <f aca="false">VLOOKUP($B1129,'Product Master'!$A$2:$O$5991,12,FALSE())</f>
        <v>N</v>
      </c>
      <c r="M1129" s="3" t="n">
        <v>134</v>
      </c>
      <c r="N1129" s="3" t="n">
        <v>33</v>
      </c>
    </row>
    <row r="1130" customFormat="false" ht="15" hidden="false" customHeight="true" outlineLevel="0" collapsed="false">
      <c r="A1130" s="3" t="s">
        <v>2271</v>
      </c>
      <c r="B1130" s="3" t="s">
        <v>2272</v>
      </c>
      <c r="C1130" s="4" t="str">
        <f aca="false">VLOOKUP($B1130,'Product Master'!$A$2:$O$5991,7,FALSE())</f>
        <v>Dry Grocery</v>
      </c>
      <c r="D1130" s="4" t="str">
        <f aca="false">VLOOKUP($B1130,'Product Master'!$A$2:$O$5991,8,FALSE())</f>
        <v>Pasta Sauce</v>
      </c>
      <c r="E1130" s="4" t="str">
        <f aca="false">VLOOKUP($B1130,'Product Master'!$A$2:$O$5991,5,FALSE())</f>
        <v>Golden Grain Co.</v>
      </c>
      <c r="F1130" s="4" t="str">
        <f aca="false">VLOOKUP($B1130,'Product Master'!$A$2:$O$5991,4,FALSE())</f>
        <v>Golden Grain Co. Low Sodium Alfredo, 45 oz</v>
      </c>
      <c r="G1130" s="4" t="str">
        <f aca="false">VLOOKUP($B1130,'Product Master'!$A$2:$O$5991,9,FALSE())</f>
        <v>45 oz</v>
      </c>
      <c r="H1130" s="5" t="s">
        <v>16</v>
      </c>
      <c r="I1130" s="6" t="n">
        <f aca="false">VLOOKUP($B1130,'Product Master'!$A$2:$O$5991,14,FALSE())</f>
        <v>6.99</v>
      </c>
      <c r="J1130" s="7" t="n">
        <f aca="false">VLOOKUP($B1130,'Product Master'!$A$2:$O$5991,13,FALSE())</f>
        <v>1</v>
      </c>
      <c r="K1130" s="7" t="str">
        <f aca="false">VLOOKUP($B1130,'Product Master'!$A$2:$O$5991,11,FALSE())</f>
        <v>N</v>
      </c>
      <c r="L1130" s="7" t="str">
        <f aca="false">VLOOKUP($B1130,'Product Master'!$A$2:$O$5991,12,FALSE())</f>
        <v>N</v>
      </c>
      <c r="M1130" s="3" t="n">
        <v>15</v>
      </c>
      <c r="N1130" s="3" t="n">
        <v>11</v>
      </c>
    </row>
    <row r="1131" customFormat="false" ht="15" hidden="false" customHeight="true" outlineLevel="0" collapsed="false">
      <c r="A1131" s="3" t="s">
        <v>2273</v>
      </c>
      <c r="B1131" s="3" t="s">
        <v>2274</v>
      </c>
      <c r="C1131" s="4" t="str">
        <f aca="false">VLOOKUP($B1131,'Product Master'!$A$2:$O$5991,7,FALSE())</f>
        <v>Dry Grocery</v>
      </c>
      <c r="D1131" s="4" t="str">
        <f aca="false">VLOOKUP($B1131,'Product Master'!$A$2:$O$5991,8,FALSE())</f>
        <v>Pasta Sauce</v>
      </c>
      <c r="E1131" s="4" t="str">
        <f aca="false">VLOOKUP($B1131,'Product Master'!$A$2:$O$5991,5,FALSE())</f>
        <v>Kettle Row</v>
      </c>
      <c r="F1131" s="4" t="str">
        <f aca="false">VLOOKUP($B1131,'Product Master'!$A$2:$O$5991,4,FALSE())</f>
        <v>Kettle Row Alfredo, 15 oz</v>
      </c>
      <c r="G1131" s="4" t="str">
        <f aca="false">VLOOKUP($B1131,'Product Master'!$A$2:$O$5991,9,FALSE())</f>
        <v>15 oz</v>
      </c>
      <c r="H1131" s="5" t="s">
        <v>16</v>
      </c>
      <c r="I1131" s="6" t="n">
        <f aca="false">VLOOKUP($B1131,'Product Master'!$A$2:$O$5991,14,FALSE())</f>
        <v>3.39</v>
      </c>
      <c r="J1131" s="7" t="n">
        <f aca="false">VLOOKUP($B1131,'Product Master'!$A$2:$O$5991,13,FALSE())</f>
        <v>24</v>
      </c>
      <c r="K1131" s="7" t="str">
        <f aca="false">VLOOKUP($B1131,'Product Master'!$A$2:$O$5991,11,FALSE())</f>
        <v>N</v>
      </c>
      <c r="L1131" s="7" t="str">
        <f aca="false">VLOOKUP($B1131,'Product Master'!$A$2:$O$5991,12,FALSE())</f>
        <v>N</v>
      </c>
      <c r="M1131" s="3" t="n">
        <v>136</v>
      </c>
      <c r="N1131" s="3" t="n">
        <v>22</v>
      </c>
    </row>
    <row r="1132" customFormat="false" ht="15" hidden="false" customHeight="true" outlineLevel="0" collapsed="false">
      <c r="A1132" s="3" t="s">
        <v>2275</v>
      </c>
      <c r="B1132" s="3" t="s">
        <v>2276</v>
      </c>
      <c r="C1132" s="4" t="str">
        <f aca="false">VLOOKUP($B1132,'Product Master'!$A$2:$O$5991,7,FALSE())</f>
        <v>Dry Grocery</v>
      </c>
      <c r="D1132" s="4" t="str">
        <f aca="false">VLOOKUP($B1132,'Product Master'!$A$2:$O$5991,8,FALSE())</f>
        <v>Pasta Sauce</v>
      </c>
      <c r="E1132" s="4" t="str">
        <f aca="false">VLOOKUP($B1132,'Product Master'!$A$2:$O$5991,5,FALSE())</f>
        <v>Pepperlane</v>
      </c>
      <c r="F1132" s="4" t="str">
        <f aca="false">VLOOKUP($B1132,'Product Master'!$A$2:$O$5991,4,FALSE())</f>
        <v>Pepperlane Low Sodium Alfredo, 24 oz</v>
      </c>
      <c r="G1132" s="4" t="str">
        <f aca="false">VLOOKUP($B1132,'Product Master'!$A$2:$O$5991,9,FALSE())</f>
        <v>24 oz</v>
      </c>
      <c r="H1132" s="5" t="s">
        <v>16</v>
      </c>
      <c r="I1132" s="6" t="n">
        <f aca="false">VLOOKUP($B1132,'Product Master'!$A$2:$O$5991,14,FALSE())</f>
        <v>3.29</v>
      </c>
      <c r="J1132" s="7" t="n">
        <f aca="false">VLOOKUP($B1132,'Product Master'!$A$2:$O$5991,13,FALSE())</f>
        <v>1</v>
      </c>
      <c r="K1132" s="7" t="str">
        <f aca="false">VLOOKUP($B1132,'Product Master'!$A$2:$O$5991,11,FALSE())</f>
        <v>N</v>
      </c>
      <c r="L1132" s="7" t="str">
        <f aca="false">VLOOKUP($B1132,'Product Master'!$A$2:$O$5991,12,FALSE())</f>
        <v>N</v>
      </c>
      <c r="M1132" s="3" t="n">
        <v>30</v>
      </c>
      <c r="N1132" s="3" t="n">
        <v>14</v>
      </c>
    </row>
    <row r="1133" customFormat="false" ht="15" hidden="false" customHeight="true" outlineLevel="0" collapsed="false">
      <c r="A1133" s="3" t="s">
        <v>2277</v>
      </c>
      <c r="B1133" s="3" t="s">
        <v>2278</v>
      </c>
      <c r="C1133" s="4" t="str">
        <f aca="false">VLOOKUP($B1133,'Product Master'!$A$2:$O$5991,7,FALSE())</f>
        <v>Dry Grocery</v>
      </c>
      <c r="D1133" s="4" t="str">
        <f aca="false">VLOOKUP($B1133,'Product Master'!$A$2:$O$5991,8,FALSE())</f>
        <v>Pasta Sauce</v>
      </c>
      <c r="E1133" s="4" t="str">
        <f aca="false">VLOOKUP($B1133,'Product Master'!$A$2:$O$5991,5,FALSE())</f>
        <v>Kettle Row</v>
      </c>
      <c r="F1133" s="4" t="str">
        <f aca="false">VLOOKUP($B1133,'Product Master'!$A$2:$O$5991,4,FALSE())</f>
        <v>Kettle Row Pesto, 15 oz</v>
      </c>
      <c r="G1133" s="4" t="str">
        <f aca="false">VLOOKUP($B1133,'Product Master'!$A$2:$O$5991,9,FALSE())</f>
        <v>15 oz</v>
      </c>
      <c r="H1133" s="5" t="s">
        <v>16</v>
      </c>
      <c r="I1133" s="6" t="n">
        <f aca="false">VLOOKUP($B1133,'Product Master'!$A$2:$O$5991,14,FALSE())</f>
        <v>4.29</v>
      </c>
      <c r="J1133" s="7" t="n">
        <f aca="false">VLOOKUP($B1133,'Product Master'!$A$2:$O$5991,13,FALSE())</f>
        <v>8</v>
      </c>
      <c r="K1133" s="7" t="str">
        <f aca="false">VLOOKUP($B1133,'Product Master'!$A$2:$O$5991,11,FALSE())</f>
        <v>N</v>
      </c>
      <c r="L1133" s="7" t="str">
        <f aca="false">VLOOKUP($B1133,'Product Master'!$A$2:$O$5991,12,FALSE())</f>
        <v>N</v>
      </c>
      <c r="M1133" s="3" t="n">
        <v>145</v>
      </c>
      <c r="N1133" s="3" t="n">
        <v>5</v>
      </c>
    </row>
    <row r="1134" customFormat="false" ht="15" hidden="false" customHeight="true" outlineLevel="0" collapsed="false">
      <c r="A1134" s="3" t="s">
        <v>2279</v>
      </c>
      <c r="B1134" s="3" t="s">
        <v>2280</v>
      </c>
      <c r="C1134" s="4" t="str">
        <f aca="false">VLOOKUP($B1134,'Product Master'!$A$2:$O$5991,7,FALSE())</f>
        <v>Dry Grocery</v>
      </c>
      <c r="D1134" s="4" t="str">
        <f aca="false">VLOOKUP($B1134,'Product Master'!$A$2:$O$5991,8,FALSE())</f>
        <v>Pasta Sauce</v>
      </c>
      <c r="E1134" s="4" t="str">
        <f aca="false">VLOOKUP($B1134,'Product Master'!$A$2:$O$5991,5,FALSE())</f>
        <v>Harborline</v>
      </c>
      <c r="F1134" s="4" t="str">
        <f aca="false">VLOOKUP($B1134,'Product Master'!$A$2:$O$5991,4,FALSE())</f>
        <v>Harborline Alfredo, 45 oz</v>
      </c>
      <c r="G1134" s="4" t="str">
        <f aca="false">VLOOKUP($B1134,'Product Master'!$A$2:$O$5991,9,FALSE())</f>
        <v>45 oz</v>
      </c>
      <c r="H1134" s="5" t="s">
        <v>16</v>
      </c>
      <c r="I1134" s="6" t="n">
        <f aca="false">VLOOKUP($B1134,'Product Master'!$A$2:$O$5991,14,FALSE())</f>
        <v>3.99</v>
      </c>
      <c r="J1134" s="7" t="n">
        <f aca="false">VLOOKUP($B1134,'Product Master'!$A$2:$O$5991,13,FALSE())</f>
        <v>6</v>
      </c>
      <c r="K1134" s="7" t="str">
        <f aca="false">VLOOKUP($B1134,'Product Master'!$A$2:$O$5991,11,FALSE())</f>
        <v>Y</v>
      </c>
      <c r="L1134" s="7" t="str">
        <f aca="false">VLOOKUP($B1134,'Product Master'!$A$2:$O$5991,12,FALSE())</f>
        <v>N</v>
      </c>
      <c r="M1134" s="3" t="n">
        <v>126</v>
      </c>
      <c r="N1134" s="3" t="n">
        <v>14</v>
      </c>
    </row>
    <row r="1135" customFormat="false" ht="15" hidden="false" customHeight="true" outlineLevel="0" collapsed="false">
      <c r="A1135" s="3" t="s">
        <v>2281</v>
      </c>
      <c r="B1135" s="3" t="s">
        <v>2282</v>
      </c>
      <c r="C1135" s="4" t="str">
        <f aca="false">VLOOKUP($B1135,'Product Master'!$A$2:$O$5991,7,FALSE())</f>
        <v>Dry Grocery</v>
      </c>
      <c r="D1135" s="4" t="str">
        <f aca="false">VLOOKUP($B1135,'Product Master'!$A$2:$O$5991,8,FALSE())</f>
        <v>Pasta Sauce</v>
      </c>
      <c r="E1135" s="4" t="str">
        <f aca="false">VLOOKUP($B1135,'Product Master'!$A$2:$O$5991,5,FALSE())</f>
        <v>Wheatstone</v>
      </c>
      <c r="F1135" s="4" t="str">
        <f aca="false">VLOOKUP($B1135,'Product Master'!$A$2:$O$5991,4,FALSE())</f>
        <v>Wheatstone Pesto, 15 oz</v>
      </c>
      <c r="G1135" s="4" t="str">
        <f aca="false">VLOOKUP($B1135,'Product Master'!$A$2:$O$5991,9,FALSE())</f>
        <v>15 oz</v>
      </c>
      <c r="H1135" s="5" t="s">
        <v>16</v>
      </c>
      <c r="I1135" s="6" t="n">
        <f aca="false">VLOOKUP($B1135,'Product Master'!$A$2:$O$5991,14,FALSE())</f>
        <v>6.99</v>
      </c>
      <c r="J1135" s="7" t="n">
        <f aca="false">VLOOKUP($B1135,'Product Master'!$A$2:$O$5991,13,FALSE())</f>
        <v>1</v>
      </c>
      <c r="K1135" s="7" t="str">
        <f aca="false">VLOOKUP($B1135,'Product Master'!$A$2:$O$5991,11,FALSE())</f>
        <v>N</v>
      </c>
      <c r="L1135" s="7" t="str">
        <f aca="false">VLOOKUP($B1135,'Product Master'!$A$2:$O$5991,12,FALSE())</f>
        <v>N</v>
      </c>
      <c r="M1135" s="3" t="n">
        <v>102</v>
      </c>
      <c r="N1135" s="3" t="n">
        <v>26</v>
      </c>
    </row>
    <row r="1136" customFormat="false" ht="15" hidden="false" customHeight="true" outlineLevel="0" collapsed="false">
      <c r="A1136" s="3" t="s">
        <v>2283</v>
      </c>
      <c r="B1136" s="3" t="s">
        <v>2284</v>
      </c>
      <c r="C1136" s="4" t="str">
        <f aca="false">VLOOKUP($B1136,'Product Master'!$A$2:$O$5991,7,FALSE())</f>
        <v>Dry Grocery</v>
      </c>
      <c r="D1136" s="4" t="str">
        <f aca="false">VLOOKUP($B1136,'Product Master'!$A$2:$O$5991,8,FALSE())</f>
        <v>Pasta Sauce</v>
      </c>
      <c r="E1136" s="4" t="str">
        <f aca="false">VLOOKUP($B1136,'Product Master'!$A$2:$O$5991,5,FALSE())</f>
        <v>Redbarn</v>
      </c>
      <c r="F1136" s="4" t="str">
        <f aca="false">VLOOKUP($B1136,'Product Master'!$A$2:$O$5991,4,FALSE())</f>
        <v>Redbarn Low Sodium Alfredo, 45 oz</v>
      </c>
      <c r="G1136" s="4" t="str">
        <f aca="false">VLOOKUP($B1136,'Product Master'!$A$2:$O$5991,9,FALSE())</f>
        <v>45 oz</v>
      </c>
      <c r="H1136" s="5" t="s">
        <v>16</v>
      </c>
      <c r="I1136" s="6" t="n">
        <f aca="false">VLOOKUP($B1136,'Product Master'!$A$2:$O$5991,14,FALSE())</f>
        <v>2.79</v>
      </c>
      <c r="J1136" s="7" t="n">
        <f aca="false">VLOOKUP($B1136,'Product Master'!$A$2:$O$5991,13,FALSE())</f>
        <v>12</v>
      </c>
      <c r="K1136" s="7" t="str">
        <f aca="false">VLOOKUP($B1136,'Product Master'!$A$2:$O$5991,11,FALSE())</f>
        <v>N</v>
      </c>
      <c r="L1136" s="7" t="str">
        <f aca="false">VLOOKUP($B1136,'Product Master'!$A$2:$O$5991,12,FALSE())</f>
        <v>N</v>
      </c>
      <c r="M1136" s="3" t="n">
        <v>126</v>
      </c>
      <c r="N1136" s="3" t="n">
        <v>35</v>
      </c>
    </row>
    <row r="1137" customFormat="false" ht="15" hidden="false" customHeight="true" outlineLevel="0" collapsed="false">
      <c r="A1137" s="3" t="s">
        <v>2285</v>
      </c>
      <c r="B1137" s="3" t="s">
        <v>2286</v>
      </c>
      <c r="C1137" s="4" t="str">
        <f aca="false">VLOOKUP($B1137,'Product Master'!$A$2:$O$5991,7,FALSE())</f>
        <v>Dry Grocery</v>
      </c>
      <c r="D1137" s="4" t="str">
        <f aca="false">VLOOKUP($B1137,'Product Master'!$A$2:$O$5991,8,FALSE())</f>
        <v>Pasta Sauce</v>
      </c>
      <c r="E1137" s="4" t="str">
        <f aca="false">VLOOKUP($B1137,'Product Master'!$A$2:$O$5991,5,FALSE())</f>
        <v>Roastport</v>
      </c>
      <c r="F1137" s="4" t="str">
        <f aca="false">VLOOKUP($B1137,'Product Master'!$A$2:$O$5991,4,FALSE())</f>
        <v>Roastport Pesto, 24 oz</v>
      </c>
      <c r="G1137" s="4" t="str">
        <f aca="false">VLOOKUP($B1137,'Product Master'!$A$2:$O$5991,9,FALSE())</f>
        <v>24 oz</v>
      </c>
      <c r="H1137" s="5" t="s">
        <v>16</v>
      </c>
      <c r="I1137" s="6" t="n">
        <f aca="false">VLOOKUP($B1137,'Product Master'!$A$2:$O$5991,14,FALSE())</f>
        <v>5.99</v>
      </c>
      <c r="J1137" s="7" t="n">
        <f aca="false">VLOOKUP($B1137,'Product Master'!$A$2:$O$5991,13,FALSE())</f>
        <v>4</v>
      </c>
      <c r="K1137" s="7" t="str">
        <f aca="false">VLOOKUP($B1137,'Product Master'!$A$2:$O$5991,11,FALSE())</f>
        <v>N</v>
      </c>
      <c r="L1137" s="7" t="str">
        <f aca="false">VLOOKUP($B1137,'Product Master'!$A$2:$O$5991,12,FALSE())</f>
        <v>N</v>
      </c>
      <c r="M1137" s="3" t="n">
        <v>51</v>
      </c>
      <c r="N1137" s="3" t="n">
        <v>27</v>
      </c>
    </row>
    <row r="1138" customFormat="false" ht="15" hidden="false" customHeight="true" outlineLevel="0" collapsed="false">
      <c r="A1138" s="3" t="s">
        <v>2287</v>
      </c>
      <c r="B1138" s="3" t="s">
        <v>2288</v>
      </c>
      <c r="C1138" s="4" t="str">
        <f aca="false">VLOOKUP($B1138,'Product Master'!$A$2:$O$5991,7,FALSE())</f>
        <v>Dry Grocery</v>
      </c>
      <c r="D1138" s="4" t="str">
        <f aca="false">VLOOKUP($B1138,'Product Master'!$A$2:$O$5991,8,FALSE())</f>
        <v>Pasta Sauce</v>
      </c>
      <c r="E1138" s="4" t="str">
        <f aca="false">VLOOKUP($B1138,'Product Master'!$A$2:$O$5991,5,FALSE())</f>
        <v>Nutgrove</v>
      </c>
      <c r="F1138" s="4" t="str">
        <f aca="false">VLOOKUP($B1138,'Product Master'!$A$2:$O$5991,4,FALSE())</f>
        <v>Nutgrove Low Sodium Meat Sauce, 24 oz</v>
      </c>
      <c r="G1138" s="4" t="str">
        <f aca="false">VLOOKUP($B1138,'Product Master'!$A$2:$O$5991,9,FALSE())</f>
        <v>24 oz</v>
      </c>
      <c r="H1138" s="5" t="s">
        <v>16</v>
      </c>
      <c r="I1138" s="6" t="n">
        <f aca="false">VLOOKUP($B1138,'Product Master'!$A$2:$O$5991,14,FALSE())</f>
        <v>3.49</v>
      </c>
      <c r="J1138" s="7" t="n">
        <f aca="false">VLOOKUP($B1138,'Product Master'!$A$2:$O$5991,13,FALSE())</f>
        <v>2</v>
      </c>
      <c r="K1138" s="7" t="str">
        <f aca="false">VLOOKUP($B1138,'Product Master'!$A$2:$O$5991,11,FALSE())</f>
        <v>N</v>
      </c>
      <c r="L1138" s="7" t="str">
        <f aca="false">VLOOKUP($B1138,'Product Master'!$A$2:$O$5991,12,FALSE())</f>
        <v>N</v>
      </c>
      <c r="M1138" s="3" t="n">
        <v>64</v>
      </c>
      <c r="N1138" s="3" t="n">
        <v>9</v>
      </c>
    </row>
    <row r="1139" customFormat="false" ht="15" hidden="false" customHeight="true" outlineLevel="0" collapsed="false">
      <c r="A1139" s="3" t="s">
        <v>2289</v>
      </c>
      <c r="B1139" s="3" t="s">
        <v>2290</v>
      </c>
      <c r="C1139" s="4" t="str">
        <f aca="false">VLOOKUP($B1139,'Product Master'!$A$2:$O$5991,7,FALSE())</f>
        <v>Dry Grocery</v>
      </c>
      <c r="D1139" s="4" t="str">
        <f aca="false">VLOOKUP($B1139,'Product Master'!$A$2:$O$5991,8,FALSE())</f>
        <v>Pasta Sauce</v>
      </c>
      <c r="E1139" s="4" t="str">
        <f aca="false">VLOOKUP($B1139,'Product Master'!$A$2:$O$5991,5,FALSE())</f>
        <v>Redbarn</v>
      </c>
      <c r="F1139" s="4" t="str">
        <f aca="false">VLOOKUP($B1139,'Product Master'!$A$2:$O$5991,4,FALSE())</f>
        <v>Redbarn Low Sodium Marinara, 45 oz</v>
      </c>
      <c r="G1139" s="4" t="str">
        <f aca="false">VLOOKUP($B1139,'Product Master'!$A$2:$O$5991,9,FALSE())</f>
        <v>45 oz</v>
      </c>
      <c r="H1139" s="5" t="s">
        <v>16</v>
      </c>
      <c r="I1139" s="6" t="n">
        <f aca="false">VLOOKUP($B1139,'Product Master'!$A$2:$O$5991,14,FALSE())</f>
        <v>3.29</v>
      </c>
      <c r="J1139" s="7" t="n">
        <f aca="false">VLOOKUP($B1139,'Product Master'!$A$2:$O$5991,13,FALSE())</f>
        <v>24</v>
      </c>
      <c r="K1139" s="7" t="str">
        <f aca="false">VLOOKUP($B1139,'Product Master'!$A$2:$O$5991,11,FALSE())</f>
        <v>N</v>
      </c>
      <c r="L1139" s="7" t="str">
        <f aca="false">VLOOKUP($B1139,'Product Master'!$A$2:$O$5991,12,FALSE())</f>
        <v>N</v>
      </c>
      <c r="M1139" s="3" t="n">
        <v>108</v>
      </c>
      <c r="N1139" s="3" t="n">
        <v>14</v>
      </c>
    </row>
    <row r="1140" customFormat="false" ht="15" hidden="false" customHeight="true" outlineLevel="0" collapsed="false">
      <c r="A1140" s="3" t="s">
        <v>2291</v>
      </c>
      <c r="B1140" s="3" t="s">
        <v>2292</v>
      </c>
      <c r="C1140" s="4" t="str">
        <f aca="false">VLOOKUP($B1140,'Product Master'!$A$2:$O$5991,7,FALSE())</f>
        <v>Dry Grocery</v>
      </c>
      <c r="D1140" s="4" t="str">
        <f aca="false">VLOOKUP($B1140,'Product Master'!$A$2:$O$5991,8,FALSE())</f>
        <v>Pasta Sauce</v>
      </c>
      <c r="E1140" s="4" t="str">
        <f aca="false">VLOOKUP($B1140,'Product Master'!$A$2:$O$5991,5,FALSE())</f>
        <v>Harborline</v>
      </c>
      <c r="F1140" s="4" t="str">
        <f aca="false">VLOOKUP($B1140,'Product Master'!$A$2:$O$5991,4,FALSE())</f>
        <v>Harborline Organic Meat Sauce, 45 oz</v>
      </c>
      <c r="G1140" s="4" t="str">
        <f aca="false">VLOOKUP($B1140,'Product Master'!$A$2:$O$5991,9,FALSE())</f>
        <v>45 oz</v>
      </c>
      <c r="H1140" s="5" t="s">
        <v>16</v>
      </c>
      <c r="I1140" s="6" t="n">
        <f aca="false">VLOOKUP($B1140,'Product Master'!$A$2:$O$5991,14,FALSE())</f>
        <v>3.29</v>
      </c>
      <c r="J1140" s="7" t="n">
        <f aca="false">VLOOKUP($B1140,'Product Master'!$A$2:$O$5991,13,FALSE())</f>
        <v>2</v>
      </c>
      <c r="K1140" s="7" t="str">
        <f aca="false">VLOOKUP($B1140,'Product Master'!$A$2:$O$5991,11,FALSE())</f>
        <v>Y</v>
      </c>
      <c r="L1140" s="7" t="str">
        <f aca="false">VLOOKUP($B1140,'Product Master'!$A$2:$O$5991,12,FALSE())</f>
        <v>N</v>
      </c>
      <c r="M1140" s="3" t="n">
        <v>94</v>
      </c>
      <c r="N1140" s="3" t="n">
        <v>3</v>
      </c>
    </row>
    <row r="1141" customFormat="false" ht="15" hidden="false" customHeight="true" outlineLevel="0" collapsed="false">
      <c r="A1141" s="3" t="s">
        <v>2293</v>
      </c>
      <c r="B1141" s="3" t="s">
        <v>2294</v>
      </c>
      <c r="C1141" s="4" t="str">
        <f aca="false">VLOOKUP($B1141,'Product Master'!$A$2:$O$5991,7,FALSE())</f>
        <v>Dry Grocery</v>
      </c>
      <c r="D1141" s="4" t="str">
        <f aca="false">VLOOKUP($B1141,'Product Master'!$A$2:$O$5991,8,FALSE())</f>
        <v>Pasta Sauce</v>
      </c>
      <c r="E1141" s="4" t="str">
        <f aca="false">VLOOKUP($B1141,'Product Master'!$A$2:$O$5991,5,FALSE())</f>
        <v>Thrift Row</v>
      </c>
      <c r="F1141" s="4" t="str">
        <f aca="false">VLOOKUP($B1141,'Product Master'!$A$2:$O$5991,4,FALSE())</f>
        <v>Thrift Row Low Sodium Alfredo, 24 oz</v>
      </c>
      <c r="G1141" s="4" t="str">
        <f aca="false">VLOOKUP($B1141,'Product Master'!$A$2:$O$5991,9,FALSE())</f>
        <v>24 oz</v>
      </c>
      <c r="H1141" s="5" t="s">
        <v>16</v>
      </c>
      <c r="I1141" s="6" t="n">
        <f aca="false">VLOOKUP($B1141,'Product Master'!$A$2:$O$5991,14,FALSE())</f>
        <v>6.39</v>
      </c>
      <c r="J1141" s="7" t="n">
        <f aca="false">VLOOKUP($B1141,'Product Master'!$A$2:$O$5991,13,FALSE())</f>
        <v>4</v>
      </c>
      <c r="K1141" s="7" t="str">
        <f aca="false">VLOOKUP($B1141,'Product Master'!$A$2:$O$5991,11,FALSE())</f>
        <v>Y</v>
      </c>
      <c r="L1141" s="7" t="str">
        <f aca="false">VLOOKUP($B1141,'Product Master'!$A$2:$O$5991,12,FALSE())</f>
        <v>N</v>
      </c>
      <c r="M1141" s="3" t="n">
        <v>150</v>
      </c>
      <c r="N1141" s="3" t="n">
        <v>39</v>
      </c>
    </row>
    <row r="1142" customFormat="false" ht="15" hidden="false" customHeight="true" outlineLevel="0" collapsed="false">
      <c r="A1142" s="3" t="s">
        <v>2295</v>
      </c>
      <c r="B1142" s="3" t="s">
        <v>2296</v>
      </c>
      <c r="C1142" s="4" t="str">
        <f aca="false">VLOOKUP($B1142,'Product Master'!$A$2:$O$5991,7,FALSE())</f>
        <v>Dry Grocery</v>
      </c>
      <c r="D1142" s="4" t="str">
        <f aca="false">VLOOKUP($B1142,'Product Master'!$A$2:$O$5991,8,FALSE())</f>
        <v>Pasta Sauce</v>
      </c>
      <c r="E1142" s="4" t="str">
        <f aca="false">VLOOKUP($B1142,'Product Master'!$A$2:$O$5991,5,FALSE())</f>
        <v>Kettle Row</v>
      </c>
      <c r="F1142" s="4" t="str">
        <f aca="false">VLOOKUP($B1142,'Product Master'!$A$2:$O$5991,4,FALSE())</f>
        <v>Kettle Row Meat Sauce, 45 oz</v>
      </c>
      <c r="G1142" s="4" t="str">
        <f aca="false">VLOOKUP($B1142,'Product Master'!$A$2:$O$5991,9,FALSE())</f>
        <v>45 oz</v>
      </c>
      <c r="H1142" s="5" t="s">
        <v>16</v>
      </c>
      <c r="I1142" s="6" t="n">
        <f aca="false">VLOOKUP($B1142,'Product Master'!$A$2:$O$5991,14,FALSE())</f>
        <v>6.29</v>
      </c>
      <c r="J1142" s="7" t="n">
        <f aca="false">VLOOKUP($B1142,'Product Master'!$A$2:$O$5991,13,FALSE())</f>
        <v>6</v>
      </c>
      <c r="K1142" s="7" t="str">
        <f aca="false">VLOOKUP($B1142,'Product Master'!$A$2:$O$5991,11,FALSE())</f>
        <v>N</v>
      </c>
      <c r="L1142" s="7" t="str">
        <f aca="false">VLOOKUP($B1142,'Product Master'!$A$2:$O$5991,12,FALSE())</f>
        <v>N</v>
      </c>
      <c r="M1142" s="3" t="n">
        <v>63</v>
      </c>
      <c r="N1142" s="3" t="n">
        <v>18</v>
      </c>
    </row>
    <row r="1143" customFormat="false" ht="15" hidden="false" customHeight="true" outlineLevel="0" collapsed="false">
      <c r="A1143" s="3" t="s">
        <v>2297</v>
      </c>
      <c r="B1143" s="3" t="s">
        <v>2298</v>
      </c>
      <c r="C1143" s="4" t="str">
        <f aca="false">VLOOKUP($B1143,'Product Master'!$A$2:$O$5991,7,FALSE())</f>
        <v>Dry Grocery</v>
      </c>
      <c r="D1143" s="4" t="str">
        <f aca="false">VLOOKUP($B1143,'Product Master'!$A$2:$O$5991,8,FALSE())</f>
        <v>Pasta Sauce</v>
      </c>
      <c r="E1143" s="4" t="str">
        <f aca="false">VLOOKUP($B1143,'Product Master'!$A$2:$O$5991,5,FALSE())</f>
        <v>Pepperlane</v>
      </c>
      <c r="F1143" s="4" t="str">
        <f aca="false">VLOOKUP($B1143,'Product Master'!$A$2:$O$5991,4,FALSE())</f>
        <v>Pepperlane Low Sodium Vodka Sauce, 24 oz</v>
      </c>
      <c r="G1143" s="4" t="str">
        <f aca="false">VLOOKUP($B1143,'Product Master'!$A$2:$O$5991,9,FALSE())</f>
        <v>24 oz</v>
      </c>
      <c r="H1143" s="5" t="s">
        <v>16</v>
      </c>
      <c r="I1143" s="6" t="n">
        <f aca="false">VLOOKUP($B1143,'Product Master'!$A$2:$O$5991,14,FALSE())</f>
        <v>2.39</v>
      </c>
      <c r="J1143" s="7" t="n">
        <f aca="false">VLOOKUP($B1143,'Product Master'!$A$2:$O$5991,13,FALSE())</f>
        <v>12</v>
      </c>
      <c r="K1143" s="7" t="str">
        <f aca="false">VLOOKUP($B1143,'Product Master'!$A$2:$O$5991,11,FALSE())</f>
        <v>N</v>
      </c>
      <c r="L1143" s="7" t="str">
        <f aca="false">VLOOKUP($B1143,'Product Master'!$A$2:$O$5991,12,FALSE())</f>
        <v>N</v>
      </c>
      <c r="M1143" s="3" t="n">
        <v>22</v>
      </c>
      <c r="N1143" s="3" t="n">
        <v>37</v>
      </c>
    </row>
    <row r="1144" customFormat="false" ht="15" hidden="false" customHeight="true" outlineLevel="0" collapsed="false">
      <c r="A1144" s="3" t="s">
        <v>2299</v>
      </c>
      <c r="B1144" s="3" t="s">
        <v>2300</v>
      </c>
      <c r="C1144" s="4" t="str">
        <f aca="false">VLOOKUP($B1144,'Product Master'!$A$2:$O$5991,7,FALSE())</f>
        <v>Dry Grocery</v>
      </c>
      <c r="D1144" s="4" t="str">
        <f aca="false">VLOOKUP($B1144,'Product Master'!$A$2:$O$5991,8,FALSE())</f>
        <v>Pasta Sauce</v>
      </c>
      <c r="E1144" s="4" t="str">
        <f aca="false">VLOOKUP($B1144,'Product Master'!$A$2:$O$5991,5,FALSE())</f>
        <v>Redbarn</v>
      </c>
      <c r="F1144" s="4" t="str">
        <f aca="false">VLOOKUP($B1144,'Product Master'!$A$2:$O$5991,4,FALSE())</f>
        <v>Redbarn Arrabbiata, 45 oz</v>
      </c>
      <c r="G1144" s="4" t="str">
        <f aca="false">VLOOKUP($B1144,'Product Master'!$A$2:$O$5991,9,FALSE())</f>
        <v>45 oz</v>
      </c>
      <c r="H1144" s="5" t="s">
        <v>16</v>
      </c>
      <c r="I1144" s="6" t="n">
        <f aca="false">VLOOKUP($B1144,'Product Master'!$A$2:$O$5991,14,FALSE())</f>
        <v>6.89</v>
      </c>
      <c r="J1144" s="7" t="n">
        <f aca="false">VLOOKUP($B1144,'Product Master'!$A$2:$O$5991,13,FALSE())</f>
        <v>2</v>
      </c>
      <c r="K1144" s="7" t="str">
        <f aca="false">VLOOKUP($B1144,'Product Master'!$A$2:$O$5991,11,FALSE())</f>
        <v>N</v>
      </c>
      <c r="L1144" s="7" t="str">
        <f aca="false">VLOOKUP($B1144,'Product Master'!$A$2:$O$5991,12,FALSE())</f>
        <v>N</v>
      </c>
      <c r="M1144" s="3" t="n">
        <v>89</v>
      </c>
      <c r="N1144" s="3" t="n">
        <v>13</v>
      </c>
    </row>
    <row r="1145" customFormat="false" ht="15" hidden="false" customHeight="true" outlineLevel="0" collapsed="false">
      <c r="A1145" s="3" t="s">
        <v>2301</v>
      </c>
      <c r="B1145" s="3" t="s">
        <v>2302</v>
      </c>
      <c r="C1145" s="4" t="str">
        <f aca="false">VLOOKUP($B1145,'Product Master'!$A$2:$O$5991,7,FALSE())</f>
        <v>Dry Grocery</v>
      </c>
      <c r="D1145" s="4" t="str">
        <f aca="false">VLOOKUP($B1145,'Product Master'!$A$2:$O$5991,8,FALSE())</f>
        <v>Baking Mixes</v>
      </c>
      <c r="E1145" s="4" t="str">
        <f aca="false">VLOOKUP($B1145,'Product Master'!$A$2:$O$5991,5,FALSE())</f>
        <v>Kettle Row</v>
      </c>
      <c r="F1145" s="4" t="str">
        <f aca="false">VLOOKUP($B1145,'Product Master'!$A$2:$O$5991,4,FALSE())</f>
        <v>Kettle Row Biscuit Mix, 18.4 oz</v>
      </c>
      <c r="G1145" s="4" t="str">
        <f aca="false">VLOOKUP($B1145,'Product Master'!$A$2:$O$5991,9,FALSE())</f>
        <v>18.4 oz</v>
      </c>
      <c r="H1145" s="5" t="s">
        <v>16</v>
      </c>
      <c r="I1145" s="6" t="n">
        <f aca="false">VLOOKUP($B1145,'Product Master'!$A$2:$O$5991,14,FALSE())</f>
        <v>2.89</v>
      </c>
      <c r="J1145" s="7" t="n">
        <f aca="false">VLOOKUP($B1145,'Product Master'!$A$2:$O$5991,13,FALSE())</f>
        <v>6</v>
      </c>
      <c r="K1145" s="7" t="str">
        <f aca="false">VLOOKUP($B1145,'Product Master'!$A$2:$O$5991,11,FALSE())</f>
        <v>N</v>
      </c>
      <c r="L1145" s="7" t="str">
        <f aca="false">VLOOKUP($B1145,'Product Master'!$A$2:$O$5991,12,FALSE())</f>
        <v>N</v>
      </c>
      <c r="M1145" s="3" t="n">
        <v>25</v>
      </c>
      <c r="N1145" s="3" t="n">
        <v>6</v>
      </c>
    </row>
    <row r="1146" customFormat="false" ht="15" hidden="false" customHeight="true" outlineLevel="0" collapsed="false">
      <c r="A1146" s="3" t="s">
        <v>2303</v>
      </c>
      <c r="B1146" s="3" t="s">
        <v>2304</v>
      </c>
      <c r="C1146" s="4" t="str">
        <f aca="false">VLOOKUP($B1146,'Product Master'!$A$2:$O$5991,7,FALSE())</f>
        <v>Dry Grocery</v>
      </c>
      <c r="D1146" s="4" t="str">
        <f aca="false">VLOOKUP($B1146,'Product Master'!$A$2:$O$5991,8,FALSE())</f>
        <v>Baking Mixes</v>
      </c>
      <c r="E1146" s="4" t="str">
        <f aca="false">VLOOKUP($B1146,'Product Master'!$A$2:$O$5991,5,FALSE())</f>
        <v>Redbarn</v>
      </c>
      <c r="F1146" s="4" t="str">
        <f aca="false">VLOOKUP($B1146,'Product Master'!$A$2:$O$5991,4,FALSE())</f>
        <v>Redbarn Vanilla Cake Mix, 18.4 oz</v>
      </c>
      <c r="G1146" s="4" t="str">
        <f aca="false">VLOOKUP($B1146,'Product Master'!$A$2:$O$5991,9,FALSE())</f>
        <v>18.4 oz</v>
      </c>
      <c r="H1146" s="5" t="s">
        <v>16</v>
      </c>
      <c r="I1146" s="6" t="n">
        <f aca="false">VLOOKUP($B1146,'Product Master'!$A$2:$O$5991,14,FALSE())</f>
        <v>3.89</v>
      </c>
      <c r="J1146" s="7" t="n">
        <f aca="false">VLOOKUP($B1146,'Product Master'!$A$2:$O$5991,13,FALSE())</f>
        <v>8</v>
      </c>
      <c r="K1146" s="7" t="str">
        <f aca="false">VLOOKUP($B1146,'Product Master'!$A$2:$O$5991,11,FALSE())</f>
        <v>N</v>
      </c>
      <c r="L1146" s="7" t="str">
        <f aca="false">VLOOKUP($B1146,'Product Master'!$A$2:$O$5991,12,FALSE())</f>
        <v>N</v>
      </c>
      <c r="M1146" s="3" t="n">
        <v>66</v>
      </c>
      <c r="N1146" s="3" t="n">
        <v>21</v>
      </c>
    </row>
    <row r="1147" customFormat="false" ht="15" hidden="false" customHeight="true" outlineLevel="0" collapsed="false">
      <c r="A1147" s="3" t="s">
        <v>2305</v>
      </c>
      <c r="B1147" s="3" t="s">
        <v>2306</v>
      </c>
      <c r="C1147" s="4" t="str">
        <f aca="false">VLOOKUP($B1147,'Product Master'!$A$2:$O$5991,7,FALSE())</f>
        <v>Dry Grocery</v>
      </c>
      <c r="D1147" s="4" t="str">
        <f aca="false">VLOOKUP($B1147,'Product Master'!$A$2:$O$5991,8,FALSE())</f>
        <v>Baking Mixes</v>
      </c>
      <c r="E1147" s="4" t="str">
        <f aca="false">VLOOKUP($B1147,'Product Master'!$A$2:$O$5991,5,FALSE())</f>
        <v>Thrift Row</v>
      </c>
      <c r="F1147" s="4" t="str">
        <f aca="false">VLOOKUP($B1147,'Product Master'!$A$2:$O$5991,4,FALSE())</f>
        <v>Thrift Row Brownie Mix, 18.4 oz</v>
      </c>
      <c r="G1147" s="4" t="str">
        <f aca="false">VLOOKUP($B1147,'Product Master'!$A$2:$O$5991,9,FALSE())</f>
        <v>18.4 oz</v>
      </c>
      <c r="H1147" s="5" t="s">
        <v>16</v>
      </c>
      <c r="I1147" s="6" t="n">
        <f aca="false">VLOOKUP($B1147,'Product Master'!$A$2:$O$5991,14,FALSE())</f>
        <v>2.39</v>
      </c>
      <c r="J1147" s="7" t="n">
        <f aca="false">VLOOKUP($B1147,'Product Master'!$A$2:$O$5991,13,FALSE())</f>
        <v>24</v>
      </c>
      <c r="K1147" s="7" t="str">
        <f aca="false">VLOOKUP($B1147,'Product Master'!$A$2:$O$5991,11,FALSE())</f>
        <v>Y</v>
      </c>
      <c r="L1147" s="7" t="str">
        <f aca="false">VLOOKUP($B1147,'Product Master'!$A$2:$O$5991,12,FALSE())</f>
        <v>N</v>
      </c>
      <c r="M1147" s="3" t="n">
        <v>65</v>
      </c>
      <c r="N1147" s="3" t="n">
        <v>38</v>
      </c>
    </row>
    <row r="1148" customFormat="false" ht="15" hidden="false" customHeight="true" outlineLevel="0" collapsed="false">
      <c r="A1148" s="3" t="s">
        <v>2307</v>
      </c>
      <c r="B1148" s="3" t="s">
        <v>2308</v>
      </c>
      <c r="C1148" s="4" t="str">
        <f aca="false">VLOOKUP($B1148,'Product Master'!$A$2:$O$5991,7,FALSE())</f>
        <v>Dry Grocery</v>
      </c>
      <c r="D1148" s="4" t="str">
        <f aca="false">VLOOKUP($B1148,'Product Master'!$A$2:$O$5991,8,FALSE())</f>
        <v>Baking Mixes</v>
      </c>
      <c r="E1148" s="4" t="str">
        <f aca="false">VLOOKUP($B1148,'Product Master'!$A$2:$O$5991,5,FALSE())</f>
        <v>Pepperlane</v>
      </c>
      <c r="F1148" s="4" t="str">
        <f aca="false">VLOOKUP($B1148,'Product Master'!$A$2:$O$5991,4,FALSE())</f>
        <v>Pepperlane Family Size Chocolate Cake Mix, 18.4 oz</v>
      </c>
      <c r="G1148" s="4" t="str">
        <f aca="false">VLOOKUP($B1148,'Product Master'!$A$2:$O$5991,9,FALSE())</f>
        <v>18.4 oz</v>
      </c>
      <c r="H1148" s="5" t="s">
        <v>16</v>
      </c>
      <c r="I1148" s="6" t="n">
        <f aca="false">VLOOKUP($B1148,'Product Master'!$A$2:$O$5991,14,FALSE())</f>
        <v>3.79</v>
      </c>
      <c r="J1148" s="7" t="n">
        <f aca="false">VLOOKUP($B1148,'Product Master'!$A$2:$O$5991,13,FALSE())</f>
        <v>12</v>
      </c>
      <c r="K1148" s="7" t="str">
        <f aca="false">VLOOKUP($B1148,'Product Master'!$A$2:$O$5991,11,FALSE())</f>
        <v>N</v>
      </c>
      <c r="L1148" s="7" t="str">
        <f aca="false">VLOOKUP($B1148,'Product Master'!$A$2:$O$5991,12,FALSE())</f>
        <v>N</v>
      </c>
      <c r="M1148" s="3" t="n">
        <v>7</v>
      </c>
      <c r="N1148" s="3" t="n">
        <v>32</v>
      </c>
    </row>
    <row r="1149" customFormat="false" ht="15" hidden="false" customHeight="true" outlineLevel="0" collapsed="false">
      <c r="A1149" s="3" t="s">
        <v>2309</v>
      </c>
      <c r="B1149" s="3" t="s">
        <v>2310</v>
      </c>
      <c r="C1149" s="4" t="str">
        <f aca="false">VLOOKUP($B1149,'Product Master'!$A$2:$O$5991,7,FALSE())</f>
        <v>Dry Grocery</v>
      </c>
      <c r="D1149" s="4" t="str">
        <f aca="false">VLOOKUP($B1149,'Product Master'!$A$2:$O$5991,8,FALSE())</f>
        <v>Baking Mixes</v>
      </c>
      <c r="E1149" s="4" t="str">
        <f aca="false">VLOOKUP($B1149,'Product Master'!$A$2:$O$5991,5,FALSE())</f>
        <v>Roastport</v>
      </c>
      <c r="F1149" s="4" t="str">
        <f aca="false">VLOOKUP($B1149,'Product Master'!$A$2:$O$5991,4,FALSE())</f>
        <v>Roastport Family Size Cornbread Mix, 18.4 oz</v>
      </c>
      <c r="G1149" s="4" t="str">
        <f aca="false">VLOOKUP($B1149,'Product Master'!$A$2:$O$5991,9,FALSE())</f>
        <v>18.4 oz</v>
      </c>
      <c r="H1149" s="5" t="s">
        <v>16</v>
      </c>
      <c r="I1149" s="6" t="n">
        <f aca="false">VLOOKUP($B1149,'Product Master'!$A$2:$O$5991,14,FALSE())</f>
        <v>4.99</v>
      </c>
      <c r="J1149" s="7" t="n">
        <f aca="false">VLOOKUP($B1149,'Product Master'!$A$2:$O$5991,13,FALSE())</f>
        <v>24</v>
      </c>
      <c r="K1149" s="7" t="str">
        <f aca="false">VLOOKUP($B1149,'Product Master'!$A$2:$O$5991,11,FALSE())</f>
        <v>N</v>
      </c>
      <c r="L1149" s="7" t="str">
        <f aca="false">VLOOKUP($B1149,'Product Master'!$A$2:$O$5991,12,FALSE())</f>
        <v>N</v>
      </c>
      <c r="M1149" s="3" t="n">
        <v>44</v>
      </c>
      <c r="N1149" s="3" t="n">
        <v>13</v>
      </c>
    </row>
    <row r="1150" customFormat="false" ht="15" hidden="false" customHeight="true" outlineLevel="0" collapsed="false">
      <c r="A1150" s="3" t="s">
        <v>2311</v>
      </c>
      <c r="B1150" s="3" t="s">
        <v>2312</v>
      </c>
      <c r="C1150" s="4" t="str">
        <f aca="false">VLOOKUP($B1150,'Product Master'!$A$2:$O$5991,7,FALSE())</f>
        <v>Dry Grocery</v>
      </c>
      <c r="D1150" s="4" t="str">
        <f aca="false">VLOOKUP($B1150,'Product Master'!$A$2:$O$5991,8,FALSE())</f>
        <v>Baking Mixes</v>
      </c>
      <c r="E1150" s="4" t="str">
        <f aca="false">VLOOKUP($B1150,'Product Master'!$A$2:$O$5991,5,FALSE())</f>
        <v>Kettle Row</v>
      </c>
      <c r="F1150" s="4" t="str">
        <f aca="false">VLOOKUP($B1150,'Product Master'!$A$2:$O$5991,4,FALSE())</f>
        <v>Kettle Row Family Size Chocolate Cake Mix, 18.4 oz</v>
      </c>
      <c r="G1150" s="4" t="str">
        <f aca="false">VLOOKUP($B1150,'Product Master'!$A$2:$O$5991,9,FALSE())</f>
        <v>18.4 oz</v>
      </c>
      <c r="H1150" s="5" t="s">
        <v>16</v>
      </c>
      <c r="I1150" s="6" t="n">
        <f aca="false">VLOOKUP($B1150,'Product Master'!$A$2:$O$5991,14,FALSE())</f>
        <v>3.39</v>
      </c>
      <c r="J1150" s="7" t="n">
        <f aca="false">VLOOKUP($B1150,'Product Master'!$A$2:$O$5991,13,FALSE())</f>
        <v>24</v>
      </c>
      <c r="K1150" s="7" t="str">
        <f aca="false">VLOOKUP($B1150,'Product Master'!$A$2:$O$5991,11,FALSE())</f>
        <v>N</v>
      </c>
      <c r="L1150" s="7" t="str">
        <f aca="false">VLOOKUP($B1150,'Product Master'!$A$2:$O$5991,12,FALSE())</f>
        <v>N</v>
      </c>
      <c r="M1150" s="3" t="n">
        <v>96</v>
      </c>
      <c r="N1150" s="3" t="n">
        <v>40</v>
      </c>
    </row>
    <row r="1151" customFormat="false" ht="15" hidden="false" customHeight="true" outlineLevel="0" collapsed="false">
      <c r="A1151" s="3" t="s">
        <v>2313</v>
      </c>
      <c r="B1151" s="3" t="s">
        <v>2314</v>
      </c>
      <c r="C1151" s="4" t="str">
        <f aca="false">VLOOKUP($B1151,'Product Master'!$A$2:$O$5991,7,FALSE())</f>
        <v>Dry Grocery</v>
      </c>
      <c r="D1151" s="4" t="str">
        <f aca="false">VLOOKUP($B1151,'Product Master'!$A$2:$O$5991,8,FALSE())</f>
        <v>Baking Mixes</v>
      </c>
      <c r="E1151" s="4" t="str">
        <f aca="false">VLOOKUP($B1151,'Product Master'!$A$2:$O$5991,5,FALSE())</f>
        <v>Nutgrove</v>
      </c>
      <c r="F1151" s="4" t="str">
        <f aca="false">VLOOKUP($B1151,'Product Master'!$A$2:$O$5991,4,FALSE())</f>
        <v>Nutgrove Chocolate Cake Mix, 18.4 oz</v>
      </c>
      <c r="G1151" s="4" t="str">
        <f aca="false">VLOOKUP($B1151,'Product Master'!$A$2:$O$5991,9,FALSE())</f>
        <v>18.4 oz</v>
      </c>
      <c r="H1151" s="5" t="s">
        <v>16</v>
      </c>
      <c r="I1151" s="6" t="n">
        <f aca="false">VLOOKUP($B1151,'Product Master'!$A$2:$O$5991,14,FALSE())</f>
        <v>3.79</v>
      </c>
      <c r="J1151" s="7" t="n">
        <f aca="false">VLOOKUP($B1151,'Product Master'!$A$2:$O$5991,13,FALSE())</f>
        <v>2</v>
      </c>
      <c r="K1151" s="7" t="str">
        <f aca="false">VLOOKUP($B1151,'Product Master'!$A$2:$O$5991,11,FALSE())</f>
        <v>N</v>
      </c>
      <c r="L1151" s="7" t="str">
        <f aca="false">VLOOKUP($B1151,'Product Master'!$A$2:$O$5991,12,FALSE())</f>
        <v>N</v>
      </c>
      <c r="M1151" s="3" t="n">
        <v>100</v>
      </c>
      <c r="N1151" s="3" t="n">
        <v>16</v>
      </c>
    </row>
    <row r="1152" customFormat="false" ht="15" hidden="false" customHeight="true" outlineLevel="0" collapsed="false">
      <c r="A1152" s="3" t="s">
        <v>2315</v>
      </c>
      <c r="B1152" s="3" t="s">
        <v>2316</v>
      </c>
      <c r="C1152" s="4" t="str">
        <f aca="false">VLOOKUP($B1152,'Product Master'!$A$2:$O$5991,7,FALSE())</f>
        <v>Dry Grocery</v>
      </c>
      <c r="D1152" s="4" t="str">
        <f aca="false">VLOOKUP($B1152,'Product Master'!$A$2:$O$5991,8,FALSE())</f>
        <v>Baking Mixes</v>
      </c>
      <c r="E1152" s="4" t="str">
        <f aca="false">VLOOKUP($B1152,'Product Master'!$A$2:$O$5991,5,FALSE())</f>
        <v>Nutgrove</v>
      </c>
      <c r="F1152" s="4" t="str">
        <f aca="false">VLOOKUP($B1152,'Product Master'!$A$2:$O$5991,4,FALSE())</f>
        <v>Nutgrove Family Size Cornbread Mix, 18.4 oz</v>
      </c>
      <c r="G1152" s="4" t="str">
        <f aca="false">VLOOKUP($B1152,'Product Master'!$A$2:$O$5991,9,FALSE())</f>
        <v>18.4 oz</v>
      </c>
      <c r="H1152" s="5" t="s">
        <v>16</v>
      </c>
      <c r="I1152" s="6" t="n">
        <f aca="false">VLOOKUP($B1152,'Product Master'!$A$2:$O$5991,14,FALSE())</f>
        <v>3.29</v>
      </c>
      <c r="J1152" s="7" t="n">
        <f aca="false">VLOOKUP($B1152,'Product Master'!$A$2:$O$5991,13,FALSE())</f>
        <v>8</v>
      </c>
      <c r="K1152" s="7" t="str">
        <f aca="false">VLOOKUP($B1152,'Product Master'!$A$2:$O$5991,11,FALSE())</f>
        <v>N</v>
      </c>
      <c r="L1152" s="7" t="str">
        <f aca="false">VLOOKUP($B1152,'Product Master'!$A$2:$O$5991,12,FALSE())</f>
        <v>N</v>
      </c>
      <c r="M1152" s="3" t="n">
        <v>66</v>
      </c>
      <c r="N1152" s="3" t="n">
        <v>16</v>
      </c>
    </row>
    <row r="1153" customFormat="false" ht="15" hidden="false" customHeight="true" outlineLevel="0" collapsed="false">
      <c r="A1153" s="3" t="s">
        <v>2317</v>
      </c>
      <c r="B1153" s="3" t="s">
        <v>2318</v>
      </c>
      <c r="C1153" s="4" t="str">
        <f aca="false">VLOOKUP($B1153,'Product Master'!$A$2:$O$5991,7,FALSE())</f>
        <v>Dry Grocery</v>
      </c>
      <c r="D1153" s="4" t="str">
        <f aca="false">VLOOKUP($B1153,'Product Master'!$A$2:$O$5991,8,FALSE())</f>
        <v>Baking Mixes</v>
      </c>
      <c r="E1153" s="4" t="str">
        <f aca="false">VLOOKUP($B1153,'Product Master'!$A$2:$O$5991,5,FALSE())</f>
        <v>Kettle Row</v>
      </c>
      <c r="F1153" s="4" t="str">
        <f aca="false">VLOOKUP($B1153,'Product Master'!$A$2:$O$5991,4,FALSE())</f>
        <v>Kettle Row Family Size Brownie Mix, 15.25 oz</v>
      </c>
      <c r="G1153" s="4" t="str">
        <f aca="false">VLOOKUP($B1153,'Product Master'!$A$2:$O$5991,9,FALSE())</f>
        <v>15.25 oz</v>
      </c>
      <c r="H1153" s="5" t="s">
        <v>16</v>
      </c>
      <c r="I1153" s="6" t="n">
        <f aca="false">VLOOKUP($B1153,'Product Master'!$A$2:$O$5991,14,FALSE())</f>
        <v>4.49</v>
      </c>
      <c r="J1153" s="7" t="n">
        <f aca="false">VLOOKUP($B1153,'Product Master'!$A$2:$O$5991,13,FALSE())</f>
        <v>12</v>
      </c>
      <c r="K1153" s="7" t="str">
        <f aca="false">VLOOKUP($B1153,'Product Master'!$A$2:$O$5991,11,FALSE())</f>
        <v>N</v>
      </c>
      <c r="L1153" s="7" t="str">
        <f aca="false">VLOOKUP($B1153,'Product Master'!$A$2:$O$5991,12,FALSE())</f>
        <v>N</v>
      </c>
      <c r="M1153" s="3" t="n">
        <v>34</v>
      </c>
      <c r="N1153" s="3" t="n">
        <v>13</v>
      </c>
    </row>
    <row r="1154" customFormat="false" ht="15" hidden="false" customHeight="true" outlineLevel="0" collapsed="false">
      <c r="A1154" s="3" t="s">
        <v>2319</v>
      </c>
      <c r="B1154" s="3" t="s">
        <v>2320</v>
      </c>
      <c r="C1154" s="4" t="str">
        <f aca="false">VLOOKUP($B1154,'Product Master'!$A$2:$O$5991,7,FALSE())</f>
        <v>Dry Grocery</v>
      </c>
      <c r="D1154" s="4" t="str">
        <f aca="false">VLOOKUP($B1154,'Product Master'!$A$2:$O$5991,8,FALSE())</f>
        <v>Baking Mixes</v>
      </c>
      <c r="E1154" s="4" t="str">
        <f aca="false">VLOOKUP($B1154,'Product Master'!$A$2:$O$5991,5,FALSE())</f>
        <v>Redbarn</v>
      </c>
      <c r="F1154" s="4" t="str">
        <f aca="false">VLOOKUP($B1154,'Product Master'!$A$2:$O$5991,4,FALSE())</f>
        <v>Redbarn Family Size Vanilla Cake Mix, 18.4 oz</v>
      </c>
      <c r="G1154" s="4" t="str">
        <f aca="false">VLOOKUP($B1154,'Product Master'!$A$2:$O$5991,9,FALSE())</f>
        <v>18.4 oz</v>
      </c>
      <c r="H1154" s="5" t="s">
        <v>16</v>
      </c>
      <c r="I1154" s="6" t="n">
        <f aca="false">VLOOKUP($B1154,'Product Master'!$A$2:$O$5991,14,FALSE())</f>
        <v>3.99</v>
      </c>
      <c r="J1154" s="7" t="n">
        <f aca="false">VLOOKUP($B1154,'Product Master'!$A$2:$O$5991,13,FALSE())</f>
        <v>6</v>
      </c>
      <c r="K1154" s="7" t="str">
        <f aca="false">VLOOKUP($B1154,'Product Master'!$A$2:$O$5991,11,FALSE())</f>
        <v>N</v>
      </c>
      <c r="L1154" s="7" t="str">
        <f aca="false">VLOOKUP($B1154,'Product Master'!$A$2:$O$5991,12,FALSE())</f>
        <v>N</v>
      </c>
      <c r="M1154" s="3" t="n">
        <v>41</v>
      </c>
      <c r="N1154" s="3" t="n">
        <v>32</v>
      </c>
    </row>
    <row r="1155" customFormat="false" ht="15" hidden="false" customHeight="true" outlineLevel="0" collapsed="false">
      <c r="A1155" s="3" t="s">
        <v>2321</v>
      </c>
      <c r="B1155" s="3" t="s">
        <v>2322</v>
      </c>
      <c r="C1155" s="4" t="str">
        <f aca="false">VLOOKUP($B1155,'Product Master'!$A$2:$O$5991,7,FALSE())</f>
        <v>Dry Grocery</v>
      </c>
      <c r="D1155" s="4" t="str">
        <f aca="false">VLOOKUP($B1155,'Product Master'!$A$2:$O$5991,8,FALSE())</f>
        <v>Baking Mixes</v>
      </c>
      <c r="E1155" s="4" t="str">
        <f aca="false">VLOOKUP($B1155,'Product Master'!$A$2:$O$5991,5,FALSE())</f>
        <v>Orchard Spread</v>
      </c>
      <c r="F1155" s="4" t="str">
        <f aca="false">VLOOKUP($B1155,'Product Master'!$A$2:$O$5991,4,FALSE())</f>
        <v>Orchard Spread Family Size Cornbread Mix, 15.25 oz</v>
      </c>
      <c r="G1155" s="4" t="str">
        <f aca="false">VLOOKUP($B1155,'Product Master'!$A$2:$O$5991,9,FALSE())</f>
        <v>15.25 oz</v>
      </c>
      <c r="H1155" s="5" t="s">
        <v>16</v>
      </c>
      <c r="I1155" s="6" t="n">
        <f aca="false">VLOOKUP($B1155,'Product Master'!$A$2:$O$5991,14,FALSE())</f>
        <v>3.79</v>
      </c>
      <c r="J1155" s="7" t="n">
        <f aca="false">VLOOKUP($B1155,'Product Master'!$A$2:$O$5991,13,FALSE())</f>
        <v>1</v>
      </c>
      <c r="K1155" s="7" t="str">
        <f aca="false">VLOOKUP($B1155,'Product Master'!$A$2:$O$5991,11,FALSE())</f>
        <v>N</v>
      </c>
      <c r="L1155" s="7" t="str">
        <f aca="false">VLOOKUP($B1155,'Product Master'!$A$2:$O$5991,12,FALSE())</f>
        <v>N</v>
      </c>
      <c r="M1155" s="3" t="n">
        <v>73</v>
      </c>
      <c r="N1155" s="3" t="n">
        <v>23</v>
      </c>
    </row>
    <row r="1156" customFormat="false" ht="15" hidden="false" customHeight="true" outlineLevel="0" collapsed="false">
      <c r="A1156" s="3" t="s">
        <v>2323</v>
      </c>
      <c r="B1156" s="3" t="s">
        <v>2324</v>
      </c>
      <c r="C1156" s="4" t="str">
        <f aca="false">VLOOKUP($B1156,'Product Master'!$A$2:$O$5991,7,FALSE())</f>
        <v>Dry Grocery</v>
      </c>
      <c r="D1156" s="4" t="str">
        <f aca="false">VLOOKUP($B1156,'Product Master'!$A$2:$O$5991,8,FALSE())</f>
        <v>Baking Mixes</v>
      </c>
      <c r="E1156" s="4" t="str">
        <f aca="false">VLOOKUP($B1156,'Product Master'!$A$2:$O$5991,5,FALSE())</f>
        <v>Redbarn</v>
      </c>
      <c r="F1156" s="4" t="str">
        <f aca="false">VLOOKUP($B1156,'Product Master'!$A$2:$O$5991,4,FALSE())</f>
        <v>Redbarn Family Size Cornbread Mix, 15.25 oz</v>
      </c>
      <c r="G1156" s="4" t="str">
        <f aca="false">VLOOKUP($B1156,'Product Master'!$A$2:$O$5991,9,FALSE())</f>
        <v>15.25 oz</v>
      </c>
      <c r="H1156" s="5" t="s">
        <v>16</v>
      </c>
      <c r="I1156" s="6" t="n">
        <f aca="false">VLOOKUP($B1156,'Product Master'!$A$2:$O$5991,14,FALSE())</f>
        <v>3.89</v>
      </c>
      <c r="J1156" s="7" t="n">
        <f aca="false">VLOOKUP($B1156,'Product Master'!$A$2:$O$5991,13,FALSE())</f>
        <v>8</v>
      </c>
      <c r="K1156" s="7" t="str">
        <f aca="false">VLOOKUP($B1156,'Product Master'!$A$2:$O$5991,11,FALSE())</f>
        <v>N</v>
      </c>
      <c r="L1156" s="7" t="str">
        <f aca="false">VLOOKUP($B1156,'Product Master'!$A$2:$O$5991,12,FALSE())</f>
        <v>N</v>
      </c>
      <c r="M1156" s="3" t="n">
        <v>113</v>
      </c>
      <c r="N1156" s="3" t="n">
        <v>20</v>
      </c>
    </row>
    <row r="1157" customFormat="false" ht="15" hidden="false" customHeight="true" outlineLevel="0" collapsed="false">
      <c r="A1157" s="3" t="s">
        <v>2325</v>
      </c>
      <c r="B1157" s="3" t="s">
        <v>2326</v>
      </c>
      <c r="C1157" s="4" t="str">
        <f aca="false">VLOOKUP($B1157,'Product Master'!$A$2:$O$5991,7,FALSE())</f>
        <v>Dry Grocery</v>
      </c>
      <c r="D1157" s="4" t="str">
        <f aca="false">VLOOKUP($B1157,'Product Master'!$A$2:$O$5991,8,FALSE())</f>
        <v>Baking Mixes</v>
      </c>
      <c r="E1157" s="4" t="str">
        <f aca="false">VLOOKUP($B1157,'Product Master'!$A$2:$O$5991,5,FALSE())</f>
        <v>Roastport</v>
      </c>
      <c r="F1157" s="4" t="str">
        <f aca="false">VLOOKUP($B1157,'Product Master'!$A$2:$O$5991,4,FALSE())</f>
        <v>Roastport Biscuit Mix, 15.25 oz</v>
      </c>
      <c r="G1157" s="4" t="str">
        <f aca="false">VLOOKUP($B1157,'Product Master'!$A$2:$O$5991,9,FALSE())</f>
        <v>15.25 oz</v>
      </c>
      <c r="H1157" s="5" t="s">
        <v>16</v>
      </c>
      <c r="I1157" s="6" t="n">
        <f aca="false">VLOOKUP($B1157,'Product Master'!$A$2:$O$5991,14,FALSE())</f>
        <v>3.89</v>
      </c>
      <c r="J1157" s="7" t="n">
        <f aca="false">VLOOKUP($B1157,'Product Master'!$A$2:$O$5991,13,FALSE())</f>
        <v>8</v>
      </c>
      <c r="K1157" s="7" t="str">
        <f aca="false">VLOOKUP($B1157,'Product Master'!$A$2:$O$5991,11,FALSE())</f>
        <v>N</v>
      </c>
      <c r="L1157" s="7" t="str">
        <f aca="false">VLOOKUP($B1157,'Product Master'!$A$2:$O$5991,12,FALSE())</f>
        <v>N</v>
      </c>
      <c r="M1157" s="3" t="n">
        <v>91</v>
      </c>
      <c r="N1157" s="3" t="n">
        <v>31</v>
      </c>
    </row>
    <row r="1158" customFormat="false" ht="15" hidden="false" customHeight="true" outlineLevel="0" collapsed="false">
      <c r="A1158" s="3" t="s">
        <v>2327</v>
      </c>
      <c r="B1158" s="3" t="s">
        <v>2328</v>
      </c>
      <c r="C1158" s="4" t="str">
        <f aca="false">VLOOKUP($B1158,'Product Master'!$A$2:$O$5991,7,FALSE())</f>
        <v>Dry Grocery</v>
      </c>
      <c r="D1158" s="4" t="str">
        <f aca="false">VLOOKUP($B1158,'Product Master'!$A$2:$O$5991,8,FALSE())</f>
        <v>Baking Mixes</v>
      </c>
      <c r="E1158" s="4" t="str">
        <f aca="false">VLOOKUP($B1158,'Product Master'!$A$2:$O$5991,5,FALSE())</f>
        <v>Nutgrove</v>
      </c>
      <c r="F1158" s="4" t="str">
        <f aca="false">VLOOKUP($B1158,'Product Master'!$A$2:$O$5991,4,FALSE())</f>
        <v>Nutgrove Family Size Cornbread Mix, 15.25 oz</v>
      </c>
      <c r="G1158" s="4" t="str">
        <f aca="false">VLOOKUP($B1158,'Product Master'!$A$2:$O$5991,9,FALSE())</f>
        <v>15.25 oz</v>
      </c>
      <c r="H1158" s="5" t="s">
        <v>16</v>
      </c>
      <c r="I1158" s="6" t="n">
        <f aca="false">VLOOKUP($B1158,'Product Master'!$A$2:$O$5991,14,FALSE())</f>
        <v>3.39</v>
      </c>
      <c r="J1158" s="7" t="n">
        <f aca="false">VLOOKUP($B1158,'Product Master'!$A$2:$O$5991,13,FALSE())</f>
        <v>8</v>
      </c>
      <c r="K1158" s="7" t="str">
        <f aca="false">VLOOKUP($B1158,'Product Master'!$A$2:$O$5991,11,FALSE())</f>
        <v>N</v>
      </c>
      <c r="L1158" s="7" t="str">
        <f aca="false">VLOOKUP($B1158,'Product Master'!$A$2:$O$5991,12,FALSE())</f>
        <v>N</v>
      </c>
      <c r="M1158" s="3" t="n">
        <v>127</v>
      </c>
      <c r="N1158" s="3" t="n">
        <v>3</v>
      </c>
    </row>
    <row r="1159" customFormat="false" ht="15" hidden="false" customHeight="true" outlineLevel="0" collapsed="false">
      <c r="A1159" s="3" t="s">
        <v>2329</v>
      </c>
      <c r="B1159" s="3" t="s">
        <v>2330</v>
      </c>
      <c r="C1159" s="4" t="str">
        <f aca="false">VLOOKUP($B1159,'Product Master'!$A$2:$O$5991,7,FALSE())</f>
        <v>Dry Grocery</v>
      </c>
      <c r="D1159" s="4" t="str">
        <f aca="false">VLOOKUP($B1159,'Product Master'!$A$2:$O$5991,8,FALSE())</f>
        <v>Baking Mixes</v>
      </c>
      <c r="E1159" s="4" t="str">
        <f aca="false">VLOOKUP($B1159,'Product Master'!$A$2:$O$5991,5,FALSE())</f>
        <v>Harborline</v>
      </c>
      <c r="F1159" s="4" t="str">
        <f aca="false">VLOOKUP($B1159,'Product Master'!$A$2:$O$5991,4,FALSE())</f>
        <v>Harborline Brownie Mix, 18.4 oz</v>
      </c>
      <c r="G1159" s="4" t="str">
        <f aca="false">VLOOKUP($B1159,'Product Master'!$A$2:$O$5991,9,FALSE())</f>
        <v>18.4 oz</v>
      </c>
      <c r="H1159" s="5" t="s">
        <v>16</v>
      </c>
      <c r="I1159" s="6" t="n">
        <f aca="false">VLOOKUP($B1159,'Product Master'!$A$2:$O$5991,14,FALSE())</f>
        <v>2.99</v>
      </c>
      <c r="J1159" s="7" t="n">
        <f aca="false">VLOOKUP($B1159,'Product Master'!$A$2:$O$5991,13,FALSE())</f>
        <v>12</v>
      </c>
      <c r="K1159" s="7" t="str">
        <f aca="false">VLOOKUP($B1159,'Product Master'!$A$2:$O$5991,11,FALSE())</f>
        <v>Y</v>
      </c>
      <c r="L1159" s="7" t="str">
        <f aca="false">VLOOKUP($B1159,'Product Master'!$A$2:$O$5991,12,FALSE())</f>
        <v>N</v>
      </c>
      <c r="M1159" s="3" t="n">
        <v>125</v>
      </c>
      <c r="N1159" s="3" t="n">
        <v>26</v>
      </c>
    </row>
    <row r="1160" customFormat="false" ht="15" hidden="false" customHeight="true" outlineLevel="0" collapsed="false">
      <c r="A1160" s="3" t="s">
        <v>2331</v>
      </c>
      <c r="B1160" s="3" t="s">
        <v>2332</v>
      </c>
      <c r="C1160" s="4" t="str">
        <f aca="false">VLOOKUP($B1160,'Product Master'!$A$2:$O$5991,7,FALSE())</f>
        <v>Dry Grocery</v>
      </c>
      <c r="D1160" s="4" t="str">
        <f aca="false">VLOOKUP($B1160,'Product Master'!$A$2:$O$5991,8,FALSE())</f>
        <v>Baking Mixes</v>
      </c>
      <c r="E1160" s="4" t="str">
        <f aca="false">VLOOKUP($B1160,'Product Master'!$A$2:$O$5991,5,FALSE())</f>
        <v>Harborline</v>
      </c>
      <c r="F1160" s="4" t="str">
        <f aca="false">VLOOKUP($B1160,'Product Master'!$A$2:$O$5991,4,FALSE())</f>
        <v>Harborline Chocolate Cake Mix, 15.25 oz</v>
      </c>
      <c r="G1160" s="4" t="str">
        <f aca="false">VLOOKUP($B1160,'Product Master'!$A$2:$O$5991,9,FALSE())</f>
        <v>15.25 oz</v>
      </c>
      <c r="H1160" s="5" t="s">
        <v>16</v>
      </c>
      <c r="I1160" s="6" t="n">
        <f aca="false">VLOOKUP($B1160,'Product Master'!$A$2:$O$5991,14,FALSE())</f>
        <v>2.49</v>
      </c>
      <c r="J1160" s="7" t="n">
        <f aca="false">VLOOKUP($B1160,'Product Master'!$A$2:$O$5991,13,FALSE())</f>
        <v>6</v>
      </c>
      <c r="K1160" s="7" t="str">
        <f aca="false">VLOOKUP($B1160,'Product Master'!$A$2:$O$5991,11,FALSE())</f>
        <v>Y</v>
      </c>
      <c r="L1160" s="7" t="str">
        <f aca="false">VLOOKUP($B1160,'Product Master'!$A$2:$O$5991,12,FALSE())</f>
        <v>N</v>
      </c>
      <c r="M1160" s="3" t="n">
        <v>145</v>
      </c>
      <c r="N1160" s="3" t="n">
        <v>19</v>
      </c>
    </row>
    <row r="1161" customFormat="false" ht="15" hidden="false" customHeight="true" outlineLevel="0" collapsed="false">
      <c r="A1161" s="3" t="s">
        <v>2333</v>
      </c>
      <c r="B1161" s="3" t="s">
        <v>2334</v>
      </c>
      <c r="C1161" s="4" t="str">
        <f aca="false">VLOOKUP($B1161,'Product Master'!$A$2:$O$5991,7,FALSE())</f>
        <v>Dry Grocery</v>
      </c>
      <c r="D1161" s="4" t="str">
        <f aca="false">VLOOKUP($B1161,'Product Master'!$A$2:$O$5991,8,FALSE())</f>
        <v>Baking Mixes</v>
      </c>
      <c r="E1161" s="4" t="str">
        <f aca="false">VLOOKUP($B1161,'Product Master'!$A$2:$O$5991,5,FALSE())</f>
        <v>Harborline</v>
      </c>
      <c r="F1161" s="4" t="str">
        <f aca="false">VLOOKUP($B1161,'Product Master'!$A$2:$O$5991,4,FALSE())</f>
        <v>Harborline Muffin Mix, 15.25 oz</v>
      </c>
      <c r="G1161" s="4" t="str">
        <f aca="false">VLOOKUP($B1161,'Product Master'!$A$2:$O$5991,9,FALSE())</f>
        <v>15.25 oz</v>
      </c>
      <c r="H1161" s="5" t="s">
        <v>16</v>
      </c>
      <c r="I1161" s="6" t="n">
        <f aca="false">VLOOKUP($B1161,'Product Master'!$A$2:$O$5991,14,FALSE())</f>
        <v>3.29</v>
      </c>
      <c r="J1161" s="7" t="n">
        <f aca="false">VLOOKUP($B1161,'Product Master'!$A$2:$O$5991,13,FALSE())</f>
        <v>8</v>
      </c>
      <c r="K1161" s="7" t="str">
        <f aca="false">VLOOKUP($B1161,'Product Master'!$A$2:$O$5991,11,FALSE())</f>
        <v>Y</v>
      </c>
      <c r="L1161" s="7" t="str">
        <f aca="false">VLOOKUP($B1161,'Product Master'!$A$2:$O$5991,12,FALSE())</f>
        <v>N</v>
      </c>
      <c r="M1161" s="3" t="n">
        <v>84</v>
      </c>
      <c r="N1161" s="3" t="n">
        <v>36</v>
      </c>
    </row>
    <row r="1162" customFormat="false" ht="15" hidden="false" customHeight="true" outlineLevel="0" collapsed="false">
      <c r="A1162" s="3" t="s">
        <v>2335</v>
      </c>
      <c r="B1162" s="3" t="s">
        <v>2336</v>
      </c>
      <c r="C1162" s="4" t="str">
        <f aca="false">VLOOKUP($B1162,'Product Master'!$A$2:$O$5991,7,FALSE())</f>
        <v>Dry Grocery</v>
      </c>
      <c r="D1162" s="4" t="str">
        <f aca="false">VLOOKUP($B1162,'Product Master'!$A$2:$O$5991,8,FALSE())</f>
        <v>Baking Mixes</v>
      </c>
      <c r="E1162" s="4" t="str">
        <f aca="false">VLOOKUP($B1162,'Product Master'!$A$2:$O$5991,5,FALSE())</f>
        <v>Golden Grain Co.</v>
      </c>
      <c r="F1162" s="4" t="str">
        <f aca="false">VLOOKUP($B1162,'Product Master'!$A$2:$O$5991,4,FALSE())</f>
        <v>Golden Grain Co. Family Size Vanilla Cake Mix, 15.25 oz</v>
      </c>
      <c r="G1162" s="4" t="str">
        <f aca="false">VLOOKUP($B1162,'Product Master'!$A$2:$O$5991,9,FALSE())</f>
        <v>15.25 oz</v>
      </c>
      <c r="H1162" s="5" t="s">
        <v>16</v>
      </c>
      <c r="I1162" s="6" t="n">
        <f aca="false">VLOOKUP($B1162,'Product Master'!$A$2:$O$5991,14,FALSE())</f>
        <v>3.79</v>
      </c>
      <c r="J1162" s="7" t="n">
        <f aca="false">VLOOKUP($B1162,'Product Master'!$A$2:$O$5991,13,FALSE())</f>
        <v>2</v>
      </c>
      <c r="K1162" s="7" t="str">
        <f aca="false">VLOOKUP($B1162,'Product Master'!$A$2:$O$5991,11,FALSE())</f>
        <v>N</v>
      </c>
      <c r="L1162" s="7" t="str">
        <f aca="false">VLOOKUP($B1162,'Product Master'!$A$2:$O$5991,12,FALSE())</f>
        <v>N</v>
      </c>
      <c r="M1162" s="3" t="n">
        <v>30</v>
      </c>
      <c r="N1162" s="3" t="n">
        <v>28</v>
      </c>
    </row>
    <row r="1163" customFormat="false" ht="15" hidden="false" customHeight="true" outlineLevel="0" collapsed="false">
      <c r="A1163" s="3" t="s">
        <v>2337</v>
      </c>
      <c r="B1163" s="3" t="s">
        <v>2338</v>
      </c>
      <c r="C1163" s="4" t="str">
        <f aca="false">VLOOKUP($B1163,'Product Master'!$A$2:$O$5991,7,FALSE())</f>
        <v>Dry Grocery</v>
      </c>
      <c r="D1163" s="4" t="str">
        <f aca="false">VLOOKUP($B1163,'Product Master'!$A$2:$O$5991,8,FALSE())</f>
        <v>Baking Mixes</v>
      </c>
      <c r="E1163" s="4" t="str">
        <f aca="false">VLOOKUP($B1163,'Product Master'!$A$2:$O$5991,5,FALSE())</f>
        <v>Roastport</v>
      </c>
      <c r="F1163" s="4" t="str">
        <f aca="false">VLOOKUP($B1163,'Product Master'!$A$2:$O$5991,4,FALSE())</f>
        <v>Roastport Cornbread Mix, 18.4 oz</v>
      </c>
      <c r="G1163" s="4" t="str">
        <f aca="false">VLOOKUP($B1163,'Product Master'!$A$2:$O$5991,9,FALSE())</f>
        <v>18.4 oz</v>
      </c>
      <c r="H1163" s="5" t="s">
        <v>16</v>
      </c>
      <c r="I1163" s="6" t="n">
        <f aca="false">VLOOKUP($B1163,'Product Master'!$A$2:$O$5991,14,FALSE())</f>
        <v>3.99</v>
      </c>
      <c r="J1163" s="7" t="n">
        <f aca="false">VLOOKUP($B1163,'Product Master'!$A$2:$O$5991,13,FALSE())</f>
        <v>1</v>
      </c>
      <c r="K1163" s="7" t="str">
        <f aca="false">VLOOKUP($B1163,'Product Master'!$A$2:$O$5991,11,FALSE())</f>
        <v>N</v>
      </c>
      <c r="L1163" s="7" t="str">
        <f aca="false">VLOOKUP($B1163,'Product Master'!$A$2:$O$5991,12,FALSE())</f>
        <v>N</v>
      </c>
      <c r="M1163" s="3" t="n">
        <v>116</v>
      </c>
      <c r="N1163" s="3" t="n">
        <v>38</v>
      </c>
    </row>
    <row r="1164" customFormat="false" ht="15" hidden="false" customHeight="true" outlineLevel="0" collapsed="false">
      <c r="A1164" s="3" t="s">
        <v>2339</v>
      </c>
      <c r="B1164" s="3" t="s">
        <v>2340</v>
      </c>
      <c r="C1164" s="4" t="str">
        <f aca="false">VLOOKUP($B1164,'Product Master'!$A$2:$O$5991,7,FALSE())</f>
        <v>Dry Grocery</v>
      </c>
      <c r="D1164" s="4" t="str">
        <f aca="false">VLOOKUP($B1164,'Product Master'!$A$2:$O$5991,8,FALSE())</f>
        <v>Baking Mixes</v>
      </c>
      <c r="E1164" s="4" t="str">
        <f aca="false">VLOOKUP($B1164,'Product Master'!$A$2:$O$5991,5,FALSE())</f>
        <v>Kettle Row</v>
      </c>
      <c r="F1164" s="4" t="str">
        <f aca="false">VLOOKUP($B1164,'Product Master'!$A$2:$O$5991,4,FALSE())</f>
        <v>Kettle Row Cornbread Mix, 18.4 oz</v>
      </c>
      <c r="G1164" s="4" t="str">
        <f aca="false">VLOOKUP($B1164,'Product Master'!$A$2:$O$5991,9,FALSE())</f>
        <v>18.4 oz</v>
      </c>
      <c r="H1164" s="5" t="s">
        <v>16</v>
      </c>
      <c r="I1164" s="6" t="n">
        <f aca="false">VLOOKUP($B1164,'Product Master'!$A$2:$O$5991,14,FALSE())</f>
        <v>2.39</v>
      </c>
      <c r="J1164" s="7" t="n">
        <f aca="false">VLOOKUP($B1164,'Product Master'!$A$2:$O$5991,13,FALSE())</f>
        <v>12</v>
      </c>
      <c r="K1164" s="7" t="str">
        <f aca="false">VLOOKUP($B1164,'Product Master'!$A$2:$O$5991,11,FALSE())</f>
        <v>N</v>
      </c>
      <c r="L1164" s="7" t="str">
        <f aca="false">VLOOKUP($B1164,'Product Master'!$A$2:$O$5991,12,FALSE())</f>
        <v>N</v>
      </c>
      <c r="M1164" s="3" t="n">
        <v>6</v>
      </c>
      <c r="N1164" s="3" t="n">
        <v>19</v>
      </c>
    </row>
    <row r="1165" customFormat="false" ht="15" hidden="false" customHeight="true" outlineLevel="0" collapsed="false">
      <c r="A1165" s="3" t="s">
        <v>2341</v>
      </c>
      <c r="B1165" s="3" t="s">
        <v>2342</v>
      </c>
      <c r="C1165" s="4" t="str">
        <f aca="false">VLOOKUP($B1165,'Product Master'!$A$2:$O$5991,7,FALSE())</f>
        <v>Dry Grocery</v>
      </c>
      <c r="D1165" s="4" t="str">
        <f aca="false">VLOOKUP($B1165,'Product Master'!$A$2:$O$5991,8,FALSE())</f>
        <v>Baking Mixes</v>
      </c>
      <c r="E1165" s="4" t="str">
        <f aca="false">VLOOKUP($B1165,'Product Master'!$A$2:$O$5991,5,FALSE())</f>
        <v>Orchard Spread</v>
      </c>
      <c r="F1165" s="4" t="str">
        <f aca="false">VLOOKUP($B1165,'Product Master'!$A$2:$O$5991,4,FALSE())</f>
        <v>Orchard Spread Family Size Muffin Mix, 18.4 oz</v>
      </c>
      <c r="G1165" s="4" t="str">
        <f aca="false">VLOOKUP($B1165,'Product Master'!$A$2:$O$5991,9,FALSE())</f>
        <v>18.4 oz</v>
      </c>
      <c r="H1165" s="5" t="s">
        <v>16</v>
      </c>
      <c r="I1165" s="6" t="n">
        <f aca="false">VLOOKUP($B1165,'Product Master'!$A$2:$O$5991,14,FALSE())</f>
        <v>3.79</v>
      </c>
      <c r="J1165" s="7" t="n">
        <f aca="false">VLOOKUP($B1165,'Product Master'!$A$2:$O$5991,13,FALSE())</f>
        <v>24</v>
      </c>
      <c r="K1165" s="7" t="str">
        <f aca="false">VLOOKUP($B1165,'Product Master'!$A$2:$O$5991,11,FALSE())</f>
        <v>N</v>
      </c>
      <c r="L1165" s="7" t="str">
        <f aca="false">VLOOKUP($B1165,'Product Master'!$A$2:$O$5991,12,FALSE())</f>
        <v>N</v>
      </c>
      <c r="M1165" s="3" t="n">
        <v>22</v>
      </c>
      <c r="N1165" s="3" t="n">
        <v>4</v>
      </c>
    </row>
    <row r="1166" customFormat="false" ht="15" hidden="false" customHeight="true" outlineLevel="0" collapsed="false">
      <c r="A1166" s="3" t="s">
        <v>2343</v>
      </c>
      <c r="B1166" s="3" t="s">
        <v>2344</v>
      </c>
      <c r="C1166" s="4" t="str">
        <f aca="false">VLOOKUP($B1166,'Product Master'!$A$2:$O$5991,7,FALSE())</f>
        <v>Dry Grocery</v>
      </c>
      <c r="D1166" s="4" t="str">
        <f aca="false">VLOOKUP($B1166,'Product Master'!$A$2:$O$5991,8,FALSE())</f>
        <v>Baking Mixes</v>
      </c>
      <c r="E1166" s="4" t="str">
        <f aca="false">VLOOKUP($B1166,'Product Master'!$A$2:$O$5991,5,FALSE())</f>
        <v>Wheatstone</v>
      </c>
      <c r="F1166" s="4" t="str">
        <f aca="false">VLOOKUP($B1166,'Product Master'!$A$2:$O$5991,4,FALSE())</f>
        <v>Wheatstone Family Size Cornbread Mix, 15.25 oz</v>
      </c>
      <c r="G1166" s="4" t="str">
        <f aca="false">VLOOKUP($B1166,'Product Master'!$A$2:$O$5991,9,FALSE())</f>
        <v>15.25 oz</v>
      </c>
      <c r="H1166" s="5" t="s">
        <v>16</v>
      </c>
      <c r="I1166" s="6" t="n">
        <f aca="false">VLOOKUP($B1166,'Product Master'!$A$2:$O$5991,14,FALSE())</f>
        <v>2.89</v>
      </c>
      <c r="J1166" s="7" t="n">
        <f aca="false">VLOOKUP($B1166,'Product Master'!$A$2:$O$5991,13,FALSE())</f>
        <v>2</v>
      </c>
      <c r="K1166" s="7" t="str">
        <f aca="false">VLOOKUP($B1166,'Product Master'!$A$2:$O$5991,11,FALSE())</f>
        <v>N</v>
      </c>
      <c r="L1166" s="7" t="str">
        <f aca="false">VLOOKUP($B1166,'Product Master'!$A$2:$O$5991,12,FALSE())</f>
        <v>N</v>
      </c>
      <c r="M1166" s="3" t="n">
        <v>8</v>
      </c>
      <c r="N1166" s="3" t="n">
        <v>12</v>
      </c>
    </row>
    <row r="1167" customFormat="false" ht="15" hidden="false" customHeight="true" outlineLevel="0" collapsed="false">
      <c r="A1167" s="3" t="s">
        <v>2345</v>
      </c>
      <c r="B1167" s="3" t="s">
        <v>2346</v>
      </c>
      <c r="C1167" s="4" t="str">
        <f aca="false">VLOOKUP($B1167,'Product Master'!$A$2:$O$5991,7,FALSE())</f>
        <v>Dry Grocery</v>
      </c>
      <c r="D1167" s="4" t="str">
        <f aca="false">VLOOKUP($B1167,'Product Master'!$A$2:$O$5991,8,FALSE())</f>
        <v>Baking Mixes</v>
      </c>
      <c r="E1167" s="4" t="str">
        <f aca="false">VLOOKUP($B1167,'Product Master'!$A$2:$O$5991,5,FALSE())</f>
        <v>Golden Grain Co.</v>
      </c>
      <c r="F1167" s="4" t="str">
        <f aca="false">VLOOKUP($B1167,'Product Master'!$A$2:$O$5991,4,FALSE())</f>
        <v>Golden Grain Co. Cornbread Mix, 18.4 oz</v>
      </c>
      <c r="G1167" s="4" t="str">
        <f aca="false">VLOOKUP($B1167,'Product Master'!$A$2:$O$5991,9,FALSE())</f>
        <v>18.4 oz</v>
      </c>
      <c r="H1167" s="5" t="s">
        <v>16</v>
      </c>
      <c r="I1167" s="6" t="n">
        <f aca="false">VLOOKUP($B1167,'Product Master'!$A$2:$O$5991,14,FALSE())</f>
        <v>3.99</v>
      </c>
      <c r="J1167" s="7" t="n">
        <f aca="false">VLOOKUP($B1167,'Product Master'!$A$2:$O$5991,13,FALSE())</f>
        <v>6</v>
      </c>
      <c r="K1167" s="7" t="str">
        <f aca="false">VLOOKUP($B1167,'Product Master'!$A$2:$O$5991,11,FALSE())</f>
        <v>N</v>
      </c>
      <c r="L1167" s="7" t="str">
        <f aca="false">VLOOKUP($B1167,'Product Master'!$A$2:$O$5991,12,FALSE())</f>
        <v>N</v>
      </c>
      <c r="M1167" s="3" t="n">
        <v>84</v>
      </c>
      <c r="N1167" s="3" t="n">
        <v>25</v>
      </c>
    </row>
    <row r="1168" customFormat="false" ht="15" hidden="false" customHeight="true" outlineLevel="0" collapsed="false">
      <c r="A1168" s="3" t="s">
        <v>2347</v>
      </c>
      <c r="B1168" s="3" t="s">
        <v>2348</v>
      </c>
      <c r="C1168" s="4" t="str">
        <f aca="false">VLOOKUP($B1168,'Product Master'!$A$2:$O$5991,7,FALSE())</f>
        <v>Dry Grocery</v>
      </c>
      <c r="D1168" s="4" t="str">
        <f aca="false">VLOOKUP($B1168,'Product Master'!$A$2:$O$5991,8,FALSE())</f>
        <v>Baking Mixes</v>
      </c>
      <c r="E1168" s="4" t="str">
        <f aca="false">VLOOKUP($B1168,'Product Master'!$A$2:$O$5991,5,FALSE())</f>
        <v>Orchard Spread</v>
      </c>
      <c r="F1168" s="4" t="str">
        <f aca="false">VLOOKUP($B1168,'Product Master'!$A$2:$O$5991,4,FALSE())</f>
        <v>Orchard Spread Vanilla Cake Mix, 15.25 oz</v>
      </c>
      <c r="G1168" s="4" t="str">
        <f aca="false">VLOOKUP($B1168,'Product Master'!$A$2:$O$5991,9,FALSE())</f>
        <v>15.25 oz</v>
      </c>
      <c r="H1168" s="5" t="s">
        <v>16</v>
      </c>
      <c r="I1168" s="6" t="n">
        <f aca="false">VLOOKUP($B1168,'Product Master'!$A$2:$O$5991,14,FALSE())</f>
        <v>3.79</v>
      </c>
      <c r="J1168" s="7" t="n">
        <f aca="false">VLOOKUP($B1168,'Product Master'!$A$2:$O$5991,13,FALSE())</f>
        <v>12</v>
      </c>
      <c r="K1168" s="7" t="str">
        <f aca="false">VLOOKUP($B1168,'Product Master'!$A$2:$O$5991,11,FALSE())</f>
        <v>N</v>
      </c>
      <c r="L1168" s="7" t="str">
        <f aca="false">VLOOKUP($B1168,'Product Master'!$A$2:$O$5991,12,FALSE())</f>
        <v>N</v>
      </c>
      <c r="M1168" s="3" t="n">
        <v>33</v>
      </c>
      <c r="N1168" s="3" t="n">
        <v>21</v>
      </c>
    </row>
    <row r="1169" customFormat="false" ht="15" hidden="false" customHeight="true" outlineLevel="0" collapsed="false">
      <c r="A1169" s="3" t="s">
        <v>2349</v>
      </c>
      <c r="B1169" s="3" t="s">
        <v>2350</v>
      </c>
      <c r="C1169" s="4" t="str">
        <f aca="false">VLOOKUP($B1169,'Product Master'!$A$2:$O$5991,7,FALSE())</f>
        <v>Dry Grocery</v>
      </c>
      <c r="D1169" s="4" t="str">
        <f aca="false">VLOOKUP($B1169,'Product Master'!$A$2:$O$5991,8,FALSE())</f>
        <v>Baking Mixes</v>
      </c>
      <c r="E1169" s="4" t="str">
        <f aca="false">VLOOKUP($B1169,'Product Master'!$A$2:$O$5991,5,FALSE())</f>
        <v>Nutgrove</v>
      </c>
      <c r="F1169" s="4" t="str">
        <f aca="false">VLOOKUP($B1169,'Product Master'!$A$2:$O$5991,4,FALSE())</f>
        <v>Nutgrove Muffin Mix, 15.25 oz</v>
      </c>
      <c r="G1169" s="4" t="str">
        <f aca="false">VLOOKUP($B1169,'Product Master'!$A$2:$O$5991,9,FALSE())</f>
        <v>15.25 oz</v>
      </c>
      <c r="H1169" s="5" t="s">
        <v>16</v>
      </c>
      <c r="I1169" s="6" t="n">
        <f aca="false">VLOOKUP($B1169,'Product Master'!$A$2:$O$5991,14,FALSE())</f>
        <v>2.79</v>
      </c>
      <c r="J1169" s="7" t="n">
        <f aca="false">VLOOKUP($B1169,'Product Master'!$A$2:$O$5991,13,FALSE())</f>
        <v>4</v>
      </c>
      <c r="K1169" s="7" t="str">
        <f aca="false">VLOOKUP($B1169,'Product Master'!$A$2:$O$5991,11,FALSE())</f>
        <v>N</v>
      </c>
      <c r="L1169" s="7" t="str">
        <f aca="false">VLOOKUP($B1169,'Product Master'!$A$2:$O$5991,12,FALSE())</f>
        <v>N</v>
      </c>
      <c r="M1169" s="3" t="n">
        <v>110</v>
      </c>
      <c r="N1169" s="3" t="n">
        <v>17</v>
      </c>
    </row>
    <row r="1170" customFormat="false" ht="15" hidden="false" customHeight="true" outlineLevel="0" collapsed="false">
      <c r="A1170" s="3" t="s">
        <v>2351</v>
      </c>
      <c r="B1170" s="3" t="s">
        <v>2352</v>
      </c>
      <c r="C1170" s="4" t="str">
        <f aca="false">VLOOKUP($B1170,'Product Master'!$A$2:$O$5991,7,FALSE())</f>
        <v>Dry Grocery</v>
      </c>
      <c r="D1170" s="4" t="str">
        <f aca="false">VLOOKUP($B1170,'Product Master'!$A$2:$O$5991,8,FALSE())</f>
        <v>Baking Mixes</v>
      </c>
      <c r="E1170" s="4" t="str">
        <f aca="false">VLOOKUP($B1170,'Product Master'!$A$2:$O$5991,5,FALSE())</f>
        <v>Nutgrove</v>
      </c>
      <c r="F1170" s="4" t="str">
        <f aca="false">VLOOKUP($B1170,'Product Master'!$A$2:$O$5991,4,FALSE())</f>
        <v>Nutgrove Family Size Vanilla Cake Mix, 15.25 oz</v>
      </c>
      <c r="G1170" s="4" t="str">
        <f aca="false">VLOOKUP($B1170,'Product Master'!$A$2:$O$5991,9,FALSE())</f>
        <v>15.25 oz</v>
      </c>
      <c r="H1170" s="5" t="s">
        <v>16</v>
      </c>
      <c r="I1170" s="6" t="n">
        <f aca="false">VLOOKUP($B1170,'Product Master'!$A$2:$O$5991,14,FALSE())</f>
        <v>2.99</v>
      </c>
      <c r="J1170" s="7" t="n">
        <f aca="false">VLOOKUP($B1170,'Product Master'!$A$2:$O$5991,13,FALSE())</f>
        <v>2</v>
      </c>
      <c r="K1170" s="7" t="str">
        <f aca="false">VLOOKUP($B1170,'Product Master'!$A$2:$O$5991,11,FALSE())</f>
        <v>N</v>
      </c>
      <c r="L1170" s="7" t="str">
        <f aca="false">VLOOKUP($B1170,'Product Master'!$A$2:$O$5991,12,FALSE())</f>
        <v>N</v>
      </c>
      <c r="M1170" s="3" t="n">
        <v>120</v>
      </c>
      <c r="N1170" s="3" t="n">
        <v>4</v>
      </c>
    </row>
    <row r="1171" customFormat="false" ht="15" hidden="false" customHeight="true" outlineLevel="0" collapsed="false">
      <c r="A1171" s="3" t="s">
        <v>2353</v>
      </c>
      <c r="B1171" s="3" t="s">
        <v>2354</v>
      </c>
      <c r="C1171" s="4" t="str">
        <f aca="false">VLOOKUP($B1171,'Product Master'!$A$2:$O$5991,7,FALSE())</f>
        <v>Dry Grocery</v>
      </c>
      <c r="D1171" s="4" t="str">
        <f aca="false">VLOOKUP($B1171,'Product Master'!$A$2:$O$5991,8,FALSE())</f>
        <v>Baking Mixes</v>
      </c>
      <c r="E1171" s="4" t="str">
        <f aca="false">VLOOKUP($B1171,'Product Master'!$A$2:$O$5991,5,FALSE())</f>
        <v>Pepperlane</v>
      </c>
      <c r="F1171" s="4" t="str">
        <f aca="false">VLOOKUP($B1171,'Product Master'!$A$2:$O$5991,4,FALSE())</f>
        <v>Pepperlane Family Size Chocolate Cake Mix, 15.25 oz</v>
      </c>
      <c r="G1171" s="4" t="str">
        <f aca="false">VLOOKUP($B1171,'Product Master'!$A$2:$O$5991,9,FALSE())</f>
        <v>15.25 oz</v>
      </c>
      <c r="H1171" s="5" t="s">
        <v>16</v>
      </c>
      <c r="I1171" s="6" t="n">
        <f aca="false">VLOOKUP($B1171,'Product Master'!$A$2:$O$5991,14,FALSE())</f>
        <v>4.79</v>
      </c>
      <c r="J1171" s="7" t="n">
        <f aca="false">VLOOKUP($B1171,'Product Master'!$A$2:$O$5991,13,FALSE())</f>
        <v>4</v>
      </c>
      <c r="K1171" s="7" t="str">
        <f aca="false">VLOOKUP($B1171,'Product Master'!$A$2:$O$5991,11,FALSE())</f>
        <v>N</v>
      </c>
      <c r="L1171" s="7" t="str">
        <f aca="false">VLOOKUP($B1171,'Product Master'!$A$2:$O$5991,12,FALSE())</f>
        <v>N</v>
      </c>
      <c r="M1171" s="3" t="n">
        <v>30</v>
      </c>
      <c r="N1171" s="3" t="n">
        <v>14</v>
      </c>
    </row>
    <row r="1172" customFormat="false" ht="15" hidden="false" customHeight="true" outlineLevel="0" collapsed="false">
      <c r="A1172" s="3" t="s">
        <v>2355</v>
      </c>
      <c r="B1172" s="3" t="s">
        <v>2356</v>
      </c>
      <c r="C1172" s="4" t="str">
        <f aca="false">VLOOKUP($B1172,'Product Master'!$A$2:$O$5991,7,FALSE())</f>
        <v>Dry Grocery</v>
      </c>
      <c r="D1172" s="4" t="str">
        <f aca="false">VLOOKUP($B1172,'Product Master'!$A$2:$O$5991,8,FALSE())</f>
        <v>Baking Mixes</v>
      </c>
      <c r="E1172" s="4" t="str">
        <f aca="false">VLOOKUP($B1172,'Product Master'!$A$2:$O$5991,5,FALSE())</f>
        <v>Orchard Spread</v>
      </c>
      <c r="F1172" s="4" t="str">
        <f aca="false">VLOOKUP($B1172,'Product Master'!$A$2:$O$5991,4,FALSE())</f>
        <v>Orchard Spread Muffin Mix, 15.25 oz</v>
      </c>
      <c r="G1172" s="4" t="str">
        <f aca="false">VLOOKUP($B1172,'Product Master'!$A$2:$O$5991,9,FALSE())</f>
        <v>15.25 oz</v>
      </c>
      <c r="H1172" s="5" t="s">
        <v>16</v>
      </c>
      <c r="I1172" s="6" t="n">
        <f aca="false">VLOOKUP($B1172,'Product Master'!$A$2:$O$5991,14,FALSE())</f>
        <v>3.79</v>
      </c>
      <c r="J1172" s="7" t="n">
        <f aca="false">VLOOKUP($B1172,'Product Master'!$A$2:$O$5991,13,FALSE())</f>
        <v>12</v>
      </c>
      <c r="K1172" s="7" t="str">
        <f aca="false">VLOOKUP($B1172,'Product Master'!$A$2:$O$5991,11,FALSE())</f>
        <v>N</v>
      </c>
      <c r="L1172" s="7" t="str">
        <f aca="false">VLOOKUP($B1172,'Product Master'!$A$2:$O$5991,12,FALSE())</f>
        <v>N</v>
      </c>
      <c r="M1172" s="3" t="n">
        <v>27</v>
      </c>
      <c r="N1172" s="3" t="n">
        <v>5</v>
      </c>
    </row>
    <row r="1173" customFormat="false" ht="15" hidden="false" customHeight="true" outlineLevel="0" collapsed="false">
      <c r="A1173" s="3" t="s">
        <v>2357</v>
      </c>
      <c r="B1173" s="3" t="s">
        <v>2358</v>
      </c>
      <c r="C1173" s="4" t="str">
        <f aca="false">VLOOKUP($B1173,'Product Master'!$A$2:$O$5991,7,FALSE())</f>
        <v>Dry Grocery</v>
      </c>
      <c r="D1173" s="4" t="str">
        <f aca="false">VLOOKUP($B1173,'Product Master'!$A$2:$O$5991,8,FALSE())</f>
        <v>Baking Mixes</v>
      </c>
      <c r="E1173" s="4" t="str">
        <f aca="false">VLOOKUP($B1173,'Product Master'!$A$2:$O$5991,5,FALSE())</f>
        <v>Redbarn</v>
      </c>
      <c r="F1173" s="4" t="str">
        <f aca="false">VLOOKUP($B1173,'Product Master'!$A$2:$O$5991,4,FALSE())</f>
        <v>Redbarn Family Size Muffin Mix, 15.25 oz</v>
      </c>
      <c r="G1173" s="4" t="str">
        <f aca="false">VLOOKUP($B1173,'Product Master'!$A$2:$O$5991,9,FALSE())</f>
        <v>15.25 oz</v>
      </c>
      <c r="H1173" s="5" t="s">
        <v>16</v>
      </c>
      <c r="I1173" s="6" t="n">
        <f aca="false">VLOOKUP($B1173,'Product Master'!$A$2:$O$5991,14,FALSE())</f>
        <v>2.79</v>
      </c>
      <c r="J1173" s="7" t="n">
        <f aca="false">VLOOKUP($B1173,'Product Master'!$A$2:$O$5991,13,FALSE())</f>
        <v>24</v>
      </c>
      <c r="K1173" s="7" t="str">
        <f aca="false">VLOOKUP($B1173,'Product Master'!$A$2:$O$5991,11,FALSE())</f>
        <v>N</v>
      </c>
      <c r="L1173" s="7" t="str">
        <f aca="false">VLOOKUP($B1173,'Product Master'!$A$2:$O$5991,12,FALSE())</f>
        <v>N</v>
      </c>
      <c r="M1173" s="3" t="n">
        <v>76</v>
      </c>
      <c r="N1173" s="3" t="n">
        <v>11</v>
      </c>
    </row>
    <row r="1174" customFormat="false" ht="15" hidden="false" customHeight="true" outlineLevel="0" collapsed="false">
      <c r="A1174" s="3" t="s">
        <v>2359</v>
      </c>
      <c r="B1174" s="3" t="s">
        <v>2360</v>
      </c>
      <c r="C1174" s="4" t="str">
        <f aca="false">VLOOKUP($B1174,'Product Master'!$A$2:$O$5991,7,FALSE())</f>
        <v>Dry Grocery</v>
      </c>
      <c r="D1174" s="4" t="str">
        <f aca="false">VLOOKUP($B1174,'Product Master'!$A$2:$O$5991,8,FALSE())</f>
        <v>Baking Mixes</v>
      </c>
      <c r="E1174" s="4" t="str">
        <f aca="false">VLOOKUP($B1174,'Product Master'!$A$2:$O$5991,5,FALSE())</f>
        <v>Roastport</v>
      </c>
      <c r="F1174" s="4" t="str">
        <f aca="false">VLOOKUP($B1174,'Product Master'!$A$2:$O$5991,4,FALSE())</f>
        <v>Roastport Muffin Mix, 18.4 oz</v>
      </c>
      <c r="G1174" s="4" t="str">
        <f aca="false">VLOOKUP($B1174,'Product Master'!$A$2:$O$5991,9,FALSE())</f>
        <v>18.4 oz</v>
      </c>
      <c r="H1174" s="5" t="s">
        <v>16</v>
      </c>
      <c r="I1174" s="6" t="n">
        <f aca="false">VLOOKUP($B1174,'Product Master'!$A$2:$O$5991,14,FALSE())</f>
        <v>2.29</v>
      </c>
      <c r="J1174" s="7" t="n">
        <f aca="false">VLOOKUP($B1174,'Product Master'!$A$2:$O$5991,13,FALSE())</f>
        <v>12</v>
      </c>
      <c r="K1174" s="7" t="str">
        <f aca="false">VLOOKUP($B1174,'Product Master'!$A$2:$O$5991,11,FALSE())</f>
        <v>N</v>
      </c>
      <c r="L1174" s="7" t="str">
        <f aca="false">VLOOKUP($B1174,'Product Master'!$A$2:$O$5991,12,FALSE())</f>
        <v>N</v>
      </c>
      <c r="M1174" s="3" t="n">
        <v>15</v>
      </c>
      <c r="N1174" s="3" t="n">
        <v>29</v>
      </c>
    </row>
    <row r="1175" customFormat="false" ht="15" hidden="false" customHeight="true" outlineLevel="0" collapsed="false">
      <c r="A1175" s="3" t="s">
        <v>2361</v>
      </c>
      <c r="B1175" s="3" t="s">
        <v>2362</v>
      </c>
      <c r="C1175" s="4" t="str">
        <f aca="false">VLOOKUP($B1175,'Product Master'!$A$2:$O$5991,7,FALSE())</f>
        <v>Dry Grocery</v>
      </c>
      <c r="D1175" s="4" t="str">
        <f aca="false">VLOOKUP($B1175,'Product Master'!$A$2:$O$5991,8,FALSE())</f>
        <v>Baking Mixes</v>
      </c>
      <c r="E1175" s="4" t="str">
        <f aca="false">VLOOKUP($B1175,'Product Master'!$A$2:$O$5991,5,FALSE())</f>
        <v>Redbarn</v>
      </c>
      <c r="F1175" s="4" t="str">
        <f aca="false">VLOOKUP($B1175,'Product Master'!$A$2:$O$5991,4,FALSE())</f>
        <v>Redbarn Family Size Brownie Mix, 18.4 oz</v>
      </c>
      <c r="G1175" s="4" t="str">
        <f aca="false">VLOOKUP($B1175,'Product Master'!$A$2:$O$5991,9,FALSE())</f>
        <v>18.4 oz</v>
      </c>
      <c r="H1175" s="5" t="s">
        <v>16</v>
      </c>
      <c r="I1175" s="6" t="n">
        <f aca="false">VLOOKUP($B1175,'Product Master'!$A$2:$O$5991,14,FALSE())</f>
        <v>2.39</v>
      </c>
      <c r="J1175" s="7" t="n">
        <f aca="false">VLOOKUP($B1175,'Product Master'!$A$2:$O$5991,13,FALSE())</f>
        <v>8</v>
      </c>
      <c r="K1175" s="7" t="str">
        <f aca="false">VLOOKUP($B1175,'Product Master'!$A$2:$O$5991,11,FALSE())</f>
        <v>N</v>
      </c>
      <c r="L1175" s="7" t="str">
        <f aca="false">VLOOKUP($B1175,'Product Master'!$A$2:$O$5991,12,FALSE())</f>
        <v>N</v>
      </c>
      <c r="M1175" s="3" t="n">
        <v>76</v>
      </c>
      <c r="N1175" s="3" t="n">
        <v>29</v>
      </c>
    </row>
    <row r="1176" customFormat="false" ht="15" hidden="false" customHeight="true" outlineLevel="0" collapsed="false">
      <c r="A1176" s="3" t="s">
        <v>2363</v>
      </c>
      <c r="B1176" s="3" t="s">
        <v>2364</v>
      </c>
      <c r="C1176" s="4" t="str">
        <f aca="false">VLOOKUP($B1176,'Product Master'!$A$2:$O$5991,7,FALSE())</f>
        <v>Dry Grocery</v>
      </c>
      <c r="D1176" s="4" t="str">
        <f aca="false">VLOOKUP($B1176,'Product Master'!$A$2:$O$5991,8,FALSE())</f>
        <v>Baking Mixes</v>
      </c>
      <c r="E1176" s="4" t="str">
        <f aca="false">VLOOKUP($B1176,'Product Master'!$A$2:$O$5991,5,FALSE())</f>
        <v>Pepperlane</v>
      </c>
      <c r="F1176" s="4" t="str">
        <f aca="false">VLOOKUP($B1176,'Product Master'!$A$2:$O$5991,4,FALSE())</f>
        <v>Pepperlane Chocolate Cake Mix, 18.4 oz</v>
      </c>
      <c r="G1176" s="4" t="str">
        <f aca="false">VLOOKUP($B1176,'Product Master'!$A$2:$O$5991,9,FALSE())</f>
        <v>18.4 oz</v>
      </c>
      <c r="H1176" s="5" t="s">
        <v>16</v>
      </c>
      <c r="I1176" s="6" t="n">
        <f aca="false">VLOOKUP($B1176,'Product Master'!$A$2:$O$5991,14,FALSE())</f>
        <v>2.89</v>
      </c>
      <c r="J1176" s="7" t="n">
        <f aca="false">VLOOKUP($B1176,'Product Master'!$A$2:$O$5991,13,FALSE())</f>
        <v>12</v>
      </c>
      <c r="K1176" s="7" t="str">
        <f aca="false">VLOOKUP($B1176,'Product Master'!$A$2:$O$5991,11,FALSE())</f>
        <v>N</v>
      </c>
      <c r="L1176" s="7" t="str">
        <f aca="false">VLOOKUP($B1176,'Product Master'!$A$2:$O$5991,12,FALSE())</f>
        <v>N</v>
      </c>
      <c r="M1176" s="3" t="n">
        <v>52</v>
      </c>
      <c r="N1176" s="3" t="n">
        <v>39</v>
      </c>
    </row>
    <row r="1177" customFormat="false" ht="15" hidden="false" customHeight="true" outlineLevel="0" collapsed="false">
      <c r="A1177" s="3" t="s">
        <v>2365</v>
      </c>
      <c r="B1177" s="3" t="s">
        <v>2366</v>
      </c>
      <c r="C1177" s="4" t="str">
        <f aca="false">VLOOKUP($B1177,'Product Master'!$A$2:$O$5991,7,FALSE())</f>
        <v>Dry Grocery</v>
      </c>
      <c r="D1177" s="4" t="str">
        <f aca="false">VLOOKUP($B1177,'Product Master'!$A$2:$O$5991,8,FALSE())</f>
        <v>Baking Mixes</v>
      </c>
      <c r="E1177" s="4" t="str">
        <f aca="false">VLOOKUP($B1177,'Product Master'!$A$2:$O$5991,5,FALSE())</f>
        <v>Golden Grain Co.</v>
      </c>
      <c r="F1177" s="4" t="str">
        <f aca="false">VLOOKUP($B1177,'Product Master'!$A$2:$O$5991,4,FALSE())</f>
        <v>Golden Grain Co. Family Size Chocolate Cake Mix, 18.4 oz</v>
      </c>
      <c r="G1177" s="4" t="str">
        <f aca="false">VLOOKUP($B1177,'Product Master'!$A$2:$O$5991,9,FALSE())</f>
        <v>18.4 oz</v>
      </c>
      <c r="H1177" s="5" t="s">
        <v>16</v>
      </c>
      <c r="I1177" s="6" t="n">
        <f aca="false">VLOOKUP($B1177,'Product Master'!$A$2:$O$5991,14,FALSE())</f>
        <v>3.99</v>
      </c>
      <c r="J1177" s="7" t="n">
        <f aca="false">VLOOKUP($B1177,'Product Master'!$A$2:$O$5991,13,FALSE())</f>
        <v>6</v>
      </c>
      <c r="K1177" s="7" t="str">
        <f aca="false">VLOOKUP($B1177,'Product Master'!$A$2:$O$5991,11,FALSE())</f>
        <v>N</v>
      </c>
      <c r="L1177" s="7" t="str">
        <f aca="false">VLOOKUP($B1177,'Product Master'!$A$2:$O$5991,12,FALSE())</f>
        <v>N</v>
      </c>
      <c r="M1177" s="3" t="n">
        <v>46</v>
      </c>
      <c r="N1177" s="3" t="n">
        <v>10</v>
      </c>
    </row>
    <row r="1178" customFormat="false" ht="15" hidden="false" customHeight="true" outlineLevel="0" collapsed="false">
      <c r="A1178" s="3" t="s">
        <v>2367</v>
      </c>
      <c r="B1178" s="3" t="s">
        <v>2368</v>
      </c>
      <c r="C1178" s="4" t="str">
        <f aca="false">VLOOKUP($B1178,'Product Master'!$A$2:$O$5991,7,FALSE())</f>
        <v>Dry Grocery</v>
      </c>
      <c r="D1178" s="4" t="str">
        <f aca="false">VLOOKUP($B1178,'Product Master'!$A$2:$O$5991,8,FALSE())</f>
        <v>Baking Mixes</v>
      </c>
      <c r="E1178" s="4" t="str">
        <f aca="false">VLOOKUP($B1178,'Product Master'!$A$2:$O$5991,5,FALSE())</f>
        <v>Redbarn</v>
      </c>
      <c r="F1178" s="4" t="str">
        <f aca="false">VLOOKUP($B1178,'Product Master'!$A$2:$O$5991,4,FALSE())</f>
        <v>Redbarn Brownie Mix, 15.25 oz</v>
      </c>
      <c r="G1178" s="4" t="str">
        <f aca="false">VLOOKUP($B1178,'Product Master'!$A$2:$O$5991,9,FALSE())</f>
        <v>15.25 oz</v>
      </c>
      <c r="H1178" s="5" t="s">
        <v>16</v>
      </c>
      <c r="I1178" s="6" t="n">
        <f aca="false">VLOOKUP($B1178,'Product Master'!$A$2:$O$5991,14,FALSE())</f>
        <v>3.79</v>
      </c>
      <c r="J1178" s="7" t="n">
        <f aca="false">VLOOKUP($B1178,'Product Master'!$A$2:$O$5991,13,FALSE())</f>
        <v>4</v>
      </c>
      <c r="K1178" s="7" t="str">
        <f aca="false">VLOOKUP($B1178,'Product Master'!$A$2:$O$5991,11,FALSE())</f>
        <v>N</v>
      </c>
      <c r="L1178" s="7" t="str">
        <f aca="false">VLOOKUP($B1178,'Product Master'!$A$2:$O$5991,12,FALSE())</f>
        <v>N</v>
      </c>
      <c r="M1178" s="3" t="n">
        <v>55</v>
      </c>
      <c r="N1178" s="3" t="n">
        <v>37</v>
      </c>
    </row>
    <row r="1179" customFormat="false" ht="15" hidden="false" customHeight="true" outlineLevel="0" collapsed="false">
      <c r="A1179" s="3" t="s">
        <v>2369</v>
      </c>
      <c r="B1179" s="3" t="s">
        <v>2370</v>
      </c>
      <c r="C1179" s="4" t="str">
        <f aca="false">VLOOKUP($B1179,'Product Master'!$A$2:$O$5991,7,FALSE())</f>
        <v>Dry Grocery</v>
      </c>
      <c r="D1179" s="4" t="str">
        <f aca="false">VLOOKUP($B1179,'Product Master'!$A$2:$O$5991,8,FALSE())</f>
        <v>Baking Mixes</v>
      </c>
      <c r="E1179" s="4" t="str">
        <f aca="false">VLOOKUP($B1179,'Product Master'!$A$2:$O$5991,5,FALSE())</f>
        <v>Nutgrove</v>
      </c>
      <c r="F1179" s="4" t="str">
        <f aca="false">VLOOKUP($B1179,'Product Master'!$A$2:$O$5991,4,FALSE())</f>
        <v>Nutgrove Brownie Mix, 15.25 oz</v>
      </c>
      <c r="G1179" s="4" t="str">
        <f aca="false">VLOOKUP($B1179,'Product Master'!$A$2:$O$5991,9,FALSE())</f>
        <v>15.25 oz</v>
      </c>
      <c r="H1179" s="5" t="s">
        <v>16</v>
      </c>
      <c r="I1179" s="6" t="n">
        <f aca="false">VLOOKUP($B1179,'Product Master'!$A$2:$O$5991,14,FALSE())</f>
        <v>2.29</v>
      </c>
      <c r="J1179" s="7" t="n">
        <f aca="false">VLOOKUP($B1179,'Product Master'!$A$2:$O$5991,13,FALSE())</f>
        <v>4</v>
      </c>
      <c r="K1179" s="7" t="str">
        <f aca="false">VLOOKUP($B1179,'Product Master'!$A$2:$O$5991,11,FALSE())</f>
        <v>N</v>
      </c>
      <c r="L1179" s="7" t="str">
        <f aca="false">VLOOKUP($B1179,'Product Master'!$A$2:$O$5991,12,FALSE())</f>
        <v>N</v>
      </c>
      <c r="M1179" s="3" t="n">
        <v>69</v>
      </c>
      <c r="N1179" s="3" t="n">
        <v>34</v>
      </c>
    </row>
    <row r="1180" customFormat="false" ht="15" hidden="false" customHeight="true" outlineLevel="0" collapsed="false">
      <c r="A1180" s="3" t="s">
        <v>2371</v>
      </c>
      <c r="B1180" s="3" t="s">
        <v>2372</v>
      </c>
      <c r="C1180" s="4" t="str">
        <f aca="false">VLOOKUP($B1180,'Product Master'!$A$2:$O$5991,7,FALSE())</f>
        <v>Dry Grocery</v>
      </c>
      <c r="D1180" s="4" t="str">
        <f aca="false">VLOOKUP($B1180,'Product Master'!$A$2:$O$5991,8,FALSE())</f>
        <v>Baking Mixes</v>
      </c>
      <c r="E1180" s="4" t="str">
        <f aca="false">VLOOKUP($B1180,'Product Master'!$A$2:$O$5991,5,FALSE())</f>
        <v>Nutgrove</v>
      </c>
      <c r="F1180" s="4" t="str">
        <f aca="false">VLOOKUP($B1180,'Product Master'!$A$2:$O$5991,4,FALSE())</f>
        <v>Nutgrove Muffin Mix, 18.4 oz</v>
      </c>
      <c r="G1180" s="4" t="str">
        <f aca="false">VLOOKUP($B1180,'Product Master'!$A$2:$O$5991,9,FALSE())</f>
        <v>18.4 oz</v>
      </c>
      <c r="H1180" s="5" t="s">
        <v>16</v>
      </c>
      <c r="I1180" s="6" t="n">
        <f aca="false">VLOOKUP($B1180,'Product Master'!$A$2:$O$5991,14,FALSE())</f>
        <v>4.89</v>
      </c>
      <c r="J1180" s="7" t="n">
        <f aca="false">VLOOKUP($B1180,'Product Master'!$A$2:$O$5991,13,FALSE())</f>
        <v>6</v>
      </c>
      <c r="K1180" s="7" t="str">
        <f aca="false">VLOOKUP($B1180,'Product Master'!$A$2:$O$5991,11,FALSE())</f>
        <v>N</v>
      </c>
      <c r="L1180" s="7" t="str">
        <f aca="false">VLOOKUP($B1180,'Product Master'!$A$2:$O$5991,12,FALSE())</f>
        <v>N</v>
      </c>
      <c r="M1180" s="3" t="n">
        <v>17</v>
      </c>
      <c r="N1180" s="3" t="n">
        <v>19</v>
      </c>
    </row>
    <row r="1181" customFormat="false" ht="15" hidden="false" customHeight="true" outlineLevel="0" collapsed="false">
      <c r="A1181" s="3" t="s">
        <v>2373</v>
      </c>
      <c r="B1181" s="3" t="s">
        <v>2374</v>
      </c>
      <c r="C1181" s="4" t="str">
        <f aca="false">VLOOKUP($B1181,'Product Master'!$A$2:$O$5991,7,FALSE())</f>
        <v>Dry Grocery</v>
      </c>
      <c r="D1181" s="4" t="str">
        <f aca="false">VLOOKUP($B1181,'Product Master'!$A$2:$O$5991,8,FALSE())</f>
        <v>Baking Mixes</v>
      </c>
      <c r="E1181" s="4" t="str">
        <f aca="false">VLOOKUP($B1181,'Product Master'!$A$2:$O$5991,5,FALSE())</f>
        <v>Thrift Row</v>
      </c>
      <c r="F1181" s="4" t="str">
        <f aca="false">VLOOKUP($B1181,'Product Master'!$A$2:$O$5991,4,FALSE())</f>
        <v>Thrift Row Chocolate Cake Mix, 15.25 oz</v>
      </c>
      <c r="G1181" s="4" t="str">
        <f aca="false">VLOOKUP($B1181,'Product Master'!$A$2:$O$5991,9,FALSE())</f>
        <v>15.25 oz</v>
      </c>
      <c r="H1181" s="5" t="s">
        <v>16</v>
      </c>
      <c r="I1181" s="6" t="n">
        <f aca="false">VLOOKUP($B1181,'Product Master'!$A$2:$O$5991,14,FALSE())</f>
        <v>4.99</v>
      </c>
      <c r="J1181" s="7" t="n">
        <f aca="false">VLOOKUP($B1181,'Product Master'!$A$2:$O$5991,13,FALSE())</f>
        <v>1</v>
      </c>
      <c r="K1181" s="7" t="str">
        <f aca="false">VLOOKUP($B1181,'Product Master'!$A$2:$O$5991,11,FALSE())</f>
        <v>Y</v>
      </c>
      <c r="L1181" s="7" t="str">
        <f aca="false">VLOOKUP($B1181,'Product Master'!$A$2:$O$5991,12,FALSE())</f>
        <v>N</v>
      </c>
      <c r="M1181" s="3" t="n">
        <v>117</v>
      </c>
      <c r="N1181" s="3" t="n">
        <v>18</v>
      </c>
    </row>
    <row r="1182" customFormat="false" ht="15" hidden="false" customHeight="true" outlineLevel="0" collapsed="false">
      <c r="A1182" s="3" t="s">
        <v>2375</v>
      </c>
      <c r="B1182" s="3" t="s">
        <v>2376</v>
      </c>
      <c r="C1182" s="4" t="str">
        <f aca="false">VLOOKUP($B1182,'Product Master'!$A$2:$O$5991,7,FALSE())</f>
        <v>Dry Grocery</v>
      </c>
      <c r="D1182" s="4" t="str">
        <f aca="false">VLOOKUP($B1182,'Product Master'!$A$2:$O$5991,8,FALSE())</f>
        <v>Baking Mixes</v>
      </c>
      <c r="E1182" s="4" t="str">
        <f aca="false">VLOOKUP($B1182,'Product Master'!$A$2:$O$5991,5,FALSE())</f>
        <v>Kettle Row</v>
      </c>
      <c r="F1182" s="4" t="str">
        <f aca="false">VLOOKUP($B1182,'Product Master'!$A$2:$O$5991,4,FALSE())</f>
        <v>Kettle Row Family Size Vanilla Cake Mix, 15.25 oz</v>
      </c>
      <c r="G1182" s="4" t="str">
        <f aca="false">VLOOKUP($B1182,'Product Master'!$A$2:$O$5991,9,FALSE())</f>
        <v>15.25 oz</v>
      </c>
      <c r="H1182" s="5" t="s">
        <v>16</v>
      </c>
      <c r="I1182" s="6" t="n">
        <f aca="false">VLOOKUP($B1182,'Product Master'!$A$2:$O$5991,14,FALSE())</f>
        <v>2.49</v>
      </c>
      <c r="J1182" s="7" t="n">
        <f aca="false">VLOOKUP($B1182,'Product Master'!$A$2:$O$5991,13,FALSE())</f>
        <v>1</v>
      </c>
      <c r="K1182" s="7" t="str">
        <f aca="false">VLOOKUP($B1182,'Product Master'!$A$2:$O$5991,11,FALSE())</f>
        <v>N</v>
      </c>
      <c r="L1182" s="7" t="str">
        <f aca="false">VLOOKUP($B1182,'Product Master'!$A$2:$O$5991,12,FALSE())</f>
        <v>N</v>
      </c>
      <c r="M1182" s="3" t="n">
        <v>93</v>
      </c>
      <c r="N1182" s="3" t="n">
        <v>20</v>
      </c>
    </row>
    <row r="1183" customFormat="false" ht="15" hidden="false" customHeight="true" outlineLevel="0" collapsed="false">
      <c r="A1183" s="3" t="s">
        <v>2377</v>
      </c>
      <c r="B1183" s="3" t="s">
        <v>2378</v>
      </c>
      <c r="C1183" s="4" t="str">
        <f aca="false">VLOOKUP($B1183,'Product Master'!$A$2:$O$5991,7,FALSE())</f>
        <v>Dry Grocery</v>
      </c>
      <c r="D1183" s="4" t="str">
        <f aca="false">VLOOKUP($B1183,'Product Master'!$A$2:$O$5991,8,FALSE())</f>
        <v>Baking Mixes</v>
      </c>
      <c r="E1183" s="4" t="str">
        <f aca="false">VLOOKUP($B1183,'Product Master'!$A$2:$O$5991,5,FALSE())</f>
        <v>Golden Grain Co.</v>
      </c>
      <c r="F1183" s="4" t="str">
        <f aca="false">VLOOKUP($B1183,'Product Master'!$A$2:$O$5991,4,FALSE())</f>
        <v>Golden Grain Co. Brownie Mix, 15.25 oz</v>
      </c>
      <c r="G1183" s="4" t="str">
        <f aca="false">VLOOKUP($B1183,'Product Master'!$A$2:$O$5991,9,FALSE())</f>
        <v>15.25 oz</v>
      </c>
      <c r="H1183" s="5" t="s">
        <v>16</v>
      </c>
      <c r="I1183" s="6" t="n">
        <f aca="false">VLOOKUP($B1183,'Product Master'!$A$2:$O$5991,14,FALSE())</f>
        <v>4.29</v>
      </c>
      <c r="J1183" s="7" t="n">
        <f aca="false">VLOOKUP($B1183,'Product Master'!$A$2:$O$5991,13,FALSE())</f>
        <v>24</v>
      </c>
      <c r="K1183" s="7" t="str">
        <f aca="false">VLOOKUP($B1183,'Product Master'!$A$2:$O$5991,11,FALSE())</f>
        <v>N</v>
      </c>
      <c r="L1183" s="7" t="str">
        <f aca="false">VLOOKUP($B1183,'Product Master'!$A$2:$O$5991,12,FALSE())</f>
        <v>N</v>
      </c>
      <c r="M1183" s="3" t="n">
        <v>103</v>
      </c>
      <c r="N1183" s="3" t="n">
        <v>33</v>
      </c>
    </row>
    <row r="1184" customFormat="false" ht="15" hidden="false" customHeight="true" outlineLevel="0" collapsed="false">
      <c r="A1184" s="3" t="s">
        <v>2379</v>
      </c>
      <c r="B1184" s="3" t="s">
        <v>2380</v>
      </c>
      <c r="C1184" s="4" t="str">
        <f aca="false">VLOOKUP($B1184,'Product Master'!$A$2:$O$5991,7,FALSE())</f>
        <v>Dry Grocery</v>
      </c>
      <c r="D1184" s="4" t="str">
        <f aca="false">VLOOKUP($B1184,'Product Master'!$A$2:$O$5991,8,FALSE())</f>
        <v>Baking Mixes</v>
      </c>
      <c r="E1184" s="4" t="str">
        <f aca="false">VLOOKUP($B1184,'Product Master'!$A$2:$O$5991,5,FALSE())</f>
        <v>Kettle Row</v>
      </c>
      <c r="F1184" s="4" t="str">
        <f aca="false">VLOOKUP($B1184,'Product Master'!$A$2:$O$5991,4,FALSE())</f>
        <v>Kettle Row Cornbread Mix, 15.25 oz</v>
      </c>
      <c r="G1184" s="4" t="str">
        <f aca="false">VLOOKUP($B1184,'Product Master'!$A$2:$O$5991,9,FALSE())</f>
        <v>15.25 oz</v>
      </c>
      <c r="H1184" s="5" t="s">
        <v>16</v>
      </c>
      <c r="I1184" s="6" t="n">
        <f aca="false">VLOOKUP($B1184,'Product Master'!$A$2:$O$5991,14,FALSE())</f>
        <v>3.49</v>
      </c>
      <c r="J1184" s="7" t="n">
        <f aca="false">VLOOKUP($B1184,'Product Master'!$A$2:$O$5991,13,FALSE())</f>
        <v>8</v>
      </c>
      <c r="K1184" s="7" t="str">
        <f aca="false">VLOOKUP($B1184,'Product Master'!$A$2:$O$5991,11,FALSE())</f>
        <v>N</v>
      </c>
      <c r="L1184" s="7" t="str">
        <f aca="false">VLOOKUP($B1184,'Product Master'!$A$2:$O$5991,12,FALSE())</f>
        <v>N</v>
      </c>
      <c r="M1184" s="3" t="n">
        <v>13</v>
      </c>
      <c r="N1184" s="3" t="n">
        <v>27</v>
      </c>
    </row>
    <row r="1185" customFormat="false" ht="15" hidden="false" customHeight="true" outlineLevel="0" collapsed="false">
      <c r="A1185" s="3" t="s">
        <v>2381</v>
      </c>
      <c r="B1185" s="3" t="s">
        <v>2382</v>
      </c>
      <c r="C1185" s="4" t="str">
        <f aca="false">VLOOKUP($B1185,'Product Master'!$A$2:$O$5991,7,FALSE())</f>
        <v>Dry Grocery</v>
      </c>
      <c r="D1185" s="4" t="str">
        <f aca="false">VLOOKUP($B1185,'Product Master'!$A$2:$O$5991,8,FALSE())</f>
        <v>Baking Mixes</v>
      </c>
      <c r="E1185" s="4" t="str">
        <f aca="false">VLOOKUP($B1185,'Product Master'!$A$2:$O$5991,5,FALSE())</f>
        <v>Roastport</v>
      </c>
      <c r="F1185" s="4" t="str">
        <f aca="false">VLOOKUP($B1185,'Product Master'!$A$2:$O$5991,4,FALSE())</f>
        <v>Roastport Family Size Brownie Mix, 18.4 oz</v>
      </c>
      <c r="G1185" s="4" t="str">
        <f aca="false">VLOOKUP($B1185,'Product Master'!$A$2:$O$5991,9,FALSE())</f>
        <v>18.4 oz</v>
      </c>
      <c r="H1185" s="5" t="s">
        <v>16</v>
      </c>
      <c r="I1185" s="6" t="n">
        <f aca="false">VLOOKUP($B1185,'Product Master'!$A$2:$O$5991,14,FALSE())</f>
        <v>2.79</v>
      </c>
      <c r="J1185" s="7" t="n">
        <f aca="false">VLOOKUP($B1185,'Product Master'!$A$2:$O$5991,13,FALSE())</f>
        <v>2</v>
      </c>
      <c r="K1185" s="7" t="str">
        <f aca="false">VLOOKUP($B1185,'Product Master'!$A$2:$O$5991,11,FALSE())</f>
        <v>N</v>
      </c>
      <c r="L1185" s="7" t="str">
        <f aca="false">VLOOKUP($B1185,'Product Master'!$A$2:$O$5991,12,FALSE())</f>
        <v>N</v>
      </c>
      <c r="M1185" s="3" t="n">
        <v>24</v>
      </c>
      <c r="N1185" s="3" t="n">
        <v>13</v>
      </c>
    </row>
    <row r="1186" customFormat="false" ht="15" hidden="false" customHeight="true" outlineLevel="0" collapsed="false">
      <c r="A1186" s="3" t="s">
        <v>2383</v>
      </c>
      <c r="B1186" s="3" t="s">
        <v>2384</v>
      </c>
      <c r="C1186" s="4" t="str">
        <f aca="false">VLOOKUP($B1186,'Product Master'!$A$2:$O$5991,7,FALSE())</f>
        <v>Dry Grocery</v>
      </c>
      <c r="D1186" s="4" t="str">
        <f aca="false">VLOOKUP($B1186,'Product Master'!$A$2:$O$5991,8,FALSE())</f>
        <v>Baking Mixes</v>
      </c>
      <c r="E1186" s="4" t="str">
        <f aca="false">VLOOKUP($B1186,'Product Master'!$A$2:$O$5991,5,FALSE())</f>
        <v>Wheatstone</v>
      </c>
      <c r="F1186" s="4" t="str">
        <f aca="false">VLOOKUP($B1186,'Product Master'!$A$2:$O$5991,4,FALSE())</f>
        <v>Wheatstone Chocolate Cake Mix, 15.25 oz</v>
      </c>
      <c r="G1186" s="4" t="str">
        <f aca="false">VLOOKUP($B1186,'Product Master'!$A$2:$O$5991,9,FALSE())</f>
        <v>15.25 oz</v>
      </c>
      <c r="H1186" s="5" t="s">
        <v>16</v>
      </c>
      <c r="I1186" s="6" t="n">
        <f aca="false">VLOOKUP($B1186,'Product Master'!$A$2:$O$5991,14,FALSE())</f>
        <v>3.79</v>
      </c>
      <c r="J1186" s="7" t="n">
        <f aca="false">VLOOKUP($B1186,'Product Master'!$A$2:$O$5991,13,FALSE())</f>
        <v>1</v>
      </c>
      <c r="K1186" s="7" t="str">
        <f aca="false">VLOOKUP($B1186,'Product Master'!$A$2:$O$5991,11,FALSE())</f>
        <v>N</v>
      </c>
      <c r="L1186" s="7" t="str">
        <f aca="false">VLOOKUP($B1186,'Product Master'!$A$2:$O$5991,12,FALSE())</f>
        <v>N</v>
      </c>
      <c r="M1186" s="3" t="n">
        <v>64</v>
      </c>
      <c r="N1186" s="3" t="n">
        <v>7</v>
      </c>
    </row>
    <row r="1187" customFormat="false" ht="15" hidden="false" customHeight="true" outlineLevel="0" collapsed="false">
      <c r="A1187" s="3" t="s">
        <v>2385</v>
      </c>
      <c r="B1187" s="3" t="s">
        <v>2386</v>
      </c>
      <c r="C1187" s="4" t="str">
        <f aca="false">VLOOKUP($B1187,'Product Master'!$A$2:$O$5991,7,FALSE())</f>
        <v>Dry Grocery</v>
      </c>
      <c r="D1187" s="4" t="str">
        <f aca="false">VLOOKUP($B1187,'Product Master'!$A$2:$O$5991,8,FALSE())</f>
        <v>Baking Mixes</v>
      </c>
      <c r="E1187" s="4" t="str">
        <f aca="false">VLOOKUP($B1187,'Product Master'!$A$2:$O$5991,5,FALSE())</f>
        <v>Harborline</v>
      </c>
      <c r="F1187" s="4" t="str">
        <f aca="false">VLOOKUP($B1187,'Product Master'!$A$2:$O$5991,4,FALSE())</f>
        <v>Harborline Biscuit Mix, 18.4 oz</v>
      </c>
      <c r="G1187" s="4" t="str">
        <f aca="false">VLOOKUP($B1187,'Product Master'!$A$2:$O$5991,9,FALSE())</f>
        <v>18.4 oz</v>
      </c>
      <c r="H1187" s="5" t="s">
        <v>16</v>
      </c>
      <c r="I1187" s="6" t="n">
        <f aca="false">VLOOKUP($B1187,'Product Master'!$A$2:$O$5991,14,FALSE())</f>
        <v>3.79</v>
      </c>
      <c r="J1187" s="7" t="n">
        <f aca="false">VLOOKUP($B1187,'Product Master'!$A$2:$O$5991,13,FALSE())</f>
        <v>12</v>
      </c>
      <c r="K1187" s="7" t="str">
        <f aca="false">VLOOKUP($B1187,'Product Master'!$A$2:$O$5991,11,FALSE())</f>
        <v>Y</v>
      </c>
      <c r="L1187" s="7" t="str">
        <f aca="false">VLOOKUP($B1187,'Product Master'!$A$2:$O$5991,12,FALSE())</f>
        <v>N</v>
      </c>
      <c r="M1187" s="3" t="n">
        <v>44</v>
      </c>
      <c r="N1187" s="3" t="n">
        <v>8</v>
      </c>
    </row>
    <row r="1188" customFormat="false" ht="15" hidden="false" customHeight="true" outlineLevel="0" collapsed="false">
      <c r="A1188" s="3" t="s">
        <v>2387</v>
      </c>
      <c r="B1188" s="3" t="s">
        <v>2388</v>
      </c>
      <c r="C1188" s="4" t="str">
        <f aca="false">VLOOKUP($B1188,'Product Master'!$A$2:$O$5991,7,FALSE())</f>
        <v>Dry Grocery</v>
      </c>
      <c r="D1188" s="4" t="str">
        <f aca="false">VLOOKUP($B1188,'Product Master'!$A$2:$O$5991,8,FALSE())</f>
        <v>Baking Mixes</v>
      </c>
      <c r="E1188" s="4" t="str">
        <f aca="false">VLOOKUP($B1188,'Product Master'!$A$2:$O$5991,5,FALSE())</f>
        <v>Roastport</v>
      </c>
      <c r="F1188" s="4" t="str">
        <f aca="false">VLOOKUP($B1188,'Product Master'!$A$2:$O$5991,4,FALSE())</f>
        <v>Roastport Biscuit Mix, 18.4 oz</v>
      </c>
      <c r="G1188" s="4" t="str">
        <f aca="false">VLOOKUP($B1188,'Product Master'!$A$2:$O$5991,9,FALSE())</f>
        <v>18.4 oz</v>
      </c>
      <c r="H1188" s="5" t="s">
        <v>16</v>
      </c>
      <c r="I1188" s="6" t="n">
        <f aca="false">VLOOKUP($B1188,'Product Master'!$A$2:$O$5991,14,FALSE())</f>
        <v>4.49</v>
      </c>
      <c r="J1188" s="7" t="n">
        <f aca="false">VLOOKUP($B1188,'Product Master'!$A$2:$O$5991,13,FALSE())</f>
        <v>1</v>
      </c>
      <c r="K1188" s="7" t="str">
        <f aca="false">VLOOKUP($B1188,'Product Master'!$A$2:$O$5991,11,FALSE())</f>
        <v>N</v>
      </c>
      <c r="L1188" s="7" t="str">
        <f aca="false">VLOOKUP($B1188,'Product Master'!$A$2:$O$5991,12,FALSE())</f>
        <v>N</v>
      </c>
      <c r="M1188" s="3" t="n">
        <v>45</v>
      </c>
      <c r="N1188" s="3" t="n">
        <v>31</v>
      </c>
    </row>
    <row r="1189" customFormat="false" ht="15" hidden="false" customHeight="true" outlineLevel="0" collapsed="false">
      <c r="A1189" s="3" t="s">
        <v>2389</v>
      </c>
      <c r="B1189" s="3" t="s">
        <v>2390</v>
      </c>
      <c r="C1189" s="4" t="str">
        <f aca="false">VLOOKUP($B1189,'Product Master'!$A$2:$O$5991,7,FALSE())</f>
        <v>Dry Grocery</v>
      </c>
      <c r="D1189" s="4" t="str">
        <f aca="false">VLOOKUP($B1189,'Product Master'!$A$2:$O$5991,8,FALSE())</f>
        <v>Baking Mixes</v>
      </c>
      <c r="E1189" s="4" t="str">
        <f aca="false">VLOOKUP($B1189,'Product Master'!$A$2:$O$5991,5,FALSE())</f>
        <v>Thrift Row</v>
      </c>
      <c r="F1189" s="4" t="str">
        <f aca="false">VLOOKUP($B1189,'Product Master'!$A$2:$O$5991,4,FALSE())</f>
        <v>Thrift Row Cornbread Mix, 18.4 oz</v>
      </c>
      <c r="G1189" s="4" t="str">
        <f aca="false">VLOOKUP($B1189,'Product Master'!$A$2:$O$5991,9,FALSE())</f>
        <v>18.4 oz</v>
      </c>
      <c r="H1189" s="5" t="s">
        <v>16</v>
      </c>
      <c r="I1189" s="6" t="n">
        <f aca="false">VLOOKUP($B1189,'Product Master'!$A$2:$O$5991,14,FALSE())</f>
        <v>3.79</v>
      </c>
      <c r="J1189" s="7" t="n">
        <f aca="false">VLOOKUP($B1189,'Product Master'!$A$2:$O$5991,13,FALSE())</f>
        <v>4</v>
      </c>
      <c r="K1189" s="7" t="str">
        <f aca="false">VLOOKUP($B1189,'Product Master'!$A$2:$O$5991,11,FALSE())</f>
        <v>Y</v>
      </c>
      <c r="L1189" s="7" t="str">
        <f aca="false">VLOOKUP($B1189,'Product Master'!$A$2:$O$5991,12,FALSE())</f>
        <v>N</v>
      </c>
      <c r="M1189" s="3" t="n">
        <v>42</v>
      </c>
      <c r="N1189" s="3" t="n">
        <v>32</v>
      </c>
    </row>
    <row r="1190" customFormat="false" ht="15" hidden="false" customHeight="true" outlineLevel="0" collapsed="false">
      <c r="A1190" s="3" t="s">
        <v>2391</v>
      </c>
      <c r="B1190" s="3" t="s">
        <v>2392</v>
      </c>
      <c r="C1190" s="4" t="str">
        <f aca="false">VLOOKUP($B1190,'Product Master'!$A$2:$O$5991,7,FALSE())</f>
        <v>Dry Grocery</v>
      </c>
      <c r="D1190" s="4" t="str">
        <f aca="false">VLOOKUP($B1190,'Product Master'!$A$2:$O$5991,8,FALSE())</f>
        <v>Baking Mixes</v>
      </c>
      <c r="E1190" s="4" t="str">
        <f aca="false">VLOOKUP($B1190,'Product Master'!$A$2:$O$5991,5,FALSE())</f>
        <v>Roastport</v>
      </c>
      <c r="F1190" s="4" t="str">
        <f aca="false">VLOOKUP($B1190,'Product Master'!$A$2:$O$5991,4,FALSE())</f>
        <v>Roastport Family Size Biscuit Mix, 15.25 oz</v>
      </c>
      <c r="G1190" s="4" t="str">
        <f aca="false">VLOOKUP($B1190,'Product Master'!$A$2:$O$5991,9,FALSE())</f>
        <v>15.25 oz</v>
      </c>
      <c r="H1190" s="5" t="s">
        <v>16</v>
      </c>
      <c r="I1190" s="6" t="n">
        <f aca="false">VLOOKUP($B1190,'Product Master'!$A$2:$O$5991,14,FALSE())</f>
        <v>3.89</v>
      </c>
      <c r="J1190" s="7" t="n">
        <f aca="false">VLOOKUP($B1190,'Product Master'!$A$2:$O$5991,13,FALSE())</f>
        <v>6</v>
      </c>
      <c r="K1190" s="7" t="str">
        <f aca="false">VLOOKUP($B1190,'Product Master'!$A$2:$O$5991,11,FALSE())</f>
        <v>N</v>
      </c>
      <c r="L1190" s="7" t="str">
        <f aca="false">VLOOKUP($B1190,'Product Master'!$A$2:$O$5991,12,FALSE())</f>
        <v>N</v>
      </c>
      <c r="M1190" s="3" t="n">
        <v>106</v>
      </c>
      <c r="N1190" s="3" t="n">
        <v>4</v>
      </c>
    </row>
    <row r="1191" customFormat="false" ht="15" hidden="false" customHeight="true" outlineLevel="0" collapsed="false">
      <c r="A1191" s="3" t="s">
        <v>2393</v>
      </c>
      <c r="B1191" s="3" t="s">
        <v>2394</v>
      </c>
      <c r="C1191" s="4" t="str">
        <f aca="false">VLOOKUP($B1191,'Product Master'!$A$2:$O$5991,7,FALSE())</f>
        <v>Dry Grocery</v>
      </c>
      <c r="D1191" s="4" t="str">
        <f aca="false">VLOOKUP($B1191,'Product Master'!$A$2:$O$5991,8,FALSE())</f>
        <v>Baking Mixes</v>
      </c>
      <c r="E1191" s="4" t="str">
        <f aca="false">VLOOKUP($B1191,'Product Master'!$A$2:$O$5991,5,FALSE())</f>
        <v>Wheatstone</v>
      </c>
      <c r="F1191" s="4" t="str">
        <f aca="false">VLOOKUP($B1191,'Product Master'!$A$2:$O$5991,4,FALSE())</f>
        <v>Wheatstone Family Size Vanilla Cake Mix, 15.25 oz</v>
      </c>
      <c r="G1191" s="4" t="str">
        <f aca="false">VLOOKUP($B1191,'Product Master'!$A$2:$O$5991,9,FALSE())</f>
        <v>15.25 oz</v>
      </c>
      <c r="H1191" s="5" t="s">
        <v>16</v>
      </c>
      <c r="I1191" s="6" t="n">
        <f aca="false">VLOOKUP($B1191,'Product Master'!$A$2:$O$5991,14,FALSE())</f>
        <v>3.79</v>
      </c>
      <c r="J1191" s="7" t="n">
        <f aca="false">VLOOKUP($B1191,'Product Master'!$A$2:$O$5991,13,FALSE())</f>
        <v>8</v>
      </c>
      <c r="K1191" s="7" t="str">
        <f aca="false">VLOOKUP($B1191,'Product Master'!$A$2:$O$5991,11,FALSE())</f>
        <v>N</v>
      </c>
      <c r="L1191" s="7" t="str">
        <f aca="false">VLOOKUP($B1191,'Product Master'!$A$2:$O$5991,12,FALSE())</f>
        <v>N</v>
      </c>
      <c r="M1191" s="3" t="n">
        <v>124</v>
      </c>
      <c r="N1191" s="3" t="n">
        <v>35</v>
      </c>
    </row>
    <row r="1192" customFormat="false" ht="15" hidden="false" customHeight="true" outlineLevel="0" collapsed="false">
      <c r="A1192" s="3" t="s">
        <v>2395</v>
      </c>
      <c r="B1192" s="3" t="s">
        <v>2396</v>
      </c>
      <c r="C1192" s="4" t="str">
        <f aca="false">VLOOKUP($B1192,'Product Master'!$A$2:$O$5991,7,FALSE())</f>
        <v>Dry Grocery</v>
      </c>
      <c r="D1192" s="4" t="str">
        <f aca="false">VLOOKUP($B1192,'Product Master'!$A$2:$O$5991,8,FALSE())</f>
        <v>Baking Mixes</v>
      </c>
      <c r="E1192" s="4" t="str">
        <f aca="false">VLOOKUP($B1192,'Product Master'!$A$2:$O$5991,5,FALSE())</f>
        <v>Thrift Row</v>
      </c>
      <c r="F1192" s="4" t="str">
        <f aca="false">VLOOKUP($B1192,'Product Master'!$A$2:$O$5991,4,FALSE())</f>
        <v>Thrift Row Family Size Chocolate Cake Mix, 15.25 oz</v>
      </c>
      <c r="G1192" s="4" t="str">
        <f aca="false">VLOOKUP($B1192,'Product Master'!$A$2:$O$5991,9,FALSE())</f>
        <v>15.25 oz</v>
      </c>
      <c r="H1192" s="5" t="s">
        <v>16</v>
      </c>
      <c r="I1192" s="6" t="n">
        <f aca="false">VLOOKUP($B1192,'Product Master'!$A$2:$O$5991,14,FALSE())</f>
        <v>3.89</v>
      </c>
      <c r="J1192" s="7" t="n">
        <f aca="false">VLOOKUP($B1192,'Product Master'!$A$2:$O$5991,13,FALSE())</f>
        <v>6</v>
      </c>
      <c r="K1192" s="7" t="str">
        <f aca="false">VLOOKUP($B1192,'Product Master'!$A$2:$O$5991,11,FALSE())</f>
        <v>Y</v>
      </c>
      <c r="L1192" s="7" t="str">
        <f aca="false">VLOOKUP($B1192,'Product Master'!$A$2:$O$5991,12,FALSE())</f>
        <v>N</v>
      </c>
      <c r="M1192" s="3" t="n">
        <v>90</v>
      </c>
      <c r="N1192" s="3" t="n">
        <v>14</v>
      </c>
    </row>
    <row r="1193" customFormat="false" ht="15" hidden="false" customHeight="true" outlineLevel="0" collapsed="false">
      <c r="A1193" s="3" t="s">
        <v>2397</v>
      </c>
      <c r="B1193" s="3" t="s">
        <v>2398</v>
      </c>
      <c r="C1193" s="4" t="str">
        <f aca="false">VLOOKUP($B1193,'Product Master'!$A$2:$O$5991,7,FALSE())</f>
        <v>Dry Grocery</v>
      </c>
      <c r="D1193" s="4" t="str">
        <f aca="false">VLOOKUP($B1193,'Product Master'!$A$2:$O$5991,8,FALSE())</f>
        <v>Baking Mixes</v>
      </c>
      <c r="E1193" s="4" t="str">
        <f aca="false">VLOOKUP($B1193,'Product Master'!$A$2:$O$5991,5,FALSE())</f>
        <v>Nutgrove</v>
      </c>
      <c r="F1193" s="4" t="str">
        <f aca="false">VLOOKUP($B1193,'Product Master'!$A$2:$O$5991,4,FALSE())</f>
        <v>Nutgrove Biscuit Mix, 15.25 oz</v>
      </c>
      <c r="G1193" s="4" t="str">
        <f aca="false">VLOOKUP($B1193,'Product Master'!$A$2:$O$5991,9,FALSE())</f>
        <v>15.25 oz</v>
      </c>
      <c r="H1193" s="5" t="s">
        <v>16</v>
      </c>
      <c r="I1193" s="6" t="n">
        <f aca="false">VLOOKUP($B1193,'Product Master'!$A$2:$O$5991,14,FALSE())</f>
        <v>3.89</v>
      </c>
      <c r="J1193" s="7" t="n">
        <f aca="false">VLOOKUP($B1193,'Product Master'!$A$2:$O$5991,13,FALSE())</f>
        <v>6</v>
      </c>
      <c r="K1193" s="7" t="str">
        <f aca="false">VLOOKUP($B1193,'Product Master'!$A$2:$O$5991,11,FALSE())</f>
        <v>N</v>
      </c>
      <c r="L1193" s="7" t="str">
        <f aca="false">VLOOKUP($B1193,'Product Master'!$A$2:$O$5991,12,FALSE())</f>
        <v>N</v>
      </c>
      <c r="M1193" s="3" t="n">
        <v>84</v>
      </c>
      <c r="N1193" s="3" t="n">
        <v>25</v>
      </c>
    </row>
    <row r="1194" customFormat="false" ht="15" hidden="false" customHeight="true" outlineLevel="0" collapsed="false">
      <c r="A1194" s="3" t="s">
        <v>2399</v>
      </c>
      <c r="B1194" s="3" t="s">
        <v>2400</v>
      </c>
      <c r="C1194" s="4" t="str">
        <f aca="false">VLOOKUP($B1194,'Product Master'!$A$2:$O$5991,7,FALSE())</f>
        <v>Dry Grocery</v>
      </c>
      <c r="D1194" s="4" t="str">
        <f aca="false">VLOOKUP($B1194,'Product Master'!$A$2:$O$5991,8,FALSE())</f>
        <v>Baking Mixes</v>
      </c>
      <c r="E1194" s="4" t="str">
        <f aca="false">VLOOKUP($B1194,'Product Master'!$A$2:$O$5991,5,FALSE())</f>
        <v>Kettle Row</v>
      </c>
      <c r="F1194" s="4" t="str">
        <f aca="false">VLOOKUP($B1194,'Product Master'!$A$2:$O$5991,4,FALSE())</f>
        <v>Kettle Row Brownie Mix, 15.25 oz</v>
      </c>
      <c r="G1194" s="4" t="str">
        <f aca="false">VLOOKUP($B1194,'Product Master'!$A$2:$O$5991,9,FALSE())</f>
        <v>15.25 oz</v>
      </c>
      <c r="H1194" s="5" t="s">
        <v>16</v>
      </c>
      <c r="I1194" s="6" t="n">
        <f aca="false">VLOOKUP($B1194,'Product Master'!$A$2:$O$5991,14,FALSE())</f>
        <v>2.89</v>
      </c>
      <c r="J1194" s="7" t="n">
        <f aca="false">VLOOKUP($B1194,'Product Master'!$A$2:$O$5991,13,FALSE())</f>
        <v>8</v>
      </c>
      <c r="K1194" s="7" t="str">
        <f aca="false">VLOOKUP($B1194,'Product Master'!$A$2:$O$5991,11,FALSE())</f>
        <v>N</v>
      </c>
      <c r="L1194" s="7" t="str">
        <f aca="false">VLOOKUP($B1194,'Product Master'!$A$2:$O$5991,12,FALSE())</f>
        <v>N</v>
      </c>
      <c r="M1194" s="3" t="n">
        <v>88</v>
      </c>
      <c r="N1194" s="3" t="n">
        <v>23</v>
      </c>
    </row>
    <row r="1195" customFormat="false" ht="15" hidden="false" customHeight="true" outlineLevel="0" collapsed="false">
      <c r="A1195" s="3" t="s">
        <v>2401</v>
      </c>
      <c r="B1195" s="3" t="s">
        <v>2402</v>
      </c>
      <c r="C1195" s="4" t="str">
        <f aca="false">VLOOKUP($B1195,'Product Master'!$A$2:$O$5991,7,FALSE())</f>
        <v>Dry Grocery</v>
      </c>
      <c r="D1195" s="4" t="str">
        <f aca="false">VLOOKUP($B1195,'Product Master'!$A$2:$O$5991,8,FALSE())</f>
        <v>Baking Mixes</v>
      </c>
      <c r="E1195" s="4" t="str">
        <f aca="false">VLOOKUP($B1195,'Product Master'!$A$2:$O$5991,5,FALSE())</f>
        <v>Pepperlane</v>
      </c>
      <c r="F1195" s="4" t="str">
        <f aca="false">VLOOKUP($B1195,'Product Master'!$A$2:$O$5991,4,FALSE())</f>
        <v>Pepperlane Family Size Vanilla Cake Mix, 15.25 oz</v>
      </c>
      <c r="G1195" s="4" t="str">
        <f aca="false">VLOOKUP($B1195,'Product Master'!$A$2:$O$5991,9,FALSE())</f>
        <v>15.25 oz</v>
      </c>
      <c r="H1195" s="5" t="s">
        <v>16</v>
      </c>
      <c r="I1195" s="6" t="n">
        <f aca="false">VLOOKUP($B1195,'Product Master'!$A$2:$O$5991,14,FALSE())</f>
        <v>4.39</v>
      </c>
      <c r="J1195" s="7" t="n">
        <f aca="false">VLOOKUP($B1195,'Product Master'!$A$2:$O$5991,13,FALSE())</f>
        <v>1</v>
      </c>
      <c r="K1195" s="7" t="str">
        <f aca="false">VLOOKUP($B1195,'Product Master'!$A$2:$O$5991,11,FALSE())</f>
        <v>N</v>
      </c>
      <c r="L1195" s="7" t="str">
        <f aca="false">VLOOKUP($B1195,'Product Master'!$A$2:$O$5991,12,FALSE())</f>
        <v>N</v>
      </c>
      <c r="M1195" s="3" t="n">
        <v>60</v>
      </c>
      <c r="N1195" s="3" t="n">
        <v>21</v>
      </c>
    </row>
    <row r="1196" customFormat="false" ht="15" hidden="false" customHeight="true" outlineLevel="0" collapsed="false">
      <c r="A1196" s="3" t="s">
        <v>2403</v>
      </c>
      <c r="B1196" s="3" t="s">
        <v>2404</v>
      </c>
      <c r="C1196" s="4" t="str">
        <f aca="false">VLOOKUP($B1196,'Product Master'!$A$2:$O$5991,7,FALSE())</f>
        <v>Dry Grocery</v>
      </c>
      <c r="D1196" s="4" t="str">
        <f aca="false">VLOOKUP($B1196,'Product Master'!$A$2:$O$5991,8,FALSE())</f>
        <v>Baking Mixes</v>
      </c>
      <c r="E1196" s="4" t="str">
        <f aca="false">VLOOKUP($B1196,'Product Master'!$A$2:$O$5991,5,FALSE())</f>
        <v>Nutgrove</v>
      </c>
      <c r="F1196" s="4" t="str">
        <f aca="false">VLOOKUP($B1196,'Product Master'!$A$2:$O$5991,4,FALSE())</f>
        <v>Nutgrove Family Size Chocolate Cake Mix, 15.25 oz</v>
      </c>
      <c r="G1196" s="4" t="str">
        <f aca="false">VLOOKUP($B1196,'Product Master'!$A$2:$O$5991,9,FALSE())</f>
        <v>15.25 oz</v>
      </c>
      <c r="H1196" s="5" t="s">
        <v>16</v>
      </c>
      <c r="I1196" s="6" t="n">
        <f aca="false">VLOOKUP($B1196,'Product Master'!$A$2:$O$5991,14,FALSE())</f>
        <v>3.39</v>
      </c>
      <c r="J1196" s="7" t="n">
        <f aca="false">VLOOKUP($B1196,'Product Master'!$A$2:$O$5991,13,FALSE())</f>
        <v>1</v>
      </c>
      <c r="K1196" s="7" t="str">
        <f aca="false">VLOOKUP($B1196,'Product Master'!$A$2:$O$5991,11,FALSE())</f>
        <v>N</v>
      </c>
      <c r="L1196" s="7" t="str">
        <f aca="false">VLOOKUP($B1196,'Product Master'!$A$2:$O$5991,12,FALSE())</f>
        <v>N</v>
      </c>
      <c r="M1196" s="3" t="n">
        <v>31</v>
      </c>
      <c r="N1196" s="3" t="n">
        <v>39</v>
      </c>
    </row>
    <row r="1197" customFormat="false" ht="15" hidden="false" customHeight="true" outlineLevel="0" collapsed="false">
      <c r="A1197" s="3" t="s">
        <v>2405</v>
      </c>
      <c r="B1197" s="3" t="s">
        <v>2406</v>
      </c>
      <c r="C1197" s="4" t="str">
        <f aca="false">VLOOKUP($B1197,'Product Master'!$A$2:$O$5991,7,FALSE())</f>
        <v>Dry Grocery</v>
      </c>
      <c r="D1197" s="4" t="str">
        <f aca="false">VLOOKUP($B1197,'Product Master'!$A$2:$O$5991,8,FALSE())</f>
        <v>Baking Mixes</v>
      </c>
      <c r="E1197" s="4" t="str">
        <f aca="false">VLOOKUP($B1197,'Product Master'!$A$2:$O$5991,5,FALSE())</f>
        <v>Thrift Row</v>
      </c>
      <c r="F1197" s="4" t="str">
        <f aca="false">VLOOKUP($B1197,'Product Master'!$A$2:$O$5991,4,FALSE())</f>
        <v>Thrift Row Muffin Mix, 18.4 oz</v>
      </c>
      <c r="G1197" s="4" t="str">
        <f aca="false">VLOOKUP($B1197,'Product Master'!$A$2:$O$5991,9,FALSE())</f>
        <v>18.4 oz</v>
      </c>
      <c r="H1197" s="5" t="s">
        <v>16</v>
      </c>
      <c r="I1197" s="6" t="n">
        <f aca="false">VLOOKUP($B1197,'Product Master'!$A$2:$O$5991,14,FALSE())</f>
        <v>2.99</v>
      </c>
      <c r="J1197" s="7" t="n">
        <f aca="false">VLOOKUP($B1197,'Product Master'!$A$2:$O$5991,13,FALSE())</f>
        <v>2</v>
      </c>
      <c r="K1197" s="7" t="str">
        <f aca="false">VLOOKUP($B1197,'Product Master'!$A$2:$O$5991,11,FALSE())</f>
        <v>Y</v>
      </c>
      <c r="L1197" s="7" t="str">
        <f aca="false">VLOOKUP($B1197,'Product Master'!$A$2:$O$5991,12,FALSE())</f>
        <v>N</v>
      </c>
      <c r="M1197" s="3" t="n">
        <v>104</v>
      </c>
      <c r="N1197" s="3" t="n">
        <v>32</v>
      </c>
    </row>
    <row r="1198" customFormat="false" ht="15" hidden="false" customHeight="true" outlineLevel="0" collapsed="false">
      <c r="A1198" s="3" t="s">
        <v>2407</v>
      </c>
      <c r="B1198" s="3" t="s">
        <v>2408</v>
      </c>
      <c r="C1198" s="4" t="str">
        <f aca="false">VLOOKUP($B1198,'Product Master'!$A$2:$O$5991,7,FALSE())</f>
        <v>Dry Grocery</v>
      </c>
      <c r="D1198" s="4" t="str">
        <f aca="false">VLOOKUP($B1198,'Product Master'!$A$2:$O$5991,8,FALSE())</f>
        <v>Baking Mixes</v>
      </c>
      <c r="E1198" s="4" t="str">
        <f aca="false">VLOOKUP($B1198,'Product Master'!$A$2:$O$5991,5,FALSE())</f>
        <v>Nutgrove</v>
      </c>
      <c r="F1198" s="4" t="str">
        <f aca="false">VLOOKUP($B1198,'Product Master'!$A$2:$O$5991,4,FALSE())</f>
        <v>Nutgrove Chocolate Cake Mix, 15.25 oz</v>
      </c>
      <c r="G1198" s="4" t="str">
        <f aca="false">VLOOKUP($B1198,'Product Master'!$A$2:$O$5991,9,FALSE())</f>
        <v>15.25 oz</v>
      </c>
      <c r="H1198" s="5" t="s">
        <v>16</v>
      </c>
      <c r="I1198" s="6" t="n">
        <f aca="false">VLOOKUP($B1198,'Product Master'!$A$2:$O$5991,14,FALSE())</f>
        <v>3.79</v>
      </c>
      <c r="J1198" s="7" t="n">
        <f aca="false">VLOOKUP($B1198,'Product Master'!$A$2:$O$5991,13,FALSE())</f>
        <v>1</v>
      </c>
      <c r="K1198" s="7" t="str">
        <f aca="false">VLOOKUP($B1198,'Product Master'!$A$2:$O$5991,11,FALSE())</f>
        <v>N</v>
      </c>
      <c r="L1198" s="7" t="str">
        <f aca="false">VLOOKUP($B1198,'Product Master'!$A$2:$O$5991,12,FALSE())</f>
        <v>N</v>
      </c>
      <c r="M1198" s="3" t="n">
        <v>51</v>
      </c>
      <c r="N1198" s="3" t="n">
        <v>28</v>
      </c>
    </row>
    <row r="1199" customFormat="false" ht="15" hidden="false" customHeight="true" outlineLevel="0" collapsed="false">
      <c r="A1199" s="3" t="s">
        <v>2409</v>
      </c>
      <c r="B1199" s="3" t="s">
        <v>2410</v>
      </c>
      <c r="C1199" s="4" t="str">
        <f aca="false">VLOOKUP($B1199,'Product Master'!$A$2:$O$5991,7,FALSE())</f>
        <v>Dry Grocery</v>
      </c>
      <c r="D1199" s="4" t="str">
        <f aca="false">VLOOKUP($B1199,'Product Master'!$A$2:$O$5991,8,FALSE())</f>
        <v>Baking Mixes</v>
      </c>
      <c r="E1199" s="4" t="str">
        <f aca="false">VLOOKUP($B1199,'Product Master'!$A$2:$O$5991,5,FALSE())</f>
        <v>Pepperlane</v>
      </c>
      <c r="F1199" s="4" t="str">
        <f aca="false">VLOOKUP($B1199,'Product Master'!$A$2:$O$5991,4,FALSE())</f>
        <v>Pepperlane Muffin Mix, 18.4 oz</v>
      </c>
      <c r="G1199" s="4" t="str">
        <f aca="false">VLOOKUP($B1199,'Product Master'!$A$2:$O$5991,9,FALSE())</f>
        <v>18.4 oz</v>
      </c>
      <c r="H1199" s="5" t="s">
        <v>16</v>
      </c>
      <c r="I1199" s="6" t="n">
        <f aca="false">VLOOKUP($B1199,'Product Master'!$A$2:$O$5991,14,FALSE())</f>
        <v>4.29</v>
      </c>
      <c r="J1199" s="7" t="n">
        <f aca="false">VLOOKUP($B1199,'Product Master'!$A$2:$O$5991,13,FALSE())</f>
        <v>24</v>
      </c>
      <c r="K1199" s="7" t="str">
        <f aca="false">VLOOKUP($B1199,'Product Master'!$A$2:$O$5991,11,FALSE())</f>
        <v>N</v>
      </c>
      <c r="L1199" s="7" t="str">
        <f aca="false">VLOOKUP($B1199,'Product Master'!$A$2:$O$5991,12,FALSE())</f>
        <v>N</v>
      </c>
      <c r="M1199" s="3" t="n">
        <v>26</v>
      </c>
      <c r="N1199" s="3" t="n">
        <v>5</v>
      </c>
    </row>
    <row r="1200" customFormat="false" ht="15" hidden="false" customHeight="true" outlineLevel="0" collapsed="false">
      <c r="A1200" s="3" t="s">
        <v>2411</v>
      </c>
      <c r="B1200" s="3" t="s">
        <v>2412</v>
      </c>
      <c r="C1200" s="4" t="str">
        <f aca="false">VLOOKUP($B1200,'Product Master'!$A$2:$O$5991,7,FALSE())</f>
        <v>Dry Grocery</v>
      </c>
      <c r="D1200" s="4" t="str">
        <f aca="false">VLOOKUP($B1200,'Product Master'!$A$2:$O$5991,8,FALSE())</f>
        <v>Baking Mixes</v>
      </c>
      <c r="E1200" s="4" t="str">
        <f aca="false">VLOOKUP($B1200,'Product Master'!$A$2:$O$5991,5,FALSE())</f>
        <v>Roastport</v>
      </c>
      <c r="F1200" s="4" t="str">
        <f aca="false">VLOOKUP($B1200,'Product Master'!$A$2:$O$5991,4,FALSE())</f>
        <v>Roastport Chocolate Cake Mix, 15.25 oz</v>
      </c>
      <c r="G1200" s="4" t="str">
        <f aca="false">VLOOKUP($B1200,'Product Master'!$A$2:$O$5991,9,FALSE())</f>
        <v>15.25 oz</v>
      </c>
      <c r="H1200" s="5" t="s">
        <v>16</v>
      </c>
      <c r="I1200" s="6" t="n">
        <f aca="false">VLOOKUP($B1200,'Product Master'!$A$2:$O$5991,14,FALSE())</f>
        <v>3.39</v>
      </c>
      <c r="J1200" s="7" t="n">
        <f aca="false">VLOOKUP($B1200,'Product Master'!$A$2:$O$5991,13,FALSE())</f>
        <v>12</v>
      </c>
      <c r="K1200" s="7" t="str">
        <f aca="false">VLOOKUP($B1200,'Product Master'!$A$2:$O$5991,11,FALSE())</f>
        <v>N</v>
      </c>
      <c r="L1200" s="7" t="str">
        <f aca="false">VLOOKUP($B1200,'Product Master'!$A$2:$O$5991,12,FALSE())</f>
        <v>N</v>
      </c>
      <c r="M1200" s="3" t="n">
        <v>32</v>
      </c>
      <c r="N1200" s="3" t="n">
        <v>24</v>
      </c>
    </row>
    <row r="1201" customFormat="false" ht="15" hidden="false" customHeight="true" outlineLevel="0" collapsed="false">
      <c r="A1201" s="3" t="s">
        <v>2413</v>
      </c>
      <c r="B1201" s="3" t="s">
        <v>2414</v>
      </c>
      <c r="C1201" s="4" t="str">
        <f aca="false">VLOOKUP($B1201,'Product Master'!$A$2:$O$5991,7,FALSE())</f>
        <v>Dry Grocery</v>
      </c>
      <c r="D1201" s="4" t="str">
        <f aca="false">VLOOKUP($B1201,'Product Master'!$A$2:$O$5991,8,FALSE())</f>
        <v>Baking Mixes</v>
      </c>
      <c r="E1201" s="4" t="str">
        <f aca="false">VLOOKUP($B1201,'Product Master'!$A$2:$O$5991,5,FALSE())</f>
        <v>Pepperlane</v>
      </c>
      <c r="F1201" s="4" t="str">
        <f aca="false">VLOOKUP($B1201,'Product Master'!$A$2:$O$5991,4,FALSE())</f>
        <v>Pepperlane Muffin Mix, 15.25 oz</v>
      </c>
      <c r="G1201" s="4" t="str">
        <f aca="false">VLOOKUP($B1201,'Product Master'!$A$2:$O$5991,9,FALSE())</f>
        <v>15.25 oz</v>
      </c>
      <c r="H1201" s="5" t="s">
        <v>16</v>
      </c>
      <c r="I1201" s="6" t="n">
        <f aca="false">VLOOKUP($B1201,'Product Master'!$A$2:$O$5991,14,FALSE())</f>
        <v>3.39</v>
      </c>
      <c r="J1201" s="7" t="n">
        <f aca="false">VLOOKUP($B1201,'Product Master'!$A$2:$O$5991,13,FALSE())</f>
        <v>2</v>
      </c>
      <c r="K1201" s="7" t="str">
        <f aca="false">VLOOKUP($B1201,'Product Master'!$A$2:$O$5991,11,FALSE())</f>
        <v>N</v>
      </c>
      <c r="L1201" s="7" t="str">
        <f aca="false">VLOOKUP($B1201,'Product Master'!$A$2:$O$5991,12,FALSE())</f>
        <v>N</v>
      </c>
      <c r="M1201" s="3" t="n">
        <v>95</v>
      </c>
      <c r="N1201" s="3" t="n">
        <v>10</v>
      </c>
    </row>
    <row r="1202" customFormat="false" ht="15" hidden="false" customHeight="true" outlineLevel="0" collapsed="false">
      <c r="A1202" s="3" t="s">
        <v>2415</v>
      </c>
      <c r="B1202" s="3" t="s">
        <v>2416</v>
      </c>
      <c r="C1202" s="4" t="str">
        <f aca="false">VLOOKUP($B1202,'Product Master'!$A$2:$O$5991,7,FALSE())</f>
        <v>Dry Grocery</v>
      </c>
      <c r="D1202" s="4" t="str">
        <f aca="false">VLOOKUP($B1202,'Product Master'!$A$2:$O$5991,8,FALSE())</f>
        <v>Baking Mixes</v>
      </c>
      <c r="E1202" s="4" t="str">
        <f aca="false">VLOOKUP($B1202,'Product Master'!$A$2:$O$5991,5,FALSE())</f>
        <v>Wheatstone</v>
      </c>
      <c r="F1202" s="4" t="str">
        <f aca="false">VLOOKUP($B1202,'Product Master'!$A$2:$O$5991,4,FALSE())</f>
        <v>Wheatstone Family Size Biscuit Mix, 15.25 oz</v>
      </c>
      <c r="G1202" s="4" t="str">
        <f aca="false">VLOOKUP($B1202,'Product Master'!$A$2:$O$5991,9,FALSE())</f>
        <v>15.25 oz</v>
      </c>
      <c r="H1202" s="5" t="s">
        <v>16</v>
      </c>
      <c r="I1202" s="6" t="n">
        <f aca="false">VLOOKUP($B1202,'Product Master'!$A$2:$O$5991,14,FALSE())</f>
        <v>2.39</v>
      </c>
      <c r="J1202" s="7" t="n">
        <f aca="false">VLOOKUP($B1202,'Product Master'!$A$2:$O$5991,13,FALSE())</f>
        <v>1</v>
      </c>
      <c r="K1202" s="7" t="str">
        <f aca="false">VLOOKUP($B1202,'Product Master'!$A$2:$O$5991,11,FALSE())</f>
        <v>N</v>
      </c>
      <c r="L1202" s="7" t="str">
        <f aca="false">VLOOKUP($B1202,'Product Master'!$A$2:$O$5991,12,FALSE())</f>
        <v>N</v>
      </c>
      <c r="M1202" s="3" t="n">
        <v>111</v>
      </c>
      <c r="N1202" s="3" t="n">
        <v>9</v>
      </c>
    </row>
    <row r="1203" customFormat="false" ht="15" hidden="false" customHeight="true" outlineLevel="0" collapsed="false">
      <c r="A1203" s="3" t="s">
        <v>2417</v>
      </c>
      <c r="B1203" s="3" t="s">
        <v>2418</v>
      </c>
      <c r="C1203" s="4" t="str">
        <f aca="false">VLOOKUP($B1203,'Product Master'!$A$2:$O$5991,7,FALSE())</f>
        <v>Dry Grocery</v>
      </c>
      <c r="D1203" s="4" t="str">
        <f aca="false">VLOOKUP($B1203,'Product Master'!$A$2:$O$5991,8,FALSE())</f>
        <v>Baking Mixes</v>
      </c>
      <c r="E1203" s="4" t="str">
        <f aca="false">VLOOKUP($B1203,'Product Master'!$A$2:$O$5991,5,FALSE())</f>
        <v>Kettle Row</v>
      </c>
      <c r="F1203" s="4" t="str">
        <f aca="false">VLOOKUP($B1203,'Product Master'!$A$2:$O$5991,4,FALSE())</f>
        <v>Kettle Row Chocolate Cake Mix, 18.4 oz</v>
      </c>
      <c r="G1203" s="4" t="str">
        <f aca="false">VLOOKUP($B1203,'Product Master'!$A$2:$O$5991,9,FALSE())</f>
        <v>18.4 oz</v>
      </c>
      <c r="H1203" s="5" t="s">
        <v>16</v>
      </c>
      <c r="I1203" s="6" t="n">
        <f aca="false">VLOOKUP($B1203,'Product Master'!$A$2:$O$5991,14,FALSE())</f>
        <v>2.89</v>
      </c>
      <c r="J1203" s="7" t="n">
        <f aca="false">VLOOKUP($B1203,'Product Master'!$A$2:$O$5991,13,FALSE())</f>
        <v>4</v>
      </c>
      <c r="K1203" s="7" t="str">
        <f aca="false">VLOOKUP($B1203,'Product Master'!$A$2:$O$5991,11,FALSE())</f>
        <v>N</v>
      </c>
      <c r="L1203" s="7" t="str">
        <f aca="false">VLOOKUP($B1203,'Product Master'!$A$2:$O$5991,12,FALSE())</f>
        <v>N</v>
      </c>
      <c r="M1203" s="3" t="n">
        <v>28</v>
      </c>
      <c r="N1203" s="3" t="n">
        <v>10</v>
      </c>
    </row>
    <row r="1204" customFormat="false" ht="15" hidden="false" customHeight="true" outlineLevel="0" collapsed="false">
      <c r="A1204" s="3" t="s">
        <v>2419</v>
      </c>
      <c r="B1204" s="3" t="s">
        <v>2420</v>
      </c>
      <c r="C1204" s="4" t="str">
        <f aca="false">VLOOKUP($B1204,'Product Master'!$A$2:$O$5991,7,FALSE())</f>
        <v>Dry Grocery</v>
      </c>
      <c r="D1204" s="4" t="str">
        <f aca="false">VLOOKUP($B1204,'Product Master'!$A$2:$O$5991,8,FALSE())</f>
        <v>Baking Mixes</v>
      </c>
      <c r="E1204" s="4" t="str">
        <f aca="false">VLOOKUP($B1204,'Product Master'!$A$2:$O$5991,5,FALSE())</f>
        <v>Kettle Row</v>
      </c>
      <c r="F1204" s="4" t="str">
        <f aca="false">VLOOKUP($B1204,'Product Master'!$A$2:$O$5991,4,FALSE())</f>
        <v>Kettle Row Family Size Brownie Mix, 18.4 oz</v>
      </c>
      <c r="G1204" s="4" t="str">
        <f aca="false">VLOOKUP($B1204,'Product Master'!$A$2:$O$5991,9,FALSE())</f>
        <v>18.4 oz</v>
      </c>
      <c r="H1204" s="5" t="s">
        <v>16</v>
      </c>
      <c r="I1204" s="6" t="n">
        <f aca="false">VLOOKUP($B1204,'Product Master'!$A$2:$O$5991,14,FALSE())</f>
        <v>2.89</v>
      </c>
      <c r="J1204" s="7" t="n">
        <f aca="false">VLOOKUP($B1204,'Product Master'!$A$2:$O$5991,13,FALSE())</f>
        <v>6</v>
      </c>
      <c r="K1204" s="7" t="str">
        <f aca="false">VLOOKUP($B1204,'Product Master'!$A$2:$O$5991,11,FALSE())</f>
        <v>N</v>
      </c>
      <c r="L1204" s="7" t="str">
        <f aca="false">VLOOKUP($B1204,'Product Master'!$A$2:$O$5991,12,FALSE())</f>
        <v>N</v>
      </c>
      <c r="M1204" s="3" t="n">
        <v>90</v>
      </c>
      <c r="N1204" s="3" t="n">
        <v>15</v>
      </c>
    </row>
    <row r="1205" customFormat="false" ht="15" hidden="false" customHeight="true" outlineLevel="0" collapsed="false">
      <c r="A1205" s="3" t="s">
        <v>2421</v>
      </c>
      <c r="B1205" s="3" t="s">
        <v>2422</v>
      </c>
      <c r="C1205" s="4" t="str">
        <f aca="false">VLOOKUP($B1205,'Product Master'!$A$2:$O$5991,7,FALSE())</f>
        <v>Dry Grocery</v>
      </c>
      <c r="D1205" s="4" t="str">
        <f aca="false">VLOOKUP($B1205,'Product Master'!$A$2:$O$5991,8,FALSE())</f>
        <v>Baking Mixes</v>
      </c>
      <c r="E1205" s="4" t="str">
        <f aca="false">VLOOKUP($B1205,'Product Master'!$A$2:$O$5991,5,FALSE())</f>
        <v>Harborline</v>
      </c>
      <c r="F1205" s="4" t="str">
        <f aca="false">VLOOKUP($B1205,'Product Master'!$A$2:$O$5991,4,FALSE())</f>
        <v>Harborline Family Size Brownie Mix, 15.25 oz</v>
      </c>
      <c r="G1205" s="4" t="str">
        <f aca="false">VLOOKUP($B1205,'Product Master'!$A$2:$O$5991,9,FALSE())</f>
        <v>15.25 oz</v>
      </c>
      <c r="H1205" s="5" t="s">
        <v>16</v>
      </c>
      <c r="I1205" s="6" t="n">
        <f aca="false">VLOOKUP($B1205,'Product Master'!$A$2:$O$5991,14,FALSE())</f>
        <v>4.49</v>
      </c>
      <c r="J1205" s="7" t="n">
        <f aca="false">VLOOKUP($B1205,'Product Master'!$A$2:$O$5991,13,FALSE())</f>
        <v>6</v>
      </c>
      <c r="K1205" s="7" t="str">
        <f aca="false">VLOOKUP($B1205,'Product Master'!$A$2:$O$5991,11,FALSE())</f>
        <v>Y</v>
      </c>
      <c r="L1205" s="7" t="str">
        <f aca="false">VLOOKUP($B1205,'Product Master'!$A$2:$O$5991,12,FALSE())</f>
        <v>N</v>
      </c>
      <c r="M1205" s="3" t="n">
        <v>95</v>
      </c>
      <c r="N1205" s="3" t="n">
        <v>15</v>
      </c>
    </row>
    <row r="1206" customFormat="false" ht="15" hidden="false" customHeight="true" outlineLevel="0" collapsed="false">
      <c r="A1206" s="3" t="s">
        <v>2423</v>
      </c>
      <c r="B1206" s="3" t="s">
        <v>2424</v>
      </c>
      <c r="C1206" s="4" t="str">
        <f aca="false">VLOOKUP($B1206,'Product Master'!$A$2:$O$5991,7,FALSE())</f>
        <v>Dry Grocery</v>
      </c>
      <c r="D1206" s="4" t="str">
        <f aca="false">VLOOKUP($B1206,'Product Master'!$A$2:$O$5991,8,FALSE())</f>
        <v>Baking Mixes</v>
      </c>
      <c r="E1206" s="4" t="str">
        <f aca="false">VLOOKUP($B1206,'Product Master'!$A$2:$O$5991,5,FALSE())</f>
        <v>Thrift Row</v>
      </c>
      <c r="F1206" s="4" t="str">
        <f aca="false">VLOOKUP($B1206,'Product Master'!$A$2:$O$5991,4,FALSE())</f>
        <v>Thrift Row Family Size Vanilla Cake Mix, 18.4 oz</v>
      </c>
      <c r="G1206" s="4" t="str">
        <f aca="false">VLOOKUP($B1206,'Product Master'!$A$2:$O$5991,9,FALSE())</f>
        <v>18.4 oz</v>
      </c>
      <c r="H1206" s="5" t="s">
        <v>16</v>
      </c>
      <c r="I1206" s="6" t="n">
        <f aca="false">VLOOKUP($B1206,'Product Master'!$A$2:$O$5991,14,FALSE())</f>
        <v>3.49</v>
      </c>
      <c r="J1206" s="7" t="n">
        <f aca="false">VLOOKUP($B1206,'Product Master'!$A$2:$O$5991,13,FALSE())</f>
        <v>4</v>
      </c>
      <c r="K1206" s="7" t="str">
        <f aca="false">VLOOKUP($B1206,'Product Master'!$A$2:$O$5991,11,FALSE())</f>
        <v>Y</v>
      </c>
      <c r="L1206" s="7" t="str">
        <f aca="false">VLOOKUP($B1206,'Product Master'!$A$2:$O$5991,12,FALSE())</f>
        <v>N</v>
      </c>
      <c r="M1206" s="3" t="n">
        <v>86</v>
      </c>
      <c r="N1206" s="3" t="n">
        <v>17</v>
      </c>
    </row>
    <row r="1207" customFormat="false" ht="15" hidden="false" customHeight="true" outlineLevel="0" collapsed="false">
      <c r="A1207" s="3" t="s">
        <v>2425</v>
      </c>
      <c r="B1207" s="3" t="s">
        <v>2426</v>
      </c>
      <c r="C1207" s="4" t="str">
        <f aca="false">VLOOKUP($B1207,'Product Master'!$A$2:$O$5991,7,FALSE())</f>
        <v>Dry Grocery</v>
      </c>
      <c r="D1207" s="4" t="str">
        <f aca="false">VLOOKUP($B1207,'Product Master'!$A$2:$O$5991,8,FALSE())</f>
        <v>Baking Mixes</v>
      </c>
      <c r="E1207" s="4" t="str">
        <f aca="false">VLOOKUP($B1207,'Product Master'!$A$2:$O$5991,5,FALSE())</f>
        <v>Nutgrove</v>
      </c>
      <c r="F1207" s="4" t="str">
        <f aca="false">VLOOKUP($B1207,'Product Master'!$A$2:$O$5991,4,FALSE())</f>
        <v>Nutgrove Family Size Brownie Mix, 18.4 oz</v>
      </c>
      <c r="G1207" s="4" t="str">
        <f aca="false">VLOOKUP($B1207,'Product Master'!$A$2:$O$5991,9,FALSE())</f>
        <v>18.4 oz</v>
      </c>
      <c r="H1207" s="5" t="s">
        <v>16</v>
      </c>
      <c r="I1207" s="6" t="n">
        <f aca="false">VLOOKUP($B1207,'Product Master'!$A$2:$O$5991,14,FALSE())</f>
        <v>2.89</v>
      </c>
      <c r="J1207" s="7" t="n">
        <f aca="false">VLOOKUP($B1207,'Product Master'!$A$2:$O$5991,13,FALSE())</f>
        <v>8</v>
      </c>
      <c r="K1207" s="7" t="str">
        <f aca="false">VLOOKUP($B1207,'Product Master'!$A$2:$O$5991,11,FALSE())</f>
        <v>N</v>
      </c>
      <c r="L1207" s="7" t="str">
        <f aca="false">VLOOKUP($B1207,'Product Master'!$A$2:$O$5991,12,FALSE())</f>
        <v>N</v>
      </c>
      <c r="M1207" s="3" t="n">
        <v>136</v>
      </c>
      <c r="N1207" s="3" t="n">
        <v>17</v>
      </c>
    </row>
    <row r="1208" customFormat="false" ht="15" hidden="false" customHeight="true" outlineLevel="0" collapsed="false">
      <c r="A1208" s="3" t="s">
        <v>2427</v>
      </c>
      <c r="B1208" s="3" t="s">
        <v>2428</v>
      </c>
      <c r="C1208" s="4" t="str">
        <f aca="false">VLOOKUP($B1208,'Product Master'!$A$2:$O$5991,7,FALSE())</f>
        <v>Dry Grocery</v>
      </c>
      <c r="D1208" s="4" t="str">
        <f aca="false">VLOOKUP($B1208,'Product Master'!$A$2:$O$5991,8,FALSE())</f>
        <v>Baking Mixes</v>
      </c>
      <c r="E1208" s="4" t="str">
        <f aca="false">VLOOKUP($B1208,'Product Master'!$A$2:$O$5991,5,FALSE())</f>
        <v>Pepperlane</v>
      </c>
      <c r="F1208" s="4" t="str">
        <f aca="false">VLOOKUP($B1208,'Product Master'!$A$2:$O$5991,4,FALSE())</f>
        <v>Pepperlane Biscuit Mix, 15.25 oz</v>
      </c>
      <c r="G1208" s="4" t="str">
        <f aca="false">VLOOKUP($B1208,'Product Master'!$A$2:$O$5991,9,FALSE())</f>
        <v>15.25 oz</v>
      </c>
      <c r="H1208" s="5" t="s">
        <v>16</v>
      </c>
      <c r="I1208" s="6" t="n">
        <f aca="false">VLOOKUP($B1208,'Product Master'!$A$2:$O$5991,14,FALSE())</f>
        <v>4.89</v>
      </c>
      <c r="J1208" s="7" t="n">
        <f aca="false">VLOOKUP($B1208,'Product Master'!$A$2:$O$5991,13,FALSE())</f>
        <v>4</v>
      </c>
      <c r="K1208" s="7" t="str">
        <f aca="false">VLOOKUP($B1208,'Product Master'!$A$2:$O$5991,11,FALSE())</f>
        <v>N</v>
      </c>
      <c r="L1208" s="7" t="str">
        <f aca="false">VLOOKUP($B1208,'Product Master'!$A$2:$O$5991,12,FALSE())</f>
        <v>N</v>
      </c>
      <c r="M1208" s="3" t="n">
        <v>45</v>
      </c>
      <c r="N1208" s="3" t="n">
        <v>3</v>
      </c>
    </row>
    <row r="1209" customFormat="false" ht="15" hidden="false" customHeight="true" outlineLevel="0" collapsed="false">
      <c r="A1209" s="3" t="s">
        <v>2429</v>
      </c>
      <c r="B1209" s="3" t="s">
        <v>2430</v>
      </c>
      <c r="C1209" s="4" t="str">
        <f aca="false">VLOOKUP($B1209,'Product Master'!$A$2:$O$5991,7,FALSE())</f>
        <v>Dry Grocery</v>
      </c>
      <c r="D1209" s="4" t="str">
        <f aca="false">VLOOKUP($B1209,'Product Master'!$A$2:$O$5991,8,FALSE())</f>
        <v>Baking Mixes</v>
      </c>
      <c r="E1209" s="4" t="str">
        <f aca="false">VLOOKUP($B1209,'Product Master'!$A$2:$O$5991,5,FALSE())</f>
        <v>Wheatstone</v>
      </c>
      <c r="F1209" s="4" t="str">
        <f aca="false">VLOOKUP($B1209,'Product Master'!$A$2:$O$5991,4,FALSE())</f>
        <v>Wheatstone Family Size Muffin Mix, 18.4 oz</v>
      </c>
      <c r="G1209" s="4" t="str">
        <f aca="false">VLOOKUP($B1209,'Product Master'!$A$2:$O$5991,9,FALSE())</f>
        <v>18.4 oz</v>
      </c>
      <c r="H1209" s="5" t="s">
        <v>16</v>
      </c>
      <c r="I1209" s="6" t="n">
        <f aca="false">VLOOKUP($B1209,'Product Master'!$A$2:$O$5991,14,FALSE())</f>
        <v>3.99</v>
      </c>
      <c r="J1209" s="7" t="n">
        <f aca="false">VLOOKUP($B1209,'Product Master'!$A$2:$O$5991,13,FALSE())</f>
        <v>24</v>
      </c>
      <c r="K1209" s="7" t="str">
        <f aca="false">VLOOKUP($B1209,'Product Master'!$A$2:$O$5991,11,FALSE())</f>
        <v>N</v>
      </c>
      <c r="L1209" s="7" t="str">
        <f aca="false">VLOOKUP($B1209,'Product Master'!$A$2:$O$5991,12,FALSE())</f>
        <v>N</v>
      </c>
      <c r="M1209" s="3" t="n">
        <v>29</v>
      </c>
      <c r="N1209" s="3" t="n">
        <v>35</v>
      </c>
    </row>
    <row r="1210" customFormat="false" ht="15" hidden="false" customHeight="true" outlineLevel="0" collapsed="false">
      <c r="A1210" s="3" t="s">
        <v>2431</v>
      </c>
      <c r="B1210" s="3" t="s">
        <v>2432</v>
      </c>
      <c r="C1210" s="4" t="str">
        <f aca="false">VLOOKUP($B1210,'Product Master'!$A$2:$O$5991,7,FALSE())</f>
        <v>Dry Grocery</v>
      </c>
      <c r="D1210" s="4" t="str">
        <f aca="false">VLOOKUP($B1210,'Product Master'!$A$2:$O$5991,8,FALSE())</f>
        <v>Baking Mixes</v>
      </c>
      <c r="E1210" s="4" t="str">
        <f aca="false">VLOOKUP($B1210,'Product Master'!$A$2:$O$5991,5,FALSE())</f>
        <v>Harborline</v>
      </c>
      <c r="F1210" s="4" t="str">
        <f aca="false">VLOOKUP($B1210,'Product Master'!$A$2:$O$5991,4,FALSE())</f>
        <v>Harborline Family Size Vanilla Cake Mix, 15.25 oz</v>
      </c>
      <c r="G1210" s="4" t="str">
        <f aca="false">VLOOKUP($B1210,'Product Master'!$A$2:$O$5991,9,FALSE())</f>
        <v>15.25 oz</v>
      </c>
      <c r="H1210" s="5" t="s">
        <v>16</v>
      </c>
      <c r="I1210" s="6" t="n">
        <f aca="false">VLOOKUP($B1210,'Product Master'!$A$2:$O$5991,14,FALSE())</f>
        <v>3.39</v>
      </c>
      <c r="J1210" s="7" t="n">
        <f aca="false">VLOOKUP($B1210,'Product Master'!$A$2:$O$5991,13,FALSE())</f>
        <v>12</v>
      </c>
      <c r="K1210" s="7" t="str">
        <f aca="false">VLOOKUP($B1210,'Product Master'!$A$2:$O$5991,11,FALSE())</f>
        <v>Y</v>
      </c>
      <c r="L1210" s="7" t="str">
        <f aca="false">VLOOKUP($B1210,'Product Master'!$A$2:$O$5991,12,FALSE())</f>
        <v>N</v>
      </c>
      <c r="M1210" s="3" t="n">
        <v>108</v>
      </c>
      <c r="N1210" s="3" t="n">
        <v>36</v>
      </c>
    </row>
    <row r="1211" customFormat="false" ht="15" hidden="false" customHeight="true" outlineLevel="0" collapsed="false">
      <c r="A1211" s="3" t="s">
        <v>2433</v>
      </c>
      <c r="B1211" s="3" t="s">
        <v>2434</v>
      </c>
      <c r="C1211" s="4" t="str">
        <f aca="false">VLOOKUP($B1211,'Product Master'!$A$2:$O$5991,7,FALSE())</f>
        <v>Dry Grocery</v>
      </c>
      <c r="D1211" s="4" t="str">
        <f aca="false">VLOOKUP($B1211,'Product Master'!$A$2:$O$5991,8,FALSE())</f>
        <v>Baking Mixes</v>
      </c>
      <c r="E1211" s="4" t="str">
        <f aca="false">VLOOKUP($B1211,'Product Master'!$A$2:$O$5991,5,FALSE())</f>
        <v>Harborline</v>
      </c>
      <c r="F1211" s="4" t="str">
        <f aca="false">VLOOKUP($B1211,'Product Master'!$A$2:$O$5991,4,FALSE())</f>
        <v>Harborline Family Size Muffin Mix, 18.4 oz</v>
      </c>
      <c r="G1211" s="4" t="str">
        <f aca="false">VLOOKUP($B1211,'Product Master'!$A$2:$O$5991,9,FALSE())</f>
        <v>18.4 oz</v>
      </c>
      <c r="H1211" s="5" t="s">
        <v>16</v>
      </c>
      <c r="I1211" s="6" t="n">
        <f aca="false">VLOOKUP($B1211,'Product Master'!$A$2:$O$5991,14,FALSE())</f>
        <v>2.99</v>
      </c>
      <c r="J1211" s="7" t="n">
        <f aca="false">VLOOKUP($B1211,'Product Master'!$A$2:$O$5991,13,FALSE())</f>
        <v>1</v>
      </c>
      <c r="K1211" s="7" t="str">
        <f aca="false">VLOOKUP($B1211,'Product Master'!$A$2:$O$5991,11,FALSE())</f>
        <v>Y</v>
      </c>
      <c r="L1211" s="7" t="str">
        <f aca="false">VLOOKUP($B1211,'Product Master'!$A$2:$O$5991,12,FALSE())</f>
        <v>N</v>
      </c>
      <c r="M1211" s="3" t="n">
        <v>11</v>
      </c>
      <c r="N1211" s="3" t="n">
        <v>25</v>
      </c>
    </row>
    <row r="1212" customFormat="false" ht="15" hidden="false" customHeight="true" outlineLevel="0" collapsed="false">
      <c r="A1212" s="3" t="s">
        <v>2435</v>
      </c>
      <c r="B1212" s="3" t="s">
        <v>2436</v>
      </c>
      <c r="C1212" s="4" t="str">
        <f aca="false">VLOOKUP($B1212,'Product Master'!$A$2:$O$5991,7,FALSE())</f>
        <v>Dry Grocery</v>
      </c>
      <c r="D1212" s="4" t="str">
        <f aca="false">VLOOKUP($B1212,'Product Master'!$A$2:$O$5991,8,FALSE())</f>
        <v>Baking Mixes</v>
      </c>
      <c r="E1212" s="4" t="str">
        <f aca="false">VLOOKUP($B1212,'Product Master'!$A$2:$O$5991,5,FALSE())</f>
        <v>Thrift Row</v>
      </c>
      <c r="F1212" s="4" t="str">
        <f aca="false">VLOOKUP($B1212,'Product Master'!$A$2:$O$5991,4,FALSE())</f>
        <v>Thrift Row Family Size Brownie Mix, 18.4 oz</v>
      </c>
      <c r="G1212" s="4" t="str">
        <f aca="false">VLOOKUP($B1212,'Product Master'!$A$2:$O$5991,9,FALSE())</f>
        <v>18.4 oz</v>
      </c>
      <c r="H1212" s="5" t="s">
        <v>16</v>
      </c>
      <c r="I1212" s="6" t="n">
        <f aca="false">VLOOKUP($B1212,'Product Master'!$A$2:$O$5991,14,FALSE())</f>
        <v>3.89</v>
      </c>
      <c r="J1212" s="7" t="n">
        <f aca="false">VLOOKUP($B1212,'Product Master'!$A$2:$O$5991,13,FALSE())</f>
        <v>12</v>
      </c>
      <c r="K1212" s="7" t="str">
        <f aca="false">VLOOKUP($B1212,'Product Master'!$A$2:$O$5991,11,FALSE())</f>
        <v>Y</v>
      </c>
      <c r="L1212" s="7" t="str">
        <f aca="false">VLOOKUP($B1212,'Product Master'!$A$2:$O$5991,12,FALSE())</f>
        <v>N</v>
      </c>
      <c r="M1212" s="3" t="n">
        <v>38</v>
      </c>
      <c r="N1212" s="3" t="n">
        <v>15</v>
      </c>
    </row>
    <row r="1213" customFormat="false" ht="15" hidden="false" customHeight="true" outlineLevel="0" collapsed="false">
      <c r="A1213" s="3" t="s">
        <v>2437</v>
      </c>
      <c r="B1213" s="3" t="s">
        <v>2438</v>
      </c>
      <c r="C1213" s="4" t="str">
        <f aca="false">VLOOKUP($B1213,'Product Master'!$A$2:$O$5991,7,FALSE())</f>
        <v>Dry Grocery</v>
      </c>
      <c r="D1213" s="4" t="str">
        <f aca="false">VLOOKUP($B1213,'Product Master'!$A$2:$O$5991,8,FALSE())</f>
        <v>Baking Mixes</v>
      </c>
      <c r="E1213" s="4" t="str">
        <f aca="false">VLOOKUP($B1213,'Product Master'!$A$2:$O$5991,5,FALSE())</f>
        <v>Redbarn</v>
      </c>
      <c r="F1213" s="4" t="str">
        <f aca="false">VLOOKUP($B1213,'Product Master'!$A$2:$O$5991,4,FALSE())</f>
        <v>Redbarn Family Size Biscuit Mix, 15.25 oz</v>
      </c>
      <c r="G1213" s="4" t="str">
        <f aca="false">VLOOKUP($B1213,'Product Master'!$A$2:$O$5991,9,FALSE())</f>
        <v>15.25 oz</v>
      </c>
      <c r="H1213" s="5" t="s">
        <v>16</v>
      </c>
      <c r="I1213" s="6" t="n">
        <f aca="false">VLOOKUP($B1213,'Product Master'!$A$2:$O$5991,14,FALSE())</f>
        <v>3.89</v>
      </c>
      <c r="J1213" s="7" t="n">
        <f aca="false">VLOOKUP($B1213,'Product Master'!$A$2:$O$5991,13,FALSE())</f>
        <v>1</v>
      </c>
      <c r="K1213" s="7" t="str">
        <f aca="false">VLOOKUP($B1213,'Product Master'!$A$2:$O$5991,11,FALSE())</f>
        <v>N</v>
      </c>
      <c r="L1213" s="7" t="str">
        <f aca="false">VLOOKUP($B1213,'Product Master'!$A$2:$O$5991,12,FALSE())</f>
        <v>N</v>
      </c>
      <c r="M1213" s="3" t="n">
        <v>75</v>
      </c>
      <c r="N1213" s="3" t="n">
        <v>28</v>
      </c>
    </row>
    <row r="1214" customFormat="false" ht="15" hidden="false" customHeight="true" outlineLevel="0" collapsed="false">
      <c r="A1214" s="3" t="s">
        <v>2439</v>
      </c>
      <c r="B1214" s="3" t="s">
        <v>2440</v>
      </c>
      <c r="C1214" s="4" t="str">
        <f aca="false">VLOOKUP($B1214,'Product Master'!$A$2:$O$5991,7,FALSE())</f>
        <v>Dry Grocery</v>
      </c>
      <c r="D1214" s="4" t="str">
        <f aca="false">VLOOKUP($B1214,'Product Master'!$A$2:$O$5991,8,FALSE())</f>
        <v>Baking Mixes</v>
      </c>
      <c r="E1214" s="4" t="str">
        <f aca="false">VLOOKUP($B1214,'Product Master'!$A$2:$O$5991,5,FALSE())</f>
        <v>Pepperlane</v>
      </c>
      <c r="F1214" s="4" t="str">
        <f aca="false">VLOOKUP($B1214,'Product Master'!$A$2:$O$5991,4,FALSE())</f>
        <v>Pepperlane Vanilla Cake Mix, 18.4 oz</v>
      </c>
      <c r="G1214" s="4" t="str">
        <f aca="false">VLOOKUP($B1214,'Product Master'!$A$2:$O$5991,9,FALSE())</f>
        <v>18.4 oz</v>
      </c>
      <c r="H1214" s="5" t="s">
        <v>16</v>
      </c>
      <c r="I1214" s="6" t="n">
        <f aca="false">VLOOKUP($B1214,'Product Master'!$A$2:$O$5991,14,FALSE())</f>
        <v>4.79</v>
      </c>
      <c r="J1214" s="7" t="n">
        <f aca="false">VLOOKUP($B1214,'Product Master'!$A$2:$O$5991,13,FALSE())</f>
        <v>2</v>
      </c>
      <c r="K1214" s="7" t="str">
        <f aca="false">VLOOKUP($B1214,'Product Master'!$A$2:$O$5991,11,FALSE())</f>
        <v>N</v>
      </c>
      <c r="L1214" s="7" t="str">
        <f aca="false">VLOOKUP($B1214,'Product Master'!$A$2:$O$5991,12,FALSE())</f>
        <v>N</v>
      </c>
      <c r="M1214" s="3" t="n">
        <v>115</v>
      </c>
      <c r="N1214" s="3" t="n">
        <v>13</v>
      </c>
    </row>
    <row r="1215" customFormat="false" ht="15" hidden="false" customHeight="true" outlineLevel="0" collapsed="false">
      <c r="A1215" s="3" t="s">
        <v>2441</v>
      </c>
      <c r="B1215" s="3" t="s">
        <v>2442</v>
      </c>
      <c r="C1215" s="4" t="str">
        <f aca="false">VLOOKUP($B1215,'Product Master'!$A$2:$O$5991,7,FALSE())</f>
        <v>Dry Grocery</v>
      </c>
      <c r="D1215" s="4" t="str">
        <f aca="false">VLOOKUP($B1215,'Product Master'!$A$2:$O$5991,8,FALSE())</f>
        <v>Baking Mixes</v>
      </c>
      <c r="E1215" s="4" t="str">
        <f aca="false">VLOOKUP($B1215,'Product Master'!$A$2:$O$5991,5,FALSE())</f>
        <v>Roastport</v>
      </c>
      <c r="F1215" s="4" t="str">
        <f aca="false">VLOOKUP($B1215,'Product Master'!$A$2:$O$5991,4,FALSE())</f>
        <v>Roastport Brownie Mix, 15.25 oz</v>
      </c>
      <c r="G1215" s="4" t="str">
        <f aca="false">VLOOKUP($B1215,'Product Master'!$A$2:$O$5991,9,FALSE())</f>
        <v>15.25 oz</v>
      </c>
      <c r="H1215" s="5" t="s">
        <v>16</v>
      </c>
      <c r="I1215" s="6" t="n">
        <f aca="false">VLOOKUP($B1215,'Product Master'!$A$2:$O$5991,14,FALSE())</f>
        <v>2.39</v>
      </c>
      <c r="J1215" s="7" t="n">
        <f aca="false">VLOOKUP($B1215,'Product Master'!$A$2:$O$5991,13,FALSE())</f>
        <v>2</v>
      </c>
      <c r="K1215" s="7" t="str">
        <f aca="false">VLOOKUP($B1215,'Product Master'!$A$2:$O$5991,11,FALSE())</f>
        <v>N</v>
      </c>
      <c r="L1215" s="7" t="str">
        <f aca="false">VLOOKUP($B1215,'Product Master'!$A$2:$O$5991,12,FALSE())</f>
        <v>N</v>
      </c>
      <c r="M1215" s="3" t="n">
        <v>61</v>
      </c>
      <c r="N1215" s="3" t="n">
        <v>6</v>
      </c>
    </row>
    <row r="1216" customFormat="false" ht="15" hidden="false" customHeight="true" outlineLevel="0" collapsed="false">
      <c r="A1216" s="3" t="s">
        <v>2443</v>
      </c>
      <c r="B1216" s="3" t="s">
        <v>2444</v>
      </c>
      <c r="C1216" s="4" t="str">
        <f aca="false">VLOOKUP($B1216,'Product Master'!$A$2:$O$5991,7,FALSE())</f>
        <v>Dry Grocery</v>
      </c>
      <c r="D1216" s="4" t="str">
        <f aca="false">VLOOKUP($B1216,'Product Master'!$A$2:$O$5991,8,FALSE())</f>
        <v>Baking Mixes</v>
      </c>
      <c r="E1216" s="4" t="str">
        <f aca="false">VLOOKUP($B1216,'Product Master'!$A$2:$O$5991,5,FALSE())</f>
        <v>Wheatstone</v>
      </c>
      <c r="F1216" s="4" t="str">
        <f aca="false">VLOOKUP($B1216,'Product Master'!$A$2:$O$5991,4,FALSE())</f>
        <v>Wheatstone Chocolate Cake Mix, 18.4 oz</v>
      </c>
      <c r="G1216" s="4" t="str">
        <f aca="false">VLOOKUP($B1216,'Product Master'!$A$2:$O$5991,9,FALSE())</f>
        <v>18.4 oz</v>
      </c>
      <c r="H1216" s="5" t="s">
        <v>16</v>
      </c>
      <c r="I1216" s="6" t="n">
        <f aca="false">VLOOKUP($B1216,'Product Master'!$A$2:$O$5991,14,FALSE())</f>
        <v>3.79</v>
      </c>
      <c r="J1216" s="7" t="n">
        <f aca="false">VLOOKUP($B1216,'Product Master'!$A$2:$O$5991,13,FALSE())</f>
        <v>12</v>
      </c>
      <c r="K1216" s="7" t="str">
        <f aca="false">VLOOKUP($B1216,'Product Master'!$A$2:$O$5991,11,FALSE())</f>
        <v>N</v>
      </c>
      <c r="L1216" s="7" t="str">
        <f aca="false">VLOOKUP($B1216,'Product Master'!$A$2:$O$5991,12,FALSE())</f>
        <v>N</v>
      </c>
      <c r="M1216" s="3" t="n">
        <v>93</v>
      </c>
      <c r="N1216" s="3" t="n">
        <v>8</v>
      </c>
    </row>
    <row r="1217" customFormat="false" ht="15" hidden="false" customHeight="true" outlineLevel="0" collapsed="false">
      <c r="A1217" s="3" t="s">
        <v>2445</v>
      </c>
      <c r="B1217" s="3" t="s">
        <v>2446</v>
      </c>
      <c r="C1217" s="4" t="str">
        <f aca="false">VLOOKUP($B1217,'Product Master'!$A$2:$O$5991,7,FALSE())</f>
        <v>Dry Grocery</v>
      </c>
      <c r="D1217" s="4" t="str">
        <f aca="false">VLOOKUP($B1217,'Product Master'!$A$2:$O$5991,8,FALSE())</f>
        <v>Baking Mixes</v>
      </c>
      <c r="E1217" s="4" t="str">
        <f aca="false">VLOOKUP($B1217,'Product Master'!$A$2:$O$5991,5,FALSE())</f>
        <v>Pepperlane</v>
      </c>
      <c r="F1217" s="4" t="str">
        <f aca="false">VLOOKUP($B1217,'Product Master'!$A$2:$O$5991,4,FALSE())</f>
        <v>Pepperlane Brownie Mix, 18.4 oz</v>
      </c>
      <c r="G1217" s="4" t="str">
        <f aca="false">VLOOKUP($B1217,'Product Master'!$A$2:$O$5991,9,FALSE())</f>
        <v>18.4 oz</v>
      </c>
      <c r="H1217" s="5" t="s">
        <v>16</v>
      </c>
      <c r="I1217" s="6" t="n">
        <f aca="false">VLOOKUP($B1217,'Product Master'!$A$2:$O$5991,14,FALSE())</f>
        <v>4.39</v>
      </c>
      <c r="J1217" s="7" t="n">
        <f aca="false">VLOOKUP($B1217,'Product Master'!$A$2:$O$5991,13,FALSE())</f>
        <v>8</v>
      </c>
      <c r="K1217" s="7" t="str">
        <f aca="false">VLOOKUP($B1217,'Product Master'!$A$2:$O$5991,11,FALSE())</f>
        <v>N</v>
      </c>
      <c r="L1217" s="7" t="str">
        <f aca="false">VLOOKUP($B1217,'Product Master'!$A$2:$O$5991,12,FALSE())</f>
        <v>N</v>
      </c>
      <c r="M1217" s="3" t="n">
        <v>109</v>
      </c>
      <c r="N1217" s="3" t="n">
        <v>7</v>
      </c>
    </row>
    <row r="1218" customFormat="false" ht="15" hidden="false" customHeight="true" outlineLevel="0" collapsed="false">
      <c r="A1218" s="3" t="s">
        <v>2447</v>
      </c>
      <c r="B1218" s="3" t="s">
        <v>2448</v>
      </c>
      <c r="C1218" s="4" t="str">
        <f aca="false">VLOOKUP($B1218,'Product Master'!$A$2:$O$5991,7,FALSE())</f>
        <v>Dry Grocery</v>
      </c>
      <c r="D1218" s="4" t="str">
        <f aca="false">VLOOKUP($B1218,'Product Master'!$A$2:$O$5991,8,FALSE())</f>
        <v>Baking Mixes</v>
      </c>
      <c r="E1218" s="4" t="str">
        <f aca="false">VLOOKUP($B1218,'Product Master'!$A$2:$O$5991,5,FALSE())</f>
        <v>Thrift Row</v>
      </c>
      <c r="F1218" s="4" t="str">
        <f aca="false">VLOOKUP($B1218,'Product Master'!$A$2:$O$5991,4,FALSE())</f>
        <v>Thrift Row Family Size Chocolate Cake Mix, 18.4 oz</v>
      </c>
      <c r="G1218" s="4" t="str">
        <f aca="false">VLOOKUP($B1218,'Product Master'!$A$2:$O$5991,9,FALSE())</f>
        <v>18.4 oz</v>
      </c>
      <c r="H1218" s="5" t="s">
        <v>16</v>
      </c>
      <c r="I1218" s="6" t="n">
        <f aca="false">VLOOKUP($B1218,'Product Master'!$A$2:$O$5991,14,FALSE())</f>
        <v>4.29</v>
      </c>
      <c r="J1218" s="7" t="n">
        <f aca="false">VLOOKUP($B1218,'Product Master'!$A$2:$O$5991,13,FALSE())</f>
        <v>1</v>
      </c>
      <c r="K1218" s="7" t="str">
        <f aca="false">VLOOKUP($B1218,'Product Master'!$A$2:$O$5991,11,FALSE())</f>
        <v>Y</v>
      </c>
      <c r="L1218" s="7" t="str">
        <f aca="false">VLOOKUP($B1218,'Product Master'!$A$2:$O$5991,12,FALSE())</f>
        <v>N</v>
      </c>
      <c r="M1218" s="3" t="n">
        <v>131</v>
      </c>
      <c r="N1218" s="3" t="n">
        <v>33</v>
      </c>
    </row>
    <row r="1219" customFormat="false" ht="15" hidden="false" customHeight="true" outlineLevel="0" collapsed="false">
      <c r="A1219" s="3" t="s">
        <v>2449</v>
      </c>
      <c r="B1219" s="3" t="s">
        <v>2450</v>
      </c>
      <c r="C1219" s="4" t="str">
        <f aca="false">VLOOKUP($B1219,'Product Master'!$A$2:$O$5991,7,FALSE())</f>
        <v>Dry Grocery</v>
      </c>
      <c r="D1219" s="4" t="str">
        <f aca="false">VLOOKUP($B1219,'Product Master'!$A$2:$O$5991,8,FALSE())</f>
        <v>Baking Mixes</v>
      </c>
      <c r="E1219" s="4" t="str">
        <f aca="false">VLOOKUP($B1219,'Product Master'!$A$2:$O$5991,5,FALSE())</f>
        <v>Roastport</v>
      </c>
      <c r="F1219" s="4" t="str">
        <f aca="false">VLOOKUP($B1219,'Product Master'!$A$2:$O$5991,4,FALSE())</f>
        <v>Roastport Family Size Vanilla Cake Mix, 15.25 oz</v>
      </c>
      <c r="G1219" s="4" t="str">
        <f aca="false">VLOOKUP($B1219,'Product Master'!$A$2:$O$5991,9,FALSE())</f>
        <v>15.25 oz</v>
      </c>
      <c r="H1219" s="5" t="s">
        <v>16</v>
      </c>
      <c r="I1219" s="6" t="n">
        <f aca="false">VLOOKUP($B1219,'Product Master'!$A$2:$O$5991,14,FALSE())</f>
        <v>3.49</v>
      </c>
      <c r="J1219" s="7" t="n">
        <f aca="false">VLOOKUP($B1219,'Product Master'!$A$2:$O$5991,13,FALSE())</f>
        <v>2</v>
      </c>
      <c r="K1219" s="7" t="str">
        <f aca="false">VLOOKUP($B1219,'Product Master'!$A$2:$O$5991,11,FALSE())</f>
        <v>N</v>
      </c>
      <c r="L1219" s="7" t="str">
        <f aca="false">VLOOKUP($B1219,'Product Master'!$A$2:$O$5991,12,FALSE())</f>
        <v>N</v>
      </c>
      <c r="M1219" s="3" t="n">
        <v>85</v>
      </c>
      <c r="N1219" s="3" t="n">
        <v>6</v>
      </c>
    </row>
    <row r="1220" customFormat="false" ht="15" hidden="false" customHeight="true" outlineLevel="0" collapsed="false">
      <c r="A1220" s="3" t="s">
        <v>2451</v>
      </c>
      <c r="B1220" s="3" t="s">
        <v>2452</v>
      </c>
      <c r="C1220" s="4" t="str">
        <f aca="false">VLOOKUP($B1220,'Product Master'!$A$2:$O$5991,7,FALSE())</f>
        <v>Dry Grocery</v>
      </c>
      <c r="D1220" s="4" t="str">
        <f aca="false">VLOOKUP($B1220,'Product Master'!$A$2:$O$5991,8,FALSE())</f>
        <v>Baking Mixes</v>
      </c>
      <c r="E1220" s="4" t="str">
        <f aca="false">VLOOKUP($B1220,'Product Master'!$A$2:$O$5991,5,FALSE())</f>
        <v>Wheatstone</v>
      </c>
      <c r="F1220" s="4" t="str">
        <f aca="false">VLOOKUP($B1220,'Product Master'!$A$2:$O$5991,4,FALSE())</f>
        <v>Wheatstone Biscuit Mix, 18.4 oz</v>
      </c>
      <c r="G1220" s="4" t="str">
        <f aca="false">VLOOKUP($B1220,'Product Master'!$A$2:$O$5991,9,FALSE())</f>
        <v>18.4 oz</v>
      </c>
      <c r="H1220" s="5" t="s">
        <v>16</v>
      </c>
      <c r="I1220" s="6" t="n">
        <f aca="false">VLOOKUP($B1220,'Product Master'!$A$2:$O$5991,14,FALSE())</f>
        <v>4.29</v>
      </c>
      <c r="J1220" s="7" t="n">
        <f aca="false">VLOOKUP($B1220,'Product Master'!$A$2:$O$5991,13,FALSE())</f>
        <v>24</v>
      </c>
      <c r="K1220" s="7" t="str">
        <f aca="false">VLOOKUP($B1220,'Product Master'!$A$2:$O$5991,11,FALSE())</f>
        <v>N</v>
      </c>
      <c r="L1220" s="7" t="str">
        <f aca="false">VLOOKUP($B1220,'Product Master'!$A$2:$O$5991,12,FALSE())</f>
        <v>N</v>
      </c>
      <c r="M1220" s="3" t="n">
        <v>149</v>
      </c>
      <c r="N1220" s="3" t="n">
        <v>20</v>
      </c>
    </row>
    <row r="1221" customFormat="false" ht="15" hidden="false" customHeight="true" outlineLevel="0" collapsed="false">
      <c r="A1221" s="3" t="s">
        <v>2453</v>
      </c>
      <c r="B1221" s="3" t="s">
        <v>2454</v>
      </c>
      <c r="C1221" s="4" t="str">
        <f aca="false">VLOOKUP($B1221,'Product Master'!$A$2:$O$5991,7,FALSE())</f>
        <v>Dry Grocery</v>
      </c>
      <c r="D1221" s="4" t="str">
        <f aca="false">VLOOKUP($B1221,'Product Master'!$A$2:$O$5991,8,FALSE())</f>
        <v>Baking Mixes</v>
      </c>
      <c r="E1221" s="4" t="str">
        <f aca="false">VLOOKUP($B1221,'Product Master'!$A$2:$O$5991,5,FALSE())</f>
        <v>Harborline</v>
      </c>
      <c r="F1221" s="4" t="str">
        <f aca="false">VLOOKUP($B1221,'Product Master'!$A$2:$O$5991,4,FALSE())</f>
        <v>Harborline Family Size Biscuit Mix, 15.25 oz</v>
      </c>
      <c r="G1221" s="4" t="str">
        <f aca="false">VLOOKUP($B1221,'Product Master'!$A$2:$O$5991,9,FALSE())</f>
        <v>15.25 oz</v>
      </c>
      <c r="H1221" s="5" t="s">
        <v>16</v>
      </c>
      <c r="I1221" s="6" t="n">
        <f aca="false">VLOOKUP($B1221,'Product Master'!$A$2:$O$5991,14,FALSE())</f>
        <v>2.79</v>
      </c>
      <c r="J1221" s="7" t="n">
        <f aca="false">VLOOKUP($B1221,'Product Master'!$A$2:$O$5991,13,FALSE())</f>
        <v>2</v>
      </c>
      <c r="K1221" s="7" t="str">
        <f aca="false">VLOOKUP($B1221,'Product Master'!$A$2:$O$5991,11,FALSE())</f>
        <v>Y</v>
      </c>
      <c r="L1221" s="7" t="str">
        <f aca="false">VLOOKUP($B1221,'Product Master'!$A$2:$O$5991,12,FALSE())</f>
        <v>N</v>
      </c>
      <c r="M1221" s="3" t="n">
        <v>19</v>
      </c>
      <c r="N1221" s="3" t="n">
        <v>22</v>
      </c>
    </row>
    <row r="1222" customFormat="false" ht="15" hidden="false" customHeight="true" outlineLevel="0" collapsed="false">
      <c r="A1222" s="3" t="s">
        <v>2455</v>
      </c>
      <c r="B1222" s="3" t="s">
        <v>2456</v>
      </c>
      <c r="C1222" s="4" t="str">
        <f aca="false">VLOOKUP($B1222,'Product Master'!$A$2:$O$5991,7,FALSE())</f>
        <v>Dry Grocery</v>
      </c>
      <c r="D1222" s="4" t="str">
        <f aca="false">VLOOKUP($B1222,'Product Master'!$A$2:$O$5991,8,FALSE())</f>
        <v>Baking Mixes</v>
      </c>
      <c r="E1222" s="4" t="str">
        <f aca="false">VLOOKUP($B1222,'Product Master'!$A$2:$O$5991,5,FALSE())</f>
        <v>Roastport</v>
      </c>
      <c r="F1222" s="4" t="str">
        <f aca="false">VLOOKUP($B1222,'Product Master'!$A$2:$O$5991,4,FALSE())</f>
        <v>Roastport Family Size Cornbread Mix, 15.25 oz</v>
      </c>
      <c r="G1222" s="4" t="str">
        <f aca="false">VLOOKUP($B1222,'Product Master'!$A$2:$O$5991,9,FALSE())</f>
        <v>15.25 oz</v>
      </c>
      <c r="H1222" s="5" t="s">
        <v>16</v>
      </c>
      <c r="I1222" s="6" t="n">
        <f aca="false">VLOOKUP($B1222,'Product Master'!$A$2:$O$5991,14,FALSE())</f>
        <v>2.99</v>
      </c>
      <c r="J1222" s="7" t="n">
        <f aca="false">VLOOKUP($B1222,'Product Master'!$A$2:$O$5991,13,FALSE())</f>
        <v>24</v>
      </c>
      <c r="K1222" s="7" t="str">
        <f aca="false">VLOOKUP($B1222,'Product Master'!$A$2:$O$5991,11,FALSE())</f>
        <v>N</v>
      </c>
      <c r="L1222" s="7" t="str">
        <f aca="false">VLOOKUP($B1222,'Product Master'!$A$2:$O$5991,12,FALSE())</f>
        <v>N</v>
      </c>
      <c r="M1222" s="3" t="n">
        <v>61</v>
      </c>
      <c r="N1222" s="3" t="n">
        <v>25</v>
      </c>
    </row>
    <row r="1223" customFormat="false" ht="15" hidden="false" customHeight="true" outlineLevel="0" collapsed="false">
      <c r="A1223" s="3" t="s">
        <v>2457</v>
      </c>
      <c r="B1223" s="3" t="s">
        <v>2458</v>
      </c>
      <c r="C1223" s="4" t="str">
        <f aca="false">VLOOKUP($B1223,'Product Master'!$A$2:$O$5991,7,FALSE())</f>
        <v>Dry Grocery</v>
      </c>
      <c r="D1223" s="4" t="str">
        <f aca="false">VLOOKUP($B1223,'Product Master'!$A$2:$O$5991,8,FALSE())</f>
        <v>Baking Mixes</v>
      </c>
      <c r="E1223" s="4" t="str">
        <f aca="false">VLOOKUP($B1223,'Product Master'!$A$2:$O$5991,5,FALSE())</f>
        <v>Golden Grain Co.</v>
      </c>
      <c r="F1223" s="4" t="str">
        <f aca="false">VLOOKUP($B1223,'Product Master'!$A$2:$O$5991,4,FALSE())</f>
        <v>Golden Grain Co. Vanilla Cake Mix, 18.4 oz</v>
      </c>
      <c r="G1223" s="4" t="str">
        <f aca="false">VLOOKUP($B1223,'Product Master'!$A$2:$O$5991,9,FALSE())</f>
        <v>18.4 oz</v>
      </c>
      <c r="H1223" s="5" t="s">
        <v>16</v>
      </c>
      <c r="I1223" s="6" t="n">
        <f aca="false">VLOOKUP($B1223,'Product Master'!$A$2:$O$5991,14,FALSE())</f>
        <v>3.49</v>
      </c>
      <c r="J1223" s="7" t="n">
        <f aca="false">VLOOKUP($B1223,'Product Master'!$A$2:$O$5991,13,FALSE())</f>
        <v>12</v>
      </c>
      <c r="K1223" s="7" t="str">
        <f aca="false">VLOOKUP($B1223,'Product Master'!$A$2:$O$5991,11,FALSE())</f>
        <v>N</v>
      </c>
      <c r="L1223" s="7" t="str">
        <f aca="false">VLOOKUP($B1223,'Product Master'!$A$2:$O$5991,12,FALSE())</f>
        <v>N</v>
      </c>
      <c r="M1223" s="3" t="n">
        <v>123</v>
      </c>
      <c r="N1223" s="3" t="n">
        <v>30</v>
      </c>
    </row>
    <row r="1224" customFormat="false" ht="15" hidden="false" customHeight="true" outlineLevel="0" collapsed="false">
      <c r="A1224" s="3" t="s">
        <v>2459</v>
      </c>
      <c r="B1224" s="3" t="s">
        <v>2460</v>
      </c>
      <c r="C1224" s="4" t="str">
        <f aca="false">VLOOKUP($B1224,'Product Master'!$A$2:$O$5991,7,FALSE())</f>
        <v>Dry Grocery</v>
      </c>
      <c r="D1224" s="4" t="str">
        <f aca="false">VLOOKUP($B1224,'Product Master'!$A$2:$O$5991,8,FALSE())</f>
        <v>Baking Mixes</v>
      </c>
      <c r="E1224" s="4" t="str">
        <f aca="false">VLOOKUP($B1224,'Product Master'!$A$2:$O$5991,5,FALSE())</f>
        <v>Harborline</v>
      </c>
      <c r="F1224" s="4" t="str">
        <f aca="false">VLOOKUP($B1224,'Product Master'!$A$2:$O$5991,4,FALSE())</f>
        <v>Harborline Family Size Cornbread Mix, 18.4 oz</v>
      </c>
      <c r="G1224" s="4" t="str">
        <f aca="false">VLOOKUP($B1224,'Product Master'!$A$2:$O$5991,9,FALSE())</f>
        <v>18.4 oz</v>
      </c>
      <c r="H1224" s="5" t="s">
        <v>16</v>
      </c>
      <c r="I1224" s="6" t="n">
        <f aca="false">VLOOKUP($B1224,'Product Master'!$A$2:$O$5991,14,FALSE())</f>
        <v>2.89</v>
      </c>
      <c r="J1224" s="7" t="n">
        <f aca="false">VLOOKUP($B1224,'Product Master'!$A$2:$O$5991,13,FALSE())</f>
        <v>6</v>
      </c>
      <c r="K1224" s="7" t="str">
        <f aca="false">VLOOKUP($B1224,'Product Master'!$A$2:$O$5991,11,FALSE())</f>
        <v>Y</v>
      </c>
      <c r="L1224" s="7" t="str">
        <f aca="false">VLOOKUP($B1224,'Product Master'!$A$2:$O$5991,12,FALSE())</f>
        <v>N</v>
      </c>
      <c r="M1224" s="3" t="n">
        <v>29</v>
      </c>
      <c r="N1224" s="3" t="n">
        <v>10</v>
      </c>
    </row>
    <row r="1225" customFormat="false" ht="15" hidden="false" customHeight="true" outlineLevel="0" collapsed="false">
      <c r="A1225" s="3" t="s">
        <v>2461</v>
      </c>
      <c r="B1225" s="3" t="s">
        <v>2462</v>
      </c>
      <c r="C1225" s="4" t="str">
        <f aca="false">VLOOKUP($B1225,'Product Master'!$A$2:$O$5991,7,FALSE())</f>
        <v>Dry Grocery</v>
      </c>
      <c r="D1225" s="4" t="str">
        <f aca="false">VLOOKUP($B1225,'Product Master'!$A$2:$O$5991,8,FALSE())</f>
        <v>Baking Mixes</v>
      </c>
      <c r="E1225" s="4" t="str">
        <f aca="false">VLOOKUP($B1225,'Product Master'!$A$2:$O$5991,5,FALSE())</f>
        <v>Thrift Row</v>
      </c>
      <c r="F1225" s="4" t="str">
        <f aca="false">VLOOKUP($B1225,'Product Master'!$A$2:$O$5991,4,FALSE())</f>
        <v>Thrift Row Cornbread Mix, 15.25 oz</v>
      </c>
      <c r="G1225" s="4" t="str">
        <f aca="false">VLOOKUP($B1225,'Product Master'!$A$2:$O$5991,9,FALSE())</f>
        <v>15.25 oz</v>
      </c>
      <c r="H1225" s="5" t="s">
        <v>16</v>
      </c>
      <c r="I1225" s="6" t="n">
        <f aca="false">VLOOKUP($B1225,'Product Master'!$A$2:$O$5991,14,FALSE())</f>
        <v>3.29</v>
      </c>
      <c r="J1225" s="7" t="n">
        <f aca="false">VLOOKUP($B1225,'Product Master'!$A$2:$O$5991,13,FALSE())</f>
        <v>1</v>
      </c>
      <c r="K1225" s="7" t="str">
        <f aca="false">VLOOKUP($B1225,'Product Master'!$A$2:$O$5991,11,FALSE())</f>
        <v>Y</v>
      </c>
      <c r="L1225" s="7" t="str">
        <f aca="false">VLOOKUP($B1225,'Product Master'!$A$2:$O$5991,12,FALSE())</f>
        <v>N</v>
      </c>
      <c r="M1225" s="3" t="n">
        <v>32</v>
      </c>
      <c r="N1225" s="3" t="n">
        <v>33</v>
      </c>
    </row>
    <row r="1226" customFormat="false" ht="15" hidden="false" customHeight="true" outlineLevel="0" collapsed="false">
      <c r="A1226" s="3" t="s">
        <v>2463</v>
      </c>
      <c r="B1226" s="3" t="s">
        <v>2464</v>
      </c>
      <c r="C1226" s="4" t="str">
        <f aca="false">VLOOKUP($B1226,'Product Master'!$A$2:$O$5991,7,FALSE())</f>
        <v>Dry Grocery</v>
      </c>
      <c r="D1226" s="4" t="str">
        <f aca="false">VLOOKUP($B1226,'Product Master'!$A$2:$O$5991,8,FALSE())</f>
        <v>Baking Mixes</v>
      </c>
      <c r="E1226" s="4" t="str">
        <f aca="false">VLOOKUP($B1226,'Product Master'!$A$2:$O$5991,5,FALSE())</f>
        <v>Redbarn</v>
      </c>
      <c r="F1226" s="4" t="str">
        <f aca="false">VLOOKUP($B1226,'Product Master'!$A$2:$O$5991,4,FALSE())</f>
        <v>Redbarn Family Size Chocolate Cake Mix, 18.4 oz</v>
      </c>
      <c r="G1226" s="4" t="str">
        <f aca="false">VLOOKUP($B1226,'Product Master'!$A$2:$O$5991,9,FALSE())</f>
        <v>18.4 oz</v>
      </c>
      <c r="H1226" s="5" t="s">
        <v>16</v>
      </c>
      <c r="I1226" s="6" t="n">
        <f aca="false">VLOOKUP($B1226,'Product Master'!$A$2:$O$5991,14,FALSE())</f>
        <v>2.49</v>
      </c>
      <c r="J1226" s="7" t="n">
        <f aca="false">VLOOKUP($B1226,'Product Master'!$A$2:$O$5991,13,FALSE())</f>
        <v>24</v>
      </c>
      <c r="K1226" s="7" t="str">
        <f aca="false">VLOOKUP($B1226,'Product Master'!$A$2:$O$5991,11,FALSE())</f>
        <v>N</v>
      </c>
      <c r="L1226" s="7" t="str">
        <f aca="false">VLOOKUP($B1226,'Product Master'!$A$2:$O$5991,12,FALSE())</f>
        <v>N</v>
      </c>
      <c r="M1226" s="3" t="n">
        <v>37</v>
      </c>
      <c r="N1226" s="3" t="n">
        <v>24</v>
      </c>
    </row>
    <row r="1227" customFormat="false" ht="15" hidden="false" customHeight="true" outlineLevel="0" collapsed="false">
      <c r="A1227" s="3" t="s">
        <v>2465</v>
      </c>
      <c r="B1227" s="3" t="s">
        <v>2466</v>
      </c>
      <c r="C1227" s="4" t="str">
        <f aca="false">VLOOKUP($B1227,'Product Master'!$A$2:$O$5991,7,FALSE())</f>
        <v>Dry Grocery</v>
      </c>
      <c r="D1227" s="4" t="str">
        <f aca="false">VLOOKUP($B1227,'Product Master'!$A$2:$O$5991,8,FALSE())</f>
        <v>Baking Mixes</v>
      </c>
      <c r="E1227" s="4" t="str">
        <f aca="false">VLOOKUP($B1227,'Product Master'!$A$2:$O$5991,5,FALSE())</f>
        <v>Pepperlane</v>
      </c>
      <c r="F1227" s="4" t="str">
        <f aca="false">VLOOKUP($B1227,'Product Master'!$A$2:$O$5991,4,FALSE())</f>
        <v>Pepperlane Biscuit Mix, 18.4 oz</v>
      </c>
      <c r="G1227" s="4" t="str">
        <f aca="false">VLOOKUP($B1227,'Product Master'!$A$2:$O$5991,9,FALSE())</f>
        <v>18.4 oz</v>
      </c>
      <c r="H1227" s="5" t="s">
        <v>16</v>
      </c>
      <c r="I1227" s="6" t="n">
        <f aca="false">VLOOKUP($B1227,'Product Master'!$A$2:$O$5991,14,FALSE())</f>
        <v>3.49</v>
      </c>
      <c r="J1227" s="7" t="n">
        <f aca="false">VLOOKUP($B1227,'Product Master'!$A$2:$O$5991,13,FALSE())</f>
        <v>6</v>
      </c>
      <c r="K1227" s="7" t="str">
        <f aca="false">VLOOKUP($B1227,'Product Master'!$A$2:$O$5991,11,FALSE())</f>
        <v>N</v>
      </c>
      <c r="L1227" s="7" t="str">
        <f aca="false">VLOOKUP($B1227,'Product Master'!$A$2:$O$5991,12,FALSE())</f>
        <v>N</v>
      </c>
      <c r="M1227" s="3" t="n">
        <v>43</v>
      </c>
      <c r="N1227" s="3" t="n">
        <v>19</v>
      </c>
    </row>
    <row r="1228" customFormat="false" ht="15" hidden="false" customHeight="true" outlineLevel="0" collapsed="false">
      <c r="A1228" s="3" t="s">
        <v>2467</v>
      </c>
      <c r="B1228" s="3" t="s">
        <v>2468</v>
      </c>
      <c r="C1228" s="4" t="str">
        <f aca="false">VLOOKUP($B1228,'Product Master'!$A$2:$O$5991,7,FALSE())</f>
        <v>Dry Grocery</v>
      </c>
      <c r="D1228" s="4" t="str">
        <f aca="false">VLOOKUP($B1228,'Product Master'!$A$2:$O$5991,8,FALSE())</f>
        <v>Baking Mixes</v>
      </c>
      <c r="E1228" s="4" t="str">
        <f aca="false">VLOOKUP($B1228,'Product Master'!$A$2:$O$5991,5,FALSE())</f>
        <v>Redbarn</v>
      </c>
      <c r="F1228" s="4" t="str">
        <f aca="false">VLOOKUP($B1228,'Product Master'!$A$2:$O$5991,4,FALSE())</f>
        <v>Redbarn Muffin Mix, 18.4 oz</v>
      </c>
      <c r="G1228" s="4" t="str">
        <f aca="false">VLOOKUP($B1228,'Product Master'!$A$2:$O$5991,9,FALSE())</f>
        <v>18.4 oz</v>
      </c>
      <c r="H1228" s="5" t="s">
        <v>16</v>
      </c>
      <c r="I1228" s="6" t="n">
        <f aca="false">VLOOKUP($B1228,'Product Master'!$A$2:$O$5991,14,FALSE())</f>
        <v>3.29</v>
      </c>
      <c r="J1228" s="7" t="n">
        <f aca="false">VLOOKUP($B1228,'Product Master'!$A$2:$O$5991,13,FALSE())</f>
        <v>2</v>
      </c>
      <c r="K1228" s="7" t="str">
        <f aca="false">VLOOKUP($B1228,'Product Master'!$A$2:$O$5991,11,FALSE())</f>
        <v>N</v>
      </c>
      <c r="L1228" s="7" t="str">
        <f aca="false">VLOOKUP($B1228,'Product Master'!$A$2:$O$5991,12,FALSE())</f>
        <v>N</v>
      </c>
      <c r="M1228" s="3" t="n">
        <v>5</v>
      </c>
      <c r="N1228" s="3" t="n">
        <v>22</v>
      </c>
    </row>
    <row r="1229" customFormat="false" ht="15" hidden="false" customHeight="true" outlineLevel="0" collapsed="false">
      <c r="A1229" s="3" t="s">
        <v>2469</v>
      </c>
      <c r="B1229" s="3" t="s">
        <v>2470</v>
      </c>
      <c r="C1229" s="4" t="str">
        <f aca="false">VLOOKUP($B1229,'Product Master'!$A$2:$O$5991,7,FALSE())</f>
        <v>Dry Grocery</v>
      </c>
      <c r="D1229" s="4" t="str">
        <f aca="false">VLOOKUP($B1229,'Product Master'!$A$2:$O$5991,8,FALSE())</f>
        <v>Baking Mixes</v>
      </c>
      <c r="E1229" s="4" t="str">
        <f aca="false">VLOOKUP($B1229,'Product Master'!$A$2:$O$5991,5,FALSE())</f>
        <v>Pepperlane</v>
      </c>
      <c r="F1229" s="4" t="str">
        <f aca="false">VLOOKUP($B1229,'Product Master'!$A$2:$O$5991,4,FALSE())</f>
        <v>Pepperlane Family Size Biscuit Mix, 18.4 oz</v>
      </c>
      <c r="G1229" s="4" t="str">
        <f aca="false">VLOOKUP($B1229,'Product Master'!$A$2:$O$5991,9,FALSE())</f>
        <v>18.4 oz</v>
      </c>
      <c r="H1229" s="5" t="s">
        <v>16</v>
      </c>
      <c r="I1229" s="6" t="n">
        <f aca="false">VLOOKUP($B1229,'Product Master'!$A$2:$O$5991,14,FALSE())</f>
        <v>3.99</v>
      </c>
      <c r="J1229" s="7" t="n">
        <f aca="false">VLOOKUP($B1229,'Product Master'!$A$2:$O$5991,13,FALSE())</f>
        <v>1</v>
      </c>
      <c r="K1229" s="7" t="str">
        <f aca="false">VLOOKUP($B1229,'Product Master'!$A$2:$O$5991,11,FALSE())</f>
        <v>N</v>
      </c>
      <c r="L1229" s="7" t="str">
        <f aca="false">VLOOKUP($B1229,'Product Master'!$A$2:$O$5991,12,FALSE())</f>
        <v>N</v>
      </c>
      <c r="M1229" s="3" t="n">
        <v>19</v>
      </c>
      <c r="N1229" s="3" t="n">
        <v>13</v>
      </c>
    </row>
    <row r="1230" customFormat="false" ht="15" hidden="false" customHeight="true" outlineLevel="0" collapsed="false">
      <c r="A1230" s="3" t="s">
        <v>2471</v>
      </c>
      <c r="B1230" s="3" t="s">
        <v>2472</v>
      </c>
      <c r="C1230" s="4" t="str">
        <f aca="false">VLOOKUP($B1230,'Product Master'!$A$2:$O$5991,7,FALSE())</f>
        <v>Dry Grocery</v>
      </c>
      <c r="D1230" s="4" t="str">
        <f aca="false">VLOOKUP($B1230,'Product Master'!$A$2:$O$5991,8,FALSE())</f>
        <v>Baking Mixes</v>
      </c>
      <c r="E1230" s="4" t="str">
        <f aca="false">VLOOKUP($B1230,'Product Master'!$A$2:$O$5991,5,FALSE())</f>
        <v>Orchard Spread</v>
      </c>
      <c r="F1230" s="4" t="str">
        <f aca="false">VLOOKUP($B1230,'Product Master'!$A$2:$O$5991,4,FALSE())</f>
        <v>Orchard Spread Family Size Vanilla Cake Mix, 15.25 oz</v>
      </c>
      <c r="G1230" s="4" t="str">
        <f aca="false">VLOOKUP($B1230,'Product Master'!$A$2:$O$5991,9,FALSE())</f>
        <v>15.25 oz</v>
      </c>
      <c r="H1230" s="5" t="s">
        <v>16</v>
      </c>
      <c r="I1230" s="6" t="n">
        <f aca="false">VLOOKUP($B1230,'Product Master'!$A$2:$O$5991,14,FALSE())</f>
        <v>2.49</v>
      </c>
      <c r="J1230" s="7" t="n">
        <f aca="false">VLOOKUP($B1230,'Product Master'!$A$2:$O$5991,13,FALSE())</f>
        <v>8</v>
      </c>
      <c r="K1230" s="7" t="str">
        <f aca="false">VLOOKUP($B1230,'Product Master'!$A$2:$O$5991,11,FALSE())</f>
        <v>N</v>
      </c>
      <c r="L1230" s="7" t="str">
        <f aca="false">VLOOKUP($B1230,'Product Master'!$A$2:$O$5991,12,FALSE())</f>
        <v>N</v>
      </c>
      <c r="M1230" s="3" t="n">
        <v>64</v>
      </c>
      <c r="N1230" s="3" t="n">
        <v>38</v>
      </c>
    </row>
    <row r="1231" customFormat="false" ht="15" hidden="false" customHeight="true" outlineLevel="0" collapsed="false">
      <c r="A1231" s="3" t="s">
        <v>2473</v>
      </c>
      <c r="B1231" s="3" t="s">
        <v>2474</v>
      </c>
      <c r="C1231" s="4" t="str">
        <f aca="false">VLOOKUP($B1231,'Product Master'!$A$2:$O$5991,7,FALSE())</f>
        <v>Dry Grocery</v>
      </c>
      <c r="D1231" s="4" t="str">
        <f aca="false">VLOOKUP($B1231,'Product Master'!$A$2:$O$5991,8,FALSE())</f>
        <v>Baking Mixes</v>
      </c>
      <c r="E1231" s="4" t="str">
        <f aca="false">VLOOKUP($B1231,'Product Master'!$A$2:$O$5991,5,FALSE())</f>
        <v>Pepperlane</v>
      </c>
      <c r="F1231" s="4" t="str">
        <f aca="false">VLOOKUP($B1231,'Product Master'!$A$2:$O$5991,4,FALSE())</f>
        <v>Pepperlane Family Size Muffin Mix, 15.25 oz</v>
      </c>
      <c r="G1231" s="4" t="str">
        <f aca="false">VLOOKUP($B1231,'Product Master'!$A$2:$O$5991,9,FALSE())</f>
        <v>15.25 oz</v>
      </c>
      <c r="H1231" s="5" t="s">
        <v>16</v>
      </c>
      <c r="I1231" s="6" t="n">
        <f aca="false">VLOOKUP($B1231,'Product Master'!$A$2:$O$5991,14,FALSE())</f>
        <v>3.99</v>
      </c>
      <c r="J1231" s="7" t="n">
        <f aca="false">VLOOKUP($B1231,'Product Master'!$A$2:$O$5991,13,FALSE())</f>
        <v>6</v>
      </c>
      <c r="K1231" s="7" t="str">
        <f aca="false">VLOOKUP($B1231,'Product Master'!$A$2:$O$5991,11,FALSE())</f>
        <v>N</v>
      </c>
      <c r="L1231" s="7" t="str">
        <f aca="false">VLOOKUP($B1231,'Product Master'!$A$2:$O$5991,12,FALSE())</f>
        <v>N</v>
      </c>
      <c r="M1231" s="3" t="n">
        <v>107</v>
      </c>
      <c r="N1231" s="3" t="n">
        <v>39</v>
      </c>
    </row>
    <row r="1232" customFormat="false" ht="15" hidden="false" customHeight="true" outlineLevel="0" collapsed="false">
      <c r="A1232" s="3" t="s">
        <v>2475</v>
      </c>
      <c r="B1232" s="3" t="s">
        <v>2476</v>
      </c>
      <c r="C1232" s="4" t="str">
        <f aca="false">VLOOKUP($B1232,'Product Master'!$A$2:$O$5991,7,FALSE())</f>
        <v>Dry Grocery</v>
      </c>
      <c r="D1232" s="4" t="str">
        <f aca="false">VLOOKUP($B1232,'Product Master'!$A$2:$O$5991,8,FALSE())</f>
        <v>Baking Mixes</v>
      </c>
      <c r="E1232" s="4" t="str">
        <f aca="false">VLOOKUP($B1232,'Product Master'!$A$2:$O$5991,5,FALSE())</f>
        <v>Redbarn</v>
      </c>
      <c r="F1232" s="4" t="str">
        <f aca="false">VLOOKUP($B1232,'Product Master'!$A$2:$O$5991,4,FALSE())</f>
        <v>Redbarn Family Size Chocolate Cake Mix, 15.25 oz</v>
      </c>
      <c r="G1232" s="4" t="str">
        <f aca="false">VLOOKUP($B1232,'Product Master'!$A$2:$O$5991,9,FALSE())</f>
        <v>15.25 oz</v>
      </c>
      <c r="H1232" s="5" t="s">
        <v>16</v>
      </c>
      <c r="I1232" s="6" t="n">
        <f aca="false">VLOOKUP($B1232,'Product Master'!$A$2:$O$5991,14,FALSE())</f>
        <v>2.99</v>
      </c>
      <c r="J1232" s="7" t="n">
        <f aca="false">VLOOKUP($B1232,'Product Master'!$A$2:$O$5991,13,FALSE())</f>
        <v>6</v>
      </c>
      <c r="K1232" s="7" t="str">
        <f aca="false">VLOOKUP($B1232,'Product Master'!$A$2:$O$5991,11,FALSE())</f>
        <v>N</v>
      </c>
      <c r="L1232" s="7" t="str">
        <f aca="false">VLOOKUP($B1232,'Product Master'!$A$2:$O$5991,12,FALSE())</f>
        <v>N</v>
      </c>
      <c r="M1232" s="3" t="n">
        <v>96</v>
      </c>
      <c r="N1232" s="3" t="n">
        <v>38</v>
      </c>
    </row>
    <row r="1233" customFormat="false" ht="15" hidden="false" customHeight="true" outlineLevel="0" collapsed="false">
      <c r="A1233" s="3" t="s">
        <v>2477</v>
      </c>
      <c r="B1233" s="3" t="s">
        <v>2478</v>
      </c>
      <c r="C1233" s="4" t="str">
        <f aca="false">VLOOKUP($B1233,'Product Master'!$A$2:$O$5991,7,FALSE())</f>
        <v>Dry Grocery</v>
      </c>
      <c r="D1233" s="4" t="str">
        <f aca="false">VLOOKUP($B1233,'Product Master'!$A$2:$O$5991,8,FALSE())</f>
        <v>Baking Mixes</v>
      </c>
      <c r="E1233" s="4" t="str">
        <f aca="false">VLOOKUP($B1233,'Product Master'!$A$2:$O$5991,5,FALSE())</f>
        <v>Harborline</v>
      </c>
      <c r="F1233" s="4" t="str">
        <f aca="false">VLOOKUP($B1233,'Product Master'!$A$2:$O$5991,4,FALSE())</f>
        <v>Harborline Family Size Cornbread Mix, 15.25 oz</v>
      </c>
      <c r="G1233" s="4" t="str">
        <f aca="false">VLOOKUP($B1233,'Product Master'!$A$2:$O$5991,9,FALSE())</f>
        <v>15.25 oz</v>
      </c>
      <c r="H1233" s="5" t="s">
        <v>16</v>
      </c>
      <c r="I1233" s="6" t="n">
        <f aca="false">VLOOKUP($B1233,'Product Master'!$A$2:$O$5991,14,FALSE())</f>
        <v>3.39</v>
      </c>
      <c r="J1233" s="7" t="n">
        <f aca="false">VLOOKUP($B1233,'Product Master'!$A$2:$O$5991,13,FALSE())</f>
        <v>6</v>
      </c>
      <c r="K1233" s="7" t="str">
        <f aca="false">VLOOKUP($B1233,'Product Master'!$A$2:$O$5991,11,FALSE())</f>
        <v>Y</v>
      </c>
      <c r="L1233" s="7" t="str">
        <f aca="false">VLOOKUP($B1233,'Product Master'!$A$2:$O$5991,12,FALSE())</f>
        <v>N</v>
      </c>
      <c r="M1233" s="3" t="n">
        <v>8</v>
      </c>
      <c r="N1233" s="3" t="n">
        <v>7</v>
      </c>
    </row>
    <row r="1234" customFormat="false" ht="15" hidden="false" customHeight="true" outlineLevel="0" collapsed="false">
      <c r="A1234" s="3" t="s">
        <v>2479</v>
      </c>
      <c r="B1234" s="3" t="s">
        <v>2480</v>
      </c>
      <c r="C1234" s="4" t="str">
        <f aca="false">VLOOKUP($B1234,'Product Master'!$A$2:$O$5991,7,FALSE())</f>
        <v>Dry Grocery</v>
      </c>
      <c r="D1234" s="4" t="str">
        <f aca="false">VLOOKUP($B1234,'Product Master'!$A$2:$O$5991,8,FALSE())</f>
        <v>Baking Mixes</v>
      </c>
      <c r="E1234" s="4" t="str">
        <f aca="false">VLOOKUP($B1234,'Product Master'!$A$2:$O$5991,5,FALSE())</f>
        <v>Redbarn</v>
      </c>
      <c r="F1234" s="4" t="str">
        <f aca="false">VLOOKUP($B1234,'Product Master'!$A$2:$O$5991,4,FALSE())</f>
        <v>Redbarn Biscuit Mix, 18.4 oz</v>
      </c>
      <c r="G1234" s="4" t="str">
        <f aca="false">VLOOKUP($B1234,'Product Master'!$A$2:$O$5991,9,FALSE())</f>
        <v>18.4 oz</v>
      </c>
      <c r="H1234" s="5" t="s">
        <v>16</v>
      </c>
      <c r="I1234" s="6" t="n">
        <f aca="false">VLOOKUP($B1234,'Product Master'!$A$2:$O$5991,14,FALSE())</f>
        <v>3.79</v>
      </c>
      <c r="J1234" s="7" t="n">
        <f aca="false">VLOOKUP($B1234,'Product Master'!$A$2:$O$5991,13,FALSE())</f>
        <v>8</v>
      </c>
      <c r="K1234" s="7" t="str">
        <f aca="false">VLOOKUP($B1234,'Product Master'!$A$2:$O$5991,11,FALSE())</f>
        <v>N</v>
      </c>
      <c r="L1234" s="7" t="str">
        <f aca="false">VLOOKUP($B1234,'Product Master'!$A$2:$O$5991,12,FALSE())</f>
        <v>N</v>
      </c>
      <c r="M1234" s="3" t="n">
        <v>142</v>
      </c>
      <c r="N1234" s="3" t="n">
        <v>24</v>
      </c>
    </row>
    <row r="1235" customFormat="false" ht="15" hidden="false" customHeight="true" outlineLevel="0" collapsed="false">
      <c r="A1235" s="3" t="s">
        <v>2481</v>
      </c>
      <c r="B1235" s="3" t="s">
        <v>2482</v>
      </c>
      <c r="C1235" s="4" t="str">
        <f aca="false">VLOOKUP($B1235,'Product Master'!$A$2:$O$5991,7,FALSE())</f>
        <v>Dry Grocery</v>
      </c>
      <c r="D1235" s="4" t="str">
        <f aca="false">VLOOKUP($B1235,'Product Master'!$A$2:$O$5991,8,FALSE())</f>
        <v>Baking Mixes</v>
      </c>
      <c r="E1235" s="4" t="str">
        <f aca="false">VLOOKUP($B1235,'Product Master'!$A$2:$O$5991,5,FALSE())</f>
        <v>Thrift Row</v>
      </c>
      <c r="F1235" s="4" t="str">
        <f aca="false">VLOOKUP($B1235,'Product Master'!$A$2:$O$5991,4,FALSE())</f>
        <v>Thrift Row Brownie Mix, 15.25 oz</v>
      </c>
      <c r="G1235" s="4" t="str">
        <f aca="false">VLOOKUP($B1235,'Product Master'!$A$2:$O$5991,9,FALSE())</f>
        <v>15.25 oz</v>
      </c>
      <c r="H1235" s="5" t="s">
        <v>16</v>
      </c>
      <c r="I1235" s="6" t="n">
        <f aca="false">VLOOKUP($B1235,'Product Master'!$A$2:$O$5991,14,FALSE())</f>
        <v>2.99</v>
      </c>
      <c r="J1235" s="7" t="n">
        <f aca="false">VLOOKUP($B1235,'Product Master'!$A$2:$O$5991,13,FALSE())</f>
        <v>8</v>
      </c>
      <c r="K1235" s="7" t="str">
        <f aca="false">VLOOKUP($B1235,'Product Master'!$A$2:$O$5991,11,FALSE())</f>
        <v>Y</v>
      </c>
      <c r="L1235" s="7" t="str">
        <f aca="false">VLOOKUP($B1235,'Product Master'!$A$2:$O$5991,12,FALSE())</f>
        <v>N</v>
      </c>
      <c r="M1235" s="3" t="n">
        <v>137</v>
      </c>
      <c r="N1235" s="3" t="n">
        <v>32</v>
      </c>
    </row>
    <row r="1236" customFormat="false" ht="15" hidden="false" customHeight="true" outlineLevel="0" collapsed="false">
      <c r="A1236" s="3" t="s">
        <v>2483</v>
      </c>
      <c r="B1236" s="3" t="s">
        <v>2484</v>
      </c>
      <c r="C1236" s="4" t="str">
        <f aca="false">VLOOKUP($B1236,'Product Master'!$A$2:$O$5991,7,FALSE())</f>
        <v>Dry Grocery</v>
      </c>
      <c r="D1236" s="4" t="str">
        <f aca="false">VLOOKUP($B1236,'Product Master'!$A$2:$O$5991,8,FALSE())</f>
        <v>Baking Mixes</v>
      </c>
      <c r="E1236" s="4" t="str">
        <f aca="false">VLOOKUP($B1236,'Product Master'!$A$2:$O$5991,5,FALSE())</f>
        <v>Golden Grain Co.</v>
      </c>
      <c r="F1236" s="4" t="str">
        <f aca="false">VLOOKUP($B1236,'Product Master'!$A$2:$O$5991,4,FALSE())</f>
        <v>Golden Grain Co. Chocolate Cake Mix, 15.25 oz</v>
      </c>
      <c r="G1236" s="4" t="str">
        <f aca="false">VLOOKUP($B1236,'Product Master'!$A$2:$O$5991,9,FALSE())</f>
        <v>15.25 oz</v>
      </c>
      <c r="H1236" s="5" t="s">
        <v>16</v>
      </c>
      <c r="I1236" s="6" t="n">
        <f aca="false">VLOOKUP($B1236,'Product Master'!$A$2:$O$5991,14,FALSE())</f>
        <v>3.49</v>
      </c>
      <c r="J1236" s="7" t="n">
        <f aca="false">VLOOKUP($B1236,'Product Master'!$A$2:$O$5991,13,FALSE())</f>
        <v>12</v>
      </c>
      <c r="K1236" s="7" t="str">
        <f aca="false">VLOOKUP($B1236,'Product Master'!$A$2:$O$5991,11,FALSE())</f>
        <v>N</v>
      </c>
      <c r="L1236" s="7" t="str">
        <f aca="false">VLOOKUP($B1236,'Product Master'!$A$2:$O$5991,12,FALSE())</f>
        <v>N</v>
      </c>
      <c r="M1236" s="3" t="n">
        <v>13</v>
      </c>
      <c r="N1236" s="3" t="n">
        <v>21</v>
      </c>
    </row>
    <row r="1237" customFormat="false" ht="15" hidden="false" customHeight="true" outlineLevel="0" collapsed="false">
      <c r="A1237" s="3" t="s">
        <v>2485</v>
      </c>
      <c r="B1237" s="3" t="s">
        <v>2486</v>
      </c>
      <c r="C1237" s="4" t="str">
        <f aca="false">VLOOKUP($B1237,'Product Master'!$A$2:$O$5991,7,FALSE())</f>
        <v>Dry Grocery</v>
      </c>
      <c r="D1237" s="4" t="str">
        <f aca="false">VLOOKUP($B1237,'Product Master'!$A$2:$O$5991,8,FALSE())</f>
        <v>Baking Mixes</v>
      </c>
      <c r="E1237" s="4" t="str">
        <f aca="false">VLOOKUP($B1237,'Product Master'!$A$2:$O$5991,5,FALSE())</f>
        <v>Golden Grain Co.</v>
      </c>
      <c r="F1237" s="4" t="str">
        <f aca="false">VLOOKUP($B1237,'Product Master'!$A$2:$O$5991,4,FALSE())</f>
        <v>Golden Grain Co. Family Size Brownie Mix, 18.4 oz</v>
      </c>
      <c r="G1237" s="4" t="str">
        <f aca="false">VLOOKUP($B1237,'Product Master'!$A$2:$O$5991,9,FALSE())</f>
        <v>18.4 oz</v>
      </c>
      <c r="H1237" s="5" t="s">
        <v>16</v>
      </c>
      <c r="I1237" s="6" t="n">
        <f aca="false">VLOOKUP($B1237,'Product Master'!$A$2:$O$5991,14,FALSE())</f>
        <v>2.99</v>
      </c>
      <c r="J1237" s="7" t="n">
        <f aca="false">VLOOKUP($B1237,'Product Master'!$A$2:$O$5991,13,FALSE())</f>
        <v>2</v>
      </c>
      <c r="K1237" s="7" t="str">
        <f aca="false">VLOOKUP($B1237,'Product Master'!$A$2:$O$5991,11,FALSE())</f>
        <v>N</v>
      </c>
      <c r="L1237" s="7" t="str">
        <f aca="false">VLOOKUP($B1237,'Product Master'!$A$2:$O$5991,12,FALSE())</f>
        <v>N</v>
      </c>
      <c r="M1237" s="3" t="n">
        <v>35</v>
      </c>
      <c r="N1237" s="3" t="n">
        <v>5</v>
      </c>
    </row>
    <row r="1238" customFormat="false" ht="15" hidden="false" customHeight="true" outlineLevel="0" collapsed="false">
      <c r="A1238" s="3" t="s">
        <v>2487</v>
      </c>
      <c r="B1238" s="3" t="s">
        <v>2488</v>
      </c>
      <c r="C1238" s="4" t="str">
        <f aca="false">VLOOKUP($B1238,'Product Master'!$A$2:$O$5991,7,FALSE())</f>
        <v>Dry Grocery</v>
      </c>
      <c r="D1238" s="4" t="str">
        <f aca="false">VLOOKUP($B1238,'Product Master'!$A$2:$O$5991,8,FALSE())</f>
        <v>Baking Mixes</v>
      </c>
      <c r="E1238" s="4" t="str">
        <f aca="false">VLOOKUP($B1238,'Product Master'!$A$2:$O$5991,5,FALSE())</f>
        <v>Redbarn</v>
      </c>
      <c r="F1238" s="4" t="str">
        <f aca="false">VLOOKUP($B1238,'Product Master'!$A$2:$O$5991,4,FALSE())</f>
        <v>Redbarn Family Size Brownie Mix, 15.25 oz</v>
      </c>
      <c r="G1238" s="4" t="str">
        <f aca="false">VLOOKUP($B1238,'Product Master'!$A$2:$O$5991,9,FALSE())</f>
        <v>15.25 oz</v>
      </c>
      <c r="H1238" s="5" t="s">
        <v>16</v>
      </c>
      <c r="I1238" s="6" t="n">
        <f aca="false">VLOOKUP($B1238,'Product Master'!$A$2:$O$5991,14,FALSE())</f>
        <v>3.39</v>
      </c>
      <c r="J1238" s="7" t="n">
        <f aca="false">VLOOKUP($B1238,'Product Master'!$A$2:$O$5991,13,FALSE())</f>
        <v>4</v>
      </c>
      <c r="K1238" s="7" t="str">
        <f aca="false">VLOOKUP($B1238,'Product Master'!$A$2:$O$5991,11,FALSE())</f>
        <v>N</v>
      </c>
      <c r="L1238" s="7" t="str">
        <f aca="false">VLOOKUP($B1238,'Product Master'!$A$2:$O$5991,12,FALSE())</f>
        <v>N</v>
      </c>
      <c r="M1238" s="3" t="n">
        <v>146</v>
      </c>
      <c r="N1238" s="3" t="n">
        <v>36</v>
      </c>
    </row>
    <row r="1239" customFormat="false" ht="15" hidden="false" customHeight="true" outlineLevel="0" collapsed="false">
      <c r="A1239" s="3" t="s">
        <v>2489</v>
      </c>
      <c r="B1239" s="3" t="s">
        <v>2490</v>
      </c>
      <c r="C1239" s="4" t="str">
        <f aca="false">VLOOKUP($B1239,'Product Master'!$A$2:$O$5991,7,FALSE())</f>
        <v>Dry Grocery</v>
      </c>
      <c r="D1239" s="4" t="str">
        <f aca="false">VLOOKUP($B1239,'Product Master'!$A$2:$O$5991,8,FALSE())</f>
        <v>Baking Mixes</v>
      </c>
      <c r="E1239" s="4" t="str">
        <f aca="false">VLOOKUP($B1239,'Product Master'!$A$2:$O$5991,5,FALSE())</f>
        <v>Pepperlane</v>
      </c>
      <c r="F1239" s="4" t="str">
        <f aca="false">VLOOKUP($B1239,'Product Master'!$A$2:$O$5991,4,FALSE())</f>
        <v>Pepperlane Family Size Muffin Mix, 18.4 oz</v>
      </c>
      <c r="G1239" s="4" t="str">
        <f aca="false">VLOOKUP($B1239,'Product Master'!$A$2:$O$5991,9,FALSE())</f>
        <v>18.4 oz</v>
      </c>
      <c r="H1239" s="5" t="s">
        <v>16</v>
      </c>
      <c r="I1239" s="6" t="n">
        <f aca="false">VLOOKUP($B1239,'Product Master'!$A$2:$O$5991,14,FALSE())</f>
        <v>4.29</v>
      </c>
      <c r="J1239" s="7" t="n">
        <f aca="false">VLOOKUP($B1239,'Product Master'!$A$2:$O$5991,13,FALSE())</f>
        <v>8</v>
      </c>
      <c r="K1239" s="7" t="str">
        <f aca="false">VLOOKUP($B1239,'Product Master'!$A$2:$O$5991,11,FALSE())</f>
        <v>N</v>
      </c>
      <c r="L1239" s="7" t="str">
        <f aca="false">VLOOKUP($B1239,'Product Master'!$A$2:$O$5991,12,FALSE())</f>
        <v>N</v>
      </c>
      <c r="M1239" s="3" t="n">
        <v>60</v>
      </c>
      <c r="N1239" s="3" t="n">
        <v>21</v>
      </c>
    </row>
    <row r="1240" customFormat="false" ht="15" hidden="false" customHeight="true" outlineLevel="0" collapsed="false">
      <c r="A1240" s="3" t="s">
        <v>2491</v>
      </c>
      <c r="B1240" s="3" t="s">
        <v>2492</v>
      </c>
      <c r="C1240" s="4" t="str">
        <f aca="false">VLOOKUP($B1240,'Product Master'!$A$2:$O$5991,7,FALSE())</f>
        <v>Dry Grocery</v>
      </c>
      <c r="D1240" s="4" t="str">
        <f aca="false">VLOOKUP($B1240,'Product Master'!$A$2:$O$5991,8,FALSE())</f>
        <v>Baking Mixes</v>
      </c>
      <c r="E1240" s="4" t="str">
        <f aca="false">VLOOKUP($B1240,'Product Master'!$A$2:$O$5991,5,FALSE())</f>
        <v>Pepperlane</v>
      </c>
      <c r="F1240" s="4" t="str">
        <f aca="false">VLOOKUP($B1240,'Product Master'!$A$2:$O$5991,4,FALSE())</f>
        <v>Pepperlane Cornbread Mix, 15.25 oz</v>
      </c>
      <c r="G1240" s="4" t="str">
        <f aca="false">VLOOKUP($B1240,'Product Master'!$A$2:$O$5991,9,FALSE())</f>
        <v>15.25 oz</v>
      </c>
      <c r="H1240" s="5" t="s">
        <v>16</v>
      </c>
      <c r="I1240" s="6" t="n">
        <f aca="false">VLOOKUP($B1240,'Product Master'!$A$2:$O$5991,14,FALSE())</f>
        <v>2.49</v>
      </c>
      <c r="J1240" s="7" t="n">
        <f aca="false">VLOOKUP($B1240,'Product Master'!$A$2:$O$5991,13,FALSE())</f>
        <v>2</v>
      </c>
      <c r="K1240" s="7" t="str">
        <f aca="false">VLOOKUP($B1240,'Product Master'!$A$2:$O$5991,11,FALSE())</f>
        <v>N</v>
      </c>
      <c r="L1240" s="7" t="str">
        <f aca="false">VLOOKUP($B1240,'Product Master'!$A$2:$O$5991,12,FALSE())</f>
        <v>N</v>
      </c>
      <c r="M1240" s="3" t="n">
        <v>82</v>
      </c>
      <c r="N1240" s="3" t="n">
        <v>5</v>
      </c>
    </row>
    <row r="1241" customFormat="false" ht="15" hidden="false" customHeight="true" outlineLevel="0" collapsed="false">
      <c r="A1241" s="3" t="s">
        <v>2493</v>
      </c>
      <c r="B1241" s="3" t="s">
        <v>2494</v>
      </c>
      <c r="C1241" s="4" t="str">
        <f aca="false">VLOOKUP($B1241,'Product Master'!$A$2:$O$5991,7,FALSE())</f>
        <v>Dry Grocery</v>
      </c>
      <c r="D1241" s="4" t="str">
        <f aca="false">VLOOKUP($B1241,'Product Master'!$A$2:$O$5991,8,FALSE())</f>
        <v>Baking Mixes</v>
      </c>
      <c r="E1241" s="4" t="str">
        <f aca="false">VLOOKUP($B1241,'Product Master'!$A$2:$O$5991,5,FALSE())</f>
        <v>Thrift Row</v>
      </c>
      <c r="F1241" s="4" t="str">
        <f aca="false">VLOOKUP($B1241,'Product Master'!$A$2:$O$5991,4,FALSE())</f>
        <v>Thrift Row Family Size Muffin Mix, 15.25 oz</v>
      </c>
      <c r="G1241" s="4" t="str">
        <f aca="false">VLOOKUP($B1241,'Product Master'!$A$2:$O$5991,9,FALSE())</f>
        <v>15.25 oz</v>
      </c>
      <c r="H1241" s="5" t="s">
        <v>16</v>
      </c>
      <c r="I1241" s="6" t="n">
        <f aca="false">VLOOKUP($B1241,'Product Master'!$A$2:$O$5991,14,FALSE())</f>
        <v>2.49</v>
      </c>
      <c r="J1241" s="7" t="n">
        <f aca="false">VLOOKUP($B1241,'Product Master'!$A$2:$O$5991,13,FALSE())</f>
        <v>12</v>
      </c>
      <c r="K1241" s="7" t="str">
        <f aca="false">VLOOKUP($B1241,'Product Master'!$A$2:$O$5991,11,FALSE())</f>
        <v>Y</v>
      </c>
      <c r="L1241" s="7" t="str">
        <f aca="false">VLOOKUP($B1241,'Product Master'!$A$2:$O$5991,12,FALSE())</f>
        <v>N</v>
      </c>
      <c r="M1241" s="3" t="n">
        <v>82</v>
      </c>
      <c r="N1241" s="3" t="n">
        <v>18</v>
      </c>
    </row>
    <row r="1242" customFormat="false" ht="15" hidden="false" customHeight="true" outlineLevel="0" collapsed="false">
      <c r="A1242" s="3" t="s">
        <v>2495</v>
      </c>
      <c r="B1242" s="3" t="s">
        <v>2496</v>
      </c>
      <c r="C1242" s="4" t="str">
        <f aca="false">VLOOKUP($B1242,'Product Master'!$A$2:$O$5991,7,FALSE())</f>
        <v>Dry Grocery</v>
      </c>
      <c r="D1242" s="4" t="str">
        <f aca="false">VLOOKUP($B1242,'Product Master'!$A$2:$O$5991,8,FALSE())</f>
        <v>Baking Mixes</v>
      </c>
      <c r="E1242" s="4" t="str">
        <f aca="false">VLOOKUP($B1242,'Product Master'!$A$2:$O$5991,5,FALSE())</f>
        <v>Golden Grain Co.</v>
      </c>
      <c r="F1242" s="4" t="str">
        <f aca="false">VLOOKUP($B1242,'Product Master'!$A$2:$O$5991,4,FALSE())</f>
        <v>Golden Grain Co. Muffin Mix, 18.4 oz</v>
      </c>
      <c r="G1242" s="4" t="str">
        <f aca="false">VLOOKUP($B1242,'Product Master'!$A$2:$O$5991,9,FALSE())</f>
        <v>18.4 oz</v>
      </c>
      <c r="H1242" s="5" t="s">
        <v>16</v>
      </c>
      <c r="I1242" s="6" t="n">
        <f aca="false">VLOOKUP($B1242,'Product Master'!$A$2:$O$5991,14,FALSE())</f>
        <v>3.49</v>
      </c>
      <c r="J1242" s="7" t="n">
        <f aca="false">VLOOKUP($B1242,'Product Master'!$A$2:$O$5991,13,FALSE())</f>
        <v>4</v>
      </c>
      <c r="K1242" s="7" t="str">
        <f aca="false">VLOOKUP($B1242,'Product Master'!$A$2:$O$5991,11,FALSE())</f>
        <v>N</v>
      </c>
      <c r="L1242" s="7" t="str">
        <f aca="false">VLOOKUP($B1242,'Product Master'!$A$2:$O$5991,12,FALSE())</f>
        <v>N</v>
      </c>
      <c r="M1242" s="3" t="n">
        <v>79</v>
      </c>
      <c r="N1242" s="3" t="n">
        <v>11</v>
      </c>
    </row>
    <row r="1243" customFormat="false" ht="15" hidden="false" customHeight="true" outlineLevel="0" collapsed="false">
      <c r="A1243" s="3" t="s">
        <v>2497</v>
      </c>
      <c r="B1243" s="3" t="s">
        <v>2498</v>
      </c>
      <c r="C1243" s="4" t="str">
        <f aca="false">VLOOKUP($B1243,'Product Master'!$A$2:$O$5991,7,FALSE())</f>
        <v>Dry Grocery</v>
      </c>
      <c r="D1243" s="4" t="str">
        <f aca="false">VLOOKUP($B1243,'Product Master'!$A$2:$O$5991,8,FALSE())</f>
        <v>Baking Mixes</v>
      </c>
      <c r="E1243" s="4" t="str">
        <f aca="false">VLOOKUP($B1243,'Product Master'!$A$2:$O$5991,5,FALSE())</f>
        <v>Redbarn</v>
      </c>
      <c r="F1243" s="4" t="str">
        <f aca="false">VLOOKUP($B1243,'Product Master'!$A$2:$O$5991,4,FALSE())</f>
        <v>Redbarn Cornbread Mix, 15.25 oz</v>
      </c>
      <c r="G1243" s="4" t="str">
        <f aca="false">VLOOKUP($B1243,'Product Master'!$A$2:$O$5991,9,FALSE())</f>
        <v>15.25 oz</v>
      </c>
      <c r="H1243" s="5" t="s">
        <v>16</v>
      </c>
      <c r="I1243" s="6" t="n">
        <f aca="false">VLOOKUP($B1243,'Product Master'!$A$2:$O$5991,14,FALSE())</f>
        <v>3.89</v>
      </c>
      <c r="J1243" s="7" t="n">
        <f aca="false">VLOOKUP($B1243,'Product Master'!$A$2:$O$5991,13,FALSE())</f>
        <v>24</v>
      </c>
      <c r="K1243" s="7" t="str">
        <f aca="false">VLOOKUP($B1243,'Product Master'!$A$2:$O$5991,11,FALSE())</f>
        <v>N</v>
      </c>
      <c r="L1243" s="7" t="str">
        <f aca="false">VLOOKUP($B1243,'Product Master'!$A$2:$O$5991,12,FALSE())</f>
        <v>N</v>
      </c>
      <c r="M1243" s="3" t="n">
        <v>82</v>
      </c>
      <c r="N1243" s="3" t="n">
        <v>18</v>
      </c>
    </row>
    <row r="1244" customFormat="false" ht="15" hidden="false" customHeight="true" outlineLevel="0" collapsed="false">
      <c r="A1244" s="3" t="s">
        <v>2499</v>
      </c>
      <c r="B1244" s="3" t="s">
        <v>2500</v>
      </c>
      <c r="C1244" s="4" t="str">
        <f aca="false">VLOOKUP($B1244,'Product Master'!$A$2:$O$5991,7,FALSE())</f>
        <v>Dry Grocery</v>
      </c>
      <c r="D1244" s="4" t="str">
        <f aca="false">VLOOKUP($B1244,'Product Master'!$A$2:$O$5991,8,FALSE())</f>
        <v>Baking Mixes</v>
      </c>
      <c r="E1244" s="4" t="str">
        <f aca="false">VLOOKUP($B1244,'Product Master'!$A$2:$O$5991,5,FALSE())</f>
        <v>Golden Grain Co.</v>
      </c>
      <c r="F1244" s="4" t="str">
        <f aca="false">VLOOKUP($B1244,'Product Master'!$A$2:$O$5991,4,FALSE())</f>
        <v>Golden Grain Co. Family Size Vanilla Cake Mix, 18.4 oz</v>
      </c>
      <c r="G1244" s="4" t="str">
        <f aca="false">VLOOKUP($B1244,'Product Master'!$A$2:$O$5991,9,FALSE())</f>
        <v>18.4 oz</v>
      </c>
      <c r="H1244" s="5" t="s">
        <v>16</v>
      </c>
      <c r="I1244" s="6" t="n">
        <f aca="false">VLOOKUP($B1244,'Product Master'!$A$2:$O$5991,14,FALSE())</f>
        <v>2.29</v>
      </c>
      <c r="J1244" s="7" t="n">
        <f aca="false">VLOOKUP($B1244,'Product Master'!$A$2:$O$5991,13,FALSE())</f>
        <v>12</v>
      </c>
      <c r="K1244" s="7" t="str">
        <f aca="false">VLOOKUP($B1244,'Product Master'!$A$2:$O$5991,11,FALSE())</f>
        <v>N</v>
      </c>
      <c r="L1244" s="7" t="str">
        <f aca="false">VLOOKUP($B1244,'Product Master'!$A$2:$O$5991,12,FALSE())</f>
        <v>N</v>
      </c>
      <c r="M1244" s="3" t="n">
        <v>96</v>
      </c>
      <c r="N1244" s="3" t="n">
        <v>3</v>
      </c>
    </row>
    <row r="1245" customFormat="false" ht="15" hidden="false" customHeight="true" outlineLevel="0" collapsed="false">
      <c r="A1245" s="3" t="s">
        <v>2501</v>
      </c>
      <c r="B1245" s="3" t="s">
        <v>2502</v>
      </c>
      <c r="C1245" s="4" t="str">
        <f aca="false">VLOOKUP($B1245,'Product Master'!$A$2:$O$5991,7,FALSE())</f>
        <v>Dry Grocery</v>
      </c>
      <c r="D1245" s="4" t="str">
        <f aca="false">VLOOKUP($B1245,'Product Master'!$A$2:$O$5991,8,FALSE())</f>
        <v>Baking Mixes</v>
      </c>
      <c r="E1245" s="4" t="str">
        <f aca="false">VLOOKUP($B1245,'Product Master'!$A$2:$O$5991,5,FALSE())</f>
        <v>Thrift Row</v>
      </c>
      <c r="F1245" s="4" t="str">
        <f aca="false">VLOOKUP($B1245,'Product Master'!$A$2:$O$5991,4,FALSE())</f>
        <v>Thrift Row Chocolate Cake Mix, 18.4 oz</v>
      </c>
      <c r="G1245" s="4" t="str">
        <f aca="false">VLOOKUP($B1245,'Product Master'!$A$2:$O$5991,9,FALSE())</f>
        <v>18.4 oz</v>
      </c>
      <c r="H1245" s="5" t="s">
        <v>16</v>
      </c>
      <c r="I1245" s="6" t="n">
        <f aca="false">VLOOKUP($B1245,'Product Master'!$A$2:$O$5991,14,FALSE())</f>
        <v>3.99</v>
      </c>
      <c r="J1245" s="7" t="n">
        <f aca="false">VLOOKUP($B1245,'Product Master'!$A$2:$O$5991,13,FALSE())</f>
        <v>24</v>
      </c>
      <c r="K1245" s="7" t="str">
        <f aca="false">VLOOKUP($B1245,'Product Master'!$A$2:$O$5991,11,FALSE())</f>
        <v>Y</v>
      </c>
      <c r="L1245" s="7" t="str">
        <f aca="false">VLOOKUP($B1245,'Product Master'!$A$2:$O$5991,12,FALSE())</f>
        <v>N</v>
      </c>
      <c r="M1245" s="3" t="n">
        <v>140</v>
      </c>
      <c r="N1245" s="3" t="n">
        <v>26</v>
      </c>
    </row>
    <row r="1246" customFormat="false" ht="15" hidden="false" customHeight="true" outlineLevel="0" collapsed="false">
      <c r="A1246" s="3" t="s">
        <v>2503</v>
      </c>
      <c r="B1246" s="3" t="s">
        <v>2504</v>
      </c>
      <c r="C1246" s="4" t="str">
        <f aca="false">VLOOKUP($B1246,'Product Master'!$A$2:$O$5991,7,FALSE())</f>
        <v>Dry Grocery</v>
      </c>
      <c r="D1246" s="4" t="str">
        <f aca="false">VLOOKUP($B1246,'Product Master'!$A$2:$O$5991,8,FALSE())</f>
        <v>Baking Mixes</v>
      </c>
      <c r="E1246" s="4" t="str">
        <f aca="false">VLOOKUP($B1246,'Product Master'!$A$2:$O$5991,5,FALSE())</f>
        <v>Thrift Row</v>
      </c>
      <c r="F1246" s="4" t="str">
        <f aca="false">VLOOKUP($B1246,'Product Master'!$A$2:$O$5991,4,FALSE())</f>
        <v>Thrift Row Muffin Mix, 15.25 oz</v>
      </c>
      <c r="G1246" s="4" t="str">
        <f aca="false">VLOOKUP($B1246,'Product Master'!$A$2:$O$5991,9,FALSE())</f>
        <v>15.25 oz</v>
      </c>
      <c r="H1246" s="5" t="s">
        <v>16</v>
      </c>
      <c r="I1246" s="6" t="n">
        <f aca="false">VLOOKUP($B1246,'Product Master'!$A$2:$O$5991,14,FALSE())</f>
        <v>4.49</v>
      </c>
      <c r="J1246" s="7" t="n">
        <f aca="false">VLOOKUP($B1246,'Product Master'!$A$2:$O$5991,13,FALSE())</f>
        <v>12</v>
      </c>
      <c r="K1246" s="7" t="str">
        <f aca="false">VLOOKUP($B1246,'Product Master'!$A$2:$O$5991,11,FALSE())</f>
        <v>Y</v>
      </c>
      <c r="L1246" s="7" t="str">
        <f aca="false">VLOOKUP($B1246,'Product Master'!$A$2:$O$5991,12,FALSE())</f>
        <v>N</v>
      </c>
      <c r="M1246" s="3" t="n">
        <v>135</v>
      </c>
      <c r="N1246" s="3" t="n">
        <v>31</v>
      </c>
    </row>
    <row r="1247" customFormat="false" ht="15" hidden="false" customHeight="true" outlineLevel="0" collapsed="false">
      <c r="A1247" s="3" t="s">
        <v>2505</v>
      </c>
      <c r="B1247" s="3" t="s">
        <v>2506</v>
      </c>
      <c r="C1247" s="4" t="str">
        <f aca="false">VLOOKUP($B1247,'Product Master'!$A$2:$O$5991,7,FALSE())</f>
        <v>Dry Grocery</v>
      </c>
      <c r="D1247" s="4" t="str">
        <f aca="false">VLOOKUP($B1247,'Product Master'!$A$2:$O$5991,8,FALSE())</f>
        <v>Baking Mixes</v>
      </c>
      <c r="E1247" s="4" t="str">
        <f aca="false">VLOOKUP($B1247,'Product Master'!$A$2:$O$5991,5,FALSE())</f>
        <v>Harborline</v>
      </c>
      <c r="F1247" s="4" t="str">
        <f aca="false">VLOOKUP($B1247,'Product Master'!$A$2:$O$5991,4,FALSE())</f>
        <v>Harborline Family Size Brownie Mix, 18.4 oz</v>
      </c>
      <c r="G1247" s="4" t="str">
        <f aca="false">VLOOKUP($B1247,'Product Master'!$A$2:$O$5991,9,FALSE())</f>
        <v>18.4 oz</v>
      </c>
      <c r="H1247" s="5" t="s">
        <v>16</v>
      </c>
      <c r="I1247" s="6" t="n">
        <f aca="false">VLOOKUP($B1247,'Product Master'!$A$2:$O$5991,14,FALSE())</f>
        <v>4.49</v>
      </c>
      <c r="J1247" s="7" t="n">
        <f aca="false">VLOOKUP($B1247,'Product Master'!$A$2:$O$5991,13,FALSE())</f>
        <v>2</v>
      </c>
      <c r="K1247" s="7" t="str">
        <f aca="false">VLOOKUP($B1247,'Product Master'!$A$2:$O$5991,11,FALSE())</f>
        <v>Y</v>
      </c>
      <c r="L1247" s="7" t="str">
        <f aca="false">VLOOKUP($B1247,'Product Master'!$A$2:$O$5991,12,FALSE())</f>
        <v>N</v>
      </c>
      <c r="M1247" s="3" t="n">
        <v>77</v>
      </c>
      <c r="N1247" s="3" t="n">
        <v>16</v>
      </c>
    </row>
    <row r="1248" customFormat="false" ht="15" hidden="false" customHeight="true" outlineLevel="0" collapsed="false">
      <c r="A1248" s="3" t="s">
        <v>2507</v>
      </c>
      <c r="B1248" s="3" t="s">
        <v>2508</v>
      </c>
      <c r="C1248" s="4" t="str">
        <f aca="false">VLOOKUP($B1248,'Product Master'!$A$2:$O$5991,7,FALSE())</f>
        <v>Dry Grocery</v>
      </c>
      <c r="D1248" s="4" t="str">
        <f aca="false">VLOOKUP($B1248,'Product Master'!$A$2:$O$5991,8,FALSE())</f>
        <v>Baking Ingredients</v>
      </c>
      <c r="E1248" s="4" t="str">
        <f aca="false">VLOOKUP($B1248,'Product Master'!$A$2:$O$5991,5,FALSE())</f>
        <v>Nutgrove</v>
      </c>
      <c r="F1248" s="4" t="str">
        <f aca="false">VLOOKUP($B1248,'Product Master'!$A$2:$O$5991,4,FALSE())</f>
        <v>Nutgrove Organic Chocolate Chips, 4 lb</v>
      </c>
      <c r="G1248" s="4" t="str">
        <f aca="false">VLOOKUP($B1248,'Product Master'!$A$2:$O$5991,9,FALSE())</f>
        <v>4 lb</v>
      </c>
      <c r="H1248" s="5" t="s">
        <v>16</v>
      </c>
      <c r="I1248" s="6" t="n">
        <f aca="false">VLOOKUP($B1248,'Product Master'!$A$2:$O$5991,14,FALSE())</f>
        <v>5.49</v>
      </c>
      <c r="J1248" s="7" t="n">
        <f aca="false">VLOOKUP($B1248,'Product Master'!$A$2:$O$5991,13,FALSE())</f>
        <v>12</v>
      </c>
      <c r="K1248" s="7" t="str">
        <f aca="false">VLOOKUP($B1248,'Product Master'!$A$2:$O$5991,11,FALSE())</f>
        <v>N</v>
      </c>
      <c r="L1248" s="7" t="str">
        <f aca="false">VLOOKUP($B1248,'Product Master'!$A$2:$O$5991,12,FALSE())</f>
        <v>N</v>
      </c>
      <c r="M1248" s="3" t="n">
        <v>83</v>
      </c>
      <c r="N1248" s="3" t="n">
        <v>29</v>
      </c>
    </row>
    <row r="1249" customFormat="false" ht="15" hidden="false" customHeight="true" outlineLevel="0" collapsed="false">
      <c r="A1249" s="3" t="s">
        <v>2509</v>
      </c>
      <c r="B1249" s="3" t="s">
        <v>2510</v>
      </c>
      <c r="C1249" s="4" t="str">
        <f aca="false">VLOOKUP($B1249,'Product Master'!$A$2:$O$5991,7,FALSE())</f>
        <v>Dry Grocery</v>
      </c>
      <c r="D1249" s="4" t="str">
        <f aca="false">VLOOKUP($B1249,'Product Master'!$A$2:$O$5991,8,FALSE())</f>
        <v>Baking Ingredients</v>
      </c>
      <c r="E1249" s="4" t="str">
        <f aca="false">VLOOKUP($B1249,'Product Master'!$A$2:$O$5991,5,FALSE())</f>
        <v>Harborline</v>
      </c>
      <c r="F1249" s="4" t="str">
        <f aca="false">VLOOKUP($B1249,'Product Master'!$A$2:$O$5991,4,FALSE())</f>
        <v>Harborline Yeast, 2 lb</v>
      </c>
      <c r="G1249" s="4" t="str">
        <f aca="false">VLOOKUP($B1249,'Product Master'!$A$2:$O$5991,9,FALSE())</f>
        <v>2 lb</v>
      </c>
      <c r="H1249" s="5" t="s">
        <v>16</v>
      </c>
      <c r="I1249" s="6" t="n">
        <f aca="false">VLOOKUP($B1249,'Product Master'!$A$2:$O$5991,14,FALSE())</f>
        <v>4.29</v>
      </c>
      <c r="J1249" s="7" t="n">
        <f aca="false">VLOOKUP($B1249,'Product Master'!$A$2:$O$5991,13,FALSE())</f>
        <v>1</v>
      </c>
      <c r="K1249" s="7" t="str">
        <f aca="false">VLOOKUP($B1249,'Product Master'!$A$2:$O$5991,11,FALSE())</f>
        <v>Y</v>
      </c>
      <c r="L1249" s="7" t="str">
        <f aca="false">VLOOKUP($B1249,'Product Master'!$A$2:$O$5991,12,FALSE())</f>
        <v>N</v>
      </c>
      <c r="M1249" s="3" t="n">
        <v>143</v>
      </c>
      <c r="N1249" s="3" t="n">
        <v>31</v>
      </c>
    </row>
    <row r="1250" customFormat="false" ht="15" hidden="false" customHeight="true" outlineLevel="0" collapsed="false">
      <c r="A1250" s="3" t="s">
        <v>2511</v>
      </c>
      <c r="B1250" s="3" t="s">
        <v>2512</v>
      </c>
      <c r="C1250" s="4" t="str">
        <f aca="false">VLOOKUP($B1250,'Product Master'!$A$2:$O$5991,7,FALSE())</f>
        <v>Dry Grocery</v>
      </c>
      <c r="D1250" s="4" t="str">
        <f aca="false">VLOOKUP($B1250,'Product Master'!$A$2:$O$5991,8,FALSE())</f>
        <v>Baking Ingredients</v>
      </c>
      <c r="E1250" s="4" t="str">
        <f aca="false">VLOOKUP($B1250,'Product Master'!$A$2:$O$5991,5,FALSE())</f>
        <v>Orchard Spread</v>
      </c>
      <c r="F1250" s="4" t="str">
        <f aca="false">VLOOKUP($B1250,'Product Master'!$A$2:$O$5991,4,FALSE())</f>
        <v>Orchard Spread Organic Cornstarch, 5 lb</v>
      </c>
      <c r="G1250" s="4" t="str">
        <f aca="false">VLOOKUP($B1250,'Product Master'!$A$2:$O$5991,9,FALSE())</f>
        <v>5 lb</v>
      </c>
      <c r="H1250" s="5" t="s">
        <v>16</v>
      </c>
      <c r="I1250" s="6" t="n">
        <f aca="false">VLOOKUP($B1250,'Product Master'!$A$2:$O$5991,14,FALSE())</f>
        <v>3.29</v>
      </c>
      <c r="J1250" s="7" t="n">
        <f aca="false">VLOOKUP($B1250,'Product Master'!$A$2:$O$5991,13,FALSE())</f>
        <v>12</v>
      </c>
      <c r="K1250" s="7" t="str">
        <f aca="false">VLOOKUP($B1250,'Product Master'!$A$2:$O$5991,11,FALSE())</f>
        <v>N</v>
      </c>
      <c r="L1250" s="7" t="str">
        <f aca="false">VLOOKUP($B1250,'Product Master'!$A$2:$O$5991,12,FALSE())</f>
        <v>N</v>
      </c>
      <c r="M1250" s="3" t="n">
        <v>49</v>
      </c>
      <c r="N1250" s="3" t="n">
        <v>25</v>
      </c>
    </row>
    <row r="1251" customFormat="false" ht="15" hidden="false" customHeight="true" outlineLevel="0" collapsed="false">
      <c r="A1251" s="3" t="s">
        <v>2513</v>
      </c>
      <c r="B1251" s="3" t="s">
        <v>2514</v>
      </c>
      <c r="C1251" s="4" t="str">
        <f aca="false">VLOOKUP($B1251,'Product Master'!$A$2:$O$5991,7,FALSE())</f>
        <v>Dry Grocery</v>
      </c>
      <c r="D1251" s="4" t="str">
        <f aca="false">VLOOKUP($B1251,'Product Master'!$A$2:$O$5991,8,FALSE())</f>
        <v>Baking Ingredients</v>
      </c>
      <c r="E1251" s="4" t="str">
        <f aca="false">VLOOKUP($B1251,'Product Master'!$A$2:$O$5991,5,FALSE())</f>
        <v>Golden Grain Co.</v>
      </c>
      <c r="F1251" s="4" t="str">
        <f aca="false">VLOOKUP($B1251,'Product Master'!$A$2:$O$5991,4,FALSE())</f>
        <v>Golden Grain Co. Organic All-Purpose Flour, 2 lb</v>
      </c>
      <c r="G1251" s="4" t="str">
        <f aca="false">VLOOKUP($B1251,'Product Master'!$A$2:$O$5991,9,FALSE())</f>
        <v>2 lb</v>
      </c>
      <c r="H1251" s="5" t="s">
        <v>16</v>
      </c>
      <c r="I1251" s="6" t="n">
        <f aca="false">VLOOKUP($B1251,'Product Master'!$A$2:$O$5991,14,FALSE())</f>
        <v>5.29</v>
      </c>
      <c r="J1251" s="7" t="n">
        <f aca="false">VLOOKUP($B1251,'Product Master'!$A$2:$O$5991,13,FALSE())</f>
        <v>8</v>
      </c>
      <c r="K1251" s="7" t="str">
        <f aca="false">VLOOKUP($B1251,'Product Master'!$A$2:$O$5991,11,FALSE())</f>
        <v>N</v>
      </c>
      <c r="L1251" s="7" t="str">
        <f aca="false">VLOOKUP($B1251,'Product Master'!$A$2:$O$5991,12,FALSE())</f>
        <v>N</v>
      </c>
      <c r="M1251" s="3" t="n">
        <v>53</v>
      </c>
      <c r="N1251" s="3" t="n">
        <v>10</v>
      </c>
    </row>
    <row r="1252" customFormat="false" ht="15" hidden="false" customHeight="true" outlineLevel="0" collapsed="false">
      <c r="A1252" s="3" t="s">
        <v>2515</v>
      </c>
      <c r="B1252" s="3" t="s">
        <v>2516</v>
      </c>
      <c r="C1252" s="4" t="str">
        <f aca="false">VLOOKUP($B1252,'Product Master'!$A$2:$O$5991,7,FALSE())</f>
        <v>Dry Grocery</v>
      </c>
      <c r="D1252" s="4" t="str">
        <f aca="false">VLOOKUP($B1252,'Product Master'!$A$2:$O$5991,8,FALSE())</f>
        <v>Baking Ingredients</v>
      </c>
      <c r="E1252" s="4" t="str">
        <f aca="false">VLOOKUP($B1252,'Product Master'!$A$2:$O$5991,5,FALSE())</f>
        <v>Harborline</v>
      </c>
      <c r="F1252" s="4" t="str">
        <f aca="false">VLOOKUP($B1252,'Product Master'!$A$2:$O$5991,4,FALSE())</f>
        <v>Harborline Granulated Sugar, 2 lb</v>
      </c>
      <c r="G1252" s="4" t="str">
        <f aca="false">VLOOKUP($B1252,'Product Master'!$A$2:$O$5991,9,FALSE())</f>
        <v>2 lb</v>
      </c>
      <c r="H1252" s="5" t="s">
        <v>16</v>
      </c>
      <c r="I1252" s="6" t="n">
        <f aca="false">VLOOKUP($B1252,'Product Master'!$A$2:$O$5991,14,FALSE())</f>
        <v>3.79</v>
      </c>
      <c r="J1252" s="7" t="n">
        <f aca="false">VLOOKUP($B1252,'Product Master'!$A$2:$O$5991,13,FALSE())</f>
        <v>24</v>
      </c>
      <c r="K1252" s="7" t="str">
        <f aca="false">VLOOKUP($B1252,'Product Master'!$A$2:$O$5991,11,FALSE())</f>
        <v>Y</v>
      </c>
      <c r="L1252" s="7" t="str">
        <f aca="false">VLOOKUP($B1252,'Product Master'!$A$2:$O$5991,12,FALSE())</f>
        <v>N</v>
      </c>
      <c r="M1252" s="3" t="n">
        <v>48</v>
      </c>
      <c r="N1252" s="3" t="n">
        <v>17</v>
      </c>
    </row>
    <row r="1253" customFormat="false" ht="15" hidden="false" customHeight="true" outlineLevel="0" collapsed="false">
      <c r="A1253" s="3" t="s">
        <v>2517</v>
      </c>
      <c r="B1253" s="3" t="s">
        <v>2518</v>
      </c>
      <c r="C1253" s="4" t="str">
        <f aca="false">VLOOKUP($B1253,'Product Master'!$A$2:$O$5991,7,FALSE())</f>
        <v>Dry Grocery</v>
      </c>
      <c r="D1253" s="4" t="str">
        <f aca="false">VLOOKUP($B1253,'Product Master'!$A$2:$O$5991,8,FALSE())</f>
        <v>Baking Ingredients</v>
      </c>
      <c r="E1253" s="4" t="str">
        <f aca="false">VLOOKUP($B1253,'Product Master'!$A$2:$O$5991,5,FALSE())</f>
        <v>Thrift Row</v>
      </c>
      <c r="F1253" s="4" t="str">
        <f aca="false">VLOOKUP($B1253,'Product Master'!$A$2:$O$5991,4,FALSE())</f>
        <v>Thrift Row Organic All-Purpose Flour, 4 lb</v>
      </c>
      <c r="G1253" s="4" t="str">
        <f aca="false">VLOOKUP($B1253,'Product Master'!$A$2:$O$5991,9,FALSE())</f>
        <v>4 lb</v>
      </c>
      <c r="H1253" s="5" t="s">
        <v>16</v>
      </c>
      <c r="I1253" s="6" t="n">
        <f aca="false">VLOOKUP($B1253,'Product Master'!$A$2:$O$5991,14,FALSE())</f>
        <v>5.89</v>
      </c>
      <c r="J1253" s="7" t="n">
        <f aca="false">VLOOKUP($B1253,'Product Master'!$A$2:$O$5991,13,FALSE())</f>
        <v>24</v>
      </c>
      <c r="K1253" s="7" t="str">
        <f aca="false">VLOOKUP($B1253,'Product Master'!$A$2:$O$5991,11,FALSE())</f>
        <v>Y</v>
      </c>
      <c r="L1253" s="7" t="str">
        <f aca="false">VLOOKUP($B1253,'Product Master'!$A$2:$O$5991,12,FALSE())</f>
        <v>N</v>
      </c>
      <c r="M1253" s="3" t="n">
        <v>145</v>
      </c>
      <c r="N1253" s="3" t="n">
        <v>36</v>
      </c>
    </row>
    <row r="1254" customFormat="false" ht="15" hidden="false" customHeight="true" outlineLevel="0" collapsed="false">
      <c r="A1254" s="3" t="s">
        <v>2519</v>
      </c>
      <c r="B1254" s="3" t="s">
        <v>2520</v>
      </c>
      <c r="C1254" s="4" t="str">
        <f aca="false">VLOOKUP($B1254,'Product Master'!$A$2:$O$5991,7,FALSE())</f>
        <v>Dry Grocery</v>
      </c>
      <c r="D1254" s="4" t="str">
        <f aca="false">VLOOKUP($B1254,'Product Master'!$A$2:$O$5991,8,FALSE())</f>
        <v>Baking Ingredients</v>
      </c>
      <c r="E1254" s="4" t="str">
        <f aca="false">VLOOKUP($B1254,'Product Master'!$A$2:$O$5991,5,FALSE())</f>
        <v>Kettle Row</v>
      </c>
      <c r="F1254" s="4" t="str">
        <f aca="false">VLOOKUP($B1254,'Product Master'!$A$2:$O$5991,4,FALSE())</f>
        <v>Kettle Row Cornstarch, 12 oz</v>
      </c>
      <c r="G1254" s="4" t="str">
        <f aca="false">VLOOKUP($B1254,'Product Master'!$A$2:$O$5991,9,FALSE())</f>
        <v>12 oz</v>
      </c>
      <c r="H1254" s="5" t="s">
        <v>16</v>
      </c>
      <c r="I1254" s="6" t="n">
        <f aca="false">VLOOKUP($B1254,'Product Master'!$A$2:$O$5991,14,FALSE())</f>
        <v>6.99</v>
      </c>
      <c r="J1254" s="7" t="n">
        <f aca="false">VLOOKUP($B1254,'Product Master'!$A$2:$O$5991,13,FALSE())</f>
        <v>12</v>
      </c>
      <c r="K1254" s="7" t="str">
        <f aca="false">VLOOKUP($B1254,'Product Master'!$A$2:$O$5991,11,FALSE())</f>
        <v>N</v>
      </c>
      <c r="L1254" s="7" t="str">
        <f aca="false">VLOOKUP($B1254,'Product Master'!$A$2:$O$5991,12,FALSE())</f>
        <v>N</v>
      </c>
      <c r="M1254" s="3" t="n">
        <v>133</v>
      </c>
      <c r="N1254" s="3" t="n">
        <v>17</v>
      </c>
    </row>
    <row r="1255" customFormat="false" ht="15" hidden="false" customHeight="true" outlineLevel="0" collapsed="false">
      <c r="A1255" s="3" t="s">
        <v>2521</v>
      </c>
      <c r="B1255" s="3" t="s">
        <v>2522</v>
      </c>
      <c r="C1255" s="4" t="str">
        <f aca="false">VLOOKUP($B1255,'Product Master'!$A$2:$O$5991,7,FALSE())</f>
        <v>Dry Grocery</v>
      </c>
      <c r="D1255" s="4" t="str">
        <f aca="false">VLOOKUP($B1255,'Product Master'!$A$2:$O$5991,8,FALSE())</f>
        <v>Baking Ingredients</v>
      </c>
      <c r="E1255" s="4" t="str">
        <f aca="false">VLOOKUP($B1255,'Product Master'!$A$2:$O$5991,5,FALSE())</f>
        <v>Nutgrove</v>
      </c>
      <c r="F1255" s="4" t="str">
        <f aca="false">VLOOKUP($B1255,'Product Master'!$A$2:$O$5991,4,FALSE())</f>
        <v>Nutgrove Baking Powder, 1 lb</v>
      </c>
      <c r="G1255" s="4" t="str">
        <f aca="false">VLOOKUP($B1255,'Product Master'!$A$2:$O$5991,9,FALSE())</f>
        <v>1 lb</v>
      </c>
      <c r="H1255" s="5" t="s">
        <v>16</v>
      </c>
      <c r="I1255" s="6" t="n">
        <f aca="false">VLOOKUP($B1255,'Product Master'!$A$2:$O$5991,14,FALSE())</f>
        <v>4.99</v>
      </c>
      <c r="J1255" s="7" t="n">
        <f aca="false">VLOOKUP($B1255,'Product Master'!$A$2:$O$5991,13,FALSE())</f>
        <v>1</v>
      </c>
      <c r="K1255" s="7" t="str">
        <f aca="false">VLOOKUP($B1255,'Product Master'!$A$2:$O$5991,11,FALSE())</f>
        <v>N</v>
      </c>
      <c r="L1255" s="7" t="str">
        <f aca="false">VLOOKUP($B1255,'Product Master'!$A$2:$O$5991,12,FALSE())</f>
        <v>N</v>
      </c>
      <c r="M1255" s="3" t="n">
        <v>129</v>
      </c>
      <c r="N1255" s="3" t="n">
        <v>26</v>
      </c>
    </row>
    <row r="1256" customFormat="false" ht="15" hidden="false" customHeight="true" outlineLevel="0" collapsed="false">
      <c r="A1256" s="3" t="s">
        <v>2523</v>
      </c>
      <c r="B1256" s="3" t="s">
        <v>2524</v>
      </c>
      <c r="C1256" s="4" t="str">
        <f aca="false">VLOOKUP($B1256,'Product Master'!$A$2:$O$5991,7,FALSE())</f>
        <v>Dry Grocery</v>
      </c>
      <c r="D1256" s="4" t="str">
        <f aca="false">VLOOKUP($B1256,'Product Master'!$A$2:$O$5991,8,FALSE())</f>
        <v>Baking Ingredients</v>
      </c>
      <c r="E1256" s="4" t="str">
        <f aca="false">VLOOKUP($B1256,'Product Master'!$A$2:$O$5991,5,FALSE())</f>
        <v>Wheatstone</v>
      </c>
      <c r="F1256" s="4" t="str">
        <f aca="false">VLOOKUP($B1256,'Product Master'!$A$2:$O$5991,4,FALSE())</f>
        <v>Wheatstone Organic Chocolate Chips, 12 oz</v>
      </c>
      <c r="G1256" s="4" t="str">
        <f aca="false">VLOOKUP($B1256,'Product Master'!$A$2:$O$5991,9,FALSE())</f>
        <v>12 oz</v>
      </c>
      <c r="H1256" s="5" t="s">
        <v>16</v>
      </c>
      <c r="I1256" s="6" t="n">
        <f aca="false">VLOOKUP($B1256,'Product Master'!$A$2:$O$5991,14,FALSE())</f>
        <v>2.99</v>
      </c>
      <c r="J1256" s="7" t="n">
        <f aca="false">VLOOKUP($B1256,'Product Master'!$A$2:$O$5991,13,FALSE())</f>
        <v>2</v>
      </c>
      <c r="K1256" s="7" t="str">
        <f aca="false">VLOOKUP($B1256,'Product Master'!$A$2:$O$5991,11,FALSE())</f>
        <v>N</v>
      </c>
      <c r="L1256" s="7" t="str">
        <f aca="false">VLOOKUP($B1256,'Product Master'!$A$2:$O$5991,12,FALSE())</f>
        <v>N</v>
      </c>
      <c r="M1256" s="3" t="n">
        <v>14</v>
      </c>
      <c r="N1256" s="3" t="n">
        <v>11</v>
      </c>
    </row>
    <row r="1257" customFormat="false" ht="15" hidden="false" customHeight="true" outlineLevel="0" collapsed="false">
      <c r="A1257" s="3" t="s">
        <v>2525</v>
      </c>
      <c r="B1257" s="3" t="s">
        <v>2526</v>
      </c>
      <c r="C1257" s="4" t="str">
        <f aca="false">VLOOKUP($B1257,'Product Master'!$A$2:$O$5991,7,FALSE())</f>
        <v>Dry Grocery</v>
      </c>
      <c r="D1257" s="4" t="str">
        <f aca="false">VLOOKUP($B1257,'Product Master'!$A$2:$O$5991,8,FALSE())</f>
        <v>Baking Ingredients</v>
      </c>
      <c r="E1257" s="4" t="str">
        <f aca="false">VLOOKUP($B1257,'Product Master'!$A$2:$O$5991,5,FALSE())</f>
        <v>Thrift Row</v>
      </c>
      <c r="F1257" s="4" t="str">
        <f aca="false">VLOOKUP($B1257,'Product Master'!$A$2:$O$5991,4,FALSE())</f>
        <v>Thrift Row Vanilla Extract, 1 lb</v>
      </c>
      <c r="G1257" s="4" t="str">
        <f aca="false">VLOOKUP($B1257,'Product Master'!$A$2:$O$5991,9,FALSE())</f>
        <v>1 lb</v>
      </c>
      <c r="H1257" s="5" t="s">
        <v>16</v>
      </c>
      <c r="I1257" s="6" t="n">
        <f aca="false">VLOOKUP($B1257,'Product Master'!$A$2:$O$5991,14,FALSE())</f>
        <v>3.29</v>
      </c>
      <c r="J1257" s="7" t="n">
        <f aca="false">VLOOKUP($B1257,'Product Master'!$A$2:$O$5991,13,FALSE())</f>
        <v>2</v>
      </c>
      <c r="K1257" s="7" t="str">
        <f aca="false">VLOOKUP($B1257,'Product Master'!$A$2:$O$5991,11,FALSE())</f>
        <v>Y</v>
      </c>
      <c r="L1257" s="7" t="str">
        <f aca="false">VLOOKUP($B1257,'Product Master'!$A$2:$O$5991,12,FALSE())</f>
        <v>N</v>
      </c>
      <c r="M1257" s="3" t="n">
        <v>7</v>
      </c>
      <c r="N1257" s="3" t="n">
        <v>4</v>
      </c>
    </row>
    <row r="1258" customFormat="false" ht="15" hidden="false" customHeight="true" outlineLevel="0" collapsed="false">
      <c r="A1258" s="3" t="s">
        <v>2527</v>
      </c>
      <c r="B1258" s="3" t="s">
        <v>2528</v>
      </c>
      <c r="C1258" s="4" t="str">
        <f aca="false">VLOOKUP($B1258,'Product Master'!$A$2:$O$5991,7,FALSE())</f>
        <v>Dry Grocery</v>
      </c>
      <c r="D1258" s="4" t="str">
        <f aca="false">VLOOKUP($B1258,'Product Master'!$A$2:$O$5991,8,FALSE())</f>
        <v>Baking Ingredients</v>
      </c>
      <c r="E1258" s="4" t="str">
        <f aca="false">VLOOKUP($B1258,'Product Master'!$A$2:$O$5991,5,FALSE())</f>
        <v>Orchard Spread</v>
      </c>
      <c r="F1258" s="4" t="str">
        <f aca="false">VLOOKUP($B1258,'Product Master'!$A$2:$O$5991,4,FALSE())</f>
        <v>Orchard Spread Brown Sugar, 2 lb</v>
      </c>
      <c r="G1258" s="4" t="str">
        <f aca="false">VLOOKUP($B1258,'Product Master'!$A$2:$O$5991,9,FALSE())</f>
        <v>2 lb</v>
      </c>
      <c r="H1258" s="5" t="s">
        <v>16</v>
      </c>
      <c r="I1258" s="6" t="n">
        <f aca="false">VLOOKUP($B1258,'Product Master'!$A$2:$O$5991,14,FALSE())</f>
        <v>3.39</v>
      </c>
      <c r="J1258" s="7" t="n">
        <f aca="false">VLOOKUP($B1258,'Product Master'!$A$2:$O$5991,13,FALSE())</f>
        <v>2</v>
      </c>
      <c r="K1258" s="7" t="str">
        <f aca="false">VLOOKUP($B1258,'Product Master'!$A$2:$O$5991,11,FALSE())</f>
        <v>N</v>
      </c>
      <c r="L1258" s="7" t="str">
        <f aca="false">VLOOKUP($B1258,'Product Master'!$A$2:$O$5991,12,FALSE())</f>
        <v>N</v>
      </c>
      <c r="M1258" s="3" t="n">
        <v>82</v>
      </c>
      <c r="N1258" s="3" t="n">
        <v>14</v>
      </c>
    </row>
    <row r="1259" customFormat="false" ht="15" hidden="false" customHeight="true" outlineLevel="0" collapsed="false">
      <c r="A1259" s="3" t="s">
        <v>2529</v>
      </c>
      <c r="B1259" s="3" t="s">
        <v>2530</v>
      </c>
      <c r="C1259" s="4" t="str">
        <f aca="false">VLOOKUP($B1259,'Product Master'!$A$2:$O$5991,7,FALSE())</f>
        <v>Dry Grocery</v>
      </c>
      <c r="D1259" s="4" t="str">
        <f aca="false">VLOOKUP($B1259,'Product Master'!$A$2:$O$5991,8,FALSE())</f>
        <v>Baking Ingredients</v>
      </c>
      <c r="E1259" s="4" t="str">
        <f aca="false">VLOOKUP($B1259,'Product Master'!$A$2:$O$5991,5,FALSE())</f>
        <v>Kettle Row</v>
      </c>
      <c r="F1259" s="4" t="str">
        <f aca="false">VLOOKUP($B1259,'Product Master'!$A$2:$O$5991,4,FALSE())</f>
        <v>Kettle Row Organic Chocolate Chips, 4 lb</v>
      </c>
      <c r="G1259" s="4" t="str">
        <f aca="false">VLOOKUP($B1259,'Product Master'!$A$2:$O$5991,9,FALSE())</f>
        <v>4 lb</v>
      </c>
      <c r="H1259" s="5" t="s">
        <v>16</v>
      </c>
      <c r="I1259" s="6" t="n">
        <f aca="false">VLOOKUP($B1259,'Product Master'!$A$2:$O$5991,14,FALSE())</f>
        <v>4.99</v>
      </c>
      <c r="J1259" s="7" t="n">
        <f aca="false">VLOOKUP($B1259,'Product Master'!$A$2:$O$5991,13,FALSE())</f>
        <v>8</v>
      </c>
      <c r="K1259" s="7" t="str">
        <f aca="false">VLOOKUP($B1259,'Product Master'!$A$2:$O$5991,11,FALSE())</f>
        <v>N</v>
      </c>
      <c r="L1259" s="7" t="str">
        <f aca="false">VLOOKUP($B1259,'Product Master'!$A$2:$O$5991,12,FALSE())</f>
        <v>N</v>
      </c>
      <c r="M1259" s="3" t="n">
        <v>119</v>
      </c>
      <c r="N1259" s="3" t="n">
        <v>3</v>
      </c>
    </row>
    <row r="1260" customFormat="false" ht="15" hidden="false" customHeight="true" outlineLevel="0" collapsed="false">
      <c r="A1260" s="3" t="s">
        <v>2531</v>
      </c>
      <c r="B1260" s="3" t="s">
        <v>2532</v>
      </c>
      <c r="C1260" s="4" t="str">
        <f aca="false">VLOOKUP($B1260,'Product Master'!$A$2:$O$5991,7,FALSE())</f>
        <v>Dry Grocery</v>
      </c>
      <c r="D1260" s="4" t="str">
        <f aca="false">VLOOKUP($B1260,'Product Master'!$A$2:$O$5991,8,FALSE())</f>
        <v>Baking Ingredients</v>
      </c>
      <c r="E1260" s="4" t="str">
        <f aca="false">VLOOKUP($B1260,'Product Master'!$A$2:$O$5991,5,FALSE())</f>
        <v>Pepperlane</v>
      </c>
      <c r="F1260" s="4" t="str">
        <f aca="false">VLOOKUP($B1260,'Product Master'!$A$2:$O$5991,4,FALSE())</f>
        <v>Pepperlane Organic Yeast, 5 lb</v>
      </c>
      <c r="G1260" s="4" t="str">
        <f aca="false">VLOOKUP($B1260,'Product Master'!$A$2:$O$5991,9,FALSE())</f>
        <v>5 lb</v>
      </c>
      <c r="H1260" s="5" t="s">
        <v>16</v>
      </c>
      <c r="I1260" s="6" t="n">
        <f aca="false">VLOOKUP($B1260,'Product Master'!$A$2:$O$5991,14,FALSE())</f>
        <v>4.99</v>
      </c>
      <c r="J1260" s="7" t="n">
        <f aca="false">VLOOKUP($B1260,'Product Master'!$A$2:$O$5991,13,FALSE())</f>
        <v>6</v>
      </c>
      <c r="K1260" s="7" t="str">
        <f aca="false">VLOOKUP($B1260,'Product Master'!$A$2:$O$5991,11,FALSE())</f>
        <v>N</v>
      </c>
      <c r="L1260" s="7" t="str">
        <f aca="false">VLOOKUP($B1260,'Product Master'!$A$2:$O$5991,12,FALSE())</f>
        <v>N</v>
      </c>
      <c r="M1260" s="3" t="n">
        <v>61</v>
      </c>
      <c r="N1260" s="3" t="n">
        <v>32</v>
      </c>
    </row>
    <row r="1261" customFormat="false" ht="15" hidden="false" customHeight="true" outlineLevel="0" collapsed="false">
      <c r="A1261" s="3" t="s">
        <v>2533</v>
      </c>
      <c r="B1261" s="3" t="s">
        <v>2534</v>
      </c>
      <c r="C1261" s="4" t="str">
        <f aca="false">VLOOKUP($B1261,'Product Master'!$A$2:$O$5991,7,FALSE())</f>
        <v>Dry Grocery</v>
      </c>
      <c r="D1261" s="4" t="str">
        <f aca="false">VLOOKUP($B1261,'Product Master'!$A$2:$O$5991,8,FALSE())</f>
        <v>Baking Ingredients</v>
      </c>
      <c r="E1261" s="4" t="str">
        <f aca="false">VLOOKUP($B1261,'Product Master'!$A$2:$O$5991,5,FALSE())</f>
        <v>Nutgrove</v>
      </c>
      <c r="F1261" s="4" t="str">
        <f aca="false">VLOOKUP($B1261,'Product Master'!$A$2:$O$5991,4,FALSE())</f>
        <v>Nutgrove Yeast, 1 lb</v>
      </c>
      <c r="G1261" s="4" t="str">
        <f aca="false">VLOOKUP($B1261,'Product Master'!$A$2:$O$5991,9,FALSE())</f>
        <v>1 lb</v>
      </c>
      <c r="H1261" s="5" t="s">
        <v>16</v>
      </c>
      <c r="I1261" s="6" t="n">
        <f aca="false">VLOOKUP($B1261,'Product Master'!$A$2:$O$5991,14,FALSE())</f>
        <v>6.99</v>
      </c>
      <c r="J1261" s="7" t="n">
        <f aca="false">VLOOKUP($B1261,'Product Master'!$A$2:$O$5991,13,FALSE())</f>
        <v>2</v>
      </c>
      <c r="K1261" s="7" t="str">
        <f aca="false">VLOOKUP($B1261,'Product Master'!$A$2:$O$5991,11,FALSE())</f>
        <v>N</v>
      </c>
      <c r="L1261" s="7" t="str">
        <f aca="false">VLOOKUP($B1261,'Product Master'!$A$2:$O$5991,12,FALSE())</f>
        <v>N</v>
      </c>
      <c r="M1261" s="3" t="n">
        <v>141</v>
      </c>
      <c r="N1261" s="3" t="n">
        <v>5</v>
      </c>
    </row>
    <row r="1262" customFormat="false" ht="15" hidden="false" customHeight="true" outlineLevel="0" collapsed="false">
      <c r="A1262" s="3" t="s">
        <v>2535</v>
      </c>
      <c r="B1262" s="3" t="s">
        <v>2536</v>
      </c>
      <c r="C1262" s="4" t="str">
        <f aca="false">VLOOKUP($B1262,'Product Master'!$A$2:$O$5991,7,FALSE())</f>
        <v>Dry Grocery</v>
      </c>
      <c r="D1262" s="4" t="str">
        <f aca="false">VLOOKUP($B1262,'Product Master'!$A$2:$O$5991,8,FALSE())</f>
        <v>Baking Ingredients</v>
      </c>
      <c r="E1262" s="4" t="str">
        <f aca="false">VLOOKUP($B1262,'Product Master'!$A$2:$O$5991,5,FALSE())</f>
        <v>Roastport</v>
      </c>
      <c r="F1262" s="4" t="str">
        <f aca="false">VLOOKUP($B1262,'Product Master'!$A$2:$O$5991,4,FALSE())</f>
        <v>Roastport Organic Brown Sugar, 4 lb</v>
      </c>
      <c r="G1262" s="4" t="str">
        <f aca="false">VLOOKUP($B1262,'Product Master'!$A$2:$O$5991,9,FALSE())</f>
        <v>4 lb</v>
      </c>
      <c r="H1262" s="5" t="s">
        <v>16</v>
      </c>
      <c r="I1262" s="6" t="n">
        <f aca="false">VLOOKUP($B1262,'Product Master'!$A$2:$O$5991,14,FALSE())</f>
        <v>3.99</v>
      </c>
      <c r="J1262" s="7" t="n">
        <f aca="false">VLOOKUP($B1262,'Product Master'!$A$2:$O$5991,13,FALSE())</f>
        <v>1</v>
      </c>
      <c r="K1262" s="7" t="str">
        <f aca="false">VLOOKUP($B1262,'Product Master'!$A$2:$O$5991,11,FALSE())</f>
        <v>N</v>
      </c>
      <c r="L1262" s="7" t="str">
        <f aca="false">VLOOKUP($B1262,'Product Master'!$A$2:$O$5991,12,FALSE())</f>
        <v>N</v>
      </c>
      <c r="M1262" s="3" t="n">
        <v>5</v>
      </c>
      <c r="N1262" s="3" t="n">
        <v>31</v>
      </c>
    </row>
    <row r="1263" customFormat="false" ht="15" hidden="false" customHeight="true" outlineLevel="0" collapsed="false">
      <c r="A1263" s="3" t="s">
        <v>2537</v>
      </c>
      <c r="B1263" s="3" t="s">
        <v>2538</v>
      </c>
      <c r="C1263" s="4" t="str">
        <f aca="false">VLOOKUP($B1263,'Product Master'!$A$2:$O$5991,7,FALSE())</f>
        <v>Dry Grocery</v>
      </c>
      <c r="D1263" s="4" t="str">
        <f aca="false">VLOOKUP($B1263,'Product Master'!$A$2:$O$5991,8,FALSE())</f>
        <v>Baking Ingredients</v>
      </c>
      <c r="E1263" s="4" t="str">
        <f aca="false">VLOOKUP($B1263,'Product Master'!$A$2:$O$5991,5,FALSE())</f>
        <v>Nutgrove</v>
      </c>
      <c r="F1263" s="4" t="str">
        <f aca="false">VLOOKUP($B1263,'Product Master'!$A$2:$O$5991,4,FALSE())</f>
        <v>Nutgrove Granulated Sugar, 4 lb</v>
      </c>
      <c r="G1263" s="4" t="str">
        <f aca="false">VLOOKUP($B1263,'Product Master'!$A$2:$O$5991,9,FALSE())</f>
        <v>4 lb</v>
      </c>
      <c r="H1263" s="5" t="s">
        <v>16</v>
      </c>
      <c r="I1263" s="6" t="n">
        <f aca="false">VLOOKUP($B1263,'Product Master'!$A$2:$O$5991,14,FALSE())</f>
        <v>6.99</v>
      </c>
      <c r="J1263" s="7" t="n">
        <f aca="false">VLOOKUP($B1263,'Product Master'!$A$2:$O$5991,13,FALSE())</f>
        <v>6</v>
      </c>
      <c r="K1263" s="7" t="str">
        <f aca="false">VLOOKUP($B1263,'Product Master'!$A$2:$O$5991,11,FALSE())</f>
        <v>N</v>
      </c>
      <c r="L1263" s="7" t="str">
        <f aca="false">VLOOKUP($B1263,'Product Master'!$A$2:$O$5991,12,FALSE())</f>
        <v>N</v>
      </c>
      <c r="M1263" s="3" t="n">
        <v>106</v>
      </c>
      <c r="N1263" s="3" t="n">
        <v>38</v>
      </c>
    </row>
    <row r="1264" customFormat="false" ht="15" hidden="false" customHeight="true" outlineLevel="0" collapsed="false">
      <c r="A1264" s="3" t="s">
        <v>2539</v>
      </c>
      <c r="B1264" s="3" t="s">
        <v>2540</v>
      </c>
      <c r="C1264" s="4" t="str">
        <f aca="false">VLOOKUP($B1264,'Product Master'!$A$2:$O$5991,7,FALSE())</f>
        <v>Dry Grocery</v>
      </c>
      <c r="D1264" s="4" t="str">
        <f aca="false">VLOOKUP($B1264,'Product Master'!$A$2:$O$5991,8,FALSE())</f>
        <v>Baking Ingredients</v>
      </c>
      <c r="E1264" s="4" t="str">
        <f aca="false">VLOOKUP($B1264,'Product Master'!$A$2:$O$5991,5,FALSE())</f>
        <v>Thrift Row</v>
      </c>
      <c r="F1264" s="4" t="str">
        <f aca="false">VLOOKUP($B1264,'Product Master'!$A$2:$O$5991,4,FALSE())</f>
        <v>Thrift Row Organic Powdered Sugar, 12 oz</v>
      </c>
      <c r="G1264" s="4" t="str">
        <f aca="false">VLOOKUP($B1264,'Product Master'!$A$2:$O$5991,9,FALSE())</f>
        <v>12 oz</v>
      </c>
      <c r="H1264" s="5" t="s">
        <v>16</v>
      </c>
      <c r="I1264" s="6" t="n">
        <f aca="false">VLOOKUP($B1264,'Product Master'!$A$2:$O$5991,14,FALSE())</f>
        <v>2.79</v>
      </c>
      <c r="J1264" s="7" t="n">
        <f aca="false">VLOOKUP($B1264,'Product Master'!$A$2:$O$5991,13,FALSE())</f>
        <v>24</v>
      </c>
      <c r="K1264" s="7" t="str">
        <f aca="false">VLOOKUP($B1264,'Product Master'!$A$2:$O$5991,11,FALSE())</f>
        <v>Y</v>
      </c>
      <c r="L1264" s="7" t="str">
        <f aca="false">VLOOKUP($B1264,'Product Master'!$A$2:$O$5991,12,FALSE())</f>
        <v>N</v>
      </c>
      <c r="M1264" s="3" t="n">
        <v>62</v>
      </c>
      <c r="N1264" s="3" t="n">
        <v>9</v>
      </c>
    </row>
    <row r="1265" customFormat="false" ht="15" hidden="false" customHeight="true" outlineLevel="0" collapsed="false">
      <c r="A1265" s="3" t="s">
        <v>2541</v>
      </c>
      <c r="B1265" s="3" t="s">
        <v>2542</v>
      </c>
      <c r="C1265" s="4" t="str">
        <f aca="false">VLOOKUP($B1265,'Product Master'!$A$2:$O$5991,7,FALSE())</f>
        <v>Dry Grocery</v>
      </c>
      <c r="D1265" s="4" t="str">
        <f aca="false">VLOOKUP($B1265,'Product Master'!$A$2:$O$5991,8,FALSE())</f>
        <v>Baking Ingredients</v>
      </c>
      <c r="E1265" s="4" t="str">
        <f aca="false">VLOOKUP($B1265,'Product Master'!$A$2:$O$5991,5,FALSE())</f>
        <v>Kettle Row</v>
      </c>
      <c r="F1265" s="4" t="str">
        <f aca="false">VLOOKUP($B1265,'Product Master'!$A$2:$O$5991,4,FALSE())</f>
        <v>Kettle Row Organic Vanilla Extract, 1 lb</v>
      </c>
      <c r="G1265" s="4" t="str">
        <f aca="false">VLOOKUP($B1265,'Product Master'!$A$2:$O$5991,9,FALSE())</f>
        <v>1 lb</v>
      </c>
      <c r="H1265" s="5" t="s">
        <v>16</v>
      </c>
      <c r="I1265" s="6" t="n">
        <f aca="false">VLOOKUP($B1265,'Product Master'!$A$2:$O$5991,14,FALSE())</f>
        <v>6.89</v>
      </c>
      <c r="J1265" s="7" t="n">
        <f aca="false">VLOOKUP($B1265,'Product Master'!$A$2:$O$5991,13,FALSE())</f>
        <v>24</v>
      </c>
      <c r="K1265" s="7" t="str">
        <f aca="false">VLOOKUP($B1265,'Product Master'!$A$2:$O$5991,11,FALSE())</f>
        <v>N</v>
      </c>
      <c r="L1265" s="7" t="str">
        <f aca="false">VLOOKUP($B1265,'Product Master'!$A$2:$O$5991,12,FALSE())</f>
        <v>N</v>
      </c>
      <c r="M1265" s="3" t="n">
        <v>26</v>
      </c>
      <c r="N1265" s="3" t="n">
        <v>17</v>
      </c>
    </row>
    <row r="1266" customFormat="false" ht="15" hidden="false" customHeight="true" outlineLevel="0" collapsed="false">
      <c r="A1266" s="3" t="s">
        <v>2543</v>
      </c>
      <c r="B1266" s="3" t="s">
        <v>2544</v>
      </c>
      <c r="C1266" s="4" t="str">
        <f aca="false">VLOOKUP($B1266,'Product Master'!$A$2:$O$5991,7,FALSE())</f>
        <v>Dry Grocery</v>
      </c>
      <c r="D1266" s="4" t="str">
        <f aca="false">VLOOKUP($B1266,'Product Master'!$A$2:$O$5991,8,FALSE())</f>
        <v>Baking Ingredients</v>
      </c>
      <c r="E1266" s="4" t="str">
        <f aca="false">VLOOKUP($B1266,'Product Master'!$A$2:$O$5991,5,FALSE())</f>
        <v>Roastport</v>
      </c>
      <c r="F1266" s="4" t="str">
        <f aca="false">VLOOKUP($B1266,'Product Master'!$A$2:$O$5991,4,FALSE())</f>
        <v>Roastport Baking Powder, 2 lb</v>
      </c>
      <c r="G1266" s="4" t="str">
        <f aca="false">VLOOKUP($B1266,'Product Master'!$A$2:$O$5991,9,FALSE())</f>
        <v>2 lb</v>
      </c>
      <c r="H1266" s="5" t="s">
        <v>16</v>
      </c>
      <c r="I1266" s="6" t="n">
        <f aca="false">VLOOKUP($B1266,'Product Master'!$A$2:$O$5991,14,FALSE())</f>
        <v>4.79</v>
      </c>
      <c r="J1266" s="7" t="n">
        <f aca="false">VLOOKUP($B1266,'Product Master'!$A$2:$O$5991,13,FALSE())</f>
        <v>12</v>
      </c>
      <c r="K1266" s="7" t="str">
        <f aca="false">VLOOKUP($B1266,'Product Master'!$A$2:$O$5991,11,FALSE())</f>
        <v>N</v>
      </c>
      <c r="L1266" s="7" t="str">
        <f aca="false">VLOOKUP($B1266,'Product Master'!$A$2:$O$5991,12,FALSE())</f>
        <v>N</v>
      </c>
      <c r="M1266" s="3" t="n">
        <v>67</v>
      </c>
      <c r="N1266" s="3" t="n">
        <v>23</v>
      </c>
    </row>
    <row r="1267" customFormat="false" ht="15" hidden="false" customHeight="true" outlineLevel="0" collapsed="false">
      <c r="A1267" s="3" t="s">
        <v>2545</v>
      </c>
      <c r="B1267" s="3" t="s">
        <v>2546</v>
      </c>
      <c r="C1267" s="4" t="str">
        <f aca="false">VLOOKUP($B1267,'Product Master'!$A$2:$O$5991,7,FALSE())</f>
        <v>Dry Grocery</v>
      </c>
      <c r="D1267" s="4" t="str">
        <f aca="false">VLOOKUP($B1267,'Product Master'!$A$2:$O$5991,8,FALSE())</f>
        <v>Baking Ingredients</v>
      </c>
      <c r="E1267" s="4" t="str">
        <f aca="false">VLOOKUP($B1267,'Product Master'!$A$2:$O$5991,5,FALSE())</f>
        <v>Redbarn</v>
      </c>
      <c r="F1267" s="4" t="str">
        <f aca="false">VLOOKUP($B1267,'Product Master'!$A$2:$O$5991,4,FALSE())</f>
        <v>Redbarn Organic Powdered Sugar, 1 lb</v>
      </c>
      <c r="G1267" s="4" t="str">
        <f aca="false">VLOOKUP($B1267,'Product Master'!$A$2:$O$5991,9,FALSE())</f>
        <v>1 lb</v>
      </c>
      <c r="H1267" s="5" t="s">
        <v>16</v>
      </c>
      <c r="I1267" s="6" t="n">
        <f aca="false">VLOOKUP($B1267,'Product Master'!$A$2:$O$5991,14,FALSE())</f>
        <v>5.79</v>
      </c>
      <c r="J1267" s="7" t="n">
        <f aca="false">VLOOKUP($B1267,'Product Master'!$A$2:$O$5991,13,FALSE())</f>
        <v>4</v>
      </c>
      <c r="K1267" s="7" t="str">
        <f aca="false">VLOOKUP($B1267,'Product Master'!$A$2:$O$5991,11,FALSE())</f>
        <v>N</v>
      </c>
      <c r="L1267" s="7" t="str">
        <f aca="false">VLOOKUP($B1267,'Product Master'!$A$2:$O$5991,12,FALSE())</f>
        <v>N</v>
      </c>
      <c r="M1267" s="3" t="n">
        <v>84</v>
      </c>
      <c r="N1267" s="3" t="n">
        <v>25</v>
      </c>
    </row>
    <row r="1268" customFormat="false" ht="15" hidden="false" customHeight="true" outlineLevel="0" collapsed="false">
      <c r="A1268" s="3" t="s">
        <v>2547</v>
      </c>
      <c r="B1268" s="3" t="s">
        <v>2548</v>
      </c>
      <c r="C1268" s="4" t="str">
        <f aca="false">VLOOKUP($B1268,'Product Master'!$A$2:$O$5991,7,FALSE())</f>
        <v>Dry Grocery</v>
      </c>
      <c r="D1268" s="4" t="str">
        <f aca="false">VLOOKUP($B1268,'Product Master'!$A$2:$O$5991,8,FALSE())</f>
        <v>Baking Ingredients</v>
      </c>
      <c r="E1268" s="4" t="str">
        <f aca="false">VLOOKUP($B1268,'Product Master'!$A$2:$O$5991,5,FALSE())</f>
        <v>Golden Grain Co.</v>
      </c>
      <c r="F1268" s="4" t="str">
        <f aca="false">VLOOKUP($B1268,'Product Master'!$A$2:$O$5991,4,FALSE())</f>
        <v>Golden Grain Co. Cornstarch, 2 lb</v>
      </c>
      <c r="G1268" s="4" t="str">
        <f aca="false">VLOOKUP($B1268,'Product Master'!$A$2:$O$5991,9,FALSE())</f>
        <v>2 lb</v>
      </c>
      <c r="H1268" s="5" t="s">
        <v>16</v>
      </c>
      <c r="I1268" s="6" t="n">
        <f aca="false">VLOOKUP($B1268,'Product Master'!$A$2:$O$5991,14,FALSE())</f>
        <v>6.89</v>
      </c>
      <c r="J1268" s="7" t="n">
        <f aca="false">VLOOKUP($B1268,'Product Master'!$A$2:$O$5991,13,FALSE())</f>
        <v>8</v>
      </c>
      <c r="K1268" s="7" t="str">
        <f aca="false">VLOOKUP($B1268,'Product Master'!$A$2:$O$5991,11,FALSE())</f>
        <v>N</v>
      </c>
      <c r="L1268" s="7" t="str">
        <f aca="false">VLOOKUP($B1268,'Product Master'!$A$2:$O$5991,12,FALSE())</f>
        <v>N</v>
      </c>
      <c r="M1268" s="3" t="n">
        <v>51</v>
      </c>
      <c r="N1268" s="3" t="n">
        <v>22</v>
      </c>
    </row>
    <row r="1269" customFormat="false" ht="15" hidden="false" customHeight="true" outlineLevel="0" collapsed="false">
      <c r="A1269" s="3" t="s">
        <v>2549</v>
      </c>
      <c r="B1269" s="3" t="s">
        <v>2550</v>
      </c>
      <c r="C1269" s="4" t="str">
        <f aca="false">VLOOKUP($B1269,'Product Master'!$A$2:$O$5991,7,FALSE())</f>
        <v>Dry Grocery</v>
      </c>
      <c r="D1269" s="4" t="str">
        <f aca="false">VLOOKUP($B1269,'Product Master'!$A$2:$O$5991,8,FALSE())</f>
        <v>Baking Ingredients</v>
      </c>
      <c r="E1269" s="4" t="str">
        <f aca="false">VLOOKUP($B1269,'Product Master'!$A$2:$O$5991,5,FALSE())</f>
        <v>Golden Grain Co.</v>
      </c>
      <c r="F1269" s="4" t="str">
        <f aca="false">VLOOKUP($B1269,'Product Master'!$A$2:$O$5991,4,FALSE())</f>
        <v>Golden Grain Co. Organic All-Purpose Flour, 1 lb</v>
      </c>
      <c r="G1269" s="4" t="str">
        <f aca="false">VLOOKUP($B1269,'Product Master'!$A$2:$O$5991,9,FALSE())</f>
        <v>1 lb</v>
      </c>
      <c r="H1269" s="5" t="s">
        <v>16</v>
      </c>
      <c r="I1269" s="6" t="n">
        <f aca="false">VLOOKUP($B1269,'Product Master'!$A$2:$O$5991,14,FALSE())</f>
        <v>3.39</v>
      </c>
      <c r="J1269" s="7" t="n">
        <f aca="false">VLOOKUP($B1269,'Product Master'!$A$2:$O$5991,13,FALSE())</f>
        <v>2</v>
      </c>
      <c r="K1269" s="7" t="str">
        <f aca="false">VLOOKUP($B1269,'Product Master'!$A$2:$O$5991,11,FALSE())</f>
        <v>N</v>
      </c>
      <c r="L1269" s="7" t="str">
        <f aca="false">VLOOKUP($B1269,'Product Master'!$A$2:$O$5991,12,FALSE())</f>
        <v>N</v>
      </c>
      <c r="M1269" s="3" t="n">
        <v>72</v>
      </c>
      <c r="N1269" s="3" t="n">
        <v>17</v>
      </c>
    </row>
    <row r="1270" customFormat="false" ht="15" hidden="false" customHeight="true" outlineLevel="0" collapsed="false">
      <c r="A1270" s="3" t="s">
        <v>2551</v>
      </c>
      <c r="B1270" s="3" t="s">
        <v>2552</v>
      </c>
      <c r="C1270" s="4" t="str">
        <f aca="false">VLOOKUP($B1270,'Product Master'!$A$2:$O$5991,7,FALSE())</f>
        <v>Dry Grocery</v>
      </c>
      <c r="D1270" s="4" t="str">
        <f aca="false">VLOOKUP($B1270,'Product Master'!$A$2:$O$5991,8,FALSE())</f>
        <v>Baking Ingredients</v>
      </c>
      <c r="E1270" s="4" t="str">
        <f aca="false">VLOOKUP($B1270,'Product Master'!$A$2:$O$5991,5,FALSE())</f>
        <v>Redbarn</v>
      </c>
      <c r="F1270" s="4" t="str">
        <f aca="false">VLOOKUP($B1270,'Product Master'!$A$2:$O$5991,4,FALSE())</f>
        <v>Redbarn Organic Brown Sugar, 5 lb</v>
      </c>
      <c r="G1270" s="4" t="str">
        <f aca="false">VLOOKUP($B1270,'Product Master'!$A$2:$O$5991,9,FALSE())</f>
        <v>5 lb</v>
      </c>
      <c r="H1270" s="5" t="s">
        <v>16</v>
      </c>
      <c r="I1270" s="6" t="n">
        <f aca="false">VLOOKUP($B1270,'Product Master'!$A$2:$O$5991,14,FALSE())</f>
        <v>6.89</v>
      </c>
      <c r="J1270" s="7" t="n">
        <f aca="false">VLOOKUP($B1270,'Product Master'!$A$2:$O$5991,13,FALSE())</f>
        <v>4</v>
      </c>
      <c r="K1270" s="7" t="str">
        <f aca="false">VLOOKUP($B1270,'Product Master'!$A$2:$O$5991,11,FALSE())</f>
        <v>N</v>
      </c>
      <c r="L1270" s="7" t="str">
        <f aca="false">VLOOKUP($B1270,'Product Master'!$A$2:$O$5991,12,FALSE())</f>
        <v>N</v>
      </c>
      <c r="M1270" s="3" t="n">
        <v>69</v>
      </c>
      <c r="N1270" s="3" t="n">
        <v>36</v>
      </c>
    </row>
    <row r="1271" customFormat="false" ht="15" hidden="false" customHeight="true" outlineLevel="0" collapsed="false">
      <c r="A1271" s="3" t="s">
        <v>2553</v>
      </c>
      <c r="B1271" s="3" t="s">
        <v>2554</v>
      </c>
      <c r="C1271" s="4" t="str">
        <f aca="false">VLOOKUP($B1271,'Product Master'!$A$2:$O$5991,7,FALSE())</f>
        <v>Dry Grocery</v>
      </c>
      <c r="D1271" s="4" t="str">
        <f aca="false">VLOOKUP($B1271,'Product Master'!$A$2:$O$5991,8,FALSE())</f>
        <v>Baking Ingredients</v>
      </c>
      <c r="E1271" s="4" t="str">
        <f aca="false">VLOOKUP($B1271,'Product Master'!$A$2:$O$5991,5,FALSE())</f>
        <v>Orchard Spread</v>
      </c>
      <c r="F1271" s="4" t="str">
        <f aca="false">VLOOKUP($B1271,'Product Master'!$A$2:$O$5991,4,FALSE())</f>
        <v>Orchard Spread Baking Powder, 4 lb</v>
      </c>
      <c r="G1271" s="4" t="str">
        <f aca="false">VLOOKUP($B1271,'Product Master'!$A$2:$O$5991,9,FALSE())</f>
        <v>4 lb</v>
      </c>
      <c r="H1271" s="5" t="s">
        <v>16</v>
      </c>
      <c r="I1271" s="6" t="n">
        <f aca="false">VLOOKUP($B1271,'Product Master'!$A$2:$O$5991,14,FALSE())</f>
        <v>4.49</v>
      </c>
      <c r="J1271" s="7" t="n">
        <f aca="false">VLOOKUP($B1271,'Product Master'!$A$2:$O$5991,13,FALSE())</f>
        <v>8</v>
      </c>
      <c r="K1271" s="7" t="str">
        <f aca="false">VLOOKUP($B1271,'Product Master'!$A$2:$O$5991,11,FALSE())</f>
        <v>N</v>
      </c>
      <c r="L1271" s="7" t="str">
        <f aca="false">VLOOKUP($B1271,'Product Master'!$A$2:$O$5991,12,FALSE())</f>
        <v>N</v>
      </c>
      <c r="M1271" s="3" t="n">
        <v>149</v>
      </c>
      <c r="N1271" s="3" t="n">
        <v>23</v>
      </c>
    </row>
    <row r="1272" customFormat="false" ht="15" hidden="false" customHeight="true" outlineLevel="0" collapsed="false">
      <c r="A1272" s="3" t="s">
        <v>2555</v>
      </c>
      <c r="B1272" s="3" t="s">
        <v>2556</v>
      </c>
      <c r="C1272" s="4" t="str">
        <f aca="false">VLOOKUP($B1272,'Product Master'!$A$2:$O$5991,7,FALSE())</f>
        <v>Dry Grocery</v>
      </c>
      <c r="D1272" s="4" t="str">
        <f aca="false">VLOOKUP($B1272,'Product Master'!$A$2:$O$5991,8,FALSE())</f>
        <v>Baking Ingredients</v>
      </c>
      <c r="E1272" s="4" t="str">
        <f aca="false">VLOOKUP($B1272,'Product Master'!$A$2:$O$5991,5,FALSE())</f>
        <v>Pepperlane</v>
      </c>
      <c r="F1272" s="4" t="str">
        <f aca="false">VLOOKUP($B1272,'Product Master'!$A$2:$O$5991,4,FALSE())</f>
        <v>Pepperlane Cornstarch, 12 oz</v>
      </c>
      <c r="G1272" s="4" t="str">
        <f aca="false">VLOOKUP($B1272,'Product Master'!$A$2:$O$5991,9,FALSE())</f>
        <v>12 oz</v>
      </c>
      <c r="H1272" s="5" t="s">
        <v>16</v>
      </c>
      <c r="I1272" s="6" t="n">
        <f aca="false">VLOOKUP($B1272,'Product Master'!$A$2:$O$5991,14,FALSE())</f>
        <v>5.49</v>
      </c>
      <c r="J1272" s="7" t="n">
        <f aca="false">VLOOKUP($B1272,'Product Master'!$A$2:$O$5991,13,FALSE())</f>
        <v>1</v>
      </c>
      <c r="K1272" s="7" t="str">
        <f aca="false">VLOOKUP($B1272,'Product Master'!$A$2:$O$5991,11,FALSE())</f>
        <v>N</v>
      </c>
      <c r="L1272" s="7" t="str">
        <f aca="false">VLOOKUP($B1272,'Product Master'!$A$2:$O$5991,12,FALSE())</f>
        <v>N</v>
      </c>
      <c r="M1272" s="3" t="n">
        <v>12</v>
      </c>
      <c r="N1272" s="3" t="n">
        <v>34</v>
      </c>
    </row>
    <row r="1273" customFormat="false" ht="15" hidden="false" customHeight="true" outlineLevel="0" collapsed="false">
      <c r="A1273" s="3" t="s">
        <v>2557</v>
      </c>
      <c r="B1273" s="3" t="s">
        <v>2558</v>
      </c>
      <c r="C1273" s="4" t="str">
        <f aca="false">VLOOKUP($B1273,'Product Master'!$A$2:$O$5991,7,FALSE())</f>
        <v>Dry Grocery</v>
      </c>
      <c r="D1273" s="4" t="str">
        <f aca="false">VLOOKUP($B1273,'Product Master'!$A$2:$O$5991,8,FALSE())</f>
        <v>Baking Ingredients</v>
      </c>
      <c r="E1273" s="4" t="str">
        <f aca="false">VLOOKUP($B1273,'Product Master'!$A$2:$O$5991,5,FALSE())</f>
        <v>Wheatstone</v>
      </c>
      <c r="F1273" s="4" t="str">
        <f aca="false">VLOOKUP($B1273,'Product Master'!$A$2:$O$5991,4,FALSE())</f>
        <v>Wheatstone All-Purpose Flour, 1 lb</v>
      </c>
      <c r="G1273" s="4" t="str">
        <f aca="false">VLOOKUP($B1273,'Product Master'!$A$2:$O$5991,9,FALSE())</f>
        <v>1 lb</v>
      </c>
      <c r="H1273" s="5" t="s">
        <v>16</v>
      </c>
      <c r="I1273" s="6" t="n">
        <f aca="false">VLOOKUP($B1273,'Product Master'!$A$2:$O$5991,14,FALSE())</f>
        <v>4.39</v>
      </c>
      <c r="J1273" s="7" t="n">
        <f aca="false">VLOOKUP($B1273,'Product Master'!$A$2:$O$5991,13,FALSE())</f>
        <v>8</v>
      </c>
      <c r="K1273" s="7" t="str">
        <f aca="false">VLOOKUP($B1273,'Product Master'!$A$2:$O$5991,11,FALSE())</f>
        <v>N</v>
      </c>
      <c r="L1273" s="7" t="str">
        <f aca="false">VLOOKUP($B1273,'Product Master'!$A$2:$O$5991,12,FALSE())</f>
        <v>N</v>
      </c>
      <c r="M1273" s="3" t="n">
        <v>135</v>
      </c>
      <c r="N1273" s="3" t="n">
        <v>31</v>
      </c>
    </row>
    <row r="1274" customFormat="false" ht="15" hidden="false" customHeight="true" outlineLevel="0" collapsed="false">
      <c r="A1274" s="3" t="s">
        <v>2559</v>
      </c>
      <c r="B1274" s="3" t="s">
        <v>2560</v>
      </c>
      <c r="C1274" s="4" t="str">
        <f aca="false">VLOOKUP($B1274,'Product Master'!$A$2:$O$5991,7,FALSE())</f>
        <v>Dry Grocery</v>
      </c>
      <c r="D1274" s="4" t="str">
        <f aca="false">VLOOKUP($B1274,'Product Master'!$A$2:$O$5991,8,FALSE())</f>
        <v>Baking Ingredients</v>
      </c>
      <c r="E1274" s="4" t="str">
        <f aca="false">VLOOKUP($B1274,'Product Master'!$A$2:$O$5991,5,FALSE())</f>
        <v>Golden Grain Co.</v>
      </c>
      <c r="F1274" s="4" t="str">
        <f aca="false">VLOOKUP($B1274,'Product Master'!$A$2:$O$5991,4,FALSE())</f>
        <v>Golden Grain Co. Organic All-Purpose Flour, 5 lb</v>
      </c>
      <c r="G1274" s="4" t="str">
        <f aca="false">VLOOKUP($B1274,'Product Master'!$A$2:$O$5991,9,FALSE())</f>
        <v>5 lb</v>
      </c>
      <c r="H1274" s="5" t="s">
        <v>16</v>
      </c>
      <c r="I1274" s="6" t="n">
        <f aca="false">VLOOKUP($B1274,'Product Master'!$A$2:$O$5991,14,FALSE())</f>
        <v>3.99</v>
      </c>
      <c r="J1274" s="7" t="n">
        <f aca="false">VLOOKUP($B1274,'Product Master'!$A$2:$O$5991,13,FALSE())</f>
        <v>8</v>
      </c>
      <c r="K1274" s="7" t="str">
        <f aca="false">VLOOKUP($B1274,'Product Master'!$A$2:$O$5991,11,FALSE())</f>
        <v>N</v>
      </c>
      <c r="L1274" s="7" t="str">
        <f aca="false">VLOOKUP($B1274,'Product Master'!$A$2:$O$5991,12,FALSE())</f>
        <v>N</v>
      </c>
      <c r="M1274" s="3" t="n">
        <v>47</v>
      </c>
      <c r="N1274" s="3" t="n">
        <v>22</v>
      </c>
    </row>
    <row r="1275" customFormat="false" ht="15" hidden="false" customHeight="true" outlineLevel="0" collapsed="false">
      <c r="A1275" s="3" t="s">
        <v>2561</v>
      </c>
      <c r="B1275" s="3" t="s">
        <v>2562</v>
      </c>
      <c r="C1275" s="4" t="str">
        <f aca="false">VLOOKUP($B1275,'Product Master'!$A$2:$O$5991,7,FALSE())</f>
        <v>Dry Grocery</v>
      </c>
      <c r="D1275" s="4" t="str">
        <f aca="false">VLOOKUP($B1275,'Product Master'!$A$2:$O$5991,8,FALSE())</f>
        <v>Baking Ingredients</v>
      </c>
      <c r="E1275" s="4" t="str">
        <f aca="false">VLOOKUP($B1275,'Product Master'!$A$2:$O$5991,5,FALSE())</f>
        <v>Wheatstone</v>
      </c>
      <c r="F1275" s="4" t="str">
        <f aca="false">VLOOKUP($B1275,'Product Master'!$A$2:$O$5991,4,FALSE())</f>
        <v>Wheatstone Organic Bread Flour, 12 oz</v>
      </c>
      <c r="G1275" s="4" t="str">
        <f aca="false">VLOOKUP($B1275,'Product Master'!$A$2:$O$5991,9,FALSE())</f>
        <v>12 oz</v>
      </c>
      <c r="H1275" s="5" t="s">
        <v>16</v>
      </c>
      <c r="I1275" s="6" t="n">
        <f aca="false">VLOOKUP($B1275,'Product Master'!$A$2:$O$5991,14,FALSE())</f>
        <v>3.49</v>
      </c>
      <c r="J1275" s="7" t="n">
        <f aca="false">VLOOKUP($B1275,'Product Master'!$A$2:$O$5991,13,FALSE())</f>
        <v>6</v>
      </c>
      <c r="K1275" s="7" t="str">
        <f aca="false">VLOOKUP($B1275,'Product Master'!$A$2:$O$5991,11,FALSE())</f>
        <v>N</v>
      </c>
      <c r="L1275" s="7" t="str">
        <f aca="false">VLOOKUP($B1275,'Product Master'!$A$2:$O$5991,12,FALSE())</f>
        <v>N</v>
      </c>
      <c r="M1275" s="3" t="n">
        <v>18</v>
      </c>
      <c r="N1275" s="3" t="n">
        <v>14</v>
      </c>
    </row>
    <row r="1276" customFormat="false" ht="15" hidden="false" customHeight="true" outlineLevel="0" collapsed="false">
      <c r="A1276" s="3" t="s">
        <v>2563</v>
      </c>
      <c r="B1276" s="3" t="s">
        <v>2564</v>
      </c>
      <c r="C1276" s="4" t="str">
        <f aca="false">VLOOKUP($B1276,'Product Master'!$A$2:$O$5991,7,FALSE())</f>
        <v>Dry Grocery</v>
      </c>
      <c r="D1276" s="4" t="str">
        <f aca="false">VLOOKUP($B1276,'Product Master'!$A$2:$O$5991,8,FALSE())</f>
        <v>Baking Ingredients</v>
      </c>
      <c r="E1276" s="4" t="str">
        <f aca="false">VLOOKUP($B1276,'Product Master'!$A$2:$O$5991,5,FALSE())</f>
        <v>Golden Grain Co.</v>
      </c>
      <c r="F1276" s="4" t="str">
        <f aca="false">VLOOKUP($B1276,'Product Master'!$A$2:$O$5991,4,FALSE())</f>
        <v>Golden Grain Co. Organic Powdered Sugar, 4 lb</v>
      </c>
      <c r="G1276" s="4" t="str">
        <f aca="false">VLOOKUP($B1276,'Product Master'!$A$2:$O$5991,9,FALSE())</f>
        <v>4 lb</v>
      </c>
      <c r="H1276" s="5" t="s">
        <v>16</v>
      </c>
      <c r="I1276" s="6" t="n">
        <f aca="false">VLOOKUP($B1276,'Product Master'!$A$2:$O$5991,14,FALSE())</f>
        <v>4.49</v>
      </c>
      <c r="J1276" s="7" t="n">
        <f aca="false">VLOOKUP($B1276,'Product Master'!$A$2:$O$5991,13,FALSE())</f>
        <v>12</v>
      </c>
      <c r="K1276" s="7" t="str">
        <f aca="false">VLOOKUP($B1276,'Product Master'!$A$2:$O$5991,11,FALSE())</f>
        <v>N</v>
      </c>
      <c r="L1276" s="7" t="str">
        <f aca="false">VLOOKUP($B1276,'Product Master'!$A$2:$O$5991,12,FALSE())</f>
        <v>N</v>
      </c>
      <c r="M1276" s="3" t="n">
        <v>74</v>
      </c>
      <c r="N1276" s="3" t="n">
        <v>3</v>
      </c>
    </row>
    <row r="1277" customFormat="false" ht="15" hidden="false" customHeight="true" outlineLevel="0" collapsed="false">
      <c r="A1277" s="3" t="s">
        <v>2565</v>
      </c>
      <c r="B1277" s="3" t="s">
        <v>2566</v>
      </c>
      <c r="C1277" s="4" t="str">
        <f aca="false">VLOOKUP($B1277,'Product Master'!$A$2:$O$5991,7,FALSE())</f>
        <v>Dry Grocery</v>
      </c>
      <c r="D1277" s="4" t="str">
        <f aca="false">VLOOKUP($B1277,'Product Master'!$A$2:$O$5991,8,FALSE())</f>
        <v>Baking Ingredients</v>
      </c>
      <c r="E1277" s="4" t="str">
        <f aca="false">VLOOKUP($B1277,'Product Master'!$A$2:$O$5991,5,FALSE())</f>
        <v>Nutgrove</v>
      </c>
      <c r="F1277" s="4" t="str">
        <f aca="false">VLOOKUP($B1277,'Product Master'!$A$2:$O$5991,4,FALSE())</f>
        <v>Nutgrove Organic Vanilla Extract, 2 lb</v>
      </c>
      <c r="G1277" s="4" t="str">
        <f aca="false">VLOOKUP($B1277,'Product Master'!$A$2:$O$5991,9,FALSE())</f>
        <v>2 lb</v>
      </c>
      <c r="H1277" s="5" t="s">
        <v>16</v>
      </c>
      <c r="I1277" s="6" t="n">
        <f aca="false">VLOOKUP($B1277,'Product Master'!$A$2:$O$5991,14,FALSE())</f>
        <v>4.89</v>
      </c>
      <c r="J1277" s="7" t="n">
        <f aca="false">VLOOKUP($B1277,'Product Master'!$A$2:$O$5991,13,FALSE())</f>
        <v>4</v>
      </c>
      <c r="K1277" s="7" t="str">
        <f aca="false">VLOOKUP($B1277,'Product Master'!$A$2:$O$5991,11,FALSE())</f>
        <v>N</v>
      </c>
      <c r="L1277" s="7" t="str">
        <f aca="false">VLOOKUP($B1277,'Product Master'!$A$2:$O$5991,12,FALSE())</f>
        <v>N</v>
      </c>
      <c r="M1277" s="3" t="n">
        <v>135</v>
      </c>
      <c r="N1277" s="3" t="n">
        <v>29</v>
      </c>
    </row>
    <row r="1278" customFormat="false" ht="15" hidden="false" customHeight="true" outlineLevel="0" collapsed="false">
      <c r="A1278" s="3" t="s">
        <v>2567</v>
      </c>
      <c r="B1278" s="3" t="s">
        <v>2568</v>
      </c>
      <c r="C1278" s="4" t="str">
        <f aca="false">VLOOKUP($B1278,'Product Master'!$A$2:$O$5991,7,FALSE())</f>
        <v>Dry Grocery</v>
      </c>
      <c r="D1278" s="4" t="str">
        <f aca="false">VLOOKUP($B1278,'Product Master'!$A$2:$O$5991,8,FALSE())</f>
        <v>Baking Ingredients</v>
      </c>
      <c r="E1278" s="4" t="str">
        <f aca="false">VLOOKUP($B1278,'Product Master'!$A$2:$O$5991,5,FALSE())</f>
        <v>Harborline</v>
      </c>
      <c r="F1278" s="4" t="str">
        <f aca="false">VLOOKUP($B1278,'Product Master'!$A$2:$O$5991,4,FALSE())</f>
        <v>Harborline Yeast, 5 lb</v>
      </c>
      <c r="G1278" s="4" t="str">
        <f aca="false">VLOOKUP($B1278,'Product Master'!$A$2:$O$5991,9,FALSE())</f>
        <v>5 lb</v>
      </c>
      <c r="H1278" s="5" t="s">
        <v>16</v>
      </c>
      <c r="I1278" s="6" t="n">
        <f aca="false">VLOOKUP($B1278,'Product Master'!$A$2:$O$5991,14,FALSE())</f>
        <v>3.79</v>
      </c>
      <c r="J1278" s="7" t="n">
        <f aca="false">VLOOKUP($B1278,'Product Master'!$A$2:$O$5991,13,FALSE())</f>
        <v>8</v>
      </c>
      <c r="K1278" s="7" t="str">
        <f aca="false">VLOOKUP($B1278,'Product Master'!$A$2:$O$5991,11,FALSE())</f>
        <v>Y</v>
      </c>
      <c r="L1278" s="7" t="str">
        <f aca="false">VLOOKUP($B1278,'Product Master'!$A$2:$O$5991,12,FALSE())</f>
        <v>N</v>
      </c>
      <c r="M1278" s="3" t="n">
        <v>96</v>
      </c>
      <c r="N1278" s="3" t="n">
        <v>19</v>
      </c>
    </row>
    <row r="1279" customFormat="false" ht="15" hidden="false" customHeight="true" outlineLevel="0" collapsed="false">
      <c r="A1279" s="3" t="s">
        <v>2569</v>
      </c>
      <c r="B1279" s="3" t="s">
        <v>2570</v>
      </c>
      <c r="C1279" s="4" t="str">
        <f aca="false">VLOOKUP($B1279,'Product Master'!$A$2:$O$5991,7,FALSE())</f>
        <v>Dry Grocery</v>
      </c>
      <c r="D1279" s="4" t="str">
        <f aca="false">VLOOKUP($B1279,'Product Master'!$A$2:$O$5991,8,FALSE())</f>
        <v>Baking Ingredients</v>
      </c>
      <c r="E1279" s="4" t="str">
        <f aca="false">VLOOKUP($B1279,'Product Master'!$A$2:$O$5991,5,FALSE())</f>
        <v>Redbarn</v>
      </c>
      <c r="F1279" s="4" t="str">
        <f aca="false">VLOOKUP($B1279,'Product Master'!$A$2:$O$5991,4,FALSE())</f>
        <v>Redbarn Organic All-Purpose Flour, 1 lb</v>
      </c>
      <c r="G1279" s="4" t="str">
        <f aca="false">VLOOKUP($B1279,'Product Master'!$A$2:$O$5991,9,FALSE())</f>
        <v>1 lb</v>
      </c>
      <c r="H1279" s="5" t="s">
        <v>16</v>
      </c>
      <c r="I1279" s="6" t="n">
        <f aca="false">VLOOKUP($B1279,'Product Master'!$A$2:$O$5991,14,FALSE())</f>
        <v>6.79</v>
      </c>
      <c r="J1279" s="7" t="n">
        <f aca="false">VLOOKUP($B1279,'Product Master'!$A$2:$O$5991,13,FALSE())</f>
        <v>8</v>
      </c>
      <c r="K1279" s="7" t="str">
        <f aca="false">VLOOKUP($B1279,'Product Master'!$A$2:$O$5991,11,FALSE())</f>
        <v>N</v>
      </c>
      <c r="L1279" s="7" t="str">
        <f aca="false">VLOOKUP($B1279,'Product Master'!$A$2:$O$5991,12,FALSE())</f>
        <v>N</v>
      </c>
      <c r="M1279" s="3" t="n">
        <v>34</v>
      </c>
      <c r="N1279" s="3" t="n">
        <v>11</v>
      </c>
    </row>
    <row r="1280" customFormat="false" ht="15" hidden="false" customHeight="true" outlineLevel="0" collapsed="false">
      <c r="A1280" s="3" t="s">
        <v>2571</v>
      </c>
      <c r="B1280" s="3" t="s">
        <v>2572</v>
      </c>
      <c r="C1280" s="4" t="str">
        <f aca="false">VLOOKUP($B1280,'Product Master'!$A$2:$O$5991,7,FALSE())</f>
        <v>Dry Grocery</v>
      </c>
      <c r="D1280" s="4" t="str">
        <f aca="false">VLOOKUP($B1280,'Product Master'!$A$2:$O$5991,8,FALSE())</f>
        <v>Baking Ingredients</v>
      </c>
      <c r="E1280" s="4" t="str">
        <f aca="false">VLOOKUP($B1280,'Product Master'!$A$2:$O$5991,5,FALSE())</f>
        <v>Thrift Row</v>
      </c>
      <c r="F1280" s="4" t="str">
        <f aca="false">VLOOKUP($B1280,'Product Master'!$A$2:$O$5991,4,FALSE())</f>
        <v>Thrift Row Chocolate Chips, 5 lb</v>
      </c>
      <c r="G1280" s="4" t="str">
        <f aca="false">VLOOKUP($B1280,'Product Master'!$A$2:$O$5991,9,FALSE())</f>
        <v>5 lb</v>
      </c>
      <c r="H1280" s="5" t="s">
        <v>16</v>
      </c>
      <c r="I1280" s="6" t="n">
        <f aca="false">VLOOKUP($B1280,'Product Master'!$A$2:$O$5991,14,FALSE())</f>
        <v>2.79</v>
      </c>
      <c r="J1280" s="7" t="n">
        <f aca="false">VLOOKUP($B1280,'Product Master'!$A$2:$O$5991,13,FALSE())</f>
        <v>24</v>
      </c>
      <c r="K1280" s="7" t="str">
        <f aca="false">VLOOKUP($B1280,'Product Master'!$A$2:$O$5991,11,FALSE())</f>
        <v>Y</v>
      </c>
      <c r="L1280" s="7" t="str">
        <f aca="false">VLOOKUP($B1280,'Product Master'!$A$2:$O$5991,12,FALSE())</f>
        <v>N</v>
      </c>
      <c r="M1280" s="3" t="n">
        <v>33</v>
      </c>
      <c r="N1280" s="3" t="n">
        <v>20</v>
      </c>
    </row>
    <row r="1281" customFormat="false" ht="15" hidden="false" customHeight="true" outlineLevel="0" collapsed="false">
      <c r="A1281" s="3" t="s">
        <v>2573</v>
      </c>
      <c r="B1281" s="3" t="s">
        <v>2574</v>
      </c>
      <c r="C1281" s="4" t="str">
        <f aca="false">VLOOKUP($B1281,'Product Master'!$A$2:$O$5991,7,FALSE())</f>
        <v>Dry Grocery</v>
      </c>
      <c r="D1281" s="4" t="str">
        <f aca="false">VLOOKUP($B1281,'Product Master'!$A$2:$O$5991,8,FALSE())</f>
        <v>Baking Ingredients</v>
      </c>
      <c r="E1281" s="4" t="str">
        <f aca="false">VLOOKUP($B1281,'Product Master'!$A$2:$O$5991,5,FALSE())</f>
        <v>Roastport</v>
      </c>
      <c r="F1281" s="4" t="str">
        <f aca="false">VLOOKUP($B1281,'Product Master'!$A$2:$O$5991,4,FALSE())</f>
        <v>Roastport All-Purpose Flour, 2 lb</v>
      </c>
      <c r="G1281" s="4" t="str">
        <f aca="false">VLOOKUP($B1281,'Product Master'!$A$2:$O$5991,9,FALSE())</f>
        <v>2 lb</v>
      </c>
      <c r="H1281" s="5" t="s">
        <v>16</v>
      </c>
      <c r="I1281" s="6" t="n">
        <f aca="false">VLOOKUP($B1281,'Product Master'!$A$2:$O$5991,14,FALSE())</f>
        <v>4.39</v>
      </c>
      <c r="J1281" s="7" t="n">
        <f aca="false">VLOOKUP($B1281,'Product Master'!$A$2:$O$5991,13,FALSE())</f>
        <v>1</v>
      </c>
      <c r="K1281" s="7" t="str">
        <f aca="false">VLOOKUP($B1281,'Product Master'!$A$2:$O$5991,11,FALSE())</f>
        <v>N</v>
      </c>
      <c r="L1281" s="7" t="str">
        <f aca="false">VLOOKUP($B1281,'Product Master'!$A$2:$O$5991,12,FALSE())</f>
        <v>N</v>
      </c>
      <c r="M1281" s="3" t="n">
        <v>74</v>
      </c>
      <c r="N1281" s="3" t="n">
        <v>28</v>
      </c>
    </row>
    <row r="1282" customFormat="false" ht="15" hidden="false" customHeight="true" outlineLevel="0" collapsed="false">
      <c r="A1282" s="3" t="s">
        <v>2575</v>
      </c>
      <c r="B1282" s="3" t="s">
        <v>2576</v>
      </c>
      <c r="C1282" s="4" t="str">
        <f aca="false">VLOOKUP($B1282,'Product Master'!$A$2:$O$5991,7,FALSE())</f>
        <v>Dry Grocery</v>
      </c>
      <c r="D1282" s="4" t="str">
        <f aca="false">VLOOKUP($B1282,'Product Master'!$A$2:$O$5991,8,FALSE())</f>
        <v>Baking Ingredients</v>
      </c>
      <c r="E1282" s="4" t="str">
        <f aca="false">VLOOKUP($B1282,'Product Master'!$A$2:$O$5991,5,FALSE())</f>
        <v>Redbarn</v>
      </c>
      <c r="F1282" s="4" t="str">
        <f aca="false">VLOOKUP($B1282,'Product Master'!$A$2:$O$5991,4,FALSE())</f>
        <v>Redbarn Organic Baking Soda, 1 lb</v>
      </c>
      <c r="G1282" s="4" t="str">
        <f aca="false">VLOOKUP($B1282,'Product Master'!$A$2:$O$5991,9,FALSE())</f>
        <v>1 lb</v>
      </c>
      <c r="H1282" s="5" t="s">
        <v>16</v>
      </c>
      <c r="I1282" s="6" t="n">
        <f aca="false">VLOOKUP($B1282,'Product Master'!$A$2:$O$5991,14,FALSE())</f>
        <v>5.79</v>
      </c>
      <c r="J1282" s="7" t="n">
        <f aca="false">VLOOKUP($B1282,'Product Master'!$A$2:$O$5991,13,FALSE())</f>
        <v>6</v>
      </c>
      <c r="K1282" s="7" t="str">
        <f aca="false">VLOOKUP($B1282,'Product Master'!$A$2:$O$5991,11,FALSE())</f>
        <v>N</v>
      </c>
      <c r="L1282" s="7" t="str">
        <f aca="false">VLOOKUP($B1282,'Product Master'!$A$2:$O$5991,12,FALSE())</f>
        <v>N</v>
      </c>
      <c r="M1282" s="3" t="n">
        <v>116</v>
      </c>
      <c r="N1282" s="3" t="n">
        <v>18</v>
      </c>
    </row>
    <row r="1283" customFormat="false" ht="15" hidden="false" customHeight="true" outlineLevel="0" collapsed="false">
      <c r="A1283" s="3" t="s">
        <v>2577</v>
      </c>
      <c r="B1283" s="3" t="s">
        <v>2578</v>
      </c>
      <c r="C1283" s="4" t="str">
        <f aca="false">VLOOKUP($B1283,'Product Master'!$A$2:$O$5991,7,FALSE())</f>
        <v>Dry Grocery</v>
      </c>
      <c r="D1283" s="4" t="str">
        <f aca="false">VLOOKUP($B1283,'Product Master'!$A$2:$O$5991,8,FALSE())</f>
        <v>Baking Ingredients</v>
      </c>
      <c r="E1283" s="4" t="str">
        <f aca="false">VLOOKUP($B1283,'Product Master'!$A$2:$O$5991,5,FALSE())</f>
        <v>Redbarn</v>
      </c>
      <c r="F1283" s="4" t="str">
        <f aca="false">VLOOKUP($B1283,'Product Master'!$A$2:$O$5991,4,FALSE())</f>
        <v>Redbarn Organic Chocolate Chips, 4 lb</v>
      </c>
      <c r="G1283" s="4" t="str">
        <f aca="false">VLOOKUP($B1283,'Product Master'!$A$2:$O$5991,9,FALSE())</f>
        <v>4 lb</v>
      </c>
      <c r="H1283" s="5" t="s">
        <v>16</v>
      </c>
      <c r="I1283" s="6" t="n">
        <f aca="false">VLOOKUP($B1283,'Product Master'!$A$2:$O$5991,14,FALSE())</f>
        <v>3.79</v>
      </c>
      <c r="J1283" s="7" t="n">
        <f aca="false">VLOOKUP($B1283,'Product Master'!$A$2:$O$5991,13,FALSE())</f>
        <v>4</v>
      </c>
      <c r="K1283" s="7" t="str">
        <f aca="false">VLOOKUP($B1283,'Product Master'!$A$2:$O$5991,11,FALSE())</f>
        <v>N</v>
      </c>
      <c r="L1283" s="7" t="str">
        <f aca="false">VLOOKUP($B1283,'Product Master'!$A$2:$O$5991,12,FALSE())</f>
        <v>N</v>
      </c>
      <c r="M1283" s="3" t="n">
        <v>83</v>
      </c>
      <c r="N1283" s="3" t="n">
        <v>19</v>
      </c>
    </row>
    <row r="1284" customFormat="false" ht="15" hidden="false" customHeight="true" outlineLevel="0" collapsed="false">
      <c r="A1284" s="3" t="s">
        <v>2579</v>
      </c>
      <c r="B1284" s="3" t="s">
        <v>2580</v>
      </c>
      <c r="C1284" s="4" t="str">
        <f aca="false">VLOOKUP($B1284,'Product Master'!$A$2:$O$5991,7,FALSE())</f>
        <v>Dry Grocery</v>
      </c>
      <c r="D1284" s="4" t="str">
        <f aca="false">VLOOKUP($B1284,'Product Master'!$A$2:$O$5991,8,FALSE())</f>
        <v>Baking Ingredients</v>
      </c>
      <c r="E1284" s="4" t="str">
        <f aca="false">VLOOKUP($B1284,'Product Master'!$A$2:$O$5991,5,FALSE())</f>
        <v>Thrift Row</v>
      </c>
      <c r="F1284" s="4" t="str">
        <f aca="false">VLOOKUP($B1284,'Product Master'!$A$2:$O$5991,4,FALSE())</f>
        <v>Thrift Row Organic Cornstarch, 5 lb</v>
      </c>
      <c r="G1284" s="4" t="str">
        <f aca="false">VLOOKUP($B1284,'Product Master'!$A$2:$O$5991,9,FALSE())</f>
        <v>5 lb</v>
      </c>
      <c r="H1284" s="5" t="s">
        <v>16</v>
      </c>
      <c r="I1284" s="6" t="n">
        <f aca="false">VLOOKUP($B1284,'Product Master'!$A$2:$O$5991,14,FALSE())</f>
        <v>2.99</v>
      </c>
      <c r="J1284" s="7" t="n">
        <f aca="false">VLOOKUP($B1284,'Product Master'!$A$2:$O$5991,13,FALSE())</f>
        <v>24</v>
      </c>
      <c r="K1284" s="7" t="str">
        <f aca="false">VLOOKUP($B1284,'Product Master'!$A$2:$O$5991,11,FALSE())</f>
        <v>Y</v>
      </c>
      <c r="L1284" s="7" t="str">
        <f aca="false">VLOOKUP($B1284,'Product Master'!$A$2:$O$5991,12,FALSE())</f>
        <v>N</v>
      </c>
      <c r="M1284" s="3" t="n">
        <v>123</v>
      </c>
      <c r="N1284" s="3" t="n">
        <v>26</v>
      </c>
    </row>
    <row r="1285" customFormat="false" ht="15" hidden="false" customHeight="true" outlineLevel="0" collapsed="false">
      <c r="A1285" s="3" t="s">
        <v>2581</v>
      </c>
      <c r="B1285" s="3" t="s">
        <v>2582</v>
      </c>
      <c r="C1285" s="4" t="str">
        <f aca="false">VLOOKUP($B1285,'Product Master'!$A$2:$O$5991,7,FALSE())</f>
        <v>Dry Grocery</v>
      </c>
      <c r="D1285" s="4" t="str">
        <f aca="false">VLOOKUP($B1285,'Product Master'!$A$2:$O$5991,8,FALSE())</f>
        <v>Baking Ingredients</v>
      </c>
      <c r="E1285" s="4" t="str">
        <f aca="false">VLOOKUP($B1285,'Product Master'!$A$2:$O$5991,5,FALSE())</f>
        <v>Kettle Row</v>
      </c>
      <c r="F1285" s="4" t="str">
        <f aca="false">VLOOKUP($B1285,'Product Master'!$A$2:$O$5991,4,FALSE())</f>
        <v>Kettle Row Organic Granulated Sugar, 2 lb</v>
      </c>
      <c r="G1285" s="4" t="str">
        <f aca="false">VLOOKUP($B1285,'Product Master'!$A$2:$O$5991,9,FALSE())</f>
        <v>2 lb</v>
      </c>
      <c r="H1285" s="5" t="s">
        <v>16</v>
      </c>
      <c r="I1285" s="6" t="n">
        <f aca="false">VLOOKUP($B1285,'Product Master'!$A$2:$O$5991,14,FALSE())</f>
        <v>6.49</v>
      </c>
      <c r="J1285" s="7" t="n">
        <f aca="false">VLOOKUP($B1285,'Product Master'!$A$2:$O$5991,13,FALSE())</f>
        <v>2</v>
      </c>
      <c r="K1285" s="7" t="str">
        <f aca="false">VLOOKUP($B1285,'Product Master'!$A$2:$O$5991,11,FALSE())</f>
        <v>N</v>
      </c>
      <c r="L1285" s="7" t="str">
        <f aca="false">VLOOKUP($B1285,'Product Master'!$A$2:$O$5991,12,FALSE())</f>
        <v>N</v>
      </c>
      <c r="M1285" s="3" t="n">
        <v>128</v>
      </c>
      <c r="N1285" s="3" t="n">
        <v>19</v>
      </c>
    </row>
    <row r="1286" customFormat="false" ht="15" hidden="false" customHeight="true" outlineLevel="0" collapsed="false">
      <c r="A1286" s="3" t="s">
        <v>2583</v>
      </c>
      <c r="B1286" s="3" t="s">
        <v>2584</v>
      </c>
      <c r="C1286" s="4" t="str">
        <f aca="false">VLOOKUP($B1286,'Product Master'!$A$2:$O$5991,7,FALSE())</f>
        <v>Dry Grocery</v>
      </c>
      <c r="D1286" s="4" t="str">
        <f aca="false">VLOOKUP($B1286,'Product Master'!$A$2:$O$5991,8,FALSE())</f>
        <v>Baking Ingredients</v>
      </c>
      <c r="E1286" s="4" t="str">
        <f aca="false">VLOOKUP($B1286,'Product Master'!$A$2:$O$5991,5,FALSE())</f>
        <v>Roastport</v>
      </c>
      <c r="F1286" s="4" t="str">
        <f aca="false">VLOOKUP($B1286,'Product Master'!$A$2:$O$5991,4,FALSE())</f>
        <v>Roastport Brown Sugar, 12 oz</v>
      </c>
      <c r="G1286" s="4" t="str">
        <f aca="false">VLOOKUP($B1286,'Product Master'!$A$2:$O$5991,9,FALSE())</f>
        <v>12 oz</v>
      </c>
      <c r="H1286" s="5" t="s">
        <v>16</v>
      </c>
      <c r="I1286" s="6" t="n">
        <f aca="false">VLOOKUP($B1286,'Product Master'!$A$2:$O$5991,14,FALSE())</f>
        <v>5.39</v>
      </c>
      <c r="J1286" s="7" t="n">
        <f aca="false">VLOOKUP($B1286,'Product Master'!$A$2:$O$5991,13,FALSE())</f>
        <v>6</v>
      </c>
      <c r="K1286" s="7" t="str">
        <f aca="false">VLOOKUP($B1286,'Product Master'!$A$2:$O$5991,11,FALSE())</f>
        <v>N</v>
      </c>
      <c r="L1286" s="7" t="str">
        <f aca="false">VLOOKUP($B1286,'Product Master'!$A$2:$O$5991,12,FALSE())</f>
        <v>N</v>
      </c>
      <c r="M1286" s="3" t="n">
        <v>134</v>
      </c>
      <c r="N1286" s="3" t="n">
        <v>24</v>
      </c>
    </row>
    <row r="1287" customFormat="false" ht="15" hidden="false" customHeight="true" outlineLevel="0" collapsed="false">
      <c r="A1287" s="3" t="s">
        <v>2585</v>
      </c>
      <c r="B1287" s="3" t="s">
        <v>2586</v>
      </c>
      <c r="C1287" s="4" t="str">
        <f aca="false">VLOOKUP($B1287,'Product Master'!$A$2:$O$5991,7,FALSE())</f>
        <v>Dry Grocery</v>
      </c>
      <c r="D1287" s="4" t="str">
        <f aca="false">VLOOKUP($B1287,'Product Master'!$A$2:$O$5991,8,FALSE())</f>
        <v>Baking Ingredients</v>
      </c>
      <c r="E1287" s="4" t="str">
        <f aca="false">VLOOKUP($B1287,'Product Master'!$A$2:$O$5991,5,FALSE())</f>
        <v>Redbarn</v>
      </c>
      <c r="F1287" s="4" t="str">
        <f aca="false">VLOOKUP($B1287,'Product Master'!$A$2:$O$5991,4,FALSE())</f>
        <v>Redbarn Organic Yeast, 2 lb</v>
      </c>
      <c r="G1287" s="4" t="str">
        <f aca="false">VLOOKUP($B1287,'Product Master'!$A$2:$O$5991,9,FALSE())</f>
        <v>2 lb</v>
      </c>
      <c r="H1287" s="5" t="s">
        <v>16</v>
      </c>
      <c r="I1287" s="6" t="n">
        <f aca="false">VLOOKUP($B1287,'Product Master'!$A$2:$O$5991,14,FALSE())</f>
        <v>4.79</v>
      </c>
      <c r="J1287" s="7" t="n">
        <f aca="false">VLOOKUP($B1287,'Product Master'!$A$2:$O$5991,13,FALSE())</f>
        <v>4</v>
      </c>
      <c r="K1287" s="7" t="str">
        <f aca="false">VLOOKUP($B1287,'Product Master'!$A$2:$O$5991,11,FALSE())</f>
        <v>N</v>
      </c>
      <c r="L1287" s="7" t="str">
        <f aca="false">VLOOKUP($B1287,'Product Master'!$A$2:$O$5991,12,FALSE())</f>
        <v>N</v>
      </c>
      <c r="M1287" s="3" t="n">
        <v>114</v>
      </c>
      <c r="N1287" s="3" t="n">
        <v>7</v>
      </c>
    </row>
    <row r="1288" customFormat="false" ht="15" hidden="false" customHeight="true" outlineLevel="0" collapsed="false">
      <c r="A1288" s="3" t="s">
        <v>2587</v>
      </c>
      <c r="B1288" s="3" t="s">
        <v>2588</v>
      </c>
      <c r="C1288" s="4" t="str">
        <f aca="false">VLOOKUP($B1288,'Product Master'!$A$2:$O$5991,7,FALSE())</f>
        <v>Dry Grocery</v>
      </c>
      <c r="D1288" s="4" t="str">
        <f aca="false">VLOOKUP($B1288,'Product Master'!$A$2:$O$5991,8,FALSE())</f>
        <v>Baking Ingredients</v>
      </c>
      <c r="E1288" s="4" t="str">
        <f aca="false">VLOOKUP($B1288,'Product Master'!$A$2:$O$5991,5,FALSE())</f>
        <v>Pepperlane</v>
      </c>
      <c r="F1288" s="4" t="str">
        <f aca="false">VLOOKUP($B1288,'Product Master'!$A$2:$O$5991,4,FALSE())</f>
        <v>Pepperlane Organic Cornstarch, 5 lb</v>
      </c>
      <c r="G1288" s="4" t="str">
        <f aca="false">VLOOKUP($B1288,'Product Master'!$A$2:$O$5991,9,FALSE())</f>
        <v>5 lb</v>
      </c>
      <c r="H1288" s="5" t="s">
        <v>16</v>
      </c>
      <c r="I1288" s="6" t="n">
        <f aca="false">VLOOKUP($B1288,'Product Master'!$A$2:$O$5991,14,FALSE())</f>
        <v>5.29</v>
      </c>
      <c r="J1288" s="7" t="n">
        <f aca="false">VLOOKUP($B1288,'Product Master'!$A$2:$O$5991,13,FALSE())</f>
        <v>6</v>
      </c>
      <c r="K1288" s="7" t="str">
        <f aca="false">VLOOKUP($B1288,'Product Master'!$A$2:$O$5991,11,FALSE())</f>
        <v>N</v>
      </c>
      <c r="L1288" s="7" t="str">
        <f aca="false">VLOOKUP($B1288,'Product Master'!$A$2:$O$5991,12,FALSE())</f>
        <v>N</v>
      </c>
      <c r="M1288" s="3" t="n">
        <v>107</v>
      </c>
      <c r="N1288" s="3" t="n">
        <v>9</v>
      </c>
    </row>
    <row r="1289" customFormat="false" ht="15" hidden="false" customHeight="true" outlineLevel="0" collapsed="false">
      <c r="A1289" s="3" t="s">
        <v>2589</v>
      </c>
      <c r="B1289" s="3" t="s">
        <v>2590</v>
      </c>
      <c r="C1289" s="4" t="str">
        <f aca="false">VLOOKUP($B1289,'Product Master'!$A$2:$O$5991,7,FALSE())</f>
        <v>Dry Grocery</v>
      </c>
      <c r="D1289" s="4" t="str">
        <f aca="false">VLOOKUP($B1289,'Product Master'!$A$2:$O$5991,8,FALSE())</f>
        <v>Baking Ingredients</v>
      </c>
      <c r="E1289" s="4" t="str">
        <f aca="false">VLOOKUP($B1289,'Product Master'!$A$2:$O$5991,5,FALSE())</f>
        <v>Orchard Spread</v>
      </c>
      <c r="F1289" s="4" t="str">
        <f aca="false">VLOOKUP($B1289,'Product Master'!$A$2:$O$5991,4,FALSE())</f>
        <v>Orchard Spread Organic Vanilla Extract, 4 lb</v>
      </c>
      <c r="G1289" s="4" t="str">
        <f aca="false">VLOOKUP($B1289,'Product Master'!$A$2:$O$5991,9,FALSE())</f>
        <v>4 lb</v>
      </c>
      <c r="H1289" s="5" t="s">
        <v>16</v>
      </c>
      <c r="I1289" s="6" t="n">
        <f aca="false">VLOOKUP($B1289,'Product Master'!$A$2:$O$5991,14,FALSE())</f>
        <v>6.89</v>
      </c>
      <c r="J1289" s="7" t="n">
        <f aca="false">VLOOKUP($B1289,'Product Master'!$A$2:$O$5991,13,FALSE())</f>
        <v>2</v>
      </c>
      <c r="K1289" s="7" t="str">
        <f aca="false">VLOOKUP($B1289,'Product Master'!$A$2:$O$5991,11,FALSE())</f>
        <v>N</v>
      </c>
      <c r="L1289" s="7" t="str">
        <f aca="false">VLOOKUP($B1289,'Product Master'!$A$2:$O$5991,12,FALSE())</f>
        <v>N</v>
      </c>
      <c r="M1289" s="3" t="n">
        <v>97</v>
      </c>
      <c r="N1289" s="3" t="n">
        <v>38</v>
      </c>
    </row>
    <row r="1290" customFormat="false" ht="15" hidden="false" customHeight="true" outlineLevel="0" collapsed="false">
      <c r="A1290" s="3" t="s">
        <v>2591</v>
      </c>
      <c r="B1290" s="3" t="s">
        <v>2592</v>
      </c>
      <c r="C1290" s="4" t="str">
        <f aca="false">VLOOKUP($B1290,'Product Master'!$A$2:$O$5991,7,FALSE())</f>
        <v>Dry Grocery</v>
      </c>
      <c r="D1290" s="4" t="str">
        <f aca="false">VLOOKUP($B1290,'Product Master'!$A$2:$O$5991,8,FALSE())</f>
        <v>Baking Ingredients</v>
      </c>
      <c r="E1290" s="4" t="str">
        <f aca="false">VLOOKUP($B1290,'Product Master'!$A$2:$O$5991,5,FALSE())</f>
        <v>Pepperlane</v>
      </c>
      <c r="F1290" s="4" t="str">
        <f aca="false">VLOOKUP($B1290,'Product Master'!$A$2:$O$5991,4,FALSE())</f>
        <v>Pepperlane Organic Bread Flour, 4 lb</v>
      </c>
      <c r="G1290" s="4" t="str">
        <f aca="false">VLOOKUP($B1290,'Product Master'!$A$2:$O$5991,9,FALSE())</f>
        <v>4 lb</v>
      </c>
      <c r="H1290" s="5" t="s">
        <v>16</v>
      </c>
      <c r="I1290" s="6" t="n">
        <f aca="false">VLOOKUP($B1290,'Product Master'!$A$2:$O$5991,14,FALSE())</f>
        <v>2.89</v>
      </c>
      <c r="J1290" s="7" t="n">
        <f aca="false">VLOOKUP($B1290,'Product Master'!$A$2:$O$5991,13,FALSE())</f>
        <v>4</v>
      </c>
      <c r="K1290" s="7" t="str">
        <f aca="false">VLOOKUP($B1290,'Product Master'!$A$2:$O$5991,11,FALSE())</f>
        <v>N</v>
      </c>
      <c r="L1290" s="7" t="str">
        <f aca="false">VLOOKUP($B1290,'Product Master'!$A$2:$O$5991,12,FALSE())</f>
        <v>N</v>
      </c>
      <c r="M1290" s="3" t="n">
        <v>124</v>
      </c>
      <c r="N1290" s="3" t="n">
        <v>26</v>
      </c>
    </row>
    <row r="1291" customFormat="false" ht="15" hidden="false" customHeight="true" outlineLevel="0" collapsed="false">
      <c r="A1291" s="3" t="s">
        <v>2593</v>
      </c>
      <c r="B1291" s="3" t="s">
        <v>2594</v>
      </c>
      <c r="C1291" s="4" t="str">
        <f aca="false">VLOOKUP($B1291,'Product Master'!$A$2:$O$5991,7,FALSE())</f>
        <v>Dry Grocery</v>
      </c>
      <c r="D1291" s="4" t="str">
        <f aca="false">VLOOKUP($B1291,'Product Master'!$A$2:$O$5991,8,FALSE())</f>
        <v>Baking Ingredients</v>
      </c>
      <c r="E1291" s="4" t="str">
        <f aca="false">VLOOKUP($B1291,'Product Master'!$A$2:$O$5991,5,FALSE())</f>
        <v>Redbarn</v>
      </c>
      <c r="F1291" s="4" t="str">
        <f aca="false">VLOOKUP($B1291,'Product Master'!$A$2:$O$5991,4,FALSE())</f>
        <v>Redbarn Organic Baking Soda, 4 lb</v>
      </c>
      <c r="G1291" s="4" t="str">
        <f aca="false">VLOOKUP($B1291,'Product Master'!$A$2:$O$5991,9,FALSE())</f>
        <v>4 lb</v>
      </c>
      <c r="H1291" s="5" t="s">
        <v>16</v>
      </c>
      <c r="I1291" s="6" t="n">
        <f aca="false">VLOOKUP($B1291,'Product Master'!$A$2:$O$5991,14,FALSE())</f>
        <v>3.49</v>
      </c>
      <c r="J1291" s="7" t="n">
        <f aca="false">VLOOKUP($B1291,'Product Master'!$A$2:$O$5991,13,FALSE())</f>
        <v>8</v>
      </c>
      <c r="K1291" s="7" t="str">
        <f aca="false">VLOOKUP($B1291,'Product Master'!$A$2:$O$5991,11,FALSE())</f>
        <v>N</v>
      </c>
      <c r="L1291" s="7" t="str">
        <f aca="false">VLOOKUP($B1291,'Product Master'!$A$2:$O$5991,12,FALSE())</f>
        <v>N</v>
      </c>
      <c r="M1291" s="3" t="n">
        <v>69</v>
      </c>
      <c r="N1291" s="3" t="n">
        <v>13</v>
      </c>
    </row>
    <row r="1292" customFormat="false" ht="15" hidden="false" customHeight="true" outlineLevel="0" collapsed="false">
      <c r="A1292" s="3" t="s">
        <v>2595</v>
      </c>
      <c r="B1292" s="3" t="s">
        <v>2596</v>
      </c>
      <c r="C1292" s="4" t="str">
        <f aca="false">VLOOKUP($B1292,'Product Master'!$A$2:$O$5991,7,FALSE())</f>
        <v>Dry Grocery</v>
      </c>
      <c r="D1292" s="4" t="str">
        <f aca="false">VLOOKUP($B1292,'Product Master'!$A$2:$O$5991,8,FALSE())</f>
        <v>Baking Ingredients</v>
      </c>
      <c r="E1292" s="4" t="str">
        <f aca="false">VLOOKUP($B1292,'Product Master'!$A$2:$O$5991,5,FALSE())</f>
        <v>Pepperlane</v>
      </c>
      <c r="F1292" s="4" t="str">
        <f aca="false">VLOOKUP($B1292,'Product Master'!$A$2:$O$5991,4,FALSE())</f>
        <v>Pepperlane Organic Baking Powder, 4 lb</v>
      </c>
      <c r="G1292" s="4" t="str">
        <f aca="false">VLOOKUP($B1292,'Product Master'!$A$2:$O$5991,9,FALSE())</f>
        <v>4 lb</v>
      </c>
      <c r="H1292" s="5" t="s">
        <v>16</v>
      </c>
      <c r="I1292" s="6" t="n">
        <f aca="false">VLOOKUP($B1292,'Product Master'!$A$2:$O$5991,14,FALSE())</f>
        <v>4.79</v>
      </c>
      <c r="J1292" s="7" t="n">
        <f aca="false">VLOOKUP($B1292,'Product Master'!$A$2:$O$5991,13,FALSE())</f>
        <v>4</v>
      </c>
      <c r="K1292" s="7" t="str">
        <f aca="false">VLOOKUP($B1292,'Product Master'!$A$2:$O$5991,11,FALSE())</f>
        <v>N</v>
      </c>
      <c r="L1292" s="7" t="str">
        <f aca="false">VLOOKUP($B1292,'Product Master'!$A$2:$O$5991,12,FALSE())</f>
        <v>N</v>
      </c>
      <c r="M1292" s="3" t="n">
        <v>135</v>
      </c>
      <c r="N1292" s="3" t="n">
        <v>40</v>
      </c>
    </row>
    <row r="1293" customFormat="false" ht="15" hidden="false" customHeight="true" outlineLevel="0" collapsed="false">
      <c r="A1293" s="3" t="s">
        <v>2597</v>
      </c>
      <c r="B1293" s="3" t="s">
        <v>2598</v>
      </c>
      <c r="C1293" s="4" t="str">
        <f aca="false">VLOOKUP($B1293,'Product Master'!$A$2:$O$5991,7,FALSE())</f>
        <v>Dry Grocery</v>
      </c>
      <c r="D1293" s="4" t="str">
        <f aca="false">VLOOKUP($B1293,'Product Master'!$A$2:$O$5991,8,FALSE())</f>
        <v>Baking Ingredients</v>
      </c>
      <c r="E1293" s="4" t="str">
        <f aca="false">VLOOKUP($B1293,'Product Master'!$A$2:$O$5991,5,FALSE())</f>
        <v>Redbarn</v>
      </c>
      <c r="F1293" s="4" t="str">
        <f aca="false">VLOOKUP($B1293,'Product Master'!$A$2:$O$5991,4,FALSE())</f>
        <v>Redbarn Organic Chocolate Chips, 1 lb</v>
      </c>
      <c r="G1293" s="4" t="str">
        <f aca="false">VLOOKUP($B1293,'Product Master'!$A$2:$O$5991,9,FALSE())</f>
        <v>1 lb</v>
      </c>
      <c r="H1293" s="5" t="s">
        <v>16</v>
      </c>
      <c r="I1293" s="6" t="n">
        <f aca="false">VLOOKUP($B1293,'Product Master'!$A$2:$O$5991,14,FALSE())</f>
        <v>4.29</v>
      </c>
      <c r="J1293" s="7" t="n">
        <f aca="false">VLOOKUP($B1293,'Product Master'!$A$2:$O$5991,13,FALSE())</f>
        <v>6</v>
      </c>
      <c r="K1293" s="7" t="str">
        <f aca="false">VLOOKUP($B1293,'Product Master'!$A$2:$O$5991,11,FALSE())</f>
        <v>N</v>
      </c>
      <c r="L1293" s="7" t="str">
        <f aca="false">VLOOKUP($B1293,'Product Master'!$A$2:$O$5991,12,FALSE())</f>
        <v>N</v>
      </c>
      <c r="M1293" s="3" t="n">
        <v>22</v>
      </c>
      <c r="N1293" s="3" t="n">
        <v>15</v>
      </c>
    </row>
    <row r="1294" customFormat="false" ht="15" hidden="false" customHeight="true" outlineLevel="0" collapsed="false">
      <c r="A1294" s="3" t="s">
        <v>2599</v>
      </c>
      <c r="B1294" s="3" t="s">
        <v>2600</v>
      </c>
      <c r="C1294" s="4" t="str">
        <f aca="false">VLOOKUP($B1294,'Product Master'!$A$2:$O$5991,7,FALSE())</f>
        <v>Dry Grocery</v>
      </c>
      <c r="D1294" s="4" t="str">
        <f aca="false">VLOOKUP($B1294,'Product Master'!$A$2:$O$5991,8,FALSE())</f>
        <v>Baking Ingredients</v>
      </c>
      <c r="E1294" s="4" t="str">
        <f aca="false">VLOOKUP($B1294,'Product Master'!$A$2:$O$5991,5,FALSE())</f>
        <v>Roastport</v>
      </c>
      <c r="F1294" s="4" t="str">
        <f aca="false">VLOOKUP($B1294,'Product Master'!$A$2:$O$5991,4,FALSE())</f>
        <v>Roastport Cornstarch, 1 lb</v>
      </c>
      <c r="G1294" s="4" t="str">
        <f aca="false">VLOOKUP($B1294,'Product Master'!$A$2:$O$5991,9,FALSE())</f>
        <v>1 lb</v>
      </c>
      <c r="H1294" s="5" t="s">
        <v>16</v>
      </c>
      <c r="I1294" s="6" t="n">
        <f aca="false">VLOOKUP($B1294,'Product Master'!$A$2:$O$5991,14,FALSE())</f>
        <v>4.29</v>
      </c>
      <c r="J1294" s="7" t="n">
        <f aca="false">VLOOKUP($B1294,'Product Master'!$A$2:$O$5991,13,FALSE())</f>
        <v>2</v>
      </c>
      <c r="K1294" s="7" t="str">
        <f aca="false">VLOOKUP($B1294,'Product Master'!$A$2:$O$5991,11,FALSE())</f>
        <v>N</v>
      </c>
      <c r="L1294" s="7" t="str">
        <f aca="false">VLOOKUP($B1294,'Product Master'!$A$2:$O$5991,12,FALSE())</f>
        <v>N</v>
      </c>
      <c r="M1294" s="3" t="n">
        <v>7</v>
      </c>
      <c r="N1294" s="3" t="n">
        <v>18</v>
      </c>
    </row>
    <row r="1295" customFormat="false" ht="15" hidden="false" customHeight="true" outlineLevel="0" collapsed="false">
      <c r="A1295" s="3" t="s">
        <v>2601</v>
      </c>
      <c r="B1295" s="3" t="s">
        <v>2602</v>
      </c>
      <c r="C1295" s="4" t="str">
        <f aca="false">VLOOKUP($B1295,'Product Master'!$A$2:$O$5991,7,FALSE())</f>
        <v>Dry Grocery</v>
      </c>
      <c r="D1295" s="4" t="str">
        <f aca="false">VLOOKUP($B1295,'Product Master'!$A$2:$O$5991,8,FALSE())</f>
        <v>Baking Ingredients</v>
      </c>
      <c r="E1295" s="4" t="str">
        <f aca="false">VLOOKUP($B1295,'Product Master'!$A$2:$O$5991,5,FALSE())</f>
        <v>Roastport</v>
      </c>
      <c r="F1295" s="4" t="str">
        <f aca="false">VLOOKUP($B1295,'Product Master'!$A$2:$O$5991,4,FALSE())</f>
        <v>Roastport Baking Powder, 1 lb</v>
      </c>
      <c r="G1295" s="4" t="str">
        <f aca="false">VLOOKUP($B1295,'Product Master'!$A$2:$O$5991,9,FALSE())</f>
        <v>1 lb</v>
      </c>
      <c r="H1295" s="5" t="s">
        <v>16</v>
      </c>
      <c r="I1295" s="6" t="n">
        <f aca="false">VLOOKUP($B1295,'Product Master'!$A$2:$O$5991,14,FALSE())</f>
        <v>2.89</v>
      </c>
      <c r="J1295" s="7" t="n">
        <f aca="false">VLOOKUP($B1295,'Product Master'!$A$2:$O$5991,13,FALSE())</f>
        <v>2</v>
      </c>
      <c r="K1295" s="7" t="str">
        <f aca="false">VLOOKUP($B1295,'Product Master'!$A$2:$O$5991,11,FALSE())</f>
        <v>N</v>
      </c>
      <c r="L1295" s="7" t="str">
        <f aca="false">VLOOKUP($B1295,'Product Master'!$A$2:$O$5991,12,FALSE())</f>
        <v>N</v>
      </c>
      <c r="M1295" s="3" t="n">
        <v>8</v>
      </c>
      <c r="N1295" s="3" t="n">
        <v>33</v>
      </c>
    </row>
    <row r="1296" customFormat="false" ht="15" hidden="false" customHeight="true" outlineLevel="0" collapsed="false">
      <c r="A1296" s="3" t="s">
        <v>2603</v>
      </c>
      <c r="B1296" s="3" t="s">
        <v>2604</v>
      </c>
      <c r="C1296" s="4" t="str">
        <f aca="false">VLOOKUP($B1296,'Product Master'!$A$2:$O$5991,7,FALSE())</f>
        <v>Dry Grocery</v>
      </c>
      <c r="D1296" s="4" t="str">
        <f aca="false">VLOOKUP($B1296,'Product Master'!$A$2:$O$5991,8,FALSE())</f>
        <v>Baking Ingredients</v>
      </c>
      <c r="E1296" s="4" t="str">
        <f aca="false">VLOOKUP($B1296,'Product Master'!$A$2:$O$5991,5,FALSE())</f>
        <v>Wheatstone</v>
      </c>
      <c r="F1296" s="4" t="str">
        <f aca="false">VLOOKUP($B1296,'Product Master'!$A$2:$O$5991,4,FALSE())</f>
        <v>Wheatstone Organic All-Purpose Flour, 4 lb</v>
      </c>
      <c r="G1296" s="4" t="str">
        <f aca="false">VLOOKUP($B1296,'Product Master'!$A$2:$O$5991,9,FALSE())</f>
        <v>4 lb</v>
      </c>
      <c r="H1296" s="5" t="s">
        <v>16</v>
      </c>
      <c r="I1296" s="6" t="n">
        <f aca="false">VLOOKUP($B1296,'Product Master'!$A$2:$O$5991,14,FALSE())</f>
        <v>4.89</v>
      </c>
      <c r="J1296" s="7" t="n">
        <f aca="false">VLOOKUP($B1296,'Product Master'!$A$2:$O$5991,13,FALSE())</f>
        <v>2</v>
      </c>
      <c r="K1296" s="7" t="str">
        <f aca="false">VLOOKUP($B1296,'Product Master'!$A$2:$O$5991,11,FALSE())</f>
        <v>N</v>
      </c>
      <c r="L1296" s="7" t="str">
        <f aca="false">VLOOKUP($B1296,'Product Master'!$A$2:$O$5991,12,FALSE())</f>
        <v>N</v>
      </c>
      <c r="M1296" s="3" t="n">
        <v>32</v>
      </c>
      <c r="N1296" s="3" t="n">
        <v>6</v>
      </c>
    </row>
    <row r="1297" customFormat="false" ht="15" hidden="false" customHeight="true" outlineLevel="0" collapsed="false">
      <c r="A1297" s="3" t="s">
        <v>2605</v>
      </c>
      <c r="B1297" s="3" t="s">
        <v>2606</v>
      </c>
      <c r="C1297" s="4" t="str">
        <f aca="false">VLOOKUP($B1297,'Product Master'!$A$2:$O$5991,7,FALSE())</f>
        <v>Dry Grocery</v>
      </c>
      <c r="D1297" s="4" t="str">
        <f aca="false">VLOOKUP($B1297,'Product Master'!$A$2:$O$5991,8,FALSE())</f>
        <v>Baking Ingredients</v>
      </c>
      <c r="E1297" s="4" t="str">
        <f aca="false">VLOOKUP($B1297,'Product Master'!$A$2:$O$5991,5,FALSE())</f>
        <v>Nutgrove</v>
      </c>
      <c r="F1297" s="4" t="str">
        <f aca="false">VLOOKUP($B1297,'Product Master'!$A$2:$O$5991,4,FALSE())</f>
        <v>Nutgrove Organic Granulated Sugar, 1 lb</v>
      </c>
      <c r="G1297" s="4" t="str">
        <f aca="false">VLOOKUP($B1297,'Product Master'!$A$2:$O$5991,9,FALSE())</f>
        <v>1 lb</v>
      </c>
      <c r="H1297" s="5" t="s">
        <v>16</v>
      </c>
      <c r="I1297" s="6" t="n">
        <f aca="false">VLOOKUP($B1297,'Product Master'!$A$2:$O$5991,14,FALSE())</f>
        <v>5.49</v>
      </c>
      <c r="J1297" s="7" t="n">
        <f aca="false">VLOOKUP($B1297,'Product Master'!$A$2:$O$5991,13,FALSE())</f>
        <v>12</v>
      </c>
      <c r="K1297" s="7" t="str">
        <f aca="false">VLOOKUP($B1297,'Product Master'!$A$2:$O$5991,11,FALSE())</f>
        <v>N</v>
      </c>
      <c r="L1297" s="7" t="str">
        <f aca="false">VLOOKUP($B1297,'Product Master'!$A$2:$O$5991,12,FALSE())</f>
        <v>N</v>
      </c>
      <c r="M1297" s="3" t="n">
        <v>58</v>
      </c>
      <c r="N1297" s="3" t="n">
        <v>26</v>
      </c>
    </row>
    <row r="1298" customFormat="false" ht="15" hidden="false" customHeight="true" outlineLevel="0" collapsed="false">
      <c r="A1298" s="3" t="s">
        <v>2607</v>
      </c>
      <c r="B1298" s="3" t="s">
        <v>2608</v>
      </c>
      <c r="C1298" s="4" t="str">
        <f aca="false">VLOOKUP($B1298,'Product Master'!$A$2:$O$5991,7,FALSE())</f>
        <v>Dry Grocery</v>
      </c>
      <c r="D1298" s="4" t="str">
        <f aca="false">VLOOKUP($B1298,'Product Master'!$A$2:$O$5991,8,FALSE())</f>
        <v>Baking Ingredients</v>
      </c>
      <c r="E1298" s="4" t="str">
        <f aca="false">VLOOKUP($B1298,'Product Master'!$A$2:$O$5991,5,FALSE())</f>
        <v>Redbarn</v>
      </c>
      <c r="F1298" s="4" t="str">
        <f aca="false">VLOOKUP($B1298,'Product Master'!$A$2:$O$5991,4,FALSE())</f>
        <v>Redbarn Powdered Sugar, 12 oz</v>
      </c>
      <c r="G1298" s="4" t="str">
        <f aca="false">VLOOKUP($B1298,'Product Master'!$A$2:$O$5991,9,FALSE())</f>
        <v>12 oz</v>
      </c>
      <c r="H1298" s="5" t="s">
        <v>16</v>
      </c>
      <c r="I1298" s="6" t="n">
        <f aca="false">VLOOKUP($B1298,'Product Master'!$A$2:$O$5991,14,FALSE())</f>
        <v>4.39</v>
      </c>
      <c r="J1298" s="7" t="n">
        <f aca="false">VLOOKUP($B1298,'Product Master'!$A$2:$O$5991,13,FALSE())</f>
        <v>1</v>
      </c>
      <c r="K1298" s="7" t="str">
        <f aca="false">VLOOKUP($B1298,'Product Master'!$A$2:$O$5991,11,FALSE())</f>
        <v>N</v>
      </c>
      <c r="L1298" s="7" t="str">
        <f aca="false">VLOOKUP($B1298,'Product Master'!$A$2:$O$5991,12,FALSE())</f>
        <v>N</v>
      </c>
      <c r="M1298" s="3" t="n">
        <v>143</v>
      </c>
      <c r="N1298" s="3" t="n">
        <v>35</v>
      </c>
    </row>
    <row r="1299" customFormat="false" ht="15" hidden="false" customHeight="true" outlineLevel="0" collapsed="false">
      <c r="A1299" s="3" t="s">
        <v>2609</v>
      </c>
      <c r="B1299" s="3" t="s">
        <v>2610</v>
      </c>
      <c r="C1299" s="4" t="str">
        <f aca="false">VLOOKUP($B1299,'Product Master'!$A$2:$O$5991,7,FALSE())</f>
        <v>Dry Grocery</v>
      </c>
      <c r="D1299" s="4" t="str">
        <f aca="false">VLOOKUP($B1299,'Product Master'!$A$2:$O$5991,8,FALSE())</f>
        <v>Baking Ingredients</v>
      </c>
      <c r="E1299" s="4" t="str">
        <f aca="false">VLOOKUP($B1299,'Product Master'!$A$2:$O$5991,5,FALSE())</f>
        <v>Wheatstone</v>
      </c>
      <c r="F1299" s="4" t="str">
        <f aca="false">VLOOKUP($B1299,'Product Master'!$A$2:$O$5991,4,FALSE())</f>
        <v>Wheatstone Organic Granulated Sugar, 5 lb</v>
      </c>
      <c r="G1299" s="4" t="str">
        <f aca="false">VLOOKUP($B1299,'Product Master'!$A$2:$O$5991,9,FALSE())</f>
        <v>5 lb</v>
      </c>
      <c r="H1299" s="5" t="s">
        <v>16</v>
      </c>
      <c r="I1299" s="6" t="n">
        <f aca="false">VLOOKUP($B1299,'Product Master'!$A$2:$O$5991,14,FALSE())</f>
        <v>5.39</v>
      </c>
      <c r="J1299" s="7" t="n">
        <f aca="false">VLOOKUP($B1299,'Product Master'!$A$2:$O$5991,13,FALSE())</f>
        <v>1</v>
      </c>
      <c r="K1299" s="7" t="str">
        <f aca="false">VLOOKUP($B1299,'Product Master'!$A$2:$O$5991,11,FALSE())</f>
        <v>N</v>
      </c>
      <c r="L1299" s="7" t="str">
        <f aca="false">VLOOKUP($B1299,'Product Master'!$A$2:$O$5991,12,FALSE())</f>
        <v>N</v>
      </c>
      <c r="M1299" s="3" t="n">
        <v>78</v>
      </c>
      <c r="N1299" s="3" t="n">
        <v>30</v>
      </c>
    </row>
    <row r="1300" customFormat="false" ht="15" hidden="false" customHeight="true" outlineLevel="0" collapsed="false">
      <c r="A1300" s="3" t="s">
        <v>2611</v>
      </c>
      <c r="B1300" s="3" t="s">
        <v>2612</v>
      </c>
      <c r="C1300" s="4" t="str">
        <f aca="false">VLOOKUP($B1300,'Product Master'!$A$2:$O$5991,7,FALSE())</f>
        <v>Dry Grocery</v>
      </c>
      <c r="D1300" s="4" t="str">
        <f aca="false">VLOOKUP($B1300,'Product Master'!$A$2:$O$5991,8,FALSE())</f>
        <v>Baking Ingredients</v>
      </c>
      <c r="E1300" s="4" t="str">
        <f aca="false">VLOOKUP($B1300,'Product Master'!$A$2:$O$5991,5,FALSE())</f>
        <v>Redbarn</v>
      </c>
      <c r="F1300" s="4" t="str">
        <f aca="false">VLOOKUP($B1300,'Product Master'!$A$2:$O$5991,4,FALSE())</f>
        <v>Redbarn Organic Bread Flour, 4 lb</v>
      </c>
      <c r="G1300" s="4" t="str">
        <f aca="false">VLOOKUP($B1300,'Product Master'!$A$2:$O$5991,9,FALSE())</f>
        <v>4 lb</v>
      </c>
      <c r="H1300" s="5" t="s">
        <v>16</v>
      </c>
      <c r="I1300" s="6" t="n">
        <f aca="false">VLOOKUP($B1300,'Product Master'!$A$2:$O$5991,14,FALSE())</f>
        <v>5.29</v>
      </c>
      <c r="J1300" s="7" t="n">
        <f aca="false">VLOOKUP($B1300,'Product Master'!$A$2:$O$5991,13,FALSE())</f>
        <v>6</v>
      </c>
      <c r="K1300" s="7" t="str">
        <f aca="false">VLOOKUP($B1300,'Product Master'!$A$2:$O$5991,11,FALSE())</f>
        <v>N</v>
      </c>
      <c r="L1300" s="7" t="str">
        <f aca="false">VLOOKUP($B1300,'Product Master'!$A$2:$O$5991,12,FALSE())</f>
        <v>N</v>
      </c>
      <c r="M1300" s="3" t="n">
        <v>47</v>
      </c>
      <c r="N1300" s="3" t="n">
        <v>22</v>
      </c>
    </row>
    <row r="1301" customFormat="false" ht="15" hidden="false" customHeight="true" outlineLevel="0" collapsed="false">
      <c r="A1301" s="3" t="s">
        <v>2613</v>
      </c>
      <c r="B1301" s="3" t="s">
        <v>2614</v>
      </c>
      <c r="C1301" s="4" t="str">
        <f aca="false">VLOOKUP($B1301,'Product Master'!$A$2:$O$5991,7,FALSE())</f>
        <v>Dry Grocery</v>
      </c>
      <c r="D1301" s="4" t="str">
        <f aca="false">VLOOKUP($B1301,'Product Master'!$A$2:$O$5991,8,FALSE())</f>
        <v>Baking Ingredients</v>
      </c>
      <c r="E1301" s="4" t="str">
        <f aca="false">VLOOKUP($B1301,'Product Master'!$A$2:$O$5991,5,FALSE())</f>
        <v>Pepperlane</v>
      </c>
      <c r="F1301" s="4" t="str">
        <f aca="false">VLOOKUP($B1301,'Product Master'!$A$2:$O$5991,4,FALSE())</f>
        <v>Pepperlane Granulated Sugar, 12 oz</v>
      </c>
      <c r="G1301" s="4" t="str">
        <f aca="false">VLOOKUP($B1301,'Product Master'!$A$2:$O$5991,9,FALSE())</f>
        <v>12 oz</v>
      </c>
      <c r="H1301" s="5" t="s">
        <v>16</v>
      </c>
      <c r="I1301" s="6" t="n">
        <f aca="false">VLOOKUP($B1301,'Product Master'!$A$2:$O$5991,14,FALSE())</f>
        <v>4.49</v>
      </c>
      <c r="J1301" s="7" t="n">
        <f aca="false">VLOOKUP($B1301,'Product Master'!$A$2:$O$5991,13,FALSE())</f>
        <v>24</v>
      </c>
      <c r="K1301" s="7" t="str">
        <f aca="false">VLOOKUP($B1301,'Product Master'!$A$2:$O$5991,11,FALSE())</f>
        <v>N</v>
      </c>
      <c r="L1301" s="7" t="str">
        <f aca="false">VLOOKUP($B1301,'Product Master'!$A$2:$O$5991,12,FALSE())</f>
        <v>N</v>
      </c>
      <c r="M1301" s="3" t="n">
        <v>142</v>
      </c>
      <c r="N1301" s="3" t="n">
        <v>28</v>
      </c>
    </row>
    <row r="1302" customFormat="false" ht="15" hidden="false" customHeight="true" outlineLevel="0" collapsed="false">
      <c r="A1302" s="3" t="s">
        <v>2615</v>
      </c>
      <c r="B1302" s="3" t="s">
        <v>2616</v>
      </c>
      <c r="C1302" s="4" t="str">
        <f aca="false">VLOOKUP($B1302,'Product Master'!$A$2:$O$5991,7,FALSE())</f>
        <v>Dry Grocery</v>
      </c>
      <c r="D1302" s="4" t="str">
        <f aca="false">VLOOKUP($B1302,'Product Master'!$A$2:$O$5991,8,FALSE())</f>
        <v>Baking Ingredients</v>
      </c>
      <c r="E1302" s="4" t="str">
        <f aca="false">VLOOKUP($B1302,'Product Master'!$A$2:$O$5991,5,FALSE())</f>
        <v>Thrift Row</v>
      </c>
      <c r="F1302" s="4" t="str">
        <f aca="false">VLOOKUP($B1302,'Product Master'!$A$2:$O$5991,4,FALSE())</f>
        <v>Thrift Row Baking Soda, 4 lb</v>
      </c>
      <c r="G1302" s="4" t="str">
        <f aca="false">VLOOKUP($B1302,'Product Master'!$A$2:$O$5991,9,FALSE())</f>
        <v>4 lb</v>
      </c>
      <c r="H1302" s="5" t="s">
        <v>16</v>
      </c>
      <c r="I1302" s="6" t="n">
        <f aca="false">VLOOKUP($B1302,'Product Master'!$A$2:$O$5991,14,FALSE())</f>
        <v>5.39</v>
      </c>
      <c r="J1302" s="7" t="n">
        <f aca="false">VLOOKUP($B1302,'Product Master'!$A$2:$O$5991,13,FALSE())</f>
        <v>1</v>
      </c>
      <c r="K1302" s="7" t="str">
        <f aca="false">VLOOKUP($B1302,'Product Master'!$A$2:$O$5991,11,FALSE())</f>
        <v>Y</v>
      </c>
      <c r="L1302" s="7" t="str">
        <f aca="false">VLOOKUP($B1302,'Product Master'!$A$2:$O$5991,12,FALSE())</f>
        <v>N</v>
      </c>
      <c r="M1302" s="3" t="n">
        <v>82</v>
      </c>
      <c r="N1302" s="3" t="n">
        <v>15</v>
      </c>
    </row>
    <row r="1303" customFormat="false" ht="15" hidden="false" customHeight="true" outlineLevel="0" collapsed="false">
      <c r="A1303" s="3" t="s">
        <v>2617</v>
      </c>
      <c r="B1303" s="3" t="s">
        <v>2618</v>
      </c>
      <c r="C1303" s="4" t="str">
        <f aca="false">VLOOKUP($B1303,'Product Master'!$A$2:$O$5991,7,FALSE())</f>
        <v>Dry Grocery</v>
      </c>
      <c r="D1303" s="4" t="str">
        <f aca="false">VLOOKUP($B1303,'Product Master'!$A$2:$O$5991,8,FALSE())</f>
        <v>Baking Ingredients</v>
      </c>
      <c r="E1303" s="4" t="str">
        <f aca="false">VLOOKUP($B1303,'Product Master'!$A$2:$O$5991,5,FALSE())</f>
        <v>Golden Grain Co.</v>
      </c>
      <c r="F1303" s="4" t="str">
        <f aca="false">VLOOKUP($B1303,'Product Master'!$A$2:$O$5991,4,FALSE())</f>
        <v>Golden Grain Co. Chocolate Chips, 2 lb</v>
      </c>
      <c r="G1303" s="4" t="str">
        <f aca="false">VLOOKUP($B1303,'Product Master'!$A$2:$O$5991,9,FALSE())</f>
        <v>2 lb</v>
      </c>
      <c r="H1303" s="5" t="s">
        <v>16</v>
      </c>
      <c r="I1303" s="6" t="n">
        <f aca="false">VLOOKUP($B1303,'Product Master'!$A$2:$O$5991,14,FALSE())</f>
        <v>4.39</v>
      </c>
      <c r="J1303" s="7" t="n">
        <f aca="false">VLOOKUP($B1303,'Product Master'!$A$2:$O$5991,13,FALSE())</f>
        <v>2</v>
      </c>
      <c r="K1303" s="7" t="str">
        <f aca="false">VLOOKUP($B1303,'Product Master'!$A$2:$O$5991,11,FALSE())</f>
        <v>N</v>
      </c>
      <c r="L1303" s="7" t="str">
        <f aca="false">VLOOKUP($B1303,'Product Master'!$A$2:$O$5991,12,FALSE())</f>
        <v>N</v>
      </c>
      <c r="M1303" s="3" t="n">
        <v>57</v>
      </c>
      <c r="N1303" s="3" t="n">
        <v>15</v>
      </c>
    </row>
    <row r="1304" customFormat="false" ht="15" hidden="false" customHeight="true" outlineLevel="0" collapsed="false">
      <c r="A1304" s="3" t="s">
        <v>2619</v>
      </c>
      <c r="B1304" s="3" t="s">
        <v>2620</v>
      </c>
      <c r="C1304" s="4" t="str">
        <f aca="false">VLOOKUP($B1304,'Product Master'!$A$2:$O$5991,7,FALSE())</f>
        <v>Dry Grocery</v>
      </c>
      <c r="D1304" s="4" t="str">
        <f aca="false">VLOOKUP($B1304,'Product Master'!$A$2:$O$5991,8,FALSE())</f>
        <v>Baking Ingredients</v>
      </c>
      <c r="E1304" s="4" t="str">
        <f aca="false">VLOOKUP($B1304,'Product Master'!$A$2:$O$5991,5,FALSE())</f>
        <v>Redbarn</v>
      </c>
      <c r="F1304" s="4" t="str">
        <f aca="false">VLOOKUP($B1304,'Product Master'!$A$2:$O$5991,4,FALSE())</f>
        <v>Redbarn Granulated Sugar, 4 lb</v>
      </c>
      <c r="G1304" s="4" t="str">
        <f aca="false">VLOOKUP($B1304,'Product Master'!$A$2:$O$5991,9,FALSE())</f>
        <v>4 lb</v>
      </c>
      <c r="H1304" s="5" t="s">
        <v>16</v>
      </c>
      <c r="I1304" s="6" t="n">
        <f aca="false">VLOOKUP($B1304,'Product Master'!$A$2:$O$5991,14,FALSE())</f>
        <v>5.99</v>
      </c>
      <c r="J1304" s="7" t="n">
        <f aca="false">VLOOKUP($B1304,'Product Master'!$A$2:$O$5991,13,FALSE())</f>
        <v>4</v>
      </c>
      <c r="K1304" s="7" t="str">
        <f aca="false">VLOOKUP($B1304,'Product Master'!$A$2:$O$5991,11,FALSE())</f>
        <v>N</v>
      </c>
      <c r="L1304" s="7" t="str">
        <f aca="false">VLOOKUP($B1304,'Product Master'!$A$2:$O$5991,12,FALSE())</f>
        <v>N</v>
      </c>
      <c r="M1304" s="3" t="n">
        <v>109</v>
      </c>
      <c r="N1304" s="3" t="n">
        <v>21</v>
      </c>
    </row>
    <row r="1305" customFormat="false" ht="15" hidden="false" customHeight="true" outlineLevel="0" collapsed="false">
      <c r="A1305" s="3" t="s">
        <v>2621</v>
      </c>
      <c r="B1305" s="3" t="s">
        <v>2622</v>
      </c>
      <c r="C1305" s="4" t="str">
        <f aca="false">VLOOKUP($B1305,'Product Master'!$A$2:$O$5991,7,FALSE())</f>
        <v>Dry Grocery</v>
      </c>
      <c r="D1305" s="4" t="str">
        <f aca="false">VLOOKUP($B1305,'Product Master'!$A$2:$O$5991,8,FALSE())</f>
        <v>Baking Ingredients</v>
      </c>
      <c r="E1305" s="4" t="str">
        <f aca="false">VLOOKUP($B1305,'Product Master'!$A$2:$O$5991,5,FALSE())</f>
        <v>Kettle Row</v>
      </c>
      <c r="F1305" s="4" t="str">
        <f aca="false">VLOOKUP($B1305,'Product Master'!$A$2:$O$5991,4,FALSE())</f>
        <v>Kettle Row Organic Powdered Sugar, 4 lb</v>
      </c>
      <c r="G1305" s="4" t="str">
        <f aca="false">VLOOKUP($B1305,'Product Master'!$A$2:$O$5991,9,FALSE())</f>
        <v>4 lb</v>
      </c>
      <c r="H1305" s="5" t="s">
        <v>16</v>
      </c>
      <c r="I1305" s="6" t="n">
        <f aca="false">VLOOKUP($B1305,'Product Master'!$A$2:$O$5991,14,FALSE())</f>
        <v>2.49</v>
      </c>
      <c r="J1305" s="7" t="n">
        <f aca="false">VLOOKUP($B1305,'Product Master'!$A$2:$O$5991,13,FALSE())</f>
        <v>12</v>
      </c>
      <c r="K1305" s="7" t="str">
        <f aca="false">VLOOKUP($B1305,'Product Master'!$A$2:$O$5991,11,FALSE())</f>
        <v>N</v>
      </c>
      <c r="L1305" s="7" t="str">
        <f aca="false">VLOOKUP($B1305,'Product Master'!$A$2:$O$5991,12,FALSE())</f>
        <v>N</v>
      </c>
      <c r="M1305" s="3" t="n">
        <v>60</v>
      </c>
      <c r="N1305" s="3" t="n">
        <v>8</v>
      </c>
    </row>
    <row r="1306" customFormat="false" ht="15" hidden="false" customHeight="true" outlineLevel="0" collapsed="false">
      <c r="A1306" s="3" t="s">
        <v>2623</v>
      </c>
      <c r="B1306" s="3" t="s">
        <v>2624</v>
      </c>
      <c r="C1306" s="4" t="str">
        <f aca="false">VLOOKUP($B1306,'Product Master'!$A$2:$O$5991,7,FALSE())</f>
        <v>Dry Grocery</v>
      </c>
      <c r="D1306" s="4" t="str">
        <f aca="false">VLOOKUP($B1306,'Product Master'!$A$2:$O$5991,8,FALSE())</f>
        <v>Baking Ingredients</v>
      </c>
      <c r="E1306" s="4" t="str">
        <f aca="false">VLOOKUP($B1306,'Product Master'!$A$2:$O$5991,5,FALSE())</f>
        <v>Golden Grain Co.</v>
      </c>
      <c r="F1306" s="4" t="str">
        <f aca="false">VLOOKUP($B1306,'Product Master'!$A$2:$O$5991,4,FALSE())</f>
        <v>Golden Grain Co. Organic Baking Powder, 5 lb</v>
      </c>
      <c r="G1306" s="4" t="str">
        <f aca="false">VLOOKUP($B1306,'Product Master'!$A$2:$O$5991,9,FALSE())</f>
        <v>5 lb</v>
      </c>
      <c r="H1306" s="5" t="s">
        <v>16</v>
      </c>
      <c r="I1306" s="6" t="n">
        <f aca="false">VLOOKUP($B1306,'Product Master'!$A$2:$O$5991,14,FALSE())</f>
        <v>5.99</v>
      </c>
      <c r="J1306" s="7" t="n">
        <f aca="false">VLOOKUP($B1306,'Product Master'!$A$2:$O$5991,13,FALSE())</f>
        <v>2</v>
      </c>
      <c r="K1306" s="7" t="str">
        <f aca="false">VLOOKUP($B1306,'Product Master'!$A$2:$O$5991,11,FALSE())</f>
        <v>N</v>
      </c>
      <c r="L1306" s="7" t="str">
        <f aca="false">VLOOKUP($B1306,'Product Master'!$A$2:$O$5991,12,FALSE())</f>
        <v>N</v>
      </c>
      <c r="M1306" s="3" t="n">
        <v>92</v>
      </c>
      <c r="N1306" s="3" t="n">
        <v>14</v>
      </c>
    </row>
    <row r="1307" customFormat="false" ht="15" hidden="false" customHeight="true" outlineLevel="0" collapsed="false">
      <c r="A1307" s="3" t="s">
        <v>2625</v>
      </c>
      <c r="B1307" s="3" t="s">
        <v>2626</v>
      </c>
      <c r="C1307" s="4" t="str">
        <f aca="false">VLOOKUP($B1307,'Product Master'!$A$2:$O$5991,7,FALSE())</f>
        <v>Dry Grocery</v>
      </c>
      <c r="D1307" s="4" t="str">
        <f aca="false">VLOOKUP($B1307,'Product Master'!$A$2:$O$5991,8,FALSE())</f>
        <v>Baking Ingredients</v>
      </c>
      <c r="E1307" s="4" t="str">
        <f aca="false">VLOOKUP($B1307,'Product Master'!$A$2:$O$5991,5,FALSE())</f>
        <v>Pepperlane</v>
      </c>
      <c r="F1307" s="4" t="str">
        <f aca="false">VLOOKUP($B1307,'Product Master'!$A$2:$O$5991,4,FALSE())</f>
        <v>Pepperlane Organic Yeast, 1 lb</v>
      </c>
      <c r="G1307" s="4" t="str">
        <f aca="false">VLOOKUP($B1307,'Product Master'!$A$2:$O$5991,9,FALSE())</f>
        <v>1 lb</v>
      </c>
      <c r="H1307" s="5" t="s">
        <v>16</v>
      </c>
      <c r="I1307" s="6" t="n">
        <f aca="false">VLOOKUP($B1307,'Product Master'!$A$2:$O$5991,14,FALSE())</f>
        <v>4.89</v>
      </c>
      <c r="J1307" s="7" t="n">
        <f aca="false">VLOOKUP($B1307,'Product Master'!$A$2:$O$5991,13,FALSE())</f>
        <v>1</v>
      </c>
      <c r="K1307" s="7" t="str">
        <f aca="false">VLOOKUP($B1307,'Product Master'!$A$2:$O$5991,11,FALSE())</f>
        <v>N</v>
      </c>
      <c r="L1307" s="7" t="str">
        <f aca="false">VLOOKUP($B1307,'Product Master'!$A$2:$O$5991,12,FALSE())</f>
        <v>N</v>
      </c>
      <c r="M1307" s="3" t="n">
        <v>78</v>
      </c>
      <c r="N1307" s="3" t="n">
        <v>33</v>
      </c>
    </row>
    <row r="1308" customFormat="false" ht="15" hidden="false" customHeight="true" outlineLevel="0" collapsed="false">
      <c r="A1308" s="3" t="s">
        <v>2627</v>
      </c>
      <c r="B1308" s="3" t="s">
        <v>2628</v>
      </c>
      <c r="C1308" s="4" t="str">
        <f aca="false">VLOOKUP($B1308,'Product Master'!$A$2:$O$5991,7,FALSE())</f>
        <v>Dry Grocery</v>
      </c>
      <c r="D1308" s="4" t="str">
        <f aca="false">VLOOKUP($B1308,'Product Master'!$A$2:$O$5991,8,FALSE())</f>
        <v>Baking Ingredients</v>
      </c>
      <c r="E1308" s="4" t="str">
        <f aca="false">VLOOKUP($B1308,'Product Master'!$A$2:$O$5991,5,FALSE())</f>
        <v>Golden Grain Co.</v>
      </c>
      <c r="F1308" s="4" t="str">
        <f aca="false">VLOOKUP($B1308,'Product Master'!$A$2:$O$5991,4,FALSE())</f>
        <v>Golden Grain Co. Chocolate Chips, 12 oz</v>
      </c>
      <c r="G1308" s="4" t="str">
        <f aca="false">VLOOKUP($B1308,'Product Master'!$A$2:$O$5991,9,FALSE())</f>
        <v>12 oz</v>
      </c>
      <c r="H1308" s="5" t="s">
        <v>16</v>
      </c>
      <c r="I1308" s="6" t="n">
        <f aca="false">VLOOKUP($B1308,'Product Master'!$A$2:$O$5991,14,FALSE())</f>
        <v>4.39</v>
      </c>
      <c r="J1308" s="7" t="n">
        <f aca="false">VLOOKUP($B1308,'Product Master'!$A$2:$O$5991,13,FALSE())</f>
        <v>24</v>
      </c>
      <c r="K1308" s="7" t="str">
        <f aca="false">VLOOKUP($B1308,'Product Master'!$A$2:$O$5991,11,FALSE())</f>
        <v>N</v>
      </c>
      <c r="L1308" s="7" t="str">
        <f aca="false">VLOOKUP($B1308,'Product Master'!$A$2:$O$5991,12,FALSE())</f>
        <v>N</v>
      </c>
      <c r="M1308" s="3" t="n">
        <v>128</v>
      </c>
      <c r="N1308" s="3" t="n">
        <v>38</v>
      </c>
    </row>
    <row r="1309" customFormat="false" ht="15" hidden="false" customHeight="true" outlineLevel="0" collapsed="false">
      <c r="A1309" s="3" t="s">
        <v>2629</v>
      </c>
      <c r="B1309" s="3" t="s">
        <v>2630</v>
      </c>
      <c r="C1309" s="4" t="str">
        <f aca="false">VLOOKUP($B1309,'Product Master'!$A$2:$O$5991,7,FALSE())</f>
        <v>Dry Grocery</v>
      </c>
      <c r="D1309" s="4" t="str">
        <f aca="false">VLOOKUP($B1309,'Product Master'!$A$2:$O$5991,8,FALSE())</f>
        <v>Baking Ingredients</v>
      </c>
      <c r="E1309" s="4" t="str">
        <f aca="false">VLOOKUP($B1309,'Product Master'!$A$2:$O$5991,5,FALSE())</f>
        <v>Nutgrove</v>
      </c>
      <c r="F1309" s="4" t="str">
        <f aca="false">VLOOKUP($B1309,'Product Master'!$A$2:$O$5991,4,FALSE())</f>
        <v>Nutgrove Granulated Sugar, 1 lb</v>
      </c>
      <c r="G1309" s="4" t="str">
        <f aca="false">VLOOKUP($B1309,'Product Master'!$A$2:$O$5991,9,FALSE())</f>
        <v>1 lb</v>
      </c>
      <c r="H1309" s="5" t="s">
        <v>16</v>
      </c>
      <c r="I1309" s="6" t="n">
        <f aca="false">VLOOKUP($B1309,'Product Master'!$A$2:$O$5991,14,FALSE())</f>
        <v>5.39</v>
      </c>
      <c r="J1309" s="7" t="n">
        <f aca="false">VLOOKUP($B1309,'Product Master'!$A$2:$O$5991,13,FALSE())</f>
        <v>12</v>
      </c>
      <c r="K1309" s="7" t="str">
        <f aca="false">VLOOKUP($B1309,'Product Master'!$A$2:$O$5991,11,FALSE())</f>
        <v>N</v>
      </c>
      <c r="L1309" s="7" t="str">
        <f aca="false">VLOOKUP($B1309,'Product Master'!$A$2:$O$5991,12,FALSE())</f>
        <v>N</v>
      </c>
      <c r="M1309" s="3" t="n">
        <v>90</v>
      </c>
      <c r="N1309" s="3" t="n">
        <v>24</v>
      </c>
    </row>
    <row r="1310" customFormat="false" ht="15" hidden="false" customHeight="true" outlineLevel="0" collapsed="false">
      <c r="A1310" s="3" t="s">
        <v>2631</v>
      </c>
      <c r="B1310" s="3" t="s">
        <v>2632</v>
      </c>
      <c r="C1310" s="4" t="str">
        <f aca="false">VLOOKUP($B1310,'Product Master'!$A$2:$O$5991,7,FALSE())</f>
        <v>Dry Grocery</v>
      </c>
      <c r="D1310" s="4" t="str">
        <f aca="false">VLOOKUP($B1310,'Product Master'!$A$2:$O$5991,8,FALSE())</f>
        <v>Baking Ingredients</v>
      </c>
      <c r="E1310" s="4" t="str">
        <f aca="false">VLOOKUP($B1310,'Product Master'!$A$2:$O$5991,5,FALSE())</f>
        <v>Wheatstone</v>
      </c>
      <c r="F1310" s="4" t="str">
        <f aca="false">VLOOKUP($B1310,'Product Master'!$A$2:$O$5991,4,FALSE())</f>
        <v>Wheatstone Baking Soda, 5 lb</v>
      </c>
      <c r="G1310" s="4" t="str">
        <f aca="false">VLOOKUP($B1310,'Product Master'!$A$2:$O$5991,9,FALSE())</f>
        <v>5 lb</v>
      </c>
      <c r="H1310" s="5" t="s">
        <v>16</v>
      </c>
      <c r="I1310" s="6" t="n">
        <f aca="false">VLOOKUP($B1310,'Product Master'!$A$2:$O$5991,14,FALSE())</f>
        <v>4.79</v>
      </c>
      <c r="J1310" s="7" t="n">
        <f aca="false">VLOOKUP($B1310,'Product Master'!$A$2:$O$5991,13,FALSE())</f>
        <v>4</v>
      </c>
      <c r="K1310" s="7" t="str">
        <f aca="false">VLOOKUP($B1310,'Product Master'!$A$2:$O$5991,11,FALSE())</f>
        <v>N</v>
      </c>
      <c r="L1310" s="7" t="str">
        <f aca="false">VLOOKUP($B1310,'Product Master'!$A$2:$O$5991,12,FALSE())</f>
        <v>N</v>
      </c>
      <c r="M1310" s="3" t="n">
        <v>100</v>
      </c>
      <c r="N1310" s="3" t="n">
        <v>13</v>
      </c>
    </row>
    <row r="1311" customFormat="false" ht="15" hidden="false" customHeight="true" outlineLevel="0" collapsed="false">
      <c r="A1311" s="3" t="s">
        <v>2633</v>
      </c>
      <c r="B1311" s="3" t="s">
        <v>2634</v>
      </c>
      <c r="C1311" s="4" t="str">
        <f aca="false">VLOOKUP($B1311,'Product Master'!$A$2:$O$5991,7,FALSE())</f>
        <v>Dry Grocery</v>
      </c>
      <c r="D1311" s="4" t="str">
        <f aca="false">VLOOKUP($B1311,'Product Master'!$A$2:$O$5991,8,FALSE())</f>
        <v>Baking Ingredients</v>
      </c>
      <c r="E1311" s="4" t="str">
        <f aca="false">VLOOKUP($B1311,'Product Master'!$A$2:$O$5991,5,FALSE())</f>
        <v>Kettle Row</v>
      </c>
      <c r="F1311" s="4" t="str">
        <f aca="false">VLOOKUP($B1311,'Product Master'!$A$2:$O$5991,4,FALSE())</f>
        <v>Kettle Row Brown Sugar, 2 lb</v>
      </c>
      <c r="G1311" s="4" t="str">
        <f aca="false">VLOOKUP($B1311,'Product Master'!$A$2:$O$5991,9,FALSE())</f>
        <v>2 lb</v>
      </c>
      <c r="H1311" s="5" t="s">
        <v>16</v>
      </c>
      <c r="I1311" s="6" t="n">
        <f aca="false">VLOOKUP($B1311,'Product Master'!$A$2:$O$5991,14,FALSE())</f>
        <v>3.89</v>
      </c>
      <c r="J1311" s="7" t="n">
        <f aca="false">VLOOKUP($B1311,'Product Master'!$A$2:$O$5991,13,FALSE())</f>
        <v>4</v>
      </c>
      <c r="K1311" s="7" t="str">
        <f aca="false">VLOOKUP($B1311,'Product Master'!$A$2:$O$5991,11,FALSE())</f>
        <v>N</v>
      </c>
      <c r="L1311" s="7" t="str">
        <f aca="false">VLOOKUP($B1311,'Product Master'!$A$2:$O$5991,12,FALSE())</f>
        <v>N</v>
      </c>
      <c r="M1311" s="3" t="n">
        <v>28</v>
      </c>
      <c r="N1311" s="3" t="n">
        <v>11</v>
      </c>
    </row>
    <row r="1312" customFormat="false" ht="15" hidden="false" customHeight="true" outlineLevel="0" collapsed="false">
      <c r="A1312" s="3" t="s">
        <v>2635</v>
      </c>
      <c r="B1312" s="3" t="s">
        <v>2636</v>
      </c>
      <c r="C1312" s="4" t="str">
        <f aca="false">VLOOKUP($B1312,'Product Master'!$A$2:$O$5991,7,FALSE())</f>
        <v>Dry Grocery</v>
      </c>
      <c r="D1312" s="4" t="str">
        <f aca="false">VLOOKUP($B1312,'Product Master'!$A$2:$O$5991,8,FALSE())</f>
        <v>Baking Ingredients</v>
      </c>
      <c r="E1312" s="4" t="str">
        <f aca="false">VLOOKUP($B1312,'Product Master'!$A$2:$O$5991,5,FALSE())</f>
        <v>Nutgrove</v>
      </c>
      <c r="F1312" s="4" t="str">
        <f aca="false">VLOOKUP($B1312,'Product Master'!$A$2:$O$5991,4,FALSE())</f>
        <v>Nutgrove Cornstarch, 5 lb</v>
      </c>
      <c r="G1312" s="4" t="str">
        <f aca="false">VLOOKUP($B1312,'Product Master'!$A$2:$O$5991,9,FALSE())</f>
        <v>5 lb</v>
      </c>
      <c r="H1312" s="5" t="s">
        <v>16</v>
      </c>
      <c r="I1312" s="6" t="n">
        <f aca="false">VLOOKUP($B1312,'Product Master'!$A$2:$O$5991,14,FALSE())</f>
        <v>4.49</v>
      </c>
      <c r="J1312" s="7" t="n">
        <f aca="false">VLOOKUP($B1312,'Product Master'!$A$2:$O$5991,13,FALSE())</f>
        <v>4</v>
      </c>
      <c r="K1312" s="7" t="str">
        <f aca="false">VLOOKUP($B1312,'Product Master'!$A$2:$O$5991,11,FALSE())</f>
        <v>N</v>
      </c>
      <c r="L1312" s="7" t="str">
        <f aca="false">VLOOKUP($B1312,'Product Master'!$A$2:$O$5991,12,FALSE())</f>
        <v>N</v>
      </c>
      <c r="M1312" s="3" t="n">
        <v>65</v>
      </c>
      <c r="N1312" s="3" t="n">
        <v>37</v>
      </c>
    </row>
    <row r="1313" customFormat="false" ht="15" hidden="false" customHeight="true" outlineLevel="0" collapsed="false">
      <c r="A1313" s="3" t="s">
        <v>2637</v>
      </c>
      <c r="B1313" s="3" t="s">
        <v>2638</v>
      </c>
      <c r="C1313" s="4" t="str">
        <f aca="false">VLOOKUP($B1313,'Product Master'!$A$2:$O$5991,7,FALSE())</f>
        <v>Dry Grocery</v>
      </c>
      <c r="D1313" s="4" t="str">
        <f aca="false">VLOOKUP($B1313,'Product Master'!$A$2:$O$5991,8,FALSE())</f>
        <v>Baking Ingredients</v>
      </c>
      <c r="E1313" s="4" t="str">
        <f aca="false">VLOOKUP($B1313,'Product Master'!$A$2:$O$5991,5,FALSE())</f>
        <v>Redbarn</v>
      </c>
      <c r="F1313" s="4" t="str">
        <f aca="false">VLOOKUP($B1313,'Product Master'!$A$2:$O$5991,4,FALSE())</f>
        <v>Redbarn Organic All-Purpose Flour, 12 oz</v>
      </c>
      <c r="G1313" s="4" t="str">
        <f aca="false">VLOOKUP($B1313,'Product Master'!$A$2:$O$5991,9,FALSE())</f>
        <v>12 oz</v>
      </c>
      <c r="H1313" s="5" t="s">
        <v>16</v>
      </c>
      <c r="I1313" s="6" t="n">
        <f aca="false">VLOOKUP($B1313,'Product Master'!$A$2:$O$5991,14,FALSE())</f>
        <v>3.49</v>
      </c>
      <c r="J1313" s="7" t="n">
        <f aca="false">VLOOKUP($B1313,'Product Master'!$A$2:$O$5991,13,FALSE())</f>
        <v>6</v>
      </c>
      <c r="K1313" s="7" t="str">
        <f aca="false">VLOOKUP($B1313,'Product Master'!$A$2:$O$5991,11,FALSE())</f>
        <v>N</v>
      </c>
      <c r="L1313" s="7" t="str">
        <f aca="false">VLOOKUP($B1313,'Product Master'!$A$2:$O$5991,12,FALSE())</f>
        <v>N</v>
      </c>
      <c r="M1313" s="3" t="n">
        <v>20</v>
      </c>
      <c r="N1313" s="3" t="n">
        <v>12</v>
      </c>
    </row>
    <row r="1314" customFormat="false" ht="15" hidden="false" customHeight="true" outlineLevel="0" collapsed="false">
      <c r="A1314" s="3" t="s">
        <v>2639</v>
      </c>
      <c r="B1314" s="3" t="s">
        <v>2640</v>
      </c>
      <c r="C1314" s="4" t="str">
        <f aca="false">VLOOKUP($B1314,'Product Master'!$A$2:$O$5991,7,FALSE())</f>
        <v>Dry Grocery</v>
      </c>
      <c r="D1314" s="4" t="str">
        <f aca="false">VLOOKUP($B1314,'Product Master'!$A$2:$O$5991,8,FALSE())</f>
        <v>Baking Ingredients</v>
      </c>
      <c r="E1314" s="4" t="str">
        <f aca="false">VLOOKUP($B1314,'Product Master'!$A$2:$O$5991,5,FALSE())</f>
        <v>Harborline</v>
      </c>
      <c r="F1314" s="4" t="str">
        <f aca="false">VLOOKUP($B1314,'Product Master'!$A$2:$O$5991,4,FALSE())</f>
        <v>Harborline Organic Baking Soda, 1 lb</v>
      </c>
      <c r="G1314" s="4" t="str">
        <f aca="false">VLOOKUP($B1314,'Product Master'!$A$2:$O$5991,9,FALSE())</f>
        <v>1 lb</v>
      </c>
      <c r="H1314" s="5" t="s">
        <v>16</v>
      </c>
      <c r="I1314" s="6" t="n">
        <f aca="false">VLOOKUP($B1314,'Product Master'!$A$2:$O$5991,14,FALSE())</f>
        <v>3.79</v>
      </c>
      <c r="J1314" s="7" t="n">
        <f aca="false">VLOOKUP($B1314,'Product Master'!$A$2:$O$5991,13,FALSE())</f>
        <v>12</v>
      </c>
      <c r="K1314" s="7" t="str">
        <f aca="false">VLOOKUP($B1314,'Product Master'!$A$2:$O$5991,11,FALSE())</f>
        <v>Y</v>
      </c>
      <c r="L1314" s="7" t="str">
        <f aca="false">VLOOKUP($B1314,'Product Master'!$A$2:$O$5991,12,FALSE())</f>
        <v>N</v>
      </c>
      <c r="M1314" s="3" t="n">
        <v>12</v>
      </c>
      <c r="N1314" s="3" t="n">
        <v>34</v>
      </c>
    </row>
    <row r="1315" customFormat="false" ht="15" hidden="false" customHeight="true" outlineLevel="0" collapsed="false">
      <c r="A1315" s="3" t="s">
        <v>2641</v>
      </c>
      <c r="B1315" s="3" t="s">
        <v>2642</v>
      </c>
      <c r="C1315" s="4" t="str">
        <f aca="false">VLOOKUP($B1315,'Product Master'!$A$2:$O$5991,7,FALSE())</f>
        <v>Dry Grocery</v>
      </c>
      <c r="D1315" s="4" t="str">
        <f aca="false">VLOOKUP($B1315,'Product Master'!$A$2:$O$5991,8,FALSE())</f>
        <v>Baking Ingredients</v>
      </c>
      <c r="E1315" s="4" t="str">
        <f aca="false">VLOOKUP($B1315,'Product Master'!$A$2:$O$5991,5,FALSE())</f>
        <v>Thrift Row</v>
      </c>
      <c r="F1315" s="4" t="str">
        <f aca="false">VLOOKUP($B1315,'Product Master'!$A$2:$O$5991,4,FALSE())</f>
        <v>Thrift Row All-Purpose Flour, 1 lb</v>
      </c>
      <c r="G1315" s="4" t="str">
        <f aca="false">VLOOKUP($B1315,'Product Master'!$A$2:$O$5991,9,FALSE())</f>
        <v>1 lb</v>
      </c>
      <c r="H1315" s="5" t="s">
        <v>16</v>
      </c>
      <c r="I1315" s="6" t="n">
        <f aca="false">VLOOKUP($B1315,'Product Master'!$A$2:$O$5991,14,FALSE())</f>
        <v>5.39</v>
      </c>
      <c r="J1315" s="7" t="n">
        <f aca="false">VLOOKUP($B1315,'Product Master'!$A$2:$O$5991,13,FALSE())</f>
        <v>1</v>
      </c>
      <c r="K1315" s="7" t="str">
        <f aca="false">VLOOKUP($B1315,'Product Master'!$A$2:$O$5991,11,FALSE())</f>
        <v>Y</v>
      </c>
      <c r="L1315" s="7" t="str">
        <f aca="false">VLOOKUP($B1315,'Product Master'!$A$2:$O$5991,12,FALSE())</f>
        <v>N</v>
      </c>
      <c r="M1315" s="3" t="n">
        <v>32</v>
      </c>
      <c r="N1315" s="3" t="n">
        <v>23</v>
      </c>
    </row>
    <row r="1316" customFormat="false" ht="15" hidden="false" customHeight="true" outlineLevel="0" collapsed="false">
      <c r="A1316" s="3" t="s">
        <v>2643</v>
      </c>
      <c r="B1316" s="3" t="s">
        <v>2644</v>
      </c>
      <c r="C1316" s="4" t="str">
        <f aca="false">VLOOKUP($B1316,'Product Master'!$A$2:$O$5991,7,FALSE())</f>
        <v>Dry Grocery</v>
      </c>
      <c r="D1316" s="4" t="str">
        <f aca="false">VLOOKUP($B1316,'Product Master'!$A$2:$O$5991,8,FALSE())</f>
        <v>Baking Ingredients</v>
      </c>
      <c r="E1316" s="4" t="str">
        <f aca="false">VLOOKUP($B1316,'Product Master'!$A$2:$O$5991,5,FALSE())</f>
        <v>Wheatstone</v>
      </c>
      <c r="F1316" s="4" t="str">
        <f aca="false">VLOOKUP($B1316,'Product Master'!$A$2:$O$5991,4,FALSE())</f>
        <v>Wheatstone Yeast, 1 lb</v>
      </c>
      <c r="G1316" s="4" t="str">
        <f aca="false">VLOOKUP($B1316,'Product Master'!$A$2:$O$5991,9,FALSE())</f>
        <v>1 lb</v>
      </c>
      <c r="H1316" s="5" t="s">
        <v>16</v>
      </c>
      <c r="I1316" s="6" t="n">
        <f aca="false">VLOOKUP($B1316,'Product Master'!$A$2:$O$5991,14,FALSE())</f>
        <v>5.79</v>
      </c>
      <c r="J1316" s="7" t="n">
        <f aca="false">VLOOKUP($B1316,'Product Master'!$A$2:$O$5991,13,FALSE())</f>
        <v>12</v>
      </c>
      <c r="K1316" s="7" t="str">
        <f aca="false">VLOOKUP($B1316,'Product Master'!$A$2:$O$5991,11,FALSE())</f>
        <v>N</v>
      </c>
      <c r="L1316" s="7" t="str">
        <f aca="false">VLOOKUP($B1316,'Product Master'!$A$2:$O$5991,12,FALSE())</f>
        <v>N</v>
      </c>
      <c r="M1316" s="3" t="n">
        <v>12</v>
      </c>
      <c r="N1316" s="3" t="n">
        <v>8</v>
      </c>
    </row>
    <row r="1317" customFormat="false" ht="15" hidden="false" customHeight="true" outlineLevel="0" collapsed="false">
      <c r="A1317" s="3" t="s">
        <v>2645</v>
      </c>
      <c r="B1317" s="3" t="s">
        <v>2646</v>
      </c>
      <c r="C1317" s="4" t="str">
        <f aca="false">VLOOKUP($B1317,'Product Master'!$A$2:$O$5991,7,FALSE())</f>
        <v>Dry Grocery</v>
      </c>
      <c r="D1317" s="4" t="str">
        <f aca="false">VLOOKUP($B1317,'Product Master'!$A$2:$O$5991,8,FALSE())</f>
        <v>Baking Ingredients</v>
      </c>
      <c r="E1317" s="4" t="str">
        <f aca="false">VLOOKUP($B1317,'Product Master'!$A$2:$O$5991,5,FALSE())</f>
        <v>Nutgrove</v>
      </c>
      <c r="F1317" s="4" t="str">
        <f aca="false">VLOOKUP($B1317,'Product Master'!$A$2:$O$5991,4,FALSE())</f>
        <v>Nutgrove Granulated Sugar, 5 lb</v>
      </c>
      <c r="G1317" s="4" t="str">
        <f aca="false">VLOOKUP($B1317,'Product Master'!$A$2:$O$5991,9,FALSE())</f>
        <v>5 lb</v>
      </c>
      <c r="H1317" s="5" t="s">
        <v>16</v>
      </c>
      <c r="I1317" s="6" t="n">
        <f aca="false">VLOOKUP($B1317,'Product Master'!$A$2:$O$5991,14,FALSE())</f>
        <v>3.29</v>
      </c>
      <c r="J1317" s="7" t="n">
        <f aca="false">VLOOKUP($B1317,'Product Master'!$A$2:$O$5991,13,FALSE())</f>
        <v>4</v>
      </c>
      <c r="K1317" s="7" t="str">
        <f aca="false">VLOOKUP($B1317,'Product Master'!$A$2:$O$5991,11,FALSE())</f>
        <v>N</v>
      </c>
      <c r="L1317" s="7" t="str">
        <f aca="false">VLOOKUP($B1317,'Product Master'!$A$2:$O$5991,12,FALSE())</f>
        <v>N</v>
      </c>
      <c r="M1317" s="3" t="n">
        <v>129</v>
      </c>
      <c r="N1317" s="3" t="n">
        <v>12</v>
      </c>
    </row>
    <row r="1318" customFormat="false" ht="15" hidden="false" customHeight="true" outlineLevel="0" collapsed="false">
      <c r="A1318" s="3" t="s">
        <v>2647</v>
      </c>
      <c r="B1318" s="3" t="s">
        <v>2648</v>
      </c>
      <c r="C1318" s="4" t="str">
        <f aca="false">VLOOKUP($B1318,'Product Master'!$A$2:$O$5991,7,FALSE())</f>
        <v>Dry Grocery</v>
      </c>
      <c r="D1318" s="4" t="str">
        <f aca="false">VLOOKUP($B1318,'Product Master'!$A$2:$O$5991,8,FALSE())</f>
        <v>Baking Ingredients</v>
      </c>
      <c r="E1318" s="4" t="str">
        <f aca="false">VLOOKUP($B1318,'Product Master'!$A$2:$O$5991,5,FALSE())</f>
        <v>Thrift Row</v>
      </c>
      <c r="F1318" s="4" t="str">
        <f aca="false">VLOOKUP($B1318,'Product Master'!$A$2:$O$5991,4,FALSE())</f>
        <v>Thrift Row Bread Flour, 5 lb</v>
      </c>
      <c r="G1318" s="4" t="str">
        <f aca="false">VLOOKUP($B1318,'Product Master'!$A$2:$O$5991,9,FALSE())</f>
        <v>5 lb</v>
      </c>
      <c r="H1318" s="5" t="s">
        <v>16</v>
      </c>
      <c r="I1318" s="6" t="n">
        <f aca="false">VLOOKUP($B1318,'Product Master'!$A$2:$O$5991,14,FALSE())</f>
        <v>4.79</v>
      </c>
      <c r="J1318" s="7" t="n">
        <f aca="false">VLOOKUP($B1318,'Product Master'!$A$2:$O$5991,13,FALSE())</f>
        <v>24</v>
      </c>
      <c r="K1318" s="7" t="str">
        <f aca="false">VLOOKUP($B1318,'Product Master'!$A$2:$O$5991,11,FALSE())</f>
        <v>Y</v>
      </c>
      <c r="L1318" s="7" t="str">
        <f aca="false">VLOOKUP($B1318,'Product Master'!$A$2:$O$5991,12,FALSE())</f>
        <v>N</v>
      </c>
      <c r="M1318" s="3" t="n">
        <v>93</v>
      </c>
      <c r="N1318" s="3" t="n">
        <v>23</v>
      </c>
    </row>
    <row r="1319" customFormat="false" ht="15" hidden="false" customHeight="true" outlineLevel="0" collapsed="false">
      <c r="A1319" s="3" t="s">
        <v>2649</v>
      </c>
      <c r="B1319" s="3" t="s">
        <v>2650</v>
      </c>
      <c r="C1319" s="4" t="str">
        <f aca="false">VLOOKUP($B1319,'Product Master'!$A$2:$O$5991,7,FALSE())</f>
        <v>Dry Grocery</v>
      </c>
      <c r="D1319" s="4" t="str">
        <f aca="false">VLOOKUP($B1319,'Product Master'!$A$2:$O$5991,8,FALSE())</f>
        <v>Baking Ingredients</v>
      </c>
      <c r="E1319" s="4" t="str">
        <f aca="false">VLOOKUP($B1319,'Product Master'!$A$2:$O$5991,5,FALSE())</f>
        <v>Thrift Row</v>
      </c>
      <c r="F1319" s="4" t="str">
        <f aca="false">VLOOKUP($B1319,'Product Master'!$A$2:$O$5991,4,FALSE())</f>
        <v>Thrift Row Powdered Sugar, 5 lb</v>
      </c>
      <c r="G1319" s="4" t="str">
        <f aca="false">VLOOKUP($B1319,'Product Master'!$A$2:$O$5991,9,FALSE())</f>
        <v>5 lb</v>
      </c>
      <c r="H1319" s="5" t="s">
        <v>16</v>
      </c>
      <c r="I1319" s="6" t="n">
        <f aca="false">VLOOKUP($B1319,'Product Master'!$A$2:$O$5991,14,FALSE())</f>
        <v>6.29</v>
      </c>
      <c r="J1319" s="7" t="n">
        <f aca="false">VLOOKUP($B1319,'Product Master'!$A$2:$O$5991,13,FALSE())</f>
        <v>6</v>
      </c>
      <c r="K1319" s="7" t="str">
        <f aca="false">VLOOKUP($B1319,'Product Master'!$A$2:$O$5991,11,FALSE())</f>
        <v>Y</v>
      </c>
      <c r="L1319" s="7" t="str">
        <f aca="false">VLOOKUP($B1319,'Product Master'!$A$2:$O$5991,12,FALSE())</f>
        <v>N</v>
      </c>
      <c r="M1319" s="3" t="n">
        <v>92</v>
      </c>
      <c r="N1319" s="3" t="n">
        <v>34</v>
      </c>
    </row>
    <row r="1320" customFormat="false" ht="15" hidden="false" customHeight="true" outlineLevel="0" collapsed="false">
      <c r="A1320" s="3" t="s">
        <v>2651</v>
      </c>
      <c r="B1320" s="3" t="s">
        <v>2652</v>
      </c>
      <c r="C1320" s="4" t="str">
        <f aca="false">VLOOKUP($B1320,'Product Master'!$A$2:$O$5991,7,FALSE())</f>
        <v>Dry Grocery</v>
      </c>
      <c r="D1320" s="4" t="str">
        <f aca="false">VLOOKUP($B1320,'Product Master'!$A$2:$O$5991,8,FALSE())</f>
        <v>Baking Ingredients</v>
      </c>
      <c r="E1320" s="4" t="str">
        <f aca="false">VLOOKUP($B1320,'Product Master'!$A$2:$O$5991,5,FALSE())</f>
        <v>Redbarn</v>
      </c>
      <c r="F1320" s="4" t="str">
        <f aca="false">VLOOKUP($B1320,'Product Master'!$A$2:$O$5991,4,FALSE())</f>
        <v>Redbarn Baking Powder, 1 lb</v>
      </c>
      <c r="G1320" s="4" t="str">
        <f aca="false">VLOOKUP($B1320,'Product Master'!$A$2:$O$5991,9,FALSE())</f>
        <v>1 lb</v>
      </c>
      <c r="H1320" s="5" t="s">
        <v>16</v>
      </c>
      <c r="I1320" s="6" t="n">
        <f aca="false">VLOOKUP($B1320,'Product Master'!$A$2:$O$5991,14,FALSE())</f>
        <v>2.99</v>
      </c>
      <c r="J1320" s="7" t="n">
        <f aca="false">VLOOKUP($B1320,'Product Master'!$A$2:$O$5991,13,FALSE())</f>
        <v>6</v>
      </c>
      <c r="K1320" s="7" t="str">
        <f aca="false">VLOOKUP($B1320,'Product Master'!$A$2:$O$5991,11,FALSE())</f>
        <v>N</v>
      </c>
      <c r="L1320" s="7" t="str">
        <f aca="false">VLOOKUP($B1320,'Product Master'!$A$2:$O$5991,12,FALSE())</f>
        <v>N</v>
      </c>
      <c r="M1320" s="3" t="n">
        <v>8</v>
      </c>
      <c r="N1320" s="3" t="n">
        <v>28</v>
      </c>
    </row>
    <row r="1321" customFormat="false" ht="15" hidden="false" customHeight="true" outlineLevel="0" collapsed="false">
      <c r="A1321" s="3" t="s">
        <v>2653</v>
      </c>
      <c r="B1321" s="3" t="s">
        <v>2654</v>
      </c>
      <c r="C1321" s="4" t="str">
        <f aca="false">VLOOKUP($B1321,'Product Master'!$A$2:$O$5991,7,FALSE())</f>
        <v>Dry Grocery</v>
      </c>
      <c r="D1321" s="4" t="str">
        <f aca="false">VLOOKUP($B1321,'Product Master'!$A$2:$O$5991,8,FALSE())</f>
        <v>Baking Ingredients</v>
      </c>
      <c r="E1321" s="4" t="str">
        <f aca="false">VLOOKUP($B1321,'Product Master'!$A$2:$O$5991,5,FALSE())</f>
        <v>Roastport</v>
      </c>
      <c r="F1321" s="4" t="str">
        <f aca="false">VLOOKUP($B1321,'Product Master'!$A$2:$O$5991,4,FALSE())</f>
        <v>Roastport Organic Bread Flour, 4 lb</v>
      </c>
      <c r="G1321" s="4" t="str">
        <f aca="false">VLOOKUP($B1321,'Product Master'!$A$2:$O$5991,9,FALSE())</f>
        <v>4 lb</v>
      </c>
      <c r="H1321" s="5" t="s">
        <v>16</v>
      </c>
      <c r="I1321" s="6" t="n">
        <f aca="false">VLOOKUP($B1321,'Product Master'!$A$2:$O$5991,14,FALSE())</f>
        <v>3.79</v>
      </c>
      <c r="J1321" s="7" t="n">
        <f aca="false">VLOOKUP($B1321,'Product Master'!$A$2:$O$5991,13,FALSE())</f>
        <v>4</v>
      </c>
      <c r="K1321" s="7" t="str">
        <f aca="false">VLOOKUP($B1321,'Product Master'!$A$2:$O$5991,11,FALSE())</f>
        <v>N</v>
      </c>
      <c r="L1321" s="7" t="str">
        <f aca="false">VLOOKUP($B1321,'Product Master'!$A$2:$O$5991,12,FALSE())</f>
        <v>N</v>
      </c>
      <c r="M1321" s="3" t="n">
        <v>98</v>
      </c>
      <c r="N1321" s="3" t="n">
        <v>32</v>
      </c>
    </row>
    <row r="1322" customFormat="false" ht="15" hidden="false" customHeight="true" outlineLevel="0" collapsed="false">
      <c r="A1322" s="3" t="s">
        <v>2655</v>
      </c>
      <c r="B1322" s="3" t="s">
        <v>2656</v>
      </c>
      <c r="C1322" s="4" t="str">
        <f aca="false">VLOOKUP($B1322,'Product Master'!$A$2:$O$5991,7,FALSE())</f>
        <v>Dry Grocery</v>
      </c>
      <c r="D1322" s="4" t="str">
        <f aca="false">VLOOKUP($B1322,'Product Master'!$A$2:$O$5991,8,FALSE())</f>
        <v>Baking Ingredients</v>
      </c>
      <c r="E1322" s="4" t="str">
        <f aca="false">VLOOKUP($B1322,'Product Master'!$A$2:$O$5991,5,FALSE())</f>
        <v>Orchard Spread</v>
      </c>
      <c r="F1322" s="4" t="str">
        <f aca="false">VLOOKUP($B1322,'Product Master'!$A$2:$O$5991,4,FALSE())</f>
        <v>Orchard Spread Organic All-Purpose Flour, 5 lb</v>
      </c>
      <c r="G1322" s="4" t="str">
        <f aca="false">VLOOKUP($B1322,'Product Master'!$A$2:$O$5991,9,FALSE())</f>
        <v>5 lb</v>
      </c>
      <c r="H1322" s="5" t="s">
        <v>16</v>
      </c>
      <c r="I1322" s="6" t="n">
        <f aca="false">VLOOKUP($B1322,'Product Master'!$A$2:$O$5991,14,FALSE())</f>
        <v>6.49</v>
      </c>
      <c r="J1322" s="7" t="n">
        <f aca="false">VLOOKUP($B1322,'Product Master'!$A$2:$O$5991,13,FALSE())</f>
        <v>1</v>
      </c>
      <c r="K1322" s="7" t="str">
        <f aca="false">VLOOKUP($B1322,'Product Master'!$A$2:$O$5991,11,FALSE())</f>
        <v>N</v>
      </c>
      <c r="L1322" s="7" t="str">
        <f aca="false">VLOOKUP($B1322,'Product Master'!$A$2:$O$5991,12,FALSE())</f>
        <v>N</v>
      </c>
      <c r="M1322" s="3" t="n">
        <v>85</v>
      </c>
      <c r="N1322" s="3" t="n">
        <v>12</v>
      </c>
    </row>
    <row r="1323" customFormat="false" ht="15" hidden="false" customHeight="true" outlineLevel="0" collapsed="false">
      <c r="A1323" s="3" t="s">
        <v>2657</v>
      </c>
      <c r="B1323" s="3" t="s">
        <v>2658</v>
      </c>
      <c r="C1323" s="4" t="str">
        <f aca="false">VLOOKUP($B1323,'Product Master'!$A$2:$O$5991,7,FALSE())</f>
        <v>Dry Grocery</v>
      </c>
      <c r="D1323" s="4" t="str">
        <f aca="false">VLOOKUP($B1323,'Product Master'!$A$2:$O$5991,8,FALSE())</f>
        <v>Baking Ingredients</v>
      </c>
      <c r="E1323" s="4" t="str">
        <f aca="false">VLOOKUP($B1323,'Product Master'!$A$2:$O$5991,5,FALSE())</f>
        <v>Orchard Spread</v>
      </c>
      <c r="F1323" s="4" t="str">
        <f aca="false">VLOOKUP($B1323,'Product Master'!$A$2:$O$5991,4,FALSE())</f>
        <v>Orchard Spread Cornstarch, 1 lb</v>
      </c>
      <c r="G1323" s="4" t="str">
        <f aca="false">VLOOKUP($B1323,'Product Master'!$A$2:$O$5991,9,FALSE())</f>
        <v>1 lb</v>
      </c>
      <c r="H1323" s="5" t="s">
        <v>16</v>
      </c>
      <c r="I1323" s="6" t="n">
        <f aca="false">VLOOKUP($B1323,'Product Master'!$A$2:$O$5991,14,FALSE())</f>
        <v>3.99</v>
      </c>
      <c r="J1323" s="7" t="n">
        <f aca="false">VLOOKUP($B1323,'Product Master'!$A$2:$O$5991,13,FALSE())</f>
        <v>1</v>
      </c>
      <c r="K1323" s="7" t="str">
        <f aca="false">VLOOKUP($B1323,'Product Master'!$A$2:$O$5991,11,FALSE())</f>
        <v>N</v>
      </c>
      <c r="L1323" s="7" t="str">
        <f aca="false">VLOOKUP($B1323,'Product Master'!$A$2:$O$5991,12,FALSE())</f>
        <v>N</v>
      </c>
      <c r="M1323" s="3" t="n">
        <v>47</v>
      </c>
      <c r="N1323" s="3" t="n">
        <v>15</v>
      </c>
    </row>
    <row r="1324" customFormat="false" ht="15" hidden="false" customHeight="true" outlineLevel="0" collapsed="false">
      <c r="A1324" s="3" t="s">
        <v>2659</v>
      </c>
      <c r="B1324" s="3" t="s">
        <v>2660</v>
      </c>
      <c r="C1324" s="4" t="str">
        <f aca="false">VLOOKUP($B1324,'Product Master'!$A$2:$O$5991,7,FALSE())</f>
        <v>Dry Grocery</v>
      </c>
      <c r="D1324" s="4" t="str">
        <f aca="false">VLOOKUP($B1324,'Product Master'!$A$2:$O$5991,8,FALSE())</f>
        <v>Baking Ingredients</v>
      </c>
      <c r="E1324" s="4" t="str">
        <f aca="false">VLOOKUP($B1324,'Product Master'!$A$2:$O$5991,5,FALSE())</f>
        <v>Pepperlane</v>
      </c>
      <c r="F1324" s="4" t="str">
        <f aca="false">VLOOKUP($B1324,'Product Master'!$A$2:$O$5991,4,FALSE())</f>
        <v>Pepperlane All-Purpose Flour, 4 lb</v>
      </c>
      <c r="G1324" s="4" t="str">
        <f aca="false">VLOOKUP($B1324,'Product Master'!$A$2:$O$5991,9,FALSE())</f>
        <v>4 lb</v>
      </c>
      <c r="H1324" s="5" t="s">
        <v>16</v>
      </c>
      <c r="I1324" s="6" t="n">
        <f aca="false">VLOOKUP($B1324,'Product Master'!$A$2:$O$5991,14,FALSE())</f>
        <v>3.39</v>
      </c>
      <c r="J1324" s="7" t="n">
        <f aca="false">VLOOKUP($B1324,'Product Master'!$A$2:$O$5991,13,FALSE())</f>
        <v>8</v>
      </c>
      <c r="K1324" s="7" t="str">
        <f aca="false">VLOOKUP($B1324,'Product Master'!$A$2:$O$5991,11,FALSE())</f>
        <v>N</v>
      </c>
      <c r="L1324" s="7" t="str">
        <f aca="false">VLOOKUP($B1324,'Product Master'!$A$2:$O$5991,12,FALSE())</f>
        <v>N</v>
      </c>
      <c r="M1324" s="3" t="n">
        <v>107</v>
      </c>
      <c r="N1324" s="3" t="n">
        <v>30</v>
      </c>
    </row>
    <row r="1325" customFormat="false" ht="15" hidden="false" customHeight="true" outlineLevel="0" collapsed="false">
      <c r="A1325" s="3" t="s">
        <v>2661</v>
      </c>
      <c r="B1325" s="3" t="s">
        <v>2662</v>
      </c>
      <c r="C1325" s="4" t="str">
        <f aca="false">VLOOKUP($B1325,'Product Master'!$A$2:$O$5991,7,FALSE())</f>
        <v>Dry Grocery</v>
      </c>
      <c r="D1325" s="4" t="str">
        <f aca="false">VLOOKUP($B1325,'Product Master'!$A$2:$O$5991,8,FALSE())</f>
        <v>Baking Ingredients</v>
      </c>
      <c r="E1325" s="4" t="str">
        <f aca="false">VLOOKUP($B1325,'Product Master'!$A$2:$O$5991,5,FALSE())</f>
        <v>Roastport</v>
      </c>
      <c r="F1325" s="4" t="str">
        <f aca="false">VLOOKUP($B1325,'Product Master'!$A$2:$O$5991,4,FALSE())</f>
        <v>Roastport Organic Baking Soda, 4 lb</v>
      </c>
      <c r="G1325" s="4" t="str">
        <f aca="false">VLOOKUP($B1325,'Product Master'!$A$2:$O$5991,9,FALSE())</f>
        <v>4 lb</v>
      </c>
      <c r="H1325" s="5" t="s">
        <v>16</v>
      </c>
      <c r="I1325" s="6" t="n">
        <f aca="false">VLOOKUP($B1325,'Product Master'!$A$2:$O$5991,14,FALSE())</f>
        <v>2.99</v>
      </c>
      <c r="J1325" s="7" t="n">
        <f aca="false">VLOOKUP($B1325,'Product Master'!$A$2:$O$5991,13,FALSE())</f>
        <v>6</v>
      </c>
      <c r="K1325" s="7" t="str">
        <f aca="false">VLOOKUP($B1325,'Product Master'!$A$2:$O$5991,11,FALSE())</f>
        <v>N</v>
      </c>
      <c r="L1325" s="7" t="str">
        <f aca="false">VLOOKUP($B1325,'Product Master'!$A$2:$O$5991,12,FALSE())</f>
        <v>N</v>
      </c>
      <c r="M1325" s="3" t="n">
        <v>50</v>
      </c>
      <c r="N1325" s="3" t="n">
        <v>22</v>
      </c>
    </row>
    <row r="1326" customFormat="false" ht="15" hidden="false" customHeight="true" outlineLevel="0" collapsed="false">
      <c r="A1326" s="3" t="s">
        <v>2663</v>
      </c>
      <c r="B1326" s="3" t="s">
        <v>2664</v>
      </c>
      <c r="C1326" s="4" t="str">
        <f aca="false">VLOOKUP($B1326,'Product Master'!$A$2:$O$5991,7,FALSE())</f>
        <v>Dry Grocery</v>
      </c>
      <c r="D1326" s="4" t="str">
        <f aca="false">VLOOKUP($B1326,'Product Master'!$A$2:$O$5991,8,FALSE())</f>
        <v>Baking Ingredients</v>
      </c>
      <c r="E1326" s="4" t="str">
        <f aca="false">VLOOKUP($B1326,'Product Master'!$A$2:$O$5991,5,FALSE())</f>
        <v>Nutgrove</v>
      </c>
      <c r="F1326" s="4" t="str">
        <f aca="false">VLOOKUP($B1326,'Product Master'!$A$2:$O$5991,4,FALSE())</f>
        <v>Nutgrove Organic Baking Soda, 1 lb</v>
      </c>
      <c r="G1326" s="4" t="str">
        <f aca="false">VLOOKUP($B1326,'Product Master'!$A$2:$O$5991,9,FALSE())</f>
        <v>1 lb</v>
      </c>
      <c r="H1326" s="5" t="s">
        <v>16</v>
      </c>
      <c r="I1326" s="6" t="n">
        <f aca="false">VLOOKUP($B1326,'Product Master'!$A$2:$O$5991,14,FALSE())</f>
        <v>4.89</v>
      </c>
      <c r="J1326" s="7" t="n">
        <f aca="false">VLOOKUP($B1326,'Product Master'!$A$2:$O$5991,13,FALSE())</f>
        <v>8</v>
      </c>
      <c r="K1326" s="7" t="str">
        <f aca="false">VLOOKUP($B1326,'Product Master'!$A$2:$O$5991,11,FALSE())</f>
        <v>N</v>
      </c>
      <c r="L1326" s="7" t="str">
        <f aca="false">VLOOKUP($B1326,'Product Master'!$A$2:$O$5991,12,FALSE())</f>
        <v>N</v>
      </c>
      <c r="M1326" s="3" t="n">
        <v>27</v>
      </c>
      <c r="N1326" s="3" t="n">
        <v>8</v>
      </c>
    </row>
    <row r="1327" customFormat="false" ht="15" hidden="false" customHeight="true" outlineLevel="0" collapsed="false">
      <c r="A1327" s="3" t="s">
        <v>2665</v>
      </c>
      <c r="B1327" s="3" t="s">
        <v>2666</v>
      </c>
      <c r="C1327" s="4" t="str">
        <f aca="false">VLOOKUP($B1327,'Product Master'!$A$2:$O$5991,7,FALSE())</f>
        <v>Dry Grocery</v>
      </c>
      <c r="D1327" s="4" t="str">
        <f aca="false">VLOOKUP($B1327,'Product Master'!$A$2:$O$5991,8,FALSE())</f>
        <v>Baking Ingredients</v>
      </c>
      <c r="E1327" s="4" t="str">
        <f aca="false">VLOOKUP($B1327,'Product Master'!$A$2:$O$5991,5,FALSE())</f>
        <v>Golden Grain Co.</v>
      </c>
      <c r="F1327" s="4" t="str">
        <f aca="false">VLOOKUP($B1327,'Product Master'!$A$2:$O$5991,4,FALSE())</f>
        <v>Golden Grain Co. Granulated Sugar, 1 lb</v>
      </c>
      <c r="G1327" s="4" t="str">
        <f aca="false">VLOOKUP($B1327,'Product Master'!$A$2:$O$5991,9,FALSE())</f>
        <v>1 lb</v>
      </c>
      <c r="H1327" s="5" t="s">
        <v>16</v>
      </c>
      <c r="I1327" s="6" t="n">
        <f aca="false">VLOOKUP($B1327,'Product Master'!$A$2:$O$5991,14,FALSE())</f>
        <v>2.29</v>
      </c>
      <c r="J1327" s="7" t="n">
        <f aca="false">VLOOKUP($B1327,'Product Master'!$A$2:$O$5991,13,FALSE())</f>
        <v>4</v>
      </c>
      <c r="K1327" s="7" t="str">
        <f aca="false">VLOOKUP($B1327,'Product Master'!$A$2:$O$5991,11,FALSE())</f>
        <v>N</v>
      </c>
      <c r="L1327" s="7" t="str">
        <f aca="false">VLOOKUP($B1327,'Product Master'!$A$2:$O$5991,12,FALSE())</f>
        <v>N</v>
      </c>
      <c r="M1327" s="3" t="n">
        <v>124</v>
      </c>
      <c r="N1327" s="3" t="n">
        <v>18</v>
      </c>
    </row>
    <row r="1328" customFormat="false" ht="15" hidden="false" customHeight="true" outlineLevel="0" collapsed="false">
      <c r="A1328" s="3" t="s">
        <v>2667</v>
      </c>
      <c r="B1328" s="3" t="s">
        <v>2668</v>
      </c>
      <c r="C1328" s="4" t="str">
        <f aca="false">VLOOKUP($B1328,'Product Master'!$A$2:$O$5991,7,FALSE())</f>
        <v>Dry Grocery</v>
      </c>
      <c r="D1328" s="4" t="str">
        <f aca="false">VLOOKUP($B1328,'Product Master'!$A$2:$O$5991,8,FALSE())</f>
        <v>Baking Ingredients</v>
      </c>
      <c r="E1328" s="4" t="str">
        <f aca="false">VLOOKUP($B1328,'Product Master'!$A$2:$O$5991,5,FALSE())</f>
        <v>Orchard Spread</v>
      </c>
      <c r="F1328" s="4" t="str">
        <f aca="false">VLOOKUP($B1328,'Product Master'!$A$2:$O$5991,4,FALSE())</f>
        <v>Orchard Spread Organic Powdered Sugar, 5 lb</v>
      </c>
      <c r="G1328" s="4" t="str">
        <f aca="false">VLOOKUP($B1328,'Product Master'!$A$2:$O$5991,9,FALSE())</f>
        <v>5 lb</v>
      </c>
      <c r="H1328" s="5" t="s">
        <v>16</v>
      </c>
      <c r="I1328" s="6" t="n">
        <f aca="false">VLOOKUP($B1328,'Product Master'!$A$2:$O$5991,14,FALSE())</f>
        <v>2.49</v>
      </c>
      <c r="J1328" s="7" t="n">
        <f aca="false">VLOOKUP($B1328,'Product Master'!$A$2:$O$5991,13,FALSE())</f>
        <v>12</v>
      </c>
      <c r="K1328" s="7" t="str">
        <f aca="false">VLOOKUP($B1328,'Product Master'!$A$2:$O$5991,11,FALSE())</f>
        <v>N</v>
      </c>
      <c r="L1328" s="7" t="str">
        <f aca="false">VLOOKUP($B1328,'Product Master'!$A$2:$O$5991,12,FALSE())</f>
        <v>N</v>
      </c>
      <c r="M1328" s="3" t="n">
        <v>41</v>
      </c>
      <c r="N1328" s="3" t="n">
        <v>7</v>
      </c>
    </row>
    <row r="1329" customFormat="false" ht="15" hidden="false" customHeight="true" outlineLevel="0" collapsed="false">
      <c r="A1329" s="3" t="s">
        <v>2669</v>
      </c>
      <c r="B1329" s="3" t="s">
        <v>2670</v>
      </c>
      <c r="C1329" s="4" t="str">
        <f aca="false">VLOOKUP($B1329,'Product Master'!$A$2:$O$5991,7,FALSE())</f>
        <v>Dry Grocery</v>
      </c>
      <c r="D1329" s="4" t="str">
        <f aca="false">VLOOKUP($B1329,'Product Master'!$A$2:$O$5991,8,FALSE())</f>
        <v>Baking Ingredients</v>
      </c>
      <c r="E1329" s="4" t="str">
        <f aca="false">VLOOKUP($B1329,'Product Master'!$A$2:$O$5991,5,FALSE())</f>
        <v>Redbarn</v>
      </c>
      <c r="F1329" s="4" t="str">
        <f aca="false">VLOOKUP($B1329,'Product Master'!$A$2:$O$5991,4,FALSE())</f>
        <v>Redbarn Bread Flour, 5 lb</v>
      </c>
      <c r="G1329" s="4" t="str">
        <f aca="false">VLOOKUP($B1329,'Product Master'!$A$2:$O$5991,9,FALSE())</f>
        <v>5 lb</v>
      </c>
      <c r="H1329" s="5" t="s">
        <v>16</v>
      </c>
      <c r="I1329" s="6" t="n">
        <f aca="false">VLOOKUP($B1329,'Product Master'!$A$2:$O$5991,14,FALSE())</f>
        <v>5.79</v>
      </c>
      <c r="J1329" s="7" t="n">
        <f aca="false">VLOOKUP($B1329,'Product Master'!$A$2:$O$5991,13,FALSE())</f>
        <v>6</v>
      </c>
      <c r="K1329" s="7" t="str">
        <f aca="false">VLOOKUP($B1329,'Product Master'!$A$2:$O$5991,11,FALSE())</f>
        <v>N</v>
      </c>
      <c r="L1329" s="7" t="str">
        <f aca="false">VLOOKUP($B1329,'Product Master'!$A$2:$O$5991,12,FALSE())</f>
        <v>N</v>
      </c>
      <c r="M1329" s="3" t="n">
        <v>42</v>
      </c>
      <c r="N1329" s="3" t="n">
        <v>20</v>
      </c>
    </row>
    <row r="1330" customFormat="false" ht="15" hidden="false" customHeight="true" outlineLevel="0" collapsed="false">
      <c r="A1330" s="3" t="s">
        <v>2671</v>
      </c>
      <c r="B1330" s="3" t="s">
        <v>2672</v>
      </c>
      <c r="C1330" s="4" t="str">
        <f aca="false">VLOOKUP($B1330,'Product Master'!$A$2:$O$5991,7,FALSE())</f>
        <v>Dry Grocery</v>
      </c>
      <c r="D1330" s="4" t="str">
        <f aca="false">VLOOKUP($B1330,'Product Master'!$A$2:$O$5991,8,FALSE())</f>
        <v>Baking Ingredients</v>
      </c>
      <c r="E1330" s="4" t="str">
        <f aca="false">VLOOKUP($B1330,'Product Master'!$A$2:$O$5991,5,FALSE())</f>
        <v>Wheatstone</v>
      </c>
      <c r="F1330" s="4" t="str">
        <f aca="false">VLOOKUP($B1330,'Product Master'!$A$2:$O$5991,4,FALSE())</f>
        <v>Wheatstone Vanilla Extract, 4 lb</v>
      </c>
      <c r="G1330" s="4" t="str">
        <f aca="false">VLOOKUP($B1330,'Product Master'!$A$2:$O$5991,9,FALSE())</f>
        <v>4 lb</v>
      </c>
      <c r="H1330" s="5" t="s">
        <v>16</v>
      </c>
      <c r="I1330" s="6" t="n">
        <f aca="false">VLOOKUP($B1330,'Product Master'!$A$2:$O$5991,14,FALSE())</f>
        <v>4.29</v>
      </c>
      <c r="J1330" s="7" t="n">
        <f aca="false">VLOOKUP($B1330,'Product Master'!$A$2:$O$5991,13,FALSE())</f>
        <v>1</v>
      </c>
      <c r="K1330" s="7" t="str">
        <f aca="false">VLOOKUP($B1330,'Product Master'!$A$2:$O$5991,11,FALSE())</f>
        <v>N</v>
      </c>
      <c r="L1330" s="7" t="str">
        <f aca="false">VLOOKUP($B1330,'Product Master'!$A$2:$O$5991,12,FALSE())</f>
        <v>N</v>
      </c>
      <c r="M1330" s="3" t="n">
        <v>17</v>
      </c>
      <c r="N1330" s="3" t="n">
        <v>7</v>
      </c>
    </row>
    <row r="1331" customFormat="false" ht="15" hidden="false" customHeight="true" outlineLevel="0" collapsed="false">
      <c r="A1331" s="3" t="s">
        <v>2673</v>
      </c>
      <c r="B1331" s="3" t="s">
        <v>2674</v>
      </c>
      <c r="C1331" s="4" t="str">
        <f aca="false">VLOOKUP($B1331,'Product Master'!$A$2:$O$5991,7,FALSE())</f>
        <v>Dry Grocery</v>
      </c>
      <c r="D1331" s="4" t="str">
        <f aca="false">VLOOKUP($B1331,'Product Master'!$A$2:$O$5991,8,FALSE())</f>
        <v>Baking Ingredients</v>
      </c>
      <c r="E1331" s="4" t="str">
        <f aca="false">VLOOKUP($B1331,'Product Master'!$A$2:$O$5991,5,FALSE())</f>
        <v>Wheatstone</v>
      </c>
      <c r="F1331" s="4" t="str">
        <f aca="false">VLOOKUP($B1331,'Product Master'!$A$2:$O$5991,4,FALSE())</f>
        <v>Wheatstone Chocolate Chips, 1 lb</v>
      </c>
      <c r="G1331" s="4" t="str">
        <f aca="false">VLOOKUP($B1331,'Product Master'!$A$2:$O$5991,9,FALSE())</f>
        <v>1 lb</v>
      </c>
      <c r="H1331" s="5" t="s">
        <v>16</v>
      </c>
      <c r="I1331" s="6" t="n">
        <f aca="false">VLOOKUP($B1331,'Product Master'!$A$2:$O$5991,14,FALSE())</f>
        <v>2.29</v>
      </c>
      <c r="J1331" s="7" t="n">
        <f aca="false">VLOOKUP($B1331,'Product Master'!$A$2:$O$5991,13,FALSE())</f>
        <v>2</v>
      </c>
      <c r="K1331" s="7" t="str">
        <f aca="false">VLOOKUP($B1331,'Product Master'!$A$2:$O$5991,11,FALSE())</f>
        <v>N</v>
      </c>
      <c r="L1331" s="7" t="str">
        <f aca="false">VLOOKUP($B1331,'Product Master'!$A$2:$O$5991,12,FALSE())</f>
        <v>N</v>
      </c>
      <c r="M1331" s="3" t="n">
        <v>50</v>
      </c>
      <c r="N1331" s="3" t="n">
        <v>33</v>
      </c>
    </row>
    <row r="1332" customFormat="false" ht="15" hidden="false" customHeight="true" outlineLevel="0" collapsed="false">
      <c r="A1332" s="3" t="s">
        <v>2675</v>
      </c>
      <c r="B1332" s="3" t="s">
        <v>2676</v>
      </c>
      <c r="C1332" s="4" t="str">
        <f aca="false">VLOOKUP($B1332,'Product Master'!$A$2:$O$5991,7,FALSE())</f>
        <v>Dry Grocery</v>
      </c>
      <c r="D1332" s="4" t="str">
        <f aca="false">VLOOKUP($B1332,'Product Master'!$A$2:$O$5991,8,FALSE())</f>
        <v>Baking Ingredients</v>
      </c>
      <c r="E1332" s="4" t="str">
        <f aca="false">VLOOKUP($B1332,'Product Master'!$A$2:$O$5991,5,FALSE())</f>
        <v>Golden Grain Co.</v>
      </c>
      <c r="F1332" s="4" t="str">
        <f aca="false">VLOOKUP($B1332,'Product Master'!$A$2:$O$5991,4,FALSE())</f>
        <v>Golden Grain Co. Organic Baking Soda, 4 lb</v>
      </c>
      <c r="G1332" s="4" t="str">
        <f aca="false">VLOOKUP($B1332,'Product Master'!$A$2:$O$5991,9,FALSE())</f>
        <v>4 lb</v>
      </c>
      <c r="H1332" s="5" t="s">
        <v>16</v>
      </c>
      <c r="I1332" s="6" t="n">
        <f aca="false">VLOOKUP($B1332,'Product Master'!$A$2:$O$5991,14,FALSE())</f>
        <v>3.49</v>
      </c>
      <c r="J1332" s="7" t="n">
        <f aca="false">VLOOKUP($B1332,'Product Master'!$A$2:$O$5991,13,FALSE())</f>
        <v>2</v>
      </c>
      <c r="K1332" s="7" t="str">
        <f aca="false">VLOOKUP($B1332,'Product Master'!$A$2:$O$5991,11,FALSE())</f>
        <v>N</v>
      </c>
      <c r="L1332" s="7" t="str">
        <f aca="false">VLOOKUP($B1332,'Product Master'!$A$2:$O$5991,12,FALSE())</f>
        <v>N</v>
      </c>
      <c r="M1332" s="3" t="n">
        <v>140</v>
      </c>
      <c r="N1332" s="3" t="n">
        <v>4</v>
      </c>
    </row>
    <row r="1333" customFormat="false" ht="15" hidden="false" customHeight="true" outlineLevel="0" collapsed="false">
      <c r="A1333" s="3" t="s">
        <v>2677</v>
      </c>
      <c r="B1333" s="3" t="s">
        <v>2678</v>
      </c>
      <c r="C1333" s="4" t="str">
        <f aca="false">VLOOKUP($B1333,'Product Master'!$A$2:$O$5991,7,FALSE())</f>
        <v>Dry Grocery</v>
      </c>
      <c r="D1333" s="4" t="str">
        <f aca="false">VLOOKUP($B1333,'Product Master'!$A$2:$O$5991,8,FALSE())</f>
        <v>Baking Ingredients</v>
      </c>
      <c r="E1333" s="4" t="str">
        <f aca="false">VLOOKUP($B1333,'Product Master'!$A$2:$O$5991,5,FALSE())</f>
        <v>Pepperlane</v>
      </c>
      <c r="F1333" s="4" t="str">
        <f aca="false">VLOOKUP($B1333,'Product Master'!$A$2:$O$5991,4,FALSE())</f>
        <v>Pepperlane Organic Baking Soda, 2 lb</v>
      </c>
      <c r="G1333" s="4" t="str">
        <f aca="false">VLOOKUP($B1333,'Product Master'!$A$2:$O$5991,9,FALSE())</f>
        <v>2 lb</v>
      </c>
      <c r="H1333" s="5" t="s">
        <v>16</v>
      </c>
      <c r="I1333" s="6" t="n">
        <f aca="false">VLOOKUP($B1333,'Product Master'!$A$2:$O$5991,14,FALSE())</f>
        <v>4.49</v>
      </c>
      <c r="J1333" s="7" t="n">
        <f aca="false">VLOOKUP($B1333,'Product Master'!$A$2:$O$5991,13,FALSE())</f>
        <v>24</v>
      </c>
      <c r="K1333" s="7" t="str">
        <f aca="false">VLOOKUP($B1333,'Product Master'!$A$2:$O$5991,11,FALSE())</f>
        <v>N</v>
      </c>
      <c r="L1333" s="7" t="str">
        <f aca="false">VLOOKUP($B1333,'Product Master'!$A$2:$O$5991,12,FALSE())</f>
        <v>N</v>
      </c>
      <c r="M1333" s="3" t="n">
        <v>125</v>
      </c>
      <c r="N1333" s="3" t="n">
        <v>19</v>
      </c>
    </row>
    <row r="1334" customFormat="false" ht="15" hidden="false" customHeight="true" outlineLevel="0" collapsed="false">
      <c r="A1334" s="3" t="s">
        <v>2679</v>
      </c>
      <c r="B1334" s="3" t="s">
        <v>2680</v>
      </c>
      <c r="C1334" s="4" t="str">
        <f aca="false">VLOOKUP($B1334,'Product Master'!$A$2:$O$5991,7,FALSE())</f>
        <v>Dry Grocery</v>
      </c>
      <c r="D1334" s="4" t="str">
        <f aca="false">VLOOKUP($B1334,'Product Master'!$A$2:$O$5991,8,FALSE())</f>
        <v>Baking Ingredients</v>
      </c>
      <c r="E1334" s="4" t="str">
        <f aca="false">VLOOKUP($B1334,'Product Master'!$A$2:$O$5991,5,FALSE())</f>
        <v>Orchard Spread</v>
      </c>
      <c r="F1334" s="4" t="str">
        <f aca="false">VLOOKUP($B1334,'Product Master'!$A$2:$O$5991,4,FALSE())</f>
        <v>Orchard Spread Organic Granulated Sugar, 4 lb</v>
      </c>
      <c r="G1334" s="4" t="str">
        <f aca="false">VLOOKUP($B1334,'Product Master'!$A$2:$O$5991,9,FALSE())</f>
        <v>4 lb</v>
      </c>
      <c r="H1334" s="5" t="s">
        <v>16</v>
      </c>
      <c r="I1334" s="6" t="n">
        <f aca="false">VLOOKUP($B1334,'Product Master'!$A$2:$O$5991,14,FALSE())</f>
        <v>2.39</v>
      </c>
      <c r="J1334" s="7" t="n">
        <f aca="false">VLOOKUP($B1334,'Product Master'!$A$2:$O$5991,13,FALSE())</f>
        <v>24</v>
      </c>
      <c r="K1334" s="7" t="str">
        <f aca="false">VLOOKUP($B1334,'Product Master'!$A$2:$O$5991,11,FALSE())</f>
        <v>N</v>
      </c>
      <c r="L1334" s="7" t="str">
        <f aca="false">VLOOKUP($B1334,'Product Master'!$A$2:$O$5991,12,FALSE())</f>
        <v>N</v>
      </c>
      <c r="M1334" s="3" t="n">
        <v>27</v>
      </c>
      <c r="N1334" s="3" t="n">
        <v>17</v>
      </c>
    </row>
    <row r="1335" customFormat="false" ht="15" hidden="false" customHeight="true" outlineLevel="0" collapsed="false">
      <c r="A1335" s="3" t="s">
        <v>2681</v>
      </c>
      <c r="B1335" s="3" t="s">
        <v>2682</v>
      </c>
      <c r="C1335" s="4" t="str">
        <f aca="false">VLOOKUP($B1335,'Product Master'!$A$2:$O$5991,7,FALSE())</f>
        <v>Dry Grocery</v>
      </c>
      <c r="D1335" s="4" t="str">
        <f aca="false">VLOOKUP($B1335,'Product Master'!$A$2:$O$5991,8,FALSE())</f>
        <v>Baking Ingredients</v>
      </c>
      <c r="E1335" s="4" t="str">
        <f aca="false">VLOOKUP($B1335,'Product Master'!$A$2:$O$5991,5,FALSE())</f>
        <v>Golden Grain Co.</v>
      </c>
      <c r="F1335" s="4" t="str">
        <f aca="false">VLOOKUP($B1335,'Product Master'!$A$2:$O$5991,4,FALSE())</f>
        <v>Golden Grain Co. All-Purpose Flour, 4 lb</v>
      </c>
      <c r="G1335" s="4" t="str">
        <f aca="false">VLOOKUP($B1335,'Product Master'!$A$2:$O$5991,9,FALSE())</f>
        <v>4 lb</v>
      </c>
      <c r="H1335" s="5" t="s">
        <v>16</v>
      </c>
      <c r="I1335" s="6" t="n">
        <f aca="false">VLOOKUP($B1335,'Product Master'!$A$2:$O$5991,14,FALSE())</f>
        <v>4.79</v>
      </c>
      <c r="J1335" s="7" t="n">
        <f aca="false">VLOOKUP($B1335,'Product Master'!$A$2:$O$5991,13,FALSE())</f>
        <v>1</v>
      </c>
      <c r="K1335" s="7" t="str">
        <f aca="false">VLOOKUP($B1335,'Product Master'!$A$2:$O$5991,11,FALSE())</f>
        <v>N</v>
      </c>
      <c r="L1335" s="7" t="str">
        <f aca="false">VLOOKUP($B1335,'Product Master'!$A$2:$O$5991,12,FALSE())</f>
        <v>N</v>
      </c>
      <c r="M1335" s="3" t="n">
        <v>24</v>
      </c>
      <c r="N1335" s="3" t="n">
        <v>35</v>
      </c>
    </row>
    <row r="1336" customFormat="false" ht="15" hidden="false" customHeight="true" outlineLevel="0" collapsed="false">
      <c r="A1336" s="3" t="s">
        <v>2683</v>
      </c>
      <c r="B1336" s="3" t="s">
        <v>2684</v>
      </c>
      <c r="C1336" s="4" t="str">
        <f aca="false">VLOOKUP($B1336,'Product Master'!$A$2:$O$5991,7,FALSE())</f>
        <v>Dry Grocery</v>
      </c>
      <c r="D1336" s="4" t="str">
        <f aca="false">VLOOKUP($B1336,'Product Master'!$A$2:$O$5991,8,FALSE())</f>
        <v>Baking Ingredients</v>
      </c>
      <c r="E1336" s="4" t="str">
        <f aca="false">VLOOKUP($B1336,'Product Master'!$A$2:$O$5991,5,FALSE())</f>
        <v>Thrift Row</v>
      </c>
      <c r="F1336" s="4" t="str">
        <f aca="false">VLOOKUP($B1336,'Product Master'!$A$2:$O$5991,4,FALSE())</f>
        <v>Thrift Row Cornstarch, 12 oz</v>
      </c>
      <c r="G1336" s="4" t="str">
        <f aca="false">VLOOKUP($B1336,'Product Master'!$A$2:$O$5991,9,FALSE())</f>
        <v>12 oz</v>
      </c>
      <c r="H1336" s="5" t="s">
        <v>16</v>
      </c>
      <c r="I1336" s="6" t="n">
        <f aca="false">VLOOKUP($B1336,'Product Master'!$A$2:$O$5991,14,FALSE())</f>
        <v>2.39</v>
      </c>
      <c r="J1336" s="7" t="n">
        <f aca="false">VLOOKUP($B1336,'Product Master'!$A$2:$O$5991,13,FALSE())</f>
        <v>12</v>
      </c>
      <c r="K1336" s="7" t="str">
        <f aca="false">VLOOKUP($B1336,'Product Master'!$A$2:$O$5991,11,FALSE())</f>
        <v>Y</v>
      </c>
      <c r="L1336" s="7" t="str">
        <f aca="false">VLOOKUP($B1336,'Product Master'!$A$2:$O$5991,12,FALSE())</f>
        <v>N</v>
      </c>
      <c r="M1336" s="3" t="n">
        <v>94</v>
      </c>
      <c r="N1336" s="3" t="n">
        <v>36</v>
      </c>
    </row>
    <row r="1337" customFormat="false" ht="15" hidden="false" customHeight="true" outlineLevel="0" collapsed="false">
      <c r="A1337" s="3" t="s">
        <v>2685</v>
      </c>
      <c r="B1337" s="3" t="s">
        <v>2686</v>
      </c>
      <c r="C1337" s="4" t="str">
        <f aca="false">VLOOKUP($B1337,'Product Master'!$A$2:$O$5991,7,FALSE())</f>
        <v>Dry Grocery</v>
      </c>
      <c r="D1337" s="4" t="str">
        <f aca="false">VLOOKUP($B1337,'Product Master'!$A$2:$O$5991,8,FALSE())</f>
        <v>Baking Ingredients</v>
      </c>
      <c r="E1337" s="4" t="str">
        <f aca="false">VLOOKUP($B1337,'Product Master'!$A$2:$O$5991,5,FALSE())</f>
        <v>Thrift Row</v>
      </c>
      <c r="F1337" s="4" t="str">
        <f aca="false">VLOOKUP($B1337,'Product Master'!$A$2:$O$5991,4,FALSE())</f>
        <v>Thrift Row Organic Bread Flour, 5 lb</v>
      </c>
      <c r="G1337" s="4" t="str">
        <f aca="false">VLOOKUP($B1337,'Product Master'!$A$2:$O$5991,9,FALSE())</f>
        <v>5 lb</v>
      </c>
      <c r="H1337" s="5" t="s">
        <v>16</v>
      </c>
      <c r="I1337" s="6" t="n">
        <f aca="false">VLOOKUP($B1337,'Product Master'!$A$2:$O$5991,14,FALSE())</f>
        <v>5.39</v>
      </c>
      <c r="J1337" s="7" t="n">
        <f aca="false">VLOOKUP($B1337,'Product Master'!$A$2:$O$5991,13,FALSE())</f>
        <v>2</v>
      </c>
      <c r="K1337" s="7" t="str">
        <f aca="false">VLOOKUP($B1337,'Product Master'!$A$2:$O$5991,11,FALSE())</f>
        <v>Y</v>
      </c>
      <c r="L1337" s="7" t="str">
        <f aca="false">VLOOKUP($B1337,'Product Master'!$A$2:$O$5991,12,FALSE())</f>
        <v>N</v>
      </c>
      <c r="M1337" s="3" t="n">
        <v>68</v>
      </c>
      <c r="N1337" s="3" t="n">
        <v>38</v>
      </c>
    </row>
    <row r="1338" customFormat="false" ht="15" hidden="false" customHeight="true" outlineLevel="0" collapsed="false">
      <c r="A1338" s="3" t="s">
        <v>2687</v>
      </c>
      <c r="B1338" s="3" t="s">
        <v>2688</v>
      </c>
      <c r="C1338" s="4" t="str">
        <f aca="false">VLOOKUP($B1338,'Product Master'!$A$2:$O$5991,7,FALSE())</f>
        <v>Dry Grocery</v>
      </c>
      <c r="D1338" s="4" t="str">
        <f aca="false">VLOOKUP($B1338,'Product Master'!$A$2:$O$5991,8,FALSE())</f>
        <v>Baking Ingredients</v>
      </c>
      <c r="E1338" s="4" t="str">
        <f aca="false">VLOOKUP($B1338,'Product Master'!$A$2:$O$5991,5,FALSE())</f>
        <v>Kettle Row</v>
      </c>
      <c r="F1338" s="4" t="str">
        <f aca="false">VLOOKUP($B1338,'Product Master'!$A$2:$O$5991,4,FALSE())</f>
        <v>Kettle Row Granulated Sugar, 4 lb</v>
      </c>
      <c r="G1338" s="4" t="str">
        <f aca="false">VLOOKUP($B1338,'Product Master'!$A$2:$O$5991,9,FALSE())</f>
        <v>4 lb</v>
      </c>
      <c r="H1338" s="5" t="s">
        <v>16</v>
      </c>
      <c r="I1338" s="6" t="n">
        <f aca="false">VLOOKUP($B1338,'Product Master'!$A$2:$O$5991,14,FALSE())</f>
        <v>3.99</v>
      </c>
      <c r="J1338" s="7" t="n">
        <f aca="false">VLOOKUP($B1338,'Product Master'!$A$2:$O$5991,13,FALSE())</f>
        <v>2</v>
      </c>
      <c r="K1338" s="7" t="str">
        <f aca="false">VLOOKUP($B1338,'Product Master'!$A$2:$O$5991,11,FALSE())</f>
        <v>N</v>
      </c>
      <c r="L1338" s="7" t="str">
        <f aca="false">VLOOKUP($B1338,'Product Master'!$A$2:$O$5991,12,FALSE())</f>
        <v>N</v>
      </c>
      <c r="M1338" s="3" t="n">
        <v>136</v>
      </c>
      <c r="N1338" s="3" t="n">
        <v>27</v>
      </c>
    </row>
    <row r="1339" customFormat="false" ht="15" hidden="false" customHeight="true" outlineLevel="0" collapsed="false">
      <c r="A1339" s="3" t="s">
        <v>2689</v>
      </c>
      <c r="B1339" s="3" t="s">
        <v>2690</v>
      </c>
      <c r="C1339" s="4" t="str">
        <f aca="false">VLOOKUP($B1339,'Product Master'!$A$2:$O$5991,7,FALSE())</f>
        <v>Dry Grocery</v>
      </c>
      <c r="D1339" s="4" t="str">
        <f aca="false">VLOOKUP($B1339,'Product Master'!$A$2:$O$5991,8,FALSE())</f>
        <v>Baking Ingredients</v>
      </c>
      <c r="E1339" s="4" t="str">
        <f aca="false">VLOOKUP($B1339,'Product Master'!$A$2:$O$5991,5,FALSE())</f>
        <v>Kettle Row</v>
      </c>
      <c r="F1339" s="4" t="str">
        <f aca="false">VLOOKUP($B1339,'Product Master'!$A$2:$O$5991,4,FALSE())</f>
        <v>Kettle Row Organic Cornstarch, 2 lb</v>
      </c>
      <c r="G1339" s="4" t="str">
        <f aca="false">VLOOKUP($B1339,'Product Master'!$A$2:$O$5991,9,FALSE())</f>
        <v>2 lb</v>
      </c>
      <c r="H1339" s="5" t="s">
        <v>16</v>
      </c>
      <c r="I1339" s="6" t="n">
        <f aca="false">VLOOKUP($B1339,'Product Master'!$A$2:$O$5991,14,FALSE())</f>
        <v>2.89</v>
      </c>
      <c r="J1339" s="7" t="n">
        <f aca="false">VLOOKUP($B1339,'Product Master'!$A$2:$O$5991,13,FALSE())</f>
        <v>4</v>
      </c>
      <c r="K1339" s="7" t="str">
        <f aca="false">VLOOKUP($B1339,'Product Master'!$A$2:$O$5991,11,FALSE())</f>
        <v>N</v>
      </c>
      <c r="L1339" s="7" t="str">
        <f aca="false">VLOOKUP($B1339,'Product Master'!$A$2:$O$5991,12,FALSE())</f>
        <v>N</v>
      </c>
      <c r="M1339" s="3" t="n">
        <v>126</v>
      </c>
      <c r="N1339" s="3" t="n">
        <v>15</v>
      </c>
    </row>
    <row r="1340" customFormat="false" ht="15" hidden="false" customHeight="true" outlineLevel="0" collapsed="false">
      <c r="A1340" s="3" t="s">
        <v>2691</v>
      </c>
      <c r="B1340" s="3" t="s">
        <v>2692</v>
      </c>
      <c r="C1340" s="4" t="str">
        <f aca="false">VLOOKUP($B1340,'Product Master'!$A$2:$O$5991,7,FALSE())</f>
        <v>Dry Grocery</v>
      </c>
      <c r="D1340" s="4" t="str">
        <f aca="false">VLOOKUP($B1340,'Product Master'!$A$2:$O$5991,8,FALSE())</f>
        <v>Baking Ingredients</v>
      </c>
      <c r="E1340" s="4" t="str">
        <f aca="false">VLOOKUP($B1340,'Product Master'!$A$2:$O$5991,5,FALSE())</f>
        <v>Harborline</v>
      </c>
      <c r="F1340" s="4" t="str">
        <f aca="false">VLOOKUP($B1340,'Product Master'!$A$2:$O$5991,4,FALSE())</f>
        <v>Harborline Organic Powdered Sugar, 5 lb</v>
      </c>
      <c r="G1340" s="4" t="str">
        <f aca="false">VLOOKUP($B1340,'Product Master'!$A$2:$O$5991,9,FALSE())</f>
        <v>5 lb</v>
      </c>
      <c r="H1340" s="5" t="s">
        <v>16</v>
      </c>
      <c r="I1340" s="6" t="n">
        <f aca="false">VLOOKUP($B1340,'Product Master'!$A$2:$O$5991,14,FALSE())</f>
        <v>2.29</v>
      </c>
      <c r="J1340" s="7" t="n">
        <f aca="false">VLOOKUP($B1340,'Product Master'!$A$2:$O$5991,13,FALSE())</f>
        <v>8</v>
      </c>
      <c r="K1340" s="7" t="str">
        <f aca="false">VLOOKUP($B1340,'Product Master'!$A$2:$O$5991,11,FALSE())</f>
        <v>Y</v>
      </c>
      <c r="L1340" s="7" t="str">
        <f aca="false">VLOOKUP($B1340,'Product Master'!$A$2:$O$5991,12,FALSE())</f>
        <v>N</v>
      </c>
      <c r="M1340" s="3" t="n">
        <v>26</v>
      </c>
      <c r="N1340" s="3" t="n">
        <v>16</v>
      </c>
    </row>
    <row r="1341" customFormat="false" ht="15" hidden="false" customHeight="true" outlineLevel="0" collapsed="false">
      <c r="A1341" s="3" t="s">
        <v>2693</v>
      </c>
      <c r="B1341" s="3" t="s">
        <v>2694</v>
      </c>
      <c r="C1341" s="4" t="str">
        <f aca="false">VLOOKUP($B1341,'Product Master'!$A$2:$O$5991,7,FALSE())</f>
        <v>Dry Grocery</v>
      </c>
      <c r="D1341" s="4" t="str">
        <f aca="false">VLOOKUP($B1341,'Product Master'!$A$2:$O$5991,8,FALSE())</f>
        <v>Baking Ingredients</v>
      </c>
      <c r="E1341" s="4" t="str">
        <f aca="false">VLOOKUP($B1341,'Product Master'!$A$2:$O$5991,5,FALSE())</f>
        <v>Roastport</v>
      </c>
      <c r="F1341" s="4" t="str">
        <f aca="false">VLOOKUP($B1341,'Product Master'!$A$2:$O$5991,4,FALSE())</f>
        <v>Roastport Organic Brown Sugar, 5 lb</v>
      </c>
      <c r="G1341" s="4" t="str">
        <f aca="false">VLOOKUP($B1341,'Product Master'!$A$2:$O$5991,9,FALSE())</f>
        <v>5 lb</v>
      </c>
      <c r="H1341" s="5" t="s">
        <v>16</v>
      </c>
      <c r="I1341" s="6" t="n">
        <f aca="false">VLOOKUP($B1341,'Product Master'!$A$2:$O$5991,14,FALSE())</f>
        <v>6.39</v>
      </c>
      <c r="J1341" s="7" t="n">
        <f aca="false">VLOOKUP($B1341,'Product Master'!$A$2:$O$5991,13,FALSE())</f>
        <v>2</v>
      </c>
      <c r="K1341" s="7" t="str">
        <f aca="false">VLOOKUP($B1341,'Product Master'!$A$2:$O$5991,11,FALSE())</f>
        <v>N</v>
      </c>
      <c r="L1341" s="7" t="str">
        <f aca="false">VLOOKUP($B1341,'Product Master'!$A$2:$O$5991,12,FALSE())</f>
        <v>N</v>
      </c>
      <c r="M1341" s="3" t="n">
        <v>21</v>
      </c>
      <c r="N1341" s="3" t="n">
        <v>28</v>
      </c>
    </row>
    <row r="1342" customFormat="false" ht="15" hidden="false" customHeight="true" outlineLevel="0" collapsed="false">
      <c r="A1342" s="3" t="s">
        <v>2695</v>
      </c>
      <c r="B1342" s="3" t="s">
        <v>2696</v>
      </c>
      <c r="C1342" s="4" t="str">
        <f aca="false">VLOOKUP($B1342,'Product Master'!$A$2:$O$5991,7,FALSE())</f>
        <v>Dry Grocery</v>
      </c>
      <c r="D1342" s="4" t="str">
        <f aca="false">VLOOKUP($B1342,'Product Master'!$A$2:$O$5991,8,FALSE())</f>
        <v>Baking Ingredients</v>
      </c>
      <c r="E1342" s="4" t="str">
        <f aca="false">VLOOKUP($B1342,'Product Master'!$A$2:$O$5991,5,FALSE())</f>
        <v>Harborline</v>
      </c>
      <c r="F1342" s="4" t="str">
        <f aca="false">VLOOKUP($B1342,'Product Master'!$A$2:$O$5991,4,FALSE())</f>
        <v>Harborline Powdered Sugar, 1 lb</v>
      </c>
      <c r="G1342" s="4" t="str">
        <f aca="false">VLOOKUP($B1342,'Product Master'!$A$2:$O$5991,9,FALSE())</f>
        <v>1 lb</v>
      </c>
      <c r="H1342" s="5" t="s">
        <v>16</v>
      </c>
      <c r="I1342" s="6" t="n">
        <f aca="false">VLOOKUP($B1342,'Product Master'!$A$2:$O$5991,14,FALSE())</f>
        <v>6.79</v>
      </c>
      <c r="J1342" s="7" t="n">
        <f aca="false">VLOOKUP($B1342,'Product Master'!$A$2:$O$5991,13,FALSE())</f>
        <v>1</v>
      </c>
      <c r="K1342" s="7" t="str">
        <f aca="false">VLOOKUP($B1342,'Product Master'!$A$2:$O$5991,11,FALSE())</f>
        <v>Y</v>
      </c>
      <c r="L1342" s="7" t="str">
        <f aca="false">VLOOKUP($B1342,'Product Master'!$A$2:$O$5991,12,FALSE())</f>
        <v>N</v>
      </c>
      <c r="M1342" s="3" t="n">
        <v>77</v>
      </c>
      <c r="N1342" s="3" t="n">
        <v>17</v>
      </c>
    </row>
    <row r="1343" customFormat="false" ht="15" hidden="false" customHeight="true" outlineLevel="0" collapsed="false">
      <c r="A1343" s="3" t="s">
        <v>2697</v>
      </c>
      <c r="B1343" s="3" t="s">
        <v>2698</v>
      </c>
      <c r="C1343" s="4" t="str">
        <f aca="false">VLOOKUP($B1343,'Product Master'!$A$2:$O$5991,7,FALSE())</f>
        <v>Dry Grocery</v>
      </c>
      <c r="D1343" s="4" t="str">
        <f aca="false">VLOOKUP($B1343,'Product Master'!$A$2:$O$5991,8,FALSE())</f>
        <v>Baking Ingredients</v>
      </c>
      <c r="E1343" s="4" t="str">
        <f aca="false">VLOOKUP($B1343,'Product Master'!$A$2:$O$5991,5,FALSE())</f>
        <v>Thrift Row</v>
      </c>
      <c r="F1343" s="4" t="str">
        <f aca="false">VLOOKUP($B1343,'Product Master'!$A$2:$O$5991,4,FALSE())</f>
        <v>Thrift Row Brown Sugar, 1 lb</v>
      </c>
      <c r="G1343" s="4" t="str">
        <f aca="false">VLOOKUP($B1343,'Product Master'!$A$2:$O$5991,9,FALSE())</f>
        <v>1 lb</v>
      </c>
      <c r="H1343" s="5" t="s">
        <v>16</v>
      </c>
      <c r="I1343" s="6" t="n">
        <f aca="false">VLOOKUP($B1343,'Product Master'!$A$2:$O$5991,14,FALSE())</f>
        <v>2.99</v>
      </c>
      <c r="J1343" s="7" t="n">
        <f aca="false">VLOOKUP($B1343,'Product Master'!$A$2:$O$5991,13,FALSE())</f>
        <v>12</v>
      </c>
      <c r="K1343" s="7" t="str">
        <f aca="false">VLOOKUP($B1343,'Product Master'!$A$2:$O$5991,11,FALSE())</f>
        <v>Y</v>
      </c>
      <c r="L1343" s="7" t="str">
        <f aca="false">VLOOKUP($B1343,'Product Master'!$A$2:$O$5991,12,FALSE())</f>
        <v>N</v>
      </c>
      <c r="M1343" s="3" t="n">
        <v>65</v>
      </c>
      <c r="N1343" s="3" t="n">
        <v>26</v>
      </c>
    </row>
    <row r="1344" customFormat="false" ht="15" hidden="false" customHeight="true" outlineLevel="0" collapsed="false">
      <c r="A1344" s="3" t="s">
        <v>2699</v>
      </c>
      <c r="B1344" s="3" t="s">
        <v>2700</v>
      </c>
      <c r="C1344" s="4" t="str">
        <f aca="false">VLOOKUP($B1344,'Product Master'!$A$2:$O$5991,7,FALSE())</f>
        <v>Dry Grocery</v>
      </c>
      <c r="D1344" s="4" t="str">
        <f aca="false">VLOOKUP($B1344,'Product Master'!$A$2:$O$5991,8,FALSE())</f>
        <v>Baking Ingredients</v>
      </c>
      <c r="E1344" s="4" t="str">
        <f aca="false">VLOOKUP($B1344,'Product Master'!$A$2:$O$5991,5,FALSE())</f>
        <v>Thrift Row</v>
      </c>
      <c r="F1344" s="4" t="str">
        <f aca="false">VLOOKUP($B1344,'Product Master'!$A$2:$O$5991,4,FALSE())</f>
        <v>Thrift Row Organic Brown Sugar, 5 lb</v>
      </c>
      <c r="G1344" s="4" t="str">
        <f aca="false">VLOOKUP($B1344,'Product Master'!$A$2:$O$5991,9,FALSE())</f>
        <v>5 lb</v>
      </c>
      <c r="H1344" s="5" t="s">
        <v>16</v>
      </c>
      <c r="I1344" s="6" t="n">
        <f aca="false">VLOOKUP($B1344,'Product Master'!$A$2:$O$5991,14,FALSE())</f>
        <v>3.79</v>
      </c>
      <c r="J1344" s="7" t="n">
        <f aca="false">VLOOKUP($B1344,'Product Master'!$A$2:$O$5991,13,FALSE())</f>
        <v>8</v>
      </c>
      <c r="K1344" s="7" t="str">
        <f aca="false">VLOOKUP($B1344,'Product Master'!$A$2:$O$5991,11,FALSE())</f>
        <v>Y</v>
      </c>
      <c r="L1344" s="7" t="str">
        <f aca="false">VLOOKUP($B1344,'Product Master'!$A$2:$O$5991,12,FALSE())</f>
        <v>N</v>
      </c>
      <c r="M1344" s="3" t="n">
        <v>79</v>
      </c>
      <c r="N1344" s="3" t="n">
        <v>18</v>
      </c>
    </row>
    <row r="1345" customFormat="false" ht="15" hidden="false" customHeight="true" outlineLevel="0" collapsed="false">
      <c r="A1345" s="3" t="s">
        <v>2701</v>
      </c>
      <c r="B1345" s="3" t="s">
        <v>2702</v>
      </c>
      <c r="C1345" s="4" t="str">
        <f aca="false">VLOOKUP($B1345,'Product Master'!$A$2:$O$5991,7,FALSE())</f>
        <v>Dry Grocery</v>
      </c>
      <c r="D1345" s="4" t="str">
        <f aca="false">VLOOKUP($B1345,'Product Master'!$A$2:$O$5991,8,FALSE())</f>
        <v>Baking Ingredients</v>
      </c>
      <c r="E1345" s="4" t="str">
        <f aca="false">VLOOKUP($B1345,'Product Master'!$A$2:$O$5991,5,FALSE())</f>
        <v>Harborline</v>
      </c>
      <c r="F1345" s="4" t="str">
        <f aca="false">VLOOKUP($B1345,'Product Master'!$A$2:$O$5991,4,FALSE())</f>
        <v>Harborline Organic Brown Sugar, 2 lb</v>
      </c>
      <c r="G1345" s="4" t="str">
        <f aca="false">VLOOKUP($B1345,'Product Master'!$A$2:$O$5991,9,FALSE())</f>
        <v>2 lb</v>
      </c>
      <c r="H1345" s="5" t="s">
        <v>16</v>
      </c>
      <c r="I1345" s="6" t="n">
        <f aca="false">VLOOKUP($B1345,'Product Master'!$A$2:$O$5991,14,FALSE())</f>
        <v>6.49</v>
      </c>
      <c r="J1345" s="7" t="n">
        <f aca="false">VLOOKUP($B1345,'Product Master'!$A$2:$O$5991,13,FALSE())</f>
        <v>8</v>
      </c>
      <c r="K1345" s="7" t="str">
        <f aca="false">VLOOKUP($B1345,'Product Master'!$A$2:$O$5991,11,FALSE())</f>
        <v>Y</v>
      </c>
      <c r="L1345" s="7" t="str">
        <f aca="false">VLOOKUP($B1345,'Product Master'!$A$2:$O$5991,12,FALSE())</f>
        <v>N</v>
      </c>
      <c r="M1345" s="3" t="n">
        <v>65</v>
      </c>
      <c r="N1345" s="3" t="n">
        <v>24</v>
      </c>
    </row>
    <row r="1346" customFormat="false" ht="15" hidden="false" customHeight="true" outlineLevel="0" collapsed="false">
      <c r="A1346" s="3" t="s">
        <v>2703</v>
      </c>
      <c r="B1346" s="3" t="s">
        <v>2704</v>
      </c>
      <c r="C1346" s="4" t="str">
        <f aca="false">VLOOKUP($B1346,'Product Master'!$A$2:$O$5991,7,FALSE())</f>
        <v>Dry Grocery</v>
      </c>
      <c r="D1346" s="4" t="str">
        <f aca="false">VLOOKUP($B1346,'Product Master'!$A$2:$O$5991,8,FALSE())</f>
        <v>Baking Ingredients</v>
      </c>
      <c r="E1346" s="4" t="str">
        <f aca="false">VLOOKUP($B1346,'Product Master'!$A$2:$O$5991,5,FALSE())</f>
        <v>Orchard Spread</v>
      </c>
      <c r="F1346" s="4" t="str">
        <f aca="false">VLOOKUP($B1346,'Product Master'!$A$2:$O$5991,4,FALSE())</f>
        <v>Orchard Spread Organic Powdered Sugar, 2 lb</v>
      </c>
      <c r="G1346" s="4" t="str">
        <f aca="false">VLOOKUP($B1346,'Product Master'!$A$2:$O$5991,9,FALSE())</f>
        <v>2 lb</v>
      </c>
      <c r="H1346" s="5" t="s">
        <v>16</v>
      </c>
      <c r="I1346" s="6" t="n">
        <f aca="false">VLOOKUP($B1346,'Product Master'!$A$2:$O$5991,14,FALSE())</f>
        <v>4.79</v>
      </c>
      <c r="J1346" s="7" t="n">
        <f aca="false">VLOOKUP($B1346,'Product Master'!$A$2:$O$5991,13,FALSE())</f>
        <v>12</v>
      </c>
      <c r="K1346" s="7" t="str">
        <f aca="false">VLOOKUP($B1346,'Product Master'!$A$2:$O$5991,11,FALSE())</f>
        <v>N</v>
      </c>
      <c r="L1346" s="7" t="str">
        <f aca="false">VLOOKUP($B1346,'Product Master'!$A$2:$O$5991,12,FALSE())</f>
        <v>N</v>
      </c>
      <c r="M1346" s="3" t="n">
        <v>30</v>
      </c>
      <c r="N1346" s="3" t="n">
        <v>34</v>
      </c>
    </row>
    <row r="1347" customFormat="false" ht="15" hidden="false" customHeight="true" outlineLevel="0" collapsed="false">
      <c r="A1347" s="3" t="s">
        <v>2705</v>
      </c>
      <c r="B1347" s="3" t="s">
        <v>2706</v>
      </c>
      <c r="C1347" s="4" t="str">
        <f aca="false">VLOOKUP($B1347,'Product Master'!$A$2:$O$5991,7,FALSE())</f>
        <v>Dry Grocery</v>
      </c>
      <c r="D1347" s="4" t="str">
        <f aca="false">VLOOKUP($B1347,'Product Master'!$A$2:$O$5991,8,FALSE())</f>
        <v>Baking Ingredients</v>
      </c>
      <c r="E1347" s="4" t="str">
        <f aca="false">VLOOKUP($B1347,'Product Master'!$A$2:$O$5991,5,FALSE())</f>
        <v>Nutgrove</v>
      </c>
      <c r="F1347" s="4" t="str">
        <f aca="false">VLOOKUP($B1347,'Product Master'!$A$2:$O$5991,4,FALSE())</f>
        <v>Nutgrove Organic Bread Flour, 5 lb</v>
      </c>
      <c r="G1347" s="4" t="str">
        <f aca="false">VLOOKUP($B1347,'Product Master'!$A$2:$O$5991,9,FALSE())</f>
        <v>5 lb</v>
      </c>
      <c r="H1347" s="5" t="s">
        <v>16</v>
      </c>
      <c r="I1347" s="6" t="n">
        <f aca="false">VLOOKUP($B1347,'Product Master'!$A$2:$O$5991,14,FALSE())</f>
        <v>2.79</v>
      </c>
      <c r="J1347" s="7" t="n">
        <f aca="false">VLOOKUP($B1347,'Product Master'!$A$2:$O$5991,13,FALSE())</f>
        <v>4</v>
      </c>
      <c r="K1347" s="7" t="str">
        <f aca="false">VLOOKUP($B1347,'Product Master'!$A$2:$O$5991,11,FALSE())</f>
        <v>N</v>
      </c>
      <c r="L1347" s="7" t="str">
        <f aca="false">VLOOKUP($B1347,'Product Master'!$A$2:$O$5991,12,FALSE())</f>
        <v>N</v>
      </c>
      <c r="M1347" s="3" t="n">
        <v>137</v>
      </c>
      <c r="N1347" s="3" t="n">
        <v>15</v>
      </c>
    </row>
    <row r="1348" customFormat="false" ht="15" hidden="false" customHeight="true" outlineLevel="0" collapsed="false">
      <c r="A1348" s="3" t="s">
        <v>2707</v>
      </c>
      <c r="B1348" s="3" t="s">
        <v>2708</v>
      </c>
      <c r="C1348" s="4" t="str">
        <f aca="false">VLOOKUP($B1348,'Product Master'!$A$2:$O$5991,7,FALSE())</f>
        <v>Dry Grocery</v>
      </c>
      <c r="D1348" s="4" t="str">
        <f aca="false">VLOOKUP($B1348,'Product Master'!$A$2:$O$5991,8,FALSE())</f>
        <v>Baking Ingredients</v>
      </c>
      <c r="E1348" s="4" t="str">
        <f aca="false">VLOOKUP($B1348,'Product Master'!$A$2:$O$5991,5,FALSE())</f>
        <v>Harborline</v>
      </c>
      <c r="F1348" s="4" t="str">
        <f aca="false">VLOOKUP($B1348,'Product Master'!$A$2:$O$5991,4,FALSE())</f>
        <v>Harborline Organic Granulated Sugar, 1 lb</v>
      </c>
      <c r="G1348" s="4" t="str">
        <f aca="false">VLOOKUP($B1348,'Product Master'!$A$2:$O$5991,9,FALSE())</f>
        <v>1 lb</v>
      </c>
      <c r="H1348" s="5" t="s">
        <v>16</v>
      </c>
      <c r="I1348" s="6" t="n">
        <f aca="false">VLOOKUP($B1348,'Product Master'!$A$2:$O$5991,14,FALSE())</f>
        <v>6.29</v>
      </c>
      <c r="J1348" s="7" t="n">
        <f aca="false">VLOOKUP($B1348,'Product Master'!$A$2:$O$5991,13,FALSE())</f>
        <v>4</v>
      </c>
      <c r="K1348" s="7" t="str">
        <f aca="false">VLOOKUP($B1348,'Product Master'!$A$2:$O$5991,11,FALSE())</f>
        <v>Y</v>
      </c>
      <c r="L1348" s="7" t="str">
        <f aca="false">VLOOKUP($B1348,'Product Master'!$A$2:$O$5991,12,FALSE())</f>
        <v>N</v>
      </c>
      <c r="M1348" s="3" t="n">
        <v>13</v>
      </c>
      <c r="N1348" s="3" t="n">
        <v>23</v>
      </c>
    </row>
    <row r="1349" customFormat="false" ht="15" hidden="false" customHeight="true" outlineLevel="0" collapsed="false">
      <c r="A1349" s="3" t="s">
        <v>2709</v>
      </c>
      <c r="B1349" s="3" t="s">
        <v>2710</v>
      </c>
      <c r="C1349" s="4" t="str">
        <f aca="false">VLOOKUP($B1349,'Product Master'!$A$2:$O$5991,7,FALSE())</f>
        <v>Dry Grocery</v>
      </c>
      <c r="D1349" s="4" t="str">
        <f aca="false">VLOOKUP($B1349,'Product Master'!$A$2:$O$5991,8,FALSE())</f>
        <v>Baking Ingredients</v>
      </c>
      <c r="E1349" s="4" t="str">
        <f aca="false">VLOOKUP($B1349,'Product Master'!$A$2:$O$5991,5,FALSE())</f>
        <v>Orchard Spread</v>
      </c>
      <c r="F1349" s="4" t="str">
        <f aca="false">VLOOKUP($B1349,'Product Master'!$A$2:$O$5991,4,FALSE())</f>
        <v>Orchard Spread Vanilla Extract, 1 lb</v>
      </c>
      <c r="G1349" s="4" t="str">
        <f aca="false">VLOOKUP($B1349,'Product Master'!$A$2:$O$5991,9,FALSE())</f>
        <v>1 lb</v>
      </c>
      <c r="H1349" s="5" t="s">
        <v>16</v>
      </c>
      <c r="I1349" s="6" t="n">
        <f aca="false">VLOOKUP($B1349,'Product Master'!$A$2:$O$5991,14,FALSE())</f>
        <v>4.79</v>
      </c>
      <c r="J1349" s="7" t="n">
        <f aca="false">VLOOKUP($B1349,'Product Master'!$A$2:$O$5991,13,FALSE())</f>
        <v>2</v>
      </c>
      <c r="K1349" s="7" t="str">
        <f aca="false">VLOOKUP($B1349,'Product Master'!$A$2:$O$5991,11,FALSE())</f>
        <v>N</v>
      </c>
      <c r="L1349" s="7" t="str">
        <f aca="false">VLOOKUP($B1349,'Product Master'!$A$2:$O$5991,12,FALSE())</f>
        <v>N</v>
      </c>
      <c r="M1349" s="3" t="n">
        <v>118</v>
      </c>
      <c r="N1349" s="3" t="n">
        <v>14</v>
      </c>
    </row>
    <row r="1350" customFormat="false" ht="15" hidden="false" customHeight="true" outlineLevel="0" collapsed="false">
      <c r="A1350" s="3" t="s">
        <v>2711</v>
      </c>
      <c r="B1350" s="3" t="s">
        <v>2712</v>
      </c>
      <c r="C1350" s="4" t="str">
        <f aca="false">VLOOKUP($B1350,'Product Master'!$A$2:$O$5991,7,FALSE())</f>
        <v>Dry Grocery</v>
      </c>
      <c r="D1350" s="4" t="str">
        <f aca="false">VLOOKUP($B1350,'Product Master'!$A$2:$O$5991,8,FALSE())</f>
        <v>Baking Ingredients</v>
      </c>
      <c r="E1350" s="4" t="str">
        <f aca="false">VLOOKUP($B1350,'Product Master'!$A$2:$O$5991,5,FALSE())</f>
        <v>Redbarn</v>
      </c>
      <c r="F1350" s="4" t="str">
        <f aca="false">VLOOKUP($B1350,'Product Master'!$A$2:$O$5991,4,FALSE())</f>
        <v>Redbarn All-Purpose Flour, 1 lb</v>
      </c>
      <c r="G1350" s="4" t="str">
        <f aca="false">VLOOKUP($B1350,'Product Master'!$A$2:$O$5991,9,FALSE())</f>
        <v>1 lb</v>
      </c>
      <c r="H1350" s="5" t="s">
        <v>16</v>
      </c>
      <c r="I1350" s="6" t="n">
        <f aca="false">VLOOKUP($B1350,'Product Master'!$A$2:$O$5991,14,FALSE())</f>
        <v>4.49</v>
      </c>
      <c r="J1350" s="7" t="n">
        <f aca="false">VLOOKUP($B1350,'Product Master'!$A$2:$O$5991,13,FALSE())</f>
        <v>4</v>
      </c>
      <c r="K1350" s="7" t="str">
        <f aca="false">VLOOKUP($B1350,'Product Master'!$A$2:$O$5991,11,FALSE())</f>
        <v>N</v>
      </c>
      <c r="L1350" s="7" t="str">
        <f aca="false">VLOOKUP($B1350,'Product Master'!$A$2:$O$5991,12,FALSE())</f>
        <v>N</v>
      </c>
      <c r="M1350" s="3" t="n">
        <v>32</v>
      </c>
      <c r="N1350" s="3" t="n">
        <v>9</v>
      </c>
    </row>
    <row r="1351" customFormat="false" ht="15" hidden="false" customHeight="true" outlineLevel="0" collapsed="false">
      <c r="A1351" s="3" t="s">
        <v>2713</v>
      </c>
      <c r="B1351" s="3" t="s">
        <v>2714</v>
      </c>
      <c r="C1351" s="4" t="str">
        <f aca="false">VLOOKUP($B1351,'Product Master'!$A$2:$O$5991,7,FALSE())</f>
        <v>Dry Grocery</v>
      </c>
      <c r="D1351" s="4" t="str">
        <f aca="false">VLOOKUP($B1351,'Product Master'!$A$2:$O$5991,8,FALSE())</f>
        <v>Condiments</v>
      </c>
      <c r="E1351" s="4" t="str">
        <f aca="false">VLOOKUP($B1351,'Product Master'!$A$2:$O$5991,5,FALSE())</f>
        <v>Harborline</v>
      </c>
      <c r="F1351" s="4" t="str">
        <f aca="false">VLOOKUP($B1351,'Product Master'!$A$2:$O$5991,4,FALSE())</f>
        <v>Harborline Reduced Sugar Steak Sauce, 12 oz</v>
      </c>
      <c r="G1351" s="4" t="str">
        <f aca="false">VLOOKUP($B1351,'Product Master'!$A$2:$O$5991,9,FALSE())</f>
        <v>12 oz</v>
      </c>
      <c r="H1351" s="5" t="s">
        <v>16</v>
      </c>
      <c r="I1351" s="6" t="n">
        <f aca="false">VLOOKUP($B1351,'Product Master'!$A$2:$O$5991,14,FALSE())</f>
        <v>4.79</v>
      </c>
      <c r="J1351" s="7" t="n">
        <f aca="false">VLOOKUP($B1351,'Product Master'!$A$2:$O$5991,13,FALSE())</f>
        <v>6</v>
      </c>
      <c r="K1351" s="7" t="str">
        <f aca="false">VLOOKUP($B1351,'Product Master'!$A$2:$O$5991,11,FALSE())</f>
        <v>Y</v>
      </c>
      <c r="L1351" s="7" t="str">
        <f aca="false">VLOOKUP($B1351,'Product Master'!$A$2:$O$5991,12,FALSE())</f>
        <v>N</v>
      </c>
      <c r="M1351" s="3" t="n">
        <v>19</v>
      </c>
      <c r="N1351" s="3" t="n">
        <v>14</v>
      </c>
    </row>
    <row r="1352" customFormat="false" ht="15" hidden="false" customHeight="true" outlineLevel="0" collapsed="false">
      <c r="A1352" s="3" t="s">
        <v>2715</v>
      </c>
      <c r="B1352" s="3" t="s">
        <v>2716</v>
      </c>
      <c r="C1352" s="4" t="str">
        <f aca="false">VLOOKUP($B1352,'Product Master'!$A$2:$O$5991,7,FALSE())</f>
        <v>Dry Grocery</v>
      </c>
      <c r="D1352" s="4" t="str">
        <f aca="false">VLOOKUP($B1352,'Product Master'!$A$2:$O$5991,8,FALSE())</f>
        <v>Condiments</v>
      </c>
      <c r="E1352" s="4" t="str">
        <f aca="false">VLOOKUP($B1352,'Product Master'!$A$2:$O$5991,5,FALSE())</f>
        <v>Nutgrove</v>
      </c>
      <c r="F1352" s="4" t="str">
        <f aca="false">VLOOKUP($B1352,'Product Master'!$A$2:$O$5991,4,FALSE())</f>
        <v>Nutgrove Reduced Sugar Yellow Mustard, 12 oz</v>
      </c>
      <c r="G1352" s="4" t="str">
        <f aca="false">VLOOKUP($B1352,'Product Master'!$A$2:$O$5991,9,FALSE())</f>
        <v>12 oz</v>
      </c>
      <c r="H1352" s="5" t="s">
        <v>16</v>
      </c>
      <c r="I1352" s="6" t="n">
        <f aca="false">VLOOKUP($B1352,'Product Master'!$A$2:$O$5991,14,FALSE())</f>
        <v>5.29</v>
      </c>
      <c r="J1352" s="7" t="n">
        <f aca="false">VLOOKUP($B1352,'Product Master'!$A$2:$O$5991,13,FALSE())</f>
        <v>4</v>
      </c>
      <c r="K1352" s="7" t="str">
        <f aca="false">VLOOKUP($B1352,'Product Master'!$A$2:$O$5991,11,FALSE())</f>
        <v>N</v>
      </c>
      <c r="L1352" s="7" t="str">
        <f aca="false">VLOOKUP($B1352,'Product Master'!$A$2:$O$5991,12,FALSE())</f>
        <v>N</v>
      </c>
      <c r="M1352" s="3" t="n">
        <v>71</v>
      </c>
      <c r="N1352" s="3" t="n">
        <v>27</v>
      </c>
    </row>
    <row r="1353" customFormat="false" ht="15" hidden="false" customHeight="true" outlineLevel="0" collapsed="false">
      <c r="A1353" s="3" t="s">
        <v>2717</v>
      </c>
      <c r="B1353" s="3" t="s">
        <v>2718</v>
      </c>
      <c r="C1353" s="4" t="str">
        <f aca="false">VLOOKUP($B1353,'Product Master'!$A$2:$O$5991,7,FALSE())</f>
        <v>Dry Grocery</v>
      </c>
      <c r="D1353" s="4" t="str">
        <f aca="false">VLOOKUP($B1353,'Product Master'!$A$2:$O$5991,8,FALSE())</f>
        <v>Condiments</v>
      </c>
      <c r="E1353" s="4" t="str">
        <f aca="false">VLOOKUP($B1353,'Product Master'!$A$2:$O$5991,5,FALSE())</f>
        <v>Thrift Row</v>
      </c>
      <c r="F1353" s="4" t="str">
        <f aca="false">VLOOKUP($B1353,'Product Master'!$A$2:$O$5991,4,FALSE())</f>
        <v>Thrift Row Relish, 12 oz</v>
      </c>
      <c r="G1353" s="4" t="str">
        <f aca="false">VLOOKUP($B1353,'Product Master'!$A$2:$O$5991,9,FALSE())</f>
        <v>12 oz</v>
      </c>
      <c r="H1353" s="5" t="s">
        <v>16</v>
      </c>
      <c r="I1353" s="6" t="n">
        <f aca="false">VLOOKUP($B1353,'Product Master'!$A$2:$O$5991,14,FALSE())</f>
        <v>2.79</v>
      </c>
      <c r="J1353" s="7" t="n">
        <f aca="false">VLOOKUP($B1353,'Product Master'!$A$2:$O$5991,13,FALSE())</f>
        <v>1</v>
      </c>
      <c r="K1353" s="7" t="str">
        <f aca="false">VLOOKUP($B1353,'Product Master'!$A$2:$O$5991,11,FALSE())</f>
        <v>Y</v>
      </c>
      <c r="L1353" s="7" t="str">
        <f aca="false">VLOOKUP($B1353,'Product Master'!$A$2:$O$5991,12,FALSE())</f>
        <v>N</v>
      </c>
      <c r="M1353" s="3" t="n">
        <v>58</v>
      </c>
      <c r="N1353" s="3" t="n">
        <v>5</v>
      </c>
    </row>
    <row r="1354" customFormat="false" ht="15" hidden="false" customHeight="true" outlineLevel="0" collapsed="false">
      <c r="A1354" s="3" t="s">
        <v>2719</v>
      </c>
      <c r="B1354" s="3" t="s">
        <v>2720</v>
      </c>
      <c r="C1354" s="4" t="str">
        <f aca="false">VLOOKUP($B1354,'Product Master'!$A$2:$O$5991,7,FALSE())</f>
        <v>Dry Grocery</v>
      </c>
      <c r="D1354" s="4" t="str">
        <f aca="false">VLOOKUP($B1354,'Product Master'!$A$2:$O$5991,8,FALSE())</f>
        <v>Condiments</v>
      </c>
      <c r="E1354" s="4" t="str">
        <f aca="false">VLOOKUP($B1354,'Product Master'!$A$2:$O$5991,5,FALSE())</f>
        <v>Orchard Spread</v>
      </c>
      <c r="F1354" s="4" t="str">
        <f aca="false">VLOOKUP($B1354,'Product Master'!$A$2:$O$5991,4,FALSE())</f>
        <v>Orchard Spread Spicy Ketchup, 32 oz</v>
      </c>
      <c r="G1354" s="4" t="str">
        <f aca="false">VLOOKUP($B1354,'Product Master'!$A$2:$O$5991,9,FALSE())</f>
        <v>32 oz</v>
      </c>
      <c r="H1354" s="5" t="s">
        <v>16</v>
      </c>
      <c r="I1354" s="6" t="n">
        <f aca="false">VLOOKUP($B1354,'Product Master'!$A$2:$O$5991,14,FALSE())</f>
        <v>5.99</v>
      </c>
      <c r="J1354" s="7" t="n">
        <f aca="false">VLOOKUP($B1354,'Product Master'!$A$2:$O$5991,13,FALSE())</f>
        <v>1</v>
      </c>
      <c r="K1354" s="7" t="str">
        <f aca="false">VLOOKUP($B1354,'Product Master'!$A$2:$O$5991,11,FALSE())</f>
        <v>N</v>
      </c>
      <c r="L1354" s="7" t="str">
        <f aca="false">VLOOKUP($B1354,'Product Master'!$A$2:$O$5991,12,FALSE())</f>
        <v>N</v>
      </c>
      <c r="M1354" s="3" t="n">
        <v>113</v>
      </c>
      <c r="N1354" s="3" t="n">
        <v>7</v>
      </c>
    </row>
    <row r="1355" customFormat="false" ht="15" hidden="false" customHeight="true" outlineLevel="0" collapsed="false">
      <c r="A1355" s="3" t="s">
        <v>2721</v>
      </c>
      <c r="B1355" s="3" t="s">
        <v>2722</v>
      </c>
      <c r="C1355" s="4" t="str">
        <f aca="false">VLOOKUP($B1355,'Product Master'!$A$2:$O$5991,7,FALSE())</f>
        <v>Dry Grocery</v>
      </c>
      <c r="D1355" s="4" t="str">
        <f aca="false">VLOOKUP($B1355,'Product Master'!$A$2:$O$5991,8,FALSE())</f>
        <v>Condiments</v>
      </c>
      <c r="E1355" s="4" t="str">
        <f aca="false">VLOOKUP($B1355,'Product Master'!$A$2:$O$5991,5,FALSE())</f>
        <v>Golden Grain Co.</v>
      </c>
      <c r="F1355" s="4" t="str">
        <f aca="false">VLOOKUP($B1355,'Product Master'!$A$2:$O$5991,4,FALSE())</f>
        <v>Golden Grain Co. Spicy Ketchup, 12 oz</v>
      </c>
      <c r="G1355" s="4" t="str">
        <f aca="false">VLOOKUP($B1355,'Product Master'!$A$2:$O$5991,9,FALSE())</f>
        <v>12 oz</v>
      </c>
      <c r="H1355" s="5" t="s">
        <v>16</v>
      </c>
      <c r="I1355" s="6" t="n">
        <f aca="false">VLOOKUP($B1355,'Product Master'!$A$2:$O$5991,14,FALSE())</f>
        <v>4.79</v>
      </c>
      <c r="J1355" s="7" t="n">
        <f aca="false">VLOOKUP($B1355,'Product Master'!$A$2:$O$5991,13,FALSE())</f>
        <v>8</v>
      </c>
      <c r="K1355" s="7" t="str">
        <f aca="false">VLOOKUP($B1355,'Product Master'!$A$2:$O$5991,11,FALSE())</f>
        <v>N</v>
      </c>
      <c r="L1355" s="7" t="str">
        <f aca="false">VLOOKUP($B1355,'Product Master'!$A$2:$O$5991,12,FALSE())</f>
        <v>N</v>
      </c>
      <c r="M1355" s="3" t="n">
        <v>143</v>
      </c>
      <c r="N1355" s="3" t="n">
        <v>7</v>
      </c>
    </row>
    <row r="1356" customFormat="false" ht="15" hidden="false" customHeight="true" outlineLevel="0" collapsed="false">
      <c r="A1356" s="3" t="s">
        <v>2723</v>
      </c>
      <c r="B1356" s="3" t="s">
        <v>2724</v>
      </c>
      <c r="C1356" s="4" t="str">
        <f aca="false">VLOOKUP($B1356,'Product Master'!$A$2:$O$5991,7,FALSE())</f>
        <v>Dry Grocery</v>
      </c>
      <c r="D1356" s="4" t="str">
        <f aca="false">VLOOKUP($B1356,'Product Master'!$A$2:$O$5991,8,FALSE())</f>
        <v>Condiments</v>
      </c>
      <c r="E1356" s="4" t="str">
        <f aca="false">VLOOKUP($B1356,'Product Master'!$A$2:$O$5991,5,FALSE())</f>
        <v>Pepperlane</v>
      </c>
      <c r="F1356" s="4" t="str">
        <f aca="false">VLOOKUP($B1356,'Product Master'!$A$2:$O$5991,4,FALSE())</f>
        <v>Pepperlane Reduced Sugar Worcestershire Sauce, 32 oz</v>
      </c>
      <c r="G1356" s="4" t="str">
        <f aca="false">VLOOKUP($B1356,'Product Master'!$A$2:$O$5991,9,FALSE())</f>
        <v>32 oz</v>
      </c>
      <c r="H1356" s="5" t="s">
        <v>16</v>
      </c>
      <c r="I1356" s="6" t="n">
        <f aca="false">VLOOKUP($B1356,'Product Master'!$A$2:$O$5991,14,FALSE())</f>
        <v>2.29</v>
      </c>
      <c r="J1356" s="7" t="n">
        <f aca="false">VLOOKUP($B1356,'Product Master'!$A$2:$O$5991,13,FALSE())</f>
        <v>2</v>
      </c>
      <c r="K1356" s="7" t="str">
        <f aca="false">VLOOKUP($B1356,'Product Master'!$A$2:$O$5991,11,FALSE())</f>
        <v>N</v>
      </c>
      <c r="L1356" s="7" t="str">
        <f aca="false">VLOOKUP($B1356,'Product Master'!$A$2:$O$5991,12,FALSE())</f>
        <v>N</v>
      </c>
      <c r="M1356" s="3" t="n">
        <v>25</v>
      </c>
      <c r="N1356" s="3" t="n">
        <v>22</v>
      </c>
    </row>
    <row r="1357" customFormat="false" ht="15" hidden="false" customHeight="true" outlineLevel="0" collapsed="false">
      <c r="A1357" s="3" t="s">
        <v>2725</v>
      </c>
      <c r="B1357" s="3" t="s">
        <v>2726</v>
      </c>
      <c r="C1357" s="4" t="str">
        <f aca="false">VLOOKUP($B1357,'Product Master'!$A$2:$O$5991,7,FALSE())</f>
        <v>Dry Grocery</v>
      </c>
      <c r="D1357" s="4" t="str">
        <f aca="false">VLOOKUP($B1357,'Product Master'!$A$2:$O$5991,8,FALSE())</f>
        <v>Condiments</v>
      </c>
      <c r="E1357" s="4" t="str">
        <f aca="false">VLOOKUP($B1357,'Product Master'!$A$2:$O$5991,5,FALSE())</f>
        <v>Redbarn</v>
      </c>
      <c r="F1357" s="4" t="str">
        <f aca="false">VLOOKUP($B1357,'Product Master'!$A$2:$O$5991,4,FALSE())</f>
        <v>Redbarn Horseradish, 32 oz</v>
      </c>
      <c r="G1357" s="4" t="str">
        <f aca="false">VLOOKUP($B1357,'Product Master'!$A$2:$O$5991,9,FALSE())</f>
        <v>32 oz</v>
      </c>
      <c r="H1357" s="5" t="s">
        <v>16</v>
      </c>
      <c r="I1357" s="6" t="n">
        <f aca="false">VLOOKUP($B1357,'Product Master'!$A$2:$O$5991,14,FALSE())</f>
        <v>3.89</v>
      </c>
      <c r="J1357" s="7" t="n">
        <f aca="false">VLOOKUP($B1357,'Product Master'!$A$2:$O$5991,13,FALSE())</f>
        <v>4</v>
      </c>
      <c r="K1357" s="7" t="str">
        <f aca="false">VLOOKUP($B1357,'Product Master'!$A$2:$O$5991,11,FALSE())</f>
        <v>N</v>
      </c>
      <c r="L1357" s="7" t="str">
        <f aca="false">VLOOKUP($B1357,'Product Master'!$A$2:$O$5991,12,FALSE())</f>
        <v>N</v>
      </c>
      <c r="M1357" s="3" t="n">
        <v>123</v>
      </c>
      <c r="N1357" s="3" t="n">
        <v>24</v>
      </c>
    </row>
    <row r="1358" customFormat="false" ht="15" hidden="false" customHeight="true" outlineLevel="0" collapsed="false">
      <c r="A1358" s="3" t="s">
        <v>2727</v>
      </c>
      <c r="B1358" s="3" t="s">
        <v>2728</v>
      </c>
      <c r="C1358" s="4" t="str">
        <f aca="false">VLOOKUP($B1358,'Product Master'!$A$2:$O$5991,7,FALSE())</f>
        <v>Dry Grocery</v>
      </c>
      <c r="D1358" s="4" t="str">
        <f aca="false">VLOOKUP($B1358,'Product Master'!$A$2:$O$5991,8,FALSE())</f>
        <v>Condiments</v>
      </c>
      <c r="E1358" s="4" t="str">
        <f aca="false">VLOOKUP($B1358,'Product Master'!$A$2:$O$5991,5,FALSE())</f>
        <v>Orchard Spread</v>
      </c>
      <c r="F1358" s="4" t="str">
        <f aca="false">VLOOKUP($B1358,'Product Master'!$A$2:$O$5991,4,FALSE())</f>
        <v>Orchard Spread Hot Sauce, 12 oz</v>
      </c>
      <c r="G1358" s="4" t="str">
        <f aca="false">VLOOKUP($B1358,'Product Master'!$A$2:$O$5991,9,FALSE())</f>
        <v>12 oz</v>
      </c>
      <c r="H1358" s="5" t="s">
        <v>16</v>
      </c>
      <c r="I1358" s="6" t="n">
        <f aca="false">VLOOKUP($B1358,'Product Master'!$A$2:$O$5991,14,FALSE())</f>
        <v>3.79</v>
      </c>
      <c r="J1358" s="7" t="n">
        <f aca="false">VLOOKUP($B1358,'Product Master'!$A$2:$O$5991,13,FALSE())</f>
        <v>8</v>
      </c>
      <c r="K1358" s="7" t="str">
        <f aca="false">VLOOKUP($B1358,'Product Master'!$A$2:$O$5991,11,FALSE())</f>
        <v>N</v>
      </c>
      <c r="L1358" s="7" t="str">
        <f aca="false">VLOOKUP($B1358,'Product Master'!$A$2:$O$5991,12,FALSE())</f>
        <v>N</v>
      </c>
      <c r="M1358" s="3" t="n">
        <v>69</v>
      </c>
      <c r="N1358" s="3" t="n">
        <v>14</v>
      </c>
    </row>
    <row r="1359" customFormat="false" ht="15" hidden="false" customHeight="true" outlineLevel="0" collapsed="false">
      <c r="A1359" s="3" t="s">
        <v>2729</v>
      </c>
      <c r="B1359" s="3" t="s">
        <v>2730</v>
      </c>
      <c r="C1359" s="4" t="str">
        <f aca="false">VLOOKUP($B1359,'Product Master'!$A$2:$O$5991,7,FALSE())</f>
        <v>Dry Grocery</v>
      </c>
      <c r="D1359" s="4" t="str">
        <f aca="false">VLOOKUP($B1359,'Product Master'!$A$2:$O$5991,8,FALSE())</f>
        <v>Condiments</v>
      </c>
      <c r="E1359" s="4" t="str">
        <f aca="false">VLOOKUP($B1359,'Product Master'!$A$2:$O$5991,5,FALSE())</f>
        <v>Harborline</v>
      </c>
      <c r="F1359" s="4" t="str">
        <f aca="false">VLOOKUP($B1359,'Product Master'!$A$2:$O$5991,4,FALSE())</f>
        <v>Harborline Spicy Horseradish, 12 oz</v>
      </c>
      <c r="G1359" s="4" t="str">
        <f aca="false">VLOOKUP($B1359,'Product Master'!$A$2:$O$5991,9,FALSE())</f>
        <v>12 oz</v>
      </c>
      <c r="H1359" s="5" t="s">
        <v>16</v>
      </c>
      <c r="I1359" s="6" t="n">
        <f aca="false">VLOOKUP($B1359,'Product Master'!$A$2:$O$5991,14,FALSE())</f>
        <v>3.79</v>
      </c>
      <c r="J1359" s="7" t="n">
        <f aca="false">VLOOKUP($B1359,'Product Master'!$A$2:$O$5991,13,FALSE())</f>
        <v>24</v>
      </c>
      <c r="K1359" s="7" t="str">
        <f aca="false">VLOOKUP($B1359,'Product Master'!$A$2:$O$5991,11,FALSE())</f>
        <v>Y</v>
      </c>
      <c r="L1359" s="7" t="str">
        <f aca="false">VLOOKUP($B1359,'Product Master'!$A$2:$O$5991,12,FALSE())</f>
        <v>N</v>
      </c>
      <c r="M1359" s="3" t="n">
        <v>31</v>
      </c>
      <c r="N1359" s="3" t="n">
        <v>40</v>
      </c>
    </row>
    <row r="1360" customFormat="false" ht="15" hidden="false" customHeight="true" outlineLevel="0" collapsed="false">
      <c r="A1360" s="3" t="s">
        <v>2731</v>
      </c>
      <c r="B1360" s="3" t="s">
        <v>2732</v>
      </c>
      <c r="C1360" s="4" t="str">
        <f aca="false">VLOOKUP($B1360,'Product Master'!$A$2:$O$5991,7,FALSE())</f>
        <v>Dry Grocery</v>
      </c>
      <c r="D1360" s="4" t="str">
        <f aca="false">VLOOKUP($B1360,'Product Master'!$A$2:$O$5991,8,FALSE())</f>
        <v>Condiments</v>
      </c>
      <c r="E1360" s="4" t="str">
        <f aca="false">VLOOKUP($B1360,'Product Master'!$A$2:$O$5991,5,FALSE())</f>
        <v>Redbarn</v>
      </c>
      <c r="F1360" s="4" t="str">
        <f aca="false">VLOOKUP($B1360,'Product Master'!$A$2:$O$5991,4,FALSE())</f>
        <v>Redbarn Reduced Sugar Yellow Mustard, 20 oz</v>
      </c>
      <c r="G1360" s="4" t="str">
        <f aca="false">VLOOKUP($B1360,'Product Master'!$A$2:$O$5991,9,FALSE())</f>
        <v>20 oz</v>
      </c>
      <c r="H1360" s="5" t="s">
        <v>16</v>
      </c>
      <c r="I1360" s="6" t="n">
        <f aca="false">VLOOKUP($B1360,'Product Master'!$A$2:$O$5991,14,FALSE())</f>
        <v>3.49</v>
      </c>
      <c r="J1360" s="7" t="n">
        <f aca="false">VLOOKUP($B1360,'Product Master'!$A$2:$O$5991,13,FALSE())</f>
        <v>12</v>
      </c>
      <c r="K1360" s="7" t="str">
        <f aca="false">VLOOKUP($B1360,'Product Master'!$A$2:$O$5991,11,FALSE())</f>
        <v>N</v>
      </c>
      <c r="L1360" s="7" t="str">
        <f aca="false">VLOOKUP($B1360,'Product Master'!$A$2:$O$5991,12,FALSE())</f>
        <v>N</v>
      </c>
      <c r="M1360" s="3" t="n">
        <v>101</v>
      </c>
      <c r="N1360" s="3" t="n">
        <v>10</v>
      </c>
    </row>
    <row r="1361" customFormat="false" ht="15" hidden="false" customHeight="true" outlineLevel="0" collapsed="false">
      <c r="A1361" s="3" t="s">
        <v>2733</v>
      </c>
      <c r="B1361" s="3" t="s">
        <v>2734</v>
      </c>
      <c r="C1361" s="4" t="str">
        <f aca="false">VLOOKUP($B1361,'Product Master'!$A$2:$O$5991,7,FALSE())</f>
        <v>Dry Grocery</v>
      </c>
      <c r="D1361" s="4" t="str">
        <f aca="false">VLOOKUP($B1361,'Product Master'!$A$2:$O$5991,8,FALSE())</f>
        <v>Condiments</v>
      </c>
      <c r="E1361" s="4" t="str">
        <f aca="false">VLOOKUP($B1361,'Product Master'!$A$2:$O$5991,5,FALSE())</f>
        <v>Wheatstone</v>
      </c>
      <c r="F1361" s="4" t="str">
        <f aca="false">VLOOKUP($B1361,'Product Master'!$A$2:$O$5991,4,FALSE())</f>
        <v>Wheatstone Mayonnaise, 20 oz</v>
      </c>
      <c r="G1361" s="4" t="str">
        <f aca="false">VLOOKUP($B1361,'Product Master'!$A$2:$O$5991,9,FALSE())</f>
        <v>20 oz</v>
      </c>
      <c r="H1361" s="5" t="s">
        <v>16</v>
      </c>
      <c r="I1361" s="6" t="n">
        <f aca="false">VLOOKUP($B1361,'Product Master'!$A$2:$O$5991,14,FALSE())</f>
        <v>3.79</v>
      </c>
      <c r="J1361" s="7" t="n">
        <f aca="false">VLOOKUP($B1361,'Product Master'!$A$2:$O$5991,13,FALSE())</f>
        <v>4</v>
      </c>
      <c r="K1361" s="7" t="str">
        <f aca="false">VLOOKUP($B1361,'Product Master'!$A$2:$O$5991,11,FALSE())</f>
        <v>N</v>
      </c>
      <c r="L1361" s="7" t="str">
        <f aca="false">VLOOKUP($B1361,'Product Master'!$A$2:$O$5991,12,FALSE())</f>
        <v>N</v>
      </c>
      <c r="M1361" s="3" t="n">
        <v>5</v>
      </c>
      <c r="N1361" s="3" t="n">
        <v>7</v>
      </c>
    </row>
    <row r="1362" customFormat="false" ht="15" hidden="false" customHeight="true" outlineLevel="0" collapsed="false">
      <c r="A1362" s="3" t="s">
        <v>2735</v>
      </c>
      <c r="B1362" s="3" t="s">
        <v>2736</v>
      </c>
      <c r="C1362" s="4" t="str">
        <f aca="false">VLOOKUP($B1362,'Product Master'!$A$2:$O$5991,7,FALSE())</f>
        <v>Dry Grocery</v>
      </c>
      <c r="D1362" s="4" t="str">
        <f aca="false">VLOOKUP($B1362,'Product Master'!$A$2:$O$5991,8,FALSE())</f>
        <v>Condiments</v>
      </c>
      <c r="E1362" s="4" t="str">
        <f aca="false">VLOOKUP($B1362,'Product Master'!$A$2:$O$5991,5,FALSE())</f>
        <v>Pepperlane</v>
      </c>
      <c r="F1362" s="4" t="str">
        <f aca="false">VLOOKUP($B1362,'Product Master'!$A$2:$O$5991,4,FALSE())</f>
        <v>Pepperlane Worcestershire Sauce, 32 oz</v>
      </c>
      <c r="G1362" s="4" t="str">
        <f aca="false">VLOOKUP($B1362,'Product Master'!$A$2:$O$5991,9,FALSE())</f>
        <v>32 oz</v>
      </c>
      <c r="H1362" s="5" t="s">
        <v>16</v>
      </c>
      <c r="I1362" s="6" t="n">
        <f aca="false">VLOOKUP($B1362,'Product Master'!$A$2:$O$5991,14,FALSE())</f>
        <v>3.99</v>
      </c>
      <c r="J1362" s="7" t="n">
        <f aca="false">VLOOKUP($B1362,'Product Master'!$A$2:$O$5991,13,FALSE())</f>
        <v>4</v>
      </c>
      <c r="K1362" s="7" t="str">
        <f aca="false">VLOOKUP($B1362,'Product Master'!$A$2:$O$5991,11,FALSE())</f>
        <v>N</v>
      </c>
      <c r="L1362" s="7" t="str">
        <f aca="false">VLOOKUP($B1362,'Product Master'!$A$2:$O$5991,12,FALSE())</f>
        <v>N</v>
      </c>
      <c r="M1362" s="3" t="n">
        <v>80</v>
      </c>
      <c r="N1362" s="3" t="n">
        <v>38</v>
      </c>
    </row>
    <row r="1363" customFormat="false" ht="15" hidden="false" customHeight="true" outlineLevel="0" collapsed="false">
      <c r="A1363" s="3" t="s">
        <v>2737</v>
      </c>
      <c r="B1363" s="3" t="s">
        <v>2738</v>
      </c>
      <c r="C1363" s="4" t="str">
        <f aca="false">VLOOKUP($B1363,'Product Master'!$A$2:$O$5991,7,FALSE())</f>
        <v>Dry Grocery</v>
      </c>
      <c r="D1363" s="4" t="str">
        <f aca="false">VLOOKUP($B1363,'Product Master'!$A$2:$O$5991,8,FALSE())</f>
        <v>Condiments</v>
      </c>
      <c r="E1363" s="4" t="str">
        <f aca="false">VLOOKUP($B1363,'Product Master'!$A$2:$O$5991,5,FALSE())</f>
        <v>Golden Grain Co.</v>
      </c>
      <c r="F1363" s="4" t="str">
        <f aca="false">VLOOKUP($B1363,'Product Master'!$A$2:$O$5991,4,FALSE())</f>
        <v>Golden Grain Co. Spicy Mayonnaise, 20 oz</v>
      </c>
      <c r="G1363" s="4" t="str">
        <f aca="false">VLOOKUP($B1363,'Product Master'!$A$2:$O$5991,9,FALSE())</f>
        <v>20 oz</v>
      </c>
      <c r="H1363" s="5" t="s">
        <v>16</v>
      </c>
      <c r="I1363" s="6" t="n">
        <f aca="false">VLOOKUP($B1363,'Product Master'!$A$2:$O$5991,14,FALSE())</f>
        <v>3.99</v>
      </c>
      <c r="J1363" s="7" t="n">
        <f aca="false">VLOOKUP($B1363,'Product Master'!$A$2:$O$5991,13,FALSE())</f>
        <v>1</v>
      </c>
      <c r="K1363" s="7" t="str">
        <f aca="false">VLOOKUP($B1363,'Product Master'!$A$2:$O$5991,11,FALSE())</f>
        <v>N</v>
      </c>
      <c r="L1363" s="7" t="str">
        <f aca="false">VLOOKUP($B1363,'Product Master'!$A$2:$O$5991,12,FALSE())</f>
        <v>N</v>
      </c>
      <c r="M1363" s="3" t="n">
        <v>63</v>
      </c>
      <c r="N1363" s="3" t="n">
        <v>22</v>
      </c>
    </row>
    <row r="1364" customFormat="false" ht="15" hidden="false" customHeight="true" outlineLevel="0" collapsed="false">
      <c r="A1364" s="3" t="s">
        <v>2739</v>
      </c>
      <c r="B1364" s="3" t="s">
        <v>2740</v>
      </c>
      <c r="C1364" s="4" t="str">
        <f aca="false">VLOOKUP($B1364,'Product Master'!$A$2:$O$5991,7,FALSE())</f>
        <v>Dry Grocery</v>
      </c>
      <c r="D1364" s="4" t="str">
        <f aca="false">VLOOKUP($B1364,'Product Master'!$A$2:$O$5991,8,FALSE())</f>
        <v>Condiments</v>
      </c>
      <c r="E1364" s="4" t="str">
        <f aca="false">VLOOKUP($B1364,'Product Master'!$A$2:$O$5991,5,FALSE())</f>
        <v>Pepperlane</v>
      </c>
      <c r="F1364" s="4" t="str">
        <f aca="false">VLOOKUP($B1364,'Product Master'!$A$2:$O$5991,4,FALSE())</f>
        <v>Pepperlane Spicy Hot Sauce, 12 oz</v>
      </c>
      <c r="G1364" s="4" t="str">
        <f aca="false">VLOOKUP($B1364,'Product Master'!$A$2:$O$5991,9,FALSE())</f>
        <v>12 oz</v>
      </c>
      <c r="H1364" s="5" t="s">
        <v>16</v>
      </c>
      <c r="I1364" s="6" t="n">
        <f aca="false">VLOOKUP($B1364,'Product Master'!$A$2:$O$5991,14,FALSE())</f>
        <v>3.99</v>
      </c>
      <c r="J1364" s="7" t="n">
        <f aca="false">VLOOKUP($B1364,'Product Master'!$A$2:$O$5991,13,FALSE())</f>
        <v>1</v>
      </c>
      <c r="K1364" s="7" t="str">
        <f aca="false">VLOOKUP($B1364,'Product Master'!$A$2:$O$5991,11,FALSE())</f>
        <v>N</v>
      </c>
      <c r="L1364" s="7" t="str">
        <f aca="false">VLOOKUP($B1364,'Product Master'!$A$2:$O$5991,12,FALSE())</f>
        <v>N</v>
      </c>
      <c r="M1364" s="3" t="n">
        <v>92</v>
      </c>
      <c r="N1364" s="3" t="n">
        <v>11</v>
      </c>
    </row>
    <row r="1365" customFormat="false" ht="15" hidden="false" customHeight="true" outlineLevel="0" collapsed="false">
      <c r="A1365" s="3" t="s">
        <v>2741</v>
      </c>
      <c r="B1365" s="3" t="s">
        <v>2742</v>
      </c>
      <c r="C1365" s="4" t="str">
        <f aca="false">VLOOKUP($B1365,'Product Master'!$A$2:$O$5991,7,FALSE())</f>
        <v>Dry Grocery</v>
      </c>
      <c r="D1365" s="4" t="str">
        <f aca="false">VLOOKUP($B1365,'Product Master'!$A$2:$O$5991,8,FALSE())</f>
        <v>Condiments</v>
      </c>
      <c r="E1365" s="4" t="str">
        <f aca="false">VLOOKUP($B1365,'Product Master'!$A$2:$O$5991,5,FALSE())</f>
        <v>Golden Grain Co.</v>
      </c>
      <c r="F1365" s="4" t="str">
        <f aca="false">VLOOKUP($B1365,'Product Master'!$A$2:$O$5991,4,FALSE())</f>
        <v>Golden Grain Co. Reduced Sugar Ketchup, 20 oz</v>
      </c>
      <c r="G1365" s="4" t="str">
        <f aca="false">VLOOKUP($B1365,'Product Master'!$A$2:$O$5991,9,FALSE())</f>
        <v>20 oz</v>
      </c>
      <c r="H1365" s="5" t="s">
        <v>16</v>
      </c>
      <c r="I1365" s="6" t="n">
        <f aca="false">VLOOKUP($B1365,'Product Master'!$A$2:$O$5991,14,FALSE())</f>
        <v>2.29</v>
      </c>
      <c r="J1365" s="7" t="n">
        <f aca="false">VLOOKUP($B1365,'Product Master'!$A$2:$O$5991,13,FALSE())</f>
        <v>4</v>
      </c>
      <c r="K1365" s="7" t="str">
        <f aca="false">VLOOKUP($B1365,'Product Master'!$A$2:$O$5991,11,FALSE())</f>
        <v>N</v>
      </c>
      <c r="L1365" s="7" t="str">
        <f aca="false">VLOOKUP($B1365,'Product Master'!$A$2:$O$5991,12,FALSE())</f>
        <v>N</v>
      </c>
      <c r="M1365" s="3" t="n">
        <v>70</v>
      </c>
      <c r="N1365" s="3" t="n">
        <v>21</v>
      </c>
    </row>
    <row r="1366" customFormat="false" ht="15" hidden="false" customHeight="true" outlineLevel="0" collapsed="false">
      <c r="A1366" s="3" t="s">
        <v>2743</v>
      </c>
      <c r="B1366" s="3" t="s">
        <v>2744</v>
      </c>
      <c r="C1366" s="4" t="str">
        <f aca="false">VLOOKUP($B1366,'Product Master'!$A$2:$O$5991,7,FALSE())</f>
        <v>Dry Grocery</v>
      </c>
      <c r="D1366" s="4" t="str">
        <f aca="false">VLOOKUP($B1366,'Product Master'!$A$2:$O$5991,8,FALSE())</f>
        <v>Condiments</v>
      </c>
      <c r="E1366" s="4" t="str">
        <f aca="false">VLOOKUP($B1366,'Product Master'!$A$2:$O$5991,5,FALSE())</f>
        <v>Kettle Row</v>
      </c>
      <c r="F1366" s="4" t="str">
        <f aca="false">VLOOKUP($B1366,'Product Master'!$A$2:$O$5991,4,FALSE())</f>
        <v>Kettle Row Steak Sauce, 20 oz</v>
      </c>
      <c r="G1366" s="4" t="str">
        <f aca="false">VLOOKUP($B1366,'Product Master'!$A$2:$O$5991,9,FALSE())</f>
        <v>20 oz</v>
      </c>
      <c r="H1366" s="5" t="s">
        <v>16</v>
      </c>
      <c r="I1366" s="6" t="n">
        <f aca="false">VLOOKUP($B1366,'Product Master'!$A$2:$O$5991,14,FALSE())</f>
        <v>2.49</v>
      </c>
      <c r="J1366" s="7" t="n">
        <f aca="false">VLOOKUP($B1366,'Product Master'!$A$2:$O$5991,13,FALSE())</f>
        <v>24</v>
      </c>
      <c r="K1366" s="7" t="str">
        <f aca="false">VLOOKUP($B1366,'Product Master'!$A$2:$O$5991,11,FALSE())</f>
        <v>N</v>
      </c>
      <c r="L1366" s="7" t="str">
        <f aca="false">VLOOKUP($B1366,'Product Master'!$A$2:$O$5991,12,FALSE())</f>
        <v>N</v>
      </c>
      <c r="M1366" s="3" t="n">
        <v>64</v>
      </c>
      <c r="N1366" s="3" t="n">
        <v>28</v>
      </c>
    </row>
    <row r="1367" customFormat="false" ht="15" hidden="false" customHeight="true" outlineLevel="0" collapsed="false">
      <c r="A1367" s="3" t="s">
        <v>2745</v>
      </c>
      <c r="B1367" s="3" t="s">
        <v>2746</v>
      </c>
      <c r="C1367" s="4" t="str">
        <f aca="false">VLOOKUP($B1367,'Product Master'!$A$2:$O$5991,7,FALSE())</f>
        <v>Dry Grocery</v>
      </c>
      <c r="D1367" s="4" t="str">
        <f aca="false">VLOOKUP($B1367,'Product Master'!$A$2:$O$5991,8,FALSE())</f>
        <v>Condiments</v>
      </c>
      <c r="E1367" s="4" t="str">
        <f aca="false">VLOOKUP($B1367,'Product Master'!$A$2:$O$5991,5,FALSE())</f>
        <v>Orchard Spread</v>
      </c>
      <c r="F1367" s="4" t="str">
        <f aca="false">VLOOKUP($B1367,'Product Master'!$A$2:$O$5991,4,FALSE())</f>
        <v>Orchard Spread Reduced Sugar Dijon Mustard, 20 oz</v>
      </c>
      <c r="G1367" s="4" t="str">
        <f aca="false">VLOOKUP($B1367,'Product Master'!$A$2:$O$5991,9,FALSE())</f>
        <v>20 oz</v>
      </c>
      <c r="H1367" s="5" t="s">
        <v>16</v>
      </c>
      <c r="I1367" s="6" t="n">
        <f aca="false">VLOOKUP($B1367,'Product Master'!$A$2:$O$5991,14,FALSE())</f>
        <v>4.99</v>
      </c>
      <c r="J1367" s="7" t="n">
        <f aca="false">VLOOKUP($B1367,'Product Master'!$A$2:$O$5991,13,FALSE())</f>
        <v>6</v>
      </c>
      <c r="K1367" s="7" t="str">
        <f aca="false">VLOOKUP($B1367,'Product Master'!$A$2:$O$5991,11,FALSE())</f>
        <v>N</v>
      </c>
      <c r="L1367" s="7" t="str">
        <f aca="false">VLOOKUP($B1367,'Product Master'!$A$2:$O$5991,12,FALSE())</f>
        <v>N</v>
      </c>
      <c r="M1367" s="3" t="n">
        <v>107</v>
      </c>
      <c r="N1367" s="3" t="n">
        <v>10</v>
      </c>
    </row>
    <row r="1368" customFormat="false" ht="15" hidden="false" customHeight="true" outlineLevel="0" collapsed="false">
      <c r="A1368" s="3" t="s">
        <v>2747</v>
      </c>
      <c r="B1368" s="3" t="s">
        <v>2748</v>
      </c>
      <c r="C1368" s="4" t="str">
        <f aca="false">VLOOKUP($B1368,'Product Master'!$A$2:$O$5991,7,FALSE())</f>
        <v>Dry Grocery</v>
      </c>
      <c r="D1368" s="4" t="str">
        <f aca="false">VLOOKUP($B1368,'Product Master'!$A$2:$O$5991,8,FALSE())</f>
        <v>Condiments</v>
      </c>
      <c r="E1368" s="4" t="str">
        <f aca="false">VLOOKUP($B1368,'Product Master'!$A$2:$O$5991,5,FALSE())</f>
        <v>Orchard Spread</v>
      </c>
      <c r="F1368" s="4" t="str">
        <f aca="false">VLOOKUP($B1368,'Product Master'!$A$2:$O$5991,4,FALSE())</f>
        <v>Orchard Spread Reduced Sugar Mayonnaise, 32 oz</v>
      </c>
      <c r="G1368" s="4" t="str">
        <f aca="false">VLOOKUP($B1368,'Product Master'!$A$2:$O$5991,9,FALSE())</f>
        <v>32 oz</v>
      </c>
      <c r="H1368" s="5" t="s">
        <v>16</v>
      </c>
      <c r="I1368" s="6" t="n">
        <f aca="false">VLOOKUP($B1368,'Product Master'!$A$2:$O$5991,14,FALSE())</f>
        <v>2.79</v>
      </c>
      <c r="J1368" s="7" t="n">
        <f aca="false">VLOOKUP($B1368,'Product Master'!$A$2:$O$5991,13,FALSE())</f>
        <v>12</v>
      </c>
      <c r="K1368" s="7" t="str">
        <f aca="false">VLOOKUP($B1368,'Product Master'!$A$2:$O$5991,11,FALSE())</f>
        <v>N</v>
      </c>
      <c r="L1368" s="7" t="str">
        <f aca="false">VLOOKUP($B1368,'Product Master'!$A$2:$O$5991,12,FALSE())</f>
        <v>N</v>
      </c>
      <c r="M1368" s="3" t="n">
        <v>80</v>
      </c>
      <c r="N1368" s="3" t="n">
        <v>4</v>
      </c>
    </row>
    <row r="1369" customFormat="false" ht="15" hidden="false" customHeight="true" outlineLevel="0" collapsed="false">
      <c r="A1369" s="3" t="s">
        <v>2749</v>
      </c>
      <c r="B1369" s="3" t="s">
        <v>2750</v>
      </c>
      <c r="C1369" s="4" t="str">
        <f aca="false">VLOOKUP($B1369,'Product Master'!$A$2:$O$5991,7,FALSE())</f>
        <v>Dry Grocery</v>
      </c>
      <c r="D1369" s="4" t="str">
        <f aca="false">VLOOKUP($B1369,'Product Master'!$A$2:$O$5991,8,FALSE())</f>
        <v>Condiments</v>
      </c>
      <c r="E1369" s="4" t="str">
        <f aca="false">VLOOKUP($B1369,'Product Master'!$A$2:$O$5991,5,FALSE())</f>
        <v>Redbarn</v>
      </c>
      <c r="F1369" s="4" t="str">
        <f aca="false">VLOOKUP($B1369,'Product Master'!$A$2:$O$5991,4,FALSE())</f>
        <v>Redbarn Spicy Worcestershire Sauce, 32 oz</v>
      </c>
      <c r="G1369" s="4" t="str">
        <f aca="false">VLOOKUP($B1369,'Product Master'!$A$2:$O$5991,9,FALSE())</f>
        <v>32 oz</v>
      </c>
      <c r="H1369" s="5" t="s">
        <v>16</v>
      </c>
      <c r="I1369" s="6" t="n">
        <f aca="false">VLOOKUP($B1369,'Product Master'!$A$2:$O$5991,14,FALSE())</f>
        <v>4.29</v>
      </c>
      <c r="J1369" s="7" t="n">
        <f aca="false">VLOOKUP($B1369,'Product Master'!$A$2:$O$5991,13,FALSE())</f>
        <v>8</v>
      </c>
      <c r="K1369" s="7" t="str">
        <f aca="false">VLOOKUP($B1369,'Product Master'!$A$2:$O$5991,11,FALSE())</f>
        <v>N</v>
      </c>
      <c r="L1369" s="7" t="str">
        <f aca="false">VLOOKUP($B1369,'Product Master'!$A$2:$O$5991,12,FALSE())</f>
        <v>N</v>
      </c>
      <c r="M1369" s="3" t="n">
        <v>140</v>
      </c>
      <c r="N1369" s="3" t="n">
        <v>3</v>
      </c>
    </row>
    <row r="1370" customFormat="false" ht="15" hidden="false" customHeight="true" outlineLevel="0" collapsed="false">
      <c r="A1370" s="3" t="s">
        <v>2751</v>
      </c>
      <c r="B1370" s="3" t="s">
        <v>2752</v>
      </c>
      <c r="C1370" s="4" t="str">
        <f aca="false">VLOOKUP($B1370,'Product Master'!$A$2:$O$5991,7,FALSE())</f>
        <v>Dry Grocery</v>
      </c>
      <c r="D1370" s="4" t="str">
        <f aca="false">VLOOKUP($B1370,'Product Master'!$A$2:$O$5991,8,FALSE())</f>
        <v>Condiments</v>
      </c>
      <c r="E1370" s="4" t="str">
        <f aca="false">VLOOKUP($B1370,'Product Master'!$A$2:$O$5991,5,FALSE())</f>
        <v>Orchard Spread</v>
      </c>
      <c r="F1370" s="4" t="str">
        <f aca="false">VLOOKUP($B1370,'Product Master'!$A$2:$O$5991,4,FALSE())</f>
        <v>Orchard Spread Worcestershire Sauce, 12 oz</v>
      </c>
      <c r="G1370" s="4" t="str">
        <f aca="false">VLOOKUP($B1370,'Product Master'!$A$2:$O$5991,9,FALSE())</f>
        <v>12 oz</v>
      </c>
      <c r="H1370" s="5" t="s">
        <v>16</v>
      </c>
      <c r="I1370" s="6" t="n">
        <f aca="false">VLOOKUP($B1370,'Product Master'!$A$2:$O$5991,14,FALSE())</f>
        <v>2.79</v>
      </c>
      <c r="J1370" s="7" t="n">
        <f aca="false">VLOOKUP($B1370,'Product Master'!$A$2:$O$5991,13,FALSE())</f>
        <v>2</v>
      </c>
      <c r="K1370" s="7" t="str">
        <f aca="false">VLOOKUP($B1370,'Product Master'!$A$2:$O$5991,11,FALSE())</f>
        <v>N</v>
      </c>
      <c r="L1370" s="7" t="str">
        <f aca="false">VLOOKUP($B1370,'Product Master'!$A$2:$O$5991,12,FALSE())</f>
        <v>N</v>
      </c>
      <c r="M1370" s="3" t="n">
        <v>28</v>
      </c>
      <c r="N1370" s="3" t="n">
        <v>31</v>
      </c>
    </row>
    <row r="1371" customFormat="false" ht="15" hidden="false" customHeight="true" outlineLevel="0" collapsed="false">
      <c r="A1371" s="3" t="s">
        <v>2753</v>
      </c>
      <c r="B1371" s="3" t="s">
        <v>2754</v>
      </c>
      <c r="C1371" s="4" t="str">
        <f aca="false">VLOOKUP($B1371,'Product Master'!$A$2:$O$5991,7,FALSE())</f>
        <v>Dry Grocery</v>
      </c>
      <c r="D1371" s="4" t="str">
        <f aca="false">VLOOKUP($B1371,'Product Master'!$A$2:$O$5991,8,FALSE())</f>
        <v>Condiments</v>
      </c>
      <c r="E1371" s="4" t="str">
        <f aca="false">VLOOKUP($B1371,'Product Master'!$A$2:$O$5991,5,FALSE())</f>
        <v>Roastport</v>
      </c>
      <c r="F1371" s="4" t="str">
        <f aca="false">VLOOKUP($B1371,'Product Master'!$A$2:$O$5991,4,FALSE())</f>
        <v>Roastport Mayonnaise, 32 oz</v>
      </c>
      <c r="G1371" s="4" t="str">
        <f aca="false">VLOOKUP($B1371,'Product Master'!$A$2:$O$5991,9,FALSE())</f>
        <v>32 oz</v>
      </c>
      <c r="H1371" s="5" t="s">
        <v>16</v>
      </c>
      <c r="I1371" s="6" t="n">
        <f aca="false">VLOOKUP($B1371,'Product Master'!$A$2:$O$5991,14,FALSE())</f>
        <v>2.39</v>
      </c>
      <c r="J1371" s="7" t="n">
        <f aca="false">VLOOKUP($B1371,'Product Master'!$A$2:$O$5991,13,FALSE())</f>
        <v>24</v>
      </c>
      <c r="K1371" s="7" t="str">
        <f aca="false">VLOOKUP($B1371,'Product Master'!$A$2:$O$5991,11,FALSE())</f>
        <v>N</v>
      </c>
      <c r="L1371" s="7" t="str">
        <f aca="false">VLOOKUP($B1371,'Product Master'!$A$2:$O$5991,12,FALSE())</f>
        <v>N</v>
      </c>
      <c r="M1371" s="3" t="n">
        <v>7</v>
      </c>
      <c r="N1371" s="3" t="n">
        <v>3</v>
      </c>
    </row>
    <row r="1372" customFormat="false" ht="15" hidden="false" customHeight="true" outlineLevel="0" collapsed="false">
      <c r="A1372" s="3" t="s">
        <v>2755</v>
      </c>
      <c r="B1372" s="3" t="s">
        <v>2756</v>
      </c>
      <c r="C1372" s="4" t="str">
        <f aca="false">VLOOKUP($B1372,'Product Master'!$A$2:$O$5991,7,FALSE())</f>
        <v>Dry Grocery</v>
      </c>
      <c r="D1372" s="4" t="str">
        <f aca="false">VLOOKUP($B1372,'Product Master'!$A$2:$O$5991,8,FALSE())</f>
        <v>Condiments</v>
      </c>
      <c r="E1372" s="4" t="str">
        <f aca="false">VLOOKUP($B1372,'Product Master'!$A$2:$O$5991,5,FALSE())</f>
        <v>Thrift Row</v>
      </c>
      <c r="F1372" s="4" t="str">
        <f aca="false">VLOOKUP($B1372,'Product Master'!$A$2:$O$5991,4,FALSE())</f>
        <v>Thrift Row Relish, 32 oz</v>
      </c>
      <c r="G1372" s="4" t="str">
        <f aca="false">VLOOKUP($B1372,'Product Master'!$A$2:$O$5991,9,FALSE())</f>
        <v>32 oz</v>
      </c>
      <c r="H1372" s="5" t="s">
        <v>16</v>
      </c>
      <c r="I1372" s="6" t="n">
        <f aca="false">VLOOKUP($B1372,'Product Master'!$A$2:$O$5991,14,FALSE())</f>
        <v>3.89</v>
      </c>
      <c r="J1372" s="7" t="n">
        <f aca="false">VLOOKUP($B1372,'Product Master'!$A$2:$O$5991,13,FALSE())</f>
        <v>8</v>
      </c>
      <c r="K1372" s="7" t="str">
        <f aca="false">VLOOKUP($B1372,'Product Master'!$A$2:$O$5991,11,FALSE())</f>
        <v>Y</v>
      </c>
      <c r="L1372" s="7" t="str">
        <f aca="false">VLOOKUP($B1372,'Product Master'!$A$2:$O$5991,12,FALSE())</f>
        <v>N</v>
      </c>
      <c r="M1372" s="3" t="n">
        <v>20</v>
      </c>
      <c r="N1372" s="3" t="n">
        <v>28</v>
      </c>
    </row>
    <row r="1373" customFormat="false" ht="15" hidden="false" customHeight="true" outlineLevel="0" collapsed="false">
      <c r="A1373" s="3" t="s">
        <v>2757</v>
      </c>
      <c r="B1373" s="3" t="s">
        <v>2758</v>
      </c>
      <c r="C1373" s="4" t="str">
        <f aca="false">VLOOKUP($B1373,'Product Master'!$A$2:$O$5991,7,FALSE())</f>
        <v>Dry Grocery</v>
      </c>
      <c r="D1373" s="4" t="str">
        <f aca="false">VLOOKUP($B1373,'Product Master'!$A$2:$O$5991,8,FALSE())</f>
        <v>Condiments</v>
      </c>
      <c r="E1373" s="4" t="str">
        <f aca="false">VLOOKUP($B1373,'Product Master'!$A$2:$O$5991,5,FALSE())</f>
        <v>Roastport</v>
      </c>
      <c r="F1373" s="4" t="str">
        <f aca="false">VLOOKUP($B1373,'Product Master'!$A$2:$O$5991,4,FALSE())</f>
        <v>Roastport Worcestershire Sauce, 32 oz</v>
      </c>
      <c r="G1373" s="4" t="str">
        <f aca="false">VLOOKUP($B1373,'Product Master'!$A$2:$O$5991,9,FALSE())</f>
        <v>32 oz</v>
      </c>
      <c r="H1373" s="5" t="s">
        <v>16</v>
      </c>
      <c r="I1373" s="6" t="n">
        <f aca="false">VLOOKUP($B1373,'Product Master'!$A$2:$O$5991,14,FALSE())</f>
        <v>3.29</v>
      </c>
      <c r="J1373" s="7" t="n">
        <f aca="false">VLOOKUP($B1373,'Product Master'!$A$2:$O$5991,13,FALSE())</f>
        <v>6</v>
      </c>
      <c r="K1373" s="7" t="str">
        <f aca="false">VLOOKUP($B1373,'Product Master'!$A$2:$O$5991,11,FALSE())</f>
        <v>N</v>
      </c>
      <c r="L1373" s="7" t="str">
        <f aca="false">VLOOKUP($B1373,'Product Master'!$A$2:$O$5991,12,FALSE())</f>
        <v>N</v>
      </c>
      <c r="M1373" s="3" t="n">
        <v>55</v>
      </c>
      <c r="N1373" s="3" t="n">
        <v>4</v>
      </c>
    </row>
    <row r="1374" customFormat="false" ht="15" hidden="false" customHeight="true" outlineLevel="0" collapsed="false">
      <c r="A1374" s="3" t="s">
        <v>2759</v>
      </c>
      <c r="B1374" s="3" t="s">
        <v>2760</v>
      </c>
      <c r="C1374" s="4" t="str">
        <f aca="false">VLOOKUP($B1374,'Product Master'!$A$2:$O$5991,7,FALSE())</f>
        <v>Dry Grocery</v>
      </c>
      <c r="D1374" s="4" t="str">
        <f aca="false">VLOOKUP($B1374,'Product Master'!$A$2:$O$5991,8,FALSE())</f>
        <v>Condiments</v>
      </c>
      <c r="E1374" s="4" t="str">
        <f aca="false">VLOOKUP($B1374,'Product Master'!$A$2:$O$5991,5,FALSE())</f>
        <v>Wheatstone</v>
      </c>
      <c r="F1374" s="4" t="str">
        <f aca="false">VLOOKUP($B1374,'Product Master'!$A$2:$O$5991,4,FALSE())</f>
        <v>Wheatstone Dijon Mustard, 32 oz</v>
      </c>
      <c r="G1374" s="4" t="str">
        <f aca="false">VLOOKUP($B1374,'Product Master'!$A$2:$O$5991,9,FALSE())</f>
        <v>32 oz</v>
      </c>
      <c r="H1374" s="5" t="s">
        <v>16</v>
      </c>
      <c r="I1374" s="6" t="n">
        <f aca="false">VLOOKUP($B1374,'Product Master'!$A$2:$O$5991,14,FALSE())</f>
        <v>4.49</v>
      </c>
      <c r="J1374" s="7" t="n">
        <f aca="false">VLOOKUP($B1374,'Product Master'!$A$2:$O$5991,13,FALSE())</f>
        <v>6</v>
      </c>
      <c r="K1374" s="7" t="str">
        <f aca="false">VLOOKUP($B1374,'Product Master'!$A$2:$O$5991,11,FALSE())</f>
        <v>N</v>
      </c>
      <c r="L1374" s="7" t="str">
        <f aca="false">VLOOKUP($B1374,'Product Master'!$A$2:$O$5991,12,FALSE())</f>
        <v>N</v>
      </c>
      <c r="M1374" s="3" t="n">
        <v>40</v>
      </c>
      <c r="N1374" s="3" t="n">
        <v>40</v>
      </c>
    </row>
    <row r="1375" customFormat="false" ht="15" hidden="false" customHeight="true" outlineLevel="0" collapsed="false">
      <c r="A1375" s="3" t="s">
        <v>2761</v>
      </c>
      <c r="B1375" s="3" t="s">
        <v>2762</v>
      </c>
      <c r="C1375" s="4" t="str">
        <f aca="false">VLOOKUP($B1375,'Product Master'!$A$2:$O$5991,7,FALSE())</f>
        <v>Dry Grocery</v>
      </c>
      <c r="D1375" s="4" t="str">
        <f aca="false">VLOOKUP($B1375,'Product Master'!$A$2:$O$5991,8,FALSE())</f>
        <v>Condiments</v>
      </c>
      <c r="E1375" s="4" t="str">
        <f aca="false">VLOOKUP($B1375,'Product Master'!$A$2:$O$5991,5,FALSE())</f>
        <v>Redbarn</v>
      </c>
      <c r="F1375" s="4" t="str">
        <f aca="false">VLOOKUP($B1375,'Product Master'!$A$2:$O$5991,4,FALSE())</f>
        <v>Redbarn Spicy Relish, 20 oz</v>
      </c>
      <c r="G1375" s="4" t="str">
        <f aca="false">VLOOKUP($B1375,'Product Master'!$A$2:$O$5991,9,FALSE())</f>
        <v>20 oz</v>
      </c>
      <c r="H1375" s="5" t="s">
        <v>16</v>
      </c>
      <c r="I1375" s="6" t="n">
        <f aca="false">VLOOKUP($B1375,'Product Master'!$A$2:$O$5991,14,FALSE())</f>
        <v>2.49</v>
      </c>
      <c r="J1375" s="7" t="n">
        <f aca="false">VLOOKUP($B1375,'Product Master'!$A$2:$O$5991,13,FALSE())</f>
        <v>4</v>
      </c>
      <c r="K1375" s="7" t="str">
        <f aca="false">VLOOKUP($B1375,'Product Master'!$A$2:$O$5991,11,FALSE())</f>
        <v>N</v>
      </c>
      <c r="L1375" s="7" t="str">
        <f aca="false">VLOOKUP($B1375,'Product Master'!$A$2:$O$5991,12,FALSE())</f>
        <v>N</v>
      </c>
      <c r="M1375" s="3" t="n">
        <v>114</v>
      </c>
      <c r="N1375" s="3" t="n">
        <v>15</v>
      </c>
    </row>
    <row r="1376" customFormat="false" ht="15" hidden="false" customHeight="true" outlineLevel="0" collapsed="false">
      <c r="A1376" s="3" t="s">
        <v>2763</v>
      </c>
      <c r="B1376" s="3" t="s">
        <v>2764</v>
      </c>
      <c r="C1376" s="4" t="str">
        <f aca="false">VLOOKUP($B1376,'Product Master'!$A$2:$O$5991,7,FALSE())</f>
        <v>Dry Grocery</v>
      </c>
      <c r="D1376" s="4" t="str">
        <f aca="false">VLOOKUP($B1376,'Product Master'!$A$2:$O$5991,8,FALSE())</f>
        <v>Condiments</v>
      </c>
      <c r="E1376" s="4" t="str">
        <f aca="false">VLOOKUP($B1376,'Product Master'!$A$2:$O$5991,5,FALSE())</f>
        <v>Harborline</v>
      </c>
      <c r="F1376" s="4" t="str">
        <f aca="false">VLOOKUP($B1376,'Product Master'!$A$2:$O$5991,4,FALSE())</f>
        <v>Harborline Spicy Steak Sauce, 32 oz</v>
      </c>
      <c r="G1376" s="4" t="str">
        <f aca="false">VLOOKUP($B1376,'Product Master'!$A$2:$O$5991,9,FALSE())</f>
        <v>32 oz</v>
      </c>
      <c r="H1376" s="5" t="s">
        <v>16</v>
      </c>
      <c r="I1376" s="6" t="n">
        <f aca="false">VLOOKUP($B1376,'Product Master'!$A$2:$O$5991,14,FALSE())</f>
        <v>4.89</v>
      </c>
      <c r="J1376" s="7" t="n">
        <f aca="false">VLOOKUP($B1376,'Product Master'!$A$2:$O$5991,13,FALSE())</f>
        <v>6</v>
      </c>
      <c r="K1376" s="7" t="str">
        <f aca="false">VLOOKUP($B1376,'Product Master'!$A$2:$O$5991,11,FALSE())</f>
        <v>Y</v>
      </c>
      <c r="L1376" s="7" t="str">
        <f aca="false">VLOOKUP($B1376,'Product Master'!$A$2:$O$5991,12,FALSE())</f>
        <v>N</v>
      </c>
      <c r="M1376" s="3" t="n">
        <v>22</v>
      </c>
      <c r="N1376" s="3" t="n">
        <v>32</v>
      </c>
    </row>
    <row r="1377" customFormat="false" ht="15" hidden="false" customHeight="true" outlineLevel="0" collapsed="false">
      <c r="A1377" s="3" t="s">
        <v>2765</v>
      </c>
      <c r="B1377" s="3" t="s">
        <v>2766</v>
      </c>
      <c r="C1377" s="4" t="str">
        <f aca="false">VLOOKUP($B1377,'Product Master'!$A$2:$O$5991,7,FALSE())</f>
        <v>Dry Grocery</v>
      </c>
      <c r="D1377" s="4" t="str">
        <f aca="false">VLOOKUP($B1377,'Product Master'!$A$2:$O$5991,8,FALSE())</f>
        <v>Condiments</v>
      </c>
      <c r="E1377" s="4" t="str">
        <f aca="false">VLOOKUP($B1377,'Product Master'!$A$2:$O$5991,5,FALSE())</f>
        <v>Wheatstone</v>
      </c>
      <c r="F1377" s="4" t="str">
        <f aca="false">VLOOKUP($B1377,'Product Master'!$A$2:$O$5991,4,FALSE())</f>
        <v>Wheatstone Spicy Horseradish, 12 oz</v>
      </c>
      <c r="G1377" s="4" t="str">
        <f aca="false">VLOOKUP($B1377,'Product Master'!$A$2:$O$5991,9,FALSE())</f>
        <v>12 oz</v>
      </c>
      <c r="H1377" s="5" t="s">
        <v>16</v>
      </c>
      <c r="I1377" s="6" t="n">
        <f aca="false">VLOOKUP($B1377,'Product Master'!$A$2:$O$5991,14,FALSE())</f>
        <v>4.99</v>
      </c>
      <c r="J1377" s="7" t="n">
        <f aca="false">VLOOKUP($B1377,'Product Master'!$A$2:$O$5991,13,FALSE())</f>
        <v>24</v>
      </c>
      <c r="K1377" s="7" t="str">
        <f aca="false">VLOOKUP($B1377,'Product Master'!$A$2:$O$5991,11,FALSE())</f>
        <v>N</v>
      </c>
      <c r="L1377" s="7" t="str">
        <f aca="false">VLOOKUP($B1377,'Product Master'!$A$2:$O$5991,12,FALSE())</f>
        <v>N</v>
      </c>
      <c r="M1377" s="3" t="n">
        <v>115</v>
      </c>
      <c r="N1377" s="3" t="n">
        <v>23</v>
      </c>
    </row>
    <row r="1378" customFormat="false" ht="15" hidden="false" customHeight="true" outlineLevel="0" collapsed="false">
      <c r="A1378" s="3" t="s">
        <v>2767</v>
      </c>
      <c r="B1378" s="3" t="s">
        <v>2768</v>
      </c>
      <c r="C1378" s="4" t="str">
        <f aca="false">VLOOKUP($B1378,'Product Master'!$A$2:$O$5991,7,FALSE())</f>
        <v>Dry Grocery</v>
      </c>
      <c r="D1378" s="4" t="str">
        <f aca="false">VLOOKUP($B1378,'Product Master'!$A$2:$O$5991,8,FALSE())</f>
        <v>Condiments</v>
      </c>
      <c r="E1378" s="4" t="str">
        <f aca="false">VLOOKUP($B1378,'Product Master'!$A$2:$O$5991,5,FALSE())</f>
        <v>Wheatstone</v>
      </c>
      <c r="F1378" s="4" t="str">
        <f aca="false">VLOOKUP($B1378,'Product Master'!$A$2:$O$5991,4,FALSE())</f>
        <v>Wheatstone Reduced Sugar Relish, 12 oz</v>
      </c>
      <c r="G1378" s="4" t="str">
        <f aca="false">VLOOKUP($B1378,'Product Master'!$A$2:$O$5991,9,FALSE())</f>
        <v>12 oz</v>
      </c>
      <c r="H1378" s="5" t="s">
        <v>16</v>
      </c>
      <c r="I1378" s="6" t="n">
        <f aca="false">VLOOKUP($B1378,'Product Master'!$A$2:$O$5991,14,FALSE())</f>
        <v>4.39</v>
      </c>
      <c r="J1378" s="7" t="n">
        <f aca="false">VLOOKUP($B1378,'Product Master'!$A$2:$O$5991,13,FALSE())</f>
        <v>6</v>
      </c>
      <c r="K1378" s="7" t="str">
        <f aca="false">VLOOKUP($B1378,'Product Master'!$A$2:$O$5991,11,FALSE())</f>
        <v>N</v>
      </c>
      <c r="L1378" s="7" t="str">
        <f aca="false">VLOOKUP($B1378,'Product Master'!$A$2:$O$5991,12,FALSE())</f>
        <v>N</v>
      </c>
      <c r="M1378" s="3" t="n">
        <v>21</v>
      </c>
      <c r="N1378" s="3" t="n">
        <v>32</v>
      </c>
    </row>
    <row r="1379" customFormat="false" ht="15" hidden="false" customHeight="true" outlineLevel="0" collapsed="false">
      <c r="A1379" s="3" t="s">
        <v>2769</v>
      </c>
      <c r="B1379" s="3" t="s">
        <v>2770</v>
      </c>
      <c r="C1379" s="4" t="str">
        <f aca="false">VLOOKUP($B1379,'Product Master'!$A$2:$O$5991,7,FALSE())</f>
        <v>Dry Grocery</v>
      </c>
      <c r="D1379" s="4" t="str">
        <f aca="false">VLOOKUP($B1379,'Product Master'!$A$2:$O$5991,8,FALSE())</f>
        <v>Condiments</v>
      </c>
      <c r="E1379" s="4" t="str">
        <f aca="false">VLOOKUP($B1379,'Product Master'!$A$2:$O$5991,5,FALSE())</f>
        <v>Nutgrove</v>
      </c>
      <c r="F1379" s="4" t="str">
        <f aca="false">VLOOKUP($B1379,'Product Master'!$A$2:$O$5991,4,FALSE())</f>
        <v>Nutgrove Spicy Mayonnaise, 32 oz</v>
      </c>
      <c r="G1379" s="4" t="str">
        <f aca="false">VLOOKUP($B1379,'Product Master'!$A$2:$O$5991,9,FALSE())</f>
        <v>32 oz</v>
      </c>
      <c r="H1379" s="5" t="s">
        <v>16</v>
      </c>
      <c r="I1379" s="6" t="n">
        <f aca="false">VLOOKUP($B1379,'Product Master'!$A$2:$O$5991,14,FALSE())</f>
        <v>3.49</v>
      </c>
      <c r="J1379" s="7" t="n">
        <f aca="false">VLOOKUP($B1379,'Product Master'!$A$2:$O$5991,13,FALSE())</f>
        <v>6</v>
      </c>
      <c r="K1379" s="7" t="str">
        <f aca="false">VLOOKUP($B1379,'Product Master'!$A$2:$O$5991,11,FALSE())</f>
        <v>N</v>
      </c>
      <c r="L1379" s="7" t="str">
        <f aca="false">VLOOKUP($B1379,'Product Master'!$A$2:$O$5991,12,FALSE())</f>
        <v>N</v>
      </c>
      <c r="M1379" s="3" t="n">
        <v>63</v>
      </c>
      <c r="N1379" s="3" t="n">
        <v>22</v>
      </c>
    </row>
    <row r="1380" customFormat="false" ht="15" hidden="false" customHeight="true" outlineLevel="0" collapsed="false">
      <c r="A1380" s="3" t="s">
        <v>2771</v>
      </c>
      <c r="B1380" s="3" t="s">
        <v>2772</v>
      </c>
      <c r="C1380" s="4" t="str">
        <f aca="false">VLOOKUP($B1380,'Product Master'!$A$2:$O$5991,7,FALSE())</f>
        <v>Dry Grocery</v>
      </c>
      <c r="D1380" s="4" t="str">
        <f aca="false">VLOOKUP($B1380,'Product Master'!$A$2:$O$5991,8,FALSE())</f>
        <v>Condiments</v>
      </c>
      <c r="E1380" s="4" t="str">
        <f aca="false">VLOOKUP($B1380,'Product Master'!$A$2:$O$5991,5,FALSE())</f>
        <v>Orchard Spread</v>
      </c>
      <c r="F1380" s="4" t="str">
        <f aca="false">VLOOKUP($B1380,'Product Master'!$A$2:$O$5991,4,FALSE())</f>
        <v>Orchard Spread Spicy Hot Sauce, 20 oz</v>
      </c>
      <c r="G1380" s="4" t="str">
        <f aca="false">VLOOKUP($B1380,'Product Master'!$A$2:$O$5991,9,FALSE())</f>
        <v>20 oz</v>
      </c>
      <c r="H1380" s="5" t="s">
        <v>16</v>
      </c>
      <c r="I1380" s="6" t="n">
        <f aca="false">VLOOKUP($B1380,'Product Master'!$A$2:$O$5991,14,FALSE())</f>
        <v>3.39</v>
      </c>
      <c r="J1380" s="7" t="n">
        <f aca="false">VLOOKUP($B1380,'Product Master'!$A$2:$O$5991,13,FALSE())</f>
        <v>4</v>
      </c>
      <c r="K1380" s="7" t="str">
        <f aca="false">VLOOKUP($B1380,'Product Master'!$A$2:$O$5991,11,FALSE())</f>
        <v>N</v>
      </c>
      <c r="L1380" s="7" t="str">
        <f aca="false">VLOOKUP($B1380,'Product Master'!$A$2:$O$5991,12,FALSE())</f>
        <v>N</v>
      </c>
      <c r="M1380" s="3" t="n">
        <v>59</v>
      </c>
      <c r="N1380" s="3" t="n">
        <v>31</v>
      </c>
    </row>
    <row r="1381" customFormat="false" ht="15" hidden="false" customHeight="true" outlineLevel="0" collapsed="false">
      <c r="A1381" s="3" t="s">
        <v>2773</v>
      </c>
      <c r="B1381" s="3" t="s">
        <v>2774</v>
      </c>
      <c r="C1381" s="4" t="str">
        <f aca="false">VLOOKUP($B1381,'Product Master'!$A$2:$O$5991,7,FALSE())</f>
        <v>Dry Grocery</v>
      </c>
      <c r="D1381" s="4" t="str">
        <f aca="false">VLOOKUP($B1381,'Product Master'!$A$2:$O$5991,8,FALSE())</f>
        <v>Condiments</v>
      </c>
      <c r="E1381" s="4" t="str">
        <f aca="false">VLOOKUP($B1381,'Product Master'!$A$2:$O$5991,5,FALSE())</f>
        <v>Harborline</v>
      </c>
      <c r="F1381" s="4" t="str">
        <f aca="false">VLOOKUP($B1381,'Product Master'!$A$2:$O$5991,4,FALSE())</f>
        <v>Harborline Spicy Yellow Mustard, 20 oz</v>
      </c>
      <c r="G1381" s="4" t="str">
        <f aca="false">VLOOKUP($B1381,'Product Master'!$A$2:$O$5991,9,FALSE())</f>
        <v>20 oz</v>
      </c>
      <c r="H1381" s="5" t="s">
        <v>16</v>
      </c>
      <c r="I1381" s="6" t="n">
        <f aca="false">VLOOKUP($B1381,'Product Master'!$A$2:$O$5991,14,FALSE())</f>
        <v>3.79</v>
      </c>
      <c r="J1381" s="7" t="n">
        <f aca="false">VLOOKUP($B1381,'Product Master'!$A$2:$O$5991,13,FALSE())</f>
        <v>24</v>
      </c>
      <c r="K1381" s="7" t="str">
        <f aca="false">VLOOKUP($B1381,'Product Master'!$A$2:$O$5991,11,FALSE())</f>
        <v>Y</v>
      </c>
      <c r="L1381" s="7" t="str">
        <f aca="false">VLOOKUP($B1381,'Product Master'!$A$2:$O$5991,12,FALSE())</f>
        <v>N</v>
      </c>
      <c r="M1381" s="3" t="n">
        <v>23</v>
      </c>
      <c r="N1381" s="3" t="n">
        <v>26</v>
      </c>
    </row>
    <row r="1382" customFormat="false" ht="15" hidden="false" customHeight="true" outlineLevel="0" collapsed="false">
      <c r="A1382" s="3" t="s">
        <v>2775</v>
      </c>
      <c r="B1382" s="3" t="s">
        <v>2776</v>
      </c>
      <c r="C1382" s="4" t="str">
        <f aca="false">VLOOKUP($B1382,'Product Master'!$A$2:$O$5991,7,FALSE())</f>
        <v>Dry Grocery</v>
      </c>
      <c r="D1382" s="4" t="str">
        <f aca="false">VLOOKUP($B1382,'Product Master'!$A$2:$O$5991,8,FALSE())</f>
        <v>Condiments</v>
      </c>
      <c r="E1382" s="4" t="str">
        <f aca="false">VLOOKUP($B1382,'Product Master'!$A$2:$O$5991,5,FALSE())</f>
        <v>Kettle Row</v>
      </c>
      <c r="F1382" s="4" t="str">
        <f aca="false">VLOOKUP($B1382,'Product Master'!$A$2:$O$5991,4,FALSE())</f>
        <v>Kettle Row Spicy Yellow Mustard, 20 oz</v>
      </c>
      <c r="G1382" s="4" t="str">
        <f aca="false">VLOOKUP($B1382,'Product Master'!$A$2:$O$5991,9,FALSE())</f>
        <v>20 oz</v>
      </c>
      <c r="H1382" s="5" t="s">
        <v>16</v>
      </c>
      <c r="I1382" s="6" t="n">
        <f aca="false">VLOOKUP($B1382,'Product Master'!$A$2:$O$5991,14,FALSE())</f>
        <v>3.89</v>
      </c>
      <c r="J1382" s="7" t="n">
        <f aca="false">VLOOKUP($B1382,'Product Master'!$A$2:$O$5991,13,FALSE())</f>
        <v>12</v>
      </c>
      <c r="K1382" s="7" t="str">
        <f aca="false">VLOOKUP($B1382,'Product Master'!$A$2:$O$5991,11,FALSE())</f>
        <v>N</v>
      </c>
      <c r="L1382" s="7" t="str">
        <f aca="false">VLOOKUP($B1382,'Product Master'!$A$2:$O$5991,12,FALSE())</f>
        <v>N</v>
      </c>
      <c r="M1382" s="3" t="n">
        <v>8</v>
      </c>
      <c r="N1382" s="3" t="n">
        <v>34</v>
      </c>
    </row>
    <row r="1383" customFormat="false" ht="15" hidden="false" customHeight="true" outlineLevel="0" collapsed="false">
      <c r="A1383" s="3" t="s">
        <v>2777</v>
      </c>
      <c r="B1383" s="3" t="s">
        <v>2778</v>
      </c>
      <c r="C1383" s="4" t="str">
        <f aca="false">VLOOKUP($B1383,'Product Master'!$A$2:$O$5991,7,FALSE())</f>
        <v>Dry Grocery</v>
      </c>
      <c r="D1383" s="4" t="str">
        <f aca="false">VLOOKUP($B1383,'Product Master'!$A$2:$O$5991,8,FALSE())</f>
        <v>Condiments</v>
      </c>
      <c r="E1383" s="4" t="str">
        <f aca="false">VLOOKUP($B1383,'Product Master'!$A$2:$O$5991,5,FALSE())</f>
        <v>Kettle Row</v>
      </c>
      <c r="F1383" s="4" t="str">
        <f aca="false">VLOOKUP($B1383,'Product Master'!$A$2:$O$5991,4,FALSE())</f>
        <v>Kettle Row Reduced Sugar Mayonnaise, 20 oz</v>
      </c>
      <c r="G1383" s="4" t="str">
        <f aca="false">VLOOKUP($B1383,'Product Master'!$A$2:$O$5991,9,FALSE())</f>
        <v>20 oz</v>
      </c>
      <c r="H1383" s="5" t="s">
        <v>16</v>
      </c>
      <c r="I1383" s="6" t="n">
        <f aca="false">VLOOKUP($B1383,'Product Master'!$A$2:$O$5991,14,FALSE())</f>
        <v>3.49</v>
      </c>
      <c r="J1383" s="7" t="n">
        <f aca="false">VLOOKUP($B1383,'Product Master'!$A$2:$O$5991,13,FALSE())</f>
        <v>24</v>
      </c>
      <c r="K1383" s="7" t="str">
        <f aca="false">VLOOKUP($B1383,'Product Master'!$A$2:$O$5991,11,FALSE())</f>
        <v>N</v>
      </c>
      <c r="L1383" s="7" t="str">
        <f aca="false">VLOOKUP($B1383,'Product Master'!$A$2:$O$5991,12,FALSE())</f>
        <v>N</v>
      </c>
      <c r="M1383" s="3" t="n">
        <v>136</v>
      </c>
      <c r="N1383" s="3" t="n">
        <v>35</v>
      </c>
    </row>
    <row r="1384" customFormat="false" ht="15" hidden="false" customHeight="true" outlineLevel="0" collapsed="false">
      <c r="A1384" s="3" t="s">
        <v>2779</v>
      </c>
      <c r="B1384" s="3" t="s">
        <v>2780</v>
      </c>
      <c r="C1384" s="4" t="str">
        <f aca="false">VLOOKUP($B1384,'Product Master'!$A$2:$O$5991,7,FALSE())</f>
        <v>Dry Grocery</v>
      </c>
      <c r="D1384" s="4" t="str">
        <f aca="false">VLOOKUP($B1384,'Product Master'!$A$2:$O$5991,8,FALSE())</f>
        <v>Condiments</v>
      </c>
      <c r="E1384" s="4" t="str">
        <f aca="false">VLOOKUP($B1384,'Product Master'!$A$2:$O$5991,5,FALSE())</f>
        <v>Redbarn</v>
      </c>
      <c r="F1384" s="4" t="str">
        <f aca="false">VLOOKUP($B1384,'Product Master'!$A$2:$O$5991,4,FALSE())</f>
        <v>Redbarn Reduced Sugar Ketchup, 32 oz</v>
      </c>
      <c r="G1384" s="4" t="str">
        <f aca="false">VLOOKUP($B1384,'Product Master'!$A$2:$O$5991,9,FALSE())</f>
        <v>32 oz</v>
      </c>
      <c r="H1384" s="5" t="s">
        <v>16</v>
      </c>
      <c r="I1384" s="6" t="n">
        <f aca="false">VLOOKUP($B1384,'Product Master'!$A$2:$O$5991,14,FALSE())</f>
        <v>3.29</v>
      </c>
      <c r="J1384" s="7" t="n">
        <f aca="false">VLOOKUP($B1384,'Product Master'!$A$2:$O$5991,13,FALSE())</f>
        <v>12</v>
      </c>
      <c r="K1384" s="7" t="str">
        <f aca="false">VLOOKUP($B1384,'Product Master'!$A$2:$O$5991,11,FALSE())</f>
        <v>N</v>
      </c>
      <c r="L1384" s="7" t="str">
        <f aca="false">VLOOKUP($B1384,'Product Master'!$A$2:$O$5991,12,FALSE())</f>
        <v>N</v>
      </c>
      <c r="M1384" s="3" t="n">
        <v>11</v>
      </c>
      <c r="N1384" s="3" t="n">
        <v>4</v>
      </c>
    </row>
    <row r="1385" customFormat="false" ht="15" hidden="false" customHeight="true" outlineLevel="0" collapsed="false">
      <c r="A1385" s="3" t="s">
        <v>2781</v>
      </c>
      <c r="B1385" s="3" t="s">
        <v>2782</v>
      </c>
      <c r="C1385" s="4" t="str">
        <f aca="false">VLOOKUP($B1385,'Product Master'!$A$2:$O$5991,7,FALSE())</f>
        <v>Dry Grocery</v>
      </c>
      <c r="D1385" s="4" t="str">
        <f aca="false">VLOOKUP($B1385,'Product Master'!$A$2:$O$5991,8,FALSE())</f>
        <v>Condiments</v>
      </c>
      <c r="E1385" s="4" t="str">
        <f aca="false">VLOOKUP($B1385,'Product Master'!$A$2:$O$5991,5,FALSE())</f>
        <v>Harborline</v>
      </c>
      <c r="F1385" s="4" t="str">
        <f aca="false">VLOOKUP($B1385,'Product Master'!$A$2:$O$5991,4,FALSE())</f>
        <v>Harborline Mayonnaise, 12 oz</v>
      </c>
      <c r="G1385" s="4" t="str">
        <f aca="false">VLOOKUP($B1385,'Product Master'!$A$2:$O$5991,9,FALSE())</f>
        <v>12 oz</v>
      </c>
      <c r="H1385" s="5" t="s">
        <v>16</v>
      </c>
      <c r="I1385" s="6" t="n">
        <f aca="false">VLOOKUP($B1385,'Product Master'!$A$2:$O$5991,14,FALSE())</f>
        <v>4.79</v>
      </c>
      <c r="J1385" s="7" t="n">
        <f aca="false">VLOOKUP($B1385,'Product Master'!$A$2:$O$5991,13,FALSE())</f>
        <v>24</v>
      </c>
      <c r="K1385" s="7" t="str">
        <f aca="false">VLOOKUP($B1385,'Product Master'!$A$2:$O$5991,11,FALSE())</f>
        <v>Y</v>
      </c>
      <c r="L1385" s="7" t="str">
        <f aca="false">VLOOKUP($B1385,'Product Master'!$A$2:$O$5991,12,FALSE())</f>
        <v>N</v>
      </c>
      <c r="M1385" s="3" t="n">
        <v>86</v>
      </c>
      <c r="N1385" s="3" t="n">
        <v>32</v>
      </c>
    </row>
    <row r="1386" customFormat="false" ht="15" hidden="false" customHeight="true" outlineLevel="0" collapsed="false">
      <c r="A1386" s="3" t="s">
        <v>2783</v>
      </c>
      <c r="B1386" s="3" t="s">
        <v>2784</v>
      </c>
      <c r="C1386" s="4" t="str">
        <f aca="false">VLOOKUP($B1386,'Product Master'!$A$2:$O$5991,7,FALSE())</f>
        <v>Dry Grocery</v>
      </c>
      <c r="D1386" s="4" t="str">
        <f aca="false">VLOOKUP($B1386,'Product Master'!$A$2:$O$5991,8,FALSE())</f>
        <v>Condiments</v>
      </c>
      <c r="E1386" s="4" t="str">
        <f aca="false">VLOOKUP($B1386,'Product Master'!$A$2:$O$5991,5,FALSE())</f>
        <v>Redbarn</v>
      </c>
      <c r="F1386" s="4" t="str">
        <f aca="false">VLOOKUP($B1386,'Product Master'!$A$2:$O$5991,4,FALSE())</f>
        <v>Redbarn Reduced Sugar Steak Sauce, 20 oz</v>
      </c>
      <c r="G1386" s="4" t="str">
        <f aca="false">VLOOKUP($B1386,'Product Master'!$A$2:$O$5991,9,FALSE())</f>
        <v>20 oz</v>
      </c>
      <c r="H1386" s="5" t="s">
        <v>16</v>
      </c>
      <c r="I1386" s="6" t="n">
        <f aca="false">VLOOKUP($B1386,'Product Master'!$A$2:$O$5991,14,FALSE())</f>
        <v>5.99</v>
      </c>
      <c r="J1386" s="7" t="n">
        <f aca="false">VLOOKUP($B1386,'Product Master'!$A$2:$O$5991,13,FALSE())</f>
        <v>12</v>
      </c>
      <c r="K1386" s="7" t="str">
        <f aca="false">VLOOKUP($B1386,'Product Master'!$A$2:$O$5991,11,FALSE())</f>
        <v>N</v>
      </c>
      <c r="L1386" s="7" t="str">
        <f aca="false">VLOOKUP($B1386,'Product Master'!$A$2:$O$5991,12,FALSE())</f>
        <v>N</v>
      </c>
      <c r="M1386" s="3" t="n">
        <v>77</v>
      </c>
      <c r="N1386" s="3" t="n">
        <v>18</v>
      </c>
    </row>
    <row r="1387" customFormat="false" ht="15" hidden="false" customHeight="true" outlineLevel="0" collapsed="false">
      <c r="A1387" s="3" t="s">
        <v>2785</v>
      </c>
      <c r="B1387" s="3" t="s">
        <v>2786</v>
      </c>
      <c r="C1387" s="4" t="str">
        <f aca="false">VLOOKUP($B1387,'Product Master'!$A$2:$O$5991,7,FALSE())</f>
        <v>Dry Grocery</v>
      </c>
      <c r="D1387" s="4" t="str">
        <f aca="false">VLOOKUP($B1387,'Product Master'!$A$2:$O$5991,8,FALSE())</f>
        <v>Condiments</v>
      </c>
      <c r="E1387" s="4" t="str">
        <f aca="false">VLOOKUP($B1387,'Product Master'!$A$2:$O$5991,5,FALSE())</f>
        <v>Wheatstone</v>
      </c>
      <c r="F1387" s="4" t="str">
        <f aca="false">VLOOKUP($B1387,'Product Master'!$A$2:$O$5991,4,FALSE())</f>
        <v>Wheatstone Spicy Ketchup, 20 oz</v>
      </c>
      <c r="G1387" s="4" t="str">
        <f aca="false">VLOOKUP($B1387,'Product Master'!$A$2:$O$5991,9,FALSE())</f>
        <v>20 oz</v>
      </c>
      <c r="H1387" s="5" t="s">
        <v>16</v>
      </c>
      <c r="I1387" s="6" t="n">
        <f aca="false">VLOOKUP($B1387,'Product Master'!$A$2:$O$5991,14,FALSE())</f>
        <v>3.29</v>
      </c>
      <c r="J1387" s="7" t="n">
        <f aca="false">VLOOKUP($B1387,'Product Master'!$A$2:$O$5991,13,FALSE())</f>
        <v>12</v>
      </c>
      <c r="K1387" s="7" t="str">
        <f aca="false">VLOOKUP($B1387,'Product Master'!$A$2:$O$5991,11,FALSE())</f>
        <v>N</v>
      </c>
      <c r="L1387" s="7" t="str">
        <f aca="false">VLOOKUP($B1387,'Product Master'!$A$2:$O$5991,12,FALSE())</f>
        <v>N</v>
      </c>
      <c r="M1387" s="3" t="n">
        <v>7</v>
      </c>
      <c r="N1387" s="3" t="n">
        <v>9</v>
      </c>
    </row>
    <row r="1388" customFormat="false" ht="15" hidden="false" customHeight="true" outlineLevel="0" collapsed="false">
      <c r="A1388" s="3" t="s">
        <v>2787</v>
      </c>
      <c r="B1388" s="3" t="s">
        <v>2788</v>
      </c>
      <c r="C1388" s="4" t="str">
        <f aca="false">VLOOKUP($B1388,'Product Master'!$A$2:$O$5991,7,FALSE())</f>
        <v>Dry Grocery</v>
      </c>
      <c r="D1388" s="4" t="str">
        <f aca="false">VLOOKUP($B1388,'Product Master'!$A$2:$O$5991,8,FALSE())</f>
        <v>Condiments</v>
      </c>
      <c r="E1388" s="4" t="str">
        <f aca="false">VLOOKUP($B1388,'Product Master'!$A$2:$O$5991,5,FALSE())</f>
        <v>Kettle Row</v>
      </c>
      <c r="F1388" s="4" t="str">
        <f aca="false">VLOOKUP($B1388,'Product Master'!$A$2:$O$5991,4,FALSE())</f>
        <v>Kettle Row Reduced Sugar Mayonnaise, 32 oz</v>
      </c>
      <c r="G1388" s="4" t="str">
        <f aca="false">VLOOKUP($B1388,'Product Master'!$A$2:$O$5991,9,FALSE())</f>
        <v>32 oz</v>
      </c>
      <c r="H1388" s="5" t="s">
        <v>16</v>
      </c>
      <c r="I1388" s="6" t="n">
        <f aca="false">VLOOKUP($B1388,'Product Master'!$A$2:$O$5991,14,FALSE())</f>
        <v>5.99</v>
      </c>
      <c r="J1388" s="7" t="n">
        <f aca="false">VLOOKUP($B1388,'Product Master'!$A$2:$O$5991,13,FALSE())</f>
        <v>8</v>
      </c>
      <c r="K1388" s="7" t="str">
        <f aca="false">VLOOKUP($B1388,'Product Master'!$A$2:$O$5991,11,FALSE())</f>
        <v>N</v>
      </c>
      <c r="L1388" s="7" t="str">
        <f aca="false">VLOOKUP($B1388,'Product Master'!$A$2:$O$5991,12,FALSE())</f>
        <v>N</v>
      </c>
      <c r="M1388" s="3" t="n">
        <v>68</v>
      </c>
      <c r="N1388" s="3" t="n">
        <v>15</v>
      </c>
    </row>
    <row r="1389" customFormat="false" ht="15" hidden="false" customHeight="true" outlineLevel="0" collapsed="false">
      <c r="A1389" s="3" t="s">
        <v>2789</v>
      </c>
      <c r="B1389" s="3" t="s">
        <v>2790</v>
      </c>
      <c r="C1389" s="4" t="str">
        <f aca="false">VLOOKUP($B1389,'Product Master'!$A$2:$O$5991,7,FALSE())</f>
        <v>Dry Grocery</v>
      </c>
      <c r="D1389" s="4" t="str">
        <f aca="false">VLOOKUP($B1389,'Product Master'!$A$2:$O$5991,8,FALSE())</f>
        <v>Condiments</v>
      </c>
      <c r="E1389" s="4" t="str">
        <f aca="false">VLOOKUP($B1389,'Product Master'!$A$2:$O$5991,5,FALSE())</f>
        <v>Orchard Spread</v>
      </c>
      <c r="F1389" s="4" t="str">
        <f aca="false">VLOOKUP($B1389,'Product Master'!$A$2:$O$5991,4,FALSE())</f>
        <v>Orchard Spread Reduced Sugar Relish, 32 oz</v>
      </c>
      <c r="G1389" s="4" t="str">
        <f aca="false">VLOOKUP($B1389,'Product Master'!$A$2:$O$5991,9,FALSE())</f>
        <v>32 oz</v>
      </c>
      <c r="H1389" s="5" t="s">
        <v>16</v>
      </c>
      <c r="I1389" s="6" t="n">
        <f aca="false">VLOOKUP($B1389,'Product Master'!$A$2:$O$5991,14,FALSE())</f>
        <v>2.79</v>
      </c>
      <c r="J1389" s="7" t="n">
        <f aca="false">VLOOKUP($B1389,'Product Master'!$A$2:$O$5991,13,FALSE())</f>
        <v>2</v>
      </c>
      <c r="K1389" s="7" t="str">
        <f aca="false">VLOOKUP($B1389,'Product Master'!$A$2:$O$5991,11,FALSE())</f>
        <v>N</v>
      </c>
      <c r="L1389" s="7" t="str">
        <f aca="false">VLOOKUP($B1389,'Product Master'!$A$2:$O$5991,12,FALSE())</f>
        <v>N</v>
      </c>
      <c r="M1389" s="3" t="n">
        <v>149</v>
      </c>
      <c r="N1389" s="3" t="n">
        <v>18</v>
      </c>
    </row>
    <row r="1390" customFormat="false" ht="15" hidden="false" customHeight="true" outlineLevel="0" collapsed="false">
      <c r="A1390" s="3" t="s">
        <v>2791</v>
      </c>
      <c r="B1390" s="3" t="s">
        <v>2792</v>
      </c>
      <c r="C1390" s="4" t="str">
        <f aca="false">VLOOKUP($B1390,'Product Master'!$A$2:$O$5991,7,FALSE())</f>
        <v>Dry Grocery</v>
      </c>
      <c r="D1390" s="4" t="str">
        <f aca="false">VLOOKUP($B1390,'Product Master'!$A$2:$O$5991,8,FALSE())</f>
        <v>Condiments</v>
      </c>
      <c r="E1390" s="4" t="str">
        <f aca="false">VLOOKUP($B1390,'Product Master'!$A$2:$O$5991,5,FALSE())</f>
        <v>Orchard Spread</v>
      </c>
      <c r="F1390" s="4" t="str">
        <f aca="false">VLOOKUP($B1390,'Product Master'!$A$2:$O$5991,4,FALSE())</f>
        <v>Orchard Spread Spicy Steak Sauce, 12 oz</v>
      </c>
      <c r="G1390" s="4" t="str">
        <f aca="false">VLOOKUP($B1390,'Product Master'!$A$2:$O$5991,9,FALSE())</f>
        <v>12 oz</v>
      </c>
      <c r="H1390" s="5" t="s">
        <v>16</v>
      </c>
      <c r="I1390" s="6" t="n">
        <f aca="false">VLOOKUP($B1390,'Product Master'!$A$2:$O$5991,14,FALSE())</f>
        <v>2.79</v>
      </c>
      <c r="J1390" s="7" t="n">
        <f aca="false">VLOOKUP($B1390,'Product Master'!$A$2:$O$5991,13,FALSE())</f>
        <v>1</v>
      </c>
      <c r="K1390" s="7" t="str">
        <f aca="false">VLOOKUP($B1390,'Product Master'!$A$2:$O$5991,11,FALSE())</f>
        <v>N</v>
      </c>
      <c r="L1390" s="7" t="str">
        <f aca="false">VLOOKUP($B1390,'Product Master'!$A$2:$O$5991,12,FALSE())</f>
        <v>N</v>
      </c>
      <c r="M1390" s="3" t="n">
        <v>150</v>
      </c>
      <c r="N1390" s="3" t="n">
        <v>34</v>
      </c>
    </row>
    <row r="1391" customFormat="false" ht="15" hidden="false" customHeight="true" outlineLevel="0" collapsed="false">
      <c r="A1391" s="3" t="s">
        <v>2793</v>
      </c>
      <c r="B1391" s="3" t="s">
        <v>2794</v>
      </c>
      <c r="C1391" s="4" t="str">
        <f aca="false">VLOOKUP($B1391,'Product Master'!$A$2:$O$5991,7,FALSE())</f>
        <v>Dry Grocery</v>
      </c>
      <c r="D1391" s="4" t="str">
        <f aca="false">VLOOKUP($B1391,'Product Master'!$A$2:$O$5991,8,FALSE())</f>
        <v>Condiments</v>
      </c>
      <c r="E1391" s="4" t="str">
        <f aca="false">VLOOKUP($B1391,'Product Master'!$A$2:$O$5991,5,FALSE())</f>
        <v>Harborline</v>
      </c>
      <c r="F1391" s="4" t="str">
        <f aca="false">VLOOKUP($B1391,'Product Master'!$A$2:$O$5991,4,FALSE())</f>
        <v>Harborline Spicy Steak Sauce, 12 oz</v>
      </c>
      <c r="G1391" s="4" t="str">
        <f aca="false">VLOOKUP($B1391,'Product Master'!$A$2:$O$5991,9,FALSE())</f>
        <v>12 oz</v>
      </c>
      <c r="H1391" s="5" t="s">
        <v>16</v>
      </c>
      <c r="I1391" s="6" t="n">
        <f aca="false">VLOOKUP($B1391,'Product Master'!$A$2:$O$5991,14,FALSE())</f>
        <v>2.39</v>
      </c>
      <c r="J1391" s="7" t="n">
        <f aca="false">VLOOKUP($B1391,'Product Master'!$A$2:$O$5991,13,FALSE())</f>
        <v>8</v>
      </c>
      <c r="K1391" s="7" t="str">
        <f aca="false">VLOOKUP($B1391,'Product Master'!$A$2:$O$5991,11,FALSE())</f>
        <v>Y</v>
      </c>
      <c r="L1391" s="7" t="str">
        <f aca="false">VLOOKUP($B1391,'Product Master'!$A$2:$O$5991,12,FALSE())</f>
        <v>N</v>
      </c>
      <c r="M1391" s="3" t="n">
        <v>22</v>
      </c>
      <c r="N1391" s="3" t="n">
        <v>23</v>
      </c>
    </row>
    <row r="1392" customFormat="false" ht="15" hidden="false" customHeight="true" outlineLevel="0" collapsed="false">
      <c r="A1392" s="3" t="s">
        <v>2795</v>
      </c>
      <c r="B1392" s="3" t="s">
        <v>2796</v>
      </c>
      <c r="C1392" s="4" t="str">
        <f aca="false">VLOOKUP($B1392,'Product Master'!$A$2:$O$5991,7,FALSE())</f>
        <v>Dry Grocery</v>
      </c>
      <c r="D1392" s="4" t="str">
        <f aca="false">VLOOKUP($B1392,'Product Master'!$A$2:$O$5991,8,FALSE())</f>
        <v>Condiments</v>
      </c>
      <c r="E1392" s="4" t="str">
        <f aca="false">VLOOKUP($B1392,'Product Master'!$A$2:$O$5991,5,FALSE())</f>
        <v>Wheatstone</v>
      </c>
      <c r="F1392" s="4" t="str">
        <f aca="false">VLOOKUP($B1392,'Product Master'!$A$2:$O$5991,4,FALSE())</f>
        <v>Wheatstone Spicy Worcestershire Sauce, 12 oz</v>
      </c>
      <c r="G1392" s="4" t="str">
        <f aca="false">VLOOKUP($B1392,'Product Master'!$A$2:$O$5991,9,FALSE())</f>
        <v>12 oz</v>
      </c>
      <c r="H1392" s="5" t="s">
        <v>16</v>
      </c>
      <c r="I1392" s="6" t="n">
        <f aca="false">VLOOKUP($B1392,'Product Master'!$A$2:$O$5991,14,FALSE())</f>
        <v>4.89</v>
      </c>
      <c r="J1392" s="7" t="n">
        <f aca="false">VLOOKUP($B1392,'Product Master'!$A$2:$O$5991,13,FALSE())</f>
        <v>1</v>
      </c>
      <c r="K1392" s="7" t="str">
        <f aca="false">VLOOKUP($B1392,'Product Master'!$A$2:$O$5991,11,FALSE())</f>
        <v>N</v>
      </c>
      <c r="L1392" s="7" t="str">
        <f aca="false">VLOOKUP($B1392,'Product Master'!$A$2:$O$5991,12,FALSE())</f>
        <v>N</v>
      </c>
      <c r="M1392" s="3" t="n">
        <v>31</v>
      </c>
      <c r="N1392" s="3" t="n">
        <v>26</v>
      </c>
    </row>
    <row r="1393" customFormat="false" ht="15" hidden="false" customHeight="true" outlineLevel="0" collapsed="false">
      <c r="A1393" s="3" t="s">
        <v>2797</v>
      </c>
      <c r="B1393" s="3" t="s">
        <v>2798</v>
      </c>
      <c r="C1393" s="4" t="str">
        <f aca="false">VLOOKUP($B1393,'Product Master'!$A$2:$O$5991,7,FALSE())</f>
        <v>Dry Grocery</v>
      </c>
      <c r="D1393" s="4" t="str">
        <f aca="false">VLOOKUP($B1393,'Product Master'!$A$2:$O$5991,8,FALSE())</f>
        <v>Condiments</v>
      </c>
      <c r="E1393" s="4" t="str">
        <f aca="false">VLOOKUP($B1393,'Product Master'!$A$2:$O$5991,5,FALSE())</f>
        <v>Nutgrove</v>
      </c>
      <c r="F1393" s="4" t="str">
        <f aca="false">VLOOKUP($B1393,'Product Master'!$A$2:$O$5991,4,FALSE())</f>
        <v>Nutgrove Reduced Sugar Worcestershire Sauce, 32 oz</v>
      </c>
      <c r="G1393" s="4" t="str">
        <f aca="false">VLOOKUP($B1393,'Product Master'!$A$2:$O$5991,9,FALSE())</f>
        <v>32 oz</v>
      </c>
      <c r="H1393" s="5" t="s">
        <v>16</v>
      </c>
      <c r="I1393" s="6" t="n">
        <f aca="false">VLOOKUP($B1393,'Product Master'!$A$2:$O$5991,14,FALSE())</f>
        <v>3.39</v>
      </c>
      <c r="J1393" s="7" t="n">
        <f aca="false">VLOOKUP($B1393,'Product Master'!$A$2:$O$5991,13,FALSE())</f>
        <v>12</v>
      </c>
      <c r="K1393" s="7" t="str">
        <f aca="false">VLOOKUP($B1393,'Product Master'!$A$2:$O$5991,11,FALSE())</f>
        <v>N</v>
      </c>
      <c r="L1393" s="7" t="str">
        <f aca="false">VLOOKUP($B1393,'Product Master'!$A$2:$O$5991,12,FALSE())</f>
        <v>N</v>
      </c>
      <c r="M1393" s="3" t="n">
        <v>34</v>
      </c>
      <c r="N1393" s="3" t="n">
        <v>39</v>
      </c>
    </row>
    <row r="1394" customFormat="false" ht="15" hidden="false" customHeight="true" outlineLevel="0" collapsed="false">
      <c r="A1394" s="3" t="s">
        <v>2799</v>
      </c>
      <c r="B1394" s="3" t="s">
        <v>2800</v>
      </c>
      <c r="C1394" s="4" t="str">
        <f aca="false">VLOOKUP($B1394,'Product Master'!$A$2:$O$5991,7,FALSE())</f>
        <v>Dry Grocery</v>
      </c>
      <c r="D1394" s="4" t="str">
        <f aca="false">VLOOKUP($B1394,'Product Master'!$A$2:$O$5991,8,FALSE())</f>
        <v>Condiments</v>
      </c>
      <c r="E1394" s="4" t="str">
        <f aca="false">VLOOKUP($B1394,'Product Master'!$A$2:$O$5991,5,FALSE())</f>
        <v>Roastport</v>
      </c>
      <c r="F1394" s="4" t="str">
        <f aca="false">VLOOKUP($B1394,'Product Master'!$A$2:$O$5991,4,FALSE())</f>
        <v>Roastport Reduced Sugar Hot Sauce, 12 oz</v>
      </c>
      <c r="G1394" s="4" t="str">
        <f aca="false">VLOOKUP($B1394,'Product Master'!$A$2:$O$5991,9,FALSE())</f>
        <v>12 oz</v>
      </c>
      <c r="H1394" s="5" t="s">
        <v>16</v>
      </c>
      <c r="I1394" s="6" t="n">
        <f aca="false">VLOOKUP($B1394,'Product Master'!$A$2:$O$5991,14,FALSE())</f>
        <v>5.89</v>
      </c>
      <c r="J1394" s="7" t="n">
        <f aca="false">VLOOKUP($B1394,'Product Master'!$A$2:$O$5991,13,FALSE())</f>
        <v>1</v>
      </c>
      <c r="K1394" s="7" t="str">
        <f aca="false">VLOOKUP($B1394,'Product Master'!$A$2:$O$5991,11,FALSE())</f>
        <v>N</v>
      </c>
      <c r="L1394" s="7" t="str">
        <f aca="false">VLOOKUP($B1394,'Product Master'!$A$2:$O$5991,12,FALSE())</f>
        <v>N</v>
      </c>
      <c r="M1394" s="3" t="n">
        <v>93</v>
      </c>
      <c r="N1394" s="3" t="n">
        <v>34</v>
      </c>
    </row>
    <row r="1395" customFormat="false" ht="15" hidden="false" customHeight="true" outlineLevel="0" collapsed="false">
      <c r="A1395" s="3" t="s">
        <v>2801</v>
      </c>
      <c r="B1395" s="3" t="s">
        <v>2802</v>
      </c>
      <c r="C1395" s="4" t="str">
        <f aca="false">VLOOKUP($B1395,'Product Master'!$A$2:$O$5991,7,FALSE())</f>
        <v>Dry Grocery</v>
      </c>
      <c r="D1395" s="4" t="str">
        <f aca="false">VLOOKUP($B1395,'Product Master'!$A$2:$O$5991,8,FALSE())</f>
        <v>Condiments</v>
      </c>
      <c r="E1395" s="4" t="str">
        <f aca="false">VLOOKUP($B1395,'Product Master'!$A$2:$O$5991,5,FALSE())</f>
        <v>Roastport</v>
      </c>
      <c r="F1395" s="4" t="str">
        <f aca="false">VLOOKUP($B1395,'Product Master'!$A$2:$O$5991,4,FALSE())</f>
        <v>Roastport Reduced Sugar Ketchup, 20 oz</v>
      </c>
      <c r="G1395" s="4" t="str">
        <f aca="false">VLOOKUP($B1395,'Product Master'!$A$2:$O$5991,9,FALSE())</f>
        <v>20 oz</v>
      </c>
      <c r="H1395" s="5" t="s">
        <v>16</v>
      </c>
      <c r="I1395" s="6" t="n">
        <f aca="false">VLOOKUP($B1395,'Product Master'!$A$2:$O$5991,14,FALSE())</f>
        <v>2.99</v>
      </c>
      <c r="J1395" s="7" t="n">
        <f aca="false">VLOOKUP($B1395,'Product Master'!$A$2:$O$5991,13,FALSE())</f>
        <v>6</v>
      </c>
      <c r="K1395" s="7" t="str">
        <f aca="false">VLOOKUP($B1395,'Product Master'!$A$2:$O$5991,11,FALSE())</f>
        <v>N</v>
      </c>
      <c r="L1395" s="7" t="str">
        <f aca="false">VLOOKUP($B1395,'Product Master'!$A$2:$O$5991,12,FALSE())</f>
        <v>N</v>
      </c>
      <c r="M1395" s="3" t="n">
        <v>20</v>
      </c>
      <c r="N1395" s="3" t="n">
        <v>8</v>
      </c>
    </row>
    <row r="1396" customFormat="false" ht="15" hidden="false" customHeight="true" outlineLevel="0" collapsed="false">
      <c r="A1396" s="3" t="s">
        <v>2803</v>
      </c>
      <c r="B1396" s="3" t="s">
        <v>2804</v>
      </c>
      <c r="C1396" s="4" t="str">
        <f aca="false">VLOOKUP($B1396,'Product Master'!$A$2:$O$5991,7,FALSE())</f>
        <v>Dry Grocery</v>
      </c>
      <c r="D1396" s="4" t="str">
        <f aca="false">VLOOKUP($B1396,'Product Master'!$A$2:$O$5991,8,FALSE())</f>
        <v>Condiments</v>
      </c>
      <c r="E1396" s="4" t="str">
        <f aca="false">VLOOKUP($B1396,'Product Master'!$A$2:$O$5991,5,FALSE())</f>
        <v>Kettle Row</v>
      </c>
      <c r="F1396" s="4" t="str">
        <f aca="false">VLOOKUP($B1396,'Product Master'!$A$2:$O$5991,4,FALSE())</f>
        <v>Kettle Row Spicy Relish, 32 oz</v>
      </c>
      <c r="G1396" s="4" t="str">
        <f aca="false">VLOOKUP($B1396,'Product Master'!$A$2:$O$5991,9,FALSE())</f>
        <v>32 oz</v>
      </c>
      <c r="H1396" s="5" t="s">
        <v>16</v>
      </c>
      <c r="I1396" s="6" t="n">
        <f aca="false">VLOOKUP($B1396,'Product Master'!$A$2:$O$5991,14,FALSE())</f>
        <v>4.39</v>
      </c>
      <c r="J1396" s="7" t="n">
        <f aca="false">VLOOKUP($B1396,'Product Master'!$A$2:$O$5991,13,FALSE())</f>
        <v>24</v>
      </c>
      <c r="K1396" s="7" t="str">
        <f aca="false">VLOOKUP($B1396,'Product Master'!$A$2:$O$5991,11,FALSE())</f>
        <v>N</v>
      </c>
      <c r="L1396" s="7" t="str">
        <f aca="false">VLOOKUP($B1396,'Product Master'!$A$2:$O$5991,12,FALSE())</f>
        <v>N</v>
      </c>
      <c r="M1396" s="3" t="n">
        <v>87</v>
      </c>
      <c r="N1396" s="3" t="n">
        <v>17</v>
      </c>
    </row>
    <row r="1397" customFormat="false" ht="15" hidden="false" customHeight="true" outlineLevel="0" collapsed="false">
      <c r="A1397" s="3" t="s">
        <v>2805</v>
      </c>
      <c r="B1397" s="3" t="s">
        <v>2806</v>
      </c>
      <c r="C1397" s="4" t="str">
        <f aca="false">VLOOKUP($B1397,'Product Master'!$A$2:$O$5991,7,FALSE())</f>
        <v>Dry Grocery</v>
      </c>
      <c r="D1397" s="4" t="str">
        <f aca="false">VLOOKUP($B1397,'Product Master'!$A$2:$O$5991,8,FALSE())</f>
        <v>Condiments</v>
      </c>
      <c r="E1397" s="4" t="str">
        <f aca="false">VLOOKUP($B1397,'Product Master'!$A$2:$O$5991,5,FALSE())</f>
        <v>Pepperlane</v>
      </c>
      <c r="F1397" s="4" t="str">
        <f aca="false">VLOOKUP($B1397,'Product Master'!$A$2:$O$5991,4,FALSE())</f>
        <v>Pepperlane Reduced Sugar Hot Sauce, 12 oz</v>
      </c>
      <c r="G1397" s="4" t="str">
        <f aca="false">VLOOKUP($B1397,'Product Master'!$A$2:$O$5991,9,FALSE())</f>
        <v>12 oz</v>
      </c>
      <c r="H1397" s="5" t="s">
        <v>16</v>
      </c>
      <c r="I1397" s="6" t="n">
        <f aca="false">VLOOKUP($B1397,'Product Master'!$A$2:$O$5991,14,FALSE())</f>
        <v>4.89</v>
      </c>
      <c r="J1397" s="7" t="n">
        <f aca="false">VLOOKUP($B1397,'Product Master'!$A$2:$O$5991,13,FALSE())</f>
        <v>24</v>
      </c>
      <c r="K1397" s="7" t="str">
        <f aca="false">VLOOKUP($B1397,'Product Master'!$A$2:$O$5991,11,FALSE())</f>
        <v>N</v>
      </c>
      <c r="L1397" s="7" t="str">
        <f aca="false">VLOOKUP($B1397,'Product Master'!$A$2:$O$5991,12,FALSE())</f>
        <v>N</v>
      </c>
      <c r="M1397" s="3" t="n">
        <v>70</v>
      </c>
      <c r="N1397" s="3" t="n">
        <v>25</v>
      </c>
    </row>
    <row r="1398" customFormat="false" ht="15" hidden="false" customHeight="true" outlineLevel="0" collapsed="false">
      <c r="A1398" s="3" t="s">
        <v>2807</v>
      </c>
      <c r="B1398" s="3" t="s">
        <v>2808</v>
      </c>
      <c r="C1398" s="4" t="str">
        <f aca="false">VLOOKUP($B1398,'Product Master'!$A$2:$O$5991,7,FALSE())</f>
        <v>Dry Grocery</v>
      </c>
      <c r="D1398" s="4" t="str">
        <f aca="false">VLOOKUP($B1398,'Product Master'!$A$2:$O$5991,8,FALSE())</f>
        <v>Condiments</v>
      </c>
      <c r="E1398" s="4" t="str">
        <f aca="false">VLOOKUP($B1398,'Product Master'!$A$2:$O$5991,5,FALSE())</f>
        <v>Kettle Row</v>
      </c>
      <c r="F1398" s="4" t="str">
        <f aca="false">VLOOKUP($B1398,'Product Master'!$A$2:$O$5991,4,FALSE())</f>
        <v>Kettle Row Yellow Mustard, 32 oz</v>
      </c>
      <c r="G1398" s="4" t="str">
        <f aca="false">VLOOKUP($B1398,'Product Master'!$A$2:$O$5991,9,FALSE())</f>
        <v>32 oz</v>
      </c>
      <c r="H1398" s="5" t="s">
        <v>16</v>
      </c>
      <c r="I1398" s="6" t="n">
        <f aca="false">VLOOKUP($B1398,'Product Master'!$A$2:$O$5991,14,FALSE())</f>
        <v>3.49</v>
      </c>
      <c r="J1398" s="7" t="n">
        <f aca="false">VLOOKUP($B1398,'Product Master'!$A$2:$O$5991,13,FALSE())</f>
        <v>8</v>
      </c>
      <c r="K1398" s="7" t="str">
        <f aca="false">VLOOKUP($B1398,'Product Master'!$A$2:$O$5991,11,FALSE())</f>
        <v>N</v>
      </c>
      <c r="L1398" s="7" t="str">
        <f aca="false">VLOOKUP($B1398,'Product Master'!$A$2:$O$5991,12,FALSE())</f>
        <v>N</v>
      </c>
      <c r="M1398" s="3" t="n">
        <v>45</v>
      </c>
      <c r="N1398" s="3" t="n">
        <v>7</v>
      </c>
    </row>
    <row r="1399" customFormat="false" ht="15" hidden="false" customHeight="true" outlineLevel="0" collapsed="false">
      <c r="A1399" s="3" t="s">
        <v>2809</v>
      </c>
      <c r="B1399" s="3" t="s">
        <v>2810</v>
      </c>
      <c r="C1399" s="4" t="str">
        <f aca="false">VLOOKUP($B1399,'Product Master'!$A$2:$O$5991,7,FALSE())</f>
        <v>Dry Grocery</v>
      </c>
      <c r="D1399" s="4" t="str">
        <f aca="false">VLOOKUP($B1399,'Product Master'!$A$2:$O$5991,8,FALSE())</f>
        <v>Condiments</v>
      </c>
      <c r="E1399" s="4" t="str">
        <f aca="false">VLOOKUP($B1399,'Product Master'!$A$2:$O$5991,5,FALSE())</f>
        <v>Thrift Row</v>
      </c>
      <c r="F1399" s="4" t="str">
        <f aca="false">VLOOKUP($B1399,'Product Master'!$A$2:$O$5991,4,FALSE())</f>
        <v>Thrift Row Reduced Sugar Hot Sauce, 32 oz</v>
      </c>
      <c r="G1399" s="4" t="str">
        <f aca="false">VLOOKUP($B1399,'Product Master'!$A$2:$O$5991,9,FALSE())</f>
        <v>32 oz</v>
      </c>
      <c r="H1399" s="5" t="s">
        <v>16</v>
      </c>
      <c r="I1399" s="6" t="n">
        <f aca="false">VLOOKUP($B1399,'Product Master'!$A$2:$O$5991,14,FALSE())</f>
        <v>3.89</v>
      </c>
      <c r="J1399" s="7" t="n">
        <f aca="false">VLOOKUP($B1399,'Product Master'!$A$2:$O$5991,13,FALSE())</f>
        <v>8</v>
      </c>
      <c r="K1399" s="7" t="str">
        <f aca="false">VLOOKUP($B1399,'Product Master'!$A$2:$O$5991,11,FALSE())</f>
        <v>Y</v>
      </c>
      <c r="L1399" s="7" t="str">
        <f aca="false">VLOOKUP($B1399,'Product Master'!$A$2:$O$5991,12,FALSE())</f>
        <v>N</v>
      </c>
      <c r="M1399" s="3" t="n">
        <v>116</v>
      </c>
      <c r="N1399" s="3" t="n">
        <v>38</v>
      </c>
    </row>
    <row r="1400" customFormat="false" ht="15" hidden="false" customHeight="true" outlineLevel="0" collapsed="false">
      <c r="A1400" s="3" t="s">
        <v>2811</v>
      </c>
      <c r="B1400" s="3" t="s">
        <v>2812</v>
      </c>
      <c r="C1400" s="4" t="str">
        <f aca="false">VLOOKUP($B1400,'Product Master'!$A$2:$O$5991,7,FALSE())</f>
        <v>Dry Grocery</v>
      </c>
      <c r="D1400" s="4" t="str">
        <f aca="false">VLOOKUP($B1400,'Product Master'!$A$2:$O$5991,8,FALSE())</f>
        <v>Condiments</v>
      </c>
      <c r="E1400" s="4" t="str">
        <f aca="false">VLOOKUP($B1400,'Product Master'!$A$2:$O$5991,5,FALSE())</f>
        <v>Nutgrove</v>
      </c>
      <c r="F1400" s="4" t="str">
        <f aca="false">VLOOKUP($B1400,'Product Master'!$A$2:$O$5991,4,FALSE())</f>
        <v>Nutgrove Spicy Worcestershire Sauce, 32 oz</v>
      </c>
      <c r="G1400" s="4" t="str">
        <f aca="false">VLOOKUP($B1400,'Product Master'!$A$2:$O$5991,9,FALSE())</f>
        <v>32 oz</v>
      </c>
      <c r="H1400" s="5" t="s">
        <v>16</v>
      </c>
      <c r="I1400" s="6" t="n">
        <f aca="false">VLOOKUP($B1400,'Product Master'!$A$2:$O$5991,14,FALSE())</f>
        <v>2.89</v>
      </c>
      <c r="J1400" s="7" t="n">
        <f aca="false">VLOOKUP($B1400,'Product Master'!$A$2:$O$5991,13,FALSE())</f>
        <v>8</v>
      </c>
      <c r="K1400" s="7" t="str">
        <f aca="false">VLOOKUP($B1400,'Product Master'!$A$2:$O$5991,11,FALSE())</f>
        <v>N</v>
      </c>
      <c r="L1400" s="7" t="str">
        <f aca="false">VLOOKUP($B1400,'Product Master'!$A$2:$O$5991,12,FALSE())</f>
        <v>N</v>
      </c>
      <c r="M1400" s="3" t="n">
        <v>147</v>
      </c>
      <c r="N1400" s="3" t="n">
        <v>6</v>
      </c>
    </row>
    <row r="1401" customFormat="false" ht="15" hidden="false" customHeight="true" outlineLevel="0" collapsed="false">
      <c r="A1401" s="3" t="s">
        <v>2813</v>
      </c>
      <c r="B1401" s="3" t="s">
        <v>2814</v>
      </c>
      <c r="C1401" s="4" t="str">
        <f aca="false">VLOOKUP($B1401,'Product Master'!$A$2:$O$5991,7,FALSE())</f>
        <v>Dry Grocery</v>
      </c>
      <c r="D1401" s="4" t="str">
        <f aca="false">VLOOKUP($B1401,'Product Master'!$A$2:$O$5991,8,FALSE())</f>
        <v>Condiments</v>
      </c>
      <c r="E1401" s="4" t="str">
        <f aca="false">VLOOKUP($B1401,'Product Master'!$A$2:$O$5991,5,FALSE())</f>
        <v>Harborline</v>
      </c>
      <c r="F1401" s="4" t="str">
        <f aca="false">VLOOKUP($B1401,'Product Master'!$A$2:$O$5991,4,FALSE())</f>
        <v>Harborline Reduced Sugar Dijon Mustard, 20 oz</v>
      </c>
      <c r="G1401" s="4" t="str">
        <f aca="false">VLOOKUP($B1401,'Product Master'!$A$2:$O$5991,9,FALSE())</f>
        <v>20 oz</v>
      </c>
      <c r="H1401" s="5" t="s">
        <v>16</v>
      </c>
      <c r="I1401" s="6" t="n">
        <f aca="false">VLOOKUP($B1401,'Product Master'!$A$2:$O$5991,14,FALSE())</f>
        <v>4.99</v>
      </c>
      <c r="J1401" s="7" t="n">
        <f aca="false">VLOOKUP($B1401,'Product Master'!$A$2:$O$5991,13,FALSE())</f>
        <v>12</v>
      </c>
      <c r="K1401" s="7" t="str">
        <f aca="false">VLOOKUP($B1401,'Product Master'!$A$2:$O$5991,11,FALSE())</f>
        <v>Y</v>
      </c>
      <c r="L1401" s="7" t="str">
        <f aca="false">VLOOKUP($B1401,'Product Master'!$A$2:$O$5991,12,FALSE())</f>
        <v>N</v>
      </c>
      <c r="M1401" s="3" t="n">
        <v>116</v>
      </c>
      <c r="N1401" s="3" t="n">
        <v>21</v>
      </c>
    </row>
    <row r="1402" customFormat="false" ht="15" hidden="false" customHeight="true" outlineLevel="0" collapsed="false">
      <c r="A1402" s="3" t="s">
        <v>2815</v>
      </c>
      <c r="B1402" s="3" t="s">
        <v>2816</v>
      </c>
      <c r="C1402" s="4" t="str">
        <f aca="false">VLOOKUP($B1402,'Product Master'!$A$2:$O$5991,7,FALSE())</f>
        <v>Dry Grocery</v>
      </c>
      <c r="D1402" s="4" t="str">
        <f aca="false">VLOOKUP($B1402,'Product Master'!$A$2:$O$5991,8,FALSE())</f>
        <v>Condiments</v>
      </c>
      <c r="E1402" s="4" t="str">
        <f aca="false">VLOOKUP($B1402,'Product Master'!$A$2:$O$5991,5,FALSE())</f>
        <v>Harborline</v>
      </c>
      <c r="F1402" s="4" t="str">
        <f aca="false">VLOOKUP($B1402,'Product Master'!$A$2:$O$5991,4,FALSE())</f>
        <v>Harborline Spicy Relish, 12 oz</v>
      </c>
      <c r="G1402" s="4" t="str">
        <f aca="false">VLOOKUP($B1402,'Product Master'!$A$2:$O$5991,9,FALSE())</f>
        <v>12 oz</v>
      </c>
      <c r="H1402" s="5" t="s">
        <v>16</v>
      </c>
      <c r="I1402" s="6" t="n">
        <f aca="false">VLOOKUP($B1402,'Product Master'!$A$2:$O$5991,14,FALSE())</f>
        <v>4.39</v>
      </c>
      <c r="J1402" s="7" t="n">
        <f aca="false">VLOOKUP($B1402,'Product Master'!$A$2:$O$5991,13,FALSE())</f>
        <v>2</v>
      </c>
      <c r="K1402" s="7" t="str">
        <f aca="false">VLOOKUP($B1402,'Product Master'!$A$2:$O$5991,11,FALSE())</f>
        <v>Y</v>
      </c>
      <c r="L1402" s="7" t="str">
        <f aca="false">VLOOKUP($B1402,'Product Master'!$A$2:$O$5991,12,FALSE())</f>
        <v>N</v>
      </c>
      <c r="M1402" s="3" t="n">
        <v>44</v>
      </c>
      <c r="N1402" s="3" t="n">
        <v>24</v>
      </c>
    </row>
    <row r="1403" customFormat="false" ht="15" hidden="false" customHeight="true" outlineLevel="0" collapsed="false">
      <c r="A1403" s="3" t="s">
        <v>2817</v>
      </c>
      <c r="B1403" s="3" t="s">
        <v>2818</v>
      </c>
      <c r="C1403" s="4" t="str">
        <f aca="false">VLOOKUP($B1403,'Product Master'!$A$2:$O$5991,7,FALSE())</f>
        <v>Dry Grocery</v>
      </c>
      <c r="D1403" s="4" t="str">
        <f aca="false">VLOOKUP($B1403,'Product Master'!$A$2:$O$5991,8,FALSE())</f>
        <v>Condiments</v>
      </c>
      <c r="E1403" s="4" t="str">
        <f aca="false">VLOOKUP($B1403,'Product Master'!$A$2:$O$5991,5,FALSE())</f>
        <v>Harborline</v>
      </c>
      <c r="F1403" s="4" t="str">
        <f aca="false">VLOOKUP($B1403,'Product Master'!$A$2:$O$5991,4,FALSE())</f>
        <v>Harborline Spicy Steak Sauce, 20 oz</v>
      </c>
      <c r="G1403" s="4" t="str">
        <f aca="false">VLOOKUP($B1403,'Product Master'!$A$2:$O$5991,9,FALSE())</f>
        <v>20 oz</v>
      </c>
      <c r="H1403" s="5" t="s">
        <v>16</v>
      </c>
      <c r="I1403" s="6" t="n">
        <f aca="false">VLOOKUP($B1403,'Product Master'!$A$2:$O$5991,14,FALSE())</f>
        <v>4.49</v>
      </c>
      <c r="J1403" s="7" t="n">
        <f aca="false">VLOOKUP($B1403,'Product Master'!$A$2:$O$5991,13,FALSE())</f>
        <v>6</v>
      </c>
      <c r="K1403" s="7" t="str">
        <f aca="false">VLOOKUP($B1403,'Product Master'!$A$2:$O$5991,11,FALSE())</f>
        <v>Y</v>
      </c>
      <c r="L1403" s="7" t="str">
        <f aca="false">VLOOKUP($B1403,'Product Master'!$A$2:$O$5991,12,FALSE())</f>
        <v>N</v>
      </c>
      <c r="M1403" s="3" t="n">
        <v>92</v>
      </c>
      <c r="N1403" s="3" t="n">
        <v>40</v>
      </c>
    </row>
    <row r="1404" customFormat="false" ht="15" hidden="false" customHeight="true" outlineLevel="0" collapsed="false">
      <c r="A1404" s="3" t="s">
        <v>2819</v>
      </c>
      <c r="B1404" s="3" t="s">
        <v>2820</v>
      </c>
      <c r="C1404" s="4" t="str">
        <f aca="false">VLOOKUP($B1404,'Product Master'!$A$2:$O$5991,7,FALSE())</f>
        <v>Dry Grocery</v>
      </c>
      <c r="D1404" s="4" t="str">
        <f aca="false">VLOOKUP($B1404,'Product Master'!$A$2:$O$5991,8,FALSE())</f>
        <v>Condiments</v>
      </c>
      <c r="E1404" s="4" t="str">
        <f aca="false">VLOOKUP($B1404,'Product Master'!$A$2:$O$5991,5,FALSE())</f>
        <v>Orchard Spread</v>
      </c>
      <c r="F1404" s="4" t="str">
        <f aca="false">VLOOKUP($B1404,'Product Master'!$A$2:$O$5991,4,FALSE())</f>
        <v>Orchard Spread Spicy Mayonnaise, 12 oz</v>
      </c>
      <c r="G1404" s="4" t="str">
        <f aca="false">VLOOKUP($B1404,'Product Master'!$A$2:$O$5991,9,FALSE())</f>
        <v>12 oz</v>
      </c>
      <c r="H1404" s="5" t="s">
        <v>16</v>
      </c>
      <c r="I1404" s="6" t="n">
        <f aca="false">VLOOKUP($B1404,'Product Master'!$A$2:$O$5991,14,FALSE())</f>
        <v>4.79</v>
      </c>
      <c r="J1404" s="7" t="n">
        <f aca="false">VLOOKUP($B1404,'Product Master'!$A$2:$O$5991,13,FALSE())</f>
        <v>4</v>
      </c>
      <c r="K1404" s="7" t="str">
        <f aca="false">VLOOKUP($B1404,'Product Master'!$A$2:$O$5991,11,FALSE())</f>
        <v>N</v>
      </c>
      <c r="L1404" s="7" t="str">
        <f aca="false">VLOOKUP($B1404,'Product Master'!$A$2:$O$5991,12,FALSE())</f>
        <v>N</v>
      </c>
      <c r="M1404" s="3" t="n">
        <v>104</v>
      </c>
      <c r="N1404" s="3" t="n">
        <v>18</v>
      </c>
    </row>
    <row r="1405" customFormat="false" ht="15" hidden="false" customHeight="true" outlineLevel="0" collapsed="false">
      <c r="A1405" s="3" t="s">
        <v>2821</v>
      </c>
      <c r="B1405" s="3" t="s">
        <v>2822</v>
      </c>
      <c r="C1405" s="4" t="str">
        <f aca="false">VLOOKUP($B1405,'Product Master'!$A$2:$O$5991,7,FALSE())</f>
        <v>Dry Grocery</v>
      </c>
      <c r="D1405" s="4" t="str">
        <f aca="false">VLOOKUP($B1405,'Product Master'!$A$2:$O$5991,8,FALSE())</f>
        <v>Condiments</v>
      </c>
      <c r="E1405" s="4" t="str">
        <f aca="false">VLOOKUP($B1405,'Product Master'!$A$2:$O$5991,5,FALSE())</f>
        <v>Kettle Row</v>
      </c>
      <c r="F1405" s="4" t="str">
        <f aca="false">VLOOKUP($B1405,'Product Master'!$A$2:$O$5991,4,FALSE())</f>
        <v>Kettle Row Spicy Ketchup, 12 oz</v>
      </c>
      <c r="G1405" s="4" t="str">
        <f aca="false">VLOOKUP($B1405,'Product Master'!$A$2:$O$5991,9,FALSE())</f>
        <v>12 oz</v>
      </c>
      <c r="H1405" s="5" t="s">
        <v>16</v>
      </c>
      <c r="I1405" s="6" t="n">
        <f aca="false">VLOOKUP($B1405,'Product Master'!$A$2:$O$5991,14,FALSE())</f>
        <v>2.39</v>
      </c>
      <c r="J1405" s="7" t="n">
        <f aca="false">VLOOKUP($B1405,'Product Master'!$A$2:$O$5991,13,FALSE())</f>
        <v>24</v>
      </c>
      <c r="K1405" s="7" t="str">
        <f aca="false">VLOOKUP($B1405,'Product Master'!$A$2:$O$5991,11,FALSE())</f>
        <v>N</v>
      </c>
      <c r="L1405" s="7" t="str">
        <f aca="false">VLOOKUP($B1405,'Product Master'!$A$2:$O$5991,12,FALSE())</f>
        <v>N</v>
      </c>
      <c r="M1405" s="3" t="n">
        <v>9</v>
      </c>
      <c r="N1405" s="3" t="n">
        <v>3</v>
      </c>
    </row>
    <row r="1406" customFormat="false" ht="15" hidden="false" customHeight="true" outlineLevel="0" collapsed="false">
      <c r="A1406" s="3" t="s">
        <v>2823</v>
      </c>
      <c r="B1406" s="3" t="s">
        <v>2824</v>
      </c>
      <c r="C1406" s="4" t="str">
        <f aca="false">VLOOKUP($B1406,'Product Master'!$A$2:$O$5991,7,FALSE())</f>
        <v>Dry Grocery</v>
      </c>
      <c r="D1406" s="4" t="str">
        <f aca="false">VLOOKUP($B1406,'Product Master'!$A$2:$O$5991,8,FALSE())</f>
        <v>Condiments</v>
      </c>
      <c r="E1406" s="4" t="str">
        <f aca="false">VLOOKUP($B1406,'Product Master'!$A$2:$O$5991,5,FALSE())</f>
        <v>Thrift Row</v>
      </c>
      <c r="F1406" s="4" t="str">
        <f aca="false">VLOOKUP($B1406,'Product Master'!$A$2:$O$5991,4,FALSE())</f>
        <v>Thrift Row Spicy Hot Sauce, 12 oz</v>
      </c>
      <c r="G1406" s="4" t="str">
        <f aca="false">VLOOKUP($B1406,'Product Master'!$A$2:$O$5991,9,FALSE())</f>
        <v>12 oz</v>
      </c>
      <c r="H1406" s="5" t="s">
        <v>16</v>
      </c>
      <c r="I1406" s="6" t="n">
        <f aca="false">VLOOKUP($B1406,'Product Master'!$A$2:$O$5991,14,FALSE())</f>
        <v>2.39</v>
      </c>
      <c r="J1406" s="7" t="n">
        <f aca="false">VLOOKUP($B1406,'Product Master'!$A$2:$O$5991,13,FALSE())</f>
        <v>1</v>
      </c>
      <c r="K1406" s="7" t="str">
        <f aca="false">VLOOKUP($B1406,'Product Master'!$A$2:$O$5991,11,FALSE())</f>
        <v>Y</v>
      </c>
      <c r="L1406" s="7" t="str">
        <f aca="false">VLOOKUP($B1406,'Product Master'!$A$2:$O$5991,12,FALSE())</f>
        <v>N</v>
      </c>
      <c r="M1406" s="3" t="n">
        <v>147</v>
      </c>
      <c r="N1406" s="3" t="n">
        <v>31</v>
      </c>
    </row>
    <row r="1407" customFormat="false" ht="15" hidden="false" customHeight="true" outlineLevel="0" collapsed="false">
      <c r="A1407" s="3" t="s">
        <v>2825</v>
      </c>
      <c r="B1407" s="3" t="s">
        <v>2826</v>
      </c>
      <c r="C1407" s="4" t="str">
        <f aca="false">VLOOKUP($B1407,'Product Master'!$A$2:$O$5991,7,FALSE())</f>
        <v>Dry Grocery</v>
      </c>
      <c r="D1407" s="4" t="str">
        <f aca="false">VLOOKUP($B1407,'Product Master'!$A$2:$O$5991,8,FALSE())</f>
        <v>Condiments</v>
      </c>
      <c r="E1407" s="4" t="str">
        <f aca="false">VLOOKUP($B1407,'Product Master'!$A$2:$O$5991,5,FALSE())</f>
        <v>Thrift Row</v>
      </c>
      <c r="F1407" s="4" t="str">
        <f aca="false">VLOOKUP($B1407,'Product Master'!$A$2:$O$5991,4,FALSE())</f>
        <v>Thrift Row Spicy Mayonnaise, 20 oz</v>
      </c>
      <c r="G1407" s="4" t="str">
        <f aca="false">VLOOKUP($B1407,'Product Master'!$A$2:$O$5991,9,FALSE())</f>
        <v>20 oz</v>
      </c>
      <c r="H1407" s="5" t="s">
        <v>16</v>
      </c>
      <c r="I1407" s="6" t="n">
        <f aca="false">VLOOKUP($B1407,'Product Master'!$A$2:$O$5991,14,FALSE())</f>
        <v>4.89</v>
      </c>
      <c r="J1407" s="7" t="n">
        <f aca="false">VLOOKUP($B1407,'Product Master'!$A$2:$O$5991,13,FALSE())</f>
        <v>12</v>
      </c>
      <c r="K1407" s="7" t="str">
        <f aca="false">VLOOKUP($B1407,'Product Master'!$A$2:$O$5991,11,FALSE())</f>
        <v>Y</v>
      </c>
      <c r="L1407" s="7" t="str">
        <f aca="false">VLOOKUP($B1407,'Product Master'!$A$2:$O$5991,12,FALSE())</f>
        <v>N</v>
      </c>
      <c r="M1407" s="3" t="n">
        <v>8</v>
      </c>
      <c r="N1407" s="3" t="n">
        <v>17</v>
      </c>
    </row>
    <row r="1408" customFormat="false" ht="15" hidden="false" customHeight="true" outlineLevel="0" collapsed="false">
      <c r="A1408" s="3" t="s">
        <v>2827</v>
      </c>
      <c r="B1408" s="3" t="s">
        <v>2828</v>
      </c>
      <c r="C1408" s="4" t="str">
        <f aca="false">VLOOKUP($B1408,'Product Master'!$A$2:$O$5991,7,FALSE())</f>
        <v>Dry Grocery</v>
      </c>
      <c r="D1408" s="4" t="str">
        <f aca="false">VLOOKUP($B1408,'Product Master'!$A$2:$O$5991,8,FALSE())</f>
        <v>Condiments</v>
      </c>
      <c r="E1408" s="4" t="str">
        <f aca="false">VLOOKUP($B1408,'Product Master'!$A$2:$O$5991,5,FALSE())</f>
        <v>Nutgrove</v>
      </c>
      <c r="F1408" s="4" t="str">
        <f aca="false">VLOOKUP($B1408,'Product Master'!$A$2:$O$5991,4,FALSE())</f>
        <v>Nutgrove Ketchup, 32 oz</v>
      </c>
      <c r="G1408" s="4" t="str">
        <f aca="false">VLOOKUP($B1408,'Product Master'!$A$2:$O$5991,9,FALSE())</f>
        <v>32 oz</v>
      </c>
      <c r="H1408" s="5" t="s">
        <v>16</v>
      </c>
      <c r="I1408" s="6" t="n">
        <f aca="false">VLOOKUP($B1408,'Product Master'!$A$2:$O$5991,14,FALSE())</f>
        <v>5.89</v>
      </c>
      <c r="J1408" s="7" t="n">
        <f aca="false">VLOOKUP($B1408,'Product Master'!$A$2:$O$5991,13,FALSE())</f>
        <v>8</v>
      </c>
      <c r="K1408" s="7" t="str">
        <f aca="false">VLOOKUP($B1408,'Product Master'!$A$2:$O$5991,11,FALSE())</f>
        <v>N</v>
      </c>
      <c r="L1408" s="7" t="str">
        <f aca="false">VLOOKUP($B1408,'Product Master'!$A$2:$O$5991,12,FALSE())</f>
        <v>N</v>
      </c>
      <c r="M1408" s="3" t="n">
        <v>52</v>
      </c>
      <c r="N1408" s="3" t="n">
        <v>16</v>
      </c>
    </row>
    <row r="1409" customFormat="false" ht="15" hidden="false" customHeight="true" outlineLevel="0" collapsed="false">
      <c r="A1409" s="3" t="s">
        <v>2829</v>
      </c>
      <c r="B1409" s="3" t="s">
        <v>2830</v>
      </c>
      <c r="C1409" s="4" t="str">
        <f aca="false">VLOOKUP($B1409,'Product Master'!$A$2:$O$5991,7,FALSE())</f>
        <v>Dry Grocery</v>
      </c>
      <c r="D1409" s="4" t="str">
        <f aca="false">VLOOKUP($B1409,'Product Master'!$A$2:$O$5991,8,FALSE())</f>
        <v>Condiments</v>
      </c>
      <c r="E1409" s="4" t="str">
        <f aca="false">VLOOKUP($B1409,'Product Master'!$A$2:$O$5991,5,FALSE())</f>
        <v>Kettle Row</v>
      </c>
      <c r="F1409" s="4" t="str">
        <f aca="false">VLOOKUP($B1409,'Product Master'!$A$2:$O$5991,4,FALSE())</f>
        <v>Kettle Row Spicy Steak Sauce, 20 oz</v>
      </c>
      <c r="G1409" s="4" t="str">
        <f aca="false">VLOOKUP($B1409,'Product Master'!$A$2:$O$5991,9,FALSE())</f>
        <v>20 oz</v>
      </c>
      <c r="H1409" s="5" t="s">
        <v>16</v>
      </c>
      <c r="I1409" s="6" t="n">
        <f aca="false">VLOOKUP($B1409,'Product Master'!$A$2:$O$5991,14,FALSE())</f>
        <v>2.29</v>
      </c>
      <c r="J1409" s="7" t="n">
        <f aca="false">VLOOKUP($B1409,'Product Master'!$A$2:$O$5991,13,FALSE())</f>
        <v>8</v>
      </c>
      <c r="K1409" s="7" t="str">
        <f aca="false">VLOOKUP($B1409,'Product Master'!$A$2:$O$5991,11,FALSE())</f>
        <v>N</v>
      </c>
      <c r="L1409" s="7" t="str">
        <f aca="false">VLOOKUP($B1409,'Product Master'!$A$2:$O$5991,12,FALSE())</f>
        <v>N</v>
      </c>
      <c r="M1409" s="3" t="n">
        <v>115</v>
      </c>
      <c r="N1409" s="3" t="n">
        <v>31</v>
      </c>
    </row>
    <row r="1410" customFormat="false" ht="15" hidden="false" customHeight="true" outlineLevel="0" collapsed="false">
      <c r="A1410" s="3" t="s">
        <v>2831</v>
      </c>
      <c r="B1410" s="3" t="s">
        <v>2832</v>
      </c>
      <c r="C1410" s="4" t="str">
        <f aca="false">VLOOKUP($B1410,'Product Master'!$A$2:$O$5991,7,FALSE())</f>
        <v>Dry Grocery</v>
      </c>
      <c r="D1410" s="4" t="str">
        <f aca="false">VLOOKUP($B1410,'Product Master'!$A$2:$O$5991,8,FALSE())</f>
        <v>Condiments</v>
      </c>
      <c r="E1410" s="4" t="str">
        <f aca="false">VLOOKUP($B1410,'Product Master'!$A$2:$O$5991,5,FALSE())</f>
        <v>Kettle Row</v>
      </c>
      <c r="F1410" s="4" t="str">
        <f aca="false">VLOOKUP($B1410,'Product Master'!$A$2:$O$5991,4,FALSE())</f>
        <v>Kettle Row Ketchup, 20 oz</v>
      </c>
      <c r="G1410" s="4" t="str">
        <f aca="false">VLOOKUP($B1410,'Product Master'!$A$2:$O$5991,9,FALSE())</f>
        <v>20 oz</v>
      </c>
      <c r="H1410" s="5" t="s">
        <v>16</v>
      </c>
      <c r="I1410" s="6" t="n">
        <f aca="false">VLOOKUP($B1410,'Product Master'!$A$2:$O$5991,14,FALSE())</f>
        <v>4.99</v>
      </c>
      <c r="J1410" s="7" t="n">
        <f aca="false">VLOOKUP($B1410,'Product Master'!$A$2:$O$5991,13,FALSE())</f>
        <v>8</v>
      </c>
      <c r="K1410" s="7" t="str">
        <f aca="false">VLOOKUP($B1410,'Product Master'!$A$2:$O$5991,11,FALSE())</f>
        <v>N</v>
      </c>
      <c r="L1410" s="7" t="str">
        <f aca="false">VLOOKUP($B1410,'Product Master'!$A$2:$O$5991,12,FALSE())</f>
        <v>N</v>
      </c>
      <c r="M1410" s="3" t="n">
        <v>18</v>
      </c>
      <c r="N1410" s="3" t="n">
        <v>38</v>
      </c>
    </row>
    <row r="1411" customFormat="false" ht="15" hidden="false" customHeight="true" outlineLevel="0" collapsed="false">
      <c r="A1411" s="3" t="s">
        <v>2833</v>
      </c>
      <c r="B1411" s="3" t="s">
        <v>2834</v>
      </c>
      <c r="C1411" s="4" t="str">
        <f aca="false">VLOOKUP($B1411,'Product Master'!$A$2:$O$5991,7,FALSE())</f>
        <v>Dry Grocery</v>
      </c>
      <c r="D1411" s="4" t="str">
        <f aca="false">VLOOKUP($B1411,'Product Master'!$A$2:$O$5991,8,FALSE())</f>
        <v>Condiments</v>
      </c>
      <c r="E1411" s="4" t="str">
        <f aca="false">VLOOKUP($B1411,'Product Master'!$A$2:$O$5991,5,FALSE())</f>
        <v>Thrift Row</v>
      </c>
      <c r="F1411" s="4" t="str">
        <f aca="false">VLOOKUP($B1411,'Product Master'!$A$2:$O$5991,4,FALSE())</f>
        <v>Thrift Row Spicy Steak Sauce, 20 oz</v>
      </c>
      <c r="G1411" s="4" t="str">
        <f aca="false">VLOOKUP($B1411,'Product Master'!$A$2:$O$5991,9,FALSE())</f>
        <v>20 oz</v>
      </c>
      <c r="H1411" s="5" t="s">
        <v>16</v>
      </c>
      <c r="I1411" s="6" t="n">
        <f aca="false">VLOOKUP($B1411,'Product Master'!$A$2:$O$5991,14,FALSE())</f>
        <v>3.89</v>
      </c>
      <c r="J1411" s="7" t="n">
        <f aca="false">VLOOKUP($B1411,'Product Master'!$A$2:$O$5991,13,FALSE())</f>
        <v>1</v>
      </c>
      <c r="K1411" s="7" t="str">
        <f aca="false">VLOOKUP($B1411,'Product Master'!$A$2:$O$5991,11,FALSE())</f>
        <v>Y</v>
      </c>
      <c r="L1411" s="7" t="str">
        <f aca="false">VLOOKUP($B1411,'Product Master'!$A$2:$O$5991,12,FALSE())</f>
        <v>N</v>
      </c>
      <c r="M1411" s="3" t="n">
        <v>25</v>
      </c>
      <c r="N1411" s="3" t="n">
        <v>38</v>
      </c>
    </row>
    <row r="1412" customFormat="false" ht="15" hidden="false" customHeight="true" outlineLevel="0" collapsed="false">
      <c r="A1412" s="3" t="s">
        <v>2835</v>
      </c>
      <c r="B1412" s="3" t="s">
        <v>2836</v>
      </c>
      <c r="C1412" s="4" t="str">
        <f aca="false">VLOOKUP($B1412,'Product Master'!$A$2:$O$5991,7,FALSE())</f>
        <v>Dry Grocery</v>
      </c>
      <c r="D1412" s="4" t="str">
        <f aca="false">VLOOKUP($B1412,'Product Master'!$A$2:$O$5991,8,FALSE())</f>
        <v>Condiments</v>
      </c>
      <c r="E1412" s="4" t="str">
        <f aca="false">VLOOKUP($B1412,'Product Master'!$A$2:$O$5991,5,FALSE())</f>
        <v>Golden Grain Co.</v>
      </c>
      <c r="F1412" s="4" t="str">
        <f aca="false">VLOOKUP($B1412,'Product Master'!$A$2:$O$5991,4,FALSE())</f>
        <v>Golden Grain Co. Reduced Sugar Horseradish, 12 oz</v>
      </c>
      <c r="G1412" s="4" t="str">
        <f aca="false">VLOOKUP($B1412,'Product Master'!$A$2:$O$5991,9,FALSE())</f>
        <v>12 oz</v>
      </c>
      <c r="H1412" s="5" t="s">
        <v>16</v>
      </c>
      <c r="I1412" s="6" t="n">
        <f aca="false">VLOOKUP($B1412,'Product Master'!$A$2:$O$5991,14,FALSE())</f>
        <v>3.99</v>
      </c>
      <c r="J1412" s="7" t="n">
        <f aca="false">VLOOKUP($B1412,'Product Master'!$A$2:$O$5991,13,FALSE())</f>
        <v>2</v>
      </c>
      <c r="K1412" s="7" t="str">
        <f aca="false">VLOOKUP($B1412,'Product Master'!$A$2:$O$5991,11,FALSE())</f>
        <v>N</v>
      </c>
      <c r="L1412" s="7" t="str">
        <f aca="false">VLOOKUP($B1412,'Product Master'!$A$2:$O$5991,12,FALSE())</f>
        <v>N</v>
      </c>
      <c r="M1412" s="3" t="n">
        <v>102</v>
      </c>
      <c r="N1412" s="3" t="n">
        <v>21</v>
      </c>
    </row>
    <row r="1413" customFormat="false" ht="15" hidden="false" customHeight="true" outlineLevel="0" collapsed="false">
      <c r="A1413" s="3" t="s">
        <v>2837</v>
      </c>
      <c r="B1413" s="3" t="s">
        <v>2838</v>
      </c>
      <c r="C1413" s="4" t="str">
        <f aca="false">VLOOKUP($B1413,'Product Master'!$A$2:$O$5991,7,FALSE())</f>
        <v>Dry Grocery</v>
      </c>
      <c r="D1413" s="4" t="str">
        <f aca="false">VLOOKUP($B1413,'Product Master'!$A$2:$O$5991,8,FALSE())</f>
        <v>Condiments</v>
      </c>
      <c r="E1413" s="4" t="str">
        <f aca="false">VLOOKUP($B1413,'Product Master'!$A$2:$O$5991,5,FALSE())</f>
        <v>Kettle Row</v>
      </c>
      <c r="F1413" s="4" t="str">
        <f aca="false">VLOOKUP($B1413,'Product Master'!$A$2:$O$5991,4,FALSE())</f>
        <v>Kettle Row Worcestershire Sauce, 32 oz</v>
      </c>
      <c r="G1413" s="4" t="str">
        <f aca="false">VLOOKUP($B1413,'Product Master'!$A$2:$O$5991,9,FALSE())</f>
        <v>32 oz</v>
      </c>
      <c r="H1413" s="5" t="s">
        <v>16</v>
      </c>
      <c r="I1413" s="6" t="n">
        <f aca="false">VLOOKUP($B1413,'Product Master'!$A$2:$O$5991,14,FALSE())</f>
        <v>3.39</v>
      </c>
      <c r="J1413" s="7" t="n">
        <f aca="false">VLOOKUP($B1413,'Product Master'!$A$2:$O$5991,13,FALSE())</f>
        <v>24</v>
      </c>
      <c r="K1413" s="7" t="str">
        <f aca="false">VLOOKUP($B1413,'Product Master'!$A$2:$O$5991,11,FALSE())</f>
        <v>N</v>
      </c>
      <c r="L1413" s="7" t="str">
        <f aca="false">VLOOKUP($B1413,'Product Master'!$A$2:$O$5991,12,FALSE())</f>
        <v>N</v>
      </c>
      <c r="M1413" s="3" t="n">
        <v>126</v>
      </c>
      <c r="N1413" s="3" t="n">
        <v>21</v>
      </c>
    </row>
    <row r="1414" customFormat="false" ht="15" hidden="false" customHeight="true" outlineLevel="0" collapsed="false">
      <c r="A1414" s="3" t="s">
        <v>2839</v>
      </c>
      <c r="B1414" s="3" t="s">
        <v>2840</v>
      </c>
      <c r="C1414" s="4" t="str">
        <f aca="false">VLOOKUP($B1414,'Product Master'!$A$2:$O$5991,7,FALSE())</f>
        <v>Dry Grocery</v>
      </c>
      <c r="D1414" s="4" t="str">
        <f aca="false">VLOOKUP($B1414,'Product Master'!$A$2:$O$5991,8,FALSE())</f>
        <v>Condiments</v>
      </c>
      <c r="E1414" s="4" t="str">
        <f aca="false">VLOOKUP($B1414,'Product Master'!$A$2:$O$5991,5,FALSE())</f>
        <v>Golden Grain Co.</v>
      </c>
      <c r="F1414" s="4" t="str">
        <f aca="false">VLOOKUP($B1414,'Product Master'!$A$2:$O$5991,4,FALSE())</f>
        <v>Golden Grain Co. Yellow Mustard, 32 oz</v>
      </c>
      <c r="G1414" s="4" t="str">
        <f aca="false">VLOOKUP($B1414,'Product Master'!$A$2:$O$5991,9,FALSE())</f>
        <v>32 oz</v>
      </c>
      <c r="H1414" s="5" t="s">
        <v>16</v>
      </c>
      <c r="I1414" s="6" t="n">
        <f aca="false">VLOOKUP($B1414,'Product Master'!$A$2:$O$5991,14,FALSE())</f>
        <v>2.39</v>
      </c>
      <c r="J1414" s="7" t="n">
        <f aca="false">VLOOKUP($B1414,'Product Master'!$A$2:$O$5991,13,FALSE())</f>
        <v>8</v>
      </c>
      <c r="K1414" s="7" t="str">
        <f aca="false">VLOOKUP($B1414,'Product Master'!$A$2:$O$5991,11,FALSE())</f>
        <v>N</v>
      </c>
      <c r="L1414" s="7" t="str">
        <f aca="false">VLOOKUP($B1414,'Product Master'!$A$2:$O$5991,12,FALSE())</f>
        <v>N</v>
      </c>
      <c r="M1414" s="3" t="n">
        <v>90</v>
      </c>
      <c r="N1414" s="3" t="n">
        <v>13</v>
      </c>
    </row>
    <row r="1415" customFormat="false" ht="15" hidden="false" customHeight="true" outlineLevel="0" collapsed="false">
      <c r="A1415" s="3" t="s">
        <v>2841</v>
      </c>
      <c r="B1415" s="3" t="s">
        <v>2842</v>
      </c>
      <c r="C1415" s="4" t="str">
        <f aca="false">VLOOKUP($B1415,'Product Master'!$A$2:$O$5991,7,FALSE())</f>
        <v>Dry Grocery</v>
      </c>
      <c r="D1415" s="4" t="str">
        <f aca="false">VLOOKUP($B1415,'Product Master'!$A$2:$O$5991,8,FALSE())</f>
        <v>Condiments</v>
      </c>
      <c r="E1415" s="4" t="str">
        <f aca="false">VLOOKUP($B1415,'Product Master'!$A$2:$O$5991,5,FALSE())</f>
        <v>Golden Grain Co.</v>
      </c>
      <c r="F1415" s="4" t="str">
        <f aca="false">VLOOKUP($B1415,'Product Master'!$A$2:$O$5991,4,FALSE())</f>
        <v>Golden Grain Co. Spicy Relish, 32 oz</v>
      </c>
      <c r="G1415" s="4" t="str">
        <f aca="false">VLOOKUP($B1415,'Product Master'!$A$2:$O$5991,9,FALSE())</f>
        <v>32 oz</v>
      </c>
      <c r="H1415" s="5" t="s">
        <v>16</v>
      </c>
      <c r="I1415" s="6" t="n">
        <f aca="false">VLOOKUP($B1415,'Product Master'!$A$2:$O$5991,14,FALSE())</f>
        <v>5.39</v>
      </c>
      <c r="J1415" s="7" t="n">
        <f aca="false">VLOOKUP($B1415,'Product Master'!$A$2:$O$5991,13,FALSE())</f>
        <v>6</v>
      </c>
      <c r="K1415" s="7" t="str">
        <f aca="false">VLOOKUP($B1415,'Product Master'!$A$2:$O$5991,11,FALSE())</f>
        <v>N</v>
      </c>
      <c r="L1415" s="7" t="str">
        <f aca="false">VLOOKUP($B1415,'Product Master'!$A$2:$O$5991,12,FALSE())</f>
        <v>N</v>
      </c>
      <c r="M1415" s="3" t="n">
        <v>109</v>
      </c>
      <c r="N1415" s="3" t="n">
        <v>11</v>
      </c>
    </row>
    <row r="1416" customFormat="false" ht="15" hidden="false" customHeight="true" outlineLevel="0" collapsed="false">
      <c r="A1416" s="3" t="s">
        <v>2843</v>
      </c>
      <c r="B1416" s="3" t="s">
        <v>2844</v>
      </c>
      <c r="C1416" s="4" t="str">
        <f aca="false">VLOOKUP($B1416,'Product Master'!$A$2:$O$5991,7,FALSE())</f>
        <v>Dry Grocery</v>
      </c>
      <c r="D1416" s="4" t="str">
        <f aca="false">VLOOKUP($B1416,'Product Master'!$A$2:$O$5991,8,FALSE())</f>
        <v>Condiments</v>
      </c>
      <c r="E1416" s="4" t="str">
        <f aca="false">VLOOKUP($B1416,'Product Master'!$A$2:$O$5991,5,FALSE())</f>
        <v>Orchard Spread</v>
      </c>
      <c r="F1416" s="4" t="str">
        <f aca="false">VLOOKUP($B1416,'Product Master'!$A$2:$O$5991,4,FALSE())</f>
        <v>Orchard Spread Reduced Sugar Horseradish, 20 oz</v>
      </c>
      <c r="G1416" s="4" t="str">
        <f aca="false">VLOOKUP($B1416,'Product Master'!$A$2:$O$5991,9,FALSE())</f>
        <v>20 oz</v>
      </c>
      <c r="H1416" s="5" t="s">
        <v>16</v>
      </c>
      <c r="I1416" s="6" t="n">
        <f aca="false">VLOOKUP($B1416,'Product Master'!$A$2:$O$5991,14,FALSE())</f>
        <v>4.39</v>
      </c>
      <c r="J1416" s="7" t="n">
        <f aca="false">VLOOKUP($B1416,'Product Master'!$A$2:$O$5991,13,FALSE())</f>
        <v>2</v>
      </c>
      <c r="K1416" s="7" t="str">
        <f aca="false">VLOOKUP($B1416,'Product Master'!$A$2:$O$5991,11,FALSE())</f>
        <v>N</v>
      </c>
      <c r="L1416" s="7" t="str">
        <f aca="false">VLOOKUP($B1416,'Product Master'!$A$2:$O$5991,12,FALSE())</f>
        <v>N</v>
      </c>
      <c r="M1416" s="3" t="n">
        <v>149</v>
      </c>
      <c r="N1416" s="3" t="n">
        <v>32</v>
      </c>
    </row>
    <row r="1417" customFormat="false" ht="15" hidden="false" customHeight="true" outlineLevel="0" collapsed="false">
      <c r="A1417" s="3" t="s">
        <v>2845</v>
      </c>
      <c r="B1417" s="3" t="s">
        <v>2846</v>
      </c>
      <c r="C1417" s="4" t="str">
        <f aca="false">VLOOKUP($B1417,'Product Master'!$A$2:$O$5991,7,FALSE())</f>
        <v>Dry Grocery</v>
      </c>
      <c r="D1417" s="4" t="str">
        <f aca="false">VLOOKUP($B1417,'Product Master'!$A$2:$O$5991,8,FALSE())</f>
        <v>Condiments</v>
      </c>
      <c r="E1417" s="4" t="str">
        <f aca="false">VLOOKUP($B1417,'Product Master'!$A$2:$O$5991,5,FALSE())</f>
        <v>Redbarn</v>
      </c>
      <c r="F1417" s="4" t="str">
        <f aca="false">VLOOKUP($B1417,'Product Master'!$A$2:$O$5991,4,FALSE())</f>
        <v>Redbarn Reduced Sugar Dijon Mustard, 20 oz</v>
      </c>
      <c r="G1417" s="4" t="str">
        <f aca="false">VLOOKUP($B1417,'Product Master'!$A$2:$O$5991,9,FALSE())</f>
        <v>20 oz</v>
      </c>
      <c r="H1417" s="5" t="s">
        <v>16</v>
      </c>
      <c r="I1417" s="6" t="n">
        <f aca="false">VLOOKUP($B1417,'Product Master'!$A$2:$O$5991,14,FALSE())</f>
        <v>2.89</v>
      </c>
      <c r="J1417" s="7" t="n">
        <f aca="false">VLOOKUP($B1417,'Product Master'!$A$2:$O$5991,13,FALSE())</f>
        <v>24</v>
      </c>
      <c r="K1417" s="7" t="str">
        <f aca="false">VLOOKUP($B1417,'Product Master'!$A$2:$O$5991,11,FALSE())</f>
        <v>N</v>
      </c>
      <c r="L1417" s="7" t="str">
        <f aca="false">VLOOKUP($B1417,'Product Master'!$A$2:$O$5991,12,FALSE())</f>
        <v>N</v>
      </c>
      <c r="M1417" s="3" t="n">
        <v>23</v>
      </c>
      <c r="N1417" s="3" t="n">
        <v>40</v>
      </c>
    </row>
    <row r="1418" customFormat="false" ht="15" hidden="false" customHeight="true" outlineLevel="0" collapsed="false">
      <c r="A1418" s="3" t="s">
        <v>2847</v>
      </c>
      <c r="B1418" s="3" t="s">
        <v>2848</v>
      </c>
      <c r="C1418" s="4" t="str">
        <f aca="false">VLOOKUP($B1418,'Product Master'!$A$2:$O$5991,7,FALSE())</f>
        <v>Dry Grocery</v>
      </c>
      <c r="D1418" s="4" t="str">
        <f aca="false">VLOOKUP($B1418,'Product Master'!$A$2:$O$5991,8,FALSE())</f>
        <v>Condiments</v>
      </c>
      <c r="E1418" s="4" t="str">
        <f aca="false">VLOOKUP($B1418,'Product Master'!$A$2:$O$5991,5,FALSE())</f>
        <v>Golden Grain Co.</v>
      </c>
      <c r="F1418" s="4" t="str">
        <f aca="false">VLOOKUP($B1418,'Product Master'!$A$2:$O$5991,4,FALSE())</f>
        <v>Golden Grain Co. Spicy Yellow Mustard, 20 oz</v>
      </c>
      <c r="G1418" s="4" t="str">
        <f aca="false">VLOOKUP($B1418,'Product Master'!$A$2:$O$5991,9,FALSE())</f>
        <v>20 oz</v>
      </c>
      <c r="H1418" s="5" t="s">
        <v>16</v>
      </c>
      <c r="I1418" s="6" t="n">
        <f aca="false">VLOOKUP($B1418,'Product Master'!$A$2:$O$5991,14,FALSE())</f>
        <v>4.49</v>
      </c>
      <c r="J1418" s="7" t="n">
        <f aca="false">VLOOKUP($B1418,'Product Master'!$A$2:$O$5991,13,FALSE())</f>
        <v>12</v>
      </c>
      <c r="K1418" s="7" t="str">
        <f aca="false">VLOOKUP($B1418,'Product Master'!$A$2:$O$5991,11,FALSE())</f>
        <v>N</v>
      </c>
      <c r="L1418" s="7" t="str">
        <f aca="false">VLOOKUP($B1418,'Product Master'!$A$2:$O$5991,12,FALSE())</f>
        <v>N</v>
      </c>
      <c r="M1418" s="3" t="n">
        <v>61</v>
      </c>
      <c r="N1418" s="3" t="n">
        <v>8</v>
      </c>
    </row>
    <row r="1419" customFormat="false" ht="15" hidden="false" customHeight="true" outlineLevel="0" collapsed="false">
      <c r="A1419" s="3" t="s">
        <v>2849</v>
      </c>
      <c r="B1419" s="3" t="s">
        <v>2850</v>
      </c>
      <c r="C1419" s="4" t="str">
        <f aca="false">VLOOKUP($B1419,'Product Master'!$A$2:$O$5991,7,FALSE())</f>
        <v>Dry Grocery</v>
      </c>
      <c r="D1419" s="4" t="str">
        <f aca="false">VLOOKUP($B1419,'Product Master'!$A$2:$O$5991,8,FALSE())</f>
        <v>Condiments</v>
      </c>
      <c r="E1419" s="4" t="str">
        <f aca="false">VLOOKUP($B1419,'Product Master'!$A$2:$O$5991,5,FALSE())</f>
        <v>Kettle Row</v>
      </c>
      <c r="F1419" s="4" t="str">
        <f aca="false">VLOOKUP($B1419,'Product Master'!$A$2:$O$5991,4,FALSE())</f>
        <v>Kettle Row Spicy Worcestershire Sauce, 32 oz</v>
      </c>
      <c r="G1419" s="4" t="str">
        <f aca="false">VLOOKUP($B1419,'Product Master'!$A$2:$O$5991,9,FALSE())</f>
        <v>32 oz</v>
      </c>
      <c r="H1419" s="5" t="s">
        <v>16</v>
      </c>
      <c r="I1419" s="6" t="n">
        <f aca="false">VLOOKUP($B1419,'Product Master'!$A$2:$O$5991,14,FALSE())</f>
        <v>3.49</v>
      </c>
      <c r="J1419" s="7" t="n">
        <f aca="false">VLOOKUP($B1419,'Product Master'!$A$2:$O$5991,13,FALSE())</f>
        <v>2</v>
      </c>
      <c r="K1419" s="7" t="str">
        <f aca="false">VLOOKUP($B1419,'Product Master'!$A$2:$O$5991,11,FALSE())</f>
        <v>N</v>
      </c>
      <c r="L1419" s="7" t="str">
        <f aca="false">VLOOKUP($B1419,'Product Master'!$A$2:$O$5991,12,FALSE())</f>
        <v>N</v>
      </c>
      <c r="M1419" s="3" t="n">
        <v>132</v>
      </c>
      <c r="N1419" s="3" t="n">
        <v>16</v>
      </c>
    </row>
    <row r="1420" customFormat="false" ht="15" hidden="false" customHeight="true" outlineLevel="0" collapsed="false">
      <c r="A1420" s="3" t="s">
        <v>2851</v>
      </c>
      <c r="B1420" s="3" t="s">
        <v>2852</v>
      </c>
      <c r="C1420" s="4" t="str">
        <f aca="false">VLOOKUP($B1420,'Product Master'!$A$2:$O$5991,7,FALSE())</f>
        <v>Dry Grocery</v>
      </c>
      <c r="D1420" s="4" t="str">
        <f aca="false">VLOOKUP($B1420,'Product Master'!$A$2:$O$5991,8,FALSE())</f>
        <v>Condiments</v>
      </c>
      <c r="E1420" s="4" t="str">
        <f aca="false">VLOOKUP($B1420,'Product Master'!$A$2:$O$5991,5,FALSE())</f>
        <v>Orchard Spread</v>
      </c>
      <c r="F1420" s="4" t="str">
        <f aca="false">VLOOKUP($B1420,'Product Master'!$A$2:$O$5991,4,FALSE())</f>
        <v>Orchard Spread Reduced Sugar Yellow Mustard, 32 oz</v>
      </c>
      <c r="G1420" s="4" t="str">
        <f aca="false">VLOOKUP($B1420,'Product Master'!$A$2:$O$5991,9,FALSE())</f>
        <v>32 oz</v>
      </c>
      <c r="H1420" s="5" t="s">
        <v>16</v>
      </c>
      <c r="I1420" s="6" t="n">
        <f aca="false">VLOOKUP($B1420,'Product Master'!$A$2:$O$5991,14,FALSE())</f>
        <v>5.39</v>
      </c>
      <c r="J1420" s="7" t="n">
        <f aca="false">VLOOKUP($B1420,'Product Master'!$A$2:$O$5991,13,FALSE())</f>
        <v>2</v>
      </c>
      <c r="K1420" s="7" t="str">
        <f aca="false">VLOOKUP($B1420,'Product Master'!$A$2:$O$5991,11,FALSE())</f>
        <v>N</v>
      </c>
      <c r="L1420" s="7" t="str">
        <f aca="false">VLOOKUP($B1420,'Product Master'!$A$2:$O$5991,12,FALSE())</f>
        <v>N</v>
      </c>
      <c r="M1420" s="3" t="n">
        <v>31</v>
      </c>
      <c r="N1420" s="3" t="n">
        <v>29</v>
      </c>
    </row>
    <row r="1421" customFormat="false" ht="15" hidden="false" customHeight="true" outlineLevel="0" collapsed="false">
      <c r="A1421" s="3" t="s">
        <v>2853</v>
      </c>
      <c r="B1421" s="3" t="s">
        <v>2854</v>
      </c>
      <c r="C1421" s="4" t="str">
        <f aca="false">VLOOKUP($B1421,'Product Master'!$A$2:$O$5991,7,FALSE())</f>
        <v>Dry Grocery</v>
      </c>
      <c r="D1421" s="4" t="str">
        <f aca="false">VLOOKUP($B1421,'Product Master'!$A$2:$O$5991,8,FALSE())</f>
        <v>Condiments</v>
      </c>
      <c r="E1421" s="4" t="str">
        <f aca="false">VLOOKUP($B1421,'Product Master'!$A$2:$O$5991,5,FALSE())</f>
        <v>Kettle Row</v>
      </c>
      <c r="F1421" s="4" t="str">
        <f aca="false">VLOOKUP($B1421,'Product Master'!$A$2:$O$5991,4,FALSE())</f>
        <v>Kettle Row Hot Sauce, 20 oz</v>
      </c>
      <c r="G1421" s="4" t="str">
        <f aca="false">VLOOKUP($B1421,'Product Master'!$A$2:$O$5991,9,FALSE())</f>
        <v>20 oz</v>
      </c>
      <c r="H1421" s="5" t="s">
        <v>16</v>
      </c>
      <c r="I1421" s="6" t="n">
        <f aca="false">VLOOKUP($B1421,'Product Master'!$A$2:$O$5991,14,FALSE())</f>
        <v>5.39</v>
      </c>
      <c r="J1421" s="7" t="n">
        <f aca="false">VLOOKUP($B1421,'Product Master'!$A$2:$O$5991,13,FALSE())</f>
        <v>6</v>
      </c>
      <c r="K1421" s="7" t="str">
        <f aca="false">VLOOKUP($B1421,'Product Master'!$A$2:$O$5991,11,FALSE())</f>
        <v>N</v>
      </c>
      <c r="L1421" s="7" t="str">
        <f aca="false">VLOOKUP($B1421,'Product Master'!$A$2:$O$5991,12,FALSE())</f>
        <v>N</v>
      </c>
      <c r="M1421" s="3" t="n">
        <v>99</v>
      </c>
      <c r="N1421" s="3" t="n">
        <v>17</v>
      </c>
    </row>
    <row r="1422" customFormat="false" ht="15" hidden="false" customHeight="true" outlineLevel="0" collapsed="false">
      <c r="A1422" s="3" t="s">
        <v>2855</v>
      </c>
      <c r="B1422" s="3" t="s">
        <v>2856</v>
      </c>
      <c r="C1422" s="4" t="str">
        <f aca="false">VLOOKUP($B1422,'Product Master'!$A$2:$O$5991,7,FALSE())</f>
        <v>Dry Grocery</v>
      </c>
      <c r="D1422" s="4" t="str">
        <f aca="false">VLOOKUP($B1422,'Product Master'!$A$2:$O$5991,8,FALSE())</f>
        <v>Condiments</v>
      </c>
      <c r="E1422" s="4" t="str">
        <f aca="false">VLOOKUP($B1422,'Product Master'!$A$2:$O$5991,5,FALSE())</f>
        <v>Orchard Spread</v>
      </c>
      <c r="F1422" s="4" t="str">
        <f aca="false">VLOOKUP($B1422,'Product Master'!$A$2:$O$5991,4,FALSE())</f>
        <v>Orchard Spread Yellow Mustard, 12 oz</v>
      </c>
      <c r="G1422" s="4" t="str">
        <f aca="false">VLOOKUP($B1422,'Product Master'!$A$2:$O$5991,9,FALSE())</f>
        <v>12 oz</v>
      </c>
      <c r="H1422" s="5" t="s">
        <v>16</v>
      </c>
      <c r="I1422" s="6" t="n">
        <f aca="false">VLOOKUP($B1422,'Product Master'!$A$2:$O$5991,14,FALSE())</f>
        <v>5.29</v>
      </c>
      <c r="J1422" s="7" t="n">
        <f aca="false">VLOOKUP($B1422,'Product Master'!$A$2:$O$5991,13,FALSE())</f>
        <v>2</v>
      </c>
      <c r="K1422" s="7" t="str">
        <f aca="false">VLOOKUP($B1422,'Product Master'!$A$2:$O$5991,11,FALSE())</f>
        <v>N</v>
      </c>
      <c r="L1422" s="7" t="str">
        <f aca="false">VLOOKUP($B1422,'Product Master'!$A$2:$O$5991,12,FALSE())</f>
        <v>N</v>
      </c>
      <c r="M1422" s="3" t="n">
        <v>142</v>
      </c>
      <c r="N1422" s="3" t="n">
        <v>17</v>
      </c>
    </row>
    <row r="1423" customFormat="false" ht="15" hidden="false" customHeight="true" outlineLevel="0" collapsed="false">
      <c r="A1423" s="3" t="s">
        <v>2857</v>
      </c>
      <c r="B1423" s="3" t="s">
        <v>2858</v>
      </c>
      <c r="C1423" s="4" t="str">
        <f aca="false">VLOOKUP($B1423,'Product Master'!$A$2:$O$5991,7,FALSE())</f>
        <v>Dry Grocery</v>
      </c>
      <c r="D1423" s="4" t="str">
        <f aca="false">VLOOKUP($B1423,'Product Master'!$A$2:$O$5991,8,FALSE())</f>
        <v>Condiments</v>
      </c>
      <c r="E1423" s="4" t="str">
        <f aca="false">VLOOKUP($B1423,'Product Master'!$A$2:$O$5991,5,FALSE())</f>
        <v>Roastport</v>
      </c>
      <c r="F1423" s="4" t="str">
        <f aca="false">VLOOKUP($B1423,'Product Master'!$A$2:$O$5991,4,FALSE())</f>
        <v>Roastport Horseradish, 20 oz</v>
      </c>
      <c r="G1423" s="4" t="str">
        <f aca="false">VLOOKUP($B1423,'Product Master'!$A$2:$O$5991,9,FALSE())</f>
        <v>20 oz</v>
      </c>
      <c r="H1423" s="5" t="s">
        <v>16</v>
      </c>
      <c r="I1423" s="6" t="n">
        <f aca="false">VLOOKUP($B1423,'Product Master'!$A$2:$O$5991,14,FALSE())</f>
        <v>2.99</v>
      </c>
      <c r="J1423" s="7" t="n">
        <f aca="false">VLOOKUP($B1423,'Product Master'!$A$2:$O$5991,13,FALSE())</f>
        <v>12</v>
      </c>
      <c r="K1423" s="7" t="str">
        <f aca="false">VLOOKUP($B1423,'Product Master'!$A$2:$O$5991,11,FALSE())</f>
        <v>N</v>
      </c>
      <c r="L1423" s="7" t="str">
        <f aca="false">VLOOKUP($B1423,'Product Master'!$A$2:$O$5991,12,FALSE())</f>
        <v>N</v>
      </c>
      <c r="M1423" s="3" t="n">
        <v>123</v>
      </c>
      <c r="N1423" s="3" t="n">
        <v>12</v>
      </c>
    </row>
    <row r="1424" customFormat="false" ht="15" hidden="false" customHeight="true" outlineLevel="0" collapsed="false">
      <c r="A1424" s="3" t="s">
        <v>2859</v>
      </c>
      <c r="B1424" s="3" t="s">
        <v>2860</v>
      </c>
      <c r="C1424" s="4" t="str">
        <f aca="false">VLOOKUP($B1424,'Product Master'!$A$2:$O$5991,7,FALSE())</f>
        <v>Dry Grocery</v>
      </c>
      <c r="D1424" s="4" t="str">
        <f aca="false">VLOOKUP($B1424,'Product Master'!$A$2:$O$5991,8,FALSE())</f>
        <v>Condiments</v>
      </c>
      <c r="E1424" s="4" t="str">
        <f aca="false">VLOOKUP($B1424,'Product Master'!$A$2:$O$5991,5,FALSE())</f>
        <v>Kettle Row</v>
      </c>
      <c r="F1424" s="4" t="str">
        <f aca="false">VLOOKUP($B1424,'Product Master'!$A$2:$O$5991,4,FALSE())</f>
        <v>Kettle Row Spicy Hot Sauce, 12 oz</v>
      </c>
      <c r="G1424" s="4" t="str">
        <f aca="false">VLOOKUP($B1424,'Product Master'!$A$2:$O$5991,9,FALSE())</f>
        <v>12 oz</v>
      </c>
      <c r="H1424" s="5" t="s">
        <v>16</v>
      </c>
      <c r="I1424" s="6" t="n">
        <f aca="false">VLOOKUP($B1424,'Product Master'!$A$2:$O$5991,14,FALSE())</f>
        <v>4.79</v>
      </c>
      <c r="J1424" s="7" t="n">
        <f aca="false">VLOOKUP($B1424,'Product Master'!$A$2:$O$5991,13,FALSE())</f>
        <v>1</v>
      </c>
      <c r="K1424" s="7" t="str">
        <f aca="false">VLOOKUP($B1424,'Product Master'!$A$2:$O$5991,11,FALSE())</f>
        <v>N</v>
      </c>
      <c r="L1424" s="7" t="str">
        <f aca="false">VLOOKUP($B1424,'Product Master'!$A$2:$O$5991,12,FALSE())</f>
        <v>N</v>
      </c>
      <c r="M1424" s="3" t="n">
        <v>133</v>
      </c>
      <c r="N1424" s="3" t="n">
        <v>23</v>
      </c>
    </row>
    <row r="1425" customFormat="false" ht="15" hidden="false" customHeight="true" outlineLevel="0" collapsed="false">
      <c r="A1425" s="3" t="s">
        <v>2861</v>
      </c>
      <c r="B1425" s="3" t="s">
        <v>2862</v>
      </c>
      <c r="C1425" s="4" t="str">
        <f aca="false">VLOOKUP($B1425,'Product Master'!$A$2:$O$5991,7,FALSE())</f>
        <v>Dry Grocery</v>
      </c>
      <c r="D1425" s="4" t="str">
        <f aca="false">VLOOKUP($B1425,'Product Master'!$A$2:$O$5991,8,FALSE())</f>
        <v>Condiments</v>
      </c>
      <c r="E1425" s="4" t="str">
        <f aca="false">VLOOKUP($B1425,'Product Master'!$A$2:$O$5991,5,FALSE())</f>
        <v>Orchard Spread</v>
      </c>
      <c r="F1425" s="4" t="str">
        <f aca="false">VLOOKUP($B1425,'Product Master'!$A$2:$O$5991,4,FALSE())</f>
        <v>Orchard Spread Spicy Dijon Mustard, 12 oz</v>
      </c>
      <c r="G1425" s="4" t="str">
        <f aca="false">VLOOKUP($B1425,'Product Master'!$A$2:$O$5991,9,FALSE())</f>
        <v>12 oz</v>
      </c>
      <c r="H1425" s="5" t="s">
        <v>16</v>
      </c>
      <c r="I1425" s="6" t="n">
        <f aca="false">VLOOKUP($B1425,'Product Master'!$A$2:$O$5991,14,FALSE())</f>
        <v>2.39</v>
      </c>
      <c r="J1425" s="7" t="n">
        <f aca="false">VLOOKUP($B1425,'Product Master'!$A$2:$O$5991,13,FALSE())</f>
        <v>2</v>
      </c>
      <c r="K1425" s="7" t="str">
        <f aca="false">VLOOKUP($B1425,'Product Master'!$A$2:$O$5991,11,FALSE())</f>
        <v>N</v>
      </c>
      <c r="L1425" s="7" t="str">
        <f aca="false">VLOOKUP($B1425,'Product Master'!$A$2:$O$5991,12,FALSE())</f>
        <v>N</v>
      </c>
      <c r="M1425" s="3" t="n">
        <v>21</v>
      </c>
      <c r="N1425" s="3" t="n">
        <v>21</v>
      </c>
    </row>
    <row r="1426" customFormat="false" ht="15" hidden="false" customHeight="true" outlineLevel="0" collapsed="false">
      <c r="A1426" s="3" t="s">
        <v>2863</v>
      </c>
      <c r="B1426" s="3" t="s">
        <v>2864</v>
      </c>
      <c r="C1426" s="4" t="str">
        <f aca="false">VLOOKUP($B1426,'Product Master'!$A$2:$O$5991,7,FALSE())</f>
        <v>Dry Grocery</v>
      </c>
      <c r="D1426" s="4" t="str">
        <f aca="false">VLOOKUP($B1426,'Product Master'!$A$2:$O$5991,8,FALSE())</f>
        <v>Condiments</v>
      </c>
      <c r="E1426" s="4" t="str">
        <f aca="false">VLOOKUP($B1426,'Product Master'!$A$2:$O$5991,5,FALSE())</f>
        <v>Wheatstone</v>
      </c>
      <c r="F1426" s="4" t="str">
        <f aca="false">VLOOKUP($B1426,'Product Master'!$A$2:$O$5991,4,FALSE())</f>
        <v>Wheatstone Spicy Mayonnaise, 32 oz</v>
      </c>
      <c r="G1426" s="4" t="str">
        <f aca="false">VLOOKUP($B1426,'Product Master'!$A$2:$O$5991,9,FALSE())</f>
        <v>32 oz</v>
      </c>
      <c r="H1426" s="5" t="s">
        <v>16</v>
      </c>
      <c r="I1426" s="6" t="n">
        <f aca="false">VLOOKUP($B1426,'Product Master'!$A$2:$O$5991,14,FALSE())</f>
        <v>5.49</v>
      </c>
      <c r="J1426" s="7" t="n">
        <f aca="false">VLOOKUP($B1426,'Product Master'!$A$2:$O$5991,13,FALSE())</f>
        <v>6</v>
      </c>
      <c r="K1426" s="7" t="str">
        <f aca="false">VLOOKUP($B1426,'Product Master'!$A$2:$O$5991,11,FALSE())</f>
        <v>N</v>
      </c>
      <c r="L1426" s="7" t="str">
        <f aca="false">VLOOKUP($B1426,'Product Master'!$A$2:$O$5991,12,FALSE())</f>
        <v>N</v>
      </c>
      <c r="M1426" s="3" t="n">
        <v>92</v>
      </c>
      <c r="N1426" s="3" t="n">
        <v>5</v>
      </c>
    </row>
    <row r="1427" customFormat="false" ht="15" hidden="false" customHeight="true" outlineLevel="0" collapsed="false">
      <c r="A1427" s="3" t="s">
        <v>2865</v>
      </c>
      <c r="B1427" s="3" t="s">
        <v>2866</v>
      </c>
      <c r="C1427" s="4" t="str">
        <f aca="false">VLOOKUP($B1427,'Product Master'!$A$2:$O$5991,7,FALSE())</f>
        <v>Dry Grocery</v>
      </c>
      <c r="D1427" s="4" t="str">
        <f aca="false">VLOOKUP($B1427,'Product Master'!$A$2:$O$5991,8,FALSE())</f>
        <v>Condiments</v>
      </c>
      <c r="E1427" s="4" t="str">
        <f aca="false">VLOOKUP($B1427,'Product Master'!$A$2:$O$5991,5,FALSE())</f>
        <v>Nutgrove</v>
      </c>
      <c r="F1427" s="4" t="str">
        <f aca="false">VLOOKUP($B1427,'Product Master'!$A$2:$O$5991,4,FALSE())</f>
        <v>Nutgrove Spicy Steak Sauce, 20 oz</v>
      </c>
      <c r="G1427" s="4" t="str">
        <f aca="false">VLOOKUP($B1427,'Product Master'!$A$2:$O$5991,9,FALSE())</f>
        <v>20 oz</v>
      </c>
      <c r="H1427" s="5" t="s">
        <v>16</v>
      </c>
      <c r="I1427" s="6" t="n">
        <f aca="false">VLOOKUP($B1427,'Product Master'!$A$2:$O$5991,14,FALSE())</f>
        <v>5.49</v>
      </c>
      <c r="J1427" s="7" t="n">
        <f aca="false">VLOOKUP($B1427,'Product Master'!$A$2:$O$5991,13,FALSE())</f>
        <v>6</v>
      </c>
      <c r="K1427" s="7" t="str">
        <f aca="false">VLOOKUP($B1427,'Product Master'!$A$2:$O$5991,11,FALSE())</f>
        <v>N</v>
      </c>
      <c r="L1427" s="7" t="str">
        <f aca="false">VLOOKUP($B1427,'Product Master'!$A$2:$O$5991,12,FALSE())</f>
        <v>N</v>
      </c>
      <c r="M1427" s="3" t="n">
        <v>136</v>
      </c>
      <c r="N1427" s="3" t="n">
        <v>7</v>
      </c>
    </row>
    <row r="1428" customFormat="false" ht="15" hidden="false" customHeight="true" outlineLevel="0" collapsed="false">
      <c r="A1428" s="3" t="s">
        <v>2867</v>
      </c>
      <c r="B1428" s="3" t="s">
        <v>2868</v>
      </c>
      <c r="C1428" s="4" t="str">
        <f aca="false">VLOOKUP($B1428,'Product Master'!$A$2:$O$5991,7,FALSE())</f>
        <v>Dry Grocery</v>
      </c>
      <c r="D1428" s="4" t="str">
        <f aca="false">VLOOKUP($B1428,'Product Master'!$A$2:$O$5991,8,FALSE())</f>
        <v>Condiments</v>
      </c>
      <c r="E1428" s="4" t="str">
        <f aca="false">VLOOKUP($B1428,'Product Master'!$A$2:$O$5991,5,FALSE())</f>
        <v>Wheatstone</v>
      </c>
      <c r="F1428" s="4" t="str">
        <f aca="false">VLOOKUP($B1428,'Product Master'!$A$2:$O$5991,4,FALSE())</f>
        <v>Wheatstone Spicy Mayonnaise, 20 oz</v>
      </c>
      <c r="G1428" s="4" t="str">
        <f aca="false">VLOOKUP($B1428,'Product Master'!$A$2:$O$5991,9,FALSE())</f>
        <v>20 oz</v>
      </c>
      <c r="H1428" s="5" t="s">
        <v>16</v>
      </c>
      <c r="I1428" s="6" t="n">
        <f aca="false">VLOOKUP($B1428,'Product Master'!$A$2:$O$5991,14,FALSE())</f>
        <v>2.79</v>
      </c>
      <c r="J1428" s="7" t="n">
        <f aca="false">VLOOKUP($B1428,'Product Master'!$A$2:$O$5991,13,FALSE())</f>
        <v>6</v>
      </c>
      <c r="K1428" s="7" t="str">
        <f aca="false">VLOOKUP($B1428,'Product Master'!$A$2:$O$5991,11,FALSE())</f>
        <v>N</v>
      </c>
      <c r="L1428" s="7" t="str">
        <f aca="false">VLOOKUP($B1428,'Product Master'!$A$2:$O$5991,12,FALSE())</f>
        <v>N</v>
      </c>
      <c r="M1428" s="3" t="n">
        <v>95</v>
      </c>
      <c r="N1428" s="3" t="n">
        <v>38</v>
      </c>
    </row>
    <row r="1429" customFormat="false" ht="15" hidden="false" customHeight="true" outlineLevel="0" collapsed="false">
      <c r="A1429" s="3" t="s">
        <v>2869</v>
      </c>
      <c r="B1429" s="3" t="s">
        <v>2870</v>
      </c>
      <c r="C1429" s="4" t="str">
        <f aca="false">VLOOKUP($B1429,'Product Master'!$A$2:$O$5991,7,FALSE())</f>
        <v>Dry Grocery</v>
      </c>
      <c r="D1429" s="4" t="str">
        <f aca="false">VLOOKUP($B1429,'Product Master'!$A$2:$O$5991,8,FALSE())</f>
        <v>Condiments</v>
      </c>
      <c r="E1429" s="4" t="str">
        <f aca="false">VLOOKUP($B1429,'Product Master'!$A$2:$O$5991,5,FALSE())</f>
        <v>Nutgrove</v>
      </c>
      <c r="F1429" s="4" t="str">
        <f aca="false">VLOOKUP($B1429,'Product Master'!$A$2:$O$5991,4,FALSE())</f>
        <v>Nutgrove Reduced Sugar Relish, 12 oz</v>
      </c>
      <c r="G1429" s="4" t="str">
        <f aca="false">VLOOKUP($B1429,'Product Master'!$A$2:$O$5991,9,FALSE())</f>
        <v>12 oz</v>
      </c>
      <c r="H1429" s="5" t="s">
        <v>16</v>
      </c>
      <c r="I1429" s="6" t="n">
        <f aca="false">VLOOKUP($B1429,'Product Master'!$A$2:$O$5991,14,FALSE())</f>
        <v>3.99</v>
      </c>
      <c r="J1429" s="7" t="n">
        <f aca="false">VLOOKUP($B1429,'Product Master'!$A$2:$O$5991,13,FALSE())</f>
        <v>6</v>
      </c>
      <c r="K1429" s="7" t="str">
        <f aca="false">VLOOKUP($B1429,'Product Master'!$A$2:$O$5991,11,FALSE())</f>
        <v>N</v>
      </c>
      <c r="L1429" s="7" t="str">
        <f aca="false">VLOOKUP($B1429,'Product Master'!$A$2:$O$5991,12,FALSE())</f>
        <v>N</v>
      </c>
      <c r="M1429" s="3" t="n">
        <v>102</v>
      </c>
      <c r="N1429" s="3" t="n">
        <v>21</v>
      </c>
    </row>
    <row r="1430" customFormat="false" ht="15" hidden="false" customHeight="true" outlineLevel="0" collapsed="false">
      <c r="A1430" s="3" t="s">
        <v>2871</v>
      </c>
      <c r="B1430" s="3" t="s">
        <v>2872</v>
      </c>
      <c r="C1430" s="4" t="str">
        <f aca="false">VLOOKUP($B1430,'Product Master'!$A$2:$O$5991,7,FALSE())</f>
        <v>Dry Grocery</v>
      </c>
      <c r="D1430" s="4" t="str">
        <f aca="false">VLOOKUP($B1430,'Product Master'!$A$2:$O$5991,8,FALSE())</f>
        <v>Condiments</v>
      </c>
      <c r="E1430" s="4" t="str">
        <f aca="false">VLOOKUP($B1430,'Product Master'!$A$2:$O$5991,5,FALSE())</f>
        <v>Nutgrove</v>
      </c>
      <c r="F1430" s="4" t="str">
        <f aca="false">VLOOKUP($B1430,'Product Master'!$A$2:$O$5991,4,FALSE())</f>
        <v>Nutgrove Steak Sauce, 20 oz</v>
      </c>
      <c r="G1430" s="4" t="str">
        <f aca="false">VLOOKUP($B1430,'Product Master'!$A$2:$O$5991,9,FALSE())</f>
        <v>20 oz</v>
      </c>
      <c r="H1430" s="5" t="s">
        <v>16</v>
      </c>
      <c r="I1430" s="6" t="n">
        <f aca="false">VLOOKUP($B1430,'Product Master'!$A$2:$O$5991,14,FALSE())</f>
        <v>4.99</v>
      </c>
      <c r="J1430" s="7" t="n">
        <f aca="false">VLOOKUP($B1430,'Product Master'!$A$2:$O$5991,13,FALSE())</f>
        <v>24</v>
      </c>
      <c r="K1430" s="7" t="str">
        <f aca="false">VLOOKUP($B1430,'Product Master'!$A$2:$O$5991,11,FALSE())</f>
        <v>N</v>
      </c>
      <c r="L1430" s="7" t="str">
        <f aca="false">VLOOKUP($B1430,'Product Master'!$A$2:$O$5991,12,FALSE())</f>
        <v>N</v>
      </c>
      <c r="M1430" s="3" t="n">
        <v>44</v>
      </c>
      <c r="N1430" s="3" t="n">
        <v>31</v>
      </c>
    </row>
    <row r="1431" customFormat="false" ht="15" hidden="false" customHeight="true" outlineLevel="0" collapsed="false">
      <c r="A1431" s="3" t="s">
        <v>2873</v>
      </c>
      <c r="B1431" s="3" t="s">
        <v>2874</v>
      </c>
      <c r="C1431" s="4" t="str">
        <f aca="false">VLOOKUP($B1431,'Product Master'!$A$2:$O$5991,7,FALSE())</f>
        <v>Dry Grocery</v>
      </c>
      <c r="D1431" s="4" t="str">
        <f aca="false">VLOOKUP($B1431,'Product Master'!$A$2:$O$5991,8,FALSE())</f>
        <v>Condiments</v>
      </c>
      <c r="E1431" s="4" t="str">
        <f aca="false">VLOOKUP($B1431,'Product Master'!$A$2:$O$5991,5,FALSE())</f>
        <v>Pepperlane</v>
      </c>
      <c r="F1431" s="4" t="str">
        <f aca="false">VLOOKUP($B1431,'Product Master'!$A$2:$O$5991,4,FALSE())</f>
        <v>Pepperlane Dijon Mustard, 32 oz</v>
      </c>
      <c r="G1431" s="4" t="str">
        <f aca="false">VLOOKUP($B1431,'Product Master'!$A$2:$O$5991,9,FALSE())</f>
        <v>32 oz</v>
      </c>
      <c r="H1431" s="5" t="s">
        <v>16</v>
      </c>
      <c r="I1431" s="6" t="n">
        <f aca="false">VLOOKUP($B1431,'Product Master'!$A$2:$O$5991,14,FALSE())</f>
        <v>5.49</v>
      </c>
      <c r="J1431" s="7" t="n">
        <f aca="false">VLOOKUP($B1431,'Product Master'!$A$2:$O$5991,13,FALSE())</f>
        <v>2</v>
      </c>
      <c r="K1431" s="7" t="str">
        <f aca="false">VLOOKUP($B1431,'Product Master'!$A$2:$O$5991,11,FALSE())</f>
        <v>N</v>
      </c>
      <c r="L1431" s="7" t="str">
        <f aca="false">VLOOKUP($B1431,'Product Master'!$A$2:$O$5991,12,FALSE())</f>
        <v>N</v>
      </c>
      <c r="M1431" s="3" t="n">
        <v>40</v>
      </c>
      <c r="N1431" s="3" t="n">
        <v>15</v>
      </c>
    </row>
    <row r="1432" customFormat="false" ht="15" hidden="false" customHeight="true" outlineLevel="0" collapsed="false">
      <c r="A1432" s="3" t="s">
        <v>2875</v>
      </c>
      <c r="B1432" s="3" t="s">
        <v>2876</v>
      </c>
      <c r="C1432" s="4" t="str">
        <f aca="false">VLOOKUP($B1432,'Product Master'!$A$2:$O$5991,7,FALSE())</f>
        <v>Dry Grocery</v>
      </c>
      <c r="D1432" s="4" t="str">
        <f aca="false">VLOOKUP($B1432,'Product Master'!$A$2:$O$5991,8,FALSE())</f>
        <v>Condiments</v>
      </c>
      <c r="E1432" s="4" t="str">
        <f aca="false">VLOOKUP($B1432,'Product Master'!$A$2:$O$5991,5,FALSE())</f>
        <v>Redbarn</v>
      </c>
      <c r="F1432" s="4" t="str">
        <f aca="false">VLOOKUP($B1432,'Product Master'!$A$2:$O$5991,4,FALSE())</f>
        <v>Redbarn Hot Sauce, 20 oz</v>
      </c>
      <c r="G1432" s="4" t="str">
        <f aca="false">VLOOKUP($B1432,'Product Master'!$A$2:$O$5991,9,FALSE())</f>
        <v>20 oz</v>
      </c>
      <c r="H1432" s="5" t="s">
        <v>16</v>
      </c>
      <c r="I1432" s="6" t="n">
        <f aca="false">VLOOKUP($B1432,'Product Master'!$A$2:$O$5991,14,FALSE())</f>
        <v>5.49</v>
      </c>
      <c r="J1432" s="7" t="n">
        <f aca="false">VLOOKUP($B1432,'Product Master'!$A$2:$O$5991,13,FALSE())</f>
        <v>1</v>
      </c>
      <c r="K1432" s="7" t="str">
        <f aca="false">VLOOKUP($B1432,'Product Master'!$A$2:$O$5991,11,FALSE())</f>
        <v>N</v>
      </c>
      <c r="L1432" s="7" t="str">
        <f aca="false">VLOOKUP($B1432,'Product Master'!$A$2:$O$5991,12,FALSE())</f>
        <v>N</v>
      </c>
      <c r="M1432" s="3" t="n">
        <v>39</v>
      </c>
      <c r="N1432" s="3" t="n">
        <v>29</v>
      </c>
    </row>
    <row r="1433" customFormat="false" ht="15" hidden="false" customHeight="true" outlineLevel="0" collapsed="false">
      <c r="A1433" s="3" t="s">
        <v>2877</v>
      </c>
      <c r="B1433" s="3" t="s">
        <v>2878</v>
      </c>
      <c r="C1433" s="4" t="str">
        <f aca="false">VLOOKUP($B1433,'Product Master'!$A$2:$O$5991,7,FALSE())</f>
        <v>Dry Grocery</v>
      </c>
      <c r="D1433" s="4" t="str">
        <f aca="false">VLOOKUP($B1433,'Product Master'!$A$2:$O$5991,8,FALSE())</f>
        <v>Condiments</v>
      </c>
      <c r="E1433" s="4" t="str">
        <f aca="false">VLOOKUP($B1433,'Product Master'!$A$2:$O$5991,5,FALSE())</f>
        <v>Thrift Row</v>
      </c>
      <c r="F1433" s="4" t="str">
        <f aca="false">VLOOKUP($B1433,'Product Master'!$A$2:$O$5991,4,FALSE())</f>
        <v>Thrift Row Horseradish, 32 oz</v>
      </c>
      <c r="G1433" s="4" t="str">
        <f aca="false">VLOOKUP($B1433,'Product Master'!$A$2:$O$5991,9,FALSE())</f>
        <v>32 oz</v>
      </c>
      <c r="H1433" s="5" t="s">
        <v>16</v>
      </c>
      <c r="I1433" s="6" t="n">
        <f aca="false">VLOOKUP($B1433,'Product Master'!$A$2:$O$5991,14,FALSE())</f>
        <v>4.49</v>
      </c>
      <c r="J1433" s="7" t="n">
        <f aca="false">VLOOKUP($B1433,'Product Master'!$A$2:$O$5991,13,FALSE())</f>
        <v>6</v>
      </c>
      <c r="K1433" s="7" t="str">
        <f aca="false">VLOOKUP($B1433,'Product Master'!$A$2:$O$5991,11,FALSE())</f>
        <v>Y</v>
      </c>
      <c r="L1433" s="7" t="str">
        <f aca="false">VLOOKUP($B1433,'Product Master'!$A$2:$O$5991,12,FALSE())</f>
        <v>N</v>
      </c>
      <c r="M1433" s="3" t="n">
        <v>147</v>
      </c>
      <c r="N1433" s="3" t="n">
        <v>8</v>
      </c>
    </row>
    <row r="1434" customFormat="false" ht="15" hidden="false" customHeight="true" outlineLevel="0" collapsed="false">
      <c r="A1434" s="3" t="s">
        <v>2879</v>
      </c>
      <c r="B1434" s="3" t="s">
        <v>2880</v>
      </c>
      <c r="C1434" s="4" t="str">
        <f aca="false">VLOOKUP($B1434,'Product Master'!$A$2:$O$5991,7,FALSE())</f>
        <v>Dry Grocery</v>
      </c>
      <c r="D1434" s="4" t="str">
        <f aca="false">VLOOKUP($B1434,'Product Master'!$A$2:$O$5991,8,FALSE())</f>
        <v>Condiments</v>
      </c>
      <c r="E1434" s="4" t="str">
        <f aca="false">VLOOKUP($B1434,'Product Master'!$A$2:$O$5991,5,FALSE())</f>
        <v>Kettle Row</v>
      </c>
      <c r="F1434" s="4" t="str">
        <f aca="false">VLOOKUP($B1434,'Product Master'!$A$2:$O$5991,4,FALSE())</f>
        <v>Kettle Row Relish, 12 oz</v>
      </c>
      <c r="G1434" s="4" t="str">
        <f aca="false">VLOOKUP($B1434,'Product Master'!$A$2:$O$5991,9,FALSE())</f>
        <v>12 oz</v>
      </c>
      <c r="H1434" s="5" t="s">
        <v>16</v>
      </c>
      <c r="I1434" s="6" t="n">
        <f aca="false">VLOOKUP($B1434,'Product Master'!$A$2:$O$5991,14,FALSE())</f>
        <v>3.49</v>
      </c>
      <c r="J1434" s="7" t="n">
        <f aca="false">VLOOKUP($B1434,'Product Master'!$A$2:$O$5991,13,FALSE())</f>
        <v>8</v>
      </c>
      <c r="K1434" s="7" t="str">
        <f aca="false">VLOOKUP($B1434,'Product Master'!$A$2:$O$5991,11,FALSE())</f>
        <v>N</v>
      </c>
      <c r="L1434" s="7" t="str">
        <f aca="false">VLOOKUP($B1434,'Product Master'!$A$2:$O$5991,12,FALSE())</f>
        <v>N</v>
      </c>
      <c r="M1434" s="3" t="n">
        <v>100</v>
      </c>
      <c r="N1434" s="3" t="n">
        <v>22</v>
      </c>
    </row>
    <row r="1435" customFormat="false" ht="15" hidden="false" customHeight="true" outlineLevel="0" collapsed="false">
      <c r="A1435" s="3" t="s">
        <v>2881</v>
      </c>
      <c r="B1435" s="3" t="s">
        <v>2882</v>
      </c>
      <c r="C1435" s="4" t="str">
        <f aca="false">VLOOKUP($B1435,'Product Master'!$A$2:$O$5991,7,FALSE())</f>
        <v>Dry Grocery</v>
      </c>
      <c r="D1435" s="4" t="str">
        <f aca="false">VLOOKUP($B1435,'Product Master'!$A$2:$O$5991,8,FALSE())</f>
        <v>Condiments</v>
      </c>
      <c r="E1435" s="4" t="str">
        <f aca="false">VLOOKUP($B1435,'Product Master'!$A$2:$O$5991,5,FALSE())</f>
        <v>Nutgrove</v>
      </c>
      <c r="F1435" s="4" t="str">
        <f aca="false">VLOOKUP($B1435,'Product Master'!$A$2:$O$5991,4,FALSE())</f>
        <v>Nutgrove Reduced Sugar Worcestershire Sauce, 20 oz</v>
      </c>
      <c r="G1435" s="4" t="str">
        <f aca="false">VLOOKUP($B1435,'Product Master'!$A$2:$O$5991,9,FALSE())</f>
        <v>20 oz</v>
      </c>
      <c r="H1435" s="5" t="s">
        <v>16</v>
      </c>
      <c r="I1435" s="6" t="n">
        <f aca="false">VLOOKUP($B1435,'Product Master'!$A$2:$O$5991,14,FALSE())</f>
        <v>2.39</v>
      </c>
      <c r="J1435" s="7" t="n">
        <f aca="false">VLOOKUP($B1435,'Product Master'!$A$2:$O$5991,13,FALSE())</f>
        <v>6</v>
      </c>
      <c r="K1435" s="7" t="str">
        <f aca="false">VLOOKUP($B1435,'Product Master'!$A$2:$O$5991,11,FALSE())</f>
        <v>N</v>
      </c>
      <c r="L1435" s="7" t="str">
        <f aca="false">VLOOKUP($B1435,'Product Master'!$A$2:$O$5991,12,FALSE())</f>
        <v>N</v>
      </c>
      <c r="M1435" s="3" t="n">
        <v>129</v>
      </c>
      <c r="N1435" s="3" t="n">
        <v>36</v>
      </c>
    </row>
    <row r="1436" customFormat="false" ht="15" hidden="false" customHeight="true" outlineLevel="0" collapsed="false">
      <c r="A1436" s="3" t="s">
        <v>2883</v>
      </c>
      <c r="B1436" s="3" t="s">
        <v>2884</v>
      </c>
      <c r="C1436" s="4" t="str">
        <f aca="false">VLOOKUP($B1436,'Product Master'!$A$2:$O$5991,7,FALSE())</f>
        <v>Dry Grocery</v>
      </c>
      <c r="D1436" s="4" t="str">
        <f aca="false">VLOOKUP($B1436,'Product Master'!$A$2:$O$5991,8,FALSE())</f>
        <v>Condiments</v>
      </c>
      <c r="E1436" s="4" t="str">
        <f aca="false">VLOOKUP($B1436,'Product Master'!$A$2:$O$5991,5,FALSE())</f>
        <v>Thrift Row</v>
      </c>
      <c r="F1436" s="4" t="str">
        <f aca="false">VLOOKUP($B1436,'Product Master'!$A$2:$O$5991,4,FALSE())</f>
        <v>Thrift Row Spicy Worcestershire Sauce, 20 oz</v>
      </c>
      <c r="G1436" s="4" t="str">
        <f aca="false">VLOOKUP($B1436,'Product Master'!$A$2:$O$5991,9,FALSE())</f>
        <v>20 oz</v>
      </c>
      <c r="H1436" s="5" t="s">
        <v>16</v>
      </c>
      <c r="I1436" s="6" t="n">
        <f aca="false">VLOOKUP($B1436,'Product Master'!$A$2:$O$5991,14,FALSE())</f>
        <v>3.99</v>
      </c>
      <c r="J1436" s="7" t="n">
        <f aca="false">VLOOKUP($B1436,'Product Master'!$A$2:$O$5991,13,FALSE())</f>
        <v>6</v>
      </c>
      <c r="K1436" s="7" t="str">
        <f aca="false">VLOOKUP($B1436,'Product Master'!$A$2:$O$5991,11,FALSE())</f>
        <v>Y</v>
      </c>
      <c r="L1436" s="7" t="str">
        <f aca="false">VLOOKUP($B1436,'Product Master'!$A$2:$O$5991,12,FALSE())</f>
        <v>N</v>
      </c>
      <c r="M1436" s="3" t="n">
        <v>132</v>
      </c>
      <c r="N1436" s="3" t="n">
        <v>29</v>
      </c>
    </row>
    <row r="1437" customFormat="false" ht="15" hidden="false" customHeight="true" outlineLevel="0" collapsed="false">
      <c r="A1437" s="3" t="s">
        <v>2885</v>
      </c>
      <c r="B1437" s="3" t="s">
        <v>2886</v>
      </c>
      <c r="C1437" s="4" t="str">
        <f aca="false">VLOOKUP($B1437,'Product Master'!$A$2:$O$5991,7,FALSE())</f>
        <v>Dry Grocery</v>
      </c>
      <c r="D1437" s="4" t="str">
        <f aca="false">VLOOKUP($B1437,'Product Master'!$A$2:$O$5991,8,FALSE())</f>
        <v>Condiments</v>
      </c>
      <c r="E1437" s="4" t="str">
        <f aca="false">VLOOKUP($B1437,'Product Master'!$A$2:$O$5991,5,FALSE())</f>
        <v>Wheatstone</v>
      </c>
      <c r="F1437" s="4" t="str">
        <f aca="false">VLOOKUP($B1437,'Product Master'!$A$2:$O$5991,4,FALSE())</f>
        <v>Wheatstone Hot Sauce, 12 oz</v>
      </c>
      <c r="G1437" s="4" t="str">
        <f aca="false">VLOOKUP($B1437,'Product Master'!$A$2:$O$5991,9,FALSE())</f>
        <v>12 oz</v>
      </c>
      <c r="H1437" s="5" t="s">
        <v>16</v>
      </c>
      <c r="I1437" s="6" t="n">
        <f aca="false">VLOOKUP($B1437,'Product Master'!$A$2:$O$5991,14,FALSE())</f>
        <v>4.99</v>
      </c>
      <c r="J1437" s="7" t="n">
        <f aca="false">VLOOKUP($B1437,'Product Master'!$A$2:$O$5991,13,FALSE())</f>
        <v>24</v>
      </c>
      <c r="K1437" s="7" t="str">
        <f aca="false">VLOOKUP($B1437,'Product Master'!$A$2:$O$5991,11,FALSE())</f>
        <v>N</v>
      </c>
      <c r="L1437" s="7" t="str">
        <f aca="false">VLOOKUP($B1437,'Product Master'!$A$2:$O$5991,12,FALSE())</f>
        <v>N</v>
      </c>
      <c r="M1437" s="3" t="n">
        <v>98</v>
      </c>
      <c r="N1437" s="3" t="n">
        <v>25</v>
      </c>
    </row>
    <row r="1438" customFormat="false" ht="15" hidden="false" customHeight="true" outlineLevel="0" collapsed="false">
      <c r="A1438" s="3" t="s">
        <v>2887</v>
      </c>
      <c r="B1438" s="3" t="s">
        <v>2888</v>
      </c>
      <c r="C1438" s="4" t="str">
        <f aca="false">VLOOKUP($B1438,'Product Master'!$A$2:$O$5991,7,FALSE())</f>
        <v>Dry Grocery</v>
      </c>
      <c r="D1438" s="4" t="str">
        <f aca="false">VLOOKUP($B1438,'Product Master'!$A$2:$O$5991,8,FALSE())</f>
        <v>Condiments</v>
      </c>
      <c r="E1438" s="4" t="str">
        <f aca="false">VLOOKUP($B1438,'Product Master'!$A$2:$O$5991,5,FALSE())</f>
        <v>Harborline</v>
      </c>
      <c r="F1438" s="4" t="str">
        <f aca="false">VLOOKUP($B1438,'Product Master'!$A$2:$O$5991,4,FALSE())</f>
        <v>Harborline Spicy Hot Sauce, 32 oz</v>
      </c>
      <c r="G1438" s="4" t="str">
        <f aca="false">VLOOKUP($B1438,'Product Master'!$A$2:$O$5991,9,FALSE())</f>
        <v>32 oz</v>
      </c>
      <c r="H1438" s="5" t="s">
        <v>16</v>
      </c>
      <c r="I1438" s="6" t="n">
        <f aca="false">VLOOKUP($B1438,'Product Master'!$A$2:$O$5991,14,FALSE())</f>
        <v>4.89</v>
      </c>
      <c r="J1438" s="7" t="n">
        <f aca="false">VLOOKUP($B1438,'Product Master'!$A$2:$O$5991,13,FALSE())</f>
        <v>2</v>
      </c>
      <c r="K1438" s="7" t="str">
        <f aca="false">VLOOKUP($B1438,'Product Master'!$A$2:$O$5991,11,FALSE())</f>
        <v>Y</v>
      </c>
      <c r="L1438" s="7" t="str">
        <f aca="false">VLOOKUP($B1438,'Product Master'!$A$2:$O$5991,12,FALSE())</f>
        <v>N</v>
      </c>
      <c r="M1438" s="3" t="n">
        <v>29</v>
      </c>
      <c r="N1438" s="3" t="n">
        <v>31</v>
      </c>
    </row>
    <row r="1439" customFormat="false" ht="15" hidden="false" customHeight="true" outlineLevel="0" collapsed="false">
      <c r="A1439" s="3" t="s">
        <v>2889</v>
      </c>
      <c r="B1439" s="3" t="s">
        <v>2890</v>
      </c>
      <c r="C1439" s="4" t="str">
        <f aca="false">VLOOKUP($B1439,'Product Master'!$A$2:$O$5991,7,FALSE())</f>
        <v>Dry Grocery</v>
      </c>
      <c r="D1439" s="4" t="str">
        <f aca="false">VLOOKUP($B1439,'Product Master'!$A$2:$O$5991,8,FALSE())</f>
        <v>Condiments</v>
      </c>
      <c r="E1439" s="4" t="str">
        <f aca="false">VLOOKUP($B1439,'Product Master'!$A$2:$O$5991,5,FALSE())</f>
        <v>Redbarn</v>
      </c>
      <c r="F1439" s="4" t="str">
        <f aca="false">VLOOKUP($B1439,'Product Master'!$A$2:$O$5991,4,FALSE())</f>
        <v>Redbarn Spicy Mayonnaise, 32 oz</v>
      </c>
      <c r="G1439" s="4" t="str">
        <f aca="false">VLOOKUP($B1439,'Product Master'!$A$2:$O$5991,9,FALSE())</f>
        <v>32 oz</v>
      </c>
      <c r="H1439" s="5" t="s">
        <v>16</v>
      </c>
      <c r="I1439" s="6" t="n">
        <f aca="false">VLOOKUP($B1439,'Product Master'!$A$2:$O$5991,14,FALSE())</f>
        <v>3.89</v>
      </c>
      <c r="J1439" s="7" t="n">
        <f aca="false">VLOOKUP($B1439,'Product Master'!$A$2:$O$5991,13,FALSE())</f>
        <v>2</v>
      </c>
      <c r="K1439" s="7" t="str">
        <f aca="false">VLOOKUP($B1439,'Product Master'!$A$2:$O$5991,11,FALSE())</f>
        <v>N</v>
      </c>
      <c r="L1439" s="7" t="str">
        <f aca="false">VLOOKUP($B1439,'Product Master'!$A$2:$O$5991,12,FALSE())</f>
        <v>N</v>
      </c>
      <c r="M1439" s="3" t="n">
        <v>88</v>
      </c>
      <c r="N1439" s="3" t="n">
        <v>12</v>
      </c>
    </row>
    <row r="1440" customFormat="false" ht="15" hidden="false" customHeight="true" outlineLevel="0" collapsed="false">
      <c r="A1440" s="3" t="s">
        <v>2891</v>
      </c>
      <c r="B1440" s="3" t="s">
        <v>2892</v>
      </c>
      <c r="C1440" s="4" t="str">
        <f aca="false">VLOOKUP($B1440,'Product Master'!$A$2:$O$5991,7,FALSE())</f>
        <v>Dry Grocery</v>
      </c>
      <c r="D1440" s="4" t="str">
        <f aca="false">VLOOKUP($B1440,'Product Master'!$A$2:$O$5991,8,FALSE())</f>
        <v>Condiments</v>
      </c>
      <c r="E1440" s="4" t="str">
        <f aca="false">VLOOKUP($B1440,'Product Master'!$A$2:$O$5991,5,FALSE())</f>
        <v>Orchard Spread</v>
      </c>
      <c r="F1440" s="4" t="str">
        <f aca="false">VLOOKUP($B1440,'Product Master'!$A$2:$O$5991,4,FALSE())</f>
        <v>Orchard Spread Worcestershire Sauce, 32 oz</v>
      </c>
      <c r="G1440" s="4" t="str">
        <f aca="false">VLOOKUP($B1440,'Product Master'!$A$2:$O$5991,9,FALSE())</f>
        <v>32 oz</v>
      </c>
      <c r="H1440" s="5" t="s">
        <v>16</v>
      </c>
      <c r="I1440" s="6" t="n">
        <f aca="false">VLOOKUP($B1440,'Product Master'!$A$2:$O$5991,14,FALSE())</f>
        <v>3.39</v>
      </c>
      <c r="J1440" s="7" t="n">
        <f aca="false">VLOOKUP($B1440,'Product Master'!$A$2:$O$5991,13,FALSE())</f>
        <v>24</v>
      </c>
      <c r="K1440" s="7" t="str">
        <f aca="false">VLOOKUP($B1440,'Product Master'!$A$2:$O$5991,11,FALSE())</f>
        <v>N</v>
      </c>
      <c r="L1440" s="7" t="str">
        <f aca="false">VLOOKUP($B1440,'Product Master'!$A$2:$O$5991,12,FALSE())</f>
        <v>N</v>
      </c>
      <c r="M1440" s="3" t="n">
        <v>22</v>
      </c>
      <c r="N1440" s="3" t="n">
        <v>18</v>
      </c>
    </row>
    <row r="1441" customFormat="false" ht="15" hidden="false" customHeight="true" outlineLevel="0" collapsed="false">
      <c r="A1441" s="3" t="s">
        <v>2893</v>
      </c>
      <c r="B1441" s="3" t="s">
        <v>2894</v>
      </c>
      <c r="C1441" s="4" t="str">
        <f aca="false">VLOOKUP($B1441,'Product Master'!$A$2:$O$5991,7,FALSE())</f>
        <v>Dry Grocery</v>
      </c>
      <c r="D1441" s="4" t="str">
        <f aca="false">VLOOKUP($B1441,'Product Master'!$A$2:$O$5991,8,FALSE())</f>
        <v>Condiments</v>
      </c>
      <c r="E1441" s="4" t="str">
        <f aca="false">VLOOKUP($B1441,'Product Master'!$A$2:$O$5991,5,FALSE())</f>
        <v>Kettle Row</v>
      </c>
      <c r="F1441" s="4" t="str">
        <f aca="false">VLOOKUP($B1441,'Product Master'!$A$2:$O$5991,4,FALSE())</f>
        <v>Kettle Row Ketchup, 32 oz</v>
      </c>
      <c r="G1441" s="4" t="str">
        <f aca="false">VLOOKUP($B1441,'Product Master'!$A$2:$O$5991,9,FALSE())</f>
        <v>32 oz</v>
      </c>
      <c r="H1441" s="5" t="s">
        <v>16</v>
      </c>
      <c r="I1441" s="6" t="n">
        <f aca="false">VLOOKUP($B1441,'Product Master'!$A$2:$O$5991,14,FALSE())</f>
        <v>3.99</v>
      </c>
      <c r="J1441" s="7" t="n">
        <f aca="false">VLOOKUP($B1441,'Product Master'!$A$2:$O$5991,13,FALSE())</f>
        <v>12</v>
      </c>
      <c r="K1441" s="7" t="str">
        <f aca="false">VLOOKUP($B1441,'Product Master'!$A$2:$O$5991,11,FALSE())</f>
        <v>N</v>
      </c>
      <c r="L1441" s="7" t="str">
        <f aca="false">VLOOKUP($B1441,'Product Master'!$A$2:$O$5991,12,FALSE())</f>
        <v>N</v>
      </c>
      <c r="M1441" s="3" t="n">
        <v>35</v>
      </c>
      <c r="N1441" s="3" t="n">
        <v>23</v>
      </c>
    </row>
    <row r="1442" customFormat="false" ht="15" hidden="false" customHeight="true" outlineLevel="0" collapsed="false">
      <c r="A1442" s="3" t="s">
        <v>2895</v>
      </c>
      <c r="B1442" s="3" t="s">
        <v>2896</v>
      </c>
      <c r="C1442" s="4" t="str">
        <f aca="false">VLOOKUP($B1442,'Product Master'!$A$2:$O$5991,7,FALSE())</f>
        <v>Dry Grocery</v>
      </c>
      <c r="D1442" s="4" t="str">
        <f aca="false">VLOOKUP($B1442,'Product Master'!$A$2:$O$5991,8,FALSE())</f>
        <v>Condiments</v>
      </c>
      <c r="E1442" s="4" t="str">
        <f aca="false">VLOOKUP($B1442,'Product Master'!$A$2:$O$5991,5,FALSE())</f>
        <v>Nutgrove</v>
      </c>
      <c r="F1442" s="4" t="str">
        <f aca="false">VLOOKUP($B1442,'Product Master'!$A$2:$O$5991,4,FALSE())</f>
        <v>Nutgrove Hot Sauce, 20 oz</v>
      </c>
      <c r="G1442" s="4" t="str">
        <f aca="false">VLOOKUP($B1442,'Product Master'!$A$2:$O$5991,9,FALSE())</f>
        <v>20 oz</v>
      </c>
      <c r="H1442" s="5" t="s">
        <v>16</v>
      </c>
      <c r="I1442" s="6" t="n">
        <f aca="false">VLOOKUP($B1442,'Product Master'!$A$2:$O$5991,14,FALSE())</f>
        <v>3.49</v>
      </c>
      <c r="J1442" s="7" t="n">
        <f aca="false">VLOOKUP($B1442,'Product Master'!$A$2:$O$5991,13,FALSE())</f>
        <v>4</v>
      </c>
      <c r="K1442" s="7" t="str">
        <f aca="false">VLOOKUP($B1442,'Product Master'!$A$2:$O$5991,11,FALSE())</f>
        <v>N</v>
      </c>
      <c r="L1442" s="7" t="str">
        <f aca="false">VLOOKUP($B1442,'Product Master'!$A$2:$O$5991,12,FALSE())</f>
        <v>N</v>
      </c>
      <c r="M1442" s="3" t="n">
        <v>138</v>
      </c>
      <c r="N1442" s="3" t="n">
        <v>29</v>
      </c>
    </row>
    <row r="1443" customFormat="false" ht="15" hidden="false" customHeight="true" outlineLevel="0" collapsed="false">
      <c r="A1443" s="3" t="s">
        <v>2897</v>
      </c>
      <c r="B1443" s="3" t="s">
        <v>2898</v>
      </c>
      <c r="C1443" s="4" t="str">
        <f aca="false">VLOOKUP($B1443,'Product Master'!$A$2:$O$5991,7,FALSE())</f>
        <v>Dry Grocery</v>
      </c>
      <c r="D1443" s="4" t="str">
        <f aca="false">VLOOKUP($B1443,'Product Master'!$A$2:$O$5991,8,FALSE())</f>
        <v>Condiments</v>
      </c>
      <c r="E1443" s="4" t="str">
        <f aca="false">VLOOKUP($B1443,'Product Master'!$A$2:$O$5991,5,FALSE())</f>
        <v>Golden Grain Co.</v>
      </c>
      <c r="F1443" s="4" t="str">
        <f aca="false">VLOOKUP($B1443,'Product Master'!$A$2:$O$5991,4,FALSE())</f>
        <v>Golden Grain Co. Steak Sauce, 12 oz</v>
      </c>
      <c r="G1443" s="4" t="str">
        <f aca="false">VLOOKUP($B1443,'Product Master'!$A$2:$O$5991,9,FALSE())</f>
        <v>12 oz</v>
      </c>
      <c r="H1443" s="5" t="s">
        <v>16</v>
      </c>
      <c r="I1443" s="6" t="n">
        <f aca="false">VLOOKUP($B1443,'Product Master'!$A$2:$O$5991,14,FALSE())</f>
        <v>4.39</v>
      </c>
      <c r="J1443" s="7" t="n">
        <f aca="false">VLOOKUP($B1443,'Product Master'!$A$2:$O$5991,13,FALSE())</f>
        <v>2</v>
      </c>
      <c r="K1443" s="7" t="str">
        <f aca="false">VLOOKUP($B1443,'Product Master'!$A$2:$O$5991,11,FALSE())</f>
        <v>N</v>
      </c>
      <c r="L1443" s="7" t="str">
        <f aca="false">VLOOKUP($B1443,'Product Master'!$A$2:$O$5991,12,FALSE())</f>
        <v>N</v>
      </c>
      <c r="M1443" s="3" t="n">
        <v>17</v>
      </c>
      <c r="N1443" s="3" t="n">
        <v>34</v>
      </c>
    </row>
    <row r="1444" customFormat="false" ht="15" hidden="false" customHeight="true" outlineLevel="0" collapsed="false">
      <c r="A1444" s="3" t="s">
        <v>2899</v>
      </c>
      <c r="B1444" s="3" t="s">
        <v>2900</v>
      </c>
      <c r="C1444" s="4" t="str">
        <f aca="false">VLOOKUP($B1444,'Product Master'!$A$2:$O$5991,7,FALSE())</f>
        <v>Dry Grocery</v>
      </c>
      <c r="D1444" s="4" t="str">
        <f aca="false">VLOOKUP($B1444,'Product Master'!$A$2:$O$5991,8,FALSE())</f>
        <v>Condiments</v>
      </c>
      <c r="E1444" s="4" t="str">
        <f aca="false">VLOOKUP($B1444,'Product Master'!$A$2:$O$5991,5,FALSE())</f>
        <v>Harborline</v>
      </c>
      <c r="F1444" s="4" t="str">
        <f aca="false">VLOOKUP($B1444,'Product Master'!$A$2:$O$5991,4,FALSE())</f>
        <v>Harborline Relish, 12 oz</v>
      </c>
      <c r="G1444" s="4" t="str">
        <f aca="false">VLOOKUP($B1444,'Product Master'!$A$2:$O$5991,9,FALSE())</f>
        <v>12 oz</v>
      </c>
      <c r="H1444" s="5" t="s">
        <v>16</v>
      </c>
      <c r="I1444" s="6" t="n">
        <f aca="false">VLOOKUP($B1444,'Product Master'!$A$2:$O$5991,14,FALSE())</f>
        <v>2.39</v>
      </c>
      <c r="J1444" s="7" t="n">
        <f aca="false">VLOOKUP($B1444,'Product Master'!$A$2:$O$5991,13,FALSE())</f>
        <v>1</v>
      </c>
      <c r="K1444" s="7" t="str">
        <f aca="false">VLOOKUP($B1444,'Product Master'!$A$2:$O$5991,11,FALSE())</f>
        <v>Y</v>
      </c>
      <c r="L1444" s="7" t="str">
        <f aca="false">VLOOKUP($B1444,'Product Master'!$A$2:$O$5991,12,FALSE())</f>
        <v>N</v>
      </c>
      <c r="M1444" s="3" t="n">
        <v>34</v>
      </c>
      <c r="N1444" s="3" t="n">
        <v>12</v>
      </c>
    </row>
    <row r="1445" customFormat="false" ht="15" hidden="false" customHeight="true" outlineLevel="0" collapsed="false">
      <c r="A1445" s="3" t="s">
        <v>2901</v>
      </c>
      <c r="B1445" s="3" t="s">
        <v>2902</v>
      </c>
      <c r="C1445" s="4" t="str">
        <f aca="false">VLOOKUP($B1445,'Product Master'!$A$2:$O$5991,7,FALSE())</f>
        <v>Dry Grocery</v>
      </c>
      <c r="D1445" s="4" t="str">
        <f aca="false">VLOOKUP($B1445,'Product Master'!$A$2:$O$5991,8,FALSE())</f>
        <v>Condiments</v>
      </c>
      <c r="E1445" s="4" t="str">
        <f aca="false">VLOOKUP($B1445,'Product Master'!$A$2:$O$5991,5,FALSE())</f>
        <v>Pepperlane</v>
      </c>
      <c r="F1445" s="4" t="str">
        <f aca="false">VLOOKUP($B1445,'Product Master'!$A$2:$O$5991,4,FALSE())</f>
        <v>Pepperlane Spicy Horseradish, 32 oz</v>
      </c>
      <c r="G1445" s="4" t="str">
        <f aca="false">VLOOKUP($B1445,'Product Master'!$A$2:$O$5991,9,FALSE())</f>
        <v>32 oz</v>
      </c>
      <c r="H1445" s="5" t="s">
        <v>16</v>
      </c>
      <c r="I1445" s="6" t="n">
        <f aca="false">VLOOKUP($B1445,'Product Master'!$A$2:$O$5991,14,FALSE())</f>
        <v>4.89</v>
      </c>
      <c r="J1445" s="7" t="n">
        <f aca="false">VLOOKUP($B1445,'Product Master'!$A$2:$O$5991,13,FALSE())</f>
        <v>2</v>
      </c>
      <c r="K1445" s="7" t="str">
        <f aca="false">VLOOKUP($B1445,'Product Master'!$A$2:$O$5991,11,FALSE())</f>
        <v>N</v>
      </c>
      <c r="L1445" s="7" t="str">
        <f aca="false">VLOOKUP($B1445,'Product Master'!$A$2:$O$5991,12,FALSE())</f>
        <v>N</v>
      </c>
      <c r="M1445" s="3" t="n">
        <v>22</v>
      </c>
      <c r="N1445" s="3" t="n">
        <v>37</v>
      </c>
    </row>
    <row r="1446" customFormat="false" ht="15" hidden="false" customHeight="true" outlineLevel="0" collapsed="false">
      <c r="A1446" s="3" t="s">
        <v>2903</v>
      </c>
      <c r="B1446" s="3" t="s">
        <v>2904</v>
      </c>
      <c r="C1446" s="4" t="str">
        <f aca="false">VLOOKUP($B1446,'Product Master'!$A$2:$O$5991,7,FALSE())</f>
        <v>Dry Grocery</v>
      </c>
      <c r="D1446" s="4" t="str">
        <f aca="false">VLOOKUP($B1446,'Product Master'!$A$2:$O$5991,8,FALSE())</f>
        <v>Condiments</v>
      </c>
      <c r="E1446" s="4" t="str">
        <f aca="false">VLOOKUP($B1446,'Product Master'!$A$2:$O$5991,5,FALSE())</f>
        <v>Golden Grain Co.</v>
      </c>
      <c r="F1446" s="4" t="str">
        <f aca="false">VLOOKUP($B1446,'Product Master'!$A$2:$O$5991,4,FALSE())</f>
        <v>Golden Grain Co. Yellow Mustard, 20 oz</v>
      </c>
      <c r="G1446" s="4" t="str">
        <f aca="false">VLOOKUP($B1446,'Product Master'!$A$2:$O$5991,9,FALSE())</f>
        <v>20 oz</v>
      </c>
      <c r="H1446" s="5" t="s">
        <v>16</v>
      </c>
      <c r="I1446" s="6" t="n">
        <f aca="false">VLOOKUP($B1446,'Product Master'!$A$2:$O$5991,14,FALSE())</f>
        <v>2.89</v>
      </c>
      <c r="J1446" s="7" t="n">
        <f aca="false">VLOOKUP($B1446,'Product Master'!$A$2:$O$5991,13,FALSE())</f>
        <v>24</v>
      </c>
      <c r="K1446" s="7" t="str">
        <f aca="false">VLOOKUP($B1446,'Product Master'!$A$2:$O$5991,11,FALSE())</f>
        <v>N</v>
      </c>
      <c r="L1446" s="7" t="str">
        <f aca="false">VLOOKUP($B1446,'Product Master'!$A$2:$O$5991,12,FALSE())</f>
        <v>N</v>
      </c>
      <c r="M1446" s="3" t="n">
        <v>31</v>
      </c>
      <c r="N1446" s="3" t="n">
        <v>5</v>
      </c>
    </row>
    <row r="1447" customFormat="false" ht="15" hidden="false" customHeight="true" outlineLevel="0" collapsed="false">
      <c r="A1447" s="3" t="s">
        <v>2905</v>
      </c>
      <c r="B1447" s="3" t="s">
        <v>2906</v>
      </c>
      <c r="C1447" s="4" t="str">
        <f aca="false">VLOOKUP($B1447,'Product Master'!$A$2:$O$5991,7,FALSE())</f>
        <v>Dry Grocery</v>
      </c>
      <c r="D1447" s="4" t="str">
        <f aca="false">VLOOKUP($B1447,'Product Master'!$A$2:$O$5991,8,FALSE())</f>
        <v>Condiments</v>
      </c>
      <c r="E1447" s="4" t="str">
        <f aca="false">VLOOKUP($B1447,'Product Master'!$A$2:$O$5991,5,FALSE())</f>
        <v>Thrift Row</v>
      </c>
      <c r="F1447" s="4" t="str">
        <f aca="false">VLOOKUP($B1447,'Product Master'!$A$2:$O$5991,4,FALSE())</f>
        <v>Thrift Row Spicy Ketchup, 20 oz</v>
      </c>
      <c r="G1447" s="4" t="str">
        <f aca="false">VLOOKUP($B1447,'Product Master'!$A$2:$O$5991,9,FALSE())</f>
        <v>20 oz</v>
      </c>
      <c r="H1447" s="5" t="s">
        <v>16</v>
      </c>
      <c r="I1447" s="6" t="n">
        <f aca="false">VLOOKUP($B1447,'Product Master'!$A$2:$O$5991,14,FALSE())</f>
        <v>2.29</v>
      </c>
      <c r="J1447" s="7" t="n">
        <f aca="false">VLOOKUP($B1447,'Product Master'!$A$2:$O$5991,13,FALSE())</f>
        <v>1</v>
      </c>
      <c r="K1447" s="7" t="str">
        <f aca="false">VLOOKUP($B1447,'Product Master'!$A$2:$O$5991,11,FALSE())</f>
        <v>Y</v>
      </c>
      <c r="L1447" s="7" t="str">
        <f aca="false">VLOOKUP($B1447,'Product Master'!$A$2:$O$5991,12,FALSE())</f>
        <v>N</v>
      </c>
      <c r="M1447" s="3" t="n">
        <v>97</v>
      </c>
      <c r="N1447" s="3" t="n">
        <v>5</v>
      </c>
    </row>
    <row r="1448" customFormat="false" ht="15" hidden="false" customHeight="true" outlineLevel="0" collapsed="false">
      <c r="A1448" s="3" t="s">
        <v>2907</v>
      </c>
      <c r="B1448" s="3" t="s">
        <v>2908</v>
      </c>
      <c r="C1448" s="4" t="str">
        <f aca="false">VLOOKUP($B1448,'Product Master'!$A$2:$O$5991,7,FALSE())</f>
        <v>Dry Grocery</v>
      </c>
      <c r="D1448" s="4" t="str">
        <f aca="false">VLOOKUP($B1448,'Product Master'!$A$2:$O$5991,8,FALSE())</f>
        <v>Condiments</v>
      </c>
      <c r="E1448" s="4" t="str">
        <f aca="false">VLOOKUP($B1448,'Product Master'!$A$2:$O$5991,5,FALSE())</f>
        <v>Thrift Row</v>
      </c>
      <c r="F1448" s="4" t="str">
        <f aca="false">VLOOKUP($B1448,'Product Master'!$A$2:$O$5991,4,FALSE())</f>
        <v>Thrift Row Yellow Mustard, 12 oz</v>
      </c>
      <c r="G1448" s="4" t="str">
        <f aca="false">VLOOKUP($B1448,'Product Master'!$A$2:$O$5991,9,FALSE())</f>
        <v>12 oz</v>
      </c>
      <c r="H1448" s="5" t="s">
        <v>16</v>
      </c>
      <c r="I1448" s="6" t="n">
        <f aca="false">VLOOKUP($B1448,'Product Master'!$A$2:$O$5991,14,FALSE())</f>
        <v>2.39</v>
      </c>
      <c r="J1448" s="7" t="n">
        <f aca="false">VLOOKUP($B1448,'Product Master'!$A$2:$O$5991,13,FALSE())</f>
        <v>2</v>
      </c>
      <c r="K1448" s="7" t="str">
        <f aca="false">VLOOKUP($B1448,'Product Master'!$A$2:$O$5991,11,FALSE())</f>
        <v>Y</v>
      </c>
      <c r="L1448" s="7" t="str">
        <f aca="false">VLOOKUP($B1448,'Product Master'!$A$2:$O$5991,12,FALSE())</f>
        <v>N</v>
      </c>
      <c r="M1448" s="3" t="n">
        <v>126</v>
      </c>
      <c r="N1448" s="3" t="n">
        <v>35</v>
      </c>
    </row>
    <row r="1449" customFormat="false" ht="15" hidden="false" customHeight="true" outlineLevel="0" collapsed="false">
      <c r="A1449" s="3" t="s">
        <v>2909</v>
      </c>
      <c r="B1449" s="3" t="s">
        <v>2910</v>
      </c>
      <c r="C1449" s="4" t="str">
        <f aca="false">VLOOKUP($B1449,'Product Master'!$A$2:$O$5991,7,FALSE())</f>
        <v>Dry Grocery</v>
      </c>
      <c r="D1449" s="4" t="str">
        <f aca="false">VLOOKUP($B1449,'Product Master'!$A$2:$O$5991,8,FALSE())</f>
        <v>Condiments</v>
      </c>
      <c r="E1449" s="4" t="str">
        <f aca="false">VLOOKUP($B1449,'Product Master'!$A$2:$O$5991,5,FALSE())</f>
        <v>Nutgrove</v>
      </c>
      <c r="F1449" s="4" t="str">
        <f aca="false">VLOOKUP($B1449,'Product Master'!$A$2:$O$5991,4,FALSE())</f>
        <v>Nutgrove Spicy Steak Sauce, 32 oz</v>
      </c>
      <c r="G1449" s="4" t="str">
        <f aca="false">VLOOKUP($B1449,'Product Master'!$A$2:$O$5991,9,FALSE())</f>
        <v>32 oz</v>
      </c>
      <c r="H1449" s="5" t="s">
        <v>16</v>
      </c>
      <c r="I1449" s="6" t="n">
        <f aca="false">VLOOKUP($B1449,'Product Master'!$A$2:$O$5991,14,FALSE())</f>
        <v>4.79</v>
      </c>
      <c r="J1449" s="7" t="n">
        <f aca="false">VLOOKUP($B1449,'Product Master'!$A$2:$O$5991,13,FALSE())</f>
        <v>2</v>
      </c>
      <c r="K1449" s="7" t="str">
        <f aca="false">VLOOKUP($B1449,'Product Master'!$A$2:$O$5991,11,FALSE())</f>
        <v>N</v>
      </c>
      <c r="L1449" s="7" t="str">
        <f aca="false">VLOOKUP($B1449,'Product Master'!$A$2:$O$5991,12,FALSE())</f>
        <v>N</v>
      </c>
      <c r="M1449" s="3" t="n">
        <v>91</v>
      </c>
      <c r="N1449" s="3" t="n">
        <v>10</v>
      </c>
    </row>
    <row r="1450" customFormat="false" ht="15" hidden="false" customHeight="true" outlineLevel="0" collapsed="false">
      <c r="A1450" s="3" t="s">
        <v>2911</v>
      </c>
      <c r="B1450" s="3" t="s">
        <v>2912</v>
      </c>
      <c r="C1450" s="4" t="str">
        <f aca="false">VLOOKUP($B1450,'Product Master'!$A$2:$O$5991,7,FALSE())</f>
        <v>Dry Grocery</v>
      </c>
      <c r="D1450" s="4" t="str">
        <f aca="false">VLOOKUP($B1450,'Product Master'!$A$2:$O$5991,8,FALSE())</f>
        <v>Condiments</v>
      </c>
      <c r="E1450" s="4" t="str">
        <f aca="false">VLOOKUP($B1450,'Product Master'!$A$2:$O$5991,5,FALSE())</f>
        <v>Roastport</v>
      </c>
      <c r="F1450" s="4" t="str">
        <f aca="false">VLOOKUP($B1450,'Product Master'!$A$2:$O$5991,4,FALSE())</f>
        <v>Roastport Spicy Dijon Mustard, 12 oz</v>
      </c>
      <c r="G1450" s="4" t="str">
        <f aca="false">VLOOKUP($B1450,'Product Master'!$A$2:$O$5991,9,FALSE())</f>
        <v>12 oz</v>
      </c>
      <c r="H1450" s="5" t="s">
        <v>16</v>
      </c>
      <c r="I1450" s="6" t="n">
        <f aca="false">VLOOKUP($B1450,'Product Master'!$A$2:$O$5991,14,FALSE())</f>
        <v>3.29</v>
      </c>
      <c r="J1450" s="7" t="n">
        <f aca="false">VLOOKUP($B1450,'Product Master'!$A$2:$O$5991,13,FALSE())</f>
        <v>1</v>
      </c>
      <c r="K1450" s="7" t="str">
        <f aca="false">VLOOKUP($B1450,'Product Master'!$A$2:$O$5991,11,FALSE())</f>
        <v>N</v>
      </c>
      <c r="L1450" s="7" t="str">
        <f aca="false">VLOOKUP($B1450,'Product Master'!$A$2:$O$5991,12,FALSE())</f>
        <v>N</v>
      </c>
      <c r="M1450" s="3" t="n">
        <v>107</v>
      </c>
      <c r="N1450" s="3" t="n">
        <v>37</v>
      </c>
    </row>
    <row r="1451" customFormat="false" ht="15" hidden="false" customHeight="true" outlineLevel="0" collapsed="false">
      <c r="A1451" s="3" t="s">
        <v>2913</v>
      </c>
      <c r="B1451" s="3" t="s">
        <v>2914</v>
      </c>
      <c r="C1451" s="4" t="str">
        <f aca="false">VLOOKUP($B1451,'Product Master'!$A$2:$O$5991,7,FALSE())</f>
        <v>Dry Grocery</v>
      </c>
      <c r="D1451" s="4" t="str">
        <f aca="false">VLOOKUP($B1451,'Product Master'!$A$2:$O$5991,8,FALSE())</f>
        <v>Condiments</v>
      </c>
      <c r="E1451" s="4" t="str">
        <f aca="false">VLOOKUP($B1451,'Product Master'!$A$2:$O$5991,5,FALSE())</f>
        <v>Pepperlane</v>
      </c>
      <c r="F1451" s="4" t="str">
        <f aca="false">VLOOKUP($B1451,'Product Master'!$A$2:$O$5991,4,FALSE())</f>
        <v>Pepperlane Spicy Ketchup, 20 oz</v>
      </c>
      <c r="G1451" s="4" t="str">
        <f aca="false">VLOOKUP($B1451,'Product Master'!$A$2:$O$5991,9,FALSE())</f>
        <v>20 oz</v>
      </c>
      <c r="H1451" s="5" t="s">
        <v>16</v>
      </c>
      <c r="I1451" s="6" t="n">
        <f aca="false">VLOOKUP($B1451,'Product Master'!$A$2:$O$5991,14,FALSE())</f>
        <v>2.39</v>
      </c>
      <c r="J1451" s="7" t="n">
        <f aca="false">VLOOKUP($B1451,'Product Master'!$A$2:$O$5991,13,FALSE())</f>
        <v>24</v>
      </c>
      <c r="K1451" s="7" t="str">
        <f aca="false">VLOOKUP($B1451,'Product Master'!$A$2:$O$5991,11,FALSE())</f>
        <v>N</v>
      </c>
      <c r="L1451" s="7" t="str">
        <f aca="false">VLOOKUP($B1451,'Product Master'!$A$2:$O$5991,12,FALSE())</f>
        <v>N</v>
      </c>
      <c r="M1451" s="3" t="n">
        <v>30</v>
      </c>
      <c r="N1451" s="3" t="n">
        <v>9</v>
      </c>
    </row>
    <row r="1452" customFormat="false" ht="15" hidden="false" customHeight="true" outlineLevel="0" collapsed="false">
      <c r="A1452" s="3" t="s">
        <v>2915</v>
      </c>
      <c r="B1452" s="3" t="s">
        <v>2916</v>
      </c>
      <c r="C1452" s="4" t="str">
        <f aca="false">VLOOKUP($B1452,'Product Master'!$A$2:$O$5991,7,FALSE())</f>
        <v>Dry Grocery</v>
      </c>
      <c r="D1452" s="4" t="str">
        <f aca="false">VLOOKUP($B1452,'Product Master'!$A$2:$O$5991,8,FALSE())</f>
        <v>Condiments</v>
      </c>
      <c r="E1452" s="4" t="str">
        <f aca="false">VLOOKUP($B1452,'Product Master'!$A$2:$O$5991,5,FALSE())</f>
        <v>Wheatstone</v>
      </c>
      <c r="F1452" s="4" t="str">
        <f aca="false">VLOOKUP($B1452,'Product Master'!$A$2:$O$5991,4,FALSE())</f>
        <v>Wheatstone Dijon Mustard, 20 oz</v>
      </c>
      <c r="G1452" s="4" t="str">
        <f aca="false">VLOOKUP($B1452,'Product Master'!$A$2:$O$5991,9,FALSE())</f>
        <v>20 oz</v>
      </c>
      <c r="H1452" s="5" t="s">
        <v>16</v>
      </c>
      <c r="I1452" s="6" t="n">
        <f aca="false">VLOOKUP($B1452,'Product Master'!$A$2:$O$5991,14,FALSE())</f>
        <v>2.79</v>
      </c>
      <c r="J1452" s="7" t="n">
        <f aca="false">VLOOKUP($B1452,'Product Master'!$A$2:$O$5991,13,FALSE())</f>
        <v>1</v>
      </c>
      <c r="K1452" s="7" t="str">
        <f aca="false">VLOOKUP($B1452,'Product Master'!$A$2:$O$5991,11,FALSE())</f>
        <v>N</v>
      </c>
      <c r="L1452" s="7" t="str">
        <f aca="false">VLOOKUP($B1452,'Product Master'!$A$2:$O$5991,12,FALSE())</f>
        <v>N</v>
      </c>
      <c r="M1452" s="3" t="n">
        <v>10</v>
      </c>
      <c r="N1452" s="3" t="n">
        <v>4</v>
      </c>
    </row>
    <row r="1453" customFormat="false" ht="15" hidden="false" customHeight="true" outlineLevel="0" collapsed="false">
      <c r="A1453" s="3" t="s">
        <v>2917</v>
      </c>
      <c r="B1453" s="3" t="s">
        <v>2918</v>
      </c>
      <c r="C1453" s="4" t="str">
        <f aca="false">VLOOKUP($B1453,'Product Master'!$A$2:$O$5991,7,FALSE())</f>
        <v>Dry Grocery</v>
      </c>
      <c r="D1453" s="4" t="str">
        <f aca="false">VLOOKUP($B1453,'Product Master'!$A$2:$O$5991,8,FALSE())</f>
        <v>Condiments</v>
      </c>
      <c r="E1453" s="4" t="str">
        <f aca="false">VLOOKUP($B1453,'Product Master'!$A$2:$O$5991,5,FALSE())</f>
        <v>Golden Grain Co.</v>
      </c>
      <c r="F1453" s="4" t="str">
        <f aca="false">VLOOKUP($B1453,'Product Master'!$A$2:$O$5991,4,FALSE())</f>
        <v>Golden Grain Co. Hot Sauce, 12 oz</v>
      </c>
      <c r="G1453" s="4" t="str">
        <f aca="false">VLOOKUP($B1453,'Product Master'!$A$2:$O$5991,9,FALSE())</f>
        <v>12 oz</v>
      </c>
      <c r="H1453" s="5" t="s">
        <v>16</v>
      </c>
      <c r="I1453" s="6" t="n">
        <f aca="false">VLOOKUP($B1453,'Product Master'!$A$2:$O$5991,14,FALSE())</f>
        <v>4.29</v>
      </c>
      <c r="J1453" s="7" t="n">
        <f aca="false">VLOOKUP($B1453,'Product Master'!$A$2:$O$5991,13,FALSE())</f>
        <v>6</v>
      </c>
      <c r="K1453" s="7" t="str">
        <f aca="false">VLOOKUP($B1453,'Product Master'!$A$2:$O$5991,11,FALSE())</f>
        <v>N</v>
      </c>
      <c r="L1453" s="7" t="str">
        <f aca="false">VLOOKUP($B1453,'Product Master'!$A$2:$O$5991,12,FALSE())</f>
        <v>N</v>
      </c>
      <c r="M1453" s="3" t="n">
        <v>5</v>
      </c>
      <c r="N1453" s="3" t="n">
        <v>7</v>
      </c>
    </row>
    <row r="1454" customFormat="false" ht="15" hidden="false" customHeight="true" outlineLevel="0" collapsed="false">
      <c r="A1454" s="3" t="s">
        <v>2919</v>
      </c>
      <c r="B1454" s="3" t="s">
        <v>2920</v>
      </c>
      <c r="C1454" s="4" t="str">
        <f aca="false">VLOOKUP($B1454,'Product Master'!$A$2:$O$5991,7,FALSE())</f>
        <v>Dry Grocery</v>
      </c>
      <c r="D1454" s="4" t="str">
        <f aca="false">VLOOKUP($B1454,'Product Master'!$A$2:$O$5991,8,FALSE())</f>
        <v>Salad Dressing</v>
      </c>
      <c r="E1454" s="4" t="str">
        <f aca="false">VLOOKUP($B1454,'Product Master'!$A$2:$O$5991,5,FALSE())</f>
        <v>Nutgrove</v>
      </c>
      <c r="F1454" s="4" t="str">
        <f aca="false">VLOOKUP($B1454,'Product Master'!$A$2:$O$5991,4,FALSE())</f>
        <v>Nutgrove Balsamic Vinaigrette, 16 oz</v>
      </c>
      <c r="G1454" s="4" t="str">
        <f aca="false">VLOOKUP($B1454,'Product Master'!$A$2:$O$5991,9,FALSE())</f>
        <v>16 oz</v>
      </c>
      <c r="H1454" s="5" t="s">
        <v>16</v>
      </c>
      <c r="I1454" s="6" t="n">
        <f aca="false">VLOOKUP($B1454,'Product Master'!$A$2:$O$5991,14,FALSE())</f>
        <v>4.89</v>
      </c>
      <c r="J1454" s="7" t="n">
        <f aca="false">VLOOKUP($B1454,'Product Master'!$A$2:$O$5991,13,FALSE())</f>
        <v>12</v>
      </c>
      <c r="K1454" s="7" t="str">
        <f aca="false">VLOOKUP($B1454,'Product Master'!$A$2:$O$5991,11,FALSE())</f>
        <v>N</v>
      </c>
      <c r="L1454" s="7" t="str">
        <f aca="false">VLOOKUP($B1454,'Product Master'!$A$2:$O$5991,12,FALSE())</f>
        <v>N</v>
      </c>
      <c r="M1454" s="3" t="n">
        <v>104</v>
      </c>
      <c r="N1454" s="3" t="n">
        <v>39</v>
      </c>
    </row>
    <row r="1455" customFormat="false" ht="15" hidden="false" customHeight="true" outlineLevel="0" collapsed="false">
      <c r="A1455" s="3" t="s">
        <v>2921</v>
      </c>
      <c r="B1455" s="3" t="s">
        <v>2922</v>
      </c>
      <c r="C1455" s="4" t="str">
        <f aca="false">VLOOKUP($B1455,'Product Master'!$A$2:$O$5991,7,FALSE())</f>
        <v>Dry Grocery</v>
      </c>
      <c r="D1455" s="4" t="str">
        <f aca="false">VLOOKUP($B1455,'Product Master'!$A$2:$O$5991,8,FALSE())</f>
        <v>Salad Dressing</v>
      </c>
      <c r="E1455" s="4" t="str">
        <f aca="false">VLOOKUP($B1455,'Product Master'!$A$2:$O$5991,5,FALSE())</f>
        <v>Harborline</v>
      </c>
      <c r="F1455" s="4" t="str">
        <f aca="false">VLOOKUP($B1455,'Product Master'!$A$2:$O$5991,4,FALSE())</f>
        <v>Harborline Organic Honey Mustard, 8 oz</v>
      </c>
      <c r="G1455" s="4" t="str">
        <f aca="false">VLOOKUP($B1455,'Product Master'!$A$2:$O$5991,9,FALSE())</f>
        <v>8 oz</v>
      </c>
      <c r="H1455" s="5" t="s">
        <v>16</v>
      </c>
      <c r="I1455" s="6" t="n">
        <f aca="false">VLOOKUP($B1455,'Product Master'!$A$2:$O$5991,14,FALSE())</f>
        <v>4.89</v>
      </c>
      <c r="J1455" s="7" t="n">
        <f aca="false">VLOOKUP($B1455,'Product Master'!$A$2:$O$5991,13,FALSE())</f>
        <v>2</v>
      </c>
      <c r="K1455" s="7" t="str">
        <f aca="false">VLOOKUP($B1455,'Product Master'!$A$2:$O$5991,11,FALSE())</f>
        <v>Y</v>
      </c>
      <c r="L1455" s="7" t="str">
        <f aca="false">VLOOKUP($B1455,'Product Master'!$A$2:$O$5991,12,FALSE())</f>
        <v>N</v>
      </c>
      <c r="M1455" s="3" t="n">
        <v>89</v>
      </c>
      <c r="N1455" s="3" t="n">
        <v>32</v>
      </c>
    </row>
    <row r="1456" customFormat="false" ht="15" hidden="false" customHeight="true" outlineLevel="0" collapsed="false">
      <c r="A1456" s="3" t="s">
        <v>2923</v>
      </c>
      <c r="B1456" s="3" t="s">
        <v>2924</v>
      </c>
      <c r="C1456" s="4" t="str">
        <f aca="false">VLOOKUP($B1456,'Product Master'!$A$2:$O$5991,7,FALSE())</f>
        <v>Dry Grocery</v>
      </c>
      <c r="D1456" s="4" t="str">
        <f aca="false">VLOOKUP($B1456,'Product Master'!$A$2:$O$5991,8,FALSE())</f>
        <v>Salad Dressing</v>
      </c>
      <c r="E1456" s="4" t="str">
        <f aca="false">VLOOKUP($B1456,'Product Master'!$A$2:$O$5991,5,FALSE())</f>
        <v>Orchard Spread</v>
      </c>
      <c r="F1456" s="4" t="str">
        <f aca="false">VLOOKUP($B1456,'Product Master'!$A$2:$O$5991,4,FALSE())</f>
        <v>Orchard Spread Organic Honey Mustard, 16 oz</v>
      </c>
      <c r="G1456" s="4" t="str">
        <f aca="false">VLOOKUP($B1456,'Product Master'!$A$2:$O$5991,9,FALSE())</f>
        <v>16 oz</v>
      </c>
      <c r="H1456" s="5" t="s">
        <v>16</v>
      </c>
      <c r="I1456" s="6" t="n">
        <f aca="false">VLOOKUP($B1456,'Product Master'!$A$2:$O$5991,14,FALSE())</f>
        <v>4.79</v>
      </c>
      <c r="J1456" s="7" t="n">
        <f aca="false">VLOOKUP($B1456,'Product Master'!$A$2:$O$5991,13,FALSE())</f>
        <v>24</v>
      </c>
      <c r="K1456" s="7" t="str">
        <f aca="false">VLOOKUP($B1456,'Product Master'!$A$2:$O$5991,11,FALSE())</f>
        <v>N</v>
      </c>
      <c r="L1456" s="7" t="str">
        <f aca="false">VLOOKUP($B1456,'Product Master'!$A$2:$O$5991,12,FALSE())</f>
        <v>N</v>
      </c>
      <c r="M1456" s="3" t="n">
        <v>85</v>
      </c>
      <c r="N1456" s="3" t="n">
        <v>22</v>
      </c>
    </row>
    <row r="1457" customFormat="false" ht="15" hidden="false" customHeight="true" outlineLevel="0" collapsed="false">
      <c r="A1457" s="3" t="s">
        <v>2925</v>
      </c>
      <c r="B1457" s="3" t="s">
        <v>2926</v>
      </c>
      <c r="C1457" s="4" t="str">
        <f aca="false">VLOOKUP($B1457,'Product Master'!$A$2:$O$5991,7,FALSE())</f>
        <v>Dry Grocery</v>
      </c>
      <c r="D1457" s="4" t="str">
        <f aca="false">VLOOKUP($B1457,'Product Master'!$A$2:$O$5991,8,FALSE())</f>
        <v>Salad Dressing</v>
      </c>
      <c r="E1457" s="4" t="str">
        <f aca="false">VLOOKUP($B1457,'Product Master'!$A$2:$O$5991,5,FALSE())</f>
        <v>Roastport</v>
      </c>
      <c r="F1457" s="4" t="str">
        <f aca="false">VLOOKUP($B1457,'Product Master'!$A$2:$O$5991,4,FALSE())</f>
        <v>Roastport Light Honey Mustard, 8 oz</v>
      </c>
      <c r="G1457" s="4" t="str">
        <f aca="false">VLOOKUP($B1457,'Product Master'!$A$2:$O$5991,9,FALSE())</f>
        <v>8 oz</v>
      </c>
      <c r="H1457" s="5" t="s">
        <v>16</v>
      </c>
      <c r="I1457" s="6" t="n">
        <f aca="false">VLOOKUP($B1457,'Product Master'!$A$2:$O$5991,14,FALSE())</f>
        <v>3.39</v>
      </c>
      <c r="J1457" s="7" t="n">
        <f aca="false">VLOOKUP($B1457,'Product Master'!$A$2:$O$5991,13,FALSE())</f>
        <v>24</v>
      </c>
      <c r="K1457" s="7" t="str">
        <f aca="false">VLOOKUP($B1457,'Product Master'!$A$2:$O$5991,11,FALSE())</f>
        <v>N</v>
      </c>
      <c r="L1457" s="7" t="str">
        <f aca="false">VLOOKUP($B1457,'Product Master'!$A$2:$O$5991,12,FALSE())</f>
        <v>N</v>
      </c>
      <c r="M1457" s="3" t="n">
        <v>66</v>
      </c>
      <c r="N1457" s="3" t="n">
        <v>5</v>
      </c>
    </row>
    <row r="1458" customFormat="false" ht="15" hidden="false" customHeight="true" outlineLevel="0" collapsed="false">
      <c r="A1458" s="3" t="s">
        <v>2927</v>
      </c>
      <c r="B1458" s="3" t="s">
        <v>2928</v>
      </c>
      <c r="C1458" s="4" t="str">
        <f aca="false">VLOOKUP($B1458,'Product Master'!$A$2:$O$5991,7,FALSE())</f>
        <v>Dry Grocery</v>
      </c>
      <c r="D1458" s="4" t="str">
        <f aca="false">VLOOKUP($B1458,'Product Master'!$A$2:$O$5991,8,FALSE())</f>
        <v>Salad Dressing</v>
      </c>
      <c r="E1458" s="4" t="str">
        <f aca="false">VLOOKUP($B1458,'Product Master'!$A$2:$O$5991,5,FALSE())</f>
        <v>Orchard Spread</v>
      </c>
      <c r="F1458" s="4" t="str">
        <f aca="false">VLOOKUP($B1458,'Product Master'!$A$2:$O$5991,4,FALSE())</f>
        <v>Orchard Spread Light Thousand Island, 8 oz</v>
      </c>
      <c r="G1458" s="4" t="str">
        <f aca="false">VLOOKUP($B1458,'Product Master'!$A$2:$O$5991,9,FALSE())</f>
        <v>8 oz</v>
      </c>
      <c r="H1458" s="5" t="s">
        <v>16</v>
      </c>
      <c r="I1458" s="6" t="n">
        <f aca="false">VLOOKUP($B1458,'Product Master'!$A$2:$O$5991,14,FALSE())</f>
        <v>3.39</v>
      </c>
      <c r="J1458" s="7" t="n">
        <f aca="false">VLOOKUP($B1458,'Product Master'!$A$2:$O$5991,13,FALSE())</f>
        <v>4</v>
      </c>
      <c r="K1458" s="7" t="str">
        <f aca="false">VLOOKUP($B1458,'Product Master'!$A$2:$O$5991,11,FALSE())</f>
        <v>N</v>
      </c>
      <c r="L1458" s="7" t="str">
        <f aca="false">VLOOKUP($B1458,'Product Master'!$A$2:$O$5991,12,FALSE())</f>
        <v>N</v>
      </c>
      <c r="M1458" s="3" t="n">
        <v>71</v>
      </c>
      <c r="N1458" s="3" t="n">
        <v>10</v>
      </c>
    </row>
    <row r="1459" customFormat="false" ht="15" hidden="false" customHeight="true" outlineLevel="0" collapsed="false">
      <c r="A1459" s="3" t="s">
        <v>2929</v>
      </c>
      <c r="B1459" s="3" t="s">
        <v>2930</v>
      </c>
      <c r="C1459" s="4" t="str">
        <f aca="false">VLOOKUP($B1459,'Product Master'!$A$2:$O$5991,7,FALSE())</f>
        <v>Dry Grocery</v>
      </c>
      <c r="D1459" s="4" t="str">
        <f aca="false">VLOOKUP($B1459,'Product Master'!$A$2:$O$5991,8,FALSE())</f>
        <v>Salad Dressing</v>
      </c>
      <c r="E1459" s="4" t="str">
        <f aca="false">VLOOKUP($B1459,'Product Master'!$A$2:$O$5991,5,FALSE())</f>
        <v>Roastport</v>
      </c>
      <c r="F1459" s="4" t="str">
        <f aca="false">VLOOKUP($B1459,'Product Master'!$A$2:$O$5991,4,FALSE())</f>
        <v>Roastport Organic Thousand Island, 8 oz</v>
      </c>
      <c r="G1459" s="4" t="str">
        <f aca="false">VLOOKUP($B1459,'Product Master'!$A$2:$O$5991,9,FALSE())</f>
        <v>8 oz</v>
      </c>
      <c r="H1459" s="5" t="s">
        <v>16</v>
      </c>
      <c r="I1459" s="6" t="n">
        <f aca="false">VLOOKUP($B1459,'Product Master'!$A$2:$O$5991,14,FALSE())</f>
        <v>4.39</v>
      </c>
      <c r="J1459" s="7" t="n">
        <f aca="false">VLOOKUP($B1459,'Product Master'!$A$2:$O$5991,13,FALSE())</f>
        <v>24</v>
      </c>
      <c r="K1459" s="7" t="str">
        <f aca="false">VLOOKUP($B1459,'Product Master'!$A$2:$O$5991,11,FALSE())</f>
        <v>N</v>
      </c>
      <c r="L1459" s="7" t="str">
        <f aca="false">VLOOKUP($B1459,'Product Master'!$A$2:$O$5991,12,FALSE())</f>
        <v>N</v>
      </c>
      <c r="M1459" s="3" t="n">
        <v>54</v>
      </c>
      <c r="N1459" s="3" t="n">
        <v>14</v>
      </c>
    </row>
    <row r="1460" customFormat="false" ht="15" hidden="false" customHeight="true" outlineLevel="0" collapsed="false">
      <c r="A1460" s="3" t="s">
        <v>2931</v>
      </c>
      <c r="B1460" s="3" t="s">
        <v>2932</v>
      </c>
      <c r="C1460" s="4" t="str">
        <f aca="false">VLOOKUP($B1460,'Product Master'!$A$2:$O$5991,7,FALSE())</f>
        <v>Dry Grocery</v>
      </c>
      <c r="D1460" s="4" t="str">
        <f aca="false">VLOOKUP($B1460,'Product Master'!$A$2:$O$5991,8,FALSE())</f>
        <v>Salad Dressing</v>
      </c>
      <c r="E1460" s="4" t="str">
        <f aca="false">VLOOKUP($B1460,'Product Master'!$A$2:$O$5991,5,FALSE())</f>
        <v>Pepperlane</v>
      </c>
      <c r="F1460" s="4" t="str">
        <f aca="false">VLOOKUP($B1460,'Product Master'!$A$2:$O$5991,4,FALSE())</f>
        <v>Pepperlane Caesar, 16 oz</v>
      </c>
      <c r="G1460" s="4" t="str">
        <f aca="false">VLOOKUP($B1460,'Product Master'!$A$2:$O$5991,9,FALSE())</f>
        <v>16 oz</v>
      </c>
      <c r="H1460" s="5" t="s">
        <v>16</v>
      </c>
      <c r="I1460" s="6" t="n">
        <f aca="false">VLOOKUP($B1460,'Product Master'!$A$2:$O$5991,14,FALSE())</f>
        <v>3.39</v>
      </c>
      <c r="J1460" s="7" t="n">
        <f aca="false">VLOOKUP($B1460,'Product Master'!$A$2:$O$5991,13,FALSE())</f>
        <v>1</v>
      </c>
      <c r="K1460" s="7" t="str">
        <f aca="false">VLOOKUP($B1460,'Product Master'!$A$2:$O$5991,11,FALSE())</f>
        <v>N</v>
      </c>
      <c r="L1460" s="7" t="str">
        <f aca="false">VLOOKUP($B1460,'Product Master'!$A$2:$O$5991,12,FALSE())</f>
        <v>N</v>
      </c>
      <c r="M1460" s="3" t="n">
        <v>78</v>
      </c>
      <c r="N1460" s="3" t="n">
        <v>21</v>
      </c>
    </row>
    <row r="1461" customFormat="false" ht="15" hidden="false" customHeight="true" outlineLevel="0" collapsed="false">
      <c r="A1461" s="3" t="s">
        <v>2933</v>
      </c>
      <c r="B1461" s="3" t="s">
        <v>2934</v>
      </c>
      <c r="C1461" s="4" t="str">
        <f aca="false">VLOOKUP($B1461,'Product Master'!$A$2:$O$5991,7,FALSE())</f>
        <v>Dry Grocery</v>
      </c>
      <c r="D1461" s="4" t="str">
        <f aca="false">VLOOKUP($B1461,'Product Master'!$A$2:$O$5991,8,FALSE())</f>
        <v>Salad Dressing</v>
      </c>
      <c r="E1461" s="4" t="str">
        <f aca="false">VLOOKUP($B1461,'Product Master'!$A$2:$O$5991,5,FALSE())</f>
        <v>Wheatstone</v>
      </c>
      <c r="F1461" s="4" t="str">
        <f aca="false">VLOOKUP($B1461,'Product Master'!$A$2:$O$5991,4,FALSE())</f>
        <v>Wheatstone Ranch, 8 oz</v>
      </c>
      <c r="G1461" s="4" t="str">
        <f aca="false">VLOOKUP($B1461,'Product Master'!$A$2:$O$5991,9,FALSE())</f>
        <v>8 oz</v>
      </c>
      <c r="H1461" s="5" t="s">
        <v>16</v>
      </c>
      <c r="I1461" s="6" t="n">
        <f aca="false">VLOOKUP($B1461,'Product Master'!$A$2:$O$5991,14,FALSE())</f>
        <v>4.79</v>
      </c>
      <c r="J1461" s="7" t="n">
        <f aca="false">VLOOKUP($B1461,'Product Master'!$A$2:$O$5991,13,FALSE())</f>
        <v>4</v>
      </c>
      <c r="K1461" s="7" t="str">
        <f aca="false">VLOOKUP($B1461,'Product Master'!$A$2:$O$5991,11,FALSE())</f>
        <v>N</v>
      </c>
      <c r="L1461" s="7" t="str">
        <f aca="false">VLOOKUP($B1461,'Product Master'!$A$2:$O$5991,12,FALSE())</f>
        <v>N</v>
      </c>
      <c r="M1461" s="3" t="n">
        <v>55</v>
      </c>
      <c r="N1461" s="3" t="n">
        <v>30</v>
      </c>
    </row>
    <row r="1462" customFormat="false" ht="15" hidden="false" customHeight="true" outlineLevel="0" collapsed="false">
      <c r="A1462" s="3" t="s">
        <v>2935</v>
      </c>
      <c r="B1462" s="3" t="s">
        <v>2936</v>
      </c>
      <c r="C1462" s="4" t="str">
        <f aca="false">VLOOKUP($B1462,'Product Master'!$A$2:$O$5991,7,FALSE())</f>
        <v>Dry Grocery</v>
      </c>
      <c r="D1462" s="4" t="str">
        <f aca="false">VLOOKUP($B1462,'Product Master'!$A$2:$O$5991,8,FALSE())</f>
        <v>Salad Dressing</v>
      </c>
      <c r="E1462" s="4" t="str">
        <f aca="false">VLOOKUP($B1462,'Product Master'!$A$2:$O$5991,5,FALSE())</f>
        <v>Pepperlane</v>
      </c>
      <c r="F1462" s="4" t="str">
        <f aca="false">VLOOKUP($B1462,'Product Master'!$A$2:$O$5991,4,FALSE())</f>
        <v>Pepperlane Light Thousand Island, 8 oz</v>
      </c>
      <c r="G1462" s="4" t="str">
        <f aca="false">VLOOKUP($B1462,'Product Master'!$A$2:$O$5991,9,FALSE())</f>
        <v>8 oz</v>
      </c>
      <c r="H1462" s="5" t="s">
        <v>16</v>
      </c>
      <c r="I1462" s="6" t="n">
        <f aca="false">VLOOKUP($B1462,'Product Master'!$A$2:$O$5991,14,FALSE())</f>
        <v>3.99</v>
      </c>
      <c r="J1462" s="7" t="n">
        <f aca="false">VLOOKUP($B1462,'Product Master'!$A$2:$O$5991,13,FALSE())</f>
        <v>1</v>
      </c>
      <c r="K1462" s="7" t="str">
        <f aca="false">VLOOKUP($B1462,'Product Master'!$A$2:$O$5991,11,FALSE())</f>
        <v>N</v>
      </c>
      <c r="L1462" s="7" t="str">
        <f aca="false">VLOOKUP($B1462,'Product Master'!$A$2:$O$5991,12,FALSE())</f>
        <v>N</v>
      </c>
      <c r="M1462" s="3" t="n">
        <v>141</v>
      </c>
      <c r="N1462" s="3" t="n">
        <v>29</v>
      </c>
    </row>
    <row r="1463" customFormat="false" ht="15" hidden="false" customHeight="true" outlineLevel="0" collapsed="false">
      <c r="A1463" s="3" t="s">
        <v>2937</v>
      </c>
      <c r="B1463" s="3" t="s">
        <v>2938</v>
      </c>
      <c r="C1463" s="4" t="str">
        <f aca="false">VLOOKUP($B1463,'Product Master'!$A$2:$O$5991,7,FALSE())</f>
        <v>Dry Grocery</v>
      </c>
      <c r="D1463" s="4" t="str">
        <f aca="false">VLOOKUP($B1463,'Product Master'!$A$2:$O$5991,8,FALSE())</f>
        <v>Salad Dressing</v>
      </c>
      <c r="E1463" s="4" t="str">
        <f aca="false">VLOOKUP($B1463,'Product Master'!$A$2:$O$5991,5,FALSE())</f>
        <v>Kettle Row</v>
      </c>
      <c r="F1463" s="4" t="str">
        <f aca="false">VLOOKUP($B1463,'Product Master'!$A$2:$O$5991,4,FALSE())</f>
        <v>Kettle Row Light Honey Mustard, 16 oz</v>
      </c>
      <c r="G1463" s="4" t="str">
        <f aca="false">VLOOKUP($B1463,'Product Master'!$A$2:$O$5991,9,FALSE())</f>
        <v>16 oz</v>
      </c>
      <c r="H1463" s="5" t="s">
        <v>16</v>
      </c>
      <c r="I1463" s="6" t="n">
        <f aca="false">VLOOKUP($B1463,'Product Master'!$A$2:$O$5991,14,FALSE())</f>
        <v>3.99</v>
      </c>
      <c r="J1463" s="7" t="n">
        <f aca="false">VLOOKUP($B1463,'Product Master'!$A$2:$O$5991,13,FALSE())</f>
        <v>4</v>
      </c>
      <c r="K1463" s="7" t="str">
        <f aca="false">VLOOKUP($B1463,'Product Master'!$A$2:$O$5991,11,FALSE())</f>
        <v>N</v>
      </c>
      <c r="L1463" s="7" t="str">
        <f aca="false">VLOOKUP($B1463,'Product Master'!$A$2:$O$5991,12,FALSE())</f>
        <v>N</v>
      </c>
      <c r="M1463" s="3" t="n">
        <v>69</v>
      </c>
      <c r="N1463" s="3" t="n">
        <v>38</v>
      </c>
    </row>
    <row r="1464" customFormat="false" ht="15" hidden="false" customHeight="true" outlineLevel="0" collapsed="false">
      <c r="A1464" s="3" t="s">
        <v>2939</v>
      </c>
      <c r="B1464" s="3" t="s">
        <v>2940</v>
      </c>
      <c r="C1464" s="4" t="str">
        <f aca="false">VLOOKUP($B1464,'Product Master'!$A$2:$O$5991,7,FALSE())</f>
        <v>Dry Grocery</v>
      </c>
      <c r="D1464" s="4" t="str">
        <f aca="false">VLOOKUP($B1464,'Product Master'!$A$2:$O$5991,8,FALSE())</f>
        <v>Salad Dressing</v>
      </c>
      <c r="E1464" s="4" t="str">
        <f aca="false">VLOOKUP($B1464,'Product Master'!$A$2:$O$5991,5,FALSE())</f>
        <v>Wheatstone</v>
      </c>
      <c r="F1464" s="4" t="str">
        <f aca="false">VLOOKUP($B1464,'Product Master'!$A$2:$O$5991,4,FALSE())</f>
        <v>Wheatstone Organic Honey Mustard, 16 oz</v>
      </c>
      <c r="G1464" s="4" t="str">
        <f aca="false">VLOOKUP($B1464,'Product Master'!$A$2:$O$5991,9,FALSE())</f>
        <v>16 oz</v>
      </c>
      <c r="H1464" s="5" t="s">
        <v>16</v>
      </c>
      <c r="I1464" s="6" t="n">
        <f aca="false">VLOOKUP($B1464,'Product Master'!$A$2:$O$5991,14,FALSE())</f>
        <v>4.49</v>
      </c>
      <c r="J1464" s="7" t="n">
        <f aca="false">VLOOKUP($B1464,'Product Master'!$A$2:$O$5991,13,FALSE())</f>
        <v>6</v>
      </c>
      <c r="K1464" s="7" t="str">
        <f aca="false">VLOOKUP($B1464,'Product Master'!$A$2:$O$5991,11,FALSE())</f>
        <v>N</v>
      </c>
      <c r="L1464" s="7" t="str">
        <f aca="false">VLOOKUP($B1464,'Product Master'!$A$2:$O$5991,12,FALSE())</f>
        <v>N</v>
      </c>
      <c r="M1464" s="3" t="n">
        <v>36</v>
      </c>
      <c r="N1464" s="3" t="n">
        <v>12</v>
      </c>
    </row>
    <row r="1465" customFormat="false" ht="15" hidden="false" customHeight="true" outlineLevel="0" collapsed="false">
      <c r="A1465" s="3" t="s">
        <v>2941</v>
      </c>
      <c r="B1465" s="3" t="s">
        <v>2942</v>
      </c>
      <c r="C1465" s="4" t="str">
        <f aca="false">VLOOKUP($B1465,'Product Master'!$A$2:$O$5991,7,FALSE())</f>
        <v>Dry Grocery</v>
      </c>
      <c r="D1465" s="4" t="str">
        <f aca="false">VLOOKUP($B1465,'Product Master'!$A$2:$O$5991,8,FALSE())</f>
        <v>Salad Dressing</v>
      </c>
      <c r="E1465" s="4" t="str">
        <f aca="false">VLOOKUP($B1465,'Product Master'!$A$2:$O$5991,5,FALSE())</f>
        <v>Wheatstone</v>
      </c>
      <c r="F1465" s="4" t="str">
        <f aca="false">VLOOKUP($B1465,'Product Master'!$A$2:$O$5991,4,FALSE())</f>
        <v>Wheatstone Honey Mustard, 16 oz</v>
      </c>
      <c r="G1465" s="4" t="str">
        <f aca="false">VLOOKUP($B1465,'Product Master'!$A$2:$O$5991,9,FALSE())</f>
        <v>16 oz</v>
      </c>
      <c r="H1465" s="5" t="s">
        <v>16</v>
      </c>
      <c r="I1465" s="6" t="n">
        <f aca="false">VLOOKUP($B1465,'Product Master'!$A$2:$O$5991,14,FALSE())</f>
        <v>4.29</v>
      </c>
      <c r="J1465" s="7" t="n">
        <f aca="false">VLOOKUP($B1465,'Product Master'!$A$2:$O$5991,13,FALSE())</f>
        <v>6</v>
      </c>
      <c r="K1465" s="7" t="str">
        <f aca="false">VLOOKUP($B1465,'Product Master'!$A$2:$O$5991,11,FALSE())</f>
        <v>N</v>
      </c>
      <c r="L1465" s="7" t="str">
        <f aca="false">VLOOKUP($B1465,'Product Master'!$A$2:$O$5991,12,FALSE())</f>
        <v>N</v>
      </c>
      <c r="M1465" s="3" t="n">
        <v>42</v>
      </c>
      <c r="N1465" s="3" t="n">
        <v>34</v>
      </c>
    </row>
    <row r="1466" customFormat="false" ht="15" hidden="false" customHeight="true" outlineLevel="0" collapsed="false">
      <c r="A1466" s="3" t="s">
        <v>2943</v>
      </c>
      <c r="B1466" s="3" t="s">
        <v>2944</v>
      </c>
      <c r="C1466" s="4" t="str">
        <f aca="false">VLOOKUP($B1466,'Product Master'!$A$2:$O$5991,7,FALSE())</f>
        <v>Dry Grocery</v>
      </c>
      <c r="D1466" s="4" t="str">
        <f aca="false">VLOOKUP($B1466,'Product Master'!$A$2:$O$5991,8,FALSE())</f>
        <v>Salad Dressing</v>
      </c>
      <c r="E1466" s="4" t="str">
        <f aca="false">VLOOKUP($B1466,'Product Master'!$A$2:$O$5991,5,FALSE())</f>
        <v>Roastport</v>
      </c>
      <c r="F1466" s="4" t="str">
        <f aca="false">VLOOKUP($B1466,'Product Master'!$A$2:$O$5991,4,FALSE())</f>
        <v>Roastport Light Blue Cheese, 16 oz</v>
      </c>
      <c r="G1466" s="4" t="str">
        <f aca="false">VLOOKUP($B1466,'Product Master'!$A$2:$O$5991,9,FALSE())</f>
        <v>16 oz</v>
      </c>
      <c r="H1466" s="5" t="s">
        <v>16</v>
      </c>
      <c r="I1466" s="6" t="n">
        <f aca="false">VLOOKUP($B1466,'Product Master'!$A$2:$O$5991,14,FALSE())</f>
        <v>3.49</v>
      </c>
      <c r="J1466" s="7" t="n">
        <f aca="false">VLOOKUP($B1466,'Product Master'!$A$2:$O$5991,13,FALSE())</f>
        <v>1</v>
      </c>
      <c r="K1466" s="7" t="str">
        <f aca="false">VLOOKUP($B1466,'Product Master'!$A$2:$O$5991,11,FALSE())</f>
        <v>N</v>
      </c>
      <c r="L1466" s="7" t="str">
        <f aca="false">VLOOKUP($B1466,'Product Master'!$A$2:$O$5991,12,FALSE())</f>
        <v>N</v>
      </c>
      <c r="M1466" s="3" t="n">
        <v>108</v>
      </c>
      <c r="N1466" s="3" t="n">
        <v>23</v>
      </c>
    </row>
    <row r="1467" customFormat="false" ht="15" hidden="false" customHeight="true" outlineLevel="0" collapsed="false">
      <c r="A1467" s="3" t="s">
        <v>2945</v>
      </c>
      <c r="B1467" s="3" t="s">
        <v>2946</v>
      </c>
      <c r="C1467" s="4" t="str">
        <f aca="false">VLOOKUP($B1467,'Product Master'!$A$2:$O$5991,7,FALSE())</f>
        <v>Dry Grocery</v>
      </c>
      <c r="D1467" s="4" t="str">
        <f aca="false">VLOOKUP($B1467,'Product Master'!$A$2:$O$5991,8,FALSE())</f>
        <v>Salad Dressing</v>
      </c>
      <c r="E1467" s="4" t="str">
        <f aca="false">VLOOKUP($B1467,'Product Master'!$A$2:$O$5991,5,FALSE())</f>
        <v>Harborline</v>
      </c>
      <c r="F1467" s="4" t="str">
        <f aca="false">VLOOKUP($B1467,'Product Master'!$A$2:$O$5991,4,FALSE())</f>
        <v>Harborline Light Blue Cheese, 16 oz</v>
      </c>
      <c r="G1467" s="4" t="str">
        <f aca="false">VLOOKUP($B1467,'Product Master'!$A$2:$O$5991,9,FALSE())</f>
        <v>16 oz</v>
      </c>
      <c r="H1467" s="5" t="s">
        <v>16</v>
      </c>
      <c r="I1467" s="6" t="n">
        <f aca="false">VLOOKUP($B1467,'Product Master'!$A$2:$O$5991,14,FALSE())</f>
        <v>4.49</v>
      </c>
      <c r="J1467" s="7" t="n">
        <f aca="false">VLOOKUP($B1467,'Product Master'!$A$2:$O$5991,13,FALSE())</f>
        <v>1</v>
      </c>
      <c r="K1467" s="7" t="str">
        <f aca="false">VLOOKUP($B1467,'Product Master'!$A$2:$O$5991,11,FALSE())</f>
        <v>Y</v>
      </c>
      <c r="L1467" s="7" t="str">
        <f aca="false">VLOOKUP($B1467,'Product Master'!$A$2:$O$5991,12,FALSE())</f>
        <v>N</v>
      </c>
      <c r="M1467" s="3" t="n">
        <v>150</v>
      </c>
      <c r="N1467" s="3" t="n">
        <v>9</v>
      </c>
    </row>
    <row r="1468" customFormat="false" ht="15" hidden="false" customHeight="true" outlineLevel="0" collapsed="false">
      <c r="A1468" s="3" t="s">
        <v>2947</v>
      </c>
      <c r="B1468" s="3" t="s">
        <v>2948</v>
      </c>
      <c r="C1468" s="4" t="str">
        <f aca="false">VLOOKUP($B1468,'Product Master'!$A$2:$O$5991,7,FALSE())</f>
        <v>Dry Grocery</v>
      </c>
      <c r="D1468" s="4" t="str">
        <f aca="false">VLOOKUP($B1468,'Product Master'!$A$2:$O$5991,8,FALSE())</f>
        <v>Salad Dressing</v>
      </c>
      <c r="E1468" s="4" t="str">
        <f aca="false">VLOOKUP($B1468,'Product Master'!$A$2:$O$5991,5,FALSE())</f>
        <v>Kettle Row</v>
      </c>
      <c r="F1468" s="4" t="str">
        <f aca="false">VLOOKUP($B1468,'Product Master'!$A$2:$O$5991,4,FALSE())</f>
        <v>Kettle Row Light Balsamic Vinaigrette, 16 oz</v>
      </c>
      <c r="G1468" s="4" t="str">
        <f aca="false">VLOOKUP($B1468,'Product Master'!$A$2:$O$5991,9,FALSE())</f>
        <v>16 oz</v>
      </c>
      <c r="H1468" s="5" t="s">
        <v>16</v>
      </c>
      <c r="I1468" s="6" t="n">
        <f aca="false">VLOOKUP($B1468,'Product Master'!$A$2:$O$5991,14,FALSE())</f>
        <v>3.49</v>
      </c>
      <c r="J1468" s="7" t="n">
        <f aca="false">VLOOKUP($B1468,'Product Master'!$A$2:$O$5991,13,FALSE())</f>
        <v>4</v>
      </c>
      <c r="K1468" s="7" t="str">
        <f aca="false">VLOOKUP($B1468,'Product Master'!$A$2:$O$5991,11,FALSE())</f>
        <v>N</v>
      </c>
      <c r="L1468" s="7" t="str">
        <f aca="false">VLOOKUP($B1468,'Product Master'!$A$2:$O$5991,12,FALSE())</f>
        <v>N</v>
      </c>
      <c r="M1468" s="3" t="n">
        <v>115</v>
      </c>
      <c r="N1468" s="3" t="n">
        <v>26</v>
      </c>
    </row>
    <row r="1469" customFormat="false" ht="15" hidden="false" customHeight="true" outlineLevel="0" collapsed="false">
      <c r="A1469" s="3" t="s">
        <v>2949</v>
      </c>
      <c r="B1469" s="3" t="s">
        <v>2950</v>
      </c>
      <c r="C1469" s="4" t="str">
        <f aca="false">VLOOKUP($B1469,'Product Master'!$A$2:$O$5991,7,FALSE())</f>
        <v>Dry Grocery</v>
      </c>
      <c r="D1469" s="4" t="str">
        <f aca="false">VLOOKUP($B1469,'Product Master'!$A$2:$O$5991,8,FALSE())</f>
        <v>Salad Dressing</v>
      </c>
      <c r="E1469" s="4" t="str">
        <f aca="false">VLOOKUP($B1469,'Product Master'!$A$2:$O$5991,5,FALSE())</f>
        <v>Pepperlane</v>
      </c>
      <c r="F1469" s="4" t="str">
        <f aca="false">VLOOKUP($B1469,'Product Master'!$A$2:$O$5991,4,FALSE())</f>
        <v>Pepperlane Organic Ranch, 8 oz</v>
      </c>
      <c r="G1469" s="4" t="str">
        <f aca="false">VLOOKUP($B1469,'Product Master'!$A$2:$O$5991,9,FALSE())</f>
        <v>8 oz</v>
      </c>
      <c r="H1469" s="5" t="s">
        <v>16</v>
      </c>
      <c r="I1469" s="6" t="n">
        <f aca="false">VLOOKUP($B1469,'Product Master'!$A$2:$O$5991,14,FALSE())</f>
        <v>3.29</v>
      </c>
      <c r="J1469" s="7" t="n">
        <f aca="false">VLOOKUP($B1469,'Product Master'!$A$2:$O$5991,13,FALSE())</f>
        <v>8</v>
      </c>
      <c r="K1469" s="7" t="str">
        <f aca="false">VLOOKUP($B1469,'Product Master'!$A$2:$O$5991,11,FALSE())</f>
        <v>N</v>
      </c>
      <c r="L1469" s="7" t="str">
        <f aca="false">VLOOKUP($B1469,'Product Master'!$A$2:$O$5991,12,FALSE())</f>
        <v>N</v>
      </c>
      <c r="M1469" s="3" t="n">
        <v>136</v>
      </c>
      <c r="N1469" s="3" t="n">
        <v>26</v>
      </c>
    </row>
    <row r="1470" customFormat="false" ht="15" hidden="false" customHeight="true" outlineLevel="0" collapsed="false">
      <c r="A1470" s="3" t="s">
        <v>2951</v>
      </c>
      <c r="B1470" s="3" t="s">
        <v>2952</v>
      </c>
      <c r="C1470" s="4" t="str">
        <f aca="false">VLOOKUP($B1470,'Product Master'!$A$2:$O$5991,7,FALSE())</f>
        <v>Dry Grocery</v>
      </c>
      <c r="D1470" s="4" t="str">
        <f aca="false">VLOOKUP($B1470,'Product Master'!$A$2:$O$5991,8,FALSE())</f>
        <v>Salad Dressing</v>
      </c>
      <c r="E1470" s="4" t="str">
        <f aca="false">VLOOKUP($B1470,'Product Master'!$A$2:$O$5991,5,FALSE())</f>
        <v>Harborline</v>
      </c>
      <c r="F1470" s="4" t="str">
        <f aca="false">VLOOKUP($B1470,'Product Master'!$A$2:$O$5991,4,FALSE())</f>
        <v>Harborline Honey Mustard, 8 oz</v>
      </c>
      <c r="G1470" s="4" t="str">
        <f aca="false">VLOOKUP($B1470,'Product Master'!$A$2:$O$5991,9,FALSE())</f>
        <v>8 oz</v>
      </c>
      <c r="H1470" s="5" t="s">
        <v>16</v>
      </c>
      <c r="I1470" s="6" t="n">
        <f aca="false">VLOOKUP($B1470,'Product Master'!$A$2:$O$5991,14,FALSE())</f>
        <v>4.99</v>
      </c>
      <c r="J1470" s="7" t="n">
        <f aca="false">VLOOKUP($B1470,'Product Master'!$A$2:$O$5991,13,FALSE())</f>
        <v>4</v>
      </c>
      <c r="K1470" s="7" t="str">
        <f aca="false">VLOOKUP($B1470,'Product Master'!$A$2:$O$5991,11,FALSE())</f>
        <v>Y</v>
      </c>
      <c r="L1470" s="7" t="str">
        <f aca="false">VLOOKUP($B1470,'Product Master'!$A$2:$O$5991,12,FALSE())</f>
        <v>N</v>
      </c>
      <c r="M1470" s="3" t="n">
        <v>56</v>
      </c>
      <c r="N1470" s="3" t="n">
        <v>18</v>
      </c>
    </row>
    <row r="1471" customFormat="false" ht="15" hidden="false" customHeight="true" outlineLevel="0" collapsed="false">
      <c r="A1471" s="3" t="s">
        <v>2953</v>
      </c>
      <c r="B1471" s="3" t="s">
        <v>2954</v>
      </c>
      <c r="C1471" s="4" t="str">
        <f aca="false">VLOOKUP($B1471,'Product Master'!$A$2:$O$5991,7,FALSE())</f>
        <v>Dry Grocery</v>
      </c>
      <c r="D1471" s="4" t="str">
        <f aca="false">VLOOKUP($B1471,'Product Master'!$A$2:$O$5991,8,FALSE())</f>
        <v>Salad Dressing</v>
      </c>
      <c r="E1471" s="4" t="str">
        <f aca="false">VLOOKUP($B1471,'Product Master'!$A$2:$O$5991,5,FALSE())</f>
        <v>Thrift Row</v>
      </c>
      <c r="F1471" s="4" t="str">
        <f aca="false">VLOOKUP($B1471,'Product Master'!$A$2:$O$5991,4,FALSE())</f>
        <v>Thrift Row Balsamic Vinaigrette, 8 oz</v>
      </c>
      <c r="G1471" s="4" t="str">
        <f aca="false">VLOOKUP($B1471,'Product Master'!$A$2:$O$5991,9,FALSE())</f>
        <v>8 oz</v>
      </c>
      <c r="H1471" s="5" t="s">
        <v>16</v>
      </c>
      <c r="I1471" s="6" t="n">
        <f aca="false">VLOOKUP($B1471,'Product Master'!$A$2:$O$5991,14,FALSE())</f>
        <v>4.49</v>
      </c>
      <c r="J1471" s="7" t="n">
        <f aca="false">VLOOKUP($B1471,'Product Master'!$A$2:$O$5991,13,FALSE())</f>
        <v>24</v>
      </c>
      <c r="K1471" s="7" t="str">
        <f aca="false">VLOOKUP($B1471,'Product Master'!$A$2:$O$5991,11,FALSE())</f>
        <v>Y</v>
      </c>
      <c r="L1471" s="7" t="str">
        <f aca="false">VLOOKUP($B1471,'Product Master'!$A$2:$O$5991,12,FALSE())</f>
        <v>N</v>
      </c>
      <c r="M1471" s="3" t="n">
        <v>137</v>
      </c>
      <c r="N1471" s="3" t="n">
        <v>14</v>
      </c>
    </row>
    <row r="1472" customFormat="false" ht="15" hidden="false" customHeight="true" outlineLevel="0" collapsed="false">
      <c r="A1472" s="3" t="s">
        <v>2955</v>
      </c>
      <c r="B1472" s="3" t="s">
        <v>2956</v>
      </c>
      <c r="C1472" s="4" t="str">
        <f aca="false">VLOOKUP($B1472,'Product Master'!$A$2:$O$5991,7,FALSE())</f>
        <v>Dry Grocery</v>
      </c>
      <c r="D1472" s="4" t="str">
        <f aca="false">VLOOKUP($B1472,'Product Master'!$A$2:$O$5991,8,FALSE())</f>
        <v>Salad Dressing</v>
      </c>
      <c r="E1472" s="4" t="str">
        <f aca="false">VLOOKUP($B1472,'Product Master'!$A$2:$O$5991,5,FALSE())</f>
        <v>Roastport</v>
      </c>
      <c r="F1472" s="4" t="str">
        <f aca="false">VLOOKUP($B1472,'Product Master'!$A$2:$O$5991,4,FALSE())</f>
        <v>Roastport Ranch, 16 oz</v>
      </c>
      <c r="G1472" s="4" t="str">
        <f aca="false">VLOOKUP($B1472,'Product Master'!$A$2:$O$5991,9,FALSE())</f>
        <v>16 oz</v>
      </c>
      <c r="H1472" s="5" t="s">
        <v>16</v>
      </c>
      <c r="I1472" s="6" t="n">
        <f aca="false">VLOOKUP($B1472,'Product Master'!$A$2:$O$5991,14,FALSE())</f>
        <v>4.29</v>
      </c>
      <c r="J1472" s="7" t="n">
        <f aca="false">VLOOKUP($B1472,'Product Master'!$A$2:$O$5991,13,FALSE())</f>
        <v>6</v>
      </c>
      <c r="K1472" s="7" t="str">
        <f aca="false">VLOOKUP($B1472,'Product Master'!$A$2:$O$5991,11,FALSE())</f>
        <v>N</v>
      </c>
      <c r="L1472" s="7" t="str">
        <f aca="false">VLOOKUP($B1472,'Product Master'!$A$2:$O$5991,12,FALSE())</f>
        <v>N</v>
      </c>
      <c r="M1472" s="3" t="n">
        <v>21</v>
      </c>
      <c r="N1472" s="3" t="n">
        <v>28</v>
      </c>
    </row>
    <row r="1473" customFormat="false" ht="15" hidden="false" customHeight="true" outlineLevel="0" collapsed="false">
      <c r="A1473" s="3" t="s">
        <v>2957</v>
      </c>
      <c r="B1473" s="3" t="s">
        <v>2958</v>
      </c>
      <c r="C1473" s="4" t="str">
        <f aca="false">VLOOKUP($B1473,'Product Master'!$A$2:$O$5991,7,FALSE())</f>
        <v>Dry Grocery</v>
      </c>
      <c r="D1473" s="4" t="str">
        <f aca="false">VLOOKUP($B1473,'Product Master'!$A$2:$O$5991,8,FALSE())</f>
        <v>Salad Dressing</v>
      </c>
      <c r="E1473" s="4" t="str">
        <f aca="false">VLOOKUP($B1473,'Product Master'!$A$2:$O$5991,5,FALSE())</f>
        <v>Kettle Row</v>
      </c>
      <c r="F1473" s="4" t="str">
        <f aca="false">VLOOKUP($B1473,'Product Master'!$A$2:$O$5991,4,FALSE())</f>
        <v>Kettle Row Light Thousand Island, 8 oz</v>
      </c>
      <c r="G1473" s="4" t="str">
        <f aca="false">VLOOKUP($B1473,'Product Master'!$A$2:$O$5991,9,FALSE())</f>
        <v>8 oz</v>
      </c>
      <c r="H1473" s="5" t="s">
        <v>16</v>
      </c>
      <c r="I1473" s="6" t="n">
        <f aca="false">VLOOKUP($B1473,'Product Master'!$A$2:$O$5991,14,FALSE())</f>
        <v>4.89</v>
      </c>
      <c r="J1473" s="7" t="n">
        <f aca="false">VLOOKUP($B1473,'Product Master'!$A$2:$O$5991,13,FALSE())</f>
        <v>1</v>
      </c>
      <c r="K1473" s="7" t="str">
        <f aca="false">VLOOKUP($B1473,'Product Master'!$A$2:$O$5991,11,FALSE())</f>
        <v>N</v>
      </c>
      <c r="L1473" s="7" t="str">
        <f aca="false">VLOOKUP($B1473,'Product Master'!$A$2:$O$5991,12,FALSE())</f>
        <v>N</v>
      </c>
      <c r="M1473" s="3" t="n">
        <v>56</v>
      </c>
      <c r="N1473" s="3" t="n">
        <v>40</v>
      </c>
    </row>
    <row r="1474" customFormat="false" ht="15" hidden="false" customHeight="true" outlineLevel="0" collapsed="false">
      <c r="A1474" s="3" t="s">
        <v>2959</v>
      </c>
      <c r="B1474" s="3" t="s">
        <v>2960</v>
      </c>
      <c r="C1474" s="4" t="str">
        <f aca="false">VLOOKUP($B1474,'Product Master'!$A$2:$O$5991,7,FALSE())</f>
        <v>Dry Grocery</v>
      </c>
      <c r="D1474" s="4" t="str">
        <f aca="false">VLOOKUP($B1474,'Product Master'!$A$2:$O$5991,8,FALSE())</f>
        <v>Salad Dressing</v>
      </c>
      <c r="E1474" s="4" t="str">
        <f aca="false">VLOOKUP($B1474,'Product Master'!$A$2:$O$5991,5,FALSE())</f>
        <v>Pepperlane</v>
      </c>
      <c r="F1474" s="4" t="str">
        <f aca="false">VLOOKUP($B1474,'Product Master'!$A$2:$O$5991,4,FALSE())</f>
        <v>Pepperlane Ranch, 8 oz</v>
      </c>
      <c r="G1474" s="4" t="str">
        <f aca="false">VLOOKUP($B1474,'Product Master'!$A$2:$O$5991,9,FALSE())</f>
        <v>8 oz</v>
      </c>
      <c r="H1474" s="5" t="s">
        <v>16</v>
      </c>
      <c r="I1474" s="6" t="n">
        <f aca="false">VLOOKUP($B1474,'Product Master'!$A$2:$O$5991,14,FALSE())</f>
        <v>4.99</v>
      </c>
      <c r="J1474" s="7" t="n">
        <f aca="false">VLOOKUP($B1474,'Product Master'!$A$2:$O$5991,13,FALSE())</f>
        <v>6</v>
      </c>
      <c r="K1474" s="7" t="str">
        <f aca="false">VLOOKUP($B1474,'Product Master'!$A$2:$O$5991,11,FALSE())</f>
        <v>N</v>
      </c>
      <c r="L1474" s="7" t="str">
        <f aca="false">VLOOKUP($B1474,'Product Master'!$A$2:$O$5991,12,FALSE())</f>
        <v>N</v>
      </c>
      <c r="M1474" s="3" t="n">
        <v>82</v>
      </c>
      <c r="N1474" s="3" t="n">
        <v>35</v>
      </c>
    </row>
    <row r="1475" customFormat="false" ht="15" hidden="false" customHeight="true" outlineLevel="0" collapsed="false">
      <c r="A1475" s="3" t="s">
        <v>2961</v>
      </c>
      <c r="B1475" s="3" t="s">
        <v>2962</v>
      </c>
      <c r="C1475" s="4" t="str">
        <f aca="false">VLOOKUP($B1475,'Product Master'!$A$2:$O$5991,7,FALSE())</f>
        <v>Dry Grocery</v>
      </c>
      <c r="D1475" s="4" t="str">
        <f aca="false">VLOOKUP($B1475,'Product Master'!$A$2:$O$5991,8,FALSE())</f>
        <v>Salad Dressing</v>
      </c>
      <c r="E1475" s="4" t="str">
        <f aca="false">VLOOKUP($B1475,'Product Master'!$A$2:$O$5991,5,FALSE())</f>
        <v>Harborline</v>
      </c>
      <c r="F1475" s="4" t="str">
        <f aca="false">VLOOKUP($B1475,'Product Master'!$A$2:$O$5991,4,FALSE())</f>
        <v>Harborline Organic Balsamic Vinaigrette, 16 oz</v>
      </c>
      <c r="G1475" s="4" t="str">
        <f aca="false">VLOOKUP($B1475,'Product Master'!$A$2:$O$5991,9,FALSE())</f>
        <v>16 oz</v>
      </c>
      <c r="H1475" s="5" t="s">
        <v>16</v>
      </c>
      <c r="I1475" s="6" t="n">
        <f aca="false">VLOOKUP($B1475,'Product Master'!$A$2:$O$5991,14,FALSE())</f>
        <v>4.79</v>
      </c>
      <c r="J1475" s="7" t="n">
        <f aca="false">VLOOKUP($B1475,'Product Master'!$A$2:$O$5991,13,FALSE())</f>
        <v>8</v>
      </c>
      <c r="K1475" s="7" t="str">
        <f aca="false">VLOOKUP($B1475,'Product Master'!$A$2:$O$5991,11,FALSE())</f>
        <v>Y</v>
      </c>
      <c r="L1475" s="7" t="str">
        <f aca="false">VLOOKUP($B1475,'Product Master'!$A$2:$O$5991,12,FALSE())</f>
        <v>N</v>
      </c>
      <c r="M1475" s="3" t="n">
        <v>77</v>
      </c>
      <c r="N1475" s="3" t="n">
        <v>37</v>
      </c>
    </row>
    <row r="1476" customFormat="false" ht="15" hidden="false" customHeight="true" outlineLevel="0" collapsed="false">
      <c r="A1476" s="3" t="s">
        <v>2963</v>
      </c>
      <c r="B1476" s="3" t="s">
        <v>2964</v>
      </c>
      <c r="C1476" s="4" t="str">
        <f aca="false">VLOOKUP($B1476,'Product Master'!$A$2:$O$5991,7,FALSE())</f>
        <v>Dry Grocery</v>
      </c>
      <c r="D1476" s="4" t="str">
        <f aca="false">VLOOKUP($B1476,'Product Master'!$A$2:$O$5991,8,FALSE())</f>
        <v>Salad Dressing</v>
      </c>
      <c r="E1476" s="4" t="str">
        <f aca="false">VLOOKUP($B1476,'Product Master'!$A$2:$O$5991,5,FALSE())</f>
        <v>Harborline</v>
      </c>
      <c r="F1476" s="4" t="str">
        <f aca="false">VLOOKUP($B1476,'Product Master'!$A$2:$O$5991,4,FALSE())</f>
        <v>Harborline Light Thousand Island, 16 oz</v>
      </c>
      <c r="G1476" s="4" t="str">
        <f aca="false">VLOOKUP($B1476,'Product Master'!$A$2:$O$5991,9,FALSE())</f>
        <v>16 oz</v>
      </c>
      <c r="H1476" s="5" t="s">
        <v>16</v>
      </c>
      <c r="I1476" s="6" t="n">
        <f aca="false">VLOOKUP($B1476,'Product Master'!$A$2:$O$5991,14,FALSE())</f>
        <v>3.49</v>
      </c>
      <c r="J1476" s="7" t="n">
        <f aca="false">VLOOKUP($B1476,'Product Master'!$A$2:$O$5991,13,FALSE())</f>
        <v>2</v>
      </c>
      <c r="K1476" s="7" t="str">
        <f aca="false">VLOOKUP($B1476,'Product Master'!$A$2:$O$5991,11,FALSE())</f>
        <v>Y</v>
      </c>
      <c r="L1476" s="7" t="str">
        <f aca="false">VLOOKUP($B1476,'Product Master'!$A$2:$O$5991,12,FALSE())</f>
        <v>N</v>
      </c>
      <c r="M1476" s="3" t="n">
        <v>34</v>
      </c>
      <c r="N1476" s="3" t="n">
        <v>18</v>
      </c>
    </row>
    <row r="1477" customFormat="false" ht="15" hidden="false" customHeight="true" outlineLevel="0" collapsed="false">
      <c r="A1477" s="3" t="s">
        <v>2965</v>
      </c>
      <c r="B1477" s="3" t="s">
        <v>2966</v>
      </c>
      <c r="C1477" s="4" t="str">
        <f aca="false">VLOOKUP($B1477,'Product Master'!$A$2:$O$5991,7,FALSE())</f>
        <v>Dry Grocery</v>
      </c>
      <c r="D1477" s="4" t="str">
        <f aca="false">VLOOKUP($B1477,'Product Master'!$A$2:$O$5991,8,FALSE())</f>
        <v>Salad Dressing</v>
      </c>
      <c r="E1477" s="4" t="str">
        <f aca="false">VLOOKUP($B1477,'Product Master'!$A$2:$O$5991,5,FALSE())</f>
        <v>Harborline</v>
      </c>
      <c r="F1477" s="4" t="str">
        <f aca="false">VLOOKUP($B1477,'Product Master'!$A$2:$O$5991,4,FALSE())</f>
        <v>Harborline Balsamic Vinaigrette, 16 oz</v>
      </c>
      <c r="G1477" s="4" t="str">
        <f aca="false">VLOOKUP($B1477,'Product Master'!$A$2:$O$5991,9,FALSE())</f>
        <v>16 oz</v>
      </c>
      <c r="H1477" s="5" t="s">
        <v>16</v>
      </c>
      <c r="I1477" s="6" t="n">
        <f aca="false">VLOOKUP($B1477,'Product Master'!$A$2:$O$5991,14,FALSE())</f>
        <v>4.99</v>
      </c>
      <c r="J1477" s="7" t="n">
        <f aca="false">VLOOKUP($B1477,'Product Master'!$A$2:$O$5991,13,FALSE())</f>
        <v>4</v>
      </c>
      <c r="K1477" s="7" t="str">
        <f aca="false">VLOOKUP($B1477,'Product Master'!$A$2:$O$5991,11,FALSE())</f>
        <v>Y</v>
      </c>
      <c r="L1477" s="7" t="str">
        <f aca="false">VLOOKUP($B1477,'Product Master'!$A$2:$O$5991,12,FALSE())</f>
        <v>N</v>
      </c>
      <c r="M1477" s="3" t="n">
        <v>71</v>
      </c>
      <c r="N1477" s="3" t="n">
        <v>11</v>
      </c>
    </row>
    <row r="1478" customFormat="false" ht="15" hidden="false" customHeight="true" outlineLevel="0" collapsed="false">
      <c r="A1478" s="3" t="s">
        <v>2967</v>
      </c>
      <c r="B1478" s="3" t="s">
        <v>2968</v>
      </c>
      <c r="C1478" s="4" t="str">
        <f aca="false">VLOOKUP($B1478,'Product Master'!$A$2:$O$5991,7,FALSE())</f>
        <v>Dry Grocery</v>
      </c>
      <c r="D1478" s="4" t="str">
        <f aca="false">VLOOKUP($B1478,'Product Master'!$A$2:$O$5991,8,FALSE())</f>
        <v>Salad Dressing</v>
      </c>
      <c r="E1478" s="4" t="str">
        <f aca="false">VLOOKUP($B1478,'Product Master'!$A$2:$O$5991,5,FALSE())</f>
        <v>Orchard Spread</v>
      </c>
      <c r="F1478" s="4" t="str">
        <f aca="false">VLOOKUP($B1478,'Product Master'!$A$2:$O$5991,4,FALSE())</f>
        <v>Orchard Spread Organic Balsamic Vinaigrette, 16 oz</v>
      </c>
      <c r="G1478" s="4" t="str">
        <f aca="false">VLOOKUP($B1478,'Product Master'!$A$2:$O$5991,9,FALSE())</f>
        <v>16 oz</v>
      </c>
      <c r="H1478" s="5" t="s">
        <v>16</v>
      </c>
      <c r="I1478" s="6" t="n">
        <f aca="false">VLOOKUP($B1478,'Product Master'!$A$2:$O$5991,14,FALSE())</f>
        <v>4.79</v>
      </c>
      <c r="J1478" s="7" t="n">
        <f aca="false">VLOOKUP($B1478,'Product Master'!$A$2:$O$5991,13,FALSE())</f>
        <v>2</v>
      </c>
      <c r="K1478" s="7" t="str">
        <f aca="false">VLOOKUP($B1478,'Product Master'!$A$2:$O$5991,11,FALSE())</f>
        <v>N</v>
      </c>
      <c r="L1478" s="7" t="str">
        <f aca="false">VLOOKUP($B1478,'Product Master'!$A$2:$O$5991,12,FALSE())</f>
        <v>N</v>
      </c>
      <c r="M1478" s="3" t="n">
        <v>50</v>
      </c>
      <c r="N1478" s="3" t="n">
        <v>5</v>
      </c>
    </row>
    <row r="1479" customFormat="false" ht="15" hidden="false" customHeight="true" outlineLevel="0" collapsed="false">
      <c r="A1479" s="3" t="s">
        <v>2969</v>
      </c>
      <c r="B1479" s="3" t="s">
        <v>2970</v>
      </c>
      <c r="C1479" s="4" t="str">
        <f aca="false">VLOOKUP($B1479,'Product Master'!$A$2:$O$5991,7,FALSE())</f>
        <v>Dry Grocery</v>
      </c>
      <c r="D1479" s="4" t="str">
        <f aca="false">VLOOKUP($B1479,'Product Master'!$A$2:$O$5991,8,FALSE())</f>
        <v>Salad Dressing</v>
      </c>
      <c r="E1479" s="4" t="str">
        <f aca="false">VLOOKUP($B1479,'Product Master'!$A$2:$O$5991,5,FALSE())</f>
        <v>Harborline</v>
      </c>
      <c r="F1479" s="4" t="str">
        <f aca="false">VLOOKUP($B1479,'Product Master'!$A$2:$O$5991,4,FALSE())</f>
        <v>Harborline Caesar, 16 oz</v>
      </c>
      <c r="G1479" s="4" t="str">
        <f aca="false">VLOOKUP($B1479,'Product Master'!$A$2:$O$5991,9,FALSE())</f>
        <v>16 oz</v>
      </c>
      <c r="H1479" s="5" t="s">
        <v>16</v>
      </c>
      <c r="I1479" s="6" t="n">
        <f aca="false">VLOOKUP($B1479,'Product Master'!$A$2:$O$5991,14,FALSE())</f>
        <v>3.29</v>
      </c>
      <c r="J1479" s="7" t="n">
        <f aca="false">VLOOKUP($B1479,'Product Master'!$A$2:$O$5991,13,FALSE())</f>
        <v>8</v>
      </c>
      <c r="K1479" s="7" t="str">
        <f aca="false">VLOOKUP($B1479,'Product Master'!$A$2:$O$5991,11,FALSE())</f>
        <v>Y</v>
      </c>
      <c r="L1479" s="7" t="str">
        <f aca="false">VLOOKUP($B1479,'Product Master'!$A$2:$O$5991,12,FALSE())</f>
        <v>N</v>
      </c>
      <c r="M1479" s="3" t="n">
        <v>98</v>
      </c>
      <c r="N1479" s="3" t="n">
        <v>19</v>
      </c>
    </row>
    <row r="1480" customFormat="false" ht="15" hidden="false" customHeight="true" outlineLevel="0" collapsed="false">
      <c r="A1480" s="3" t="s">
        <v>2971</v>
      </c>
      <c r="B1480" s="3" t="s">
        <v>2972</v>
      </c>
      <c r="C1480" s="4" t="str">
        <f aca="false">VLOOKUP($B1480,'Product Master'!$A$2:$O$5991,7,FALSE())</f>
        <v>Dry Grocery</v>
      </c>
      <c r="D1480" s="4" t="str">
        <f aca="false">VLOOKUP($B1480,'Product Master'!$A$2:$O$5991,8,FALSE())</f>
        <v>Salad Dressing</v>
      </c>
      <c r="E1480" s="4" t="str">
        <f aca="false">VLOOKUP($B1480,'Product Master'!$A$2:$O$5991,5,FALSE())</f>
        <v>Golden Grain Co.</v>
      </c>
      <c r="F1480" s="4" t="str">
        <f aca="false">VLOOKUP($B1480,'Product Master'!$A$2:$O$5991,4,FALSE())</f>
        <v>Golden Grain Co. Organic Thousand Island, 16 oz</v>
      </c>
      <c r="G1480" s="4" t="str">
        <f aca="false">VLOOKUP($B1480,'Product Master'!$A$2:$O$5991,9,FALSE())</f>
        <v>16 oz</v>
      </c>
      <c r="H1480" s="5" t="s">
        <v>16</v>
      </c>
      <c r="I1480" s="6" t="n">
        <f aca="false">VLOOKUP($B1480,'Product Master'!$A$2:$O$5991,14,FALSE())</f>
        <v>3.49</v>
      </c>
      <c r="J1480" s="7" t="n">
        <f aca="false">VLOOKUP($B1480,'Product Master'!$A$2:$O$5991,13,FALSE())</f>
        <v>6</v>
      </c>
      <c r="K1480" s="7" t="str">
        <f aca="false">VLOOKUP($B1480,'Product Master'!$A$2:$O$5991,11,FALSE())</f>
        <v>N</v>
      </c>
      <c r="L1480" s="7" t="str">
        <f aca="false">VLOOKUP($B1480,'Product Master'!$A$2:$O$5991,12,FALSE())</f>
        <v>N</v>
      </c>
      <c r="M1480" s="3" t="n">
        <v>35</v>
      </c>
      <c r="N1480" s="3" t="n">
        <v>17</v>
      </c>
    </row>
    <row r="1481" customFormat="false" ht="15" hidden="false" customHeight="true" outlineLevel="0" collapsed="false">
      <c r="A1481" s="3" t="s">
        <v>2973</v>
      </c>
      <c r="B1481" s="3" t="s">
        <v>2974</v>
      </c>
      <c r="C1481" s="4" t="str">
        <f aca="false">VLOOKUP($B1481,'Product Master'!$A$2:$O$5991,7,FALSE())</f>
        <v>Dry Grocery</v>
      </c>
      <c r="D1481" s="4" t="str">
        <f aca="false">VLOOKUP($B1481,'Product Master'!$A$2:$O$5991,8,FALSE())</f>
        <v>Salad Dressing</v>
      </c>
      <c r="E1481" s="4" t="str">
        <f aca="false">VLOOKUP($B1481,'Product Master'!$A$2:$O$5991,5,FALSE())</f>
        <v>Redbarn</v>
      </c>
      <c r="F1481" s="4" t="str">
        <f aca="false">VLOOKUP($B1481,'Product Master'!$A$2:$O$5991,4,FALSE())</f>
        <v>Redbarn Honey Mustard, 16 oz</v>
      </c>
      <c r="G1481" s="4" t="str">
        <f aca="false">VLOOKUP($B1481,'Product Master'!$A$2:$O$5991,9,FALSE())</f>
        <v>16 oz</v>
      </c>
      <c r="H1481" s="5" t="s">
        <v>16</v>
      </c>
      <c r="I1481" s="6" t="n">
        <f aca="false">VLOOKUP($B1481,'Product Master'!$A$2:$O$5991,14,FALSE())</f>
        <v>4.49</v>
      </c>
      <c r="J1481" s="7" t="n">
        <f aca="false">VLOOKUP($B1481,'Product Master'!$A$2:$O$5991,13,FALSE())</f>
        <v>6</v>
      </c>
      <c r="K1481" s="7" t="str">
        <f aca="false">VLOOKUP($B1481,'Product Master'!$A$2:$O$5991,11,FALSE())</f>
        <v>N</v>
      </c>
      <c r="L1481" s="7" t="str">
        <f aca="false">VLOOKUP($B1481,'Product Master'!$A$2:$O$5991,12,FALSE())</f>
        <v>N</v>
      </c>
      <c r="M1481" s="3" t="n">
        <v>135</v>
      </c>
      <c r="N1481" s="3" t="n">
        <v>34</v>
      </c>
    </row>
    <row r="1482" customFormat="false" ht="15" hidden="false" customHeight="true" outlineLevel="0" collapsed="false">
      <c r="A1482" s="3" t="s">
        <v>2975</v>
      </c>
      <c r="B1482" s="3" t="s">
        <v>2976</v>
      </c>
      <c r="C1482" s="4" t="str">
        <f aca="false">VLOOKUP($B1482,'Product Master'!$A$2:$O$5991,7,FALSE())</f>
        <v>Dry Grocery</v>
      </c>
      <c r="D1482" s="4" t="str">
        <f aca="false">VLOOKUP($B1482,'Product Master'!$A$2:$O$5991,8,FALSE())</f>
        <v>Salad Dressing</v>
      </c>
      <c r="E1482" s="4" t="str">
        <f aca="false">VLOOKUP($B1482,'Product Master'!$A$2:$O$5991,5,FALSE())</f>
        <v>Wheatstone</v>
      </c>
      <c r="F1482" s="4" t="str">
        <f aca="false">VLOOKUP($B1482,'Product Master'!$A$2:$O$5991,4,FALSE())</f>
        <v>Wheatstone Balsamic Vinaigrette, 16 oz</v>
      </c>
      <c r="G1482" s="4" t="str">
        <f aca="false">VLOOKUP($B1482,'Product Master'!$A$2:$O$5991,9,FALSE())</f>
        <v>16 oz</v>
      </c>
      <c r="H1482" s="5" t="s">
        <v>16</v>
      </c>
      <c r="I1482" s="6" t="n">
        <f aca="false">VLOOKUP($B1482,'Product Master'!$A$2:$O$5991,14,FALSE())</f>
        <v>4.39</v>
      </c>
      <c r="J1482" s="7" t="n">
        <f aca="false">VLOOKUP($B1482,'Product Master'!$A$2:$O$5991,13,FALSE())</f>
        <v>6</v>
      </c>
      <c r="K1482" s="7" t="str">
        <f aca="false">VLOOKUP($B1482,'Product Master'!$A$2:$O$5991,11,FALSE())</f>
        <v>N</v>
      </c>
      <c r="L1482" s="7" t="str">
        <f aca="false">VLOOKUP($B1482,'Product Master'!$A$2:$O$5991,12,FALSE())</f>
        <v>N</v>
      </c>
      <c r="M1482" s="3" t="n">
        <v>52</v>
      </c>
      <c r="N1482" s="3" t="n">
        <v>4</v>
      </c>
    </row>
    <row r="1483" customFormat="false" ht="15" hidden="false" customHeight="true" outlineLevel="0" collapsed="false">
      <c r="A1483" s="3" t="s">
        <v>2977</v>
      </c>
      <c r="B1483" s="3" t="s">
        <v>2978</v>
      </c>
      <c r="C1483" s="4" t="str">
        <f aca="false">VLOOKUP($B1483,'Product Master'!$A$2:$O$5991,7,FALSE())</f>
        <v>Dry Grocery</v>
      </c>
      <c r="D1483" s="4" t="str">
        <f aca="false">VLOOKUP($B1483,'Product Master'!$A$2:$O$5991,8,FALSE())</f>
        <v>Salad Dressing</v>
      </c>
      <c r="E1483" s="4" t="str">
        <f aca="false">VLOOKUP($B1483,'Product Master'!$A$2:$O$5991,5,FALSE())</f>
        <v>Golden Grain Co.</v>
      </c>
      <c r="F1483" s="4" t="str">
        <f aca="false">VLOOKUP($B1483,'Product Master'!$A$2:$O$5991,4,FALSE())</f>
        <v>Golden Grain Co. Balsamic Vinaigrette, 16 oz</v>
      </c>
      <c r="G1483" s="4" t="str">
        <f aca="false">VLOOKUP($B1483,'Product Master'!$A$2:$O$5991,9,FALSE())</f>
        <v>16 oz</v>
      </c>
      <c r="H1483" s="5" t="s">
        <v>16</v>
      </c>
      <c r="I1483" s="6" t="n">
        <f aca="false">VLOOKUP($B1483,'Product Master'!$A$2:$O$5991,14,FALSE())</f>
        <v>4.99</v>
      </c>
      <c r="J1483" s="7" t="n">
        <f aca="false">VLOOKUP($B1483,'Product Master'!$A$2:$O$5991,13,FALSE())</f>
        <v>24</v>
      </c>
      <c r="K1483" s="7" t="str">
        <f aca="false">VLOOKUP($B1483,'Product Master'!$A$2:$O$5991,11,FALSE())</f>
        <v>N</v>
      </c>
      <c r="L1483" s="7" t="str">
        <f aca="false">VLOOKUP($B1483,'Product Master'!$A$2:$O$5991,12,FALSE())</f>
        <v>N</v>
      </c>
      <c r="M1483" s="3" t="n">
        <v>142</v>
      </c>
      <c r="N1483" s="3" t="n">
        <v>5</v>
      </c>
    </row>
    <row r="1484" customFormat="false" ht="15" hidden="false" customHeight="true" outlineLevel="0" collapsed="false">
      <c r="A1484" s="3" t="s">
        <v>2979</v>
      </c>
      <c r="B1484" s="3" t="s">
        <v>2980</v>
      </c>
      <c r="C1484" s="4" t="str">
        <f aca="false">VLOOKUP($B1484,'Product Master'!$A$2:$O$5991,7,FALSE())</f>
        <v>Dry Grocery</v>
      </c>
      <c r="D1484" s="4" t="str">
        <f aca="false">VLOOKUP($B1484,'Product Master'!$A$2:$O$5991,8,FALSE())</f>
        <v>Salad Dressing</v>
      </c>
      <c r="E1484" s="4" t="str">
        <f aca="false">VLOOKUP($B1484,'Product Master'!$A$2:$O$5991,5,FALSE())</f>
        <v>Redbarn</v>
      </c>
      <c r="F1484" s="4" t="str">
        <f aca="false">VLOOKUP($B1484,'Product Master'!$A$2:$O$5991,4,FALSE())</f>
        <v>Redbarn Light Honey Mustard, 16 oz</v>
      </c>
      <c r="G1484" s="4" t="str">
        <f aca="false">VLOOKUP($B1484,'Product Master'!$A$2:$O$5991,9,FALSE())</f>
        <v>16 oz</v>
      </c>
      <c r="H1484" s="5" t="s">
        <v>16</v>
      </c>
      <c r="I1484" s="6" t="n">
        <f aca="false">VLOOKUP($B1484,'Product Master'!$A$2:$O$5991,14,FALSE())</f>
        <v>3.29</v>
      </c>
      <c r="J1484" s="7" t="n">
        <f aca="false">VLOOKUP($B1484,'Product Master'!$A$2:$O$5991,13,FALSE())</f>
        <v>12</v>
      </c>
      <c r="K1484" s="7" t="str">
        <f aca="false">VLOOKUP($B1484,'Product Master'!$A$2:$O$5991,11,FALSE())</f>
        <v>N</v>
      </c>
      <c r="L1484" s="7" t="str">
        <f aca="false">VLOOKUP($B1484,'Product Master'!$A$2:$O$5991,12,FALSE())</f>
        <v>N</v>
      </c>
      <c r="M1484" s="3" t="n">
        <v>106</v>
      </c>
      <c r="N1484" s="3" t="n">
        <v>15</v>
      </c>
    </row>
    <row r="1485" customFormat="false" ht="15" hidden="false" customHeight="true" outlineLevel="0" collapsed="false">
      <c r="A1485" s="3" t="s">
        <v>2981</v>
      </c>
      <c r="B1485" s="3" t="s">
        <v>2982</v>
      </c>
      <c r="C1485" s="4" t="str">
        <f aca="false">VLOOKUP($B1485,'Product Master'!$A$2:$O$5991,7,FALSE())</f>
        <v>Dry Grocery</v>
      </c>
      <c r="D1485" s="4" t="str">
        <f aca="false">VLOOKUP($B1485,'Product Master'!$A$2:$O$5991,8,FALSE())</f>
        <v>Salad Dressing</v>
      </c>
      <c r="E1485" s="4" t="str">
        <f aca="false">VLOOKUP($B1485,'Product Master'!$A$2:$O$5991,5,FALSE())</f>
        <v>Nutgrove</v>
      </c>
      <c r="F1485" s="4" t="str">
        <f aca="false">VLOOKUP($B1485,'Product Master'!$A$2:$O$5991,4,FALSE())</f>
        <v>Nutgrove Organic Ranch, 8 oz</v>
      </c>
      <c r="G1485" s="4" t="str">
        <f aca="false">VLOOKUP($B1485,'Product Master'!$A$2:$O$5991,9,FALSE())</f>
        <v>8 oz</v>
      </c>
      <c r="H1485" s="5" t="s">
        <v>16</v>
      </c>
      <c r="I1485" s="6" t="n">
        <f aca="false">VLOOKUP($B1485,'Product Master'!$A$2:$O$5991,14,FALSE())</f>
        <v>3.79</v>
      </c>
      <c r="J1485" s="7" t="n">
        <f aca="false">VLOOKUP($B1485,'Product Master'!$A$2:$O$5991,13,FALSE())</f>
        <v>12</v>
      </c>
      <c r="K1485" s="7" t="str">
        <f aca="false">VLOOKUP($B1485,'Product Master'!$A$2:$O$5991,11,FALSE())</f>
        <v>N</v>
      </c>
      <c r="L1485" s="7" t="str">
        <f aca="false">VLOOKUP($B1485,'Product Master'!$A$2:$O$5991,12,FALSE())</f>
        <v>N</v>
      </c>
      <c r="M1485" s="3" t="n">
        <v>99</v>
      </c>
      <c r="N1485" s="3" t="n">
        <v>40</v>
      </c>
    </row>
    <row r="1486" customFormat="false" ht="15" hidden="false" customHeight="true" outlineLevel="0" collapsed="false">
      <c r="A1486" s="3" t="s">
        <v>2983</v>
      </c>
      <c r="B1486" s="3" t="s">
        <v>2984</v>
      </c>
      <c r="C1486" s="4" t="str">
        <f aca="false">VLOOKUP($B1486,'Product Master'!$A$2:$O$5991,7,FALSE())</f>
        <v>Dry Grocery</v>
      </c>
      <c r="D1486" s="4" t="str">
        <f aca="false">VLOOKUP($B1486,'Product Master'!$A$2:$O$5991,8,FALSE())</f>
        <v>Salad Dressing</v>
      </c>
      <c r="E1486" s="4" t="str">
        <f aca="false">VLOOKUP($B1486,'Product Master'!$A$2:$O$5991,5,FALSE())</f>
        <v>Orchard Spread</v>
      </c>
      <c r="F1486" s="4" t="str">
        <f aca="false">VLOOKUP($B1486,'Product Master'!$A$2:$O$5991,4,FALSE())</f>
        <v>Orchard Spread Organic Ranch, 16 oz</v>
      </c>
      <c r="G1486" s="4" t="str">
        <f aca="false">VLOOKUP($B1486,'Product Master'!$A$2:$O$5991,9,FALSE())</f>
        <v>16 oz</v>
      </c>
      <c r="H1486" s="5" t="s">
        <v>16</v>
      </c>
      <c r="I1486" s="6" t="n">
        <f aca="false">VLOOKUP($B1486,'Product Master'!$A$2:$O$5991,14,FALSE())</f>
        <v>4.89</v>
      </c>
      <c r="J1486" s="7" t="n">
        <f aca="false">VLOOKUP($B1486,'Product Master'!$A$2:$O$5991,13,FALSE())</f>
        <v>12</v>
      </c>
      <c r="K1486" s="7" t="str">
        <f aca="false">VLOOKUP($B1486,'Product Master'!$A$2:$O$5991,11,FALSE())</f>
        <v>N</v>
      </c>
      <c r="L1486" s="7" t="str">
        <f aca="false">VLOOKUP($B1486,'Product Master'!$A$2:$O$5991,12,FALSE())</f>
        <v>N</v>
      </c>
      <c r="M1486" s="3" t="n">
        <v>137</v>
      </c>
      <c r="N1486" s="3" t="n">
        <v>7</v>
      </c>
    </row>
    <row r="1487" customFormat="false" ht="15" hidden="false" customHeight="true" outlineLevel="0" collapsed="false">
      <c r="A1487" s="3" t="s">
        <v>2985</v>
      </c>
      <c r="B1487" s="3" t="s">
        <v>2986</v>
      </c>
      <c r="C1487" s="4" t="str">
        <f aca="false">VLOOKUP($B1487,'Product Master'!$A$2:$O$5991,7,FALSE())</f>
        <v>Dry Grocery</v>
      </c>
      <c r="D1487" s="4" t="str">
        <f aca="false">VLOOKUP($B1487,'Product Master'!$A$2:$O$5991,8,FALSE())</f>
        <v>Salad Dressing</v>
      </c>
      <c r="E1487" s="4" t="str">
        <f aca="false">VLOOKUP($B1487,'Product Master'!$A$2:$O$5991,5,FALSE())</f>
        <v>Golden Grain Co.</v>
      </c>
      <c r="F1487" s="4" t="str">
        <f aca="false">VLOOKUP($B1487,'Product Master'!$A$2:$O$5991,4,FALSE())</f>
        <v>Golden Grain Co. Organic Blue Cheese, 8 oz</v>
      </c>
      <c r="G1487" s="4" t="str">
        <f aca="false">VLOOKUP($B1487,'Product Master'!$A$2:$O$5991,9,FALSE())</f>
        <v>8 oz</v>
      </c>
      <c r="H1487" s="5" t="s">
        <v>16</v>
      </c>
      <c r="I1487" s="6" t="n">
        <f aca="false">VLOOKUP($B1487,'Product Master'!$A$2:$O$5991,14,FALSE())</f>
        <v>4.99</v>
      </c>
      <c r="J1487" s="7" t="n">
        <f aca="false">VLOOKUP($B1487,'Product Master'!$A$2:$O$5991,13,FALSE())</f>
        <v>2</v>
      </c>
      <c r="K1487" s="7" t="str">
        <f aca="false">VLOOKUP($B1487,'Product Master'!$A$2:$O$5991,11,FALSE())</f>
        <v>N</v>
      </c>
      <c r="L1487" s="7" t="str">
        <f aca="false">VLOOKUP($B1487,'Product Master'!$A$2:$O$5991,12,FALSE())</f>
        <v>N</v>
      </c>
      <c r="M1487" s="3" t="n">
        <v>27</v>
      </c>
      <c r="N1487" s="3" t="n">
        <v>32</v>
      </c>
    </row>
    <row r="1488" customFormat="false" ht="15" hidden="false" customHeight="true" outlineLevel="0" collapsed="false">
      <c r="A1488" s="3" t="s">
        <v>2987</v>
      </c>
      <c r="B1488" s="3" t="s">
        <v>2988</v>
      </c>
      <c r="C1488" s="4" t="str">
        <f aca="false">VLOOKUP($B1488,'Product Master'!$A$2:$O$5991,7,FALSE())</f>
        <v>Dry Grocery</v>
      </c>
      <c r="D1488" s="4" t="str">
        <f aca="false">VLOOKUP($B1488,'Product Master'!$A$2:$O$5991,8,FALSE())</f>
        <v>Salad Dressing</v>
      </c>
      <c r="E1488" s="4" t="str">
        <f aca="false">VLOOKUP($B1488,'Product Master'!$A$2:$O$5991,5,FALSE())</f>
        <v>Harborline</v>
      </c>
      <c r="F1488" s="4" t="str">
        <f aca="false">VLOOKUP($B1488,'Product Master'!$A$2:$O$5991,4,FALSE())</f>
        <v>Harborline Organic Italian, 16 oz</v>
      </c>
      <c r="G1488" s="4" t="str">
        <f aca="false">VLOOKUP($B1488,'Product Master'!$A$2:$O$5991,9,FALSE())</f>
        <v>16 oz</v>
      </c>
      <c r="H1488" s="5" t="s">
        <v>16</v>
      </c>
      <c r="I1488" s="6" t="n">
        <f aca="false">VLOOKUP($B1488,'Product Master'!$A$2:$O$5991,14,FALSE())</f>
        <v>4.99</v>
      </c>
      <c r="J1488" s="7" t="n">
        <f aca="false">VLOOKUP($B1488,'Product Master'!$A$2:$O$5991,13,FALSE())</f>
        <v>1</v>
      </c>
      <c r="K1488" s="7" t="str">
        <f aca="false">VLOOKUP($B1488,'Product Master'!$A$2:$O$5991,11,FALSE())</f>
        <v>Y</v>
      </c>
      <c r="L1488" s="7" t="str">
        <f aca="false">VLOOKUP($B1488,'Product Master'!$A$2:$O$5991,12,FALSE())</f>
        <v>N</v>
      </c>
      <c r="M1488" s="3" t="n">
        <v>73</v>
      </c>
      <c r="N1488" s="3" t="n">
        <v>8</v>
      </c>
    </row>
    <row r="1489" customFormat="false" ht="15" hidden="false" customHeight="true" outlineLevel="0" collapsed="false">
      <c r="A1489" s="3" t="s">
        <v>2989</v>
      </c>
      <c r="B1489" s="3" t="s">
        <v>2990</v>
      </c>
      <c r="C1489" s="4" t="str">
        <f aca="false">VLOOKUP($B1489,'Product Master'!$A$2:$O$5991,7,FALSE())</f>
        <v>Dry Grocery</v>
      </c>
      <c r="D1489" s="4" t="str">
        <f aca="false">VLOOKUP($B1489,'Product Master'!$A$2:$O$5991,8,FALSE())</f>
        <v>Salad Dressing</v>
      </c>
      <c r="E1489" s="4" t="str">
        <f aca="false">VLOOKUP($B1489,'Product Master'!$A$2:$O$5991,5,FALSE())</f>
        <v>Orchard Spread</v>
      </c>
      <c r="F1489" s="4" t="str">
        <f aca="false">VLOOKUP($B1489,'Product Master'!$A$2:$O$5991,4,FALSE())</f>
        <v>Orchard Spread Organic Thousand Island, 16 oz</v>
      </c>
      <c r="G1489" s="4" t="str">
        <f aca="false">VLOOKUP($B1489,'Product Master'!$A$2:$O$5991,9,FALSE())</f>
        <v>16 oz</v>
      </c>
      <c r="H1489" s="5" t="s">
        <v>16</v>
      </c>
      <c r="I1489" s="6" t="n">
        <f aca="false">VLOOKUP($B1489,'Product Master'!$A$2:$O$5991,14,FALSE())</f>
        <v>4.79</v>
      </c>
      <c r="J1489" s="7" t="n">
        <f aca="false">VLOOKUP($B1489,'Product Master'!$A$2:$O$5991,13,FALSE())</f>
        <v>24</v>
      </c>
      <c r="K1489" s="7" t="str">
        <f aca="false">VLOOKUP($B1489,'Product Master'!$A$2:$O$5991,11,FALSE())</f>
        <v>N</v>
      </c>
      <c r="L1489" s="7" t="str">
        <f aca="false">VLOOKUP($B1489,'Product Master'!$A$2:$O$5991,12,FALSE())</f>
        <v>N</v>
      </c>
      <c r="M1489" s="3" t="n">
        <v>115</v>
      </c>
      <c r="N1489" s="3" t="n">
        <v>5</v>
      </c>
    </row>
    <row r="1490" customFormat="false" ht="15" hidden="false" customHeight="true" outlineLevel="0" collapsed="false">
      <c r="A1490" s="3" t="s">
        <v>2991</v>
      </c>
      <c r="B1490" s="3" t="s">
        <v>2992</v>
      </c>
      <c r="C1490" s="4" t="str">
        <f aca="false">VLOOKUP($B1490,'Product Master'!$A$2:$O$5991,7,FALSE())</f>
        <v>Dry Grocery</v>
      </c>
      <c r="D1490" s="4" t="str">
        <f aca="false">VLOOKUP($B1490,'Product Master'!$A$2:$O$5991,8,FALSE())</f>
        <v>Salad Dressing</v>
      </c>
      <c r="E1490" s="4" t="str">
        <f aca="false">VLOOKUP($B1490,'Product Master'!$A$2:$O$5991,5,FALSE())</f>
        <v>Golden Grain Co.</v>
      </c>
      <c r="F1490" s="4" t="str">
        <f aca="false">VLOOKUP($B1490,'Product Master'!$A$2:$O$5991,4,FALSE())</f>
        <v>Golden Grain Co. Light Honey Mustard, 8 oz</v>
      </c>
      <c r="G1490" s="4" t="str">
        <f aca="false">VLOOKUP($B1490,'Product Master'!$A$2:$O$5991,9,FALSE())</f>
        <v>8 oz</v>
      </c>
      <c r="H1490" s="5" t="s">
        <v>16</v>
      </c>
      <c r="I1490" s="6" t="n">
        <f aca="false">VLOOKUP($B1490,'Product Master'!$A$2:$O$5991,14,FALSE())</f>
        <v>4.39</v>
      </c>
      <c r="J1490" s="7" t="n">
        <f aca="false">VLOOKUP($B1490,'Product Master'!$A$2:$O$5991,13,FALSE())</f>
        <v>24</v>
      </c>
      <c r="K1490" s="7" t="str">
        <f aca="false">VLOOKUP($B1490,'Product Master'!$A$2:$O$5991,11,FALSE())</f>
        <v>N</v>
      </c>
      <c r="L1490" s="7" t="str">
        <f aca="false">VLOOKUP($B1490,'Product Master'!$A$2:$O$5991,12,FALSE())</f>
        <v>N</v>
      </c>
      <c r="M1490" s="3" t="n">
        <v>130</v>
      </c>
      <c r="N1490" s="3" t="n">
        <v>25</v>
      </c>
    </row>
    <row r="1491" customFormat="false" ht="15" hidden="false" customHeight="true" outlineLevel="0" collapsed="false">
      <c r="A1491" s="3" t="s">
        <v>2993</v>
      </c>
      <c r="B1491" s="3" t="s">
        <v>2994</v>
      </c>
      <c r="C1491" s="4" t="str">
        <f aca="false">VLOOKUP($B1491,'Product Master'!$A$2:$O$5991,7,FALSE())</f>
        <v>Dry Grocery</v>
      </c>
      <c r="D1491" s="4" t="str">
        <f aca="false">VLOOKUP($B1491,'Product Master'!$A$2:$O$5991,8,FALSE())</f>
        <v>Salad Dressing</v>
      </c>
      <c r="E1491" s="4" t="str">
        <f aca="false">VLOOKUP($B1491,'Product Master'!$A$2:$O$5991,5,FALSE())</f>
        <v>Thrift Row</v>
      </c>
      <c r="F1491" s="4" t="str">
        <f aca="false">VLOOKUP($B1491,'Product Master'!$A$2:$O$5991,4,FALSE())</f>
        <v>Thrift Row Light Italian, 16 oz</v>
      </c>
      <c r="G1491" s="4" t="str">
        <f aca="false">VLOOKUP($B1491,'Product Master'!$A$2:$O$5991,9,FALSE())</f>
        <v>16 oz</v>
      </c>
      <c r="H1491" s="5" t="s">
        <v>16</v>
      </c>
      <c r="I1491" s="6" t="n">
        <f aca="false">VLOOKUP($B1491,'Product Master'!$A$2:$O$5991,14,FALSE())</f>
        <v>3.89</v>
      </c>
      <c r="J1491" s="7" t="n">
        <f aca="false">VLOOKUP($B1491,'Product Master'!$A$2:$O$5991,13,FALSE())</f>
        <v>8</v>
      </c>
      <c r="K1491" s="7" t="str">
        <f aca="false">VLOOKUP($B1491,'Product Master'!$A$2:$O$5991,11,FALSE())</f>
        <v>Y</v>
      </c>
      <c r="L1491" s="7" t="str">
        <f aca="false">VLOOKUP($B1491,'Product Master'!$A$2:$O$5991,12,FALSE())</f>
        <v>N</v>
      </c>
      <c r="M1491" s="3" t="n">
        <v>70</v>
      </c>
      <c r="N1491" s="3" t="n">
        <v>25</v>
      </c>
    </row>
    <row r="1492" customFormat="false" ht="15" hidden="false" customHeight="true" outlineLevel="0" collapsed="false">
      <c r="A1492" s="3" t="s">
        <v>2995</v>
      </c>
      <c r="B1492" s="3" t="s">
        <v>2996</v>
      </c>
      <c r="C1492" s="4" t="str">
        <f aca="false">VLOOKUP($B1492,'Product Master'!$A$2:$O$5991,7,FALSE())</f>
        <v>Dry Grocery</v>
      </c>
      <c r="D1492" s="4" t="str">
        <f aca="false">VLOOKUP($B1492,'Product Master'!$A$2:$O$5991,8,FALSE())</f>
        <v>Salad Dressing</v>
      </c>
      <c r="E1492" s="4" t="str">
        <f aca="false">VLOOKUP($B1492,'Product Master'!$A$2:$O$5991,5,FALSE())</f>
        <v>Nutgrove</v>
      </c>
      <c r="F1492" s="4" t="str">
        <f aca="false">VLOOKUP($B1492,'Product Master'!$A$2:$O$5991,4,FALSE())</f>
        <v>Nutgrove Ranch, 16 oz</v>
      </c>
      <c r="G1492" s="4" t="str">
        <f aca="false">VLOOKUP($B1492,'Product Master'!$A$2:$O$5991,9,FALSE())</f>
        <v>16 oz</v>
      </c>
      <c r="H1492" s="5" t="s">
        <v>16</v>
      </c>
      <c r="I1492" s="6" t="n">
        <f aca="false">VLOOKUP($B1492,'Product Master'!$A$2:$O$5991,14,FALSE())</f>
        <v>3.29</v>
      </c>
      <c r="J1492" s="7" t="n">
        <f aca="false">VLOOKUP($B1492,'Product Master'!$A$2:$O$5991,13,FALSE())</f>
        <v>12</v>
      </c>
      <c r="K1492" s="7" t="str">
        <f aca="false">VLOOKUP($B1492,'Product Master'!$A$2:$O$5991,11,FALSE())</f>
        <v>N</v>
      </c>
      <c r="L1492" s="7" t="str">
        <f aca="false">VLOOKUP($B1492,'Product Master'!$A$2:$O$5991,12,FALSE())</f>
        <v>N</v>
      </c>
      <c r="M1492" s="3" t="n">
        <v>59</v>
      </c>
      <c r="N1492" s="3" t="n">
        <v>30</v>
      </c>
    </row>
    <row r="1493" customFormat="false" ht="15" hidden="false" customHeight="true" outlineLevel="0" collapsed="false">
      <c r="A1493" s="3" t="s">
        <v>2997</v>
      </c>
      <c r="B1493" s="3" t="s">
        <v>2998</v>
      </c>
      <c r="C1493" s="4" t="str">
        <f aca="false">VLOOKUP($B1493,'Product Master'!$A$2:$O$5991,7,FALSE())</f>
        <v>Dry Grocery</v>
      </c>
      <c r="D1493" s="4" t="str">
        <f aca="false">VLOOKUP($B1493,'Product Master'!$A$2:$O$5991,8,FALSE())</f>
        <v>Salad Dressing</v>
      </c>
      <c r="E1493" s="4" t="str">
        <f aca="false">VLOOKUP($B1493,'Product Master'!$A$2:$O$5991,5,FALSE())</f>
        <v>Wheatstone</v>
      </c>
      <c r="F1493" s="4" t="str">
        <f aca="false">VLOOKUP($B1493,'Product Master'!$A$2:$O$5991,4,FALSE())</f>
        <v>Wheatstone Light Blue Cheese, 8 oz</v>
      </c>
      <c r="G1493" s="4" t="str">
        <f aca="false">VLOOKUP($B1493,'Product Master'!$A$2:$O$5991,9,FALSE())</f>
        <v>8 oz</v>
      </c>
      <c r="H1493" s="5" t="s">
        <v>16</v>
      </c>
      <c r="I1493" s="6" t="n">
        <f aca="false">VLOOKUP($B1493,'Product Master'!$A$2:$O$5991,14,FALSE())</f>
        <v>4.89</v>
      </c>
      <c r="J1493" s="7" t="n">
        <f aca="false">VLOOKUP($B1493,'Product Master'!$A$2:$O$5991,13,FALSE())</f>
        <v>12</v>
      </c>
      <c r="K1493" s="7" t="str">
        <f aca="false">VLOOKUP($B1493,'Product Master'!$A$2:$O$5991,11,FALSE())</f>
        <v>N</v>
      </c>
      <c r="L1493" s="7" t="str">
        <f aca="false">VLOOKUP($B1493,'Product Master'!$A$2:$O$5991,12,FALSE())</f>
        <v>N</v>
      </c>
      <c r="M1493" s="3" t="n">
        <v>86</v>
      </c>
      <c r="N1493" s="3" t="n">
        <v>31</v>
      </c>
    </row>
    <row r="1494" customFormat="false" ht="15" hidden="false" customHeight="true" outlineLevel="0" collapsed="false">
      <c r="A1494" s="3" t="s">
        <v>2999</v>
      </c>
      <c r="B1494" s="3" t="s">
        <v>3000</v>
      </c>
      <c r="C1494" s="4" t="str">
        <f aca="false">VLOOKUP($B1494,'Product Master'!$A$2:$O$5991,7,FALSE())</f>
        <v>Dry Grocery</v>
      </c>
      <c r="D1494" s="4" t="str">
        <f aca="false">VLOOKUP($B1494,'Product Master'!$A$2:$O$5991,8,FALSE())</f>
        <v>Salad Dressing</v>
      </c>
      <c r="E1494" s="4" t="str">
        <f aca="false">VLOOKUP($B1494,'Product Master'!$A$2:$O$5991,5,FALSE())</f>
        <v>Pepperlane</v>
      </c>
      <c r="F1494" s="4" t="str">
        <f aca="false">VLOOKUP($B1494,'Product Master'!$A$2:$O$5991,4,FALSE())</f>
        <v>Pepperlane Light Caesar, 8 oz</v>
      </c>
      <c r="G1494" s="4" t="str">
        <f aca="false">VLOOKUP($B1494,'Product Master'!$A$2:$O$5991,9,FALSE())</f>
        <v>8 oz</v>
      </c>
      <c r="H1494" s="5" t="s">
        <v>16</v>
      </c>
      <c r="I1494" s="6" t="n">
        <f aca="false">VLOOKUP($B1494,'Product Master'!$A$2:$O$5991,14,FALSE())</f>
        <v>3.99</v>
      </c>
      <c r="J1494" s="7" t="n">
        <f aca="false">VLOOKUP($B1494,'Product Master'!$A$2:$O$5991,13,FALSE())</f>
        <v>2</v>
      </c>
      <c r="K1494" s="7" t="str">
        <f aca="false">VLOOKUP($B1494,'Product Master'!$A$2:$O$5991,11,FALSE())</f>
        <v>N</v>
      </c>
      <c r="L1494" s="7" t="str">
        <f aca="false">VLOOKUP($B1494,'Product Master'!$A$2:$O$5991,12,FALSE())</f>
        <v>N</v>
      </c>
      <c r="M1494" s="3" t="n">
        <v>48</v>
      </c>
      <c r="N1494" s="3" t="n">
        <v>39</v>
      </c>
    </row>
    <row r="1495" customFormat="false" ht="15" hidden="false" customHeight="true" outlineLevel="0" collapsed="false">
      <c r="A1495" s="3" t="s">
        <v>3001</v>
      </c>
      <c r="B1495" s="3" t="s">
        <v>3002</v>
      </c>
      <c r="C1495" s="4" t="str">
        <f aca="false">VLOOKUP($B1495,'Product Master'!$A$2:$O$5991,7,FALSE())</f>
        <v>Dry Grocery</v>
      </c>
      <c r="D1495" s="4" t="str">
        <f aca="false">VLOOKUP($B1495,'Product Master'!$A$2:$O$5991,8,FALSE())</f>
        <v>Salad Dressing</v>
      </c>
      <c r="E1495" s="4" t="str">
        <f aca="false">VLOOKUP($B1495,'Product Master'!$A$2:$O$5991,5,FALSE())</f>
        <v>Thrift Row</v>
      </c>
      <c r="F1495" s="4" t="str">
        <f aca="false">VLOOKUP($B1495,'Product Master'!$A$2:$O$5991,4,FALSE())</f>
        <v>Thrift Row Caesar, 8 oz</v>
      </c>
      <c r="G1495" s="4" t="str">
        <f aca="false">VLOOKUP($B1495,'Product Master'!$A$2:$O$5991,9,FALSE())</f>
        <v>8 oz</v>
      </c>
      <c r="H1495" s="5" t="s">
        <v>16</v>
      </c>
      <c r="I1495" s="6" t="n">
        <f aca="false">VLOOKUP($B1495,'Product Master'!$A$2:$O$5991,14,FALSE())</f>
        <v>4.39</v>
      </c>
      <c r="J1495" s="7" t="n">
        <f aca="false">VLOOKUP($B1495,'Product Master'!$A$2:$O$5991,13,FALSE())</f>
        <v>2</v>
      </c>
      <c r="K1495" s="7" t="str">
        <f aca="false">VLOOKUP($B1495,'Product Master'!$A$2:$O$5991,11,FALSE())</f>
        <v>Y</v>
      </c>
      <c r="L1495" s="7" t="str">
        <f aca="false">VLOOKUP($B1495,'Product Master'!$A$2:$O$5991,12,FALSE())</f>
        <v>N</v>
      </c>
      <c r="M1495" s="3" t="n">
        <v>77</v>
      </c>
      <c r="N1495" s="3" t="n">
        <v>16</v>
      </c>
    </row>
    <row r="1496" customFormat="false" ht="15" hidden="false" customHeight="true" outlineLevel="0" collapsed="false">
      <c r="A1496" s="3" t="s">
        <v>3003</v>
      </c>
      <c r="B1496" s="3" t="s">
        <v>3004</v>
      </c>
      <c r="C1496" s="4" t="str">
        <f aca="false">VLOOKUP($B1496,'Product Master'!$A$2:$O$5991,7,FALSE())</f>
        <v>Dry Grocery</v>
      </c>
      <c r="D1496" s="4" t="str">
        <f aca="false">VLOOKUP($B1496,'Product Master'!$A$2:$O$5991,8,FALSE())</f>
        <v>Salad Dressing</v>
      </c>
      <c r="E1496" s="4" t="str">
        <f aca="false">VLOOKUP($B1496,'Product Master'!$A$2:$O$5991,5,FALSE())</f>
        <v>Kettle Row</v>
      </c>
      <c r="F1496" s="4" t="str">
        <f aca="false">VLOOKUP($B1496,'Product Master'!$A$2:$O$5991,4,FALSE())</f>
        <v>Kettle Row Organic Blue Cheese, 8 oz</v>
      </c>
      <c r="G1496" s="4" t="str">
        <f aca="false">VLOOKUP($B1496,'Product Master'!$A$2:$O$5991,9,FALSE())</f>
        <v>8 oz</v>
      </c>
      <c r="H1496" s="5" t="s">
        <v>16</v>
      </c>
      <c r="I1496" s="6" t="n">
        <f aca="false">VLOOKUP($B1496,'Product Master'!$A$2:$O$5991,14,FALSE())</f>
        <v>4.99</v>
      </c>
      <c r="J1496" s="7" t="n">
        <f aca="false">VLOOKUP($B1496,'Product Master'!$A$2:$O$5991,13,FALSE())</f>
        <v>12</v>
      </c>
      <c r="K1496" s="7" t="str">
        <f aca="false">VLOOKUP($B1496,'Product Master'!$A$2:$O$5991,11,FALSE())</f>
        <v>N</v>
      </c>
      <c r="L1496" s="7" t="str">
        <f aca="false">VLOOKUP($B1496,'Product Master'!$A$2:$O$5991,12,FALSE())</f>
        <v>N</v>
      </c>
      <c r="M1496" s="3" t="n">
        <v>10</v>
      </c>
      <c r="N1496" s="3" t="n">
        <v>40</v>
      </c>
    </row>
    <row r="1497" customFormat="false" ht="15" hidden="false" customHeight="true" outlineLevel="0" collapsed="false">
      <c r="A1497" s="3" t="s">
        <v>3005</v>
      </c>
      <c r="B1497" s="3" t="s">
        <v>3006</v>
      </c>
      <c r="C1497" s="4" t="str">
        <f aca="false">VLOOKUP($B1497,'Product Master'!$A$2:$O$5991,7,FALSE())</f>
        <v>Dry Grocery</v>
      </c>
      <c r="D1497" s="4" t="str">
        <f aca="false">VLOOKUP($B1497,'Product Master'!$A$2:$O$5991,8,FALSE())</f>
        <v>Salad Dressing</v>
      </c>
      <c r="E1497" s="4" t="str">
        <f aca="false">VLOOKUP($B1497,'Product Master'!$A$2:$O$5991,5,FALSE())</f>
        <v>Kettle Row</v>
      </c>
      <c r="F1497" s="4" t="str">
        <f aca="false">VLOOKUP($B1497,'Product Master'!$A$2:$O$5991,4,FALSE())</f>
        <v>Kettle Row Organic Ranch, 16 oz</v>
      </c>
      <c r="G1497" s="4" t="str">
        <f aca="false">VLOOKUP($B1497,'Product Master'!$A$2:$O$5991,9,FALSE())</f>
        <v>16 oz</v>
      </c>
      <c r="H1497" s="5" t="s">
        <v>16</v>
      </c>
      <c r="I1497" s="6" t="n">
        <f aca="false">VLOOKUP($B1497,'Product Master'!$A$2:$O$5991,14,FALSE())</f>
        <v>4.79</v>
      </c>
      <c r="J1497" s="7" t="n">
        <f aca="false">VLOOKUP($B1497,'Product Master'!$A$2:$O$5991,13,FALSE())</f>
        <v>4</v>
      </c>
      <c r="K1497" s="7" t="str">
        <f aca="false">VLOOKUP($B1497,'Product Master'!$A$2:$O$5991,11,FALSE())</f>
        <v>N</v>
      </c>
      <c r="L1497" s="7" t="str">
        <f aca="false">VLOOKUP($B1497,'Product Master'!$A$2:$O$5991,12,FALSE())</f>
        <v>N</v>
      </c>
      <c r="M1497" s="3" t="n">
        <v>72</v>
      </c>
      <c r="N1497" s="3" t="n">
        <v>35</v>
      </c>
    </row>
    <row r="1498" customFormat="false" ht="15" hidden="false" customHeight="true" outlineLevel="0" collapsed="false">
      <c r="A1498" s="3" t="s">
        <v>3007</v>
      </c>
      <c r="B1498" s="3" t="s">
        <v>3008</v>
      </c>
      <c r="C1498" s="4" t="str">
        <f aca="false">VLOOKUP($B1498,'Product Master'!$A$2:$O$5991,7,FALSE())</f>
        <v>Dry Grocery</v>
      </c>
      <c r="D1498" s="4" t="str">
        <f aca="false">VLOOKUP($B1498,'Product Master'!$A$2:$O$5991,8,FALSE())</f>
        <v>Salad Dressing</v>
      </c>
      <c r="E1498" s="4" t="str">
        <f aca="false">VLOOKUP($B1498,'Product Master'!$A$2:$O$5991,5,FALSE())</f>
        <v>Wheatstone</v>
      </c>
      <c r="F1498" s="4" t="str">
        <f aca="false">VLOOKUP($B1498,'Product Master'!$A$2:$O$5991,4,FALSE())</f>
        <v>Wheatstone Honey Mustard, 8 oz</v>
      </c>
      <c r="G1498" s="4" t="str">
        <f aca="false">VLOOKUP($B1498,'Product Master'!$A$2:$O$5991,9,FALSE())</f>
        <v>8 oz</v>
      </c>
      <c r="H1498" s="5" t="s">
        <v>16</v>
      </c>
      <c r="I1498" s="6" t="n">
        <f aca="false">VLOOKUP($B1498,'Product Master'!$A$2:$O$5991,14,FALSE())</f>
        <v>4.99</v>
      </c>
      <c r="J1498" s="7" t="n">
        <f aca="false">VLOOKUP($B1498,'Product Master'!$A$2:$O$5991,13,FALSE())</f>
        <v>24</v>
      </c>
      <c r="K1498" s="7" t="str">
        <f aca="false">VLOOKUP($B1498,'Product Master'!$A$2:$O$5991,11,FALSE())</f>
        <v>N</v>
      </c>
      <c r="L1498" s="7" t="str">
        <f aca="false">VLOOKUP($B1498,'Product Master'!$A$2:$O$5991,12,FALSE())</f>
        <v>N</v>
      </c>
      <c r="M1498" s="3" t="n">
        <v>85</v>
      </c>
      <c r="N1498" s="3" t="n">
        <v>4</v>
      </c>
    </row>
    <row r="1499" customFormat="false" ht="15" hidden="false" customHeight="true" outlineLevel="0" collapsed="false">
      <c r="A1499" s="3" t="s">
        <v>3009</v>
      </c>
      <c r="B1499" s="3" t="s">
        <v>3010</v>
      </c>
      <c r="C1499" s="4" t="str">
        <f aca="false">VLOOKUP($B1499,'Product Master'!$A$2:$O$5991,7,FALSE())</f>
        <v>Dry Grocery</v>
      </c>
      <c r="D1499" s="4" t="str">
        <f aca="false">VLOOKUP($B1499,'Product Master'!$A$2:$O$5991,8,FALSE())</f>
        <v>Salad Dressing</v>
      </c>
      <c r="E1499" s="4" t="str">
        <f aca="false">VLOOKUP($B1499,'Product Master'!$A$2:$O$5991,5,FALSE())</f>
        <v>Roastport</v>
      </c>
      <c r="F1499" s="4" t="str">
        <f aca="false">VLOOKUP($B1499,'Product Master'!$A$2:$O$5991,4,FALSE())</f>
        <v>Roastport Organic Honey Mustard, 8 oz</v>
      </c>
      <c r="G1499" s="4" t="str">
        <f aca="false">VLOOKUP($B1499,'Product Master'!$A$2:$O$5991,9,FALSE())</f>
        <v>8 oz</v>
      </c>
      <c r="H1499" s="5" t="s">
        <v>16</v>
      </c>
      <c r="I1499" s="6" t="n">
        <f aca="false">VLOOKUP($B1499,'Product Master'!$A$2:$O$5991,14,FALSE())</f>
        <v>4.79</v>
      </c>
      <c r="J1499" s="7" t="n">
        <f aca="false">VLOOKUP($B1499,'Product Master'!$A$2:$O$5991,13,FALSE())</f>
        <v>2</v>
      </c>
      <c r="K1499" s="7" t="str">
        <f aca="false">VLOOKUP($B1499,'Product Master'!$A$2:$O$5991,11,FALSE())</f>
        <v>N</v>
      </c>
      <c r="L1499" s="7" t="str">
        <f aca="false">VLOOKUP($B1499,'Product Master'!$A$2:$O$5991,12,FALSE())</f>
        <v>N</v>
      </c>
      <c r="M1499" s="3" t="n">
        <v>62</v>
      </c>
      <c r="N1499" s="3" t="n">
        <v>20</v>
      </c>
    </row>
    <row r="1500" customFormat="false" ht="15" hidden="false" customHeight="true" outlineLevel="0" collapsed="false">
      <c r="A1500" s="3" t="s">
        <v>3011</v>
      </c>
      <c r="B1500" s="3" t="s">
        <v>3012</v>
      </c>
      <c r="C1500" s="4" t="str">
        <f aca="false">VLOOKUP($B1500,'Product Master'!$A$2:$O$5991,7,FALSE())</f>
        <v>Dry Grocery</v>
      </c>
      <c r="D1500" s="4" t="str">
        <f aca="false">VLOOKUP($B1500,'Product Master'!$A$2:$O$5991,8,FALSE())</f>
        <v>Salad Dressing</v>
      </c>
      <c r="E1500" s="4" t="str">
        <f aca="false">VLOOKUP($B1500,'Product Master'!$A$2:$O$5991,5,FALSE())</f>
        <v>Kettle Row</v>
      </c>
      <c r="F1500" s="4" t="str">
        <f aca="false">VLOOKUP($B1500,'Product Master'!$A$2:$O$5991,4,FALSE())</f>
        <v>Kettle Row Balsamic Vinaigrette, 16 oz</v>
      </c>
      <c r="G1500" s="4" t="str">
        <f aca="false">VLOOKUP($B1500,'Product Master'!$A$2:$O$5991,9,FALSE())</f>
        <v>16 oz</v>
      </c>
      <c r="H1500" s="5" t="s">
        <v>16</v>
      </c>
      <c r="I1500" s="6" t="n">
        <f aca="false">VLOOKUP($B1500,'Product Master'!$A$2:$O$5991,14,FALSE())</f>
        <v>4.39</v>
      </c>
      <c r="J1500" s="7" t="n">
        <f aca="false">VLOOKUP($B1500,'Product Master'!$A$2:$O$5991,13,FALSE())</f>
        <v>8</v>
      </c>
      <c r="K1500" s="7" t="str">
        <f aca="false">VLOOKUP($B1500,'Product Master'!$A$2:$O$5991,11,FALSE())</f>
        <v>N</v>
      </c>
      <c r="L1500" s="7" t="str">
        <f aca="false">VLOOKUP($B1500,'Product Master'!$A$2:$O$5991,12,FALSE())</f>
        <v>N</v>
      </c>
      <c r="M1500" s="3" t="n">
        <v>125</v>
      </c>
      <c r="N1500" s="3" t="n">
        <v>20</v>
      </c>
    </row>
    <row r="1501" customFormat="false" ht="15" hidden="false" customHeight="true" outlineLevel="0" collapsed="false">
      <c r="A1501" s="3" t="s">
        <v>3013</v>
      </c>
      <c r="B1501" s="3" t="s">
        <v>3014</v>
      </c>
      <c r="C1501" s="4" t="str">
        <f aca="false">VLOOKUP($B1501,'Product Master'!$A$2:$O$5991,7,FALSE())</f>
        <v>Dry Grocery</v>
      </c>
      <c r="D1501" s="4" t="str">
        <f aca="false">VLOOKUP($B1501,'Product Master'!$A$2:$O$5991,8,FALSE())</f>
        <v>Salad Dressing</v>
      </c>
      <c r="E1501" s="4" t="str">
        <f aca="false">VLOOKUP($B1501,'Product Master'!$A$2:$O$5991,5,FALSE())</f>
        <v>Golden Grain Co.</v>
      </c>
      <c r="F1501" s="4" t="str">
        <f aca="false">VLOOKUP($B1501,'Product Master'!$A$2:$O$5991,4,FALSE())</f>
        <v>Golden Grain Co. Italian, 8 oz</v>
      </c>
      <c r="G1501" s="4" t="str">
        <f aca="false">VLOOKUP($B1501,'Product Master'!$A$2:$O$5991,9,FALSE())</f>
        <v>8 oz</v>
      </c>
      <c r="H1501" s="5" t="s">
        <v>16</v>
      </c>
      <c r="I1501" s="6" t="n">
        <f aca="false">VLOOKUP($B1501,'Product Master'!$A$2:$O$5991,14,FALSE())</f>
        <v>3.49</v>
      </c>
      <c r="J1501" s="7" t="n">
        <f aca="false">VLOOKUP($B1501,'Product Master'!$A$2:$O$5991,13,FALSE())</f>
        <v>24</v>
      </c>
      <c r="K1501" s="7" t="str">
        <f aca="false">VLOOKUP($B1501,'Product Master'!$A$2:$O$5991,11,FALSE())</f>
        <v>N</v>
      </c>
      <c r="L1501" s="7" t="str">
        <f aca="false">VLOOKUP($B1501,'Product Master'!$A$2:$O$5991,12,FALSE())</f>
        <v>N</v>
      </c>
      <c r="M1501" s="3" t="n">
        <v>28</v>
      </c>
      <c r="N1501" s="3" t="n">
        <v>25</v>
      </c>
    </row>
    <row r="1502" customFormat="false" ht="15" hidden="false" customHeight="true" outlineLevel="0" collapsed="false">
      <c r="A1502" s="3" t="s">
        <v>3015</v>
      </c>
      <c r="B1502" s="3" t="s">
        <v>3016</v>
      </c>
      <c r="C1502" s="4" t="str">
        <f aca="false">VLOOKUP($B1502,'Product Master'!$A$2:$O$5991,7,FALSE())</f>
        <v>Dry Grocery</v>
      </c>
      <c r="D1502" s="4" t="str">
        <f aca="false">VLOOKUP($B1502,'Product Master'!$A$2:$O$5991,8,FALSE())</f>
        <v>Salad Dressing</v>
      </c>
      <c r="E1502" s="4" t="str">
        <f aca="false">VLOOKUP($B1502,'Product Master'!$A$2:$O$5991,5,FALSE())</f>
        <v>Redbarn</v>
      </c>
      <c r="F1502" s="4" t="str">
        <f aca="false">VLOOKUP($B1502,'Product Master'!$A$2:$O$5991,4,FALSE())</f>
        <v>Redbarn Organic Ranch, 16 oz</v>
      </c>
      <c r="G1502" s="4" t="str">
        <f aca="false">VLOOKUP($B1502,'Product Master'!$A$2:$O$5991,9,FALSE())</f>
        <v>16 oz</v>
      </c>
      <c r="H1502" s="5" t="s">
        <v>16</v>
      </c>
      <c r="I1502" s="6" t="n">
        <f aca="false">VLOOKUP($B1502,'Product Master'!$A$2:$O$5991,14,FALSE())</f>
        <v>4.79</v>
      </c>
      <c r="J1502" s="7" t="n">
        <f aca="false">VLOOKUP($B1502,'Product Master'!$A$2:$O$5991,13,FALSE())</f>
        <v>6</v>
      </c>
      <c r="K1502" s="7" t="str">
        <f aca="false">VLOOKUP($B1502,'Product Master'!$A$2:$O$5991,11,FALSE())</f>
        <v>N</v>
      </c>
      <c r="L1502" s="7" t="str">
        <f aca="false">VLOOKUP($B1502,'Product Master'!$A$2:$O$5991,12,FALSE())</f>
        <v>N</v>
      </c>
      <c r="M1502" s="3" t="n">
        <v>102</v>
      </c>
      <c r="N1502" s="3" t="n">
        <v>8</v>
      </c>
    </row>
    <row r="1503" customFormat="false" ht="15" hidden="false" customHeight="true" outlineLevel="0" collapsed="false">
      <c r="A1503" s="3" t="s">
        <v>3017</v>
      </c>
      <c r="B1503" s="3" t="s">
        <v>3018</v>
      </c>
      <c r="C1503" s="4" t="str">
        <f aca="false">VLOOKUP($B1503,'Product Master'!$A$2:$O$5991,7,FALSE())</f>
        <v>Dry Grocery</v>
      </c>
      <c r="D1503" s="4" t="str">
        <f aca="false">VLOOKUP($B1503,'Product Master'!$A$2:$O$5991,8,FALSE())</f>
        <v>Salad Dressing</v>
      </c>
      <c r="E1503" s="4" t="str">
        <f aca="false">VLOOKUP($B1503,'Product Master'!$A$2:$O$5991,5,FALSE())</f>
        <v>Nutgrove</v>
      </c>
      <c r="F1503" s="4" t="str">
        <f aca="false">VLOOKUP($B1503,'Product Master'!$A$2:$O$5991,4,FALSE())</f>
        <v>Nutgrove Organic Caesar, 16 oz</v>
      </c>
      <c r="G1503" s="4" t="str">
        <f aca="false">VLOOKUP($B1503,'Product Master'!$A$2:$O$5991,9,FALSE())</f>
        <v>16 oz</v>
      </c>
      <c r="H1503" s="5" t="s">
        <v>16</v>
      </c>
      <c r="I1503" s="6" t="n">
        <f aca="false">VLOOKUP($B1503,'Product Master'!$A$2:$O$5991,14,FALSE())</f>
        <v>3.39</v>
      </c>
      <c r="J1503" s="7" t="n">
        <f aca="false">VLOOKUP($B1503,'Product Master'!$A$2:$O$5991,13,FALSE())</f>
        <v>12</v>
      </c>
      <c r="K1503" s="7" t="str">
        <f aca="false">VLOOKUP($B1503,'Product Master'!$A$2:$O$5991,11,FALSE())</f>
        <v>N</v>
      </c>
      <c r="L1503" s="7" t="str">
        <f aca="false">VLOOKUP($B1503,'Product Master'!$A$2:$O$5991,12,FALSE())</f>
        <v>N</v>
      </c>
      <c r="M1503" s="3" t="n">
        <v>31</v>
      </c>
      <c r="N1503" s="3" t="n">
        <v>11</v>
      </c>
    </row>
    <row r="1504" customFormat="false" ht="15" hidden="false" customHeight="true" outlineLevel="0" collapsed="false">
      <c r="A1504" s="3" t="s">
        <v>3019</v>
      </c>
      <c r="B1504" s="3" t="s">
        <v>3020</v>
      </c>
      <c r="C1504" s="4" t="str">
        <f aca="false">VLOOKUP($B1504,'Product Master'!$A$2:$O$5991,7,FALSE())</f>
        <v>Dry Grocery</v>
      </c>
      <c r="D1504" s="4" t="str">
        <f aca="false">VLOOKUP($B1504,'Product Master'!$A$2:$O$5991,8,FALSE())</f>
        <v>Salad Dressing</v>
      </c>
      <c r="E1504" s="4" t="str">
        <f aca="false">VLOOKUP($B1504,'Product Master'!$A$2:$O$5991,5,FALSE())</f>
        <v>Golden Grain Co.</v>
      </c>
      <c r="F1504" s="4" t="str">
        <f aca="false">VLOOKUP($B1504,'Product Master'!$A$2:$O$5991,4,FALSE())</f>
        <v>Golden Grain Co. Light Italian, 8 oz</v>
      </c>
      <c r="G1504" s="4" t="str">
        <f aca="false">VLOOKUP($B1504,'Product Master'!$A$2:$O$5991,9,FALSE())</f>
        <v>8 oz</v>
      </c>
      <c r="H1504" s="5" t="s">
        <v>16</v>
      </c>
      <c r="I1504" s="6" t="n">
        <f aca="false">VLOOKUP($B1504,'Product Master'!$A$2:$O$5991,14,FALSE())</f>
        <v>3.49</v>
      </c>
      <c r="J1504" s="7" t="n">
        <f aca="false">VLOOKUP($B1504,'Product Master'!$A$2:$O$5991,13,FALSE())</f>
        <v>2</v>
      </c>
      <c r="K1504" s="7" t="str">
        <f aca="false">VLOOKUP($B1504,'Product Master'!$A$2:$O$5991,11,FALSE())</f>
        <v>N</v>
      </c>
      <c r="L1504" s="7" t="str">
        <f aca="false">VLOOKUP($B1504,'Product Master'!$A$2:$O$5991,12,FALSE())</f>
        <v>N</v>
      </c>
      <c r="M1504" s="3" t="n">
        <v>35</v>
      </c>
      <c r="N1504" s="3" t="n">
        <v>31</v>
      </c>
    </row>
    <row r="1505" customFormat="false" ht="15" hidden="false" customHeight="true" outlineLevel="0" collapsed="false">
      <c r="A1505" s="3" t="s">
        <v>3021</v>
      </c>
      <c r="B1505" s="3" t="s">
        <v>3022</v>
      </c>
      <c r="C1505" s="4" t="str">
        <f aca="false">VLOOKUP($B1505,'Product Master'!$A$2:$O$5991,7,FALSE())</f>
        <v>Dry Grocery</v>
      </c>
      <c r="D1505" s="4" t="str">
        <f aca="false">VLOOKUP($B1505,'Product Master'!$A$2:$O$5991,8,FALSE())</f>
        <v>Salad Dressing</v>
      </c>
      <c r="E1505" s="4" t="str">
        <f aca="false">VLOOKUP($B1505,'Product Master'!$A$2:$O$5991,5,FALSE())</f>
        <v>Kettle Row</v>
      </c>
      <c r="F1505" s="4" t="str">
        <f aca="false">VLOOKUP($B1505,'Product Master'!$A$2:$O$5991,4,FALSE())</f>
        <v>Kettle Row Light Thousand Island, 16 oz</v>
      </c>
      <c r="G1505" s="4" t="str">
        <f aca="false">VLOOKUP($B1505,'Product Master'!$A$2:$O$5991,9,FALSE())</f>
        <v>16 oz</v>
      </c>
      <c r="H1505" s="5" t="s">
        <v>16</v>
      </c>
      <c r="I1505" s="6" t="n">
        <f aca="false">VLOOKUP($B1505,'Product Master'!$A$2:$O$5991,14,FALSE())</f>
        <v>4.49</v>
      </c>
      <c r="J1505" s="7" t="n">
        <f aca="false">VLOOKUP($B1505,'Product Master'!$A$2:$O$5991,13,FALSE())</f>
        <v>8</v>
      </c>
      <c r="K1505" s="7" t="str">
        <f aca="false">VLOOKUP($B1505,'Product Master'!$A$2:$O$5991,11,FALSE())</f>
        <v>N</v>
      </c>
      <c r="L1505" s="7" t="str">
        <f aca="false">VLOOKUP($B1505,'Product Master'!$A$2:$O$5991,12,FALSE())</f>
        <v>N</v>
      </c>
      <c r="M1505" s="3" t="n">
        <v>70</v>
      </c>
      <c r="N1505" s="3" t="n">
        <v>17</v>
      </c>
    </row>
    <row r="1506" customFormat="false" ht="15" hidden="false" customHeight="true" outlineLevel="0" collapsed="false">
      <c r="A1506" s="3" t="s">
        <v>3023</v>
      </c>
      <c r="B1506" s="3" t="s">
        <v>3024</v>
      </c>
      <c r="C1506" s="4" t="str">
        <f aca="false">VLOOKUP($B1506,'Product Master'!$A$2:$O$5991,7,FALSE())</f>
        <v>Dry Grocery</v>
      </c>
      <c r="D1506" s="4" t="str">
        <f aca="false">VLOOKUP($B1506,'Product Master'!$A$2:$O$5991,8,FALSE())</f>
        <v>Salad Dressing</v>
      </c>
      <c r="E1506" s="4" t="str">
        <f aca="false">VLOOKUP($B1506,'Product Master'!$A$2:$O$5991,5,FALSE())</f>
        <v>Kettle Row</v>
      </c>
      <c r="F1506" s="4" t="str">
        <f aca="false">VLOOKUP($B1506,'Product Master'!$A$2:$O$5991,4,FALSE())</f>
        <v>Kettle Row Light Ranch, 16 oz</v>
      </c>
      <c r="G1506" s="4" t="str">
        <f aca="false">VLOOKUP($B1506,'Product Master'!$A$2:$O$5991,9,FALSE())</f>
        <v>16 oz</v>
      </c>
      <c r="H1506" s="5" t="s">
        <v>16</v>
      </c>
      <c r="I1506" s="6" t="n">
        <f aca="false">VLOOKUP($B1506,'Product Master'!$A$2:$O$5991,14,FALSE())</f>
        <v>3.29</v>
      </c>
      <c r="J1506" s="7" t="n">
        <f aca="false">VLOOKUP($B1506,'Product Master'!$A$2:$O$5991,13,FALSE())</f>
        <v>8</v>
      </c>
      <c r="K1506" s="7" t="str">
        <f aca="false">VLOOKUP($B1506,'Product Master'!$A$2:$O$5991,11,FALSE())</f>
        <v>N</v>
      </c>
      <c r="L1506" s="7" t="str">
        <f aca="false">VLOOKUP($B1506,'Product Master'!$A$2:$O$5991,12,FALSE())</f>
        <v>N</v>
      </c>
      <c r="M1506" s="3" t="n">
        <v>103</v>
      </c>
      <c r="N1506" s="3" t="n">
        <v>10</v>
      </c>
    </row>
    <row r="1507" customFormat="false" ht="15" hidden="false" customHeight="true" outlineLevel="0" collapsed="false">
      <c r="A1507" s="3" t="s">
        <v>3025</v>
      </c>
      <c r="B1507" s="3" t="s">
        <v>3026</v>
      </c>
      <c r="C1507" s="4" t="str">
        <f aca="false">VLOOKUP($B1507,'Product Master'!$A$2:$O$5991,7,FALSE())</f>
        <v>Dry Grocery</v>
      </c>
      <c r="D1507" s="4" t="str">
        <f aca="false">VLOOKUP($B1507,'Product Master'!$A$2:$O$5991,8,FALSE())</f>
        <v>Salad Dressing</v>
      </c>
      <c r="E1507" s="4" t="str">
        <f aca="false">VLOOKUP($B1507,'Product Master'!$A$2:$O$5991,5,FALSE())</f>
        <v>Wheatstone</v>
      </c>
      <c r="F1507" s="4" t="str">
        <f aca="false">VLOOKUP($B1507,'Product Master'!$A$2:$O$5991,4,FALSE())</f>
        <v>Wheatstone Organic Caesar, 8 oz</v>
      </c>
      <c r="G1507" s="4" t="str">
        <f aca="false">VLOOKUP($B1507,'Product Master'!$A$2:$O$5991,9,FALSE())</f>
        <v>8 oz</v>
      </c>
      <c r="H1507" s="5" t="s">
        <v>16</v>
      </c>
      <c r="I1507" s="6" t="n">
        <f aca="false">VLOOKUP($B1507,'Product Master'!$A$2:$O$5991,14,FALSE())</f>
        <v>4.29</v>
      </c>
      <c r="J1507" s="7" t="n">
        <f aca="false">VLOOKUP($B1507,'Product Master'!$A$2:$O$5991,13,FALSE())</f>
        <v>12</v>
      </c>
      <c r="K1507" s="7" t="str">
        <f aca="false">VLOOKUP($B1507,'Product Master'!$A$2:$O$5991,11,FALSE())</f>
        <v>N</v>
      </c>
      <c r="L1507" s="7" t="str">
        <f aca="false">VLOOKUP($B1507,'Product Master'!$A$2:$O$5991,12,FALSE())</f>
        <v>N</v>
      </c>
      <c r="M1507" s="3" t="n">
        <v>149</v>
      </c>
      <c r="N1507" s="3" t="n">
        <v>22</v>
      </c>
    </row>
    <row r="1508" customFormat="false" ht="15" hidden="false" customHeight="true" outlineLevel="0" collapsed="false">
      <c r="A1508" s="3" t="s">
        <v>3027</v>
      </c>
      <c r="B1508" s="3" t="s">
        <v>3028</v>
      </c>
      <c r="C1508" s="4" t="str">
        <f aca="false">VLOOKUP($B1508,'Product Master'!$A$2:$O$5991,7,FALSE())</f>
        <v>Dry Grocery</v>
      </c>
      <c r="D1508" s="4" t="str">
        <f aca="false">VLOOKUP($B1508,'Product Master'!$A$2:$O$5991,8,FALSE())</f>
        <v>Salad Dressing</v>
      </c>
      <c r="E1508" s="4" t="str">
        <f aca="false">VLOOKUP($B1508,'Product Master'!$A$2:$O$5991,5,FALSE())</f>
        <v>Orchard Spread</v>
      </c>
      <c r="F1508" s="4" t="str">
        <f aca="false">VLOOKUP($B1508,'Product Master'!$A$2:$O$5991,4,FALSE())</f>
        <v>Orchard Spread Light Honey Mustard, 8 oz</v>
      </c>
      <c r="G1508" s="4" t="str">
        <f aca="false">VLOOKUP($B1508,'Product Master'!$A$2:$O$5991,9,FALSE())</f>
        <v>8 oz</v>
      </c>
      <c r="H1508" s="5" t="s">
        <v>16</v>
      </c>
      <c r="I1508" s="6" t="n">
        <f aca="false">VLOOKUP($B1508,'Product Master'!$A$2:$O$5991,14,FALSE())</f>
        <v>4.49</v>
      </c>
      <c r="J1508" s="7" t="n">
        <f aca="false">VLOOKUP($B1508,'Product Master'!$A$2:$O$5991,13,FALSE())</f>
        <v>12</v>
      </c>
      <c r="K1508" s="7" t="str">
        <f aca="false">VLOOKUP($B1508,'Product Master'!$A$2:$O$5991,11,FALSE())</f>
        <v>N</v>
      </c>
      <c r="L1508" s="7" t="str">
        <f aca="false">VLOOKUP($B1508,'Product Master'!$A$2:$O$5991,12,FALSE())</f>
        <v>N</v>
      </c>
      <c r="M1508" s="3" t="n">
        <v>41</v>
      </c>
      <c r="N1508" s="3" t="n">
        <v>18</v>
      </c>
    </row>
    <row r="1509" customFormat="false" ht="15" hidden="false" customHeight="true" outlineLevel="0" collapsed="false">
      <c r="A1509" s="3" t="s">
        <v>3029</v>
      </c>
      <c r="B1509" s="3" t="s">
        <v>3030</v>
      </c>
      <c r="C1509" s="4" t="str">
        <f aca="false">VLOOKUP($B1509,'Product Master'!$A$2:$O$5991,7,FALSE())</f>
        <v>Dry Grocery</v>
      </c>
      <c r="D1509" s="4" t="str">
        <f aca="false">VLOOKUP($B1509,'Product Master'!$A$2:$O$5991,8,FALSE())</f>
        <v>Salad Dressing</v>
      </c>
      <c r="E1509" s="4" t="str">
        <f aca="false">VLOOKUP($B1509,'Product Master'!$A$2:$O$5991,5,FALSE())</f>
        <v>Kettle Row</v>
      </c>
      <c r="F1509" s="4" t="str">
        <f aca="false">VLOOKUP($B1509,'Product Master'!$A$2:$O$5991,4,FALSE())</f>
        <v>Kettle Row Light Caesar, 8 oz</v>
      </c>
      <c r="G1509" s="4" t="str">
        <f aca="false">VLOOKUP($B1509,'Product Master'!$A$2:$O$5991,9,FALSE())</f>
        <v>8 oz</v>
      </c>
      <c r="H1509" s="5" t="s">
        <v>16</v>
      </c>
      <c r="I1509" s="6" t="n">
        <f aca="false">VLOOKUP($B1509,'Product Master'!$A$2:$O$5991,14,FALSE())</f>
        <v>3.49</v>
      </c>
      <c r="J1509" s="7" t="n">
        <f aca="false">VLOOKUP($B1509,'Product Master'!$A$2:$O$5991,13,FALSE())</f>
        <v>4</v>
      </c>
      <c r="K1509" s="7" t="str">
        <f aca="false">VLOOKUP($B1509,'Product Master'!$A$2:$O$5991,11,FALSE())</f>
        <v>N</v>
      </c>
      <c r="L1509" s="7" t="str">
        <f aca="false">VLOOKUP($B1509,'Product Master'!$A$2:$O$5991,12,FALSE())</f>
        <v>N</v>
      </c>
      <c r="M1509" s="3" t="n">
        <v>148</v>
      </c>
      <c r="N1509" s="3" t="n">
        <v>22</v>
      </c>
    </row>
    <row r="1510" customFormat="false" ht="15" hidden="false" customHeight="true" outlineLevel="0" collapsed="false">
      <c r="A1510" s="3" t="s">
        <v>3031</v>
      </c>
      <c r="B1510" s="3" t="s">
        <v>3032</v>
      </c>
      <c r="C1510" s="4" t="str">
        <f aca="false">VLOOKUP($B1510,'Product Master'!$A$2:$O$5991,7,FALSE())</f>
        <v>Dry Grocery</v>
      </c>
      <c r="D1510" s="4" t="str">
        <f aca="false">VLOOKUP($B1510,'Product Master'!$A$2:$O$5991,8,FALSE())</f>
        <v>Salad Dressing</v>
      </c>
      <c r="E1510" s="4" t="str">
        <f aca="false">VLOOKUP($B1510,'Product Master'!$A$2:$O$5991,5,FALSE())</f>
        <v>Redbarn</v>
      </c>
      <c r="F1510" s="4" t="str">
        <f aca="false">VLOOKUP($B1510,'Product Master'!$A$2:$O$5991,4,FALSE())</f>
        <v>Redbarn Italian, 8 oz</v>
      </c>
      <c r="G1510" s="4" t="str">
        <f aca="false">VLOOKUP($B1510,'Product Master'!$A$2:$O$5991,9,FALSE())</f>
        <v>8 oz</v>
      </c>
      <c r="H1510" s="5" t="s">
        <v>16</v>
      </c>
      <c r="I1510" s="6" t="n">
        <f aca="false">VLOOKUP($B1510,'Product Master'!$A$2:$O$5991,14,FALSE())</f>
        <v>4.89</v>
      </c>
      <c r="J1510" s="7" t="n">
        <f aca="false">VLOOKUP($B1510,'Product Master'!$A$2:$O$5991,13,FALSE())</f>
        <v>2</v>
      </c>
      <c r="K1510" s="7" t="str">
        <f aca="false">VLOOKUP($B1510,'Product Master'!$A$2:$O$5991,11,FALSE())</f>
        <v>N</v>
      </c>
      <c r="L1510" s="7" t="str">
        <f aca="false">VLOOKUP($B1510,'Product Master'!$A$2:$O$5991,12,FALSE())</f>
        <v>N</v>
      </c>
      <c r="M1510" s="3" t="n">
        <v>103</v>
      </c>
      <c r="N1510" s="3" t="n">
        <v>32</v>
      </c>
    </row>
    <row r="1511" customFormat="false" ht="15" hidden="false" customHeight="true" outlineLevel="0" collapsed="false">
      <c r="A1511" s="3" t="s">
        <v>3033</v>
      </c>
      <c r="B1511" s="3" t="s">
        <v>3034</v>
      </c>
      <c r="C1511" s="4" t="str">
        <f aca="false">VLOOKUP($B1511,'Product Master'!$A$2:$O$5991,7,FALSE())</f>
        <v>Dry Grocery</v>
      </c>
      <c r="D1511" s="4" t="str">
        <f aca="false">VLOOKUP($B1511,'Product Master'!$A$2:$O$5991,8,FALSE())</f>
        <v>Salad Dressing</v>
      </c>
      <c r="E1511" s="4" t="str">
        <f aca="false">VLOOKUP($B1511,'Product Master'!$A$2:$O$5991,5,FALSE())</f>
        <v>Orchard Spread</v>
      </c>
      <c r="F1511" s="4" t="str">
        <f aca="false">VLOOKUP($B1511,'Product Master'!$A$2:$O$5991,4,FALSE())</f>
        <v>Orchard Spread Blue Cheese, 16 oz</v>
      </c>
      <c r="G1511" s="4" t="str">
        <f aca="false">VLOOKUP($B1511,'Product Master'!$A$2:$O$5991,9,FALSE())</f>
        <v>16 oz</v>
      </c>
      <c r="H1511" s="5" t="s">
        <v>16</v>
      </c>
      <c r="I1511" s="6" t="n">
        <f aca="false">VLOOKUP($B1511,'Product Master'!$A$2:$O$5991,14,FALSE())</f>
        <v>4.29</v>
      </c>
      <c r="J1511" s="7" t="n">
        <f aca="false">VLOOKUP($B1511,'Product Master'!$A$2:$O$5991,13,FALSE())</f>
        <v>8</v>
      </c>
      <c r="K1511" s="7" t="str">
        <f aca="false">VLOOKUP($B1511,'Product Master'!$A$2:$O$5991,11,FALSE())</f>
        <v>N</v>
      </c>
      <c r="L1511" s="7" t="str">
        <f aca="false">VLOOKUP($B1511,'Product Master'!$A$2:$O$5991,12,FALSE())</f>
        <v>N</v>
      </c>
      <c r="M1511" s="3" t="n">
        <v>110</v>
      </c>
      <c r="N1511" s="3" t="n">
        <v>11</v>
      </c>
    </row>
    <row r="1512" customFormat="false" ht="15" hidden="false" customHeight="true" outlineLevel="0" collapsed="false">
      <c r="A1512" s="3" t="s">
        <v>3035</v>
      </c>
      <c r="B1512" s="3" t="s">
        <v>3036</v>
      </c>
      <c r="C1512" s="4" t="str">
        <f aca="false">VLOOKUP($B1512,'Product Master'!$A$2:$O$5991,7,FALSE())</f>
        <v>Dry Grocery</v>
      </c>
      <c r="D1512" s="4" t="str">
        <f aca="false">VLOOKUP($B1512,'Product Master'!$A$2:$O$5991,8,FALSE())</f>
        <v>Salad Dressing</v>
      </c>
      <c r="E1512" s="4" t="str">
        <f aca="false">VLOOKUP($B1512,'Product Master'!$A$2:$O$5991,5,FALSE())</f>
        <v>Golden Grain Co.</v>
      </c>
      <c r="F1512" s="4" t="str">
        <f aca="false">VLOOKUP($B1512,'Product Master'!$A$2:$O$5991,4,FALSE())</f>
        <v>Golden Grain Co. Balsamic Vinaigrette, 8 oz</v>
      </c>
      <c r="G1512" s="4" t="str">
        <f aca="false">VLOOKUP($B1512,'Product Master'!$A$2:$O$5991,9,FALSE())</f>
        <v>8 oz</v>
      </c>
      <c r="H1512" s="5" t="s">
        <v>16</v>
      </c>
      <c r="I1512" s="6" t="n">
        <f aca="false">VLOOKUP($B1512,'Product Master'!$A$2:$O$5991,14,FALSE())</f>
        <v>3.89</v>
      </c>
      <c r="J1512" s="7" t="n">
        <f aca="false">VLOOKUP($B1512,'Product Master'!$A$2:$O$5991,13,FALSE())</f>
        <v>4</v>
      </c>
      <c r="K1512" s="7" t="str">
        <f aca="false">VLOOKUP($B1512,'Product Master'!$A$2:$O$5991,11,FALSE())</f>
        <v>N</v>
      </c>
      <c r="L1512" s="7" t="str">
        <f aca="false">VLOOKUP($B1512,'Product Master'!$A$2:$O$5991,12,FALSE())</f>
        <v>N</v>
      </c>
      <c r="M1512" s="3" t="n">
        <v>55</v>
      </c>
      <c r="N1512" s="3" t="n">
        <v>33</v>
      </c>
    </row>
    <row r="1513" customFormat="false" ht="15" hidden="false" customHeight="true" outlineLevel="0" collapsed="false">
      <c r="A1513" s="3" t="s">
        <v>3037</v>
      </c>
      <c r="B1513" s="3" t="s">
        <v>3038</v>
      </c>
      <c r="C1513" s="4" t="str">
        <f aca="false">VLOOKUP($B1513,'Product Master'!$A$2:$O$5991,7,FALSE())</f>
        <v>Dry Grocery</v>
      </c>
      <c r="D1513" s="4" t="str">
        <f aca="false">VLOOKUP($B1513,'Product Master'!$A$2:$O$5991,8,FALSE())</f>
        <v>Salad Dressing</v>
      </c>
      <c r="E1513" s="4" t="str">
        <f aca="false">VLOOKUP($B1513,'Product Master'!$A$2:$O$5991,5,FALSE())</f>
        <v>Redbarn</v>
      </c>
      <c r="F1513" s="4" t="str">
        <f aca="false">VLOOKUP($B1513,'Product Master'!$A$2:$O$5991,4,FALSE())</f>
        <v>Redbarn Light Balsamic Vinaigrette, 8 oz</v>
      </c>
      <c r="G1513" s="4" t="str">
        <f aca="false">VLOOKUP($B1513,'Product Master'!$A$2:$O$5991,9,FALSE())</f>
        <v>8 oz</v>
      </c>
      <c r="H1513" s="5" t="s">
        <v>16</v>
      </c>
      <c r="I1513" s="6" t="n">
        <f aca="false">VLOOKUP($B1513,'Product Master'!$A$2:$O$5991,14,FALSE())</f>
        <v>3.79</v>
      </c>
      <c r="J1513" s="7" t="n">
        <f aca="false">VLOOKUP($B1513,'Product Master'!$A$2:$O$5991,13,FALSE())</f>
        <v>24</v>
      </c>
      <c r="K1513" s="7" t="str">
        <f aca="false">VLOOKUP($B1513,'Product Master'!$A$2:$O$5991,11,FALSE())</f>
        <v>N</v>
      </c>
      <c r="L1513" s="7" t="str">
        <f aca="false">VLOOKUP($B1513,'Product Master'!$A$2:$O$5991,12,FALSE())</f>
        <v>N</v>
      </c>
      <c r="M1513" s="3" t="n">
        <v>86</v>
      </c>
      <c r="N1513" s="3" t="n">
        <v>34</v>
      </c>
    </row>
    <row r="1514" customFormat="false" ht="15" hidden="false" customHeight="true" outlineLevel="0" collapsed="false">
      <c r="A1514" s="3" t="s">
        <v>3039</v>
      </c>
      <c r="B1514" s="3" t="s">
        <v>3040</v>
      </c>
      <c r="C1514" s="4" t="str">
        <f aca="false">VLOOKUP($B1514,'Product Master'!$A$2:$O$5991,7,FALSE())</f>
        <v>Dry Grocery</v>
      </c>
      <c r="D1514" s="4" t="str">
        <f aca="false">VLOOKUP($B1514,'Product Master'!$A$2:$O$5991,8,FALSE())</f>
        <v>Salad Dressing</v>
      </c>
      <c r="E1514" s="4" t="str">
        <f aca="false">VLOOKUP($B1514,'Product Master'!$A$2:$O$5991,5,FALSE())</f>
        <v>Kettle Row</v>
      </c>
      <c r="F1514" s="4" t="str">
        <f aca="false">VLOOKUP($B1514,'Product Master'!$A$2:$O$5991,4,FALSE())</f>
        <v>Kettle Row Organic Caesar, 8 oz</v>
      </c>
      <c r="G1514" s="4" t="str">
        <f aca="false">VLOOKUP($B1514,'Product Master'!$A$2:$O$5991,9,FALSE())</f>
        <v>8 oz</v>
      </c>
      <c r="H1514" s="5" t="s">
        <v>16</v>
      </c>
      <c r="I1514" s="6" t="n">
        <f aca="false">VLOOKUP($B1514,'Product Master'!$A$2:$O$5991,14,FALSE())</f>
        <v>3.39</v>
      </c>
      <c r="J1514" s="7" t="n">
        <f aca="false">VLOOKUP($B1514,'Product Master'!$A$2:$O$5991,13,FALSE())</f>
        <v>12</v>
      </c>
      <c r="K1514" s="7" t="str">
        <f aca="false">VLOOKUP($B1514,'Product Master'!$A$2:$O$5991,11,FALSE())</f>
        <v>N</v>
      </c>
      <c r="L1514" s="7" t="str">
        <f aca="false">VLOOKUP($B1514,'Product Master'!$A$2:$O$5991,12,FALSE())</f>
        <v>N</v>
      </c>
      <c r="M1514" s="3" t="n">
        <v>122</v>
      </c>
      <c r="N1514" s="3" t="n">
        <v>9</v>
      </c>
    </row>
    <row r="1515" customFormat="false" ht="15" hidden="false" customHeight="true" outlineLevel="0" collapsed="false">
      <c r="A1515" s="3" t="s">
        <v>3041</v>
      </c>
      <c r="B1515" s="3" t="s">
        <v>3042</v>
      </c>
      <c r="C1515" s="4" t="str">
        <f aca="false">VLOOKUP($B1515,'Product Master'!$A$2:$O$5991,7,FALSE())</f>
        <v>Dry Grocery</v>
      </c>
      <c r="D1515" s="4" t="str">
        <f aca="false">VLOOKUP($B1515,'Product Master'!$A$2:$O$5991,8,FALSE())</f>
        <v>Salad Dressing</v>
      </c>
      <c r="E1515" s="4" t="str">
        <f aca="false">VLOOKUP($B1515,'Product Master'!$A$2:$O$5991,5,FALSE())</f>
        <v>Golden Grain Co.</v>
      </c>
      <c r="F1515" s="4" t="str">
        <f aca="false">VLOOKUP($B1515,'Product Master'!$A$2:$O$5991,4,FALSE())</f>
        <v>Golden Grain Co. Honey Mustard, 16 oz</v>
      </c>
      <c r="G1515" s="4" t="str">
        <f aca="false">VLOOKUP($B1515,'Product Master'!$A$2:$O$5991,9,FALSE())</f>
        <v>16 oz</v>
      </c>
      <c r="H1515" s="5" t="s">
        <v>16</v>
      </c>
      <c r="I1515" s="6" t="n">
        <f aca="false">VLOOKUP($B1515,'Product Master'!$A$2:$O$5991,14,FALSE())</f>
        <v>4.99</v>
      </c>
      <c r="J1515" s="7" t="n">
        <f aca="false">VLOOKUP($B1515,'Product Master'!$A$2:$O$5991,13,FALSE())</f>
        <v>8</v>
      </c>
      <c r="K1515" s="7" t="str">
        <f aca="false">VLOOKUP($B1515,'Product Master'!$A$2:$O$5991,11,FALSE())</f>
        <v>N</v>
      </c>
      <c r="L1515" s="7" t="str">
        <f aca="false">VLOOKUP($B1515,'Product Master'!$A$2:$O$5991,12,FALSE())</f>
        <v>N</v>
      </c>
      <c r="M1515" s="3" t="n">
        <v>105</v>
      </c>
      <c r="N1515" s="3" t="n">
        <v>5</v>
      </c>
    </row>
    <row r="1516" customFormat="false" ht="15" hidden="false" customHeight="true" outlineLevel="0" collapsed="false">
      <c r="A1516" s="3" t="s">
        <v>3043</v>
      </c>
      <c r="B1516" s="3" t="s">
        <v>3044</v>
      </c>
      <c r="C1516" s="4" t="str">
        <f aca="false">VLOOKUP($B1516,'Product Master'!$A$2:$O$5991,7,FALSE())</f>
        <v>Dry Grocery</v>
      </c>
      <c r="D1516" s="4" t="str">
        <f aca="false">VLOOKUP($B1516,'Product Master'!$A$2:$O$5991,8,FALSE())</f>
        <v>Salad Dressing</v>
      </c>
      <c r="E1516" s="4" t="str">
        <f aca="false">VLOOKUP($B1516,'Product Master'!$A$2:$O$5991,5,FALSE())</f>
        <v>Wheatstone</v>
      </c>
      <c r="F1516" s="4" t="str">
        <f aca="false">VLOOKUP($B1516,'Product Master'!$A$2:$O$5991,4,FALSE())</f>
        <v>Wheatstone Italian, 8 oz</v>
      </c>
      <c r="G1516" s="4" t="str">
        <f aca="false">VLOOKUP($B1516,'Product Master'!$A$2:$O$5991,9,FALSE())</f>
        <v>8 oz</v>
      </c>
      <c r="H1516" s="5" t="s">
        <v>16</v>
      </c>
      <c r="I1516" s="6" t="n">
        <f aca="false">VLOOKUP($B1516,'Product Master'!$A$2:$O$5991,14,FALSE())</f>
        <v>4.79</v>
      </c>
      <c r="J1516" s="7" t="n">
        <f aca="false">VLOOKUP($B1516,'Product Master'!$A$2:$O$5991,13,FALSE())</f>
        <v>8</v>
      </c>
      <c r="K1516" s="7" t="str">
        <f aca="false">VLOOKUP($B1516,'Product Master'!$A$2:$O$5991,11,FALSE())</f>
        <v>N</v>
      </c>
      <c r="L1516" s="7" t="str">
        <f aca="false">VLOOKUP($B1516,'Product Master'!$A$2:$O$5991,12,FALSE())</f>
        <v>N</v>
      </c>
      <c r="M1516" s="3" t="n">
        <v>77</v>
      </c>
      <c r="N1516" s="3" t="n">
        <v>35</v>
      </c>
    </row>
    <row r="1517" customFormat="false" ht="15" hidden="false" customHeight="true" outlineLevel="0" collapsed="false">
      <c r="A1517" s="3" t="s">
        <v>3045</v>
      </c>
      <c r="B1517" s="3" t="s">
        <v>3046</v>
      </c>
      <c r="C1517" s="4" t="str">
        <f aca="false">VLOOKUP($B1517,'Product Master'!$A$2:$O$5991,7,FALSE())</f>
        <v>Dry Grocery</v>
      </c>
      <c r="D1517" s="4" t="str">
        <f aca="false">VLOOKUP($B1517,'Product Master'!$A$2:$O$5991,8,FALSE())</f>
        <v>Salad Dressing</v>
      </c>
      <c r="E1517" s="4" t="str">
        <f aca="false">VLOOKUP($B1517,'Product Master'!$A$2:$O$5991,5,FALSE())</f>
        <v>Pepperlane</v>
      </c>
      <c r="F1517" s="4" t="str">
        <f aca="false">VLOOKUP($B1517,'Product Master'!$A$2:$O$5991,4,FALSE())</f>
        <v>Pepperlane Organic Honey Mustard, 8 oz</v>
      </c>
      <c r="G1517" s="4" t="str">
        <f aca="false">VLOOKUP($B1517,'Product Master'!$A$2:$O$5991,9,FALSE())</f>
        <v>8 oz</v>
      </c>
      <c r="H1517" s="5" t="s">
        <v>16</v>
      </c>
      <c r="I1517" s="6" t="n">
        <f aca="false">VLOOKUP($B1517,'Product Master'!$A$2:$O$5991,14,FALSE())</f>
        <v>3.49</v>
      </c>
      <c r="J1517" s="7" t="n">
        <f aca="false">VLOOKUP($B1517,'Product Master'!$A$2:$O$5991,13,FALSE())</f>
        <v>8</v>
      </c>
      <c r="K1517" s="7" t="str">
        <f aca="false">VLOOKUP($B1517,'Product Master'!$A$2:$O$5991,11,FALSE())</f>
        <v>N</v>
      </c>
      <c r="L1517" s="7" t="str">
        <f aca="false">VLOOKUP($B1517,'Product Master'!$A$2:$O$5991,12,FALSE())</f>
        <v>N</v>
      </c>
      <c r="M1517" s="3" t="n">
        <v>6</v>
      </c>
      <c r="N1517" s="3" t="n">
        <v>23</v>
      </c>
    </row>
    <row r="1518" customFormat="false" ht="15" hidden="false" customHeight="true" outlineLevel="0" collapsed="false">
      <c r="A1518" s="3" t="s">
        <v>3047</v>
      </c>
      <c r="B1518" s="3" t="s">
        <v>3048</v>
      </c>
      <c r="C1518" s="4" t="str">
        <f aca="false">VLOOKUP($B1518,'Product Master'!$A$2:$O$5991,7,FALSE())</f>
        <v>Dry Grocery</v>
      </c>
      <c r="D1518" s="4" t="str">
        <f aca="false">VLOOKUP($B1518,'Product Master'!$A$2:$O$5991,8,FALSE())</f>
        <v>Salad Dressing</v>
      </c>
      <c r="E1518" s="4" t="str">
        <f aca="false">VLOOKUP($B1518,'Product Master'!$A$2:$O$5991,5,FALSE())</f>
        <v>Redbarn</v>
      </c>
      <c r="F1518" s="4" t="str">
        <f aca="false">VLOOKUP($B1518,'Product Master'!$A$2:$O$5991,4,FALSE())</f>
        <v>Redbarn Light Balsamic Vinaigrette, 16 oz</v>
      </c>
      <c r="G1518" s="4" t="str">
        <f aca="false">VLOOKUP($B1518,'Product Master'!$A$2:$O$5991,9,FALSE())</f>
        <v>16 oz</v>
      </c>
      <c r="H1518" s="5" t="s">
        <v>16</v>
      </c>
      <c r="I1518" s="6" t="n">
        <f aca="false">VLOOKUP($B1518,'Product Master'!$A$2:$O$5991,14,FALSE())</f>
        <v>4.29</v>
      </c>
      <c r="J1518" s="7" t="n">
        <f aca="false">VLOOKUP($B1518,'Product Master'!$A$2:$O$5991,13,FALSE())</f>
        <v>4</v>
      </c>
      <c r="K1518" s="7" t="str">
        <f aca="false">VLOOKUP($B1518,'Product Master'!$A$2:$O$5991,11,FALSE())</f>
        <v>N</v>
      </c>
      <c r="L1518" s="7" t="str">
        <f aca="false">VLOOKUP($B1518,'Product Master'!$A$2:$O$5991,12,FALSE())</f>
        <v>N</v>
      </c>
      <c r="M1518" s="3" t="n">
        <v>145</v>
      </c>
      <c r="N1518" s="3" t="n">
        <v>40</v>
      </c>
    </row>
    <row r="1519" customFormat="false" ht="15" hidden="false" customHeight="true" outlineLevel="0" collapsed="false">
      <c r="A1519" s="3" t="s">
        <v>3049</v>
      </c>
      <c r="B1519" s="3" t="s">
        <v>3050</v>
      </c>
      <c r="C1519" s="4" t="str">
        <f aca="false">VLOOKUP($B1519,'Product Master'!$A$2:$O$5991,7,FALSE())</f>
        <v>Dry Grocery</v>
      </c>
      <c r="D1519" s="4" t="str">
        <f aca="false">VLOOKUP($B1519,'Product Master'!$A$2:$O$5991,8,FALSE())</f>
        <v>Salad Dressing</v>
      </c>
      <c r="E1519" s="4" t="str">
        <f aca="false">VLOOKUP($B1519,'Product Master'!$A$2:$O$5991,5,FALSE())</f>
        <v>Thrift Row</v>
      </c>
      <c r="F1519" s="4" t="str">
        <f aca="false">VLOOKUP($B1519,'Product Master'!$A$2:$O$5991,4,FALSE())</f>
        <v>Thrift Row Light Balsamic Vinaigrette, 8 oz</v>
      </c>
      <c r="G1519" s="4" t="str">
        <f aca="false">VLOOKUP($B1519,'Product Master'!$A$2:$O$5991,9,FALSE())</f>
        <v>8 oz</v>
      </c>
      <c r="H1519" s="5" t="s">
        <v>16</v>
      </c>
      <c r="I1519" s="6" t="n">
        <f aca="false">VLOOKUP($B1519,'Product Master'!$A$2:$O$5991,14,FALSE())</f>
        <v>4.39</v>
      </c>
      <c r="J1519" s="7" t="n">
        <f aca="false">VLOOKUP($B1519,'Product Master'!$A$2:$O$5991,13,FALSE())</f>
        <v>2</v>
      </c>
      <c r="K1519" s="7" t="str">
        <f aca="false">VLOOKUP($B1519,'Product Master'!$A$2:$O$5991,11,FALSE())</f>
        <v>Y</v>
      </c>
      <c r="L1519" s="7" t="str">
        <f aca="false">VLOOKUP($B1519,'Product Master'!$A$2:$O$5991,12,FALSE())</f>
        <v>N</v>
      </c>
      <c r="M1519" s="3" t="n">
        <v>10</v>
      </c>
      <c r="N1519" s="3" t="n">
        <v>5</v>
      </c>
    </row>
    <row r="1520" customFormat="false" ht="15" hidden="false" customHeight="true" outlineLevel="0" collapsed="false">
      <c r="A1520" s="3" t="s">
        <v>3051</v>
      </c>
      <c r="B1520" s="3" t="s">
        <v>3052</v>
      </c>
      <c r="C1520" s="4" t="str">
        <f aca="false">VLOOKUP($B1520,'Product Master'!$A$2:$O$5991,7,FALSE())</f>
        <v>Dry Grocery</v>
      </c>
      <c r="D1520" s="4" t="str">
        <f aca="false">VLOOKUP($B1520,'Product Master'!$A$2:$O$5991,8,FALSE())</f>
        <v>Salad Dressing</v>
      </c>
      <c r="E1520" s="4" t="str">
        <f aca="false">VLOOKUP($B1520,'Product Master'!$A$2:$O$5991,5,FALSE())</f>
        <v>Wheatstone</v>
      </c>
      <c r="F1520" s="4" t="str">
        <f aca="false">VLOOKUP($B1520,'Product Master'!$A$2:$O$5991,4,FALSE())</f>
        <v>Wheatstone Organic Blue Cheese, 16 oz</v>
      </c>
      <c r="G1520" s="4" t="str">
        <f aca="false">VLOOKUP($B1520,'Product Master'!$A$2:$O$5991,9,FALSE())</f>
        <v>16 oz</v>
      </c>
      <c r="H1520" s="5" t="s">
        <v>16</v>
      </c>
      <c r="I1520" s="6" t="n">
        <f aca="false">VLOOKUP($B1520,'Product Master'!$A$2:$O$5991,14,FALSE())</f>
        <v>3.39</v>
      </c>
      <c r="J1520" s="7" t="n">
        <f aca="false">VLOOKUP($B1520,'Product Master'!$A$2:$O$5991,13,FALSE())</f>
        <v>2</v>
      </c>
      <c r="K1520" s="7" t="str">
        <f aca="false">VLOOKUP($B1520,'Product Master'!$A$2:$O$5991,11,FALSE())</f>
        <v>N</v>
      </c>
      <c r="L1520" s="7" t="str">
        <f aca="false">VLOOKUP($B1520,'Product Master'!$A$2:$O$5991,12,FALSE())</f>
        <v>N</v>
      </c>
      <c r="M1520" s="3" t="n">
        <v>102</v>
      </c>
      <c r="N1520" s="3" t="n">
        <v>19</v>
      </c>
    </row>
    <row r="1521" customFormat="false" ht="15" hidden="false" customHeight="true" outlineLevel="0" collapsed="false">
      <c r="A1521" s="3" t="s">
        <v>3053</v>
      </c>
      <c r="B1521" s="3" t="s">
        <v>3054</v>
      </c>
      <c r="C1521" s="4" t="str">
        <f aca="false">VLOOKUP($B1521,'Product Master'!$A$2:$O$5991,7,FALSE())</f>
        <v>Dry Grocery</v>
      </c>
      <c r="D1521" s="4" t="str">
        <f aca="false">VLOOKUP($B1521,'Product Master'!$A$2:$O$5991,8,FALSE())</f>
        <v>Salad Dressing</v>
      </c>
      <c r="E1521" s="4" t="str">
        <f aca="false">VLOOKUP($B1521,'Product Master'!$A$2:$O$5991,5,FALSE())</f>
        <v>Golden Grain Co.</v>
      </c>
      <c r="F1521" s="4" t="str">
        <f aca="false">VLOOKUP($B1521,'Product Master'!$A$2:$O$5991,4,FALSE())</f>
        <v>Golden Grain Co. Organic Ranch, 16 oz</v>
      </c>
      <c r="G1521" s="4" t="str">
        <f aca="false">VLOOKUP($B1521,'Product Master'!$A$2:$O$5991,9,FALSE())</f>
        <v>16 oz</v>
      </c>
      <c r="H1521" s="5" t="s">
        <v>16</v>
      </c>
      <c r="I1521" s="6" t="n">
        <f aca="false">VLOOKUP($B1521,'Product Master'!$A$2:$O$5991,14,FALSE())</f>
        <v>4.79</v>
      </c>
      <c r="J1521" s="7" t="n">
        <f aca="false">VLOOKUP($B1521,'Product Master'!$A$2:$O$5991,13,FALSE())</f>
        <v>2</v>
      </c>
      <c r="K1521" s="7" t="str">
        <f aca="false">VLOOKUP($B1521,'Product Master'!$A$2:$O$5991,11,FALSE())</f>
        <v>N</v>
      </c>
      <c r="L1521" s="7" t="str">
        <f aca="false">VLOOKUP($B1521,'Product Master'!$A$2:$O$5991,12,FALSE())</f>
        <v>N</v>
      </c>
      <c r="M1521" s="3" t="n">
        <v>131</v>
      </c>
      <c r="N1521" s="3" t="n">
        <v>28</v>
      </c>
    </row>
    <row r="1522" customFormat="false" ht="15" hidden="false" customHeight="true" outlineLevel="0" collapsed="false">
      <c r="A1522" s="3" t="s">
        <v>3055</v>
      </c>
      <c r="B1522" s="3" t="s">
        <v>3056</v>
      </c>
      <c r="C1522" s="4" t="str">
        <f aca="false">VLOOKUP($B1522,'Product Master'!$A$2:$O$5991,7,FALSE())</f>
        <v>Dry Grocery</v>
      </c>
      <c r="D1522" s="4" t="str">
        <f aca="false">VLOOKUP($B1522,'Product Master'!$A$2:$O$5991,8,FALSE())</f>
        <v>Salad Dressing</v>
      </c>
      <c r="E1522" s="4" t="str">
        <f aca="false">VLOOKUP($B1522,'Product Master'!$A$2:$O$5991,5,FALSE())</f>
        <v>Wheatstone</v>
      </c>
      <c r="F1522" s="4" t="str">
        <f aca="false">VLOOKUP($B1522,'Product Master'!$A$2:$O$5991,4,FALSE())</f>
        <v>Wheatstone Light Ranch, 8 oz</v>
      </c>
      <c r="G1522" s="4" t="str">
        <f aca="false">VLOOKUP($B1522,'Product Master'!$A$2:$O$5991,9,FALSE())</f>
        <v>8 oz</v>
      </c>
      <c r="H1522" s="5" t="s">
        <v>16</v>
      </c>
      <c r="I1522" s="6" t="n">
        <f aca="false">VLOOKUP($B1522,'Product Master'!$A$2:$O$5991,14,FALSE())</f>
        <v>3.99</v>
      </c>
      <c r="J1522" s="7" t="n">
        <f aca="false">VLOOKUP($B1522,'Product Master'!$A$2:$O$5991,13,FALSE())</f>
        <v>4</v>
      </c>
      <c r="K1522" s="7" t="str">
        <f aca="false">VLOOKUP($B1522,'Product Master'!$A$2:$O$5991,11,FALSE())</f>
        <v>N</v>
      </c>
      <c r="L1522" s="7" t="str">
        <f aca="false">VLOOKUP($B1522,'Product Master'!$A$2:$O$5991,12,FALSE())</f>
        <v>N</v>
      </c>
      <c r="M1522" s="3" t="n">
        <v>146</v>
      </c>
      <c r="N1522" s="3" t="n">
        <v>35</v>
      </c>
    </row>
    <row r="1523" customFormat="false" ht="15" hidden="false" customHeight="true" outlineLevel="0" collapsed="false">
      <c r="A1523" s="3" t="s">
        <v>3057</v>
      </c>
      <c r="B1523" s="3" t="s">
        <v>3058</v>
      </c>
      <c r="C1523" s="4" t="str">
        <f aca="false">VLOOKUP($B1523,'Product Master'!$A$2:$O$5991,7,FALSE())</f>
        <v>Dry Grocery</v>
      </c>
      <c r="D1523" s="4" t="str">
        <f aca="false">VLOOKUP($B1523,'Product Master'!$A$2:$O$5991,8,FALSE())</f>
        <v>Salad Dressing</v>
      </c>
      <c r="E1523" s="4" t="str">
        <f aca="false">VLOOKUP($B1523,'Product Master'!$A$2:$O$5991,5,FALSE())</f>
        <v>Golden Grain Co.</v>
      </c>
      <c r="F1523" s="4" t="str">
        <f aca="false">VLOOKUP($B1523,'Product Master'!$A$2:$O$5991,4,FALSE())</f>
        <v>Golden Grain Co. Caesar, 8 oz</v>
      </c>
      <c r="G1523" s="4" t="str">
        <f aca="false">VLOOKUP($B1523,'Product Master'!$A$2:$O$5991,9,FALSE())</f>
        <v>8 oz</v>
      </c>
      <c r="H1523" s="5" t="s">
        <v>16</v>
      </c>
      <c r="I1523" s="6" t="n">
        <f aca="false">VLOOKUP($B1523,'Product Master'!$A$2:$O$5991,14,FALSE())</f>
        <v>3.39</v>
      </c>
      <c r="J1523" s="7" t="n">
        <f aca="false">VLOOKUP($B1523,'Product Master'!$A$2:$O$5991,13,FALSE())</f>
        <v>4</v>
      </c>
      <c r="K1523" s="7" t="str">
        <f aca="false">VLOOKUP($B1523,'Product Master'!$A$2:$O$5991,11,FALSE())</f>
        <v>N</v>
      </c>
      <c r="L1523" s="7" t="str">
        <f aca="false">VLOOKUP($B1523,'Product Master'!$A$2:$O$5991,12,FALSE())</f>
        <v>N</v>
      </c>
      <c r="M1523" s="3" t="n">
        <v>87</v>
      </c>
      <c r="N1523" s="3" t="n">
        <v>15</v>
      </c>
    </row>
    <row r="1524" customFormat="false" ht="15" hidden="false" customHeight="true" outlineLevel="0" collapsed="false">
      <c r="A1524" s="3" t="s">
        <v>3059</v>
      </c>
      <c r="B1524" s="3" t="s">
        <v>3060</v>
      </c>
      <c r="C1524" s="4" t="str">
        <f aca="false">VLOOKUP($B1524,'Product Master'!$A$2:$O$5991,7,FALSE())</f>
        <v>Dry Grocery</v>
      </c>
      <c r="D1524" s="4" t="str">
        <f aca="false">VLOOKUP($B1524,'Product Master'!$A$2:$O$5991,8,FALSE())</f>
        <v>Salad Dressing</v>
      </c>
      <c r="E1524" s="4" t="str">
        <f aca="false">VLOOKUP($B1524,'Product Master'!$A$2:$O$5991,5,FALSE())</f>
        <v>Pepperlane</v>
      </c>
      <c r="F1524" s="4" t="str">
        <f aca="false">VLOOKUP($B1524,'Product Master'!$A$2:$O$5991,4,FALSE())</f>
        <v>Pepperlane Light Caesar, 16 oz</v>
      </c>
      <c r="G1524" s="4" t="str">
        <f aca="false">VLOOKUP($B1524,'Product Master'!$A$2:$O$5991,9,FALSE())</f>
        <v>16 oz</v>
      </c>
      <c r="H1524" s="5" t="s">
        <v>16</v>
      </c>
      <c r="I1524" s="6" t="n">
        <f aca="false">VLOOKUP($B1524,'Product Master'!$A$2:$O$5991,14,FALSE())</f>
        <v>4.39</v>
      </c>
      <c r="J1524" s="7" t="n">
        <f aca="false">VLOOKUP($B1524,'Product Master'!$A$2:$O$5991,13,FALSE())</f>
        <v>8</v>
      </c>
      <c r="K1524" s="7" t="str">
        <f aca="false">VLOOKUP($B1524,'Product Master'!$A$2:$O$5991,11,FALSE())</f>
        <v>N</v>
      </c>
      <c r="L1524" s="7" t="str">
        <f aca="false">VLOOKUP($B1524,'Product Master'!$A$2:$O$5991,12,FALSE())</f>
        <v>N</v>
      </c>
      <c r="M1524" s="3" t="n">
        <v>149</v>
      </c>
      <c r="N1524" s="3" t="n">
        <v>15</v>
      </c>
    </row>
    <row r="1525" customFormat="false" ht="15" hidden="false" customHeight="true" outlineLevel="0" collapsed="false">
      <c r="A1525" s="3" t="s">
        <v>3061</v>
      </c>
      <c r="B1525" s="3" t="s">
        <v>3062</v>
      </c>
      <c r="C1525" s="4" t="str">
        <f aca="false">VLOOKUP($B1525,'Product Master'!$A$2:$O$5991,7,FALSE())</f>
        <v>Dry Grocery</v>
      </c>
      <c r="D1525" s="4" t="str">
        <f aca="false">VLOOKUP($B1525,'Product Master'!$A$2:$O$5991,8,FALSE())</f>
        <v>Salad Dressing</v>
      </c>
      <c r="E1525" s="4" t="str">
        <f aca="false">VLOOKUP($B1525,'Product Master'!$A$2:$O$5991,5,FALSE())</f>
        <v>Golden Grain Co.</v>
      </c>
      <c r="F1525" s="4" t="str">
        <f aca="false">VLOOKUP($B1525,'Product Master'!$A$2:$O$5991,4,FALSE())</f>
        <v>Golden Grain Co. Caesar, 16 oz</v>
      </c>
      <c r="G1525" s="4" t="str">
        <f aca="false">VLOOKUP($B1525,'Product Master'!$A$2:$O$5991,9,FALSE())</f>
        <v>16 oz</v>
      </c>
      <c r="H1525" s="5" t="s">
        <v>16</v>
      </c>
      <c r="I1525" s="6" t="n">
        <f aca="false">VLOOKUP($B1525,'Product Master'!$A$2:$O$5991,14,FALSE())</f>
        <v>3.79</v>
      </c>
      <c r="J1525" s="7" t="n">
        <f aca="false">VLOOKUP($B1525,'Product Master'!$A$2:$O$5991,13,FALSE())</f>
        <v>1</v>
      </c>
      <c r="K1525" s="7" t="str">
        <f aca="false">VLOOKUP($B1525,'Product Master'!$A$2:$O$5991,11,FALSE())</f>
        <v>N</v>
      </c>
      <c r="L1525" s="7" t="str">
        <f aca="false">VLOOKUP($B1525,'Product Master'!$A$2:$O$5991,12,FALSE())</f>
        <v>N</v>
      </c>
      <c r="M1525" s="3" t="n">
        <v>7</v>
      </c>
      <c r="N1525" s="3" t="n">
        <v>18</v>
      </c>
    </row>
    <row r="1526" customFormat="false" ht="15" hidden="false" customHeight="true" outlineLevel="0" collapsed="false">
      <c r="A1526" s="3" t="s">
        <v>3063</v>
      </c>
      <c r="B1526" s="3" t="s">
        <v>3064</v>
      </c>
      <c r="C1526" s="4" t="str">
        <f aca="false">VLOOKUP($B1526,'Product Master'!$A$2:$O$5991,7,FALSE())</f>
        <v>Dry Grocery</v>
      </c>
      <c r="D1526" s="4" t="str">
        <f aca="false">VLOOKUP($B1526,'Product Master'!$A$2:$O$5991,8,FALSE())</f>
        <v>Salad Dressing</v>
      </c>
      <c r="E1526" s="4" t="str">
        <f aca="false">VLOOKUP($B1526,'Product Master'!$A$2:$O$5991,5,FALSE())</f>
        <v>Redbarn</v>
      </c>
      <c r="F1526" s="4" t="str">
        <f aca="false">VLOOKUP($B1526,'Product Master'!$A$2:$O$5991,4,FALSE())</f>
        <v>Redbarn Light Thousand Island, 8 oz</v>
      </c>
      <c r="G1526" s="4" t="str">
        <f aca="false">VLOOKUP($B1526,'Product Master'!$A$2:$O$5991,9,FALSE())</f>
        <v>8 oz</v>
      </c>
      <c r="H1526" s="5" t="s">
        <v>16</v>
      </c>
      <c r="I1526" s="6" t="n">
        <f aca="false">VLOOKUP($B1526,'Product Master'!$A$2:$O$5991,14,FALSE())</f>
        <v>3.99</v>
      </c>
      <c r="J1526" s="7" t="n">
        <f aca="false">VLOOKUP($B1526,'Product Master'!$A$2:$O$5991,13,FALSE())</f>
        <v>24</v>
      </c>
      <c r="K1526" s="7" t="str">
        <f aca="false">VLOOKUP($B1526,'Product Master'!$A$2:$O$5991,11,FALSE())</f>
        <v>N</v>
      </c>
      <c r="L1526" s="7" t="str">
        <f aca="false">VLOOKUP($B1526,'Product Master'!$A$2:$O$5991,12,FALSE())</f>
        <v>N</v>
      </c>
      <c r="M1526" s="3" t="n">
        <v>38</v>
      </c>
      <c r="N1526" s="3" t="n">
        <v>37</v>
      </c>
    </row>
    <row r="1527" customFormat="false" ht="15" hidden="false" customHeight="true" outlineLevel="0" collapsed="false">
      <c r="A1527" s="3" t="s">
        <v>3065</v>
      </c>
      <c r="B1527" s="3" t="s">
        <v>3066</v>
      </c>
      <c r="C1527" s="4" t="str">
        <f aca="false">VLOOKUP($B1527,'Product Master'!$A$2:$O$5991,7,FALSE())</f>
        <v>Dry Grocery</v>
      </c>
      <c r="D1527" s="4" t="str">
        <f aca="false">VLOOKUP($B1527,'Product Master'!$A$2:$O$5991,8,FALSE())</f>
        <v>Salad Dressing</v>
      </c>
      <c r="E1527" s="4" t="str">
        <f aca="false">VLOOKUP($B1527,'Product Master'!$A$2:$O$5991,5,FALSE())</f>
        <v>Orchard Spread</v>
      </c>
      <c r="F1527" s="4" t="str">
        <f aca="false">VLOOKUP($B1527,'Product Master'!$A$2:$O$5991,4,FALSE())</f>
        <v>Orchard Spread Light Caesar, 16 oz</v>
      </c>
      <c r="G1527" s="4" t="str">
        <f aca="false">VLOOKUP($B1527,'Product Master'!$A$2:$O$5991,9,FALSE())</f>
        <v>16 oz</v>
      </c>
      <c r="H1527" s="5" t="s">
        <v>16</v>
      </c>
      <c r="I1527" s="6" t="n">
        <f aca="false">VLOOKUP($B1527,'Product Master'!$A$2:$O$5991,14,FALSE())</f>
        <v>4.99</v>
      </c>
      <c r="J1527" s="7" t="n">
        <f aca="false">VLOOKUP($B1527,'Product Master'!$A$2:$O$5991,13,FALSE())</f>
        <v>1</v>
      </c>
      <c r="K1527" s="7" t="str">
        <f aca="false">VLOOKUP($B1527,'Product Master'!$A$2:$O$5991,11,FALSE())</f>
        <v>N</v>
      </c>
      <c r="L1527" s="7" t="str">
        <f aca="false">VLOOKUP($B1527,'Product Master'!$A$2:$O$5991,12,FALSE())</f>
        <v>N</v>
      </c>
      <c r="M1527" s="3" t="n">
        <v>99</v>
      </c>
      <c r="N1527" s="3" t="n">
        <v>17</v>
      </c>
    </row>
    <row r="1528" customFormat="false" ht="15" hidden="false" customHeight="true" outlineLevel="0" collapsed="false">
      <c r="A1528" s="3" t="s">
        <v>3067</v>
      </c>
      <c r="B1528" s="3" t="s">
        <v>3068</v>
      </c>
      <c r="C1528" s="4" t="str">
        <f aca="false">VLOOKUP($B1528,'Product Master'!$A$2:$O$5991,7,FALSE())</f>
        <v>Dry Grocery</v>
      </c>
      <c r="D1528" s="4" t="str">
        <f aca="false">VLOOKUP($B1528,'Product Master'!$A$2:$O$5991,8,FALSE())</f>
        <v>Salad Dressing</v>
      </c>
      <c r="E1528" s="4" t="str">
        <f aca="false">VLOOKUP($B1528,'Product Master'!$A$2:$O$5991,5,FALSE())</f>
        <v>Redbarn</v>
      </c>
      <c r="F1528" s="4" t="str">
        <f aca="false">VLOOKUP($B1528,'Product Master'!$A$2:$O$5991,4,FALSE())</f>
        <v>Redbarn Balsamic Vinaigrette, 8 oz</v>
      </c>
      <c r="G1528" s="4" t="str">
        <f aca="false">VLOOKUP($B1528,'Product Master'!$A$2:$O$5991,9,FALSE())</f>
        <v>8 oz</v>
      </c>
      <c r="H1528" s="5" t="s">
        <v>16</v>
      </c>
      <c r="I1528" s="6" t="n">
        <f aca="false">VLOOKUP($B1528,'Product Master'!$A$2:$O$5991,14,FALSE())</f>
        <v>3.99</v>
      </c>
      <c r="J1528" s="7" t="n">
        <f aca="false">VLOOKUP($B1528,'Product Master'!$A$2:$O$5991,13,FALSE())</f>
        <v>24</v>
      </c>
      <c r="K1528" s="7" t="str">
        <f aca="false">VLOOKUP($B1528,'Product Master'!$A$2:$O$5991,11,FALSE())</f>
        <v>N</v>
      </c>
      <c r="L1528" s="7" t="str">
        <f aca="false">VLOOKUP($B1528,'Product Master'!$A$2:$O$5991,12,FALSE())</f>
        <v>N</v>
      </c>
      <c r="M1528" s="3" t="n">
        <v>40</v>
      </c>
      <c r="N1528" s="3" t="n">
        <v>36</v>
      </c>
    </row>
    <row r="1529" customFormat="false" ht="15" hidden="false" customHeight="true" outlineLevel="0" collapsed="false">
      <c r="A1529" s="3" t="s">
        <v>3069</v>
      </c>
      <c r="B1529" s="3" t="s">
        <v>3070</v>
      </c>
      <c r="C1529" s="4" t="str">
        <f aca="false">VLOOKUP($B1529,'Product Master'!$A$2:$O$5991,7,FALSE())</f>
        <v>Dry Grocery</v>
      </c>
      <c r="D1529" s="4" t="str">
        <f aca="false">VLOOKUP($B1529,'Product Master'!$A$2:$O$5991,8,FALSE())</f>
        <v>Salad Dressing</v>
      </c>
      <c r="E1529" s="4" t="str">
        <f aca="false">VLOOKUP($B1529,'Product Master'!$A$2:$O$5991,5,FALSE())</f>
        <v>Orchard Spread</v>
      </c>
      <c r="F1529" s="4" t="str">
        <f aca="false">VLOOKUP($B1529,'Product Master'!$A$2:$O$5991,4,FALSE())</f>
        <v>Orchard Spread Thousand Island, 16 oz</v>
      </c>
      <c r="G1529" s="4" t="str">
        <f aca="false">VLOOKUP($B1529,'Product Master'!$A$2:$O$5991,9,FALSE())</f>
        <v>16 oz</v>
      </c>
      <c r="H1529" s="5" t="s">
        <v>16</v>
      </c>
      <c r="I1529" s="6" t="n">
        <f aca="false">VLOOKUP($B1529,'Product Master'!$A$2:$O$5991,14,FALSE())</f>
        <v>3.89</v>
      </c>
      <c r="J1529" s="7" t="n">
        <f aca="false">VLOOKUP($B1529,'Product Master'!$A$2:$O$5991,13,FALSE())</f>
        <v>1</v>
      </c>
      <c r="K1529" s="7" t="str">
        <f aca="false">VLOOKUP($B1529,'Product Master'!$A$2:$O$5991,11,FALSE())</f>
        <v>N</v>
      </c>
      <c r="L1529" s="7" t="str">
        <f aca="false">VLOOKUP($B1529,'Product Master'!$A$2:$O$5991,12,FALSE())</f>
        <v>N</v>
      </c>
      <c r="M1529" s="3" t="n">
        <v>87</v>
      </c>
      <c r="N1529" s="3" t="n">
        <v>5</v>
      </c>
    </row>
    <row r="1530" customFormat="false" ht="15" hidden="false" customHeight="true" outlineLevel="0" collapsed="false">
      <c r="A1530" s="3" t="s">
        <v>3071</v>
      </c>
      <c r="B1530" s="3" t="s">
        <v>3072</v>
      </c>
      <c r="C1530" s="4" t="str">
        <f aca="false">VLOOKUP($B1530,'Product Master'!$A$2:$O$5991,7,FALSE())</f>
        <v>Dry Grocery</v>
      </c>
      <c r="D1530" s="4" t="str">
        <f aca="false">VLOOKUP($B1530,'Product Master'!$A$2:$O$5991,8,FALSE())</f>
        <v>Salad Dressing</v>
      </c>
      <c r="E1530" s="4" t="str">
        <f aca="false">VLOOKUP($B1530,'Product Master'!$A$2:$O$5991,5,FALSE())</f>
        <v>Wheatstone</v>
      </c>
      <c r="F1530" s="4" t="str">
        <f aca="false">VLOOKUP($B1530,'Product Master'!$A$2:$O$5991,4,FALSE())</f>
        <v>Wheatstone Light Honey Mustard, 16 oz</v>
      </c>
      <c r="G1530" s="4" t="str">
        <f aca="false">VLOOKUP($B1530,'Product Master'!$A$2:$O$5991,9,FALSE())</f>
        <v>16 oz</v>
      </c>
      <c r="H1530" s="5" t="s">
        <v>16</v>
      </c>
      <c r="I1530" s="6" t="n">
        <f aca="false">VLOOKUP($B1530,'Product Master'!$A$2:$O$5991,14,FALSE())</f>
        <v>4.49</v>
      </c>
      <c r="J1530" s="7" t="n">
        <f aca="false">VLOOKUP($B1530,'Product Master'!$A$2:$O$5991,13,FALSE())</f>
        <v>8</v>
      </c>
      <c r="K1530" s="7" t="str">
        <f aca="false">VLOOKUP($B1530,'Product Master'!$A$2:$O$5991,11,FALSE())</f>
        <v>N</v>
      </c>
      <c r="L1530" s="7" t="str">
        <f aca="false">VLOOKUP($B1530,'Product Master'!$A$2:$O$5991,12,FALSE())</f>
        <v>N</v>
      </c>
      <c r="M1530" s="3" t="n">
        <v>47</v>
      </c>
      <c r="N1530" s="3" t="n">
        <v>3</v>
      </c>
    </row>
    <row r="1531" customFormat="false" ht="15" hidden="false" customHeight="true" outlineLevel="0" collapsed="false">
      <c r="A1531" s="3" t="s">
        <v>3073</v>
      </c>
      <c r="B1531" s="3" t="s">
        <v>3074</v>
      </c>
      <c r="C1531" s="4" t="str">
        <f aca="false">VLOOKUP($B1531,'Product Master'!$A$2:$O$5991,7,FALSE())</f>
        <v>Dry Grocery</v>
      </c>
      <c r="D1531" s="4" t="str">
        <f aca="false">VLOOKUP($B1531,'Product Master'!$A$2:$O$5991,8,FALSE())</f>
        <v>Salad Dressing</v>
      </c>
      <c r="E1531" s="4" t="str">
        <f aca="false">VLOOKUP($B1531,'Product Master'!$A$2:$O$5991,5,FALSE())</f>
        <v>Orchard Spread</v>
      </c>
      <c r="F1531" s="4" t="str">
        <f aca="false">VLOOKUP($B1531,'Product Master'!$A$2:$O$5991,4,FALSE())</f>
        <v>Orchard Spread Light Caesar, 8 oz</v>
      </c>
      <c r="G1531" s="4" t="str">
        <f aca="false">VLOOKUP($B1531,'Product Master'!$A$2:$O$5991,9,FALSE())</f>
        <v>8 oz</v>
      </c>
      <c r="H1531" s="5" t="s">
        <v>16</v>
      </c>
      <c r="I1531" s="6" t="n">
        <f aca="false">VLOOKUP($B1531,'Product Master'!$A$2:$O$5991,14,FALSE())</f>
        <v>3.79</v>
      </c>
      <c r="J1531" s="7" t="n">
        <f aca="false">VLOOKUP($B1531,'Product Master'!$A$2:$O$5991,13,FALSE())</f>
        <v>12</v>
      </c>
      <c r="K1531" s="7" t="str">
        <f aca="false">VLOOKUP($B1531,'Product Master'!$A$2:$O$5991,11,FALSE())</f>
        <v>N</v>
      </c>
      <c r="L1531" s="7" t="str">
        <f aca="false">VLOOKUP($B1531,'Product Master'!$A$2:$O$5991,12,FALSE())</f>
        <v>N</v>
      </c>
      <c r="M1531" s="3" t="n">
        <v>15</v>
      </c>
      <c r="N1531" s="3" t="n">
        <v>28</v>
      </c>
    </row>
    <row r="1532" customFormat="false" ht="15" hidden="false" customHeight="true" outlineLevel="0" collapsed="false">
      <c r="A1532" s="3" t="s">
        <v>3075</v>
      </c>
      <c r="B1532" s="3" t="s">
        <v>3076</v>
      </c>
      <c r="C1532" s="4" t="str">
        <f aca="false">VLOOKUP($B1532,'Product Master'!$A$2:$O$5991,7,FALSE())</f>
        <v>Dry Grocery</v>
      </c>
      <c r="D1532" s="4" t="str">
        <f aca="false">VLOOKUP($B1532,'Product Master'!$A$2:$O$5991,8,FALSE())</f>
        <v>Salad Dressing</v>
      </c>
      <c r="E1532" s="4" t="str">
        <f aca="false">VLOOKUP($B1532,'Product Master'!$A$2:$O$5991,5,FALSE())</f>
        <v>Harborline</v>
      </c>
      <c r="F1532" s="4" t="str">
        <f aca="false">VLOOKUP($B1532,'Product Master'!$A$2:$O$5991,4,FALSE())</f>
        <v>Harborline Blue Cheese, 8 oz</v>
      </c>
      <c r="G1532" s="4" t="str">
        <f aca="false">VLOOKUP($B1532,'Product Master'!$A$2:$O$5991,9,FALSE())</f>
        <v>8 oz</v>
      </c>
      <c r="H1532" s="5" t="s">
        <v>16</v>
      </c>
      <c r="I1532" s="6" t="n">
        <f aca="false">VLOOKUP($B1532,'Product Master'!$A$2:$O$5991,14,FALSE())</f>
        <v>3.99</v>
      </c>
      <c r="J1532" s="7" t="n">
        <f aca="false">VLOOKUP($B1532,'Product Master'!$A$2:$O$5991,13,FALSE())</f>
        <v>1</v>
      </c>
      <c r="K1532" s="7" t="str">
        <f aca="false">VLOOKUP($B1532,'Product Master'!$A$2:$O$5991,11,FALSE())</f>
        <v>Y</v>
      </c>
      <c r="L1532" s="7" t="str">
        <f aca="false">VLOOKUP($B1532,'Product Master'!$A$2:$O$5991,12,FALSE())</f>
        <v>N</v>
      </c>
      <c r="M1532" s="3" t="n">
        <v>132</v>
      </c>
      <c r="N1532" s="3" t="n">
        <v>23</v>
      </c>
    </row>
    <row r="1533" customFormat="false" ht="15" hidden="false" customHeight="true" outlineLevel="0" collapsed="false">
      <c r="A1533" s="3" t="s">
        <v>3077</v>
      </c>
      <c r="B1533" s="3" t="s">
        <v>3078</v>
      </c>
      <c r="C1533" s="4" t="str">
        <f aca="false">VLOOKUP($B1533,'Product Master'!$A$2:$O$5991,7,FALSE())</f>
        <v>Dry Grocery</v>
      </c>
      <c r="D1533" s="4" t="str">
        <f aca="false">VLOOKUP($B1533,'Product Master'!$A$2:$O$5991,8,FALSE())</f>
        <v>Salad Dressing</v>
      </c>
      <c r="E1533" s="4" t="str">
        <f aca="false">VLOOKUP($B1533,'Product Master'!$A$2:$O$5991,5,FALSE())</f>
        <v>Kettle Row</v>
      </c>
      <c r="F1533" s="4" t="str">
        <f aca="false">VLOOKUP($B1533,'Product Master'!$A$2:$O$5991,4,FALSE())</f>
        <v>Kettle Row Thousand Island, 16 oz</v>
      </c>
      <c r="G1533" s="4" t="str">
        <f aca="false">VLOOKUP($B1533,'Product Master'!$A$2:$O$5991,9,FALSE())</f>
        <v>16 oz</v>
      </c>
      <c r="H1533" s="5" t="s">
        <v>16</v>
      </c>
      <c r="I1533" s="6" t="n">
        <f aca="false">VLOOKUP($B1533,'Product Master'!$A$2:$O$5991,14,FALSE())</f>
        <v>4.79</v>
      </c>
      <c r="J1533" s="7" t="n">
        <f aca="false">VLOOKUP($B1533,'Product Master'!$A$2:$O$5991,13,FALSE())</f>
        <v>12</v>
      </c>
      <c r="K1533" s="7" t="str">
        <f aca="false">VLOOKUP($B1533,'Product Master'!$A$2:$O$5991,11,FALSE())</f>
        <v>N</v>
      </c>
      <c r="L1533" s="7" t="str">
        <f aca="false">VLOOKUP($B1533,'Product Master'!$A$2:$O$5991,12,FALSE())</f>
        <v>N</v>
      </c>
      <c r="M1533" s="3" t="n">
        <v>92</v>
      </c>
      <c r="N1533" s="3" t="n">
        <v>19</v>
      </c>
    </row>
    <row r="1534" customFormat="false" ht="15" hidden="false" customHeight="true" outlineLevel="0" collapsed="false">
      <c r="A1534" s="3" t="s">
        <v>3079</v>
      </c>
      <c r="B1534" s="3" t="s">
        <v>3080</v>
      </c>
      <c r="C1534" s="4" t="str">
        <f aca="false">VLOOKUP($B1534,'Product Master'!$A$2:$O$5991,7,FALSE())</f>
        <v>Dry Grocery</v>
      </c>
      <c r="D1534" s="4" t="str">
        <f aca="false">VLOOKUP($B1534,'Product Master'!$A$2:$O$5991,8,FALSE())</f>
        <v>Salad Dressing</v>
      </c>
      <c r="E1534" s="4" t="str">
        <f aca="false">VLOOKUP($B1534,'Product Master'!$A$2:$O$5991,5,FALSE())</f>
        <v>Nutgrove</v>
      </c>
      <c r="F1534" s="4" t="str">
        <f aca="false">VLOOKUP($B1534,'Product Master'!$A$2:$O$5991,4,FALSE())</f>
        <v>Nutgrove Light Caesar, 8 oz</v>
      </c>
      <c r="G1534" s="4" t="str">
        <f aca="false">VLOOKUP($B1534,'Product Master'!$A$2:$O$5991,9,FALSE())</f>
        <v>8 oz</v>
      </c>
      <c r="H1534" s="5" t="s">
        <v>16</v>
      </c>
      <c r="I1534" s="6" t="n">
        <f aca="false">VLOOKUP($B1534,'Product Master'!$A$2:$O$5991,14,FALSE())</f>
        <v>3.39</v>
      </c>
      <c r="J1534" s="7" t="n">
        <f aca="false">VLOOKUP($B1534,'Product Master'!$A$2:$O$5991,13,FALSE())</f>
        <v>2</v>
      </c>
      <c r="K1534" s="7" t="str">
        <f aca="false">VLOOKUP($B1534,'Product Master'!$A$2:$O$5991,11,FALSE())</f>
        <v>N</v>
      </c>
      <c r="L1534" s="7" t="str">
        <f aca="false">VLOOKUP($B1534,'Product Master'!$A$2:$O$5991,12,FALSE())</f>
        <v>N</v>
      </c>
      <c r="M1534" s="3" t="n">
        <v>29</v>
      </c>
      <c r="N1534" s="3" t="n">
        <v>14</v>
      </c>
    </row>
    <row r="1535" customFormat="false" ht="15" hidden="false" customHeight="true" outlineLevel="0" collapsed="false">
      <c r="A1535" s="3" t="s">
        <v>3081</v>
      </c>
      <c r="B1535" s="3" t="s">
        <v>3082</v>
      </c>
      <c r="C1535" s="4" t="str">
        <f aca="false">VLOOKUP($B1535,'Product Master'!$A$2:$O$5991,7,FALSE())</f>
        <v>Dry Grocery</v>
      </c>
      <c r="D1535" s="4" t="str">
        <f aca="false">VLOOKUP($B1535,'Product Master'!$A$2:$O$5991,8,FALSE())</f>
        <v>Salad Dressing</v>
      </c>
      <c r="E1535" s="4" t="str">
        <f aca="false">VLOOKUP($B1535,'Product Master'!$A$2:$O$5991,5,FALSE())</f>
        <v>Nutgrove</v>
      </c>
      <c r="F1535" s="4" t="str">
        <f aca="false">VLOOKUP($B1535,'Product Master'!$A$2:$O$5991,4,FALSE())</f>
        <v>Nutgrove Light Honey Mustard, 16 oz</v>
      </c>
      <c r="G1535" s="4" t="str">
        <f aca="false">VLOOKUP($B1535,'Product Master'!$A$2:$O$5991,9,FALSE())</f>
        <v>16 oz</v>
      </c>
      <c r="H1535" s="5" t="s">
        <v>16</v>
      </c>
      <c r="I1535" s="6" t="n">
        <f aca="false">VLOOKUP($B1535,'Product Master'!$A$2:$O$5991,14,FALSE())</f>
        <v>3.79</v>
      </c>
      <c r="J1535" s="7" t="n">
        <f aca="false">VLOOKUP($B1535,'Product Master'!$A$2:$O$5991,13,FALSE())</f>
        <v>1</v>
      </c>
      <c r="K1535" s="7" t="str">
        <f aca="false">VLOOKUP($B1535,'Product Master'!$A$2:$O$5991,11,FALSE())</f>
        <v>N</v>
      </c>
      <c r="L1535" s="7" t="str">
        <f aca="false">VLOOKUP($B1535,'Product Master'!$A$2:$O$5991,12,FALSE())</f>
        <v>N</v>
      </c>
      <c r="M1535" s="3" t="n">
        <v>93</v>
      </c>
      <c r="N1535" s="3" t="n">
        <v>32</v>
      </c>
    </row>
    <row r="1536" customFormat="false" ht="15" hidden="false" customHeight="true" outlineLevel="0" collapsed="false">
      <c r="A1536" s="3" t="s">
        <v>3083</v>
      </c>
      <c r="B1536" s="3" t="s">
        <v>3084</v>
      </c>
      <c r="C1536" s="4" t="str">
        <f aca="false">VLOOKUP($B1536,'Product Master'!$A$2:$O$5991,7,FALSE())</f>
        <v>Dry Grocery</v>
      </c>
      <c r="D1536" s="4" t="str">
        <f aca="false">VLOOKUP($B1536,'Product Master'!$A$2:$O$5991,8,FALSE())</f>
        <v>Salad Dressing</v>
      </c>
      <c r="E1536" s="4" t="str">
        <f aca="false">VLOOKUP($B1536,'Product Master'!$A$2:$O$5991,5,FALSE())</f>
        <v>Wheatstone</v>
      </c>
      <c r="F1536" s="4" t="str">
        <f aca="false">VLOOKUP($B1536,'Product Master'!$A$2:$O$5991,4,FALSE())</f>
        <v>Wheatstone Caesar, 8 oz</v>
      </c>
      <c r="G1536" s="4" t="str">
        <f aca="false">VLOOKUP($B1536,'Product Master'!$A$2:$O$5991,9,FALSE())</f>
        <v>8 oz</v>
      </c>
      <c r="H1536" s="5" t="s">
        <v>16</v>
      </c>
      <c r="I1536" s="6" t="n">
        <f aca="false">VLOOKUP($B1536,'Product Master'!$A$2:$O$5991,14,FALSE())</f>
        <v>3.99</v>
      </c>
      <c r="J1536" s="7" t="n">
        <f aca="false">VLOOKUP($B1536,'Product Master'!$A$2:$O$5991,13,FALSE())</f>
        <v>6</v>
      </c>
      <c r="K1536" s="7" t="str">
        <f aca="false">VLOOKUP($B1536,'Product Master'!$A$2:$O$5991,11,FALSE())</f>
        <v>N</v>
      </c>
      <c r="L1536" s="7" t="str">
        <f aca="false">VLOOKUP($B1536,'Product Master'!$A$2:$O$5991,12,FALSE())</f>
        <v>N</v>
      </c>
      <c r="M1536" s="3" t="n">
        <v>31</v>
      </c>
      <c r="N1536" s="3" t="n">
        <v>16</v>
      </c>
    </row>
    <row r="1537" customFormat="false" ht="15" hidden="false" customHeight="true" outlineLevel="0" collapsed="false">
      <c r="A1537" s="3" t="s">
        <v>3085</v>
      </c>
      <c r="B1537" s="3" t="s">
        <v>3086</v>
      </c>
      <c r="C1537" s="4" t="str">
        <f aca="false">VLOOKUP($B1537,'Product Master'!$A$2:$O$5991,7,FALSE())</f>
        <v>Dry Grocery</v>
      </c>
      <c r="D1537" s="4" t="str">
        <f aca="false">VLOOKUP($B1537,'Product Master'!$A$2:$O$5991,8,FALSE())</f>
        <v>Salad Dressing</v>
      </c>
      <c r="E1537" s="4" t="str">
        <f aca="false">VLOOKUP($B1537,'Product Master'!$A$2:$O$5991,5,FALSE())</f>
        <v>Pepperlane</v>
      </c>
      <c r="F1537" s="4" t="str">
        <f aca="false">VLOOKUP($B1537,'Product Master'!$A$2:$O$5991,4,FALSE())</f>
        <v>Pepperlane Organic Ranch, 16 oz</v>
      </c>
      <c r="G1537" s="4" t="str">
        <f aca="false">VLOOKUP($B1537,'Product Master'!$A$2:$O$5991,9,FALSE())</f>
        <v>16 oz</v>
      </c>
      <c r="H1537" s="5" t="s">
        <v>16</v>
      </c>
      <c r="I1537" s="6" t="n">
        <f aca="false">VLOOKUP($B1537,'Product Master'!$A$2:$O$5991,14,FALSE())</f>
        <v>4.89</v>
      </c>
      <c r="J1537" s="7" t="n">
        <f aca="false">VLOOKUP($B1537,'Product Master'!$A$2:$O$5991,13,FALSE())</f>
        <v>1</v>
      </c>
      <c r="K1537" s="7" t="str">
        <f aca="false">VLOOKUP($B1537,'Product Master'!$A$2:$O$5991,11,FALSE())</f>
        <v>N</v>
      </c>
      <c r="L1537" s="7" t="str">
        <f aca="false">VLOOKUP($B1537,'Product Master'!$A$2:$O$5991,12,FALSE())</f>
        <v>N</v>
      </c>
      <c r="M1537" s="3" t="n">
        <v>143</v>
      </c>
      <c r="N1537" s="3" t="n">
        <v>11</v>
      </c>
    </row>
    <row r="1538" customFormat="false" ht="15" hidden="false" customHeight="true" outlineLevel="0" collapsed="false">
      <c r="A1538" s="3" t="s">
        <v>3087</v>
      </c>
      <c r="B1538" s="3" t="s">
        <v>3088</v>
      </c>
      <c r="C1538" s="4" t="str">
        <f aca="false">VLOOKUP($B1538,'Product Master'!$A$2:$O$5991,7,FALSE())</f>
        <v>Dry Grocery</v>
      </c>
      <c r="D1538" s="4" t="str">
        <f aca="false">VLOOKUP($B1538,'Product Master'!$A$2:$O$5991,8,FALSE())</f>
        <v>Salad Dressing</v>
      </c>
      <c r="E1538" s="4" t="str">
        <f aca="false">VLOOKUP($B1538,'Product Master'!$A$2:$O$5991,5,FALSE())</f>
        <v>Harborline</v>
      </c>
      <c r="F1538" s="4" t="str">
        <f aca="false">VLOOKUP($B1538,'Product Master'!$A$2:$O$5991,4,FALSE())</f>
        <v>Harborline Thousand Island, 8 oz</v>
      </c>
      <c r="G1538" s="4" t="str">
        <f aca="false">VLOOKUP($B1538,'Product Master'!$A$2:$O$5991,9,FALSE())</f>
        <v>8 oz</v>
      </c>
      <c r="H1538" s="5" t="s">
        <v>16</v>
      </c>
      <c r="I1538" s="6" t="n">
        <f aca="false">VLOOKUP($B1538,'Product Master'!$A$2:$O$5991,14,FALSE())</f>
        <v>4.79</v>
      </c>
      <c r="J1538" s="7" t="n">
        <f aca="false">VLOOKUP($B1538,'Product Master'!$A$2:$O$5991,13,FALSE())</f>
        <v>1</v>
      </c>
      <c r="K1538" s="7" t="str">
        <f aca="false">VLOOKUP($B1538,'Product Master'!$A$2:$O$5991,11,FALSE())</f>
        <v>Y</v>
      </c>
      <c r="L1538" s="7" t="str">
        <f aca="false">VLOOKUP($B1538,'Product Master'!$A$2:$O$5991,12,FALSE())</f>
        <v>N</v>
      </c>
      <c r="M1538" s="3" t="n">
        <v>11</v>
      </c>
      <c r="N1538" s="3" t="n">
        <v>6</v>
      </c>
    </row>
    <row r="1539" customFormat="false" ht="15" hidden="false" customHeight="true" outlineLevel="0" collapsed="false">
      <c r="A1539" s="3" t="s">
        <v>3089</v>
      </c>
      <c r="B1539" s="3" t="s">
        <v>3090</v>
      </c>
      <c r="C1539" s="4" t="str">
        <f aca="false">VLOOKUP($B1539,'Product Master'!$A$2:$O$5991,7,FALSE())</f>
        <v>Dry Grocery</v>
      </c>
      <c r="D1539" s="4" t="str">
        <f aca="false">VLOOKUP($B1539,'Product Master'!$A$2:$O$5991,8,FALSE())</f>
        <v>Salad Dressing</v>
      </c>
      <c r="E1539" s="4" t="str">
        <f aca="false">VLOOKUP($B1539,'Product Master'!$A$2:$O$5991,5,FALSE())</f>
        <v>Roastport</v>
      </c>
      <c r="F1539" s="4" t="str">
        <f aca="false">VLOOKUP($B1539,'Product Master'!$A$2:$O$5991,4,FALSE())</f>
        <v>Roastport Caesar, 8 oz</v>
      </c>
      <c r="G1539" s="4" t="str">
        <f aca="false">VLOOKUP($B1539,'Product Master'!$A$2:$O$5991,9,FALSE())</f>
        <v>8 oz</v>
      </c>
      <c r="H1539" s="5" t="s">
        <v>16</v>
      </c>
      <c r="I1539" s="6" t="n">
        <f aca="false">VLOOKUP($B1539,'Product Master'!$A$2:$O$5991,14,FALSE())</f>
        <v>4.79</v>
      </c>
      <c r="J1539" s="7" t="n">
        <f aca="false">VLOOKUP($B1539,'Product Master'!$A$2:$O$5991,13,FALSE())</f>
        <v>2</v>
      </c>
      <c r="K1539" s="7" t="str">
        <f aca="false">VLOOKUP($B1539,'Product Master'!$A$2:$O$5991,11,FALSE())</f>
        <v>N</v>
      </c>
      <c r="L1539" s="7" t="str">
        <f aca="false">VLOOKUP($B1539,'Product Master'!$A$2:$O$5991,12,FALSE())</f>
        <v>N</v>
      </c>
      <c r="M1539" s="3" t="n">
        <v>37</v>
      </c>
      <c r="N1539" s="3" t="n">
        <v>4</v>
      </c>
    </row>
    <row r="1540" customFormat="false" ht="15" hidden="false" customHeight="true" outlineLevel="0" collapsed="false">
      <c r="A1540" s="3" t="s">
        <v>3091</v>
      </c>
      <c r="B1540" s="3" t="s">
        <v>3092</v>
      </c>
      <c r="C1540" s="4" t="str">
        <f aca="false">VLOOKUP($B1540,'Product Master'!$A$2:$O$5991,7,FALSE())</f>
        <v>Dry Grocery</v>
      </c>
      <c r="D1540" s="4" t="str">
        <f aca="false">VLOOKUP($B1540,'Product Master'!$A$2:$O$5991,8,FALSE())</f>
        <v>Salad Dressing</v>
      </c>
      <c r="E1540" s="4" t="str">
        <f aca="false">VLOOKUP($B1540,'Product Master'!$A$2:$O$5991,5,FALSE())</f>
        <v>Redbarn</v>
      </c>
      <c r="F1540" s="4" t="str">
        <f aca="false">VLOOKUP($B1540,'Product Master'!$A$2:$O$5991,4,FALSE())</f>
        <v>Redbarn Light Blue Cheese, 16 oz</v>
      </c>
      <c r="G1540" s="4" t="str">
        <f aca="false">VLOOKUP($B1540,'Product Master'!$A$2:$O$5991,9,FALSE())</f>
        <v>16 oz</v>
      </c>
      <c r="H1540" s="5" t="s">
        <v>16</v>
      </c>
      <c r="I1540" s="6" t="n">
        <f aca="false">VLOOKUP($B1540,'Product Master'!$A$2:$O$5991,14,FALSE())</f>
        <v>4.89</v>
      </c>
      <c r="J1540" s="7" t="n">
        <f aca="false">VLOOKUP($B1540,'Product Master'!$A$2:$O$5991,13,FALSE())</f>
        <v>2</v>
      </c>
      <c r="K1540" s="7" t="str">
        <f aca="false">VLOOKUP($B1540,'Product Master'!$A$2:$O$5991,11,FALSE())</f>
        <v>N</v>
      </c>
      <c r="L1540" s="7" t="str">
        <f aca="false">VLOOKUP($B1540,'Product Master'!$A$2:$O$5991,12,FALSE())</f>
        <v>N</v>
      </c>
      <c r="M1540" s="3" t="n">
        <v>49</v>
      </c>
      <c r="N1540" s="3" t="n">
        <v>13</v>
      </c>
    </row>
    <row r="1541" customFormat="false" ht="15" hidden="false" customHeight="true" outlineLevel="0" collapsed="false">
      <c r="A1541" s="3" t="s">
        <v>3093</v>
      </c>
      <c r="B1541" s="3" t="s">
        <v>3094</v>
      </c>
      <c r="C1541" s="4" t="str">
        <f aca="false">VLOOKUP($B1541,'Product Master'!$A$2:$O$5991,7,FALSE())</f>
        <v>Dry Grocery</v>
      </c>
      <c r="D1541" s="4" t="str">
        <f aca="false">VLOOKUP($B1541,'Product Master'!$A$2:$O$5991,8,FALSE())</f>
        <v>Salad Dressing</v>
      </c>
      <c r="E1541" s="4" t="str">
        <f aca="false">VLOOKUP($B1541,'Product Master'!$A$2:$O$5991,5,FALSE())</f>
        <v>Golden Grain Co.</v>
      </c>
      <c r="F1541" s="4" t="str">
        <f aca="false">VLOOKUP($B1541,'Product Master'!$A$2:$O$5991,4,FALSE())</f>
        <v>Golden Grain Co. Honey Mustard, 8 oz</v>
      </c>
      <c r="G1541" s="4" t="str">
        <f aca="false">VLOOKUP($B1541,'Product Master'!$A$2:$O$5991,9,FALSE())</f>
        <v>8 oz</v>
      </c>
      <c r="H1541" s="5" t="s">
        <v>16</v>
      </c>
      <c r="I1541" s="6" t="n">
        <f aca="false">VLOOKUP($B1541,'Product Master'!$A$2:$O$5991,14,FALSE())</f>
        <v>4.89</v>
      </c>
      <c r="J1541" s="7" t="n">
        <f aca="false">VLOOKUP($B1541,'Product Master'!$A$2:$O$5991,13,FALSE())</f>
        <v>8</v>
      </c>
      <c r="K1541" s="7" t="str">
        <f aca="false">VLOOKUP($B1541,'Product Master'!$A$2:$O$5991,11,FALSE())</f>
        <v>N</v>
      </c>
      <c r="L1541" s="7" t="str">
        <f aca="false">VLOOKUP($B1541,'Product Master'!$A$2:$O$5991,12,FALSE())</f>
        <v>N</v>
      </c>
      <c r="M1541" s="3" t="n">
        <v>116</v>
      </c>
      <c r="N1541" s="3" t="n">
        <v>32</v>
      </c>
    </row>
    <row r="1542" customFormat="false" ht="15" hidden="false" customHeight="true" outlineLevel="0" collapsed="false">
      <c r="A1542" s="3" t="s">
        <v>3095</v>
      </c>
      <c r="B1542" s="3" t="s">
        <v>3096</v>
      </c>
      <c r="C1542" s="4" t="str">
        <f aca="false">VLOOKUP($B1542,'Product Master'!$A$2:$O$5991,7,FALSE())</f>
        <v>Dry Grocery</v>
      </c>
      <c r="D1542" s="4" t="str">
        <f aca="false">VLOOKUP($B1542,'Product Master'!$A$2:$O$5991,8,FALSE())</f>
        <v>Salad Dressing</v>
      </c>
      <c r="E1542" s="4" t="str">
        <f aca="false">VLOOKUP($B1542,'Product Master'!$A$2:$O$5991,5,FALSE())</f>
        <v>Golden Grain Co.</v>
      </c>
      <c r="F1542" s="4" t="str">
        <f aca="false">VLOOKUP($B1542,'Product Master'!$A$2:$O$5991,4,FALSE())</f>
        <v>Golden Grain Co. Organic Italian, 16 oz</v>
      </c>
      <c r="G1542" s="4" t="str">
        <f aca="false">VLOOKUP($B1542,'Product Master'!$A$2:$O$5991,9,FALSE())</f>
        <v>16 oz</v>
      </c>
      <c r="H1542" s="5" t="s">
        <v>16</v>
      </c>
      <c r="I1542" s="6" t="n">
        <f aca="false">VLOOKUP($B1542,'Product Master'!$A$2:$O$5991,14,FALSE())</f>
        <v>3.49</v>
      </c>
      <c r="J1542" s="7" t="n">
        <f aca="false">VLOOKUP($B1542,'Product Master'!$A$2:$O$5991,13,FALSE())</f>
        <v>8</v>
      </c>
      <c r="K1542" s="7" t="str">
        <f aca="false">VLOOKUP($B1542,'Product Master'!$A$2:$O$5991,11,FALSE())</f>
        <v>N</v>
      </c>
      <c r="L1542" s="7" t="str">
        <f aca="false">VLOOKUP($B1542,'Product Master'!$A$2:$O$5991,12,FALSE())</f>
        <v>N</v>
      </c>
      <c r="M1542" s="3" t="n">
        <v>89</v>
      </c>
      <c r="N1542" s="3" t="n">
        <v>4</v>
      </c>
    </row>
    <row r="1543" customFormat="false" ht="15" hidden="false" customHeight="true" outlineLevel="0" collapsed="false">
      <c r="A1543" s="3" t="s">
        <v>3097</v>
      </c>
      <c r="B1543" s="3" t="s">
        <v>3098</v>
      </c>
      <c r="C1543" s="4" t="str">
        <f aca="false">VLOOKUP($B1543,'Product Master'!$A$2:$O$5991,7,FALSE())</f>
        <v>Dry Grocery</v>
      </c>
      <c r="D1543" s="4" t="str">
        <f aca="false">VLOOKUP($B1543,'Product Master'!$A$2:$O$5991,8,FALSE())</f>
        <v>Salad Dressing</v>
      </c>
      <c r="E1543" s="4" t="str">
        <f aca="false">VLOOKUP($B1543,'Product Master'!$A$2:$O$5991,5,FALSE())</f>
        <v>Roastport</v>
      </c>
      <c r="F1543" s="4" t="str">
        <f aca="false">VLOOKUP($B1543,'Product Master'!$A$2:$O$5991,4,FALSE())</f>
        <v>Roastport Organic Ranch, 16 oz</v>
      </c>
      <c r="G1543" s="4" t="str">
        <f aca="false">VLOOKUP($B1543,'Product Master'!$A$2:$O$5991,9,FALSE())</f>
        <v>16 oz</v>
      </c>
      <c r="H1543" s="5" t="s">
        <v>16</v>
      </c>
      <c r="I1543" s="6" t="n">
        <f aca="false">VLOOKUP($B1543,'Product Master'!$A$2:$O$5991,14,FALSE())</f>
        <v>4.29</v>
      </c>
      <c r="J1543" s="7" t="n">
        <f aca="false">VLOOKUP($B1543,'Product Master'!$A$2:$O$5991,13,FALSE())</f>
        <v>2</v>
      </c>
      <c r="K1543" s="7" t="str">
        <f aca="false">VLOOKUP($B1543,'Product Master'!$A$2:$O$5991,11,FALSE())</f>
        <v>N</v>
      </c>
      <c r="L1543" s="7" t="str">
        <f aca="false">VLOOKUP($B1543,'Product Master'!$A$2:$O$5991,12,FALSE())</f>
        <v>N</v>
      </c>
      <c r="M1543" s="3" t="n">
        <v>40</v>
      </c>
      <c r="N1543" s="3" t="n">
        <v>11</v>
      </c>
    </row>
    <row r="1544" customFormat="false" ht="15" hidden="false" customHeight="true" outlineLevel="0" collapsed="false">
      <c r="A1544" s="3" t="s">
        <v>3099</v>
      </c>
      <c r="B1544" s="3" t="s">
        <v>3100</v>
      </c>
      <c r="C1544" s="4" t="str">
        <f aca="false">VLOOKUP($B1544,'Product Master'!$A$2:$O$5991,7,FALSE())</f>
        <v>Dry Grocery</v>
      </c>
      <c r="D1544" s="4" t="str">
        <f aca="false">VLOOKUP($B1544,'Product Master'!$A$2:$O$5991,8,FALSE())</f>
        <v>Salad Dressing</v>
      </c>
      <c r="E1544" s="4" t="str">
        <f aca="false">VLOOKUP($B1544,'Product Master'!$A$2:$O$5991,5,FALSE())</f>
        <v>Orchard Spread</v>
      </c>
      <c r="F1544" s="4" t="str">
        <f aca="false">VLOOKUP($B1544,'Product Master'!$A$2:$O$5991,4,FALSE())</f>
        <v>Orchard Spread Light Blue Cheese, 8 oz</v>
      </c>
      <c r="G1544" s="4" t="str">
        <f aca="false">VLOOKUP($B1544,'Product Master'!$A$2:$O$5991,9,FALSE())</f>
        <v>8 oz</v>
      </c>
      <c r="H1544" s="5" t="s">
        <v>16</v>
      </c>
      <c r="I1544" s="6" t="n">
        <f aca="false">VLOOKUP($B1544,'Product Master'!$A$2:$O$5991,14,FALSE())</f>
        <v>4.89</v>
      </c>
      <c r="J1544" s="7" t="n">
        <f aca="false">VLOOKUP($B1544,'Product Master'!$A$2:$O$5991,13,FALSE())</f>
        <v>2</v>
      </c>
      <c r="K1544" s="7" t="str">
        <f aca="false">VLOOKUP($B1544,'Product Master'!$A$2:$O$5991,11,FALSE())</f>
        <v>N</v>
      </c>
      <c r="L1544" s="7" t="str">
        <f aca="false">VLOOKUP($B1544,'Product Master'!$A$2:$O$5991,12,FALSE())</f>
        <v>N</v>
      </c>
      <c r="M1544" s="3" t="n">
        <v>55</v>
      </c>
      <c r="N1544" s="3" t="n">
        <v>31</v>
      </c>
    </row>
    <row r="1545" customFormat="false" ht="15" hidden="false" customHeight="true" outlineLevel="0" collapsed="false">
      <c r="A1545" s="3" t="s">
        <v>3101</v>
      </c>
      <c r="B1545" s="3" t="s">
        <v>3102</v>
      </c>
      <c r="C1545" s="4" t="str">
        <f aca="false">VLOOKUP($B1545,'Product Master'!$A$2:$O$5991,7,FALSE())</f>
        <v>Dry Grocery</v>
      </c>
      <c r="D1545" s="4" t="str">
        <f aca="false">VLOOKUP($B1545,'Product Master'!$A$2:$O$5991,8,FALSE())</f>
        <v>Salad Dressing</v>
      </c>
      <c r="E1545" s="4" t="str">
        <f aca="false">VLOOKUP($B1545,'Product Master'!$A$2:$O$5991,5,FALSE())</f>
        <v>Thrift Row</v>
      </c>
      <c r="F1545" s="4" t="str">
        <f aca="false">VLOOKUP($B1545,'Product Master'!$A$2:$O$5991,4,FALSE())</f>
        <v>Thrift Row Light Honey Mustard, 8 oz</v>
      </c>
      <c r="G1545" s="4" t="str">
        <f aca="false">VLOOKUP($B1545,'Product Master'!$A$2:$O$5991,9,FALSE())</f>
        <v>8 oz</v>
      </c>
      <c r="H1545" s="5" t="s">
        <v>16</v>
      </c>
      <c r="I1545" s="6" t="n">
        <f aca="false">VLOOKUP($B1545,'Product Master'!$A$2:$O$5991,14,FALSE())</f>
        <v>4.89</v>
      </c>
      <c r="J1545" s="7" t="n">
        <f aca="false">VLOOKUP($B1545,'Product Master'!$A$2:$O$5991,13,FALSE())</f>
        <v>2</v>
      </c>
      <c r="K1545" s="7" t="str">
        <f aca="false">VLOOKUP($B1545,'Product Master'!$A$2:$O$5991,11,FALSE())</f>
        <v>Y</v>
      </c>
      <c r="L1545" s="7" t="str">
        <f aca="false">VLOOKUP($B1545,'Product Master'!$A$2:$O$5991,12,FALSE())</f>
        <v>N</v>
      </c>
      <c r="M1545" s="3" t="n">
        <v>48</v>
      </c>
      <c r="N1545" s="3" t="n">
        <v>9</v>
      </c>
    </row>
    <row r="1546" customFormat="false" ht="15" hidden="false" customHeight="true" outlineLevel="0" collapsed="false">
      <c r="A1546" s="3" t="s">
        <v>3103</v>
      </c>
      <c r="B1546" s="3" t="s">
        <v>3104</v>
      </c>
      <c r="C1546" s="4" t="str">
        <f aca="false">VLOOKUP($B1546,'Product Master'!$A$2:$O$5991,7,FALSE())</f>
        <v>Dry Grocery</v>
      </c>
      <c r="D1546" s="4" t="str">
        <f aca="false">VLOOKUP($B1546,'Product Master'!$A$2:$O$5991,8,FALSE())</f>
        <v>Salad Dressing</v>
      </c>
      <c r="E1546" s="4" t="str">
        <f aca="false">VLOOKUP($B1546,'Product Master'!$A$2:$O$5991,5,FALSE())</f>
        <v>Harborline</v>
      </c>
      <c r="F1546" s="4" t="str">
        <f aca="false">VLOOKUP($B1546,'Product Master'!$A$2:$O$5991,4,FALSE())</f>
        <v>Harborline Thousand Island, 16 oz</v>
      </c>
      <c r="G1546" s="4" t="str">
        <f aca="false">VLOOKUP($B1546,'Product Master'!$A$2:$O$5991,9,FALSE())</f>
        <v>16 oz</v>
      </c>
      <c r="H1546" s="5" t="s">
        <v>16</v>
      </c>
      <c r="I1546" s="6" t="n">
        <f aca="false">VLOOKUP($B1546,'Product Master'!$A$2:$O$5991,14,FALSE())</f>
        <v>4.89</v>
      </c>
      <c r="J1546" s="7" t="n">
        <f aca="false">VLOOKUP($B1546,'Product Master'!$A$2:$O$5991,13,FALSE())</f>
        <v>4</v>
      </c>
      <c r="K1546" s="7" t="str">
        <f aca="false">VLOOKUP($B1546,'Product Master'!$A$2:$O$5991,11,FALSE())</f>
        <v>Y</v>
      </c>
      <c r="L1546" s="7" t="str">
        <f aca="false">VLOOKUP($B1546,'Product Master'!$A$2:$O$5991,12,FALSE())</f>
        <v>N</v>
      </c>
      <c r="M1546" s="3" t="n">
        <v>76</v>
      </c>
      <c r="N1546" s="3" t="n">
        <v>12</v>
      </c>
    </row>
    <row r="1547" customFormat="false" ht="15" hidden="false" customHeight="true" outlineLevel="0" collapsed="false">
      <c r="A1547" s="3" t="s">
        <v>3105</v>
      </c>
      <c r="B1547" s="3" t="s">
        <v>3106</v>
      </c>
      <c r="C1547" s="4" t="str">
        <f aca="false">VLOOKUP($B1547,'Product Master'!$A$2:$O$5991,7,FALSE())</f>
        <v>Dry Grocery</v>
      </c>
      <c r="D1547" s="4" t="str">
        <f aca="false">VLOOKUP($B1547,'Product Master'!$A$2:$O$5991,8,FALSE())</f>
        <v>Salad Dressing</v>
      </c>
      <c r="E1547" s="4" t="str">
        <f aca="false">VLOOKUP($B1547,'Product Master'!$A$2:$O$5991,5,FALSE())</f>
        <v>Wheatstone</v>
      </c>
      <c r="F1547" s="4" t="str">
        <f aca="false">VLOOKUP($B1547,'Product Master'!$A$2:$O$5991,4,FALSE())</f>
        <v>Wheatstone Light Ranch, 16 oz</v>
      </c>
      <c r="G1547" s="4" t="str">
        <f aca="false">VLOOKUP($B1547,'Product Master'!$A$2:$O$5991,9,FALSE())</f>
        <v>16 oz</v>
      </c>
      <c r="H1547" s="5" t="s">
        <v>16</v>
      </c>
      <c r="I1547" s="6" t="n">
        <f aca="false">VLOOKUP($B1547,'Product Master'!$A$2:$O$5991,14,FALSE())</f>
        <v>2.49</v>
      </c>
      <c r="J1547" s="7" t="n">
        <f aca="false">VLOOKUP($B1547,'Product Master'!$A$2:$O$5991,13,FALSE())</f>
        <v>2</v>
      </c>
      <c r="K1547" s="7" t="str">
        <f aca="false">VLOOKUP($B1547,'Product Master'!$A$2:$O$5991,11,FALSE())</f>
        <v>N</v>
      </c>
      <c r="L1547" s="7" t="str">
        <f aca="false">VLOOKUP($B1547,'Product Master'!$A$2:$O$5991,12,FALSE())</f>
        <v>N</v>
      </c>
      <c r="M1547" s="3" t="n">
        <v>24</v>
      </c>
      <c r="N1547" s="3" t="n">
        <v>22</v>
      </c>
    </row>
    <row r="1548" customFormat="false" ht="15" hidden="false" customHeight="true" outlineLevel="0" collapsed="false">
      <c r="A1548" s="3" t="s">
        <v>3107</v>
      </c>
      <c r="B1548" s="3" t="s">
        <v>3108</v>
      </c>
      <c r="C1548" s="4" t="str">
        <f aca="false">VLOOKUP($B1548,'Product Master'!$A$2:$O$5991,7,FALSE())</f>
        <v>Dry Grocery</v>
      </c>
      <c r="D1548" s="4" t="str">
        <f aca="false">VLOOKUP($B1548,'Product Master'!$A$2:$O$5991,8,FALSE())</f>
        <v>Salad Dressing</v>
      </c>
      <c r="E1548" s="4" t="str">
        <f aca="false">VLOOKUP($B1548,'Product Master'!$A$2:$O$5991,5,FALSE())</f>
        <v>Roastport</v>
      </c>
      <c r="F1548" s="4" t="str">
        <f aca="false">VLOOKUP($B1548,'Product Master'!$A$2:$O$5991,4,FALSE())</f>
        <v>Roastport Honey Mustard, 8 oz</v>
      </c>
      <c r="G1548" s="4" t="str">
        <f aca="false">VLOOKUP($B1548,'Product Master'!$A$2:$O$5991,9,FALSE())</f>
        <v>8 oz</v>
      </c>
      <c r="H1548" s="5" t="s">
        <v>16</v>
      </c>
      <c r="I1548" s="6" t="n">
        <f aca="false">VLOOKUP($B1548,'Product Master'!$A$2:$O$5991,14,FALSE())</f>
        <v>3.49</v>
      </c>
      <c r="J1548" s="7" t="n">
        <f aca="false">VLOOKUP($B1548,'Product Master'!$A$2:$O$5991,13,FALSE())</f>
        <v>12</v>
      </c>
      <c r="K1548" s="7" t="str">
        <f aca="false">VLOOKUP($B1548,'Product Master'!$A$2:$O$5991,11,FALSE())</f>
        <v>N</v>
      </c>
      <c r="L1548" s="7" t="str">
        <f aca="false">VLOOKUP($B1548,'Product Master'!$A$2:$O$5991,12,FALSE())</f>
        <v>N</v>
      </c>
      <c r="M1548" s="3" t="n">
        <v>65</v>
      </c>
      <c r="N1548" s="3" t="n">
        <v>40</v>
      </c>
    </row>
    <row r="1549" customFormat="false" ht="15" hidden="false" customHeight="true" outlineLevel="0" collapsed="false">
      <c r="A1549" s="3" t="s">
        <v>3109</v>
      </c>
      <c r="B1549" s="3" t="s">
        <v>3110</v>
      </c>
      <c r="C1549" s="4" t="str">
        <f aca="false">VLOOKUP($B1549,'Product Master'!$A$2:$O$5991,7,FALSE())</f>
        <v>Dry Grocery</v>
      </c>
      <c r="D1549" s="4" t="str">
        <f aca="false">VLOOKUP($B1549,'Product Master'!$A$2:$O$5991,8,FALSE())</f>
        <v>Salad Dressing</v>
      </c>
      <c r="E1549" s="4" t="str">
        <f aca="false">VLOOKUP($B1549,'Product Master'!$A$2:$O$5991,5,FALSE())</f>
        <v>Nutgrove</v>
      </c>
      <c r="F1549" s="4" t="str">
        <f aca="false">VLOOKUP($B1549,'Product Master'!$A$2:$O$5991,4,FALSE())</f>
        <v>Nutgrove Organic Honey Mustard, 16 oz</v>
      </c>
      <c r="G1549" s="4" t="str">
        <f aca="false">VLOOKUP($B1549,'Product Master'!$A$2:$O$5991,9,FALSE())</f>
        <v>16 oz</v>
      </c>
      <c r="H1549" s="5" t="s">
        <v>16</v>
      </c>
      <c r="I1549" s="6" t="n">
        <f aca="false">VLOOKUP($B1549,'Product Master'!$A$2:$O$5991,14,FALSE())</f>
        <v>3.39</v>
      </c>
      <c r="J1549" s="7" t="n">
        <f aca="false">VLOOKUP($B1549,'Product Master'!$A$2:$O$5991,13,FALSE())</f>
        <v>24</v>
      </c>
      <c r="K1549" s="7" t="str">
        <f aca="false">VLOOKUP($B1549,'Product Master'!$A$2:$O$5991,11,FALSE())</f>
        <v>N</v>
      </c>
      <c r="L1549" s="7" t="str">
        <f aca="false">VLOOKUP($B1549,'Product Master'!$A$2:$O$5991,12,FALSE())</f>
        <v>N</v>
      </c>
      <c r="M1549" s="3" t="n">
        <v>7</v>
      </c>
      <c r="N1549" s="3" t="n">
        <v>12</v>
      </c>
    </row>
    <row r="1550" customFormat="false" ht="15" hidden="false" customHeight="true" outlineLevel="0" collapsed="false">
      <c r="A1550" s="3" t="s">
        <v>3111</v>
      </c>
      <c r="B1550" s="3" t="s">
        <v>3112</v>
      </c>
      <c r="C1550" s="4" t="str">
        <f aca="false">VLOOKUP($B1550,'Product Master'!$A$2:$O$5991,7,FALSE())</f>
        <v>Dry Grocery</v>
      </c>
      <c r="D1550" s="4" t="str">
        <f aca="false">VLOOKUP($B1550,'Product Master'!$A$2:$O$5991,8,FALSE())</f>
        <v>Salad Dressing</v>
      </c>
      <c r="E1550" s="4" t="str">
        <f aca="false">VLOOKUP($B1550,'Product Master'!$A$2:$O$5991,5,FALSE())</f>
        <v>Kettle Row</v>
      </c>
      <c r="F1550" s="4" t="str">
        <f aca="false">VLOOKUP($B1550,'Product Master'!$A$2:$O$5991,4,FALSE())</f>
        <v>Kettle Row Organic Honey Mustard, 16 oz</v>
      </c>
      <c r="G1550" s="4" t="str">
        <f aca="false">VLOOKUP($B1550,'Product Master'!$A$2:$O$5991,9,FALSE())</f>
        <v>16 oz</v>
      </c>
      <c r="H1550" s="5" t="s">
        <v>16</v>
      </c>
      <c r="I1550" s="6" t="n">
        <f aca="false">VLOOKUP($B1550,'Product Master'!$A$2:$O$5991,14,FALSE())</f>
        <v>4.49</v>
      </c>
      <c r="J1550" s="7" t="n">
        <f aca="false">VLOOKUP($B1550,'Product Master'!$A$2:$O$5991,13,FALSE())</f>
        <v>24</v>
      </c>
      <c r="K1550" s="7" t="str">
        <f aca="false">VLOOKUP($B1550,'Product Master'!$A$2:$O$5991,11,FALSE())</f>
        <v>N</v>
      </c>
      <c r="L1550" s="7" t="str">
        <f aca="false">VLOOKUP($B1550,'Product Master'!$A$2:$O$5991,12,FALSE())</f>
        <v>N</v>
      </c>
      <c r="M1550" s="3" t="n">
        <v>111</v>
      </c>
      <c r="N1550" s="3" t="n">
        <v>12</v>
      </c>
    </row>
    <row r="1551" customFormat="false" ht="15" hidden="false" customHeight="true" outlineLevel="0" collapsed="false">
      <c r="A1551" s="3" t="s">
        <v>3113</v>
      </c>
      <c r="B1551" s="3" t="s">
        <v>3114</v>
      </c>
      <c r="C1551" s="4" t="str">
        <f aca="false">VLOOKUP($B1551,'Product Master'!$A$2:$O$5991,7,FALSE())</f>
        <v>Dry Grocery</v>
      </c>
      <c r="D1551" s="4" t="str">
        <f aca="false">VLOOKUP($B1551,'Product Master'!$A$2:$O$5991,8,FALSE())</f>
        <v>Salad Dressing</v>
      </c>
      <c r="E1551" s="4" t="str">
        <f aca="false">VLOOKUP($B1551,'Product Master'!$A$2:$O$5991,5,FALSE())</f>
        <v>Thrift Row</v>
      </c>
      <c r="F1551" s="4" t="str">
        <f aca="false">VLOOKUP($B1551,'Product Master'!$A$2:$O$5991,4,FALSE())</f>
        <v>Thrift Row Light Ranch, 8 oz</v>
      </c>
      <c r="G1551" s="4" t="str">
        <f aca="false">VLOOKUP($B1551,'Product Master'!$A$2:$O$5991,9,FALSE())</f>
        <v>8 oz</v>
      </c>
      <c r="H1551" s="5" t="s">
        <v>16</v>
      </c>
      <c r="I1551" s="6" t="n">
        <f aca="false">VLOOKUP($B1551,'Product Master'!$A$2:$O$5991,14,FALSE())</f>
        <v>3.79</v>
      </c>
      <c r="J1551" s="7" t="n">
        <f aca="false">VLOOKUP($B1551,'Product Master'!$A$2:$O$5991,13,FALSE())</f>
        <v>6</v>
      </c>
      <c r="K1551" s="7" t="str">
        <f aca="false">VLOOKUP($B1551,'Product Master'!$A$2:$O$5991,11,FALSE())</f>
        <v>Y</v>
      </c>
      <c r="L1551" s="7" t="str">
        <f aca="false">VLOOKUP($B1551,'Product Master'!$A$2:$O$5991,12,FALSE())</f>
        <v>N</v>
      </c>
      <c r="M1551" s="3" t="n">
        <v>114</v>
      </c>
      <c r="N1551" s="3" t="n">
        <v>36</v>
      </c>
    </row>
    <row r="1552" customFormat="false" ht="15" hidden="false" customHeight="true" outlineLevel="0" collapsed="false">
      <c r="A1552" s="3" t="s">
        <v>3115</v>
      </c>
      <c r="B1552" s="3" t="s">
        <v>3116</v>
      </c>
      <c r="C1552" s="4" t="str">
        <f aca="false">VLOOKUP($B1552,'Product Master'!$A$2:$O$5991,7,FALSE())</f>
        <v>Dry Grocery</v>
      </c>
      <c r="D1552" s="4" t="str">
        <f aca="false">VLOOKUP($B1552,'Product Master'!$A$2:$O$5991,8,FALSE())</f>
        <v>Salad Dressing</v>
      </c>
      <c r="E1552" s="4" t="str">
        <f aca="false">VLOOKUP($B1552,'Product Master'!$A$2:$O$5991,5,FALSE())</f>
        <v>Nutgrove</v>
      </c>
      <c r="F1552" s="4" t="str">
        <f aca="false">VLOOKUP($B1552,'Product Master'!$A$2:$O$5991,4,FALSE())</f>
        <v>Nutgrove Organic Honey Mustard, 8 oz</v>
      </c>
      <c r="G1552" s="4" t="str">
        <f aca="false">VLOOKUP($B1552,'Product Master'!$A$2:$O$5991,9,FALSE())</f>
        <v>8 oz</v>
      </c>
      <c r="H1552" s="5" t="s">
        <v>16</v>
      </c>
      <c r="I1552" s="6" t="n">
        <f aca="false">VLOOKUP($B1552,'Product Master'!$A$2:$O$5991,14,FALSE())</f>
        <v>3.29</v>
      </c>
      <c r="J1552" s="7" t="n">
        <f aca="false">VLOOKUP($B1552,'Product Master'!$A$2:$O$5991,13,FALSE())</f>
        <v>2</v>
      </c>
      <c r="K1552" s="7" t="str">
        <f aca="false">VLOOKUP($B1552,'Product Master'!$A$2:$O$5991,11,FALSE())</f>
        <v>N</v>
      </c>
      <c r="L1552" s="7" t="str">
        <f aca="false">VLOOKUP($B1552,'Product Master'!$A$2:$O$5991,12,FALSE())</f>
        <v>N</v>
      </c>
      <c r="M1552" s="3" t="n">
        <v>13</v>
      </c>
      <c r="N1552" s="3" t="n">
        <v>36</v>
      </c>
    </row>
    <row r="1553" customFormat="false" ht="15" hidden="false" customHeight="true" outlineLevel="0" collapsed="false">
      <c r="A1553" s="3" t="s">
        <v>3117</v>
      </c>
      <c r="B1553" s="3" t="s">
        <v>3118</v>
      </c>
      <c r="C1553" s="4" t="str">
        <f aca="false">VLOOKUP($B1553,'Product Master'!$A$2:$O$5991,7,FALSE())</f>
        <v>Dry Grocery</v>
      </c>
      <c r="D1553" s="4" t="str">
        <f aca="false">VLOOKUP($B1553,'Product Master'!$A$2:$O$5991,8,FALSE())</f>
        <v>Salad Dressing</v>
      </c>
      <c r="E1553" s="4" t="str">
        <f aca="false">VLOOKUP($B1553,'Product Master'!$A$2:$O$5991,5,FALSE())</f>
        <v>Nutgrove</v>
      </c>
      <c r="F1553" s="4" t="str">
        <f aca="false">VLOOKUP($B1553,'Product Master'!$A$2:$O$5991,4,FALSE())</f>
        <v>Nutgrove Light Ranch, 16 oz</v>
      </c>
      <c r="G1553" s="4" t="str">
        <f aca="false">VLOOKUP($B1553,'Product Master'!$A$2:$O$5991,9,FALSE())</f>
        <v>16 oz</v>
      </c>
      <c r="H1553" s="5" t="s">
        <v>16</v>
      </c>
      <c r="I1553" s="6" t="n">
        <f aca="false">VLOOKUP($B1553,'Product Master'!$A$2:$O$5991,14,FALSE())</f>
        <v>3.29</v>
      </c>
      <c r="J1553" s="7" t="n">
        <f aca="false">VLOOKUP($B1553,'Product Master'!$A$2:$O$5991,13,FALSE())</f>
        <v>1</v>
      </c>
      <c r="K1553" s="7" t="str">
        <f aca="false">VLOOKUP($B1553,'Product Master'!$A$2:$O$5991,11,FALSE())</f>
        <v>N</v>
      </c>
      <c r="L1553" s="7" t="str">
        <f aca="false">VLOOKUP($B1553,'Product Master'!$A$2:$O$5991,12,FALSE())</f>
        <v>N</v>
      </c>
      <c r="M1553" s="3" t="n">
        <v>78</v>
      </c>
      <c r="N1553" s="3" t="n">
        <v>25</v>
      </c>
    </row>
    <row r="1554" customFormat="false" ht="15" hidden="false" customHeight="true" outlineLevel="0" collapsed="false">
      <c r="A1554" s="3" t="s">
        <v>3119</v>
      </c>
      <c r="B1554" s="3" t="s">
        <v>3120</v>
      </c>
      <c r="C1554" s="4" t="str">
        <f aca="false">VLOOKUP($B1554,'Product Master'!$A$2:$O$5991,7,FALSE())</f>
        <v>Dry Grocery</v>
      </c>
      <c r="D1554" s="4" t="str">
        <f aca="false">VLOOKUP($B1554,'Product Master'!$A$2:$O$5991,8,FALSE())</f>
        <v>Salad Dressing</v>
      </c>
      <c r="E1554" s="4" t="str">
        <f aca="false">VLOOKUP($B1554,'Product Master'!$A$2:$O$5991,5,FALSE())</f>
        <v>Orchard Spread</v>
      </c>
      <c r="F1554" s="4" t="str">
        <f aca="false">VLOOKUP($B1554,'Product Master'!$A$2:$O$5991,4,FALSE())</f>
        <v>Orchard Spread Organic Honey Mustard, 8 oz</v>
      </c>
      <c r="G1554" s="4" t="str">
        <f aca="false">VLOOKUP($B1554,'Product Master'!$A$2:$O$5991,9,FALSE())</f>
        <v>8 oz</v>
      </c>
      <c r="H1554" s="5" t="s">
        <v>16</v>
      </c>
      <c r="I1554" s="6" t="n">
        <f aca="false">VLOOKUP($B1554,'Product Master'!$A$2:$O$5991,14,FALSE())</f>
        <v>3.79</v>
      </c>
      <c r="J1554" s="7" t="n">
        <f aca="false">VLOOKUP($B1554,'Product Master'!$A$2:$O$5991,13,FALSE())</f>
        <v>1</v>
      </c>
      <c r="K1554" s="7" t="str">
        <f aca="false">VLOOKUP($B1554,'Product Master'!$A$2:$O$5991,11,FALSE())</f>
        <v>N</v>
      </c>
      <c r="L1554" s="7" t="str">
        <f aca="false">VLOOKUP($B1554,'Product Master'!$A$2:$O$5991,12,FALSE())</f>
        <v>N</v>
      </c>
      <c r="M1554" s="3" t="n">
        <v>30</v>
      </c>
      <c r="N1554" s="3" t="n">
        <v>12</v>
      </c>
    </row>
    <row r="1555" customFormat="false" ht="15" hidden="false" customHeight="true" outlineLevel="0" collapsed="false">
      <c r="A1555" s="3" t="s">
        <v>3121</v>
      </c>
      <c r="B1555" s="3" t="s">
        <v>3122</v>
      </c>
      <c r="C1555" s="4" t="str">
        <f aca="false">VLOOKUP($B1555,'Product Master'!$A$2:$O$5991,7,FALSE())</f>
        <v>Dry Grocery</v>
      </c>
      <c r="D1555" s="4" t="str">
        <f aca="false">VLOOKUP($B1555,'Product Master'!$A$2:$O$5991,8,FALSE())</f>
        <v>Salad Dressing</v>
      </c>
      <c r="E1555" s="4" t="str">
        <f aca="false">VLOOKUP($B1555,'Product Master'!$A$2:$O$5991,5,FALSE())</f>
        <v>Nutgrove</v>
      </c>
      <c r="F1555" s="4" t="str">
        <f aca="false">VLOOKUP($B1555,'Product Master'!$A$2:$O$5991,4,FALSE())</f>
        <v>Nutgrove Light Balsamic Vinaigrette, 16 oz</v>
      </c>
      <c r="G1555" s="4" t="str">
        <f aca="false">VLOOKUP($B1555,'Product Master'!$A$2:$O$5991,9,FALSE())</f>
        <v>16 oz</v>
      </c>
      <c r="H1555" s="5" t="s">
        <v>16</v>
      </c>
      <c r="I1555" s="6" t="n">
        <f aca="false">VLOOKUP($B1555,'Product Master'!$A$2:$O$5991,14,FALSE())</f>
        <v>4.49</v>
      </c>
      <c r="J1555" s="7" t="n">
        <f aca="false">VLOOKUP($B1555,'Product Master'!$A$2:$O$5991,13,FALSE())</f>
        <v>6</v>
      </c>
      <c r="K1555" s="7" t="str">
        <f aca="false">VLOOKUP($B1555,'Product Master'!$A$2:$O$5991,11,FALSE())</f>
        <v>N</v>
      </c>
      <c r="L1555" s="7" t="str">
        <f aca="false">VLOOKUP($B1555,'Product Master'!$A$2:$O$5991,12,FALSE())</f>
        <v>N</v>
      </c>
      <c r="M1555" s="3" t="n">
        <v>34</v>
      </c>
      <c r="N1555" s="3" t="n">
        <v>27</v>
      </c>
    </row>
    <row r="1556" customFormat="false" ht="15" hidden="false" customHeight="true" outlineLevel="0" collapsed="false">
      <c r="A1556" s="3" t="s">
        <v>3123</v>
      </c>
      <c r="B1556" s="3" t="s">
        <v>3124</v>
      </c>
      <c r="C1556" s="4" t="str">
        <f aca="false">VLOOKUP($B1556,'Product Master'!$A$2:$O$5991,7,FALSE())</f>
        <v>Dry Grocery</v>
      </c>
      <c r="D1556" s="4" t="str">
        <f aca="false">VLOOKUP($B1556,'Product Master'!$A$2:$O$5991,8,FALSE())</f>
        <v>Salad Dressing</v>
      </c>
      <c r="E1556" s="4" t="str">
        <f aca="false">VLOOKUP($B1556,'Product Master'!$A$2:$O$5991,5,FALSE())</f>
        <v>Harborline</v>
      </c>
      <c r="F1556" s="4" t="str">
        <f aca="false">VLOOKUP($B1556,'Product Master'!$A$2:$O$5991,4,FALSE())</f>
        <v>Harborline Organic Balsamic Vinaigrette, 8 oz</v>
      </c>
      <c r="G1556" s="4" t="str">
        <f aca="false">VLOOKUP($B1556,'Product Master'!$A$2:$O$5991,9,FALSE())</f>
        <v>8 oz</v>
      </c>
      <c r="H1556" s="5" t="s">
        <v>16</v>
      </c>
      <c r="I1556" s="6" t="n">
        <f aca="false">VLOOKUP($B1556,'Product Master'!$A$2:$O$5991,14,FALSE())</f>
        <v>4.79</v>
      </c>
      <c r="J1556" s="7" t="n">
        <f aca="false">VLOOKUP($B1556,'Product Master'!$A$2:$O$5991,13,FALSE())</f>
        <v>1</v>
      </c>
      <c r="K1556" s="7" t="str">
        <f aca="false">VLOOKUP($B1556,'Product Master'!$A$2:$O$5991,11,FALSE())</f>
        <v>Y</v>
      </c>
      <c r="L1556" s="7" t="str">
        <f aca="false">VLOOKUP($B1556,'Product Master'!$A$2:$O$5991,12,FALSE())</f>
        <v>N</v>
      </c>
      <c r="M1556" s="3" t="n">
        <v>13</v>
      </c>
      <c r="N1556" s="3" t="n">
        <v>5</v>
      </c>
    </row>
    <row r="1557" customFormat="false" ht="15" hidden="false" customHeight="true" outlineLevel="0" collapsed="false">
      <c r="A1557" s="3" t="s">
        <v>3125</v>
      </c>
      <c r="B1557" s="3" t="s">
        <v>3126</v>
      </c>
      <c r="C1557" s="4" t="str">
        <f aca="false">VLOOKUP($B1557,'Product Master'!$A$2:$O$5991,7,FALSE())</f>
        <v>Dry Grocery</v>
      </c>
      <c r="D1557" s="4" t="str">
        <f aca="false">VLOOKUP($B1557,'Product Master'!$A$2:$O$5991,8,FALSE())</f>
        <v>Oils &amp; Vinegar</v>
      </c>
      <c r="E1557" s="4" t="str">
        <f aca="false">VLOOKUP($B1557,'Product Master'!$A$2:$O$5991,5,FALSE())</f>
        <v>Redbarn</v>
      </c>
      <c r="F1557" s="4" t="str">
        <f aca="false">VLOOKUP($B1557,'Product Master'!$A$2:$O$5991,4,FALSE())</f>
        <v>Redbarn Organic Canola Oil, 24 oz</v>
      </c>
      <c r="G1557" s="4" t="str">
        <f aca="false">VLOOKUP($B1557,'Product Master'!$A$2:$O$5991,9,FALSE())</f>
        <v>24 oz</v>
      </c>
      <c r="H1557" s="5" t="s">
        <v>16</v>
      </c>
      <c r="I1557" s="6" t="n">
        <f aca="false">VLOOKUP($B1557,'Product Master'!$A$2:$O$5991,14,FALSE())</f>
        <v>9.29</v>
      </c>
      <c r="J1557" s="7" t="n">
        <f aca="false">VLOOKUP($B1557,'Product Master'!$A$2:$O$5991,13,FALSE())</f>
        <v>4</v>
      </c>
      <c r="K1557" s="7" t="str">
        <f aca="false">VLOOKUP($B1557,'Product Master'!$A$2:$O$5991,11,FALSE())</f>
        <v>N</v>
      </c>
      <c r="L1557" s="7" t="str">
        <f aca="false">VLOOKUP($B1557,'Product Master'!$A$2:$O$5991,12,FALSE())</f>
        <v>N</v>
      </c>
      <c r="M1557" s="3" t="n">
        <v>120</v>
      </c>
      <c r="N1557" s="3" t="n">
        <v>36</v>
      </c>
    </row>
    <row r="1558" customFormat="false" ht="15" hidden="false" customHeight="true" outlineLevel="0" collapsed="false">
      <c r="A1558" s="3" t="s">
        <v>3127</v>
      </c>
      <c r="B1558" s="3" t="s">
        <v>3128</v>
      </c>
      <c r="C1558" s="4" t="str">
        <f aca="false">VLOOKUP($B1558,'Product Master'!$A$2:$O$5991,7,FALSE())</f>
        <v>Dry Grocery</v>
      </c>
      <c r="D1558" s="4" t="str">
        <f aca="false">VLOOKUP($B1558,'Product Master'!$A$2:$O$5991,8,FALSE())</f>
        <v>Oils &amp; Vinegar</v>
      </c>
      <c r="E1558" s="4" t="str">
        <f aca="false">VLOOKUP($B1558,'Product Master'!$A$2:$O$5991,5,FALSE())</f>
        <v>Harborline</v>
      </c>
      <c r="F1558" s="4" t="str">
        <f aca="false">VLOOKUP($B1558,'Product Master'!$A$2:$O$5991,4,FALSE())</f>
        <v>Harborline Sesame Oil, 48 oz</v>
      </c>
      <c r="G1558" s="4" t="str">
        <f aca="false">VLOOKUP($B1558,'Product Master'!$A$2:$O$5991,9,FALSE())</f>
        <v>48 oz</v>
      </c>
      <c r="H1558" s="5" t="s">
        <v>16</v>
      </c>
      <c r="I1558" s="6" t="n">
        <f aca="false">VLOOKUP($B1558,'Product Master'!$A$2:$O$5991,14,FALSE())</f>
        <v>3.99</v>
      </c>
      <c r="J1558" s="7" t="n">
        <f aca="false">VLOOKUP($B1558,'Product Master'!$A$2:$O$5991,13,FALSE())</f>
        <v>4</v>
      </c>
      <c r="K1558" s="7" t="str">
        <f aca="false">VLOOKUP($B1558,'Product Master'!$A$2:$O$5991,11,FALSE())</f>
        <v>Y</v>
      </c>
      <c r="L1558" s="7" t="str">
        <f aca="false">VLOOKUP($B1558,'Product Master'!$A$2:$O$5991,12,FALSE())</f>
        <v>N</v>
      </c>
      <c r="M1558" s="3" t="n">
        <v>90</v>
      </c>
      <c r="N1558" s="3" t="n">
        <v>5</v>
      </c>
    </row>
    <row r="1559" customFormat="false" ht="15" hidden="false" customHeight="true" outlineLevel="0" collapsed="false">
      <c r="A1559" s="3" t="s">
        <v>3129</v>
      </c>
      <c r="B1559" s="3" t="s">
        <v>3130</v>
      </c>
      <c r="C1559" s="4" t="str">
        <f aca="false">VLOOKUP($B1559,'Product Master'!$A$2:$O$5991,7,FALSE())</f>
        <v>Dry Grocery</v>
      </c>
      <c r="D1559" s="4" t="str">
        <f aca="false">VLOOKUP($B1559,'Product Master'!$A$2:$O$5991,8,FALSE())</f>
        <v>Oils &amp; Vinegar</v>
      </c>
      <c r="E1559" s="4" t="str">
        <f aca="false">VLOOKUP($B1559,'Product Master'!$A$2:$O$5991,5,FALSE())</f>
        <v>Wheatstone</v>
      </c>
      <c r="F1559" s="4" t="str">
        <f aca="false">VLOOKUP($B1559,'Product Master'!$A$2:$O$5991,4,FALSE())</f>
        <v>Wheatstone Balsamic Vinegar, 48 oz</v>
      </c>
      <c r="G1559" s="4" t="str">
        <f aca="false">VLOOKUP($B1559,'Product Master'!$A$2:$O$5991,9,FALSE())</f>
        <v>48 oz</v>
      </c>
      <c r="H1559" s="5" t="s">
        <v>16</v>
      </c>
      <c r="I1559" s="6" t="n">
        <f aca="false">VLOOKUP($B1559,'Product Master'!$A$2:$O$5991,14,FALSE())</f>
        <v>9.79</v>
      </c>
      <c r="J1559" s="7" t="n">
        <f aca="false">VLOOKUP($B1559,'Product Master'!$A$2:$O$5991,13,FALSE())</f>
        <v>2</v>
      </c>
      <c r="K1559" s="7" t="str">
        <f aca="false">VLOOKUP($B1559,'Product Master'!$A$2:$O$5991,11,FALSE())</f>
        <v>N</v>
      </c>
      <c r="L1559" s="7" t="str">
        <f aca="false">VLOOKUP($B1559,'Product Master'!$A$2:$O$5991,12,FALSE())</f>
        <v>N</v>
      </c>
      <c r="M1559" s="3" t="n">
        <v>145</v>
      </c>
      <c r="N1559" s="3" t="n">
        <v>15</v>
      </c>
    </row>
    <row r="1560" customFormat="false" ht="15" hidden="false" customHeight="true" outlineLevel="0" collapsed="false">
      <c r="A1560" s="3" t="s">
        <v>3131</v>
      </c>
      <c r="B1560" s="3" t="s">
        <v>3132</v>
      </c>
      <c r="C1560" s="4" t="str">
        <f aca="false">VLOOKUP($B1560,'Product Master'!$A$2:$O$5991,7,FALSE())</f>
        <v>Dry Grocery</v>
      </c>
      <c r="D1560" s="4" t="str">
        <f aca="false">VLOOKUP($B1560,'Product Master'!$A$2:$O$5991,8,FALSE())</f>
        <v>Oils &amp; Vinegar</v>
      </c>
      <c r="E1560" s="4" t="str">
        <f aca="false">VLOOKUP($B1560,'Product Master'!$A$2:$O$5991,5,FALSE())</f>
        <v>Golden Grain Co.</v>
      </c>
      <c r="F1560" s="4" t="str">
        <f aca="false">VLOOKUP($B1560,'Product Master'!$A$2:$O$5991,4,FALSE())</f>
        <v>Golden Grain Co. Organic Vegetable Oil, 48 oz</v>
      </c>
      <c r="G1560" s="4" t="str">
        <f aca="false">VLOOKUP($B1560,'Product Master'!$A$2:$O$5991,9,FALSE())</f>
        <v>48 oz</v>
      </c>
      <c r="H1560" s="5" t="s">
        <v>16</v>
      </c>
      <c r="I1560" s="6" t="n">
        <f aca="false">VLOOKUP($B1560,'Product Master'!$A$2:$O$5991,14,FALSE())</f>
        <v>5.89</v>
      </c>
      <c r="J1560" s="7" t="n">
        <f aca="false">VLOOKUP($B1560,'Product Master'!$A$2:$O$5991,13,FALSE())</f>
        <v>1</v>
      </c>
      <c r="K1560" s="7" t="str">
        <f aca="false">VLOOKUP($B1560,'Product Master'!$A$2:$O$5991,11,FALSE())</f>
        <v>N</v>
      </c>
      <c r="L1560" s="7" t="str">
        <f aca="false">VLOOKUP($B1560,'Product Master'!$A$2:$O$5991,12,FALSE())</f>
        <v>N</v>
      </c>
      <c r="M1560" s="3" t="n">
        <v>36</v>
      </c>
      <c r="N1560" s="3" t="n">
        <v>9</v>
      </c>
    </row>
    <row r="1561" customFormat="false" ht="15" hidden="false" customHeight="true" outlineLevel="0" collapsed="false">
      <c r="A1561" s="3" t="s">
        <v>3133</v>
      </c>
      <c r="B1561" s="3" t="s">
        <v>3134</v>
      </c>
      <c r="C1561" s="4" t="str">
        <f aca="false">VLOOKUP($B1561,'Product Master'!$A$2:$O$5991,7,FALSE())</f>
        <v>Dry Grocery</v>
      </c>
      <c r="D1561" s="4" t="str">
        <f aca="false">VLOOKUP($B1561,'Product Master'!$A$2:$O$5991,8,FALSE())</f>
        <v>Oils &amp; Vinegar</v>
      </c>
      <c r="E1561" s="4" t="str">
        <f aca="false">VLOOKUP($B1561,'Product Master'!$A$2:$O$5991,5,FALSE())</f>
        <v>Kettle Row</v>
      </c>
      <c r="F1561" s="4" t="str">
        <f aca="false">VLOOKUP($B1561,'Product Master'!$A$2:$O$5991,4,FALSE())</f>
        <v>Kettle Row Organic White Vinegar, 16.9 oz</v>
      </c>
      <c r="G1561" s="4" t="str">
        <f aca="false">VLOOKUP($B1561,'Product Master'!$A$2:$O$5991,9,FALSE())</f>
        <v>16.9 oz</v>
      </c>
      <c r="H1561" s="5" t="s">
        <v>16</v>
      </c>
      <c r="I1561" s="6" t="n">
        <f aca="false">VLOOKUP($B1561,'Product Master'!$A$2:$O$5991,14,FALSE())</f>
        <v>4.29</v>
      </c>
      <c r="J1561" s="7" t="n">
        <f aca="false">VLOOKUP($B1561,'Product Master'!$A$2:$O$5991,13,FALSE())</f>
        <v>1</v>
      </c>
      <c r="K1561" s="7" t="str">
        <f aca="false">VLOOKUP($B1561,'Product Master'!$A$2:$O$5991,11,FALSE())</f>
        <v>N</v>
      </c>
      <c r="L1561" s="7" t="str">
        <f aca="false">VLOOKUP($B1561,'Product Master'!$A$2:$O$5991,12,FALSE())</f>
        <v>N</v>
      </c>
      <c r="M1561" s="3" t="n">
        <v>111</v>
      </c>
      <c r="N1561" s="3" t="n">
        <v>25</v>
      </c>
    </row>
    <row r="1562" customFormat="false" ht="15" hidden="false" customHeight="true" outlineLevel="0" collapsed="false">
      <c r="A1562" s="3" t="s">
        <v>3135</v>
      </c>
      <c r="B1562" s="3" t="s">
        <v>3136</v>
      </c>
      <c r="C1562" s="4" t="str">
        <f aca="false">VLOOKUP($B1562,'Product Master'!$A$2:$O$5991,7,FALSE())</f>
        <v>Dry Grocery</v>
      </c>
      <c r="D1562" s="4" t="str">
        <f aca="false">VLOOKUP($B1562,'Product Master'!$A$2:$O$5991,8,FALSE())</f>
        <v>Oils &amp; Vinegar</v>
      </c>
      <c r="E1562" s="4" t="str">
        <f aca="false">VLOOKUP($B1562,'Product Master'!$A$2:$O$5991,5,FALSE())</f>
        <v>Orchard Spread</v>
      </c>
      <c r="F1562" s="4" t="str">
        <f aca="false">VLOOKUP($B1562,'Product Master'!$A$2:$O$5991,4,FALSE())</f>
        <v>Orchard Spread Balsamic Vinegar, 24 oz</v>
      </c>
      <c r="G1562" s="4" t="str">
        <f aca="false">VLOOKUP($B1562,'Product Master'!$A$2:$O$5991,9,FALSE())</f>
        <v>24 oz</v>
      </c>
      <c r="H1562" s="5" t="s">
        <v>16</v>
      </c>
      <c r="I1562" s="6" t="n">
        <f aca="false">VLOOKUP($B1562,'Product Master'!$A$2:$O$5991,14,FALSE())</f>
        <v>6.99</v>
      </c>
      <c r="J1562" s="7" t="n">
        <f aca="false">VLOOKUP($B1562,'Product Master'!$A$2:$O$5991,13,FALSE())</f>
        <v>8</v>
      </c>
      <c r="K1562" s="7" t="str">
        <f aca="false">VLOOKUP($B1562,'Product Master'!$A$2:$O$5991,11,FALSE())</f>
        <v>N</v>
      </c>
      <c r="L1562" s="7" t="str">
        <f aca="false">VLOOKUP($B1562,'Product Master'!$A$2:$O$5991,12,FALSE())</f>
        <v>N</v>
      </c>
      <c r="M1562" s="3" t="n">
        <v>99</v>
      </c>
      <c r="N1562" s="3" t="n">
        <v>12</v>
      </c>
    </row>
    <row r="1563" customFormat="false" ht="15" hidden="false" customHeight="true" outlineLevel="0" collapsed="false">
      <c r="A1563" s="3" t="s">
        <v>3137</v>
      </c>
      <c r="B1563" s="3" t="s">
        <v>3138</v>
      </c>
      <c r="C1563" s="4" t="str">
        <f aca="false">VLOOKUP($B1563,'Product Master'!$A$2:$O$5991,7,FALSE())</f>
        <v>Dry Grocery</v>
      </c>
      <c r="D1563" s="4" t="str">
        <f aca="false">VLOOKUP($B1563,'Product Master'!$A$2:$O$5991,8,FALSE())</f>
        <v>Oils &amp; Vinegar</v>
      </c>
      <c r="E1563" s="4" t="str">
        <f aca="false">VLOOKUP($B1563,'Product Master'!$A$2:$O$5991,5,FALSE())</f>
        <v>Golden Grain Co.</v>
      </c>
      <c r="F1563" s="4" t="str">
        <f aca="false">VLOOKUP($B1563,'Product Master'!$A$2:$O$5991,4,FALSE())</f>
        <v>Golden Grain Co. Olive Oil, 16.9 oz</v>
      </c>
      <c r="G1563" s="4" t="str">
        <f aca="false">VLOOKUP($B1563,'Product Master'!$A$2:$O$5991,9,FALSE())</f>
        <v>16.9 oz</v>
      </c>
      <c r="H1563" s="5" t="s">
        <v>16</v>
      </c>
      <c r="I1563" s="6" t="n">
        <f aca="false">VLOOKUP($B1563,'Product Master'!$A$2:$O$5991,14,FALSE())</f>
        <v>3.29</v>
      </c>
      <c r="J1563" s="7" t="n">
        <f aca="false">VLOOKUP($B1563,'Product Master'!$A$2:$O$5991,13,FALSE())</f>
        <v>1</v>
      </c>
      <c r="K1563" s="7" t="str">
        <f aca="false">VLOOKUP($B1563,'Product Master'!$A$2:$O$5991,11,FALSE())</f>
        <v>N</v>
      </c>
      <c r="L1563" s="7" t="str">
        <f aca="false">VLOOKUP($B1563,'Product Master'!$A$2:$O$5991,12,FALSE())</f>
        <v>N</v>
      </c>
      <c r="M1563" s="3" t="n">
        <v>123</v>
      </c>
      <c r="N1563" s="3" t="n">
        <v>12</v>
      </c>
    </row>
    <row r="1564" customFormat="false" ht="15" hidden="false" customHeight="true" outlineLevel="0" collapsed="false">
      <c r="A1564" s="3" t="s">
        <v>3139</v>
      </c>
      <c r="B1564" s="3" t="s">
        <v>3140</v>
      </c>
      <c r="C1564" s="4" t="str">
        <f aca="false">VLOOKUP($B1564,'Product Master'!$A$2:$O$5991,7,FALSE())</f>
        <v>Dry Grocery</v>
      </c>
      <c r="D1564" s="4" t="str">
        <f aca="false">VLOOKUP($B1564,'Product Master'!$A$2:$O$5991,8,FALSE())</f>
        <v>Oils &amp; Vinegar</v>
      </c>
      <c r="E1564" s="4" t="str">
        <f aca="false">VLOOKUP($B1564,'Product Master'!$A$2:$O$5991,5,FALSE())</f>
        <v>Kettle Row</v>
      </c>
      <c r="F1564" s="4" t="str">
        <f aca="false">VLOOKUP($B1564,'Product Master'!$A$2:$O$5991,4,FALSE())</f>
        <v>Kettle Row Organic Canola Oil, 24 oz</v>
      </c>
      <c r="G1564" s="4" t="str">
        <f aca="false">VLOOKUP($B1564,'Product Master'!$A$2:$O$5991,9,FALSE())</f>
        <v>24 oz</v>
      </c>
      <c r="H1564" s="5" t="s">
        <v>16</v>
      </c>
      <c r="I1564" s="6" t="n">
        <f aca="false">VLOOKUP($B1564,'Product Master'!$A$2:$O$5991,14,FALSE())</f>
        <v>9.89</v>
      </c>
      <c r="J1564" s="7" t="n">
        <f aca="false">VLOOKUP($B1564,'Product Master'!$A$2:$O$5991,13,FALSE())</f>
        <v>2</v>
      </c>
      <c r="K1564" s="7" t="str">
        <f aca="false">VLOOKUP($B1564,'Product Master'!$A$2:$O$5991,11,FALSE())</f>
        <v>N</v>
      </c>
      <c r="L1564" s="7" t="str">
        <f aca="false">VLOOKUP($B1564,'Product Master'!$A$2:$O$5991,12,FALSE())</f>
        <v>N</v>
      </c>
      <c r="M1564" s="3" t="n">
        <v>43</v>
      </c>
      <c r="N1564" s="3" t="n">
        <v>20</v>
      </c>
    </row>
    <row r="1565" customFormat="false" ht="15" hidden="false" customHeight="true" outlineLevel="0" collapsed="false">
      <c r="A1565" s="3" t="s">
        <v>3141</v>
      </c>
      <c r="B1565" s="3" t="s">
        <v>3142</v>
      </c>
      <c r="C1565" s="4" t="str">
        <f aca="false">VLOOKUP($B1565,'Product Master'!$A$2:$O$5991,7,FALSE())</f>
        <v>Dry Grocery</v>
      </c>
      <c r="D1565" s="4" t="str">
        <f aca="false">VLOOKUP($B1565,'Product Master'!$A$2:$O$5991,8,FALSE())</f>
        <v>Oils &amp; Vinegar</v>
      </c>
      <c r="E1565" s="4" t="str">
        <f aca="false">VLOOKUP($B1565,'Product Master'!$A$2:$O$5991,5,FALSE())</f>
        <v>Orchard Spread</v>
      </c>
      <c r="F1565" s="4" t="str">
        <f aca="false">VLOOKUP($B1565,'Product Master'!$A$2:$O$5991,4,FALSE())</f>
        <v>Orchard Spread Extra Virgin Olive Oil, 48 oz</v>
      </c>
      <c r="G1565" s="4" t="str">
        <f aca="false">VLOOKUP($B1565,'Product Master'!$A$2:$O$5991,9,FALSE())</f>
        <v>48 oz</v>
      </c>
      <c r="H1565" s="5" t="s">
        <v>16</v>
      </c>
      <c r="I1565" s="6" t="n">
        <f aca="false">VLOOKUP($B1565,'Product Master'!$A$2:$O$5991,14,FALSE())</f>
        <v>7.79</v>
      </c>
      <c r="J1565" s="7" t="n">
        <f aca="false">VLOOKUP($B1565,'Product Master'!$A$2:$O$5991,13,FALSE())</f>
        <v>4</v>
      </c>
      <c r="K1565" s="7" t="str">
        <f aca="false">VLOOKUP($B1565,'Product Master'!$A$2:$O$5991,11,FALSE())</f>
        <v>N</v>
      </c>
      <c r="L1565" s="7" t="str">
        <f aca="false">VLOOKUP($B1565,'Product Master'!$A$2:$O$5991,12,FALSE())</f>
        <v>N</v>
      </c>
      <c r="M1565" s="3" t="n">
        <v>86</v>
      </c>
      <c r="N1565" s="3" t="n">
        <v>15</v>
      </c>
    </row>
    <row r="1566" customFormat="false" ht="15" hidden="false" customHeight="true" outlineLevel="0" collapsed="false">
      <c r="A1566" s="3" t="s">
        <v>3143</v>
      </c>
      <c r="B1566" s="3" t="s">
        <v>3144</v>
      </c>
      <c r="C1566" s="4" t="str">
        <f aca="false">VLOOKUP($B1566,'Product Master'!$A$2:$O$5991,7,FALSE())</f>
        <v>Dry Grocery</v>
      </c>
      <c r="D1566" s="4" t="str">
        <f aca="false">VLOOKUP($B1566,'Product Master'!$A$2:$O$5991,8,FALSE())</f>
        <v>Oils &amp; Vinegar</v>
      </c>
      <c r="E1566" s="4" t="str">
        <f aca="false">VLOOKUP($B1566,'Product Master'!$A$2:$O$5991,5,FALSE())</f>
        <v>Pepperlane</v>
      </c>
      <c r="F1566" s="4" t="str">
        <f aca="false">VLOOKUP($B1566,'Product Master'!$A$2:$O$5991,4,FALSE())</f>
        <v>Pepperlane Coconut Oil, 16.9 oz</v>
      </c>
      <c r="G1566" s="4" t="str">
        <f aca="false">VLOOKUP($B1566,'Product Master'!$A$2:$O$5991,9,FALSE())</f>
        <v>16.9 oz</v>
      </c>
      <c r="H1566" s="5" t="s">
        <v>16</v>
      </c>
      <c r="I1566" s="6" t="n">
        <f aca="false">VLOOKUP($B1566,'Product Master'!$A$2:$O$5991,14,FALSE())</f>
        <v>5.79</v>
      </c>
      <c r="J1566" s="7" t="n">
        <f aca="false">VLOOKUP($B1566,'Product Master'!$A$2:$O$5991,13,FALSE())</f>
        <v>8</v>
      </c>
      <c r="K1566" s="7" t="str">
        <f aca="false">VLOOKUP($B1566,'Product Master'!$A$2:$O$5991,11,FALSE())</f>
        <v>N</v>
      </c>
      <c r="L1566" s="7" t="str">
        <f aca="false">VLOOKUP($B1566,'Product Master'!$A$2:$O$5991,12,FALSE())</f>
        <v>N</v>
      </c>
      <c r="M1566" s="3" t="n">
        <v>86</v>
      </c>
      <c r="N1566" s="3" t="n">
        <v>25</v>
      </c>
    </row>
    <row r="1567" customFormat="false" ht="15" hidden="false" customHeight="true" outlineLevel="0" collapsed="false">
      <c r="A1567" s="3" t="s">
        <v>3145</v>
      </c>
      <c r="B1567" s="3" t="s">
        <v>3146</v>
      </c>
      <c r="C1567" s="4" t="str">
        <f aca="false">VLOOKUP($B1567,'Product Master'!$A$2:$O$5991,7,FALSE())</f>
        <v>Dry Grocery</v>
      </c>
      <c r="D1567" s="4" t="str">
        <f aca="false">VLOOKUP($B1567,'Product Master'!$A$2:$O$5991,8,FALSE())</f>
        <v>Oils &amp; Vinegar</v>
      </c>
      <c r="E1567" s="4" t="str">
        <f aca="false">VLOOKUP($B1567,'Product Master'!$A$2:$O$5991,5,FALSE())</f>
        <v>Golden Grain Co.</v>
      </c>
      <c r="F1567" s="4" t="str">
        <f aca="false">VLOOKUP($B1567,'Product Master'!$A$2:$O$5991,4,FALSE())</f>
        <v>Golden Grain Co. Organic Coconut Oil, 16.9 oz</v>
      </c>
      <c r="G1567" s="4" t="str">
        <f aca="false">VLOOKUP($B1567,'Product Master'!$A$2:$O$5991,9,FALSE())</f>
        <v>16.9 oz</v>
      </c>
      <c r="H1567" s="5" t="s">
        <v>16</v>
      </c>
      <c r="I1567" s="6" t="n">
        <f aca="false">VLOOKUP($B1567,'Product Master'!$A$2:$O$5991,14,FALSE())</f>
        <v>8.79</v>
      </c>
      <c r="J1567" s="7" t="n">
        <f aca="false">VLOOKUP($B1567,'Product Master'!$A$2:$O$5991,13,FALSE())</f>
        <v>24</v>
      </c>
      <c r="K1567" s="7" t="str">
        <f aca="false">VLOOKUP($B1567,'Product Master'!$A$2:$O$5991,11,FALSE())</f>
        <v>N</v>
      </c>
      <c r="L1567" s="7" t="str">
        <f aca="false">VLOOKUP($B1567,'Product Master'!$A$2:$O$5991,12,FALSE())</f>
        <v>N</v>
      </c>
      <c r="M1567" s="3" t="n">
        <v>44</v>
      </c>
      <c r="N1567" s="3" t="n">
        <v>7</v>
      </c>
    </row>
    <row r="1568" customFormat="false" ht="15" hidden="false" customHeight="true" outlineLevel="0" collapsed="false">
      <c r="A1568" s="3" t="s">
        <v>3147</v>
      </c>
      <c r="B1568" s="3" t="s">
        <v>3148</v>
      </c>
      <c r="C1568" s="4" t="str">
        <f aca="false">VLOOKUP($B1568,'Product Master'!$A$2:$O$5991,7,FALSE())</f>
        <v>Dry Grocery</v>
      </c>
      <c r="D1568" s="4" t="str">
        <f aca="false">VLOOKUP($B1568,'Product Master'!$A$2:$O$5991,8,FALSE())</f>
        <v>Oils &amp; Vinegar</v>
      </c>
      <c r="E1568" s="4" t="str">
        <f aca="false">VLOOKUP($B1568,'Product Master'!$A$2:$O$5991,5,FALSE())</f>
        <v>Wheatstone</v>
      </c>
      <c r="F1568" s="4" t="str">
        <f aca="false">VLOOKUP($B1568,'Product Master'!$A$2:$O$5991,4,FALSE())</f>
        <v>Wheatstone Apple Cider Vinegar, 24 oz</v>
      </c>
      <c r="G1568" s="4" t="str">
        <f aca="false">VLOOKUP($B1568,'Product Master'!$A$2:$O$5991,9,FALSE())</f>
        <v>24 oz</v>
      </c>
      <c r="H1568" s="5" t="s">
        <v>16</v>
      </c>
      <c r="I1568" s="6" t="n">
        <f aca="false">VLOOKUP($B1568,'Product Master'!$A$2:$O$5991,14,FALSE())</f>
        <v>7.49</v>
      </c>
      <c r="J1568" s="7" t="n">
        <f aca="false">VLOOKUP($B1568,'Product Master'!$A$2:$O$5991,13,FALSE())</f>
        <v>24</v>
      </c>
      <c r="K1568" s="7" t="str">
        <f aca="false">VLOOKUP($B1568,'Product Master'!$A$2:$O$5991,11,FALSE())</f>
        <v>N</v>
      </c>
      <c r="L1568" s="7" t="str">
        <f aca="false">VLOOKUP($B1568,'Product Master'!$A$2:$O$5991,12,FALSE())</f>
        <v>N</v>
      </c>
      <c r="M1568" s="3" t="n">
        <v>141</v>
      </c>
      <c r="N1568" s="3" t="n">
        <v>36</v>
      </c>
    </row>
    <row r="1569" customFormat="false" ht="15" hidden="false" customHeight="true" outlineLevel="0" collapsed="false">
      <c r="A1569" s="3" t="s">
        <v>3149</v>
      </c>
      <c r="B1569" s="3" t="s">
        <v>3150</v>
      </c>
      <c r="C1569" s="4" t="str">
        <f aca="false">VLOOKUP($B1569,'Product Master'!$A$2:$O$5991,7,FALSE())</f>
        <v>Dry Grocery</v>
      </c>
      <c r="D1569" s="4" t="str">
        <f aca="false">VLOOKUP($B1569,'Product Master'!$A$2:$O$5991,8,FALSE())</f>
        <v>Oils &amp; Vinegar</v>
      </c>
      <c r="E1569" s="4" t="str">
        <f aca="false">VLOOKUP($B1569,'Product Master'!$A$2:$O$5991,5,FALSE())</f>
        <v>Orchard Spread</v>
      </c>
      <c r="F1569" s="4" t="str">
        <f aca="false">VLOOKUP($B1569,'Product Master'!$A$2:$O$5991,4,FALSE())</f>
        <v>Orchard Spread Vegetable Oil, 48 oz</v>
      </c>
      <c r="G1569" s="4" t="str">
        <f aca="false">VLOOKUP($B1569,'Product Master'!$A$2:$O$5991,9,FALSE())</f>
        <v>48 oz</v>
      </c>
      <c r="H1569" s="5" t="s">
        <v>16</v>
      </c>
      <c r="I1569" s="6" t="n">
        <f aca="false">VLOOKUP($B1569,'Product Master'!$A$2:$O$5991,14,FALSE())</f>
        <v>6.39</v>
      </c>
      <c r="J1569" s="7" t="n">
        <f aca="false">VLOOKUP($B1569,'Product Master'!$A$2:$O$5991,13,FALSE())</f>
        <v>4</v>
      </c>
      <c r="K1569" s="7" t="str">
        <f aca="false">VLOOKUP($B1569,'Product Master'!$A$2:$O$5991,11,FALSE())</f>
        <v>N</v>
      </c>
      <c r="L1569" s="7" t="str">
        <f aca="false">VLOOKUP($B1569,'Product Master'!$A$2:$O$5991,12,FALSE())</f>
        <v>N</v>
      </c>
      <c r="M1569" s="3" t="n">
        <v>65</v>
      </c>
      <c r="N1569" s="3" t="n">
        <v>26</v>
      </c>
    </row>
    <row r="1570" customFormat="false" ht="15" hidden="false" customHeight="true" outlineLevel="0" collapsed="false">
      <c r="A1570" s="3" t="s">
        <v>3151</v>
      </c>
      <c r="B1570" s="3" t="s">
        <v>3152</v>
      </c>
      <c r="C1570" s="4" t="str">
        <f aca="false">VLOOKUP($B1570,'Product Master'!$A$2:$O$5991,7,FALSE())</f>
        <v>Dry Grocery</v>
      </c>
      <c r="D1570" s="4" t="str">
        <f aca="false">VLOOKUP($B1570,'Product Master'!$A$2:$O$5991,8,FALSE())</f>
        <v>Oils &amp; Vinegar</v>
      </c>
      <c r="E1570" s="4" t="str">
        <f aca="false">VLOOKUP($B1570,'Product Master'!$A$2:$O$5991,5,FALSE())</f>
        <v>Redbarn</v>
      </c>
      <c r="F1570" s="4" t="str">
        <f aca="false">VLOOKUP($B1570,'Product Master'!$A$2:$O$5991,4,FALSE())</f>
        <v>Redbarn Sesame Oil, 24 oz</v>
      </c>
      <c r="G1570" s="4" t="str">
        <f aca="false">VLOOKUP($B1570,'Product Master'!$A$2:$O$5991,9,FALSE())</f>
        <v>24 oz</v>
      </c>
      <c r="H1570" s="5" t="s">
        <v>16</v>
      </c>
      <c r="I1570" s="6" t="n">
        <f aca="false">VLOOKUP($B1570,'Product Master'!$A$2:$O$5991,14,FALSE())</f>
        <v>9.49</v>
      </c>
      <c r="J1570" s="7" t="n">
        <f aca="false">VLOOKUP($B1570,'Product Master'!$A$2:$O$5991,13,FALSE())</f>
        <v>8</v>
      </c>
      <c r="K1570" s="7" t="str">
        <f aca="false">VLOOKUP($B1570,'Product Master'!$A$2:$O$5991,11,FALSE())</f>
        <v>N</v>
      </c>
      <c r="L1570" s="7" t="str">
        <f aca="false">VLOOKUP($B1570,'Product Master'!$A$2:$O$5991,12,FALSE())</f>
        <v>N</v>
      </c>
      <c r="M1570" s="3" t="n">
        <v>6</v>
      </c>
      <c r="N1570" s="3" t="n">
        <v>17</v>
      </c>
    </row>
    <row r="1571" customFormat="false" ht="15" hidden="false" customHeight="true" outlineLevel="0" collapsed="false">
      <c r="A1571" s="3" t="s">
        <v>3153</v>
      </c>
      <c r="B1571" s="3" t="s">
        <v>3154</v>
      </c>
      <c r="C1571" s="4" t="str">
        <f aca="false">VLOOKUP($B1571,'Product Master'!$A$2:$O$5991,7,FALSE())</f>
        <v>Dry Grocery</v>
      </c>
      <c r="D1571" s="4" t="str">
        <f aca="false">VLOOKUP($B1571,'Product Master'!$A$2:$O$5991,8,FALSE())</f>
        <v>Oils &amp; Vinegar</v>
      </c>
      <c r="E1571" s="4" t="str">
        <f aca="false">VLOOKUP($B1571,'Product Master'!$A$2:$O$5991,5,FALSE())</f>
        <v>Thrift Row</v>
      </c>
      <c r="F1571" s="4" t="str">
        <f aca="false">VLOOKUP($B1571,'Product Master'!$A$2:$O$5991,4,FALSE())</f>
        <v>Thrift Row Organic Canola Oil, 24 oz</v>
      </c>
      <c r="G1571" s="4" t="str">
        <f aca="false">VLOOKUP($B1571,'Product Master'!$A$2:$O$5991,9,FALSE())</f>
        <v>24 oz</v>
      </c>
      <c r="H1571" s="5" t="s">
        <v>16</v>
      </c>
      <c r="I1571" s="6" t="n">
        <f aca="false">VLOOKUP($B1571,'Product Master'!$A$2:$O$5991,14,FALSE())</f>
        <v>8.79</v>
      </c>
      <c r="J1571" s="7" t="n">
        <f aca="false">VLOOKUP($B1571,'Product Master'!$A$2:$O$5991,13,FALSE())</f>
        <v>6</v>
      </c>
      <c r="K1571" s="7" t="str">
        <f aca="false">VLOOKUP($B1571,'Product Master'!$A$2:$O$5991,11,FALSE())</f>
        <v>Y</v>
      </c>
      <c r="L1571" s="7" t="str">
        <f aca="false">VLOOKUP($B1571,'Product Master'!$A$2:$O$5991,12,FALSE())</f>
        <v>N</v>
      </c>
      <c r="M1571" s="3" t="n">
        <v>16</v>
      </c>
      <c r="N1571" s="3" t="n">
        <v>34</v>
      </c>
    </row>
    <row r="1572" customFormat="false" ht="15" hidden="false" customHeight="true" outlineLevel="0" collapsed="false">
      <c r="A1572" s="3" t="s">
        <v>3155</v>
      </c>
      <c r="B1572" s="3" t="s">
        <v>3156</v>
      </c>
      <c r="C1572" s="4" t="str">
        <f aca="false">VLOOKUP($B1572,'Product Master'!$A$2:$O$5991,7,FALSE())</f>
        <v>Dry Grocery</v>
      </c>
      <c r="D1572" s="4" t="str">
        <f aca="false">VLOOKUP($B1572,'Product Master'!$A$2:$O$5991,8,FALSE())</f>
        <v>Oils &amp; Vinegar</v>
      </c>
      <c r="E1572" s="4" t="str">
        <f aca="false">VLOOKUP($B1572,'Product Master'!$A$2:$O$5991,5,FALSE())</f>
        <v>Kettle Row</v>
      </c>
      <c r="F1572" s="4" t="str">
        <f aca="false">VLOOKUP($B1572,'Product Master'!$A$2:$O$5991,4,FALSE())</f>
        <v>Kettle Row Organic Apple Cider Vinegar, 16.9 oz</v>
      </c>
      <c r="G1572" s="4" t="str">
        <f aca="false">VLOOKUP($B1572,'Product Master'!$A$2:$O$5991,9,FALSE())</f>
        <v>16.9 oz</v>
      </c>
      <c r="H1572" s="5" t="s">
        <v>16</v>
      </c>
      <c r="I1572" s="6" t="n">
        <f aca="false">VLOOKUP($B1572,'Product Master'!$A$2:$O$5991,14,FALSE())</f>
        <v>5.39</v>
      </c>
      <c r="J1572" s="7" t="n">
        <f aca="false">VLOOKUP($B1572,'Product Master'!$A$2:$O$5991,13,FALSE())</f>
        <v>1</v>
      </c>
      <c r="K1572" s="7" t="str">
        <f aca="false">VLOOKUP($B1572,'Product Master'!$A$2:$O$5991,11,FALSE())</f>
        <v>N</v>
      </c>
      <c r="L1572" s="7" t="str">
        <f aca="false">VLOOKUP($B1572,'Product Master'!$A$2:$O$5991,12,FALSE())</f>
        <v>N</v>
      </c>
      <c r="M1572" s="3" t="n">
        <v>11</v>
      </c>
      <c r="N1572" s="3" t="n">
        <v>13</v>
      </c>
    </row>
    <row r="1573" customFormat="false" ht="15" hidden="false" customHeight="true" outlineLevel="0" collapsed="false">
      <c r="A1573" s="3" t="s">
        <v>3157</v>
      </c>
      <c r="B1573" s="3" t="s">
        <v>3158</v>
      </c>
      <c r="C1573" s="4" t="str">
        <f aca="false">VLOOKUP($B1573,'Product Master'!$A$2:$O$5991,7,FALSE())</f>
        <v>Dry Grocery</v>
      </c>
      <c r="D1573" s="4" t="str">
        <f aca="false">VLOOKUP($B1573,'Product Master'!$A$2:$O$5991,8,FALSE())</f>
        <v>Oils &amp; Vinegar</v>
      </c>
      <c r="E1573" s="4" t="str">
        <f aca="false">VLOOKUP($B1573,'Product Master'!$A$2:$O$5991,5,FALSE())</f>
        <v>Pepperlane</v>
      </c>
      <c r="F1573" s="4" t="str">
        <f aca="false">VLOOKUP($B1573,'Product Master'!$A$2:$O$5991,4,FALSE())</f>
        <v>Pepperlane White Vinegar, 24 oz</v>
      </c>
      <c r="G1573" s="4" t="str">
        <f aca="false">VLOOKUP($B1573,'Product Master'!$A$2:$O$5991,9,FALSE())</f>
        <v>24 oz</v>
      </c>
      <c r="H1573" s="5" t="s">
        <v>16</v>
      </c>
      <c r="I1573" s="6" t="n">
        <f aca="false">VLOOKUP($B1573,'Product Master'!$A$2:$O$5991,14,FALSE())</f>
        <v>6.49</v>
      </c>
      <c r="J1573" s="7" t="n">
        <f aca="false">VLOOKUP($B1573,'Product Master'!$A$2:$O$5991,13,FALSE())</f>
        <v>12</v>
      </c>
      <c r="K1573" s="7" t="str">
        <f aca="false">VLOOKUP($B1573,'Product Master'!$A$2:$O$5991,11,FALSE())</f>
        <v>N</v>
      </c>
      <c r="L1573" s="7" t="str">
        <f aca="false">VLOOKUP($B1573,'Product Master'!$A$2:$O$5991,12,FALSE())</f>
        <v>N</v>
      </c>
      <c r="M1573" s="3" t="n">
        <v>140</v>
      </c>
      <c r="N1573" s="3" t="n">
        <v>12</v>
      </c>
    </row>
    <row r="1574" customFormat="false" ht="15" hidden="false" customHeight="true" outlineLevel="0" collapsed="false">
      <c r="A1574" s="3" t="s">
        <v>3159</v>
      </c>
      <c r="B1574" s="3" t="s">
        <v>3160</v>
      </c>
      <c r="C1574" s="4" t="str">
        <f aca="false">VLOOKUP($B1574,'Product Master'!$A$2:$O$5991,7,FALSE())</f>
        <v>Dry Grocery</v>
      </c>
      <c r="D1574" s="4" t="str">
        <f aca="false">VLOOKUP($B1574,'Product Master'!$A$2:$O$5991,8,FALSE())</f>
        <v>Oils &amp; Vinegar</v>
      </c>
      <c r="E1574" s="4" t="str">
        <f aca="false">VLOOKUP($B1574,'Product Master'!$A$2:$O$5991,5,FALSE())</f>
        <v>Nutgrove</v>
      </c>
      <c r="F1574" s="4" t="str">
        <f aca="false">VLOOKUP($B1574,'Product Master'!$A$2:$O$5991,4,FALSE())</f>
        <v>Nutgrove Balsamic Vinegar, 16.9 oz</v>
      </c>
      <c r="G1574" s="4" t="str">
        <f aca="false">VLOOKUP($B1574,'Product Master'!$A$2:$O$5991,9,FALSE())</f>
        <v>16.9 oz</v>
      </c>
      <c r="H1574" s="5" t="s">
        <v>16</v>
      </c>
      <c r="I1574" s="6" t="n">
        <f aca="false">VLOOKUP($B1574,'Product Master'!$A$2:$O$5991,14,FALSE())</f>
        <v>8.99</v>
      </c>
      <c r="J1574" s="7" t="n">
        <f aca="false">VLOOKUP($B1574,'Product Master'!$A$2:$O$5991,13,FALSE())</f>
        <v>2</v>
      </c>
      <c r="K1574" s="7" t="str">
        <f aca="false">VLOOKUP($B1574,'Product Master'!$A$2:$O$5991,11,FALSE())</f>
        <v>N</v>
      </c>
      <c r="L1574" s="7" t="str">
        <f aca="false">VLOOKUP($B1574,'Product Master'!$A$2:$O$5991,12,FALSE())</f>
        <v>N</v>
      </c>
      <c r="M1574" s="3" t="n">
        <v>29</v>
      </c>
      <c r="N1574" s="3" t="n">
        <v>38</v>
      </c>
    </row>
    <row r="1575" customFormat="false" ht="15" hidden="false" customHeight="true" outlineLevel="0" collapsed="false">
      <c r="A1575" s="3" t="s">
        <v>3161</v>
      </c>
      <c r="B1575" s="3" t="s">
        <v>3162</v>
      </c>
      <c r="C1575" s="4" t="str">
        <f aca="false">VLOOKUP($B1575,'Product Master'!$A$2:$O$5991,7,FALSE())</f>
        <v>Dry Grocery</v>
      </c>
      <c r="D1575" s="4" t="str">
        <f aca="false">VLOOKUP($B1575,'Product Master'!$A$2:$O$5991,8,FALSE())</f>
        <v>Oils &amp; Vinegar</v>
      </c>
      <c r="E1575" s="4" t="str">
        <f aca="false">VLOOKUP($B1575,'Product Master'!$A$2:$O$5991,5,FALSE())</f>
        <v>Kettle Row</v>
      </c>
      <c r="F1575" s="4" t="str">
        <f aca="false">VLOOKUP($B1575,'Product Master'!$A$2:$O$5991,4,FALSE())</f>
        <v>Kettle Row Organic Sesame Oil, 48 oz</v>
      </c>
      <c r="G1575" s="4" t="str">
        <f aca="false">VLOOKUP($B1575,'Product Master'!$A$2:$O$5991,9,FALSE())</f>
        <v>48 oz</v>
      </c>
      <c r="H1575" s="5" t="s">
        <v>16</v>
      </c>
      <c r="I1575" s="6" t="n">
        <f aca="false">VLOOKUP($B1575,'Product Master'!$A$2:$O$5991,14,FALSE())</f>
        <v>5.99</v>
      </c>
      <c r="J1575" s="7" t="n">
        <f aca="false">VLOOKUP($B1575,'Product Master'!$A$2:$O$5991,13,FALSE())</f>
        <v>12</v>
      </c>
      <c r="K1575" s="7" t="str">
        <f aca="false">VLOOKUP($B1575,'Product Master'!$A$2:$O$5991,11,FALSE())</f>
        <v>N</v>
      </c>
      <c r="L1575" s="7" t="str">
        <f aca="false">VLOOKUP($B1575,'Product Master'!$A$2:$O$5991,12,FALSE())</f>
        <v>N</v>
      </c>
      <c r="M1575" s="3" t="n">
        <v>53</v>
      </c>
      <c r="N1575" s="3" t="n">
        <v>16</v>
      </c>
    </row>
    <row r="1576" customFormat="false" ht="15" hidden="false" customHeight="true" outlineLevel="0" collapsed="false">
      <c r="A1576" s="3" t="s">
        <v>3163</v>
      </c>
      <c r="B1576" s="3" t="s">
        <v>3164</v>
      </c>
      <c r="C1576" s="4" t="str">
        <f aca="false">VLOOKUP($B1576,'Product Master'!$A$2:$O$5991,7,FALSE())</f>
        <v>Dry Grocery</v>
      </c>
      <c r="D1576" s="4" t="str">
        <f aca="false">VLOOKUP($B1576,'Product Master'!$A$2:$O$5991,8,FALSE())</f>
        <v>Oils &amp; Vinegar</v>
      </c>
      <c r="E1576" s="4" t="str">
        <f aca="false">VLOOKUP($B1576,'Product Master'!$A$2:$O$5991,5,FALSE())</f>
        <v>Pepperlane</v>
      </c>
      <c r="F1576" s="4" t="str">
        <f aca="false">VLOOKUP($B1576,'Product Master'!$A$2:$O$5991,4,FALSE())</f>
        <v>Pepperlane Vegetable Oil, 24 oz</v>
      </c>
      <c r="G1576" s="4" t="str">
        <f aca="false">VLOOKUP($B1576,'Product Master'!$A$2:$O$5991,9,FALSE())</f>
        <v>24 oz</v>
      </c>
      <c r="H1576" s="5" t="s">
        <v>16</v>
      </c>
      <c r="I1576" s="6" t="n">
        <f aca="false">VLOOKUP($B1576,'Product Master'!$A$2:$O$5991,14,FALSE())</f>
        <v>3.89</v>
      </c>
      <c r="J1576" s="7" t="n">
        <f aca="false">VLOOKUP($B1576,'Product Master'!$A$2:$O$5991,13,FALSE())</f>
        <v>12</v>
      </c>
      <c r="K1576" s="7" t="str">
        <f aca="false">VLOOKUP($B1576,'Product Master'!$A$2:$O$5991,11,FALSE())</f>
        <v>N</v>
      </c>
      <c r="L1576" s="7" t="str">
        <f aca="false">VLOOKUP($B1576,'Product Master'!$A$2:$O$5991,12,FALSE())</f>
        <v>N</v>
      </c>
      <c r="M1576" s="3" t="n">
        <v>66</v>
      </c>
      <c r="N1576" s="3" t="n">
        <v>23</v>
      </c>
    </row>
    <row r="1577" customFormat="false" ht="15" hidden="false" customHeight="true" outlineLevel="0" collapsed="false">
      <c r="A1577" s="3" t="s">
        <v>3165</v>
      </c>
      <c r="B1577" s="3" t="s">
        <v>3166</v>
      </c>
      <c r="C1577" s="4" t="str">
        <f aca="false">VLOOKUP($B1577,'Product Master'!$A$2:$O$5991,7,FALSE())</f>
        <v>Dry Grocery</v>
      </c>
      <c r="D1577" s="4" t="str">
        <f aca="false">VLOOKUP($B1577,'Product Master'!$A$2:$O$5991,8,FALSE())</f>
        <v>Oils &amp; Vinegar</v>
      </c>
      <c r="E1577" s="4" t="str">
        <f aca="false">VLOOKUP($B1577,'Product Master'!$A$2:$O$5991,5,FALSE())</f>
        <v>Harborline</v>
      </c>
      <c r="F1577" s="4" t="str">
        <f aca="false">VLOOKUP($B1577,'Product Master'!$A$2:$O$5991,4,FALSE())</f>
        <v>Harborline Organic Canola Oil, 24 oz</v>
      </c>
      <c r="G1577" s="4" t="str">
        <f aca="false">VLOOKUP($B1577,'Product Master'!$A$2:$O$5991,9,FALSE())</f>
        <v>24 oz</v>
      </c>
      <c r="H1577" s="5" t="s">
        <v>16</v>
      </c>
      <c r="I1577" s="6" t="n">
        <f aca="false">VLOOKUP($B1577,'Product Master'!$A$2:$O$5991,14,FALSE())</f>
        <v>8.89</v>
      </c>
      <c r="J1577" s="7" t="n">
        <f aca="false">VLOOKUP($B1577,'Product Master'!$A$2:$O$5991,13,FALSE())</f>
        <v>4</v>
      </c>
      <c r="K1577" s="7" t="str">
        <f aca="false">VLOOKUP($B1577,'Product Master'!$A$2:$O$5991,11,FALSE())</f>
        <v>Y</v>
      </c>
      <c r="L1577" s="7" t="str">
        <f aca="false">VLOOKUP($B1577,'Product Master'!$A$2:$O$5991,12,FALSE())</f>
        <v>N</v>
      </c>
      <c r="M1577" s="3" t="n">
        <v>26</v>
      </c>
      <c r="N1577" s="3" t="n">
        <v>14</v>
      </c>
    </row>
    <row r="1578" customFormat="false" ht="15" hidden="false" customHeight="true" outlineLevel="0" collapsed="false">
      <c r="A1578" s="3" t="s">
        <v>3167</v>
      </c>
      <c r="B1578" s="3" t="s">
        <v>3168</v>
      </c>
      <c r="C1578" s="4" t="str">
        <f aca="false">VLOOKUP($B1578,'Product Master'!$A$2:$O$5991,7,FALSE())</f>
        <v>Dry Grocery</v>
      </c>
      <c r="D1578" s="4" t="str">
        <f aca="false">VLOOKUP($B1578,'Product Master'!$A$2:$O$5991,8,FALSE())</f>
        <v>Oils &amp; Vinegar</v>
      </c>
      <c r="E1578" s="4" t="str">
        <f aca="false">VLOOKUP($B1578,'Product Master'!$A$2:$O$5991,5,FALSE())</f>
        <v>Wheatstone</v>
      </c>
      <c r="F1578" s="4" t="str">
        <f aca="false">VLOOKUP($B1578,'Product Master'!$A$2:$O$5991,4,FALSE())</f>
        <v>Wheatstone Organic Olive Oil, 16.9 oz</v>
      </c>
      <c r="G1578" s="4" t="str">
        <f aca="false">VLOOKUP($B1578,'Product Master'!$A$2:$O$5991,9,FALSE())</f>
        <v>16.9 oz</v>
      </c>
      <c r="H1578" s="5" t="s">
        <v>16</v>
      </c>
      <c r="I1578" s="6" t="n">
        <f aca="false">VLOOKUP($B1578,'Product Master'!$A$2:$O$5991,14,FALSE())</f>
        <v>9.99</v>
      </c>
      <c r="J1578" s="7" t="n">
        <f aca="false">VLOOKUP($B1578,'Product Master'!$A$2:$O$5991,13,FALSE())</f>
        <v>1</v>
      </c>
      <c r="K1578" s="7" t="str">
        <f aca="false">VLOOKUP($B1578,'Product Master'!$A$2:$O$5991,11,FALSE())</f>
        <v>N</v>
      </c>
      <c r="L1578" s="7" t="str">
        <f aca="false">VLOOKUP($B1578,'Product Master'!$A$2:$O$5991,12,FALSE())</f>
        <v>N</v>
      </c>
      <c r="M1578" s="3" t="n">
        <v>63</v>
      </c>
      <c r="N1578" s="3" t="n">
        <v>11</v>
      </c>
    </row>
    <row r="1579" customFormat="false" ht="15" hidden="false" customHeight="true" outlineLevel="0" collapsed="false">
      <c r="A1579" s="3" t="s">
        <v>3169</v>
      </c>
      <c r="B1579" s="3" t="s">
        <v>3170</v>
      </c>
      <c r="C1579" s="4" t="str">
        <f aca="false">VLOOKUP($B1579,'Product Master'!$A$2:$O$5991,7,FALSE())</f>
        <v>Dry Grocery</v>
      </c>
      <c r="D1579" s="4" t="str">
        <f aca="false">VLOOKUP($B1579,'Product Master'!$A$2:$O$5991,8,FALSE())</f>
        <v>Oils &amp; Vinegar</v>
      </c>
      <c r="E1579" s="4" t="str">
        <f aca="false">VLOOKUP($B1579,'Product Master'!$A$2:$O$5991,5,FALSE())</f>
        <v>Wheatstone</v>
      </c>
      <c r="F1579" s="4" t="str">
        <f aca="false">VLOOKUP($B1579,'Product Master'!$A$2:$O$5991,4,FALSE())</f>
        <v>Wheatstone Organic White Vinegar, 24 oz</v>
      </c>
      <c r="G1579" s="4" t="str">
        <f aca="false">VLOOKUP($B1579,'Product Master'!$A$2:$O$5991,9,FALSE())</f>
        <v>24 oz</v>
      </c>
      <c r="H1579" s="5" t="s">
        <v>16</v>
      </c>
      <c r="I1579" s="6" t="n">
        <f aca="false">VLOOKUP($B1579,'Product Master'!$A$2:$O$5991,14,FALSE())</f>
        <v>8.29</v>
      </c>
      <c r="J1579" s="7" t="n">
        <f aca="false">VLOOKUP($B1579,'Product Master'!$A$2:$O$5991,13,FALSE())</f>
        <v>2</v>
      </c>
      <c r="K1579" s="7" t="str">
        <f aca="false">VLOOKUP($B1579,'Product Master'!$A$2:$O$5991,11,FALSE())</f>
        <v>N</v>
      </c>
      <c r="L1579" s="7" t="str">
        <f aca="false">VLOOKUP($B1579,'Product Master'!$A$2:$O$5991,12,FALSE())</f>
        <v>N</v>
      </c>
      <c r="M1579" s="3" t="n">
        <v>133</v>
      </c>
      <c r="N1579" s="3" t="n">
        <v>22</v>
      </c>
    </row>
    <row r="1580" customFormat="false" ht="15" hidden="false" customHeight="true" outlineLevel="0" collapsed="false">
      <c r="A1580" s="3" t="s">
        <v>3171</v>
      </c>
      <c r="B1580" s="3" t="s">
        <v>3172</v>
      </c>
      <c r="C1580" s="4" t="str">
        <f aca="false">VLOOKUP($B1580,'Product Master'!$A$2:$O$5991,7,FALSE())</f>
        <v>Dry Grocery</v>
      </c>
      <c r="D1580" s="4" t="str">
        <f aca="false">VLOOKUP($B1580,'Product Master'!$A$2:$O$5991,8,FALSE())</f>
        <v>Oils &amp; Vinegar</v>
      </c>
      <c r="E1580" s="4" t="str">
        <f aca="false">VLOOKUP($B1580,'Product Master'!$A$2:$O$5991,5,FALSE())</f>
        <v>Harborline</v>
      </c>
      <c r="F1580" s="4" t="str">
        <f aca="false">VLOOKUP($B1580,'Product Master'!$A$2:$O$5991,4,FALSE())</f>
        <v>Harborline Canola Oil, 16.9 oz</v>
      </c>
      <c r="G1580" s="4" t="str">
        <f aca="false">VLOOKUP($B1580,'Product Master'!$A$2:$O$5991,9,FALSE())</f>
        <v>16.9 oz</v>
      </c>
      <c r="H1580" s="5" t="s">
        <v>16</v>
      </c>
      <c r="I1580" s="6" t="n">
        <f aca="false">VLOOKUP($B1580,'Product Master'!$A$2:$O$5991,14,FALSE())</f>
        <v>7.39</v>
      </c>
      <c r="J1580" s="7" t="n">
        <f aca="false">VLOOKUP($B1580,'Product Master'!$A$2:$O$5991,13,FALSE())</f>
        <v>6</v>
      </c>
      <c r="K1580" s="7" t="str">
        <f aca="false">VLOOKUP($B1580,'Product Master'!$A$2:$O$5991,11,FALSE())</f>
        <v>Y</v>
      </c>
      <c r="L1580" s="7" t="str">
        <f aca="false">VLOOKUP($B1580,'Product Master'!$A$2:$O$5991,12,FALSE())</f>
        <v>N</v>
      </c>
      <c r="M1580" s="3" t="n">
        <v>101</v>
      </c>
      <c r="N1580" s="3" t="n">
        <v>32</v>
      </c>
    </row>
    <row r="1581" customFormat="false" ht="15" hidden="false" customHeight="true" outlineLevel="0" collapsed="false">
      <c r="A1581" s="3" t="s">
        <v>3173</v>
      </c>
      <c r="B1581" s="3" t="s">
        <v>3174</v>
      </c>
      <c r="C1581" s="4" t="str">
        <f aca="false">VLOOKUP($B1581,'Product Master'!$A$2:$O$5991,7,FALSE())</f>
        <v>Dry Grocery</v>
      </c>
      <c r="D1581" s="4" t="str">
        <f aca="false">VLOOKUP($B1581,'Product Master'!$A$2:$O$5991,8,FALSE())</f>
        <v>Oils &amp; Vinegar</v>
      </c>
      <c r="E1581" s="4" t="str">
        <f aca="false">VLOOKUP($B1581,'Product Master'!$A$2:$O$5991,5,FALSE())</f>
        <v>Kettle Row</v>
      </c>
      <c r="F1581" s="4" t="str">
        <f aca="false">VLOOKUP($B1581,'Product Master'!$A$2:$O$5991,4,FALSE())</f>
        <v>Kettle Row Extra Virgin White Vinegar, 24 oz</v>
      </c>
      <c r="G1581" s="4" t="str">
        <f aca="false">VLOOKUP($B1581,'Product Master'!$A$2:$O$5991,9,FALSE())</f>
        <v>24 oz</v>
      </c>
      <c r="H1581" s="5" t="s">
        <v>16</v>
      </c>
      <c r="I1581" s="6" t="n">
        <f aca="false">VLOOKUP($B1581,'Product Master'!$A$2:$O$5991,14,FALSE())</f>
        <v>6.39</v>
      </c>
      <c r="J1581" s="7" t="n">
        <f aca="false">VLOOKUP($B1581,'Product Master'!$A$2:$O$5991,13,FALSE())</f>
        <v>4</v>
      </c>
      <c r="K1581" s="7" t="str">
        <f aca="false">VLOOKUP($B1581,'Product Master'!$A$2:$O$5991,11,FALSE())</f>
        <v>N</v>
      </c>
      <c r="L1581" s="7" t="str">
        <f aca="false">VLOOKUP($B1581,'Product Master'!$A$2:$O$5991,12,FALSE())</f>
        <v>N</v>
      </c>
      <c r="M1581" s="3" t="n">
        <v>68</v>
      </c>
      <c r="N1581" s="3" t="n">
        <v>34</v>
      </c>
    </row>
    <row r="1582" customFormat="false" ht="15" hidden="false" customHeight="true" outlineLevel="0" collapsed="false">
      <c r="A1582" s="3" t="s">
        <v>3175</v>
      </c>
      <c r="B1582" s="3" t="s">
        <v>3176</v>
      </c>
      <c r="C1582" s="4" t="str">
        <f aca="false">VLOOKUP($B1582,'Product Master'!$A$2:$O$5991,7,FALSE())</f>
        <v>Dry Grocery</v>
      </c>
      <c r="D1582" s="4" t="str">
        <f aca="false">VLOOKUP($B1582,'Product Master'!$A$2:$O$5991,8,FALSE())</f>
        <v>Oils &amp; Vinegar</v>
      </c>
      <c r="E1582" s="4" t="str">
        <f aca="false">VLOOKUP($B1582,'Product Master'!$A$2:$O$5991,5,FALSE())</f>
        <v>Orchard Spread</v>
      </c>
      <c r="F1582" s="4" t="str">
        <f aca="false">VLOOKUP($B1582,'Product Master'!$A$2:$O$5991,4,FALSE())</f>
        <v>Orchard Spread Organic Coconut Oil, 48 oz</v>
      </c>
      <c r="G1582" s="4" t="str">
        <f aca="false">VLOOKUP($B1582,'Product Master'!$A$2:$O$5991,9,FALSE())</f>
        <v>48 oz</v>
      </c>
      <c r="H1582" s="5" t="s">
        <v>16</v>
      </c>
      <c r="I1582" s="6" t="n">
        <f aca="false">VLOOKUP($B1582,'Product Master'!$A$2:$O$5991,14,FALSE())</f>
        <v>8.49</v>
      </c>
      <c r="J1582" s="7" t="n">
        <f aca="false">VLOOKUP($B1582,'Product Master'!$A$2:$O$5991,13,FALSE())</f>
        <v>8</v>
      </c>
      <c r="K1582" s="7" t="str">
        <f aca="false">VLOOKUP($B1582,'Product Master'!$A$2:$O$5991,11,FALSE())</f>
        <v>N</v>
      </c>
      <c r="L1582" s="7" t="str">
        <f aca="false">VLOOKUP($B1582,'Product Master'!$A$2:$O$5991,12,FALSE())</f>
        <v>N</v>
      </c>
      <c r="M1582" s="3" t="n">
        <v>84</v>
      </c>
      <c r="N1582" s="3" t="n">
        <v>14</v>
      </c>
    </row>
    <row r="1583" customFormat="false" ht="15" hidden="false" customHeight="true" outlineLevel="0" collapsed="false">
      <c r="A1583" s="3" t="s">
        <v>3177</v>
      </c>
      <c r="B1583" s="3" t="s">
        <v>3178</v>
      </c>
      <c r="C1583" s="4" t="str">
        <f aca="false">VLOOKUP($B1583,'Product Master'!$A$2:$O$5991,7,FALSE())</f>
        <v>Dry Grocery</v>
      </c>
      <c r="D1583" s="4" t="str">
        <f aca="false">VLOOKUP($B1583,'Product Master'!$A$2:$O$5991,8,FALSE())</f>
        <v>Oils &amp; Vinegar</v>
      </c>
      <c r="E1583" s="4" t="str">
        <f aca="false">VLOOKUP($B1583,'Product Master'!$A$2:$O$5991,5,FALSE())</f>
        <v>Redbarn</v>
      </c>
      <c r="F1583" s="4" t="str">
        <f aca="false">VLOOKUP($B1583,'Product Master'!$A$2:$O$5991,4,FALSE())</f>
        <v>Redbarn Organic Canola Oil, 48 oz</v>
      </c>
      <c r="G1583" s="4" t="str">
        <f aca="false">VLOOKUP($B1583,'Product Master'!$A$2:$O$5991,9,FALSE())</f>
        <v>48 oz</v>
      </c>
      <c r="H1583" s="5" t="s">
        <v>16</v>
      </c>
      <c r="I1583" s="6" t="n">
        <f aca="false">VLOOKUP($B1583,'Product Master'!$A$2:$O$5991,14,FALSE())</f>
        <v>5.89</v>
      </c>
      <c r="J1583" s="7" t="n">
        <f aca="false">VLOOKUP($B1583,'Product Master'!$A$2:$O$5991,13,FALSE())</f>
        <v>6</v>
      </c>
      <c r="K1583" s="7" t="str">
        <f aca="false">VLOOKUP($B1583,'Product Master'!$A$2:$O$5991,11,FALSE())</f>
        <v>N</v>
      </c>
      <c r="L1583" s="7" t="str">
        <f aca="false">VLOOKUP($B1583,'Product Master'!$A$2:$O$5991,12,FALSE())</f>
        <v>N</v>
      </c>
      <c r="M1583" s="3" t="n">
        <v>8</v>
      </c>
      <c r="N1583" s="3" t="n">
        <v>18</v>
      </c>
    </row>
    <row r="1584" customFormat="false" ht="15" hidden="false" customHeight="true" outlineLevel="0" collapsed="false">
      <c r="A1584" s="3" t="s">
        <v>3179</v>
      </c>
      <c r="B1584" s="3" t="s">
        <v>3180</v>
      </c>
      <c r="C1584" s="4" t="str">
        <f aca="false">VLOOKUP($B1584,'Product Master'!$A$2:$O$5991,7,FALSE())</f>
        <v>Dry Grocery</v>
      </c>
      <c r="D1584" s="4" t="str">
        <f aca="false">VLOOKUP($B1584,'Product Master'!$A$2:$O$5991,8,FALSE())</f>
        <v>Oils &amp; Vinegar</v>
      </c>
      <c r="E1584" s="4" t="str">
        <f aca="false">VLOOKUP($B1584,'Product Master'!$A$2:$O$5991,5,FALSE())</f>
        <v>Harborline</v>
      </c>
      <c r="F1584" s="4" t="str">
        <f aca="false">VLOOKUP($B1584,'Product Master'!$A$2:$O$5991,4,FALSE())</f>
        <v>Harborline Extra Virgin Coconut Oil, 16.9 oz</v>
      </c>
      <c r="G1584" s="4" t="str">
        <f aca="false">VLOOKUP($B1584,'Product Master'!$A$2:$O$5991,9,FALSE())</f>
        <v>16.9 oz</v>
      </c>
      <c r="H1584" s="5" t="s">
        <v>16</v>
      </c>
      <c r="I1584" s="6" t="n">
        <f aca="false">VLOOKUP($B1584,'Product Master'!$A$2:$O$5991,14,FALSE())</f>
        <v>6.29</v>
      </c>
      <c r="J1584" s="7" t="n">
        <f aca="false">VLOOKUP($B1584,'Product Master'!$A$2:$O$5991,13,FALSE())</f>
        <v>12</v>
      </c>
      <c r="K1584" s="7" t="str">
        <f aca="false">VLOOKUP($B1584,'Product Master'!$A$2:$O$5991,11,FALSE())</f>
        <v>Y</v>
      </c>
      <c r="L1584" s="7" t="str">
        <f aca="false">VLOOKUP($B1584,'Product Master'!$A$2:$O$5991,12,FALSE())</f>
        <v>N</v>
      </c>
      <c r="M1584" s="3" t="n">
        <v>83</v>
      </c>
      <c r="N1584" s="3" t="n">
        <v>8</v>
      </c>
    </row>
    <row r="1585" customFormat="false" ht="15" hidden="false" customHeight="true" outlineLevel="0" collapsed="false">
      <c r="A1585" s="3" t="s">
        <v>3181</v>
      </c>
      <c r="B1585" s="3" t="s">
        <v>3182</v>
      </c>
      <c r="C1585" s="4" t="str">
        <f aca="false">VLOOKUP($B1585,'Product Master'!$A$2:$O$5991,7,FALSE())</f>
        <v>Dry Grocery</v>
      </c>
      <c r="D1585" s="4" t="str">
        <f aca="false">VLOOKUP($B1585,'Product Master'!$A$2:$O$5991,8,FALSE())</f>
        <v>Oils &amp; Vinegar</v>
      </c>
      <c r="E1585" s="4" t="str">
        <f aca="false">VLOOKUP($B1585,'Product Master'!$A$2:$O$5991,5,FALSE())</f>
        <v>Harborline</v>
      </c>
      <c r="F1585" s="4" t="str">
        <f aca="false">VLOOKUP($B1585,'Product Master'!$A$2:$O$5991,4,FALSE())</f>
        <v>Harborline Extra Virgin White Vinegar, 16.9 oz</v>
      </c>
      <c r="G1585" s="4" t="str">
        <f aca="false">VLOOKUP($B1585,'Product Master'!$A$2:$O$5991,9,FALSE())</f>
        <v>16.9 oz</v>
      </c>
      <c r="H1585" s="5" t="s">
        <v>16</v>
      </c>
      <c r="I1585" s="6" t="n">
        <f aca="false">VLOOKUP($B1585,'Product Master'!$A$2:$O$5991,14,FALSE())</f>
        <v>6.99</v>
      </c>
      <c r="J1585" s="7" t="n">
        <f aca="false">VLOOKUP($B1585,'Product Master'!$A$2:$O$5991,13,FALSE())</f>
        <v>2</v>
      </c>
      <c r="K1585" s="7" t="str">
        <f aca="false">VLOOKUP($B1585,'Product Master'!$A$2:$O$5991,11,FALSE())</f>
        <v>Y</v>
      </c>
      <c r="L1585" s="7" t="str">
        <f aca="false">VLOOKUP($B1585,'Product Master'!$A$2:$O$5991,12,FALSE())</f>
        <v>N</v>
      </c>
      <c r="M1585" s="3" t="n">
        <v>49</v>
      </c>
      <c r="N1585" s="3" t="n">
        <v>23</v>
      </c>
    </row>
    <row r="1586" customFormat="false" ht="15" hidden="false" customHeight="true" outlineLevel="0" collapsed="false">
      <c r="A1586" s="3" t="s">
        <v>3183</v>
      </c>
      <c r="B1586" s="3" t="s">
        <v>3184</v>
      </c>
      <c r="C1586" s="4" t="str">
        <f aca="false">VLOOKUP($B1586,'Product Master'!$A$2:$O$5991,7,FALSE())</f>
        <v>Dry Grocery</v>
      </c>
      <c r="D1586" s="4" t="str">
        <f aca="false">VLOOKUP($B1586,'Product Master'!$A$2:$O$5991,8,FALSE())</f>
        <v>Oils &amp; Vinegar</v>
      </c>
      <c r="E1586" s="4" t="str">
        <f aca="false">VLOOKUP($B1586,'Product Master'!$A$2:$O$5991,5,FALSE())</f>
        <v>Thrift Row</v>
      </c>
      <c r="F1586" s="4" t="str">
        <f aca="false">VLOOKUP($B1586,'Product Master'!$A$2:$O$5991,4,FALSE())</f>
        <v>Thrift Row Extra Virgin Sesame Oil, 24 oz</v>
      </c>
      <c r="G1586" s="4" t="str">
        <f aca="false">VLOOKUP($B1586,'Product Master'!$A$2:$O$5991,9,FALSE())</f>
        <v>24 oz</v>
      </c>
      <c r="H1586" s="5" t="s">
        <v>16</v>
      </c>
      <c r="I1586" s="6" t="n">
        <f aca="false">VLOOKUP($B1586,'Product Master'!$A$2:$O$5991,14,FALSE())</f>
        <v>5.39</v>
      </c>
      <c r="J1586" s="7" t="n">
        <f aca="false">VLOOKUP($B1586,'Product Master'!$A$2:$O$5991,13,FALSE())</f>
        <v>2</v>
      </c>
      <c r="K1586" s="7" t="str">
        <f aca="false">VLOOKUP($B1586,'Product Master'!$A$2:$O$5991,11,FALSE())</f>
        <v>Y</v>
      </c>
      <c r="L1586" s="7" t="str">
        <f aca="false">VLOOKUP($B1586,'Product Master'!$A$2:$O$5991,12,FALSE())</f>
        <v>N</v>
      </c>
      <c r="M1586" s="3" t="n">
        <v>83</v>
      </c>
      <c r="N1586" s="3" t="n">
        <v>22</v>
      </c>
    </row>
    <row r="1587" customFormat="false" ht="15" hidden="false" customHeight="true" outlineLevel="0" collapsed="false">
      <c r="A1587" s="3" t="s">
        <v>3185</v>
      </c>
      <c r="B1587" s="3" t="s">
        <v>3186</v>
      </c>
      <c r="C1587" s="4" t="str">
        <f aca="false">VLOOKUP($B1587,'Product Master'!$A$2:$O$5991,7,FALSE())</f>
        <v>Dry Grocery</v>
      </c>
      <c r="D1587" s="4" t="str">
        <f aca="false">VLOOKUP($B1587,'Product Master'!$A$2:$O$5991,8,FALSE())</f>
        <v>Oils &amp; Vinegar</v>
      </c>
      <c r="E1587" s="4" t="str">
        <f aca="false">VLOOKUP($B1587,'Product Master'!$A$2:$O$5991,5,FALSE())</f>
        <v>Pepperlane</v>
      </c>
      <c r="F1587" s="4" t="str">
        <f aca="false">VLOOKUP($B1587,'Product Master'!$A$2:$O$5991,4,FALSE())</f>
        <v>Pepperlane Vegetable Oil, 48 oz</v>
      </c>
      <c r="G1587" s="4" t="str">
        <f aca="false">VLOOKUP($B1587,'Product Master'!$A$2:$O$5991,9,FALSE())</f>
        <v>48 oz</v>
      </c>
      <c r="H1587" s="5" t="s">
        <v>16</v>
      </c>
      <c r="I1587" s="6" t="n">
        <f aca="false">VLOOKUP($B1587,'Product Master'!$A$2:$O$5991,14,FALSE())</f>
        <v>8.79</v>
      </c>
      <c r="J1587" s="7" t="n">
        <f aca="false">VLOOKUP($B1587,'Product Master'!$A$2:$O$5991,13,FALSE())</f>
        <v>12</v>
      </c>
      <c r="K1587" s="7" t="str">
        <f aca="false">VLOOKUP($B1587,'Product Master'!$A$2:$O$5991,11,FALSE())</f>
        <v>N</v>
      </c>
      <c r="L1587" s="7" t="str">
        <f aca="false">VLOOKUP($B1587,'Product Master'!$A$2:$O$5991,12,FALSE())</f>
        <v>N</v>
      </c>
      <c r="M1587" s="3" t="n">
        <v>50</v>
      </c>
      <c r="N1587" s="3" t="n">
        <v>31</v>
      </c>
    </row>
    <row r="1588" customFormat="false" ht="15" hidden="false" customHeight="true" outlineLevel="0" collapsed="false">
      <c r="A1588" s="3" t="s">
        <v>3187</v>
      </c>
      <c r="B1588" s="3" t="s">
        <v>3188</v>
      </c>
      <c r="C1588" s="4" t="str">
        <f aca="false">VLOOKUP($B1588,'Product Master'!$A$2:$O$5991,7,FALSE())</f>
        <v>Dry Grocery</v>
      </c>
      <c r="D1588" s="4" t="str">
        <f aca="false">VLOOKUP($B1588,'Product Master'!$A$2:$O$5991,8,FALSE())</f>
        <v>Oils &amp; Vinegar</v>
      </c>
      <c r="E1588" s="4" t="str">
        <f aca="false">VLOOKUP($B1588,'Product Master'!$A$2:$O$5991,5,FALSE())</f>
        <v>Orchard Spread</v>
      </c>
      <c r="F1588" s="4" t="str">
        <f aca="false">VLOOKUP($B1588,'Product Master'!$A$2:$O$5991,4,FALSE())</f>
        <v>Orchard Spread Organic Olive Oil, 48 oz</v>
      </c>
      <c r="G1588" s="4" t="str">
        <f aca="false">VLOOKUP($B1588,'Product Master'!$A$2:$O$5991,9,FALSE())</f>
        <v>48 oz</v>
      </c>
      <c r="H1588" s="5" t="s">
        <v>16</v>
      </c>
      <c r="I1588" s="6" t="n">
        <f aca="false">VLOOKUP($B1588,'Product Master'!$A$2:$O$5991,14,FALSE())</f>
        <v>8.49</v>
      </c>
      <c r="J1588" s="7" t="n">
        <f aca="false">VLOOKUP($B1588,'Product Master'!$A$2:$O$5991,13,FALSE())</f>
        <v>4</v>
      </c>
      <c r="K1588" s="7" t="str">
        <f aca="false">VLOOKUP($B1588,'Product Master'!$A$2:$O$5991,11,FALSE())</f>
        <v>N</v>
      </c>
      <c r="L1588" s="7" t="str">
        <f aca="false">VLOOKUP($B1588,'Product Master'!$A$2:$O$5991,12,FALSE())</f>
        <v>N</v>
      </c>
      <c r="M1588" s="3" t="n">
        <v>17</v>
      </c>
      <c r="N1588" s="3" t="n">
        <v>26</v>
      </c>
    </row>
    <row r="1589" customFormat="false" ht="15" hidden="false" customHeight="true" outlineLevel="0" collapsed="false">
      <c r="A1589" s="3" t="s">
        <v>3189</v>
      </c>
      <c r="B1589" s="3" t="s">
        <v>3190</v>
      </c>
      <c r="C1589" s="4" t="str">
        <f aca="false">VLOOKUP($B1589,'Product Master'!$A$2:$O$5991,7,FALSE())</f>
        <v>Dry Grocery</v>
      </c>
      <c r="D1589" s="4" t="str">
        <f aca="false">VLOOKUP($B1589,'Product Master'!$A$2:$O$5991,8,FALSE())</f>
        <v>Oils &amp; Vinegar</v>
      </c>
      <c r="E1589" s="4" t="str">
        <f aca="false">VLOOKUP($B1589,'Product Master'!$A$2:$O$5991,5,FALSE())</f>
        <v>Pepperlane</v>
      </c>
      <c r="F1589" s="4" t="str">
        <f aca="false">VLOOKUP($B1589,'Product Master'!$A$2:$O$5991,4,FALSE())</f>
        <v>Pepperlane Extra Virgin Coconut Oil, 24 oz</v>
      </c>
      <c r="G1589" s="4" t="str">
        <f aca="false">VLOOKUP($B1589,'Product Master'!$A$2:$O$5991,9,FALSE())</f>
        <v>24 oz</v>
      </c>
      <c r="H1589" s="5" t="s">
        <v>16</v>
      </c>
      <c r="I1589" s="6" t="n">
        <f aca="false">VLOOKUP($B1589,'Product Master'!$A$2:$O$5991,14,FALSE())</f>
        <v>9.99</v>
      </c>
      <c r="J1589" s="7" t="n">
        <f aca="false">VLOOKUP($B1589,'Product Master'!$A$2:$O$5991,13,FALSE())</f>
        <v>24</v>
      </c>
      <c r="K1589" s="7" t="str">
        <f aca="false">VLOOKUP($B1589,'Product Master'!$A$2:$O$5991,11,FALSE())</f>
        <v>N</v>
      </c>
      <c r="L1589" s="7" t="str">
        <f aca="false">VLOOKUP($B1589,'Product Master'!$A$2:$O$5991,12,FALSE())</f>
        <v>N</v>
      </c>
      <c r="M1589" s="3" t="n">
        <v>43</v>
      </c>
      <c r="N1589" s="3" t="n">
        <v>32</v>
      </c>
    </row>
    <row r="1590" customFormat="false" ht="15" hidden="false" customHeight="true" outlineLevel="0" collapsed="false">
      <c r="A1590" s="3" t="s">
        <v>3191</v>
      </c>
      <c r="B1590" s="3" t="s">
        <v>3192</v>
      </c>
      <c r="C1590" s="4" t="str">
        <f aca="false">VLOOKUP($B1590,'Product Master'!$A$2:$O$5991,7,FALSE())</f>
        <v>Dry Grocery</v>
      </c>
      <c r="D1590" s="4" t="str">
        <f aca="false">VLOOKUP($B1590,'Product Master'!$A$2:$O$5991,8,FALSE())</f>
        <v>Oils &amp; Vinegar</v>
      </c>
      <c r="E1590" s="4" t="str">
        <f aca="false">VLOOKUP($B1590,'Product Master'!$A$2:$O$5991,5,FALSE())</f>
        <v>Golden Grain Co.</v>
      </c>
      <c r="F1590" s="4" t="str">
        <f aca="false">VLOOKUP($B1590,'Product Master'!$A$2:$O$5991,4,FALSE())</f>
        <v>Golden Grain Co. Extra Virgin Vegetable Oil, 16.9 oz</v>
      </c>
      <c r="G1590" s="4" t="str">
        <f aca="false">VLOOKUP($B1590,'Product Master'!$A$2:$O$5991,9,FALSE())</f>
        <v>16.9 oz</v>
      </c>
      <c r="H1590" s="5" t="s">
        <v>16</v>
      </c>
      <c r="I1590" s="6" t="n">
        <f aca="false">VLOOKUP($B1590,'Product Master'!$A$2:$O$5991,14,FALSE())</f>
        <v>9.99</v>
      </c>
      <c r="J1590" s="7" t="n">
        <f aca="false">VLOOKUP($B1590,'Product Master'!$A$2:$O$5991,13,FALSE())</f>
        <v>4</v>
      </c>
      <c r="K1590" s="7" t="str">
        <f aca="false">VLOOKUP($B1590,'Product Master'!$A$2:$O$5991,11,FALSE())</f>
        <v>N</v>
      </c>
      <c r="L1590" s="7" t="str">
        <f aca="false">VLOOKUP($B1590,'Product Master'!$A$2:$O$5991,12,FALSE())</f>
        <v>N</v>
      </c>
      <c r="M1590" s="3" t="n">
        <v>58</v>
      </c>
      <c r="N1590" s="3" t="n">
        <v>14</v>
      </c>
    </row>
    <row r="1591" customFormat="false" ht="15" hidden="false" customHeight="true" outlineLevel="0" collapsed="false">
      <c r="A1591" s="3" t="s">
        <v>3193</v>
      </c>
      <c r="B1591" s="3" t="s">
        <v>3194</v>
      </c>
      <c r="C1591" s="4" t="str">
        <f aca="false">VLOOKUP($B1591,'Product Master'!$A$2:$O$5991,7,FALSE())</f>
        <v>Dry Grocery</v>
      </c>
      <c r="D1591" s="4" t="str">
        <f aca="false">VLOOKUP($B1591,'Product Master'!$A$2:$O$5991,8,FALSE())</f>
        <v>Oils &amp; Vinegar</v>
      </c>
      <c r="E1591" s="4" t="str">
        <f aca="false">VLOOKUP($B1591,'Product Master'!$A$2:$O$5991,5,FALSE())</f>
        <v>Golden Grain Co.</v>
      </c>
      <c r="F1591" s="4" t="str">
        <f aca="false">VLOOKUP($B1591,'Product Master'!$A$2:$O$5991,4,FALSE())</f>
        <v>Golden Grain Co. Extra Virgin Olive Oil, 48 oz</v>
      </c>
      <c r="G1591" s="4" t="str">
        <f aca="false">VLOOKUP($B1591,'Product Master'!$A$2:$O$5991,9,FALSE())</f>
        <v>48 oz</v>
      </c>
      <c r="H1591" s="5" t="s">
        <v>16</v>
      </c>
      <c r="I1591" s="6" t="n">
        <f aca="false">VLOOKUP($B1591,'Product Master'!$A$2:$O$5991,14,FALSE())</f>
        <v>6.79</v>
      </c>
      <c r="J1591" s="7" t="n">
        <f aca="false">VLOOKUP($B1591,'Product Master'!$A$2:$O$5991,13,FALSE())</f>
        <v>4</v>
      </c>
      <c r="K1591" s="7" t="str">
        <f aca="false">VLOOKUP($B1591,'Product Master'!$A$2:$O$5991,11,FALSE())</f>
        <v>N</v>
      </c>
      <c r="L1591" s="7" t="str">
        <f aca="false">VLOOKUP($B1591,'Product Master'!$A$2:$O$5991,12,FALSE())</f>
        <v>N</v>
      </c>
      <c r="M1591" s="3" t="n">
        <v>18</v>
      </c>
      <c r="N1591" s="3" t="n">
        <v>17</v>
      </c>
    </row>
    <row r="1592" customFormat="false" ht="15" hidden="false" customHeight="true" outlineLevel="0" collapsed="false">
      <c r="A1592" s="3" t="s">
        <v>3195</v>
      </c>
      <c r="B1592" s="3" t="s">
        <v>3196</v>
      </c>
      <c r="C1592" s="4" t="str">
        <f aca="false">VLOOKUP($B1592,'Product Master'!$A$2:$O$5991,7,FALSE())</f>
        <v>Dry Grocery</v>
      </c>
      <c r="D1592" s="4" t="str">
        <f aca="false">VLOOKUP($B1592,'Product Master'!$A$2:$O$5991,8,FALSE())</f>
        <v>Oils &amp; Vinegar</v>
      </c>
      <c r="E1592" s="4" t="str">
        <f aca="false">VLOOKUP($B1592,'Product Master'!$A$2:$O$5991,5,FALSE())</f>
        <v>Kettle Row</v>
      </c>
      <c r="F1592" s="4" t="str">
        <f aca="false">VLOOKUP($B1592,'Product Master'!$A$2:$O$5991,4,FALSE())</f>
        <v>Kettle Row Organic Apple Cider Vinegar, 48 oz</v>
      </c>
      <c r="G1592" s="4" t="str">
        <f aca="false">VLOOKUP($B1592,'Product Master'!$A$2:$O$5991,9,FALSE())</f>
        <v>48 oz</v>
      </c>
      <c r="H1592" s="5" t="s">
        <v>16</v>
      </c>
      <c r="I1592" s="6" t="n">
        <f aca="false">VLOOKUP($B1592,'Product Master'!$A$2:$O$5991,14,FALSE())</f>
        <v>5.79</v>
      </c>
      <c r="J1592" s="7" t="n">
        <f aca="false">VLOOKUP($B1592,'Product Master'!$A$2:$O$5991,13,FALSE())</f>
        <v>24</v>
      </c>
      <c r="K1592" s="7" t="str">
        <f aca="false">VLOOKUP($B1592,'Product Master'!$A$2:$O$5991,11,FALSE())</f>
        <v>N</v>
      </c>
      <c r="L1592" s="7" t="str">
        <f aca="false">VLOOKUP($B1592,'Product Master'!$A$2:$O$5991,12,FALSE())</f>
        <v>N</v>
      </c>
      <c r="M1592" s="3" t="n">
        <v>32</v>
      </c>
      <c r="N1592" s="3" t="n">
        <v>5</v>
      </c>
    </row>
    <row r="1593" customFormat="false" ht="15" hidden="false" customHeight="true" outlineLevel="0" collapsed="false">
      <c r="A1593" s="3" t="s">
        <v>3197</v>
      </c>
      <c r="B1593" s="3" t="s">
        <v>3198</v>
      </c>
      <c r="C1593" s="4" t="str">
        <f aca="false">VLOOKUP($B1593,'Product Master'!$A$2:$O$5991,7,FALSE())</f>
        <v>Dry Grocery</v>
      </c>
      <c r="D1593" s="4" t="str">
        <f aca="false">VLOOKUP($B1593,'Product Master'!$A$2:$O$5991,8,FALSE())</f>
        <v>Oils &amp; Vinegar</v>
      </c>
      <c r="E1593" s="4" t="str">
        <f aca="false">VLOOKUP($B1593,'Product Master'!$A$2:$O$5991,5,FALSE())</f>
        <v>Roastport</v>
      </c>
      <c r="F1593" s="4" t="str">
        <f aca="false">VLOOKUP($B1593,'Product Master'!$A$2:$O$5991,4,FALSE())</f>
        <v>Roastport Organic Balsamic Vinegar, 24 oz</v>
      </c>
      <c r="G1593" s="4" t="str">
        <f aca="false">VLOOKUP($B1593,'Product Master'!$A$2:$O$5991,9,FALSE())</f>
        <v>24 oz</v>
      </c>
      <c r="H1593" s="5" t="s">
        <v>16</v>
      </c>
      <c r="I1593" s="6" t="n">
        <f aca="false">VLOOKUP($B1593,'Product Master'!$A$2:$O$5991,14,FALSE())</f>
        <v>4.99</v>
      </c>
      <c r="J1593" s="7" t="n">
        <f aca="false">VLOOKUP($B1593,'Product Master'!$A$2:$O$5991,13,FALSE())</f>
        <v>12</v>
      </c>
      <c r="K1593" s="7" t="str">
        <f aca="false">VLOOKUP($B1593,'Product Master'!$A$2:$O$5991,11,FALSE())</f>
        <v>N</v>
      </c>
      <c r="L1593" s="7" t="str">
        <f aca="false">VLOOKUP($B1593,'Product Master'!$A$2:$O$5991,12,FALSE())</f>
        <v>N</v>
      </c>
      <c r="M1593" s="3" t="n">
        <v>55</v>
      </c>
      <c r="N1593" s="3" t="n">
        <v>38</v>
      </c>
    </row>
    <row r="1594" customFormat="false" ht="15" hidden="false" customHeight="true" outlineLevel="0" collapsed="false">
      <c r="A1594" s="3" t="s">
        <v>3199</v>
      </c>
      <c r="B1594" s="3" t="s">
        <v>3200</v>
      </c>
      <c r="C1594" s="4" t="str">
        <f aca="false">VLOOKUP($B1594,'Product Master'!$A$2:$O$5991,7,FALSE())</f>
        <v>Dry Grocery</v>
      </c>
      <c r="D1594" s="4" t="str">
        <f aca="false">VLOOKUP($B1594,'Product Master'!$A$2:$O$5991,8,FALSE())</f>
        <v>Oils &amp; Vinegar</v>
      </c>
      <c r="E1594" s="4" t="str">
        <f aca="false">VLOOKUP($B1594,'Product Master'!$A$2:$O$5991,5,FALSE())</f>
        <v>Kettle Row</v>
      </c>
      <c r="F1594" s="4" t="str">
        <f aca="false">VLOOKUP($B1594,'Product Master'!$A$2:$O$5991,4,FALSE())</f>
        <v>Kettle Row Organic Vegetable Oil, 16.9 oz</v>
      </c>
      <c r="G1594" s="4" t="str">
        <f aca="false">VLOOKUP($B1594,'Product Master'!$A$2:$O$5991,9,FALSE())</f>
        <v>16.9 oz</v>
      </c>
      <c r="H1594" s="5" t="s">
        <v>16</v>
      </c>
      <c r="I1594" s="6" t="n">
        <f aca="false">VLOOKUP($B1594,'Product Master'!$A$2:$O$5991,14,FALSE())</f>
        <v>8.29</v>
      </c>
      <c r="J1594" s="7" t="n">
        <f aca="false">VLOOKUP($B1594,'Product Master'!$A$2:$O$5991,13,FALSE())</f>
        <v>12</v>
      </c>
      <c r="K1594" s="7" t="str">
        <f aca="false">VLOOKUP($B1594,'Product Master'!$A$2:$O$5991,11,FALSE())</f>
        <v>N</v>
      </c>
      <c r="L1594" s="7" t="str">
        <f aca="false">VLOOKUP($B1594,'Product Master'!$A$2:$O$5991,12,FALSE())</f>
        <v>N</v>
      </c>
      <c r="M1594" s="3" t="n">
        <v>6</v>
      </c>
      <c r="N1594" s="3" t="n">
        <v>17</v>
      </c>
    </row>
    <row r="1595" customFormat="false" ht="15" hidden="false" customHeight="true" outlineLevel="0" collapsed="false">
      <c r="A1595" s="3" t="s">
        <v>3201</v>
      </c>
      <c r="B1595" s="3" t="s">
        <v>3202</v>
      </c>
      <c r="C1595" s="4" t="str">
        <f aca="false">VLOOKUP($B1595,'Product Master'!$A$2:$O$5991,7,FALSE())</f>
        <v>Dry Grocery</v>
      </c>
      <c r="D1595" s="4" t="str">
        <f aca="false">VLOOKUP($B1595,'Product Master'!$A$2:$O$5991,8,FALSE())</f>
        <v>Oils &amp; Vinegar</v>
      </c>
      <c r="E1595" s="4" t="str">
        <f aca="false">VLOOKUP($B1595,'Product Master'!$A$2:$O$5991,5,FALSE())</f>
        <v>Redbarn</v>
      </c>
      <c r="F1595" s="4" t="str">
        <f aca="false">VLOOKUP($B1595,'Product Master'!$A$2:$O$5991,4,FALSE())</f>
        <v>Redbarn Canola Oil, 24 oz</v>
      </c>
      <c r="G1595" s="4" t="str">
        <f aca="false">VLOOKUP($B1595,'Product Master'!$A$2:$O$5991,9,FALSE())</f>
        <v>24 oz</v>
      </c>
      <c r="H1595" s="5" t="s">
        <v>16</v>
      </c>
      <c r="I1595" s="6" t="n">
        <f aca="false">VLOOKUP($B1595,'Product Master'!$A$2:$O$5991,14,FALSE())</f>
        <v>9.49</v>
      </c>
      <c r="J1595" s="7" t="n">
        <f aca="false">VLOOKUP($B1595,'Product Master'!$A$2:$O$5991,13,FALSE())</f>
        <v>4</v>
      </c>
      <c r="K1595" s="7" t="str">
        <f aca="false">VLOOKUP($B1595,'Product Master'!$A$2:$O$5991,11,FALSE())</f>
        <v>N</v>
      </c>
      <c r="L1595" s="7" t="str">
        <f aca="false">VLOOKUP($B1595,'Product Master'!$A$2:$O$5991,12,FALSE())</f>
        <v>N</v>
      </c>
      <c r="M1595" s="3" t="n">
        <v>149</v>
      </c>
      <c r="N1595" s="3" t="n">
        <v>21</v>
      </c>
    </row>
    <row r="1596" customFormat="false" ht="15" hidden="false" customHeight="true" outlineLevel="0" collapsed="false">
      <c r="A1596" s="3" t="s">
        <v>3203</v>
      </c>
      <c r="B1596" s="3" t="s">
        <v>3204</v>
      </c>
      <c r="C1596" s="4" t="str">
        <f aca="false">VLOOKUP($B1596,'Product Master'!$A$2:$O$5991,7,FALSE())</f>
        <v>Dry Grocery</v>
      </c>
      <c r="D1596" s="4" t="str">
        <f aca="false">VLOOKUP($B1596,'Product Master'!$A$2:$O$5991,8,FALSE())</f>
        <v>Oils &amp; Vinegar</v>
      </c>
      <c r="E1596" s="4" t="str">
        <f aca="false">VLOOKUP($B1596,'Product Master'!$A$2:$O$5991,5,FALSE())</f>
        <v>Wheatstone</v>
      </c>
      <c r="F1596" s="4" t="str">
        <f aca="false">VLOOKUP($B1596,'Product Master'!$A$2:$O$5991,4,FALSE())</f>
        <v>Wheatstone Organic Coconut Oil, 48 oz</v>
      </c>
      <c r="G1596" s="4" t="str">
        <f aca="false">VLOOKUP($B1596,'Product Master'!$A$2:$O$5991,9,FALSE())</f>
        <v>48 oz</v>
      </c>
      <c r="H1596" s="5" t="s">
        <v>16</v>
      </c>
      <c r="I1596" s="6" t="n">
        <f aca="false">VLOOKUP($B1596,'Product Master'!$A$2:$O$5991,14,FALSE())</f>
        <v>5.89</v>
      </c>
      <c r="J1596" s="7" t="n">
        <f aca="false">VLOOKUP($B1596,'Product Master'!$A$2:$O$5991,13,FALSE())</f>
        <v>24</v>
      </c>
      <c r="K1596" s="7" t="str">
        <f aca="false">VLOOKUP($B1596,'Product Master'!$A$2:$O$5991,11,FALSE())</f>
        <v>N</v>
      </c>
      <c r="L1596" s="7" t="str">
        <f aca="false">VLOOKUP($B1596,'Product Master'!$A$2:$O$5991,12,FALSE())</f>
        <v>N</v>
      </c>
      <c r="M1596" s="3" t="n">
        <v>119</v>
      </c>
      <c r="N1596" s="3" t="n">
        <v>7</v>
      </c>
    </row>
    <row r="1597" customFormat="false" ht="15" hidden="false" customHeight="true" outlineLevel="0" collapsed="false">
      <c r="A1597" s="3" t="s">
        <v>3205</v>
      </c>
      <c r="B1597" s="3" t="s">
        <v>3206</v>
      </c>
      <c r="C1597" s="4" t="str">
        <f aca="false">VLOOKUP($B1597,'Product Master'!$A$2:$O$5991,7,FALSE())</f>
        <v>Dry Grocery</v>
      </c>
      <c r="D1597" s="4" t="str">
        <f aca="false">VLOOKUP($B1597,'Product Master'!$A$2:$O$5991,8,FALSE())</f>
        <v>Oils &amp; Vinegar</v>
      </c>
      <c r="E1597" s="4" t="str">
        <f aca="false">VLOOKUP($B1597,'Product Master'!$A$2:$O$5991,5,FALSE())</f>
        <v>Orchard Spread</v>
      </c>
      <c r="F1597" s="4" t="str">
        <f aca="false">VLOOKUP($B1597,'Product Master'!$A$2:$O$5991,4,FALSE())</f>
        <v>Orchard Spread Extra Virgin White Vinegar, 24 oz</v>
      </c>
      <c r="G1597" s="4" t="str">
        <f aca="false">VLOOKUP($B1597,'Product Master'!$A$2:$O$5991,9,FALSE())</f>
        <v>24 oz</v>
      </c>
      <c r="H1597" s="5" t="s">
        <v>16</v>
      </c>
      <c r="I1597" s="6" t="n">
        <f aca="false">VLOOKUP($B1597,'Product Master'!$A$2:$O$5991,14,FALSE())</f>
        <v>9.99</v>
      </c>
      <c r="J1597" s="7" t="n">
        <f aca="false">VLOOKUP($B1597,'Product Master'!$A$2:$O$5991,13,FALSE())</f>
        <v>6</v>
      </c>
      <c r="K1597" s="7" t="str">
        <f aca="false">VLOOKUP($B1597,'Product Master'!$A$2:$O$5991,11,FALSE())</f>
        <v>N</v>
      </c>
      <c r="L1597" s="7" t="str">
        <f aca="false">VLOOKUP($B1597,'Product Master'!$A$2:$O$5991,12,FALSE())</f>
        <v>N</v>
      </c>
      <c r="M1597" s="3" t="n">
        <v>130</v>
      </c>
      <c r="N1597" s="3" t="n">
        <v>39</v>
      </c>
    </row>
    <row r="1598" customFormat="false" ht="15" hidden="false" customHeight="true" outlineLevel="0" collapsed="false">
      <c r="A1598" s="3" t="s">
        <v>3207</v>
      </c>
      <c r="B1598" s="3" t="s">
        <v>3208</v>
      </c>
      <c r="C1598" s="4" t="str">
        <f aca="false">VLOOKUP($B1598,'Product Master'!$A$2:$O$5991,7,FALSE())</f>
        <v>Dry Grocery</v>
      </c>
      <c r="D1598" s="4" t="str">
        <f aca="false">VLOOKUP($B1598,'Product Master'!$A$2:$O$5991,8,FALSE())</f>
        <v>Oils &amp; Vinegar</v>
      </c>
      <c r="E1598" s="4" t="str">
        <f aca="false">VLOOKUP($B1598,'Product Master'!$A$2:$O$5991,5,FALSE())</f>
        <v>Pepperlane</v>
      </c>
      <c r="F1598" s="4" t="str">
        <f aca="false">VLOOKUP($B1598,'Product Master'!$A$2:$O$5991,4,FALSE())</f>
        <v>Pepperlane Extra Virgin White Vinegar, 24 oz</v>
      </c>
      <c r="G1598" s="4" t="str">
        <f aca="false">VLOOKUP($B1598,'Product Master'!$A$2:$O$5991,9,FALSE())</f>
        <v>24 oz</v>
      </c>
      <c r="H1598" s="5" t="s">
        <v>16</v>
      </c>
      <c r="I1598" s="6" t="n">
        <f aca="false">VLOOKUP($B1598,'Product Master'!$A$2:$O$5991,14,FALSE())</f>
        <v>9.39</v>
      </c>
      <c r="J1598" s="7" t="n">
        <f aca="false">VLOOKUP($B1598,'Product Master'!$A$2:$O$5991,13,FALSE())</f>
        <v>24</v>
      </c>
      <c r="K1598" s="7" t="str">
        <f aca="false">VLOOKUP($B1598,'Product Master'!$A$2:$O$5991,11,FALSE())</f>
        <v>N</v>
      </c>
      <c r="L1598" s="7" t="str">
        <f aca="false">VLOOKUP($B1598,'Product Master'!$A$2:$O$5991,12,FALSE())</f>
        <v>N</v>
      </c>
      <c r="M1598" s="3" t="n">
        <v>108</v>
      </c>
      <c r="N1598" s="3" t="n">
        <v>18</v>
      </c>
    </row>
    <row r="1599" customFormat="false" ht="15" hidden="false" customHeight="true" outlineLevel="0" collapsed="false">
      <c r="A1599" s="3" t="s">
        <v>3209</v>
      </c>
      <c r="B1599" s="3" t="s">
        <v>3210</v>
      </c>
      <c r="C1599" s="4" t="str">
        <f aca="false">VLOOKUP($B1599,'Product Master'!$A$2:$O$5991,7,FALSE())</f>
        <v>Dry Grocery</v>
      </c>
      <c r="D1599" s="4" t="str">
        <f aca="false">VLOOKUP($B1599,'Product Master'!$A$2:$O$5991,8,FALSE())</f>
        <v>Oils &amp; Vinegar</v>
      </c>
      <c r="E1599" s="4" t="str">
        <f aca="false">VLOOKUP($B1599,'Product Master'!$A$2:$O$5991,5,FALSE())</f>
        <v>Redbarn</v>
      </c>
      <c r="F1599" s="4" t="str">
        <f aca="false">VLOOKUP($B1599,'Product Master'!$A$2:$O$5991,4,FALSE())</f>
        <v>Redbarn Organic Apple Cider Vinegar, 16.9 oz</v>
      </c>
      <c r="G1599" s="4" t="str">
        <f aca="false">VLOOKUP($B1599,'Product Master'!$A$2:$O$5991,9,FALSE())</f>
        <v>16.9 oz</v>
      </c>
      <c r="H1599" s="5" t="s">
        <v>16</v>
      </c>
      <c r="I1599" s="6" t="n">
        <f aca="false">VLOOKUP($B1599,'Product Master'!$A$2:$O$5991,14,FALSE())</f>
        <v>7.99</v>
      </c>
      <c r="J1599" s="7" t="n">
        <f aca="false">VLOOKUP($B1599,'Product Master'!$A$2:$O$5991,13,FALSE())</f>
        <v>12</v>
      </c>
      <c r="K1599" s="7" t="str">
        <f aca="false">VLOOKUP($B1599,'Product Master'!$A$2:$O$5991,11,FALSE())</f>
        <v>N</v>
      </c>
      <c r="L1599" s="7" t="str">
        <f aca="false">VLOOKUP($B1599,'Product Master'!$A$2:$O$5991,12,FALSE())</f>
        <v>N</v>
      </c>
      <c r="M1599" s="3" t="n">
        <v>135</v>
      </c>
      <c r="N1599" s="3" t="n">
        <v>12</v>
      </c>
    </row>
    <row r="1600" customFormat="false" ht="15" hidden="false" customHeight="true" outlineLevel="0" collapsed="false">
      <c r="A1600" s="3" t="s">
        <v>3211</v>
      </c>
      <c r="B1600" s="3" t="s">
        <v>3212</v>
      </c>
      <c r="C1600" s="4" t="str">
        <f aca="false">VLOOKUP($B1600,'Product Master'!$A$2:$O$5991,7,FALSE())</f>
        <v>Dry Grocery</v>
      </c>
      <c r="D1600" s="4" t="str">
        <f aca="false">VLOOKUP($B1600,'Product Master'!$A$2:$O$5991,8,FALSE())</f>
        <v>Oils &amp; Vinegar</v>
      </c>
      <c r="E1600" s="4" t="str">
        <f aca="false">VLOOKUP($B1600,'Product Master'!$A$2:$O$5991,5,FALSE())</f>
        <v>Thrift Row</v>
      </c>
      <c r="F1600" s="4" t="str">
        <f aca="false">VLOOKUP($B1600,'Product Master'!$A$2:$O$5991,4,FALSE())</f>
        <v>Thrift Row Olive Oil, 48 oz</v>
      </c>
      <c r="G1600" s="4" t="str">
        <f aca="false">VLOOKUP($B1600,'Product Master'!$A$2:$O$5991,9,FALSE())</f>
        <v>48 oz</v>
      </c>
      <c r="H1600" s="5" t="s">
        <v>16</v>
      </c>
      <c r="I1600" s="6" t="n">
        <f aca="false">VLOOKUP($B1600,'Product Master'!$A$2:$O$5991,14,FALSE())</f>
        <v>4.89</v>
      </c>
      <c r="J1600" s="7" t="n">
        <f aca="false">VLOOKUP($B1600,'Product Master'!$A$2:$O$5991,13,FALSE())</f>
        <v>1</v>
      </c>
      <c r="K1600" s="7" t="str">
        <f aca="false">VLOOKUP($B1600,'Product Master'!$A$2:$O$5991,11,FALSE())</f>
        <v>Y</v>
      </c>
      <c r="L1600" s="7" t="str">
        <f aca="false">VLOOKUP($B1600,'Product Master'!$A$2:$O$5991,12,FALSE())</f>
        <v>N</v>
      </c>
      <c r="M1600" s="3" t="n">
        <v>67</v>
      </c>
      <c r="N1600" s="3" t="n">
        <v>18</v>
      </c>
    </row>
    <row r="1601" customFormat="false" ht="15" hidden="false" customHeight="true" outlineLevel="0" collapsed="false">
      <c r="A1601" s="3" t="s">
        <v>3213</v>
      </c>
      <c r="B1601" s="3" t="s">
        <v>3214</v>
      </c>
      <c r="C1601" s="4" t="str">
        <f aca="false">VLOOKUP($B1601,'Product Master'!$A$2:$O$5991,7,FALSE())</f>
        <v>Dry Grocery</v>
      </c>
      <c r="D1601" s="4" t="str">
        <f aca="false">VLOOKUP($B1601,'Product Master'!$A$2:$O$5991,8,FALSE())</f>
        <v>Oils &amp; Vinegar</v>
      </c>
      <c r="E1601" s="4" t="str">
        <f aca="false">VLOOKUP($B1601,'Product Master'!$A$2:$O$5991,5,FALSE())</f>
        <v>Orchard Spread</v>
      </c>
      <c r="F1601" s="4" t="str">
        <f aca="false">VLOOKUP($B1601,'Product Master'!$A$2:$O$5991,4,FALSE())</f>
        <v>Orchard Spread Extra Virgin Vegetable Oil, 16.9 oz</v>
      </c>
      <c r="G1601" s="4" t="str">
        <f aca="false">VLOOKUP($B1601,'Product Master'!$A$2:$O$5991,9,FALSE())</f>
        <v>16.9 oz</v>
      </c>
      <c r="H1601" s="5" t="s">
        <v>16</v>
      </c>
      <c r="I1601" s="6" t="n">
        <f aca="false">VLOOKUP($B1601,'Product Master'!$A$2:$O$5991,14,FALSE())</f>
        <v>4.79</v>
      </c>
      <c r="J1601" s="7" t="n">
        <f aca="false">VLOOKUP($B1601,'Product Master'!$A$2:$O$5991,13,FALSE())</f>
        <v>6</v>
      </c>
      <c r="K1601" s="7" t="str">
        <f aca="false">VLOOKUP($B1601,'Product Master'!$A$2:$O$5991,11,FALSE())</f>
        <v>N</v>
      </c>
      <c r="L1601" s="7" t="str">
        <f aca="false">VLOOKUP($B1601,'Product Master'!$A$2:$O$5991,12,FALSE())</f>
        <v>N</v>
      </c>
      <c r="M1601" s="3" t="n">
        <v>47</v>
      </c>
      <c r="N1601" s="3" t="n">
        <v>7</v>
      </c>
    </row>
    <row r="1602" customFormat="false" ht="15" hidden="false" customHeight="true" outlineLevel="0" collapsed="false">
      <c r="A1602" s="3" t="s">
        <v>3215</v>
      </c>
      <c r="B1602" s="3" t="s">
        <v>3216</v>
      </c>
      <c r="C1602" s="4" t="str">
        <f aca="false">VLOOKUP($B1602,'Product Master'!$A$2:$O$5991,7,FALSE())</f>
        <v>Dry Grocery</v>
      </c>
      <c r="D1602" s="4" t="str">
        <f aca="false">VLOOKUP($B1602,'Product Master'!$A$2:$O$5991,8,FALSE())</f>
        <v>Oils &amp; Vinegar</v>
      </c>
      <c r="E1602" s="4" t="str">
        <f aca="false">VLOOKUP($B1602,'Product Master'!$A$2:$O$5991,5,FALSE())</f>
        <v>Redbarn</v>
      </c>
      <c r="F1602" s="4" t="str">
        <f aca="false">VLOOKUP($B1602,'Product Master'!$A$2:$O$5991,4,FALSE())</f>
        <v>Redbarn Vegetable Oil, 16.9 oz</v>
      </c>
      <c r="G1602" s="4" t="str">
        <f aca="false">VLOOKUP($B1602,'Product Master'!$A$2:$O$5991,9,FALSE())</f>
        <v>16.9 oz</v>
      </c>
      <c r="H1602" s="5" t="s">
        <v>16</v>
      </c>
      <c r="I1602" s="6" t="n">
        <f aca="false">VLOOKUP($B1602,'Product Master'!$A$2:$O$5991,14,FALSE())</f>
        <v>6.89</v>
      </c>
      <c r="J1602" s="7" t="n">
        <f aca="false">VLOOKUP($B1602,'Product Master'!$A$2:$O$5991,13,FALSE())</f>
        <v>24</v>
      </c>
      <c r="K1602" s="7" t="str">
        <f aca="false">VLOOKUP($B1602,'Product Master'!$A$2:$O$5991,11,FALSE())</f>
        <v>N</v>
      </c>
      <c r="L1602" s="7" t="str">
        <f aca="false">VLOOKUP($B1602,'Product Master'!$A$2:$O$5991,12,FALSE())</f>
        <v>N</v>
      </c>
      <c r="M1602" s="3" t="n">
        <v>53</v>
      </c>
      <c r="N1602" s="3" t="n">
        <v>31</v>
      </c>
    </row>
    <row r="1603" customFormat="false" ht="15" hidden="false" customHeight="true" outlineLevel="0" collapsed="false">
      <c r="A1603" s="3" t="s">
        <v>3217</v>
      </c>
      <c r="B1603" s="3" t="s">
        <v>3218</v>
      </c>
      <c r="C1603" s="4" t="str">
        <f aca="false">VLOOKUP($B1603,'Product Master'!$A$2:$O$5991,7,FALSE())</f>
        <v>Dry Grocery</v>
      </c>
      <c r="D1603" s="4" t="str">
        <f aca="false">VLOOKUP($B1603,'Product Master'!$A$2:$O$5991,8,FALSE())</f>
        <v>Oils &amp; Vinegar</v>
      </c>
      <c r="E1603" s="4" t="str">
        <f aca="false">VLOOKUP($B1603,'Product Master'!$A$2:$O$5991,5,FALSE())</f>
        <v>Nutgrove</v>
      </c>
      <c r="F1603" s="4" t="str">
        <f aca="false">VLOOKUP($B1603,'Product Master'!$A$2:$O$5991,4,FALSE())</f>
        <v>Nutgrove Organic Olive Oil, 24 oz</v>
      </c>
      <c r="G1603" s="4" t="str">
        <f aca="false">VLOOKUP($B1603,'Product Master'!$A$2:$O$5991,9,FALSE())</f>
        <v>24 oz</v>
      </c>
      <c r="H1603" s="5" t="s">
        <v>16</v>
      </c>
      <c r="I1603" s="6" t="n">
        <f aca="false">VLOOKUP($B1603,'Product Master'!$A$2:$O$5991,14,FALSE())</f>
        <v>9.79</v>
      </c>
      <c r="J1603" s="7" t="n">
        <f aca="false">VLOOKUP($B1603,'Product Master'!$A$2:$O$5991,13,FALSE())</f>
        <v>1</v>
      </c>
      <c r="K1603" s="7" t="str">
        <f aca="false">VLOOKUP($B1603,'Product Master'!$A$2:$O$5991,11,FALSE())</f>
        <v>N</v>
      </c>
      <c r="L1603" s="7" t="str">
        <f aca="false">VLOOKUP($B1603,'Product Master'!$A$2:$O$5991,12,FALSE())</f>
        <v>N</v>
      </c>
      <c r="M1603" s="3" t="n">
        <v>7</v>
      </c>
      <c r="N1603" s="3" t="n">
        <v>18</v>
      </c>
    </row>
    <row r="1604" customFormat="false" ht="15" hidden="false" customHeight="true" outlineLevel="0" collapsed="false">
      <c r="A1604" s="3" t="s">
        <v>3219</v>
      </c>
      <c r="B1604" s="3" t="s">
        <v>3220</v>
      </c>
      <c r="C1604" s="4" t="str">
        <f aca="false">VLOOKUP($B1604,'Product Master'!$A$2:$O$5991,7,FALSE())</f>
        <v>Dry Grocery</v>
      </c>
      <c r="D1604" s="4" t="str">
        <f aca="false">VLOOKUP($B1604,'Product Master'!$A$2:$O$5991,8,FALSE())</f>
        <v>Oils &amp; Vinegar</v>
      </c>
      <c r="E1604" s="4" t="str">
        <f aca="false">VLOOKUP($B1604,'Product Master'!$A$2:$O$5991,5,FALSE())</f>
        <v>Harborline</v>
      </c>
      <c r="F1604" s="4" t="str">
        <f aca="false">VLOOKUP($B1604,'Product Master'!$A$2:$O$5991,4,FALSE())</f>
        <v>Harborline Extra Virgin Sesame Oil, 48 oz</v>
      </c>
      <c r="G1604" s="4" t="str">
        <f aca="false">VLOOKUP($B1604,'Product Master'!$A$2:$O$5991,9,FALSE())</f>
        <v>48 oz</v>
      </c>
      <c r="H1604" s="5" t="s">
        <v>16</v>
      </c>
      <c r="I1604" s="6" t="n">
        <f aca="false">VLOOKUP($B1604,'Product Master'!$A$2:$O$5991,14,FALSE())</f>
        <v>7.99</v>
      </c>
      <c r="J1604" s="7" t="n">
        <f aca="false">VLOOKUP($B1604,'Product Master'!$A$2:$O$5991,13,FALSE())</f>
        <v>6</v>
      </c>
      <c r="K1604" s="7" t="str">
        <f aca="false">VLOOKUP($B1604,'Product Master'!$A$2:$O$5991,11,FALSE())</f>
        <v>Y</v>
      </c>
      <c r="L1604" s="7" t="str">
        <f aca="false">VLOOKUP($B1604,'Product Master'!$A$2:$O$5991,12,FALSE())</f>
        <v>N</v>
      </c>
      <c r="M1604" s="3" t="n">
        <v>84</v>
      </c>
      <c r="N1604" s="3" t="n">
        <v>40</v>
      </c>
    </row>
    <row r="1605" customFormat="false" ht="15" hidden="false" customHeight="true" outlineLevel="0" collapsed="false">
      <c r="A1605" s="3" t="s">
        <v>3221</v>
      </c>
      <c r="B1605" s="3" t="s">
        <v>3222</v>
      </c>
      <c r="C1605" s="4" t="str">
        <f aca="false">VLOOKUP($B1605,'Product Master'!$A$2:$O$5991,7,FALSE())</f>
        <v>Dry Grocery</v>
      </c>
      <c r="D1605" s="4" t="str">
        <f aca="false">VLOOKUP($B1605,'Product Master'!$A$2:$O$5991,8,FALSE())</f>
        <v>Oils &amp; Vinegar</v>
      </c>
      <c r="E1605" s="4" t="str">
        <f aca="false">VLOOKUP($B1605,'Product Master'!$A$2:$O$5991,5,FALSE())</f>
        <v>Wheatstone</v>
      </c>
      <c r="F1605" s="4" t="str">
        <f aca="false">VLOOKUP($B1605,'Product Master'!$A$2:$O$5991,4,FALSE())</f>
        <v>Wheatstone Vegetable Oil, 16.9 oz</v>
      </c>
      <c r="G1605" s="4" t="str">
        <f aca="false">VLOOKUP($B1605,'Product Master'!$A$2:$O$5991,9,FALSE())</f>
        <v>16.9 oz</v>
      </c>
      <c r="H1605" s="5" t="s">
        <v>16</v>
      </c>
      <c r="I1605" s="6" t="n">
        <f aca="false">VLOOKUP($B1605,'Product Master'!$A$2:$O$5991,14,FALSE())</f>
        <v>4.99</v>
      </c>
      <c r="J1605" s="7" t="n">
        <f aca="false">VLOOKUP($B1605,'Product Master'!$A$2:$O$5991,13,FALSE())</f>
        <v>1</v>
      </c>
      <c r="K1605" s="7" t="str">
        <f aca="false">VLOOKUP($B1605,'Product Master'!$A$2:$O$5991,11,FALSE())</f>
        <v>N</v>
      </c>
      <c r="L1605" s="7" t="str">
        <f aca="false">VLOOKUP($B1605,'Product Master'!$A$2:$O$5991,12,FALSE())</f>
        <v>N</v>
      </c>
      <c r="M1605" s="3" t="n">
        <v>69</v>
      </c>
      <c r="N1605" s="3" t="n">
        <v>13</v>
      </c>
    </row>
    <row r="1606" customFormat="false" ht="15" hidden="false" customHeight="true" outlineLevel="0" collapsed="false">
      <c r="A1606" s="3" t="s">
        <v>3223</v>
      </c>
      <c r="B1606" s="3" t="s">
        <v>3224</v>
      </c>
      <c r="C1606" s="4" t="str">
        <f aca="false">VLOOKUP($B1606,'Product Master'!$A$2:$O$5991,7,FALSE())</f>
        <v>Dry Grocery</v>
      </c>
      <c r="D1606" s="4" t="str">
        <f aca="false">VLOOKUP($B1606,'Product Master'!$A$2:$O$5991,8,FALSE())</f>
        <v>Oils &amp; Vinegar</v>
      </c>
      <c r="E1606" s="4" t="str">
        <f aca="false">VLOOKUP($B1606,'Product Master'!$A$2:$O$5991,5,FALSE())</f>
        <v>Wheatstone</v>
      </c>
      <c r="F1606" s="4" t="str">
        <f aca="false">VLOOKUP($B1606,'Product Master'!$A$2:$O$5991,4,FALSE())</f>
        <v>Wheatstone Organic Balsamic Vinegar, 48 oz</v>
      </c>
      <c r="G1606" s="4" t="str">
        <f aca="false">VLOOKUP($B1606,'Product Master'!$A$2:$O$5991,9,FALSE())</f>
        <v>48 oz</v>
      </c>
      <c r="H1606" s="5" t="s">
        <v>16</v>
      </c>
      <c r="I1606" s="6" t="n">
        <f aca="false">VLOOKUP($B1606,'Product Master'!$A$2:$O$5991,14,FALSE())</f>
        <v>9.39</v>
      </c>
      <c r="J1606" s="7" t="n">
        <f aca="false">VLOOKUP($B1606,'Product Master'!$A$2:$O$5991,13,FALSE())</f>
        <v>2</v>
      </c>
      <c r="K1606" s="7" t="str">
        <f aca="false">VLOOKUP($B1606,'Product Master'!$A$2:$O$5991,11,FALSE())</f>
        <v>N</v>
      </c>
      <c r="L1606" s="7" t="str">
        <f aca="false">VLOOKUP($B1606,'Product Master'!$A$2:$O$5991,12,FALSE())</f>
        <v>N</v>
      </c>
      <c r="M1606" s="3" t="n">
        <v>68</v>
      </c>
      <c r="N1606" s="3" t="n">
        <v>8</v>
      </c>
    </row>
    <row r="1607" customFormat="false" ht="15" hidden="false" customHeight="true" outlineLevel="0" collapsed="false">
      <c r="A1607" s="3" t="s">
        <v>3225</v>
      </c>
      <c r="B1607" s="3" t="s">
        <v>3226</v>
      </c>
      <c r="C1607" s="4" t="str">
        <f aca="false">VLOOKUP($B1607,'Product Master'!$A$2:$O$5991,7,FALSE())</f>
        <v>Dry Grocery</v>
      </c>
      <c r="D1607" s="4" t="str">
        <f aca="false">VLOOKUP($B1607,'Product Master'!$A$2:$O$5991,8,FALSE())</f>
        <v>Oils &amp; Vinegar</v>
      </c>
      <c r="E1607" s="4" t="str">
        <f aca="false">VLOOKUP($B1607,'Product Master'!$A$2:$O$5991,5,FALSE())</f>
        <v>Pepperlane</v>
      </c>
      <c r="F1607" s="4" t="str">
        <f aca="false">VLOOKUP($B1607,'Product Master'!$A$2:$O$5991,4,FALSE())</f>
        <v>Pepperlane Extra Virgin Balsamic Vinegar, 24 oz</v>
      </c>
      <c r="G1607" s="4" t="str">
        <f aca="false">VLOOKUP($B1607,'Product Master'!$A$2:$O$5991,9,FALSE())</f>
        <v>24 oz</v>
      </c>
      <c r="H1607" s="5" t="s">
        <v>16</v>
      </c>
      <c r="I1607" s="6" t="n">
        <f aca="false">VLOOKUP($B1607,'Product Master'!$A$2:$O$5991,14,FALSE())</f>
        <v>8.89</v>
      </c>
      <c r="J1607" s="7" t="n">
        <f aca="false">VLOOKUP($B1607,'Product Master'!$A$2:$O$5991,13,FALSE())</f>
        <v>8</v>
      </c>
      <c r="K1607" s="7" t="str">
        <f aca="false">VLOOKUP($B1607,'Product Master'!$A$2:$O$5991,11,FALSE())</f>
        <v>N</v>
      </c>
      <c r="L1607" s="7" t="str">
        <f aca="false">VLOOKUP($B1607,'Product Master'!$A$2:$O$5991,12,FALSE())</f>
        <v>N</v>
      </c>
      <c r="M1607" s="3" t="n">
        <v>22</v>
      </c>
      <c r="N1607" s="3" t="n">
        <v>33</v>
      </c>
    </row>
    <row r="1608" customFormat="false" ht="15" hidden="false" customHeight="true" outlineLevel="0" collapsed="false">
      <c r="A1608" s="3" t="s">
        <v>3227</v>
      </c>
      <c r="B1608" s="3" t="s">
        <v>3228</v>
      </c>
      <c r="C1608" s="4" t="str">
        <f aca="false">VLOOKUP($B1608,'Product Master'!$A$2:$O$5991,7,FALSE())</f>
        <v>Dry Grocery</v>
      </c>
      <c r="D1608" s="4" t="str">
        <f aca="false">VLOOKUP($B1608,'Product Master'!$A$2:$O$5991,8,FALSE())</f>
        <v>Oils &amp; Vinegar</v>
      </c>
      <c r="E1608" s="4" t="str">
        <f aca="false">VLOOKUP($B1608,'Product Master'!$A$2:$O$5991,5,FALSE())</f>
        <v>Redbarn</v>
      </c>
      <c r="F1608" s="4" t="str">
        <f aca="false">VLOOKUP($B1608,'Product Master'!$A$2:$O$5991,4,FALSE())</f>
        <v>Redbarn Olive Oil, 24 oz</v>
      </c>
      <c r="G1608" s="4" t="str">
        <f aca="false">VLOOKUP($B1608,'Product Master'!$A$2:$O$5991,9,FALSE())</f>
        <v>24 oz</v>
      </c>
      <c r="H1608" s="5" t="s">
        <v>16</v>
      </c>
      <c r="I1608" s="6" t="n">
        <f aca="false">VLOOKUP($B1608,'Product Master'!$A$2:$O$5991,14,FALSE())</f>
        <v>5.49</v>
      </c>
      <c r="J1608" s="7" t="n">
        <f aca="false">VLOOKUP($B1608,'Product Master'!$A$2:$O$5991,13,FALSE())</f>
        <v>1</v>
      </c>
      <c r="K1608" s="7" t="str">
        <f aca="false">VLOOKUP($B1608,'Product Master'!$A$2:$O$5991,11,FALSE())</f>
        <v>N</v>
      </c>
      <c r="L1608" s="7" t="str">
        <f aca="false">VLOOKUP($B1608,'Product Master'!$A$2:$O$5991,12,FALSE())</f>
        <v>N</v>
      </c>
      <c r="M1608" s="3" t="n">
        <v>52</v>
      </c>
      <c r="N1608" s="3" t="n">
        <v>16</v>
      </c>
    </row>
    <row r="1609" customFormat="false" ht="15" hidden="false" customHeight="true" outlineLevel="0" collapsed="false">
      <c r="A1609" s="3" t="s">
        <v>3229</v>
      </c>
      <c r="B1609" s="3" t="s">
        <v>3230</v>
      </c>
      <c r="C1609" s="4" t="str">
        <f aca="false">VLOOKUP($B1609,'Product Master'!$A$2:$O$5991,7,FALSE())</f>
        <v>Dry Grocery</v>
      </c>
      <c r="D1609" s="4" t="str">
        <f aca="false">VLOOKUP($B1609,'Product Master'!$A$2:$O$5991,8,FALSE())</f>
        <v>Oils &amp; Vinegar</v>
      </c>
      <c r="E1609" s="4" t="str">
        <f aca="false">VLOOKUP($B1609,'Product Master'!$A$2:$O$5991,5,FALSE())</f>
        <v>Orchard Spread</v>
      </c>
      <c r="F1609" s="4" t="str">
        <f aca="false">VLOOKUP($B1609,'Product Master'!$A$2:$O$5991,4,FALSE())</f>
        <v>Orchard Spread Organic Vegetable Oil, 24 oz</v>
      </c>
      <c r="G1609" s="4" t="str">
        <f aca="false">VLOOKUP($B1609,'Product Master'!$A$2:$O$5991,9,FALSE())</f>
        <v>24 oz</v>
      </c>
      <c r="H1609" s="5" t="s">
        <v>16</v>
      </c>
      <c r="I1609" s="6" t="n">
        <f aca="false">VLOOKUP($B1609,'Product Master'!$A$2:$O$5991,14,FALSE())</f>
        <v>5.89</v>
      </c>
      <c r="J1609" s="7" t="n">
        <f aca="false">VLOOKUP($B1609,'Product Master'!$A$2:$O$5991,13,FALSE())</f>
        <v>6</v>
      </c>
      <c r="K1609" s="7" t="str">
        <f aca="false">VLOOKUP($B1609,'Product Master'!$A$2:$O$5991,11,FALSE())</f>
        <v>N</v>
      </c>
      <c r="L1609" s="7" t="str">
        <f aca="false">VLOOKUP($B1609,'Product Master'!$A$2:$O$5991,12,FALSE())</f>
        <v>N</v>
      </c>
      <c r="M1609" s="3" t="n">
        <v>124</v>
      </c>
      <c r="N1609" s="3" t="n">
        <v>21</v>
      </c>
    </row>
    <row r="1610" customFormat="false" ht="15" hidden="false" customHeight="true" outlineLevel="0" collapsed="false">
      <c r="A1610" s="3" t="s">
        <v>3231</v>
      </c>
      <c r="B1610" s="3" t="s">
        <v>3232</v>
      </c>
      <c r="C1610" s="4" t="str">
        <f aca="false">VLOOKUP($B1610,'Product Master'!$A$2:$O$5991,7,FALSE())</f>
        <v>Dry Grocery</v>
      </c>
      <c r="D1610" s="4" t="str">
        <f aca="false">VLOOKUP($B1610,'Product Master'!$A$2:$O$5991,8,FALSE())</f>
        <v>Oils &amp; Vinegar</v>
      </c>
      <c r="E1610" s="4" t="str">
        <f aca="false">VLOOKUP($B1610,'Product Master'!$A$2:$O$5991,5,FALSE())</f>
        <v>Harborline</v>
      </c>
      <c r="F1610" s="4" t="str">
        <f aca="false">VLOOKUP($B1610,'Product Master'!$A$2:$O$5991,4,FALSE())</f>
        <v>Harborline Extra Virgin Olive Oil, 24 oz</v>
      </c>
      <c r="G1610" s="4" t="str">
        <f aca="false">VLOOKUP($B1610,'Product Master'!$A$2:$O$5991,9,FALSE())</f>
        <v>24 oz</v>
      </c>
      <c r="H1610" s="5" t="s">
        <v>16</v>
      </c>
      <c r="I1610" s="6" t="n">
        <f aca="false">VLOOKUP($B1610,'Product Master'!$A$2:$O$5991,14,FALSE())</f>
        <v>9.99</v>
      </c>
      <c r="J1610" s="7" t="n">
        <f aca="false">VLOOKUP($B1610,'Product Master'!$A$2:$O$5991,13,FALSE())</f>
        <v>1</v>
      </c>
      <c r="K1610" s="7" t="str">
        <f aca="false">VLOOKUP($B1610,'Product Master'!$A$2:$O$5991,11,FALSE())</f>
        <v>Y</v>
      </c>
      <c r="L1610" s="7" t="str">
        <f aca="false">VLOOKUP($B1610,'Product Master'!$A$2:$O$5991,12,FALSE())</f>
        <v>N</v>
      </c>
      <c r="M1610" s="3" t="n">
        <v>88</v>
      </c>
      <c r="N1610" s="3" t="n">
        <v>26</v>
      </c>
    </row>
    <row r="1611" customFormat="false" ht="15" hidden="false" customHeight="true" outlineLevel="0" collapsed="false">
      <c r="A1611" s="3" t="s">
        <v>3233</v>
      </c>
      <c r="B1611" s="3" t="s">
        <v>3234</v>
      </c>
      <c r="C1611" s="4" t="str">
        <f aca="false">VLOOKUP($B1611,'Product Master'!$A$2:$O$5991,7,FALSE())</f>
        <v>Dry Grocery</v>
      </c>
      <c r="D1611" s="4" t="str">
        <f aca="false">VLOOKUP($B1611,'Product Master'!$A$2:$O$5991,8,FALSE())</f>
        <v>Oils &amp; Vinegar</v>
      </c>
      <c r="E1611" s="4" t="str">
        <f aca="false">VLOOKUP($B1611,'Product Master'!$A$2:$O$5991,5,FALSE())</f>
        <v>Harborline</v>
      </c>
      <c r="F1611" s="4" t="str">
        <f aca="false">VLOOKUP($B1611,'Product Master'!$A$2:$O$5991,4,FALSE())</f>
        <v>Harborline Extra Virgin Olive Oil, 48 oz</v>
      </c>
      <c r="G1611" s="4" t="str">
        <f aca="false">VLOOKUP($B1611,'Product Master'!$A$2:$O$5991,9,FALSE())</f>
        <v>48 oz</v>
      </c>
      <c r="H1611" s="5" t="s">
        <v>16</v>
      </c>
      <c r="I1611" s="6" t="n">
        <f aca="false">VLOOKUP($B1611,'Product Master'!$A$2:$O$5991,14,FALSE())</f>
        <v>8.79</v>
      </c>
      <c r="J1611" s="7" t="n">
        <f aca="false">VLOOKUP($B1611,'Product Master'!$A$2:$O$5991,13,FALSE())</f>
        <v>4</v>
      </c>
      <c r="K1611" s="7" t="str">
        <f aca="false">VLOOKUP($B1611,'Product Master'!$A$2:$O$5991,11,FALSE())</f>
        <v>Y</v>
      </c>
      <c r="L1611" s="7" t="str">
        <f aca="false">VLOOKUP($B1611,'Product Master'!$A$2:$O$5991,12,FALSE())</f>
        <v>N</v>
      </c>
      <c r="M1611" s="3" t="n">
        <v>69</v>
      </c>
      <c r="N1611" s="3" t="n">
        <v>40</v>
      </c>
    </row>
    <row r="1612" customFormat="false" ht="15" hidden="false" customHeight="true" outlineLevel="0" collapsed="false">
      <c r="A1612" s="3" t="s">
        <v>3235</v>
      </c>
      <c r="B1612" s="3" t="s">
        <v>3236</v>
      </c>
      <c r="C1612" s="4" t="str">
        <f aca="false">VLOOKUP($B1612,'Product Master'!$A$2:$O$5991,7,FALSE())</f>
        <v>Dry Grocery</v>
      </c>
      <c r="D1612" s="4" t="str">
        <f aca="false">VLOOKUP($B1612,'Product Master'!$A$2:$O$5991,8,FALSE())</f>
        <v>Oils &amp; Vinegar</v>
      </c>
      <c r="E1612" s="4" t="str">
        <f aca="false">VLOOKUP($B1612,'Product Master'!$A$2:$O$5991,5,FALSE())</f>
        <v>Harborline</v>
      </c>
      <c r="F1612" s="4" t="str">
        <f aca="false">VLOOKUP($B1612,'Product Master'!$A$2:$O$5991,4,FALSE())</f>
        <v>Harborline Extra Virgin Apple Cider Vinegar, 24 oz</v>
      </c>
      <c r="G1612" s="4" t="str">
        <f aca="false">VLOOKUP($B1612,'Product Master'!$A$2:$O$5991,9,FALSE())</f>
        <v>24 oz</v>
      </c>
      <c r="H1612" s="5" t="s">
        <v>16</v>
      </c>
      <c r="I1612" s="6" t="n">
        <f aca="false">VLOOKUP($B1612,'Product Master'!$A$2:$O$5991,14,FALSE())</f>
        <v>7.49</v>
      </c>
      <c r="J1612" s="7" t="n">
        <f aca="false">VLOOKUP($B1612,'Product Master'!$A$2:$O$5991,13,FALSE())</f>
        <v>2</v>
      </c>
      <c r="K1612" s="7" t="str">
        <f aca="false">VLOOKUP($B1612,'Product Master'!$A$2:$O$5991,11,FALSE())</f>
        <v>Y</v>
      </c>
      <c r="L1612" s="7" t="str">
        <f aca="false">VLOOKUP($B1612,'Product Master'!$A$2:$O$5991,12,FALSE())</f>
        <v>N</v>
      </c>
      <c r="M1612" s="3" t="n">
        <v>63</v>
      </c>
      <c r="N1612" s="3" t="n">
        <v>25</v>
      </c>
    </row>
    <row r="1613" customFormat="false" ht="15" hidden="false" customHeight="true" outlineLevel="0" collapsed="false">
      <c r="A1613" s="3" t="s">
        <v>3237</v>
      </c>
      <c r="B1613" s="3" t="s">
        <v>3238</v>
      </c>
      <c r="C1613" s="4" t="str">
        <f aca="false">VLOOKUP($B1613,'Product Master'!$A$2:$O$5991,7,FALSE())</f>
        <v>Dry Grocery</v>
      </c>
      <c r="D1613" s="4" t="str">
        <f aca="false">VLOOKUP($B1613,'Product Master'!$A$2:$O$5991,8,FALSE())</f>
        <v>Oils &amp; Vinegar</v>
      </c>
      <c r="E1613" s="4" t="str">
        <f aca="false">VLOOKUP($B1613,'Product Master'!$A$2:$O$5991,5,FALSE())</f>
        <v>Roastport</v>
      </c>
      <c r="F1613" s="4" t="str">
        <f aca="false">VLOOKUP($B1613,'Product Master'!$A$2:$O$5991,4,FALSE())</f>
        <v>Roastport Extra Virgin Vegetable Oil, 24 oz</v>
      </c>
      <c r="G1613" s="4" t="str">
        <f aca="false">VLOOKUP($B1613,'Product Master'!$A$2:$O$5991,9,FALSE())</f>
        <v>24 oz</v>
      </c>
      <c r="H1613" s="5" t="s">
        <v>16</v>
      </c>
      <c r="I1613" s="6" t="n">
        <f aca="false">VLOOKUP($B1613,'Product Master'!$A$2:$O$5991,14,FALSE())</f>
        <v>4.29</v>
      </c>
      <c r="J1613" s="7" t="n">
        <f aca="false">VLOOKUP($B1613,'Product Master'!$A$2:$O$5991,13,FALSE())</f>
        <v>4</v>
      </c>
      <c r="K1613" s="7" t="str">
        <f aca="false">VLOOKUP($B1613,'Product Master'!$A$2:$O$5991,11,FALSE())</f>
        <v>N</v>
      </c>
      <c r="L1613" s="7" t="str">
        <f aca="false">VLOOKUP($B1613,'Product Master'!$A$2:$O$5991,12,FALSE())</f>
        <v>N</v>
      </c>
      <c r="M1613" s="3" t="n">
        <v>145</v>
      </c>
      <c r="N1613" s="3" t="n">
        <v>28</v>
      </c>
    </row>
    <row r="1614" customFormat="false" ht="15" hidden="false" customHeight="true" outlineLevel="0" collapsed="false">
      <c r="A1614" s="3" t="s">
        <v>3239</v>
      </c>
      <c r="B1614" s="3" t="s">
        <v>3240</v>
      </c>
      <c r="C1614" s="4" t="str">
        <f aca="false">VLOOKUP($B1614,'Product Master'!$A$2:$O$5991,7,FALSE())</f>
        <v>Dry Grocery</v>
      </c>
      <c r="D1614" s="4" t="str">
        <f aca="false">VLOOKUP($B1614,'Product Master'!$A$2:$O$5991,8,FALSE())</f>
        <v>Oils &amp; Vinegar</v>
      </c>
      <c r="E1614" s="4" t="str">
        <f aca="false">VLOOKUP($B1614,'Product Master'!$A$2:$O$5991,5,FALSE())</f>
        <v>Pepperlane</v>
      </c>
      <c r="F1614" s="4" t="str">
        <f aca="false">VLOOKUP($B1614,'Product Master'!$A$2:$O$5991,4,FALSE())</f>
        <v>Pepperlane Organic Canola Oil, 48 oz</v>
      </c>
      <c r="G1614" s="4" t="str">
        <f aca="false">VLOOKUP($B1614,'Product Master'!$A$2:$O$5991,9,FALSE())</f>
        <v>48 oz</v>
      </c>
      <c r="H1614" s="5" t="s">
        <v>16</v>
      </c>
      <c r="I1614" s="6" t="n">
        <f aca="false">VLOOKUP($B1614,'Product Master'!$A$2:$O$5991,14,FALSE())</f>
        <v>4.29</v>
      </c>
      <c r="J1614" s="7" t="n">
        <f aca="false">VLOOKUP($B1614,'Product Master'!$A$2:$O$5991,13,FALSE())</f>
        <v>8</v>
      </c>
      <c r="K1614" s="7" t="str">
        <f aca="false">VLOOKUP($B1614,'Product Master'!$A$2:$O$5991,11,FALSE())</f>
        <v>N</v>
      </c>
      <c r="L1614" s="7" t="str">
        <f aca="false">VLOOKUP($B1614,'Product Master'!$A$2:$O$5991,12,FALSE())</f>
        <v>N</v>
      </c>
      <c r="M1614" s="3" t="n">
        <v>82</v>
      </c>
      <c r="N1614" s="3" t="n">
        <v>20</v>
      </c>
    </row>
    <row r="1615" customFormat="false" ht="15" hidden="false" customHeight="true" outlineLevel="0" collapsed="false">
      <c r="A1615" s="3" t="s">
        <v>3241</v>
      </c>
      <c r="B1615" s="3" t="s">
        <v>3242</v>
      </c>
      <c r="C1615" s="4" t="str">
        <f aca="false">VLOOKUP($B1615,'Product Master'!$A$2:$O$5991,7,FALSE())</f>
        <v>Dry Grocery</v>
      </c>
      <c r="D1615" s="4" t="str">
        <f aca="false">VLOOKUP($B1615,'Product Master'!$A$2:$O$5991,8,FALSE())</f>
        <v>Oils &amp; Vinegar</v>
      </c>
      <c r="E1615" s="4" t="str">
        <f aca="false">VLOOKUP($B1615,'Product Master'!$A$2:$O$5991,5,FALSE())</f>
        <v>Golden Grain Co.</v>
      </c>
      <c r="F1615" s="4" t="str">
        <f aca="false">VLOOKUP($B1615,'Product Master'!$A$2:$O$5991,4,FALSE())</f>
        <v>Golden Grain Co. Apple Cider Vinegar, 16.9 oz</v>
      </c>
      <c r="G1615" s="4" t="str">
        <f aca="false">VLOOKUP($B1615,'Product Master'!$A$2:$O$5991,9,FALSE())</f>
        <v>16.9 oz</v>
      </c>
      <c r="H1615" s="5" t="s">
        <v>16</v>
      </c>
      <c r="I1615" s="6" t="n">
        <f aca="false">VLOOKUP($B1615,'Product Master'!$A$2:$O$5991,14,FALSE())</f>
        <v>5.39</v>
      </c>
      <c r="J1615" s="7" t="n">
        <f aca="false">VLOOKUP($B1615,'Product Master'!$A$2:$O$5991,13,FALSE())</f>
        <v>6</v>
      </c>
      <c r="K1615" s="7" t="str">
        <f aca="false">VLOOKUP($B1615,'Product Master'!$A$2:$O$5991,11,FALSE())</f>
        <v>N</v>
      </c>
      <c r="L1615" s="7" t="str">
        <f aca="false">VLOOKUP($B1615,'Product Master'!$A$2:$O$5991,12,FALSE())</f>
        <v>N</v>
      </c>
      <c r="M1615" s="3" t="n">
        <v>36</v>
      </c>
      <c r="N1615" s="3" t="n">
        <v>28</v>
      </c>
    </row>
    <row r="1616" customFormat="false" ht="15" hidden="false" customHeight="true" outlineLevel="0" collapsed="false">
      <c r="A1616" s="3" t="s">
        <v>3243</v>
      </c>
      <c r="B1616" s="3" t="s">
        <v>3244</v>
      </c>
      <c r="C1616" s="4" t="str">
        <f aca="false">VLOOKUP($B1616,'Product Master'!$A$2:$O$5991,7,FALSE())</f>
        <v>Dry Grocery</v>
      </c>
      <c r="D1616" s="4" t="str">
        <f aca="false">VLOOKUP($B1616,'Product Master'!$A$2:$O$5991,8,FALSE())</f>
        <v>Oils &amp; Vinegar</v>
      </c>
      <c r="E1616" s="4" t="str">
        <f aca="false">VLOOKUP($B1616,'Product Master'!$A$2:$O$5991,5,FALSE())</f>
        <v>Redbarn</v>
      </c>
      <c r="F1616" s="4" t="str">
        <f aca="false">VLOOKUP($B1616,'Product Master'!$A$2:$O$5991,4,FALSE())</f>
        <v>Redbarn Organic White Vinegar, 16.9 oz</v>
      </c>
      <c r="G1616" s="4" t="str">
        <f aca="false">VLOOKUP($B1616,'Product Master'!$A$2:$O$5991,9,FALSE())</f>
        <v>16.9 oz</v>
      </c>
      <c r="H1616" s="5" t="s">
        <v>16</v>
      </c>
      <c r="I1616" s="6" t="n">
        <f aca="false">VLOOKUP($B1616,'Product Master'!$A$2:$O$5991,14,FALSE())</f>
        <v>8.39</v>
      </c>
      <c r="J1616" s="7" t="n">
        <f aca="false">VLOOKUP($B1616,'Product Master'!$A$2:$O$5991,13,FALSE())</f>
        <v>6</v>
      </c>
      <c r="K1616" s="7" t="str">
        <f aca="false">VLOOKUP($B1616,'Product Master'!$A$2:$O$5991,11,FALSE())</f>
        <v>N</v>
      </c>
      <c r="L1616" s="7" t="str">
        <f aca="false">VLOOKUP($B1616,'Product Master'!$A$2:$O$5991,12,FALSE())</f>
        <v>N</v>
      </c>
      <c r="M1616" s="3" t="n">
        <v>102</v>
      </c>
      <c r="N1616" s="3" t="n">
        <v>35</v>
      </c>
    </row>
    <row r="1617" customFormat="false" ht="15" hidden="false" customHeight="true" outlineLevel="0" collapsed="false">
      <c r="A1617" s="3" t="s">
        <v>3245</v>
      </c>
      <c r="B1617" s="3" t="s">
        <v>3246</v>
      </c>
      <c r="C1617" s="4" t="str">
        <f aca="false">VLOOKUP($B1617,'Product Master'!$A$2:$O$5991,7,FALSE())</f>
        <v>Dry Grocery</v>
      </c>
      <c r="D1617" s="4" t="str">
        <f aca="false">VLOOKUP($B1617,'Product Master'!$A$2:$O$5991,8,FALSE())</f>
        <v>Oils &amp; Vinegar</v>
      </c>
      <c r="E1617" s="4" t="str">
        <f aca="false">VLOOKUP($B1617,'Product Master'!$A$2:$O$5991,5,FALSE())</f>
        <v>Kettle Row</v>
      </c>
      <c r="F1617" s="4" t="str">
        <f aca="false">VLOOKUP($B1617,'Product Master'!$A$2:$O$5991,4,FALSE())</f>
        <v>Kettle Row Extra Virgin Balsamic Vinegar, 16.9 oz</v>
      </c>
      <c r="G1617" s="4" t="str">
        <f aca="false">VLOOKUP($B1617,'Product Master'!$A$2:$O$5991,9,FALSE())</f>
        <v>16.9 oz</v>
      </c>
      <c r="H1617" s="5" t="s">
        <v>16</v>
      </c>
      <c r="I1617" s="6" t="n">
        <f aca="false">VLOOKUP($B1617,'Product Master'!$A$2:$O$5991,14,FALSE())</f>
        <v>4.99</v>
      </c>
      <c r="J1617" s="7" t="n">
        <f aca="false">VLOOKUP($B1617,'Product Master'!$A$2:$O$5991,13,FALSE())</f>
        <v>1</v>
      </c>
      <c r="K1617" s="7" t="str">
        <f aca="false">VLOOKUP($B1617,'Product Master'!$A$2:$O$5991,11,FALSE())</f>
        <v>N</v>
      </c>
      <c r="L1617" s="7" t="str">
        <f aca="false">VLOOKUP($B1617,'Product Master'!$A$2:$O$5991,12,FALSE())</f>
        <v>N</v>
      </c>
      <c r="M1617" s="3" t="n">
        <v>117</v>
      </c>
      <c r="N1617" s="3" t="n">
        <v>17</v>
      </c>
    </row>
    <row r="1618" customFormat="false" ht="15" hidden="false" customHeight="true" outlineLevel="0" collapsed="false">
      <c r="A1618" s="3" t="s">
        <v>3247</v>
      </c>
      <c r="B1618" s="3" t="s">
        <v>3248</v>
      </c>
      <c r="C1618" s="4" t="str">
        <f aca="false">VLOOKUP($B1618,'Product Master'!$A$2:$O$5991,7,FALSE())</f>
        <v>Dry Grocery</v>
      </c>
      <c r="D1618" s="4" t="str">
        <f aca="false">VLOOKUP($B1618,'Product Master'!$A$2:$O$5991,8,FALSE())</f>
        <v>Oils &amp; Vinegar</v>
      </c>
      <c r="E1618" s="4" t="str">
        <f aca="false">VLOOKUP($B1618,'Product Master'!$A$2:$O$5991,5,FALSE())</f>
        <v>Nutgrove</v>
      </c>
      <c r="F1618" s="4" t="str">
        <f aca="false">VLOOKUP($B1618,'Product Master'!$A$2:$O$5991,4,FALSE())</f>
        <v>Nutgrove Extra Virgin Apple Cider Vinegar, 48 oz</v>
      </c>
      <c r="G1618" s="4" t="str">
        <f aca="false">VLOOKUP($B1618,'Product Master'!$A$2:$O$5991,9,FALSE())</f>
        <v>48 oz</v>
      </c>
      <c r="H1618" s="5" t="s">
        <v>16</v>
      </c>
      <c r="I1618" s="6" t="n">
        <f aca="false">VLOOKUP($B1618,'Product Master'!$A$2:$O$5991,14,FALSE())</f>
        <v>7.39</v>
      </c>
      <c r="J1618" s="7" t="n">
        <f aca="false">VLOOKUP($B1618,'Product Master'!$A$2:$O$5991,13,FALSE())</f>
        <v>4</v>
      </c>
      <c r="K1618" s="7" t="str">
        <f aca="false">VLOOKUP($B1618,'Product Master'!$A$2:$O$5991,11,FALSE())</f>
        <v>N</v>
      </c>
      <c r="L1618" s="7" t="str">
        <f aca="false">VLOOKUP($B1618,'Product Master'!$A$2:$O$5991,12,FALSE())</f>
        <v>N</v>
      </c>
      <c r="M1618" s="3" t="n">
        <v>143</v>
      </c>
      <c r="N1618" s="3" t="n">
        <v>24</v>
      </c>
    </row>
    <row r="1619" customFormat="false" ht="15" hidden="false" customHeight="true" outlineLevel="0" collapsed="false">
      <c r="A1619" s="3" t="s">
        <v>3249</v>
      </c>
      <c r="B1619" s="3" t="s">
        <v>3250</v>
      </c>
      <c r="C1619" s="4" t="str">
        <f aca="false">VLOOKUP($B1619,'Product Master'!$A$2:$O$5991,7,FALSE())</f>
        <v>Dry Grocery</v>
      </c>
      <c r="D1619" s="4" t="str">
        <f aca="false">VLOOKUP($B1619,'Product Master'!$A$2:$O$5991,8,FALSE())</f>
        <v>Oils &amp; Vinegar</v>
      </c>
      <c r="E1619" s="4" t="str">
        <f aca="false">VLOOKUP($B1619,'Product Master'!$A$2:$O$5991,5,FALSE())</f>
        <v>Orchard Spread</v>
      </c>
      <c r="F1619" s="4" t="str">
        <f aca="false">VLOOKUP($B1619,'Product Master'!$A$2:$O$5991,4,FALSE())</f>
        <v>Orchard Spread Organic Olive Oil, 16.9 oz</v>
      </c>
      <c r="G1619" s="4" t="str">
        <f aca="false">VLOOKUP($B1619,'Product Master'!$A$2:$O$5991,9,FALSE())</f>
        <v>16.9 oz</v>
      </c>
      <c r="H1619" s="5" t="s">
        <v>16</v>
      </c>
      <c r="I1619" s="6" t="n">
        <f aca="false">VLOOKUP($B1619,'Product Master'!$A$2:$O$5991,14,FALSE())</f>
        <v>7.49</v>
      </c>
      <c r="J1619" s="7" t="n">
        <f aca="false">VLOOKUP($B1619,'Product Master'!$A$2:$O$5991,13,FALSE())</f>
        <v>4</v>
      </c>
      <c r="K1619" s="7" t="str">
        <f aca="false">VLOOKUP($B1619,'Product Master'!$A$2:$O$5991,11,FALSE())</f>
        <v>N</v>
      </c>
      <c r="L1619" s="7" t="str">
        <f aca="false">VLOOKUP($B1619,'Product Master'!$A$2:$O$5991,12,FALSE())</f>
        <v>N</v>
      </c>
      <c r="M1619" s="3" t="n">
        <v>51</v>
      </c>
      <c r="N1619" s="3" t="n">
        <v>5</v>
      </c>
    </row>
    <row r="1620" customFormat="false" ht="15" hidden="false" customHeight="true" outlineLevel="0" collapsed="false">
      <c r="A1620" s="3" t="s">
        <v>3251</v>
      </c>
      <c r="B1620" s="3" t="s">
        <v>3252</v>
      </c>
      <c r="C1620" s="4" t="str">
        <f aca="false">VLOOKUP($B1620,'Product Master'!$A$2:$O$5991,7,FALSE())</f>
        <v>Dry Grocery</v>
      </c>
      <c r="D1620" s="4" t="str">
        <f aca="false">VLOOKUP($B1620,'Product Master'!$A$2:$O$5991,8,FALSE())</f>
        <v>Oils &amp; Vinegar</v>
      </c>
      <c r="E1620" s="4" t="str">
        <f aca="false">VLOOKUP($B1620,'Product Master'!$A$2:$O$5991,5,FALSE())</f>
        <v>Roastport</v>
      </c>
      <c r="F1620" s="4" t="str">
        <f aca="false">VLOOKUP($B1620,'Product Master'!$A$2:$O$5991,4,FALSE())</f>
        <v>Roastport Organic Apple Cider Vinegar, 24 oz</v>
      </c>
      <c r="G1620" s="4" t="str">
        <f aca="false">VLOOKUP($B1620,'Product Master'!$A$2:$O$5991,9,FALSE())</f>
        <v>24 oz</v>
      </c>
      <c r="H1620" s="5" t="s">
        <v>16</v>
      </c>
      <c r="I1620" s="6" t="n">
        <f aca="false">VLOOKUP($B1620,'Product Master'!$A$2:$O$5991,14,FALSE())</f>
        <v>9.49</v>
      </c>
      <c r="J1620" s="7" t="n">
        <f aca="false">VLOOKUP($B1620,'Product Master'!$A$2:$O$5991,13,FALSE())</f>
        <v>12</v>
      </c>
      <c r="K1620" s="7" t="str">
        <f aca="false">VLOOKUP($B1620,'Product Master'!$A$2:$O$5991,11,FALSE())</f>
        <v>N</v>
      </c>
      <c r="L1620" s="7" t="str">
        <f aca="false">VLOOKUP($B1620,'Product Master'!$A$2:$O$5991,12,FALSE())</f>
        <v>N</v>
      </c>
      <c r="M1620" s="3" t="n">
        <v>149</v>
      </c>
      <c r="N1620" s="3" t="n">
        <v>33</v>
      </c>
    </row>
    <row r="1621" customFormat="false" ht="15" hidden="false" customHeight="true" outlineLevel="0" collapsed="false">
      <c r="A1621" s="3" t="s">
        <v>3253</v>
      </c>
      <c r="B1621" s="3" t="s">
        <v>3254</v>
      </c>
      <c r="C1621" s="4" t="str">
        <f aca="false">VLOOKUP($B1621,'Product Master'!$A$2:$O$5991,7,FALSE())</f>
        <v>Dry Grocery</v>
      </c>
      <c r="D1621" s="4" t="str">
        <f aca="false">VLOOKUP($B1621,'Product Master'!$A$2:$O$5991,8,FALSE())</f>
        <v>Oils &amp; Vinegar</v>
      </c>
      <c r="E1621" s="4" t="str">
        <f aca="false">VLOOKUP($B1621,'Product Master'!$A$2:$O$5991,5,FALSE())</f>
        <v>Pepperlane</v>
      </c>
      <c r="F1621" s="4" t="str">
        <f aca="false">VLOOKUP($B1621,'Product Master'!$A$2:$O$5991,4,FALSE())</f>
        <v>Pepperlane Extra Virgin Apple Cider Vinegar, 48 oz</v>
      </c>
      <c r="G1621" s="4" t="str">
        <f aca="false">VLOOKUP($B1621,'Product Master'!$A$2:$O$5991,9,FALSE())</f>
        <v>48 oz</v>
      </c>
      <c r="H1621" s="5" t="s">
        <v>16</v>
      </c>
      <c r="I1621" s="6" t="n">
        <f aca="false">VLOOKUP($B1621,'Product Master'!$A$2:$O$5991,14,FALSE())</f>
        <v>6.49</v>
      </c>
      <c r="J1621" s="7" t="n">
        <f aca="false">VLOOKUP($B1621,'Product Master'!$A$2:$O$5991,13,FALSE())</f>
        <v>4</v>
      </c>
      <c r="K1621" s="7" t="str">
        <f aca="false">VLOOKUP($B1621,'Product Master'!$A$2:$O$5991,11,FALSE())</f>
        <v>N</v>
      </c>
      <c r="L1621" s="7" t="str">
        <f aca="false">VLOOKUP($B1621,'Product Master'!$A$2:$O$5991,12,FALSE())</f>
        <v>N</v>
      </c>
      <c r="M1621" s="3" t="n">
        <v>36</v>
      </c>
      <c r="N1621" s="3" t="n">
        <v>22</v>
      </c>
    </row>
    <row r="1622" customFormat="false" ht="15" hidden="false" customHeight="true" outlineLevel="0" collapsed="false">
      <c r="A1622" s="3" t="s">
        <v>3255</v>
      </c>
      <c r="B1622" s="3" t="s">
        <v>3256</v>
      </c>
      <c r="C1622" s="4" t="str">
        <f aca="false">VLOOKUP($B1622,'Product Master'!$A$2:$O$5991,7,FALSE())</f>
        <v>Dry Grocery</v>
      </c>
      <c r="D1622" s="4" t="str">
        <f aca="false">VLOOKUP($B1622,'Product Master'!$A$2:$O$5991,8,FALSE())</f>
        <v>Oils &amp; Vinegar</v>
      </c>
      <c r="E1622" s="4" t="str">
        <f aca="false">VLOOKUP($B1622,'Product Master'!$A$2:$O$5991,5,FALSE())</f>
        <v>Roastport</v>
      </c>
      <c r="F1622" s="4" t="str">
        <f aca="false">VLOOKUP($B1622,'Product Master'!$A$2:$O$5991,4,FALSE())</f>
        <v>Roastport Organic Sesame Oil, 48 oz</v>
      </c>
      <c r="G1622" s="4" t="str">
        <f aca="false">VLOOKUP($B1622,'Product Master'!$A$2:$O$5991,9,FALSE())</f>
        <v>48 oz</v>
      </c>
      <c r="H1622" s="5" t="s">
        <v>16</v>
      </c>
      <c r="I1622" s="6" t="n">
        <f aca="false">VLOOKUP($B1622,'Product Master'!$A$2:$O$5991,14,FALSE())</f>
        <v>6.29</v>
      </c>
      <c r="J1622" s="7" t="n">
        <f aca="false">VLOOKUP($B1622,'Product Master'!$A$2:$O$5991,13,FALSE())</f>
        <v>12</v>
      </c>
      <c r="K1622" s="7" t="str">
        <f aca="false">VLOOKUP($B1622,'Product Master'!$A$2:$O$5991,11,FALSE())</f>
        <v>N</v>
      </c>
      <c r="L1622" s="7" t="str">
        <f aca="false">VLOOKUP($B1622,'Product Master'!$A$2:$O$5991,12,FALSE())</f>
        <v>N</v>
      </c>
      <c r="M1622" s="3" t="n">
        <v>113</v>
      </c>
      <c r="N1622" s="3" t="n">
        <v>16</v>
      </c>
    </row>
    <row r="1623" customFormat="false" ht="15" hidden="false" customHeight="true" outlineLevel="0" collapsed="false">
      <c r="A1623" s="3" t="s">
        <v>3257</v>
      </c>
      <c r="B1623" s="3" t="s">
        <v>3258</v>
      </c>
      <c r="C1623" s="4" t="str">
        <f aca="false">VLOOKUP($B1623,'Product Master'!$A$2:$O$5991,7,FALSE())</f>
        <v>Dry Grocery</v>
      </c>
      <c r="D1623" s="4" t="str">
        <f aca="false">VLOOKUP($B1623,'Product Master'!$A$2:$O$5991,8,FALSE())</f>
        <v>Oils &amp; Vinegar</v>
      </c>
      <c r="E1623" s="4" t="str">
        <f aca="false">VLOOKUP($B1623,'Product Master'!$A$2:$O$5991,5,FALSE())</f>
        <v>Nutgrove</v>
      </c>
      <c r="F1623" s="4" t="str">
        <f aca="false">VLOOKUP($B1623,'Product Master'!$A$2:$O$5991,4,FALSE())</f>
        <v>Nutgrove Extra Virgin Coconut Oil, 48 oz</v>
      </c>
      <c r="G1623" s="4" t="str">
        <f aca="false">VLOOKUP($B1623,'Product Master'!$A$2:$O$5991,9,FALSE())</f>
        <v>48 oz</v>
      </c>
      <c r="H1623" s="5" t="s">
        <v>16</v>
      </c>
      <c r="I1623" s="6" t="n">
        <f aca="false">VLOOKUP($B1623,'Product Master'!$A$2:$O$5991,14,FALSE())</f>
        <v>4.49</v>
      </c>
      <c r="J1623" s="7" t="n">
        <f aca="false">VLOOKUP($B1623,'Product Master'!$A$2:$O$5991,13,FALSE())</f>
        <v>12</v>
      </c>
      <c r="K1623" s="7" t="str">
        <f aca="false">VLOOKUP($B1623,'Product Master'!$A$2:$O$5991,11,FALSE())</f>
        <v>N</v>
      </c>
      <c r="L1623" s="7" t="str">
        <f aca="false">VLOOKUP($B1623,'Product Master'!$A$2:$O$5991,12,FALSE())</f>
        <v>N</v>
      </c>
      <c r="M1623" s="3" t="n">
        <v>91</v>
      </c>
      <c r="N1623" s="3" t="n">
        <v>3</v>
      </c>
    </row>
    <row r="1624" customFormat="false" ht="15" hidden="false" customHeight="true" outlineLevel="0" collapsed="false">
      <c r="A1624" s="3" t="s">
        <v>3259</v>
      </c>
      <c r="B1624" s="3" t="s">
        <v>3260</v>
      </c>
      <c r="C1624" s="4" t="str">
        <f aca="false">VLOOKUP($B1624,'Product Master'!$A$2:$O$5991,7,FALSE())</f>
        <v>Dry Grocery</v>
      </c>
      <c r="D1624" s="4" t="str">
        <f aca="false">VLOOKUP($B1624,'Product Master'!$A$2:$O$5991,8,FALSE())</f>
        <v>Oils &amp; Vinegar</v>
      </c>
      <c r="E1624" s="4" t="str">
        <f aca="false">VLOOKUP($B1624,'Product Master'!$A$2:$O$5991,5,FALSE())</f>
        <v>Redbarn</v>
      </c>
      <c r="F1624" s="4" t="str">
        <f aca="false">VLOOKUP($B1624,'Product Master'!$A$2:$O$5991,4,FALSE())</f>
        <v>Redbarn Extra Virgin Coconut Oil, 24 oz</v>
      </c>
      <c r="G1624" s="4" t="str">
        <f aca="false">VLOOKUP($B1624,'Product Master'!$A$2:$O$5991,9,FALSE())</f>
        <v>24 oz</v>
      </c>
      <c r="H1624" s="5" t="s">
        <v>16</v>
      </c>
      <c r="I1624" s="6" t="n">
        <f aca="false">VLOOKUP($B1624,'Product Master'!$A$2:$O$5991,14,FALSE())</f>
        <v>7.89</v>
      </c>
      <c r="J1624" s="7" t="n">
        <f aca="false">VLOOKUP($B1624,'Product Master'!$A$2:$O$5991,13,FALSE())</f>
        <v>12</v>
      </c>
      <c r="K1624" s="7" t="str">
        <f aca="false">VLOOKUP($B1624,'Product Master'!$A$2:$O$5991,11,FALSE())</f>
        <v>N</v>
      </c>
      <c r="L1624" s="7" t="str">
        <f aca="false">VLOOKUP($B1624,'Product Master'!$A$2:$O$5991,12,FALSE())</f>
        <v>N</v>
      </c>
      <c r="M1624" s="3" t="n">
        <v>29</v>
      </c>
      <c r="N1624" s="3" t="n">
        <v>34</v>
      </c>
    </row>
    <row r="1625" customFormat="false" ht="15" hidden="false" customHeight="true" outlineLevel="0" collapsed="false">
      <c r="A1625" s="3" t="s">
        <v>3261</v>
      </c>
      <c r="B1625" s="3" t="s">
        <v>3262</v>
      </c>
      <c r="C1625" s="4" t="str">
        <f aca="false">VLOOKUP($B1625,'Product Master'!$A$2:$O$5991,7,FALSE())</f>
        <v>Dry Grocery</v>
      </c>
      <c r="D1625" s="4" t="str">
        <f aca="false">VLOOKUP($B1625,'Product Master'!$A$2:$O$5991,8,FALSE())</f>
        <v>Oils &amp; Vinegar</v>
      </c>
      <c r="E1625" s="4" t="str">
        <f aca="false">VLOOKUP($B1625,'Product Master'!$A$2:$O$5991,5,FALSE())</f>
        <v>Pepperlane</v>
      </c>
      <c r="F1625" s="4" t="str">
        <f aca="false">VLOOKUP($B1625,'Product Master'!$A$2:$O$5991,4,FALSE())</f>
        <v>Pepperlane Extra Virgin Balsamic Vinegar, 16.9 oz</v>
      </c>
      <c r="G1625" s="4" t="str">
        <f aca="false">VLOOKUP($B1625,'Product Master'!$A$2:$O$5991,9,FALSE())</f>
        <v>16.9 oz</v>
      </c>
      <c r="H1625" s="5" t="s">
        <v>16</v>
      </c>
      <c r="I1625" s="6" t="n">
        <f aca="false">VLOOKUP($B1625,'Product Master'!$A$2:$O$5991,14,FALSE())</f>
        <v>9.99</v>
      </c>
      <c r="J1625" s="7" t="n">
        <f aca="false">VLOOKUP($B1625,'Product Master'!$A$2:$O$5991,13,FALSE())</f>
        <v>12</v>
      </c>
      <c r="K1625" s="7" t="str">
        <f aca="false">VLOOKUP($B1625,'Product Master'!$A$2:$O$5991,11,FALSE())</f>
        <v>N</v>
      </c>
      <c r="L1625" s="7" t="str">
        <f aca="false">VLOOKUP($B1625,'Product Master'!$A$2:$O$5991,12,FALSE())</f>
        <v>N</v>
      </c>
      <c r="M1625" s="3" t="n">
        <v>87</v>
      </c>
      <c r="N1625" s="3" t="n">
        <v>27</v>
      </c>
    </row>
    <row r="1626" customFormat="false" ht="15" hidden="false" customHeight="true" outlineLevel="0" collapsed="false">
      <c r="A1626" s="3" t="s">
        <v>3263</v>
      </c>
      <c r="B1626" s="3" t="s">
        <v>3264</v>
      </c>
      <c r="C1626" s="4" t="str">
        <f aca="false">VLOOKUP($B1626,'Product Master'!$A$2:$O$5991,7,FALSE())</f>
        <v>Dry Grocery</v>
      </c>
      <c r="D1626" s="4" t="str">
        <f aca="false">VLOOKUP($B1626,'Product Master'!$A$2:$O$5991,8,FALSE())</f>
        <v>Oils &amp; Vinegar</v>
      </c>
      <c r="E1626" s="4" t="str">
        <f aca="false">VLOOKUP($B1626,'Product Master'!$A$2:$O$5991,5,FALSE())</f>
        <v>Nutgrove</v>
      </c>
      <c r="F1626" s="4" t="str">
        <f aca="false">VLOOKUP($B1626,'Product Master'!$A$2:$O$5991,4,FALSE())</f>
        <v>Nutgrove Coconut Oil, 16.9 oz</v>
      </c>
      <c r="G1626" s="4" t="str">
        <f aca="false">VLOOKUP($B1626,'Product Master'!$A$2:$O$5991,9,FALSE())</f>
        <v>16.9 oz</v>
      </c>
      <c r="H1626" s="5" t="s">
        <v>16</v>
      </c>
      <c r="I1626" s="6" t="n">
        <f aca="false">VLOOKUP($B1626,'Product Master'!$A$2:$O$5991,14,FALSE())</f>
        <v>8.39</v>
      </c>
      <c r="J1626" s="7" t="n">
        <f aca="false">VLOOKUP($B1626,'Product Master'!$A$2:$O$5991,13,FALSE())</f>
        <v>4</v>
      </c>
      <c r="K1626" s="7" t="str">
        <f aca="false">VLOOKUP($B1626,'Product Master'!$A$2:$O$5991,11,FALSE())</f>
        <v>N</v>
      </c>
      <c r="L1626" s="7" t="str">
        <f aca="false">VLOOKUP($B1626,'Product Master'!$A$2:$O$5991,12,FALSE())</f>
        <v>N</v>
      </c>
      <c r="M1626" s="3" t="n">
        <v>85</v>
      </c>
      <c r="N1626" s="3" t="n">
        <v>26</v>
      </c>
    </row>
    <row r="1627" customFormat="false" ht="15" hidden="false" customHeight="true" outlineLevel="0" collapsed="false">
      <c r="A1627" s="3" t="s">
        <v>3265</v>
      </c>
      <c r="B1627" s="3" t="s">
        <v>3266</v>
      </c>
      <c r="C1627" s="4" t="str">
        <f aca="false">VLOOKUP($B1627,'Product Master'!$A$2:$O$5991,7,FALSE())</f>
        <v>Dry Grocery</v>
      </c>
      <c r="D1627" s="4" t="str">
        <f aca="false">VLOOKUP($B1627,'Product Master'!$A$2:$O$5991,8,FALSE())</f>
        <v>Oils &amp; Vinegar</v>
      </c>
      <c r="E1627" s="4" t="str">
        <f aca="false">VLOOKUP($B1627,'Product Master'!$A$2:$O$5991,5,FALSE())</f>
        <v>Redbarn</v>
      </c>
      <c r="F1627" s="4" t="str">
        <f aca="false">VLOOKUP($B1627,'Product Master'!$A$2:$O$5991,4,FALSE())</f>
        <v>Redbarn Extra Virgin Sesame Oil, 24 oz</v>
      </c>
      <c r="G1627" s="4" t="str">
        <f aca="false">VLOOKUP($B1627,'Product Master'!$A$2:$O$5991,9,FALSE())</f>
        <v>24 oz</v>
      </c>
      <c r="H1627" s="5" t="s">
        <v>16</v>
      </c>
      <c r="I1627" s="6" t="n">
        <f aca="false">VLOOKUP($B1627,'Product Master'!$A$2:$O$5991,14,FALSE())</f>
        <v>4.39</v>
      </c>
      <c r="J1627" s="7" t="n">
        <f aca="false">VLOOKUP($B1627,'Product Master'!$A$2:$O$5991,13,FALSE())</f>
        <v>12</v>
      </c>
      <c r="K1627" s="7" t="str">
        <f aca="false">VLOOKUP($B1627,'Product Master'!$A$2:$O$5991,11,FALSE())</f>
        <v>N</v>
      </c>
      <c r="L1627" s="7" t="str">
        <f aca="false">VLOOKUP($B1627,'Product Master'!$A$2:$O$5991,12,FALSE())</f>
        <v>N</v>
      </c>
      <c r="M1627" s="3" t="n">
        <v>134</v>
      </c>
      <c r="N1627" s="3" t="n">
        <v>20</v>
      </c>
    </row>
    <row r="1628" customFormat="false" ht="15" hidden="false" customHeight="true" outlineLevel="0" collapsed="false">
      <c r="A1628" s="3" t="s">
        <v>3267</v>
      </c>
      <c r="B1628" s="3" t="s">
        <v>3268</v>
      </c>
      <c r="C1628" s="4" t="str">
        <f aca="false">VLOOKUP($B1628,'Product Master'!$A$2:$O$5991,7,FALSE())</f>
        <v>Dry Grocery</v>
      </c>
      <c r="D1628" s="4" t="str">
        <f aca="false">VLOOKUP($B1628,'Product Master'!$A$2:$O$5991,8,FALSE())</f>
        <v>Oils &amp; Vinegar</v>
      </c>
      <c r="E1628" s="4" t="str">
        <f aca="false">VLOOKUP($B1628,'Product Master'!$A$2:$O$5991,5,FALSE())</f>
        <v>Wheatstone</v>
      </c>
      <c r="F1628" s="4" t="str">
        <f aca="false">VLOOKUP($B1628,'Product Master'!$A$2:$O$5991,4,FALSE())</f>
        <v>Wheatstone Olive Oil, 24 oz</v>
      </c>
      <c r="G1628" s="4" t="str">
        <f aca="false">VLOOKUP($B1628,'Product Master'!$A$2:$O$5991,9,FALSE())</f>
        <v>24 oz</v>
      </c>
      <c r="H1628" s="5" t="s">
        <v>16</v>
      </c>
      <c r="I1628" s="6" t="n">
        <f aca="false">VLOOKUP($B1628,'Product Master'!$A$2:$O$5991,14,FALSE())</f>
        <v>9.99</v>
      </c>
      <c r="J1628" s="7" t="n">
        <f aca="false">VLOOKUP($B1628,'Product Master'!$A$2:$O$5991,13,FALSE())</f>
        <v>2</v>
      </c>
      <c r="K1628" s="7" t="str">
        <f aca="false">VLOOKUP($B1628,'Product Master'!$A$2:$O$5991,11,FALSE())</f>
        <v>N</v>
      </c>
      <c r="L1628" s="7" t="str">
        <f aca="false">VLOOKUP($B1628,'Product Master'!$A$2:$O$5991,12,FALSE())</f>
        <v>N</v>
      </c>
      <c r="M1628" s="3" t="n">
        <v>58</v>
      </c>
      <c r="N1628" s="3" t="n">
        <v>11</v>
      </c>
    </row>
    <row r="1629" customFormat="false" ht="15" hidden="false" customHeight="true" outlineLevel="0" collapsed="false">
      <c r="A1629" s="3" t="s">
        <v>3269</v>
      </c>
      <c r="B1629" s="3" t="s">
        <v>3270</v>
      </c>
      <c r="C1629" s="4" t="str">
        <f aca="false">VLOOKUP($B1629,'Product Master'!$A$2:$O$5991,7,FALSE())</f>
        <v>Dry Grocery</v>
      </c>
      <c r="D1629" s="4" t="str">
        <f aca="false">VLOOKUP($B1629,'Product Master'!$A$2:$O$5991,8,FALSE())</f>
        <v>Oils &amp; Vinegar</v>
      </c>
      <c r="E1629" s="4" t="str">
        <f aca="false">VLOOKUP($B1629,'Product Master'!$A$2:$O$5991,5,FALSE())</f>
        <v>Wheatstone</v>
      </c>
      <c r="F1629" s="4" t="str">
        <f aca="false">VLOOKUP($B1629,'Product Master'!$A$2:$O$5991,4,FALSE())</f>
        <v>Wheatstone Extra Virgin Coconut Oil, 24 oz</v>
      </c>
      <c r="G1629" s="4" t="str">
        <f aca="false">VLOOKUP($B1629,'Product Master'!$A$2:$O$5991,9,FALSE())</f>
        <v>24 oz</v>
      </c>
      <c r="H1629" s="5" t="s">
        <v>16</v>
      </c>
      <c r="I1629" s="6" t="n">
        <f aca="false">VLOOKUP($B1629,'Product Master'!$A$2:$O$5991,14,FALSE())</f>
        <v>4.49</v>
      </c>
      <c r="J1629" s="7" t="n">
        <f aca="false">VLOOKUP($B1629,'Product Master'!$A$2:$O$5991,13,FALSE())</f>
        <v>24</v>
      </c>
      <c r="K1629" s="7" t="str">
        <f aca="false">VLOOKUP($B1629,'Product Master'!$A$2:$O$5991,11,FALSE())</f>
        <v>N</v>
      </c>
      <c r="L1629" s="7" t="str">
        <f aca="false">VLOOKUP($B1629,'Product Master'!$A$2:$O$5991,12,FALSE())</f>
        <v>N</v>
      </c>
      <c r="M1629" s="3" t="n">
        <v>62</v>
      </c>
      <c r="N1629" s="3" t="n">
        <v>30</v>
      </c>
    </row>
    <row r="1630" customFormat="false" ht="15" hidden="false" customHeight="true" outlineLevel="0" collapsed="false">
      <c r="A1630" s="3" t="s">
        <v>3271</v>
      </c>
      <c r="B1630" s="3" t="s">
        <v>3272</v>
      </c>
      <c r="C1630" s="4" t="str">
        <f aca="false">VLOOKUP($B1630,'Product Master'!$A$2:$O$5991,7,FALSE())</f>
        <v>Dry Grocery</v>
      </c>
      <c r="D1630" s="4" t="str">
        <f aca="false">VLOOKUP($B1630,'Product Master'!$A$2:$O$5991,8,FALSE())</f>
        <v>Oils &amp; Vinegar</v>
      </c>
      <c r="E1630" s="4" t="str">
        <f aca="false">VLOOKUP($B1630,'Product Master'!$A$2:$O$5991,5,FALSE())</f>
        <v>Thrift Row</v>
      </c>
      <c r="F1630" s="4" t="str">
        <f aca="false">VLOOKUP($B1630,'Product Master'!$A$2:$O$5991,4,FALSE())</f>
        <v>Thrift Row Extra Virgin White Vinegar, 48 oz</v>
      </c>
      <c r="G1630" s="4" t="str">
        <f aca="false">VLOOKUP($B1630,'Product Master'!$A$2:$O$5991,9,FALSE())</f>
        <v>48 oz</v>
      </c>
      <c r="H1630" s="5" t="s">
        <v>16</v>
      </c>
      <c r="I1630" s="6" t="n">
        <f aca="false">VLOOKUP($B1630,'Product Master'!$A$2:$O$5991,14,FALSE())</f>
        <v>8.29</v>
      </c>
      <c r="J1630" s="7" t="n">
        <f aca="false">VLOOKUP($B1630,'Product Master'!$A$2:$O$5991,13,FALSE())</f>
        <v>2</v>
      </c>
      <c r="K1630" s="7" t="str">
        <f aca="false">VLOOKUP($B1630,'Product Master'!$A$2:$O$5991,11,FALSE())</f>
        <v>Y</v>
      </c>
      <c r="L1630" s="7" t="str">
        <f aca="false">VLOOKUP($B1630,'Product Master'!$A$2:$O$5991,12,FALSE())</f>
        <v>N</v>
      </c>
      <c r="M1630" s="3" t="n">
        <v>100</v>
      </c>
      <c r="N1630" s="3" t="n">
        <v>23</v>
      </c>
    </row>
    <row r="1631" customFormat="false" ht="15" hidden="false" customHeight="true" outlineLevel="0" collapsed="false">
      <c r="A1631" s="3" t="s">
        <v>3273</v>
      </c>
      <c r="B1631" s="3" t="s">
        <v>3274</v>
      </c>
      <c r="C1631" s="4" t="str">
        <f aca="false">VLOOKUP($B1631,'Product Master'!$A$2:$O$5991,7,FALSE())</f>
        <v>Dry Grocery</v>
      </c>
      <c r="D1631" s="4" t="str">
        <f aca="false">VLOOKUP($B1631,'Product Master'!$A$2:$O$5991,8,FALSE())</f>
        <v>Oils &amp; Vinegar</v>
      </c>
      <c r="E1631" s="4" t="str">
        <f aca="false">VLOOKUP($B1631,'Product Master'!$A$2:$O$5991,5,FALSE())</f>
        <v>Thrift Row</v>
      </c>
      <c r="F1631" s="4" t="str">
        <f aca="false">VLOOKUP($B1631,'Product Master'!$A$2:$O$5991,4,FALSE())</f>
        <v>Thrift Row Organic Balsamic Vinegar, 24 oz</v>
      </c>
      <c r="G1631" s="4" t="str">
        <f aca="false">VLOOKUP($B1631,'Product Master'!$A$2:$O$5991,9,FALSE())</f>
        <v>24 oz</v>
      </c>
      <c r="H1631" s="5" t="s">
        <v>16</v>
      </c>
      <c r="I1631" s="6" t="n">
        <f aca="false">VLOOKUP($B1631,'Product Master'!$A$2:$O$5991,14,FALSE())</f>
        <v>5.79</v>
      </c>
      <c r="J1631" s="7" t="n">
        <f aca="false">VLOOKUP($B1631,'Product Master'!$A$2:$O$5991,13,FALSE())</f>
        <v>6</v>
      </c>
      <c r="K1631" s="7" t="str">
        <f aca="false">VLOOKUP($B1631,'Product Master'!$A$2:$O$5991,11,FALSE())</f>
        <v>Y</v>
      </c>
      <c r="L1631" s="7" t="str">
        <f aca="false">VLOOKUP($B1631,'Product Master'!$A$2:$O$5991,12,FALSE())</f>
        <v>N</v>
      </c>
      <c r="M1631" s="3" t="n">
        <v>129</v>
      </c>
      <c r="N1631" s="3" t="n">
        <v>39</v>
      </c>
    </row>
    <row r="1632" customFormat="false" ht="15" hidden="false" customHeight="true" outlineLevel="0" collapsed="false">
      <c r="A1632" s="3" t="s">
        <v>3275</v>
      </c>
      <c r="B1632" s="3" t="s">
        <v>3276</v>
      </c>
      <c r="C1632" s="4" t="str">
        <f aca="false">VLOOKUP($B1632,'Product Master'!$A$2:$O$5991,7,FALSE())</f>
        <v>Dry Grocery</v>
      </c>
      <c r="D1632" s="4" t="str">
        <f aca="false">VLOOKUP($B1632,'Product Master'!$A$2:$O$5991,8,FALSE())</f>
        <v>Oils &amp; Vinegar</v>
      </c>
      <c r="E1632" s="4" t="str">
        <f aca="false">VLOOKUP($B1632,'Product Master'!$A$2:$O$5991,5,FALSE())</f>
        <v>Thrift Row</v>
      </c>
      <c r="F1632" s="4" t="str">
        <f aca="false">VLOOKUP($B1632,'Product Master'!$A$2:$O$5991,4,FALSE())</f>
        <v>Thrift Row Extra Virgin Olive Oil, 24 oz</v>
      </c>
      <c r="G1632" s="4" t="str">
        <f aca="false">VLOOKUP($B1632,'Product Master'!$A$2:$O$5991,9,FALSE())</f>
        <v>24 oz</v>
      </c>
      <c r="H1632" s="5" t="s">
        <v>16</v>
      </c>
      <c r="I1632" s="6" t="n">
        <f aca="false">VLOOKUP($B1632,'Product Master'!$A$2:$O$5991,14,FALSE())</f>
        <v>7.89</v>
      </c>
      <c r="J1632" s="7" t="n">
        <f aca="false">VLOOKUP($B1632,'Product Master'!$A$2:$O$5991,13,FALSE())</f>
        <v>1</v>
      </c>
      <c r="K1632" s="7" t="str">
        <f aca="false">VLOOKUP($B1632,'Product Master'!$A$2:$O$5991,11,FALSE())</f>
        <v>Y</v>
      </c>
      <c r="L1632" s="7" t="str">
        <f aca="false">VLOOKUP($B1632,'Product Master'!$A$2:$O$5991,12,FALSE())</f>
        <v>N</v>
      </c>
      <c r="M1632" s="3" t="n">
        <v>26</v>
      </c>
      <c r="N1632" s="3" t="n">
        <v>22</v>
      </c>
    </row>
    <row r="1633" customFormat="false" ht="15" hidden="false" customHeight="true" outlineLevel="0" collapsed="false">
      <c r="A1633" s="3" t="s">
        <v>3277</v>
      </c>
      <c r="B1633" s="3" t="s">
        <v>3278</v>
      </c>
      <c r="C1633" s="4" t="str">
        <f aca="false">VLOOKUP($B1633,'Product Master'!$A$2:$O$5991,7,FALSE())</f>
        <v>Dry Grocery</v>
      </c>
      <c r="D1633" s="4" t="str">
        <f aca="false">VLOOKUP($B1633,'Product Master'!$A$2:$O$5991,8,FALSE())</f>
        <v>Oils &amp; Vinegar</v>
      </c>
      <c r="E1633" s="4" t="str">
        <f aca="false">VLOOKUP($B1633,'Product Master'!$A$2:$O$5991,5,FALSE())</f>
        <v>Harborline</v>
      </c>
      <c r="F1633" s="4" t="str">
        <f aca="false">VLOOKUP($B1633,'Product Master'!$A$2:$O$5991,4,FALSE())</f>
        <v>Harborline Organic White Vinegar, 48 oz</v>
      </c>
      <c r="G1633" s="4" t="str">
        <f aca="false">VLOOKUP($B1633,'Product Master'!$A$2:$O$5991,9,FALSE())</f>
        <v>48 oz</v>
      </c>
      <c r="H1633" s="5" t="s">
        <v>16</v>
      </c>
      <c r="I1633" s="6" t="n">
        <f aca="false">VLOOKUP($B1633,'Product Master'!$A$2:$O$5991,14,FALSE())</f>
        <v>7.29</v>
      </c>
      <c r="J1633" s="7" t="n">
        <f aca="false">VLOOKUP($B1633,'Product Master'!$A$2:$O$5991,13,FALSE())</f>
        <v>8</v>
      </c>
      <c r="K1633" s="7" t="str">
        <f aca="false">VLOOKUP($B1633,'Product Master'!$A$2:$O$5991,11,FALSE())</f>
        <v>Y</v>
      </c>
      <c r="L1633" s="7" t="str">
        <f aca="false">VLOOKUP($B1633,'Product Master'!$A$2:$O$5991,12,FALSE())</f>
        <v>N</v>
      </c>
      <c r="M1633" s="3" t="n">
        <v>17</v>
      </c>
      <c r="N1633" s="3" t="n">
        <v>37</v>
      </c>
    </row>
    <row r="1634" customFormat="false" ht="15" hidden="false" customHeight="true" outlineLevel="0" collapsed="false">
      <c r="A1634" s="3" t="s">
        <v>3279</v>
      </c>
      <c r="B1634" s="3" t="s">
        <v>3280</v>
      </c>
      <c r="C1634" s="4" t="str">
        <f aca="false">VLOOKUP($B1634,'Product Master'!$A$2:$O$5991,7,FALSE())</f>
        <v>Dry Grocery</v>
      </c>
      <c r="D1634" s="4" t="str">
        <f aca="false">VLOOKUP($B1634,'Product Master'!$A$2:$O$5991,8,FALSE())</f>
        <v>Oils &amp; Vinegar</v>
      </c>
      <c r="E1634" s="4" t="str">
        <f aca="false">VLOOKUP($B1634,'Product Master'!$A$2:$O$5991,5,FALSE())</f>
        <v>Harborline</v>
      </c>
      <c r="F1634" s="4" t="str">
        <f aca="false">VLOOKUP($B1634,'Product Master'!$A$2:$O$5991,4,FALSE())</f>
        <v>Harborline Extra Virgin Balsamic Vinegar, 16.9 oz</v>
      </c>
      <c r="G1634" s="4" t="str">
        <f aca="false">VLOOKUP($B1634,'Product Master'!$A$2:$O$5991,9,FALSE())</f>
        <v>16.9 oz</v>
      </c>
      <c r="H1634" s="5" t="s">
        <v>16</v>
      </c>
      <c r="I1634" s="6" t="n">
        <f aca="false">VLOOKUP($B1634,'Product Master'!$A$2:$O$5991,14,FALSE())</f>
        <v>5.29</v>
      </c>
      <c r="J1634" s="7" t="n">
        <f aca="false">VLOOKUP($B1634,'Product Master'!$A$2:$O$5991,13,FALSE())</f>
        <v>1</v>
      </c>
      <c r="K1634" s="7" t="str">
        <f aca="false">VLOOKUP($B1634,'Product Master'!$A$2:$O$5991,11,FALSE())</f>
        <v>Y</v>
      </c>
      <c r="L1634" s="7" t="str">
        <f aca="false">VLOOKUP($B1634,'Product Master'!$A$2:$O$5991,12,FALSE())</f>
        <v>N</v>
      </c>
      <c r="M1634" s="3" t="n">
        <v>124</v>
      </c>
      <c r="N1634" s="3" t="n">
        <v>40</v>
      </c>
    </row>
    <row r="1635" customFormat="false" ht="15" hidden="false" customHeight="true" outlineLevel="0" collapsed="false">
      <c r="A1635" s="3" t="s">
        <v>3281</v>
      </c>
      <c r="B1635" s="3" t="s">
        <v>3282</v>
      </c>
      <c r="C1635" s="4" t="str">
        <f aca="false">VLOOKUP($B1635,'Product Master'!$A$2:$O$5991,7,FALSE())</f>
        <v>Dry Grocery</v>
      </c>
      <c r="D1635" s="4" t="str">
        <f aca="false">VLOOKUP($B1635,'Product Master'!$A$2:$O$5991,8,FALSE())</f>
        <v>Oils &amp; Vinegar</v>
      </c>
      <c r="E1635" s="4" t="str">
        <f aca="false">VLOOKUP($B1635,'Product Master'!$A$2:$O$5991,5,FALSE())</f>
        <v>Nutgrove</v>
      </c>
      <c r="F1635" s="4" t="str">
        <f aca="false">VLOOKUP($B1635,'Product Master'!$A$2:$O$5991,4,FALSE())</f>
        <v>Nutgrove Canola Oil, 48 oz</v>
      </c>
      <c r="G1635" s="4" t="str">
        <f aca="false">VLOOKUP($B1635,'Product Master'!$A$2:$O$5991,9,FALSE())</f>
        <v>48 oz</v>
      </c>
      <c r="H1635" s="5" t="s">
        <v>16</v>
      </c>
      <c r="I1635" s="6" t="n">
        <f aca="false">VLOOKUP($B1635,'Product Master'!$A$2:$O$5991,14,FALSE())</f>
        <v>4.49</v>
      </c>
      <c r="J1635" s="7" t="n">
        <f aca="false">VLOOKUP($B1635,'Product Master'!$A$2:$O$5991,13,FALSE())</f>
        <v>8</v>
      </c>
      <c r="K1635" s="7" t="str">
        <f aca="false">VLOOKUP($B1635,'Product Master'!$A$2:$O$5991,11,FALSE())</f>
        <v>N</v>
      </c>
      <c r="L1635" s="7" t="str">
        <f aca="false">VLOOKUP($B1635,'Product Master'!$A$2:$O$5991,12,FALSE())</f>
        <v>N</v>
      </c>
      <c r="M1635" s="3" t="n">
        <v>11</v>
      </c>
      <c r="N1635" s="3" t="n">
        <v>40</v>
      </c>
    </row>
    <row r="1636" customFormat="false" ht="15" hidden="false" customHeight="true" outlineLevel="0" collapsed="false">
      <c r="A1636" s="3" t="s">
        <v>3283</v>
      </c>
      <c r="B1636" s="3" t="s">
        <v>3284</v>
      </c>
      <c r="C1636" s="4" t="str">
        <f aca="false">VLOOKUP($B1636,'Product Master'!$A$2:$O$5991,7,FALSE())</f>
        <v>Dry Grocery</v>
      </c>
      <c r="D1636" s="4" t="str">
        <f aca="false">VLOOKUP($B1636,'Product Master'!$A$2:$O$5991,8,FALSE())</f>
        <v>Oils &amp; Vinegar</v>
      </c>
      <c r="E1636" s="4" t="str">
        <f aca="false">VLOOKUP($B1636,'Product Master'!$A$2:$O$5991,5,FALSE())</f>
        <v>Redbarn</v>
      </c>
      <c r="F1636" s="4" t="str">
        <f aca="false">VLOOKUP($B1636,'Product Master'!$A$2:$O$5991,4,FALSE())</f>
        <v>Redbarn Extra Virgin Vegetable Oil, 16.9 oz</v>
      </c>
      <c r="G1636" s="4" t="str">
        <f aca="false">VLOOKUP($B1636,'Product Master'!$A$2:$O$5991,9,FALSE())</f>
        <v>16.9 oz</v>
      </c>
      <c r="H1636" s="5" t="s">
        <v>16</v>
      </c>
      <c r="I1636" s="6" t="n">
        <f aca="false">VLOOKUP($B1636,'Product Master'!$A$2:$O$5991,14,FALSE())</f>
        <v>8.39</v>
      </c>
      <c r="J1636" s="7" t="n">
        <f aca="false">VLOOKUP($B1636,'Product Master'!$A$2:$O$5991,13,FALSE())</f>
        <v>24</v>
      </c>
      <c r="K1636" s="7" t="str">
        <f aca="false">VLOOKUP($B1636,'Product Master'!$A$2:$O$5991,11,FALSE())</f>
        <v>N</v>
      </c>
      <c r="L1636" s="7" t="str">
        <f aca="false">VLOOKUP($B1636,'Product Master'!$A$2:$O$5991,12,FALSE())</f>
        <v>N</v>
      </c>
      <c r="M1636" s="3" t="n">
        <v>127</v>
      </c>
      <c r="N1636" s="3" t="n">
        <v>18</v>
      </c>
    </row>
    <row r="1637" customFormat="false" ht="15" hidden="false" customHeight="true" outlineLevel="0" collapsed="false">
      <c r="A1637" s="3" t="s">
        <v>3285</v>
      </c>
      <c r="B1637" s="3" t="s">
        <v>3286</v>
      </c>
      <c r="C1637" s="4" t="str">
        <f aca="false">VLOOKUP($B1637,'Product Master'!$A$2:$O$5991,7,FALSE())</f>
        <v>Dry Grocery</v>
      </c>
      <c r="D1637" s="4" t="str">
        <f aca="false">VLOOKUP($B1637,'Product Master'!$A$2:$O$5991,8,FALSE())</f>
        <v>Oils &amp; Vinegar</v>
      </c>
      <c r="E1637" s="4" t="str">
        <f aca="false">VLOOKUP($B1637,'Product Master'!$A$2:$O$5991,5,FALSE())</f>
        <v>Redbarn</v>
      </c>
      <c r="F1637" s="4" t="str">
        <f aca="false">VLOOKUP($B1637,'Product Master'!$A$2:$O$5991,4,FALSE())</f>
        <v>Redbarn Apple Cider Vinegar, 24 oz</v>
      </c>
      <c r="G1637" s="4" t="str">
        <f aca="false">VLOOKUP($B1637,'Product Master'!$A$2:$O$5991,9,FALSE())</f>
        <v>24 oz</v>
      </c>
      <c r="H1637" s="5" t="s">
        <v>16</v>
      </c>
      <c r="I1637" s="6" t="n">
        <f aca="false">VLOOKUP($B1637,'Product Master'!$A$2:$O$5991,14,FALSE())</f>
        <v>5.89</v>
      </c>
      <c r="J1637" s="7" t="n">
        <f aca="false">VLOOKUP($B1637,'Product Master'!$A$2:$O$5991,13,FALSE())</f>
        <v>12</v>
      </c>
      <c r="K1637" s="7" t="str">
        <f aca="false">VLOOKUP($B1637,'Product Master'!$A$2:$O$5991,11,FALSE())</f>
        <v>N</v>
      </c>
      <c r="L1637" s="7" t="str">
        <f aca="false">VLOOKUP($B1637,'Product Master'!$A$2:$O$5991,12,FALSE())</f>
        <v>N</v>
      </c>
      <c r="M1637" s="3" t="n">
        <v>74</v>
      </c>
      <c r="N1637" s="3" t="n">
        <v>38</v>
      </c>
    </row>
    <row r="1638" customFormat="false" ht="15" hidden="false" customHeight="true" outlineLevel="0" collapsed="false">
      <c r="A1638" s="3" t="s">
        <v>3287</v>
      </c>
      <c r="B1638" s="3" t="s">
        <v>3288</v>
      </c>
      <c r="C1638" s="4" t="str">
        <f aca="false">VLOOKUP($B1638,'Product Master'!$A$2:$O$5991,7,FALSE())</f>
        <v>Dry Grocery</v>
      </c>
      <c r="D1638" s="4" t="str">
        <f aca="false">VLOOKUP($B1638,'Product Master'!$A$2:$O$5991,8,FALSE())</f>
        <v>Oils &amp; Vinegar</v>
      </c>
      <c r="E1638" s="4" t="str">
        <f aca="false">VLOOKUP($B1638,'Product Master'!$A$2:$O$5991,5,FALSE())</f>
        <v>Nutgrove</v>
      </c>
      <c r="F1638" s="4" t="str">
        <f aca="false">VLOOKUP($B1638,'Product Master'!$A$2:$O$5991,4,FALSE())</f>
        <v>Nutgrove Organic Coconut Oil, 48 oz</v>
      </c>
      <c r="G1638" s="4" t="str">
        <f aca="false">VLOOKUP($B1638,'Product Master'!$A$2:$O$5991,9,FALSE())</f>
        <v>48 oz</v>
      </c>
      <c r="H1638" s="5" t="s">
        <v>16</v>
      </c>
      <c r="I1638" s="6" t="n">
        <f aca="false">VLOOKUP($B1638,'Product Master'!$A$2:$O$5991,14,FALSE())</f>
        <v>4.89</v>
      </c>
      <c r="J1638" s="7" t="n">
        <f aca="false">VLOOKUP($B1638,'Product Master'!$A$2:$O$5991,13,FALSE())</f>
        <v>6</v>
      </c>
      <c r="K1638" s="7" t="str">
        <f aca="false">VLOOKUP($B1638,'Product Master'!$A$2:$O$5991,11,FALSE())</f>
        <v>N</v>
      </c>
      <c r="L1638" s="7" t="str">
        <f aca="false">VLOOKUP($B1638,'Product Master'!$A$2:$O$5991,12,FALSE())</f>
        <v>N</v>
      </c>
      <c r="M1638" s="3" t="n">
        <v>62</v>
      </c>
      <c r="N1638" s="3" t="n">
        <v>26</v>
      </c>
    </row>
    <row r="1639" customFormat="false" ht="15" hidden="false" customHeight="true" outlineLevel="0" collapsed="false">
      <c r="A1639" s="3" t="s">
        <v>3289</v>
      </c>
      <c r="B1639" s="3" t="s">
        <v>3290</v>
      </c>
      <c r="C1639" s="4" t="str">
        <f aca="false">VLOOKUP($B1639,'Product Master'!$A$2:$O$5991,7,FALSE())</f>
        <v>Dry Grocery</v>
      </c>
      <c r="D1639" s="4" t="str">
        <f aca="false">VLOOKUP($B1639,'Product Master'!$A$2:$O$5991,8,FALSE())</f>
        <v>Oils &amp; Vinegar</v>
      </c>
      <c r="E1639" s="4" t="str">
        <f aca="false">VLOOKUP($B1639,'Product Master'!$A$2:$O$5991,5,FALSE())</f>
        <v>Orchard Spread</v>
      </c>
      <c r="F1639" s="4" t="str">
        <f aca="false">VLOOKUP($B1639,'Product Master'!$A$2:$O$5991,4,FALSE())</f>
        <v>Orchard Spread Organic Canola Oil, 48 oz</v>
      </c>
      <c r="G1639" s="4" t="str">
        <f aca="false">VLOOKUP($B1639,'Product Master'!$A$2:$O$5991,9,FALSE())</f>
        <v>48 oz</v>
      </c>
      <c r="H1639" s="5" t="s">
        <v>16</v>
      </c>
      <c r="I1639" s="6" t="n">
        <f aca="false">VLOOKUP($B1639,'Product Master'!$A$2:$O$5991,14,FALSE())</f>
        <v>9.39</v>
      </c>
      <c r="J1639" s="7" t="n">
        <f aca="false">VLOOKUP($B1639,'Product Master'!$A$2:$O$5991,13,FALSE())</f>
        <v>2</v>
      </c>
      <c r="K1639" s="7" t="str">
        <f aca="false">VLOOKUP($B1639,'Product Master'!$A$2:$O$5991,11,FALSE())</f>
        <v>N</v>
      </c>
      <c r="L1639" s="7" t="str">
        <f aca="false">VLOOKUP($B1639,'Product Master'!$A$2:$O$5991,12,FALSE())</f>
        <v>N</v>
      </c>
      <c r="M1639" s="3" t="n">
        <v>72</v>
      </c>
      <c r="N1639" s="3" t="n">
        <v>17</v>
      </c>
    </row>
    <row r="1640" customFormat="false" ht="15" hidden="false" customHeight="true" outlineLevel="0" collapsed="false">
      <c r="A1640" s="3" t="s">
        <v>3291</v>
      </c>
      <c r="B1640" s="3" t="s">
        <v>3292</v>
      </c>
      <c r="C1640" s="4" t="str">
        <f aca="false">VLOOKUP($B1640,'Product Master'!$A$2:$O$5991,7,FALSE())</f>
        <v>Dry Grocery</v>
      </c>
      <c r="D1640" s="4" t="str">
        <f aca="false">VLOOKUP($B1640,'Product Master'!$A$2:$O$5991,8,FALSE())</f>
        <v>Oils &amp; Vinegar</v>
      </c>
      <c r="E1640" s="4" t="str">
        <f aca="false">VLOOKUP($B1640,'Product Master'!$A$2:$O$5991,5,FALSE())</f>
        <v>Wheatstone</v>
      </c>
      <c r="F1640" s="4" t="str">
        <f aca="false">VLOOKUP($B1640,'Product Master'!$A$2:$O$5991,4,FALSE())</f>
        <v>Wheatstone Sesame Oil, 48 oz</v>
      </c>
      <c r="G1640" s="4" t="str">
        <f aca="false">VLOOKUP($B1640,'Product Master'!$A$2:$O$5991,9,FALSE())</f>
        <v>48 oz</v>
      </c>
      <c r="H1640" s="5" t="s">
        <v>16</v>
      </c>
      <c r="I1640" s="6" t="n">
        <f aca="false">VLOOKUP($B1640,'Product Master'!$A$2:$O$5991,14,FALSE())</f>
        <v>9.89</v>
      </c>
      <c r="J1640" s="7" t="n">
        <f aca="false">VLOOKUP($B1640,'Product Master'!$A$2:$O$5991,13,FALSE())</f>
        <v>8</v>
      </c>
      <c r="K1640" s="7" t="str">
        <f aca="false">VLOOKUP($B1640,'Product Master'!$A$2:$O$5991,11,FALSE())</f>
        <v>N</v>
      </c>
      <c r="L1640" s="7" t="str">
        <f aca="false">VLOOKUP($B1640,'Product Master'!$A$2:$O$5991,12,FALSE())</f>
        <v>N</v>
      </c>
      <c r="M1640" s="3" t="n">
        <v>14</v>
      </c>
      <c r="N1640" s="3" t="n">
        <v>16</v>
      </c>
    </row>
    <row r="1641" customFormat="false" ht="15" hidden="false" customHeight="true" outlineLevel="0" collapsed="false">
      <c r="A1641" s="3" t="s">
        <v>3293</v>
      </c>
      <c r="B1641" s="3" t="s">
        <v>3294</v>
      </c>
      <c r="C1641" s="4" t="str">
        <f aca="false">VLOOKUP($B1641,'Product Master'!$A$2:$O$5991,7,FALSE())</f>
        <v>Dry Grocery</v>
      </c>
      <c r="D1641" s="4" t="str">
        <f aca="false">VLOOKUP($B1641,'Product Master'!$A$2:$O$5991,8,FALSE())</f>
        <v>Oils &amp; Vinegar</v>
      </c>
      <c r="E1641" s="4" t="str">
        <f aca="false">VLOOKUP($B1641,'Product Master'!$A$2:$O$5991,5,FALSE())</f>
        <v>Nutgrove</v>
      </c>
      <c r="F1641" s="4" t="str">
        <f aca="false">VLOOKUP($B1641,'Product Master'!$A$2:$O$5991,4,FALSE())</f>
        <v>Nutgrove Vegetable Oil, 48 oz</v>
      </c>
      <c r="G1641" s="4" t="str">
        <f aca="false">VLOOKUP($B1641,'Product Master'!$A$2:$O$5991,9,FALSE())</f>
        <v>48 oz</v>
      </c>
      <c r="H1641" s="5" t="s">
        <v>16</v>
      </c>
      <c r="I1641" s="6" t="n">
        <f aca="false">VLOOKUP($B1641,'Product Master'!$A$2:$O$5991,14,FALSE())</f>
        <v>6.49</v>
      </c>
      <c r="J1641" s="7" t="n">
        <f aca="false">VLOOKUP($B1641,'Product Master'!$A$2:$O$5991,13,FALSE())</f>
        <v>4</v>
      </c>
      <c r="K1641" s="7" t="str">
        <f aca="false">VLOOKUP($B1641,'Product Master'!$A$2:$O$5991,11,FALSE())</f>
        <v>N</v>
      </c>
      <c r="L1641" s="7" t="str">
        <f aca="false">VLOOKUP($B1641,'Product Master'!$A$2:$O$5991,12,FALSE())</f>
        <v>N</v>
      </c>
      <c r="M1641" s="3" t="n">
        <v>116</v>
      </c>
      <c r="N1641" s="3" t="n">
        <v>31</v>
      </c>
    </row>
    <row r="1642" customFormat="false" ht="15" hidden="false" customHeight="true" outlineLevel="0" collapsed="false">
      <c r="A1642" s="3" t="s">
        <v>3295</v>
      </c>
      <c r="B1642" s="3" t="s">
        <v>3296</v>
      </c>
      <c r="C1642" s="4" t="str">
        <f aca="false">VLOOKUP($B1642,'Product Master'!$A$2:$O$5991,7,FALSE())</f>
        <v>Dry Grocery</v>
      </c>
      <c r="D1642" s="4" t="str">
        <f aca="false">VLOOKUP($B1642,'Product Master'!$A$2:$O$5991,8,FALSE())</f>
        <v>Oils &amp; Vinegar</v>
      </c>
      <c r="E1642" s="4" t="str">
        <f aca="false">VLOOKUP($B1642,'Product Master'!$A$2:$O$5991,5,FALSE())</f>
        <v>Pepperlane</v>
      </c>
      <c r="F1642" s="4" t="str">
        <f aca="false">VLOOKUP($B1642,'Product Master'!$A$2:$O$5991,4,FALSE())</f>
        <v>Pepperlane Balsamic Vinegar, 48 oz</v>
      </c>
      <c r="G1642" s="4" t="str">
        <f aca="false">VLOOKUP($B1642,'Product Master'!$A$2:$O$5991,9,FALSE())</f>
        <v>48 oz</v>
      </c>
      <c r="H1642" s="5" t="s">
        <v>16</v>
      </c>
      <c r="I1642" s="6" t="n">
        <f aca="false">VLOOKUP($B1642,'Product Master'!$A$2:$O$5991,14,FALSE())</f>
        <v>4.49</v>
      </c>
      <c r="J1642" s="7" t="n">
        <f aca="false">VLOOKUP($B1642,'Product Master'!$A$2:$O$5991,13,FALSE())</f>
        <v>12</v>
      </c>
      <c r="K1642" s="7" t="str">
        <f aca="false">VLOOKUP($B1642,'Product Master'!$A$2:$O$5991,11,FALSE())</f>
        <v>N</v>
      </c>
      <c r="L1642" s="7" t="str">
        <f aca="false">VLOOKUP($B1642,'Product Master'!$A$2:$O$5991,12,FALSE())</f>
        <v>N</v>
      </c>
      <c r="M1642" s="3" t="n">
        <v>55</v>
      </c>
      <c r="N1642" s="3" t="n">
        <v>14</v>
      </c>
    </row>
    <row r="1643" customFormat="false" ht="15" hidden="false" customHeight="true" outlineLevel="0" collapsed="false">
      <c r="A1643" s="3" t="s">
        <v>3297</v>
      </c>
      <c r="B1643" s="3" t="s">
        <v>3298</v>
      </c>
      <c r="C1643" s="4" t="str">
        <f aca="false">VLOOKUP($B1643,'Product Master'!$A$2:$O$5991,7,FALSE())</f>
        <v>Dry Grocery</v>
      </c>
      <c r="D1643" s="4" t="str">
        <f aca="false">VLOOKUP($B1643,'Product Master'!$A$2:$O$5991,8,FALSE())</f>
        <v>Oils &amp; Vinegar</v>
      </c>
      <c r="E1643" s="4" t="str">
        <f aca="false">VLOOKUP($B1643,'Product Master'!$A$2:$O$5991,5,FALSE())</f>
        <v>Harborline</v>
      </c>
      <c r="F1643" s="4" t="str">
        <f aca="false">VLOOKUP($B1643,'Product Master'!$A$2:$O$5991,4,FALSE())</f>
        <v>Harborline Organic Coconut Oil, 24 oz</v>
      </c>
      <c r="G1643" s="4" t="str">
        <f aca="false">VLOOKUP($B1643,'Product Master'!$A$2:$O$5991,9,FALSE())</f>
        <v>24 oz</v>
      </c>
      <c r="H1643" s="5" t="s">
        <v>16</v>
      </c>
      <c r="I1643" s="6" t="n">
        <f aca="false">VLOOKUP($B1643,'Product Master'!$A$2:$O$5991,14,FALSE())</f>
        <v>6.89</v>
      </c>
      <c r="J1643" s="7" t="n">
        <f aca="false">VLOOKUP($B1643,'Product Master'!$A$2:$O$5991,13,FALSE())</f>
        <v>24</v>
      </c>
      <c r="K1643" s="7" t="str">
        <f aca="false">VLOOKUP($B1643,'Product Master'!$A$2:$O$5991,11,FALSE())</f>
        <v>Y</v>
      </c>
      <c r="L1643" s="7" t="str">
        <f aca="false">VLOOKUP($B1643,'Product Master'!$A$2:$O$5991,12,FALSE())</f>
        <v>N</v>
      </c>
      <c r="M1643" s="3" t="n">
        <v>58</v>
      </c>
      <c r="N1643" s="3" t="n">
        <v>5</v>
      </c>
    </row>
    <row r="1644" customFormat="false" ht="15" hidden="false" customHeight="true" outlineLevel="0" collapsed="false">
      <c r="A1644" s="3" t="s">
        <v>3299</v>
      </c>
      <c r="B1644" s="3" t="s">
        <v>3300</v>
      </c>
      <c r="C1644" s="4" t="str">
        <f aca="false">VLOOKUP($B1644,'Product Master'!$A$2:$O$5991,7,FALSE())</f>
        <v>Dry Grocery</v>
      </c>
      <c r="D1644" s="4" t="str">
        <f aca="false">VLOOKUP($B1644,'Product Master'!$A$2:$O$5991,8,FALSE())</f>
        <v>Oils &amp; Vinegar</v>
      </c>
      <c r="E1644" s="4" t="str">
        <f aca="false">VLOOKUP($B1644,'Product Master'!$A$2:$O$5991,5,FALSE())</f>
        <v>Redbarn</v>
      </c>
      <c r="F1644" s="4" t="str">
        <f aca="false">VLOOKUP($B1644,'Product Master'!$A$2:$O$5991,4,FALSE())</f>
        <v>Redbarn Extra Virgin Vegetable Oil, 48 oz</v>
      </c>
      <c r="G1644" s="4" t="str">
        <f aca="false">VLOOKUP($B1644,'Product Master'!$A$2:$O$5991,9,FALSE())</f>
        <v>48 oz</v>
      </c>
      <c r="H1644" s="5" t="s">
        <v>16</v>
      </c>
      <c r="I1644" s="6" t="n">
        <f aca="false">VLOOKUP($B1644,'Product Master'!$A$2:$O$5991,14,FALSE())</f>
        <v>6.99</v>
      </c>
      <c r="J1644" s="7" t="n">
        <f aca="false">VLOOKUP($B1644,'Product Master'!$A$2:$O$5991,13,FALSE())</f>
        <v>4</v>
      </c>
      <c r="K1644" s="7" t="str">
        <f aca="false">VLOOKUP($B1644,'Product Master'!$A$2:$O$5991,11,FALSE())</f>
        <v>N</v>
      </c>
      <c r="L1644" s="7" t="str">
        <f aca="false">VLOOKUP($B1644,'Product Master'!$A$2:$O$5991,12,FALSE())</f>
        <v>N</v>
      </c>
      <c r="M1644" s="3" t="n">
        <v>80</v>
      </c>
      <c r="N1644" s="3" t="n">
        <v>10</v>
      </c>
    </row>
    <row r="1645" customFormat="false" ht="15" hidden="false" customHeight="true" outlineLevel="0" collapsed="false">
      <c r="A1645" s="3" t="s">
        <v>3301</v>
      </c>
      <c r="B1645" s="3" t="s">
        <v>3302</v>
      </c>
      <c r="C1645" s="4" t="str">
        <f aca="false">VLOOKUP($B1645,'Product Master'!$A$2:$O$5991,7,FALSE())</f>
        <v>Dry Grocery</v>
      </c>
      <c r="D1645" s="4" t="str">
        <f aca="false">VLOOKUP($B1645,'Product Master'!$A$2:$O$5991,8,FALSE())</f>
        <v>Oils &amp; Vinegar</v>
      </c>
      <c r="E1645" s="4" t="str">
        <f aca="false">VLOOKUP($B1645,'Product Master'!$A$2:$O$5991,5,FALSE())</f>
        <v>Golden Grain Co.</v>
      </c>
      <c r="F1645" s="4" t="str">
        <f aca="false">VLOOKUP($B1645,'Product Master'!$A$2:$O$5991,4,FALSE())</f>
        <v>Golden Grain Co. Organic Apple Cider Vinegar, 16.9 oz</v>
      </c>
      <c r="G1645" s="4" t="str">
        <f aca="false">VLOOKUP($B1645,'Product Master'!$A$2:$O$5991,9,FALSE())</f>
        <v>16.9 oz</v>
      </c>
      <c r="H1645" s="5" t="s">
        <v>16</v>
      </c>
      <c r="I1645" s="6" t="n">
        <f aca="false">VLOOKUP($B1645,'Product Master'!$A$2:$O$5991,14,FALSE())</f>
        <v>5.89</v>
      </c>
      <c r="J1645" s="7" t="n">
        <f aca="false">VLOOKUP($B1645,'Product Master'!$A$2:$O$5991,13,FALSE())</f>
        <v>12</v>
      </c>
      <c r="K1645" s="7" t="str">
        <f aca="false">VLOOKUP($B1645,'Product Master'!$A$2:$O$5991,11,FALSE())</f>
        <v>N</v>
      </c>
      <c r="L1645" s="7" t="str">
        <f aca="false">VLOOKUP($B1645,'Product Master'!$A$2:$O$5991,12,FALSE())</f>
        <v>N</v>
      </c>
      <c r="M1645" s="3" t="n">
        <v>123</v>
      </c>
      <c r="N1645" s="3" t="n">
        <v>30</v>
      </c>
    </row>
    <row r="1646" customFormat="false" ht="15" hidden="false" customHeight="true" outlineLevel="0" collapsed="false">
      <c r="A1646" s="3" t="s">
        <v>3303</v>
      </c>
      <c r="B1646" s="3" t="s">
        <v>3304</v>
      </c>
      <c r="C1646" s="4" t="str">
        <f aca="false">VLOOKUP($B1646,'Product Master'!$A$2:$O$5991,7,FALSE())</f>
        <v>Dry Grocery</v>
      </c>
      <c r="D1646" s="4" t="str">
        <f aca="false">VLOOKUP($B1646,'Product Master'!$A$2:$O$5991,8,FALSE())</f>
        <v>Oils &amp; Vinegar</v>
      </c>
      <c r="E1646" s="4" t="str">
        <f aca="false">VLOOKUP($B1646,'Product Master'!$A$2:$O$5991,5,FALSE())</f>
        <v>Orchard Spread</v>
      </c>
      <c r="F1646" s="4" t="str">
        <f aca="false">VLOOKUP($B1646,'Product Master'!$A$2:$O$5991,4,FALSE())</f>
        <v>Orchard Spread Extra Virgin Coconut Oil, 24 oz</v>
      </c>
      <c r="G1646" s="4" t="str">
        <f aca="false">VLOOKUP($B1646,'Product Master'!$A$2:$O$5991,9,FALSE())</f>
        <v>24 oz</v>
      </c>
      <c r="H1646" s="5" t="s">
        <v>16</v>
      </c>
      <c r="I1646" s="6" t="n">
        <f aca="false">VLOOKUP($B1646,'Product Master'!$A$2:$O$5991,14,FALSE())</f>
        <v>5.29</v>
      </c>
      <c r="J1646" s="7" t="n">
        <f aca="false">VLOOKUP($B1646,'Product Master'!$A$2:$O$5991,13,FALSE())</f>
        <v>8</v>
      </c>
      <c r="K1646" s="7" t="str">
        <f aca="false">VLOOKUP($B1646,'Product Master'!$A$2:$O$5991,11,FALSE())</f>
        <v>N</v>
      </c>
      <c r="L1646" s="7" t="str">
        <f aca="false">VLOOKUP($B1646,'Product Master'!$A$2:$O$5991,12,FALSE())</f>
        <v>N</v>
      </c>
      <c r="M1646" s="3" t="n">
        <v>69</v>
      </c>
      <c r="N1646" s="3" t="n">
        <v>40</v>
      </c>
    </row>
    <row r="1647" customFormat="false" ht="15" hidden="false" customHeight="true" outlineLevel="0" collapsed="false">
      <c r="A1647" s="3" t="s">
        <v>3305</v>
      </c>
      <c r="B1647" s="3" t="s">
        <v>3306</v>
      </c>
      <c r="C1647" s="4" t="str">
        <f aca="false">VLOOKUP($B1647,'Product Master'!$A$2:$O$5991,7,FALSE())</f>
        <v>Dry Grocery</v>
      </c>
      <c r="D1647" s="4" t="str">
        <f aca="false">VLOOKUP($B1647,'Product Master'!$A$2:$O$5991,8,FALSE())</f>
        <v>Oils &amp; Vinegar</v>
      </c>
      <c r="E1647" s="4" t="str">
        <f aca="false">VLOOKUP($B1647,'Product Master'!$A$2:$O$5991,5,FALSE())</f>
        <v>Kettle Row</v>
      </c>
      <c r="F1647" s="4" t="str">
        <f aca="false">VLOOKUP($B1647,'Product Master'!$A$2:$O$5991,4,FALSE())</f>
        <v>Kettle Row Coconut Oil, 16.9 oz</v>
      </c>
      <c r="G1647" s="4" t="str">
        <f aca="false">VLOOKUP($B1647,'Product Master'!$A$2:$O$5991,9,FALSE())</f>
        <v>16.9 oz</v>
      </c>
      <c r="H1647" s="5" t="s">
        <v>16</v>
      </c>
      <c r="I1647" s="6" t="n">
        <f aca="false">VLOOKUP($B1647,'Product Master'!$A$2:$O$5991,14,FALSE())</f>
        <v>9.49</v>
      </c>
      <c r="J1647" s="7" t="n">
        <f aca="false">VLOOKUP($B1647,'Product Master'!$A$2:$O$5991,13,FALSE())</f>
        <v>8</v>
      </c>
      <c r="K1647" s="7" t="str">
        <f aca="false">VLOOKUP($B1647,'Product Master'!$A$2:$O$5991,11,FALSE())</f>
        <v>N</v>
      </c>
      <c r="L1647" s="7" t="str">
        <f aca="false">VLOOKUP($B1647,'Product Master'!$A$2:$O$5991,12,FALSE())</f>
        <v>N</v>
      </c>
      <c r="M1647" s="3" t="n">
        <v>80</v>
      </c>
      <c r="N1647" s="3" t="n">
        <v>21</v>
      </c>
    </row>
    <row r="1648" customFormat="false" ht="15" hidden="false" customHeight="true" outlineLevel="0" collapsed="false">
      <c r="A1648" s="3" t="s">
        <v>3307</v>
      </c>
      <c r="B1648" s="3" t="s">
        <v>3308</v>
      </c>
      <c r="C1648" s="4" t="str">
        <f aca="false">VLOOKUP($B1648,'Product Master'!$A$2:$O$5991,7,FALSE())</f>
        <v>Dry Grocery</v>
      </c>
      <c r="D1648" s="4" t="str">
        <f aca="false">VLOOKUP($B1648,'Product Master'!$A$2:$O$5991,8,FALSE())</f>
        <v>Oils &amp; Vinegar</v>
      </c>
      <c r="E1648" s="4" t="str">
        <f aca="false">VLOOKUP($B1648,'Product Master'!$A$2:$O$5991,5,FALSE())</f>
        <v>Nutgrove</v>
      </c>
      <c r="F1648" s="4" t="str">
        <f aca="false">VLOOKUP($B1648,'Product Master'!$A$2:$O$5991,4,FALSE())</f>
        <v>Nutgrove Extra Virgin Coconut Oil, 16.9 oz</v>
      </c>
      <c r="G1648" s="4" t="str">
        <f aca="false">VLOOKUP($B1648,'Product Master'!$A$2:$O$5991,9,FALSE())</f>
        <v>16.9 oz</v>
      </c>
      <c r="H1648" s="5" t="s">
        <v>16</v>
      </c>
      <c r="I1648" s="6" t="n">
        <f aca="false">VLOOKUP($B1648,'Product Master'!$A$2:$O$5991,14,FALSE())</f>
        <v>5.99</v>
      </c>
      <c r="J1648" s="7" t="n">
        <f aca="false">VLOOKUP($B1648,'Product Master'!$A$2:$O$5991,13,FALSE())</f>
        <v>8</v>
      </c>
      <c r="K1648" s="7" t="str">
        <f aca="false">VLOOKUP($B1648,'Product Master'!$A$2:$O$5991,11,FALSE())</f>
        <v>N</v>
      </c>
      <c r="L1648" s="7" t="str">
        <f aca="false">VLOOKUP($B1648,'Product Master'!$A$2:$O$5991,12,FALSE())</f>
        <v>N</v>
      </c>
      <c r="M1648" s="3" t="n">
        <v>69</v>
      </c>
      <c r="N1648" s="3" t="n">
        <v>29</v>
      </c>
    </row>
    <row r="1649" customFormat="false" ht="15" hidden="false" customHeight="true" outlineLevel="0" collapsed="false">
      <c r="A1649" s="3" t="s">
        <v>3309</v>
      </c>
      <c r="B1649" s="3" t="s">
        <v>3310</v>
      </c>
      <c r="C1649" s="4" t="str">
        <f aca="false">VLOOKUP($B1649,'Product Master'!$A$2:$O$5991,7,FALSE())</f>
        <v>Dry Grocery</v>
      </c>
      <c r="D1649" s="4" t="str">
        <f aca="false">VLOOKUP($B1649,'Product Master'!$A$2:$O$5991,8,FALSE())</f>
        <v>Oils &amp; Vinegar</v>
      </c>
      <c r="E1649" s="4" t="str">
        <f aca="false">VLOOKUP($B1649,'Product Master'!$A$2:$O$5991,5,FALSE())</f>
        <v>Kettle Row</v>
      </c>
      <c r="F1649" s="4" t="str">
        <f aca="false">VLOOKUP($B1649,'Product Master'!$A$2:$O$5991,4,FALSE())</f>
        <v>Kettle Row Organic Sesame Oil, 16.9 oz</v>
      </c>
      <c r="G1649" s="4" t="str">
        <f aca="false">VLOOKUP($B1649,'Product Master'!$A$2:$O$5991,9,FALSE())</f>
        <v>16.9 oz</v>
      </c>
      <c r="H1649" s="5" t="s">
        <v>16</v>
      </c>
      <c r="I1649" s="6" t="n">
        <f aca="false">VLOOKUP($B1649,'Product Master'!$A$2:$O$5991,14,FALSE())</f>
        <v>8.39</v>
      </c>
      <c r="J1649" s="7" t="n">
        <f aca="false">VLOOKUP($B1649,'Product Master'!$A$2:$O$5991,13,FALSE())</f>
        <v>4</v>
      </c>
      <c r="K1649" s="7" t="str">
        <f aca="false">VLOOKUP($B1649,'Product Master'!$A$2:$O$5991,11,FALSE())</f>
        <v>N</v>
      </c>
      <c r="L1649" s="7" t="str">
        <f aca="false">VLOOKUP($B1649,'Product Master'!$A$2:$O$5991,12,FALSE())</f>
        <v>N</v>
      </c>
      <c r="M1649" s="3" t="n">
        <v>69</v>
      </c>
      <c r="N1649" s="3" t="n">
        <v>38</v>
      </c>
    </row>
    <row r="1650" customFormat="false" ht="15" hidden="false" customHeight="true" outlineLevel="0" collapsed="false">
      <c r="A1650" s="3" t="s">
        <v>3311</v>
      </c>
      <c r="B1650" s="3" t="s">
        <v>3312</v>
      </c>
      <c r="C1650" s="4" t="str">
        <f aca="false">VLOOKUP($B1650,'Product Master'!$A$2:$O$5991,7,FALSE())</f>
        <v>Dry Grocery</v>
      </c>
      <c r="D1650" s="4" t="str">
        <f aca="false">VLOOKUP($B1650,'Product Master'!$A$2:$O$5991,8,FALSE())</f>
        <v>Oils &amp; Vinegar</v>
      </c>
      <c r="E1650" s="4" t="str">
        <f aca="false">VLOOKUP($B1650,'Product Master'!$A$2:$O$5991,5,FALSE())</f>
        <v>Roastport</v>
      </c>
      <c r="F1650" s="4" t="str">
        <f aca="false">VLOOKUP($B1650,'Product Master'!$A$2:$O$5991,4,FALSE())</f>
        <v>Roastport Extra Virgin Vegetable Oil, 16.9 oz</v>
      </c>
      <c r="G1650" s="4" t="str">
        <f aca="false">VLOOKUP($B1650,'Product Master'!$A$2:$O$5991,9,FALSE())</f>
        <v>16.9 oz</v>
      </c>
      <c r="H1650" s="5" t="s">
        <v>16</v>
      </c>
      <c r="I1650" s="6" t="n">
        <f aca="false">VLOOKUP($B1650,'Product Master'!$A$2:$O$5991,14,FALSE())</f>
        <v>4.49</v>
      </c>
      <c r="J1650" s="7" t="n">
        <f aca="false">VLOOKUP($B1650,'Product Master'!$A$2:$O$5991,13,FALSE())</f>
        <v>12</v>
      </c>
      <c r="K1650" s="7" t="str">
        <f aca="false">VLOOKUP($B1650,'Product Master'!$A$2:$O$5991,11,FALSE())</f>
        <v>N</v>
      </c>
      <c r="L1650" s="7" t="str">
        <f aca="false">VLOOKUP($B1650,'Product Master'!$A$2:$O$5991,12,FALSE())</f>
        <v>N</v>
      </c>
      <c r="M1650" s="3" t="n">
        <v>17</v>
      </c>
      <c r="N1650" s="3" t="n">
        <v>23</v>
      </c>
    </row>
    <row r="1651" customFormat="false" ht="15" hidden="false" customHeight="true" outlineLevel="0" collapsed="false">
      <c r="A1651" s="3" t="s">
        <v>3313</v>
      </c>
      <c r="B1651" s="3" t="s">
        <v>3314</v>
      </c>
      <c r="C1651" s="4" t="str">
        <f aca="false">VLOOKUP($B1651,'Product Master'!$A$2:$O$5991,7,FALSE())</f>
        <v>Dry Grocery</v>
      </c>
      <c r="D1651" s="4" t="str">
        <f aca="false">VLOOKUP($B1651,'Product Master'!$A$2:$O$5991,8,FALSE())</f>
        <v>Oils &amp; Vinegar</v>
      </c>
      <c r="E1651" s="4" t="str">
        <f aca="false">VLOOKUP($B1651,'Product Master'!$A$2:$O$5991,5,FALSE())</f>
        <v>Redbarn</v>
      </c>
      <c r="F1651" s="4" t="str">
        <f aca="false">VLOOKUP($B1651,'Product Master'!$A$2:$O$5991,4,FALSE())</f>
        <v>Redbarn Extra Virgin Coconut Oil, 48 oz</v>
      </c>
      <c r="G1651" s="4" t="str">
        <f aca="false">VLOOKUP($B1651,'Product Master'!$A$2:$O$5991,9,FALSE())</f>
        <v>48 oz</v>
      </c>
      <c r="H1651" s="5" t="s">
        <v>16</v>
      </c>
      <c r="I1651" s="6" t="n">
        <f aca="false">VLOOKUP($B1651,'Product Master'!$A$2:$O$5991,14,FALSE())</f>
        <v>5.99</v>
      </c>
      <c r="J1651" s="7" t="n">
        <f aca="false">VLOOKUP($B1651,'Product Master'!$A$2:$O$5991,13,FALSE())</f>
        <v>4</v>
      </c>
      <c r="K1651" s="7" t="str">
        <f aca="false">VLOOKUP($B1651,'Product Master'!$A$2:$O$5991,11,FALSE())</f>
        <v>N</v>
      </c>
      <c r="L1651" s="7" t="str">
        <f aca="false">VLOOKUP($B1651,'Product Master'!$A$2:$O$5991,12,FALSE())</f>
        <v>N</v>
      </c>
      <c r="M1651" s="3" t="n">
        <v>13</v>
      </c>
      <c r="N1651" s="3" t="n">
        <v>10</v>
      </c>
    </row>
    <row r="1652" customFormat="false" ht="15" hidden="false" customHeight="true" outlineLevel="0" collapsed="false">
      <c r="A1652" s="3" t="s">
        <v>3315</v>
      </c>
      <c r="B1652" s="3" t="s">
        <v>3316</v>
      </c>
      <c r="C1652" s="4" t="str">
        <f aca="false">VLOOKUP($B1652,'Product Master'!$A$2:$O$5991,7,FALSE())</f>
        <v>Dry Grocery</v>
      </c>
      <c r="D1652" s="4" t="str">
        <f aca="false">VLOOKUP($B1652,'Product Master'!$A$2:$O$5991,8,FALSE())</f>
        <v>Oils &amp; Vinegar</v>
      </c>
      <c r="E1652" s="4" t="str">
        <f aca="false">VLOOKUP($B1652,'Product Master'!$A$2:$O$5991,5,FALSE())</f>
        <v>Harborline</v>
      </c>
      <c r="F1652" s="4" t="str">
        <f aca="false">VLOOKUP($B1652,'Product Master'!$A$2:$O$5991,4,FALSE())</f>
        <v>Harborline Apple Cider Vinegar, 48 oz</v>
      </c>
      <c r="G1652" s="4" t="str">
        <f aca="false">VLOOKUP($B1652,'Product Master'!$A$2:$O$5991,9,FALSE())</f>
        <v>48 oz</v>
      </c>
      <c r="H1652" s="5" t="s">
        <v>16</v>
      </c>
      <c r="I1652" s="6" t="n">
        <f aca="false">VLOOKUP($B1652,'Product Master'!$A$2:$O$5991,14,FALSE())</f>
        <v>6.89</v>
      </c>
      <c r="J1652" s="7" t="n">
        <f aca="false">VLOOKUP($B1652,'Product Master'!$A$2:$O$5991,13,FALSE())</f>
        <v>2</v>
      </c>
      <c r="K1652" s="7" t="str">
        <f aca="false">VLOOKUP($B1652,'Product Master'!$A$2:$O$5991,11,FALSE())</f>
        <v>Y</v>
      </c>
      <c r="L1652" s="7" t="str">
        <f aca="false">VLOOKUP($B1652,'Product Master'!$A$2:$O$5991,12,FALSE())</f>
        <v>N</v>
      </c>
      <c r="M1652" s="3" t="n">
        <v>45</v>
      </c>
      <c r="N1652" s="3" t="n">
        <v>36</v>
      </c>
    </row>
    <row r="1653" customFormat="false" ht="15" hidden="false" customHeight="true" outlineLevel="0" collapsed="false">
      <c r="A1653" s="3" t="s">
        <v>3317</v>
      </c>
      <c r="B1653" s="3" t="s">
        <v>3318</v>
      </c>
      <c r="C1653" s="4" t="str">
        <f aca="false">VLOOKUP($B1653,'Product Master'!$A$2:$O$5991,7,FALSE())</f>
        <v>Dry Grocery</v>
      </c>
      <c r="D1653" s="4" t="str">
        <f aca="false">VLOOKUP($B1653,'Product Master'!$A$2:$O$5991,8,FALSE())</f>
        <v>Oils &amp; Vinegar</v>
      </c>
      <c r="E1653" s="4" t="str">
        <f aca="false">VLOOKUP($B1653,'Product Master'!$A$2:$O$5991,5,FALSE())</f>
        <v>Wheatstone</v>
      </c>
      <c r="F1653" s="4" t="str">
        <f aca="false">VLOOKUP($B1653,'Product Master'!$A$2:$O$5991,4,FALSE())</f>
        <v>Wheatstone Extra Virgin Apple Cider Vinegar, 24 oz</v>
      </c>
      <c r="G1653" s="4" t="str">
        <f aca="false">VLOOKUP($B1653,'Product Master'!$A$2:$O$5991,9,FALSE())</f>
        <v>24 oz</v>
      </c>
      <c r="H1653" s="5" t="s">
        <v>16</v>
      </c>
      <c r="I1653" s="6" t="n">
        <f aca="false">VLOOKUP($B1653,'Product Master'!$A$2:$O$5991,14,FALSE())</f>
        <v>3.29</v>
      </c>
      <c r="J1653" s="7" t="n">
        <f aca="false">VLOOKUP($B1653,'Product Master'!$A$2:$O$5991,13,FALSE())</f>
        <v>24</v>
      </c>
      <c r="K1653" s="7" t="str">
        <f aca="false">VLOOKUP($B1653,'Product Master'!$A$2:$O$5991,11,FALSE())</f>
        <v>N</v>
      </c>
      <c r="L1653" s="7" t="str">
        <f aca="false">VLOOKUP($B1653,'Product Master'!$A$2:$O$5991,12,FALSE())</f>
        <v>N</v>
      </c>
      <c r="M1653" s="3" t="n">
        <v>51</v>
      </c>
      <c r="N1653" s="3" t="n">
        <v>33</v>
      </c>
    </row>
    <row r="1654" customFormat="false" ht="15" hidden="false" customHeight="true" outlineLevel="0" collapsed="false">
      <c r="A1654" s="3" t="s">
        <v>3319</v>
      </c>
      <c r="B1654" s="3" t="s">
        <v>3320</v>
      </c>
      <c r="C1654" s="4" t="str">
        <f aca="false">VLOOKUP($B1654,'Product Master'!$A$2:$O$5991,7,FALSE())</f>
        <v>Dry Grocery</v>
      </c>
      <c r="D1654" s="4" t="str">
        <f aca="false">VLOOKUP($B1654,'Product Master'!$A$2:$O$5991,8,FALSE())</f>
        <v>Oils &amp; Vinegar</v>
      </c>
      <c r="E1654" s="4" t="str">
        <f aca="false">VLOOKUP($B1654,'Product Master'!$A$2:$O$5991,5,FALSE())</f>
        <v>Kettle Row</v>
      </c>
      <c r="F1654" s="4" t="str">
        <f aca="false">VLOOKUP($B1654,'Product Master'!$A$2:$O$5991,4,FALSE())</f>
        <v>Kettle Row Extra Virgin Coconut Oil, 16.9 oz</v>
      </c>
      <c r="G1654" s="4" t="str">
        <f aca="false">VLOOKUP($B1654,'Product Master'!$A$2:$O$5991,9,FALSE())</f>
        <v>16.9 oz</v>
      </c>
      <c r="H1654" s="5" t="s">
        <v>16</v>
      </c>
      <c r="I1654" s="6" t="n">
        <f aca="false">VLOOKUP($B1654,'Product Master'!$A$2:$O$5991,14,FALSE())</f>
        <v>8.89</v>
      </c>
      <c r="J1654" s="7" t="n">
        <f aca="false">VLOOKUP($B1654,'Product Master'!$A$2:$O$5991,13,FALSE())</f>
        <v>24</v>
      </c>
      <c r="K1654" s="7" t="str">
        <f aca="false">VLOOKUP($B1654,'Product Master'!$A$2:$O$5991,11,FALSE())</f>
        <v>N</v>
      </c>
      <c r="L1654" s="7" t="str">
        <f aca="false">VLOOKUP($B1654,'Product Master'!$A$2:$O$5991,12,FALSE())</f>
        <v>N</v>
      </c>
      <c r="M1654" s="3" t="n">
        <v>8</v>
      </c>
      <c r="N1654" s="3" t="n">
        <v>14</v>
      </c>
    </row>
    <row r="1655" customFormat="false" ht="15" hidden="false" customHeight="true" outlineLevel="0" collapsed="false">
      <c r="A1655" s="3" t="s">
        <v>3321</v>
      </c>
      <c r="B1655" s="3" t="s">
        <v>3322</v>
      </c>
      <c r="C1655" s="4" t="str">
        <f aca="false">VLOOKUP($B1655,'Product Master'!$A$2:$O$5991,7,FALSE())</f>
        <v>Dry Grocery</v>
      </c>
      <c r="D1655" s="4" t="str">
        <f aca="false">VLOOKUP($B1655,'Product Master'!$A$2:$O$5991,8,FALSE())</f>
        <v>Oils &amp; Vinegar</v>
      </c>
      <c r="E1655" s="4" t="str">
        <f aca="false">VLOOKUP($B1655,'Product Master'!$A$2:$O$5991,5,FALSE())</f>
        <v>Roastport</v>
      </c>
      <c r="F1655" s="4" t="str">
        <f aca="false">VLOOKUP($B1655,'Product Master'!$A$2:$O$5991,4,FALSE())</f>
        <v>Roastport Extra Virgin Balsamic Vinegar, 48 oz</v>
      </c>
      <c r="G1655" s="4" t="str">
        <f aca="false">VLOOKUP($B1655,'Product Master'!$A$2:$O$5991,9,FALSE())</f>
        <v>48 oz</v>
      </c>
      <c r="H1655" s="5" t="s">
        <v>16</v>
      </c>
      <c r="I1655" s="6" t="n">
        <f aca="false">VLOOKUP($B1655,'Product Master'!$A$2:$O$5991,14,FALSE())</f>
        <v>9.99</v>
      </c>
      <c r="J1655" s="7" t="n">
        <f aca="false">VLOOKUP($B1655,'Product Master'!$A$2:$O$5991,13,FALSE())</f>
        <v>2</v>
      </c>
      <c r="K1655" s="7" t="str">
        <f aca="false">VLOOKUP($B1655,'Product Master'!$A$2:$O$5991,11,FALSE())</f>
        <v>N</v>
      </c>
      <c r="L1655" s="7" t="str">
        <f aca="false">VLOOKUP($B1655,'Product Master'!$A$2:$O$5991,12,FALSE())</f>
        <v>N</v>
      </c>
      <c r="M1655" s="3" t="n">
        <v>97</v>
      </c>
      <c r="N1655" s="3" t="n">
        <v>16</v>
      </c>
    </row>
    <row r="1656" customFormat="false" ht="15" hidden="false" customHeight="true" outlineLevel="0" collapsed="false">
      <c r="A1656" s="3" t="s">
        <v>3323</v>
      </c>
      <c r="B1656" s="3" t="s">
        <v>3324</v>
      </c>
      <c r="C1656" s="4" t="str">
        <f aca="false">VLOOKUP($B1656,'Product Master'!$A$2:$O$5991,7,FALSE())</f>
        <v>Dry Grocery</v>
      </c>
      <c r="D1656" s="4" t="str">
        <f aca="false">VLOOKUP($B1656,'Product Master'!$A$2:$O$5991,8,FALSE())</f>
        <v>Oils &amp; Vinegar</v>
      </c>
      <c r="E1656" s="4" t="str">
        <f aca="false">VLOOKUP($B1656,'Product Master'!$A$2:$O$5991,5,FALSE())</f>
        <v>Golden Grain Co.</v>
      </c>
      <c r="F1656" s="4" t="str">
        <f aca="false">VLOOKUP($B1656,'Product Master'!$A$2:$O$5991,4,FALSE())</f>
        <v>Golden Grain Co. Extra Virgin Canola Oil, 24 oz</v>
      </c>
      <c r="G1656" s="4" t="str">
        <f aca="false">VLOOKUP($B1656,'Product Master'!$A$2:$O$5991,9,FALSE())</f>
        <v>24 oz</v>
      </c>
      <c r="H1656" s="5" t="s">
        <v>16</v>
      </c>
      <c r="I1656" s="6" t="n">
        <f aca="false">VLOOKUP($B1656,'Product Master'!$A$2:$O$5991,14,FALSE())</f>
        <v>6.39</v>
      </c>
      <c r="J1656" s="7" t="n">
        <f aca="false">VLOOKUP($B1656,'Product Master'!$A$2:$O$5991,13,FALSE())</f>
        <v>24</v>
      </c>
      <c r="K1656" s="7" t="str">
        <f aca="false">VLOOKUP($B1656,'Product Master'!$A$2:$O$5991,11,FALSE())</f>
        <v>N</v>
      </c>
      <c r="L1656" s="7" t="str">
        <f aca="false">VLOOKUP($B1656,'Product Master'!$A$2:$O$5991,12,FALSE())</f>
        <v>N</v>
      </c>
      <c r="M1656" s="3" t="n">
        <v>128</v>
      </c>
      <c r="N1656" s="3" t="n">
        <v>6</v>
      </c>
    </row>
    <row r="1657" customFormat="false" ht="15" hidden="false" customHeight="true" outlineLevel="0" collapsed="false">
      <c r="A1657" s="3" t="s">
        <v>3325</v>
      </c>
      <c r="B1657" s="3" t="s">
        <v>3326</v>
      </c>
      <c r="C1657" s="4" t="str">
        <f aca="false">VLOOKUP($B1657,'Product Master'!$A$2:$O$5991,7,FALSE())</f>
        <v>Dry Grocery</v>
      </c>
      <c r="D1657" s="4" t="str">
        <f aca="false">VLOOKUP($B1657,'Product Master'!$A$2:$O$5991,8,FALSE())</f>
        <v>Oils &amp; Vinegar</v>
      </c>
      <c r="E1657" s="4" t="str">
        <f aca="false">VLOOKUP($B1657,'Product Master'!$A$2:$O$5991,5,FALSE())</f>
        <v>Roastport</v>
      </c>
      <c r="F1657" s="4" t="str">
        <f aca="false">VLOOKUP($B1657,'Product Master'!$A$2:$O$5991,4,FALSE())</f>
        <v>Roastport Olive Oil, 48 oz</v>
      </c>
      <c r="G1657" s="4" t="str">
        <f aca="false">VLOOKUP($B1657,'Product Master'!$A$2:$O$5991,9,FALSE())</f>
        <v>48 oz</v>
      </c>
      <c r="H1657" s="5" t="s">
        <v>16</v>
      </c>
      <c r="I1657" s="6" t="n">
        <f aca="false">VLOOKUP($B1657,'Product Master'!$A$2:$O$5991,14,FALSE())</f>
        <v>5.79</v>
      </c>
      <c r="J1657" s="7" t="n">
        <f aca="false">VLOOKUP($B1657,'Product Master'!$A$2:$O$5991,13,FALSE())</f>
        <v>24</v>
      </c>
      <c r="K1657" s="7" t="str">
        <f aca="false">VLOOKUP($B1657,'Product Master'!$A$2:$O$5991,11,FALSE())</f>
        <v>N</v>
      </c>
      <c r="L1657" s="7" t="str">
        <f aca="false">VLOOKUP($B1657,'Product Master'!$A$2:$O$5991,12,FALSE())</f>
        <v>N</v>
      </c>
      <c r="M1657" s="3" t="n">
        <v>96</v>
      </c>
      <c r="N1657" s="3" t="n">
        <v>18</v>
      </c>
    </row>
    <row r="1658" customFormat="false" ht="15" hidden="false" customHeight="true" outlineLevel="0" collapsed="false">
      <c r="A1658" s="3" t="s">
        <v>3327</v>
      </c>
      <c r="B1658" s="3" t="s">
        <v>3328</v>
      </c>
      <c r="C1658" s="4" t="str">
        <f aca="false">VLOOKUP($B1658,'Product Master'!$A$2:$O$5991,7,FALSE())</f>
        <v>Dry Grocery</v>
      </c>
      <c r="D1658" s="4" t="str">
        <f aca="false">VLOOKUP($B1658,'Product Master'!$A$2:$O$5991,8,FALSE())</f>
        <v>Oils &amp; Vinegar</v>
      </c>
      <c r="E1658" s="4" t="str">
        <f aca="false">VLOOKUP($B1658,'Product Master'!$A$2:$O$5991,5,FALSE())</f>
        <v>Thrift Row</v>
      </c>
      <c r="F1658" s="4" t="str">
        <f aca="false">VLOOKUP($B1658,'Product Master'!$A$2:$O$5991,4,FALSE())</f>
        <v>Thrift Row Organic White Vinegar, 48 oz</v>
      </c>
      <c r="G1658" s="4" t="str">
        <f aca="false">VLOOKUP($B1658,'Product Master'!$A$2:$O$5991,9,FALSE())</f>
        <v>48 oz</v>
      </c>
      <c r="H1658" s="5" t="s">
        <v>16</v>
      </c>
      <c r="I1658" s="6" t="n">
        <f aca="false">VLOOKUP($B1658,'Product Master'!$A$2:$O$5991,14,FALSE())</f>
        <v>5.79</v>
      </c>
      <c r="J1658" s="7" t="n">
        <f aca="false">VLOOKUP($B1658,'Product Master'!$A$2:$O$5991,13,FALSE())</f>
        <v>4</v>
      </c>
      <c r="K1658" s="7" t="str">
        <f aca="false">VLOOKUP($B1658,'Product Master'!$A$2:$O$5991,11,FALSE())</f>
        <v>Y</v>
      </c>
      <c r="L1658" s="7" t="str">
        <f aca="false">VLOOKUP($B1658,'Product Master'!$A$2:$O$5991,12,FALSE())</f>
        <v>N</v>
      </c>
      <c r="M1658" s="3" t="n">
        <v>125</v>
      </c>
      <c r="N1658" s="3" t="n">
        <v>15</v>
      </c>
    </row>
    <row r="1659" customFormat="false" ht="15" hidden="false" customHeight="true" outlineLevel="0" collapsed="false">
      <c r="A1659" s="3" t="s">
        <v>3329</v>
      </c>
      <c r="B1659" s="3" t="s">
        <v>3330</v>
      </c>
      <c r="C1659" s="4" t="str">
        <f aca="false">VLOOKUP($B1659,'Product Master'!$A$2:$O$5991,7,FALSE())</f>
        <v>Dry Grocery</v>
      </c>
      <c r="D1659" s="4" t="str">
        <f aca="false">VLOOKUP($B1659,'Product Master'!$A$2:$O$5991,8,FALSE())</f>
        <v>Oils &amp; Vinegar</v>
      </c>
      <c r="E1659" s="4" t="str">
        <f aca="false">VLOOKUP($B1659,'Product Master'!$A$2:$O$5991,5,FALSE())</f>
        <v>Orchard Spread</v>
      </c>
      <c r="F1659" s="4" t="str">
        <f aca="false">VLOOKUP($B1659,'Product Master'!$A$2:$O$5991,4,FALSE())</f>
        <v>Orchard Spread Balsamic Vinegar, 16.9 oz</v>
      </c>
      <c r="G1659" s="4" t="str">
        <f aca="false">VLOOKUP($B1659,'Product Master'!$A$2:$O$5991,9,FALSE())</f>
        <v>16.9 oz</v>
      </c>
      <c r="H1659" s="5" t="s">
        <v>16</v>
      </c>
      <c r="I1659" s="6" t="n">
        <f aca="false">VLOOKUP($B1659,'Product Master'!$A$2:$O$5991,14,FALSE())</f>
        <v>9.49</v>
      </c>
      <c r="J1659" s="7" t="n">
        <f aca="false">VLOOKUP($B1659,'Product Master'!$A$2:$O$5991,13,FALSE())</f>
        <v>2</v>
      </c>
      <c r="K1659" s="7" t="str">
        <f aca="false">VLOOKUP($B1659,'Product Master'!$A$2:$O$5991,11,FALSE())</f>
        <v>N</v>
      </c>
      <c r="L1659" s="7" t="str">
        <f aca="false">VLOOKUP($B1659,'Product Master'!$A$2:$O$5991,12,FALSE())</f>
        <v>N</v>
      </c>
      <c r="M1659" s="3" t="n">
        <v>51</v>
      </c>
      <c r="N1659" s="3" t="n">
        <v>31</v>
      </c>
    </row>
    <row r="1660" customFormat="false" ht="15" hidden="false" customHeight="true" outlineLevel="0" collapsed="false">
      <c r="A1660" s="3" t="s">
        <v>3331</v>
      </c>
      <c r="B1660" s="3" t="s">
        <v>3332</v>
      </c>
      <c r="C1660" s="4" t="str">
        <f aca="false">VLOOKUP($B1660,'Product Master'!$A$2:$O$5991,7,FALSE())</f>
        <v>Dry Grocery</v>
      </c>
      <c r="D1660" s="4" t="str">
        <f aca="false">VLOOKUP($B1660,'Product Master'!$A$2:$O$5991,8,FALSE())</f>
        <v>Snack Chips</v>
      </c>
      <c r="E1660" s="4" t="str">
        <f aca="false">VLOOKUP($B1660,'Product Master'!$A$2:$O$5991,5,FALSE())</f>
        <v>Redbarn</v>
      </c>
      <c r="F1660" s="4" t="str">
        <f aca="false">VLOOKUP($B1660,'Product Master'!$A$2:$O$5991,4,FALSE())</f>
        <v>Redbarn Jalapeno Kettle Chips, 10 oz</v>
      </c>
      <c r="G1660" s="4" t="str">
        <f aca="false">VLOOKUP($B1660,'Product Master'!$A$2:$O$5991,9,FALSE())</f>
        <v>10 oz</v>
      </c>
      <c r="H1660" s="5" t="s">
        <v>16</v>
      </c>
      <c r="I1660" s="6" t="n">
        <f aca="false">VLOOKUP($B1660,'Product Master'!$A$2:$O$5991,14,FALSE())</f>
        <v>3.79</v>
      </c>
      <c r="J1660" s="7" t="n">
        <f aca="false">VLOOKUP($B1660,'Product Master'!$A$2:$O$5991,13,FALSE())</f>
        <v>12</v>
      </c>
      <c r="K1660" s="7" t="str">
        <f aca="false">VLOOKUP($B1660,'Product Master'!$A$2:$O$5991,11,FALSE())</f>
        <v>N</v>
      </c>
      <c r="L1660" s="7" t="str">
        <f aca="false">VLOOKUP($B1660,'Product Master'!$A$2:$O$5991,12,FALSE())</f>
        <v>N</v>
      </c>
      <c r="M1660" s="3" t="n">
        <v>66</v>
      </c>
      <c r="N1660" s="3" t="n">
        <v>24</v>
      </c>
    </row>
    <row r="1661" customFormat="false" ht="15" hidden="false" customHeight="true" outlineLevel="0" collapsed="false">
      <c r="A1661" s="3" t="s">
        <v>3333</v>
      </c>
      <c r="B1661" s="3" t="s">
        <v>3334</v>
      </c>
      <c r="C1661" s="4" t="str">
        <f aca="false">VLOOKUP($B1661,'Product Master'!$A$2:$O$5991,7,FALSE())</f>
        <v>Dry Grocery</v>
      </c>
      <c r="D1661" s="4" t="str">
        <f aca="false">VLOOKUP($B1661,'Product Master'!$A$2:$O$5991,8,FALSE())</f>
        <v>Snack Chips</v>
      </c>
      <c r="E1661" s="4" t="str">
        <f aca="false">VLOOKUP($B1661,'Product Master'!$A$2:$O$5991,5,FALSE())</f>
        <v>Golden Grain Co.</v>
      </c>
      <c r="F1661" s="4" t="str">
        <f aca="false">VLOOKUP($B1661,'Product Master'!$A$2:$O$5991,4,FALSE())</f>
        <v>Golden Grain Co. Sea Salt Tortilla Chips, 13 oz</v>
      </c>
      <c r="G1661" s="4" t="str">
        <f aca="false">VLOOKUP($B1661,'Product Master'!$A$2:$O$5991,9,FALSE())</f>
        <v>13 oz</v>
      </c>
      <c r="H1661" s="5" t="s">
        <v>16</v>
      </c>
      <c r="I1661" s="6" t="n">
        <f aca="false">VLOOKUP($B1661,'Product Master'!$A$2:$O$5991,14,FALSE())</f>
        <v>3.99</v>
      </c>
      <c r="J1661" s="7" t="n">
        <f aca="false">VLOOKUP($B1661,'Product Master'!$A$2:$O$5991,13,FALSE())</f>
        <v>24</v>
      </c>
      <c r="K1661" s="7" t="str">
        <f aca="false">VLOOKUP($B1661,'Product Master'!$A$2:$O$5991,11,FALSE())</f>
        <v>N</v>
      </c>
      <c r="L1661" s="7" t="str">
        <f aca="false">VLOOKUP($B1661,'Product Master'!$A$2:$O$5991,12,FALSE())</f>
        <v>N</v>
      </c>
      <c r="M1661" s="3" t="n">
        <v>79</v>
      </c>
      <c r="N1661" s="3" t="n">
        <v>27</v>
      </c>
    </row>
    <row r="1662" customFormat="false" ht="15" hidden="false" customHeight="true" outlineLevel="0" collapsed="false">
      <c r="A1662" s="3" t="s">
        <v>3335</v>
      </c>
      <c r="B1662" s="3" t="s">
        <v>3336</v>
      </c>
      <c r="C1662" s="4" t="str">
        <f aca="false">VLOOKUP($B1662,'Product Master'!$A$2:$O$5991,7,FALSE())</f>
        <v>Dry Grocery</v>
      </c>
      <c r="D1662" s="4" t="str">
        <f aca="false">VLOOKUP($B1662,'Product Master'!$A$2:$O$5991,8,FALSE())</f>
        <v>Snack Chips</v>
      </c>
      <c r="E1662" s="4" t="str">
        <f aca="false">VLOOKUP($B1662,'Product Master'!$A$2:$O$5991,5,FALSE())</f>
        <v>Pepperlane</v>
      </c>
      <c r="F1662" s="4" t="str">
        <f aca="false">VLOOKUP($B1662,'Product Master'!$A$2:$O$5991,4,FALSE())</f>
        <v>Pepperlane BBQ Corn Chips, 8 oz</v>
      </c>
      <c r="G1662" s="4" t="str">
        <f aca="false">VLOOKUP($B1662,'Product Master'!$A$2:$O$5991,9,FALSE())</f>
        <v>8 oz</v>
      </c>
      <c r="H1662" s="5" t="s">
        <v>16</v>
      </c>
      <c r="I1662" s="6" t="n">
        <f aca="false">VLOOKUP($B1662,'Product Master'!$A$2:$O$5991,14,FALSE())</f>
        <v>4.99</v>
      </c>
      <c r="J1662" s="7" t="n">
        <f aca="false">VLOOKUP($B1662,'Product Master'!$A$2:$O$5991,13,FALSE())</f>
        <v>24</v>
      </c>
      <c r="K1662" s="7" t="str">
        <f aca="false">VLOOKUP($B1662,'Product Master'!$A$2:$O$5991,11,FALSE())</f>
        <v>N</v>
      </c>
      <c r="L1662" s="7" t="str">
        <f aca="false">VLOOKUP($B1662,'Product Master'!$A$2:$O$5991,12,FALSE())</f>
        <v>N</v>
      </c>
      <c r="M1662" s="3" t="n">
        <v>136</v>
      </c>
      <c r="N1662" s="3" t="n">
        <v>13</v>
      </c>
    </row>
    <row r="1663" customFormat="false" ht="15" hidden="false" customHeight="true" outlineLevel="0" collapsed="false">
      <c r="A1663" s="3" t="s">
        <v>3337</v>
      </c>
      <c r="B1663" s="3" t="s">
        <v>3338</v>
      </c>
      <c r="C1663" s="4" t="str">
        <f aca="false">VLOOKUP($B1663,'Product Master'!$A$2:$O$5991,7,FALSE())</f>
        <v>Dry Grocery</v>
      </c>
      <c r="D1663" s="4" t="str">
        <f aca="false">VLOOKUP($B1663,'Product Master'!$A$2:$O$5991,8,FALSE())</f>
        <v>Snack Chips</v>
      </c>
      <c r="E1663" s="4" t="str">
        <f aca="false">VLOOKUP($B1663,'Product Master'!$A$2:$O$5991,5,FALSE())</f>
        <v>Harborline</v>
      </c>
      <c r="F1663" s="4" t="str">
        <f aca="false">VLOOKUP($B1663,'Product Master'!$A$2:$O$5991,4,FALSE())</f>
        <v>Harborline Sea Salt Pita Chips, 10 oz</v>
      </c>
      <c r="G1663" s="4" t="str">
        <f aca="false">VLOOKUP($B1663,'Product Master'!$A$2:$O$5991,9,FALSE())</f>
        <v>10 oz</v>
      </c>
      <c r="H1663" s="5" t="s">
        <v>16</v>
      </c>
      <c r="I1663" s="6" t="n">
        <f aca="false">VLOOKUP($B1663,'Product Master'!$A$2:$O$5991,14,FALSE())</f>
        <v>3.29</v>
      </c>
      <c r="J1663" s="7" t="n">
        <f aca="false">VLOOKUP($B1663,'Product Master'!$A$2:$O$5991,13,FALSE())</f>
        <v>2</v>
      </c>
      <c r="K1663" s="7" t="str">
        <f aca="false">VLOOKUP($B1663,'Product Master'!$A$2:$O$5991,11,FALSE())</f>
        <v>Y</v>
      </c>
      <c r="L1663" s="7" t="str">
        <f aca="false">VLOOKUP($B1663,'Product Master'!$A$2:$O$5991,12,FALSE())</f>
        <v>N</v>
      </c>
      <c r="M1663" s="3" t="n">
        <v>67</v>
      </c>
      <c r="N1663" s="3" t="n">
        <v>21</v>
      </c>
    </row>
    <row r="1664" customFormat="false" ht="15" hidden="false" customHeight="true" outlineLevel="0" collapsed="false">
      <c r="A1664" s="3" t="s">
        <v>3339</v>
      </c>
      <c r="B1664" s="3" t="s">
        <v>3340</v>
      </c>
      <c r="C1664" s="4" t="str">
        <f aca="false">VLOOKUP($B1664,'Product Master'!$A$2:$O$5991,7,FALSE())</f>
        <v>Dry Grocery</v>
      </c>
      <c r="D1664" s="4" t="str">
        <f aca="false">VLOOKUP($B1664,'Product Master'!$A$2:$O$5991,8,FALSE())</f>
        <v>Snack Chips</v>
      </c>
      <c r="E1664" s="4" t="str">
        <f aca="false">VLOOKUP($B1664,'Product Master'!$A$2:$O$5991,5,FALSE())</f>
        <v>Pepperlane</v>
      </c>
      <c r="F1664" s="4" t="str">
        <f aca="false">VLOOKUP($B1664,'Product Master'!$A$2:$O$5991,4,FALSE())</f>
        <v>Pepperlane Sour Cream &amp; Onion Veggie Chips, 10 oz</v>
      </c>
      <c r="G1664" s="4" t="str">
        <f aca="false">VLOOKUP($B1664,'Product Master'!$A$2:$O$5991,9,FALSE())</f>
        <v>10 oz</v>
      </c>
      <c r="H1664" s="5" t="s">
        <v>16</v>
      </c>
      <c r="I1664" s="6" t="n">
        <f aca="false">VLOOKUP($B1664,'Product Master'!$A$2:$O$5991,14,FALSE())</f>
        <v>3.29</v>
      </c>
      <c r="J1664" s="7" t="n">
        <f aca="false">VLOOKUP($B1664,'Product Master'!$A$2:$O$5991,13,FALSE())</f>
        <v>4</v>
      </c>
      <c r="K1664" s="7" t="str">
        <f aca="false">VLOOKUP($B1664,'Product Master'!$A$2:$O$5991,11,FALSE())</f>
        <v>N</v>
      </c>
      <c r="L1664" s="7" t="str">
        <f aca="false">VLOOKUP($B1664,'Product Master'!$A$2:$O$5991,12,FALSE())</f>
        <v>N</v>
      </c>
      <c r="M1664" s="3" t="n">
        <v>23</v>
      </c>
      <c r="N1664" s="3" t="n">
        <v>9</v>
      </c>
    </row>
    <row r="1665" customFormat="false" ht="15" hidden="false" customHeight="true" outlineLevel="0" collapsed="false">
      <c r="A1665" s="3" t="s">
        <v>3341</v>
      </c>
      <c r="B1665" s="3" t="s">
        <v>3342</v>
      </c>
      <c r="C1665" s="4" t="str">
        <f aca="false">VLOOKUP($B1665,'Product Master'!$A$2:$O$5991,7,FALSE())</f>
        <v>Dry Grocery</v>
      </c>
      <c r="D1665" s="4" t="str">
        <f aca="false">VLOOKUP($B1665,'Product Master'!$A$2:$O$5991,8,FALSE())</f>
        <v>Snack Chips</v>
      </c>
      <c r="E1665" s="4" t="str">
        <f aca="false">VLOOKUP($B1665,'Product Master'!$A$2:$O$5991,5,FALSE())</f>
        <v>Redbarn</v>
      </c>
      <c r="F1665" s="4" t="str">
        <f aca="false">VLOOKUP($B1665,'Product Master'!$A$2:$O$5991,4,FALSE())</f>
        <v>Redbarn Jalapeno Kettle Chips, 8 oz</v>
      </c>
      <c r="G1665" s="4" t="str">
        <f aca="false">VLOOKUP($B1665,'Product Master'!$A$2:$O$5991,9,FALSE())</f>
        <v>8 oz</v>
      </c>
      <c r="H1665" s="5" t="s">
        <v>16</v>
      </c>
      <c r="I1665" s="6" t="n">
        <f aca="false">VLOOKUP($B1665,'Product Master'!$A$2:$O$5991,14,FALSE())</f>
        <v>4.79</v>
      </c>
      <c r="J1665" s="7" t="n">
        <f aca="false">VLOOKUP($B1665,'Product Master'!$A$2:$O$5991,13,FALSE())</f>
        <v>12</v>
      </c>
      <c r="K1665" s="7" t="str">
        <f aca="false">VLOOKUP($B1665,'Product Master'!$A$2:$O$5991,11,FALSE())</f>
        <v>N</v>
      </c>
      <c r="L1665" s="7" t="str">
        <f aca="false">VLOOKUP($B1665,'Product Master'!$A$2:$O$5991,12,FALSE())</f>
        <v>N</v>
      </c>
      <c r="M1665" s="3" t="n">
        <v>95</v>
      </c>
      <c r="N1665" s="3" t="n">
        <v>15</v>
      </c>
    </row>
    <row r="1666" customFormat="false" ht="15" hidden="false" customHeight="true" outlineLevel="0" collapsed="false">
      <c r="A1666" s="3" t="s">
        <v>3343</v>
      </c>
      <c r="B1666" s="3" t="s">
        <v>3344</v>
      </c>
      <c r="C1666" s="4" t="str">
        <f aca="false">VLOOKUP($B1666,'Product Master'!$A$2:$O$5991,7,FALSE())</f>
        <v>Dry Grocery</v>
      </c>
      <c r="D1666" s="4" t="str">
        <f aca="false">VLOOKUP($B1666,'Product Master'!$A$2:$O$5991,8,FALSE())</f>
        <v>Snack Chips</v>
      </c>
      <c r="E1666" s="4" t="str">
        <f aca="false">VLOOKUP($B1666,'Product Master'!$A$2:$O$5991,5,FALSE())</f>
        <v>Harborline</v>
      </c>
      <c r="F1666" s="4" t="str">
        <f aca="false">VLOOKUP($B1666,'Product Master'!$A$2:$O$5991,4,FALSE())</f>
        <v>Harborline Reduced Fat Potato Chips, 10 oz</v>
      </c>
      <c r="G1666" s="4" t="str">
        <f aca="false">VLOOKUP($B1666,'Product Master'!$A$2:$O$5991,9,FALSE())</f>
        <v>10 oz</v>
      </c>
      <c r="H1666" s="5" t="s">
        <v>16</v>
      </c>
      <c r="I1666" s="6" t="n">
        <f aca="false">VLOOKUP($B1666,'Product Master'!$A$2:$O$5991,14,FALSE())</f>
        <v>4.39</v>
      </c>
      <c r="J1666" s="7" t="n">
        <f aca="false">VLOOKUP($B1666,'Product Master'!$A$2:$O$5991,13,FALSE())</f>
        <v>1</v>
      </c>
      <c r="K1666" s="7" t="str">
        <f aca="false">VLOOKUP($B1666,'Product Master'!$A$2:$O$5991,11,FALSE())</f>
        <v>Y</v>
      </c>
      <c r="L1666" s="7" t="str">
        <f aca="false">VLOOKUP($B1666,'Product Master'!$A$2:$O$5991,12,FALSE())</f>
        <v>N</v>
      </c>
      <c r="M1666" s="3" t="n">
        <v>49</v>
      </c>
      <c r="N1666" s="3" t="n">
        <v>37</v>
      </c>
    </row>
    <row r="1667" customFormat="false" ht="15" hidden="false" customHeight="true" outlineLevel="0" collapsed="false">
      <c r="A1667" s="3" t="s">
        <v>3345</v>
      </c>
      <c r="B1667" s="3" t="s">
        <v>3346</v>
      </c>
      <c r="C1667" s="4" t="str">
        <f aca="false">VLOOKUP($B1667,'Product Master'!$A$2:$O$5991,7,FALSE())</f>
        <v>Dry Grocery</v>
      </c>
      <c r="D1667" s="4" t="str">
        <f aca="false">VLOOKUP($B1667,'Product Master'!$A$2:$O$5991,8,FALSE())</f>
        <v>Snack Chips</v>
      </c>
      <c r="E1667" s="4" t="str">
        <f aca="false">VLOOKUP($B1667,'Product Master'!$A$2:$O$5991,5,FALSE())</f>
        <v>Golden Grain Co.</v>
      </c>
      <c r="F1667" s="4" t="str">
        <f aca="false">VLOOKUP($B1667,'Product Master'!$A$2:$O$5991,4,FALSE())</f>
        <v>Golden Grain Co. Sour Cream &amp; Onion Pita Chips, 10 oz</v>
      </c>
      <c r="G1667" s="4" t="str">
        <f aca="false">VLOOKUP($B1667,'Product Master'!$A$2:$O$5991,9,FALSE())</f>
        <v>10 oz</v>
      </c>
      <c r="H1667" s="5" t="s">
        <v>16</v>
      </c>
      <c r="I1667" s="6" t="n">
        <f aca="false">VLOOKUP($B1667,'Product Master'!$A$2:$O$5991,14,FALSE())</f>
        <v>4.99</v>
      </c>
      <c r="J1667" s="7" t="n">
        <f aca="false">VLOOKUP($B1667,'Product Master'!$A$2:$O$5991,13,FALSE())</f>
        <v>4</v>
      </c>
      <c r="K1667" s="7" t="str">
        <f aca="false">VLOOKUP($B1667,'Product Master'!$A$2:$O$5991,11,FALSE())</f>
        <v>N</v>
      </c>
      <c r="L1667" s="7" t="str">
        <f aca="false">VLOOKUP($B1667,'Product Master'!$A$2:$O$5991,12,FALSE())</f>
        <v>N</v>
      </c>
      <c r="M1667" s="3" t="n">
        <v>59</v>
      </c>
      <c r="N1667" s="3" t="n">
        <v>39</v>
      </c>
    </row>
    <row r="1668" customFormat="false" ht="15" hidden="false" customHeight="true" outlineLevel="0" collapsed="false">
      <c r="A1668" s="3" t="s">
        <v>3347</v>
      </c>
      <c r="B1668" s="3" t="s">
        <v>3348</v>
      </c>
      <c r="C1668" s="4" t="str">
        <f aca="false">VLOOKUP($B1668,'Product Master'!$A$2:$O$5991,7,FALSE())</f>
        <v>Dry Grocery</v>
      </c>
      <c r="D1668" s="4" t="str">
        <f aca="false">VLOOKUP($B1668,'Product Master'!$A$2:$O$5991,8,FALSE())</f>
        <v>Snack Chips</v>
      </c>
      <c r="E1668" s="4" t="str">
        <f aca="false">VLOOKUP($B1668,'Product Master'!$A$2:$O$5991,5,FALSE())</f>
        <v>Nutgrove</v>
      </c>
      <c r="F1668" s="4" t="str">
        <f aca="false">VLOOKUP($B1668,'Product Master'!$A$2:$O$5991,4,FALSE())</f>
        <v>Nutgrove BBQ Veggie Chips, 10 oz</v>
      </c>
      <c r="G1668" s="4" t="str">
        <f aca="false">VLOOKUP($B1668,'Product Master'!$A$2:$O$5991,9,FALSE())</f>
        <v>10 oz</v>
      </c>
      <c r="H1668" s="5" t="s">
        <v>16</v>
      </c>
      <c r="I1668" s="6" t="n">
        <f aca="false">VLOOKUP($B1668,'Product Master'!$A$2:$O$5991,14,FALSE())</f>
        <v>3.49</v>
      </c>
      <c r="J1668" s="7" t="n">
        <f aca="false">VLOOKUP($B1668,'Product Master'!$A$2:$O$5991,13,FALSE())</f>
        <v>1</v>
      </c>
      <c r="K1668" s="7" t="str">
        <f aca="false">VLOOKUP($B1668,'Product Master'!$A$2:$O$5991,11,FALSE())</f>
        <v>N</v>
      </c>
      <c r="L1668" s="7" t="str">
        <f aca="false">VLOOKUP($B1668,'Product Master'!$A$2:$O$5991,12,FALSE())</f>
        <v>N</v>
      </c>
      <c r="M1668" s="3" t="n">
        <v>103</v>
      </c>
      <c r="N1668" s="3" t="n">
        <v>9</v>
      </c>
    </row>
    <row r="1669" customFormat="false" ht="15" hidden="false" customHeight="true" outlineLevel="0" collapsed="false">
      <c r="A1669" s="3" t="s">
        <v>3349</v>
      </c>
      <c r="B1669" s="3" t="s">
        <v>3350</v>
      </c>
      <c r="C1669" s="4" t="str">
        <f aca="false">VLOOKUP($B1669,'Product Master'!$A$2:$O$5991,7,FALSE())</f>
        <v>Dry Grocery</v>
      </c>
      <c r="D1669" s="4" t="str">
        <f aca="false">VLOOKUP($B1669,'Product Master'!$A$2:$O$5991,8,FALSE())</f>
        <v>Snack Chips</v>
      </c>
      <c r="E1669" s="4" t="str">
        <f aca="false">VLOOKUP($B1669,'Product Master'!$A$2:$O$5991,5,FALSE())</f>
        <v>Kettle Row</v>
      </c>
      <c r="F1669" s="4" t="str">
        <f aca="false">VLOOKUP($B1669,'Product Master'!$A$2:$O$5991,4,FALSE())</f>
        <v>Kettle Row Veggie Chips, 10 oz</v>
      </c>
      <c r="G1669" s="4" t="str">
        <f aca="false">VLOOKUP($B1669,'Product Master'!$A$2:$O$5991,9,FALSE())</f>
        <v>10 oz</v>
      </c>
      <c r="H1669" s="5" t="s">
        <v>16</v>
      </c>
      <c r="I1669" s="6" t="n">
        <f aca="false">VLOOKUP($B1669,'Product Master'!$A$2:$O$5991,14,FALSE())</f>
        <v>3.29</v>
      </c>
      <c r="J1669" s="7" t="n">
        <f aca="false">VLOOKUP($B1669,'Product Master'!$A$2:$O$5991,13,FALSE())</f>
        <v>12</v>
      </c>
      <c r="K1669" s="7" t="str">
        <f aca="false">VLOOKUP($B1669,'Product Master'!$A$2:$O$5991,11,FALSE())</f>
        <v>N</v>
      </c>
      <c r="L1669" s="7" t="str">
        <f aca="false">VLOOKUP($B1669,'Product Master'!$A$2:$O$5991,12,FALSE())</f>
        <v>N</v>
      </c>
      <c r="M1669" s="3" t="n">
        <v>119</v>
      </c>
      <c r="N1669" s="3" t="n">
        <v>30</v>
      </c>
    </row>
    <row r="1670" customFormat="false" ht="15" hidden="false" customHeight="true" outlineLevel="0" collapsed="false">
      <c r="A1670" s="3" t="s">
        <v>3351</v>
      </c>
      <c r="B1670" s="3" t="s">
        <v>3352</v>
      </c>
      <c r="C1670" s="4" t="str">
        <f aca="false">VLOOKUP($B1670,'Product Master'!$A$2:$O$5991,7,FALSE())</f>
        <v>Dry Grocery</v>
      </c>
      <c r="D1670" s="4" t="str">
        <f aca="false">VLOOKUP($B1670,'Product Master'!$A$2:$O$5991,8,FALSE())</f>
        <v>Snack Chips</v>
      </c>
      <c r="E1670" s="4" t="str">
        <f aca="false">VLOOKUP($B1670,'Product Master'!$A$2:$O$5991,5,FALSE())</f>
        <v>Nutgrove</v>
      </c>
      <c r="F1670" s="4" t="str">
        <f aca="false">VLOOKUP($B1670,'Product Master'!$A$2:$O$5991,4,FALSE())</f>
        <v>Nutgrove Kettle Chips, 8 oz</v>
      </c>
      <c r="G1670" s="4" t="str">
        <f aca="false">VLOOKUP($B1670,'Product Master'!$A$2:$O$5991,9,FALSE())</f>
        <v>8 oz</v>
      </c>
      <c r="H1670" s="5" t="s">
        <v>16</v>
      </c>
      <c r="I1670" s="6" t="n">
        <f aca="false">VLOOKUP($B1670,'Product Master'!$A$2:$O$5991,14,FALSE())</f>
        <v>3.49</v>
      </c>
      <c r="J1670" s="7" t="n">
        <f aca="false">VLOOKUP($B1670,'Product Master'!$A$2:$O$5991,13,FALSE())</f>
        <v>24</v>
      </c>
      <c r="K1670" s="7" t="str">
        <f aca="false">VLOOKUP($B1670,'Product Master'!$A$2:$O$5991,11,FALSE())</f>
        <v>N</v>
      </c>
      <c r="L1670" s="7" t="str">
        <f aca="false">VLOOKUP($B1670,'Product Master'!$A$2:$O$5991,12,FALSE())</f>
        <v>N</v>
      </c>
      <c r="M1670" s="3" t="n">
        <v>56</v>
      </c>
      <c r="N1670" s="3" t="n">
        <v>36</v>
      </c>
    </row>
    <row r="1671" customFormat="false" ht="15" hidden="false" customHeight="true" outlineLevel="0" collapsed="false">
      <c r="A1671" s="3" t="s">
        <v>3353</v>
      </c>
      <c r="B1671" s="3" t="s">
        <v>3354</v>
      </c>
      <c r="C1671" s="4" t="str">
        <f aca="false">VLOOKUP($B1671,'Product Master'!$A$2:$O$5991,7,FALSE())</f>
        <v>Dry Grocery</v>
      </c>
      <c r="D1671" s="4" t="str">
        <f aca="false">VLOOKUP($B1671,'Product Master'!$A$2:$O$5991,8,FALSE())</f>
        <v>Snack Chips</v>
      </c>
      <c r="E1671" s="4" t="str">
        <f aca="false">VLOOKUP($B1671,'Product Master'!$A$2:$O$5991,5,FALSE())</f>
        <v>Pepperlane</v>
      </c>
      <c r="F1671" s="4" t="str">
        <f aca="false">VLOOKUP($B1671,'Product Master'!$A$2:$O$5991,4,FALSE())</f>
        <v>Pepperlane Sea Salt Veggie Chips, 13 oz</v>
      </c>
      <c r="G1671" s="4" t="str">
        <f aca="false">VLOOKUP($B1671,'Product Master'!$A$2:$O$5991,9,FALSE())</f>
        <v>13 oz</v>
      </c>
      <c r="H1671" s="5" t="s">
        <v>16</v>
      </c>
      <c r="I1671" s="6" t="n">
        <f aca="false">VLOOKUP($B1671,'Product Master'!$A$2:$O$5991,14,FALSE())</f>
        <v>4.49</v>
      </c>
      <c r="J1671" s="7" t="n">
        <f aca="false">VLOOKUP($B1671,'Product Master'!$A$2:$O$5991,13,FALSE())</f>
        <v>6</v>
      </c>
      <c r="K1671" s="7" t="str">
        <f aca="false">VLOOKUP($B1671,'Product Master'!$A$2:$O$5991,11,FALSE())</f>
        <v>N</v>
      </c>
      <c r="L1671" s="7" t="str">
        <f aca="false">VLOOKUP($B1671,'Product Master'!$A$2:$O$5991,12,FALSE())</f>
        <v>N</v>
      </c>
      <c r="M1671" s="3" t="n">
        <v>59</v>
      </c>
      <c r="N1671" s="3" t="n">
        <v>34</v>
      </c>
    </row>
    <row r="1672" customFormat="false" ht="15" hidden="false" customHeight="true" outlineLevel="0" collapsed="false">
      <c r="A1672" s="3" t="s">
        <v>3355</v>
      </c>
      <c r="B1672" s="3" t="s">
        <v>3356</v>
      </c>
      <c r="C1672" s="4" t="str">
        <f aca="false">VLOOKUP($B1672,'Product Master'!$A$2:$O$5991,7,FALSE())</f>
        <v>Dry Grocery</v>
      </c>
      <c r="D1672" s="4" t="str">
        <f aca="false">VLOOKUP($B1672,'Product Master'!$A$2:$O$5991,8,FALSE())</f>
        <v>Snack Chips</v>
      </c>
      <c r="E1672" s="4" t="str">
        <f aca="false">VLOOKUP($B1672,'Product Master'!$A$2:$O$5991,5,FALSE())</f>
        <v>Golden Grain Co.</v>
      </c>
      <c r="F1672" s="4" t="str">
        <f aca="false">VLOOKUP($B1672,'Product Master'!$A$2:$O$5991,4,FALSE())</f>
        <v>Golden Grain Co. Sea Salt Kettle Chips, 8 oz</v>
      </c>
      <c r="G1672" s="4" t="str">
        <f aca="false">VLOOKUP($B1672,'Product Master'!$A$2:$O$5991,9,FALSE())</f>
        <v>8 oz</v>
      </c>
      <c r="H1672" s="5" t="s">
        <v>16</v>
      </c>
      <c r="I1672" s="6" t="n">
        <f aca="false">VLOOKUP($B1672,'Product Master'!$A$2:$O$5991,14,FALSE())</f>
        <v>4.39</v>
      </c>
      <c r="J1672" s="7" t="n">
        <f aca="false">VLOOKUP($B1672,'Product Master'!$A$2:$O$5991,13,FALSE())</f>
        <v>24</v>
      </c>
      <c r="K1672" s="7" t="str">
        <f aca="false">VLOOKUP($B1672,'Product Master'!$A$2:$O$5991,11,FALSE())</f>
        <v>N</v>
      </c>
      <c r="L1672" s="7" t="str">
        <f aca="false">VLOOKUP($B1672,'Product Master'!$A$2:$O$5991,12,FALSE())</f>
        <v>N</v>
      </c>
      <c r="M1672" s="3" t="n">
        <v>28</v>
      </c>
      <c r="N1672" s="3" t="n">
        <v>12</v>
      </c>
    </row>
    <row r="1673" customFormat="false" ht="15" hidden="false" customHeight="true" outlineLevel="0" collapsed="false">
      <c r="A1673" s="3" t="s">
        <v>3357</v>
      </c>
      <c r="B1673" s="3" t="s">
        <v>3358</v>
      </c>
      <c r="C1673" s="4" t="str">
        <f aca="false">VLOOKUP($B1673,'Product Master'!$A$2:$O$5991,7,FALSE())</f>
        <v>Dry Grocery</v>
      </c>
      <c r="D1673" s="4" t="str">
        <f aca="false">VLOOKUP($B1673,'Product Master'!$A$2:$O$5991,8,FALSE())</f>
        <v>Snack Chips</v>
      </c>
      <c r="E1673" s="4" t="str">
        <f aca="false">VLOOKUP($B1673,'Product Master'!$A$2:$O$5991,5,FALSE())</f>
        <v>Roastport</v>
      </c>
      <c r="F1673" s="4" t="str">
        <f aca="false">VLOOKUP($B1673,'Product Master'!$A$2:$O$5991,4,FALSE())</f>
        <v>Roastport Sea Salt Tortilla Chips, 13 oz</v>
      </c>
      <c r="G1673" s="4" t="str">
        <f aca="false">VLOOKUP($B1673,'Product Master'!$A$2:$O$5991,9,FALSE())</f>
        <v>13 oz</v>
      </c>
      <c r="H1673" s="5" t="s">
        <v>16</v>
      </c>
      <c r="I1673" s="6" t="n">
        <f aca="false">VLOOKUP($B1673,'Product Master'!$A$2:$O$5991,14,FALSE())</f>
        <v>4.99</v>
      </c>
      <c r="J1673" s="7" t="n">
        <f aca="false">VLOOKUP($B1673,'Product Master'!$A$2:$O$5991,13,FALSE())</f>
        <v>24</v>
      </c>
      <c r="K1673" s="7" t="str">
        <f aca="false">VLOOKUP($B1673,'Product Master'!$A$2:$O$5991,11,FALSE())</f>
        <v>N</v>
      </c>
      <c r="L1673" s="7" t="str">
        <f aca="false">VLOOKUP($B1673,'Product Master'!$A$2:$O$5991,12,FALSE())</f>
        <v>N</v>
      </c>
      <c r="M1673" s="3" t="n">
        <v>74</v>
      </c>
      <c r="N1673" s="3" t="n">
        <v>26</v>
      </c>
    </row>
    <row r="1674" customFormat="false" ht="15" hidden="false" customHeight="true" outlineLevel="0" collapsed="false">
      <c r="A1674" s="3" t="s">
        <v>3359</v>
      </c>
      <c r="B1674" s="3" t="s">
        <v>3360</v>
      </c>
      <c r="C1674" s="4" t="str">
        <f aca="false">VLOOKUP($B1674,'Product Master'!$A$2:$O$5991,7,FALSE())</f>
        <v>Dry Grocery</v>
      </c>
      <c r="D1674" s="4" t="str">
        <f aca="false">VLOOKUP($B1674,'Product Master'!$A$2:$O$5991,8,FALSE())</f>
        <v>Snack Chips</v>
      </c>
      <c r="E1674" s="4" t="str">
        <f aca="false">VLOOKUP($B1674,'Product Master'!$A$2:$O$5991,5,FALSE())</f>
        <v>Redbarn</v>
      </c>
      <c r="F1674" s="4" t="str">
        <f aca="false">VLOOKUP($B1674,'Product Master'!$A$2:$O$5991,4,FALSE())</f>
        <v>Redbarn Sour Cream &amp; Onion Kettle Chips, 8 oz</v>
      </c>
      <c r="G1674" s="4" t="str">
        <f aca="false">VLOOKUP($B1674,'Product Master'!$A$2:$O$5991,9,FALSE())</f>
        <v>8 oz</v>
      </c>
      <c r="H1674" s="5" t="s">
        <v>16</v>
      </c>
      <c r="I1674" s="6" t="n">
        <f aca="false">VLOOKUP($B1674,'Product Master'!$A$2:$O$5991,14,FALSE())</f>
        <v>4.89</v>
      </c>
      <c r="J1674" s="7" t="n">
        <f aca="false">VLOOKUP($B1674,'Product Master'!$A$2:$O$5991,13,FALSE())</f>
        <v>1</v>
      </c>
      <c r="K1674" s="7" t="str">
        <f aca="false">VLOOKUP($B1674,'Product Master'!$A$2:$O$5991,11,FALSE())</f>
        <v>N</v>
      </c>
      <c r="L1674" s="7" t="str">
        <f aca="false">VLOOKUP($B1674,'Product Master'!$A$2:$O$5991,12,FALSE())</f>
        <v>N</v>
      </c>
      <c r="M1674" s="3" t="n">
        <v>19</v>
      </c>
      <c r="N1674" s="3" t="n">
        <v>15</v>
      </c>
    </row>
    <row r="1675" customFormat="false" ht="15" hidden="false" customHeight="true" outlineLevel="0" collapsed="false">
      <c r="A1675" s="3" t="s">
        <v>3361</v>
      </c>
      <c r="B1675" s="3" t="s">
        <v>3362</v>
      </c>
      <c r="C1675" s="4" t="str">
        <f aca="false">VLOOKUP($B1675,'Product Master'!$A$2:$O$5991,7,FALSE())</f>
        <v>Dry Grocery</v>
      </c>
      <c r="D1675" s="4" t="str">
        <f aca="false">VLOOKUP($B1675,'Product Master'!$A$2:$O$5991,8,FALSE())</f>
        <v>Snack Chips</v>
      </c>
      <c r="E1675" s="4" t="str">
        <f aca="false">VLOOKUP($B1675,'Product Master'!$A$2:$O$5991,5,FALSE())</f>
        <v>Nutgrove</v>
      </c>
      <c r="F1675" s="4" t="str">
        <f aca="false">VLOOKUP($B1675,'Product Master'!$A$2:$O$5991,4,FALSE())</f>
        <v>Nutgrove Jalapeno Corn Chips, 8 oz</v>
      </c>
      <c r="G1675" s="4" t="str">
        <f aca="false">VLOOKUP($B1675,'Product Master'!$A$2:$O$5991,9,FALSE())</f>
        <v>8 oz</v>
      </c>
      <c r="H1675" s="5" t="s">
        <v>16</v>
      </c>
      <c r="I1675" s="6" t="n">
        <f aca="false">VLOOKUP($B1675,'Product Master'!$A$2:$O$5991,14,FALSE())</f>
        <v>4.49</v>
      </c>
      <c r="J1675" s="7" t="n">
        <f aca="false">VLOOKUP($B1675,'Product Master'!$A$2:$O$5991,13,FALSE())</f>
        <v>6</v>
      </c>
      <c r="K1675" s="7" t="str">
        <f aca="false">VLOOKUP($B1675,'Product Master'!$A$2:$O$5991,11,FALSE())</f>
        <v>N</v>
      </c>
      <c r="L1675" s="7" t="str">
        <f aca="false">VLOOKUP($B1675,'Product Master'!$A$2:$O$5991,12,FALSE())</f>
        <v>N</v>
      </c>
      <c r="M1675" s="3" t="n">
        <v>100</v>
      </c>
      <c r="N1675" s="3" t="n">
        <v>25</v>
      </c>
    </row>
    <row r="1676" customFormat="false" ht="15" hidden="false" customHeight="true" outlineLevel="0" collapsed="false">
      <c r="A1676" s="3" t="s">
        <v>3363</v>
      </c>
      <c r="B1676" s="3" t="s">
        <v>3364</v>
      </c>
      <c r="C1676" s="4" t="str">
        <f aca="false">VLOOKUP($B1676,'Product Master'!$A$2:$O$5991,7,FALSE())</f>
        <v>Dry Grocery</v>
      </c>
      <c r="D1676" s="4" t="str">
        <f aca="false">VLOOKUP($B1676,'Product Master'!$A$2:$O$5991,8,FALSE())</f>
        <v>Snack Chips</v>
      </c>
      <c r="E1676" s="4" t="str">
        <f aca="false">VLOOKUP($B1676,'Product Master'!$A$2:$O$5991,5,FALSE())</f>
        <v>Roastport</v>
      </c>
      <c r="F1676" s="4" t="str">
        <f aca="false">VLOOKUP($B1676,'Product Master'!$A$2:$O$5991,4,FALSE())</f>
        <v>Roastport BBQ Kettle Chips, 10 oz</v>
      </c>
      <c r="G1676" s="4" t="str">
        <f aca="false">VLOOKUP($B1676,'Product Master'!$A$2:$O$5991,9,FALSE())</f>
        <v>10 oz</v>
      </c>
      <c r="H1676" s="5" t="s">
        <v>16</v>
      </c>
      <c r="I1676" s="6" t="n">
        <f aca="false">VLOOKUP($B1676,'Product Master'!$A$2:$O$5991,14,FALSE())</f>
        <v>4.99</v>
      </c>
      <c r="J1676" s="7" t="n">
        <f aca="false">VLOOKUP($B1676,'Product Master'!$A$2:$O$5991,13,FALSE())</f>
        <v>1</v>
      </c>
      <c r="K1676" s="7" t="str">
        <f aca="false">VLOOKUP($B1676,'Product Master'!$A$2:$O$5991,11,FALSE())</f>
        <v>N</v>
      </c>
      <c r="L1676" s="7" t="str">
        <f aca="false">VLOOKUP($B1676,'Product Master'!$A$2:$O$5991,12,FALSE())</f>
        <v>N</v>
      </c>
      <c r="M1676" s="3" t="n">
        <v>62</v>
      </c>
      <c r="N1676" s="3" t="n">
        <v>35</v>
      </c>
    </row>
    <row r="1677" customFormat="false" ht="15" hidden="false" customHeight="true" outlineLevel="0" collapsed="false">
      <c r="A1677" s="3" t="s">
        <v>3365</v>
      </c>
      <c r="B1677" s="3" t="s">
        <v>3366</v>
      </c>
      <c r="C1677" s="4" t="str">
        <f aca="false">VLOOKUP($B1677,'Product Master'!$A$2:$O$5991,7,FALSE())</f>
        <v>Dry Grocery</v>
      </c>
      <c r="D1677" s="4" t="str">
        <f aca="false">VLOOKUP($B1677,'Product Master'!$A$2:$O$5991,8,FALSE())</f>
        <v>Snack Chips</v>
      </c>
      <c r="E1677" s="4" t="str">
        <f aca="false">VLOOKUP($B1677,'Product Master'!$A$2:$O$5991,5,FALSE())</f>
        <v>Thrift Row</v>
      </c>
      <c r="F1677" s="4" t="str">
        <f aca="false">VLOOKUP($B1677,'Product Master'!$A$2:$O$5991,4,FALSE())</f>
        <v>Thrift Row BBQ Kettle Chips, 10 oz</v>
      </c>
      <c r="G1677" s="4" t="str">
        <f aca="false">VLOOKUP($B1677,'Product Master'!$A$2:$O$5991,9,FALSE())</f>
        <v>10 oz</v>
      </c>
      <c r="H1677" s="5" t="s">
        <v>16</v>
      </c>
      <c r="I1677" s="6" t="n">
        <f aca="false">VLOOKUP($B1677,'Product Master'!$A$2:$O$5991,14,FALSE())</f>
        <v>3.49</v>
      </c>
      <c r="J1677" s="7" t="n">
        <f aca="false">VLOOKUP($B1677,'Product Master'!$A$2:$O$5991,13,FALSE())</f>
        <v>1</v>
      </c>
      <c r="K1677" s="7" t="str">
        <f aca="false">VLOOKUP($B1677,'Product Master'!$A$2:$O$5991,11,FALSE())</f>
        <v>Y</v>
      </c>
      <c r="L1677" s="7" t="str">
        <f aca="false">VLOOKUP($B1677,'Product Master'!$A$2:$O$5991,12,FALSE())</f>
        <v>N</v>
      </c>
      <c r="M1677" s="3" t="n">
        <v>46</v>
      </c>
      <c r="N1677" s="3" t="n">
        <v>34</v>
      </c>
    </row>
    <row r="1678" customFormat="false" ht="15" hidden="false" customHeight="true" outlineLevel="0" collapsed="false">
      <c r="A1678" s="3" t="s">
        <v>3367</v>
      </c>
      <c r="B1678" s="3" t="s">
        <v>3368</v>
      </c>
      <c r="C1678" s="4" t="str">
        <f aca="false">VLOOKUP($B1678,'Product Master'!$A$2:$O$5991,7,FALSE())</f>
        <v>Dry Grocery</v>
      </c>
      <c r="D1678" s="4" t="str">
        <f aca="false">VLOOKUP($B1678,'Product Master'!$A$2:$O$5991,8,FALSE())</f>
        <v>Snack Chips</v>
      </c>
      <c r="E1678" s="4" t="str">
        <f aca="false">VLOOKUP($B1678,'Product Master'!$A$2:$O$5991,5,FALSE())</f>
        <v>Kettle Row</v>
      </c>
      <c r="F1678" s="4" t="str">
        <f aca="false">VLOOKUP($B1678,'Product Master'!$A$2:$O$5991,4,FALSE())</f>
        <v>Kettle Row Sea Salt Tortilla Chips, 10 oz</v>
      </c>
      <c r="G1678" s="4" t="str">
        <f aca="false">VLOOKUP($B1678,'Product Master'!$A$2:$O$5991,9,FALSE())</f>
        <v>10 oz</v>
      </c>
      <c r="H1678" s="5" t="s">
        <v>16</v>
      </c>
      <c r="I1678" s="6" t="n">
        <f aca="false">VLOOKUP($B1678,'Product Master'!$A$2:$O$5991,14,FALSE())</f>
        <v>3.39</v>
      </c>
      <c r="J1678" s="7" t="n">
        <f aca="false">VLOOKUP($B1678,'Product Master'!$A$2:$O$5991,13,FALSE())</f>
        <v>1</v>
      </c>
      <c r="K1678" s="7" t="str">
        <f aca="false">VLOOKUP($B1678,'Product Master'!$A$2:$O$5991,11,FALSE())</f>
        <v>N</v>
      </c>
      <c r="L1678" s="7" t="str">
        <f aca="false">VLOOKUP($B1678,'Product Master'!$A$2:$O$5991,12,FALSE())</f>
        <v>N</v>
      </c>
      <c r="M1678" s="3" t="n">
        <v>83</v>
      </c>
      <c r="N1678" s="3" t="n">
        <v>12</v>
      </c>
    </row>
    <row r="1679" customFormat="false" ht="15" hidden="false" customHeight="true" outlineLevel="0" collapsed="false">
      <c r="A1679" s="3" t="s">
        <v>3369</v>
      </c>
      <c r="B1679" s="3" t="s">
        <v>3370</v>
      </c>
      <c r="C1679" s="4" t="str">
        <f aca="false">VLOOKUP($B1679,'Product Master'!$A$2:$O$5991,7,FALSE())</f>
        <v>Dry Grocery</v>
      </c>
      <c r="D1679" s="4" t="str">
        <f aca="false">VLOOKUP($B1679,'Product Master'!$A$2:$O$5991,8,FALSE())</f>
        <v>Snack Chips</v>
      </c>
      <c r="E1679" s="4" t="str">
        <f aca="false">VLOOKUP($B1679,'Product Master'!$A$2:$O$5991,5,FALSE())</f>
        <v>Harborline</v>
      </c>
      <c r="F1679" s="4" t="str">
        <f aca="false">VLOOKUP($B1679,'Product Master'!$A$2:$O$5991,4,FALSE())</f>
        <v>Harborline Jalapeno Kettle Chips, 10 oz</v>
      </c>
      <c r="G1679" s="4" t="str">
        <f aca="false">VLOOKUP($B1679,'Product Master'!$A$2:$O$5991,9,FALSE())</f>
        <v>10 oz</v>
      </c>
      <c r="H1679" s="5" t="s">
        <v>16</v>
      </c>
      <c r="I1679" s="6" t="n">
        <f aca="false">VLOOKUP($B1679,'Product Master'!$A$2:$O$5991,14,FALSE())</f>
        <v>3.79</v>
      </c>
      <c r="J1679" s="7" t="n">
        <f aca="false">VLOOKUP($B1679,'Product Master'!$A$2:$O$5991,13,FALSE())</f>
        <v>8</v>
      </c>
      <c r="K1679" s="7" t="str">
        <f aca="false">VLOOKUP($B1679,'Product Master'!$A$2:$O$5991,11,FALSE())</f>
        <v>Y</v>
      </c>
      <c r="L1679" s="7" t="str">
        <f aca="false">VLOOKUP($B1679,'Product Master'!$A$2:$O$5991,12,FALSE())</f>
        <v>N</v>
      </c>
      <c r="M1679" s="3" t="n">
        <v>69</v>
      </c>
      <c r="N1679" s="3" t="n">
        <v>20</v>
      </c>
    </row>
    <row r="1680" customFormat="false" ht="15" hidden="false" customHeight="true" outlineLevel="0" collapsed="false">
      <c r="A1680" s="3" t="s">
        <v>3371</v>
      </c>
      <c r="B1680" s="3" t="s">
        <v>3372</v>
      </c>
      <c r="C1680" s="4" t="str">
        <f aca="false">VLOOKUP($B1680,'Product Master'!$A$2:$O$5991,7,FALSE())</f>
        <v>Dry Grocery</v>
      </c>
      <c r="D1680" s="4" t="str">
        <f aca="false">VLOOKUP($B1680,'Product Master'!$A$2:$O$5991,8,FALSE())</f>
        <v>Snack Chips</v>
      </c>
      <c r="E1680" s="4" t="str">
        <f aca="false">VLOOKUP($B1680,'Product Master'!$A$2:$O$5991,5,FALSE())</f>
        <v>Thrift Row</v>
      </c>
      <c r="F1680" s="4" t="str">
        <f aca="false">VLOOKUP($B1680,'Product Master'!$A$2:$O$5991,4,FALSE())</f>
        <v>Thrift Row Sour Cream &amp; Onion Tortilla Chips, 8 oz</v>
      </c>
      <c r="G1680" s="4" t="str">
        <f aca="false">VLOOKUP($B1680,'Product Master'!$A$2:$O$5991,9,FALSE())</f>
        <v>8 oz</v>
      </c>
      <c r="H1680" s="5" t="s">
        <v>16</v>
      </c>
      <c r="I1680" s="6" t="n">
        <f aca="false">VLOOKUP($B1680,'Product Master'!$A$2:$O$5991,14,FALSE())</f>
        <v>3.39</v>
      </c>
      <c r="J1680" s="7" t="n">
        <f aca="false">VLOOKUP($B1680,'Product Master'!$A$2:$O$5991,13,FALSE())</f>
        <v>24</v>
      </c>
      <c r="K1680" s="7" t="str">
        <f aca="false">VLOOKUP($B1680,'Product Master'!$A$2:$O$5991,11,FALSE())</f>
        <v>Y</v>
      </c>
      <c r="L1680" s="7" t="str">
        <f aca="false">VLOOKUP($B1680,'Product Master'!$A$2:$O$5991,12,FALSE())</f>
        <v>N</v>
      </c>
      <c r="M1680" s="3" t="n">
        <v>34</v>
      </c>
      <c r="N1680" s="3" t="n">
        <v>36</v>
      </c>
    </row>
    <row r="1681" customFormat="false" ht="15" hidden="false" customHeight="true" outlineLevel="0" collapsed="false">
      <c r="A1681" s="3" t="s">
        <v>3373</v>
      </c>
      <c r="B1681" s="3" t="s">
        <v>3374</v>
      </c>
      <c r="C1681" s="4" t="str">
        <f aca="false">VLOOKUP($B1681,'Product Master'!$A$2:$O$5991,7,FALSE())</f>
        <v>Dry Grocery</v>
      </c>
      <c r="D1681" s="4" t="str">
        <f aca="false">VLOOKUP($B1681,'Product Master'!$A$2:$O$5991,8,FALSE())</f>
        <v>Snack Chips</v>
      </c>
      <c r="E1681" s="4" t="str">
        <f aca="false">VLOOKUP($B1681,'Product Master'!$A$2:$O$5991,5,FALSE())</f>
        <v>Harborline</v>
      </c>
      <c r="F1681" s="4" t="str">
        <f aca="false">VLOOKUP($B1681,'Product Master'!$A$2:$O$5991,4,FALSE())</f>
        <v>Harborline Sea Salt Pita Chips, 8 oz</v>
      </c>
      <c r="G1681" s="4" t="str">
        <f aca="false">VLOOKUP($B1681,'Product Master'!$A$2:$O$5991,9,FALSE())</f>
        <v>8 oz</v>
      </c>
      <c r="H1681" s="5" t="s">
        <v>16</v>
      </c>
      <c r="I1681" s="6" t="n">
        <f aca="false">VLOOKUP($B1681,'Product Master'!$A$2:$O$5991,14,FALSE())</f>
        <v>3.49</v>
      </c>
      <c r="J1681" s="7" t="n">
        <f aca="false">VLOOKUP($B1681,'Product Master'!$A$2:$O$5991,13,FALSE())</f>
        <v>12</v>
      </c>
      <c r="K1681" s="7" t="str">
        <f aca="false">VLOOKUP($B1681,'Product Master'!$A$2:$O$5991,11,FALSE())</f>
        <v>Y</v>
      </c>
      <c r="L1681" s="7" t="str">
        <f aca="false">VLOOKUP($B1681,'Product Master'!$A$2:$O$5991,12,FALSE())</f>
        <v>N</v>
      </c>
      <c r="M1681" s="3" t="n">
        <v>91</v>
      </c>
      <c r="N1681" s="3" t="n">
        <v>5</v>
      </c>
    </row>
    <row r="1682" customFormat="false" ht="15" hidden="false" customHeight="true" outlineLevel="0" collapsed="false">
      <c r="A1682" s="3" t="s">
        <v>3375</v>
      </c>
      <c r="B1682" s="3" t="s">
        <v>3376</v>
      </c>
      <c r="C1682" s="4" t="str">
        <f aca="false">VLOOKUP($B1682,'Product Master'!$A$2:$O$5991,7,FALSE())</f>
        <v>Dry Grocery</v>
      </c>
      <c r="D1682" s="4" t="str">
        <f aca="false">VLOOKUP($B1682,'Product Master'!$A$2:$O$5991,8,FALSE())</f>
        <v>Snack Chips</v>
      </c>
      <c r="E1682" s="4" t="str">
        <f aca="false">VLOOKUP($B1682,'Product Master'!$A$2:$O$5991,5,FALSE())</f>
        <v>Redbarn</v>
      </c>
      <c r="F1682" s="4" t="str">
        <f aca="false">VLOOKUP($B1682,'Product Master'!$A$2:$O$5991,4,FALSE())</f>
        <v>Redbarn Jalapeno Pita Chips, 8 oz</v>
      </c>
      <c r="G1682" s="4" t="str">
        <f aca="false">VLOOKUP($B1682,'Product Master'!$A$2:$O$5991,9,FALSE())</f>
        <v>8 oz</v>
      </c>
      <c r="H1682" s="5" t="s">
        <v>16</v>
      </c>
      <c r="I1682" s="6" t="n">
        <f aca="false">VLOOKUP($B1682,'Product Master'!$A$2:$O$5991,14,FALSE())</f>
        <v>3.79</v>
      </c>
      <c r="J1682" s="7" t="n">
        <f aca="false">VLOOKUP($B1682,'Product Master'!$A$2:$O$5991,13,FALSE())</f>
        <v>2</v>
      </c>
      <c r="K1682" s="7" t="str">
        <f aca="false">VLOOKUP($B1682,'Product Master'!$A$2:$O$5991,11,FALSE())</f>
        <v>N</v>
      </c>
      <c r="L1682" s="7" t="str">
        <f aca="false">VLOOKUP($B1682,'Product Master'!$A$2:$O$5991,12,FALSE())</f>
        <v>N</v>
      </c>
      <c r="M1682" s="3" t="n">
        <v>128</v>
      </c>
      <c r="N1682" s="3" t="n">
        <v>22</v>
      </c>
    </row>
    <row r="1683" customFormat="false" ht="15" hidden="false" customHeight="true" outlineLevel="0" collapsed="false">
      <c r="A1683" s="3" t="s">
        <v>3377</v>
      </c>
      <c r="B1683" s="3" t="s">
        <v>3378</v>
      </c>
      <c r="C1683" s="4" t="str">
        <f aca="false">VLOOKUP($B1683,'Product Master'!$A$2:$O$5991,7,FALSE())</f>
        <v>Dry Grocery</v>
      </c>
      <c r="D1683" s="4" t="str">
        <f aca="false">VLOOKUP($B1683,'Product Master'!$A$2:$O$5991,8,FALSE())</f>
        <v>Snack Chips</v>
      </c>
      <c r="E1683" s="4" t="str">
        <f aca="false">VLOOKUP($B1683,'Product Master'!$A$2:$O$5991,5,FALSE())</f>
        <v>Nutgrove</v>
      </c>
      <c r="F1683" s="4" t="str">
        <f aca="false">VLOOKUP($B1683,'Product Master'!$A$2:$O$5991,4,FALSE())</f>
        <v>Nutgrove Sour Cream &amp; Onion Tortilla Chips, 13 oz</v>
      </c>
      <c r="G1683" s="4" t="str">
        <f aca="false">VLOOKUP($B1683,'Product Master'!$A$2:$O$5991,9,FALSE())</f>
        <v>13 oz</v>
      </c>
      <c r="H1683" s="5" t="s">
        <v>16</v>
      </c>
      <c r="I1683" s="6" t="n">
        <f aca="false">VLOOKUP($B1683,'Product Master'!$A$2:$O$5991,14,FALSE())</f>
        <v>3.79</v>
      </c>
      <c r="J1683" s="7" t="n">
        <f aca="false">VLOOKUP($B1683,'Product Master'!$A$2:$O$5991,13,FALSE())</f>
        <v>12</v>
      </c>
      <c r="K1683" s="7" t="str">
        <f aca="false">VLOOKUP($B1683,'Product Master'!$A$2:$O$5991,11,FALSE())</f>
        <v>N</v>
      </c>
      <c r="L1683" s="7" t="str">
        <f aca="false">VLOOKUP($B1683,'Product Master'!$A$2:$O$5991,12,FALSE())</f>
        <v>N</v>
      </c>
      <c r="M1683" s="3" t="n">
        <v>41</v>
      </c>
      <c r="N1683" s="3" t="n">
        <v>23</v>
      </c>
    </row>
    <row r="1684" customFormat="false" ht="15" hidden="false" customHeight="true" outlineLevel="0" collapsed="false">
      <c r="A1684" s="3" t="s">
        <v>3379</v>
      </c>
      <c r="B1684" s="3" t="s">
        <v>3380</v>
      </c>
      <c r="C1684" s="4" t="str">
        <f aca="false">VLOOKUP($B1684,'Product Master'!$A$2:$O$5991,7,FALSE())</f>
        <v>Dry Grocery</v>
      </c>
      <c r="D1684" s="4" t="str">
        <f aca="false">VLOOKUP($B1684,'Product Master'!$A$2:$O$5991,8,FALSE())</f>
        <v>Snack Chips</v>
      </c>
      <c r="E1684" s="4" t="str">
        <f aca="false">VLOOKUP($B1684,'Product Master'!$A$2:$O$5991,5,FALSE())</f>
        <v>Kettle Row</v>
      </c>
      <c r="F1684" s="4" t="str">
        <f aca="false">VLOOKUP($B1684,'Product Master'!$A$2:$O$5991,4,FALSE())</f>
        <v>Kettle Row Sea Salt Potato Chips, 8 oz</v>
      </c>
      <c r="G1684" s="4" t="str">
        <f aca="false">VLOOKUP($B1684,'Product Master'!$A$2:$O$5991,9,FALSE())</f>
        <v>8 oz</v>
      </c>
      <c r="H1684" s="5" t="s">
        <v>16</v>
      </c>
      <c r="I1684" s="6" t="n">
        <f aca="false">VLOOKUP($B1684,'Product Master'!$A$2:$O$5991,14,FALSE())</f>
        <v>3.39</v>
      </c>
      <c r="J1684" s="7" t="n">
        <f aca="false">VLOOKUP($B1684,'Product Master'!$A$2:$O$5991,13,FALSE())</f>
        <v>8</v>
      </c>
      <c r="K1684" s="7" t="str">
        <f aca="false">VLOOKUP($B1684,'Product Master'!$A$2:$O$5991,11,FALSE())</f>
        <v>N</v>
      </c>
      <c r="L1684" s="7" t="str">
        <f aca="false">VLOOKUP($B1684,'Product Master'!$A$2:$O$5991,12,FALSE())</f>
        <v>N</v>
      </c>
      <c r="M1684" s="3" t="n">
        <v>44</v>
      </c>
      <c r="N1684" s="3" t="n">
        <v>38</v>
      </c>
    </row>
    <row r="1685" customFormat="false" ht="15" hidden="false" customHeight="true" outlineLevel="0" collapsed="false">
      <c r="A1685" s="3" t="s">
        <v>3381</v>
      </c>
      <c r="B1685" s="3" t="s">
        <v>3382</v>
      </c>
      <c r="C1685" s="4" t="str">
        <f aca="false">VLOOKUP($B1685,'Product Master'!$A$2:$O$5991,7,FALSE())</f>
        <v>Dry Grocery</v>
      </c>
      <c r="D1685" s="4" t="str">
        <f aca="false">VLOOKUP($B1685,'Product Master'!$A$2:$O$5991,8,FALSE())</f>
        <v>Snack Chips</v>
      </c>
      <c r="E1685" s="4" t="str">
        <f aca="false">VLOOKUP($B1685,'Product Master'!$A$2:$O$5991,5,FALSE())</f>
        <v>Thrift Row</v>
      </c>
      <c r="F1685" s="4" t="str">
        <f aca="false">VLOOKUP($B1685,'Product Master'!$A$2:$O$5991,4,FALSE())</f>
        <v>Thrift Row Sour Cream &amp; Onion Tortilla Chips, 13 oz</v>
      </c>
      <c r="G1685" s="4" t="str">
        <f aca="false">VLOOKUP($B1685,'Product Master'!$A$2:$O$5991,9,FALSE())</f>
        <v>13 oz</v>
      </c>
      <c r="H1685" s="5" t="s">
        <v>16</v>
      </c>
      <c r="I1685" s="6" t="n">
        <f aca="false">VLOOKUP($B1685,'Product Master'!$A$2:$O$5991,14,FALSE())</f>
        <v>4.79</v>
      </c>
      <c r="J1685" s="7" t="n">
        <f aca="false">VLOOKUP($B1685,'Product Master'!$A$2:$O$5991,13,FALSE())</f>
        <v>8</v>
      </c>
      <c r="K1685" s="7" t="str">
        <f aca="false">VLOOKUP($B1685,'Product Master'!$A$2:$O$5991,11,FALSE())</f>
        <v>Y</v>
      </c>
      <c r="L1685" s="7" t="str">
        <f aca="false">VLOOKUP($B1685,'Product Master'!$A$2:$O$5991,12,FALSE())</f>
        <v>N</v>
      </c>
      <c r="M1685" s="3" t="n">
        <v>102</v>
      </c>
      <c r="N1685" s="3" t="n">
        <v>27</v>
      </c>
    </row>
    <row r="1686" customFormat="false" ht="15" hidden="false" customHeight="true" outlineLevel="0" collapsed="false">
      <c r="A1686" s="3" t="s">
        <v>3383</v>
      </c>
      <c r="B1686" s="3" t="s">
        <v>3384</v>
      </c>
      <c r="C1686" s="4" t="str">
        <f aca="false">VLOOKUP($B1686,'Product Master'!$A$2:$O$5991,7,FALSE())</f>
        <v>Dry Grocery</v>
      </c>
      <c r="D1686" s="4" t="str">
        <f aca="false">VLOOKUP($B1686,'Product Master'!$A$2:$O$5991,8,FALSE())</f>
        <v>Snack Chips</v>
      </c>
      <c r="E1686" s="4" t="str">
        <f aca="false">VLOOKUP($B1686,'Product Master'!$A$2:$O$5991,5,FALSE())</f>
        <v>Nutgrove</v>
      </c>
      <c r="F1686" s="4" t="str">
        <f aca="false">VLOOKUP($B1686,'Product Master'!$A$2:$O$5991,4,FALSE())</f>
        <v>Nutgrove Sea Salt Corn Chips, 10 oz</v>
      </c>
      <c r="G1686" s="4" t="str">
        <f aca="false">VLOOKUP($B1686,'Product Master'!$A$2:$O$5991,9,FALSE())</f>
        <v>10 oz</v>
      </c>
      <c r="H1686" s="5" t="s">
        <v>16</v>
      </c>
      <c r="I1686" s="6" t="n">
        <f aca="false">VLOOKUP($B1686,'Product Master'!$A$2:$O$5991,14,FALSE())</f>
        <v>4.99</v>
      </c>
      <c r="J1686" s="7" t="n">
        <f aca="false">VLOOKUP($B1686,'Product Master'!$A$2:$O$5991,13,FALSE())</f>
        <v>4</v>
      </c>
      <c r="K1686" s="7" t="str">
        <f aca="false">VLOOKUP($B1686,'Product Master'!$A$2:$O$5991,11,FALSE())</f>
        <v>N</v>
      </c>
      <c r="L1686" s="7" t="str">
        <f aca="false">VLOOKUP($B1686,'Product Master'!$A$2:$O$5991,12,FALSE())</f>
        <v>N</v>
      </c>
      <c r="M1686" s="3" t="n">
        <v>127</v>
      </c>
      <c r="N1686" s="3" t="n">
        <v>7</v>
      </c>
    </row>
    <row r="1687" customFormat="false" ht="15" hidden="false" customHeight="true" outlineLevel="0" collapsed="false">
      <c r="A1687" s="3" t="s">
        <v>3385</v>
      </c>
      <c r="B1687" s="3" t="s">
        <v>3386</v>
      </c>
      <c r="C1687" s="4" t="str">
        <f aca="false">VLOOKUP($B1687,'Product Master'!$A$2:$O$5991,7,FALSE())</f>
        <v>Dry Grocery</v>
      </c>
      <c r="D1687" s="4" t="str">
        <f aca="false">VLOOKUP($B1687,'Product Master'!$A$2:$O$5991,8,FALSE())</f>
        <v>Snack Chips</v>
      </c>
      <c r="E1687" s="4" t="str">
        <f aca="false">VLOOKUP($B1687,'Product Master'!$A$2:$O$5991,5,FALSE())</f>
        <v>Golden Grain Co.</v>
      </c>
      <c r="F1687" s="4" t="str">
        <f aca="false">VLOOKUP($B1687,'Product Master'!$A$2:$O$5991,4,FALSE())</f>
        <v>Golden Grain Co. Sea Salt Corn Chips, 10 oz</v>
      </c>
      <c r="G1687" s="4" t="str">
        <f aca="false">VLOOKUP($B1687,'Product Master'!$A$2:$O$5991,9,FALSE())</f>
        <v>10 oz</v>
      </c>
      <c r="H1687" s="5" t="s">
        <v>16</v>
      </c>
      <c r="I1687" s="6" t="n">
        <f aca="false">VLOOKUP($B1687,'Product Master'!$A$2:$O$5991,14,FALSE())</f>
        <v>4.39</v>
      </c>
      <c r="J1687" s="7" t="n">
        <f aca="false">VLOOKUP($B1687,'Product Master'!$A$2:$O$5991,13,FALSE())</f>
        <v>12</v>
      </c>
      <c r="K1687" s="7" t="str">
        <f aca="false">VLOOKUP($B1687,'Product Master'!$A$2:$O$5991,11,FALSE())</f>
        <v>N</v>
      </c>
      <c r="L1687" s="7" t="str">
        <f aca="false">VLOOKUP($B1687,'Product Master'!$A$2:$O$5991,12,FALSE())</f>
        <v>N</v>
      </c>
      <c r="M1687" s="3" t="n">
        <v>112</v>
      </c>
      <c r="N1687" s="3" t="n">
        <v>38</v>
      </c>
    </row>
    <row r="1688" customFormat="false" ht="15" hidden="false" customHeight="true" outlineLevel="0" collapsed="false">
      <c r="A1688" s="3" t="s">
        <v>3387</v>
      </c>
      <c r="B1688" s="3" t="s">
        <v>3388</v>
      </c>
      <c r="C1688" s="4" t="str">
        <f aca="false">VLOOKUP($B1688,'Product Master'!$A$2:$O$5991,7,FALSE())</f>
        <v>Dry Grocery</v>
      </c>
      <c r="D1688" s="4" t="str">
        <f aca="false">VLOOKUP($B1688,'Product Master'!$A$2:$O$5991,8,FALSE())</f>
        <v>Snack Chips</v>
      </c>
      <c r="E1688" s="4" t="str">
        <f aca="false">VLOOKUP($B1688,'Product Master'!$A$2:$O$5991,5,FALSE())</f>
        <v>Harborline</v>
      </c>
      <c r="F1688" s="4" t="str">
        <f aca="false">VLOOKUP($B1688,'Product Master'!$A$2:$O$5991,4,FALSE())</f>
        <v>Harborline Reduced Fat Corn Chips, 10 oz</v>
      </c>
      <c r="G1688" s="4" t="str">
        <f aca="false">VLOOKUP($B1688,'Product Master'!$A$2:$O$5991,9,FALSE())</f>
        <v>10 oz</v>
      </c>
      <c r="H1688" s="5" t="s">
        <v>16</v>
      </c>
      <c r="I1688" s="6" t="n">
        <f aca="false">VLOOKUP($B1688,'Product Master'!$A$2:$O$5991,14,FALSE())</f>
        <v>3.89</v>
      </c>
      <c r="J1688" s="7" t="n">
        <f aca="false">VLOOKUP($B1688,'Product Master'!$A$2:$O$5991,13,FALSE())</f>
        <v>6</v>
      </c>
      <c r="K1688" s="7" t="str">
        <f aca="false">VLOOKUP($B1688,'Product Master'!$A$2:$O$5991,11,FALSE())</f>
        <v>Y</v>
      </c>
      <c r="L1688" s="7" t="str">
        <f aca="false">VLOOKUP($B1688,'Product Master'!$A$2:$O$5991,12,FALSE())</f>
        <v>N</v>
      </c>
      <c r="M1688" s="3" t="n">
        <v>97</v>
      </c>
      <c r="N1688" s="3" t="n">
        <v>7</v>
      </c>
    </row>
    <row r="1689" customFormat="false" ht="15" hidden="false" customHeight="true" outlineLevel="0" collapsed="false">
      <c r="A1689" s="3" t="s">
        <v>3389</v>
      </c>
      <c r="B1689" s="3" t="s">
        <v>3390</v>
      </c>
      <c r="C1689" s="4" t="str">
        <f aca="false">VLOOKUP($B1689,'Product Master'!$A$2:$O$5991,7,FALSE())</f>
        <v>Dry Grocery</v>
      </c>
      <c r="D1689" s="4" t="str">
        <f aca="false">VLOOKUP($B1689,'Product Master'!$A$2:$O$5991,8,FALSE())</f>
        <v>Snack Chips</v>
      </c>
      <c r="E1689" s="4" t="str">
        <f aca="false">VLOOKUP($B1689,'Product Master'!$A$2:$O$5991,5,FALSE())</f>
        <v>Nutgrove</v>
      </c>
      <c r="F1689" s="4" t="str">
        <f aca="false">VLOOKUP($B1689,'Product Master'!$A$2:$O$5991,4,FALSE())</f>
        <v>Nutgrove Sea Salt Corn Chips, 13 oz</v>
      </c>
      <c r="G1689" s="4" t="str">
        <f aca="false">VLOOKUP($B1689,'Product Master'!$A$2:$O$5991,9,FALSE())</f>
        <v>13 oz</v>
      </c>
      <c r="H1689" s="5" t="s">
        <v>16</v>
      </c>
      <c r="I1689" s="6" t="n">
        <f aca="false">VLOOKUP($B1689,'Product Master'!$A$2:$O$5991,14,FALSE())</f>
        <v>4.99</v>
      </c>
      <c r="J1689" s="7" t="n">
        <f aca="false">VLOOKUP($B1689,'Product Master'!$A$2:$O$5991,13,FALSE())</f>
        <v>1</v>
      </c>
      <c r="K1689" s="7" t="str">
        <f aca="false">VLOOKUP($B1689,'Product Master'!$A$2:$O$5991,11,FALSE())</f>
        <v>N</v>
      </c>
      <c r="L1689" s="7" t="str">
        <f aca="false">VLOOKUP($B1689,'Product Master'!$A$2:$O$5991,12,FALSE())</f>
        <v>N</v>
      </c>
      <c r="M1689" s="3" t="n">
        <v>134</v>
      </c>
      <c r="N1689" s="3" t="n">
        <v>15</v>
      </c>
    </row>
    <row r="1690" customFormat="false" ht="15" hidden="false" customHeight="true" outlineLevel="0" collapsed="false">
      <c r="A1690" s="3" t="s">
        <v>3391</v>
      </c>
      <c r="B1690" s="3" t="s">
        <v>3392</v>
      </c>
      <c r="C1690" s="4" t="str">
        <f aca="false">VLOOKUP($B1690,'Product Master'!$A$2:$O$5991,7,FALSE())</f>
        <v>Dry Grocery</v>
      </c>
      <c r="D1690" s="4" t="str">
        <f aca="false">VLOOKUP($B1690,'Product Master'!$A$2:$O$5991,8,FALSE())</f>
        <v>Snack Chips</v>
      </c>
      <c r="E1690" s="4" t="str">
        <f aca="false">VLOOKUP($B1690,'Product Master'!$A$2:$O$5991,5,FALSE())</f>
        <v>Redbarn</v>
      </c>
      <c r="F1690" s="4" t="str">
        <f aca="false">VLOOKUP($B1690,'Product Master'!$A$2:$O$5991,4,FALSE())</f>
        <v>Redbarn Reduced Fat Corn Chips, 8 oz</v>
      </c>
      <c r="G1690" s="4" t="str">
        <f aca="false">VLOOKUP($B1690,'Product Master'!$A$2:$O$5991,9,FALSE())</f>
        <v>8 oz</v>
      </c>
      <c r="H1690" s="5" t="s">
        <v>16</v>
      </c>
      <c r="I1690" s="6" t="n">
        <f aca="false">VLOOKUP($B1690,'Product Master'!$A$2:$O$5991,14,FALSE())</f>
        <v>3.79</v>
      </c>
      <c r="J1690" s="7" t="n">
        <f aca="false">VLOOKUP($B1690,'Product Master'!$A$2:$O$5991,13,FALSE())</f>
        <v>8</v>
      </c>
      <c r="K1690" s="7" t="str">
        <f aca="false">VLOOKUP($B1690,'Product Master'!$A$2:$O$5991,11,FALSE())</f>
        <v>N</v>
      </c>
      <c r="L1690" s="7" t="str">
        <f aca="false">VLOOKUP($B1690,'Product Master'!$A$2:$O$5991,12,FALSE())</f>
        <v>N</v>
      </c>
      <c r="M1690" s="3" t="n">
        <v>71</v>
      </c>
      <c r="N1690" s="3" t="n">
        <v>7</v>
      </c>
    </row>
    <row r="1691" customFormat="false" ht="15" hidden="false" customHeight="true" outlineLevel="0" collapsed="false">
      <c r="A1691" s="3" t="s">
        <v>3393</v>
      </c>
      <c r="B1691" s="3" t="s">
        <v>3394</v>
      </c>
      <c r="C1691" s="4" t="str">
        <f aca="false">VLOOKUP($B1691,'Product Master'!$A$2:$O$5991,7,FALSE())</f>
        <v>Dry Grocery</v>
      </c>
      <c r="D1691" s="4" t="str">
        <f aca="false">VLOOKUP($B1691,'Product Master'!$A$2:$O$5991,8,FALSE())</f>
        <v>Snack Chips</v>
      </c>
      <c r="E1691" s="4" t="str">
        <f aca="false">VLOOKUP($B1691,'Product Master'!$A$2:$O$5991,5,FALSE())</f>
        <v>Golden Grain Co.</v>
      </c>
      <c r="F1691" s="4" t="str">
        <f aca="false">VLOOKUP($B1691,'Product Master'!$A$2:$O$5991,4,FALSE())</f>
        <v>Golden Grain Co. BBQ Veggie Chips, 10 oz</v>
      </c>
      <c r="G1691" s="4" t="str">
        <f aca="false">VLOOKUP($B1691,'Product Master'!$A$2:$O$5991,9,FALSE())</f>
        <v>10 oz</v>
      </c>
      <c r="H1691" s="5" t="s">
        <v>16</v>
      </c>
      <c r="I1691" s="6" t="n">
        <f aca="false">VLOOKUP($B1691,'Product Master'!$A$2:$O$5991,14,FALSE())</f>
        <v>4.39</v>
      </c>
      <c r="J1691" s="7" t="n">
        <f aca="false">VLOOKUP($B1691,'Product Master'!$A$2:$O$5991,13,FALSE())</f>
        <v>6</v>
      </c>
      <c r="K1691" s="7" t="str">
        <f aca="false">VLOOKUP($B1691,'Product Master'!$A$2:$O$5991,11,FALSE())</f>
        <v>N</v>
      </c>
      <c r="L1691" s="7" t="str">
        <f aca="false">VLOOKUP($B1691,'Product Master'!$A$2:$O$5991,12,FALSE())</f>
        <v>N</v>
      </c>
      <c r="M1691" s="3" t="n">
        <v>95</v>
      </c>
      <c r="N1691" s="3" t="n">
        <v>18</v>
      </c>
    </row>
    <row r="1692" customFormat="false" ht="15" hidden="false" customHeight="true" outlineLevel="0" collapsed="false">
      <c r="A1692" s="3" t="s">
        <v>3395</v>
      </c>
      <c r="B1692" s="3" t="s">
        <v>3396</v>
      </c>
      <c r="C1692" s="4" t="str">
        <f aca="false">VLOOKUP($B1692,'Product Master'!$A$2:$O$5991,7,FALSE())</f>
        <v>Dry Grocery</v>
      </c>
      <c r="D1692" s="4" t="str">
        <f aca="false">VLOOKUP($B1692,'Product Master'!$A$2:$O$5991,8,FALSE())</f>
        <v>Snack Chips</v>
      </c>
      <c r="E1692" s="4" t="str">
        <f aca="false">VLOOKUP($B1692,'Product Master'!$A$2:$O$5991,5,FALSE())</f>
        <v>Harborline</v>
      </c>
      <c r="F1692" s="4" t="str">
        <f aca="false">VLOOKUP($B1692,'Product Master'!$A$2:$O$5991,4,FALSE())</f>
        <v>Harborline Tortilla Chips, 8 oz</v>
      </c>
      <c r="G1692" s="4" t="str">
        <f aca="false">VLOOKUP($B1692,'Product Master'!$A$2:$O$5991,9,FALSE())</f>
        <v>8 oz</v>
      </c>
      <c r="H1692" s="5" t="s">
        <v>16</v>
      </c>
      <c r="I1692" s="6" t="n">
        <f aca="false">VLOOKUP($B1692,'Product Master'!$A$2:$O$5991,14,FALSE())</f>
        <v>3.49</v>
      </c>
      <c r="J1692" s="7" t="n">
        <f aca="false">VLOOKUP($B1692,'Product Master'!$A$2:$O$5991,13,FALSE())</f>
        <v>4</v>
      </c>
      <c r="K1692" s="7" t="str">
        <f aca="false">VLOOKUP($B1692,'Product Master'!$A$2:$O$5991,11,FALSE())</f>
        <v>Y</v>
      </c>
      <c r="L1692" s="7" t="str">
        <f aca="false">VLOOKUP($B1692,'Product Master'!$A$2:$O$5991,12,FALSE())</f>
        <v>N</v>
      </c>
      <c r="M1692" s="3" t="n">
        <v>54</v>
      </c>
      <c r="N1692" s="3" t="n">
        <v>33</v>
      </c>
    </row>
    <row r="1693" customFormat="false" ht="15" hidden="false" customHeight="true" outlineLevel="0" collapsed="false">
      <c r="A1693" s="3" t="s">
        <v>3397</v>
      </c>
      <c r="B1693" s="3" t="s">
        <v>3398</v>
      </c>
      <c r="C1693" s="4" t="str">
        <f aca="false">VLOOKUP($B1693,'Product Master'!$A$2:$O$5991,7,FALSE())</f>
        <v>Dry Grocery</v>
      </c>
      <c r="D1693" s="4" t="str">
        <f aca="false">VLOOKUP($B1693,'Product Master'!$A$2:$O$5991,8,FALSE())</f>
        <v>Snack Chips</v>
      </c>
      <c r="E1693" s="4" t="str">
        <f aca="false">VLOOKUP($B1693,'Product Master'!$A$2:$O$5991,5,FALSE())</f>
        <v>Orchard Spread</v>
      </c>
      <c r="F1693" s="4" t="str">
        <f aca="false">VLOOKUP($B1693,'Product Master'!$A$2:$O$5991,4,FALSE())</f>
        <v>Orchard Spread Potato Chips, 8 oz</v>
      </c>
      <c r="G1693" s="4" t="str">
        <f aca="false">VLOOKUP($B1693,'Product Master'!$A$2:$O$5991,9,FALSE())</f>
        <v>8 oz</v>
      </c>
      <c r="H1693" s="5" t="s">
        <v>16</v>
      </c>
      <c r="I1693" s="6" t="n">
        <f aca="false">VLOOKUP($B1693,'Product Master'!$A$2:$O$5991,14,FALSE())</f>
        <v>4.49</v>
      </c>
      <c r="J1693" s="7" t="n">
        <f aca="false">VLOOKUP($B1693,'Product Master'!$A$2:$O$5991,13,FALSE())</f>
        <v>8</v>
      </c>
      <c r="K1693" s="7" t="str">
        <f aca="false">VLOOKUP($B1693,'Product Master'!$A$2:$O$5991,11,FALSE())</f>
        <v>N</v>
      </c>
      <c r="L1693" s="7" t="str">
        <f aca="false">VLOOKUP($B1693,'Product Master'!$A$2:$O$5991,12,FALSE())</f>
        <v>N</v>
      </c>
      <c r="M1693" s="3" t="n">
        <v>80</v>
      </c>
      <c r="N1693" s="3" t="n">
        <v>13</v>
      </c>
    </row>
    <row r="1694" customFormat="false" ht="15" hidden="false" customHeight="true" outlineLevel="0" collapsed="false">
      <c r="A1694" s="3" t="s">
        <v>3399</v>
      </c>
      <c r="B1694" s="3" t="s">
        <v>3400</v>
      </c>
      <c r="C1694" s="4" t="str">
        <f aca="false">VLOOKUP($B1694,'Product Master'!$A$2:$O$5991,7,FALSE())</f>
        <v>Dry Grocery</v>
      </c>
      <c r="D1694" s="4" t="str">
        <f aca="false">VLOOKUP($B1694,'Product Master'!$A$2:$O$5991,8,FALSE())</f>
        <v>Snack Chips</v>
      </c>
      <c r="E1694" s="4" t="str">
        <f aca="false">VLOOKUP($B1694,'Product Master'!$A$2:$O$5991,5,FALSE())</f>
        <v>Roastport</v>
      </c>
      <c r="F1694" s="4" t="str">
        <f aca="false">VLOOKUP($B1694,'Product Master'!$A$2:$O$5991,4,FALSE())</f>
        <v>Roastport Reduced Fat Potato Chips, 13 oz</v>
      </c>
      <c r="G1694" s="4" t="str">
        <f aca="false">VLOOKUP($B1694,'Product Master'!$A$2:$O$5991,9,FALSE())</f>
        <v>13 oz</v>
      </c>
      <c r="H1694" s="5" t="s">
        <v>16</v>
      </c>
      <c r="I1694" s="6" t="n">
        <f aca="false">VLOOKUP($B1694,'Product Master'!$A$2:$O$5991,14,FALSE())</f>
        <v>3.79</v>
      </c>
      <c r="J1694" s="7" t="n">
        <f aca="false">VLOOKUP($B1694,'Product Master'!$A$2:$O$5991,13,FALSE())</f>
        <v>4</v>
      </c>
      <c r="K1694" s="7" t="str">
        <f aca="false">VLOOKUP($B1694,'Product Master'!$A$2:$O$5991,11,FALSE())</f>
        <v>N</v>
      </c>
      <c r="L1694" s="7" t="str">
        <f aca="false">VLOOKUP($B1694,'Product Master'!$A$2:$O$5991,12,FALSE())</f>
        <v>N</v>
      </c>
      <c r="M1694" s="3" t="n">
        <v>28</v>
      </c>
      <c r="N1694" s="3" t="n">
        <v>23</v>
      </c>
    </row>
    <row r="1695" customFormat="false" ht="15" hidden="false" customHeight="true" outlineLevel="0" collapsed="false">
      <c r="A1695" s="3" t="s">
        <v>3401</v>
      </c>
      <c r="B1695" s="3" t="s">
        <v>3402</v>
      </c>
      <c r="C1695" s="4" t="str">
        <f aca="false">VLOOKUP($B1695,'Product Master'!$A$2:$O$5991,7,FALSE())</f>
        <v>Dry Grocery</v>
      </c>
      <c r="D1695" s="4" t="str">
        <f aca="false">VLOOKUP($B1695,'Product Master'!$A$2:$O$5991,8,FALSE())</f>
        <v>Snack Chips</v>
      </c>
      <c r="E1695" s="4" t="str">
        <f aca="false">VLOOKUP($B1695,'Product Master'!$A$2:$O$5991,5,FALSE())</f>
        <v>Golden Grain Co.</v>
      </c>
      <c r="F1695" s="4" t="str">
        <f aca="false">VLOOKUP($B1695,'Product Master'!$A$2:$O$5991,4,FALSE())</f>
        <v>Golden Grain Co. Sea Salt Tortilla Chips, 10 oz</v>
      </c>
      <c r="G1695" s="4" t="str">
        <f aca="false">VLOOKUP($B1695,'Product Master'!$A$2:$O$5991,9,FALSE())</f>
        <v>10 oz</v>
      </c>
      <c r="H1695" s="5" t="s">
        <v>16</v>
      </c>
      <c r="I1695" s="6" t="n">
        <f aca="false">VLOOKUP($B1695,'Product Master'!$A$2:$O$5991,14,FALSE())</f>
        <v>3.99</v>
      </c>
      <c r="J1695" s="7" t="n">
        <f aca="false">VLOOKUP($B1695,'Product Master'!$A$2:$O$5991,13,FALSE())</f>
        <v>24</v>
      </c>
      <c r="K1695" s="7" t="str">
        <f aca="false">VLOOKUP($B1695,'Product Master'!$A$2:$O$5991,11,FALSE())</f>
        <v>N</v>
      </c>
      <c r="L1695" s="7" t="str">
        <f aca="false">VLOOKUP($B1695,'Product Master'!$A$2:$O$5991,12,FALSE())</f>
        <v>N</v>
      </c>
      <c r="M1695" s="3" t="n">
        <v>20</v>
      </c>
      <c r="N1695" s="3" t="n">
        <v>15</v>
      </c>
    </row>
    <row r="1696" customFormat="false" ht="15" hidden="false" customHeight="true" outlineLevel="0" collapsed="false">
      <c r="A1696" s="3" t="s">
        <v>3403</v>
      </c>
      <c r="B1696" s="3" t="s">
        <v>3404</v>
      </c>
      <c r="C1696" s="4" t="str">
        <f aca="false">VLOOKUP($B1696,'Product Master'!$A$2:$O$5991,7,FALSE())</f>
        <v>Dry Grocery</v>
      </c>
      <c r="D1696" s="4" t="str">
        <f aca="false">VLOOKUP($B1696,'Product Master'!$A$2:$O$5991,8,FALSE())</f>
        <v>Snack Chips</v>
      </c>
      <c r="E1696" s="4" t="str">
        <f aca="false">VLOOKUP($B1696,'Product Master'!$A$2:$O$5991,5,FALSE())</f>
        <v>Pepperlane</v>
      </c>
      <c r="F1696" s="4" t="str">
        <f aca="false">VLOOKUP($B1696,'Product Master'!$A$2:$O$5991,4,FALSE())</f>
        <v>Pepperlane BBQ Kettle Chips, 13 oz</v>
      </c>
      <c r="G1696" s="4" t="str">
        <f aca="false">VLOOKUP($B1696,'Product Master'!$A$2:$O$5991,9,FALSE())</f>
        <v>13 oz</v>
      </c>
      <c r="H1696" s="5" t="s">
        <v>16</v>
      </c>
      <c r="I1696" s="6" t="n">
        <f aca="false">VLOOKUP($B1696,'Product Master'!$A$2:$O$5991,14,FALSE())</f>
        <v>4.39</v>
      </c>
      <c r="J1696" s="7" t="n">
        <f aca="false">VLOOKUP($B1696,'Product Master'!$A$2:$O$5991,13,FALSE())</f>
        <v>4</v>
      </c>
      <c r="K1696" s="7" t="str">
        <f aca="false">VLOOKUP($B1696,'Product Master'!$A$2:$O$5991,11,FALSE())</f>
        <v>N</v>
      </c>
      <c r="L1696" s="7" t="str">
        <f aca="false">VLOOKUP($B1696,'Product Master'!$A$2:$O$5991,12,FALSE())</f>
        <v>N</v>
      </c>
      <c r="M1696" s="3" t="n">
        <v>71</v>
      </c>
      <c r="N1696" s="3" t="n">
        <v>23</v>
      </c>
    </row>
    <row r="1697" customFormat="false" ht="15" hidden="false" customHeight="true" outlineLevel="0" collapsed="false">
      <c r="A1697" s="3" t="s">
        <v>3405</v>
      </c>
      <c r="B1697" s="3" t="s">
        <v>3406</v>
      </c>
      <c r="C1697" s="4" t="str">
        <f aca="false">VLOOKUP($B1697,'Product Master'!$A$2:$O$5991,7,FALSE())</f>
        <v>Dry Grocery</v>
      </c>
      <c r="D1697" s="4" t="str">
        <f aca="false">VLOOKUP($B1697,'Product Master'!$A$2:$O$5991,8,FALSE())</f>
        <v>Snack Chips</v>
      </c>
      <c r="E1697" s="4" t="str">
        <f aca="false">VLOOKUP($B1697,'Product Master'!$A$2:$O$5991,5,FALSE())</f>
        <v>Wheatstone</v>
      </c>
      <c r="F1697" s="4" t="str">
        <f aca="false">VLOOKUP($B1697,'Product Master'!$A$2:$O$5991,4,FALSE())</f>
        <v>Wheatstone BBQ Tortilla Chips, 8 oz</v>
      </c>
      <c r="G1697" s="4" t="str">
        <f aca="false">VLOOKUP($B1697,'Product Master'!$A$2:$O$5991,9,FALSE())</f>
        <v>8 oz</v>
      </c>
      <c r="H1697" s="5" t="s">
        <v>16</v>
      </c>
      <c r="I1697" s="6" t="n">
        <f aca="false">VLOOKUP($B1697,'Product Master'!$A$2:$O$5991,14,FALSE())</f>
        <v>3.89</v>
      </c>
      <c r="J1697" s="7" t="n">
        <f aca="false">VLOOKUP($B1697,'Product Master'!$A$2:$O$5991,13,FALSE())</f>
        <v>6</v>
      </c>
      <c r="K1697" s="7" t="str">
        <f aca="false">VLOOKUP($B1697,'Product Master'!$A$2:$O$5991,11,FALSE())</f>
        <v>N</v>
      </c>
      <c r="L1697" s="7" t="str">
        <f aca="false">VLOOKUP($B1697,'Product Master'!$A$2:$O$5991,12,FALSE())</f>
        <v>N</v>
      </c>
      <c r="M1697" s="3" t="n">
        <v>69</v>
      </c>
      <c r="N1697" s="3" t="n">
        <v>10</v>
      </c>
    </row>
    <row r="1698" customFormat="false" ht="15" hidden="false" customHeight="true" outlineLevel="0" collapsed="false">
      <c r="A1698" s="3" t="s">
        <v>3407</v>
      </c>
      <c r="B1698" s="3" t="s">
        <v>3408</v>
      </c>
      <c r="C1698" s="4" t="str">
        <f aca="false">VLOOKUP($B1698,'Product Master'!$A$2:$O$5991,7,FALSE())</f>
        <v>Dry Grocery</v>
      </c>
      <c r="D1698" s="4" t="str">
        <f aca="false">VLOOKUP($B1698,'Product Master'!$A$2:$O$5991,8,FALSE())</f>
        <v>Snack Chips</v>
      </c>
      <c r="E1698" s="4" t="str">
        <f aca="false">VLOOKUP($B1698,'Product Master'!$A$2:$O$5991,5,FALSE())</f>
        <v>Pepperlane</v>
      </c>
      <c r="F1698" s="4" t="str">
        <f aca="false">VLOOKUP($B1698,'Product Master'!$A$2:$O$5991,4,FALSE())</f>
        <v>Pepperlane Jalapeno Kettle Chips, 8 oz</v>
      </c>
      <c r="G1698" s="4" t="str">
        <f aca="false">VLOOKUP($B1698,'Product Master'!$A$2:$O$5991,9,FALSE())</f>
        <v>8 oz</v>
      </c>
      <c r="H1698" s="5" t="s">
        <v>16</v>
      </c>
      <c r="I1698" s="6" t="n">
        <f aca="false">VLOOKUP($B1698,'Product Master'!$A$2:$O$5991,14,FALSE())</f>
        <v>4.99</v>
      </c>
      <c r="J1698" s="7" t="n">
        <f aca="false">VLOOKUP($B1698,'Product Master'!$A$2:$O$5991,13,FALSE())</f>
        <v>12</v>
      </c>
      <c r="K1698" s="7" t="str">
        <f aca="false">VLOOKUP($B1698,'Product Master'!$A$2:$O$5991,11,FALSE())</f>
        <v>N</v>
      </c>
      <c r="L1698" s="7" t="str">
        <f aca="false">VLOOKUP($B1698,'Product Master'!$A$2:$O$5991,12,FALSE())</f>
        <v>N</v>
      </c>
      <c r="M1698" s="3" t="n">
        <v>91</v>
      </c>
      <c r="N1698" s="3" t="n">
        <v>16</v>
      </c>
    </row>
    <row r="1699" customFormat="false" ht="15" hidden="false" customHeight="true" outlineLevel="0" collapsed="false">
      <c r="A1699" s="3" t="s">
        <v>3409</v>
      </c>
      <c r="B1699" s="3" t="s">
        <v>3410</v>
      </c>
      <c r="C1699" s="4" t="str">
        <f aca="false">VLOOKUP($B1699,'Product Master'!$A$2:$O$5991,7,FALSE())</f>
        <v>Dry Grocery</v>
      </c>
      <c r="D1699" s="4" t="str">
        <f aca="false">VLOOKUP($B1699,'Product Master'!$A$2:$O$5991,8,FALSE())</f>
        <v>Snack Chips</v>
      </c>
      <c r="E1699" s="4" t="str">
        <f aca="false">VLOOKUP($B1699,'Product Master'!$A$2:$O$5991,5,FALSE())</f>
        <v>Redbarn</v>
      </c>
      <c r="F1699" s="4" t="str">
        <f aca="false">VLOOKUP($B1699,'Product Master'!$A$2:$O$5991,4,FALSE())</f>
        <v>Redbarn Jalapeno Potato Chips, 8 oz</v>
      </c>
      <c r="G1699" s="4" t="str">
        <f aca="false">VLOOKUP($B1699,'Product Master'!$A$2:$O$5991,9,FALSE())</f>
        <v>8 oz</v>
      </c>
      <c r="H1699" s="5" t="s">
        <v>16</v>
      </c>
      <c r="I1699" s="6" t="n">
        <f aca="false">VLOOKUP($B1699,'Product Master'!$A$2:$O$5991,14,FALSE())</f>
        <v>4.89</v>
      </c>
      <c r="J1699" s="7" t="n">
        <f aca="false">VLOOKUP($B1699,'Product Master'!$A$2:$O$5991,13,FALSE())</f>
        <v>4</v>
      </c>
      <c r="K1699" s="7" t="str">
        <f aca="false">VLOOKUP($B1699,'Product Master'!$A$2:$O$5991,11,FALSE())</f>
        <v>N</v>
      </c>
      <c r="L1699" s="7" t="str">
        <f aca="false">VLOOKUP($B1699,'Product Master'!$A$2:$O$5991,12,FALSE())</f>
        <v>N</v>
      </c>
      <c r="M1699" s="3" t="n">
        <v>143</v>
      </c>
      <c r="N1699" s="3" t="n">
        <v>13</v>
      </c>
    </row>
    <row r="1700" customFormat="false" ht="15" hidden="false" customHeight="true" outlineLevel="0" collapsed="false">
      <c r="A1700" s="3" t="s">
        <v>3411</v>
      </c>
      <c r="B1700" s="3" t="s">
        <v>3412</v>
      </c>
      <c r="C1700" s="4" t="str">
        <f aca="false">VLOOKUP($B1700,'Product Master'!$A$2:$O$5991,7,FALSE())</f>
        <v>Dry Grocery</v>
      </c>
      <c r="D1700" s="4" t="str">
        <f aca="false">VLOOKUP($B1700,'Product Master'!$A$2:$O$5991,8,FALSE())</f>
        <v>Snack Chips</v>
      </c>
      <c r="E1700" s="4" t="str">
        <f aca="false">VLOOKUP($B1700,'Product Master'!$A$2:$O$5991,5,FALSE())</f>
        <v>Kettle Row</v>
      </c>
      <c r="F1700" s="4" t="str">
        <f aca="false">VLOOKUP($B1700,'Product Master'!$A$2:$O$5991,4,FALSE())</f>
        <v>Kettle Row Jalapeno Pita Chips, 10 oz</v>
      </c>
      <c r="G1700" s="4" t="str">
        <f aca="false">VLOOKUP($B1700,'Product Master'!$A$2:$O$5991,9,FALSE())</f>
        <v>10 oz</v>
      </c>
      <c r="H1700" s="5" t="s">
        <v>16</v>
      </c>
      <c r="I1700" s="6" t="n">
        <f aca="false">VLOOKUP($B1700,'Product Master'!$A$2:$O$5991,14,FALSE())</f>
        <v>4.89</v>
      </c>
      <c r="J1700" s="7" t="n">
        <f aca="false">VLOOKUP($B1700,'Product Master'!$A$2:$O$5991,13,FALSE())</f>
        <v>6</v>
      </c>
      <c r="K1700" s="7" t="str">
        <f aca="false">VLOOKUP($B1700,'Product Master'!$A$2:$O$5991,11,FALSE())</f>
        <v>N</v>
      </c>
      <c r="L1700" s="7" t="str">
        <f aca="false">VLOOKUP($B1700,'Product Master'!$A$2:$O$5991,12,FALSE())</f>
        <v>N</v>
      </c>
      <c r="M1700" s="3" t="n">
        <v>93</v>
      </c>
      <c r="N1700" s="3" t="n">
        <v>3</v>
      </c>
    </row>
    <row r="1701" customFormat="false" ht="15" hidden="false" customHeight="true" outlineLevel="0" collapsed="false">
      <c r="A1701" s="3" t="s">
        <v>3413</v>
      </c>
      <c r="B1701" s="3" t="s">
        <v>3414</v>
      </c>
      <c r="C1701" s="4" t="str">
        <f aca="false">VLOOKUP($B1701,'Product Master'!$A$2:$O$5991,7,FALSE())</f>
        <v>Dry Grocery</v>
      </c>
      <c r="D1701" s="4" t="str">
        <f aca="false">VLOOKUP($B1701,'Product Master'!$A$2:$O$5991,8,FALSE())</f>
        <v>Snack Chips</v>
      </c>
      <c r="E1701" s="4" t="str">
        <f aca="false">VLOOKUP($B1701,'Product Master'!$A$2:$O$5991,5,FALSE())</f>
        <v>Kettle Row</v>
      </c>
      <c r="F1701" s="4" t="str">
        <f aca="false">VLOOKUP($B1701,'Product Master'!$A$2:$O$5991,4,FALSE())</f>
        <v>Kettle Row Corn Chips, 8 oz</v>
      </c>
      <c r="G1701" s="4" t="str">
        <f aca="false">VLOOKUP($B1701,'Product Master'!$A$2:$O$5991,9,FALSE())</f>
        <v>8 oz</v>
      </c>
      <c r="H1701" s="5" t="s">
        <v>16</v>
      </c>
      <c r="I1701" s="6" t="n">
        <f aca="false">VLOOKUP($B1701,'Product Master'!$A$2:$O$5991,14,FALSE())</f>
        <v>4.39</v>
      </c>
      <c r="J1701" s="7" t="n">
        <f aca="false">VLOOKUP($B1701,'Product Master'!$A$2:$O$5991,13,FALSE())</f>
        <v>1</v>
      </c>
      <c r="K1701" s="7" t="str">
        <f aca="false">VLOOKUP($B1701,'Product Master'!$A$2:$O$5991,11,FALSE())</f>
        <v>N</v>
      </c>
      <c r="L1701" s="7" t="str">
        <f aca="false">VLOOKUP($B1701,'Product Master'!$A$2:$O$5991,12,FALSE())</f>
        <v>N</v>
      </c>
      <c r="M1701" s="3" t="n">
        <v>145</v>
      </c>
      <c r="N1701" s="3" t="n">
        <v>11</v>
      </c>
    </row>
    <row r="1702" customFormat="false" ht="15" hidden="false" customHeight="true" outlineLevel="0" collapsed="false">
      <c r="A1702" s="3" t="s">
        <v>3415</v>
      </c>
      <c r="B1702" s="3" t="s">
        <v>3416</v>
      </c>
      <c r="C1702" s="4" t="str">
        <f aca="false">VLOOKUP($B1702,'Product Master'!$A$2:$O$5991,7,FALSE())</f>
        <v>Dry Grocery</v>
      </c>
      <c r="D1702" s="4" t="str">
        <f aca="false">VLOOKUP($B1702,'Product Master'!$A$2:$O$5991,8,FALSE())</f>
        <v>Snack Chips</v>
      </c>
      <c r="E1702" s="4" t="str">
        <f aca="false">VLOOKUP($B1702,'Product Master'!$A$2:$O$5991,5,FALSE())</f>
        <v>Golden Grain Co.</v>
      </c>
      <c r="F1702" s="4" t="str">
        <f aca="false">VLOOKUP($B1702,'Product Master'!$A$2:$O$5991,4,FALSE())</f>
        <v>Golden Grain Co. Potato Chips, 8 oz</v>
      </c>
      <c r="G1702" s="4" t="str">
        <f aca="false">VLOOKUP($B1702,'Product Master'!$A$2:$O$5991,9,FALSE())</f>
        <v>8 oz</v>
      </c>
      <c r="H1702" s="5" t="s">
        <v>16</v>
      </c>
      <c r="I1702" s="6" t="n">
        <f aca="false">VLOOKUP($B1702,'Product Master'!$A$2:$O$5991,14,FALSE())</f>
        <v>4.39</v>
      </c>
      <c r="J1702" s="7" t="n">
        <f aca="false">VLOOKUP($B1702,'Product Master'!$A$2:$O$5991,13,FALSE())</f>
        <v>12</v>
      </c>
      <c r="K1702" s="7" t="str">
        <f aca="false">VLOOKUP($B1702,'Product Master'!$A$2:$O$5991,11,FALSE())</f>
        <v>N</v>
      </c>
      <c r="L1702" s="7" t="str">
        <f aca="false">VLOOKUP($B1702,'Product Master'!$A$2:$O$5991,12,FALSE())</f>
        <v>N</v>
      </c>
      <c r="M1702" s="3" t="n">
        <v>62</v>
      </c>
      <c r="N1702" s="3" t="n">
        <v>6</v>
      </c>
    </row>
    <row r="1703" customFormat="false" ht="15" hidden="false" customHeight="true" outlineLevel="0" collapsed="false">
      <c r="A1703" s="3" t="s">
        <v>3417</v>
      </c>
      <c r="B1703" s="3" t="s">
        <v>3418</v>
      </c>
      <c r="C1703" s="4" t="str">
        <f aca="false">VLOOKUP($B1703,'Product Master'!$A$2:$O$5991,7,FALSE())</f>
        <v>Dry Grocery</v>
      </c>
      <c r="D1703" s="4" t="str">
        <f aca="false">VLOOKUP($B1703,'Product Master'!$A$2:$O$5991,8,FALSE())</f>
        <v>Snack Chips</v>
      </c>
      <c r="E1703" s="4" t="str">
        <f aca="false">VLOOKUP($B1703,'Product Master'!$A$2:$O$5991,5,FALSE())</f>
        <v>Roastport</v>
      </c>
      <c r="F1703" s="4" t="str">
        <f aca="false">VLOOKUP($B1703,'Product Master'!$A$2:$O$5991,4,FALSE())</f>
        <v>Roastport Pita Chips, 10 oz</v>
      </c>
      <c r="G1703" s="4" t="str">
        <f aca="false">VLOOKUP($B1703,'Product Master'!$A$2:$O$5991,9,FALSE())</f>
        <v>10 oz</v>
      </c>
      <c r="H1703" s="5" t="s">
        <v>16</v>
      </c>
      <c r="I1703" s="6" t="n">
        <f aca="false">VLOOKUP($B1703,'Product Master'!$A$2:$O$5991,14,FALSE())</f>
        <v>4.89</v>
      </c>
      <c r="J1703" s="7" t="n">
        <f aca="false">VLOOKUP($B1703,'Product Master'!$A$2:$O$5991,13,FALSE())</f>
        <v>2</v>
      </c>
      <c r="K1703" s="7" t="str">
        <f aca="false">VLOOKUP($B1703,'Product Master'!$A$2:$O$5991,11,FALSE())</f>
        <v>N</v>
      </c>
      <c r="L1703" s="7" t="str">
        <f aca="false">VLOOKUP($B1703,'Product Master'!$A$2:$O$5991,12,FALSE())</f>
        <v>N</v>
      </c>
      <c r="M1703" s="3" t="n">
        <v>125</v>
      </c>
      <c r="N1703" s="3" t="n">
        <v>33</v>
      </c>
    </row>
    <row r="1704" customFormat="false" ht="15" hidden="false" customHeight="true" outlineLevel="0" collapsed="false">
      <c r="A1704" s="3" t="s">
        <v>3419</v>
      </c>
      <c r="B1704" s="3" t="s">
        <v>3420</v>
      </c>
      <c r="C1704" s="4" t="str">
        <f aca="false">VLOOKUP($B1704,'Product Master'!$A$2:$O$5991,7,FALSE())</f>
        <v>Dry Grocery</v>
      </c>
      <c r="D1704" s="4" t="str">
        <f aca="false">VLOOKUP($B1704,'Product Master'!$A$2:$O$5991,8,FALSE())</f>
        <v>Snack Chips</v>
      </c>
      <c r="E1704" s="4" t="str">
        <f aca="false">VLOOKUP($B1704,'Product Master'!$A$2:$O$5991,5,FALSE())</f>
        <v>Roastport</v>
      </c>
      <c r="F1704" s="4" t="str">
        <f aca="false">VLOOKUP($B1704,'Product Master'!$A$2:$O$5991,4,FALSE())</f>
        <v>Roastport Jalapeno Corn Chips, 13 oz</v>
      </c>
      <c r="G1704" s="4" t="str">
        <f aca="false">VLOOKUP($B1704,'Product Master'!$A$2:$O$5991,9,FALSE())</f>
        <v>13 oz</v>
      </c>
      <c r="H1704" s="5" t="s">
        <v>16</v>
      </c>
      <c r="I1704" s="6" t="n">
        <f aca="false">VLOOKUP($B1704,'Product Master'!$A$2:$O$5991,14,FALSE())</f>
        <v>4.29</v>
      </c>
      <c r="J1704" s="7" t="n">
        <f aca="false">VLOOKUP($B1704,'Product Master'!$A$2:$O$5991,13,FALSE())</f>
        <v>2</v>
      </c>
      <c r="K1704" s="7" t="str">
        <f aca="false">VLOOKUP($B1704,'Product Master'!$A$2:$O$5991,11,FALSE())</f>
        <v>N</v>
      </c>
      <c r="L1704" s="7" t="str">
        <f aca="false">VLOOKUP($B1704,'Product Master'!$A$2:$O$5991,12,FALSE())</f>
        <v>N</v>
      </c>
      <c r="M1704" s="3" t="n">
        <v>131</v>
      </c>
      <c r="N1704" s="3" t="n">
        <v>12</v>
      </c>
    </row>
    <row r="1705" customFormat="false" ht="15" hidden="false" customHeight="true" outlineLevel="0" collapsed="false">
      <c r="A1705" s="3" t="s">
        <v>3421</v>
      </c>
      <c r="B1705" s="3" t="s">
        <v>3422</v>
      </c>
      <c r="C1705" s="4" t="str">
        <f aca="false">VLOOKUP($B1705,'Product Master'!$A$2:$O$5991,7,FALSE())</f>
        <v>Dry Grocery</v>
      </c>
      <c r="D1705" s="4" t="str">
        <f aca="false">VLOOKUP($B1705,'Product Master'!$A$2:$O$5991,8,FALSE())</f>
        <v>Snack Chips</v>
      </c>
      <c r="E1705" s="4" t="str">
        <f aca="false">VLOOKUP($B1705,'Product Master'!$A$2:$O$5991,5,FALSE())</f>
        <v>Thrift Row</v>
      </c>
      <c r="F1705" s="4" t="str">
        <f aca="false">VLOOKUP($B1705,'Product Master'!$A$2:$O$5991,4,FALSE())</f>
        <v>Thrift Row Jalapeno Kettle Chips, 10 oz</v>
      </c>
      <c r="G1705" s="4" t="str">
        <f aca="false">VLOOKUP($B1705,'Product Master'!$A$2:$O$5991,9,FALSE())</f>
        <v>10 oz</v>
      </c>
      <c r="H1705" s="5" t="s">
        <v>16</v>
      </c>
      <c r="I1705" s="6" t="n">
        <f aca="false">VLOOKUP($B1705,'Product Master'!$A$2:$O$5991,14,FALSE())</f>
        <v>4.79</v>
      </c>
      <c r="J1705" s="7" t="n">
        <f aca="false">VLOOKUP($B1705,'Product Master'!$A$2:$O$5991,13,FALSE())</f>
        <v>24</v>
      </c>
      <c r="K1705" s="7" t="str">
        <f aca="false">VLOOKUP($B1705,'Product Master'!$A$2:$O$5991,11,FALSE())</f>
        <v>Y</v>
      </c>
      <c r="L1705" s="7" t="str">
        <f aca="false">VLOOKUP($B1705,'Product Master'!$A$2:$O$5991,12,FALSE())</f>
        <v>N</v>
      </c>
      <c r="M1705" s="3" t="n">
        <v>22</v>
      </c>
      <c r="N1705" s="3" t="n">
        <v>30</v>
      </c>
    </row>
    <row r="1706" customFormat="false" ht="15" hidden="false" customHeight="true" outlineLevel="0" collapsed="false">
      <c r="A1706" s="3" t="s">
        <v>3423</v>
      </c>
      <c r="B1706" s="3" t="s">
        <v>3424</v>
      </c>
      <c r="C1706" s="4" t="str">
        <f aca="false">VLOOKUP($B1706,'Product Master'!$A$2:$O$5991,7,FALSE())</f>
        <v>Dry Grocery</v>
      </c>
      <c r="D1706" s="4" t="str">
        <f aca="false">VLOOKUP($B1706,'Product Master'!$A$2:$O$5991,8,FALSE())</f>
        <v>Snack Chips</v>
      </c>
      <c r="E1706" s="4" t="str">
        <f aca="false">VLOOKUP($B1706,'Product Master'!$A$2:$O$5991,5,FALSE())</f>
        <v>Pepperlane</v>
      </c>
      <c r="F1706" s="4" t="str">
        <f aca="false">VLOOKUP($B1706,'Product Master'!$A$2:$O$5991,4,FALSE())</f>
        <v>Pepperlane Jalapeno Corn Chips, 10 oz</v>
      </c>
      <c r="G1706" s="4" t="str">
        <f aca="false">VLOOKUP($B1706,'Product Master'!$A$2:$O$5991,9,FALSE())</f>
        <v>10 oz</v>
      </c>
      <c r="H1706" s="5" t="s">
        <v>16</v>
      </c>
      <c r="I1706" s="6" t="n">
        <f aca="false">VLOOKUP($B1706,'Product Master'!$A$2:$O$5991,14,FALSE())</f>
        <v>4.49</v>
      </c>
      <c r="J1706" s="7" t="n">
        <f aca="false">VLOOKUP($B1706,'Product Master'!$A$2:$O$5991,13,FALSE())</f>
        <v>4</v>
      </c>
      <c r="K1706" s="7" t="str">
        <f aca="false">VLOOKUP($B1706,'Product Master'!$A$2:$O$5991,11,FALSE())</f>
        <v>N</v>
      </c>
      <c r="L1706" s="7" t="str">
        <f aca="false">VLOOKUP($B1706,'Product Master'!$A$2:$O$5991,12,FALSE())</f>
        <v>N</v>
      </c>
      <c r="M1706" s="3" t="n">
        <v>90</v>
      </c>
      <c r="N1706" s="3" t="n">
        <v>31</v>
      </c>
    </row>
    <row r="1707" customFormat="false" ht="15" hidden="false" customHeight="true" outlineLevel="0" collapsed="false">
      <c r="A1707" s="3" t="s">
        <v>3425</v>
      </c>
      <c r="B1707" s="3" t="s">
        <v>3426</v>
      </c>
      <c r="C1707" s="4" t="str">
        <f aca="false">VLOOKUP($B1707,'Product Master'!$A$2:$O$5991,7,FALSE())</f>
        <v>Dry Grocery</v>
      </c>
      <c r="D1707" s="4" t="str">
        <f aca="false">VLOOKUP($B1707,'Product Master'!$A$2:$O$5991,8,FALSE())</f>
        <v>Snack Chips</v>
      </c>
      <c r="E1707" s="4" t="str">
        <f aca="false">VLOOKUP($B1707,'Product Master'!$A$2:$O$5991,5,FALSE())</f>
        <v>Kettle Row</v>
      </c>
      <c r="F1707" s="4" t="str">
        <f aca="false">VLOOKUP($B1707,'Product Master'!$A$2:$O$5991,4,FALSE())</f>
        <v>Kettle Row BBQ Kettle Chips, 10 oz</v>
      </c>
      <c r="G1707" s="4" t="str">
        <f aca="false">VLOOKUP($B1707,'Product Master'!$A$2:$O$5991,9,FALSE())</f>
        <v>10 oz</v>
      </c>
      <c r="H1707" s="5" t="s">
        <v>16</v>
      </c>
      <c r="I1707" s="6" t="n">
        <f aca="false">VLOOKUP($B1707,'Product Master'!$A$2:$O$5991,14,FALSE())</f>
        <v>3.89</v>
      </c>
      <c r="J1707" s="7" t="n">
        <f aca="false">VLOOKUP($B1707,'Product Master'!$A$2:$O$5991,13,FALSE())</f>
        <v>12</v>
      </c>
      <c r="K1707" s="7" t="str">
        <f aca="false">VLOOKUP($B1707,'Product Master'!$A$2:$O$5991,11,FALSE())</f>
        <v>N</v>
      </c>
      <c r="L1707" s="7" t="str">
        <f aca="false">VLOOKUP($B1707,'Product Master'!$A$2:$O$5991,12,FALSE())</f>
        <v>N</v>
      </c>
      <c r="M1707" s="3" t="n">
        <v>136</v>
      </c>
      <c r="N1707" s="3" t="n">
        <v>5</v>
      </c>
    </row>
    <row r="1708" customFormat="false" ht="15" hidden="false" customHeight="true" outlineLevel="0" collapsed="false">
      <c r="A1708" s="3" t="s">
        <v>3427</v>
      </c>
      <c r="B1708" s="3" t="s">
        <v>3428</v>
      </c>
      <c r="C1708" s="4" t="str">
        <f aca="false">VLOOKUP($B1708,'Product Master'!$A$2:$O$5991,7,FALSE())</f>
        <v>Dry Grocery</v>
      </c>
      <c r="D1708" s="4" t="str">
        <f aca="false">VLOOKUP($B1708,'Product Master'!$A$2:$O$5991,8,FALSE())</f>
        <v>Snack Chips</v>
      </c>
      <c r="E1708" s="4" t="str">
        <f aca="false">VLOOKUP($B1708,'Product Master'!$A$2:$O$5991,5,FALSE())</f>
        <v>Kettle Row</v>
      </c>
      <c r="F1708" s="4" t="str">
        <f aca="false">VLOOKUP($B1708,'Product Master'!$A$2:$O$5991,4,FALSE())</f>
        <v>Kettle Row Reduced Fat Tortilla Chips, 10 oz</v>
      </c>
      <c r="G1708" s="4" t="str">
        <f aca="false">VLOOKUP($B1708,'Product Master'!$A$2:$O$5991,9,FALSE())</f>
        <v>10 oz</v>
      </c>
      <c r="H1708" s="5" t="s">
        <v>16</v>
      </c>
      <c r="I1708" s="6" t="n">
        <f aca="false">VLOOKUP($B1708,'Product Master'!$A$2:$O$5991,14,FALSE())</f>
        <v>3.39</v>
      </c>
      <c r="J1708" s="7" t="n">
        <f aca="false">VLOOKUP($B1708,'Product Master'!$A$2:$O$5991,13,FALSE())</f>
        <v>12</v>
      </c>
      <c r="K1708" s="7" t="str">
        <f aca="false">VLOOKUP($B1708,'Product Master'!$A$2:$O$5991,11,FALSE())</f>
        <v>N</v>
      </c>
      <c r="L1708" s="7" t="str">
        <f aca="false">VLOOKUP($B1708,'Product Master'!$A$2:$O$5991,12,FALSE())</f>
        <v>N</v>
      </c>
      <c r="M1708" s="3" t="n">
        <v>115</v>
      </c>
      <c r="N1708" s="3" t="n">
        <v>16</v>
      </c>
    </row>
    <row r="1709" customFormat="false" ht="15" hidden="false" customHeight="true" outlineLevel="0" collapsed="false">
      <c r="A1709" s="3" t="s">
        <v>3429</v>
      </c>
      <c r="B1709" s="3" t="s">
        <v>3430</v>
      </c>
      <c r="C1709" s="4" t="str">
        <f aca="false">VLOOKUP($B1709,'Product Master'!$A$2:$O$5991,7,FALSE())</f>
        <v>Dry Grocery</v>
      </c>
      <c r="D1709" s="4" t="str">
        <f aca="false">VLOOKUP($B1709,'Product Master'!$A$2:$O$5991,8,FALSE())</f>
        <v>Snack Chips</v>
      </c>
      <c r="E1709" s="4" t="str">
        <f aca="false">VLOOKUP($B1709,'Product Master'!$A$2:$O$5991,5,FALSE())</f>
        <v>Nutgrove</v>
      </c>
      <c r="F1709" s="4" t="str">
        <f aca="false">VLOOKUP($B1709,'Product Master'!$A$2:$O$5991,4,FALSE())</f>
        <v>Nutgrove BBQ Potato Chips, 13 oz</v>
      </c>
      <c r="G1709" s="4" t="str">
        <f aca="false">VLOOKUP($B1709,'Product Master'!$A$2:$O$5991,9,FALSE())</f>
        <v>13 oz</v>
      </c>
      <c r="H1709" s="5" t="s">
        <v>16</v>
      </c>
      <c r="I1709" s="6" t="n">
        <f aca="false">VLOOKUP($B1709,'Product Master'!$A$2:$O$5991,14,FALSE())</f>
        <v>3.79</v>
      </c>
      <c r="J1709" s="7" t="n">
        <f aca="false">VLOOKUP($B1709,'Product Master'!$A$2:$O$5991,13,FALSE())</f>
        <v>6</v>
      </c>
      <c r="K1709" s="7" t="str">
        <f aca="false">VLOOKUP($B1709,'Product Master'!$A$2:$O$5991,11,FALSE())</f>
        <v>N</v>
      </c>
      <c r="L1709" s="7" t="str">
        <f aca="false">VLOOKUP($B1709,'Product Master'!$A$2:$O$5991,12,FALSE())</f>
        <v>N</v>
      </c>
      <c r="M1709" s="3" t="n">
        <v>30</v>
      </c>
      <c r="N1709" s="3" t="n">
        <v>3</v>
      </c>
    </row>
    <row r="1710" customFormat="false" ht="15" hidden="false" customHeight="true" outlineLevel="0" collapsed="false">
      <c r="A1710" s="3" t="s">
        <v>3431</v>
      </c>
      <c r="B1710" s="3" t="s">
        <v>3432</v>
      </c>
      <c r="C1710" s="4" t="str">
        <f aca="false">VLOOKUP($B1710,'Product Master'!$A$2:$O$5991,7,FALSE())</f>
        <v>Dry Grocery</v>
      </c>
      <c r="D1710" s="4" t="str">
        <f aca="false">VLOOKUP($B1710,'Product Master'!$A$2:$O$5991,8,FALSE())</f>
        <v>Snack Chips</v>
      </c>
      <c r="E1710" s="4" t="str">
        <f aca="false">VLOOKUP($B1710,'Product Master'!$A$2:$O$5991,5,FALSE())</f>
        <v>Harborline</v>
      </c>
      <c r="F1710" s="4" t="str">
        <f aca="false">VLOOKUP($B1710,'Product Master'!$A$2:$O$5991,4,FALSE())</f>
        <v>Harborline Corn Chips, 10 oz</v>
      </c>
      <c r="G1710" s="4" t="str">
        <f aca="false">VLOOKUP($B1710,'Product Master'!$A$2:$O$5991,9,FALSE())</f>
        <v>10 oz</v>
      </c>
      <c r="H1710" s="5" t="s">
        <v>16</v>
      </c>
      <c r="I1710" s="6" t="n">
        <f aca="false">VLOOKUP($B1710,'Product Master'!$A$2:$O$5991,14,FALSE())</f>
        <v>3.79</v>
      </c>
      <c r="J1710" s="7" t="n">
        <f aca="false">VLOOKUP($B1710,'Product Master'!$A$2:$O$5991,13,FALSE())</f>
        <v>2</v>
      </c>
      <c r="K1710" s="7" t="str">
        <f aca="false">VLOOKUP($B1710,'Product Master'!$A$2:$O$5991,11,FALSE())</f>
        <v>Y</v>
      </c>
      <c r="L1710" s="7" t="str">
        <f aca="false">VLOOKUP($B1710,'Product Master'!$A$2:$O$5991,12,FALSE())</f>
        <v>N</v>
      </c>
      <c r="M1710" s="3" t="n">
        <v>40</v>
      </c>
      <c r="N1710" s="3" t="n">
        <v>7</v>
      </c>
    </row>
    <row r="1711" customFormat="false" ht="15" hidden="false" customHeight="true" outlineLevel="0" collapsed="false">
      <c r="A1711" s="3" t="s">
        <v>3433</v>
      </c>
      <c r="B1711" s="3" t="s">
        <v>3434</v>
      </c>
      <c r="C1711" s="4" t="str">
        <f aca="false">VLOOKUP($B1711,'Product Master'!$A$2:$O$5991,7,FALSE())</f>
        <v>Dry Grocery</v>
      </c>
      <c r="D1711" s="4" t="str">
        <f aca="false">VLOOKUP($B1711,'Product Master'!$A$2:$O$5991,8,FALSE())</f>
        <v>Snack Chips</v>
      </c>
      <c r="E1711" s="4" t="str">
        <f aca="false">VLOOKUP($B1711,'Product Master'!$A$2:$O$5991,5,FALSE())</f>
        <v>Thrift Row</v>
      </c>
      <c r="F1711" s="4" t="str">
        <f aca="false">VLOOKUP($B1711,'Product Master'!$A$2:$O$5991,4,FALSE())</f>
        <v>Thrift Row BBQ Potato Chips, 10 oz</v>
      </c>
      <c r="G1711" s="4" t="str">
        <f aca="false">VLOOKUP($B1711,'Product Master'!$A$2:$O$5991,9,FALSE())</f>
        <v>10 oz</v>
      </c>
      <c r="H1711" s="5" t="s">
        <v>16</v>
      </c>
      <c r="I1711" s="6" t="n">
        <f aca="false">VLOOKUP($B1711,'Product Master'!$A$2:$O$5991,14,FALSE())</f>
        <v>3.49</v>
      </c>
      <c r="J1711" s="7" t="n">
        <f aca="false">VLOOKUP($B1711,'Product Master'!$A$2:$O$5991,13,FALSE())</f>
        <v>12</v>
      </c>
      <c r="K1711" s="7" t="str">
        <f aca="false">VLOOKUP($B1711,'Product Master'!$A$2:$O$5991,11,FALSE())</f>
        <v>Y</v>
      </c>
      <c r="L1711" s="7" t="str">
        <f aca="false">VLOOKUP($B1711,'Product Master'!$A$2:$O$5991,12,FALSE())</f>
        <v>N</v>
      </c>
      <c r="M1711" s="3" t="n">
        <v>142</v>
      </c>
      <c r="N1711" s="3" t="n">
        <v>40</v>
      </c>
    </row>
    <row r="1712" customFormat="false" ht="15" hidden="false" customHeight="true" outlineLevel="0" collapsed="false">
      <c r="A1712" s="3" t="s">
        <v>3435</v>
      </c>
      <c r="B1712" s="3" t="s">
        <v>3436</v>
      </c>
      <c r="C1712" s="4" t="str">
        <f aca="false">VLOOKUP($B1712,'Product Master'!$A$2:$O$5991,7,FALSE())</f>
        <v>Dry Grocery</v>
      </c>
      <c r="D1712" s="4" t="str">
        <f aca="false">VLOOKUP($B1712,'Product Master'!$A$2:$O$5991,8,FALSE())</f>
        <v>Snack Chips</v>
      </c>
      <c r="E1712" s="4" t="str">
        <f aca="false">VLOOKUP($B1712,'Product Master'!$A$2:$O$5991,5,FALSE())</f>
        <v>Orchard Spread</v>
      </c>
      <c r="F1712" s="4" t="str">
        <f aca="false">VLOOKUP($B1712,'Product Master'!$A$2:$O$5991,4,FALSE())</f>
        <v>Orchard Spread Sea Salt Veggie Chips, 13 oz</v>
      </c>
      <c r="G1712" s="4" t="str">
        <f aca="false">VLOOKUP($B1712,'Product Master'!$A$2:$O$5991,9,FALSE())</f>
        <v>13 oz</v>
      </c>
      <c r="H1712" s="5" t="s">
        <v>16</v>
      </c>
      <c r="I1712" s="6" t="n">
        <f aca="false">VLOOKUP($B1712,'Product Master'!$A$2:$O$5991,14,FALSE())</f>
        <v>4.99</v>
      </c>
      <c r="J1712" s="7" t="n">
        <f aca="false">VLOOKUP($B1712,'Product Master'!$A$2:$O$5991,13,FALSE())</f>
        <v>24</v>
      </c>
      <c r="K1712" s="7" t="str">
        <f aca="false">VLOOKUP($B1712,'Product Master'!$A$2:$O$5991,11,FALSE())</f>
        <v>N</v>
      </c>
      <c r="L1712" s="7" t="str">
        <f aca="false">VLOOKUP($B1712,'Product Master'!$A$2:$O$5991,12,FALSE())</f>
        <v>N</v>
      </c>
      <c r="M1712" s="3" t="n">
        <v>38</v>
      </c>
      <c r="N1712" s="3" t="n">
        <v>26</v>
      </c>
    </row>
    <row r="1713" customFormat="false" ht="15" hidden="false" customHeight="true" outlineLevel="0" collapsed="false">
      <c r="A1713" s="3" t="s">
        <v>3437</v>
      </c>
      <c r="B1713" s="3" t="s">
        <v>3438</v>
      </c>
      <c r="C1713" s="4" t="str">
        <f aca="false">VLOOKUP($B1713,'Product Master'!$A$2:$O$5991,7,FALSE())</f>
        <v>Dry Grocery</v>
      </c>
      <c r="D1713" s="4" t="str">
        <f aca="false">VLOOKUP($B1713,'Product Master'!$A$2:$O$5991,8,FALSE())</f>
        <v>Snack Chips</v>
      </c>
      <c r="E1713" s="4" t="str">
        <f aca="false">VLOOKUP($B1713,'Product Master'!$A$2:$O$5991,5,FALSE())</f>
        <v>Nutgrove</v>
      </c>
      <c r="F1713" s="4" t="str">
        <f aca="false">VLOOKUP($B1713,'Product Master'!$A$2:$O$5991,4,FALSE())</f>
        <v>Nutgrove Reduced Fat Corn Chips, 10 oz</v>
      </c>
      <c r="G1713" s="4" t="str">
        <f aca="false">VLOOKUP($B1713,'Product Master'!$A$2:$O$5991,9,FALSE())</f>
        <v>10 oz</v>
      </c>
      <c r="H1713" s="5" t="s">
        <v>16</v>
      </c>
      <c r="I1713" s="6" t="n">
        <f aca="false">VLOOKUP($B1713,'Product Master'!$A$2:$O$5991,14,FALSE())</f>
        <v>3.29</v>
      </c>
      <c r="J1713" s="7" t="n">
        <f aca="false">VLOOKUP($B1713,'Product Master'!$A$2:$O$5991,13,FALSE())</f>
        <v>12</v>
      </c>
      <c r="K1713" s="7" t="str">
        <f aca="false">VLOOKUP($B1713,'Product Master'!$A$2:$O$5991,11,FALSE())</f>
        <v>N</v>
      </c>
      <c r="L1713" s="7" t="str">
        <f aca="false">VLOOKUP($B1713,'Product Master'!$A$2:$O$5991,12,FALSE())</f>
        <v>N</v>
      </c>
      <c r="M1713" s="3" t="n">
        <v>35</v>
      </c>
      <c r="N1713" s="3" t="n">
        <v>28</v>
      </c>
    </row>
    <row r="1714" customFormat="false" ht="15" hidden="false" customHeight="true" outlineLevel="0" collapsed="false">
      <c r="A1714" s="3" t="s">
        <v>3439</v>
      </c>
      <c r="B1714" s="3" t="s">
        <v>3440</v>
      </c>
      <c r="C1714" s="4" t="str">
        <f aca="false">VLOOKUP($B1714,'Product Master'!$A$2:$O$5991,7,FALSE())</f>
        <v>Dry Grocery</v>
      </c>
      <c r="D1714" s="4" t="str">
        <f aca="false">VLOOKUP($B1714,'Product Master'!$A$2:$O$5991,8,FALSE())</f>
        <v>Snack Chips</v>
      </c>
      <c r="E1714" s="4" t="str">
        <f aca="false">VLOOKUP($B1714,'Product Master'!$A$2:$O$5991,5,FALSE())</f>
        <v>Pepperlane</v>
      </c>
      <c r="F1714" s="4" t="str">
        <f aca="false">VLOOKUP($B1714,'Product Master'!$A$2:$O$5991,4,FALSE())</f>
        <v>Pepperlane Kettle Chips, 8 oz</v>
      </c>
      <c r="G1714" s="4" t="str">
        <f aca="false">VLOOKUP($B1714,'Product Master'!$A$2:$O$5991,9,FALSE())</f>
        <v>8 oz</v>
      </c>
      <c r="H1714" s="5" t="s">
        <v>16</v>
      </c>
      <c r="I1714" s="6" t="n">
        <f aca="false">VLOOKUP($B1714,'Product Master'!$A$2:$O$5991,14,FALSE())</f>
        <v>3.99</v>
      </c>
      <c r="J1714" s="7" t="n">
        <f aca="false">VLOOKUP($B1714,'Product Master'!$A$2:$O$5991,13,FALSE())</f>
        <v>6</v>
      </c>
      <c r="K1714" s="7" t="str">
        <f aca="false">VLOOKUP($B1714,'Product Master'!$A$2:$O$5991,11,FALSE())</f>
        <v>N</v>
      </c>
      <c r="L1714" s="7" t="str">
        <f aca="false">VLOOKUP($B1714,'Product Master'!$A$2:$O$5991,12,FALSE())</f>
        <v>N</v>
      </c>
      <c r="M1714" s="3" t="n">
        <v>87</v>
      </c>
      <c r="N1714" s="3" t="n">
        <v>3</v>
      </c>
    </row>
    <row r="1715" customFormat="false" ht="15" hidden="false" customHeight="true" outlineLevel="0" collapsed="false">
      <c r="A1715" s="3" t="s">
        <v>3441</v>
      </c>
      <c r="B1715" s="3" t="s">
        <v>3442</v>
      </c>
      <c r="C1715" s="4" t="str">
        <f aca="false">VLOOKUP($B1715,'Product Master'!$A$2:$O$5991,7,FALSE())</f>
        <v>Dry Grocery</v>
      </c>
      <c r="D1715" s="4" t="str">
        <f aca="false">VLOOKUP($B1715,'Product Master'!$A$2:$O$5991,8,FALSE())</f>
        <v>Snack Chips</v>
      </c>
      <c r="E1715" s="4" t="str">
        <f aca="false">VLOOKUP($B1715,'Product Master'!$A$2:$O$5991,5,FALSE())</f>
        <v>Roastport</v>
      </c>
      <c r="F1715" s="4" t="str">
        <f aca="false">VLOOKUP($B1715,'Product Master'!$A$2:$O$5991,4,FALSE())</f>
        <v>Roastport Reduced Fat Potato Chips, 10 oz</v>
      </c>
      <c r="G1715" s="4" t="str">
        <f aca="false">VLOOKUP($B1715,'Product Master'!$A$2:$O$5991,9,FALSE())</f>
        <v>10 oz</v>
      </c>
      <c r="H1715" s="5" t="s">
        <v>16</v>
      </c>
      <c r="I1715" s="6" t="n">
        <f aca="false">VLOOKUP($B1715,'Product Master'!$A$2:$O$5991,14,FALSE())</f>
        <v>3.39</v>
      </c>
      <c r="J1715" s="7" t="n">
        <f aca="false">VLOOKUP($B1715,'Product Master'!$A$2:$O$5991,13,FALSE())</f>
        <v>4</v>
      </c>
      <c r="K1715" s="7" t="str">
        <f aca="false">VLOOKUP($B1715,'Product Master'!$A$2:$O$5991,11,FALSE())</f>
        <v>N</v>
      </c>
      <c r="L1715" s="7" t="str">
        <f aca="false">VLOOKUP($B1715,'Product Master'!$A$2:$O$5991,12,FALSE())</f>
        <v>N</v>
      </c>
      <c r="M1715" s="3" t="n">
        <v>36</v>
      </c>
      <c r="N1715" s="3" t="n">
        <v>15</v>
      </c>
    </row>
    <row r="1716" customFormat="false" ht="15" hidden="false" customHeight="true" outlineLevel="0" collapsed="false">
      <c r="A1716" s="3" t="s">
        <v>3443</v>
      </c>
      <c r="B1716" s="3" t="s">
        <v>3444</v>
      </c>
      <c r="C1716" s="4" t="str">
        <f aca="false">VLOOKUP($B1716,'Product Master'!$A$2:$O$5991,7,FALSE())</f>
        <v>Dry Grocery</v>
      </c>
      <c r="D1716" s="4" t="str">
        <f aca="false">VLOOKUP($B1716,'Product Master'!$A$2:$O$5991,8,FALSE())</f>
        <v>Snack Chips</v>
      </c>
      <c r="E1716" s="4" t="str">
        <f aca="false">VLOOKUP($B1716,'Product Master'!$A$2:$O$5991,5,FALSE())</f>
        <v>Nutgrove</v>
      </c>
      <c r="F1716" s="4" t="str">
        <f aca="false">VLOOKUP($B1716,'Product Master'!$A$2:$O$5991,4,FALSE())</f>
        <v>Nutgrove Sea Salt Tortilla Chips, 13 oz</v>
      </c>
      <c r="G1716" s="4" t="str">
        <f aca="false">VLOOKUP($B1716,'Product Master'!$A$2:$O$5991,9,FALSE())</f>
        <v>13 oz</v>
      </c>
      <c r="H1716" s="5" t="s">
        <v>16</v>
      </c>
      <c r="I1716" s="6" t="n">
        <f aca="false">VLOOKUP($B1716,'Product Master'!$A$2:$O$5991,14,FALSE())</f>
        <v>4.79</v>
      </c>
      <c r="J1716" s="7" t="n">
        <f aca="false">VLOOKUP($B1716,'Product Master'!$A$2:$O$5991,13,FALSE())</f>
        <v>12</v>
      </c>
      <c r="K1716" s="7" t="str">
        <f aca="false">VLOOKUP($B1716,'Product Master'!$A$2:$O$5991,11,FALSE())</f>
        <v>N</v>
      </c>
      <c r="L1716" s="7" t="str">
        <f aca="false">VLOOKUP($B1716,'Product Master'!$A$2:$O$5991,12,FALSE())</f>
        <v>N</v>
      </c>
      <c r="M1716" s="3" t="n">
        <v>95</v>
      </c>
      <c r="N1716" s="3" t="n">
        <v>11</v>
      </c>
    </row>
    <row r="1717" customFormat="false" ht="15" hidden="false" customHeight="true" outlineLevel="0" collapsed="false">
      <c r="A1717" s="3" t="s">
        <v>3445</v>
      </c>
      <c r="B1717" s="3" t="s">
        <v>3446</v>
      </c>
      <c r="C1717" s="4" t="str">
        <f aca="false">VLOOKUP($B1717,'Product Master'!$A$2:$O$5991,7,FALSE())</f>
        <v>Dry Grocery</v>
      </c>
      <c r="D1717" s="4" t="str">
        <f aca="false">VLOOKUP($B1717,'Product Master'!$A$2:$O$5991,8,FALSE())</f>
        <v>Snack Chips</v>
      </c>
      <c r="E1717" s="4" t="str">
        <f aca="false">VLOOKUP($B1717,'Product Master'!$A$2:$O$5991,5,FALSE())</f>
        <v>Kettle Row</v>
      </c>
      <c r="F1717" s="4" t="str">
        <f aca="false">VLOOKUP($B1717,'Product Master'!$A$2:$O$5991,4,FALSE())</f>
        <v>Kettle Row Reduced Fat Veggie Chips, 10 oz</v>
      </c>
      <c r="G1717" s="4" t="str">
        <f aca="false">VLOOKUP($B1717,'Product Master'!$A$2:$O$5991,9,FALSE())</f>
        <v>10 oz</v>
      </c>
      <c r="H1717" s="5" t="s">
        <v>16</v>
      </c>
      <c r="I1717" s="6" t="n">
        <f aca="false">VLOOKUP($B1717,'Product Master'!$A$2:$O$5991,14,FALSE())</f>
        <v>3.89</v>
      </c>
      <c r="J1717" s="7" t="n">
        <f aca="false">VLOOKUP($B1717,'Product Master'!$A$2:$O$5991,13,FALSE())</f>
        <v>12</v>
      </c>
      <c r="K1717" s="7" t="str">
        <f aca="false">VLOOKUP($B1717,'Product Master'!$A$2:$O$5991,11,FALSE())</f>
        <v>N</v>
      </c>
      <c r="L1717" s="7" t="str">
        <f aca="false">VLOOKUP($B1717,'Product Master'!$A$2:$O$5991,12,FALSE())</f>
        <v>N</v>
      </c>
      <c r="M1717" s="3" t="n">
        <v>24</v>
      </c>
      <c r="N1717" s="3" t="n">
        <v>14</v>
      </c>
    </row>
    <row r="1718" customFormat="false" ht="15" hidden="false" customHeight="true" outlineLevel="0" collapsed="false">
      <c r="A1718" s="3" t="s">
        <v>3447</v>
      </c>
      <c r="B1718" s="3" t="s">
        <v>3448</v>
      </c>
      <c r="C1718" s="4" t="str">
        <f aca="false">VLOOKUP($B1718,'Product Master'!$A$2:$O$5991,7,FALSE())</f>
        <v>Dry Grocery</v>
      </c>
      <c r="D1718" s="4" t="str">
        <f aca="false">VLOOKUP($B1718,'Product Master'!$A$2:$O$5991,8,FALSE())</f>
        <v>Snack Chips</v>
      </c>
      <c r="E1718" s="4" t="str">
        <f aca="false">VLOOKUP($B1718,'Product Master'!$A$2:$O$5991,5,FALSE())</f>
        <v>Golden Grain Co.</v>
      </c>
      <c r="F1718" s="4" t="str">
        <f aca="false">VLOOKUP($B1718,'Product Master'!$A$2:$O$5991,4,FALSE())</f>
        <v>Golden Grain Co. Veggie Chips, 10 oz</v>
      </c>
      <c r="G1718" s="4" t="str">
        <f aca="false">VLOOKUP($B1718,'Product Master'!$A$2:$O$5991,9,FALSE())</f>
        <v>10 oz</v>
      </c>
      <c r="H1718" s="5" t="s">
        <v>16</v>
      </c>
      <c r="I1718" s="6" t="n">
        <f aca="false">VLOOKUP($B1718,'Product Master'!$A$2:$O$5991,14,FALSE())</f>
        <v>4.39</v>
      </c>
      <c r="J1718" s="7" t="n">
        <f aca="false">VLOOKUP($B1718,'Product Master'!$A$2:$O$5991,13,FALSE())</f>
        <v>8</v>
      </c>
      <c r="K1718" s="7" t="str">
        <f aca="false">VLOOKUP($B1718,'Product Master'!$A$2:$O$5991,11,FALSE())</f>
        <v>N</v>
      </c>
      <c r="L1718" s="7" t="str">
        <f aca="false">VLOOKUP($B1718,'Product Master'!$A$2:$O$5991,12,FALSE())</f>
        <v>N</v>
      </c>
      <c r="M1718" s="3" t="n">
        <v>9</v>
      </c>
      <c r="N1718" s="3" t="n">
        <v>40</v>
      </c>
    </row>
    <row r="1719" customFormat="false" ht="15" hidden="false" customHeight="true" outlineLevel="0" collapsed="false">
      <c r="A1719" s="3" t="s">
        <v>3449</v>
      </c>
      <c r="B1719" s="3" t="s">
        <v>3450</v>
      </c>
      <c r="C1719" s="4" t="str">
        <f aca="false">VLOOKUP($B1719,'Product Master'!$A$2:$O$5991,7,FALSE())</f>
        <v>Dry Grocery</v>
      </c>
      <c r="D1719" s="4" t="str">
        <f aca="false">VLOOKUP($B1719,'Product Master'!$A$2:$O$5991,8,FALSE())</f>
        <v>Snack Chips</v>
      </c>
      <c r="E1719" s="4" t="str">
        <f aca="false">VLOOKUP($B1719,'Product Master'!$A$2:$O$5991,5,FALSE())</f>
        <v>Kettle Row</v>
      </c>
      <c r="F1719" s="4" t="str">
        <f aca="false">VLOOKUP($B1719,'Product Master'!$A$2:$O$5991,4,FALSE())</f>
        <v>Kettle Row Sea Salt Corn Chips, 13 oz</v>
      </c>
      <c r="G1719" s="4" t="str">
        <f aca="false">VLOOKUP($B1719,'Product Master'!$A$2:$O$5991,9,FALSE())</f>
        <v>13 oz</v>
      </c>
      <c r="H1719" s="5" t="s">
        <v>16</v>
      </c>
      <c r="I1719" s="6" t="n">
        <f aca="false">VLOOKUP($B1719,'Product Master'!$A$2:$O$5991,14,FALSE())</f>
        <v>4.89</v>
      </c>
      <c r="J1719" s="7" t="n">
        <f aca="false">VLOOKUP($B1719,'Product Master'!$A$2:$O$5991,13,FALSE())</f>
        <v>24</v>
      </c>
      <c r="K1719" s="7" t="str">
        <f aca="false">VLOOKUP($B1719,'Product Master'!$A$2:$O$5991,11,FALSE())</f>
        <v>N</v>
      </c>
      <c r="L1719" s="7" t="str">
        <f aca="false">VLOOKUP($B1719,'Product Master'!$A$2:$O$5991,12,FALSE())</f>
        <v>N</v>
      </c>
      <c r="M1719" s="3" t="n">
        <v>132</v>
      </c>
      <c r="N1719" s="3" t="n">
        <v>25</v>
      </c>
    </row>
    <row r="1720" customFormat="false" ht="15" hidden="false" customHeight="true" outlineLevel="0" collapsed="false">
      <c r="A1720" s="3" t="s">
        <v>3451</v>
      </c>
      <c r="B1720" s="3" t="s">
        <v>3452</v>
      </c>
      <c r="C1720" s="4" t="str">
        <f aca="false">VLOOKUP($B1720,'Product Master'!$A$2:$O$5991,7,FALSE())</f>
        <v>Dry Grocery</v>
      </c>
      <c r="D1720" s="4" t="str">
        <f aca="false">VLOOKUP($B1720,'Product Master'!$A$2:$O$5991,8,FALSE())</f>
        <v>Snack Chips</v>
      </c>
      <c r="E1720" s="4" t="str">
        <f aca="false">VLOOKUP($B1720,'Product Master'!$A$2:$O$5991,5,FALSE())</f>
        <v>Wheatstone</v>
      </c>
      <c r="F1720" s="4" t="str">
        <f aca="false">VLOOKUP($B1720,'Product Master'!$A$2:$O$5991,4,FALSE())</f>
        <v>Wheatstone Kettle Chips, 13 oz</v>
      </c>
      <c r="G1720" s="4" t="str">
        <f aca="false">VLOOKUP($B1720,'Product Master'!$A$2:$O$5991,9,FALSE())</f>
        <v>13 oz</v>
      </c>
      <c r="H1720" s="5" t="s">
        <v>16</v>
      </c>
      <c r="I1720" s="6" t="n">
        <f aca="false">VLOOKUP($B1720,'Product Master'!$A$2:$O$5991,14,FALSE())</f>
        <v>3.89</v>
      </c>
      <c r="J1720" s="7" t="n">
        <f aca="false">VLOOKUP($B1720,'Product Master'!$A$2:$O$5991,13,FALSE())</f>
        <v>8</v>
      </c>
      <c r="K1720" s="7" t="str">
        <f aca="false">VLOOKUP($B1720,'Product Master'!$A$2:$O$5991,11,FALSE())</f>
        <v>N</v>
      </c>
      <c r="L1720" s="7" t="str">
        <f aca="false">VLOOKUP($B1720,'Product Master'!$A$2:$O$5991,12,FALSE())</f>
        <v>N</v>
      </c>
      <c r="M1720" s="3" t="n">
        <v>46</v>
      </c>
      <c r="N1720" s="3" t="n">
        <v>36</v>
      </c>
    </row>
    <row r="1721" customFormat="false" ht="15" hidden="false" customHeight="true" outlineLevel="0" collapsed="false">
      <c r="A1721" s="3" t="s">
        <v>3453</v>
      </c>
      <c r="B1721" s="3" t="s">
        <v>3454</v>
      </c>
      <c r="C1721" s="4" t="str">
        <f aca="false">VLOOKUP($B1721,'Product Master'!$A$2:$O$5991,7,FALSE())</f>
        <v>Dry Grocery</v>
      </c>
      <c r="D1721" s="4" t="str">
        <f aca="false">VLOOKUP($B1721,'Product Master'!$A$2:$O$5991,8,FALSE())</f>
        <v>Snack Chips</v>
      </c>
      <c r="E1721" s="4" t="str">
        <f aca="false">VLOOKUP($B1721,'Product Master'!$A$2:$O$5991,5,FALSE())</f>
        <v>Harborline</v>
      </c>
      <c r="F1721" s="4" t="str">
        <f aca="false">VLOOKUP($B1721,'Product Master'!$A$2:$O$5991,4,FALSE())</f>
        <v>Harborline BBQ Corn Chips, 8 oz</v>
      </c>
      <c r="G1721" s="4" t="str">
        <f aca="false">VLOOKUP($B1721,'Product Master'!$A$2:$O$5991,9,FALSE())</f>
        <v>8 oz</v>
      </c>
      <c r="H1721" s="5" t="s">
        <v>16</v>
      </c>
      <c r="I1721" s="6" t="n">
        <f aca="false">VLOOKUP($B1721,'Product Master'!$A$2:$O$5991,14,FALSE())</f>
        <v>4.79</v>
      </c>
      <c r="J1721" s="7" t="n">
        <f aca="false">VLOOKUP($B1721,'Product Master'!$A$2:$O$5991,13,FALSE())</f>
        <v>2</v>
      </c>
      <c r="K1721" s="7" t="str">
        <f aca="false">VLOOKUP($B1721,'Product Master'!$A$2:$O$5991,11,FALSE())</f>
        <v>Y</v>
      </c>
      <c r="L1721" s="7" t="str">
        <f aca="false">VLOOKUP($B1721,'Product Master'!$A$2:$O$5991,12,FALSE())</f>
        <v>N</v>
      </c>
      <c r="M1721" s="3" t="n">
        <v>85</v>
      </c>
      <c r="N1721" s="3" t="n">
        <v>24</v>
      </c>
    </row>
    <row r="1722" customFormat="false" ht="15" hidden="false" customHeight="true" outlineLevel="0" collapsed="false">
      <c r="A1722" s="3" t="s">
        <v>3455</v>
      </c>
      <c r="B1722" s="3" t="s">
        <v>3456</v>
      </c>
      <c r="C1722" s="4" t="str">
        <f aca="false">VLOOKUP($B1722,'Product Master'!$A$2:$O$5991,7,FALSE())</f>
        <v>Dry Grocery</v>
      </c>
      <c r="D1722" s="4" t="str">
        <f aca="false">VLOOKUP($B1722,'Product Master'!$A$2:$O$5991,8,FALSE())</f>
        <v>Snack Chips</v>
      </c>
      <c r="E1722" s="4" t="str">
        <f aca="false">VLOOKUP($B1722,'Product Master'!$A$2:$O$5991,5,FALSE())</f>
        <v>Nutgrove</v>
      </c>
      <c r="F1722" s="4" t="str">
        <f aca="false">VLOOKUP($B1722,'Product Master'!$A$2:$O$5991,4,FALSE())</f>
        <v>Nutgrove Sour Cream &amp; Onion Veggie Chips, 8 oz</v>
      </c>
      <c r="G1722" s="4" t="str">
        <f aca="false">VLOOKUP($B1722,'Product Master'!$A$2:$O$5991,9,FALSE())</f>
        <v>8 oz</v>
      </c>
      <c r="H1722" s="5" t="s">
        <v>16</v>
      </c>
      <c r="I1722" s="6" t="n">
        <f aca="false">VLOOKUP($B1722,'Product Master'!$A$2:$O$5991,14,FALSE())</f>
        <v>3.99</v>
      </c>
      <c r="J1722" s="7" t="n">
        <f aca="false">VLOOKUP($B1722,'Product Master'!$A$2:$O$5991,13,FALSE())</f>
        <v>8</v>
      </c>
      <c r="K1722" s="7" t="str">
        <f aca="false">VLOOKUP($B1722,'Product Master'!$A$2:$O$5991,11,FALSE())</f>
        <v>N</v>
      </c>
      <c r="L1722" s="7" t="str">
        <f aca="false">VLOOKUP($B1722,'Product Master'!$A$2:$O$5991,12,FALSE())</f>
        <v>N</v>
      </c>
      <c r="M1722" s="3" t="n">
        <v>123</v>
      </c>
      <c r="N1722" s="3" t="n">
        <v>10</v>
      </c>
    </row>
    <row r="1723" customFormat="false" ht="15" hidden="false" customHeight="true" outlineLevel="0" collapsed="false">
      <c r="A1723" s="3" t="s">
        <v>3457</v>
      </c>
      <c r="B1723" s="3" t="s">
        <v>3458</v>
      </c>
      <c r="C1723" s="4" t="str">
        <f aca="false">VLOOKUP($B1723,'Product Master'!$A$2:$O$5991,7,FALSE())</f>
        <v>Dry Grocery</v>
      </c>
      <c r="D1723" s="4" t="str">
        <f aca="false">VLOOKUP($B1723,'Product Master'!$A$2:$O$5991,8,FALSE())</f>
        <v>Snack Chips</v>
      </c>
      <c r="E1723" s="4" t="str">
        <f aca="false">VLOOKUP($B1723,'Product Master'!$A$2:$O$5991,5,FALSE())</f>
        <v>Nutgrove</v>
      </c>
      <c r="F1723" s="4" t="str">
        <f aca="false">VLOOKUP($B1723,'Product Master'!$A$2:$O$5991,4,FALSE())</f>
        <v>Nutgrove BBQ Pita Chips, 10 oz</v>
      </c>
      <c r="G1723" s="4" t="str">
        <f aca="false">VLOOKUP($B1723,'Product Master'!$A$2:$O$5991,9,FALSE())</f>
        <v>10 oz</v>
      </c>
      <c r="H1723" s="5" t="s">
        <v>16</v>
      </c>
      <c r="I1723" s="6" t="n">
        <f aca="false">VLOOKUP($B1723,'Product Master'!$A$2:$O$5991,14,FALSE())</f>
        <v>3.29</v>
      </c>
      <c r="J1723" s="7" t="n">
        <f aca="false">VLOOKUP($B1723,'Product Master'!$A$2:$O$5991,13,FALSE())</f>
        <v>6</v>
      </c>
      <c r="K1723" s="7" t="str">
        <f aca="false">VLOOKUP($B1723,'Product Master'!$A$2:$O$5991,11,FALSE())</f>
        <v>N</v>
      </c>
      <c r="L1723" s="7" t="str">
        <f aca="false">VLOOKUP($B1723,'Product Master'!$A$2:$O$5991,12,FALSE())</f>
        <v>N</v>
      </c>
      <c r="M1723" s="3" t="n">
        <v>69</v>
      </c>
      <c r="N1723" s="3" t="n">
        <v>8</v>
      </c>
    </row>
    <row r="1724" customFormat="false" ht="15" hidden="false" customHeight="true" outlineLevel="0" collapsed="false">
      <c r="A1724" s="3" t="s">
        <v>3459</v>
      </c>
      <c r="B1724" s="3" t="s">
        <v>3460</v>
      </c>
      <c r="C1724" s="4" t="str">
        <f aca="false">VLOOKUP($B1724,'Product Master'!$A$2:$O$5991,7,FALSE())</f>
        <v>Dry Grocery</v>
      </c>
      <c r="D1724" s="4" t="str">
        <f aca="false">VLOOKUP($B1724,'Product Master'!$A$2:$O$5991,8,FALSE())</f>
        <v>Snack Chips</v>
      </c>
      <c r="E1724" s="4" t="str">
        <f aca="false">VLOOKUP($B1724,'Product Master'!$A$2:$O$5991,5,FALSE())</f>
        <v>Pepperlane</v>
      </c>
      <c r="F1724" s="4" t="str">
        <f aca="false">VLOOKUP($B1724,'Product Master'!$A$2:$O$5991,4,FALSE())</f>
        <v>Pepperlane Sea Salt Tortilla Chips, 13 oz</v>
      </c>
      <c r="G1724" s="4" t="str">
        <f aca="false">VLOOKUP($B1724,'Product Master'!$A$2:$O$5991,9,FALSE())</f>
        <v>13 oz</v>
      </c>
      <c r="H1724" s="5" t="s">
        <v>16</v>
      </c>
      <c r="I1724" s="6" t="n">
        <f aca="false">VLOOKUP($B1724,'Product Master'!$A$2:$O$5991,14,FALSE())</f>
        <v>3.49</v>
      </c>
      <c r="J1724" s="7" t="n">
        <f aca="false">VLOOKUP($B1724,'Product Master'!$A$2:$O$5991,13,FALSE())</f>
        <v>2</v>
      </c>
      <c r="K1724" s="7" t="str">
        <f aca="false">VLOOKUP($B1724,'Product Master'!$A$2:$O$5991,11,FALSE())</f>
        <v>N</v>
      </c>
      <c r="L1724" s="7" t="str">
        <f aca="false">VLOOKUP($B1724,'Product Master'!$A$2:$O$5991,12,FALSE())</f>
        <v>N</v>
      </c>
      <c r="M1724" s="3" t="n">
        <v>7</v>
      </c>
      <c r="N1724" s="3" t="n">
        <v>18</v>
      </c>
    </row>
    <row r="1725" customFormat="false" ht="15" hidden="false" customHeight="true" outlineLevel="0" collapsed="false">
      <c r="A1725" s="3" t="s">
        <v>3461</v>
      </c>
      <c r="B1725" s="3" t="s">
        <v>3462</v>
      </c>
      <c r="C1725" s="4" t="str">
        <f aca="false">VLOOKUP($B1725,'Product Master'!$A$2:$O$5991,7,FALSE())</f>
        <v>Dry Grocery</v>
      </c>
      <c r="D1725" s="4" t="str">
        <f aca="false">VLOOKUP($B1725,'Product Master'!$A$2:$O$5991,8,FALSE())</f>
        <v>Snack Chips</v>
      </c>
      <c r="E1725" s="4" t="str">
        <f aca="false">VLOOKUP($B1725,'Product Master'!$A$2:$O$5991,5,FALSE())</f>
        <v>Roastport</v>
      </c>
      <c r="F1725" s="4" t="str">
        <f aca="false">VLOOKUP($B1725,'Product Master'!$A$2:$O$5991,4,FALSE())</f>
        <v>Roastport Sour Cream &amp; Onion Kettle Chips, 8 oz</v>
      </c>
      <c r="G1725" s="4" t="str">
        <f aca="false">VLOOKUP($B1725,'Product Master'!$A$2:$O$5991,9,FALSE())</f>
        <v>8 oz</v>
      </c>
      <c r="H1725" s="5" t="s">
        <v>16</v>
      </c>
      <c r="I1725" s="6" t="n">
        <f aca="false">VLOOKUP($B1725,'Product Master'!$A$2:$O$5991,14,FALSE())</f>
        <v>3.79</v>
      </c>
      <c r="J1725" s="7" t="n">
        <f aca="false">VLOOKUP($B1725,'Product Master'!$A$2:$O$5991,13,FALSE())</f>
        <v>4</v>
      </c>
      <c r="K1725" s="7" t="str">
        <f aca="false">VLOOKUP($B1725,'Product Master'!$A$2:$O$5991,11,FALSE())</f>
        <v>N</v>
      </c>
      <c r="L1725" s="7" t="str">
        <f aca="false">VLOOKUP($B1725,'Product Master'!$A$2:$O$5991,12,FALSE())</f>
        <v>N</v>
      </c>
      <c r="M1725" s="3" t="n">
        <v>119</v>
      </c>
      <c r="N1725" s="3" t="n">
        <v>22</v>
      </c>
    </row>
    <row r="1726" customFormat="false" ht="15" hidden="false" customHeight="true" outlineLevel="0" collapsed="false">
      <c r="A1726" s="3" t="s">
        <v>3463</v>
      </c>
      <c r="B1726" s="3" t="s">
        <v>3464</v>
      </c>
      <c r="C1726" s="4" t="str">
        <f aca="false">VLOOKUP($B1726,'Product Master'!$A$2:$O$5991,7,FALSE())</f>
        <v>Dry Grocery</v>
      </c>
      <c r="D1726" s="4" t="str">
        <f aca="false">VLOOKUP($B1726,'Product Master'!$A$2:$O$5991,8,FALSE())</f>
        <v>Snack Chips</v>
      </c>
      <c r="E1726" s="4" t="str">
        <f aca="false">VLOOKUP($B1726,'Product Master'!$A$2:$O$5991,5,FALSE())</f>
        <v>Redbarn</v>
      </c>
      <c r="F1726" s="4" t="str">
        <f aca="false">VLOOKUP($B1726,'Product Master'!$A$2:$O$5991,4,FALSE())</f>
        <v>Redbarn Tortilla Chips, 13 oz</v>
      </c>
      <c r="G1726" s="4" t="str">
        <f aca="false">VLOOKUP($B1726,'Product Master'!$A$2:$O$5991,9,FALSE())</f>
        <v>13 oz</v>
      </c>
      <c r="H1726" s="5" t="s">
        <v>16</v>
      </c>
      <c r="I1726" s="6" t="n">
        <f aca="false">VLOOKUP($B1726,'Product Master'!$A$2:$O$5991,14,FALSE())</f>
        <v>4.79</v>
      </c>
      <c r="J1726" s="7" t="n">
        <f aca="false">VLOOKUP($B1726,'Product Master'!$A$2:$O$5991,13,FALSE())</f>
        <v>2</v>
      </c>
      <c r="K1726" s="7" t="str">
        <f aca="false">VLOOKUP($B1726,'Product Master'!$A$2:$O$5991,11,FALSE())</f>
        <v>N</v>
      </c>
      <c r="L1726" s="7" t="str">
        <f aca="false">VLOOKUP($B1726,'Product Master'!$A$2:$O$5991,12,FALSE())</f>
        <v>N</v>
      </c>
      <c r="M1726" s="3" t="n">
        <v>44</v>
      </c>
      <c r="N1726" s="3" t="n">
        <v>25</v>
      </c>
    </row>
    <row r="1727" customFormat="false" ht="15" hidden="false" customHeight="true" outlineLevel="0" collapsed="false">
      <c r="A1727" s="3" t="s">
        <v>3465</v>
      </c>
      <c r="B1727" s="3" t="s">
        <v>3466</v>
      </c>
      <c r="C1727" s="4" t="str">
        <f aca="false">VLOOKUP($B1727,'Product Master'!$A$2:$O$5991,7,FALSE())</f>
        <v>Dry Grocery</v>
      </c>
      <c r="D1727" s="4" t="str">
        <f aca="false">VLOOKUP($B1727,'Product Master'!$A$2:$O$5991,8,FALSE())</f>
        <v>Snack Chips</v>
      </c>
      <c r="E1727" s="4" t="str">
        <f aca="false">VLOOKUP($B1727,'Product Master'!$A$2:$O$5991,5,FALSE())</f>
        <v>Nutgrove</v>
      </c>
      <c r="F1727" s="4" t="str">
        <f aca="false">VLOOKUP($B1727,'Product Master'!$A$2:$O$5991,4,FALSE())</f>
        <v>Nutgrove Reduced Fat Potato Chips, 10 oz</v>
      </c>
      <c r="G1727" s="4" t="str">
        <f aca="false">VLOOKUP($B1727,'Product Master'!$A$2:$O$5991,9,FALSE())</f>
        <v>10 oz</v>
      </c>
      <c r="H1727" s="5" t="s">
        <v>16</v>
      </c>
      <c r="I1727" s="6" t="n">
        <f aca="false">VLOOKUP($B1727,'Product Master'!$A$2:$O$5991,14,FALSE())</f>
        <v>4.49</v>
      </c>
      <c r="J1727" s="7" t="n">
        <f aca="false">VLOOKUP($B1727,'Product Master'!$A$2:$O$5991,13,FALSE())</f>
        <v>6</v>
      </c>
      <c r="K1727" s="7" t="str">
        <f aca="false">VLOOKUP($B1727,'Product Master'!$A$2:$O$5991,11,FALSE())</f>
        <v>N</v>
      </c>
      <c r="L1727" s="7" t="str">
        <f aca="false">VLOOKUP($B1727,'Product Master'!$A$2:$O$5991,12,FALSE())</f>
        <v>N</v>
      </c>
      <c r="M1727" s="3" t="n">
        <v>134</v>
      </c>
      <c r="N1727" s="3" t="n">
        <v>31</v>
      </c>
    </row>
    <row r="1728" customFormat="false" ht="15" hidden="false" customHeight="true" outlineLevel="0" collapsed="false">
      <c r="A1728" s="3" t="s">
        <v>3467</v>
      </c>
      <c r="B1728" s="3" t="s">
        <v>3468</v>
      </c>
      <c r="C1728" s="4" t="str">
        <f aca="false">VLOOKUP($B1728,'Product Master'!$A$2:$O$5991,7,FALSE())</f>
        <v>Dry Grocery</v>
      </c>
      <c r="D1728" s="4" t="str">
        <f aca="false">VLOOKUP($B1728,'Product Master'!$A$2:$O$5991,8,FALSE())</f>
        <v>Snack Chips</v>
      </c>
      <c r="E1728" s="4" t="str">
        <f aca="false">VLOOKUP($B1728,'Product Master'!$A$2:$O$5991,5,FALSE())</f>
        <v>Kettle Row</v>
      </c>
      <c r="F1728" s="4" t="str">
        <f aca="false">VLOOKUP($B1728,'Product Master'!$A$2:$O$5991,4,FALSE())</f>
        <v>Kettle Row Jalapeno Corn Chips, 10 oz</v>
      </c>
      <c r="G1728" s="4" t="str">
        <f aca="false">VLOOKUP($B1728,'Product Master'!$A$2:$O$5991,9,FALSE())</f>
        <v>10 oz</v>
      </c>
      <c r="H1728" s="5" t="s">
        <v>16</v>
      </c>
      <c r="I1728" s="6" t="n">
        <f aca="false">VLOOKUP($B1728,'Product Master'!$A$2:$O$5991,14,FALSE())</f>
        <v>4.89</v>
      </c>
      <c r="J1728" s="7" t="n">
        <f aca="false">VLOOKUP($B1728,'Product Master'!$A$2:$O$5991,13,FALSE())</f>
        <v>6</v>
      </c>
      <c r="K1728" s="7" t="str">
        <f aca="false">VLOOKUP($B1728,'Product Master'!$A$2:$O$5991,11,FALSE())</f>
        <v>N</v>
      </c>
      <c r="L1728" s="7" t="str">
        <f aca="false">VLOOKUP($B1728,'Product Master'!$A$2:$O$5991,12,FALSE())</f>
        <v>N</v>
      </c>
      <c r="M1728" s="3" t="n">
        <v>66</v>
      </c>
      <c r="N1728" s="3" t="n">
        <v>36</v>
      </c>
    </row>
    <row r="1729" customFormat="false" ht="15" hidden="false" customHeight="true" outlineLevel="0" collapsed="false">
      <c r="A1729" s="3" t="s">
        <v>3469</v>
      </c>
      <c r="B1729" s="3" t="s">
        <v>3470</v>
      </c>
      <c r="C1729" s="4" t="str">
        <f aca="false">VLOOKUP($B1729,'Product Master'!$A$2:$O$5991,7,FALSE())</f>
        <v>Dry Grocery</v>
      </c>
      <c r="D1729" s="4" t="str">
        <f aca="false">VLOOKUP($B1729,'Product Master'!$A$2:$O$5991,8,FALSE())</f>
        <v>Snack Chips</v>
      </c>
      <c r="E1729" s="4" t="str">
        <f aca="false">VLOOKUP($B1729,'Product Master'!$A$2:$O$5991,5,FALSE())</f>
        <v>Harborline</v>
      </c>
      <c r="F1729" s="4" t="str">
        <f aca="false">VLOOKUP($B1729,'Product Master'!$A$2:$O$5991,4,FALSE())</f>
        <v>Harborline Sour Cream &amp; Onion Potato Chips, 10 oz</v>
      </c>
      <c r="G1729" s="4" t="str">
        <f aca="false">VLOOKUP($B1729,'Product Master'!$A$2:$O$5991,9,FALSE())</f>
        <v>10 oz</v>
      </c>
      <c r="H1729" s="5" t="s">
        <v>16</v>
      </c>
      <c r="I1729" s="6" t="n">
        <f aca="false">VLOOKUP($B1729,'Product Master'!$A$2:$O$5991,14,FALSE())</f>
        <v>4.29</v>
      </c>
      <c r="J1729" s="7" t="n">
        <f aca="false">VLOOKUP($B1729,'Product Master'!$A$2:$O$5991,13,FALSE())</f>
        <v>6</v>
      </c>
      <c r="K1729" s="7" t="str">
        <f aca="false">VLOOKUP($B1729,'Product Master'!$A$2:$O$5991,11,FALSE())</f>
        <v>Y</v>
      </c>
      <c r="L1729" s="7" t="str">
        <f aca="false">VLOOKUP($B1729,'Product Master'!$A$2:$O$5991,12,FALSE())</f>
        <v>N</v>
      </c>
      <c r="M1729" s="3" t="n">
        <v>89</v>
      </c>
      <c r="N1729" s="3" t="n">
        <v>30</v>
      </c>
    </row>
    <row r="1730" customFormat="false" ht="15" hidden="false" customHeight="true" outlineLevel="0" collapsed="false">
      <c r="A1730" s="3" t="s">
        <v>3471</v>
      </c>
      <c r="B1730" s="3" t="s">
        <v>3472</v>
      </c>
      <c r="C1730" s="4" t="str">
        <f aca="false">VLOOKUP($B1730,'Product Master'!$A$2:$O$5991,7,FALSE())</f>
        <v>Dry Grocery</v>
      </c>
      <c r="D1730" s="4" t="str">
        <f aca="false">VLOOKUP($B1730,'Product Master'!$A$2:$O$5991,8,FALSE())</f>
        <v>Snack Chips</v>
      </c>
      <c r="E1730" s="4" t="str">
        <f aca="false">VLOOKUP($B1730,'Product Master'!$A$2:$O$5991,5,FALSE())</f>
        <v>Kettle Row</v>
      </c>
      <c r="F1730" s="4" t="str">
        <f aca="false">VLOOKUP($B1730,'Product Master'!$A$2:$O$5991,4,FALSE())</f>
        <v>Kettle Row BBQ Veggie Chips, 8 oz</v>
      </c>
      <c r="G1730" s="4" t="str">
        <f aca="false">VLOOKUP($B1730,'Product Master'!$A$2:$O$5991,9,FALSE())</f>
        <v>8 oz</v>
      </c>
      <c r="H1730" s="5" t="s">
        <v>16</v>
      </c>
      <c r="I1730" s="6" t="n">
        <f aca="false">VLOOKUP($B1730,'Product Master'!$A$2:$O$5991,14,FALSE())</f>
        <v>3.29</v>
      </c>
      <c r="J1730" s="7" t="n">
        <f aca="false">VLOOKUP($B1730,'Product Master'!$A$2:$O$5991,13,FALSE())</f>
        <v>4</v>
      </c>
      <c r="K1730" s="7" t="str">
        <f aca="false">VLOOKUP($B1730,'Product Master'!$A$2:$O$5991,11,FALSE())</f>
        <v>N</v>
      </c>
      <c r="L1730" s="7" t="str">
        <f aca="false">VLOOKUP($B1730,'Product Master'!$A$2:$O$5991,12,FALSE())</f>
        <v>N</v>
      </c>
      <c r="M1730" s="3" t="n">
        <v>149</v>
      </c>
      <c r="N1730" s="3" t="n">
        <v>24</v>
      </c>
    </row>
    <row r="1731" customFormat="false" ht="15" hidden="false" customHeight="true" outlineLevel="0" collapsed="false">
      <c r="A1731" s="3" t="s">
        <v>3473</v>
      </c>
      <c r="B1731" s="3" t="s">
        <v>3474</v>
      </c>
      <c r="C1731" s="4" t="str">
        <f aca="false">VLOOKUP($B1731,'Product Master'!$A$2:$O$5991,7,FALSE())</f>
        <v>Dry Grocery</v>
      </c>
      <c r="D1731" s="4" t="str">
        <f aca="false">VLOOKUP($B1731,'Product Master'!$A$2:$O$5991,8,FALSE())</f>
        <v>Snack Chips</v>
      </c>
      <c r="E1731" s="4" t="str">
        <f aca="false">VLOOKUP($B1731,'Product Master'!$A$2:$O$5991,5,FALSE())</f>
        <v>Kettle Row</v>
      </c>
      <c r="F1731" s="4" t="str">
        <f aca="false">VLOOKUP($B1731,'Product Master'!$A$2:$O$5991,4,FALSE())</f>
        <v>Kettle Row Tortilla Chips, 8 oz</v>
      </c>
      <c r="G1731" s="4" t="str">
        <f aca="false">VLOOKUP($B1731,'Product Master'!$A$2:$O$5991,9,FALSE())</f>
        <v>8 oz</v>
      </c>
      <c r="H1731" s="5" t="s">
        <v>16</v>
      </c>
      <c r="I1731" s="6" t="n">
        <f aca="false">VLOOKUP($B1731,'Product Master'!$A$2:$O$5991,14,FALSE())</f>
        <v>4.29</v>
      </c>
      <c r="J1731" s="7" t="n">
        <f aca="false">VLOOKUP($B1731,'Product Master'!$A$2:$O$5991,13,FALSE())</f>
        <v>24</v>
      </c>
      <c r="K1731" s="7" t="str">
        <f aca="false">VLOOKUP($B1731,'Product Master'!$A$2:$O$5991,11,FALSE())</f>
        <v>N</v>
      </c>
      <c r="L1731" s="7" t="str">
        <f aca="false">VLOOKUP($B1731,'Product Master'!$A$2:$O$5991,12,FALSE())</f>
        <v>N</v>
      </c>
      <c r="M1731" s="3" t="n">
        <v>138</v>
      </c>
      <c r="N1731" s="3" t="n">
        <v>37</v>
      </c>
    </row>
    <row r="1732" customFormat="false" ht="15" hidden="false" customHeight="true" outlineLevel="0" collapsed="false">
      <c r="A1732" s="3" t="s">
        <v>3475</v>
      </c>
      <c r="B1732" s="3" t="s">
        <v>3476</v>
      </c>
      <c r="C1732" s="4" t="str">
        <f aca="false">VLOOKUP($B1732,'Product Master'!$A$2:$O$5991,7,FALSE())</f>
        <v>Dry Grocery</v>
      </c>
      <c r="D1732" s="4" t="str">
        <f aca="false">VLOOKUP($B1732,'Product Master'!$A$2:$O$5991,8,FALSE())</f>
        <v>Snack Chips</v>
      </c>
      <c r="E1732" s="4" t="str">
        <f aca="false">VLOOKUP($B1732,'Product Master'!$A$2:$O$5991,5,FALSE())</f>
        <v>Pepperlane</v>
      </c>
      <c r="F1732" s="4" t="str">
        <f aca="false">VLOOKUP($B1732,'Product Master'!$A$2:$O$5991,4,FALSE())</f>
        <v>Pepperlane BBQ Potato Chips, 8 oz</v>
      </c>
      <c r="G1732" s="4" t="str">
        <f aca="false">VLOOKUP($B1732,'Product Master'!$A$2:$O$5991,9,FALSE())</f>
        <v>8 oz</v>
      </c>
      <c r="H1732" s="5" t="s">
        <v>16</v>
      </c>
      <c r="I1732" s="6" t="n">
        <f aca="false">VLOOKUP($B1732,'Product Master'!$A$2:$O$5991,14,FALSE())</f>
        <v>4.89</v>
      </c>
      <c r="J1732" s="7" t="n">
        <f aca="false">VLOOKUP($B1732,'Product Master'!$A$2:$O$5991,13,FALSE())</f>
        <v>8</v>
      </c>
      <c r="K1732" s="7" t="str">
        <f aca="false">VLOOKUP($B1732,'Product Master'!$A$2:$O$5991,11,FALSE())</f>
        <v>N</v>
      </c>
      <c r="L1732" s="7" t="str">
        <f aca="false">VLOOKUP($B1732,'Product Master'!$A$2:$O$5991,12,FALSE())</f>
        <v>N</v>
      </c>
      <c r="M1732" s="3" t="n">
        <v>131</v>
      </c>
      <c r="N1732" s="3" t="n">
        <v>25</v>
      </c>
    </row>
    <row r="1733" customFormat="false" ht="15" hidden="false" customHeight="true" outlineLevel="0" collapsed="false">
      <c r="A1733" s="3" t="s">
        <v>3477</v>
      </c>
      <c r="B1733" s="3" t="s">
        <v>3478</v>
      </c>
      <c r="C1733" s="4" t="str">
        <f aca="false">VLOOKUP($B1733,'Product Master'!$A$2:$O$5991,7,FALSE())</f>
        <v>Dry Grocery</v>
      </c>
      <c r="D1733" s="4" t="str">
        <f aca="false">VLOOKUP($B1733,'Product Master'!$A$2:$O$5991,8,FALSE())</f>
        <v>Snack Chips</v>
      </c>
      <c r="E1733" s="4" t="str">
        <f aca="false">VLOOKUP($B1733,'Product Master'!$A$2:$O$5991,5,FALSE())</f>
        <v>Redbarn</v>
      </c>
      <c r="F1733" s="4" t="str">
        <f aca="false">VLOOKUP($B1733,'Product Master'!$A$2:$O$5991,4,FALSE())</f>
        <v>Redbarn Sea Salt Pita Chips, 8 oz</v>
      </c>
      <c r="G1733" s="4" t="str">
        <f aca="false">VLOOKUP($B1733,'Product Master'!$A$2:$O$5991,9,FALSE())</f>
        <v>8 oz</v>
      </c>
      <c r="H1733" s="5" t="s">
        <v>16</v>
      </c>
      <c r="I1733" s="6" t="n">
        <f aca="false">VLOOKUP($B1733,'Product Master'!$A$2:$O$5991,14,FALSE())</f>
        <v>4.29</v>
      </c>
      <c r="J1733" s="7" t="n">
        <f aca="false">VLOOKUP($B1733,'Product Master'!$A$2:$O$5991,13,FALSE())</f>
        <v>1</v>
      </c>
      <c r="K1733" s="7" t="str">
        <f aca="false">VLOOKUP($B1733,'Product Master'!$A$2:$O$5991,11,FALSE())</f>
        <v>N</v>
      </c>
      <c r="L1733" s="7" t="str">
        <f aca="false">VLOOKUP($B1733,'Product Master'!$A$2:$O$5991,12,FALSE())</f>
        <v>N</v>
      </c>
      <c r="M1733" s="3" t="n">
        <v>114</v>
      </c>
      <c r="N1733" s="3" t="n">
        <v>33</v>
      </c>
    </row>
    <row r="1734" customFormat="false" ht="15" hidden="false" customHeight="true" outlineLevel="0" collapsed="false">
      <c r="A1734" s="3" t="s">
        <v>3479</v>
      </c>
      <c r="B1734" s="3" t="s">
        <v>3480</v>
      </c>
      <c r="C1734" s="4" t="str">
        <f aca="false">VLOOKUP($B1734,'Product Master'!$A$2:$O$5991,7,FALSE())</f>
        <v>Dry Grocery</v>
      </c>
      <c r="D1734" s="4" t="str">
        <f aca="false">VLOOKUP($B1734,'Product Master'!$A$2:$O$5991,8,FALSE())</f>
        <v>Snack Chips</v>
      </c>
      <c r="E1734" s="4" t="str">
        <f aca="false">VLOOKUP($B1734,'Product Master'!$A$2:$O$5991,5,FALSE())</f>
        <v>Orchard Spread</v>
      </c>
      <c r="F1734" s="4" t="str">
        <f aca="false">VLOOKUP($B1734,'Product Master'!$A$2:$O$5991,4,FALSE())</f>
        <v>Orchard Spread BBQ Corn Chips, 13 oz</v>
      </c>
      <c r="G1734" s="4" t="str">
        <f aca="false">VLOOKUP($B1734,'Product Master'!$A$2:$O$5991,9,FALSE())</f>
        <v>13 oz</v>
      </c>
      <c r="H1734" s="5" t="s">
        <v>16</v>
      </c>
      <c r="I1734" s="6" t="n">
        <f aca="false">VLOOKUP($B1734,'Product Master'!$A$2:$O$5991,14,FALSE())</f>
        <v>3.39</v>
      </c>
      <c r="J1734" s="7" t="n">
        <f aca="false">VLOOKUP($B1734,'Product Master'!$A$2:$O$5991,13,FALSE())</f>
        <v>6</v>
      </c>
      <c r="K1734" s="7" t="str">
        <f aca="false">VLOOKUP($B1734,'Product Master'!$A$2:$O$5991,11,FALSE())</f>
        <v>N</v>
      </c>
      <c r="L1734" s="7" t="str">
        <f aca="false">VLOOKUP($B1734,'Product Master'!$A$2:$O$5991,12,FALSE())</f>
        <v>N</v>
      </c>
      <c r="M1734" s="3" t="n">
        <v>63</v>
      </c>
      <c r="N1734" s="3" t="n">
        <v>9</v>
      </c>
    </row>
    <row r="1735" customFormat="false" ht="15" hidden="false" customHeight="true" outlineLevel="0" collapsed="false">
      <c r="A1735" s="3" t="s">
        <v>3481</v>
      </c>
      <c r="B1735" s="3" t="s">
        <v>3482</v>
      </c>
      <c r="C1735" s="4" t="str">
        <f aca="false">VLOOKUP($B1735,'Product Master'!$A$2:$O$5991,7,FALSE())</f>
        <v>Dry Grocery</v>
      </c>
      <c r="D1735" s="4" t="str">
        <f aca="false">VLOOKUP($B1735,'Product Master'!$A$2:$O$5991,8,FALSE())</f>
        <v>Snack Chips</v>
      </c>
      <c r="E1735" s="4" t="str">
        <f aca="false">VLOOKUP($B1735,'Product Master'!$A$2:$O$5991,5,FALSE())</f>
        <v>Thrift Row</v>
      </c>
      <c r="F1735" s="4" t="str">
        <f aca="false">VLOOKUP($B1735,'Product Master'!$A$2:$O$5991,4,FALSE())</f>
        <v>Thrift Row Reduced Fat Potato Chips, 8 oz</v>
      </c>
      <c r="G1735" s="4" t="str">
        <f aca="false">VLOOKUP($B1735,'Product Master'!$A$2:$O$5991,9,FALSE())</f>
        <v>8 oz</v>
      </c>
      <c r="H1735" s="5" t="s">
        <v>16</v>
      </c>
      <c r="I1735" s="6" t="n">
        <f aca="false">VLOOKUP($B1735,'Product Master'!$A$2:$O$5991,14,FALSE())</f>
        <v>4.49</v>
      </c>
      <c r="J1735" s="7" t="n">
        <f aca="false">VLOOKUP($B1735,'Product Master'!$A$2:$O$5991,13,FALSE())</f>
        <v>6</v>
      </c>
      <c r="K1735" s="7" t="str">
        <f aca="false">VLOOKUP($B1735,'Product Master'!$A$2:$O$5991,11,FALSE())</f>
        <v>Y</v>
      </c>
      <c r="L1735" s="7" t="str">
        <f aca="false">VLOOKUP($B1735,'Product Master'!$A$2:$O$5991,12,FALSE())</f>
        <v>N</v>
      </c>
      <c r="M1735" s="3" t="n">
        <v>57</v>
      </c>
      <c r="N1735" s="3" t="n">
        <v>22</v>
      </c>
    </row>
    <row r="1736" customFormat="false" ht="15" hidden="false" customHeight="true" outlineLevel="0" collapsed="false">
      <c r="A1736" s="3" t="s">
        <v>3483</v>
      </c>
      <c r="B1736" s="3" t="s">
        <v>3484</v>
      </c>
      <c r="C1736" s="4" t="str">
        <f aca="false">VLOOKUP($B1736,'Product Master'!$A$2:$O$5991,7,FALSE())</f>
        <v>Dry Grocery</v>
      </c>
      <c r="D1736" s="4" t="str">
        <f aca="false">VLOOKUP($B1736,'Product Master'!$A$2:$O$5991,8,FALSE())</f>
        <v>Snack Chips</v>
      </c>
      <c r="E1736" s="4" t="str">
        <f aca="false">VLOOKUP($B1736,'Product Master'!$A$2:$O$5991,5,FALSE())</f>
        <v>Pepperlane</v>
      </c>
      <c r="F1736" s="4" t="str">
        <f aca="false">VLOOKUP($B1736,'Product Master'!$A$2:$O$5991,4,FALSE())</f>
        <v>Pepperlane Corn Chips, 8 oz</v>
      </c>
      <c r="G1736" s="4" t="str">
        <f aca="false">VLOOKUP($B1736,'Product Master'!$A$2:$O$5991,9,FALSE())</f>
        <v>8 oz</v>
      </c>
      <c r="H1736" s="5" t="s">
        <v>16</v>
      </c>
      <c r="I1736" s="6" t="n">
        <f aca="false">VLOOKUP($B1736,'Product Master'!$A$2:$O$5991,14,FALSE())</f>
        <v>4.99</v>
      </c>
      <c r="J1736" s="7" t="n">
        <f aca="false">VLOOKUP($B1736,'Product Master'!$A$2:$O$5991,13,FALSE())</f>
        <v>24</v>
      </c>
      <c r="K1736" s="7" t="str">
        <f aca="false">VLOOKUP($B1736,'Product Master'!$A$2:$O$5991,11,FALSE())</f>
        <v>N</v>
      </c>
      <c r="L1736" s="7" t="str">
        <f aca="false">VLOOKUP($B1736,'Product Master'!$A$2:$O$5991,12,FALSE())</f>
        <v>N</v>
      </c>
      <c r="M1736" s="3" t="n">
        <v>71</v>
      </c>
      <c r="N1736" s="3" t="n">
        <v>18</v>
      </c>
    </row>
    <row r="1737" customFormat="false" ht="15" hidden="false" customHeight="true" outlineLevel="0" collapsed="false">
      <c r="A1737" s="3" t="s">
        <v>3485</v>
      </c>
      <c r="B1737" s="3" t="s">
        <v>3486</v>
      </c>
      <c r="C1737" s="4" t="str">
        <f aca="false">VLOOKUP($B1737,'Product Master'!$A$2:$O$5991,7,FALSE())</f>
        <v>Dry Grocery</v>
      </c>
      <c r="D1737" s="4" t="str">
        <f aca="false">VLOOKUP($B1737,'Product Master'!$A$2:$O$5991,8,FALSE())</f>
        <v>Snack Chips</v>
      </c>
      <c r="E1737" s="4" t="str">
        <f aca="false">VLOOKUP($B1737,'Product Master'!$A$2:$O$5991,5,FALSE())</f>
        <v>Golden Grain Co.</v>
      </c>
      <c r="F1737" s="4" t="str">
        <f aca="false">VLOOKUP($B1737,'Product Master'!$A$2:$O$5991,4,FALSE())</f>
        <v>Golden Grain Co. BBQ Kettle Chips, 13 oz</v>
      </c>
      <c r="G1737" s="4" t="str">
        <f aca="false">VLOOKUP($B1737,'Product Master'!$A$2:$O$5991,9,FALSE())</f>
        <v>13 oz</v>
      </c>
      <c r="H1737" s="5" t="s">
        <v>16</v>
      </c>
      <c r="I1737" s="6" t="n">
        <f aca="false">VLOOKUP($B1737,'Product Master'!$A$2:$O$5991,14,FALSE())</f>
        <v>3.89</v>
      </c>
      <c r="J1737" s="7" t="n">
        <f aca="false">VLOOKUP($B1737,'Product Master'!$A$2:$O$5991,13,FALSE())</f>
        <v>24</v>
      </c>
      <c r="K1737" s="7" t="str">
        <f aca="false">VLOOKUP($B1737,'Product Master'!$A$2:$O$5991,11,FALSE())</f>
        <v>N</v>
      </c>
      <c r="L1737" s="7" t="str">
        <f aca="false">VLOOKUP($B1737,'Product Master'!$A$2:$O$5991,12,FALSE())</f>
        <v>N</v>
      </c>
      <c r="M1737" s="3" t="n">
        <v>21</v>
      </c>
      <c r="N1737" s="3" t="n">
        <v>15</v>
      </c>
    </row>
    <row r="1738" customFormat="false" ht="15" hidden="false" customHeight="true" outlineLevel="0" collapsed="false">
      <c r="A1738" s="3" t="s">
        <v>3487</v>
      </c>
      <c r="B1738" s="3" t="s">
        <v>3488</v>
      </c>
      <c r="C1738" s="4" t="str">
        <f aca="false">VLOOKUP($B1738,'Product Master'!$A$2:$O$5991,7,FALSE())</f>
        <v>Dry Grocery</v>
      </c>
      <c r="D1738" s="4" t="str">
        <f aca="false">VLOOKUP($B1738,'Product Master'!$A$2:$O$5991,8,FALSE())</f>
        <v>Snack Chips</v>
      </c>
      <c r="E1738" s="4" t="str">
        <f aca="false">VLOOKUP($B1738,'Product Master'!$A$2:$O$5991,5,FALSE())</f>
        <v>Nutgrove</v>
      </c>
      <c r="F1738" s="4" t="str">
        <f aca="false">VLOOKUP($B1738,'Product Master'!$A$2:$O$5991,4,FALSE())</f>
        <v>Nutgrove Jalapeno Potato Chips, 10 oz</v>
      </c>
      <c r="G1738" s="4" t="str">
        <f aca="false">VLOOKUP($B1738,'Product Master'!$A$2:$O$5991,9,FALSE())</f>
        <v>10 oz</v>
      </c>
      <c r="H1738" s="5" t="s">
        <v>16</v>
      </c>
      <c r="I1738" s="6" t="n">
        <f aca="false">VLOOKUP($B1738,'Product Master'!$A$2:$O$5991,14,FALSE())</f>
        <v>3.79</v>
      </c>
      <c r="J1738" s="7" t="n">
        <f aca="false">VLOOKUP($B1738,'Product Master'!$A$2:$O$5991,13,FALSE())</f>
        <v>8</v>
      </c>
      <c r="K1738" s="7" t="str">
        <f aca="false">VLOOKUP($B1738,'Product Master'!$A$2:$O$5991,11,FALSE())</f>
        <v>N</v>
      </c>
      <c r="L1738" s="7" t="str">
        <f aca="false">VLOOKUP($B1738,'Product Master'!$A$2:$O$5991,12,FALSE())</f>
        <v>N</v>
      </c>
      <c r="M1738" s="3" t="n">
        <v>38</v>
      </c>
      <c r="N1738" s="3" t="n">
        <v>20</v>
      </c>
    </row>
    <row r="1739" customFormat="false" ht="15" hidden="false" customHeight="true" outlineLevel="0" collapsed="false">
      <c r="A1739" s="3" t="s">
        <v>3489</v>
      </c>
      <c r="B1739" s="3" t="s">
        <v>3490</v>
      </c>
      <c r="C1739" s="4" t="str">
        <f aca="false">VLOOKUP($B1739,'Product Master'!$A$2:$O$5991,7,FALSE())</f>
        <v>Dry Grocery</v>
      </c>
      <c r="D1739" s="4" t="str">
        <f aca="false">VLOOKUP($B1739,'Product Master'!$A$2:$O$5991,8,FALSE())</f>
        <v>Snack Chips</v>
      </c>
      <c r="E1739" s="4" t="str">
        <f aca="false">VLOOKUP($B1739,'Product Master'!$A$2:$O$5991,5,FALSE())</f>
        <v>Golden Grain Co.</v>
      </c>
      <c r="F1739" s="4" t="str">
        <f aca="false">VLOOKUP($B1739,'Product Master'!$A$2:$O$5991,4,FALSE())</f>
        <v>Golden Grain Co. BBQ Tortilla Chips, 8 oz</v>
      </c>
      <c r="G1739" s="4" t="str">
        <f aca="false">VLOOKUP($B1739,'Product Master'!$A$2:$O$5991,9,FALSE())</f>
        <v>8 oz</v>
      </c>
      <c r="H1739" s="5" t="s">
        <v>16</v>
      </c>
      <c r="I1739" s="6" t="n">
        <f aca="false">VLOOKUP($B1739,'Product Master'!$A$2:$O$5991,14,FALSE())</f>
        <v>4.29</v>
      </c>
      <c r="J1739" s="7" t="n">
        <f aca="false">VLOOKUP($B1739,'Product Master'!$A$2:$O$5991,13,FALSE())</f>
        <v>6</v>
      </c>
      <c r="K1739" s="7" t="str">
        <f aca="false">VLOOKUP($B1739,'Product Master'!$A$2:$O$5991,11,FALSE())</f>
        <v>N</v>
      </c>
      <c r="L1739" s="7" t="str">
        <f aca="false">VLOOKUP($B1739,'Product Master'!$A$2:$O$5991,12,FALSE())</f>
        <v>N</v>
      </c>
      <c r="M1739" s="3" t="n">
        <v>17</v>
      </c>
      <c r="N1739" s="3" t="n">
        <v>23</v>
      </c>
    </row>
    <row r="1740" customFormat="false" ht="15" hidden="false" customHeight="true" outlineLevel="0" collapsed="false">
      <c r="A1740" s="3" t="s">
        <v>3491</v>
      </c>
      <c r="B1740" s="3" t="s">
        <v>3492</v>
      </c>
      <c r="C1740" s="4" t="str">
        <f aca="false">VLOOKUP($B1740,'Product Master'!$A$2:$O$5991,7,FALSE())</f>
        <v>Dry Grocery</v>
      </c>
      <c r="D1740" s="4" t="str">
        <f aca="false">VLOOKUP($B1740,'Product Master'!$A$2:$O$5991,8,FALSE())</f>
        <v>Snack Chips</v>
      </c>
      <c r="E1740" s="4" t="str">
        <f aca="false">VLOOKUP($B1740,'Product Master'!$A$2:$O$5991,5,FALSE())</f>
        <v>Roastport</v>
      </c>
      <c r="F1740" s="4" t="str">
        <f aca="false">VLOOKUP($B1740,'Product Master'!$A$2:$O$5991,4,FALSE())</f>
        <v>Roastport Sea Salt Tortilla Chips, 8 oz</v>
      </c>
      <c r="G1740" s="4" t="str">
        <f aca="false">VLOOKUP($B1740,'Product Master'!$A$2:$O$5991,9,FALSE())</f>
        <v>8 oz</v>
      </c>
      <c r="H1740" s="5" t="s">
        <v>16</v>
      </c>
      <c r="I1740" s="6" t="n">
        <f aca="false">VLOOKUP($B1740,'Product Master'!$A$2:$O$5991,14,FALSE())</f>
        <v>4.29</v>
      </c>
      <c r="J1740" s="7" t="n">
        <f aca="false">VLOOKUP($B1740,'Product Master'!$A$2:$O$5991,13,FALSE())</f>
        <v>4</v>
      </c>
      <c r="K1740" s="7" t="str">
        <f aca="false">VLOOKUP($B1740,'Product Master'!$A$2:$O$5991,11,FALSE())</f>
        <v>N</v>
      </c>
      <c r="L1740" s="7" t="str">
        <f aca="false">VLOOKUP($B1740,'Product Master'!$A$2:$O$5991,12,FALSE())</f>
        <v>N</v>
      </c>
      <c r="M1740" s="3" t="n">
        <v>42</v>
      </c>
      <c r="N1740" s="3" t="n">
        <v>14</v>
      </c>
    </row>
    <row r="1741" customFormat="false" ht="15" hidden="false" customHeight="true" outlineLevel="0" collapsed="false">
      <c r="A1741" s="3" t="s">
        <v>3493</v>
      </c>
      <c r="B1741" s="3" t="s">
        <v>3494</v>
      </c>
      <c r="C1741" s="4" t="str">
        <f aca="false">VLOOKUP($B1741,'Product Master'!$A$2:$O$5991,7,FALSE())</f>
        <v>Dry Grocery</v>
      </c>
      <c r="D1741" s="4" t="str">
        <f aca="false">VLOOKUP($B1741,'Product Master'!$A$2:$O$5991,8,FALSE())</f>
        <v>Snack Chips</v>
      </c>
      <c r="E1741" s="4" t="str">
        <f aca="false">VLOOKUP($B1741,'Product Master'!$A$2:$O$5991,5,FALSE())</f>
        <v>Harborline</v>
      </c>
      <c r="F1741" s="4" t="str">
        <f aca="false">VLOOKUP($B1741,'Product Master'!$A$2:$O$5991,4,FALSE())</f>
        <v>Harborline Sour Cream &amp; Onion Veggie Chips, 10 oz</v>
      </c>
      <c r="G1741" s="4" t="str">
        <f aca="false">VLOOKUP($B1741,'Product Master'!$A$2:$O$5991,9,FALSE())</f>
        <v>10 oz</v>
      </c>
      <c r="H1741" s="5" t="s">
        <v>16</v>
      </c>
      <c r="I1741" s="6" t="n">
        <f aca="false">VLOOKUP($B1741,'Product Master'!$A$2:$O$5991,14,FALSE())</f>
        <v>4.39</v>
      </c>
      <c r="J1741" s="7" t="n">
        <f aca="false">VLOOKUP($B1741,'Product Master'!$A$2:$O$5991,13,FALSE())</f>
        <v>8</v>
      </c>
      <c r="K1741" s="7" t="str">
        <f aca="false">VLOOKUP($B1741,'Product Master'!$A$2:$O$5991,11,FALSE())</f>
        <v>Y</v>
      </c>
      <c r="L1741" s="7" t="str">
        <f aca="false">VLOOKUP($B1741,'Product Master'!$A$2:$O$5991,12,FALSE())</f>
        <v>N</v>
      </c>
      <c r="M1741" s="3" t="n">
        <v>128</v>
      </c>
      <c r="N1741" s="3" t="n">
        <v>40</v>
      </c>
    </row>
    <row r="1742" customFormat="false" ht="15" hidden="false" customHeight="true" outlineLevel="0" collapsed="false">
      <c r="A1742" s="3" t="s">
        <v>3495</v>
      </c>
      <c r="B1742" s="3" t="s">
        <v>3496</v>
      </c>
      <c r="C1742" s="4" t="str">
        <f aca="false">VLOOKUP($B1742,'Product Master'!$A$2:$O$5991,7,FALSE())</f>
        <v>Dry Grocery</v>
      </c>
      <c r="D1742" s="4" t="str">
        <f aca="false">VLOOKUP($B1742,'Product Master'!$A$2:$O$5991,8,FALSE())</f>
        <v>Snack Chips</v>
      </c>
      <c r="E1742" s="4" t="str">
        <f aca="false">VLOOKUP($B1742,'Product Master'!$A$2:$O$5991,5,FALSE())</f>
        <v>Thrift Row</v>
      </c>
      <c r="F1742" s="4" t="str">
        <f aca="false">VLOOKUP($B1742,'Product Master'!$A$2:$O$5991,4,FALSE())</f>
        <v>Thrift Row Kettle Chips, 13 oz</v>
      </c>
      <c r="G1742" s="4" t="str">
        <f aca="false">VLOOKUP($B1742,'Product Master'!$A$2:$O$5991,9,FALSE())</f>
        <v>13 oz</v>
      </c>
      <c r="H1742" s="5" t="s">
        <v>16</v>
      </c>
      <c r="I1742" s="6" t="n">
        <f aca="false">VLOOKUP($B1742,'Product Master'!$A$2:$O$5991,14,FALSE())</f>
        <v>4.49</v>
      </c>
      <c r="J1742" s="7" t="n">
        <f aca="false">VLOOKUP($B1742,'Product Master'!$A$2:$O$5991,13,FALSE())</f>
        <v>12</v>
      </c>
      <c r="K1742" s="7" t="str">
        <f aca="false">VLOOKUP($B1742,'Product Master'!$A$2:$O$5991,11,FALSE())</f>
        <v>Y</v>
      </c>
      <c r="L1742" s="7" t="str">
        <f aca="false">VLOOKUP($B1742,'Product Master'!$A$2:$O$5991,12,FALSE())</f>
        <v>N</v>
      </c>
      <c r="M1742" s="3" t="n">
        <v>75</v>
      </c>
      <c r="N1742" s="3" t="n">
        <v>18</v>
      </c>
    </row>
    <row r="1743" customFormat="false" ht="15" hidden="false" customHeight="true" outlineLevel="0" collapsed="false">
      <c r="A1743" s="3" t="s">
        <v>3497</v>
      </c>
      <c r="B1743" s="3" t="s">
        <v>3498</v>
      </c>
      <c r="C1743" s="4" t="str">
        <f aca="false">VLOOKUP($B1743,'Product Master'!$A$2:$O$5991,7,FALSE())</f>
        <v>Dry Grocery</v>
      </c>
      <c r="D1743" s="4" t="str">
        <f aca="false">VLOOKUP($B1743,'Product Master'!$A$2:$O$5991,8,FALSE())</f>
        <v>Snack Chips</v>
      </c>
      <c r="E1743" s="4" t="str">
        <f aca="false">VLOOKUP($B1743,'Product Master'!$A$2:$O$5991,5,FALSE())</f>
        <v>Thrift Row</v>
      </c>
      <c r="F1743" s="4" t="str">
        <f aca="false">VLOOKUP($B1743,'Product Master'!$A$2:$O$5991,4,FALSE())</f>
        <v>Thrift Row Tortilla Chips, 13 oz</v>
      </c>
      <c r="G1743" s="4" t="str">
        <f aca="false">VLOOKUP($B1743,'Product Master'!$A$2:$O$5991,9,FALSE())</f>
        <v>13 oz</v>
      </c>
      <c r="H1743" s="5" t="s">
        <v>16</v>
      </c>
      <c r="I1743" s="6" t="n">
        <f aca="false">VLOOKUP($B1743,'Product Master'!$A$2:$O$5991,14,FALSE())</f>
        <v>3.99</v>
      </c>
      <c r="J1743" s="7" t="n">
        <f aca="false">VLOOKUP($B1743,'Product Master'!$A$2:$O$5991,13,FALSE())</f>
        <v>1</v>
      </c>
      <c r="K1743" s="7" t="str">
        <f aca="false">VLOOKUP($B1743,'Product Master'!$A$2:$O$5991,11,FALSE())</f>
        <v>Y</v>
      </c>
      <c r="L1743" s="7" t="str">
        <f aca="false">VLOOKUP($B1743,'Product Master'!$A$2:$O$5991,12,FALSE())</f>
        <v>N</v>
      </c>
      <c r="M1743" s="3" t="n">
        <v>82</v>
      </c>
      <c r="N1743" s="3" t="n">
        <v>24</v>
      </c>
    </row>
    <row r="1744" customFormat="false" ht="15" hidden="false" customHeight="true" outlineLevel="0" collapsed="false">
      <c r="A1744" s="3" t="s">
        <v>3499</v>
      </c>
      <c r="B1744" s="3" t="s">
        <v>3500</v>
      </c>
      <c r="C1744" s="4" t="str">
        <f aca="false">VLOOKUP($B1744,'Product Master'!$A$2:$O$5991,7,FALSE())</f>
        <v>Dry Grocery</v>
      </c>
      <c r="D1744" s="4" t="str">
        <f aca="false">VLOOKUP($B1744,'Product Master'!$A$2:$O$5991,8,FALSE())</f>
        <v>Snack Chips</v>
      </c>
      <c r="E1744" s="4" t="str">
        <f aca="false">VLOOKUP($B1744,'Product Master'!$A$2:$O$5991,5,FALSE())</f>
        <v>Nutgrove</v>
      </c>
      <c r="F1744" s="4" t="str">
        <f aca="false">VLOOKUP($B1744,'Product Master'!$A$2:$O$5991,4,FALSE())</f>
        <v>Nutgrove Reduced Fat Kettle Chips, 13 oz</v>
      </c>
      <c r="G1744" s="4" t="str">
        <f aca="false">VLOOKUP($B1744,'Product Master'!$A$2:$O$5991,9,FALSE())</f>
        <v>13 oz</v>
      </c>
      <c r="H1744" s="5" t="s">
        <v>16</v>
      </c>
      <c r="I1744" s="6" t="n">
        <f aca="false">VLOOKUP($B1744,'Product Master'!$A$2:$O$5991,14,FALSE())</f>
        <v>3.99</v>
      </c>
      <c r="J1744" s="7" t="n">
        <f aca="false">VLOOKUP($B1744,'Product Master'!$A$2:$O$5991,13,FALSE())</f>
        <v>1</v>
      </c>
      <c r="K1744" s="7" t="str">
        <f aca="false">VLOOKUP($B1744,'Product Master'!$A$2:$O$5991,11,FALSE())</f>
        <v>N</v>
      </c>
      <c r="L1744" s="7" t="str">
        <f aca="false">VLOOKUP($B1744,'Product Master'!$A$2:$O$5991,12,FALSE())</f>
        <v>N</v>
      </c>
      <c r="M1744" s="3" t="n">
        <v>121</v>
      </c>
      <c r="N1744" s="3" t="n">
        <v>20</v>
      </c>
    </row>
    <row r="1745" customFormat="false" ht="15" hidden="false" customHeight="true" outlineLevel="0" collapsed="false">
      <c r="A1745" s="3" t="s">
        <v>3501</v>
      </c>
      <c r="B1745" s="3" t="s">
        <v>3502</v>
      </c>
      <c r="C1745" s="4" t="str">
        <f aca="false">VLOOKUP($B1745,'Product Master'!$A$2:$O$5991,7,FALSE())</f>
        <v>Dry Grocery</v>
      </c>
      <c r="D1745" s="4" t="str">
        <f aca="false">VLOOKUP($B1745,'Product Master'!$A$2:$O$5991,8,FALSE())</f>
        <v>Snack Chips</v>
      </c>
      <c r="E1745" s="4" t="str">
        <f aca="false">VLOOKUP($B1745,'Product Master'!$A$2:$O$5991,5,FALSE())</f>
        <v>Roastport</v>
      </c>
      <c r="F1745" s="4" t="str">
        <f aca="false">VLOOKUP($B1745,'Product Master'!$A$2:$O$5991,4,FALSE())</f>
        <v>Roastport Reduced Fat Tortilla Chips, 13 oz</v>
      </c>
      <c r="G1745" s="4" t="str">
        <f aca="false">VLOOKUP($B1745,'Product Master'!$A$2:$O$5991,9,FALSE())</f>
        <v>13 oz</v>
      </c>
      <c r="H1745" s="5" t="s">
        <v>16</v>
      </c>
      <c r="I1745" s="6" t="n">
        <f aca="false">VLOOKUP($B1745,'Product Master'!$A$2:$O$5991,14,FALSE())</f>
        <v>4.39</v>
      </c>
      <c r="J1745" s="7" t="n">
        <f aca="false">VLOOKUP($B1745,'Product Master'!$A$2:$O$5991,13,FALSE())</f>
        <v>12</v>
      </c>
      <c r="K1745" s="7" t="str">
        <f aca="false">VLOOKUP($B1745,'Product Master'!$A$2:$O$5991,11,FALSE())</f>
        <v>N</v>
      </c>
      <c r="L1745" s="7" t="str">
        <f aca="false">VLOOKUP($B1745,'Product Master'!$A$2:$O$5991,12,FALSE())</f>
        <v>N</v>
      </c>
      <c r="M1745" s="3" t="n">
        <v>119</v>
      </c>
      <c r="N1745" s="3" t="n">
        <v>39</v>
      </c>
    </row>
    <row r="1746" customFormat="false" ht="15" hidden="false" customHeight="true" outlineLevel="0" collapsed="false">
      <c r="A1746" s="3" t="s">
        <v>3503</v>
      </c>
      <c r="B1746" s="3" t="s">
        <v>3504</v>
      </c>
      <c r="C1746" s="4" t="str">
        <f aca="false">VLOOKUP($B1746,'Product Master'!$A$2:$O$5991,7,FALSE())</f>
        <v>Dry Grocery</v>
      </c>
      <c r="D1746" s="4" t="str">
        <f aca="false">VLOOKUP($B1746,'Product Master'!$A$2:$O$5991,8,FALSE())</f>
        <v>Snack Chips</v>
      </c>
      <c r="E1746" s="4" t="str">
        <f aca="false">VLOOKUP($B1746,'Product Master'!$A$2:$O$5991,5,FALSE())</f>
        <v>Thrift Row</v>
      </c>
      <c r="F1746" s="4" t="str">
        <f aca="false">VLOOKUP($B1746,'Product Master'!$A$2:$O$5991,4,FALSE())</f>
        <v>Thrift Row Reduced Fat Corn Chips, 8 oz</v>
      </c>
      <c r="G1746" s="4" t="str">
        <f aca="false">VLOOKUP($B1746,'Product Master'!$A$2:$O$5991,9,FALSE())</f>
        <v>8 oz</v>
      </c>
      <c r="H1746" s="5" t="s">
        <v>16</v>
      </c>
      <c r="I1746" s="6" t="n">
        <f aca="false">VLOOKUP($B1746,'Product Master'!$A$2:$O$5991,14,FALSE())</f>
        <v>3.79</v>
      </c>
      <c r="J1746" s="7" t="n">
        <f aca="false">VLOOKUP($B1746,'Product Master'!$A$2:$O$5991,13,FALSE())</f>
        <v>4</v>
      </c>
      <c r="K1746" s="7" t="str">
        <f aca="false">VLOOKUP($B1746,'Product Master'!$A$2:$O$5991,11,FALSE())</f>
        <v>Y</v>
      </c>
      <c r="L1746" s="7" t="str">
        <f aca="false">VLOOKUP($B1746,'Product Master'!$A$2:$O$5991,12,FALSE())</f>
        <v>N</v>
      </c>
      <c r="M1746" s="3" t="n">
        <v>68</v>
      </c>
      <c r="N1746" s="3" t="n">
        <v>34</v>
      </c>
    </row>
    <row r="1747" customFormat="false" ht="15" hidden="false" customHeight="true" outlineLevel="0" collapsed="false">
      <c r="A1747" s="3" t="s">
        <v>3505</v>
      </c>
      <c r="B1747" s="3" t="s">
        <v>3506</v>
      </c>
      <c r="C1747" s="4" t="str">
        <f aca="false">VLOOKUP($B1747,'Product Master'!$A$2:$O$5991,7,FALSE())</f>
        <v>Dry Grocery</v>
      </c>
      <c r="D1747" s="4" t="str">
        <f aca="false">VLOOKUP($B1747,'Product Master'!$A$2:$O$5991,8,FALSE())</f>
        <v>Snack Chips</v>
      </c>
      <c r="E1747" s="4" t="str">
        <f aca="false">VLOOKUP($B1747,'Product Master'!$A$2:$O$5991,5,FALSE())</f>
        <v>Roastport</v>
      </c>
      <c r="F1747" s="4" t="str">
        <f aca="false">VLOOKUP($B1747,'Product Master'!$A$2:$O$5991,4,FALSE())</f>
        <v>Roastport Reduced Fat Potato Chips, 8 oz</v>
      </c>
      <c r="G1747" s="4" t="str">
        <f aca="false">VLOOKUP($B1747,'Product Master'!$A$2:$O$5991,9,FALSE())</f>
        <v>8 oz</v>
      </c>
      <c r="H1747" s="5" t="s">
        <v>16</v>
      </c>
      <c r="I1747" s="6" t="n">
        <f aca="false">VLOOKUP($B1747,'Product Master'!$A$2:$O$5991,14,FALSE())</f>
        <v>3.29</v>
      </c>
      <c r="J1747" s="7" t="n">
        <f aca="false">VLOOKUP($B1747,'Product Master'!$A$2:$O$5991,13,FALSE())</f>
        <v>12</v>
      </c>
      <c r="K1747" s="7" t="str">
        <f aca="false">VLOOKUP($B1747,'Product Master'!$A$2:$O$5991,11,FALSE())</f>
        <v>N</v>
      </c>
      <c r="L1747" s="7" t="str">
        <f aca="false">VLOOKUP($B1747,'Product Master'!$A$2:$O$5991,12,FALSE())</f>
        <v>N</v>
      </c>
      <c r="M1747" s="3" t="n">
        <v>132</v>
      </c>
      <c r="N1747" s="3" t="n">
        <v>3</v>
      </c>
    </row>
    <row r="1748" customFormat="false" ht="15" hidden="false" customHeight="true" outlineLevel="0" collapsed="false">
      <c r="A1748" s="3" t="s">
        <v>3507</v>
      </c>
      <c r="B1748" s="3" t="s">
        <v>3508</v>
      </c>
      <c r="C1748" s="4" t="str">
        <f aca="false">VLOOKUP($B1748,'Product Master'!$A$2:$O$5991,7,FALSE())</f>
        <v>Dry Grocery</v>
      </c>
      <c r="D1748" s="4" t="str">
        <f aca="false">VLOOKUP($B1748,'Product Master'!$A$2:$O$5991,8,FALSE())</f>
        <v>Snack Chips</v>
      </c>
      <c r="E1748" s="4" t="str">
        <f aca="false">VLOOKUP($B1748,'Product Master'!$A$2:$O$5991,5,FALSE())</f>
        <v>Nutgrove</v>
      </c>
      <c r="F1748" s="4" t="str">
        <f aca="false">VLOOKUP($B1748,'Product Master'!$A$2:$O$5991,4,FALSE())</f>
        <v>Nutgrove Sour Cream &amp; Onion Potato Chips, 13 oz</v>
      </c>
      <c r="G1748" s="4" t="str">
        <f aca="false">VLOOKUP($B1748,'Product Master'!$A$2:$O$5991,9,FALSE())</f>
        <v>13 oz</v>
      </c>
      <c r="H1748" s="5" t="s">
        <v>16</v>
      </c>
      <c r="I1748" s="6" t="n">
        <f aca="false">VLOOKUP($B1748,'Product Master'!$A$2:$O$5991,14,FALSE())</f>
        <v>4.49</v>
      </c>
      <c r="J1748" s="7" t="n">
        <f aca="false">VLOOKUP($B1748,'Product Master'!$A$2:$O$5991,13,FALSE())</f>
        <v>8</v>
      </c>
      <c r="K1748" s="7" t="str">
        <f aca="false">VLOOKUP($B1748,'Product Master'!$A$2:$O$5991,11,FALSE())</f>
        <v>N</v>
      </c>
      <c r="L1748" s="7" t="str">
        <f aca="false">VLOOKUP($B1748,'Product Master'!$A$2:$O$5991,12,FALSE())</f>
        <v>N</v>
      </c>
      <c r="M1748" s="3" t="n">
        <v>89</v>
      </c>
      <c r="N1748" s="3" t="n">
        <v>5</v>
      </c>
    </row>
    <row r="1749" customFormat="false" ht="15" hidden="false" customHeight="true" outlineLevel="0" collapsed="false">
      <c r="A1749" s="3" t="s">
        <v>3509</v>
      </c>
      <c r="B1749" s="3" t="s">
        <v>3510</v>
      </c>
      <c r="C1749" s="4" t="str">
        <f aca="false">VLOOKUP($B1749,'Product Master'!$A$2:$O$5991,7,FALSE())</f>
        <v>Dry Grocery</v>
      </c>
      <c r="D1749" s="4" t="str">
        <f aca="false">VLOOKUP($B1749,'Product Master'!$A$2:$O$5991,8,FALSE())</f>
        <v>Snack Chips</v>
      </c>
      <c r="E1749" s="4" t="str">
        <f aca="false">VLOOKUP($B1749,'Product Master'!$A$2:$O$5991,5,FALSE())</f>
        <v>Redbarn</v>
      </c>
      <c r="F1749" s="4" t="str">
        <f aca="false">VLOOKUP($B1749,'Product Master'!$A$2:$O$5991,4,FALSE())</f>
        <v>Redbarn Sea Salt Potato Chips, 8 oz</v>
      </c>
      <c r="G1749" s="4" t="str">
        <f aca="false">VLOOKUP($B1749,'Product Master'!$A$2:$O$5991,9,FALSE())</f>
        <v>8 oz</v>
      </c>
      <c r="H1749" s="5" t="s">
        <v>16</v>
      </c>
      <c r="I1749" s="6" t="n">
        <f aca="false">VLOOKUP($B1749,'Product Master'!$A$2:$O$5991,14,FALSE())</f>
        <v>3.49</v>
      </c>
      <c r="J1749" s="7" t="n">
        <f aca="false">VLOOKUP($B1749,'Product Master'!$A$2:$O$5991,13,FALSE())</f>
        <v>2</v>
      </c>
      <c r="K1749" s="7" t="str">
        <f aca="false">VLOOKUP($B1749,'Product Master'!$A$2:$O$5991,11,FALSE())</f>
        <v>N</v>
      </c>
      <c r="L1749" s="7" t="str">
        <f aca="false">VLOOKUP($B1749,'Product Master'!$A$2:$O$5991,12,FALSE())</f>
        <v>N</v>
      </c>
      <c r="M1749" s="3" t="n">
        <v>79</v>
      </c>
      <c r="N1749" s="3" t="n">
        <v>23</v>
      </c>
    </row>
    <row r="1750" customFormat="false" ht="15" hidden="false" customHeight="true" outlineLevel="0" collapsed="false">
      <c r="A1750" s="3" t="s">
        <v>3511</v>
      </c>
      <c r="B1750" s="3" t="s">
        <v>3512</v>
      </c>
      <c r="C1750" s="4" t="str">
        <f aca="false">VLOOKUP($B1750,'Product Master'!$A$2:$O$5991,7,FALSE())</f>
        <v>Dry Grocery</v>
      </c>
      <c r="D1750" s="4" t="str">
        <f aca="false">VLOOKUP($B1750,'Product Master'!$A$2:$O$5991,8,FALSE())</f>
        <v>Snack Chips</v>
      </c>
      <c r="E1750" s="4" t="str">
        <f aca="false">VLOOKUP($B1750,'Product Master'!$A$2:$O$5991,5,FALSE())</f>
        <v>Nutgrove</v>
      </c>
      <c r="F1750" s="4" t="str">
        <f aca="false">VLOOKUP($B1750,'Product Master'!$A$2:$O$5991,4,FALSE())</f>
        <v>Nutgrove Reduced Fat Potato Chips, 13 oz</v>
      </c>
      <c r="G1750" s="4" t="str">
        <f aca="false">VLOOKUP($B1750,'Product Master'!$A$2:$O$5991,9,FALSE())</f>
        <v>13 oz</v>
      </c>
      <c r="H1750" s="5" t="s">
        <v>16</v>
      </c>
      <c r="I1750" s="6" t="n">
        <f aca="false">VLOOKUP($B1750,'Product Master'!$A$2:$O$5991,14,FALSE())</f>
        <v>3.99</v>
      </c>
      <c r="J1750" s="7" t="n">
        <f aca="false">VLOOKUP($B1750,'Product Master'!$A$2:$O$5991,13,FALSE())</f>
        <v>8</v>
      </c>
      <c r="K1750" s="7" t="str">
        <f aca="false">VLOOKUP($B1750,'Product Master'!$A$2:$O$5991,11,FALSE())</f>
        <v>N</v>
      </c>
      <c r="L1750" s="7" t="str">
        <f aca="false">VLOOKUP($B1750,'Product Master'!$A$2:$O$5991,12,FALSE())</f>
        <v>N</v>
      </c>
      <c r="M1750" s="3" t="n">
        <v>64</v>
      </c>
      <c r="N1750" s="3" t="n">
        <v>17</v>
      </c>
    </row>
    <row r="1751" customFormat="false" ht="15" hidden="false" customHeight="true" outlineLevel="0" collapsed="false">
      <c r="A1751" s="3" t="s">
        <v>3513</v>
      </c>
      <c r="B1751" s="3" t="s">
        <v>3514</v>
      </c>
      <c r="C1751" s="4" t="str">
        <f aca="false">VLOOKUP($B1751,'Product Master'!$A$2:$O$5991,7,FALSE())</f>
        <v>Dry Grocery</v>
      </c>
      <c r="D1751" s="4" t="str">
        <f aca="false">VLOOKUP($B1751,'Product Master'!$A$2:$O$5991,8,FALSE())</f>
        <v>Snack Chips</v>
      </c>
      <c r="E1751" s="4" t="str">
        <f aca="false">VLOOKUP($B1751,'Product Master'!$A$2:$O$5991,5,FALSE())</f>
        <v>Redbarn</v>
      </c>
      <c r="F1751" s="4" t="str">
        <f aca="false">VLOOKUP($B1751,'Product Master'!$A$2:$O$5991,4,FALSE())</f>
        <v>Redbarn BBQ Tortilla Chips, 8 oz</v>
      </c>
      <c r="G1751" s="4" t="str">
        <f aca="false">VLOOKUP($B1751,'Product Master'!$A$2:$O$5991,9,FALSE())</f>
        <v>8 oz</v>
      </c>
      <c r="H1751" s="5" t="s">
        <v>16</v>
      </c>
      <c r="I1751" s="6" t="n">
        <f aca="false">VLOOKUP($B1751,'Product Master'!$A$2:$O$5991,14,FALSE())</f>
        <v>3.39</v>
      </c>
      <c r="J1751" s="7" t="n">
        <f aca="false">VLOOKUP($B1751,'Product Master'!$A$2:$O$5991,13,FALSE())</f>
        <v>12</v>
      </c>
      <c r="K1751" s="7" t="str">
        <f aca="false">VLOOKUP($B1751,'Product Master'!$A$2:$O$5991,11,FALSE())</f>
        <v>N</v>
      </c>
      <c r="L1751" s="7" t="str">
        <f aca="false">VLOOKUP($B1751,'Product Master'!$A$2:$O$5991,12,FALSE())</f>
        <v>N</v>
      </c>
      <c r="M1751" s="3" t="n">
        <v>76</v>
      </c>
      <c r="N1751" s="3" t="n">
        <v>31</v>
      </c>
    </row>
    <row r="1752" customFormat="false" ht="15" hidden="false" customHeight="true" outlineLevel="0" collapsed="false">
      <c r="A1752" s="3" t="s">
        <v>3515</v>
      </c>
      <c r="B1752" s="3" t="s">
        <v>3516</v>
      </c>
      <c r="C1752" s="4" t="str">
        <f aca="false">VLOOKUP($B1752,'Product Master'!$A$2:$O$5991,7,FALSE())</f>
        <v>Dry Grocery</v>
      </c>
      <c r="D1752" s="4" t="str">
        <f aca="false">VLOOKUP($B1752,'Product Master'!$A$2:$O$5991,8,FALSE())</f>
        <v>Snack Chips</v>
      </c>
      <c r="E1752" s="4" t="str">
        <f aca="false">VLOOKUP($B1752,'Product Master'!$A$2:$O$5991,5,FALSE())</f>
        <v>Harborline</v>
      </c>
      <c r="F1752" s="4" t="str">
        <f aca="false">VLOOKUP($B1752,'Product Master'!$A$2:$O$5991,4,FALSE())</f>
        <v>Harborline Jalapeno Potato Chips, 10 oz</v>
      </c>
      <c r="G1752" s="4" t="str">
        <f aca="false">VLOOKUP($B1752,'Product Master'!$A$2:$O$5991,9,FALSE())</f>
        <v>10 oz</v>
      </c>
      <c r="H1752" s="5" t="s">
        <v>16</v>
      </c>
      <c r="I1752" s="6" t="n">
        <f aca="false">VLOOKUP($B1752,'Product Master'!$A$2:$O$5991,14,FALSE())</f>
        <v>3.99</v>
      </c>
      <c r="J1752" s="7" t="n">
        <f aca="false">VLOOKUP($B1752,'Product Master'!$A$2:$O$5991,13,FALSE())</f>
        <v>4</v>
      </c>
      <c r="K1752" s="7" t="str">
        <f aca="false">VLOOKUP($B1752,'Product Master'!$A$2:$O$5991,11,FALSE())</f>
        <v>Y</v>
      </c>
      <c r="L1752" s="7" t="str">
        <f aca="false">VLOOKUP($B1752,'Product Master'!$A$2:$O$5991,12,FALSE())</f>
        <v>N</v>
      </c>
      <c r="M1752" s="3" t="n">
        <v>8</v>
      </c>
      <c r="N1752" s="3" t="n">
        <v>22</v>
      </c>
    </row>
    <row r="1753" customFormat="false" ht="15" hidden="false" customHeight="true" outlineLevel="0" collapsed="false">
      <c r="A1753" s="3" t="s">
        <v>3517</v>
      </c>
      <c r="B1753" s="3" t="s">
        <v>3518</v>
      </c>
      <c r="C1753" s="4" t="str">
        <f aca="false">VLOOKUP($B1753,'Product Master'!$A$2:$O$5991,7,FALSE())</f>
        <v>Dry Grocery</v>
      </c>
      <c r="D1753" s="4" t="str">
        <f aca="false">VLOOKUP($B1753,'Product Master'!$A$2:$O$5991,8,FALSE())</f>
        <v>Snack Chips</v>
      </c>
      <c r="E1753" s="4" t="str">
        <f aca="false">VLOOKUP($B1753,'Product Master'!$A$2:$O$5991,5,FALSE())</f>
        <v>Roastport</v>
      </c>
      <c r="F1753" s="4" t="str">
        <f aca="false">VLOOKUP($B1753,'Product Master'!$A$2:$O$5991,4,FALSE())</f>
        <v>Roastport Jalapeno Veggie Chips, 10 oz</v>
      </c>
      <c r="G1753" s="4" t="str">
        <f aca="false">VLOOKUP($B1753,'Product Master'!$A$2:$O$5991,9,FALSE())</f>
        <v>10 oz</v>
      </c>
      <c r="H1753" s="5" t="s">
        <v>16</v>
      </c>
      <c r="I1753" s="6" t="n">
        <f aca="false">VLOOKUP($B1753,'Product Master'!$A$2:$O$5991,14,FALSE())</f>
        <v>4.29</v>
      </c>
      <c r="J1753" s="7" t="n">
        <f aca="false">VLOOKUP($B1753,'Product Master'!$A$2:$O$5991,13,FALSE())</f>
        <v>6</v>
      </c>
      <c r="K1753" s="7" t="str">
        <f aca="false">VLOOKUP($B1753,'Product Master'!$A$2:$O$5991,11,FALSE())</f>
        <v>N</v>
      </c>
      <c r="L1753" s="7" t="str">
        <f aca="false">VLOOKUP($B1753,'Product Master'!$A$2:$O$5991,12,FALSE())</f>
        <v>N</v>
      </c>
      <c r="M1753" s="3" t="n">
        <v>149</v>
      </c>
      <c r="N1753" s="3" t="n">
        <v>9</v>
      </c>
    </row>
    <row r="1754" customFormat="false" ht="15" hidden="false" customHeight="true" outlineLevel="0" collapsed="false">
      <c r="A1754" s="3" t="s">
        <v>3519</v>
      </c>
      <c r="B1754" s="3" t="s">
        <v>3520</v>
      </c>
      <c r="C1754" s="4" t="str">
        <f aca="false">VLOOKUP($B1754,'Product Master'!$A$2:$O$5991,7,FALSE())</f>
        <v>Dry Grocery</v>
      </c>
      <c r="D1754" s="4" t="str">
        <f aca="false">VLOOKUP($B1754,'Product Master'!$A$2:$O$5991,8,FALSE())</f>
        <v>Snack Chips</v>
      </c>
      <c r="E1754" s="4" t="str">
        <f aca="false">VLOOKUP($B1754,'Product Master'!$A$2:$O$5991,5,FALSE())</f>
        <v>Roastport</v>
      </c>
      <c r="F1754" s="4" t="str">
        <f aca="false">VLOOKUP($B1754,'Product Master'!$A$2:$O$5991,4,FALSE())</f>
        <v>Roastport Kettle Chips, 10 oz</v>
      </c>
      <c r="G1754" s="4" t="str">
        <f aca="false">VLOOKUP($B1754,'Product Master'!$A$2:$O$5991,9,FALSE())</f>
        <v>10 oz</v>
      </c>
      <c r="H1754" s="5" t="s">
        <v>16</v>
      </c>
      <c r="I1754" s="6" t="n">
        <f aca="false">VLOOKUP($B1754,'Product Master'!$A$2:$O$5991,14,FALSE())</f>
        <v>4.39</v>
      </c>
      <c r="J1754" s="7" t="n">
        <f aca="false">VLOOKUP($B1754,'Product Master'!$A$2:$O$5991,13,FALSE())</f>
        <v>1</v>
      </c>
      <c r="K1754" s="7" t="str">
        <f aca="false">VLOOKUP($B1754,'Product Master'!$A$2:$O$5991,11,FALSE())</f>
        <v>N</v>
      </c>
      <c r="L1754" s="7" t="str">
        <f aca="false">VLOOKUP($B1754,'Product Master'!$A$2:$O$5991,12,FALSE())</f>
        <v>N</v>
      </c>
      <c r="M1754" s="3" t="n">
        <v>99</v>
      </c>
      <c r="N1754" s="3" t="n">
        <v>17</v>
      </c>
    </row>
    <row r="1755" customFormat="false" ht="15" hidden="false" customHeight="true" outlineLevel="0" collapsed="false">
      <c r="A1755" s="3" t="s">
        <v>3521</v>
      </c>
      <c r="B1755" s="3" t="s">
        <v>3522</v>
      </c>
      <c r="C1755" s="4" t="str">
        <f aca="false">VLOOKUP($B1755,'Product Master'!$A$2:$O$5991,7,FALSE())</f>
        <v>Dry Grocery</v>
      </c>
      <c r="D1755" s="4" t="str">
        <f aca="false">VLOOKUP($B1755,'Product Master'!$A$2:$O$5991,8,FALSE())</f>
        <v>Snack Chips</v>
      </c>
      <c r="E1755" s="4" t="str">
        <f aca="false">VLOOKUP($B1755,'Product Master'!$A$2:$O$5991,5,FALSE())</f>
        <v>Harborline</v>
      </c>
      <c r="F1755" s="4" t="str">
        <f aca="false">VLOOKUP($B1755,'Product Master'!$A$2:$O$5991,4,FALSE())</f>
        <v>Harborline Sour Cream &amp; Onion Potato Chips, 13 oz</v>
      </c>
      <c r="G1755" s="4" t="str">
        <f aca="false">VLOOKUP($B1755,'Product Master'!$A$2:$O$5991,9,FALSE())</f>
        <v>13 oz</v>
      </c>
      <c r="H1755" s="5" t="s">
        <v>16</v>
      </c>
      <c r="I1755" s="6" t="n">
        <f aca="false">VLOOKUP($B1755,'Product Master'!$A$2:$O$5991,14,FALSE())</f>
        <v>3.99</v>
      </c>
      <c r="J1755" s="7" t="n">
        <f aca="false">VLOOKUP($B1755,'Product Master'!$A$2:$O$5991,13,FALSE())</f>
        <v>1</v>
      </c>
      <c r="K1755" s="7" t="str">
        <f aca="false">VLOOKUP($B1755,'Product Master'!$A$2:$O$5991,11,FALSE())</f>
        <v>Y</v>
      </c>
      <c r="L1755" s="7" t="str">
        <f aca="false">VLOOKUP($B1755,'Product Master'!$A$2:$O$5991,12,FALSE())</f>
        <v>N</v>
      </c>
      <c r="M1755" s="3" t="n">
        <v>112</v>
      </c>
      <c r="N1755" s="3" t="n">
        <v>25</v>
      </c>
    </row>
    <row r="1756" customFormat="false" ht="15" hidden="false" customHeight="true" outlineLevel="0" collapsed="false">
      <c r="A1756" s="3" t="s">
        <v>3523</v>
      </c>
      <c r="B1756" s="3" t="s">
        <v>3524</v>
      </c>
      <c r="C1756" s="4" t="str">
        <f aca="false">VLOOKUP($B1756,'Product Master'!$A$2:$O$5991,7,FALSE())</f>
        <v>Dry Grocery</v>
      </c>
      <c r="D1756" s="4" t="str">
        <f aca="false">VLOOKUP($B1756,'Product Master'!$A$2:$O$5991,8,FALSE())</f>
        <v>Snack Chips</v>
      </c>
      <c r="E1756" s="4" t="str">
        <f aca="false">VLOOKUP($B1756,'Product Master'!$A$2:$O$5991,5,FALSE())</f>
        <v>Thrift Row</v>
      </c>
      <c r="F1756" s="4" t="str">
        <f aca="false">VLOOKUP($B1756,'Product Master'!$A$2:$O$5991,4,FALSE())</f>
        <v>Thrift Row Reduced Fat Pita Chips, 8 oz</v>
      </c>
      <c r="G1756" s="4" t="str">
        <f aca="false">VLOOKUP($B1756,'Product Master'!$A$2:$O$5991,9,FALSE())</f>
        <v>8 oz</v>
      </c>
      <c r="H1756" s="5" t="s">
        <v>16</v>
      </c>
      <c r="I1756" s="6" t="n">
        <f aca="false">VLOOKUP($B1756,'Product Master'!$A$2:$O$5991,14,FALSE())</f>
        <v>3.49</v>
      </c>
      <c r="J1756" s="7" t="n">
        <f aca="false">VLOOKUP($B1756,'Product Master'!$A$2:$O$5991,13,FALSE())</f>
        <v>12</v>
      </c>
      <c r="K1756" s="7" t="str">
        <f aca="false">VLOOKUP($B1756,'Product Master'!$A$2:$O$5991,11,FALSE())</f>
        <v>Y</v>
      </c>
      <c r="L1756" s="7" t="str">
        <f aca="false">VLOOKUP($B1756,'Product Master'!$A$2:$O$5991,12,FALSE())</f>
        <v>N</v>
      </c>
      <c r="M1756" s="3" t="n">
        <v>71</v>
      </c>
      <c r="N1756" s="3" t="n">
        <v>9</v>
      </c>
    </row>
    <row r="1757" customFormat="false" ht="15" hidden="false" customHeight="true" outlineLevel="0" collapsed="false">
      <c r="A1757" s="3" t="s">
        <v>3525</v>
      </c>
      <c r="B1757" s="3" t="s">
        <v>3526</v>
      </c>
      <c r="C1757" s="4" t="str">
        <f aca="false">VLOOKUP($B1757,'Product Master'!$A$2:$O$5991,7,FALSE())</f>
        <v>Dry Grocery</v>
      </c>
      <c r="D1757" s="4" t="str">
        <f aca="false">VLOOKUP($B1757,'Product Master'!$A$2:$O$5991,8,FALSE())</f>
        <v>Snack Chips</v>
      </c>
      <c r="E1757" s="4" t="str">
        <f aca="false">VLOOKUP($B1757,'Product Master'!$A$2:$O$5991,5,FALSE())</f>
        <v>Wheatstone</v>
      </c>
      <c r="F1757" s="4" t="str">
        <f aca="false">VLOOKUP($B1757,'Product Master'!$A$2:$O$5991,4,FALSE())</f>
        <v>Wheatstone Jalapeno Tortilla Chips, 10 oz</v>
      </c>
      <c r="G1757" s="4" t="str">
        <f aca="false">VLOOKUP($B1757,'Product Master'!$A$2:$O$5991,9,FALSE())</f>
        <v>10 oz</v>
      </c>
      <c r="H1757" s="5" t="s">
        <v>16</v>
      </c>
      <c r="I1757" s="6" t="n">
        <f aca="false">VLOOKUP($B1757,'Product Master'!$A$2:$O$5991,14,FALSE())</f>
        <v>4.79</v>
      </c>
      <c r="J1757" s="7" t="n">
        <f aca="false">VLOOKUP($B1757,'Product Master'!$A$2:$O$5991,13,FALSE())</f>
        <v>24</v>
      </c>
      <c r="K1757" s="7" t="str">
        <f aca="false">VLOOKUP($B1757,'Product Master'!$A$2:$O$5991,11,FALSE())</f>
        <v>N</v>
      </c>
      <c r="L1757" s="7" t="str">
        <f aca="false">VLOOKUP($B1757,'Product Master'!$A$2:$O$5991,12,FALSE())</f>
        <v>N</v>
      </c>
      <c r="M1757" s="3" t="n">
        <v>51</v>
      </c>
      <c r="N1757" s="3" t="n">
        <v>37</v>
      </c>
    </row>
    <row r="1758" customFormat="false" ht="15" hidden="false" customHeight="true" outlineLevel="0" collapsed="false">
      <c r="A1758" s="3" t="s">
        <v>3527</v>
      </c>
      <c r="B1758" s="3" t="s">
        <v>3528</v>
      </c>
      <c r="C1758" s="4" t="str">
        <f aca="false">VLOOKUP($B1758,'Product Master'!$A$2:$O$5991,7,FALSE())</f>
        <v>Dry Grocery</v>
      </c>
      <c r="D1758" s="4" t="str">
        <f aca="false">VLOOKUP($B1758,'Product Master'!$A$2:$O$5991,8,FALSE())</f>
        <v>Snack Chips</v>
      </c>
      <c r="E1758" s="4" t="str">
        <f aca="false">VLOOKUP($B1758,'Product Master'!$A$2:$O$5991,5,FALSE())</f>
        <v>Kettle Row</v>
      </c>
      <c r="F1758" s="4" t="str">
        <f aca="false">VLOOKUP($B1758,'Product Master'!$A$2:$O$5991,4,FALSE())</f>
        <v>Kettle Row BBQ Veggie Chips, 13 oz</v>
      </c>
      <c r="G1758" s="4" t="str">
        <f aca="false">VLOOKUP($B1758,'Product Master'!$A$2:$O$5991,9,FALSE())</f>
        <v>13 oz</v>
      </c>
      <c r="H1758" s="5" t="s">
        <v>16</v>
      </c>
      <c r="I1758" s="6" t="n">
        <f aca="false">VLOOKUP($B1758,'Product Master'!$A$2:$O$5991,14,FALSE())</f>
        <v>4.49</v>
      </c>
      <c r="J1758" s="7" t="n">
        <f aca="false">VLOOKUP($B1758,'Product Master'!$A$2:$O$5991,13,FALSE())</f>
        <v>8</v>
      </c>
      <c r="K1758" s="7" t="str">
        <f aca="false">VLOOKUP($B1758,'Product Master'!$A$2:$O$5991,11,FALSE())</f>
        <v>N</v>
      </c>
      <c r="L1758" s="7" t="str">
        <f aca="false">VLOOKUP($B1758,'Product Master'!$A$2:$O$5991,12,FALSE())</f>
        <v>N</v>
      </c>
      <c r="M1758" s="3" t="n">
        <v>63</v>
      </c>
      <c r="N1758" s="3" t="n">
        <v>37</v>
      </c>
    </row>
    <row r="1759" customFormat="false" ht="15" hidden="false" customHeight="true" outlineLevel="0" collapsed="false">
      <c r="A1759" s="3" t="s">
        <v>3529</v>
      </c>
      <c r="B1759" s="3" t="s">
        <v>3530</v>
      </c>
      <c r="C1759" s="4" t="str">
        <f aca="false">VLOOKUP($B1759,'Product Master'!$A$2:$O$5991,7,FALSE())</f>
        <v>Dry Grocery</v>
      </c>
      <c r="D1759" s="4" t="str">
        <f aca="false">VLOOKUP($B1759,'Product Master'!$A$2:$O$5991,8,FALSE())</f>
        <v>Snack Chips</v>
      </c>
      <c r="E1759" s="4" t="str">
        <f aca="false">VLOOKUP($B1759,'Product Master'!$A$2:$O$5991,5,FALSE())</f>
        <v>Thrift Row</v>
      </c>
      <c r="F1759" s="4" t="str">
        <f aca="false">VLOOKUP($B1759,'Product Master'!$A$2:$O$5991,4,FALSE())</f>
        <v>Thrift Row Sour Cream &amp; Onion Kettle Chips, 13 oz</v>
      </c>
      <c r="G1759" s="4" t="str">
        <f aca="false">VLOOKUP($B1759,'Product Master'!$A$2:$O$5991,9,FALSE())</f>
        <v>13 oz</v>
      </c>
      <c r="H1759" s="5" t="s">
        <v>16</v>
      </c>
      <c r="I1759" s="6" t="n">
        <f aca="false">VLOOKUP($B1759,'Product Master'!$A$2:$O$5991,14,FALSE())</f>
        <v>4.79</v>
      </c>
      <c r="J1759" s="7" t="n">
        <f aca="false">VLOOKUP($B1759,'Product Master'!$A$2:$O$5991,13,FALSE())</f>
        <v>6</v>
      </c>
      <c r="K1759" s="7" t="str">
        <f aca="false">VLOOKUP($B1759,'Product Master'!$A$2:$O$5991,11,FALSE())</f>
        <v>Y</v>
      </c>
      <c r="L1759" s="7" t="str">
        <f aca="false">VLOOKUP($B1759,'Product Master'!$A$2:$O$5991,12,FALSE())</f>
        <v>N</v>
      </c>
      <c r="M1759" s="3" t="n">
        <v>98</v>
      </c>
      <c r="N1759" s="3" t="n">
        <v>37</v>
      </c>
    </row>
    <row r="1760" customFormat="false" ht="15" hidden="false" customHeight="true" outlineLevel="0" collapsed="false">
      <c r="A1760" s="3" t="s">
        <v>3531</v>
      </c>
      <c r="B1760" s="3" t="s">
        <v>3532</v>
      </c>
      <c r="C1760" s="4" t="str">
        <f aca="false">VLOOKUP($B1760,'Product Master'!$A$2:$O$5991,7,FALSE())</f>
        <v>Dry Grocery</v>
      </c>
      <c r="D1760" s="4" t="str">
        <f aca="false">VLOOKUP($B1760,'Product Master'!$A$2:$O$5991,8,FALSE())</f>
        <v>Snack Chips</v>
      </c>
      <c r="E1760" s="4" t="str">
        <f aca="false">VLOOKUP($B1760,'Product Master'!$A$2:$O$5991,5,FALSE())</f>
        <v>Wheatstone</v>
      </c>
      <c r="F1760" s="4" t="str">
        <f aca="false">VLOOKUP($B1760,'Product Master'!$A$2:$O$5991,4,FALSE())</f>
        <v>Wheatstone Sour Cream &amp; Onion Corn Chips, 10 oz</v>
      </c>
      <c r="G1760" s="4" t="str">
        <f aca="false">VLOOKUP($B1760,'Product Master'!$A$2:$O$5991,9,FALSE())</f>
        <v>10 oz</v>
      </c>
      <c r="H1760" s="5" t="s">
        <v>16</v>
      </c>
      <c r="I1760" s="6" t="n">
        <f aca="false">VLOOKUP($B1760,'Product Master'!$A$2:$O$5991,14,FALSE())</f>
        <v>4.49</v>
      </c>
      <c r="J1760" s="7" t="n">
        <f aca="false">VLOOKUP($B1760,'Product Master'!$A$2:$O$5991,13,FALSE())</f>
        <v>4</v>
      </c>
      <c r="K1760" s="7" t="str">
        <f aca="false">VLOOKUP($B1760,'Product Master'!$A$2:$O$5991,11,FALSE())</f>
        <v>N</v>
      </c>
      <c r="L1760" s="7" t="str">
        <f aca="false">VLOOKUP($B1760,'Product Master'!$A$2:$O$5991,12,FALSE())</f>
        <v>N</v>
      </c>
      <c r="M1760" s="3" t="n">
        <v>86</v>
      </c>
      <c r="N1760" s="3" t="n">
        <v>11</v>
      </c>
    </row>
    <row r="1761" customFormat="false" ht="15" hidden="false" customHeight="true" outlineLevel="0" collapsed="false">
      <c r="A1761" s="3" t="s">
        <v>3533</v>
      </c>
      <c r="B1761" s="3" t="s">
        <v>3534</v>
      </c>
      <c r="C1761" s="4" t="str">
        <f aca="false">VLOOKUP($B1761,'Product Master'!$A$2:$O$5991,7,FALSE())</f>
        <v>Dry Grocery</v>
      </c>
      <c r="D1761" s="4" t="str">
        <f aca="false">VLOOKUP($B1761,'Product Master'!$A$2:$O$5991,8,FALSE())</f>
        <v>Snack Chips</v>
      </c>
      <c r="E1761" s="4" t="str">
        <f aca="false">VLOOKUP($B1761,'Product Master'!$A$2:$O$5991,5,FALSE())</f>
        <v>Wheatstone</v>
      </c>
      <c r="F1761" s="4" t="str">
        <f aca="false">VLOOKUP($B1761,'Product Master'!$A$2:$O$5991,4,FALSE())</f>
        <v>Wheatstone Sour Cream &amp; Onion Kettle Chips, 8 oz</v>
      </c>
      <c r="G1761" s="4" t="str">
        <f aca="false">VLOOKUP($B1761,'Product Master'!$A$2:$O$5991,9,FALSE())</f>
        <v>8 oz</v>
      </c>
      <c r="H1761" s="5" t="s">
        <v>16</v>
      </c>
      <c r="I1761" s="6" t="n">
        <f aca="false">VLOOKUP($B1761,'Product Master'!$A$2:$O$5991,14,FALSE())</f>
        <v>4.29</v>
      </c>
      <c r="J1761" s="7" t="n">
        <f aca="false">VLOOKUP($B1761,'Product Master'!$A$2:$O$5991,13,FALSE())</f>
        <v>24</v>
      </c>
      <c r="K1761" s="7" t="str">
        <f aca="false">VLOOKUP($B1761,'Product Master'!$A$2:$O$5991,11,FALSE())</f>
        <v>N</v>
      </c>
      <c r="L1761" s="7" t="str">
        <f aca="false">VLOOKUP($B1761,'Product Master'!$A$2:$O$5991,12,FALSE())</f>
        <v>N</v>
      </c>
      <c r="M1761" s="3" t="n">
        <v>46</v>
      </c>
      <c r="N1761" s="3" t="n">
        <v>18</v>
      </c>
    </row>
    <row r="1762" customFormat="false" ht="15" hidden="false" customHeight="true" outlineLevel="0" collapsed="false">
      <c r="A1762" s="3" t="s">
        <v>3535</v>
      </c>
      <c r="B1762" s="3" t="s">
        <v>3536</v>
      </c>
      <c r="C1762" s="4" t="str">
        <f aca="false">VLOOKUP($B1762,'Product Master'!$A$2:$O$5991,7,FALSE())</f>
        <v>Dry Grocery</v>
      </c>
      <c r="D1762" s="4" t="str">
        <f aca="false">VLOOKUP($B1762,'Product Master'!$A$2:$O$5991,8,FALSE())</f>
        <v>Snack Chips</v>
      </c>
      <c r="E1762" s="4" t="str">
        <f aca="false">VLOOKUP($B1762,'Product Master'!$A$2:$O$5991,5,FALSE())</f>
        <v>Harborline</v>
      </c>
      <c r="F1762" s="4" t="str">
        <f aca="false">VLOOKUP($B1762,'Product Master'!$A$2:$O$5991,4,FALSE())</f>
        <v>Harborline Sour Cream &amp; Onion Corn Chips, 8 oz</v>
      </c>
      <c r="G1762" s="4" t="str">
        <f aca="false">VLOOKUP($B1762,'Product Master'!$A$2:$O$5991,9,FALSE())</f>
        <v>8 oz</v>
      </c>
      <c r="H1762" s="5" t="s">
        <v>16</v>
      </c>
      <c r="I1762" s="6" t="n">
        <f aca="false">VLOOKUP($B1762,'Product Master'!$A$2:$O$5991,14,FALSE())</f>
        <v>3.89</v>
      </c>
      <c r="J1762" s="7" t="n">
        <f aca="false">VLOOKUP($B1762,'Product Master'!$A$2:$O$5991,13,FALSE())</f>
        <v>8</v>
      </c>
      <c r="K1762" s="7" t="str">
        <f aca="false">VLOOKUP($B1762,'Product Master'!$A$2:$O$5991,11,FALSE())</f>
        <v>Y</v>
      </c>
      <c r="L1762" s="7" t="str">
        <f aca="false">VLOOKUP($B1762,'Product Master'!$A$2:$O$5991,12,FALSE())</f>
        <v>N</v>
      </c>
      <c r="M1762" s="3" t="n">
        <v>131</v>
      </c>
      <c r="N1762" s="3" t="n">
        <v>3</v>
      </c>
    </row>
    <row r="1763" customFormat="false" ht="15" hidden="false" customHeight="true" outlineLevel="0" collapsed="false">
      <c r="A1763" s="3" t="s">
        <v>3537</v>
      </c>
      <c r="B1763" s="3" t="s">
        <v>3538</v>
      </c>
      <c r="C1763" s="4" t="str">
        <f aca="false">VLOOKUP($B1763,'Product Master'!$A$2:$O$5991,7,FALSE())</f>
        <v>Dry Grocery</v>
      </c>
      <c r="D1763" s="4" t="str">
        <f aca="false">VLOOKUP($B1763,'Product Master'!$A$2:$O$5991,8,FALSE())</f>
        <v>Crackers</v>
      </c>
      <c r="E1763" s="4" t="str">
        <f aca="false">VLOOKUP($B1763,'Product Master'!$A$2:$O$5991,5,FALSE())</f>
        <v>Orchard Spread</v>
      </c>
      <c r="F1763" s="4" t="str">
        <f aca="false">VLOOKUP($B1763,'Product Master'!$A$2:$O$5991,4,FALSE())</f>
        <v>Orchard Spread Rice Crackers, 8 oz</v>
      </c>
      <c r="G1763" s="4" t="str">
        <f aca="false">VLOOKUP($B1763,'Product Master'!$A$2:$O$5991,9,FALSE())</f>
        <v>8 oz</v>
      </c>
      <c r="H1763" s="5" t="s">
        <v>16</v>
      </c>
      <c r="I1763" s="6" t="n">
        <f aca="false">VLOOKUP($B1763,'Product Master'!$A$2:$O$5991,14,FALSE())</f>
        <v>3.79</v>
      </c>
      <c r="J1763" s="7" t="n">
        <f aca="false">VLOOKUP($B1763,'Product Master'!$A$2:$O$5991,13,FALSE())</f>
        <v>1</v>
      </c>
      <c r="K1763" s="7" t="str">
        <f aca="false">VLOOKUP($B1763,'Product Master'!$A$2:$O$5991,11,FALSE())</f>
        <v>N</v>
      </c>
      <c r="L1763" s="7" t="str">
        <f aca="false">VLOOKUP($B1763,'Product Master'!$A$2:$O$5991,12,FALSE())</f>
        <v>N</v>
      </c>
      <c r="M1763" s="3" t="n">
        <v>122</v>
      </c>
      <c r="N1763" s="3" t="n">
        <v>21</v>
      </c>
    </row>
    <row r="1764" customFormat="false" ht="15" hidden="false" customHeight="true" outlineLevel="0" collapsed="false">
      <c r="A1764" s="3" t="s">
        <v>3539</v>
      </c>
      <c r="B1764" s="3" t="s">
        <v>3540</v>
      </c>
      <c r="C1764" s="4" t="str">
        <f aca="false">VLOOKUP($B1764,'Product Master'!$A$2:$O$5991,7,FALSE())</f>
        <v>Dry Grocery</v>
      </c>
      <c r="D1764" s="4" t="str">
        <f aca="false">VLOOKUP($B1764,'Product Master'!$A$2:$O$5991,8,FALSE())</f>
        <v>Crackers</v>
      </c>
      <c r="E1764" s="4" t="str">
        <f aca="false">VLOOKUP($B1764,'Product Master'!$A$2:$O$5991,5,FALSE())</f>
        <v>Harborline</v>
      </c>
      <c r="F1764" s="4" t="str">
        <f aca="false">VLOOKUP($B1764,'Product Master'!$A$2:$O$5991,4,FALSE())</f>
        <v>Harborline Rice Crackers, 13.7 oz</v>
      </c>
      <c r="G1764" s="4" t="str">
        <f aca="false">VLOOKUP($B1764,'Product Master'!$A$2:$O$5991,9,FALSE())</f>
        <v>13.7 oz</v>
      </c>
      <c r="H1764" s="5" t="s">
        <v>16</v>
      </c>
      <c r="I1764" s="6" t="n">
        <f aca="false">VLOOKUP($B1764,'Product Master'!$A$2:$O$5991,14,FALSE())</f>
        <v>3.89</v>
      </c>
      <c r="J1764" s="7" t="n">
        <f aca="false">VLOOKUP($B1764,'Product Master'!$A$2:$O$5991,13,FALSE())</f>
        <v>6</v>
      </c>
      <c r="K1764" s="7" t="str">
        <f aca="false">VLOOKUP($B1764,'Product Master'!$A$2:$O$5991,11,FALSE())</f>
        <v>Y</v>
      </c>
      <c r="L1764" s="7" t="str">
        <f aca="false">VLOOKUP($B1764,'Product Master'!$A$2:$O$5991,12,FALSE())</f>
        <v>N</v>
      </c>
      <c r="M1764" s="3" t="n">
        <v>45</v>
      </c>
      <c r="N1764" s="3" t="n">
        <v>4</v>
      </c>
    </row>
    <row r="1765" customFormat="false" ht="15" hidden="false" customHeight="true" outlineLevel="0" collapsed="false">
      <c r="A1765" s="3" t="s">
        <v>3541</v>
      </c>
      <c r="B1765" s="3" t="s">
        <v>3542</v>
      </c>
      <c r="C1765" s="4" t="str">
        <f aca="false">VLOOKUP($B1765,'Product Master'!$A$2:$O$5991,7,FALSE())</f>
        <v>Dry Grocery</v>
      </c>
      <c r="D1765" s="4" t="str">
        <f aca="false">VLOOKUP($B1765,'Product Master'!$A$2:$O$5991,8,FALSE())</f>
        <v>Crackers</v>
      </c>
      <c r="E1765" s="4" t="str">
        <f aca="false">VLOOKUP($B1765,'Product Master'!$A$2:$O$5991,5,FALSE())</f>
        <v>Orchard Spread</v>
      </c>
      <c r="F1765" s="4" t="str">
        <f aca="false">VLOOKUP($B1765,'Product Master'!$A$2:$O$5991,4,FALSE())</f>
        <v>Orchard Spread Whole Grain Wheat Crackers, 16 oz</v>
      </c>
      <c r="G1765" s="4" t="str">
        <f aca="false">VLOOKUP($B1765,'Product Master'!$A$2:$O$5991,9,FALSE())</f>
        <v>16 oz</v>
      </c>
      <c r="H1765" s="5" t="s">
        <v>16</v>
      </c>
      <c r="I1765" s="6" t="n">
        <f aca="false">VLOOKUP($B1765,'Product Master'!$A$2:$O$5991,14,FALSE())</f>
        <v>4.29</v>
      </c>
      <c r="J1765" s="7" t="n">
        <f aca="false">VLOOKUP($B1765,'Product Master'!$A$2:$O$5991,13,FALSE())</f>
        <v>8</v>
      </c>
      <c r="K1765" s="7" t="str">
        <f aca="false">VLOOKUP($B1765,'Product Master'!$A$2:$O$5991,11,FALSE())</f>
        <v>N</v>
      </c>
      <c r="L1765" s="7" t="str">
        <f aca="false">VLOOKUP($B1765,'Product Master'!$A$2:$O$5991,12,FALSE())</f>
        <v>N</v>
      </c>
      <c r="M1765" s="3" t="n">
        <v>114</v>
      </c>
      <c r="N1765" s="3" t="n">
        <v>29</v>
      </c>
    </row>
    <row r="1766" customFormat="false" ht="15" hidden="false" customHeight="true" outlineLevel="0" collapsed="false">
      <c r="A1766" s="3" t="s">
        <v>3543</v>
      </c>
      <c r="B1766" s="3" t="s">
        <v>3544</v>
      </c>
      <c r="C1766" s="4" t="str">
        <f aca="false">VLOOKUP($B1766,'Product Master'!$A$2:$O$5991,7,FALSE())</f>
        <v>Dry Grocery</v>
      </c>
      <c r="D1766" s="4" t="str">
        <f aca="false">VLOOKUP($B1766,'Product Master'!$A$2:$O$5991,8,FALSE())</f>
        <v>Crackers</v>
      </c>
      <c r="E1766" s="4" t="str">
        <f aca="false">VLOOKUP($B1766,'Product Master'!$A$2:$O$5991,5,FALSE())</f>
        <v>Roastport</v>
      </c>
      <c r="F1766" s="4" t="str">
        <f aca="false">VLOOKUP($B1766,'Product Master'!$A$2:$O$5991,4,FALSE())</f>
        <v>Roastport Graham Crackers, 8 oz</v>
      </c>
      <c r="G1766" s="4" t="str">
        <f aca="false">VLOOKUP($B1766,'Product Master'!$A$2:$O$5991,9,FALSE())</f>
        <v>8 oz</v>
      </c>
      <c r="H1766" s="5" t="s">
        <v>16</v>
      </c>
      <c r="I1766" s="6" t="n">
        <f aca="false">VLOOKUP($B1766,'Product Master'!$A$2:$O$5991,14,FALSE())</f>
        <v>4.99</v>
      </c>
      <c r="J1766" s="7" t="n">
        <f aca="false">VLOOKUP($B1766,'Product Master'!$A$2:$O$5991,13,FALSE())</f>
        <v>6</v>
      </c>
      <c r="K1766" s="7" t="str">
        <f aca="false">VLOOKUP($B1766,'Product Master'!$A$2:$O$5991,11,FALSE())</f>
        <v>N</v>
      </c>
      <c r="L1766" s="7" t="str">
        <f aca="false">VLOOKUP($B1766,'Product Master'!$A$2:$O$5991,12,FALSE())</f>
        <v>N</v>
      </c>
      <c r="M1766" s="3" t="n">
        <v>88</v>
      </c>
      <c r="N1766" s="3" t="n">
        <v>15</v>
      </c>
    </row>
    <row r="1767" customFormat="false" ht="15" hidden="false" customHeight="true" outlineLevel="0" collapsed="false">
      <c r="A1767" s="3" t="s">
        <v>3545</v>
      </c>
      <c r="B1767" s="3" t="s">
        <v>3546</v>
      </c>
      <c r="C1767" s="4" t="str">
        <f aca="false">VLOOKUP($B1767,'Product Master'!$A$2:$O$5991,7,FALSE())</f>
        <v>Dry Grocery</v>
      </c>
      <c r="D1767" s="4" t="str">
        <f aca="false">VLOOKUP($B1767,'Product Master'!$A$2:$O$5991,8,FALSE())</f>
        <v>Crackers</v>
      </c>
      <c r="E1767" s="4" t="str">
        <f aca="false">VLOOKUP($B1767,'Product Master'!$A$2:$O$5991,5,FALSE())</f>
        <v>Thrift Row</v>
      </c>
      <c r="F1767" s="4" t="str">
        <f aca="false">VLOOKUP($B1767,'Product Master'!$A$2:$O$5991,4,FALSE())</f>
        <v>Thrift Row Whole Grain Saltine Crackers, 16 oz</v>
      </c>
      <c r="G1767" s="4" t="str">
        <f aca="false">VLOOKUP($B1767,'Product Master'!$A$2:$O$5991,9,FALSE())</f>
        <v>16 oz</v>
      </c>
      <c r="H1767" s="5" t="s">
        <v>16</v>
      </c>
      <c r="I1767" s="6" t="n">
        <f aca="false">VLOOKUP($B1767,'Product Master'!$A$2:$O$5991,14,FALSE())</f>
        <v>3.29</v>
      </c>
      <c r="J1767" s="7" t="n">
        <f aca="false">VLOOKUP($B1767,'Product Master'!$A$2:$O$5991,13,FALSE())</f>
        <v>12</v>
      </c>
      <c r="K1767" s="7" t="str">
        <f aca="false">VLOOKUP($B1767,'Product Master'!$A$2:$O$5991,11,FALSE())</f>
        <v>Y</v>
      </c>
      <c r="L1767" s="7" t="str">
        <f aca="false">VLOOKUP($B1767,'Product Master'!$A$2:$O$5991,12,FALSE())</f>
        <v>N</v>
      </c>
      <c r="M1767" s="3" t="n">
        <v>15</v>
      </c>
      <c r="N1767" s="3" t="n">
        <v>18</v>
      </c>
    </row>
    <row r="1768" customFormat="false" ht="15" hidden="false" customHeight="true" outlineLevel="0" collapsed="false">
      <c r="A1768" s="3" t="s">
        <v>3547</v>
      </c>
      <c r="B1768" s="3" t="s">
        <v>3548</v>
      </c>
      <c r="C1768" s="4" t="str">
        <f aca="false">VLOOKUP($B1768,'Product Master'!$A$2:$O$5991,7,FALSE())</f>
        <v>Dry Grocery</v>
      </c>
      <c r="D1768" s="4" t="str">
        <f aca="false">VLOOKUP($B1768,'Product Master'!$A$2:$O$5991,8,FALSE())</f>
        <v>Crackers</v>
      </c>
      <c r="E1768" s="4" t="str">
        <f aca="false">VLOOKUP($B1768,'Product Master'!$A$2:$O$5991,5,FALSE())</f>
        <v>Kettle Row</v>
      </c>
      <c r="F1768" s="4" t="str">
        <f aca="false">VLOOKUP($B1768,'Product Master'!$A$2:$O$5991,4,FALSE())</f>
        <v>Kettle Row Reduced Fat Rice Crackers, 13.7 oz</v>
      </c>
      <c r="G1768" s="4" t="str">
        <f aca="false">VLOOKUP($B1768,'Product Master'!$A$2:$O$5991,9,FALSE())</f>
        <v>13.7 oz</v>
      </c>
      <c r="H1768" s="5" t="s">
        <v>16</v>
      </c>
      <c r="I1768" s="6" t="n">
        <f aca="false">VLOOKUP($B1768,'Product Master'!$A$2:$O$5991,14,FALSE())</f>
        <v>3.89</v>
      </c>
      <c r="J1768" s="7" t="n">
        <f aca="false">VLOOKUP($B1768,'Product Master'!$A$2:$O$5991,13,FALSE())</f>
        <v>1</v>
      </c>
      <c r="K1768" s="7" t="str">
        <f aca="false">VLOOKUP($B1768,'Product Master'!$A$2:$O$5991,11,FALSE())</f>
        <v>N</v>
      </c>
      <c r="L1768" s="7" t="str">
        <f aca="false">VLOOKUP($B1768,'Product Master'!$A$2:$O$5991,12,FALSE())</f>
        <v>N</v>
      </c>
      <c r="M1768" s="3" t="n">
        <v>17</v>
      </c>
      <c r="N1768" s="3" t="n">
        <v>5</v>
      </c>
    </row>
    <row r="1769" customFormat="false" ht="15" hidden="false" customHeight="true" outlineLevel="0" collapsed="false">
      <c r="A1769" s="3" t="s">
        <v>3549</v>
      </c>
      <c r="B1769" s="3" t="s">
        <v>3550</v>
      </c>
      <c r="C1769" s="4" t="str">
        <f aca="false">VLOOKUP($B1769,'Product Master'!$A$2:$O$5991,7,FALSE())</f>
        <v>Dry Grocery</v>
      </c>
      <c r="D1769" s="4" t="str">
        <f aca="false">VLOOKUP($B1769,'Product Master'!$A$2:$O$5991,8,FALSE())</f>
        <v>Crackers</v>
      </c>
      <c r="E1769" s="4" t="str">
        <f aca="false">VLOOKUP($B1769,'Product Master'!$A$2:$O$5991,5,FALSE())</f>
        <v>Orchard Spread</v>
      </c>
      <c r="F1769" s="4" t="str">
        <f aca="false">VLOOKUP($B1769,'Product Master'!$A$2:$O$5991,4,FALSE())</f>
        <v>Orchard Spread Whole Grain Water Crackers, 16 oz</v>
      </c>
      <c r="G1769" s="4" t="str">
        <f aca="false">VLOOKUP($B1769,'Product Master'!$A$2:$O$5991,9,FALSE())</f>
        <v>16 oz</v>
      </c>
      <c r="H1769" s="5" t="s">
        <v>16</v>
      </c>
      <c r="I1769" s="6" t="n">
        <f aca="false">VLOOKUP($B1769,'Product Master'!$A$2:$O$5991,14,FALSE())</f>
        <v>4.99</v>
      </c>
      <c r="J1769" s="7" t="n">
        <f aca="false">VLOOKUP($B1769,'Product Master'!$A$2:$O$5991,13,FALSE())</f>
        <v>2</v>
      </c>
      <c r="K1769" s="7" t="str">
        <f aca="false">VLOOKUP($B1769,'Product Master'!$A$2:$O$5991,11,FALSE())</f>
        <v>N</v>
      </c>
      <c r="L1769" s="7" t="str">
        <f aca="false">VLOOKUP($B1769,'Product Master'!$A$2:$O$5991,12,FALSE())</f>
        <v>N</v>
      </c>
      <c r="M1769" s="3" t="n">
        <v>139</v>
      </c>
      <c r="N1769" s="3" t="n">
        <v>33</v>
      </c>
    </row>
    <row r="1770" customFormat="false" ht="15" hidden="false" customHeight="true" outlineLevel="0" collapsed="false">
      <c r="A1770" s="3" t="s">
        <v>3551</v>
      </c>
      <c r="B1770" s="3" t="s">
        <v>3552</v>
      </c>
      <c r="C1770" s="4" t="str">
        <f aca="false">VLOOKUP($B1770,'Product Master'!$A$2:$O$5991,7,FALSE())</f>
        <v>Dry Grocery</v>
      </c>
      <c r="D1770" s="4" t="str">
        <f aca="false">VLOOKUP($B1770,'Product Master'!$A$2:$O$5991,8,FALSE())</f>
        <v>Crackers</v>
      </c>
      <c r="E1770" s="4" t="str">
        <f aca="false">VLOOKUP($B1770,'Product Master'!$A$2:$O$5991,5,FALSE())</f>
        <v>Redbarn</v>
      </c>
      <c r="F1770" s="4" t="str">
        <f aca="false">VLOOKUP($B1770,'Product Master'!$A$2:$O$5991,4,FALSE())</f>
        <v>Redbarn Saltine Crackers, 8 oz</v>
      </c>
      <c r="G1770" s="4" t="str">
        <f aca="false">VLOOKUP($B1770,'Product Master'!$A$2:$O$5991,9,FALSE())</f>
        <v>8 oz</v>
      </c>
      <c r="H1770" s="5" t="s">
        <v>16</v>
      </c>
      <c r="I1770" s="6" t="n">
        <f aca="false">VLOOKUP($B1770,'Product Master'!$A$2:$O$5991,14,FALSE())</f>
        <v>3.29</v>
      </c>
      <c r="J1770" s="7" t="n">
        <f aca="false">VLOOKUP($B1770,'Product Master'!$A$2:$O$5991,13,FALSE())</f>
        <v>12</v>
      </c>
      <c r="K1770" s="7" t="str">
        <f aca="false">VLOOKUP($B1770,'Product Master'!$A$2:$O$5991,11,FALSE())</f>
        <v>N</v>
      </c>
      <c r="L1770" s="7" t="str">
        <f aca="false">VLOOKUP($B1770,'Product Master'!$A$2:$O$5991,12,FALSE())</f>
        <v>N</v>
      </c>
      <c r="M1770" s="3" t="n">
        <v>139</v>
      </c>
      <c r="N1770" s="3" t="n">
        <v>28</v>
      </c>
    </row>
    <row r="1771" customFormat="false" ht="15" hidden="false" customHeight="true" outlineLevel="0" collapsed="false">
      <c r="A1771" s="3" t="s">
        <v>3553</v>
      </c>
      <c r="B1771" s="3" t="s">
        <v>3554</v>
      </c>
      <c r="C1771" s="4" t="str">
        <f aca="false">VLOOKUP($B1771,'Product Master'!$A$2:$O$5991,7,FALSE())</f>
        <v>Dry Grocery</v>
      </c>
      <c r="D1771" s="4" t="str">
        <f aca="false">VLOOKUP($B1771,'Product Master'!$A$2:$O$5991,8,FALSE())</f>
        <v>Crackers</v>
      </c>
      <c r="E1771" s="4" t="str">
        <f aca="false">VLOOKUP($B1771,'Product Master'!$A$2:$O$5991,5,FALSE())</f>
        <v>Golden Grain Co.</v>
      </c>
      <c r="F1771" s="4" t="str">
        <f aca="false">VLOOKUP($B1771,'Product Master'!$A$2:$O$5991,4,FALSE())</f>
        <v>Golden Grain Co. Reduced Fat Saltine Crackers, 13.7 oz</v>
      </c>
      <c r="G1771" s="4" t="str">
        <f aca="false">VLOOKUP($B1771,'Product Master'!$A$2:$O$5991,9,FALSE())</f>
        <v>13.7 oz</v>
      </c>
      <c r="H1771" s="5" t="s">
        <v>16</v>
      </c>
      <c r="I1771" s="6" t="n">
        <f aca="false">VLOOKUP($B1771,'Product Master'!$A$2:$O$5991,14,FALSE())</f>
        <v>4.49</v>
      </c>
      <c r="J1771" s="7" t="n">
        <f aca="false">VLOOKUP($B1771,'Product Master'!$A$2:$O$5991,13,FALSE())</f>
        <v>24</v>
      </c>
      <c r="K1771" s="7" t="str">
        <f aca="false">VLOOKUP($B1771,'Product Master'!$A$2:$O$5991,11,FALSE())</f>
        <v>N</v>
      </c>
      <c r="L1771" s="7" t="str">
        <f aca="false">VLOOKUP($B1771,'Product Master'!$A$2:$O$5991,12,FALSE())</f>
        <v>N</v>
      </c>
      <c r="M1771" s="3" t="n">
        <v>39</v>
      </c>
      <c r="N1771" s="3" t="n">
        <v>25</v>
      </c>
    </row>
    <row r="1772" customFormat="false" ht="15" hidden="false" customHeight="true" outlineLevel="0" collapsed="false">
      <c r="A1772" s="3" t="s">
        <v>3555</v>
      </c>
      <c r="B1772" s="3" t="s">
        <v>3556</v>
      </c>
      <c r="C1772" s="4" t="str">
        <f aca="false">VLOOKUP($B1772,'Product Master'!$A$2:$O$5991,7,FALSE())</f>
        <v>Dry Grocery</v>
      </c>
      <c r="D1772" s="4" t="str">
        <f aca="false">VLOOKUP($B1772,'Product Master'!$A$2:$O$5991,8,FALSE())</f>
        <v>Crackers</v>
      </c>
      <c r="E1772" s="4" t="str">
        <f aca="false">VLOOKUP($B1772,'Product Master'!$A$2:$O$5991,5,FALSE())</f>
        <v>Harborline</v>
      </c>
      <c r="F1772" s="4" t="str">
        <f aca="false">VLOOKUP($B1772,'Product Master'!$A$2:$O$5991,4,FALSE())</f>
        <v>Harborline Cheese Crackers, 13.7 oz</v>
      </c>
      <c r="G1772" s="4" t="str">
        <f aca="false">VLOOKUP($B1772,'Product Master'!$A$2:$O$5991,9,FALSE())</f>
        <v>13.7 oz</v>
      </c>
      <c r="H1772" s="5" t="s">
        <v>16</v>
      </c>
      <c r="I1772" s="6" t="n">
        <f aca="false">VLOOKUP($B1772,'Product Master'!$A$2:$O$5991,14,FALSE())</f>
        <v>4.89</v>
      </c>
      <c r="J1772" s="7" t="n">
        <f aca="false">VLOOKUP($B1772,'Product Master'!$A$2:$O$5991,13,FALSE())</f>
        <v>6</v>
      </c>
      <c r="K1772" s="7" t="str">
        <f aca="false">VLOOKUP($B1772,'Product Master'!$A$2:$O$5991,11,FALSE())</f>
        <v>Y</v>
      </c>
      <c r="L1772" s="7" t="str">
        <f aca="false">VLOOKUP($B1772,'Product Master'!$A$2:$O$5991,12,FALSE())</f>
        <v>N</v>
      </c>
      <c r="M1772" s="3" t="n">
        <v>107</v>
      </c>
      <c r="N1772" s="3" t="n">
        <v>7</v>
      </c>
    </row>
    <row r="1773" customFormat="false" ht="15" hidden="false" customHeight="true" outlineLevel="0" collapsed="false">
      <c r="A1773" s="3" t="s">
        <v>3557</v>
      </c>
      <c r="B1773" s="3" t="s">
        <v>3558</v>
      </c>
      <c r="C1773" s="4" t="str">
        <f aca="false">VLOOKUP($B1773,'Product Master'!$A$2:$O$5991,7,FALSE())</f>
        <v>Dry Grocery</v>
      </c>
      <c r="D1773" s="4" t="str">
        <f aca="false">VLOOKUP($B1773,'Product Master'!$A$2:$O$5991,8,FALSE())</f>
        <v>Crackers</v>
      </c>
      <c r="E1773" s="4" t="str">
        <f aca="false">VLOOKUP($B1773,'Product Master'!$A$2:$O$5991,5,FALSE())</f>
        <v>Golden Grain Co.</v>
      </c>
      <c r="F1773" s="4" t="str">
        <f aca="false">VLOOKUP($B1773,'Product Master'!$A$2:$O$5991,4,FALSE())</f>
        <v>Golden Grain Co. Rice Crackers, 13.7 oz</v>
      </c>
      <c r="G1773" s="4" t="str">
        <f aca="false">VLOOKUP($B1773,'Product Master'!$A$2:$O$5991,9,FALSE())</f>
        <v>13.7 oz</v>
      </c>
      <c r="H1773" s="5" t="s">
        <v>16</v>
      </c>
      <c r="I1773" s="6" t="n">
        <f aca="false">VLOOKUP($B1773,'Product Master'!$A$2:$O$5991,14,FALSE())</f>
        <v>4.79</v>
      </c>
      <c r="J1773" s="7" t="n">
        <f aca="false">VLOOKUP($B1773,'Product Master'!$A$2:$O$5991,13,FALSE())</f>
        <v>12</v>
      </c>
      <c r="K1773" s="7" t="str">
        <f aca="false">VLOOKUP($B1773,'Product Master'!$A$2:$O$5991,11,FALSE())</f>
        <v>N</v>
      </c>
      <c r="L1773" s="7" t="str">
        <f aca="false">VLOOKUP($B1773,'Product Master'!$A$2:$O$5991,12,FALSE())</f>
        <v>N</v>
      </c>
      <c r="M1773" s="3" t="n">
        <v>53</v>
      </c>
      <c r="N1773" s="3" t="n">
        <v>17</v>
      </c>
    </row>
    <row r="1774" customFormat="false" ht="15" hidden="false" customHeight="true" outlineLevel="0" collapsed="false">
      <c r="A1774" s="3" t="s">
        <v>3559</v>
      </c>
      <c r="B1774" s="3" t="s">
        <v>3560</v>
      </c>
      <c r="C1774" s="4" t="str">
        <f aca="false">VLOOKUP($B1774,'Product Master'!$A$2:$O$5991,7,FALSE())</f>
        <v>Dry Grocery</v>
      </c>
      <c r="D1774" s="4" t="str">
        <f aca="false">VLOOKUP($B1774,'Product Master'!$A$2:$O$5991,8,FALSE())</f>
        <v>Crackers</v>
      </c>
      <c r="E1774" s="4" t="str">
        <f aca="false">VLOOKUP($B1774,'Product Master'!$A$2:$O$5991,5,FALSE())</f>
        <v>Pepperlane</v>
      </c>
      <c r="F1774" s="4" t="str">
        <f aca="false">VLOOKUP($B1774,'Product Master'!$A$2:$O$5991,4,FALSE())</f>
        <v>Pepperlane Whole Grain Graham Crackers, 8 oz</v>
      </c>
      <c r="G1774" s="4" t="str">
        <f aca="false">VLOOKUP($B1774,'Product Master'!$A$2:$O$5991,9,FALSE())</f>
        <v>8 oz</v>
      </c>
      <c r="H1774" s="5" t="s">
        <v>16</v>
      </c>
      <c r="I1774" s="6" t="n">
        <f aca="false">VLOOKUP($B1774,'Product Master'!$A$2:$O$5991,14,FALSE())</f>
        <v>4.29</v>
      </c>
      <c r="J1774" s="7" t="n">
        <f aca="false">VLOOKUP($B1774,'Product Master'!$A$2:$O$5991,13,FALSE())</f>
        <v>24</v>
      </c>
      <c r="K1774" s="7" t="str">
        <f aca="false">VLOOKUP($B1774,'Product Master'!$A$2:$O$5991,11,FALSE())</f>
        <v>N</v>
      </c>
      <c r="L1774" s="7" t="str">
        <f aca="false">VLOOKUP($B1774,'Product Master'!$A$2:$O$5991,12,FALSE())</f>
        <v>N</v>
      </c>
      <c r="M1774" s="3" t="n">
        <v>111</v>
      </c>
      <c r="N1774" s="3" t="n">
        <v>15</v>
      </c>
    </row>
    <row r="1775" customFormat="false" ht="15" hidden="false" customHeight="true" outlineLevel="0" collapsed="false">
      <c r="A1775" s="3" t="s">
        <v>3561</v>
      </c>
      <c r="B1775" s="3" t="s">
        <v>3562</v>
      </c>
      <c r="C1775" s="4" t="str">
        <f aca="false">VLOOKUP($B1775,'Product Master'!$A$2:$O$5991,7,FALSE())</f>
        <v>Dry Grocery</v>
      </c>
      <c r="D1775" s="4" t="str">
        <f aca="false">VLOOKUP($B1775,'Product Master'!$A$2:$O$5991,8,FALSE())</f>
        <v>Crackers</v>
      </c>
      <c r="E1775" s="4" t="str">
        <f aca="false">VLOOKUP($B1775,'Product Master'!$A$2:$O$5991,5,FALSE())</f>
        <v>Nutgrove</v>
      </c>
      <c r="F1775" s="4" t="str">
        <f aca="false">VLOOKUP($B1775,'Product Master'!$A$2:$O$5991,4,FALSE())</f>
        <v>Nutgrove Reduced Fat Wheat Crackers, 13.7 oz</v>
      </c>
      <c r="G1775" s="4" t="str">
        <f aca="false">VLOOKUP($B1775,'Product Master'!$A$2:$O$5991,9,FALSE())</f>
        <v>13.7 oz</v>
      </c>
      <c r="H1775" s="5" t="s">
        <v>16</v>
      </c>
      <c r="I1775" s="6" t="n">
        <f aca="false">VLOOKUP($B1775,'Product Master'!$A$2:$O$5991,14,FALSE())</f>
        <v>4.99</v>
      </c>
      <c r="J1775" s="7" t="n">
        <f aca="false">VLOOKUP($B1775,'Product Master'!$A$2:$O$5991,13,FALSE())</f>
        <v>24</v>
      </c>
      <c r="K1775" s="7" t="str">
        <f aca="false">VLOOKUP($B1775,'Product Master'!$A$2:$O$5991,11,FALSE())</f>
        <v>N</v>
      </c>
      <c r="L1775" s="7" t="str">
        <f aca="false">VLOOKUP($B1775,'Product Master'!$A$2:$O$5991,12,FALSE())</f>
        <v>N</v>
      </c>
      <c r="M1775" s="3" t="n">
        <v>113</v>
      </c>
      <c r="N1775" s="3" t="n">
        <v>36</v>
      </c>
    </row>
    <row r="1776" customFormat="false" ht="15" hidden="false" customHeight="true" outlineLevel="0" collapsed="false">
      <c r="A1776" s="3" t="s">
        <v>3563</v>
      </c>
      <c r="B1776" s="3" t="s">
        <v>3564</v>
      </c>
      <c r="C1776" s="4" t="str">
        <f aca="false">VLOOKUP($B1776,'Product Master'!$A$2:$O$5991,7,FALSE())</f>
        <v>Dry Grocery</v>
      </c>
      <c r="D1776" s="4" t="str">
        <f aca="false">VLOOKUP($B1776,'Product Master'!$A$2:$O$5991,8,FALSE())</f>
        <v>Crackers</v>
      </c>
      <c r="E1776" s="4" t="str">
        <f aca="false">VLOOKUP($B1776,'Product Master'!$A$2:$O$5991,5,FALSE())</f>
        <v>Redbarn</v>
      </c>
      <c r="F1776" s="4" t="str">
        <f aca="false">VLOOKUP($B1776,'Product Master'!$A$2:$O$5991,4,FALSE())</f>
        <v>Redbarn Reduced Fat Cheese Crackers, 13.7 oz</v>
      </c>
      <c r="G1776" s="4" t="str">
        <f aca="false">VLOOKUP($B1776,'Product Master'!$A$2:$O$5991,9,FALSE())</f>
        <v>13.7 oz</v>
      </c>
      <c r="H1776" s="5" t="s">
        <v>16</v>
      </c>
      <c r="I1776" s="6" t="n">
        <f aca="false">VLOOKUP($B1776,'Product Master'!$A$2:$O$5991,14,FALSE())</f>
        <v>4.79</v>
      </c>
      <c r="J1776" s="7" t="n">
        <f aca="false">VLOOKUP($B1776,'Product Master'!$A$2:$O$5991,13,FALSE())</f>
        <v>24</v>
      </c>
      <c r="K1776" s="7" t="str">
        <f aca="false">VLOOKUP($B1776,'Product Master'!$A$2:$O$5991,11,FALSE())</f>
        <v>N</v>
      </c>
      <c r="L1776" s="7" t="str">
        <f aca="false">VLOOKUP($B1776,'Product Master'!$A$2:$O$5991,12,FALSE())</f>
        <v>N</v>
      </c>
      <c r="M1776" s="3" t="n">
        <v>6</v>
      </c>
      <c r="N1776" s="3" t="n">
        <v>31</v>
      </c>
    </row>
    <row r="1777" customFormat="false" ht="15" hidden="false" customHeight="true" outlineLevel="0" collapsed="false">
      <c r="A1777" s="3" t="s">
        <v>3565</v>
      </c>
      <c r="B1777" s="3" t="s">
        <v>3566</v>
      </c>
      <c r="C1777" s="4" t="str">
        <f aca="false">VLOOKUP($B1777,'Product Master'!$A$2:$O$5991,7,FALSE())</f>
        <v>Dry Grocery</v>
      </c>
      <c r="D1777" s="4" t="str">
        <f aca="false">VLOOKUP($B1777,'Product Master'!$A$2:$O$5991,8,FALSE())</f>
        <v>Crackers</v>
      </c>
      <c r="E1777" s="4" t="str">
        <f aca="false">VLOOKUP($B1777,'Product Master'!$A$2:$O$5991,5,FALSE())</f>
        <v>Redbarn</v>
      </c>
      <c r="F1777" s="4" t="str">
        <f aca="false">VLOOKUP($B1777,'Product Master'!$A$2:$O$5991,4,FALSE())</f>
        <v>Redbarn Graham Crackers, 13.7 oz</v>
      </c>
      <c r="G1777" s="4" t="str">
        <f aca="false">VLOOKUP($B1777,'Product Master'!$A$2:$O$5991,9,FALSE())</f>
        <v>13.7 oz</v>
      </c>
      <c r="H1777" s="5" t="s">
        <v>16</v>
      </c>
      <c r="I1777" s="6" t="n">
        <f aca="false">VLOOKUP($B1777,'Product Master'!$A$2:$O$5991,14,FALSE())</f>
        <v>3.29</v>
      </c>
      <c r="J1777" s="7" t="n">
        <f aca="false">VLOOKUP($B1777,'Product Master'!$A$2:$O$5991,13,FALSE())</f>
        <v>8</v>
      </c>
      <c r="K1777" s="7" t="str">
        <f aca="false">VLOOKUP($B1777,'Product Master'!$A$2:$O$5991,11,FALSE())</f>
        <v>N</v>
      </c>
      <c r="L1777" s="7" t="str">
        <f aca="false">VLOOKUP($B1777,'Product Master'!$A$2:$O$5991,12,FALSE())</f>
        <v>N</v>
      </c>
      <c r="M1777" s="3" t="n">
        <v>34</v>
      </c>
      <c r="N1777" s="3" t="n">
        <v>40</v>
      </c>
    </row>
    <row r="1778" customFormat="false" ht="15" hidden="false" customHeight="true" outlineLevel="0" collapsed="false">
      <c r="A1778" s="3" t="s">
        <v>3567</v>
      </c>
      <c r="B1778" s="3" t="s">
        <v>3568</v>
      </c>
      <c r="C1778" s="4" t="str">
        <f aca="false">VLOOKUP($B1778,'Product Master'!$A$2:$O$5991,7,FALSE())</f>
        <v>Dry Grocery</v>
      </c>
      <c r="D1778" s="4" t="str">
        <f aca="false">VLOOKUP($B1778,'Product Master'!$A$2:$O$5991,8,FALSE())</f>
        <v>Crackers</v>
      </c>
      <c r="E1778" s="4" t="str">
        <f aca="false">VLOOKUP($B1778,'Product Master'!$A$2:$O$5991,5,FALSE())</f>
        <v>Nutgrove</v>
      </c>
      <c r="F1778" s="4" t="str">
        <f aca="false">VLOOKUP($B1778,'Product Master'!$A$2:$O$5991,4,FALSE())</f>
        <v>Nutgrove Whole Grain Wheat Crackers, 8 oz</v>
      </c>
      <c r="G1778" s="4" t="str">
        <f aca="false">VLOOKUP($B1778,'Product Master'!$A$2:$O$5991,9,FALSE())</f>
        <v>8 oz</v>
      </c>
      <c r="H1778" s="5" t="s">
        <v>16</v>
      </c>
      <c r="I1778" s="6" t="n">
        <f aca="false">VLOOKUP($B1778,'Product Master'!$A$2:$O$5991,14,FALSE())</f>
        <v>4.29</v>
      </c>
      <c r="J1778" s="7" t="n">
        <f aca="false">VLOOKUP($B1778,'Product Master'!$A$2:$O$5991,13,FALSE())</f>
        <v>6</v>
      </c>
      <c r="K1778" s="7" t="str">
        <f aca="false">VLOOKUP($B1778,'Product Master'!$A$2:$O$5991,11,FALSE())</f>
        <v>N</v>
      </c>
      <c r="L1778" s="7" t="str">
        <f aca="false">VLOOKUP($B1778,'Product Master'!$A$2:$O$5991,12,FALSE())</f>
        <v>N</v>
      </c>
      <c r="M1778" s="3" t="n">
        <v>61</v>
      </c>
      <c r="N1778" s="3" t="n">
        <v>8</v>
      </c>
    </row>
    <row r="1779" customFormat="false" ht="15" hidden="false" customHeight="true" outlineLevel="0" collapsed="false">
      <c r="A1779" s="3" t="s">
        <v>3569</v>
      </c>
      <c r="B1779" s="3" t="s">
        <v>3570</v>
      </c>
      <c r="C1779" s="4" t="str">
        <f aca="false">VLOOKUP($B1779,'Product Master'!$A$2:$O$5991,7,FALSE())</f>
        <v>Dry Grocery</v>
      </c>
      <c r="D1779" s="4" t="str">
        <f aca="false">VLOOKUP($B1779,'Product Master'!$A$2:$O$5991,8,FALSE())</f>
        <v>Crackers</v>
      </c>
      <c r="E1779" s="4" t="str">
        <f aca="false">VLOOKUP($B1779,'Product Master'!$A$2:$O$5991,5,FALSE())</f>
        <v>Wheatstone</v>
      </c>
      <c r="F1779" s="4" t="str">
        <f aca="false">VLOOKUP($B1779,'Product Master'!$A$2:$O$5991,4,FALSE())</f>
        <v>Wheatstone Whole Grain Rice Crackers, 16 oz</v>
      </c>
      <c r="G1779" s="4" t="str">
        <f aca="false">VLOOKUP($B1779,'Product Master'!$A$2:$O$5991,9,FALSE())</f>
        <v>16 oz</v>
      </c>
      <c r="H1779" s="5" t="s">
        <v>16</v>
      </c>
      <c r="I1779" s="6" t="n">
        <f aca="false">VLOOKUP($B1779,'Product Master'!$A$2:$O$5991,14,FALSE())</f>
        <v>3.79</v>
      </c>
      <c r="J1779" s="7" t="n">
        <f aca="false">VLOOKUP($B1779,'Product Master'!$A$2:$O$5991,13,FALSE())</f>
        <v>2</v>
      </c>
      <c r="K1779" s="7" t="str">
        <f aca="false">VLOOKUP($B1779,'Product Master'!$A$2:$O$5991,11,FALSE())</f>
        <v>N</v>
      </c>
      <c r="L1779" s="7" t="str">
        <f aca="false">VLOOKUP($B1779,'Product Master'!$A$2:$O$5991,12,FALSE())</f>
        <v>N</v>
      </c>
      <c r="M1779" s="3" t="n">
        <v>72</v>
      </c>
      <c r="N1779" s="3" t="n">
        <v>35</v>
      </c>
    </row>
    <row r="1780" customFormat="false" ht="15" hidden="false" customHeight="true" outlineLevel="0" collapsed="false">
      <c r="A1780" s="3" t="s">
        <v>3571</v>
      </c>
      <c r="B1780" s="3" t="s">
        <v>3572</v>
      </c>
      <c r="C1780" s="4" t="str">
        <f aca="false">VLOOKUP($B1780,'Product Master'!$A$2:$O$5991,7,FALSE())</f>
        <v>Dry Grocery</v>
      </c>
      <c r="D1780" s="4" t="str">
        <f aca="false">VLOOKUP($B1780,'Product Master'!$A$2:$O$5991,8,FALSE())</f>
        <v>Crackers</v>
      </c>
      <c r="E1780" s="4" t="str">
        <f aca="false">VLOOKUP($B1780,'Product Master'!$A$2:$O$5991,5,FALSE())</f>
        <v>Pepperlane</v>
      </c>
      <c r="F1780" s="4" t="str">
        <f aca="false">VLOOKUP($B1780,'Product Master'!$A$2:$O$5991,4,FALSE())</f>
        <v>Pepperlane Reduced Fat Graham Crackers, 13.7 oz</v>
      </c>
      <c r="G1780" s="4" t="str">
        <f aca="false">VLOOKUP($B1780,'Product Master'!$A$2:$O$5991,9,FALSE())</f>
        <v>13.7 oz</v>
      </c>
      <c r="H1780" s="5" t="s">
        <v>16</v>
      </c>
      <c r="I1780" s="6" t="n">
        <f aca="false">VLOOKUP($B1780,'Product Master'!$A$2:$O$5991,14,FALSE())</f>
        <v>4.79</v>
      </c>
      <c r="J1780" s="7" t="n">
        <f aca="false">VLOOKUP($B1780,'Product Master'!$A$2:$O$5991,13,FALSE())</f>
        <v>2</v>
      </c>
      <c r="K1780" s="7" t="str">
        <f aca="false">VLOOKUP($B1780,'Product Master'!$A$2:$O$5991,11,FALSE())</f>
        <v>N</v>
      </c>
      <c r="L1780" s="7" t="str">
        <f aca="false">VLOOKUP($B1780,'Product Master'!$A$2:$O$5991,12,FALSE())</f>
        <v>N</v>
      </c>
      <c r="M1780" s="3" t="n">
        <v>51</v>
      </c>
      <c r="N1780" s="3" t="n">
        <v>8</v>
      </c>
    </row>
    <row r="1781" customFormat="false" ht="15" hidden="false" customHeight="true" outlineLevel="0" collapsed="false">
      <c r="A1781" s="3" t="s">
        <v>3573</v>
      </c>
      <c r="B1781" s="3" t="s">
        <v>3574</v>
      </c>
      <c r="C1781" s="4" t="str">
        <f aca="false">VLOOKUP($B1781,'Product Master'!$A$2:$O$5991,7,FALSE())</f>
        <v>Dry Grocery</v>
      </c>
      <c r="D1781" s="4" t="str">
        <f aca="false">VLOOKUP($B1781,'Product Master'!$A$2:$O$5991,8,FALSE())</f>
        <v>Crackers</v>
      </c>
      <c r="E1781" s="4" t="str">
        <f aca="false">VLOOKUP($B1781,'Product Master'!$A$2:$O$5991,5,FALSE())</f>
        <v>Kettle Row</v>
      </c>
      <c r="F1781" s="4" t="str">
        <f aca="false">VLOOKUP($B1781,'Product Master'!$A$2:$O$5991,4,FALSE())</f>
        <v>Kettle Row Water Crackers, 16 oz</v>
      </c>
      <c r="G1781" s="4" t="str">
        <f aca="false">VLOOKUP($B1781,'Product Master'!$A$2:$O$5991,9,FALSE())</f>
        <v>16 oz</v>
      </c>
      <c r="H1781" s="5" t="s">
        <v>16</v>
      </c>
      <c r="I1781" s="6" t="n">
        <f aca="false">VLOOKUP($B1781,'Product Master'!$A$2:$O$5991,14,FALSE())</f>
        <v>4.79</v>
      </c>
      <c r="J1781" s="7" t="n">
        <f aca="false">VLOOKUP($B1781,'Product Master'!$A$2:$O$5991,13,FALSE())</f>
        <v>12</v>
      </c>
      <c r="K1781" s="7" t="str">
        <f aca="false">VLOOKUP($B1781,'Product Master'!$A$2:$O$5991,11,FALSE())</f>
        <v>N</v>
      </c>
      <c r="L1781" s="7" t="str">
        <f aca="false">VLOOKUP($B1781,'Product Master'!$A$2:$O$5991,12,FALSE())</f>
        <v>N</v>
      </c>
      <c r="M1781" s="3" t="n">
        <v>15</v>
      </c>
      <c r="N1781" s="3" t="n">
        <v>5</v>
      </c>
    </row>
    <row r="1782" customFormat="false" ht="15" hidden="false" customHeight="true" outlineLevel="0" collapsed="false">
      <c r="A1782" s="3" t="s">
        <v>3575</v>
      </c>
      <c r="B1782" s="3" t="s">
        <v>3576</v>
      </c>
      <c r="C1782" s="4" t="str">
        <f aca="false">VLOOKUP($B1782,'Product Master'!$A$2:$O$5991,7,FALSE())</f>
        <v>Dry Grocery</v>
      </c>
      <c r="D1782" s="4" t="str">
        <f aca="false">VLOOKUP($B1782,'Product Master'!$A$2:$O$5991,8,FALSE())</f>
        <v>Crackers</v>
      </c>
      <c r="E1782" s="4" t="str">
        <f aca="false">VLOOKUP($B1782,'Product Master'!$A$2:$O$5991,5,FALSE())</f>
        <v>Golden Grain Co.</v>
      </c>
      <c r="F1782" s="4" t="str">
        <f aca="false">VLOOKUP($B1782,'Product Master'!$A$2:$O$5991,4,FALSE())</f>
        <v>Golden Grain Co. Reduced Fat Water Crackers, 16 oz</v>
      </c>
      <c r="G1782" s="4" t="str">
        <f aca="false">VLOOKUP($B1782,'Product Master'!$A$2:$O$5991,9,FALSE())</f>
        <v>16 oz</v>
      </c>
      <c r="H1782" s="5" t="s">
        <v>16</v>
      </c>
      <c r="I1782" s="6" t="n">
        <f aca="false">VLOOKUP($B1782,'Product Master'!$A$2:$O$5991,14,FALSE())</f>
        <v>4.39</v>
      </c>
      <c r="J1782" s="7" t="n">
        <f aca="false">VLOOKUP($B1782,'Product Master'!$A$2:$O$5991,13,FALSE())</f>
        <v>8</v>
      </c>
      <c r="K1782" s="7" t="str">
        <f aca="false">VLOOKUP($B1782,'Product Master'!$A$2:$O$5991,11,FALSE())</f>
        <v>N</v>
      </c>
      <c r="L1782" s="7" t="str">
        <f aca="false">VLOOKUP($B1782,'Product Master'!$A$2:$O$5991,12,FALSE())</f>
        <v>N</v>
      </c>
      <c r="M1782" s="3" t="n">
        <v>10</v>
      </c>
      <c r="N1782" s="3" t="n">
        <v>28</v>
      </c>
    </row>
    <row r="1783" customFormat="false" ht="15" hidden="false" customHeight="true" outlineLevel="0" collapsed="false">
      <c r="A1783" s="3" t="s">
        <v>3577</v>
      </c>
      <c r="B1783" s="3" t="s">
        <v>3578</v>
      </c>
      <c r="C1783" s="4" t="str">
        <f aca="false">VLOOKUP($B1783,'Product Master'!$A$2:$O$5991,7,FALSE())</f>
        <v>Dry Grocery</v>
      </c>
      <c r="D1783" s="4" t="str">
        <f aca="false">VLOOKUP($B1783,'Product Master'!$A$2:$O$5991,8,FALSE())</f>
        <v>Crackers</v>
      </c>
      <c r="E1783" s="4" t="str">
        <f aca="false">VLOOKUP($B1783,'Product Master'!$A$2:$O$5991,5,FALSE())</f>
        <v>Orchard Spread</v>
      </c>
      <c r="F1783" s="4" t="str">
        <f aca="false">VLOOKUP($B1783,'Product Master'!$A$2:$O$5991,4,FALSE())</f>
        <v>Orchard Spread Whole Grain Rice Crackers, 13.7 oz</v>
      </c>
      <c r="G1783" s="4" t="str">
        <f aca="false">VLOOKUP($B1783,'Product Master'!$A$2:$O$5991,9,FALSE())</f>
        <v>13.7 oz</v>
      </c>
      <c r="H1783" s="5" t="s">
        <v>16</v>
      </c>
      <c r="I1783" s="6" t="n">
        <f aca="false">VLOOKUP($B1783,'Product Master'!$A$2:$O$5991,14,FALSE())</f>
        <v>4.39</v>
      </c>
      <c r="J1783" s="7" t="n">
        <f aca="false">VLOOKUP($B1783,'Product Master'!$A$2:$O$5991,13,FALSE())</f>
        <v>12</v>
      </c>
      <c r="K1783" s="7" t="str">
        <f aca="false">VLOOKUP($B1783,'Product Master'!$A$2:$O$5991,11,FALSE())</f>
        <v>N</v>
      </c>
      <c r="L1783" s="7" t="str">
        <f aca="false">VLOOKUP($B1783,'Product Master'!$A$2:$O$5991,12,FALSE())</f>
        <v>N</v>
      </c>
      <c r="M1783" s="3" t="n">
        <v>82</v>
      </c>
      <c r="N1783" s="3" t="n">
        <v>29</v>
      </c>
    </row>
    <row r="1784" customFormat="false" ht="15" hidden="false" customHeight="true" outlineLevel="0" collapsed="false">
      <c r="A1784" s="3" t="s">
        <v>3579</v>
      </c>
      <c r="B1784" s="3" t="s">
        <v>3580</v>
      </c>
      <c r="C1784" s="4" t="str">
        <f aca="false">VLOOKUP($B1784,'Product Master'!$A$2:$O$5991,7,FALSE())</f>
        <v>Dry Grocery</v>
      </c>
      <c r="D1784" s="4" t="str">
        <f aca="false">VLOOKUP($B1784,'Product Master'!$A$2:$O$5991,8,FALSE())</f>
        <v>Crackers</v>
      </c>
      <c r="E1784" s="4" t="str">
        <f aca="false">VLOOKUP($B1784,'Product Master'!$A$2:$O$5991,5,FALSE())</f>
        <v>Golden Grain Co.</v>
      </c>
      <c r="F1784" s="4" t="str">
        <f aca="false">VLOOKUP($B1784,'Product Master'!$A$2:$O$5991,4,FALSE())</f>
        <v>Golden Grain Co. Saltine Crackers, 13.7 oz</v>
      </c>
      <c r="G1784" s="4" t="str">
        <f aca="false">VLOOKUP($B1784,'Product Master'!$A$2:$O$5991,9,FALSE())</f>
        <v>13.7 oz</v>
      </c>
      <c r="H1784" s="5" t="s">
        <v>16</v>
      </c>
      <c r="I1784" s="6" t="n">
        <f aca="false">VLOOKUP($B1784,'Product Master'!$A$2:$O$5991,14,FALSE())</f>
        <v>3.29</v>
      </c>
      <c r="J1784" s="7" t="n">
        <f aca="false">VLOOKUP($B1784,'Product Master'!$A$2:$O$5991,13,FALSE())</f>
        <v>2</v>
      </c>
      <c r="K1784" s="7" t="str">
        <f aca="false">VLOOKUP($B1784,'Product Master'!$A$2:$O$5991,11,FALSE())</f>
        <v>N</v>
      </c>
      <c r="L1784" s="7" t="str">
        <f aca="false">VLOOKUP($B1784,'Product Master'!$A$2:$O$5991,12,FALSE())</f>
        <v>N</v>
      </c>
      <c r="M1784" s="3" t="n">
        <v>82</v>
      </c>
      <c r="N1784" s="3" t="n">
        <v>18</v>
      </c>
    </row>
    <row r="1785" customFormat="false" ht="15" hidden="false" customHeight="true" outlineLevel="0" collapsed="false">
      <c r="A1785" s="3" t="s">
        <v>3581</v>
      </c>
      <c r="B1785" s="3" t="s">
        <v>3582</v>
      </c>
      <c r="C1785" s="4" t="str">
        <f aca="false">VLOOKUP($B1785,'Product Master'!$A$2:$O$5991,7,FALSE())</f>
        <v>Dry Grocery</v>
      </c>
      <c r="D1785" s="4" t="str">
        <f aca="false">VLOOKUP($B1785,'Product Master'!$A$2:$O$5991,8,FALSE())</f>
        <v>Crackers</v>
      </c>
      <c r="E1785" s="4" t="str">
        <f aca="false">VLOOKUP($B1785,'Product Master'!$A$2:$O$5991,5,FALSE())</f>
        <v>Kettle Row</v>
      </c>
      <c r="F1785" s="4" t="str">
        <f aca="false">VLOOKUP($B1785,'Product Master'!$A$2:$O$5991,4,FALSE())</f>
        <v>Kettle Row Whole Grain Graham Crackers, 8 oz</v>
      </c>
      <c r="G1785" s="4" t="str">
        <f aca="false">VLOOKUP($B1785,'Product Master'!$A$2:$O$5991,9,FALSE())</f>
        <v>8 oz</v>
      </c>
      <c r="H1785" s="5" t="s">
        <v>16</v>
      </c>
      <c r="I1785" s="6" t="n">
        <f aca="false">VLOOKUP($B1785,'Product Master'!$A$2:$O$5991,14,FALSE())</f>
        <v>4.29</v>
      </c>
      <c r="J1785" s="7" t="n">
        <f aca="false">VLOOKUP($B1785,'Product Master'!$A$2:$O$5991,13,FALSE())</f>
        <v>24</v>
      </c>
      <c r="K1785" s="7" t="str">
        <f aca="false">VLOOKUP($B1785,'Product Master'!$A$2:$O$5991,11,FALSE())</f>
        <v>N</v>
      </c>
      <c r="L1785" s="7" t="str">
        <f aca="false">VLOOKUP($B1785,'Product Master'!$A$2:$O$5991,12,FALSE())</f>
        <v>N</v>
      </c>
      <c r="M1785" s="3" t="n">
        <v>105</v>
      </c>
      <c r="N1785" s="3" t="n">
        <v>27</v>
      </c>
    </row>
    <row r="1786" customFormat="false" ht="15" hidden="false" customHeight="true" outlineLevel="0" collapsed="false">
      <c r="A1786" s="3" t="s">
        <v>3583</v>
      </c>
      <c r="B1786" s="3" t="s">
        <v>3584</v>
      </c>
      <c r="C1786" s="4" t="str">
        <f aca="false">VLOOKUP($B1786,'Product Master'!$A$2:$O$5991,7,FALSE())</f>
        <v>Dry Grocery</v>
      </c>
      <c r="D1786" s="4" t="str">
        <f aca="false">VLOOKUP($B1786,'Product Master'!$A$2:$O$5991,8,FALSE())</f>
        <v>Crackers</v>
      </c>
      <c r="E1786" s="4" t="str">
        <f aca="false">VLOOKUP($B1786,'Product Master'!$A$2:$O$5991,5,FALSE())</f>
        <v>Wheatstone</v>
      </c>
      <c r="F1786" s="4" t="str">
        <f aca="false">VLOOKUP($B1786,'Product Master'!$A$2:$O$5991,4,FALSE())</f>
        <v>Wheatstone Cheese Crackers, 16 oz</v>
      </c>
      <c r="G1786" s="4" t="str">
        <f aca="false">VLOOKUP($B1786,'Product Master'!$A$2:$O$5991,9,FALSE())</f>
        <v>16 oz</v>
      </c>
      <c r="H1786" s="5" t="s">
        <v>16</v>
      </c>
      <c r="I1786" s="6" t="n">
        <f aca="false">VLOOKUP($B1786,'Product Master'!$A$2:$O$5991,14,FALSE())</f>
        <v>4.49</v>
      </c>
      <c r="J1786" s="7" t="n">
        <f aca="false">VLOOKUP($B1786,'Product Master'!$A$2:$O$5991,13,FALSE())</f>
        <v>6</v>
      </c>
      <c r="K1786" s="7" t="str">
        <f aca="false">VLOOKUP($B1786,'Product Master'!$A$2:$O$5991,11,FALSE())</f>
        <v>N</v>
      </c>
      <c r="L1786" s="7" t="str">
        <f aca="false">VLOOKUP($B1786,'Product Master'!$A$2:$O$5991,12,FALSE())</f>
        <v>N</v>
      </c>
      <c r="M1786" s="3" t="n">
        <v>79</v>
      </c>
      <c r="N1786" s="3" t="n">
        <v>15</v>
      </c>
    </row>
    <row r="1787" customFormat="false" ht="15" hidden="false" customHeight="true" outlineLevel="0" collapsed="false">
      <c r="A1787" s="3" t="s">
        <v>3585</v>
      </c>
      <c r="B1787" s="3" t="s">
        <v>3586</v>
      </c>
      <c r="C1787" s="4" t="str">
        <f aca="false">VLOOKUP($B1787,'Product Master'!$A$2:$O$5991,7,FALSE())</f>
        <v>Dry Grocery</v>
      </c>
      <c r="D1787" s="4" t="str">
        <f aca="false">VLOOKUP($B1787,'Product Master'!$A$2:$O$5991,8,FALSE())</f>
        <v>Crackers</v>
      </c>
      <c r="E1787" s="4" t="str">
        <f aca="false">VLOOKUP($B1787,'Product Master'!$A$2:$O$5991,5,FALSE())</f>
        <v>Kettle Row</v>
      </c>
      <c r="F1787" s="4" t="str">
        <f aca="false">VLOOKUP($B1787,'Product Master'!$A$2:$O$5991,4,FALSE())</f>
        <v>Kettle Row Cheese Crackers, 13.7 oz</v>
      </c>
      <c r="G1787" s="4" t="str">
        <f aca="false">VLOOKUP($B1787,'Product Master'!$A$2:$O$5991,9,FALSE())</f>
        <v>13.7 oz</v>
      </c>
      <c r="H1787" s="5" t="s">
        <v>16</v>
      </c>
      <c r="I1787" s="6" t="n">
        <f aca="false">VLOOKUP($B1787,'Product Master'!$A$2:$O$5991,14,FALSE())</f>
        <v>4.99</v>
      </c>
      <c r="J1787" s="7" t="n">
        <f aca="false">VLOOKUP($B1787,'Product Master'!$A$2:$O$5991,13,FALSE())</f>
        <v>4</v>
      </c>
      <c r="K1787" s="7" t="str">
        <f aca="false">VLOOKUP($B1787,'Product Master'!$A$2:$O$5991,11,FALSE())</f>
        <v>N</v>
      </c>
      <c r="L1787" s="7" t="str">
        <f aca="false">VLOOKUP($B1787,'Product Master'!$A$2:$O$5991,12,FALSE())</f>
        <v>N</v>
      </c>
      <c r="M1787" s="3" t="n">
        <v>113</v>
      </c>
      <c r="N1787" s="3" t="n">
        <v>22</v>
      </c>
    </row>
    <row r="1788" customFormat="false" ht="15" hidden="false" customHeight="true" outlineLevel="0" collapsed="false">
      <c r="A1788" s="3" t="s">
        <v>3587</v>
      </c>
      <c r="B1788" s="3" t="s">
        <v>3588</v>
      </c>
      <c r="C1788" s="4" t="str">
        <f aca="false">VLOOKUP($B1788,'Product Master'!$A$2:$O$5991,7,FALSE())</f>
        <v>Dry Grocery</v>
      </c>
      <c r="D1788" s="4" t="str">
        <f aca="false">VLOOKUP($B1788,'Product Master'!$A$2:$O$5991,8,FALSE())</f>
        <v>Crackers</v>
      </c>
      <c r="E1788" s="4" t="str">
        <f aca="false">VLOOKUP($B1788,'Product Master'!$A$2:$O$5991,5,FALSE())</f>
        <v>Wheatstone</v>
      </c>
      <c r="F1788" s="4" t="str">
        <f aca="false">VLOOKUP($B1788,'Product Master'!$A$2:$O$5991,4,FALSE())</f>
        <v>Wheatstone Saltine Crackers, 13.7 oz</v>
      </c>
      <c r="G1788" s="4" t="str">
        <f aca="false">VLOOKUP($B1788,'Product Master'!$A$2:$O$5991,9,FALSE())</f>
        <v>13.7 oz</v>
      </c>
      <c r="H1788" s="5" t="s">
        <v>16</v>
      </c>
      <c r="I1788" s="6" t="n">
        <f aca="false">VLOOKUP($B1788,'Product Master'!$A$2:$O$5991,14,FALSE())</f>
        <v>3.99</v>
      </c>
      <c r="J1788" s="7" t="n">
        <f aca="false">VLOOKUP($B1788,'Product Master'!$A$2:$O$5991,13,FALSE())</f>
        <v>2</v>
      </c>
      <c r="K1788" s="7" t="str">
        <f aca="false">VLOOKUP($B1788,'Product Master'!$A$2:$O$5991,11,FALSE())</f>
        <v>N</v>
      </c>
      <c r="L1788" s="7" t="str">
        <f aca="false">VLOOKUP($B1788,'Product Master'!$A$2:$O$5991,12,FALSE())</f>
        <v>N</v>
      </c>
      <c r="M1788" s="3" t="n">
        <v>25</v>
      </c>
      <c r="N1788" s="3" t="n">
        <v>17</v>
      </c>
    </row>
    <row r="1789" customFormat="false" ht="15" hidden="false" customHeight="true" outlineLevel="0" collapsed="false">
      <c r="A1789" s="3" t="s">
        <v>3589</v>
      </c>
      <c r="B1789" s="3" t="s">
        <v>3590</v>
      </c>
      <c r="C1789" s="4" t="str">
        <f aca="false">VLOOKUP($B1789,'Product Master'!$A$2:$O$5991,7,FALSE())</f>
        <v>Dry Grocery</v>
      </c>
      <c r="D1789" s="4" t="str">
        <f aca="false">VLOOKUP($B1789,'Product Master'!$A$2:$O$5991,8,FALSE())</f>
        <v>Crackers</v>
      </c>
      <c r="E1789" s="4" t="str">
        <f aca="false">VLOOKUP($B1789,'Product Master'!$A$2:$O$5991,5,FALSE())</f>
        <v>Orchard Spread</v>
      </c>
      <c r="F1789" s="4" t="str">
        <f aca="false">VLOOKUP($B1789,'Product Master'!$A$2:$O$5991,4,FALSE())</f>
        <v>Orchard Spread Cheese Crackers, 16 oz</v>
      </c>
      <c r="G1789" s="4" t="str">
        <f aca="false">VLOOKUP($B1789,'Product Master'!$A$2:$O$5991,9,FALSE())</f>
        <v>16 oz</v>
      </c>
      <c r="H1789" s="5" t="s">
        <v>16</v>
      </c>
      <c r="I1789" s="6" t="n">
        <f aca="false">VLOOKUP($B1789,'Product Master'!$A$2:$O$5991,14,FALSE())</f>
        <v>3.49</v>
      </c>
      <c r="J1789" s="7" t="n">
        <f aca="false">VLOOKUP($B1789,'Product Master'!$A$2:$O$5991,13,FALSE())</f>
        <v>1</v>
      </c>
      <c r="K1789" s="7" t="str">
        <f aca="false">VLOOKUP($B1789,'Product Master'!$A$2:$O$5991,11,FALSE())</f>
        <v>N</v>
      </c>
      <c r="L1789" s="7" t="str">
        <f aca="false">VLOOKUP($B1789,'Product Master'!$A$2:$O$5991,12,FALSE())</f>
        <v>N</v>
      </c>
      <c r="M1789" s="3" t="n">
        <v>81</v>
      </c>
      <c r="N1789" s="3" t="n">
        <v>25</v>
      </c>
    </row>
    <row r="1790" customFormat="false" ht="15" hidden="false" customHeight="true" outlineLevel="0" collapsed="false">
      <c r="A1790" s="3" t="s">
        <v>3591</v>
      </c>
      <c r="B1790" s="3" t="s">
        <v>3592</v>
      </c>
      <c r="C1790" s="4" t="str">
        <f aca="false">VLOOKUP($B1790,'Product Master'!$A$2:$O$5991,7,FALSE())</f>
        <v>Dry Grocery</v>
      </c>
      <c r="D1790" s="4" t="str">
        <f aca="false">VLOOKUP($B1790,'Product Master'!$A$2:$O$5991,8,FALSE())</f>
        <v>Crackers</v>
      </c>
      <c r="E1790" s="4" t="str">
        <f aca="false">VLOOKUP($B1790,'Product Master'!$A$2:$O$5991,5,FALSE())</f>
        <v>Harborline</v>
      </c>
      <c r="F1790" s="4" t="str">
        <f aca="false">VLOOKUP($B1790,'Product Master'!$A$2:$O$5991,4,FALSE())</f>
        <v>Harborline Whole Grain Water Crackers, 8 oz</v>
      </c>
      <c r="G1790" s="4" t="str">
        <f aca="false">VLOOKUP($B1790,'Product Master'!$A$2:$O$5991,9,FALSE())</f>
        <v>8 oz</v>
      </c>
      <c r="H1790" s="5" t="s">
        <v>16</v>
      </c>
      <c r="I1790" s="6" t="n">
        <f aca="false">VLOOKUP($B1790,'Product Master'!$A$2:$O$5991,14,FALSE())</f>
        <v>3.39</v>
      </c>
      <c r="J1790" s="7" t="n">
        <f aca="false">VLOOKUP($B1790,'Product Master'!$A$2:$O$5991,13,FALSE())</f>
        <v>24</v>
      </c>
      <c r="K1790" s="7" t="str">
        <f aca="false">VLOOKUP($B1790,'Product Master'!$A$2:$O$5991,11,FALSE())</f>
        <v>Y</v>
      </c>
      <c r="L1790" s="7" t="str">
        <f aca="false">VLOOKUP($B1790,'Product Master'!$A$2:$O$5991,12,FALSE())</f>
        <v>N</v>
      </c>
      <c r="M1790" s="3" t="n">
        <v>14</v>
      </c>
      <c r="N1790" s="3" t="n">
        <v>15</v>
      </c>
    </row>
    <row r="1791" customFormat="false" ht="15" hidden="false" customHeight="true" outlineLevel="0" collapsed="false">
      <c r="A1791" s="3" t="s">
        <v>3593</v>
      </c>
      <c r="B1791" s="3" t="s">
        <v>3594</v>
      </c>
      <c r="C1791" s="4" t="str">
        <f aca="false">VLOOKUP($B1791,'Product Master'!$A$2:$O$5991,7,FALSE())</f>
        <v>Dry Grocery</v>
      </c>
      <c r="D1791" s="4" t="str">
        <f aca="false">VLOOKUP($B1791,'Product Master'!$A$2:$O$5991,8,FALSE())</f>
        <v>Crackers</v>
      </c>
      <c r="E1791" s="4" t="str">
        <f aca="false">VLOOKUP($B1791,'Product Master'!$A$2:$O$5991,5,FALSE())</f>
        <v>Pepperlane</v>
      </c>
      <c r="F1791" s="4" t="str">
        <f aca="false">VLOOKUP($B1791,'Product Master'!$A$2:$O$5991,4,FALSE())</f>
        <v>Pepperlane Reduced Fat Rice Crackers, 13.7 oz</v>
      </c>
      <c r="G1791" s="4" t="str">
        <f aca="false">VLOOKUP($B1791,'Product Master'!$A$2:$O$5991,9,FALSE())</f>
        <v>13.7 oz</v>
      </c>
      <c r="H1791" s="5" t="s">
        <v>16</v>
      </c>
      <c r="I1791" s="6" t="n">
        <f aca="false">VLOOKUP($B1791,'Product Master'!$A$2:$O$5991,14,FALSE())</f>
        <v>4.39</v>
      </c>
      <c r="J1791" s="7" t="n">
        <f aca="false">VLOOKUP($B1791,'Product Master'!$A$2:$O$5991,13,FALSE())</f>
        <v>24</v>
      </c>
      <c r="K1791" s="7" t="str">
        <f aca="false">VLOOKUP($B1791,'Product Master'!$A$2:$O$5991,11,FALSE())</f>
        <v>N</v>
      </c>
      <c r="L1791" s="7" t="str">
        <f aca="false">VLOOKUP($B1791,'Product Master'!$A$2:$O$5991,12,FALSE())</f>
        <v>N</v>
      </c>
      <c r="M1791" s="3" t="n">
        <v>64</v>
      </c>
      <c r="N1791" s="3" t="n">
        <v>22</v>
      </c>
    </row>
    <row r="1792" customFormat="false" ht="15" hidden="false" customHeight="true" outlineLevel="0" collapsed="false">
      <c r="A1792" s="3" t="s">
        <v>3595</v>
      </c>
      <c r="B1792" s="3" t="s">
        <v>3596</v>
      </c>
      <c r="C1792" s="4" t="str">
        <f aca="false">VLOOKUP($B1792,'Product Master'!$A$2:$O$5991,7,FALSE())</f>
        <v>Dry Grocery</v>
      </c>
      <c r="D1792" s="4" t="str">
        <f aca="false">VLOOKUP($B1792,'Product Master'!$A$2:$O$5991,8,FALSE())</f>
        <v>Crackers</v>
      </c>
      <c r="E1792" s="4" t="str">
        <f aca="false">VLOOKUP($B1792,'Product Master'!$A$2:$O$5991,5,FALSE())</f>
        <v>Roastport</v>
      </c>
      <c r="F1792" s="4" t="str">
        <f aca="false">VLOOKUP($B1792,'Product Master'!$A$2:$O$5991,4,FALSE())</f>
        <v>Roastport Reduced Fat Graham Crackers, 8 oz</v>
      </c>
      <c r="G1792" s="4" t="str">
        <f aca="false">VLOOKUP($B1792,'Product Master'!$A$2:$O$5991,9,FALSE())</f>
        <v>8 oz</v>
      </c>
      <c r="H1792" s="5" t="s">
        <v>16</v>
      </c>
      <c r="I1792" s="6" t="n">
        <f aca="false">VLOOKUP($B1792,'Product Master'!$A$2:$O$5991,14,FALSE())</f>
        <v>3.99</v>
      </c>
      <c r="J1792" s="7" t="n">
        <f aca="false">VLOOKUP($B1792,'Product Master'!$A$2:$O$5991,13,FALSE())</f>
        <v>8</v>
      </c>
      <c r="K1792" s="7" t="str">
        <f aca="false">VLOOKUP($B1792,'Product Master'!$A$2:$O$5991,11,FALSE())</f>
        <v>N</v>
      </c>
      <c r="L1792" s="7" t="str">
        <f aca="false">VLOOKUP($B1792,'Product Master'!$A$2:$O$5991,12,FALSE())</f>
        <v>N</v>
      </c>
      <c r="M1792" s="3" t="n">
        <v>18</v>
      </c>
      <c r="N1792" s="3" t="n">
        <v>30</v>
      </c>
    </row>
    <row r="1793" customFormat="false" ht="15" hidden="false" customHeight="true" outlineLevel="0" collapsed="false">
      <c r="A1793" s="3" t="s">
        <v>3597</v>
      </c>
      <c r="B1793" s="3" t="s">
        <v>3598</v>
      </c>
      <c r="C1793" s="4" t="str">
        <f aca="false">VLOOKUP($B1793,'Product Master'!$A$2:$O$5991,7,FALSE())</f>
        <v>Dry Grocery</v>
      </c>
      <c r="D1793" s="4" t="str">
        <f aca="false">VLOOKUP($B1793,'Product Master'!$A$2:$O$5991,8,FALSE())</f>
        <v>Crackers</v>
      </c>
      <c r="E1793" s="4" t="str">
        <f aca="false">VLOOKUP($B1793,'Product Master'!$A$2:$O$5991,5,FALSE())</f>
        <v>Golden Grain Co.</v>
      </c>
      <c r="F1793" s="4" t="str">
        <f aca="false">VLOOKUP($B1793,'Product Master'!$A$2:$O$5991,4,FALSE())</f>
        <v>Golden Grain Co. Graham Crackers, 8 oz</v>
      </c>
      <c r="G1793" s="4" t="str">
        <f aca="false">VLOOKUP($B1793,'Product Master'!$A$2:$O$5991,9,FALSE())</f>
        <v>8 oz</v>
      </c>
      <c r="H1793" s="5" t="s">
        <v>16</v>
      </c>
      <c r="I1793" s="6" t="n">
        <f aca="false">VLOOKUP($B1793,'Product Master'!$A$2:$O$5991,14,FALSE())</f>
        <v>3.39</v>
      </c>
      <c r="J1793" s="7" t="n">
        <f aca="false">VLOOKUP($B1793,'Product Master'!$A$2:$O$5991,13,FALSE())</f>
        <v>24</v>
      </c>
      <c r="K1793" s="7" t="str">
        <f aca="false">VLOOKUP($B1793,'Product Master'!$A$2:$O$5991,11,FALSE())</f>
        <v>N</v>
      </c>
      <c r="L1793" s="7" t="str">
        <f aca="false">VLOOKUP($B1793,'Product Master'!$A$2:$O$5991,12,FALSE())</f>
        <v>N</v>
      </c>
      <c r="M1793" s="3" t="n">
        <v>13</v>
      </c>
      <c r="N1793" s="3" t="n">
        <v>23</v>
      </c>
    </row>
    <row r="1794" customFormat="false" ht="15" hidden="false" customHeight="true" outlineLevel="0" collapsed="false">
      <c r="A1794" s="3" t="s">
        <v>3599</v>
      </c>
      <c r="B1794" s="3" t="s">
        <v>3600</v>
      </c>
      <c r="C1794" s="4" t="str">
        <f aca="false">VLOOKUP($B1794,'Product Master'!$A$2:$O$5991,7,FALSE())</f>
        <v>Dry Grocery</v>
      </c>
      <c r="D1794" s="4" t="str">
        <f aca="false">VLOOKUP($B1794,'Product Master'!$A$2:$O$5991,8,FALSE())</f>
        <v>Crackers</v>
      </c>
      <c r="E1794" s="4" t="str">
        <f aca="false">VLOOKUP($B1794,'Product Master'!$A$2:$O$5991,5,FALSE())</f>
        <v>Pepperlane</v>
      </c>
      <c r="F1794" s="4" t="str">
        <f aca="false">VLOOKUP($B1794,'Product Master'!$A$2:$O$5991,4,FALSE())</f>
        <v>Pepperlane Water Crackers, 16 oz</v>
      </c>
      <c r="G1794" s="4" t="str">
        <f aca="false">VLOOKUP($B1794,'Product Master'!$A$2:$O$5991,9,FALSE())</f>
        <v>16 oz</v>
      </c>
      <c r="H1794" s="5" t="s">
        <v>16</v>
      </c>
      <c r="I1794" s="6" t="n">
        <f aca="false">VLOOKUP($B1794,'Product Master'!$A$2:$O$5991,14,FALSE())</f>
        <v>3.99</v>
      </c>
      <c r="J1794" s="7" t="n">
        <f aca="false">VLOOKUP($B1794,'Product Master'!$A$2:$O$5991,13,FALSE())</f>
        <v>1</v>
      </c>
      <c r="K1794" s="7" t="str">
        <f aca="false">VLOOKUP($B1794,'Product Master'!$A$2:$O$5991,11,FALSE())</f>
        <v>N</v>
      </c>
      <c r="L1794" s="7" t="str">
        <f aca="false">VLOOKUP($B1794,'Product Master'!$A$2:$O$5991,12,FALSE())</f>
        <v>N</v>
      </c>
      <c r="M1794" s="3" t="n">
        <v>22</v>
      </c>
      <c r="N1794" s="3" t="n">
        <v>10</v>
      </c>
    </row>
    <row r="1795" customFormat="false" ht="15" hidden="false" customHeight="true" outlineLevel="0" collapsed="false">
      <c r="A1795" s="3" t="s">
        <v>3601</v>
      </c>
      <c r="B1795" s="3" t="s">
        <v>3602</v>
      </c>
      <c r="C1795" s="4" t="str">
        <f aca="false">VLOOKUP($B1795,'Product Master'!$A$2:$O$5991,7,FALSE())</f>
        <v>Dry Grocery</v>
      </c>
      <c r="D1795" s="4" t="str">
        <f aca="false">VLOOKUP($B1795,'Product Master'!$A$2:$O$5991,8,FALSE())</f>
        <v>Crackers</v>
      </c>
      <c r="E1795" s="4" t="str">
        <f aca="false">VLOOKUP($B1795,'Product Master'!$A$2:$O$5991,5,FALSE())</f>
        <v>Harborline</v>
      </c>
      <c r="F1795" s="4" t="str">
        <f aca="false">VLOOKUP($B1795,'Product Master'!$A$2:$O$5991,4,FALSE())</f>
        <v>Harborline Saltine Crackers, 13.7 oz</v>
      </c>
      <c r="G1795" s="4" t="str">
        <f aca="false">VLOOKUP($B1795,'Product Master'!$A$2:$O$5991,9,FALSE())</f>
        <v>13.7 oz</v>
      </c>
      <c r="H1795" s="5" t="s">
        <v>16</v>
      </c>
      <c r="I1795" s="6" t="n">
        <f aca="false">VLOOKUP($B1795,'Product Master'!$A$2:$O$5991,14,FALSE())</f>
        <v>3.39</v>
      </c>
      <c r="J1795" s="7" t="n">
        <f aca="false">VLOOKUP($B1795,'Product Master'!$A$2:$O$5991,13,FALSE())</f>
        <v>1</v>
      </c>
      <c r="K1795" s="7" t="str">
        <f aca="false">VLOOKUP($B1795,'Product Master'!$A$2:$O$5991,11,FALSE())</f>
        <v>Y</v>
      </c>
      <c r="L1795" s="7" t="str">
        <f aca="false">VLOOKUP($B1795,'Product Master'!$A$2:$O$5991,12,FALSE())</f>
        <v>N</v>
      </c>
      <c r="M1795" s="3" t="n">
        <v>113</v>
      </c>
      <c r="N1795" s="3" t="n">
        <v>26</v>
      </c>
    </row>
    <row r="1796" customFormat="false" ht="15" hidden="false" customHeight="true" outlineLevel="0" collapsed="false">
      <c r="A1796" s="3" t="s">
        <v>3603</v>
      </c>
      <c r="B1796" s="3" t="s">
        <v>3604</v>
      </c>
      <c r="C1796" s="4" t="str">
        <f aca="false">VLOOKUP($B1796,'Product Master'!$A$2:$O$5991,7,FALSE())</f>
        <v>Dry Grocery</v>
      </c>
      <c r="D1796" s="4" t="str">
        <f aca="false">VLOOKUP($B1796,'Product Master'!$A$2:$O$5991,8,FALSE())</f>
        <v>Crackers</v>
      </c>
      <c r="E1796" s="4" t="str">
        <f aca="false">VLOOKUP($B1796,'Product Master'!$A$2:$O$5991,5,FALSE())</f>
        <v>Kettle Row</v>
      </c>
      <c r="F1796" s="4" t="str">
        <f aca="false">VLOOKUP($B1796,'Product Master'!$A$2:$O$5991,4,FALSE())</f>
        <v>Kettle Row Reduced Fat Cheese Crackers, 8 oz</v>
      </c>
      <c r="G1796" s="4" t="str">
        <f aca="false">VLOOKUP($B1796,'Product Master'!$A$2:$O$5991,9,FALSE())</f>
        <v>8 oz</v>
      </c>
      <c r="H1796" s="5" t="s">
        <v>16</v>
      </c>
      <c r="I1796" s="6" t="n">
        <f aca="false">VLOOKUP($B1796,'Product Master'!$A$2:$O$5991,14,FALSE())</f>
        <v>3.99</v>
      </c>
      <c r="J1796" s="7" t="n">
        <f aca="false">VLOOKUP($B1796,'Product Master'!$A$2:$O$5991,13,FALSE())</f>
        <v>4</v>
      </c>
      <c r="K1796" s="7" t="str">
        <f aca="false">VLOOKUP($B1796,'Product Master'!$A$2:$O$5991,11,FALSE())</f>
        <v>N</v>
      </c>
      <c r="L1796" s="7" t="str">
        <f aca="false">VLOOKUP($B1796,'Product Master'!$A$2:$O$5991,12,FALSE())</f>
        <v>N</v>
      </c>
      <c r="M1796" s="3" t="n">
        <v>113</v>
      </c>
      <c r="N1796" s="3" t="n">
        <v>11</v>
      </c>
    </row>
    <row r="1797" customFormat="false" ht="15" hidden="false" customHeight="true" outlineLevel="0" collapsed="false">
      <c r="A1797" s="3" t="s">
        <v>3605</v>
      </c>
      <c r="B1797" s="3" t="s">
        <v>3606</v>
      </c>
      <c r="C1797" s="4" t="str">
        <f aca="false">VLOOKUP($B1797,'Product Master'!$A$2:$O$5991,7,FALSE())</f>
        <v>Dry Grocery</v>
      </c>
      <c r="D1797" s="4" t="str">
        <f aca="false">VLOOKUP($B1797,'Product Master'!$A$2:$O$5991,8,FALSE())</f>
        <v>Crackers</v>
      </c>
      <c r="E1797" s="4" t="str">
        <f aca="false">VLOOKUP($B1797,'Product Master'!$A$2:$O$5991,5,FALSE())</f>
        <v>Redbarn</v>
      </c>
      <c r="F1797" s="4" t="str">
        <f aca="false">VLOOKUP($B1797,'Product Master'!$A$2:$O$5991,4,FALSE())</f>
        <v>Redbarn Reduced Fat Wheat Crackers, 13.7 oz</v>
      </c>
      <c r="G1797" s="4" t="str">
        <f aca="false">VLOOKUP($B1797,'Product Master'!$A$2:$O$5991,9,FALSE())</f>
        <v>13.7 oz</v>
      </c>
      <c r="H1797" s="5" t="s">
        <v>16</v>
      </c>
      <c r="I1797" s="6" t="n">
        <f aca="false">VLOOKUP($B1797,'Product Master'!$A$2:$O$5991,14,FALSE())</f>
        <v>3.49</v>
      </c>
      <c r="J1797" s="7" t="n">
        <f aca="false">VLOOKUP($B1797,'Product Master'!$A$2:$O$5991,13,FALSE())</f>
        <v>6</v>
      </c>
      <c r="K1797" s="7" t="str">
        <f aca="false">VLOOKUP($B1797,'Product Master'!$A$2:$O$5991,11,FALSE())</f>
        <v>N</v>
      </c>
      <c r="L1797" s="7" t="str">
        <f aca="false">VLOOKUP($B1797,'Product Master'!$A$2:$O$5991,12,FALSE())</f>
        <v>N</v>
      </c>
      <c r="M1797" s="3" t="n">
        <v>122</v>
      </c>
      <c r="N1797" s="3" t="n">
        <v>11</v>
      </c>
    </row>
    <row r="1798" customFormat="false" ht="15" hidden="false" customHeight="true" outlineLevel="0" collapsed="false">
      <c r="A1798" s="3" t="s">
        <v>3607</v>
      </c>
      <c r="B1798" s="3" t="s">
        <v>3608</v>
      </c>
      <c r="C1798" s="4" t="str">
        <f aca="false">VLOOKUP($B1798,'Product Master'!$A$2:$O$5991,7,FALSE())</f>
        <v>Dry Grocery</v>
      </c>
      <c r="D1798" s="4" t="str">
        <f aca="false">VLOOKUP($B1798,'Product Master'!$A$2:$O$5991,8,FALSE())</f>
        <v>Crackers</v>
      </c>
      <c r="E1798" s="4" t="str">
        <f aca="false">VLOOKUP($B1798,'Product Master'!$A$2:$O$5991,5,FALSE())</f>
        <v>Pepperlane</v>
      </c>
      <c r="F1798" s="4" t="str">
        <f aca="false">VLOOKUP($B1798,'Product Master'!$A$2:$O$5991,4,FALSE())</f>
        <v>Pepperlane Whole Grain Cheese Crackers, 8 oz</v>
      </c>
      <c r="G1798" s="4" t="str">
        <f aca="false">VLOOKUP($B1798,'Product Master'!$A$2:$O$5991,9,FALSE())</f>
        <v>8 oz</v>
      </c>
      <c r="H1798" s="5" t="s">
        <v>16</v>
      </c>
      <c r="I1798" s="6" t="n">
        <f aca="false">VLOOKUP($B1798,'Product Master'!$A$2:$O$5991,14,FALSE())</f>
        <v>4.79</v>
      </c>
      <c r="J1798" s="7" t="n">
        <f aca="false">VLOOKUP($B1798,'Product Master'!$A$2:$O$5991,13,FALSE())</f>
        <v>24</v>
      </c>
      <c r="K1798" s="7" t="str">
        <f aca="false">VLOOKUP($B1798,'Product Master'!$A$2:$O$5991,11,FALSE())</f>
        <v>N</v>
      </c>
      <c r="L1798" s="7" t="str">
        <f aca="false">VLOOKUP($B1798,'Product Master'!$A$2:$O$5991,12,FALSE())</f>
        <v>N</v>
      </c>
      <c r="M1798" s="3" t="n">
        <v>119</v>
      </c>
      <c r="N1798" s="3" t="n">
        <v>26</v>
      </c>
    </row>
    <row r="1799" customFormat="false" ht="15" hidden="false" customHeight="true" outlineLevel="0" collapsed="false">
      <c r="A1799" s="3" t="s">
        <v>3609</v>
      </c>
      <c r="B1799" s="3" t="s">
        <v>3610</v>
      </c>
      <c r="C1799" s="4" t="str">
        <f aca="false">VLOOKUP($B1799,'Product Master'!$A$2:$O$5991,7,FALSE())</f>
        <v>Dry Grocery</v>
      </c>
      <c r="D1799" s="4" t="str">
        <f aca="false">VLOOKUP($B1799,'Product Master'!$A$2:$O$5991,8,FALSE())</f>
        <v>Crackers</v>
      </c>
      <c r="E1799" s="4" t="str">
        <f aca="false">VLOOKUP($B1799,'Product Master'!$A$2:$O$5991,5,FALSE())</f>
        <v>Thrift Row</v>
      </c>
      <c r="F1799" s="4" t="str">
        <f aca="false">VLOOKUP($B1799,'Product Master'!$A$2:$O$5991,4,FALSE())</f>
        <v>Thrift Row Water Crackers, 13.7 oz</v>
      </c>
      <c r="G1799" s="4" t="str">
        <f aca="false">VLOOKUP($B1799,'Product Master'!$A$2:$O$5991,9,FALSE())</f>
        <v>13.7 oz</v>
      </c>
      <c r="H1799" s="5" t="s">
        <v>16</v>
      </c>
      <c r="I1799" s="6" t="n">
        <f aca="false">VLOOKUP($B1799,'Product Master'!$A$2:$O$5991,14,FALSE())</f>
        <v>2.39</v>
      </c>
      <c r="J1799" s="7" t="n">
        <f aca="false">VLOOKUP($B1799,'Product Master'!$A$2:$O$5991,13,FALSE())</f>
        <v>6</v>
      </c>
      <c r="K1799" s="7" t="str">
        <f aca="false">VLOOKUP($B1799,'Product Master'!$A$2:$O$5991,11,FALSE())</f>
        <v>Y</v>
      </c>
      <c r="L1799" s="7" t="str">
        <f aca="false">VLOOKUP($B1799,'Product Master'!$A$2:$O$5991,12,FALSE())</f>
        <v>N</v>
      </c>
      <c r="M1799" s="3" t="n">
        <v>115</v>
      </c>
      <c r="N1799" s="3" t="n">
        <v>23</v>
      </c>
    </row>
    <row r="1800" customFormat="false" ht="15" hidden="false" customHeight="true" outlineLevel="0" collapsed="false">
      <c r="A1800" s="3" t="s">
        <v>3611</v>
      </c>
      <c r="B1800" s="3" t="s">
        <v>3612</v>
      </c>
      <c r="C1800" s="4" t="str">
        <f aca="false">VLOOKUP($B1800,'Product Master'!$A$2:$O$5991,7,FALSE())</f>
        <v>Dry Grocery</v>
      </c>
      <c r="D1800" s="4" t="str">
        <f aca="false">VLOOKUP($B1800,'Product Master'!$A$2:$O$5991,8,FALSE())</f>
        <v>Crackers</v>
      </c>
      <c r="E1800" s="4" t="str">
        <f aca="false">VLOOKUP($B1800,'Product Master'!$A$2:$O$5991,5,FALSE())</f>
        <v>Thrift Row</v>
      </c>
      <c r="F1800" s="4" t="str">
        <f aca="false">VLOOKUP($B1800,'Product Master'!$A$2:$O$5991,4,FALSE())</f>
        <v>Thrift Row Whole Grain Wheat Crackers, 16 oz</v>
      </c>
      <c r="G1800" s="4" t="str">
        <f aca="false">VLOOKUP($B1800,'Product Master'!$A$2:$O$5991,9,FALSE())</f>
        <v>16 oz</v>
      </c>
      <c r="H1800" s="5" t="s">
        <v>16</v>
      </c>
      <c r="I1800" s="6" t="n">
        <f aca="false">VLOOKUP($B1800,'Product Master'!$A$2:$O$5991,14,FALSE())</f>
        <v>4.29</v>
      </c>
      <c r="J1800" s="7" t="n">
        <f aca="false">VLOOKUP($B1800,'Product Master'!$A$2:$O$5991,13,FALSE())</f>
        <v>8</v>
      </c>
      <c r="K1800" s="7" t="str">
        <f aca="false">VLOOKUP($B1800,'Product Master'!$A$2:$O$5991,11,FALSE())</f>
        <v>Y</v>
      </c>
      <c r="L1800" s="7" t="str">
        <f aca="false">VLOOKUP($B1800,'Product Master'!$A$2:$O$5991,12,FALSE())</f>
        <v>N</v>
      </c>
      <c r="M1800" s="3" t="n">
        <v>147</v>
      </c>
      <c r="N1800" s="3" t="n">
        <v>35</v>
      </c>
    </row>
    <row r="1801" customFormat="false" ht="15" hidden="false" customHeight="true" outlineLevel="0" collapsed="false">
      <c r="A1801" s="3" t="s">
        <v>3613</v>
      </c>
      <c r="B1801" s="3" t="s">
        <v>3614</v>
      </c>
      <c r="C1801" s="4" t="str">
        <f aca="false">VLOOKUP($B1801,'Product Master'!$A$2:$O$5991,7,FALSE())</f>
        <v>Dry Grocery</v>
      </c>
      <c r="D1801" s="4" t="str">
        <f aca="false">VLOOKUP($B1801,'Product Master'!$A$2:$O$5991,8,FALSE())</f>
        <v>Crackers</v>
      </c>
      <c r="E1801" s="4" t="str">
        <f aca="false">VLOOKUP($B1801,'Product Master'!$A$2:$O$5991,5,FALSE())</f>
        <v>Orchard Spread</v>
      </c>
      <c r="F1801" s="4" t="str">
        <f aca="false">VLOOKUP($B1801,'Product Master'!$A$2:$O$5991,4,FALSE())</f>
        <v>Orchard Spread Whole Grain Saltine Crackers, 8 oz</v>
      </c>
      <c r="G1801" s="4" t="str">
        <f aca="false">VLOOKUP($B1801,'Product Master'!$A$2:$O$5991,9,FALSE())</f>
        <v>8 oz</v>
      </c>
      <c r="H1801" s="5" t="s">
        <v>16</v>
      </c>
      <c r="I1801" s="6" t="n">
        <f aca="false">VLOOKUP($B1801,'Product Master'!$A$2:$O$5991,14,FALSE())</f>
        <v>3.49</v>
      </c>
      <c r="J1801" s="7" t="n">
        <f aca="false">VLOOKUP($B1801,'Product Master'!$A$2:$O$5991,13,FALSE())</f>
        <v>24</v>
      </c>
      <c r="K1801" s="7" t="str">
        <f aca="false">VLOOKUP($B1801,'Product Master'!$A$2:$O$5991,11,FALSE())</f>
        <v>N</v>
      </c>
      <c r="L1801" s="7" t="str">
        <f aca="false">VLOOKUP($B1801,'Product Master'!$A$2:$O$5991,12,FALSE())</f>
        <v>N</v>
      </c>
      <c r="M1801" s="3" t="n">
        <v>59</v>
      </c>
      <c r="N1801" s="3" t="n">
        <v>37</v>
      </c>
    </row>
    <row r="1802" customFormat="false" ht="15" hidden="false" customHeight="true" outlineLevel="0" collapsed="false">
      <c r="A1802" s="3" t="s">
        <v>3615</v>
      </c>
      <c r="B1802" s="3" t="s">
        <v>3616</v>
      </c>
      <c r="C1802" s="4" t="str">
        <f aca="false">VLOOKUP($B1802,'Product Master'!$A$2:$O$5991,7,FALSE())</f>
        <v>Dry Grocery</v>
      </c>
      <c r="D1802" s="4" t="str">
        <f aca="false">VLOOKUP($B1802,'Product Master'!$A$2:$O$5991,8,FALSE())</f>
        <v>Crackers</v>
      </c>
      <c r="E1802" s="4" t="str">
        <f aca="false">VLOOKUP($B1802,'Product Master'!$A$2:$O$5991,5,FALSE())</f>
        <v>Golden Grain Co.</v>
      </c>
      <c r="F1802" s="4" t="str">
        <f aca="false">VLOOKUP($B1802,'Product Master'!$A$2:$O$5991,4,FALSE())</f>
        <v>Golden Grain Co. Reduced Fat Rice Crackers, 13.7 oz</v>
      </c>
      <c r="G1802" s="4" t="str">
        <f aca="false">VLOOKUP($B1802,'Product Master'!$A$2:$O$5991,9,FALSE())</f>
        <v>13.7 oz</v>
      </c>
      <c r="H1802" s="5" t="s">
        <v>16</v>
      </c>
      <c r="I1802" s="6" t="n">
        <f aca="false">VLOOKUP($B1802,'Product Master'!$A$2:$O$5991,14,FALSE())</f>
        <v>3.39</v>
      </c>
      <c r="J1802" s="7" t="n">
        <f aca="false">VLOOKUP($B1802,'Product Master'!$A$2:$O$5991,13,FALSE())</f>
        <v>12</v>
      </c>
      <c r="K1802" s="7" t="str">
        <f aca="false">VLOOKUP($B1802,'Product Master'!$A$2:$O$5991,11,FALSE())</f>
        <v>N</v>
      </c>
      <c r="L1802" s="7" t="str">
        <f aca="false">VLOOKUP($B1802,'Product Master'!$A$2:$O$5991,12,FALSE())</f>
        <v>N</v>
      </c>
      <c r="M1802" s="3" t="n">
        <v>72</v>
      </c>
      <c r="N1802" s="3" t="n">
        <v>31</v>
      </c>
    </row>
    <row r="1803" customFormat="false" ht="15" hidden="false" customHeight="true" outlineLevel="0" collapsed="false">
      <c r="A1803" s="3" t="s">
        <v>3617</v>
      </c>
      <c r="B1803" s="3" t="s">
        <v>3618</v>
      </c>
      <c r="C1803" s="4" t="str">
        <f aca="false">VLOOKUP($B1803,'Product Master'!$A$2:$O$5991,7,FALSE())</f>
        <v>Dry Grocery</v>
      </c>
      <c r="D1803" s="4" t="str">
        <f aca="false">VLOOKUP($B1803,'Product Master'!$A$2:$O$5991,8,FALSE())</f>
        <v>Crackers</v>
      </c>
      <c r="E1803" s="4" t="str">
        <f aca="false">VLOOKUP($B1803,'Product Master'!$A$2:$O$5991,5,FALSE())</f>
        <v>Wheatstone</v>
      </c>
      <c r="F1803" s="4" t="str">
        <f aca="false">VLOOKUP($B1803,'Product Master'!$A$2:$O$5991,4,FALSE())</f>
        <v>Wheatstone Reduced Fat Graham Crackers, 16 oz</v>
      </c>
      <c r="G1803" s="4" t="str">
        <f aca="false">VLOOKUP($B1803,'Product Master'!$A$2:$O$5991,9,FALSE())</f>
        <v>16 oz</v>
      </c>
      <c r="H1803" s="5" t="s">
        <v>16</v>
      </c>
      <c r="I1803" s="6" t="n">
        <f aca="false">VLOOKUP($B1803,'Product Master'!$A$2:$O$5991,14,FALSE())</f>
        <v>4.49</v>
      </c>
      <c r="J1803" s="7" t="n">
        <f aca="false">VLOOKUP($B1803,'Product Master'!$A$2:$O$5991,13,FALSE())</f>
        <v>8</v>
      </c>
      <c r="K1803" s="7" t="str">
        <f aca="false">VLOOKUP($B1803,'Product Master'!$A$2:$O$5991,11,FALSE())</f>
        <v>N</v>
      </c>
      <c r="L1803" s="7" t="str">
        <f aca="false">VLOOKUP($B1803,'Product Master'!$A$2:$O$5991,12,FALSE())</f>
        <v>N</v>
      </c>
      <c r="M1803" s="3" t="n">
        <v>114</v>
      </c>
      <c r="N1803" s="3" t="n">
        <v>39</v>
      </c>
    </row>
    <row r="1804" customFormat="false" ht="15" hidden="false" customHeight="true" outlineLevel="0" collapsed="false">
      <c r="A1804" s="3" t="s">
        <v>3619</v>
      </c>
      <c r="B1804" s="3" t="s">
        <v>3620</v>
      </c>
      <c r="C1804" s="4" t="str">
        <f aca="false">VLOOKUP($B1804,'Product Master'!$A$2:$O$5991,7,FALSE())</f>
        <v>Dry Grocery</v>
      </c>
      <c r="D1804" s="4" t="str">
        <f aca="false">VLOOKUP($B1804,'Product Master'!$A$2:$O$5991,8,FALSE())</f>
        <v>Crackers</v>
      </c>
      <c r="E1804" s="4" t="str">
        <f aca="false">VLOOKUP($B1804,'Product Master'!$A$2:$O$5991,5,FALSE())</f>
        <v>Wheatstone</v>
      </c>
      <c r="F1804" s="4" t="str">
        <f aca="false">VLOOKUP($B1804,'Product Master'!$A$2:$O$5991,4,FALSE())</f>
        <v>Wheatstone Water Crackers, 16 oz</v>
      </c>
      <c r="G1804" s="4" t="str">
        <f aca="false">VLOOKUP($B1804,'Product Master'!$A$2:$O$5991,9,FALSE())</f>
        <v>16 oz</v>
      </c>
      <c r="H1804" s="5" t="s">
        <v>16</v>
      </c>
      <c r="I1804" s="6" t="n">
        <f aca="false">VLOOKUP($B1804,'Product Master'!$A$2:$O$5991,14,FALSE())</f>
        <v>4.99</v>
      </c>
      <c r="J1804" s="7" t="n">
        <f aca="false">VLOOKUP($B1804,'Product Master'!$A$2:$O$5991,13,FALSE())</f>
        <v>4</v>
      </c>
      <c r="K1804" s="7" t="str">
        <f aca="false">VLOOKUP($B1804,'Product Master'!$A$2:$O$5991,11,FALSE())</f>
        <v>N</v>
      </c>
      <c r="L1804" s="7" t="str">
        <f aca="false">VLOOKUP($B1804,'Product Master'!$A$2:$O$5991,12,FALSE())</f>
        <v>N</v>
      </c>
      <c r="M1804" s="3" t="n">
        <v>41</v>
      </c>
      <c r="N1804" s="3" t="n">
        <v>17</v>
      </c>
    </row>
    <row r="1805" customFormat="false" ht="15" hidden="false" customHeight="true" outlineLevel="0" collapsed="false">
      <c r="A1805" s="3" t="s">
        <v>3621</v>
      </c>
      <c r="B1805" s="3" t="s">
        <v>3622</v>
      </c>
      <c r="C1805" s="4" t="str">
        <f aca="false">VLOOKUP($B1805,'Product Master'!$A$2:$O$5991,7,FALSE())</f>
        <v>Dry Grocery</v>
      </c>
      <c r="D1805" s="4" t="str">
        <f aca="false">VLOOKUP($B1805,'Product Master'!$A$2:$O$5991,8,FALSE())</f>
        <v>Crackers</v>
      </c>
      <c r="E1805" s="4" t="str">
        <f aca="false">VLOOKUP($B1805,'Product Master'!$A$2:$O$5991,5,FALSE())</f>
        <v>Thrift Row</v>
      </c>
      <c r="F1805" s="4" t="str">
        <f aca="false">VLOOKUP($B1805,'Product Master'!$A$2:$O$5991,4,FALSE())</f>
        <v>Thrift Row Cheese Crackers, 8 oz</v>
      </c>
      <c r="G1805" s="4" t="str">
        <f aca="false">VLOOKUP($B1805,'Product Master'!$A$2:$O$5991,9,FALSE())</f>
        <v>8 oz</v>
      </c>
      <c r="H1805" s="5" t="s">
        <v>16</v>
      </c>
      <c r="I1805" s="6" t="n">
        <f aca="false">VLOOKUP($B1805,'Product Master'!$A$2:$O$5991,14,FALSE())</f>
        <v>3.99</v>
      </c>
      <c r="J1805" s="7" t="n">
        <f aca="false">VLOOKUP($B1805,'Product Master'!$A$2:$O$5991,13,FALSE())</f>
        <v>24</v>
      </c>
      <c r="K1805" s="7" t="str">
        <f aca="false">VLOOKUP($B1805,'Product Master'!$A$2:$O$5991,11,FALSE())</f>
        <v>Y</v>
      </c>
      <c r="L1805" s="7" t="str">
        <f aca="false">VLOOKUP($B1805,'Product Master'!$A$2:$O$5991,12,FALSE())</f>
        <v>N</v>
      </c>
      <c r="M1805" s="3" t="n">
        <v>149</v>
      </c>
      <c r="N1805" s="3" t="n">
        <v>27</v>
      </c>
    </row>
    <row r="1806" customFormat="false" ht="15" hidden="false" customHeight="true" outlineLevel="0" collapsed="false">
      <c r="A1806" s="3" t="s">
        <v>3623</v>
      </c>
      <c r="B1806" s="3" t="s">
        <v>3624</v>
      </c>
      <c r="C1806" s="4" t="str">
        <f aca="false">VLOOKUP($B1806,'Product Master'!$A$2:$O$5991,7,FALSE())</f>
        <v>Dry Grocery</v>
      </c>
      <c r="D1806" s="4" t="str">
        <f aca="false">VLOOKUP($B1806,'Product Master'!$A$2:$O$5991,8,FALSE())</f>
        <v>Crackers</v>
      </c>
      <c r="E1806" s="4" t="str">
        <f aca="false">VLOOKUP($B1806,'Product Master'!$A$2:$O$5991,5,FALSE())</f>
        <v>Harborline</v>
      </c>
      <c r="F1806" s="4" t="str">
        <f aca="false">VLOOKUP($B1806,'Product Master'!$A$2:$O$5991,4,FALSE())</f>
        <v>Harborline Whole Grain Wheat Crackers, 13.7 oz</v>
      </c>
      <c r="G1806" s="4" t="str">
        <f aca="false">VLOOKUP($B1806,'Product Master'!$A$2:$O$5991,9,FALSE())</f>
        <v>13.7 oz</v>
      </c>
      <c r="H1806" s="5" t="s">
        <v>16</v>
      </c>
      <c r="I1806" s="6" t="n">
        <f aca="false">VLOOKUP($B1806,'Product Master'!$A$2:$O$5991,14,FALSE())</f>
        <v>4.89</v>
      </c>
      <c r="J1806" s="7" t="n">
        <f aca="false">VLOOKUP($B1806,'Product Master'!$A$2:$O$5991,13,FALSE())</f>
        <v>24</v>
      </c>
      <c r="K1806" s="7" t="str">
        <f aca="false">VLOOKUP($B1806,'Product Master'!$A$2:$O$5991,11,FALSE())</f>
        <v>Y</v>
      </c>
      <c r="L1806" s="7" t="str">
        <f aca="false">VLOOKUP($B1806,'Product Master'!$A$2:$O$5991,12,FALSE())</f>
        <v>N</v>
      </c>
      <c r="M1806" s="3" t="n">
        <v>148</v>
      </c>
      <c r="N1806" s="3" t="n">
        <v>12</v>
      </c>
    </row>
    <row r="1807" customFormat="false" ht="15" hidden="false" customHeight="true" outlineLevel="0" collapsed="false">
      <c r="A1807" s="3" t="s">
        <v>3625</v>
      </c>
      <c r="B1807" s="3" t="s">
        <v>3626</v>
      </c>
      <c r="C1807" s="4" t="str">
        <f aca="false">VLOOKUP($B1807,'Product Master'!$A$2:$O$5991,7,FALSE())</f>
        <v>Dry Grocery</v>
      </c>
      <c r="D1807" s="4" t="str">
        <f aca="false">VLOOKUP($B1807,'Product Master'!$A$2:$O$5991,8,FALSE())</f>
        <v>Crackers</v>
      </c>
      <c r="E1807" s="4" t="str">
        <f aca="false">VLOOKUP($B1807,'Product Master'!$A$2:$O$5991,5,FALSE())</f>
        <v>Redbarn</v>
      </c>
      <c r="F1807" s="4" t="str">
        <f aca="false">VLOOKUP($B1807,'Product Master'!$A$2:$O$5991,4,FALSE())</f>
        <v>Redbarn Wheat Crackers, 13.7 oz</v>
      </c>
      <c r="G1807" s="4" t="str">
        <f aca="false">VLOOKUP($B1807,'Product Master'!$A$2:$O$5991,9,FALSE())</f>
        <v>13.7 oz</v>
      </c>
      <c r="H1807" s="5" t="s">
        <v>16</v>
      </c>
      <c r="I1807" s="6" t="n">
        <f aca="false">VLOOKUP($B1807,'Product Master'!$A$2:$O$5991,14,FALSE())</f>
        <v>4.99</v>
      </c>
      <c r="J1807" s="7" t="n">
        <f aca="false">VLOOKUP($B1807,'Product Master'!$A$2:$O$5991,13,FALSE())</f>
        <v>12</v>
      </c>
      <c r="K1807" s="7" t="str">
        <f aca="false">VLOOKUP($B1807,'Product Master'!$A$2:$O$5991,11,FALSE())</f>
        <v>N</v>
      </c>
      <c r="L1807" s="7" t="str">
        <f aca="false">VLOOKUP($B1807,'Product Master'!$A$2:$O$5991,12,FALSE())</f>
        <v>N</v>
      </c>
      <c r="M1807" s="3" t="n">
        <v>46</v>
      </c>
      <c r="N1807" s="3" t="n">
        <v>39</v>
      </c>
    </row>
    <row r="1808" customFormat="false" ht="15" hidden="false" customHeight="true" outlineLevel="0" collapsed="false">
      <c r="A1808" s="3" t="s">
        <v>3627</v>
      </c>
      <c r="B1808" s="3" t="s">
        <v>3628</v>
      </c>
      <c r="C1808" s="4" t="str">
        <f aca="false">VLOOKUP($B1808,'Product Master'!$A$2:$O$5991,7,FALSE())</f>
        <v>Dry Grocery</v>
      </c>
      <c r="D1808" s="4" t="str">
        <f aca="false">VLOOKUP($B1808,'Product Master'!$A$2:$O$5991,8,FALSE())</f>
        <v>Crackers</v>
      </c>
      <c r="E1808" s="4" t="str">
        <f aca="false">VLOOKUP($B1808,'Product Master'!$A$2:$O$5991,5,FALSE())</f>
        <v>Roastport</v>
      </c>
      <c r="F1808" s="4" t="str">
        <f aca="false">VLOOKUP($B1808,'Product Master'!$A$2:$O$5991,4,FALSE())</f>
        <v>Roastport Rice Crackers, 16 oz</v>
      </c>
      <c r="G1808" s="4" t="str">
        <f aca="false">VLOOKUP($B1808,'Product Master'!$A$2:$O$5991,9,FALSE())</f>
        <v>16 oz</v>
      </c>
      <c r="H1808" s="5" t="s">
        <v>16</v>
      </c>
      <c r="I1808" s="6" t="n">
        <f aca="false">VLOOKUP($B1808,'Product Master'!$A$2:$O$5991,14,FALSE())</f>
        <v>4.29</v>
      </c>
      <c r="J1808" s="7" t="n">
        <f aca="false">VLOOKUP($B1808,'Product Master'!$A$2:$O$5991,13,FALSE())</f>
        <v>24</v>
      </c>
      <c r="K1808" s="7" t="str">
        <f aca="false">VLOOKUP($B1808,'Product Master'!$A$2:$O$5991,11,FALSE())</f>
        <v>N</v>
      </c>
      <c r="L1808" s="7" t="str">
        <f aca="false">VLOOKUP($B1808,'Product Master'!$A$2:$O$5991,12,FALSE())</f>
        <v>N</v>
      </c>
      <c r="M1808" s="3" t="n">
        <v>38</v>
      </c>
      <c r="N1808" s="3" t="n">
        <v>8</v>
      </c>
    </row>
    <row r="1809" customFormat="false" ht="15" hidden="false" customHeight="true" outlineLevel="0" collapsed="false">
      <c r="A1809" s="3" t="s">
        <v>3629</v>
      </c>
      <c r="B1809" s="3" t="s">
        <v>3630</v>
      </c>
      <c r="C1809" s="4" t="str">
        <f aca="false">VLOOKUP($B1809,'Product Master'!$A$2:$O$5991,7,FALSE())</f>
        <v>Dry Grocery</v>
      </c>
      <c r="D1809" s="4" t="str">
        <f aca="false">VLOOKUP($B1809,'Product Master'!$A$2:$O$5991,8,FALSE())</f>
        <v>Crackers</v>
      </c>
      <c r="E1809" s="4" t="str">
        <f aca="false">VLOOKUP($B1809,'Product Master'!$A$2:$O$5991,5,FALSE())</f>
        <v>Golden Grain Co.</v>
      </c>
      <c r="F1809" s="4" t="str">
        <f aca="false">VLOOKUP($B1809,'Product Master'!$A$2:$O$5991,4,FALSE())</f>
        <v>Golden Grain Co. Whole Grain Saltine Crackers, 16 oz</v>
      </c>
      <c r="G1809" s="4" t="str">
        <f aca="false">VLOOKUP($B1809,'Product Master'!$A$2:$O$5991,9,FALSE())</f>
        <v>16 oz</v>
      </c>
      <c r="H1809" s="5" t="s">
        <v>16</v>
      </c>
      <c r="I1809" s="6" t="n">
        <f aca="false">VLOOKUP($B1809,'Product Master'!$A$2:$O$5991,14,FALSE())</f>
        <v>3.29</v>
      </c>
      <c r="J1809" s="7" t="n">
        <f aca="false">VLOOKUP($B1809,'Product Master'!$A$2:$O$5991,13,FALSE())</f>
        <v>4</v>
      </c>
      <c r="K1809" s="7" t="str">
        <f aca="false">VLOOKUP($B1809,'Product Master'!$A$2:$O$5991,11,FALSE())</f>
        <v>N</v>
      </c>
      <c r="L1809" s="7" t="str">
        <f aca="false">VLOOKUP($B1809,'Product Master'!$A$2:$O$5991,12,FALSE())</f>
        <v>N</v>
      </c>
      <c r="M1809" s="3" t="n">
        <v>97</v>
      </c>
      <c r="N1809" s="3" t="n">
        <v>7</v>
      </c>
    </row>
    <row r="1810" customFormat="false" ht="15" hidden="false" customHeight="true" outlineLevel="0" collapsed="false">
      <c r="A1810" s="3" t="s">
        <v>3631</v>
      </c>
      <c r="B1810" s="3" t="s">
        <v>3632</v>
      </c>
      <c r="C1810" s="4" t="str">
        <f aca="false">VLOOKUP($B1810,'Product Master'!$A$2:$O$5991,7,FALSE())</f>
        <v>Dry Grocery</v>
      </c>
      <c r="D1810" s="4" t="str">
        <f aca="false">VLOOKUP($B1810,'Product Master'!$A$2:$O$5991,8,FALSE())</f>
        <v>Crackers</v>
      </c>
      <c r="E1810" s="4" t="str">
        <f aca="false">VLOOKUP($B1810,'Product Master'!$A$2:$O$5991,5,FALSE())</f>
        <v>Thrift Row</v>
      </c>
      <c r="F1810" s="4" t="str">
        <f aca="false">VLOOKUP($B1810,'Product Master'!$A$2:$O$5991,4,FALSE())</f>
        <v>Thrift Row Water Crackers, 16 oz</v>
      </c>
      <c r="G1810" s="4" t="str">
        <f aca="false">VLOOKUP($B1810,'Product Master'!$A$2:$O$5991,9,FALSE())</f>
        <v>16 oz</v>
      </c>
      <c r="H1810" s="5" t="s">
        <v>16</v>
      </c>
      <c r="I1810" s="6" t="n">
        <f aca="false">VLOOKUP($B1810,'Product Master'!$A$2:$O$5991,14,FALSE())</f>
        <v>3.49</v>
      </c>
      <c r="J1810" s="7" t="n">
        <f aca="false">VLOOKUP($B1810,'Product Master'!$A$2:$O$5991,13,FALSE())</f>
        <v>8</v>
      </c>
      <c r="K1810" s="7" t="str">
        <f aca="false">VLOOKUP($B1810,'Product Master'!$A$2:$O$5991,11,FALSE())</f>
        <v>Y</v>
      </c>
      <c r="L1810" s="7" t="str">
        <f aca="false">VLOOKUP($B1810,'Product Master'!$A$2:$O$5991,12,FALSE())</f>
        <v>N</v>
      </c>
      <c r="M1810" s="3" t="n">
        <v>108</v>
      </c>
      <c r="N1810" s="3" t="n">
        <v>38</v>
      </c>
    </row>
    <row r="1811" customFormat="false" ht="15" hidden="false" customHeight="true" outlineLevel="0" collapsed="false">
      <c r="A1811" s="3" t="s">
        <v>3633</v>
      </c>
      <c r="B1811" s="3" t="s">
        <v>3634</v>
      </c>
      <c r="C1811" s="4" t="str">
        <f aca="false">VLOOKUP($B1811,'Product Master'!$A$2:$O$5991,7,FALSE())</f>
        <v>Dry Grocery</v>
      </c>
      <c r="D1811" s="4" t="str">
        <f aca="false">VLOOKUP($B1811,'Product Master'!$A$2:$O$5991,8,FALSE())</f>
        <v>Crackers</v>
      </c>
      <c r="E1811" s="4" t="str">
        <f aca="false">VLOOKUP($B1811,'Product Master'!$A$2:$O$5991,5,FALSE())</f>
        <v>Kettle Row</v>
      </c>
      <c r="F1811" s="4" t="str">
        <f aca="false">VLOOKUP($B1811,'Product Master'!$A$2:$O$5991,4,FALSE())</f>
        <v>Kettle Row Reduced Fat Cheese Crackers, 16 oz</v>
      </c>
      <c r="G1811" s="4" t="str">
        <f aca="false">VLOOKUP($B1811,'Product Master'!$A$2:$O$5991,9,FALSE())</f>
        <v>16 oz</v>
      </c>
      <c r="H1811" s="5" t="s">
        <v>16</v>
      </c>
      <c r="I1811" s="6" t="n">
        <f aca="false">VLOOKUP($B1811,'Product Master'!$A$2:$O$5991,14,FALSE())</f>
        <v>4.89</v>
      </c>
      <c r="J1811" s="7" t="n">
        <f aca="false">VLOOKUP($B1811,'Product Master'!$A$2:$O$5991,13,FALSE())</f>
        <v>4</v>
      </c>
      <c r="K1811" s="7" t="str">
        <f aca="false">VLOOKUP($B1811,'Product Master'!$A$2:$O$5991,11,FALSE())</f>
        <v>N</v>
      </c>
      <c r="L1811" s="7" t="str">
        <f aca="false">VLOOKUP($B1811,'Product Master'!$A$2:$O$5991,12,FALSE())</f>
        <v>N</v>
      </c>
      <c r="M1811" s="3" t="n">
        <v>141</v>
      </c>
      <c r="N1811" s="3" t="n">
        <v>10</v>
      </c>
    </row>
    <row r="1812" customFormat="false" ht="15" hidden="false" customHeight="true" outlineLevel="0" collapsed="false">
      <c r="A1812" s="3" t="s">
        <v>3635</v>
      </c>
      <c r="B1812" s="3" t="s">
        <v>3636</v>
      </c>
      <c r="C1812" s="4" t="str">
        <f aca="false">VLOOKUP($B1812,'Product Master'!$A$2:$O$5991,7,FALSE())</f>
        <v>Dry Grocery</v>
      </c>
      <c r="D1812" s="4" t="str">
        <f aca="false">VLOOKUP($B1812,'Product Master'!$A$2:$O$5991,8,FALSE())</f>
        <v>Crackers</v>
      </c>
      <c r="E1812" s="4" t="str">
        <f aca="false">VLOOKUP($B1812,'Product Master'!$A$2:$O$5991,5,FALSE())</f>
        <v>Harborline</v>
      </c>
      <c r="F1812" s="4" t="str">
        <f aca="false">VLOOKUP($B1812,'Product Master'!$A$2:$O$5991,4,FALSE())</f>
        <v>Harborline Whole Grain Cheese Crackers, 8 oz</v>
      </c>
      <c r="G1812" s="4" t="str">
        <f aca="false">VLOOKUP($B1812,'Product Master'!$A$2:$O$5991,9,FALSE())</f>
        <v>8 oz</v>
      </c>
      <c r="H1812" s="5" t="s">
        <v>16</v>
      </c>
      <c r="I1812" s="6" t="n">
        <f aca="false">VLOOKUP($B1812,'Product Master'!$A$2:$O$5991,14,FALSE())</f>
        <v>3.29</v>
      </c>
      <c r="J1812" s="7" t="n">
        <f aca="false">VLOOKUP($B1812,'Product Master'!$A$2:$O$5991,13,FALSE())</f>
        <v>2</v>
      </c>
      <c r="K1812" s="7" t="str">
        <f aca="false">VLOOKUP($B1812,'Product Master'!$A$2:$O$5991,11,FALSE())</f>
        <v>Y</v>
      </c>
      <c r="L1812" s="7" t="str">
        <f aca="false">VLOOKUP($B1812,'Product Master'!$A$2:$O$5991,12,FALSE())</f>
        <v>N</v>
      </c>
      <c r="M1812" s="3" t="n">
        <v>44</v>
      </c>
      <c r="N1812" s="3" t="n">
        <v>8</v>
      </c>
    </row>
    <row r="1813" customFormat="false" ht="15" hidden="false" customHeight="true" outlineLevel="0" collapsed="false">
      <c r="A1813" s="3" t="s">
        <v>3637</v>
      </c>
      <c r="B1813" s="3" t="s">
        <v>3638</v>
      </c>
      <c r="C1813" s="4" t="str">
        <f aca="false">VLOOKUP($B1813,'Product Master'!$A$2:$O$5991,7,FALSE())</f>
        <v>Dry Grocery</v>
      </c>
      <c r="D1813" s="4" t="str">
        <f aca="false">VLOOKUP($B1813,'Product Master'!$A$2:$O$5991,8,FALSE())</f>
        <v>Crackers</v>
      </c>
      <c r="E1813" s="4" t="str">
        <f aca="false">VLOOKUP($B1813,'Product Master'!$A$2:$O$5991,5,FALSE())</f>
        <v>Roastport</v>
      </c>
      <c r="F1813" s="4" t="str">
        <f aca="false">VLOOKUP($B1813,'Product Master'!$A$2:$O$5991,4,FALSE())</f>
        <v>Roastport Reduced Fat Water Crackers, 8 oz</v>
      </c>
      <c r="G1813" s="4" t="str">
        <f aca="false">VLOOKUP($B1813,'Product Master'!$A$2:$O$5991,9,FALSE())</f>
        <v>8 oz</v>
      </c>
      <c r="H1813" s="5" t="s">
        <v>16</v>
      </c>
      <c r="I1813" s="6" t="n">
        <f aca="false">VLOOKUP($B1813,'Product Master'!$A$2:$O$5991,14,FALSE())</f>
        <v>3.39</v>
      </c>
      <c r="J1813" s="7" t="n">
        <f aca="false">VLOOKUP($B1813,'Product Master'!$A$2:$O$5991,13,FALSE())</f>
        <v>24</v>
      </c>
      <c r="K1813" s="7" t="str">
        <f aca="false">VLOOKUP($B1813,'Product Master'!$A$2:$O$5991,11,FALSE())</f>
        <v>N</v>
      </c>
      <c r="L1813" s="7" t="str">
        <f aca="false">VLOOKUP($B1813,'Product Master'!$A$2:$O$5991,12,FALSE())</f>
        <v>N</v>
      </c>
      <c r="M1813" s="3" t="n">
        <v>18</v>
      </c>
      <c r="N1813" s="3" t="n">
        <v>40</v>
      </c>
    </row>
    <row r="1814" customFormat="false" ht="15" hidden="false" customHeight="true" outlineLevel="0" collapsed="false">
      <c r="A1814" s="3" t="s">
        <v>3639</v>
      </c>
      <c r="B1814" s="3" t="s">
        <v>3640</v>
      </c>
      <c r="C1814" s="4" t="str">
        <f aca="false">VLOOKUP($B1814,'Product Master'!$A$2:$O$5991,7,FALSE())</f>
        <v>Dry Grocery</v>
      </c>
      <c r="D1814" s="4" t="str">
        <f aca="false">VLOOKUP($B1814,'Product Master'!$A$2:$O$5991,8,FALSE())</f>
        <v>Crackers</v>
      </c>
      <c r="E1814" s="4" t="str">
        <f aca="false">VLOOKUP($B1814,'Product Master'!$A$2:$O$5991,5,FALSE())</f>
        <v>Wheatstone</v>
      </c>
      <c r="F1814" s="4" t="str">
        <f aca="false">VLOOKUP($B1814,'Product Master'!$A$2:$O$5991,4,FALSE())</f>
        <v>Wheatstone Saltine Crackers, 16 oz</v>
      </c>
      <c r="G1814" s="4" t="str">
        <f aca="false">VLOOKUP($B1814,'Product Master'!$A$2:$O$5991,9,FALSE())</f>
        <v>16 oz</v>
      </c>
      <c r="H1814" s="5" t="s">
        <v>16</v>
      </c>
      <c r="I1814" s="6" t="n">
        <f aca="false">VLOOKUP($B1814,'Product Master'!$A$2:$O$5991,14,FALSE())</f>
        <v>3.99</v>
      </c>
      <c r="J1814" s="7" t="n">
        <f aca="false">VLOOKUP($B1814,'Product Master'!$A$2:$O$5991,13,FALSE())</f>
        <v>1</v>
      </c>
      <c r="K1814" s="7" t="str">
        <f aca="false">VLOOKUP($B1814,'Product Master'!$A$2:$O$5991,11,FALSE())</f>
        <v>N</v>
      </c>
      <c r="L1814" s="7" t="str">
        <f aca="false">VLOOKUP($B1814,'Product Master'!$A$2:$O$5991,12,FALSE())</f>
        <v>N</v>
      </c>
      <c r="M1814" s="3" t="n">
        <v>143</v>
      </c>
      <c r="N1814" s="3" t="n">
        <v>13</v>
      </c>
    </row>
    <row r="1815" customFormat="false" ht="15" hidden="false" customHeight="true" outlineLevel="0" collapsed="false">
      <c r="A1815" s="3" t="s">
        <v>3641</v>
      </c>
      <c r="B1815" s="3" t="s">
        <v>3642</v>
      </c>
      <c r="C1815" s="4" t="str">
        <f aca="false">VLOOKUP($B1815,'Product Master'!$A$2:$O$5991,7,FALSE())</f>
        <v>Dry Grocery</v>
      </c>
      <c r="D1815" s="4" t="str">
        <f aca="false">VLOOKUP($B1815,'Product Master'!$A$2:$O$5991,8,FALSE())</f>
        <v>Crackers</v>
      </c>
      <c r="E1815" s="4" t="str">
        <f aca="false">VLOOKUP($B1815,'Product Master'!$A$2:$O$5991,5,FALSE())</f>
        <v>Nutgrove</v>
      </c>
      <c r="F1815" s="4" t="str">
        <f aca="false">VLOOKUP($B1815,'Product Master'!$A$2:$O$5991,4,FALSE())</f>
        <v>Nutgrove Cheese Crackers, 8 oz</v>
      </c>
      <c r="G1815" s="4" t="str">
        <f aca="false">VLOOKUP($B1815,'Product Master'!$A$2:$O$5991,9,FALSE())</f>
        <v>8 oz</v>
      </c>
      <c r="H1815" s="5" t="s">
        <v>16</v>
      </c>
      <c r="I1815" s="6" t="n">
        <f aca="false">VLOOKUP($B1815,'Product Master'!$A$2:$O$5991,14,FALSE())</f>
        <v>3.79</v>
      </c>
      <c r="J1815" s="7" t="n">
        <f aca="false">VLOOKUP($B1815,'Product Master'!$A$2:$O$5991,13,FALSE())</f>
        <v>2</v>
      </c>
      <c r="K1815" s="7" t="str">
        <f aca="false">VLOOKUP($B1815,'Product Master'!$A$2:$O$5991,11,FALSE())</f>
        <v>N</v>
      </c>
      <c r="L1815" s="7" t="str">
        <f aca="false">VLOOKUP($B1815,'Product Master'!$A$2:$O$5991,12,FALSE())</f>
        <v>N</v>
      </c>
      <c r="M1815" s="3" t="n">
        <v>94</v>
      </c>
      <c r="N1815" s="3" t="n">
        <v>16</v>
      </c>
    </row>
    <row r="1816" customFormat="false" ht="15" hidden="false" customHeight="true" outlineLevel="0" collapsed="false">
      <c r="A1816" s="3" t="s">
        <v>3643</v>
      </c>
      <c r="B1816" s="3" t="s">
        <v>3644</v>
      </c>
      <c r="C1816" s="4" t="str">
        <f aca="false">VLOOKUP($B1816,'Product Master'!$A$2:$O$5991,7,FALSE())</f>
        <v>Dry Grocery</v>
      </c>
      <c r="D1816" s="4" t="str">
        <f aca="false">VLOOKUP($B1816,'Product Master'!$A$2:$O$5991,8,FALSE())</f>
        <v>Crackers</v>
      </c>
      <c r="E1816" s="4" t="str">
        <f aca="false">VLOOKUP($B1816,'Product Master'!$A$2:$O$5991,5,FALSE())</f>
        <v>Kettle Row</v>
      </c>
      <c r="F1816" s="4" t="str">
        <f aca="false">VLOOKUP($B1816,'Product Master'!$A$2:$O$5991,4,FALSE())</f>
        <v>Kettle Row Reduced Fat Cheese Crackers, 13.7 oz</v>
      </c>
      <c r="G1816" s="4" t="str">
        <f aca="false">VLOOKUP($B1816,'Product Master'!$A$2:$O$5991,9,FALSE())</f>
        <v>13.7 oz</v>
      </c>
      <c r="H1816" s="5" t="s">
        <v>16</v>
      </c>
      <c r="I1816" s="6" t="n">
        <f aca="false">VLOOKUP($B1816,'Product Master'!$A$2:$O$5991,14,FALSE())</f>
        <v>3.89</v>
      </c>
      <c r="J1816" s="7" t="n">
        <f aca="false">VLOOKUP($B1816,'Product Master'!$A$2:$O$5991,13,FALSE())</f>
        <v>8</v>
      </c>
      <c r="K1816" s="7" t="str">
        <f aca="false">VLOOKUP($B1816,'Product Master'!$A$2:$O$5991,11,FALSE())</f>
        <v>N</v>
      </c>
      <c r="L1816" s="7" t="str">
        <f aca="false">VLOOKUP($B1816,'Product Master'!$A$2:$O$5991,12,FALSE())</f>
        <v>N</v>
      </c>
      <c r="M1816" s="3" t="n">
        <v>51</v>
      </c>
      <c r="N1816" s="3" t="n">
        <v>36</v>
      </c>
    </row>
    <row r="1817" customFormat="false" ht="15" hidden="false" customHeight="true" outlineLevel="0" collapsed="false">
      <c r="A1817" s="3" t="s">
        <v>3645</v>
      </c>
      <c r="B1817" s="3" t="s">
        <v>3646</v>
      </c>
      <c r="C1817" s="4" t="str">
        <f aca="false">VLOOKUP($B1817,'Product Master'!$A$2:$O$5991,7,FALSE())</f>
        <v>Dry Grocery</v>
      </c>
      <c r="D1817" s="4" t="str">
        <f aca="false">VLOOKUP($B1817,'Product Master'!$A$2:$O$5991,8,FALSE())</f>
        <v>Crackers</v>
      </c>
      <c r="E1817" s="4" t="str">
        <f aca="false">VLOOKUP($B1817,'Product Master'!$A$2:$O$5991,5,FALSE())</f>
        <v>Roastport</v>
      </c>
      <c r="F1817" s="4" t="str">
        <f aca="false">VLOOKUP($B1817,'Product Master'!$A$2:$O$5991,4,FALSE())</f>
        <v>Roastport Saltine Crackers, 16 oz</v>
      </c>
      <c r="G1817" s="4" t="str">
        <f aca="false">VLOOKUP($B1817,'Product Master'!$A$2:$O$5991,9,FALSE())</f>
        <v>16 oz</v>
      </c>
      <c r="H1817" s="5" t="s">
        <v>16</v>
      </c>
      <c r="I1817" s="6" t="n">
        <f aca="false">VLOOKUP($B1817,'Product Master'!$A$2:$O$5991,14,FALSE())</f>
        <v>3.49</v>
      </c>
      <c r="J1817" s="7" t="n">
        <f aca="false">VLOOKUP($B1817,'Product Master'!$A$2:$O$5991,13,FALSE())</f>
        <v>24</v>
      </c>
      <c r="K1817" s="7" t="str">
        <f aca="false">VLOOKUP($B1817,'Product Master'!$A$2:$O$5991,11,FALSE())</f>
        <v>N</v>
      </c>
      <c r="L1817" s="7" t="str">
        <f aca="false">VLOOKUP($B1817,'Product Master'!$A$2:$O$5991,12,FALSE())</f>
        <v>N</v>
      </c>
      <c r="M1817" s="3" t="n">
        <v>37</v>
      </c>
      <c r="N1817" s="3" t="n">
        <v>35</v>
      </c>
    </row>
    <row r="1818" customFormat="false" ht="15" hidden="false" customHeight="true" outlineLevel="0" collapsed="false">
      <c r="A1818" s="3" t="s">
        <v>3647</v>
      </c>
      <c r="B1818" s="3" t="s">
        <v>3648</v>
      </c>
      <c r="C1818" s="4" t="str">
        <f aca="false">VLOOKUP($B1818,'Product Master'!$A$2:$O$5991,7,FALSE())</f>
        <v>Dry Grocery</v>
      </c>
      <c r="D1818" s="4" t="str">
        <f aca="false">VLOOKUP($B1818,'Product Master'!$A$2:$O$5991,8,FALSE())</f>
        <v>Crackers</v>
      </c>
      <c r="E1818" s="4" t="str">
        <f aca="false">VLOOKUP($B1818,'Product Master'!$A$2:$O$5991,5,FALSE())</f>
        <v>Roastport</v>
      </c>
      <c r="F1818" s="4" t="str">
        <f aca="false">VLOOKUP($B1818,'Product Master'!$A$2:$O$5991,4,FALSE())</f>
        <v>Roastport Reduced Fat Wheat Crackers, 8 oz</v>
      </c>
      <c r="G1818" s="4" t="str">
        <f aca="false">VLOOKUP($B1818,'Product Master'!$A$2:$O$5991,9,FALSE())</f>
        <v>8 oz</v>
      </c>
      <c r="H1818" s="5" t="s">
        <v>16</v>
      </c>
      <c r="I1818" s="6" t="n">
        <f aca="false">VLOOKUP($B1818,'Product Master'!$A$2:$O$5991,14,FALSE())</f>
        <v>3.29</v>
      </c>
      <c r="J1818" s="7" t="n">
        <f aca="false">VLOOKUP($B1818,'Product Master'!$A$2:$O$5991,13,FALSE())</f>
        <v>6</v>
      </c>
      <c r="K1818" s="7" t="str">
        <f aca="false">VLOOKUP($B1818,'Product Master'!$A$2:$O$5991,11,FALSE())</f>
        <v>N</v>
      </c>
      <c r="L1818" s="7" t="str">
        <f aca="false">VLOOKUP($B1818,'Product Master'!$A$2:$O$5991,12,FALSE())</f>
        <v>N</v>
      </c>
      <c r="M1818" s="3" t="n">
        <v>35</v>
      </c>
      <c r="N1818" s="3" t="n">
        <v>16</v>
      </c>
    </row>
    <row r="1819" customFormat="false" ht="15" hidden="false" customHeight="true" outlineLevel="0" collapsed="false">
      <c r="A1819" s="3" t="s">
        <v>3649</v>
      </c>
      <c r="B1819" s="3" t="s">
        <v>3650</v>
      </c>
      <c r="C1819" s="4" t="str">
        <f aca="false">VLOOKUP($B1819,'Product Master'!$A$2:$O$5991,7,FALSE())</f>
        <v>Dry Grocery</v>
      </c>
      <c r="D1819" s="4" t="str">
        <f aca="false">VLOOKUP($B1819,'Product Master'!$A$2:$O$5991,8,FALSE())</f>
        <v>Crackers</v>
      </c>
      <c r="E1819" s="4" t="str">
        <f aca="false">VLOOKUP($B1819,'Product Master'!$A$2:$O$5991,5,FALSE())</f>
        <v>Golden Grain Co.</v>
      </c>
      <c r="F1819" s="4" t="str">
        <f aca="false">VLOOKUP($B1819,'Product Master'!$A$2:$O$5991,4,FALSE())</f>
        <v>Golden Grain Co. Reduced Fat Saltine Crackers, 16 oz</v>
      </c>
      <c r="G1819" s="4" t="str">
        <f aca="false">VLOOKUP($B1819,'Product Master'!$A$2:$O$5991,9,FALSE())</f>
        <v>16 oz</v>
      </c>
      <c r="H1819" s="5" t="s">
        <v>16</v>
      </c>
      <c r="I1819" s="6" t="n">
        <f aca="false">VLOOKUP($B1819,'Product Master'!$A$2:$O$5991,14,FALSE())</f>
        <v>3.99</v>
      </c>
      <c r="J1819" s="7" t="n">
        <f aca="false">VLOOKUP($B1819,'Product Master'!$A$2:$O$5991,13,FALSE())</f>
        <v>12</v>
      </c>
      <c r="K1819" s="7" t="str">
        <f aca="false">VLOOKUP($B1819,'Product Master'!$A$2:$O$5991,11,FALSE())</f>
        <v>N</v>
      </c>
      <c r="L1819" s="7" t="str">
        <f aca="false">VLOOKUP($B1819,'Product Master'!$A$2:$O$5991,12,FALSE())</f>
        <v>N</v>
      </c>
      <c r="M1819" s="3" t="n">
        <v>125</v>
      </c>
      <c r="N1819" s="3" t="n">
        <v>38</v>
      </c>
    </row>
    <row r="1820" customFormat="false" ht="15" hidden="false" customHeight="true" outlineLevel="0" collapsed="false">
      <c r="A1820" s="3" t="s">
        <v>3651</v>
      </c>
      <c r="B1820" s="3" t="s">
        <v>3652</v>
      </c>
      <c r="C1820" s="4" t="str">
        <f aca="false">VLOOKUP($B1820,'Product Master'!$A$2:$O$5991,7,FALSE())</f>
        <v>Dry Grocery</v>
      </c>
      <c r="D1820" s="4" t="str">
        <f aca="false">VLOOKUP($B1820,'Product Master'!$A$2:$O$5991,8,FALSE())</f>
        <v>Crackers</v>
      </c>
      <c r="E1820" s="4" t="str">
        <f aca="false">VLOOKUP($B1820,'Product Master'!$A$2:$O$5991,5,FALSE())</f>
        <v>Pepperlane</v>
      </c>
      <c r="F1820" s="4" t="str">
        <f aca="false">VLOOKUP($B1820,'Product Master'!$A$2:$O$5991,4,FALSE())</f>
        <v>Pepperlane Whole Grain Rice Crackers, 13.7 oz</v>
      </c>
      <c r="G1820" s="4" t="str">
        <f aca="false">VLOOKUP($B1820,'Product Master'!$A$2:$O$5991,9,FALSE())</f>
        <v>13.7 oz</v>
      </c>
      <c r="H1820" s="5" t="s">
        <v>16</v>
      </c>
      <c r="I1820" s="6" t="n">
        <f aca="false">VLOOKUP($B1820,'Product Master'!$A$2:$O$5991,14,FALSE())</f>
        <v>3.49</v>
      </c>
      <c r="J1820" s="7" t="n">
        <f aca="false">VLOOKUP($B1820,'Product Master'!$A$2:$O$5991,13,FALSE())</f>
        <v>2</v>
      </c>
      <c r="K1820" s="7" t="str">
        <f aca="false">VLOOKUP($B1820,'Product Master'!$A$2:$O$5991,11,FALSE())</f>
        <v>N</v>
      </c>
      <c r="L1820" s="7" t="str">
        <f aca="false">VLOOKUP($B1820,'Product Master'!$A$2:$O$5991,12,FALSE())</f>
        <v>N</v>
      </c>
      <c r="M1820" s="3" t="n">
        <v>5</v>
      </c>
      <c r="N1820" s="3" t="n">
        <v>26</v>
      </c>
    </row>
    <row r="1821" customFormat="false" ht="15" hidden="false" customHeight="true" outlineLevel="0" collapsed="false">
      <c r="A1821" s="3" t="s">
        <v>3653</v>
      </c>
      <c r="B1821" s="3" t="s">
        <v>3654</v>
      </c>
      <c r="C1821" s="4" t="str">
        <f aca="false">VLOOKUP($B1821,'Product Master'!$A$2:$O$5991,7,FALSE())</f>
        <v>Dry Grocery</v>
      </c>
      <c r="D1821" s="4" t="str">
        <f aca="false">VLOOKUP($B1821,'Product Master'!$A$2:$O$5991,8,FALSE())</f>
        <v>Crackers</v>
      </c>
      <c r="E1821" s="4" t="str">
        <f aca="false">VLOOKUP($B1821,'Product Master'!$A$2:$O$5991,5,FALSE())</f>
        <v>Nutgrove</v>
      </c>
      <c r="F1821" s="4" t="str">
        <f aca="false">VLOOKUP($B1821,'Product Master'!$A$2:$O$5991,4,FALSE())</f>
        <v>Nutgrove Reduced Fat Water Crackers, 8 oz</v>
      </c>
      <c r="G1821" s="4" t="str">
        <f aca="false">VLOOKUP($B1821,'Product Master'!$A$2:$O$5991,9,FALSE())</f>
        <v>8 oz</v>
      </c>
      <c r="H1821" s="5" t="s">
        <v>16</v>
      </c>
      <c r="I1821" s="6" t="n">
        <f aca="false">VLOOKUP($B1821,'Product Master'!$A$2:$O$5991,14,FALSE())</f>
        <v>4.99</v>
      </c>
      <c r="J1821" s="7" t="n">
        <f aca="false">VLOOKUP($B1821,'Product Master'!$A$2:$O$5991,13,FALSE())</f>
        <v>12</v>
      </c>
      <c r="K1821" s="7" t="str">
        <f aca="false">VLOOKUP($B1821,'Product Master'!$A$2:$O$5991,11,FALSE())</f>
        <v>N</v>
      </c>
      <c r="L1821" s="7" t="str">
        <f aca="false">VLOOKUP($B1821,'Product Master'!$A$2:$O$5991,12,FALSE())</f>
        <v>N</v>
      </c>
      <c r="M1821" s="3" t="n">
        <v>149</v>
      </c>
      <c r="N1821" s="3" t="n">
        <v>18</v>
      </c>
    </row>
    <row r="1822" customFormat="false" ht="15" hidden="false" customHeight="true" outlineLevel="0" collapsed="false">
      <c r="A1822" s="3" t="s">
        <v>3655</v>
      </c>
      <c r="B1822" s="3" t="s">
        <v>3656</v>
      </c>
      <c r="C1822" s="4" t="str">
        <f aca="false">VLOOKUP($B1822,'Product Master'!$A$2:$O$5991,7,FALSE())</f>
        <v>Dry Grocery</v>
      </c>
      <c r="D1822" s="4" t="str">
        <f aca="false">VLOOKUP($B1822,'Product Master'!$A$2:$O$5991,8,FALSE())</f>
        <v>Crackers</v>
      </c>
      <c r="E1822" s="4" t="str">
        <f aca="false">VLOOKUP($B1822,'Product Master'!$A$2:$O$5991,5,FALSE())</f>
        <v>Pepperlane</v>
      </c>
      <c r="F1822" s="4" t="str">
        <f aca="false">VLOOKUP($B1822,'Product Master'!$A$2:$O$5991,4,FALSE())</f>
        <v>Pepperlane Cheese Crackers, 8 oz</v>
      </c>
      <c r="G1822" s="4" t="str">
        <f aca="false">VLOOKUP($B1822,'Product Master'!$A$2:$O$5991,9,FALSE())</f>
        <v>8 oz</v>
      </c>
      <c r="H1822" s="5" t="s">
        <v>16</v>
      </c>
      <c r="I1822" s="6" t="n">
        <f aca="false">VLOOKUP($B1822,'Product Master'!$A$2:$O$5991,14,FALSE())</f>
        <v>3.79</v>
      </c>
      <c r="J1822" s="7" t="n">
        <f aca="false">VLOOKUP($B1822,'Product Master'!$A$2:$O$5991,13,FALSE())</f>
        <v>12</v>
      </c>
      <c r="K1822" s="7" t="str">
        <f aca="false">VLOOKUP($B1822,'Product Master'!$A$2:$O$5991,11,FALSE())</f>
        <v>N</v>
      </c>
      <c r="L1822" s="7" t="str">
        <f aca="false">VLOOKUP($B1822,'Product Master'!$A$2:$O$5991,12,FALSE())</f>
        <v>N</v>
      </c>
      <c r="M1822" s="3" t="n">
        <v>128</v>
      </c>
      <c r="N1822" s="3" t="n">
        <v>28</v>
      </c>
    </row>
    <row r="1823" customFormat="false" ht="15" hidden="false" customHeight="true" outlineLevel="0" collapsed="false">
      <c r="A1823" s="3" t="s">
        <v>3657</v>
      </c>
      <c r="B1823" s="3" t="s">
        <v>3658</v>
      </c>
      <c r="C1823" s="4" t="str">
        <f aca="false">VLOOKUP($B1823,'Product Master'!$A$2:$O$5991,7,FALSE())</f>
        <v>Dry Grocery</v>
      </c>
      <c r="D1823" s="4" t="str">
        <f aca="false">VLOOKUP($B1823,'Product Master'!$A$2:$O$5991,8,FALSE())</f>
        <v>Crackers</v>
      </c>
      <c r="E1823" s="4" t="str">
        <f aca="false">VLOOKUP($B1823,'Product Master'!$A$2:$O$5991,5,FALSE())</f>
        <v>Harborline</v>
      </c>
      <c r="F1823" s="4" t="str">
        <f aca="false">VLOOKUP($B1823,'Product Master'!$A$2:$O$5991,4,FALSE())</f>
        <v>Harborline Whole Grain Saltine Crackers, 8 oz</v>
      </c>
      <c r="G1823" s="4" t="str">
        <f aca="false">VLOOKUP($B1823,'Product Master'!$A$2:$O$5991,9,FALSE())</f>
        <v>8 oz</v>
      </c>
      <c r="H1823" s="5" t="s">
        <v>16</v>
      </c>
      <c r="I1823" s="6" t="n">
        <f aca="false">VLOOKUP($B1823,'Product Master'!$A$2:$O$5991,14,FALSE())</f>
        <v>4.89</v>
      </c>
      <c r="J1823" s="7" t="n">
        <f aca="false">VLOOKUP($B1823,'Product Master'!$A$2:$O$5991,13,FALSE())</f>
        <v>4</v>
      </c>
      <c r="K1823" s="7" t="str">
        <f aca="false">VLOOKUP($B1823,'Product Master'!$A$2:$O$5991,11,FALSE())</f>
        <v>Y</v>
      </c>
      <c r="L1823" s="7" t="str">
        <f aca="false">VLOOKUP($B1823,'Product Master'!$A$2:$O$5991,12,FALSE())</f>
        <v>N</v>
      </c>
      <c r="M1823" s="3" t="n">
        <v>146</v>
      </c>
      <c r="N1823" s="3" t="n">
        <v>40</v>
      </c>
    </row>
    <row r="1824" customFormat="false" ht="15" hidden="false" customHeight="true" outlineLevel="0" collapsed="false">
      <c r="A1824" s="3" t="s">
        <v>3659</v>
      </c>
      <c r="B1824" s="3" t="s">
        <v>3660</v>
      </c>
      <c r="C1824" s="4" t="str">
        <f aca="false">VLOOKUP($B1824,'Product Master'!$A$2:$O$5991,7,FALSE())</f>
        <v>Dry Grocery</v>
      </c>
      <c r="D1824" s="4" t="str">
        <f aca="false">VLOOKUP($B1824,'Product Master'!$A$2:$O$5991,8,FALSE())</f>
        <v>Crackers</v>
      </c>
      <c r="E1824" s="4" t="str">
        <f aca="false">VLOOKUP($B1824,'Product Master'!$A$2:$O$5991,5,FALSE())</f>
        <v>Roastport</v>
      </c>
      <c r="F1824" s="4" t="str">
        <f aca="false">VLOOKUP($B1824,'Product Master'!$A$2:$O$5991,4,FALSE())</f>
        <v>Roastport Saltine Crackers, 8 oz</v>
      </c>
      <c r="G1824" s="4" t="str">
        <f aca="false">VLOOKUP($B1824,'Product Master'!$A$2:$O$5991,9,FALSE())</f>
        <v>8 oz</v>
      </c>
      <c r="H1824" s="5" t="s">
        <v>16</v>
      </c>
      <c r="I1824" s="6" t="n">
        <f aca="false">VLOOKUP($B1824,'Product Master'!$A$2:$O$5991,14,FALSE())</f>
        <v>4.49</v>
      </c>
      <c r="J1824" s="7" t="n">
        <f aca="false">VLOOKUP($B1824,'Product Master'!$A$2:$O$5991,13,FALSE())</f>
        <v>2</v>
      </c>
      <c r="K1824" s="7" t="str">
        <f aca="false">VLOOKUP($B1824,'Product Master'!$A$2:$O$5991,11,FALSE())</f>
        <v>N</v>
      </c>
      <c r="L1824" s="7" t="str">
        <f aca="false">VLOOKUP($B1824,'Product Master'!$A$2:$O$5991,12,FALSE())</f>
        <v>N</v>
      </c>
      <c r="M1824" s="3" t="n">
        <v>110</v>
      </c>
      <c r="N1824" s="3" t="n">
        <v>28</v>
      </c>
    </row>
    <row r="1825" customFormat="false" ht="15" hidden="false" customHeight="true" outlineLevel="0" collapsed="false">
      <c r="A1825" s="3" t="s">
        <v>3661</v>
      </c>
      <c r="B1825" s="3" t="s">
        <v>3662</v>
      </c>
      <c r="C1825" s="4" t="str">
        <f aca="false">VLOOKUP($B1825,'Product Master'!$A$2:$O$5991,7,FALSE())</f>
        <v>Dry Grocery</v>
      </c>
      <c r="D1825" s="4" t="str">
        <f aca="false">VLOOKUP($B1825,'Product Master'!$A$2:$O$5991,8,FALSE())</f>
        <v>Crackers</v>
      </c>
      <c r="E1825" s="4" t="str">
        <f aca="false">VLOOKUP($B1825,'Product Master'!$A$2:$O$5991,5,FALSE())</f>
        <v>Kettle Row</v>
      </c>
      <c r="F1825" s="4" t="str">
        <f aca="false">VLOOKUP($B1825,'Product Master'!$A$2:$O$5991,4,FALSE())</f>
        <v>Kettle Row Cheese Crackers, 16 oz</v>
      </c>
      <c r="G1825" s="4" t="str">
        <f aca="false">VLOOKUP($B1825,'Product Master'!$A$2:$O$5991,9,FALSE())</f>
        <v>16 oz</v>
      </c>
      <c r="H1825" s="5" t="s">
        <v>16</v>
      </c>
      <c r="I1825" s="6" t="n">
        <f aca="false">VLOOKUP($B1825,'Product Master'!$A$2:$O$5991,14,FALSE())</f>
        <v>4.89</v>
      </c>
      <c r="J1825" s="7" t="n">
        <f aca="false">VLOOKUP($B1825,'Product Master'!$A$2:$O$5991,13,FALSE())</f>
        <v>1</v>
      </c>
      <c r="K1825" s="7" t="str">
        <f aca="false">VLOOKUP($B1825,'Product Master'!$A$2:$O$5991,11,FALSE())</f>
        <v>N</v>
      </c>
      <c r="L1825" s="7" t="str">
        <f aca="false">VLOOKUP($B1825,'Product Master'!$A$2:$O$5991,12,FALSE())</f>
        <v>N</v>
      </c>
      <c r="M1825" s="3" t="n">
        <v>117</v>
      </c>
      <c r="N1825" s="3" t="n">
        <v>14</v>
      </c>
    </row>
    <row r="1826" customFormat="false" ht="15" hidden="false" customHeight="true" outlineLevel="0" collapsed="false">
      <c r="A1826" s="3" t="s">
        <v>3663</v>
      </c>
      <c r="B1826" s="3" t="s">
        <v>3664</v>
      </c>
      <c r="C1826" s="4" t="str">
        <f aca="false">VLOOKUP($B1826,'Product Master'!$A$2:$O$5991,7,FALSE())</f>
        <v>Dry Grocery</v>
      </c>
      <c r="D1826" s="4" t="str">
        <f aca="false">VLOOKUP($B1826,'Product Master'!$A$2:$O$5991,8,FALSE())</f>
        <v>Crackers</v>
      </c>
      <c r="E1826" s="4" t="str">
        <f aca="false">VLOOKUP($B1826,'Product Master'!$A$2:$O$5991,5,FALSE())</f>
        <v>Nutgrove</v>
      </c>
      <c r="F1826" s="4" t="str">
        <f aca="false">VLOOKUP($B1826,'Product Master'!$A$2:$O$5991,4,FALSE())</f>
        <v>Nutgrove Whole Grain Water Crackers, 16 oz</v>
      </c>
      <c r="G1826" s="4" t="str">
        <f aca="false">VLOOKUP($B1826,'Product Master'!$A$2:$O$5991,9,FALSE())</f>
        <v>16 oz</v>
      </c>
      <c r="H1826" s="5" t="s">
        <v>16</v>
      </c>
      <c r="I1826" s="6" t="n">
        <f aca="false">VLOOKUP($B1826,'Product Master'!$A$2:$O$5991,14,FALSE())</f>
        <v>3.39</v>
      </c>
      <c r="J1826" s="7" t="n">
        <f aca="false">VLOOKUP($B1826,'Product Master'!$A$2:$O$5991,13,FALSE())</f>
        <v>6</v>
      </c>
      <c r="K1826" s="7" t="str">
        <f aca="false">VLOOKUP($B1826,'Product Master'!$A$2:$O$5991,11,FALSE())</f>
        <v>N</v>
      </c>
      <c r="L1826" s="7" t="str">
        <f aca="false">VLOOKUP($B1826,'Product Master'!$A$2:$O$5991,12,FALSE())</f>
        <v>N</v>
      </c>
      <c r="M1826" s="3" t="n">
        <v>74</v>
      </c>
      <c r="N1826" s="3" t="n">
        <v>20</v>
      </c>
    </row>
    <row r="1827" customFormat="false" ht="15" hidden="false" customHeight="true" outlineLevel="0" collapsed="false">
      <c r="A1827" s="3" t="s">
        <v>3665</v>
      </c>
      <c r="B1827" s="3" t="s">
        <v>3666</v>
      </c>
      <c r="C1827" s="4" t="str">
        <f aca="false">VLOOKUP($B1827,'Product Master'!$A$2:$O$5991,7,FALSE())</f>
        <v>Dry Grocery</v>
      </c>
      <c r="D1827" s="4" t="str">
        <f aca="false">VLOOKUP($B1827,'Product Master'!$A$2:$O$5991,8,FALSE())</f>
        <v>Crackers</v>
      </c>
      <c r="E1827" s="4" t="str">
        <f aca="false">VLOOKUP($B1827,'Product Master'!$A$2:$O$5991,5,FALSE())</f>
        <v>Pepperlane</v>
      </c>
      <c r="F1827" s="4" t="str">
        <f aca="false">VLOOKUP($B1827,'Product Master'!$A$2:$O$5991,4,FALSE())</f>
        <v>Pepperlane Reduced Fat Saltine Crackers, 13.7 oz</v>
      </c>
      <c r="G1827" s="4" t="str">
        <f aca="false">VLOOKUP($B1827,'Product Master'!$A$2:$O$5991,9,FALSE())</f>
        <v>13.7 oz</v>
      </c>
      <c r="H1827" s="5" t="s">
        <v>16</v>
      </c>
      <c r="I1827" s="6" t="n">
        <f aca="false">VLOOKUP($B1827,'Product Master'!$A$2:$O$5991,14,FALSE())</f>
        <v>3.29</v>
      </c>
      <c r="J1827" s="7" t="n">
        <f aca="false">VLOOKUP($B1827,'Product Master'!$A$2:$O$5991,13,FALSE())</f>
        <v>1</v>
      </c>
      <c r="K1827" s="7" t="str">
        <f aca="false">VLOOKUP($B1827,'Product Master'!$A$2:$O$5991,11,FALSE())</f>
        <v>N</v>
      </c>
      <c r="L1827" s="7" t="str">
        <f aca="false">VLOOKUP($B1827,'Product Master'!$A$2:$O$5991,12,FALSE())</f>
        <v>N</v>
      </c>
      <c r="M1827" s="3" t="n">
        <v>147</v>
      </c>
      <c r="N1827" s="3" t="n">
        <v>33</v>
      </c>
    </row>
    <row r="1828" customFormat="false" ht="15" hidden="false" customHeight="true" outlineLevel="0" collapsed="false">
      <c r="A1828" s="3" t="s">
        <v>3667</v>
      </c>
      <c r="B1828" s="3" t="s">
        <v>3668</v>
      </c>
      <c r="C1828" s="4" t="str">
        <f aca="false">VLOOKUP($B1828,'Product Master'!$A$2:$O$5991,7,FALSE())</f>
        <v>Dry Grocery</v>
      </c>
      <c r="D1828" s="4" t="str">
        <f aca="false">VLOOKUP($B1828,'Product Master'!$A$2:$O$5991,8,FALSE())</f>
        <v>Crackers</v>
      </c>
      <c r="E1828" s="4" t="str">
        <f aca="false">VLOOKUP($B1828,'Product Master'!$A$2:$O$5991,5,FALSE())</f>
        <v>Nutgrove</v>
      </c>
      <c r="F1828" s="4" t="str">
        <f aca="false">VLOOKUP($B1828,'Product Master'!$A$2:$O$5991,4,FALSE())</f>
        <v>Nutgrove Whole Grain Saltine Crackers, 16 oz</v>
      </c>
      <c r="G1828" s="4" t="str">
        <f aca="false">VLOOKUP($B1828,'Product Master'!$A$2:$O$5991,9,FALSE())</f>
        <v>16 oz</v>
      </c>
      <c r="H1828" s="5" t="s">
        <v>16</v>
      </c>
      <c r="I1828" s="6" t="n">
        <f aca="false">VLOOKUP($B1828,'Product Master'!$A$2:$O$5991,14,FALSE())</f>
        <v>3.89</v>
      </c>
      <c r="J1828" s="7" t="n">
        <f aca="false">VLOOKUP($B1828,'Product Master'!$A$2:$O$5991,13,FALSE())</f>
        <v>12</v>
      </c>
      <c r="K1828" s="7" t="str">
        <f aca="false">VLOOKUP($B1828,'Product Master'!$A$2:$O$5991,11,FALSE())</f>
        <v>N</v>
      </c>
      <c r="L1828" s="7" t="str">
        <f aca="false">VLOOKUP($B1828,'Product Master'!$A$2:$O$5991,12,FALSE())</f>
        <v>N</v>
      </c>
      <c r="M1828" s="3" t="n">
        <v>5</v>
      </c>
      <c r="N1828" s="3" t="n">
        <v>34</v>
      </c>
    </row>
    <row r="1829" customFormat="false" ht="15" hidden="false" customHeight="true" outlineLevel="0" collapsed="false">
      <c r="A1829" s="3" t="s">
        <v>3669</v>
      </c>
      <c r="B1829" s="3" t="s">
        <v>3670</v>
      </c>
      <c r="C1829" s="4" t="str">
        <f aca="false">VLOOKUP($B1829,'Product Master'!$A$2:$O$5991,7,FALSE())</f>
        <v>Dry Grocery</v>
      </c>
      <c r="D1829" s="4" t="str">
        <f aca="false">VLOOKUP($B1829,'Product Master'!$A$2:$O$5991,8,FALSE())</f>
        <v>Crackers</v>
      </c>
      <c r="E1829" s="4" t="str">
        <f aca="false">VLOOKUP($B1829,'Product Master'!$A$2:$O$5991,5,FALSE())</f>
        <v>Harborline</v>
      </c>
      <c r="F1829" s="4" t="str">
        <f aca="false">VLOOKUP($B1829,'Product Master'!$A$2:$O$5991,4,FALSE())</f>
        <v>Harborline Rice Crackers, 8 oz</v>
      </c>
      <c r="G1829" s="4" t="str">
        <f aca="false">VLOOKUP($B1829,'Product Master'!$A$2:$O$5991,9,FALSE())</f>
        <v>8 oz</v>
      </c>
      <c r="H1829" s="5" t="s">
        <v>16</v>
      </c>
      <c r="I1829" s="6" t="n">
        <f aca="false">VLOOKUP($B1829,'Product Master'!$A$2:$O$5991,14,FALSE())</f>
        <v>3.39</v>
      </c>
      <c r="J1829" s="7" t="n">
        <f aca="false">VLOOKUP($B1829,'Product Master'!$A$2:$O$5991,13,FALSE())</f>
        <v>24</v>
      </c>
      <c r="K1829" s="7" t="str">
        <f aca="false">VLOOKUP($B1829,'Product Master'!$A$2:$O$5991,11,FALSE())</f>
        <v>Y</v>
      </c>
      <c r="L1829" s="7" t="str">
        <f aca="false">VLOOKUP($B1829,'Product Master'!$A$2:$O$5991,12,FALSE())</f>
        <v>N</v>
      </c>
      <c r="M1829" s="3" t="n">
        <v>104</v>
      </c>
      <c r="N1829" s="3" t="n">
        <v>17</v>
      </c>
    </row>
    <row r="1830" customFormat="false" ht="15" hidden="false" customHeight="true" outlineLevel="0" collapsed="false">
      <c r="A1830" s="3" t="s">
        <v>3671</v>
      </c>
      <c r="B1830" s="3" t="s">
        <v>3672</v>
      </c>
      <c r="C1830" s="4" t="str">
        <f aca="false">VLOOKUP($B1830,'Product Master'!$A$2:$O$5991,7,FALSE())</f>
        <v>Dry Grocery</v>
      </c>
      <c r="D1830" s="4" t="str">
        <f aca="false">VLOOKUP($B1830,'Product Master'!$A$2:$O$5991,8,FALSE())</f>
        <v>Crackers</v>
      </c>
      <c r="E1830" s="4" t="str">
        <f aca="false">VLOOKUP($B1830,'Product Master'!$A$2:$O$5991,5,FALSE())</f>
        <v>Pepperlane</v>
      </c>
      <c r="F1830" s="4" t="str">
        <f aca="false">VLOOKUP($B1830,'Product Master'!$A$2:$O$5991,4,FALSE())</f>
        <v>Pepperlane Reduced Fat Water Crackers, 8 oz</v>
      </c>
      <c r="G1830" s="4" t="str">
        <f aca="false">VLOOKUP($B1830,'Product Master'!$A$2:$O$5991,9,FALSE())</f>
        <v>8 oz</v>
      </c>
      <c r="H1830" s="5" t="s">
        <v>16</v>
      </c>
      <c r="I1830" s="6" t="n">
        <f aca="false">VLOOKUP($B1830,'Product Master'!$A$2:$O$5991,14,FALSE())</f>
        <v>4.39</v>
      </c>
      <c r="J1830" s="7" t="n">
        <f aca="false">VLOOKUP($B1830,'Product Master'!$A$2:$O$5991,13,FALSE())</f>
        <v>8</v>
      </c>
      <c r="K1830" s="7" t="str">
        <f aca="false">VLOOKUP($B1830,'Product Master'!$A$2:$O$5991,11,FALSE())</f>
        <v>N</v>
      </c>
      <c r="L1830" s="7" t="str">
        <f aca="false">VLOOKUP($B1830,'Product Master'!$A$2:$O$5991,12,FALSE())</f>
        <v>N</v>
      </c>
      <c r="M1830" s="3" t="n">
        <v>58</v>
      </c>
      <c r="N1830" s="3" t="n">
        <v>21</v>
      </c>
    </row>
    <row r="1831" customFormat="false" ht="15" hidden="false" customHeight="true" outlineLevel="0" collapsed="false">
      <c r="A1831" s="3" t="s">
        <v>3673</v>
      </c>
      <c r="B1831" s="3" t="s">
        <v>3674</v>
      </c>
      <c r="C1831" s="4" t="str">
        <f aca="false">VLOOKUP($B1831,'Product Master'!$A$2:$O$5991,7,FALSE())</f>
        <v>Dry Grocery</v>
      </c>
      <c r="D1831" s="4" t="str">
        <f aca="false">VLOOKUP($B1831,'Product Master'!$A$2:$O$5991,8,FALSE())</f>
        <v>Crackers</v>
      </c>
      <c r="E1831" s="4" t="str">
        <f aca="false">VLOOKUP($B1831,'Product Master'!$A$2:$O$5991,5,FALSE())</f>
        <v>Harborline</v>
      </c>
      <c r="F1831" s="4" t="str">
        <f aca="false">VLOOKUP($B1831,'Product Master'!$A$2:$O$5991,4,FALSE())</f>
        <v>Harborline Graham Crackers, 8 oz</v>
      </c>
      <c r="G1831" s="4" t="str">
        <f aca="false">VLOOKUP($B1831,'Product Master'!$A$2:$O$5991,9,FALSE())</f>
        <v>8 oz</v>
      </c>
      <c r="H1831" s="5" t="s">
        <v>16</v>
      </c>
      <c r="I1831" s="6" t="n">
        <f aca="false">VLOOKUP($B1831,'Product Master'!$A$2:$O$5991,14,FALSE())</f>
        <v>3.89</v>
      </c>
      <c r="J1831" s="7" t="n">
        <f aca="false">VLOOKUP($B1831,'Product Master'!$A$2:$O$5991,13,FALSE())</f>
        <v>12</v>
      </c>
      <c r="K1831" s="7" t="str">
        <f aca="false">VLOOKUP($B1831,'Product Master'!$A$2:$O$5991,11,FALSE())</f>
        <v>Y</v>
      </c>
      <c r="L1831" s="7" t="str">
        <f aca="false">VLOOKUP($B1831,'Product Master'!$A$2:$O$5991,12,FALSE())</f>
        <v>N</v>
      </c>
      <c r="M1831" s="3" t="n">
        <v>111</v>
      </c>
      <c r="N1831" s="3" t="n">
        <v>22</v>
      </c>
    </row>
    <row r="1832" customFormat="false" ht="15" hidden="false" customHeight="true" outlineLevel="0" collapsed="false">
      <c r="A1832" s="3" t="s">
        <v>3675</v>
      </c>
      <c r="B1832" s="3" t="s">
        <v>3676</v>
      </c>
      <c r="C1832" s="4" t="str">
        <f aca="false">VLOOKUP($B1832,'Product Master'!$A$2:$O$5991,7,FALSE())</f>
        <v>Dry Grocery</v>
      </c>
      <c r="D1832" s="4" t="str">
        <f aca="false">VLOOKUP($B1832,'Product Master'!$A$2:$O$5991,8,FALSE())</f>
        <v>Crackers</v>
      </c>
      <c r="E1832" s="4" t="str">
        <f aca="false">VLOOKUP($B1832,'Product Master'!$A$2:$O$5991,5,FALSE())</f>
        <v>Harborline</v>
      </c>
      <c r="F1832" s="4" t="str">
        <f aca="false">VLOOKUP($B1832,'Product Master'!$A$2:$O$5991,4,FALSE())</f>
        <v>Harborline Whole Grain Wheat Crackers, 16 oz</v>
      </c>
      <c r="G1832" s="4" t="str">
        <f aca="false">VLOOKUP($B1832,'Product Master'!$A$2:$O$5991,9,FALSE())</f>
        <v>16 oz</v>
      </c>
      <c r="H1832" s="5" t="s">
        <v>16</v>
      </c>
      <c r="I1832" s="6" t="n">
        <f aca="false">VLOOKUP($B1832,'Product Master'!$A$2:$O$5991,14,FALSE())</f>
        <v>4.39</v>
      </c>
      <c r="J1832" s="7" t="n">
        <f aca="false">VLOOKUP($B1832,'Product Master'!$A$2:$O$5991,13,FALSE())</f>
        <v>2</v>
      </c>
      <c r="K1832" s="7" t="str">
        <f aca="false">VLOOKUP($B1832,'Product Master'!$A$2:$O$5991,11,FALSE())</f>
        <v>Y</v>
      </c>
      <c r="L1832" s="7" t="str">
        <f aca="false">VLOOKUP($B1832,'Product Master'!$A$2:$O$5991,12,FALSE())</f>
        <v>N</v>
      </c>
      <c r="M1832" s="3" t="n">
        <v>15</v>
      </c>
      <c r="N1832" s="3" t="n">
        <v>17</v>
      </c>
    </row>
    <row r="1833" customFormat="false" ht="15" hidden="false" customHeight="true" outlineLevel="0" collapsed="false">
      <c r="A1833" s="3" t="s">
        <v>3677</v>
      </c>
      <c r="B1833" s="3" t="s">
        <v>3678</v>
      </c>
      <c r="C1833" s="4" t="str">
        <f aca="false">VLOOKUP($B1833,'Product Master'!$A$2:$O$5991,7,FALSE())</f>
        <v>Dry Grocery</v>
      </c>
      <c r="D1833" s="4" t="str">
        <f aca="false">VLOOKUP($B1833,'Product Master'!$A$2:$O$5991,8,FALSE())</f>
        <v>Crackers</v>
      </c>
      <c r="E1833" s="4" t="str">
        <f aca="false">VLOOKUP($B1833,'Product Master'!$A$2:$O$5991,5,FALSE())</f>
        <v>Kettle Row</v>
      </c>
      <c r="F1833" s="4" t="str">
        <f aca="false">VLOOKUP($B1833,'Product Master'!$A$2:$O$5991,4,FALSE())</f>
        <v>Kettle Row Whole Grain Wheat Crackers, 8 oz</v>
      </c>
      <c r="G1833" s="4" t="str">
        <f aca="false">VLOOKUP($B1833,'Product Master'!$A$2:$O$5991,9,FALSE())</f>
        <v>8 oz</v>
      </c>
      <c r="H1833" s="5" t="s">
        <v>16</v>
      </c>
      <c r="I1833" s="6" t="n">
        <f aca="false">VLOOKUP($B1833,'Product Master'!$A$2:$O$5991,14,FALSE())</f>
        <v>4.49</v>
      </c>
      <c r="J1833" s="7" t="n">
        <f aca="false">VLOOKUP($B1833,'Product Master'!$A$2:$O$5991,13,FALSE())</f>
        <v>24</v>
      </c>
      <c r="K1833" s="7" t="str">
        <f aca="false">VLOOKUP($B1833,'Product Master'!$A$2:$O$5991,11,FALSE())</f>
        <v>N</v>
      </c>
      <c r="L1833" s="7" t="str">
        <f aca="false">VLOOKUP($B1833,'Product Master'!$A$2:$O$5991,12,FALSE())</f>
        <v>N</v>
      </c>
      <c r="M1833" s="3" t="n">
        <v>7</v>
      </c>
      <c r="N1833" s="3" t="n">
        <v>39</v>
      </c>
    </row>
    <row r="1834" customFormat="false" ht="15" hidden="false" customHeight="true" outlineLevel="0" collapsed="false">
      <c r="A1834" s="3" t="s">
        <v>3679</v>
      </c>
      <c r="B1834" s="3" t="s">
        <v>3680</v>
      </c>
      <c r="C1834" s="4" t="str">
        <f aca="false">VLOOKUP($B1834,'Product Master'!$A$2:$O$5991,7,FALSE())</f>
        <v>Dry Grocery</v>
      </c>
      <c r="D1834" s="4" t="str">
        <f aca="false">VLOOKUP($B1834,'Product Master'!$A$2:$O$5991,8,FALSE())</f>
        <v>Crackers</v>
      </c>
      <c r="E1834" s="4" t="str">
        <f aca="false">VLOOKUP($B1834,'Product Master'!$A$2:$O$5991,5,FALSE())</f>
        <v>Redbarn</v>
      </c>
      <c r="F1834" s="4" t="str">
        <f aca="false">VLOOKUP($B1834,'Product Master'!$A$2:$O$5991,4,FALSE())</f>
        <v>Redbarn Cheese Crackers, 16 oz</v>
      </c>
      <c r="G1834" s="4" t="str">
        <f aca="false">VLOOKUP($B1834,'Product Master'!$A$2:$O$5991,9,FALSE())</f>
        <v>16 oz</v>
      </c>
      <c r="H1834" s="5" t="s">
        <v>16</v>
      </c>
      <c r="I1834" s="6" t="n">
        <f aca="false">VLOOKUP($B1834,'Product Master'!$A$2:$O$5991,14,FALSE())</f>
        <v>4.39</v>
      </c>
      <c r="J1834" s="7" t="n">
        <f aca="false">VLOOKUP($B1834,'Product Master'!$A$2:$O$5991,13,FALSE())</f>
        <v>6</v>
      </c>
      <c r="K1834" s="7" t="str">
        <f aca="false">VLOOKUP($B1834,'Product Master'!$A$2:$O$5991,11,FALSE())</f>
        <v>N</v>
      </c>
      <c r="L1834" s="7" t="str">
        <f aca="false">VLOOKUP($B1834,'Product Master'!$A$2:$O$5991,12,FALSE())</f>
        <v>N</v>
      </c>
      <c r="M1834" s="3" t="n">
        <v>42</v>
      </c>
      <c r="N1834" s="3" t="n">
        <v>7</v>
      </c>
    </row>
    <row r="1835" customFormat="false" ht="15" hidden="false" customHeight="true" outlineLevel="0" collapsed="false">
      <c r="A1835" s="3" t="s">
        <v>3681</v>
      </c>
      <c r="B1835" s="3" t="s">
        <v>3682</v>
      </c>
      <c r="C1835" s="4" t="str">
        <f aca="false">VLOOKUP($B1835,'Product Master'!$A$2:$O$5991,7,FALSE())</f>
        <v>Dry Grocery</v>
      </c>
      <c r="D1835" s="4" t="str">
        <f aca="false">VLOOKUP($B1835,'Product Master'!$A$2:$O$5991,8,FALSE())</f>
        <v>Crackers</v>
      </c>
      <c r="E1835" s="4" t="str">
        <f aca="false">VLOOKUP($B1835,'Product Master'!$A$2:$O$5991,5,FALSE())</f>
        <v>Wheatstone</v>
      </c>
      <c r="F1835" s="4" t="str">
        <f aca="false">VLOOKUP($B1835,'Product Master'!$A$2:$O$5991,4,FALSE())</f>
        <v>Wheatstone Reduced Fat Rice Crackers, 8 oz</v>
      </c>
      <c r="G1835" s="4" t="str">
        <f aca="false">VLOOKUP($B1835,'Product Master'!$A$2:$O$5991,9,FALSE())</f>
        <v>8 oz</v>
      </c>
      <c r="H1835" s="5" t="s">
        <v>16</v>
      </c>
      <c r="I1835" s="6" t="n">
        <f aca="false">VLOOKUP($B1835,'Product Master'!$A$2:$O$5991,14,FALSE())</f>
        <v>4.29</v>
      </c>
      <c r="J1835" s="7" t="n">
        <f aca="false">VLOOKUP($B1835,'Product Master'!$A$2:$O$5991,13,FALSE())</f>
        <v>2</v>
      </c>
      <c r="K1835" s="7" t="str">
        <f aca="false">VLOOKUP($B1835,'Product Master'!$A$2:$O$5991,11,FALSE())</f>
        <v>N</v>
      </c>
      <c r="L1835" s="7" t="str">
        <f aca="false">VLOOKUP($B1835,'Product Master'!$A$2:$O$5991,12,FALSE())</f>
        <v>N</v>
      </c>
      <c r="M1835" s="3" t="n">
        <v>120</v>
      </c>
      <c r="N1835" s="3" t="n">
        <v>34</v>
      </c>
    </row>
    <row r="1836" customFormat="false" ht="15" hidden="false" customHeight="true" outlineLevel="0" collapsed="false">
      <c r="A1836" s="3" t="s">
        <v>3683</v>
      </c>
      <c r="B1836" s="3" t="s">
        <v>3684</v>
      </c>
      <c r="C1836" s="4" t="str">
        <f aca="false">VLOOKUP($B1836,'Product Master'!$A$2:$O$5991,7,FALSE())</f>
        <v>Dry Grocery</v>
      </c>
      <c r="D1836" s="4" t="str">
        <f aca="false">VLOOKUP($B1836,'Product Master'!$A$2:$O$5991,8,FALSE())</f>
        <v>Crackers</v>
      </c>
      <c r="E1836" s="4" t="str">
        <f aca="false">VLOOKUP($B1836,'Product Master'!$A$2:$O$5991,5,FALSE())</f>
        <v>Harborline</v>
      </c>
      <c r="F1836" s="4" t="str">
        <f aca="false">VLOOKUP($B1836,'Product Master'!$A$2:$O$5991,4,FALSE())</f>
        <v>Harborline Whole Grain Water Crackers, 16 oz</v>
      </c>
      <c r="G1836" s="4" t="str">
        <f aca="false">VLOOKUP($B1836,'Product Master'!$A$2:$O$5991,9,FALSE())</f>
        <v>16 oz</v>
      </c>
      <c r="H1836" s="5" t="s">
        <v>16</v>
      </c>
      <c r="I1836" s="6" t="n">
        <f aca="false">VLOOKUP($B1836,'Product Master'!$A$2:$O$5991,14,FALSE())</f>
        <v>3.49</v>
      </c>
      <c r="J1836" s="7" t="n">
        <f aca="false">VLOOKUP($B1836,'Product Master'!$A$2:$O$5991,13,FALSE())</f>
        <v>24</v>
      </c>
      <c r="K1836" s="7" t="str">
        <f aca="false">VLOOKUP($B1836,'Product Master'!$A$2:$O$5991,11,FALSE())</f>
        <v>Y</v>
      </c>
      <c r="L1836" s="7" t="str">
        <f aca="false">VLOOKUP($B1836,'Product Master'!$A$2:$O$5991,12,FALSE())</f>
        <v>N</v>
      </c>
      <c r="M1836" s="3" t="n">
        <v>133</v>
      </c>
      <c r="N1836" s="3" t="n">
        <v>31</v>
      </c>
    </row>
    <row r="1837" customFormat="false" ht="15" hidden="false" customHeight="true" outlineLevel="0" collapsed="false">
      <c r="A1837" s="3" t="s">
        <v>3685</v>
      </c>
      <c r="B1837" s="3" t="s">
        <v>3686</v>
      </c>
      <c r="C1837" s="4" t="str">
        <f aca="false">VLOOKUP($B1837,'Product Master'!$A$2:$O$5991,7,FALSE())</f>
        <v>Dry Grocery</v>
      </c>
      <c r="D1837" s="4" t="str">
        <f aca="false">VLOOKUP($B1837,'Product Master'!$A$2:$O$5991,8,FALSE())</f>
        <v>Crackers</v>
      </c>
      <c r="E1837" s="4" t="str">
        <f aca="false">VLOOKUP($B1837,'Product Master'!$A$2:$O$5991,5,FALSE())</f>
        <v>Kettle Row</v>
      </c>
      <c r="F1837" s="4" t="str">
        <f aca="false">VLOOKUP($B1837,'Product Master'!$A$2:$O$5991,4,FALSE())</f>
        <v>Kettle Row Whole Grain Water Crackers, 13.7 oz</v>
      </c>
      <c r="G1837" s="4" t="str">
        <f aca="false">VLOOKUP($B1837,'Product Master'!$A$2:$O$5991,9,FALSE())</f>
        <v>13.7 oz</v>
      </c>
      <c r="H1837" s="5" t="s">
        <v>16</v>
      </c>
      <c r="I1837" s="6" t="n">
        <f aca="false">VLOOKUP($B1837,'Product Master'!$A$2:$O$5991,14,FALSE())</f>
        <v>3.79</v>
      </c>
      <c r="J1837" s="7" t="n">
        <f aca="false">VLOOKUP($B1837,'Product Master'!$A$2:$O$5991,13,FALSE())</f>
        <v>8</v>
      </c>
      <c r="K1837" s="7" t="str">
        <f aca="false">VLOOKUP($B1837,'Product Master'!$A$2:$O$5991,11,FALSE())</f>
        <v>N</v>
      </c>
      <c r="L1837" s="7" t="str">
        <f aca="false">VLOOKUP($B1837,'Product Master'!$A$2:$O$5991,12,FALSE())</f>
        <v>N</v>
      </c>
      <c r="M1837" s="3" t="n">
        <v>5</v>
      </c>
      <c r="N1837" s="3" t="n">
        <v>28</v>
      </c>
    </row>
    <row r="1838" customFormat="false" ht="15" hidden="false" customHeight="true" outlineLevel="0" collapsed="false">
      <c r="A1838" s="3" t="s">
        <v>3687</v>
      </c>
      <c r="B1838" s="3" t="s">
        <v>3688</v>
      </c>
      <c r="C1838" s="4" t="str">
        <f aca="false">VLOOKUP($B1838,'Product Master'!$A$2:$O$5991,7,FALSE())</f>
        <v>Dry Grocery</v>
      </c>
      <c r="D1838" s="4" t="str">
        <f aca="false">VLOOKUP($B1838,'Product Master'!$A$2:$O$5991,8,FALSE())</f>
        <v>Crackers</v>
      </c>
      <c r="E1838" s="4" t="str">
        <f aca="false">VLOOKUP($B1838,'Product Master'!$A$2:$O$5991,5,FALSE())</f>
        <v>Redbarn</v>
      </c>
      <c r="F1838" s="4" t="str">
        <f aca="false">VLOOKUP($B1838,'Product Master'!$A$2:$O$5991,4,FALSE())</f>
        <v>Redbarn Whole Grain Water Crackers, 16 oz</v>
      </c>
      <c r="G1838" s="4" t="str">
        <f aca="false">VLOOKUP($B1838,'Product Master'!$A$2:$O$5991,9,FALSE())</f>
        <v>16 oz</v>
      </c>
      <c r="H1838" s="5" t="s">
        <v>16</v>
      </c>
      <c r="I1838" s="6" t="n">
        <f aca="false">VLOOKUP($B1838,'Product Master'!$A$2:$O$5991,14,FALSE())</f>
        <v>4.79</v>
      </c>
      <c r="J1838" s="7" t="n">
        <f aca="false">VLOOKUP($B1838,'Product Master'!$A$2:$O$5991,13,FALSE())</f>
        <v>8</v>
      </c>
      <c r="K1838" s="7" t="str">
        <f aca="false">VLOOKUP($B1838,'Product Master'!$A$2:$O$5991,11,FALSE())</f>
        <v>N</v>
      </c>
      <c r="L1838" s="7" t="str">
        <f aca="false">VLOOKUP($B1838,'Product Master'!$A$2:$O$5991,12,FALSE())</f>
        <v>N</v>
      </c>
      <c r="M1838" s="3" t="n">
        <v>94</v>
      </c>
      <c r="N1838" s="3" t="n">
        <v>35</v>
      </c>
    </row>
    <row r="1839" customFormat="false" ht="15" hidden="false" customHeight="true" outlineLevel="0" collapsed="false">
      <c r="A1839" s="3" t="s">
        <v>3689</v>
      </c>
      <c r="B1839" s="3" t="s">
        <v>3690</v>
      </c>
      <c r="C1839" s="4" t="str">
        <f aca="false">VLOOKUP($B1839,'Product Master'!$A$2:$O$5991,7,FALSE())</f>
        <v>Dry Grocery</v>
      </c>
      <c r="D1839" s="4" t="str">
        <f aca="false">VLOOKUP($B1839,'Product Master'!$A$2:$O$5991,8,FALSE())</f>
        <v>Crackers</v>
      </c>
      <c r="E1839" s="4" t="str">
        <f aca="false">VLOOKUP($B1839,'Product Master'!$A$2:$O$5991,5,FALSE())</f>
        <v>Kettle Row</v>
      </c>
      <c r="F1839" s="4" t="str">
        <f aca="false">VLOOKUP($B1839,'Product Master'!$A$2:$O$5991,4,FALSE())</f>
        <v>Kettle Row Graham Crackers, 8 oz</v>
      </c>
      <c r="G1839" s="4" t="str">
        <f aca="false">VLOOKUP($B1839,'Product Master'!$A$2:$O$5991,9,FALSE())</f>
        <v>8 oz</v>
      </c>
      <c r="H1839" s="5" t="s">
        <v>16</v>
      </c>
      <c r="I1839" s="6" t="n">
        <f aca="false">VLOOKUP($B1839,'Product Master'!$A$2:$O$5991,14,FALSE())</f>
        <v>4.29</v>
      </c>
      <c r="J1839" s="7" t="n">
        <f aca="false">VLOOKUP($B1839,'Product Master'!$A$2:$O$5991,13,FALSE())</f>
        <v>4</v>
      </c>
      <c r="K1839" s="7" t="str">
        <f aca="false">VLOOKUP($B1839,'Product Master'!$A$2:$O$5991,11,FALSE())</f>
        <v>N</v>
      </c>
      <c r="L1839" s="7" t="str">
        <f aca="false">VLOOKUP($B1839,'Product Master'!$A$2:$O$5991,12,FALSE())</f>
        <v>N</v>
      </c>
      <c r="M1839" s="3" t="n">
        <v>32</v>
      </c>
      <c r="N1839" s="3" t="n">
        <v>27</v>
      </c>
    </row>
    <row r="1840" customFormat="false" ht="15" hidden="false" customHeight="true" outlineLevel="0" collapsed="false">
      <c r="A1840" s="3" t="s">
        <v>3691</v>
      </c>
      <c r="B1840" s="3" t="s">
        <v>3692</v>
      </c>
      <c r="C1840" s="4" t="str">
        <f aca="false">VLOOKUP($B1840,'Product Master'!$A$2:$O$5991,7,FALSE())</f>
        <v>Dry Grocery</v>
      </c>
      <c r="D1840" s="4" t="str">
        <f aca="false">VLOOKUP($B1840,'Product Master'!$A$2:$O$5991,8,FALSE())</f>
        <v>Crackers</v>
      </c>
      <c r="E1840" s="4" t="str">
        <f aca="false">VLOOKUP($B1840,'Product Master'!$A$2:$O$5991,5,FALSE())</f>
        <v>Orchard Spread</v>
      </c>
      <c r="F1840" s="4" t="str">
        <f aca="false">VLOOKUP($B1840,'Product Master'!$A$2:$O$5991,4,FALSE())</f>
        <v>Orchard Spread Whole Grain Cheese Crackers, 13.7 oz</v>
      </c>
      <c r="G1840" s="4" t="str">
        <f aca="false">VLOOKUP($B1840,'Product Master'!$A$2:$O$5991,9,FALSE())</f>
        <v>13.7 oz</v>
      </c>
      <c r="H1840" s="5" t="s">
        <v>16</v>
      </c>
      <c r="I1840" s="6" t="n">
        <f aca="false">VLOOKUP($B1840,'Product Master'!$A$2:$O$5991,14,FALSE())</f>
        <v>4.89</v>
      </c>
      <c r="J1840" s="7" t="n">
        <f aca="false">VLOOKUP($B1840,'Product Master'!$A$2:$O$5991,13,FALSE())</f>
        <v>8</v>
      </c>
      <c r="K1840" s="7" t="str">
        <f aca="false">VLOOKUP($B1840,'Product Master'!$A$2:$O$5991,11,FALSE())</f>
        <v>N</v>
      </c>
      <c r="L1840" s="7" t="str">
        <f aca="false">VLOOKUP($B1840,'Product Master'!$A$2:$O$5991,12,FALSE())</f>
        <v>N</v>
      </c>
      <c r="M1840" s="3" t="n">
        <v>149</v>
      </c>
      <c r="N1840" s="3" t="n">
        <v>40</v>
      </c>
    </row>
    <row r="1841" customFormat="false" ht="15" hidden="false" customHeight="true" outlineLevel="0" collapsed="false">
      <c r="A1841" s="3" t="s">
        <v>3693</v>
      </c>
      <c r="B1841" s="3" t="s">
        <v>3694</v>
      </c>
      <c r="C1841" s="4" t="str">
        <f aca="false">VLOOKUP($B1841,'Product Master'!$A$2:$O$5991,7,FALSE())</f>
        <v>Dry Grocery</v>
      </c>
      <c r="D1841" s="4" t="str">
        <f aca="false">VLOOKUP($B1841,'Product Master'!$A$2:$O$5991,8,FALSE())</f>
        <v>Crackers</v>
      </c>
      <c r="E1841" s="4" t="str">
        <f aca="false">VLOOKUP($B1841,'Product Master'!$A$2:$O$5991,5,FALSE())</f>
        <v>Wheatstone</v>
      </c>
      <c r="F1841" s="4" t="str">
        <f aca="false">VLOOKUP($B1841,'Product Master'!$A$2:$O$5991,4,FALSE())</f>
        <v>Wheatstone Whole Grain Saltine Crackers, 16 oz</v>
      </c>
      <c r="G1841" s="4" t="str">
        <f aca="false">VLOOKUP($B1841,'Product Master'!$A$2:$O$5991,9,FALSE())</f>
        <v>16 oz</v>
      </c>
      <c r="H1841" s="5" t="s">
        <v>16</v>
      </c>
      <c r="I1841" s="6" t="n">
        <f aca="false">VLOOKUP($B1841,'Product Master'!$A$2:$O$5991,14,FALSE())</f>
        <v>4.29</v>
      </c>
      <c r="J1841" s="7" t="n">
        <f aca="false">VLOOKUP($B1841,'Product Master'!$A$2:$O$5991,13,FALSE())</f>
        <v>4</v>
      </c>
      <c r="K1841" s="7" t="str">
        <f aca="false">VLOOKUP($B1841,'Product Master'!$A$2:$O$5991,11,FALSE())</f>
        <v>N</v>
      </c>
      <c r="L1841" s="7" t="str">
        <f aca="false">VLOOKUP($B1841,'Product Master'!$A$2:$O$5991,12,FALSE())</f>
        <v>N</v>
      </c>
      <c r="M1841" s="3" t="n">
        <v>38</v>
      </c>
      <c r="N1841" s="3" t="n">
        <v>25</v>
      </c>
    </row>
    <row r="1842" customFormat="false" ht="15" hidden="false" customHeight="true" outlineLevel="0" collapsed="false">
      <c r="A1842" s="3" t="s">
        <v>3695</v>
      </c>
      <c r="B1842" s="3" t="s">
        <v>3696</v>
      </c>
      <c r="C1842" s="4" t="str">
        <f aca="false">VLOOKUP($B1842,'Product Master'!$A$2:$O$5991,7,FALSE())</f>
        <v>Dry Grocery</v>
      </c>
      <c r="D1842" s="4" t="str">
        <f aca="false">VLOOKUP($B1842,'Product Master'!$A$2:$O$5991,8,FALSE())</f>
        <v>Crackers</v>
      </c>
      <c r="E1842" s="4" t="str">
        <f aca="false">VLOOKUP($B1842,'Product Master'!$A$2:$O$5991,5,FALSE())</f>
        <v>Redbarn</v>
      </c>
      <c r="F1842" s="4" t="str">
        <f aca="false">VLOOKUP($B1842,'Product Master'!$A$2:$O$5991,4,FALSE())</f>
        <v>Redbarn Whole Grain Saltine Crackers, 13.7 oz</v>
      </c>
      <c r="G1842" s="4" t="str">
        <f aca="false">VLOOKUP($B1842,'Product Master'!$A$2:$O$5991,9,FALSE())</f>
        <v>13.7 oz</v>
      </c>
      <c r="H1842" s="5" t="s">
        <v>16</v>
      </c>
      <c r="I1842" s="6" t="n">
        <f aca="false">VLOOKUP($B1842,'Product Master'!$A$2:$O$5991,14,FALSE())</f>
        <v>4.29</v>
      </c>
      <c r="J1842" s="7" t="n">
        <f aca="false">VLOOKUP($B1842,'Product Master'!$A$2:$O$5991,13,FALSE())</f>
        <v>24</v>
      </c>
      <c r="K1842" s="7" t="str">
        <f aca="false">VLOOKUP($B1842,'Product Master'!$A$2:$O$5991,11,FALSE())</f>
        <v>N</v>
      </c>
      <c r="L1842" s="7" t="str">
        <f aca="false">VLOOKUP($B1842,'Product Master'!$A$2:$O$5991,12,FALSE())</f>
        <v>N</v>
      </c>
      <c r="M1842" s="3" t="n">
        <v>116</v>
      </c>
      <c r="N1842" s="3" t="n">
        <v>14</v>
      </c>
    </row>
    <row r="1843" customFormat="false" ht="15" hidden="false" customHeight="true" outlineLevel="0" collapsed="false">
      <c r="A1843" s="3" t="s">
        <v>3697</v>
      </c>
      <c r="B1843" s="3" t="s">
        <v>3698</v>
      </c>
      <c r="C1843" s="4" t="str">
        <f aca="false">VLOOKUP($B1843,'Product Master'!$A$2:$O$5991,7,FALSE())</f>
        <v>Dry Grocery</v>
      </c>
      <c r="D1843" s="4" t="str">
        <f aca="false">VLOOKUP($B1843,'Product Master'!$A$2:$O$5991,8,FALSE())</f>
        <v>Crackers</v>
      </c>
      <c r="E1843" s="4" t="str">
        <f aca="false">VLOOKUP($B1843,'Product Master'!$A$2:$O$5991,5,FALSE())</f>
        <v>Thrift Row</v>
      </c>
      <c r="F1843" s="4" t="str">
        <f aca="false">VLOOKUP($B1843,'Product Master'!$A$2:$O$5991,4,FALSE())</f>
        <v>Thrift Row Reduced Fat Water Crackers, 13.7 oz</v>
      </c>
      <c r="G1843" s="4" t="str">
        <f aca="false">VLOOKUP($B1843,'Product Master'!$A$2:$O$5991,9,FALSE())</f>
        <v>13.7 oz</v>
      </c>
      <c r="H1843" s="5" t="s">
        <v>16</v>
      </c>
      <c r="I1843" s="6" t="n">
        <f aca="false">VLOOKUP($B1843,'Product Master'!$A$2:$O$5991,14,FALSE())</f>
        <v>3.99</v>
      </c>
      <c r="J1843" s="7" t="n">
        <f aca="false">VLOOKUP($B1843,'Product Master'!$A$2:$O$5991,13,FALSE())</f>
        <v>4</v>
      </c>
      <c r="K1843" s="7" t="str">
        <f aca="false">VLOOKUP($B1843,'Product Master'!$A$2:$O$5991,11,FALSE())</f>
        <v>Y</v>
      </c>
      <c r="L1843" s="7" t="str">
        <f aca="false">VLOOKUP($B1843,'Product Master'!$A$2:$O$5991,12,FALSE())</f>
        <v>N</v>
      </c>
      <c r="M1843" s="3" t="n">
        <v>31</v>
      </c>
      <c r="N1843" s="3" t="n">
        <v>10</v>
      </c>
    </row>
    <row r="1844" customFormat="false" ht="15" hidden="false" customHeight="true" outlineLevel="0" collapsed="false">
      <c r="A1844" s="3" t="s">
        <v>3699</v>
      </c>
      <c r="B1844" s="3" t="s">
        <v>3700</v>
      </c>
      <c r="C1844" s="4" t="str">
        <f aca="false">VLOOKUP($B1844,'Product Master'!$A$2:$O$5991,7,FALSE())</f>
        <v>Dry Grocery</v>
      </c>
      <c r="D1844" s="4" t="str">
        <f aca="false">VLOOKUP($B1844,'Product Master'!$A$2:$O$5991,8,FALSE())</f>
        <v>Crackers</v>
      </c>
      <c r="E1844" s="4" t="str">
        <f aca="false">VLOOKUP($B1844,'Product Master'!$A$2:$O$5991,5,FALSE())</f>
        <v>Kettle Row</v>
      </c>
      <c r="F1844" s="4" t="str">
        <f aca="false">VLOOKUP($B1844,'Product Master'!$A$2:$O$5991,4,FALSE())</f>
        <v>Kettle Row Reduced Fat Wheat Crackers, 16 oz</v>
      </c>
      <c r="G1844" s="4" t="str">
        <f aca="false">VLOOKUP($B1844,'Product Master'!$A$2:$O$5991,9,FALSE())</f>
        <v>16 oz</v>
      </c>
      <c r="H1844" s="5" t="s">
        <v>16</v>
      </c>
      <c r="I1844" s="6" t="n">
        <f aca="false">VLOOKUP($B1844,'Product Master'!$A$2:$O$5991,14,FALSE())</f>
        <v>4.89</v>
      </c>
      <c r="J1844" s="7" t="n">
        <f aca="false">VLOOKUP($B1844,'Product Master'!$A$2:$O$5991,13,FALSE())</f>
        <v>2</v>
      </c>
      <c r="K1844" s="7" t="str">
        <f aca="false">VLOOKUP($B1844,'Product Master'!$A$2:$O$5991,11,FALSE())</f>
        <v>N</v>
      </c>
      <c r="L1844" s="7" t="str">
        <f aca="false">VLOOKUP($B1844,'Product Master'!$A$2:$O$5991,12,FALSE())</f>
        <v>N</v>
      </c>
      <c r="M1844" s="3" t="n">
        <v>96</v>
      </c>
      <c r="N1844" s="3" t="n">
        <v>37</v>
      </c>
    </row>
    <row r="1845" customFormat="false" ht="15" hidden="false" customHeight="true" outlineLevel="0" collapsed="false">
      <c r="A1845" s="3" t="s">
        <v>3701</v>
      </c>
      <c r="B1845" s="3" t="s">
        <v>3702</v>
      </c>
      <c r="C1845" s="4" t="str">
        <f aca="false">VLOOKUP($B1845,'Product Master'!$A$2:$O$5991,7,FALSE())</f>
        <v>Dry Grocery</v>
      </c>
      <c r="D1845" s="4" t="str">
        <f aca="false">VLOOKUP($B1845,'Product Master'!$A$2:$O$5991,8,FALSE())</f>
        <v>Crackers</v>
      </c>
      <c r="E1845" s="4" t="str">
        <f aca="false">VLOOKUP($B1845,'Product Master'!$A$2:$O$5991,5,FALSE())</f>
        <v>Thrift Row</v>
      </c>
      <c r="F1845" s="4" t="str">
        <f aca="false">VLOOKUP($B1845,'Product Master'!$A$2:$O$5991,4,FALSE())</f>
        <v>Thrift Row Whole Grain Graham Crackers, 13.7 oz</v>
      </c>
      <c r="G1845" s="4" t="str">
        <f aca="false">VLOOKUP($B1845,'Product Master'!$A$2:$O$5991,9,FALSE())</f>
        <v>13.7 oz</v>
      </c>
      <c r="H1845" s="5" t="s">
        <v>16</v>
      </c>
      <c r="I1845" s="6" t="n">
        <f aca="false">VLOOKUP($B1845,'Product Master'!$A$2:$O$5991,14,FALSE())</f>
        <v>4.99</v>
      </c>
      <c r="J1845" s="7" t="n">
        <f aca="false">VLOOKUP($B1845,'Product Master'!$A$2:$O$5991,13,FALSE())</f>
        <v>6</v>
      </c>
      <c r="K1845" s="7" t="str">
        <f aca="false">VLOOKUP($B1845,'Product Master'!$A$2:$O$5991,11,FALSE())</f>
        <v>Y</v>
      </c>
      <c r="L1845" s="7" t="str">
        <f aca="false">VLOOKUP($B1845,'Product Master'!$A$2:$O$5991,12,FALSE())</f>
        <v>N</v>
      </c>
      <c r="M1845" s="3" t="n">
        <v>11</v>
      </c>
      <c r="N1845" s="3" t="n">
        <v>16</v>
      </c>
    </row>
    <row r="1846" customFormat="false" ht="15" hidden="false" customHeight="true" outlineLevel="0" collapsed="false">
      <c r="A1846" s="3" t="s">
        <v>3703</v>
      </c>
      <c r="B1846" s="3" t="s">
        <v>3704</v>
      </c>
      <c r="C1846" s="4" t="str">
        <f aca="false">VLOOKUP($B1846,'Product Master'!$A$2:$O$5991,7,FALSE())</f>
        <v>Dry Grocery</v>
      </c>
      <c r="D1846" s="4" t="str">
        <f aca="false">VLOOKUP($B1846,'Product Master'!$A$2:$O$5991,8,FALSE())</f>
        <v>Crackers</v>
      </c>
      <c r="E1846" s="4" t="str">
        <f aca="false">VLOOKUP($B1846,'Product Master'!$A$2:$O$5991,5,FALSE())</f>
        <v>Thrift Row</v>
      </c>
      <c r="F1846" s="4" t="str">
        <f aca="false">VLOOKUP($B1846,'Product Master'!$A$2:$O$5991,4,FALSE())</f>
        <v>Thrift Row Reduced Fat Wheat Crackers, 16 oz</v>
      </c>
      <c r="G1846" s="4" t="str">
        <f aca="false">VLOOKUP($B1846,'Product Master'!$A$2:$O$5991,9,FALSE())</f>
        <v>16 oz</v>
      </c>
      <c r="H1846" s="5" t="s">
        <v>16</v>
      </c>
      <c r="I1846" s="6" t="n">
        <f aca="false">VLOOKUP($B1846,'Product Master'!$A$2:$O$5991,14,FALSE())</f>
        <v>3.99</v>
      </c>
      <c r="J1846" s="7" t="n">
        <f aca="false">VLOOKUP($B1846,'Product Master'!$A$2:$O$5991,13,FALSE())</f>
        <v>6</v>
      </c>
      <c r="K1846" s="7" t="str">
        <f aca="false">VLOOKUP($B1846,'Product Master'!$A$2:$O$5991,11,FALSE())</f>
        <v>Y</v>
      </c>
      <c r="L1846" s="7" t="str">
        <f aca="false">VLOOKUP($B1846,'Product Master'!$A$2:$O$5991,12,FALSE())</f>
        <v>N</v>
      </c>
      <c r="M1846" s="3" t="n">
        <v>47</v>
      </c>
      <c r="N1846" s="3" t="n">
        <v>34</v>
      </c>
    </row>
    <row r="1847" customFormat="false" ht="15" hidden="false" customHeight="true" outlineLevel="0" collapsed="false">
      <c r="A1847" s="3" t="s">
        <v>3705</v>
      </c>
      <c r="B1847" s="3" t="s">
        <v>3706</v>
      </c>
      <c r="C1847" s="4" t="str">
        <f aca="false">VLOOKUP($B1847,'Product Master'!$A$2:$O$5991,7,FALSE())</f>
        <v>Dry Grocery</v>
      </c>
      <c r="D1847" s="4" t="str">
        <f aca="false">VLOOKUP($B1847,'Product Master'!$A$2:$O$5991,8,FALSE())</f>
        <v>Crackers</v>
      </c>
      <c r="E1847" s="4" t="str">
        <f aca="false">VLOOKUP($B1847,'Product Master'!$A$2:$O$5991,5,FALSE())</f>
        <v>Golden Grain Co.</v>
      </c>
      <c r="F1847" s="4" t="str">
        <f aca="false">VLOOKUP($B1847,'Product Master'!$A$2:$O$5991,4,FALSE())</f>
        <v>Golden Grain Co. Reduced Fat Graham Crackers, 8 oz</v>
      </c>
      <c r="G1847" s="4" t="str">
        <f aca="false">VLOOKUP($B1847,'Product Master'!$A$2:$O$5991,9,FALSE())</f>
        <v>8 oz</v>
      </c>
      <c r="H1847" s="5" t="s">
        <v>16</v>
      </c>
      <c r="I1847" s="6" t="n">
        <f aca="false">VLOOKUP($B1847,'Product Master'!$A$2:$O$5991,14,FALSE())</f>
        <v>4.89</v>
      </c>
      <c r="J1847" s="7" t="n">
        <f aca="false">VLOOKUP($B1847,'Product Master'!$A$2:$O$5991,13,FALSE())</f>
        <v>6</v>
      </c>
      <c r="K1847" s="7" t="str">
        <f aca="false">VLOOKUP($B1847,'Product Master'!$A$2:$O$5991,11,FALSE())</f>
        <v>N</v>
      </c>
      <c r="L1847" s="7" t="str">
        <f aca="false">VLOOKUP($B1847,'Product Master'!$A$2:$O$5991,12,FALSE())</f>
        <v>N</v>
      </c>
      <c r="M1847" s="3" t="n">
        <v>114</v>
      </c>
      <c r="N1847" s="3" t="n">
        <v>22</v>
      </c>
    </row>
    <row r="1848" customFormat="false" ht="15" hidden="false" customHeight="true" outlineLevel="0" collapsed="false">
      <c r="A1848" s="3" t="s">
        <v>3707</v>
      </c>
      <c r="B1848" s="3" t="s">
        <v>3708</v>
      </c>
      <c r="C1848" s="4" t="str">
        <f aca="false">VLOOKUP($B1848,'Product Master'!$A$2:$O$5991,7,FALSE())</f>
        <v>Dry Grocery</v>
      </c>
      <c r="D1848" s="4" t="str">
        <f aca="false">VLOOKUP($B1848,'Product Master'!$A$2:$O$5991,8,FALSE())</f>
        <v>Crackers</v>
      </c>
      <c r="E1848" s="4" t="str">
        <f aca="false">VLOOKUP($B1848,'Product Master'!$A$2:$O$5991,5,FALSE())</f>
        <v>Nutgrove</v>
      </c>
      <c r="F1848" s="4" t="str">
        <f aca="false">VLOOKUP($B1848,'Product Master'!$A$2:$O$5991,4,FALSE())</f>
        <v>Nutgrove Graham Crackers, 13.7 oz</v>
      </c>
      <c r="G1848" s="4" t="str">
        <f aca="false">VLOOKUP($B1848,'Product Master'!$A$2:$O$5991,9,FALSE())</f>
        <v>13.7 oz</v>
      </c>
      <c r="H1848" s="5" t="s">
        <v>16</v>
      </c>
      <c r="I1848" s="6" t="n">
        <f aca="false">VLOOKUP($B1848,'Product Master'!$A$2:$O$5991,14,FALSE())</f>
        <v>4.99</v>
      </c>
      <c r="J1848" s="7" t="n">
        <f aca="false">VLOOKUP($B1848,'Product Master'!$A$2:$O$5991,13,FALSE())</f>
        <v>2</v>
      </c>
      <c r="K1848" s="7" t="str">
        <f aca="false">VLOOKUP($B1848,'Product Master'!$A$2:$O$5991,11,FALSE())</f>
        <v>N</v>
      </c>
      <c r="L1848" s="7" t="str">
        <f aca="false">VLOOKUP($B1848,'Product Master'!$A$2:$O$5991,12,FALSE())</f>
        <v>N</v>
      </c>
      <c r="M1848" s="3" t="n">
        <v>103</v>
      </c>
      <c r="N1848" s="3" t="n">
        <v>19</v>
      </c>
    </row>
    <row r="1849" customFormat="false" ht="15" hidden="false" customHeight="true" outlineLevel="0" collapsed="false">
      <c r="A1849" s="3" t="s">
        <v>3709</v>
      </c>
      <c r="B1849" s="3" t="s">
        <v>3710</v>
      </c>
      <c r="C1849" s="4" t="str">
        <f aca="false">VLOOKUP($B1849,'Product Master'!$A$2:$O$5991,7,FALSE())</f>
        <v>Dry Grocery</v>
      </c>
      <c r="D1849" s="4" t="str">
        <f aca="false">VLOOKUP($B1849,'Product Master'!$A$2:$O$5991,8,FALSE())</f>
        <v>Crackers</v>
      </c>
      <c r="E1849" s="4" t="str">
        <f aca="false">VLOOKUP($B1849,'Product Master'!$A$2:$O$5991,5,FALSE())</f>
        <v>Harborline</v>
      </c>
      <c r="F1849" s="4" t="str">
        <f aca="false">VLOOKUP($B1849,'Product Master'!$A$2:$O$5991,4,FALSE())</f>
        <v>Harborline Whole Grain Saltine Crackers, 16 oz</v>
      </c>
      <c r="G1849" s="4" t="str">
        <f aca="false">VLOOKUP($B1849,'Product Master'!$A$2:$O$5991,9,FALSE())</f>
        <v>16 oz</v>
      </c>
      <c r="H1849" s="5" t="s">
        <v>16</v>
      </c>
      <c r="I1849" s="6" t="n">
        <f aca="false">VLOOKUP($B1849,'Product Master'!$A$2:$O$5991,14,FALSE())</f>
        <v>4.29</v>
      </c>
      <c r="J1849" s="7" t="n">
        <f aca="false">VLOOKUP($B1849,'Product Master'!$A$2:$O$5991,13,FALSE())</f>
        <v>8</v>
      </c>
      <c r="K1849" s="7" t="str">
        <f aca="false">VLOOKUP($B1849,'Product Master'!$A$2:$O$5991,11,FALSE())</f>
        <v>Y</v>
      </c>
      <c r="L1849" s="7" t="str">
        <f aca="false">VLOOKUP($B1849,'Product Master'!$A$2:$O$5991,12,FALSE())</f>
        <v>N</v>
      </c>
      <c r="M1849" s="3" t="n">
        <v>68</v>
      </c>
      <c r="N1849" s="3" t="n">
        <v>8</v>
      </c>
    </row>
    <row r="1850" customFormat="false" ht="15" hidden="false" customHeight="true" outlineLevel="0" collapsed="false">
      <c r="A1850" s="3" t="s">
        <v>3711</v>
      </c>
      <c r="B1850" s="3" t="s">
        <v>3712</v>
      </c>
      <c r="C1850" s="4" t="str">
        <f aca="false">VLOOKUP($B1850,'Product Master'!$A$2:$O$5991,7,FALSE())</f>
        <v>Dry Grocery</v>
      </c>
      <c r="D1850" s="4" t="str">
        <f aca="false">VLOOKUP($B1850,'Product Master'!$A$2:$O$5991,8,FALSE())</f>
        <v>Crackers</v>
      </c>
      <c r="E1850" s="4" t="str">
        <f aca="false">VLOOKUP($B1850,'Product Master'!$A$2:$O$5991,5,FALSE())</f>
        <v>Kettle Row</v>
      </c>
      <c r="F1850" s="4" t="str">
        <f aca="false">VLOOKUP($B1850,'Product Master'!$A$2:$O$5991,4,FALSE())</f>
        <v>Kettle Row Whole Grain Graham Crackers, 13.7 oz</v>
      </c>
      <c r="G1850" s="4" t="str">
        <f aca="false">VLOOKUP($B1850,'Product Master'!$A$2:$O$5991,9,FALSE())</f>
        <v>13.7 oz</v>
      </c>
      <c r="H1850" s="5" t="s">
        <v>16</v>
      </c>
      <c r="I1850" s="6" t="n">
        <f aca="false">VLOOKUP($B1850,'Product Master'!$A$2:$O$5991,14,FALSE())</f>
        <v>4.89</v>
      </c>
      <c r="J1850" s="7" t="n">
        <f aca="false">VLOOKUP($B1850,'Product Master'!$A$2:$O$5991,13,FALSE())</f>
        <v>6</v>
      </c>
      <c r="K1850" s="7" t="str">
        <f aca="false">VLOOKUP($B1850,'Product Master'!$A$2:$O$5991,11,FALSE())</f>
        <v>N</v>
      </c>
      <c r="L1850" s="7" t="str">
        <f aca="false">VLOOKUP($B1850,'Product Master'!$A$2:$O$5991,12,FALSE())</f>
        <v>N</v>
      </c>
      <c r="M1850" s="3" t="n">
        <v>30</v>
      </c>
      <c r="N1850" s="3" t="n">
        <v>7</v>
      </c>
    </row>
    <row r="1851" customFormat="false" ht="15" hidden="false" customHeight="true" outlineLevel="0" collapsed="false">
      <c r="A1851" s="3" t="s">
        <v>3713</v>
      </c>
      <c r="B1851" s="3" t="s">
        <v>3714</v>
      </c>
      <c r="C1851" s="4" t="str">
        <f aca="false">VLOOKUP($B1851,'Product Master'!$A$2:$O$5991,7,FALSE())</f>
        <v>Dry Grocery</v>
      </c>
      <c r="D1851" s="4" t="str">
        <f aca="false">VLOOKUP($B1851,'Product Master'!$A$2:$O$5991,8,FALSE())</f>
        <v>Crackers</v>
      </c>
      <c r="E1851" s="4" t="str">
        <f aca="false">VLOOKUP($B1851,'Product Master'!$A$2:$O$5991,5,FALSE())</f>
        <v>Kettle Row</v>
      </c>
      <c r="F1851" s="4" t="str">
        <f aca="false">VLOOKUP($B1851,'Product Master'!$A$2:$O$5991,4,FALSE())</f>
        <v>Kettle Row Rice Crackers, 13.7 oz</v>
      </c>
      <c r="G1851" s="4" t="str">
        <f aca="false">VLOOKUP($B1851,'Product Master'!$A$2:$O$5991,9,FALSE())</f>
        <v>13.7 oz</v>
      </c>
      <c r="H1851" s="5" t="s">
        <v>16</v>
      </c>
      <c r="I1851" s="6" t="n">
        <f aca="false">VLOOKUP($B1851,'Product Master'!$A$2:$O$5991,14,FALSE())</f>
        <v>4.39</v>
      </c>
      <c r="J1851" s="7" t="n">
        <f aca="false">VLOOKUP($B1851,'Product Master'!$A$2:$O$5991,13,FALSE())</f>
        <v>24</v>
      </c>
      <c r="K1851" s="7" t="str">
        <f aca="false">VLOOKUP($B1851,'Product Master'!$A$2:$O$5991,11,FALSE())</f>
        <v>N</v>
      </c>
      <c r="L1851" s="7" t="str">
        <f aca="false">VLOOKUP($B1851,'Product Master'!$A$2:$O$5991,12,FALSE())</f>
        <v>N</v>
      </c>
      <c r="M1851" s="3" t="n">
        <v>142</v>
      </c>
      <c r="N1851" s="3" t="n">
        <v>15</v>
      </c>
    </row>
    <row r="1852" customFormat="false" ht="15" hidden="false" customHeight="true" outlineLevel="0" collapsed="false">
      <c r="A1852" s="3" t="s">
        <v>3715</v>
      </c>
      <c r="B1852" s="3" t="s">
        <v>3716</v>
      </c>
      <c r="C1852" s="4" t="str">
        <f aca="false">VLOOKUP($B1852,'Product Master'!$A$2:$O$5991,7,FALSE())</f>
        <v>Dry Grocery</v>
      </c>
      <c r="D1852" s="4" t="str">
        <f aca="false">VLOOKUP($B1852,'Product Master'!$A$2:$O$5991,8,FALSE())</f>
        <v>Crackers</v>
      </c>
      <c r="E1852" s="4" t="str">
        <f aca="false">VLOOKUP($B1852,'Product Master'!$A$2:$O$5991,5,FALSE())</f>
        <v>Nutgrove</v>
      </c>
      <c r="F1852" s="4" t="str">
        <f aca="false">VLOOKUP($B1852,'Product Master'!$A$2:$O$5991,4,FALSE())</f>
        <v>Nutgrove Reduced Fat Graham Crackers, 16 oz</v>
      </c>
      <c r="G1852" s="4" t="str">
        <f aca="false">VLOOKUP($B1852,'Product Master'!$A$2:$O$5991,9,FALSE())</f>
        <v>16 oz</v>
      </c>
      <c r="H1852" s="5" t="s">
        <v>16</v>
      </c>
      <c r="I1852" s="6" t="n">
        <f aca="false">VLOOKUP($B1852,'Product Master'!$A$2:$O$5991,14,FALSE())</f>
        <v>4.29</v>
      </c>
      <c r="J1852" s="7" t="n">
        <f aca="false">VLOOKUP($B1852,'Product Master'!$A$2:$O$5991,13,FALSE())</f>
        <v>2</v>
      </c>
      <c r="K1852" s="7" t="str">
        <f aca="false">VLOOKUP($B1852,'Product Master'!$A$2:$O$5991,11,FALSE())</f>
        <v>N</v>
      </c>
      <c r="L1852" s="7" t="str">
        <f aca="false">VLOOKUP($B1852,'Product Master'!$A$2:$O$5991,12,FALSE())</f>
        <v>N</v>
      </c>
      <c r="M1852" s="3" t="n">
        <v>38</v>
      </c>
      <c r="N1852" s="3" t="n">
        <v>34</v>
      </c>
    </row>
    <row r="1853" customFormat="false" ht="15" hidden="false" customHeight="true" outlineLevel="0" collapsed="false">
      <c r="A1853" s="3" t="s">
        <v>3717</v>
      </c>
      <c r="B1853" s="3" t="s">
        <v>3718</v>
      </c>
      <c r="C1853" s="4" t="str">
        <f aca="false">VLOOKUP($B1853,'Product Master'!$A$2:$O$5991,7,FALSE())</f>
        <v>Dry Grocery</v>
      </c>
      <c r="D1853" s="4" t="str">
        <f aca="false">VLOOKUP($B1853,'Product Master'!$A$2:$O$5991,8,FALSE())</f>
        <v>Crackers</v>
      </c>
      <c r="E1853" s="4" t="str">
        <f aca="false">VLOOKUP($B1853,'Product Master'!$A$2:$O$5991,5,FALSE())</f>
        <v>Redbarn</v>
      </c>
      <c r="F1853" s="4" t="str">
        <f aca="false">VLOOKUP($B1853,'Product Master'!$A$2:$O$5991,4,FALSE())</f>
        <v>Redbarn Reduced Fat Water Crackers, 8 oz</v>
      </c>
      <c r="G1853" s="4" t="str">
        <f aca="false">VLOOKUP($B1853,'Product Master'!$A$2:$O$5991,9,FALSE())</f>
        <v>8 oz</v>
      </c>
      <c r="H1853" s="5" t="s">
        <v>16</v>
      </c>
      <c r="I1853" s="6" t="n">
        <f aca="false">VLOOKUP($B1853,'Product Master'!$A$2:$O$5991,14,FALSE())</f>
        <v>4.49</v>
      </c>
      <c r="J1853" s="7" t="n">
        <f aca="false">VLOOKUP($B1853,'Product Master'!$A$2:$O$5991,13,FALSE())</f>
        <v>24</v>
      </c>
      <c r="K1853" s="7" t="str">
        <f aca="false">VLOOKUP($B1853,'Product Master'!$A$2:$O$5991,11,FALSE())</f>
        <v>N</v>
      </c>
      <c r="L1853" s="7" t="str">
        <f aca="false">VLOOKUP($B1853,'Product Master'!$A$2:$O$5991,12,FALSE())</f>
        <v>N</v>
      </c>
      <c r="M1853" s="3" t="n">
        <v>117</v>
      </c>
      <c r="N1853" s="3" t="n">
        <v>9</v>
      </c>
    </row>
    <row r="1854" customFormat="false" ht="15" hidden="false" customHeight="true" outlineLevel="0" collapsed="false">
      <c r="A1854" s="3" t="s">
        <v>3719</v>
      </c>
      <c r="B1854" s="3" t="s">
        <v>3720</v>
      </c>
      <c r="C1854" s="4" t="str">
        <f aca="false">VLOOKUP($B1854,'Product Master'!$A$2:$O$5991,7,FALSE())</f>
        <v>Dry Grocery</v>
      </c>
      <c r="D1854" s="4" t="str">
        <f aca="false">VLOOKUP($B1854,'Product Master'!$A$2:$O$5991,8,FALSE())</f>
        <v>Crackers</v>
      </c>
      <c r="E1854" s="4" t="str">
        <f aca="false">VLOOKUP($B1854,'Product Master'!$A$2:$O$5991,5,FALSE())</f>
        <v>Redbarn</v>
      </c>
      <c r="F1854" s="4" t="str">
        <f aca="false">VLOOKUP($B1854,'Product Master'!$A$2:$O$5991,4,FALSE())</f>
        <v>Redbarn Reduced Fat Water Crackers, 16 oz</v>
      </c>
      <c r="G1854" s="4" t="str">
        <f aca="false">VLOOKUP($B1854,'Product Master'!$A$2:$O$5991,9,FALSE())</f>
        <v>16 oz</v>
      </c>
      <c r="H1854" s="5" t="s">
        <v>16</v>
      </c>
      <c r="I1854" s="6" t="n">
        <f aca="false">VLOOKUP($B1854,'Product Master'!$A$2:$O$5991,14,FALSE())</f>
        <v>3.39</v>
      </c>
      <c r="J1854" s="7" t="n">
        <f aca="false">VLOOKUP($B1854,'Product Master'!$A$2:$O$5991,13,FALSE())</f>
        <v>2</v>
      </c>
      <c r="K1854" s="7" t="str">
        <f aca="false">VLOOKUP($B1854,'Product Master'!$A$2:$O$5991,11,FALSE())</f>
        <v>N</v>
      </c>
      <c r="L1854" s="7" t="str">
        <f aca="false">VLOOKUP($B1854,'Product Master'!$A$2:$O$5991,12,FALSE())</f>
        <v>N</v>
      </c>
      <c r="M1854" s="3" t="n">
        <v>51</v>
      </c>
      <c r="N1854" s="3" t="n">
        <v>15</v>
      </c>
    </row>
    <row r="1855" customFormat="false" ht="15" hidden="false" customHeight="true" outlineLevel="0" collapsed="false">
      <c r="A1855" s="3" t="s">
        <v>3721</v>
      </c>
      <c r="B1855" s="3" t="s">
        <v>3722</v>
      </c>
      <c r="C1855" s="4" t="str">
        <f aca="false">VLOOKUP($B1855,'Product Master'!$A$2:$O$5991,7,FALSE())</f>
        <v>Dry Grocery</v>
      </c>
      <c r="D1855" s="4" t="str">
        <f aca="false">VLOOKUP($B1855,'Product Master'!$A$2:$O$5991,8,FALSE())</f>
        <v>Crackers</v>
      </c>
      <c r="E1855" s="4" t="str">
        <f aca="false">VLOOKUP($B1855,'Product Master'!$A$2:$O$5991,5,FALSE())</f>
        <v>Kettle Row</v>
      </c>
      <c r="F1855" s="4" t="str">
        <f aca="false">VLOOKUP($B1855,'Product Master'!$A$2:$O$5991,4,FALSE())</f>
        <v>Kettle Row Whole Grain Water Crackers, 8 oz</v>
      </c>
      <c r="G1855" s="4" t="str">
        <f aca="false">VLOOKUP($B1855,'Product Master'!$A$2:$O$5991,9,FALSE())</f>
        <v>8 oz</v>
      </c>
      <c r="H1855" s="5" t="s">
        <v>16</v>
      </c>
      <c r="I1855" s="6" t="n">
        <f aca="false">VLOOKUP($B1855,'Product Master'!$A$2:$O$5991,14,FALSE())</f>
        <v>4.49</v>
      </c>
      <c r="J1855" s="7" t="n">
        <f aca="false">VLOOKUP($B1855,'Product Master'!$A$2:$O$5991,13,FALSE())</f>
        <v>1</v>
      </c>
      <c r="K1855" s="7" t="str">
        <f aca="false">VLOOKUP($B1855,'Product Master'!$A$2:$O$5991,11,FALSE())</f>
        <v>N</v>
      </c>
      <c r="L1855" s="7" t="str">
        <f aca="false">VLOOKUP($B1855,'Product Master'!$A$2:$O$5991,12,FALSE())</f>
        <v>N</v>
      </c>
      <c r="M1855" s="3" t="n">
        <v>48</v>
      </c>
      <c r="N1855" s="3" t="n">
        <v>4</v>
      </c>
    </row>
    <row r="1856" customFormat="false" ht="15" hidden="false" customHeight="true" outlineLevel="0" collapsed="false">
      <c r="A1856" s="3" t="s">
        <v>3723</v>
      </c>
      <c r="B1856" s="3" t="s">
        <v>3724</v>
      </c>
      <c r="C1856" s="4" t="str">
        <f aca="false">VLOOKUP($B1856,'Product Master'!$A$2:$O$5991,7,FALSE())</f>
        <v>Dry Grocery</v>
      </c>
      <c r="D1856" s="4" t="str">
        <f aca="false">VLOOKUP($B1856,'Product Master'!$A$2:$O$5991,8,FALSE())</f>
        <v>Crackers</v>
      </c>
      <c r="E1856" s="4" t="str">
        <f aca="false">VLOOKUP($B1856,'Product Master'!$A$2:$O$5991,5,FALSE())</f>
        <v>Thrift Row</v>
      </c>
      <c r="F1856" s="4" t="str">
        <f aca="false">VLOOKUP($B1856,'Product Master'!$A$2:$O$5991,4,FALSE())</f>
        <v>Thrift Row Wheat Crackers, 13.7 oz</v>
      </c>
      <c r="G1856" s="4" t="str">
        <f aca="false">VLOOKUP($B1856,'Product Master'!$A$2:$O$5991,9,FALSE())</f>
        <v>13.7 oz</v>
      </c>
      <c r="H1856" s="5" t="s">
        <v>16</v>
      </c>
      <c r="I1856" s="6" t="n">
        <f aca="false">VLOOKUP($B1856,'Product Master'!$A$2:$O$5991,14,FALSE())</f>
        <v>4.89</v>
      </c>
      <c r="J1856" s="7" t="n">
        <f aca="false">VLOOKUP($B1856,'Product Master'!$A$2:$O$5991,13,FALSE())</f>
        <v>6</v>
      </c>
      <c r="K1856" s="7" t="str">
        <f aca="false">VLOOKUP($B1856,'Product Master'!$A$2:$O$5991,11,FALSE())</f>
        <v>Y</v>
      </c>
      <c r="L1856" s="7" t="str">
        <f aca="false">VLOOKUP($B1856,'Product Master'!$A$2:$O$5991,12,FALSE())</f>
        <v>N</v>
      </c>
      <c r="M1856" s="3" t="n">
        <v>105</v>
      </c>
      <c r="N1856" s="3" t="n">
        <v>15</v>
      </c>
    </row>
    <row r="1857" customFormat="false" ht="15" hidden="false" customHeight="true" outlineLevel="0" collapsed="false">
      <c r="A1857" s="3" t="s">
        <v>3725</v>
      </c>
      <c r="B1857" s="3" t="s">
        <v>3726</v>
      </c>
      <c r="C1857" s="4" t="str">
        <f aca="false">VLOOKUP($B1857,'Product Master'!$A$2:$O$5991,7,FALSE())</f>
        <v>Dry Grocery</v>
      </c>
      <c r="D1857" s="4" t="str">
        <f aca="false">VLOOKUP($B1857,'Product Master'!$A$2:$O$5991,8,FALSE())</f>
        <v>Crackers</v>
      </c>
      <c r="E1857" s="4" t="str">
        <f aca="false">VLOOKUP($B1857,'Product Master'!$A$2:$O$5991,5,FALSE())</f>
        <v>Thrift Row</v>
      </c>
      <c r="F1857" s="4" t="str">
        <f aca="false">VLOOKUP($B1857,'Product Master'!$A$2:$O$5991,4,FALSE())</f>
        <v>Thrift Row Reduced Fat Rice Crackers, 8 oz</v>
      </c>
      <c r="G1857" s="4" t="str">
        <f aca="false">VLOOKUP($B1857,'Product Master'!$A$2:$O$5991,9,FALSE())</f>
        <v>8 oz</v>
      </c>
      <c r="H1857" s="5" t="s">
        <v>16</v>
      </c>
      <c r="I1857" s="6" t="n">
        <f aca="false">VLOOKUP($B1857,'Product Master'!$A$2:$O$5991,14,FALSE())</f>
        <v>3.39</v>
      </c>
      <c r="J1857" s="7" t="n">
        <f aca="false">VLOOKUP($B1857,'Product Master'!$A$2:$O$5991,13,FALSE())</f>
        <v>2</v>
      </c>
      <c r="K1857" s="7" t="str">
        <f aca="false">VLOOKUP($B1857,'Product Master'!$A$2:$O$5991,11,FALSE())</f>
        <v>Y</v>
      </c>
      <c r="L1857" s="7" t="str">
        <f aca="false">VLOOKUP($B1857,'Product Master'!$A$2:$O$5991,12,FALSE())</f>
        <v>N</v>
      </c>
      <c r="M1857" s="3" t="n">
        <v>134</v>
      </c>
      <c r="N1857" s="3" t="n">
        <v>23</v>
      </c>
    </row>
    <row r="1858" customFormat="false" ht="15" hidden="false" customHeight="true" outlineLevel="0" collapsed="false">
      <c r="A1858" s="3" t="s">
        <v>3727</v>
      </c>
      <c r="B1858" s="3" t="s">
        <v>3728</v>
      </c>
      <c r="C1858" s="4" t="str">
        <f aca="false">VLOOKUP($B1858,'Product Master'!$A$2:$O$5991,7,FALSE())</f>
        <v>Dry Grocery</v>
      </c>
      <c r="D1858" s="4" t="str">
        <f aca="false">VLOOKUP($B1858,'Product Master'!$A$2:$O$5991,8,FALSE())</f>
        <v>Crackers</v>
      </c>
      <c r="E1858" s="4" t="str">
        <f aca="false">VLOOKUP($B1858,'Product Master'!$A$2:$O$5991,5,FALSE())</f>
        <v>Redbarn</v>
      </c>
      <c r="F1858" s="4" t="str">
        <f aca="false">VLOOKUP($B1858,'Product Master'!$A$2:$O$5991,4,FALSE())</f>
        <v>Redbarn Rice Crackers, 13.7 oz</v>
      </c>
      <c r="G1858" s="4" t="str">
        <f aca="false">VLOOKUP($B1858,'Product Master'!$A$2:$O$5991,9,FALSE())</f>
        <v>13.7 oz</v>
      </c>
      <c r="H1858" s="5" t="s">
        <v>16</v>
      </c>
      <c r="I1858" s="6" t="n">
        <f aca="false">VLOOKUP($B1858,'Product Master'!$A$2:$O$5991,14,FALSE())</f>
        <v>3.79</v>
      </c>
      <c r="J1858" s="7" t="n">
        <f aca="false">VLOOKUP($B1858,'Product Master'!$A$2:$O$5991,13,FALSE())</f>
        <v>24</v>
      </c>
      <c r="K1858" s="7" t="str">
        <f aca="false">VLOOKUP($B1858,'Product Master'!$A$2:$O$5991,11,FALSE())</f>
        <v>N</v>
      </c>
      <c r="L1858" s="7" t="str">
        <f aca="false">VLOOKUP($B1858,'Product Master'!$A$2:$O$5991,12,FALSE())</f>
        <v>N</v>
      </c>
      <c r="M1858" s="3" t="n">
        <v>131</v>
      </c>
      <c r="N1858" s="3" t="n">
        <v>32</v>
      </c>
    </row>
    <row r="1859" customFormat="false" ht="15" hidden="false" customHeight="true" outlineLevel="0" collapsed="false">
      <c r="A1859" s="3" t="s">
        <v>3729</v>
      </c>
      <c r="B1859" s="3" t="s">
        <v>3730</v>
      </c>
      <c r="C1859" s="4" t="str">
        <f aca="false">VLOOKUP($B1859,'Product Master'!$A$2:$O$5991,7,FALSE())</f>
        <v>Dry Grocery</v>
      </c>
      <c r="D1859" s="4" t="str">
        <f aca="false">VLOOKUP($B1859,'Product Master'!$A$2:$O$5991,8,FALSE())</f>
        <v>Crackers</v>
      </c>
      <c r="E1859" s="4" t="str">
        <f aca="false">VLOOKUP($B1859,'Product Master'!$A$2:$O$5991,5,FALSE())</f>
        <v>Harborline</v>
      </c>
      <c r="F1859" s="4" t="str">
        <f aca="false">VLOOKUP($B1859,'Product Master'!$A$2:$O$5991,4,FALSE())</f>
        <v>Harborline Reduced Fat Wheat Crackers, 16 oz</v>
      </c>
      <c r="G1859" s="4" t="str">
        <f aca="false">VLOOKUP($B1859,'Product Master'!$A$2:$O$5991,9,FALSE())</f>
        <v>16 oz</v>
      </c>
      <c r="H1859" s="5" t="s">
        <v>16</v>
      </c>
      <c r="I1859" s="6" t="n">
        <f aca="false">VLOOKUP($B1859,'Product Master'!$A$2:$O$5991,14,FALSE())</f>
        <v>3.39</v>
      </c>
      <c r="J1859" s="7" t="n">
        <f aca="false">VLOOKUP($B1859,'Product Master'!$A$2:$O$5991,13,FALSE())</f>
        <v>24</v>
      </c>
      <c r="K1859" s="7" t="str">
        <f aca="false">VLOOKUP($B1859,'Product Master'!$A$2:$O$5991,11,FALSE())</f>
        <v>Y</v>
      </c>
      <c r="L1859" s="7" t="str">
        <f aca="false">VLOOKUP($B1859,'Product Master'!$A$2:$O$5991,12,FALSE())</f>
        <v>N</v>
      </c>
      <c r="M1859" s="3" t="n">
        <v>144</v>
      </c>
      <c r="N1859" s="3" t="n">
        <v>22</v>
      </c>
    </row>
    <row r="1860" customFormat="false" ht="15" hidden="false" customHeight="true" outlineLevel="0" collapsed="false">
      <c r="A1860" s="3" t="s">
        <v>3731</v>
      </c>
      <c r="B1860" s="3" t="s">
        <v>3732</v>
      </c>
      <c r="C1860" s="4" t="str">
        <f aca="false">VLOOKUP($B1860,'Product Master'!$A$2:$O$5991,7,FALSE())</f>
        <v>Dry Grocery</v>
      </c>
      <c r="D1860" s="4" t="str">
        <f aca="false">VLOOKUP($B1860,'Product Master'!$A$2:$O$5991,8,FALSE())</f>
        <v>Crackers</v>
      </c>
      <c r="E1860" s="4" t="str">
        <f aca="false">VLOOKUP($B1860,'Product Master'!$A$2:$O$5991,5,FALSE())</f>
        <v>Roastport</v>
      </c>
      <c r="F1860" s="4" t="str">
        <f aca="false">VLOOKUP($B1860,'Product Master'!$A$2:$O$5991,4,FALSE())</f>
        <v>Roastport Water Crackers, 16 oz</v>
      </c>
      <c r="G1860" s="4" t="str">
        <f aca="false">VLOOKUP($B1860,'Product Master'!$A$2:$O$5991,9,FALSE())</f>
        <v>16 oz</v>
      </c>
      <c r="H1860" s="5" t="s">
        <v>16</v>
      </c>
      <c r="I1860" s="6" t="n">
        <f aca="false">VLOOKUP($B1860,'Product Master'!$A$2:$O$5991,14,FALSE())</f>
        <v>3.79</v>
      </c>
      <c r="J1860" s="7" t="n">
        <f aca="false">VLOOKUP($B1860,'Product Master'!$A$2:$O$5991,13,FALSE())</f>
        <v>12</v>
      </c>
      <c r="K1860" s="7" t="str">
        <f aca="false">VLOOKUP($B1860,'Product Master'!$A$2:$O$5991,11,FALSE())</f>
        <v>N</v>
      </c>
      <c r="L1860" s="7" t="str">
        <f aca="false">VLOOKUP($B1860,'Product Master'!$A$2:$O$5991,12,FALSE())</f>
        <v>N</v>
      </c>
      <c r="M1860" s="3" t="n">
        <v>105</v>
      </c>
      <c r="N1860" s="3" t="n">
        <v>37</v>
      </c>
    </row>
    <row r="1861" customFormat="false" ht="15" hidden="false" customHeight="true" outlineLevel="0" collapsed="false">
      <c r="A1861" s="3" t="s">
        <v>3733</v>
      </c>
      <c r="B1861" s="3" t="s">
        <v>3734</v>
      </c>
      <c r="C1861" s="4" t="str">
        <f aca="false">VLOOKUP($B1861,'Product Master'!$A$2:$O$5991,7,FALSE())</f>
        <v>Dry Grocery</v>
      </c>
      <c r="D1861" s="4" t="str">
        <f aca="false">VLOOKUP($B1861,'Product Master'!$A$2:$O$5991,8,FALSE())</f>
        <v>Crackers</v>
      </c>
      <c r="E1861" s="4" t="str">
        <f aca="false">VLOOKUP($B1861,'Product Master'!$A$2:$O$5991,5,FALSE())</f>
        <v>Harborline</v>
      </c>
      <c r="F1861" s="4" t="str">
        <f aca="false">VLOOKUP($B1861,'Product Master'!$A$2:$O$5991,4,FALSE())</f>
        <v>Harborline Wheat Crackers, 13.7 oz</v>
      </c>
      <c r="G1861" s="4" t="str">
        <f aca="false">VLOOKUP($B1861,'Product Master'!$A$2:$O$5991,9,FALSE())</f>
        <v>13.7 oz</v>
      </c>
      <c r="H1861" s="5" t="s">
        <v>16</v>
      </c>
      <c r="I1861" s="6" t="n">
        <f aca="false">VLOOKUP($B1861,'Product Master'!$A$2:$O$5991,14,FALSE())</f>
        <v>3.99</v>
      </c>
      <c r="J1861" s="7" t="n">
        <f aca="false">VLOOKUP($B1861,'Product Master'!$A$2:$O$5991,13,FALSE())</f>
        <v>4</v>
      </c>
      <c r="K1861" s="7" t="str">
        <f aca="false">VLOOKUP($B1861,'Product Master'!$A$2:$O$5991,11,FALSE())</f>
        <v>Y</v>
      </c>
      <c r="L1861" s="7" t="str">
        <f aca="false">VLOOKUP($B1861,'Product Master'!$A$2:$O$5991,12,FALSE())</f>
        <v>N</v>
      </c>
      <c r="M1861" s="3" t="n">
        <v>136</v>
      </c>
      <c r="N1861" s="3" t="n">
        <v>33</v>
      </c>
    </row>
    <row r="1862" customFormat="false" ht="15" hidden="false" customHeight="true" outlineLevel="0" collapsed="false">
      <c r="A1862" s="3" t="s">
        <v>3735</v>
      </c>
      <c r="B1862" s="3" t="s">
        <v>3736</v>
      </c>
      <c r="C1862" s="4" t="str">
        <f aca="false">VLOOKUP($B1862,'Product Master'!$A$2:$O$5991,7,FALSE())</f>
        <v>Dry Grocery</v>
      </c>
      <c r="D1862" s="4" t="str">
        <f aca="false">VLOOKUP($B1862,'Product Master'!$A$2:$O$5991,8,FALSE())</f>
        <v>Crackers</v>
      </c>
      <c r="E1862" s="4" t="str">
        <f aca="false">VLOOKUP($B1862,'Product Master'!$A$2:$O$5991,5,FALSE())</f>
        <v>Nutgrove</v>
      </c>
      <c r="F1862" s="4" t="str">
        <f aca="false">VLOOKUP($B1862,'Product Master'!$A$2:$O$5991,4,FALSE())</f>
        <v>Nutgrove Saltine Crackers, 16 oz</v>
      </c>
      <c r="G1862" s="4" t="str">
        <f aca="false">VLOOKUP($B1862,'Product Master'!$A$2:$O$5991,9,FALSE())</f>
        <v>16 oz</v>
      </c>
      <c r="H1862" s="5" t="s">
        <v>16</v>
      </c>
      <c r="I1862" s="6" t="n">
        <f aca="false">VLOOKUP($B1862,'Product Master'!$A$2:$O$5991,14,FALSE())</f>
        <v>3.39</v>
      </c>
      <c r="J1862" s="7" t="n">
        <f aca="false">VLOOKUP($B1862,'Product Master'!$A$2:$O$5991,13,FALSE())</f>
        <v>24</v>
      </c>
      <c r="K1862" s="7" t="str">
        <f aca="false">VLOOKUP($B1862,'Product Master'!$A$2:$O$5991,11,FALSE())</f>
        <v>N</v>
      </c>
      <c r="L1862" s="7" t="str">
        <f aca="false">VLOOKUP($B1862,'Product Master'!$A$2:$O$5991,12,FALSE())</f>
        <v>N</v>
      </c>
      <c r="M1862" s="3" t="n">
        <v>140</v>
      </c>
      <c r="N1862" s="3" t="n">
        <v>14</v>
      </c>
    </row>
    <row r="1863" customFormat="false" ht="15" hidden="false" customHeight="true" outlineLevel="0" collapsed="false">
      <c r="A1863" s="3" t="s">
        <v>3737</v>
      </c>
      <c r="B1863" s="3" t="s">
        <v>3738</v>
      </c>
      <c r="C1863" s="4" t="str">
        <f aca="false">VLOOKUP($B1863,'Product Master'!$A$2:$O$5991,7,FALSE())</f>
        <v>Dry Grocery</v>
      </c>
      <c r="D1863" s="4" t="str">
        <f aca="false">VLOOKUP($B1863,'Product Master'!$A$2:$O$5991,8,FALSE())</f>
        <v>Crackers</v>
      </c>
      <c r="E1863" s="4" t="str">
        <f aca="false">VLOOKUP($B1863,'Product Master'!$A$2:$O$5991,5,FALSE())</f>
        <v>Wheatstone</v>
      </c>
      <c r="F1863" s="4" t="str">
        <f aca="false">VLOOKUP($B1863,'Product Master'!$A$2:$O$5991,4,FALSE())</f>
        <v>Wheatstone Rice Crackers, 13.7 oz</v>
      </c>
      <c r="G1863" s="4" t="str">
        <f aca="false">VLOOKUP($B1863,'Product Master'!$A$2:$O$5991,9,FALSE())</f>
        <v>13.7 oz</v>
      </c>
      <c r="H1863" s="5" t="s">
        <v>16</v>
      </c>
      <c r="I1863" s="6" t="n">
        <f aca="false">VLOOKUP($B1863,'Product Master'!$A$2:$O$5991,14,FALSE())</f>
        <v>4.49</v>
      </c>
      <c r="J1863" s="7" t="n">
        <f aca="false">VLOOKUP($B1863,'Product Master'!$A$2:$O$5991,13,FALSE())</f>
        <v>12</v>
      </c>
      <c r="K1863" s="7" t="str">
        <f aca="false">VLOOKUP($B1863,'Product Master'!$A$2:$O$5991,11,FALSE())</f>
        <v>N</v>
      </c>
      <c r="L1863" s="7" t="str">
        <f aca="false">VLOOKUP($B1863,'Product Master'!$A$2:$O$5991,12,FALSE())</f>
        <v>N</v>
      </c>
      <c r="M1863" s="3" t="n">
        <v>149</v>
      </c>
      <c r="N1863" s="3" t="n">
        <v>20</v>
      </c>
    </row>
    <row r="1864" customFormat="false" ht="15" hidden="false" customHeight="true" outlineLevel="0" collapsed="false">
      <c r="A1864" s="3" t="s">
        <v>3739</v>
      </c>
      <c r="B1864" s="3" t="s">
        <v>3740</v>
      </c>
      <c r="C1864" s="4" t="str">
        <f aca="false">VLOOKUP($B1864,'Product Master'!$A$2:$O$5991,7,FALSE())</f>
        <v>Dry Grocery</v>
      </c>
      <c r="D1864" s="4" t="str">
        <f aca="false">VLOOKUP($B1864,'Product Master'!$A$2:$O$5991,8,FALSE())</f>
        <v>Crackers</v>
      </c>
      <c r="E1864" s="4" t="str">
        <f aca="false">VLOOKUP($B1864,'Product Master'!$A$2:$O$5991,5,FALSE())</f>
        <v>Wheatstone</v>
      </c>
      <c r="F1864" s="4" t="str">
        <f aca="false">VLOOKUP($B1864,'Product Master'!$A$2:$O$5991,4,FALSE())</f>
        <v>Wheatstone Graham Crackers, 13.7 oz</v>
      </c>
      <c r="G1864" s="4" t="str">
        <f aca="false">VLOOKUP($B1864,'Product Master'!$A$2:$O$5991,9,FALSE())</f>
        <v>13.7 oz</v>
      </c>
      <c r="H1864" s="5" t="s">
        <v>16</v>
      </c>
      <c r="I1864" s="6" t="n">
        <f aca="false">VLOOKUP($B1864,'Product Master'!$A$2:$O$5991,14,FALSE())</f>
        <v>3.39</v>
      </c>
      <c r="J1864" s="7" t="n">
        <f aca="false">VLOOKUP($B1864,'Product Master'!$A$2:$O$5991,13,FALSE())</f>
        <v>2</v>
      </c>
      <c r="K1864" s="7" t="str">
        <f aca="false">VLOOKUP($B1864,'Product Master'!$A$2:$O$5991,11,FALSE())</f>
        <v>N</v>
      </c>
      <c r="L1864" s="7" t="str">
        <f aca="false">VLOOKUP($B1864,'Product Master'!$A$2:$O$5991,12,FALSE())</f>
        <v>N</v>
      </c>
      <c r="M1864" s="3" t="n">
        <v>75</v>
      </c>
      <c r="N1864" s="3" t="n">
        <v>29</v>
      </c>
    </row>
    <row r="1865" customFormat="false" ht="15" hidden="false" customHeight="true" outlineLevel="0" collapsed="false">
      <c r="A1865" s="3" t="s">
        <v>3741</v>
      </c>
      <c r="B1865" s="3" t="s">
        <v>3742</v>
      </c>
      <c r="C1865" s="4" t="str">
        <f aca="false">VLOOKUP($B1865,'Product Master'!$A$2:$O$5991,7,FALSE())</f>
        <v>Dry Grocery</v>
      </c>
      <c r="D1865" s="4" t="str">
        <f aca="false">VLOOKUP($B1865,'Product Master'!$A$2:$O$5991,8,FALSE())</f>
        <v>Crackers</v>
      </c>
      <c r="E1865" s="4" t="str">
        <f aca="false">VLOOKUP($B1865,'Product Master'!$A$2:$O$5991,5,FALSE())</f>
        <v>Harborline</v>
      </c>
      <c r="F1865" s="4" t="str">
        <f aca="false">VLOOKUP($B1865,'Product Master'!$A$2:$O$5991,4,FALSE())</f>
        <v>Harborline Reduced Fat Water Crackers, 13.7 oz</v>
      </c>
      <c r="G1865" s="4" t="str">
        <f aca="false">VLOOKUP($B1865,'Product Master'!$A$2:$O$5991,9,FALSE())</f>
        <v>13.7 oz</v>
      </c>
      <c r="H1865" s="5" t="s">
        <v>16</v>
      </c>
      <c r="I1865" s="6" t="n">
        <f aca="false">VLOOKUP($B1865,'Product Master'!$A$2:$O$5991,14,FALSE())</f>
        <v>3.39</v>
      </c>
      <c r="J1865" s="7" t="n">
        <f aca="false">VLOOKUP($B1865,'Product Master'!$A$2:$O$5991,13,FALSE())</f>
        <v>6</v>
      </c>
      <c r="K1865" s="7" t="str">
        <f aca="false">VLOOKUP($B1865,'Product Master'!$A$2:$O$5991,11,FALSE())</f>
        <v>Y</v>
      </c>
      <c r="L1865" s="7" t="str">
        <f aca="false">VLOOKUP($B1865,'Product Master'!$A$2:$O$5991,12,FALSE())</f>
        <v>N</v>
      </c>
      <c r="M1865" s="3" t="n">
        <v>17</v>
      </c>
      <c r="N1865" s="3" t="n">
        <v>11</v>
      </c>
    </row>
    <row r="1866" customFormat="false" ht="15" hidden="false" customHeight="true" outlineLevel="0" collapsed="false">
      <c r="A1866" s="3" t="s">
        <v>3743</v>
      </c>
      <c r="B1866" s="3" t="s">
        <v>3744</v>
      </c>
      <c r="C1866" s="4" t="str">
        <f aca="false">VLOOKUP($B1866,'Product Master'!$A$2:$O$5991,7,FALSE())</f>
        <v>Dry Grocery</v>
      </c>
      <c r="D1866" s="4" t="str">
        <f aca="false">VLOOKUP($B1866,'Product Master'!$A$2:$O$5991,8,FALSE())</f>
        <v>Cookies</v>
      </c>
      <c r="E1866" s="4" t="str">
        <f aca="false">VLOOKUP($B1866,'Product Master'!$A$2:$O$5991,5,FALSE())</f>
        <v>Harborline</v>
      </c>
      <c r="F1866" s="4" t="str">
        <f aca="false">VLOOKUP($B1866,'Product Master'!$A$2:$O$5991,4,FALSE())</f>
        <v>Harborline Sugar Cookies, 10 oz</v>
      </c>
      <c r="G1866" s="4" t="str">
        <f aca="false">VLOOKUP($B1866,'Product Master'!$A$2:$O$5991,9,FALSE())</f>
        <v>10 oz</v>
      </c>
      <c r="H1866" s="5" t="s">
        <v>16</v>
      </c>
      <c r="I1866" s="6" t="n">
        <f aca="false">VLOOKUP($B1866,'Product Master'!$A$2:$O$5991,14,FALSE())</f>
        <v>3.79</v>
      </c>
      <c r="J1866" s="7" t="n">
        <f aca="false">VLOOKUP($B1866,'Product Master'!$A$2:$O$5991,13,FALSE())</f>
        <v>12</v>
      </c>
      <c r="K1866" s="7" t="str">
        <f aca="false">VLOOKUP($B1866,'Product Master'!$A$2:$O$5991,11,FALSE())</f>
        <v>Y</v>
      </c>
      <c r="L1866" s="7" t="str">
        <f aca="false">VLOOKUP($B1866,'Product Master'!$A$2:$O$5991,12,FALSE())</f>
        <v>N</v>
      </c>
      <c r="M1866" s="3" t="n">
        <v>146</v>
      </c>
      <c r="N1866" s="3" t="n">
        <v>29</v>
      </c>
    </row>
    <row r="1867" customFormat="false" ht="15" hidden="false" customHeight="true" outlineLevel="0" collapsed="false">
      <c r="A1867" s="3" t="s">
        <v>3745</v>
      </c>
      <c r="B1867" s="3" t="s">
        <v>3746</v>
      </c>
      <c r="C1867" s="4" t="str">
        <f aca="false">VLOOKUP($B1867,'Product Master'!$A$2:$O$5991,7,FALSE())</f>
        <v>Dry Grocery</v>
      </c>
      <c r="D1867" s="4" t="str">
        <f aca="false">VLOOKUP($B1867,'Product Master'!$A$2:$O$5991,8,FALSE())</f>
        <v>Cookies</v>
      </c>
      <c r="E1867" s="4" t="str">
        <f aca="false">VLOOKUP($B1867,'Product Master'!$A$2:$O$5991,5,FALSE())</f>
        <v>Wheatstone</v>
      </c>
      <c r="F1867" s="4" t="str">
        <f aca="false">VLOOKUP($B1867,'Product Master'!$A$2:$O$5991,4,FALSE())</f>
        <v>Wheatstone Mini Sugar Cookies, 14.3 oz</v>
      </c>
      <c r="G1867" s="4" t="str">
        <f aca="false">VLOOKUP($B1867,'Product Master'!$A$2:$O$5991,9,FALSE())</f>
        <v>14.3 oz</v>
      </c>
      <c r="H1867" s="5" t="s">
        <v>16</v>
      </c>
      <c r="I1867" s="6" t="n">
        <f aca="false">VLOOKUP($B1867,'Product Master'!$A$2:$O$5991,14,FALSE())</f>
        <v>3.49</v>
      </c>
      <c r="J1867" s="7" t="n">
        <f aca="false">VLOOKUP($B1867,'Product Master'!$A$2:$O$5991,13,FALSE())</f>
        <v>4</v>
      </c>
      <c r="K1867" s="7" t="str">
        <f aca="false">VLOOKUP($B1867,'Product Master'!$A$2:$O$5991,11,FALSE())</f>
        <v>N</v>
      </c>
      <c r="L1867" s="7" t="str">
        <f aca="false">VLOOKUP($B1867,'Product Master'!$A$2:$O$5991,12,FALSE())</f>
        <v>N</v>
      </c>
      <c r="M1867" s="3" t="n">
        <v>49</v>
      </c>
      <c r="N1867" s="3" t="n">
        <v>3</v>
      </c>
    </row>
    <row r="1868" customFormat="false" ht="15" hidden="false" customHeight="true" outlineLevel="0" collapsed="false">
      <c r="A1868" s="3" t="s">
        <v>3747</v>
      </c>
      <c r="B1868" s="3" t="s">
        <v>3748</v>
      </c>
      <c r="C1868" s="4" t="str">
        <f aca="false">VLOOKUP($B1868,'Product Master'!$A$2:$O$5991,7,FALSE())</f>
        <v>Dry Grocery</v>
      </c>
      <c r="D1868" s="4" t="str">
        <f aca="false">VLOOKUP($B1868,'Product Master'!$A$2:$O$5991,8,FALSE())</f>
        <v>Cookies</v>
      </c>
      <c r="E1868" s="4" t="str">
        <f aca="false">VLOOKUP($B1868,'Product Master'!$A$2:$O$5991,5,FALSE())</f>
        <v>Golden Grain Co.</v>
      </c>
      <c r="F1868" s="4" t="str">
        <f aca="false">VLOOKUP($B1868,'Product Master'!$A$2:$O$5991,4,FALSE())</f>
        <v>Golden Grain Co. Mini Oatmeal Cookies, 10 oz</v>
      </c>
      <c r="G1868" s="4" t="str">
        <f aca="false">VLOOKUP($B1868,'Product Master'!$A$2:$O$5991,9,FALSE())</f>
        <v>10 oz</v>
      </c>
      <c r="H1868" s="5" t="s">
        <v>16</v>
      </c>
      <c r="I1868" s="6" t="n">
        <f aca="false">VLOOKUP($B1868,'Product Master'!$A$2:$O$5991,14,FALSE())</f>
        <v>4.49</v>
      </c>
      <c r="J1868" s="7" t="n">
        <f aca="false">VLOOKUP($B1868,'Product Master'!$A$2:$O$5991,13,FALSE())</f>
        <v>1</v>
      </c>
      <c r="K1868" s="7" t="str">
        <f aca="false">VLOOKUP($B1868,'Product Master'!$A$2:$O$5991,11,FALSE())</f>
        <v>N</v>
      </c>
      <c r="L1868" s="7" t="str">
        <f aca="false">VLOOKUP($B1868,'Product Master'!$A$2:$O$5991,12,FALSE())</f>
        <v>N</v>
      </c>
      <c r="M1868" s="3" t="n">
        <v>18</v>
      </c>
      <c r="N1868" s="3" t="n">
        <v>32</v>
      </c>
    </row>
    <row r="1869" customFormat="false" ht="15" hidden="false" customHeight="true" outlineLevel="0" collapsed="false">
      <c r="A1869" s="3" t="s">
        <v>3749</v>
      </c>
      <c r="B1869" s="3" t="s">
        <v>3750</v>
      </c>
      <c r="C1869" s="4" t="str">
        <f aca="false">VLOOKUP($B1869,'Product Master'!$A$2:$O$5991,7,FALSE())</f>
        <v>Dry Grocery</v>
      </c>
      <c r="D1869" s="4" t="str">
        <f aca="false">VLOOKUP($B1869,'Product Master'!$A$2:$O$5991,8,FALSE())</f>
        <v>Cookies</v>
      </c>
      <c r="E1869" s="4" t="str">
        <f aca="false">VLOOKUP($B1869,'Product Master'!$A$2:$O$5991,5,FALSE())</f>
        <v>Orchard Spread</v>
      </c>
      <c r="F1869" s="4" t="str">
        <f aca="false">VLOOKUP($B1869,'Product Master'!$A$2:$O$5991,4,FALSE())</f>
        <v>Orchard Spread Mini Fudge Stripe Cookies, 14.3 oz</v>
      </c>
      <c r="G1869" s="4" t="str">
        <f aca="false">VLOOKUP($B1869,'Product Master'!$A$2:$O$5991,9,FALSE())</f>
        <v>14.3 oz</v>
      </c>
      <c r="H1869" s="5" t="s">
        <v>16</v>
      </c>
      <c r="I1869" s="6" t="n">
        <f aca="false">VLOOKUP($B1869,'Product Master'!$A$2:$O$5991,14,FALSE())</f>
        <v>4.79</v>
      </c>
      <c r="J1869" s="7" t="n">
        <f aca="false">VLOOKUP($B1869,'Product Master'!$A$2:$O$5991,13,FALSE())</f>
        <v>1</v>
      </c>
      <c r="K1869" s="7" t="str">
        <f aca="false">VLOOKUP($B1869,'Product Master'!$A$2:$O$5991,11,FALSE())</f>
        <v>N</v>
      </c>
      <c r="L1869" s="7" t="str">
        <f aca="false">VLOOKUP($B1869,'Product Master'!$A$2:$O$5991,12,FALSE())</f>
        <v>N</v>
      </c>
      <c r="M1869" s="3" t="n">
        <v>70</v>
      </c>
      <c r="N1869" s="3" t="n">
        <v>34</v>
      </c>
    </row>
    <row r="1870" customFormat="false" ht="15" hidden="false" customHeight="true" outlineLevel="0" collapsed="false">
      <c r="A1870" s="3" t="s">
        <v>3751</v>
      </c>
      <c r="B1870" s="3" t="s">
        <v>3752</v>
      </c>
      <c r="C1870" s="4" t="str">
        <f aca="false">VLOOKUP($B1870,'Product Master'!$A$2:$O$5991,7,FALSE())</f>
        <v>Dry Grocery</v>
      </c>
      <c r="D1870" s="4" t="str">
        <f aca="false">VLOOKUP($B1870,'Product Master'!$A$2:$O$5991,8,FALSE())</f>
        <v>Cookies</v>
      </c>
      <c r="E1870" s="4" t="str">
        <f aca="false">VLOOKUP($B1870,'Product Master'!$A$2:$O$5991,5,FALSE())</f>
        <v>Orchard Spread</v>
      </c>
      <c r="F1870" s="4" t="str">
        <f aca="false">VLOOKUP($B1870,'Product Master'!$A$2:$O$5991,4,FALSE())</f>
        <v>Orchard Spread Chocolate Chip Cookies, 14.3 oz</v>
      </c>
      <c r="G1870" s="4" t="str">
        <f aca="false">VLOOKUP($B1870,'Product Master'!$A$2:$O$5991,9,FALSE())</f>
        <v>14.3 oz</v>
      </c>
      <c r="H1870" s="5" t="s">
        <v>16</v>
      </c>
      <c r="I1870" s="6" t="n">
        <f aca="false">VLOOKUP($B1870,'Product Master'!$A$2:$O$5991,14,FALSE())</f>
        <v>5.29</v>
      </c>
      <c r="J1870" s="7" t="n">
        <f aca="false">VLOOKUP($B1870,'Product Master'!$A$2:$O$5991,13,FALSE())</f>
        <v>1</v>
      </c>
      <c r="K1870" s="7" t="str">
        <f aca="false">VLOOKUP($B1870,'Product Master'!$A$2:$O$5991,11,FALSE())</f>
        <v>N</v>
      </c>
      <c r="L1870" s="7" t="str">
        <f aca="false">VLOOKUP($B1870,'Product Master'!$A$2:$O$5991,12,FALSE())</f>
        <v>N</v>
      </c>
      <c r="M1870" s="3" t="n">
        <v>120</v>
      </c>
      <c r="N1870" s="3" t="n">
        <v>10</v>
      </c>
    </row>
    <row r="1871" customFormat="false" ht="15" hidden="false" customHeight="true" outlineLevel="0" collapsed="false">
      <c r="A1871" s="3" t="s">
        <v>3753</v>
      </c>
      <c r="B1871" s="3" t="s">
        <v>3754</v>
      </c>
      <c r="C1871" s="4" t="str">
        <f aca="false">VLOOKUP($B1871,'Product Master'!$A$2:$O$5991,7,FALSE())</f>
        <v>Dry Grocery</v>
      </c>
      <c r="D1871" s="4" t="str">
        <f aca="false">VLOOKUP($B1871,'Product Master'!$A$2:$O$5991,8,FALSE())</f>
        <v>Cookies</v>
      </c>
      <c r="E1871" s="4" t="str">
        <f aca="false">VLOOKUP($B1871,'Product Master'!$A$2:$O$5991,5,FALSE())</f>
        <v>Harborline</v>
      </c>
      <c r="F1871" s="4" t="str">
        <f aca="false">VLOOKUP($B1871,'Product Master'!$A$2:$O$5991,4,FALSE())</f>
        <v>Harborline Mini Fudge Stripe Cookies, 14.3 oz</v>
      </c>
      <c r="G1871" s="4" t="str">
        <f aca="false">VLOOKUP($B1871,'Product Master'!$A$2:$O$5991,9,FALSE())</f>
        <v>14.3 oz</v>
      </c>
      <c r="H1871" s="5" t="s">
        <v>16</v>
      </c>
      <c r="I1871" s="6" t="n">
        <f aca="false">VLOOKUP($B1871,'Product Master'!$A$2:$O$5991,14,FALSE())</f>
        <v>3.39</v>
      </c>
      <c r="J1871" s="7" t="n">
        <f aca="false">VLOOKUP($B1871,'Product Master'!$A$2:$O$5991,13,FALSE())</f>
        <v>1</v>
      </c>
      <c r="K1871" s="7" t="str">
        <f aca="false">VLOOKUP($B1871,'Product Master'!$A$2:$O$5991,11,FALSE())</f>
        <v>Y</v>
      </c>
      <c r="L1871" s="7" t="str">
        <f aca="false">VLOOKUP($B1871,'Product Master'!$A$2:$O$5991,12,FALSE())</f>
        <v>N</v>
      </c>
      <c r="M1871" s="3" t="n">
        <v>150</v>
      </c>
      <c r="N1871" s="3" t="n">
        <v>40</v>
      </c>
    </row>
    <row r="1872" customFormat="false" ht="15" hidden="false" customHeight="true" outlineLevel="0" collapsed="false">
      <c r="A1872" s="3" t="s">
        <v>3755</v>
      </c>
      <c r="B1872" s="3" t="s">
        <v>3756</v>
      </c>
      <c r="C1872" s="4" t="str">
        <f aca="false">VLOOKUP($B1872,'Product Master'!$A$2:$O$5991,7,FALSE())</f>
        <v>Dry Grocery</v>
      </c>
      <c r="D1872" s="4" t="str">
        <f aca="false">VLOOKUP($B1872,'Product Master'!$A$2:$O$5991,8,FALSE())</f>
        <v>Cookies</v>
      </c>
      <c r="E1872" s="4" t="str">
        <f aca="false">VLOOKUP($B1872,'Product Master'!$A$2:$O$5991,5,FALSE())</f>
        <v>Wheatstone</v>
      </c>
      <c r="F1872" s="4" t="str">
        <f aca="false">VLOOKUP($B1872,'Product Master'!$A$2:$O$5991,4,FALSE())</f>
        <v>Wheatstone Fudge Stripe Cookies, 14.3 oz</v>
      </c>
      <c r="G1872" s="4" t="str">
        <f aca="false">VLOOKUP($B1872,'Product Master'!$A$2:$O$5991,9,FALSE())</f>
        <v>14.3 oz</v>
      </c>
      <c r="H1872" s="5" t="s">
        <v>16</v>
      </c>
      <c r="I1872" s="6" t="n">
        <f aca="false">VLOOKUP($B1872,'Product Master'!$A$2:$O$5991,14,FALSE())</f>
        <v>5.79</v>
      </c>
      <c r="J1872" s="7" t="n">
        <f aca="false">VLOOKUP($B1872,'Product Master'!$A$2:$O$5991,13,FALSE())</f>
        <v>8</v>
      </c>
      <c r="K1872" s="7" t="str">
        <f aca="false">VLOOKUP($B1872,'Product Master'!$A$2:$O$5991,11,FALSE())</f>
        <v>N</v>
      </c>
      <c r="L1872" s="7" t="str">
        <f aca="false">VLOOKUP($B1872,'Product Master'!$A$2:$O$5991,12,FALSE())</f>
        <v>N</v>
      </c>
      <c r="M1872" s="3" t="n">
        <v>123</v>
      </c>
      <c r="N1872" s="3" t="n">
        <v>18</v>
      </c>
    </row>
    <row r="1873" customFormat="false" ht="15" hidden="false" customHeight="true" outlineLevel="0" collapsed="false">
      <c r="A1873" s="3" t="s">
        <v>3757</v>
      </c>
      <c r="B1873" s="3" t="s">
        <v>3758</v>
      </c>
      <c r="C1873" s="4" t="str">
        <f aca="false">VLOOKUP($B1873,'Product Master'!$A$2:$O$5991,7,FALSE())</f>
        <v>Dry Grocery</v>
      </c>
      <c r="D1873" s="4" t="str">
        <f aca="false">VLOOKUP($B1873,'Product Master'!$A$2:$O$5991,8,FALSE())</f>
        <v>Cookies</v>
      </c>
      <c r="E1873" s="4" t="str">
        <f aca="false">VLOOKUP($B1873,'Product Master'!$A$2:$O$5991,5,FALSE())</f>
        <v>Orchard Spread</v>
      </c>
      <c r="F1873" s="4" t="str">
        <f aca="false">VLOOKUP($B1873,'Product Master'!$A$2:$O$5991,4,FALSE())</f>
        <v>Orchard Spread Double Stuff Oatmeal Cookies, 14.3 oz</v>
      </c>
      <c r="G1873" s="4" t="str">
        <f aca="false">VLOOKUP($B1873,'Product Master'!$A$2:$O$5991,9,FALSE())</f>
        <v>14.3 oz</v>
      </c>
      <c r="H1873" s="5" t="s">
        <v>16</v>
      </c>
      <c r="I1873" s="6" t="n">
        <f aca="false">VLOOKUP($B1873,'Product Master'!$A$2:$O$5991,14,FALSE())</f>
        <v>4.29</v>
      </c>
      <c r="J1873" s="7" t="n">
        <f aca="false">VLOOKUP($B1873,'Product Master'!$A$2:$O$5991,13,FALSE())</f>
        <v>4</v>
      </c>
      <c r="K1873" s="7" t="str">
        <f aca="false">VLOOKUP($B1873,'Product Master'!$A$2:$O$5991,11,FALSE())</f>
        <v>N</v>
      </c>
      <c r="L1873" s="7" t="str">
        <f aca="false">VLOOKUP($B1873,'Product Master'!$A$2:$O$5991,12,FALSE())</f>
        <v>N</v>
      </c>
      <c r="M1873" s="3" t="n">
        <v>96</v>
      </c>
      <c r="N1873" s="3" t="n">
        <v>27</v>
      </c>
    </row>
    <row r="1874" customFormat="false" ht="15" hidden="false" customHeight="true" outlineLevel="0" collapsed="false">
      <c r="A1874" s="3" t="s">
        <v>3759</v>
      </c>
      <c r="B1874" s="3" t="s">
        <v>3760</v>
      </c>
      <c r="C1874" s="4" t="str">
        <f aca="false">VLOOKUP($B1874,'Product Master'!$A$2:$O$5991,7,FALSE())</f>
        <v>Dry Grocery</v>
      </c>
      <c r="D1874" s="4" t="str">
        <f aca="false">VLOOKUP($B1874,'Product Master'!$A$2:$O$5991,8,FALSE())</f>
        <v>Cookies</v>
      </c>
      <c r="E1874" s="4" t="str">
        <f aca="false">VLOOKUP($B1874,'Product Master'!$A$2:$O$5991,5,FALSE())</f>
        <v>Harborline</v>
      </c>
      <c r="F1874" s="4" t="str">
        <f aca="false">VLOOKUP($B1874,'Product Master'!$A$2:$O$5991,4,FALSE())</f>
        <v>Harborline Double Stuff Chocolate Chip Cookies, 14.3 oz</v>
      </c>
      <c r="G1874" s="4" t="str">
        <f aca="false">VLOOKUP($B1874,'Product Master'!$A$2:$O$5991,9,FALSE())</f>
        <v>14.3 oz</v>
      </c>
      <c r="H1874" s="5" t="s">
        <v>16</v>
      </c>
      <c r="I1874" s="6" t="n">
        <f aca="false">VLOOKUP($B1874,'Product Master'!$A$2:$O$5991,14,FALSE())</f>
        <v>3.49</v>
      </c>
      <c r="J1874" s="7" t="n">
        <f aca="false">VLOOKUP($B1874,'Product Master'!$A$2:$O$5991,13,FALSE())</f>
        <v>12</v>
      </c>
      <c r="K1874" s="7" t="str">
        <f aca="false">VLOOKUP($B1874,'Product Master'!$A$2:$O$5991,11,FALSE())</f>
        <v>Y</v>
      </c>
      <c r="L1874" s="7" t="str">
        <f aca="false">VLOOKUP($B1874,'Product Master'!$A$2:$O$5991,12,FALSE())</f>
        <v>N</v>
      </c>
      <c r="M1874" s="3" t="n">
        <v>126</v>
      </c>
      <c r="N1874" s="3" t="n">
        <v>18</v>
      </c>
    </row>
    <row r="1875" customFormat="false" ht="15" hidden="false" customHeight="true" outlineLevel="0" collapsed="false">
      <c r="A1875" s="3" t="s">
        <v>3761</v>
      </c>
      <c r="B1875" s="3" t="s">
        <v>3762</v>
      </c>
      <c r="C1875" s="4" t="str">
        <f aca="false">VLOOKUP($B1875,'Product Master'!$A$2:$O$5991,7,FALSE())</f>
        <v>Dry Grocery</v>
      </c>
      <c r="D1875" s="4" t="str">
        <f aca="false">VLOOKUP($B1875,'Product Master'!$A$2:$O$5991,8,FALSE())</f>
        <v>Cookies</v>
      </c>
      <c r="E1875" s="4" t="str">
        <f aca="false">VLOOKUP($B1875,'Product Master'!$A$2:$O$5991,5,FALSE())</f>
        <v>Harborline</v>
      </c>
      <c r="F1875" s="4" t="str">
        <f aca="false">VLOOKUP($B1875,'Product Master'!$A$2:$O$5991,4,FALSE())</f>
        <v>Harborline Chocolate Chip Cookies, 10 oz</v>
      </c>
      <c r="G1875" s="4" t="str">
        <f aca="false">VLOOKUP($B1875,'Product Master'!$A$2:$O$5991,9,FALSE())</f>
        <v>10 oz</v>
      </c>
      <c r="H1875" s="5" t="s">
        <v>16</v>
      </c>
      <c r="I1875" s="6" t="n">
        <f aca="false">VLOOKUP($B1875,'Product Master'!$A$2:$O$5991,14,FALSE())</f>
        <v>3.99</v>
      </c>
      <c r="J1875" s="7" t="n">
        <f aca="false">VLOOKUP($B1875,'Product Master'!$A$2:$O$5991,13,FALSE())</f>
        <v>12</v>
      </c>
      <c r="K1875" s="7" t="str">
        <f aca="false">VLOOKUP($B1875,'Product Master'!$A$2:$O$5991,11,FALSE())</f>
        <v>Y</v>
      </c>
      <c r="L1875" s="7" t="str">
        <f aca="false">VLOOKUP($B1875,'Product Master'!$A$2:$O$5991,12,FALSE())</f>
        <v>N</v>
      </c>
      <c r="M1875" s="3" t="n">
        <v>140</v>
      </c>
      <c r="N1875" s="3" t="n">
        <v>34</v>
      </c>
    </row>
    <row r="1876" customFormat="false" ht="15" hidden="false" customHeight="true" outlineLevel="0" collapsed="false">
      <c r="A1876" s="3" t="s">
        <v>3763</v>
      </c>
      <c r="B1876" s="3" t="s">
        <v>3764</v>
      </c>
      <c r="C1876" s="4" t="str">
        <f aca="false">VLOOKUP($B1876,'Product Master'!$A$2:$O$5991,7,FALSE())</f>
        <v>Dry Grocery</v>
      </c>
      <c r="D1876" s="4" t="str">
        <f aca="false">VLOOKUP($B1876,'Product Master'!$A$2:$O$5991,8,FALSE())</f>
        <v>Cookies</v>
      </c>
      <c r="E1876" s="4" t="str">
        <f aca="false">VLOOKUP($B1876,'Product Master'!$A$2:$O$5991,5,FALSE())</f>
        <v>Nutgrove</v>
      </c>
      <c r="F1876" s="4" t="str">
        <f aca="false">VLOOKUP($B1876,'Product Master'!$A$2:$O$5991,4,FALSE())</f>
        <v>Nutgrove Double Stuff Oatmeal Cookies, 14.3 oz</v>
      </c>
      <c r="G1876" s="4" t="str">
        <f aca="false">VLOOKUP($B1876,'Product Master'!$A$2:$O$5991,9,FALSE())</f>
        <v>14.3 oz</v>
      </c>
      <c r="H1876" s="5" t="s">
        <v>16</v>
      </c>
      <c r="I1876" s="6" t="n">
        <f aca="false">VLOOKUP($B1876,'Product Master'!$A$2:$O$5991,14,FALSE())</f>
        <v>5.99</v>
      </c>
      <c r="J1876" s="7" t="n">
        <f aca="false">VLOOKUP($B1876,'Product Master'!$A$2:$O$5991,13,FALSE())</f>
        <v>12</v>
      </c>
      <c r="K1876" s="7" t="str">
        <f aca="false">VLOOKUP($B1876,'Product Master'!$A$2:$O$5991,11,FALSE())</f>
        <v>N</v>
      </c>
      <c r="L1876" s="7" t="str">
        <f aca="false">VLOOKUP($B1876,'Product Master'!$A$2:$O$5991,12,FALSE())</f>
        <v>N</v>
      </c>
      <c r="M1876" s="3" t="n">
        <v>19</v>
      </c>
      <c r="N1876" s="3" t="n">
        <v>16</v>
      </c>
    </row>
    <row r="1877" customFormat="false" ht="15" hidden="false" customHeight="true" outlineLevel="0" collapsed="false">
      <c r="A1877" s="3" t="s">
        <v>3765</v>
      </c>
      <c r="B1877" s="3" t="s">
        <v>3766</v>
      </c>
      <c r="C1877" s="4" t="str">
        <f aca="false">VLOOKUP($B1877,'Product Master'!$A$2:$O$5991,7,FALSE())</f>
        <v>Dry Grocery</v>
      </c>
      <c r="D1877" s="4" t="str">
        <f aca="false">VLOOKUP($B1877,'Product Master'!$A$2:$O$5991,8,FALSE())</f>
        <v>Cookies</v>
      </c>
      <c r="E1877" s="4" t="str">
        <f aca="false">VLOOKUP($B1877,'Product Master'!$A$2:$O$5991,5,FALSE())</f>
        <v>Redbarn</v>
      </c>
      <c r="F1877" s="4" t="str">
        <f aca="false">VLOOKUP($B1877,'Product Master'!$A$2:$O$5991,4,FALSE())</f>
        <v>Redbarn Mini Oatmeal Cookies, 10 oz</v>
      </c>
      <c r="G1877" s="4" t="str">
        <f aca="false">VLOOKUP($B1877,'Product Master'!$A$2:$O$5991,9,FALSE())</f>
        <v>10 oz</v>
      </c>
      <c r="H1877" s="5" t="s">
        <v>16</v>
      </c>
      <c r="I1877" s="6" t="n">
        <f aca="false">VLOOKUP($B1877,'Product Master'!$A$2:$O$5991,14,FALSE())</f>
        <v>3.99</v>
      </c>
      <c r="J1877" s="7" t="n">
        <f aca="false">VLOOKUP($B1877,'Product Master'!$A$2:$O$5991,13,FALSE())</f>
        <v>8</v>
      </c>
      <c r="K1877" s="7" t="str">
        <f aca="false">VLOOKUP($B1877,'Product Master'!$A$2:$O$5991,11,FALSE())</f>
        <v>N</v>
      </c>
      <c r="L1877" s="7" t="str">
        <f aca="false">VLOOKUP($B1877,'Product Master'!$A$2:$O$5991,12,FALSE())</f>
        <v>N</v>
      </c>
      <c r="M1877" s="3" t="n">
        <v>135</v>
      </c>
      <c r="N1877" s="3" t="n">
        <v>30</v>
      </c>
    </row>
    <row r="1878" customFormat="false" ht="15" hidden="false" customHeight="true" outlineLevel="0" collapsed="false">
      <c r="A1878" s="3" t="s">
        <v>3767</v>
      </c>
      <c r="B1878" s="3" t="s">
        <v>3768</v>
      </c>
      <c r="C1878" s="4" t="str">
        <f aca="false">VLOOKUP($B1878,'Product Master'!$A$2:$O$5991,7,FALSE())</f>
        <v>Dry Grocery</v>
      </c>
      <c r="D1878" s="4" t="str">
        <f aca="false">VLOOKUP($B1878,'Product Master'!$A$2:$O$5991,8,FALSE())</f>
        <v>Cookies</v>
      </c>
      <c r="E1878" s="4" t="str">
        <f aca="false">VLOOKUP($B1878,'Product Master'!$A$2:$O$5991,5,FALSE())</f>
        <v>Roastport</v>
      </c>
      <c r="F1878" s="4" t="str">
        <f aca="false">VLOOKUP($B1878,'Product Master'!$A$2:$O$5991,4,FALSE())</f>
        <v>Roastport Double Stuff Fudge Stripe Cookies, 14.3 oz</v>
      </c>
      <c r="G1878" s="4" t="str">
        <f aca="false">VLOOKUP($B1878,'Product Master'!$A$2:$O$5991,9,FALSE())</f>
        <v>14.3 oz</v>
      </c>
      <c r="H1878" s="5" t="s">
        <v>16</v>
      </c>
      <c r="I1878" s="6" t="n">
        <f aca="false">VLOOKUP($B1878,'Product Master'!$A$2:$O$5991,14,FALSE())</f>
        <v>3.49</v>
      </c>
      <c r="J1878" s="7" t="n">
        <f aca="false">VLOOKUP($B1878,'Product Master'!$A$2:$O$5991,13,FALSE())</f>
        <v>12</v>
      </c>
      <c r="K1878" s="7" t="str">
        <f aca="false">VLOOKUP($B1878,'Product Master'!$A$2:$O$5991,11,FALSE())</f>
        <v>N</v>
      </c>
      <c r="L1878" s="7" t="str">
        <f aca="false">VLOOKUP($B1878,'Product Master'!$A$2:$O$5991,12,FALSE())</f>
        <v>N</v>
      </c>
      <c r="M1878" s="3" t="n">
        <v>87</v>
      </c>
      <c r="N1878" s="3" t="n">
        <v>14</v>
      </c>
    </row>
    <row r="1879" customFormat="false" ht="15" hidden="false" customHeight="true" outlineLevel="0" collapsed="false">
      <c r="A1879" s="3" t="s">
        <v>3769</v>
      </c>
      <c r="B1879" s="3" t="s">
        <v>3770</v>
      </c>
      <c r="C1879" s="4" t="str">
        <f aca="false">VLOOKUP($B1879,'Product Master'!$A$2:$O$5991,7,FALSE())</f>
        <v>Dry Grocery</v>
      </c>
      <c r="D1879" s="4" t="str">
        <f aca="false">VLOOKUP($B1879,'Product Master'!$A$2:$O$5991,8,FALSE())</f>
        <v>Cookies</v>
      </c>
      <c r="E1879" s="4" t="str">
        <f aca="false">VLOOKUP($B1879,'Product Master'!$A$2:$O$5991,5,FALSE())</f>
        <v>Harborline</v>
      </c>
      <c r="F1879" s="4" t="str">
        <f aca="false">VLOOKUP($B1879,'Product Master'!$A$2:$O$5991,4,FALSE())</f>
        <v>Harborline Mini Sandwich Cookies, 14.3 oz</v>
      </c>
      <c r="G1879" s="4" t="str">
        <f aca="false">VLOOKUP($B1879,'Product Master'!$A$2:$O$5991,9,FALSE())</f>
        <v>14.3 oz</v>
      </c>
      <c r="H1879" s="5" t="s">
        <v>16</v>
      </c>
      <c r="I1879" s="6" t="n">
        <f aca="false">VLOOKUP($B1879,'Product Master'!$A$2:$O$5991,14,FALSE())</f>
        <v>4.49</v>
      </c>
      <c r="J1879" s="7" t="n">
        <f aca="false">VLOOKUP($B1879,'Product Master'!$A$2:$O$5991,13,FALSE())</f>
        <v>4</v>
      </c>
      <c r="K1879" s="7" t="str">
        <f aca="false">VLOOKUP($B1879,'Product Master'!$A$2:$O$5991,11,FALSE())</f>
        <v>Y</v>
      </c>
      <c r="L1879" s="7" t="str">
        <f aca="false">VLOOKUP($B1879,'Product Master'!$A$2:$O$5991,12,FALSE())</f>
        <v>N</v>
      </c>
      <c r="M1879" s="3" t="n">
        <v>75</v>
      </c>
      <c r="N1879" s="3" t="n">
        <v>29</v>
      </c>
    </row>
    <row r="1880" customFormat="false" ht="15" hidden="false" customHeight="true" outlineLevel="0" collapsed="false">
      <c r="A1880" s="3" t="s">
        <v>3771</v>
      </c>
      <c r="B1880" s="3" t="s">
        <v>3772</v>
      </c>
      <c r="C1880" s="4" t="str">
        <f aca="false">VLOOKUP($B1880,'Product Master'!$A$2:$O$5991,7,FALSE())</f>
        <v>Dry Grocery</v>
      </c>
      <c r="D1880" s="4" t="str">
        <f aca="false">VLOOKUP($B1880,'Product Master'!$A$2:$O$5991,8,FALSE())</f>
        <v>Cookies</v>
      </c>
      <c r="E1880" s="4" t="str">
        <f aca="false">VLOOKUP($B1880,'Product Master'!$A$2:$O$5991,5,FALSE())</f>
        <v>Thrift Row</v>
      </c>
      <c r="F1880" s="4" t="str">
        <f aca="false">VLOOKUP($B1880,'Product Master'!$A$2:$O$5991,4,FALSE())</f>
        <v>Thrift Row Double Stuff Sugar Cookies, 10 oz</v>
      </c>
      <c r="G1880" s="4" t="str">
        <f aca="false">VLOOKUP($B1880,'Product Master'!$A$2:$O$5991,9,FALSE())</f>
        <v>10 oz</v>
      </c>
      <c r="H1880" s="5" t="s">
        <v>16</v>
      </c>
      <c r="I1880" s="6" t="n">
        <f aca="false">VLOOKUP($B1880,'Product Master'!$A$2:$O$5991,14,FALSE())</f>
        <v>5.99</v>
      </c>
      <c r="J1880" s="7" t="n">
        <f aca="false">VLOOKUP($B1880,'Product Master'!$A$2:$O$5991,13,FALSE())</f>
        <v>24</v>
      </c>
      <c r="K1880" s="7" t="str">
        <f aca="false">VLOOKUP($B1880,'Product Master'!$A$2:$O$5991,11,FALSE())</f>
        <v>Y</v>
      </c>
      <c r="L1880" s="7" t="str">
        <f aca="false">VLOOKUP($B1880,'Product Master'!$A$2:$O$5991,12,FALSE())</f>
        <v>N</v>
      </c>
      <c r="M1880" s="3" t="n">
        <v>24</v>
      </c>
      <c r="N1880" s="3" t="n">
        <v>28</v>
      </c>
    </row>
    <row r="1881" customFormat="false" ht="15" hidden="false" customHeight="true" outlineLevel="0" collapsed="false">
      <c r="A1881" s="3" t="s">
        <v>3773</v>
      </c>
      <c r="B1881" s="3" t="s">
        <v>3774</v>
      </c>
      <c r="C1881" s="4" t="str">
        <f aca="false">VLOOKUP($B1881,'Product Master'!$A$2:$O$5991,7,FALSE())</f>
        <v>Dry Grocery</v>
      </c>
      <c r="D1881" s="4" t="str">
        <f aca="false">VLOOKUP($B1881,'Product Master'!$A$2:$O$5991,8,FALSE())</f>
        <v>Cookies</v>
      </c>
      <c r="E1881" s="4" t="str">
        <f aca="false">VLOOKUP($B1881,'Product Master'!$A$2:$O$5991,5,FALSE())</f>
        <v>Pepperlane</v>
      </c>
      <c r="F1881" s="4" t="str">
        <f aca="false">VLOOKUP($B1881,'Product Master'!$A$2:$O$5991,4,FALSE())</f>
        <v>Pepperlane Mini Sugar Cookies, 10 oz</v>
      </c>
      <c r="G1881" s="4" t="str">
        <f aca="false">VLOOKUP($B1881,'Product Master'!$A$2:$O$5991,9,FALSE())</f>
        <v>10 oz</v>
      </c>
      <c r="H1881" s="5" t="s">
        <v>16</v>
      </c>
      <c r="I1881" s="6" t="n">
        <f aca="false">VLOOKUP($B1881,'Product Master'!$A$2:$O$5991,14,FALSE())</f>
        <v>4.49</v>
      </c>
      <c r="J1881" s="7" t="n">
        <f aca="false">VLOOKUP($B1881,'Product Master'!$A$2:$O$5991,13,FALSE())</f>
        <v>24</v>
      </c>
      <c r="K1881" s="7" t="str">
        <f aca="false">VLOOKUP($B1881,'Product Master'!$A$2:$O$5991,11,FALSE())</f>
        <v>N</v>
      </c>
      <c r="L1881" s="7" t="str">
        <f aca="false">VLOOKUP($B1881,'Product Master'!$A$2:$O$5991,12,FALSE())</f>
        <v>N</v>
      </c>
      <c r="M1881" s="3" t="n">
        <v>56</v>
      </c>
      <c r="N1881" s="3" t="n">
        <v>37</v>
      </c>
    </row>
    <row r="1882" customFormat="false" ht="15" hidden="false" customHeight="true" outlineLevel="0" collapsed="false">
      <c r="A1882" s="3" t="s">
        <v>3775</v>
      </c>
      <c r="B1882" s="3" t="s">
        <v>3776</v>
      </c>
      <c r="C1882" s="4" t="str">
        <f aca="false">VLOOKUP($B1882,'Product Master'!$A$2:$O$5991,7,FALSE())</f>
        <v>Dry Grocery</v>
      </c>
      <c r="D1882" s="4" t="str">
        <f aca="false">VLOOKUP($B1882,'Product Master'!$A$2:$O$5991,8,FALSE())</f>
        <v>Cookies</v>
      </c>
      <c r="E1882" s="4" t="str">
        <f aca="false">VLOOKUP($B1882,'Product Master'!$A$2:$O$5991,5,FALSE())</f>
        <v>Kettle Row</v>
      </c>
      <c r="F1882" s="4" t="str">
        <f aca="false">VLOOKUP($B1882,'Product Master'!$A$2:$O$5991,4,FALSE())</f>
        <v>Kettle Row Double Stuff Sugar Cookies, 10 oz</v>
      </c>
      <c r="G1882" s="4" t="str">
        <f aca="false">VLOOKUP($B1882,'Product Master'!$A$2:$O$5991,9,FALSE())</f>
        <v>10 oz</v>
      </c>
      <c r="H1882" s="5" t="s">
        <v>16</v>
      </c>
      <c r="I1882" s="6" t="n">
        <f aca="false">VLOOKUP($B1882,'Product Master'!$A$2:$O$5991,14,FALSE())</f>
        <v>3.99</v>
      </c>
      <c r="J1882" s="7" t="n">
        <f aca="false">VLOOKUP($B1882,'Product Master'!$A$2:$O$5991,13,FALSE())</f>
        <v>4</v>
      </c>
      <c r="K1882" s="7" t="str">
        <f aca="false">VLOOKUP($B1882,'Product Master'!$A$2:$O$5991,11,FALSE())</f>
        <v>N</v>
      </c>
      <c r="L1882" s="7" t="str">
        <f aca="false">VLOOKUP($B1882,'Product Master'!$A$2:$O$5991,12,FALSE())</f>
        <v>N</v>
      </c>
      <c r="M1882" s="3" t="n">
        <v>70</v>
      </c>
      <c r="N1882" s="3" t="n">
        <v>10</v>
      </c>
    </row>
    <row r="1883" customFormat="false" ht="15" hidden="false" customHeight="true" outlineLevel="0" collapsed="false">
      <c r="A1883" s="3" t="s">
        <v>3777</v>
      </c>
      <c r="B1883" s="3" t="s">
        <v>3778</v>
      </c>
      <c r="C1883" s="4" t="str">
        <f aca="false">VLOOKUP($B1883,'Product Master'!$A$2:$O$5991,7,FALSE())</f>
        <v>Dry Grocery</v>
      </c>
      <c r="D1883" s="4" t="str">
        <f aca="false">VLOOKUP($B1883,'Product Master'!$A$2:$O$5991,8,FALSE())</f>
        <v>Cookies</v>
      </c>
      <c r="E1883" s="4" t="str">
        <f aca="false">VLOOKUP($B1883,'Product Master'!$A$2:$O$5991,5,FALSE())</f>
        <v>Nutgrove</v>
      </c>
      <c r="F1883" s="4" t="str">
        <f aca="false">VLOOKUP($B1883,'Product Master'!$A$2:$O$5991,4,FALSE())</f>
        <v>Nutgrove Mini Chocolate Chip Cookies, 10 oz</v>
      </c>
      <c r="G1883" s="4" t="str">
        <f aca="false">VLOOKUP($B1883,'Product Master'!$A$2:$O$5991,9,FALSE())</f>
        <v>10 oz</v>
      </c>
      <c r="H1883" s="5" t="s">
        <v>16</v>
      </c>
      <c r="I1883" s="6" t="n">
        <f aca="false">VLOOKUP($B1883,'Product Master'!$A$2:$O$5991,14,FALSE())</f>
        <v>4.49</v>
      </c>
      <c r="J1883" s="7" t="n">
        <f aca="false">VLOOKUP($B1883,'Product Master'!$A$2:$O$5991,13,FALSE())</f>
        <v>4</v>
      </c>
      <c r="K1883" s="7" t="str">
        <f aca="false">VLOOKUP($B1883,'Product Master'!$A$2:$O$5991,11,FALSE())</f>
        <v>N</v>
      </c>
      <c r="L1883" s="7" t="str">
        <f aca="false">VLOOKUP($B1883,'Product Master'!$A$2:$O$5991,12,FALSE())</f>
        <v>N</v>
      </c>
      <c r="M1883" s="3" t="n">
        <v>11</v>
      </c>
      <c r="N1883" s="3" t="n">
        <v>9</v>
      </c>
    </row>
    <row r="1884" customFormat="false" ht="15" hidden="false" customHeight="true" outlineLevel="0" collapsed="false">
      <c r="A1884" s="3" t="s">
        <v>3779</v>
      </c>
      <c r="B1884" s="3" t="s">
        <v>3780</v>
      </c>
      <c r="C1884" s="4" t="str">
        <f aca="false">VLOOKUP($B1884,'Product Master'!$A$2:$O$5991,7,FALSE())</f>
        <v>Dry Grocery</v>
      </c>
      <c r="D1884" s="4" t="str">
        <f aca="false">VLOOKUP($B1884,'Product Master'!$A$2:$O$5991,8,FALSE())</f>
        <v>Cookies</v>
      </c>
      <c r="E1884" s="4" t="str">
        <f aca="false">VLOOKUP($B1884,'Product Master'!$A$2:$O$5991,5,FALSE())</f>
        <v>Wheatstone</v>
      </c>
      <c r="F1884" s="4" t="str">
        <f aca="false">VLOOKUP($B1884,'Product Master'!$A$2:$O$5991,4,FALSE())</f>
        <v>Wheatstone Chocolate Chip Cookies, 10 oz</v>
      </c>
      <c r="G1884" s="4" t="str">
        <f aca="false">VLOOKUP($B1884,'Product Master'!$A$2:$O$5991,9,FALSE())</f>
        <v>10 oz</v>
      </c>
      <c r="H1884" s="5" t="s">
        <v>16</v>
      </c>
      <c r="I1884" s="6" t="n">
        <f aca="false">VLOOKUP($B1884,'Product Master'!$A$2:$O$5991,14,FALSE())</f>
        <v>4.89</v>
      </c>
      <c r="J1884" s="7" t="n">
        <f aca="false">VLOOKUP($B1884,'Product Master'!$A$2:$O$5991,13,FALSE())</f>
        <v>4</v>
      </c>
      <c r="K1884" s="7" t="str">
        <f aca="false">VLOOKUP($B1884,'Product Master'!$A$2:$O$5991,11,FALSE())</f>
        <v>N</v>
      </c>
      <c r="L1884" s="7" t="str">
        <f aca="false">VLOOKUP($B1884,'Product Master'!$A$2:$O$5991,12,FALSE())</f>
        <v>N</v>
      </c>
      <c r="M1884" s="3" t="n">
        <v>145</v>
      </c>
      <c r="N1884" s="3" t="n">
        <v>31</v>
      </c>
    </row>
    <row r="1885" customFormat="false" ht="15" hidden="false" customHeight="true" outlineLevel="0" collapsed="false">
      <c r="A1885" s="3" t="s">
        <v>3781</v>
      </c>
      <c r="B1885" s="3" t="s">
        <v>3782</v>
      </c>
      <c r="C1885" s="4" t="str">
        <f aca="false">VLOOKUP($B1885,'Product Master'!$A$2:$O$5991,7,FALSE())</f>
        <v>Dry Grocery</v>
      </c>
      <c r="D1885" s="4" t="str">
        <f aca="false">VLOOKUP($B1885,'Product Master'!$A$2:$O$5991,8,FALSE())</f>
        <v>Cookies</v>
      </c>
      <c r="E1885" s="4" t="str">
        <f aca="false">VLOOKUP($B1885,'Product Master'!$A$2:$O$5991,5,FALSE())</f>
        <v>Kettle Row</v>
      </c>
      <c r="F1885" s="4" t="str">
        <f aca="false">VLOOKUP($B1885,'Product Master'!$A$2:$O$5991,4,FALSE())</f>
        <v>Kettle Row Mini Shortbread Cookies, 10 oz</v>
      </c>
      <c r="G1885" s="4" t="str">
        <f aca="false">VLOOKUP($B1885,'Product Master'!$A$2:$O$5991,9,FALSE())</f>
        <v>10 oz</v>
      </c>
      <c r="H1885" s="5" t="s">
        <v>16</v>
      </c>
      <c r="I1885" s="6" t="n">
        <f aca="false">VLOOKUP($B1885,'Product Master'!$A$2:$O$5991,14,FALSE())</f>
        <v>5.89</v>
      </c>
      <c r="J1885" s="7" t="n">
        <f aca="false">VLOOKUP($B1885,'Product Master'!$A$2:$O$5991,13,FALSE())</f>
        <v>1</v>
      </c>
      <c r="K1885" s="7" t="str">
        <f aca="false">VLOOKUP($B1885,'Product Master'!$A$2:$O$5991,11,FALSE())</f>
        <v>N</v>
      </c>
      <c r="L1885" s="7" t="str">
        <f aca="false">VLOOKUP($B1885,'Product Master'!$A$2:$O$5991,12,FALSE())</f>
        <v>N</v>
      </c>
      <c r="M1885" s="3" t="n">
        <v>31</v>
      </c>
      <c r="N1885" s="3" t="n">
        <v>22</v>
      </c>
    </row>
    <row r="1886" customFormat="false" ht="15" hidden="false" customHeight="true" outlineLevel="0" collapsed="false">
      <c r="A1886" s="3" t="s">
        <v>3783</v>
      </c>
      <c r="B1886" s="3" t="s">
        <v>3784</v>
      </c>
      <c r="C1886" s="4" t="str">
        <f aca="false">VLOOKUP($B1886,'Product Master'!$A$2:$O$5991,7,FALSE())</f>
        <v>Dry Grocery</v>
      </c>
      <c r="D1886" s="4" t="str">
        <f aca="false">VLOOKUP($B1886,'Product Master'!$A$2:$O$5991,8,FALSE())</f>
        <v>Cookies</v>
      </c>
      <c r="E1886" s="4" t="str">
        <f aca="false">VLOOKUP($B1886,'Product Master'!$A$2:$O$5991,5,FALSE())</f>
        <v>Pepperlane</v>
      </c>
      <c r="F1886" s="4" t="str">
        <f aca="false">VLOOKUP($B1886,'Product Master'!$A$2:$O$5991,4,FALSE())</f>
        <v>Pepperlane Double Stuff Chocolate Chip Cookies, 10 oz</v>
      </c>
      <c r="G1886" s="4" t="str">
        <f aca="false">VLOOKUP($B1886,'Product Master'!$A$2:$O$5991,9,FALSE())</f>
        <v>10 oz</v>
      </c>
      <c r="H1886" s="5" t="s">
        <v>16</v>
      </c>
      <c r="I1886" s="6" t="n">
        <f aca="false">VLOOKUP($B1886,'Product Master'!$A$2:$O$5991,14,FALSE())</f>
        <v>5.79</v>
      </c>
      <c r="J1886" s="7" t="n">
        <f aca="false">VLOOKUP($B1886,'Product Master'!$A$2:$O$5991,13,FALSE())</f>
        <v>4</v>
      </c>
      <c r="K1886" s="7" t="str">
        <f aca="false">VLOOKUP($B1886,'Product Master'!$A$2:$O$5991,11,FALSE())</f>
        <v>N</v>
      </c>
      <c r="L1886" s="7" t="str">
        <f aca="false">VLOOKUP($B1886,'Product Master'!$A$2:$O$5991,12,FALSE())</f>
        <v>N</v>
      </c>
      <c r="M1886" s="3" t="n">
        <v>116</v>
      </c>
      <c r="N1886" s="3" t="n">
        <v>22</v>
      </c>
    </row>
    <row r="1887" customFormat="false" ht="15" hidden="false" customHeight="true" outlineLevel="0" collapsed="false">
      <c r="A1887" s="3" t="s">
        <v>3785</v>
      </c>
      <c r="B1887" s="3" t="s">
        <v>3786</v>
      </c>
      <c r="C1887" s="4" t="str">
        <f aca="false">VLOOKUP($B1887,'Product Master'!$A$2:$O$5991,7,FALSE())</f>
        <v>Dry Grocery</v>
      </c>
      <c r="D1887" s="4" t="str">
        <f aca="false">VLOOKUP($B1887,'Product Master'!$A$2:$O$5991,8,FALSE())</f>
        <v>Cookies</v>
      </c>
      <c r="E1887" s="4" t="str">
        <f aca="false">VLOOKUP($B1887,'Product Master'!$A$2:$O$5991,5,FALSE())</f>
        <v>Kettle Row</v>
      </c>
      <c r="F1887" s="4" t="str">
        <f aca="false">VLOOKUP($B1887,'Product Master'!$A$2:$O$5991,4,FALSE())</f>
        <v>Kettle Row Fudge Stripe Cookies, 14.3 oz</v>
      </c>
      <c r="G1887" s="4" t="str">
        <f aca="false">VLOOKUP($B1887,'Product Master'!$A$2:$O$5991,9,FALSE())</f>
        <v>14.3 oz</v>
      </c>
      <c r="H1887" s="5" t="s">
        <v>16</v>
      </c>
      <c r="I1887" s="6" t="n">
        <f aca="false">VLOOKUP($B1887,'Product Master'!$A$2:$O$5991,14,FALSE())</f>
        <v>3.89</v>
      </c>
      <c r="J1887" s="7" t="n">
        <f aca="false">VLOOKUP($B1887,'Product Master'!$A$2:$O$5991,13,FALSE())</f>
        <v>12</v>
      </c>
      <c r="K1887" s="7" t="str">
        <f aca="false">VLOOKUP($B1887,'Product Master'!$A$2:$O$5991,11,FALSE())</f>
        <v>N</v>
      </c>
      <c r="L1887" s="7" t="str">
        <f aca="false">VLOOKUP($B1887,'Product Master'!$A$2:$O$5991,12,FALSE())</f>
        <v>N</v>
      </c>
      <c r="M1887" s="3" t="n">
        <v>54</v>
      </c>
      <c r="N1887" s="3" t="n">
        <v>11</v>
      </c>
    </row>
    <row r="1888" customFormat="false" ht="15" hidden="false" customHeight="true" outlineLevel="0" collapsed="false">
      <c r="A1888" s="3" t="s">
        <v>3787</v>
      </c>
      <c r="B1888" s="3" t="s">
        <v>3788</v>
      </c>
      <c r="C1888" s="4" t="str">
        <f aca="false">VLOOKUP($B1888,'Product Master'!$A$2:$O$5991,7,FALSE())</f>
        <v>Dry Grocery</v>
      </c>
      <c r="D1888" s="4" t="str">
        <f aca="false">VLOOKUP($B1888,'Product Master'!$A$2:$O$5991,8,FALSE())</f>
        <v>Cookies</v>
      </c>
      <c r="E1888" s="4" t="str">
        <f aca="false">VLOOKUP($B1888,'Product Master'!$A$2:$O$5991,5,FALSE())</f>
        <v>Kettle Row</v>
      </c>
      <c r="F1888" s="4" t="str">
        <f aca="false">VLOOKUP($B1888,'Product Master'!$A$2:$O$5991,4,FALSE())</f>
        <v>Kettle Row Chocolate Chip Cookies, 14.3 oz</v>
      </c>
      <c r="G1888" s="4" t="str">
        <f aca="false">VLOOKUP($B1888,'Product Master'!$A$2:$O$5991,9,FALSE())</f>
        <v>14.3 oz</v>
      </c>
      <c r="H1888" s="5" t="s">
        <v>16</v>
      </c>
      <c r="I1888" s="6" t="n">
        <f aca="false">VLOOKUP($B1888,'Product Master'!$A$2:$O$5991,14,FALSE())</f>
        <v>3.29</v>
      </c>
      <c r="J1888" s="7" t="n">
        <f aca="false">VLOOKUP($B1888,'Product Master'!$A$2:$O$5991,13,FALSE())</f>
        <v>1</v>
      </c>
      <c r="K1888" s="7" t="str">
        <f aca="false">VLOOKUP($B1888,'Product Master'!$A$2:$O$5991,11,FALSE())</f>
        <v>N</v>
      </c>
      <c r="L1888" s="7" t="str">
        <f aca="false">VLOOKUP($B1888,'Product Master'!$A$2:$O$5991,12,FALSE())</f>
        <v>N</v>
      </c>
      <c r="M1888" s="3" t="n">
        <v>83</v>
      </c>
      <c r="N1888" s="3" t="n">
        <v>28</v>
      </c>
    </row>
    <row r="1889" customFormat="false" ht="15" hidden="false" customHeight="true" outlineLevel="0" collapsed="false">
      <c r="A1889" s="3" t="s">
        <v>3789</v>
      </c>
      <c r="B1889" s="3" t="s">
        <v>3790</v>
      </c>
      <c r="C1889" s="4" t="str">
        <f aca="false">VLOOKUP($B1889,'Product Master'!$A$2:$O$5991,7,FALSE())</f>
        <v>Dry Grocery</v>
      </c>
      <c r="D1889" s="4" t="str">
        <f aca="false">VLOOKUP($B1889,'Product Master'!$A$2:$O$5991,8,FALSE())</f>
        <v>Cookies</v>
      </c>
      <c r="E1889" s="4" t="str">
        <f aca="false">VLOOKUP($B1889,'Product Master'!$A$2:$O$5991,5,FALSE())</f>
        <v>Redbarn</v>
      </c>
      <c r="F1889" s="4" t="str">
        <f aca="false">VLOOKUP($B1889,'Product Master'!$A$2:$O$5991,4,FALSE())</f>
        <v>Redbarn Chocolate Chip Cookies, 10 oz</v>
      </c>
      <c r="G1889" s="4" t="str">
        <f aca="false">VLOOKUP($B1889,'Product Master'!$A$2:$O$5991,9,FALSE())</f>
        <v>10 oz</v>
      </c>
      <c r="H1889" s="5" t="s">
        <v>16</v>
      </c>
      <c r="I1889" s="6" t="n">
        <f aca="false">VLOOKUP($B1889,'Product Master'!$A$2:$O$5991,14,FALSE())</f>
        <v>5.99</v>
      </c>
      <c r="J1889" s="7" t="n">
        <f aca="false">VLOOKUP($B1889,'Product Master'!$A$2:$O$5991,13,FALSE())</f>
        <v>1</v>
      </c>
      <c r="K1889" s="7" t="str">
        <f aca="false">VLOOKUP($B1889,'Product Master'!$A$2:$O$5991,11,FALSE())</f>
        <v>N</v>
      </c>
      <c r="L1889" s="7" t="str">
        <f aca="false">VLOOKUP($B1889,'Product Master'!$A$2:$O$5991,12,FALSE())</f>
        <v>N</v>
      </c>
      <c r="M1889" s="3" t="n">
        <v>117</v>
      </c>
      <c r="N1889" s="3" t="n">
        <v>28</v>
      </c>
    </row>
    <row r="1890" customFormat="false" ht="15" hidden="false" customHeight="true" outlineLevel="0" collapsed="false">
      <c r="A1890" s="3" t="s">
        <v>3791</v>
      </c>
      <c r="B1890" s="3" t="s">
        <v>3792</v>
      </c>
      <c r="C1890" s="4" t="str">
        <f aca="false">VLOOKUP($B1890,'Product Master'!$A$2:$O$5991,7,FALSE())</f>
        <v>Dry Grocery</v>
      </c>
      <c r="D1890" s="4" t="str">
        <f aca="false">VLOOKUP($B1890,'Product Master'!$A$2:$O$5991,8,FALSE())</f>
        <v>Cookies</v>
      </c>
      <c r="E1890" s="4" t="str">
        <f aca="false">VLOOKUP($B1890,'Product Master'!$A$2:$O$5991,5,FALSE())</f>
        <v>Nutgrove</v>
      </c>
      <c r="F1890" s="4" t="str">
        <f aca="false">VLOOKUP($B1890,'Product Master'!$A$2:$O$5991,4,FALSE())</f>
        <v>Nutgrove Double Stuff Sugar Cookies, 10 oz</v>
      </c>
      <c r="G1890" s="4" t="str">
        <f aca="false">VLOOKUP($B1890,'Product Master'!$A$2:$O$5991,9,FALSE())</f>
        <v>10 oz</v>
      </c>
      <c r="H1890" s="5" t="s">
        <v>16</v>
      </c>
      <c r="I1890" s="6" t="n">
        <f aca="false">VLOOKUP($B1890,'Product Master'!$A$2:$O$5991,14,FALSE())</f>
        <v>4.49</v>
      </c>
      <c r="J1890" s="7" t="n">
        <f aca="false">VLOOKUP($B1890,'Product Master'!$A$2:$O$5991,13,FALSE())</f>
        <v>4</v>
      </c>
      <c r="K1890" s="7" t="str">
        <f aca="false">VLOOKUP($B1890,'Product Master'!$A$2:$O$5991,11,FALSE())</f>
        <v>N</v>
      </c>
      <c r="L1890" s="7" t="str">
        <f aca="false">VLOOKUP($B1890,'Product Master'!$A$2:$O$5991,12,FALSE())</f>
        <v>N</v>
      </c>
      <c r="M1890" s="3" t="n">
        <v>134</v>
      </c>
      <c r="N1890" s="3" t="n">
        <v>38</v>
      </c>
    </row>
    <row r="1891" customFormat="false" ht="15" hidden="false" customHeight="true" outlineLevel="0" collapsed="false">
      <c r="A1891" s="3" t="s">
        <v>3793</v>
      </c>
      <c r="B1891" s="3" t="s">
        <v>3794</v>
      </c>
      <c r="C1891" s="4" t="str">
        <f aca="false">VLOOKUP($B1891,'Product Master'!$A$2:$O$5991,7,FALSE())</f>
        <v>Dry Grocery</v>
      </c>
      <c r="D1891" s="4" t="str">
        <f aca="false">VLOOKUP($B1891,'Product Master'!$A$2:$O$5991,8,FALSE())</f>
        <v>Cookies</v>
      </c>
      <c r="E1891" s="4" t="str">
        <f aca="false">VLOOKUP($B1891,'Product Master'!$A$2:$O$5991,5,FALSE())</f>
        <v>Pepperlane</v>
      </c>
      <c r="F1891" s="4" t="str">
        <f aca="false">VLOOKUP($B1891,'Product Master'!$A$2:$O$5991,4,FALSE())</f>
        <v>Pepperlane Mini Fudge Stripe Cookies, 10 oz</v>
      </c>
      <c r="G1891" s="4" t="str">
        <f aca="false">VLOOKUP($B1891,'Product Master'!$A$2:$O$5991,9,FALSE())</f>
        <v>10 oz</v>
      </c>
      <c r="H1891" s="5" t="s">
        <v>16</v>
      </c>
      <c r="I1891" s="6" t="n">
        <f aca="false">VLOOKUP($B1891,'Product Master'!$A$2:$O$5991,14,FALSE())</f>
        <v>4.99</v>
      </c>
      <c r="J1891" s="7" t="n">
        <f aca="false">VLOOKUP($B1891,'Product Master'!$A$2:$O$5991,13,FALSE())</f>
        <v>12</v>
      </c>
      <c r="K1891" s="7" t="str">
        <f aca="false">VLOOKUP($B1891,'Product Master'!$A$2:$O$5991,11,FALSE())</f>
        <v>N</v>
      </c>
      <c r="L1891" s="7" t="str">
        <f aca="false">VLOOKUP($B1891,'Product Master'!$A$2:$O$5991,12,FALSE())</f>
        <v>N</v>
      </c>
      <c r="M1891" s="3" t="n">
        <v>118</v>
      </c>
      <c r="N1891" s="3" t="n">
        <v>3</v>
      </c>
    </row>
    <row r="1892" customFormat="false" ht="15" hidden="false" customHeight="true" outlineLevel="0" collapsed="false">
      <c r="A1892" s="3" t="s">
        <v>3795</v>
      </c>
      <c r="B1892" s="3" t="s">
        <v>3796</v>
      </c>
      <c r="C1892" s="4" t="str">
        <f aca="false">VLOOKUP($B1892,'Product Master'!$A$2:$O$5991,7,FALSE())</f>
        <v>Dry Grocery</v>
      </c>
      <c r="D1892" s="4" t="str">
        <f aca="false">VLOOKUP($B1892,'Product Master'!$A$2:$O$5991,8,FALSE())</f>
        <v>Cookies</v>
      </c>
      <c r="E1892" s="4" t="str">
        <f aca="false">VLOOKUP($B1892,'Product Master'!$A$2:$O$5991,5,FALSE())</f>
        <v>Thrift Row</v>
      </c>
      <c r="F1892" s="4" t="str">
        <f aca="false">VLOOKUP($B1892,'Product Master'!$A$2:$O$5991,4,FALSE())</f>
        <v>Thrift Row Mini Sugar Cookies, 10 oz</v>
      </c>
      <c r="G1892" s="4" t="str">
        <f aca="false">VLOOKUP($B1892,'Product Master'!$A$2:$O$5991,9,FALSE())</f>
        <v>10 oz</v>
      </c>
      <c r="H1892" s="5" t="s">
        <v>16</v>
      </c>
      <c r="I1892" s="6" t="n">
        <f aca="false">VLOOKUP($B1892,'Product Master'!$A$2:$O$5991,14,FALSE())</f>
        <v>5.39</v>
      </c>
      <c r="J1892" s="7" t="n">
        <f aca="false">VLOOKUP($B1892,'Product Master'!$A$2:$O$5991,13,FALSE())</f>
        <v>6</v>
      </c>
      <c r="K1892" s="7" t="str">
        <f aca="false">VLOOKUP($B1892,'Product Master'!$A$2:$O$5991,11,FALSE())</f>
        <v>Y</v>
      </c>
      <c r="L1892" s="7" t="str">
        <f aca="false">VLOOKUP($B1892,'Product Master'!$A$2:$O$5991,12,FALSE())</f>
        <v>N</v>
      </c>
      <c r="M1892" s="3" t="n">
        <v>47</v>
      </c>
      <c r="N1892" s="3" t="n">
        <v>8</v>
      </c>
    </row>
    <row r="1893" customFormat="false" ht="15" hidden="false" customHeight="true" outlineLevel="0" collapsed="false">
      <c r="A1893" s="3" t="s">
        <v>3797</v>
      </c>
      <c r="B1893" s="3" t="s">
        <v>3798</v>
      </c>
      <c r="C1893" s="4" t="str">
        <f aca="false">VLOOKUP($B1893,'Product Master'!$A$2:$O$5991,7,FALSE())</f>
        <v>Dry Grocery</v>
      </c>
      <c r="D1893" s="4" t="str">
        <f aca="false">VLOOKUP($B1893,'Product Master'!$A$2:$O$5991,8,FALSE())</f>
        <v>Cookies</v>
      </c>
      <c r="E1893" s="4" t="str">
        <f aca="false">VLOOKUP($B1893,'Product Master'!$A$2:$O$5991,5,FALSE())</f>
        <v>Orchard Spread</v>
      </c>
      <c r="F1893" s="4" t="str">
        <f aca="false">VLOOKUP($B1893,'Product Master'!$A$2:$O$5991,4,FALSE())</f>
        <v>Orchard Spread Double Stuff Sugar Cookies, 10 oz</v>
      </c>
      <c r="G1893" s="4" t="str">
        <f aca="false">VLOOKUP($B1893,'Product Master'!$A$2:$O$5991,9,FALSE())</f>
        <v>10 oz</v>
      </c>
      <c r="H1893" s="5" t="s">
        <v>16</v>
      </c>
      <c r="I1893" s="6" t="n">
        <f aca="false">VLOOKUP($B1893,'Product Master'!$A$2:$O$5991,14,FALSE())</f>
        <v>3.79</v>
      </c>
      <c r="J1893" s="7" t="n">
        <f aca="false">VLOOKUP($B1893,'Product Master'!$A$2:$O$5991,13,FALSE())</f>
        <v>1</v>
      </c>
      <c r="K1893" s="7" t="str">
        <f aca="false">VLOOKUP($B1893,'Product Master'!$A$2:$O$5991,11,FALSE())</f>
        <v>N</v>
      </c>
      <c r="L1893" s="7" t="str">
        <f aca="false">VLOOKUP($B1893,'Product Master'!$A$2:$O$5991,12,FALSE())</f>
        <v>N</v>
      </c>
      <c r="M1893" s="3" t="n">
        <v>34</v>
      </c>
      <c r="N1893" s="3" t="n">
        <v>17</v>
      </c>
    </row>
    <row r="1894" customFormat="false" ht="15" hidden="false" customHeight="true" outlineLevel="0" collapsed="false">
      <c r="A1894" s="3" t="s">
        <v>3799</v>
      </c>
      <c r="B1894" s="3" t="s">
        <v>3800</v>
      </c>
      <c r="C1894" s="4" t="str">
        <f aca="false">VLOOKUP($B1894,'Product Master'!$A$2:$O$5991,7,FALSE())</f>
        <v>Dry Grocery</v>
      </c>
      <c r="D1894" s="4" t="str">
        <f aca="false">VLOOKUP($B1894,'Product Master'!$A$2:$O$5991,8,FALSE())</f>
        <v>Cookies</v>
      </c>
      <c r="E1894" s="4" t="str">
        <f aca="false">VLOOKUP($B1894,'Product Master'!$A$2:$O$5991,5,FALSE())</f>
        <v>Roastport</v>
      </c>
      <c r="F1894" s="4" t="str">
        <f aca="false">VLOOKUP($B1894,'Product Master'!$A$2:$O$5991,4,FALSE())</f>
        <v>Roastport Double Stuff Shortbread Cookies, 10 oz</v>
      </c>
      <c r="G1894" s="4" t="str">
        <f aca="false">VLOOKUP($B1894,'Product Master'!$A$2:$O$5991,9,FALSE())</f>
        <v>10 oz</v>
      </c>
      <c r="H1894" s="5" t="s">
        <v>16</v>
      </c>
      <c r="I1894" s="6" t="n">
        <f aca="false">VLOOKUP($B1894,'Product Master'!$A$2:$O$5991,14,FALSE())</f>
        <v>3.79</v>
      </c>
      <c r="J1894" s="7" t="n">
        <f aca="false">VLOOKUP($B1894,'Product Master'!$A$2:$O$5991,13,FALSE())</f>
        <v>4</v>
      </c>
      <c r="K1894" s="7" t="str">
        <f aca="false">VLOOKUP($B1894,'Product Master'!$A$2:$O$5991,11,FALSE())</f>
        <v>N</v>
      </c>
      <c r="L1894" s="7" t="str">
        <f aca="false">VLOOKUP($B1894,'Product Master'!$A$2:$O$5991,12,FALSE())</f>
        <v>N</v>
      </c>
      <c r="M1894" s="3" t="n">
        <v>14</v>
      </c>
      <c r="N1894" s="3" t="n">
        <v>18</v>
      </c>
    </row>
    <row r="1895" customFormat="false" ht="15" hidden="false" customHeight="true" outlineLevel="0" collapsed="false">
      <c r="A1895" s="3" t="s">
        <v>3801</v>
      </c>
      <c r="B1895" s="3" t="s">
        <v>3802</v>
      </c>
      <c r="C1895" s="4" t="str">
        <f aca="false">VLOOKUP($B1895,'Product Master'!$A$2:$O$5991,7,FALSE())</f>
        <v>Dry Grocery</v>
      </c>
      <c r="D1895" s="4" t="str">
        <f aca="false">VLOOKUP($B1895,'Product Master'!$A$2:$O$5991,8,FALSE())</f>
        <v>Cookies</v>
      </c>
      <c r="E1895" s="4" t="str">
        <f aca="false">VLOOKUP($B1895,'Product Master'!$A$2:$O$5991,5,FALSE())</f>
        <v>Redbarn</v>
      </c>
      <c r="F1895" s="4" t="str">
        <f aca="false">VLOOKUP($B1895,'Product Master'!$A$2:$O$5991,4,FALSE())</f>
        <v>Redbarn Double Stuff Sandwich Cookies, 10 oz</v>
      </c>
      <c r="G1895" s="4" t="str">
        <f aca="false">VLOOKUP($B1895,'Product Master'!$A$2:$O$5991,9,FALSE())</f>
        <v>10 oz</v>
      </c>
      <c r="H1895" s="5" t="s">
        <v>16</v>
      </c>
      <c r="I1895" s="6" t="n">
        <f aca="false">VLOOKUP($B1895,'Product Master'!$A$2:$O$5991,14,FALSE())</f>
        <v>3.89</v>
      </c>
      <c r="J1895" s="7" t="n">
        <f aca="false">VLOOKUP($B1895,'Product Master'!$A$2:$O$5991,13,FALSE())</f>
        <v>12</v>
      </c>
      <c r="K1895" s="7" t="str">
        <f aca="false">VLOOKUP($B1895,'Product Master'!$A$2:$O$5991,11,FALSE())</f>
        <v>N</v>
      </c>
      <c r="L1895" s="7" t="str">
        <f aca="false">VLOOKUP($B1895,'Product Master'!$A$2:$O$5991,12,FALSE())</f>
        <v>N</v>
      </c>
      <c r="M1895" s="3" t="n">
        <v>105</v>
      </c>
      <c r="N1895" s="3" t="n">
        <v>16</v>
      </c>
    </row>
    <row r="1896" customFormat="false" ht="15" hidden="false" customHeight="true" outlineLevel="0" collapsed="false">
      <c r="A1896" s="3" t="s">
        <v>3803</v>
      </c>
      <c r="B1896" s="3" t="s">
        <v>3804</v>
      </c>
      <c r="C1896" s="4" t="str">
        <f aca="false">VLOOKUP($B1896,'Product Master'!$A$2:$O$5991,7,FALSE())</f>
        <v>Dry Grocery</v>
      </c>
      <c r="D1896" s="4" t="str">
        <f aca="false">VLOOKUP($B1896,'Product Master'!$A$2:$O$5991,8,FALSE())</f>
        <v>Cookies</v>
      </c>
      <c r="E1896" s="4" t="str">
        <f aca="false">VLOOKUP($B1896,'Product Master'!$A$2:$O$5991,5,FALSE())</f>
        <v>Nutgrove</v>
      </c>
      <c r="F1896" s="4" t="str">
        <f aca="false">VLOOKUP($B1896,'Product Master'!$A$2:$O$5991,4,FALSE())</f>
        <v>Nutgrove Mini Chocolate Chip Cookies, 14.3 oz</v>
      </c>
      <c r="G1896" s="4" t="str">
        <f aca="false">VLOOKUP($B1896,'Product Master'!$A$2:$O$5991,9,FALSE())</f>
        <v>14.3 oz</v>
      </c>
      <c r="H1896" s="5" t="s">
        <v>16</v>
      </c>
      <c r="I1896" s="6" t="n">
        <f aca="false">VLOOKUP($B1896,'Product Master'!$A$2:$O$5991,14,FALSE())</f>
        <v>4.99</v>
      </c>
      <c r="J1896" s="7" t="n">
        <f aca="false">VLOOKUP($B1896,'Product Master'!$A$2:$O$5991,13,FALSE())</f>
        <v>12</v>
      </c>
      <c r="K1896" s="7" t="str">
        <f aca="false">VLOOKUP($B1896,'Product Master'!$A$2:$O$5991,11,FALSE())</f>
        <v>N</v>
      </c>
      <c r="L1896" s="7" t="str">
        <f aca="false">VLOOKUP($B1896,'Product Master'!$A$2:$O$5991,12,FALSE())</f>
        <v>N</v>
      </c>
      <c r="M1896" s="3" t="n">
        <v>128</v>
      </c>
      <c r="N1896" s="3" t="n">
        <v>28</v>
      </c>
    </row>
    <row r="1897" customFormat="false" ht="15" hidden="false" customHeight="true" outlineLevel="0" collapsed="false">
      <c r="A1897" s="3" t="s">
        <v>3805</v>
      </c>
      <c r="B1897" s="3" t="s">
        <v>3806</v>
      </c>
      <c r="C1897" s="4" t="str">
        <f aca="false">VLOOKUP($B1897,'Product Master'!$A$2:$O$5991,7,FALSE())</f>
        <v>Dry Grocery</v>
      </c>
      <c r="D1897" s="4" t="str">
        <f aca="false">VLOOKUP($B1897,'Product Master'!$A$2:$O$5991,8,FALSE())</f>
        <v>Cookies</v>
      </c>
      <c r="E1897" s="4" t="str">
        <f aca="false">VLOOKUP($B1897,'Product Master'!$A$2:$O$5991,5,FALSE())</f>
        <v>Kettle Row</v>
      </c>
      <c r="F1897" s="4" t="str">
        <f aca="false">VLOOKUP($B1897,'Product Master'!$A$2:$O$5991,4,FALSE())</f>
        <v>Kettle Row Mini Oatmeal Cookies, 14.3 oz</v>
      </c>
      <c r="G1897" s="4" t="str">
        <f aca="false">VLOOKUP($B1897,'Product Master'!$A$2:$O$5991,9,FALSE())</f>
        <v>14.3 oz</v>
      </c>
      <c r="H1897" s="5" t="s">
        <v>16</v>
      </c>
      <c r="I1897" s="6" t="n">
        <f aca="false">VLOOKUP($B1897,'Product Master'!$A$2:$O$5991,14,FALSE())</f>
        <v>4.79</v>
      </c>
      <c r="J1897" s="7" t="n">
        <f aca="false">VLOOKUP($B1897,'Product Master'!$A$2:$O$5991,13,FALSE())</f>
        <v>8</v>
      </c>
      <c r="K1897" s="7" t="str">
        <f aca="false">VLOOKUP($B1897,'Product Master'!$A$2:$O$5991,11,FALSE())</f>
        <v>N</v>
      </c>
      <c r="L1897" s="7" t="str">
        <f aca="false">VLOOKUP($B1897,'Product Master'!$A$2:$O$5991,12,FALSE())</f>
        <v>N</v>
      </c>
      <c r="M1897" s="3" t="n">
        <v>134</v>
      </c>
      <c r="N1897" s="3" t="n">
        <v>11</v>
      </c>
    </row>
    <row r="1898" customFormat="false" ht="15" hidden="false" customHeight="true" outlineLevel="0" collapsed="false">
      <c r="A1898" s="3" t="s">
        <v>3807</v>
      </c>
      <c r="B1898" s="3" t="s">
        <v>3808</v>
      </c>
      <c r="C1898" s="4" t="str">
        <f aca="false">VLOOKUP($B1898,'Product Master'!$A$2:$O$5991,7,FALSE())</f>
        <v>Dry Grocery</v>
      </c>
      <c r="D1898" s="4" t="str">
        <f aca="false">VLOOKUP($B1898,'Product Master'!$A$2:$O$5991,8,FALSE())</f>
        <v>Cookies</v>
      </c>
      <c r="E1898" s="4" t="str">
        <f aca="false">VLOOKUP($B1898,'Product Master'!$A$2:$O$5991,5,FALSE())</f>
        <v>Kettle Row</v>
      </c>
      <c r="F1898" s="4" t="str">
        <f aca="false">VLOOKUP($B1898,'Product Master'!$A$2:$O$5991,4,FALSE())</f>
        <v>Kettle Row Mini Oatmeal Cookies, 10 oz</v>
      </c>
      <c r="G1898" s="4" t="str">
        <f aca="false">VLOOKUP($B1898,'Product Master'!$A$2:$O$5991,9,FALSE())</f>
        <v>10 oz</v>
      </c>
      <c r="H1898" s="5" t="s">
        <v>16</v>
      </c>
      <c r="I1898" s="6" t="n">
        <f aca="false">VLOOKUP($B1898,'Product Master'!$A$2:$O$5991,14,FALSE())</f>
        <v>5.79</v>
      </c>
      <c r="J1898" s="7" t="n">
        <f aca="false">VLOOKUP($B1898,'Product Master'!$A$2:$O$5991,13,FALSE())</f>
        <v>24</v>
      </c>
      <c r="K1898" s="7" t="str">
        <f aca="false">VLOOKUP($B1898,'Product Master'!$A$2:$O$5991,11,FALSE())</f>
        <v>N</v>
      </c>
      <c r="L1898" s="7" t="str">
        <f aca="false">VLOOKUP($B1898,'Product Master'!$A$2:$O$5991,12,FALSE())</f>
        <v>N</v>
      </c>
      <c r="M1898" s="3" t="n">
        <v>140</v>
      </c>
      <c r="N1898" s="3" t="n">
        <v>3</v>
      </c>
    </row>
    <row r="1899" customFormat="false" ht="15" hidden="false" customHeight="true" outlineLevel="0" collapsed="false">
      <c r="A1899" s="3" t="s">
        <v>3809</v>
      </c>
      <c r="B1899" s="3" t="s">
        <v>3810</v>
      </c>
      <c r="C1899" s="4" t="str">
        <f aca="false">VLOOKUP($B1899,'Product Master'!$A$2:$O$5991,7,FALSE())</f>
        <v>Dry Grocery</v>
      </c>
      <c r="D1899" s="4" t="str">
        <f aca="false">VLOOKUP($B1899,'Product Master'!$A$2:$O$5991,8,FALSE())</f>
        <v>Cookies</v>
      </c>
      <c r="E1899" s="4" t="str">
        <f aca="false">VLOOKUP($B1899,'Product Master'!$A$2:$O$5991,5,FALSE())</f>
        <v>Roastport</v>
      </c>
      <c r="F1899" s="4" t="str">
        <f aca="false">VLOOKUP($B1899,'Product Master'!$A$2:$O$5991,4,FALSE())</f>
        <v>Roastport Double Stuff Shortbread Cookies, 14.3 oz</v>
      </c>
      <c r="G1899" s="4" t="str">
        <f aca="false">VLOOKUP($B1899,'Product Master'!$A$2:$O$5991,9,FALSE())</f>
        <v>14.3 oz</v>
      </c>
      <c r="H1899" s="5" t="s">
        <v>16</v>
      </c>
      <c r="I1899" s="6" t="n">
        <f aca="false">VLOOKUP($B1899,'Product Master'!$A$2:$O$5991,14,FALSE())</f>
        <v>5.79</v>
      </c>
      <c r="J1899" s="7" t="n">
        <f aca="false">VLOOKUP($B1899,'Product Master'!$A$2:$O$5991,13,FALSE())</f>
        <v>6</v>
      </c>
      <c r="K1899" s="7" t="str">
        <f aca="false">VLOOKUP($B1899,'Product Master'!$A$2:$O$5991,11,FALSE())</f>
        <v>N</v>
      </c>
      <c r="L1899" s="7" t="str">
        <f aca="false">VLOOKUP($B1899,'Product Master'!$A$2:$O$5991,12,FALSE())</f>
        <v>N</v>
      </c>
      <c r="M1899" s="3" t="n">
        <v>119</v>
      </c>
      <c r="N1899" s="3" t="n">
        <v>28</v>
      </c>
    </row>
    <row r="1900" customFormat="false" ht="15" hidden="false" customHeight="true" outlineLevel="0" collapsed="false">
      <c r="A1900" s="3" t="s">
        <v>3811</v>
      </c>
      <c r="B1900" s="3" t="s">
        <v>3812</v>
      </c>
      <c r="C1900" s="4" t="str">
        <f aca="false">VLOOKUP($B1900,'Product Master'!$A$2:$O$5991,7,FALSE())</f>
        <v>Dry Grocery</v>
      </c>
      <c r="D1900" s="4" t="str">
        <f aca="false">VLOOKUP($B1900,'Product Master'!$A$2:$O$5991,8,FALSE())</f>
        <v>Cookies</v>
      </c>
      <c r="E1900" s="4" t="str">
        <f aca="false">VLOOKUP($B1900,'Product Master'!$A$2:$O$5991,5,FALSE())</f>
        <v>Wheatstone</v>
      </c>
      <c r="F1900" s="4" t="str">
        <f aca="false">VLOOKUP($B1900,'Product Master'!$A$2:$O$5991,4,FALSE())</f>
        <v>Wheatstone Mini Chocolate Chip Cookies, 10 oz</v>
      </c>
      <c r="G1900" s="4" t="str">
        <f aca="false">VLOOKUP($B1900,'Product Master'!$A$2:$O$5991,9,FALSE())</f>
        <v>10 oz</v>
      </c>
      <c r="H1900" s="5" t="s">
        <v>16</v>
      </c>
      <c r="I1900" s="6" t="n">
        <f aca="false">VLOOKUP($B1900,'Product Master'!$A$2:$O$5991,14,FALSE())</f>
        <v>4.79</v>
      </c>
      <c r="J1900" s="7" t="n">
        <f aca="false">VLOOKUP($B1900,'Product Master'!$A$2:$O$5991,13,FALSE())</f>
        <v>6</v>
      </c>
      <c r="K1900" s="7" t="str">
        <f aca="false">VLOOKUP($B1900,'Product Master'!$A$2:$O$5991,11,FALSE())</f>
        <v>N</v>
      </c>
      <c r="L1900" s="7" t="str">
        <f aca="false">VLOOKUP($B1900,'Product Master'!$A$2:$O$5991,12,FALSE())</f>
        <v>N</v>
      </c>
      <c r="M1900" s="3" t="n">
        <v>41</v>
      </c>
      <c r="N1900" s="3" t="n">
        <v>27</v>
      </c>
    </row>
    <row r="1901" customFormat="false" ht="15" hidden="false" customHeight="true" outlineLevel="0" collapsed="false">
      <c r="A1901" s="3" t="s">
        <v>3813</v>
      </c>
      <c r="B1901" s="3" t="s">
        <v>3814</v>
      </c>
      <c r="C1901" s="4" t="str">
        <f aca="false">VLOOKUP($B1901,'Product Master'!$A$2:$O$5991,7,FALSE())</f>
        <v>Dry Grocery</v>
      </c>
      <c r="D1901" s="4" t="str">
        <f aca="false">VLOOKUP($B1901,'Product Master'!$A$2:$O$5991,8,FALSE())</f>
        <v>Cookies</v>
      </c>
      <c r="E1901" s="4" t="str">
        <f aca="false">VLOOKUP($B1901,'Product Master'!$A$2:$O$5991,5,FALSE())</f>
        <v>Golden Grain Co.</v>
      </c>
      <c r="F1901" s="4" t="str">
        <f aca="false">VLOOKUP($B1901,'Product Master'!$A$2:$O$5991,4,FALSE())</f>
        <v>Golden Grain Co. Double Stuff Oatmeal Cookies, 14.3 oz</v>
      </c>
      <c r="G1901" s="4" t="str">
        <f aca="false">VLOOKUP($B1901,'Product Master'!$A$2:$O$5991,9,FALSE())</f>
        <v>14.3 oz</v>
      </c>
      <c r="H1901" s="5" t="s">
        <v>16</v>
      </c>
      <c r="I1901" s="6" t="n">
        <f aca="false">VLOOKUP($B1901,'Product Master'!$A$2:$O$5991,14,FALSE())</f>
        <v>3.39</v>
      </c>
      <c r="J1901" s="7" t="n">
        <f aca="false">VLOOKUP($B1901,'Product Master'!$A$2:$O$5991,13,FALSE())</f>
        <v>4</v>
      </c>
      <c r="K1901" s="7" t="str">
        <f aca="false">VLOOKUP($B1901,'Product Master'!$A$2:$O$5991,11,FALSE())</f>
        <v>N</v>
      </c>
      <c r="L1901" s="7" t="str">
        <f aca="false">VLOOKUP($B1901,'Product Master'!$A$2:$O$5991,12,FALSE())</f>
        <v>N</v>
      </c>
      <c r="M1901" s="3" t="n">
        <v>27</v>
      </c>
      <c r="N1901" s="3" t="n">
        <v>24</v>
      </c>
    </row>
    <row r="1902" customFormat="false" ht="15" hidden="false" customHeight="true" outlineLevel="0" collapsed="false">
      <c r="A1902" s="3" t="s">
        <v>3815</v>
      </c>
      <c r="B1902" s="3" t="s">
        <v>3816</v>
      </c>
      <c r="C1902" s="4" t="str">
        <f aca="false">VLOOKUP($B1902,'Product Master'!$A$2:$O$5991,7,FALSE())</f>
        <v>Dry Grocery</v>
      </c>
      <c r="D1902" s="4" t="str">
        <f aca="false">VLOOKUP($B1902,'Product Master'!$A$2:$O$5991,8,FALSE())</f>
        <v>Cookies</v>
      </c>
      <c r="E1902" s="4" t="str">
        <f aca="false">VLOOKUP($B1902,'Product Master'!$A$2:$O$5991,5,FALSE())</f>
        <v>Nutgrove</v>
      </c>
      <c r="F1902" s="4" t="str">
        <f aca="false">VLOOKUP($B1902,'Product Master'!$A$2:$O$5991,4,FALSE())</f>
        <v>Nutgrove Sandwich Cookies, 10 oz</v>
      </c>
      <c r="G1902" s="4" t="str">
        <f aca="false">VLOOKUP($B1902,'Product Master'!$A$2:$O$5991,9,FALSE())</f>
        <v>10 oz</v>
      </c>
      <c r="H1902" s="5" t="s">
        <v>16</v>
      </c>
      <c r="I1902" s="6" t="n">
        <f aca="false">VLOOKUP($B1902,'Product Master'!$A$2:$O$5991,14,FALSE())</f>
        <v>5.99</v>
      </c>
      <c r="J1902" s="7" t="n">
        <f aca="false">VLOOKUP($B1902,'Product Master'!$A$2:$O$5991,13,FALSE())</f>
        <v>24</v>
      </c>
      <c r="K1902" s="7" t="str">
        <f aca="false">VLOOKUP($B1902,'Product Master'!$A$2:$O$5991,11,FALSE())</f>
        <v>N</v>
      </c>
      <c r="L1902" s="7" t="str">
        <f aca="false">VLOOKUP($B1902,'Product Master'!$A$2:$O$5991,12,FALSE())</f>
        <v>N</v>
      </c>
      <c r="M1902" s="3" t="n">
        <v>105</v>
      </c>
      <c r="N1902" s="3" t="n">
        <v>6</v>
      </c>
    </row>
    <row r="1903" customFormat="false" ht="15" hidden="false" customHeight="true" outlineLevel="0" collapsed="false">
      <c r="A1903" s="3" t="s">
        <v>3817</v>
      </c>
      <c r="B1903" s="3" t="s">
        <v>3818</v>
      </c>
      <c r="C1903" s="4" t="str">
        <f aca="false">VLOOKUP($B1903,'Product Master'!$A$2:$O$5991,7,FALSE())</f>
        <v>Dry Grocery</v>
      </c>
      <c r="D1903" s="4" t="str">
        <f aca="false">VLOOKUP($B1903,'Product Master'!$A$2:$O$5991,8,FALSE())</f>
        <v>Cookies</v>
      </c>
      <c r="E1903" s="4" t="str">
        <f aca="false">VLOOKUP($B1903,'Product Master'!$A$2:$O$5991,5,FALSE())</f>
        <v>Redbarn</v>
      </c>
      <c r="F1903" s="4" t="str">
        <f aca="false">VLOOKUP($B1903,'Product Master'!$A$2:$O$5991,4,FALSE())</f>
        <v>Redbarn Sandwich Cookies, 14.3 oz</v>
      </c>
      <c r="G1903" s="4" t="str">
        <f aca="false">VLOOKUP($B1903,'Product Master'!$A$2:$O$5991,9,FALSE())</f>
        <v>14.3 oz</v>
      </c>
      <c r="H1903" s="5" t="s">
        <v>16</v>
      </c>
      <c r="I1903" s="6" t="n">
        <f aca="false">VLOOKUP($B1903,'Product Master'!$A$2:$O$5991,14,FALSE())</f>
        <v>4.99</v>
      </c>
      <c r="J1903" s="7" t="n">
        <f aca="false">VLOOKUP($B1903,'Product Master'!$A$2:$O$5991,13,FALSE())</f>
        <v>12</v>
      </c>
      <c r="K1903" s="7" t="str">
        <f aca="false">VLOOKUP($B1903,'Product Master'!$A$2:$O$5991,11,FALSE())</f>
        <v>N</v>
      </c>
      <c r="L1903" s="7" t="str">
        <f aca="false">VLOOKUP($B1903,'Product Master'!$A$2:$O$5991,12,FALSE())</f>
        <v>N</v>
      </c>
      <c r="M1903" s="3" t="n">
        <v>62</v>
      </c>
      <c r="N1903" s="3" t="n">
        <v>33</v>
      </c>
    </row>
    <row r="1904" customFormat="false" ht="15" hidden="false" customHeight="true" outlineLevel="0" collapsed="false">
      <c r="A1904" s="3" t="s">
        <v>3819</v>
      </c>
      <c r="B1904" s="3" t="s">
        <v>3820</v>
      </c>
      <c r="C1904" s="4" t="str">
        <f aca="false">VLOOKUP($B1904,'Product Master'!$A$2:$O$5991,7,FALSE())</f>
        <v>Dry Grocery</v>
      </c>
      <c r="D1904" s="4" t="str">
        <f aca="false">VLOOKUP($B1904,'Product Master'!$A$2:$O$5991,8,FALSE())</f>
        <v>Cookies</v>
      </c>
      <c r="E1904" s="4" t="str">
        <f aca="false">VLOOKUP($B1904,'Product Master'!$A$2:$O$5991,5,FALSE())</f>
        <v>Golden Grain Co.</v>
      </c>
      <c r="F1904" s="4" t="str">
        <f aca="false">VLOOKUP($B1904,'Product Master'!$A$2:$O$5991,4,FALSE())</f>
        <v>Golden Grain Co. Double Stuff Fudge Stripe Cookies, 10 oz</v>
      </c>
      <c r="G1904" s="4" t="str">
        <f aca="false">VLOOKUP($B1904,'Product Master'!$A$2:$O$5991,9,FALSE())</f>
        <v>10 oz</v>
      </c>
      <c r="H1904" s="5" t="s">
        <v>16</v>
      </c>
      <c r="I1904" s="6" t="n">
        <f aca="false">VLOOKUP($B1904,'Product Master'!$A$2:$O$5991,14,FALSE())</f>
        <v>3.89</v>
      </c>
      <c r="J1904" s="7" t="n">
        <f aca="false">VLOOKUP($B1904,'Product Master'!$A$2:$O$5991,13,FALSE())</f>
        <v>6</v>
      </c>
      <c r="K1904" s="7" t="str">
        <f aca="false">VLOOKUP($B1904,'Product Master'!$A$2:$O$5991,11,FALSE())</f>
        <v>N</v>
      </c>
      <c r="L1904" s="7" t="str">
        <f aca="false">VLOOKUP($B1904,'Product Master'!$A$2:$O$5991,12,FALSE())</f>
        <v>N</v>
      </c>
      <c r="M1904" s="3" t="n">
        <v>34</v>
      </c>
      <c r="N1904" s="3" t="n">
        <v>16</v>
      </c>
    </row>
    <row r="1905" customFormat="false" ht="15" hidden="false" customHeight="true" outlineLevel="0" collapsed="false">
      <c r="A1905" s="3" t="s">
        <v>3821</v>
      </c>
      <c r="B1905" s="3" t="s">
        <v>3822</v>
      </c>
      <c r="C1905" s="4" t="str">
        <f aca="false">VLOOKUP($B1905,'Product Master'!$A$2:$O$5991,7,FALSE())</f>
        <v>Dry Grocery</v>
      </c>
      <c r="D1905" s="4" t="str">
        <f aca="false">VLOOKUP($B1905,'Product Master'!$A$2:$O$5991,8,FALSE())</f>
        <v>Cookies</v>
      </c>
      <c r="E1905" s="4" t="str">
        <f aca="false">VLOOKUP($B1905,'Product Master'!$A$2:$O$5991,5,FALSE())</f>
        <v>Wheatstone</v>
      </c>
      <c r="F1905" s="4" t="str">
        <f aca="false">VLOOKUP($B1905,'Product Master'!$A$2:$O$5991,4,FALSE())</f>
        <v>Wheatstone Mini Sugar Cookies, 10 oz</v>
      </c>
      <c r="G1905" s="4" t="str">
        <f aca="false">VLOOKUP($B1905,'Product Master'!$A$2:$O$5991,9,FALSE())</f>
        <v>10 oz</v>
      </c>
      <c r="H1905" s="5" t="s">
        <v>16</v>
      </c>
      <c r="I1905" s="6" t="n">
        <f aca="false">VLOOKUP($B1905,'Product Master'!$A$2:$O$5991,14,FALSE())</f>
        <v>3.79</v>
      </c>
      <c r="J1905" s="7" t="n">
        <f aca="false">VLOOKUP($B1905,'Product Master'!$A$2:$O$5991,13,FALSE())</f>
        <v>8</v>
      </c>
      <c r="K1905" s="7" t="str">
        <f aca="false">VLOOKUP($B1905,'Product Master'!$A$2:$O$5991,11,FALSE())</f>
        <v>N</v>
      </c>
      <c r="L1905" s="7" t="str">
        <f aca="false">VLOOKUP($B1905,'Product Master'!$A$2:$O$5991,12,FALSE())</f>
        <v>N</v>
      </c>
      <c r="M1905" s="3" t="n">
        <v>130</v>
      </c>
      <c r="N1905" s="3" t="n">
        <v>37</v>
      </c>
    </row>
    <row r="1906" customFormat="false" ht="15" hidden="false" customHeight="true" outlineLevel="0" collapsed="false">
      <c r="A1906" s="3" t="s">
        <v>3823</v>
      </c>
      <c r="B1906" s="3" t="s">
        <v>3824</v>
      </c>
      <c r="C1906" s="4" t="str">
        <f aca="false">VLOOKUP($B1906,'Product Master'!$A$2:$O$5991,7,FALSE())</f>
        <v>Dry Grocery</v>
      </c>
      <c r="D1906" s="4" t="str">
        <f aca="false">VLOOKUP($B1906,'Product Master'!$A$2:$O$5991,8,FALSE())</f>
        <v>Cookies</v>
      </c>
      <c r="E1906" s="4" t="str">
        <f aca="false">VLOOKUP($B1906,'Product Master'!$A$2:$O$5991,5,FALSE())</f>
        <v>Thrift Row</v>
      </c>
      <c r="F1906" s="4" t="str">
        <f aca="false">VLOOKUP($B1906,'Product Master'!$A$2:$O$5991,4,FALSE())</f>
        <v>Thrift Row Double Stuff Shortbread Cookies, 10 oz</v>
      </c>
      <c r="G1906" s="4" t="str">
        <f aca="false">VLOOKUP($B1906,'Product Master'!$A$2:$O$5991,9,FALSE())</f>
        <v>10 oz</v>
      </c>
      <c r="H1906" s="5" t="s">
        <v>16</v>
      </c>
      <c r="I1906" s="6" t="n">
        <f aca="false">VLOOKUP($B1906,'Product Master'!$A$2:$O$5991,14,FALSE())</f>
        <v>3.99</v>
      </c>
      <c r="J1906" s="7" t="n">
        <f aca="false">VLOOKUP($B1906,'Product Master'!$A$2:$O$5991,13,FALSE())</f>
        <v>4</v>
      </c>
      <c r="K1906" s="7" t="str">
        <f aca="false">VLOOKUP($B1906,'Product Master'!$A$2:$O$5991,11,FALSE())</f>
        <v>Y</v>
      </c>
      <c r="L1906" s="7" t="str">
        <f aca="false">VLOOKUP($B1906,'Product Master'!$A$2:$O$5991,12,FALSE())</f>
        <v>N</v>
      </c>
      <c r="M1906" s="3" t="n">
        <v>140</v>
      </c>
      <c r="N1906" s="3" t="n">
        <v>4</v>
      </c>
    </row>
    <row r="1907" customFormat="false" ht="15" hidden="false" customHeight="true" outlineLevel="0" collapsed="false">
      <c r="A1907" s="3" t="s">
        <v>3825</v>
      </c>
      <c r="B1907" s="3" t="s">
        <v>3826</v>
      </c>
      <c r="C1907" s="4" t="str">
        <f aca="false">VLOOKUP($B1907,'Product Master'!$A$2:$O$5991,7,FALSE())</f>
        <v>Dry Grocery</v>
      </c>
      <c r="D1907" s="4" t="str">
        <f aca="false">VLOOKUP($B1907,'Product Master'!$A$2:$O$5991,8,FALSE())</f>
        <v>Cookies</v>
      </c>
      <c r="E1907" s="4" t="str">
        <f aca="false">VLOOKUP($B1907,'Product Master'!$A$2:$O$5991,5,FALSE())</f>
        <v>Wheatstone</v>
      </c>
      <c r="F1907" s="4" t="str">
        <f aca="false">VLOOKUP($B1907,'Product Master'!$A$2:$O$5991,4,FALSE())</f>
        <v>Wheatstone Double Stuff Sugar Cookies, 10 oz</v>
      </c>
      <c r="G1907" s="4" t="str">
        <f aca="false">VLOOKUP($B1907,'Product Master'!$A$2:$O$5991,9,FALSE())</f>
        <v>10 oz</v>
      </c>
      <c r="H1907" s="5" t="s">
        <v>16</v>
      </c>
      <c r="I1907" s="6" t="n">
        <f aca="false">VLOOKUP($B1907,'Product Master'!$A$2:$O$5991,14,FALSE())</f>
        <v>4.79</v>
      </c>
      <c r="J1907" s="7" t="n">
        <f aca="false">VLOOKUP($B1907,'Product Master'!$A$2:$O$5991,13,FALSE())</f>
        <v>6</v>
      </c>
      <c r="K1907" s="7" t="str">
        <f aca="false">VLOOKUP($B1907,'Product Master'!$A$2:$O$5991,11,FALSE())</f>
        <v>N</v>
      </c>
      <c r="L1907" s="7" t="str">
        <f aca="false">VLOOKUP($B1907,'Product Master'!$A$2:$O$5991,12,FALSE())</f>
        <v>N</v>
      </c>
      <c r="M1907" s="3" t="n">
        <v>50</v>
      </c>
      <c r="N1907" s="3" t="n">
        <v>33</v>
      </c>
    </row>
    <row r="1908" customFormat="false" ht="15" hidden="false" customHeight="true" outlineLevel="0" collapsed="false">
      <c r="A1908" s="3" t="s">
        <v>3827</v>
      </c>
      <c r="B1908" s="3" t="s">
        <v>3828</v>
      </c>
      <c r="C1908" s="4" t="str">
        <f aca="false">VLOOKUP($B1908,'Product Master'!$A$2:$O$5991,7,FALSE())</f>
        <v>Dry Grocery</v>
      </c>
      <c r="D1908" s="4" t="str">
        <f aca="false">VLOOKUP($B1908,'Product Master'!$A$2:$O$5991,8,FALSE())</f>
        <v>Cookies</v>
      </c>
      <c r="E1908" s="4" t="str">
        <f aca="false">VLOOKUP($B1908,'Product Master'!$A$2:$O$5991,5,FALSE())</f>
        <v>Thrift Row</v>
      </c>
      <c r="F1908" s="4" t="str">
        <f aca="false">VLOOKUP($B1908,'Product Master'!$A$2:$O$5991,4,FALSE())</f>
        <v>Thrift Row Double Stuff Sandwich Cookies, 10 oz</v>
      </c>
      <c r="G1908" s="4" t="str">
        <f aca="false">VLOOKUP($B1908,'Product Master'!$A$2:$O$5991,9,FALSE())</f>
        <v>10 oz</v>
      </c>
      <c r="H1908" s="5" t="s">
        <v>16</v>
      </c>
      <c r="I1908" s="6" t="n">
        <f aca="false">VLOOKUP($B1908,'Product Master'!$A$2:$O$5991,14,FALSE())</f>
        <v>3.99</v>
      </c>
      <c r="J1908" s="7" t="n">
        <f aca="false">VLOOKUP($B1908,'Product Master'!$A$2:$O$5991,13,FALSE())</f>
        <v>24</v>
      </c>
      <c r="K1908" s="7" t="str">
        <f aca="false">VLOOKUP($B1908,'Product Master'!$A$2:$O$5991,11,FALSE())</f>
        <v>Y</v>
      </c>
      <c r="L1908" s="7" t="str">
        <f aca="false">VLOOKUP($B1908,'Product Master'!$A$2:$O$5991,12,FALSE())</f>
        <v>N</v>
      </c>
      <c r="M1908" s="3" t="n">
        <v>140</v>
      </c>
      <c r="N1908" s="3" t="n">
        <v>30</v>
      </c>
    </row>
    <row r="1909" customFormat="false" ht="15" hidden="false" customHeight="true" outlineLevel="0" collapsed="false">
      <c r="A1909" s="3" t="s">
        <v>3829</v>
      </c>
      <c r="B1909" s="3" t="s">
        <v>3830</v>
      </c>
      <c r="C1909" s="4" t="str">
        <f aca="false">VLOOKUP($B1909,'Product Master'!$A$2:$O$5991,7,FALSE())</f>
        <v>Dry Grocery</v>
      </c>
      <c r="D1909" s="4" t="str">
        <f aca="false">VLOOKUP($B1909,'Product Master'!$A$2:$O$5991,8,FALSE())</f>
        <v>Cookies</v>
      </c>
      <c r="E1909" s="4" t="str">
        <f aca="false">VLOOKUP($B1909,'Product Master'!$A$2:$O$5991,5,FALSE())</f>
        <v>Golden Grain Co.</v>
      </c>
      <c r="F1909" s="4" t="str">
        <f aca="false">VLOOKUP($B1909,'Product Master'!$A$2:$O$5991,4,FALSE())</f>
        <v>Golden Grain Co. Mini Shortbread Cookies, 10 oz</v>
      </c>
      <c r="G1909" s="4" t="str">
        <f aca="false">VLOOKUP($B1909,'Product Master'!$A$2:$O$5991,9,FALSE())</f>
        <v>10 oz</v>
      </c>
      <c r="H1909" s="5" t="s">
        <v>16</v>
      </c>
      <c r="I1909" s="6" t="n">
        <f aca="false">VLOOKUP($B1909,'Product Master'!$A$2:$O$5991,14,FALSE())</f>
        <v>3.39</v>
      </c>
      <c r="J1909" s="7" t="n">
        <f aca="false">VLOOKUP($B1909,'Product Master'!$A$2:$O$5991,13,FALSE())</f>
        <v>1</v>
      </c>
      <c r="K1909" s="7" t="str">
        <f aca="false">VLOOKUP($B1909,'Product Master'!$A$2:$O$5991,11,FALSE())</f>
        <v>N</v>
      </c>
      <c r="L1909" s="7" t="str">
        <f aca="false">VLOOKUP($B1909,'Product Master'!$A$2:$O$5991,12,FALSE())</f>
        <v>N</v>
      </c>
      <c r="M1909" s="3" t="n">
        <v>76</v>
      </c>
      <c r="N1909" s="3" t="n">
        <v>35</v>
      </c>
    </row>
    <row r="1910" customFormat="false" ht="15" hidden="false" customHeight="true" outlineLevel="0" collapsed="false">
      <c r="A1910" s="3" t="s">
        <v>3831</v>
      </c>
      <c r="B1910" s="3" t="s">
        <v>3832</v>
      </c>
      <c r="C1910" s="4" t="str">
        <f aca="false">VLOOKUP($B1910,'Product Master'!$A$2:$O$5991,7,FALSE())</f>
        <v>Dry Grocery</v>
      </c>
      <c r="D1910" s="4" t="str">
        <f aca="false">VLOOKUP($B1910,'Product Master'!$A$2:$O$5991,8,FALSE())</f>
        <v>Cookies</v>
      </c>
      <c r="E1910" s="4" t="str">
        <f aca="false">VLOOKUP($B1910,'Product Master'!$A$2:$O$5991,5,FALSE())</f>
        <v>Harborline</v>
      </c>
      <c r="F1910" s="4" t="str">
        <f aca="false">VLOOKUP($B1910,'Product Master'!$A$2:$O$5991,4,FALSE())</f>
        <v>Harborline Double Stuff Oatmeal Cookies, 14.3 oz</v>
      </c>
      <c r="G1910" s="4" t="str">
        <f aca="false">VLOOKUP($B1910,'Product Master'!$A$2:$O$5991,9,FALSE())</f>
        <v>14.3 oz</v>
      </c>
      <c r="H1910" s="5" t="s">
        <v>16</v>
      </c>
      <c r="I1910" s="6" t="n">
        <f aca="false">VLOOKUP($B1910,'Product Master'!$A$2:$O$5991,14,FALSE())</f>
        <v>5.89</v>
      </c>
      <c r="J1910" s="7" t="n">
        <f aca="false">VLOOKUP($B1910,'Product Master'!$A$2:$O$5991,13,FALSE())</f>
        <v>6</v>
      </c>
      <c r="K1910" s="7" t="str">
        <f aca="false">VLOOKUP($B1910,'Product Master'!$A$2:$O$5991,11,FALSE())</f>
        <v>Y</v>
      </c>
      <c r="L1910" s="7" t="str">
        <f aca="false">VLOOKUP($B1910,'Product Master'!$A$2:$O$5991,12,FALSE())</f>
        <v>N</v>
      </c>
      <c r="M1910" s="3" t="n">
        <v>89</v>
      </c>
      <c r="N1910" s="3" t="n">
        <v>13</v>
      </c>
    </row>
    <row r="1911" customFormat="false" ht="15" hidden="false" customHeight="true" outlineLevel="0" collapsed="false">
      <c r="A1911" s="3" t="s">
        <v>3833</v>
      </c>
      <c r="B1911" s="3" t="s">
        <v>3834</v>
      </c>
      <c r="C1911" s="4" t="str">
        <f aca="false">VLOOKUP($B1911,'Product Master'!$A$2:$O$5991,7,FALSE())</f>
        <v>Dry Grocery</v>
      </c>
      <c r="D1911" s="4" t="str">
        <f aca="false">VLOOKUP($B1911,'Product Master'!$A$2:$O$5991,8,FALSE())</f>
        <v>Cookies</v>
      </c>
      <c r="E1911" s="4" t="str">
        <f aca="false">VLOOKUP($B1911,'Product Master'!$A$2:$O$5991,5,FALSE())</f>
        <v>Wheatstone</v>
      </c>
      <c r="F1911" s="4" t="str">
        <f aca="false">VLOOKUP($B1911,'Product Master'!$A$2:$O$5991,4,FALSE())</f>
        <v>Wheatstone Mini Chocolate Chip Cookies, 14.3 oz</v>
      </c>
      <c r="G1911" s="4" t="str">
        <f aca="false">VLOOKUP($B1911,'Product Master'!$A$2:$O$5991,9,FALSE())</f>
        <v>14.3 oz</v>
      </c>
      <c r="H1911" s="5" t="s">
        <v>16</v>
      </c>
      <c r="I1911" s="6" t="n">
        <f aca="false">VLOOKUP($B1911,'Product Master'!$A$2:$O$5991,14,FALSE())</f>
        <v>5.39</v>
      </c>
      <c r="J1911" s="7" t="n">
        <f aca="false">VLOOKUP($B1911,'Product Master'!$A$2:$O$5991,13,FALSE())</f>
        <v>12</v>
      </c>
      <c r="K1911" s="7" t="str">
        <f aca="false">VLOOKUP($B1911,'Product Master'!$A$2:$O$5991,11,FALSE())</f>
        <v>N</v>
      </c>
      <c r="L1911" s="7" t="str">
        <f aca="false">VLOOKUP($B1911,'Product Master'!$A$2:$O$5991,12,FALSE())</f>
        <v>N</v>
      </c>
      <c r="M1911" s="3" t="n">
        <v>27</v>
      </c>
      <c r="N1911" s="3" t="n">
        <v>26</v>
      </c>
    </row>
    <row r="1912" customFormat="false" ht="15" hidden="false" customHeight="true" outlineLevel="0" collapsed="false">
      <c r="A1912" s="3" t="s">
        <v>3835</v>
      </c>
      <c r="B1912" s="3" t="s">
        <v>3836</v>
      </c>
      <c r="C1912" s="4" t="str">
        <f aca="false">VLOOKUP($B1912,'Product Master'!$A$2:$O$5991,7,FALSE())</f>
        <v>Dry Grocery</v>
      </c>
      <c r="D1912" s="4" t="str">
        <f aca="false">VLOOKUP($B1912,'Product Master'!$A$2:$O$5991,8,FALSE())</f>
        <v>Cookies</v>
      </c>
      <c r="E1912" s="4" t="str">
        <f aca="false">VLOOKUP($B1912,'Product Master'!$A$2:$O$5991,5,FALSE())</f>
        <v>Pepperlane</v>
      </c>
      <c r="F1912" s="4" t="str">
        <f aca="false">VLOOKUP($B1912,'Product Master'!$A$2:$O$5991,4,FALSE())</f>
        <v>Pepperlane Fudge Stripe Cookies, 14.3 oz</v>
      </c>
      <c r="G1912" s="4" t="str">
        <f aca="false">VLOOKUP($B1912,'Product Master'!$A$2:$O$5991,9,FALSE())</f>
        <v>14.3 oz</v>
      </c>
      <c r="H1912" s="5" t="s">
        <v>16</v>
      </c>
      <c r="I1912" s="6" t="n">
        <f aca="false">VLOOKUP($B1912,'Product Master'!$A$2:$O$5991,14,FALSE())</f>
        <v>4.79</v>
      </c>
      <c r="J1912" s="7" t="n">
        <f aca="false">VLOOKUP($B1912,'Product Master'!$A$2:$O$5991,13,FALSE())</f>
        <v>24</v>
      </c>
      <c r="K1912" s="7" t="str">
        <f aca="false">VLOOKUP($B1912,'Product Master'!$A$2:$O$5991,11,FALSE())</f>
        <v>N</v>
      </c>
      <c r="L1912" s="7" t="str">
        <f aca="false">VLOOKUP($B1912,'Product Master'!$A$2:$O$5991,12,FALSE())</f>
        <v>N</v>
      </c>
      <c r="M1912" s="3" t="n">
        <v>46</v>
      </c>
      <c r="N1912" s="3" t="n">
        <v>28</v>
      </c>
    </row>
    <row r="1913" customFormat="false" ht="15" hidden="false" customHeight="true" outlineLevel="0" collapsed="false">
      <c r="A1913" s="3" t="s">
        <v>3837</v>
      </c>
      <c r="B1913" s="3" t="s">
        <v>3838</v>
      </c>
      <c r="C1913" s="4" t="str">
        <f aca="false">VLOOKUP($B1913,'Product Master'!$A$2:$O$5991,7,FALSE())</f>
        <v>Dry Grocery</v>
      </c>
      <c r="D1913" s="4" t="str">
        <f aca="false">VLOOKUP($B1913,'Product Master'!$A$2:$O$5991,8,FALSE())</f>
        <v>Cookies</v>
      </c>
      <c r="E1913" s="4" t="str">
        <f aca="false">VLOOKUP($B1913,'Product Master'!$A$2:$O$5991,5,FALSE())</f>
        <v>Golden Grain Co.</v>
      </c>
      <c r="F1913" s="4" t="str">
        <f aca="false">VLOOKUP($B1913,'Product Master'!$A$2:$O$5991,4,FALSE())</f>
        <v>Golden Grain Co. Double Stuff Oatmeal Cookies, 10 oz</v>
      </c>
      <c r="G1913" s="4" t="str">
        <f aca="false">VLOOKUP($B1913,'Product Master'!$A$2:$O$5991,9,FALSE())</f>
        <v>10 oz</v>
      </c>
      <c r="H1913" s="5" t="s">
        <v>16</v>
      </c>
      <c r="I1913" s="6" t="n">
        <f aca="false">VLOOKUP($B1913,'Product Master'!$A$2:$O$5991,14,FALSE())</f>
        <v>3.79</v>
      </c>
      <c r="J1913" s="7" t="n">
        <f aca="false">VLOOKUP($B1913,'Product Master'!$A$2:$O$5991,13,FALSE())</f>
        <v>6</v>
      </c>
      <c r="K1913" s="7" t="str">
        <f aca="false">VLOOKUP($B1913,'Product Master'!$A$2:$O$5991,11,FALSE())</f>
        <v>N</v>
      </c>
      <c r="L1913" s="7" t="str">
        <f aca="false">VLOOKUP($B1913,'Product Master'!$A$2:$O$5991,12,FALSE())</f>
        <v>N</v>
      </c>
      <c r="M1913" s="3" t="n">
        <v>61</v>
      </c>
      <c r="N1913" s="3" t="n">
        <v>16</v>
      </c>
    </row>
    <row r="1914" customFormat="false" ht="15" hidden="false" customHeight="true" outlineLevel="0" collapsed="false">
      <c r="A1914" s="3" t="s">
        <v>3839</v>
      </c>
      <c r="B1914" s="3" t="s">
        <v>3840</v>
      </c>
      <c r="C1914" s="4" t="str">
        <f aca="false">VLOOKUP($B1914,'Product Master'!$A$2:$O$5991,7,FALSE())</f>
        <v>Dry Grocery</v>
      </c>
      <c r="D1914" s="4" t="str">
        <f aca="false">VLOOKUP($B1914,'Product Master'!$A$2:$O$5991,8,FALSE())</f>
        <v>Cookies</v>
      </c>
      <c r="E1914" s="4" t="str">
        <f aca="false">VLOOKUP($B1914,'Product Master'!$A$2:$O$5991,5,FALSE())</f>
        <v>Thrift Row</v>
      </c>
      <c r="F1914" s="4" t="str">
        <f aca="false">VLOOKUP($B1914,'Product Master'!$A$2:$O$5991,4,FALSE())</f>
        <v>Thrift Row Mini Oatmeal Cookies, 10 oz</v>
      </c>
      <c r="G1914" s="4" t="str">
        <f aca="false">VLOOKUP($B1914,'Product Master'!$A$2:$O$5991,9,FALSE())</f>
        <v>10 oz</v>
      </c>
      <c r="H1914" s="5" t="s">
        <v>16</v>
      </c>
      <c r="I1914" s="6" t="n">
        <f aca="false">VLOOKUP($B1914,'Product Master'!$A$2:$O$5991,14,FALSE())</f>
        <v>4.39</v>
      </c>
      <c r="J1914" s="7" t="n">
        <f aca="false">VLOOKUP($B1914,'Product Master'!$A$2:$O$5991,13,FALSE())</f>
        <v>8</v>
      </c>
      <c r="K1914" s="7" t="str">
        <f aca="false">VLOOKUP($B1914,'Product Master'!$A$2:$O$5991,11,FALSE())</f>
        <v>Y</v>
      </c>
      <c r="L1914" s="7" t="str">
        <f aca="false">VLOOKUP($B1914,'Product Master'!$A$2:$O$5991,12,FALSE())</f>
        <v>N</v>
      </c>
      <c r="M1914" s="3" t="n">
        <v>74</v>
      </c>
      <c r="N1914" s="3" t="n">
        <v>38</v>
      </c>
    </row>
    <row r="1915" customFormat="false" ht="15" hidden="false" customHeight="true" outlineLevel="0" collapsed="false">
      <c r="A1915" s="3" t="s">
        <v>3841</v>
      </c>
      <c r="B1915" s="3" t="s">
        <v>3842</v>
      </c>
      <c r="C1915" s="4" t="str">
        <f aca="false">VLOOKUP($B1915,'Product Master'!$A$2:$O$5991,7,FALSE())</f>
        <v>Dry Grocery</v>
      </c>
      <c r="D1915" s="4" t="str">
        <f aca="false">VLOOKUP($B1915,'Product Master'!$A$2:$O$5991,8,FALSE())</f>
        <v>Cookies</v>
      </c>
      <c r="E1915" s="4" t="str">
        <f aca="false">VLOOKUP($B1915,'Product Master'!$A$2:$O$5991,5,FALSE())</f>
        <v>Thrift Row</v>
      </c>
      <c r="F1915" s="4" t="str">
        <f aca="false">VLOOKUP($B1915,'Product Master'!$A$2:$O$5991,4,FALSE())</f>
        <v>Thrift Row Oatmeal Cookies, 10 oz</v>
      </c>
      <c r="G1915" s="4" t="str">
        <f aca="false">VLOOKUP($B1915,'Product Master'!$A$2:$O$5991,9,FALSE())</f>
        <v>10 oz</v>
      </c>
      <c r="H1915" s="5" t="s">
        <v>16</v>
      </c>
      <c r="I1915" s="6" t="n">
        <f aca="false">VLOOKUP($B1915,'Product Master'!$A$2:$O$5991,14,FALSE())</f>
        <v>3.29</v>
      </c>
      <c r="J1915" s="7" t="n">
        <f aca="false">VLOOKUP($B1915,'Product Master'!$A$2:$O$5991,13,FALSE())</f>
        <v>6</v>
      </c>
      <c r="K1915" s="7" t="str">
        <f aca="false">VLOOKUP($B1915,'Product Master'!$A$2:$O$5991,11,FALSE())</f>
        <v>Y</v>
      </c>
      <c r="L1915" s="7" t="str">
        <f aca="false">VLOOKUP($B1915,'Product Master'!$A$2:$O$5991,12,FALSE())</f>
        <v>N</v>
      </c>
      <c r="M1915" s="3" t="n">
        <v>119</v>
      </c>
      <c r="N1915" s="3" t="n">
        <v>14</v>
      </c>
    </row>
    <row r="1916" customFormat="false" ht="15" hidden="false" customHeight="true" outlineLevel="0" collapsed="false">
      <c r="A1916" s="3" t="s">
        <v>3843</v>
      </c>
      <c r="B1916" s="3" t="s">
        <v>3844</v>
      </c>
      <c r="C1916" s="4" t="str">
        <f aca="false">VLOOKUP($B1916,'Product Master'!$A$2:$O$5991,7,FALSE())</f>
        <v>Dry Grocery</v>
      </c>
      <c r="D1916" s="4" t="str">
        <f aca="false">VLOOKUP($B1916,'Product Master'!$A$2:$O$5991,8,FALSE())</f>
        <v>Cookies</v>
      </c>
      <c r="E1916" s="4" t="str">
        <f aca="false">VLOOKUP($B1916,'Product Master'!$A$2:$O$5991,5,FALSE())</f>
        <v>Redbarn</v>
      </c>
      <c r="F1916" s="4" t="str">
        <f aca="false">VLOOKUP($B1916,'Product Master'!$A$2:$O$5991,4,FALSE())</f>
        <v>Redbarn Double Stuff Oatmeal Cookies, 10 oz</v>
      </c>
      <c r="G1916" s="4" t="str">
        <f aca="false">VLOOKUP($B1916,'Product Master'!$A$2:$O$5991,9,FALSE())</f>
        <v>10 oz</v>
      </c>
      <c r="H1916" s="5" t="s">
        <v>16</v>
      </c>
      <c r="I1916" s="6" t="n">
        <f aca="false">VLOOKUP($B1916,'Product Master'!$A$2:$O$5991,14,FALSE())</f>
        <v>4.49</v>
      </c>
      <c r="J1916" s="7" t="n">
        <f aca="false">VLOOKUP($B1916,'Product Master'!$A$2:$O$5991,13,FALSE())</f>
        <v>24</v>
      </c>
      <c r="K1916" s="7" t="str">
        <f aca="false">VLOOKUP($B1916,'Product Master'!$A$2:$O$5991,11,FALSE())</f>
        <v>N</v>
      </c>
      <c r="L1916" s="7" t="str">
        <f aca="false">VLOOKUP($B1916,'Product Master'!$A$2:$O$5991,12,FALSE())</f>
        <v>N</v>
      </c>
      <c r="M1916" s="3" t="n">
        <v>56</v>
      </c>
      <c r="N1916" s="3" t="n">
        <v>40</v>
      </c>
    </row>
    <row r="1917" customFormat="false" ht="15" hidden="false" customHeight="true" outlineLevel="0" collapsed="false">
      <c r="A1917" s="3" t="s">
        <v>3845</v>
      </c>
      <c r="B1917" s="3" t="s">
        <v>3846</v>
      </c>
      <c r="C1917" s="4" t="str">
        <f aca="false">VLOOKUP($B1917,'Product Master'!$A$2:$O$5991,7,FALSE())</f>
        <v>Dry Grocery</v>
      </c>
      <c r="D1917" s="4" t="str">
        <f aca="false">VLOOKUP($B1917,'Product Master'!$A$2:$O$5991,8,FALSE())</f>
        <v>Cookies</v>
      </c>
      <c r="E1917" s="4" t="str">
        <f aca="false">VLOOKUP($B1917,'Product Master'!$A$2:$O$5991,5,FALSE())</f>
        <v>Harborline</v>
      </c>
      <c r="F1917" s="4" t="str">
        <f aca="false">VLOOKUP($B1917,'Product Master'!$A$2:$O$5991,4,FALSE())</f>
        <v>Harborline Sandwich Cookies, 14.3 oz</v>
      </c>
      <c r="G1917" s="4" t="str">
        <f aca="false">VLOOKUP($B1917,'Product Master'!$A$2:$O$5991,9,FALSE())</f>
        <v>14.3 oz</v>
      </c>
      <c r="H1917" s="5" t="s">
        <v>16</v>
      </c>
      <c r="I1917" s="6" t="n">
        <f aca="false">VLOOKUP($B1917,'Product Master'!$A$2:$O$5991,14,FALSE())</f>
        <v>4.49</v>
      </c>
      <c r="J1917" s="7" t="n">
        <f aca="false">VLOOKUP($B1917,'Product Master'!$A$2:$O$5991,13,FALSE())</f>
        <v>1</v>
      </c>
      <c r="K1917" s="7" t="str">
        <f aca="false">VLOOKUP($B1917,'Product Master'!$A$2:$O$5991,11,FALSE())</f>
        <v>Y</v>
      </c>
      <c r="L1917" s="7" t="str">
        <f aca="false">VLOOKUP($B1917,'Product Master'!$A$2:$O$5991,12,FALSE())</f>
        <v>N</v>
      </c>
      <c r="M1917" s="3" t="n">
        <v>24</v>
      </c>
      <c r="N1917" s="3" t="n">
        <v>15</v>
      </c>
    </row>
    <row r="1918" customFormat="false" ht="15" hidden="false" customHeight="true" outlineLevel="0" collapsed="false">
      <c r="A1918" s="3" t="s">
        <v>3847</v>
      </c>
      <c r="B1918" s="3" t="s">
        <v>3848</v>
      </c>
      <c r="C1918" s="4" t="str">
        <f aca="false">VLOOKUP($B1918,'Product Master'!$A$2:$O$5991,7,FALSE())</f>
        <v>Dry Grocery</v>
      </c>
      <c r="D1918" s="4" t="str">
        <f aca="false">VLOOKUP($B1918,'Product Master'!$A$2:$O$5991,8,FALSE())</f>
        <v>Cookies</v>
      </c>
      <c r="E1918" s="4" t="str">
        <f aca="false">VLOOKUP($B1918,'Product Master'!$A$2:$O$5991,5,FALSE())</f>
        <v>Golden Grain Co.</v>
      </c>
      <c r="F1918" s="4" t="str">
        <f aca="false">VLOOKUP($B1918,'Product Master'!$A$2:$O$5991,4,FALSE())</f>
        <v>Golden Grain Co. Double Stuff Shortbread Cookies, 14.3 oz</v>
      </c>
      <c r="G1918" s="4" t="str">
        <f aca="false">VLOOKUP($B1918,'Product Master'!$A$2:$O$5991,9,FALSE())</f>
        <v>14.3 oz</v>
      </c>
      <c r="H1918" s="5" t="s">
        <v>16</v>
      </c>
      <c r="I1918" s="6" t="n">
        <f aca="false">VLOOKUP($B1918,'Product Master'!$A$2:$O$5991,14,FALSE())</f>
        <v>4.29</v>
      </c>
      <c r="J1918" s="7" t="n">
        <f aca="false">VLOOKUP($B1918,'Product Master'!$A$2:$O$5991,13,FALSE())</f>
        <v>6</v>
      </c>
      <c r="K1918" s="7" t="str">
        <f aca="false">VLOOKUP($B1918,'Product Master'!$A$2:$O$5991,11,FALSE())</f>
        <v>N</v>
      </c>
      <c r="L1918" s="7" t="str">
        <f aca="false">VLOOKUP($B1918,'Product Master'!$A$2:$O$5991,12,FALSE())</f>
        <v>N</v>
      </c>
      <c r="M1918" s="3" t="n">
        <v>60</v>
      </c>
      <c r="N1918" s="3" t="n">
        <v>20</v>
      </c>
    </row>
    <row r="1919" customFormat="false" ht="15" hidden="false" customHeight="true" outlineLevel="0" collapsed="false">
      <c r="A1919" s="3" t="s">
        <v>3849</v>
      </c>
      <c r="B1919" s="3" t="s">
        <v>3850</v>
      </c>
      <c r="C1919" s="4" t="str">
        <f aca="false">VLOOKUP($B1919,'Product Master'!$A$2:$O$5991,7,FALSE())</f>
        <v>Dry Grocery</v>
      </c>
      <c r="D1919" s="4" t="str">
        <f aca="false">VLOOKUP($B1919,'Product Master'!$A$2:$O$5991,8,FALSE())</f>
        <v>Cookies</v>
      </c>
      <c r="E1919" s="4" t="str">
        <f aca="false">VLOOKUP($B1919,'Product Master'!$A$2:$O$5991,5,FALSE())</f>
        <v>Roastport</v>
      </c>
      <c r="F1919" s="4" t="str">
        <f aca="false">VLOOKUP($B1919,'Product Master'!$A$2:$O$5991,4,FALSE())</f>
        <v>Roastport Sandwich Cookies, 14.3 oz</v>
      </c>
      <c r="G1919" s="4" t="str">
        <f aca="false">VLOOKUP($B1919,'Product Master'!$A$2:$O$5991,9,FALSE())</f>
        <v>14.3 oz</v>
      </c>
      <c r="H1919" s="5" t="s">
        <v>16</v>
      </c>
      <c r="I1919" s="6" t="n">
        <f aca="false">VLOOKUP($B1919,'Product Master'!$A$2:$O$5991,14,FALSE())</f>
        <v>4.39</v>
      </c>
      <c r="J1919" s="7" t="n">
        <f aca="false">VLOOKUP($B1919,'Product Master'!$A$2:$O$5991,13,FALSE())</f>
        <v>1</v>
      </c>
      <c r="K1919" s="7" t="str">
        <f aca="false">VLOOKUP($B1919,'Product Master'!$A$2:$O$5991,11,FALSE())</f>
        <v>N</v>
      </c>
      <c r="L1919" s="7" t="str">
        <f aca="false">VLOOKUP($B1919,'Product Master'!$A$2:$O$5991,12,FALSE())</f>
        <v>N</v>
      </c>
      <c r="M1919" s="3" t="n">
        <v>115</v>
      </c>
      <c r="N1919" s="3" t="n">
        <v>23</v>
      </c>
    </row>
    <row r="1920" customFormat="false" ht="15" hidden="false" customHeight="true" outlineLevel="0" collapsed="false">
      <c r="A1920" s="3" t="s">
        <v>3851</v>
      </c>
      <c r="B1920" s="3" t="s">
        <v>3852</v>
      </c>
      <c r="C1920" s="4" t="str">
        <f aca="false">VLOOKUP($B1920,'Product Master'!$A$2:$O$5991,7,FALSE())</f>
        <v>Dry Grocery</v>
      </c>
      <c r="D1920" s="4" t="str">
        <f aca="false">VLOOKUP($B1920,'Product Master'!$A$2:$O$5991,8,FALSE())</f>
        <v>Cookies</v>
      </c>
      <c r="E1920" s="4" t="str">
        <f aca="false">VLOOKUP($B1920,'Product Master'!$A$2:$O$5991,5,FALSE())</f>
        <v>Thrift Row</v>
      </c>
      <c r="F1920" s="4" t="str">
        <f aca="false">VLOOKUP($B1920,'Product Master'!$A$2:$O$5991,4,FALSE())</f>
        <v>Thrift Row Sugar Cookies, 10 oz</v>
      </c>
      <c r="G1920" s="4" t="str">
        <f aca="false">VLOOKUP($B1920,'Product Master'!$A$2:$O$5991,9,FALSE())</f>
        <v>10 oz</v>
      </c>
      <c r="H1920" s="5" t="s">
        <v>16</v>
      </c>
      <c r="I1920" s="6" t="n">
        <f aca="false">VLOOKUP($B1920,'Product Master'!$A$2:$O$5991,14,FALSE())</f>
        <v>5.39</v>
      </c>
      <c r="J1920" s="7" t="n">
        <f aca="false">VLOOKUP($B1920,'Product Master'!$A$2:$O$5991,13,FALSE())</f>
        <v>6</v>
      </c>
      <c r="K1920" s="7" t="str">
        <f aca="false">VLOOKUP($B1920,'Product Master'!$A$2:$O$5991,11,FALSE())</f>
        <v>Y</v>
      </c>
      <c r="L1920" s="7" t="str">
        <f aca="false">VLOOKUP($B1920,'Product Master'!$A$2:$O$5991,12,FALSE())</f>
        <v>N</v>
      </c>
      <c r="M1920" s="3" t="n">
        <v>69</v>
      </c>
      <c r="N1920" s="3" t="n">
        <v>22</v>
      </c>
    </row>
    <row r="1921" customFormat="false" ht="15" hidden="false" customHeight="true" outlineLevel="0" collapsed="false">
      <c r="A1921" s="3" t="s">
        <v>3853</v>
      </c>
      <c r="B1921" s="3" t="s">
        <v>3854</v>
      </c>
      <c r="C1921" s="4" t="str">
        <f aca="false">VLOOKUP($B1921,'Product Master'!$A$2:$O$5991,7,FALSE())</f>
        <v>Dry Grocery</v>
      </c>
      <c r="D1921" s="4" t="str">
        <f aca="false">VLOOKUP($B1921,'Product Master'!$A$2:$O$5991,8,FALSE())</f>
        <v>Cookies</v>
      </c>
      <c r="E1921" s="4" t="str">
        <f aca="false">VLOOKUP($B1921,'Product Master'!$A$2:$O$5991,5,FALSE())</f>
        <v>Orchard Spread</v>
      </c>
      <c r="F1921" s="4" t="str">
        <f aca="false">VLOOKUP($B1921,'Product Master'!$A$2:$O$5991,4,FALSE())</f>
        <v>Orchard Spread Mini Chocolate Chip Cookies, 10 oz</v>
      </c>
      <c r="G1921" s="4" t="str">
        <f aca="false">VLOOKUP($B1921,'Product Master'!$A$2:$O$5991,9,FALSE())</f>
        <v>10 oz</v>
      </c>
      <c r="H1921" s="5" t="s">
        <v>16</v>
      </c>
      <c r="I1921" s="6" t="n">
        <f aca="false">VLOOKUP($B1921,'Product Master'!$A$2:$O$5991,14,FALSE())</f>
        <v>4.29</v>
      </c>
      <c r="J1921" s="7" t="n">
        <f aca="false">VLOOKUP($B1921,'Product Master'!$A$2:$O$5991,13,FALSE())</f>
        <v>2</v>
      </c>
      <c r="K1921" s="7" t="str">
        <f aca="false">VLOOKUP($B1921,'Product Master'!$A$2:$O$5991,11,FALSE())</f>
        <v>N</v>
      </c>
      <c r="L1921" s="7" t="str">
        <f aca="false">VLOOKUP($B1921,'Product Master'!$A$2:$O$5991,12,FALSE())</f>
        <v>N</v>
      </c>
      <c r="M1921" s="3" t="n">
        <v>65</v>
      </c>
      <c r="N1921" s="3" t="n">
        <v>26</v>
      </c>
    </row>
    <row r="1922" customFormat="false" ht="15" hidden="false" customHeight="true" outlineLevel="0" collapsed="false">
      <c r="A1922" s="3" t="s">
        <v>3855</v>
      </c>
      <c r="B1922" s="3" t="s">
        <v>3856</v>
      </c>
      <c r="C1922" s="4" t="str">
        <f aca="false">VLOOKUP($B1922,'Product Master'!$A$2:$O$5991,7,FALSE())</f>
        <v>Dry Grocery</v>
      </c>
      <c r="D1922" s="4" t="str">
        <f aca="false">VLOOKUP($B1922,'Product Master'!$A$2:$O$5991,8,FALSE())</f>
        <v>Cookies</v>
      </c>
      <c r="E1922" s="4" t="str">
        <f aca="false">VLOOKUP($B1922,'Product Master'!$A$2:$O$5991,5,FALSE())</f>
        <v>Orchard Spread</v>
      </c>
      <c r="F1922" s="4" t="str">
        <f aca="false">VLOOKUP($B1922,'Product Master'!$A$2:$O$5991,4,FALSE())</f>
        <v>Orchard Spread Double Stuff Sugar Cookies, 14.3 oz</v>
      </c>
      <c r="G1922" s="4" t="str">
        <f aca="false">VLOOKUP($B1922,'Product Master'!$A$2:$O$5991,9,FALSE())</f>
        <v>14.3 oz</v>
      </c>
      <c r="H1922" s="5" t="s">
        <v>16</v>
      </c>
      <c r="I1922" s="6" t="n">
        <f aca="false">VLOOKUP($B1922,'Product Master'!$A$2:$O$5991,14,FALSE())</f>
        <v>4.89</v>
      </c>
      <c r="J1922" s="7" t="n">
        <f aca="false">VLOOKUP($B1922,'Product Master'!$A$2:$O$5991,13,FALSE())</f>
        <v>12</v>
      </c>
      <c r="K1922" s="7" t="str">
        <f aca="false">VLOOKUP($B1922,'Product Master'!$A$2:$O$5991,11,FALSE())</f>
        <v>N</v>
      </c>
      <c r="L1922" s="7" t="str">
        <f aca="false">VLOOKUP($B1922,'Product Master'!$A$2:$O$5991,12,FALSE())</f>
        <v>N</v>
      </c>
      <c r="M1922" s="3" t="n">
        <v>131</v>
      </c>
      <c r="N1922" s="3" t="n">
        <v>11</v>
      </c>
    </row>
    <row r="1923" customFormat="false" ht="15" hidden="false" customHeight="true" outlineLevel="0" collapsed="false">
      <c r="A1923" s="3" t="s">
        <v>3857</v>
      </c>
      <c r="B1923" s="3" t="s">
        <v>3858</v>
      </c>
      <c r="C1923" s="4" t="str">
        <f aca="false">VLOOKUP($B1923,'Product Master'!$A$2:$O$5991,7,FALSE())</f>
        <v>Dry Grocery</v>
      </c>
      <c r="D1923" s="4" t="str">
        <f aca="false">VLOOKUP($B1923,'Product Master'!$A$2:$O$5991,8,FALSE())</f>
        <v>Cookies</v>
      </c>
      <c r="E1923" s="4" t="str">
        <f aca="false">VLOOKUP($B1923,'Product Master'!$A$2:$O$5991,5,FALSE())</f>
        <v>Wheatstone</v>
      </c>
      <c r="F1923" s="4" t="str">
        <f aca="false">VLOOKUP($B1923,'Product Master'!$A$2:$O$5991,4,FALSE())</f>
        <v>Wheatstone Mini Shortbread Cookies, 10 oz</v>
      </c>
      <c r="G1923" s="4" t="str">
        <f aca="false">VLOOKUP($B1923,'Product Master'!$A$2:$O$5991,9,FALSE())</f>
        <v>10 oz</v>
      </c>
      <c r="H1923" s="5" t="s">
        <v>16</v>
      </c>
      <c r="I1923" s="6" t="n">
        <f aca="false">VLOOKUP($B1923,'Product Master'!$A$2:$O$5991,14,FALSE())</f>
        <v>4.79</v>
      </c>
      <c r="J1923" s="7" t="n">
        <f aca="false">VLOOKUP($B1923,'Product Master'!$A$2:$O$5991,13,FALSE())</f>
        <v>8</v>
      </c>
      <c r="K1923" s="7" t="str">
        <f aca="false">VLOOKUP($B1923,'Product Master'!$A$2:$O$5991,11,FALSE())</f>
        <v>N</v>
      </c>
      <c r="L1923" s="7" t="str">
        <f aca="false">VLOOKUP($B1923,'Product Master'!$A$2:$O$5991,12,FALSE())</f>
        <v>N</v>
      </c>
      <c r="M1923" s="3" t="n">
        <v>26</v>
      </c>
      <c r="N1923" s="3" t="n">
        <v>17</v>
      </c>
    </row>
    <row r="1924" customFormat="false" ht="15" hidden="false" customHeight="true" outlineLevel="0" collapsed="false">
      <c r="A1924" s="3" t="s">
        <v>3859</v>
      </c>
      <c r="B1924" s="3" t="s">
        <v>3860</v>
      </c>
      <c r="C1924" s="4" t="str">
        <f aca="false">VLOOKUP($B1924,'Product Master'!$A$2:$O$5991,7,FALSE())</f>
        <v>Dry Grocery</v>
      </c>
      <c r="D1924" s="4" t="str">
        <f aca="false">VLOOKUP($B1924,'Product Master'!$A$2:$O$5991,8,FALSE())</f>
        <v>Cookies</v>
      </c>
      <c r="E1924" s="4" t="str">
        <f aca="false">VLOOKUP($B1924,'Product Master'!$A$2:$O$5991,5,FALSE())</f>
        <v>Redbarn</v>
      </c>
      <c r="F1924" s="4" t="str">
        <f aca="false">VLOOKUP($B1924,'Product Master'!$A$2:$O$5991,4,FALSE())</f>
        <v>Redbarn Sugar Cookies, 10 oz</v>
      </c>
      <c r="G1924" s="4" t="str">
        <f aca="false">VLOOKUP($B1924,'Product Master'!$A$2:$O$5991,9,FALSE())</f>
        <v>10 oz</v>
      </c>
      <c r="H1924" s="5" t="s">
        <v>16</v>
      </c>
      <c r="I1924" s="6" t="n">
        <f aca="false">VLOOKUP($B1924,'Product Master'!$A$2:$O$5991,14,FALSE())</f>
        <v>4.79</v>
      </c>
      <c r="J1924" s="7" t="n">
        <f aca="false">VLOOKUP($B1924,'Product Master'!$A$2:$O$5991,13,FALSE())</f>
        <v>2</v>
      </c>
      <c r="K1924" s="7" t="str">
        <f aca="false">VLOOKUP($B1924,'Product Master'!$A$2:$O$5991,11,FALSE())</f>
        <v>N</v>
      </c>
      <c r="L1924" s="7" t="str">
        <f aca="false">VLOOKUP($B1924,'Product Master'!$A$2:$O$5991,12,FALSE())</f>
        <v>N</v>
      </c>
      <c r="M1924" s="3" t="n">
        <v>126</v>
      </c>
      <c r="N1924" s="3" t="n">
        <v>16</v>
      </c>
    </row>
    <row r="1925" customFormat="false" ht="15" hidden="false" customHeight="true" outlineLevel="0" collapsed="false">
      <c r="A1925" s="3" t="s">
        <v>3861</v>
      </c>
      <c r="B1925" s="3" t="s">
        <v>3862</v>
      </c>
      <c r="C1925" s="4" t="str">
        <f aca="false">VLOOKUP($B1925,'Product Master'!$A$2:$O$5991,7,FALSE())</f>
        <v>Dry Grocery</v>
      </c>
      <c r="D1925" s="4" t="str">
        <f aca="false">VLOOKUP($B1925,'Product Master'!$A$2:$O$5991,8,FALSE())</f>
        <v>Cookies</v>
      </c>
      <c r="E1925" s="4" t="str">
        <f aca="false">VLOOKUP($B1925,'Product Master'!$A$2:$O$5991,5,FALSE())</f>
        <v>Wheatstone</v>
      </c>
      <c r="F1925" s="4" t="str">
        <f aca="false">VLOOKUP($B1925,'Product Master'!$A$2:$O$5991,4,FALSE())</f>
        <v>Wheatstone Double Stuff Shortbread Cookies, 14.3 oz</v>
      </c>
      <c r="G1925" s="4" t="str">
        <f aca="false">VLOOKUP($B1925,'Product Master'!$A$2:$O$5991,9,FALSE())</f>
        <v>14.3 oz</v>
      </c>
      <c r="H1925" s="5" t="s">
        <v>16</v>
      </c>
      <c r="I1925" s="6" t="n">
        <f aca="false">VLOOKUP($B1925,'Product Master'!$A$2:$O$5991,14,FALSE())</f>
        <v>4.89</v>
      </c>
      <c r="J1925" s="7" t="n">
        <f aca="false">VLOOKUP($B1925,'Product Master'!$A$2:$O$5991,13,FALSE())</f>
        <v>6</v>
      </c>
      <c r="K1925" s="7" t="str">
        <f aca="false">VLOOKUP($B1925,'Product Master'!$A$2:$O$5991,11,FALSE())</f>
        <v>N</v>
      </c>
      <c r="L1925" s="7" t="str">
        <f aca="false">VLOOKUP($B1925,'Product Master'!$A$2:$O$5991,12,FALSE())</f>
        <v>N</v>
      </c>
      <c r="M1925" s="3" t="n">
        <v>149</v>
      </c>
      <c r="N1925" s="3" t="n">
        <v>30</v>
      </c>
    </row>
    <row r="1926" customFormat="false" ht="15" hidden="false" customHeight="true" outlineLevel="0" collapsed="false">
      <c r="A1926" s="3" t="s">
        <v>3863</v>
      </c>
      <c r="B1926" s="3" t="s">
        <v>3864</v>
      </c>
      <c r="C1926" s="4" t="str">
        <f aca="false">VLOOKUP($B1926,'Product Master'!$A$2:$O$5991,7,FALSE())</f>
        <v>Dry Grocery</v>
      </c>
      <c r="D1926" s="4" t="str">
        <f aca="false">VLOOKUP($B1926,'Product Master'!$A$2:$O$5991,8,FALSE())</f>
        <v>Cookies</v>
      </c>
      <c r="E1926" s="4" t="str">
        <f aca="false">VLOOKUP($B1926,'Product Master'!$A$2:$O$5991,5,FALSE())</f>
        <v>Harborline</v>
      </c>
      <c r="F1926" s="4" t="str">
        <f aca="false">VLOOKUP($B1926,'Product Master'!$A$2:$O$5991,4,FALSE())</f>
        <v>Harborline Mini Sandwich Cookies, 10 oz</v>
      </c>
      <c r="G1926" s="4" t="str">
        <f aca="false">VLOOKUP($B1926,'Product Master'!$A$2:$O$5991,9,FALSE())</f>
        <v>10 oz</v>
      </c>
      <c r="H1926" s="5" t="s">
        <v>16</v>
      </c>
      <c r="I1926" s="6" t="n">
        <f aca="false">VLOOKUP($B1926,'Product Master'!$A$2:$O$5991,14,FALSE())</f>
        <v>4.79</v>
      </c>
      <c r="J1926" s="7" t="n">
        <f aca="false">VLOOKUP($B1926,'Product Master'!$A$2:$O$5991,13,FALSE())</f>
        <v>4</v>
      </c>
      <c r="K1926" s="7" t="str">
        <f aca="false">VLOOKUP($B1926,'Product Master'!$A$2:$O$5991,11,FALSE())</f>
        <v>Y</v>
      </c>
      <c r="L1926" s="7" t="str">
        <f aca="false">VLOOKUP($B1926,'Product Master'!$A$2:$O$5991,12,FALSE())</f>
        <v>N</v>
      </c>
      <c r="M1926" s="3" t="n">
        <v>55</v>
      </c>
      <c r="N1926" s="3" t="n">
        <v>39</v>
      </c>
    </row>
    <row r="1927" customFormat="false" ht="15" hidden="false" customHeight="true" outlineLevel="0" collapsed="false">
      <c r="A1927" s="3" t="s">
        <v>3865</v>
      </c>
      <c r="B1927" s="3" t="s">
        <v>3866</v>
      </c>
      <c r="C1927" s="4" t="str">
        <f aca="false">VLOOKUP($B1927,'Product Master'!$A$2:$O$5991,7,FALSE())</f>
        <v>Dry Grocery</v>
      </c>
      <c r="D1927" s="4" t="str">
        <f aca="false">VLOOKUP($B1927,'Product Master'!$A$2:$O$5991,8,FALSE())</f>
        <v>Cookies</v>
      </c>
      <c r="E1927" s="4" t="str">
        <f aca="false">VLOOKUP($B1927,'Product Master'!$A$2:$O$5991,5,FALSE())</f>
        <v>Thrift Row</v>
      </c>
      <c r="F1927" s="4" t="str">
        <f aca="false">VLOOKUP($B1927,'Product Master'!$A$2:$O$5991,4,FALSE())</f>
        <v>Thrift Row Double Stuff Oatmeal Cookies, 14.3 oz</v>
      </c>
      <c r="G1927" s="4" t="str">
        <f aca="false">VLOOKUP($B1927,'Product Master'!$A$2:$O$5991,9,FALSE())</f>
        <v>14.3 oz</v>
      </c>
      <c r="H1927" s="5" t="s">
        <v>16</v>
      </c>
      <c r="I1927" s="6" t="n">
        <f aca="false">VLOOKUP($B1927,'Product Master'!$A$2:$O$5991,14,FALSE())</f>
        <v>5.49</v>
      </c>
      <c r="J1927" s="7" t="n">
        <f aca="false">VLOOKUP($B1927,'Product Master'!$A$2:$O$5991,13,FALSE())</f>
        <v>12</v>
      </c>
      <c r="K1927" s="7" t="str">
        <f aca="false">VLOOKUP($B1927,'Product Master'!$A$2:$O$5991,11,FALSE())</f>
        <v>Y</v>
      </c>
      <c r="L1927" s="7" t="str">
        <f aca="false">VLOOKUP($B1927,'Product Master'!$A$2:$O$5991,12,FALSE())</f>
        <v>N</v>
      </c>
      <c r="M1927" s="3" t="n">
        <v>117</v>
      </c>
      <c r="N1927" s="3" t="n">
        <v>39</v>
      </c>
    </row>
    <row r="1928" customFormat="false" ht="15" hidden="false" customHeight="true" outlineLevel="0" collapsed="false">
      <c r="A1928" s="3" t="s">
        <v>3867</v>
      </c>
      <c r="B1928" s="3" t="s">
        <v>3868</v>
      </c>
      <c r="C1928" s="4" t="str">
        <f aca="false">VLOOKUP($B1928,'Product Master'!$A$2:$O$5991,7,FALSE())</f>
        <v>Dry Grocery</v>
      </c>
      <c r="D1928" s="4" t="str">
        <f aca="false">VLOOKUP($B1928,'Product Master'!$A$2:$O$5991,8,FALSE())</f>
        <v>Cookies</v>
      </c>
      <c r="E1928" s="4" t="str">
        <f aca="false">VLOOKUP($B1928,'Product Master'!$A$2:$O$5991,5,FALSE())</f>
        <v>Kettle Row</v>
      </c>
      <c r="F1928" s="4" t="str">
        <f aca="false">VLOOKUP($B1928,'Product Master'!$A$2:$O$5991,4,FALSE())</f>
        <v>Kettle Row Mini Shortbread Cookies, 14.3 oz</v>
      </c>
      <c r="G1928" s="4" t="str">
        <f aca="false">VLOOKUP($B1928,'Product Master'!$A$2:$O$5991,9,FALSE())</f>
        <v>14.3 oz</v>
      </c>
      <c r="H1928" s="5" t="s">
        <v>16</v>
      </c>
      <c r="I1928" s="6" t="n">
        <f aca="false">VLOOKUP($B1928,'Product Master'!$A$2:$O$5991,14,FALSE())</f>
        <v>4.49</v>
      </c>
      <c r="J1928" s="7" t="n">
        <f aca="false">VLOOKUP($B1928,'Product Master'!$A$2:$O$5991,13,FALSE())</f>
        <v>12</v>
      </c>
      <c r="K1928" s="7" t="str">
        <f aca="false">VLOOKUP($B1928,'Product Master'!$A$2:$O$5991,11,FALSE())</f>
        <v>N</v>
      </c>
      <c r="L1928" s="7" t="str">
        <f aca="false">VLOOKUP($B1928,'Product Master'!$A$2:$O$5991,12,FALSE())</f>
        <v>N</v>
      </c>
      <c r="M1928" s="3" t="n">
        <v>82</v>
      </c>
      <c r="N1928" s="3" t="n">
        <v>34</v>
      </c>
    </row>
    <row r="1929" customFormat="false" ht="15" hidden="false" customHeight="true" outlineLevel="0" collapsed="false">
      <c r="A1929" s="3" t="s">
        <v>3869</v>
      </c>
      <c r="B1929" s="3" t="s">
        <v>3870</v>
      </c>
      <c r="C1929" s="4" t="str">
        <f aca="false">VLOOKUP($B1929,'Product Master'!$A$2:$O$5991,7,FALSE())</f>
        <v>Dry Grocery</v>
      </c>
      <c r="D1929" s="4" t="str">
        <f aca="false">VLOOKUP($B1929,'Product Master'!$A$2:$O$5991,8,FALSE())</f>
        <v>Cookies</v>
      </c>
      <c r="E1929" s="4" t="str">
        <f aca="false">VLOOKUP($B1929,'Product Master'!$A$2:$O$5991,5,FALSE())</f>
        <v>Harborline</v>
      </c>
      <c r="F1929" s="4" t="str">
        <f aca="false">VLOOKUP($B1929,'Product Master'!$A$2:$O$5991,4,FALSE())</f>
        <v>Harborline Mini Chocolate Chip Cookies, 10 oz</v>
      </c>
      <c r="G1929" s="4" t="str">
        <f aca="false">VLOOKUP($B1929,'Product Master'!$A$2:$O$5991,9,FALSE())</f>
        <v>10 oz</v>
      </c>
      <c r="H1929" s="5" t="s">
        <v>16</v>
      </c>
      <c r="I1929" s="6" t="n">
        <f aca="false">VLOOKUP($B1929,'Product Master'!$A$2:$O$5991,14,FALSE())</f>
        <v>5.49</v>
      </c>
      <c r="J1929" s="7" t="n">
        <f aca="false">VLOOKUP($B1929,'Product Master'!$A$2:$O$5991,13,FALSE())</f>
        <v>1</v>
      </c>
      <c r="K1929" s="7" t="str">
        <f aca="false">VLOOKUP($B1929,'Product Master'!$A$2:$O$5991,11,FALSE())</f>
        <v>Y</v>
      </c>
      <c r="L1929" s="7" t="str">
        <f aca="false">VLOOKUP($B1929,'Product Master'!$A$2:$O$5991,12,FALSE())</f>
        <v>N</v>
      </c>
      <c r="M1929" s="3" t="n">
        <v>77</v>
      </c>
      <c r="N1929" s="3" t="n">
        <v>13</v>
      </c>
    </row>
    <row r="1930" customFormat="false" ht="15" hidden="false" customHeight="true" outlineLevel="0" collapsed="false">
      <c r="A1930" s="3" t="s">
        <v>3871</v>
      </c>
      <c r="B1930" s="3" t="s">
        <v>3872</v>
      </c>
      <c r="C1930" s="4" t="str">
        <f aca="false">VLOOKUP($B1930,'Product Master'!$A$2:$O$5991,7,FALSE())</f>
        <v>Dry Grocery</v>
      </c>
      <c r="D1930" s="4" t="str">
        <f aca="false">VLOOKUP($B1930,'Product Master'!$A$2:$O$5991,8,FALSE())</f>
        <v>Cookies</v>
      </c>
      <c r="E1930" s="4" t="str">
        <f aca="false">VLOOKUP($B1930,'Product Master'!$A$2:$O$5991,5,FALSE())</f>
        <v>Golden Grain Co.</v>
      </c>
      <c r="F1930" s="4" t="str">
        <f aca="false">VLOOKUP($B1930,'Product Master'!$A$2:$O$5991,4,FALSE())</f>
        <v>Golden Grain Co. Mini Sandwich Cookies, 10 oz</v>
      </c>
      <c r="G1930" s="4" t="str">
        <f aca="false">VLOOKUP($B1930,'Product Master'!$A$2:$O$5991,9,FALSE())</f>
        <v>10 oz</v>
      </c>
      <c r="H1930" s="5" t="s">
        <v>16</v>
      </c>
      <c r="I1930" s="6" t="n">
        <f aca="false">VLOOKUP($B1930,'Product Master'!$A$2:$O$5991,14,FALSE())</f>
        <v>5.29</v>
      </c>
      <c r="J1930" s="7" t="n">
        <f aca="false">VLOOKUP($B1930,'Product Master'!$A$2:$O$5991,13,FALSE())</f>
        <v>24</v>
      </c>
      <c r="K1930" s="7" t="str">
        <f aca="false">VLOOKUP($B1930,'Product Master'!$A$2:$O$5991,11,FALSE())</f>
        <v>N</v>
      </c>
      <c r="L1930" s="7" t="str">
        <f aca="false">VLOOKUP($B1930,'Product Master'!$A$2:$O$5991,12,FALSE())</f>
        <v>N</v>
      </c>
      <c r="M1930" s="3" t="n">
        <v>142</v>
      </c>
      <c r="N1930" s="3" t="n">
        <v>4</v>
      </c>
    </row>
    <row r="1931" customFormat="false" ht="15" hidden="false" customHeight="true" outlineLevel="0" collapsed="false">
      <c r="A1931" s="3" t="s">
        <v>3873</v>
      </c>
      <c r="B1931" s="3" t="s">
        <v>3874</v>
      </c>
      <c r="C1931" s="4" t="str">
        <f aca="false">VLOOKUP($B1931,'Product Master'!$A$2:$O$5991,7,FALSE())</f>
        <v>Dry Grocery</v>
      </c>
      <c r="D1931" s="4" t="str">
        <f aca="false">VLOOKUP($B1931,'Product Master'!$A$2:$O$5991,8,FALSE())</f>
        <v>Cookies</v>
      </c>
      <c r="E1931" s="4" t="str">
        <f aca="false">VLOOKUP($B1931,'Product Master'!$A$2:$O$5991,5,FALSE())</f>
        <v>Orchard Spread</v>
      </c>
      <c r="F1931" s="4" t="str">
        <f aca="false">VLOOKUP($B1931,'Product Master'!$A$2:$O$5991,4,FALSE())</f>
        <v>Orchard Spread Oatmeal Cookies, 10 oz</v>
      </c>
      <c r="G1931" s="4" t="str">
        <f aca="false">VLOOKUP($B1931,'Product Master'!$A$2:$O$5991,9,FALSE())</f>
        <v>10 oz</v>
      </c>
      <c r="H1931" s="5" t="s">
        <v>16</v>
      </c>
      <c r="I1931" s="6" t="n">
        <f aca="false">VLOOKUP($B1931,'Product Master'!$A$2:$O$5991,14,FALSE())</f>
        <v>5.29</v>
      </c>
      <c r="J1931" s="7" t="n">
        <f aca="false">VLOOKUP($B1931,'Product Master'!$A$2:$O$5991,13,FALSE())</f>
        <v>2</v>
      </c>
      <c r="K1931" s="7" t="str">
        <f aca="false">VLOOKUP($B1931,'Product Master'!$A$2:$O$5991,11,FALSE())</f>
        <v>N</v>
      </c>
      <c r="L1931" s="7" t="str">
        <f aca="false">VLOOKUP($B1931,'Product Master'!$A$2:$O$5991,12,FALSE())</f>
        <v>N</v>
      </c>
      <c r="M1931" s="3" t="n">
        <v>28</v>
      </c>
      <c r="N1931" s="3" t="n">
        <v>19</v>
      </c>
    </row>
    <row r="1932" customFormat="false" ht="15" hidden="false" customHeight="true" outlineLevel="0" collapsed="false">
      <c r="A1932" s="3" t="s">
        <v>3875</v>
      </c>
      <c r="B1932" s="3" t="s">
        <v>3876</v>
      </c>
      <c r="C1932" s="4" t="str">
        <f aca="false">VLOOKUP($B1932,'Product Master'!$A$2:$O$5991,7,FALSE())</f>
        <v>Dry Grocery</v>
      </c>
      <c r="D1932" s="4" t="str">
        <f aca="false">VLOOKUP($B1932,'Product Master'!$A$2:$O$5991,8,FALSE())</f>
        <v>Cookies</v>
      </c>
      <c r="E1932" s="4" t="str">
        <f aca="false">VLOOKUP($B1932,'Product Master'!$A$2:$O$5991,5,FALSE())</f>
        <v>Roastport</v>
      </c>
      <c r="F1932" s="4" t="str">
        <f aca="false">VLOOKUP($B1932,'Product Master'!$A$2:$O$5991,4,FALSE())</f>
        <v>Roastport Shortbread Cookies, 14.3 oz</v>
      </c>
      <c r="G1932" s="4" t="str">
        <f aca="false">VLOOKUP($B1932,'Product Master'!$A$2:$O$5991,9,FALSE())</f>
        <v>14.3 oz</v>
      </c>
      <c r="H1932" s="5" t="s">
        <v>16</v>
      </c>
      <c r="I1932" s="6" t="n">
        <f aca="false">VLOOKUP($B1932,'Product Master'!$A$2:$O$5991,14,FALSE())</f>
        <v>4.89</v>
      </c>
      <c r="J1932" s="7" t="n">
        <f aca="false">VLOOKUP($B1932,'Product Master'!$A$2:$O$5991,13,FALSE())</f>
        <v>2</v>
      </c>
      <c r="K1932" s="7" t="str">
        <f aca="false">VLOOKUP($B1932,'Product Master'!$A$2:$O$5991,11,FALSE())</f>
        <v>N</v>
      </c>
      <c r="L1932" s="7" t="str">
        <f aca="false">VLOOKUP($B1932,'Product Master'!$A$2:$O$5991,12,FALSE())</f>
        <v>N</v>
      </c>
      <c r="M1932" s="3" t="n">
        <v>113</v>
      </c>
      <c r="N1932" s="3" t="n">
        <v>5</v>
      </c>
    </row>
    <row r="1933" customFormat="false" ht="15" hidden="false" customHeight="true" outlineLevel="0" collapsed="false">
      <c r="A1933" s="3" t="s">
        <v>3877</v>
      </c>
      <c r="B1933" s="3" t="s">
        <v>3878</v>
      </c>
      <c r="C1933" s="4" t="str">
        <f aca="false">VLOOKUP($B1933,'Product Master'!$A$2:$O$5991,7,FALSE())</f>
        <v>Dry Grocery</v>
      </c>
      <c r="D1933" s="4" t="str">
        <f aca="false">VLOOKUP($B1933,'Product Master'!$A$2:$O$5991,8,FALSE())</f>
        <v>Cookies</v>
      </c>
      <c r="E1933" s="4" t="str">
        <f aca="false">VLOOKUP($B1933,'Product Master'!$A$2:$O$5991,5,FALSE())</f>
        <v>Golden Grain Co.</v>
      </c>
      <c r="F1933" s="4" t="str">
        <f aca="false">VLOOKUP($B1933,'Product Master'!$A$2:$O$5991,4,FALSE())</f>
        <v>Golden Grain Co. Double Stuff Sugar Cookies, 10 oz</v>
      </c>
      <c r="G1933" s="4" t="str">
        <f aca="false">VLOOKUP($B1933,'Product Master'!$A$2:$O$5991,9,FALSE())</f>
        <v>10 oz</v>
      </c>
      <c r="H1933" s="5" t="s">
        <v>16</v>
      </c>
      <c r="I1933" s="6" t="n">
        <f aca="false">VLOOKUP($B1933,'Product Master'!$A$2:$O$5991,14,FALSE())</f>
        <v>4.99</v>
      </c>
      <c r="J1933" s="7" t="n">
        <f aca="false">VLOOKUP($B1933,'Product Master'!$A$2:$O$5991,13,FALSE())</f>
        <v>2</v>
      </c>
      <c r="K1933" s="7" t="str">
        <f aca="false">VLOOKUP($B1933,'Product Master'!$A$2:$O$5991,11,FALSE())</f>
        <v>N</v>
      </c>
      <c r="L1933" s="7" t="str">
        <f aca="false">VLOOKUP($B1933,'Product Master'!$A$2:$O$5991,12,FALSE())</f>
        <v>N</v>
      </c>
      <c r="M1933" s="3" t="n">
        <v>51</v>
      </c>
      <c r="N1933" s="3" t="n">
        <v>36</v>
      </c>
    </row>
    <row r="1934" customFormat="false" ht="15" hidden="false" customHeight="true" outlineLevel="0" collapsed="false">
      <c r="A1934" s="3" t="s">
        <v>3879</v>
      </c>
      <c r="B1934" s="3" t="s">
        <v>3880</v>
      </c>
      <c r="C1934" s="4" t="str">
        <f aca="false">VLOOKUP($B1934,'Product Master'!$A$2:$O$5991,7,FALSE())</f>
        <v>Dry Grocery</v>
      </c>
      <c r="D1934" s="4" t="str">
        <f aca="false">VLOOKUP($B1934,'Product Master'!$A$2:$O$5991,8,FALSE())</f>
        <v>Cookies</v>
      </c>
      <c r="E1934" s="4" t="str">
        <f aca="false">VLOOKUP($B1934,'Product Master'!$A$2:$O$5991,5,FALSE())</f>
        <v>Wheatstone</v>
      </c>
      <c r="F1934" s="4" t="str">
        <f aca="false">VLOOKUP($B1934,'Product Master'!$A$2:$O$5991,4,FALSE())</f>
        <v>Wheatstone Double Stuff Chocolate Chip Cookies, 10 oz</v>
      </c>
      <c r="G1934" s="4" t="str">
        <f aca="false">VLOOKUP($B1934,'Product Master'!$A$2:$O$5991,9,FALSE())</f>
        <v>10 oz</v>
      </c>
      <c r="H1934" s="5" t="s">
        <v>16</v>
      </c>
      <c r="I1934" s="6" t="n">
        <f aca="false">VLOOKUP($B1934,'Product Master'!$A$2:$O$5991,14,FALSE())</f>
        <v>5.29</v>
      </c>
      <c r="J1934" s="7" t="n">
        <f aca="false">VLOOKUP($B1934,'Product Master'!$A$2:$O$5991,13,FALSE())</f>
        <v>4</v>
      </c>
      <c r="K1934" s="7" t="str">
        <f aca="false">VLOOKUP($B1934,'Product Master'!$A$2:$O$5991,11,FALSE())</f>
        <v>N</v>
      </c>
      <c r="L1934" s="7" t="str">
        <f aca="false">VLOOKUP($B1934,'Product Master'!$A$2:$O$5991,12,FALSE())</f>
        <v>N</v>
      </c>
      <c r="M1934" s="3" t="n">
        <v>106</v>
      </c>
      <c r="N1934" s="3" t="n">
        <v>20</v>
      </c>
    </row>
    <row r="1935" customFormat="false" ht="15" hidden="false" customHeight="true" outlineLevel="0" collapsed="false">
      <c r="A1935" s="3" t="s">
        <v>3881</v>
      </c>
      <c r="B1935" s="3" t="s">
        <v>3882</v>
      </c>
      <c r="C1935" s="4" t="str">
        <f aca="false">VLOOKUP($B1935,'Product Master'!$A$2:$O$5991,7,FALSE())</f>
        <v>Dry Grocery</v>
      </c>
      <c r="D1935" s="4" t="str">
        <f aca="false">VLOOKUP($B1935,'Product Master'!$A$2:$O$5991,8,FALSE())</f>
        <v>Cookies</v>
      </c>
      <c r="E1935" s="4" t="str">
        <f aca="false">VLOOKUP($B1935,'Product Master'!$A$2:$O$5991,5,FALSE())</f>
        <v>Redbarn</v>
      </c>
      <c r="F1935" s="4" t="str">
        <f aca="false">VLOOKUP($B1935,'Product Master'!$A$2:$O$5991,4,FALSE())</f>
        <v>Redbarn Sandwich Cookies, 10 oz</v>
      </c>
      <c r="G1935" s="4" t="str">
        <f aca="false">VLOOKUP($B1935,'Product Master'!$A$2:$O$5991,9,FALSE())</f>
        <v>10 oz</v>
      </c>
      <c r="H1935" s="5" t="s">
        <v>16</v>
      </c>
      <c r="I1935" s="6" t="n">
        <f aca="false">VLOOKUP($B1935,'Product Master'!$A$2:$O$5991,14,FALSE())</f>
        <v>3.99</v>
      </c>
      <c r="J1935" s="7" t="n">
        <f aca="false">VLOOKUP($B1935,'Product Master'!$A$2:$O$5991,13,FALSE())</f>
        <v>2</v>
      </c>
      <c r="K1935" s="7" t="str">
        <f aca="false">VLOOKUP($B1935,'Product Master'!$A$2:$O$5991,11,FALSE())</f>
        <v>N</v>
      </c>
      <c r="L1935" s="7" t="str">
        <f aca="false">VLOOKUP($B1935,'Product Master'!$A$2:$O$5991,12,FALSE())</f>
        <v>N</v>
      </c>
      <c r="M1935" s="3" t="n">
        <v>10</v>
      </c>
      <c r="N1935" s="3" t="n">
        <v>4</v>
      </c>
    </row>
    <row r="1936" customFormat="false" ht="15" hidden="false" customHeight="true" outlineLevel="0" collapsed="false">
      <c r="A1936" s="3" t="s">
        <v>3883</v>
      </c>
      <c r="B1936" s="3" t="s">
        <v>3884</v>
      </c>
      <c r="C1936" s="4" t="str">
        <f aca="false">VLOOKUP($B1936,'Product Master'!$A$2:$O$5991,7,FALSE())</f>
        <v>Dry Grocery</v>
      </c>
      <c r="D1936" s="4" t="str">
        <f aca="false">VLOOKUP($B1936,'Product Master'!$A$2:$O$5991,8,FALSE())</f>
        <v>Cookies</v>
      </c>
      <c r="E1936" s="4" t="str">
        <f aca="false">VLOOKUP($B1936,'Product Master'!$A$2:$O$5991,5,FALSE())</f>
        <v>Harborline</v>
      </c>
      <c r="F1936" s="4" t="str">
        <f aca="false">VLOOKUP($B1936,'Product Master'!$A$2:$O$5991,4,FALSE())</f>
        <v>Harborline Mini Shortbread Cookies, 10 oz</v>
      </c>
      <c r="G1936" s="4" t="str">
        <f aca="false">VLOOKUP($B1936,'Product Master'!$A$2:$O$5991,9,FALSE())</f>
        <v>10 oz</v>
      </c>
      <c r="H1936" s="5" t="s">
        <v>16</v>
      </c>
      <c r="I1936" s="6" t="n">
        <f aca="false">VLOOKUP($B1936,'Product Master'!$A$2:$O$5991,14,FALSE())</f>
        <v>3.99</v>
      </c>
      <c r="J1936" s="7" t="n">
        <f aca="false">VLOOKUP($B1936,'Product Master'!$A$2:$O$5991,13,FALSE())</f>
        <v>24</v>
      </c>
      <c r="K1936" s="7" t="str">
        <f aca="false">VLOOKUP($B1936,'Product Master'!$A$2:$O$5991,11,FALSE())</f>
        <v>Y</v>
      </c>
      <c r="L1936" s="7" t="str">
        <f aca="false">VLOOKUP($B1936,'Product Master'!$A$2:$O$5991,12,FALSE())</f>
        <v>N</v>
      </c>
      <c r="M1936" s="3" t="n">
        <v>11</v>
      </c>
      <c r="N1936" s="3" t="n">
        <v>19</v>
      </c>
    </row>
    <row r="1937" customFormat="false" ht="15" hidden="false" customHeight="true" outlineLevel="0" collapsed="false">
      <c r="A1937" s="3" t="s">
        <v>3885</v>
      </c>
      <c r="B1937" s="3" t="s">
        <v>3886</v>
      </c>
      <c r="C1937" s="4" t="str">
        <f aca="false">VLOOKUP($B1937,'Product Master'!$A$2:$O$5991,7,FALSE())</f>
        <v>Dry Grocery</v>
      </c>
      <c r="D1937" s="4" t="str">
        <f aca="false">VLOOKUP($B1937,'Product Master'!$A$2:$O$5991,8,FALSE())</f>
        <v>Cookies</v>
      </c>
      <c r="E1937" s="4" t="str">
        <f aca="false">VLOOKUP($B1937,'Product Master'!$A$2:$O$5991,5,FALSE())</f>
        <v>Roastport</v>
      </c>
      <c r="F1937" s="4" t="str">
        <f aca="false">VLOOKUP($B1937,'Product Master'!$A$2:$O$5991,4,FALSE())</f>
        <v>Roastport Double Stuff Chocolate Chip Cookies, 10 oz</v>
      </c>
      <c r="G1937" s="4" t="str">
        <f aca="false">VLOOKUP($B1937,'Product Master'!$A$2:$O$5991,9,FALSE())</f>
        <v>10 oz</v>
      </c>
      <c r="H1937" s="5" t="s">
        <v>16</v>
      </c>
      <c r="I1937" s="6" t="n">
        <f aca="false">VLOOKUP($B1937,'Product Master'!$A$2:$O$5991,14,FALSE())</f>
        <v>5.79</v>
      </c>
      <c r="J1937" s="7" t="n">
        <f aca="false">VLOOKUP($B1937,'Product Master'!$A$2:$O$5991,13,FALSE())</f>
        <v>2</v>
      </c>
      <c r="K1937" s="7" t="str">
        <f aca="false">VLOOKUP($B1937,'Product Master'!$A$2:$O$5991,11,FALSE())</f>
        <v>N</v>
      </c>
      <c r="L1937" s="7" t="str">
        <f aca="false">VLOOKUP($B1937,'Product Master'!$A$2:$O$5991,12,FALSE())</f>
        <v>N</v>
      </c>
      <c r="M1937" s="3" t="n">
        <v>41</v>
      </c>
      <c r="N1937" s="3" t="n">
        <v>10</v>
      </c>
    </row>
    <row r="1938" customFormat="false" ht="15" hidden="false" customHeight="true" outlineLevel="0" collapsed="false">
      <c r="A1938" s="3" t="s">
        <v>3887</v>
      </c>
      <c r="B1938" s="3" t="s">
        <v>3888</v>
      </c>
      <c r="C1938" s="4" t="str">
        <f aca="false">VLOOKUP($B1938,'Product Master'!$A$2:$O$5991,7,FALSE())</f>
        <v>Dry Grocery</v>
      </c>
      <c r="D1938" s="4" t="str">
        <f aca="false">VLOOKUP($B1938,'Product Master'!$A$2:$O$5991,8,FALSE())</f>
        <v>Cookies</v>
      </c>
      <c r="E1938" s="4" t="str">
        <f aca="false">VLOOKUP($B1938,'Product Master'!$A$2:$O$5991,5,FALSE())</f>
        <v>Redbarn</v>
      </c>
      <c r="F1938" s="4" t="str">
        <f aca="false">VLOOKUP($B1938,'Product Master'!$A$2:$O$5991,4,FALSE())</f>
        <v>Redbarn Mini Shortbread Cookies, 14.3 oz</v>
      </c>
      <c r="G1938" s="4" t="str">
        <f aca="false">VLOOKUP($B1938,'Product Master'!$A$2:$O$5991,9,FALSE())</f>
        <v>14.3 oz</v>
      </c>
      <c r="H1938" s="5" t="s">
        <v>16</v>
      </c>
      <c r="I1938" s="6" t="n">
        <f aca="false">VLOOKUP($B1938,'Product Master'!$A$2:$O$5991,14,FALSE())</f>
        <v>5.99</v>
      </c>
      <c r="J1938" s="7" t="n">
        <f aca="false">VLOOKUP($B1938,'Product Master'!$A$2:$O$5991,13,FALSE())</f>
        <v>24</v>
      </c>
      <c r="K1938" s="7" t="str">
        <f aca="false">VLOOKUP($B1938,'Product Master'!$A$2:$O$5991,11,FALSE())</f>
        <v>N</v>
      </c>
      <c r="L1938" s="7" t="str">
        <f aca="false">VLOOKUP($B1938,'Product Master'!$A$2:$O$5991,12,FALSE())</f>
        <v>N</v>
      </c>
      <c r="M1938" s="3" t="n">
        <v>82</v>
      </c>
      <c r="N1938" s="3" t="n">
        <v>22</v>
      </c>
    </row>
    <row r="1939" customFormat="false" ht="15" hidden="false" customHeight="true" outlineLevel="0" collapsed="false">
      <c r="A1939" s="3" t="s">
        <v>3889</v>
      </c>
      <c r="B1939" s="3" t="s">
        <v>3890</v>
      </c>
      <c r="C1939" s="4" t="str">
        <f aca="false">VLOOKUP($B1939,'Product Master'!$A$2:$O$5991,7,FALSE())</f>
        <v>Dry Grocery</v>
      </c>
      <c r="D1939" s="4" t="str">
        <f aca="false">VLOOKUP($B1939,'Product Master'!$A$2:$O$5991,8,FALSE())</f>
        <v>Cookies</v>
      </c>
      <c r="E1939" s="4" t="str">
        <f aca="false">VLOOKUP($B1939,'Product Master'!$A$2:$O$5991,5,FALSE())</f>
        <v>Orchard Spread</v>
      </c>
      <c r="F1939" s="4" t="str">
        <f aca="false">VLOOKUP($B1939,'Product Master'!$A$2:$O$5991,4,FALSE())</f>
        <v>Orchard Spread Sugar Cookies, 10 oz</v>
      </c>
      <c r="G1939" s="4" t="str">
        <f aca="false">VLOOKUP($B1939,'Product Master'!$A$2:$O$5991,9,FALSE())</f>
        <v>10 oz</v>
      </c>
      <c r="H1939" s="5" t="s">
        <v>16</v>
      </c>
      <c r="I1939" s="6" t="n">
        <f aca="false">VLOOKUP($B1939,'Product Master'!$A$2:$O$5991,14,FALSE())</f>
        <v>3.39</v>
      </c>
      <c r="J1939" s="7" t="n">
        <f aca="false">VLOOKUP($B1939,'Product Master'!$A$2:$O$5991,13,FALSE())</f>
        <v>24</v>
      </c>
      <c r="K1939" s="7" t="str">
        <f aca="false">VLOOKUP($B1939,'Product Master'!$A$2:$O$5991,11,FALSE())</f>
        <v>N</v>
      </c>
      <c r="L1939" s="7" t="str">
        <f aca="false">VLOOKUP($B1939,'Product Master'!$A$2:$O$5991,12,FALSE())</f>
        <v>N</v>
      </c>
      <c r="M1939" s="3" t="n">
        <v>41</v>
      </c>
      <c r="N1939" s="3" t="n">
        <v>32</v>
      </c>
    </row>
    <row r="1940" customFormat="false" ht="15" hidden="false" customHeight="true" outlineLevel="0" collapsed="false">
      <c r="A1940" s="3" t="s">
        <v>3891</v>
      </c>
      <c r="B1940" s="3" t="s">
        <v>3892</v>
      </c>
      <c r="C1940" s="4" t="str">
        <f aca="false">VLOOKUP($B1940,'Product Master'!$A$2:$O$5991,7,FALSE())</f>
        <v>Dry Grocery</v>
      </c>
      <c r="D1940" s="4" t="str">
        <f aca="false">VLOOKUP($B1940,'Product Master'!$A$2:$O$5991,8,FALSE())</f>
        <v>Cookies</v>
      </c>
      <c r="E1940" s="4" t="str">
        <f aca="false">VLOOKUP($B1940,'Product Master'!$A$2:$O$5991,5,FALSE())</f>
        <v>Pepperlane</v>
      </c>
      <c r="F1940" s="4" t="str">
        <f aca="false">VLOOKUP($B1940,'Product Master'!$A$2:$O$5991,4,FALSE())</f>
        <v>Pepperlane Mini Chocolate Chip Cookies, 10 oz</v>
      </c>
      <c r="G1940" s="4" t="str">
        <f aca="false">VLOOKUP($B1940,'Product Master'!$A$2:$O$5991,9,FALSE())</f>
        <v>10 oz</v>
      </c>
      <c r="H1940" s="5" t="s">
        <v>16</v>
      </c>
      <c r="I1940" s="6" t="n">
        <f aca="false">VLOOKUP($B1940,'Product Master'!$A$2:$O$5991,14,FALSE())</f>
        <v>3.79</v>
      </c>
      <c r="J1940" s="7" t="n">
        <f aca="false">VLOOKUP($B1940,'Product Master'!$A$2:$O$5991,13,FALSE())</f>
        <v>4</v>
      </c>
      <c r="K1940" s="7" t="str">
        <f aca="false">VLOOKUP($B1940,'Product Master'!$A$2:$O$5991,11,FALSE())</f>
        <v>N</v>
      </c>
      <c r="L1940" s="7" t="str">
        <f aca="false">VLOOKUP($B1940,'Product Master'!$A$2:$O$5991,12,FALSE())</f>
        <v>N</v>
      </c>
      <c r="M1940" s="3" t="n">
        <v>93</v>
      </c>
      <c r="N1940" s="3" t="n">
        <v>4</v>
      </c>
    </row>
    <row r="1941" customFormat="false" ht="15" hidden="false" customHeight="true" outlineLevel="0" collapsed="false">
      <c r="A1941" s="3" t="s">
        <v>3893</v>
      </c>
      <c r="B1941" s="3" t="s">
        <v>3894</v>
      </c>
      <c r="C1941" s="4" t="str">
        <f aca="false">VLOOKUP($B1941,'Product Master'!$A$2:$O$5991,7,FALSE())</f>
        <v>Dry Grocery</v>
      </c>
      <c r="D1941" s="4" t="str">
        <f aca="false">VLOOKUP($B1941,'Product Master'!$A$2:$O$5991,8,FALSE())</f>
        <v>Cookies</v>
      </c>
      <c r="E1941" s="4" t="str">
        <f aca="false">VLOOKUP($B1941,'Product Master'!$A$2:$O$5991,5,FALSE())</f>
        <v>Orchard Spread</v>
      </c>
      <c r="F1941" s="4" t="str">
        <f aca="false">VLOOKUP($B1941,'Product Master'!$A$2:$O$5991,4,FALSE())</f>
        <v>Orchard Spread Double Stuff Sandwich Cookies, 14.3 oz</v>
      </c>
      <c r="G1941" s="4" t="str">
        <f aca="false">VLOOKUP($B1941,'Product Master'!$A$2:$O$5991,9,FALSE())</f>
        <v>14.3 oz</v>
      </c>
      <c r="H1941" s="5" t="s">
        <v>16</v>
      </c>
      <c r="I1941" s="6" t="n">
        <f aca="false">VLOOKUP($B1941,'Product Master'!$A$2:$O$5991,14,FALSE())</f>
        <v>4.49</v>
      </c>
      <c r="J1941" s="7" t="n">
        <f aca="false">VLOOKUP($B1941,'Product Master'!$A$2:$O$5991,13,FALSE())</f>
        <v>2</v>
      </c>
      <c r="K1941" s="7" t="str">
        <f aca="false">VLOOKUP($B1941,'Product Master'!$A$2:$O$5991,11,FALSE())</f>
        <v>N</v>
      </c>
      <c r="L1941" s="7" t="str">
        <f aca="false">VLOOKUP($B1941,'Product Master'!$A$2:$O$5991,12,FALSE())</f>
        <v>N</v>
      </c>
      <c r="M1941" s="3" t="n">
        <v>123</v>
      </c>
      <c r="N1941" s="3" t="n">
        <v>32</v>
      </c>
    </row>
    <row r="1942" customFormat="false" ht="15" hidden="false" customHeight="true" outlineLevel="0" collapsed="false">
      <c r="A1942" s="3" t="s">
        <v>3895</v>
      </c>
      <c r="B1942" s="3" t="s">
        <v>3896</v>
      </c>
      <c r="C1942" s="4" t="str">
        <f aca="false">VLOOKUP($B1942,'Product Master'!$A$2:$O$5991,7,FALSE())</f>
        <v>Dry Grocery</v>
      </c>
      <c r="D1942" s="4" t="str">
        <f aca="false">VLOOKUP($B1942,'Product Master'!$A$2:$O$5991,8,FALSE())</f>
        <v>Cookies</v>
      </c>
      <c r="E1942" s="4" t="str">
        <f aca="false">VLOOKUP($B1942,'Product Master'!$A$2:$O$5991,5,FALSE())</f>
        <v>Wheatstone</v>
      </c>
      <c r="F1942" s="4" t="str">
        <f aca="false">VLOOKUP($B1942,'Product Master'!$A$2:$O$5991,4,FALSE())</f>
        <v>Wheatstone Sugar Cookies, 14.3 oz</v>
      </c>
      <c r="G1942" s="4" t="str">
        <f aca="false">VLOOKUP($B1942,'Product Master'!$A$2:$O$5991,9,FALSE())</f>
        <v>14.3 oz</v>
      </c>
      <c r="H1942" s="5" t="s">
        <v>16</v>
      </c>
      <c r="I1942" s="6" t="n">
        <f aca="false">VLOOKUP($B1942,'Product Master'!$A$2:$O$5991,14,FALSE())</f>
        <v>5.99</v>
      </c>
      <c r="J1942" s="7" t="n">
        <f aca="false">VLOOKUP($B1942,'Product Master'!$A$2:$O$5991,13,FALSE())</f>
        <v>2</v>
      </c>
      <c r="K1942" s="7" t="str">
        <f aca="false">VLOOKUP($B1942,'Product Master'!$A$2:$O$5991,11,FALSE())</f>
        <v>N</v>
      </c>
      <c r="L1942" s="7" t="str">
        <f aca="false">VLOOKUP($B1942,'Product Master'!$A$2:$O$5991,12,FALSE())</f>
        <v>N</v>
      </c>
      <c r="M1942" s="3" t="n">
        <v>55</v>
      </c>
      <c r="N1942" s="3" t="n">
        <v>6</v>
      </c>
    </row>
    <row r="1943" customFormat="false" ht="15" hidden="false" customHeight="true" outlineLevel="0" collapsed="false">
      <c r="A1943" s="3" t="s">
        <v>3897</v>
      </c>
      <c r="B1943" s="3" t="s">
        <v>3898</v>
      </c>
      <c r="C1943" s="4" t="str">
        <f aca="false">VLOOKUP($B1943,'Product Master'!$A$2:$O$5991,7,FALSE())</f>
        <v>Dry Grocery</v>
      </c>
      <c r="D1943" s="4" t="str">
        <f aca="false">VLOOKUP($B1943,'Product Master'!$A$2:$O$5991,8,FALSE())</f>
        <v>Cookies</v>
      </c>
      <c r="E1943" s="4" t="str">
        <f aca="false">VLOOKUP($B1943,'Product Master'!$A$2:$O$5991,5,FALSE())</f>
        <v>Golden Grain Co.</v>
      </c>
      <c r="F1943" s="4" t="str">
        <f aca="false">VLOOKUP($B1943,'Product Master'!$A$2:$O$5991,4,FALSE())</f>
        <v>Golden Grain Co. Mini Fudge Stripe Cookies, 10 oz</v>
      </c>
      <c r="G1943" s="4" t="str">
        <f aca="false">VLOOKUP($B1943,'Product Master'!$A$2:$O$5991,9,FALSE())</f>
        <v>10 oz</v>
      </c>
      <c r="H1943" s="5" t="s">
        <v>16</v>
      </c>
      <c r="I1943" s="6" t="n">
        <f aca="false">VLOOKUP($B1943,'Product Master'!$A$2:$O$5991,14,FALSE())</f>
        <v>5.49</v>
      </c>
      <c r="J1943" s="7" t="n">
        <f aca="false">VLOOKUP($B1943,'Product Master'!$A$2:$O$5991,13,FALSE())</f>
        <v>24</v>
      </c>
      <c r="K1943" s="7" t="str">
        <f aca="false">VLOOKUP($B1943,'Product Master'!$A$2:$O$5991,11,FALSE())</f>
        <v>N</v>
      </c>
      <c r="L1943" s="7" t="str">
        <f aca="false">VLOOKUP($B1943,'Product Master'!$A$2:$O$5991,12,FALSE())</f>
        <v>N</v>
      </c>
      <c r="M1943" s="3" t="n">
        <v>116</v>
      </c>
      <c r="N1943" s="3" t="n">
        <v>16</v>
      </c>
    </row>
    <row r="1944" customFormat="false" ht="15" hidden="false" customHeight="true" outlineLevel="0" collapsed="false">
      <c r="A1944" s="3" t="s">
        <v>3899</v>
      </c>
      <c r="B1944" s="3" t="s">
        <v>3900</v>
      </c>
      <c r="C1944" s="4" t="str">
        <f aca="false">VLOOKUP($B1944,'Product Master'!$A$2:$O$5991,7,FALSE())</f>
        <v>Dry Grocery</v>
      </c>
      <c r="D1944" s="4" t="str">
        <f aca="false">VLOOKUP($B1944,'Product Master'!$A$2:$O$5991,8,FALSE())</f>
        <v>Cookies</v>
      </c>
      <c r="E1944" s="4" t="str">
        <f aca="false">VLOOKUP($B1944,'Product Master'!$A$2:$O$5991,5,FALSE())</f>
        <v>Nutgrove</v>
      </c>
      <c r="F1944" s="4" t="str">
        <f aca="false">VLOOKUP($B1944,'Product Master'!$A$2:$O$5991,4,FALSE())</f>
        <v>Nutgrove Oatmeal Cookies, 14.3 oz</v>
      </c>
      <c r="G1944" s="4" t="str">
        <f aca="false">VLOOKUP($B1944,'Product Master'!$A$2:$O$5991,9,FALSE())</f>
        <v>14.3 oz</v>
      </c>
      <c r="H1944" s="5" t="s">
        <v>16</v>
      </c>
      <c r="I1944" s="6" t="n">
        <f aca="false">VLOOKUP($B1944,'Product Master'!$A$2:$O$5991,14,FALSE())</f>
        <v>5.79</v>
      </c>
      <c r="J1944" s="7" t="n">
        <f aca="false">VLOOKUP($B1944,'Product Master'!$A$2:$O$5991,13,FALSE())</f>
        <v>6</v>
      </c>
      <c r="K1944" s="7" t="str">
        <f aca="false">VLOOKUP($B1944,'Product Master'!$A$2:$O$5991,11,FALSE())</f>
        <v>N</v>
      </c>
      <c r="L1944" s="7" t="str">
        <f aca="false">VLOOKUP($B1944,'Product Master'!$A$2:$O$5991,12,FALSE())</f>
        <v>N</v>
      </c>
      <c r="M1944" s="3" t="n">
        <v>110</v>
      </c>
      <c r="N1944" s="3" t="n">
        <v>31</v>
      </c>
    </row>
    <row r="1945" customFormat="false" ht="15" hidden="false" customHeight="true" outlineLevel="0" collapsed="false">
      <c r="A1945" s="3" t="s">
        <v>3901</v>
      </c>
      <c r="B1945" s="3" t="s">
        <v>3902</v>
      </c>
      <c r="C1945" s="4" t="str">
        <f aca="false">VLOOKUP($B1945,'Product Master'!$A$2:$O$5991,7,FALSE())</f>
        <v>Dry Grocery</v>
      </c>
      <c r="D1945" s="4" t="str">
        <f aca="false">VLOOKUP($B1945,'Product Master'!$A$2:$O$5991,8,FALSE())</f>
        <v>Cookies</v>
      </c>
      <c r="E1945" s="4" t="str">
        <f aca="false">VLOOKUP($B1945,'Product Master'!$A$2:$O$5991,5,FALSE())</f>
        <v>Redbarn</v>
      </c>
      <c r="F1945" s="4" t="str">
        <f aca="false">VLOOKUP($B1945,'Product Master'!$A$2:$O$5991,4,FALSE())</f>
        <v>Redbarn Double Stuff Sandwich Cookies, 14.3 oz</v>
      </c>
      <c r="G1945" s="4" t="str">
        <f aca="false">VLOOKUP($B1945,'Product Master'!$A$2:$O$5991,9,FALSE())</f>
        <v>14.3 oz</v>
      </c>
      <c r="H1945" s="5" t="s">
        <v>16</v>
      </c>
      <c r="I1945" s="6" t="n">
        <f aca="false">VLOOKUP($B1945,'Product Master'!$A$2:$O$5991,14,FALSE())</f>
        <v>4.89</v>
      </c>
      <c r="J1945" s="7" t="n">
        <f aca="false">VLOOKUP($B1945,'Product Master'!$A$2:$O$5991,13,FALSE())</f>
        <v>12</v>
      </c>
      <c r="K1945" s="7" t="str">
        <f aca="false">VLOOKUP($B1945,'Product Master'!$A$2:$O$5991,11,FALSE())</f>
        <v>N</v>
      </c>
      <c r="L1945" s="7" t="str">
        <f aca="false">VLOOKUP($B1945,'Product Master'!$A$2:$O$5991,12,FALSE())</f>
        <v>N</v>
      </c>
      <c r="M1945" s="3" t="n">
        <v>124</v>
      </c>
      <c r="N1945" s="3" t="n">
        <v>18</v>
      </c>
    </row>
    <row r="1946" customFormat="false" ht="15" hidden="false" customHeight="true" outlineLevel="0" collapsed="false">
      <c r="A1946" s="3" t="s">
        <v>3903</v>
      </c>
      <c r="B1946" s="3" t="s">
        <v>3904</v>
      </c>
      <c r="C1946" s="4" t="str">
        <f aca="false">VLOOKUP($B1946,'Product Master'!$A$2:$O$5991,7,FALSE())</f>
        <v>Dry Grocery</v>
      </c>
      <c r="D1946" s="4" t="str">
        <f aca="false">VLOOKUP($B1946,'Product Master'!$A$2:$O$5991,8,FALSE())</f>
        <v>Cookies</v>
      </c>
      <c r="E1946" s="4" t="str">
        <f aca="false">VLOOKUP($B1946,'Product Master'!$A$2:$O$5991,5,FALSE())</f>
        <v>Redbarn</v>
      </c>
      <c r="F1946" s="4" t="str">
        <f aca="false">VLOOKUP($B1946,'Product Master'!$A$2:$O$5991,4,FALSE())</f>
        <v>Redbarn Mini Chocolate Chip Cookies, 10 oz</v>
      </c>
      <c r="G1946" s="4" t="str">
        <f aca="false">VLOOKUP($B1946,'Product Master'!$A$2:$O$5991,9,FALSE())</f>
        <v>10 oz</v>
      </c>
      <c r="H1946" s="5" t="s">
        <v>16</v>
      </c>
      <c r="I1946" s="6" t="n">
        <f aca="false">VLOOKUP($B1946,'Product Master'!$A$2:$O$5991,14,FALSE())</f>
        <v>3.99</v>
      </c>
      <c r="J1946" s="7" t="n">
        <f aca="false">VLOOKUP($B1946,'Product Master'!$A$2:$O$5991,13,FALSE())</f>
        <v>6</v>
      </c>
      <c r="K1946" s="7" t="str">
        <f aca="false">VLOOKUP($B1946,'Product Master'!$A$2:$O$5991,11,FALSE())</f>
        <v>N</v>
      </c>
      <c r="L1946" s="7" t="str">
        <f aca="false">VLOOKUP($B1946,'Product Master'!$A$2:$O$5991,12,FALSE())</f>
        <v>N</v>
      </c>
      <c r="M1946" s="3" t="n">
        <v>93</v>
      </c>
      <c r="N1946" s="3" t="n">
        <v>21</v>
      </c>
    </row>
    <row r="1947" customFormat="false" ht="15" hidden="false" customHeight="true" outlineLevel="0" collapsed="false">
      <c r="A1947" s="3" t="s">
        <v>3905</v>
      </c>
      <c r="B1947" s="3" t="s">
        <v>3906</v>
      </c>
      <c r="C1947" s="4" t="str">
        <f aca="false">VLOOKUP($B1947,'Product Master'!$A$2:$O$5991,7,FALSE())</f>
        <v>Dry Grocery</v>
      </c>
      <c r="D1947" s="4" t="str">
        <f aca="false">VLOOKUP($B1947,'Product Master'!$A$2:$O$5991,8,FALSE())</f>
        <v>Cookies</v>
      </c>
      <c r="E1947" s="4" t="str">
        <f aca="false">VLOOKUP($B1947,'Product Master'!$A$2:$O$5991,5,FALSE())</f>
        <v>Wheatstone</v>
      </c>
      <c r="F1947" s="4" t="str">
        <f aca="false">VLOOKUP($B1947,'Product Master'!$A$2:$O$5991,4,FALSE())</f>
        <v>Wheatstone Sandwich Cookies, 14.3 oz</v>
      </c>
      <c r="G1947" s="4" t="str">
        <f aca="false">VLOOKUP($B1947,'Product Master'!$A$2:$O$5991,9,FALSE())</f>
        <v>14.3 oz</v>
      </c>
      <c r="H1947" s="5" t="s">
        <v>16</v>
      </c>
      <c r="I1947" s="6" t="n">
        <f aca="false">VLOOKUP($B1947,'Product Master'!$A$2:$O$5991,14,FALSE())</f>
        <v>4.99</v>
      </c>
      <c r="J1947" s="7" t="n">
        <f aca="false">VLOOKUP($B1947,'Product Master'!$A$2:$O$5991,13,FALSE())</f>
        <v>2</v>
      </c>
      <c r="K1947" s="7" t="str">
        <f aca="false">VLOOKUP($B1947,'Product Master'!$A$2:$O$5991,11,FALSE())</f>
        <v>N</v>
      </c>
      <c r="L1947" s="7" t="str">
        <f aca="false">VLOOKUP($B1947,'Product Master'!$A$2:$O$5991,12,FALSE())</f>
        <v>N</v>
      </c>
      <c r="M1947" s="3" t="n">
        <v>96</v>
      </c>
      <c r="N1947" s="3" t="n">
        <v>27</v>
      </c>
    </row>
    <row r="1948" customFormat="false" ht="15" hidden="false" customHeight="true" outlineLevel="0" collapsed="false">
      <c r="A1948" s="3" t="s">
        <v>3907</v>
      </c>
      <c r="B1948" s="3" t="s">
        <v>3908</v>
      </c>
      <c r="C1948" s="4" t="str">
        <f aca="false">VLOOKUP($B1948,'Product Master'!$A$2:$O$5991,7,FALSE())</f>
        <v>Dry Grocery</v>
      </c>
      <c r="D1948" s="4" t="str">
        <f aca="false">VLOOKUP($B1948,'Product Master'!$A$2:$O$5991,8,FALSE())</f>
        <v>Cookies</v>
      </c>
      <c r="E1948" s="4" t="str">
        <f aca="false">VLOOKUP($B1948,'Product Master'!$A$2:$O$5991,5,FALSE())</f>
        <v>Golden Grain Co.</v>
      </c>
      <c r="F1948" s="4" t="str">
        <f aca="false">VLOOKUP($B1948,'Product Master'!$A$2:$O$5991,4,FALSE())</f>
        <v>Golden Grain Co. Fudge Stripe Cookies, 14.3 oz</v>
      </c>
      <c r="G1948" s="4" t="str">
        <f aca="false">VLOOKUP($B1948,'Product Master'!$A$2:$O$5991,9,FALSE())</f>
        <v>14.3 oz</v>
      </c>
      <c r="H1948" s="5" t="s">
        <v>16</v>
      </c>
      <c r="I1948" s="6" t="n">
        <f aca="false">VLOOKUP($B1948,'Product Master'!$A$2:$O$5991,14,FALSE())</f>
        <v>4.79</v>
      </c>
      <c r="J1948" s="7" t="n">
        <f aca="false">VLOOKUP($B1948,'Product Master'!$A$2:$O$5991,13,FALSE())</f>
        <v>24</v>
      </c>
      <c r="K1948" s="7" t="str">
        <f aca="false">VLOOKUP($B1948,'Product Master'!$A$2:$O$5991,11,FALSE())</f>
        <v>N</v>
      </c>
      <c r="L1948" s="7" t="str">
        <f aca="false">VLOOKUP($B1948,'Product Master'!$A$2:$O$5991,12,FALSE())</f>
        <v>N</v>
      </c>
      <c r="M1948" s="3" t="n">
        <v>98</v>
      </c>
      <c r="N1948" s="3" t="n">
        <v>31</v>
      </c>
    </row>
    <row r="1949" customFormat="false" ht="15" hidden="false" customHeight="true" outlineLevel="0" collapsed="false">
      <c r="A1949" s="3" t="s">
        <v>3909</v>
      </c>
      <c r="B1949" s="3" t="s">
        <v>3910</v>
      </c>
      <c r="C1949" s="4" t="str">
        <f aca="false">VLOOKUP($B1949,'Product Master'!$A$2:$O$5991,7,FALSE())</f>
        <v>Dry Grocery</v>
      </c>
      <c r="D1949" s="4" t="str">
        <f aca="false">VLOOKUP($B1949,'Product Master'!$A$2:$O$5991,8,FALSE())</f>
        <v>Cookies</v>
      </c>
      <c r="E1949" s="4" t="str">
        <f aca="false">VLOOKUP($B1949,'Product Master'!$A$2:$O$5991,5,FALSE())</f>
        <v>Redbarn</v>
      </c>
      <c r="F1949" s="4" t="str">
        <f aca="false">VLOOKUP($B1949,'Product Master'!$A$2:$O$5991,4,FALSE())</f>
        <v>Redbarn Fudge Stripe Cookies, 10 oz</v>
      </c>
      <c r="G1949" s="4" t="str">
        <f aca="false">VLOOKUP($B1949,'Product Master'!$A$2:$O$5991,9,FALSE())</f>
        <v>10 oz</v>
      </c>
      <c r="H1949" s="5" t="s">
        <v>16</v>
      </c>
      <c r="I1949" s="6" t="n">
        <f aca="false">VLOOKUP($B1949,'Product Master'!$A$2:$O$5991,14,FALSE())</f>
        <v>3.39</v>
      </c>
      <c r="J1949" s="7" t="n">
        <f aca="false">VLOOKUP($B1949,'Product Master'!$A$2:$O$5991,13,FALSE())</f>
        <v>6</v>
      </c>
      <c r="K1949" s="7" t="str">
        <f aca="false">VLOOKUP($B1949,'Product Master'!$A$2:$O$5991,11,FALSE())</f>
        <v>N</v>
      </c>
      <c r="L1949" s="7" t="str">
        <f aca="false">VLOOKUP($B1949,'Product Master'!$A$2:$O$5991,12,FALSE())</f>
        <v>N</v>
      </c>
      <c r="M1949" s="3" t="n">
        <v>48</v>
      </c>
      <c r="N1949" s="3" t="n">
        <v>32</v>
      </c>
    </row>
    <row r="1950" customFormat="false" ht="15" hidden="false" customHeight="true" outlineLevel="0" collapsed="false">
      <c r="A1950" s="3" t="s">
        <v>3911</v>
      </c>
      <c r="B1950" s="3" t="s">
        <v>3912</v>
      </c>
      <c r="C1950" s="4" t="str">
        <f aca="false">VLOOKUP($B1950,'Product Master'!$A$2:$O$5991,7,FALSE())</f>
        <v>Dry Grocery</v>
      </c>
      <c r="D1950" s="4" t="str">
        <f aca="false">VLOOKUP($B1950,'Product Master'!$A$2:$O$5991,8,FALSE())</f>
        <v>Cookies</v>
      </c>
      <c r="E1950" s="4" t="str">
        <f aca="false">VLOOKUP($B1950,'Product Master'!$A$2:$O$5991,5,FALSE())</f>
        <v>Roastport</v>
      </c>
      <c r="F1950" s="4" t="str">
        <f aca="false">VLOOKUP($B1950,'Product Master'!$A$2:$O$5991,4,FALSE())</f>
        <v>Roastport Mini Oatmeal Cookies, 14.3 oz</v>
      </c>
      <c r="G1950" s="4" t="str">
        <f aca="false">VLOOKUP($B1950,'Product Master'!$A$2:$O$5991,9,FALSE())</f>
        <v>14.3 oz</v>
      </c>
      <c r="H1950" s="5" t="s">
        <v>16</v>
      </c>
      <c r="I1950" s="6" t="n">
        <f aca="false">VLOOKUP($B1950,'Product Master'!$A$2:$O$5991,14,FALSE())</f>
        <v>3.29</v>
      </c>
      <c r="J1950" s="7" t="n">
        <f aca="false">VLOOKUP($B1950,'Product Master'!$A$2:$O$5991,13,FALSE())</f>
        <v>1</v>
      </c>
      <c r="K1950" s="7" t="str">
        <f aca="false">VLOOKUP($B1950,'Product Master'!$A$2:$O$5991,11,FALSE())</f>
        <v>N</v>
      </c>
      <c r="L1950" s="7" t="str">
        <f aca="false">VLOOKUP($B1950,'Product Master'!$A$2:$O$5991,12,FALSE())</f>
        <v>N</v>
      </c>
      <c r="M1950" s="3" t="n">
        <v>94</v>
      </c>
      <c r="N1950" s="3" t="n">
        <v>33</v>
      </c>
    </row>
    <row r="1951" customFormat="false" ht="15" hidden="false" customHeight="true" outlineLevel="0" collapsed="false">
      <c r="A1951" s="3" t="s">
        <v>3913</v>
      </c>
      <c r="B1951" s="3" t="s">
        <v>3914</v>
      </c>
      <c r="C1951" s="4" t="str">
        <f aca="false">VLOOKUP($B1951,'Product Master'!$A$2:$O$5991,7,FALSE())</f>
        <v>Dry Grocery</v>
      </c>
      <c r="D1951" s="4" t="str">
        <f aca="false">VLOOKUP($B1951,'Product Master'!$A$2:$O$5991,8,FALSE())</f>
        <v>Cookies</v>
      </c>
      <c r="E1951" s="4" t="str">
        <f aca="false">VLOOKUP($B1951,'Product Master'!$A$2:$O$5991,5,FALSE())</f>
        <v>Redbarn</v>
      </c>
      <c r="F1951" s="4" t="str">
        <f aca="false">VLOOKUP($B1951,'Product Master'!$A$2:$O$5991,4,FALSE())</f>
        <v>Redbarn Double Stuff Shortbread Cookies, 14.3 oz</v>
      </c>
      <c r="G1951" s="4" t="str">
        <f aca="false">VLOOKUP($B1951,'Product Master'!$A$2:$O$5991,9,FALSE())</f>
        <v>14.3 oz</v>
      </c>
      <c r="H1951" s="5" t="s">
        <v>16</v>
      </c>
      <c r="I1951" s="6" t="n">
        <f aca="false">VLOOKUP($B1951,'Product Master'!$A$2:$O$5991,14,FALSE())</f>
        <v>3.39</v>
      </c>
      <c r="J1951" s="7" t="n">
        <f aca="false">VLOOKUP($B1951,'Product Master'!$A$2:$O$5991,13,FALSE())</f>
        <v>4</v>
      </c>
      <c r="K1951" s="7" t="str">
        <f aca="false">VLOOKUP($B1951,'Product Master'!$A$2:$O$5991,11,FALSE())</f>
        <v>N</v>
      </c>
      <c r="L1951" s="7" t="str">
        <f aca="false">VLOOKUP($B1951,'Product Master'!$A$2:$O$5991,12,FALSE())</f>
        <v>N</v>
      </c>
      <c r="M1951" s="3" t="n">
        <v>106</v>
      </c>
      <c r="N1951" s="3" t="n">
        <v>16</v>
      </c>
    </row>
    <row r="1952" customFormat="false" ht="15" hidden="false" customHeight="true" outlineLevel="0" collapsed="false">
      <c r="A1952" s="3" t="s">
        <v>3915</v>
      </c>
      <c r="B1952" s="3" t="s">
        <v>3916</v>
      </c>
      <c r="C1952" s="4" t="str">
        <f aca="false">VLOOKUP($B1952,'Product Master'!$A$2:$O$5991,7,FALSE())</f>
        <v>Dry Grocery</v>
      </c>
      <c r="D1952" s="4" t="str">
        <f aca="false">VLOOKUP($B1952,'Product Master'!$A$2:$O$5991,8,FALSE())</f>
        <v>Cookies</v>
      </c>
      <c r="E1952" s="4" t="str">
        <f aca="false">VLOOKUP($B1952,'Product Master'!$A$2:$O$5991,5,FALSE())</f>
        <v>Redbarn</v>
      </c>
      <c r="F1952" s="4" t="str">
        <f aca="false">VLOOKUP($B1952,'Product Master'!$A$2:$O$5991,4,FALSE())</f>
        <v>Redbarn Double Stuff Fudge Stripe Cookies, 10 oz</v>
      </c>
      <c r="G1952" s="4" t="str">
        <f aca="false">VLOOKUP($B1952,'Product Master'!$A$2:$O$5991,9,FALSE())</f>
        <v>10 oz</v>
      </c>
      <c r="H1952" s="5" t="s">
        <v>16</v>
      </c>
      <c r="I1952" s="6" t="n">
        <f aca="false">VLOOKUP($B1952,'Product Master'!$A$2:$O$5991,14,FALSE())</f>
        <v>3.39</v>
      </c>
      <c r="J1952" s="7" t="n">
        <f aca="false">VLOOKUP($B1952,'Product Master'!$A$2:$O$5991,13,FALSE())</f>
        <v>2</v>
      </c>
      <c r="K1952" s="7" t="str">
        <f aca="false">VLOOKUP($B1952,'Product Master'!$A$2:$O$5991,11,FALSE())</f>
        <v>N</v>
      </c>
      <c r="L1952" s="7" t="str">
        <f aca="false">VLOOKUP($B1952,'Product Master'!$A$2:$O$5991,12,FALSE())</f>
        <v>N</v>
      </c>
      <c r="M1952" s="3" t="n">
        <v>40</v>
      </c>
      <c r="N1952" s="3" t="n">
        <v>11</v>
      </c>
    </row>
    <row r="1953" customFormat="false" ht="15" hidden="false" customHeight="true" outlineLevel="0" collapsed="false">
      <c r="A1953" s="3" t="s">
        <v>3917</v>
      </c>
      <c r="B1953" s="3" t="s">
        <v>3918</v>
      </c>
      <c r="C1953" s="4" t="str">
        <f aca="false">VLOOKUP($B1953,'Product Master'!$A$2:$O$5991,7,FALSE())</f>
        <v>Dry Grocery</v>
      </c>
      <c r="D1953" s="4" t="str">
        <f aca="false">VLOOKUP($B1953,'Product Master'!$A$2:$O$5991,8,FALSE())</f>
        <v>Cookies</v>
      </c>
      <c r="E1953" s="4" t="str">
        <f aca="false">VLOOKUP($B1953,'Product Master'!$A$2:$O$5991,5,FALSE())</f>
        <v>Kettle Row</v>
      </c>
      <c r="F1953" s="4" t="str">
        <f aca="false">VLOOKUP($B1953,'Product Master'!$A$2:$O$5991,4,FALSE())</f>
        <v>Kettle Row Mini Chocolate Chip Cookies, 10 oz</v>
      </c>
      <c r="G1953" s="4" t="str">
        <f aca="false">VLOOKUP($B1953,'Product Master'!$A$2:$O$5991,9,FALSE())</f>
        <v>10 oz</v>
      </c>
      <c r="H1953" s="5" t="s">
        <v>16</v>
      </c>
      <c r="I1953" s="6" t="n">
        <f aca="false">VLOOKUP($B1953,'Product Master'!$A$2:$O$5991,14,FALSE())</f>
        <v>3.39</v>
      </c>
      <c r="J1953" s="7" t="n">
        <f aca="false">VLOOKUP($B1953,'Product Master'!$A$2:$O$5991,13,FALSE())</f>
        <v>4</v>
      </c>
      <c r="K1953" s="7" t="str">
        <f aca="false">VLOOKUP($B1953,'Product Master'!$A$2:$O$5991,11,FALSE())</f>
        <v>N</v>
      </c>
      <c r="L1953" s="7" t="str">
        <f aca="false">VLOOKUP($B1953,'Product Master'!$A$2:$O$5991,12,FALSE())</f>
        <v>N</v>
      </c>
      <c r="M1953" s="3" t="n">
        <v>125</v>
      </c>
      <c r="N1953" s="3" t="n">
        <v>3</v>
      </c>
    </row>
    <row r="1954" customFormat="false" ht="15" hidden="false" customHeight="true" outlineLevel="0" collapsed="false">
      <c r="A1954" s="3" t="s">
        <v>3919</v>
      </c>
      <c r="B1954" s="3" t="s">
        <v>3920</v>
      </c>
      <c r="C1954" s="4" t="str">
        <f aca="false">VLOOKUP($B1954,'Product Master'!$A$2:$O$5991,7,FALSE())</f>
        <v>Dry Grocery</v>
      </c>
      <c r="D1954" s="4" t="str">
        <f aca="false">VLOOKUP($B1954,'Product Master'!$A$2:$O$5991,8,FALSE())</f>
        <v>Cookies</v>
      </c>
      <c r="E1954" s="4" t="str">
        <f aca="false">VLOOKUP($B1954,'Product Master'!$A$2:$O$5991,5,FALSE())</f>
        <v>Orchard Spread</v>
      </c>
      <c r="F1954" s="4" t="str">
        <f aca="false">VLOOKUP($B1954,'Product Master'!$A$2:$O$5991,4,FALSE())</f>
        <v>Orchard Spread Mini Fudge Stripe Cookies, 10 oz</v>
      </c>
      <c r="G1954" s="4" t="str">
        <f aca="false">VLOOKUP($B1954,'Product Master'!$A$2:$O$5991,9,FALSE())</f>
        <v>10 oz</v>
      </c>
      <c r="H1954" s="5" t="s">
        <v>16</v>
      </c>
      <c r="I1954" s="6" t="n">
        <f aca="false">VLOOKUP($B1954,'Product Master'!$A$2:$O$5991,14,FALSE())</f>
        <v>3.49</v>
      </c>
      <c r="J1954" s="7" t="n">
        <f aca="false">VLOOKUP($B1954,'Product Master'!$A$2:$O$5991,13,FALSE())</f>
        <v>12</v>
      </c>
      <c r="K1954" s="7" t="str">
        <f aca="false">VLOOKUP($B1954,'Product Master'!$A$2:$O$5991,11,FALSE())</f>
        <v>N</v>
      </c>
      <c r="L1954" s="7" t="str">
        <f aca="false">VLOOKUP($B1954,'Product Master'!$A$2:$O$5991,12,FALSE())</f>
        <v>N</v>
      </c>
      <c r="M1954" s="3" t="n">
        <v>92</v>
      </c>
      <c r="N1954" s="3" t="n">
        <v>30</v>
      </c>
    </row>
    <row r="1955" customFormat="false" ht="15" hidden="false" customHeight="true" outlineLevel="0" collapsed="false">
      <c r="A1955" s="3" t="s">
        <v>3921</v>
      </c>
      <c r="B1955" s="3" t="s">
        <v>3922</v>
      </c>
      <c r="C1955" s="4" t="str">
        <f aca="false">VLOOKUP($B1955,'Product Master'!$A$2:$O$5991,7,FALSE())</f>
        <v>Dry Grocery</v>
      </c>
      <c r="D1955" s="4" t="str">
        <f aca="false">VLOOKUP($B1955,'Product Master'!$A$2:$O$5991,8,FALSE())</f>
        <v>Cookies</v>
      </c>
      <c r="E1955" s="4" t="str">
        <f aca="false">VLOOKUP($B1955,'Product Master'!$A$2:$O$5991,5,FALSE())</f>
        <v>Harborline</v>
      </c>
      <c r="F1955" s="4" t="str">
        <f aca="false">VLOOKUP($B1955,'Product Master'!$A$2:$O$5991,4,FALSE())</f>
        <v>Harborline Oatmeal Cookies, 14.3 oz</v>
      </c>
      <c r="G1955" s="4" t="str">
        <f aca="false">VLOOKUP($B1955,'Product Master'!$A$2:$O$5991,9,FALSE())</f>
        <v>14.3 oz</v>
      </c>
      <c r="H1955" s="5" t="s">
        <v>16</v>
      </c>
      <c r="I1955" s="6" t="n">
        <f aca="false">VLOOKUP($B1955,'Product Master'!$A$2:$O$5991,14,FALSE())</f>
        <v>4.39</v>
      </c>
      <c r="J1955" s="7" t="n">
        <f aca="false">VLOOKUP($B1955,'Product Master'!$A$2:$O$5991,13,FALSE())</f>
        <v>4</v>
      </c>
      <c r="K1955" s="7" t="str">
        <f aca="false">VLOOKUP($B1955,'Product Master'!$A$2:$O$5991,11,FALSE())</f>
        <v>Y</v>
      </c>
      <c r="L1955" s="7" t="str">
        <f aca="false">VLOOKUP($B1955,'Product Master'!$A$2:$O$5991,12,FALSE())</f>
        <v>N</v>
      </c>
      <c r="M1955" s="3" t="n">
        <v>109</v>
      </c>
      <c r="N1955" s="3" t="n">
        <v>22</v>
      </c>
    </row>
    <row r="1956" customFormat="false" ht="15" hidden="false" customHeight="true" outlineLevel="0" collapsed="false">
      <c r="A1956" s="3" t="s">
        <v>3923</v>
      </c>
      <c r="B1956" s="3" t="s">
        <v>3924</v>
      </c>
      <c r="C1956" s="4" t="str">
        <f aca="false">VLOOKUP($B1956,'Product Master'!$A$2:$O$5991,7,FALSE())</f>
        <v>Dry Grocery</v>
      </c>
      <c r="D1956" s="4" t="str">
        <f aca="false">VLOOKUP($B1956,'Product Master'!$A$2:$O$5991,8,FALSE())</f>
        <v>Cookies</v>
      </c>
      <c r="E1956" s="4" t="str">
        <f aca="false">VLOOKUP($B1956,'Product Master'!$A$2:$O$5991,5,FALSE())</f>
        <v>Redbarn</v>
      </c>
      <c r="F1956" s="4" t="str">
        <f aca="false">VLOOKUP($B1956,'Product Master'!$A$2:$O$5991,4,FALSE())</f>
        <v>Redbarn Mini Fudge Stripe Cookies, 10 oz</v>
      </c>
      <c r="G1956" s="4" t="str">
        <f aca="false">VLOOKUP($B1956,'Product Master'!$A$2:$O$5991,9,FALSE())</f>
        <v>10 oz</v>
      </c>
      <c r="H1956" s="5" t="s">
        <v>16</v>
      </c>
      <c r="I1956" s="6" t="n">
        <f aca="false">VLOOKUP($B1956,'Product Master'!$A$2:$O$5991,14,FALSE())</f>
        <v>3.29</v>
      </c>
      <c r="J1956" s="7" t="n">
        <f aca="false">VLOOKUP($B1956,'Product Master'!$A$2:$O$5991,13,FALSE())</f>
        <v>12</v>
      </c>
      <c r="K1956" s="7" t="str">
        <f aca="false">VLOOKUP($B1956,'Product Master'!$A$2:$O$5991,11,FALSE())</f>
        <v>N</v>
      </c>
      <c r="L1956" s="7" t="str">
        <f aca="false">VLOOKUP($B1956,'Product Master'!$A$2:$O$5991,12,FALSE())</f>
        <v>N</v>
      </c>
      <c r="M1956" s="3" t="n">
        <v>48</v>
      </c>
      <c r="N1956" s="3" t="n">
        <v>5</v>
      </c>
    </row>
    <row r="1957" customFormat="false" ht="15" hidden="false" customHeight="true" outlineLevel="0" collapsed="false">
      <c r="A1957" s="3" t="s">
        <v>3925</v>
      </c>
      <c r="B1957" s="3" t="s">
        <v>3926</v>
      </c>
      <c r="C1957" s="4" t="str">
        <f aca="false">VLOOKUP($B1957,'Product Master'!$A$2:$O$5991,7,FALSE())</f>
        <v>Dry Grocery</v>
      </c>
      <c r="D1957" s="4" t="str">
        <f aca="false">VLOOKUP($B1957,'Product Master'!$A$2:$O$5991,8,FALSE())</f>
        <v>Cookies</v>
      </c>
      <c r="E1957" s="4" t="str">
        <f aca="false">VLOOKUP($B1957,'Product Master'!$A$2:$O$5991,5,FALSE())</f>
        <v>Wheatstone</v>
      </c>
      <c r="F1957" s="4" t="str">
        <f aca="false">VLOOKUP($B1957,'Product Master'!$A$2:$O$5991,4,FALSE())</f>
        <v>Wheatstone Double Stuff Oatmeal Cookies, 10 oz</v>
      </c>
      <c r="G1957" s="4" t="str">
        <f aca="false">VLOOKUP($B1957,'Product Master'!$A$2:$O$5991,9,FALSE())</f>
        <v>10 oz</v>
      </c>
      <c r="H1957" s="5" t="s">
        <v>16</v>
      </c>
      <c r="I1957" s="6" t="n">
        <f aca="false">VLOOKUP($B1957,'Product Master'!$A$2:$O$5991,14,FALSE())</f>
        <v>4.79</v>
      </c>
      <c r="J1957" s="7" t="n">
        <f aca="false">VLOOKUP($B1957,'Product Master'!$A$2:$O$5991,13,FALSE())</f>
        <v>8</v>
      </c>
      <c r="K1957" s="7" t="str">
        <f aca="false">VLOOKUP($B1957,'Product Master'!$A$2:$O$5991,11,FALSE())</f>
        <v>N</v>
      </c>
      <c r="L1957" s="7" t="str">
        <f aca="false">VLOOKUP($B1957,'Product Master'!$A$2:$O$5991,12,FALSE())</f>
        <v>N</v>
      </c>
      <c r="M1957" s="3" t="n">
        <v>116</v>
      </c>
      <c r="N1957" s="3" t="n">
        <v>39</v>
      </c>
    </row>
    <row r="1958" customFormat="false" ht="15" hidden="false" customHeight="true" outlineLevel="0" collapsed="false">
      <c r="A1958" s="3" t="s">
        <v>3927</v>
      </c>
      <c r="B1958" s="3" t="s">
        <v>3928</v>
      </c>
      <c r="C1958" s="4" t="str">
        <f aca="false">VLOOKUP($B1958,'Product Master'!$A$2:$O$5991,7,FALSE())</f>
        <v>Dry Grocery</v>
      </c>
      <c r="D1958" s="4" t="str">
        <f aca="false">VLOOKUP($B1958,'Product Master'!$A$2:$O$5991,8,FALSE())</f>
        <v>Cookies</v>
      </c>
      <c r="E1958" s="4" t="str">
        <f aca="false">VLOOKUP($B1958,'Product Master'!$A$2:$O$5991,5,FALSE())</f>
        <v>Harborline</v>
      </c>
      <c r="F1958" s="4" t="str">
        <f aca="false">VLOOKUP($B1958,'Product Master'!$A$2:$O$5991,4,FALSE())</f>
        <v>Harborline Double Stuff Chocolate Chip Cookies, 10 oz</v>
      </c>
      <c r="G1958" s="4" t="str">
        <f aca="false">VLOOKUP($B1958,'Product Master'!$A$2:$O$5991,9,FALSE())</f>
        <v>10 oz</v>
      </c>
      <c r="H1958" s="5" t="s">
        <v>16</v>
      </c>
      <c r="I1958" s="6" t="n">
        <f aca="false">VLOOKUP($B1958,'Product Master'!$A$2:$O$5991,14,FALSE())</f>
        <v>4.79</v>
      </c>
      <c r="J1958" s="7" t="n">
        <f aca="false">VLOOKUP($B1958,'Product Master'!$A$2:$O$5991,13,FALSE())</f>
        <v>12</v>
      </c>
      <c r="K1958" s="7" t="str">
        <f aca="false">VLOOKUP($B1958,'Product Master'!$A$2:$O$5991,11,FALSE())</f>
        <v>Y</v>
      </c>
      <c r="L1958" s="7" t="str">
        <f aca="false">VLOOKUP($B1958,'Product Master'!$A$2:$O$5991,12,FALSE())</f>
        <v>N</v>
      </c>
      <c r="M1958" s="3" t="n">
        <v>6</v>
      </c>
      <c r="N1958" s="3" t="n">
        <v>17</v>
      </c>
    </row>
    <row r="1959" customFormat="false" ht="15" hidden="false" customHeight="true" outlineLevel="0" collapsed="false">
      <c r="A1959" s="3" t="s">
        <v>3929</v>
      </c>
      <c r="B1959" s="3" t="s">
        <v>3930</v>
      </c>
      <c r="C1959" s="4" t="str">
        <f aca="false">VLOOKUP($B1959,'Product Master'!$A$2:$O$5991,7,FALSE())</f>
        <v>Dry Grocery</v>
      </c>
      <c r="D1959" s="4" t="str">
        <f aca="false">VLOOKUP($B1959,'Product Master'!$A$2:$O$5991,8,FALSE())</f>
        <v>Cookies</v>
      </c>
      <c r="E1959" s="4" t="str">
        <f aca="false">VLOOKUP($B1959,'Product Master'!$A$2:$O$5991,5,FALSE())</f>
        <v>Golden Grain Co.</v>
      </c>
      <c r="F1959" s="4" t="str">
        <f aca="false">VLOOKUP($B1959,'Product Master'!$A$2:$O$5991,4,FALSE())</f>
        <v>Golden Grain Co. Shortbread Cookies, 10 oz</v>
      </c>
      <c r="G1959" s="4" t="str">
        <f aca="false">VLOOKUP($B1959,'Product Master'!$A$2:$O$5991,9,FALSE())</f>
        <v>10 oz</v>
      </c>
      <c r="H1959" s="5" t="s">
        <v>16</v>
      </c>
      <c r="I1959" s="6" t="n">
        <f aca="false">VLOOKUP($B1959,'Product Master'!$A$2:$O$5991,14,FALSE())</f>
        <v>3.39</v>
      </c>
      <c r="J1959" s="7" t="n">
        <f aca="false">VLOOKUP($B1959,'Product Master'!$A$2:$O$5991,13,FALSE())</f>
        <v>8</v>
      </c>
      <c r="K1959" s="7" t="str">
        <f aca="false">VLOOKUP($B1959,'Product Master'!$A$2:$O$5991,11,FALSE())</f>
        <v>N</v>
      </c>
      <c r="L1959" s="7" t="str">
        <f aca="false">VLOOKUP($B1959,'Product Master'!$A$2:$O$5991,12,FALSE())</f>
        <v>N</v>
      </c>
      <c r="M1959" s="3" t="n">
        <v>18</v>
      </c>
      <c r="N1959" s="3" t="n">
        <v>3</v>
      </c>
    </row>
    <row r="1960" customFormat="false" ht="15" hidden="false" customHeight="true" outlineLevel="0" collapsed="false">
      <c r="A1960" s="3" t="s">
        <v>3931</v>
      </c>
      <c r="B1960" s="3" t="s">
        <v>3932</v>
      </c>
      <c r="C1960" s="4" t="str">
        <f aca="false">VLOOKUP($B1960,'Product Master'!$A$2:$O$5991,7,FALSE())</f>
        <v>Dry Grocery</v>
      </c>
      <c r="D1960" s="4" t="str">
        <f aca="false">VLOOKUP($B1960,'Product Master'!$A$2:$O$5991,8,FALSE())</f>
        <v>Cookies</v>
      </c>
      <c r="E1960" s="4" t="str">
        <f aca="false">VLOOKUP($B1960,'Product Master'!$A$2:$O$5991,5,FALSE())</f>
        <v>Orchard Spread</v>
      </c>
      <c r="F1960" s="4" t="str">
        <f aca="false">VLOOKUP($B1960,'Product Master'!$A$2:$O$5991,4,FALSE())</f>
        <v>Orchard Spread Double Stuff Fudge Stripe Cookies, 14.3 oz</v>
      </c>
      <c r="G1960" s="4" t="str">
        <f aca="false">VLOOKUP($B1960,'Product Master'!$A$2:$O$5991,9,FALSE())</f>
        <v>14.3 oz</v>
      </c>
      <c r="H1960" s="5" t="s">
        <v>16</v>
      </c>
      <c r="I1960" s="6" t="n">
        <f aca="false">VLOOKUP($B1960,'Product Master'!$A$2:$O$5991,14,FALSE())</f>
        <v>4.39</v>
      </c>
      <c r="J1960" s="7" t="n">
        <f aca="false">VLOOKUP($B1960,'Product Master'!$A$2:$O$5991,13,FALSE())</f>
        <v>4</v>
      </c>
      <c r="K1960" s="7" t="str">
        <f aca="false">VLOOKUP($B1960,'Product Master'!$A$2:$O$5991,11,FALSE())</f>
        <v>N</v>
      </c>
      <c r="L1960" s="7" t="str">
        <f aca="false">VLOOKUP($B1960,'Product Master'!$A$2:$O$5991,12,FALSE())</f>
        <v>N</v>
      </c>
      <c r="M1960" s="3" t="n">
        <v>22</v>
      </c>
      <c r="N1960" s="3" t="n">
        <v>23</v>
      </c>
    </row>
    <row r="1961" customFormat="false" ht="15" hidden="false" customHeight="true" outlineLevel="0" collapsed="false">
      <c r="A1961" s="3" t="s">
        <v>3933</v>
      </c>
      <c r="B1961" s="3" t="s">
        <v>3934</v>
      </c>
      <c r="C1961" s="4" t="str">
        <f aca="false">VLOOKUP($B1961,'Product Master'!$A$2:$O$5991,7,FALSE())</f>
        <v>Dry Grocery</v>
      </c>
      <c r="D1961" s="4" t="str">
        <f aca="false">VLOOKUP($B1961,'Product Master'!$A$2:$O$5991,8,FALSE())</f>
        <v>Cookies</v>
      </c>
      <c r="E1961" s="4" t="str">
        <f aca="false">VLOOKUP($B1961,'Product Master'!$A$2:$O$5991,5,FALSE())</f>
        <v>Thrift Row</v>
      </c>
      <c r="F1961" s="4" t="str">
        <f aca="false">VLOOKUP($B1961,'Product Master'!$A$2:$O$5991,4,FALSE())</f>
        <v>Thrift Row Double Stuff Sugar Cookies, 14.3 oz</v>
      </c>
      <c r="G1961" s="4" t="str">
        <f aca="false">VLOOKUP($B1961,'Product Master'!$A$2:$O$5991,9,FALSE())</f>
        <v>14.3 oz</v>
      </c>
      <c r="H1961" s="5" t="s">
        <v>16</v>
      </c>
      <c r="I1961" s="6" t="n">
        <f aca="false">VLOOKUP($B1961,'Product Master'!$A$2:$O$5991,14,FALSE())</f>
        <v>3.49</v>
      </c>
      <c r="J1961" s="7" t="n">
        <f aca="false">VLOOKUP($B1961,'Product Master'!$A$2:$O$5991,13,FALSE())</f>
        <v>4</v>
      </c>
      <c r="K1961" s="7" t="str">
        <f aca="false">VLOOKUP($B1961,'Product Master'!$A$2:$O$5991,11,FALSE())</f>
        <v>Y</v>
      </c>
      <c r="L1961" s="7" t="str">
        <f aca="false">VLOOKUP($B1961,'Product Master'!$A$2:$O$5991,12,FALSE())</f>
        <v>N</v>
      </c>
      <c r="M1961" s="3" t="n">
        <v>106</v>
      </c>
      <c r="N1961" s="3" t="n">
        <v>32</v>
      </c>
    </row>
    <row r="1962" customFormat="false" ht="15" hidden="false" customHeight="true" outlineLevel="0" collapsed="false">
      <c r="A1962" s="3" t="s">
        <v>3935</v>
      </c>
      <c r="B1962" s="3" t="s">
        <v>3936</v>
      </c>
      <c r="C1962" s="4" t="str">
        <f aca="false">VLOOKUP($B1962,'Product Master'!$A$2:$O$5991,7,FALSE())</f>
        <v>Dry Grocery</v>
      </c>
      <c r="D1962" s="4" t="str">
        <f aca="false">VLOOKUP($B1962,'Product Master'!$A$2:$O$5991,8,FALSE())</f>
        <v>Cookies</v>
      </c>
      <c r="E1962" s="4" t="str">
        <f aca="false">VLOOKUP($B1962,'Product Master'!$A$2:$O$5991,5,FALSE())</f>
        <v>Thrift Row</v>
      </c>
      <c r="F1962" s="4" t="str">
        <f aca="false">VLOOKUP($B1962,'Product Master'!$A$2:$O$5991,4,FALSE())</f>
        <v>Thrift Row Mini Oatmeal Cookies, 14.3 oz</v>
      </c>
      <c r="G1962" s="4" t="str">
        <f aca="false">VLOOKUP($B1962,'Product Master'!$A$2:$O$5991,9,FALSE())</f>
        <v>14.3 oz</v>
      </c>
      <c r="H1962" s="5" t="s">
        <v>16</v>
      </c>
      <c r="I1962" s="6" t="n">
        <f aca="false">VLOOKUP($B1962,'Product Master'!$A$2:$O$5991,14,FALSE())</f>
        <v>3.89</v>
      </c>
      <c r="J1962" s="7" t="n">
        <f aca="false">VLOOKUP($B1962,'Product Master'!$A$2:$O$5991,13,FALSE())</f>
        <v>1</v>
      </c>
      <c r="K1962" s="7" t="str">
        <f aca="false">VLOOKUP($B1962,'Product Master'!$A$2:$O$5991,11,FALSE())</f>
        <v>Y</v>
      </c>
      <c r="L1962" s="7" t="str">
        <f aca="false">VLOOKUP($B1962,'Product Master'!$A$2:$O$5991,12,FALSE())</f>
        <v>N</v>
      </c>
      <c r="M1962" s="3" t="n">
        <v>35</v>
      </c>
      <c r="N1962" s="3" t="n">
        <v>15</v>
      </c>
    </row>
    <row r="1963" customFormat="false" ht="15" hidden="false" customHeight="true" outlineLevel="0" collapsed="false">
      <c r="A1963" s="3" t="s">
        <v>3937</v>
      </c>
      <c r="B1963" s="3" t="s">
        <v>3938</v>
      </c>
      <c r="C1963" s="4" t="str">
        <f aca="false">VLOOKUP($B1963,'Product Master'!$A$2:$O$5991,7,FALSE())</f>
        <v>Dry Grocery</v>
      </c>
      <c r="D1963" s="4" t="str">
        <f aca="false">VLOOKUP($B1963,'Product Master'!$A$2:$O$5991,8,FALSE())</f>
        <v>Cookies</v>
      </c>
      <c r="E1963" s="4" t="str">
        <f aca="false">VLOOKUP($B1963,'Product Master'!$A$2:$O$5991,5,FALSE())</f>
        <v>Harborline</v>
      </c>
      <c r="F1963" s="4" t="str">
        <f aca="false">VLOOKUP($B1963,'Product Master'!$A$2:$O$5991,4,FALSE())</f>
        <v>Harborline Shortbread Cookies, 10 oz</v>
      </c>
      <c r="G1963" s="4" t="str">
        <f aca="false">VLOOKUP($B1963,'Product Master'!$A$2:$O$5991,9,FALSE())</f>
        <v>10 oz</v>
      </c>
      <c r="H1963" s="5" t="s">
        <v>16</v>
      </c>
      <c r="I1963" s="6" t="n">
        <f aca="false">VLOOKUP($B1963,'Product Master'!$A$2:$O$5991,14,FALSE())</f>
        <v>4.29</v>
      </c>
      <c r="J1963" s="7" t="n">
        <f aca="false">VLOOKUP($B1963,'Product Master'!$A$2:$O$5991,13,FALSE())</f>
        <v>8</v>
      </c>
      <c r="K1963" s="7" t="str">
        <f aca="false">VLOOKUP($B1963,'Product Master'!$A$2:$O$5991,11,FALSE())</f>
        <v>Y</v>
      </c>
      <c r="L1963" s="7" t="str">
        <f aca="false">VLOOKUP($B1963,'Product Master'!$A$2:$O$5991,12,FALSE())</f>
        <v>N</v>
      </c>
      <c r="M1963" s="3" t="n">
        <v>128</v>
      </c>
      <c r="N1963" s="3" t="n">
        <v>40</v>
      </c>
    </row>
    <row r="1964" customFormat="false" ht="15" hidden="false" customHeight="true" outlineLevel="0" collapsed="false">
      <c r="A1964" s="3" t="s">
        <v>3939</v>
      </c>
      <c r="B1964" s="3" t="s">
        <v>3940</v>
      </c>
      <c r="C1964" s="4" t="str">
        <f aca="false">VLOOKUP($B1964,'Product Master'!$A$2:$O$5991,7,FALSE())</f>
        <v>Dry Grocery</v>
      </c>
      <c r="D1964" s="4" t="str">
        <f aca="false">VLOOKUP($B1964,'Product Master'!$A$2:$O$5991,8,FALSE())</f>
        <v>Cookies</v>
      </c>
      <c r="E1964" s="4" t="str">
        <f aca="false">VLOOKUP($B1964,'Product Master'!$A$2:$O$5991,5,FALSE())</f>
        <v>Redbarn</v>
      </c>
      <c r="F1964" s="4" t="str">
        <f aca="false">VLOOKUP($B1964,'Product Master'!$A$2:$O$5991,4,FALSE())</f>
        <v>Redbarn Double Stuff Sugar Cookies, 10 oz</v>
      </c>
      <c r="G1964" s="4" t="str">
        <f aca="false">VLOOKUP($B1964,'Product Master'!$A$2:$O$5991,9,FALSE())</f>
        <v>10 oz</v>
      </c>
      <c r="H1964" s="5" t="s">
        <v>16</v>
      </c>
      <c r="I1964" s="6" t="n">
        <f aca="false">VLOOKUP($B1964,'Product Master'!$A$2:$O$5991,14,FALSE())</f>
        <v>3.99</v>
      </c>
      <c r="J1964" s="7" t="n">
        <f aca="false">VLOOKUP($B1964,'Product Master'!$A$2:$O$5991,13,FALSE())</f>
        <v>24</v>
      </c>
      <c r="K1964" s="7" t="str">
        <f aca="false">VLOOKUP($B1964,'Product Master'!$A$2:$O$5991,11,FALSE())</f>
        <v>N</v>
      </c>
      <c r="L1964" s="7" t="str">
        <f aca="false">VLOOKUP($B1964,'Product Master'!$A$2:$O$5991,12,FALSE())</f>
        <v>N</v>
      </c>
      <c r="M1964" s="3" t="n">
        <v>85</v>
      </c>
      <c r="N1964" s="3" t="n">
        <v>37</v>
      </c>
    </row>
    <row r="1965" customFormat="false" ht="15" hidden="false" customHeight="true" outlineLevel="0" collapsed="false">
      <c r="A1965" s="3" t="s">
        <v>3941</v>
      </c>
      <c r="B1965" s="3" t="s">
        <v>3942</v>
      </c>
      <c r="C1965" s="4" t="str">
        <f aca="false">VLOOKUP($B1965,'Product Master'!$A$2:$O$5991,7,FALSE())</f>
        <v>Dry Grocery</v>
      </c>
      <c r="D1965" s="4" t="str">
        <f aca="false">VLOOKUP($B1965,'Product Master'!$A$2:$O$5991,8,FALSE())</f>
        <v>Cookies</v>
      </c>
      <c r="E1965" s="4" t="str">
        <f aca="false">VLOOKUP($B1965,'Product Master'!$A$2:$O$5991,5,FALSE())</f>
        <v>Golden Grain Co.</v>
      </c>
      <c r="F1965" s="4" t="str">
        <f aca="false">VLOOKUP($B1965,'Product Master'!$A$2:$O$5991,4,FALSE())</f>
        <v>Golden Grain Co. Mini Oatmeal Cookies, 14.3 oz</v>
      </c>
      <c r="G1965" s="4" t="str">
        <f aca="false">VLOOKUP($B1965,'Product Master'!$A$2:$O$5991,9,FALSE())</f>
        <v>14.3 oz</v>
      </c>
      <c r="H1965" s="5" t="s">
        <v>16</v>
      </c>
      <c r="I1965" s="6" t="n">
        <f aca="false">VLOOKUP($B1965,'Product Master'!$A$2:$O$5991,14,FALSE())</f>
        <v>4.49</v>
      </c>
      <c r="J1965" s="7" t="n">
        <f aca="false">VLOOKUP($B1965,'Product Master'!$A$2:$O$5991,13,FALSE())</f>
        <v>2</v>
      </c>
      <c r="K1965" s="7" t="str">
        <f aca="false">VLOOKUP($B1965,'Product Master'!$A$2:$O$5991,11,FALSE())</f>
        <v>N</v>
      </c>
      <c r="L1965" s="7" t="str">
        <f aca="false">VLOOKUP($B1965,'Product Master'!$A$2:$O$5991,12,FALSE())</f>
        <v>N</v>
      </c>
      <c r="M1965" s="3" t="n">
        <v>105</v>
      </c>
      <c r="N1965" s="3" t="n">
        <v>18</v>
      </c>
    </row>
    <row r="1966" customFormat="false" ht="15" hidden="false" customHeight="true" outlineLevel="0" collapsed="false">
      <c r="A1966" s="3" t="s">
        <v>3943</v>
      </c>
      <c r="B1966" s="3" t="s">
        <v>3944</v>
      </c>
      <c r="C1966" s="4" t="str">
        <f aca="false">VLOOKUP($B1966,'Product Master'!$A$2:$O$5991,7,FALSE())</f>
        <v>Dry Grocery</v>
      </c>
      <c r="D1966" s="4" t="str">
        <f aca="false">VLOOKUP($B1966,'Product Master'!$A$2:$O$5991,8,FALSE())</f>
        <v>Cookies</v>
      </c>
      <c r="E1966" s="4" t="str">
        <f aca="false">VLOOKUP($B1966,'Product Master'!$A$2:$O$5991,5,FALSE())</f>
        <v>Orchard Spread</v>
      </c>
      <c r="F1966" s="4" t="str">
        <f aca="false">VLOOKUP($B1966,'Product Master'!$A$2:$O$5991,4,FALSE())</f>
        <v>Orchard Spread Fudge Stripe Cookies, 14.3 oz</v>
      </c>
      <c r="G1966" s="4" t="str">
        <f aca="false">VLOOKUP($B1966,'Product Master'!$A$2:$O$5991,9,FALSE())</f>
        <v>14.3 oz</v>
      </c>
      <c r="H1966" s="5" t="s">
        <v>16</v>
      </c>
      <c r="I1966" s="6" t="n">
        <f aca="false">VLOOKUP($B1966,'Product Master'!$A$2:$O$5991,14,FALSE())</f>
        <v>4.99</v>
      </c>
      <c r="J1966" s="7" t="n">
        <f aca="false">VLOOKUP($B1966,'Product Master'!$A$2:$O$5991,13,FALSE())</f>
        <v>2</v>
      </c>
      <c r="K1966" s="7" t="str">
        <f aca="false">VLOOKUP($B1966,'Product Master'!$A$2:$O$5991,11,FALSE())</f>
        <v>N</v>
      </c>
      <c r="L1966" s="7" t="str">
        <f aca="false">VLOOKUP($B1966,'Product Master'!$A$2:$O$5991,12,FALSE())</f>
        <v>N</v>
      </c>
      <c r="M1966" s="3" t="n">
        <v>98</v>
      </c>
      <c r="N1966" s="3" t="n">
        <v>8</v>
      </c>
    </row>
    <row r="1967" customFormat="false" ht="15" hidden="false" customHeight="true" outlineLevel="0" collapsed="false">
      <c r="A1967" s="3" t="s">
        <v>3945</v>
      </c>
      <c r="B1967" s="3" t="s">
        <v>3946</v>
      </c>
      <c r="C1967" s="4" t="str">
        <f aca="false">VLOOKUP($B1967,'Product Master'!$A$2:$O$5991,7,FALSE())</f>
        <v>Dry Grocery</v>
      </c>
      <c r="D1967" s="4" t="str">
        <f aca="false">VLOOKUP($B1967,'Product Master'!$A$2:$O$5991,8,FALSE())</f>
        <v>Cookies</v>
      </c>
      <c r="E1967" s="4" t="str">
        <f aca="false">VLOOKUP($B1967,'Product Master'!$A$2:$O$5991,5,FALSE())</f>
        <v>Golden Grain Co.</v>
      </c>
      <c r="F1967" s="4" t="str">
        <f aca="false">VLOOKUP($B1967,'Product Master'!$A$2:$O$5991,4,FALSE())</f>
        <v>Golden Grain Co. Mini Shortbread Cookies, 14.3 oz</v>
      </c>
      <c r="G1967" s="4" t="str">
        <f aca="false">VLOOKUP($B1967,'Product Master'!$A$2:$O$5991,9,FALSE())</f>
        <v>14.3 oz</v>
      </c>
      <c r="H1967" s="5" t="s">
        <v>16</v>
      </c>
      <c r="I1967" s="6" t="n">
        <f aca="false">VLOOKUP($B1967,'Product Master'!$A$2:$O$5991,14,FALSE())</f>
        <v>4.39</v>
      </c>
      <c r="J1967" s="7" t="n">
        <f aca="false">VLOOKUP($B1967,'Product Master'!$A$2:$O$5991,13,FALSE())</f>
        <v>4</v>
      </c>
      <c r="K1967" s="7" t="str">
        <f aca="false">VLOOKUP($B1967,'Product Master'!$A$2:$O$5991,11,FALSE())</f>
        <v>N</v>
      </c>
      <c r="L1967" s="7" t="str">
        <f aca="false">VLOOKUP($B1967,'Product Master'!$A$2:$O$5991,12,FALSE())</f>
        <v>N</v>
      </c>
      <c r="M1967" s="3" t="n">
        <v>66</v>
      </c>
      <c r="N1967" s="3" t="n">
        <v>17</v>
      </c>
    </row>
    <row r="1968" customFormat="false" ht="15" hidden="false" customHeight="true" outlineLevel="0" collapsed="false">
      <c r="A1968" s="3" t="s">
        <v>3947</v>
      </c>
      <c r="B1968" s="3" t="s">
        <v>3948</v>
      </c>
      <c r="C1968" s="4" t="str">
        <f aca="false">VLOOKUP($B1968,'Product Master'!$A$2:$O$5991,7,FALSE())</f>
        <v>Dry Grocery</v>
      </c>
      <c r="D1968" s="4" t="str">
        <f aca="false">VLOOKUP($B1968,'Product Master'!$A$2:$O$5991,8,FALSE())</f>
        <v>Cookies</v>
      </c>
      <c r="E1968" s="4" t="str">
        <f aca="false">VLOOKUP($B1968,'Product Master'!$A$2:$O$5991,5,FALSE())</f>
        <v>Roastport</v>
      </c>
      <c r="F1968" s="4" t="str">
        <f aca="false">VLOOKUP($B1968,'Product Master'!$A$2:$O$5991,4,FALSE())</f>
        <v>Roastport Mini Sandwich Cookies, 10 oz</v>
      </c>
      <c r="G1968" s="4" t="str">
        <f aca="false">VLOOKUP($B1968,'Product Master'!$A$2:$O$5991,9,FALSE())</f>
        <v>10 oz</v>
      </c>
      <c r="H1968" s="5" t="s">
        <v>16</v>
      </c>
      <c r="I1968" s="6" t="n">
        <f aca="false">VLOOKUP($B1968,'Product Master'!$A$2:$O$5991,14,FALSE())</f>
        <v>4.39</v>
      </c>
      <c r="J1968" s="7" t="n">
        <f aca="false">VLOOKUP($B1968,'Product Master'!$A$2:$O$5991,13,FALSE())</f>
        <v>2</v>
      </c>
      <c r="K1968" s="7" t="str">
        <f aca="false">VLOOKUP($B1968,'Product Master'!$A$2:$O$5991,11,FALSE())</f>
        <v>N</v>
      </c>
      <c r="L1968" s="7" t="str">
        <f aca="false">VLOOKUP($B1968,'Product Master'!$A$2:$O$5991,12,FALSE())</f>
        <v>N</v>
      </c>
      <c r="M1968" s="3" t="n">
        <v>55</v>
      </c>
      <c r="N1968" s="3" t="n">
        <v>13</v>
      </c>
    </row>
    <row r="1969" customFormat="false" ht="15" hidden="false" customHeight="true" outlineLevel="0" collapsed="false">
      <c r="A1969" s="3" t="s">
        <v>3949</v>
      </c>
      <c r="B1969" s="3" t="s">
        <v>3950</v>
      </c>
      <c r="C1969" s="4" t="str">
        <f aca="false">VLOOKUP($B1969,'Product Master'!$A$2:$O$5991,7,FALSE())</f>
        <v>Dry Grocery</v>
      </c>
      <c r="D1969" s="4" t="str">
        <f aca="false">VLOOKUP($B1969,'Product Master'!$A$2:$O$5991,8,FALSE())</f>
        <v>Candy</v>
      </c>
      <c r="E1969" s="4" t="str">
        <f aca="false">VLOOKUP($B1969,'Product Master'!$A$2:$O$5991,5,FALSE())</f>
        <v>Kettle Row</v>
      </c>
      <c r="F1969" s="4" t="str">
        <f aca="false">VLOOKUP($B1969,'Product Master'!$A$2:$O$5991,4,FALSE())</f>
        <v>Kettle Row King Size Hard Candy, 3.5 oz</v>
      </c>
      <c r="G1969" s="4" t="str">
        <f aca="false">VLOOKUP($B1969,'Product Master'!$A$2:$O$5991,9,FALSE())</f>
        <v>3.5 oz</v>
      </c>
      <c r="H1969" s="5" t="s">
        <v>16</v>
      </c>
      <c r="I1969" s="6" t="n">
        <f aca="false">VLOOKUP($B1969,'Product Master'!$A$2:$O$5991,14,FALSE())</f>
        <v>4.79</v>
      </c>
      <c r="J1969" s="7" t="n">
        <f aca="false">VLOOKUP($B1969,'Product Master'!$A$2:$O$5991,13,FALSE())</f>
        <v>2</v>
      </c>
      <c r="K1969" s="7" t="str">
        <f aca="false">VLOOKUP($B1969,'Product Master'!$A$2:$O$5991,11,FALSE())</f>
        <v>N</v>
      </c>
      <c r="L1969" s="7" t="str">
        <f aca="false">VLOOKUP($B1969,'Product Master'!$A$2:$O$5991,12,FALSE())</f>
        <v>N</v>
      </c>
      <c r="M1969" s="3" t="n">
        <v>29</v>
      </c>
      <c r="N1969" s="3" t="n">
        <v>25</v>
      </c>
    </row>
    <row r="1970" customFormat="false" ht="15" hidden="false" customHeight="true" outlineLevel="0" collapsed="false">
      <c r="A1970" s="3" t="s">
        <v>3951</v>
      </c>
      <c r="B1970" s="3" t="s">
        <v>3952</v>
      </c>
      <c r="C1970" s="4" t="str">
        <f aca="false">VLOOKUP($B1970,'Product Master'!$A$2:$O$5991,7,FALSE())</f>
        <v>Dry Grocery</v>
      </c>
      <c r="D1970" s="4" t="str">
        <f aca="false">VLOOKUP($B1970,'Product Master'!$A$2:$O$5991,8,FALSE())</f>
        <v>Candy</v>
      </c>
      <c r="E1970" s="4" t="str">
        <f aca="false">VLOOKUP($B1970,'Product Master'!$A$2:$O$5991,5,FALSE())</f>
        <v>Pepperlane</v>
      </c>
      <c r="F1970" s="4" t="str">
        <f aca="false">VLOOKUP($B1970,'Product Master'!$A$2:$O$5991,4,FALSE())</f>
        <v>Pepperlane Dark Chocolate Bar, 10 oz</v>
      </c>
      <c r="G1970" s="4" t="str">
        <f aca="false">VLOOKUP($B1970,'Product Master'!$A$2:$O$5991,9,FALSE())</f>
        <v>10 oz</v>
      </c>
      <c r="H1970" s="5" t="s">
        <v>16</v>
      </c>
      <c r="I1970" s="6" t="n">
        <f aca="false">VLOOKUP($B1970,'Product Master'!$A$2:$O$5991,14,FALSE())</f>
        <v>4.79</v>
      </c>
      <c r="J1970" s="7" t="n">
        <f aca="false">VLOOKUP($B1970,'Product Master'!$A$2:$O$5991,13,FALSE())</f>
        <v>12</v>
      </c>
      <c r="K1970" s="7" t="str">
        <f aca="false">VLOOKUP($B1970,'Product Master'!$A$2:$O$5991,11,FALSE())</f>
        <v>N</v>
      </c>
      <c r="L1970" s="7" t="str">
        <f aca="false">VLOOKUP($B1970,'Product Master'!$A$2:$O$5991,12,FALSE())</f>
        <v>N</v>
      </c>
      <c r="M1970" s="3" t="n">
        <v>101</v>
      </c>
      <c r="N1970" s="3" t="n">
        <v>12</v>
      </c>
    </row>
    <row r="1971" customFormat="false" ht="15" hidden="false" customHeight="true" outlineLevel="0" collapsed="false">
      <c r="A1971" s="3" t="s">
        <v>3953</v>
      </c>
      <c r="B1971" s="3" t="s">
        <v>3954</v>
      </c>
      <c r="C1971" s="4" t="str">
        <f aca="false">VLOOKUP($B1971,'Product Master'!$A$2:$O$5991,7,FALSE())</f>
        <v>Dry Grocery</v>
      </c>
      <c r="D1971" s="4" t="str">
        <f aca="false">VLOOKUP($B1971,'Product Master'!$A$2:$O$5991,8,FALSE())</f>
        <v>Candy</v>
      </c>
      <c r="E1971" s="4" t="str">
        <f aca="false">VLOOKUP($B1971,'Product Master'!$A$2:$O$5991,5,FALSE())</f>
        <v>Golden Grain Co.</v>
      </c>
      <c r="F1971" s="4" t="str">
        <f aca="false">VLOOKUP($B1971,'Product Master'!$A$2:$O$5991,4,FALSE())</f>
        <v>Golden Grain Co. Fun Size Licorice, 3.5 oz</v>
      </c>
      <c r="G1971" s="4" t="str">
        <f aca="false">VLOOKUP($B1971,'Product Master'!$A$2:$O$5991,9,FALSE())</f>
        <v>3.5 oz</v>
      </c>
      <c r="H1971" s="5" t="s">
        <v>16</v>
      </c>
      <c r="I1971" s="6" t="n">
        <f aca="false">VLOOKUP($B1971,'Product Master'!$A$2:$O$5991,14,FALSE())</f>
        <v>1.49</v>
      </c>
      <c r="J1971" s="7" t="n">
        <f aca="false">VLOOKUP($B1971,'Product Master'!$A$2:$O$5991,13,FALSE())</f>
        <v>4</v>
      </c>
      <c r="K1971" s="7" t="str">
        <f aca="false">VLOOKUP($B1971,'Product Master'!$A$2:$O$5991,11,FALSE())</f>
        <v>N</v>
      </c>
      <c r="L1971" s="7" t="str">
        <f aca="false">VLOOKUP($B1971,'Product Master'!$A$2:$O$5991,12,FALSE())</f>
        <v>N</v>
      </c>
      <c r="M1971" s="3" t="n">
        <v>120</v>
      </c>
      <c r="N1971" s="3" t="n">
        <v>20</v>
      </c>
    </row>
    <row r="1972" customFormat="false" ht="15" hidden="false" customHeight="true" outlineLevel="0" collapsed="false">
      <c r="A1972" s="3" t="s">
        <v>3955</v>
      </c>
      <c r="B1972" s="3" t="s">
        <v>3956</v>
      </c>
      <c r="C1972" s="4" t="str">
        <f aca="false">VLOOKUP($B1972,'Product Master'!$A$2:$O$5991,7,FALSE())</f>
        <v>Dry Grocery</v>
      </c>
      <c r="D1972" s="4" t="str">
        <f aca="false">VLOOKUP($B1972,'Product Master'!$A$2:$O$5991,8,FALSE())</f>
        <v>Candy</v>
      </c>
      <c r="E1972" s="4" t="str">
        <f aca="false">VLOOKUP($B1972,'Product Master'!$A$2:$O$5991,5,FALSE())</f>
        <v>Thrift Row</v>
      </c>
      <c r="F1972" s="4" t="str">
        <f aca="false">VLOOKUP($B1972,'Product Master'!$A$2:$O$5991,4,FALSE())</f>
        <v>Thrift Row King Size Milk Chocolate Bar, 1.5 oz</v>
      </c>
      <c r="G1972" s="4" t="str">
        <f aca="false">VLOOKUP($B1972,'Product Master'!$A$2:$O$5991,9,FALSE())</f>
        <v>1.5 oz</v>
      </c>
      <c r="H1972" s="5" t="s">
        <v>16</v>
      </c>
      <c r="I1972" s="6" t="n">
        <f aca="false">VLOOKUP($B1972,'Product Master'!$A$2:$O$5991,14,FALSE())</f>
        <v>3.29</v>
      </c>
      <c r="J1972" s="7" t="n">
        <f aca="false">VLOOKUP($B1972,'Product Master'!$A$2:$O$5991,13,FALSE())</f>
        <v>8</v>
      </c>
      <c r="K1972" s="7" t="str">
        <f aca="false">VLOOKUP($B1972,'Product Master'!$A$2:$O$5991,11,FALSE())</f>
        <v>Y</v>
      </c>
      <c r="L1972" s="7" t="str">
        <f aca="false">VLOOKUP($B1972,'Product Master'!$A$2:$O$5991,12,FALSE())</f>
        <v>N</v>
      </c>
      <c r="M1972" s="3" t="n">
        <v>20</v>
      </c>
      <c r="N1972" s="3" t="n">
        <v>20</v>
      </c>
    </row>
    <row r="1973" customFormat="false" ht="15" hidden="false" customHeight="true" outlineLevel="0" collapsed="false">
      <c r="A1973" s="3" t="s">
        <v>3957</v>
      </c>
      <c r="B1973" s="3" t="s">
        <v>3958</v>
      </c>
      <c r="C1973" s="4" t="str">
        <f aca="false">VLOOKUP($B1973,'Product Master'!$A$2:$O$5991,7,FALSE())</f>
        <v>Dry Grocery</v>
      </c>
      <c r="D1973" s="4" t="str">
        <f aca="false">VLOOKUP($B1973,'Product Master'!$A$2:$O$5991,8,FALSE())</f>
        <v>Candy</v>
      </c>
      <c r="E1973" s="4" t="str">
        <f aca="false">VLOOKUP($B1973,'Product Master'!$A$2:$O$5991,5,FALSE())</f>
        <v>Golden Grain Co.</v>
      </c>
      <c r="F1973" s="4" t="str">
        <f aca="false">VLOOKUP($B1973,'Product Master'!$A$2:$O$5991,4,FALSE())</f>
        <v>Golden Grain Co. Fun Size Hard Candy, 1.5 oz</v>
      </c>
      <c r="G1973" s="4" t="str">
        <f aca="false">VLOOKUP($B1973,'Product Master'!$A$2:$O$5991,9,FALSE())</f>
        <v>1.5 oz</v>
      </c>
      <c r="H1973" s="5" t="s">
        <v>16</v>
      </c>
      <c r="I1973" s="6" t="n">
        <f aca="false">VLOOKUP($B1973,'Product Master'!$A$2:$O$5991,14,FALSE())</f>
        <v>4.29</v>
      </c>
      <c r="J1973" s="7" t="n">
        <f aca="false">VLOOKUP($B1973,'Product Master'!$A$2:$O$5991,13,FALSE())</f>
        <v>1</v>
      </c>
      <c r="K1973" s="7" t="str">
        <f aca="false">VLOOKUP($B1973,'Product Master'!$A$2:$O$5991,11,FALSE())</f>
        <v>N</v>
      </c>
      <c r="L1973" s="7" t="str">
        <f aca="false">VLOOKUP($B1973,'Product Master'!$A$2:$O$5991,12,FALSE())</f>
        <v>N</v>
      </c>
      <c r="M1973" s="3" t="n">
        <v>115</v>
      </c>
      <c r="N1973" s="3" t="n">
        <v>39</v>
      </c>
    </row>
    <row r="1974" customFormat="false" ht="15" hidden="false" customHeight="true" outlineLevel="0" collapsed="false">
      <c r="A1974" s="3" t="s">
        <v>3959</v>
      </c>
      <c r="B1974" s="3" t="s">
        <v>3960</v>
      </c>
      <c r="C1974" s="4" t="str">
        <f aca="false">VLOOKUP($B1974,'Product Master'!$A$2:$O$5991,7,FALSE())</f>
        <v>Dry Grocery</v>
      </c>
      <c r="D1974" s="4" t="str">
        <f aca="false">VLOOKUP($B1974,'Product Master'!$A$2:$O$5991,8,FALSE())</f>
        <v>Candy</v>
      </c>
      <c r="E1974" s="4" t="str">
        <f aca="false">VLOOKUP($B1974,'Product Master'!$A$2:$O$5991,5,FALSE())</f>
        <v>Kettle Row</v>
      </c>
      <c r="F1974" s="4" t="str">
        <f aca="false">VLOOKUP($B1974,'Product Master'!$A$2:$O$5991,4,FALSE())</f>
        <v>Kettle Row Fun Size Licorice, 10 oz</v>
      </c>
      <c r="G1974" s="4" t="str">
        <f aca="false">VLOOKUP($B1974,'Product Master'!$A$2:$O$5991,9,FALSE())</f>
        <v>10 oz</v>
      </c>
      <c r="H1974" s="5" t="s">
        <v>16</v>
      </c>
      <c r="I1974" s="6" t="n">
        <f aca="false">VLOOKUP($B1974,'Product Master'!$A$2:$O$5991,14,FALSE())</f>
        <v>3.99</v>
      </c>
      <c r="J1974" s="7" t="n">
        <f aca="false">VLOOKUP($B1974,'Product Master'!$A$2:$O$5991,13,FALSE())</f>
        <v>1</v>
      </c>
      <c r="K1974" s="7" t="str">
        <f aca="false">VLOOKUP($B1974,'Product Master'!$A$2:$O$5991,11,FALSE())</f>
        <v>N</v>
      </c>
      <c r="L1974" s="7" t="str">
        <f aca="false">VLOOKUP($B1974,'Product Master'!$A$2:$O$5991,12,FALSE())</f>
        <v>N</v>
      </c>
      <c r="M1974" s="3" t="n">
        <v>82</v>
      </c>
      <c r="N1974" s="3" t="n">
        <v>16</v>
      </c>
    </row>
    <row r="1975" customFormat="false" ht="15" hidden="false" customHeight="true" outlineLevel="0" collapsed="false">
      <c r="A1975" s="3" t="s">
        <v>3961</v>
      </c>
      <c r="B1975" s="3" t="s">
        <v>3962</v>
      </c>
      <c r="C1975" s="4" t="str">
        <f aca="false">VLOOKUP($B1975,'Product Master'!$A$2:$O$5991,7,FALSE())</f>
        <v>Dry Grocery</v>
      </c>
      <c r="D1975" s="4" t="str">
        <f aca="false">VLOOKUP($B1975,'Product Master'!$A$2:$O$5991,8,FALSE())</f>
        <v>Candy</v>
      </c>
      <c r="E1975" s="4" t="str">
        <f aca="false">VLOOKUP($B1975,'Product Master'!$A$2:$O$5991,5,FALSE())</f>
        <v>Redbarn</v>
      </c>
      <c r="F1975" s="4" t="str">
        <f aca="false">VLOOKUP($B1975,'Product Master'!$A$2:$O$5991,4,FALSE())</f>
        <v>Redbarn Hard Candy, 1.5 oz</v>
      </c>
      <c r="G1975" s="4" t="str">
        <f aca="false">VLOOKUP($B1975,'Product Master'!$A$2:$O$5991,9,FALSE())</f>
        <v>1.5 oz</v>
      </c>
      <c r="H1975" s="5" t="s">
        <v>16</v>
      </c>
      <c r="I1975" s="6" t="n">
        <f aca="false">VLOOKUP($B1975,'Product Master'!$A$2:$O$5991,14,FALSE())</f>
        <v>3.79</v>
      </c>
      <c r="J1975" s="7" t="n">
        <f aca="false">VLOOKUP($B1975,'Product Master'!$A$2:$O$5991,13,FALSE())</f>
        <v>8</v>
      </c>
      <c r="K1975" s="7" t="str">
        <f aca="false">VLOOKUP($B1975,'Product Master'!$A$2:$O$5991,11,FALSE())</f>
        <v>N</v>
      </c>
      <c r="L1975" s="7" t="str">
        <f aca="false">VLOOKUP($B1975,'Product Master'!$A$2:$O$5991,12,FALSE())</f>
        <v>N</v>
      </c>
      <c r="M1975" s="3" t="n">
        <v>100</v>
      </c>
      <c r="N1975" s="3" t="n">
        <v>40</v>
      </c>
    </row>
    <row r="1976" customFormat="false" ht="15" hidden="false" customHeight="true" outlineLevel="0" collapsed="false">
      <c r="A1976" s="3" t="s">
        <v>3963</v>
      </c>
      <c r="B1976" s="3" t="s">
        <v>3964</v>
      </c>
      <c r="C1976" s="4" t="str">
        <f aca="false">VLOOKUP($B1976,'Product Master'!$A$2:$O$5991,7,FALSE())</f>
        <v>Dry Grocery</v>
      </c>
      <c r="D1976" s="4" t="str">
        <f aca="false">VLOOKUP($B1976,'Product Master'!$A$2:$O$5991,8,FALSE())</f>
        <v>Candy</v>
      </c>
      <c r="E1976" s="4" t="str">
        <f aca="false">VLOOKUP($B1976,'Product Master'!$A$2:$O$5991,5,FALSE())</f>
        <v>Roastport</v>
      </c>
      <c r="F1976" s="4" t="str">
        <f aca="false">VLOOKUP($B1976,'Product Master'!$A$2:$O$5991,4,FALSE())</f>
        <v>Roastport Licorice, 1.5 oz</v>
      </c>
      <c r="G1976" s="4" t="str">
        <f aca="false">VLOOKUP($B1976,'Product Master'!$A$2:$O$5991,9,FALSE())</f>
        <v>1.5 oz</v>
      </c>
      <c r="H1976" s="5" t="s">
        <v>16</v>
      </c>
      <c r="I1976" s="6" t="n">
        <f aca="false">VLOOKUP($B1976,'Product Master'!$A$2:$O$5991,14,FALSE())</f>
        <v>3.49</v>
      </c>
      <c r="J1976" s="7" t="n">
        <f aca="false">VLOOKUP($B1976,'Product Master'!$A$2:$O$5991,13,FALSE())</f>
        <v>2</v>
      </c>
      <c r="K1976" s="7" t="str">
        <f aca="false">VLOOKUP($B1976,'Product Master'!$A$2:$O$5991,11,FALSE())</f>
        <v>N</v>
      </c>
      <c r="L1976" s="7" t="str">
        <f aca="false">VLOOKUP($B1976,'Product Master'!$A$2:$O$5991,12,FALSE())</f>
        <v>N</v>
      </c>
      <c r="M1976" s="3" t="n">
        <v>5</v>
      </c>
      <c r="N1976" s="3" t="n">
        <v>18</v>
      </c>
    </row>
    <row r="1977" customFormat="false" ht="15" hidden="false" customHeight="true" outlineLevel="0" collapsed="false">
      <c r="A1977" s="3" t="s">
        <v>3965</v>
      </c>
      <c r="B1977" s="3" t="s">
        <v>3966</v>
      </c>
      <c r="C1977" s="4" t="str">
        <f aca="false">VLOOKUP($B1977,'Product Master'!$A$2:$O$5991,7,FALSE())</f>
        <v>Dry Grocery</v>
      </c>
      <c r="D1977" s="4" t="str">
        <f aca="false">VLOOKUP($B1977,'Product Master'!$A$2:$O$5991,8,FALSE())</f>
        <v>Candy</v>
      </c>
      <c r="E1977" s="4" t="str">
        <f aca="false">VLOOKUP($B1977,'Product Master'!$A$2:$O$5991,5,FALSE())</f>
        <v>Orchard Spread</v>
      </c>
      <c r="F1977" s="4" t="str">
        <f aca="false">VLOOKUP($B1977,'Product Master'!$A$2:$O$5991,4,FALSE())</f>
        <v>Orchard Spread Fun Size Gummy Bears, 1.5 oz</v>
      </c>
      <c r="G1977" s="4" t="str">
        <f aca="false">VLOOKUP($B1977,'Product Master'!$A$2:$O$5991,9,FALSE())</f>
        <v>1.5 oz</v>
      </c>
      <c r="H1977" s="5" t="s">
        <v>16</v>
      </c>
      <c r="I1977" s="6" t="n">
        <f aca="false">VLOOKUP($B1977,'Product Master'!$A$2:$O$5991,14,FALSE())</f>
        <v>3.29</v>
      </c>
      <c r="J1977" s="7" t="n">
        <f aca="false">VLOOKUP($B1977,'Product Master'!$A$2:$O$5991,13,FALSE())</f>
        <v>4</v>
      </c>
      <c r="K1977" s="7" t="str">
        <f aca="false">VLOOKUP($B1977,'Product Master'!$A$2:$O$5991,11,FALSE())</f>
        <v>N</v>
      </c>
      <c r="L1977" s="7" t="str">
        <f aca="false">VLOOKUP($B1977,'Product Master'!$A$2:$O$5991,12,FALSE())</f>
        <v>N</v>
      </c>
      <c r="M1977" s="3" t="n">
        <v>41</v>
      </c>
      <c r="N1977" s="3" t="n">
        <v>21</v>
      </c>
    </row>
    <row r="1978" customFormat="false" ht="15" hidden="false" customHeight="true" outlineLevel="0" collapsed="false">
      <c r="A1978" s="3" t="s">
        <v>3967</v>
      </c>
      <c r="B1978" s="3" t="s">
        <v>3968</v>
      </c>
      <c r="C1978" s="4" t="str">
        <f aca="false">VLOOKUP($B1978,'Product Master'!$A$2:$O$5991,7,FALSE())</f>
        <v>Dry Grocery</v>
      </c>
      <c r="D1978" s="4" t="str">
        <f aca="false">VLOOKUP($B1978,'Product Master'!$A$2:$O$5991,8,FALSE())</f>
        <v>Candy</v>
      </c>
      <c r="E1978" s="4" t="str">
        <f aca="false">VLOOKUP($B1978,'Product Master'!$A$2:$O$5991,5,FALSE())</f>
        <v>Orchard Spread</v>
      </c>
      <c r="F1978" s="4" t="str">
        <f aca="false">VLOOKUP($B1978,'Product Master'!$A$2:$O$5991,4,FALSE())</f>
        <v>Orchard Spread Dark Chocolate Bar, 10 oz</v>
      </c>
      <c r="G1978" s="4" t="str">
        <f aca="false">VLOOKUP($B1978,'Product Master'!$A$2:$O$5991,9,FALSE())</f>
        <v>10 oz</v>
      </c>
      <c r="H1978" s="5" t="s">
        <v>16</v>
      </c>
      <c r="I1978" s="6" t="n">
        <f aca="false">VLOOKUP($B1978,'Product Master'!$A$2:$O$5991,14,FALSE())</f>
        <v>1.39</v>
      </c>
      <c r="J1978" s="7" t="n">
        <f aca="false">VLOOKUP($B1978,'Product Master'!$A$2:$O$5991,13,FALSE())</f>
        <v>8</v>
      </c>
      <c r="K1978" s="7" t="str">
        <f aca="false">VLOOKUP($B1978,'Product Master'!$A$2:$O$5991,11,FALSE())</f>
        <v>N</v>
      </c>
      <c r="L1978" s="7" t="str">
        <f aca="false">VLOOKUP($B1978,'Product Master'!$A$2:$O$5991,12,FALSE())</f>
        <v>N</v>
      </c>
      <c r="M1978" s="3" t="n">
        <v>55</v>
      </c>
      <c r="N1978" s="3" t="n">
        <v>36</v>
      </c>
    </row>
    <row r="1979" customFormat="false" ht="15" hidden="false" customHeight="true" outlineLevel="0" collapsed="false">
      <c r="A1979" s="3" t="s">
        <v>3969</v>
      </c>
      <c r="B1979" s="3" t="s">
        <v>3970</v>
      </c>
      <c r="C1979" s="4" t="str">
        <f aca="false">VLOOKUP($B1979,'Product Master'!$A$2:$O$5991,7,FALSE())</f>
        <v>Dry Grocery</v>
      </c>
      <c r="D1979" s="4" t="str">
        <f aca="false">VLOOKUP($B1979,'Product Master'!$A$2:$O$5991,8,FALSE())</f>
        <v>Candy</v>
      </c>
      <c r="E1979" s="4" t="str">
        <f aca="false">VLOOKUP($B1979,'Product Master'!$A$2:$O$5991,5,FALSE())</f>
        <v>Golden Grain Co.</v>
      </c>
      <c r="F1979" s="4" t="str">
        <f aca="false">VLOOKUP($B1979,'Product Master'!$A$2:$O$5991,4,FALSE())</f>
        <v>Golden Grain Co. Caramel, 1.5 oz</v>
      </c>
      <c r="G1979" s="4" t="str">
        <f aca="false">VLOOKUP($B1979,'Product Master'!$A$2:$O$5991,9,FALSE())</f>
        <v>1.5 oz</v>
      </c>
      <c r="H1979" s="5" t="s">
        <v>16</v>
      </c>
      <c r="I1979" s="6" t="n">
        <f aca="false">VLOOKUP($B1979,'Product Master'!$A$2:$O$5991,14,FALSE())</f>
        <v>2.89</v>
      </c>
      <c r="J1979" s="7" t="n">
        <f aca="false">VLOOKUP($B1979,'Product Master'!$A$2:$O$5991,13,FALSE())</f>
        <v>12</v>
      </c>
      <c r="K1979" s="7" t="str">
        <f aca="false">VLOOKUP($B1979,'Product Master'!$A$2:$O$5991,11,FALSE())</f>
        <v>N</v>
      </c>
      <c r="L1979" s="7" t="str">
        <f aca="false">VLOOKUP($B1979,'Product Master'!$A$2:$O$5991,12,FALSE())</f>
        <v>N</v>
      </c>
      <c r="M1979" s="3" t="n">
        <v>71</v>
      </c>
      <c r="N1979" s="3" t="n">
        <v>24</v>
      </c>
    </row>
    <row r="1980" customFormat="false" ht="15" hidden="false" customHeight="true" outlineLevel="0" collapsed="false">
      <c r="A1980" s="3" t="s">
        <v>3971</v>
      </c>
      <c r="B1980" s="3" t="s">
        <v>3972</v>
      </c>
      <c r="C1980" s="4" t="str">
        <f aca="false">VLOOKUP($B1980,'Product Master'!$A$2:$O$5991,7,FALSE())</f>
        <v>Dry Grocery</v>
      </c>
      <c r="D1980" s="4" t="str">
        <f aca="false">VLOOKUP($B1980,'Product Master'!$A$2:$O$5991,8,FALSE())</f>
        <v>Candy</v>
      </c>
      <c r="E1980" s="4" t="str">
        <f aca="false">VLOOKUP($B1980,'Product Master'!$A$2:$O$5991,5,FALSE())</f>
        <v>Redbarn</v>
      </c>
      <c r="F1980" s="4" t="str">
        <f aca="false">VLOOKUP($B1980,'Product Master'!$A$2:$O$5991,4,FALSE())</f>
        <v>Redbarn King Size Peanut Butter Cups, 10 oz</v>
      </c>
      <c r="G1980" s="4" t="str">
        <f aca="false">VLOOKUP($B1980,'Product Master'!$A$2:$O$5991,9,FALSE())</f>
        <v>10 oz</v>
      </c>
      <c r="H1980" s="5" t="s">
        <v>16</v>
      </c>
      <c r="I1980" s="6" t="n">
        <f aca="false">VLOOKUP($B1980,'Product Master'!$A$2:$O$5991,14,FALSE())</f>
        <v>1.89</v>
      </c>
      <c r="J1980" s="7" t="n">
        <f aca="false">VLOOKUP($B1980,'Product Master'!$A$2:$O$5991,13,FALSE())</f>
        <v>24</v>
      </c>
      <c r="K1980" s="7" t="str">
        <f aca="false">VLOOKUP($B1980,'Product Master'!$A$2:$O$5991,11,FALSE())</f>
        <v>N</v>
      </c>
      <c r="L1980" s="7" t="str">
        <f aca="false">VLOOKUP($B1980,'Product Master'!$A$2:$O$5991,12,FALSE())</f>
        <v>N</v>
      </c>
      <c r="M1980" s="3" t="n">
        <v>28</v>
      </c>
      <c r="N1980" s="3" t="n">
        <v>16</v>
      </c>
    </row>
    <row r="1981" customFormat="false" ht="15" hidden="false" customHeight="true" outlineLevel="0" collapsed="false">
      <c r="A1981" s="3" t="s">
        <v>3973</v>
      </c>
      <c r="B1981" s="3" t="s">
        <v>3974</v>
      </c>
      <c r="C1981" s="4" t="str">
        <f aca="false">VLOOKUP($B1981,'Product Master'!$A$2:$O$5991,7,FALSE())</f>
        <v>Dry Grocery</v>
      </c>
      <c r="D1981" s="4" t="str">
        <f aca="false">VLOOKUP($B1981,'Product Master'!$A$2:$O$5991,8,FALSE())</f>
        <v>Candy</v>
      </c>
      <c r="E1981" s="4" t="str">
        <f aca="false">VLOOKUP($B1981,'Product Master'!$A$2:$O$5991,5,FALSE())</f>
        <v>Harborline</v>
      </c>
      <c r="F1981" s="4" t="str">
        <f aca="false">VLOOKUP($B1981,'Product Master'!$A$2:$O$5991,4,FALSE())</f>
        <v>Harborline Sugar-Free Peanut Butter Cups, 3.5 oz</v>
      </c>
      <c r="G1981" s="4" t="str">
        <f aca="false">VLOOKUP($B1981,'Product Master'!$A$2:$O$5991,9,FALSE())</f>
        <v>3.5 oz</v>
      </c>
      <c r="H1981" s="5" t="s">
        <v>16</v>
      </c>
      <c r="I1981" s="6" t="n">
        <f aca="false">VLOOKUP($B1981,'Product Master'!$A$2:$O$5991,14,FALSE())</f>
        <v>3.89</v>
      </c>
      <c r="J1981" s="7" t="n">
        <f aca="false">VLOOKUP($B1981,'Product Master'!$A$2:$O$5991,13,FALSE())</f>
        <v>8</v>
      </c>
      <c r="K1981" s="7" t="str">
        <f aca="false">VLOOKUP($B1981,'Product Master'!$A$2:$O$5991,11,FALSE())</f>
        <v>Y</v>
      </c>
      <c r="L1981" s="7" t="str">
        <f aca="false">VLOOKUP($B1981,'Product Master'!$A$2:$O$5991,12,FALSE())</f>
        <v>N</v>
      </c>
      <c r="M1981" s="3" t="n">
        <v>142</v>
      </c>
      <c r="N1981" s="3" t="n">
        <v>21</v>
      </c>
    </row>
    <row r="1982" customFormat="false" ht="15" hidden="false" customHeight="true" outlineLevel="0" collapsed="false">
      <c r="A1982" s="3" t="s">
        <v>3975</v>
      </c>
      <c r="B1982" s="3" t="s">
        <v>3976</v>
      </c>
      <c r="C1982" s="4" t="str">
        <f aca="false">VLOOKUP($B1982,'Product Master'!$A$2:$O$5991,7,FALSE())</f>
        <v>Dry Grocery</v>
      </c>
      <c r="D1982" s="4" t="str">
        <f aca="false">VLOOKUP($B1982,'Product Master'!$A$2:$O$5991,8,FALSE())</f>
        <v>Candy</v>
      </c>
      <c r="E1982" s="4" t="str">
        <f aca="false">VLOOKUP($B1982,'Product Master'!$A$2:$O$5991,5,FALSE())</f>
        <v>Kettle Row</v>
      </c>
      <c r="F1982" s="4" t="str">
        <f aca="false">VLOOKUP($B1982,'Product Master'!$A$2:$O$5991,4,FALSE())</f>
        <v>Kettle Row Peanut Butter Cups, 10 oz</v>
      </c>
      <c r="G1982" s="4" t="str">
        <f aca="false">VLOOKUP($B1982,'Product Master'!$A$2:$O$5991,9,FALSE())</f>
        <v>10 oz</v>
      </c>
      <c r="H1982" s="5" t="s">
        <v>16</v>
      </c>
      <c r="I1982" s="6" t="n">
        <f aca="false">VLOOKUP($B1982,'Product Master'!$A$2:$O$5991,14,FALSE())</f>
        <v>2.89</v>
      </c>
      <c r="J1982" s="7" t="n">
        <f aca="false">VLOOKUP($B1982,'Product Master'!$A$2:$O$5991,13,FALSE())</f>
        <v>1</v>
      </c>
      <c r="K1982" s="7" t="str">
        <f aca="false">VLOOKUP($B1982,'Product Master'!$A$2:$O$5991,11,FALSE())</f>
        <v>N</v>
      </c>
      <c r="L1982" s="7" t="str">
        <f aca="false">VLOOKUP($B1982,'Product Master'!$A$2:$O$5991,12,FALSE())</f>
        <v>N</v>
      </c>
      <c r="M1982" s="3" t="n">
        <v>148</v>
      </c>
      <c r="N1982" s="3" t="n">
        <v>32</v>
      </c>
    </row>
    <row r="1983" customFormat="false" ht="15" hidden="false" customHeight="true" outlineLevel="0" collapsed="false">
      <c r="A1983" s="3" t="s">
        <v>3977</v>
      </c>
      <c r="B1983" s="3" t="s">
        <v>3978</v>
      </c>
      <c r="C1983" s="4" t="str">
        <f aca="false">VLOOKUP($B1983,'Product Master'!$A$2:$O$5991,7,FALSE())</f>
        <v>Dry Grocery</v>
      </c>
      <c r="D1983" s="4" t="str">
        <f aca="false">VLOOKUP($B1983,'Product Master'!$A$2:$O$5991,8,FALSE())</f>
        <v>Candy</v>
      </c>
      <c r="E1983" s="4" t="str">
        <f aca="false">VLOOKUP($B1983,'Product Master'!$A$2:$O$5991,5,FALSE())</f>
        <v>Pepperlane</v>
      </c>
      <c r="F1983" s="4" t="str">
        <f aca="false">VLOOKUP($B1983,'Product Master'!$A$2:$O$5991,4,FALSE())</f>
        <v>Pepperlane Fun Size Milk Chocolate Bar, 10 oz</v>
      </c>
      <c r="G1983" s="4" t="str">
        <f aca="false">VLOOKUP($B1983,'Product Master'!$A$2:$O$5991,9,FALSE())</f>
        <v>10 oz</v>
      </c>
      <c r="H1983" s="5" t="s">
        <v>16</v>
      </c>
      <c r="I1983" s="6" t="n">
        <f aca="false">VLOOKUP($B1983,'Product Master'!$A$2:$O$5991,14,FALSE())</f>
        <v>2.49</v>
      </c>
      <c r="J1983" s="7" t="n">
        <f aca="false">VLOOKUP($B1983,'Product Master'!$A$2:$O$5991,13,FALSE())</f>
        <v>8</v>
      </c>
      <c r="K1983" s="7" t="str">
        <f aca="false">VLOOKUP($B1983,'Product Master'!$A$2:$O$5991,11,FALSE())</f>
        <v>N</v>
      </c>
      <c r="L1983" s="7" t="str">
        <f aca="false">VLOOKUP($B1983,'Product Master'!$A$2:$O$5991,12,FALSE())</f>
        <v>N</v>
      </c>
      <c r="M1983" s="3" t="n">
        <v>45</v>
      </c>
      <c r="N1983" s="3" t="n">
        <v>3</v>
      </c>
    </row>
    <row r="1984" customFormat="false" ht="15" hidden="false" customHeight="true" outlineLevel="0" collapsed="false">
      <c r="A1984" s="3" t="s">
        <v>3979</v>
      </c>
      <c r="B1984" s="3" t="s">
        <v>3980</v>
      </c>
      <c r="C1984" s="4" t="str">
        <f aca="false">VLOOKUP($B1984,'Product Master'!$A$2:$O$5991,7,FALSE())</f>
        <v>Dry Grocery</v>
      </c>
      <c r="D1984" s="4" t="str">
        <f aca="false">VLOOKUP($B1984,'Product Master'!$A$2:$O$5991,8,FALSE())</f>
        <v>Candy</v>
      </c>
      <c r="E1984" s="4" t="str">
        <f aca="false">VLOOKUP($B1984,'Product Master'!$A$2:$O$5991,5,FALSE())</f>
        <v>Nutgrove</v>
      </c>
      <c r="F1984" s="4" t="str">
        <f aca="false">VLOOKUP($B1984,'Product Master'!$A$2:$O$5991,4,FALSE())</f>
        <v>Nutgrove Sugar-Free Peanut Butter Cups, 1.5 oz</v>
      </c>
      <c r="G1984" s="4" t="str">
        <f aca="false">VLOOKUP($B1984,'Product Master'!$A$2:$O$5991,9,FALSE())</f>
        <v>1.5 oz</v>
      </c>
      <c r="H1984" s="5" t="s">
        <v>16</v>
      </c>
      <c r="I1984" s="6" t="n">
        <f aca="false">VLOOKUP($B1984,'Product Master'!$A$2:$O$5991,14,FALSE())</f>
        <v>4.29</v>
      </c>
      <c r="J1984" s="7" t="n">
        <f aca="false">VLOOKUP($B1984,'Product Master'!$A$2:$O$5991,13,FALSE())</f>
        <v>2</v>
      </c>
      <c r="K1984" s="7" t="str">
        <f aca="false">VLOOKUP($B1984,'Product Master'!$A$2:$O$5991,11,FALSE())</f>
        <v>N</v>
      </c>
      <c r="L1984" s="7" t="str">
        <f aca="false">VLOOKUP($B1984,'Product Master'!$A$2:$O$5991,12,FALSE())</f>
        <v>N</v>
      </c>
      <c r="M1984" s="3" t="n">
        <v>43</v>
      </c>
      <c r="N1984" s="3" t="n">
        <v>13</v>
      </c>
    </row>
    <row r="1985" customFormat="false" ht="15" hidden="false" customHeight="true" outlineLevel="0" collapsed="false">
      <c r="A1985" s="3" t="s">
        <v>3981</v>
      </c>
      <c r="B1985" s="3" t="s">
        <v>3982</v>
      </c>
      <c r="C1985" s="4" t="str">
        <f aca="false">VLOOKUP($B1985,'Product Master'!$A$2:$O$5991,7,FALSE())</f>
        <v>Dry Grocery</v>
      </c>
      <c r="D1985" s="4" t="str">
        <f aca="false">VLOOKUP($B1985,'Product Master'!$A$2:$O$5991,8,FALSE())</f>
        <v>Candy</v>
      </c>
      <c r="E1985" s="4" t="str">
        <f aca="false">VLOOKUP($B1985,'Product Master'!$A$2:$O$5991,5,FALSE())</f>
        <v>Harborline</v>
      </c>
      <c r="F1985" s="4" t="str">
        <f aca="false">VLOOKUP($B1985,'Product Master'!$A$2:$O$5991,4,FALSE())</f>
        <v>Harborline Sugar-Free Hard Candy, 3.5 oz</v>
      </c>
      <c r="G1985" s="4" t="str">
        <f aca="false">VLOOKUP($B1985,'Product Master'!$A$2:$O$5991,9,FALSE())</f>
        <v>3.5 oz</v>
      </c>
      <c r="H1985" s="5" t="s">
        <v>16</v>
      </c>
      <c r="I1985" s="6" t="n">
        <f aca="false">VLOOKUP($B1985,'Product Master'!$A$2:$O$5991,14,FALSE())</f>
        <v>3.29</v>
      </c>
      <c r="J1985" s="7" t="n">
        <f aca="false">VLOOKUP($B1985,'Product Master'!$A$2:$O$5991,13,FALSE())</f>
        <v>8</v>
      </c>
      <c r="K1985" s="7" t="str">
        <f aca="false">VLOOKUP($B1985,'Product Master'!$A$2:$O$5991,11,FALSE())</f>
        <v>Y</v>
      </c>
      <c r="L1985" s="7" t="str">
        <f aca="false">VLOOKUP($B1985,'Product Master'!$A$2:$O$5991,12,FALSE())</f>
        <v>N</v>
      </c>
      <c r="M1985" s="3" t="n">
        <v>136</v>
      </c>
      <c r="N1985" s="3" t="n">
        <v>9</v>
      </c>
    </row>
    <row r="1986" customFormat="false" ht="15" hidden="false" customHeight="true" outlineLevel="0" collapsed="false">
      <c r="A1986" s="3" t="s">
        <v>3983</v>
      </c>
      <c r="B1986" s="3" t="s">
        <v>3984</v>
      </c>
      <c r="C1986" s="4" t="str">
        <f aca="false">VLOOKUP($B1986,'Product Master'!$A$2:$O$5991,7,FALSE())</f>
        <v>Dry Grocery</v>
      </c>
      <c r="D1986" s="4" t="str">
        <f aca="false">VLOOKUP($B1986,'Product Master'!$A$2:$O$5991,8,FALSE())</f>
        <v>Candy</v>
      </c>
      <c r="E1986" s="4" t="str">
        <f aca="false">VLOOKUP($B1986,'Product Master'!$A$2:$O$5991,5,FALSE())</f>
        <v>Orchard Spread</v>
      </c>
      <c r="F1986" s="4" t="str">
        <f aca="false">VLOOKUP($B1986,'Product Master'!$A$2:$O$5991,4,FALSE())</f>
        <v>Orchard Spread Licorice, 3.5 oz</v>
      </c>
      <c r="G1986" s="4" t="str">
        <f aca="false">VLOOKUP($B1986,'Product Master'!$A$2:$O$5991,9,FALSE())</f>
        <v>3.5 oz</v>
      </c>
      <c r="H1986" s="5" t="s">
        <v>16</v>
      </c>
      <c r="I1986" s="6" t="n">
        <f aca="false">VLOOKUP($B1986,'Product Master'!$A$2:$O$5991,14,FALSE())</f>
        <v>4.79</v>
      </c>
      <c r="J1986" s="7" t="n">
        <f aca="false">VLOOKUP($B1986,'Product Master'!$A$2:$O$5991,13,FALSE())</f>
        <v>4</v>
      </c>
      <c r="K1986" s="7" t="str">
        <f aca="false">VLOOKUP($B1986,'Product Master'!$A$2:$O$5991,11,FALSE())</f>
        <v>N</v>
      </c>
      <c r="L1986" s="7" t="str">
        <f aca="false">VLOOKUP($B1986,'Product Master'!$A$2:$O$5991,12,FALSE())</f>
        <v>N</v>
      </c>
      <c r="M1986" s="3" t="n">
        <v>27</v>
      </c>
      <c r="N1986" s="3" t="n">
        <v>25</v>
      </c>
    </row>
    <row r="1987" customFormat="false" ht="15" hidden="false" customHeight="true" outlineLevel="0" collapsed="false">
      <c r="A1987" s="3" t="s">
        <v>3985</v>
      </c>
      <c r="B1987" s="3" t="s">
        <v>3986</v>
      </c>
      <c r="C1987" s="4" t="str">
        <f aca="false">VLOOKUP($B1987,'Product Master'!$A$2:$O$5991,7,FALSE())</f>
        <v>Dry Grocery</v>
      </c>
      <c r="D1987" s="4" t="str">
        <f aca="false">VLOOKUP($B1987,'Product Master'!$A$2:$O$5991,8,FALSE())</f>
        <v>Candy</v>
      </c>
      <c r="E1987" s="4" t="str">
        <f aca="false">VLOOKUP($B1987,'Product Master'!$A$2:$O$5991,5,FALSE())</f>
        <v>Pepperlane</v>
      </c>
      <c r="F1987" s="4" t="str">
        <f aca="false">VLOOKUP($B1987,'Product Master'!$A$2:$O$5991,4,FALSE())</f>
        <v>Pepperlane Fun Size Hard Candy, 10 oz</v>
      </c>
      <c r="G1987" s="4" t="str">
        <f aca="false">VLOOKUP($B1987,'Product Master'!$A$2:$O$5991,9,FALSE())</f>
        <v>10 oz</v>
      </c>
      <c r="H1987" s="5" t="s">
        <v>16</v>
      </c>
      <c r="I1987" s="6" t="n">
        <f aca="false">VLOOKUP($B1987,'Product Master'!$A$2:$O$5991,14,FALSE())</f>
        <v>2.39</v>
      </c>
      <c r="J1987" s="7" t="n">
        <f aca="false">VLOOKUP($B1987,'Product Master'!$A$2:$O$5991,13,FALSE())</f>
        <v>8</v>
      </c>
      <c r="K1987" s="7" t="str">
        <f aca="false">VLOOKUP($B1987,'Product Master'!$A$2:$O$5991,11,FALSE())</f>
        <v>N</v>
      </c>
      <c r="L1987" s="7" t="str">
        <f aca="false">VLOOKUP($B1987,'Product Master'!$A$2:$O$5991,12,FALSE())</f>
        <v>N</v>
      </c>
      <c r="M1987" s="3" t="n">
        <v>114</v>
      </c>
      <c r="N1987" s="3" t="n">
        <v>38</v>
      </c>
    </row>
    <row r="1988" customFormat="false" ht="15" hidden="false" customHeight="true" outlineLevel="0" collapsed="false">
      <c r="A1988" s="3" t="s">
        <v>3987</v>
      </c>
      <c r="B1988" s="3" t="s">
        <v>3988</v>
      </c>
      <c r="C1988" s="4" t="str">
        <f aca="false">VLOOKUP($B1988,'Product Master'!$A$2:$O$5991,7,FALSE())</f>
        <v>Dry Grocery</v>
      </c>
      <c r="D1988" s="4" t="str">
        <f aca="false">VLOOKUP($B1988,'Product Master'!$A$2:$O$5991,8,FALSE())</f>
        <v>Candy</v>
      </c>
      <c r="E1988" s="4" t="str">
        <f aca="false">VLOOKUP($B1988,'Product Master'!$A$2:$O$5991,5,FALSE())</f>
        <v>Harborline</v>
      </c>
      <c r="F1988" s="4" t="str">
        <f aca="false">VLOOKUP($B1988,'Product Master'!$A$2:$O$5991,4,FALSE())</f>
        <v>Harborline Fun Size Dark Chocolate Bar, 1.5 oz</v>
      </c>
      <c r="G1988" s="4" t="str">
        <f aca="false">VLOOKUP($B1988,'Product Master'!$A$2:$O$5991,9,FALSE())</f>
        <v>1.5 oz</v>
      </c>
      <c r="H1988" s="5" t="s">
        <v>16</v>
      </c>
      <c r="I1988" s="6" t="n">
        <f aca="false">VLOOKUP($B1988,'Product Master'!$A$2:$O$5991,14,FALSE())</f>
        <v>4.29</v>
      </c>
      <c r="J1988" s="7" t="n">
        <f aca="false">VLOOKUP($B1988,'Product Master'!$A$2:$O$5991,13,FALSE())</f>
        <v>2</v>
      </c>
      <c r="K1988" s="7" t="str">
        <f aca="false">VLOOKUP($B1988,'Product Master'!$A$2:$O$5991,11,FALSE())</f>
        <v>Y</v>
      </c>
      <c r="L1988" s="7" t="str">
        <f aca="false">VLOOKUP($B1988,'Product Master'!$A$2:$O$5991,12,FALSE())</f>
        <v>N</v>
      </c>
      <c r="M1988" s="3" t="n">
        <v>59</v>
      </c>
      <c r="N1988" s="3" t="n">
        <v>14</v>
      </c>
    </row>
    <row r="1989" customFormat="false" ht="15" hidden="false" customHeight="true" outlineLevel="0" collapsed="false">
      <c r="A1989" s="3" t="s">
        <v>3989</v>
      </c>
      <c r="B1989" s="3" t="s">
        <v>3990</v>
      </c>
      <c r="C1989" s="4" t="str">
        <f aca="false">VLOOKUP($B1989,'Product Master'!$A$2:$O$5991,7,FALSE())</f>
        <v>Dry Grocery</v>
      </c>
      <c r="D1989" s="4" t="str">
        <f aca="false">VLOOKUP($B1989,'Product Master'!$A$2:$O$5991,8,FALSE())</f>
        <v>Candy</v>
      </c>
      <c r="E1989" s="4" t="str">
        <f aca="false">VLOOKUP($B1989,'Product Master'!$A$2:$O$5991,5,FALSE())</f>
        <v>Roastport</v>
      </c>
      <c r="F1989" s="4" t="str">
        <f aca="false">VLOOKUP($B1989,'Product Master'!$A$2:$O$5991,4,FALSE())</f>
        <v>Roastport Peanut Butter Cups, 10 oz</v>
      </c>
      <c r="G1989" s="4" t="str">
        <f aca="false">VLOOKUP($B1989,'Product Master'!$A$2:$O$5991,9,FALSE())</f>
        <v>10 oz</v>
      </c>
      <c r="H1989" s="5" t="s">
        <v>16</v>
      </c>
      <c r="I1989" s="6" t="n">
        <f aca="false">VLOOKUP($B1989,'Product Master'!$A$2:$O$5991,14,FALSE())</f>
        <v>3.79</v>
      </c>
      <c r="J1989" s="7" t="n">
        <f aca="false">VLOOKUP($B1989,'Product Master'!$A$2:$O$5991,13,FALSE())</f>
        <v>24</v>
      </c>
      <c r="K1989" s="7" t="str">
        <f aca="false">VLOOKUP($B1989,'Product Master'!$A$2:$O$5991,11,FALSE())</f>
        <v>N</v>
      </c>
      <c r="L1989" s="7" t="str">
        <f aca="false">VLOOKUP($B1989,'Product Master'!$A$2:$O$5991,12,FALSE())</f>
        <v>N</v>
      </c>
      <c r="M1989" s="3" t="n">
        <v>115</v>
      </c>
      <c r="N1989" s="3" t="n">
        <v>6</v>
      </c>
    </row>
    <row r="1990" customFormat="false" ht="15" hidden="false" customHeight="true" outlineLevel="0" collapsed="false">
      <c r="A1990" s="3" t="s">
        <v>3991</v>
      </c>
      <c r="B1990" s="3" t="s">
        <v>3992</v>
      </c>
      <c r="C1990" s="4" t="str">
        <f aca="false">VLOOKUP($B1990,'Product Master'!$A$2:$O$5991,7,FALSE())</f>
        <v>Dry Grocery</v>
      </c>
      <c r="D1990" s="4" t="str">
        <f aca="false">VLOOKUP($B1990,'Product Master'!$A$2:$O$5991,8,FALSE())</f>
        <v>Candy</v>
      </c>
      <c r="E1990" s="4" t="str">
        <f aca="false">VLOOKUP($B1990,'Product Master'!$A$2:$O$5991,5,FALSE())</f>
        <v>Kettle Row</v>
      </c>
      <c r="F1990" s="4" t="str">
        <f aca="false">VLOOKUP($B1990,'Product Master'!$A$2:$O$5991,4,FALSE())</f>
        <v>Kettle Row Fun Size Hard Candy, 3.5 oz</v>
      </c>
      <c r="G1990" s="4" t="str">
        <f aca="false">VLOOKUP($B1990,'Product Master'!$A$2:$O$5991,9,FALSE())</f>
        <v>3.5 oz</v>
      </c>
      <c r="H1990" s="5" t="s">
        <v>16</v>
      </c>
      <c r="I1990" s="6" t="n">
        <f aca="false">VLOOKUP($B1990,'Product Master'!$A$2:$O$5991,14,FALSE())</f>
        <v>4.39</v>
      </c>
      <c r="J1990" s="7" t="n">
        <f aca="false">VLOOKUP($B1990,'Product Master'!$A$2:$O$5991,13,FALSE())</f>
        <v>1</v>
      </c>
      <c r="K1990" s="7" t="str">
        <f aca="false">VLOOKUP($B1990,'Product Master'!$A$2:$O$5991,11,FALSE())</f>
        <v>N</v>
      </c>
      <c r="L1990" s="7" t="str">
        <f aca="false">VLOOKUP($B1990,'Product Master'!$A$2:$O$5991,12,FALSE())</f>
        <v>N</v>
      </c>
      <c r="M1990" s="3" t="n">
        <v>16</v>
      </c>
      <c r="N1990" s="3" t="n">
        <v>32</v>
      </c>
    </row>
    <row r="1991" customFormat="false" ht="15" hidden="false" customHeight="true" outlineLevel="0" collapsed="false">
      <c r="A1991" s="3" t="s">
        <v>3993</v>
      </c>
      <c r="B1991" s="3" t="s">
        <v>3994</v>
      </c>
      <c r="C1991" s="4" t="str">
        <f aca="false">VLOOKUP($B1991,'Product Master'!$A$2:$O$5991,7,FALSE())</f>
        <v>Dry Grocery</v>
      </c>
      <c r="D1991" s="4" t="str">
        <f aca="false">VLOOKUP($B1991,'Product Master'!$A$2:$O$5991,8,FALSE())</f>
        <v>Candy</v>
      </c>
      <c r="E1991" s="4" t="str">
        <f aca="false">VLOOKUP($B1991,'Product Master'!$A$2:$O$5991,5,FALSE())</f>
        <v>Orchard Spread</v>
      </c>
      <c r="F1991" s="4" t="str">
        <f aca="false">VLOOKUP($B1991,'Product Master'!$A$2:$O$5991,4,FALSE())</f>
        <v>Orchard Spread Gummy Bears, 3.5 oz</v>
      </c>
      <c r="G1991" s="4" t="str">
        <f aca="false">VLOOKUP($B1991,'Product Master'!$A$2:$O$5991,9,FALSE())</f>
        <v>3.5 oz</v>
      </c>
      <c r="H1991" s="5" t="s">
        <v>16</v>
      </c>
      <c r="I1991" s="6" t="n">
        <f aca="false">VLOOKUP($B1991,'Product Master'!$A$2:$O$5991,14,FALSE())</f>
        <v>2.39</v>
      </c>
      <c r="J1991" s="7" t="n">
        <f aca="false">VLOOKUP($B1991,'Product Master'!$A$2:$O$5991,13,FALSE())</f>
        <v>12</v>
      </c>
      <c r="K1991" s="7" t="str">
        <f aca="false">VLOOKUP($B1991,'Product Master'!$A$2:$O$5991,11,FALSE())</f>
        <v>N</v>
      </c>
      <c r="L1991" s="7" t="str">
        <f aca="false">VLOOKUP($B1991,'Product Master'!$A$2:$O$5991,12,FALSE())</f>
        <v>N</v>
      </c>
      <c r="M1991" s="3" t="n">
        <v>135</v>
      </c>
      <c r="N1991" s="3" t="n">
        <v>29</v>
      </c>
    </row>
    <row r="1992" customFormat="false" ht="15" hidden="false" customHeight="true" outlineLevel="0" collapsed="false">
      <c r="A1992" s="3" t="s">
        <v>3995</v>
      </c>
      <c r="B1992" s="3" t="s">
        <v>3996</v>
      </c>
      <c r="C1992" s="4" t="str">
        <f aca="false">VLOOKUP($B1992,'Product Master'!$A$2:$O$5991,7,FALSE())</f>
        <v>Dry Grocery</v>
      </c>
      <c r="D1992" s="4" t="str">
        <f aca="false">VLOOKUP($B1992,'Product Master'!$A$2:$O$5991,8,FALSE())</f>
        <v>Candy</v>
      </c>
      <c r="E1992" s="4" t="str">
        <f aca="false">VLOOKUP($B1992,'Product Master'!$A$2:$O$5991,5,FALSE())</f>
        <v>Roastport</v>
      </c>
      <c r="F1992" s="4" t="str">
        <f aca="false">VLOOKUP($B1992,'Product Master'!$A$2:$O$5991,4,FALSE())</f>
        <v>Roastport Sugar-Free Licorice, 3.5 oz</v>
      </c>
      <c r="G1992" s="4" t="str">
        <f aca="false">VLOOKUP($B1992,'Product Master'!$A$2:$O$5991,9,FALSE())</f>
        <v>3.5 oz</v>
      </c>
      <c r="H1992" s="5" t="s">
        <v>16</v>
      </c>
      <c r="I1992" s="6" t="n">
        <f aca="false">VLOOKUP($B1992,'Product Master'!$A$2:$O$5991,14,FALSE())</f>
        <v>1.29</v>
      </c>
      <c r="J1992" s="7" t="n">
        <f aca="false">VLOOKUP($B1992,'Product Master'!$A$2:$O$5991,13,FALSE())</f>
        <v>12</v>
      </c>
      <c r="K1992" s="7" t="str">
        <f aca="false">VLOOKUP($B1992,'Product Master'!$A$2:$O$5991,11,FALSE())</f>
        <v>N</v>
      </c>
      <c r="L1992" s="7" t="str">
        <f aca="false">VLOOKUP($B1992,'Product Master'!$A$2:$O$5991,12,FALSE())</f>
        <v>N</v>
      </c>
      <c r="M1992" s="3" t="n">
        <v>58</v>
      </c>
      <c r="N1992" s="3" t="n">
        <v>21</v>
      </c>
    </row>
    <row r="1993" customFormat="false" ht="15" hidden="false" customHeight="true" outlineLevel="0" collapsed="false">
      <c r="A1993" s="3" t="s">
        <v>3997</v>
      </c>
      <c r="B1993" s="3" t="s">
        <v>3998</v>
      </c>
      <c r="C1993" s="4" t="str">
        <f aca="false">VLOOKUP($B1993,'Product Master'!$A$2:$O$5991,7,FALSE())</f>
        <v>Dry Grocery</v>
      </c>
      <c r="D1993" s="4" t="str">
        <f aca="false">VLOOKUP($B1993,'Product Master'!$A$2:$O$5991,8,FALSE())</f>
        <v>Candy</v>
      </c>
      <c r="E1993" s="4" t="str">
        <f aca="false">VLOOKUP($B1993,'Product Master'!$A$2:$O$5991,5,FALSE())</f>
        <v>Harborline</v>
      </c>
      <c r="F1993" s="4" t="str">
        <f aca="false">VLOOKUP($B1993,'Product Master'!$A$2:$O$5991,4,FALSE())</f>
        <v>Harborline Fun Size Milk Chocolate Bar, 1.5 oz</v>
      </c>
      <c r="G1993" s="4" t="str">
        <f aca="false">VLOOKUP($B1993,'Product Master'!$A$2:$O$5991,9,FALSE())</f>
        <v>1.5 oz</v>
      </c>
      <c r="H1993" s="5" t="s">
        <v>16</v>
      </c>
      <c r="I1993" s="6" t="n">
        <f aca="false">VLOOKUP($B1993,'Product Master'!$A$2:$O$5991,14,FALSE())</f>
        <v>4.39</v>
      </c>
      <c r="J1993" s="7" t="n">
        <f aca="false">VLOOKUP($B1993,'Product Master'!$A$2:$O$5991,13,FALSE())</f>
        <v>8</v>
      </c>
      <c r="K1993" s="7" t="str">
        <f aca="false">VLOOKUP($B1993,'Product Master'!$A$2:$O$5991,11,FALSE())</f>
        <v>Y</v>
      </c>
      <c r="L1993" s="7" t="str">
        <f aca="false">VLOOKUP($B1993,'Product Master'!$A$2:$O$5991,12,FALSE())</f>
        <v>N</v>
      </c>
      <c r="M1993" s="3" t="n">
        <v>22</v>
      </c>
      <c r="N1993" s="3" t="n">
        <v>7</v>
      </c>
    </row>
    <row r="1994" customFormat="false" ht="15" hidden="false" customHeight="true" outlineLevel="0" collapsed="false">
      <c r="A1994" s="3" t="s">
        <v>3999</v>
      </c>
      <c r="B1994" s="3" t="s">
        <v>4000</v>
      </c>
      <c r="C1994" s="4" t="str">
        <f aca="false">VLOOKUP($B1994,'Product Master'!$A$2:$O$5991,7,FALSE())</f>
        <v>Dry Grocery</v>
      </c>
      <c r="D1994" s="4" t="str">
        <f aca="false">VLOOKUP($B1994,'Product Master'!$A$2:$O$5991,8,FALSE())</f>
        <v>Candy</v>
      </c>
      <c r="E1994" s="4" t="str">
        <f aca="false">VLOOKUP($B1994,'Product Master'!$A$2:$O$5991,5,FALSE())</f>
        <v>Golden Grain Co.</v>
      </c>
      <c r="F1994" s="4" t="str">
        <f aca="false">VLOOKUP($B1994,'Product Master'!$A$2:$O$5991,4,FALSE())</f>
        <v>Golden Grain Co. Sugar-Free Caramel, 10 oz</v>
      </c>
      <c r="G1994" s="4" t="str">
        <f aca="false">VLOOKUP($B1994,'Product Master'!$A$2:$O$5991,9,FALSE())</f>
        <v>10 oz</v>
      </c>
      <c r="H1994" s="5" t="s">
        <v>16</v>
      </c>
      <c r="I1994" s="6" t="n">
        <f aca="false">VLOOKUP($B1994,'Product Master'!$A$2:$O$5991,14,FALSE())</f>
        <v>3.89</v>
      </c>
      <c r="J1994" s="7" t="n">
        <f aca="false">VLOOKUP($B1994,'Product Master'!$A$2:$O$5991,13,FALSE())</f>
        <v>12</v>
      </c>
      <c r="K1994" s="7" t="str">
        <f aca="false">VLOOKUP($B1994,'Product Master'!$A$2:$O$5991,11,FALSE())</f>
        <v>N</v>
      </c>
      <c r="L1994" s="7" t="str">
        <f aca="false">VLOOKUP($B1994,'Product Master'!$A$2:$O$5991,12,FALSE())</f>
        <v>N</v>
      </c>
      <c r="M1994" s="3" t="n">
        <v>17</v>
      </c>
      <c r="N1994" s="3" t="n">
        <v>31</v>
      </c>
    </row>
    <row r="1995" customFormat="false" ht="15" hidden="false" customHeight="true" outlineLevel="0" collapsed="false">
      <c r="A1995" s="3" t="s">
        <v>4001</v>
      </c>
      <c r="B1995" s="3" t="s">
        <v>4002</v>
      </c>
      <c r="C1995" s="4" t="str">
        <f aca="false">VLOOKUP($B1995,'Product Master'!$A$2:$O$5991,7,FALSE())</f>
        <v>Dry Grocery</v>
      </c>
      <c r="D1995" s="4" t="str">
        <f aca="false">VLOOKUP($B1995,'Product Master'!$A$2:$O$5991,8,FALSE())</f>
        <v>Candy</v>
      </c>
      <c r="E1995" s="4" t="str">
        <f aca="false">VLOOKUP($B1995,'Product Master'!$A$2:$O$5991,5,FALSE())</f>
        <v>Redbarn</v>
      </c>
      <c r="F1995" s="4" t="str">
        <f aca="false">VLOOKUP($B1995,'Product Master'!$A$2:$O$5991,4,FALSE())</f>
        <v>Redbarn King Size Caramel, 3.5 oz</v>
      </c>
      <c r="G1995" s="4" t="str">
        <f aca="false">VLOOKUP($B1995,'Product Master'!$A$2:$O$5991,9,FALSE())</f>
        <v>3.5 oz</v>
      </c>
      <c r="H1995" s="5" t="s">
        <v>16</v>
      </c>
      <c r="I1995" s="6" t="n">
        <f aca="false">VLOOKUP($B1995,'Product Master'!$A$2:$O$5991,14,FALSE())</f>
        <v>4.79</v>
      </c>
      <c r="J1995" s="7" t="n">
        <f aca="false">VLOOKUP($B1995,'Product Master'!$A$2:$O$5991,13,FALSE())</f>
        <v>4</v>
      </c>
      <c r="K1995" s="7" t="str">
        <f aca="false">VLOOKUP($B1995,'Product Master'!$A$2:$O$5991,11,FALSE())</f>
        <v>N</v>
      </c>
      <c r="L1995" s="7" t="str">
        <f aca="false">VLOOKUP($B1995,'Product Master'!$A$2:$O$5991,12,FALSE())</f>
        <v>N</v>
      </c>
      <c r="M1995" s="3" t="n">
        <v>96</v>
      </c>
      <c r="N1995" s="3" t="n">
        <v>7</v>
      </c>
    </row>
    <row r="1996" customFormat="false" ht="15" hidden="false" customHeight="true" outlineLevel="0" collapsed="false">
      <c r="A1996" s="3" t="s">
        <v>4003</v>
      </c>
      <c r="B1996" s="3" t="s">
        <v>4004</v>
      </c>
      <c r="C1996" s="4" t="str">
        <f aca="false">VLOOKUP($B1996,'Product Master'!$A$2:$O$5991,7,FALSE())</f>
        <v>Dry Grocery</v>
      </c>
      <c r="D1996" s="4" t="str">
        <f aca="false">VLOOKUP($B1996,'Product Master'!$A$2:$O$5991,8,FALSE())</f>
        <v>Candy</v>
      </c>
      <c r="E1996" s="4" t="str">
        <f aca="false">VLOOKUP($B1996,'Product Master'!$A$2:$O$5991,5,FALSE())</f>
        <v>Nutgrove</v>
      </c>
      <c r="F1996" s="4" t="str">
        <f aca="false">VLOOKUP($B1996,'Product Master'!$A$2:$O$5991,4,FALSE())</f>
        <v>Nutgrove Fun Size Gummy Bears, 3.5 oz</v>
      </c>
      <c r="G1996" s="4" t="str">
        <f aca="false">VLOOKUP($B1996,'Product Master'!$A$2:$O$5991,9,FALSE())</f>
        <v>3.5 oz</v>
      </c>
      <c r="H1996" s="5" t="s">
        <v>16</v>
      </c>
      <c r="I1996" s="6" t="n">
        <f aca="false">VLOOKUP($B1996,'Product Master'!$A$2:$O$5991,14,FALSE())</f>
        <v>4.49</v>
      </c>
      <c r="J1996" s="7" t="n">
        <f aca="false">VLOOKUP($B1996,'Product Master'!$A$2:$O$5991,13,FALSE())</f>
        <v>24</v>
      </c>
      <c r="K1996" s="7" t="str">
        <f aca="false">VLOOKUP($B1996,'Product Master'!$A$2:$O$5991,11,FALSE())</f>
        <v>N</v>
      </c>
      <c r="L1996" s="7" t="str">
        <f aca="false">VLOOKUP($B1996,'Product Master'!$A$2:$O$5991,12,FALSE())</f>
        <v>N</v>
      </c>
      <c r="M1996" s="3" t="n">
        <v>43</v>
      </c>
      <c r="N1996" s="3" t="n">
        <v>23</v>
      </c>
    </row>
    <row r="1997" customFormat="false" ht="15" hidden="false" customHeight="true" outlineLevel="0" collapsed="false">
      <c r="A1997" s="3" t="s">
        <v>4005</v>
      </c>
      <c r="B1997" s="3" t="s">
        <v>4006</v>
      </c>
      <c r="C1997" s="4" t="str">
        <f aca="false">VLOOKUP($B1997,'Product Master'!$A$2:$O$5991,7,FALSE())</f>
        <v>Dry Grocery</v>
      </c>
      <c r="D1997" s="4" t="str">
        <f aca="false">VLOOKUP($B1997,'Product Master'!$A$2:$O$5991,8,FALSE())</f>
        <v>Candy</v>
      </c>
      <c r="E1997" s="4" t="str">
        <f aca="false">VLOOKUP($B1997,'Product Master'!$A$2:$O$5991,5,FALSE())</f>
        <v>Pepperlane</v>
      </c>
      <c r="F1997" s="4" t="str">
        <f aca="false">VLOOKUP($B1997,'Product Master'!$A$2:$O$5991,4,FALSE())</f>
        <v>Pepperlane King Size Licorice, 1.5 oz</v>
      </c>
      <c r="G1997" s="4" t="str">
        <f aca="false">VLOOKUP($B1997,'Product Master'!$A$2:$O$5991,9,FALSE())</f>
        <v>1.5 oz</v>
      </c>
      <c r="H1997" s="5" t="s">
        <v>16</v>
      </c>
      <c r="I1997" s="6" t="n">
        <f aca="false">VLOOKUP($B1997,'Product Master'!$A$2:$O$5991,14,FALSE())</f>
        <v>1.79</v>
      </c>
      <c r="J1997" s="7" t="n">
        <f aca="false">VLOOKUP($B1997,'Product Master'!$A$2:$O$5991,13,FALSE())</f>
        <v>8</v>
      </c>
      <c r="K1997" s="7" t="str">
        <f aca="false">VLOOKUP($B1997,'Product Master'!$A$2:$O$5991,11,FALSE())</f>
        <v>N</v>
      </c>
      <c r="L1997" s="7" t="str">
        <f aca="false">VLOOKUP($B1997,'Product Master'!$A$2:$O$5991,12,FALSE())</f>
        <v>N</v>
      </c>
      <c r="M1997" s="3" t="n">
        <v>81</v>
      </c>
      <c r="N1997" s="3" t="n">
        <v>18</v>
      </c>
    </row>
    <row r="1998" customFormat="false" ht="15" hidden="false" customHeight="true" outlineLevel="0" collapsed="false">
      <c r="A1998" s="3" t="s">
        <v>4007</v>
      </c>
      <c r="B1998" s="3" t="s">
        <v>4008</v>
      </c>
      <c r="C1998" s="4" t="str">
        <f aca="false">VLOOKUP($B1998,'Product Master'!$A$2:$O$5991,7,FALSE())</f>
        <v>Dry Grocery</v>
      </c>
      <c r="D1998" s="4" t="str">
        <f aca="false">VLOOKUP($B1998,'Product Master'!$A$2:$O$5991,8,FALSE())</f>
        <v>Candy</v>
      </c>
      <c r="E1998" s="4" t="str">
        <f aca="false">VLOOKUP($B1998,'Product Master'!$A$2:$O$5991,5,FALSE())</f>
        <v>Nutgrove</v>
      </c>
      <c r="F1998" s="4" t="str">
        <f aca="false">VLOOKUP($B1998,'Product Master'!$A$2:$O$5991,4,FALSE())</f>
        <v>Nutgrove Peanut Butter Cups, 1.5 oz</v>
      </c>
      <c r="G1998" s="4" t="str">
        <f aca="false">VLOOKUP($B1998,'Product Master'!$A$2:$O$5991,9,FALSE())</f>
        <v>1.5 oz</v>
      </c>
      <c r="H1998" s="5" t="s">
        <v>16</v>
      </c>
      <c r="I1998" s="6" t="n">
        <f aca="false">VLOOKUP($B1998,'Product Master'!$A$2:$O$5991,14,FALSE())</f>
        <v>1.49</v>
      </c>
      <c r="J1998" s="7" t="n">
        <f aca="false">VLOOKUP($B1998,'Product Master'!$A$2:$O$5991,13,FALSE())</f>
        <v>1</v>
      </c>
      <c r="K1998" s="7" t="str">
        <f aca="false">VLOOKUP($B1998,'Product Master'!$A$2:$O$5991,11,FALSE())</f>
        <v>N</v>
      </c>
      <c r="L1998" s="7" t="str">
        <f aca="false">VLOOKUP($B1998,'Product Master'!$A$2:$O$5991,12,FALSE())</f>
        <v>N</v>
      </c>
      <c r="M1998" s="3" t="n">
        <v>47</v>
      </c>
      <c r="N1998" s="3" t="n">
        <v>32</v>
      </c>
    </row>
    <row r="1999" customFormat="false" ht="15" hidden="false" customHeight="true" outlineLevel="0" collapsed="false">
      <c r="A1999" s="3" t="s">
        <v>4009</v>
      </c>
      <c r="B1999" s="3" t="s">
        <v>4010</v>
      </c>
      <c r="C1999" s="4" t="str">
        <f aca="false">VLOOKUP($B1999,'Product Master'!$A$2:$O$5991,7,FALSE())</f>
        <v>Dry Grocery</v>
      </c>
      <c r="D1999" s="4" t="str">
        <f aca="false">VLOOKUP($B1999,'Product Master'!$A$2:$O$5991,8,FALSE())</f>
        <v>Candy</v>
      </c>
      <c r="E1999" s="4" t="str">
        <f aca="false">VLOOKUP($B1999,'Product Master'!$A$2:$O$5991,5,FALSE())</f>
        <v>Kettle Row</v>
      </c>
      <c r="F1999" s="4" t="str">
        <f aca="false">VLOOKUP($B1999,'Product Master'!$A$2:$O$5991,4,FALSE())</f>
        <v>Kettle Row Sugar-Free Gummy Bears, 3.5 oz</v>
      </c>
      <c r="G1999" s="4" t="str">
        <f aca="false">VLOOKUP($B1999,'Product Master'!$A$2:$O$5991,9,FALSE())</f>
        <v>3.5 oz</v>
      </c>
      <c r="H1999" s="5" t="s">
        <v>16</v>
      </c>
      <c r="I1999" s="6" t="n">
        <f aca="false">VLOOKUP($B1999,'Product Master'!$A$2:$O$5991,14,FALSE())</f>
        <v>3.99</v>
      </c>
      <c r="J1999" s="7" t="n">
        <f aca="false">VLOOKUP($B1999,'Product Master'!$A$2:$O$5991,13,FALSE())</f>
        <v>1</v>
      </c>
      <c r="K1999" s="7" t="str">
        <f aca="false">VLOOKUP($B1999,'Product Master'!$A$2:$O$5991,11,FALSE())</f>
        <v>N</v>
      </c>
      <c r="L1999" s="7" t="str">
        <f aca="false">VLOOKUP($B1999,'Product Master'!$A$2:$O$5991,12,FALSE())</f>
        <v>N</v>
      </c>
      <c r="M1999" s="3" t="n">
        <v>76</v>
      </c>
      <c r="N1999" s="3" t="n">
        <v>3</v>
      </c>
    </row>
    <row r="2000" customFormat="false" ht="15" hidden="false" customHeight="true" outlineLevel="0" collapsed="false">
      <c r="A2000" s="3" t="s">
        <v>4011</v>
      </c>
      <c r="B2000" s="3" t="s">
        <v>4012</v>
      </c>
      <c r="C2000" s="4" t="str">
        <f aca="false">VLOOKUP($B2000,'Product Master'!$A$2:$O$5991,7,FALSE())</f>
        <v>Dry Grocery</v>
      </c>
      <c r="D2000" s="4" t="str">
        <f aca="false">VLOOKUP($B2000,'Product Master'!$A$2:$O$5991,8,FALSE())</f>
        <v>Candy</v>
      </c>
      <c r="E2000" s="4" t="str">
        <f aca="false">VLOOKUP($B2000,'Product Master'!$A$2:$O$5991,5,FALSE())</f>
        <v>Wheatstone</v>
      </c>
      <c r="F2000" s="4" t="str">
        <f aca="false">VLOOKUP($B2000,'Product Master'!$A$2:$O$5991,4,FALSE())</f>
        <v>Wheatstone King Size Gummy Bears, 10 oz</v>
      </c>
      <c r="G2000" s="4" t="str">
        <f aca="false">VLOOKUP($B2000,'Product Master'!$A$2:$O$5991,9,FALSE())</f>
        <v>10 oz</v>
      </c>
      <c r="H2000" s="5" t="s">
        <v>16</v>
      </c>
      <c r="I2000" s="6" t="n">
        <f aca="false">VLOOKUP($B2000,'Product Master'!$A$2:$O$5991,14,FALSE())</f>
        <v>3.79</v>
      </c>
      <c r="J2000" s="7" t="n">
        <f aca="false">VLOOKUP($B2000,'Product Master'!$A$2:$O$5991,13,FALSE())</f>
        <v>6</v>
      </c>
      <c r="K2000" s="7" t="str">
        <f aca="false">VLOOKUP($B2000,'Product Master'!$A$2:$O$5991,11,FALSE())</f>
        <v>N</v>
      </c>
      <c r="L2000" s="7" t="str">
        <f aca="false">VLOOKUP($B2000,'Product Master'!$A$2:$O$5991,12,FALSE())</f>
        <v>N</v>
      </c>
      <c r="M2000" s="3" t="n">
        <v>101</v>
      </c>
      <c r="N2000" s="3" t="n">
        <v>35</v>
      </c>
    </row>
    <row r="2001" customFormat="false" ht="15" hidden="false" customHeight="true" outlineLevel="0" collapsed="false">
      <c r="A2001" s="3" t="s">
        <v>4013</v>
      </c>
      <c r="B2001" s="3" t="s">
        <v>4014</v>
      </c>
      <c r="C2001" s="4" t="str">
        <f aca="false">VLOOKUP($B2001,'Product Master'!$A$2:$O$5991,7,FALSE())</f>
        <v>Dry Grocery</v>
      </c>
      <c r="D2001" s="4" t="str">
        <f aca="false">VLOOKUP($B2001,'Product Master'!$A$2:$O$5991,8,FALSE())</f>
        <v>Candy</v>
      </c>
      <c r="E2001" s="4" t="str">
        <f aca="false">VLOOKUP($B2001,'Product Master'!$A$2:$O$5991,5,FALSE())</f>
        <v>Orchard Spread</v>
      </c>
      <c r="F2001" s="4" t="str">
        <f aca="false">VLOOKUP($B2001,'Product Master'!$A$2:$O$5991,4,FALSE())</f>
        <v>Orchard Spread King Size Caramel, 10 oz</v>
      </c>
      <c r="G2001" s="4" t="str">
        <f aca="false">VLOOKUP($B2001,'Product Master'!$A$2:$O$5991,9,FALSE())</f>
        <v>10 oz</v>
      </c>
      <c r="H2001" s="5" t="s">
        <v>16</v>
      </c>
      <c r="I2001" s="6" t="n">
        <f aca="false">VLOOKUP($B2001,'Product Master'!$A$2:$O$5991,14,FALSE())</f>
        <v>1.39</v>
      </c>
      <c r="J2001" s="7" t="n">
        <f aca="false">VLOOKUP($B2001,'Product Master'!$A$2:$O$5991,13,FALSE())</f>
        <v>8</v>
      </c>
      <c r="K2001" s="7" t="str">
        <f aca="false">VLOOKUP($B2001,'Product Master'!$A$2:$O$5991,11,FALSE())</f>
        <v>N</v>
      </c>
      <c r="L2001" s="7" t="str">
        <f aca="false">VLOOKUP($B2001,'Product Master'!$A$2:$O$5991,12,FALSE())</f>
        <v>N</v>
      </c>
      <c r="M2001" s="3" t="n">
        <v>136</v>
      </c>
      <c r="N2001" s="3" t="n">
        <v>36</v>
      </c>
    </row>
    <row r="2002" customFormat="false" ht="15" hidden="false" customHeight="true" outlineLevel="0" collapsed="false">
      <c r="A2002" s="3" t="s">
        <v>4015</v>
      </c>
      <c r="B2002" s="3" t="s">
        <v>4016</v>
      </c>
      <c r="C2002" s="4" t="str">
        <f aca="false">VLOOKUP($B2002,'Product Master'!$A$2:$O$5991,7,FALSE())</f>
        <v>Dry Grocery</v>
      </c>
      <c r="D2002" s="4" t="str">
        <f aca="false">VLOOKUP($B2002,'Product Master'!$A$2:$O$5991,8,FALSE())</f>
        <v>Candy</v>
      </c>
      <c r="E2002" s="4" t="str">
        <f aca="false">VLOOKUP($B2002,'Product Master'!$A$2:$O$5991,5,FALSE())</f>
        <v>Orchard Spread</v>
      </c>
      <c r="F2002" s="4" t="str">
        <f aca="false">VLOOKUP($B2002,'Product Master'!$A$2:$O$5991,4,FALSE())</f>
        <v>Orchard Spread Hard Candy, 3.5 oz</v>
      </c>
      <c r="G2002" s="4" t="str">
        <f aca="false">VLOOKUP($B2002,'Product Master'!$A$2:$O$5991,9,FALSE())</f>
        <v>3.5 oz</v>
      </c>
      <c r="H2002" s="5" t="s">
        <v>16</v>
      </c>
      <c r="I2002" s="6" t="n">
        <f aca="false">VLOOKUP($B2002,'Product Master'!$A$2:$O$5991,14,FALSE())</f>
        <v>3.29</v>
      </c>
      <c r="J2002" s="7" t="n">
        <f aca="false">VLOOKUP($B2002,'Product Master'!$A$2:$O$5991,13,FALSE())</f>
        <v>1</v>
      </c>
      <c r="K2002" s="7" t="str">
        <f aca="false">VLOOKUP($B2002,'Product Master'!$A$2:$O$5991,11,FALSE())</f>
        <v>N</v>
      </c>
      <c r="L2002" s="7" t="str">
        <f aca="false">VLOOKUP($B2002,'Product Master'!$A$2:$O$5991,12,FALSE())</f>
        <v>N</v>
      </c>
      <c r="M2002" s="3" t="n">
        <v>11</v>
      </c>
      <c r="N2002" s="3" t="n">
        <v>19</v>
      </c>
    </row>
    <row r="2003" customFormat="false" ht="15" hidden="false" customHeight="true" outlineLevel="0" collapsed="false">
      <c r="A2003" s="3" t="s">
        <v>4017</v>
      </c>
      <c r="B2003" s="3" t="s">
        <v>4018</v>
      </c>
      <c r="C2003" s="4" t="str">
        <f aca="false">VLOOKUP($B2003,'Product Master'!$A$2:$O$5991,7,FALSE())</f>
        <v>Dry Grocery</v>
      </c>
      <c r="D2003" s="4" t="str">
        <f aca="false">VLOOKUP($B2003,'Product Master'!$A$2:$O$5991,8,FALSE())</f>
        <v>Candy</v>
      </c>
      <c r="E2003" s="4" t="str">
        <f aca="false">VLOOKUP($B2003,'Product Master'!$A$2:$O$5991,5,FALSE())</f>
        <v>Nutgrove</v>
      </c>
      <c r="F2003" s="4" t="str">
        <f aca="false">VLOOKUP($B2003,'Product Master'!$A$2:$O$5991,4,FALSE())</f>
        <v>Nutgrove Licorice, 3.5 oz</v>
      </c>
      <c r="G2003" s="4" t="str">
        <f aca="false">VLOOKUP($B2003,'Product Master'!$A$2:$O$5991,9,FALSE())</f>
        <v>3.5 oz</v>
      </c>
      <c r="H2003" s="5" t="s">
        <v>16</v>
      </c>
      <c r="I2003" s="6" t="n">
        <f aca="false">VLOOKUP($B2003,'Product Master'!$A$2:$O$5991,14,FALSE())</f>
        <v>3.29</v>
      </c>
      <c r="J2003" s="7" t="n">
        <f aca="false">VLOOKUP($B2003,'Product Master'!$A$2:$O$5991,13,FALSE())</f>
        <v>8</v>
      </c>
      <c r="K2003" s="7" t="str">
        <f aca="false">VLOOKUP($B2003,'Product Master'!$A$2:$O$5991,11,FALSE())</f>
        <v>N</v>
      </c>
      <c r="L2003" s="7" t="str">
        <f aca="false">VLOOKUP($B2003,'Product Master'!$A$2:$O$5991,12,FALSE())</f>
        <v>N</v>
      </c>
      <c r="M2003" s="3" t="n">
        <v>81</v>
      </c>
      <c r="N2003" s="3" t="n">
        <v>30</v>
      </c>
    </row>
    <row r="2004" customFormat="false" ht="15" hidden="false" customHeight="true" outlineLevel="0" collapsed="false">
      <c r="A2004" s="3" t="s">
        <v>4019</v>
      </c>
      <c r="B2004" s="3" t="s">
        <v>4020</v>
      </c>
      <c r="C2004" s="4" t="str">
        <f aca="false">VLOOKUP($B2004,'Product Master'!$A$2:$O$5991,7,FALSE())</f>
        <v>Dry Grocery</v>
      </c>
      <c r="D2004" s="4" t="str">
        <f aca="false">VLOOKUP($B2004,'Product Master'!$A$2:$O$5991,8,FALSE())</f>
        <v>Candy</v>
      </c>
      <c r="E2004" s="4" t="str">
        <f aca="false">VLOOKUP($B2004,'Product Master'!$A$2:$O$5991,5,FALSE())</f>
        <v>Thrift Row</v>
      </c>
      <c r="F2004" s="4" t="str">
        <f aca="false">VLOOKUP($B2004,'Product Master'!$A$2:$O$5991,4,FALSE())</f>
        <v>Thrift Row Sugar-Free Peanut Butter Cups, 3.5 oz</v>
      </c>
      <c r="G2004" s="4" t="str">
        <f aca="false">VLOOKUP($B2004,'Product Master'!$A$2:$O$5991,9,FALSE())</f>
        <v>3.5 oz</v>
      </c>
      <c r="H2004" s="5" t="s">
        <v>16</v>
      </c>
      <c r="I2004" s="6" t="n">
        <f aca="false">VLOOKUP($B2004,'Product Master'!$A$2:$O$5991,14,FALSE())</f>
        <v>3.89</v>
      </c>
      <c r="J2004" s="7" t="n">
        <f aca="false">VLOOKUP($B2004,'Product Master'!$A$2:$O$5991,13,FALSE())</f>
        <v>6</v>
      </c>
      <c r="K2004" s="7" t="str">
        <f aca="false">VLOOKUP($B2004,'Product Master'!$A$2:$O$5991,11,FALSE())</f>
        <v>Y</v>
      </c>
      <c r="L2004" s="7" t="str">
        <f aca="false">VLOOKUP($B2004,'Product Master'!$A$2:$O$5991,12,FALSE())</f>
        <v>N</v>
      </c>
      <c r="M2004" s="3" t="n">
        <v>50</v>
      </c>
      <c r="N2004" s="3" t="n">
        <v>40</v>
      </c>
    </row>
    <row r="2005" customFormat="false" ht="15" hidden="false" customHeight="true" outlineLevel="0" collapsed="false">
      <c r="A2005" s="3" t="s">
        <v>4021</v>
      </c>
      <c r="B2005" s="3" t="s">
        <v>4022</v>
      </c>
      <c r="C2005" s="4" t="str">
        <f aca="false">VLOOKUP($B2005,'Product Master'!$A$2:$O$5991,7,FALSE())</f>
        <v>Dry Grocery</v>
      </c>
      <c r="D2005" s="4" t="str">
        <f aca="false">VLOOKUP($B2005,'Product Master'!$A$2:$O$5991,8,FALSE())</f>
        <v>Candy</v>
      </c>
      <c r="E2005" s="4" t="str">
        <f aca="false">VLOOKUP($B2005,'Product Master'!$A$2:$O$5991,5,FALSE())</f>
        <v>Pepperlane</v>
      </c>
      <c r="F2005" s="4" t="str">
        <f aca="false">VLOOKUP($B2005,'Product Master'!$A$2:$O$5991,4,FALSE())</f>
        <v>Pepperlane Sugar-Free Caramel, 1.5 oz</v>
      </c>
      <c r="G2005" s="4" t="str">
        <f aca="false">VLOOKUP($B2005,'Product Master'!$A$2:$O$5991,9,FALSE())</f>
        <v>1.5 oz</v>
      </c>
      <c r="H2005" s="5" t="s">
        <v>16</v>
      </c>
      <c r="I2005" s="6" t="n">
        <f aca="false">VLOOKUP($B2005,'Product Master'!$A$2:$O$5991,14,FALSE())</f>
        <v>3.89</v>
      </c>
      <c r="J2005" s="7" t="n">
        <f aca="false">VLOOKUP($B2005,'Product Master'!$A$2:$O$5991,13,FALSE())</f>
        <v>1</v>
      </c>
      <c r="K2005" s="7" t="str">
        <f aca="false">VLOOKUP($B2005,'Product Master'!$A$2:$O$5991,11,FALSE())</f>
        <v>N</v>
      </c>
      <c r="L2005" s="7" t="str">
        <f aca="false">VLOOKUP($B2005,'Product Master'!$A$2:$O$5991,12,FALSE())</f>
        <v>N</v>
      </c>
      <c r="M2005" s="3" t="n">
        <v>94</v>
      </c>
      <c r="N2005" s="3" t="n">
        <v>18</v>
      </c>
    </row>
    <row r="2006" customFormat="false" ht="15" hidden="false" customHeight="true" outlineLevel="0" collapsed="false">
      <c r="A2006" s="3" t="s">
        <v>4023</v>
      </c>
      <c r="B2006" s="3" t="s">
        <v>4024</v>
      </c>
      <c r="C2006" s="4" t="str">
        <f aca="false">VLOOKUP($B2006,'Product Master'!$A$2:$O$5991,7,FALSE())</f>
        <v>Dry Grocery</v>
      </c>
      <c r="D2006" s="4" t="str">
        <f aca="false">VLOOKUP($B2006,'Product Master'!$A$2:$O$5991,8,FALSE())</f>
        <v>Candy</v>
      </c>
      <c r="E2006" s="4" t="str">
        <f aca="false">VLOOKUP($B2006,'Product Master'!$A$2:$O$5991,5,FALSE())</f>
        <v>Golden Grain Co.</v>
      </c>
      <c r="F2006" s="4" t="str">
        <f aca="false">VLOOKUP($B2006,'Product Master'!$A$2:$O$5991,4,FALSE())</f>
        <v>Golden Grain Co. Sugar-Free Milk Chocolate Bar, 3.5 oz</v>
      </c>
      <c r="G2006" s="4" t="str">
        <f aca="false">VLOOKUP($B2006,'Product Master'!$A$2:$O$5991,9,FALSE())</f>
        <v>3.5 oz</v>
      </c>
      <c r="H2006" s="5" t="s">
        <v>16</v>
      </c>
      <c r="I2006" s="6" t="n">
        <f aca="false">VLOOKUP($B2006,'Product Master'!$A$2:$O$5991,14,FALSE())</f>
        <v>3.89</v>
      </c>
      <c r="J2006" s="7" t="n">
        <f aca="false">VLOOKUP($B2006,'Product Master'!$A$2:$O$5991,13,FALSE())</f>
        <v>2</v>
      </c>
      <c r="K2006" s="7" t="str">
        <f aca="false">VLOOKUP($B2006,'Product Master'!$A$2:$O$5991,11,FALSE())</f>
        <v>N</v>
      </c>
      <c r="L2006" s="7" t="str">
        <f aca="false">VLOOKUP($B2006,'Product Master'!$A$2:$O$5991,12,FALSE())</f>
        <v>N</v>
      </c>
      <c r="M2006" s="3" t="n">
        <v>91</v>
      </c>
      <c r="N2006" s="3" t="n">
        <v>11</v>
      </c>
    </row>
    <row r="2007" customFormat="false" ht="15" hidden="false" customHeight="true" outlineLevel="0" collapsed="false">
      <c r="A2007" s="3" t="s">
        <v>4025</v>
      </c>
      <c r="B2007" s="3" t="s">
        <v>4026</v>
      </c>
      <c r="C2007" s="4" t="str">
        <f aca="false">VLOOKUP($B2007,'Product Master'!$A$2:$O$5991,7,FALSE())</f>
        <v>Dry Grocery</v>
      </c>
      <c r="D2007" s="4" t="str">
        <f aca="false">VLOOKUP($B2007,'Product Master'!$A$2:$O$5991,8,FALSE())</f>
        <v>Candy</v>
      </c>
      <c r="E2007" s="4" t="str">
        <f aca="false">VLOOKUP($B2007,'Product Master'!$A$2:$O$5991,5,FALSE())</f>
        <v>Orchard Spread</v>
      </c>
      <c r="F2007" s="4" t="str">
        <f aca="false">VLOOKUP($B2007,'Product Master'!$A$2:$O$5991,4,FALSE())</f>
        <v>Orchard Spread King Size Peanut Butter Cups, 10 oz</v>
      </c>
      <c r="G2007" s="4" t="str">
        <f aca="false">VLOOKUP($B2007,'Product Master'!$A$2:$O$5991,9,FALSE())</f>
        <v>10 oz</v>
      </c>
      <c r="H2007" s="5" t="s">
        <v>16</v>
      </c>
      <c r="I2007" s="6" t="n">
        <f aca="false">VLOOKUP($B2007,'Product Master'!$A$2:$O$5991,14,FALSE())</f>
        <v>2.39</v>
      </c>
      <c r="J2007" s="7" t="n">
        <f aca="false">VLOOKUP($B2007,'Product Master'!$A$2:$O$5991,13,FALSE())</f>
        <v>4</v>
      </c>
      <c r="K2007" s="7" t="str">
        <f aca="false">VLOOKUP($B2007,'Product Master'!$A$2:$O$5991,11,FALSE())</f>
        <v>N</v>
      </c>
      <c r="L2007" s="7" t="str">
        <f aca="false">VLOOKUP($B2007,'Product Master'!$A$2:$O$5991,12,FALSE())</f>
        <v>N</v>
      </c>
      <c r="M2007" s="3" t="n">
        <v>75</v>
      </c>
      <c r="N2007" s="3" t="n">
        <v>20</v>
      </c>
    </row>
    <row r="2008" customFormat="false" ht="15" hidden="false" customHeight="true" outlineLevel="0" collapsed="false">
      <c r="A2008" s="3" t="s">
        <v>4027</v>
      </c>
      <c r="B2008" s="3" t="s">
        <v>4028</v>
      </c>
      <c r="C2008" s="4" t="str">
        <f aca="false">VLOOKUP($B2008,'Product Master'!$A$2:$O$5991,7,FALSE())</f>
        <v>Dry Grocery</v>
      </c>
      <c r="D2008" s="4" t="str">
        <f aca="false">VLOOKUP($B2008,'Product Master'!$A$2:$O$5991,8,FALSE())</f>
        <v>Candy</v>
      </c>
      <c r="E2008" s="4" t="str">
        <f aca="false">VLOOKUP($B2008,'Product Master'!$A$2:$O$5991,5,FALSE())</f>
        <v>Thrift Row</v>
      </c>
      <c r="F2008" s="4" t="str">
        <f aca="false">VLOOKUP($B2008,'Product Master'!$A$2:$O$5991,4,FALSE())</f>
        <v>Thrift Row Sugar-Free Hard Candy, 1.5 oz</v>
      </c>
      <c r="G2008" s="4" t="str">
        <f aca="false">VLOOKUP($B2008,'Product Master'!$A$2:$O$5991,9,FALSE())</f>
        <v>1.5 oz</v>
      </c>
      <c r="H2008" s="5" t="s">
        <v>16</v>
      </c>
      <c r="I2008" s="6" t="n">
        <f aca="false">VLOOKUP($B2008,'Product Master'!$A$2:$O$5991,14,FALSE())</f>
        <v>2.79</v>
      </c>
      <c r="J2008" s="7" t="n">
        <f aca="false">VLOOKUP($B2008,'Product Master'!$A$2:$O$5991,13,FALSE())</f>
        <v>1</v>
      </c>
      <c r="K2008" s="7" t="str">
        <f aca="false">VLOOKUP($B2008,'Product Master'!$A$2:$O$5991,11,FALSE())</f>
        <v>Y</v>
      </c>
      <c r="L2008" s="7" t="str">
        <f aca="false">VLOOKUP($B2008,'Product Master'!$A$2:$O$5991,12,FALSE())</f>
        <v>N</v>
      </c>
      <c r="M2008" s="3" t="n">
        <v>32</v>
      </c>
      <c r="N2008" s="3" t="n">
        <v>37</v>
      </c>
    </row>
    <row r="2009" customFormat="false" ht="15" hidden="false" customHeight="true" outlineLevel="0" collapsed="false">
      <c r="A2009" s="3" t="s">
        <v>4029</v>
      </c>
      <c r="B2009" s="3" t="s">
        <v>4030</v>
      </c>
      <c r="C2009" s="4" t="str">
        <f aca="false">VLOOKUP($B2009,'Product Master'!$A$2:$O$5991,7,FALSE())</f>
        <v>Dry Grocery</v>
      </c>
      <c r="D2009" s="4" t="str">
        <f aca="false">VLOOKUP($B2009,'Product Master'!$A$2:$O$5991,8,FALSE())</f>
        <v>Candy</v>
      </c>
      <c r="E2009" s="4" t="str">
        <f aca="false">VLOOKUP($B2009,'Product Master'!$A$2:$O$5991,5,FALSE())</f>
        <v>Harborline</v>
      </c>
      <c r="F2009" s="4" t="str">
        <f aca="false">VLOOKUP($B2009,'Product Master'!$A$2:$O$5991,4,FALSE())</f>
        <v>Harborline Sugar-Free Caramel, 10 oz</v>
      </c>
      <c r="G2009" s="4" t="str">
        <f aca="false">VLOOKUP($B2009,'Product Master'!$A$2:$O$5991,9,FALSE())</f>
        <v>10 oz</v>
      </c>
      <c r="H2009" s="5" t="s">
        <v>16</v>
      </c>
      <c r="I2009" s="6" t="n">
        <f aca="false">VLOOKUP($B2009,'Product Master'!$A$2:$O$5991,14,FALSE())</f>
        <v>4.49</v>
      </c>
      <c r="J2009" s="7" t="n">
        <f aca="false">VLOOKUP($B2009,'Product Master'!$A$2:$O$5991,13,FALSE())</f>
        <v>4</v>
      </c>
      <c r="K2009" s="7" t="str">
        <f aca="false">VLOOKUP($B2009,'Product Master'!$A$2:$O$5991,11,FALSE())</f>
        <v>Y</v>
      </c>
      <c r="L2009" s="7" t="str">
        <f aca="false">VLOOKUP($B2009,'Product Master'!$A$2:$O$5991,12,FALSE())</f>
        <v>N</v>
      </c>
      <c r="M2009" s="3" t="n">
        <v>36</v>
      </c>
      <c r="N2009" s="3" t="n">
        <v>18</v>
      </c>
    </row>
    <row r="2010" customFormat="false" ht="15" hidden="false" customHeight="true" outlineLevel="0" collapsed="false">
      <c r="A2010" s="3" t="s">
        <v>4031</v>
      </c>
      <c r="B2010" s="3" t="s">
        <v>4032</v>
      </c>
      <c r="C2010" s="4" t="str">
        <f aca="false">VLOOKUP($B2010,'Product Master'!$A$2:$O$5991,7,FALSE())</f>
        <v>Dry Grocery</v>
      </c>
      <c r="D2010" s="4" t="str">
        <f aca="false">VLOOKUP($B2010,'Product Master'!$A$2:$O$5991,8,FALSE())</f>
        <v>Candy</v>
      </c>
      <c r="E2010" s="4" t="str">
        <f aca="false">VLOOKUP($B2010,'Product Master'!$A$2:$O$5991,5,FALSE())</f>
        <v>Kettle Row</v>
      </c>
      <c r="F2010" s="4" t="str">
        <f aca="false">VLOOKUP($B2010,'Product Master'!$A$2:$O$5991,4,FALSE())</f>
        <v>Kettle Row Dark Chocolate Bar, 3.5 oz</v>
      </c>
      <c r="G2010" s="4" t="str">
        <f aca="false">VLOOKUP($B2010,'Product Master'!$A$2:$O$5991,9,FALSE())</f>
        <v>3.5 oz</v>
      </c>
      <c r="H2010" s="5" t="s">
        <v>16</v>
      </c>
      <c r="I2010" s="6" t="n">
        <f aca="false">VLOOKUP($B2010,'Product Master'!$A$2:$O$5991,14,FALSE())</f>
        <v>2.29</v>
      </c>
      <c r="J2010" s="7" t="n">
        <f aca="false">VLOOKUP($B2010,'Product Master'!$A$2:$O$5991,13,FALSE())</f>
        <v>24</v>
      </c>
      <c r="K2010" s="7" t="str">
        <f aca="false">VLOOKUP($B2010,'Product Master'!$A$2:$O$5991,11,FALSE())</f>
        <v>N</v>
      </c>
      <c r="L2010" s="7" t="str">
        <f aca="false">VLOOKUP($B2010,'Product Master'!$A$2:$O$5991,12,FALSE())</f>
        <v>N</v>
      </c>
      <c r="M2010" s="3" t="n">
        <v>21</v>
      </c>
      <c r="N2010" s="3" t="n">
        <v>12</v>
      </c>
    </row>
    <row r="2011" customFormat="false" ht="15" hidden="false" customHeight="true" outlineLevel="0" collapsed="false">
      <c r="A2011" s="3" t="s">
        <v>4033</v>
      </c>
      <c r="B2011" s="3" t="s">
        <v>4034</v>
      </c>
      <c r="C2011" s="4" t="str">
        <f aca="false">VLOOKUP($B2011,'Product Master'!$A$2:$O$5991,7,FALSE())</f>
        <v>Dry Grocery</v>
      </c>
      <c r="D2011" s="4" t="str">
        <f aca="false">VLOOKUP($B2011,'Product Master'!$A$2:$O$5991,8,FALSE())</f>
        <v>Candy</v>
      </c>
      <c r="E2011" s="4" t="str">
        <f aca="false">VLOOKUP($B2011,'Product Master'!$A$2:$O$5991,5,FALSE())</f>
        <v>Kettle Row</v>
      </c>
      <c r="F2011" s="4" t="str">
        <f aca="false">VLOOKUP($B2011,'Product Master'!$A$2:$O$5991,4,FALSE())</f>
        <v>Kettle Row Sugar-Free Caramel, 10 oz</v>
      </c>
      <c r="G2011" s="4" t="str">
        <f aca="false">VLOOKUP($B2011,'Product Master'!$A$2:$O$5991,9,FALSE())</f>
        <v>10 oz</v>
      </c>
      <c r="H2011" s="5" t="s">
        <v>16</v>
      </c>
      <c r="I2011" s="6" t="n">
        <f aca="false">VLOOKUP($B2011,'Product Master'!$A$2:$O$5991,14,FALSE())</f>
        <v>2.89</v>
      </c>
      <c r="J2011" s="7" t="n">
        <f aca="false">VLOOKUP($B2011,'Product Master'!$A$2:$O$5991,13,FALSE())</f>
        <v>2</v>
      </c>
      <c r="K2011" s="7" t="str">
        <f aca="false">VLOOKUP($B2011,'Product Master'!$A$2:$O$5991,11,FALSE())</f>
        <v>N</v>
      </c>
      <c r="L2011" s="7" t="str">
        <f aca="false">VLOOKUP($B2011,'Product Master'!$A$2:$O$5991,12,FALSE())</f>
        <v>N</v>
      </c>
      <c r="M2011" s="3" t="n">
        <v>80</v>
      </c>
      <c r="N2011" s="3" t="n">
        <v>28</v>
      </c>
    </row>
    <row r="2012" customFormat="false" ht="15" hidden="false" customHeight="true" outlineLevel="0" collapsed="false">
      <c r="A2012" s="3" t="s">
        <v>4035</v>
      </c>
      <c r="B2012" s="3" t="s">
        <v>4036</v>
      </c>
      <c r="C2012" s="4" t="str">
        <f aca="false">VLOOKUP($B2012,'Product Master'!$A$2:$O$5991,7,FALSE())</f>
        <v>Dry Grocery</v>
      </c>
      <c r="D2012" s="4" t="str">
        <f aca="false">VLOOKUP($B2012,'Product Master'!$A$2:$O$5991,8,FALSE())</f>
        <v>Candy</v>
      </c>
      <c r="E2012" s="4" t="str">
        <f aca="false">VLOOKUP($B2012,'Product Master'!$A$2:$O$5991,5,FALSE())</f>
        <v>Orchard Spread</v>
      </c>
      <c r="F2012" s="4" t="str">
        <f aca="false">VLOOKUP($B2012,'Product Master'!$A$2:$O$5991,4,FALSE())</f>
        <v>Orchard Spread Caramel, 10 oz</v>
      </c>
      <c r="G2012" s="4" t="str">
        <f aca="false">VLOOKUP($B2012,'Product Master'!$A$2:$O$5991,9,FALSE())</f>
        <v>10 oz</v>
      </c>
      <c r="H2012" s="5" t="s">
        <v>16</v>
      </c>
      <c r="I2012" s="6" t="n">
        <f aca="false">VLOOKUP($B2012,'Product Master'!$A$2:$O$5991,14,FALSE())</f>
        <v>3.89</v>
      </c>
      <c r="J2012" s="7" t="n">
        <f aca="false">VLOOKUP($B2012,'Product Master'!$A$2:$O$5991,13,FALSE())</f>
        <v>12</v>
      </c>
      <c r="K2012" s="7" t="str">
        <f aca="false">VLOOKUP($B2012,'Product Master'!$A$2:$O$5991,11,FALSE())</f>
        <v>N</v>
      </c>
      <c r="L2012" s="7" t="str">
        <f aca="false">VLOOKUP($B2012,'Product Master'!$A$2:$O$5991,12,FALSE())</f>
        <v>N</v>
      </c>
      <c r="M2012" s="3" t="n">
        <v>85</v>
      </c>
      <c r="N2012" s="3" t="n">
        <v>24</v>
      </c>
    </row>
    <row r="2013" customFormat="false" ht="15" hidden="false" customHeight="true" outlineLevel="0" collapsed="false">
      <c r="A2013" s="3" t="s">
        <v>4037</v>
      </c>
      <c r="B2013" s="3" t="s">
        <v>4038</v>
      </c>
      <c r="C2013" s="4" t="str">
        <f aca="false">VLOOKUP($B2013,'Product Master'!$A$2:$O$5991,7,FALSE())</f>
        <v>Dry Grocery</v>
      </c>
      <c r="D2013" s="4" t="str">
        <f aca="false">VLOOKUP($B2013,'Product Master'!$A$2:$O$5991,8,FALSE())</f>
        <v>Candy</v>
      </c>
      <c r="E2013" s="4" t="str">
        <f aca="false">VLOOKUP($B2013,'Product Master'!$A$2:$O$5991,5,FALSE())</f>
        <v>Thrift Row</v>
      </c>
      <c r="F2013" s="4" t="str">
        <f aca="false">VLOOKUP($B2013,'Product Master'!$A$2:$O$5991,4,FALSE())</f>
        <v>Thrift Row Sugar-Free Dark Chocolate Bar, 10 oz</v>
      </c>
      <c r="G2013" s="4" t="str">
        <f aca="false">VLOOKUP($B2013,'Product Master'!$A$2:$O$5991,9,FALSE())</f>
        <v>10 oz</v>
      </c>
      <c r="H2013" s="5" t="s">
        <v>16</v>
      </c>
      <c r="I2013" s="6" t="n">
        <f aca="false">VLOOKUP($B2013,'Product Master'!$A$2:$O$5991,14,FALSE())</f>
        <v>1.89</v>
      </c>
      <c r="J2013" s="7" t="n">
        <f aca="false">VLOOKUP($B2013,'Product Master'!$A$2:$O$5991,13,FALSE())</f>
        <v>1</v>
      </c>
      <c r="K2013" s="7" t="str">
        <f aca="false">VLOOKUP($B2013,'Product Master'!$A$2:$O$5991,11,FALSE())</f>
        <v>Y</v>
      </c>
      <c r="L2013" s="7" t="str">
        <f aca="false">VLOOKUP($B2013,'Product Master'!$A$2:$O$5991,12,FALSE())</f>
        <v>N</v>
      </c>
      <c r="M2013" s="3" t="n">
        <v>59</v>
      </c>
      <c r="N2013" s="3" t="n">
        <v>34</v>
      </c>
    </row>
    <row r="2014" customFormat="false" ht="15" hidden="false" customHeight="true" outlineLevel="0" collapsed="false">
      <c r="A2014" s="3" t="s">
        <v>4039</v>
      </c>
      <c r="B2014" s="3" t="s">
        <v>4040</v>
      </c>
      <c r="C2014" s="4" t="str">
        <f aca="false">VLOOKUP($B2014,'Product Master'!$A$2:$O$5991,7,FALSE())</f>
        <v>Dry Grocery</v>
      </c>
      <c r="D2014" s="4" t="str">
        <f aca="false">VLOOKUP($B2014,'Product Master'!$A$2:$O$5991,8,FALSE())</f>
        <v>Candy</v>
      </c>
      <c r="E2014" s="4" t="str">
        <f aca="false">VLOOKUP($B2014,'Product Master'!$A$2:$O$5991,5,FALSE())</f>
        <v>Nutgrove</v>
      </c>
      <c r="F2014" s="4" t="str">
        <f aca="false">VLOOKUP($B2014,'Product Master'!$A$2:$O$5991,4,FALSE())</f>
        <v>Nutgrove Fun Size Caramel, 1.5 oz</v>
      </c>
      <c r="G2014" s="4" t="str">
        <f aca="false">VLOOKUP($B2014,'Product Master'!$A$2:$O$5991,9,FALSE())</f>
        <v>1.5 oz</v>
      </c>
      <c r="H2014" s="5" t="s">
        <v>16</v>
      </c>
      <c r="I2014" s="6" t="n">
        <f aca="false">VLOOKUP($B2014,'Product Master'!$A$2:$O$5991,14,FALSE())</f>
        <v>1.89</v>
      </c>
      <c r="J2014" s="7" t="n">
        <f aca="false">VLOOKUP($B2014,'Product Master'!$A$2:$O$5991,13,FALSE())</f>
        <v>6</v>
      </c>
      <c r="K2014" s="7" t="str">
        <f aca="false">VLOOKUP($B2014,'Product Master'!$A$2:$O$5991,11,FALSE())</f>
        <v>N</v>
      </c>
      <c r="L2014" s="7" t="str">
        <f aca="false">VLOOKUP($B2014,'Product Master'!$A$2:$O$5991,12,FALSE())</f>
        <v>N</v>
      </c>
      <c r="M2014" s="3" t="n">
        <v>119</v>
      </c>
      <c r="N2014" s="3" t="n">
        <v>34</v>
      </c>
    </row>
    <row r="2015" customFormat="false" ht="15" hidden="false" customHeight="true" outlineLevel="0" collapsed="false">
      <c r="A2015" s="3" t="s">
        <v>4041</v>
      </c>
      <c r="B2015" s="3" t="s">
        <v>4042</v>
      </c>
      <c r="C2015" s="4" t="str">
        <f aca="false">VLOOKUP($B2015,'Product Master'!$A$2:$O$5991,7,FALSE())</f>
        <v>Dry Grocery</v>
      </c>
      <c r="D2015" s="4" t="str">
        <f aca="false">VLOOKUP($B2015,'Product Master'!$A$2:$O$5991,8,FALSE())</f>
        <v>Candy</v>
      </c>
      <c r="E2015" s="4" t="str">
        <f aca="false">VLOOKUP($B2015,'Product Master'!$A$2:$O$5991,5,FALSE())</f>
        <v>Wheatstone</v>
      </c>
      <c r="F2015" s="4" t="str">
        <f aca="false">VLOOKUP($B2015,'Product Master'!$A$2:$O$5991,4,FALSE())</f>
        <v>Wheatstone Caramel, 3.5 oz</v>
      </c>
      <c r="G2015" s="4" t="str">
        <f aca="false">VLOOKUP($B2015,'Product Master'!$A$2:$O$5991,9,FALSE())</f>
        <v>3.5 oz</v>
      </c>
      <c r="H2015" s="5" t="s">
        <v>16</v>
      </c>
      <c r="I2015" s="6" t="n">
        <f aca="false">VLOOKUP($B2015,'Product Master'!$A$2:$O$5991,14,FALSE())</f>
        <v>1.49</v>
      </c>
      <c r="J2015" s="7" t="n">
        <f aca="false">VLOOKUP($B2015,'Product Master'!$A$2:$O$5991,13,FALSE())</f>
        <v>8</v>
      </c>
      <c r="K2015" s="7" t="str">
        <f aca="false">VLOOKUP($B2015,'Product Master'!$A$2:$O$5991,11,FALSE())</f>
        <v>N</v>
      </c>
      <c r="L2015" s="7" t="str">
        <f aca="false">VLOOKUP($B2015,'Product Master'!$A$2:$O$5991,12,FALSE())</f>
        <v>N</v>
      </c>
      <c r="M2015" s="3" t="n">
        <v>27</v>
      </c>
      <c r="N2015" s="3" t="n">
        <v>9</v>
      </c>
    </row>
    <row r="2016" customFormat="false" ht="15" hidden="false" customHeight="true" outlineLevel="0" collapsed="false">
      <c r="A2016" s="3" t="s">
        <v>4043</v>
      </c>
      <c r="B2016" s="3" t="s">
        <v>4044</v>
      </c>
      <c r="C2016" s="4" t="str">
        <f aca="false">VLOOKUP($B2016,'Product Master'!$A$2:$O$5991,7,FALSE())</f>
        <v>Dry Grocery</v>
      </c>
      <c r="D2016" s="4" t="str">
        <f aca="false">VLOOKUP($B2016,'Product Master'!$A$2:$O$5991,8,FALSE())</f>
        <v>Candy</v>
      </c>
      <c r="E2016" s="4" t="str">
        <f aca="false">VLOOKUP($B2016,'Product Master'!$A$2:$O$5991,5,FALSE())</f>
        <v>Redbarn</v>
      </c>
      <c r="F2016" s="4" t="str">
        <f aca="false">VLOOKUP($B2016,'Product Master'!$A$2:$O$5991,4,FALSE())</f>
        <v>Redbarn King Size Licorice, 10 oz</v>
      </c>
      <c r="G2016" s="4" t="str">
        <f aca="false">VLOOKUP($B2016,'Product Master'!$A$2:$O$5991,9,FALSE())</f>
        <v>10 oz</v>
      </c>
      <c r="H2016" s="5" t="s">
        <v>16</v>
      </c>
      <c r="I2016" s="6" t="n">
        <f aca="false">VLOOKUP($B2016,'Product Master'!$A$2:$O$5991,14,FALSE())</f>
        <v>2.49</v>
      </c>
      <c r="J2016" s="7" t="n">
        <f aca="false">VLOOKUP($B2016,'Product Master'!$A$2:$O$5991,13,FALSE())</f>
        <v>4</v>
      </c>
      <c r="K2016" s="7" t="str">
        <f aca="false">VLOOKUP($B2016,'Product Master'!$A$2:$O$5991,11,FALSE())</f>
        <v>N</v>
      </c>
      <c r="L2016" s="7" t="str">
        <f aca="false">VLOOKUP($B2016,'Product Master'!$A$2:$O$5991,12,FALSE())</f>
        <v>N</v>
      </c>
      <c r="M2016" s="3" t="n">
        <v>63</v>
      </c>
      <c r="N2016" s="3" t="n">
        <v>6</v>
      </c>
    </row>
    <row r="2017" customFormat="false" ht="15" hidden="false" customHeight="true" outlineLevel="0" collapsed="false">
      <c r="A2017" s="3" t="s">
        <v>4045</v>
      </c>
      <c r="B2017" s="3" t="s">
        <v>4046</v>
      </c>
      <c r="C2017" s="4" t="str">
        <f aca="false">VLOOKUP($B2017,'Product Master'!$A$2:$O$5991,7,FALSE())</f>
        <v>Dry Grocery</v>
      </c>
      <c r="D2017" s="4" t="str">
        <f aca="false">VLOOKUP($B2017,'Product Master'!$A$2:$O$5991,8,FALSE())</f>
        <v>Candy</v>
      </c>
      <c r="E2017" s="4" t="str">
        <f aca="false">VLOOKUP($B2017,'Product Master'!$A$2:$O$5991,5,FALSE())</f>
        <v>Orchard Spread</v>
      </c>
      <c r="F2017" s="4" t="str">
        <f aca="false">VLOOKUP($B2017,'Product Master'!$A$2:$O$5991,4,FALSE())</f>
        <v>Orchard Spread Fun Size Gummy Bears, 10 oz</v>
      </c>
      <c r="G2017" s="4" t="str">
        <f aca="false">VLOOKUP($B2017,'Product Master'!$A$2:$O$5991,9,FALSE())</f>
        <v>10 oz</v>
      </c>
      <c r="H2017" s="5" t="s">
        <v>16</v>
      </c>
      <c r="I2017" s="6" t="n">
        <f aca="false">VLOOKUP($B2017,'Product Master'!$A$2:$O$5991,14,FALSE())</f>
        <v>2.79</v>
      </c>
      <c r="J2017" s="7" t="n">
        <f aca="false">VLOOKUP($B2017,'Product Master'!$A$2:$O$5991,13,FALSE())</f>
        <v>12</v>
      </c>
      <c r="K2017" s="7" t="str">
        <f aca="false">VLOOKUP($B2017,'Product Master'!$A$2:$O$5991,11,FALSE())</f>
        <v>N</v>
      </c>
      <c r="L2017" s="7" t="str">
        <f aca="false">VLOOKUP($B2017,'Product Master'!$A$2:$O$5991,12,FALSE())</f>
        <v>N</v>
      </c>
      <c r="M2017" s="3" t="n">
        <v>79</v>
      </c>
      <c r="N2017" s="3" t="n">
        <v>5</v>
      </c>
    </row>
    <row r="2018" customFormat="false" ht="15" hidden="false" customHeight="true" outlineLevel="0" collapsed="false">
      <c r="A2018" s="3" t="s">
        <v>4047</v>
      </c>
      <c r="B2018" s="3" t="s">
        <v>4048</v>
      </c>
      <c r="C2018" s="4" t="str">
        <f aca="false">VLOOKUP($B2018,'Product Master'!$A$2:$O$5991,7,FALSE())</f>
        <v>Dry Grocery</v>
      </c>
      <c r="D2018" s="4" t="str">
        <f aca="false">VLOOKUP($B2018,'Product Master'!$A$2:$O$5991,8,FALSE())</f>
        <v>Candy</v>
      </c>
      <c r="E2018" s="4" t="str">
        <f aca="false">VLOOKUP($B2018,'Product Master'!$A$2:$O$5991,5,FALSE())</f>
        <v>Roastport</v>
      </c>
      <c r="F2018" s="4" t="str">
        <f aca="false">VLOOKUP($B2018,'Product Master'!$A$2:$O$5991,4,FALSE())</f>
        <v>Roastport King Size Licorice, 1.5 oz</v>
      </c>
      <c r="G2018" s="4" t="str">
        <f aca="false">VLOOKUP($B2018,'Product Master'!$A$2:$O$5991,9,FALSE())</f>
        <v>1.5 oz</v>
      </c>
      <c r="H2018" s="5" t="s">
        <v>16</v>
      </c>
      <c r="I2018" s="6" t="n">
        <f aca="false">VLOOKUP($B2018,'Product Master'!$A$2:$O$5991,14,FALSE())</f>
        <v>4.89</v>
      </c>
      <c r="J2018" s="7" t="n">
        <f aca="false">VLOOKUP($B2018,'Product Master'!$A$2:$O$5991,13,FALSE())</f>
        <v>24</v>
      </c>
      <c r="K2018" s="7" t="str">
        <f aca="false">VLOOKUP($B2018,'Product Master'!$A$2:$O$5991,11,FALSE())</f>
        <v>N</v>
      </c>
      <c r="L2018" s="7" t="str">
        <f aca="false">VLOOKUP($B2018,'Product Master'!$A$2:$O$5991,12,FALSE())</f>
        <v>N</v>
      </c>
      <c r="M2018" s="3" t="n">
        <v>112</v>
      </c>
      <c r="N2018" s="3" t="n">
        <v>14</v>
      </c>
    </row>
    <row r="2019" customFormat="false" ht="15" hidden="false" customHeight="true" outlineLevel="0" collapsed="false">
      <c r="A2019" s="3" t="s">
        <v>4049</v>
      </c>
      <c r="B2019" s="3" t="s">
        <v>4050</v>
      </c>
      <c r="C2019" s="4" t="str">
        <f aca="false">VLOOKUP($B2019,'Product Master'!$A$2:$O$5991,7,FALSE())</f>
        <v>Dry Grocery</v>
      </c>
      <c r="D2019" s="4" t="str">
        <f aca="false">VLOOKUP($B2019,'Product Master'!$A$2:$O$5991,8,FALSE())</f>
        <v>Candy</v>
      </c>
      <c r="E2019" s="4" t="str">
        <f aca="false">VLOOKUP($B2019,'Product Master'!$A$2:$O$5991,5,FALSE())</f>
        <v>Pepperlane</v>
      </c>
      <c r="F2019" s="4" t="str">
        <f aca="false">VLOOKUP($B2019,'Product Master'!$A$2:$O$5991,4,FALSE())</f>
        <v>Pepperlane Sugar-Free Milk Chocolate Bar, 10 oz</v>
      </c>
      <c r="G2019" s="4" t="str">
        <f aca="false">VLOOKUP($B2019,'Product Master'!$A$2:$O$5991,9,FALSE())</f>
        <v>10 oz</v>
      </c>
      <c r="H2019" s="5" t="s">
        <v>16</v>
      </c>
      <c r="I2019" s="6" t="n">
        <f aca="false">VLOOKUP($B2019,'Product Master'!$A$2:$O$5991,14,FALSE())</f>
        <v>4.49</v>
      </c>
      <c r="J2019" s="7" t="n">
        <f aca="false">VLOOKUP($B2019,'Product Master'!$A$2:$O$5991,13,FALSE())</f>
        <v>6</v>
      </c>
      <c r="K2019" s="7" t="str">
        <f aca="false">VLOOKUP($B2019,'Product Master'!$A$2:$O$5991,11,FALSE())</f>
        <v>N</v>
      </c>
      <c r="L2019" s="7" t="str">
        <f aca="false">VLOOKUP($B2019,'Product Master'!$A$2:$O$5991,12,FALSE())</f>
        <v>N</v>
      </c>
      <c r="M2019" s="3" t="n">
        <v>150</v>
      </c>
      <c r="N2019" s="3" t="n">
        <v>5</v>
      </c>
    </row>
    <row r="2020" customFormat="false" ht="15" hidden="false" customHeight="true" outlineLevel="0" collapsed="false">
      <c r="A2020" s="3" t="s">
        <v>4051</v>
      </c>
      <c r="B2020" s="3" t="s">
        <v>4052</v>
      </c>
      <c r="C2020" s="4" t="str">
        <f aca="false">VLOOKUP($B2020,'Product Master'!$A$2:$O$5991,7,FALSE())</f>
        <v>Dry Grocery</v>
      </c>
      <c r="D2020" s="4" t="str">
        <f aca="false">VLOOKUP($B2020,'Product Master'!$A$2:$O$5991,8,FALSE())</f>
        <v>Candy</v>
      </c>
      <c r="E2020" s="4" t="str">
        <f aca="false">VLOOKUP($B2020,'Product Master'!$A$2:$O$5991,5,FALSE())</f>
        <v>Thrift Row</v>
      </c>
      <c r="F2020" s="4" t="str">
        <f aca="false">VLOOKUP($B2020,'Product Master'!$A$2:$O$5991,4,FALSE())</f>
        <v>Thrift Row Fun Size Dark Chocolate Bar, 1.5 oz</v>
      </c>
      <c r="G2020" s="4" t="str">
        <f aca="false">VLOOKUP($B2020,'Product Master'!$A$2:$O$5991,9,FALSE())</f>
        <v>1.5 oz</v>
      </c>
      <c r="H2020" s="5" t="s">
        <v>16</v>
      </c>
      <c r="I2020" s="6" t="n">
        <f aca="false">VLOOKUP($B2020,'Product Master'!$A$2:$O$5991,14,FALSE())</f>
        <v>2.49</v>
      </c>
      <c r="J2020" s="7" t="n">
        <f aca="false">VLOOKUP($B2020,'Product Master'!$A$2:$O$5991,13,FALSE())</f>
        <v>2</v>
      </c>
      <c r="K2020" s="7" t="str">
        <f aca="false">VLOOKUP($B2020,'Product Master'!$A$2:$O$5991,11,FALSE())</f>
        <v>Y</v>
      </c>
      <c r="L2020" s="7" t="str">
        <f aca="false">VLOOKUP($B2020,'Product Master'!$A$2:$O$5991,12,FALSE())</f>
        <v>N</v>
      </c>
      <c r="M2020" s="3" t="n">
        <v>74</v>
      </c>
      <c r="N2020" s="3" t="n">
        <v>37</v>
      </c>
    </row>
    <row r="2021" customFormat="false" ht="15" hidden="false" customHeight="true" outlineLevel="0" collapsed="false">
      <c r="A2021" s="3" t="s">
        <v>4053</v>
      </c>
      <c r="B2021" s="3" t="s">
        <v>4054</v>
      </c>
      <c r="C2021" s="4" t="str">
        <f aca="false">VLOOKUP($B2021,'Product Master'!$A$2:$O$5991,7,FALSE())</f>
        <v>Dry Grocery</v>
      </c>
      <c r="D2021" s="4" t="str">
        <f aca="false">VLOOKUP($B2021,'Product Master'!$A$2:$O$5991,8,FALSE())</f>
        <v>Candy</v>
      </c>
      <c r="E2021" s="4" t="str">
        <f aca="false">VLOOKUP($B2021,'Product Master'!$A$2:$O$5991,5,FALSE())</f>
        <v>Wheatstone</v>
      </c>
      <c r="F2021" s="4" t="str">
        <f aca="false">VLOOKUP($B2021,'Product Master'!$A$2:$O$5991,4,FALSE())</f>
        <v>Wheatstone Hard Candy, 3.5 oz</v>
      </c>
      <c r="G2021" s="4" t="str">
        <f aca="false">VLOOKUP($B2021,'Product Master'!$A$2:$O$5991,9,FALSE())</f>
        <v>3.5 oz</v>
      </c>
      <c r="H2021" s="5" t="s">
        <v>16</v>
      </c>
      <c r="I2021" s="6" t="n">
        <f aca="false">VLOOKUP($B2021,'Product Master'!$A$2:$O$5991,14,FALSE())</f>
        <v>4.39</v>
      </c>
      <c r="J2021" s="7" t="n">
        <f aca="false">VLOOKUP($B2021,'Product Master'!$A$2:$O$5991,13,FALSE())</f>
        <v>1</v>
      </c>
      <c r="K2021" s="7" t="str">
        <f aca="false">VLOOKUP($B2021,'Product Master'!$A$2:$O$5991,11,FALSE())</f>
        <v>N</v>
      </c>
      <c r="L2021" s="7" t="str">
        <f aca="false">VLOOKUP($B2021,'Product Master'!$A$2:$O$5991,12,FALSE())</f>
        <v>N</v>
      </c>
      <c r="M2021" s="3" t="n">
        <v>38</v>
      </c>
      <c r="N2021" s="3" t="n">
        <v>37</v>
      </c>
    </row>
    <row r="2022" customFormat="false" ht="15" hidden="false" customHeight="true" outlineLevel="0" collapsed="false">
      <c r="A2022" s="3" t="s">
        <v>4055</v>
      </c>
      <c r="B2022" s="3" t="s">
        <v>4056</v>
      </c>
      <c r="C2022" s="4" t="str">
        <f aca="false">VLOOKUP($B2022,'Product Master'!$A$2:$O$5991,7,FALSE())</f>
        <v>Dry Grocery</v>
      </c>
      <c r="D2022" s="4" t="str">
        <f aca="false">VLOOKUP($B2022,'Product Master'!$A$2:$O$5991,8,FALSE())</f>
        <v>Candy</v>
      </c>
      <c r="E2022" s="4" t="str">
        <f aca="false">VLOOKUP($B2022,'Product Master'!$A$2:$O$5991,5,FALSE())</f>
        <v>Pepperlane</v>
      </c>
      <c r="F2022" s="4" t="str">
        <f aca="false">VLOOKUP($B2022,'Product Master'!$A$2:$O$5991,4,FALSE())</f>
        <v>Pepperlane King Size Milk Chocolate Bar, 3.5 oz</v>
      </c>
      <c r="G2022" s="4" t="str">
        <f aca="false">VLOOKUP($B2022,'Product Master'!$A$2:$O$5991,9,FALSE())</f>
        <v>3.5 oz</v>
      </c>
      <c r="H2022" s="5" t="s">
        <v>16</v>
      </c>
      <c r="I2022" s="6" t="n">
        <f aca="false">VLOOKUP($B2022,'Product Master'!$A$2:$O$5991,14,FALSE())</f>
        <v>1.79</v>
      </c>
      <c r="J2022" s="7" t="n">
        <f aca="false">VLOOKUP($B2022,'Product Master'!$A$2:$O$5991,13,FALSE())</f>
        <v>4</v>
      </c>
      <c r="K2022" s="7" t="str">
        <f aca="false">VLOOKUP($B2022,'Product Master'!$A$2:$O$5991,11,FALSE())</f>
        <v>N</v>
      </c>
      <c r="L2022" s="7" t="str">
        <f aca="false">VLOOKUP($B2022,'Product Master'!$A$2:$O$5991,12,FALSE())</f>
        <v>N</v>
      </c>
      <c r="M2022" s="3" t="n">
        <v>133</v>
      </c>
      <c r="N2022" s="3" t="n">
        <v>9</v>
      </c>
    </row>
    <row r="2023" customFormat="false" ht="15" hidden="false" customHeight="true" outlineLevel="0" collapsed="false">
      <c r="A2023" s="3" t="s">
        <v>4057</v>
      </c>
      <c r="B2023" s="3" t="s">
        <v>4058</v>
      </c>
      <c r="C2023" s="4" t="str">
        <f aca="false">VLOOKUP($B2023,'Product Master'!$A$2:$O$5991,7,FALSE())</f>
        <v>Dry Grocery</v>
      </c>
      <c r="D2023" s="4" t="str">
        <f aca="false">VLOOKUP($B2023,'Product Master'!$A$2:$O$5991,8,FALSE())</f>
        <v>Candy</v>
      </c>
      <c r="E2023" s="4" t="str">
        <f aca="false">VLOOKUP($B2023,'Product Master'!$A$2:$O$5991,5,FALSE())</f>
        <v>Redbarn</v>
      </c>
      <c r="F2023" s="4" t="str">
        <f aca="false">VLOOKUP($B2023,'Product Master'!$A$2:$O$5991,4,FALSE())</f>
        <v>Redbarn Sugar-Free Hard Candy, 10 oz</v>
      </c>
      <c r="G2023" s="4" t="str">
        <f aca="false">VLOOKUP($B2023,'Product Master'!$A$2:$O$5991,9,FALSE())</f>
        <v>10 oz</v>
      </c>
      <c r="H2023" s="5" t="s">
        <v>16</v>
      </c>
      <c r="I2023" s="6" t="n">
        <f aca="false">VLOOKUP($B2023,'Product Master'!$A$2:$O$5991,14,FALSE())</f>
        <v>3.39</v>
      </c>
      <c r="J2023" s="7" t="n">
        <f aca="false">VLOOKUP($B2023,'Product Master'!$A$2:$O$5991,13,FALSE())</f>
        <v>8</v>
      </c>
      <c r="K2023" s="7" t="str">
        <f aca="false">VLOOKUP($B2023,'Product Master'!$A$2:$O$5991,11,FALSE())</f>
        <v>N</v>
      </c>
      <c r="L2023" s="7" t="str">
        <f aca="false">VLOOKUP($B2023,'Product Master'!$A$2:$O$5991,12,FALSE())</f>
        <v>N</v>
      </c>
      <c r="M2023" s="3" t="n">
        <v>45</v>
      </c>
      <c r="N2023" s="3" t="n">
        <v>7</v>
      </c>
    </row>
    <row r="2024" customFormat="false" ht="15" hidden="false" customHeight="true" outlineLevel="0" collapsed="false">
      <c r="A2024" s="3" t="s">
        <v>4059</v>
      </c>
      <c r="B2024" s="3" t="s">
        <v>4060</v>
      </c>
      <c r="C2024" s="4" t="str">
        <f aca="false">VLOOKUP($B2024,'Product Master'!$A$2:$O$5991,7,FALSE())</f>
        <v>Dry Grocery</v>
      </c>
      <c r="D2024" s="4" t="str">
        <f aca="false">VLOOKUP($B2024,'Product Master'!$A$2:$O$5991,8,FALSE())</f>
        <v>Candy</v>
      </c>
      <c r="E2024" s="4" t="str">
        <f aca="false">VLOOKUP($B2024,'Product Master'!$A$2:$O$5991,5,FALSE())</f>
        <v>Nutgrove</v>
      </c>
      <c r="F2024" s="4" t="str">
        <f aca="false">VLOOKUP($B2024,'Product Master'!$A$2:$O$5991,4,FALSE())</f>
        <v>Nutgrove Fun Size Caramel, 3.5 oz</v>
      </c>
      <c r="G2024" s="4" t="str">
        <f aca="false">VLOOKUP($B2024,'Product Master'!$A$2:$O$5991,9,FALSE())</f>
        <v>3.5 oz</v>
      </c>
      <c r="H2024" s="5" t="s">
        <v>16</v>
      </c>
      <c r="I2024" s="6" t="n">
        <f aca="false">VLOOKUP($B2024,'Product Master'!$A$2:$O$5991,14,FALSE())</f>
        <v>3.49</v>
      </c>
      <c r="J2024" s="7" t="n">
        <f aca="false">VLOOKUP($B2024,'Product Master'!$A$2:$O$5991,13,FALSE())</f>
        <v>24</v>
      </c>
      <c r="K2024" s="7" t="str">
        <f aca="false">VLOOKUP($B2024,'Product Master'!$A$2:$O$5991,11,FALSE())</f>
        <v>N</v>
      </c>
      <c r="L2024" s="7" t="str">
        <f aca="false">VLOOKUP($B2024,'Product Master'!$A$2:$O$5991,12,FALSE())</f>
        <v>N</v>
      </c>
      <c r="M2024" s="3" t="n">
        <v>118</v>
      </c>
      <c r="N2024" s="3" t="n">
        <v>15</v>
      </c>
    </row>
    <row r="2025" customFormat="false" ht="15" hidden="false" customHeight="true" outlineLevel="0" collapsed="false">
      <c r="A2025" s="3" t="s">
        <v>4061</v>
      </c>
      <c r="B2025" s="3" t="s">
        <v>4062</v>
      </c>
      <c r="C2025" s="4" t="str">
        <f aca="false">VLOOKUP($B2025,'Product Master'!$A$2:$O$5991,7,FALSE())</f>
        <v>Dry Grocery</v>
      </c>
      <c r="D2025" s="4" t="str">
        <f aca="false">VLOOKUP($B2025,'Product Master'!$A$2:$O$5991,8,FALSE())</f>
        <v>Candy</v>
      </c>
      <c r="E2025" s="4" t="str">
        <f aca="false">VLOOKUP($B2025,'Product Master'!$A$2:$O$5991,5,FALSE())</f>
        <v>Wheatstone</v>
      </c>
      <c r="F2025" s="4" t="str">
        <f aca="false">VLOOKUP($B2025,'Product Master'!$A$2:$O$5991,4,FALSE())</f>
        <v>Wheatstone Sugar-Free Dark Chocolate Bar, 1.5 oz</v>
      </c>
      <c r="G2025" s="4" t="str">
        <f aca="false">VLOOKUP($B2025,'Product Master'!$A$2:$O$5991,9,FALSE())</f>
        <v>1.5 oz</v>
      </c>
      <c r="H2025" s="5" t="s">
        <v>16</v>
      </c>
      <c r="I2025" s="6" t="n">
        <f aca="false">VLOOKUP($B2025,'Product Master'!$A$2:$O$5991,14,FALSE())</f>
        <v>4.79</v>
      </c>
      <c r="J2025" s="7" t="n">
        <f aca="false">VLOOKUP($B2025,'Product Master'!$A$2:$O$5991,13,FALSE())</f>
        <v>24</v>
      </c>
      <c r="K2025" s="7" t="str">
        <f aca="false">VLOOKUP($B2025,'Product Master'!$A$2:$O$5991,11,FALSE())</f>
        <v>N</v>
      </c>
      <c r="L2025" s="7" t="str">
        <f aca="false">VLOOKUP($B2025,'Product Master'!$A$2:$O$5991,12,FALSE())</f>
        <v>N</v>
      </c>
      <c r="M2025" s="3" t="n">
        <v>16</v>
      </c>
      <c r="N2025" s="3" t="n">
        <v>18</v>
      </c>
    </row>
    <row r="2026" customFormat="false" ht="15" hidden="false" customHeight="true" outlineLevel="0" collapsed="false">
      <c r="A2026" s="3" t="s">
        <v>4063</v>
      </c>
      <c r="B2026" s="3" t="s">
        <v>4064</v>
      </c>
      <c r="C2026" s="4" t="str">
        <f aca="false">VLOOKUP($B2026,'Product Master'!$A$2:$O$5991,7,FALSE())</f>
        <v>Dry Grocery</v>
      </c>
      <c r="D2026" s="4" t="str">
        <f aca="false">VLOOKUP($B2026,'Product Master'!$A$2:$O$5991,8,FALSE())</f>
        <v>Candy</v>
      </c>
      <c r="E2026" s="4" t="str">
        <f aca="false">VLOOKUP($B2026,'Product Master'!$A$2:$O$5991,5,FALSE())</f>
        <v>Redbarn</v>
      </c>
      <c r="F2026" s="4" t="str">
        <f aca="false">VLOOKUP($B2026,'Product Master'!$A$2:$O$5991,4,FALSE())</f>
        <v>Redbarn Sugar-Free Licorice, 3.5 oz</v>
      </c>
      <c r="G2026" s="4" t="str">
        <f aca="false">VLOOKUP($B2026,'Product Master'!$A$2:$O$5991,9,FALSE())</f>
        <v>3.5 oz</v>
      </c>
      <c r="H2026" s="5" t="s">
        <v>16</v>
      </c>
      <c r="I2026" s="6" t="n">
        <f aca="false">VLOOKUP($B2026,'Product Master'!$A$2:$O$5991,14,FALSE())</f>
        <v>3.39</v>
      </c>
      <c r="J2026" s="7" t="n">
        <f aca="false">VLOOKUP($B2026,'Product Master'!$A$2:$O$5991,13,FALSE())</f>
        <v>4</v>
      </c>
      <c r="K2026" s="7" t="str">
        <f aca="false">VLOOKUP($B2026,'Product Master'!$A$2:$O$5991,11,FALSE())</f>
        <v>N</v>
      </c>
      <c r="L2026" s="7" t="str">
        <f aca="false">VLOOKUP($B2026,'Product Master'!$A$2:$O$5991,12,FALSE())</f>
        <v>N</v>
      </c>
      <c r="M2026" s="3" t="n">
        <v>91</v>
      </c>
      <c r="N2026" s="3" t="n">
        <v>19</v>
      </c>
    </row>
    <row r="2027" customFormat="false" ht="15" hidden="false" customHeight="true" outlineLevel="0" collapsed="false">
      <c r="A2027" s="3" t="s">
        <v>4065</v>
      </c>
      <c r="B2027" s="3" t="s">
        <v>4066</v>
      </c>
      <c r="C2027" s="4" t="str">
        <f aca="false">VLOOKUP($B2027,'Product Master'!$A$2:$O$5991,7,FALSE())</f>
        <v>Dry Grocery</v>
      </c>
      <c r="D2027" s="4" t="str">
        <f aca="false">VLOOKUP($B2027,'Product Master'!$A$2:$O$5991,8,FALSE())</f>
        <v>Candy</v>
      </c>
      <c r="E2027" s="4" t="str">
        <f aca="false">VLOOKUP($B2027,'Product Master'!$A$2:$O$5991,5,FALSE())</f>
        <v>Kettle Row</v>
      </c>
      <c r="F2027" s="4" t="str">
        <f aca="false">VLOOKUP($B2027,'Product Master'!$A$2:$O$5991,4,FALSE())</f>
        <v>Kettle Row King Size Caramel, 3.5 oz</v>
      </c>
      <c r="G2027" s="4" t="str">
        <f aca="false">VLOOKUP($B2027,'Product Master'!$A$2:$O$5991,9,FALSE())</f>
        <v>3.5 oz</v>
      </c>
      <c r="H2027" s="5" t="s">
        <v>16</v>
      </c>
      <c r="I2027" s="6" t="n">
        <f aca="false">VLOOKUP($B2027,'Product Master'!$A$2:$O$5991,14,FALSE())</f>
        <v>2.39</v>
      </c>
      <c r="J2027" s="7" t="n">
        <f aca="false">VLOOKUP($B2027,'Product Master'!$A$2:$O$5991,13,FALSE())</f>
        <v>2</v>
      </c>
      <c r="K2027" s="7" t="str">
        <f aca="false">VLOOKUP($B2027,'Product Master'!$A$2:$O$5991,11,FALSE())</f>
        <v>N</v>
      </c>
      <c r="L2027" s="7" t="str">
        <f aca="false">VLOOKUP($B2027,'Product Master'!$A$2:$O$5991,12,FALSE())</f>
        <v>N</v>
      </c>
      <c r="M2027" s="3" t="n">
        <v>7</v>
      </c>
      <c r="N2027" s="3" t="n">
        <v>35</v>
      </c>
    </row>
    <row r="2028" customFormat="false" ht="15" hidden="false" customHeight="true" outlineLevel="0" collapsed="false">
      <c r="A2028" s="3" t="s">
        <v>4067</v>
      </c>
      <c r="B2028" s="3" t="s">
        <v>4068</v>
      </c>
      <c r="C2028" s="4" t="str">
        <f aca="false">VLOOKUP($B2028,'Product Master'!$A$2:$O$5991,7,FALSE())</f>
        <v>Dry Grocery</v>
      </c>
      <c r="D2028" s="4" t="str">
        <f aca="false">VLOOKUP($B2028,'Product Master'!$A$2:$O$5991,8,FALSE())</f>
        <v>Candy</v>
      </c>
      <c r="E2028" s="4" t="str">
        <f aca="false">VLOOKUP($B2028,'Product Master'!$A$2:$O$5991,5,FALSE())</f>
        <v>Orchard Spread</v>
      </c>
      <c r="F2028" s="4" t="str">
        <f aca="false">VLOOKUP($B2028,'Product Master'!$A$2:$O$5991,4,FALSE())</f>
        <v>Orchard Spread King Size Caramel, 1.5 oz</v>
      </c>
      <c r="G2028" s="4" t="str">
        <f aca="false">VLOOKUP($B2028,'Product Master'!$A$2:$O$5991,9,FALSE())</f>
        <v>1.5 oz</v>
      </c>
      <c r="H2028" s="5" t="s">
        <v>16</v>
      </c>
      <c r="I2028" s="6" t="n">
        <f aca="false">VLOOKUP($B2028,'Product Master'!$A$2:$O$5991,14,FALSE())</f>
        <v>4.79</v>
      </c>
      <c r="J2028" s="7" t="n">
        <f aca="false">VLOOKUP($B2028,'Product Master'!$A$2:$O$5991,13,FALSE())</f>
        <v>24</v>
      </c>
      <c r="K2028" s="7" t="str">
        <f aca="false">VLOOKUP($B2028,'Product Master'!$A$2:$O$5991,11,FALSE())</f>
        <v>N</v>
      </c>
      <c r="L2028" s="7" t="str">
        <f aca="false">VLOOKUP($B2028,'Product Master'!$A$2:$O$5991,12,FALSE())</f>
        <v>N</v>
      </c>
      <c r="M2028" s="3" t="n">
        <v>42</v>
      </c>
      <c r="N2028" s="3" t="n">
        <v>24</v>
      </c>
    </row>
    <row r="2029" customFormat="false" ht="15" hidden="false" customHeight="true" outlineLevel="0" collapsed="false">
      <c r="A2029" s="3" t="s">
        <v>4069</v>
      </c>
      <c r="B2029" s="3" t="s">
        <v>4070</v>
      </c>
      <c r="C2029" s="4" t="str">
        <f aca="false">VLOOKUP($B2029,'Product Master'!$A$2:$O$5991,7,FALSE())</f>
        <v>Dry Grocery</v>
      </c>
      <c r="D2029" s="4" t="str">
        <f aca="false">VLOOKUP($B2029,'Product Master'!$A$2:$O$5991,8,FALSE())</f>
        <v>Candy</v>
      </c>
      <c r="E2029" s="4" t="str">
        <f aca="false">VLOOKUP($B2029,'Product Master'!$A$2:$O$5991,5,FALSE())</f>
        <v>Wheatstone</v>
      </c>
      <c r="F2029" s="4" t="str">
        <f aca="false">VLOOKUP($B2029,'Product Master'!$A$2:$O$5991,4,FALSE())</f>
        <v>Wheatstone Sugar-Free Milk Chocolate Bar, 1.5 oz</v>
      </c>
      <c r="G2029" s="4" t="str">
        <f aca="false">VLOOKUP($B2029,'Product Master'!$A$2:$O$5991,9,FALSE())</f>
        <v>1.5 oz</v>
      </c>
      <c r="H2029" s="5" t="s">
        <v>16</v>
      </c>
      <c r="I2029" s="6" t="n">
        <f aca="false">VLOOKUP($B2029,'Product Master'!$A$2:$O$5991,14,FALSE())</f>
        <v>4.29</v>
      </c>
      <c r="J2029" s="7" t="n">
        <f aca="false">VLOOKUP($B2029,'Product Master'!$A$2:$O$5991,13,FALSE())</f>
        <v>24</v>
      </c>
      <c r="K2029" s="7" t="str">
        <f aca="false">VLOOKUP($B2029,'Product Master'!$A$2:$O$5991,11,FALSE())</f>
        <v>N</v>
      </c>
      <c r="L2029" s="7" t="str">
        <f aca="false">VLOOKUP($B2029,'Product Master'!$A$2:$O$5991,12,FALSE())</f>
        <v>N</v>
      </c>
      <c r="M2029" s="3" t="n">
        <v>150</v>
      </c>
      <c r="N2029" s="3" t="n">
        <v>23</v>
      </c>
    </row>
    <row r="2030" customFormat="false" ht="15" hidden="false" customHeight="true" outlineLevel="0" collapsed="false">
      <c r="A2030" s="3" t="s">
        <v>4071</v>
      </c>
      <c r="B2030" s="3" t="s">
        <v>4072</v>
      </c>
      <c r="C2030" s="4" t="str">
        <f aca="false">VLOOKUP($B2030,'Product Master'!$A$2:$O$5991,7,FALSE())</f>
        <v>Dry Grocery</v>
      </c>
      <c r="D2030" s="4" t="str">
        <f aca="false">VLOOKUP($B2030,'Product Master'!$A$2:$O$5991,8,FALSE())</f>
        <v>Candy</v>
      </c>
      <c r="E2030" s="4" t="str">
        <f aca="false">VLOOKUP($B2030,'Product Master'!$A$2:$O$5991,5,FALSE())</f>
        <v>Pepperlane</v>
      </c>
      <c r="F2030" s="4" t="str">
        <f aca="false">VLOOKUP($B2030,'Product Master'!$A$2:$O$5991,4,FALSE())</f>
        <v>Pepperlane King Size Caramel, 1.5 oz</v>
      </c>
      <c r="G2030" s="4" t="str">
        <f aca="false">VLOOKUP($B2030,'Product Master'!$A$2:$O$5991,9,FALSE())</f>
        <v>1.5 oz</v>
      </c>
      <c r="H2030" s="5" t="s">
        <v>16</v>
      </c>
      <c r="I2030" s="6" t="n">
        <f aca="false">VLOOKUP($B2030,'Product Master'!$A$2:$O$5991,14,FALSE())</f>
        <v>4.39</v>
      </c>
      <c r="J2030" s="7" t="n">
        <f aca="false">VLOOKUP($B2030,'Product Master'!$A$2:$O$5991,13,FALSE())</f>
        <v>4</v>
      </c>
      <c r="K2030" s="7" t="str">
        <f aca="false">VLOOKUP($B2030,'Product Master'!$A$2:$O$5991,11,FALSE())</f>
        <v>N</v>
      </c>
      <c r="L2030" s="7" t="str">
        <f aca="false">VLOOKUP($B2030,'Product Master'!$A$2:$O$5991,12,FALSE())</f>
        <v>N</v>
      </c>
      <c r="M2030" s="3" t="n">
        <v>31</v>
      </c>
      <c r="N2030" s="3" t="n">
        <v>4</v>
      </c>
    </row>
    <row r="2031" customFormat="false" ht="15" hidden="false" customHeight="true" outlineLevel="0" collapsed="false">
      <c r="A2031" s="3" t="s">
        <v>4073</v>
      </c>
      <c r="B2031" s="3" t="s">
        <v>4074</v>
      </c>
      <c r="C2031" s="4" t="str">
        <f aca="false">VLOOKUP($B2031,'Product Master'!$A$2:$O$5991,7,FALSE())</f>
        <v>Dry Grocery</v>
      </c>
      <c r="D2031" s="4" t="str">
        <f aca="false">VLOOKUP($B2031,'Product Master'!$A$2:$O$5991,8,FALSE())</f>
        <v>Candy</v>
      </c>
      <c r="E2031" s="4" t="str">
        <f aca="false">VLOOKUP($B2031,'Product Master'!$A$2:$O$5991,5,FALSE())</f>
        <v>Pepperlane</v>
      </c>
      <c r="F2031" s="4" t="str">
        <f aca="false">VLOOKUP($B2031,'Product Master'!$A$2:$O$5991,4,FALSE())</f>
        <v>Pepperlane Sugar-Free Peanut Butter Cups, 3.5 oz</v>
      </c>
      <c r="G2031" s="4" t="str">
        <f aca="false">VLOOKUP($B2031,'Product Master'!$A$2:$O$5991,9,FALSE())</f>
        <v>3.5 oz</v>
      </c>
      <c r="H2031" s="5" t="s">
        <v>16</v>
      </c>
      <c r="I2031" s="6" t="n">
        <f aca="false">VLOOKUP($B2031,'Product Master'!$A$2:$O$5991,14,FALSE())</f>
        <v>3.39</v>
      </c>
      <c r="J2031" s="7" t="n">
        <f aca="false">VLOOKUP($B2031,'Product Master'!$A$2:$O$5991,13,FALSE())</f>
        <v>6</v>
      </c>
      <c r="K2031" s="7" t="str">
        <f aca="false">VLOOKUP($B2031,'Product Master'!$A$2:$O$5991,11,FALSE())</f>
        <v>N</v>
      </c>
      <c r="L2031" s="7" t="str">
        <f aca="false">VLOOKUP($B2031,'Product Master'!$A$2:$O$5991,12,FALSE())</f>
        <v>N</v>
      </c>
      <c r="M2031" s="3" t="n">
        <v>53</v>
      </c>
      <c r="N2031" s="3" t="n">
        <v>3</v>
      </c>
    </row>
    <row r="2032" customFormat="false" ht="15" hidden="false" customHeight="true" outlineLevel="0" collapsed="false">
      <c r="A2032" s="3" t="s">
        <v>4075</v>
      </c>
      <c r="B2032" s="3" t="s">
        <v>4076</v>
      </c>
      <c r="C2032" s="4" t="str">
        <f aca="false">VLOOKUP($B2032,'Product Master'!$A$2:$O$5991,7,FALSE())</f>
        <v>Dry Grocery</v>
      </c>
      <c r="D2032" s="4" t="str">
        <f aca="false">VLOOKUP($B2032,'Product Master'!$A$2:$O$5991,8,FALSE())</f>
        <v>Candy</v>
      </c>
      <c r="E2032" s="4" t="str">
        <f aca="false">VLOOKUP($B2032,'Product Master'!$A$2:$O$5991,5,FALSE())</f>
        <v>Harborline</v>
      </c>
      <c r="F2032" s="4" t="str">
        <f aca="false">VLOOKUP($B2032,'Product Master'!$A$2:$O$5991,4,FALSE())</f>
        <v>Harborline Sugar-Free Licorice, 3.5 oz</v>
      </c>
      <c r="G2032" s="4" t="str">
        <f aca="false">VLOOKUP($B2032,'Product Master'!$A$2:$O$5991,9,FALSE())</f>
        <v>3.5 oz</v>
      </c>
      <c r="H2032" s="5" t="s">
        <v>16</v>
      </c>
      <c r="I2032" s="6" t="n">
        <f aca="false">VLOOKUP($B2032,'Product Master'!$A$2:$O$5991,14,FALSE())</f>
        <v>3.39</v>
      </c>
      <c r="J2032" s="7" t="n">
        <f aca="false">VLOOKUP($B2032,'Product Master'!$A$2:$O$5991,13,FALSE())</f>
        <v>1</v>
      </c>
      <c r="K2032" s="7" t="str">
        <f aca="false">VLOOKUP($B2032,'Product Master'!$A$2:$O$5991,11,FALSE())</f>
        <v>Y</v>
      </c>
      <c r="L2032" s="7" t="str">
        <f aca="false">VLOOKUP($B2032,'Product Master'!$A$2:$O$5991,12,FALSE())</f>
        <v>N</v>
      </c>
      <c r="M2032" s="3" t="n">
        <v>115</v>
      </c>
      <c r="N2032" s="3" t="n">
        <v>26</v>
      </c>
    </row>
    <row r="2033" customFormat="false" ht="15" hidden="false" customHeight="true" outlineLevel="0" collapsed="false">
      <c r="A2033" s="3" t="s">
        <v>4077</v>
      </c>
      <c r="B2033" s="3" t="s">
        <v>4078</v>
      </c>
      <c r="C2033" s="4" t="str">
        <f aca="false">VLOOKUP($B2033,'Product Master'!$A$2:$O$5991,7,FALSE())</f>
        <v>Dry Grocery</v>
      </c>
      <c r="D2033" s="4" t="str">
        <f aca="false">VLOOKUP($B2033,'Product Master'!$A$2:$O$5991,8,FALSE())</f>
        <v>Candy</v>
      </c>
      <c r="E2033" s="4" t="str">
        <f aca="false">VLOOKUP($B2033,'Product Master'!$A$2:$O$5991,5,FALSE())</f>
        <v>Pepperlane</v>
      </c>
      <c r="F2033" s="4" t="str">
        <f aca="false">VLOOKUP($B2033,'Product Master'!$A$2:$O$5991,4,FALSE())</f>
        <v>Pepperlane Hard Candy, 1.5 oz</v>
      </c>
      <c r="G2033" s="4" t="str">
        <f aca="false">VLOOKUP($B2033,'Product Master'!$A$2:$O$5991,9,FALSE())</f>
        <v>1.5 oz</v>
      </c>
      <c r="H2033" s="5" t="s">
        <v>16</v>
      </c>
      <c r="I2033" s="6" t="n">
        <f aca="false">VLOOKUP($B2033,'Product Master'!$A$2:$O$5991,14,FALSE())</f>
        <v>3.89</v>
      </c>
      <c r="J2033" s="7" t="n">
        <f aca="false">VLOOKUP($B2033,'Product Master'!$A$2:$O$5991,13,FALSE())</f>
        <v>6</v>
      </c>
      <c r="K2033" s="7" t="str">
        <f aca="false">VLOOKUP($B2033,'Product Master'!$A$2:$O$5991,11,FALSE())</f>
        <v>N</v>
      </c>
      <c r="L2033" s="7" t="str">
        <f aca="false">VLOOKUP($B2033,'Product Master'!$A$2:$O$5991,12,FALSE())</f>
        <v>N</v>
      </c>
      <c r="M2033" s="3" t="n">
        <v>119</v>
      </c>
      <c r="N2033" s="3" t="n">
        <v>13</v>
      </c>
    </row>
    <row r="2034" customFormat="false" ht="15" hidden="false" customHeight="true" outlineLevel="0" collapsed="false">
      <c r="A2034" s="3" t="s">
        <v>4079</v>
      </c>
      <c r="B2034" s="3" t="s">
        <v>4080</v>
      </c>
      <c r="C2034" s="4" t="str">
        <f aca="false">VLOOKUP($B2034,'Product Master'!$A$2:$O$5991,7,FALSE())</f>
        <v>Dry Grocery</v>
      </c>
      <c r="D2034" s="4" t="str">
        <f aca="false">VLOOKUP($B2034,'Product Master'!$A$2:$O$5991,8,FALSE())</f>
        <v>Candy</v>
      </c>
      <c r="E2034" s="4" t="str">
        <f aca="false">VLOOKUP($B2034,'Product Master'!$A$2:$O$5991,5,FALSE())</f>
        <v>Harborline</v>
      </c>
      <c r="F2034" s="4" t="str">
        <f aca="false">VLOOKUP($B2034,'Product Master'!$A$2:$O$5991,4,FALSE())</f>
        <v>Harborline Fun Size Gummy Bears, 3.5 oz</v>
      </c>
      <c r="G2034" s="4" t="str">
        <f aca="false">VLOOKUP($B2034,'Product Master'!$A$2:$O$5991,9,FALSE())</f>
        <v>3.5 oz</v>
      </c>
      <c r="H2034" s="5" t="s">
        <v>16</v>
      </c>
      <c r="I2034" s="6" t="n">
        <f aca="false">VLOOKUP($B2034,'Product Master'!$A$2:$O$5991,14,FALSE())</f>
        <v>2.79</v>
      </c>
      <c r="J2034" s="7" t="n">
        <f aca="false">VLOOKUP($B2034,'Product Master'!$A$2:$O$5991,13,FALSE())</f>
        <v>6</v>
      </c>
      <c r="K2034" s="7" t="str">
        <f aca="false">VLOOKUP($B2034,'Product Master'!$A$2:$O$5991,11,FALSE())</f>
        <v>Y</v>
      </c>
      <c r="L2034" s="7" t="str">
        <f aca="false">VLOOKUP($B2034,'Product Master'!$A$2:$O$5991,12,FALSE())</f>
        <v>N</v>
      </c>
      <c r="M2034" s="3" t="n">
        <v>92</v>
      </c>
      <c r="N2034" s="3" t="n">
        <v>39</v>
      </c>
    </row>
    <row r="2035" customFormat="false" ht="15" hidden="false" customHeight="true" outlineLevel="0" collapsed="false">
      <c r="A2035" s="3" t="s">
        <v>4081</v>
      </c>
      <c r="B2035" s="3" t="s">
        <v>4082</v>
      </c>
      <c r="C2035" s="4" t="str">
        <f aca="false">VLOOKUP($B2035,'Product Master'!$A$2:$O$5991,7,FALSE())</f>
        <v>Dry Grocery</v>
      </c>
      <c r="D2035" s="4" t="str">
        <f aca="false">VLOOKUP($B2035,'Product Master'!$A$2:$O$5991,8,FALSE())</f>
        <v>Candy</v>
      </c>
      <c r="E2035" s="4" t="str">
        <f aca="false">VLOOKUP($B2035,'Product Master'!$A$2:$O$5991,5,FALSE())</f>
        <v>Thrift Row</v>
      </c>
      <c r="F2035" s="4" t="str">
        <f aca="false">VLOOKUP($B2035,'Product Master'!$A$2:$O$5991,4,FALSE())</f>
        <v>Thrift Row King Size Caramel, 1.5 oz</v>
      </c>
      <c r="G2035" s="4" t="str">
        <f aca="false">VLOOKUP($B2035,'Product Master'!$A$2:$O$5991,9,FALSE())</f>
        <v>1.5 oz</v>
      </c>
      <c r="H2035" s="5" t="s">
        <v>16</v>
      </c>
      <c r="I2035" s="6" t="n">
        <f aca="false">VLOOKUP($B2035,'Product Master'!$A$2:$O$5991,14,FALSE())</f>
        <v>3.29</v>
      </c>
      <c r="J2035" s="7" t="n">
        <f aca="false">VLOOKUP($B2035,'Product Master'!$A$2:$O$5991,13,FALSE())</f>
        <v>4</v>
      </c>
      <c r="K2035" s="7" t="str">
        <f aca="false">VLOOKUP($B2035,'Product Master'!$A$2:$O$5991,11,FALSE())</f>
        <v>Y</v>
      </c>
      <c r="L2035" s="7" t="str">
        <f aca="false">VLOOKUP($B2035,'Product Master'!$A$2:$O$5991,12,FALSE())</f>
        <v>N</v>
      </c>
      <c r="M2035" s="3" t="n">
        <v>53</v>
      </c>
      <c r="N2035" s="3" t="n">
        <v>37</v>
      </c>
    </row>
    <row r="2036" customFormat="false" ht="15" hidden="false" customHeight="true" outlineLevel="0" collapsed="false">
      <c r="A2036" s="3" t="s">
        <v>4083</v>
      </c>
      <c r="B2036" s="3" t="s">
        <v>4084</v>
      </c>
      <c r="C2036" s="4" t="str">
        <f aca="false">VLOOKUP($B2036,'Product Master'!$A$2:$O$5991,7,FALSE())</f>
        <v>Dry Grocery</v>
      </c>
      <c r="D2036" s="4" t="str">
        <f aca="false">VLOOKUP($B2036,'Product Master'!$A$2:$O$5991,8,FALSE())</f>
        <v>Candy</v>
      </c>
      <c r="E2036" s="4" t="str">
        <f aca="false">VLOOKUP($B2036,'Product Master'!$A$2:$O$5991,5,FALSE())</f>
        <v>Wheatstone</v>
      </c>
      <c r="F2036" s="4" t="str">
        <f aca="false">VLOOKUP($B2036,'Product Master'!$A$2:$O$5991,4,FALSE())</f>
        <v>Wheatstone Sugar-Free Gummy Bears, 3.5 oz</v>
      </c>
      <c r="G2036" s="4" t="str">
        <f aca="false">VLOOKUP($B2036,'Product Master'!$A$2:$O$5991,9,FALSE())</f>
        <v>3.5 oz</v>
      </c>
      <c r="H2036" s="5" t="s">
        <v>16</v>
      </c>
      <c r="I2036" s="6" t="n">
        <f aca="false">VLOOKUP($B2036,'Product Master'!$A$2:$O$5991,14,FALSE())</f>
        <v>4.79</v>
      </c>
      <c r="J2036" s="7" t="n">
        <f aca="false">VLOOKUP($B2036,'Product Master'!$A$2:$O$5991,13,FALSE())</f>
        <v>8</v>
      </c>
      <c r="K2036" s="7" t="str">
        <f aca="false">VLOOKUP($B2036,'Product Master'!$A$2:$O$5991,11,FALSE())</f>
        <v>N</v>
      </c>
      <c r="L2036" s="7" t="str">
        <f aca="false">VLOOKUP($B2036,'Product Master'!$A$2:$O$5991,12,FALSE())</f>
        <v>N</v>
      </c>
      <c r="M2036" s="3" t="n">
        <v>94</v>
      </c>
      <c r="N2036" s="3" t="n">
        <v>30</v>
      </c>
    </row>
    <row r="2037" customFormat="false" ht="15" hidden="false" customHeight="true" outlineLevel="0" collapsed="false">
      <c r="A2037" s="3" t="s">
        <v>4085</v>
      </c>
      <c r="B2037" s="3" t="s">
        <v>4086</v>
      </c>
      <c r="C2037" s="4" t="str">
        <f aca="false">VLOOKUP($B2037,'Product Master'!$A$2:$O$5991,7,FALSE())</f>
        <v>Dry Grocery</v>
      </c>
      <c r="D2037" s="4" t="str">
        <f aca="false">VLOOKUP($B2037,'Product Master'!$A$2:$O$5991,8,FALSE())</f>
        <v>Candy</v>
      </c>
      <c r="E2037" s="4" t="str">
        <f aca="false">VLOOKUP($B2037,'Product Master'!$A$2:$O$5991,5,FALSE())</f>
        <v>Wheatstone</v>
      </c>
      <c r="F2037" s="4" t="str">
        <f aca="false">VLOOKUP($B2037,'Product Master'!$A$2:$O$5991,4,FALSE())</f>
        <v>Wheatstone Gummy Bears, 3.5 oz</v>
      </c>
      <c r="G2037" s="4" t="str">
        <f aca="false">VLOOKUP($B2037,'Product Master'!$A$2:$O$5991,9,FALSE())</f>
        <v>3.5 oz</v>
      </c>
      <c r="H2037" s="5" t="s">
        <v>16</v>
      </c>
      <c r="I2037" s="6" t="n">
        <f aca="false">VLOOKUP($B2037,'Product Master'!$A$2:$O$5991,14,FALSE())</f>
        <v>4.39</v>
      </c>
      <c r="J2037" s="7" t="n">
        <f aca="false">VLOOKUP($B2037,'Product Master'!$A$2:$O$5991,13,FALSE())</f>
        <v>12</v>
      </c>
      <c r="K2037" s="7" t="str">
        <f aca="false">VLOOKUP($B2037,'Product Master'!$A$2:$O$5991,11,FALSE())</f>
        <v>N</v>
      </c>
      <c r="L2037" s="7" t="str">
        <f aca="false">VLOOKUP($B2037,'Product Master'!$A$2:$O$5991,12,FALSE())</f>
        <v>N</v>
      </c>
      <c r="M2037" s="3" t="n">
        <v>84</v>
      </c>
      <c r="N2037" s="3" t="n">
        <v>4</v>
      </c>
    </row>
    <row r="2038" customFormat="false" ht="15" hidden="false" customHeight="true" outlineLevel="0" collapsed="false">
      <c r="A2038" s="3" t="s">
        <v>4087</v>
      </c>
      <c r="B2038" s="3" t="s">
        <v>4088</v>
      </c>
      <c r="C2038" s="4" t="str">
        <f aca="false">VLOOKUP($B2038,'Product Master'!$A$2:$O$5991,7,FALSE())</f>
        <v>Dry Grocery</v>
      </c>
      <c r="D2038" s="4" t="str">
        <f aca="false">VLOOKUP($B2038,'Product Master'!$A$2:$O$5991,8,FALSE())</f>
        <v>Candy</v>
      </c>
      <c r="E2038" s="4" t="str">
        <f aca="false">VLOOKUP($B2038,'Product Master'!$A$2:$O$5991,5,FALSE())</f>
        <v>Harborline</v>
      </c>
      <c r="F2038" s="4" t="str">
        <f aca="false">VLOOKUP($B2038,'Product Master'!$A$2:$O$5991,4,FALSE())</f>
        <v>Harborline Fun Size Milk Chocolate Bar, 3.5 oz</v>
      </c>
      <c r="G2038" s="4" t="str">
        <f aca="false">VLOOKUP($B2038,'Product Master'!$A$2:$O$5991,9,FALSE())</f>
        <v>3.5 oz</v>
      </c>
      <c r="H2038" s="5" t="s">
        <v>16</v>
      </c>
      <c r="I2038" s="6" t="n">
        <f aca="false">VLOOKUP($B2038,'Product Master'!$A$2:$O$5991,14,FALSE())</f>
        <v>1.49</v>
      </c>
      <c r="J2038" s="7" t="n">
        <f aca="false">VLOOKUP($B2038,'Product Master'!$A$2:$O$5991,13,FALSE())</f>
        <v>24</v>
      </c>
      <c r="K2038" s="7" t="str">
        <f aca="false">VLOOKUP($B2038,'Product Master'!$A$2:$O$5991,11,FALSE())</f>
        <v>Y</v>
      </c>
      <c r="L2038" s="7" t="str">
        <f aca="false">VLOOKUP($B2038,'Product Master'!$A$2:$O$5991,12,FALSE())</f>
        <v>N</v>
      </c>
      <c r="M2038" s="3" t="n">
        <v>60</v>
      </c>
      <c r="N2038" s="3" t="n">
        <v>4</v>
      </c>
    </row>
    <row r="2039" customFormat="false" ht="15" hidden="false" customHeight="true" outlineLevel="0" collapsed="false">
      <c r="A2039" s="3" t="s">
        <v>4089</v>
      </c>
      <c r="B2039" s="3" t="s">
        <v>4090</v>
      </c>
      <c r="C2039" s="4" t="str">
        <f aca="false">VLOOKUP($B2039,'Product Master'!$A$2:$O$5991,7,FALSE())</f>
        <v>Dry Grocery</v>
      </c>
      <c r="D2039" s="4" t="str">
        <f aca="false">VLOOKUP($B2039,'Product Master'!$A$2:$O$5991,8,FALSE())</f>
        <v>Candy</v>
      </c>
      <c r="E2039" s="4" t="str">
        <f aca="false">VLOOKUP($B2039,'Product Master'!$A$2:$O$5991,5,FALSE())</f>
        <v>Roastport</v>
      </c>
      <c r="F2039" s="4" t="str">
        <f aca="false">VLOOKUP($B2039,'Product Master'!$A$2:$O$5991,4,FALSE())</f>
        <v>Roastport Sugar-Free Dark Chocolate Bar, 10 oz</v>
      </c>
      <c r="G2039" s="4" t="str">
        <f aca="false">VLOOKUP($B2039,'Product Master'!$A$2:$O$5991,9,FALSE())</f>
        <v>10 oz</v>
      </c>
      <c r="H2039" s="5" t="s">
        <v>16</v>
      </c>
      <c r="I2039" s="6" t="n">
        <f aca="false">VLOOKUP($B2039,'Product Master'!$A$2:$O$5991,14,FALSE())</f>
        <v>1.89</v>
      </c>
      <c r="J2039" s="7" t="n">
        <f aca="false">VLOOKUP($B2039,'Product Master'!$A$2:$O$5991,13,FALSE())</f>
        <v>12</v>
      </c>
      <c r="K2039" s="7" t="str">
        <f aca="false">VLOOKUP($B2039,'Product Master'!$A$2:$O$5991,11,FALSE())</f>
        <v>N</v>
      </c>
      <c r="L2039" s="7" t="str">
        <f aca="false">VLOOKUP($B2039,'Product Master'!$A$2:$O$5991,12,FALSE())</f>
        <v>N</v>
      </c>
      <c r="M2039" s="3" t="n">
        <v>37</v>
      </c>
      <c r="N2039" s="3" t="n">
        <v>11</v>
      </c>
    </row>
    <row r="2040" customFormat="false" ht="15" hidden="false" customHeight="true" outlineLevel="0" collapsed="false">
      <c r="A2040" s="3" t="s">
        <v>4091</v>
      </c>
      <c r="B2040" s="3" t="s">
        <v>4092</v>
      </c>
      <c r="C2040" s="4" t="str">
        <f aca="false">VLOOKUP($B2040,'Product Master'!$A$2:$O$5991,7,FALSE())</f>
        <v>Dry Grocery</v>
      </c>
      <c r="D2040" s="4" t="str">
        <f aca="false">VLOOKUP($B2040,'Product Master'!$A$2:$O$5991,8,FALSE())</f>
        <v>Candy</v>
      </c>
      <c r="E2040" s="4" t="str">
        <f aca="false">VLOOKUP($B2040,'Product Master'!$A$2:$O$5991,5,FALSE())</f>
        <v>Orchard Spread</v>
      </c>
      <c r="F2040" s="4" t="str">
        <f aca="false">VLOOKUP($B2040,'Product Master'!$A$2:$O$5991,4,FALSE())</f>
        <v>Orchard Spread Sugar-Free Hard Candy, 3.5 oz</v>
      </c>
      <c r="G2040" s="4" t="str">
        <f aca="false">VLOOKUP($B2040,'Product Master'!$A$2:$O$5991,9,FALSE())</f>
        <v>3.5 oz</v>
      </c>
      <c r="H2040" s="5" t="s">
        <v>16</v>
      </c>
      <c r="I2040" s="6" t="n">
        <f aca="false">VLOOKUP($B2040,'Product Master'!$A$2:$O$5991,14,FALSE())</f>
        <v>1.29</v>
      </c>
      <c r="J2040" s="7" t="n">
        <f aca="false">VLOOKUP($B2040,'Product Master'!$A$2:$O$5991,13,FALSE())</f>
        <v>2</v>
      </c>
      <c r="K2040" s="7" t="str">
        <f aca="false">VLOOKUP($B2040,'Product Master'!$A$2:$O$5991,11,FALSE())</f>
        <v>N</v>
      </c>
      <c r="L2040" s="7" t="str">
        <f aca="false">VLOOKUP($B2040,'Product Master'!$A$2:$O$5991,12,FALSE())</f>
        <v>N</v>
      </c>
      <c r="M2040" s="3" t="n">
        <v>126</v>
      </c>
      <c r="N2040" s="3" t="n">
        <v>5</v>
      </c>
    </row>
    <row r="2041" customFormat="false" ht="15" hidden="false" customHeight="true" outlineLevel="0" collapsed="false">
      <c r="A2041" s="3" t="s">
        <v>4093</v>
      </c>
      <c r="B2041" s="3" t="s">
        <v>4094</v>
      </c>
      <c r="C2041" s="4" t="str">
        <f aca="false">VLOOKUP($B2041,'Product Master'!$A$2:$O$5991,7,FALSE())</f>
        <v>Dry Grocery</v>
      </c>
      <c r="D2041" s="4" t="str">
        <f aca="false">VLOOKUP($B2041,'Product Master'!$A$2:$O$5991,8,FALSE())</f>
        <v>Candy</v>
      </c>
      <c r="E2041" s="4" t="str">
        <f aca="false">VLOOKUP($B2041,'Product Master'!$A$2:$O$5991,5,FALSE())</f>
        <v>Kettle Row</v>
      </c>
      <c r="F2041" s="4" t="str">
        <f aca="false">VLOOKUP($B2041,'Product Master'!$A$2:$O$5991,4,FALSE())</f>
        <v>Kettle Row Sugar-Free Dark Chocolate Bar, 1.5 oz</v>
      </c>
      <c r="G2041" s="4" t="str">
        <f aca="false">VLOOKUP($B2041,'Product Master'!$A$2:$O$5991,9,FALSE())</f>
        <v>1.5 oz</v>
      </c>
      <c r="H2041" s="5" t="s">
        <v>16</v>
      </c>
      <c r="I2041" s="6" t="n">
        <f aca="false">VLOOKUP($B2041,'Product Master'!$A$2:$O$5991,14,FALSE())</f>
        <v>2.79</v>
      </c>
      <c r="J2041" s="7" t="n">
        <f aca="false">VLOOKUP($B2041,'Product Master'!$A$2:$O$5991,13,FALSE())</f>
        <v>2</v>
      </c>
      <c r="K2041" s="7" t="str">
        <f aca="false">VLOOKUP($B2041,'Product Master'!$A$2:$O$5991,11,FALSE())</f>
        <v>N</v>
      </c>
      <c r="L2041" s="7" t="str">
        <f aca="false">VLOOKUP($B2041,'Product Master'!$A$2:$O$5991,12,FALSE())</f>
        <v>N</v>
      </c>
      <c r="M2041" s="3" t="n">
        <v>7</v>
      </c>
      <c r="N2041" s="3" t="n">
        <v>32</v>
      </c>
    </row>
    <row r="2042" customFormat="false" ht="15" hidden="false" customHeight="true" outlineLevel="0" collapsed="false">
      <c r="A2042" s="3" t="s">
        <v>4095</v>
      </c>
      <c r="B2042" s="3" t="s">
        <v>4096</v>
      </c>
      <c r="C2042" s="4" t="str">
        <f aca="false">VLOOKUP($B2042,'Product Master'!$A$2:$O$5991,7,FALSE())</f>
        <v>Dry Grocery</v>
      </c>
      <c r="D2042" s="4" t="str">
        <f aca="false">VLOOKUP($B2042,'Product Master'!$A$2:$O$5991,8,FALSE())</f>
        <v>Candy</v>
      </c>
      <c r="E2042" s="4" t="str">
        <f aca="false">VLOOKUP($B2042,'Product Master'!$A$2:$O$5991,5,FALSE())</f>
        <v>Roastport</v>
      </c>
      <c r="F2042" s="4" t="str">
        <f aca="false">VLOOKUP($B2042,'Product Master'!$A$2:$O$5991,4,FALSE())</f>
        <v>Roastport King Size Caramel, 1.5 oz</v>
      </c>
      <c r="G2042" s="4" t="str">
        <f aca="false">VLOOKUP($B2042,'Product Master'!$A$2:$O$5991,9,FALSE())</f>
        <v>1.5 oz</v>
      </c>
      <c r="H2042" s="5" t="s">
        <v>16</v>
      </c>
      <c r="I2042" s="6" t="n">
        <f aca="false">VLOOKUP($B2042,'Product Master'!$A$2:$O$5991,14,FALSE())</f>
        <v>4.29</v>
      </c>
      <c r="J2042" s="7" t="n">
        <f aca="false">VLOOKUP($B2042,'Product Master'!$A$2:$O$5991,13,FALSE())</f>
        <v>12</v>
      </c>
      <c r="K2042" s="7" t="str">
        <f aca="false">VLOOKUP($B2042,'Product Master'!$A$2:$O$5991,11,FALSE())</f>
        <v>N</v>
      </c>
      <c r="L2042" s="7" t="str">
        <f aca="false">VLOOKUP($B2042,'Product Master'!$A$2:$O$5991,12,FALSE())</f>
        <v>N</v>
      </c>
      <c r="M2042" s="3" t="n">
        <v>8</v>
      </c>
      <c r="N2042" s="3" t="n">
        <v>15</v>
      </c>
    </row>
    <row r="2043" customFormat="false" ht="15" hidden="false" customHeight="true" outlineLevel="0" collapsed="false">
      <c r="A2043" s="3" t="s">
        <v>4097</v>
      </c>
      <c r="B2043" s="3" t="s">
        <v>4098</v>
      </c>
      <c r="C2043" s="4" t="str">
        <f aca="false">VLOOKUP($B2043,'Product Master'!$A$2:$O$5991,7,FALSE())</f>
        <v>Dry Grocery</v>
      </c>
      <c r="D2043" s="4" t="str">
        <f aca="false">VLOOKUP($B2043,'Product Master'!$A$2:$O$5991,8,FALSE())</f>
        <v>Candy</v>
      </c>
      <c r="E2043" s="4" t="str">
        <f aca="false">VLOOKUP($B2043,'Product Master'!$A$2:$O$5991,5,FALSE())</f>
        <v>Redbarn</v>
      </c>
      <c r="F2043" s="4" t="str">
        <f aca="false">VLOOKUP($B2043,'Product Master'!$A$2:$O$5991,4,FALSE())</f>
        <v>Redbarn King Size Licorice, 3.5 oz</v>
      </c>
      <c r="G2043" s="4" t="str">
        <f aca="false">VLOOKUP($B2043,'Product Master'!$A$2:$O$5991,9,FALSE())</f>
        <v>3.5 oz</v>
      </c>
      <c r="H2043" s="5" t="s">
        <v>16</v>
      </c>
      <c r="I2043" s="6" t="n">
        <f aca="false">VLOOKUP($B2043,'Product Master'!$A$2:$O$5991,14,FALSE())</f>
        <v>3.49</v>
      </c>
      <c r="J2043" s="7" t="n">
        <f aca="false">VLOOKUP($B2043,'Product Master'!$A$2:$O$5991,13,FALSE())</f>
        <v>4</v>
      </c>
      <c r="K2043" s="7" t="str">
        <f aca="false">VLOOKUP($B2043,'Product Master'!$A$2:$O$5991,11,FALSE())</f>
        <v>N</v>
      </c>
      <c r="L2043" s="7" t="str">
        <f aca="false">VLOOKUP($B2043,'Product Master'!$A$2:$O$5991,12,FALSE())</f>
        <v>N</v>
      </c>
      <c r="M2043" s="3" t="n">
        <v>148</v>
      </c>
      <c r="N2043" s="3" t="n">
        <v>39</v>
      </c>
    </row>
    <row r="2044" customFormat="false" ht="15" hidden="false" customHeight="true" outlineLevel="0" collapsed="false">
      <c r="A2044" s="3" t="s">
        <v>4099</v>
      </c>
      <c r="B2044" s="3" t="s">
        <v>4100</v>
      </c>
      <c r="C2044" s="4" t="str">
        <f aca="false">VLOOKUP($B2044,'Product Master'!$A$2:$O$5991,7,FALSE())</f>
        <v>Dry Grocery</v>
      </c>
      <c r="D2044" s="4" t="str">
        <f aca="false">VLOOKUP($B2044,'Product Master'!$A$2:$O$5991,8,FALSE())</f>
        <v>Candy</v>
      </c>
      <c r="E2044" s="4" t="str">
        <f aca="false">VLOOKUP($B2044,'Product Master'!$A$2:$O$5991,5,FALSE())</f>
        <v>Orchard Spread</v>
      </c>
      <c r="F2044" s="4" t="str">
        <f aca="false">VLOOKUP($B2044,'Product Master'!$A$2:$O$5991,4,FALSE())</f>
        <v>Orchard Spread Gummy Bears, 10 oz</v>
      </c>
      <c r="G2044" s="4" t="str">
        <f aca="false">VLOOKUP($B2044,'Product Master'!$A$2:$O$5991,9,FALSE())</f>
        <v>10 oz</v>
      </c>
      <c r="H2044" s="5" t="s">
        <v>16</v>
      </c>
      <c r="I2044" s="6" t="n">
        <f aca="false">VLOOKUP($B2044,'Product Master'!$A$2:$O$5991,14,FALSE())</f>
        <v>1.49</v>
      </c>
      <c r="J2044" s="7" t="n">
        <f aca="false">VLOOKUP($B2044,'Product Master'!$A$2:$O$5991,13,FALSE())</f>
        <v>6</v>
      </c>
      <c r="K2044" s="7" t="str">
        <f aca="false">VLOOKUP($B2044,'Product Master'!$A$2:$O$5991,11,FALSE())</f>
        <v>N</v>
      </c>
      <c r="L2044" s="7" t="str">
        <f aca="false">VLOOKUP($B2044,'Product Master'!$A$2:$O$5991,12,FALSE())</f>
        <v>N</v>
      </c>
      <c r="M2044" s="3" t="n">
        <v>78</v>
      </c>
      <c r="N2044" s="3" t="n">
        <v>38</v>
      </c>
    </row>
    <row r="2045" customFormat="false" ht="15" hidden="false" customHeight="true" outlineLevel="0" collapsed="false">
      <c r="A2045" s="3" t="s">
        <v>4101</v>
      </c>
      <c r="B2045" s="3" t="s">
        <v>4102</v>
      </c>
      <c r="C2045" s="4" t="str">
        <f aca="false">VLOOKUP($B2045,'Product Master'!$A$2:$O$5991,7,FALSE())</f>
        <v>Dry Grocery</v>
      </c>
      <c r="D2045" s="4" t="str">
        <f aca="false">VLOOKUP($B2045,'Product Master'!$A$2:$O$5991,8,FALSE())</f>
        <v>Candy</v>
      </c>
      <c r="E2045" s="4" t="str">
        <f aca="false">VLOOKUP($B2045,'Product Master'!$A$2:$O$5991,5,FALSE())</f>
        <v>Thrift Row</v>
      </c>
      <c r="F2045" s="4" t="str">
        <f aca="false">VLOOKUP($B2045,'Product Master'!$A$2:$O$5991,4,FALSE())</f>
        <v>Thrift Row Fun Size Hard Candy, 10 oz</v>
      </c>
      <c r="G2045" s="4" t="str">
        <f aca="false">VLOOKUP($B2045,'Product Master'!$A$2:$O$5991,9,FALSE())</f>
        <v>10 oz</v>
      </c>
      <c r="H2045" s="5" t="s">
        <v>16</v>
      </c>
      <c r="I2045" s="6" t="n">
        <f aca="false">VLOOKUP($B2045,'Product Master'!$A$2:$O$5991,14,FALSE())</f>
        <v>4.39</v>
      </c>
      <c r="J2045" s="7" t="n">
        <f aca="false">VLOOKUP($B2045,'Product Master'!$A$2:$O$5991,13,FALSE())</f>
        <v>1</v>
      </c>
      <c r="K2045" s="7" t="str">
        <f aca="false">VLOOKUP($B2045,'Product Master'!$A$2:$O$5991,11,FALSE())</f>
        <v>Y</v>
      </c>
      <c r="L2045" s="7" t="str">
        <f aca="false">VLOOKUP($B2045,'Product Master'!$A$2:$O$5991,12,FALSE())</f>
        <v>N</v>
      </c>
      <c r="M2045" s="3" t="n">
        <v>47</v>
      </c>
      <c r="N2045" s="3" t="n">
        <v>14</v>
      </c>
    </row>
    <row r="2046" customFormat="false" ht="15" hidden="false" customHeight="true" outlineLevel="0" collapsed="false">
      <c r="A2046" s="3" t="s">
        <v>4103</v>
      </c>
      <c r="B2046" s="3" t="s">
        <v>4104</v>
      </c>
      <c r="C2046" s="4" t="str">
        <f aca="false">VLOOKUP($B2046,'Product Master'!$A$2:$O$5991,7,FALSE())</f>
        <v>Dry Grocery</v>
      </c>
      <c r="D2046" s="4" t="str">
        <f aca="false">VLOOKUP($B2046,'Product Master'!$A$2:$O$5991,8,FALSE())</f>
        <v>Candy</v>
      </c>
      <c r="E2046" s="4" t="str">
        <f aca="false">VLOOKUP($B2046,'Product Master'!$A$2:$O$5991,5,FALSE())</f>
        <v>Nutgrove</v>
      </c>
      <c r="F2046" s="4" t="str">
        <f aca="false">VLOOKUP($B2046,'Product Master'!$A$2:$O$5991,4,FALSE())</f>
        <v>Nutgrove Fun Size Caramel, 10 oz</v>
      </c>
      <c r="G2046" s="4" t="str">
        <f aca="false">VLOOKUP($B2046,'Product Master'!$A$2:$O$5991,9,FALSE())</f>
        <v>10 oz</v>
      </c>
      <c r="H2046" s="5" t="s">
        <v>16</v>
      </c>
      <c r="I2046" s="6" t="n">
        <f aca="false">VLOOKUP($B2046,'Product Master'!$A$2:$O$5991,14,FALSE())</f>
        <v>4.29</v>
      </c>
      <c r="J2046" s="7" t="n">
        <f aca="false">VLOOKUP($B2046,'Product Master'!$A$2:$O$5991,13,FALSE())</f>
        <v>1</v>
      </c>
      <c r="K2046" s="7" t="str">
        <f aca="false">VLOOKUP($B2046,'Product Master'!$A$2:$O$5991,11,FALSE())</f>
        <v>N</v>
      </c>
      <c r="L2046" s="7" t="str">
        <f aca="false">VLOOKUP($B2046,'Product Master'!$A$2:$O$5991,12,FALSE())</f>
        <v>N</v>
      </c>
      <c r="M2046" s="3" t="n">
        <v>25</v>
      </c>
      <c r="N2046" s="3" t="n">
        <v>8</v>
      </c>
    </row>
    <row r="2047" customFormat="false" ht="15" hidden="false" customHeight="true" outlineLevel="0" collapsed="false">
      <c r="A2047" s="3" t="s">
        <v>4105</v>
      </c>
      <c r="B2047" s="3" t="s">
        <v>4106</v>
      </c>
      <c r="C2047" s="4" t="str">
        <f aca="false">VLOOKUP($B2047,'Product Master'!$A$2:$O$5991,7,FALSE())</f>
        <v>Dry Grocery</v>
      </c>
      <c r="D2047" s="4" t="str">
        <f aca="false">VLOOKUP($B2047,'Product Master'!$A$2:$O$5991,8,FALSE())</f>
        <v>Candy</v>
      </c>
      <c r="E2047" s="4" t="str">
        <f aca="false">VLOOKUP($B2047,'Product Master'!$A$2:$O$5991,5,FALSE())</f>
        <v>Roastport</v>
      </c>
      <c r="F2047" s="4" t="str">
        <f aca="false">VLOOKUP($B2047,'Product Master'!$A$2:$O$5991,4,FALSE())</f>
        <v>Roastport Hard Candy, 10 oz</v>
      </c>
      <c r="G2047" s="4" t="str">
        <f aca="false">VLOOKUP($B2047,'Product Master'!$A$2:$O$5991,9,FALSE())</f>
        <v>10 oz</v>
      </c>
      <c r="H2047" s="5" t="s">
        <v>16</v>
      </c>
      <c r="I2047" s="6" t="n">
        <f aca="false">VLOOKUP($B2047,'Product Master'!$A$2:$O$5991,14,FALSE())</f>
        <v>2.39</v>
      </c>
      <c r="J2047" s="7" t="n">
        <f aca="false">VLOOKUP($B2047,'Product Master'!$A$2:$O$5991,13,FALSE())</f>
        <v>2</v>
      </c>
      <c r="K2047" s="7" t="str">
        <f aca="false">VLOOKUP($B2047,'Product Master'!$A$2:$O$5991,11,FALSE())</f>
        <v>N</v>
      </c>
      <c r="L2047" s="7" t="str">
        <f aca="false">VLOOKUP($B2047,'Product Master'!$A$2:$O$5991,12,FALSE())</f>
        <v>N</v>
      </c>
      <c r="M2047" s="3" t="n">
        <v>100</v>
      </c>
      <c r="N2047" s="3" t="n">
        <v>33</v>
      </c>
    </row>
    <row r="2048" customFormat="false" ht="15" hidden="false" customHeight="true" outlineLevel="0" collapsed="false">
      <c r="A2048" s="3" t="s">
        <v>4107</v>
      </c>
      <c r="B2048" s="3" t="s">
        <v>4108</v>
      </c>
      <c r="C2048" s="4" t="str">
        <f aca="false">VLOOKUP($B2048,'Product Master'!$A$2:$O$5991,7,FALSE())</f>
        <v>Dry Grocery</v>
      </c>
      <c r="D2048" s="4" t="str">
        <f aca="false">VLOOKUP($B2048,'Product Master'!$A$2:$O$5991,8,FALSE())</f>
        <v>Candy</v>
      </c>
      <c r="E2048" s="4" t="str">
        <f aca="false">VLOOKUP($B2048,'Product Master'!$A$2:$O$5991,5,FALSE())</f>
        <v>Thrift Row</v>
      </c>
      <c r="F2048" s="4" t="str">
        <f aca="false">VLOOKUP($B2048,'Product Master'!$A$2:$O$5991,4,FALSE())</f>
        <v>Thrift Row Fun Size Licorice, 1.5 oz</v>
      </c>
      <c r="G2048" s="4" t="str">
        <f aca="false">VLOOKUP($B2048,'Product Master'!$A$2:$O$5991,9,FALSE())</f>
        <v>1.5 oz</v>
      </c>
      <c r="H2048" s="5" t="s">
        <v>16</v>
      </c>
      <c r="I2048" s="6" t="n">
        <f aca="false">VLOOKUP($B2048,'Product Master'!$A$2:$O$5991,14,FALSE())</f>
        <v>2.39</v>
      </c>
      <c r="J2048" s="7" t="n">
        <f aca="false">VLOOKUP($B2048,'Product Master'!$A$2:$O$5991,13,FALSE())</f>
        <v>24</v>
      </c>
      <c r="K2048" s="7" t="str">
        <f aca="false">VLOOKUP($B2048,'Product Master'!$A$2:$O$5991,11,FALSE())</f>
        <v>Y</v>
      </c>
      <c r="L2048" s="7" t="str">
        <f aca="false">VLOOKUP($B2048,'Product Master'!$A$2:$O$5991,12,FALSE())</f>
        <v>N</v>
      </c>
      <c r="M2048" s="3" t="n">
        <v>78</v>
      </c>
      <c r="N2048" s="3" t="n">
        <v>25</v>
      </c>
    </row>
    <row r="2049" customFormat="false" ht="15" hidden="false" customHeight="true" outlineLevel="0" collapsed="false">
      <c r="A2049" s="3" t="s">
        <v>4109</v>
      </c>
      <c r="B2049" s="3" t="s">
        <v>4110</v>
      </c>
      <c r="C2049" s="4" t="str">
        <f aca="false">VLOOKUP($B2049,'Product Master'!$A$2:$O$5991,7,FALSE())</f>
        <v>Dry Grocery</v>
      </c>
      <c r="D2049" s="4" t="str">
        <f aca="false">VLOOKUP($B2049,'Product Master'!$A$2:$O$5991,8,FALSE())</f>
        <v>Candy</v>
      </c>
      <c r="E2049" s="4" t="str">
        <f aca="false">VLOOKUP($B2049,'Product Master'!$A$2:$O$5991,5,FALSE())</f>
        <v>Nutgrove</v>
      </c>
      <c r="F2049" s="4" t="str">
        <f aca="false">VLOOKUP($B2049,'Product Master'!$A$2:$O$5991,4,FALSE())</f>
        <v>Nutgrove King Size Hard Candy, 10 oz</v>
      </c>
      <c r="G2049" s="4" t="str">
        <f aca="false">VLOOKUP($B2049,'Product Master'!$A$2:$O$5991,9,FALSE())</f>
        <v>10 oz</v>
      </c>
      <c r="H2049" s="5" t="s">
        <v>16</v>
      </c>
      <c r="I2049" s="6" t="n">
        <f aca="false">VLOOKUP($B2049,'Product Master'!$A$2:$O$5991,14,FALSE())</f>
        <v>4.29</v>
      </c>
      <c r="J2049" s="7" t="n">
        <f aca="false">VLOOKUP($B2049,'Product Master'!$A$2:$O$5991,13,FALSE())</f>
        <v>8</v>
      </c>
      <c r="K2049" s="7" t="str">
        <f aca="false">VLOOKUP($B2049,'Product Master'!$A$2:$O$5991,11,FALSE())</f>
        <v>N</v>
      </c>
      <c r="L2049" s="7" t="str">
        <f aca="false">VLOOKUP($B2049,'Product Master'!$A$2:$O$5991,12,FALSE())</f>
        <v>N</v>
      </c>
      <c r="M2049" s="3" t="n">
        <v>95</v>
      </c>
      <c r="N2049" s="3" t="n">
        <v>9</v>
      </c>
    </row>
    <row r="2050" customFormat="false" ht="15" hidden="false" customHeight="true" outlineLevel="0" collapsed="false">
      <c r="A2050" s="3" t="s">
        <v>4111</v>
      </c>
      <c r="B2050" s="3" t="s">
        <v>4112</v>
      </c>
      <c r="C2050" s="4" t="str">
        <f aca="false">VLOOKUP($B2050,'Product Master'!$A$2:$O$5991,7,FALSE())</f>
        <v>Dry Grocery</v>
      </c>
      <c r="D2050" s="4" t="str">
        <f aca="false">VLOOKUP($B2050,'Product Master'!$A$2:$O$5991,8,FALSE())</f>
        <v>Candy</v>
      </c>
      <c r="E2050" s="4" t="str">
        <f aca="false">VLOOKUP($B2050,'Product Master'!$A$2:$O$5991,5,FALSE())</f>
        <v>Wheatstone</v>
      </c>
      <c r="F2050" s="4" t="str">
        <f aca="false">VLOOKUP($B2050,'Product Master'!$A$2:$O$5991,4,FALSE())</f>
        <v>Wheatstone Licorice, 10 oz</v>
      </c>
      <c r="G2050" s="4" t="str">
        <f aca="false">VLOOKUP($B2050,'Product Master'!$A$2:$O$5991,9,FALSE())</f>
        <v>10 oz</v>
      </c>
      <c r="H2050" s="5" t="s">
        <v>16</v>
      </c>
      <c r="I2050" s="6" t="n">
        <f aca="false">VLOOKUP($B2050,'Product Master'!$A$2:$O$5991,14,FALSE())</f>
        <v>4.29</v>
      </c>
      <c r="J2050" s="7" t="n">
        <f aca="false">VLOOKUP($B2050,'Product Master'!$A$2:$O$5991,13,FALSE())</f>
        <v>24</v>
      </c>
      <c r="K2050" s="7" t="str">
        <f aca="false">VLOOKUP($B2050,'Product Master'!$A$2:$O$5991,11,FALSE())</f>
        <v>N</v>
      </c>
      <c r="L2050" s="7" t="str">
        <f aca="false">VLOOKUP($B2050,'Product Master'!$A$2:$O$5991,12,FALSE())</f>
        <v>N</v>
      </c>
      <c r="M2050" s="3" t="n">
        <v>56</v>
      </c>
      <c r="N2050" s="3" t="n">
        <v>15</v>
      </c>
    </row>
    <row r="2051" customFormat="false" ht="15" hidden="false" customHeight="true" outlineLevel="0" collapsed="false">
      <c r="A2051" s="3" t="s">
        <v>4113</v>
      </c>
      <c r="B2051" s="3" t="s">
        <v>4114</v>
      </c>
      <c r="C2051" s="4" t="str">
        <f aca="false">VLOOKUP($B2051,'Product Master'!$A$2:$O$5991,7,FALSE())</f>
        <v>Dry Grocery</v>
      </c>
      <c r="D2051" s="4" t="str">
        <f aca="false">VLOOKUP($B2051,'Product Master'!$A$2:$O$5991,8,FALSE())</f>
        <v>Candy</v>
      </c>
      <c r="E2051" s="4" t="str">
        <f aca="false">VLOOKUP($B2051,'Product Master'!$A$2:$O$5991,5,FALSE())</f>
        <v>Pepperlane</v>
      </c>
      <c r="F2051" s="4" t="str">
        <f aca="false">VLOOKUP($B2051,'Product Master'!$A$2:$O$5991,4,FALSE())</f>
        <v>Pepperlane Fun Size Gummy Bears, 3.5 oz</v>
      </c>
      <c r="G2051" s="4" t="str">
        <f aca="false">VLOOKUP($B2051,'Product Master'!$A$2:$O$5991,9,FALSE())</f>
        <v>3.5 oz</v>
      </c>
      <c r="H2051" s="5" t="s">
        <v>16</v>
      </c>
      <c r="I2051" s="6" t="n">
        <f aca="false">VLOOKUP($B2051,'Product Master'!$A$2:$O$5991,14,FALSE())</f>
        <v>4.99</v>
      </c>
      <c r="J2051" s="7" t="n">
        <f aca="false">VLOOKUP($B2051,'Product Master'!$A$2:$O$5991,13,FALSE())</f>
        <v>6</v>
      </c>
      <c r="K2051" s="7" t="str">
        <f aca="false">VLOOKUP($B2051,'Product Master'!$A$2:$O$5991,11,FALSE())</f>
        <v>N</v>
      </c>
      <c r="L2051" s="7" t="str">
        <f aca="false">VLOOKUP($B2051,'Product Master'!$A$2:$O$5991,12,FALSE())</f>
        <v>N</v>
      </c>
      <c r="M2051" s="3" t="n">
        <v>95</v>
      </c>
      <c r="N2051" s="3" t="n">
        <v>39</v>
      </c>
    </row>
    <row r="2052" customFormat="false" ht="15" hidden="false" customHeight="true" outlineLevel="0" collapsed="false">
      <c r="A2052" s="3" t="s">
        <v>4115</v>
      </c>
      <c r="B2052" s="3" t="s">
        <v>4116</v>
      </c>
      <c r="C2052" s="4" t="str">
        <f aca="false">VLOOKUP($B2052,'Product Master'!$A$2:$O$5991,7,FALSE())</f>
        <v>Dry Grocery</v>
      </c>
      <c r="D2052" s="4" t="str">
        <f aca="false">VLOOKUP($B2052,'Product Master'!$A$2:$O$5991,8,FALSE())</f>
        <v>Candy</v>
      </c>
      <c r="E2052" s="4" t="str">
        <f aca="false">VLOOKUP($B2052,'Product Master'!$A$2:$O$5991,5,FALSE())</f>
        <v>Thrift Row</v>
      </c>
      <c r="F2052" s="4" t="str">
        <f aca="false">VLOOKUP($B2052,'Product Master'!$A$2:$O$5991,4,FALSE())</f>
        <v>Thrift Row King Size Dark Chocolate Bar, 3.5 oz</v>
      </c>
      <c r="G2052" s="4" t="str">
        <f aca="false">VLOOKUP($B2052,'Product Master'!$A$2:$O$5991,9,FALSE())</f>
        <v>3.5 oz</v>
      </c>
      <c r="H2052" s="5" t="s">
        <v>16</v>
      </c>
      <c r="I2052" s="6" t="n">
        <f aca="false">VLOOKUP($B2052,'Product Master'!$A$2:$O$5991,14,FALSE())</f>
        <v>2.79</v>
      </c>
      <c r="J2052" s="7" t="n">
        <f aca="false">VLOOKUP($B2052,'Product Master'!$A$2:$O$5991,13,FALSE())</f>
        <v>24</v>
      </c>
      <c r="K2052" s="7" t="str">
        <f aca="false">VLOOKUP($B2052,'Product Master'!$A$2:$O$5991,11,FALSE())</f>
        <v>Y</v>
      </c>
      <c r="L2052" s="7" t="str">
        <f aca="false">VLOOKUP($B2052,'Product Master'!$A$2:$O$5991,12,FALSE())</f>
        <v>N</v>
      </c>
      <c r="M2052" s="3" t="n">
        <v>75</v>
      </c>
      <c r="N2052" s="3" t="n">
        <v>23</v>
      </c>
    </row>
    <row r="2053" customFormat="false" ht="15" hidden="false" customHeight="true" outlineLevel="0" collapsed="false">
      <c r="A2053" s="3" t="s">
        <v>4117</v>
      </c>
      <c r="B2053" s="3" t="s">
        <v>4118</v>
      </c>
      <c r="C2053" s="4" t="str">
        <f aca="false">VLOOKUP($B2053,'Product Master'!$A$2:$O$5991,7,FALSE())</f>
        <v>Dry Grocery</v>
      </c>
      <c r="D2053" s="4" t="str">
        <f aca="false">VLOOKUP($B2053,'Product Master'!$A$2:$O$5991,8,FALSE())</f>
        <v>Candy</v>
      </c>
      <c r="E2053" s="4" t="str">
        <f aca="false">VLOOKUP($B2053,'Product Master'!$A$2:$O$5991,5,FALSE())</f>
        <v>Orchard Spread</v>
      </c>
      <c r="F2053" s="4" t="str">
        <f aca="false">VLOOKUP($B2053,'Product Master'!$A$2:$O$5991,4,FALSE())</f>
        <v>Orchard Spread Hard Candy, 1.5 oz</v>
      </c>
      <c r="G2053" s="4" t="str">
        <f aca="false">VLOOKUP($B2053,'Product Master'!$A$2:$O$5991,9,FALSE())</f>
        <v>1.5 oz</v>
      </c>
      <c r="H2053" s="5" t="s">
        <v>16</v>
      </c>
      <c r="I2053" s="6" t="n">
        <f aca="false">VLOOKUP($B2053,'Product Master'!$A$2:$O$5991,14,FALSE())</f>
        <v>3.39</v>
      </c>
      <c r="J2053" s="7" t="n">
        <f aca="false">VLOOKUP($B2053,'Product Master'!$A$2:$O$5991,13,FALSE())</f>
        <v>4</v>
      </c>
      <c r="K2053" s="7" t="str">
        <f aca="false">VLOOKUP($B2053,'Product Master'!$A$2:$O$5991,11,FALSE())</f>
        <v>N</v>
      </c>
      <c r="L2053" s="7" t="str">
        <f aca="false">VLOOKUP($B2053,'Product Master'!$A$2:$O$5991,12,FALSE())</f>
        <v>N</v>
      </c>
      <c r="M2053" s="3" t="n">
        <v>135</v>
      </c>
      <c r="N2053" s="3" t="n">
        <v>35</v>
      </c>
    </row>
    <row r="2054" customFormat="false" ht="15" hidden="false" customHeight="true" outlineLevel="0" collapsed="false">
      <c r="A2054" s="3" t="s">
        <v>4119</v>
      </c>
      <c r="B2054" s="3" t="s">
        <v>4120</v>
      </c>
      <c r="C2054" s="4" t="str">
        <f aca="false">VLOOKUP($B2054,'Product Master'!$A$2:$O$5991,7,FALSE())</f>
        <v>Dry Grocery</v>
      </c>
      <c r="D2054" s="4" t="str">
        <f aca="false">VLOOKUP($B2054,'Product Master'!$A$2:$O$5991,8,FALSE())</f>
        <v>Candy</v>
      </c>
      <c r="E2054" s="4" t="str">
        <f aca="false">VLOOKUP($B2054,'Product Master'!$A$2:$O$5991,5,FALSE())</f>
        <v>Orchard Spread</v>
      </c>
      <c r="F2054" s="4" t="str">
        <f aca="false">VLOOKUP($B2054,'Product Master'!$A$2:$O$5991,4,FALSE())</f>
        <v>Orchard Spread Sugar-Free Dark Chocolate Bar, 3.5 oz</v>
      </c>
      <c r="G2054" s="4" t="str">
        <f aca="false">VLOOKUP($B2054,'Product Master'!$A$2:$O$5991,9,FALSE())</f>
        <v>3.5 oz</v>
      </c>
      <c r="H2054" s="5" t="s">
        <v>16</v>
      </c>
      <c r="I2054" s="6" t="n">
        <f aca="false">VLOOKUP($B2054,'Product Master'!$A$2:$O$5991,14,FALSE())</f>
        <v>3.99</v>
      </c>
      <c r="J2054" s="7" t="n">
        <f aca="false">VLOOKUP($B2054,'Product Master'!$A$2:$O$5991,13,FALSE())</f>
        <v>2</v>
      </c>
      <c r="K2054" s="7" t="str">
        <f aca="false">VLOOKUP($B2054,'Product Master'!$A$2:$O$5991,11,FALSE())</f>
        <v>N</v>
      </c>
      <c r="L2054" s="7" t="str">
        <f aca="false">VLOOKUP($B2054,'Product Master'!$A$2:$O$5991,12,FALSE())</f>
        <v>N</v>
      </c>
      <c r="M2054" s="3" t="n">
        <v>61</v>
      </c>
      <c r="N2054" s="3" t="n">
        <v>30</v>
      </c>
    </row>
    <row r="2055" customFormat="false" ht="15" hidden="false" customHeight="true" outlineLevel="0" collapsed="false">
      <c r="A2055" s="3" t="s">
        <v>4121</v>
      </c>
      <c r="B2055" s="3" t="s">
        <v>4122</v>
      </c>
      <c r="C2055" s="4" t="str">
        <f aca="false">VLOOKUP($B2055,'Product Master'!$A$2:$O$5991,7,FALSE())</f>
        <v>Dry Grocery</v>
      </c>
      <c r="D2055" s="4" t="str">
        <f aca="false">VLOOKUP($B2055,'Product Master'!$A$2:$O$5991,8,FALSE())</f>
        <v>Candy</v>
      </c>
      <c r="E2055" s="4" t="str">
        <f aca="false">VLOOKUP($B2055,'Product Master'!$A$2:$O$5991,5,FALSE())</f>
        <v>Golden Grain Co.</v>
      </c>
      <c r="F2055" s="4" t="str">
        <f aca="false">VLOOKUP($B2055,'Product Master'!$A$2:$O$5991,4,FALSE())</f>
        <v>Golden Grain Co. Sugar-Free Caramel, 1.5 oz</v>
      </c>
      <c r="G2055" s="4" t="str">
        <f aca="false">VLOOKUP($B2055,'Product Master'!$A$2:$O$5991,9,FALSE())</f>
        <v>1.5 oz</v>
      </c>
      <c r="H2055" s="5" t="s">
        <v>16</v>
      </c>
      <c r="I2055" s="6" t="n">
        <f aca="false">VLOOKUP($B2055,'Product Master'!$A$2:$O$5991,14,FALSE())</f>
        <v>4.89</v>
      </c>
      <c r="J2055" s="7" t="n">
        <f aca="false">VLOOKUP($B2055,'Product Master'!$A$2:$O$5991,13,FALSE())</f>
        <v>1</v>
      </c>
      <c r="K2055" s="7" t="str">
        <f aca="false">VLOOKUP($B2055,'Product Master'!$A$2:$O$5991,11,FALSE())</f>
        <v>N</v>
      </c>
      <c r="L2055" s="7" t="str">
        <f aca="false">VLOOKUP($B2055,'Product Master'!$A$2:$O$5991,12,FALSE())</f>
        <v>N</v>
      </c>
      <c r="M2055" s="3" t="n">
        <v>125</v>
      </c>
      <c r="N2055" s="3" t="n">
        <v>24</v>
      </c>
    </row>
    <row r="2056" customFormat="false" ht="15" hidden="false" customHeight="true" outlineLevel="0" collapsed="false">
      <c r="A2056" s="3" t="s">
        <v>4123</v>
      </c>
      <c r="B2056" s="3" t="s">
        <v>4124</v>
      </c>
      <c r="C2056" s="4" t="str">
        <f aca="false">VLOOKUP($B2056,'Product Master'!$A$2:$O$5991,7,FALSE())</f>
        <v>Dry Grocery</v>
      </c>
      <c r="D2056" s="4" t="str">
        <f aca="false">VLOOKUP($B2056,'Product Master'!$A$2:$O$5991,8,FALSE())</f>
        <v>Candy</v>
      </c>
      <c r="E2056" s="4" t="str">
        <f aca="false">VLOOKUP($B2056,'Product Master'!$A$2:$O$5991,5,FALSE())</f>
        <v>Orchard Spread</v>
      </c>
      <c r="F2056" s="4" t="str">
        <f aca="false">VLOOKUP($B2056,'Product Master'!$A$2:$O$5991,4,FALSE())</f>
        <v>Orchard Spread King Size Dark Chocolate Bar, 1.5 oz</v>
      </c>
      <c r="G2056" s="4" t="str">
        <f aca="false">VLOOKUP($B2056,'Product Master'!$A$2:$O$5991,9,FALSE())</f>
        <v>1.5 oz</v>
      </c>
      <c r="H2056" s="5" t="s">
        <v>16</v>
      </c>
      <c r="I2056" s="6" t="n">
        <f aca="false">VLOOKUP($B2056,'Product Master'!$A$2:$O$5991,14,FALSE())</f>
        <v>1.89</v>
      </c>
      <c r="J2056" s="7" t="n">
        <f aca="false">VLOOKUP($B2056,'Product Master'!$A$2:$O$5991,13,FALSE())</f>
        <v>4</v>
      </c>
      <c r="K2056" s="7" t="str">
        <f aca="false">VLOOKUP($B2056,'Product Master'!$A$2:$O$5991,11,FALSE())</f>
        <v>N</v>
      </c>
      <c r="L2056" s="7" t="str">
        <f aca="false">VLOOKUP($B2056,'Product Master'!$A$2:$O$5991,12,FALSE())</f>
        <v>N</v>
      </c>
      <c r="M2056" s="3" t="n">
        <v>26</v>
      </c>
      <c r="N2056" s="3" t="n">
        <v>12</v>
      </c>
    </row>
    <row r="2057" customFormat="false" ht="15" hidden="false" customHeight="true" outlineLevel="0" collapsed="false">
      <c r="A2057" s="3" t="s">
        <v>4125</v>
      </c>
      <c r="B2057" s="3" t="s">
        <v>4126</v>
      </c>
      <c r="C2057" s="4" t="str">
        <f aca="false">VLOOKUP($B2057,'Product Master'!$A$2:$O$5991,7,FALSE())</f>
        <v>Dry Grocery</v>
      </c>
      <c r="D2057" s="4" t="str">
        <f aca="false">VLOOKUP($B2057,'Product Master'!$A$2:$O$5991,8,FALSE())</f>
        <v>Candy</v>
      </c>
      <c r="E2057" s="4" t="str">
        <f aca="false">VLOOKUP($B2057,'Product Master'!$A$2:$O$5991,5,FALSE())</f>
        <v>Orchard Spread</v>
      </c>
      <c r="F2057" s="4" t="str">
        <f aca="false">VLOOKUP($B2057,'Product Master'!$A$2:$O$5991,4,FALSE())</f>
        <v>Orchard Spread Peanut Butter Cups, 3.5 oz</v>
      </c>
      <c r="G2057" s="4" t="str">
        <f aca="false">VLOOKUP($B2057,'Product Master'!$A$2:$O$5991,9,FALSE())</f>
        <v>3.5 oz</v>
      </c>
      <c r="H2057" s="5" t="s">
        <v>16</v>
      </c>
      <c r="I2057" s="6" t="n">
        <f aca="false">VLOOKUP($B2057,'Product Master'!$A$2:$O$5991,14,FALSE())</f>
        <v>3.89</v>
      </c>
      <c r="J2057" s="7" t="n">
        <f aca="false">VLOOKUP($B2057,'Product Master'!$A$2:$O$5991,13,FALSE())</f>
        <v>8</v>
      </c>
      <c r="K2057" s="7" t="str">
        <f aca="false">VLOOKUP($B2057,'Product Master'!$A$2:$O$5991,11,FALSE())</f>
        <v>N</v>
      </c>
      <c r="L2057" s="7" t="str">
        <f aca="false">VLOOKUP($B2057,'Product Master'!$A$2:$O$5991,12,FALSE())</f>
        <v>N</v>
      </c>
      <c r="M2057" s="3" t="n">
        <v>146</v>
      </c>
      <c r="N2057" s="3" t="n">
        <v>23</v>
      </c>
    </row>
    <row r="2058" customFormat="false" ht="15" hidden="false" customHeight="true" outlineLevel="0" collapsed="false">
      <c r="A2058" s="3" t="s">
        <v>4127</v>
      </c>
      <c r="B2058" s="3" t="s">
        <v>4128</v>
      </c>
      <c r="C2058" s="4" t="str">
        <f aca="false">VLOOKUP($B2058,'Product Master'!$A$2:$O$5991,7,FALSE())</f>
        <v>Dry Grocery</v>
      </c>
      <c r="D2058" s="4" t="str">
        <f aca="false">VLOOKUP($B2058,'Product Master'!$A$2:$O$5991,8,FALSE())</f>
        <v>Candy</v>
      </c>
      <c r="E2058" s="4" t="str">
        <f aca="false">VLOOKUP($B2058,'Product Master'!$A$2:$O$5991,5,FALSE())</f>
        <v>Redbarn</v>
      </c>
      <c r="F2058" s="4" t="str">
        <f aca="false">VLOOKUP($B2058,'Product Master'!$A$2:$O$5991,4,FALSE())</f>
        <v>Redbarn Fun Size Caramel, 1.5 oz</v>
      </c>
      <c r="G2058" s="4" t="str">
        <f aca="false">VLOOKUP($B2058,'Product Master'!$A$2:$O$5991,9,FALSE())</f>
        <v>1.5 oz</v>
      </c>
      <c r="H2058" s="5" t="s">
        <v>16</v>
      </c>
      <c r="I2058" s="6" t="n">
        <f aca="false">VLOOKUP($B2058,'Product Master'!$A$2:$O$5991,14,FALSE())</f>
        <v>4.29</v>
      </c>
      <c r="J2058" s="7" t="n">
        <f aca="false">VLOOKUP($B2058,'Product Master'!$A$2:$O$5991,13,FALSE())</f>
        <v>12</v>
      </c>
      <c r="K2058" s="7" t="str">
        <f aca="false">VLOOKUP($B2058,'Product Master'!$A$2:$O$5991,11,FALSE())</f>
        <v>N</v>
      </c>
      <c r="L2058" s="7" t="str">
        <f aca="false">VLOOKUP($B2058,'Product Master'!$A$2:$O$5991,12,FALSE())</f>
        <v>N</v>
      </c>
      <c r="M2058" s="3" t="n">
        <v>139</v>
      </c>
      <c r="N2058" s="3" t="n">
        <v>11</v>
      </c>
    </row>
    <row r="2059" customFormat="false" ht="15" hidden="false" customHeight="true" outlineLevel="0" collapsed="false">
      <c r="A2059" s="3" t="s">
        <v>4129</v>
      </c>
      <c r="B2059" s="3" t="s">
        <v>4130</v>
      </c>
      <c r="C2059" s="4" t="str">
        <f aca="false">VLOOKUP($B2059,'Product Master'!$A$2:$O$5991,7,FALSE())</f>
        <v>Dry Grocery</v>
      </c>
      <c r="D2059" s="4" t="str">
        <f aca="false">VLOOKUP($B2059,'Product Master'!$A$2:$O$5991,8,FALSE())</f>
        <v>Candy</v>
      </c>
      <c r="E2059" s="4" t="str">
        <f aca="false">VLOOKUP($B2059,'Product Master'!$A$2:$O$5991,5,FALSE())</f>
        <v>Orchard Spread</v>
      </c>
      <c r="F2059" s="4" t="str">
        <f aca="false">VLOOKUP($B2059,'Product Master'!$A$2:$O$5991,4,FALSE())</f>
        <v>Orchard Spread Fun Size Licorice, 1.5 oz</v>
      </c>
      <c r="G2059" s="4" t="str">
        <f aca="false">VLOOKUP($B2059,'Product Master'!$A$2:$O$5991,9,FALSE())</f>
        <v>1.5 oz</v>
      </c>
      <c r="H2059" s="5" t="s">
        <v>16</v>
      </c>
      <c r="I2059" s="6" t="n">
        <f aca="false">VLOOKUP($B2059,'Product Master'!$A$2:$O$5991,14,FALSE())</f>
        <v>2.79</v>
      </c>
      <c r="J2059" s="7" t="n">
        <f aca="false">VLOOKUP($B2059,'Product Master'!$A$2:$O$5991,13,FALSE())</f>
        <v>24</v>
      </c>
      <c r="K2059" s="7" t="str">
        <f aca="false">VLOOKUP($B2059,'Product Master'!$A$2:$O$5991,11,FALSE())</f>
        <v>N</v>
      </c>
      <c r="L2059" s="7" t="str">
        <f aca="false">VLOOKUP($B2059,'Product Master'!$A$2:$O$5991,12,FALSE())</f>
        <v>N</v>
      </c>
      <c r="M2059" s="3" t="n">
        <v>29</v>
      </c>
      <c r="N2059" s="3" t="n">
        <v>24</v>
      </c>
    </row>
    <row r="2060" customFormat="false" ht="15" hidden="false" customHeight="true" outlineLevel="0" collapsed="false">
      <c r="A2060" s="3" t="s">
        <v>4131</v>
      </c>
      <c r="B2060" s="3" t="s">
        <v>4132</v>
      </c>
      <c r="C2060" s="4" t="str">
        <f aca="false">VLOOKUP($B2060,'Product Master'!$A$2:$O$5991,7,FALSE())</f>
        <v>Dry Grocery</v>
      </c>
      <c r="D2060" s="4" t="str">
        <f aca="false">VLOOKUP($B2060,'Product Master'!$A$2:$O$5991,8,FALSE())</f>
        <v>Candy</v>
      </c>
      <c r="E2060" s="4" t="str">
        <f aca="false">VLOOKUP($B2060,'Product Master'!$A$2:$O$5991,5,FALSE())</f>
        <v>Nutgrove</v>
      </c>
      <c r="F2060" s="4" t="str">
        <f aca="false">VLOOKUP($B2060,'Product Master'!$A$2:$O$5991,4,FALSE())</f>
        <v>Nutgrove Hard Candy, 3.5 oz</v>
      </c>
      <c r="G2060" s="4" t="str">
        <f aca="false">VLOOKUP($B2060,'Product Master'!$A$2:$O$5991,9,FALSE())</f>
        <v>3.5 oz</v>
      </c>
      <c r="H2060" s="5" t="s">
        <v>16</v>
      </c>
      <c r="I2060" s="6" t="n">
        <f aca="false">VLOOKUP($B2060,'Product Master'!$A$2:$O$5991,14,FALSE())</f>
        <v>2.89</v>
      </c>
      <c r="J2060" s="7" t="n">
        <f aca="false">VLOOKUP($B2060,'Product Master'!$A$2:$O$5991,13,FALSE())</f>
        <v>2</v>
      </c>
      <c r="K2060" s="7" t="str">
        <f aca="false">VLOOKUP($B2060,'Product Master'!$A$2:$O$5991,11,FALSE())</f>
        <v>N</v>
      </c>
      <c r="L2060" s="7" t="str">
        <f aca="false">VLOOKUP($B2060,'Product Master'!$A$2:$O$5991,12,FALSE())</f>
        <v>N</v>
      </c>
      <c r="M2060" s="3" t="n">
        <v>11</v>
      </c>
      <c r="N2060" s="3" t="n">
        <v>40</v>
      </c>
    </row>
    <row r="2061" customFormat="false" ht="15" hidden="false" customHeight="true" outlineLevel="0" collapsed="false">
      <c r="A2061" s="3" t="s">
        <v>4133</v>
      </c>
      <c r="B2061" s="3" t="s">
        <v>4134</v>
      </c>
      <c r="C2061" s="4" t="str">
        <f aca="false">VLOOKUP($B2061,'Product Master'!$A$2:$O$5991,7,FALSE())</f>
        <v>Dry Grocery</v>
      </c>
      <c r="D2061" s="4" t="str">
        <f aca="false">VLOOKUP($B2061,'Product Master'!$A$2:$O$5991,8,FALSE())</f>
        <v>Candy</v>
      </c>
      <c r="E2061" s="4" t="str">
        <f aca="false">VLOOKUP($B2061,'Product Master'!$A$2:$O$5991,5,FALSE())</f>
        <v>Roastport</v>
      </c>
      <c r="F2061" s="4" t="str">
        <f aca="false">VLOOKUP($B2061,'Product Master'!$A$2:$O$5991,4,FALSE())</f>
        <v>Roastport Sugar-Free Peanut Butter Cups, 3.5 oz</v>
      </c>
      <c r="G2061" s="4" t="str">
        <f aca="false">VLOOKUP($B2061,'Product Master'!$A$2:$O$5991,9,FALSE())</f>
        <v>3.5 oz</v>
      </c>
      <c r="H2061" s="5" t="s">
        <v>16</v>
      </c>
      <c r="I2061" s="6" t="n">
        <f aca="false">VLOOKUP($B2061,'Product Master'!$A$2:$O$5991,14,FALSE())</f>
        <v>4.79</v>
      </c>
      <c r="J2061" s="7" t="n">
        <f aca="false">VLOOKUP($B2061,'Product Master'!$A$2:$O$5991,13,FALSE())</f>
        <v>6</v>
      </c>
      <c r="K2061" s="7" t="str">
        <f aca="false">VLOOKUP($B2061,'Product Master'!$A$2:$O$5991,11,FALSE())</f>
        <v>N</v>
      </c>
      <c r="L2061" s="7" t="str">
        <f aca="false">VLOOKUP($B2061,'Product Master'!$A$2:$O$5991,12,FALSE())</f>
        <v>N</v>
      </c>
      <c r="M2061" s="3" t="n">
        <v>145</v>
      </c>
      <c r="N2061" s="3" t="n">
        <v>3</v>
      </c>
    </row>
    <row r="2062" customFormat="false" ht="15" hidden="false" customHeight="true" outlineLevel="0" collapsed="false">
      <c r="A2062" s="3" t="s">
        <v>4135</v>
      </c>
      <c r="B2062" s="3" t="s">
        <v>4136</v>
      </c>
      <c r="C2062" s="4" t="str">
        <f aca="false">VLOOKUP($B2062,'Product Master'!$A$2:$O$5991,7,FALSE())</f>
        <v>Dry Grocery</v>
      </c>
      <c r="D2062" s="4" t="str">
        <f aca="false">VLOOKUP($B2062,'Product Master'!$A$2:$O$5991,8,FALSE())</f>
        <v>Candy</v>
      </c>
      <c r="E2062" s="4" t="str">
        <f aca="false">VLOOKUP($B2062,'Product Master'!$A$2:$O$5991,5,FALSE())</f>
        <v>Harborline</v>
      </c>
      <c r="F2062" s="4" t="str">
        <f aca="false">VLOOKUP($B2062,'Product Master'!$A$2:$O$5991,4,FALSE())</f>
        <v>Harborline King Size Gummy Bears, 1.5 oz</v>
      </c>
      <c r="G2062" s="4" t="str">
        <f aca="false">VLOOKUP($B2062,'Product Master'!$A$2:$O$5991,9,FALSE())</f>
        <v>1.5 oz</v>
      </c>
      <c r="H2062" s="5" t="s">
        <v>16</v>
      </c>
      <c r="I2062" s="6" t="n">
        <f aca="false">VLOOKUP($B2062,'Product Master'!$A$2:$O$5991,14,FALSE())</f>
        <v>3.79</v>
      </c>
      <c r="J2062" s="7" t="n">
        <f aca="false">VLOOKUP($B2062,'Product Master'!$A$2:$O$5991,13,FALSE())</f>
        <v>6</v>
      </c>
      <c r="K2062" s="7" t="str">
        <f aca="false">VLOOKUP($B2062,'Product Master'!$A$2:$O$5991,11,FALSE())</f>
        <v>Y</v>
      </c>
      <c r="L2062" s="7" t="str">
        <f aca="false">VLOOKUP($B2062,'Product Master'!$A$2:$O$5991,12,FALSE())</f>
        <v>N</v>
      </c>
      <c r="M2062" s="3" t="n">
        <v>8</v>
      </c>
      <c r="N2062" s="3" t="n">
        <v>25</v>
      </c>
    </row>
    <row r="2063" customFormat="false" ht="15" hidden="false" customHeight="true" outlineLevel="0" collapsed="false">
      <c r="A2063" s="3" t="s">
        <v>4137</v>
      </c>
      <c r="B2063" s="3" t="s">
        <v>4138</v>
      </c>
      <c r="C2063" s="4" t="str">
        <f aca="false">VLOOKUP($B2063,'Product Master'!$A$2:$O$5991,7,FALSE())</f>
        <v>Dry Grocery</v>
      </c>
      <c r="D2063" s="4" t="str">
        <f aca="false">VLOOKUP($B2063,'Product Master'!$A$2:$O$5991,8,FALSE())</f>
        <v>Candy</v>
      </c>
      <c r="E2063" s="4" t="str">
        <f aca="false">VLOOKUP($B2063,'Product Master'!$A$2:$O$5991,5,FALSE())</f>
        <v>Wheatstone</v>
      </c>
      <c r="F2063" s="4" t="str">
        <f aca="false">VLOOKUP($B2063,'Product Master'!$A$2:$O$5991,4,FALSE())</f>
        <v>Wheatstone King Size Licorice, 3.5 oz</v>
      </c>
      <c r="G2063" s="4" t="str">
        <f aca="false">VLOOKUP($B2063,'Product Master'!$A$2:$O$5991,9,FALSE())</f>
        <v>3.5 oz</v>
      </c>
      <c r="H2063" s="5" t="s">
        <v>16</v>
      </c>
      <c r="I2063" s="6" t="n">
        <f aca="false">VLOOKUP($B2063,'Product Master'!$A$2:$O$5991,14,FALSE())</f>
        <v>1.79</v>
      </c>
      <c r="J2063" s="7" t="n">
        <f aca="false">VLOOKUP($B2063,'Product Master'!$A$2:$O$5991,13,FALSE())</f>
        <v>1</v>
      </c>
      <c r="K2063" s="7" t="str">
        <f aca="false">VLOOKUP($B2063,'Product Master'!$A$2:$O$5991,11,FALSE())</f>
        <v>N</v>
      </c>
      <c r="L2063" s="7" t="str">
        <f aca="false">VLOOKUP($B2063,'Product Master'!$A$2:$O$5991,12,FALSE())</f>
        <v>N</v>
      </c>
      <c r="M2063" s="3" t="n">
        <v>131</v>
      </c>
      <c r="N2063" s="3" t="n">
        <v>38</v>
      </c>
    </row>
    <row r="2064" customFormat="false" ht="15" hidden="false" customHeight="true" outlineLevel="0" collapsed="false">
      <c r="A2064" s="3" t="s">
        <v>4139</v>
      </c>
      <c r="B2064" s="3" t="s">
        <v>4140</v>
      </c>
      <c r="C2064" s="4" t="str">
        <f aca="false">VLOOKUP($B2064,'Product Master'!$A$2:$O$5991,7,FALSE())</f>
        <v>Dry Grocery</v>
      </c>
      <c r="D2064" s="4" t="str">
        <f aca="false">VLOOKUP($B2064,'Product Master'!$A$2:$O$5991,8,FALSE())</f>
        <v>Candy</v>
      </c>
      <c r="E2064" s="4" t="str">
        <f aca="false">VLOOKUP($B2064,'Product Master'!$A$2:$O$5991,5,FALSE())</f>
        <v>Nutgrove</v>
      </c>
      <c r="F2064" s="4" t="str">
        <f aca="false">VLOOKUP($B2064,'Product Master'!$A$2:$O$5991,4,FALSE())</f>
        <v>Nutgrove Sugar-Free Caramel, 3.5 oz</v>
      </c>
      <c r="G2064" s="4" t="str">
        <f aca="false">VLOOKUP($B2064,'Product Master'!$A$2:$O$5991,9,FALSE())</f>
        <v>3.5 oz</v>
      </c>
      <c r="H2064" s="5" t="s">
        <v>16</v>
      </c>
      <c r="I2064" s="6" t="n">
        <f aca="false">VLOOKUP($B2064,'Product Master'!$A$2:$O$5991,14,FALSE())</f>
        <v>3.39</v>
      </c>
      <c r="J2064" s="7" t="n">
        <f aca="false">VLOOKUP($B2064,'Product Master'!$A$2:$O$5991,13,FALSE())</f>
        <v>24</v>
      </c>
      <c r="K2064" s="7" t="str">
        <f aca="false">VLOOKUP($B2064,'Product Master'!$A$2:$O$5991,11,FALSE())</f>
        <v>N</v>
      </c>
      <c r="L2064" s="7" t="str">
        <f aca="false">VLOOKUP($B2064,'Product Master'!$A$2:$O$5991,12,FALSE())</f>
        <v>N</v>
      </c>
      <c r="M2064" s="3" t="n">
        <v>114</v>
      </c>
      <c r="N2064" s="3" t="n">
        <v>6</v>
      </c>
    </row>
    <row r="2065" customFormat="false" ht="15" hidden="false" customHeight="true" outlineLevel="0" collapsed="false">
      <c r="A2065" s="3" t="s">
        <v>4141</v>
      </c>
      <c r="B2065" s="3" t="s">
        <v>4142</v>
      </c>
      <c r="C2065" s="4" t="str">
        <f aca="false">VLOOKUP($B2065,'Product Master'!$A$2:$O$5991,7,FALSE())</f>
        <v>Dry Grocery</v>
      </c>
      <c r="D2065" s="4" t="str">
        <f aca="false">VLOOKUP($B2065,'Product Master'!$A$2:$O$5991,8,FALSE())</f>
        <v>Candy</v>
      </c>
      <c r="E2065" s="4" t="str">
        <f aca="false">VLOOKUP($B2065,'Product Master'!$A$2:$O$5991,5,FALSE())</f>
        <v>Kettle Row</v>
      </c>
      <c r="F2065" s="4" t="str">
        <f aca="false">VLOOKUP($B2065,'Product Master'!$A$2:$O$5991,4,FALSE())</f>
        <v>Kettle Row King Size Milk Chocolate Bar, 10 oz</v>
      </c>
      <c r="G2065" s="4" t="str">
        <f aca="false">VLOOKUP($B2065,'Product Master'!$A$2:$O$5991,9,FALSE())</f>
        <v>10 oz</v>
      </c>
      <c r="H2065" s="5" t="s">
        <v>16</v>
      </c>
      <c r="I2065" s="6" t="n">
        <f aca="false">VLOOKUP($B2065,'Product Master'!$A$2:$O$5991,14,FALSE())</f>
        <v>1.39</v>
      </c>
      <c r="J2065" s="7" t="n">
        <f aca="false">VLOOKUP($B2065,'Product Master'!$A$2:$O$5991,13,FALSE())</f>
        <v>8</v>
      </c>
      <c r="K2065" s="7" t="str">
        <f aca="false">VLOOKUP($B2065,'Product Master'!$A$2:$O$5991,11,FALSE())</f>
        <v>N</v>
      </c>
      <c r="L2065" s="7" t="str">
        <f aca="false">VLOOKUP($B2065,'Product Master'!$A$2:$O$5991,12,FALSE())</f>
        <v>N</v>
      </c>
      <c r="M2065" s="3" t="n">
        <v>61</v>
      </c>
      <c r="N2065" s="3" t="n">
        <v>30</v>
      </c>
    </row>
    <row r="2066" customFormat="false" ht="15" hidden="false" customHeight="true" outlineLevel="0" collapsed="false">
      <c r="A2066" s="3" t="s">
        <v>4143</v>
      </c>
      <c r="B2066" s="3" t="s">
        <v>4144</v>
      </c>
      <c r="C2066" s="4" t="str">
        <f aca="false">VLOOKUP($B2066,'Product Master'!$A$2:$O$5991,7,FALSE())</f>
        <v>Dry Grocery</v>
      </c>
      <c r="D2066" s="4" t="str">
        <f aca="false">VLOOKUP($B2066,'Product Master'!$A$2:$O$5991,8,FALSE())</f>
        <v>Candy</v>
      </c>
      <c r="E2066" s="4" t="str">
        <f aca="false">VLOOKUP($B2066,'Product Master'!$A$2:$O$5991,5,FALSE())</f>
        <v>Roastport</v>
      </c>
      <c r="F2066" s="4" t="str">
        <f aca="false">VLOOKUP($B2066,'Product Master'!$A$2:$O$5991,4,FALSE())</f>
        <v>Roastport Gummy Bears, 10 oz</v>
      </c>
      <c r="G2066" s="4" t="str">
        <f aca="false">VLOOKUP($B2066,'Product Master'!$A$2:$O$5991,9,FALSE())</f>
        <v>10 oz</v>
      </c>
      <c r="H2066" s="5" t="s">
        <v>16</v>
      </c>
      <c r="I2066" s="6" t="n">
        <f aca="false">VLOOKUP($B2066,'Product Master'!$A$2:$O$5991,14,FALSE())</f>
        <v>2.29</v>
      </c>
      <c r="J2066" s="7" t="n">
        <f aca="false">VLOOKUP($B2066,'Product Master'!$A$2:$O$5991,13,FALSE())</f>
        <v>8</v>
      </c>
      <c r="K2066" s="7" t="str">
        <f aca="false">VLOOKUP($B2066,'Product Master'!$A$2:$O$5991,11,FALSE())</f>
        <v>N</v>
      </c>
      <c r="L2066" s="7" t="str">
        <f aca="false">VLOOKUP($B2066,'Product Master'!$A$2:$O$5991,12,FALSE())</f>
        <v>N</v>
      </c>
      <c r="M2066" s="3" t="n">
        <v>79</v>
      </c>
      <c r="N2066" s="3" t="n">
        <v>31</v>
      </c>
    </row>
    <row r="2067" customFormat="false" ht="15" hidden="false" customHeight="true" outlineLevel="0" collapsed="false">
      <c r="A2067" s="3" t="s">
        <v>4145</v>
      </c>
      <c r="B2067" s="3" t="s">
        <v>4146</v>
      </c>
      <c r="C2067" s="4" t="str">
        <f aca="false">VLOOKUP($B2067,'Product Master'!$A$2:$O$5991,7,FALSE())</f>
        <v>Dry Grocery</v>
      </c>
      <c r="D2067" s="4" t="str">
        <f aca="false">VLOOKUP($B2067,'Product Master'!$A$2:$O$5991,8,FALSE())</f>
        <v>Candy</v>
      </c>
      <c r="E2067" s="4" t="str">
        <f aca="false">VLOOKUP($B2067,'Product Master'!$A$2:$O$5991,5,FALSE())</f>
        <v>Wheatstone</v>
      </c>
      <c r="F2067" s="4" t="str">
        <f aca="false">VLOOKUP($B2067,'Product Master'!$A$2:$O$5991,4,FALSE())</f>
        <v>Wheatstone Dark Chocolate Bar, 3.5 oz</v>
      </c>
      <c r="G2067" s="4" t="str">
        <f aca="false">VLOOKUP($B2067,'Product Master'!$A$2:$O$5991,9,FALSE())</f>
        <v>3.5 oz</v>
      </c>
      <c r="H2067" s="5" t="s">
        <v>16</v>
      </c>
      <c r="I2067" s="6" t="n">
        <f aca="false">VLOOKUP($B2067,'Product Master'!$A$2:$O$5991,14,FALSE())</f>
        <v>2.29</v>
      </c>
      <c r="J2067" s="7" t="n">
        <f aca="false">VLOOKUP($B2067,'Product Master'!$A$2:$O$5991,13,FALSE())</f>
        <v>2</v>
      </c>
      <c r="K2067" s="7" t="str">
        <f aca="false">VLOOKUP($B2067,'Product Master'!$A$2:$O$5991,11,FALSE())</f>
        <v>N</v>
      </c>
      <c r="L2067" s="7" t="str">
        <f aca="false">VLOOKUP($B2067,'Product Master'!$A$2:$O$5991,12,FALSE())</f>
        <v>N</v>
      </c>
      <c r="M2067" s="3" t="n">
        <v>103</v>
      </c>
      <c r="N2067" s="3" t="n">
        <v>19</v>
      </c>
    </row>
    <row r="2068" customFormat="false" ht="15" hidden="false" customHeight="true" outlineLevel="0" collapsed="false">
      <c r="A2068" s="3" t="s">
        <v>4147</v>
      </c>
      <c r="B2068" s="3" t="s">
        <v>4148</v>
      </c>
      <c r="C2068" s="4" t="str">
        <f aca="false">VLOOKUP($B2068,'Product Master'!$A$2:$O$5991,7,FALSE())</f>
        <v>Dry Grocery</v>
      </c>
      <c r="D2068" s="4" t="str">
        <f aca="false">VLOOKUP($B2068,'Product Master'!$A$2:$O$5991,8,FALSE())</f>
        <v>Candy</v>
      </c>
      <c r="E2068" s="4" t="str">
        <f aca="false">VLOOKUP($B2068,'Product Master'!$A$2:$O$5991,5,FALSE())</f>
        <v>Harborline</v>
      </c>
      <c r="F2068" s="4" t="str">
        <f aca="false">VLOOKUP($B2068,'Product Master'!$A$2:$O$5991,4,FALSE())</f>
        <v>Harborline Sugar-Free Milk Chocolate Bar, 1.5 oz</v>
      </c>
      <c r="G2068" s="4" t="str">
        <f aca="false">VLOOKUP($B2068,'Product Master'!$A$2:$O$5991,9,FALSE())</f>
        <v>1.5 oz</v>
      </c>
      <c r="H2068" s="5" t="s">
        <v>16</v>
      </c>
      <c r="I2068" s="6" t="n">
        <f aca="false">VLOOKUP($B2068,'Product Master'!$A$2:$O$5991,14,FALSE())</f>
        <v>1.29</v>
      </c>
      <c r="J2068" s="7" t="n">
        <f aca="false">VLOOKUP($B2068,'Product Master'!$A$2:$O$5991,13,FALSE())</f>
        <v>1</v>
      </c>
      <c r="K2068" s="7" t="str">
        <f aca="false">VLOOKUP($B2068,'Product Master'!$A$2:$O$5991,11,FALSE())</f>
        <v>Y</v>
      </c>
      <c r="L2068" s="7" t="str">
        <f aca="false">VLOOKUP($B2068,'Product Master'!$A$2:$O$5991,12,FALSE())</f>
        <v>N</v>
      </c>
      <c r="M2068" s="3" t="n">
        <v>40</v>
      </c>
      <c r="N2068" s="3" t="n">
        <v>34</v>
      </c>
    </row>
    <row r="2069" customFormat="false" ht="15" hidden="false" customHeight="true" outlineLevel="0" collapsed="false">
      <c r="A2069" s="3" t="s">
        <v>4149</v>
      </c>
      <c r="B2069" s="3" t="s">
        <v>4150</v>
      </c>
      <c r="C2069" s="4" t="str">
        <f aca="false">VLOOKUP($B2069,'Product Master'!$A$2:$O$5991,7,FALSE())</f>
        <v>Dry Grocery</v>
      </c>
      <c r="D2069" s="4" t="str">
        <f aca="false">VLOOKUP($B2069,'Product Master'!$A$2:$O$5991,8,FALSE())</f>
        <v>Candy</v>
      </c>
      <c r="E2069" s="4" t="str">
        <f aca="false">VLOOKUP($B2069,'Product Master'!$A$2:$O$5991,5,FALSE())</f>
        <v>Golden Grain Co.</v>
      </c>
      <c r="F2069" s="4" t="str">
        <f aca="false">VLOOKUP($B2069,'Product Master'!$A$2:$O$5991,4,FALSE())</f>
        <v>Golden Grain Co. King Size Caramel, 1.5 oz</v>
      </c>
      <c r="G2069" s="4" t="str">
        <f aca="false">VLOOKUP($B2069,'Product Master'!$A$2:$O$5991,9,FALSE())</f>
        <v>1.5 oz</v>
      </c>
      <c r="H2069" s="5" t="s">
        <v>16</v>
      </c>
      <c r="I2069" s="6" t="n">
        <f aca="false">VLOOKUP($B2069,'Product Master'!$A$2:$O$5991,14,FALSE())</f>
        <v>4.49</v>
      </c>
      <c r="J2069" s="7" t="n">
        <f aca="false">VLOOKUP($B2069,'Product Master'!$A$2:$O$5991,13,FALSE())</f>
        <v>2</v>
      </c>
      <c r="K2069" s="7" t="str">
        <f aca="false">VLOOKUP($B2069,'Product Master'!$A$2:$O$5991,11,FALSE())</f>
        <v>N</v>
      </c>
      <c r="L2069" s="7" t="str">
        <f aca="false">VLOOKUP($B2069,'Product Master'!$A$2:$O$5991,12,FALSE())</f>
        <v>N</v>
      </c>
      <c r="M2069" s="3" t="n">
        <v>75</v>
      </c>
      <c r="N2069" s="3" t="n">
        <v>20</v>
      </c>
    </row>
    <row r="2070" customFormat="false" ht="15" hidden="false" customHeight="true" outlineLevel="0" collapsed="false">
      <c r="A2070" s="3" t="s">
        <v>4151</v>
      </c>
      <c r="B2070" s="3" t="s">
        <v>4152</v>
      </c>
      <c r="C2070" s="4" t="str">
        <f aca="false">VLOOKUP($B2070,'Product Master'!$A$2:$O$5991,7,FALSE())</f>
        <v>Dry Grocery</v>
      </c>
      <c r="D2070" s="4" t="str">
        <f aca="false">VLOOKUP($B2070,'Product Master'!$A$2:$O$5991,8,FALSE())</f>
        <v>Candy</v>
      </c>
      <c r="E2070" s="4" t="str">
        <f aca="false">VLOOKUP($B2070,'Product Master'!$A$2:$O$5991,5,FALSE())</f>
        <v>Orchard Spread</v>
      </c>
      <c r="F2070" s="4" t="str">
        <f aca="false">VLOOKUP($B2070,'Product Master'!$A$2:$O$5991,4,FALSE())</f>
        <v>Orchard Spread Sugar-Free Dark Chocolate Bar, 10 oz</v>
      </c>
      <c r="G2070" s="4" t="str">
        <f aca="false">VLOOKUP($B2070,'Product Master'!$A$2:$O$5991,9,FALSE())</f>
        <v>10 oz</v>
      </c>
      <c r="H2070" s="5" t="s">
        <v>16</v>
      </c>
      <c r="I2070" s="6" t="n">
        <f aca="false">VLOOKUP($B2070,'Product Master'!$A$2:$O$5991,14,FALSE())</f>
        <v>4.29</v>
      </c>
      <c r="J2070" s="7" t="n">
        <f aca="false">VLOOKUP($B2070,'Product Master'!$A$2:$O$5991,13,FALSE())</f>
        <v>4</v>
      </c>
      <c r="K2070" s="7" t="str">
        <f aca="false">VLOOKUP($B2070,'Product Master'!$A$2:$O$5991,11,FALSE())</f>
        <v>N</v>
      </c>
      <c r="L2070" s="7" t="str">
        <f aca="false">VLOOKUP($B2070,'Product Master'!$A$2:$O$5991,12,FALSE())</f>
        <v>N</v>
      </c>
      <c r="M2070" s="3" t="n">
        <v>75</v>
      </c>
      <c r="N2070" s="3" t="n">
        <v>22</v>
      </c>
    </row>
    <row r="2071" customFormat="false" ht="15" hidden="false" customHeight="true" outlineLevel="0" collapsed="false">
      <c r="A2071" s="3" t="s">
        <v>4153</v>
      </c>
      <c r="B2071" s="3" t="s">
        <v>4154</v>
      </c>
      <c r="C2071" s="4" t="str">
        <f aca="false">VLOOKUP($B2071,'Product Master'!$A$2:$O$5991,7,FALSE())</f>
        <v>Dry Grocery</v>
      </c>
      <c r="D2071" s="4" t="str">
        <f aca="false">VLOOKUP($B2071,'Product Master'!$A$2:$O$5991,8,FALSE())</f>
        <v>Candy</v>
      </c>
      <c r="E2071" s="4" t="str">
        <f aca="false">VLOOKUP($B2071,'Product Master'!$A$2:$O$5991,5,FALSE())</f>
        <v>Harborline</v>
      </c>
      <c r="F2071" s="4" t="str">
        <f aca="false">VLOOKUP($B2071,'Product Master'!$A$2:$O$5991,4,FALSE())</f>
        <v>Harborline King Size Dark Chocolate Bar, 1.5 oz</v>
      </c>
      <c r="G2071" s="4" t="str">
        <f aca="false">VLOOKUP($B2071,'Product Master'!$A$2:$O$5991,9,FALSE())</f>
        <v>1.5 oz</v>
      </c>
      <c r="H2071" s="5" t="s">
        <v>16</v>
      </c>
      <c r="I2071" s="6" t="n">
        <f aca="false">VLOOKUP($B2071,'Product Master'!$A$2:$O$5991,14,FALSE())</f>
        <v>2.79</v>
      </c>
      <c r="J2071" s="7" t="n">
        <f aca="false">VLOOKUP($B2071,'Product Master'!$A$2:$O$5991,13,FALSE())</f>
        <v>1</v>
      </c>
      <c r="K2071" s="7" t="str">
        <f aca="false">VLOOKUP($B2071,'Product Master'!$A$2:$O$5991,11,FALSE())</f>
        <v>Y</v>
      </c>
      <c r="L2071" s="7" t="str">
        <f aca="false">VLOOKUP($B2071,'Product Master'!$A$2:$O$5991,12,FALSE())</f>
        <v>N</v>
      </c>
      <c r="M2071" s="3" t="n">
        <v>97</v>
      </c>
      <c r="N2071" s="3" t="n">
        <v>33</v>
      </c>
    </row>
    <row r="2072" customFormat="false" ht="15" hidden="false" customHeight="true" outlineLevel="0" collapsed="false">
      <c r="A2072" s="3" t="s">
        <v>4155</v>
      </c>
      <c r="B2072" s="3" t="s">
        <v>4156</v>
      </c>
      <c r="C2072" s="4" t="str">
        <f aca="false">VLOOKUP($B2072,'Product Master'!$A$2:$O$5991,7,FALSE())</f>
        <v>Dry Grocery</v>
      </c>
      <c r="D2072" s="4" t="str">
        <f aca="false">VLOOKUP($B2072,'Product Master'!$A$2:$O$5991,8,FALSE())</f>
        <v>Gum &amp; Mints</v>
      </c>
      <c r="E2072" s="4" t="str">
        <f aca="false">VLOOKUP($B2072,'Product Master'!$A$2:$O$5991,5,FALSE())</f>
        <v>Thrift Row</v>
      </c>
      <c r="F2072" s="4" t="str">
        <f aca="false">VLOOKUP($B2072,'Product Master'!$A$2:$O$5991,4,FALSE())</f>
        <v>Thrift Row Sugar-Free Spearmint Gum, 15 ct</v>
      </c>
      <c r="G2072" s="4" t="str">
        <f aca="false">VLOOKUP($B2072,'Product Master'!$A$2:$O$5991,9,FALSE())</f>
        <v>15 ct</v>
      </c>
      <c r="H2072" s="5" t="s">
        <v>16</v>
      </c>
      <c r="I2072" s="6" t="n">
        <f aca="false">VLOOKUP($B2072,'Product Master'!$A$2:$O$5991,14,FALSE())</f>
        <v>3.79</v>
      </c>
      <c r="J2072" s="7" t="n">
        <f aca="false">VLOOKUP($B2072,'Product Master'!$A$2:$O$5991,13,FALSE())</f>
        <v>12</v>
      </c>
      <c r="K2072" s="7" t="str">
        <f aca="false">VLOOKUP($B2072,'Product Master'!$A$2:$O$5991,11,FALSE())</f>
        <v>Y</v>
      </c>
      <c r="L2072" s="7" t="str">
        <f aca="false">VLOOKUP($B2072,'Product Master'!$A$2:$O$5991,12,FALSE())</f>
        <v>N</v>
      </c>
      <c r="M2072" s="3" t="n">
        <v>136</v>
      </c>
      <c r="N2072" s="3" t="n">
        <v>20</v>
      </c>
    </row>
    <row r="2073" customFormat="false" ht="15" hidden="false" customHeight="true" outlineLevel="0" collapsed="false">
      <c r="A2073" s="3" t="s">
        <v>4157</v>
      </c>
      <c r="B2073" s="3" t="s">
        <v>4158</v>
      </c>
      <c r="C2073" s="4" t="str">
        <f aca="false">VLOOKUP($B2073,'Product Master'!$A$2:$O$5991,7,FALSE())</f>
        <v>Dry Grocery</v>
      </c>
      <c r="D2073" s="4" t="str">
        <f aca="false">VLOOKUP($B2073,'Product Master'!$A$2:$O$5991,8,FALSE())</f>
        <v>Gum &amp; Mints</v>
      </c>
      <c r="E2073" s="4" t="str">
        <f aca="false">VLOOKUP($B2073,'Product Master'!$A$2:$O$5991,5,FALSE())</f>
        <v>Kettle Row</v>
      </c>
      <c r="F2073" s="4" t="str">
        <f aca="false">VLOOKUP($B2073,'Product Master'!$A$2:$O$5991,4,FALSE())</f>
        <v>Kettle Row Sugar-Free Breath Mints, 40 ct</v>
      </c>
      <c r="G2073" s="4" t="str">
        <f aca="false">VLOOKUP($B2073,'Product Master'!$A$2:$O$5991,9,FALSE())</f>
        <v>40 ct</v>
      </c>
      <c r="H2073" s="5" t="s">
        <v>16</v>
      </c>
      <c r="I2073" s="6" t="n">
        <f aca="false">VLOOKUP($B2073,'Product Master'!$A$2:$O$5991,14,FALSE())</f>
        <v>2.89</v>
      </c>
      <c r="J2073" s="7" t="n">
        <f aca="false">VLOOKUP($B2073,'Product Master'!$A$2:$O$5991,13,FALSE())</f>
        <v>8</v>
      </c>
      <c r="K2073" s="7" t="str">
        <f aca="false">VLOOKUP($B2073,'Product Master'!$A$2:$O$5991,11,FALSE())</f>
        <v>N</v>
      </c>
      <c r="L2073" s="7" t="str">
        <f aca="false">VLOOKUP($B2073,'Product Master'!$A$2:$O$5991,12,FALSE())</f>
        <v>N</v>
      </c>
      <c r="M2073" s="3" t="n">
        <v>138</v>
      </c>
      <c r="N2073" s="3" t="n">
        <v>6</v>
      </c>
    </row>
    <row r="2074" customFormat="false" ht="15" hidden="false" customHeight="true" outlineLevel="0" collapsed="false">
      <c r="A2074" s="3" t="s">
        <v>4159</v>
      </c>
      <c r="B2074" s="3" t="s">
        <v>4160</v>
      </c>
      <c r="C2074" s="4" t="str">
        <f aca="false">VLOOKUP($B2074,'Product Master'!$A$2:$O$5991,7,FALSE())</f>
        <v>Dry Grocery</v>
      </c>
      <c r="D2074" s="4" t="str">
        <f aca="false">VLOOKUP($B2074,'Product Master'!$A$2:$O$5991,8,FALSE())</f>
        <v>Gum &amp; Mints</v>
      </c>
      <c r="E2074" s="4" t="str">
        <f aca="false">VLOOKUP($B2074,'Product Master'!$A$2:$O$5991,5,FALSE())</f>
        <v>Pepperlane</v>
      </c>
      <c r="F2074" s="4" t="str">
        <f aca="false">VLOOKUP($B2074,'Product Master'!$A$2:$O$5991,4,FALSE())</f>
        <v>Pepperlane Sugar-Free Breath Mints, 40 ct</v>
      </c>
      <c r="G2074" s="4" t="str">
        <f aca="false">VLOOKUP($B2074,'Product Master'!$A$2:$O$5991,9,FALSE())</f>
        <v>40 ct</v>
      </c>
      <c r="H2074" s="5" t="s">
        <v>16</v>
      </c>
      <c r="I2074" s="6" t="n">
        <f aca="false">VLOOKUP($B2074,'Product Master'!$A$2:$O$5991,14,FALSE())</f>
        <v>3.89</v>
      </c>
      <c r="J2074" s="7" t="n">
        <f aca="false">VLOOKUP($B2074,'Product Master'!$A$2:$O$5991,13,FALSE())</f>
        <v>2</v>
      </c>
      <c r="K2074" s="7" t="str">
        <f aca="false">VLOOKUP($B2074,'Product Master'!$A$2:$O$5991,11,FALSE())</f>
        <v>N</v>
      </c>
      <c r="L2074" s="7" t="str">
        <f aca="false">VLOOKUP($B2074,'Product Master'!$A$2:$O$5991,12,FALSE())</f>
        <v>N</v>
      </c>
      <c r="M2074" s="3" t="n">
        <v>11</v>
      </c>
      <c r="N2074" s="3" t="n">
        <v>8</v>
      </c>
    </row>
    <row r="2075" customFormat="false" ht="15" hidden="false" customHeight="true" outlineLevel="0" collapsed="false">
      <c r="A2075" s="3" t="s">
        <v>4161</v>
      </c>
      <c r="B2075" s="3" t="s">
        <v>4162</v>
      </c>
      <c r="C2075" s="4" t="str">
        <f aca="false">VLOOKUP($B2075,'Product Master'!$A$2:$O$5991,7,FALSE())</f>
        <v>Dry Grocery</v>
      </c>
      <c r="D2075" s="4" t="str">
        <f aca="false">VLOOKUP($B2075,'Product Master'!$A$2:$O$5991,8,FALSE())</f>
        <v>Gum &amp; Mints</v>
      </c>
      <c r="E2075" s="4" t="str">
        <f aca="false">VLOOKUP($B2075,'Product Master'!$A$2:$O$5991,5,FALSE())</f>
        <v>Golden Grain Co.</v>
      </c>
      <c r="F2075" s="4" t="str">
        <f aca="false">VLOOKUP($B2075,'Product Master'!$A$2:$O$5991,4,FALSE())</f>
        <v>Golden Grain Co. Breath Mints, 15 ct</v>
      </c>
      <c r="G2075" s="4" t="str">
        <f aca="false">VLOOKUP($B2075,'Product Master'!$A$2:$O$5991,9,FALSE())</f>
        <v>15 ct</v>
      </c>
      <c r="H2075" s="5" t="s">
        <v>16</v>
      </c>
      <c r="I2075" s="6" t="n">
        <f aca="false">VLOOKUP($B2075,'Product Master'!$A$2:$O$5991,14,FALSE())</f>
        <v>2.49</v>
      </c>
      <c r="J2075" s="7" t="n">
        <f aca="false">VLOOKUP($B2075,'Product Master'!$A$2:$O$5991,13,FALSE())</f>
        <v>4</v>
      </c>
      <c r="K2075" s="7" t="str">
        <f aca="false">VLOOKUP($B2075,'Product Master'!$A$2:$O$5991,11,FALSE())</f>
        <v>N</v>
      </c>
      <c r="L2075" s="7" t="str">
        <f aca="false">VLOOKUP($B2075,'Product Master'!$A$2:$O$5991,12,FALSE())</f>
        <v>N</v>
      </c>
      <c r="M2075" s="3" t="n">
        <v>46</v>
      </c>
      <c r="N2075" s="3" t="n">
        <v>12</v>
      </c>
    </row>
    <row r="2076" customFormat="false" ht="15" hidden="false" customHeight="true" outlineLevel="0" collapsed="false">
      <c r="A2076" s="3" t="s">
        <v>4163</v>
      </c>
      <c r="B2076" s="3" t="s">
        <v>4164</v>
      </c>
      <c r="C2076" s="4" t="str">
        <f aca="false">VLOOKUP($B2076,'Product Master'!$A$2:$O$5991,7,FALSE())</f>
        <v>Dry Grocery</v>
      </c>
      <c r="D2076" s="4" t="str">
        <f aca="false">VLOOKUP($B2076,'Product Master'!$A$2:$O$5991,8,FALSE())</f>
        <v>Gum &amp; Mints</v>
      </c>
      <c r="E2076" s="4" t="str">
        <f aca="false">VLOOKUP($B2076,'Product Master'!$A$2:$O$5991,5,FALSE())</f>
        <v>Roastport</v>
      </c>
      <c r="F2076" s="4" t="str">
        <f aca="false">VLOOKUP($B2076,'Product Master'!$A$2:$O$5991,4,FALSE())</f>
        <v>Roastport Sugar-Free Spearmint Gum, 40 ct</v>
      </c>
      <c r="G2076" s="4" t="str">
        <f aca="false">VLOOKUP($B2076,'Product Master'!$A$2:$O$5991,9,FALSE())</f>
        <v>40 ct</v>
      </c>
      <c r="H2076" s="5" t="s">
        <v>16</v>
      </c>
      <c r="I2076" s="6" t="n">
        <f aca="false">VLOOKUP($B2076,'Product Master'!$A$2:$O$5991,14,FALSE())</f>
        <v>2.79</v>
      </c>
      <c r="J2076" s="7" t="n">
        <f aca="false">VLOOKUP($B2076,'Product Master'!$A$2:$O$5991,13,FALSE())</f>
        <v>12</v>
      </c>
      <c r="K2076" s="7" t="str">
        <f aca="false">VLOOKUP($B2076,'Product Master'!$A$2:$O$5991,11,FALSE())</f>
        <v>N</v>
      </c>
      <c r="L2076" s="7" t="str">
        <f aca="false">VLOOKUP($B2076,'Product Master'!$A$2:$O$5991,12,FALSE())</f>
        <v>N</v>
      </c>
      <c r="M2076" s="3" t="n">
        <v>56</v>
      </c>
      <c r="N2076" s="3" t="n">
        <v>8</v>
      </c>
    </row>
    <row r="2077" customFormat="false" ht="15" hidden="false" customHeight="true" outlineLevel="0" collapsed="false">
      <c r="A2077" s="3" t="s">
        <v>4165</v>
      </c>
      <c r="B2077" s="3" t="s">
        <v>4166</v>
      </c>
      <c r="C2077" s="4" t="str">
        <f aca="false">VLOOKUP($B2077,'Product Master'!$A$2:$O$5991,7,FALSE())</f>
        <v>Dry Grocery</v>
      </c>
      <c r="D2077" s="4" t="str">
        <f aca="false">VLOOKUP($B2077,'Product Master'!$A$2:$O$5991,8,FALSE())</f>
        <v>Gum &amp; Mints</v>
      </c>
      <c r="E2077" s="4" t="str">
        <f aca="false">VLOOKUP($B2077,'Product Master'!$A$2:$O$5991,5,FALSE())</f>
        <v>Thrift Row</v>
      </c>
      <c r="F2077" s="4" t="str">
        <f aca="false">VLOOKUP($B2077,'Product Master'!$A$2:$O$5991,4,FALSE())</f>
        <v>Thrift Row Spearmint Gum, 40 ct</v>
      </c>
      <c r="G2077" s="4" t="str">
        <f aca="false">VLOOKUP($B2077,'Product Master'!$A$2:$O$5991,9,FALSE())</f>
        <v>40 ct</v>
      </c>
      <c r="H2077" s="5" t="s">
        <v>16</v>
      </c>
      <c r="I2077" s="6" t="n">
        <f aca="false">VLOOKUP($B2077,'Product Master'!$A$2:$O$5991,14,FALSE())</f>
        <v>2.89</v>
      </c>
      <c r="J2077" s="7" t="n">
        <f aca="false">VLOOKUP($B2077,'Product Master'!$A$2:$O$5991,13,FALSE())</f>
        <v>8</v>
      </c>
      <c r="K2077" s="7" t="str">
        <f aca="false">VLOOKUP($B2077,'Product Master'!$A$2:$O$5991,11,FALSE())</f>
        <v>Y</v>
      </c>
      <c r="L2077" s="7" t="str">
        <f aca="false">VLOOKUP($B2077,'Product Master'!$A$2:$O$5991,12,FALSE())</f>
        <v>N</v>
      </c>
      <c r="M2077" s="3" t="n">
        <v>56</v>
      </c>
      <c r="N2077" s="3" t="n">
        <v>40</v>
      </c>
    </row>
    <row r="2078" customFormat="false" ht="15" hidden="false" customHeight="true" outlineLevel="0" collapsed="false">
      <c r="A2078" s="3" t="s">
        <v>4167</v>
      </c>
      <c r="B2078" s="3" t="s">
        <v>4168</v>
      </c>
      <c r="C2078" s="4" t="str">
        <f aca="false">VLOOKUP($B2078,'Product Master'!$A$2:$O$5991,7,FALSE())</f>
        <v>Dry Grocery</v>
      </c>
      <c r="D2078" s="4" t="str">
        <f aca="false">VLOOKUP($B2078,'Product Master'!$A$2:$O$5991,8,FALSE())</f>
        <v>Gum &amp; Mints</v>
      </c>
      <c r="E2078" s="4" t="str">
        <f aca="false">VLOOKUP($B2078,'Product Master'!$A$2:$O$5991,5,FALSE())</f>
        <v>Pepperlane</v>
      </c>
      <c r="F2078" s="4" t="str">
        <f aca="false">VLOOKUP($B2078,'Product Master'!$A$2:$O$5991,4,FALSE())</f>
        <v>Pepperlane Sugar-Free Breath Mints, 15 ct</v>
      </c>
      <c r="G2078" s="4" t="str">
        <f aca="false">VLOOKUP($B2078,'Product Master'!$A$2:$O$5991,9,FALSE())</f>
        <v>15 ct</v>
      </c>
      <c r="H2078" s="5" t="s">
        <v>16</v>
      </c>
      <c r="I2078" s="6" t="n">
        <f aca="false">VLOOKUP($B2078,'Product Master'!$A$2:$O$5991,14,FALSE())</f>
        <v>3.79</v>
      </c>
      <c r="J2078" s="7" t="n">
        <f aca="false">VLOOKUP($B2078,'Product Master'!$A$2:$O$5991,13,FALSE())</f>
        <v>8</v>
      </c>
      <c r="K2078" s="7" t="str">
        <f aca="false">VLOOKUP($B2078,'Product Master'!$A$2:$O$5991,11,FALSE())</f>
        <v>N</v>
      </c>
      <c r="L2078" s="7" t="str">
        <f aca="false">VLOOKUP($B2078,'Product Master'!$A$2:$O$5991,12,FALSE())</f>
        <v>N</v>
      </c>
      <c r="M2078" s="3" t="n">
        <v>50</v>
      </c>
      <c r="N2078" s="3" t="n">
        <v>13</v>
      </c>
    </row>
    <row r="2079" customFormat="false" ht="15" hidden="false" customHeight="true" outlineLevel="0" collapsed="false">
      <c r="A2079" s="3" t="s">
        <v>4169</v>
      </c>
      <c r="B2079" s="3" t="s">
        <v>4170</v>
      </c>
      <c r="C2079" s="4" t="str">
        <f aca="false">VLOOKUP($B2079,'Product Master'!$A$2:$O$5991,7,FALSE())</f>
        <v>Dry Grocery</v>
      </c>
      <c r="D2079" s="4" t="str">
        <f aca="false">VLOOKUP($B2079,'Product Master'!$A$2:$O$5991,8,FALSE())</f>
        <v>Gum &amp; Mints</v>
      </c>
      <c r="E2079" s="4" t="str">
        <f aca="false">VLOOKUP($B2079,'Product Master'!$A$2:$O$5991,5,FALSE())</f>
        <v>Harborline</v>
      </c>
      <c r="F2079" s="4" t="str">
        <f aca="false">VLOOKUP($B2079,'Product Master'!$A$2:$O$5991,4,FALSE())</f>
        <v>Harborline Bubble Gum, 15 ct</v>
      </c>
      <c r="G2079" s="4" t="str">
        <f aca="false">VLOOKUP($B2079,'Product Master'!$A$2:$O$5991,9,FALSE())</f>
        <v>15 ct</v>
      </c>
      <c r="H2079" s="5" t="s">
        <v>16</v>
      </c>
      <c r="I2079" s="6" t="n">
        <f aca="false">VLOOKUP($B2079,'Product Master'!$A$2:$O$5991,14,FALSE())</f>
        <v>3.29</v>
      </c>
      <c r="J2079" s="7" t="n">
        <f aca="false">VLOOKUP($B2079,'Product Master'!$A$2:$O$5991,13,FALSE())</f>
        <v>1</v>
      </c>
      <c r="K2079" s="7" t="str">
        <f aca="false">VLOOKUP($B2079,'Product Master'!$A$2:$O$5991,11,FALSE())</f>
        <v>Y</v>
      </c>
      <c r="L2079" s="7" t="str">
        <f aca="false">VLOOKUP($B2079,'Product Master'!$A$2:$O$5991,12,FALSE())</f>
        <v>N</v>
      </c>
      <c r="M2079" s="3" t="n">
        <v>20</v>
      </c>
      <c r="N2079" s="3" t="n">
        <v>18</v>
      </c>
    </row>
    <row r="2080" customFormat="false" ht="15" hidden="false" customHeight="true" outlineLevel="0" collapsed="false">
      <c r="A2080" s="3" t="s">
        <v>4171</v>
      </c>
      <c r="B2080" s="3" t="s">
        <v>4172</v>
      </c>
      <c r="C2080" s="4" t="str">
        <f aca="false">VLOOKUP($B2080,'Product Master'!$A$2:$O$5991,7,FALSE())</f>
        <v>Dry Grocery</v>
      </c>
      <c r="D2080" s="4" t="str">
        <f aca="false">VLOOKUP($B2080,'Product Master'!$A$2:$O$5991,8,FALSE())</f>
        <v>Gum &amp; Mints</v>
      </c>
      <c r="E2080" s="4" t="str">
        <f aca="false">VLOOKUP($B2080,'Product Master'!$A$2:$O$5991,5,FALSE())</f>
        <v>Orchard Spread</v>
      </c>
      <c r="F2080" s="4" t="str">
        <f aca="false">VLOOKUP($B2080,'Product Master'!$A$2:$O$5991,4,FALSE())</f>
        <v>Orchard Spread Sugar-Free Bubble Gum, 15 ct</v>
      </c>
      <c r="G2080" s="4" t="str">
        <f aca="false">VLOOKUP($B2080,'Product Master'!$A$2:$O$5991,9,FALSE())</f>
        <v>15 ct</v>
      </c>
      <c r="H2080" s="5" t="s">
        <v>16</v>
      </c>
      <c r="I2080" s="6" t="n">
        <f aca="false">VLOOKUP($B2080,'Product Master'!$A$2:$O$5991,14,FALSE())</f>
        <v>2.79</v>
      </c>
      <c r="J2080" s="7" t="n">
        <f aca="false">VLOOKUP($B2080,'Product Master'!$A$2:$O$5991,13,FALSE())</f>
        <v>8</v>
      </c>
      <c r="K2080" s="7" t="str">
        <f aca="false">VLOOKUP($B2080,'Product Master'!$A$2:$O$5991,11,FALSE())</f>
        <v>N</v>
      </c>
      <c r="L2080" s="7" t="str">
        <f aca="false">VLOOKUP($B2080,'Product Master'!$A$2:$O$5991,12,FALSE())</f>
        <v>N</v>
      </c>
      <c r="M2080" s="3" t="n">
        <v>141</v>
      </c>
      <c r="N2080" s="3" t="n">
        <v>21</v>
      </c>
    </row>
    <row r="2081" customFormat="false" ht="15" hidden="false" customHeight="true" outlineLevel="0" collapsed="false">
      <c r="A2081" s="3" t="s">
        <v>4173</v>
      </c>
      <c r="B2081" s="3" t="s">
        <v>4174</v>
      </c>
      <c r="C2081" s="4" t="str">
        <f aca="false">VLOOKUP($B2081,'Product Master'!$A$2:$O$5991,7,FALSE())</f>
        <v>Dry Grocery</v>
      </c>
      <c r="D2081" s="4" t="str">
        <f aca="false">VLOOKUP($B2081,'Product Master'!$A$2:$O$5991,8,FALSE())</f>
        <v>Gum &amp; Mints</v>
      </c>
      <c r="E2081" s="4" t="str">
        <f aca="false">VLOOKUP($B2081,'Product Master'!$A$2:$O$5991,5,FALSE())</f>
        <v>Pepperlane</v>
      </c>
      <c r="F2081" s="4" t="str">
        <f aca="false">VLOOKUP($B2081,'Product Master'!$A$2:$O$5991,4,FALSE())</f>
        <v>Pepperlane Spearmint Gum, 40 ct</v>
      </c>
      <c r="G2081" s="4" t="str">
        <f aca="false">VLOOKUP($B2081,'Product Master'!$A$2:$O$5991,9,FALSE())</f>
        <v>40 ct</v>
      </c>
      <c r="H2081" s="5" t="s">
        <v>16</v>
      </c>
      <c r="I2081" s="6" t="n">
        <f aca="false">VLOOKUP($B2081,'Product Master'!$A$2:$O$5991,14,FALSE())</f>
        <v>2.99</v>
      </c>
      <c r="J2081" s="7" t="n">
        <f aca="false">VLOOKUP($B2081,'Product Master'!$A$2:$O$5991,13,FALSE())</f>
        <v>12</v>
      </c>
      <c r="K2081" s="7" t="str">
        <f aca="false">VLOOKUP($B2081,'Product Master'!$A$2:$O$5991,11,FALSE())</f>
        <v>N</v>
      </c>
      <c r="L2081" s="7" t="str">
        <f aca="false">VLOOKUP($B2081,'Product Master'!$A$2:$O$5991,12,FALSE())</f>
        <v>N</v>
      </c>
      <c r="M2081" s="3" t="n">
        <v>58</v>
      </c>
      <c r="N2081" s="3" t="n">
        <v>22</v>
      </c>
    </row>
    <row r="2082" customFormat="false" ht="15" hidden="false" customHeight="true" outlineLevel="0" collapsed="false">
      <c r="A2082" s="3" t="s">
        <v>4175</v>
      </c>
      <c r="B2082" s="3" t="s">
        <v>4176</v>
      </c>
      <c r="C2082" s="4" t="str">
        <f aca="false">VLOOKUP($B2082,'Product Master'!$A$2:$O$5991,7,FALSE())</f>
        <v>Dry Grocery</v>
      </c>
      <c r="D2082" s="4" t="str">
        <f aca="false">VLOOKUP($B2082,'Product Master'!$A$2:$O$5991,8,FALSE())</f>
        <v>Gum &amp; Mints</v>
      </c>
      <c r="E2082" s="4" t="str">
        <f aca="false">VLOOKUP($B2082,'Product Master'!$A$2:$O$5991,5,FALSE())</f>
        <v>Wheatstone</v>
      </c>
      <c r="F2082" s="4" t="str">
        <f aca="false">VLOOKUP($B2082,'Product Master'!$A$2:$O$5991,4,FALSE())</f>
        <v>Wheatstone Sugar-Free Spearmint Gum, 40 ct</v>
      </c>
      <c r="G2082" s="4" t="str">
        <f aca="false">VLOOKUP($B2082,'Product Master'!$A$2:$O$5991,9,FALSE())</f>
        <v>40 ct</v>
      </c>
      <c r="H2082" s="5" t="s">
        <v>16</v>
      </c>
      <c r="I2082" s="6" t="n">
        <f aca="false">VLOOKUP($B2082,'Product Master'!$A$2:$O$5991,14,FALSE())</f>
        <v>2.29</v>
      </c>
      <c r="J2082" s="7" t="n">
        <f aca="false">VLOOKUP($B2082,'Product Master'!$A$2:$O$5991,13,FALSE())</f>
        <v>4</v>
      </c>
      <c r="K2082" s="7" t="str">
        <f aca="false">VLOOKUP($B2082,'Product Master'!$A$2:$O$5991,11,FALSE())</f>
        <v>N</v>
      </c>
      <c r="L2082" s="7" t="str">
        <f aca="false">VLOOKUP($B2082,'Product Master'!$A$2:$O$5991,12,FALSE())</f>
        <v>N</v>
      </c>
      <c r="M2082" s="3" t="n">
        <v>49</v>
      </c>
      <c r="N2082" s="3" t="n">
        <v>22</v>
      </c>
    </row>
    <row r="2083" customFormat="false" ht="15" hidden="false" customHeight="true" outlineLevel="0" collapsed="false">
      <c r="A2083" s="3" t="s">
        <v>4177</v>
      </c>
      <c r="B2083" s="3" t="s">
        <v>4178</v>
      </c>
      <c r="C2083" s="4" t="str">
        <f aca="false">VLOOKUP($B2083,'Product Master'!$A$2:$O$5991,7,FALSE())</f>
        <v>Dry Grocery</v>
      </c>
      <c r="D2083" s="4" t="str">
        <f aca="false">VLOOKUP($B2083,'Product Master'!$A$2:$O$5991,8,FALSE())</f>
        <v>Gum &amp; Mints</v>
      </c>
      <c r="E2083" s="4" t="str">
        <f aca="false">VLOOKUP($B2083,'Product Master'!$A$2:$O$5991,5,FALSE())</f>
        <v>Harborline</v>
      </c>
      <c r="F2083" s="4" t="str">
        <f aca="false">VLOOKUP($B2083,'Product Master'!$A$2:$O$5991,4,FALSE())</f>
        <v>Harborline Sugar-Free Breath Mints, 15 ct</v>
      </c>
      <c r="G2083" s="4" t="str">
        <f aca="false">VLOOKUP($B2083,'Product Master'!$A$2:$O$5991,9,FALSE())</f>
        <v>15 ct</v>
      </c>
      <c r="H2083" s="5" t="s">
        <v>16</v>
      </c>
      <c r="I2083" s="6" t="n">
        <f aca="false">VLOOKUP($B2083,'Product Master'!$A$2:$O$5991,14,FALSE())</f>
        <v>2.99</v>
      </c>
      <c r="J2083" s="7" t="n">
        <f aca="false">VLOOKUP($B2083,'Product Master'!$A$2:$O$5991,13,FALSE())</f>
        <v>1</v>
      </c>
      <c r="K2083" s="7" t="str">
        <f aca="false">VLOOKUP($B2083,'Product Master'!$A$2:$O$5991,11,FALSE())</f>
        <v>Y</v>
      </c>
      <c r="L2083" s="7" t="str">
        <f aca="false">VLOOKUP($B2083,'Product Master'!$A$2:$O$5991,12,FALSE())</f>
        <v>N</v>
      </c>
      <c r="M2083" s="3" t="n">
        <v>82</v>
      </c>
      <c r="N2083" s="3" t="n">
        <v>10</v>
      </c>
    </row>
    <row r="2084" customFormat="false" ht="15" hidden="false" customHeight="true" outlineLevel="0" collapsed="false">
      <c r="A2084" s="3" t="s">
        <v>4179</v>
      </c>
      <c r="B2084" s="3" t="s">
        <v>4180</v>
      </c>
      <c r="C2084" s="4" t="str">
        <f aca="false">VLOOKUP($B2084,'Product Master'!$A$2:$O$5991,7,FALSE())</f>
        <v>Dry Grocery</v>
      </c>
      <c r="D2084" s="4" t="str">
        <f aca="false">VLOOKUP($B2084,'Product Master'!$A$2:$O$5991,8,FALSE())</f>
        <v>Gum &amp; Mints</v>
      </c>
      <c r="E2084" s="4" t="str">
        <f aca="false">VLOOKUP($B2084,'Product Master'!$A$2:$O$5991,5,FALSE())</f>
        <v>Golden Grain Co.</v>
      </c>
      <c r="F2084" s="4" t="str">
        <f aca="false">VLOOKUP($B2084,'Product Master'!$A$2:$O$5991,4,FALSE())</f>
        <v>Golden Grain Co. Spearmint Gum, 15 ct</v>
      </c>
      <c r="G2084" s="4" t="str">
        <f aca="false">VLOOKUP($B2084,'Product Master'!$A$2:$O$5991,9,FALSE())</f>
        <v>15 ct</v>
      </c>
      <c r="H2084" s="5" t="s">
        <v>16</v>
      </c>
      <c r="I2084" s="6" t="n">
        <f aca="false">VLOOKUP($B2084,'Product Master'!$A$2:$O$5991,14,FALSE())</f>
        <v>2.39</v>
      </c>
      <c r="J2084" s="7" t="n">
        <f aca="false">VLOOKUP($B2084,'Product Master'!$A$2:$O$5991,13,FALSE())</f>
        <v>8</v>
      </c>
      <c r="K2084" s="7" t="str">
        <f aca="false">VLOOKUP($B2084,'Product Master'!$A$2:$O$5991,11,FALSE())</f>
        <v>N</v>
      </c>
      <c r="L2084" s="7" t="str">
        <f aca="false">VLOOKUP($B2084,'Product Master'!$A$2:$O$5991,12,FALSE())</f>
        <v>N</v>
      </c>
      <c r="M2084" s="3" t="n">
        <v>130</v>
      </c>
      <c r="N2084" s="3" t="n">
        <v>6</v>
      </c>
    </row>
    <row r="2085" customFormat="false" ht="15" hidden="false" customHeight="true" outlineLevel="0" collapsed="false">
      <c r="A2085" s="3" t="s">
        <v>4181</v>
      </c>
      <c r="B2085" s="3" t="s">
        <v>4182</v>
      </c>
      <c r="C2085" s="4" t="str">
        <f aca="false">VLOOKUP($B2085,'Product Master'!$A$2:$O$5991,7,FALSE())</f>
        <v>Dry Grocery</v>
      </c>
      <c r="D2085" s="4" t="str">
        <f aca="false">VLOOKUP($B2085,'Product Master'!$A$2:$O$5991,8,FALSE())</f>
        <v>Gum &amp; Mints</v>
      </c>
      <c r="E2085" s="4" t="str">
        <f aca="false">VLOOKUP($B2085,'Product Master'!$A$2:$O$5991,5,FALSE())</f>
        <v>Thrift Row</v>
      </c>
      <c r="F2085" s="4" t="str">
        <f aca="false">VLOOKUP($B2085,'Product Master'!$A$2:$O$5991,4,FALSE())</f>
        <v>Thrift Row Peppermint Gum, 40 ct</v>
      </c>
      <c r="G2085" s="4" t="str">
        <f aca="false">VLOOKUP($B2085,'Product Master'!$A$2:$O$5991,9,FALSE())</f>
        <v>40 ct</v>
      </c>
      <c r="H2085" s="5" t="s">
        <v>16</v>
      </c>
      <c r="I2085" s="6" t="n">
        <f aca="false">VLOOKUP($B2085,'Product Master'!$A$2:$O$5991,14,FALSE())</f>
        <v>3.79</v>
      </c>
      <c r="J2085" s="7" t="n">
        <f aca="false">VLOOKUP($B2085,'Product Master'!$A$2:$O$5991,13,FALSE())</f>
        <v>1</v>
      </c>
      <c r="K2085" s="7" t="str">
        <f aca="false">VLOOKUP($B2085,'Product Master'!$A$2:$O$5991,11,FALSE())</f>
        <v>Y</v>
      </c>
      <c r="L2085" s="7" t="str">
        <f aca="false">VLOOKUP($B2085,'Product Master'!$A$2:$O$5991,12,FALSE())</f>
        <v>N</v>
      </c>
      <c r="M2085" s="3" t="n">
        <v>22</v>
      </c>
      <c r="N2085" s="3" t="n">
        <v>4</v>
      </c>
    </row>
    <row r="2086" customFormat="false" ht="15" hidden="false" customHeight="true" outlineLevel="0" collapsed="false">
      <c r="A2086" s="3" t="s">
        <v>4183</v>
      </c>
      <c r="B2086" s="3" t="s">
        <v>4184</v>
      </c>
      <c r="C2086" s="4" t="str">
        <f aca="false">VLOOKUP($B2086,'Product Master'!$A$2:$O$5991,7,FALSE())</f>
        <v>Dry Grocery</v>
      </c>
      <c r="D2086" s="4" t="str">
        <f aca="false">VLOOKUP($B2086,'Product Master'!$A$2:$O$5991,8,FALSE())</f>
        <v>Gum &amp; Mints</v>
      </c>
      <c r="E2086" s="4" t="str">
        <f aca="false">VLOOKUP($B2086,'Product Master'!$A$2:$O$5991,5,FALSE())</f>
        <v>Harborline</v>
      </c>
      <c r="F2086" s="4" t="str">
        <f aca="false">VLOOKUP($B2086,'Product Master'!$A$2:$O$5991,4,FALSE())</f>
        <v>Harborline Breath Mints, 15 ct</v>
      </c>
      <c r="G2086" s="4" t="str">
        <f aca="false">VLOOKUP($B2086,'Product Master'!$A$2:$O$5991,9,FALSE())</f>
        <v>15 ct</v>
      </c>
      <c r="H2086" s="5" t="s">
        <v>16</v>
      </c>
      <c r="I2086" s="6" t="n">
        <f aca="false">VLOOKUP($B2086,'Product Master'!$A$2:$O$5991,14,FALSE())</f>
        <v>2.79</v>
      </c>
      <c r="J2086" s="7" t="n">
        <f aca="false">VLOOKUP($B2086,'Product Master'!$A$2:$O$5991,13,FALSE())</f>
        <v>4</v>
      </c>
      <c r="K2086" s="7" t="str">
        <f aca="false">VLOOKUP($B2086,'Product Master'!$A$2:$O$5991,11,FALSE())</f>
        <v>Y</v>
      </c>
      <c r="L2086" s="7" t="str">
        <f aca="false">VLOOKUP($B2086,'Product Master'!$A$2:$O$5991,12,FALSE())</f>
        <v>N</v>
      </c>
      <c r="M2086" s="3" t="n">
        <v>103</v>
      </c>
      <c r="N2086" s="3" t="n">
        <v>22</v>
      </c>
    </row>
    <row r="2087" customFormat="false" ht="15" hidden="false" customHeight="true" outlineLevel="0" collapsed="false">
      <c r="A2087" s="3" t="s">
        <v>4185</v>
      </c>
      <c r="B2087" s="3" t="s">
        <v>4186</v>
      </c>
      <c r="C2087" s="4" t="str">
        <f aca="false">VLOOKUP($B2087,'Product Master'!$A$2:$O$5991,7,FALSE())</f>
        <v>Dry Grocery</v>
      </c>
      <c r="D2087" s="4" t="str">
        <f aca="false">VLOOKUP($B2087,'Product Master'!$A$2:$O$5991,8,FALSE())</f>
        <v>Gum &amp; Mints</v>
      </c>
      <c r="E2087" s="4" t="str">
        <f aca="false">VLOOKUP($B2087,'Product Master'!$A$2:$O$5991,5,FALSE())</f>
        <v>Golden Grain Co.</v>
      </c>
      <c r="F2087" s="4" t="str">
        <f aca="false">VLOOKUP($B2087,'Product Master'!$A$2:$O$5991,4,FALSE())</f>
        <v>Golden Grain Co. Sugar-Free Bubble Gum, 15 ct</v>
      </c>
      <c r="G2087" s="4" t="str">
        <f aca="false">VLOOKUP($B2087,'Product Master'!$A$2:$O$5991,9,FALSE())</f>
        <v>15 ct</v>
      </c>
      <c r="H2087" s="5" t="s">
        <v>16</v>
      </c>
      <c r="I2087" s="6" t="n">
        <f aca="false">VLOOKUP($B2087,'Product Master'!$A$2:$O$5991,14,FALSE())</f>
        <v>2.79</v>
      </c>
      <c r="J2087" s="7" t="n">
        <f aca="false">VLOOKUP($B2087,'Product Master'!$A$2:$O$5991,13,FALSE())</f>
        <v>6</v>
      </c>
      <c r="K2087" s="7" t="str">
        <f aca="false">VLOOKUP($B2087,'Product Master'!$A$2:$O$5991,11,FALSE())</f>
        <v>N</v>
      </c>
      <c r="L2087" s="7" t="str">
        <f aca="false">VLOOKUP($B2087,'Product Master'!$A$2:$O$5991,12,FALSE())</f>
        <v>N</v>
      </c>
      <c r="M2087" s="3" t="n">
        <v>104</v>
      </c>
      <c r="N2087" s="3" t="n">
        <v>17</v>
      </c>
    </row>
    <row r="2088" customFormat="false" ht="15" hidden="false" customHeight="true" outlineLevel="0" collapsed="false">
      <c r="A2088" s="3" t="s">
        <v>4187</v>
      </c>
      <c r="B2088" s="3" t="s">
        <v>4188</v>
      </c>
      <c r="C2088" s="4" t="str">
        <f aca="false">VLOOKUP($B2088,'Product Master'!$A$2:$O$5991,7,FALSE())</f>
        <v>Dry Grocery</v>
      </c>
      <c r="D2088" s="4" t="str">
        <f aca="false">VLOOKUP($B2088,'Product Master'!$A$2:$O$5991,8,FALSE())</f>
        <v>Gum &amp; Mints</v>
      </c>
      <c r="E2088" s="4" t="str">
        <f aca="false">VLOOKUP($B2088,'Product Master'!$A$2:$O$5991,5,FALSE())</f>
        <v>Thrift Row</v>
      </c>
      <c r="F2088" s="4" t="str">
        <f aca="false">VLOOKUP($B2088,'Product Master'!$A$2:$O$5991,4,FALSE())</f>
        <v>Thrift Row Bubble Gum, 15 ct</v>
      </c>
      <c r="G2088" s="4" t="str">
        <f aca="false">VLOOKUP($B2088,'Product Master'!$A$2:$O$5991,9,FALSE())</f>
        <v>15 ct</v>
      </c>
      <c r="H2088" s="5" t="s">
        <v>16</v>
      </c>
      <c r="I2088" s="6" t="n">
        <f aca="false">VLOOKUP($B2088,'Product Master'!$A$2:$O$5991,14,FALSE())</f>
        <v>3.79</v>
      </c>
      <c r="J2088" s="7" t="n">
        <f aca="false">VLOOKUP($B2088,'Product Master'!$A$2:$O$5991,13,FALSE())</f>
        <v>2</v>
      </c>
      <c r="K2088" s="7" t="str">
        <f aca="false">VLOOKUP($B2088,'Product Master'!$A$2:$O$5991,11,FALSE())</f>
        <v>Y</v>
      </c>
      <c r="L2088" s="7" t="str">
        <f aca="false">VLOOKUP($B2088,'Product Master'!$A$2:$O$5991,12,FALSE())</f>
        <v>N</v>
      </c>
      <c r="M2088" s="3" t="n">
        <v>24</v>
      </c>
      <c r="N2088" s="3" t="n">
        <v>37</v>
      </c>
    </row>
    <row r="2089" customFormat="false" ht="15" hidden="false" customHeight="true" outlineLevel="0" collapsed="false">
      <c r="A2089" s="3" t="s">
        <v>4189</v>
      </c>
      <c r="B2089" s="3" t="s">
        <v>4190</v>
      </c>
      <c r="C2089" s="4" t="str">
        <f aca="false">VLOOKUP($B2089,'Product Master'!$A$2:$O$5991,7,FALSE())</f>
        <v>Dry Grocery</v>
      </c>
      <c r="D2089" s="4" t="str">
        <f aca="false">VLOOKUP($B2089,'Product Master'!$A$2:$O$5991,8,FALSE())</f>
        <v>Gum &amp; Mints</v>
      </c>
      <c r="E2089" s="4" t="str">
        <f aca="false">VLOOKUP($B2089,'Product Master'!$A$2:$O$5991,5,FALSE())</f>
        <v>Wheatstone</v>
      </c>
      <c r="F2089" s="4" t="str">
        <f aca="false">VLOOKUP($B2089,'Product Master'!$A$2:$O$5991,4,FALSE())</f>
        <v>Wheatstone Spearmint Gum, 15 ct</v>
      </c>
      <c r="G2089" s="4" t="str">
        <f aca="false">VLOOKUP($B2089,'Product Master'!$A$2:$O$5991,9,FALSE())</f>
        <v>15 ct</v>
      </c>
      <c r="H2089" s="5" t="s">
        <v>16</v>
      </c>
      <c r="I2089" s="6" t="n">
        <f aca="false">VLOOKUP($B2089,'Product Master'!$A$2:$O$5991,14,FALSE())</f>
        <v>3.79</v>
      </c>
      <c r="J2089" s="7" t="n">
        <f aca="false">VLOOKUP($B2089,'Product Master'!$A$2:$O$5991,13,FALSE())</f>
        <v>24</v>
      </c>
      <c r="K2089" s="7" t="str">
        <f aca="false">VLOOKUP($B2089,'Product Master'!$A$2:$O$5991,11,FALSE())</f>
        <v>N</v>
      </c>
      <c r="L2089" s="7" t="str">
        <f aca="false">VLOOKUP($B2089,'Product Master'!$A$2:$O$5991,12,FALSE())</f>
        <v>N</v>
      </c>
      <c r="M2089" s="3" t="n">
        <v>103</v>
      </c>
      <c r="N2089" s="3" t="n">
        <v>33</v>
      </c>
    </row>
    <row r="2090" customFormat="false" ht="15" hidden="false" customHeight="true" outlineLevel="0" collapsed="false">
      <c r="A2090" s="3" t="s">
        <v>4191</v>
      </c>
      <c r="B2090" s="3" t="s">
        <v>4192</v>
      </c>
      <c r="C2090" s="4" t="str">
        <f aca="false">VLOOKUP($B2090,'Product Master'!$A$2:$O$5991,7,FALSE())</f>
        <v>Dry Grocery</v>
      </c>
      <c r="D2090" s="4" t="str">
        <f aca="false">VLOOKUP($B2090,'Product Master'!$A$2:$O$5991,8,FALSE())</f>
        <v>Gum &amp; Mints</v>
      </c>
      <c r="E2090" s="4" t="str">
        <f aca="false">VLOOKUP($B2090,'Product Master'!$A$2:$O$5991,5,FALSE())</f>
        <v>Orchard Spread</v>
      </c>
      <c r="F2090" s="4" t="str">
        <f aca="false">VLOOKUP($B2090,'Product Master'!$A$2:$O$5991,4,FALSE())</f>
        <v>Orchard Spread Spearmint Gum, 15 ct</v>
      </c>
      <c r="G2090" s="4" t="str">
        <f aca="false">VLOOKUP($B2090,'Product Master'!$A$2:$O$5991,9,FALSE())</f>
        <v>15 ct</v>
      </c>
      <c r="H2090" s="5" t="s">
        <v>16</v>
      </c>
      <c r="I2090" s="6" t="n">
        <f aca="false">VLOOKUP($B2090,'Product Master'!$A$2:$O$5991,14,FALSE())</f>
        <v>3.99</v>
      </c>
      <c r="J2090" s="7" t="n">
        <f aca="false">VLOOKUP($B2090,'Product Master'!$A$2:$O$5991,13,FALSE())</f>
        <v>8</v>
      </c>
      <c r="K2090" s="7" t="str">
        <f aca="false">VLOOKUP($B2090,'Product Master'!$A$2:$O$5991,11,FALSE())</f>
        <v>N</v>
      </c>
      <c r="L2090" s="7" t="str">
        <f aca="false">VLOOKUP($B2090,'Product Master'!$A$2:$O$5991,12,FALSE())</f>
        <v>N</v>
      </c>
      <c r="M2090" s="3" t="n">
        <v>70</v>
      </c>
      <c r="N2090" s="3" t="n">
        <v>29</v>
      </c>
    </row>
    <row r="2091" customFormat="false" ht="15" hidden="false" customHeight="true" outlineLevel="0" collapsed="false">
      <c r="A2091" s="3" t="s">
        <v>4193</v>
      </c>
      <c r="B2091" s="3" t="s">
        <v>4194</v>
      </c>
      <c r="C2091" s="4" t="str">
        <f aca="false">VLOOKUP($B2091,'Product Master'!$A$2:$O$5991,7,FALSE())</f>
        <v>Dry Grocery</v>
      </c>
      <c r="D2091" s="4" t="str">
        <f aca="false">VLOOKUP($B2091,'Product Master'!$A$2:$O$5991,8,FALSE())</f>
        <v>Gum &amp; Mints</v>
      </c>
      <c r="E2091" s="4" t="str">
        <f aca="false">VLOOKUP($B2091,'Product Master'!$A$2:$O$5991,5,FALSE())</f>
        <v>Kettle Row</v>
      </c>
      <c r="F2091" s="4" t="str">
        <f aca="false">VLOOKUP($B2091,'Product Master'!$A$2:$O$5991,4,FALSE())</f>
        <v>Kettle Row Sugar-Free Peppermint Gum, 15 ct</v>
      </c>
      <c r="G2091" s="4" t="str">
        <f aca="false">VLOOKUP($B2091,'Product Master'!$A$2:$O$5991,9,FALSE())</f>
        <v>15 ct</v>
      </c>
      <c r="H2091" s="5" t="s">
        <v>16</v>
      </c>
      <c r="I2091" s="6" t="n">
        <f aca="false">VLOOKUP($B2091,'Product Master'!$A$2:$O$5991,14,FALSE())</f>
        <v>2.39</v>
      </c>
      <c r="J2091" s="7" t="n">
        <f aca="false">VLOOKUP($B2091,'Product Master'!$A$2:$O$5991,13,FALSE())</f>
        <v>6</v>
      </c>
      <c r="K2091" s="7" t="str">
        <f aca="false">VLOOKUP($B2091,'Product Master'!$A$2:$O$5991,11,FALSE())</f>
        <v>N</v>
      </c>
      <c r="L2091" s="7" t="str">
        <f aca="false">VLOOKUP($B2091,'Product Master'!$A$2:$O$5991,12,FALSE())</f>
        <v>N</v>
      </c>
      <c r="M2091" s="3" t="n">
        <v>116</v>
      </c>
      <c r="N2091" s="3" t="n">
        <v>25</v>
      </c>
    </row>
    <row r="2092" customFormat="false" ht="15" hidden="false" customHeight="true" outlineLevel="0" collapsed="false">
      <c r="A2092" s="3" t="s">
        <v>4195</v>
      </c>
      <c r="B2092" s="3" t="s">
        <v>4196</v>
      </c>
      <c r="C2092" s="4" t="str">
        <f aca="false">VLOOKUP($B2092,'Product Master'!$A$2:$O$5991,7,FALSE())</f>
        <v>Dry Grocery</v>
      </c>
      <c r="D2092" s="4" t="str">
        <f aca="false">VLOOKUP($B2092,'Product Master'!$A$2:$O$5991,8,FALSE())</f>
        <v>Gum &amp; Mints</v>
      </c>
      <c r="E2092" s="4" t="str">
        <f aca="false">VLOOKUP($B2092,'Product Master'!$A$2:$O$5991,5,FALSE())</f>
        <v>Kettle Row</v>
      </c>
      <c r="F2092" s="4" t="str">
        <f aca="false">VLOOKUP($B2092,'Product Master'!$A$2:$O$5991,4,FALSE())</f>
        <v>Kettle Row Spearmint Gum, 15 ct</v>
      </c>
      <c r="G2092" s="4" t="str">
        <f aca="false">VLOOKUP($B2092,'Product Master'!$A$2:$O$5991,9,FALSE())</f>
        <v>15 ct</v>
      </c>
      <c r="H2092" s="5" t="s">
        <v>16</v>
      </c>
      <c r="I2092" s="6" t="n">
        <f aca="false">VLOOKUP($B2092,'Product Master'!$A$2:$O$5991,14,FALSE())</f>
        <v>2.79</v>
      </c>
      <c r="J2092" s="7" t="n">
        <f aca="false">VLOOKUP($B2092,'Product Master'!$A$2:$O$5991,13,FALSE())</f>
        <v>24</v>
      </c>
      <c r="K2092" s="7" t="str">
        <f aca="false">VLOOKUP($B2092,'Product Master'!$A$2:$O$5991,11,FALSE())</f>
        <v>N</v>
      </c>
      <c r="L2092" s="7" t="str">
        <f aca="false">VLOOKUP($B2092,'Product Master'!$A$2:$O$5991,12,FALSE())</f>
        <v>N</v>
      </c>
      <c r="M2092" s="3" t="n">
        <v>40</v>
      </c>
      <c r="N2092" s="3" t="n">
        <v>40</v>
      </c>
    </row>
    <row r="2093" customFormat="false" ht="15" hidden="false" customHeight="true" outlineLevel="0" collapsed="false">
      <c r="A2093" s="3" t="s">
        <v>4197</v>
      </c>
      <c r="B2093" s="3" t="s">
        <v>4198</v>
      </c>
      <c r="C2093" s="4" t="str">
        <f aca="false">VLOOKUP($B2093,'Product Master'!$A$2:$O$5991,7,FALSE())</f>
        <v>Dry Grocery</v>
      </c>
      <c r="D2093" s="4" t="str">
        <f aca="false">VLOOKUP($B2093,'Product Master'!$A$2:$O$5991,8,FALSE())</f>
        <v>Gum &amp; Mints</v>
      </c>
      <c r="E2093" s="4" t="str">
        <f aca="false">VLOOKUP($B2093,'Product Master'!$A$2:$O$5991,5,FALSE())</f>
        <v>Harborline</v>
      </c>
      <c r="F2093" s="4" t="str">
        <f aca="false">VLOOKUP($B2093,'Product Master'!$A$2:$O$5991,4,FALSE())</f>
        <v>Harborline Peppermint Gum, 15 ct</v>
      </c>
      <c r="G2093" s="4" t="str">
        <f aca="false">VLOOKUP($B2093,'Product Master'!$A$2:$O$5991,9,FALSE())</f>
        <v>15 ct</v>
      </c>
      <c r="H2093" s="5" t="s">
        <v>16</v>
      </c>
      <c r="I2093" s="6" t="n">
        <f aca="false">VLOOKUP($B2093,'Product Master'!$A$2:$O$5991,14,FALSE())</f>
        <v>2.49</v>
      </c>
      <c r="J2093" s="7" t="n">
        <f aca="false">VLOOKUP($B2093,'Product Master'!$A$2:$O$5991,13,FALSE())</f>
        <v>8</v>
      </c>
      <c r="K2093" s="7" t="str">
        <f aca="false">VLOOKUP($B2093,'Product Master'!$A$2:$O$5991,11,FALSE())</f>
        <v>Y</v>
      </c>
      <c r="L2093" s="7" t="str">
        <f aca="false">VLOOKUP($B2093,'Product Master'!$A$2:$O$5991,12,FALSE())</f>
        <v>N</v>
      </c>
      <c r="M2093" s="3" t="n">
        <v>86</v>
      </c>
      <c r="N2093" s="3" t="n">
        <v>14</v>
      </c>
    </row>
    <row r="2094" customFormat="false" ht="15" hidden="false" customHeight="true" outlineLevel="0" collapsed="false">
      <c r="A2094" s="3" t="s">
        <v>4199</v>
      </c>
      <c r="B2094" s="3" t="s">
        <v>4200</v>
      </c>
      <c r="C2094" s="4" t="str">
        <f aca="false">VLOOKUP($B2094,'Product Master'!$A$2:$O$5991,7,FALSE())</f>
        <v>Dry Grocery</v>
      </c>
      <c r="D2094" s="4" t="str">
        <f aca="false">VLOOKUP($B2094,'Product Master'!$A$2:$O$5991,8,FALSE())</f>
        <v>Gum &amp; Mints</v>
      </c>
      <c r="E2094" s="4" t="str">
        <f aca="false">VLOOKUP($B2094,'Product Master'!$A$2:$O$5991,5,FALSE())</f>
        <v>Redbarn</v>
      </c>
      <c r="F2094" s="4" t="str">
        <f aca="false">VLOOKUP($B2094,'Product Master'!$A$2:$O$5991,4,FALSE())</f>
        <v>Redbarn Sugar-Free Spearmint Gum, 40 ct</v>
      </c>
      <c r="G2094" s="4" t="str">
        <f aca="false">VLOOKUP($B2094,'Product Master'!$A$2:$O$5991,9,FALSE())</f>
        <v>40 ct</v>
      </c>
      <c r="H2094" s="5" t="s">
        <v>16</v>
      </c>
      <c r="I2094" s="6" t="n">
        <f aca="false">VLOOKUP($B2094,'Product Master'!$A$2:$O$5991,14,FALSE())</f>
        <v>2.49</v>
      </c>
      <c r="J2094" s="7" t="n">
        <f aca="false">VLOOKUP($B2094,'Product Master'!$A$2:$O$5991,13,FALSE())</f>
        <v>12</v>
      </c>
      <c r="K2094" s="7" t="str">
        <f aca="false">VLOOKUP($B2094,'Product Master'!$A$2:$O$5991,11,FALSE())</f>
        <v>N</v>
      </c>
      <c r="L2094" s="7" t="str">
        <f aca="false">VLOOKUP($B2094,'Product Master'!$A$2:$O$5991,12,FALSE())</f>
        <v>N</v>
      </c>
      <c r="M2094" s="3" t="n">
        <v>41</v>
      </c>
      <c r="N2094" s="3" t="n">
        <v>16</v>
      </c>
    </row>
    <row r="2095" customFormat="false" ht="15" hidden="false" customHeight="true" outlineLevel="0" collapsed="false">
      <c r="A2095" s="3" t="s">
        <v>4201</v>
      </c>
      <c r="B2095" s="3" t="s">
        <v>4202</v>
      </c>
      <c r="C2095" s="4" t="str">
        <f aca="false">VLOOKUP($B2095,'Product Master'!$A$2:$O$5991,7,FALSE())</f>
        <v>Dry Grocery</v>
      </c>
      <c r="D2095" s="4" t="str">
        <f aca="false">VLOOKUP($B2095,'Product Master'!$A$2:$O$5991,8,FALSE())</f>
        <v>Gum &amp; Mints</v>
      </c>
      <c r="E2095" s="4" t="str">
        <f aca="false">VLOOKUP($B2095,'Product Master'!$A$2:$O$5991,5,FALSE())</f>
        <v>Pepperlane</v>
      </c>
      <c r="F2095" s="4" t="str">
        <f aca="false">VLOOKUP($B2095,'Product Master'!$A$2:$O$5991,4,FALSE())</f>
        <v>Pepperlane Sugar-Free Peppermint Gum, 40 ct</v>
      </c>
      <c r="G2095" s="4" t="str">
        <f aca="false">VLOOKUP($B2095,'Product Master'!$A$2:$O$5991,9,FALSE())</f>
        <v>40 ct</v>
      </c>
      <c r="H2095" s="5" t="s">
        <v>16</v>
      </c>
      <c r="I2095" s="6" t="n">
        <f aca="false">VLOOKUP($B2095,'Product Master'!$A$2:$O$5991,14,FALSE())</f>
        <v>2.29</v>
      </c>
      <c r="J2095" s="7" t="n">
        <f aca="false">VLOOKUP($B2095,'Product Master'!$A$2:$O$5991,13,FALSE())</f>
        <v>1</v>
      </c>
      <c r="K2095" s="7" t="str">
        <f aca="false">VLOOKUP($B2095,'Product Master'!$A$2:$O$5991,11,FALSE())</f>
        <v>N</v>
      </c>
      <c r="L2095" s="7" t="str">
        <f aca="false">VLOOKUP($B2095,'Product Master'!$A$2:$O$5991,12,FALSE())</f>
        <v>N</v>
      </c>
      <c r="M2095" s="3" t="n">
        <v>146</v>
      </c>
      <c r="N2095" s="3" t="n">
        <v>31</v>
      </c>
    </row>
    <row r="2096" customFormat="false" ht="15" hidden="false" customHeight="true" outlineLevel="0" collapsed="false">
      <c r="A2096" s="3" t="s">
        <v>4203</v>
      </c>
      <c r="B2096" s="3" t="s">
        <v>4204</v>
      </c>
      <c r="C2096" s="4" t="str">
        <f aca="false">VLOOKUP($B2096,'Product Master'!$A$2:$O$5991,7,FALSE())</f>
        <v>Dry Grocery</v>
      </c>
      <c r="D2096" s="4" t="str">
        <f aca="false">VLOOKUP($B2096,'Product Master'!$A$2:$O$5991,8,FALSE())</f>
        <v>Gum &amp; Mints</v>
      </c>
      <c r="E2096" s="4" t="str">
        <f aca="false">VLOOKUP($B2096,'Product Master'!$A$2:$O$5991,5,FALSE())</f>
        <v>Nutgrove</v>
      </c>
      <c r="F2096" s="4" t="str">
        <f aca="false">VLOOKUP($B2096,'Product Master'!$A$2:$O$5991,4,FALSE())</f>
        <v>Nutgrove Spearmint Gum, 15 ct</v>
      </c>
      <c r="G2096" s="4" t="str">
        <f aca="false">VLOOKUP($B2096,'Product Master'!$A$2:$O$5991,9,FALSE())</f>
        <v>15 ct</v>
      </c>
      <c r="H2096" s="5" t="s">
        <v>16</v>
      </c>
      <c r="I2096" s="6" t="n">
        <f aca="false">VLOOKUP($B2096,'Product Master'!$A$2:$O$5991,14,FALSE())</f>
        <v>3.99</v>
      </c>
      <c r="J2096" s="7" t="n">
        <f aca="false">VLOOKUP($B2096,'Product Master'!$A$2:$O$5991,13,FALSE())</f>
        <v>12</v>
      </c>
      <c r="K2096" s="7" t="str">
        <f aca="false">VLOOKUP($B2096,'Product Master'!$A$2:$O$5991,11,FALSE())</f>
        <v>N</v>
      </c>
      <c r="L2096" s="7" t="str">
        <f aca="false">VLOOKUP($B2096,'Product Master'!$A$2:$O$5991,12,FALSE())</f>
        <v>N</v>
      </c>
      <c r="M2096" s="3" t="n">
        <v>133</v>
      </c>
      <c r="N2096" s="3" t="n">
        <v>12</v>
      </c>
    </row>
    <row r="2097" customFormat="false" ht="15" hidden="false" customHeight="true" outlineLevel="0" collapsed="false">
      <c r="A2097" s="3" t="s">
        <v>4205</v>
      </c>
      <c r="B2097" s="3" t="s">
        <v>4206</v>
      </c>
      <c r="C2097" s="4" t="str">
        <f aca="false">VLOOKUP($B2097,'Product Master'!$A$2:$O$5991,7,FALSE())</f>
        <v>Dry Grocery</v>
      </c>
      <c r="D2097" s="4" t="str">
        <f aca="false">VLOOKUP($B2097,'Product Master'!$A$2:$O$5991,8,FALSE())</f>
        <v>Gum &amp; Mints</v>
      </c>
      <c r="E2097" s="4" t="str">
        <f aca="false">VLOOKUP($B2097,'Product Master'!$A$2:$O$5991,5,FALSE())</f>
        <v>Nutgrove</v>
      </c>
      <c r="F2097" s="4" t="str">
        <f aca="false">VLOOKUP($B2097,'Product Master'!$A$2:$O$5991,4,FALSE())</f>
        <v>Nutgrove Spearmint Gum, 40 ct</v>
      </c>
      <c r="G2097" s="4" t="str">
        <f aca="false">VLOOKUP($B2097,'Product Master'!$A$2:$O$5991,9,FALSE())</f>
        <v>40 ct</v>
      </c>
      <c r="H2097" s="5" t="s">
        <v>16</v>
      </c>
      <c r="I2097" s="6" t="n">
        <f aca="false">VLOOKUP($B2097,'Product Master'!$A$2:$O$5991,14,FALSE())</f>
        <v>3.79</v>
      </c>
      <c r="J2097" s="7" t="n">
        <f aca="false">VLOOKUP($B2097,'Product Master'!$A$2:$O$5991,13,FALSE())</f>
        <v>12</v>
      </c>
      <c r="K2097" s="7" t="str">
        <f aca="false">VLOOKUP($B2097,'Product Master'!$A$2:$O$5991,11,FALSE())</f>
        <v>N</v>
      </c>
      <c r="L2097" s="7" t="str">
        <f aca="false">VLOOKUP($B2097,'Product Master'!$A$2:$O$5991,12,FALSE())</f>
        <v>N</v>
      </c>
      <c r="M2097" s="3" t="n">
        <v>52</v>
      </c>
      <c r="N2097" s="3" t="n">
        <v>24</v>
      </c>
    </row>
    <row r="2098" customFormat="false" ht="15" hidden="false" customHeight="true" outlineLevel="0" collapsed="false">
      <c r="A2098" s="3" t="s">
        <v>4207</v>
      </c>
      <c r="B2098" s="3" t="s">
        <v>4208</v>
      </c>
      <c r="C2098" s="4" t="str">
        <f aca="false">VLOOKUP($B2098,'Product Master'!$A$2:$O$5991,7,FALSE())</f>
        <v>Dry Grocery</v>
      </c>
      <c r="D2098" s="4" t="str">
        <f aca="false">VLOOKUP($B2098,'Product Master'!$A$2:$O$5991,8,FALSE())</f>
        <v>Gum &amp; Mints</v>
      </c>
      <c r="E2098" s="4" t="str">
        <f aca="false">VLOOKUP($B2098,'Product Master'!$A$2:$O$5991,5,FALSE())</f>
        <v>Wheatstone</v>
      </c>
      <c r="F2098" s="4" t="str">
        <f aca="false">VLOOKUP($B2098,'Product Master'!$A$2:$O$5991,4,FALSE())</f>
        <v>Wheatstone Sugar-Free Peppermint Gum, 15 ct</v>
      </c>
      <c r="G2098" s="4" t="str">
        <f aca="false">VLOOKUP($B2098,'Product Master'!$A$2:$O$5991,9,FALSE())</f>
        <v>15 ct</v>
      </c>
      <c r="H2098" s="5" t="s">
        <v>16</v>
      </c>
      <c r="I2098" s="6" t="n">
        <f aca="false">VLOOKUP($B2098,'Product Master'!$A$2:$O$5991,14,FALSE())</f>
        <v>2.79</v>
      </c>
      <c r="J2098" s="7" t="n">
        <f aca="false">VLOOKUP($B2098,'Product Master'!$A$2:$O$5991,13,FALSE())</f>
        <v>6</v>
      </c>
      <c r="K2098" s="7" t="str">
        <f aca="false">VLOOKUP($B2098,'Product Master'!$A$2:$O$5991,11,FALSE())</f>
        <v>N</v>
      </c>
      <c r="L2098" s="7" t="str">
        <f aca="false">VLOOKUP($B2098,'Product Master'!$A$2:$O$5991,12,FALSE())</f>
        <v>N</v>
      </c>
      <c r="M2098" s="3" t="n">
        <v>40</v>
      </c>
      <c r="N2098" s="3" t="n">
        <v>17</v>
      </c>
    </row>
    <row r="2099" customFormat="false" ht="15" hidden="false" customHeight="true" outlineLevel="0" collapsed="false">
      <c r="A2099" s="3" t="s">
        <v>4209</v>
      </c>
      <c r="B2099" s="3" t="s">
        <v>4210</v>
      </c>
      <c r="C2099" s="4" t="str">
        <f aca="false">VLOOKUP($B2099,'Product Master'!$A$2:$O$5991,7,FALSE())</f>
        <v>Dry Grocery</v>
      </c>
      <c r="D2099" s="4" t="str">
        <f aca="false">VLOOKUP($B2099,'Product Master'!$A$2:$O$5991,8,FALSE())</f>
        <v>Gum &amp; Mints</v>
      </c>
      <c r="E2099" s="4" t="str">
        <f aca="false">VLOOKUP($B2099,'Product Master'!$A$2:$O$5991,5,FALSE())</f>
        <v>Wheatstone</v>
      </c>
      <c r="F2099" s="4" t="str">
        <f aca="false">VLOOKUP($B2099,'Product Master'!$A$2:$O$5991,4,FALSE())</f>
        <v>Wheatstone Sugar-Free Bubble Gum, 15 ct</v>
      </c>
      <c r="G2099" s="4" t="str">
        <f aca="false">VLOOKUP($B2099,'Product Master'!$A$2:$O$5991,9,FALSE())</f>
        <v>15 ct</v>
      </c>
      <c r="H2099" s="5" t="s">
        <v>16</v>
      </c>
      <c r="I2099" s="6" t="n">
        <f aca="false">VLOOKUP($B2099,'Product Master'!$A$2:$O$5991,14,FALSE())</f>
        <v>2.99</v>
      </c>
      <c r="J2099" s="7" t="n">
        <f aca="false">VLOOKUP($B2099,'Product Master'!$A$2:$O$5991,13,FALSE())</f>
        <v>12</v>
      </c>
      <c r="K2099" s="7" t="str">
        <f aca="false">VLOOKUP($B2099,'Product Master'!$A$2:$O$5991,11,FALSE())</f>
        <v>N</v>
      </c>
      <c r="L2099" s="7" t="str">
        <f aca="false">VLOOKUP($B2099,'Product Master'!$A$2:$O$5991,12,FALSE())</f>
        <v>N</v>
      </c>
      <c r="M2099" s="3" t="n">
        <v>109</v>
      </c>
      <c r="N2099" s="3" t="n">
        <v>9</v>
      </c>
    </row>
    <row r="2100" customFormat="false" ht="15" hidden="false" customHeight="true" outlineLevel="0" collapsed="false">
      <c r="A2100" s="3" t="s">
        <v>4211</v>
      </c>
      <c r="B2100" s="3" t="s">
        <v>4212</v>
      </c>
      <c r="C2100" s="4" t="str">
        <f aca="false">VLOOKUP($B2100,'Product Master'!$A$2:$O$5991,7,FALSE())</f>
        <v>Dry Grocery</v>
      </c>
      <c r="D2100" s="4" t="str">
        <f aca="false">VLOOKUP($B2100,'Product Master'!$A$2:$O$5991,8,FALSE())</f>
        <v>Gum &amp; Mints</v>
      </c>
      <c r="E2100" s="4" t="str">
        <f aca="false">VLOOKUP($B2100,'Product Master'!$A$2:$O$5991,5,FALSE())</f>
        <v>Orchard Spread</v>
      </c>
      <c r="F2100" s="4" t="str">
        <f aca="false">VLOOKUP($B2100,'Product Master'!$A$2:$O$5991,4,FALSE())</f>
        <v>Orchard Spread Sugar-Free Bubble Gum, 40 ct</v>
      </c>
      <c r="G2100" s="4" t="str">
        <f aca="false">VLOOKUP($B2100,'Product Master'!$A$2:$O$5991,9,FALSE())</f>
        <v>40 ct</v>
      </c>
      <c r="H2100" s="5" t="s">
        <v>16</v>
      </c>
      <c r="I2100" s="6" t="n">
        <f aca="false">VLOOKUP($B2100,'Product Master'!$A$2:$O$5991,14,FALSE())</f>
        <v>1.89</v>
      </c>
      <c r="J2100" s="7" t="n">
        <f aca="false">VLOOKUP($B2100,'Product Master'!$A$2:$O$5991,13,FALSE())</f>
        <v>8</v>
      </c>
      <c r="K2100" s="7" t="str">
        <f aca="false">VLOOKUP($B2100,'Product Master'!$A$2:$O$5991,11,FALSE())</f>
        <v>N</v>
      </c>
      <c r="L2100" s="7" t="str">
        <f aca="false">VLOOKUP($B2100,'Product Master'!$A$2:$O$5991,12,FALSE())</f>
        <v>N</v>
      </c>
      <c r="M2100" s="3" t="n">
        <v>150</v>
      </c>
      <c r="N2100" s="3" t="n">
        <v>40</v>
      </c>
    </row>
    <row r="2101" customFormat="false" ht="15" hidden="false" customHeight="true" outlineLevel="0" collapsed="false">
      <c r="A2101" s="3" t="s">
        <v>4213</v>
      </c>
      <c r="B2101" s="3" t="s">
        <v>4214</v>
      </c>
      <c r="C2101" s="4" t="str">
        <f aca="false">VLOOKUP($B2101,'Product Master'!$A$2:$O$5991,7,FALSE())</f>
        <v>Dry Grocery</v>
      </c>
      <c r="D2101" s="4" t="str">
        <f aca="false">VLOOKUP($B2101,'Product Master'!$A$2:$O$5991,8,FALSE())</f>
        <v>Gum &amp; Mints</v>
      </c>
      <c r="E2101" s="4" t="str">
        <f aca="false">VLOOKUP($B2101,'Product Master'!$A$2:$O$5991,5,FALSE())</f>
        <v>Roastport</v>
      </c>
      <c r="F2101" s="4" t="str">
        <f aca="false">VLOOKUP($B2101,'Product Master'!$A$2:$O$5991,4,FALSE())</f>
        <v>Roastport Breath Mints, 15 ct</v>
      </c>
      <c r="G2101" s="4" t="str">
        <f aca="false">VLOOKUP($B2101,'Product Master'!$A$2:$O$5991,9,FALSE())</f>
        <v>15 ct</v>
      </c>
      <c r="H2101" s="5" t="s">
        <v>16</v>
      </c>
      <c r="I2101" s="6" t="n">
        <f aca="false">VLOOKUP($B2101,'Product Master'!$A$2:$O$5991,14,FALSE())</f>
        <v>2.49</v>
      </c>
      <c r="J2101" s="7" t="n">
        <f aca="false">VLOOKUP($B2101,'Product Master'!$A$2:$O$5991,13,FALSE())</f>
        <v>4</v>
      </c>
      <c r="K2101" s="7" t="str">
        <f aca="false">VLOOKUP($B2101,'Product Master'!$A$2:$O$5991,11,FALSE())</f>
        <v>N</v>
      </c>
      <c r="L2101" s="7" t="str">
        <f aca="false">VLOOKUP($B2101,'Product Master'!$A$2:$O$5991,12,FALSE())</f>
        <v>N</v>
      </c>
      <c r="M2101" s="3" t="n">
        <v>137</v>
      </c>
      <c r="N2101" s="3" t="n">
        <v>27</v>
      </c>
    </row>
    <row r="2102" customFormat="false" ht="15" hidden="false" customHeight="true" outlineLevel="0" collapsed="false">
      <c r="A2102" s="3" t="s">
        <v>4215</v>
      </c>
      <c r="B2102" s="3" t="s">
        <v>4216</v>
      </c>
      <c r="C2102" s="4" t="str">
        <f aca="false">VLOOKUP($B2102,'Product Master'!$A$2:$O$5991,7,FALSE())</f>
        <v>Dry Grocery</v>
      </c>
      <c r="D2102" s="4" t="str">
        <f aca="false">VLOOKUP($B2102,'Product Master'!$A$2:$O$5991,8,FALSE())</f>
        <v>Gum &amp; Mints</v>
      </c>
      <c r="E2102" s="4" t="str">
        <f aca="false">VLOOKUP($B2102,'Product Master'!$A$2:$O$5991,5,FALSE())</f>
        <v>Nutgrove</v>
      </c>
      <c r="F2102" s="4" t="str">
        <f aca="false">VLOOKUP($B2102,'Product Master'!$A$2:$O$5991,4,FALSE())</f>
        <v>Nutgrove Sugar-Free Bubble Gum, 15 ct</v>
      </c>
      <c r="G2102" s="4" t="str">
        <f aca="false">VLOOKUP($B2102,'Product Master'!$A$2:$O$5991,9,FALSE())</f>
        <v>15 ct</v>
      </c>
      <c r="H2102" s="5" t="s">
        <v>16</v>
      </c>
      <c r="I2102" s="6" t="n">
        <f aca="false">VLOOKUP($B2102,'Product Master'!$A$2:$O$5991,14,FALSE())</f>
        <v>2.29</v>
      </c>
      <c r="J2102" s="7" t="n">
        <f aca="false">VLOOKUP($B2102,'Product Master'!$A$2:$O$5991,13,FALSE())</f>
        <v>1</v>
      </c>
      <c r="K2102" s="7" t="str">
        <f aca="false">VLOOKUP($B2102,'Product Master'!$A$2:$O$5991,11,FALSE())</f>
        <v>N</v>
      </c>
      <c r="L2102" s="7" t="str">
        <f aca="false">VLOOKUP($B2102,'Product Master'!$A$2:$O$5991,12,FALSE())</f>
        <v>N</v>
      </c>
      <c r="M2102" s="3" t="n">
        <v>117</v>
      </c>
      <c r="N2102" s="3" t="n">
        <v>19</v>
      </c>
    </row>
    <row r="2103" customFormat="false" ht="15" hidden="false" customHeight="true" outlineLevel="0" collapsed="false">
      <c r="A2103" s="3" t="s">
        <v>4217</v>
      </c>
      <c r="B2103" s="3" t="s">
        <v>4218</v>
      </c>
      <c r="C2103" s="4" t="str">
        <f aca="false">VLOOKUP($B2103,'Product Master'!$A$2:$O$5991,7,FALSE())</f>
        <v>Dry Grocery</v>
      </c>
      <c r="D2103" s="4" t="str">
        <f aca="false">VLOOKUP($B2103,'Product Master'!$A$2:$O$5991,8,FALSE())</f>
        <v>Gum &amp; Mints</v>
      </c>
      <c r="E2103" s="4" t="str">
        <f aca="false">VLOOKUP($B2103,'Product Master'!$A$2:$O$5991,5,FALSE())</f>
        <v>Wheatstone</v>
      </c>
      <c r="F2103" s="4" t="str">
        <f aca="false">VLOOKUP($B2103,'Product Master'!$A$2:$O$5991,4,FALSE())</f>
        <v>Wheatstone Breath Mints, 40 ct</v>
      </c>
      <c r="G2103" s="4" t="str">
        <f aca="false">VLOOKUP($B2103,'Product Master'!$A$2:$O$5991,9,FALSE())</f>
        <v>40 ct</v>
      </c>
      <c r="H2103" s="5" t="s">
        <v>16</v>
      </c>
      <c r="I2103" s="6" t="n">
        <f aca="false">VLOOKUP($B2103,'Product Master'!$A$2:$O$5991,14,FALSE())</f>
        <v>2.89</v>
      </c>
      <c r="J2103" s="7" t="n">
        <f aca="false">VLOOKUP($B2103,'Product Master'!$A$2:$O$5991,13,FALSE())</f>
        <v>8</v>
      </c>
      <c r="K2103" s="7" t="str">
        <f aca="false">VLOOKUP($B2103,'Product Master'!$A$2:$O$5991,11,FALSE())</f>
        <v>N</v>
      </c>
      <c r="L2103" s="7" t="str">
        <f aca="false">VLOOKUP($B2103,'Product Master'!$A$2:$O$5991,12,FALSE())</f>
        <v>N</v>
      </c>
      <c r="M2103" s="3" t="n">
        <v>120</v>
      </c>
      <c r="N2103" s="3" t="n">
        <v>16</v>
      </c>
    </row>
    <row r="2104" customFormat="false" ht="15" hidden="false" customHeight="true" outlineLevel="0" collapsed="false">
      <c r="A2104" s="3" t="s">
        <v>4219</v>
      </c>
      <c r="B2104" s="3" t="s">
        <v>4220</v>
      </c>
      <c r="C2104" s="4" t="str">
        <f aca="false">VLOOKUP($B2104,'Product Master'!$A$2:$O$5991,7,FALSE())</f>
        <v>Dry Grocery</v>
      </c>
      <c r="D2104" s="4" t="str">
        <f aca="false">VLOOKUP($B2104,'Product Master'!$A$2:$O$5991,8,FALSE())</f>
        <v>Gum &amp; Mints</v>
      </c>
      <c r="E2104" s="4" t="str">
        <f aca="false">VLOOKUP($B2104,'Product Master'!$A$2:$O$5991,5,FALSE())</f>
        <v>Wheatstone</v>
      </c>
      <c r="F2104" s="4" t="str">
        <f aca="false">VLOOKUP($B2104,'Product Master'!$A$2:$O$5991,4,FALSE())</f>
        <v>Wheatstone Peppermint Gum, 15 ct</v>
      </c>
      <c r="G2104" s="4" t="str">
        <f aca="false">VLOOKUP($B2104,'Product Master'!$A$2:$O$5991,9,FALSE())</f>
        <v>15 ct</v>
      </c>
      <c r="H2104" s="5" t="s">
        <v>16</v>
      </c>
      <c r="I2104" s="6" t="n">
        <f aca="false">VLOOKUP($B2104,'Product Master'!$A$2:$O$5991,14,FALSE())</f>
        <v>2.79</v>
      </c>
      <c r="J2104" s="7" t="n">
        <f aca="false">VLOOKUP($B2104,'Product Master'!$A$2:$O$5991,13,FALSE())</f>
        <v>1</v>
      </c>
      <c r="K2104" s="7" t="str">
        <f aca="false">VLOOKUP($B2104,'Product Master'!$A$2:$O$5991,11,FALSE())</f>
        <v>N</v>
      </c>
      <c r="L2104" s="7" t="str">
        <f aca="false">VLOOKUP($B2104,'Product Master'!$A$2:$O$5991,12,FALSE())</f>
        <v>N</v>
      </c>
      <c r="M2104" s="3" t="n">
        <v>68</v>
      </c>
      <c r="N2104" s="3" t="n">
        <v>8</v>
      </c>
    </row>
    <row r="2105" customFormat="false" ht="15" hidden="false" customHeight="true" outlineLevel="0" collapsed="false">
      <c r="A2105" s="3" t="s">
        <v>4221</v>
      </c>
      <c r="B2105" s="3" t="s">
        <v>4222</v>
      </c>
      <c r="C2105" s="4" t="str">
        <f aca="false">VLOOKUP($B2105,'Product Master'!$A$2:$O$5991,7,FALSE())</f>
        <v>Dry Grocery</v>
      </c>
      <c r="D2105" s="4" t="str">
        <f aca="false">VLOOKUP($B2105,'Product Master'!$A$2:$O$5991,8,FALSE())</f>
        <v>Gum &amp; Mints</v>
      </c>
      <c r="E2105" s="4" t="str">
        <f aca="false">VLOOKUP($B2105,'Product Master'!$A$2:$O$5991,5,FALSE())</f>
        <v>Roastport</v>
      </c>
      <c r="F2105" s="4" t="str">
        <f aca="false">VLOOKUP($B2105,'Product Master'!$A$2:$O$5991,4,FALSE())</f>
        <v>Roastport Sugar-Free Bubble Gum, 40 ct</v>
      </c>
      <c r="G2105" s="4" t="str">
        <f aca="false">VLOOKUP($B2105,'Product Master'!$A$2:$O$5991,9,FALSE())</f>
        <v>40 ct</v>
      </c>
      <c r="H2105" s="5" t="s">
        <v>16</v>
      </c>
      <c r="I2105" s="6" t="n">
        <f aca="false">VLOOKUP($B2105,'Product Master'!$A$2:$O$5991,14,FALSE())</f>
        <v>2.99</v>
      </c>
      <c r="J2105" s="7" t="n">
        <f aca="false">VLOOKUP($B2105,'Product Master'!$A$2:$O$5991,13,FALSE())</f>
        <v>2</v>
      </c>
      <c r="K2105" s="7" t="str">
        <f aca="false">VLOOKUP($B2105,'Product Master'!$A$2:$O$5991,11,FALSE())</f>
        <v>N</v>
      </c>
      <c r="L2105" s="7" t="str">
        <f aca="false">VLOOKUP($B2105,'Product Master'!$A$2:$O$5991,12,FALSE())</f>
        <v>N</v>
      </c>
      <c r="M2105" s="3" t="n">
        <v>54</v>
      </c>
      <c r="N2105" s="3" t="n">
        <v>19</v>
      </c>
    </row>
    <row r="2106" customFormat="false" ht="15" hidden="false" customHeight="true" outlineLevel="0" collapsed="false">
      <c r="A2106" s="3" t="s">
        <v>4223</v>
      </c>
      <c r="B2106" s="3" t="s">
        <v>4224</v>
      </c>
      <c r="C2106" s="4" t="str">
        <f aca="false">VLOOKUP($B2106,'Product Master'!$A$2:$O$5991,7,FALSE())</f>
        <v>Dry Grocery</v>
      </c>
      <c r="D2106" s="4" t="str">
        <f aca="false">VLOOKUP($B2106,'Product Master'!$A$2:$O$5991,8,FALSE())</f>
        <v>Gum &amp; Mints</v>
      </c>
      <c r="E2106" s="4" t="str">
        <f aca="false">VLOOKUP($B2106,'Product Master'!$A$2:$O$5991,5,FALSE())</f>
        <v>Nutgrove</v>
      </c>
      <c r="F2106" s="4" t="str">
        <f aca="false">VLOOKUP($B2106,'Product Master'!$A$2:$O$5991,4,FALSE())</f>
        <v>Nutgrove Sugar-Free Spearmint Gum, 15 ct</v>
      </c>
      <c r="G2106" s="4" t="str">
        <f aca="false">VLOOKUP($B2106,'Product Master'!$A$2:$O$5991,9,FALSE())</f>
        <v>15 ct</v>
      </c>
      <c r="H2106" s="5" t="s">
        <v>16</v>
      </c>
      <c r="I2106" s="6" t="n">
        <f aca="false">VLOOKUP($B2106,'Product Master'!$A$2:$O$5991,14,FALSE())</f>
        <v>2.39</v>
      </c>
      <c r="J2106" s="7" t="n">
        <f aca="false">VLOOKUP($B2106,'Product Master'!$A$2:$O$5991,13,FALSE())</f>
        <v>12</v>
      </c>
      <c r="K2106" s="7" t="str">
        <f aca="false">VLOOKUP($B2106,'Product Master'!$A$2:$O$5991,11,FALSE())</f>
        <v>N</v>
      </c>
      <c r="L2106" s="7" t="str">
        <f aca="false">VLOOKUP($B2106,'Product Master'!$A$2:$O$5991,12,FALSE())</f>
        <v>N</v>
      </c>
      <c r="M2106" s="3" t="n">
        <v>94</v>
      </c>
      <c r="N2106" s="3" t="n">
        <v>39</v>
      </c>
    </row>
    <row r="2107" customFormat="false" ht="15" hidden="false" customHeight="true" outlineLevel="0" collapsed="false">
      <c r="A2107" s="3" t="s">
        <v>4225</v>
      </c>
      <c r="B2107" s="3" t="s">
        <v>4226</v>
      </c>
      <c r="C2107" s="4" t="str">
        <f aca="false">VLOOKUP($B2107,'Product Master'!$A$2:$O$5991,7,FALSE())</f>
        <v>Dry Grocery</v>
      </c>
      <c r="D2107" s="4" t="str">
        <f aca="false">VLOOKUP($B2107,'Product Master'!$A$2:$O$5991,8,FALSE())</f>
        <v>Gum &amp; Mints</v>
      </c>
      <c r="E2107" s="4" t="str">
        <f aca="false">VLOOKUP($B2107,'Product Master'!$A$2:$O$5991,5,FALSE())</f>
        <v>Pepperlane</v>
      </c>
      <c r="F2107" s="4" t="str">
        <f aca="false">VLOOKUP($B2107,'Product Master'!$A$2:$O$5991,4,FALSE())</f>
        <v>Pepperlane Peppermint Gum, 15 ct</v>
      </c>
      <c r="G2107" s="4" t="str">
        <f aca="false">VLOOKUP($B2107,'Product Master'!$A$2:$O$5991,9,FALSE())</f>
        <v>15 ct</v>
      </c>
      <c r="H2107" s="5" t="s">
        <v>16</v>
      </c>
      <c r="I2107" s="6" t="n">
        <f aca="false">VLOOKUP($B2107,'Product Master'!$A$2:$O$5991,14,FALSE())</f>
        <v>2.79</v>
      </c>
      <c r="J2107" s="7" t="n">
        <f aca="false">VLOOKUP($B2107,'Product Master'!$A$2:$O$5991,13,FALSE())</f>
        <v>2</v>
      </c>
      <c r="K2107" s="7" t="str">
        <f aca="false">VLOOKUP($B2107,'Product Master'!$A$2:$O$5991,11,FALSE())</f>
        <v>N</v>
      </c>
      <c r="L2107" s="7" t="str">
        <f aca="false">VLOOKUP($B2107,'Product Master'!$A$2:$O$5991,12,FALSE())</f>
        <v>N</v>
      </c>
      <c r="M2107" s="3" t="n">
        <v>17</v>
      </c>
      <c r="N2107" s="3" t="n">
        <v>15</v>
      </c>
    </row>
    <row r="2108" customFormat="false" ht="15" hidden="false" customHeight="true" outlineLevel="0" collapsed="false">
      <c r="A2108" s="3" t="s">
        <v>4227</v>
      </c>
      <c r="B2108" s="3" t="s">
        <v>4228</v>
      </c>
      <c r="C2108" s="4" t="str">
        <f aca="false">VLOOKUP($B2108,'Product Master'!$A$2:$O$5991,7,FALSE())</f>
        <v>Dry Grocery</v>
      </c>
      <c r="D2108" s="4" t="str">
        <f aca="false">VLOOKUP($B2108,'Product Master'!$A$2:$O$5991,8,FALSE())</f>
        <v>Gum &amp; Mints</v>
      </c>
      <c r="E2108" s="4" t="str">
        <f aca="false">VLOOKUP($B2108,'Product Master'!$A$2:$O$5991,5,FALSE())</f>
        <v>Redbarn</v>
      </c>
      <c r="F2108" s="4" t="str">
        <f aca="false">VLOOKUP($B2108,'Product Master'!$A$2:$O$5991,4,FALSE())</f>
        <v>Redbarn Spearmint Gum, 40 ct</v>
      </c>
      <c r="G2108" s="4" t="str">
        <f aca="false">VLOOKUP($B2108,'Product Master'!$A$2:$O$5991,9,FALSE())</f>
        <v>40 ct</v>
      </c>
      <c r="H2108" s="5" t="s">
        <v>16</v>
      </c>
      <c r="I2108" s="6" t="n">
        <f aca="false">VLOOKUP($B2108,'Product Master'!$A$2:$O$5991,14,FALSE())</f>
        <v>2.99</v>
      </c>
      <c r="J2108" s="7" t="n">
        <f aca="false">VLOOKUP($B2108,'Product Master'!$A$2:$O$5991,13,FALSE())</f>
        <v>8</v>
      </c>
      <c r="K2108" s="7" t="str">
        <f aca="false">VLOOKUP($B2108,'Product Master'!$A$2:$O$5991,11,FALSE())</f>
        <v>N</v>
      </c>
      <c r="L2108" s="7" t="str">
        <f aca="false">VLOOKUP($B2108,'Product Master'!$A$2:$O$5991,12,FALSE())</f>
        <v>N</v>
      </c>
      <c r="M2108" s="3" t="n">
        <v>42</v>
      </c>
      <c r="N2108" s="3" t="n">
        <v>37</v>
      </c>
    </row>
    <row r="2109" customFormat="false" ht="15" hidden="false" customHeight="true" outlineLevel="0" collapsed="false">
      <c r="A2109" s="3" t="s">
        <v>4229</v>
      </c>
      <c r="B2109" s="3" t="s">
        <v>4230</v>
      </c>
      <c r="C2109" s="4" t="str">
        <f aca="false">VLOOKUP($B2109,'Product Master'!$A$2:$O$5991,7,FALSE())</f>
        <v>Dry Grocery</v>
      </c>
      <c r="D2109" s="4" t="str">
        <f aca="false">VLOOKUP($B2109,'Product Master'!$A$2:$O$5991,8,FALSE())</f>
        <v>Gum &amp; Mints</v>
      </c>
      <c r="E2109" s="4" t="str">
        <f aca="false">VLOOKUP($B2109,'Product Master'!$A$2:$O$5991,5,FALSE())</f>
        <v>Golden Grain Co.</v>
      </c>
      <c r="F2109" s="4" t="str">
        <f aca="false">VLOOKUP($B2109,'Product Master'!$A$2:$O$5991,4,FALSE())</f>
        <v>Golden Grain Co. Peppermint Gum, 15 ct</v>
      </c>
      <c r="G2109" s="4" t="str">
        <f aca="false">VLOOKUP($B2109,'Product Master'!$A$2:$O$5991,9,FALSE())</f>
        <v>15 ct</v>
      </c>
      <c r="H2109" s="5" t="s">
        <v>16</v>
      </c>
      <c r="I2109" s="6" t="n">
        <f aca="false">VLOOKUP($B2109,'Product Master'!$A$2:$O$5991,14,FALSE())</f>
        <v>2.79</v>
      </c>
      <c r="J2109" s="7" t="n">
        <f aca="false">VLOOKUP($B2109,'Product Master'!$A$2:$O$5991,13,FALSE())</f>
        <v>6</v>
      </c>
      <c r="K2109" s="7" t="str">
        <f aca="false">VLOOKUP($B2109,'Product Master'!$A$2:$O$5991,11,FALSE())</f>
        <v>N</v>
      </c>
      <c r="L2109" s="7" t="str">
        <f aca="false">VLOOKUP($B2109,'Product Master'!$A$2:$O$5991,12,FALSE())</f>
        <v>N</v>
      </c>
      <c r="M2109" s="3" t="n">
        <v>97</v>
      </c>
      <c r="N2109" s="3" t="n">
        <v>31</v>
      </c>
    </row>
    <row r="2110" customFormat="false" ht="15" hidden="false" customHeight="true" outlineLevel="0" collapsed="false">
      <c r="A2110" s="3" t="s">
        <v>4231</v>
      </c>
      <c r="B2110" s="3" t="s">
        <v>4232</v>
      </c>
      <c r="C2110" s="4" t="str">
        <f aca="false">VLOOKUP($B2110,'Product Master'!$A$2:$O$5991,7,FALSE())</f>
        <v>Dry Grocery</v>
      </c>
      <c r="D2110" s="4" t="str">
        <f aca="false">VLOOKUP($B2110,'Product Master'!$A$2:$O$5991,8,FALSE())</f>
        <v>Gum &amp; Mints</v>
      </c>
      <c r="E2110" s="4" t="str">
        <f aca="false">VLOOKUP($B2110,'Product Master'!$A$2:$O$5991,5,FALSE())</f>
        <v>Orchard Spread</v>
      </c>
      <c r="F2110" s="4" t="str">
        <f aca="false">VLOOKUP($B2110,'Product Master'!$A$2:$O$5991,4,FALSE())</f>
        <v>Orchard Spread Breath Mints, 15 ct</v>
      </c>
      <c r="G2110" s="4" t="str">
        <f aca="false">VLOOKUP($B2110,'Product Master'!$A$2:$O$5991,9,FALSE())</f>
        <v>15 ct</v>
      </c>
      <c r="H2110" s="5" t="s">
        <v>16</v>
      </c>
      <c r="I2110" s="6" t="n">
        <f aca="false">VLOOKUP($B2110,'Product Master'!$A$2:$O$5991,14,FALSE())</f>
        <v>2.29</v>
      </c>
      <c r="J2110" s="7" t="n">
        <f aca="false">VLOOKUP($B2110,'Product Master'!$A$2:$O$5991,13,FALSE())</f>
        <v>24</v>
      </c>
      <c r="K2110" s="7" t="str">
        <f aca="false">VLOOKUP($B2110,'Product Master'!$A$2:$O$5991,11,FALSE())</f>
        <v>N</v>
      </c>
      <c r="L2110" s="7" t="str">
        <f aca="false">VLOOKUP($B2110,'Product Master'!$A$2:$O$5991,12,FALSE())</f>
        <v>N</v>
      </c>
      <c r="M2110" s="3" t="n">
        <v>111</v>
      </c>
      <c r="N2110" s="3" t="n">
        <v>37</v>
      </c>
    </row>
    <row r="2111" customFormat="false" ht="15" hidden="false" customHeight="true" outlineLevel="0" collapsed="false">
      <c r="A2111" s="3" t="s">
        <v>4233</v>
      </c>
      <c r="B2111" s="3" t="s">
        <v>4234</v>
      </c>
      <c r="C2111" s="4" t="str">
        <f aca="false">VLOOKUP($B2111,'Product Master'!$A$2:$O$5991,7,FALSE())</f>
        <v>Dry Grocery</v>
      </c>
      <c r="D2111" s="4" t="str">
        <f aca="false">VLOOKUP($B2111,'Product Master'!$A$2:$O$5991,8,FALSE())</f>
        <v>Gum &amp; Mints</v>
      </c>
      <c r="E2111" s="4" t="str">
        <f aca="false">VLOOKUP($B2111,'Product Master'!$A$2:$O$5991,5,FALSE())</f>
        <v>Pepperlane</v>
      </c>
      <c r="F2111" s="4" t="str">
        <f aca="false">VLOOKUP($B2111,'Product Master'!$A$2:$O$5991,4,FALSE())</f>
        <v>Pepperlane Spearmint Gum, 15 ct</v>
      </c>
      <c r="G2111" s="4" t="str">
        <f aca="false">VLOOKUP($B2111,'Product Master'!$A$2:$O$5991,9,FALSE())</f>
        <v>15 ct</v>
      </c>
      <c r="H2111" s="5" t="s">
        <v>16</v>
      </c>
      <c r="I2111" s="6" t="n">
        <f aca="false">VLOOKUP($B2111,'Product Master'!$A$2:$O$5991,14,FALSE())</f>
        <v>2.89</v>
      </c>
      <c r="J2111" s="7" t="n">
        <f aca="false">VLOOKUP($B2111,'Product Master'!$A$2:$O$5991,13,FALSE())</f>
        <v>2</v>
      </c>
      <c r="K2111" s="7" t="str">
        <f aca="false">VLOOKUP($B2111,'Product Master'!$A$2:$O$5991,11,FALSE())</f>
        <v>N</v>
      </c>
      <c r="L2111" s="7" t="str">
        <f aca="false">VLOOKUP($B2111,'Product Master'!$A$2:$O$5991,12,FALSE())</f>
        <v>N</v>
      </c>
      <c r="M2111" s="3" t="n">
        <v>109</v>
      </c>
      <c r="N2111" s="3" t="n">
        <v>5</v>
      </c>
    </row>
    <row r="2112" customFormat="false" ht="15" hidden="false" customHeight="true" outlineLevel="0" collapsed="false">
      <c r="A2112" s="3" t="s">
        <v>4235</v>
      </c>
      <c r="B2112" s="3" t="s">
        <v>4236</v>
      </c>
      <c r="C2112" s="4" t="str">
        <f aca="false">VLOOKUP($B2112,'Product Master'!$A$2:$O$5991,7,FALSE())</f>
        <v>Dry Grocery</v>
      </c>
      <c r="D2112" s="4" t="str">
        <f aca="false">VLOOKUP($B2112,'Product Master'!$A$2:$O$5991,8,FALSE())</f>
        <v>Gum &amp; Mints</v>
      </c>
      <c r="E2112" s="4" t="str">
        <f aca="false">VLOOKUP($B2112,'Product Master'!$A$2:$O$5991,5,FALSE())</f>
        <v>Wheatstone</v>
      </c>
      <c r="F2112" s="4" t="str">
        <f aca="false">VLOOKUP($B2112,'Product Master'!$A$2:$O$5991,4,FALSE())</f>
        <v>Wheatstone Bubble Gum, 40 ct</v>
      </c>
      <c r="G2112" s="4" t="str">
        <f aca="false">VLOOKUP($B2112,'Product Master'!$A$2:$O$5991,9,FALSE())</f>
        <v>40 ct</v>
      </c>
      <c r="H2112" s="5" t="s">
        <v>16</v>
      </c>
      <c r="I2112" s="6" t="n">
        <f aca="false">VLOOKUP($B2112,'Product Master'!$A$2:$O$5991,14,FALSE())</f>
        <v>2.39</v>
      </c>
      <c r="J2112" s="7" t="n">
        <f aca="false">VLOOKUP($B2112,'Product Master'!$A$2:$O$5991,13,FALSE())</f>
        <v>4</v>
      </c>
      <c r="K2112" s="7" t="str">
        <f aca="false">VLOOKUP($B2112,'Product Master'!$A$2:$O$5991,11,FALSE())</f>
        <v>N</v>
      </c>
      <c r="L2112" s="7" t="str">
        <f aca="false">VLOOKUP($B2112,'Product Master'!$A$2:$O$5991,12,FALSE())</f>
        <v>N</v>
      </c>
      <c r="M2112" s="3" t="n">
        <v>82</v>
      </c>
      <c r="N2112" s="3" t="n">
        <v>21</v>
      </c>
    </row>
    <row r="2113" customFormat="false" ht="15" hidden="false" customHeight="true" outlineLevel="0" collapsed="false">
      <c r="A2113" s="3" t="s">
        <v>4237</v>
      </c>
      <c r="B2113" s="3" t="s">
        <v>4238</v>
      </c>
      <c r="C2113" s="4" t="str">
        <f aca="false">VLOOKUP($B2113,'Product Master'!$A$2:$O$5991,7,FALSE())</f>
        <v>Dry Grocery</v>
      </c>
      <c r="D2113" s="4" t="str">
        <f aca="false">VLOOKUP($B2113,'Product Master'!$A$2:$O$5991,8,FALSE())</f>
        <v>Gum &amp; Mints</v>
      </c>
      <c r="E2113" s="4" t="str">
        <f aca="false">VLOOKUP($B2113,'Product Master'!$A$2:$O$5991,5,FALSE())</f>
        <v>Harborline</v>
      </c>
      <c r="F2113" s="4" t="str">
        <f aca="false">VLOOKUP($B2113,'Product Master'!$A$2:$O$5991,4,FALSE())</f>
        <v>Harborline Spearmint Gum, 15 ct</v>
      </c>
      <c r="G2113" s="4" t="str">
        <f aca="false">VLOOKUP($B2113,'Product Master'!$A$2:$O$5991,9,FALSE())</f>
        <v>15 ct</v>
      </c>
      <c r="H2113" s="5" t="s">
        <v>16</v>
      </c>
      <c r="I2113" s="6" t="n">
        <f aca="false">VLOOKUP($B2113,'Product Master'!$A$2:$O$5991,14,FALSE())</f>
        <v>2.29</v>
      </c>
      <c r="J2113" s="7" t="n">
        <f aca="false">VLOOKUP($B2113,'Product Master'!$A$2:$O$5991,13,FALSE())</f>
        <v>6</v>
      </c>
      <c r="K2113" s="7" t="str">
        <f aca="false">VLOOKUP($B2113,'Product Master'!$A$2:$O$5991,11,FALSE())</f>
        <v>Y</v>
      </c>
      <c r="L2113" s="7" t="str">
        <f aca="false">VLOOKUP($B2113,'Product Master'!$A$2:$O$5991,12,FALSE())</f>
        <v>N</v>
      </c>
      <c r="M2113" s="3" t="n">
        <v>16</v>
      </c>
      <c r="N2113" s="3" t="n">
        <v>24</v>
      </c>
    </row>
    <row r="2114" customFormat="false" ht="15" hidden="false" customHeight="true" outlineLevel="0" collapsed="false">
      <c r="A2114" s="3" t="s">
        <v>4239</v>
      </c>
      <c r="B2114" s="3" t="s">
        <v>4240</v>
      </c>
      <c r="C2114" s="4" t="str">
        <f aca="false">VLOOKUP($B2114,'Product Master'!$A$2:$O$5991,7,FALSE())</f>
        <v>Dry Grocery</v>
      </c>
      <c r="D2114" s="4" t="str">
        <f aca="false">VLOOKUP($B2114,'Product Master'!$A$2:$O$5991,8,FALSE())</f>
        <v>Gum &amp; Mints</v>
      </c>
      <c r="E2114" s="4" t="str">
        <f aca="false">VLOOKUP($B2114,'Product Master'!$A$2:$O$5991,5,FALSE())</f>
        <v>Wheatstone</v>
      </c>
      <c r="F2114" s="4" t="str">
        <f aca="false">VLOOKUP($B2114,'Product Master'!$A$2:$O$5991,4,FALSE())</f>
        <v>Wheatstone Sugar-Free Bubble Gum, 40 ct</v>
      </c>
      <c r="G2114" s="4" t="str">
        <f aca="false">VLOOKUP($B2114,'Product Master'!$A$2:$O$5991,9,FALSE())</f>
        <v>40 ct</v>
      </c>
      <c r="H2114" s="5" t="s">
        <v>16</v>
      </c>
      <c r="I2114" s="6" t="n">
        <f aca="false">VLOOKUP($B2114,'Product Master'!$A$2:$O$5991,14,FALSE())</f>
        <v>3.79</v>
      </c>
      <c r="J2114" s="7" t="n">
        <f aca="false">VLOOKUP($B2114,'Product Master'!$A$2:$O$5991,13,FALSE())</f>
        <v>2</v>
      </c>
      <c r="K2114" s="7" t="str">
        <f aca="false">VLOOKUP($B2114,'Product Master'!$A$2:$O$5991,11,FALSE())</f>
        <v>N</v>
      </c>
      <c r="L2114" s="7" t="str">
        <f aca="false">VLOOKUP($B2114,'Product Master'!$A$2:$O$5991,12,FALSE())</f>
        <v>N</v>
      </c>
      <c r="M2114" s="3" t="n">
        <v>108</v>
      </c>
      <c r="N2114" s="3" t="n">
        <v>19</v>
      </c>
    </row>
    <row r="2115" customFormat="false" ht="15" hidden="false" customHeight="true" outlineLevel="0" collapsed="false">
      <c r="A2115" s="3" t="s">
        <v>4241</v>
      </c>
      <c r="B2115" s="3" t="s">
        <v>4242</v>
      </c>
      <c r="C2115" s="4" t="str">
        <f aca="false">VLOOKUP($B2115,'Product Master'!$A$2:$O$5991,7,FALSE())</f>
        <v>Dry Grocery</v>
      </c>
      <c r="D2115" s="4" t="str">
        <f aca="false">VLOOKUP($B2115,'Product Master'!$A$2:$O$5991,8,FALSE())</f>
        <v>Gum &amp; Mints</v>
      </c>
      <c r="E2115" s="4" t="str">
        <f aca="false">VLOOKUP($B2115,'Product Master'!$A$2:$O$5991,5,FALSE())</f>
        <v>Thrift Row</v>
      </c>
      <c r="F2115" s="4" t="str">
        <f aca="false">VLOOKUP($B2115,'Product Master'!$A$2:$O$5991,4,FALSE())</f>
        <v>Thrift Row Peppermint Gum, 15 ct</v>
      </c>
      <c r="G2115" s="4" t="str">
        <f aca="false">VLOOKUP($B2115,'Product Master'!$A$2:$O$5991,9,FALSE())</f>
        <v>15 ct</v>
      </c>
      <c r="H2115" s="5" t="s">
        <v>16</v>
      </c>
      <c r="I2115" s="6" t="n">
        <f aca="false">VLOOKUP($B2115,'Product Master'!$A$2:$O$5991,14,FALSE())</f>
        <v>2.79</v>
      </c>
      <c r="J2115" s="7" t="n">
        <f aca="false">VLOOKUP($B2115,'Product Master'!$A$2:$O$5991,13,FALSE())</f>
        <v>12</v>
      </c>
      <c r="K2115" s="7" t="str">
        <f aca="false">VLOOKUP($B2115,'Product Master'!$A$2:$O$5991,11,FALSE())</f>
        <v>Y</v>
      </c>
      <c r="L2115" s="7" t="str">
        <f aca="false">VLOOKUP($B2115,'Product Master'!$A$2:$O$5991,12,FALSE())</f>
        <v>N</v>
      </c>
      <c r="M2115" s="3" t="n">
        <v>27</v>
      </c>
      <c r="N2115" s="3" t="n">
        <v>29</v>
      </c>
    </row>
    <row r="2116" customFormat="false" ht="15" hidden="false" customHeight="true" outlineLevel="0" collapsed="false">
      <c r="A2116" s="3" t="s">
        <v>4243</v>
      </c>
      <c r="B2116" s="3" t="s">
        <v>4244</v>
      </c>
      <c r="C2116" s="4" t="str">
        <f aca="false">VLOOKUP($B2116,'Product Master'!$A$2:$O$5991,7,FALSE())</f>
        <v>Dry Grocery</v>
      </c>
      <c r="D2116" s="4" t="str">
        <f aca="false">VLOOKUP($B2116,'Product Master'!$A$2:$O$5991,8,FALSE())</f>
        <v>Gum &amp; Mints</v>
      </c>
      <c r="E2116" s="4" t="str">
        <f aca="false">VLOOKUP($B2116,'Product Master'!$A$2:$O$5991,5,FALSE())</f>
        <v>Roastport</v>
      </c>
      <c r="F2116" s="4" t="str">
        <f aca="false">VLOOKUP($B2116,'Product Master'!$A$2:$O$5991,4,FALSE())</f>
        <v>Roastport Spearmint Gum, 40 ct</v>
      </c>
      <c r="G2116" s="4" t="str">
        <f aca="false">VLOOKUP($B2116,'Product Master'!$A$2:$O$5991,9,FALSE())</f>
        <v>40 ct</v>
      </c>
      <c r="H2116" s="5" t="s">
        <v>16</v>
      </c>
      <c r="I2116" s="6" t="n">
        <f aca="false">VLOOKUP($B2116,'Product Master'!$A$2:$O$5991,14,FALSE())</f>
        <v>2.49</v>
      </c>
      <c r="J2116" s="7" t="n">
        <f aca="false">VLOOKUP($B2116,'Product Master'!$A$2:$O$5991,13,FALSE())</f>
        <v>12</v>
      </c>
      <c r="K2116" s="7" t="str">
        <f aca="false">VLOOKUP($B2116,'Product Master'!$A$2:$O$5991,11,FALSE())</f>
        <v>N</v>
      </c>
      <c r="L2116" s="7" t="str">
        <f aca="false">VLOOKUP($B2116,'Product Master'!$A$2:$O$5991,12,FALSE())</f>
        <v>N</v>
      </c>
      <c r="M2116" s="3" t="n">
        <v>71</v>
      </c>
      <c r="N2116" s="3" t="n">
        <v>13</v>
      </c>
    </row>
    <row r="2117" customFormat="false" ht="15" hidden="false" customHeight="true" outlineLevel="0" collapsed="false">
      <c r="A2117" s="3" t="s">
        <v>4245</v>
      </c>
      <c r="B2117" s="3" t="s">
        <v>4246</v>
      </c>
      <c r="C2117" s="4" t="str">
        <f aca="false">VLOOKUP($B2117,'Product Master'!$A$2:$O$5991,7,FALSE())</f>
        <v>Dry Grocery</v>
      </c>
      <c r="D2117" s="4" t="str">
        <f aca="false">VLOOKUP($B2117,'Product Master'!$A$2:$O$5991,8,FALSE())</f>
        <v>Gum &amp; Mints</v>
      </c>
      <c r="E2117" s="4" t="str">
        <f aca="false">VLOOKUP($B2117,'Product Master'!$A$2:$O$5991,5,FALSE())</f>
        <v>Roastport</v>
      </c>
      <c r="F2117" s="4" t="str">
        <f aca="false">VLOOKUP($B2117,'Product Master'!$A$2:$O$5991,4,FALSE())</f>
        <v>Roastport Sugar-Free Spearmint Gum, 15 ct</v>
      </c>
      <c r="G2117" s="4" t="str">
        <f aca="false">VLOOKUP($B2117,'Product Master'!$A$2:$O$5991,9,FALSE())</f>
        <v>15 ct</v>
      </c>
      <c r="H2117" s="5" t="s">
        <v>16</v>
      </c>
      <c r="I2117" s="6" t="n">
        <f aca="false">VLOOKUP($B2117,'Product Master'!$A$2:$O$5991,14,FALSE())</f>
        <v>2.49</v>
      </c>
      <c r="J2117" s="7" t="n">
        <f aca="false">VLOOKUP($B2117,'Product Master'!$A$2:$O$5991,13,FALSE())</f>
        <v>4</v>
      </c>
      <c r="K2117" s="7" t="str">
        <f aca="false">VLOOKUP($B2117,'Product Master'!$A$2:$O$5991,11,FALSE())</f>
        <v>N</v>
      </c>
      <c r="L2117" s="7" t="str">
        <f aca="false">VLOOKUP($B2117,'Product Master'!$A$2:$O$5991,12,FALSE())</f>
        <v>N</v>
      </c>
      <c r="M2117" s="3" t="n">
        <v>36</v>
      </c>
      <c r="N2117" s="3" t="n">
        <v>6</v>
      </c>
    </row>
    <row r="2118" customFormat="false" ht="15" hidden="false" customHeight="true" outlineLevel="0" collapsed="false">
      <c r="A2118" s="3" t="s">
        <v>4247</v>
      </c>
      <c r="B2118" s="3" t="s">
        <v>4248</v>
      </c>
      <c r="C2118" s="4" t="str">
        <f aca="false">VLOOKUP($B2118,'Product Master'!$A$2:$O$5991,7,FALSE())</f>
        <v>Dry Grocery</v>
      </c>
      <c r="D2118" s="4" t="str">
        <f aca="false">VLOOKUP($B2118,'Product Master'!$A$2:$O$5991,8,FALSE())</f>
        <v>Gum &amp; Mints</v>
      </c>
      <c r="E2118" s="4" t="str">
        <f aca="false">VLOOKUP($B2118,'Product Master'!$A$2:$O$5991,5,FALSE())</f>
        <v>Thrift Row</v>
      </c>
      <c r="F2118" s="4" t="str">
        <f aca="false">VLOOKUP($B2118,'Product Master'!$A$2:$O$5991,4,FALSE())</f>
        <v>Thrift Row Sugar-Free Spearmint Gum, 40 ct</v>
      </c>
      <c r="G2118" s="4" t="str">
        <f aca="false">VLOOKUP($B2118,'Product Master'!$A$2:$O$5991,9,FALSE())</f>
        <v>40 ct</v>
      </c>
      <c r="H2118" s="5" t="s">
        <v>16</v>
      </c>
      <c r="I2118" s="6" t="n">
        <f aca="false">VLOOKUP($B2118,'Product Master'!$A$2:$O$5991,14,FALSE())</f>
        <v>2.99</v>
      </c>
      <c r="J2118" s="7" t="n">
        <f aca="false">VLOOKUP($B2118,'Product Master'!$A$2:$O$5991,13,FALSE())</f>
        <v>6</v>
      </c>
      <c r="K2118" s="7" t="str">
        <f aca="false">VLOOKUP($B2118,'Product Master'!$A$2:$O$5991,11,FALSE())</f>
        <v>Y</v>
      </c>
      <c r="L2118" s="7" t="str">
        <f aca="false">VLOOKUP($B2118,'Product Master'!$A$2:$O$5991,12,FALSE())</f>
        <v>N</v>
      </c>
      <c r="M2118" s="3" t="n">
        <v>37</v>
      </c>
      <c r="N2118" s="3" t="n">
        <v>21</v>
      </c>
    </row>
    <row r="2119" customFormat="false" ht="15" hidden="false" customHeight="true" outlineLevel="0" collapsed="false">
      <c r="A2119" s="3" t="s">
        <v>4249</v>
      </c>
      <c r="B2119" s="3" t="s">
        <v>4250</v>
      </c>
      <c r="C2119" s="4" t="str">
        <f aca="false">VLOOKUP($B2119,'Product Master'!$A$2:$O$5991,7,FALSE())</f>
        <v>Dry Grocery</v>
      </c>
      <c r="D2119" s="4" t="str">
        <f aca="false">VLOOKUP($B2119,'Product Master'!$A$2:$O$5991,8,FALSE())</f>
        <v>Gum &amp; Mints</v>
      </c>
      <c r="E2119" s="4" t="str">
        <f aca="false">VLOOKUP($B2119,'Product Master'!$A$2:$O$5991,5,FALSE())</f>
        <v>Golden Grain Co.</v>
      </c>
      <c r="F2119" s="4" t="str">
        <f aca="false">VLOOKUP($B2119,'Product Master'!$A$2:$O$5991,4,FALSE())</f>
        <v>Golden Grain Co. Breath Mints, 40 ct</v>
      </c>
      <c r="G2119" s="4" t="str">
        <f aca="false">VLOOKUP($B2119,'Product Master'!$A$2:$O$5991,9,FALSE())</f>
        <v>40 ct</v>
      </c>
      <c r="H2119" s="5" t="s">
        <v>16</v>
      </c>
      <c r="I2119" s="6" t="n">
        <f aca="false">VLOOKUP($B2119,'Product Master'!$A$2:$O$5991,14,FALSE())</f>
        <v>2.39</v>
      </c>
      <c r="J2119" s="7" t="n">
        <f aca="false">VLOOKUP($B2119,'Product Master'!$A$2:$O$5991,13,FALSE())</f>
        <v>1</v>
      </c>
      <c r="K2119" s="7" t="str">
        <f aca="false">VLOOKUP($B2119,'Product Master'!$A$2:$O$5991,11,FALSE())</f>
        <v>N</v>
      </c>
      <c r="L2119" s="7" t="str">
        <f aca="false">VLOOKUP($B2119,'Product Master'!$A$2:$O$5991,12,FALSE())</f>
        <v>N</v>
      </c>
      <c r="M2119" s="3" t="n">
        <v>35</v>
      </c>
      <c r="N2119" s="3" t="n">
        <v>30</v>
      </c>
    </row>
    <row r="2120" customFormat="false" ht="15" hidden="false" customHeight="true" outlineLevel="0" collapsed="false">
      <c r="A2120" s="3" t="s">
        <v>4251</v>
      </c>
      <c r="B2120" s="3" t="s">
        <v>4252</v>
      </c>
      <c r="C2120" s="4" t="str">
        <f aca="false">VLOOKUP($B2120,'Product Master'!$A$2:$O$5991,7,FALSE())</f>
        <v>Dry Grocery</v>
      </c>
      <c r="D2120" s="4" t="str">
        <f aca="false">VLOOKUP($B2120,'Product Master'!$A$2:$O$5991,8,FALSE())</f>
        <v>Gum &amp; Mints</v>
      </c>
      <c r="E2120" s="4" t="str">
        <f aca="false">VLOOKUP($B2120,'Product Master'!$A$2:$O$5991,5,FALSE())</f>
        <v>Orchard Spread</v>
      </c>
      <c r="F2120" s="4" t="str">
        <f aca="false">VLOOKUP($B2120,'Product Master'!$A$2:$O$5991,4,FALSE())</f>
        <v>Orchard Spread Sugar-Free Breath Mints, 40 ct</v>
      </c>
      <c r="G2120" s="4" t="str">
        <f aca="false">VLOOKUP($B2120,'Product Master'!$A$2:$O$5991,9,FALSE())</f>
        <v>40 ct</v>
      </c>
      <c r="H2120" s="5" t="s">
        <v>16</v>
      </c>
      <c r="I2120" s="6" t="n">
        <f aca="false">VLOOKUP($B2120,'Product Master'!$A$2:$O$5991,14,FALSE())</f>
        <v>3.89</v>
      </c>
      <c r="J2120" s="7" t="n">
        <f aca="false">VLOOKUP($B2120,'Product Master'!$A$2:$O$5991,13,FALSE())</f>
        <v>8</v>
      </c>
      <c r="K2120" s="7" t="str">
        <f aca="false">VLOOKUP($B2120,'Product Master'!$A$2:$O$5991,11,FALSE())</f>
        <v>N</v>
      </c>
      <c r="L2120" s="7" t="str">
        <f aca="false">VLOOKUP($B2120,'Product Master'!$A$2:$O$5991,12,FALSE())</f>
        <v>N</v>
      </c>
      <c r="M2120" s="3" t="n">
        <v>116</v>
      </c>
      <c r="N2120" s="3" t="n">
        <v>23</v>
      </c>
    </row>
    <row r="2121" customFormat="false" ht="15" hidden="false" customHeight="true" outlineLevel="0" collapsed="false">
      <c r="A2121" s="3" t="s">
        <v>4253</v>
      </c>
      <c r="B2121" s="3" t="s">
        <v>4254</v>
      </c>
      <c r="C2121" s="4" t="str">
        <f aca="false">VLOOKUP($B2121,'Product Master'!$A$2:$O$5991,7,FALSE())</f>
        <v>Dry Grocery</v>
      </c>
      <c r="D2121" s="4" t="str">
        <f aca="false">VLOOKUP($B2121,'Product Master'!$A$2:$O$5991,8,FALSE())</f>
        <v>Gum &amp; Mints</v>
      </c>
      <c r="E2121" s="4" t="str">
        <f aca="false">VLOOKUP($B2121,'Product Master'!$A$2:$O$5991,5,FALSE())</f>
        <v>Pepperlane</v>
      </c>
      <c r="F2121" s="4" t="str">
        <f aca="false">VLOOKUP($B2121,'Product Master'!$A$2:$O$5991,4,FALSE())</f>
        <v>Pepperlane Peppermint Gum, 40 ct</v>
      </c>
      <c r="G2121" s="4" t="str">
        <f aca="false">VLOOKUP($B2121,'Product Master'!$A$2:$O$5991,9,FALSE())</f>
        <v>40 ct</v>
      </c>
      <c r="H2121" s="5" t="s">
        <v>16</v>
      </c>
      <c r="I2121" s="6" t="n">
        <f aca="false">VLOOKUP($B2121,'Product Master'!$A$2:$O$5991,14,FALSE())</f>
        <v>2.99</v>
      </c>
      <c r="J2121" s="7" t="n">
        <f aca="false">VLOOKUP($B2121,'Product Master'!$A$2:$O$5991,13,FALSE())</f>
        <v>6</v>
      </c>
      <c r="K2121" s="7" t="str">
        <f aca="false">VLOOKUP($B2121,'Product Master'!$A$2:$O$5991,11,FALSE())</f>
        <v>N</v>
      </c>
      <c r="L2121" s="7" t="str">
        <f aca="false">VLOOKUP($B2121,'Product Master'!$A$2:$O$5991,12,FALSE())</f>
        <v>N</v>
      </c>
      <c r="M2121" s="3" t="n">
        <v>125</v>
      </c>
      <c r="N2121" s="3" t="n">
        <v>20</v>
      </c>
    </row>
    <row r="2122" customFormat="false" ht="15" hidden="false" customHeight="true" outlineLevel="0" collapsed="false">
      <c r="A2122" s="3" t="s">
        <v>4255</v>
      </c>
      <c r="B2122" s="3" t="s">
        <v>4256</v>
      </c>
      <c r="C2122" s="4" t="str">
        <f aca="false">VLOOKUP($B2122,'Product Master'!$A$2:$O$5991,7,FALSE())</f>
        <v>Dry Grocery</v>
      </c>
      <c r="D2122" s="4" t="str">
        <f aca="false">VLOOKUP($B2122,'Product Master'!$A$2:$O$5991,8,FALSE())</f>
        <v>Gum &amp; Mints</v>
      </c>
      <c r="E2122" s="4" t="str">
        <f aca="false">VLOOKUP($B2122,'Product Master'!$A$2:$O$5991,5,FALSE())</f>
        <v>Redbarn</v>
      </c>
      <c r="F2122" s="4" t="str">
        <f aca="false">VLOOKUP($B2122,'Product Master'!$A$2:$O$5991,4,FALSE())</f>
        <v>Redbarn Sugar-Free Breath Mints, 40 ct</v>
      </c>
      <c r="G2122" s="4" t="str">
        <f aca="false">VLOOKUP($B2122,'Product Master'!$A$2:$O$5991,9,FALSE())</f>
        <v>40 ct</v>
      </c>
      <c r="H2122" s="5" t="s">
        <v>16</v>
      </c>
      <c r="I2122" s="6" t="n">
        <f aca="false">VLOOKUP($B2122,'Product Master'!$A$2:$O$5991,14,FALSE())</f>
        <v>2.29</v>
      </c>
      <c r="J2122" s="7" t="n">
        <f aca="false">VLOOKUP($B2122,'Product Master'!$A$2:$O$5991,13,FALSE())</f>
        <v>2</v>
      </c>
      <c r="K2122" s="7" t="str">
        <f aca="false">VLOOKUP($B2122,'Product Master'!$A$2:$O$5991,11,FALSE())</f>
        <v>N</v>
      </c>
      <c r="L2122" s="7" t="str">
        <f aca="false">VLOOKUP($B2122,'Product Master'!$A$2:$O$5991,12,FALSE())</f>
        <v>N</v>
      </c>
      <c r="M2122" s="3" t="n">
        <v>7</v>
      </c>
      <c r="N2122" s="3" t="n">
        <v>23</v>
      </c>
    </row>
    <row r="2123" customFormat="false" ht="15" hidden="false" customHeight="true" outlineLevel="0" collapsed="false">
      <c r="A2123" s="3" t="s">
        <v>4257</v>
      </c>
      <c r="B2123" s="3" t="s">
        <v>4258</v>
      </c>
      <c r="C2123" s="4" t="str">
        <f aca="false">VLOOKUP($B2123,'Product Master'!$A$2:$O$5991,7,FALSE())</f>
        <v>Dry Grocery</v>
      </c>
      <c r="D2123" s="4" t="str">
        <f aca="false">VLOOKUP($B2123,'Product Master'!$A$2:$O$5991,8,FALSE())</f>
        <v>Gum &amp; Mints</v>
      </c>
      <c r="E2123" s="4" t="str">
        <f aca="false">VLOOKUP($B2123,'Product Master'!$A$2:$O$5991,5,FALSE())</f>
        <v>Orchard Spread</v>
      </c>
      <c r="F2123" s="4" t="str">
        <f aca="false">VLOOKUP($B2123,'Product Master'!$A$2:$O$5991,4,FALSE())</f>
        <v>Orchard Spread Sugar-Free Spearmint Gum, 15 ct</v>
      </c>
      <c r="G2123" s="4" t="str">
        <f aca="false">VLOOKUP($B2123,'Product Master'!$A$2:$O$5991,9,FALSE())</f>
        <v>15 ct</v>
      </c>
      <c r="H2123" s="5" t="s">
        <v>16</v>
      </c>
      <c r="I2123" s="6" t="n">
        <f aca="false">VLOOKUP($B2123,'Product Master'!$A$2:$O$5991,14,FALSE())</f>
        <v>3.79</v>
      </c>
      <c r="J2123" s="7" t="n">
        <f aca="false">VLOOKUP($B2123,'Product Master'!$A$2:$O$5991,13,FALSE())</f>
        <v>6</v>
      </c>
      <c r="K2123" s="7" t="str">
        <f aca="false">VLOOKUP($B2123,'Product Master'!$A$2:$O$5991,11,FALSE())</f>
        <v>N</v>
      </c>
      <c r="L2123" s="7" t="str">
        <f aca="false">VLOOKUP($B2123,'Product Master'!$A$2:$O$5991,12,FALSE())</f>
        <v>N</v>
      </c>
      <c r="M2123" s="3" t="n">
        <v>73</v>
      </c>
      <c r="N2123" s="3" t="n">
        <v>29</v>
      </c>
    </row>
    <row r="2124" customFormat="false" ht="15" hidden="false" customHeight="true" outlineLevel="0" collapsed="false">
      <c r="A2124" s="3" t="s">
        <v>4259</v>
      </c>
      <c r="B2124" s="3" t="s">
        <v>4260</v>
      </c>
      <c r="C2124" s="4" t="str">
        <f aca="false">VLOOKUP($B2124,'Product Master'!$A$2:$O$5991,7,FALSE())</f>
        <v>Dry Grocery</v>
      </c>
      <c r="D2124" s="4" t="str">
        <f aca="false">VLOOKUP($B2124,'Product Master'!$A$2:$O$5991,8,FALSE())</f>
        <v>Gum &amp; Mints</v>
      </c>
      <c r="E2124" s="4" t="str">
        <f aca="false">VLOOKUP($B2124,'Product Master'!$A$2:$O$5991,5,FALSE())</f>
        <v>Pepperlane</v>
      </c>
      <c r="F2124" s="4" t="str">
        <f aca="false">VLOOKUP($B2124,'Product Master'!$A$2:$O$5991,4,FALSE())</f>
        <v>Pepperlane Sugar-Free Spearmint Gum, 15 ct</v>
      </c>
      <c r="G2124" s="4" t="str">
        <f aca="false">VLOOKUP($B2124,'Product Master'!$A$2:$O$5991,9,FALSE())</f>
        <v>15 ct</v>
      </c>
      <c r="H2124" s="5" t="s">
        <v>16</v>
      </c>
      <c r="I2124" s="6" t="n">
        <f aca="false">VLOOKUP($B2124,'Product Master'!$A$2:$O$5991,14,FALSE())</f>
        <v>3.49</v>
      </c>
      <c r="J2124" s="7" t="n">
        <f aca="false">VLOOKUP($B2124,'Product Master'!$A$2:$O$5991,13,FALSE())</f>
        <v>24</v>
      </c>
      <c r="K2124" s="7" t="str">
        <f aca="false">VLOOKUP($B2124,'Product Master'!$A$2:$O$5991,11,FALSE())</f>
        <v>N</v>
      </c>
      <c r="L2124" s="7" t="str">
        <f aca="false">VLOOKUP($B2124,'Product Master'!$A$2:$O$5991,12,FALSE())</f>
        <v>N</v>
      </c>
      <c r="M2124" s="3" t="n">
        <v>85</v>
      </c>
      <c r="N2124" s="3" t="n">
        <v>14</v>
      </c>
    </row>
    <row r="2125" customFormat="false" ht="15" hidden="false" customHeight="true" outlineLevel="0" collapsed="false">
      <c r="A2125" s="3" t="s">
        <v>4261</v>
      </c>
      <c r="B2125" s="3" t="s">
        <v>4262</v>
      </c>
      <c r="C2125" s="4" t="str">
        <f aca="false">VLOOKUP($B2125,'Product Master'!$A$2:$O$5991,7,FALSE())</f>
        <v>Dry Grocery</v>
      </c>
      <c r="D2125" s="4" t="str">
        <f aca="false">VLOOKUP($B2125,'Product Master'!$A$2:$O$5991,8,FALSE())</f>
        <v>Gum &amp; Mints</v>
      </c>
      <c r="E2125" s="4" t="str">
        <f aca="false">VLOOKUP($B2125,'Product Master'!$A$2:$O$5991,5,FALSE())</f>
        <v>Roastport</v>
      </c>
      <c r="F2125" s="4" t="str">
        <f aca="false">VLOOKUP($B2125,'Product Master'!$A$2:$O$5991,4,FALSE())</f>
        <v>Roastport Breath Mints, 40 ct</v>
      </c>
      <c r="G2125" s="4" t="str">
        <f aca="false">VLOOKUP($B2125,'Product Master'!$A$2:$O$5991,9,FALSE())</f>
        <v>40 ct</v>
      </c>
      <c r="H2125" s="5" t="s">
        <v>16</v>
      </c>
      <c r="I2125" s="6" t="n">
        <f aca="false">VLOOKUP($B2125,'Product Master'!$A$2:$O$5991,14,FALSE())</f>
        <v>2.89</v>
      </c>
      <c r="J2125" s="7" t="n">
        <f aca="false">VLOOKUP($B2125,'Product Master'!$A$2:$O$5991,13,FALSE())</f>
        <v>24</v>
      </c>
      <c r="K2125" s="7" t="str">
        <f aca="false">VLOOKUP($B2125,'Product Master'!$A$2:$O$5991,11,FALSE())</f>
        <v>N</v>
      </c>
      <c r="L2125" s="7" t="str">
        <f aca="false">VLOOKUP($B2125,'Product Master'!$A$2:$O$5991,12,FALSE())</f>
        <v>N</v>
      </c>
      <c r="M2125" s="3" t="n">
        <v>146</v>
      </c>
      <c r="N2125" s="3" t="n">
        <v>12</v>
      </c>
    </row>
    <row r="2126" customFormat="false" ht="15" hidden="false" customHeight="true" outlineLevel="0" collapsed="false">
      <c r="A2126" s="3" t="s">
        <v>4263</v>
      </c>
      <c r="B2126" s="3" t="s">
        <v>4264</v>
      </c>
      <c r="C2126" s="4" t="str">
        <f aca="false">VLOOKUP($B2126,'Product Master'!$A$2:$O$5991,7,FALSE())</f>
        <v>Dry Grocery</v>
      </c>
      <c r="D2126" s="4" t="str">
        <f aca="false">VLOOKUP($B2126,'Product Master'!$A$2:$O$5991,8,FALSE())</f>
        <v>Gum &amp; Mints</v>
      </c>
      <c r="E2126" s="4" t="str">
        <f aca="false">VLOOKUP($B2126,'Product Master'!$A$2:$O$5991,5,FALSE())</f>
        <v>Kettle Row</v>
      </c>
      <c r="F2126" s="4" t="str">
        <f aca="false">VLOOKUP($B2126,'Product Master'!$A$2:$O$5991,4,FALSE())</f>
        <v>Kettle Row Bubble Gum, 15 ct</v>
      </c>
      <c r="G2126" s="4" t="str">
        <f aca="false">VLOOKUP($B2126,'Product Master'!$A$2:$O$5991,9,FALSE())</f>
        <v>15 ct</v>
      </c>
      <c r="H2126" s="5" t="s">
        <v>16</v>
      </c>
      <c r="I2126" s="6" t="n">
        <f aca="false">VLOOKUP($B2126,'Product Master'!$A$2:$O$5991,14,FALSE())</f>
        <v>3.39</v>
      </c>
      <c r="J2126" s="7" t="n">
        <f aca="false">VLOOKUP($B2126,'Product Master'!$A$2:$O$5991,13,FALSE())</f>
        <v>1</v>
      </c>
      <c r="K2126" s="7" t="str">
        <f aca="false">VLOOKUP($B2126,'Product Master'!$A$2:$O$5991,11,FALSE())</f>
        <v>N</v>
      </c>
      <c r="L2126" s="7" t="str">
        <f aca="false">VLOOKUP($B2126,'Product Master'!$A$2:$O$5991,12,FALSE())</f>
        <v>N</v>
      </c>
      <c r="M2126" s="3" t="n">
        <v>8</v>
      </c>
      <c r="N2126" s="3" t="n">
        <v>18</v>
      </c>
    </row>
    <row r="2127" customFormat="false" ht="15" hidden="false" customHeight="true" outlineLevel="0" collapsed="false">
      <c r="A2127" s="3" t="s">
        <v>4265</v>
      </c>
      <c r="B2127" s="3" t="s">
        <v>4266</v>
      </c>
      <c r="C2127" s="4" t="str">
        <f aca="false">VLOOKUP($B2127,'Product Master'!$A$2:$O$5991,7,FALSE())</f>
        <v>Dry Grocery</v>
      </c>
      <c r="D2127" s="4" t="str">
        <f aca="false">VLOOKUP($B2127,'Product Master'!$A$2:$O$5991,8,FALSE())</f>
        <v>Gum &amp; Mints</v>
      </c>
      <c r="E2127" s="4" t="str">
        <f aca="false">VLOOKUP($B2127,'Product Master'!$A$2:$O$5991,5,FALSE())</f>
        <v>Golden Grain Co.</v>
      </c>
      <c r="F2127" s="4" t="str">
        <f aca="false">VLOOKUP($B2127,'Product Master'!$A$2:$O$5991,4,FALSE())</f>
        <v>Golden Grain Co. Peppermint Gum, 40 ct</v>
      </c>
      <c r="G2127" s="4" t="str">
        <f aca="false">VLOOKUP($B2127,'Product Master'!$A$2:$O$5991,9,FALSE())</f>
        <v>40 ct</v>
      </c>
      <c r="H2127" s="5" t="s">
        <v>16</v>
      </c>
      <c r="I2127" s="6" t="n">
        <f aca="false">VLOOKUP($B2127,'Product Master'!$A$2:$O$5991,14,FALSE())</f>
        <v>2.99</v>
      </c>
      <c r="J2127" s="7" t="n">
        <f aca="false">VLOOKUP($B2127,'Product Master'!$A$2:$O$5991,13,FALSE())</f>
        <v>12</v>
      </c>
      <c r="K2127" s="7" t="str">
        <f aca="false">VLOOKUP($B2127,'Product Master'!$A$2:$O$5991,11,FALSE())</f>
        <v>N</v>
      </c>
      <c r="L2127" s="7" t="str">
        <f aca="false">VLOOKUP($B2127,'Product Master'!$A$2:$O$5991,12,FALSE())</f>
        <v>N</v>
      </c>
      <c r="M2127" s="3" t="n">
        <v>86</v>
      </c>
      <c r="N2127" s="3" t="n">
        <v>26</v>
      </c>
    </row>
    <row r="2128" customFormat="false" ht="15" hidden="false" customHeight="true" outlineLevel="0" collapsed="false">
      <c r="A2128" s="3" t="s">
        <v>4267</v>
      </c>
      <c r="B2128" s="3" t="s">
        <v>4268</v>
      </c>
      <c r="C2128" s="4" t="str">
        <f aca="false">VLOOKUP($B2128,'Product Master'!$A$2:$O$5991,7,FALSE())</f>
        <v>Dry Grocery</v>
      </c>
      <c r="D2128" s="4" t="str">
        <f aca="false">VLOOKUP($B2128,'Product Master'!$A$2:$O$5991,8,FALSE())</f>
        <v>Gum &amp; Mints</v>
      </c>
      <c r="E2128" s="4" t="str">
        <f aca="false">VLOOKUP($B2128,'Product Master'!$A$2:$O$5991,5,FALSE())</f>
        <v>Roastport</v>
      </c>
      <c r="F2128" s="4" t="str">
        <f aca="false">VLOOKUP($B2128,'Product Master'!$A$2:$O$5991,4,FALSE())</f>
        <v>Roastport Sugar-Free Breath Mints, 15 ct</v>
      </c>
      <c r="G2128" s="4" t="str">
        <f aca="false">VLOOKUP($B2128,'Product Master'!$A$2:$O$5991,9,FALSE())</f>
        <v>15 ct</v>
      </c>
      <c r="H2128" s="5" t="s">
        <v>16</v>
      </c>
      <c r="I2128" s="6" t="n">
        <f aca="false">VLOOKUP($B2128,'Product Master'!$A$2:$O$5991,14,FALSE())</f>
        <v>2.89</v>
      </c>
      <c r="J2128" s="7" t="n">
        <f aca="false">VLOOKUP($B2128,'Product Master'!$A$2:$O$5991,13,FALSE())</f>
        <v>6</v>
      </c>
      <c r="K2128" s="7" t="str">
        <f aca="false">VLOOKUP($B2128,'Product Master'!$A$2:$O$5991,11,FALSE())</f>
        <v>N</v>
      </c>
      <c r="L2128" s="7" t="str">
        <f aca="false">VLOOKUP($B2128,'Product Master'!$A$2:$O$5991,12,FALSE())</f>
        <v>N</v>
      </c>
      <c r="M2128" s="3" t="n">
        <v>28</v>
      </c>
      <c r="N2128" s="3" t="n">
        <v>19</v>
      </c>
    </row>
    <row r="2129" customFormat="false" ht="15" hidden="false" customHeight="true" outlineLevel="0" collapsed="false">
      <c r="A2129" s="3" t="s">
        <v>4269</v>
      </c>
      <c r="B2129" s="3" t="s">
        <v>4270</v>
      </c>
      <c r="C2129" s="4" t="str">
        <f aca="false">VLOOKUP($B2129,'Product Master'!$A$2:$O$5991,7,FALSE())</f>
        <v>Dry Grocery</v>
      </c>
      <c r="D2129" s="4" t="str">
        <f aca="false">VLOOKUP($B2129,'Product Master'!$A$2:$O$5991,8,FALSE())</f>
        <v>Gum &amp; Mints</v>
      </c>
      <c r="E2129" s="4" t="str">
        <f aca="false">VLOOKUP($B2129,'Product Master'!$A$2:$O$5991,5,FALSE())</f>
        <v>Nutgrove</v>
      </c>
      <c r="F2129" s="4" t="str">
        <f aca="false">VLOOKUP($B2129,'Product Master'!$A$2:$O$5991,4,FALSE())</f>
        <v>Nutgrove Sugar-Free Bubble Gum, 40 ct</v>
      </c>
      <c r="G2129" s="4" t="str">
        <f aca="false">VLOOKUP($B2129,'Product Master'!$A$2:$O$5991,9,FALSE())</f>
        <v>40 ct</v>
      </c>
      <c r="H2129" s="5" t="s">
        <v>16</v>
      </c>
      <c r="I2129" s="6" t="n">
        <f aca="false">VLOOKUP($B2129,'Product Master'!$A$2:$O$5991,14,FALSE())</f>
        <v>2.39</v>
      </c>
      <c r="J2129" s="7" t="n">
        <f aca="false">VLOOKUP($B2129,'Product Master'!$A$2:$O$5991,13,FALSE())</f>
        <v>12</v>
      </c>
      <c r="K2129" s="7" t="str">
        <f aca="false">VLOOKUP($B2129,'Product Master'!$A$2:$O$5991,11,FALSE())</f>
        <v>N</v>
      </c>
      <c r="L2129" s="7" t="str">
        <f aca="false">VLOOKUP($B2129,'Product Master'!$A$2:$O$5991,12,FALSE())</f>
        <v>N</v>
      </c>
      <c r="M2129" s="3" t="n">
        <v>139</v>
      </c>
      <c r="N2129" s="3" t="n">
        <v>33</v>
      </c>
    </row>
    <row r="2130" customFormat="false" ht="15" hidden="false" customHeight="true" outlineLevel="0" collapsed="false">
      <c r="A2130" s="3" t="s">
        <v>4271</v>
      </c>
      <c r="B2130" s="3" t="s">
        <v>4272</v>
      </c>
      <c r="C2130" s="4" t="str">
        <f aca="false">VLOOKUP($B2130,'Product Master'!$A$2:$O$5991,7,FALSE())</f>
        <v>Dry Grocery</v>
      </c>
      <c r="D2130" s="4" t="str">
        <f aca="false">VLOOKUP($B2130,'Product Master'!$A$2:$O$5991,8,FALSE())</f>
        <v>Gum &amp; Mints</v>
      </c>
      <c r="E2130" s="4" t="str">
        <f aca="false">VLOOKUP($B2130,'Product Master'!$A$2:$O$5991,5,FALSE())</f>
        <v>Wheatstone</v>
      </c>
      <c r="F2130" s="4" t="str">
        <f aca="false">VLOOKUP($B2130,'Product Master'!$A$2:$O$5991,4,FALSE())</f>
        <v>Wheatstone Breath Mints, 15 ct</v>
      </c>
      <c r="G2130" s="4" t="str">
        <f aca="false">VLOOKUP($B2130,'Product Master'!$A$2:$O$5991,9,FALSE())</f>
        <v>15 ct</v>
      </c>
      <c r="H2130" s="5" t="s">
        <v>16</v>
      </c>
      <c r="I2130" s="6" t="n">
        <f aca="false">VLOOKUP($B2130,'Product Master'!$A$2:$O$5991,14,FALSE())</f>
        <v>3.89</v>
      </c>
      <c r="J2130" s="7" t="n">
        <f aca="false">VLOOKUP($B2130,'Product Master'!$A$2:$O$5991,13,FALSE())</f>
        <v>6</v>
      </c>
      <c r="K2130" s="7" t="str">
        <f aca="false">VLOOKUP($B2130,'Product Master'!$A$2:$O$5991,11,FALSE())</f>
        <v>N</v>
      </c>
      <c r="L2130" s="7" t="str">
        <f aca="false">VLOOKUP($B2130,'Product Master'!$A$2:$O$5991,12,FALSE())</f>
        <v>N</v>
      </c>
      <c r="M2130" s="3" t="n">
        <v>37</v>
      </c>
      <c r="N2130" s="3" t="n">
        <v>33</v>
      </c>
    </row>
    <row r="2131" customFormat="false" ht="15" hidden="false" customHeight="true" outlineLevel="0" collapsed="false">
      <c r="A2131" s="3" t="s">
        <v>4273</v>
      </c>
      <c r="B2131" s="3" t="s">
        <v>4274</v>
      </c>
      <c r="C2131" s="4" t="str">
        <f aca="false">VLOOKUP($B2131,'Product Master'!$A$2:$O$5991,7,FALSE())</f>
        <v>Dry Grocery</v>
      </c>
      <c r="D2131" s="4" t="str">
        <f aca="false">VLOOKUP($B2131,'Product Master'!$A$2:$O$5991,8,FALSE())</f>
        <v>Gum &amp; Mints</v>
      </c>
      <c r="E2131" s="4" t="str">
        <f aca="false">VLOOKUP($B2131,'Product Master'!$A$2:$O$5991,5,FALSE())</f>
        <v>Nutgrove</v>
      </c>
      <c r="F2131" s="4" t="str">
        <f aca="false">VLOOKUP($B2131,'Product Master'!$A$2:$O$5991,4,FALSE())</f>
        <v>Nutgrove Sugar-Free Peppermint Gum, 40 ct</v>
      </c>
      <c r="G2131" s="4" t="str">
        <f aca="false">VLOOKUP($B2131,'Product Master'!$A$2:$O$5991,9,FALSE())</f>
        <v>40 ct</v>
      </c>
      <c r="H2131" s="5" t="s">
        <v>16</v>
      </c>
      <c r="I2131" s="6" t="n">
        <f aca="false">VLOOKUP($B2131,'Product Master'!$A$2:$O$5991,14,FALSE())</f>
        <v>2.29</v>
      </c>
      <c r="J2131" s="7" t="n">
        <f aca="false">VLOOKUP($B2131,'Product Master'!$A$2:$O$5991,13,FALSE())</f>
        <v>12</v>
      </c>
      <c r="K2131" s="7" t="str">
        <f aca="false">VLOOKUP($B2131,'Product Master'!$A$2:$O$5991,11,FALSE())</f>
        <v>N</v>
      </c>
      <c r="L2131" s="7" t="str">
        <f aca="false">VLOOKUP($B2131,'Product Master'!$A$2:$O$5991,12,FALSE())</f>
        <v>N</v>
      </c>
      <c r="M2131" s="3" t="n">
        <v>12</v>
      </c>
      <c r="N2131" s="3" t="n">
        <v>29</v>
      </c>
    </row>
    <row r="2132" customFormat="false" ht="15" hidden="false" customHeight="true" outlineLevel="0" collapsed="false">
      <c r="A2132" s="3" t="s">
        <v>4275</v>
      </c>
      <c r="B2132" s="3" t="s">
        <v>4276</v>
      </c>
      <c r="C2132" s="4" t="str">
        <f aca="false">VLOOKUP($B2132,'Product Master'!$A$2:$O$5991,7,FALSE())</f>
        <v>Dry Grocery</v>
      </c>
      <c r="D2132" s="4" t="str">
        <f aca="false">VLOOKUP($B2132,'Product Master'!$A$2:$O$5991,8,FALSE())</f>
        <v>Gum &amp; Mints</v>
      </c>
      <c r="E2132" s="4" t="str">
        <f aca="false">VLOOKUP($B2132,'Product Master'!$A$2:$O$5991,5,FALSE())</f>
        <v>Roastport</v>
      </c>
      <c r="F2132" s="4" t="str">
        <f aca="false">VLOOKUP($B2132,'Product Master'!$A$2:$O$5991,4,FALSE())</f>
        <v>Roastport Sugar-Free Bubble Gum, 15 ct</v>
      </c>
      <c r="G2132" s="4" t="str">
        <f aca="false">VLOOKUP($B2132,'Product Master'!$A$2:$O$5991,9,FALSE())</f>
        <v>15 ct</v>
      </c>
      <c r="H2132" s="5" t="s">
        <v>16</v>
      </c>
      <c r="I2132" s="6" t="n">
        <f aca="false">VLOOKUP($B2132,'Product Master'!$A$2:$O$5991,14,FALSE())</f>
        <v>3.79</v>
      </c>
      <c r="J2132" s="7" t="n">
        <f aca="false">VLOOKUP($B2132,'Product Master'!$A$2:$O$5991,13,FALSE())</f>
        <v>2</v>
      </c>
      <c r="K2132" s="7" t="str">
        <f aca="false">VLOOKUP($B2132,'Product Master'!$A$2:$O$5991,11,FALSE())</f>
        <v>N</v>
      </c>
      <c r="L2132" s="7" t="str">
        <f aca="false">VLOOKUP($B2132,'Product Master'!$A$2:$O$5991,12,FALSE())</f>
        <v>N</v>
      </c>
      <c r="M2132" s="3" t="n">
        <v>68</v>
      </c>
      <c r="N2132" s="3" t="n">
        <v>7</v>
      </c>
    </row>
    <row r="2133" customFormat="false" ht="15" hidden="false" customHeight="true" outlineLevel="0" collapsed="false">
      <c r="A2133" s="3" t="s">
        <v>4277</v>
      </c>
      <c r="B2133" s="3" t="s">
        <v>4278</v>
      </c>
      <c r="C2133" s="4" t="str">
        <f aca="false">VLOOKUP($B2133,'Product Master'!$A$2:$O$5991,7,FALSE())</f>
        <v>Dry Grocery</v>
      </c>
      <c r="D2133" s="4" t="str">
        <f aca="false">VLOOKUP($B2133,'Product Master'!$A$2:$O$5991,8,FALSE())</f>
        <v>Gum &amp; Mints</v>
      </c>
      <c r="E2133" s="4" t="str">
        <f aca="false">VLOOKUP($B2133,'Product Master'!$A$2:$O$5991,5,FALSE())</f>
        <v>Thrift Row</v>
      </c>
      <c r="F2133" s="4" t="str">
        <f aca="false">VLOOKUP($B2133,'Product Master'!$A$2:$O$5991,4,FALSE())</f>
        <v>Thrift Row Breath Mints, 15 ct</v>
      </c>
      <c r="G2133" s="4" t="str">
        <f aca="false">VLOOKUP($B2133,'Product Master'!$A$2:$O$5991,9,FALSE())</f>
        <v>15 ct</v>
      </c>
      <c r="H2133" s="5" t="s">
        <v>16</v>
      </c>
      <c r="I2133" s="6" t="n">
        <f aca="false">VLOOKUP($B2133,'Product Master'!$A$2:$O$5991,14,FALSE())</f>
        <v>3.39</v>
      </c>
      <c r="J2133" s="7" t="n">
        <f aca="false">VLOOKUP($B2133,'Product Master'!$A$2:$O$5991,13,FALSE())</f>
        <v>4</v>
      </c>
      <c r="K2133" s="7" t="str">
        <f aca="false">VLOOKUP($B2133,'Product Master'!$A$2:$O$5991,11,FALSE())</f>
        <v>Y</v>
      </c>
      <c r="L2133" s="7" t="str">
        <f aca="false">VLOOKUP($B2133,'Product Master'!$A$2:$O$5991,12,FALSE())</f>
        <v>N</v>
      </c>
      <c r="M2133" s="3" t="n">
        <v>28</v>
      </c>
      <c r="N2133" s="3" t="n">
        <v>28</v>
      </c>
    </row>
    <row r="2134" customFormat="false" ht="15" hidden="false" customHeight="true" outlineLevel="0" collapsed="false">
      <c r="A2134" s="3" t="s">
        <v>4279</v>
      </c>
      <c r="B2134" s="3" t="s">
        <v>4280</v>
      </c>
      <c r="C2134" s="4" t="str">
        <f aca="false">VLOOKUP($B2134,'Product Master'!$A$2:$O$5991,7,FALSE())</f>
        <v>Dry Grocery</v>
      </c>
      <c r="D2134" s="4" t="str">
        <f aca="false">VLOOKUP($B2134,'Product Master'!$A$2:$O$5991,8,FALSE())</f>
        <v>Gum &amp; Mints</v>
      </c>
      <c r="E2134" s="4" t="str">
        <f aca="false">VLOOKUP($B2134,'Product Master'!$A$2:$O$5991,5,FALSE())</f>
        <v>Kettle Row</v>
      </c>
      <c r="F2134" s="4" t="str">
        <f aca="false">VLOOKUP($B2134,'Product Master'!$A$2:$O$5991,4,FALSE())</f>
        <v>Kettle Row Sugar-Free Spearmint Gum, 40 ct</v>
      </c>
      <c r="G2134" s="4" t="str">
        <f aca="false">VLOOKUP($B2134,'Product Master'!$A$2:$O$5991,9,FALSE())</f>
        <v>40 ct</v>
      </c>
      <c r="H2134" s="5" t="s">
        <v>16</v>
      </c>
      <c r="I2134" s="6" t="n">
        <f aca="false">VLOOKUP($B2134,'Product Master'!$A$2:$O$5991,14,FALSE())</f>
        <v>3.39</v>
      </c>
      <c r="J2134" s="7" t="n">
        <f aca="false">VLOOKUP($B2134,'Product Master'!$A$2:$O$5991,13,FALSE())</f>
        <v>12</v>
      </c>
      <c r="K2134" s="7" t="str">
        <f aca="false">VLOOKUP($B2134,'Product Master'!$A$2:$O$5991,11,FALSE())</f>
        <v>N</v>
      </c>
      <c r="L2134" s="7" t="str">
        <f aca="false">VLOOKUP($B2134,'Product Master'!$A$2:$O$5991,12,FALSE())</f>
        <v>N</v>
      </c>
      <c r="M2134" s="3" t="n">
        <v>8</v>
      </c>
      <c r="N2134" s="3" t="n">
        <v>25</v>
      </c>
    </row>
    <row r="2135" customFormat="false" ht="15" hidden="false" customHeight="true" outlineLevel="0" collapsed="false">
      <c r="A2135" s="3" t="s">
        <v>4281</v>
      </c>
      <c r="B2135" s="3" t="s">
        <v>4282</v>
      </c>
      <c r="C2135" s="4" t="str">
        <f aca="false">VLOOKUP($B2135,'Product Master'!$A$2:$O$5991,7,FALSE())</f>
        <v>Dry Grocery</v>
      </c>
      <c r="D2135" s="4" t="str">
        <f aca="false">VLOOKUP($B2135,'Product Master'!$A$2:$O$5991,8,FALSE())</f>
        <v>Gum &amp; Mints</v>
      </c>
      <c r="E2135" s="4" t="str">
        <f aca="false">VLOOKUP($B2135,'Product Master'!$A$2:$O$5991,5,FALSE())</f>
        <v>Redbarn</v>
      </c>
      <c r="F2135" s="4" t="str">
        <f aca="false">VLOOKUP($B2135,'Product Master'!$A$2:$O$5991,4,FALSE())</f>
        <v>Redbarn Peppermint Gum, 40 ct</v>
      </c>
      <c r="G2135" s="4" t="str">
        <f aca="false">VLOOKUP($B2135,'Product Master'!$A$2:$O$5991,9,FALSE())</f>
        <v>40 ct</v>
      </c>
      <c r="H2135" s="5" t="s">
        <v>16</v>
      </c>
      <c r="I2135" s="6" t="n">
        <f aca="false">VLOOKUP($B2135,'Product Master'!$A$2:$O$5991,14,FALSE())</f>
        <v>2.99</v>
      </c>
      <c r="J2135" s="7" t="n">
        <f aca="false">VLOOKUP($B2135,'Product Master'!$A$2:$O$5991,13,FALSE())</f>
        <v>6</v>
      </c>
      <c r="K2135" s="7" t="str">
        <f aca="false">VLOOKUP($B2135,'Product Master'!$A$2:$O$5991,11,FALSE())</f>
        <v>N</v>
      </c>
      <c r="L2135" s="7" t="str">
        <f aca="false">VLOOKUP($B2135,'Product Master'!$A$2:$O$5991,12,FALSE())</f>
        <v>N</v>
      </c>
      <c r="M2135" s="3" t="n">
        <v>139</v>
      </c>
      <c r="N2135" s="3" t="n">
        <v>30</v>
      </c>
    </row>
    <row r="2136" customFormat="false" ht="15" hidden="false" customHeight="true" outlineLevel="0" collapsed="false">
      <c r="A2136" s="3" t="s">
        <v>4283</v>
      </c>
      <c r="B2136" s="3" t="s">
        <v>4284</v>
      </c>
      <c r="C2136" s="4" t="str">
        <f aca="false">VLOOKUP($B2136,'Product Master'!$A$2:$O$5991,7,FALSE())</f>
        <v>Dry Grocery</v>
      </c>
      <c r="D2136" s="4" t="str">
        <f aca="false">VLOOKUP($B2136,'Product Master'!$A$2:$O$5991,8,FALSE())</f>
        <v>Gum &amp; Mints</v>
      </c>
      <c r="E2136" s="4" t="str">
        <f aca="false">VLOOKUP($B2136,'Product Master'!$A$2:$O$5991,5,FALSE())</f>
        <v>Orchard Spread</v>
      </c>
      <c r="F2136" s="4" t="str">
        <f aca="false">VLOOKUP($B2136,'Product Master'!$A$2:$O$5991,4,FALSE())</f>
        <v>Orchard Spread Sugar-Free Breath Mints, 15 ct</v>
      </c>
      <c r="G2136" s="4" t="str">
        <f aca="false">VLOOKUP($B2136,'Product Master'!$A$2:$O$5991,9,FALSE())</f>
        <v>15 ct</v>
      </c>
      <c r="H2136" s="5" t="s">
        <v>16</v>
      </c>
      <c r="I2136" s="6" t="n">
        <f aca="false">VLOOKUP($B2136,'Product Master'!$A$2:$O$5991,14,FALSE())</f>
        <v>2.89</v>
      </c>
      <c r="J2136" s="7" t="n">
        <f aca="false">VLOOKUP($B2136,'Product Master'!$A$2:$O$5991,13,FALSE())</f>
        <v>8</v>
      </c>
      <c r="K2136" s="7" t="str">
        <f aca="false">VLOOKUP($B2136,'Product Master'!$A$2:$O$5991,11,FALSE())</f>
        <v>N</v>
      </c>
      <c r="L2136" s="7" t="str">
        <f aca="false">VLOOKUP($B2136,'Product Master'!$A$2:$O$5991,12,FALSE())</f>
        <v>N</v>
      </c>
      <c r="M2136" s="3" t="n">
        <v>18</v>
      </c>
      <c r="N2136" s="3" t="n">
        <v>24</v>
      </c>
    </row>
    <row r="2137" customFormat="false" ht="15" hidden="false" customHeight="true" outlineLevel="0" collapsed="false">
      <c r="A2137" s="3" t="s">
        <v>4285</v>
      </c>
      <c r="B2137" s="3" t="s">
        <v>4286</v>
      </c>
      <c r="C2137" s="4" t="str">
        <f aca="false">VLOOKUP($B2137,'Product Master'!$A$2:$O$5991,7,FALSE())</f>
        <v>Dry Grocery</v>
      </c>
      <c r="D2137" s="4" t="str">
        <f aca="false">VLOOKUP($B2137,'Product Master'!$A$2:$O$5991,8,FALSE())</f>
        <v>Gum &amp; Mints</v>
      </c>
      <c r="E2137" s="4" t="str">
        <f aca="false">VLOOKUP($B2137,'Product Master'!$A$2:$O$5991,5,FALSE())</f>
        <v>Harborline</v>
      </c>
      <c r="F2137" s="4" t="str">
        <f aca="false">VLOOKUP($B2137,'Product Master'!$A$2:$O$5991,4,FALSE())</f>
        <v>Harborline Bubble Gum, 40 ct</v>
      </c>
      <c r="G2137" s="4" t="str">
        <f aca="false">VLOOKUP($B2137,'Product Master'!$A$2:$O$5991,9,FALSE())</f>
        <v>40 ct</v>
      </c>
      <c r="H2137" s="5" t="s">
        <v>16</v>
      </c>
      <c r="I2137" s="6" t="n">
        <f aca="false">VLOOKUP($B2137,'Product Master'!$A$2:$O$5991,14,FALSE())</f>
        <v>2.49</v>
      </c>
      <c r="J2137" s="7" t="n">
        <f aca="false">VLOOKUP($B2137,'Product Master'!$A$2:$O$5991,13,FALSE())</f>
        <v>12</v>
      </c>
      <c r="K2137" s="7" t="str">
        <f aca="false">VLOOKUP($B2137,'Product Master'!$A$2:$O$5991,11,FALSE())</f>
        <v>Y</v>
      </c>
      <c r="L2137" s="7" t="str">
        <f aca="false">VLOOKUP($B2137,'Product Master'!$A$2:$O$5991,12,FALSE())</f>
        <v>N</v>
      </c>
      <c r="M2137" s="3" t="n">
        <v>45</v>
      </c>
      <c r="N2137" s="3" t="n">
        <v>37</v>
      </c>
    </row>
    <row r="2138" customFormat="false" ht="15" hidden="false" customHeight="true" outlineLevel="0" collapsed="false">
      <c r="A2138" s="3" t="s">
        <v>4287</v>
      </c>
      <c r="B2138" s="3" t="s">
        <v>4288</v>
      </c>
      <c r="C2138" s="4" t="str">
        <f aca="false">VLOOKUP($B2138,'Product Master'!$A$2:$O$5991,7,FALSE())</f>
        <v>Dry Grocery</v>
      </c>
      <c r="D2138" s="4" t="str">
        <f aca="false">VLOOKUP($B2138,'Product Master'!$A$2:$O$5991,8,FALSE())</f>
        <v>Gum &amp; Mints</v>
      </c>
      <c r="E2138" s="4" t="str">
        <f aca="false">VLOOKUP($B2138,'Product Master'!$A$2:$O$5991,5,FALSE())</f>
        <v>Harborline</v>
      </c>
      <c r="F2138" s="4" t="str">
        <f aca="false">VLOOKUP($B2138,'Product Master'!$A$2:$O$5991,4,FALSE())</f>
        <v>Harborline Sugar-Free Spearmint Gum, 40 ct</v>
      </c>
      <c r="G2138" s="4" t="str">
        <f aca="false">VLOOKUP($B2138,'Product Master'!$A$2:$O$5991,9,FALSE())</f>
        <v>40 ct</v>
      </c>
      <c r="H2138" s="5" t="s">
        <v>16</v>
      </c>
      <c r="I2138" s="6" t="n">
        <f aca="false">VLOOKUP($B2138,'Product Master'!$A$2:$O$5991,14,FALSE())</f>
        <v>3.99</v>
      </c>
      <c r="J2138" s="7" t="n">
        <f aca="false">VLOOKUP($B2138,'Product Master'!$A$2:$O$5991,13,FALSE())</f>
        <v>12</v>
      </c>
      <c r="K2138" s="7" t="str">
        <f aca="false">VLOOKUP($B2138,'Product Master'!$A$2:$O$5991,11,FALSE())</f>
        <v>Y</v>
      </c>
      <c r="L2138" s="7" t="str">
        <f aca="false">VLOOKUP($B2138,'Product Master'!$A$2:$O$5991,12,FALSE())</f>
        <v>N</v>
      </c>
      <c r="M2138" s="3" t="n">
        <v>100</v>
      </c>
      <c r="N2138" s="3" t="n">
        <v>30</v>
      </c>
    </row>
    <row r="2139" customFormat="false" ht="15" hidden="false" customHeight="true" outlineLevel="0" collapsed="false">
      <c r="A2139" s="3" t="s">
        <v>4289</v>
      </c>
      <c r="B2139" s="3" t="s">
        <v>4290</v>
      </c>
      <c r="C2139" s="4" t="str">
        <f aca="false">VLOOKUP($B2139,'Product Master'!$A$2:$O$5991,7,FALSE())</f>
        <v>Dry Grocery</v>
      </c>
      <c r="D2139" s="4" t="str">
        <f aca="false">VLOOKUP($B2139,'Product Master'!$A$2:$O$5991,8,FALSE())</f>
        <v>Gum &amp; Mints</v>
      </c>
      <c r="E2139" s="4" t="str">
        <f aca="false">VLOOKUP($B2139,'Product Master'!$A$2:$O$5991,5,FALSE())</f>
        <v>Golden Grain Co.</v>
      </c>
      <c r="F2139" s="4" t="str">
        <f aca="false">VLOOKUP($B2139,'Product Master'!$A$2:$O$5991,4,FALSE())</f>
        <v>Golden Grain Co. Sugar-Free Bubble Gum, 40 ct</v>
      </c>
      <c r="G2139" s="4" t="str">
        <f aca="false">VLOOKUP($B2139,'Product Master'!$A$2:$O$5991,9,FALSE())</f>
        <v>40 ct</v>
      </c>
      <c r="H2139" s="5" t="s">
        <v>16</v>
      </c>
      <c r="I2139" s="6" t="n">
        <f aca="false">VLOOKUP($B2139,'Product Master'!$A$2:$O$5991,14,FALSE())</f>
        <v>3.99</v>
      </c>
      <c r="J2139" s="7" t="n">
        <f aca="false">VLOOKUP($B2139,'Product Master'!$A$2:$O$5991,13,FALSE())</f>
        <v>6</v>
      </c>
      <c r="K2139" s="7" t="str">
        <f aca="false">VLOOKUP($B2139,'Product Master'!$A$2:$O$5991,11,FALSE())</f>
        <v>N</v>
      </c>
      <c r="L2139" s="7" t="str">
        <f aca="false">VLOOKUP($B2139,'Product Master'!$A$2:$O$5991,12,FALSE())</f>
        <v>N</v>
      </c>
      <c r="M2139" s="3" t="n">
        <v>66</v>
      </c>
      <c r="N2139" s="3" t="n">
        <v>25</v>
      </c>
    </row>
    <row r="2140" customFormat="false" ht="15" hidden="false" customHeight="true" outlineLevel="0" collapsed="false">
      <c r="A2140" s="3" t="s">
        <v>4291</v>
      </c>
      <c r="B2140" s="3" t="s">
        <v>4292</v>
      </c>
      <c r="C2140" s="4" t="str">
        <f aca="false">VLOOKUP($B2140,'Product Master'!$A$2:$O$5991,7,FALSE())</f>
        <v>Dry Grocery</v>
      </c>
      <c r="D2140" s="4" t="str">
        <f aca="false">VLOOKUP($B2140,'Product Master'!$A$2:$O$5991,8,FALSE())</f>
        <v>Gum &amp; Mints</v>
      </c>
      <c r="E2140" s="4" t="str">
        <f aca="false">VLOOKUP($B2140,'Product Master'!$A$2:$O$5991,5,FALSE())</f>
        <v>Harborline</v>
      </c>
      <c r="F2140" s="4" t="str">
        <f aca="false">VLOOKUP($B2140,'Product Master'!$A$2:$O$5991,4,FALSE())</f>
        <v>Harborline Peppermint Gum, 40 ct</v>
      </c>
      <c r="G2140" s="4" t="str">
        <f aca="false">VLOOKUP($B2140,'Product Master'!$A$2:$O$5991,9,FALSE())</f>
        <v>40 ct</v>
      </c>
      <c r="H2140" s="5" t="s">
        <v>16</v>
      </c>
      <c r="I2140" s="6" t="n">
        <f aca="false">VLOOKUP($B2140,'Product Master'!$A$2:$O$5991,14,FALSE())</f>
        <v>2.99</v>
      </c>
      <c r="J2140" s="7" t="n">
        <f aca="false">VLOOKUP($B2140,'Product Master'!$A$2:$O$5991,13,FALSE())</f>
        <v>6</v>
      </c>
      <c r="K2140" s="7" t="str">
        <f aca="false">VLOOKUP($B2140,'Product Master'!$A$2:$O$5991,11,FALSE())</f>
        <v>Y</v>
      </c>
      <c r="L2140" s="7" t="str">
        <f aca="false">VLOOKUP($B2140,'Product Master'!$A$2:$O$5991,12,FALSE())</f>
        <v>N</v>
      </c>
      <c r="M2140" s="3" t="n">
        <v>128</v>
      </c>
      <c r="N2140" s="3" t="n">
        <v>13</v>
      </c>
    </row>
    <row r="2141" customFormat="false" ht="15" hidden="false" customHeight="true" outlineLevel="0" collapsed="false">
      <c r="A2141" s="3" t="s">
        <v>4293</v>
      </c>
      <c r="B2141" s="3" t="s">
        <v>4294</v>
      </c>
      <c r="C2141" s="4" t="str">
        <f aca="false">VLOOKUP($B2141,'Product Master'!$A$2:$O$5991,7,FALSE())</f>
        <v>Dry Grocery</v>
      </c>
      <c r="D2141" s="4" t="str">
        <f aca="false">VLOOKUP($B2141,'Product Master'!$A$2:$O$5991,8,FALSE())</f>
        <v>Gum &amp; Mints</v>
      </c>
      <c r="E2141" s="4" t="str">
        <f aca="false">VLOOKUP($B2141,'Product Master'!$A$2:$O$5991,5,FALSE())</f>
        <v>Redbarn</v>
      </c>
      <c r="F2141" s="4" t="str">
        <f aca="false">VLOOKUP($B2141,'Product Master'!$A$2:$O$5991,4,FALSE())</f>
        <v>Redbarn Sugar-Free Bubble Gum, 40 ct</v>
      </c>
      <c r="G2141" s="4" t="str">
        <f aca="false">VLOOKUP($B2141,'Product Master'!$A$2:$O$5991,9,FALSE())</f>
        <v>40 ct</v>
      </c>
      <c r="H2141" s="5" t="s">
        <v>16</v>
      </c>
      <c r="I2141" s="6" t="n">
        <f aca="false">VLOOKUP($B2141,'Product Master'!$A$2:$O$5991,14,FALSE())</f>
        <v>2.79</v>
      </c>
      <c r="J2141" s="7" t="n">
        <f aca="false">VLOOKUP($B2141,'Product Master'!$A$2:$O$5991,13,FALSE())</f>
        <v>6</v>
      </c>
      <c r="K2141" s="7" t="str">
        <f aca="false">VLOOKUP($B2141,'Product Master'!$A$2:$O$5991,11,FALSE())</f>
        <v>N</v>
      </c>
      <c r="L2141" s="7" t="str">
        <f aca="false">VLOOKUP($B2141,'Product Master'!$A$2:$O$5991,12,FALSE())</f>
        <v>N</v>
      </c>
      <c r="M2141" s="3" t="n">
        <v>30</v>
      </c>
      <c r="N2141" s="3" t="n">
        <v>23</v>
      </c>
    </row>
    <row r="2142" customFormat="false" ht="15" hidden="false" customHeight="true" outlineLevel="0" collapsed="false">
      <c r="A2142" s="3" t="s">
        <v>4295</v>
      </c>
      <c r="B2142" s="3" t="s">
        <v>4296</v>
      </c>
      <c r="C2142" s="4" t="str">
        <f aca="false">VLOOKUP($B2142,'Product Master'!$A$2:$O$5991,7,FALSE())</f>
        <v>Dry Grocery</v>
      </c>
      <c r="D2142" s="4" t="str">
        <f aca="false">VLOOKUP($B2142,'Product Master'!$A$2:$O$5991,8,FALSE())</f>
        <v>Gum &amp; Mints</v>
      </c>
      <c r="E2142" s="4" t="str">
        <f aca="false">VLOOKUP($B2142,'Product Master'!$A$2:$O$5991,5,FALSE())</f>
        <v>Orchard Spread</v>
      </c>
      <c r="F2142" s="4" t="str">
        <f aca="false">VLOOKUP($B2142,'Product Master'!$A$2:$O$5991,4,FALSE())</f>
        <v>Orchard Spread Peppermint Gum, 15 ct</v>
      </c>
      <c r="G2142" s="4" t="str">
        <f aca="false">VLOOKUP($B2142,'Product Master'!$A$2:$O$5991,9,FALSE())</f>
        <v>15 ct</v>
      </c>
      <c r="H2142" s="5" t="s">
        <v>16</v>
      </c>
      <c r="I2142" s="6" t="n">
        <f aca="false">VLOOKUP($B2142,'Product Master'!$A$2:$O$5991,14,FALSE())</f>
        <v>2.89</v>
      </c>
      <c r="J2142" s="7" t="n">
        <f aca="false">VLOOKUP($B2142,'Product Master'!$A$2:$O$5991,13,FALSE())</f>
        <v>1</v>
      </c>
      <c r="K2142" s="7" t="str">
        <f aca="false">VLOOKUP($B2142,'Product Master'!$A$2:$O$5991,11,FALSE())</f>
        <v>N</v>
      </c>
      <c r="L2142" s="7" t="str">
        <f aca="false">VLOOKUP($B2142,'Product Master'!$A$2:$O$5991,12,FALSE())</f>
        <v>N</v>
      </c>
      <c r="M2142" s="3" t="n">
        <v>96</v>
      </c>
      <c r="N2142" s="3" t="n">
        <v>28</v>
      </c>
    </row>
    <row r="2143" customFormat="false" ht="15" hidden="false" customHeight="true" outlineLevel="0" collapsed="false">
      <c r="A2143" s="3" t="s">
        <v>4297</v>
      </c>
      <c r="B2143" s="3" t="s">
        <v>4298</v>
      </c>
      <c r="C2143" s="4" t="str">
        <f aca="false">VLOOKUP($B2143,'Product Master'!$A$2:$O$5991,7,FALSE())</f>
        <v>Dry Grocery</v>
      </c>
      <c r="D2143" s="4" t="str">
        <f aca="false">VLOOKUP($B2143,'Product Master'!$A$2:$O$5991,8,FALSE())</f>
        <v>Gum &amp; Mints</v>
      </c>
      <c r="E2143" s="4" t="str">
        <f aca="false">VLOOKUP($B2143,'Product Master'!$A$2:$O$5991,5,FALSE())</f>
        <v>Pepperlane</v>
      </c>
      <c r="F2143" s="4" t="str">
        <f aca="false">VLOOKUP($B2143,'Product Master'!$A$2:$O$5991,4,FALSE())</f>
        <v>Pepperlane Bubble Gum, 40 ct</v>
      </c>
      <c r="G2143" s="4" t="str">
        <f aca="false">VLOOKUP($B2143,'Product Master'!$A$2:$O$5991,9,FALSE())</f>
        <v>40 ct</v>
      </c>
      <c r="H2143" s="5" t="s">
        <v>16</v>
      </c>
      <c r="I2143" s="6" t="n">
        <f aca="false">VLOOKUP($B2143,'Product Master'!$A$2:$O$5991,14,FALSE())</f>
        <v>3.39</v>
      </c>
      <c r="J2143" s="7" t="n">
        <f aca="false">VLOOKUP($B2143,'Product Master'!$A$2:$O$5991,13,FALSE())</f>
        <v>12</v>
      </c>
      <c r="K2143" s="7" t="str">
        <f aca="false">VLOOKUP($B2143,'Product Master'!$A$2:$O$5991,11,FALSE())</f>
        <v>N</v>
      </c>
      <c r="L2143" s="7" t="str">
        <f aca="false">VLOOKUP($B2143,'Product Master'!$A$2:$O$5991,12,FALSE())</f>
        <v>N</v>
      </c>
      <c r="M2143" s="3" t="n">
        <v>60</v>
      </c>
      <c r="N2143" s="3" t="n">
        <v>23</v>
      </c>
    </row>
    <row r="2144" customFormat="false" ht="15" hidden="false" customHeight="true" outlineLevel="0" collapsed="false">
      <c r="A2144" s="3" t="s">
        <v>4299</v>
      </c>
      <c r="B2144" s="3" t="s">
        <v>4300</v>
      </c>
      <c r="C2144" s="4" t="str">
        <f aca="false">VLOOKUP($B2144,'Product Master'!$A$2:$O$5991,7,FALSE())</f>
        <v>Dry Grocery</v>
      </c>
      <c r="D2144" s="4" t="str">
        <f aca="false">VLOOKUP($B2144,'Product Master'!$A$2:$O$5991,8,FALSE())</f>
        <v>Gum &amp; Mints</v>
      </c>
      <c r="E2144" s="4" t="str">
        <f aca="false">VLOOKUP($B2144,'Product Master'!$A$2:$O$5991,5,FALSE())</f>
        <v>Roastport</v>
      </c>
      <c r="F2144" s="4" t="str">
        <f aca="false">VLOOKUP($B2144,'Product Master'!$A$2:$O$5991,4,FALSE())</f>
        <v>Roastport Sugar-Free Breath Mints, 40 ct</v>
      </c>
      <c r="G2144" s="4" t="str">
        <f aca="false">VLOOKUP($B2144,'Product Master'!$A$2:$O$5991,9,FALSE())</f>
        <v>40 ct</v>
      </c>
      <c r="H2144" s="5" t="s">
        <v>16</v>
      </c>
      <c r="I2144" s="6" t="n">
        <f aca="false">VLOOKUP($B2144,'Product Master'!$A$2:$O$5991,14,FALSE())</f>
        <v>2.49</v>
      </c>
      <c r="J2144" s="7" t="n">
        <f aca="false">VLOOKUP($B2144,'Product Master'!$A$2:$O$5991,13,FALSE())</f>
        <v>6</v>
      </c>
      <c r="K2144" s="7" t="str">
        <f aca="false">VLOOKUP($B2144,'Product Master'!$A$2:$O$5991,11,FALSE())</f>
        <v>N</v>
      </c>
      <c r="L2144" s="7" t="str">
        <f aca="false">VLOOKUP($B2144,'Product Master'!$A$2:$O$5991,12,FALSE())</f>
        <v>N</v>
      </c>
      <c r="M2144" s="3" t="n">
        <v>150</v>
      </c>
      <c r="N2144" s="3" t="n">
        <v>38</v>
      </c>
    </row>
    <row r="2145" customFormat="false" ht="15" hidden="false" customHeight="true" outlineLevel="0" collapsed="false">
      <c r="A2145" s="3" t="s">
        <v>4301</v>
      </c>
      <c r="B2145" s="3" t="s">
        <v>4302</v>
      </c>
      <c r="C2145" s="4" t="str">
        <f aca="false">VLOOKUP($B2145,'Product Master'!$A$2:$O$5991,7,FALSE())</f>
        <v>Dry Grocery</v>
      </c>
      <c r="D2145" s="4" t="str">
        <f aca="false">VLOOKUP($B2145,'Product Master'!$A$2:$O$5991,8,FALSE())</f>
        <v>Gum &amp; Mints</v>
      </c>
      <c r="E2145" s="4" t="str">
        <f aca="false">VLOOKUP($B2145,'Product Master'!$A$2:$O$5991,5,FALSE())</f>
        <v>Redbarn</v>
      </c>
      <c r="F2145" s="4" t="str">
        <f aca="false">VLOOKUP($B2145,'Product Master'!$A$2:$O$5991,4,FALSE())</f>
        <v>Redbarn Spearmint Gum, 15 ct</v>
      </c>
      <c r="G2145" s="4" t="str">
        <f aca="false">VLOOKUP($B2145,'Product Master'!$A$2:$O$5991,9,FALSE())</f>
        <v>15 ct</v>
      </c>
      <c r="H2145" s="5" t="s">
        <v>16</v>
      </c>
      <c r="I2145" s="6" t="n">
        <f aca="false">VLOOKUP($B2145,'Product Master'!$A$2:$O$5991,14,FALSE())</f>
        <v>2.99</v>
      </c>
      <c r="J2145" s="7" t="n">
        <f aca="false">VLOOKUP($B2145,'Product Master'!$A$2:$O$5991,13,FALSE())</f>
        <v>4</v>
      </c>
      <c r="K2145" s="7" t="str">
        <f aca="false">VLOOKUP($B2145,'Product Master'!$A$2:$O$5991,11,FALSE())</f>
        <v>N</v>
      </c>
      <c r="L2145" s="7" t="str">
        <f aca="false">VLOOKUP($B2145,'Product Master'!$A$2:$O$5991,12,FALSE())</f>
        <v>N</v>
      </c>
      <c r="M2145" s="3" t="n">
        <v>62</v>
      </c>
      <c r="N2145" s="3" t="n">
        <v>39</v>
      </c>
    </row>
    <row r="2146" customFormat="false" ht="15" hidden="false" customHeight="true" outlineLevel="0" collapsed="false">
      <c r="A2146" s="3" t="s">
        <v>4303</v>
      </c>
      <c r="B2146" s="3" t="s">
        <v>4304</v>
      </c>
      <c r="C2146" s="4" t="str">
        <f aca="false">VLOOKUP($B2146,'Product Master'!$A$2:$O$5991,7,FALSE())</f>
        <v>Dry Grocery</v>
      </c>
      <c r="D2146" s="4" t="str">
        <f aca="false">VLOOKUP($B2146,'Product Master'!$A$2:$O$5991,8,FALSE())</f>
        <v>Gum &amp; Mints</v>
      </c>
      <c r="E2146" s="4" t="str">
        <f aca="false">VLOOKUP($B2146,'Product Master'!$A$2:$O$5991,5,FALSE())</f>
        <v>Redbarn</v>
      </c>
      <c r="F2146" s="4" t="str">
        <f aca="false">VLOOKUP($B2146,'Product Master'!$A$2:$O$5991,4,FALSE())</f>
        <v>Redbarn Breath Mints, 40 ct</v>
      </c>
      <c r="G2146" s="4" t="str">
        <f aca="false">VLOOKUP($B2146,'Product Master'!$A$2:$O$5991,9,FALSE())</f>
        <v>40 ct</v>
      </c>
      <c r="H2146" s="5" t="s">
        <v>16</v>
      </c>
      <c r="I2146" s="6" t="n">
        <f aca="false">VLOOKUP($B2146,'Product Master'!$A$2:$O$5991,14,FALSE())</f>
        <v>3.79</v>
      </c>
      <c r="J2146" s="7" t="n">
        <f aca="false">VLOOKUP($B2146,'Product Master'!$A$2:$O$5991,13,FALSE())</f>
        <v>8</v>
      </c>
      <c r="K2146" s="7" t="str">
        <f aca="false">VLOOKUP($B2146,'Product Master'!$A$2:$O$5991,11,FALSE())</f>
        <v>N</v>
      </c>
      <c r="L2146" s="7" t="str">
        <f aca="false">VLOOKUP($B2146,'Product Master'!$A$2:$O$5991,12,FALSE())</f>
        <v>N</v>
      </c>
      <c r="M2146" s="3" t="n">
        <v>94</v>
      </c>
      <c r="N2146" s="3" t="n">
        <v>32</v>
      </c>
    </row>
    <row r="2147" customFormat="false" ht="15" hidden="false" customHeight="true" outlineLevel="0" collapsed="false">
      <c r="A2147" s="3" t="s">
        <v>4305</v>
      </c>
      <c r="B2147" s="3" t="s">
        <v>4306</v>
      </c>
      <c r="C2147" s="4" t="str">
        <f aca="false">VLOOKUP($B2147,'Product Master'!$A$2:$O$5991,7,FALSE())</f>
        <v>Dry Grocery</v>
      </c>
      <c r="D2147" s="4" t="str">
        <f aca="false">VLOOKUP($B2147,'Product Master'!$A$2:$O$5991,8,FALSE())</f>
        <v>Gum &amp; Mints</v>
      </c>
      <c r="E2147" s="4" t="str">
        <f aca="false">VLOOKUP($B2147,'Product Master'!$A$2:$O$5991,5,FALSE())</f>
        <v>Golden Grain Co.</v>
      </c>
      <c r="F2147" s="4" t="str">
        <f aca="false">VLOOKUP($B2147,'Product Master'!$A$2:$O$5991,4,FALSE())</f>
        <v>Golden Grain Co. Bubble Gum, 15 ct</v>
      </c>
      <c r="G2147" s="4" t="str">
        <f aca="false">VLOOKUP($B2147,'Product Master'!$A$2:$O$5991,9,FALSE())</f>
        <v>15 ct</v>
      </c>
      <c r="H2147" s="5" t="s">
        <v>16</v>
      </c>
      <c r="I2147" s="6" t="n">
        <f aca="false">VLOOKUP($B2147,'Product Master'!$A$2:$O$5991,14,FALSE())</f>
        <v>3.99</v>
      </c>
      <c r="J2147" s="7" t="n">
        <f aca="false">VLOOKUP($B2147,'Product Master'!$A$2:$O$5991,13,FALSE())</f>
        <v>1</v>
      </c>
      <c r="K2147" s="7" t="str">
        <f aca="false">VLOOKUP($B2147,'Product Master'!$A$2:$O$5991,11,FALSE())</f>
        <v>N</v>
      </c>
      <c r="L2147" s="7" t="str">
        <f aca="false">VLOOKUP($B2147,'Product Master'!$A$2:$O$5991,12,FALSE())</f>
        <v>N</v>
      </c>
      <c r="M2147" s="3" t="n">
        <v>6</v>
      </c>
      <c r="N2147" s="3" t="n">
        <v>10</v>
      </c>
    </row>
    <row r="2148" customFormat="false" ht="15" hidden="false" customHeight="true" outlineLevel="0" collapsed="false">
      <c r="A2148" s="3" t="s">
        <v>4307</v>
      </c>
      <c r="B2148" s="3" t="s">
        <v>4308</v>
      </c>
      <c r="C2148" s="4" t="str">
        <f aca="false">VLOOKUP($B2148,'Product Master'!$A$2:$O$5991,7,FALSE())</f>
        <v>Dry Grocery</v>
      </c>
      <c r="D2148" s="4" t="str">
        <f aca="false">VLOOKUP($B2148,'Product Master'!$A$2:$O$5991,8,FALSE())</f>
        <v>Gum &amp; Mints</v>
      </c>
      <c r="E2148" s="4" t="str">
        <f aca="false">VLOOKUP($B2148,'Product Master'!$A$2:$O$5991,5,FALSE())</f>
        <v>Pepperlane</v>
      </c>
      <c r="F2148" s="4" t="str">
        <f aca="false">VLOOKUP($B2148,'Product Master'!$A$2:$O$5991,4,FALSE())</f>
        <v>Pepperlane Bubble Gum, 15 ct</v>
      </c>
      <c r="G2148" s="4" t="str">
        <f aca="false">VLOOKUP($B2148,'Product Master'!$A$2:$O$5991,9,FALSE())</f>
        <v>15 ct</v>
      </c>
      <c r="H2148" s="5" t="s">
        <v>16</v>
      </c>
      <c r="I2148" s="6" t="n">
        <f aca="false">VLOOKUP($B2148,'Product Master'!$A$2:$O$5991,14,FALSE())</f>
        <v>2.79</v>
      </c>
      <c r="J2148" s="7" t="n">
        <f aca="false">VLOOKUP($B2148,'Product Master'!$A$2:$O$5991,13,FALSE())</f>
        <v>8</v>
      </c>
      <c r="K2148" s="7" t="str">
        <f aca="false">VLOOKUP($B2148,'Product Master'!$A$2:$O$5991,11,FALSE())</f>
        <v>N</v>
      </c>
      <c r="L2148" s="7" t="str">
        <f aca="false">VLOOKUP($B2148,'Product Master'!$A$2:$O$5991,12,FALSE())</f>
        <v>N</v>
      </c>
      <c r="M2148" s="3" t="n">
        <v>148</v>
      </c>
      <c r="N2148" s="3" t="n">
        <v>17</v>
      </c>
    </row>
    <row r="2149" customFormat="false" ht="15" hidden="false" customHeight="true" outlineLevel="0" collapsed="false">
      <c r="A2149" s="3" t="s">
        <v>4309</v>
      </c>
      <c r="B2149" s="3" t="s">
        <v>4310</v>
      </c>
      <c r="C2149" s="4" t="str">
        <f aca="false">VLOOKUP($B2149,'Product Master'!$A$2:$O$5991,7,FALSE())</f>
        <v>Dry Grocery</v>
      </c>
      <c r="D2149" s="4" t="str">
        <f aca="false">VLOOKUP($B2149,'Product Master'!$A$2:$O$5991,8,FALSE())</f>
        <v>Gum &amp; Mints</v>
      </c>
      <c r="E2149" s="4" t="str">
        <f aca="false">VLOOKUP($B2149,'Product Master'!$A$2:$O$5991,5,FALSE())</f>
        <v>Thrift Row</v>
      </c>
      <c r="F2149" s="4" t="str">
        <f aca="false">VLOOKUP($B2149,'Product Master'!$A$2:$O$5991,4,FALSE())</f>
        <v>Thrift Row Sugar-Free Bubble Gum, 40 ct</v>
      </c>
      <c r="G2149" s="4" t="str">
        <f aca="false">VLOOKUP($B2149,'Product Master'!$A$2:$O$5991,9,FALSE())</f>
        <v>40 ct</v>
      </c>
      <c r="H2149" s="5" t="s">
        <v>16</v>
      </c>
      <c r="I2149" s="6" t="n">
        <f aca="false">VLOOKUP($B2149,'Product Master'!$A$2:$O$5991,14,FALSE())</f>
        <v>3.79</v>
      </c>
      <c r="J2149" s="7" t="n">
        <f aca="false">VLOOKUP($B2149,'Product Master'!$A$2:$O$5991,13,FALSE())</f>
        <v>8</v>
      </c>
      <c r="K2149" s="7" t="str">
        <f aca="false">VLOOKUP($B2149,'Product Master'!$A$2:$O$5991,11,FALSE())</f>
        <v>Y</v>
      </c>
      <c r="L2149" s="7" t="str">
        <f aca="false">VLOOKUP($B2149,'Product Master'!$A$2:$O$5991,12,FALSE())</f>
        <v>N</v>
      </c>
      <c r="M2149" s="3" t="n">
        <v>136</v>
      </c>
      <c r="N2149" s="3" t="n">
        <v>32</v>
      </c>
    </row>
    <row r="2150" customFormat="false" ht="15" hidden="false" customHeight="true" outlineLevel="0" collapsed="false">
      <c r="A2150" s="3" t="s">
        <v>4311</v>
      </c>
      <c r="B2150" s="3" t="s">
        <v>4312</v>
      </c>
      <c r="C2150" s="4" t="str">
        <f aca="false">VLOOKUP($B2150,'Product Master'!$A$2:$O$5991,7,FALSE())</f>
        <v>Dry Grocery</v>
      </c>
      <c r="D2150" s="4" t="str">
        <f aca="false">VLOOKUP($B2150,'Product Master'!$A$2:$O$5991,8,FALSE())</f>
        <v>Gum &amp; Mints</v>
      </c>
      <c r="E2150" s="4" t="str">
        <f aca="false">VLOOKUP($B2150,'Product Master'!$A$2:$O$5991,5,FALSE())</f>
        <v>Orchard Spread</v>
      </c>
      <c r="F2150" s="4" t="str">
        <f aca="false">VLOOKUP($B2150,'Product Master'!$A$2:$O$5991,4,FALSE())</f>
        <v>Orchard Spread Bubble Gum, 15 ct</v>
      </c>
      <c r="G2150" s="4" t="str">
        <f aca="false">VLOOKUP($B2150,'Product Master'!$A$2:$O$5991,9,FALSE())</f>
        <v>15 ct</v>
      </c>
      <c r="H2150" s="5" t="s">
        <v>16</v>
      </c>
      <c r="I2150" s="6" t="n">
        <f aca="false">VLOOKUP($B2150,'Product Master'!$A$2:$O$5991,14,FALSE())</f>
        <v>2.29</v>
      </c>
      <c r="J2150" s="7" t="n">
        <f aca="false">VLOOKUP($B2150,'Product Master'!$A$2:$O$5991,13,FALSE())</f>
        <v>6</v>
      </c>
      <c r="K2150" s="7" t="str">
        <f aca="false">VLOOKUP($B2150,'Product Master'!$A$2:$O$5991,11,FALSE())</f>
        <v>N</v>
      </c>
      <c r="L2150" s="7" t="str">
        <f aca="false">VLOOKUP($B2150,'Product Master'!$A$2:$O$5991,12,FALSE())</f>
        <v>N</v>
      </c>
      <c r="M2150" s="3" t="n">
        <v>42</v>
      </c>
      <c r="N2150" s="3" t="n">
        <v>12</v>
      </c>
    </row>
    <row r="2151" customFormat="false" ht="15" hidden="false" customHeight="true" outlineLevel="0" collapsed="false">
      <c r="A2151" s="3" t="s">
        <v>4313</v>
      </c>
      <c r="B2151" s="3" t="s">
        <v>4314</v>
      </c>
      <c r="C2151" s="4" t="str">
        <f aca="false">VLOOKUP($B2151,'Product Master'!$A$2:$O$5991,7,FALSE())</f>
        <v>Dry Grocery</v>
      </c>
      <c r="D2151" s="4" t="str">
        <f aca="false">VLOOKUP($B2151,'Product Master'!$A$2:$O$5991,8,FALSE())</f>
        <v>Gum &amp; Mints</v>
      </c>
      <c r="E2151" s="4" t="str">
        <f aca="false">VLOOKUP($B2151,'Product Master'!$A$2:$O$5991,5,FALSE())</f>
        <v>Golden Grain Co.</v>
      </c>
      <c r="F2151" s="4" t="str">
        <f aca="false">VLOOKUP($B2151,'Product Master'!$A$2:$O$5991,4,FALSE())</f>
        <v>Golden Grain Co. Sugar-Free Spearmint Gum, 40 ct</v>
      </c>
      <c r="G2151" s="4" t="str">
        <f aca="false">VLOOKUP($B2151,'Product Master'!$A$2:$O$5991,9,FALSE())</f>
        <v>40 ct</v>
      </c>
      <c r="H2151" s="5" t="s">
        <v>16</v>
      </c>
      <c r="I2151" s="6" t="n">
        <f aca="false">VLOOKUP($B2151,'Product Master'!$A$2:$O$5991,14,FALSE())</f>
        <v>2.79</v>
      </c>
      <c r="J2151" s="7" t="n">
        <f aca="false">VLOOKUP($B2151,'Product Master'!$A$2:$O$5991,13,FALSE())</f>
        <v>6</v>
      </c>
      <c r="K2151" s="7" t="str">
        <f aca="false">VLOOKUP($B2151,'Product Master'!$A$2:$O$5991,11,FALSE())</f>
        <v>N</v>
      </c>
      <c r="L2151" s="7" t="str">
        <f aca="false">VLOOKUP($B2151,'Product Master'!$A$2:$O$5991,12,FALSE())</f>
        <v>N</v>
      </c>
      <c r="M2151" s="3" t="n">
        <v>70</v>
      </c>
      <c r="N2151" s="3" t="n">
        <v>22</v>
      </c>
    </row>
    <row r="2152" customFormat="false" ht="15" hidden="false" customHeight="true" outlineLevel="0" collapsed="false">
      <c r="A2152" s="3" t="s">
        <v>4315</v>
      </c>
      <c r="B2152" s="3" t="s">
        <v>4316</v>
      </c>
      <c r="C2152" s="4" t="str">
        <f aca="false">VLOOKUP($B2152,'Product Master'!$A$2:$O$5991,7,FALSE())</f>
        <v>Dry Grocery</v>
      </c>
      <c r="D2152" s="4" t="str">
        <f aca="false">VLOOKUP($B2152,'Product Master'!$A$2:$O$5991,8,FALSE())</f>
        <v>Gum &amp; Mints</v>
      </c>
      <c r="E2152" s="4" t="str">
        <f aca="false">VLOOKUP($B2152,'Product Master'!$A$2:$O$5991,5,FALSE())</f>
        <v>Kettle Row</v>
      </c>
      <c r="F2152" s="4" t="str">
        <f aca="false">VLOOKUP($B2152,'Product Master'!$A$2:$O$5991,4,FALSE())</f>
        <v>Kettle Row Peppermint Gum, 40 ct</v>
      </c>
      <c r="G2152" s="4" t="str">
        <f aca="false">VLOOKUP($B2152,'Product Master'!$A$2:$O$5991,9,FALSE())</f>
        <v>40 ct</v>
      </c>
      <c r="H2152" s="5" t="s">
        <v>16</v>
      </c>
      <c r="I2152" s="6" t="n">
        <f aca="false">VLOOKUP($B2152,'Product Master'!$A$2:$O$5991,14,FALSE())</f>
        <v>2.49</v>
      </c>
      <c r="J2152" s="7" t="n">
        <f aca="false">VLOOKUP($B2152,'Product Master'!$A$2:$O$5991,13,FALSE())</f>
        <v>6</v>
      </c>
      <c r="K2152" s="7" t="str">
        <f aca="false">VLOOKUP($B2152,'Product Master'!$A$2:$O$5991,11,FALSE())</f>
        <v>N</v>
      </c>
      <c r="L2152" s="7" t="str">
        <f aca="false">VLOOKUP($B2152,'Product Master'!$A$2:$O$5991,12,FALSE())</f>
        <v>N</v>
      </c>
      <c r="M2152" s="3" t="n">
        <v>110</v>
      </c>
      <c r="N2152" s="3" t="n">
        <v>22</v>
      </c>
    </row>
    <row r="2153" customFormat="false" ht="15" hidden="false" customHeight="true" outlineLevel="0" collapsed="false">
      <c r="A2153" s="3" t="s">
        <v>4317</v>
      </c>
      <c r="B2153" s="3" t="s">
        <v>4318</v>
      </c>
      <c r="C2153" s="4" t="str">
        <f aca="false">VLOOKUP($B2153,'Product Master'!$A$2:$O$5991,7,FALSE())</f>
        <v>Dry Grocery</v>
      </c>
      <c r="D2153" s="4" t="str">
        <f aca="false">VLOOKUP($B2153,'Product Master'!$A$2:$O$5991,8,FALSE())</f>
        <v>Gum &amp; Mints</v>
      </c>
      <c r="E2153" s="4" t="str">
        <f aca="false">VLOOKUP($B2153,'Product Master'!$A$2:$O$5991,5,FALSE())</f>
        <v>Nutgrove</v>
      </c>
      <c r="F2153" s="4" t="str">
        <f aca="false">VLOOKUP($B2153,'Product Master'!$A$2:$O$5991,4,FALSE())</f>
        <v>Nutgrove Peppermint Gum, 15 ct</v>
      </c>
      <c r="G2153" s="4" t="str">
        <f aca="false">VLOOKUP($B2153,'Product Master'!$A$2:$O$5991,9,FALSE())</f>
        <v>15 ct</v>
      </c>
      <c r="H2153" s="5" t="s">
        <v>16</v>
      </c>
      <c r="I2153" s="6" t="n">
        <f aca="false">VLOOKUP($B2153,'Product Master'!$A$2:$O$5991,14,FALSE())</f>
        <v>1.89</v>
      </c>
      <c r="J2153" s="7" t="n">
        <f aca="false">VLOOKUP($B2153,'Product Master'!$A$2:$O$5991,13,FALSE())</f>
        <v>24</v>
      </c>
      <c r="K2153" s="7" t="str">
        <f aca="false">VLOOKUP($B2153,'Product Master'!$A$2:$O$5991,11,FALSE())</f>
        <v>N</v>
      </c>
      <c r="L2153" s="7" t="str">
        <f aca="false">VLOOKUP($B2153,'Product Master'!$A$2:$O$5991,12,FALSE())</f>
        <v>N</v>
      </c>
      <c r="M2153" s="3" t="n">
        <v>66</v>
      </c>
      <c r="N2153" s="3" t="n">
        <v>15</v>
      </c>
    </row>
    <row r="2154" customFormat="false" ht="15" hidden="false" customHeight="true" outlineLevel="0" collapsed="false">
      <c r="A2154" s="3" t="s">
        <v>4319</v>
      </c>
      <c r="B2154" s="3" t="s">
        <v>4320</v>
      </c>
      <c r="C2154" s="4" t="str">
        <f aca="false">VLOOKUP($B2154,'Product Master'!$A$2:$O$5991,7,FALSE())</f>
        <v>Dry Grocery</v>
      </c>
      <c r="D2154" s="4" t="str">
        <f aca="false">VLOOKUP($B2154,'Product Master'!$A$2:$O$5991,8,FALSE())</f>
        <v>Gum &amp; Mints</v>
      </c>
      <c r="E2154" s="4" t="str">
        <f aca="false">VLOOKUP($B2154,'Product Master'!$A$2:$O$5991,5,FALSE())</f>
        <v>Wheatstone</v>
      </c>
      <c r="F2154" s="4" t="str">
        <f aca="false">VLOOKUP($B2154,'Product Master'!$A$2:$O$5991,4,FALSE())</f>
        <v>Wheatstone Bubble Gum, 15 ct</v>
      </c>
      <c r="G2154" s="4" t="str">
        <f aca="false">VLOOKUP($B2154,'Product Master'!$A$2:$O$5991,9,FALSE())</f>
        <v>15 ct</v>
      </c>
      <c r="H2154" s="5" t="s">
        <v>16</v>
      </c>
      <c r="I2154" s="6" t="n">
        <f aca="false">VLOOKUP($B2154,'Product Master'!$A$2:$O$5991,14,FALSE())</f>
        <v>2.79</v>
      </c>
      <c r="J2154" s="7" t="n">
        <f aca="false">VLOOKUP($B2154,'Product Master'!$A$2:$O$5991,13,FALSE())</f>
        <v>8</v>
      </c>
      <c r="K2154" s="7" t="str">
        <f aca="false">VLOOKUP($B2154,'Product Master'!$A$2:$O$5991,11,FALSE())</f>
        <v>N</v>
      </c>
      <c r="L2154" s="7" t="str">
        <f aca="false">VLOOKUP($B2154,'Product Master'!$A$2:$O$5991,12,FALSE())</f>
        <v>N</v>
      </c>
      <c r="M2154" s="3" t="n">
        <v>61</v>
      </c>
      <c r="N2154" s="3" t="n">
        <v>16</v>
      </c>
    </row>
    <row r="2155" customFormat="false" ht="15" hidden="false" customHeight="true" outlineLevel="0" collapsed="false">
      <c r="A2155" s="3" t="s">
        <v>4321</v>
      </c>
      <c r="B2155" s="3" t="s">
        <v>4322</v>
      </c>
      <c r="C2155" s="4" t="str">
        <f aca="false">VLOOKUP($B2155,'Product Master'!$A$2:$O$5991,7,FALSE())</f>
        <v>Dry Grocery</v>
      </c>
      <c r="D2155" s="4" t="str">
        <f aca="false">VLOOKUP($B2155,'Product Master'!$A$2:$O$5991,8,FALSE())</f>
        <v>Gum &amp; Mints</v>
      </c>
      <c r="E2155" s="4" t="str">
        <f aca="false">VLOOKUP($B2155,'Product Master'!$A$2:$O$5991,5,FALSE())</f>
        <v>Roastport</v>
      </c>
      <c r="F2155" s="4" t="str">
        <f aca="false">VLOOKUP($B2155,'Product Master'!$A$2:$O$5991,4,FALSE())</f>
        <v>Roastport Sugar-Free Peppermint Gum, 15 ct</v>
      </c>
      <c r="G2155" s="4" t="str">
        <f aca="false">VLOOKUP($B2155,'Product Master'!$A$2:$O$5991,9,FALSE())</f>
        <v>15 ct</v>
      </c>
      <c r="H2155" s="5" t="s">
        <v>16</v>
      </c>
      <c r="I2155" s="6" t="n">
        <f aca="false">VLOOKUP($B2155,'Product Master'!$A$2:$O$5991,14,FALSE())</f>
        <v>2.29</v>
      </c>
      <c r="J2155" s="7" t="n">
        <f aca="false">VLOOKUP($B2155,'Product Master'!$A$2:$O$5991,13,FALSE())</f>
        <v>8</v>
      </c>
      <c r="K2155" s="7" t="str">
        <f aca="false">VLOOKUP($B2155,'Product Master'!$A$2:$O$5991,11,FALSE())</f>
        <v>N</v>
      </c>
      <c r="L2155" s="7" t="str">
        <f aca="false">VLOOKUP($B2155,'Product Master'!$A$2:$O$5991,12,FALSE())</f>
        <v>N</v>
      </c>
      <c r="M2155" s="3" t="n">
        <v>142</v>
      </c>
      <c r="N2155" s="3" t="n">
        <v>10</v>
      </c>
    </row>
    <row r="2156" customFormat="false" ht="15" hidden="false" customHeight="true" outlineLevel="0" collapsed="false">
      <c r="A2156" s="3" t="s">
        <v>4323</v>
      </c>
      <c r="B2156" s="3" t="s">
        <v>4324</v>
      </c>
      <c r="C2156" s="4" t="str">
        <f aca="false">VLOOKUP($B2156,'Product Master'!$A$2:$O$5991,7,FALSE())</f>
        <v>Dry Grocery</v>
      </c>
      <c r="D2156" s="4" t="str">
        <f aca="false">VLOOKUP($B2156,'Product Master'!$A$2:$O$5991,8,FALSE())</f>
        <v>Gum &amp; Mints</v>
      </c>
      <c r="E2156" s="4" t="str">
        <f aca="false">VLOOKUP($B2156,'Product Master'!$A$2:$O$5991,5,FALSE())</f>
        <v>Nutgrove</v>
      </c>
      <c r="F2156" s="4" t="str">
        <f aca="false">VLOOKUP($B2156,'Product Master'!$A$2:$O$5991,4,FALSE())</f>
        <v>Nutgrove Sugar-Free Peppermint Gum, 15 ct</v>
      </c>
      <c r="G2156" s="4" t="str">
        <f aca="false">VLOOKUP($B2156,'Product Master'!$A$2:$O$5991,9,FALSE())</f>
        <v>15 ct</v>
      </c>
      <c r="H2156" s="5" t="s">
        <v>16</v>
      </c>
      <c r="I2156" s="6" t="n">
        <f aca="false">VLOOKUP($B2156,'Product Master'!$A$2:$O$5991,14,FALSE())</f>
        <v>2.49</v>
      </c>
      <c r="J2156" s="7" t="n">
        <f aca="false">VLOOKUP($B2156,'Product Master'!$A$2:$O$5991,13,FALSE())</f>
        <v>24</v>
      </c>
      <c r="K2156" s="7" t="str">
        <f aca="false">VLOOKUP($B2156,'Product Master'!$A$2:$O$5991,11,FALSE())</f>
        <v>N</v>
      </c>
      <c r="L2156" s="7" t="str">
        <f aca="false">VLOOKUP($B2156,'Product Master'!$A$2:$O$5991,12,FALSE())</f>
        <v>N</v>
      </c>
      <c r="M2156" s="3" t="n">
        <v>23</v>
      </c>
      <c r="N2156" s="3" t="n">
        <v>34</v>
      </c>
    </row>
    <row r="2157" customFormat="false" ht="15" hidden="false" customHeight="true" outlineLevel="0" collapsed="false">
      <c r="A2157" s="3" t="s">
        <v>4325</v>
      </c>
      <c r="B2157" s="3" t="s">
        <v>4326</v>
      </c>
      <c r="C2157" s="4" t="str">
        <f aca="false">VLOOKUP($B2157,'Product Master'!$A$2:$O$5991,7,FALSE())</f>
        <v>Dry Grocery</v>
      </c>
      <c r="D2157" s="4" t="str">
        <f aca="false">VLOOKUP($B2157,'Product Master'!$A$2:$O$5991,8,FALSE())</f>
        <v>Gum &amp; Mints</v>
      </c>
      <c r="E2157" s="4" t="str">
        <f aca="false">VLOOKUP($B2157,'Product Master'!$A$2:$O$5991,5,FALSE())</f>
        <v>Thrift Row</v>
      </c>
      <c r="F2157" s="4" t="str">
        <f aca="false">VLOOKUP($B2157,'Product Master'!$A$2:$O$5991,4,FALSE())</f>
        <v>Thrift Row Sugar-Free Bubble Gum, 15 ct</v>
      </c>
      <c r="G2157" s="4" t="str">
        <f aca="false">VLOOKUP($B2157,'Product Master'!$A$2:$O$5991,9,FALSE())</f>
        <v>15 ct</v>
      </c>
      <c r="H2157" s="5" t="s">
        <v>16</v>
      </c>
      <c r="I2157" s="6" t="n">
        <f aca="false">VLOOKUP($B2157,'Product Master'!$A$2:$O$5991,14,FALSE())</f>
        <v>3.39</v>
      </c>
      <c r="J2157" s="7" t="n">
        <f aca="false">VLOOKUP($B2157,'Product Master'!$A$2:$O$5991,13,FALSE())</f>
        <v>12</v>
      </c>
      <c r="K2157" s="7" t="str">
        <f aca="false">VLOOKUP($B2157,'Product Master'!$A$2:$O$5991,11,FALSE())</f>
        <v>Y</v>
      </c>
      <c r="L2157" s="7" t="str">
        <f aca="false">VLOOKUP($B2157,'Product Master'!$A$2:$O$5991,12,FALSE())</f>
        <v>N</v>
      </c>
      <c r="M2157" s="3" t="n">
        <v>12</v>
      </c>
      <c r="N2157" s="3" t="n">
        <v>28</v>
      </c>
    </row>
    <row r="2158" customFormat="false" ht="15" hidden="false" customHeight="true" outlineLevel="0" collapsed="false">
      <c r="A2158" s="3" t="s">
        <v>4327</v>
      </c>
      <c r="B2158" s="3" t="s">
        <v>4328</v>
      </c>
      <c r="C2158" s="4" t="str">
        <f aca="false">VLOOKUP($B2158,'Product Master'!$A$2:$O$5991,7,FALSE())</f>
        <v>Dry Grocery</v>
      </c>
      <c r="D2158" s="4" t="str">
        <f aca="false">VLOOKUP($B2158,'Product Master'!$A$2:$O$5991,8,FALSE())</f>
        <v>Gum &amp; Mints</v>
      </c>
      <c r="E2158" s="4" t="str">
        <f aca="false">VLOOKUP($B2158,'Product Master'!$A$2:$O$5991,5,FALSE())</f>
        <v>Thrift Row</v>
      </c>
      <c r="F2158" s="4" t="str">
        <f aca="false">VLOOKUP($B2158,'Product Master'!$A$2:$O$5991,4,FALSE())</f>
        <v>Thrift Row Breath Mints, 40 ct</v>
      </c>
      <c r="G2158" s="4" t="str">
        <f aca="false">VLOOKUP($B2158,'Product Master'!$A$2:$O$5991,9,FALSE())</f>
        <v>40 ct</v>
      </c>
      <c r="H2158" s="5" t="s">
        <v>16</v>
      </c>
      <c r="I2158" s="6" t="n">
        <f aca="false">VLOOKUP($B2158,'Product Master'!$A$2:$O$5991,14,FALSE())</f>
        <v>3.29</v>
      </c>
      <c r="J2158" s="7" t="n">
        <f aca="false">VLOOKUP($B2158,'Product Master'!$A$2:$O$5991,13,FALSE())</f>
        <v>8</v>
      </c>
      <c r="K2158" s="7" t="str">
        <f aca="false">VLOOKUP($B2158,'Product Master'!$A$2:$O$5991,11,FALSE())</f>
        <v>Y</v>
      </c>
      <c r="L2158" s="7" t="str">
        <f aca="false">VLOOKUP($B2158,'Product Master'!$A$2:$O$5991,12,FALSE())</f>
        <v>N</v>
      </c>
      <c r="M2158" s="3" t="n">
        <v>140</v>
      </c>
      <c r="N2158" s="3" t="n">
        <v>16</v>
      </c>
    </row>
    <row r="2159" customFormat="false" ht="15" hidden="false" customHeight="true" outlineLevel="0" collapsed="false">
      <c r="A2159" s="3" t="s">
        <v>4329</v>
      </c>
      <c r="B2159" s="3" t="s">
        <v>4330</v>
      </c>
      <c r="C2159" s="4" t="str">
        <f aca="false">VLOOKUP($B2159,'Product Master'!$A$2:$O$5991,7,FALSE())</f>
        <v>Dry Grocery</v>
      </c>
      <c r="D2159" s="4" t="str">
        <f aca="false">VLOOKUP($B2159,'Product Master'!$A$2:$O$5991,8,FALSE())</f>
        <v>Gum &amp; Mints</v>
      </c>
      <c r="E2159" s="4" t="str">
        <f aca="false">VLOOKUP($B2159,'Product Master'!$A$2:$O$5991,5,FALSE())</f>
        <v>Wheatstone</v>
      </c>
      <c r="F2159" s="4" t="str">
        <f aca="false">VLOOKUP($B2159,'Product Master'!$A$2:$O$5991,4,FALSE())</f>
        <v>Wheatstone Peppermint Gum, 40 ct</v>
      </c>
      <c r="G2159" s="4" t="str">
        <f aca="false">VLOOKUP($B2159,'Product Master'!$A$2:$O$5991,9,FALSE())</f>
        <v>40 ct</v>
      </c>
      <c r="H2159" s="5" t="s">
        <v>16</v>
      </c>
      <c r="I2159" s="6" t="n">
        <f aca="false">VLOOKUP($B2159,'Product Master'!$A$2:$O$5991,14,FALSE())</f>
        <v>3.99</v>
      </c>
      <c r="J2159" s="7" t="n">
        <f aca="false">VLOOKUP($B2159,'Product Master'!$A$2:$O$5991,13,FALSE())</f>
        <v>2</v>
      </c>
      <c r="K2159" s="7" t="str">
        <f aca="false">VLOOKUP($B2159,'Product Master'!$A$2:$O$5991,11,FALSE())</f>
        <v>N</v>
      </c>
      <c r="L2159" s="7" t="str">
        <f aca="false">VLOOKUP($B2159,'Product Master'!$A$2:$O$5991,12,FALSE())</f>
        <v>N</v>
      </c>
      <c r="M2159" s="3" t="n">
        <v>89</v>
      </c>
      <c r="N2159" s="3" t="n">
        <v>34</v>
      </c>
    </row>
    <row r="2160" customFormat="false" ht="15" hidden="false" customHeight="true" outlineLevel="0" collapsed="false">
      <c r="A2160" s="3" t="s">
        <v>4331</v>
      </c>
      <c r="B2160" s="3" t="s">
        <v>4332</v>
      </c>
      <c r="C2160" s="4" t="str">
        <f aca="false">VLOOKUP($B2160,'Product Master'!$A$2:$O$5991,7,FALSE())</f>
        <v>Dry Grocery</v>
      </c>
      <c r="D2160" s="4" t="str">
        <f aca="false">VLOOKUP($B2160,'Product Master'!$A$2:$O$5991,8,FALSE())</f>
        <v>Gum &amp; Mints</v>
      </c>
      <c r="E2160" s="4" t="str">
        <f aca="false">VLOOKUP($B2160,'Product Master'!$A$2:$O$5991,5,FALSE())</f>
        <v>Kettle Row</v>
      </c>
      <c r="F2160" s="4" t="str">
        <f aca="false">VLOOKUP($B2160,'Product Master'!$A$2:$O$5991,4,FALSE())</f>
        <v>Kettle Row Bubble Gum, 40 ct</v>
      </c>
      <c r="G2160" s="4" t="str">
        <f aca="false">VLOOKUP($B2160,'Product Master'!$A$2:$O$5991,9,FALSE())</f>
        <v>40 ct</v>
      </c>
      <c r="H2160" s="5" t="s">
        <v>16</v>
      </c>
      <c r="I2160" s="6" t="n">
        <f aca="false">VLOOKUP($B2160,'Product Master'!$A$2:$O$5991,14,FALSE())</f>
        <v>2.29</v>
      </c>
      <c r="J2160" s="7" t="n">
        <f aca="false">VLOOKUP($B2160,'Product Master'!$A$2:$O$5991,13,FALSE())</f>
        <v>8</v>
      </c>
      <c r="K2160" s="7" t="str">
        <f aca="false">VLOOKUP($B2160,'Product Master'!$A$2:$O$5991,11,FALSE())</f>
        <v>N</v>
      </c>
      <c r="L2160" s="7" t="str">
        <f aca="false">VLOOKUP($B2160,'Product Master'!$A$2:$O$5991,12,FALSE())</f>
        <v>N</v>
      </c>
      <c r="M2160" s="3" t="n">
        <v>37</v>
      </c>
      <c r="N2160" s="3" t="n">
        <v>38</v>
      </c>
    </row>
    <row r="2161" customFormat="false" ht="15" hidden="false" customHeight="true" outlineLevel="0" collapsed="false">
      <c r="A2161" s="3" t="s">
        <v>4333</v>
      </c>
      <c r="B2161" s="3" t="s">
        <v>4334</v>
      </c>
      <c r="C2161" s="4" t="str">
        <f aca="false">VLOOKUP($B2161,'Product Master'!$A$2:$O$5991,7,FALSE())</f>
        <v>Dry Grocery</v>
      </c>
      <c r="D2161" s="4" t="str">
        <f aca="false">VLOOKUP($B2161,'Product Master'!$A$2:$O$5991,8,FALSE())</f>
        <v>Gum &amp; Mints</v>
      </c>
      <c r="E2161" s="4" t="str">
        <f aca="false">VLOOKUP($B2161,'Product Master'!$A$2:$O$5991,5,FALSE())</f>
        <v>Nutgrove</v>
      </c>
      <c r="F2161" s="4" t="str">
        <f aca="false">VLOOKUP($B2161,'Product Master'!$A$2:$O$5991,4,FALSE())</f>
        <v>Nutgrove Sugar-Free Spearmint Gum, 40 ct</v>
      </c>
      <c r="G2161" s="4" t="str">
        <f aca="false">VLOOKUP($B2161,'Product Master'!$A$2:$O$5991,9,FALSE())</f>
        <v>40 ct</v>
      </c>
      <c r="H2161" s="5" t="s">
        <v>16</v>
      </c>
      <c r="I2161" s="6" t="n">
        <f aca="false">VLOOKUP($B2161,'Product Master'!$A$2:$O$5991,14,FALSE())</f>
        <v>3.79</v>
      </c>
      <c r="J2161" s="7" t="n">
        <f aca="false">VLOOKUP($B2161,'Product Master'!$A$2:$O$5991,13,FALSE())</f>
        <v>12</v>
      </c>
      <c r="K2161" s="7" t="str">
        <f aca="false">VLOOKUP($B2161,'Product Master'!$A$2:$O$5991,11,FALSE())</f>
        <v>N</v>
      </c>
      <c r="L2161" s="7" t="str">
        <f aca="false">VLOOKUP($B2161,'Product Master'!$A$2:$O$5991,12,FALSE())</f>
        <v>N</v>
      </c>
      <c r="M2161" s="3" t="n">
        <v>140</v>
      </c>
      <c r="N2161" s="3" t="n">
        <v>5</v>
      </c>
    </row>
    <row r="2162" customFormat="false" ht="15" hidden="false" customHeight="true" outlineLevel="0" collapsed="false">
      <c r="A2162" s="3" t="s">
        <v>4335</v>
      </c>
      <c r="B2162" s="3" t="s">
        <v>4336</v>
      </c>
      <c r="C2162" s="4" t="str">
        <f aca="false">VLOOKUP($B2162,'Product Master'!$A$2:$O$5991,7,FALSE())</f>
        <v>Dry Grocery</v>
      </c>
      <c r="D2162" s="4" t="str">
        <f aca="false">VLOOKUP($B2162,'Product Master'!$A$2:$O$5991,8,FALSE())</f>
        <v>Gum &amp; Mints</v>
      </c>
      <c r="E2162" s="4" t="str">
        <f aca="false">VLOOKUP($B2162,'Product Master'!$A$2:$O$5991,5,FALSE())</f>
        <v>Kettle Row</v>
      </c>
      <c r="F2162" s="4" t="str">
        <f aca="false">VLOOKUP($B2162,'Product Master'!$A$2:$O$5991,4,FALSE())</f>
        <v>Kettle Row Peppermint Gum, 15 ct</v>
      </c>
      <c r="G2162" s="4" t="str">
        <f aca="false">VLOOKUP($B2162,'Product Master'!$A$2:$O$5991,9,FALSE())</f>
        <v>15 ct</v>
      </c>
      <c r="H2162" s="5" t="s">
        <v>16</v>
      </c>
      <c r="I2162" s="6" t="n">
        <f aca="false">VLOOKUP($B2162,'Product Master'!$A$2:$O$5991,14,FALSE())</f>
        <v>2.79</v>
      </c>
      <c r="J2162" s="7" t="n">
        <f aca="false">VLOOKUP($B2162,'Product Master'!$A$2:$O$5991,13,FALSE())</f>
        <v>8</v>
      </c>
      <c r="K2162" s="7" t="str">
        <f aca="false">VLOOKUP($B2162,'Product Master'!$A$2:$O$5991,11,FALSE())</f>
        <v>N</v>
      </c>
      <c r="L2162" s="7" t="str">
        <f aca="false">VLOOKUP($B2162,'Product Master'!$A$2:$O$5991,12,FALSE())</f>
        <v>N</v>
      </c>
      <c r="M2162" s="3" t="n">
        <v>145</v>
      </c>
      <c r="N2162" s="3" t="n">
        <v>25</v>
      </c>
    </row>
    <row r="2163" customFormat="false" ht="15" hidden="false" customHeight="true" outlineLevel="0" collapsed="false">
      <c r="A2163" s="3" t="s">
        <v>4337</v>
      </c>
      <c r="B2163" s="3" t="s">
        <v>4338</v>
      </c>
      <c r="C2163" s="4" t="str">
        <f aca="false">VLOOKUP($B2163,'Product Master'!$A$2:$O$5991,7,FALSE())</f>
        <v>Dry Grocery</v>
      </c>
      <c r="D2163" s="4" t="str">
        <f aca="false">VLOOKUP($B2163,'Product Master'!$A$2:$O$5991,8,FALSE())</f>
        <v>Gum &amp; Mints</v>
      </c>
      <c r="E2163" s="4" t="str">
        <f aca="false">VLOOKUP($B2163,'Product Master'!$A$2:$O$5991,5,FALSE())</f>
        <v>Kettle Row</v>
      </c>
      <c r="F2163" s="4" t="str">
        <f aca="false">VLOOKUP($B2163,'Product Master'!$A$2:$O$5991,4,FALSE())</f>
        <v>Kettle Row Breath Mints, 15 ct</v>
      </c>
      <c r="G2163" s="4" t="str">
        <f aca="false">VLOOKUP($B2163,'Product Master'!$A$2:$O$5991,9,FALSE())</f>
        <v>15 ct</v>
      </c>
      <c r="H2163" s="5" t="s">
        <v>16</v>
      </c>
      <c r="I2163" s="6" t="n">
        <f aca="false">VLOOKUP($B2163,'Product Master'!$A$2:$O$5991,14,FALSE())</f>
        <v>2.29</v>
      </c>
      <c r="J2163" s="7" t="n">
        <f aca="false">VLOOKUP($B2163,'Product Master'!$A$2:$O$5991,13,FALSE())</f>
        <v>6</v>
      </c>
      <c r="K2163" s="7" t="str">
        <f aca="false">VLOOKUP($B2163,'Product Master'!$A$2:$O$5991,11,FALSE())</f>
        <v>N</v>
      </c>
      <c r="L2163" s="7" t="str">
        <f aca="false">VLOOKUP($B2163,'Product Master'!$A$2:$O$5991,12,FALSE())</f>
        <v>N</v>
      </c>
      <c r="M2163" s="3" t="n">
        <v>66</v>
      </c>
      <c r="N2163" s="3" t="n">
        <v>12</v>
      </c>
    </row>
    <row r="2164" customFormat="false" ht="15" hidden="false" customHeight="true" outlineLevel="0" collapsed="false">
      <c r="A2164" s="3" t="s">
        <v>4339</v>
      </c>
      <c r="B2164" s="3" t="s">
        <v>4340</v>
      </c>
      <c r="C2164" s="4" t="str">
        <f aca="false">VLOOKUP($B2164,'Product Master'!$A$2:$O$5991,7,FALSE())</f>
        <v>Dry Grocery</v>
      </c>
      <c r="D2164" s="4" t="str">
        <f aca="false">VLOOKUP($B2164,'Product Master'!$A$2:$O$5991,8,FALSE())</f>
        <v>Gum &amp; Mints</v>
      </c>
      <c r="E2164" s="4" t="str">
        <f aca="false">VLOOKUP($B2164,'Product Master'!$A$2:$O$5991,5,FALSE())</f>
        <v>Golden Grain Co.</v>
      </c>
      <c r="F2164" s="4" t="str">
        <f aca="false">VLOOKUP($B2164,'Product Master'!$A$2:$O$5991,4,FALSE())</f>
        <v>Golden Grain Co. Sugar-Free Spearmint Gum, 15 ct</v>
      </c>
      <c r="G2164" s="4" t="str">
        <f aca="false">VLOOKUP($B2164,'Product Master'!$A$2:$O$5991,9,FALSE())</f>
        <v>15 ct</v>
      </c>
      <c r="H2164" s="5" t="s">
        <v>16</v>
      </c>
      <c r="I2164" s="6" t="n">
        <f aca="false">VLOOKUP($B2164,'Product Master'!$A$2:$O$5991,14,FALSE())</f>
        <v>3.29</v>
      </c>
      <c r="J2164" s="7" t="n">
        <f aca="false">VLOOKUP($B2164,'Product Master'!$A$2:$O$5991,13,FALSE())</f>
        <v>6</v>
      </c>
      <c r="K2164" s="7" t="str">
        <f aca="false">VLOOKUP($B2164,'Product Master'!$A$2:$O$5991,11,FALSE())</f>
        <v>N</v>
      </c>
      <c r="L2164" s="7" t="str">
        <f aca="false">VLOOKUP($B2164,'Product Master'!$A$2:$O$5991,12,FALSE())</f>
        <v>N</v>
      </c>
      <c r="M2164" s="3" t="n">
        <v>61</v>
      </c>
      <c r="N2164" s="3" t="n">
        <v>16</v>
      </c>
    </row>
    <row r="2165" customFormat="false" ht="15" hidden="false" customHeight="true" outlineLevel="0" collapsed="false">
      <c r="A2165" s="3" t="s">
        <v>4341</v>
      </c>
      <c r="B2165" s="3" t="s">
        <v>4342</v>
      </c>
      <c r="C2165" s="4" t="str">
        <f aca="false">VLOOKUP($B2165,'Product Master'!$A$2:$O$5991,7,FALSE())</f>
        <v>Dry Grocery</v>
      </c>
      <c r="D2165" s="4" t="str">
        <f aca="false">VLOOKUP($B2165,'Product Master'!$A$2:$O$5991,8,FALSE())</f>
        <v>Gum &amp; Mints</v>
      </c>
      <c r="E2165" s="4" t="str">
        <f aca="false">VLOOKUP($B2165,'Product Master'!$A$2:$O$5991,5,FALSE())</f>
        <v>Roastport</v>
      </c>
      <c r="F2165" s="4" t="str">
        <f aca="false">VLOOKUP($B2165,'Product Master'!$A$2:$O$5991,4,FALSE())</f>
        <v>Roastport Bubble Gum, 15 ct</v>
      </c>
      <c r="G2165" s="4" t="str">
        <f aca="false">VLOOKUP($B2165,'Product Master'!$A$2:$O$5991,9,FALSE())</f>
        <v>15 ct</v>
      </c>
      <c r="H2165" s="5" t="s">
        <v>16</v>
      </c>
      <c r="I2165" s="6" t="n">
        <f aca="false">VLOOKUP($B2165,'Product Master'!$A$2:$O$5991,14,FALSE())</f>
        <v>3.29</v>
      </c>
      <c r="J2165" s="7" t="n">
        <f aca="false">VLOOKUP($B2165,'Product Master'!$A$2:$O$5991,13,FALSE())</f>
        <v>8</v>
      </c>
      <c r="K2165" s="7" t="str">
        <f aca="false">VLOOKUP($B2165,'Product Master'!$A$2:$O$5991,11,FALSE())</f>
        <v>N</v>
      </c>
      <c r="L2165" s="7" t="str">
        <f aca="false">VLOOKUP($B2165,'Product Master'!$A$2:$O$5991,12,FALSE())</f>
        <v>N</v>
      </c>
      <c r="M2165" s="3" t="n">
        <v>17</v>
      </c>
      <c r="N2165" s="3" t="n">
        <v>14</v>
      </c>
    </row>
    <row r="2166" customFormat="false" ht="15" hidden="false" customHeight="true" outlineLevel="0" collapsed="false">
      <c r="A2166" s="3" t="s">
        <v>4343</v>
      </c>
      <c r="B2166" s="3" t="s">
        <v>4344</v>
      </c>
      <c r="C2166" s="4" t="str">
        <f aca="false">VLOOKUP($B2166,'Product Master'!$A$2:$O$5991,7,FALSE())</f>
        <v>Dry Grocery</v>
      </c>
      <c r="D2166" s="4" t="str">
        <f aca="false">VLOOKUP($B2166,'Product Master'!$A$2:$O$5991,8,FALSE())</f>
        <v>Gum &amp; Mints</v>
      </c>
      <c r="E2166" s="4" t="str">
        <f aca="false">VLOOKUP($B2166,'Product Master'!$A$2:$O$5991,5,FALSE())</f>
        <v>Nutgrove</v>
      </c>
      <c r="F2166" s="4" t="str">
        <f aca="false">VLOOKUP($B2166,'Product Master'!$A$2:$O$5991,4,FALSE())</f>
        <v>Nutgrove Breath Mints, 15 ct</v>
      </c>
      <c r="G2166" s="4" t="str">
        <f aca="false">VLOOKUP($B2166,'Product Master'!$A$2:$O$5991,9,FALSE())</f>
        <v>15 ct</v>
      </c>
      <c r="H2166" s="5" t="s">
        <v>16</v>
      </c>
      <c r="I2166" s="6" t="n">
        <f aca="false">VLOOKUP($B2166,'Product Master'!$A$2:$O$5991,14,FALSE())</f>
        <v>3.49</v>
      </c>
      <c r="J2166" s="7" t="n">
        <f aca="false">VLOOKUP($B2166,'Product Master'!$A$2:$O$5991,13,FALSE())</f>
        <v>1</v>
      </c>
      <c r="K2166" s="7" t="str">
        <f aca="false">VLOOKUP($B2166,'Product Master'!$A$2:$O$5991,11,FALSE())</f>
        <v>N</v>
      </c>
      <c r="L2166" s="7" t="str">
        <f aca="false">VLOOKUP($B2166,'Product Master'!$A$2:$O$5991,12,FALSE())</f>
        <v>N</v>
      </c>
      <c r="M2166" s="3" t="n">
        <v>38</v>
      </c>
      <c r="N2166" s="3" t="n">
        <v>36</v>
      </c>
    </row>
    <row r="2167" customFormat="false" ht="15" hidden="false" customHeight="true" outlineLevel="0" collapsed="false">
      <c r="A2167" s="3" t="s">
        <v>4345</v>
      </c>
      <c r="B2167" s="3" t="s">
        <v>4346</v>
      </c>
      <c r="C2167" s="4" t="str">
        <f aca="false">VLOOKUP($B2167,'Product Master'!$A$2:$O$5991,7,FALSE())</f>
        <v>Dry Grocery</v>
      </c>
      <c r="D2167" s="4" t="str">
        <f aca="false">VLOOKUP($B2167,'Product Master'!$A$2:$O$5991,8,FALSE())</f>
        <v>Gum &amp; Mints</v>
      </c>
      <c r="E2167" s="4" t="str">
        <f aca="false">VLOOKUP($B2167,'Product Master'!$A$2:$O$5991,5,FALSE())</f>
        <v>Kettle Row</v>
      </c>
      <c r="F2167" s="4" t="str">
        <f aca="false">VLOOKUP($B2167,'Product Master'!$A$2:$O$5991,4,FALSE())</f>
        <v>Kettle Row Breath Mints, 40 ct</v>
      </c>
      <c r="G2167" s="4" t="str">
        <f aca="false">VLOOKUP($B2167,'Product Master'!$A$2:$O$5991,9,FALSE())</f>
        <v>40 ct</v>
      </c>
      <c r="H2167" s="5" t="s">
        <v>16</v>
      </c>
      <c r="I2167" s="6" t="n">
        <f aca="false">VLOOKUP($B2167,'Product Master'!$A$2:$O$5991,14,FALSE())</f>
        <v>3.29</v>
      </c>
      <c r="J2167" s="7" t="n">
        <f aca="false">VLOOKUP($B2167,'Product Master'!$A$2:$O$5991,13,FALSE())</f>
        <v>1</v>
      </c>
      <c r="K2167" s="7" t="str">
        <f aca="false">VLOOKUP($B2167,'Product Master'!$A$2:$O$5991,11,FALSE())</f>
        <v>N</v>
      </c>
      <c r="L2167" s="7" t="str">
        <f aca="false">VLOOKUP($B2167,'Product Master'!$A$2:$O$5991,12,FALSE())</f>
        <v>N</v>
      </c>
      <c r="M2167" s="3" t="n">
        <v>100</v>
      </c>
      <c r="N2167" s="3" t="n">
        <v>18</v>
      </c>
    </row>
    <row r="2168" customFormat="false" ht="15" hidden="false" customHeight="true" outlineLevel="0" collapsed="false">
      <c r="A2168" s="3" t="s">
        <v>4347</v>
      </c>
      <c r="B2168" s="3" t="s">
        <v>4348</v>
      </c>
      <c r="C2168" s="4" t="str">
        <f aca="false">VLOOKUP($B2168,'Product Master'!$A$2:$O$5991,7,FALSE())</f>
        <v>Dry Grocery</v>
      </c>
      <c r="D2168" s="4" t="str">
        <f aca="false">VLOOKUP($B2168,'Product Master'!$A$2:$O$5991,8,FALSE())</f>
        <v>Gum &amp; Mints</v>
      </c>
      <c r="E2168" s="4" t="str">
        <f aca="false">VLOOKUP($B2168,'Product Master'!$A$2:$O$5991,5,FALSE())</f>
        <v>Orchard Spread</v>
      </c>
      <c r="F2168" s="4" t="str">
        <f aca="false">VLOOKUP($B2168,'Product Master'!$A$2:$O$5991,4,FALSE())</f>
        <v>Orchard Spread Peppermint Gum, 40 ct</v>
      </c>
      <c r="G2168" s="4" t="str">
        <f aca="false">VLOOKUP($B2168,'Product Master'!$A$2:$O$5991,9,FALSE())</f>
        <v>40 ct</v>
      </c>
      <c r="H2168" s="5" t="s">
        <v>16</v>
      </c>
      <c r="I2168" s="6" t="n">
        <f aca="false">VLOOKUP($B2168,'Product Master'!$A$2:$O$5991,14,FALSE())</f>
        <v>2.39</v>
      </c>
      <c r="J2168" s="7" t="n">
        <f aca="false">VLOOKUP($B2168,'Product Master'!$A$2:$O$5991,13,FALSE())</f>
        <v>2</v>
      </c>
      <c r="K2168" s="7" t="str">
        <f aca="false">VLOOKUP($B2168,'Product Master'!$A$2:$O$5991,11,FALSE())</f>
        <v>N</v>
      </c>
      <c r="L2168" s="7" t="str">
        <f aca="false">VLOOKUP($B2168,'Product Master'!$A$2:$O$5991,12,FALSE())</f>
        <v>N</v>
      </c>
      <c r="M2168" s="3" t="n">
        <v>141</v>
      </c>
      <c r="N2168" s="3" t="n">
        <v>35</v>
      </c>
    </row>
    <row r="2169" customFormat="false" ht="15" hidden="false" customHeight="true" outlineLevel="0" collapsed="false">
      <c r="A2169" s="3" t="s">
        <v>4349</v>
      </c>
      <c r="B2169" s="3" t="s">
        <v>4350</v>
      </c>
      <c r="C2169" s="4" t="str">
        <f aca="false">VLOOKUP($B2169,'Product Master'!$A$2:$O$5991,7,FALSE())</f>
        <v>Dry Grocery</v>
      </c>
      <c r="D2169" s="4" t="str">
        <f aca="false">VLOOKUP($B2169,'Product Master'!$A$2:$O$5991,8,FALSE())</f>
        <v>Gum &amp; Mints</v>
      </c>
      <c r="E2169" s="4" t="str">
        <f aca="false">VLOOKUP($B2169,'Product Master'!$A$2:$O$5991,5,FALSE())</f>
        <v>Redbarn</v>
      </c>
      <c r="F2169" s="4" t="str">
        <f aca="false">VLOOKUP($B2169,'Product Master'!$A$2:$O$5991,4,FALSE())</f>
        <v>Redbarn Bubble Gum, 15 ct</v>
      </c>
      <c r="G2169" s="4" t="str">
        <f aca="false">VLOOKUP($B2169,'Product Master'!$A$2:$O$5991,9,FALSE())</f>
        <v>15 ct</v>
      </c>
      <c r="H2169" s="5" t="s">
        <v>16</v>
      </c>
      <c r="I2169" s="6" t="n">
        <f aca="false">VLOOKUP($B2169,'Product Master'!$A$2:$O$5991,14,FALSE())</f>
        <v>3.89</v>
      </c>
      <c r="J2169" s="7" t="n">
        <f aca="false">VLOOKUP($B2169,'Product Master'!$A$2:$O$5991,13,FALSE())</f>
        <v>12</v>
      </c>
      <c r="K2169" s="7" t="str">
        <f aca="false">VLOOKUP($B2169,'Product Master'!$A$2:$O$5991,11,FALSE())</f>
        <v>N</v>
      </c>
      <c r="L2169" s="7" t="str">
        <f aca="false">VLOOKUP($B2169,'Product Master'!$A$2:$O$5991,12,FALSE())</f>
        <v>N</v>
      </c>
      <c r="M2169" s="3" t="n">
        <v>44</v>
      </c>
      <c r="N2169" s="3" t="n">
        <v>35</v>
      </c>
    </row>
    <row r="2170" customFormat="false" ht="15" hidden="false" customHeight="true" outlineLevel="0" collapsed="false">
      <c r="A2170" s="3" t="s">
        <v>4351</v>
      </c>
      <c r="B2170" s="3" t="s">
        <v>4352</v>
      </c>
      <c r="C2170" s="4" t="str">
        <f aca="false">VLOOKUP($B2170,'Product Master'!$A$2:$O$5991,7,FALSE())</f>
        <v>Dry Grocery</v>
      </c>
      <c r="D2170" s="4" t="str">
        <f aca="false">VLOOKUP($B2170,'Product Master'!$A$2:$O$5991,8,FALSE())</f>
        <v>Gum &amp; Mints</v>
      </c>
      <c r="E2170" s="4" t="str">
        <f aca="false">VLOOKUP($B2170,'Product Master'!$A$2:$O$5991,5,FALSE())</f>
        <v>Golden Grain Co.</v>
      </c>
      <c r="F2170" s="4" t="str">
        <f aca="false">VLOOKUP($B2170,'Product Master'!$A$2:$O$5991,4,FALSE())</f>
        <v>Golden Grain Co. Bubble Gum, 40 ct</v>
      </c>
      <c r="G2170" s="4" t="str">
        <f aca="false">VLOOKUP($B2170,'Product Master'!$A$2:$O$5991,9,FALSE())</f>
        <v>40 ct</v>
      </c>
      <c r="H2170" s="5" t="s">
        <v>16</v>
      </c>
      <c r="I2170" s="6" t="n">
        <f aca="false">VLOOKUP($B2170,'Product Master'!$A$2:$O$5991,14,FALSE())</f>
        <v>2.89</v>
      </c>
      <c r="J2170" s="7" t="n">
        <f aca="false">VLOOKUP($B2170,'Product Master'!$A$2:$O$5991,13,FALSE())</f>
        <v>12</v>
      </c>
      <c r="K2170" s="7" t="str">
        <f aca="false">VLOOKUP($B2170,'Product Master'!$A$2:$O$5991,11,FALSE())</f>
        <v>N</v>
      </c>
      <c r="L2170" s="7" t="str">
        <f aca="false">VLOOKUP($B2170,'Product Master'!$A$2:$O$5991,12,FALSE())</f>
        <v>N</v>
      </c>
      <c r="M2170" s="3" t="n">
        <v>94</v>
      </c>
      <c r="N2170" s="3" t="n">
        <v>20</v>
      </c>
    </row>
    <row r="2171" customFormat="false" ht="15" hidden="false" customHeight="true" outlineLevel="0" collapsed="false">
      <c r="A2171" s="3" t="s">
        <v>4353</v>
      </c>
      <c r="B2171" s="3" t="s">
        <v>4354</v>
      </c>
      <c r="C2171" s="4" t="str">
        <f aca="false">VLOOKUP($B2171,'Product Master'!$A$2:$O$5991,7,FALSE())</f>
        <v>Dry Grocery</v>
      </c>
      <c r="D2171" s="4" t="str">
        <f aca="false">VLOOKUP($B2171,'Product Master'!$A$2:$O$5991,8,FALSE())</f>
        <v>Gum &amp; Mints</v>
      </c>
      <c r="E2171" s="4" t="str">
        <f aca="false">VLOOKUP($B2171,'Product Master'!$A$2:$O$5991,5,FALSE())</f>
        <v>Nutgrove</v>
      </c>
      <c r="F2171" s="4" t="str">
        <f aca="false">VLOOKUP($B2171,'Product Master'!$A$2:$O$5991,4,FALSE())</f>
        <v>Nutgrove Bubble Gum, 40 ct</v>
      </c>
      <c r="G2171" s="4" t="str">
        <f aca="false">VLOOKUP($B2171,'Product Master'!$A$2:$O$5991,9,FALSE())</f>
        <v>40 ct</v>
      </c>
      <c r="H2171" s="5" t="s">
        <v>16</v>
      </c>
      <c r="I2171" s="6" t="n">
        <f aca="false">VLOOKUP($B2171,'Product Master'!$A$2:$O$5991,14,FALSE())</f>
        <v>2.29</v>
      </c>
      <c r="J2171" s="7" t="n">
        <f aca="false">VLOOKUP($B2171,'Product Master'!$A$2:$O$5991,13,FALSE())</f>
        <v>24</v>
      </c>
      <c r="K2171" s="7" t="str">
        <f aca="false">VLOOKUP($B2171,'Product Master'!$A$2:$O$5991,11,FALSE())</f>
        <v>N</v>
      </c>
      <c r="L2171" s="7" t="str">
        <f aca="false">VLOOKUP($B2171,'Product Master'!$A$2:$O$5991,12,FALSE())</f>
        <v>N</v>
      </c>
      <c r="M2171" s="3" t="n">
        <v>45</v>
      </c>
      <c r="N2171" s="3" t="n">
        <v>20</v>
      </c>
    </row>
    <row r="2172" customFormat="false" ht="15" hidden="false" customHeight="true" outlineLevel="0" collapsed="false">
      <c r="A2172" s="3" t="s">
        <v>4355</v>
      </c>
      <c r="B2172" s="3" t="s">
        <v>4356</v>
      </c>
      <c r="C2172" s="4" t="str">
        <f aca="false">VLOOKUP($B2172,'Product Master'!$A$2:$O$5991,7,FALSE())</f>
        <v>Dry Grocery</v>
      </c>
      <c r="D2172" s="4" t="str">
        <f aca="false">VLOOKUP($B2172,'Product Master'!$A$2:$O$5991,8,FALSE())</f>
        <v>Gum &amp; Mints</v>
      </c>
      <c r="E2172" s="4" t="str">
        <f aca="false">VLOOKUP($B2172,'Product Master'!$A$2:$O$5991,5,FALSE())</f>
        <v>Pepperlane</v>
      </c>
      <c r="F2172" s="4" t="str">
        <f aca="false">VLOOKUP($B2172,'Product Master'!$A$2:$O$5991,4,FALSE())</f>
        <v>Pepperlane Breath Mints, 15 ct</v>
      </c>
      <c r="G2172" s="4" t="str">
        <f aca="false">VLOOKUP($B2172,'Product Master'!$A$2:$O$5991,9,FALSE())</f>
        <v>15 ct</v>
      </c>
      <c r="H2172" s="5" t="s">
        <v>16</v>
      </c>
      <c r="I2172" s="6" t="n">
        <f aca="false">VLOOKUP($B2172,'Product Master'!$A$2:$O$5991,14,FALSE())</f>
        <v>2.29</v>
      </c>
      <c r="J2172" s="7" t="n">
        <f aca="false">VLOOKUP($B2172,'Product Master'!$A$2:$O$5991,13,FALSE())</f>
        <v>2</v>
      </c>
      <c r="K2172" s="7" t="str">
        <f aca="false">VLOOKUP($B2172,'Product Master'!$A$2:$O$5991,11,FALSE())</f>
        <v>N</v>
      </c>
      <c r="L2172" s="7" t="str">
        <f aca="false">VLOOKUP($B2172,'Product Master'!$A$2:$O$5991,12,FALSE())</f>
        <v>N</v>
      </c>
      <c r="M2172" s="3" t="n">
        <v>13</v>
      </c>
      <c r="N2172" s="3" t="n">
        <v>40</v>
      </c>
    </row>
    <row r="2173" customFormat="false" ht="15" hidden="false" customHeight="true" outlineLevel="0" collapsed="false">
      <c r="A2173" s="3" t="s">
        <v>4357</v>
      </c>
      <c r="B2173" s="3" t="s">
        <v>4358</v>
      </c>
      <c r="C2173" s="4" t="str">
        <f aca="false">VLOOKUP($B2173,'Product Master'!$A$2:$O$5991,7,FALSE())</f>
        <v>Dry Grocery</v>
      </c>
      <c r="D2173" s="4" t="str">
        <f aca="false">VLOOKUP($B2173,'Product Master'!$A$2:$O$5991,8,FALSE())</f>
        <v>Gum &amp; Mints</v>
      </c>
      <c r="E2173" s="4" t="str">
        <f aca="false">VLOOKUP($B2173,'Product Master'!$A$2:$O$5991,5,FALSE())</f>
        <v>Redbarn</v>
      </c>
      <c r="F2173" s="4" t="str">
        <f aca="false">VLOOKUP($B2173,'Product Master'!$A$2:$O$5991,4,FALSE())</f>
        <v>Redbarn Sugar-Free Bubble Gum, 15 ct</v>
      </c>
      <c r="G2173" s="4" t="str">
        <f aca="false">VLOOKUP($B2173,'Product Master'!$A$2:$O$5991,9,FALSE())</f>
        <v>15 ct</v>
      </c>
      <c r="H2173" s="5" t="s">
        <v>16</v>
      </c>
      <c r="I2173" s="6" t="n">
        <f aca="false">VLOOKUP($B2173,'Product Master'!$A$2:$O$5991,14,FALSE())</f>
        <v>2.49</v>
      </c>
      <c r="J2173" s="7" t="n">
        <f aca="false">VLOOKUP($B2173,'Product Master'!$A$2:$O$5991,13,FALSE())</f>
        <v>1</v>
      </c>
      <c r="K2173" s="7" t="str">
        <f aca="false">VLOOKUP($B2173,'Product Master'!$A$2:$O$5991,11,FALSE())</f>
        <v>N</v>
      </c>
      <c r="L2173" s="7" t="str">
        <f aca="false">VLOOKUP($B2173,'Product Master'!$A$2:$O$5991,12,FALSE())</f>
        <v>N</v>
      </c>
      <c r="M2173" s="3" t="n">
        <v>63</v>
      </c>
      <c r="N2173" s="3" t="n">
        <v>38</v>
      </c>
    </row>
    <row r="2174" customFormat="false" ht="15" hidden="false" customHeight="true" outlineLevel="0" collapsed="false">
      <c r="A2174" s="3" t="s">
        <v>4359</v>
      </c>
      <c r="B2174" s="3" t="s">
        <v>4360</v>
      </c>
      <c r="C2174" s="4" t="str">
        <f aca="false">VLOOKUP($B2174,'Product Master'!$A$2:$O$5991,7,FALSE())</f>
        <v>Dry Grocery</v>
      </c>
      <c r="D2174" s="4" t="str">
        <f aca="false">VLOOKUP($B2174,'Product Master'!$A$2:$O$5991,8,FALSE())</f>
        <v>Gum &amp; Mints</v>
      </c>
      <c r="E2174" s="4" t="str">
        <f aca="false">VLOOKUP($B2174,'Product Master'!$A$2:$O$5991,5,FALSE())</f>
        <v>Harborline</v>
      </c>
      <c r="F2174" s="4" t="str">
        <f aca="false">VLOOKUP($B2174,'Product Master'!$A$2:$O$5991,4,FALSE())</f>
        <v>Harborline Breath Mints, 40 ct</v>
      </c>
      <c r="G2174" s="4" t="str">
        <f aca="false">VLOOKUP($B2174,'Product Master'!$A$2:$O$5991,9,FALSE())</f>
        <v>40 ct</v>
      </c>
      <c r="H2174" s="5" t="s">
        <v>16</v>
      </c>
      <c r="I2174" s="6" t="n">
        <f aca="false">VLOOKUP($B2174,'Product Master'!$A$2:$O$5991,14,FALSE())</f>
        <v>2.89</v>
      </c>
      <c r="J2174" s="7" t="n">
        <f aca="false">VLOOKUP($B2174,'Product Master'!$A$2:$O$5991,13,FALSE())</f>
        <v>2</v>
      </c>
      <c r="K2174" s="7" t="str">
        <f aca="false">VLOOKUP($B2174,'Product Master'!$A$2:$O$5991,11,FALSE())</f>
        <v>Y</v>
      </c>
      <c r="L2174" s="7" t="str">
        <f aca="false">VLOOKUP($B2174,'Product Master'!$A$2:$O$5991,12,FALSE())</f>
        <v>N</v>
      </c>
      <c r="M2174" s="3" t="n">
        <v>17</v>
      </c>
      <c r="N2174" s="3" t="n">
        <v>31</v>
      </c>
    </row>
    <row r="2175" customFormat="false" ht="15" hidden="false" customHeight="true" outlineLevel="0" collapsed="false">
      <c r="A2175" s="3" t="s">
        <v>4361</v>
      </c>
      <c r="B2175" s="3" t="s">
        <v>4362</v>
      </c>
      <c r="C2175" s="4" t="str">
        <f aca="false">VLOOKUP($B2175,'Product Master'!$A$2:$O$5991,7,FALSE())</f>
        <v>Dry Grocery</v>
      </c>
      <c r="D2175" s="4" t="str">
        <f aca="false">VLOOKUP($B2175,'Product Master'!$A$2:$O$5991,8,FALSE())</f>
        <v>Nuts &amp; Trail Mix</v>
      </c>
      <c r="E2175" s="4" t="str">
        <f aca="false">VLOOKUP($B2175,'Product Master'!$A$2:$O$5991,5,FALSE())</f>
        <v>Nutgrove</v>
      </c>
      <c r="F2175" s="4" t="str">
        <f aca="false">VLOOKUP($B2175,'Product Master'!$A$2:$O$5991,4,FALSE())</f>
        <v>Nutgrove Salted Mixed Nuts, 10 oz</v>
      </c>
      <c r="G2175" s="4" t="str">
        <f aca="false">VLOOKUP($B2175,'Product Master'!$A$2:$O$5991,9,FALSE())</f>
        <v>10 oz</v>
      </c>
      <c r="H2175" s="5" t="s">
        <v>16</v>
      </c>
      <c r="I2175" s="6" t="n">
        <f aca="false">VLOOKUP($B2175,'Product Master'!$A$2:$O$5991,14,FALSE())</f>
        <v>4.39</v>
      </c>
      <c r="J2175" s="7" t="n">
        <f aca="false">VLOOKUP($B2175,'Product Master'!$A$2:$O$5991,13,FALSE())</f>
        <v>2</v>
      </c>
      <c r="K2175" s="7" t="str">
        <f aca="false">VLOOKUP($B2175,'Product Master'!$A$2:$O$5991,11,FALSE())</f>
        <v>N</v>
      </c>
      <c r="L2175" s="7" t="str">
        <f aca="false">VLOOKUP($B2175,'Product Master'!$A$2:$O$5991,12,FALSE())</f>
        <v>N</v>
      </c>
      <c r="M2175" s="3" t="n">
        <v>100</v>
      </c>
      <c r="N2175" s="3" t="n">
        <v>39</v>
      </c>
    </row>
    <row r="2176" customFormat="false" ht="15" hidden="false" customHeight="true" outlineLevel="0" collapsed="false">
      <c r="A2176" s="3" t="s">
        <v>4363</v>
      </c>
      <c r="B2176" s="3" t="s">
        <v>4364</v>
      </c>
      <c r="C2176" s="4" t="str">
        <f aca="false">VLOOKUP($B2176,'Product Master'!$A$2:$O$5991,7,FALSE())</f>
        <v>Dry Grocery</v>
      </c>
      <c r="D2176" s="4" t="str">
        <f aca="false">VLOOKUP($B2176,'Product Master'!$A$2:$O$5991,8,FALSE())</f>
        <v>Nuts &amp; Trail Mix</v>
      </c>
      <c r="E2176" s="4" t="str">
        <f aca="false">VLOOKUP($B2176,'Product Master'!$A$2:$O$5991,5,FALSE())</f>
        <v>Harborline</v>
      </c>
      <c r="F2176" s="4" t="str">
        <f aca="false">VLOOKUP($B2176,'Product Master'!$A$2:$O$5991,4,FALSE())</f>
        <v>Harborline Honey Roasted Pistachios, 10 oz</v>
      </c>
      <c r="G2176" s="4" t="str">
        <f aca="false">VLOOKUP($B2176,'Product Master'!$A$2:$O$5991,9,FALSE())</f>
        <v>10 oz</v>
      </c>
      <c r="H2176" s="5" t="s">
        <v>16</v>
      </c>
      <c r="I2176" s="6" t="n">
        <f aca="false">VLOOKUP($B2176,'Product Master'!$A$2:$O$5991,14,FALSE())</f>
        <v>5.39</v>
      </c>
      <c r="J2176" s="7" t="n">
        <f aca="false">VLOOKUP($B2176,'Product Master'!$A$2:$O$5991,13,FALSE())</f>
        <v>8</v>
      </c>
      <c r="K2176" s="7" t="str">
        <f aca="false">VLOOKUP($B2176,'Product Master'!$A$2:$O$5991,11,FALSE())</f>
        <v>Y</v>
      </c>
      <c r="L2176" s="7" t="str">
        <f aca="false">VLOOKUP($B2176,'Product Master'!$A$2:$O$5991,12,FALSE())</f>
        <v>N</v>
      </c>
      <c r="M2176" s="3" t="n">
        <v>58</v>
      </c>
      <c r="N2176" s="3" t="n">
        <v>18</v>
      </c>
    </row>
    <row r="2177" customFormat="false" ht="15" hidden="false" customHeight="true" outlineLevel="0" collapsed="false">
      <c r="A2177" s="3" t="s">
        <v>4365</v>
      </c>
      <c r="B2177" s="3" t="s">
        <v>4366</v>
      </c>
      <c r="C2177" s="4" t="str">
        <f aca="false">VLOOKUP($B2177,'Product Master'!$A$2:$O$5991,7,FALSE())</f>
        <v>Dry Grocery</v>
      </c>
      <c r="D2177" s="4" t="str">
        <f aca="false">VLOOKUP($B2177,'Product Master'!$A$2:$O$5991,8,FALSE())</f>
        <v>Nuts &amp; Trail Mix</v>
      </c>
      <c r="E2177" s="4" t="str">
        <f aca="false">VLOOKUP($B2177,'Product Master'!$A$2:$O$5991,5,FALSE())</f>
        <v>Roastport</v>
      </c>
      <c r="F2177" s="4" t="str">
        <f aca="false">VLOOKUP($B2177,'Product Master'!$A$2:$O$5991,4,FALSE())</f>
        <v>Roastport Unsalted Trail Mix, 10 oz</v>
      </c>
      <c r="G2177" s="4" t="str">
        <f aca="false">VLOOKUP($B2177,'Product Master'!$A$2:$O$5991,9,FALSE())</f>
        <v>10 oz</v>
      </c>
      <c r="H2177" s="5" t="s">
        <v>16</v>
      </c>
      <c r="I2177" s="6" t="n">
        <f aca="false">VLOOKUP($B2177,'Product Master'!$A$2:$O$5991,14,FALSE())</f>
        <v>9.39</v>
      </c>
      <c r="J2177" s="7" t="n">
        <f aca="false">VLOOKUP($B2177,'Product Master'!$A$2:$O$5991,13,FALSE())</f>
        <v>24</v>
      </c>
      <c r="K2177" s="7" t="str">
        <f aca="false">VLOOKUP($B2177,'Product Master'!$A$2:$O$5991,11,FALSE())</f>
        <v>N</v>
      </c>
      <c r="L2177" s="7" t="str">
        <f aca="false">VLOOKUP($B2177,'Product Master'!$A$2:$O$5991,12,FALSE())</f>
        <v>N</v>
      </c>
      <c r="M2177" s="3" t="n">
        <v>79</v>
      </c>
      <c r="N2177" s="3" t="n">
        <v>20</v>
      </c>
    </row>
    <row r="2178" customFormat="false" ht="15" hidden="false" customHeight="true" outlineLevel="0" collapsed="false">
      <c r="A2178" s="3" t="s">
        <v>4367</v>
      </c>
      <c r="B2178" s="3" t="s">
        <v>4368</v>
      </c>
      <c r="C2178" s="4" t="str">
        <f aca="false">VLOOKUP($B2178,'Product Master'!$A$2:$O$5991,7,FALSE())</f>
        <v>Dry Grocery</v>
      </c>
      <c r="D2178" s="4" t="str">
        <f aca="false">VLOOKUP($B2178,'Product Master'!$A$2:$O$5991,8,FALSE())</f>
        <v>Nuts &amp; Trail Mix</v>
      </c>
      <c r="E2178" s="4" t="str">
        <f aca="false">VLOOKUP($B2178,'Product Master'!$A$2:$O$5991,5,FALSE())</f>
        <v>Golden Grain Co.</v>
      </c>
      <c r="F2178" s="4" t="str">
        <f aca="false">VLOOKUP($B2178,'Product Master'!$A$2:$O$5991,4,FALSE())</f>
        <v>Golden Grain Co. Salted Sunflower Seeds, 8 oz</v>
      </c>
      <c r="G2178" s="4" t="str">
        <f aca="false">VLOOKUP($B2178,'Product Master'!$A$2:$O$5991,9,FALSE())</f>
        <v>8 oz</v>
      </c>
      <c r="H2178" s="5" t="s">
        <v>16</v>
      </c>
      <c r="I2178" s="6" t="n">
        <f aca="false">VLOOKUP($B2178,'Product Master'!$A$2:$O$5991,14,FALSE())</f>
        <v>4.29</v>
      </c>
      <c r="J2178" s="7" t="n">
        <f aca="false">VLOOKUP($B2178,'Product Master'!$A$2:$O$5991,13,FALSE())</f>
        <v>4</v>
      </c>
      <c r="K2178" s="7" t="str">
        <f aca="false">VLOOKUP($B2178,'Product Master'!$A$2:$O$5991,11,FALSE())</f>
        <v>N</v>
      </c>
      <c r="L2178" s="7" t="str">
        <f aca="false">VLOOKUP($B2178,'Product Master'!$A$2:$O$5991,12,FALSE())</f>
        <v>N</v>
      </c>
      <c r="M2178" s="3" t="n">
        <v>62</v>
      </c>
      <c r="N2178" s="3" t="n">
        <v>29</v>
      </c>
    </row>
    <row r="2179" customFormat="false" ht="15" hidden="false" customHeight="true" outlineLevel="0" collapsed="false">
      <c r="A2179" s="3" t="s">
        <v>4369</v>
      </c>
      <c r="B2179" s="3" t="s">
        <v>4370</v>
      </c>
      <c r="C2179" s="4" t="str">
        <f aca="false">VLOOKUP($B2179,'Product Master'!$A$2:$O$5991,7,FALSE())</f>
        <v>Dry Grocery</v>
      </c>
      <c r="D2179" s="4" t="str">
        <f aca="false">VLOOKUP($B2179,'Product Master'!$A$2:$O$5991,8,FALSE())</f>
        <v>Nuts &amp; Trail Mix</v>
      </c>
      <c r="E2179" s="4" t="str">
        <f aca="false">VLOOKUP($B2179,'Product Master'!$A$2:$O$5991,5,FALSE())</f>
        <v>Pepperlane</v>
      </c>
      <c r="F2179" s="4" t="str">
        <f aca="false">VLOOKUP($B2179,'Product Master'!$A$2:$O$5991,4,FALSE())</f>
        <v>Pepperlane Honey Roasted Sunflower Seeds, 8 oz</v>
      </c>
      <c r="G2179" s="4" t="str">
        <f aca="false">VLOOKUP($B2179,'Product Master'!$A$2:$O$5991,9,FALSE())</f>
        <v>8 oz</v>
      </c>
      <c r="H2179" s="5" t="s">
        <v>16</v>
      </c>
      <c r="I2179" s="6" t="n">
        <f aca="false">VLOOKUP($B2179,'Product Master'!$A$2:$O$5991,14,FALSE())</f>
        <v>5.99</v>
      </c>
      <c r="J2179" s="7" t="n">
        <f aca="false">VLOOKUP($B2179,'Product Master'!$A$2:$O$5991,13,FALSE())</f>
        <v>8</v>
      </c>
      <c r="K2179" s="7" t="str">
        <f aca="false">VLOOKUP($B2179,'Product Master'!$A$2:$O$5991,11,FALSE())</f>
        <v>N</v>
      </c>
      <c r="L2179" s="7" t="str">
        <f aca="false">VLOOKUP($B2179,'Product Master'!$A$2:$O$5991,12,FALSE())</f>
        <v>N</v>
      </c>
      <c r="M2179" s="3" t="n">
        <v>120</v>
      </c>
      <c r="N2179" s="3" t="n">
        <v>29</v>
      </c>
    </row>
    <row r="2180" customFormat="false" ht="15" hidden="false" customHeight="true" outlineLevel="0" collapsed="false">
      <c r="A2180" s="3" t="s">
        <v>4371</v>
      </c>
      <c r="B2180" s="3" t="s">
        <v>4372</v>
      </c>
      <c r="C2180" s="4" t="str">
        <f aca="false">VLOOKUP($B2180,'Product Master'!$A$2:$O$5991,7,FALSE())</f>
        <v>Dry Grocery</v>
      </c>
      <c r="D2180" s="4" t="str">
        <f aca="false">VLOOKUP($B2180,'Product Master'!$A$2:$O$5991,8,FALSE())</f>
        <v>Nuts &amp; Trail Mix</v>
      </c>
      <c r="E2180" s="4" t="str">
        <f aca="false">VLOOKUP($B2180,'Product Master'!$A$2:$O$5991,5,FALSE())</f>
        <v>Roastport</v>
      </c>
      <c r="F2180" s="4" t="str">
        <f aca="false">VLOOKUP($B2180,'Product Master'!$A$2:$O$5991,4,FALSE())</f>
        <v>Roastport Unsalted Cashews, 10 oz</v>
      </c>
      <c r="G2180" s="4" t="str">
        <f aca="false">VLOOKUP($B2180,'Product Master'!$A$2:$O$5991,9,FALSE())</f>
        <v>10 oz</v>
      </c>
      <c r="H2180" s="5" t="s">
        <v>16</v>
      </c>
      <c r="I2180" s="6" t="n">
        <f aca="false">VLOOKUP($B2180,'Product Master'!$A$2:$O$5991,14,FALSE())</f>
        <v>4.89</v>
      </c>
      <c r="J2180" s="7" t="n">
        <f aca="false">VLOOKUP($B2180,'Product Master'!$A$2:$O$5991,13,FALSE())</f>
        <v>4</v>
      </c>
      <c r="K2180" s="7" t="str">
        <f aca="false">VLOOKUP($B2180,'Product Master'!$A$2:$O$5991,11,FALSE())</f>
        <v>N</v>
      </c>
      <c r="L2180" s="7" t="str">
        <f aca="false">VLOOKUP($B2180,'Product Master'!$A$2:$O$5991,12,FALSE())</f>
        <v>N</v>
      </c>
      <c r="M2180" s="3" t="n">
        <v>116</v>
      </c>
      <c r="N2180" s="3" t="n">
        <v>18</v>
      </c>
    </row>
    <row r="2181" customFormat="false" ht="15" hidden="false" customHeight="true" outlineLevel="0" collapsed="false">
      <c r="A2181" s="3" t="s">
        <v>4373</v>
      </c>
      <c r="B2181" s="3" t="s">
        <v>4374</v>
      </c>
      <c r="C2181" s="4" t="str">
        <f aca="false">VLOOKUP($B2181,'Product Master'!$A$2:$O$5991,7,FALSE())</f>
        <v>Dry Grocery</v>
      </c>
      <c r="D2181" s="4" t="str">
        <f aca="false">VLOOKUP($B2181,'Product Master'!$A$2:$O$5991,8,FALSE())</f>
        <v>Nuts &amp; Trail Mix</v>
      </c>
      <c r="E2181" s="4" t="str">
        <f aca="false">VLOOKUP($B2181,'Product Master'!$A$2:$O$5991,5,FALSE())</f>
        <v>Golden Grain Co.</v>
      </c>
      <c r="F2181" s="4" t="str">
        <f aca="false">VLOOKUP($B2181,'Product Master'!$A$2:$O$5991,4,FALSE())</f>
        <v>Golden Grain Co. Unsalted Trail Mix, 8 oz</v>
      </c>
      <c r="G2181" s="4" t="str">
        <f aca="false">VLOOKUP($B2181,'Product Master'!$A$2:$O$5991,9,FALSE())</f>
        <v>8 oz</v>
      </c>
      <c r="H2181" s="5" t="s">
        <v>16</v>
      </c>
      <c r="I2181" s="6" t="n">
        <f aca="false">VLOOKUP($B2181,'Product Master'!$A$2:$O$5991,14,FALSE())</f>
        <v>7.79</v>
      </c>
      <c r="J2181" s="7" t="n">
        <f aca="false">VLOOKUP($B2181,'Product Master'!$A$2:$O$5991,13,FALSE())</f>
        <v>6</v>
      </c>
      <c r="K2181" s="7" t="str">
        <f aca="false">VLOOKUP($B2181,'Product Master'!$A$2:$O$5991,11,FALSE())</f>
        <v>N</v>
      </c>
      <c r="L2181" s="7" t="str">
        <f aca="false">VLOOKUP($B2181,'Product Master'!$A$2:$O$5991,12,FALSE())</f>
        <v>N</v>
      </c>
      <c r="M2181" s="3" t="n">
        <v>61</v>
      </c>
      <c r="N2181" s="3" t="n">
        <v>25</v>
      </c>
    </row>
    <row r="2182" customFormat="false" ht="15" hidden="false" customHeight="true" outlineLevel="0" collapsed="false">
      <c r="A2182" s="3" t="s">
        <v>4375</v>
      </c>
      <c r="B2182" s="3" t="s">
        <v>4376</v>
      </c>
      <c r="C2182" s="4" t="str">
        <f aca="false">VLOOKUP($B2182,'Product Master'!$A$2:$O$5991,7,FALSE())</f>
        <v>Dry Grocery</v>
      </c>
      <c r="D2182" s="4" t="str">
        <f aca="false">VLOOKUP($B2182,'Product Master'!$A$2:$O$5991,8,FALSE())</f>
        <v>Nuts &amp; Trail Mix</v>
      </c>
      <c r="E2182" s="4" t="str">
        <f aca="false">VLOOKUP($B2182,'Product Master'!$A$2:$O$5991,5,FALSE())</f>
        <v>Kettle Row</v>
      </c>
      <c r="F2182" s="4" t="str">
        <f aca="false">VLOOKUP($B2182,'Product Master'!$A$2:$O$5991,4,FALSE())</f>
        <v>Kettle Row Unsalted Cashews, 10 oz</v>
      </c>
      <c r="G2182" s="4" t="str">
        <f aca="false">VLOOKUP($B2182,'Product Master'!$A$2:$O$5991,9,FALSE())</f>
        <v>10 oz</v>
      </c>
      <c r="H2182" s="5" t="s">
        <v>16</v>
      </c>
      <c r="I2182" s="6" t="n">
        <f aca="false">VLOOKUP($B2182,'Product Master'!$A$2:$O$5991,14,FALSE())</f>
        <v>7.99</v>
      </c>
      <c r="J2182" s="7" t="n">
        <f aca="false">VLOOKUP($B2182,'Product Master'!$A$2:$O$5991,13,FALSE())</f>
        <v>12</v>
      </c>
      <c r="K2182" s="7" t="str">
        <f aca="false">VLOOKUP($B2182,'Product Master'!$A$2:$O$5991,11,FALSE())</f>
        <v>N</v>
      </c>
      <c r="L2182" s="7" t="str">
        <f aca="false">VLOOKUP($B2182,'Product Master'!$A$2:$O$5991,12,FALSE())</f>
        <v>N</v>
      </c>
      <c r="M2182" s="3" t="n">
        <v>66</v>
      </c>
      <c r="N2182" s="3" t="n">
        <v>8</v>
      </c>
    </row>
    <row r="2183" customFormat="false" ht="15" hidden="false" customHeight="true" outlineLevel="0" collapsed="false">
      <c r="A2183" s="3" t="s">
        <v>4377</v>
      </c>
      <c r="B2183" s="3" t="s">
        <v>4378</v>
      </c>
      <c r="C2183" s="4" t="str">
        <f aca="false">VLOOKUP($B2183,'Product Master'!$A$2:$O$5991,7,FALSE())</f>
        <v>Dry Grocery</v>
      </c>
      <c r="D2183" s="4" t="str">
        <f aca="false">VLOOKUP($B2183,'Product Master'!$A$2:$O$5991,8,FALSE())</f>
        <v>Nuts &amp; Trail Mix</v>
      </c>
      <c r="E2183" s="4" t="str">
        <f aca="false">VLOOKUP($B2183,'Product Master'!$A$2:$O$5991,5,FALSE())</f>
        <v>Pepperlane</v>
      </c>
      <c r="F2183" s="4" t="str">
        <f aca="false">VLOOKUP($B2183,'Product Master'!$A$2:$O$5991,4,FALSE())</f>
        <v>Pepperlane Honey Roasted Roasted Peanuts, 10 oz</v>
      </c>
      <c r="G2183" s="4" t="str">
        <f aca="false">VLOOKUP($B2183,'Product Master'!$A$2:$O$5991,9,FALSE())</f>
        <v>10 oz</v>
      </c>
      <c r="H2183" s="5" t="s">
        <v>16</v>
      </c>
      <c r="I2183" s="6" t="n">
        <f aca="false">VLOOKUP($B2183,'Product Master'!$A$2:$O$5991,14,FALSE())</f>
        <v>9.49</v>
      </c>
      <c r="J2183" s="7" t="n">
        <f aca="false">VLOOKUP($B2183,'Product Master'!$A$2:$O$5991,13,FALSE())</f>
        <v>4</v>
      </c>
      <c r="K2183" s="7" t="str">
        <f aca="false">VLOOKUP($B2183,'Product Master'!$A$2:$O$5991,11,FALSE())</f>
        <v>N</v>
      </c>
      <c r="L2183" s="7" t="str">
        <f aca="false">VLOOKUP($B2183,'Product Master'!$A$2:$O$5991,12,FALSE())</f>
        <v>N</v>
      </c>
      <c r="M2183" s="3" t="n">
        <v>70</v>
      </c>
      <c r="N2183" s="3" t="n">
        <v>21</v>
      </c>
    </row>
    <row r="2184" customFormat="false" ht="15" hidden="false" customHeight="true" outlineLevel="0" collapsed="false">
      <c r="A2184" s="3" t="s">
        <v>4379</v>
      </c>
      <c r="B2184" s="3" t="s">
        <v>4380</v>
      </c>
      <c r="C2184" s="4" t="str">
        <f aca="false">VLOOKUP($B2184,'Product Master'!$A$2:$O$5991,7,FALSE())</f>
        <v>Dry Grocery</v>
      </c>
      <c r="D2184" s="4" t="str">
        <f aca="false">VLOOKUP($B2184,'Product Master'!$A$2:$O$5991,8,FALSE())</f>
        <v>Nuts &amp; Trail Mix</v>
      </c>
      <c r="E2184" s="4" t="str">
        <f aca="false">VLOOKUP($B2184,'Product Master'!$A$2:$O$5991,5,FALSE())</f>
        <v>Nutgrove</v>
      </c>
      <c r="F2184" s="4" t="str">
        <f aca="false">VLOOKUP($B2184,'Product Master'!$A$2:$O$5991,4,FALSE())</f>
        <v>Nutgrove Unsalted Cashews, 8 oz</v>
      </c>
      <c r="G2184" s="4" t="str">
        <f aca="false">VLOOKUP($B2184,'Product Master'!$A$2:$O$5991,9,FALSE())</f>
        <v>8 oz</v>
      </c>
      <c r="H2184" s="5" t="s">
        <v>16</v>
      </c>
      <c r="I2184" s="6" t="n">
        <f aca="false">VLOOKUP($B2184,'Product Master'!$A$2:$O$5991,14,FALSE())</f>
        <v>5.39</v>
      </c>
      <c r="J2184" s="7" t="n">
        <f aca="false">VLOOKUP($B2184,'Product Master'!$A$2:$O$5991,13,FALSE())</f>
        <v>24</v>
      </c>
      <c r="K2184" s="7" t="str">
        <f aca="false">VLOOKUP($B2184,'Product Master'!$A$2:$O$5991,11,FALSE())</f>
        <v>N</v>
      </c>
      <c r="L2184" s="7" t="str">
        <f aca="false">VLOOKUP($B2184,'Product Master'!$A$2:$O$5991,12,FALSE())</f>
        <v>N</v>
      </c>
      <c r="M2184" s="3" t="n">
        <v>83</v>
      </c>
      <c r="N2184" s="3" t="n">
        <v>9</v>
      </c>
    </row>
    <row r="2185" customFormat="false" ht="15" hidden="false" customHeight="true" outlineLevel="0" collapsed="false">
      <c r="A2185" s="3" t="s">
        <v>4381</v>
      </c>
      <c r="B2185" s="3" t="s">
        <v>4382</v>
      </c>
      <c r="C2185" s="4" t="str">
        <f aca="false">VLOOKUP($B2185,'Product Master'!$A$2:$O$5991,7,FALSE())</f>
        <v>Dry Grocery</v>
      </c>
      <c r="D2185" s="4" t="str">
        <f aca="false">VLOOKUP($B2185,'Product Master'!$A$2:$O$5991,8,FALSE())</f>
        <v>Nuts &amp; Trail Mix</v>
      </c>
      <c r="E2185" s="4" t="str">
        <f aca="false">VLOOKUP($B2185,'Product Master'!$A$2:$O$5991,5,FALSE())</f>
        <v>Thrift Row</v>
      </c>
      <c r="F2185" s="4" t="str">
        <f aca="false">VLOOKUP($B2185,'Product Master'!$A$2:$O$5991,4,FALSE())</f>
        <v>Thrift Row Unsalted Sunflower Seeds, 8 oz</v>
      </c>
      <c r="G2185" s="4" t="str">
        <f aca="false">VLOOKUP($B2185,'Product Master'!$A$2:$O$5991,9,FALSE())</f>
        <v>8 oz</v>
      </c>
      <c r="H2185" s="5" t="s">
        <v>16</v>
      </c>
      <c r="I2185" s="6" t="n">
        <f aca="false">VLOOKUP($B2185,'Product Master'!$A$2:$O$5991,14,FALSE())</f>
        <v>4.89</v>
      </c>
      <c r="J2185" s="7" t="n">
        <f aca="false">VLOOKUP($B2185,'Product Master'!$A$2:$O$5991,13,FALSE())</f>
        <v>24</v>
      </c>
      <c r="K2185" s="7" t="str">
        <f aca="false">VLOOKUP($B2185,'Product Master'!$A$2:$O$5991,11,FALSE())</f>
        <v>Y</v>
      </c>
      <c r="L2185" s="7" t="str">
        <f aca="false">VLOOKUP($B2185,'Product Master'!$A$2:$O$5991,12,FALSE())</f>
        <v>N</v>
      </c>
      <c r="M2185" s="3" t="n">
        <v>89</v>
      </c>
      <c r="N2185" s="3" t="n">
        <v>31</v>
      </c>
    </row>
    <row r="2186" customFormat="false" ht="15" hidden="false" customHeight="true" outlineLevel="0" collapsed="false">
      <c r="A2186" s="3" t="s">
        <v>4383</v>
      </c>
      <c r="B2186" s="3" t="s">
        <v>4384</v>
      </c>
      <c r="C2186" s="4" t="str">
        <f aca="false">VLOOKUP($B2186,'Product Master'!$A$2:$O$5991,7,FALSE())</f>
        <v>Dry Grocery</v>
      </c>
      <c r="D2186" s="4" t="str">
        <f aca="false">VLOOKUP($B2186,'Product Master'!$A$2:$O$5991,8,FALSE())</f>
        <v>Nuts &amp; Trail Mix</v>
      </c>
      <c r="E2186" s="4" t="str">
        <f aca="false">VLOOKUP($B2186,'Product Master'!$A$2:$O$5991,5,FALSE())</f>
        <v>Golden Grain Co.</v>
      </c>
      <c r="F2186" s="4" t="str">
        <f aca="false">VLOOKUP($B2186,'Product Master'!$A$2:$O$5991,4,FALSE())</f>
        <v>Golden Grain Co. Salted Cashews, 10 oz</v>
      </c>
      <c r="G2186" s="4" t="str">
        <f aca="false">VLOOKUP($B2186,'Product Master'!$A$2:$O$5991,9,FALSE())</f>
        <v>10 oz</v>
      </c>
      <c r="H2186" s="5" t="s">
        <v>16</v>
      </c>
      <c r="I2186" s="6" t="n">
        <f aca="false">VLOOKUP($B2186,'Product Master'!$A$2:$O$5991,14,FALSE())</f>
        <v>8.79</v>
      </c>
      <c r="J2186" s="7" t="n">
        <f aca="false">VLOOKUP($B2186,'Product Master'!$A$2:$O$5991,13,FALSE())</f>
        <v>4</v>
      </c>
      <c r="K2186" s="7" t="str">
        <f aca="false">VLOOKUP($B2186,'Product Master'!$A$2:$O$5991,11,FALSE())</f>
        <v>N</v>
      </c>
      <c r="L2186" s="7" t="str">
        <f aca="false">VLOOKUP($B2186,'Product Master'!$A$2:$O$5991,12,FALSE())</f>
        <v>N</v>
      </c>
      <c r="M2186" s="3" t="n">
        <v>95</v>
      </c>
      <c r="N2186" s="3" t="n">
        <v>7</v>
      </c>
    </row>
    <row r="2187" customFormat="false" ht="15" hidden="false" customHeight="true" outlineLevel="0" collapsed="false">
      <c r="A2187" s="3" t="s">
        <v>4385</v>
      </c>
      <c r="B2187" s="3" t="s">
        <v>4386</v>
      </c>
      <c r="C2187" s="4" t="str">
        <f aca="false">VLOOKUP($B2187,'Product Master'!$A$2:$O$5991,7,FALSE())</f>
        <v>Dry Grocery</v>
      </c>
      <c r="D2187" s="4" t="str">
        <f aca="false">VLOOKUP($B2187,'Product Master'!$A$2:$O$5991,8,FALSE())</f>
        <v>Nuts &amp; Trail Mix</v>
      </c>
      <c r="E2187" s="4" t="str">
        <f aca="false">VLOOKUP($B2187,'Product Master'!$A$2:$O$5991,5,FALSE())</f>
        <v>Kettle Row</v>
      </c>
      <c r="F2187" s="4" t="str">
        <f aca="false">VLOOKUP($B2187,'Product Master'!$A$2:$O$5991,4,FALSE())</f>
        <v>Kettle Row Salted Sunflower Seeds, 8 oz</v>
      </c>
      <c r="G2187" s="4" t="str">
        <f aca="false">VLOOKUP($B2187,'Product Master'!$A$2:$O$5991,9,FALSE())</f>
        <v>8 oz</v>
      </c>
      <c r="H2187" s="5" t="s">
        <v>16</v>
      </c>
      <c r="I2187" s="6" t="n">
        <f aca="false">VLOOKUP($B2187,'Product Master'!$A$2:$O$5991,14,FALSE())</f>
        <v>9.89</v>
      </c>
      <c r="J2187" s="7" t="n">
        <f aca="false">VLOOKUP($B2187,'Product Master'!$A$2:$O$5991,13,FALSE())</f>
        <v>1</v>
      </c>
      <c r="K2187" s="7" t="str">
        <f aca="false">VLOOKUP($B2187,'Product Master'!$A$2:$O$5991,11,FALSE())</f>
        <v>N</v>
      </c>
      <c r="L2187" s="7" t="str">
        <f aca="false">VLOOKUP($B2187,'Product Master'!$A$2:$O$5991,12,FALSE())</f>
        <v>N</v>
      </c>
      <c r="M2187" s="3" t="n">
        <v>73</v>
      </c>
      <c r="N2187" s="3" t="n">
        <v>23</v>
      </c>
    </row>
    <row r="2188" customFormat="false" ht="15" hidden="false" customHeight="true" outlineLevel="0" collapsed="false">
      <c r="A2188" s="3" t="s">
        <v>4387</v>
      </c>
      <c r="B2188" s="3" t="s">
        <v>4388</v>
      </c>
      <c r="C2188" s="4" t="str">
        <f aca="false">VLOOKUP($B2188,'Product Master'!$A$2:$O$5991,7,FALSE())</f>
        <v>Dry Grocery</v>
      </c>
      <c r="D2188" s="4" t="str">
        <f aca="false">VLOOKUP($B2188,'Product Master'!$A$2:$O$5991,8,FALSE())</f>
        <v>Nuts &amp; Trail Mix</v>
      </c>
      <c r="E2188" s="4" t="str">
        <f aca="false">VLOOKUP($B2188,'Product Master'!$A$2:$O$5991,5,FALSE())</f>
        <v>Harborline</v>
      </c>
      <c r="F2188" s="4" t="str">
        <f aca="false">VLOOKUP($B2188,'Product Master'!$A$2:$O$5991,4,FALSE())</f>
        <v>Harborline Honey Roasted Mixed Nuts, 8 oz</v>
      </c>
      <c r="G2188" s="4" t="str">
        <f aca="false">VLOOKUP($B2188,'Product Master'!$A$2:$O$5991,9,FALSE())</f>
        <v>8 oz</v>
      </c>
      <c r="H2188" s="5" t="s">
        <v>16</v>
      </c>
      <c r="I2188" s="6" t="n">
        <f aca="false">VLOOKUP($B2188,'Product Master'!$A$2:$O$5991,14,FALSE())</f>
        <v>4.99</v>
      </c>
      <c r="J2188" s="7" t="n">
        <f aca="false">VLOOKUP($B2188,'Product Master'!$A$2:$O$5991,13,FALSE())</f>
        <v>6</v>
      </c>
      <c r="K2188" s="7" t="str">
        <f aca="false">VLOOKUP($B2188,'Product Master'!$A$2:$O$5991,11,FALSE())</f>
        <v>Y</v>
      </c>
      <c r="L2188" s="7" t="str">
        <f aca="false">VLOOKUP($B2188,'Product Master'!$A$2:$O$5991,12,FALSE())</f>
        <v>N</v>
      </c>
      <c r="M2188" s="3" t="n">
        <v>53</v>
      </c>
      <c r="N2188" s="3" t="n">
        <v>20</v>
      </c>
    </row>
    <row r="2189" customFormat="false" ht="15" hidden="false" customHeight="true" outlineLevel="0" collapsed="false">
      <c r="A2189" s="3" t="s">
        <v>4389</v>
      </c>
      <c r="B2189" s="3" t="s">
        <v>4390</v>
      </c>
      <c r="C2189" s="4" t="str">
        <f aca="false">VLOOKUP($B2189,'Product Master'!$A$2:$O$5991,7,FALSE())</f>
        <v>Dry Grocery</v>
      </c>
      <c r="D2189" s="4" t="str">
        <f aca="false">VLOOKUP($B2189,'Product Master'!$A$2:$O$5991,8,FALSE())</f>
        <v>Nuts &amp; Trail Mix</v>
      </c>
      <c r="E2189" s="4" t="str">
        <f aca="false">VLOOKUP($B2189,'Product Master'!$A$2:$O$5991,5,FALSE())</f>
        <v>Harborline</v>
      </c>
      <c r="F2189" s="4" t="str">
        <f aca="false">VLOOKUP($B2189,'Product Master'!$A$2:$O$5991,4,FALSE())</f>
        <v>Harborline Salted Mixed Nuts, 8 oz</v>
      </c>
      <c r="G2189" s="4" t="str">
        <f aca="false">VLOOKUP($B2189,'Product Master'!$A$2:$O$5991,9,FALSE())</f>
        <v>8 oz</v>
      </c>
      <c r="H2189" s="5" t="s">
        <v>16</v>
      </c>
      <c r="I2189" s="6" t="n">
        <f aca="false">VLOOKUP($B2189,'Product Master'!$A$2:$O$5991,14,FALSE())</f>
        <v>4.79</v>
      </c>
      <c r="J2189" s="7" t="n">
        <f aca="false">VLOOKUP($B2189,'Product Master'!$A$2:$O$5991,13,FALSE())</f>
        <v>8</v>
      </c>
      <c r="K2189" s="7" t="str">
        <f aca="false">VLOOKUP($B2189,'Product Master'!$A$2:$O$5991,11,FALSE())</f>
        <v>Y</v>
      </c>
      <c r="L2189" s="7" t="str">
        <f aca="false">VLOOKUP($B2189,'Product Master'!$A$2:$O$5991,12,FALSE())</f>
        <v>N</v>
      </c>
      <c r="M2189" s="3" t="n">
        <v>11</v>
      </c>
      <c r="N2189" s="3" t="n">
        <v>29</v>
      </c>
    </row>
    <row r="2190" customFormat="false" ht="15" hidden="false" customHeight="true" outlineLevel="0" collapsed="false">
      <c r="A2190" s="3" t="s">
        <v>4391</v>
      </c>
      <c r="B2190" s="3" t="s">
        <v>4392</v>
      </c>
      <c r="C2190" s="4" t="str">
        <f aca="false">VLOOKUP($B2190,'Product Master'!$A$2:$O$5991,7,FALSE())</f>
        <v>Dry Grocery</v>
      </c>
      <c r="D2190" s="4" t="str">
        <f aca="false">VLOOKUP($B2190,'Product Master'!$A$2:$O$5991,8,FALSE())</f>
        <v>Nuts &amp; Trail Mix</v>
      </c>
      <c r="E2190" s="4" t="str">
        <f aca="false">VLOOKUP($B2190,'Product Master'!$A$2:$O$5991,5,FALSE())</f>
        <v>Orchard Spread</v>
      </c>
      <c r="F2190" s="4" t="str">
        <f aca="false">VLOOKUP($B2190,'Product Master'!$A$2:$O$5991,4,FALSE())</f>
        <v>Orchard Spread Unsalted Pistachios, 8 oz</v>
      </c>
      <c r="G2190" s="4" t="str">
        <f aca="false">VLOOKUP($B2190,'Product Master'!$A$2:$O$5991,9,FALSE())</f>
        <v>8 oz</v>
      </c>
      <c r="H2190" s="5" t="s">
        <v>16</v>
      </c>
      <c r="I2190" s="6" t="n">
        <f aca="false">VLOOKUP($B2190,'Product Master'!$A$2:$O$5991,14,FALSE())</f>
        <v>8.39</v>
      </c>
      <c r="J2190" s="7" t="n">
        <f aca="false">VLOOKUP($B2190,'Product Master'!$A$2:$O$5991,13,FALSE())</f>
        <v>6</v>
      </c>
      <c r="K2190" s="7" t="str">
        <f aca="false">VLOOKUP($B2190,'Product Master'!$A$2:$O$5991,11,FALSE())</f>
        <v>N</v>
      </c>
      <c r="L2190" s="7" t="str">
        <f aca="false">VLOOKUP($B2190,'Product Master'!$A$2:$O$5991,12,FALSE())</f>
        <v>N</v>
      </c>
      <c r="M2190" s="3" t="n">
        <v>112</v>
      </c>
      <c r="N2190" s="3" t="n">
        <v>34</v>
      </c>
    </row>
    <row r="2191" customFormat="false" ht="15" hidden="false" customHeight="true" outlineLevel="0" collapsed="false">
      <c r="A2191" s="3" t="s">
        <v>4393</v>
      </c>
      <c r="B2191" s="3" t="s">
        <v>4394</v>
      </c>
      <c r="C2191" s="4" t="str">
        <f aca="false">VLOOKUP($B2191,'Product Master'!$A$2:$O$5991,7,FALSE())</f>
        <v>Dry Grocery</v>
      </c>
      <c r="D2191" s="4" t="str">
        <f aca="false">VLOOKUP($B2191,'Product Master'!$A$2:$O$5991,8,FALSE())</f>
        <v>Nuts &amp; Trail Mix</v>
      </c>
      <c r="E2191" s="4" t="str">
        <f aca="false">VLOOKUP($B2191,'Product Master'!$A$2:$O$5991,5,FALSE())</f>
        <v>Thrift Row</v>
      </c>
      <c r="F2191" s="4" t="str">
        <f aca="false">VLOOKUP($B2191,'Product Master'!$A$2:$O$5991,4,FALSE())</f>
        <v>Thrift Row Honey Roasted Roasted Peanuts, 16 oz</v>
      </c>
      <c r="G2191" s="4" t="str">
        <f aca="false">VLOOKUP($B2191,'Product Master'!$A$2:$O$5991,9,FALSE())</f>
        <v>16 oz</v>
      </c>
      <c r="H2191" s="5" t="s">
        <v>16</v>
      </c>
      <c r="I2191" s="6" t="n">
        <f aca="false">VLOOKUP($B2191,'Product Master'!$A$2:$O$5991,14,FALSE())</f>
        <v>5.99</v>
      </c>
      <c r="J2191" s="7" t="n">
        <f aca="false">VLOOKUP($B2191,'Product Master'!$A$2:$O$5991,13,FALSE())</f>
        <v>1</v>
      </c>
      <c r="K2191" s="7" t="str">
        <f aca="false">VLOOKUP($B2191,'Product Master'!$A$2:$O$5991,11,FALSE())</f>
        <v>Y</v>
      </c>
      <c r="L2191" s="7" t="str">
        <f aca="false">VLOOKUP($B2191,'Product Master'!$A$2:$O$5991,12,FALSE())</f>
        <v>N</v>
      </c>
      <c r="M2191" s="3" t="n">
        <v>92</v>
      </c>
      <c r="N2191" s="3" t="n">
        <v>18</v>
      </c>
    </row>
    <row r="2192" customFormat="false" ht="15" hidden="false" customHeight="true" outlineLevel="0" collapsed="false">
      <c r="A2192" s="3" t="s">
        <v>4395</v>
      </c>
      <c r="B2192" s="3" t="s">
        <v>4396</v>
      </c>
      <c r="C2192" s="4" t="str">
        <f aca="false">VLOOKUP($B2192,'Product Master'!$A$2:$O$5991,7,FALSE())</f>
        <v>Dry Grocery</v>
      </c>
      <c r="D2192" s="4" t="str">
        <f aca="false">VLOOKUP($B2192,'Product Master'!$A$2:$O$5991,8,FALSE())</f>
        <v>Nuts &amp; Trail Mix</v>
      </c>
      <c r="E2192" s="4" t="str">
        <f aca="false">VLOOKUP($B2192,'Product Master'!$A$2:$O$5991,5,FALSE())</f>
        <v>Golden Grain Co.</v>
      </c>
      <c r="F2192" s="4" t="str">
        <f aca="false">VLOOKUP($B2192,'Product Master'!$A$2:$O$5991,4,FALSE())</f>
        <v>Golden Grain Co. Honey Roasted Cashews, 10 oz</v>
      </c>
      <c r="G2192" s="4" t="str">
        <f aca="false">VLOOKUP($B2192,'Product Master'!$A$2:$O$5991,9,FALSE())</f>
        <v>10 oz</v>
      </c>
      <c r="H2192" s="5" t="s">
        <v>16</v>
      </c>
      <c r="I2192" s="6" t="n">
        <f aca="false">VLOOKUP($B2192,'Product Master'!$A$2:$O$5991,14,FALSE())</f>
        <v>9.29</v>
      </c>
      <c r="J2192" s="7" t="n">
        <f aca="false">VLOOKUP($B2192,'Product Master'!$A$2:$O$5991,13,FALSE())</f>
        <v>6</v>
      </c>
      <c r="K2192" s="7" t="str">
        <f aca="false">VLOOKUP($B2192,'Product Master'!$A$2:$O$5991,11,FALSE())</f>
        <v>N</v>
      </c>
      <c r="L2192" s="7" t="str">
        <f aca="false">VLOOKUP($B2192,'Product Master'!$A$2:$O$5991,12,FALSE())</f>
        <v>N</v>
      </c>
      <c r="M2192" s="3" t="n">
        <v>136</v>
      </c>
      <c r="N2192" s="3" t="n">
        <v>3</v>
      </c>
    </row>
    <row r="2193" customFormat="false" ht="15" hidden="false" customHeight="true" outlineLevel="0" collapsed="false">
      <c r="A2193" s="3" t="s">
        <v>4397</v>
      </c>
      <c r="B2193" s="3" t="s">
        <v>4398</v>
      </c>
      <c r="C2193" s="4" t="str">
        <f aca="false">VLOOKUP($B2193,'Product Master'!$A$2:$O$5991,7,FALSE())</f>
        <v>Dry Grocery</v>
      </c>
      <c r="D2193" s="4" t="str">
        <f aca="false">VLOOKUP($B2193,'Product Master'!$A$2:$O$5991,8,FALSE())</f>
        <v>Nuts &amp; Trail Mix</v>
      </c>
      <c r="E2193" s="4" t="str">
        <f aca="false">VLOOKUP($B2193,'Product Master'!$A$2:$O$5991,5,FALSE())</f>
        <v>Golden Grain Co.</v>
      </c>
      <c r="F2193" s="4" t="str">
        <f aca="false">VLOOKUP($B2193,'Product Master'!$A$2:$O$5991,4,FALSE())</f>
        <v>Golden Grain Co. Salted Sunflower Seeds, 10 oz</v>
      </c>
      <c r="G2193" s="4" t="str">
        <f aca="false">VLOOKUP($B2193,'Product Master'!$A$2:$O$5991,9,FALSE())</f>
        <v>10 oz</v>
      </c>
      <c r="H2193" s="5" t="s">
        <v>16</v>
      </c>
      <c r="I2193" s="6" t="n">
        <f aca="false">VLOOKUP($B2193,'Product Master'!$A$2:$O$5991,14,FALSE())</f>
        <v>5.89</v>
      </c>
      <c r="J2193" s="7" t="n">
        <f aca="false">VLOOKUP($B2193,'Product Master'!$A$2:$O$5991,13,FALSE())</f>
        <v>24</v>
      </c>
      <c r="K2193" s="7" t="str">
        <f aca="false">VLOOKUP($B2193,'Product Master'!$A$2:$O$5991,11,FALSE())</f>
        <v>N</v>
      </c>
      <c r="L2193" s="7" t="str">
        <f aca="false">VLOOKUP($B2193,'Product Master'!$A$2:$O$5991,12,FALSE())</f>
        <v>N</v>
      </c>
      <c r="M2193" s="3" t="n">
        <v>28</v>
      </c>
      <c r="N2193" s="3" t="n">
        <v>20</v>
      </c>
    </row>
    <row r="2194" customFormat="false" ht="15" hidden="false" customHeight="true" outlineLevel="0" collapsed="false">
      <c r="A2194" s="3" t="s">
        <v>4399</v>
      </c>
      <c r="B2194" s="3" t="s">
        <v>4400</v>
      </c>
      <c r="C2194" s="4" t="str">
        <f aca="false">VLOOKUP($B2194,'Product Master'!$A$2:$O$5991,7,FALSE())</f>
        <v>Dry Grocery</v>
      </c>
      <c r="D2194" s="4" t="str">
        <f aca="false">VLOOKUP($B2194,'Product Master'!$A$2:$O$5991,8,FALSE())</f>
        <v>Nuts &amp; Trail Mix</v>
      </c>
      <c r="E2194" s="4" t="str">
        <f aca="false">VLOOKUP($B2194,'Product Master'!$A$2:$O$5991,5,FALSE())</f>
        <v>Wheatstone</v>
      </c>
      <c r="F2194" s="4" t="str">
        <f aca="false">VLOOKUP($B2194,'Product Master'!$A$2:$O$5991,4,FALSE())</f>
        <v>Wheatstone Salted Trail Mix, 8 oz</v>
      </c>
      <c r="G2194" s="4" t="str">
        <f aca="false">VLOOKUP($B2194,'Product Master'!$A$2:$O$5991,9,FALSE())</f>
        <v>8 oz</v>
      </c>
      <c r="H2194" s="5" t="s">
        <v>16</v>
      </c>
      <c r="I2194" s="6" t="n">
        <f aca="false">VLOOKUP($B2194,'Product Master'!$A$2:$O$5991,14,FALSE())</f>
        <v>5.29</v>
      </c>
      <c r="J2194" s="7" t="n">
        <f aca="false">VLOOKUP($B2194,'Product Master'!$A$2:$O$5991,13,FALSE())</f>
        <v>24</v>
      </c>
      <c r="K2194" s="7" t="str">
        <f aca="false">VLOOKUP($B2194,'Product Master'!$A$2:$O$5991,11,FALSE())</f>
        <v>N</v>
      </c>
      <c r="L2194" s="7" t="str">
        <f aca="false">VLOOKUP($B2194,'Product Master'!$A$2:$O$5991,12,FALSE())</f>
        <v>N</v>
      </c>
      <c r="M2194" s="3" t="n">
        <v>97</v>
      </c>
      <c r="N2194" s="3" t="n">
        <v>7</v>
      </c>
    </row>
    <row r="2195" customFormat="false" ht="15" hidden="false" customHeight="true" outlineLevel="0" collapsed="false">
      <c r="A2195" s="3" t="s">
        <v>4401</v>
      </c>
      <c r="B2195" s="3" t="s">
        <v>4402</v>
      </c>
      <c r="C2195" s="4" t="str">
        <f aca="false">VLOOKUP($B2195,'Product Master'!$A$2:$O$5991,7,FALSE())</f>
        <v>Dry Grocery</v>
      </c>
      <c r="D2195" s="4" t="str">
        <f aca="false">VLOOKUP($B2195,'Product Master'!$A$2:$O$5991,8,FALSE())</f>
        <v>Nuts &amp; Trail Mix</v>
      </c>
      <c r="E2195" s="4" t="str">
        <f aca="false">VLOOKUP($B2195,'Product Master'!$A$2:$O$5991,5,FALSE())</f>
        <v>Redbarn</v>
      </c>
      <c r="F2195" s="4" t="str">
        <f aca="false">VLOOKUP($B2195,'Product Master'!$A$2:$O$5991,4,FALSE())</f>
        <v>Redbarn Honey Roasted Mixed Nuts, 10 oz</v>
      </c>
      <c r="G2195" s="4" t="str">
        <f aca="false">VLOOKUP($B2195,'Product Master'!$A$2:$O$5991,9,FALSE())</f>
        <v>10 oz</v>
      </c>
      <c r="H2195" s="5" t="s">
        <v>16</v>
      </c>
      <c r="I2195" s="6" t="n">
        <f aca="false">VLOOKUP($B2195,'Product Master'!$A$2:$O$5991,14,FALSE())</f>
        <v>5.49</v>
      </c>
      <c r="J2195" s="7" t="n">
        <f aca="false">VLOOKUP($B2195,'Product Master'!$A$2:$O$5991,13,FALSE())</f>
        <v>4</v>
      </c>
      <c r="K2195" s="7" t="str">
        <f aca="false">VLOOKUP($B2195,'Product Master'!$A$2:$O$5991,11,FALSE())</f>
        <v>N</v>
      </c>
      <c r="L2195" s="7" t="str">
        <f aca="false">VLOOKUP($B2195,'Product Master'!$A$2:$O$5991,12,FALSE())</f>
        <v>N</v>
      </c>
      <c r="M2195" s="3" t="n">
        <v>55</v>
      </c>
      <c r="N2195" s="3" t="n">
        <v>19</v>
      </c>
    </row>
    <row r="2196" customFormat="false" ht="15" hidden="false" customHeight="true" outlineLevel="0" collapsed="false">
      <c r="A2196" s="3" t="s">
        <v>4403</v>
      </c>
      <c r="B2196" s="3" t="s">
        <v>4404</v>
      </c>
      <c r="C2196" s="4" t="str">
        <f aca="false">VLOOKUP($B2196,'Product Master'!$A$2:$O$5991,7,FALSE())</f>
        <v>Dry Grocery</v>
      </c>
      <c r="D2196" s="4" t="str">
        <f aca="false">VLOOKUP($B2196,'Product Master'!$A$2:$O$5991,8,FALSE())</f>
        <v>Nuts &amp; Trail Mix</v>
      </c>
      <c r="E2196" s="4" t="str">
        <f aca="false">VLOOKUP($B2196,'Product Master'!$A$2:$O$5991,5,FALSE())</f>
        <v>Roastport</v>
      </c>
      <c r="F2196" s="4" t="str">
        <f aca="false">VLOOKUP($B2196,'Product Master'!$A$2:$O$5991,4,FALSE())</f>
        <v>Roastport Honey Roasted Sunflower Seeds, 16 oz</v>
      </c>
      <c r="G2196" s="4" t="str">
        <f aca="false">VLOOKUP($B2196,'Product Master'!$A$2:$O$5991,9,FALSE())</f>
        <v>16 oz</v>
      </c>
      <c r="H2196" s="5" t="s">
        <v>16</v>
      </c>
      <c r="I2196" s="6" t="n">
        <f aca="false">VLOOKUP($B2196,'Product Master'!$A$2:$O$5991,14,FALSE())</f>
        <v>9.99</v>
      </c>
      <c r="J2196" s="7" t="n">
        <f aca="false">VLOOKUP($B2196,'Product Master'!$A$2:$O$5991,13,FALSE())</f>
        <v>1</v>
      </c>
      <c r="K2196" s="7" t="str">
        <f aca="false">VLOOKUP($B2196,'Product Master'!$A$2:$O$5991,11,FALSE())</f>
        <v>N</v>
      </c>
      <c r="L2196" s="7" t="str">
        <f aca="false">VLOOKUP($B2196,'Product Master'!$A$2:$O$5991,12,FALSE())</f>
        <v>N</v>
      </c>
      <c r="M2196" s="3" t="n">
        <v>52</v>
      </c>
      <c r="N2196" s="3" t="n">
        <v>22</v>
      </c>
    </row>
    <row r="2197" customFormat="false" ht="15" hidden="false" customHeight="true" outlineLevel="0" collapsed="false">
      <c r="A2197" s="3" t="s">
        <v>4405</v>
      </c>
      <c r="B2197" s="3" t="s">
        <v>4406</v>
      </c>
      <c r="C2197" s="4" t="str">
        <f aca="false">VLOOKUP($B2197,'Product Master'!$A$2:$O$5991,7,FALSE())</f>
        <v>Dry Grocery</v>
      </c>
      <c r="D2197" s="4" t="str">
        <f aca="false">VLOOKUP($B2197,'Product Master'!$A$2:$O$5991,8,FALSE())</f>
        <v>Nuts &amp; Trail Mix</v>
      </c>
      <c r="E2197" s="4" t="str">
        <f aca="false">VLOOKUP($B2197,'Product Master'!$A$2:$O$5991,5,FALSE())</f>
        <v>Kettle Row</v>
      </c>
      <c r="F2197" s="4" t="str">
        <f aca="false">VLOOKUP($B2197,'Product Master'!$A$2:$O$5991,4,FALSE())</f>
        <v>Kettle Row Salted Roasted Peanuts, 8 oz</v>
      </c>
      <c r="G2197" s="4" t="str">
        <f aca="false">VLOOKUP($B2197,'Product Master'!$A$2:$O$5991,9,FALSE())</f>
        <v>8 oz</v>
      </c>
      <c r="H2197" s="5" t="s">
        <v>16</v>
      </c>
      <c r="I2197" s="6" t="n">
        <f aca="false">VLOOKUP($B2197,'Product Master'!$A$2:$O$5991,14,FALSE())</f>
        <v>4.79</v>
      </c>
      <c r="J2197" s="7" t="n">
        <f aca="false">VLOOKUP($B2197,'Product Master'!$A$2:$O$5991,13,FALSE())</f>
        <v>2</v>
      </c>
      <c r="K2197" s="7" t="str">
        <f aca="false">VLOOKUP($B2197,'Product Master'!$A$2:$O$5991,11,FALSE())</f>
        <v>N</v>
      </c>
      <c r="L2197" s="7" t="str">
        <f aca="false">VLOOKUP($B2197,'Product Master'!$A$2:$O$5991,12,FALSE())</f>
        <v>N</v>
      </c>
      <c r="M2197" s="3" t="n">
        <v>33</v>
      </c>
      <c r="N2197" s="3" t="n">
        <v>32</v>
      </c>
    </row>
    <row r="2198" customFormat="false" ht="15" hidden="false" customHeight="true" outlineLevel="0" collapsed="false">
      <c r="A2198" s="3" t="s">
        <v>4407</v>
      </c>
      <c r="B2198" s="3" t="s">
        <v>4408</v>
      </c>
      <c r="C2198" s="4" t="str">
        <f aca="false">VLOOKUP($B2198,'Product Master'!$A$2:$O$5991,7,FALSE())</f>
        <v>Dry Grocery</v>
      </c>
      <c r="D2198" s="4" t="str">
        <f aca="false">VLOOKUP($B2198,'Product Master'!$A$2:$O$5991,8,FALSE())</f>
        <v>Nuts &amp; Trail Mix</v>
      </c>
      <c r="E2198" s="4" t="str">
        <f aca="false">VLOOKUP($B2198,'Product Master'!$A$2:$O$5991,5,FALSE())</f>
        <v>Roastport</v>
      </c>
      <c r="F2198" s="4" t="str">
        <f aca="false">VLOOKUP($B2198,'Product Master'!$A$2:$O$5991,4,FALSE())</f>
        <v>Roastport Unsalted Cashews, 8 oz</v>
      </c>
      <c r="G2198" s="4" t="str">
        <f aca="false">VLOOKUP($B2198,'Product Master'!$A$2:$O$5991,9,FALSE())</f>
        <v>8 oz</v>
      </c>
      <c r="H2198" s="5" t="s">
        <v>16</v>
      </c>
      <c r="I2198" s="6" t="n">
        <f aca="false">VLOOKUP($B2198,'Product Master'!$A$2:$O$5991,14,FALSE())</f>
        <v>4.89</v>
      </c>
      <c r="J2198" s="7" t="n">
        <f aca="false">VLOOKUP($B2198,'Product Master'!$A$2:$O$5991,13,FALSE())</f>
        <v>24</v>
      </c>
      <c r="K2198" s="7" t="str">
        <f aca="false">VLOOKUP($B2198,'Product Master'!$A$2:$O$5991,11,FALSE())</f>
        <v>N</v>
      </c>
      <c r="L2198" s="7" t="str">
        <f aca="false">VLOOKUP($B2198,'Product Master'!$A$2:$O$5991,12,FALSE())</f>
        <v>N</v>
      </c>
      <c r="M2198" s="3" t="n">
        <v>43</v>
      </c>
      <c r="N2198" s="3" t="n">
        <v>29</v>
      </c>
    </row>
    <row r="2199" customFormat="false" ht="15" hidden="false" customHeight="true" outlineLevel="0" collapsed="false">
      <c r="A2199" s="3" t="s">
        <v>4409</v>
      </c>
      <c r="B2199" s="3" t="s">
        <v>4410</v>
      </c>
      <c r="C2199" s="4" t="str">
        <f aca="false">VLOOKUP($B2199,'Product Master'!$A$2:$O$5991,7,FALSE())</f>
        <v>Dry Grocery</v>
      </c>
      <c r="D2199" s="4" t="str">
        <f aca="false">VLOOKUP($B2199,'Product Master'!$A$2:$O$5991,8,FALSE())</f>
        <v>Nuts &amp; Trail Mix</v>
      </c>
      <c r="E2199" s="4" t="str">
        <f aca="false">VLOOKUP($B2199,'Product Master'!$A$2:$O$5991,5,FALSE())</f>
        <v>Thrift Row</v>
      </c>
      <c r="F2199" s="4" t="str">
        <f aca="false">VLOOKUP($B2199,'Product Master'!$A$2:$O$5991,4,FALSE())</f>
        <v>Thrift Row Salted Pistachios, 10 oz</v>
      </c>
      <c r="G2199" s="4" t="str">
        <f aca="false">VLOOKUP($B2199,'Product Master'!$A$2:$O$5991,9,FALSE())</f>
        <v>10 oz</v>
      </c>
      <c r="H2199" s="5" t="s">
        <v>16</v>
      </c>
      <c r="I2199" s="6" t="n">
        <f aca="false">VLOOKUP($B2199,'Product Master'!$A$2:$O$5991,14,FALSE())</f>
        <v>6.29</v>
      </c>
      <c r="J2199" s="7" t="n">
        <f aca="false">VLOOKUP($B2199,'Product Master'!$A$2:$O$5991,13,FALSE())</f>
        <v>8</v>
      </c>
      <c r="K2199" s="7" t="str">
        <f aca="false">VLOOKUP($B2199,'Product Master'!$A$2:$O$5991,11,FALSE())</f>
        <v>Y</v>
      </c>
      <c r="L2199" s="7" t="str">
        <f aca="false">VLOOKUP($B2199,'Product Master'!$A$2:$O$5991,12,FALSE())</f>
        <v>N</v>
      </c>
      <c r="M2199" s="3" t="n">
        <v>146</v>
      </c>
      <c r="N2199" s="3" t="n">
        <v>17</v>
      </c>
    </row>
    <row r="2200" customFormat="false" ht="15" hidden="false" customHeight="true" outlineLevel="0" collapsed="false">
      <c r="A2200" s="3" t="s">
        <v>4411</v>
      </c>
      <c r="B2200" s="3" t="s">
        <v>4412</v>
      </c>
      <c r="C2200" s="4" t="str">
        <f aca="false">VLOOKUP($B2200,'Product Master'!$A$2:$O$5991,7,FALSE())</f>
        <v>Dry Grocery</v>
      </c>
      <c r="D2200" s="4" t="str">
        <f aca="false">VLOOKUP($B2200,'Product Master'!$A$2:$O$5991,8,FALSE())</f>
        <v>Nuts &amp; Trail Mix</v>
      </c>
      <c r="E2200" s="4" t="str">
        <f aca="false">VLOOKUP($B2200,'Product Master'!$A$2:$O$5991,5,FALSE())</f>
        <v>Thrift Row</v>
      </c>
      <c r="F2200" s="4" t="str">
        <f aca="false">VLOOKUP($B2200,'Product Master'!$A$2:$O$5991,4,FALSE())</f>
        <v>Thrift Row Salted Almonds, 10 oz</v>
      </c>
      <c r="G2200" s="4" t="str">
        <f aca="false">VLOOKUP($B2200,'Product Master'!$A$2:$O$5991,9,FALSE())</f>
        <v>10 oz</v>
      </c>
      <c r="H2200" s="5" t="s">
        <v>16</v>
      </c>
      <c r="I2200" s="6" t="n">
        <f aca="false">VLOOKUP($B2200,'Product Master'!$A$2:$O$5991,14,FALSE())</f>
        <v>5.79</v>
      </c>
      <c r="J2200" s="7" t="n">
        <f aca="false">VLOOKUP($B2200,'Product Master'!$A$2:$O$5991,13,FALSE())</f>
        <v>2</v>
      </c>
      <c r="K2200" s="7" t="str">
        <f aca="false">VLOOKUP($B2200,'Product Master'!$A$2:$O$5991,11,FALSE())</f>
        <v>Y</v>
      </c>
      <c r="L2200" s="7" t="str">
        <f aca="false">VLOOKUP($B2200,'Product Master'!$A$2:$O$5991,12,FALSE())</f>
        <v>N</v>
      </c>
      <c r="M2200" s="3" t="n">
        <v>80</v>
      </c>
      <c r="N2200" s="3" t="n">
        <v>27</v>
      </c>
    </row>
    <row r="2201" customFormat="false" ht="15" hidden="false" customHeight="true" outlineLevel="0" collapsed="false">
      <c r="A2201" s="3" t="s">
        <v>4413</v>
      </c>
      <c r="B2201" s="3" t="s">
        <v>4414</v>
      </c>
      <c r="C2201" s="4" t="str">
        <f aca="false">VLOOKUP($B2201,'Product Master'!$A$2:$O$5991,7,FALSE())</f>
        <v>Dry Grocery</v>
      </c>
      <c r="D2201" s="4" t="str">
        <f aca="false">VLOOKUP($B2201,'Product Master'!$A$2:$O$5991,8,FALSE())</f>
        <v>Nuts &amp; Trail Mix</v>
      </c>
      <c r="E2201" s="4" t="str">
        <f aca="false">VLOOKUP($B2201,'Product Master'!$A$2:$O$5991,5,FALSE())</f>
        <v>Golden Grain Co.</v>
      </c>
      <c r="F2201" s="4" t="str">
        <f aca="false">VLOOKUP($B2201,'Product Master'!$A$2:$O$5991,4,FALSE())</f>
        <v>Golden Grain Co. Salted Sunflower Seeds, 16 oz</v>
      </c>
      <c r="G2201" s="4" t="str">
        <f aca="false">VLOOKUP($B2201,'Product Master'!$A$2:$O$5991,9,FALSE())</f>
        <v>16 oz</v>
      </c>
      <c r="H2201" s="5" t="s">
        <v>16</v>
      </c>
      <c r="I2201" s="6" t="n">
        <f aca="false">VLOOKUP($B2201,'Product Master'!$A$2:$O$5991,14,FALSE())</f>
        <v>4.89</v>
      </c>
      <c r="J2201" s="7" t="n">
        <f aca="false">VLOOKUP($B2201,'Product Master'!$A$2:$O$5991,13,FALSE())</f>
        <v>1</v>
      </c>
      <c r="K2201" s="7" t="str">
        <f aca="false">VLOOKUP($B2201,'Product Master'!$A$2:$O$5991,11,FALSE())</f>
        <v>N</v>
      </c>
      <c r="L2201" s="7" t="str">
        <f aca="false">VLOOKUP($B2201,'Product Master'!$A$2:$O$5991,12,FALSE())</f>
        <v>N</v>
      </c>
      <c r="M2201" s="3" t="n">
        <v>55</v>
      </c>
      <c r="N2201" s="3" t="n">
        <v>16</v>
      </c>
    </row>
    <row r="2202" customFormat="false" ht="15" hidden="false" customHeight="true" outlineLevel="0" collapsed="false">
      <c r="A2202" s="3" t="s">
        <v>4415</v>
      </c>
      <c r="B2202" s="3" t="s">
        <v>4416</v>
      </c>
      <c r="C2202" s="4" t="str">
        <f aca="false">VLOOKUP($B2202,'Product Master'!$A$2:$O$5991,7,FALSE())</f>
        <v>Dry Grocery</v>
      </c>
      <c r="D2202" s="4" t="str">
        <f aca="false">VLOOKUP($B2202,'Product Master'!$A$2:$O$5991,8,FALSE())</f>
        <v>Nuts &amp; Trail Mix</v>
      </c>
      <c r="E2202" s="4" t="str">
        <f aca="false">VLOOKUP($B2202,'Product Master'!$A$2:$O$5991,5,FALSE())</f>
        <v>Redbarn</v>
      </c>
      <c r="F2202" s="4" t="str">
        <f aca="false">VLOOKUP($B2202,'Product Master'!$A$2:$O$5991,4,FALSE())</f>
        <v>Redbarn Salted Almonds, 16 oz</v>
      </c>
      <c r="G2202" s="4" t="str">
        <f aca="false">VLOOKUP($B2202,'Product Master'!$A$2:$O$5991,9,FALSE())</f>
        <v>16 oz</v>
      </c>
      <c r="H2202" s="5" t="s">
        <v>16</v>
      </c>
      <c r="I2202" s="6" t="n">
        <f aca="false">VLOOKUP($B2202,'Product Master'!$A$2:$O$5991,14,FALSE())</f>
        <v>9.39</v>
      </c>
      <c r="J2202" s="7" t="n">
        <f aca="false">VLOOKUP($B2202,'Product Master'!$A$2:$O$5991,13,FALSE())</f>
        <v>2</v>
      </c>
      <c r="K2202" s="7" t="str">
        <f aca="false">VLOOKUP($B2202,'Product Master'!$A$2:$O$5991,11,FALSE())</f>
        <v>N</v>
      </c>
      <c r="L2202" s="7" t="str">
        <f aca="false">VLOOKUP($B2202,'Product Master'!$A$2:$O$5991,12,FALSE())</f>
        <v>N</v>
      </c>
      <c r="M2202" s="3" t="n">
        <v>56</v>
      </c>
      <c r="N2202" s="3" t="n">
        <v>29</v>
      </c>
    </row>
    <row r="2203" customFormat="false" ht="15" hidden="false" customHeight="true" outlineLevel="0" collapsed="false">
      <c r="A2203" s="3" t="s">
        <v>4417</v>
      </c>
      <c r="B2203" s="3" t="s">
        <v>4418</v>
      </c>
      <c r="C2203" s="4" t="str">
        <f aca="false">VLOOKUP($B2203,'Product Master'!$A$2:$O$5991,7,FALSE())</f>
        <v>Dry Grocery</v>
      </c>
      <c r="D2203" s="4" t="str">
        <f aca="false">VLOOKUP($B2203,'Product Master'!$A$2:$O$5991,8,FALSE())</f>
        <v>Nuts &amp; Trail Mix</v>
      </c>
      <c r="E2203" s="4" t="str">
        <f aca="false">VLOOKUP($B2203,'Product Master'!$A$2:$O$5991,5,FALSE())</f>
        <v>Golden Grain Co.</v>
      </c>
      <c r="F2203" s="4" t="str">
        <f aca="false">VLOOKUP($B2203,'Product Master'!$A$2:$O$5991,4,FALSE())</f>
        <v>Golden Grain Co. Salted Trail Mix, 8 oz</v>
      </c>
      <c r="G2203" s="4" t="str">
        <f aca="false">VLOOKUP($B2203,'Product Master'!$A$2:$O$5991,9,FALSE())</f>
        <v>8 oz</v>
      </c>
      <c r="H2203" s="5" t="s">
        <v>16</v>
      </c>
      <c r="I2203" s="6" t="n">
        <f aca="false">VLOOKUP($B2203,'Product Master'!$A$2:$O$5991,14,FALSE())</f>
        <v>9.89</v>
      </c>
      <c r="J2203" s="7" t="n">
        <f aca="false">VLOOKUP($B2203,'Product Master'!$A$2:$O$5991,13,FALSE())</f>
        <v>12</v>
      </c>
      <c r="K2203" s="7" t="str">
        <f aca="false">VLOOKUP($B2203,'Product Master'!$A$2:$O$5991,11,FALSE())</f>
        <v>N</v>
      </c>
      <c r="L2203" s="7" t="str">
        <f aca="false">VLOOKUP($B2203,'Product Master'!$A$2:$O$5991,12,FALSE())</f>
        <v>N</v>
      </c>
      <c r="M2203" s="3" t="n">
        <v>68</v>
      </c>
      <c r="N2203" s="3" t="n">
        <v>30</v>
      </c>
    </row>
    <row r="2204" customFormat="false" ht="15" hidden="false" customHeight="true" outlineLevel="0" collapsed="false">
      <c r="A2204" s="3" t="s">
        <v>4419</v>
      </c>
      <c r="B2204" s="3" t="s">
        <v>4420</v>
      </c>
      <c r="C2204" s="4" t="str">
        <f aca="false">VLOOKUP($B2204,'Product Master'!$A$2:$O$5991,7,FALSE())</f>
        <v>Dry Grocery</v>
      </c>
      <c r="D2204" s="4" t="str">
        <f aca="false">VLOOKUP($B2204,'Product Master'!$A$2:$O$5991,8,FALSE())</f>
        <v>Nuts &amp; Trail Mix</v>
      </c>
      <c r="E2204" s="4" t="str">
        <f aca="false">VLOOKUP($B2204,'Product Master'!$A$2:$O$5991,5,FALSE())</f>
        <v>Kettle Row</v>
      </c>
      <c r="F2204" s="4" t="str">
        <f aca="false">VLOOKUP($B2204,'Product Master'!$A$2:$O$5991,4,FALSE())</f>
        <v>Kettle Row Unsalted Mixed Nuts, 10 oz</v>
      </c>
      <c r="G2204" s="4" t="str">
        <f aca="false">VLOOKUP($B2204,'Product Master'!$A$2:$O$5991,9,FALSE())</f>
        <v>10 oz</v>
      </c>
      <c r="H2204" s="5" t="s">
        <v>16</v>
      </c>
      <c r="I2204" s="6" t="n">
        <f aca="false">VLOOKUP($B2204,'Product Master'!$A$2:$O$5991,14,FALSE())</f>
        <v>6.89</v>
      </c>
      <c r="J2204" s="7" t="n">
        <f aca="false">VLOOKUP($B2204,'Product Master'!$A$2:$O$5991,13,FALSE())</f>
        <v>2</v>
      </c>
      <c r="K2204" s="7" t="str">
        <f aca="false">VLOOKUP($B2204,'Product Master'!$A$2:$O$5991,11,FALSE())</f>
        <v>N</v>
      </c>
      <c r="L2204" s="7" t="str">
        <f aca="false">VLOOKUP($B2204,'Product Master'!$A$2:$O$5991,12,FALSE())</f>
        <v>N</v>
      </c>
      <c r="M2204" s="3" t="n">
        <v>82</v>
      </c>
      <c r="N2204" s="3" t="n">
        <v>3</v>
      </c>
    </row>
    <row r="2205" customFormat="false" ht="15" hidden="false" customHeight="true" outlineLevel="0" collapsed="false">
      <c r="A2205" s="3" t="s">
        <v>4421</v>
      </c>
      <c r="B2205" s="3" t="s">
        <v>4422</v>
      </c>
      <c r="C2205" s="4" t="str">
        <f aca="false">VLOOKUP($B2205,'Product Master'!$A$2:$O$5991,7,FALSE())</f>
        <v>Dry Grocery</v>
      </c>
      <c r="D2205" s="4" t="str">
        <f aca="false">VLOOKUP($B2205,'Product Master'!$A$2:$O$5991,8,FALSE())</f>
        <v>Nuts &amp; Trail Mix</v>
      </c>
      <c r="E2205" s="4" t="str">
        <f aca="false">VLOOKUP($B2205,'Product Master'!$A$2:$O$5991,5,FALSE())</f>
        <v>Golden Grain Co.</v>
      </c>
      <c r="F2205" s="4" t="str">
        <f aca="false">VLOOKUP($B2205,'Product Master'!$A$2:$O$5991,4,FALSE())</f>
        <v>Golden Grain Co. Honey Roasted Mixed Nuts, 10 oz</v>
      </c>
      <c r="G2205" s="4" t="str">
        <f aca="false">VLOOKUP($B2205,'Product Master'!$A$2:$O$5991,9,FALSE())</f>
        <v>10 oz</v>
      </c>
      <c r="H2205" s="5" t="s">
        <v>16</v>
      </c>
      <c r="I2205" s="6" t="n">
        <f aca="false">VLOOKUP($B2205,'Product Master'!$A$2:$O$5991,14,FALSE())</f>
        <v>9.29</v>
      </c>
      <c r="J2205" s="7" t="n">
        <f aca="false">VLOOKUP($B2205,'Product Master'!$A$2:$O$5991,13,FALSE())</f>
        <v>4</v>
      </c>
      <c r="K2205" s="7" t="str">
        <f aca="false">VLOOKUP($B2205,'Product Master'!$A$2:$O$5991,11,FALSE())</f>
        <v>N</v>
      </c>
      <c r="L2205" s="7" t="str">
        <f aca="false">VLOOKUP($B2205,'Product Master'!$A$2:$O$5991,12,FALSE())</f>
        <v>N</v>
      </c>
      <c r="M2205" s="3" t="n">
        <v>111</v>
      </c>
      <c r="N2205" s="3" t="n">
        <v>40</v>
      </c>
    </row>
    <row r="2206" customFormat="false" ht="15" hidden="false" customHeight="true" outlineLevel="0" collapsed="false">
      <c r="A2206" s="3" t="s">
        <v>4423</v>
      </c>
      <c r="B2206" s="3" t="s">
        <v>4424</v>
      </c>
      <c r="C2206" s="4" t="str">
        <f aca="false">VLOOKUP($B2206,'Product Master'!$A$2:$O$5991,7,FALSE())</f>
        <v>Dry Grocery</v>
      </c>
      <c r="D2206" s="4" t="str">
        <f aca="false">VLOOKUP($B2206,'Product Master'!$A$2:$O$5991,8,FALSE())</f>
        <v>Nuts &amp; Trail Mix</v>
      </c>
      <c r="E2206" s="4" t="str">
        <f aca="false">VLOOKUP($B2206,'Product Master'!$A$2:$O$5991,5,FALSE())</f>
        <v>Wheatstone</v>
      </c>
      <c r="F2206" s="4" t="str">
        <f aca="false">VLOOKUP($B2206,'Product Master'!$A$2:$O$5991,4,FALSE())</f>
        <v>Wheatstone Unsalted Mixed Nuts, 16 oz</v>
      </c>
      <c r="G2206" s="4" t="str">
        <f aca="false">VLOOKUP($B2206,'Product Master'!$A$2:$O$5991,9,FALSE())</f>
        <v>16 oz</v>
      </c>
      <c r="H2206" s="5" t="s">
        <v>16</v>
      </c>
      <c r="I2206" s="6" t="n">
        <f aca="false">VLOOKUP($B2206,'Product Master'!$A$2:$O$5991,14,FALSE())</f>
        <v>9.89</v>
      </c>
      <c r="J2206" s="7" t="n">
        <f aca="false">VLOOKUP($B2206,'Product Master'!$A$2:$O$5991,13,FALSE())</f>
        <v>12</v>
      </c>
      <c r="K2206" s="7" t="str">
        <f aca="false">VLOOKUP($B2206,'Product Master'!$A$2:$O$5991,11,FALSE())</f>
        <v>N</v>
      </c>
      <c r="L2206" s="7" t="str">
        <f aca="false">VLOOKUP($B2206,'Product Master'!$A$2:$O$5991,12,FALSE())</f>
        <v>N</v>
      </c>
      <c r="M2206" s="3" t="n">
        <v>81</v>
      </c>
      <c r="N2206" s="3" t="n">
        <v>35</v>
      </c>
    </row>
    <row r="2207" customFormat="false" ht="15" hidden="false" customHeight="true" outlineLevel="0" collapsed="false">
      <c r="A2207" s="3" t="s">
        <v>4425</v>
      </c>
      <c r="B2207" s="3" t="s">
        <v>4426</v>
      </c>
      <c r="C2207" s="4" t="str">
        <f aca="false">VLOOKUP($B2207,'Product Master'!$A$2:$O$5991,7,FALSE())</f>
        <v>Dry Grocery</v>
      </c>
      <c r="D2207" s="4" t="str">
        <f aca="false">VLOOKUP($B2207,'Product Master'!$A$2:$O$5991,8,FALSE())</f>
        <v>Nuts &amp; Trail Mix</v>
      </c>
      <c r="E2207" s="4" t="str">
        <f aca="false">VLOOKUP($B2207,'Product Master'!$A$2:$O$5991,5,FALSE())</f>
        <v>Roastport</v>
      </c>
      <c r="F2207" s="4" t="str">
        <f aca="false">VLOOKUP($B2207,'Product Master'!$A$2:$O$5991,4,FALSE())</f>
        <v>Roastport Honey Roasted Trail Mix, 16 oz</v>
      </c>
      <c r="G2207" s="4" t="str">
        <f aca="false">VLOOKUP($B2207,'Product Master'!$A$2:$O$5991,9,FALSE())</f>
        <v>16 oz</v>
      </c>
      <c r="H2207" s="5" t="s">
        <v>16</v>
      </c>
      <c r="I2207" s="6" t="n">
        <f aca="false">VLOOKUP($B2207,'Product Master'!$A$2:$O$5991,14,FALSE())</f>
        <v>6.99</v>
      </c>
      <c r="J2207" s="7" t="n">
        <f aca="false">VLOOKUP($B2207,'Product Master'!$A$2:$O$5991,13,FALSE())</f>
        <v>2</v>
      </c>
      <c r="K2207" s="7" t="str">
        <f aca="false">VLOOKUP($B2207,'Product Master'!$A$2:$O$5991,11,FALSE())</f>
        <v>N</v>
      </c>
      <c r="L2207" s="7" t="str">
        <f aca="false">VLOOKUP($B2207,'Product Master'!$A$2:$O$5991,12,FALSE())</f>
        <v>N</v>
      </c>
      <c r="M2207" s="3" t="n">
        <v>124</v>
      </c>
      <c r="N2207" s="3" t="n">
        <v>30</v>
      </c>
    </row>
    <row r="2208" customFormat="false" ht="15" hidden="false" customHeight="true" outlineLevel="0" collapsed="false">
      <c r="A2208" s="3" t="s">
        <v>4427</v>
      </c>
      <c r="B2208" s="3" t="s">
        <v>4428</v>
      </c>
      <c r="C2208" s="4" t="str">
        <f aca="false">VLOOKUP($B2208,'Product Master'!$A$2:$O$5991,7,FALSE())</f>
        <v>Dry Grocery</v>
      </c>
      <c r="D2208" s="4" t="str">
        <f aca="false">VLOOKUP($B2208,'Product Master'!$A$2:$O$5991,8,FALSE())</f>
        <v>Nuts &amp; Trail Mix</v>
      </c>
      <c r="E2208" s="4" t="str">
        <f aca="false">VLOOKUP($B2208,'Product Master'!$A$2:$O$5991,5,FALSE())</f>
        <v>Redbarn</v>
      </c>
      <c r="F2208" s="4" t="str">
        <f aca="false">VLOOKUP($B2208,'Product Master'!$A$2:$O$5991,4,FALSE())</f>
        <v>Redbarn Honey Roasted Cashews, 10 oz</v>
      </c>
      <c r="G2208" s="4" t="str">
        <f aca="false">VLOOKUP($B2208,'Product Master'!$A$2:$O$5991,9,FALSE())</f>
        <v>10 oz</v>
      </c>
      <c r="H2208" s="5" t="s">
        <v>16</v>
      </c>
      <c r="I2208" s="6" t="n">
        <f aca="false">VLOOKUP($B2208,'Product Master'!$A$2:$O$5991,14,FALSE())</f>
        <v>7.99</v>
      </c>
      <c r="J2208" s="7" t="n">
        <f aca="false">VLOOKUP($B2208,'Product Master'!$A$2:$O$5991,13,FALSE())</f>
        <v>1</v>
      </c>
      <c r="K2208" s="7" t="str">
        <f aca="false">VLOOKUP($B2208,'Product Master'!$A$2:$O$5991,11,FALSE())</f>
        <v>N</v>
      </c>
      <c r="L2208" s="7" t="str">
        <f aca="false">VLOOKUP($B2208,'Product Master'!$A$2:$O$5991,12,FALSE())</f>
        <v>N</v>
      </c>
      <c r="M2208" s="3" t="n">
        <v>148</v>
      </c>
      <c r="N2208" s="3" t="n">
        <v>13</v>
      </c>
    </row>
    <row r="2209" customFormat="false" ht="15" hidden="false" customHeight="true" outlineLevel="0" collapsed="false">
      <c r="A2209" s="3" t="s">
        <v>4429</v>
      </c>
      <c r="B2209" s="3" t="s">
        <v>4430</v>
      </c>
      <c r="C2209" s="4" t="str">
        <f aca="false">VLOOKUP($B2209,'Product Master'!$A$2:$O$5991,7,FALSE())</f>
        <v>Dry Grocery</v>
      </c>
      <c r="D2209" s="4" t="str">
        <f aca="false">VLOOKUP($B2209,'Product Master'!$A$2:$O$5991,8,FALSE())</f>
        <v>Nuts &amp; Trail Mix</v>
      </c>
      <c r="E2209" s="4" t="str">
        <f aca="false">VLOOKUP($B2209,'Product Master'!$A$2:$O$5991,5,FALSE())</f>
        <v>Roastport</v>
      </c>
      <c r="F2209" s="4" t="str">
        <f aca="false">VLOOKUP($B2209,'Product Master'!$A$2:$O$5991,4,FALSE())</f>
        <v>Roastport Salted Cashews, 16 oz</v>
      </c>
      <c r="G2209" s="4" t="str">
        <f aca="false">VLOOKUP($B2209,'Product Master'!$A$2:$O$5991,9,FALSE())</f>
        <v>16 oz</v>
      </c>
      <c r="H2209" s="5" t="s">
        <v>16</v>
      </c>
      <c r="I2209" s="6" t="n">
        <f aca="false">VLOOKUP($B2209,'Product Master'!$A$2:$O$5991,14,FALSE())</f>
        <v>5.89</v>
      </c>
      <c r="J2209" s="7" t="n">
        <f aca="false">VLOOKUP($B2209,'Product Master'!$A$2:$O$5991,13,FALSE())</f>
        <v>1</v>
      </c>
      <c r="K2209" s="7" t="str">
        <f aca="false">VLOOKUP($B2209,'Product Master'!$A$2:$O$5991,11,FALSE())</f>
        <v>N</v>
      </c>
      <c r="L2209" s="7" t="str">
        <f aca="false">VLOOKUP($B2209,'Product Master'!$A$2:$O$5991,12,FALSE())</f>
        <v>N</v>
      </c>
      <c r="M2209" s="3" t="n">
        <v>148</v>
      </c>
      <c r="N2209" s="3" t="n">
        <v>27</v>
      </c>
    </row>
    <row r="2210" customFormat="false" ht="15" hidden="false" customHeight="true" outlineLevel="0" collapsed="false">
      <c r="A2210" s="3" t="s">
        <v>4431</v>
      </c>
      <c r="B2210" s="3" t="s">
        <v>4432</v>
      </c>
      <c r="C2210" s="4" t="str">
        <f aca="false">VLOOKUP($B2210,'Product Master'!$A$2:$O$5991,7,FALSE())</f>
        <v>Dry Grocery</v>
      </c>
      <c r="D2210" s="4" t="str">
        <f aca="false">VLOOKUP($B2210,'Product Master'!$A$2:$O$5991,8,FALSE())</f>
        <v>Nuts &amp; Trail Mix</v>
      </c>
      <c r="E2210" s="4" t="str">
        <f aca="false">VLOOKUP($B2210,'Product Master'!$A$2:$O$5991,5,FALSE())</f>
        <v>Redbarn</v>
      </c>
      <c r="F2210" s="4" t="str">
        <f aca="false">VLOOKUP($B2210,'Product Master'!$A$2:$O$5991,4,FALSE())</f>
        <v>Redbarn Salted Sunflower Seeds, 8 oz</v>
      </c>
      <c r="G2210" s="4" t="str">
        <f aca="false">VLOOKUP($B2210,'Product Master'!$A$2:$O$5991,9,FALSE())</f>
        <v>8 oz</v>
      </c>
      <c r="H2210" s="5" t="s">
        <v>16</v>
      </c>
      <c r="I2210" s="6" t="n">
        <f aca="false">VLOOKUP($B2210,'Product Master'!$A$2:$O$5991,14,FALSE())</f>
        <v>5.79</v>
      </c>
      <c r="J2210" s="7" t="n">
        <f aca="false">VLOOKUP($B2210,'Product Master'!$A$2:$O$5991,13,FALSE())</f>
        <v>6</v>
      </c>
      <c r="K2210" s="7" t="str">
        <f aca="false">VLOOKUP($B2210,'Product Master'!$A$2:$O$5991,11,FALSE())</f>
        <v>N</v>
      </c>
      <c r="L2210" s="7" t="str">
        <f aca="false">VLOOKUP($B2210,'Product Master'!$A$2:$O$5991,12,FALSE())</f>
        <v>N</v>
      </c>
      <c r="M2210" s="3" t="n">
        <v>73</v>
      </c>
      <c r="N2210" s="3" t="n">
        <v>26</v>
      </c>
    </row>
    <row r="2211" customFormat="false" ht="15" hidden="false" customHeight="true" outlineLevel="0" collapsed="false">
      <c r="A2211" s="3" t="s">
        <v>4433</v>
      </c>
      <c r="B2211" s="3" t="s">
        <v>4434</v>
      </c>
      <c r="C2211" s="4" t="str">
        <f aca="false">VLOOKUP($B2211,'Product Master'!$A$2:$O$5991,7,FALSE())</f>
        <v>Dry Grocery</v>
      </c>
      <c r="D2211" s="4" t="str">
        <f aca="false">VLOOKUP($B2211,'Product Master'!$A$2:$O$5991,8,FALSE())</f>
        <v>Nuts &amp; Trail Mix</v>
      </c>
      <c r="E2211" s="4" t="str">
        <f aca="false">VLOOKUP($B2211,'Product Master'!$A$2:$O$5991,5,FALSE())</f>
        <v>Harborline</v>
      </c>
      <c r="F2211" s="4" t="str">
        <f aca="false">VLOOKUP($B2211,'Product Master'!$A$2:$O$5991,4,FALSE())</f>
        <v>Harborline Unsalted Trail Mix, 16 oz</v>
      </c>
      <c r="G2211" s="4" t="str">
        <f aca="false">VLOOKUP($B2211,'Product Master'!$A$2:$O$5991,9,FALSE())</f>
        <v>16 oz</v>
      </c>
      <c r="H2211" s="5" t="s">
        <v>16</v>
      </c>
      <c r="I2211" s="6" t="n">
        <f aca="false">VLOOKUP($B2211,'Product Master'!$A$2:$O$5991,14,FALSE())</f>
        <v>4.99</v>
      </c>
      <c r="J2211" s="7" t="n">
        <f aca="false">VLOOKUP($B2211,'Product Master'!$A$2:$O$5991,13,FALSE())</f>
        <v>4</v>
      </c>
      <c r="K2211" s="7" t="str">
        <f aca="false">VLOOKUP($B2211,'Product Master'!$A$2:$O$5991,11,FALSE())</f>
        <v>Y</v>
      </c>
      <c r="L2211" s="7" t="str">
        <f aca="false">VLOOKUP($B2211,'Product Master'!$A$2:$O$5991,12,FALSE())</f>
        <v>N</v>
      </c>
      <c r="M2211" s="3" t="n">
        <v>61</v>
      </c>
      <c r="N2211" s="3" t="n">
        <v>39</v>
      </c>
    </row>
    <row r="2212" customFormat="false" ht="15" hidden="false" customHeight="true" outlineLevel="0" collapsed="false">
      <c r="A2212" s="3" t="s">
        <v>4435</v>
      </c>
      <c r="B2212" s="3" t="s">
        <v>4436</v>
      </c>
      <c r="C2212" s="4" t="str">
        <f aca="false">VLOOKUP($B2212,'Product Master'!$A$2:$O$5991,7,FALSE())</f>
        <v>Dry Grocery</v>
      </c>
      <c r="D2212" s="4" t="str">
        <f aca="false">VLOOKUP($B2212,'Product Master'!$A$2:$O$5991,8,FALSE())</f>
        <v>Nuts &amp; Trail Mix</v>
      </c>
      <c r="E2212" s="4" t="str">
        <f aca="false">VLOOKUP($B2212,'Product Master'!$A$2:$O$5991,5,FALSE())</f>
        <v>Orchard Spread</v>
      </c>
      <c r="F2212" s="4" t="str">
        <f aca="false">VLOOKUP($B2212,'Product Master'!$A$2:$O$5991,4,FALSE())</f>
        <v>Orchard Spread Unsalted Trail Mix, 16 oz</v>
      </c>
      <c r="G2212" s="4" t="str">
        <f aca="false">VLOOKUP($B2212,'Product Master'!$A$2:$O$5991,9,FALSE())</f>
        <v>16 oz</v>
      </c>
      <c r="H2212" s="5" t="s">
        <v>16</v>
      </c>
      <c r="I2212" s="6" t="n">
        <f aca="false">VLOOKUP($B2212,'Product Master'!$A$2:$O$5991,14,FALSE())</f>
        <v>5.79</v>
      </c>
      <c r="J2212" s="7" t="n">
        <f aca="false">VLOOKUP($B2212,'Product Master'!$A$2:$O$5991,13,FALSE())</f>
        <v>8</v>
      </c>
      <c r="K2212" s="7" t="str">
        <f aca="false">VLOOKUP($B2212,'Product Master'!$A$2:$O$5991,11,FALSE())</f>
        <v>N</v>
      </c>
      <c r="L2212" s="7" t="str">
        <f aca="false">VLOOKUP($B2212,'Product Master'!$A$2:$O$5991,12,FALSE())</f>
        <v>N</v>
      </c>
      <c r="M2212" s="3" t="n">
        <v>52</v>
      </c>
      <c r="N2212" s="3" t="n">
        <v>39</v>
      </c>
    </row>
    <row r="2213" customFormat="false" ht="15" hidden="false" customHeight="true" outlineLevel="0" collapsed="false">
      <c r="A2213" s="3" t="s">
        <v>4437</v>
      </c>
      <c r="B2213" s="3" t="s">
        <v>4438</v>
      </c>
      <c r="C2213" s="4" t="str">
        <f aca="false">VLOOKUP($B2213,'Product Master'!$A$2:$O$5991,7,FALSE())</f>
        <v>Dry Grocery</v>
      </c>
      <c r="D2213" s="4" t="str">
        <f aca="false">VLOOKUP($B2213,'Product Master'!$A$2:$O$5991,8,FALSE())</f>
        <v>Nuts &amp; Trail Mix</v>
      </c>
      <c r="E2213" s="4" t="str">
        <f aca="false">VLOOKUP($B2213,'Product Master'!$A$2:$O$5991,5,FALSE())</f>
        <v>Thrift Row</v>
      </c>
      <c r="F2213" s="4" t="str">
        <f aca="false">VLOOKUP($B2213,'Product Master'!$A$2:$O$5991,4,FALSE())</f>
        <v>Thrift Row Salted Almonds, 8 oz</v>
      </c>
      <c r="G2213" s="4" t="str">
        <f aca="false">VLOOKUP($B2213,'Product Master'!$A$2:$O$5991,9,FALSE())</f>
        <v>8 oz</v>
      </c>
      <c r="H2213" s="5" t="s">
        <v>16</v>
      </c>
      <c r="I2213" s="6" t="n">
        <f aca="false">VLOOKUP($B2213,'Product Master'!$A$2:$O$5991,14,FALSE())</f>
        <v>7.99</v>
      </c>
      <c r="J2213" s="7" t="n">
        <f aca="false">VLOOKUP($B2213,'Product Master'!$A$2:$O$5991,13,FALSE())</f>
        <v>2</v>
      </c>
      <c r="K2213" s="7" t="str">
        <f aca="false">VLOOKUP($B2213,'Product Master'!$A$2:$O$5991,11,FALSE())</f>
        <v>Y</v>
      </c>
      <c r="L2213" s="7" t="str">
        <f aca="false">VLOOKUP($B2213,'Product Master'!$A$2:$O$5991,12,FALSE())</f>
        <v>N</v>
      </c>
      <c r="M2213" s="3" t="n">
        <v>48</v>
      </c>
      <c r="N2213" s="3" t="n">
        <v>34</v>
      </c>
    </row>
    <row r="2214" customFormat="false" ht="15" hidden="false" customHeight="true" outlineLevel="0" collapsed="false">
      <c r="A2214" s="3" t="s">
        <v>4439</v>
      </c>
      <c r="B2214" s="3" t="s">
        <v>4440</v>
      </c>
      <c r="C2214" s="4" t="str">
        <f aca="false">VLOOKUP($B2214,'Product Master'!$A$2:$O$5991,7,FALSE())</f>
        <v>Dry Grocery</v>
      </c>
      <c r="D2214" s="4" t="str">
        <f aca="false">VLOOKUP($B2214,'Product Master'!$A$2:$O$5991,8,FALSE())</f>
        <v>Nuts &amp; Trail Mix</v>
      </c>
      <c r="E2214" s="4" t="str">
        <f aca="false">VLOOKUP($B2214,'Product Master'!$A$2:$O$5991,5,FALSE())</f>
        <v>Golden Grain Co.</v>
      </c>
      <c r="F2214" s="4" t="str">
        <f aca="false">VLOOKUP($B2214,'Product Master'!$A$2:$O$5991,4,FALSE())</f>
        <v>Golden Grain Co. Salted Almonds, 16 oz</v>
      </c>
      <c r="G2214" s="4" t="str">
        <f aca="false">VLOOKUP($B2214,'Product Master'!$A$2:$O$5991,9,FALSE())</f>
        <v>16 oz</v>
      </c>
      <c r="H2214" s="5" t="s">
        <v>16</v>
      </c>
      <c r="I2214" s="6" t="n">
        <f aca="false">VLOOKUP($B2214,'Product Master'!$A$2:$O$5991,14,FALSE())</f>
        <v>5.29</v>
      </c>
      <c r="J2214" s="7" t="n">
        <f aca="false">VLOOKUP($B2214,'Product Master'!$A$2:$O$5991,13,FALSE())</f>
        <v>8</v>
      </c>
      <c r="K2214" s="7" t="str">
        <f aca="false">VLOOKUP($B2214,'Product Master'!$A$2:$O$5991,11,FALSE())</f>
        <v>N</v>
      </c>
      <c r="L2214" s="7" t="str">
        <f aca="false">VLOOKUP($B2214,'Product Master'!$A$2:$O$5991,12,FALSE())</f>
        <v>N</v>
      </c>
      <c r="M2214" s="3" t="n">
        <v>121</v>
      </c>
      <c r="N2214" s="3" t="n">
        <v>20</v>
      </c>
    </row>
    <row r="2215" customFormat="false" ht="15" hidden="false" customHeight="true" outlineLevel="0" collapsed="false">
      <c r="A2215" s="3" t="s">
        <v>4441</v>
      </c>
      <c r="B2215" s="3" t="s">
        <v>4442</v>
      </c>
      <c r="C2215" s="4" t="str">
        <f aca="false">VLOOKUP($B2215,'Product Master'!$A$2:$O$5991,7,FALSE())</f>
        <v>Dry Grocery</v>
      </c>
      <c r="D2215" s="4" t="str">
        <f aca="false">VLOOKUP($B2215,'Product Master'!$A$2:$O$5991,8,FALSE())</f>
        <v>Nuts &amp; Trail Mix</v>
      </c>
      <c r="E2215" s="4" t="str">
        <f aca="false">VLOOKUP($B2215,'Product Master'!$A$2:$O$5991,5,FALSE())</f>
        <v>Redbarn</v>
      </c>
      <c r="F2215" s="4" t="str">
        <f aca="false">VLOOKUP($B2215,'Product Master'!$A$2:$O$5991,4,FALSE())</f>
        <v>Redbarn Unsalted Almonds, 10 oz</v>
      </c>
      <c r="G2215" s="4" t="str">
        <f aca="false">VLOOKUP($B2215,'Product Master'!$A$2:$O$5991,9,FALSE())</f>
        <v>10 oz</v>
      </c>
      <c r="H2215" s="5" t="s">
        <v>16</v>
      </c>
      <c r="I2215" s="6" t="n">
        <f aca="false">VLOOKUP($B2215,'Product Master'!$A$2:$O$5991,14,FALSE())</f>
        <v>9.89</v>
      </c>
      <c r="J2215" s="7" t="n">
        <f aca="false">VLOOKUP($B2215,'Product Master'!$A$2:$O$5991,13,FALSE())</f>
        <v>8</v>
      </c>
      <c r="K2215" s="7" t="str">
        <f aca="false">VLOOKUP($B2215,'Product Master'!$A$2:$O$5991,11,FALSE())</f>
        <v>N</v>
      </c>
      <c r="L2215" s="7" t="str">
        <f aca="false">VLOOKUP($B2215,'Product Master'!$A$2:$O$5991,12,FALSE())</f>
        <v>N</v>
      </c>
      <c r="M2215" s="3" t="n">
        <v>57</v>
      </c>
      <c r="N2215" s="3" t="n">
        <v>32</v>
      </c>
    </row>
    <row r="2216" customFormat="false" ht="15" hidden="false" customHeight="true" outlineLevel="0" collapsed="false">
      <c r="A2216" s="3" t="s">
        <v>4443</v>
      </c>
      <c r="B2216" s="3" t="s">
        <v>4444</v>
      </c>
      <c r="C2216" s="4" t="str">
        <f aca="false">VLOOKUP($B2216,'Product Master'!$A$2:$O$5991,7,FALSE())</f>
        <v>Dry Grocery</v>
      </c>
      <c r="D2216" s="4" t="str">
        <f aca="false">VLOOKUP($B2216,'Product Master'!$A$2:$O$5991,8,FALSE())</f>
        <v>Nuts &amp; Trail Mix</v>
      </c>
      <c r="E2216" s="4" t="str">
        <f aca="false">VLOOKUP($B2216,'Product Master'!$A$2:$O$5991,5,FALSE())</f>
        <v>Pepperlane</v>
      </c>
      <c r="F2216" s="4" t="str">
        <f aca="false">VLOOKUP($B2216,'Product Master'!$A$2:$O$5991,4,FALSE())</f>
        <v>Pepperlane Salted Pistachios, 16 oz</v>
      </c>
      <c r="G2216" s="4" t="str">
        <f aca="false">VLOOKUP($B2216,'Product Master'!$A$2:$O$5991,9,FALSE())</f>
        <v>16 oz</v>
      </c>
      <c r="H2216" s="5" t="s">
        <v>16</v>
      </c>
      <c r="I2216" s="6" t="n">
        <f aca="false">VLOOKUP($B2216,'Product Master'!$A$2:$O$5991,14,FALSE())</f>
        <v>4.49</v>
      </c>
      <c r="J2216" s="7" t="n">
        <f aca="false">VLOOKUP($B2216,'Product Master'!$A$2:$O$5991,13,FALSE())</f>
        <v>1</v>
      </c>
      <c r="K2216" s="7" t="str">
        <f aca="false">VLOOKUP($B2216,'Product Master'!$A$2:$O$5991,11,FALSE())</f>
        <v>N</v>
      </c>
      <c r="L2216" s="7" t="str">
        <f aca="false">VLOOKUP($B2216,'Product Master'!$A$2:$O$5991,12,FALSE())</f>
        <v>N</v>
      </c>
      <c r="M2216" s="3" t="n">
        <v>79</v>
      </c>
      <c r="N2216" s="3" t="n">
        <v>3</v>
      </c>
    </row>
    <row r="2217" customFormat="false" ht="15" hidden="false" customHeight="true" outlineLevel="0" collapsed="false">
      <c r="A2217" s="3" t="s">
        <v>4445</v>
      </c>
      <c r="B2217" s="3" t="s">
        <v>4446</v>
      </c>
      <c r="C2217" s="4" t="str">
        <f aca="false">VLOOKUP($B2217,'Product Master'!$A$2:$O$5991,7,FALSE())</f>
        <v>Dry Grocery</v>
      </c>
      <c r="D2217" s="4" t="str">
        <f aca="false">VLOOKUP($B2217,'Product Master'!$A$2:$O$5991,8,FALSE())</f>
        <v>Nuts &amp; Trail Mix</v>
      </c>
      <c r="E2217" s="4" t="str">
        <f aca="false">VLOOKUP($B2217,'Product Master'!$A$2:$O$5991,5,FALSE())</f>
        <v>Redbarn</v>
      </c>
      <c r="F2217" s="4" t="str">
        <f aca="false">VLOOKUP($B2217,'Product Master'!$A$2:$O$5991,4,FALSE())</f>
        <v>Redbarn Salted Cashews, 16 oz</v>
      </c>
      <c r="G2217" s="4" t="str">
        <f aca="false">VLOOKUP($B2217,'Product Master'!$A$2:$O$5991,9,FALSE())</f>
        <v>16 oz</v>
      </c>
      <c r="H2217" s="5" t="s">
        <v>16</v>
      </c>
      <c r="I2217" s="6" t="n">
        <f aca="false">VLOOKUP($B2217,'Product Master'!$A$2:$O$5991,14,FALSE())</f>
        <v>4.39</v>
      </c>
      <c r="J2217" s="7" t="n">
        <f aca="false">VLOOKUP($B2217,'Product Master'!$A$2:$O$5991,13,FALSE())</f>
        <v>12</v>
      </c>
      <c r="K2217" s="7" t="str">
        <f aca="false">VLOOKUP($B2217,'Product Master'!$A$2:$O$5991,11,FALSE())</f>
        <v>N</v>
      </c>
      <c r="L2217" s="7" t="str">
        <f aca="false">VLOOKUP($B2217,'Product Master'!$A$2:$O$5991,12,FALSE())</f>
        <v>N</v>
      </c>
      <c r="M2217" s="3" t="n">
        <v>47</v>
      </c>
      <c r="N2217" s="3" t="n">
        <v>40</v>
      </c>
    </row>
    <row r="2218" customFormat="false" ht="15" hidden="false" customHeight="true" outlineLevel="0" collapsed="false">
      <c r="A2218" s="3" t="s">
        <v>4447</v>
      </c>
      <c r="B2218" s="3" t="s">
        <v>4448</v>
      </c>
      <c r="C2218" s="4" t="str">
        <f aca="false">VLOOKUP($B2218,'Product Master'!$A$2:$O$5991,7,FALSE())</f>
        <v>Dry Grocery</v>
      </c>
      <c r="D2218" s="4" t="str">
        <f aca="false">VLOOKUP($B2218,'Product Master'!$A$2:$O$5991,8,FALSE())</f>
        <v>Nuts &amp; Trail Mix</v>
      </c>
      <c r="E2218" s="4" t="str">
        <f aca="false">VLOOKUP($B2218,'Product Master'!$A$2:$O$5991,5,FALSE())</f>
        <v>Nutgrove</v>
      </c>
      <c r="F2218" s="4" t="str">
        <f aca="false">VLOOKUP($B2218,'Product Master'!$A$2:$O$5991,4,FALSE())</f>
        <v>Nutgrove Salted Pistachios, 16 oz</v>
      </c>
      <c r="G2218" s="4" t="str">
        <f aca="false">VLOOKUP($B2218,'Product Master'!$A$2:$O$5991,9,FALSE())</f>
        <v>16 oz</v>
      </c>
      <c r="H2218" s="5" t="s">
        <v>16</v>
      </c>
      <c r="I2218" s="6" t="n">
        <f aca="false">VLOOKUP($B2218,'Product Master'!$A$2:$O$5991,14,FALSE())</f>
        <v>8.39</v>
      </c>
      <c r="J2218" s="7" t="n">
        <f aca="false">VLOOKUP($B2218,'Product Master'!$A$2:$O$5991,13,FALSE())</f>
        <v>2</v>
      </c>
      <c r="K2218" s="7" t="str">
        <f aca="false">VLOOKUP($B2218,'Product Master'!$A$2:$O$5991,11,FALSE())</f>
        <v>N</v>
      </c>
      <c r="L2218" s="7" t="str">
        <f aca="false">VLOOKUP($B2218,'Product Master'!$A$2:$O$5991,12,FALSE())</f>
        <v>N</v>
      </c>
      <c r="M2218" s="3" t="n">
        <v>14</v>
      </c>
      <c r="N2218" s="3" t="n">
        <v>24</v>
      </c>
    </row>
    <row r="2219" customFormat="false" ht="15" hidden="false" customHeight="true" outlineLevel="0" collapsed="false">
      <c r="A2219" s="3" t="s">
        <v>4449</v>
      </c>
      <c r="B2219" s="3" t="s">
        <v>4450</v>
      </c>
      <c r="C2219" s="4" t="str">
        <f aca="false">VLOOKUP($B2219,'Product Master'!$A$2:$O$5991,7,FALSE())</f>
        <v>Dry Grocery</v>
      </c>
      <c r="D2219" s="4" t="str">
        <f aca="false">VLOOKUP($B2219,'Product Master'!$A$2:$O$5991,8,FALSE())</f>
        <v>Nuts &amp; Trail Mix</v>
      </c>
      <c r="E2219" s="4" t="str">
        <f aca="false">VLOOKUP($B2219,'Product Master'!$A$2:$O$5991,5,FALSE())</f>
        <v>Wheatstone</v>
      </c>
      <c r="F2219" s="4" t="str">
        <f aca="false">VLOOKUP($B2219,'Product Master'!$A$2:$O$5991,4,FALSE())</f>
        <v>Wheatstone Unsalted Cashews, 10 oz</v>
      </c>
      <c r="G2219" s="4" t="str">
        <f aca="false">VLOOKUP($B2219,'Product Master'!$A$2:$O$5991,9,FALSE())</f>
        <v>10 oz</v>
      </c>
      <c r="H2219" s="5" t="s">
        <v>16</v>
      </c>
      <c r="I2219" s="6" t="n">
        <f aca="false">VLOOKUP($B2219,'Product Master'!$A$2:$O$5991,14,FALSE())</f>
        <v>4.29</v>
      </c>
      <c r="J2219" s="7" t="n">
        <f aca="false">VLOOKUP($B2219,'Product Master'!$A$2:$O$5991,13,FALSE())</f>
        <v>8</v>
      </c>
      <c r="K2219" s="7" t="str">
        <f aca="false">VLOOKUP($B2219,'Product Master'!$A$2:$O$5991,11,FALSE())</f>
        <v>N</v>
      </c>
      <c r="L2219" s="7" t="str">
        <f aca="false">VLOOKUP($B2219,'Product Master'!$A$2:$O$5991,12,FALSE())</f>
        <v>N</v>
      </c>
      <c r="M2219" s="3" t="n">
        <v>59</v>
      </c>
      <c r="N2219" s="3" t="n">
        <v>33</v>
      </c>
    </row>
    <row r="2220" customFormat="false" ht="15" hidden="false" customHeight="true" outlineLevel="0" collapsed="false">
      <c r="A2220" s="3" t="s">
        <v>4451</v>
      </c>
      <c r="B2220" s="3" t="s">
        <v>4452</v>
      </c>
      <c r="C2220" s="4" t="str">
        <f aca="false">VLOOKUP($B2220,'Product Master'!$A$2:$O$5991,7,FALSE())</f>
        <v>Dry Grocery</v>
      </c>
      <c r="D2220" s="4" t="str">
        <f aca="false">VLOOKUP($B2220,'Product Master'!$A$2:$O$5991,8,FALSE())</f>
        <v>Nuts &amp; Trail Mix</v>
      </c>
      <c r="E2220" s="4" t="str">
        <f aca="false">VLOOKUP($B2220,'Product Master'!$A$2:$O$5991,5,FALSE())</f>
        <v>Wheatstone</v>
      </c>
      <c r="F2220" s="4" t="str">
        <f aca="false">VLOOKUP($B2220,'Product Master'!$A$2:$O$5991,4,FALSE())</f>
        <v>Wheatstone Salted Mixed Nuts, 8 oz</v>
      </c>
      <c r="G2220" s="4" t="str">
        <f aca="false">VLOOKUP($B2220,'Product Master'!$A$2:$O$5991,9,FALSE())</f>
        <v>8 oz</v>
      </c>
      <c r="H2220" s="5" t="s">
        <v>16</v>
      </c>
      <c r="I2220" s="6" t="n">
        <f aca="false">VLOOKUP($B2220,'Product Master'!$A$2:$O$5991,14,FALSE())</f>
        <v>9.89</v>
      </c>
      <c r="J2220" s="7" t="n">
        <f aca="false">VLOOKUP($B2220,'Product Master'!$A$2:$O$5991,13,FALSE())</f>
        <v>24</v>
      </c>
      <c r="K2220" s="7" t="str">
        <f aca="false">VLOOKUP($B2220,'Product Master'!$A$2:$O$5991,11,FALSE())</f>
        <v>N</v>
      </c>
      <c r="L2220" s="7" t="str">
        <f aca="false">VLOOKUP($B2220,'Product Master'!$A$2:$O$5991,12,FALSE())</f>
        <v>N</v>
      </c>
      <c r="M2220" s="3" t="n">
        <v>12</v>
      </c>
      <c r="N2220" s="3" t="n">
        <v>33</v>
      </c>
    </row>
    <row r="2221" customFormat="false" ht="15" hidden="false" customHeight="true" outlineLevel="0" collapsed="false">
      <c r="A2221" s="3" t="s">
        <v>4453</v>
      </c>
      <c r="B2221" s="3" t="s">
        <v>4454</v>
      </c>
      <c r="C2221" s="4" t="str">
        <f aca="false">VLOOKUP($B2221,'Product Master'!$A$2:$O$5991,7,FALSE())</f>
        <v>Dry Grocery</v>
      </c>
      <c r="D2221" s="4" t="str">
        <f aca="false">VLOOKUP($B2221,'Product Master'!$A$2:$O$5991,8,FALSE())</f>
        <v>Nuts &amp; Trail Mix</v>
      </c>
      <c r="E2221" s="4" t="str">
        <f aca="false">VLOOKUP($B2221,'Product Master'!$A$2:$O$5991,5,FALSE())</f>
        <v>Redbarn</v>
      </c>
      <c r="F2221" s="4" t="str">
        <f aca="false">VLOOKUP($B2221,'Product Master'!$A$2:$O$5991,4,FALSE())</f>
        <v>Redbarn Honey Roasted Trail Mix, 10 oz</v>
      </c>
      <c r="G2221" s="4" t="str">
        <f aca="false">VLOOKUP($B2221,'Product Master'!$A$2:$O$5991,9,FALSE())</f>
        <v>10 oz</v>
      </c>
      <c r="H2221" s="5" t="s">
        <v>16</v>
      </c>
      <c r="I2221" s="6" t="n">
        <f aca="false">VLOOKUP($B2221,'Product Master'!$A$2:$O$5991,14,FALSE())</f>
        <v>5.99</v>
      </c>
      <c r="J2221" s="7" t="n">
        <f aca="false">VLOOKUP($B2221,'Product Master'!$A$2:$O$5991,13,FALSE())</f>
        <v>6</v>
      </c>
      <c r="K2221" s="7" t="str">
        <f aca="false">VLOOKUP($B2221,'Product Master'!$A$2:$O$5991,11,FALSE())</f>
        <v>N</v>
      </c>
      <c r="L2221" s="7" t="str">
        <f aca="false">VLOOKUP($B2221,'Product Master'!$A$2:$O$5991,12,FALSE())</f>
        <v>N</v>
      </c>
      <c r="M2221" s="3" t="n">
        <v>66</v>
      </c>
      <c r="N2221" s="3" t="n">
        <v>27</v>
      </c>
    </row>
    <row r="2222" customFormat="false" ht="15" hidden="false" customHeight="true" outlineLevel="0" collapsed="false">
      <c r="A2222" s="3" t="s">
        <v>4455</v>
      </c>
      <c r="B2222" s="3" t="s">
        <v>4456</v>
      </c>
      <c r="C2222" s="4" t="str">
        <f aca="false">VLOOKUP($B2222,'Product Master'!$A$2:$O$5991,7,FALSE())</f>
        <v>Dry Grocery</v>
      </c>
      <c r="D2222" s="4" t="str">
        <f aca="false">VLOOKUP($B2222,'Product Master'!$A$2:$O$5991,8,FALSE())</f>
        <v>Nuts &amp; Trail Mix</v>
      </c>
      <c r="E2222" s="4" t="str">
        <f aca="false">VLOOKUP($B2222,'Product Master'!$A$2:$O$5991,5,FALSE())</f>
        <v>Roastport</v>
      </c>
      <c r="F2222" s="4" t="str">
        <f aca="false">VLOOKUP($B2222,'Product Master'!$A$2:$O$5991,4,FALSE())</f>
        <v>Roastport Honey Roasted Mixed Nuts, 8 oz</v>
      </c>
      <c r="G2222" s="4" t="str">
        <f aca="false">VLOOKUP($B2222,'Product Master'!$A$2:$O$5991,9,FALSE())</f>
        <v>8 oz</v>
      </c>
      <c r="H2222" s="5" t="s">
        <v>16</v>
      </c>
      <c r="I2222" s="6" t="n">
        <f aca="false">VLOOKUP($B2222,'Product Master'!$A$2:$O$5991,14,FALSE())</f>
        <v>7.99</v>
      </c>
      <c r="J2222" s="7" t="n">
        <f aca="false">VLOOKUP($B2222,'Product Master'!$A$2:$O$5991,13,FALSE())</f>
        <v>24</v>
      </c>
      <c r="K2222" s="7" t="str">
        <f aca="false">VLOOKUP($B2222,'Product Master'!$A$2:$O$5991,11,FALSE())</f>
        <v>N</v>
      </c>
      <c r="L2222" s="7" t="str">
        <f aca="false">VLOOKUP($B2222,'Product Master'!$A$2:$O$5991,12,FALSE())</f>
        <v>N</v>
      </c>
      <c r="M2222" s="3" t="n">
        <v>61</v>
      </c>
      <c r="N2222" s="3" t="n">
        <v>23</v>
      </c>
    </row>
    <row r="2223" customFormat="false" ht="15" hidden="false" customHeight="true" outlineLevel="0" collapsed="false">
      <c r="A2223" s="3" t="s">
        <v>4457</v>
      </c>
      <c r="B2223" s="3" t="s">
        <v>4458</v>
      </c>
      <c r="C2223" s="4" t="str">
        <f aca="false">VLOOKUP($B2223,'Product Master'!$A$2:$O$5991,7,FALSE())</f>
        <v>Dry Grocery</v>
      </c>
      <c r="D2223" s="4" t="str">
        <f aca="false">VLOOKUP($B2223,'Product Master'!$A$2:$O$5991,8,FALSE())</f>
        <v>Nuts &amp; Trail Mix</v>
      </c>
      <c r="E2223" s="4" t="str">
        <f aca="false">VLOOKUP($B2223,'Product Master'!$A$2:$O$5991,5,FALSE())</f>
        <v>Orchard Spread</v>
      </c>
      <c r="F2223" s="4" t="str">
        <f aca="false">VLOOKUP($B2223,'Product Master'!$A$2:$O$5991,4,FALSE())</f>
        <v>Orchard Spread Unsalted Sunflower Seeds, 8 oz</v>
      </c>
      <c r="G2223" s="4" t="str">
        <f aca="false">VLOOKUP($B2223,'Product Master'!$A$2:$O$5991,9,FALSE())</f>
        <v>8 oz</v>
      </c>
      <c r="H2223" s="5" t="s">
        <v>16</v>
      </c>
      <c r="I2223" s="6" t="n">
        <f aca="false">VLOOKUP($B2223,'Product Master'!$A$2:$O$5991,14,FALSE())</f>
        <v>7.79</v>
      </c>
      <c r="J2223" s="7" t="n">
        <f aca="false">VLOOKUP($B2223,'Product Master'!$A$2:$O$5991,13,FALSE())</f>
        <v>1</v>
      </c>
      <c r="K2223" s="7" t="str">
        <f aca="false">VLOOKUP($B2223,'Product Master'!$A$2:$O$5991,11,FALSE())</f>
        <v>N</v>
      </c>
      <c r="L2223" s="7" t="str">
        <f aca="false">VLOOKUP($B2223,'Product Master'!$A$2:$O$5991,12,FALSE())</f>
        <v>N</v>
      </c>
      <c r="M2223" s="3" t="n">
        <v>147</v>
      </c>
      <c r="N2223" s="3" t="n">
        <v>25</v>
      </c>
    </row>
    <row r="2224" customFormat="false" ht="15" hidden="false" customHeight="true" outlineLevel="0" collapsed="false">
      <c r="A2224" s="3" t="s">
        <v>4459</v>
      </c>
      <c r="B2224" s="3" t="s">
        <v>4460</v>
      </c>
      <c r="C2224" s="4" t="str">
        <f aca="false">VLOOKUP($B2224,'Product Master'!$A$2:$O$5991,7,FALSE())</f>
        <v>Dry Grocery</v>
      </c>
      <c r="D2224" s="4" t="str">
        <f aca="false">VLOOKUP($B2224,'Product Master'!$A$2:$O$5991,8,FALSE())</f>
        <v>Nuts &amp; Trail Mix</v>
      </c>
      <c r="E2224" s="4" t="str">
        <f aca="false">VLOOKUP($B2224,'Product Master'!$A$2:$O$5991,5,FALSE())</f>
        <v>Harborline</v>
      </c>
      <c r="F2224" s="4" t="str">
        <f aca="false">VLOOKUP($B2224,'Product Master'!$A$2:$O$5991,4,FALSE())</f>
        <v>Harborline Unsalted Almonds, 16 oz</v>
      </c>
      <c r="G2224" s="4" t="str">
        <f aca="false">VLOOKUP($B2224,'Product Master'!$A$2:$O$5991,9,FALSE())</f>
        <v>16 oz</v>
      </c>
      <c r="H2224" s="5" t="s">
        <v>16</v>
      </c>
      <c r="I2224" s="6" t="n">
        <f aca="false">VLOOKUP($B2224,'Product Master'!$A$2:$O$5991,14,FALSE())</f>
        <v>8.79</v>
      </c>
      <c r="J2224" s="7" t="n">
        <f aca="false">VLOOKUP($B2224,'Product Master'!$A$2:$O$5991,13,FALSE())</f>
        <v>6</v>
      </c>
      <c r="K2224" s="7" t="str">
        <f aca="false">VLOOKUP($B2224,'Product Master'!$A$2:$O$5991,11,FALSE())</f>
        <v>Y</v>
      </c>
      <c r="L2224" s="7" t="str">
        <f aca="false">VLOOKUP($B2224,'Product Master'!$A$2:$O$5991,12,FALSE())</f>
        <v>N</v>
      </c>
      <c r="M2224" s="3" t="n">
        <v>120</v>
      </c>
      <c r="N2224" s="3" t="n">
        <v>27</v>
      </c>
    </row>
    <row r="2225" customFormat="false" ht="15" hidden="false" customHeight="true" outlineLevel="0" collapsed="false">
      <c r="A2225" s="3" t="s">
        <v>4461</v>
      </c>
      <c r="B2225" s="3" t="s">
        <v>4462</v>
      </c>
      <c r="C2225" s="4" t="str">
        <f aca="false">VLOOKUP($B2225,'Product Master'!$A$2:$O$5991,7,FALSE())</f>
        <v>Dry Grocery</v>
      </c>
      <c r="D2225" s="4" t="str">
        <f aca="false">VLOOKUP($B2225,'Product Master'!$A$2:$O$5991,8,FALSE())</f>
        <v>Nuts &amp; Trail Mix</v>
      </c>
      <c r="E2225" s="4" t="str">
        <f aca="false">VLOOKUP($B2225,'Product Master'!$A$2:$O$5991,5,FALSE())</f>
        <v>Harborline</v>
      </c>
      <c r="F2225" s="4" t="str">
        <f aca="false">VLOOKUP($B2225,'Product Master'!$A$2:$O$5991,4,FALSE())</f>
        <v>Harborline Honey Roasted Cashews, 16 oz</v>
      </c>
      <c r="G2225" s="4" t="str">
        <f aca="false">VLOOKUP($B2225,'Product Master'!$A$2:$O$5991,9,FALSE())</f>
        <v>16 oz</v>
      </c>
      <c r="H2225" s="5" t="s">
        <v>16</v>
      </c>
      <c r="I2225" s="6" t="n">
        <f aca="false">VLOOKUP($B2225,'Product Master'!$A$2:$O$5991,14,FALSE())</f>
        <v>7.79</v>
      </c>
      <c r="J2225" s="7" t="n">
        <f aca="false">VLOOKUP($B2225,'Product Master'!$A$2:$O$5991,13,FALSE())</f>
        <v>1</v>
      </c>
      <c r="K2225" s="7" t="str">
        <f aca="false">VLOOKUP($B2225,'Product Master'!$A$2:$O$5991,11,FALSE())</f>
        <v>Y</v>
      </c>
      <c r="L2225" s="7" t="str">
        <f aca="false">VLOOKUP($B2225,'Product Master'!$A$2:$O$5991,12,FALSE())</f>
        <v>N</v>
      </c>
      <c r="M2225" s="3" t="n">
        <v>31</v>
      </c>
      <c r="N2225" s="3" t="n">
        <v>19</v>
      </c>
    </row>
    <row r="2226" customFormat="false" ht="15" hidden="false" customHeight="true" outlineLevel="0" collapsed="false">
      <c r="A2226" s="3" t="s">
        <v>4463</v>
      </c>
      <c r="B2226" s="3" t="s">
        <v>4464</v>
      </c>
      <c r="C2226" s="4" t="str">
        <f aca="false">VLOOKUP($B2226,'Product Master'!$A$2:$O$5991,7,FALSE())</f>
        <v>Dry Grocery</v>
      </c>
      <c r="D2226" s="4" t="str">
        <f aca="false">VLOOKUP($B2226,'Product Master'!$A$2:$O$5991,8,FALSE())</f>
        <v>Nuts &amp; Trail Mix</v>
      </c>
      <c r="E2226" s="4" t="str">
        <f aca="false">VLOOKUP($B2226,'Product Master'!$A$2:$O$5991,5,FALSE())</f>
        <v>Kettle Row</v>
      </c>
      <c r="F2226" s="4" t="str">
        <f aca="false">VLOOKUP($B2226,'Product Master'!$A$2:$O$5991,4,FALSE())</f>
        <v>Kettle Row Unsalted Cashews, 8 oz</v>
      </c>
      <c r="G2226" s="4" t="str">
        <f aca="false">VLOOKUP($B2226,'Product Master'!$A$2:$O$5991,9,FALSE())</f>
        <v>8 oz</v>
      </c>
      <c r="H2226" s="5" t="s">
        <v>16</v>
      </c>
      <c r="I2226" s="6" t="n">
        <f aca="false">VLOOKUP($B2226,'Product Master'!$A$2:$O$5991,14,FALSE())</f>
        <v>5.49</v>
      </c>
      <c r="J2226" s="7" t="n">
        <f aca="false">VLOOKUP($B2226,'Product Master'!$A$2:$O$5991,13,FALSE())</f>
        <v>24</v>
      </c>
      <c r="K2226" s="7" t="str">
        <f aca="false">VLOOKUP($B2226,'Product Master'!$A$2:$O$5991,11,FALSE())</f>
        <v>N</v>
      </c>
      <c r="L2226" s="7" t="str">
        <f aca="false">VLOOKUP($B2226,'Product Master'!$A$2:$O$5991,12,FALSE())</f>
        <v>N</v>
      </c>
      <c r="M2226" s="3" t="n">
        <v>109</v>
      </c>
      <c r="N2226" s="3" t="n">
        <v>25</v>
      </c>
    </row>
    <row r="2227" customFormat="false" ht="15" hidden="false" customHeight="true" outlineLevel="0" collapsed="false">
      <c r="A2227" s="3" t="s">
        <v>4465</v>
      </c>
      <c r="B2227" s="3" t="s">
        <v>4466</v>
      </c>
      <c r="C2227" s="4" t="str">
        <f aca="false">VLOOKUP($B2227,'Product Master'!$A$2:$O$5991,7,FALSE())</f>
        <v>Dry Grocery</v>
      </c>
      <c r="D2227" s="4" t="str">
        <f aca="false">VLOOKUP($B2227,'Product Master'!$A$2:$O$5991,8,FALSE())</f>
        <v>Nuts &amp; Trail Mix</v>
      </c>
      <c r="E2227" s="4" t="str">
        <f aca="false">VLOOKUP($B2227,'Product Master'!$A$2:$O$5991,5,FALSE())</f>
        <v>Harborline</v>
      </c>
      <c r="F2227" s="4" t="str">
        <f aca="false">VLOOKUP($B2227,'Product Master'!$A$2:$O$5991,4,FALSE())</f>
        <v>Harborline Unsalted Almonds, 8 oz</v>
      </c>
      <c r="G2227" s="4" t="str">
        <f aca="false">VLOOKUP($B2227,'Product Master'!$A$2:$O$5991,9,FALSE())</f>
        <v>8 oz</v>
      </c>
      <c r="H2227" s="5" t="s">
        <v>16</v>
      </c>
      <c r="I2227" s="6" t="n">
        <f aca="false">VLOOKUP($B2227,'Product Master'!$A$2:$O$5991,14,FALSE())</f>
        <v>7.29</v>
      </c>
      <c r="J2227" s="7" t="n">
        <f aca="false">VLOOKUP($B2227,'Product Master'!$A$2:$O$5991,13,FALSE())</f>
        <v>12</v>
      </c>
      <c r="K2227" s="7" t="str">
        <f aca="false">VLOOKUP($B2227,'Product Master'!$A$2:$O$5991,11,FALSE())</f>
        <v>Y</v>
      </c>
      <c r="L2227" s="7" t="str">
        <f aca="false">VLOOKUP($B2227,'Product Master'!$A$2:$O$5991,12,FALSE())</f>
        <v>N</v>
      </c>
      <c r="M2227" s="3" t="n">
        <v>18</v>
      </c>
      <c r="N2227" s="3" t="n">
        <v>8</v>
      </c>
    </row>
    <row r="2228" customFormat="false" ht="15" hidden="false" customHeight="true" outlineLevel="0" collapsed="false">
      <c r="A2228" s="3" t="s">
        <v>4467</v>
      </c>
      <c r="B2228" s="3" t="s">
        <v>4468</v>
      </c>
      <c r="C2228" s="4" t="str">
        <f aca="false">VLOOKUP($B2228,'Product Master'!$A$2:$O$5991,7,FALSE())</f>
        <v>Dry Grocery</v>
      </c>
      <c r="D2228" s="4" t="str">
        <f aca="false">VLOOKUP($B2228,'Product Master'!$A$2:$O$5991,8,FALSE())</f>
        <v>Nuts &amp; Trail Mix</v>
      </c>
      <c r="E2228" s="4" t="str">
        <f aca="false">VLOOKUP($B2228,'Product Master'!$A$2:$O$5991,5,FALSE())</f>
        <v>Orchard Spread</v>
      </c>
      <c r="F2228" s="4" t="str">
        <f aca="false">VLOOKUP($B2228,'Product Master'!$A$2:$O$5991,4,FALSE())</f>
        <v>Orchard Spread Salted Cashews, 16 oz</v>
      </c>
      <c r="G2228" s="4" t="str">
        <f aca="false">VLOOKUP($B2228,'Product Master'!$A$2:$O$5991,9,FALSE())</f>
        <v>16 oz</v>
      </c>
      <c r="H2228" s="5" t="s">
        <v>16</v>
      </c>
      <c r="I2228" s="6" t="n">
        <f aca="false">VLOOKUP($B2228,'Product Master'!$A$2:$O$5991,14,FALSE())</f>
        <v>9.49</v>
      </c>
      <c r="J2228" s="7" t="n">
        <f aca="false">VLOOKUP($B2228,'Product Master'!$A$2:$O$5991,13,FALSE())</f>
        <v>2</v>
      </c>
      <c r="K2228" s="7" t="str">
        <f aca="false">VLOOKUP($B2228,'Product Master'!$A$2:$O$5991,11,FALSE())</f>
        <v>N</v>
      </c>
      <c r="L2228" s="7" t="str">
        <f aca="false">VLOOKUP($B2228,'Product Master'!$A$2:$O$5991,12,FALSE())</f>
        <v>N</v>
      </c>
      <c r="M2228" s="3" t="n">
        <v>104</v>
      </c>
      <c r="N2228" s="3" t="n">
        <v>30</v>
      </c>
    </row>
    <row r="2229" customFormat="false" ht="15" hidden="false" customHeight="true" outlineLevel="0" collapsed="false">
      <c r="A2229" s="3" t="s">
        <v>4469</v>
      </c>
      <c r="B2229" s="3" t="s">
        <v>4470</v>
      </c>
      <c r="C2229" s="4" t="str">
        <f aca="false">VLOOKUP($B2229,'Product Master'!$A$2:$O$5991,7,FALSE())</f>
        <v>Dry Grocery</v>
      </c>
      <c r="D2229" s="4" t="str">
        <f aca="false">VLOOKUP($B2229,'Product Master'!$A$2:$O$5991,8,FALSE())</f>
        <v>Nuts &amp; Trail Mix</v>
      </c>
      <c r="E2229" s="4" t="str">
        <f aca="false">VLOOKUP($B2229,'Product Master'!$A$2:$O$5991,5,FALSE())</f>
        <v>Pepperlane</v>
      </c>
      <c r="F2229" s="4" t="str">
        <f aca="false">VLOOKUP($B2229,'Product Master'!$A$2:$O$5991,4,FALSE())</f>
        <v>Pepperlane Unsalted Roasted Peanuts, 10 oz</v>
      </c>
      <c r="G2229" s="4" t="str">
        <f aca="false">VLOOKUP($B2229,'Product Master'!$A$2:$O$5991,9,FALSE())</f>
        <v>10 oz</v>
      </c>
      <c r="H2229" s="5" t="s">
        <v>16</v>
      </c>
      <c r="I2229" s="6" t="n">
        <f aca="false">VLOOKUP($B2229,'Product Master'!$A$2:$O$5991,14,FALSE())</f>
        <v>6.79</v>
      </c>
      <c r="J2229" s="7" t="n">
        <f aca="false">VLOOKUP($B2229,'Product Master'!$A$2:$O$5991,13,FALSE())</f>
        <v>1</v>
      </c>
      <c r="K2229" s="7" t="str">
        <f aca="false">VLOOKUP($B2229,'Product Master'!$A$2:$O$5991,11,FALSE())</f>
        <v>N</v>
      </c>
      <c r="L2229" s="7" t="str">
        <f aca="false">VLOOKUP($B2229,'Product Master'!$A$2:$O$5991,12,FALSE())</f>
        <v>N</v>
      </c>
      <c r="M2229" s="3" t="n">
        <v>120</v>
      </c>
      <c r="N2229" s="3" t="n">
        <v>33</v>
      </c>
    </row>
    <row r="2230" customFormat="false" ht="15" hidden="false" customHeight="true" outlineLevel="0" collapsed="false">
      <c r="A2230" s="3" t="s">
        <v>4471</v>
      </c>
      <c r="B2230" s="3" t="s">
        <v>4472</v>
      </c>
      <c r="C2230" s="4" t="str">
        <f aca="false">VLOOKUP($B2230,'Product Master'!$A$2:$O$5991,7,FALSE())</f>
        <v>Dry Grocery</v>
      </c>
      <c r="D2230" s="4" t="str">
        <f aca="false">VLOOKUP($B2230,'Product Master'!$A$2:$O$5991,8,FALSE())</f>
        <v>Nuts &amp; Trail Mix</v>
      </c>
      <c r="E2230" s="4" t="str">
        <f aca="false">VLOOKUP($B2230,'Product Master'!$A$2:$O$5991,5,FALSE())</f>
        <v>Roastport</v>
      </c>
      <c r="F2230" s="4" t="str">
        <f aca="false">VLOOKUP($B2230,'Product Master'!$A$2:$O$5991,4,FALSE())</f>
        <v>Roastport Salted Roasted Peanuts, 8 oz</v>
      </c>
      <c r="G2230" s="4" t="str">
        <f aca="false">VLOOKUP($B2230,'Product Master'!$A$2:$O$5991,9,FALSE())</f>
        <v>8 oz</v>
      </c>
      <c r="H2230" s="5" t="s">
        <v>16</v>
      </c>
      <c r="I2230" s="6" t="n">
        <f aca="false">VLOOKUP($B2230,'Product Master'!$A$2:$O$5991,14,FALSE())</f>
        <v>7.49</v>
      </c>
      <c r="J2230" s="7" t="n">
        <f aca="false">VLOOKUP($B2230,'Product Master'!$A$2:$O$5991,13,FALSE())</f>
        <v>12</v>
      </c>
      <c r="K2230" s="7" t="str">
        <f aca="false">VLOOKUP($B2230,'Product Master'!$A$2:$O$5991,11,FALSE())</f>
        <v>N</v>
      </c>
      <c r="L2230" s="7" t="str">
        <f aca="false">VLOOKUP($B2230,'Product Master'!$A$2:$O$5991,12,FALSE())</f>
        <v>N</v>
      </c>
      <c r="M2230" s="3" t="n">
        <v>125</v>
      </c>
      <c r="N2230" s="3" t="n">
        <v>12</v>
      </c>
    </row>
    <row r="2231" customFormat="false" ht="15" hidden="false" customHeight="true" outlineLevel="0" collapsed="false">
      <c r="A2231" s="3" t="s">
        <v>4473</v>
      </c>
      <c r="B2231" s="3" t="s">
        <v>4474</v>
      </c>
      <c r="C2231" s="4" t="str">
        <f aca="false">VLOOKUP($B2231,'Product Master'!$A$2:$O$5991,7,FALSE())</f>
        <v>Dry Grocery</v>
      </c>
      <c r="D2231" s="4" t="str">
        <f aca="false">VLOOKUP($B2231,'Product Master'!$A$2:$O$5991,8,FALSE())</f>
        <v>Nuts &amp; Trail Mix</v>
      </c>
      <c r="E2231" s="4" t="str">
        <f aca="false">VLOOKUP($B2231,'Product Master'!$A$2:$O$5991,5,FALSE())</f>
        <v>Roastport</v>
      </c>
      <c r="F2231" s="4" t="str">
        <f aca="false">VLOOKUP($B2231,'Product Master'!$A$2:$O$5991,4,FALSE())</f>
        <v>Roastport Honey Roasted Cashews, 8 oz</v>
      </c>
      <c r="G2231" s="4" t="str">
        <f aca="false">VLOOKUP($B2231,'Product Master'!$A$2:$O$5991,9,FALSE())</f>
        <v>8 oz</v>
      </c>
      <c r="H2231" s="5" t="s">
        <v>16</v>
      </c>
      <c r="I2231" s="6" t="n">
        <f aca="false">VLOOKUP($B2231,'Product Master'!$A$2:$O$5991,14,FALSE())</f>
        <v>7.49</v>
      </c>
      <c r="J2231" s="7" t="n">
        <f aca="false">VLOOKUP($B2231,'Product Master'!$A$2:$O$5991,13,FALSE())</f>
        <v>24</v>
      </c>
      <c r="K2231" s="7" t="str">
        <f aca="false">VLOOKUP($B2231,'Product Master'!$A$2:$O$5991,11,FALSE())</f>
        <v>N</v>
      </c>
      <c r="L2231" s="7" t="str">
        <f aca="false">VLOOKUP($B2231,'Product Master'!$A$2:$O$5991,12,FALSE())</f>
        <v>N</v>
      </c>
      <c r="M2231" s="3" t="n">
        <v>55</v>
      </c>
      <c r="N2231" s="3" t="n">
        <v>33</v>
      </c>
    </row>
    <row r="2232" customFormat="false" ht="15" hidden="false" customHeight="true" outlineLevel="0" collapsed="false">
      <c r="A2232" s="3" t="s">
        <v>4475</v>
      </c>
      <c r="B2232" s="3" t="s">
        <v>4476</v>
      </c>
      <c r="C2232" s="4" t="str">
        <f aca="false">VLOOKUP($B2232,'Product Master'!$A$2:$O$5991,7,FALSE())</f>
        <v>Dry Grocery</v>
      </c>
      <c r="D2232" s="4" t="str">
        <f aca="false">VLOOKUP($B2232,'Product Master'!$A$2:$O$5991,8,FALSE())</f>
        <v>Nuts &amp; Trail Mix</v>
      </c>
      <c r="E2232" s="4" t="str">
        <f aca="false">VLOOKUP($B2232,'Product Master'!$A$2:$O$5991,5,FALSE())</f>
        <v>Redbarn</v>
      </c>
      <c r="F2232" s="4" t="str">
        <f aca="false">VLOOKUP($B2232,'Product Master'!$A$2:$O$5991,4,FALSE())</f>
        <v>Redbarn Salted Cashews, 8 oz</v>
      </c>
      <c r="G2232" s="4" t="str">
        <f aca="false">VLOOKUP($B2232,'Product Master'!$A$2:$O$5991,9,FALSE())</f>
        <v>8 oz</v>
      </c>
      <c r="H2232" s="5" t="s">
        <v>16</v>
      </c>
      <c r="I2232" s="6" t="n">
        <f aca="false">VLOOKUP($B2232,'Product Master'!$A$2:$O$5991,14,FALSE())</f>
        <v>5.89</v>
      </c>
      <c r="J2232" s="7" t="n">
        <f aca="false">VLOOKUP($B2232,'Product Master'!$A$2:$O$5991,13,FALSE())</f>
        <v>2</v>
      </c>
      <c r="K2232" s="7" t="str">
        <f aca="false">VLOOKUP($B2232,'Product Master'!$A$2:$O$5991,11,FALSE())</f>
        <v>N</v>
      </c>
      <c r="L2232" s="7" t="str">
        <f aca="false">VLOOKUP($B2232,'Product Master'!$A$2:$O$5991,12,FALSE())</f>
        <v>N</v>
      </c>
      <c r="M2232" s="3" t="n">
        <v>22</v>
      </c>
      <c r="N2232" s="3" t="n">
        <v>8</v>
      </c>
    </row>
    <row r="2233" customFormat="false" ht="15" hidden="false" customHeight="true" outlineLevel="0" collapsed="false">
      <c r="A2233" s="3" t="s">
        <v>4477</v>
      </c>
      <c r="B2233" s="3" t="s">
        <v>4478</v>
      </c>
      <c r="C2233" s="4" t="str">
        <f aca="false">VLOOKUP($B2233,'Product Master'!$A$2:$O$5991,7,FALSE())</f>
        <v>Dry Grocery</v>
      </c>
      <c r="D2233" s="4" t="str">
        <f aca="false">VLOOKUP($B2233,'Product Master'!$A$2:$O$5991,8,FALSE())</f>
        <v>Nuts &amp; Trail Mix</v>
      </c>
      <c r="E2233" s="4" t="str">
        <f aca="false">VLOOKUP($B2233,'Product Master'!$A$2:$O$5991,5,FALSE())</f>
        <v>Roastport</v>
      </c>
      <c r="F2233" s="4" t="str">
        <f aca="false">VLOOKUP($B2233,'Product Master'!$A$2:$O$5991,4,FALSE())</f>
        <v>Roastport Salted Roasted Peanuts, 10 oz</v>
      </c>
      <c r="G2233" s="4" t="str">
        <f aca="false">VLOOKUP($B2233,'Product Master'!$A$2:$O$5991,9,FALSE())</f>
        <v>10 oz</v>
      </c>
      <c r="H2233" s="5" t="s">
        <v>16</v>
      </c>
      <c r="I2233" s="6" t="n">
        <f aca="false">VLOOKUP($B2233,'Product Master'!$A$2:$O$5991,14,FALSE())</f>
        <v>7.79</v>
      </c>
      <c r="J2233" s="7" t="n">
        <f aca="false">VLOOKUP($B2233,'Product Master'!$A$2:$O$5991,13,FALSE())</f>
        <v>6</v>
      </c>
      <c r="K2233" s="7" t="str">
        <f aca="false">VLOOKUP($B2233,'Product Master'!$A$2:$O$5991,11,FALSE())</f>
        <v>N</v>
      </c>
      <c r="L2233" s="7" t="str">
        <f aca="false">VLOOKUP($B2233,'Product Master'!$A$2:$O$5991,12,FALSE())</f>
        <v>N</v>
      </c>
      <c r="M2233" s="3" t="n">
        <v>53</v>
      </c>
      <c r="N2233" s="3" t="n">
        <v>31</v>
      </c>
    </row>
    <row r="2234" customFormat="false" ht="15" hidden="false" customHeight="true" outlineLevel="0" collapsed="false">
      <c r="A2234" s="3" t="s">
        <v>4479</v>
      </c>
      <c r="B2234" s="3" t="s">
        <v>4480</v>
      </c>
      <c r="C2234" s="4" t="str">
        <f aca="false">VLOOKUP($B2234,'Product Master'!$A$2:$O$5991,7,FALSE())</f>
        <v>Dry Grocery</v>
      </c>
      <c r="D2234" s="4" t="str">
        <f aca="false">VLOOKUP($B2234,'Product Master'!$A$2:$O$5991,8,FALSE())</f>
        <v>Nuts &amp; Trail Mix</v>
      </c>
      <c r="E2234" s="4" t="str">
        <f aca="false">VLOOKUP($B2234,'Product Master'!$A$2:$O$5991,5,FALSE())</f>
        <v>Thrift Row</v>
      </c>
      <c r="F2234" s="4" t="str">
        <f aca="false">VLOOKUP($B2234,'Product Master'!$A$2:$O$5991,4,FALSE())</f>
        <v>Thrift Row Honey Roasted Pistachios, 10 oz</v>
      </c>
      <c r="G2234" s="4" t="str">
        <f aca="false">VLOOKUP($B2234,'Product Master'!$A$2:$O$5991,9,FALSE())</f>
        <v>10 oz</v>
      </c>
      <c r="H2234" s="5" t="s">
        <v>16</v>
      </c>
      <c r="I2234" s="6" t="n">
        <f aca="false">VLOOKUP($B2234,'Product Master'!$A$2:$O$5991,14,FALSE())</f>
        <v>9.39</v>
      </c>
      <c r="J2234" s="7" t="n">
        <f aca="false">VLOOKUP($B2234,'Product Master'!$A$2:$O$5991,13,FALSE())</f>
        <v>6</v>
      </c>
      <c r="K2234" s="7" t="str">
        <f aca="false">VLOOKUP($B2234,'Product Master'!$A$2:$O$5991,11,FALSE())</f>
        <v>Y</v>
      </c>
      <c r="L2234" s="7" t="str">
        <f aca="false">VLOOKUP($B2234,'Product Master'!$A$2:$O$5991,12,FALSE())</f>
        <v>N</v>
      </c>
      <c r="M2234" s="3" t="n">
        <v>125</v>
      </c>
      <c r="N2234" s="3" t="n">
        <v>39</v>
      </c>
    </row>
    <row r="2235" customFormat="false" ht="15" hidden="false" customHeight="true" outlineLevel="0" collapsed="false">
      <c r="A2235" s="3" t="s">
        <v>4481</v>
      </c>
      <c r="B2235" s="3" t="s">
        <v>4482</v>
      </c>
      <c r="C2235" s="4" t="str">
        <f aca="false">VLOOKUP($B2235,'Product Master'!$A$2:$O$5991,7,FALSE())</f>
        <v>Dry Grocery</v>
      </c>
      <c r="D2235" s="4" t="str">
        <f aca="false">VLOOKUP($B2235,'Product Master'!$A$2:$O$5991,8,FALSE())</f>
        <v>Nuts &amp; Trail Mix</v>
      </c>
      <c r="E2235" s="4" t="str">
        <f aca="false">VLOOKUP($B2235,'Product Master'!$A$2:$O$5991,5,FALSE())</f>
        <v>Roastport</v>
      </c>
      <c r="F2235" s="4" t="str">
        <f aca="false">VLOOKUP($B2235,'Product Master'!$A$2:$O$5991,4,FALSE())</f>
        <v>Roastport Honey Roasted Trail Mix, 8 oz</v>
      </c>
      <c r="G2235" s="4" t="str">
        <f aca="false">VLOOKUP($B2235,'Product Master'!$A$2:$O$5991,9,FALSE())</f>
        <v>8 oz</v>
      </c>
      <c r="H2235" s="5" t="s">
        <v>16</v>
      </c>
      <c r="I2235" s="6" t="n">
        <f aca="false">VLOOKUP($B2235,'Product Master'!$A$2:$O$5991,14,FALSE())</f>
        <v>8.29</v>
      </c>
      <c r="J2235" s="7" t="n">
        <f aca="false">VLOOKUP($B2235,'Product Master'!$A$2:$O$5991,13,FALSE())</f>
        <v>2</v>
      </c>
      <c r="K2235" s="7" t="str">
        <f aca="false">VLOOKUP($B2235,'Product Master'!$A$2:$O$5991,11,FALSE())</f>
        <v>N</v>
      </c>
      <c r="L2235" s="7" t="str">
        <f aca="false">VLOOKUP($B2235,'Product Master'!$A$2:$O$5991,12,FALSE())</f>
        <v>N</v>
      </c>
      <c r="M2235" s="3" t="n">
        <v>144</v>
      </c>
      <c r="N2235" s="3" t="n">
        <v>16</v>
      </c>
    </row>
    <row r="2236" customFormat="false" ht="15" hidden="false" customHeight="true" outlineLevel="0" collapsed="false">
      <c r="A2236" s="3" t="s">
        <v>4483</v>
      </c>
      <c r="B2236" s="3" t="s">
        <v>4484</v>
      </c>
      <c r="C2236" s="4" t="str">
        <f aca="false">VLOOKUP($B2236,'Product Master'!$A$2:$O$5991,7,FALSE())</f>
        <v>Dry Grocery</v>
      </c>
      <c r="D2236" s="4" t="str">
        <f aca="false">VLOOKUP($B2236,'Product Master'!$A$2:$O$5991,8,FALSE())</f>
        <v>Nuts &amp; Trail Mix</v>
      </c>
      <c r="E2236" s="4" t="str">
        <f aca="false">VLOOKUP($B2236,'Product Master'!$A$2:$O$5991,5,FALSE())</f>
        <v>Pepperlane</v>
      </c>
      <c r="F2236" s="4" t="str">
        <f aca="false">VLOOKUP($B2236,'Product Master'!$A$2:$O$5991,4,FALSE())</f>
        <v>Pepperlane Honey Roasted Pistachios, 10 oz</v>
      </c>
      <c r="G2236" s="4" t="str">
        <f aca="false">VLOOKUP($B2236,'Product Master'!$A$2:$O$5991,9,FALSE())</f>
        <v>10 oz</v>
      </c>
      <c r="H2236" s="5" t="s">
        <v>16</v>
      </c>
      <c r="I2236" s="6" t="n">
        <f aca="false">VLOOKUP($B2236,'Product Master'!$A$2:$O$5991,14,FALSE())</f>
        <v>8.49</v>
      </c>
      <c r="J2236" s="7" t="n">
        <f aca="false">VLOOKUP($B2236,'Product Master'!$A$2:$O$5991,13,FALSE())</f>
        <v>6</v>
      </c>
      <c r="K2236" s="7" t="str">
        <f aca="false">VLOOKUP($B2236,'Product Master'!$A$2:$O$5991,11,FALSE())</f>
        <v>N</v>
      </c>
      <c r="L2236" s="7" t="str">
        <f aca="false">VLOOKUP($B2236,'Product Master'!$A$2:$O$5991,12,FALSE())</f>
        <v>N</v>
      </c>
      <c r="M2236" s="3" t="n">
        <v>63</v>
      </c>
      <c r="N2236" s="3" t="n">
        <v>39</v>
      </c>
    </row>
    <row r="2237" customFormat="false" ht="15" hidden="false" customHeight="true" outlineLevel="0" collapsed="false">
      <c r="A2237" s="3" t="s">
        <v>4485</v>
      </c>
      <c r="B2237" s="3" t="s">
        <v>4486</v>
      </c>
      <c r="C2237" s="4" t="str">
        <f aca="false">VLOOKUP($B2237,'Product Master'!$A$2:$O$5991,7,FALSE())</f>
        <v>Dry Grocery</v>
      </c>
      <c r="D2237" s="4" t="str">
        <f aca="false">VLOOKUP($B2237,'Product Master'!$A$2:$O$5991,8,FALSE())</f>
        <v>Nuts &amp; Trail Mix</v>
      </c>
      <c r="E2237" s="4" t="str">
        <f aca="false">VLOOKUP($B2237,'Product Master'!$A$2:$O$5991,5,FALSE())</f>
        <v>Thrift Row</v>
      </c>
      <c r="F2237" s="4" t="str">
        <f aca="false">VLOOKUP($B2237,'Product Master'!$A$2:$O$5991,4,FALSE())</f>
        <v>Thrift Row Unsalted Roasted Peanuts, 8 oz</v>
      </c>
      <c r="G2237" s="4" t="str">
        <f aca="false">VLOOKUP($B2237,'Product Master'!$A$2:$O$5991,9,FALSE())</f>
        <v>8 oz</v>
      </c>
      <c r="H2237" s="5" t="s">
        <v>16</v>
      </c>
      <c r="I2237" s="6" t="n">
        <f aca="false">VLOOKUP($B2237,'Product Master'!$A$2:$O$5991,14,FALSE())</f>
        <v>4.39</v>
      </c>
      <c r="J2237" s="7" t="n">
        <f aca="false">VLOOKUP($B2237,'Product Master'!$A$2:$O$5991,13,FALSE())</f>
        <v>8</v>
      </c>
      <c r="K2237" s="7" t="str">
        <f aca="false">VLOOKUP($B2237,'Product Master'!$A$2:$O$5991,11,FALSE())</f>
        <v>Y</v>
      </c>
      <c r="L2237" s="7" t="str">
        <f aca="false">VLOOKUP($B2237,'Product Master'!$A$2:$O$5991,12,FALSE())</f>
        <v>N</v>
      </c>
      <c r="M2237" s="3" t="n">
        <v>21</v>
      </c>
      <c r="N2237" s="3" t="n">
        <v>18</v>
      </c>
    </row>
    <row r="2238" customFormat="false" ht="15" hidden="false" customHeight="true" outlineLevel="0" collapsed="false">
      <c r="A2238" s="3" t="s">
        <v>4487</v>
      </c>
      <c r="B2238" s="3" t="s">
        <v>4488</v>
      </c>
      <c r="C2238" s="4" t="str">
        <f aca="false">VLOOKUP($B2238,'Product Master'!$A$2:$O$5991,7,FALSE())</f>
        <v>Dry Grocery</v>
      </c>
      <c r="D2238" s="4" t="str">
        <f aca="false">VLOOKUP($B2238,'Product Master'!$A$2:$O$5991,8,FALSE())</f>
        <v>Nuts &amp; Trail Mix</v>
      </c>
      <c r="E2238" s="4" t="str">
        <f aca="false">VLOOKUP($B2238,'Product Master'!$A$2:$O$5991,5,FALSE())</f>
        <v>Nutgrove</v>
      </c>
      <c r="F2238" s="4" t="str">
        <f aca="false">VLOOKUP($B2238,'Product Master'!$A$2:$O$5991,4,FALSE())</f>
        <v>Nutgrove Salted Almonds, 10 oz</v>
      </c>
      <c r="G2238" s="4" t="str">
        <f aca="false">VLOOKUP($B2238,'Product Master'!$A$2:$O$5991,9,FALSE())</f>
        <v>10 oz</v>
      </c>
      <c r="H2238" s="5" t="s">
        <v>16</v>
      </c>
      <c r="I2238" s="6" t="n">
        <f aca="false">VLOOKUP($B2238,'Product Master'!$A$2:$O$5991,14,FALSE())</f>
        <v>9.79</v>
      </c>
      <c r="J2238" s="7" t="n">
        <f aca="false">VLOOKUP($B2238,'Product Master'!$A$2:$O$5991,13,FALSE())</f>
        <v>6</v>
      </c>
      <c r="K2238" s="7" t="str">
        <f aca="false">VLOOKUP($B2238,'Product Master'!$A$2:$O$5991,11,FALSE())</f>
        <v>N</v>
      </c>
      <c r="L2238" s="7" t="str">
        <f aca="false">VLOOKUP($B2238,'Product Master'!$A$2:$O$5991,12,FALSE())</f>
        <v>N</v>
      </c>
      <c r="M2238" s="3" t="n">
        <v>125</v>
      </c>
      <c r="N2238" s="3" t="n">
        <v>4</v>
      </c>
    </row>
    <row r="2239" customFormat="false" ht="15" hidden="false" customHeight="true" outlineLevel="0" collapsed="false">
      <c r="A2239" s="3" t="s">
        <v>4489</v>
      </c>
      <c r="B2239" s="3" t="s">
        <v>4490</v>
      </c>
      <c r="C2239" s="4" t="str">
        <f aca="false">VLOOKUP($B2239,'Product Master'!$A$2:$O$5991,7,FALSE())</f>
        <v>Dry Grocery</v>
      </c>
      <c r="D2239" s="4" t="str">
        <f aca="false">VLOOKUP($B2239,'Product Master'!$A$2:$O$5991,8,FALSE())</f>
        <v>Nuts &amp; Trail Mix</v>
      </c>
      <c r="E2239" s="4" t="str">
        <f aca="false">VLOOKUP($B2239,'Product Master'!$A$2:$O$5991,5,FALSE())</f>
        <v>Orchard Spread</v>
      </c>
      <c r="F2239" s="4" t="str">
        <f aca="false">VLOOKUP($B2239,'Product Master'!$A$2:$O$5991,4,FALSE())</f>
        <v>Orchard Spread Salted Cashews, 8 oz</v>
      </c>
      <c r="G2239" s="4" t="str">
        <f aca="false">VLOOKUP($B2239,'Product Master'!$A$2:$O$5991,9,FALSE())</f>
        <v>8 oz</v>
      </c>
      <c r="H2239" s="5" t="s">
        <v>16</v>
      </c>
      <c r="I2239" s="6" t="n">
        <f aca="false">VLOOKUP($B2239,'Product Master'!$A$2:$O$5991,14,FALSE())</f>
        <v>9.49</v>
      </c>
      <c r="J2239" s="7" t="n">
        <f aca="false">VLOOKUP($B2239,'Product Master'!$A$2:$O$5991,13,FALSE())</f>
        <v>24</v>
      </c>
      <c r="K2239" s="7" t="str">
        <f aca="false">VLOOKUP($B2239,'Product Master'!$A$2:$O$5991,11,FALSE())</f>
        <v>N</v>
      </c>
      <c r="L2239" s="7" t="str">
        <f aca="false">VLOOKUP($B2239,'Product Master'!$A$2:$O$5991,12,FALSE())</f>
        <v>N</v>
      </c>
      <c r="M2239" s="3" t="n">
        <v>54</v>
      </c>
      <c r="N2239" s="3" t="n">
        <v>36</v>
      </c>
    </row>
    <row r="2240" customFormat="false" ht="15" hidden="false" customHeight="true" outlineLevel="0" collapsed="false">
      <c r="A2240" s="3" t="s">
        <v>4491</v>
      </c>
      <c r="B2240" s="3" t="s">
        <v>4492</v>
      </c>
      <c r="C2240" s="4" t="str">
        <f aca="false">VLOOKUP($B2240,'Product Master'!$A$2:$O$5991,7,FALSE())</f>
        <v>Dry Grocery</v>
      </c>
      <c r="D2240" s="4" t="str">
        <f aca="false">VLOOKUP($B2240,'Product Master'!$A$2:$O$5991,8,FALSE())</f>
        <v>Nuts &amp; Trail Mix</v>
      </c>
      <c r="E2240" s="4" t="str">
        <f aca="false">VLOOKUP($B2240,'Product Master'!$A$2:$O$5991,5,FALSE())</f>
        <v>Redbarn</v>
      </c>
      <c r="F2240" s="4" t="str">
        <f aca="false">VLOOKUP($B2240,'Product Master'!$A$2:$O$5991,4,FALSE())</f>
        <v>Redbarn Honey Roasted Cashews, 16 oz</v>
      </c>
      <c r="G2240" s="4" t="str">
        <f aca="false">VLOOKUP($B2240,'Product Master'!$A$2:$O$5991,9,FALSE())</f>
        <v>16 oz</v>
      </c>
      <c r="H2240" s="5" t="s">
        <v>16</v>
      </c>
      <c r="I2240" s="6" t="n">
        <f aca="false">VLOOKUP($B2240,'Product Master'!$A$2:$O$5991,14,FALSE())</f>
        <v>7.39</v>
      </c>
      <c r="J2240" s="7" t="n">
        <f aca="false">VLOOKUP($B2240,'Product Master'!$A$2:$O$5991,13,FALSE())</f>
        <v>8</v>
      </c>
      <c r="K2240" s="7" t="str">
        <f aca="false">VLOOKUP($B2240,'Product Master'!$A$2:$O$5991,11,FALSE())</f>
        <v>N</v>
      </c>
      <c r="L2240" s="7" t="str">
        <f aca="false">VLOOKUP($B2240,'Product Master'!$A$2:$O$5991,12,FALSE())</f>
        <v>N</v>
      </c>
      <c r="M2240" s="3" t="n">
        <v>57</v>
      </c>
      <c r="N2240" s="3" t="n">
        <v>6</v>
      </c>
    </row>
    <row r="2241" customFormat="false" ht="15" hidden="false" customHeight="true" outlineLevel="0" collapsed="false">
      <c r="A2241" s="3" t="s">
        <v>4493</v>
      </c>
      <c r="B2241" s="3" t="s">
        <v>4494</v>
      </c>
      <c r="C2241" s="4" t="str">
        <f aca="false">VLOOKUP($B2241,'Product Master'!$A$2:$O$5991,7,FALSE())</f>
        <v>Dry Grocery</v>
      </c>
      <c r="D2241" s="4" t="str">
        <f aca="false">VLOOKUP($B2241,'Product Master'!$A$2:$O$5991,8,FALSE())</f>
        <v>Nuts &amp; Trail Mix</v>
      </c>
      <c r="E2241" s="4" t="str">
        <f aca="false">VLOOKUP($B2241,'Product Master'!$A$2:$O$5991,5,FALSE())</f>
        <v>Thrift Row</v>
      </c>
      <c r="F2241" s="4" t="str">
        <f aca="false">VLOOKUP($B2241,'Product Master'!$A$2:$O$5991,4,FALSE())</f>
        <v>Thrift Row Unsalted Trail Mix, 16 oz</v>
      </c>
      <c r="G2241" s="4" t="str">
        <f aca="false">VLOOKUP($B2241,'Product Master'!$A$2:$O$5991,9,FALSE())</f>
        <v>16 oz</v>
      </c>
      <c r="H2241" s="5" t="s">
        <v>16</v>
      </c>
      <c r="I2241" s="6" t="n">
        <f aca="false">VLOOKUP($B2241,'Product Master'!$A$2:$O$5991,14,FALSE())</f>
        <v>4.89</v>
      </c>
      <c r="J2241" s="7" t="n">
        <f aca="false">VLOOKUP($B2241,'Product Master'!$A$2:$O$5991,13,FALSE())</f>
        <v>24</v>
      </c>
      <c r="K2241" s="7" t="str">
        <f aca="false">VLOOKUP($B2241,'Product Master'!$A$2:$O$5991,11,FALSE())</f>
        <v>Y</v>
      </c>
      <c r="L2241" s="7" t="str">
        <f aca="false">VLOOKUP($B2241,'Product Master'!$A$2:$O$5991,12,FALSE())</f>
        <v>N</v>
      </c>
      <c r="M2241" s="3" t="n">
        <v>87</v>
      </c>
      <c r="N2241" s="3" t="n">
        <v>32</v>
      </c>
    </row>
    <row r="2242" customFormat="false" ht="15" hidden="false" customHeight="true" outlineLevel="0" collapsed="false">
      <c r="A2242" s="3" t="s">
        <v>4495</v>
      </c>
      <c r="B2242" s="3" t="s">
        <v>4496</v>
      </c>
      <c r="C2242" s="4" t="str">
        <f aca="false">VLOOKUP($B2242,'Product Master'!$A$2:$O$5991,7,FALSE())</f>
        <v>Dry Grocery</v>
      </c>
      <c r="D2242" s="4" t="str">
        <f aca="false">VLOOKUP($B2242,'Product Master'!$A$2:$O$5991,8,FALSE())</f>
        <v>Nuts &amp; Trail Mix</v>
      </c>
      <c r="E2242" s="4" t="str">
        <f aca="false">VLOOKUP($B2242,'Product Master'!$A$2:$O$5991,5,FALSE())</f>
        <v>Thrift Row</v>
      </c>
      <c r="F2242" s="4" t="str">
        <f aca="false">VLOOKUP($B2242,'Product Master'!$A$2:$O$5991,4,FALSE())</f>
        <v>Thrift Row Honey Roasted Trail Mix, 8 oz</v>
      </c>
      <c r="G2242" s="4" t="str">
        <f aca="false">VLOOKUP($B2242,'Product Master'!$A$2:$O$5991,9,FALSE())</f>
        <v>8 oz</v>
      </c>
      <c r="H2242" s="5" t="s">
        <v>16</v>
      </c>
      <c r="I2242" s="6" t="n">
        <f aca="false">VLOOKUP($B2242,'Product Master'!$A$2:$O$5991,14,FALSE())</f>
        <v>6.29</v>
      </c>
      <c r="J2242" s="7" t="n">
        <f aca="false">VLOOKUP($B2242,'Product Master'!$A$2:$O$5991,13,FALSE())</f>
        <v>8</v>
      </c>
      <c r="K2242" s="7" t="str">
        <f aca="false">VLOOKUP($B2242,'Product Master'!$A$2:$O$5991,11,FALSE())</f>
        <v>Y</v>
      </c>
      <c r="L2242" s="7" t="str">
        <f aca="false">VLOOKUP($B2242,'Product Master'!$A$2:$O$5991,12,FALSE())</f>
        <v>N</v>
      </c>
      <c r="M2242" s="3" t="n">
        <v>115</v>
      </c>
      <c r="N2242" s="3" t="n">
        <v>29</v>
      </c>
    </row>
    <row r="2243" customFormat="false" ht="15" hidden="false" customHeight="true" outlineLevel="0" collapsed="false">
      <c r="A2243" s="3" t="s">
        <v>4497</v>
      </c>
      <c r="B2243" s="3" t="s">
        <v>4498</v>
      </c>
      <c r="C2243" s="4" t="str">
        <f aca="false">VLOOKUP($B2243,'Product Master'!$A$2:$O$5991,7,FALSE())</f>
        <v>Dry Grocery</v>
      </c>
      <c r="D2243" s="4" t="str">
        <f aca="false">VLOOKUP($B2243,'Product Master'!$A$2:$O$5991,8,FALSE())</f>
        <v>Nuts &amp; Trail Mix</v>
      </c>
      <c r="E2243" s="4" t="str">
        <f aca="false">VLOOKUP($B2243,'Product Master'!$A$2:$O$5991,5,FALSE())</f>
        <v>Kettle Row</v>
      </c>
      <c r="F2243" s="4" t="str">
        <f aca="false">VLOOKUP($B2243,'Product Master'!$A$2:$O$5991,4,FALSE())</f>
        <v>Kettle Row Honey Roasted Cashews, 8 oz</v>
      </c>
      <c r="G2243" s="4" t="str">
        <f aca="false">VLOOKUP($B2243,'Product Master'!$A$2:$O$5991,9,FALSE())</f>
        <v>8 oz</v>
      </c>
      <c r="H2243" s="5" t="s">
        <v>16</v>
      </c>
      <c r="I2243" s="6" t="n">
        <f aca="false">VLOOKUP($B2243,'Product Master'!$A$2:$O$5991,14,FALSE())</f>
        <v>8.49</v>
      </c>
      <c r="J2243" s="7" t="n">
        <f aca="false">VLOOKUP($B2243,'Product Master'!$A$2:$O$5991,13,FALSE())</f>
        <v>6</v>
      </c>
      <c r="K2243" s="7" t="str">
        <f aca="false">VLOOKUP($B2243,'Product Master'!$A$2:$O$5991,11,FALSE())</f>
        <v>N</v>
      </c>
      <c r="L2243" s="7" t="str">
        <f aca="false">VLOOKUP($B2243,'Product Master'!$A$2:$O$5991,12,FALSE())</f>
        <v>N</v>
      </c>
      <c r="M2243" s="3" t="n">
        <v>124</v>
      </c>
      <c r="N2243" s="3" t="n">
        <v>40</v>
      </c>
    </row>
    <row r="2244" customFormat="false" ht="15" hidden="false" customHeight="true" outlineLevel="0" collapsed="false">
      <c r="A2244" s="3" t="s">
        <v>4499</v>
      </c>
      <c r="B2244" s="3" t="s">
        <v>4500</v>
      </c>
      <c r="C2244" s="4" t="str">
        <f aca="false">VLOOKUP($B2244,'Product Master'!$A$2:$O$5991,7,FALSE())</f>
        <v>Dry Grocery</v>
      </c>
      <c r="D2244" s="4" t="str">
        <f aca="false">VLOOKUP($B2244,'Product Master'!$A$2:$O$5991,8,FALSE())</f>
        <v>Nuts &amp; Trail Mix</v>
      </c>
      <c r="E2244" s="4" t="str">
        <f aca="false">VLOOKUP($B2244,'Product Master'!$A$2:$O$5991,5,FALSE())</f>
        <v>Roastport</v>
      </c>
      <c r="F2244" s="4" t="str">
        <f aca="false">VLOOKUP($B2244,'Product Master'!$A$2:$O$5991,4,FALSE())</f>
        <v>Roastport Honey Roasted Pistachios, 16 oz</v>
      </c>
      <c r="G2244" s="4" t="str">
        <f aca="false">VLOOKUP($B2244,'Product Master'!$A$2:$O$5991,9,FALSE())</f>
        <v>16 oz</v>
      </c>
      <c r="H2244" s="5" t="s">
        <v>16</v>
      </c>
      <c r="I2244" s="6" t="n">
        <f aca="false">VLOOKUP($B2244,'Product Master'!$A$2:$O$5991,14,FALSE())</f>
        <v>5.79</v>
      </c>
      <c r="J2244" s="7" t="n">
        <f aca="false">VLOOKUP($B2244,'Product Master'!$A$2:$O$5991,13,FALSE())</f>
        <v>1</v>
      </c>
      <c r="K2244" s="7" t="str">
        <f aca="false">VLOOKUP($B2244,'Product Master'!$A$2:$O$5991,11,FALSE())</f>
        <v>N</v>
      </c>
      <c r="L2244" s="7" t="str">
        <f aca="false">VLOOKUP($B2244,'Product Master'!$A$2:$O$5991,12,FALSE())</f>
        <v>N</v>
      </c>
      <c r="M2244" s="3" t="n">
        <v>67</v>
      </c>
      <c r="N2244" s="3" t="n">
        <v>4</v>
      </c>
    </row>
    <row r="2245" customFormat="false" ht="15" hidden="false" customHeight="true" outlineLevel="0" collapsed="false">
      <c r="A2245" s="3" t="s">
        <v>4501</v>
      </c>
      <c r="B2245" s="3" t="s">
        <v>4502</v>
      </c>
      <c r="C2245" s="4" t="str">
        <f aca="false">VLOOKUP($B2245,'Product Master'!$A$2:$O$5991,7,FALSE())</f>
        <v>Dry Grocery</v>
      </c>
      <c r="D2245" s="4" t="str">
        <f aca="false">VLOOKUP($B2245,'Product Master'!$A$2:$O$5991,8,FALSE())</f>
        <v>Nuts &amp; Trail Mix</v>
      </c>
      <c r="E2245" s="4" t="str">
        <f aca="false">VLOOKUP($B2245,'Product Master'!$A$2:$O$5991,5,FALSE())</f>
        <v>Kettle Row</v>
      </c>
      <c r="F2245" s="4" t="str">
        <f aca="false">VLOOKUP($B2245,'Product Master'!$A$2:$O$5991,4,FALSE())</f>
        <v>Kettle Row Honey Roasted Mixed Nuts, 8 oz</v>
      </c>
      <c r="G2245" s="4" t="str">
        <f aca="false">VLOOKUP($B2245,'Product Master'!$A$2:$O$5991,9,FALSE())</f>
        <v>8 oz</v>
      </c>
      <c r="H2245" s="5" t="s">
        <v>16</v>
      </c>
      <c r="I2245" s="6" t="n">
        <f aca="false">VLOOKUP($B2245,'Product Master'!$A$2:$O$5991,14,FALSE())</f>
        <v>4.29</v>
      </c>
      <c r="J2245" s="7" t="n">
        <f aca="false">VLOOKUP($B2245,'Product Master'!$A$2:$O$5991,13,FALSE())</f>
        <v>24</v>
      </c>
      <c r="K2245" s="7" t="str">
        <f aca="false">VLOOKUP($B2245,'Product Master'!$A$2:$O$5991,11,FALSE())</f>
        <v>N</v>
      </c>
      <c r="L2245" s="7" t="str">
        <f aca="false">VLOOKUP($B2245,'Product Master'!$A$2:$O$5991,12,FALSE())</f>
        <v>N</v>
      </c>
      <c r="M2245" s="3" t="n">
        <v>45</v>
      </c>
      <c r="N2245" s="3" t="n">
        <v>15</v>
      </c>
    </row>
    <row r="2246" customFormat="false" ht="15" hidden="false" customHeight="true" outlineLevel="0" collapsed="false">
      <c r="A2246" s="3" t="s">
        <v>4503</v>
      </c>
      <c r="B2246" s="3" t="s">
        <v>4504</v>
      </c>
      <c r="C2246" s="4" t="str">
        <f aca="false">VLOOKUP($B2246,'Product Master'!$A$2:$O$5991,7,FALSE())</f>
        <v>Dry Grocery</v>
      </c>
      <c r="D2246" s="4" t="str">
        <f aca="false">VLOOKUP($B2246,'Product Master'!$A$2:$O$5991,8,FALSE())</f>
        <v>Nuts &amp; Trail Mix</v>
      </c>
      <c r="E2246" s="4" t="str">
        <f aca="false">VLOOKUP($B2246,'Product Master'!$A$2:$O$5991,5,FALSE())</f>
        <v>Thrift Row</v>
      </c>
      <c r="F2246" s="4" t="str">
        <f aca="false">VLOOKUP($B2246,'Product Master'!$A$2:$O$5991,4,FALSE())</f>
        <v>Thrift Row Honey Roasted Almonds, 8 oz</v>
      </c>
      <c r="G2246" s="4" t="str">
        <f aca="false">VLOOKUP($B2246,'Product Master'!$A$2:$O$5991,9,FALSE())</f>
        <v>8 oz</v>
      </c>
      <c r="H2246" s="5" t="s">
        <v>16</v>
      </c>
      <c r="I2246" s="6" t="n">
        <f aca="false">VLOOKUP($B2246,'Product Master'!$A$2:$O$5991,14,FALSE())</f>
        <v>9.39</v>
      </c>
      <c r="J2246" s="7" t="n">
        <f aca="false">VLOOKUP($B2246,'Product Master'!$A$2:$O$5991,13,FALSE())</f>
        <v>8</v>
      </c>
      <c r="K2246" s="7" t="str">
        <f aca="false">VLOOKUP($B2246,'Product Master'!$A$2:$O$5991,11,FALSE())</f>
        <v>Y</v>
      </c>
      <c r="L2246" s="7" t="str">
        <f aca="false">VLOOKUP($B2246,'Product Master'!$A$2:$O$5991,12,FALSE())</f>
        <v>N</v>
      </c>
      <c r="M2246" s="3" t="n">
        <v>90</v>
      </c>
      <c r="N2246" s="3" t="n">
        <v>31</v>
      </c>
    </row>
    <row r="2247" customFormat="false" ht="15" hidden="false" customHeight="true" outlineLevel="0" collapsed="false">
      <c r="A2247" s="3" t="s">
        <v>4505</v>
      </c>
      <c r="B2247" s="3" t="s">
        <v>4506</v>
      </c>
      <c r="C2247" s="4" t="str">
        <f aca="false">VLOOKUP($B2247,'Product Master'!$A$2:$O$5991,7,FALSE())</f>
        <v>Dry Grocery</v>
      </c>
      <c r="D2247" s="4" t="str">
        <f aca="false">VLOOKUP($B2247,'Product Master'!$A$2:$O$5991,8,FALSE())</f>
        <v>Nuts &amp; Trail Mix</v>
      </c>
      <c r="E2247" s="4" t="str">
        <f aca="false">VLOOKUP($B2247,'Product Master'!$A$2:$O$5991,5,FALSE())</f>
        <v>Pepperlane</v>
      </c>
      <c r="F2247" s="4" t="str">
        <f aca="false">VLOOKUP($B2247,'Product Master'!$A$2:$O$5991,4,FALSE())</f>
        <v>Pepperlane Salted Roasted Peanuts, 10 oz</v>
      </c>
      <c r="G2247" s="4" t="str">
        <f aca="false">VLOOKUP($B2247,'Product Master'!$A$2:$O$5991,9,FALSE())</f>
        <v>10 oz</v>
      </c>
      <c r="H2247" s="5" t="s">
        <v>16</v>
      </c>
      <c r="I2247" s="6" t="n">
        <f aca="false">VLOOKUP($B2247,'Product Master'!$A$2:$O$5991,14,FALSE())</f>
        <v>9.49</v>
      </c>
      <c r="J2247" s="7" t="n">
        <f aca="false">VLOOKUP($B2247,'Product Master'!$A$2:$O$5991,13,FALSE())</f>
        <v>1</v>
      </c>
      <c r="K2247" s="7" t="str">
        <f aca="false">VLOOKUP($B2247,'Product Master'!$A$2:$O$5991,11,FALSE())</f>
        <v>N</v>
      </c>
      <c r="L2247" s="7" t="str">
        <f aca="false">VLOOKUP($B2247,'Product Master'!$A$2:$O$5991,12,FALSE())</f>
        <v>N</v>
      </c>
      <c r="M2247" s="3" t="n">
        <v>58</v>
      </c>
      <c r="N2247" s="3" t="n">
        <v>24</v>
      </c>
    </row>
    <row r="2248" customFormat="false" ht="15" hidden="false" customHeight="true" outlineLevel="0" collapsed="false">
      <c r="A2248" s="3" t="s">
        <v>4507</v>
      </c>
      <c r="B2248" s="3" t="s">
        <v>4508</v>
      </c>
      <c r="C2248" s="4" t="str">
        <f aca="false">VLOOKUP($B2248,'Product Master'!$A$2:$O$5991,7,FALSE())</f>
        <v>Dry Grocery</v>
      </c>
      <c r="D2248" s="4" t="str">
        <f aca="false">VLOOKUP($B2248,'Product Master'!$A$2:$O$5991,8,FALSE())</f>
        <v>Nuts &amp; Trail Mix</v>
      </c>
      <c r="E2248" s="4" t="str">
        <f aca="false">VLOOKUP($B2248,'Product Master'!$A$2:$O$5991,5,FALSE())</f>
        <v>Kettle Row</v>
      </c>
      <c r="F2248" s="4" t="str">
        <f aca="false">VLOOKUP($B2248,'Product Master'!$A$2:$O$5991,4,FALSE())</f>
        <v>Kettle Row Unsalted Almonds, 10 oz</v>
      </c>
      <c r="G2248" s="4" t="str">
        <f aca="false">VLOOKUP($B2248,'Product Master'!$A$2:$O$5991,9,FALSE())</f>
        <v>10 oz</v>
      </c>
      <c r="H2248" s="5" t="s">
        <v>16</v>
      </c>
      <c r="I2248" s="6" t="n">
        <f aca="false">VLOOKUP($B2248,'Product Master'!$A$2:$O$5991,14,FALSE())</f>
        <v>7.89</v>
      </c>
      <c r="J2248" s="7" t="n">
        <f aca="false">VLOOKUP($B2248,'Product Master'!$A$2:$O$5991,13,FALSE())</f>
        <v>1</v>
      </c>
      <c r="K2248" s="7" t="str">
        <f aca="false">VLOOKUP($B2248,'Product Master'!$A$2:$O$5991,11,FALSE())</f>
        <v>N</v>
      </c>
      <c r="L2248" s="7" t="str">
        <f aca="false">VLOOKUP($B2248,'Product Master'!$A$2:$O$5991,12,FALSE())</f>
        <v>N</v>
      </c>
      <c r="M2248" s="3" t="n">
        <v>139</v>
      </c>
      <c r="N2248" s="3" t="n">
        <v>17</v>
      </c>
    </row>
    <row r="2249" customFormat="false" ht="15" hidden="false" customHeight="true" outlineLevel="0" collapsed="false">
      <c r="A2249" s="3" t="s">
        <v>4509</v>
      </c>
      <c r="B2249" s="3" t="s">
        <v>4510</v>
      </c>
      <c r="C2249" s="4" t="str">
        <f aca="false">VLOOKUP($B2249,'Product Master'!$A$2:$O$5991,7,FALSE())</f>
        <v>Dry Grocery</v>
      </c>
      <c r="D2249" s="4" t="str">
        <f aca="false">VLOOKUP($B2249,'Product Master'!$A$2:$O$5991,8,FALSE())</f>
        <v>Nuts &amp; Trail Mix</v>
      </c>
      <c r="E2249" s="4" t="str">
        <f aca="false">VLOOKUP($B2249,'Product Master'!$A$2:$O$5991,5,FALSE())</f>
        <v>Roastport</v>
      </c>
      <c r="F2249" s="4" t="str">
        <f aca="false">VLOOKUP($B2249,'Product Master'!$A$2:$O$5991,4,FALSE())</f>
        <v>Roastport Unsalted Mixed Nuts, 16 oz</v>
      </c>
      <c r="G2249" s="4" t="str">
        <f aca="false">VLOOKUP($B2249,'Product Master'!$A$2:$O$5991,9,FALSE())</f>
        <v>16 oz</v>
      </c>
      <c r="H2249" s="5" t="s">
        <v>16</v>
      </c>
      <c r="I2249" s="6" t="n">
        <f aca="false">VLOOKUP($B2249,'Product Master'!$A$2:$O$5991,14,FALSE())</f>
        <v>7.79</v>
      </c>
      <c r="J2249" s="7" t="n">
        <f aca="false">VLOOKUP($B2249,'Product Master'!$A$2:$O$5991,13,FALSE())</f>
        <v>4</v>
      </c>
      <c r="K2249" s="7" t="str">
        <f aca="false">VLOOKUP($B2249,'Product Master'!$A$2:$O$5991,11,FALSE())</f>
        <v>N</v>
      </c>
      <c r="L2249" s="7" t="str">
        <f aca="false">VLOOKUP($B2249,'Product Master'!$A$2:$O$5991,12,FALSE())</f>
        <v>N</v>
      </c>
      <c r="M2249" s="3" t="n">
        <v>137</v>
      </c>
      <c r="N2249" s="3" t="n">
        <v>16</v>
      </c>
    </row>
    <row r="2250" customFormat="false" ht="15" hidden="false" customHeight="true" outlineLevel="0" collapsed="false">
      <c r="A2250" s="3" t="s">
        <v>4511</v>
      </c>
      <c r="B2250" s="3" t="s">
        <v>4512</v>
      </c>
      <c r="C2250" s="4" t="str">
        <f aca="false">VLOOKUP($B2250,'Product Master'!$A$2:$O$5991,7,FALSE())</f>
        <v>Dry Grocery</v>
      </c>
      <c r="D2250" s="4" t="str">
        <f aca="false">VLOOKUP($B2250,'Product Master'!$A$2:$O$5991,8,FALSE())</f>
        <v>Nuts &amp; Trail Mix</v>
      </c>
      <c r="E2250" s="4" t="str">
        <f aca="false">VLOOKUP($B2250,'Product Master'!$A$2:$O$5991,5,FALSE())</f>
        <v>Harborline</v>
      </c>
      <c r="F2250" s="4" t="str">
        <f aca="false">VLOOKUP($B2250,'Product Master'!$A$2:$O$5991,4,FALSE())</f>
        <v>Harborline Honey Roasted Pistachios, 8 oz</v>
      </c>
      <c r="G2250" s="4" t="str">
        <f aca="false">VLOOKUP($B2250,'Product Master'!$A$2:$O$5991,9,FALSE())</f>
        <v>8 oz</v>
      </c>
      <c r="H2250" s="5" t="s">
        <v>16</v>
      </c>
      <c r="I2250" s="6" t="n">
        <f aca="false">VLOOKUP($B2250,'Product Master'!$A$2:$O$5991,14,FALSE())</f>
        <v>7.89</v>
      </c>
      <c r="J2250" s="7" t="n">
        <f aca="false">VLOOKUP($B2250,'Product Master'!$A$2:$O$5991,13,FALSE())</f>
        <v>1</v>
      </c>
      <c r="K2250" s="7" t="str">
        <f aca="false">VLOOKUP($B2250,'Product Master'!$A$2:$O$5991,11,FALSE())</f>
        <v>Y</v>
      </c>
      <c r="L2250" s="7" t="str">
        <f aca="false">VLOOKUP($B2250,'Product Master'!$A$2:$O$5991,12,FALSE())</f>
        <v>N</v>
      </c>
      <c r="M2250" s="3" t="n">
        <v>10</v>
      </c>
      <c r="N2250" s="3" t="n">
        <v>12</v>
      </c>
    </row>
    <row r="2251" customFormat="false" ht="15" hidden="false" customHeight="true" outlineLevel="0" collapsed="false">
      <c r="A2251" s="3" t="s">
        <v>4513</v>
      </c>
      <c r="B2251" s="3" t="s">
        <v>4514</v>
      </c>
      <c r="C2251" s="4" t="str">
        <f aca="false">VLOOKUP($B2251,'Product Master'!$A$2:$O$5991,7,FALSE())</f>
        <v>Dry Grocery</v>
      </c>
      <c r="D2251" s="4" t="str">
        <f aca="false">VLOOKUP($B2251,'Product Master'!$A$2:$O$5991,8,FALSE())</f>
        <v>Nuts &amp; Trail Mix</v>
      </c>
      <c r="E2251" s="4" t="str">
        <f aca="false">VLOOKUP($B2251,'Product Master'!$A$2:$O$5991,5,FALSE())</f>
        <v>Golden Grain Co.</v>
      </c>
      <c r="F2251" s="4" t="str">
        <f aca="false">VLOOKUP($B2251,'Product Master'!$A$2:$O$5991,4,FALSE())</f>
        <v>Golden Grain Co. Honey Roasted Sunflower Seeds, 16 oz</v>
      </c>
      <c r="G2251" s="4" t="str">
        <f aca="false">VLOOKUP($B2251,'Product Master'!$A$2:$O$5991,9,FALSE())</f>
        <v>16 oz</v>
      </c>
      <c r="H2251" s="5" t="s">
        <v>16</v>
      </c>
      <c r="I2251" s="6" t="n">
        <f aca="false">VLOOKUP($B2251,'Product Master'!$A$2:$O$5991,14,FALSE())</f>
        <v>8.49</v>
      </c>
      <c r="J2251" s="7" t="n">
        <f aca="false">VLOOKUP($B2251,'Product Master'!$A$2:$O$5991,13,FALSE())</f>
        <v>4</v>
      </c>
      <c r="K2251" s="7" t="str">
        <f aca="false">VLOOKUP($B2251,'Product Master'!$A$2:$O$5991,11,FALSE())</f>
        <v>N</v>
      </c>
      <c r="L2251" s="7" t="str">
        <f aca="false">VLOOKUP($B2251,'Product Master'!$A$2:$O$5991,12,FALSE())</f>
        <v>N</v>
      </c>
      <c r="M2251" s="3" t="n">
        <v>34</v>
      </c>
      <c r="N2251" s="3" t="n">
        <v>28</v>
      </c>
    </row>
    <row r="2252" customFormat="false" ht="15" hidden="false" customHeight="true" outlineLevel="0" collapsed="false">
      <c r="A2252" s="3" t="s">
        <v>4515</v>
      </c>
      <c r="B2252" s="3" t="s">
        <v>4516</v>
      </c>
      <c r="C2252" s="4" t="str">
        <f aca="false">VLOOKUP($B2252,'Product Master'!$A$2:$O$5991,7,FALSE())</f>
        <v>Dry Grocery</v>
      </c>
      <c r="D2252" s="4" t="str">
        <f aca="false">VLOOKUP($B2252,'Product Master'!$A$2:$O$5991,8,FALSE())</f>
        <v>Nuts &amp; Trail Mix</v>
      </c>
      <c r="E2252" s="4" t="str">
        <f aca="false">VLOOKUP($B2252,'Product Master'!$A$2:$O$5991,5,FALSE())</f>
        <v>Redbarn</v>
      </c>
      <c r="F2252" s="4" t="str">
        <f aca="false">VLOOKUP($B2252,'Product Master'!$A$2:$O$5991,4,FALSE())</f>
        <v>Redbarn Unsalted Cashews, 10 oz</v>
      </c>
      <c r="G2252" s="4" t="str">
        <f aca="false">VLOOKUP($B2252,'Product Master'!$A$2:$O$5991,9,FALSE())</f>
        <v>10 oz</v>
      </c>
      <c r="H2252" s="5" t="s">
        <v>16</v>
      </c>
      <c r="I2252" s="6" t="n">
        <f aca="false">VLOOKUP($B2252,'Product Master'!$A$2:$O$5991,14,FALSE())</f>
        <v>7.49</v>
      </c>
      <c r="J2252" s="7" t="n">
        <f aca="false">VLOOKUP($B2252,'Product Master'!$A$2:$O$5991,13,FALSE())</f>
        <v>1</v>
      </c>
      <c r="K2252" s="7" t="str">
        <f aca="false">VLOOKUP($B2252,'Product Master'!$A$2:$O$5991,11,FALSE())</f>
        <v>N</v>
      </c>
      <c r="L2252" s="7" t="str">
        <f aca="false">VLOOKUP($B2252,'Product Master'!$A$2:$O$5991,12,FALSE())</f>
        <v>N</v>
      </c>
      <c r="M2252" s="3" t="n">
        <v>70</v>
      </c>
      <c r="N2252" s="3" t="n">
        <v>14</v>
      </c>
    </row>
    <row r="2253" customFormat="false" ht="15" hidden="false" customHeight="true" outlineLevel="0" collapsed="false">
      <c r="A2253" s="3" t="s">
        <v>4517</v>
      </c>
      <c r="B2253" s="3" t="s">
        <v>4518</v>
      </c>
      <c r="C2253" s="4" t="str">
        <f aca="false">VLOOKUP($B2253,'Product Master'!$A$2:$O$5991,7,FALSE())</f>
        <v>Dry Grocery</v>
      </c>
      <c r="D2253" s="4" t="str">
        <f aca="false">VLOOKUP($B2253,'Product Master'!$A$2:$O$5991,8,FALSE())</f>
        <v>Nuts &amp; Trail Mix</v>
      </c>
      <c r="E2253" s="4" t="str">
        <f aca="false">VLOOKUP($B2253,'Product Master'!$A$2:$O$5991,5,FALSE())</f>
        <v>Thrift Row</v>
      </c>
      <c r="F2253" s="4" t="str">
        <f aca="false">VLOOKUP($B2253,'Product Master'!$A$2:$O$5991,4,FALSE())</f>
        <v>Thrift Row Salted Cashews, 8 oz</v>
      </c>
      <c r="G2253" s="4" t="str">
        <f aca="false">VLOOKUP($B2253,'Product Master'!$A$2:$O$5991,9,FALSE())</f>
        <v>8 oz</v>
      </c>
      <c r="H2253" s="5" t="s">
        <v>16</v>
      </c>
      <c r="I2253" s="6" t="n">
        <f aca="false">VLOOKUP($B2253,'Product Master'!$A$2:$O$5991,14,FALSE())</f>
        <v>9.39</v>
      </c>
      <c r="J2253" s="7" t="n">
        <f aca="false">VLOOKUP($B2253,'Product Master'!$A$2:$O$5991,13,FALSE())</f>
        <v>1</v>
      </c>
      <c r="K2253" s="7" t="str">
        <f aca="false">VLOOKUP($B2253,'Product Master'!$A$2:$O$5991,11,FALSE())</f>
        <v>Y</v>
      </c>
      <c r="L2253" s="7" t="str">
        <f aca="false">VLOOKUP($B2253,'Product Master'!$A$2:$O$5991,12,FALSE())</f>
        <v>N</v>
      </c>
      <c r="M2253" s="3" t="n">
        <v>65</v>
      </c>
      <c r="N2253" s="3" t="n">
        <v>37</v>
      </c>
    </row>
    <row r="2254" customFormat="false" ht="15" hidden="false" customHeight="true" outlineLevel="0" collapsed="false">
      <c r="A2254" s="3" t="s">
        <v>4519</v>
      </c>
      <c r="B2254" s="3" t="s">
        <v>4520</v>
      </c>
      <c r="C2254" s="4" t="str">
        <f aca="false">VLOOKUP($B2254,'Product Master'!$A$2:$O$5991,7,FALSE())</f>
        <v>Dry Grocery</v>
      </c>
      <c r="D2254" s="4" t="str">
        <f aca="false">VLOOKUP($B2254,'Product Master'!$A$2:$O$5991,8,FALSE())</f>
        <v>Nuts &amp; Trail Mix</v>
      </c>
      <c r="E2254" s="4" t="str">
        <f aca="false">VLOOKUP($B2254,'Product Master'!$A$2:$O$5991,5,FALSE())</f>
        <v>Kettle Row</v>
      </c>
      <c r="F2254" s="4" t="str">
        <f aca="false">VLOOKUP($B2254,'Product Master'!$A$2:$O$5991,4,FALSE())</f>
        <v>Kettle Row Salted Pistachios, 8 oz</v>
      </c>
      <c r="G2254" s="4" t="str">
        <f aca="false">VLOOKUP($B2254,'Product Master'!$A$2:$O$5991,9,FALSE())</f>
        <v>8 oz</v>
      </c>
      <c r="H2254" s="5" t="s">
        <v>16</v>
      </c>
      <c r="I2254" s="6" t="n">
        <f aca="false">VLOOKUP($B2254,'Product Master'!$A$2:$O$5991,14,FALSE())</f>
        <v>4.49</v>
      </c>
      <c r="J2254" s="7" t="n">
        <f aca="false">VLOOKUP($B2254,'Product Master'!$A$2:$O$5991,13,FALSE())</f>
        <v>24</v>
      </c>
      <c r="K2254" s="7" t="str">
        <f aca="false">VLOOKUP($B2254,'Product Master'!$A$2:$O$5991,11,FALSE())</f>
        <v>N</v>
      </c>
      <c r="L2254" s="7" t="str">
        <f aca="false">VLOOKUP($B2254,'Product Master'!$A$2:$O$5991,12,FALSE())</f>
        <v>N</v>
      </c>
      <c r="M2254" s="3" t="n">
        <v>34</v>
      </c>
      <c r="N2254" s="3" t="n">
        <v>30</v>
      </c>
    </row>
    <row r="2255" customFormat="false" ht="15" hidden="false" customHeight="true" outlineLevel="0" collapsed="false">
      <c r="A2255" s="3" t="s">
        <v>4521</v>
      </c>
      <c r="B2255" s="3" t="s">
        <v>4522</v>
      </c>
      <c r="C2255" s="4" t="str">
        <f aca="false">VLOOKUP($B2255,'Product Master'!$A$2:$O$5991,7,FALSE())</f>
        <v>Dry Grocery</v>
      </c>
      <c r="D2255" s="4" t="str">
        <f aca="false">VLOOKUP($B2255,'Product Master'!$A$2:$O$5991,8,FALSE())</f>
        <v>Nuts &amp; Trail Mix</v>
      </c>
      <c r="E2255" s="4" t="str">
        <f aca="false">VLOOKUP($B2255,'Product Master'!$A$2:$O$5991,5,FALSE())</f>
        <v>Roastport</v>
      </c>
      <c r="F2255" s="4" t="str">
        <f aca="false">VLOOKUP($B2255,'Product Master'!$A$2:$O$5991,4,FALSE())</f>
        <v>Roastport Unsalted Pistachios, 10 oz</v>
      </c>
      <c r="G2255" s="4" t="str">
        <f aca="false">VLOOKUP($B2255,'Product Master'!$A$2:$O$5991,9,FALSE())</f>
        <v>10 oz</v>
      </c>
      <c r="H2255" s="5" t="s">
        <v>16</v>
      </c>
      <c r="I2255" s="6" t="n">
        <f aca="false">VLOOKUP($B2255,'Product Master'!$A$2:$O$5991,14,FALSE())</f>
        <v>7.39</v>
      </c>
      <c r="J2255" s="7" t="n">
        <f aca="false">VLOOKUP($B2255,'Product Master'!$A$2:$O$5991,13,FALSE())</f>
        <v>2</v>
      </c>
      <c r="K2255" s="7" t="str">
        <f aca="false">VLOOKUP($B2255,'Product Master'!$A$2:$O$5991,11,FALSE())</f>
        <v>N</v>
      </c>
      <c r="L2255" s="7" t="str">
        <f aca="false">VLOOKUP($B2255,'Product Master'!$A$2:$O$5991,12,FALSE())</f>
        <v>N</v>
      </c>
      <c r="M2255" s="3" t="n">
        <v>42</v>
      </c>
      <c r="N2255" s="3" t="n">
        <v>21</v>
      </c>
    </row>
    <row r="2256" customFormat="false" ht="15" hidden="false" customHeight="true" outlineLevel="0" collapsed="false">
      <c r="A2256" s="3" t="s">
        <v>4523</v>
      </c>
      <c r="B2256" s="3" t="s">
        <v>4524</v>
      </c>
      <c r="C2256" s="4" t="str">
        <f aca="false">VLOOKUP($B2256,'Product Master'!$A$2:$O$5991,7,FALSE())</f>
        <v>Dry Grocery</v>
      </c>
      <c r="D2256" s="4" t="str">
        <f aca="false">VLOOKUP($B2256,'Product Master'!$A$2:$O$5991,8,FALSE())</f>
        <v>Nuts &amp; Trail Mix</v>
      </c>
      <c r="E2256" s="4" t="str">
        <f aca="false">VLOOKUP($B2256,'Product Master'!$A$2:$O$5991,5,FALSE())</f>
        <v>Wheatstone</v>
      </c>
      <c r="F2256" s="4" t="str">
        <f aca="false">VLOOKUP($B2256,'Product Master'!$A$2:$O$5991,4,FALSE())</f>
        <v>Wheatstone Honey Roasted Mixed Nuts, 8 oz</v>
      </c>
      <c r="G2256" s="4" t="str">
        <f aca="false">VLOOKUP($B2256,'Product Master'!$A$2:$O$5991,9,FALSE())</f>
        <v>8 oz</v>
      </c>
      <c r="H2256" s="5" t="s">
        <v>16</v>
      </c>
      <c r="I2256" s="6" t="n">
        <f aca="false">VLOOKUP($B2256,'Product Master'!$A$2:$O$5991,14,FALSE())</f>
        <v>8.49</v>
      </c>
      <c r="J2256" s="7" t="n">
        <f aca="false">VLOOKUP($B2256,'Product Master'!$A$2:$O$5991,13,FALSE())</f>
        <v>4</v>
      </c>
      <c r="K2256" s="7" t="str">
        <f aca="false">VLOOKUP($B2256,'Product Master'!$A$2:$O$5991,11,FALSE())</f>
        <v>N</v>
      </c>
      <c r="L2256" s="7" t="str">
        <f aca="false">VLOOKUP($B2256,'Product Master'!$A$2:$O$5991,12,FALSE())</f>
        <v>N</v>
      </c>
      <c r="M2256" s="3" t="n">
        <v>121</v>
      </c>
      <c r="N2256" s="3" t="n">
        <v>29</v>
      </c>
    </row>
    <row r="2257" customFormat="false" ht="15" hidden="false" customHeight="true" outlineLevel="0" collapsed="false">
      <c r="A2257" s="3" t="s">
        <v>4525</v>
      </c>
      <c r="B2257" s="3" t="s">
        <v>4526</v>
      </c>
      <c r="C2257" s="4" t="str">
        <f aca="false">VLOOKUP($B2257,'Product Master'!$A$2:$O$5991,7,FALSE())</f>
        <v>Dry Grocery</v>
      </c>
      <c r="D2257" s="4" t="str">
        <f aca="false">VLOOKUP($B2257,'Product Master'!$A$2:$O$5991,8,FALSE())</f>
        <v>Nuts &amp; Trail Mix</v>
      </c>
      <c r="E2257" s="4" t="str">
        <f aca="false">VLOOKUP($B2257,'Product Master'!$A$2:$O$5991,5,FALSE())</f>
        <v>Nutgrove</v>
      </c>
      <c r="F2257" s="4" t="str">
        <f aca="false">VLOOKUP($B2257,'Product Master'!$A$2:$O$5991,4,FALSE())</f>
        <v>Nutgrove Unsalted Pistachios, 8 oz</v>
      </c>
      <c r="G2257" s="4" t="str">
        <f aca="false">VLOOKUP($B2257,'Product Master'!$A$2:$O$5991,9,FALSE())</f>
        <v>8 oz</v>
      </c>
      <c r="H2257" s="5" t="s">
        <v>16</v>
      </c>
      <c r="I2257" s="6" t="n">
        <f aca="false">VLOOKUP($B2257,'Product Master'!$A$2:$O$5991,14,FALSE())</f>
        <v>8.79</v>
      </c>
      <c r="J2257" s="7" t="n">
        <f aca="false">VLOOKUP($B2257,'Product Master'!$A$2:$O$5991,13,FALSE())</f>
        <v>6</v>
      </c>
      <c r="K2257" s="7" t="str">
        <f aca="false">VLOOKUP($B2257,'Product Master'!$A$2:$O$5991,11,FALSE())</f>
        <v>N</v>
      </c>
      <c r="L2257" s="7" t="str">
        <f aca="false">VLOOKUP($B2257,'Product Master'!$A$2:$O$5991,12,FALSE())</f>
        <v>N</v>
      </c>
      <c r="M2257" s="3" t="n">
        <v>66</v>
      </c>
      <c r="N2257" s="3" t="n">
        <v>6</v>
      </c>
    </row>
    <row r="2258" customFormat="false" ht="15" hidden="false" customHeight="true" outlineLevel="0" collapsed="false">
      <c r="A2258" s="3" t="s">
        <v>4527</v>
      </c>
      <c r="B2258" s="3" t="s">
        <v>4528</v>
      </c>
      <c r="C2258" s="4" t="str">
        <f aca="false">VLOOKUP($B2258,'Product Master'!$A$2:$O$5991,7,FALSE())</f>
        <v>Dry Grocery</v>
      </c>
      <c r="D2258" s="4" t="str">
        <f aca="false">VLOOKUP($B2258,'Product Master'!$A$2:$O$5991,8,FALSE())</f>
        <v>Nuts &amp; Trail Mix</v>
      </c>
      <c r="E2258" s="4" t="str">
        <f aca="false">VLOOKUP($B2258,'Product Master'!$A$2:$O$5991,5,FALSE())</f>
        <v>Nutgrove</v>
      </c>
      <c r="F2258" s="4" t="str">
        <f aca="false">VLOOKUP($B2258,'Product Master'!$A$2:$O$5991,4,FALSE())</f>
        <v>Nutgrove Unsalted Mixed Nuts, 16 oz</v>
      </c>
      <c r="G2258" s="4" t="str">
        <f aca="false">VLOOKUP($B2258,'Product Master'!$A$2:$O$5991,9,FALSE())</f>
        <v>16 oz</v>
      </c>
      <c r="H2258" s="5" t="s">
        <v>16</v>
      </c>
      <c r="I2258" s="6" t="n">
        <f aca="false">VLOOKUP($B2258,'Product Master'!$A$2:$O$5991,14,FALSE())</f>
        <v>9.99</v>
      </c>
      <c r="J2258" s="7" t="n">
        <f aca="false">VLOOKUP($B2258,'Product Master'!$A$2:$O$5991,13,FALSE())</f>
        <v>4</v>
      </c>
      <c r="K2258" s="7" t="str">
        <f aca="false">VLOOKUP($B2258,'Product Master'!$A$2:$O$5991,11,FALSE())</f>
        <v>N</v>
      </c>
      <c r="L2258" s="7" t="str">
        <f aca="false">VLOOKUP($B2258,'Product Master'!$A$2:$O$5991,12,FALSE())</f>
        <v>N</v>
      </c>
      <c r="M2258" s="3" t="n">
        <v>58</v>
      </c>
      <c r="N2258" s="3" t="n">
        <v>6</v>
      </c>
    </row>
    <row r="2259" customFormat="false" ht="15" hidden="false" customHeight="true" outlineLevel="0" collapsed="false">
      <c r="A2259" s="3" t="s">
        <v>4529</v>
      </c>
      <c r="B2259" s="3" t="s">
        <v>4530</v>
      </c>
      <c r="C2259" s="4" t="str">
        <f aca="false">VLOOKUP($B2259,'Product Master'!$A$2:$O$5991,7,FALSE())</f>
        <v>Dry Grocery</v>
      </c>
      <c r="D2259" s="4" t="str">
        <f aca="false">VLOOKUP($B2259,'Product Master'!$A$2:$O$5991,8,FALSE())</f>
        <v>Nuts &amp; Trail Mix</v>
      </c>
      <c r="E2259" s="4" t="str">
        <f aca="false">VLOOKUP($B2259,'Product Master'!$A$2:$O$5991,5,FALSE())</f>
        <v>Kettle Row</v>
      </c>
      <c r="F2259" s="4" t="str">
        <f aca="false">VLOOKUP($B2259,'Product Master'!$A$2:$O$5991,4,FALSE())</f>
        <v>Kettle Row Unsalted Almonds, 16 oz</v>
      </c>
      <c r="G2259" s="4" t="str">
        <f aca="false">VLOOKUP($B2259,'Product Master'!$A$2:$O$5991,9,FALSE())</f>
        <v>16 oz</v>
      </c>
      <c r="H2259" s="5" t="s">
        <v>16</v>
      </c>
      <c r="I2259" s="6" t="n">
        <f aca="false">VLOOKUP($B2259,'Product Master'!$A$2:$O$5991,14,FALSE())</f>
        <v>8.49</v>
      </c>
      <c r="J2259" s="7" t="n">
        <f aca="false">VLOOKUP($B2259,'Product Master'!$A$2:$O$5991,13,FALSE())</f>
        <v>1</v>
      </c>
      <c r="K2259" s="7" t="str">
        <f aca="false">VLOOKUP($B2259,'Product Master'!$A$2:$O$5991,11,FALSE())</f>
        <v>N</v>
      </c>
      <c r="L2259" s="7" t="str">
        <f aca="false">VLOOKUP($B2259,'Product Master'!$A$2:$O$5991,12,FALSE())</f>
        <v>N</v>
      </c>
      <c r="M2259" s="3" t="n">
        <v>69</v>
      </c>
      <c r="N2259" s="3" t="n">
        <v>7</v>
      </c>
    </row>
    <row r="2260" customFormat="false" ht="15" hidden="false" customHeight="true" outlineLevel="0" collapsed="false">
      <c r="A2260" s="3" t="s">
        <v>4531</v>
      </c>
      <c r="B2260" s="3" t="s">
        <v>4532</v>
      </c>
      <c r="C2260" s="4" t="str">
        <f aca="false">VLOOKUP($B2260,'Product Master'!$A$2:$O$5991,7,FALSE())</f>
        <v>Dry Grocery</v>
      </c>
      <c r="D2260" s="4" t="str">
        <f aca="false">VLOOKUP($B2260,'Product Master'!$A$2:$O$5991,8,FALSE())</f>
        <v>Nuts &amp; Trail Mix</v>
      </c>
      <c r="E2260" s="4" t="str">
        <f aca="false">VLOOKUP($B2260,'Product Master'!$A$2:$O$5991,5,FALSE())</f>
        <v>Thrift Row</v>
      </c>
      <c r="F2260" s="4" t="str">
        <f aca="false">VLOOKUP($B2260,'Product Master'!$A$2:$O$5991,4,FALSE())</f>
        <v>Thrift Row Salted Pistachios, 8 oz</v>
      </c>
      <c r="G2260" s="4" t="str">
        <f aca="false">VLOOKUP($B2260,'Product Master'!$A$2:$O$5991,9,FALSE())</f>
        <v>8 oz</v>
      </c>
      <c r="H2260" s="5" t="s">
        <v>16</v>
      </c>
      <c r="I2260" s="6" t="n">
        <f aca="false">VLOOKUP($B2260,'Product Master'!$A$2:$O$5991,14,FALSE())</f>
        <v>6.49</v>
      </c>
      <c r="J2260" s="7" t="n">
        <f aca="false">VLOOKUP($B2260,'Product Master'!$A$2:$O$5991,13,FALSE())</f>
        <v>12</v>
      </c>
      <c r="K2260" s="7" t="str">
        <f aca="false">VLOOKUP($B2260,'Product Master'!$A$2:$O$5991,11,FALSE())</f>
        <v>Y</v>
      </c>
      <c r="L2260" s="7" t="str">
        <f aca="false">VLOOKUP($B2260,'Product Master'!$A$2:$O$5991,12,FALSE())</f>
        <v>N</v>
      </c>
      <c r="M2260" s="3" t="n">
        <v>112</v>
      </c>
      <c r="N2260" s="3" t="n">
        <v>32</v>
      </c>
    </row>
    <row r="2261" customFormat="false" ht="15" hidden="false" customHeight="true" outlineLevel="0" collapsed="false">
      <c r="A2261" s="3" t="s">
        <v>4533</v>
      </c>
      <c r="B2261" s="3" t="s">
        <v>4534</v>
      </c>
      <c r="C2261" s="4" t="str">
        <f aca="false">VLOOKUP($B2261,'Product Master'!$A$2:$O$5991,7,FALSE())</f>
        <v>Dry Grocery</v>
      </c>
      <c r="D2261" s="4" t="str">
        <f aca="false">VLOOKUP($B2261,'Product Master'!$A$2:$O$5991,8,FALSE())</f>
        <v>Nuts &amp; Trail Mix</v>
      </c>
      <c r="E2261" s="4" t="str">
        <f aca="false">VLOOKUP($B2261,'Product Master'!$A$2:$O$5991,5,FALSE())</f>
        <v>Golden Grain Co.</v>
      </c>
      <c r="F2261" s="4" t="str">
        <f aca="false">VLOOKUP($B2261,'Product Master'!$A$2:$O$5991,4,FALSE())</f>
        <v>Golden Grain Co. Honey Roasted Mixed Nuts, 16 oz</v>
      </c>
      <c r="G2261" s="4" t="str">
        <f aca="false">VLOOKUP($B2261,'Product Master'!$A$2:$O$5991,9,FALSE())</f>
        <v>16 oz</v>
      </c>
      <c r="H2261" s="5" t="s">
        <v>16</v>
      </c>
      <c r="I2261" s="6" t="n">
        <f aca="false">VLOOKUP($B2261,'Product Master'!$A$2:$O$5991,14,FALSE())</f>
        <v>8.89</v>
      </c>
      <c r="J2261" s="7" t="n">
        <f aca="false">VLOOKUP($B2261,'Product Master'!$A$2:$O$5991,13,FALSE())</f>
        <v>24</v>
      </c>
      <c r="K2261" s="7" t="str">
        <f aca="false">VLOOKUP($B2261,'Product Master'!$A$2:$O$5991,11,FALSE())</f>
        <v>N</v>
      </c>
      <c r="L2261" s="7" t="str">
        <f aca="false">VLOOKUP($B2261,'Product Master'!$A$2:$O$5991,12,FALSE())</f>
        <v>N</v>
      </c>
      <c r="M2261" s="3" t="n">
        <v>46</v>
      </c>
      <c r="N2261" s="3" t="n">
        <v>17</v>
      </c>
    </row>
    <row r="2262" customFormat="false" ht="15" hidden="false" customHeight="true" outlineLevel="0" collapsed="false">
      <c r="A2262" s="3" t="s">
        <v>4535</v>
      </c>
      <c r="B2262" s="3" t="s">
        <v>4536</v>
      </c>
      <c r="C2262" s="4" t="str">
        <f aca="false">VLOOKUP($B2262,'Product Master'!$A$2:$O$5991,7,FALSE())</f>
        <v>Dry Grocery</v>
      </c>
      <c r="D2262" s="4" t="str">
        <f aca="false">VLOOKUP($B2262,'Product Master'!$A$2:$O$5991,8,FALSE())</f>
        <v>Nuts &amp; Trail Mix</v>
      </c>
      <c r="E2262" s="4" t="str">
        <f aca="false">VLOOKUP($B2262,'Product Master'!$A$2:$O$5991,5,FALSE())</f>
        <v>Thrift Row</v>
      </c>
      <c r="F2262" s="4" t="str">
        <f aca="false">VLOOKUP($B2262,'Product Master'!$A$2:$O$5991,4,FALSE())</f>
        <v>Thrift Row Salted Sunflower Seeds, 8 oz</v>
      </c>
      <c r="G2262" s="4" t="str">
        <f aca="false">VLOOKUP($B2262,'Product Master'!$A$2:$O$5991,9,FALSE())</f>
        <v>8 oz</v>
      </c>
      <c r="H2262" s="5" t="s">
        <v>16</v>
      </c>
      <c r="I2262" s="6" t="n">
        <f aca="false">VLOOKUP($B2262,'Product Master'!$A$2:$O$5991,14,FALSE())</f>
        <v>5.29</v>
      </c>
      <c r="J2262" s="7" t="n">
        <f aca="false">VLOOKUP($B2262,'Product Master'!$A$2:$O$5991,13,FALSE())</f>
        <v>8</v>
      </c>
      <c r="K2262" s="7" t="str">
        <f aca="false">VLOOKUP($B2262,'Product Master'!$A$2:$O$5991,11,FALSE())</f>
        <v>Y</v>
      </c>
      <c r="L2262" s="7" t="str">
        <f aca="false">VLOOKUP($B2262,'Product Master'!$A$2:$O$5991,12,FALSE())</f>
        <v>N</v>
      </c>
      <c r="M2262" s="3" t="n">
        <v>43</v>
      </c>
      <c r="N2262" s="3" t="n">
        <v>21</v>
      </c>
    </row>
    <row r="2263" customFormat="false" ht="15" hidden="false" customHeight="true" outlineLevel="0" collapsed="false">
      <c r="A2263" s="3" t="s">
        <v>4537</v>
      </c>
      <c r="B2263" s="3" t="s">
        <v>4538</v>
      </c>
      <c r="C2263" s="4" t="str">
        <f aca="false">VLOOKUP($B2263,'Product Master'!$A$2:$O$5991,7,FALSE())</f>
        <v>Dry Grocery</v>
      </c>
      <c r="D2263" s="4" t="str">
        <f aca="false">VLOOKUP($B2263,'Product Master'!$A$2:$O$5991,8,FALSE())</f>
        <v>Nuts &amp; Trail Mix</v>
      </c>
      <c r="E2263" s="4" t="str">
        <f aca="false">VLOOKUP($B2263,'Product Master'!$A$2:$O$5991,5,FALSE())</f>
        <v>Golden Grain Co.</v>
      </c>
      <c r="F2263" s="4" t="str">
        <f aca="false">VLOOKUP($B2263,'Product Master'!$A$2:$O$5991,4,FALSE())</f>
        <v>Golden Grain Co. Salted Trail Mix, 10 oz</v>
      </c>
      <c r="G2263" s="4" t="str">
        <f aca="false">VLOOKUP($B2263,'Product Master'!$A$2:$O$5991,9,FALSE())</f>
        <v>10 oz</v>
      </c>
      <c r="H2263" s="5" t="s">
        <v>16</v>
      </c>
      <c r="I2263" s="6" t="n">
        <f aca="false">VLOOKUP($B2263,'Product Master'!$A$2:$O$5991,14,FALSE())</f>
        <v>5.89</v>
      </c>
      <c r="J2263" s="7" t="n">
        <f aca="false">VLOOKUP($B2263,'Product Master'!$A$2:$O$5991,13,FALSE())</f>
        <v>12</v>
      </c>
      <c r="K2263" s="7" t="str">
        <f aca="false">VLOOKUP($B2263,'Product Master'!$A$2:$O$5991,11,FALSE())</f>
        <v>N</v>
      </c>
      <c r="L2263" s="7" t="str">
        <f aca="false">VLOOKUP($B2263,'Product Master'!$A$2:$O$5991,12,FALSE())</f>
        <v>N</v>
      </c>
      <c r="M2263" s="3" t="n">
        <v>12</v>
      </c>
      <c r="N2263" s="3" t="n">
        <v>12</v>
      </c>
    </row>
    <row r="2264" customFormat="false" ht="15" hidden="false" customHeight="true" outlineLevel="0" collapsed="false">
      <c r="A2264" s="3" t="s">
        <v>4539</v>
      </c>
      <c r="B2264" s="3" t="s">
        <v>4540</v>
      </c>
      <c r="C2264" s="4" t="str">
        <f aca="false">VLOOKUP($B2264,'Product Master'!$A$2:$O$5991,7,FALSE())</f>
        <v>Dry Grocery</v>
      </c>
      <c r="D2264" s="4" t="str">
        <f aca="false">VLOOKUP($B2264,'Product Master'!$A$2:$O$5991,8,FALSE())</f>
        <v>Nuts &amp; Trail Mix</v>
      </c>
      <c r="E2264" s="4" t="str">
        <f aca="false">VLOOKUP($B2264,'Product Master'!$A$2:$O$5991,5,FALSE())</f>
        <v>Golden Grain Co.</v>
      </c>
      <c r="F2264" s="4" t="str">
        <f aca="false">VLOOKUP($B2264,'Product Master'!$A$2:$O$5991,4,FALSE())</f>
        <v>Golden Grain Co. Salted Roasted Peanuts, 10 oz</v>
      </c>
      <c r="G2264" s="4" t="str">
        <f aca="false">VLOOKUP($B2264,'Product Master'!$A$2:$O$5991,9,FALSE())</f>
        <v>10 oz</v>
      </c>
      <c r="H2264" s="5" t="s">
        <v>16</v>
      </c>
      <c r="I2264" s="6" t="n">
        <f aca="false">VLOOKUP($B2264,'Product Master'!$A$2:$O$5991,14,FALSE())</f>
        <v>8.39</v>
      </c>
      <c r="J2264" s="7" t="n">
        <f aca="false">VLOOKUP($B2264,'Product Master'!$A$2:$O$5991,13,FALSE())</f>
        <v>8</v>
      </c>
      <c r="K2264" s="7" t="str">
        <f aca="false">VLOOKUP($B2264,'Product Master'!$A$2:$O$5991,11,FALSE())</f>
        <v>N</v>
      </c>
      <c r="L2264" s="7" t="str">
        <f aca="false">VLOOKUP($B2264,'Product Master'!$A$2:$O$5991,12,FALSE())</f>
        <v>N</v>
      </c>
      <c r="M2264" s="3" t="n">
        <v>125</v>
      </c>
      <c r="N2264" s="3" t="n">
        <v>14</v>
      </c>
    </row>
    <row r="2265" customFormat="false" ht="15" hidden="false" customHeight="true" outlineLevel="0" collapsed="false">
      <c r="A2265" s="3" t="s">
        <v>4541</v>
      </c>
      <c r="B2265" s="3" t="s">
        <v>4542</v>
      </c>
      <c r="C2265" s="4" t="str">
        <f aca="false">VLOOKUP($B2265,'Product Master'!$A$2:$O$5991,7,FALSE())</f>
        <v>Dry Grocery</v>
      </c>
      <c r="D2265" s="4" t="str">
        <f aca="false">VLOOKUP($B2265,'Product Master'!$A$2:$O$5991,8,FALSE())</f>
        <v>Nuts &amp; Trail Mix</v>
      </c>
      <c r="E2265" s="4" t="str">
        <f aca="false">VLOOKUP($B2265,'Product Master'!$A$2:$O$5991,5,FALSE())</f>
        <v>Orchard Spread</v>
      </c>
      <c r="F2265" s="4" t="str">
        <f aca="false">VLOOKUP($B2265,'Product Master'!$A$2:$O$5991,4,FALSE())</f>
        <v>Orchard Spread Salted Pistachios, 8 oz</v>
      </c>
      <c r="G2265" s="4" t="str">
        <f aca="false">VLOOKUP($B2265,'Product Master'!$A$2:$O$5991,9,FALSE())</f>
        <v>8 oz</v>
      </c>
      <c r="H2265" s="5" t="s">
        <v>16</v>
      </c>
      <c r="I2265" s="6" t="n">
        <f aca="false">VLOOKUP($B2265,'Product Master'!$A$2:$O$5991,14,FALSE())</f>
        <v>9.39</v>
      </c>
      <c r="J2265" s="7" t="n">
        <f aca="false">VLOOKUP($B2265,'Product Master'!$A$2:$O$5991,13,FALSE())</f>
        <v>4</v>
      </c>
      <c r="K2265" s="7" t="str">
        <f aca="false">VLOOKUP($B2265,'Product Master'!$A$2:$O$5991,11,FALSE())</f>
        <v>N</v>
      </c>
      <c r="L2265" s="7" t="str">
        <f aca="false">VLOOKUP($B2265,'Product Master'!$A$2:$O$5991,12,FALSE())</f>
        <v>N</v>
      </c>
      <c r="M2265" s="3" t="n">
        <v>106</v>
      </c>
      <c r="N2265" s="3" t="n">
        <v>16</v>
      </c>
    </row>
    <row r="2266" customFormat="false" ht="15" hidden="false" customHeight="true" outlineLevel="0" collapsed="false">
      <c r="A2266" s="3" t="s">
        <v>4543</v>
      </c>
      <c r="B2266" s="3" t="s">
        <v>4544</v>
      </c>
      <c r="C2266" s="4" t="str">
        <f aca="false">VLOOKUP($B2266,'Product Master'!$A$2:$O$5991,7,FALSE())</f>
        <v>Dry Grocery</v>
      </c>
      <c r="D2266" s="4" t="str">
        <f aca="false">VLOOKUP($B2266,'Product Master'!$A$2:$O$5991,8,FALSE())</f>
        <v>Nuts &amp; Trail Mix</v>
      </c>
      <c r="E2266" s="4" t="str">
        <f aca="false">VLOOKUP($B2266,'Product Master'!$A$2:$O$5991,5,FALSE())</f>
        <v>Harborline</v>
      </c>
      <c r="F2266" s="4" t="str">
        <f aca="false">VLOOKUP($B2266,'Product Master'!$A$2:$O$5991,4,FALSE())</f>
        <v>Harborline Salted Roasted Peanuts, 10 oz</v>
      </c>
      <c r="G2266" s="4" t="str">
        <f aca="false">VLOOKUP($B2266,'Product Master'!$A$2:$O$5991,9,FALSE())</f>
        <v>10 oz</v>
      </c>
      <c r="H2266" s="5" t="s">
        <v>16</v>
      </c>
      <c r="I2266" s="6" t="n">
        <f aca="false">VLOOKUP($B2266,'Product Master'!$A$2:$O$5991,14,FALSE())</f>
        <v>4.79</v>
      </c>
      <c r="J2266" s="7" t="n">
        <f aca="false">VLOOKUP($B2266,'Product Master'!$A$2:$O$5991,13,FALSE())</f>
        <v>8</v>
      </c>
      <c r="K2266" s="7" t="str">
        <f aca="false">VLOOKUP($B2266,'Product Master'!$A$2:$O$5991,11,FALSE())</f>
        <v>Y</v>
      </c>
      <c r="L2266" s="7" t="str">
        <f aca="false">VLOOKUP($B2266,'Product Master'!$A$2:$O$5991,12,FALSE())</f>
        <v>N</v>
      </c>
      <c r="M2266" s="3" t="n">
        <v>5</v>
      </c>
      <c r="N2266" s="3" t="n">
        <v>8</v>
      </c>
    </row>
    <row r="2267" customFormat="false" ht="15" hidden="false" customHeight="true" outlineLevel="0" collapsed="false">
      <c r="A2267" s="3" t="s">
        <v>4545</v>
      </c>
      <c r="B2267" s="3" t="s">
        <v>4546</v>
      </c>
      <c r="C2267" s="4" t="str">
        <f aca="false">VLOOKUP($B2267,'Product Master'!$A$2:$O$5991,7,FALSE())</f>
        <v>Dry Grocery</v>
      </c>
      <c r="D2267" s="4" t="str">
        <f aca="false">VLOOKUP($B2267,'Product Master'!$A$2:$O$5991,8,FALSE())</f>
        <v>Nuts &amp; Trail Mix</v>
      </c>
      <c r="E2267" s="4" t="str">
        <f aca="false">VLOOKUP($B2267,'Product Master'!$A$2:$O$5991,5,FALSE())</f>
        <v>Orchard Spread</v>
      </c>
      <c r="F2267" s="4" t="str">
        <f aca="false">VLOOKUP($B2267,'Product Master'!$A$2:$O$5991,4,FALSE())</f>
        <v>Orchard Spread Salted Mixed Nuts, 10 oz</v>
      </c>
      <c r="G2267" s="4" t="str">
        <f aca="false">VLOOKUP($B2267,'Product Master'!$A$2:$O$5991,9,FALSE())</f>
        <v>10 oz</v>
      </c>
      <c r="H2267" s="5" t="s">
        <v>16</v>
      </c>
      <c r="I2267" s="6" t="n">
        <f aca="false">VLOOKUP($B2267,'Product Master'!$A$2:$O$5991,14,FALSE())</f>
        <v>8.39</v>
      </c>
      <c r="J2267" s="7" t="n">
        <f aca="false">VLOOKUP($B2267,'Product Master'!$A$2:$O$5991,13,FALSE())</f>
        <v>1</v>
      </c>
      <c r="K2267" s="7" t="str">
        <f aca="false">VLOOKUP($B2267,'Product Master'!$A$2:$O$5991,11,FALSE())</f>
        <v>N</v>
      </c>
      <c r="L2267" s="7" t="str">
        <f aca="false">VLOOKUP($B2267,'Product Master'!$A$2:$O$5991,12,FALSE())</f>
        <v>N</v>
      </c>
      <c r="M2267" s="3" t="n">
        <v>67</v>
      </c>
      <c r="N2267" s="3" t="n">
        <v>23</v>
      </c>
    </row>
    <row r="2268" customFormat="false" ht="15" hidden="false" customHeight="true" outlineLevel="0" collapsed="false">
      <c r="A2268" s="3" t="s">
        <v>4547</v>
      </c>
      <c r="B2268" s="3" t="s">
        <v>4548</v>
      </c>
      <c r="C2268" s="4" t="str">
        <f aca="false">VLOOKUP($B2268,'Product Master'!$A$2:$O$5991,7,FALSE())</f>
        <v>Dry Grocery</v>
      </c>
      <c r="D2268" s="4" t="str">
        <f aca="false">VLOOKUP($B2268,'Product Master'!$A$2:$O$5991,8,FALSE())</f>
        <v>Nuts &amp; Trail Mix</v>
      </c>
      <c r="E2268" s="4" t="str">
        <f aca="false">VLOOKUP($B2268,'Product Master'!$A$2:$O$5991,5,FALSE())</f>
        <v>Redbarn</v>
      </c>
      <c r="F2268" s="4" t="str">
        <f aca="false">VLOOKUP($B2268,'Product Master'!$A$2:$O$5991,4,FALSE())</f>
        <v>Redbarn Unsalted Roasted Peanuts, 10 oz</v>
      </c>
      <c r="G2268" s="4" t="str">
        <f aca="false">VLOOKUP($B2268,'Product Master'!$A$2:$O$5991,9,FALSE())</f>
        <v>10 oz</v>
      </c>
      <c r="H2268" s="5" t="s">
        <v>16</v>
      </c>
      <c r="I2268" s="6" t="n">
        <f aca="false">VLOOKUP($B2268,'Product Master'!$A$2:$O$5991,14,FALSE())</f>
        <v>5.29</v>
      </c>
      <c r="J2268" s="7" t="n">
        <f aca="false">VLOOKUP($B2268,'Product Master'!$A$2:$O$5991,13,FALSE())</f>
        <v>2</v>
      </c>
      <c r="K2268" s="7" t="str">
        <f aca="false">VLOOKUP($B2268,'Product Master'!$A$2:$O$5991,11,FALSE())</f>
        <v>N</v>
      </c>
      <c r="L2268" s="7" t="str">
        <f aca="false">VLOOKUP($B2268,'Product Master'!$A$2:$O$5991,12,FALSE())</f>
        <v>N</v>
      </c>
      <c r="M2268" s="3" t="n">
        <v>79</v>
      </c>
      <c r="N2268" s="3" t="n">
        <v>17</v>
      </c>
    </row>
    <row r="2269" customFormat="false" ht="15" hidden="false" customHeight="true" outlineLevel="0" collapsed="false">
      <c r="A2269" s="3" t="s">
        <v>4549</v>
      </c>
      <c r="B2269" s="3" t="s">
        <v>4550</v>
      </c>
      <c r="C2269" s="4" t="str">
        <f aca="false">VLOOKUP($B2269,'Product Master'!$A$2:$O$5991,7,FALSE())</f>
        <v>Dry Grocery</v>
      </c>
      <c r="D2269" s="4" t="str">
        <f aca="false">VLOOKUP($B2269,'Product Master'!$A$2:$O$5991,8,FALSE())</f>
        <v>Nuts &amp; Trail Mix</v>
      </c>
      <c r="E2269" s="4" t="str">
        <f aca="false">VLOOKUP($B2269,'Product Master'!$A$2:$O$5991,5,FALSE())</f>
        <v>Wheatstone</v>
      </c>
      <c r="F2269" s="4" t="str">
        <f aca="false">VLOOKUP($B2269,'Product Master'!$A$2:$O$5991,4,FALSE())</f>
        <v>Wheatstone Honey Roasted Roasted Peanuts, 8 oz</v>
      </c>
      <c r="G2269" s="4" t="str">
        <f aca="false">VLOOKUP($B2269,'Product Master'!$A$2:$O$5991,9,FALSE())</f>
        <v>8 oz</v>
      </c>
      <c r="H2269" s="5" t="s">
        <v>16</v>
      </c>
      <c r="I2269" s="6" t="n">
        <f aca="false">VLOOKUP($B2269,'Product Master'!$A$2:$O$5991,14,FALSE())</f>
        <v>9.29</v>
      </c>
      <c r="J2269" s="7" t="n">
        <f aca="false">VLOOKUP($B2269,'Product Master'!$A$2:$O$5991,13,FALSE())</f>
        <v>1</v>
      </c>
      <c r="K2269" s="7" t="str">
        <f aca="false">VLOOKUP($B2269,'Product Master'!$A$2:$O$5991,11,FALSE())</f>
        <v>N</v>
      </c>
      <c r="L2269" s="7" t="str">
        <f aca="false">VLOOKUP($B2269,'Product Master'!$A$2:$O$5991,12,FALSE())</f>
        <v>N</v>
      </c>
      <c r="M2269" s="3" t="n">
        <v>47</v>
      </c>
      <c r="N2269" s="3" t="n">
        <v>34</v>
      </c>
    </row>
    <row r="2270" customFormat="false" ht="15" hidden="false" customHeight="true" outlineLevel="0" collapsed="false">
      <c r="A2270" s="3" t="s">
        <v>4551</v>
      </c>
      <c r="B2270" s="3" t="s">
        <v>4552</v>
      </c>
      <c r="C2270" s="4" t="str">
        <f aca="false">VLOOKUP($B2270,'Product Master'!$A$2:$O$5991,7,FALSE())</f>
        <v>Dry Grocery</v>
      </c>
      <c r="D2270" s="4" t="str">
        <f aca="false">VLOOKUP($B2270,'Product Master'!$A$2:$O$5991,8,FALSE())</f>
        <v>Nuts &amp; Trail Mix</v>
      </c>
      <c r="E2270" s="4" t="str">
        <f aca="false">VLOOKUP($B2270,'Product Master'!$A$2:$O$5991,5,FALSE())</f>
        <v>Kettle Row</v>
      </c>
      <c r="F2270" s="4" t="str">
        <f aca="false">VLOOKUP($B2270,'Product Master'!$A$2:$O$5991,4,FALSE())</f>
        <v>Kettle Row Unsalted Sunflower Seeds, 16 oz</v>
      </c>
      <c r="G2270" s="4" t="str">
        <f aca="false">VLOOKUP($B2270,'Product Master'!$A$2:$O$5991,9,FALSE())</f>
        <v>16 oz</v>
      </c>
      <c r="H2270" s="5" t="s">
        <v>16</v>
      </c>
      <c r="I2270" s="6" t="n">
        <f aca="false">VLOOKUP($B2270,'Product Master'!$A$2:$O$5991,14,FALSE())</f>
        <v>5.89</v>
      </c>
      <c r="J2270" s="7" t="n">
        <f aca="false">VLOOKUP($B2270,'Product Master'!$A$2:$O$5991,13,FALSE())</f>
        <v>6</v>
      </c>
      <c r="K2270" s="7" t="str">
        <f aca="false">VLOOKUP($B2270,'Product Master'!$A$2:$O$5991,11,FALSE())</f>
        <v>N</v>
      </c>
      <c r="L2270" s="7" t="str">
        <f aca="false">VLOOKUP($B2270,'Product Master'!$A$2:$O$5991,12,FALSE())</f>
        <v>N</v>
      </c>
      <c r="M2270" s="3" t="n">
        <v>145</v>
      </c>
      <c r="N2270" s="3" t="n">
        <v>21</v>
      </c>
    </row>
    <row r="2271" customFormat="false" ht="15" hidden="false" customHeight="true" outlineLevel="0" collapsed="false">
      <c r="A2271" s="3" t="s">
        <v>4553</v>
      </c>
      <c r="B2271" s="3" t="s">
        <v>4554</v>
      </c>
      <c r="C2271" s="4" t="str">
        <f aca="false">VLOOKUP($B2271,'Product Master'!$A$2:$O$5991,7,FALSE())</f>
        <v>Dry Grocery</v>
      </c>
      <c r="D2271" s="4" t="str">
        <f aca="false">VLOOKUP($B2271,'Product Master'!$A$2:$O$5991,8,FALSE())</f>
        <v>Nuts &amp; Trail Mix</v>
      </c>
      <c r="E2271" s="4" t="str">
        <f aca="false">VLOOKUP($B2271,'Product Master'!$A$2:$O$5991,5,FALSE())</f>
        <v>Wheatstone</v>
      </c>
      <c r="F2271" s="4" t="str">
        <f aca="false">VLOOKUP($B2271,'Product Master'!$A$2:$O$5991,4,FALSE())</f>
        <v>Wheatstone Unsalted Trail Mix, 10 oz</v>
      </c>
      <c r="G2271" s="4" t="str">
        <f aca="false">VLOOKUP($B2271,'Product Master'!$A$2:$O$5991,9,FALSE())</f>
        <v>10 oz</v>
      </c>
      <c r="H2271" s="5" t="s">
        <v>16</v>
      </c>
      <c r="I2271" s="6" t="n">
        <f aca="false">VLOOKUP($B2271,'Product Master'!$A$2:$O$5991,14,FALSE())</f>
        <v>4.89</v>
      </c>
      <c r="J2271" s="7" t="n">
        <f aca="false">VLOOKUP($B2271,'Product Master'!$A$2:$O$5991,13,FALSE())</f>
        <v>4</v>
      </c>
      <c r="K2271" s="7" t="str">
        <f aca="false">VLOOKUP($B2271,'Product Master'!$A$2:$O$5991,11,FALSE())</f>
        <v>N</v>
      </c>
      <c r="L2271" s="7" t="str">
        <f aca="false">VLOOKUP($B2271,'Product Master'!$A$2:$O$5991,12,FALSE())</f>
        <v>N</v>
      </c>
      <c r="M2271" s="3" t="n">
        <v>71</v>
      </c>
      <c r="N2271" s="3" t="n">
        <v>37</v>
      </c>
    </row>
    <row r="2272" customFormat="false" ht="15" hidden="false" customHeight="true" outlineLevel="0" collapsed="false">
      <c r="A2272" s="3" t="s">
        <v>4555</v>
      </c>
      <c r="B2272" s="3" t="s">
        <v>4556</v>
      </c>
      <c r="C2272" s="4" t="str">
        <f aca="false">VLOOKUP($B2272,'Product Master'!$A$2:$O$5991,7,FALSE())</f>
        <v>Dry Grocery</v>
      </c>
      <c r="D2272" s="4" t="str">
        <f aca="false">VLOOKUP($B2272,'Product Master'!$A$2:$O$5991,8,FALSE())</f>
        <v>Nuts &amp; Trail Mix</v>
      </c>
      <c r="E2272" s="4" t="str">
        <f aca="false">VLOOKUP($B2272,'Product Master'!$A$2:$O$5991,5,FALSE())</f>
        <v>Thrift Row</v>
      </c>
      <c r="F2272" s="4" t="str">
        <f aca="false">VLOOKUP($B2272,'Product Master'!$A$2:$O$5991,4,FALSE())</f>
        <v>Thrift Row Unsalted Almonds, 10 oz</v>
      </c>
      <c r="G2272" s="4" t="str">
        <f aca="false">VLOOKUP($B2272,'Product Master'!$A$2:$O$5991,9,FALSE())</f>
        <v>10 oz</v>
      </c>
      <c r="H2272" s="5" t="s">
        <v>16</v>
      </c>
      <c r="I2272" s="6" t="n">
        <f aca="false">VLOOKUP($B2272,'Product Master'!$A$2:$O$5991,14,FALSE())</f>
        <v>5.49</v>
      </c>
      <c r="J2272" s="7" t="n">
        <f aca="false">VLOOKUP($B2272,'Product Master'!$A$2:$O$5991,13,FALSE())</f>
        <v>6</v>
      </c>
      <c r="K2272" s="7" t="str">
        <f aca="false">VLOOKUP($B2272,'Product Master'!$A$2:$O$5991,11,FALSE())</f>
        <v>Y</v>
      </c>
      <c r="L2272" s="7" t="str">
        <f aca="false">VLOOKUP($B2272,'Product Master'!$A$2:$O$5991,12,FALSE())</f>
        <v>N</v>
      </c>
      <c r="M2272" s="3" t="n">
        <v>95</v>
      </c>
      <c r="N2272" s="3" t="n">
        <v>22</v>
      </c>
    </row>
    <row r="2273" customFormat="false" ht="15" hidden="false" customHeight="true" outlineLevel="0" collapsed="false">
      <c r="A2273" s="3" t="s">
        <v>4557</v>
      </c>
      <c r="B2273" s="3" t="s">
        <v>4558</v>
      </c>
      <c r="C2273" s="4" t="str">
        <f aca="false">VLOOKUP($B2273,'Product Master'!$A$2:$O$5991,7,FALSE())</f>
        <v>Dry Grocery</v>
      </c>
      <c r="D2273" s="4" t="str">
        <f aca="false">VLOOKUP($B2273,'Product Master'!$A$2:$O$5991,8,FALSE())</f>
        <v>Nuts &amp; Trail Mix</v>
      </c>
      <c r="E2273" s="4" t="str">
        <f aca="false">VLOOKUP($B2273,'Product Master'!$A$2:$O$5991,5,FALSE())</f>
        <v>Nutgrove</v>
      </c>
      <c r="F2273" s="4" t="str">
        <f aca="false">VLOOKUP($B2273,'Product Master'!$A$2:$O$5991,4,FALSE())</f>
        <v>Nutgrove Honey Roasted Sunflower Seeds, 16 oz</v>
      </c>
      <c r="G2273" s="4" t="str">
        <f aca="false">VLOOKUP($B2273,'Product Master'!$A$2:$O$5991,9,FALSE())</f>
        <v>16 oz</v>
      </c>
      <c r="H2273" s="5" t="s">
        <v>16</v>
      </c>
      <c r="I2273" s="6" t="n">
        <f aca="false">VLOOKUP($B2273,'Product Master'!$A$2:$O$5991,14,FALSE())</f>
        <v>4.79</v>
      </c>
      <c r="J2273" s="7" t="n">
        <f aca="false">VLOOKUP($B2273,'Product Master'!$A$2:$O$5991,13,FALSE())</f>
        <v>4</v>
      </c>
      <c r="K2273" s="7" t="str">
        <f aca="false">VLOOKUP($B2273,'Product Master'!$A$2:$O$5991,11,FALSE())</f>
        <v>N</v>
      </c>
      <c r="L2273" s="7" t="str">
        <f aca="false">VLOOKUP($B2273,'Product Master'!$A$2:$O$5991,12,FALSE())</f>
        <v>N</v>
      </c>
      <c r="M2273" s="3" t="n">
        <v>15</v>
      </c>
      <c r="N2273" s="3" t="n">
        <v>22</v>
      </c>
    </row>
    <row r="2274" customFormat="false" ht="15" hidden="false" customHeight="true" outlineLevel="0" collapsed="false">
      <c r="A2274" s="3" t="s">
        <v>4559</v>
      </c>
      <c r="B2274" s="3" t="s">
        <v>4560</v>
      </c>
      <c r="C2274" s="4" t="str">
        <f aca="false">VLOOKUP($B2274,'Product Master'!$A$2:$O$5991,7,FALSE())</f>
        <v>Dry Grocery</v>
      </c>
      <c r="D2274" s="4" t="str">
        <f aca="false">VLOOKUP($B2274,'Product Master'!$A$2:$O$5991,8,FALSE())</f>
        <v>Nuts &amp; Trail Mix</v>
      </c>
      <c r="E2274" s="4" t="str">
        <f aca="false">VLOOKUP($B2274,'Product Master'!$A$2:$O$5991,5,FALSE())</f>
        <v>Wheatstone</v>
      </c>
      <c r="F2274" s="4" t="str">
        <f aca="false">VLOOKUP($B2274,'Product Master'!$A$2:$O$5991,4,FALSE())</f>
        <v>Wheatstone Salted Cashews, 10 oz</v>
      </c>
      <c r="G2274" s="4" t="str">
        <f aca="false">VLOOKUP($B2274,'Product Master'!$A$2:$O$5991,9,FALSE())</f>
        <v>10 oz</v>
      </c>
      <c r="H2274" s="5" t="s">
        <v>16</v>
      </c>
      <c r="I2274" s="6" t="n">
        <f aca="false">VLOOKUP($B2274,'Product Master'!$A$2:$O$5991,14,FALSE())</f>
        <v>9.99</v>
      </c>
      <c r="J2274" s="7" t="n">
        <f aca="false">VLOOKUP($B2274,'Product Master'!$A$2:$O$5991,13,FALSE())</f>
        <v>12</v>
      </c>
      <c r="K2274" s="7" t="str">
        <f aca="false">VLOOKUP($B2274,'Product Master'!$A$2:$O$5991,11,FALSE())</f>
        <v>N</v>
      </c>
      <c r="L2274" s="7" t="str">
        <f aca="false">VLOOKUP($B2274,'Product Master'!$A$2:$O$5991,12,FALSE())</f>
        <v>N</v>
      </c>
      <c r="M2274" s="3" t="n">
        <v>39</v>
      </c>
      <c r="N2274" s="3" t="n">
        <v>40</v>
      </c>
    </row>
    <row r="2275" customFormat="false" ht="15" hidden="false" customHeight="true" outlineLevel="0" collapsed="false">
      <c r="A2275" s="3" t="s">
        <v>4561</v>
      </c>
      <c r="B2275" s="3" t="s">
        <v>4562</v>
      </c>
      <c r="C2275" s="4" t="str">
        <f aca="false">VLOOKUP($B2275,'Product Master'!$A$2:$O$5991,7,FALSE())</f>
        <v>Dry Grocery</v>
      </c>
      <c r="D2275" s="4" t="str">
        <f aca="false">VLOOKUP($B2275,'Product Master'!$A$2:$O$5991,8,FALSE())</f>
        <v>Nuts &amp; Trail Mix</v>
      </c>
      <c r="E2275" s="4" t="str">
        <f aca="false">VLOOKUP($B2275,'Product Master'!$A$2:$O$5991,5,FALSE())</f>
        <v>Thrift Row</v>
      </c>
      <c r="F2275" s="4" t="str">
        <f aca="false">VLOOKUP($B2275,'Product Master'!$A$2:$O$5991,4,FALSE())</f>
        <v>Thrift Row Unsalted Cashews, 10 oz</v>
      </c>
      <c r="G2275" s="4" t="str">
        <f aca="false">VLOOKUP($B2275,'Product Master'!$A$2:$O$5991,9,FALSE())</f>
        <v>10 oz</v>
      </c>
      <c r="H2275" s="5" t="s">
        <v>16</v>
      </c>
      <c r="I2275" s="6" t="n">
        <f aca="false">VLOOKUP($B2275,'Product Master'!$A$2:$O$5991,14,FALSE())</f>
        <v>6.49</v>
      </c>
      <c r="J2275" s="7" t="n">
        <f aca="false">VLOOKUP($B2275,'Product Master'!$A$2:$O$5991,13,FALSE())</f>
        <v>12</v>
      </c>
      <c r="K2275" s="7" t="str">
        <f aca="false">VLOOKUP($B2275,'Product Master'!$A$2:$O$5991,11,FALSE())</f>
        <v>Y</v>
      </c>
      <c r="L2275" s="7" t="str">
        <f aca="false">VLOOKUP($B2275,'Product Master'!$A$2:$O$5991,12,FALSE())</f>
        <v>N</v>
      </c>
      <c r="M2275" s="3" t="n">
        <v>117</v>
      </c>
      <c r="N2275" s="3" t="n">
        <v>28</v>
      </c>
    </row>
    <row r="2276" customFormat="false" ht="15" hidden="false" customHeight="true" outlineLevel="0" collapsed="false">
      <c r="A2276" s="3" t="s">
        <v>4563</v>
      </c>
      <c r="B2276" s="3" t="s">
        <v>4564</v>
      </c>
      <c r="C2276" s="4" t="str">
        <f aca="false">VLOOKUP($B2276,'Product Master'!$A$2:$O$5991,7,FALSE())</f>
        <v>Dry Grocery</v>
      </c>
      <c r="D2276" s="4" t="str">
        <f aca="false">VLOOKUP($B2276,'Product Master'!$A$2:$O$5991,8,FALSE())</f>
        <v>Nuts &amp; Trail Mix</v>
      </c>
      <c r="E2276" s="4" t="str">
        <f aca="false">VLOOKUP($B2276,'Product Master'!$A$2:$O$5991,5,FALSE())</f>
        <v>Harborline</v>
      </c>
      <c r="F2276" s="4" t="str">
        <f aca="false">VLOOKUP($B2276,'Product Master'!$A$2:$O$5991,4,FALSE())</f>
        <v>Harborline Salted Roasted Peanuts, 8 oz</v>
      </c>
      <c r="G2276" s="4" t="str">
        <f aca="false">VLOOKUP($B2276,'Product Master'!$A$2:$O$5991,9,FALSE())</f>
        <v>8 oz</v>
      </c>
      <c r="H2276" s="5" t="s">
        <v>16</v>
      </c>
      <c r="I2276" s="6" t="n">
        <f aca="false">VLOOKUP($B2276,'Product Master'!$A$2:$O$5991,14,FALSE())</f>
        <v>9.79</v>
      </c>
      <c r="J2276" s="7" t="n">
        <f aca="false">VLOOKUP($B2276,'Product Master'!$A$2:$O$5991,13,FALSE())</f>
        <v>1</v>
      </c>
      <c r="K2276" s="7" t="str">
        <f aca="false">VLOOKUP($B2276,'Product Master'!$A$2:$O$5991,11,FALSE())</f>
        <v>Y</v>
      </c>
      <c r="L2276" s="7" t="str">
        <f aca="false">VLOOKUP($B2276,'Product Master'!$A$2:$O$5991,12,FALSE())</f>
        <v>N</v>
      </c>
      <c r="M2276" s="3" t="n">
        <v>150</v>
      </c>
      <c r="N2276" s="3" t="n">
        <v>34</v>
      </c>
    </row>
    <row r="2277" customFormat="false" ht="15" hidden="false" customHeight="true" outlineLevel="0" collapsed="false">
      <c r="A2277" s="3" t="s">
        <v>4565</v>
      </c>
      <c r="B2277" s="3" t="s">
        <v>4566</v>
      </c>
      <c r="C2277" s="4" t="str">
        <f aca="false">VLOOKUP($B2277,'Product Master'!$A$2:$O$5991,7,FALSE())</f>
        <v>Dry Grocery</v>
      </c>
      <c r="D2277" s="4" t="str">
        <f aca="false">VLOOKUP($B2277,'Product Master'!$A$2:$O$5991,8,FALSE())</f>
        <v>Nuts &amp; Trail Mix</v>
      </c>
      <c r="E2277" s="4" t="str">
        <f aca="false">VLOOKUP($B2277,'Product Master'!$A$2:$O$5991,5,FALSE())</f>
        <v>Redbarn</v>
      </c>
      <c r="F2277" s="4" t="str">
        <f aca="false">VLOOKUP($B2277,'Product Master'!$A$2:$O$5991,4,FALSE())</f>
        <v>Redbarn Honey Roasted Sunflower Seeds, 10 oz</v>
      </c>
      <c r="G2277" s="4" t="str">
        <f aca="false">VLOOKUP($B2277,'Product Master'!$A$2:$O$5991,9,FALSE())</f>
        <v>10 oz</v>
      </c>
      <c r="H2277" s="5" t="s">
        <v>16</v>
      </c>
      <c r="I2277" s="6" t="n">
        <f aca="false">VLOOKUP($B2277,'Product Master'!$A$2:$O$5991,14,FALSE())</f>
        <v>4.29</v>
      </c>
      <c r="J2277" s="7" t="n">
        <f aca="false">VLOOKUP($B2277,'Product Master'!$A$2:$O$5991,13,FALSE())</f>
        <v>1</v>
      </c>
      <c r="K2277" s="7" t="str">
        <f aca="false">VLOOKUP($B2277,'Product Master'!$A$2:$O$5991,11,FALSE())</f>
        <v>N</v>
      </c>
      <c r="L2277" s="7" t="str">
        <f aca="false">VLOOKUP($B2277,'Product Master'!$A$2:$O$5991,12,FALSE())</f>
        <v>N</v>
      </c>
      <c r="M2277" s="3" t="n">
        <v>62</v>
      </c>
      <c r="N2277" s="3" t="n">
        <v>20</v>
      </c>
    </row>
    <row r="2278" customFormat="false" ht="15" hidden="false" customHeight="true" outlineLevel="0" collapsed="false">
      <c r="A2278" s="3" t="s">
        <v>4567</v>
      </c>
      <c r="B2278" s="3" t="s">
        <v>4568</v>
      </c>
      <c r="C2278" s="4" t="str">
        <f aca="false">VLOOKUP($B2278,'Product Master'!$A$2:$O$5991,7,FALSE())</f>
        <v>Dry Grocery</v>
      </c>
      <c r="D2278" s="4" t="str">
        <f aca="false">VLOOKUP($B2278,'Product Master'!$A$2:$O$5991,8,FALSE())</f>
        <v>Coffee</v>
      </c>
      <c r="E2278" s="4" t="str">
        <f aca="false">VLOOKUP($B2278,'Product Master'!$A$2:$O$5991,5,FALSE())</f>
        <v>Redbarn</v>
      </c>
      <c r="F2278" s="4" t="str">
        <f aca="false">VLOOKUP($B2278,'Product Master'!$A$2:$O$5991,4,FALSE())</f>
        <v>Redbarn French Roast K-Cup Pods, 12 ct</v>
      </c>
      <c r="G2278" s="4" t="str">
        <f aca="false">VLOOKUP($B2278,'Product Master'!$A$2:$O$5991,9,FALSE())</f>
        <v>12 ct</v>
      </c>
      <c r="H2278" s="5" t="s">
        <v>16</v>
      </c>
      <c r="I2278" s="6" t="n">
        <f aca="false">VLOOKUP($B2278,'Product Master'!$A$2:$O$5991,14,FALSE())</f>
        <v>9.99</v>
      </c>
      <c r="J2278" s="7" t="n">
        <f aca="false">VLOOKUP($B2278,'Product Master'!$A$2:$O$5991,13,FALSE())</f>
        <v>1</v>
      </c>
      <c r="K2278" s="7" t="str">
        <f aca="false">VLOOKUP($B2278,'Product Master'!$A$2:$O$5991,11,FALSE())</f>
        <v>N</v>
      </c>
      <c r="L2278" s="7" t="str">
        <f aca="false">VLOOKUP($B2278,'Product Master'!$A$2:$O$5991,12,FALSE())</f>
        <v>N</v>
      </c>
      <c r="M2278" s="3" t="n">
        <v>116</v>
      </c>
      <c r="N2278" s="3" t="n">
        <v>36</v>
      </c>
    </row>
    <row r="2279" customFormat="false" ht="15" hidden="false" customHeight="true" outlineLevel="0" collapsed="false">
      <c r="A2279" s="3" t="s">
        <v>4569</v>
      </c>
      <c r="B2279" s="3" t="s">
        <v>4570</v>
      </c>
      <c r="C2279" s="4" t="str">
        <f aca="false">VLOOKUP($B2279,'Product Master'!$A$2:$O$5991,7,FALSE())</f>
        <v>Dry Grocery</v>
      </c>
      <c r="D2279" s="4" t="str">
        <f aca="false">VLOOKUP($B2279,'Product Master'!$A$2:$O$5991,8,FALSE())</f>
        <v>Coffee</v>
      </c>
      <c r="E2279" s="4" t="str">
        <f aca="false">VLOOKUP($B2279,'Product Master'!$A$2:$O$5991,5,FALSE())</f>
        <v>Nutgrove</v>
      </c>
      <c r="F2279" s="4" t="str">
        <f aca="false">VLOOKUP($B2279,'Product Master'!$A$2:$O$5991,4,FALSE())</f>
        <v>Nutgrove Breakfast Blend Decaf Coffee, 24 ct</v>
      </c>
      <c r="G2279" s="4" t="str">
        <f aca="false">VLOOKUP($B2279,'Product Master'!$A$2:$O$5991,9,FALSE())</f>
        <v>24 ct</v>
      </c>
      <c r="H2279" s="5" t="s">
        <v>16</v>
      </c>
      <c r="I2279" s="6" t="n">
        <f aca="false">VLOOKUP($B2279,'Product Master'!$A$2:$O$5991,14,FALSE())</f>
        <v>10.79</v>
      </c>
      <c r="J2279" s="7" t="n">
        <f aca="false">VLOOKUP($B2279,'Product Master'!$A$2:$O$5991,13,FALSE())</f>
        <v>2</v>
      </c>
      <c r="K2279" s="7" t="str">
        <f aca="false">VLOOKUP($B2279,'Product Master'!$A$2:$O$5991,11,FALSE())</f>
        <v>N</v>
      </c>
      <c r="L2279" s="7" t="str">
        <f aca="false">VLOOKUP($B2279,'Product Master'!$A$2:$O$5991,12,FALSE())</f>
        <v>N</v>
      </c>
      <c r="M2279" s="3" t="n">
        <v>86</v>
      </c>
      <c r="N2279" s="3" t="n">
        <v>14</v>
      </c>
    </row>
    <row r="2280" customFormat="false" ht="15" hidden="false" customHeight="true" outlineLevel="0" collapsed="false">
      <c r="A2280" s="3" t="s">
        <v>4571</v>
      </c>
      <c r="B2280" s="3" t="s">
        <v>4572</v>
      </c>
      <c r="C2280" s="4" t="str">
        <f aca="false">VLOOKUP($B2280,'Product Master'!$A$2:$O$5991,7,FALSE())</f>
        <v>Dry Grocery</v>
      </c>
      <c r="D2280" s="4" t="str">
        <f aca="false">VLOOKUP($B2280,'Product Master'!$A$2:$O$5991,8,FALSE())</f>
        <v>Coffee</v>
      </c>
      <c r="E2280" s="4" t="str">
        <f aca="false">VLOOKUP($B2280,'Product Master'!$A$2:$O$5991,5,FALSE())</f>
        <v>Roastport</v>
      </c>
      <c r="F2280" s="4" t="str">
        <f aca="false">VLOOKUP($B2280,'Product Master'!$A$2:$O$5991,4,FALSE())</f>
        <v>Roastport Breakfast Blend K-Cup Pods, 30 oz</v>
      </c>
      <c r="G2280" s="4" t="str">
        <f aca="false">VLOOKUP($B2280,'Product Master'!$A$2:$O$5991,9,FALSE())</f>
        <v>30 oz</v>
      </c>
      <c r="H2280" s="5" t="s">
        <v>16</v>
      </c>
      <c r="I2280" s="6" t="n">
        <f aca="false">VLOOKUP($B2280,'Product Master'!$A$2:$O$5991,14,FALSE())</f>
        <v>10.99</v>
      </c>
      <c r="J2280" s="7" t="n">
        <f aca="false">VLOOKUP($B2280,'Product Master'!$A$2:$O$5991,13,FALSE())</f>
        <v>4</v>
      </c>
      <c r="K2280" s="7" t="str">
        <f aca="false">VLOOKUP($B2280,'Product Master'!$A$2:$O$5991,11,FALSE())</f>
        <v>N</v>
      </c>
      <c r="L2280" s="7" t="str">
        <f aca="false">VLOOKUP($B2280,'Product Master'!$A$2:$O$5991,12,FALSE())</f>
        <v>N</v>
      </c>
      <c r="M2280" s="3" t="n">
        <v>91</v>
      </c>
      <c r="N2280" s="3" t="n">
        <v>16</v>
      </c>
    </row>
    <row r="2281" customFormat="false" ht="15" hidden="false" customHeight="true" outlineLevel="0" collapsed="false">
      <c r="A2281" s="3" t="s">
        <v>4573</v>
      </c>
      <c r="B2281" s="3" t="s">
        <v>4574</v>
      </c>
      <c r="C2281" s="4" t="str">
        <f aca="false">VLOOKUP($B2281,'Product Master'!$A$2:$O$5991,7,FALSE())</f>
        <v>Dry Grocery</v>
      </c>
      <c r="D2281" s="4" t="str">
        <f aca="false">VLOOKUP($B2281,'Product Master'!$A$2:$O$5991,8,FALSE())</f>
        <v>Coffee</v>
      </c>
      <c r="E2281" s="4" t="str">
        <f aca="false">VLOOKUP($B2281,'Product Master'!$A$2:$O$5991,5,FALSE())</f>
        <v>Thrift Row</v>
      </c>
      <c r="F2281" s="4" t="str">
        <f aca="false">VLOOKUP($B2281,'Product Master'!$A$2:$O$5991,4,FALSE())</f>
        <v>Thrift Row Breakfast Blend Whole Bean Coffee, 11 oz</v>
      </c>
      <c r="G2281" s="4" t="str">
        <f aca="false">VLOOKUP($B2281,'Product Master'!$A$2:$O$5991,9,FALSE())</f>
        <v>11 oz</v>
      </c>
      <c r="H2281" s="5" t="s">
        <v>16</v>
      </c>
      <c r="I2281" s="6" t="n">
        <f aca="false">VLOOKUP($B2281,'Product Master'!$A$2:$O$5991,14,FALSE())</f>
        <v>12.49</v>
      </c>
      <c r="J2281" s="7" t="n">
        <f aca="false">VLOOKUP($B2281,'Product Master'!$A$2:$O$5991,13,FALSE())</f>
        <v>24</v>
      </c>
      <c r="K2281" s="7" t="str">
        <f aca="false">VLOOKUP($B2281,'Product Master'!$A$2:$O$5991,11,FALSE())</f>
        <v>Y</v>
      </c>
      <c r="L2281" s="7" t="str">
        <f aca="false">VLOOKUP($B2281,'Product Master'!$A$2:$O$5991,12,FALSE())</f>
        <v>N</v>
      </c>
      <c r="M2281" s="3" t="n">
        <v>122</v>
      </c>
      <c r="N2281" s="3" t="n">
        <v>14</v>
      </c>
    </row>
    <row r="2282" customFormat="false" ht="15" hidden="false" customHeight="true" outlineLevel="0" collapsed="false">
      <c r="A2282" s="3" t="s">
        <v>4575</v>
      </c>
      <c r="B2282" s="3" t="s">
        <v>4576</v>
      </c>
      <c r="C2282" s="4" t="str">
        <f aca="false">VLOOKUP($B2282,'Product Master'!$A$2:$O$5991,7,FALSE())</f>
        <v>Dry Grocery</v>
      </c>
      <c r="D2282" s="4" t="str">
        <f aca="false">VLOOKUP($B2282,'Product Master'!$A$2:$O$5991,8,FALSE())</f>
        <v>Coffee</v>
      </c>
      <c r="E2282" s="4" t="str">
        <f aca="false">VLOOKUP($B2282,'Product Master'!$A$2:$O$5991,5,FALSE())</f>
        <v>Orchard Spread</v>
      </c>
      <c r="F2282" s="4" t="str">
        <f aca="false">VLOOKUP($B2282,'Product Master'!$A$2:$O$5991,4,FALSE())</f>
        <v>Orchard Spread Ground Coffee Medium Roast, 30 oz</v>
      </c>
      <c r="G2282" s="4" t="str">
        <f aca="false">VLOOKUP($B2282,'Product Master'!$A$2:$O$5991,9,FALSE())</f>
        <v>30 oz</v>
      </c>
      <c r="H2282" s="5" t="s">
        <v>16</v>
      </c>
      <c r="I2282" s="6" t="n">
        <f aca="false">VLOOKUP($B2282,'Product Master'!$A$2:$O$5991,14,FALSE())</f>
        <v>7.79</v>
      </c>
      <c r="J2282" s="7" t="n">
        <f aca="false">VLOOKUP($B2282,'Product Master'!$A$2:$O$5991,13,FALSE())</f>
        <v>6</v>
      </c>
      <c r="K2282" s="7" t="str">
        <f aca="false">VLOOKUP($B2282,'Product Master'!$A$2:$O$5991,11,FALSE())</f>
        <v>N</v>
      </c>
      <c r="L2282" s="7" t="str">
        <f aca="false">VLOOKUP($B2282,'Product Master'!$A$2:$O$5991,12,FALSE())</f>
        <v>N</v>
      </c>
      <c r="M2282" s="3" t="n">
        <v>102</v>
      </c>
      <c r="N2282" s="3" t="n">
        <v>13</v>
      </c>
    </row>
    <row r="2283" customFormat="false" ht="15" hidden="false" customHeight="true" outlineLevel="0" collapsed="false">
      <c r="A2283" s="3" t="s">
        <v>4577</v>
      </c>
      <c r="B2283" s="3" t="s">
        <v>4578</v>
      </c>
      <c r="C2283" s="4" t="str">
        <f aca="false">VLOOKUP($B2283,'Product Master'!$A$2:$O$5991,7,FALSE())</f>
        <v>Dry Grocery</v>
      </c>
      <c r="D2283" s="4" t="str">
        <f aca="false">VLOOKUP($B2283,'Product Master'!$A$2:$O$5991,8,FALSE())</f>
        <v>Coffee</v>
      </c>
      <c r="E2283" s="4" t="str">
        <f aca="false">VLOOKUP($B2283,'Product Master'!$A$2:$O$5991,5,FALSE())</f>
        <v>Golden Grain Co.</v>
      </c>
      <c r="F2283" s="4" t="str">
        <f aca="false">VLOOKUP($B2283,'Product Master'!$A$2:$O$5991,4,FALSE())</f>
        <v>Golden Grain Co. Ground Coffee Dark Roast, 30 oz</v>
      </c>
      <c r="G2283" s="4" t="str">
        <f aca="false">VLOOKUP($B2283,'Product Master'!$A$2:$O$5991,9,FALSE())</f>
        <v>30 oz</v>
      </c>
      <c r="H2283" s="5" t="s">
        <v>16</v>
      </c>
      <c r="I2283" s="6" t="n">
        <f aca="false">VLOOKUP($B2283,'Product Master'!$A$2:$O$5991,14,FALSE())</f>
        <v>6.39</v>
      </c>
      <c r="J2283" s="7" t="n">
        <f aca="false">VLOOKUP($B2283,'Product Master'!$A$2:$O$5991,13,FALSE())</f>
        <v>12</v>
      </c>
      <c r="K2283" s="7" t="str">
        <f aca="false">VLOOKUP($B2283,'Product Master'!$A$2:$O$5991,11,FALSE())</f>
        <v>N</v>
      </c>
      <c r="L2283" s="7" t="str">
        <f aca="false">VLOOKUP($B2283,'Product Master'!$A$2:$O$5991,12,FALSE())</f>
        <v>N</v>
      </c>
      <c r="M2283" s="3" t="n">
        <v>25</v>
      </c>
      <c r="N2283" s="3" t="n">
        <v>31</v>
      </c>
    </row>
    <row r="2284" customFormat="false" ht="15" hidden="false" customHeight="true" outlineLevel="0" collapsed="false">
      <c r="A2284" s="3" t="s">
        <v>4579</v>
      </c>
      <c r="B2284" s="3" t="s">
        <v>4580</v>
      </c>
      <c r="C2284" s="4" t="str">
        <f aca="false">VLOOKUP($B2284,'Product Master'!$A$2:$O$5991,7,FALSE())</f>
        <v>Dry Grocery</v>
      </c>
      <c r="D2284" s="4" t="str">
        <f aca="false">VLOOKUP($B2284,'Product Master'!$A$2:$O$5991,8,FALSE())</f>
        <v>Coffee</v>
      </c>
      <c r="E2284" s="4" t="str">
        <f aca="false">VLOOKUP($B2284,'Product Master'!$A$2:$O$5991,5,FALSE())</f>
        <v>Kettle Row</v>
      </c>
      <c r="F2284" s="4" t="str">
        <f aca="false">VLOOKUP($B2284,'Product Master'!$A$2:$O$5991,4,FALSE())</f>
        <v>Kettle Row French Roast Ground Coffee Medium Roast, 11 oz</v>
      </c>
      <c r="G2284" s="4" t="str">
        <f aca="false">VLOOKUP($B2284,'Product Master'!$A$2:$O$5991,9,FALSE())</f>
        <v>11 oz</v>
      </c>
      <c r="H2284" s="5" t="s">
        <v>16</v>
      </c>
      <c r="I2284" s="6" t="n">
        <f aca="false">VLOOKUP($B2284,'Product Master'!$A$2:$O$5991,14,FALSE())</f>
        <v>12.49</v>
      </c>
      <c r="J2284" s="7" t="n">
        <f aca="false">VLOOKUP($B2284,'Product Master'!$A$2:$O$5991,13,FALSE())</f>
        <v>4</v>
      </c>
      <c r="K2284" s="7" t="str">
        <f aca="false">VLOOKUP($B2284,'Product Master'!$A$2:$O$5991,11,FALSE())</f>
        <v>N</v>
      </c>
      <c r="L2284" s="7" t="str">
        <f aca="false">VLOOKUP($B2284,'Product Master'!$A$2:$O$5991,12,FALSE())</f>
        <v>N</v>
      </c>
      <c r="M2284" s="3" t="n">
        <v>92</v>
      </c>
      <c r="N2284" s="3" t="n">
        <v>16</v>
      </c>
    </row>
    <row r="2285" customFormat="false" ht="15" hidden="false" customHeight="true" outlineLevel="0" collapsed="false">
      <c r="A2285" s="3" t="s">
        <v>4581</v>
      </c>
      <c r="B2285" s="3" t="s">
        <v>4582</v>
      </c>
      <c r="C2285" s="4" t="str">
        <f aca="false">VLOOKUP($B2285,'Product Master'!$A$2:$O$5991,7,FALSE())</f>
        <v>Dry Grocery</v>
      </c>
      <c r="D2285" s="4" t="str">
        <f aca="false">VLOOKUP($B2285,'Product Master'!$A$2:$O$5991,8,FALSE())</f>
        <v>Coffee</v>
      </c>
      <c r="E2285" s="4" t="str">
        <f aca="false">VLOOKUP($B2285,'Product Master'!$A$2:$O$5991,5,FALSE())</f>
        <v>Golden Grain Co.</v>
      </c>
      <c r="F2285" s="4" t="str">
        <f aca="false">VLOOKUP($B2285,'Product Master'!$A$2:$O$5991,4,FALSE())</f>
        <v>Golden Grain Co. Breakfast Blend Ground Coffee Medium Roast, 12 ct</v>
      </c>
      <c r="G2285" s="4" t="str">
        <f aca="false">VLOOKUP($B2285,'Product Master'!$A$2:$O$5991,9,FALSE())</f>
        <v>12 ct</v>
      </c>
      <c r="H2285" s="5" t="s">
        <v>16</v>
      </c>
      <c r="I2285" s="6" t="n">
        <f aca="false">VLOOKUP($B2285,'Product Master'!$A$2:$O$5991,14,FALSE())</f>
        <v>7.79</v>
      </c>
      <c r="J2285" s="7" t="n">
        <f aca="false">VLOOKUP($B2285,'Product Master'!$A$2:$O$5991,13,FALSE())</f>
        <v>4</v>
      </c>
      <c r="K2285" s="7" t="str">
        <f aca="false">VLOOKUP($B2285,'Product Master'!$A$2:$O$5991,11,FALSE())</f>
        <v>N</v>
      </c>
      <c r="L2285" s="7" t="str">
        <f aca="false">VLOOKUP($B2285,'Product Master'!$A$2:$O$5991,12,FALSE())</f>
        <v>N</v>
      </c>
      <c r="M2285" s="3" t="n">
        <v>110</v>
      </c>
      <c r="N2285" s="3" t="n">
        <v>31</v>
      </c>
    </row>
    <row r="2286" customFormat="false" ht="15" hidden="false" customHeight="true" outlineLevel="0" collapsed="false">
      <c r="A2286" s="3" t="s">
        <v>4583</v>
      </c>
      <c r="B2286" s="3" t="s">
        <v>4584</v>
      </c>
      <c r="C2286" s="4" t="str">
        <f aca="false">VLOOKUP($B2286,'Product Master'!$A$2:$O$5991,7,FALSE())</f>
        <v>Dry Grocery</v>
      </c>
      <c r="D2286" s="4" t="str">
        <f aca="false">VLOOKUP($B2286,'Product Master'!$A$2:$O$5991,8,FALSE())</f>
        <v>Coffee</v>
      </c>
      <c r="E2286" s="4" t="str">
        <f aca="false">VLOOKUP($B2286,'Product Master'!$A$2:$O$5991,5,FALSE())</f>
        <v>Harborline</v>
      </c>
      <c r="F2286" s="4" t="str">
        <f aca="false">VLOOKUP($B2286,'Product Master'!$A$2:$O$5991,4,FALSE())</f>
        <v>Harborline Ground Coffee Medium Roast, 11 oz</v>
      </c>
      <c r="G2286" s="4" t="str">
        <f aca="false">VLOOKUP($B2286,'Product Master'!$A$2:$O$5991,9,FALSE())</f>
        <v>11 oz</v>
      </c>
      <c r="H2286" s="5" t="s">
        <v>16</v>
      </c>
      <c r="I2286" s="6" t="n">
        <f aca="false">VLOOKUP($B2286,'Product Master'!$A$2:$O$5991,14,FALSE())</f>
        <v>10.99</v>
      </c>
      <c r="J2286" s="7" t="n">
        <f aca="false">VLOOKUP($B2286,'Product Master'!$A$2:$O$5991,13,FALSE())</f>
        <v>12</v>
      </c>
      <c r="K2286" s="7" t="str">
        <f aca="false">VLOOKUP($B2286,'Product Master'!$A$2:$O$5991,11,FALSE())</f>
        <v>Y</v>
      </c>
      <c r="L2286" s="7" t="str">
        <f aca="false">VLOOKUP($B2286,'Product Master'!$A$2:$O$5991,12,FALSE())</f>
        <v>N</v>
      </c>
      <c r="M2286" s="3" t="n">
        <v>138</v>
      </c>
      <c r="N2286" s="3" t="n">
        <v>38</v>
      </c>
    </row>
    <row r="2287" customFormat="false" ht="15" hidden="false" customHeight="true" outlineLevel="0" collapsed="false">
      <c r="A2287" s="3" t="s">
        <v>4585</v>
      </c>
      <c r="B2287" s="3" t="s">
        <v>4586</v>
      </c>
      <c r="C2287" s="4" t="str">
        <f aca="false">VLOOKUP($B2287,'Product Master'!$A$2:$O$5991,7,FALSE())</f>
        <v>Dry Grocery</v>
      </c>
      <c r="D2287" s="4" t="str">
        <f aca="false">VLOOKUP($B2287,'Product Master'!$A$2:$O$5991,8,FALSE())</f>
        <v>Coffee</v>
      </c>
      <c r="E2287" s="4" t="str">
        <f aca="false">VLOOKUP($B2287,'Product Master'!$A$2:$O$5991,5,FALSE())</f>
        <v>Harborline</v>
      </c>
      <c r="F2287" s="4" t="str">
        <f aca="false">VLOOKUP($B2287,'Product Master'!$A$2:$O$5991,4,FALSE())</f>
        <v>Harborline Breakfast Blend Ground Coffee Dark Roast, 24 ct</v>
      </c>
      <c r="G2287" s="4" t="str">
        <f aca="false">VLOOKUP($B2287,'Product Master'!$A$2:$O$5991,9,FALSE())</f>
        <v>24 ct</v>
      </c>
      <c r="H2287" s="5" t="s">
        <v>16</v>
      </c>
      <c r="I2287" s="6" t="n">
        <f aca="false">VLOOKUP($B2287,'Product Master'!$A$2:$O$5991,14,FALSE())</f>
        <v>11.39</v>
      </c>
      <c r="J2287" s="7" t="n">
        <f aca="false">VLOOKUP($B2287,'Product Master'!$A$2:$O$5991,13,FALSE())</f>
        <v>6</v>
      </c>
      <c r="K2287" s="7" t="str">
        <f aca="false">VLOOKUP($B2287,'Product Master'!$A$2:$O$5991,11,FALSE())</f>
        <v>Y</v>
      </c>
      <c r="L2287" s="7" t="str">
        <f aca="false">VLOOKUP($B2287,'Product Master'!$A$2:$O$5991,12,FALSE())</f>
        <v>N</v>
      </c>
      <c r="M2287" s="3" t="n">
        <v>143</v>
      </c>
      <c r="N2287" s="3" t="n">
        <v>5</v>
      </c>
    </row>
    <row r="2288" customFormat="false" ht="15" hidden="false" customHeight="true" outlineLevel="0" collapsed="false">
      <c r="A2288" s="3" t="s">
        <v>4587</v>
      </c>
      <c r="B2288" s="3" t="s">
        <v>4588</v>
      </c>
      <c r="C2288" s="4" t="str">
        <f aca="false">VLOOKUP($B2288,'Product Master'!$A$2:$O$5991,7,FALSE())</f>
        <v>Dry Grocery</v>
      </c>
      <c r="D2288" s="4" t="str">
        <f aca="false">VLOOKUP($B2288,'Product Master'!$A$2:$O$5991,8,FALSE())</f>
        <v>Coffee</v>
      </c>
      <c r="E2288" s="4" t="str">
        <f aca="false">VLOOKUP($B2288,'Product Master'!$A$2:$O$5991,5,FALSE())</f>
        <v>Wheatstone</v>
      </c>
      <c r="F2288" s="4" t="str">
        <f aca="false">VLOOKUP($B2288,'Product Master'!$A$2:$O$5991,4,FALSE())</f>
        <v>Wheatstone Ground Coffee Dark Roast, 30 oz</v>
      </c>
      <c r="G2288" s="4" t="str">
        <f aca="false">VLOOKUP($B2288,'Product Master'!$A$2:$O$5991,9,FALSE())</f>
        <v>30 oz</v>
      </c>
      <c r="H2288" s="5" t="s">
        <v>16</v>
      </c>
      <c r="I2288" s="6" t="n">
        <f aca="false">VLOOKUP($B2288,'Product Master'!$A$2:$O$5991,14,FALSE())</f>
        <v>11.39</v>
      </c>
      <c r="J2288" s="7" t="n">
        <f aca="false">VLOOKUP($B2288,'Product Master'!$A$2:$O$5991,13,FALSE())</f>
        <v>6</v>
      </c>
      <c r="K2288" s="7" t="str">
        <f aca="false">VLOOKUP($B2288,'Product Master'!$A$2:$O$5991,11,FALSE())</f>
        <v>N</v>
      </c>
      <c r="L2288" s="7" t="str">
        <f aca="false">VLOOKUP($B2288,'Product Master'!$A$2:$O$5991,12,FALSE())</f>
        <v>N</v>
      </c>
      <c r="M2288" s="3" t="n">
        <v>15</v>
      </c>
      <c r="N2288" s="3" t="n">
        <v>8</v>
      </c>
    </row>
    <row r="2289" customFormat="false" ht="15" hidden="false" customHeight="true" outlineLevel="0" collapsed="false">
      <c r="A2289" s="3" t="s">
        <v>4589</v>
      </c>
      <c r="B2289" s="3" t="s">
        <v>4590</v>
      </c>
      <c r="C2289" s="4" t="str">
        <f aca="false">VLOOKUP($B2289,'Product Master'!$A$2:$O$5991,7,FALSE())</f>
        <v>Dry Grocery</v>
      </c>
      <c r="D2289" s="4" t="str">
        <f aca="false">VLOOKUP($B2289,'Product Master'!$A$2:$O$5991,8,FALSE())</f>
        <v>Coffee</v>
      </c>
      <c r="E2289" s="4" t="str">
        <f aca="false">VLOOKUP($B2289,'Product Master'!$A$2:$O$5991,5,FALSE())</f>
        <v>Redbarn</v>
      </c>
      <c r="F2289" s="4" t="str">
        <f aca="false">VLOOKUP($B2289,'Product Master'!$A$2:$O$5991,4,FALSE())</f>
        <v>Redbarn Instant Coffee, 11 oz</v>
      </c>
      <c r="G2289" s="4" t="str">
        <f aca="false">VLOOKUP($B2289,'Product Master'!$A$2:$O$5991,9,FALSE())</f>
        <v>11 oz</v>
      </c>
      <c r="H2289" s="5" t="s">
        <v>16</v>
      </c>
      <c r="I2289" s="6" t="n">
        <f aca="false">VLOOKUP($B2289,'Product Master'!$A$2:$O$5991,14,FALSE())</f>
        <v>9.89</v>
      </c>
      <c r="J2289" s="7" t="n">
        <f aca="false">VLOOKUP($B2289,'Product Master'!$A$2:$O$5991,13,FALSE())</f>
        <v>4</v>
      </c>
      <c r="K2289" s="7" t="str">
        <f aca="false">VLOOKUP($B2289,'Product Master'!$A$2:$O$5991,11,FALSE())</f>
        <v>N</v>
      </c>
      <c r="L2289" s="7" t="str">
        <f aca="false">VLOOKUP($B2289,'Product Master'!$A$2:$O$5991,12,FALSE())</f>
        <v>N</v>
      </c>
      <c r="M2289" s="3" t="n">
        <v>137</v>
      </c>
      <c r="N2289" s="3" t="n">
        <v>25</v>
      </c>
    </row>
    <row r="2290" customFormat="false" ht="15" hidden="false" customHeight="true" outlineLevel="0" collapsed="false">
      <c r="A2290" s="3" t="s">
        <v>4591</v>
      </c>
      <c r="B2290" s="3" t="s">
        <v>4592</v>
      </c>
      <c r="C2290" s="4" t="str">
        <f aca="false">VLOOKUP($B2290,'Product Master'!$A$2:$O$5991,7,FALSE())</f>
        <v>Dry Grocery</v>
      </c>
      <c r="D2290" s="4" t="str">
        <f aca="false">VLOOKUP($B2290,'Product Master'!$A$2:$O$5991,8,FALSE())</f>
        <v>Coffee</v>
      </c>
      <c r="E2290" s="4" t="str">
        <f aca="false">VLOOKUP($B2290,'Product Master'!$A$2:$O$5991,5,FALSE())</f>
        <v>Harborline</v>
      </c>
      <c r="F2290" s="4" t="str">
        <f aca="false">VLOOKUP($B2290,'Product Master'!$A$2:$O$5991,4,FALSE())</f>
        <v>Harborline French Roast K-Cup Pods, 12 ct</v>
      </c>
      <c r="G2290" s="4" t="str">
        <f aca="false">VLOOKUP($B2290,'Product Master'!$A$2:$O$5991,9,FALSE())</f>
        <v>12 ct</v>
      </c>
      <c r="H2290" s="5" t="s">
        <v>16</v>
      </c>
      <c r="I2290" s="6" t="n">
        <f aca="false">VLOOKUP($B2290,'Product Master'!$A$2:$O$5991,14,FALSE())</f>
        <v>6.49</v>
      </c>
      <c r="J2290" s="7" t="n">
        <f aca="false">VLOOKUP($B2290,'Product Master'!$A$2:$O$5991,13,FALSE())</f>
        <v>8</v>
      </c>
      <c r="K2290" s="7" t="str">
        <f aca="false">VLOOKUP($B2290,'Product Master'!$A$2:$O$5991,11,FALSE())</f>
        <v>Y</v>
      </c>
      <c r="L2290" s="7" t="str">
        <f aca="false">VLOOKUP($B2290,'Product Master'!$A$2:$O$5991,12,FALSE())</f>
        <v>N</v>
      </c>
      <c r="M2290" s="3" t="n">
        <v>79</v>
      </c>
      <c r="N2290" s="3" t="n">
        <v>38</v>
      </c>
    </row>
    <row r="2291" customFormat="false" ht="15" hidden="false" customHeight="true" outlineLevel="0" collapsed="false">
      <c r="A2291" s="3" t="s">
        <v>4593</v>
      </c>
      <c r="B2291" s="3" t="s">
        <v>4594</v>
      </c>
      <c r="C2291" s="4" t="str">
        <f aca="false">VLOOKUP($B2291,'Product Master'!$A$2:$O$5991,7,FALSE())</f>
        <v>Dry Grocery</v>
      </c>
      <c r="D2291" s="4" t="str">
        <f aca="false">VLOOKUP($B2291,'Product Master'!$A$2:$O$5991,8,FALSE())</f>
        <v>Coffee</v>
      </c>
      <c r="E2291" s="4" t="str">
        <f aca="false">VLOOKUP($B2291,'Product Master'!$A$2:$O$5991,5,FALSE())</f>
        <v>Nutgrove</v>
      </c>
      <c r="F2291" s="4" t="str">
        <f aca="false">VLOOKUP($B2291,'Product Master'!$A$2:$O$5991,4,FALSE())</f>
        <v>Nutgrove Breakfast Blend K-Cup Pods, 12 ct</v>
      </c>
      <c r="G2291" s="4" t="str">
        <f aca="false">VLOOKUP($B2291,'Product Master'!$A$2:$O$5991,9,FALSE())</f>
        <v>12 ct</v>
      </c>
      <c r="H2291" s="5" t="s">
        <v>16</v>
      </c>
      <c r="I2291" s="6" t="n">
        <f aca="false">VLOOKUP($B2291,'Product Master'!$A$2:$O$5991,14,FALSE())</f>
        <v>11.79</v>
      </c>
      <c r="J2291" s="7" t="n">
        <f aca="false">VLOOKUP($B2291,'Product Master'!$A$2:$O$5991,13,FALSE())</f>
        <v>8</v>
      </c>
      <c r="K2291" s="7" t="str">
        <f aca="false">VLOOKUP($B2291,'Product Master'!$A$2:$O$5991,11,FALSE())</f>
        <v>N</v>
      </c>
      <c r="L2291" s="7" t="str">
        <f aca="false">VLOOKUP($B2291,'Product Master'!$A$2:$O$5991,12,FALSE())</f>
        <v>N</v>
      </c>
      <c r="M2291" s="3" t="n">
        <v>31</v>
      </c>
      <c r="N2291" s="3" t="n">
        <v>14</v>
      </c>
    </row>
    <row r="2292" customFormat="false" ht="15" hidden="false" customHeight="true" outlineLevel="0" collapsed="false">
      <c r="A2292" s="3" t="s">
        <v>4595</v>
      </c>
      <c r="B2292" s="3" t="s">
        <v>4596</v>
      </c>
      <c r="C2292" s="4" t="str">
        <f aca="false">VLOOKUP($B2292,'Product Master'!$A$2:$O$5991,7,FALSE())</f>
        <v>Dry Grocery</v>
      </c>
      <c r="D2292" s="4" t="str">
        <f aca="false">VLOOKUP($B2292,'Product Master'!$A$2:$O$5991,8,FALSE())</f>
        <v>Coffee</v>
      </c>
      <c r="E2292" s="4" t="str">
        <f aca="false">VLOOKUP($B2292,'Product Master'!$A$2:$O$5991,5,FALSE())</f>
        <v>Nutgrove</v>
      </c>
      <c r="F2292" s="4" t="str">
        <f aca="false">VLOOKUP($B2292,'Product Master'!$A$2:$O$5991,4,FALSE())</f>
        <v>Nutgrove Breakfast Blend Ground Coffee Dark Roast, 12 ct</v>
      </c>
      <c r="G2292" s="4" t="str">
        <f aca="false">VLOOKUP($B2292,'Product Master'!$A$2:$O$5991,9,FALSE())</f>
        <v>12 ct</v>
      </c>
      <c r="H2292" s="5" t="s">
        <v>16</v>
      </c>
      <c r="I2292" s="6" t="n">
        <f aca="false">VLOOKUP($B2292,'Product Master'!$A$2:$O$5991,14,FALSE())</f>
        <v>8.39</v>
      </c>
      <c r="J2292" s="7" t="n">
        <f aca="false">VLOOKUP($B2292,'Product Master'!$A$2:$O$5991,13,FALSE())</f>
        <v>12</v>
      </c>
      <c r="K2292" s="7" t="str">
        <f aca="false">VLOOKUP($B2292,'Product Master'!$A$2:$O$5991,11,FALSE())</f>
        <v>N</v>
      </c>
      <c r="L2292" s="7" t="str">
        <f aca="false">VLOOKUP($B2292,'Product Master'!$A$2:$O$5991,12,FALSE())</f>
        <v>N</v>
      </c>
      <c r="M2292" s="3" t="n">
        <v>116</v>
      </c>
      <c r="N2292" s="3" t="n">
        <v>14</v>
      </c>
    </row>
    <row r="2293" customFormat="false" ht="15" hidden="false" customHeight="true" outlineLevel="0" collapsed="false">
      <c r="A2293" s="3" t="s">
        <v>4597</v>
      </c>
      <c r="B2293" s="3" t="s">
        <v>4598</v>
      </c>
      <c r="C2293" s="4" t="str">
        <f aca="false">VLOOKUP($B2293,'Product Master'!$A$2:$O$5991,7,FALSE())</f>
        <v>Dry Grocery</v>
      </c>
      <c r="D2293" s="4" t="str">
        <f aca="false">VLOOKUP($B2293,'Product Master'!$A$2:$O$5991,8,FALSE())</f>
        <v>Coffee</v>
      </c>
      <c r="E2293" s="4" t="str">
        <f aca="false">VLOOKUP($B2293,'Product Master'!$A$2:$O$5991,5,FALSE())</f>
        <v>Wheatstone</v>
      </c>
      <c r="F2293" s="4" t="str">
        <f aca="false">VLOOKUP($B2293,'Product Master'!$A$2:$O$5991,4,FALSE())</f>
        <v>Wheatstone French Roast Decaf Coffee, 12 ct</v>
      </c>
      <c r="G2293" s="4" t="str">
        <f aca="false">VLOOKUP($B2293,'Product Master'!$A$2:$O$5991,9,FALSE())</f>
        <v>12 ct</v>
      </c>
      <c r="H2293" s="5" t="s">
        <v>16</v>
      </c>
      <c r="I2293" s="6" t="n">
        <f aca="false">VLOOKUP($B2293,'Product Master'!$A$2:$O$5991,14,FALSE())</f>
        <v>10.39</v>
      </c>
      <c r="J2293" s="7" t="n">
        <f aca="false">VLOOKUP($B2293,'Product Master'!$A$2:$O$5991,13,FALSE())</f>
        <v>24</v>
      </c>
      <c r="K2293" s="7" t="str">
        <f aca="false">VLOOKUP($B2293,'Product Master'!$A$2:$O$5991,11,FALSE())</f>
        <v>N</v>
      </c>
      <c r="L2293" s="7" t="str">
        <f aca="false">VLOOKUP($B2293,'Product Master'!$A$2:$O$5991,12,FALSE())</f>
        <v>N</v>
      </c>
      <c r="M2293" s="3" t="n">
        <v>138</v>
      </c>
      <c r="N2293" s="3" t="n">
        <v>40</v>
      </c>
    </row>
    <row r="2294" customFormat="false" ht="15" hidden="false" customHeight="true" outlineLevel="0" collapsed="false">
      <c r="A2294" s="3" t="s">
        <v>4599</v>
      </c>
      <c r="B2294" s="3" t="s">
        <v>4600</v>
      </c>
      <c r="C2294" s="4" t="str">
        <f aca="false">VLOOKUP($B2294,'Product Master'!$A$2:$O$5991,7,FALSE())</f>
        <v>Dry Grocery</v>
      </c>
      <c r="D2294" s="4" t="str">
        <f aca="false">VLOOKUP($B2294,'Product Master'!$A$2:$O$5991,8,FALSE())</f>
        <v>Coffee</v>
      </c>
      <c r="E2294" s="4" t="str">
        <f aca="false">VLOOKUP($B2294,'Product Master'!$A$2:$O$5991,5,FALSE())</f>
        <v>Thrift Row</v>
      </c>
      <c r="F2294" s="4" t="str">
        <f aca="false">VLOOKUP($B2294,'Product Master'!$A$2:$O$5991,4,FALSE())</f>
        <v>Thrift Row French Roast K-Cup Pods, 24 ct</v>
      </c>
      <c r="G2294" s="4" t="str">
        <f aca="false">VLOOKUP($B2294,'Product Master'!$A$2:$O$5991,9,FALSE())</f>
        <v>24 ct</v>
      </c>
      <c r="H2294" s="5" t="s">
        <v>16</v>
      </c>
      <c r="I2294" s="6" t="n">
        <f aca="false">VLOOKUP($B2294,'Product Master'!$A$2:$O$5991,14,FALSE())</f>
        <v>8.79</v>
      </c>
      <c r="J2294" s="7" t="n">
        <f aca="false">VLOOKUP($B2294,'Product Master'!$A$2:$O$5991,13,FALSE())</f>
        <v>4</v>
      </c>
      <c r="K2294" s="7" t="str">
        <f aca="false">VLOOKUP($B2294,'Product Master'!$A$2:$O$5991,11,FALSE())</f>
        <v>Y</v>
      </c>
      <c r="L2294" s="7" t="str">
        <f aca="false">VLOOKUP($B2294,'Product Master'!$A$2:$O$5991,12,FALSE())</f>
        <v>N</v>
      </c>
      <c r="M2294" s="3" t="n">
        <v>110</v>
      </c>
      <c r="N2294" s="3" t="n">
        <v>29</v>
      </c>
    </row>
    <row r="2295" customFormat="false" ht="15" hidden="false" customHeight="true" outlineLevel="0" collapsed="false">
      <c r="A2295" s="3" t="s">
        <v>4601</v>
      </c>
      <c r="B2295" s="3" t="s">
        <v>4602</v>
      </c>
      <c r="C2295" s="4" t="str">
        <f aca="false">VLOOKUP($B2295,'Product Master'!$A$2:$O$5991,7,FALSE())</f>
        <v>Dry Grocery</v>
      </c>
      <c r="D2295" s="4" t="str">
        <f aca="false">VLOOKUP($B2295,'Product Master'!$A$2:$O$5991,8,FALSE())</f>
        <v>Coffee</v>
      </c>
      <c r="E2295" s="4" t="str">
        <f aca="false">VLOOKUP($B2295,'Product Master'!$A$2:$O$5991,5,FALSE())</f>
        <v>Golden Grain Co.</v>
      </c>
      <c r="F2295" s="4" t="str">
        <f aca="false">VLOOKUP($B2295,'Product Master'!$A$2:$O$5991,4,FALSE())</f>
        <v>Golden Grain Co. Ground Coffee Dark Roast, 24 ct</v>
      </c>
      <c r="G2295" s="4" t="str">
        <f aca="false">VLOOKUP($B2295,'Product Master'!$A$2:$O$5991,9,FALSE())</f>
        <v>24 ct</v>
      </c>
      <c r="H2295" s="5" t="s">
        <v>16</v>
      </c>
      <c r="I2295" s="6" t="n">
        <f aca="false">VLOOKUP($B2295,'Product Master'!$A$2:$O$5991,14,FALSE())</f>
        <v>8.29</v>
      </c>
      <c r="J2295" s="7" t="n">
        <f aca="false">VLOOKUP($B2295,'Product Master'!$A$2:$O$5991,13,FALSE())</f>
        <v>6</v>
      </c>
      <c r="K2295" s="7" t="str">
        <f aca="false">VLOOKUP($B2295,'Product Master'!$A$2:$O$5991,11,FALSE())</f>
        <v>N</v>
      </c>
      <c r="L2295" s="7" t="str">
        <f aca="false">VLOOKUP($B2295,'Product Master'!$A$2:$O$5991,12,FALSE())</f>
        <v>N</v>
      </c>
      <c r="M2295" s="3" t="n">
        <v>25</v>
      </c>
      <c r="N2295" s="3" t="n">
        <v>9</v>
      </c>
    </row>
    <row r="2296" customFormat="false" ht="15" hidden="false" customHeight="true" outlineLevel="0" collapsed="false">
      <c r="A2296" s="3" t="s">
        <v>4603</v>
      </c>
      <c r="B2296" s="3" t="s">
        <v>4604</v>
      </c>
      <c r="C2296" s="4" t="str">
        <f aca="false">VLOOKUP($B2296,'Product Master'!$A$2:$O$5991,7,FALSE())</f>
        <v>Dry Grocery</v>
      </c>
      <c r="D2296" s="4" t="str">
        <f aca="false">VLOOKUP($B2296,'Product Master'!$A$2:$O$5991,8,FALSE())</f>
        <v>Coffee</v>
      </c>
      <c r="E2296" s="4" t="str">
        <f aca="false">VLOOKUP($B2296,'Product Master'!$A$2:$O$5991,5,FALSE())</f>
        <v>Thrift Row</v>
      </c>
      <c r="F2296" s="4" t="str">
        <f aca="false">VLOOKUP($B2296,'Product Master'!$A$2:$O$5991,4,FALSE())</f>
        <v>Thrift Row Breakfast Blend K-Cup Pods, 30 oz</v>
      </c>
      <c r="G2296" s="4" t="str">
        <f aca="false">VLOOKUP($B2296,'Product Master'!$A$2:$O$5991,9,FALSE())</f>
        <v>30 oz</v>
      </c>
      <c r="H2296" s="5" t="s">
        <v>16</v>
      </c>
      <c r="I2296" s="6" t="n">
        <f aca="false">VLOOKUP($B2296,'Product Master'!$A$2:$O$5991,14,FALSE())</f>
        <v>11.39</v>
      </c>
      <c r="J2296" s="7" t="n">
        <f aca="false">VLOOKUP($B2296,'Product Master'!$A$2:$O$5991,13,FALSE())</f>
        <v>1</v>
      </c>
      <c r="K2296" s="7" t="str">
        <f aca="false">VLOOKUP($B2296,'Product Master'!$A$2:$O$5991,11,FALSE())</f>
        <v>Y</v>
      </c>
      <c r="L2296" s="7" t="str">
        <f aca="false">VLOOKUP($B2296,'Product Master'!$A$2:$O$5991,12,FALSE())</f>
        <v>N</v>
      </c>
      <c r="M2296" s="3" t="n">
        <v>52</v>
      </c>
      <c r="N2296" s="3" t="n">
        <v>27</v>
      </c>
    </row>
    <row r="2297" customFormat="false" ht="15" hidden="false" customHeight="true" outlineLevel="0" collapsed="false">
      <c r="A2297" s="3" t="s">
        <v>4605</v>
      </c>
      <c r="B2297" s="3" t="s">
        <v>4606</v>
      </c>
      <c r="C2297" s="4" t="str">
        <f aca="false">VLOOKUP($B2297,'Product Master'!$A$2:$O$5991,7,FALSE())</f>
        <v>Dry Grocery</v>
      </c>
      <c r="D2297" s="4" t="str">
        <f aca="false">VLOOKUP($B2297,'Product Master'!$A$2:$O$5991,8,FALSE())</f>
        <v>Coffee</v>
      </c>
      <c r="E2297" s="4" t="str">
        <f aca="false">VLOOKUP($B2297,'Product Master'!$A$2:$O$5991,5,FALSE())</f>
        <v>Kettle Row</v>
      </c>
      <c r="F2297" s="4" t="str">
        <f aca="false">VLOOKUP($B2297,'Product Master'!$A$2:$O$5991,4,FALSE())</f>
        <v>Kettle Row Whole Bean Coffee, 30 oz</v>
      </c>
      <c r="G2297" s="4" t="str">
        <f aca="false">VLOOKUP($B2297,'Product Master'!$A$2:$O$5991,9,FALSE())</f>
        <v>30 oz</v>
      </c>
      <c r="H2297" s="5" t="s">
        <v>16</v>
      </c>
      <c r="I2297" s="6" t="n">
        <f aca="false">VLOOKUP($B2297,'Product Master'!$A$2:$O$5991,14,FALSE())</f>
        <v>13.49</v>
      </c>
      <c r="J2297" s="7" t="n">
        <f aca="false">VLOOKUP($B2297,'Product Master'!$A$2:$O$5991,13,FALSE())</f>
        <v>1</v>
      </c>
      <c r="K2297" s="7" t="str">
        <f aca="false">VLOOKUP($B2297,'Product Master'!$A$2:$O$5991,11,FALSE())</f>
        <v>N</v>
      </c>
      <c r="L2297" s="7" t="str">
        <f aca="false">VLOOKUP($B2297,'Product Master'!$A$2:$O$5991,12,FALSE())</f>
        <v>N</v>
      </c>
      <c r="M2297" s="3" t="n">
        <v>56</v>
      </c>
      <c r="N2297" s="3" t="n">
        <v>12</v>
      </c>
    </row>
    <row r="2298" customFormat="false" ht="15" hidden="false" customHeight="true" outlineLevel="0" collapsed="false">
      <c r="A2298" s="3" t="s">
        <v>4607</v>
      </c>
      <c r="B2298" s="3" t="s">
        <v>4608</v>
      </c>
      <c r="C2298" s="4" t="str">
        <f aca="false">VLOOKUP($B2298,'Product Master'!$A$2:$O$5991,7,FALSE())</f>
        <v>Dry Grocery</v>
      </c>
      <c r="D2298" s="4" t="str">
        <f aca="false">VLOOKUP($B2298,'Product Master'!$A$2:$O$5991,8,FALSE())</f>
        <v>Coffee</v>
      </c>
      <c r="E2298" s="4" t="str">
        <f aca="false">VLOOKUP($B2298,'Product Master'!$A$2:$O$5991,5,FALSE())</f>
        <v>Redbarn</v>
      </c>
      <c r="F2298" s="4" t="str">
        <f aca="false">VLOOKUP($B2298,'Product Master'!$A$2:$O$5991,4,FALSE())</f>
        <v>Redbarn Breakfast Blend Whole Bean Coffee, 24 ct</v>
      </c>
      <c r="G2298" s="4" t="str">
        <f aca="false">VLOOKUP($B2298,'Product Master'!$A$2:$O$5991,9,FALSE())</f>
        <v>24 ct</v>
      </c>
      <c r="H2298" s="5" t="s">
        <v>16</v>
      </c>
      <c r="I2298" s="6" t="n">
        <f aca="false">VLOOKUP($B2298,'Product Master'!$A$2:$O$5991,14,FALSE())</f>
        <v>10.79</v>
      </c>
      <c r="J2298" s="7" t="n">
        <f aca="false">VLOOKUP($B2298,'Product Master'!$A$2:$O$5991,13,FALSE())</f>
        <v>12</v>
      </c>
      <c r="K2298" s="7" t="str">
        <f aca="false">VLOOKUP($B2298,'Product Master'!$A$2:$O$5991,11,FALSE())</f>
        <v>N</v>
      </c>
      <c r="L2298" s="7" t="str">
        <f aca="false">VLOOKUP($B2298,'Product Master'!$A$2:$O$5991,12,FALSE())</f>
        <v>N</v>
      </c>
      <c r="M2298" s="3" t="n">
        <v>83</v>
      </c>
      <c r="N2298" s="3" t="n">
        <v>24</v>
      </c>
    </row>
    <row r="2299" customFormat="false" ht="15" hidden="false" customHeight="true" outlineLevel="0" collapsed="false">
      <c r="A2299" s="3" t="s">
        <v>4609</v>
      </c>
      <c r="B2299" s="3" t="s">
        <v>4610</v>
      </c>
      <c r="C2299" s="4" t="str">
        <f aca="false">VLOOKUP($B2299,'Product Master'!$A$2:$O$5991,7,FALSE())</f>
        <v>Dry Grocery</v>
      </c>
      <c r="D2299" s="4" t="str">
        <f aca="false">VLOOKUP($B2299,'Product Master'!$A$2:$O$5991,8,FALSE())</f>
        <v>Coffee</v>
      </c>
      <c r="E2299" s="4" t="str">
        <f aca="false">VLOOKUP($B2299,'Product Master'!$A$2:$O$5991,5,FALSE())</f>
        <v>Wheatstone</v>
      </c>
      <c r="F2299" s="4" t="str">
        <f aca="false">VLOOKUP($B2299,'Product Master'!$A$2:$O$5991,4,FALSE())</f>
        <v>Wheatstone Whole Bean Coffee, 30 oz</v>
      </c>
      <c r="G2299" s="4" t="str">
        <f aca="false">VLOOKUP($B2299,'Product Master'!$A$2:$O$5991,9,FALSE())</f>
        <v>30 oz</v>
      </c>
      <c r="H2299" s="5" t="s">
        <v>16</v>
      </c>
      <c r="I2299" s="6" t="n">
        <f aca="false">VLOOKUP($B2299,'Product Master'!$A$2:$O$5991,14,FALSE())</f>
        <v>8.39</v>
      </c>
      <c r="J2299" s="7" t="n">
        <f aca="false">VLOOKUP($B2299,'Product Master'!$A$2:$O$5991,13,FALSE())</f>
        <v>8</v>
      </c>
      <c r="K2299" s="7" t="str">
        <f aca="false">VLOOKUP($B2299,'Product Master'!$A$2:$O$5991,11,FALSE())</f>
        <v>N</v>
      </c>
      <c r="L2299" s="7" t="str">
        <f aca="false">VLOOKUP($B2299,'Product Master'!$A$2:$O$5991,12,FALSE())</f>
        <v>N</v>
      </c>
      <c r="M2299" s="3" t="n">
        <v>30</v>
      </c>
      <c r="N2299" s="3" t="n">
        <v>28</v>
      </c>
    </row>
    <row r="2300" customFormat="false" ht="15" hidden="false" customHeight="true" outlineLevel="0" collapsed="false">
      <c r="A2300" s="3" t="s">
        <v>4611</v>
      </c>
      <c r="B2300" s="3" t="s">
        <v>4612</v>
      </c>
      <c r="C2300" s="4" t="str">
        <f aca="false">VLOOKUP($B2300,'Product Master'!$A$2:$O$5991,7,FALSE())</f>
        <v>Dry Grocery</v>
      </c>
      <c r="D2300" s="4" t="str">
        <f aca="false">VLOOKUP($B2300,'Product Master'!$A$2:$O$5991,8,FALSE())</f>
        <v>Coffee</v>
      </c>
      <c r="E2300" s="4" t="str">
        <f aca="false">VLOOKUP($B2300,'Product Master'!$A$2:$O$5991,5,FALSE())</f>
        <v>Nutgrove</v>
      </c>
      <c r="F2300" s="4" t="str">
        <f aca="false">VLOOKUP($B2300,'Product Master'!$A$2:$O$5991,4,FALSE())</f>
        <v>Nutgrove French Roast Ground Coffee Medium Roast, 12 ct</v>
      </c>
      <c r="G2300" s="4" t="str">
        <f aca="false">VLOOKUP($B2300,'Product Master'!$A$2:$O$5991,9,FALSE())</f>
        <v>12 ct</v>
      </c>
      <c r="H2300" s="5" t="s">
        <v>16</v>
      </c>
      <c r="I2300" s="6" t="n">
        <f aca="false">VLOOKUP($B2300,'Product Master'!$A$2:$O$5991,14,FALSE())</f>
        <v>7.29</v>
      </c>
      <c r="J2300" s="7" t="n">
        <f aca="false">VLOOKUP($B2300,'Product Master'!$A$2:$O$5991,13,FALSE())</f>
        <v>2</v>
      </c>
      <c r="K2300" s="7" t="str">
        <f aca="false">VLOOKUP($B2300,'Product Master'!$A$2:$O$5991,11,FALSE())</f>
        <v>N</v>
      </c>
      <c r="L2300" s="7" t="str">
        <f aca="false">VLOOKUP($B2300,'Product Master'!$A$2:$O$5991,12,FALSE())</f>
        <v>N</v>
      </c>
      <c r="M2300" s="3" t="n">
        <v>41</v>
      </c>
      <c r="N2300" s="3" t="n">
        <v>21</v>
      </c>
    </row>
    <row r="2301" customFormat="false" ht="15" hidden="false" customHeight="true" outlineLevel="0" collapsed="false">
      <c r="A2301" s="3" t="s">
        <v>4613</v>
      </c>
      <c r="B2301" s="3" t="s">
        <v>4614</v>
      </c>
      <c r="C2301" s="4" t="str">
        <f aca="false">VLOOKUP($B2301,'Product Master'!$A$2:$O$5991,7,FALSE())</f>
        <v>Dry Grocery</v>
      </c>
      <c r="D2301" s="4" t="str">
        <f aca="false">VLOOKUP($B2301,'Product Master'!$A$2:$O$5991,8,FALSE())</f>
        <v>Coffee</v>
      </c>
      <c r="E2301" s="4" t="str">
        <f aca="false">VLOOKUP($B2301,'Product Master'!$A$2:$O$5991,5,FALSE())</f>
        <v>Golden Grain Co.</v>
      </c>
      <c r="F2301" s="4" t="str">
        <f aca="false">VLOOKUP($B2301,'Product Master'!$A$2:$O$5991,4,FALSE())</f>
        <v>Golden Grain Co. French Roast Decaf Coffee, 12 ct</v>
      </c>
      <c r="G2301" s="4" t="str">
        <f aca="false">VLOOKUP($B2301,'Product Master'!$A$2:$O$5991,9,FALSE())</f>
        <v>12 ct</v>
      </c>
      <c r="H2301" s="5" t="s">
        <v>16</v>
      </c>
      <c r="I2301" s="6" t="n">
        <f aca="false">VLOOKUP($B2301,'Product Master'!$A$2:$O$5991,14,FALSE())</f>
        <v>13.89</v>
      </c>
      <c r="J2301" s="7" t="n">
        <f aca="false">VLOOKUP($B2301,'Product Master'!$A$2:$O$5991,13,FALSE())</f>
        <v>8</v>
      </c>
      <c r="K2301" s="7" t="str">
        <f aca="false">VLOOKUP($B2301,'Product Master'!$A$2:$O$5991,11,FALSE())</f>
        <v>N</v>
      </c>
      <c r="L2301" s="7" t="str">
        <f aca="false">VLOOKUP($B2301,'Product Master'!$A$2:$O$5991,12,FALSE())</f>
        <v>N</v>
      </c>
      <c r="M2301" s="3" t="n">
        <v>104</v>
      </c>
      <c r="N2301" s="3" t="n">
        <v>40</v>
      </c>
    </row>
    <row r="2302" customFormat="false" ht="15" hidden="false" customHeight="true" outlineLevel="0" collapsed="false">
      <c r="A2302" s="3" t="s">
        <v>4615</v>
      </c>
      <c r="B2302" s="3" t="s">
        <v>4616</v>
      </c>
      <c r="C2302" s="4" t="str">
        <f aca="false">VLOOKUP($B2302,'Product Master'!$A$2:$O$5991,7,FALSE())</f>
        <v>Dry Grocery</v>
      </c>
      <c r="D2302" s="4" t="str">
        <f aca="false">VLOOKUP($B2302,'Product Master'!$A$2:$O$5991,8,FALSE())</f>
        <v>Coffee</v>
      </c>
      <c r="E2302" s="4" t="str">
        <f aca="false">VLOOKUP($B2302,'Product Master'!$A$2:$O$5991,5,FALSE())</f>
        <v>Thrift Row</v>
      </c>
      <c r="F2302" s="4" t="str">
        <f aca="false">VLOOKUP($B2302,'Product Master'!$A$2:$O$5991,4,FALSE())</f>
        <v>Thrift Row French Roast Ground Coffee Dark Roast, 12 ct</v>
      </c>
      <c r="G2302" s="4" t="str">
        <f aca="false">VLOOKUP($B2302,'Product Master'!$A$2:$O$5991,9,FALSE())</f>
        <v>12 ct</v>
      </c>
      <c r="H2302" s="5" t="s">
        <v>16</v>
      </c>
      <c r="I2302" s="6" t="n">
        <f aca="false">VLOOKUP($B2302,'Product Master'!$A$2:$O$5991,14,FALSE())</f>
        <v>8.89</v>
      </c>
      <c r="J2302" s="7" t="n">
        <f aca="false">VLOOKUP($B2302,'Product Master'!$A$2:$O$5991,13,FALSE())</f>
        <v>2</v>
      </c>
      <c r="K2302" s="7" t="str">
        <f aca="false">VLOOKUP($B2302,'Product Master'!$A$2:$O$5991,11,FALSE())</f>
        <v>Y</v>
      </c>
      <c r="L2302" s="7" t="str">
        <f aca="false">VLOOKUP($B2302,'Product Master'!$A$2:$O$5991,12,FALSE())</f>
        <v>N</v>
      </c>
      <c r="M2302" s="3" t="n">
        <v>108</v>
      </c>
      <c r="N2302" s="3" t="n">
        <v>40</v>
      </c>
    </row>
    <row r="2303" customFormat="false" ht="15" hidden="false" customHeight="true" outlineLevel="0" collapsed="false">
      <c r="A2303" s="3" t="s">
        <v>4617</v>
      </c>
      <c r="B2303" s="3" t="s">
        <v>4618</v>
      </c>
      <c r="C2303" s="4" t="str">
        <f aca="false">VLOOKUP($B2303,'Product Master'!$A$2:$O$5991,7,FALSE())</f>
        <v>Dry Grocery</v>
      </c>
      <c r="D2303" s="4" t="str">
        <f aca="false">VLOOKUP($B2303,'Product Master'!$A$2:$O$5991,8,FALSE())</f>
        <v>Coffee</v>
      </c>
      <c r="E2303" s="4" t="str">
        <f aca="false">VLOOKUP($B2303,'Product Master'!$A$2:$O$5991,5,FALSE())</f>
        <v>Orchard Spread</v>
      </c>
      <c r="F2303" s="4" t="str">
        <f aca="false">VLOOKUP($B2303,'Product Master'!$A$2:$O$5991,4,FALSE())</f>
        <v>Orchard Spread French Roast Ground Coffee Medium Roast, 12 ct</v>
      </c>
      <c r="G2303" s="4" t="str">
        <f aca="false">VLOOKUP($B2303,'Product Master'!$A$2:$O$5991,9,FALSE())</f>
        <v>12 ct</v>
      </c>
      <c r="H2303" s="5" t="s">
        <v>16</v>
      </c>
      <c r="I2303" s="6" t="n">
        <f aca="false">VLOOKUP($B2303,'Product Master'!$A$2:$O$5991,14,FALSE())</f>
        <v>10.99</v>
      </c>
      <c r="J2303" s="7" t="n">
        <f aca="false">VLOOKUP($B2303,'Product Master'!$A$2:$O$5991,13,FALSE())</f>
        <v>4</v>
      </c>
      <c r="K2303" s="7" t="str">
        <f aca="false">VLOOKUP($B2303,'Product Master'!$A$2:$O$5991,11,FALSE())</f>
        <v>N</v>
      </c>
      <c r="L2303" s="7" t="str">
        <f aca="false">VLOOKUP($B2303,'Product Master'!$A$2:$O$5991,12,FALSE())</f>
        <v>N</v>
      </c>
      <c r="M2303" s="3" t="n">
        <v>150</v>
      </c>
      <c r="N2303" s="3" t="n">
        <v>16</v>
      </c>
    </row>
    <row r="2304" customFormat="false" ht="15" hidden="false" customHeight="true" outlineLevel="0" collapsed="false">
      <c r="A2304" s="3" t="s">
        <v>4619</v>
      </c>
      <c r="B2304" s="3" t="s">
        <v>4620</v>
      </c>
      <c r="C2304" s="4" t="str">
        <f aca="false">VLOOKUP($B2304,'Product Master'!$A$2:$O$5991,7,FALSE())</f>
        <v>Dry Grocery</v>
      </c>
      <c r="D2304" s="4" t="str">
        <f aca="false">VLOOKUP($B2304,'Product Master'!$A$2:$O$5991,8,FALSE())</f>
        <v>Coffee</v>
      </c>
      <c r="E2304" s="4" t="str">
        <f aca="false">VLOOKUP($B2304,'Product Master'!$A$2:$O$5991,5,FALSE())</f>
        <v>Orchard Spread</v>
      </c>
      <c r="F2304" s="4" t="str">
        <f aca="false">VLOOKUP($B2304,'Product Master'!$A$2:$O$5991,4,FALSE())</f>
        <v>Orchard Spread Ground Coffee Dark Roast, 24 ct</v>
      </c>
      <c r="G2304" s="4" t="str">
        <f aca="false">VLOOKUP($B2304,'Product Master'!$A$2:$O$5991,9,FALSE())</f>
        <v>24 ct</v>
      </c>
      <c r="H2304" s="5" t="s">
        <v>16</v>
      </c>
      <c r="I2304" s="6" t="n">
        <f aca="false">VLOOKUP($B2304,'Product Master'!$A$2:$O$5991,14,FALSE())</f>
        <v>7.99</v>
      </c>
      <c r="J2304" s="7" t="n">
        <f aca="false">VLOOKUP($B2304,'Product Master'!$A$2:$O$5991,13,FALSE())</f>
        <v>1</v>
      </c>
      <c r="K2304" s="7" t="str">
        <f aca="false">VLOOKUP($B2304,'Product Master'!$A$2:$O$5991,11,FALSE())</f>
        <v>N</v>
      </c>
      <c r="L2304" s="7" t="str">
        <f aca="false">VLOOKUP($B2304,'Product Master'!$A$2:$O$5991,12,FALSE())</f>
        <v>N</v>
      </c>
      <c r="M2304" s="3" t="n">
        <v>122</v>
      </c>
      <c r="N2304" s="3" t="n">
        <v>28</v>
      </c>
    </row>
    <row r="2305" customFormat="false" ht="15" hidden="false" customHeight="true" outlineLevel="0" collapsed="false">
      <c r="A2305" s="3" t="s">
        <v>4621</v>
      </c>
      <c r="B2305" s="3" t="s">
        <v>4622</v>
      </c>
      <c r="C2305" s="4" t="str">
        <f aca="false">VLOOKUP($B2305,'Product Master'!$A$2:$O$5991,7,FALSE())</f>
        <v>Dry Grocery</v>
      </c>
      <c r="D2305" s="4" t="str">
        <f aca="false">VLOOKUP($B2305,'Product Master'!$A$2:$O$5991,8,FALSE())</f>
        <v>Coffee</v>
      </c>
      <c r="E2305" s="4" t="str">
        <f aca="false">VLOOKUP($B2305,'Product Master'!$A$2:$O$5991,5,FALSE())</f>
        <v>Thrift Row</v>
      </c>
      <c r="F2305" s="4" t="str">
        <f aca="false">VLOOKUP($B2305,'Product Master'!$A$2:$O$5991,4,FALSE())</f>
        <v>Thrift Row French Roast K-Cup Pods, 11 oz</v>
      </c>
      <c r="G2305" s="4" t="str">
        <f aca="false">VLOOKUP($B2305,'Product Master'!$A$2:$O$5991,9,FALSE())</f>
        <v>11 oz</v>
      </c>
      <c r="H2305" s="5" t="s">
        <v>16</v>
      </c>
      <c r="I2305" s="6" t="n">
        <f aca="false">VLOOKUP($B2305,'Product Master'!$A$2:$O$5991,14,FALSE())</f>
        <v>9.89</v>
      </c>
      <c r="J2305" s="7" t="n">
        <f aca="false">VLOOKUP($B2305,'Product Master'!$A$2:$O$5991,13,FALSE())</f>
        <v>2</v>
      </c>
      <c r="K2305" s="7" t="str">
        <f aca="false">VLOOKUP($B2305,'Product Master'!$A$2:$O$5991,11,FALSE())</f>
        <v>Y</v>
      </c>
      <c r="L2305" s="7" t="str">
        <f aca="false">VLOOKUP($B2305,'Product Master'!$A$2:$O$5991,12,FALSE())</f>
        <v>N</v>
      </c>
      <c r="M2305" s="3" t="n">
        <v>68</v>
      </c>
      <c r="N2305" s="3" t="n">
        <v>20</v>
      </c>
    </row>
    <row r="2306" customFormat="false" ht="15" hidden="false" customHeight="true" outlineLevel="0" collapsed="false">
      <c r="A2306" s="3" t="s">
        <v>4623</v>
      </c>
      <c r="B2306" s="3" t="s">
        <v>4624</v>
      </c>
      <c r="C2306" s="4" t="str">
        <f aca="false">VLOOKUP($B2306,'Product Master'!$A$2:$O$5991,7,FALSE())</f>
        <v>Dry Grocery</v>
      </c>
      <c r="D2306" s="4" t="str">
        <f aca="false">VLOOKUP($B2306,'Product Master'!$A$2:$O$5991,8,FALSE())</f>
        <v>Coffee</v>
      </c>
      <c r="E2306" s="4" t="str">
        <f aca="false">VLOOKUP($B2306,'Product Master'!$A$2:$O$5991,5,FALSE())</f>
        <v>Nutgrove</v>
      </c>
      <c r="F2306" s="4" t="str">
        <f aca="false">VLOOKUP($B2306,'Product Master'!$A$2:$O$5991,4,FALSE())</f>
        <v>Nutgrove French Roast Instant Coffee, 11 oz</v>
      </c>
      <c r="G2306" s="4" t="str">
        <f aca="false">VLOOKUP($B2306,'Product Master'!$A$2:$O$5991,9,FALSE())</f>
        <v>11 oz</v>
      </c>
      <c r="H2306" s="5" t="s">
        <v>16</v>
      </c>
      <c r="I2306" s="6" t="n">
        <f aca="false">VLOOKUP($B2306,'Product Master'!$A$2:$O$5991,14,FALSE())</f>
        <v>11.89</v>
      </c>
      <c r="J2306" s="7" t="n">
        <f aca="false">VLOOKUP($B2306,'Product Master'!$A$2:$O$5991,13,FALSE())</f>
        <v>6</v>
      </c>
      <c r="K2306" s="7" t="str">
        <f aca="false">VLOOKUP($B2306,'Product Master'!$A$2:$O$5991,11,FALSE())</f>
        <v>N</v>
      </c>
      <c r="L2306" s="7" t="str">
        <f aca="false">VLOOKUP($B2306,'Product Master'!$A$2:$O$5991,12,FALSE())</f>
        <v>N</v>
      </c>
      <c r="M2306" s="3" t="n">
        <v>5</v>
      </c>
      <c r="N2306" s="3" t="n">
        <v>19</v>
      </c>
    </row>
    <row r="2307" customFormat="false" ht="15" hidden="false" customHeight="true" outlineLevel="0" collapsed="false">
      <c r="A2307" s="3" t="s">
        <v>4625</v>
      </c>
      <c r="B2307" s="3" t="s">
        <v>4626</v>
      </c>
      <c r="C2307" s="4" t="str">
        <f aca="false">VLOOKUP($B2307,'Product Master'!$A$2:$O$5991,7,FALSE())</f>
        <v>Dry Grocery</v>
      </c>
      <c r="D2307" s="4" t="str">
        <f aca="false">VLOOKUP($B2307,'Product Master'!$A$2:$O$5991,8,FALSE())</f>
        <v>Coffee</v>
      </c>
      <c r="E2307" s="4" t="str">
        <f aca="false">VLOOKUP($B2307,'Product Master'!$A$2:$O$5991,5,FALSE())</f>
        <v>Orchard Spread</v>
      </c>
      <c r="F2307" s="4" t="str">
        <f aca="false">VLOOKUP($B2307,'Product Master'!$A$2:$O$5991,4,FALSE())</f>
        <v>Orchard Spread French Roast Ground Coffee Dark Roast, 30 oz</v>
      </c>
      <c r="G2307" s="4" t="str">
        <f aca="false">VLOOKUP($B2307,'Product Master'!$A$2:$O$5991,9,FALSE())</f>
        <v>30 oz</v>
      </c>
      <c r="H2307" s="5" t="s">
        <v>16</v>
      </c>
      <c r="I2307" s="6" t="n">
        <f aca="false">VLOOKUP($B2307,'Product Master'!$A$2:$O$5991,14,FALSE())</f>
        <v>8.79</v>
      </c>
      <c r="J2307" s="7" t="n">
        <f aca="false">VLOOKUP($B2307,'Product Master'!$A$2:$O$5991,13,FALSE())</f>
        <v>4</v>
      </c>
      <c r="K2307" s="7" t="str">
        <f aca="false">VLOOKUP($B2307,'Product Master'!$A$2:$O$5991,11,FALSE())</f>
        <v>N</v>
      </c>
      <c r="L2307" s="7" t="str">
        <f aca="false">VLOOKUP($B2307,'Product Master'!$A$2:$O$5991,12,FALSE())</f>
        <v>N</v>
      </c>
      <c r="M2307" s="3" t="n">
        <v>67</v>
      </c>
      <c r="N2307" s="3" t="n">
        <v>7</v>
      </c>
    </row>
    <row r="2308" customFormat="false" ht="15" hidden="false" customHeight="true" outlineLevel="0" collapsed="false">
      <c r="A2308" s="3" t="s">
        <v>4627</v>
      </c>
      <c r="B2308" s="3" t="s">
        <v>4628</v>
      </c>
      <c r="C2308" s="4" t="str">
        <f aca="false">VLOOKUP($B2308,'Product Master'!$A$2:$O$5991,7,FALSE())</f>
        <v>Dry Grocery</v>
      </c>
      <c r="D2308" s="4" t="str">
        <f aca="false">VLOOKUP($B2308,'Product Master'!$A$2:$O$5991,8,FALSE())</f>
        <v>Coffee</v>
      </c>
      <c r="E2308" s="4" t="str">
        <f aca="false">VLOOKUP($B2308,'Product Master'!$A$2:$O$5991,5,FALSE())</f>
        <v>Pepperlane</v>
      </c>
      <c r="F2308" s="4" t="str">
        <f aca="false">VLOOKUP($B2308,'Product Master'!$A$2:$O$5991,4,FALSE())</f>
        <v>Pepperlane Instant Coffee, 30 oz</v>
      </c>
      <c r="G2308" s="4" t="str">
        <f aca="false">VLOOKUP($B2308,'Product Master'!$A$2:$O$5991,9,FALSE())</f>
        <v>30 oz</v>
      </c>
      <c r="H2308" s="5" t="s">
        <v>16</v>
      </c>
      <c r="I2308" s="6" t="n">
        <f aca="false">VLOOKUP($B2308,'Product Master'!$A$2:$O$5991,14,FALSE())</f>
        <v>12.29</v>
      </c>
      <c r="J2308" s="7" t="n">
        <f aca="false">VLOOKUP($B2308,'Product Master'!$A$2:$O$5991,13,FALSE())</f>
        <v>1</v>
      </c>
      <c r="K2308" s="7" t="str">
        <f aca="false">VLOOKUP($B2308,'Product Master'!$A$2:$O$5991,11,FALSE())</f>
        <v>N</v>
      </c>
      <c r="L2308" s="7" t="str">
        <f aca="false">VLOOKUP($B2308,'Product Master'!$A$2:$O$5991,12,FALSE())</f>
        <v>N</v>
      </c>
      <c r="M2308" s="3" t="n">
        <v>116</v>
      </c>
      <c r="N2308" s="3" t="n">
        <v>18</v>
      </c>
    </row>
    <row r="2309" customFormat="false" ht="15" hidden="false" customHeight="true" outlineLevel="0" collapsed="false">
      <c r="A2309" s="3" t="s">
        <v>4629</v>
      </c>
      <c r="B2309" s="3" t="s">
        <v>4630</v>
      </c>
      <c r="C2309" s="4" t="str">
        <f aca="false">VLOOKUP($B2309,'Product Master'!$A$2:$O$5991,7,FALSE())</f>
        <v>Dry Grocery</v>
      </c>
      <c r="D2309" s="4" t="str">
        <f aca="false">VLOOKUP($B2309,'Product Master'!$A$2:$O$5991,8,FALSE())</f>
        <v>Coffee</v>
      </c>
      <c r="E2309" s="4" t="str">
        <f aca="false">VLOOKUP($B2309,'Product Master'!$A$2:$O$5991,5,FALSE())</f>
        <v>Nutgrove</v>
      </c>
      <c r="F2309" s="4" t="str">
        <f aca="false">VLOOKUP($B2309,'Product Master'!$A$2:$O$5991,4,FALSE())</f>
        <v>Nutgrove Breakfast Blend Whole Bean Coffee, 11 oz</v>
      </c>
      <c r="G2309" s="4" t="str">
        <f aca="false">VLOOKUP($B2309,'Product Master'!$A$2:$O$5991,9,FALSE())</f>
        <v>11 oz</v>
      </c>
      <c r="H2309" s="5" t="s">
        <v>16</v>
      </c>
      <c r="I2309" s="6" t="n">
        <f aca="false">VLOOKUP($B2309,'Product Master'!$A$2:$O$5991,14,FALSE())</f>
        <v>11.29</v>
      </c>
      <c r="J2309" s="7" t="n">
        <f aca="false">VLOOKUP($B2309,'Product Master'!$A$2:$O$5991,13,FALSE())</f>
        <v>1</v>
      </c>
      <c r="K2309" s="7" t="str">
        <f aca="false">VLOOKUP($B2309,'Product Master'!$A$2:$O$5991,11,FALSE())</f>
        <v>N</v>
      </c>
      <c r="L2309" s="7" t="str">
        <f aca="false">VLOOKUP($B2309,'Product Master'!$A$2:$O$5991,12,FALSE())</f>
        <v>N</v>
      </c>
      <c r="M2309" s="3" t="n">
        <v>112</v>
      </c>
      <c r="N2309" s="3" t="n">
        <v>39</v>
      </c>
    </row>
    <row r="2310" customFormat="false" ht="15" hidden="false" customHeight="true" outlineLevel="0" collapsed="false">
      <c r="A2310" s="3" t="s">
        <v>4631</v>
      </c>
      <c r="B2310" s="3" t="s">
        <v>4632</v>
      </c>
      <c r="C2310" s="4" t="str">
        <f aca="false">VLOOKUP($B2310,'Product Master'!$A$2:$O$5991,7,FALSE())</f>
        <v>Dry Grocery</v>
      </c>
      <c r="D2310" s="4" t="str">
        <f aca="false">VLOOKUP($B2310,'Product Master'!$A$2:$O$5991,8,FALSE())</f>
        <v>Coffee</v>
      </c>
      <c r="E2310" s="4" t="str">
        <f aca="false">VLOOKUP($B2310,'Product Master'!$A$2:$O$5991,5,FALSE())</f>
        <v>Roastport</v>
      </c>
      <c r="F2310" s="4" t="str">
        <f aca="false">VLOOKUP($B2310,'Product Master'!$A$2:$O$5991,4,FALSE())</f>
        <v>Roastport French Roast Decaf Coffee, 12 ct</v>
      </c>
      <c r="G2310" s="4" t="str">
        <f aca="false">VLOOKUP($B2310,'Product Master'!$A$2:$O$5991,9,FALSE())</f>
        <v>12 ct</v>
      </c>
      <c r="H2310" s="5" t="s">
        <v>16</v>
      </c>
      <c r="I2310" s="6" t="n">
        <f aca="false">VLOOKUP($B2310,'Product Master'!$A$2:$O$5991,14,FALSE())</f>
        <v>13.39</v>
      </c>
      <c r="J2310" s="7" t="n">
        <f aca="false">VLOOKUP($B2310,'Product Master'!$A$2:$O$5991,13,FALSE())</f>
        <v>4</v>
      </c>
      <c r="K2310" s="7" t="str">
        <f aca="false">VLOOKUP($B2310,'Product Master'!$A$2:$O$5991,11,FALSE())</f>
        <v>N</v>
      </c>
      <c r="L2310" s="7" t="str">
        <f aca="false">VLOOKUP($B2310,'Product Master'!$A$2:$O$5991,12,FALSE())</f>
        <v>N</v>
      </c>
      <c r="M2310" s="3" t="n">
        <v>90</v>
      </c>
      <c r="N2310" s="3" t="n">
        <v>29</v>
      </c>
    </row>
    <row r="2311" customFormat="false" ht="15" hidden="false" customHeight="true" outlineLevel="0" collapsed="false">
      <c r="A2311" s="3" t="s">
        <v>4633</v>
      </c>
      <c r="B2311" s="3" t="s">
        <v>4634</v>
      </c>
      <c r="C2311" s="4" t="str">
        <f aca="false">VLOOKUP($B2311,'Product Master'!$A$2:$O$5991,7,FALSE())</f>
        <v>Dry Grocery</v>
      </c>
      <c r="D2311" s="4" t="str">
        <f aca="false">VLOOKUP($B2311,'Product Master'!$A$2:$O$5991,8,FALSE())</f>
        <v>Coffee</v>
      </c>
      <c r="E2311" s="4" t="str">
        <f aca="false">VLOOKUP($B2311,'Product Master'!$A$2:$O$5991,5,FALSE())</f>
        <v>Roastport</v>
      </c>
      <c r="F2311" s="4" t="str">
        <f aca="false">VLOOKUP($B2311,'Product Master'!$A$2:$O$5991,4,FALSE())</f>
        <v>Roastport Breakfast Blend Ground Coffee Medium Roast, 24 ct</v>
      </c>
      <c r="G2311" s="4" t="str">
        <f aca="false">VLOOKUP($B2311,'Product Master'!$A$2:$O$5991,9,FALSE())</f>
        <v>24 ct</v>
      </c>
      <c r="H2311" s="5" t="s">
        <v>16</v>
      </c>
      <c r="I2311" s="6" t="n">
        <f aca="false">VLOOKUP($B2311,'Product Master'!$A$2:$O$5991,14,FALSE())</f>
        <v>11.79</v>
      </c>
      <c r="J2311" s="7" t="n">
        <f aca="false">VLOOKUP($B2311,'Product Master'!$A$2:$O$5991,13,FALSE())</f>
        <v>2</v>
      </c>
      <c r="K2311" s="7" t="str">
        <f aca="false">VLOOKUP($B2311,'Product Master'!$A$2:$O$5991,11,FALSE())</f>
        <v>N</v>
      </c>
      <c r="L2311" s="7" t="str">
        <f aca="false">VLOOKUP($B2311,'Product Master'!$A$2:$O$5991,12,FALSE())</f>
        <v>N</v>
      </c>
      <c r="M2311" s="3" t="n">
        <v>92</v>
      </c>
      <c r="N2311" s="3" t="n">
        <v>22</v>
      </c>
    </row>
    <row r="2312" customFormat="false" ht="15" hidden="false" customHeight="true" outlineLevel="0" collapsed="false">
      <c r="A2312" s="3" t="s">
        <v>4635</v>
      </c>
      <c r="B2312" s="3" t="s">
        <v>4636</v>
      </c>
      <c r="C2312" s="4" t="str">
        <f aca="false">VLOOKUP($B2312,'Product Master'!$A$2:$O$5991,7,FALSE())</f>
        <v>Dry Grocery</v>
      </c>
      <c r="D2312" s="4" t="str">
        <f aca="false">VLOOKUP($B2312,'Product Master'!$A$2:$O$5991,8,FALSE())</f>
        <v>Coffee</v>
      </c>
      <c r="E2312" s="4" t="str">
        <f aca="false">VLOOKUP($B2312,'Product Master'!$A$2:$O$5991,5,FALSE())</f>
        <v>Orchard Spread</v>
      </c>
      <c r="F2312" s="4" t="str">
        <f aca="false">VLOOKUP($B2312,'Product Master'!$A$2:$O$5991,4,FALSE())</f>
        <v>Orchard Spread Ground Coffee Dark Roast, 12 ct</v>
      </c>
      <c r="G2312" s="4" t="str">
        <f aca="false">VLOOKUP($B2312,'Product Master'!$A$2:$O$5991,9,FALSE())</f>
        <v>12 ct</v>
      </c>
      <c r="H2312" s="5" t="s">
        <v>16</v>
      </c>
      <c r="I2312" s="6" t="n">
        <f aca="false">VLOOKUP($B2312,'Product Master'!$A$2:$O$5991,14,FALSE())</f>
        <v>10.89</v>
      </c>
      <c r="J2312" s="7" t="n">
        <f aca="false">VLOOKUP($B2312,'Product Master'!$A$2:$O$5991,13,FALSE())</f>
        <v>1</v>
      </c>
      <c r="K2312" s="7" t="str">
        <f aca="false">VLOOKUP($B2312,'Product Master'!$A$2:$O$5991,11,FALSE())</f>
        <v>N</v>
      </c>
      <c r="L2312" s="7" t="str">
        <f aca="false">VLOOKUP($B2312,'Product Master'!$A$2:$O$5991,12,FALSE())</f>
        <v>N</v>
      </c>
      <c r="M2312" s="3" t="n">
        <v>51</v>
      </c>
      <c r="N2312" s="3" t="n">
        <v>38</v>
      </c>
    </row>
    <row r="2313" customFormat="false" ht="15" hidden="false" customHeight="true" outlineLevel="0" collapsed="false">
      <c r="A2313" s="3" t="s">
        <v>4637</v>
      </c>
      <c r="B2313" s="3" t="s">
        <v>4638</v>
      </c>
      <c r="C2313" s="4" t="str">
        <f aca="false">VLOOKUP($B2313,'Product Master'!$A$2:$O$5991,7,FALSE())</f>
        <v>Dry Grocery</v>
      </c>
      <c r="D2313" s="4" t="str">
        <f aca="false">VLOOKUP($B2313,'Product Master'!$A$2:$O$5991,8,FALSE())</f>
        <v>Coffee</v>
      </c>
      <c r="E2313" s="4" t="str">
        <f aca="false">VLOOKUP($B2313,'Product Master'!$A$2:$O$5991,5,FALSE())</f>
        <v>Orchard Spread</v>
      </c>
      <c r="F2313" s="4" t="str">
        <f aca="false">VLOOKUP($B2313,'Product Master'!$A$2:$O$5991,4,FALSE())</f>
        <v>Orchard Spread Breakfast Blend Decaf Coffee, 12 ct</v>
      </c>
      <c r="G2313" s="4" t="str">
        <f aca="false">VLOOKUP($B2313,'Product Master'!$A$2:$O$5991,9,FALSE())</f>
        <v>12 ct</v>
      </c>
      <c r="H2313" s="5" t="s">
        <v>16</v>
      </c>
      <c r="I2313" s="6" t="n">
        <f aca="false">VLOOKUP($B2313,'Product Master'!$A$2:$O$5991,14,FALSE())</f>
        <v>9.29</v>
      </c>
      <c r="J2313" s="7" t="n">
        <f aca="false">VLOOKUP($B2313,'Product Master'!$A$2:$O$5991,13,FALSE())</f>
        <v>4</v>
      </c>
      <c r="K2313" s="7" t="str">
        <f aca="false">VLOOKUP($B2313,'Product Master'!$A$2:$O$5991,11,FALSE())</f>
        <v>N</v>
      </c>
      <c r="L2313" s="7" t="str">
        <f aca="false">VLOOKUP($B2313,'Product Master'!$A$2:$O$5991,12,FALSE())</f>
        <v>N</v>
      </c>
      <c r="M2313" s="3" t="n">
        <v>130</v>
      </c>
      <c r="N2313" s="3" t="n">
        <v>6</v>
      </c>
    </row>
    <row r="2314" customFormat="false" ht="15" hidden="false" customHeight="true" outlineLevel="0" collapsed="false">
      <c r="A2314" s="3" t="s">
        <v>4639</v>
      </c>
      <c r="B2314" s="3" t="s">
        <v>4640</v>
      </c>
      <c r="C2314" s="4" t="str">
        <f aca="false">VLOOKUP($B2314,'Product Master'!$A$2:$O$5991,7,FALSE())</f>
        <v>Dry Grocery</v>
      </c>
      <c r="D2314" s="4" t="str">
        <f aca="false">VLOOKUP($B2314,'Product Master'!$A$2:$O$5991,8,FALSE())</f>
        <v>Coffee</v>
      </c>
      <c r="E2314" s="4" t="str">
        <f aca="false">VLOOKUP($B2314,'Product Master'!$A$2:$O$5991,5,FALSE())</f>
        <v>Harborline</v>
      </c>
      <c r="F2314" s="4" t="str">
        <f aca="false">VLOOKUP($B2314,'Product Master'!$A$2:$O$5991,4,FALSE())</f>
        <v>Harborline Breakfast Blend Decaf Coffee, 24 ct</v>
      </c>
      <c r="G2314" s="4" t="str">
        <f aca="false">VLOOKUP($B2314,'Product Master'!$A$2:$O$5991,9,FALSE())</f>
        <v>24 ct</v>
      </c>
      <c r="H2314" s="5" t="s">
        <v>16</v>
      </c>
      <c r="I2314" s="6" t="n">
        <f aca="false">VLOOKUP($B2314,'Product Master'!$A$2:$O$5991,14,FALSE())</f>
        <v>7.39</v>
      </c>
      <c r="J2314" s="7" t="n">
        <f aca="false">VLOOKUP($B2314,'Product Master'!$A$2:$O$5991,13,FALSE())</f>
        <v>2</v>
      </c>
      <c r="K2314" s="7" t="str">
        <f aca="false">VLOOKUP($B2314,'Product Master'!$A$2:$O$5991,11,FALSE())</f>
        <v>Y</v>
      </c>
      <c r="L2314" s="7" t="str">
        <f aca="false">VLOOKUP($B2314,'Product Master'!$A$2:$O$5991,12,FALSE())</f>
        <v>N</v>
      </c>
      <c r="M2314" s="3" t="n">
        <v>66</v>
      </c>
      <c r="N2314" s="3" t="n">
        <v>35</v>
      </c>
    </row>
    <row r="2315" customFormat="false" ht="15" hidden="false" customHeight="true" outlineLevel="0" collapsed="false">
      <c r="A2315" s="3" t="s">
        <v>4641</v>
      </c>
      <c r="B2315" s="3" t="s">
        <v>4642</v>
      </c>
      <c r="C2315" s="4" t="str">
        <f aca="false">VLOOKUP($B2315,'Product Master'!$A$2:$O$5991,7,FALSE())</f>
        <v>Dry Grocery</v>
      </c>
      <c r="D2315" s="4" t="str">
        <f aca="false">VLOOKUP($B2315,'Product Master'!$A$2:$O$5991,8,FALSE())</f>
        <v>Coffee</v>
      </c>
      <c r="E2315" s="4" t="str">
        <f aca="false">VLOOKUP($B2315,'Product Master'!$A$2:$O$5991,5,FALSE())</f>
        <v>Redbarn</v>
      </c>
      <c r="F2315" s="4" t="str">
        <f aca="false">VLOOKUP($B2315,'Product Master'!$A$2:$O$5991,4,FALSE())</f>
        <v>Redbarn French Roast Ground Coffee Medium Roast, 24 ct</v>
      </c>
      <c r="G2315" s="4" t="str">
        <f aca="false">VLOOKUP($B2315,'Product Master'!$A$2:$O$5991,9,FALSE())</f>
        <v>24 ct</v>
      </c>
      <c r="H2315" s="5" t="s">
        <v>16</v>
      </c>
      <c r="I2315" s="6" t="n">
        <f aca="false">VLOOKUP($B2315,'Product Master'!$A$2:$O$5991,14,FALSE())</f>
        <v>11.39</v>
      </c>
      <c r="J2315" s="7" t="n">
        <f aca="false">VLOOKUP($B2315,'Product Master'!$A$2:$O$5991,13,FALSE())</f>
        <v>4</v>
      </c>
      <c r="K2315" s="7" t="str">
        <f aca="false">VLOOKUP($B2315,'Product Master'!$A$2:$O$5991,11,FALSE())</f>
        <v>N</v>
      </c>
      <c r="L2315" s="7" t="str">
        <f aca="false">VLOOKUP($B2315,'Product Master'!$A$2:$O$5991,12,FALSE())</f>
        <v>N</v>
      </c>
      <c r="M2315" s="3" t="n">
        <v>19</v>
      </c>
      <c r="N2315" s="3" t="n">
        <v>33</v>
      </c>
    </row>
    <row r="2316" customFormat="false" ht="15" hidden="false" customHeight="true" outlineLevel="0" collapsed="false">
      <c r="A2316" s="3" t="s">
        <v>4643</v>
      </c>
      <c r="B2316" s="3" t="s">
        <v>4644</v>
      </c>
      <c r="C2316" s="4" t="str">
        <f aca="false">VLOOKUP($B2316,'Product Master'!$A$2:$O$5991,7,FALSE())</f>
        <v>Dry Grocery</v>
      </c>
      <c r="D2316" s="4" t="str">
        <f aca="false">VLOOKUP($B2316,'Product Master'!$A$2:$O$5991,8,FALSE())</f>
        <v>Coffee</v>
      </c>
      <c r="E2316" s="4" t="str">
        <f aca="false">VLOOKUP($B2316,'Product Master'!$A$2:$O$5991,5,FALSE())</f>
        <v>Harborline</v>
      </c>
      <c r="F2316" s="4" t="str">
        <f aca="false">VLOOKUP($B2316,'Product Master'!$A$2:$O$5991,4,FALSE())</f>
        <v>Harborline Breakfast Blend Ground Coffee Medium Roast, 30 oz</v>
      </c>
      <c r="G2316" s="4" t="str">
        <f aca="false">VLOOKUP($B2316,'Product Master'!$A$2:$O$5991,9,FALSE())</f>
        <v>30 oz</v>
      </c>
      <c r="H2316" s="5" t="s">
        <v>16</v>
      </c>
      <c r="I2316" s="6" t="n">
        <f aca="false">VLOOKUP($B2316,'Product Master'!$A$2:$O$5991,14,FALSE())</f>
        <v>13.99</v>
      </c>
      <c r="J2316" s="7" t="n">
        <f aca="false">VLOOKUP($B2316,'Product Master'!$A$2:$O$5991,13,FALSE())</f>
        <v>24</v>
      </c>
      <c r="K2316" s="7" t="str">
        <f aca="false">VLOOKUP($B2316,'Product Master'!$A$2:$O$5991,11,FALSE())</f>
        <v>Y</v>
      </c>
      <c r="L2316" s="7" t="str">
        <f aca="false">VLOOKUP($B2316,'Product Master'!$A$2:$O$5991,12,FALSE())</f>
        <v>N</v>
      </c>
      <c r="M2316" s="3" t="n">
        <v>31</v>
      </c>
      <c r="N2316" s="3" t="n">
        <v>19</v>
      </c>
    </row>
    <row r="2317" customFormat="false" ht="15" hidden="false" customHeight="true" outlineLevel="0" collapsed="false">
      <c r="A2317" s="3" t="s">
        <v>4645</v>
      </c>
      <c r="B2317" s="3" t="s">
        <v>4646</v>
      </c>
      <c r="C2317" s="4" t="str">
        <f aca="false">VLOOKUP($B2317,'Product Master'!$A$2:$O$5991,7,FALSE())</f>
        <v>Dry Grocery</v>
      </c>
      <c r="D2317" s="4" t="str">
        <f aca="false">VLOOKUP($B2317,'Product Master'!$A$2:$O$5991,8,FALSE())</f>
        <v>Coffee</v>
      </c>
      <c r="E2317" s="4" t="str">
        <f aca="false">VLOOKUP($B2317,'Product Master'!$A$2:$O$5991,5,FALSE())</f>
        <v>Redbarn</v>
      </c>
      <c r="F2317" s="4" t="str">
        <f aca="false">VLOOKUP($B2317,'Product Master'!$A$2:$O$5991,4,FALSE())</f>
        <v>Redbarn French Roast Ground Coffee Dark Roast, 30 oz</v>
      </c>
      <c r="G2317" s="4" t="str">
        <f aca="false">VLOOKUP($B2317,'Product Master'!$A$2:$O$5991,9,FALSE())</f>
        <v>30 oz</v>
      </c>
      <c r="H2317" s="5" t="s">
        <v>16</v>
      </c>
      <c r="I2317" s="6" t="n">
        <f aca="false">VLOOKUP($B2317,'Product Master'!$A$2:$O$5991,14,FALSE())</f>
        <v>12.39</v>
      </c>
      <c r="J2317" s="7" t="n">
        <f aca="false">VLOOKUP($B2317,'Product Master'!$A$2:$O$5991,13,FALSE())</f>
        <v>4</v>
      </c>
      <c r="K2317" s="7" t="str">
        <f aca="false">VLOOKUP($B2317,'Product Master'!$A$2:$O$5991,11,FALSE())</f>
        <v>N</v>
      </c>
      <c r="L2317" s="7" t="str">
        <f aca="false">VLOOKUP($B2317,'Product Master'!$A$2:$O$5991,12,FALSE())</f>
        <v>N</v>
      </c>
      <c r="M2317" s="3" t="n">
        <v>67</v>
      </c>
      <c r="N2317" s="3" t="n">
        <v>37</v>
      </c>
    </row>
    <row r="2318" customFormat="false" ht="15" hidden="false" customHeight="true" outlineLevel="0" collapsed="false">
      <c r="A2318" s="3" t="s">
        <v>4647</v>
      </c>
      <c r="B2318" s="3" t="s">
        <v>4648</v>
      </c>
      <c r="C2318" s="4" t="str">
        <f aca="false">VLOOKUP($B2318,'Product Master'!$A$2:$O$5991,7,FALSE())</f>
        <v>Dry Grocery</v>
      </c>
      <c r="D2318" s="4" t="str">
        <f aca="false">VLOOKUP($B2318,'Product Master'!$A$2:$O$5991,8,FALSE())</f>
        <v>Coffee</v>
      </c>
      <c r="E2318" s="4" t="str">
        <f aca="false">VLOOKUP($B2318,'Product Master'!$A$2:$O$5991,5,FALSE())</f>
        <v>Pepperlane</v>
      </c>
      <c r="F2318" s="4" t="str">
        <f aca="false">VLOOKUP($B2318,'Product Master'!$A$2:$O$5991,4,FALSE())</f>
        <v>Pepperlane Decaf Coffee, 12 ct</v>
      </c>
      <c r="G2318" s="4" t="str">
        <f aca="false">VLOOKUP($B2318,'Product Master'!$A$2:$O$5991,9,FALSE())</f>
        <v>12 ct</v>
      </c>
      <c r="H2318" s="5" t="s">
        <v>16</v>
      </c>
      <c r="I2318" s="6" t="n">
        <f aca="false">VLOOKUP($B2318,'Product Master'!$A$2:$O$5991,14,FALSE())</f>
        <v>8.39</v>
      </c>
      <c r="J2318" s="7" t="n">
        <f aca="false">VLOOKUP($B2318,'Product Master'!$A$2:$O$5991,13,FALSE())</f>
        <v>6</v>
      </c>
      <c r="K2318" s="7" t="str">
        <f aca="false">VLOOKUP($B2318,'Product Master'!$A$2:$O$5991,11,FALSE())</f>
        <v>N</v>
      </c>
      <c r="L2318" s="7" t="str">
        <f aca="false">VLOOKUP($B2318,'Product Master'!$A$2:$O$5991,12,FALSE())</f>
        <v>N</v>
      </c>
      <c r="M2318" s="3" t="n">
        <v>19</v>
      </c>
      <c r="N2318" s="3" t="n">
        <v>21</v>
      </c>
    </row>
    <row r="2319" customFormat="false" ht="15" hidden="false" customHeight="true" outlineLevel="0" collapsed="false">
      <c r="A2319" s="3" t="s">
        <v>4649</v>
      </c>
      <c r="B2319" s="3" t="s">
        <v>4650</v>
      </c>
      <c r="C2319" s="4" t="str">
        <f aca="false">VLOOKUP($B2319,'Product Master'!$A$2:$O$5991,7,FALSE())</f>
        <v>Dry Grocery</v>
      </c>
      <c r="D2319" s="4" t="str">
        <f aca="false">VLOOKUP($B2319,'Product Master'!$A$2:$O$5991,8,FALSE())</f>
        <v>Coffee</v>
      </c>
      <c r="E2319" s="4" t="str">
        <f aca="false">VLOOKUP($B2319,'Product Master'!$A$2:$O$5991,5,FALSE())</f>
        <v>Wheatstone</v>
      </c>
      <c r="F2319" s="4" t="str">
        <f aca="false">VLOOKUP($B2319,'Product Master'!$A$2:$O$5991,4,FALSE())</f>
        <v>Wheatstone Breakfast Blend K-Cup Pods, 24 ct</v>
      </c>
      <c r="G2319" s="4" t="str">
        <f aca="false">VLOOKUP($B2319,'Product Master'!$A$2:$O$5991,9,FALSE())</f>
        <v>24 ct</v>
      </c>
      <c r="H2319" s="5" t="s">
        <v>16</v>
      </c>
      <c r="I2319" s="6" t="n">
        <f aca="false">VLOOKUP($B2319,'Product Master'!$A$2:$O$5991,14,FALSE())</f>
        <v>8.99</v>
      </c>
      <c r="J2319" s="7" t="n">
        <f aca="false">VLOOKUP($B2319,'Product Master'!$A$2:$O$5991,13,FALSE())</f>
        <v>4</v>
      </c>
      <c r="K2319" s="7" t="str">
        <f aca="false">VLOOKUP($B2319,'Product Master'!$A$2:$O$5991,11,FALSE())</f>
        <v>N</v>
      </c>
      <c r="L2319" s="7" t="str">
        <f aca="false">VLOOKUP($B2319,'Product Master'!$A$2:$O$5991,12,FALSE())</f>
        <v>N</v>
      </c>
      <c r="M2319" s="3" t="n">
        <v>6</v>
      </c>
      <c r="N2319" s="3" t="n">
        <v>29</v>
      </c>
    </row>
    <row r="2320" customFormat="false" ht="15" hidden="false" customHeight="true" outlineLevel="0" collapsed="false">
      <c r="A2320" s="3" t="s">
        <v>4651</v>
      </c>
      <c r="B2320" s="3" t="s">
        <v>4652</v>
      </c>
      <c r="C2320" s="4" t="str">
        <f aca="false">VLOOKUP($B2320,'Product Master'!$A$2:$O$5991,7,FALSE())</f>
        <v>Dry Grocery</v>
      </c>
      <c r="D2320" s="4" t="str">
        <f aca="false">VLOOKUP($B2320,'Product Master'!$A$2:$O$5991,8,FALSE())</f>
        <v>Coffee</v>
      </c>
      <c r="E2320" s="4" t="str">
        <f aca="false">VLOOKUP($B2320,'Product Master'!$A$2:$O$5991,5,FALSE())</f>
        <v>Orchard Spread</v>
      </c>
      <c r="F2320" s="4" t="str">
        <f aca="false">VLOOKUP($B2320,'Product Master'!$A$2:$O$5991,4,FALSE())</f>
        <v>Orchard Spread K-Cup Pods, 12 ct</v>
      </c>
      <c r="G2320" s="4" t="str">
        <f aca="false">VLOOKUP($B2320,'Product Master'!$A$2:$O$5991,9,FALSE())</f>
        <v>12 ct</v>
      </c>
      <c r="H2320" s="5" t="s">
        <v>16</v>
      </c>
      <c r="I2320" s="6" t="n">
        <f aca="false">VLOOKUP($B2320,'Product Master'!$A$2:$O$5991,14,FALSE())</f>
        <v>10.39</v>
      </c>
      <c r="J2320" s="7" t="n">
        <f aca="false">VLOOKUP($B2320,'Product Master'!$A$2:$O$5991,13,FALSE())</f>
        <v>12</v>
      </c>
      <c r="K2320" s="7" t="str">
        <f aca="false">VLOOKUP($B2320,'Product Master'!$A$2:$O$5991,11,FALSE())</f>
        <v>N</v>
      </c>
      <c r="L2320" s="7" t="str">
        <f aca="false">VLOOKUP($B2320,'Product Master'!$A$2:$O$5991,12,FALSE())</f>
        <v>N</v>
      </c>
      <c r="M2320" s="3" t="n">
        <v>61</v>
      </c>
      <c r="N2320" s="3" t="n">
        <v>8</v>
      </c>
    </row>
    <row r="2321" customFormat="false" ht="15" hidden="false" customHeight="true" outlineLevel="0" collapsed="false">
      <c r="A2321" s="3" t="s">
        <v>4653</v>
      </c>
      <c r="B2321" s="3" t="s">
        <v>4654</v>
      </c>
      <c r="C2321" s="4" t="str">
        <f aca="false">VLOOKUP($B2321,'Product Master'!$A$2:$O$5991,7,FALSE())</f>
        <v>Dry Grocery</v>
      </c>
      <c r="D2321" s="4" t="str">
        <f aca="false">VLOOKUP($B2321,'Product Master'!$A$2:$O$5991,8,FALSE())</f>
        <v>Coffee</v>
      </c>
      <c r="E2321" s="4" t="str">
        <f aca="false">VLOOKUP($B2321,'Product Master'!$A$2:$O$5991,5,FALSE())</f>
        <v>Golden Grain Co.</v>
      </c>
      <c r="F2321" s="4" t="str">
        <f aca="false">VLOOKUP($B2321,'Product Master'!$A$2:$O$5991,4,FALSE())</f>
        <v>Golden Grain Co. French Roast Instant Coffee, 12 ct</v>
      </c>
      <c r="G2321" s="4" t="str">
        <f aca="false">VLOOKUP($B2321,'Product Master'!$A$2:$O$5991,9,FALSE())</f>
        <v>12 ct</v>
      </c>
      <c r="H2321" s="5" t="s">
        <v>16</v>
      </c>
      <c r="I2321" s="6" t="n">
        <f aca="false">VLOOKUP($B2321,'Product Master'!$A$2:$O$5991,14,FALSE())</f>
        <v>7.49</v>
      </c>
      <c r="J2321" s="7" t="n">
        <f aca="false">VLOOKUP($B2321,'Product Master'!$A$2:$O$5991,13,FALSE())</f>
        <v>2</v>
      </c>
      <c r="K2321" s="7" t="str">
        <f aca="false">VLOOKUP($B2321,'Product Master'!$A$2:$O$5991,11,FALSE())</f>
        <v>N</v>
      </c>
      <c r="L2321" s="7" t="str">
        <f aca="false">VLOOKUP($B2321,'Product Master'!$A$2:$O$5991,12,FALSE())</f>
        <v>N</v>
      </c>
      <c r="M2321" s="3" t="n">
        <v>146</v>
      </c>
      <c r="N2321" s="3" t="n">
        <v>22</v>
      </c>
    </row>
    <row r="2322" customFormat="false" ht="15" hidden="false" customHeight="true" outlineLevel="0" collapsed="false">
      <c r="A2322" s="3" t="s">
        <v>4655</v>
      </c>
      <c r="B2322" s="3" t="s">
        <v>4656</v>
      </c>
      <c r="C2322" s="4" t="str">
        <f aca="false">VLOOKUP($B2322,'Product Master'!$A$2:$O$5991,7,FALSE())</f>
        <v>Dry Grocery</v>
      </c>
      <c r="D2322" s="4" t="str">
        <f aca="false">VLOOKUP($B2322,'Product Master'!$A$2:$O$5991,8,FALSE())</f>
        <v>Coffee</v>
      </c>
      <c r="E2322" s="4" t="str">
        <f aca="false">VLOOKUP($B2322,'Product Master'!$A$2:$O$5991,5,FALSE())</f>
        <v>Roastport</v>
      </c>
      <c r="F2322" s="4" t="str">
        <f aca="false">VLOOKUP($B2322,'Product Master'!$A$2:$O$5991,4,FALSE())</f>
        <v>Roastport French Roast K-Cup Pods, 24 ct</v>
      </c>
      <c r="G2322" s="4" t="str">
        <f aca="false">VLOOKUP($B2322,'Product Master'!$A$2:$O$5991,9,FALSE())</f>
        <v>24 ct</v>
      </c>
      <c r="H2322" s="5" t="s">
        <v>16</v>
      </c>
      <c r="I2322" s="6" t="n">
        <f aca="false">VLOOKUP($B2322,'Product Master'!$A$2:$O$5991,14,FALSE())</f>
        <v>11.29</v>
      </c>
      <c r="J2322" s="7" t="n">
        <f aca="false">VLOOKUP($B2322,'Product Master'!$A$2:$O$5991,13,FALSE())</f>
        <v>24</v>
      </c>
      <c r="K2322" s="7" t="str">
        <f aca="false">VLOOKUP($B2322,'Product Master'!$A$2:$O$5991,11,FALSE())</f>
        <v>N</v>
      </c>
      <c r="L2322" s="7" t="str">
        <f aca="false">VLOOKUP($B2322,'Product Master'!$A$2:$O$5991,12,FALSE())</f>
        <v>N</v>
      </c>
      <c r="M2322" s="3" t="n">
        <v>124</v>
      </c>
      <c r="N2322" s="3" t="n">
        <v>33</v>
      </c>
    </row>
    <row r="2323" customFormat="false" ht="15" hidden="false" customHeight="true" outlineLevel="0" collapsed="false">
      <c r="A2323" s="3" t="s">
        <v>4657</v>
      </c>
      <c r="B2323" s="3" t="s">
        <v>4658</v>
      </c>
      <c r="C2323" s="4" t="str">
        <f aca="false">VLOOKUP($B2323,'Product Master'!$A$2:$O$5991,7,FALSE())</f>
        <v>Dry Grocery</v>
      </c>
      <c r="D2323" s="4" t="str">
        <f aca="false">VLOOKUP($B2323,'Product Master'!$A$2:$O$5991,8,FALSE())</f>
        <v>Coffee</v>
      </c>
      <c r="E2323" s="4" t="str">
        <f aca="false">VLOOKUP($B2323,'Product Master'!$A$2:$O$5991,5,FALSE())</f>
        <v>Harborline</v>
      </c>
      <c r="F2323" s="4" t="str">
        <f aca="false">VLOOKUP($B2323,'Product Master'!$A$2:$O$5991,4,FALSE())</f>
        <v>Harborline French Roast Ground Coffee Dark Roast, 11 oz</v>
      </c>
      <c r="G2323" s="4" t="str">
        <f aca="false">VLOOKUP($B2323,'Product Master'!$A$2:$O$5991,9,FALSE())</f>
        <v>11 oz</v>
      </c>
      <c r="H2323" s="5" t="s">
        <v>16</v>
      </c>
      <c r="I2323" s="6" t="n">
        <f aca="false">VLOOKUP($B2323,'Product Master'!$A$2:$O$5991,14,FALSE())</f>
        <v>10.99</v>
      </c>
      <c r="J2323" s="7" t="n">
        <f aca="false">VLOOKUP($B2323,'Product Master'!$A$2:$O$5991,13,FALSE())</f>
        <v>2</v>
      </c>
      <c r="K2323" s="7" t="str">
        <f aca="false">VLOOKUP($B2323,'Product Master'!$A$2:$O$5991,11,FALSE())</f>
        <v>Y</v>
      </c>
      <c r="L2323" s="7" t="str">
        <f aca="false">VLOOKUP($B2323,'Product Master'!$A$2:$O$5991,12,FALSE())</f>
        <v>N</v>
      </c>
      <c r="M2323" s="3" t="n">
        <v>129</v>
      </c>
      <c r="N2323" s="3" t="n">
        <v>35</v>
      </c>
    </row>
    <row r="2324" customFormat="false" ht="15" hidden="false" customHeight="true" outlineLevel="0" collapsed="false">
      <c r="A2324" s="3" t="s">
        <v>4659</v>
      </c>
      <c r="B2324" s="3" t="s">
        <v>4660</v>
      </c>
      <c r="C2324" s="4" t="str">
        <f aca="false">VLOOKUP($B2324,'Product Master'!$A$2:$O$5991,7,FALSE())</f>
        <v>Dry Grocery</v>
      </c>
      <c r="D2324" s="4" t="str">
        <f aca="false">VLOOKUP($B2324,'Product Master'!$A$2:$O$5991,8,FALSE())</f>
        <v>Coffee</v>
      </c>
      <c r="E2324" s="4" t="str">
        <f aca="false">VLOOKUP($B2324,'Product Master'!$A$2:$O$5991,5,FALSE())</f>
        <v>Harborline</v>
      </c>
      <c r="F2324" s="4" t="str">
        <f aca="false">VLOOKUP($B2324,'Product Master'!$A$2:$O$5991,4,FALSE())</f>
        <v>Harborline French Roast K-Cup Pods, 30 oz</v>
      </c>
      <c r="G2324" s="4" t="str">
        <f aca="false">VLOOKUP($B2324,'Product Master'!$A$2:$O$5991,9,FALSE())</f>
        <v>30 oz</v>
      </c>
      <c r="H2324" s="5" t="s">
        <v>16</v>
      </c>
      <c r="I2324" s="6" t="n">
        <f aca="false">VLOOKUP($B2324,'Product Master'!$A$2:$O$5991,14,FALSE())</f>
        <v>9.89</v>
      </c>
      <c r="J2324" s="7" t="n">
        <f aca="false">VLOOKUP($B2324,'Product Master'!$A$2:$O$5991,13,FALSE())</f>
        <v>2</v>
      </c>
      <c r="K2324" s="7" t="str">
        <f aca="false">VLOOKUP($B2324,'Product Master'!$A$2:$O$5991,11,FALSE())</f>
        <v>Y</v>
      </c>
      <c r="L2324" s="7" t="str">
        <f aca="false">VLOOKUP($B2324,'Product Master'!$A$2:$O$5991,12,FALSE())</f>
        <v>N</v>
      </c>
      <c r="M2324" s="3" t="n">
        <v>16</v>
      </c>
      <c r="N2324" s="3" t="n">
        <v>23</v>
      </c>
    </row>
    <row r="2325" customFormat="false" ht="15" hidden="false" customHeight="true" outlineLevel="0" collapsed="false">
      <c r="A2325" s="3" t="s">
        <v>4661</v>
      </c>
      <c r="B2325" s="3" t="s">
        <v>4662</v>
      </c>
      <c r="C2325" s="4" t="str">
        <f aca="false">VLOOKUP($B2325,'Product Master'!$A$2:$O$5991,7,FALSE())</f>
        <v>Dry Grocery</v>
      </c>
      <c r="D2325" s="4" t="str">
        <f aca="false">VLOOKUP($B2325,'Product Master'!$A$2:$O$5991,8,FALSE())</f>
        <v>Coffee</v>
      </c>
      <c r="E2325" s="4" t="str">
        <f aca="false">VLOOKUP($B2325,'Product Master'!$A$2:$O$5991,5,FALSE())</f>
        <v>Orchard Spread</v>
      </c>
      <c r="F2325" s="4" t="str">
        <f aca="false">VLOOKUP($B2325,'Product Master'!$A$2:$O$5991,4,FALSE())</f>
        <v>Orchard Spread French Roast Decaf Coffee, 11 oz</v>
      </c>
      <c r="G2325" s="4" t="str">
        <f aca="false">VLOOKUP($B2325,'Product Master'!$A$2:$O$5991,9,FALSE())</f>
        <v>11 oz</v>
      </c>
      <c r="H2325" s="5" t="s">
        <v>16</v>
      </c>
      <c r="I2325" s="6" t="n">
        <f aca="false">VLOOKUP($B2325,'Product Master'!$A$2:$O$5991,14,FALSE())</f>
        <v>10.79</v>
      </c>
      <c r="J2325" s="7" t="n">
        <f aca="false">VLOOKUP($B2325,'Product Master'!$A$2:$O$5991,13,FALSE())</f>
        <v>1</v>
      </c>
      <c r="K2325" s="7" t="str">
        <f aca="false">VLOOKUP($B2325,'Product Master'!$A$2:$O$5991,11,FALSE())</f>
        <v>N</v>
      </c>
      <c r="L2325" s="7" t="str">
        <f aca="false">VLOOKUP($B2325,'Product Master'!$A$2:$O$5991,12,FALSE())</f>
        <v>N</v>
      </c>
      <c r="M2325" s="3" t="n">
        <v>30</v>
      </c>
      <c r="N2325" s="3" t="n">
        <v>31</v>
      </c>
    </row>
    <row r="2326" customFormat="false" ht="15" hidden="false" customHeight="true" outlineLevel="0" collapsed="false">
      <c r="A2326" s="3" t="s">
        <v>4663</v>
      </c>
      <c r="B2326" s="3" t="s">
        <v>4664</v>
      </c>
      <c r="C2326" s="4" t="str">
        <f aca="false">VLOOKUP($B2326,'Product Master'!$A$2:$O$5991,7,FALSE())</f>
        <v>Dry Grocery</v>
      </c>
      <c r="D2326" s="4" t="str">
        <f aca="false">VLOOKUP($B2326,'Product Master'!$A$2:$O$5991,8,FALSE())</f>
        <v>Coffee</v>
      </c>
      <c r="E2326" s="4" t="str">
        <f aca="false">VLOOKUP($B2326,'Product Master'!$A$2:$O$5991,5,FALSE())</f>
        <v>Pepperlane</v>
      </c>
      <c r="F2326" s="4" t="str">
        <f aca="false">VLOOKUP($B2326,'Product Master'!$A$2:$O$5991,4,FALSE())</f>
        <v>Pepperlane Ground Coffee Dark Roast, 11 oz</v>
      </c>
      <c r="G2326" s="4" t="str">
        <f aca="false">VLOOKUP($B2326,'Product Master'!$A$2:$O$5991,9,FALSE())</f>
        <v>11 oz</v>
      </c>
      <c r="H2326" s="5" t="s">
        <v>16</v>
      </c>
      <c r="I2326" s="6" t="n">
        <f aca="false">VLOOKUP($B2326,'Product Master'!$A$2:$O$5991,14,FALSE())</f>
        <v>9.49</v>
      </c>
      <c r="J2326" s="7" t="n">
        <f aca="false">VLOOKUP($B2326,'Product Master'!$A$2:$O$5991,13,FALSE())</f>
        <v>1</v>
      </c>
      <c r="K2326" s="7" t="str">
        <f aca="false">VLOOKUP($B2326,'Product Master'!$A$2:$O$5991,11,FALSE())</f>
        <v>N</v>
      </c>
      <c r="L2326" s="7" t="str">
        <f aca="false">VLOOKUP($B2326,'Product Master'!$A$2:$O$5991,12,FALSE())</f>
        <v>N</v>
      </c>
      <c r="M2326" s="3" t="n">
        <v>83</v>
      </c>
      <c r="N2326" s="3" t="n">
        <v>40</v>
      </c>
    </row>
    <row r="2327" customFormat="false" ht="15" hidden="false" customHeight="true" outlineLevel="0" collapsed="false">
      <c r="A2327" s="3" t="s">
        <v>4665</v>
      </c>
      <c r="B2327" s="3" t="s">
        <v>4666</v>
      </c>
      <c r="C2327" s="4" t="str">
        <f aca="false">VLOOKUP($B2327,'Product Master'!$A$2:$O$5991,7,FALSE())</f>
        <v>Dry Grocery</v>
      </c>
      <c r="D2327" s="4" t="str">
        <f aca="false">VLOOKUP($B2327,'Product Master'!$A$2:$O$5991,8,FALSE())</f>
        <v>Coffee</v>
      </c>
      <c r="E2327" s="4" t="str">
        <f aca="false">VLOOKUP($B2327,'Product Master'!$A$2:$O$5991,5,FALSE())</f>
        <v>Thrift Row</v>
      </c>
      <c r="F2327" s="4" t="str">
        <f aca="false">VLOOKUP($B2327,'Product Master'!$A$2:$O$5991,4,FALSE())</f>
        <v>Thrift Row French Roast Decaf Coffee, 11 oz</v>
      </c>
      <c r="G2327" s="4" t="str">
        <f aca="false">VLOOKUP($B2327,'Product Master'!$A$2:$O$5991,9,FALSE())</f>
        <v>11 oz</v>
      </c>
      <c r="H2327" s="5" t="s">
        <v>16</v>
      </c>
      <c r="I2327" s="6" t="n">
        <f aca="false">VLOOKUP($B2327,'Product Master'!$A$2:$O$5991,14,FALSE())</f>
        <v>12.29</v>
      </c>
      <c r="J2327" s="7" t="n">
        <f aca="false">VLOOKUP($B2327,'Product Master'!$A$2:$O$5991,13,FALSE())</f>
        <v>1</v>
      </c>
      <c r="K2327" s="7" t="str">
        <f aca="false">VLOOKUP($B2327,'Product Master'!$A$2:$O$5991,11,FALSE())</f>
        <v>Y</v>
      </c>
      <c r="L2327" s="7" t="str">
        <f aca="false">VLOOKUP($B2327,'Product Master'!$A$2:$O$5991,12,FALSE())</f>
        <v>N</v>
      </c>
      <c r="M2327" s="3" t="n">
        <v>146</v>
      </c>
      <c r="N2327" s="3" t="n">
        <v>8</v>
      </c>
    </row>
    <row r="2328" customFormat="false" ht="15" hidden="false" customHeight="true" outlineLevel="0" collapsed="false">
      <c r="A2328" s="3" t="s">
        <v>4667</v>
      </c>
      <c r="B2328" s="3" t="s">
        <v>4668</v>
      </c>
      <c r="C2328" s="4" t="str">
        <f aca="false">VLOOKUP($B2328,'Product Master'!$A$2:$O$5991,7,FALSE())</f>
        <v>Dry Grocery</v>
      </c>
      <c r="D2328" s="4" t="str">
        <f aca="false">VLOOKUP($B2328,'Product Master'!$A$2:$O$5991,8,FALSE())</f>
        <v>Coffee</v>
      </c>
      <c r="E2328" s="4" t="str">
        <f aca="false">VLOOKUP($B2328,'Product Master'!$A$2:$O$5991,5,FALSE())</f>
        <v>Wheatstone</v>
      </c>
      <c r="F2328" s="4" t="str">
        <f aca="false">VLOOKUP($B2328,'Product Master'!$A$2:$O$5991,4,FALSE())</f>
        <v>Wheatstone Decaf Coffee, 30 oz</v>
      </c>
      <c r="G2328" s="4" t="str">
        <f aca="false">VLOOKUP($B2328,'Product Master'!$A$2:$O$5991,9,FALSE())</f>
        <v>30 oz</v>
      </c>
      <c r="H2328" s="5" t="s">
        <v>16</v>
      </c>
      <c r="I2328" s="6" t="n">
        <f aca="false">VLOOKUP($B2328,'Product Master'!$A$2:$O$5991,14,FALSE())</f>
        <v>11.99</v>
      </c>
      <c r="J2328" s="7" t="n">
        <f aca="false">VLOOKUP($B2328,'Product Master'!$A$2:$O$5991,13,FALSE())</f>
        <v>24</v>
      </c>
      <c r="K2328" s="7" t="str">
        <f aca="false">VLOOKUP($B2328,'Product Master'!$A$2:$O$5991,11,FALSE())</f>
        <v>N</v>
      </c>
      <c r="L2328" s="7" t="str">
        <f aca="false">VLOOKUP($B2328,'Product Master'!$A$2:$O$5991,12,FALSE())</f>
        <v>N</v>
      </c>
      <c r="M2328" s="3" t="n">
        <v>22</v>
      </c>
      <c r="N2328" s="3" t="n">
        <v>6</v>
      </c>
    </row>
    <row r="2329" customFormat="false" ht="15" hidden="false" customHeight="true" outlineLevel="0" collapsed="false">
      <c r="A2329" s="3" t="s">
        <v>4669</v>
      </c>
      <c r="B2329" s="3" t="s">
        <v>4670</v>
      </c>
      <c r="C2329" s="4" t="str">
        <f aca="false">VLOOKUP($B2329,'Product Master'!$A$2:$O$5991,7,FALSE())</f>
        <v>Dry Grocery</v>
      </c>
      <c r="D2329" s="4" t="str">
        <f aca="false">VLOOKUP($B2329,'Product Master'!$A$2:$O$5991,8,FALSE())</f>
        <v>Coffee</v>
      </c>
      <c r="E2329" s="4" t="str">
        <f aca="false">VLOOKUP($B2329,'Product Master'!$A$2:$O$5991,5,FALSE())</f>
        <v>Roastport</v>
      </c>
      <c r="F2329" s="4" t="str">
        <f aca="false">VLOOKUP($B2329,'Product Master'!$A$2:$O$5991,4,FALSE())</f>
        <v>Roastport Breakfast Blend Ground Coffee Medium Roast, 11 oz</v>
      </c>
      <c r="G2329" s="4" t="str">
        <f aca="false">VLOOKUP($B2329,'Product Master'!$A$2:$O$5991,9,FALSE())</f>
        <v>11 oz</v>
      </c>
      <c r="H2329" s="5" t="s">
        <v>16</v>
      </c>
      <c r="I2329" s="6" t="n">
        <f aca="false">VLOOKUP($B2329,'Product Master'!$A$2:$O$5991,14,FALSE())</f>
        <v>11.39</v>
      </c>
      <c r="J2329" s="7" t="n">
        <f aca="false">VLOOKUP($B2329,'Product Master'!$A$2:$O$5991,13,FALSE())</f>
        <v>2</v>
      </c>
      <c r="K2329" s="7" t="str">
        <f aca="false">VLOOKUP($B2329,'Product Master'!$A$2:$O$5991,11,FALSE())</f>
        <v>N</v>
      </c>
      <c r="L2329" s="7" t="str">
        <f aca="false">VLOOKUP($B2329,'Product Master'!$A$2:$O$5991,12,FALSE())</f>
        <v>N</v>
      </c>
      <c r="M2329" s="3" t="n">
        <v>90</v>
      </c>
      <c r="N2329" s="3" t="n">
        <v>14</v>
      </c>
    </row>
    <row r="2330" customFormat="false" ht="15" hidden="false" customHeight="true" outlineLevel="0" collapsed="false">
      <c r="A2330" s="3" t="s">
        <v>4671</v>
      </c>
      <c r="B2330" s="3" t="s">
        <v>4672</v>
      </c>
      <c r="C2330" s="4" t="str">
        <f aca="false">VLOOKUP($B2330,'Product Master'!$A$2:$O$5991,7,FALSE())</f>
        <v>Dry Grocery</v>
      </c>
      <c r="D2330" s="4" t="str">
        <f aca="false">VLOOKUP($B2330,'Product Master'!$A$2:$O$5991,8,FALSE())</f>
        <v>Coffee</v>
      </c>
      <c r="E2330" s="4" t="str">
        <f aca="false">VLOOKUP($B2330,'Product Master'!$A$2:$O$5991,5,FALSE())</f>
        <v>Golden Grain Co.</v>
      </c>
      <c r="F2330" s="4" t="str">
        <f aca="false">VLOOKUP($B2330,'Product Master'!$A$2:$O$5991,4,FALSE())</f>
        <v>Golden Grain Co. French Roast Decaf Coffee, 24 ct</v>
      </c>
      <c r="G2330" s="4" t="str">
        <f aca="false">VLOOKUP($B2330,'Product Master'!$A$2:$O$5991,9,FALSE())</f>
        <v>24 ct</v>
      </c>
      <c r="H2330" s="5" t="s">
        <v>16</v>
      </c>
      <c r="I2330" s="6" t="n">
        <f aca="false">VLOOKUP($B2330,'Product Master'!$A$2:$O$5991,14,FALSE())</f>
        <v>10.39</v>
      </c>
      <c r="J2330" s="7" t="n">
        <f aca="false">VLOOKUP($B2330,'Product Master'!$A$2:$O$5991,13,FALSE())</f>
        <v>2</v>
      </c>
      <c r="K2330" s="7" t="str">
        <f aca="false">VLOOKUP($B2330,'Product Master'!$A$2:$O$5991,11,FALSE())</f>
        <v>N</v>
      </c>
      <c r="L2330" s="7" t="str">
        <f aca="false">VLOOKUP($B2330,'Product Master'!$A$2:$O$5991,12,FALSE())</f>
        <v>N</v>
      </c>
      <c r="M2330" s="3" t="n">
        <v>55</v>
      </c>
      <c r="N2330" s="3" t="n">
        <v>7</v>
      </c>
    </row>
    <row r="2331" customFormat="false" ht="15" hidden="false" customHeight="true" outlineLevel="0" collapsed="false">
      <c r="A2331" s="3" t="s">
        <v>4673</v>
      </c>
      <c r="B2331" s="3" t="s">
        <v>4674</v>
      </c>
      <c r="C2331" s="4" t="str">
        <f aca="false">VLOOKUP($B2331,'Product Master'!$A$2:$O$5991,7,FALSE())</f>
        <v>Dry Grocery</v>
      </c>
      <c r="D2331" s="4" t="str">
        <f aca="false">VLOOKUP($B2331,'Product Master'!$A$2:$O$5991,8,FALSE())</f>
        <v>Coffee</v>
      </c>
      <c r="E2331" s="4" t="str">
        <f aca="false">VLOOKUP($B2331,'Product Master'!$A$2:$O$5991,5,FALSE())</f>
        <v>Harborline</v>
      </c>
      <c r="F2331" s="4" t="str">
        <f aca="false">VLOOKUP($B2331,'Product Master'!$A$2:$O$5991,4,FALSE())</f>
        <v>Harborline Ground Coffee Dark Roast, 11 oz</v>
      </c>
      <c r="G2331" s="4" t="str">
        <f aca="false">VLOOKUP($B2331,'Product Master'!$A$2:$O$5991,9,FALSE())</f>
        <v>11 oz</v>
      </c>
      <c r="H2331" s="5" t="s">
        <v>16</v>
      </c>
      <c r="I2331" s="6" t="n">
        <f aca="false">VLOOKUP($B2331,'Product Master'!$A$2:$O$5991,14,FALSE())</f>
        <v>10.49</v>
      </c>
      <c r="J2331" s="7" t="n">
        <f aca="false">VLOOKUP($B2331,'Product Master'!$A$2:$O$5991,13,FALSE())</f>
        <v>4</v>
      </c>
      <c r="K2331" s="7" t="str">
        <f aca="false">VLOOKUP($B2331,'Product Master'!$A$2:$O$5991,11,FALSE())</f>
        <v>Y</v>
      </c>
      <c r="L2331" s="7" t="str">
        <f aca="false">VLOOKUP($B2331,'Product Master'!$A$2:$O$5991,12,FALSE())</f>
        <v>N</v>
      </c>
      <c r="M2331" s="3" t="n">
        <v>84</v>
      </c>
      <c r="N2331" s="3" t="n">
        <v>22</v>
      </c>
    </row>
    <row r="2332" customFormat="false" ht="15" hidden="false" customHeight="true" outlineLevel="0" collapsed="false">
      <c r="A2332" s="3" t="s">
        <v>4675</v>
      </c>
      <c r="B2332" s="3" t="s">
        <v>4676</v>
      </c>
      <c r="C2332" s="4" t="str">
        <f aca="false">VLOOKUP($B2332,'Product Master'!$A$2:$O$5991,7,FALSE())</f>
        <v>Dry Grocery</v>
      </c>
      <c r="D2332" s="4" t="str">
        <f aca="false">VLOOKUP($B2332,'Product Master'!$A$2:$O$5991,8,FALSE())</f>
        <v>Coffee</v>
      </c>
      <c r="E2332" s="4" t="str">
        <f aca="false">VLOOKUP($B2332,'Product Master'!$A$2:$O$5991,5,FALSE())</f>
        <v>Nutgrove</v>
      </c>
      <c r="F2332" s="4" t="str">
        <f aca="false">VLOOKUP($B2332,'Product Master'!$A$2:$O$5991,4,FALSE())</f>
        <v>Nutgrove K-Cup Pods, 30 oz</v>
      </c>
      <c r="G2332" s="4" t="str">
        <f aca="false">VLOOKUP($B2332,'Product Master'!$A$2:$O$5991,9,FALSE())</f>
        <v>30 oz</v>
      </c>
      <c r="H2332" s="5" t="s">
        <v>16</v>
      </c>
      <c r="I2332" s="6" t="n">
        <f aca="false">VLOOKUP($B2332,'Product Master'!$A$2:$O$5991,14,FALSE())</f>
        <v>11.99</v>
      </c>
      <c r="J2332" s="7" t="n">
        <f aca="false">VLOOKUP($B2332,'Product Master'!$A$2:$O$5991,13,FALSE())</f>
        <v>6</v>
      </c>
      <c r="K2332" s="7" t="str">
        <f aca="false">VLOOKUP($B2332,'Product Master'!$A$2:$O$5991,11,FALSE())</f>
        <v>N</v>
      </c>
      <c r="L2332" s="7" t="str">
        <f aca="false">VLOOKUP($B2332,'Product Master'!$A$2:$O$5991,12,FALSE())</f>
        <v>N</v>
      </c>
      <c r="M2332" s="3" t="n">
        <v>9</v>
      </c>
      <c r="N2332" s="3" t="n">
        <v>29</v>
      </c>
    </row>
    <row r="2333" customFormat="false" ht="15" hidden="false" customHeight="true" outlineLevel="0" collapsed="false">
      <c r="A2333" s="3" t="s">
        <v>4677</v>
      </c>
      <c r="B2333" s="3" t="s">
        <v>4678</v>
      </c>
      <c r="C2333" s="4" t="str">
        <f aca="false">VLOOKUP($B2333,'Product Master'!$A$2:$O$5991,7,FALSE())</f>
        <v>Dry Grocery</v>
      </c>
      <c r="D2333" s="4" t="str">
        <f aca="false">VLOOKUP($B2333,'Product Master'!$A$2:$O$5991,8,FALSE())</f>
        <v>Coffee</v>
      </c>
      <c r="E2333" s="4" t="str">
        <f aca="false">VLOOKUP($B2333,'Product Master'!$A$2:$O$5991,5,FALSE())</f>
        <v>Nutgrove</v>
      </c>
      <c r="F2333" s="4" t="str">
        <f aca="false">VLOOKUP($B2333,'Product Master'!$A$2:$O$5991,4,FALSE())</f>
        <v>Nutgrove Breakfast Blend Decaf Coffee, 11 oz</v>
      </c>
      <c r="G2333" s="4" t="str">
        <f aca="false">VLOOKUP($B2333,'Product Master'!$A$2:$O$5991,9,FALSE())</f>
        <v>11 oz</v>
      </c>
      <c r="H2333" s="5" t="s">
        <v>16</v>
      </c>
      <c r="I2333" s="6" t="n">
        <f aca="false">VLOOKUP($B2333,'Product Master'!$A$2:$O$5991,14,FALSE())</f>
        <v>13.29</v>
      </c>
      <c r="J2333" s="7" t="n">
        <f aca="false">VLOOKUP($B2333,'Product Master'!$A$2:$O$5991,13,FALSE())</f>
        <v>24</v>
      </c>
      <c r="K2333" s="7" t="str">
        <f aca="false">VLOOKUP($B2333,'Product Master'!$A$2:$O$5991,11,FALSE())</f>
        <v>N</v>
      </c>
      <c r="L2333" s="7" t="str">
        <f aca="false">VLOOKUP($B2333,'Product Master'!$A$2:$O$5991,12,FALSE())</f>
        <v>N</v>
      </c>
      <c r="M2333" s="3" t="n">
        <v>8</v>
      </c>
      <c r="N2333" s="3" t="n">
        <v>24</v>
      </c>
    </row>
    <row r="2334" customFormat="false" ht="15" hidden="false" customHeight="true" outlineLevel="0" collapsed="false">
      <c r="A2334" s="3" t="s">
        <v>4679</v>
      </c>
      <c r="B2334" s="3" t="s">
        <v>4680</v>
      </c>
      <c r="C2334" s="4" t="str">
        <f aca="false">VLOOKUP($B2334,'Product Master'!$A$2:$O$5991,7,FALSE())</f>
        <v>Dry Grocery</v>
      </c>
      <c r="D2334" s="4" t="str">
        <f aca="false">VLOOKUP($B2334,'Product Master'!$A$2:$O$5991,8,FALSE())</f>
        <v>Coffee</v>
      </c>
      <c r="E2334" s="4" t="str">
        <f aca="false">VLOOKUP($B2334,'Product Master'!$A$2:$O$5991,5,FALSE())</f>
        <v>Wheatstone</v>
      </c>
      <c r="F2334" s="4" t="str">
        <f aca="false">VLOOKUP($B2334,'Product Master'!$A$2:$O$5991,4,FALSE())</f>
        <v>Wheatstone French Roast Instant Coffee, 24 ct</v>
      </c>
      <c r="G2334" s="4" t="str">
        <f aca="false">VLOOKUP($B2334,'Product Master'!$A$2:$O$5991,9,FALSE())</f>
        <v>24 ct</v>
      </c>
      <c r="H2334" s="5" t="s">
        <v>16</v>
      </c>
      <c r="I2334" s="6" t="n">
        <f aca="false">VLOOKUP($B2334,'Product Master'!$A$2:$O$5991,14,FALSE())</f>
        <v>7.89</v>
      </c>
      <c r="J2334" s="7" t="n">
        <f aca="false">VLOOKUP($B2334,'Product Master'!$A$2:$O$5991,13,FALSE())</f>
        <v>1</v>
      </c>
      <c r="K2334" s="7" t="str">
        <f aca="false">VLOOKUP($B2334,'Product Master'!$A$2:$O$5991,11,FALSE())</f>
        <v>N</v>
      </c>
      <c r="L2334" s="7" t="str">
        <f aca="false">VLOOKUP($B2334,'Product Master'!$A$2:$O$5991,12,FALSE())</f>
        <v>N</v>
      </c>
      <c r="M2334" s="3" t="n">
        <v>112</v>
      </c>
      <c r="N2334" s="3" t="n">
        <v>8</v>
      </c>
    </row>
    <row r="2335" customFormat="false" ht="15" hidden="false" customHeight="true" outlineLevel="0" collapsed="false">
      <c r="A2335" s="3" t="s">
        <v>4681</v>
      </c>
      <c r="B2335" s="3" t="s">
        <v>4682</v>
      </c>
      <c r="C2335" s="4" t="str">
        <f aca="false">VLOOKUP($B2335,'Product Master'!$A$2:$O$5991,7,FALSE())</f>
        <v>Dry Grocery</v>
      </c>
      <c r="D2335" s="4" t="str">
        <f aca="false">VLOOKUP($B2335,'Product Master'!$A$2:$O$5991,8,FALSE())</f>
        <v>Coffee</v>
      </c>
      <c r="E2335" s="4" t="str">
        <f aca="false">VLOOKUP($B2335,'Product Master'!$A$2:$O$5991,5,FALSE())</f>
        <v>Kettle Row</v>
      </c>
      <c r="F2335" s="4" t="str">
        <f aca="false">VLOOKUP($B2335,'Product Master'!$A$2:$O$5991,4,FALSE())</f>
        <v>Kettle Row French Roast Decaf Coffee, 11 oz</v>
      </c>
      <c r="G2335" s="4" t="str">
        <f aca="false">VLOOKUP($B2335,'Product Master'!$A$2:$O$5991,9,FALSE())</f>
        <v>11 oz</v>
      </c>
      <c r="H2335" s="5" t="s">
        <v>16</v>
      </c>
      <c r="I2335" s="6" t="n">
        <f aca="false">VLOOKUP($B2335,'Product Master'!$A$2:$O$5991,14,FALSE())</f>
        <v>8.29</v>
      </c>
      <c r="J2335" s="7" t="n">
        <f aca="false">VLOOKUP($B2335,'Product Master'!$A$2:$O$5991,13,FALSE())</f>
        <v>24</v>
      </c>
      <c r="K2335" s="7" t="str">
        <f aca="false">VLOOKUP($B2335,'Product Master'!$A$2:$O$5991,11,FALSE())</f>
        <v>N</v>
      </c>
      <c r="L2335" s="7" t="str">
        <f aca="false">VLOOKUP($B2335,'Product Master'!$A$2:$O$5991,12,FALSE())</f>
        <v>N</v>
      </c>
      <c r="M2335" s="3" t="n">
        <v>61</v>
      </c>
      <c r="N2335" s="3" t="n">
        <v>20</v>
      </c>
    </row>
    <row r="2336" customFormat="false" ht="15" hidden="false" customHeight="true" outlineLevel="0" collapsed="false">
      <c r="A2336" s="3" t="s">
        <v>4683</v>
      </c>
      <c r="B2336" s="3" t="s">
        <v>4684</v>
      </c>
      <c r="C2336" s="4" t="str">
        <f aca="false">VLOOKUP($B2336,'Product Master'!$A$2:$O$5991,7,FALSE())</f>
        <v>Dry Grocery</v>
      </c>
      <c r="D2336" s="4" t="str">
        <f aca="false">VLOOKUP($B2336,'Product Master'!$A$2:$O$5991,8,FALSE())</f>
        <v>Coffee</v>
      </c>
      <c r="E2336" s="4" t="str">
        <f aca="false">VLOOKUP($B2336,'Product Master'!$A$2:$O$5991,5,FALSE())</f>
        <v>Thrift Row</v>
      </c>
      <c r="F2336" s="4" t="str">
        <f aca="false">VLOOKUP($B2336,'Product Master'!$A$2:$O$5991,4,FALSE())</f>
        <v>Thrift Row French Roast Ground Coffee Medium Roast, 30 oz</v>
      </c>
      <c r="G2336" s="4" t="str">
        <f aca="false">VLOOKUP($B2336,'Product Master'!$A$2:$O$5991,9,FALSE())</f>
        <v>30 oz</v>
      </c>
      <c r="H2336" s="5" t="s">
        <v>16</v>
      </c>
      <c r="I2336" s="6" t="n">
        <f aca="false">VLOOKUP($B2336,'Product Master'!$A$2:$O$5991,14,FALSE())</f>
        <v>7.29</v>
      </c>
      <c r="J2336" s="7" t="n">
        <f aca="false">VLOOKUP($B2336,'Product Master'!$A$2:$O$5991,13,FALSE())</f>
        <v>8</v>
      </c>
      <c r="K2336" s="7" t="str">
        <f aca="false">VLOOKUP($B2336,'Product Master'!$A$2:$O$5991,11,FALSE())</f>
        <v>Y</v>
      </c>
      <c r="L2336" s="7" t="str">
        <f aca="false">VLOOKUP($B2336,'Product Master'!$A$2:$O$5991,12,FALSE())</f>
        <v>N</v>
      </c>
      <c r="M2336" s="3" t="n">
        <v>49</v>
      </c>
      <c r="N2336" s="3" t="n">
        <v>3</v>
      </c>
    </row>
    <row r="2337" customFormat="false" ht="15" hidden="false" customHeight="true" outlineLevel="0" collapsed="false">
      <c r="A2337" s="3" t="s">
        <v>4685</v>
      </c>
      <c r="B2337" s="3" t="s">
        <v>4686</v>
      </c>
      <c r="C2337" s="4" t="str">
        <f aca="false">VLOOKUP($B2337,'Product Master'!$A$2:$O$5991,7,FALSE())</f>
        <v>Dry Grocery</v>
      </c>
      <c r="D2337" s="4" t="str">
        <f aca="false">VLOOKUP($B2337,'Product Master'!$A$2:$O$5991,8,FALSE())</f>
        <v>Coffee</v>
      </c>
      <c r="E2337" s="4" t="str">
        <f aca="false">VLOOKUP($B2337,'Product Master'!$A$2:$O$5991,5,FALSE())</f>
        <v>Pepperlane</v>
      </c>
      <c r="F2337" s="4" t="str">
        <f aca="false">VLOOKUP($B2337,'Product Master'!$A$2:$O$5991,4,FALSE())</f>
        <v>Pepperlane Instant Coffee, 12 ct</v>
      </c>
      <c r="G2337" s="4" t="str">
        <f aca="false">VLOOKUP($B2337,'Product Master'!$A$2:$O$5991,9,FALSE())</f>
        <v>12 ct</v>
      </c>
      <c r="H2337" s="5" t="s">
        <v>16</v>
      </c>
      <c r="I2337" s="6" t="n">
        <f aca="false">VLOOKUP($B2337,'Product Master'!$A$2:$O$5991,14,FALSE())</f>
        <v>10.49</v>
      </c>
      <c r="J2337" s="7" t="n">
        <f aca="false">VLOOKUP($B2337,'Product Master'!$A$2:$O$5991,13,FALSE())</f>
        <v>24</v>
      </c>
      <c r="K2337" s="7" t="str">
        <f aca="false">VLOOKUP($B2337,'Product Master'!$A$2:$O$5991,11,FALSE())</f>
        <v>N</v>
      </c>
      <c r="L2337" s="7" t="str">
        <f aca="false">VLOOKUP($B2337,'Product Master'!$A$2:$O$5991,12,FALSE())</f>
        <v>N</v>
      </c>
      <c r="M2337" s="3" t="n">
        <v>143</v>
      </c>
      <c r="N2337" s="3" t="n">
        <v>3</v>
      </c>
    </row>
    <row r="2338" customFormat="false" ht="15" hidden="false" customHeight="true" outlineLevel="0" collapsed="false">
      <c r="A2338" s="3" t="s">
        <v>4687</v>
      </c>
      <c r="B2338" s="3" t="s">
        <v>4688</v>
      </c>
      <c r="C2338" s="4" t="str">
        <f aca="false">VLOOKUP($B2338,'Product Master'!$A$2:$O$5991,7,FALSE())</f>
        <v>Dry Grocery</v>
      </c>
      <c r="D2338" s="4" t="str">
        <f aca="false">VLOOKUP($B2338,'Product Master'!$A$2:$O$5991,8,FALSE())</f>
        <v>Coffee</v>
      </c>
      <c r="E2338" s="4" t="str">
        <f aca="false">VLOOKUP($B2338,'Product Master'!$A$2:$O$5991,5,FALSE())</f>
        <v>Thrift Row</v>
      </c>
      <c r="F2338" s="4" t="str">
        <f aca="false">VLOOKUP($B2338,'Product Master'!$A$2:$O$5991,4,FALSE())</f>
        <v>Thrift Row Breakfast Blend Instant Coffee, 11 oz</v>
      </c>
      <c r="G2338" s="4" t="str">
        <f aca="false">VLOOKUP($B2338,'Product Master'!$A$2:$O$5991,9,FALSE())</f>
        <v>11 oz</v>
      </c>
      <c r="H2338" s="5" t="s">
        <v>16</v>
      </c>
      <c r="I2338" s="6" t="n">
        <f aca="false">VLOOKUP($B2338,'Product Master'!$A$2:$O$5991,14,FALSE())</f>
        <v>11.29</v>
      </c>
      <c r="J2338" s="7" t="n">
        <f aca="false">VLOOKUP($B2338,'Product Master'!$A$2:$O$5991,13,FALSE())</f>
        <v>6</v>
      </c>
      <c r="K2338" s="7" t="str">
        <f aca="false">VLOOKUP($B2338,'Product Master'!$A$2:$O$5991,11,FALSE())</f>
        <v>Y</v>
      </c>
      <c r="L2338" s="7" t="str">
        <f aca="false">VLOOKUP($B2338,'Product Master'!$A$2:$O$5991,12,FALSE())</f>
        <v>N</v>
      </c>
      <c r="M2338" s="3" t="n">
        <v>24</v>
      </c>
      <c r="N2338" s="3" t="n">
        <v>9</v>
      </c>
    </row>
    <row r="2339" customFormat="false" ht="15" hidden="false" customHeight="true" outlineLevel="0" collapsed="false">
      <c r="A2339" s="3" t="s">
        <v>4689</v>
      </c>
      <c r="B2339" s="3" t="s">
        <v>4690</v>
      </c>
      <c r="C2339" s="4" t="str">
        <f aca="false">VLOOKUP($B2339,'Product Master'!$A$2:$O$5991,7,FALSE())</f>
        <v>Dry Grocery</v>
      </c>
      <c r="D2339" s="4" t="str">
        <f aca="false">VLOOKUP($B2339,'Product Master'!$A$2:$O$5991,8,FALSE())</f>
        <v>Coffee</v>
      </c>
      <c r="E2339" s="4" t="str">
        <f aca="false">VLOOKUP($B2339,'Product Master'!$A$2:$O$5991,5,FALSE())</f>
        <v>Orchard Spread</v>
      </c>
      <c r="F2339" s="4" t="str">
        <f aca="false">VLOOKUP($B2339,'Product Master'!$A$2:$O$5991,4,FALSE())</f>
        <v>Orchard Spread Ground Coffee Dark Roast, 11 oz</v>
      </c>
      <c r="G2339" s="4" t="str">
        <f aca="false">VLOOKUP($B2339,'Product Master'!$A$2:$O$5991,9,FALSE())</f>
        <v>11 oz</v>
      </c>
      <c r="H2339" s="5" t="s">
        <v>16</v>
      </c>
      <c r="I2339" s="6" t="n">
        <f aca="false">VLOOKUP($B2339,'Product Master'!$A$2:$O$5991,14,FALSE())</f>
        <v>11.99</v>
      </c>
      <c r="J2339" s="7" t="n">
        <f aca="false">VLOOKUP($B2339,'Product Master'!$A$2:$O$5991,13,FALSE())</f>
        <v>8</v>
      </c>
      <c r="K2339" s="7" t="str">
        <f aca="false">VLOOKUP($B2339,'Product Master'!$A$2:$O$5991,11,FALSE())</f>
        <v>N</v>
      </c>
      <c r="L2339" s="7" t="str">
        <f aca="false">VLOOKUP($B2339,'Product Master'!$A$2:$O$5991,12,FALSE())</f>
        <v>N</v>
      </c>
      <c r="M2339" s="3" t="n">
        <v>125</v>
      </c>
      <c r="N2339" s="3" t="n">
        <v>37</v>
      </c>
    </row>
    <row r="2340" customFormat="false" ht="15" hidden="false" customHeight="true" outlineLevel="0" collapsed="false">
      <c r="A2340" s="3" t="s">
        <v>4691</v>
      </c>
      <c r="B2340" s="3" t="s">
        <v>4692</v>
      </c>
      <c r="C2340" s="4" t="str">
        <f aca="false">VLOOKUP($B2340,'Product Master'!$A$2:$O$5991,7,FALSE())</f>
        <v>Dry Grocery</v>
      </c>
      <c r="D2340" s="4" t="str">
        <f aca="false">VLOOKUP($B2340,'Product Master'!$A$2:$O$5991,8,FALSE())</f>
        <v>Coffee</v>
      </c>
      <c r="E2340" s="4" t="str">
        <f aca="false">VLOOKUP($B2340,'Product Master'!$A$2:$O$5991,5,FALSE())</f>
        <v>Wheatstone</v>
      </c>
      <c r="F2340" s="4" t="str">
        <f aca="false">VLOOKUP($B2340,'Product Master'!$A$2:$O$5991,4,FALSE())</f>
        <v>Wheatstone Breakfast Blend Decaf Coffee, 30 oz</v>
      </c>
      <c r="G2340" s="4" t="str">
        <f aca="false">VLOOKUP($B2340,'Product Master'!$A$2:$O$5991,9,FALSE())</f>
        <v>30 oz</v>
      </c>
      <c r="H2340" s="5" t="s">
        <v>16</v>
      </c>
      <c r="I2340" s="6" t="n">
        <f aca="false">VLOOKUP($B2340,'Product Master'!$A$2:$O$5991,14,FALSE())</f>
        <v>9.39</v>
      </c>
      <c r="J2340" s="7" t="n">
        <f aca="false">VLOOKUP($B2340,'Product Master'!$A$2:$O$5991,13,FALSE())</f>
        <v>4</v>
      </c>
      <c r="K2340" s="7" t="str">
        <f aca="false">VLOOKUP($B2340,'Product Master'!$A$2:$O$5991,11,FALSE())</f>
        <v>N</v>
      </c>
      <c r="L2340" s="7" t="str">
        <f aca="false">VLOOKUP($B2340,'Product Master'!$A$2:$O$5991,12,FALSE())</f>
        <v>N</v>
      </c>
      <c r="M2340" s="3" t="n">
        <v>104</v>
      </c>
      <c r="N2340" s="3" t="n">
        <v>33</v>
      </c>
    </row>
    <row r="2341" customFormat="false" ht="15" hidden="false" customHeight="true" outlineLevel="0" collapsed="false">
      <c r="A2341" s="3" t="s">
        <v>4693</v>
      </c>
      <c r="B2341" s="3" t="s">
        <v>4694</v>
      </c>
      <c r="C2341" s="4" t="str">
        <f aca="false">VLOOKUP($B2341,'Product Master'!$A$2:$O$5991,7,FALSE())</f>
        <v>Dry Grocery</v>
      </c>
      <c r="D2341" s="4" t="str">
        <f aca="false">VLOOKUP($B2341,'Product Master'!$A$2:$O$5991,8,FALSE())</f>
        <v>Coffee</v>
      </c>
      <c r="E2341" s="4" t="str">
        <f aca="false">VLOOKUP($B2341,'Product Master'!$A$2:$O$5991,5,FALSE())</f>
        <v>Harborline</v>
      </c>
      <c r="F2341" s="4" t="str">
        <f aca="false">VLOOKUP($B2341,'Product Master'!$A$2:$O$5991,4,FALSE())</f>
        <v>Harborline French Roast Ground Coffee Medium Roast, 24 ct</v>
      </c>
      <c r="G2341" s="4" t="str">
        <f aca="false">VLOOKUP($B2341,'Product Master'!$A$2:$O$5991,9,FALSE())</f>
        <v>24 ct</v>
      </c>
      <c r="H2341" s="5" t="s">
        <v>16</v>
      </c>
      <c r="I2341" s="6" t="n">
        <f aca="false">VLOOKUP($B2341,'Product Master'!$A$2:$O$5991,14,FALSE())</f>
        <v>6.39</v>
      </c>
      <c r="J2341" s="7" t="n">
        <f aca="false">VLOOKUP($B2341,'Product Master'!$A$2:$O$5991,13,FALSE())</f>
        <v>8</v>
      </c>
      <c r="K2341" s="7" t="str">
        <f aca="false">VLOOKUP($B2341,'Product Master'!$A$2:$O$5991,11,FALSE())</f>
        <v>Y</v>
      </c>
      <c r="L2341" s="7" t="str">
        <f aca="false">VLOOKUP($B2341,'Product Master'!$A$2:$O$5991,12,FALSE())</f>
        <v>N</v>
      </c>
      <c r="M2341" s="3" t="n">
        <v>60</v>
      </c>
      <c r="N2341" s="3" t="n">
        <v>27</v>
      </c>
    </row>
    <row r="2342" customFormat="false" ht="15" hidden="false" customHeight="true" outlineLevel="0" collapsed="false">
      <c r="A2342" s="3" t="s">
        <v>4695</v>
      </c>
      <c r="B2342" s="3" t="s">
        <v>4696</v>
      </c>
      <c r="C2342" s="4" t="str">
        <f aca="false">VLOOKUP($B2342,'Product Master'!$A$2:$O$5991,7,FALSE())</f>
        <v>Dry Grocery</v>
      </c>
      <c r="D2342" s="4" t="str">
        <f aca="false">VLOOKUP($B2342,'Product Master'!$A$2:$O$5991,8,FALSE())</f>
        <v>Coffee</v>
      </c>
      <c r="E2342" s="4" t="str">
        <f aca="false">VLOOKUP($B2342,'Product Master'!$A$2:$O$5991,5,FALSE())</f>
        <v>Kettle Row</v>
      </c>
      <c r="F2342" s="4" t="str">
        <f aca="false">VLOOKUP($B2342,'Product Master'!$A$2:$O$5991,4,FALSE())</f>
        <v>Kettle Row French Roast Decaf Coffee, 24 ct</v>
      </c>
      <c r="G2342" s="4" t="str">
        <f aca="false">VLOOKUP($B2342,'Product Master'!$A$2:$O$5991,9,FALSE())</f>
        <v>24 ct</v>
      </c>
      <c r="H2342" s="5" t="s">
        <v>16</v>
      </c>
      <c r="I2342" s="6" t="n">
        <f aca="false">VLOOKUP($B2342,'Product Master'!$A$2:$O$5991,14,FALSE())</f>
        <v>9.39</v>
      </c>
      <c r="J2342" s="7" t="n">
        <f aca="false">VLOOKUP($B2342,'Product Master'!$A$2:$O$5991,13,FALSE())</f>
        <v>8</v>
      </c>
      <c r="K2342" s="7" t="str">
        <f aca="false">VLOOKUP($B2342,'Product Master'!$A$2:$O$5991,11,FALSE())</f>
        <v>N</v>
      </c>
      <c r="L2342" s="7" t="str">
        <f aca="false">VLOOKUP($B2342,'Product Master'!$A$2:$O$5991,12,FALSE())</f>
        <v>N</v>
      </c>
      <c r="M2342" s="3" t="n">
        <v>23</v>
      </c>
      <c r="N2342" s="3" t="n">
        <v>26</v>
      </c>
    </row>
    <row r="2343" customFormat="false" ht="15" hidden="false" customHeight="true" outlineLevel="0" collapsed="false">
      <c r="A2343" s="3" t="s">
        <v>4697</v>
      </c>
      <c r="B2343" s="3" t="s">
        <v>4698</v>
      </c>
      <c r="C2343" s="4" t="str">
        <f aca="false">VLOOKUP($B2343,'Product Master'!$A$2:$O$5991,7,FALSE())</f>
        <v>Dry Grocery</v>
      </c>
      <c r="D2343" s="4" t="str">
        <f aca="false">VLOOKUP($B2343,'Product Master'!$A$2:$O$5991,8,FALSE())</f>
        <v>Coffee</v>
      </c>
      <c r="E2343" s="4" t="str">
        <f aca="false">VLOOKUP($B2343,'Product Master'!$A$2:$O$5991,5,FALSE())</f>
        <v>Pepperlane</v>
      </c>
      <c r="F2343" s="4" t="str">
        <f aca="false">VLOOKUP($B2343,'Product Master'!$A$2:$O$5991,4,FALSE())</f>
        <v>Pepperlane French Roast Ground Coffee Dark Roast, 11 oz</v>
      </c>
      <c r="G2343" s="4" t="str">
        <f aca="false">VLOOKUP($B2343,'Product Master'!$A$2:$O$5991,9,FALSE())</f>
        <v>11 oz</v>
      </c>
      <c r="H2343" s="5" t="s">
        <v>16</v>
      </c>
      <c r="I2343" s="6" t="n">
        <f aca="false">VLOOKUP($B2343,'Product Master'!$A$2:$O$5991,14,FALSE())</f>
        <v>10.79</v>
      </c>
      <c r="J2343" s="7" t="n">
        <f aca="false">VLOOKUP($B2343,'Product Master'!$A$2:$O$5991,13,FALSE())</f>
        <v>2</v>
      </c>
      <c r="K2343" s="7" t="str">
        <f aca="false">VLOOKUP($B2343,'Product Master'!$A$2:$O$5991,11,FALSE())</f>
        <v>N</v>
      </c>
      <c r="L2343" s="7" t="str">
        <f aca="false">VLOOKUP($B2343,'Product Master'!$A$2:$O$5991,12,FALSE())</f>
        <v>N</v>
      </c>
      <c r="M2343" s="3" t="n">
        <v>61</v>
      </c>
      <c r="N2343" s="3" t="n">
        <v>36</v>
      </c>
    </row>
    <row r="2344" customFormat="false" ht="15" hidden="false" customHeight="true" outlineLevel="0" collapsed="false">
      <c r="A2344" s="3" t="s">
        <v>4699</v>
      </c>
      <c r="B2344" s="3" t="s">
        <v>4700</v>
      </c>
      <c r="C2344" s="4" t="str">
        <f aca="false">VLOOKUP($B2344,'Product Master'!$A$2:$O$5991,7,FALSE())</f>
        <v>Dry Grocery</v>
      </c>
      <c r="D2344" s="4" t="str">
        <f aca="false">VLOOKUP($B2344,'Product Master'!$A$2:$O$5991,8,FALSE())</f>
        <v>Coffee</v>
      </c>
      <c r="E2344" s="4" t="str">
        <f aca="false">VLOOKUP($B2344,'Product Master'!$A$2:$O$5991,5,FALSE())</f>
        <v>Pepperlane</v>
      </c>
      <c r="F2344" s="4" t="str">
        <f aca="false">VLOOKUP($B2344,'Product Master'!$A$2:$O$5991,4,FALSE())</f>
        <v>Pepperlane Breakfast Blend Ground Coffee Dark Roast, 24 ct</v>
      </c>
      <c r="G2344" s="4" t="str">
        <f aca="false">VLOOKUP($B2344,'Product Master'!$A$2:$O$5991,9,FALSE())</f>
        <v>24 ct</v>
      </c>
      <c r="H2344" s="5" t="s">
        <v>16</v>
      </c>
      <c r="I2344" s="6" t="n">
        <f aca="false">VLOOKUP($B2344,'Product Master'!$A$2:$O$5991,14,FALSE())</f>
        <v>11.49</v>
      </c>
      <c r="J2344" s="7" t="n">
        <f aca="false">VLOOKUP($B2344,'Product Master'!$A$2:$O$5991,13,FALSE())</f>
        <v>2</v>
      </c>
      <c r="K2344" s="7" t="str">
        <f aca="false">VLOOKUP($B2344,'Product Master'!$A$2:$O$5991,11,FALSE())</f>
        <v>N</v>
      </c>
      <c r="L2344" s="7" t="str">
        <f aca="false">VLOOKUP($B2344,'Product Master'!$A$2:$O$5991,12,FALSE())</f>
        <v>N</v>
      </c>
      <c r="M2344" s="3" t="n">
        <v>130</v>
      </c>
      <c r="N2344" s="3" t="n">
        <v>8</v>
      </c>
    </row>
    <row r="2345" customFormat="false" ht="15" hidden="false" customHeight="true" outlineLevel="0" collapsed="false">
      <c r="A2345" s="3" t="s">
        <v>4701</v>
      </c>
      <c r="B2345" s="3" t="s">
        <v>4702</v>
      </c>
      <c r="C2345" s="4" t="str">
        <f aca="false">VLOOKUP($B2345,'Product Master'!$A$2:$O$5991,7,FALSE())</f>
        <v>Dry Grocery</v>
      </c>
      <c r="D2345" s="4" t="str">
        <f aca="false">VLOOKUP($B2345,'Product Master'!$A$2:$O$5991,8,FALSE())</f>
        <v>Coffee</v>
      </c>
      <c r="E2345" s="4" t="str">
        <f aca="false">VLOOKUP($B2345,'Product Master'!$A$2:$O$5991,5,FALSE())</f>
        <v>Thrift Row</v>
      </c>
      <c r="F2345" s="4" t="str">
        <f aca="false">VLOOKUP($B2345,'Product Master'!$A$2:$O$5991,4,FALSE())</f>
        <v>Thrift Row K-Cup Pods, 11 oz</v>
      </c>
      <c r="G2345" s="4" t="str">
        <f aca="false">VLOOKUP($B2345,'Product Master'!$A$2:$O$5991,9,FALSE())</f>
        <v>11 oz</v>
      </c>
      <c r="H2345" s="5" t="s">
        <v>16</v>
      </c>
      <c r="I2345" s="6" t="n">
        <f aca="false">VLOOKUP($B2345,'Product Master'!$A$2:$O$5991,14,FALSE())</f>
        <v>8.79</v>
      </c>
      <c r="J2345" s="7" t="n">
        <f aca="false">VLOOKUP($B2345,'Product Master'!$A$2:$O$5991,13,FALSE())</f>
        <v>8</v>
      </c>
      <c r="K2345" s="7" t="str">
        <f aca="false">VLOOKUP($B2345,'Product Master'!$A$2:$O$5991,11,FALSE())</f>
        <v>Y</v>
      </c>
      <c r="L2345" s="7" t="str">
        <f aca="false">VLOOKUP($B2345,'Product Master'!$A$2:$O$5991,12,FALSE())</f>
        <v>N</v>
      </c>
      <c r="M2345" s="3" t="n">
        <v>12</v>
      </c>
      <c r="N2345" s="3" t="n">
        <v>20</v>
      </c>
    </row>
    <row r="2346" customFormat="false" ht="15" hidden="false" customHeight="true" outlineLevel="0" collapsed="false">
      <c r="A2346" s="3" t="s">
        <v>4703</v>
      </c>
      <c r="B2346" s="3" t="s">
        <v>4704</v>
      </c>
      <c r="C2346" s="4" t="str">
        <f aca="false">VLOOKUP($B2346,'Product Master'!$A$2:$O$5991,7,FALSE())</f>
        <v>Dry Grocery</v>
      </c>
      <c r="D2346" s="4" t="str">
        <f aca="false">VLOOKUP($B2346,'Product Master'!$A$2:$O$5991,8,FALSE())</f>
        <v>Coffee</v>
      </c>
      <c r="E2346" s="4" t="str">
        <f aca="false">VLOOKUP($B2346,'Product Master'!$A$2:$O$5991,5,FALSE())</f>
        <v>Orchard Spread</v>
      </c>
      <c r="F2346" s="4" t="str">
        <f aca="false">VLOOKUP($B2346,'Product Master'!$A$2:$O$5991,4,FALSE())</f>
        <v>Orchard Spread Decaf Coffee, 11 oz</v>
      </c>
      <c r="G2346" s="4" t="str">
        <f aca="false">VLOOKUP($B2346,'Product Master'!$A$2:$O$5991,9,FALSE())</f>
        <v>11 oz</v>
      </c>
      <c r="H2346" s="5" t="s">
        <v>16</v>
      </c>
      <c r="I2346" s="6" t="n">
        <f aca="false">VLOOKUP($B2346,'Product Master'!$A$2:$O$5991,14,FALSE())</f>
        <v>13.79</v>
      </c>
      <c r="J2346" s="7" t="n">
        <f aca="false">VLOOKUP($B2346,'Product Master'!$A$2:$O$5991,13,FALSE())</f>
        <v>8</v>
      </c>
      <c r="K2346" s="7" t="str">
        <f aca="false">VLOOKUP($B2346,'Product Master'!$A$2:$O$5991,11,FALSE())</f>
        <v>N</v>
      </c>
      <c r="L2346" s="7" t="str">
        <f aca="false">VLOOKUP($B2346,'Product Master'!$A$2:$O$5991,12,FALSE())</f>
        <v>N</v>
      </c>
      <c r="M2346" s="3" t="n">
        <v>91</v>
      </c>
      <c r="N2346" s="3" t="n">
        <v>20</v>
      </c>
    </row>
    <row r="2347" customFormat="false" ht="15" hidden="false" customHeight="true" outlineLevel="0" collapsed="false">
      <c r="A2347" s="3" t="s">
        <v>4705</v>
      </c>
      <c r="B2347" s="3" t="s">
        <v>4706</v>
      </c>
      <c r="C2347" s="4" t="str">
        <f aca="false">VLOOKUP($B2347,'Product Master'!$A$2:$O$5991,7,FALSE())</f>
        <v>Dry Grocery</v>
      </c>
      <c r="D2347" s="4" t="str">
        <f aca="false">VLOOKUP($B2347,'Product Master'!$A$2:$O$5991,8,FALSE())</f>
        <v>Coffee</v>
      </c>
      <c r="E2347" s="4" t="str">
        <f aca="false">VLOOKUP($B2347,'Product Master'!$A$2:$O$5991,5,FALSE())</f>
        <v>Golden Grain Co.</v>
      </c>
      <c r="F2347" s="4" t="str">
        <f aca="false">VLOOKUP($B2347,'Product Master'!$A$2:$O$5991,4,FALSE())</f>
        <v>Golden Grain Co. French Roast Ground Coffee Dark Roast, 11 oz</v>
      </c>
      <c r="G2347" s="4" t="str">
        <f aca="false">VLOOKUP($B2347,'Product Master'!$A$2:$O$5991,9,FALSE())</f>
        <v>11 oz</v>
      </c>
      <c r="H2347" s="5" t="s">
        <v>16</v>
      </c>
      <c r="I2347" s="6" t="n">
        <f aca="false">VLOOKUP($B2347,'Product Master'!$A$2:$O$5991,14,FALSE())</f>
        <v>8.39</v>
      </c>
      <c r="J2347" s="7" t="n">
        <f aca="false">VLOOKUP($B2347,'Product Master'!$A$2:$O$5991,13,FALSE())</f>
        <v>12</v>
      </c>
      <c r="K2347" s="7" t="str">
        <f aca="false">VLOOKUP($B2347,'Product Master'!$A$2:$O$5991,11,FALSE())</f>
        <v>N</v>
      </c>
      <c r="L2347" s="7" t="str">
        <f aca="false">VLOOKUP($B2347,'Product Master'!$A$2:$O$5991,12,FALSE())</f>
        <v>N</v>
      </c>
      <c r="M2347" s="3" t="n">
        <v>66</v>
      </c>
      <c r="N2347" s="3" t="n">
        <v>29</v>
      </c>
    </row>
    <row r="2348" customFormat="false" ht="15" hidden="false" customHeight="true" outlineLevel="0" collapsed="false">
      <c r="A2348" s="3" t="s">
        <v>4707</v>
      </c>
      <c r="B2348" s="3" t="s">
        <v>4708</v>
      </c>
      <c r="C2348" s="4" t="str">
        <f aca="false">VLOOKUP($B2348,'Product Master'!$A$2:$O$5991,7,FALSE())</f>
        <v>Dry Grocery</v>
      </c>
      <c r="D2348" s="4" t="str">
        <f aca="false">VLOOKUP($B2348,'Product Master'!$A$2:$O$5991,8,FALSE())</f>
        <v>Coffee</v>
      </c>
      <c r="E2348" s="4" t="str">
        <f aca="false">VLOOKUP($B2348,'Product Master'!$A$2:$O$5991,5,FALSE())</f>
        <v>Harborline</v>
      </c>
      <c r="F2348" s="4" t="str">
        <f aca="false">VLOOKUP($B2348,'Product Master'!$A$2:$O$5991,4,FALSE())</f>
        <v>Harborline Breakfast Blend Decaf Coffee, 12 ct</v>
      </c>
      <c r="G2348" s="4" t="str">
        <f aca="false">VLOOKUP($B2348,'Product Master'!$A$2:$O$5991,9,FALSE())</f>
        <v>12 ct</v>
      </c>
      <c r="H2348" s="5" t="s">
        <v>16</v>
      </c>
      <c r="I2348" s="6" t="n">
        <f aca="false">VLOOKUP($B2348,'Product Master'!$A$2:$O$5991,14,FALSE())</f>
        <v>6.49</v>
      </c>
      <c r="J2348" s="7" t="n">
        <f aca="false">VLOOKUP($B2348,'Product Master'!$A$2:$O$5991,13,FALSE())</f>
        <v>24</v>
      </c>
      <c r="K2348" s="7" t="str">
        <f aca="false">VLOOKUP($B2348,'Product Master'!$A$2:$O$5991,11,FALSE())</f>
        <v>Y</v>
      </c>
      <c r="L2348" s="7" t="str">
        <f aca="false">VLOOKUP($B2348,'Product Master'!$A$2:$O$5991,12,FALSE())</f>
        <v>N</v>
      </c>
      <c r="M2348" s="3" t="n">
        <v>85</v>
      </c>
      <c r="N2348" s="3" t="n">
        <v>4</v>
      </c>
    </row>
    <row r="2349" customFormat="false" ht="15" hidden="false" customHeight="true" outlineLevel="0" collapsed="false">
      <c r="A2349" s="3" t="s">
        <v>4709</v>
      </c>
      <c r="B2349" s="3" t="s">
        <v>4710</v>
      </c>
      <c r="C2349" s="4" t="str">
        <f aca="false">VLOOKUP($B2349,'Product Master'!$A$2:$O$5991,7,FALSE())</f>
        <v>Dry Grocery</v>
      </c>
      <c r="D2349" s="4" t="str">
        <f aca="false">VLOOKUP($B2349,'Product Master'!$A$2:$O$5991,8,FALSE())</f>
        <v>Coffee</v>
      </c>
      <c r="E2349" s="4" t="str">
        <f aca="false">VLOOKUP($B2349,'Product Master'!$A$2:$O$5991,5,FALSE())</f>
        <v>Redbarn</v>
      </c>
      <c r="F2349" s="4" t="str">
        <f aca="false">VLOOKUP($B2349,'Product Master'!$A$2:$O$5991,4,FALSE())</f>
        <v>Redbarn Decaf Coffee, 24 ct</v>
      </c>
      <c r="G2349" s="4" t="str">
        <f aca="false">VLOOKUP($B2349,'Product Master'!$A$2:$O$5991,9,FALSE())</f>
        <v>24 ct</v>
      </c>
      <c r="H2349" s="5" t="s">
        <v>16</v>
      </c>
      <c r="I2349" s="6" t="n">
        <f aca="false">VLOOKUP($B2349,'Product Master'!$A$2:$O$5991,14,FALSE())</f>
        <v>13.99</v>
      </c>
      <c r="J2349" s="7" t="n">
        <f aca="false">VLOOKUP($B2349,'Product Master'!$A$2:$O$5991,13,FALSE())</f>
        <v>12</v>
      </c>
      <c r="K2349" s="7" t="str">
        <f aca="false">VLOOKUP($B2349,'Product Master'!$A$2:$O$5991,11,FALSE())</f>
        <v>N</v>
      </c>
      <c r="L2349" s="7" t="str">
        <f aca="false">VLOOKUP($B2349,'Product Master'!$A$2:$O$5991,12,FALSE())</f>
        <v>N</v>
      </c>
      <c r="M2349" s="3" t="n">
        <v>113</v>
      </c>
      <c r="N2349" s="3" t="n">
        <v>3</v>
      </c>
    </row>
    <row r="2350" customFormat="false" ht="15" hidden="false" customHeight="true" outlineLevel="0" collapsed="false">
      <c r="A2350" s="3" t="s">
        <v>4711</v>
      </c>
      <c r="B2350" s="3" t="s">
        <v>4712</v>
      </c>
      <c r="C2350" s="4" t="str">
        <f aca="false">VLOOKUP($B2350,'Product Master'!$A$2:$O$5991,7,FALSE())</f>
        <v>Dry Grocery</v>
      </c>
      <c r="D2350" s="4" t="str">
        <f aca="false">VLOOKUP($B2350,'Product Master'!$A$2:$O$5991,8,FALSE())</f>
        <v>Coffee</v>
      </c>
      <c r="E2350" s="4" t="str">
        <f aca="false">VLOOKUP($B2350,'Product Master'!$A$2:$O$5991,5,FALSE())</f>
        <v>Golden Grain Co.</v>
      </c>
      <c r="F2350" s="4" t="str">
        <f aca="false">VLOOKUP($B2350,'Product Master'!$A$2:$O$5991,4,FALSE())</f>
        <v>Golden Grain Co. French Roast Ground Coffee Medium Roast, 11 oz</v>
      </c>
      <c r="G2350" s="4" t="str">
        <f aca="false">VLOOKUP($B2350,'Product Master'!$A$2:$O$5991,9,FALSE())</f>
        <v>11 oz</v>
      </c>
      <c r="H2350" s="5" t="s">
        <v>16</v>
      </c>
      <c r="I2350" s="6" t="n">
        <f aca="false">VLOOKUP($B2350,'Product Master'!$A$2:$O$5991,14,FALSE())</f>
        <v>10.79</v>
      </c>
      <c r="J2350" s="7" t="n">
        <f aca="false">VLOOKUP($B2350,'Product Master'!$A$2:$O$5991,13,FALSE())</f>
        <v>2</v>
      </c>
      <c r="K2350" s="7" t="str">
        <f aca="false">VLOOKUP($B2350,'Product Master'!$A$2:$O$5991,11,FALSE())</f>
        <v>N</v>
      </c>
      <c r="L2350" s="7" t="str">
        <f aca="false">VLOOKUP($B2350,'Product Master'!$A$2:$O$5991,12,FALSE())</f>
        <v>N</v>
      </c>
      <c r="M2350" s="3" t="n">
        <v>66</v>
      </c>
      <c r="N2350" s="3" t="n">
        <v>34</v>
      </c>
    </row>
    <row r="2351" customFormat="false" ht="15" hidden="false" customHeight="true" outlineLevel="0" collapsed="false">
      <c r="A2351" s="3" t="s">
        <v>4713</v>
      </c>
      <c r="B2351" s="3" t="s">
        <v>4714</v>
      </c>
      <c r="C2351" s="4" t="str">
        <f aca="false">VLOOKUP($B2351,'Product Master'!$A$2:$O$5991,7,FALSE())</f>
        <v>Dry Grocery</v>
      </c>
      <c r="D2351" s="4" t="str">
        <f aca="false">VLOOKUP($B2351,'Product Master'!$A$2:$O$5991,8,FALSE())</f>
        <v>Coffee</v>
      </c>
      <c r="E2351" s="4" t="str">
        <f aca="false">VLOOKUP($B2351,'Product Master'!$A$2:$O$5991,5,FALSE())</f>
        <v>Thrift Row</v>
      </c>
      <c r="F2351" s="4" t="str">
        <f aca="false">VLOOKUP($B2351,'Product Master'!$A$2:$O$5991,4,FALSE())</f>
        <v>Thrift Row Instant Coffee, 24 ct</v>
      </c>
      <c r="G2351" s="4" t="str">
        <f aca="false">VLOOKUP($B2351,'Product Master'!$A$2:$O$5991,9,FALSE())</f>
        <v>24 ct</v>
      </c>
      <c r="H2351" s="5" t="s">
        <v>16</v>
      </c>
      <c r="I2351" s="6" t="n">
        <f aca="false">VLOOKUP($B2351,'Product Master'!$A$2:$O$5991,14,FALSE())</f>
        <v>11.79</v>
      </c>
      <c r="J2351" s="7" t="n">
        <f aca="false">VLOOKUP($B2351,'Product Master'!$A$2:$O$5991,13,FALSE())</f>
        <v>6</v>
      </c>
      <c r="K2351" s="7" t="str">
        <f aca="false">VLOOKUP($B2351,'Product Master'!$A$2:$O$5991,11,FALSE())</f>
        <v>Y</v>
      </c>
      <c r="L2351" s="7" t="str">
        <f aca="false">VLOOKUP($B2351,'Product Master'!$A$2:$O$5991,12,FALSE())</f>
        <v>N</v>
      </c>
      <c r="M2351" s="3" t="n">
        <v>150</v>
      </c>
      <c r="N2351" s="3" t="n">
        <v>30</v>
      </c>
    </row>
    <row r="2352" customFormat="false" ht="15" hidden="false" customHeight="true" outlineLevel="0" collapsed="false">
      <c r="A2352" s="3" t="s">
        <v>4715</v>
      </c>
      <c r="B2352" s="3" t="s">
        <v>4716</v>
      </c>
      <c r="C2352" s="4" t="str">
        <f aca="false">VLOOKUP($B2352,'Product Master'!$A$2:$O$5991,7,FALSE())</f>
        <v>Dry Grocery</v>
      </c>
      <c r="D2352" s="4" t="str">
        <f aca="false">VLOOKUP($B2352,'Product Master'!$A$2:$O$5991,8,FALSE())</f>
        <v>Coffee</v>
      </c>
      <c r="E2352" s="4" t="str">
        <f aca="false">VLOOKUP($B2352,'Product Master'!$A$2:$O$5991,5,FALSE())</f>
        <v>Kettle Row</v>
      </c>
      <c r="F2352" s="4" t="str">
        <f aca="false">VLOOKUP($B2352,'Product Master'!$A$2:$O$5991,4,FALSE())</f>
        <v>Kettle Row Instant Coffee, 24 ct</v>
      </c>
      <c r="G2352" s="4" t="str">
        <f aca="false">VLOOKUP($B2352,'Product Master'!$A$2:$O$5991,9,FALSE())</f>
        <v>24 ct</v>
      </c>
      <c r="H2352" s="5" t="s">
        <v>16</v>
      </c>
      <c r="I2352" s="6" t="n">
        <f aca="false">VLOOKUP($B2352,'Product Master'!$A$2:$O$5991,14,FALSE())</f>
        <v>13.99</v>
      </c>
      <c r="J2352" s="7" t="n">
        <f aca="false">VLOOKUP($B2352,'Product Master'!$A$2:$O$5991,13,FALSE())</f>
        <v>4</v>
      </c>
      <c r="K2352" s="7" t="str">
        <f aca="false">VLOOKUP($B2352,'Product Master'!$A$2:$O$5991,11,FALSE())</f>
        <v>N</v>
      </c>
      <c r="L2352" s="7" t="str">
        <f aca="false">VLOOKUP($B2352,'Product Master'!$A$2:$O$5991,12,FALSE())</f>
        <v>N</v>
      </c>
      <c r="M2352" s="3" t="n">
        <v>81</v>
      </c>
      <c r="N2352" s="3" t="n">
        <v>25</v>
      </c>
    </row>
    <row r="2353" customFormat="false" ht="15" hidden="false" customHeight="true" outlineLevel="0" collapsed="false">
      <c r="A2353" s="3" t="s">
        <v>4717</v>
      </c>
      <c r="B2353" s="3" t="s">
        <v>4718</v>
      </c>
      <c r="C2353" s="4" t="str">
        <f aca="false">VLOOKUP($B2353,'Product Master'!$A$2:$O$5991,7,FALSE())</f>
        <v>Dry Grocery</v>
      </c>
      <c r="D2353" s="4" t="str">
        <f aca="false">VLOOKUP($B2353,'Product Master'!$A$2:$O$5991,8,FALSE())</f>
        <v>Coffee</v>
      </c>
      <c r="E2353" s="4" t="str">
        <f aca="false">VLOOKUP($B2353,'Product Master'!$A$2:$O$5991,5,FALSE())</f>
        <v>Kettle Row</v>
      </c>
      <c r="F2353" s="4" t="str">
        <f aca="false">VLOOKUP($B2353,'Product Master'!$A$2:$O$5991,4,FALSE())</f>
        <v>Kettle Row French Roast Whole Bean Coffee, 12 ct</v>
      </c>
      <c r="G2353" s="4" t="str">
        <f aca="false">VLOOKUP($B2353,'Product Master'!$A$2:$O$5991,9,FALSE())</f>
        <v>12 ct</v>
      </c>
      <c r="H2353" s="5" t="s">
        <v>16</v>
      </c>
      <c r="I2353" s="6" t="n">
        <f aca="false">VLOOKUP($B2353,'Product Master'!$A$2:$O$5991,14,FALSE())</f>
        <v>8.89</v>
      </c>
      <c r="J2353" s="7" t="n">
        <f aca="false">VLOOKUP($B2353,'Product Master'!$A$2:$O$5991,13,FALSE())</f>
        <v>24</v>
      </c>
      <c r="K2353" s="7" t="str">
        <f aca="false">VLOOKUP($B2353,'Product Master'!$A$2:$O$5991,11,FALSE())</f>
        <v>N</v>
      </c>
      <c r="L2353" s="7" t="str">
        <f aca="false">VLOOKUP($B2353,'Product Master'!$A$2:$O$5991,12,FALSE())</f>
        <v>N</v>
      </c>
      <c r="M2353" s="3" t="n">
        <v>142</v>
      </c>
      <c r="N2353" s="3" t="n">
        <v>5</v>
      </c>
    </row>
    <row r="2354" customFormat="false" ht="15" hidden="false" customHeight="true" outlineLevel="0" collapsed="false">
      <c r="A2354" s="3" t="s">
        <v>4719</v>
      </c>
      <c r="B2354" s="3" t="s">
        <v>4720</v>
      </c>
      <c r="C2354" s="4" t="str">
        <f aca="false">VLOOKUP($B2354,'Product Master'!$A$2:$O$5991,7,FALSE())</f>
        <v>Dry Grocery</v>
      </c>
      <c r="D2354" s="4" t="str">
        <f aca="false">VLOOKUP($B2354,'Product Master'!$A$2:$O$5991,8,FALSE())</f>
        <v>Coffee</v>
      </c>
      <c r="E2354" s="4" t="str">
        <f aca="false">VLOOKUP($B2354,'Product Master'!$A$2:$O$5991,5,FALSE())</f>
        <v>Thrift Row</v>
      </c>
      <c r="F2354" s="4" t="str">
        <f aca="false">VLOOKUP($B2354,'Product Master'!$A$2:$O$5991,4,FALSE())</f>
        <v>Thrift Row Whole Bean Coffee, 11 oz</v>
      </c>
      <c r="G2354" s="4" t="str">
        <f aca="false">VLOOKUP($B2354,'Product Master'!$A$2:$O$5991,9,FALSE())</f>
        <v>11 oz</v>
      </c>
      <c r="H2354" s="5" t="s">
        <v>16</v>
      </c>
      <c r="I2354" s="6" t="n">
        <f aca="false">VLOOKUP($B2354,'Product Master'!$A$2:$O$5991,14,FALSE())</f>
        <v>13.99</v>
      </c>
      <c r="J2354" s="7" t="n">
        <f aca="false">VLOOKUP($B2354,'Product Master'!$A$2:$O$5991,13,FALSE())</f>
        <v>1</v>
      </c>
      <c r="K2354" s="7" t="str">
        <f aca="false">VLOOKUP($B2354,'Product Master'!$A$2:$O$5991,11,FALSE())</f>
        <v>Y</v>
      </c>
      <c r="L2354" s="7" t="str">
        <f aca="false">VLOOKUP($B2354,'Product Master'!$A$2:$O$5991,12,FALSE())</f>
        <v>N</v>
      </c>
      <c r="M2354" s="3" t="n">
        <v>143</v>
      </c>
      <c r="N2354" s="3" t="n">
        <v>24</v>
      </c>
    </row>
    <row r="2355" customFormat="false" ht="15" hidden="false" customHeight="true" outlineLevel="0" collapsed="false">
      <c r="A2355" s="3" t="s">
        <v>4721</v>
      </c>
      <c r="B2355" s="3" t="s">
        <v>4722</v>
      </c>
      <c r="C2355" s="4" t="str">
        <f aca="false">VLOOKUP($B2355,'Product Master'!$A$2:$O$5991,7,FALSE())</f>
        <v>Dry Grocery</v>
      </c>
      <c r="D2355" s="4" t="str">
        <f aca="false">VLOOKUP($B2355,'Product Master'!$A$2:$O$5991,8,FALSE())</f>
        <v>Coffee</v>
      </c>
      <c r="E2355" s="4" t="str">
        <f aca="false">VLOOKUP($B2355,'Product Master'!$A$2:$O$5991,5,FALSE())</f>
        <v>Nutgrove</v>
      </c>
      <c r="F2355" s="4" t="str">
        <f aca="false">VLOOKUP($B2355,'Product Master'!$A$2:$O$5991,4,FALSE())</f>
        <v>Nutgrove French Roast Ground Coffee Medium Roast, 11 oz</v>
      </c>
      <c r="G2355" s="4" t="str">
        <f aca="false">VLOOKUP($B2355,'Product Master'!$A$2:$O$5991,9,FALSE())</f>
        <v>11 oz</v>
      </c>
      <c r="H2355" s="5" t="s">
        <v>16</v>
      </c>
      <c r="I2355" s="6" t="n">
        <f aca="false">VLOOKUP($B2355,'Product Master'!$A$2:$O$5991,14,FALSE())</f>
        <v>7.49</v>
      </c>
      <c r="J2355" s="7" t="n">
        <f aca="false">VLOOKUP($B2355,'Product Master'!$A$2:$O$5991,13,FALSE())</f>
        <v>6</v>
      </c>
      <c r="K2355" s="7" t="str">
        <f aca="false">VLOOKUP($B2355,'Product Master'!$A$2:$O$5991,11,FALSE())</f>
        <v>N</v>
      </c>
      <c r="L2355" s="7" t="str">
        <f aca="false">VLOOKUP($B2355,'Product Master'!$A$2:$O$5991,12,FALSE())</f>
        <v>N</v>
      </c>
      <c r="M2355" s="3" t="n">
        <v>44</v>
      </c>
      <c r="N2355" s="3" t="n">
        <v>10</v>
      </c>
    </row>
    <row r="2356" customFormat="false" ht="15" hidden="false" customHeight="true" outlineLevel="0" collapsed="false">
      <c r="A2356" s="3" t="s">
        <v>4723</v>
      </c>
      <c r="B2356" s="3" t="s">
        <v>4724</v>
      </c>
      <c r="C2356" s="4" t="str">
        <f aca="false">VLOOKUP($B2356,'Product Master'!$A$2:$O$5991,7,FALSE())</f>
        <v>Dry Grocery</v>
      </c>
      <c r="D2356" s="4" t="str">
        <f aca="false">VLOOKUP($B2356,'Product Master'!$A$2:$O$5991,8,FALSE())</f>
        <v>Coffee</v>
      </c>
      <c r="E2356" s="4" t="str">
        <f aca="false">VLOOKUP($B2356,'Product Master'!$A$2:$O$5991,5,FALSE())</f>
        <v>Kettle Row</v>
      </c>
      <c r="F2356" s="4" t="str">
        <f aca="false">VLOOKUP($B2356,'Product Master'!$A$2:$O$5991,4,FALSE())</f>
        <v>Kettle Row Breakfast Blend K-Cup Pods, 30 oz</v>
      </c>
      <c r="G2356" s="4" t="str">
        <f aca="false">VLOOKUP($B2356,'Product Master'!$A$2:$O$5991,9,FALSE())</f>
        <v>30 oz</v>
      </c>
      <c r="H2356" s="5" t="s">
        <v>16</v>
      </c>
      <c r="I2356" s="6" t="n">
        <f aca="false">VLOOKUP($B2356,'Product Master'!$A$2:$O$5991,14,FALSE())</f>
        <v>9.79</v>
      </c>
      <c r="J2356" s="7" t="n">
        <f aca="false">VLOOKUP($B2356,'Product Master'!$A$2:$O$5991,13,FALSE())</f>
        <v>1</v>
      </c>
      <c r="K2356" s="7" t="str">
        <f aca="false">VLOOKUP($B2356,'Product Master'!$A$2:$O$5991,11,FALSE())</f>
        <v>N</v>
      </c>
      <c r="L2356" s="7" t="str">
        <f aca="false">VLOOKUP($B2356,'Product Master'!$A$2:$O$5991,12,FALSE())</f>
        <v>N</v>
      </c>
      <c r="M2356" s="3" t="n">
        <v>54</v>
      </c>
      <c r="N2356" s="3" t="n">
        <v>13</v>
      </c>
    </row>
    <row r="2357" customFormat="false" ht="15" hidden="false" customHeight="true" outlineLevel="0" collapsed="false">
      <c r="A2357" s="3" t="s">
        <v>4725</v>
      </c>
      <c r="B2357" s="3" t="s">
        <v>4726</v>
      </c>
      <c r="C2357" s="4" t="str">
        <f aca="false">VLOOKUP($B2357,'Product Master'!$A$2:$O$5991,7,FALSE())</f>
        <v>Dry Grocery</v>
      </c>
      <c r="D2357" s="4" t="str">
        <f aca="false">VLOOKUP($B2357,'Product Master'!$A$2:$O$5991,8,FALSE())</f>
        <v>Coffee</v>
      </c>
      <c r="E2357" s="4" t="str">
        <f aca="false">VLOOKUP($B2357,'Product Master'!$A$2:$O$5991,5,FALSE())</f>
        <v>Roastport</v>
      </c>
      <c r="F2357" s="4" t="str">
        <f aca="false">VLOOKUP($B2357,'Product Master'!$A$2:$O$5991,4,FALSE())</f>
        <v>Roastport French Roast K-Cup Pods, 12 ct</v>
      </c>
      <c r="G2357" s="4" t="str">
        <f aca="false">VLOOKUP($B2357,'Product Master'!$A$2:$O$5991,9,FALSE())</f>
        <v>12 ct</v>
      </c>
      <c r="H2357" s="5" t="s">
        <v>16</v>
      </c>
      <c r="I2357" s="6" t="n">
        <f aca="false">VLOOKUP($B2357,'Product Master'!$A$2:$O$5991,14,FALSE())</f>
        <v>6.49</v>
      </c>
      <c r="J2357" s="7" t="n">
        <f aca="false">VLOOKUP($B2357,'Product Master'!$A$2:$O$5991,13,FALSE())</f>
        <v>6</v>
      </c>
      <c r="K2357" s="7" t="str">
        <f aca="false">VLOOKUP($B2357,'Product Master'!$A$2:$O$5991,11,FALSE())</f>
        <v>N</v>
      </c>
      <c r="L2357" s="7" t="str">
        <f aca="false">VLOOKUP($B2357,'Product Master'!$A$2:$O$5991,12,FALSE())</f>
        <v>N</v>
      </c>
      <c r="M2357" s="3" t="n">
        <v>72</v>
      </c>
      <c r="N2357" s="3" t="n">
        <v>3</v>
      </c>
    </row>
    <row r="2358" customFormat="false" ht="15" hidden="false" customHeight="true" outlineLevel="0" collapsed="false">
      <c r="A2358" s="3" t="s">
        <v>4727</v>
      </c>
      <c r="B2358" s="3" t="s">
        <v>4728</v>
      </c>
      <c r="C2358" s="4" t="str">
        <f aca="false">VLOOKUP($B2358,'Product Master'!$A$2:$O$5991,7,FALSE())</f>
        <v>Dry Grocery</v>
      </c>
      <c r="D2358" s="4" t="str">
        <f aca="false">VLOOKUP($B2358,'Product Master'!$A$2:$O$5991,8,FALSE())</f>
        <v>Coffee</v>
      </c>
      <c r="E2358" s="4" t="str">
        <f aca="false">VLOOKUP($B2358,'Product Master'!$A$2:$O$5991,5,FALSE())</f>
        <v>Harborline</v>
      </c>
      <c r="F2358" s="4" t="str">
        <f aca="false">VLOOKUP($B2358,'Product Master'!$A$2:$O$5991,4,FALSE())</f>
        <v>Harborline Ground Coffee Dark Roast, 12 ct</v>
      </c>
      <c r="G2358" s="4" t="str">
        <f aca="false">VLOOKUP($B2358,'Product Master'!$A$2:$O$5991,9,FALSE())</f>
        <v>12 ct</v>
      </c>
      <c r="H2358" s="5" t="s">
        <v>16</v>
      </c>
      <c r="I2358" s="6" t="n">
        <f aca="false">VLOOKUP($B2358,'Product Master'!$A$2:$O$5991,14,FALSE())</f>
        <v>12.89</v>
      </c>
      <c r="J2358" s="7" t="n">
        <f aca="false">VLOOKUP($B2358,'Product Master'!$A$2:$O$5991,13,FALSE())</f>
        <v>4</v>
      </c>
      <c r="K2358" s="7" t="str">
        <f aca="false">VLOOKUP($B2358,'Product Master'!$A$2:$O$5991,11,FALSE())</f>
        <v>Y</v>
      </c>
      <c r="L2358" s="7" t="str">
        <f aca="false">VLOOKUP($B2358,'Product Master'!$A$2:$O$5991,12,FALSE())</f>
        <v>N</v>
      </c>
      <c r="M2358" s="3" t="n">
        <v>82</v>
      </c>
      <c r="N2358" s="3" t="n">
        <v>7</v>
      </c>
    </row>
    <row r="2359" customFormat="false" ht="15" hidden="false" customHeight="true" outlineLevel="0" collapsed="false">
      <c r="A2359" s="3" t="s">
        <v>4729</v>
      </c>
      <c r="B2359" s="3" t="s">
        <v>4730</v>
      </c>
      <c r="C2359" s="4" t="str">
        <f aca="false">VLOOKUP($B2359,'Product Master'!$A$2:$O$5991,7,FALSE())</f>
        <v>Dry Grocery</v>
      </c>
      <c r="D2359" s="4" t="str">
        <f aca="false">VLOOKUP($B2359,'Product Master'!$A$2:$O$5991,8,FALSE())</f>
        <v>Coffee</v>
      </c>
      <c r="E2359" s="4" t="str">
        <f aca="false">VLOOKUP($B2359,'Product Master'!$A$2:$O$5991,5,FALSE())</f>
        <v>Orchard Spread</v>
      </c>
      <c r="F2359" s="4" t="str">
        <f aca="false">VLOOKUP($B2359,'Product Master'!$A$2:$O$5991,4,FALSE())</f>
        <v>Orchard Spread Breakfast Blend Ground Coffee Medium Roast, 30 oz</v>
      </c>
      <c r="G2359" s="4" t="str">
        <f aca="false">VLOOKUP($B2359,'Product Master'!$A$2:$O$5991,9,FALSE())</f>
        <v>30 oz</v>
      </c>
      <c r="H2359" s="5" t="s">
        <v>16</v>
      </c>
      <c r="I2359" s="6" t="n">
        <f aca="false">VLOOKUP($B2359,'Product Master'!$A$2:$O$5991,14,FALSE())</f>
        <v>10.79</v>
      </c>
      <c r="J2359" s="7" t="n">
        <f aca="false">VLOOKUP($B2359,'Product Master'!$A$2:$O$5991,13,FALSE())</f>
        <v>1</v>
      </c>
      <c r="K2359" s="7" t="str">
        <f aca="false">VLOOKUP($B2359,'Product Master'!$A$2:$O$5991,11,FALSE())</f>
        <v>N</v>
      </c>
      <c r="L2359" s="7" t="str">
        <f aca="false">VLOOKUP($B2359,'Product Master'!$A$2:$O$5991,12,FALSE())</f>
        <v>N</v>
      </c>
      <c r="M2359" s="3" t="n">
        <v>145</v>
      </c>
      <c r="N2359" s="3" t="n">
        <v>33</v>
      </c>
    </row>
    <row r="2360" customFormat="false" ht="15" hidden="false" customHeight="true" outlineLevel="0" collapsed="false">
      <c r="A2360" s="3" t="s">
        <v>4731</v>
      </c>
      <c r="B2360" s="3" t="s">
        <v>4732</v>
      </c>
      <c r="C2360" s="4" t="str">
        <f aca="false">VLOOKUP($B2360,'Product Master'!$A$2:$O$5991,7,FALSE())</f>
        <v>Dry Grocery</v>
      </c>
      <c r="D2360" s="4" t="str">
        <f aca="false">VLOOKUP($B2360,'Product Master'!$A$2:$O$5991,8,FALSE())</f>
        <v>Coffee</v>
      </c>
      <c r="E2360" s="4" t="str">
        <f aca="false">VLOOKUP($B2360,'Product Master'!$A$2:$O$5991,5,FALSE())</f>
        <v>Kettle Row</v>
      </c>
      <c r="F2360" s="4" t="str">
        <f aca="false">VLOOKUP($B2360,'Product Master'!$A$2:$O$5991,4,FALSE())</f>
        <v>Kettle Row Ground Coffee Dark Roast, 24 ct</v>
      </c>
      <c r="G2360" s="4" t="str">
        <f aca="false">VLOOKUP($B2360,'Product Master'!$A$2:$O$5991,9,FALSE())</f>
        <v>24 ct</v>
      </c>
      <c r="H2360" s="5" t="s">
        <v>16</v>
      </c>
      <c r="I2360" s="6" t="n">
        <f aca="false">VLOOKUP($B2360,'Product Master'!$A$2:$O$5991,14,FALSE())</f>
        <v>12.49</v>
      </c>
      <c r="J2360" s="7" t="n">
        <f aca="false">VLOOKUP($B2360,'Product Master'!$A$2:$O$5991,13,FALSE())</f>
        <v>2</v>
      </c>
      <c r="K2360" s="7" t="str">
        <f aca="false">VLOOKUP($B2360,'Product Master'!$A$2:$O$5991,11,FALSE())</f>
        <v>N</v>
      </c>
      <c r="L2360" s="7" t="str">
        <f aca="false">VLOOKUP($B2360,'Product Master'!$A$2:$O$5991,12,FALSE())</f>
        <v>N</v>
      </c>
      <c r="M2360" s="3" t="n">
        <v>138</v>
      </c>
      <c r="N2360" s="3" t="n">
        <v>23</v>
      </c>
    </row>
    <row r="2361" customFormat="false" ht="15" hidden="false" customHeight="true" outlineLevel="0" collapsed="false">
      <c r="A2361" s="3" t="s">
        <v>4733</v>
      </c>
      <c r="B2361" s="3" t="s">
        <v>4734</v>
      </c>
      <c r="C2361" s="4" t="str">
        <f aca="false">VLOOKUP($B2361,'Product Master'!$A$2:$O$5991,7,FALSE())</f>
        <v>Dry Grocery</v>
      </c>
      <c r="D2361" s="4" t="str">
        <f aca="false">VLOOKUP($B2361,'Product Master'!$A$2:$O$5991,8,FALSE())</f>
        <v>Coffee</v>
      </c>
      <c r="E2361" s="4" t="str">
        <f aca="false">VLOOKUP($B2361,'Product Master'!$A$2:$O$5991,5,FALSE())</f>
        <v>Harborline</v>
      </c>
      <c r="F2361" s="4" t="str">
        <f aca="false">VLOOKUP($B2361,'Product Master'!$A$2:$O$5991,4,FALSE())</f>
        <v>Harborline K-Cup Pods, 24 ct</v>
      </c>
      <c r="G2361" s="4" t="str">
        <f aca="false">VLOOKUP($B2361,'Product Master'!$A$2:$O$5991,9,FALSE())</f>
        <v>24 ct</v>
      </c>
      <c r="H2361" s="5" t="s">
        <v>16</v>
      </c>
      <c r="I2361" s="6" t="n">
        <f aca="false">VLOOKUP($B2361,'Product Master'!$A$2:$O$5991,14,FALSE())</f>
        <v>10.79</v>
      </c>
      <c r="J2361" s="7" t="n">
        <f aca="false">VLOOKUP($B2361,'Product Master'!$A$2:$O$5991,13,FALSE())</f>
        <v>12</v>
      </c>
      <c r="K2361" s="7" t="str">
        <f aca="false">VLOOKUP($B2361,'Product Master'!$A$2:$O$5991,11,FALSE())</f>
        <v>Y</v>
      </c>
      <c r="L2361" s="7" t="str">
        <f aca="false">VLOOKUP($B2361,'Product Master'!$A$2:$O$5991,12,FALSE())</f>
        <v>N</v>
      </c>
      <c r="M2361" s="3" t="n">
        <v>145</v>
      </c>
      <c r="N2361" s="3" t="n">
        <v>38</v>
      </c>
    </row>
    <row r="2362" customFormat="false" ht="15" hidden="false" customHeight="true" outlineLevel="0" collapsed="false">
      <c r="A2362" s="3" t="s">
        <v>4735</v>
      </c>
      <c r="B2362" s="3" t="s">
        <v>4736</v>
      </c>
      <c r="C2362" s="4" t="str">
        <f aca="false">VLOOKUP($B2362,'Product Master'!$A$2:$O$5991,7,FALSE())</f>
        <v>Dry Grocery</v>
      </c>
      <c r="D2362" s="4" t="str">
        <f aca="false">VLOOKUP($B2362,'Product Master'!$A$2:$O$5991,8,FALSE())</f>
        <v>Coffee</v>
      </c>
      <c r="E2362" s="4" t="str">
        <f aca="false">VLOOKUP($B2362,'Product Master'!$A$2:$O$5991,5,FALSE())</f>
        <v>Nutgrove</v>
      </c>
      <c r="F2362" s="4" t="str">
        <f aca="false">VLOOKUP($B2362,'Product Master'!$A$2:$O$5991,4,FALSE())</f>
        <v>Nutgrove Whole Bean Coffee, 12 ct</v>
      </c>
      <c r="G2362" s="4" t="str">
        <f aca="false">VLOOKUP($B2362,'Product Master'!$A$2:$O$5991,9,FALSE())</f>
        <v>12 ct</v>
      </c>
      <c r="H2362" s="5" t="s">
        <v>16</v>
      </c>
      <c r="I2362" s="6" t="n">
        <f aca="false">VLOOKUP($B2362,'Product Master'!$A$2:$O$5991,14,FALSE())</f>
        <v>7.99</v>
      </c>
      <c r="J2362" s="7" t="n">
        <f aca="false">VLOOKUP($B2362,'Product Master'!$A$2:$O$5991,13,FALSE())</f>
        <v>12</v>
      </c>
      <c r="K2362" s="7" t="str">
        <f aca="false">VLOOKUP($B2362,'Product Master'!$A$2:$O$5991,11,FALSE())</f>
        <v>N</v>
      </c>
      <c r="L2362" s="7" t="str">
        <f aca="false">VLOOKUP($B2362,'Product Master'!$A$2:$O$5991,12,FALSE())</f>
        <v>N</v>
      </c>
      <c r="M2362" s="3" t="n">
        <v>6</v>
      </c>
      <c r="N2362" s="3" t="n">
        <v>23</v>
      </c>
    </row>
    <row r="2363" customFormat="false" ht="15" hidden="false" customHeight="true" outlineLevel="0" collapsed="false">
      <c r="A2363" s="3" t="s">
        <v>4737</v>
      </c>
      <c r="B2363" s="3" t="s">
        <v>4738</v>
      </c>
      <c r="C2363" s="4" t="str">
        <f aca="false">VLOOKUP($B2363,'Product Master'!$A$2:$O$5991,7,FALSE())</f>
        <v>Dry Grocery</v>
      </c>
      <c r="D2363" s="4" t="str">
        <f aca="false">VLOOKUP($B2363,'Product Master'!$A$2:$O$5991,8,FALSE())</f>
        <v>Coffee</v>
      </c>
      <c r="E2363" s="4" t="str">
        <f aca="false">VLOOKUP($B2363,'Product Master'!$A$2:$O$5991,5,FALSE())</f>
        <v>Nutgrove</v>
      </c>
      <c r="F2363" s="4" t="str">
        <f aca="false">VLOOKUP($B2363,'Product Master'!$A$2:$O$5991,4,FALSE())</f>
        <v>Nutgrove Ground Coffee Dark Roast, 30 oz</v>
      </c>
      <c r="G2363" s="4" t="str">
        <f aca="false">VLOOKUP($B2363,'Product Master'!$A$2:$O$5991,9,FALSE())</f>
        <v>30 oz</v>
      </c>
      <c r="H2363" s="5" t="s">
        <v>16</v>
      </c>
      <c r="I2363" s="6" t="n">
        <f aca="false">VLOOKUP($B2363,'Product Master'!$A$2:$O$5991,14,FALSE())</f>
        <v>9.99</v>
      </c>
      <c r="J2363" s="7" t="n">
        <f aca="false">VLOOKUP($B2363,'Product Master'!$A$2:$O$5991,13,FALSE())</f>
        <v>4</v>
      </c>
      <c r="K2363" s="7" t="str">
        <f aca="false">VLOOKUP($B2363,'Product Master'!$A$2:$O$5991,11,FALSE())</f>
        <v>N</v>
      </c>
      <c r="L2363" s="7" t="str">
        <f aca="false">VLOOKUP($B2363,'Product Master'!$A$2:$O$5991,12,FALSE())</f>
        <v>N</v>
      </c>
      <c r="M2363" s="3" t="n">
        <v>82</v>
      </c>
      <c r="N2363" s="3" t="n">
        <v>36</v>
      </c>
    </row>
    <row r="2364" customFormat="false" ht="15" hidden="false" customHeight="true" outlineLevel="0" collapsed="false">
      <c r="A2364" s="3" t="s">
        <v>4739</v>
      </c>
      <c r="B2364" s="3" t="s">
        <v>4740</v>
      </c>
      <c r="C2364" s="4" t="str">
        <f aca="false">VLOOKUP($B2364,'Product Master'!$A$2:$O$5991,7,FALSE())</f>
        <v>Dry Grocery</v>
      </c>
      <c r="D2364" s="4" t="str">
        <f aca="false">VLOOKUP($B2364,'Product Master'!$A$2:$O$5991,8,FALSE())</f>
        <v>Coffee</v>
      </c>
      <c r="E2364" s="4" t="str">
        <f aca="false">VLOOKUP($B2364,'Product Master'!$A$2:$O$5991,5,FALSE())</f>
        <v>Pepperlane</v>
      </c>
      <c r="F2364" s="4" t="str">
        <f aca="false">VLOOKUP($B2364,'Product Master'!$A$2:$O$5991,4,FALSE())</f>
        <v>Pepperlane Ground Coffee Medium Roast, 30 oz</v>
      </c>
      <c r="G2364" s="4" t="str">
        <f aca="false">VLOOKUP($B2364,'Product Master'!$A$2:$O$5991,9,FALSE())</f>
        <v>30 oz</v>
      </c>
      <c r="H2364" s="5" t="s">
        <v>16</v>
      </c>
      <c r="I2364" s="6" t="n">
        <f aca="false">VLOOKUP($B2364,'Product Master'!$A$2:$O$5991,14,FALSE())</f>
        <v>7.89</v>
      </c>
      <c r="J2364" s="7" t="n">
        <f aca="false">VLOOKUP($B2364,'Product Master'!$A$2:$O$5991,13,FALSE())</f>
        <v>1</v>
      </c>
      <c r="K2364" s="7" t="str">
        <f aca="false">VLOOKUP($B2364,'Product Master'!$A$2:$O$5991,11,FALSE())</f>
        <v>N</v>
      </c>
      <c r="L2364" s="7" t="str">
        <f aca="false">VLOOKUP($B2364,'Product Master'!$A$2:$O$5991,12,FALSE())</f>
        <v>N</v>
      </c>
      <c r="M2364" s="3" t="n">
        <v>120</v>
      </c>
      <c r="N2364" s="3" t="n">
        <v>34</v>
      </c>
    </row>
    <row r="2365" customFormat="false" ht="15" hidden="false" customHeight="true" outlineLevel="0" collapsed="false">
      <c r="A2365" s="3" t="s">
        <v>4741</v>
      </c>
      <c r="B2365" s="3" t="s">
        <v>4742</v>
      </c>
      <c r="C2365" s="4" t="str">
        <f aca="false">VLOOKUP($B2365,'Product Master'!$A$2:$O$5991,7,FALSE())</f>
        <v>Dry Grocery</v>
      </c>
      <c r="D2365" s="4" t="str">
        <f aca="false">VLOOKUP($B2365,'Product Master'!$A$2:$O$5991,8,FALSE())</f>
        <v>Coffee</v>
      </c>
      <c r="E2365" s="4" t="str">
        <f aca="false">VLOOKUP($B2365,'Product Master'!$A$2:$O$5991,5,FALSE())</f>
        <v>Orchard Spread</v>
      </c>
      <c r="F2365" s="4" t="str">
        <f aca="false">VLOOKUP($B2365,'Product Master'!$A$2:$O$5991,4,FALSE())</f>
        <v>Orchard Spread Breakfast Blend Whole Bean Coffee, 11 oz</v>
      </c>
      <c r="G2365" s="4" t="str">
        <f aca="false">VLOOKUP($B2365,'Product Master'!$A$2:$O$5991,9,FALSE())</f>
        <v>11 oz</v>
      </c>
      <c r="H2365" s="5" t="s">
        <v>16</v>
      </c>
      <c r="I2365" s="6" t="n">
        <f aca="false">VLOOKUP($B2365,'Product Master'!$A$2:$O$5991,14,FALSE())</f>
        <v>12.79</v>
      </c>
      <c r="J2365" s="7" t="n">
        <f aca="false">VLOOKUP($B2365,'Product Master'!$A$2:$O$5991,13,FALSE())</f>
        <v>4</v>
      </c>
      <c r="K2365" s="7" t="str">
        <f aca="false">VLOOKUP($B2365,'Product Master'!$A$2:$O$5991,11,FALSE())</f>
        <v>N</v>
      </c>
      <c r="L2365" s="7" t="str">
        <f aca="false">VLOOKUP($B2365,'Product Master'!$A$2:$O$5991,12,FALSE())</f>
        <v>N</v>
      </c>
      <c r="M2365" s="3" t="n">
        <v>74</v>
      </c>
      <c r="N2365" s="3" t="n">
        <v>31</v>
      </c>
    </row>
    <row r="2366" customFormat="false" ht="15" hidden="false" customHeight="true" outlineLevel="0" collapsed="false">
      <c r="A2366" s="3" t="s">
        <v>4743</v>
      </c>
      <c r="B2366" s="3" t="s">
        <v>4744</v>
      </c>
      <c r="C2366" s="4" t="str">
        <f aca="false">VLOOKUP($B2366,'Product Master'!$A$2:$O$5991,7,FALSE())</f>
        <v>Dry Grocery</v>
      </c>
      <c r="D2366" s="4" t="str">
        <f aca="false">VLOOKUP($B2366,'Product Master'!$A$2:$O$5991,8,FALSE())</f>
        <v>Coffee</v>
      </c>
      <c r="E2366" s="4" t="str">
        <f aca="false">VLOOKUP($B2366,'Product Master'!$A$2:$O$5991,5,FALSE())</f>
        <v>Wheatstone</v>
      </c>
      <c r="F2366" s="4" t="str">
        <f aca="false">VLOOKUP($B2366,'Product Master'!$A$2:$O$5991,4,FALSE())</f>
        <v>Wheatstone Ground Coffee Dark Roast, 24 ct</v>
      </c>
      <c r="G2366" s="4" t="str">
        <f aca="false">VLOOKUP($B2366,'Product Master'!$A$2:$O$5991,9,FALSE())</f>
        <v>24 ct</v>
      </c>
      <c r="H2366" s="5" t="s">
        <v>16</v>
      </c>
      <c r="I2366" s="6" t="n">
        <f aca="false">VLOOKUP($B2366,'Product Master'!$A$2:$O$5991,14,FALSE())</f>
        <v>8.79</v>
      </c>
      <c r="J2366" s="7" t="n">
        <f aca="false">VLOOKUP($B2366,'Product Master'!$A$2:$O$5991,13,FALSE())</f>
        <v>12</v>
      </c>
      <c r="K2366" s="7" t="str">
        <f aca="false">VLOOKUP($B2366,'Product Master'!$A$2:$O$5991,11,FALSE())</f>
        <v>N</v>
      </c>
      <c r="L2366" s="7" t="str">
        <f aca="false">VLOOKUP($B2366,'Product Master'!$A$2:$O$5991,12,FALSE())</f>
        <v>N</v>
      </c>
      <c r="M2366" s="3" t="n">
        <v>98</v>
      </c>
      <c r="N2366" s="3" t="n">
        <v>19</v>
      </c>
    </row>
    <row r="2367" customFormat="false" ht="15" hidden="false" customHeight="true" outlineLevel="0" collapsed="false">
      <c r="A2367" s="3" t="s">
        <v>4745</v>
      </c>
      <c r="B2367" s="3" t="s">
        <v>4746</v>
      </c>
      <c r="C2367" s="4" t="str">
        <f aca="false">VLOOKUP($B2367,'Product Master'!$A$2:$O$5991,7,FALSE())</f>
        <v>Dry Grocery</v>
      </c>
      <c r="D2367" s="4" t="str">
        <f aca="false">VLOOKUP($B2367,'Product Master'!$A$2:$O$5991,8,FALSE())</f>
        <v>Coffee</v>
      </c>
      <c r="E2367" s="4" t="str">
        <f aca="false">VLOOKUP($B2367,'Product Master'!$A$2:$O$5991,5,FALSE())</f>
        <v>Harborline</v>
      </c>
      <c r="F2367" s="4" t="str">
        <f aca="false">VLOOKUP($B2367,'Product Master'!$A$2:$O$5991,4,FALSE())</f>
        <v>Harborline French Roast Instant Coffee, 24 ct</v>
      </c>
      <c r="G2367" s="4" t="str">
        <f aca="false">VLOOKUP($B2367,'Product Master'!$A$2:$O$5991,9,FALSE())</f>
        <v>24 ct</v>
      </c>
      <c r="H2367" s="5" t="s">
        <v>16</v>
      </c>
      <c r="I2367" s="6" t="n">
        <f aca="false">VLOOKUP($B2367,'Product Master'!$A$2:$O$5991,14,FALSE())</f>
        <v>12.89</v>
      </c>
      <c r="J2367" s="7" t="n">
        <f aca="false">VLOOKUP($B2367,'Product Master'!$A$2:$O$5991,13,FALSE())</f>
        <v>24</v>
      </c>
      <c r="K2367" s="7" t="str">
        <f aca="false">VLOOKUP($B2367,'Product Master'!$A$2:$O$5991,11,FALSE())</f>
        <v>Y</v>
      </c>
      <c r="L2367" s="7" t="str">
        <f aca="false">VLOOKUP($B2367,'Product Master'!$A$2:$O$5991,12,FALSE())</f>
        <v>N</v>
      </c>
      <c r="M2367" s="3" t="n">
        <v>110</v>
      </c>
      <c r="N2367" s="3" t="n">
        <v>37</v>
      </c>
    </row>
    <row r="2368" customFormat="false" ht="15" hidden="false" customHeight="true" outlineLevel="0" collapsed="false">
      <c r="A2368" s="3" t="s">
        <v>4747</v>
      </c>
      <c r="B2368" s="3" t="s">
        <v>4748</v>
      </c>
      <c r="C2368" s="4" t="str">
        <f aca="false">VLOOKUP($B2368,'Product Master'!$A$2:$O$5991,7,FALSE())</f>
        <v>Dry Grocery</v>
      </c>
      <c r="D2368" s="4" t="str">
        <f aca="false">VLOOKUP($B2368,'Product Master'!$A$2:$O$5991,8,FALSE())</f>
        <v>Coffee</v>
      </c>
      <c r="E2368" s="4" t="str">
        <f aca="false">VLOOKUP($B2368,'Product Master'!$A$2:$O$5991,5,FALSE())</f>
        <v>Thrift Row</v>
      </c>
      <c r="F2368" s="4" t="str">
        <f aca="false">VLOOKUP($B2368,'Product Master'!$A$2:$O$5991,4,FALSE())</f>
        <v>Thrift Row Whole Bean Coffee, 12 ct</v>
      </c>
      <c r="G2368" s="4" t="str">
        <f aca="false">VLOOKUP($B2368,'Product Master'!$A$2:$O$5991,9,FALSE())</f>
        <v>12 ct</v>
      </c>
      <c r="H2368" s="5" t="s">
        <v>16</v>
      </c>
      <c r="I2368" s="6" t="n">
        <f aca="false">VLOOKUP($B2368,'Product Master'!$A$2:$O$5991,14,FALSE())</f>
        <v>10.89</v>
      </c>
      <c r="J2368" s="7" t="n">
        <f aca="false">VLOOKUP($B2368,'Product Master'!$A$2:$O$5991,13,FALSE())</f>
        <v>12</v>
      </c>
      <c r="K2368" s="7" t="str">
        <f aca="false">VLOOKUP($B2368,'Product Master'!$A$2:$O$5991,11,FALSE())</f>
        <v>Y</v>
      </c>
      <c r="L2368" s="7" t="str">
        <f aca="false">VLOOKUP($B2368,'Product Master'!$A$2:$O$5991,12,FALSE())</f>
        <v>N</v>
      </c>
      <c r="M2368" s="3" t="n">
        <v>103</v>
      </c>
      <c r="N2368" s="3" t="n">
        <v>35</v>
      </c>
    </row>
    <row r="2369" customFormat="false" ht="15" hidden="false" customHeight="true" outlineLevel="0" collapsed="false">
      <c r="A2369" s="3" t="s">
        <v>4749</v>
      </c>
      <c r="B2369" s="3" t="s">
        <v>4750</v>
      </c>
      <c r="C2369" s="4" t="str">
        <f aca="false">VLOOKUP($B2369,'Product Master'!$A$2:$O$5991,7,FALSE())</f>
        <v>Dry Grocery</v>
      </c>
      <c r="D2369" s="4" t="str">
        <f aca="false">VLOOKUP($B2369,'Product Master'!$A$2:$O$5991,8,FALSE())</f>
        <v>Coffee</v>
      </c>
      <c r="E2369" s="4" t="str">
        <f aca="false">VLOOKUP($B2369,'Product Master'!$A$2:$O$5991,5,FALSE())</f>
        <v>Golden Grain Co.</v>
      </c>
      <c r="F2369" s="4" t="str">
        <f aca="false">VLOOKUP($B2369,'Product Master'!$A$2:$O$5991,4,FALSE())</f>
        <v>Golden Grain Co. Breakfast Blend Whole Bean Coffee, 30 oz</v>
      </c>
      <c r="G2369" s="4" t="str">
        <f aca="false">VLOOKUP($B2369,'Product Master'!$A$2:$O$5991,9,FALSE())</f>
        <v>30 oz</v>
      </c>
      <c r="H2369" s="5" t="s">
        <v>16</v>
      </c>
      <c r="I2369" s="6" t="n">
        <f aca="false">VLOOKUP($B2369,'Product Master'!$A$2:$O$5991,14,FALSE())</f>
        <v>10.29</v>
      </c>
      <c r="J2369" s="7" t="n">
        <f aca="false">VLOOKUP($B2369,'Product Master'!$A$2:$O$5991,13,FALSE())</f>
        <v>24</v>
      </c>
      <c r="K2369" s="7" t="str">
        <f aca="false">VLOOKUP($B2369,'Product Master'!$A$2:$O$5991,11,FALSE())</f>
        <v>N</v>
      </c>
      <c r="L2369" s="7" t="str">
        <f aca="false">VLOOKUP($B2369,'Product Master'!$A$2:$O$5991,12,FALSE())</f>
        <v>N</v>
      </c>
      <c r="M2369" s="3" t="n">
        <v>88</v>
      </c>
      <c r="N2369" s="3" t="n">
        <v>33</v>
      </c>
    </row>
    <row r="2370" customFormat="false" ht="15" hidden="false" customHeight="true" outlineLevel="0" collapsed="false">
      <c r="A2370" s="3" t="s">
        <v>4751</v>
      </c>
      <c r="B2370" s="3" t="s">
        <v>4752</v>
      </c>
      <c r="C2370" s="4" t="str">
        <f aca="false">VLOOKUP($B2370,'Product Master'!$A$2:$O$5991,7,FALSE())</f>
        <v>Dry Grocery</v>
      </c>
      <c r="D2370" s="4" t="str">
        <f aca="false">VLOOKUP($B2370,'Product Master'!$A$2:$O$5991,8,FALSE())</f>
        <v>Coffee</v>
      </c>
      <c r="E2370" s="4" t="str">
        <f aca="false">VLOOKUP($B2370,'Product Master'!$A$2:$O$5991,5,FALSE())</f>
        <v>Nutgrove</v>
      </c>
      <c r="F2370" s="4" t="str">
        <f aca="false">VLOOKUP($B2370,'Product Master'!$A$2:$O$5991,4,FALSE())</f>
        <v>Nutgrove French Roast Decaf Coffee, 24 ct</v>
      </c>
      <c r="G2370" s="4" t="str">
        <f aca="false">VLOOKUP($B2370,'Product Master'!$A$2:$O$5991,9,FALSE())</f>
        <v>24 ct</v>
      </c>
      <c r="H2370" s="5" t="s">
        <v>16</v>
      </c>
      <c r="I2370" s="6" t="n">
        <f aca="false">VLOOKUP($B2370,'Product Master'!$A$2:$O$5991,14,FALSE())</f>
        <v>12.39</v>
      </c>
      <c r="J2370" s="7" t="n">
        <f aca="false">VLOOKUP($B2370,'Product Master'!$A$2:$O$5991,13,FALSE())</f>
        <v>8</v>
      </c>
      <c r="K2370" s="7" t="str">
        <f aca="false">VLOOKUP($B2370,'Product Master'!$A$2:$O$5991,11,FALSE())</f>
        <v>N</v>
      </c>
      <c r="L2370" s="7" t="str">
        <f aca="false">VLOOKUP($B2370,'Product Master'!$A$2:$O$5991,12,FALSE())</f>
        <v>N</v>
      </c>
      <c r="M2370" s="3" t="n">
        <v>91</v>
      </c>
      <c r="N2370" s="3" t="n">
        <v>19</v>
      </c>
    </row>
    <row r="2371" customFormat="false" ht="15" hidden="false" customHeight="true" outlineLevel="0" collapsed="false">
      <c r="A2371" s="3" t="s">
        <v>4753</v>
      </c>
      <c r="B2371" s="3" t="s">
        <v>4754</v>
      </c>
      <c r="C2371" s="4" t="str">
        <f aca="false">VLOOKUP($B2371,'Product Master'!$A$2:$O$5991,7,FALSE())</f>
        <v>Dry Grocery</v>
      </c>
      <c r="D2371" s="4" t="str">
        <f aca="false">VLOOKUP($B2371,'Product Master'!$A$2:$O$5991,8,FALSE())</f>
        <v>Coffee</v>
      </c>
      <c r="E2371" s="4" t="str">
        <f aca="false">VLOOKUP($B2371,'Product Master'!$A$2:$O$5991,5,FALSE())</f>
        <v>Roastport</v>
      </c>
      <c r="F2371" s="4" t="str">
        <f aca="false">VLOOKUP($B2371,'Product Master'!$A$2:$O$5991,4,FALSE())</f>
        <v>Roastport Breakfast Blend Instant Coffee, 30 oz</v>
      </c>
      <c r="G2371" s="4" t="str">
        <f aca="false">VLOOKUP($B2371,'Product Master'!$A$2:$O$5991,9,FALSE())</f>
        <v>30 oz</v>
      </c>
      <c r="H2371" s="5" t="s">
        <v>16</v>
      </c>
      <c r="I2371" s="6" t="n">
        <f aca="false">VLOOKUP($B2371,'Product Master'!$A$2:$O$5991,14,FALSE())</f>
        <v>6.39</v>
      </c>
      <c r="J2371" s="7" t="n">
        <f aca="false">VLOOKUP($B2371,'Product Master'!$A$2:$O$5991,13,FALSE())</f>
        <v>4</v>
      </c>
      <c r="K2371" s="7" t="str">
        <f aca="false">VLOOKUP($B2371,'Product Master'!$A$2:$O$5991,11,FALSE())</f>
        <v>N</v>
      </c>
      <c r="L2371" s="7" t="str">
        <f aca="false">VLOOKUP($B2371,'Product Master'!$A$2:$O$5991,12,FALSE())</f>
        <v>N</v>
      </c>
      <c r="M2371" s="3" t="n">
        <v>5</v>
      </c>
      <c r="N2371" s="3" t="n">
        <v>33</v>
      </c>
    </row>
    <row r="2372" customFormat="false" ht="15" hidden="false" customHeight="true" outlineLevel="0" collapsed="false">
      <c r="A2372" s="3" t="s">
        <v>4755</v>
      </c>
      <c r="B2372" s="3" t="s">
        <v>4756</v>
      </c>
      <c r="C2372" s="4" t="str">
        <f aca="false">VLOOKUP($B2372,'Product Master'!$A$2:$O$5991,7,FALSE())</f>
        <v>Dry Grocery</v>
      </c>
      <c r="D2372" s="4" t="str">
        <f aca="false">VLOOKUP($B2372,'Product Master'!$A$2:$O$5991,8,FALSE())</f>
        <v>Coffee</v>
      </c>
      <c r="E2372" s="4" t="str">
        <f aca="false">VLOOKUP($B2372,'Product Master'!$A$2:$O$5991,5,FALSE())</f>
        <v>Kettle Row</v>
      </c>
      <c r="F2372" s="4" t="str">
        <f aca="false">VLOOKUP($B2372,'Product Master'!$A$2:$O$5991,4,FALSE())</f>
        <v>Kettle Row Whole Bean Coffee, 24 ct</v>
      </c>
      <c r="G2372" s="4" t="str">
        <f aca="false">VLOOKUP($B2372,'Product Master'!$A$2:$O$5991,9,FALSE())</f>
        <v>24 ct</v>
      </c>
      <c r="H2372" s="5" t="s">
        <v>16</v>
      </c>
      <c r="I2372" s="6" t="n">
        <f aca="false">VLOOKUP($B2372,'Product Master'!$A$2:$O$5991,14,FALSE())</f>
        <v>10.79</v>
      </c>
      <c r="J2372" s="7" t="n">
        <f aca="false">VLOOKUP($B2372,'Product Master'!$A$2:$O$5991,13,FALSE())</f>
        <v>6</v>
      </c>
      <c r="K2372" s="7" t="str">
        <f aca="false">VLOOKUP($B2372,'Product Master'!$A$2:$O$5991,11,FALSE())</f>
        <v>N</v>
      </c>
      <c r="L2372" s="7" t="str">
        <f aca="false">VLOOKUP($B2372,'Product Master'!$A$2:$O$5991,12,FALSE())</f>
        <v>N</v>
      </c>
      <c r="M2372" s="3" t="n">
        <v>118</v>
      </c>
      <c r="N2372" s="3" t="n">
        <v>32</v>
      </c>
    </row>
    <row r="2373" customFormat="false" ht="15" hidden="false" customHeight="true" outlineLevel="0" collapsed="false">
      <c r="A2373" s="3" t="s">
        <v>4757</v>
      </c>
      <c r="B2373" s="3" t="s">
        <v>4758</v>
      </c>
      <c r="C2373" s="4" t="str">
        <f aca="false">VLOOKUP($B2373,'Product Master'!$A$2:$O$5991,7,FALSE())</f>
        <v>Dry Grocery</v>
      </c>
      <c r="D2373" s="4" t="str">
        <f aca="false">VLOOKUP($B2373,'Product Master'!$A$2:$O$5991,8,FALSE())</f>
        <v>Coffee</v>
      </c>
      <c r="E2373" s="4" t="str">
        <f aca="false">VLOOKUP($B2373,'Product Master'!$A$2:$O$5991,5,FALSE())</f>
        <v>Orchard Spread</v>
      </c>
      <c r="F2373" s="4" t="str">
        <f aca="false">VLOOKUP($B2373,'Product Master'!$A$2:$O$5991,4,FALSE())</f>
        <v>Orchard Spread Breakfast Blend K-Cup Pods, 30 oz</v>
      </c>
      <c r="G2373" s="4" t="str">
        <f aca="false">VLOOKUP($B2373,'Product Master'!$A$2:$O$5991,9,FALSE())</f>
        <v>30 oz</v>
      </c>
      <c r="H2373" s="5" t="s">
        <v>16</v>
      </c>
      <c r="I2373" s="6" t="n">
        <f aca="false">VLOOKUP($B2373,'Product Master'!$A$2:$O$5991,14,FALSE())</f>
        <v>13.49</v>
      </c>
      <c r="J2373" s="7" t="n">
        <f aca="false">VLOOKUP($B2373,'Product Master'!$A$2:$O$5991,13,FALSE())</f>
        <v>4</v>
      </c>
      <c r="K2373" s="7" t="str">
        <f aca="false">VLOOKUP($B2373,'Product Master'!$A$2:$O$5991,11,FALSE())</f>
        <v>N</v>
      </c>
      <c r="L2373" s="7" t="str">
        <f aca="false">VLOOKUP($B2373,'Product Master'!$A$2:$O$5991,12,FALSE())</f>
        <v>N</v>
      </c>
      <c r="M2373" s="3" t="n">
        <v>87</v>
      </c>
      <c r="N2373" s="3" t="n">
        <v>17</v>
      </c>
    </row>
    <row r="2374" customFormat="false" ht="15" hidden="false" customHeight="true" outlineLevel="0" collapsed="false">
      <c r="A2374" s="3" t="s">
        <v>4759</v>
      </c>
      <c r="B2374" s="3" t="s">
        <v>4760</v>
      </c>
      <c r="C2374" s="4" t="str">
        <f aca="false">VLOOKUP($B2374,'Product Master'!$A$2:$O$5991,7,FALSE())</f>
        <v>Dry Grocery</v>
      </c>
      <c r="D2374" s="4" t="str">
        <f aca="false">VLOOKUP($B2374,'Product Master'!$A$2:$O$5991,8,FALSE())</f>
        <v>Coffee</v>
      </c>
      <c r="E2374" s="4" t="str">
        <f aca="false">VLOOKUP($B2374,'Product Master'!$A$2:$O$5991,5,FALSE())</f>
        <v>Nutgrove</v>
      </c>
      <c r="F2374" s="4" t="str">
        <f aca="false">VLOOKUP($B2374,'Product Master'!$A$2:$O$5991,4,FALSE())</f>
        <v>Nutgrove French Roast Whole Bean Coffee, 12 ct</v>
      </c>
      <c r="G2374" s="4" t="str">
        <f aca="false">VLOOKUP($B2374,'Product Master'!$A$2:$O$5991,9,FALSE())</f>
        <v>12 ct</v>
      </c>
      <c r="H2374" s="5" t="s">
        <v>16</v>
      </c>
      <c r="I2374" s="6" t="n">
        <f aca="false">VLOOKUP($B2374,'Product Master'!$A$2:$O$5991,14,FALSE())</f>
        <v>9.99</v>
      </c>
      <c r="J2374" s="7" t="n">
        <f aca="false">VLOOKUP($B2374,'Product Master'!$A$2:$O$5991,13,FALSE())</f>
        <v>12</v>
      </c>
      <c r="K2374" s="7" t="str">
        <f aca="false">VLOOKUP($B2374,'Product Master'!$A$2:$O$5991,11,FALSE())</f>
        <v>N</v>
      </c>
      <c r="L2374" s="7" t="str">
        <f aca="false">VLOOKUP($B2374,'Product Master'!$A$2:$O$5991,12,FALSE())</f>
        <v>N</v>
      </c>
      <c r="M2374" s="3" t="n">
        <v>126</v>
      </c>
      <c r="N2374" s="3" t="n">
        <v>30</v>
      </c>
    </row>
    <row r="2375" customFormat="false" ht="15" hidden="false" customHeight="true" outlineLevel="0" collapsed="false">
      <c r="A2375" s="3" t="s">
        <v>4761</v>
      </c>
      <c r="B2375" s="3" t="s">
        <v>4762</v>
      </c>
      <c r="C2375" s="4" t="str">
        <f aca="false">VLOOKUP($B2375,'Product Master'!$A$2:$O$5991,7,FALSE())</f>
        <v>Dry Grocery</v>
      </c>
      <c r="D2375" s="4" t="str">
        <f aca="false">VLOOKUP($B2375,'Product Master'!$A$2:$O$5991,8,FALSE())</f>
        <v>Coffee</v>
      </c>
      <c r="E2375" s="4" t="str">
        <f aca="false">VLOOKUP($B2375,'Product Master'!$A$2:$O$5991,5,FALSE())</f>
        <v>Thrift Row</v>
      </c>
      <c r="F2375" s="4" t="str">
        <f aca="false">VLOOKUP($B2375,'Product Master'!$A$2:$O$5991,4,FALSE())</f>
        <v>Thrift Row Breakfast Blend Decaf Coffee, 30 oz</v>
      </c>
      <c r="G2375" s="4" t="str">
        <f aca="false">VLOOKUP($B2375,'Product Master'!$A$2:$O$5991,9,FALSE())</f>
        <v>30 oz</v>
      </c>
      <c r="H2375" s="5" t="s">
        <v>16</v>
      </c>
      <c r="I2375" s="6" t="n">
        <f aca="false">VLOOKUP($B2375,'Product Master'!$A$2:$O$5991,14,FALSE())</f>
        <v>11.39</v>
      </c>
      <c r="J2375" s="7" t="n">
        <f aca="false">VLOOKUP($B2375,'Product Master'!$A$2:$O$5991,13,FALSE())</f>
        <v>1</v>
      </c>
      <c r="K2375" s="7" t="str">
        <f aca="false">VLOOKUP($B2375,'Product Master'!$A$2:$O$5991,11,FALSE())</f>
        <v>Y</v>
      </c>
      <c r="L2375" s="7" t="str">
        <f aca="false">VLOOKUP($B2375,'Product Master'!$A$2:$O$5991,12,FALSE())</f>
        <v>N</v>
      </c>
      <c r="M2375" s="3" t="n">
        <v>54</v>
      </c>
      <c r="N2375" s="3" t="n">
        <v>5</v>
      </c>
    </row>
    <row r="2376" customFormat="false" ht="15" hidden="false" customHeight="true" outlineLevel="0" collapsed="false">
      <c r="A2376" s="3" t="s">
        <v>4763</v>
      </c>
      <c r="B2376" s="3" t="s">
        <v>4764</v>
      </c>
      <c r="C2376" s="4" t="str">
        <f aca="false">VLOOKUP($B2376,'Product Master'!$A$2:$O$5991,7,FALSE())</f>
        <v>Dry Grocery</v>
      </c>
      <c r="D2376" s="4" t="str">
        <f aca="false">VLOOKUP($B2376,'Product Master'!$A$2:$O$5991,8,FALSE())</f>
        <v>Coffee</v>
      </c>
      <c r="E2376" s="4" t="str">
        <f aca="false">VLOOKUP($B2376,'Product Master'!$A$2:$O$5991,5,FALSE())</f>
        <v>Roastport</v>
      </c>
      <c r="F2376" s="4" t="str">
        <f aca="false">VLOOKUP($B2376,'Product Master'!$A$2:$O$5991,4,FALSE())</f>
        <v>Roastport Decaf Coffee, 12 ct</v>
      </c>
      <c r="G2376" s="4" t="str">
        <f aca="false">VLOOKUP($B2376,'Product Master'!$A$2:$O$5991,9,FALSE())</f>
        <v>12 ct</v>
      </c>
      <c r="H2376" s="5" t="s">
        <v>16</v>
      </c>
      <c r="I2376" s="6" t="n">
        <f aca="false">VLOOKUP($B2376,'Product Master'!$A$2:$O$5991,14,FALSE())</f>
        <v>9.49</v>
      </c>
      <c r="J2376" s="7" t="n">
        <f aca="false">VLOOKUP($B2376,'Product Master'!$A$2:$O$5991,13,FALSE())</f>
        <v>4</v>
      </c>
      <c r="K2376" s="7" t="str">
        <f aca="false">VLOOKUP($B2376,'Product Master'!$A$2:$O$5991,11,FALSE())</f>
        <v>N</v>
      </c>
      <c r="L2376" s="7" t="str">
        <f aca="false">VLOOKUP($B2376,'Product Master'!$A$2:$O$5991,12,FALSE())</f>
        <v>N</v>
      </c>
      <c r="M2376" s="3" t="n">
        <v>41</v>
      </c>
      <c r="N2376" s="3" t="n">
        <v>13</v>
      </c>
    </row>
    <row r="2377" customFormat="false" ht="15" hidden="false" customHeight="true" outlineLevel="0" collapsed="false">
      <c r="A2377" s="3" t="s">
        <v>4765</v>
      </c>
      <c r="B2377" s="3" t="s">
        <v>4766</v>
      </c>
      <c r="C2377" s="4" t="str">
        <f aca="false">VLOOKUP($B2377,'Product Master'!$A$2:$O$5991,7,FALSE())</f>
        <v>Dry Grocery</v>
      </c>
      <c r="D2377" s="4" t="str">
        <f aca="false">VLOOKUP($B2377,'Product Master'!$A$2:$O$5991,8,FALSE())</f>
        <v>Coffee</v>
      </c>
      <c r="E2377" s="4" t="str">
        <f aca="false">VLOOKUP($B2377,'Product Master'!$A$2:$O$5991,5,FALSE())</f>
        <v>Pepperlane</v>
      </c>
      <c r="F2377" s="4" t="str">
        <f aca="false">VLOOKUP($B2377,'Product Master'!$A$2:$O$5991,4,FALSE())</f>
        <v>Pepperlane French Roast Whole Bean Coffee, 24 ct</v>
      </c>
      <c r="G2377" s="4" t="str">
        <f aca="false">VLOOKUP($B2377,'Product Master'!$A$2:$O$5991,9,FALSE())</f>
        <v>24 ct</v>
      </c>
      <c r="H2377" s="5" t="s">
        <v>16</v>
      </c>
      <c r="I2377" s="6" t="n">
        <f aca="false">VLOOKUP($B2377,'Product Master'!$A$2:$O$5991,14,FALSE())</f>
        <v>6.99</v>
      </c>
      <c r="J2377" s="7" t="n">
        <f aca="false">VLOOKUP($B2377,'Product Master'!$A$2:$O$5991,13,FALSE())</f>
        <v>24</v>
      </c>
      <c r="K2377" s="7" t="str">
        <f aca="false">VLOOKUP($B2377,'Product Master'!$A$2:$O$5991,11,FALSE())</f>
        <v>N</v>
      </c>
      <c r="L2377" s="7" t="str">
        <f aca="false">VLOOKUP($B2377,'Product Master'!$A$2:$O$5991,12,FALSE())</f>
        <v>N</v>
      </c>
      <c r="M2377" s="3" t="n">
        <v>81</v>
      </c>
      <c r="N2377" s="3" t="n">
        <v>37</v>
      </c>
    </row>
    <row r="2378" customFormat="false" ht="15" hidden="false" customHeight="true" outlineLevel="0" collapsed="false">
      <c r="A2378" s="3" t="s">
        <v>4767</v>
      </c>
      <c r="B2378" s="3" t="s">
        <v>4768</v>
      </c>
      <c r="C2378" s="4" t="str">
        <f aca="false">VLOOKUP($B2378,'Product Master'!$A$2:$O$5991,7,FALSE())</f>
        <v>Dry Grocery</v>
      </c>
      <c r="D2378" s="4" t="str">
        <f aca="false">VLOOKUP($B2378,'Product Master'!$A$2:$O$5991,8,FALSE())</f>
        <v>Coffee</v>
      </c>
      <c r="E2378" s="4" t="str">
        <f aca="false">VLOOKUP($B2378,'Product Master'!$A$2:$O$5991,5,FALSE())</f>
        <v>Nutgrove</v>
      </c>
      <c r="F2378" s="4" t="str">
        <f aca="false">VLOOKUP($B2378,'Product Master'!$A$2:$O$5991,4,FALSE())</f>
        <v>Nutgrove French Roast Ground Coffee Dark Roast, 30 oz</v>
      </c>
      <c r="G2378" s="4" t="str">
        <f aca="false">VLOOKUP($B2378,'Product Master'!$A$2:$O$5991,9,FALSE())</f>
        <v>30 oz</v>
      </c>
      <c r="H2378" s="5" t="s">
        <v>16</v>
      </c>
      <c r="I2378" s="6" t="n">
        <f aca="false">VLOOKUP($B2378,'Product Master'!$A$2:$O$5991,14,FALSE())</f>
        <v>9.49</v>
      </c>
      <c r="J2378" s="7" t="n">
        <f aca="false">VLOOKUP($B2378,'Product Master'!$A$2:$O$5991,13,FALSE())</f>
        <v>2</v>
      </c>
      <c r="K2378" s="7" t="str">
        <f aca="false">VLOOKUP($B2378,'Product Master'!$A$2:$O$5991,11,FALSE())</f>
        <v>N</v>
      </c>
      <c r="L2378" s="7" t="str">
        <f aca="false">VLOOKUP($B2378,'Product Master'!$A$2:$O$5991,12,FALSE())</f>
        <v>N</v>
      </c>
      <c r="M2378" s="3" t="n">
        <v>42</v>
      </c>
      <c r="N2378" s="3" t="n">
        <v>24</v>
      </c>
    </row>
    <row r="2379" customFormat="false" ht="15" hidden="false" customHeight="true" outlineLevel="0" collapsed="false">
      <c r="A2379" s="3" t="s">
        <v>4769</v>
      </c>
      <c r="B2379" s="3" t="s">
        <v>4770</v>
      </c>
      <c r="C2379" s="4" t="str">
        <f aca="false">VLOOKUP($B2379,'Product Master'!$A$2:$O$5991,7,FALSE())</f>
        <v>Dry Grocery</v>
      </c>
      <c r="D2379" s="4" t="str">
        <f aca="false">VLOOKUP($B2379,'Product Master'!$A$2:$O$5991,8,FALSE())</f>
        <v>Coffee</v>
      </c>
      <c r="E2379" s="4" t="str">
        <f aca="false">VLOOKUP($B2379,'Product Master'!$A$2:$O$5991,5,FALSE())</f>
        <v>Harborline</v>
      </c>
      <c r="F2379" s="4" t="str">
        <f aca="false">VLOOKUP($B2379,'Product Master'!$A$2:$O$5991,4,FALSE())</f>
        <v>Harborline Breakfast Blend Whole Bean Coffee, 24 ct</v>
      </c>
      <c r="G2379" s="4" t="str">
        <f aca="false">VLOOKUP($B2379,'Product Master'!$A$2:$O$5991,9,FALSE())</f>
        <v>24 ct</v>
      </c>
      <c r="H2379" s="5" t="s">
        <v>16</v>
      </c>
      <c r="I2379" s="6" t="n">
        <f aca="false">VLOOKUP($B2379,'Product Master'!$A$2:$O$5991,14,FALSE())</f>
        <v>7.49</v>
      </c>
      <c r="J2379" s="7" t="n">
        <f aca="false">VLOOKUP($B2379,'Product Master'!$A$2:$O$5991,13,FALSE())</f>
        <v>8</v>
      </c>
      <c r="K2379" s="7" t="str">
        <f aca="false">VLOOKUP($B2379,'Product Master'!$A$2:$O$5991,11,FALSE())</f>
        <v>Y</v>
      </c>
      <c r="L2379" s="7" t="str">
        <f aca="false">VLOOKUP($B2379,'Product Master'!$A$2:$O$5991,12,FALSE())</f>
        <v>N</v>
      </c>
      <c r="M2379" s="3" t="n">
        <v>104</v>
      </c>
      <c r="N2379" s="3" t="n">
        <v>21</v>
      </c>
    </row>
    <row r="2380" customFormat="false" ht="15" hidden="false" customHeight="true" outlineLevel="0" collapsed="false">
      <c r="A2380" s="3" t="s">
        <v>4771</v>
      </c>
      <c r="B2380" s="3" t="s">
        <v>4772</v>
      </c>
      <c r="C2380" s="4" t="str">
        <f aca="false">VLOOKUP($B2380,'Product Master'!$A$2:$O$5991,7,FALSE())</f>
        <v>Dry Grocery</v>
      </c>
      <c r="D2380" s="4" t="str">
        <f aca="false">VLOOKUP($B2380,'Product Master'!$A$2:$O$5991,8,FALSE())</f>
        <v>Coffee</v>
      </c>
      <c r="E2380" s="4" t="str">
        <f aca="false">VLOOKUP($B2380,'Product Master'!$A$2:$O$5991,5,FALSE())</f>
        <v>Wheatstone</v>
      </c>
      <c r="F2380" s="4" t="str">
        <f aca="false">VLOOKUP($B2380,'Product Master'!$A$2:$O$5991,4,FALSE())</f>
        <v>Wheatstone French Roast K-Cup Pods, 30 oz</v>
      </c>
      <c r="G2380" s="4" t="str">
        <f aca="false">VLOOKUP($B2380,'Product Master'!$A$2:$O$5991,9,FALSE())</f>
        <v>30 oz</v>
      </c>
      <c r="H2380" s="5" t="s">
        <v>16</v>
      </c>
      <c r="I2380" s="6" t="n">
        <f aca="false">VLOOKUP($B2380,'Product Master'!$A$2:$O$5991,14,FALSE())</f>
        <v>9.79</v>
      </c>
      <c r="J2380" s="7" t="n">
        <f aca="false">VLOOKUP($B2380,'Product Master'!$A$2:$O$5991,13,FALSE())</f>
        <v>4</v>
      </c>
      <c r="K2380" s="7" t="str">
        <f aca="false">VLOOKUP($B2380,'Product Master'!$A$2:$O$5991,11,FALSE())</f>
        <v>N</v>
      </c>
      <c r="L2380" s="7" t="str">
        <f aca="false">VLOOKUP($B2380,'Product Master'!$A$2:$O$5991,12,FALSE())</f>
        <v>N</v>
      </c>
      <c r="M2380" s="3" t="n">
        <v>122</v>
      </c>
      <c r="N2380" s="3" t="n">
        <v>3</v>
      </c>
    </row>
    <row r="2381" customFormat="false" ht="15" hidden="false" customHeight="true" outlineLevel="0" collapsed="false">
      <c r="A2381" s="3" t="s">
        <v>4773</v>
      </c>
      <c r="B2381" s="3" t="s">
        <v>4774</v>
      </c>
      <c r="C2381" s="4" t="str">
        <f aca="false">VLOOKUP($B2381,'Product Master'!$A$2:$O$5991,7,FALSE())</f>
        <v>Dry Grocery</v>
      </c>
      <c r="D2381" s="4" t="str">
        <f aca="false">VLOOKUP($B2381,'Product Master'!$A$2:$O$5991,8,FALSE())</f>
        <v>Tea</v>
      </c>
      <c r="E2381" s="4" t="str">
        <f aca="false">VLOOKUP($B2381,'Product Master'!$A$2:$O$5991,5,FALSE())</f>
        <v>Thrift Row</v>
      </c>
      <c r="F2381" s="4" t="str">
        <f aca="false">VLOOKUP($B2381,'Product Master'!$A$2:$O$5991,4,FALSE())</f>
        <v>Thrift Row Green Tea, 100 ct</v>
      </c>
      <c r="G2381" s="4" t="str">
        <f aca="false">VLOOKUP($B2381,'Product Master'!$A$2:$O$5991,9,FALSE())</f>
        <v>100 ct</v>
      </c>
      <c r="H2381" s="5" t="s">
        <v>16</v>
      </c>
      <c r="I2381" s="6" t="n">
        <f aca="false">VLOOKUP($B2381,'Product Master'!$A$2:$O$5991,14,FALSE())</f>
        <v>4.79</v>
      </c>
      <c r="J2381" s="7" t="n">
        <f aca="false">VLOOKUP($B2381,'Product Master'!$A$2:$O$5991,13,FALSE())</f>
        <v>4</v>
      </c>
      <c r="K2381" s="7" t="str">
        <f aca="false">VLOOKUP($B2381,'Product Master'!$A$2:$O$5991,11,FALSE())</f>
        <v>Y</v>
      </c>
      <c r="L2381" s="7" t="str">
        <f aca="false">VLOOKUP($B2381,'Product Master'!$A$2:$O$5991,12,FALSE())</f>
        <v>N</v>
      </c>
      <c r="M2381" s="3" t="n">
        <v>103</v>
      </c>
      <c r="N2381" s="3" t="n">
        <v>14</v>
      </c>
    </row>
    <row r="2382" customFormat="false" ht="15" hidden="false" customHeight="true" outlineLevel="0" collapsed="false">
      <c r="A2382" s="3" t="s">
        <v>4775</v>
      </c>
      <c r="B2382" s="3" t="s">
        <v>4776</v>
      </c>
      <c r="C2382" s="4" t="str">
        <f aca="false">VLOOKUP($B2382,'Product Master'!$A$2:$O$5991,7,FALSE())</f>
        <v>Dry Grocery</v>
      </c>
      <c r="D2382" s="4" t="str">
        <f aca="false">VLOOKUP($B2382,'Product Master'!$A$2:$O$5991,8,FALSE())</f>
        <v>Tea</v>
      </c>
      <c r="E2382" s="4" t="str">
        <f aca="false">VLOOKUP($B2382,'Product Master'!$A$2:$O$5991,5,FALSE())</f>
        <v>Pepperlane</v>
      </c>
      <c r="F2382" s="4" t="str">
        <f aca="false">VLOOKUP($B2382,'Product Master'!$A$2:$O$5991,4,FALSE())</f>
        <v>Pepperlane Iced Tea Mix, 20 ct</v>
      </c>
      <c r="G2382" s="4" t="str">
        <f aca="false">VLOOKUP($B2382,'Product Master'!$A$2:$O$5991,9,FALSE())</f>
        <v>20 ct</v>
      </c>
      <c r="H2382" s="5" t="s">
        <v>16</v>
      </c>
      <c r="I2382" s="6" t="n">
        <f aca="false">VLOOKUP($B2382,'Product Master'!$A$2:$O$5991,14,FALSE())</f>
        <v>5.39</v>
      </c>
      <c r="J2382" s="7" t="n">
        <f aca="false">VLOOKUP($B2382,'Product Master'!$A$2:$O$5991,13,FALSE())</f>
        <v>6</v>
      </c>
      <c r="K2382" s="7" t="str">
        <f aca="false">VLOOKUP($B2382,'Product Master'!$A$2:$O$5991,11,FALSE())</f>
        <v>N</v>
      </c>
      <c r="L2382" s="7" t="str">
        <f aca="false">VLOOKUP($B2382,'Product Master'!$A$2:$O$5991,12,FALSE())</f>
        <v>N</v>
      </c>
      <c r="M2382" s="3" t="n">
        <v>68</v>
      </c>
      <c r="N2382" s="3" t="n">
        <v>37</v>
      </c>
    </row>
    <row r="2383" customFormat="false" ht="15" hidden="false" customHeight="true" outlineLevel="0" collapsed="false">
      <c r="A2383" s="3" t="s">
        <v>4777</v>
      </c>
      <c r="B2383" s="3" t="s">
        <v>4778</v>
      </c>
      <c r="C2383" s="4" t="str">
        <f aca="false">VLOOKUP($B2383,'Product Master'!$A$2:$O$5991,7,FALSE())</f>
        <v>Dry Grocery</v>
      </c>
      <c r="D2383" s="4" t="str">
        <f aca="false">VLOOKUP($B2383,'Product Master'!$A$2:$O$5991,8,FALSE())</f>
        <v>Tea</v>
      </c>
      <c r="E2383" s="4" t="str">
        <f aca="false">VLOOKUP($B2383,'Product Master'!$A$2:$O$5991,5,FALSE())</f>
        <v>Golden Grain Co.</v>
      </c>
      <c r="F2383" s="4" t="str">
        <f aca="false">VLOOKUP($B2383,'Product Master'!$A$2:$O$5991,4,FALSE())</f>
        <v>Golden Grain Co. Variety Pack Herbal Tea, 20 ct</v>
      </c>
      <c r="G2383" s="4" t="str">
        <f aca="false">VLOOKUP($B2383,'Product Master'!$A$2:$O$5991,9,FALSE())</f>
        <v>20 ct</v>
      </c>
      <c r="H2383" s="5" t="s">
        <v>16</v>
      </c>
      <c r="I2383" s="6" t="n">
        <f aca="false">VLOOKUP($B2383,'Product Master'!$A$2:$O$5991,14,FALSE())</f>
        <v>3.39</v>
      </c>
      <c r="J2383" s="7" t="n">
        <f aca="false">VLOOKUP($B2383,'Product Master'!$A$2:$O$5991,13,FALSE())</f>
        <v>12</v>
      </c>
      <c r="K2383" s="7" t="str">
        <f aca="false">VLOOKUP($B2383,'Product Master'!$A$2:$O$5991,11,FALSE())</f>
        <v>N</v>
      </c>
      <c r="L2383" s="7" t="str">
        <f aca="false">VLOOKUP($B2383,'Product Master'!$A$2:$O$5991,12,FALSE())</f>
        <v>N</v>
      </c>
      <c r="M2383" s="3" t="n">
        <v>11</v>
      </c>
      <c r="N2383" s="3" t="n">
        <v>3</v>
      </c>
    </row>
    <row r="2384" customFormat="false" ht="15" hidden="false" customHeight="true" outlineLevel="0" collapsed="false">
      <c r="A2384" s="3" t="s">
        <v>4779</v>
      </c>
      <c r="B2384" s="3" t="s">
        <v>4780</v>
      </c>
      <c r="C2384" s="4" t="str">
        <f aca="false">VLOOKUP($B2384,'Product Master'!$A$2:$O$5991,7,FALSE())</f>
        <v>Dry Grocery</v>
      </c>
      <c r="D2384" s="4" t="str">
        <f aca="false">VLOOKUP($B2384,'Product Master'!$A$2:$O$5991,8,FALSE())</f>
        <v>Tea</v>
      </c>
      <c r="E2384" s="4" t="str">
        <f aca="false">VLOOKUP($B2384,'Product Master'!$A$2:$O$5991,5,FALSE())</f>
        <v>Orchard Spread</v>
      </c>
      <c r="F2384" s="4" t="str">
        <f aca="false">VLOOKUP($B2384,'Product Master'!$A$2:$O$5991,4,FALSE())</f>
        <v>Orchard Spread Decaf Chai Tea, 100 ct</v>
      </c>
      <c r="G2384" s="4" t="str">
        <f aca="false">VLOOKUP($B2384,'Product Master'!$A$2:$O$5991,9,FALSE())</f>
        <v>100 ct</v>
      </c>
      <c r="H2384" s="5" t="s">
        <v>16</v>
      </c>
      <c r="I2384" s="6" t="n">
        <f aca="false">VLOOKUP($B2384,'Product Master'!$A$2:$O$5991,14,FALSE())</f>
        <v>4.99</v>
      </c>
      <c r="J2384" s="7" t="n">
        <f aca="false">VLOOKUP($B2384,'Product Master'!$A$2:$O$5991,13,FALSE())</f>
        <v>1</v>
      </c>
      <c r="K2384" s="7" t="str">
        <f aca="false">VLOOKUP($B2384,'Product Master'!$A$2:$O$5991,11,FALSE())</f>
        <v>N</v>
      </c>
      <c r="L2384" s="7" t="str">
        <f aca="false">VLOOKUP($B2384,'Product Master'!$A$2:$O$5991,12,FALSE())</f>
        <v>N</v>
      </c>
      <c r="M2384" s="3" t="n">
        <v>89</v>
      </c>
      <c r="N2384" s="3" t="n">
        <v>35</v>
      </c>
    </row>
    <row r="2385" customFormat="false" ht="15" hidden="false" customHeight="true" outlineLevel="0" collapsed="false">
      <c r="A2385" s="3" t="s">
        <v>4781</v>
      </c>
      <c r="B2385" s="3" t="s">
        <v>4782</v>
      </c>
      <c r="C2385" s="4" t="str">
        <f aca="false">VLOOKUP($B2385,'Product Master'!$A$2:$O$5991,7,FALSE())</f>
        <v>Dry Grocery</v>
      </c>
      <c r="D2385" s="4" t="str">
        <f aca="false">VLOOKUP($B2385,'Product Master'!$A$2:$O$5991,8,FALSE())</f>
        <v>Tea</v>
      </c>
      <c r="E2385" s="4" t="str">
        <f aca="false">VLOOKUP($B2385,'Product Master'!$A$2:$O$5991,5,FALSE())</f>
        <v>Pepperlane</v>
      </c>
      <c r="F2385" s="4" t="str">
        <f aca="false">VLOOKUP($B2385,'Product Master'!$A$2:$O$5991,4,FALSE())</f>
        <v>Pepperlane Black Tea, 20 ct</v>
      </c>
      <c r="G2385" s="4" t="str">
        <f aca="false">VLOOKUP($B2385,'Product Master'!$A$2:$O$5991,9,FALSE())</f>
        <v>20 ct</v>
      </c>
      <c r="H2385" s="5" t="s">
        <v>16</v>
      </c>
      <c r="I2385" s="6" t="n">
        <f aca="false">VLOOKUP($B2385,'Product Master'!$A$2:$O$5991,14,FALSE())</f>
        <v>5.89</v>
      </c>
      <c r="J2385" s="7" t="n">
        <f aca="false">VLOOKUP($B2385,'Product Master'!$A$2:$O$5991,13,FALSE())</f>
        <v>24</v>
      </c>
      <c r="K2385" s="7" t="str">
        <f aca="false">VLOOKUP($B2385,'Product Master'!$A$2:$O$5991,11,FALSE())</f>
        <v>N</v>
      </c>
      <c r="L2385" s="7" t="str">
        <f aca="false">VLOOKUP($B2385,'Product Master'!$A$2:$O$5991,12,FALSE())</f>
        <v>N</v>
      </c>
      <c r="M2385" s="3" t="n">
        <v>21</v>
      </c>
      <c r="N2385" s="3" t="n">
        <v>5</v>
      </c>
    </row>
    <row r="2386" customFormat="false" ht="15" hidden="false" customHeight="true" outlineLevel="0" collapsed="false">
      <c r="A2386" s="3" t="s">
        <v>4783</v>
      </c>
      <c r="B2386" s="3" t="s">
        <v>4784</v>
      </c>
      <c r="C2386" s="4" t="str">
        <f aca="false">VLOOKUP($B2386,'Product Master'!$A$2:$O$5991,7,FALSE())</f>
        <v>Dry Grocery</v>
      </c>
      <c r="D2386" s="4" t="str">
        <f aca="false">VLOOKUP($B2386,'Product Master'!$A$2:$O$5991,8,FALSE())</f>
        <v>Tea</v>
      </c>
      <c r="E2386" s="4" t="str">
        <f aca="false">VLOOKUP($B2386,'Product Master'!$A$2:$O$5991,5,FALSE())</f>
        <v>Thrift Row</v>
      </c>
      <c r="F2386" s="4" t="str">
        <f aca="false">VLOOKUP($B2386,'Product Master'!$A$2:$O$5991,4,FALSE())</f>
        <v>Thrift Row Variety Pack Black Tea, 100 ct</v>
      </c>
      <c r="G2386" s="4" t="str">
        <f aca="false">VLOOKUP($B2386,'Product Master'!$A$2:$O$5991,9,FALSE())</f>
        <v>100 ct</v>
      </c>
      <c r="H2386" s="5" t="s">
        <v>16</v>
      </c>
      <c r="I2386" s="6" t="n">
        <f aca="false">VLOOKUP($B2386,'Product Master'!$A$2:$O$5991,14,FALSE())</f>
        <v>4.79</v>
      </c>
      <c r="J2386" s="7" t="n">
        <f aca="false">VLOOKUP($B2386,'Product Master'!$A$2:$O$5991,13,FALSE())</f>
        <v>12</v>
      </c>
      <c r="K2386" s="7" t="str">
        <f aca="false">VLOOKUP($B2386,'Product Master'!$A$2:$O$5991,11,FALSE())</f>
        <v>Y</v>
      </c>
      <c r="L2386" s="7" t="str">
        <f aca="false">VLOOKUP($B2386,'Product Master'!$A$2:$O$5991,12,FALSE())</f>
        <v>N</v>
      </c>
      <c r="M2386" s="3" t="n">
        <v>142</v>
      </c>
      <c r="N2386" s="3" t="n">
        <v>29</v>
      </c>
    </row>
    <row r="2387" customFormat="false" ht="15" hidden="false" customHeight="true" outlineLevel="0" collapsed="false">
      <c r="A2387" s="3" t="s">
        <v>4785</v>
      </c>
      <c r="B2387" s="3" t="s">
        <v>4786</v>
      </c>
      <c r="C2387" s="4" t="str">
        <f aca="false">VLOOKUP($B2387,'Product Master'!$A$2:$O$5991,7,FALSE())</f>
        <v>Dry Grocery</v>
      </c>
      <c r="D2387" s="4" t="str">
        <f aca="false">VLOOKUP($B2387,'Product Master'!$A$2:$O$5991,8,FALSE())</f>
        <v>Tea</v>
      </c>
      <c r="E2387" s="4" t="str">
        <f aca="false">VLOOKUP($B2387,'Product Master'!$A$2:$O$5991,5,FALSE())</f>
        <v>Nutgrove</v>
      </c>
      <c r="F2387" s="4" t="str">
        <f aca="false">VLOOKUP($B2387,'Product Master'!$A$2:$O$5991,4,FALSE())</f>
        <v>Nutgrove Variety Pack Chai Tea, 20 ct</v>
      </c>
      <c r="G2387" s="4" t="str">
        <f aca="false">VLOOKUP($B2387,'Product Master'!$A$2:$O$5991,9,FALSE())</f>
        <v>20 ct</v>
      </c>
      <c r="H2387" s="5" t="s">
        <v>16</v>
      </c>
      <c r="I2387" s="6" t="n">
        <f aca="false">VLOOKUP($B2387,'Product Master'!$A$2:$O$5991,14,FALSE())</f>
        <v>5.39</v>
      </c>
      <c r="J2387" s="7" t="n">
        <f aca="false">VLOOKUP($B2387,'Product Master'!$A$2:$O$5991,13,FALSE())</f>
        <v>6</v>
      </c>
      <c r="K2387" s="7" t="str">
        <f aca="false">VLOOKUP($B2387,'Product Master'!$A$2:$O$5991,11,FALSE())</f>
        <v>N</v>
      </c>
      <c r="L2387" s="7" t="str">
        <f aca="false">VLOOKUP($B2387,'Product Master'!$A$2:$O$5991,12,FALSE())</f>
        <v>N</v>
      </c>
      <c r="M2387" s="3" t="n">
        <v>84</v>
      </c>
      <c r="N2387" s="3" t="n">
        <v>28</v>
      </c>
    </row>
    <row r="2388" customFormat="false" ht="15" hidden="false" customHeight="true" outlineLevel="0" collapsed="false">
      <c r="A2388" s="3" t="s">
        <v>4787</v>
      </c>
      <c r="B2388" s="3" t="s">
        <v>4788</v>
      </c>
      <c r="C2388" s="4" t="str">
        <f aca="false">VLOOKUP($B2388,'Product Master'!$A$2:$O$5991,7,FALSE())</f>
        <v>Dry Grocery</v>
      </c>
      <c r="D2388" s="4" t="str">
        <f aca="false">VLOOKUP($B2388,'Product Master'!$A$2:$O$5991,8,FALSE())</f>
        <v>Tea</v>
      </c>
      <c r="E2388" s="4" t="str">
        <f aca="false">VLOOKUP($B2388,'Product Master'!$A$2:$O$5991,5,FALSE())</f>
        <v>Roastport</v>
      </c>
      <c r="F2388" s="4" t="str">
        <f aca="false">VLOOKUP($B2388,'Product Master'!$A$2:$O$5991,4,FALSE())</f>
        <v>Roastport Decaf Black Tea, 20 ct</v>
      </c>
      <c r="G2388" s="4" t="str">
        <f aca="false">VLOOKUP($B2388,'Product Master'!$A$2:$O$5991,9,FALSE())</f>
        <v>20 ct</v>
      </c>
      <c r="H2388" s="5" t="s">
        <v>16</v>
      </c>
      <c r="I2388" s="6" t="n">
        <f aca="false">VLOOKUP($B2388,'Product Master'!$A$2:$O$5991,14,FALSE())</f>
        <v>5.39</v>
      </c>
      <c r="J2388" s="7" t="n">
        <f aca="false">VLOOKUP($B2388,'Product Master'!$A$2:$O$5991,13,FALSE())</f>
        <v>8</v>
      </c>
      <c r="K2388" s="7" t="str">
        <f aca="false">VLOOKUP($B2388,'Product Master'!$A$2:$O$5991,11,FALSE())</f>
        <v>N</v>
      </c>
      <c r="L2388" s="7" t="str">
        <f aca="false">VLOOKUP($B2388,'Product Master'!$A$2:$O$5991,12,FALSE())</f>
        <v>N</v>
      </c>
      <c r="M2388" s="3" t="n">
        <v>20</v>
      </c>
      <c r="N2388" s="3" t="n">
        <v>14</v>
      </c>
    </row>
    <row r="2389" customFormat="false" ht="15" hidden="false" customHeight="true" outlineLevel="0" collapsed="false">
      <c r="A2389" s="3" t="s">
        <v>4789</v>
      </c>
      <c r="B2389" s="3" t="s">
        <v>4790</v>
      </c>
      <c r="C2389" s="4" t="str">
        <f aca="false">VLOOKUP($B2389,'Product Master'!$A$2:$O$5991,7,FALSE())</f>
        <v>Dry Grocery</v>
      </c>
      <c r="D2389" s="4" t="str">
        <f aca="false">VLOOKUP($B2389,'Product Master'!$A$2:$O$5991,8,FALSE())</f>
        <v>Tea</v>
      </c>
      <c r="E2389" s="4" t="str">
        <f aca="false">VLOOKUP($B2389,'Product Master'!$A$2:$O$5991,5,FALSE())</f>
        <v>Orchard Spread</v>
      </c>
      <c r="F2389" s="4" t="str">
        <f aca="false">VLOOKUP($B2389,'Product Master'!$A$2:$O$5991,4,FALSE())</f>
        <v>Orchard Spread Herbal Tea, 20 ct</v>
      </c>
      <c r="G2389" s="4" t="str">
        <f aca="false">VLOOKUP($B2389,'Product Master'!$A$2:$O$5991,9,FALSE())</f>
        <v>20 ct</v>
      </c>
      <c r="H2389" s="5" t="s">
        <v>16</v>
      </c>
      <c r="I2389" s="6" t="n">
        <f aca="false">VLOOKUP($B2389,'Product Master'!$A$2:$O$5991,14,FALSE())</f>
        <v>4.29</v>
      </c>
      <c r="J2389" s="7" t="n">
        <f aca="false">VLOOKUP($B2389,'Product Master'!$A$2:$O$5991,13,FALSE())</f>
        <v>4</v>
      </c>
      <c r="K2389" s="7" t="str">
        <f aca="false">VLOOKUP($B2389,'Product Master'!$A$2:$O$5991,11,FALSE())</f>
        <v>N</v>
      </c>
      <c r="L2389" s="7" t="str">
        <f aca="false">VLOOKUP($B2389,'Product Master'!$A$2:$O$5991,12,FALSE())</f>
        <v>N</v>
      </c>
      <c r="M2389" s="3" t="n">
        <v>142</v>
      </c>
      <c r="N2389" s="3" t="n">
        <v>16</v>
      </c>
    </row>
    <row r="2390" customFormat="false" ht="15" hidden="false" customHeight="true" outlineLevel="0" collapsed="false">
      <c r="A2390" s="3" t="s">
        <v>4791</v>
      </c>
      <c r="B2390" s="3" t="s">
        <v>4792</v>
      </c>
      <c r="C2390" s="4" t="str">
        <f aca="false">VLOOKUP($B2390,'Product Master'!$A$2:$O$5991,7,FALSE())</f>
        <v>Dry Grocery</v>
      </c>
      <c r="D2390" s="4" t="str">
        <f aca="false">VLOOKUP($B2390,'Product Master'!$A$2:$O$5991,8,FALSE())</f>
        <v>Tea</v>
      </c>
      <c r="E2390" s="4" t="str">
        <f aca="false">VLOOKUP($B2390,'Product Master'!$A$2:$O$5991,5,FALSE())</f>
        <v>Thrift Row</v>
      </c>
      <c r="F2390" s="4" t="str">
        <f aca="false">VLOOKUP($B2390,'Product Master'!$A$2:$O$5991,4,FALSE())</f>
        <v>Thrift Row Iced Tea Mix, 20 ct</v>
      </c>
      <c r="G2390" s="4" t="str">
        <f aca="false">VLOOKUP($B2390,'Product Master'!$A$2:$O$5991,9,FALSE())</f>
        <v>20 ct</v>
      </c>
      <c r="H2390" s="5" t="s">
        <v>16</v>
      </c>
      <c r="I2390" s="6" t="n">
        <f aca="false">VLOOKUP($B2390,'Product Master'!$A$2:$O$5991,14,FALSE())</f>
        <v>4.39</v>
      </c>
      <c r="J2390" s="7" t="n">
        <f aca="false">VLOOKUP($B2390,'Product Master'!$A$2:$O$5991,13,FALSE())</f>
        <v>24</v>
      </c>
      <c r="K2390" s="7" t="str">
        <f aca="false">VLOOKUP($B2390,'Product Master'!$A$2:$O$5991,11,FALSE())</f>
        <v>Y</v>
      </c>
      <c r="L2390" s="7" t="str">
        <f aca="false">VLOOKUP($B2390,'Product Master'!$A$2:$O$5991,12,FALSE())</f>
        <v>N</v>
      </c>
      <c r="M2390" s="3" t="n">
        <v>68</v>
      </c>
      <c r="N2390" s="3" t="n">
        <v>38</v>
      </c>
    </row>
    <row r="2391" customFormat="false" ht="15" hidden="false" customHeight="true" outlineLevel="0" collapsed="false">
      <c r="A2391" s="3" t="s">
        <v>4793</v>
      </c>
      <c r="B2391" s="3" t="s">
        <v>4794</v>
      </c>
      <c r="C2391" s="4" t="str">
        <f aca="false">VLOOKUP($B2391,'Product Master'!$A$2:$O$5991,7,FALSE())</f>
        <v>Dry Grocery</v>
      </c>
      <c r="D2391" s="4" t="str">
        <f aca="false">VLOOKUP($B2391,'Product Master'!$A$2:$O$5991,8,FALSE())</f>
        <v>Tea</v>
      </c>
      <c r="E2391" s="4" t="str">
        <f aca="false">VLOOKUP($B2391,'Product Master'!$A$2:$O$5991,5,FALSE())</f>
        <v>Kettle Row</v>
      </c>
      <c r="F2391" s="4" t="str">
        <f aca="false">VLOOKUP($B2391,'Product Master'!$A$2:$O$5991,4,FALSE())</f>
        <v>Kettle Row Decaf Iced Tea Mix, 100 ct</v>
      </c>
      <c r="G2391" s="4" t="str">
        <f aca="false">VLOOKUP($B2391,'Product Master'!$A$2:$O$5991,9,FALSE())</f>
        <v>100 ct</v>
      </c>
      <c r="H2391" s="5" t="s">
        <v>16</v>
      </c>
      <c r="I2391" s="6" t="n">
        <f aca="false">VLOOKUP($B2391,'Product Master'!$A$2:$O$5991,14,FALSE())</f>
        <v>4.39</v>
      </c>
      <c r="J2391" s="7" t="n">
        <f aca="false">VLOOKUP($B2391,'Product Master'!$A$2:$O$5991,13,FALSE())</f>
        <v>8</v>
      </c>
      <c r="K2391" s="7" t="str">
        <f aca="false">VLOOKUP($B2391,'Product Master'!$A$2:$O$5991,11,FALSE())</f>
        <v>N</v>
      </c>
      <c r="L2391" s="7" t="str">
        <f aca="false">VLOOKUP($B2391,'Product Master'!$A$2:$O$5991,12,FALSE())</f>
        <v>N</v>
      </c>
      <c r="M2391" s="3" t="n">
        <v>91</v>
      </c>
      <c r="N2391" s="3" t="n">
        <v>29</v>
      </c>
    </row>
    <row r="2392" customFormat="false" ht="15" hidden="false" customHeight="true" outlineLevel="0" collapsed="false">
      <c r="A2392" s="3" t="s">
        <v>4795</v>
      </c>
      <c r="B2392" s="3" t="s">
        <v>4796</v>
      </c>
      <c r="C2392" s="4" t="str">
        <f aca="false">VLOOKUP($B2392,'Product Master'!$A$2:$O$5991,7,FALSE())</f>
        <v>Dry Grocery</v>
      </c>
      <c r="D2392" s="4" t="str">
        <f aca="false">VLOOKUP($B2392,'Product Master'!$A$2:$O$5991,8,FALSE())</f>
        <v>Tea</v>
      </c>
      <c r="E2392" s="4" t="str">
        <f aca="false">VLOOKUP($B2392,'Product Master'!$A$2:$O$5991,5,FALSE())</f>
        <v>Roastport</v>
      </c>
      <c r="F2392" s="4" t="str">
        <f aca="false">VLOOKUP($B2392,'Product Master'!$A$2:$O$5991,4,FALSE())</f>
        <v>Roastport Decaf Iced Tea Mix, 100 ct</v>
      </c>
      <c r="G2392" s="4" t="str">
        <f aca="false">VLOOKUP($B2392,'Product Master'!$A$2:$O$5991,9,FALSE())</f>
        <v>100 ct</v>
      </c>
      <c r="H2392" s="5" t="s">
        <v>16</v>
      </c>
      <c r="I2392" s="6" t="n">
        <f aca="false">VLOOKUP($B2392,'Product Master'!$A$2:$O$5991,14,FALSE())</f>
        <v>4.49</v>
      </c>
      <c r="J2392" s="7" t="n">
        <f aca="false">VLOOKUP($B2392,'Product Master'!$A$2:$O$5991,13,FALSE())</f>
        <v>24</v>
      </c>
      <c r="K2392" s="7" t="str">
        <f aca="false">VLOOKUP($B2392,'Product Master'!$A$2:$O$5991,11,FALSE())</f>
        <v>N</v>
      </c>
      <c r="L2392" s="7" t="str">
        <f aca="false">VLOOKUP($B2392,'Product Master'!$A$2:$O$5991,12,FALSE())</f>
        <v>N</v>
      </c>
      <c r="M2392" s="3" t="n">
        <v>58</v>
      </c>
      <c r="N2392" s="3" t="n">
        <v>21</v>
      </c>
    </row>
    <row r="2393" customFormat="false" ht="15" hidden="false" customHeight="true" outlineLevel="0" collapsed="false">
      <c r="A2393" s="3" t="s">
        <v>4797</v>
      </c>
      <c r="B2393" s="3" t="s">
        <v>4798</v>
      </c>
      <c r="C2393" s="4" t="str">
        <f aca="false">VLOOKUP($B2393,'Product Master'!$A$2:$O$5991,7,FALSE())</f>
        <v>Dry Grocery</v>
      </c>
      <c r="D2393" s="4" t="str">
        <f aca="false">VLOOKUP($B2393,'Product Master'!$A$2:$O$5991,8,FALSE())</f>
        <v>Tea</v>
      </c>
      <c r="E2393" s="4" t="str">
        <f aca="false">VLOOKUP($B2393,'Product Master'!$A$2:$O$5991,5,FALSE())</f>
        <v>Thrift Row</v>
      </c>
      <c r="F2393" s="4" t="str">
        <f aca="false">VLOOKUP($B2393,'Product Master'!$A$2:$O$5991,4,FALSE())</f>
        <v>Thrift Row Green Tea, 20 ct</v>
      </c>
      <c r="G2393" s="4" t="str">
        <f aca="false">VLOOKUP($B2393,'Product Master'!$A$2:$O$5991,9,FALSE())</f>
        <v>20 ct</v>
      </c>
      <c r="H2393" s="5" t="s">
        <v>16</v>
      </c>
      <c r="I2393" s="6" t="n">
        <f aca="false">VLOOKUP($B2393,'Product Master'!$A$2:$O$5991,14,FALSE())</f>
        <v>4.79</v>
      </c>
      <c r="J2393" s="7" t="n">
        <f aca="false">VLOOKUP($B2393,'Product Master'!$A$2:$O$5991,13,FALSE())</f>
        <v>4</v>
      </c>
      <c r="K2393" s="7" t="str">
        <f aca="false">VLOOKUP($B2393,'Product Master'!$A$2:$O$5991,11,FALSE())</f>
        <v>Y</v>
      </c>
      <c r="L2393" s="7" t="str">
        <f aca="false">VLOOKUP($B2393,'Product Master'!$A$2:$O$5991,12,FALSE())</f>
        <v>N</v>
      </c>
      <c r="M2393" s="3" t="n">
        <v>38</v>
      </c>
      <c r="N2393" s="3" t="n">
        <v>5</v>
      </c>
    </row>
    <row r="2394" customFormat="false" ht="15" hidden="false" customHeight="true" outlineLevel="0" collapsed="false">
      <c r="A2394" s="3" t="s">
        <v>4799</v>
      </c>
      <c r="B2394" s="3" t="s">
        <v>4800</v>
      </c>
      <c r="C2394" s="4" t="str">
        <f aca="false">VLOOKUP($B2394,'Product Master'!$A$2:$O$5991,7,FALSE())</f>
        <v>Dry Grocery</v>
      </c>
      <c r="D2394" s="4" t="str">
        <f aca="false">VLOOKUP($B2394,'Product Master'!$A$2:$O$5991,8,FALSE())</f>
        <v>Tea</v>
      </c>
      <c r="E2394" s="4" t="str">
        <f aca="false">VLOOKUP($B2394,'Product Master'!$A$2:$O$5991,5,FALSE())</f>
        <v>Redbarn</v>
      </c>
      <c r="F2394" s="4" t="str">
        <f aca="false">VLOOKUP($B2394,'Product Master'!$A$2:$O$5991,4,FALSE())</f>
        <v>Redbarn Herbal Tea, 100 ct</v>
      </c>
      <c r="G2394" s="4" t="str">
        <f aca="false">VLOOKUP($B2394,'Product Master'!$A$2:$O$5991,9,FALSE())</f>
        <v>100 ct</v>
      </c>
      <c r="H2394" s="5" t="s">
        <v>16</v>
      </c>
      <c r="I2394" s="6" t="n">
        <f aca="false">VLOOKUP($B2394,'Product Master'!$A$2:$O$5991,14,FALSE())</f>
        <v>4.89</v>
      </c>
      <c r="J2394" s="7" t="n">
        <f aca="false">VLOOKUP($B2394,'Product Master'!$A$2:$O$5991,13,FALSE())</f>
        <v>6</v>
      </c>
      <c r="K2394" s="7" t="str">
        <f aca="false">VLOOKUP($B2394,'Product Master'!$A$2:$O$5991,11,FALSE())</f>
        <v>N</v>
      </c>
      <c r="L2394" s="7" t="str">
        <f aca="false">VLOOKUP($B2394,'Product Master'!$A$2:$O$5991,12,FALSE())</f>
        <v>N</v>
      </c>
      <c r="M2394" s="3" t="n">
        <v>82</v>
      </c>
      <c r="N2394" s="3" t="n">
        <v>27</v>
      </c>
    </row>
    <row r="2395" customFormat="false" ht="15" hidden="false" customHeight="true" outlineLevel="0" collapsed="false">
      <c r="A2395" s="3" t="s">
        <v>4801</v>
      </c>
      <c r="B2395" s="3" t="s">
        <v>4802</v>
      </c>
      <c r="C2395" s="4" t="str">
        <f aca="false">VLOOKUP($B2395,'Product Master'!$A$2:$O$5991,7,FALSE())</f>
        <v>Dry Grocery</v>
      </c>
      <c r="D2395" s="4" t="str">
        <f aca="false">VLOOKUP($B2395,'Product Master'!$A$2:$O$5991,8,FALSE())</f>
        <v>Tea</v>
      </c>
      <c r="E2395" s="4" t="str">
        <f aca="false">VLOOKUP($B2395,'Product Master'!$A$2:$O$5991,5,FALSE())</f>
        <v>Golden Grain Co.</v>
      </c>
      <c r="F2395" s="4" t="str">
        <f aca="false">VLOOKUP($B2395,'Product Master'!$A$2:$O$5991,4,FALSE())</f>
        <v>Golden Grain Co. Variety Pack Iced Tea Mix, 20 ct</v>
      </c>
      <c r="G2395" s="4" t="str">
        <f aca="false">VLOOKUP($B2395,'Product Master'!$A$2:$O$5991,9,FALSE())</f>
        <v>20 ct</v>
      </c>
      <c r="H2395" s="5" t="s">
        <v>16</v>
      </c>
      <c r="I2395" s="6" t="n">
        <f aca="false">VLOOKUP($B2395,'Product Master'!$A$2:$O$5991,14,FALSE())</f>
        <v>3.39</v>
      </c>
      <c r="J2395" s="7" t="n">
        <f aca="false">VLOOKUP($B2395,'Product Master'!$A$2:$O$5991,13,FALSE())</f>
        <v>4</v>
      </c>
      <c r="K2395" s="7" t="str">
        <f aca="false">VLOOKUP($B2395,'Product Master'!$A$2:$O$5991,11,FALSE())</f>
        <v>N</v>
      </c>
      <c r="L2395" s="7" t="str">
        <f aca="false">VLOOKUP($B2395,'Product Master'!$A$2:$O$5991,12,FALSE())</f>
        <v>N</v>
      </c>
      <c r="M2395" s="3" t="n">
        <v>16</v>
      </c>
      <c r="N2395" s="3" t="n">
        <v>3</v>
      </c>
    </row>
    <row r="2396" customFormat="false" ht="15" hidden="false" customHeight="true" outlineLevel="0" collapsed="false">
      <c r="A2396" s="3" t="s">
        <v>4803</v>
      </c>
      <c r="B2396" s="3" t="s">
        <v>4804</v>
      </c>
      <c r="C2396" s="4" t="str">
        <f aca="false">VLOOKUP($B2396,'Product Master'!$A$2:$O$5991,7,FALSE())</f>
        <v>Dry Grocery</v>
      </c>
      <c r="D2396" s="4" t="str">
        <f aca="false">VLOOKUP($B2396,'Product Master'!$A$2:$O$5991,8,FALSE())</f>
        <v>Tea</v>
      </c>
      <c r="E2396" s="4" t="str">
        <f aca="false">VLOOKUP($B2396,'Product Master'!$A$2:$O$5991,5,FALSE())</f>
        <v>Harborline</v>
      </c>
      <c r="F2396" s="4" t="str">
        <f aca="false">VLOOKUP($B2396,'Product Master'!$A$2:$O$5991,4,FALSE())</f>
        <v>Harborline Iced Tea Mix, 100 ct</v>
      </c>
      <c r="G2396" s="4" t="str">
        <f aca="false">VLOOKUP($B2396,'Product Master'!$A$2:$O$5991,9,FALSE())</f>
        <v>100 ct</v>
      </c>
      <c r="H2396" s="5" t="s">
        <v>16</v>
      </c>
      <c r="I2396" s="6" t="n">
        <f aca="false">VLOOKUP($B2396,'Product Master'!$A$2:$O$5991,14,FALSE())</f>
        <v>4.39</v>
      </c>
      <c r="J2396" s="7" t="n">
        <f aca="false">VLOOKUP($B2396,'Product Master'!$A$2:$O$5991,13,FALSE())</f>
        <v>24</v>
      </c>
      <c r="K2396" s="7" t="str">
        <f aca="false">VLOOKUP($B2396,'Product Master'!$A$2:$O$5991,11,FALSE())</f>
        <v>Y</v>
      </c>
      <c r="L2396" s="7" t="str">
        <f aca="false">VLOOKUP($B2396,'Product Master'!$A$2:$O$5991,12,FALSE())</f>
        <v>N</v>
      </c>
      <c r="M2396" s="3" t="n">
        <v>38</v>
      </c>
      <c r="N2396" s="3" t="n">
        <v>26</v>
      </c>
    </row>
    <row r="2397" customFormat="false" ht="15" hidden="false" customHeight="true" outlineLevel="0" collapsed="false">
      <c r="A2397" s="3" t="s">
        <v>4805</v>
      </c>
      <c r="B2397" s="3" t="s">
        <v>4806</v>
      </c>
      <c r="C2397" s="4" t="str">
        <f aca="false">VLOOKUP($B2397,'Product Master'!$A$2:$O$5991,7,FALSE())</f>
        <v>Dry Grocery</v>
      </c>
      <c r="D2397" s="4" t="str">
        <f aca="false">VLOOKUP($B2397,'Product Master'!$A$2:$O$5991,8,FALSE())</f>
        <v>Tea</v>
      </c>
      <c r="E2397" s="4" t="str">
        <f aca="false">VLOOKUP($B2397,'Product Master'!$A$2:$O$5991,5,FALSE())</f>
        <v>Kettle Row</v>
      </c>
      <c r="F2397" s="4" t="str">
        <f aca="false">VLOOKUP($B2397,'Product Master'!$A$2:$O$5991,4,FALSE())</f>
        <v>Kettle Row Decaf Herbal Tea, 20 ct</v>
      </c>
      <c r="G2397" s="4" t="str">
        <f aca="false">VLOOKUP($B2397,'Product Master'!$A$2:$O$5991,9,FALSE())</f>
        <v>20 ct</v>
      </c>
      <c r="H2397" s="5" t="s">
        <v>16</v>
      </c>
      <c r="I2397" s="6" t="n">
        <f aca="false">VLOOKUP($B2397,'Product Master'!$A$2:$O$5991,14,FALSE())</f>
        <v>3.79</v>
      </c>
      <c r="J2397" s="7" t="n">
        <f aca="false">VLOOKUP($B2397,'Product Master'!$A$2:$O$5991,13,FALSE())</f>
        <v>4</v>
      </c>
      <c r="K2397" s="7" t="str">
        <f aca="false">VLOOKUP($B2397,'Product Master'!$A$2:$O$5991,11,FALSE())</f>
        <v>N</v>
      </c>
      <c r="L2397" s="7" t="str">
        <f aca="false">VLOOKUP($B2397,'Product Master'!$A$2:$O$5991,12,FALSE())</f>
        <v>N</v>
      </c>
      <c r="M2397" s="3" t="n">
        <v>113</v>
      </c>
      <c r="N2397" s="3" t="n">
        <v>39</v>
      </c>
    </row>
    <row r="2398" customFormat="false" ht="15" hidden="false" customHeight="true" outlineLevel="0" collapsed="false">
      <c r="A2398" s="3" t="s">
        <v>4807</v>
      </c>
      <c r="B2398" s="3" t="s">
        <v>4808</v>
      </c>
      <c r="C2398" s="4" t="str">
        <f aca="false">VLOOKUP($B2398,'Product Master'!$A$2:$O$5991,7,FALSE())</f>
        <v>Dry Grocery</v>
      </c>
      <c r="D2398" s="4" t="str">
        <f aca="false">VLOOKUP($B2398,'Product Master'!$A$2:$O$5991,8,FALSE())</f>
        <v>Tea</v>
      </c>
      <c r="E2398" s="4" t="str">
        <f aca="false">VLOOKUP($B2398,'Product Master'!$A$2:$O$5991,5,FALSE())</f>
        <v>Harborline</v>
      </c>
      <c r="F2398" s="4" t="str">
        <f aca="false">VLOOKUP($B2398,'Product Master'!$A$2:$O$5991,4,FALSE())</f>
        <v>Harborline Variety Pack Herbal Tea, 20 ct</v>
      </c>
      <c r="G2398" s="4" t="str">
        <f aca="false">VLOOKUP($B2398,'Product Master'!$A$2:$O$5991,9,FALSE())</f>
        <v>20 ct</v>
      </c>
      <c r="H2398" s="5" t="s">
        <v>16</v>
      </c>
      <c r="I2398" s="6" t="n">
        <f aca="false">VLOOKUP($B2398,'Product Master'!$A$2:$O$5991,14,FALSE())</f>
        <v>3.29</v>
      </c>
      <c r="J2398" s="7" t="n">
        <f aca="false">VLOOKUP($B2398,'Product Master'!$A$2:$O$5991,13,FALSE())</f>
        <v>8</v>
      </c>
      <c r="K2398" s="7" t="str">
        <f aca="false">VLOOKUP($B2398,'Product Master'!$A$2:$O$5991,11,FALSE())</f>
        <v>Y</v>
      </c>
      <c r="L2398" s="7" t="str">
        <f aca="false">VLOOKUP($B2398,'Product Master'!$A$2:$O$5991,12,FALSE())</f>
        <v>N</v>
      </c>
      <c r="M2398" s="3" t="n">
        <v>17</v>
      </c>
      <c r="N2398" s="3" t="n">
        <v>16</v>
      </c>
    </row>
    <row r="2399" customFormat="false" ht="15" hidden="false" customHeight="true" outlineLevel="0" collapsed="false">
      <c r="A2399" s="3" t="s">
        <v>4809</v>
      </c>
      <c r="B2399" s="3" t="s">
        <v>4810</v>
      </c>
      <c r="C2399" s="4" t="str">
        <f aca="false">VLOOKUP($B2399,'Product Master'!$A$2:$O$5991,7,FALSE())</f>
        <v>Dry Grocery</v>
      </c>
      <c r="D2399" s="4" t="str">
        <f aca="false">VLOOKUP($B2399,'Product Master'!$A$2:$O$5991,8,FALSE())</f>
        <v>Tea</v>
      </c>
      <c r="E2399" s="4" t="str">
        <f aca="false">VLOOKUP($B2399,'Product Master'!$A$2:$O$5991,5,FALSE())</f>
        <v>Nutgrove</v>
      </c>
      <c r="F2399" s="4" t="str">
        <f aca="false">VLOOKUP($B2399,'Product Master'!$A$2:$O$5991,4,FALSE())</f>
        <v>Nutgrove Decaf Chai Tea, 20 ct</v>
      </c>
      <c r="G2399" s="4" t="str">
        <f aca="false">VLOOKUP($B2399,'Product Master'!$A$2:$O$5991,9,FALSE())</f>
        <v>20 ct</v>
      </c>
      <c r="H2399" s="5" t="s">
        <v>16</v>
      </c>
      <c r="I2399" s="6" t="n">
        <f aca="false">VLOOKUP($B2399,'Product Master'!$A$2:$O$5991,14,FALSE())</f>
        <v>4.49</v>
      </c>
      <c r="J2399" s="7" t="n">
        <f aca="false">VLOOKUP($B2399,'Product Master'!$A$2:$O$5991,13,FALSE())</f>
        <v>6</v>
      </c>
      <c r="K2399" s="7" t="str">
        <f aca="false">VLOOKUP($B2399,'Product Master'!$A$2:$O$5991,11,FALSE())</f>
        <v>N</v>
      </c>
      <c r="L2399" s="7" t="str">
        <f aca="false">VLOOKUP($B2399,'Product Master'!$A$2:$O$5991,12,FALSE())</f>
        <v>N</v>
      </c>
      <c r="M2399" s="3" t="n">
        <v>70</v>
      </c>
      <c r="N2399" s="3" t="n">
        <v>29</v>
      </c>
    </row>
    <row r="2400" customFormat="false" ht="15" hidden="false" customHeight="true" outlineLevel="0" collapsed="false">
      <c r="A2400" s="3" t="s">
        <v>4811</v>
      </c>
      <c r="B2400" s="3" t="s">
        <v>4812</v>
      </c>
      <c r="C2400" s="4" t="str">
        <f aca="false">VLOOKUP($B2400,'Product Master'!$A$2:$O$5991,7,FALSE())</f>
        <v>Dry Grocery</v>
      </c>
      <c r="D2400" s="4" t="str">
        <f aca="false">VLOOKUP($B2400,'Product Master'!$A$2:$O$5991,8,FALSE())</f>
        <v>Tea</v>
      </c>
      <c r="E2400" s="4" t="str">
        <f aca="false">VLOOKUP($B2400,'Product Master'!$A$2:$O$5991,5,FALSE())</f>
        <v>Pepperlane</v>
      </c>
      <c r="F2400" s="4" t="str">
        <f aca="false">VLOOKUP($B2400,'Product Master'!$A$2:$O$5991,4,FALSE())</f>
        <v>Pepperlane Variety Pack Green Tea, 100 ct</v>
      </c>
      <c r="G2400" s="4" t="str">
        <f aca="false">VLOOKUP($B2400,'Product Master'!$A$2:$O$5991,9,FALSE())</f>
        <v>100 ct</v>
      </c>
      <c r="H2400" s="5" t="s">
        <v>16</v>
      </c>
      <c r="I2400" s="6" t="n">
        <f aca="false">VLOOKUP($B2400,'Product Master'!$A$2:$O$5991,14,FALSE())</f>
        <v>4.49</v>
      </c>
      <c r="J2400" s="7" t="n">
        <f aca="false">VLOOKUP($B2400,'Product Master'!$A$2:$O$5991,13,FALSE())</f>
        <v>8</v>
      </c>
      <c r="K2400" s="7" t="str">
        <f aca="false">VLOOKUP($B2400,'Product Master'!$A$2:$O$5991,11,FALSE())</f>
        <v>N</v>
      </c>
      <c r="L2400" s="7" t="str">
        <f aca="false">VLOOKUP($B2400,'Product Master'!$A$2:$O$5991,12,FALSE())</f>
        <v>N</v>
      </c>
      <c r="M2400" s="3" t="n">
        <v>38</v>
      </c>
      <c r="N2400" s="3" t="n">
        <v>16</v>
      </c>
    </row>
    <row r="2401" customFormat="false" ht="15" hidden="false" customHeight="true" outlineLevel="0" collapsed="false">
      <c r="A2401" s="3" t="s">
        <v>4813</v>
      </c>
      <c r="B2401" s="3" t="s">
        <v>4814</v>
      </c>
      <c r="C2401" s="4" t="str">
        <f aca="false">VLOOKUP($B2401,'Product Master'!$A$2:$O$5991,7,FALSE())</f>
        <v>Dry Grocery</v>
      </c>
      <c r="D2401" s="4" t="str">
        <f aca="false">VLOOKUP($B2401,'Product Master'!$A$2:$O$5991,8,FALSE())</f>
        <v>Tea</v>
      </c>
      <c r="E2401" s="4" t="str">
        <f aca="false">VLOOKUP($B2401,'Product Master'!$A$2:$O$5991,5,FALSE())</f>
        <v>Pepperlane</v>
      </c>
      <c r="F2401" s="4" t="str">
        <f aca="false">VLOOKUP($B2401,'Product Master'!$A$2:$O$5991,4,FALSE())</f>
        <v>Pepperlane Variety Pack Iced Tea Mix, 20 ct</v>
      </c>
      <c r="G2401" s="4" t="str">
        <f aca="false">VLOOKUP($B2401,'Product Master'!$A$2:$O$5991,9,FALSE())</f>
        <v>20 ct</v>
      </c>
      <c r="H2401" s="5" t="s">
        <v>16</v>
      </c>
      <c r="I2401" s="6" t="n">
        <f aca="false">VLOOKUP($B2401,'Product Master'!$A$2:$O$5991,14,FALSE())</f>
        <v>5.49</v>
      </c>
      <c r="J2401" s="7" t="n">
        <f aca="false">VLOOKUP($B2401,'Product Master'!$A$2:$O$5991,13,FALSE())</f>
        <v>8</v>
      </c>
      <c r="K2401" s="7" t="str">
        <f aca="false">VLOOKUP($B2401,'Product Master'!$A$2:$O$5991,11,FALSE())</f>
        <v>N</v>
      </c>
      <c r="L2401" s="7" t="str">
        <f aca="false">VLOOKUP($B2401,'Product Master'!$A$2:$O$5991,12,FALSE())</f>
        <v>N</v>
      </c>
      <c r="M2401" s="3" t="n">
        <v>116</v>
      </c>
      <c r="N2401" s="3" t="n">
        <v>14</v>
      </c>
    </row>
    <row r="2402" customFormat="false" ht="15" hidden="false" customHeight="true" outlineLevel="0" collapsed="false">
      <c r="A2402" s="3" t="s">
        <v>4815</v>
      </c>
      <c r="B2402" s="3" t="s">
        <v>4816</v>
      </c>
      <c r="C2402" s="4" t="str">
        <f aca="false">VLOOKUP($B2402,'Product Master'!$A$2:$O$5991,7,FALSE())</f>
        <v>Dry Grocery</v>
      </c>
      <c r="D2402" s="4" t="str">
        <f aca="false">VLOOKUP($B2402,'Product Master'!$A$2:$O$5991,8,FALSE())</f>
        <v>Tea</v>
      </c>
      <c r="E2402" s="4" t="str">
        <f aca="false">VLOOKUP($B2402,'Product Master'!$A$2:$O$5991,5,FALSE())</f>
        <v>Pepperlane</v>
      </c>
      <c r="F2402" s="4" t="str">
        <f aca="false">VLOOKUP($B2402,'Product Master'!$A$2:$O$5991,4,FALSE())</f>
        <v>Pepperlane Chai Tea, 20 ct</v>
      </c>
      <c r="G2402" s="4" t="str">
        <f aca="false">VLOOKUP($B2402,'Product Master'!$A$2:$O$5991,9,FALSE())</f>
        <v>20 ct</v>
      </c>
      <c r="H2402" s="5" t="s">
        <v>16</v>
      </c>
      <c r="I2402" s="6" t="n">
        <f aca="false">VLOOKUP($B2402,'Product Master'!$A$2:$O$5991,14,FALSE())</f>
        <v>5.99</v>
      </c>
      <c r="J2402" s="7" t="n">
        <f aca="false">VLOOKUP($B2402,'Product Master'!$A$2:$O$5991,13,FALSE())</f>
        <v>12</v>
      </c>
      <c r="K2402" s="7" t="str">
        <f aca="false">VLOOKUP($B2402,'Product Master'!$A$2:$O$5991,11,FALSE())</f>
        <v>N</v>
      </c>
      <c r="L2402" s="7" t="str">
        <f aca="false">VLOOKUP($B2402,'Product Master'!$A$2:$O$5991,12,FALSE())</f>
        <v>N</v>
      </c>
      <c r="M2402" s="3" t="n">
        <v>51</v>
      </c>
      <c r="N2402" s="3" t="n">
        <v>24</v>
      </c>
    </row>
    <row r="2403" customFormat="false" ht="15" hidden="false" customHeight="true" outlineLevel="0" collapsed="false">
      <c r="A2403" s="3" t="s">
        <v>4817</v>
      </c>
      <c r="B2403" s="3" t="s">
        <v>4818</v>
      </c>
      <c r="C2403" s="4" t="str">
        <f aca="false">VLOOKUP($B2403,'Product Master'!$A$2:$O$5991,7,FALSE())</f>
        <v>Dry Grocery</v>
      </c>
      <c r="D2403" s="4" t="str">
        <f aca="false">VLOOKUP($B2403,'Product Master'!$A$2:$O$5991,8,FALSE())</f>
        <v>Tea</v>
      </c>
      <c r="E2403" s="4" t="str">
        <f aca="false">VLOOKUP($B2403,'Product Master'!$A$2:$O$5991,5,FALSE())</f>
        <v>Harborline</v>
      </c>
      <c r="F2403" s="4" t="str">
        <f aca="false">VLOOKUP($B2403,'Product Master'!$A$2:$O$5991,4,FALSE())</f>
        <v>Harborline Variety Pack Chai Tea, 100 ct</v>
      </c>
      <c r="G2403" s="4" t="str">
        <f aca="false">VLOOKUP($B2403,'Product Master'!$A$2:$O$5991,9,FALSE())</f>
        <v>100 ct</v>
      </c>
      <c r="H2403" s="5" t="s">
        <v>16</v>
      </c>
      <c r="I2403" s="6" t="n">
        <f aca="false">VLOOKUP($B2403,'Product Master'!$A$2:$O$5991,14,FALSE())</f>
        <v>4.39</v>
      </c>
      <c r="J2403" s="7" t="n">
        <f aca="false">VLOOKUP($B2403,'Product Master'!$A$2:$O$5991,13,FALSE())</f>
        <v>2</v>
      </c>
      <c r="K2403" s="7" t="str">
        <f aca="false">VLOOKUP($B2403,'Product Master'!$A$2:$O$5991,11,FALSE())</f>
        <v>Y</v>
      </c>
      <c r="L2403" s="7" t="str">
        <f aca="false">VLOOKUP($B2403,'Product Master'!$A$2:$O$5991,12,FALSE())</f>
        <v>N</v>
      </c>
      <c r="M2403" s="3" t="n">
        <v>128</v>
      </c>
      <c r="N2403" s="3" t="n">
        <v>27</v>
      </c>
    </row>
    <row r="2404" customFormat="false" ht="15" hidden="false" customHeight="true" outlineLevel="0" collapsed="false">
      <c r="A2404" s="3" t="s">
        <v>4819</v>
      </c>
      <c r="B2404" s="3" t="s">
        <v>4820</v>
      </c>
      <c r="C2404" s="4" t="str">
        <f aca="false">VLOOKUP($B2404,'Product Master'!$A$2:$O$5991,7,FALSE())</f>
        <v>Dry Grocery</v>
      </c>
      <c r="D2404" s="4" t="str">
        <f aca="false">VLOOKUP($B2404,'Product Master'!$A$2:$O$5991,8,FALSE())</f>
        <v>Tea</v>
      </c>
      <c r="E2404" s="4" t="str">
        <f aca="false">VLOOKUP($B2404,'Product Master'!$A$2:$O$5991,5,FALSE())</f>
        <v>Orchard Spread</v>
      </c>
      <c r="F2404" s="4" t="str">
        <f aca="false">VLOOKUP($B2404,'Product Master'!$A$2:$O$5991,4,FALSE())</f>
        <v>Orchard Spread Black Tea, 20 ct</v>
      </c>
      <c r="G2404" s="4" t="str">
        <f aca="false">VLOOKUP($B2404,'Product Master'!$A$2:$O$5991,9,FALSE())</f>
        <v>20 ct</v>
      </c>
      <c r="H2404" s="5" t="s">
        <v>16</v>
      </c>
      <c r="I2404" s="6" t="n">
        <f aca="false">VLOOKUP($B2404,'Product Master'!$A$2:$O$5991,14,FALSE())</f>
        <v>4.29</v>
      </c>
      <c r="J2404" s="7" t="n">
        <f aca="false">VLOOKUP($B2404,'Product Master'!$A$2:$O$5991,13,FALSE())</f>
        <v>4</v>
      </c>
      <c r="K2404" s="7" t="str">
        <f aca="false">VLOOKUP($B2404,'Product Master'!$A$2:$O$5991,11,FALSE())</f>
        <v>N</v>
      </c>
      <c r="L2404" s="7" t="str">
        <f aca="false">VLOOKUP($B2404,'Product Master'!$A$2:$O$5991,12,FALSE())</f>
        <v>N</v>
      </c>
      <c r="M2404" s="3" t="n">
        <v>5</v>
      </c>
      <c r="N2404" s="3" t="n">
        <v>9</v>
      </c>
    </row>
    <row r="2405" customFormat="false" ht="15" hidden="false" customHeight="true" outlineLevel="0" collapsed="false">
      <c r="A2405" s="3" t="s">
        <v>4821</v>
      </c>
      <c r="B2405" s="3" t="s">
        <v>4822</v>
      </c>
      <c r="C2405" s="4" t="str">
        <f aca="false">VLOOKUP($B2405,'Product Master'!$A$2:$O$5991,7,FALSE())</f>
        <v>Dry Grocery</v>
      </c>
      <c r="D2405" s="4" t="str">
        <f aca="false">VLOOKUP($B2405,'Product Master'!$A$2:$O$5991,8,FALSE())</f>
        <v>Tea</v>
      </c>
      <c r="E2405" s="4" t="str">
        <f aca="false">VLOOKUP($B2405,'Product Master'!$A$2:$O$5991,5,FALSE())</f>
        <v>Nutgrove</v>
      </c>
      <c r="F2405" s="4" t="str">
        <f aca="false">VLOOKUP($B2405,'Product Master'!$A$2:$O$5991,4,FALSE())</f>
        <v>Nutgrove Variety Pack Black Tea, 100 ct</v>
      </c>
      <c r="G2405" s="4" t="str">
        <f aca="false">VLOOKUP($B2405,'Product Master'!$A$2:$O$5991,9,FALSE())</f>
        <v>100 ct</v>
      </c>
      <c r="H2405" s="5" t="s">
        <v>16</v>
      </c>
      <c r="I2405" s="6" t="n">
        <f aca="false">VLOOKUP($B2405,'Product Master'!$A$2:$O$5991,14,FALSE())</f>
        <v>4.79</v>
      </c>
      <c r="J2405" s="7" t="n">
        <f aca="false">VLOOKUP($B2405,'Product Master'!$A$2:$O$5991,13,FALSE())</f>
        <v>1</v>
      </c>
      <c r="K2405" s="7" t="str">
        <f aca="false">VLOOKUP($B2405,'Product Master'!$A$2:$O$5991,11,FALSE())</f>
        <v>N</v>
      </c>
      <c r="L2405" s="7" t="str">
        <f aca="false">VLOOKUP($B2405,'Product Master'!$A$2:$O$5991,12,FALSE())</f>
        <v>N</v>
      </c>
      <c r="M2405" s="3" t="n">
        <v>80</v>
      </c>
      <c r="N2405" s="3" t="n">
        <v>11</v>
      </c>
    </row>
    <row r="2406" customFormat="false" ht="15" hidden="false" customHeight="true" outlineLevel="0" collapsed="false">
      <c r="A2406" s="3" t="s">
        <v>4823</v>
      </c>
      <c r="B2406" s="3" t="s">
        <v>4824</v>
      </c>
      <c r="C2406" s="4" t="str">
        <f aca="false">VLOOKUP($B2406,'Product Master'!$A$2:$O$5991,7,FALSE())</f>
        <v>Dry Grocery</v>
      </c>
      <c r="D2406" s="4" t="str">
        <f aca="false">VLOOKUP($B2406,'Product Master'!$A$2:$O$5991,8,FALSE())</f>
        <v>Tea</v>
      </c>
      <c r="E2406" s="4" t="str">
        <f aca="false">VLOOKUP($B2406,'Product Master'!$A$2:$O$5991,5,FALSE())</f>
        <v>Roastport</v>
      </c>
      <c r="F2406" s="4" t="str">
        <f aca="false">VLOOKUP($B2406,'Product Master'!$A$2:$O$5991,4,FALSE())</f>
        <v>Roastport Herbal Tea, 20 ct</v>
      </c>
      <c r="G2406" s="4" t="str">
        <f aca="false">VLOOKUP($B2406,'Product Master'!$A$2:$O$5991,9,FALSE())</f>
        <v>20 ct</v>
      </c>
      <c r="H2406" s="5" t="s">
        <v>16</v>
      </c>
      <c r="I2406" s="6" t="n">
        <f aca="false">VLOOKUP($B2406,'Product Master'!$A$2:$O$5991,14,FALSE())</f>
        <v>4.99</v>
      </c>
      <c r="J2406" s="7" t="n">
        <f aca="false">VLOOKUP($B2406,'Product Master'!$A$2:$O$5991,13,FALSE())</f>
        <v>1</v>
      </c>
      <c r="K2406" s="7" t="str">
        <f aca="false">VLOOKUP($B2406,'Product Master'!$A$2:$O$5991,11,FALSE())</f>
        <v>N</v>
      </c>
      <c r="L2406" s="7" t="str">
        <f aca="false">VLOOKUP($B2406,'Product Master'!$A$2:$O$5991,12,FALSE())</f>
        <v>N</v>
      </c>
      <c r="M2406" s="3" t="n">
        <v>91</v>
      </c>
      <c r="N2406" s="3" t="n">
        <v>12</v>
      </c>
    </row>
    <row r="2407" customFormat="false" ht="15" hidden="false" customHeight="true" outlineLevel="0" collapsed="false">
      <c r="A2407" s="3" t="s">
        <v>4825</v>
      </c>
      <c r="B2407" s="3" t="s">
        <v>4826</v>
      </c>
      <c r="C2407" s="4" t="str">
        <f aca="false">VLOOKUP($B2407,'Product Master'!$A$2:$O$5991,7,FALSE())</f>
        <v>Dry Grocery</v>
      </c>
      <c r="D2407" s="4" t="str">
        <f aca="false">VLOOKUP($B2407,'Product Master'!$A$2:$O$5991,8,FALSE())</f>
        <v>Tea</v>
      </c>
      <c r="E2407" s="4" t="str">
        <f aca="false">VLOOKUP($B2407,'Product Master'!$A$2:$O$5991,5,FALSE())</f>
        <v>Nutgrove</v>
      </c>
      <c r="F2407" s="4" t="str">
        <f aca="false">VLOOKUP($B2407,'Product Master'!$A$2:$O$5991,4,FALSE())</f>
        <v>Nutgrove Variety Pack Green Tea, 100 ct</v>
      </c>
      <c r="G2407" s="4" t="str">
        <f aca="false">VLOOKUP($B2407,'Product Master'!$A$2:$O$5991,9,FALSE())</f>
        <v>100 ct</v>
      </c>
      <c r="H2407" s="5" t="s">
        <v>16</v>
      </c>
      <c r="I2407" s="6" t="n">
        <f aca="false">VLOOKUP($B2407,'Product Master'!$A$2:$O$5991,14,FALSE())</f>
        <v>4.29</v>
      </c>
      <c r="J2407" s="7" t="n">
        <f aca="false">VLOOKUP($B2407,'Product Master'!$A$2:$O$5991,13,FALSE())</f>
        <v>24</v>
      </c>
      <c r="K2407" s="7" t="str">
        <f aca="false">VLOOKUP($B2407,'Product Master'!$A$2:$O$5991,11,FALSE())</f>
        <v>N</v>
      </c>
      <c r="L2407" s="7" t="str">
        <f aca="false">VLOOKUP($B2407,'Product Master'!$A$2:$O$5991,12,FALSE())</f>
        <v>N</v>
      </c>
      <c r="M2407" s="3" t="n">
        <v>134</v>
      </c>
      <c r="N2407" s="3" t="n">
        <v>24</v>
      </c>
    </row>
    <row r="2408" customFormat="false" ht="15" hidden="false" customHeight="true" outlineLevel="0" collapsed="false">
      <c r="A2408" s="3" t="s">
        <v>4827</v>
      </c>
      <c r="B2408" s="3" t="s">
        <v>4828</v>
      </c>
      <c r="C2408" s="4" t="str">
        <f aca="false">VLOOKUP($B2408,'Product Master'!$A$2:$O$5991,7,FALSE())</f>
        <v>Dry Grocery</v>
      </c>
      <c r="D2408" s="4" t="str">
        <f aca="false">VLOOKUP($B2408,'Product Master'!$A$2:$O$5991,8,FALSE())</f>
        <v>Tea</v>
      </c>
      <c r="E2408" s="4" t="str">
        <f aca="false">VLOOKUP($B2408,'Product Master'!$A$2:$O$5991,5,FALSE())</f>
        <v>Pepperlane</v>
      </c>
      <c r="F2408" s="4" t="str">
        <f aca="false">VLOOKUP($B2408,'Product Master'!$A$2:$O$5991,4,FALSE())</f>
        <v>Pepperlane Variety Pack Chai Tea, 100 ct</v>
      </c>
      <c r="G2408" s="4" t="str">
        <f aca="false">VLOOKUP($B2408,'Product Master'!$A$2:$O$5991,9,FALSE())</f>
        <v>100 ct</v>
      </c>
      <c r="H2408" s="5" t="s">
        <v>16</v>
      </c>
      <c r="I2408" s="6" t="n">
        <f aca="false">VLOOKUP($B2408,'Product Master'!$A$2:$O$5991,14,FALSE())</f>
        <v>3.89</v>
      </c>
      <c r="J2408" s="7" t="n">
        <f aca="false">VLOOKUP($B2408,'Product Master'!$A$2:$O$5991,13,FALSE())</f>
        <v>12</v>
      </c>
      <c r="K2408" s="7" t="str">
        <f aca="false">VLOOKUP($B2408,'Product Master'!$A$2:$O$5991,11,FALSE())</f>
        <v>N</v>
      </c>
      <c r="L2408" s="7" t="str">
        <f aca="false">VLOOKUP($B2408,'Product Master'!$A$2:$O$5991,12,FALSE())</f>
        <v>N</v>
      </c>
      <c r="M2408" s="3" t="n">
        <v>143</v>
      </c>
      <c r="N2408" s="3" t="n">
        <v>18</v>
      </c>
    </row>
    <row r="2409" customFormat="false" ht="15" hidden="false" customHeight="true" outlineLevel="0" collapsed="false">
      <c r="A2409" s="3" t="s">
        <v>4829</v>
      </c>
      <c r="B2409" s="3" t="s">
        <v>4830</v>
      </c>
      <c r="C2409" s="4" t="str">
        <f aca="false">VLOOKUP($B2409,'Product Master'!$A$2:$O$5991,7,FALSE())</f>
        <v>Dry Grocery</v>
      </c>
      <c r="D2409" s="4" t="str">
        <f aca="false">VLOOKUP($B2409,'Product Master'!$A$2:$O$5991,8,FALSE())</f>
        <v>Tea</v>
      </c>
      <c r="E2409" s="4" t="str">
        <f aca="false">VLOOKUP($B2409,'Product Master'!$A$2:$O$5991,5,FALSE())</f>
        <v>Redbarn</v>
      </c>
      <c r="F2409" s="4" t="str">
        <f aca="false">VLOOKUP($B2409,'Product Master'!$A$2:$O$5991,4,FALSE())</f>
        <v>Redbarn Variety Pack Green Tea, 20 ct</v>
      </c>
      <c r="G2409" s="4" t="str">
        <f aca="false">VLOOKUP($B2409,'Product Master'!$A$2:$O$5991,9,FALSE())</f>
        <v>20 ct</v>
      </c>
      <c r="H2409" s="5" t="s">
        <v>16</v>
      </c>
      <c r="I2409" s="6" t="n">
        <f aca="false">VLOOKUP($B2409,'Product Master'!$A$2:$O$5991,14,FALSE())</f>
        <v>5.89</v>
      </c>
      <c r="J2409" s="7" t="n">
        <f aca="false">VLOOKUP($B2409,'Product Master'!$A$2:$O$5991,13,FALSE())</f>
        <v>1</v>
      </c>
      <c r="K2409" s="7" t="str">
        <f aca="false">VLOOKUP($B2409,'Product Master'!$A$2:$O$5991,11,FALSE())</f>
        <v>N</v>
      </c>
      <c r="L2409" s="7" t="str">
        <f aca="false">VLOOKUP($B2409,'Product Master'!$A$2:$O$5991,12,FALSE())</f>
        <v>N</v>
      </c>
      <c r="M2409" s="3" t="n">
        <v>65</v>
      </c>
      <c r="N2409" s="3" t="n">
        <v>12</v>
      </c>
    </row>
    <row r="2410" customFormat="false" ht="15" hidden="false" customHeight="true" outlineLevel="0" collapsed="false">
      <c r="A2410" s="3" t="s">
        <v>4831</v>
      </c>
      <c r="B2410" s="3" t="s">
        <v>4832</v>
      </c>
      <c r="C2410" s="4" t="str">
        <f aca="false">VLOOKUP($B2410,'Product Master'!$A$2:$O$5991,7,FALSE())</f>
        <v>Dry Grocery</v>
      </c>
      <c r="D2410" s="4" t="str">
        <f aca="false">VLOOKUP($B2410,'Product Master'!$A$2:$O$5991,8,FALSE())</f>
        <v>Tea</v>
      </c>
      <c r="E2410" s="4" t="str">
        <f aca="false">VLOOKUP($B2410,'Product Master'!$A$2:$O$5991,5,FALSE())</f>
        <v>Orchard Spread</v>
      </c>
      <c r="F2410" s="4" t="str">
        <f aca="false">VLOOKUP($B2410,'Product Master'!$A$2:$O$5991,4,FALSE())</f>
        <v>Orchard Spread Variety Pack Green Tea, 100 ct</v>
      </c>
      <c r="G2410" s="4" t="str">
        <f aca="false">VLOOKUP($B2410,'Product Master'!$A$2:$O$5991,9,FALSE())</f>
        <v>100 ct</v>
      </c>
      <c r="H2410" s="5" t="s">
        <v>16</v>
      </c>
      <c r="I2410" s="6" t="n">
        <f aca="false">VLOOKUP($B2410,'Product Master'!$A$2:$O$5991,14,FALSE())</f>
        <v>4.29</v>
      </c>
      <c r="J2410" s="7" t="n">
        <f aca="false">VLOOKUP($B2410,'Product Master'!$A$2:$O$5991,13,FALSE())</f>
        <v>8</v>
      </c>
      <c r="K2410" s="7" t="str">
        <f aca="false">VLOOKUP($B2410,'Product Master'!$A$2:$O$5991,11,FALSE())</f>
        <v>N</v>
      </c>
      <c r="L2410" s="7" t="str">
        <f aca="false">VLOOKUP($B2410,'Product Master'!$A$2:$O$5991,12,FALSE())</f>
        <v>N</v>
      </c>
      <c r="M2410" s="3" t="n">
        <v>89</v>
      </c>
      <c r="N2410" s="3" t="n">
        <v>38</v>
      </c>
    </row>
    <row r="2411" customFormat="false" ht="15" hidden="false" customHeight="true" outlineLevel="0" collapsed="false">
      <c r="A2411" s="3" t="s">
        <v>4833</v>
      </c>
      <c r="B2411" s="3" t="s">
        <v>4834</v>
      </c>
      <c r="C2411" s="4" t="str">
        <f aca="false">VLOOKUP($B2411,'Product Master'!$A$2:$O$5991,7,FALSE())</f>
        <v>Dry Grocery</v>
      </c>
      <c r="D2411" s="4" t="str">
        <f aca="false">VLOOKUP($B2411,'Product Master'!$A$2:$O$5991,8,FALSE())</f>
        <v>Tea</v>
      </c>
      <c r="E2411" s="4" t="str">
        <f aca="false">VLOOKUP($B2411,'Product Master'!$A$2:$O$5991,5,FALSE())</f>
        <v>Orchard Spread</v>
      </c>
      <c r="F2411" s="4" t="str">
        <f aca="false">VLOOKUP($B2411,'Product Master'!$A$2:$O$5991,4,FALSE())</f>
        <v>Orchard Spread Variety Pack Chai Tea, 20 ct</v>
      </c>
      <c r="G2411" s="4" t="str">
        <f aca="false">VLOOKUP($B2411,'Product Master'!$A$2:$O$5991,9,FALSE())</f>
        <v>20 ct</v>
      </c>
      <c r="H2411" s="5" t="s">
        <v>16</v>
      </c>
      <c r="I2411" s="6" t="n">
        <f aca="false">VLOOKUP($B2411,'Product Master'!$A$2:$O$5991,14,FALSE())</f>
        <v>3.49</v>
      </c>
      <c r="J2411" s="7" t="n">
        <f aca="false">VLOOKUP($B2411,'Product Master'!$A$2:$O$5991,13,FALSE())</f>
        <v>12</v>
      </c>
      <c r="K2411" s="7" t="str">
        <f aca="false">VLOOKUP($B2411,'Product Master'!$A$2:$O$5991,11,FALSE())</f>
        <v>N</v>
      </c>
      <c r="L2411" s="7" t="str">
        <f aca="false">VLOOKUP($B2411,'Product Master'!$A$2:$O$5991,12,FALSE())</f>
        <v>N</v>
      </c>
      <c r="M2411" s="3" t="n">
        <v>108</v>
      </c>
      <c r="N2411" s="3" t="n">
        <v>31</v>
      </c>
    </row>
    <row r="2412" customFormat="false" ht="15" hidden="false" customHeight="true" outlineLevel="0" collapsed="false">
      <c r="A2412" s="3" t="s">
        <v>4835</v>
      </c>
      <c r="B2412" s="3" t="s">
        <v>4836</v>
      </c>
      <c r="C2412" s="4" t="str">
        <f aca="false">VLOOKUP($B2412,'Product Master'!$A$2:$O$5991,7,FALSE())</f>
        <v>Dry Grocery</v>
      </c>
      <c r="D2412" s="4" t="str">
        <f aca="false">VLOOKUP($B2412,'Product Master'!$A$2:$O$5991,8,FALSE())</f>
        <v>Tea</v>
      </c>
      <c r="E2412" s="4" t="str">
        <f aca="false">VLOOKUP($B2412,'Product Master'!$A$2:$O$5991,5,FALSE())</f>
        <v>Kettle Row</v>
      </c>
      <c r="F2412" s="4" t="str">
        <f aca="false">VLOOKUP($B2412,'Product Master'!$A$2:$O$5991,4,FALSE())</f>
        <v>Kettle Row Decaf Herbal Tea, 100 ct</v>
      </c>
      <c r="G2412" s="4" t="str">
        <f aca="false">VLOOKUP($B2412,'Product Master'!$A$2:$O$5991,9,FALSE())</f>
        <v>100 ct</v>
      </c>
      <c r="H2412" s="5" t="s">
        <v>16</v>
      </c>
      <c r="I2412" s="6" t="n">
        <f aca="false">VLOOKUP($B2412,'Product Master'!$A$2:$O$5991,14,FALSE())</f>
        <v>3.49</v>
      </c>
      <c r="J2412" s="7" t="n">
        <f aca="false">VLOOKUP($B2412,'Product Master'!$A$2:$O$5991,13,FALSE())</f>
        <v>12</v>
      </c>
      <c r="K2412" s="7" t="str">
        <f aca="false">VLOOKUP($B2412,'Product Master'!$A$2:$O$5991,11,FALSE())</f>
        <v>N</v>
      </c>
      <c r="L2412" s="7" t="str">
        <f aca="false">VLOOKUP($B2412,'Product Master'!$A$2:$O$5991,12,FALSE())</f>
        <v>N</v>
      </c>
      <c r="M2412" s="3" t="n">
        <v>73</v>
      </c>
      <c r="N2412" s="3" t="n">
        <v>14</v>
      </c>
    </row>
    <row r="2413" customFormat="false" ht="15" hidden="false" customHeight="true" outlineLevel="0" collapsed="false">
      <c r="A2413" s="3" t="s">
        <v>4837</v>
      </c>
      <c r="B2413" s="3" t="s">
        <v>4838</v>
      </c>
      <c r="C2413" s="4" t="str">
        <f aca="false">VLOOKUP($B2413,'Product Master'!$A$2:$O$5991,7,FALSE())</f>
        <v>Dry Grocery</v>
      </c>
      <c r="D2413" s="4" t="str">
        <f aca="false">VLOOKUP($B2413,'Product Master'!$A$2:$O$5991,8,FALSE())</f>
        <v>Tea</v>
      </c>
      <c r="E2413" s="4" t="str">
        <f aca="false">VLOOKUP($B2413,'Product Master'!$A$2:$O$5991,5,FALSE())</f>
        <v>Orchard Spread</v>
      </c>
      <c r="F2413" s="4" t="str">
        <f aca="false">VLOOKUP($B2413,'Product Master'!$A$2:$O$5991,4,FALSE())</f>
        <v>Orchard Spread Chai Tea, 20 ct</v>
      </c>
      <c r="G2413" s="4" t="str">
        <f aca="false">VLOOKUP($B2413,'Product Master'!$A$2:$O$5991,9,FALSE())</f>
        <v>20 ct</v>
      </c>
      <c r="H2413" s="5" t="s">
        <v>16</v>
      </c>
      <c r="I2413" s="6" t="n">
        <f aca="false">VLOOKUP($B2413,'Product Master'!$A$2:$O$5991,14,FALSE())</f>
        <v>4.99</v>
      </c>
      <c r="J2413" s="7" t="n">
        <f aca="false">VLOOKUP($B2413,'Product Master'!$A$2:$O$5991,13,FALSE())</f>
        <v>2</v>
      </c>
      <c r="K2413" s="7" t="str">
        <f aca="false">VLOOKUP($B2413,'Product Master'!$A$2:$O$5991,11,FALSE())</f>
        <v>N</v>
      </c>
      <c r="L2413" s="7" t="str">
        <f aca="false">VLOOKUP($B2413,'Product Master'!$A$2:$O$5991,12,FALSE())</f>
        <v>N</v>
      </c>
      <c r="M2413" s="3" t="n">
        <v>31</v>
      </c>
      <c r="N2413" s="3" t="n">
        <v>17</v>
      </c>
    </row>
    <row r="2414" customFormat="false" ht="15" hidden="false" customHeight="true" outlineLevel="0" collapsed="false">
      <c r="A2414" s="3" t="s">
        <v>4839</v>
      </c>
      <c r="B2414" s="3" t="s">
        <v>4840</v>
      </c>
      <c r="C2414" s="4" t="str">
        <f aca="false">VLOOKUP($B2414,'Product Master'!$A$2:$O$5991,7,FALSE())</f>
        <v>Dry Grocery</v>
      </c>
      <c r="D2414" s="4" t="str">
        <f aca="false">VLOOKUP($B2414,'Product Master'!$A$2:$O$5991,8,FALSE())</f>
        <v>Tea</v>
      </c>
      <c r="E2414" s="4" t="str">
        <f aca="false">VLOOKUP($B2414,'Product Master'!$A$2:$O$5991,5,FALSE())</f>
        <v>Harborline</v>
      </c>
      <c r="F2414" s="4" t="str">
        <f aca="false">VLOOKUP($B2414,'Product Master'!$A$2:$O$5991,4,FALSE())</f>
        <v>Harborline Decaf Iced Tea Mix, 100 ct</v>
      </c>
      <c r="G2414" s="4" t="str">
        <f aca="false">VLOOKUP($B2414,'Product Master'!$A$2:$O$5991,9,FALSE())</f>
        <v>100 ct</v>
      </c>
      <c r="H2414" s="5" t="s">
        <v>16</v>
      </c>
      <c r="I2414" s="6" t="n">
        <f aca="false">VLOOKUP($B2414,'Product Master'!$A$2:$O$5991,14,FALSE())</f>
        <v>5.99</v>
      </c>
      <c r="J2414" s="7" t="n">
        <f aca="false">VLOOKUP($B2414,'Product Master'!$A$2:$O$5991,13,FALSE())</f>
        <v>24</v>
      </c>
      <c r="K2414" s="7" t="str">
        <f aca="false">VLOOKUP($B2414,'Product Master'!$A$2:$O$5991,11,FALSE())</f>
        <v>Y</v>
      </c>
      <c r="L2414" s="7" t="str">
        <f aca="false">VLOOKUP($B2414,'Product Master'!$A$2:$O$5991,12,FALSE())</f>
        <v>N</v>
      </c>
      <c r="M2414" s="3" t="n">
        <v>35</v>
      </c>
      <c r="N2414" s="3" t="n">
        <v>21</v>
      </c>
    </row>
    <row r="2415" customFormat="false" ht="15" hidden="false" customHeight="true" outlineLevel="0" collapsed="false">
      <c r="A2415" s="3" t="s">
        <v>4841</v>
      </c>
      <c r="B2415" s="3" t="s">
        <v>4842</v>
      </c>
      <c r="C2415" s="4" t="str">
        <f aca="false">VLOOKUP($B2415,'Product Master'!$A$2:$O$5991,7,FALSE())</f>
        <v>Dry Grocery</v>
      </c>
      <c r="D2415" s="4" t="str">
        <f aca="false">VLOOKUP($B2415,'Product Master'!$A$2:$O$5991,8,FALSE())</f>
        <v>Tea</v>
      </c>
      <c r="E2415" s="4" t="str">
        <f aca="false">VLOOKUP($B2415,'Product Master'!$A$2:$O$5991,5,FALSE())</f>
        <v>Golden Grain Co.</v>
      </c>
      <c r="F2415" s="4" t="str">
        <f aca="false">VLOOKUP($B2415,'Product Master'!$A$2:$O$5991,4,FALSE())</f>
        <v>Golden Grain Co. Green Tea, 100 ct</v>
      </c>
      <c r="G2415" s="4" t="str">
        <f aca="false">VLOOKUP($B2415,'Product Master'!$A$2:$O$5991,9,FALSE())</f>
        <v>100 ct</v>
      </c>
      <c r="H2415" s="5" t="s">
        <v>16</v>
      </c>
      <c r="I2415" s="6" t="n">
        <f aca="false">VLOOKUP($B2415,'Product Master'!$A$2:$O$5991,14,FALSE())</f>
        <v>5.39</v>
      </c>
      <c r="J2415" s="7" t="n">
        <f aca="false">VLOOKUP($B2415,'Product Master'!$A$2:$O$5991,13,FALSE())</f>
        <v>4</v>
      </c>
      <c r="K2415" s="7" t="str">
        <f aca="false">VLOOKUP($B2415,'Product Master'!$A$2:$O$5991,11,FALSE())</f>
        <v>N</v>
      </c>
      <c r="L2415" s="7" t="str">
        <f aca="false">VLOOKUP($B2415,'Product Master'!$A$2:$O$5991,12,FALSE())</f>
        <v>N</v>
      </c>
      <c r="M2415" s="3" t="n">
        <v>134</v>
      </c>
      <c r="N2415" s="3" t="n">
        <v>35</v>
      </c>
    </row>
    <row r="2416" customFormat="false" ht="15" hidden="false" customHeight="true" outlineLevel="0" collapsed="false">
      <c r="A2416" s="3" t="s">
        <v>4843</v>
      </c>
      <c r="B2416" s="3" t="s">
        <v>4844</v>
      </c>
      <c r="C2416" s="4" t="str">
        <f aca="false">VLOOKUP($B2416,'Product Master'!$A$2:$O$5991,7,FALSE())</f>
        <v>Dry Grocery</v>
      </c>
      <c r="D2416" s="4" t="str">
        <f aca="false">VLOOKUP($B2416,'Product Master'!$A$2:$O$5991,8,FALSE())</f>
        <v>Tea</v>
      </c>
      <c r="E2416" s="4" t="str">
        <f aca="false">VLOOKUP($B2416,'Product Master'!$A$2:$O$5991,5,FALSE())</f>
        <v>Wheatstone</v>
      </c>
      <c r="F2416" s="4" t="str">
        <f aca="false">VLOOKUP($B2416,'Product Master'!$A$2:$O$5991,4,FALSE())</f>
        <v>Wheatstone Variety Pack Herbal Tea, 100 ct</v>
      </c>
      <c r="G2416" s="4" t="str">
        <f aca="false">VLOOKUP($B2416,'Product Master'!$A$2:$O$5991,9,FALSE())</f>
        <v>100 ct</v>
      </c>
      <c r="H2416" s="5" t="s">
        <v>16</v>
      </c>
      <c r="I2416" s="6" t="n">
        <f aca="false">VLOOKUP($B2416,'Product Master'!$A$2:$O$5991,14,FALSE())</f>
        <v>5.79</v>
      </c>
      <c r="J2416" s="7" t="n">
        <f aca="false">VLOOKUP($B2416,'Product Master'!$A$2:$O$5991,13,FALSE())</f>
        <v>12</v>
      </c>
      <c r="K2416" s="7" t="str">
        <f aca="false">VLOOKUP($B2416,'Product Master'!$A$2:$O$5991,11,FALSE())</f>
        <v>N</v>
      </c>
      <c r="L2416" s="7" t="str">
        <f aca="false">VLOOKUP($B2416,'Product Master'!$A$2:$O$5991,12,FALSE())</f>
        <v>N</v>
      </c>
      <c r="M2416" s="3" t="n">
        <v>149</v>
      </c>
      <c r="N2416" s="3" t="n">
        <v>16</v>
      </c>
    </row>
    <row r="2417" customFormat="false" ht="15" hidden="false" customHeight="true" outlineLevel="0" collapsed="false">
      <c r="A2417" s="3" t="s">
        <v>4845</v>
      </c>
      <c r="B2417" s="3" t="s">
        <v>4846</v>
      </c>
      <c r="C2417" s="4" t="str">
        <f aca="false">VLOOKUP($B2417,'Product Master'!$A$2:$O$5991,7,FALSE())</f>
        <v>Dry Grocery</v>
      </c>
      <c r="D2417" s="4" t="str">
        <f aca="false">VLOOKUP($B2417,'Product Master'!$A$2:$O$5991,8,FALSE())</f>
        <v>Tea</v>
      </c>
      <c r="E2417" s="4" t="str">
        <f aca="false">VLOOKUP($B2417,'Product Master'!$A$2:$O$5991,5,FALSE())</f>
        <v>Roastport</v>
      </c>
      <c r="F2417" s="4" t="str">
        <f aca="false">VLOOKUP($B2417,'Product Master'!$A$2:$O$5991,4,FALSE())</f>
        <v>Roastport Variety Pack Chai Tea, 20 ct</v>
      </c>
      <c r="G2417" s="4" t="str">
        <f aca="false">VLOOKUP($B2417,'Product Master'!$A$2:$O$5991,9,FALSE())</f>
        <v>20 ct</v>
      </c>
      <c r="H2417" s="5" t="s">
        <v>16</v>
      </c>
      <c r="I2417" s="6" t="n">
        <f aca="false">VLOOKUP($B2417,'Product Master'!$A$2:$O$5991,14,FALSE())</f>
        <v>3.89</v>
      </c>
      <c r="J2417" s="7" t="n">
        <f aca="false">VLOOKUP($B2417,'Product Master'!$A$2:$O$5991,13,FALSE())</f>
        <v>4</v>
      </c>
      <c r="K2417" s="7" t="str">
        <f aca="false">VLOOKUP($B2417,'Product Master'!$A$2:$O$5991,11,FALSE())</f>
        <v>N</v>
      </c>
      <c r="L2417" s="7" t="str">
        <f aca="false">VLOOKUP($B2417,'Product Master'!$A$2:$O$5991,12,FALSE())</f>
        <v>N</v>
      </c>
      <c r="M2417" s="3" t="n">
        <v>92</v>
      </c>
      <c r="N2417" s="3" t="n">
        <v>10</v>
      </c>
    </row>
    <row r="2418" customFormat="false" ht="15" hidden="false" customHeight="true" outlineLevel="0" collapsed="false">
      <c r="A2418" s="3" t="s">
        <v>4847</v>
      </c>
      <c r="B2418" s="3" t="s">
        <v>4848</v>
      </c>
      <c r="C2418" s="4" t="str">
        <f aca="false">VLOOKUP($B2418,'Product Master'!$A$2:$O$5991,7,FALSE())</f>
        <v>Dry Grocery</v>
      </c>
      <c r="D2418" s="4" t="str">
        <f aca="false">VLOOKUP($B2418,'Product Master'!$A$2:$O$5991,8,FALSE())</f>
        <v>Tea</v>
      </c>
      <c r="E2418" s="4" t="str">
        <f aca="false">VLOOKUP($B2418,'Product Master'!$A$2:$O$5991,5,FALSE())</f>
        <v>Harborline</v>
      </c>
      <c r="F2418" s="4" t="str">
        <f aca="false">VLOOKUP($B2418,'Product Master'!$A$2:$O$5991,4,FALSE())</f>
        <v>Harborline Black Tea, 100 ct</v>
      </c>
      <c r="G2418" s="4" t="str">
        <f aca="false">VLOOKUP($B2418,'Product Master'!$A$2:$O$5991,9,FALSE())</f>
        <v>100 ct</v>
      </c>
      <c r="H2418" s="5" t="s">
        <v>16</v>
      </c>
      <c r="I2418" s="6" t="n">
        <f aca="false">VLOOKUP($B2418,'Product Master'!$A$2:$O$5991,14,FALSE())</f>
        <v>3.29</v>
      </c>
      <c r="J2418" s="7" t="n">
        <f aca="false">VLOOKUP($B2418,'Product Master'!$A$2:$O$5991,13,FALSE())</f>
        <v>4</v>
      </c>
      <c r="K2418" s="7" t="str">
        <f aca="false">VLOOKUP($B2418,'Product Master'!$A$2:$O$5991,11,FALSE())</f>
        <v>Y</v>
      </c>
      <c r="L2418" s="7" t="str">
        <f aca="false">VLOOKUP($B2418,'Product Master'!$A$2:$O$5991,12,FALSE())</f>
        <v>N</v>
      </c>
      <c r="M2418" s="3" t="n">
        <v>48</v>
      </c>
      <c r="N2418" s="3" t="n">
        <v>18</v>
      </c>
    </row>
    <row r="2419" customFormat="false" ht="15" hidden="false" customHeight="true" outlineLevel="0" collapsed="false">
      <c r="A2419" s="3" t="s">
        <v>4849</v>
      </c>
      <c r="B2419" s="3" t="s">
        <v>4850</v>
      </c>
      <c r="C2419" s="4" t="str">
        <f aca="false">VLOOKUP($B2419,'Product Master'!$A$2:$O$5991,7,FALSE())</f>
        <v>Dry Grocery</v>
      </c>
      <c r="D2419" s="4" t="str">
        <f aca="false">VLOOKUP($B2419,'Product Master'!$A$2:$O$5991,8,FALSE())</f>
        <v>Tea</v>
      </c>
      <c r="E2419" s="4" t="str">
        <f aca="false">VLOOKUP($B2419,'Product Master'!$A$2:$O$5991,5,FALSE())</f>
        <v>Wheatstone</v>
      </c>
      <c r="F2419" s="4" t="str">
        <f aca="false">VLOOKUP($B2419,'Product Master'!$A$2:$O$5991,4,FALSE())</f>
        <v>Wheatstone Iced Tea Mix, 100 ct</v>
      </c>
      <c r="G2419" s="4" t="str">
        <f aca="false">VLOOKUP($B2419,'Product Master'!$A$2:$O$5991,9,FALSE())</f>
        <v>100 ct</v>
      </c>
      <c r="H2419" s="5" t="s">
        <v>16</v>
      </c>
      <c r="I2419" s="6" t="n">
        <f aca="false">VLOOKUP($B2419,'Product Master'!$A$2:$O$5991,14,FALSE())</f>
        <v>5.39</v>
      </c>
      <c r="J2419" s="7" t="n">
        <f aca="false">VLOOKUP($B2419,'Product Master'!$A$2:$O$5991,13,FALSE())</f>
        <v>8</v>
      </c>
      <c r="K2419" s="7" t="str">
        <f aca="false">VLOOKUP($B2419,'Product Master'!$A$2:$O$5991,11,FALSE())</f>
        <v>N</v>
      </c>
      <c r="L2419" s="7" t="str">
        <f aca="false">VLOOKUP($B2419,'Product Master'!$A$2:$O$5991,12,FALSE())</f>
        <v>N</v>
      </c>
      <c r="M2419" s="3" t="n">
        <v>128</v>
      </c>
      <c r="N2419" s="3" t="n">
        <v>17</v>
      </c>
    </row>
    <row r="2420" customFormat="false" ht="15" hidden="false" customHeight="true" outlineLevel="0" collapsed="false">
      <c r="A2420" s="3" t="s">
        <v>4851</v>
      </c>
      <c r="B2420" s="3" t="s">
        <v>4852</v>
      </c>
      <c r="C2420" s="4" t="str">
        <f aca="false">VLOOKUP($B2420,'Product Master'!$A$2:$O$5991,7,FALSE())</f>
        <v>Dry Grocery</v>
      </c>
      <c r="D2420" s="4" t="str">
        <f aca="false">VLOOKUP($B2420,'Product Master'!$A$2:$O$5991,8,FALSE())</f>
        <v>Tea</v>
      </c>
      <c r="E2420" s="4" t="str">
        <f aca="false">VLOOKUP($B2420,'Product Master'!$A$2:$O$5991,5,FALSE())</f>
        <v>Nutgrove</v>
      </c>
      <c r="F2420" s="4" t="str">
        <f aca="false">VLOOKUP($B2420,'Product Master'!$A$2:$O$5991,4,FALSE())</f>
        <v>Nutgrove Chai Tea, 100 ct</v>
      </c>
      <c r="G2420" s="4" t="str">
        <f aca="false">VLOOKUP($B2420,'Product Master'!$A$2:$O$5991,9,FALSE())</f>
        <v>100 ct</v>
      </c>
      <c r="H2420" s="5" t="s">
        <v>16</v>
      </c>
      <c r="I2420" s="6" t="n">
        <f aca="false">VLOOKUP($B2420,'Product Master'!$A$2:$O$5991,14,FALSE())</f>
        <v>3.99</v>
      </c>
      <c r="J2420" s="7" t="n">
        <f aca="false">VLOOKUP($B2420,'Product Master'!$A$2:$O$5991,13,FALSE())</f>
        <v>1</v>
      </c>
      <c r="K2420" s="7" t="str">
        <f aca="false">VLOOKUP($B2420,'Product Master'!$A$2:$O$5991,11,FALSE())</f>
        <v>N</v>
      </c>
      <c r="L2420" s="7" t="str">
        <f aca="false">VLOOKUP($B2420,'Product Master'!$A$2:$O$5991,12,FALSE())</f>
        <v>N</v>
      </c>
      <c r="M2420" s="3" t="n">
        <v>20</v>
      </c>
      <c r="N2420" s="3" t="n">
        <v>3</v>
      </c>
    </row>
    <row r="2421" customFormat="false" ht="15" hidden="false" customHeight="true" outlineLevel="0" collapsed="false">
      <c r="A2421" s="3" t="s">
        <v>4853</v>
      </c>
      <c r="B2421" s="3" t="s">
        <v>4854</v>
      </c>
      <c r="C2421" s="4" t="str">
        <f aca="false">VLOOKUP($B2421,'Product Master'!$A$2:$O$5991,7,FALSE())</f>
        <v>Dry Grocery</v>
      </c>
      <c r="D2421" s="4" t="str">
        <f aca="false">VLOOKUP($B2421,'Product Master'!$A$2:$O$5991,8,FALSE())</f>
        <v>Tea</v>
      </c>
      <c r="E2421" s="4" t="str">
        <f aca="false">VLOOKUP($B2421,'Product Master'!$A$2:$O$5991,5,FALSE())</f>
        <v>Kettle Row</v>
      </c>
      <c r="F2421" s="4" t="str">
        <f aca="false">VLOOKUP($B2421,'Product Master'!$A$2:$O$5991,4,FALSE())</f>
        <v>Kettle Row Black Tea, 100 ct</v>
      </c>
      <c r="G2421" s="4" t="str">
        <f aca="false">VLOOKUP($B2421,'Product Master'!$A$2:$O$5991,9,FALSE())</f>
        <v>100 ct</v>
      </c>
      <c r="H2421" s="5" t="s">
        <v>16</v>
      </c>
      <c r="I2421" s="6" t="n">
        <f aca="false">VLOOKUP($B2421,'Product Master'!$A$2:$O$5991,14,FALSE())</f>
        <v>4.29</v>
      </c>
      <c r="J2421" s="7" t="n">
        <f aca="false">VLOOKUP($B2421,'Product Master'!$A$2:$O$5991,13,FALSE())</f>
        <v>12</v>
      </c>
      <c r="K2421" s="7" t="str">
        <f aca="false">VLOOKUP($B2421,'Product Master'!$A$2:$O$5991,11,FALSE())</f>
        <v>N</v>
      </c>
      <c r="L2421" s="7" t="str">
        <f aca="false">VLOOKUP($B2421,'Product Master'!$A$2:$O$5991,12,FALSE())</f>
        <v>N</v>
      </c>
      <c r="M2421" s="3" t="n">
        <v>133</v>
      </c>
      <c r="N2421" s="3" t="n">
        <v>3</v>
      </c>
    </row>
    <row r="2422" customFormat="false" ht="15" hidden="false" customHeight="true" outlineLevel="0" collapsed="false">
      <c r="A2422" s="3" t="s">
        <v>4855</v>
      </c>
      <c r="B2422" s="3" t="s">
        <v>4856</v>
      </c>
      <c r="C2422" s="4" t="str">
        <f aca="false">VLOOKUP($B2422,'Product Master'!$A$2:$O$5991,7,FALSE())</f>
        <v>Dry Grocery</v>
      </c>
      <c r="D2422" s="4" t="str">
        <f aca="false">VLOOKUP($B2422,'Product Master'!$A$2:$O$5991,8,FALSE())</f>
        <v>Tea</v>
      </c>
      <c r="E2422" s="4" t="str">
        <f aca="false">VLOOKUP($B2422,'Product Master'!$A$2:$O$5991,5,FALSE())</f>
        <v>Golden Grain Co.</v>
      </c>
      <c r="F2422" s="4" t="str">
        <f aca="false">VLOOKUP($B2422,'Product Master'!$A$2:$O$5991,4,FALSE())</f>
        <v>Golden Grain Co. Green Tea, 20 ct</v>
      </c>
      <c r="G2422" s="4" t="str">
        <f aca="false">VLOOKUP($B2422,'Product Master'!$A$2:$O$5991,9,FALSE())</f>
        <v>20 ct</v>
      </c>
      <c r="H2422" s="5" t="s">
        <v>16</v>
      </c>
      <c r="I2422" s="6" t="n">
        <f aca="false">VLOOKUP($B2422,'Product Master'!$A$2:$O$5991,14,FALSE())</f>
        <v>3.99</v>
      </c>
      <c r="J2422" s="7" t="n">
        <f aca="false">VLOOKUP($B2422,'Product Master'!$A$2:$O$5991,13,FALSE())</f>
        <v>12</v>
      </c>
      <c r="K2422" s="7" t="str">
        <f aca="false">VLOOKUP($B2422,'Product Master'!$A$2:$O$5991,11,FALSE())</f>
        <v>N</v>
      </c>
      <c r="L2422" s="7" t="str">
        <f aca="false">VLOOKUP($B2422,'Product Master'!$A$2:$O$5991,12,FALSE())</f>
        <v>N</v>
      </c>
      <c r="M2422" s="3" t="n">
        <v>54</v>
      </c>
      <c r="N2422" s="3" t="n">
        <v>17</v>
      </c>
    </row>
    <row r="2423" customFormat="false" ht="15" hidden="false" customHeight="true" outlineLevel="0" collapsed="false">
      <c r="A2423" s="3" t="s">
        <v>4857</v>
      </c>
      <c r="B2423" s="3" t="s">
        <v>4858</v>
      </c>
      <c r="C2423" s="4" t="str">
        <f aca="false">VLOOKUP($B2423,'Product Master'!$A$2:$O$5991,7,FALSE())</f>
        <v>Dry Grocery</v>
      </c>
      <c r="D2423" s="4" t="str">
        <f aca="false">VLOOKUP($B2423,'Product Master'!$A$2:$O$5991,8,FALSE())</f>
        <v>Tea</v>
      </c>
      <c r="E2423" s="4" t="str">
        <f aca="false">VLOOKUP($B2423,'Product Master'!$A$2:$O$5991,5,FALSE())</f>
        <v>Harborline</v>
      </c>
      <c r="F2423" s="4" t="str">
        <f aca="false">VLOOKUP($B2423,'Product Master'!$A$2:$O$5991,4,FALSE())</f>
        <v>Harborline Decaf Chai Tea, 100 ct</v>
      </c>
      <c r="G2423" s="4" t="str">
        <f aca="false">VLOOKUP($B2423,'Product Master'!$A$2:$O$5991,9,FALSE())</f>
        <v>100 ct</v>
      </c>
      <c r="H2423" s="5" t="s">
        <v>16</v>
      </c>
      <c r="I2423" s="6" t="n">
        <f aca="false">VLOOKUP($B2423,'Product Master'!$A$2:$O$5991,14,FALSE())</f>
        <v>4.99</v>
      </c>
      <c r="J2423" s="7" t="n">
        <f aca="false">VLOOKUP($B2423,'Product Master'!$A$2:$O$5991,13,FALSE())</f>
        <v>8</v>
      </c>
      <c r="K2423" s="7" t="str">
        <f aca="false">VLOOKUP($B2423,'Product Master'!$A$2:$O$5991,11,FALSE())</f>
        <v>Y</v>
      </c>
      <c r="L2423" s="7" t="str">
        <f aca="false">VLOOKUP($B2423,'Product Master'!$A$2:$O$5991,12,FALSE())</f>
        <v>N</v>
      </c>
      <c r="M2423" s="3" t="n">
        <v>73</v>
      </c>
      <c r="N2423" s="3" t="n">
        <v>10</v>
      </c>
    </row>
    <row r="2424" customFormat="false" ht="15" hidden="false" customHeight="true" outlineLevel="0" collapsed="false">
      <c r="A2424" s="3" t="s">
        <v>4859</v>
      </c>
      <c r="B2424" s="3" t="s">
        <v>4860</v>
      </c>
      <c r="C2424" s="4" t="str">
        <f aca="false">VLOOKUP($B2424,'Product Master'!$A$2:$O$5991,7,FALSE())</f>
        <v>Dry Grocery</v>
      </c>
      <c r="D2424" s="4" t="str">
        <f aca="false">VLOOKUP($B2424,'Product Master'!$A$2:$O$5991,8,FALSE())</f>
        <v>Tea</v>
      </c>
      <c r="E2424" s="4" t="str">
        <f aca="false">VLOOKUP($B2424,'Product Master'!$A$2:$O$5991,5,FALSE())</f>
        <v>Nutgrove</v>
      </c>
      <c r="F2424" s="4" t="str">
        <f aca="false">VLOOKUP($B2424,'Product Master'!$A$2:$O$5991,4,FALSE())</f>
        <v>Nutgrove Variety Pack Iced Tea Mix, 20 ct</v>
      </c>
      <c r="G2424" s="4" t="str">
        <f aca="false">VLOOKUP($B2424,'Product Master'!$A$2:$O$5991,9,FALSE())</f>
        <v>20 ct</v>
      </c>
      <c r="H2424" s="5" t="s">
        <v>16</v>
      </c>
      <c r="I2424" s="6" t="n">
        <f aca="false">VLOOKUP($B2424,'Product Master'!$A$2:$O$5991,14,FALSE())</f>
        <v>3.49</v>
      </c>
      <c r="J2424" s="7" t="n">
        <f aca="false">VLOOKUP($B2424,'Product Master'!$A$2:$O$5991,13,FALSE())</f>
        <v>6</v>
      </c>
      <c r="K2424" s="7" t="str">
        <f aca="false">VLOOKUP($B2424,'Product Master'!$A$2:$O$5991,11,FALSE())</f>
        <v>N</v>
      </c>
      <c r="L2424" s="7" t="str">
        <f aca="false">VLOOKUP($B2424,'Product Master'!$A$2:$O$5991,12,FALSE())</f>
        <v>N</v>
      </c>
      <c r="M2424" s="3" t="n">
        <v>137</v>
      </c>
      <c r="N2424" s="3" t="n">
        <v>29</v>
      </c>
    </row>
    <row r="2425" customFormat="false" ht="15" hidden="false" customHeight="true" outlineLevel="0" collapsed="false">
      <c r="A2425" s="3" t="s">
        <v>4861</v>
      </c>
      <c r="B2425" s="3" t="s">
        <v>4862</v>
      </c>
      <c r="C2425" s="4" t="str">
        <f aca="false">VLOOKUP($B2425,'Product Master'!$A$2:$O$5991,7,FALSE())</f>
        <v>Dry Grocery</v>
      </c>
      <c r="D2425" s="4" t="str">
        <f aca="false">VLOOKUP($B2425,'Product Master'!$A$2:$O$5991,8,FALSE())</f>
        <v>Tea</v>
      </c>
      <c r="E2425" s="4" t="str">
        <f aca="false">VLOOKUP($B2425,'Product Master'!$A$2:$O$5991,5,FALSE())</f>
        <v>Nutgrove</v>
      </c>
      <c r="F2425" s="4" t="str">
        <f aca="false">VLOOKUP($B2425,'Product Master'!$A$2:$O$5991,4,FALSE())</f>
        <v>Nutgrove Variety Pack Herbal Tea, 20 ct</v>
      </c>
      <c r="G2425" s="4" t="str">
        <f aca="false">VLOOKUP($B2425,'Product Master'!$A$2:$O$5991,9,FALSE())</f>
        <v>20 ct</v>
      </c>
      <c r="H2425" s="5" t="s">
        <v>16</v>
      </c>
      <c r="I2425" s="6" t="n">
        <f aca="false">VLOOKUP($B2425,'Product Master'!$A$2:$O$5991,14,FALSE())</f>
        <v>5.49</v>
      </c>
      <c r="J2425" s="7" t="n">
        <f aca="false">VLOOKUP($B2425,'Product Master'!$A$2:$O$5991,13,FALSE())</f>
        <v>24</v>
      </c>
      <c r="K2425" s="7" t="str">
        <f aca="false">VLOOKUP($B2425,'Product Master'!$A$2:$O$5991,11,FALSE())</f>
        <v>N</v>
      </c>
      <c r="L2425" s="7" t="str">
        <f aca="false">VLOOKUP($B2425,'Product Master'!$A$2:$O$5991,12,FALSE())</f>
        <v>N</v>
      </c>
      <c r="M2425" s="3" t="n">
        <v>15</v>
      </c>
      <c r="N2425" s="3" t="n">
        <v>36</v>
      </c>
    </row>
    <row r="2426" customFormat="false" ht="15" hidden="false" customHeight="true" outlineLevel="0" collapsed="false">
      <c r="A2426" s="3" t="s">
        <v>4863</v>
      </c>
      <c r="B2426" s="3" t="s">
        <v>4864</v>
      </c>
      <c r="C2426" s="4" t="str">
        <f aca="false">VLOOKUP($B2426,'Product Master'!$A$2:$O$5991,7,FALSE())</f>
        <v>Dry Grocery</v>
      </c>
      <c r="D2426" s="4" t="str">
        <f aca="false">VLOOKUP($B2426,'Product Master'!$A$2:$O$5991,8,FALSE())</f>
        <v>Tea</v>
      </c>
      <c r="E2426" s="4" t="str">
        <f aca="false">VLOOKUP($B2426,'Product Master'!$A$2:$O$5991,5,FALSE())</f>
        <v>Redbarn</v>
      </c>
      <c r="F2426" s="4" t="str">
        <f aca="false">VLOOKUP($B2426,'Product Master'!$A$2:$O$5991,4,FALSE())</f>
        <v>Redbarn Variety Pack Green Tea, 100 ct</v>
      </c>
      <c r="G2426" s="4" t="str">
        <f aca="false">VLOOKUP($B2426,'Product Master'!$A$2:$O$5991,9,FALSE())</f>
        <v>100 ct</v>
      </c>
      <c r="H2426" s="5" t="s">
        <v>16</v>
      </c>
      <c r="I2426" s="6" t="n">
        <f aca="false">VLOOKUP($B2426,'Product Master'!$A$2:$O$5991,14,FALSE())</f>
        <v>5.29</v>
      </c>
      <c r="J2426" s="7" t="n">
        <f aca="false">VLOOKUP($B2426,'Product Master'!$A$2:$O$5991,13,FALSE())</f>
        <v>8</v>
      </c>
      <c r="K2426" s="7" t="str">
        <f aca="false">VLOOKUP($B2426,'Product Master'!$A$2:$O$5991,11,FALSE())</f>
        <v>N</v>
      </c>
      <c r="L2426" s="7" t="str">
        <f aca="false">VLOOKUP($B2426,'Product Master'!$A$2:$O$5991,12,FALSE())</f>
        <v>N</v>
      </c>
      <c r="M2426" s="3" t="n">
        <v>148</v>
      </c>
      <c r="N2426" s="3" t="n">
        <v>6</v>
      </c>
    </row>
    <row r="2427" customFormat="false" ht="15" hidden="false" customHeight="true" outlineLevel="0" collapsed="false">
      <c r="A2427" s="3" t="s">
        <v>4865</v>
      </c>
      <c r="B2427" s="3" t="s">
        <v>4866</v>
      </c>
      <c r="C2427" s="4" t="str">
        <f aca="false">VLOOKUP($B2427,'Product Master'!$A$2:$O$5991,7,FALSE())</f>
        <v>Dry Grocery</v>
      </c>
      <c r="D2427" s="4" t="str">
        <f aca="false">VLOOKUP($B2427,'Product Master'!$A$2:$O$5991,8,FALSE())</f>
        <v>Tea</v>
      </c>
      <c r="E2427" s="4" t="str">
        <f aca="false">VLOOKUP($B2427,'Product Master'!$A$2:$O$5991,5,FALSE())</f>
        <v>Wheatstone</v>
      </c>
      <c r="F2427" s="4" t="str">
        <f aca="false">VLOOKUP($B2427,'Product Master'!$A$2:$O$5991,4,FALSE())</f>
        <v>Wheatstone Variety Pack Green Tea, 20 ct</v>
      </c>
      <c r="G2427" s="4" t="str">
        <f aca="false">VLOOKUP($B2427,'Product Master'!$A$2:$O$5991,9,FALSE())</f>
        <v>20 ct</v>
      </c>
      <c r="H2427" s="5" t="s">
        <v>16</v>
      </c>
      <c r="I2427" s="6" t="n">
        <f aca="false">VLOOKUP($B2427,'Product Master'!$A$2:$O$5991,14,FALSE())</f>
        <v>5.29</v>
      </c>
      <c r="J2427" s="7" t="n">
        <f aca="false">VLOOKUP($B2427,'Product Master'!$A$2:$O$5991,13,FALSE())</f>
        <v>8</v>
      </c>
      <c r="K2427" s="7" t="str">
        <f aca="false">VLOOKUP($B2427,'Product Master'!$A$2:$O$5991,11,FALSE())</f>
        <v>N</v>
      </c>
      <c r="L2427" s="7" t="str">
        <f aca="false">VLOOKUP($B2427,'Product Master'!$A$2:$O$5991,12,FALSE())</f>
        <v>N</v>
      </c>
      <c r="M2427" s="3" t="n">
        <v>97</v>
      </c>
      <c r="N2427" s="3" t="n">
        <v>39</v>
      </c>
    </row>
    <row r="2428" customFormat="false" ht="15" hidden="false" customHeight="true" outlineLevel="0" collapsed="false">
      <c r="A2428" s="3" t="s">
        <v>4867</v>
      </c>
      <c r="B2428" s="3" t="s">
        <v>4868</v>
      </c>
      <c r="C2428" s="4" t="str">
        <f aca="false">VLOOKUP($B2428,'Product Master'!$A$2:$O$5991,7,FALSE())</f>
        <v>Dry Grocery</v>
      </c>
      <c r="D2428" s="4" t="str">
        <f aca="false">VLOOKUP($B2428,'Product Master'!$A$2:$O$5991,8,FALSE())</f>
        <v>Tea</v>
      </c>
      <c r="E2428" s="4" t="str">
        <f aca="false">VLOOKUP($B2428,'Product Master'!$A$2:$O$5991,5,FALSE())</f>
        <v>Wheatstone</v>
      </c>
      <c r="F2428" s="4" t="str">
        <f aca="false">VLOOKUP($B2428,'Product Master'!$A$2:$O$5991,4,FALSE())</f>
        <v>Wheatstone Variety Pack Green Tea, 100 ct</v>
      </c>
      <c r="G2428" s="4" t="str">
        <f aca="false">VLOOKUP($B2428,'Product Master'!$A$2:$O$5991,9,FALSE())</f>
        <v>100 ct</v>
      </c>
      <c r="H2428" s="5" t="s">
        <v>16</v>
      </c>
      <c r="I2428" s="6" t="n">
        <f aca="false">VLOOKUP($B2428,'Product Master'!$A$2:$O$5991,14,FALSE())</f>
        <v>5.29</v>
      </c>
      <c r="J2428" s="7" t="n">
        <f aca="false">VLOOKUP($B2428,'Product Master'!$A$2:$O$5991,13,FALSE())</f>
        <v>8</v>
      </c>
      <c r="K2428" s="7" t="str">
        <f aca="false">VLOOKUP($B2428,'Product Master'!$A$2:$O$5991,11,FALSE())</f>
        <v>N</v>
      </c>
      <c r="L2428" s="7" t="str">
        <f aca="false">VLOOKUP($B2428,'Product Master'!$A$2:$O$5991,12,FALSE())</f>
        <v>N</v>
      </c>
      <c r="M2428" s="3" t="n">
        <v>20</v>
      </c>
      <c r="N2428" s="3" t="n">
        <v>24</v>
      </c>
    </row>
    <row r="2429" customFormat="false" ht="15" hidden="false" customHeight="true" outlineLevel="0" collapsed="false">
      <c r="A2429" s="3" t="s">
        <v>4869</v>
      </c>
      <c r="B2429" s="3" t="s">
        <v>4870</v>
      </c>
      <c r="C2429" s="4" t="str">
        <f aca="false">VLOOKUP($B2429,'Product Master'!$A$2:$O$5991,7,FALSE())</f>
        <v>Dry Grocery</v>
      </c>
      <c r="D2429" s="4" t="str">
        <f aca="false">VLOOKUP($B2429,'Product Master'!$A$2:$O$5991,8,FALSE())</f>
        <v>Tea</v>
      </c>
      <c r="E2429" s="4" t="str">
        <f aca="false">VLOOKUP($B2429,'Product Master'!$A$2:$O$5991,5,FALSE())</f>
        <v>Redbarn</v>
      </c>
      <c r="F2429" s="4" t="str">
        <f aca="false">VLOOKUP($B2429,'Product Master'!$A$2:$O$5991,4,FALSE())</f>
        <v>Redbarn Green Tea, 20 ct</v>
      </c>
      <c r="G2429" s="4" t="str">
        <f aca="false">VLOOKUP($B2429,'Product Master'!$A$2:$O$5991,9,FALSE())</f>
        <v>20 ct</v>
      </c>
      <c r="H2429" s="5" t="s">
        <v>16</v>
      </c>
      <c r="I2429" s="6" t="n">
        <f aca="false">VLOOKUP($B2429,'Product Master'!$A$2:$O$5991,14,FALSE())</f>
        <v>3.99</v>
      </c>
      <c r="J2429" s="7" t="n">
        <f aca="false">VLOOKUP($B2429,'Product Master'!$A$2:$O$5991,13,FALSE())</f>
        <v>2</v>
      </c>
      <c r="K2429" s="7" t="str">
        <f aca="false">VLOOKUP($B2429,'Product Master'!$A$2:$O$5991,11,FALSE())</f>
        <v>N</v>
      </c>
      <c r="L2429" s="7" t="str">
        <f aca="false">VLOOKUP($B2429,'Product Master'!$A$2:$O$5991,12,FALSE())</f>
        <v>N</v>
      </c>
      <c r="M2429" s="3" t="n">
        <v>110</v>
      </c>
      <c r="N2429" s="3" t="n">
        <v>17</v>
      </c>
    </row>
    <row r="2430" customFormat="false" ht="15" hidden="false" customHeight="true" outlineLevel="0" collapsed="false">
      <c r="A2430" s="3" t="s">
        <v>4871</v>
      </c>
      <c r="B2430" s="3" t="s">
        <v>4872</v>
      </c>
      <c r="C2430" s="4" t="str">
        <f aca="false">VLOOKUP($B2430,'Product Master'!$A$2:$O$5991,7,FALSE())</f>
        <v>Dry Grocery</v>
      </c>
      <c r="D2430" s="4" t="str">
        <f aca="false">VLOOKUP($B2430,'Product Master'!$A$2:$O$5991,8,FALSE())</f>
        <v>Tea</v>
      </c>
      <c r="E2430" s="4" t="str">
        <f aca="false">VLOOKUP($B2430,'Product Master'!$A$2:$O$5991,5,FALSE())</f>
        <v>Harborline</v>
      </c>
      <c r="F2430" s="4" t="str">
        <f aca="false">VLOOKUP($B2430,'Product Master'!$A$2:$O$5991,4,FALSE())</f>
        <v>Harborline Variety Pack Green Tea, 100 ct</v>
      </c>
      <c r="G2430" s="4" t="str">
        <f aca="false">VLOOKUP($B2430,'Product Master'!$A$2:$O$5991,9,FALSE())</f>
        <v>100 ct</v>
      </c>
      <c r="H2430" s="5" t="s">
        <v>16</v>
      </c>
      <c r="I2430" s="6" t="n">
        <f aca="false">VLOOKUP($B2430,'Product Master'!$A$2:$O$5991,14,FALSE())</f>
        <v>4.99</v>
      </c>
      <c r="J2430" s="7" t="n">
        <f aca="false">VLOOKUP($B2430,'Product Master'!$A$2:$O$5991,13,FALSE())</f>
        <v>1</v>
      </c>
      <c r="K2430" s="7" t="str">
        <f aca="false">VLOOKUP($B2430,'Product Master'!$A$2:$O$5991,11,FALSE())</f>
        <v>Y</v>
      </c>
      <c r="L2430" s="7" t="str">
        <f aca="false">VLOOKUP($B2430,'Product Master'!$A$2:$O$5991,12,FALSE())</f>
        <v>N</v>
      </c>
      <c r="M2430" s="3" t="n">
        <v>107</v>
      </c>
      <c r="N2430" s="3" t="n">
        <v>20</v>
      </c>
    </row>
    <row r="2431" customFormat="false" ht="15" hidden="false" customHeight="true" outlineLevel="0" collapsed="false">
      <c r="A2431" s="3" t="s">
        <v>4873</v>
      </c>
      <c r="B2431" s="3" t="s">
        <v>4874</v>
      </c>
      <c r="C2431" s="4" t="str">
        <f aca="false">VLOOKUP($B2431,'Product Master'!$A$2:$O$5991,7,FALSE())</f>
        <v>Dry Grocery</v>
      </c>
      <c r="D2431" s="4" t="str">
        <f aca="false">VLOOKUP($B2431,'Product Master'!$A$2:$O$5991,8,FALSE())</f>
        <v>Tea</v>
      </c>
      <c r="E2431" s="4" t="str">
        <f aca="false">VLOOKUP($B2431,'Product Master'!$A$2:$O$5991,5,FALSE())</f>
        <v>Kettle Row</v>
      </c>
      <c r="F2431" s="4" t="str">
        <f aca="false">VLOOKUP($B2431,'Product Master'!$A$2:$O$5991,4,FALSE())</f>
        <v>Kettle Row Chai Tea, 20 ct</v>
      </c>
      <c r="G2431" s="4" t="str">
        <f aca="false">VLOOKUP($B2431,'Product Master'!$A$2:$O$5991,9,FALSE())</f>
        <v>20 ct</v>
      </c>
      <c r="H2431" s="5" t="s">
        <v>16</v>
      </c>
      <c r="I2431" s="6" t="n">
        <f aca="false">VLOOKUP($B2431,'Product Master'!$A$2:$O$5991,14,FALSE())</f>
        <v>5.29</v>
      </c>
      <c r="J2431" s="7" t="n">
        <f aca="false">VLOOKUP($B2431,'Product Master'!$A$2:$O$5991,13,FALSE())</f>
        <v>2</v>
      </c>
      <c r="K2431" s="7" t="str">
        <f aca="false">VLOOKUP($B2431,'Product Master'!$A$2:$O$5991,11,FALSE())</f>
        <v>N</v>
      </c>
      <c r="L2431" s="7" t="str">
        <f aca="false">VLOOKUP($B2431,'Product Master'!$A$2:$O$5991,12,FALSE())</f>
        <v>N</v>
      </c>
      <c r="M2431" s="3" t="n">
        <v>99</v>
      </c>
      <c r="N2431" s="3" t="n">
        <v>5</v>
      </c>
    </row>
    <row r="2432" customFormat="false" ht="15" hidden="false" customHeight="true" outlineLevel="0" collapsed="false">
      <c r="A2432" s="3" t="s">
        <v>4875</v>
      </c>
      <c r="B2432" s="3" t="s">
        <v>4876</v>
      </c>
      <c r="C2432" s="4" t="str">
        <f aca="false">VLOOKUP($B2432,'Product Master'!$A$2:$O$5991,7,FALSE())</f>
        <v>Dry Grocery</v>
      </c>
      <c r="D2432" s="4" t="str">
        <f aca="false">VLOOKUP($B2432,'Product Master'!$A$2:$O$5991,8,FALSE())</f>
        <v>Tea</v>
      </c>
      <c r="E2432" s="4" t="str">
        <f aca="false">VLOOKUP($B2432,'Product Master'!$A$2:$O$5991,5,FALSE())</f>
        <v>Nutgrove</v>
      </c>
      <c r="F2432" s="4" t="str">
        <f aca="false">VLOOKUP($B2432,'Product Master'!$A$2:$O$5991,4,FALSE())</f>
        <v>Nutgrove Decaf Chai Tea, 100 ct</v>
      </c>
      <c r="G2432" s="4" t="str">
        <f aca="false">VLOOKUP($B2432,'Product Master'!$A$2:$O$5991,9,FALSE())</f>
        <v>100 ct</v>
      </c>
      <c r="H2432" s="5" t="s">
        <v>16</v>
      </c>
      <c r="I2432" s="6" t="n">
        <f aca="false">VLOOKUP($B2432,'Product Master'!$A$2:$O$5991,14,FALSE())</f>
        <v>3.49</v>
      </c>
      <c r="J2432" s="7" t="n">
        <f aca="false">VLOOKUP($B2432,'Product Master'!$A$2:$O$5991,13,FALSE())</f>
        <v>12</v>
      </c>
      <c r="K2432" s="7" t="str">
        <f aca="false">VLOOKUP($B2432,'Product Master'!$A$2:$O$5991,11,FALSE())</f>
        <v>N</v>
      </c>
      <c r="L2432" s="7" t="str">
        <f aca="false">VLOOKUP($B2432,'Product Master'!$A$2:$O$5991,12,FALSE())</f>
        <v>N</v>
      </c>
      <c r="M2432" s="3" t="n">
        <v>70</v>
      </c>
      <c r="N2432" s="3" t="n">
        <v>21</v>
      </c>
    </row>
    <row r="2433" customFormat="false" ht="15" hidden="false" customHeight="true" outlineLevel="0" collapsed="false">
      <c r="A2433" s="3" t="s">
        <v>4877</v>
      </c>
      <c r="B2433" s="3" t="s">
        <v>4878</v>
      </c>
      <c r="C2433" s="4" t="str">
        <f aca="false">VLOOKUP($B2433,'Product Master'!$A$2:$O$5991,7,FALSE())</f>
        <v>Dry Grocery</v>
      </c>
      <c r="D2433" s="4" t="str">
        <f aca="false">VLOOKUP($B2433,'Product Master'!$A$2:$O$5991,8,FALSE())</f>
        <v>Tea</v>
      </c>
      <c r="E2433" s="4" t="str">
        <f aca="false">VLOOKUP($B2433,'Product Master'!$A$2:$O$5991,5,FALSE())</f>
        <v>Pepperlane</v>
      </c>
      <c r="F2433" s="4" t="str">
        <f aca="false">VLOOKUP($B2433,'Product Master'!$A$2:$O$5991,4,FALSE())</f>
        <v>Pepperlane Decaf Herbal Tea, 100 ct</v>
      </c>
      <c r="G2433" s="4" t="str">
        <f aca="false">VLOOKUP($B2433,'Product Master'!$A$2:$O$5991,9,FALSE())</f>
        <v>100 ct</v>
      </c>
      <c r="H2433" s="5" t="s">
        <v>16</v>
      </c>
      <c r="I2433" s="6" t="n">
        <f aca="false">VLOOKUP($B2433,'Product Master'!$A$2:$O$5991,14,FALSE())</f>
        <v>3.39</v>
      </c>
      <c r="J2433" s="7" t="n">
        <f aca="false">VLOOKUP($B2433,'Product Master'!$A$2:$O$5991,13,FALSE())</f>
        <v>6</v>
      </c>
      <c r="K2433" s="7" t="str">
        <f aca="false">VLOOKUP($B2433,'Product Master'!$A$2:$O$5991,11,FALSE())</f>
        <v>N</v>
      </c>
      <c r="L2433" s="7" t="str">
        <f aca="false">VLOOKUP($B2433,'Product Master'!$A$2:$O$5991,12,FALSE())</f>
        <v>N</v>
      </c>
      <c r="M2433" s="3" t="n">
        <v>55</v>
      </c>
      <c r="N2433" s="3" t="n">
        <v>17</v>
      </c>
    </row>
    <row r="2434" customFormat="false" ht="15" hidden="false" customHeight="true" outlineLevel="0" collapsed="false">
      <c r="A2434" s="3" t="s">
        <v>4879</v>
      </c>
      <c r="B2434" s="3" t="s">
        <v>4880</v>
      </c>
      <c r="C2434" s="4" t="str">
        <f aca="false">VLOOKUP($B2434,'Product Master'!$A$2:$O$5991,7,FALSE())</f>
        <v>Dry Grocery</v>
      </c>
      <c r="D2434" s="4" t="str">
        <f aca="false">VLOOKUP($B2434,'Product Master'!$A$2:$O$5991,8,FALSE())</f>
        <v>Tea</v>
      </c>
      <c r="E2434" s="4" t="str">
        <f aca="false">VLOOKUP($B2434,'Product Master'!$A$2:$O$5991,5,FALSE())</f>
        <v>Redbarn</v>
      </c>
      <c r="F2434" s="4" t="str">
        <f aca="false">VLOOKUP($B2434,'Product Master'!$A$2:$O$5991,4,FALSE())</f>
        <v>Redbarn Iced Tea Mix, 20 ct</v>
      </c>
      <c r="G2434" s="4" t="str">
        <f aca="false">VLOOKUP($B2434,'Product Master'!$A$2:$O$5991,9,FALSE())</f>
        <v>20 ct</v>
      </c>
      <c r="H2434" s="5" t="s">
        <v>16</v>
      </c>
      <c r="I2434" s="6" t="n">
        <f aca="false">VLOOKUP($B2434,'Product Master'!$A$2:$O$5991,14,FALSE())</f>
        <v>4.49</v>
      </c>
      <c r="J2434" s="7" t="n">
        <f aca="false">VLOOKUP($B2434,'Product Master'!$A$2:$O$5991,13,FALSE())</f>
        <v>6</v>
      </c>
      <c r="K2434" s="7" t="str">
        <f aca="false">VLOOKUP($B2434,'Product Master'!$A$2:$O$5991,11,FALSE())</f>
        <v>N</v>
      </c>
      <c r="L2434" s="7" t="str">
        <f aca="false">VLOOKUP($B2434,'Product Master'!$A$2:$O$5991,12,FALSE())</f>
        <v>N</v>
      </c>
      <c r="M2434" s="3" t="n">
        <v>136</v>
      </c>
      <c r="N2434" s="3" t="n">
        <v>4</v>
      </c>
    </row>
    <row r="2435" customFormat="false" ht="15" hidden="false" customHeight="true" outlineLevel="0" collapsed="false">
      <c r="A2435" s="3" t="s">
        <v>4881</v>
      </c>
      <c r="B2435" s="3" t="s">
        <v>4882</v>
      </c>
      <c r="C2435" s="4" t="str">
        <f aca="false">VLOOKUP($B2435,'Product Master'!$A$2:$O$5991,7,FALSE())</f>
        <v>Dry Grocery</v>
      </c>
      <c r="D2435" s="4" t="str">
        <f aca="false">VLOOKUP($B2435,'Product Master'!$A$2:$O$5991,8,FALSE())</f>
        <v>Tea</v>
      </c>
      <c r="E2435" s="4" t="str">
        <f aca="false">VLOOKUP($B2435,'Product Master'!$A$2:$O$5991,5,FALSE())</f>
        <v>Redbarn</v>
      </c>
      <c r="F2435" s="4" t="str">
        <f aca="false">VLOOKUP($B2435,'Product Master'!$A$2:$O$5991,4,FALSE())</f>
        <v>Redbarn Decaf Black Tea, 100 ct</v>
      </c>
      <c r="G2435" s="4" t="str">
        <f aca="false">VLOOKUP($B2435,'Product Master'!$A$2:$O$5991,9,FALSE())</f>
        <v>100 ct</v>
      </c>
      <c r="H2435" s="5" t="s">
        <v>16</v>
      </c>
      <c r="I2435" s="6" t="n">
        <f aca="false">VLOOKUP($B2435,'Product Master'!$A$2:$O$5991,14,FALSE())</f>
        <v>4.29</v>
      </c>
      <c r="J2435" s="7" t="n">
        <f aca="false">VLOOKUP($B2435,'Product Master'!$A$2:$O$5991,13,FALSE())</f>
        <v>6</v>
      </c>
      <c r="K2435" s="7" t="str">
        <f aca="false">VLOOKUP($B2435,'Product Master'!$A$2:$O$5991,11,FALSE())</f>
        <v>N</v>
      </c>
      <c r="L2435" s="7" t="str">
        <f aca="false">VLOOKUP($B2435,'Product Master'!$A$2:$O$5991,12,FALSE())</f>
        <v>N</v>
      </c>
      <c r="M2435" s="3" t="n">
        <v>35</v>
      </c>
      <c r="N2435" s="3" t="n">
        <v>13</v>
      </c>
    </row>
    <row r="2436" customFormat="false" ht="15" hidden="false" customHeight="true" outlineLevel="0" collapsed="false">
      <c r="A2436" s="3" t="s">
        <v>4883</v>
      </c>
      <c r="B2436" s="3" t="s">
        <v>4884</v>
      </c>
      <c r="C2436" s="4" t="str">
        <f aca="false">VLOOKUP($B2436,'Product Master'!$A$2:$O$5991,7,FALSE())</f>
        <v>Dry Grocery</v>
      </c>
      <c r="D2436" s="4" t="str">
        <f aca="false">VLOOKUP($B2436,'Product Master'!$A$2:$O$5991,8,FALSE())</f>
        <v>Tea</v>
      </c>
      <c r="E2436" s="4" t="str">
        <f aca="false">VLOOKUP($B2436,'Product Master'!$A$2:$O$5991,5,FALSE())</f>
        <v>Roastport</v>
      </c>
      <c r="F2436" s="4" t="str">
        <f aca="false">VLOOKUP($B2436,'Product Master'!$A$2:$O$5991,4,FALSE())</f>
        <v>Roastport Black Tea, 20 ct</v>
      </c>
      <c r="G2436" s="4" t="str">
        <f aca="false">VLOOKUP($B2436,'Product Master'!$A$2:$O$5991,9,FALSE())</f>
        <v>20 ct</v>
      </c>
      <c r="H2436" s="5" t="s">
        <v>16</v>
      </c>
      <c r="I2436" s="6" t="n">
        <f aca="false">VLOOKUP($B2436,'Product Master'!$A$2:$O$5991,14,FALSE())</f>
        <v>5.29</v>
      </c>
      <c r="J2436" s="7" t="n">
        <f aca="false">VLOOKUP($B2436,'Product Master'!$A$2:$O$5991,13,FALSE())</f>
        <v>4</v>
      </c>
      <c r="K2436" s="7" t="str">
        <f aca="false">VLOOKUP($B2436,'Product Master'!$A$2:$O$5991,11,FALSE())</f>
        <v>N</v>
      </c>
      <c r="L2436" s="7" t="str">
        <f aca="false">VLOOKUP($B2436,'Product Master'!$A$2:$O$5991,12,FALSE())</f>
        <v>N</v>
      </c>
      <c r="M2436" s="3" t="n">
        <v>34</v>
      </c>
      <c r="N2436" s="3" t="n">
        <v>38</v>
      </c>
    </row>
    <row r="2437" customFormat="false" ht="15" hidden="false" customHeight="true" outlineLevel="0" collapsed="false">
      <c r="A2437" s="3" t="s">
        <v>4885</v>
      </c>
      <c r="B2437" s="3" t="s">
        <v>4886</v>
      </c>
      <c r="C2437" s="4" t="str">
        <f aca="false">VLOOKUP($B2437,'Product Master'!$A$2:$O$5991,7,FALSE())</f>
        <v>Dry Grocery</v>
      </c>
      <c r="D2437" s="4" t="str">
        <f aca="false">VLOOKUP($B2437,'Product Master'!$A$2:$O$5991,8,FALSE())</f>
        <v>Tea</v>
      </c>
      <c r="E2437" s="4" t="str">
        <f aca="false">VLOOKUP($B2437,'Product Master'!$A$2:$O$5991,5,FALSE())</f>
        <v>Thrift Row</v>
      </c>
      <c r="F2437" s="4" t="str">
        <f aca="false">VLOOKUP($B2437,'Product Master'!$A$2:$O$5991,4,FALSE())</f>
        <v>Thrift Row Variety Pack Chai Tea, 20 ct</v>
      </c>
      <c r="G2437" s="4" t="str">
        <f aca="false">VLOOKUP($B2437,'Product Master'!$A$2:$O$5991,9,FALSE())</f>
        <v>20 ct</v>
      </c>
      <c r="H2437" s="5" t="s">
        <v>16</v>
      </c>
      <c r="I2437" s="6" t="n">
        <f aca="false">VLOOKUP($B2437,'Product Master'!$A$2:$O$5991,14,FALSE())</f>
        <v>5.99</v>
      </c>
      <c r="J2437" s="7" t="n">
        <f aca="false">VLOOKUP($B2437,'Product Master'!$A$2:$O$5991,13,FALSE())</f>
        <v>24</v>
      </c>
      <c r="K2437" s="7" t="str">
        <f aca="false">VLOOKUP($B2437,'Product Master'!$A$2:$O$5991,11,FALSE())</f>
        <v>Y</v>
      </c>
      <c r="L2437" s="7" t="str">
        <f aca="false">VLOOKUP($B2437,'Product Master'!$A$2:$O$5991,12,FALSE())</f>
        <v>N</v>
      </c>
      <c r="M2437" s="3" t="n">
        <v>32</v>
      </c>
      <c r="N2437" s="3" t="n">
        <v>25</v>
      </c>
    </row>
    <row r="2438" customFormat="false" ht="15" hidden="false" customHeight="true" outlineLevel="0" collapsed="false">
      <c r="A2438" s="3" t="s">
        <v>4887</v>
      </c>
      <c r="B2438" s="3" t="s">
        <v>4888</v>
      </c>
      <c r="C2438" s="4" t="str">
        <f aca="false">VLOOKUP($B2438,'Product Master'!$A$2:$O$5991,7,FALSE())</f>
        <v>Dry Grocery</v>
      </c>
      <c r="D2438" s="4" t="str">
        <f aca="false">VLOOKUP($B2438,'Product Master'!$A$2:$O$5991,8,FALSE())</f>
        <v>Tea</v>
      </c>
      <c r="E2438" s="4" t="str">
        <f aca="false">VLOOKUP($B2438,'Product Master'!$A$2:$O$5991,5,FALSE())</f>
        <v>Golden Grain Co.</v>
      </c>
      <c r="F2438" s="4" t="str">
        <f aca="false">VLOOKUP($B2438,'Product Master'!$A$2:$O$5991,4,FALSE())</f>
        <v>Golden Grain Co. Black Tea, 20 ct</v>
      </c>
      <c r="G2438" s="4" t="str">
        <f aca="false">VLOOKUP($B2438,'Product Master'!$A$2:$O$5991,9,FALSE())</f>
        <v>20 ct</v>
      </c>
      <c r="H2438" s="5" t="s">
        <v>16</v>
      </c>
      <c r="I2438" s="6" t="n">
        <f aca="false">VLOOKUP($B2438,'Product Master'!$A$2:$O$5991,14,FALSE())</f>
        <v>4.99</v>
      </c>
      <c r="J2438" s="7" t="n">
        <f aca="false">VLOOKUP($B2438,'Product Master'!$A$2:$O$5991,13,FALSE())</f>
        <v>12</v>
      </c>
      <c r="K2438" s="7" t="str">
        <f aca="false">VLOOKUP($B2438,'Product Master'!$A$2:$O$5991,11,FALSE())</f>
        <v>N</v>
      </c>
      <c r="L2438" s="7" t="str">
        <f aca="false">VLOOKUP($B2438,'Product Master'!$A$2:$O$5991,12,FALSE())</f>
        <v>N</v>
      </c>
      <c r="M2438" s="3" t="n">
        <v>74</v>
      </c>
      <c r="N2438" s="3" t="n">
        <v>40</v>
      </c>
    </row>
    <row r="2439" customFormat="false" ht="15" hidden="false" customHeight="true" outlineLevel="0" collapsed="false">
      <c r="A2439" s="3" t="s">
        <v>4889</v>
      </c>
      <c r="B2439" s="3" t="s">
        <v>4890</v>
      </c>
      <c r="C2439" s="4" t="str">
        <f aca="false">VLOOKUP($B2439,'Product Master'!$A$2:$O$5991,7,FALSE())</f>
        <v>Dry Grocery</v>
      </c>
      <c r="D2439" s="4" t="str">
        <f aca="false">VLOOKUP($B2439,'Product Master'!$A$2:$O$5991,8,FALSE())</f>
        <v>Tea</v>
      </c>
      <c r="E2439" s="4" t="str">
        <f aca="false">VLOOKUP($B2439,'Product Master'!$A$2:$O$5991,5,FALSE())</f>
        <v>Nutgrove</v>
      </c>
      <c r="F2439" s="4" t="str">
        <f aca="false">VLOOKUP($B2439,'Product Master'!$A$2:$O$5991,4,FALSE())</f>
        <v>Nutgrove Decaf Herbal Tea, 100 ct</v>
      </c>
      <c r="G2439" s="4" t="str">
        <f aca="false">VLOOKUP($B2439,'Product Master'!$A$2:$O$5991,9,FALSE())</f>
        <v>100 ct</v>
      </c>
      <c r="H2439" s="5" t="s">
        <v>16</v>
      </c>
      <c r="I2439" s="6" t="n">
        <f aca="false">VLOOKUP($B2439,'Product Master'!$A$2:$O$5991,14,FALSE())</f>
        <v>4.99</v>
      </c>
      <c r="J2439" s="7" t="n">
        <f aca="false">VLOOKUP($B2439,'Product Master'!$A$2:$O$5991,13,FALSE())</f>
        <v>4</v>
      </c>
      <c r="K2439" s="7" t="str">
        <f aca="false">VLOOKUP($B2439,'Product Master'!$A$2:$O$5991,11,FALSE())</f>
        <v>N</v>
      </c>
      <c r="L2439" s="7" t="str">
        <f aca="false">VLOOKUP($B2439,'Product Master'!$A$2:$O$5991,12,FALSE())</f>
        <v>N</v>
      </c>
      <c r="M2439" s="3" t="n">
        <v>49</v>
      </c>
      <c r="N2439" s="3" t="n">
        <v>8</v>
      </c>
    </row>
    <row r="2440" customFormat="false" ht="15" hidden="false" customHeight="true" outlineLevel="0" collapsed="false">
      <c r="A2440" s="3" t="s">
        <v>4891</v>
      </c>
      <c r="B2440" s="3" t="s">
        <v>4892</v>
      </c>
      <c r="C2440" s="4" t="str">
        <f aca="false">VLOOKUP($B2440,'Product Master'!$A$2:$O$5991,7,FALSE())</f>
        <v>Dry Grocery</v>
      </c>
      <c r="D2440" s="4" t="str">
        <f aca="false">VLOOKUP($B2440,'Product Master'!$A$2:$O$5991,8,FALSE())</f>
        <v>Tea</v>
      </c>
      <c r="E2440" s="4" t="str">
        <f aca="false">VLOOKUP($B2440,'Product Master'!$A$2:$O$5991,5,FALSE())</f>
        <v>Wheatstone</v>
      </c>
      <c r="F2440" s="4" t="str">
        <f aca="false">VLOOKUP($B2440,'Product Master'!$A$2:$O$5991,4,FALSE())</f>
        <v>Wheatstone Decaf Green Tea, 20 ct</v>
      </c>
      <c r="G2440" s="4" t="str">
        <f aca="false">VLOOKUP($B2440,'Product Master'!$A$2:$O$5991,9,FALSE())</f>
        <v>20 ct</v>
      </c>
      <c r="H2440" s="5" t="s">
        <v>16</v>
      </c>
      <c r="I2440" s="6" t="n">
        <f aca="false">VLOOKUP($B2440,'Product Master'!$A$2:$O$5991,14,FALSE())</f>
        <v>3.99</v>
      </c>
      <c r="J2440" s="7" t="n">
        <f aca="false">VLOOKUP($B2440,'Product Master'!$A$2:$O$5991,13,FALSE())</f>
        <v>12</v>
      </c>
      <c r="K2440" s="7" t="str">
        <f aca="false">VLOOKUP($B2440,'Product Master'!$A$2:$O$5991,11,FALSE())</f>
        <v>N</v>
      </c>
      <c r="L2440" s="7" t="str">
        <f aca="false">VLOOKUP($B2440,'Product Master'!$A$2:$O$5991,12,FALSE())</f>
        <v>N</v>
      </c>
      <c r="M2440" s="3" t="n">
        <v>33</v>
      </c>
      <c r="N2440" s="3" t="n">
        <v>33</v>
      </c>
    </row>
    <row r="2441" customFormat="false" ht="15" hidden="false" customHeight="true" outlineLevel="0" collapsed="false">
      <c r="A2441" s="3" t="s">
        <v>4893</v>
      </c>
      <c r="B2441" s="3" t="s">
        <v>4894</v>
      </c>
      <c r="C2441" s="4" t="str">
        <f aca="false">VLOOKUP($B2441,'Product Master'!$A$2:$O$5991,7,FALSE())</f>
        <v>Dry Grocery</v>
      </c>
      <c r="D2441" s="4" t="str">
        <f aca="false">VLOOKUP($B2441,'Product Master'!$A$2:$O$5991,8,FALSE())</f>
        <v>Tea</v>
      </c>
      <c r="E2441" s="4" t="str">
        <f aca="false">VLOOKUP($B2441,'Product Master'!$A$2:$O$5991,5,FALSE())</f>
        <v>Nutgrove</v>
      </c>
      <c r="F2441" s="4" t="str">
        <f aca="false">VLOOKUP($B2441,'Product Master'!$A$2:$O$5991,4,FALSE())</f>
        <v>Nutgrove Herbal Tea, 20 ct</v>
      </c>
      <c r="G2441" s="4" t="str">
        <f aca="false">VLOOKUP($B2441,'Product Master'!$A$2:$O$5991,9,FALSE())</f>
        <v>20 ct</v>
      </c>
      <c r="H2441" s="5" t="s">
        <v>16</v>
      </c>
      <c r="I2441" s="6" t="n">
        <f aca="false">VLOOKUP($B2441,'Product Master'!$A$2:$O$5991,14,FALSE())</f>
        <v>4.29</v>
      </c>
      <c r="J2441" s="7" t="n">
        <f aca="false">VLOOKUP($B2441,'Product Master'!$A$2:$O$5991,13,FALSE())</f>
        <v>12</v>
      </c>
      <c r="K2441" s="7" t="str">
        <f aca="false">VLOOKUP($B2441,'Product Master'!$A$2:$O$5991,11,FALSE())</f>
        <v>N</v>
      </c>
      <c r="L2441" s="7" t="str">
        <f aca="false">VLOOKUP($B2441,'Product Master'!$A$2:$O$5991,12,FALSE())</f>
        <v>N</v>
      </c>
      <c r="M2441" s="3" t="n">
        <v>139</v>
      </c>
      <c r="N2441" s="3" t="n">
        <v>17</v>
      </c>
    </row>
    <row r="2442" customFormat="false" ht="15" hidden="false" customHeight="true" outlineLevel="0" collapsed="false">
      <c r="A2442" s="3" t="s">
        <v>4895</v>
      </c>
      <c r="B2442" s="3" t="s">
        <v>4896</v>
      </c>
      <c r="C2442" s="4" t="str">
        <f aca="false">VLOOKUP($B2442,'Product Master'!$A$2:$O$5991,7,FALSE())</f>
        <v>Dry Grocery</v>
      </c>
      <c r="D2442" s="4" t="str">
        <f aca="false">VLOOKUP($B2442,'Product Master'!$A$2:$O$5991,8,FALSE())</f>
        <v>Tea</v>
      </c>
      <c r="E2442" s="4" t="str">
        <f aca="false">VLOOKUP($B2442,'Product Master'!$A$2:$O$5991,5,FALSE())</f>
        <v>Roastport</v>
      </c>
      <c r="F2442" s="4" t="str">
        <f aca="false">VLOOKUP($B2442,'Product Master'!$A$2:$O$5991,4,FALSE())</f>
        <v>Roastport Variety Pack Black Tea, 20 ct</v>
      </c>
      <c r="G2442" s="4" t="str">
        <f aca="false">VLOOKUP($B2442,'Product Master'!$A$2:$O$5991,9,FALSE())</f>
        <v>20 ct</v>
      </c>
      <c r="H2442" s="5" t="s">
        <v>16</v>
      </c>
      <c r="I2442" s="6" t="n">
        <f aca="false">VLOOKUP($B2442,'Product Master'!$A$2:$O$5991,14,FALSE())</f>
        <v>2.29</v>
      </c>
      <c r="J2442" s="7" t="n">
        <f aca="false">VLOOKUP($B2442,'Product Master'!$A$2:$O$5991,13,FALSE())</f>
        <v>8</v>
      </c>
      <c r="K2442" s="7" t="str">
        <f aca="false">VLOOKUP($B2442,'Product Master'!$A$2:$O$5991,11,FALSE())</f>
        <v>N</v>
      </c>
      <c r="L2442" s="7" t="str">
        <f aca="false">VLOOKUP($B2442,'Product Master'!$A$2:$O$5991,12,FALSE())</f>
        <v>N</v>
      </c>
      <c r="M2442" s="3" t="n">
        <v>45</v>
      </c>
      <c r="N2442" s="3" t="n">
        <v>6</v>
      </c>
    </row>
    <row r="2443" customFormat="false" ht="15" hidden="false" customHeight="true" outlineLevel="0" collapsed="false">
      <c r="A2443" s="3" t="s">
        <v>4897</v>
      </c>
      <c r="B2443" s="3" t="s">
        <v>4898</v>
      </c>
      <c r="C2443" s="4" t="str">
        <f aca="false">VLOOKUP($B2443,'Product Master'!$A$2:$O$5991,7,FALSE())</f>
        <v>Dry Grocery</v>
      </c>
      <c r="D2443" s="4" t="str">
        <f aca="false">VLOOKUP($B2443,'Product Master'!$A$2:$O$5991,8,FALSE())</f>
        <v>Tea</v>
      </c>
      <c r="E2443" s="4" t="str">
        <f aca="false">VLOOKUP($B2443,'Product Master'!$A$2:$O$5991,5,FALSE())</f>
        <v>Harborline</v>
      </c>
      <c r="F2443" s="4" t="str">
        <f aca="false">VLOOKUP($B2443,'Product Master'!$A$2:$O$5991,4,FALSE())</f>
        <v>Harborline Variety Pack Black Tea, 100 ct</v>
      </c>
      <c r="G2443" s="4" t="str">
        <f aca="false">VLOOKUP($B2443,'Product Master'!$A$2:$O$5991,9,FALSE())</f>
        <v>100 ct</v>
      </c>
      <c r="H2443" s="5" t="s">
        <v>16</v>
      </c>
      <c r="I2443" s="6" t="n">
        <f aca="false">VLOOKUP($B2443,'Product Master'!$A$2:$O$5991,14,FALSE())</f>
        <v>3.29</v>
      </c>
      <c r="J2443" s="7" t="n">
        <f aca="false">VLOOKUP($B2443,'Product Master'!$A$2:$O$5991,13,FALSE())</f>
        <v>8</v>
      </c>
      <c r="K2443" s="7" t="str">
        <f aca="false">VLOOKUP($B2443,'Product Master'!$A$2:$O$5991,11,FALSE())</f>
        <v>Y</v>
      </c>
      <c r="L2443" s="7" t="str">
        <f aca="false">VLOOKUP($B2443,'Product Master'!$A$2:$O$5991,12,FALSE())</f>
        <v>N</v>
      </c>
      <c r="M2443" s="3" t="n">
        <v>107</v>
      </c>
      <c r="N2443" s="3" t="n">
        <v>23</v>
      </c>
    </row>
    <row r="2444" customFormat="false" ht="15" hidden="false" customHeight="true" outlineLevel="0" collapsed="false">
      <c r="A2444" s="3" t="s">
        <v>4899</v>
      </c>
      <c r="B2444" s="3" t="s">
        <v>4900</v>
      </c>
      <c r="C2444" s="4" t="str">
        <f aca="false">VLOOKUP($B2444,'Product Master'!$A$2:$O$5991,7,FALSE())</f>
        <v>Dry Grocery</v>
      </c>
      <c r="D2444" s="4" t="str">
        <f aca="false">VLOOKUP($B2444,'Product Master'!$A$2:$O$5991,8,FALSE())</f>
        <v>Tea</v>
      </c>
      <c r="E2444" s="4" t="str">
        <f aca="false">VLOOKUP($B2444,'Product Master'!$A$2:$O$5991,5,FALSE())</f>
        <v>Orchard Spread</v>
      </c>
      <c r="F2444" s="4" t="str">
        <f aca="false">VLOOKUP($B2444,'Product Master'!$A$2:$O$5991,4,FALSE())</f>
        <v>Orchard Spread Green Tea, 20 ct</v>
      </c>
      <c r="G2444" s="4" t="str">
        <f aca="false">VLOOKUP($B2444,'Product Master'!$A$2:$O$5991,9,FALSE())</f>
        <v>20 ct</v>
      </c>
      <c r="H2444" s="5" t="s">
        <v>16</v>
      </c>
      <c r="I2444" s="6" t="n">
        <f aca="false">VLOOKUP($B2444,'Product Master'!$A$2:$O$5991,14,FALSE())</f>
        <v>5.99</v>
      </c>
      <c r="J2444" s="7" t="n">
        <f aca="false">VLOOKUP($B2444,'Product Master'!$A$2:$O$5991,13,FALSE())</f>
        <v>4</v>
      </c>
      <c r="K2444" s="7" t="str">
        <f aca="false">VLOOKUP($B2444,'Product Master'!$A$2:$O$5991,11,FALSE())</f>
        <v>N</v>
      </c>
      <c r="L2444" s="7" t="str">
        <f aca="false">VLOOKUP($B2444,'Product Master'!$A$2:$O$5991,12,FALSE())</f>
        <v>N</v>
      </c>
      <c r="M2444" s="3" t="n">
        <v>88</v>
      </c>
      <c r="N2444" s="3" t="n">
        <v>35</v>
      </c>
    </row>
    <row r="2445" customFormat="false" ht="15" hidden="false" customHeight="true" outlineLevel="0" collapsed="false">
      <c r="A2445" s="3" t="s">
        <v>4901</v>
      </c>
      <c r="B2445" s="3" t="s">
        <v>4902</v>
      </c>
      <c r="C2445" s="4" t="str">
        <f aca="false">VLOOKUP($B2445,'Product Master'!$A$2:$O$5991,7,FALSE())</f>
        <v>Dry Grocery</v>
      </c>
      <c r="D2445" s="4" t="str">
        <f aca="false">VLOOKUP($B2445,'Product Master'!$A$2:$O$5991,8,FALSE())</f>
        <v>Tea</v>
      </c>
      <c r="E2445" s="4" t="str">
        <f aca="false">VLOOKUP($B2445,'Product Master'!$A$2:$O$5991,5,FALSE())</f>
        <v>Roastport</v>
      </c>
      <c r="F2445" s="4" t="str">
        <f aca="false">VLOOKUP($B2445,'Product Master'!$A$2:$O$5991,4,FALSE())</f>
        <v>Roastport Variety Pack Iced Tea Mix, 20 ct</v>
      </c>
      <c r="G2445" s="4" t="str">
        <f aca="false">VLOOKUP($B2445,'Product Master'!$A$2:$O$5991,9,FALSE())</f>
        <v>20 ct</v>
      </c>
      <c r="H2445" s="5" t="s">
        <v>16</v>
      </c>
      <c r="I2445" s="6" t="n">
        <f aca="false">VLOOKUP($B2445,'Product Master'!$A$2:$O$5991,14,FALSE())</f>
        <v>4.29</v>
      </c>
      <c r="J2445" s="7" t="n">
        <f aca="false">VLOOKUP($B2445,'Product Master'!$A$2:$O$5991,13,FALSE())</f>
        <v>6</v>
      </c>
      <c r="K2445" s="7" t="str">
        <f aca="false">VLOOKUP($B2445,'Product Master'!$A$2:$O$5991,11,FALSE())</f>
        <v>N</v>
      </c>
      <c r="L2445" s="7" t="str">
        <f aca="false">VLOOKUP($B2445,'Product Master'!$A$2:$O$5991,12,FALSE())</f>
        <v>N</v>
      </c>
      <c r="M2445" s="3" t="n">
        <v>67</v>
      </c>
      <c r="N2445" s="3" t="n">
        <v>31</v>
      </c>
    </row>
    <row r="2446" customFormat="false" ht="15" hidden="false" customHeight="true" outlineLevel="0" collapsed="false">
      <c r="A2446" s="3" t="s">
        <v>4903</v>
      </c>
      <c r="B2446" s="3" t="s">
        <v>4904</v>
      </c>
      <c r="C2446" s="4" t="str">
        <f aca="false">VLOOKUP($B2446,'Product Master'!$A$2:$O$5991,7,FALSE())</f>
        <v>Dry Grocery</v>
      </c>
      <c r="D2446" s="4" t="str">
        <f aca="false">VLOOKUP($B2446,'Product Master'!$A$2:$O$5991,8,FALSE())</f>
        <v>Tea</v>
      </c>
      <c r="E2446" s="4" t="str">
        <f aca="false">VLOOKUP($B2446,'Product Master'!$A$2:$O$5991,5,FALSE())</f>
        <v>Wheatstone</v>
      </c>
      <c r="F2446" s="4" t="str">
        <f aca="false">VLOOKUP($B2446,'Product Master'!$A$2:$O$5991,4,FALSE())</f>
        <v>Wheatstone Decaf Iced Tea Mix, 20 ct</v>
      </c>
      <c r="G2446" s="4" t="str">
        <f aca="false">VLOOKUP($B2446,'Product Master'!$A$2:$O$5991,9,FALSE())</f>
        <v>20 ct</v>
      </c>
      <c r="H2446" s="5" t="s">
        <v>16</v>
      </c>
      <c r="I2446" s="6" t="n">
        <f aca="false">VLOOKUP($B2446,'Product Master'!$A$2:$O$5991,14,FALSE())</f>
        <v>4.79</v>
      </c>
      <c r="J2446" s="7" t="n">
        <f aca="false">VLOOKUP($B2446,'Product Master'!$A$2:$O$5991,13,FALSE())</f>
        <v>6</v>
      </c>
      <c r="K2446" s="7" t="str">
        <f aca="false">VLOOKUP($B2446,'Product Master'!$A$2:$O$5991,11,FALSE())</f>
        <v>N</v>
      </c>
      <c r="L2446" s="7" t="str">
        <f aca="false">VLOOKUP($B2446,'Product Master'!$A$2:$O$5991,12,FALSE())</f>
        <v>N</v>
      </c>
      <c r="M2446" s="3" t="n">
        <v>100</v>
      </c>
      <c r="N2446" s="3" t="n">
        <v>15</v>
      </c>
    </row>
    <row r="2447" customFormat="false" ht="15" hidden="false" customHeight="true" outlineLevel="0" collapsed="false">
      <c r="A2447" s="3" t="s">
        <v>4905</v>
      </c>
      <c r="B2447" s="3" t="s">
        <v>4906</v>
      </c>
      <c r="C2447" s="4" t="str">
        <f aca="false">VLOOKUP($B2447,'Product Master'!$A$2:$O$5991,7,FALSE())</f>
        <v>Dry Grocery</v>
      </c>
      <c r="D2447" s="4" t="str">
        <f aca="false">VLOOKUP($B2447,'Product Master'!$A$2:$O$5991,8,FALSE())</f>
        <v>Tea</v>
      </c>
      <c r="E2447" s="4" t="str">
        <f aca="false">VLOOKUP($B2447,'Product Master'!$A$2:$O$5991,5,FALSE())</f>
        <v>Harborline</v>
      </c>
      <c r="F2447" s="4" t="str">
        <f aca="false">VLOOKUP($B2447,'Product Master'!$A$2:$O$5991,4,FALSE())</f>
        <v>Harborline Green Tea, 100 ct</v>
      </c>
      <c r="G2447" s="4" t="str">
        <f aca="false">VLOOKUP($B2447,'Product Master'!$A$2:$O$5991,9,FALSE())</f>
        <v>100 ct</v>
      </c>
      <c r="H2447" s="5" t="s">
        <v>16</v>
      </c>
      <c r="I2447" s="6" t="n">
        <f aca="false">VLOOKUP($B2447,'Product Master'!$A$2:$O$5991,14,FALSE())</f>
        <v>3.89</v>
      </c>
      <c r="J2447" s="7" t="n">
        <f aca="false">VLOOKUP($B2447,'Product Master'!$A$2:$O$5991,13,FALSE())</f>
        <v>12</v>
      </c>
      <c r="K2447" s="7" t="str">
        <f aca="false">VLOOKUP($B2447,'Product Master'!$A$2:$O$5991,11,FALSE())</f>
        <v>Y</v>
      </c>
      <c r="L2447" s="7" t="str">
        <f aca="false">VLOOKUP($B2447,'Product Master'!$A$2:$O$5991,12,FALSE())</f>
        <v>N</v>
      </c>
      <c r="M2447" s="3" t="n">
        <v>45</v>
      </c>
      <c r="N2447" s="3" t="n">
        <v>40</v>
      </c>
    </row>
    <row r="2448" customFormat="false" ht="15" hidden="false" customHeight="true" outlineLevel="0" collapsed="false">
      <c r="A2448" s="3" t="s">
        <v>4907</v>
      </c>
      <c r="B2448" s="3" t="s">
        <v>4908</v>
      </c>
      <c r="C2448" s="4" t="str">
        <f aca="false">VLOOKUP($B2448,'Product Master'!$A$2:$O$5991,7,FALSE())</f>
        <v>Dry Grocery</v>
      </c>
      <c r="D2448" s="4" t="str">
        <f aca="false">VLOOKUP($B2448,'Product Master'!$A$2:$O$5991,8,FALSE())</f>
        <v>Tea</v>
      </c>
      <c r="E2448" s="4" t="str">
        <f aca="false">VLOOKUP($B2448,'Product Master'!$A$2:$O$5991,5,FALSE())</f>
        <v>Harborline</v>
      </c>
      <c r="F2448" s="4" t="str">
        <f aca="false">VLOOKUP($B2448,'Product Master'!$A$2:$O$5991,4,FALSE())</f>
        <v>Harborline Herbal Tea, 100 ct</v>
      </c>
      <c r="G2448" s="4" t="str">
        <f aca="false">VLOOKUP($B2448,'Product Master'!$A$2:$O$5991,9,FALSE())</f>
        <v>100 ct</v>
      </c>
      <c r="H2448" s="5" t="s">
        <v>16</v>
      </c>
      <c r="I2448" s="6" t="n">
        <f aca="false">VLOOKUP($B2448,'Product Master'!$A$2:$O$5991,14,FALSE())</f>
        <v>4.99</v>
      </c>
      <c r="J2448" s="7" t="n">
        <f aca="false">VLOOKUP($B2448,'Product Master'!$A$2:$O$5991,13,FALSE())</f>
        <v>24</v>
      </c>
      <c r="K2448" s="7" t="str">
        <f aca="false">VLOOKUP($B2448,'Product Master'!$A$2:$O$5991,11,FALSE())</f>
        <v>Y</v>
      </c>
      <c r="L2448" s="7" t="str">
        <f aca="false">VLOOKUP($B2448,'Product Master'!$A$2:$O$5991,12,FALSE())</f>
        <v>N</v>
      </c>
      <c r="M2448" s="3" t="n">
        <v>74</v>
      </c>
      <c r="N2448" s="3" t="n">
        <v>10</v>
      </c>
    </row>
    <row r="2449" customFormat="false" ht="15" hidden="false" customHeight="true" outlineLevel="0" collapsed="false">
      <c r="A2449" s="3" t="s">
        <v>4909</v>
      </c>
      <c r="B2449" s="3" t="s">
        <v>4910</v>
      </c>
      <c r="C2449" s="4" t="str">
        <f aca="false">VLOOKUP($B2449,'Product Master'!$A$2:$O$5991,7,FALSE())</f>
        <v>Dry Grocery</v>
      </c>
      <c r="D2449" s="4" t="str">
        <f aca="false">VLOOKUP($B2449,'Product Master'!$A$2:$O$5991,8,FALSE())</f>
        <v>Tea</v>
      </c>
      <c r="E2449" s="4" t="str">
        <f aca="false">VLOOKUP($B2449,'Product Master'!$A$2:$O$5991,5,FALSE())</f>
        <v>Redbarn</v>
      </c>
      <c r="F2449" s="4" t="str">
        <f aca="false">VLOOKUP($B2449,'Product Master'!$A$2:$O$5991,4,FALSE())</f>
        <v>Redbarn Decaf Iced Tea Mix, 100 ct</v>
      </c>
      <c r="G2449" s="4" t="str">
        <f aca="false">VLOOKUP($B2449,'Product Master'!$A$2:$O$5991,9,FALSE())</f>
        <v>100 ct</v>
      </c>
      <c r="H2449" s="5" t="s">
        <v>16</v>
      </c>
      <c r="I2449" s="6" t="n">
        <f aca="false">VLOOKUP($B2449,'Product Master'!$A$2:$O$5991,14,FALSE())</f>
        <v>3.39</v>
      </c>
      <c r="J2449" s="7" t="n">
        <f aca="false">VLOOKUP($B2449,'Product Master'!$A$2:$O$5991,13,FALSE())</f>
        <v>8</v>
      </c>
      <c r="K2449" s="7" t="str">
        <f aca="false">VLOOKUP($B2449,'Product Master'!$A$2:$O$5991,11,FALSE())</f>
        <v>N</v>
      </c>
      <c r="L2449" s="7" t="str">
        <f aca="false">VLOOKUP($B2449,'Product Master'!$A$2:$O$5991,12,FALSE())</f>
        <v>N</v>
      </c>
      <c r="M2449" s="3" t="n">
        <v>134</v>
      </c>
      <c r="N2449" s="3" t="n">
        <v>18</v>
      </c>
    </row>
    <row r="2450" customFormat="false" ht="15" hidden="false" customHeight="true" outlineLevel="0" collapsed="false">
      <c r="A2450" s="3" t="s">
        <v>4911</v>
      </c>
      <c r="B2450" s="3" t="s">
        <v>4912</v>
      </c>
      <c r="C2450" s="4" t="str">
        <f aca="false">VLOOKUP($B2450,'Product Master'!$A$2:$O$5991,7,FALSE())</f>
        <v>Dry Grocery</v>
      </c>
      <c r="D2450" s="4" t="str">
        <f aca="false">VLOOKUP($B2450,'Product Master'!$A$2:$O$5991,8,FALSE())</f>
        <v>Tea</v>
      </c>
      <c r="E2450" s="4" t="str">
        <f aca="false">VLOOKUP($B2450,'Product Master'!$A$2:$O$5991,5,FALSE())</f>
        <v>Harborline</v>
      </c>
      <c r="F2450" s="4" t="str">
        <f aca="false">VLOOKUP($B2450,'Product Master'!$A$2:$O$5991,4,FALSE())</f>
        <v>Harborline Variety Pack Herbal Tea, 100 ct</v>
      </c>
      <c r="G2450" s="4" t="str">
        <f aca="false">VLOOKUP($B2450,'Product Master'!$A$2:$O$5991,9,FALSE())</f>
        <v>100 ct</v>
      </c>
      <c r="H2450" s="5" t="s">
        <v>16</v>
      </c>
      <c r="I2450" s="6" t="n">
        <f aca="false">VLOOKUP($B2450,'Product Master'!$A$2:$O$5991,14,FALSE())</f>
        <v>4.29</v>
      </c>
      <c r="J2450" s="7" t="n">
        <f aca="false">VLOOKUP($B2450,'Product Master'!$A$2:$O$5991,13,FALSE())</f>
        <v>2</v>
      </c>
      <c r="K2450" s="7" t="str">
        <f aca="false">VLOOKUP($B2450,'Product Master'!$A$2:$O$5991,11,FALSE())</f>
        <v>Y</v>
      </c>
      <c r="L2450" s="7" t="str">
        <f aca="false">VLOOKUP($B2450,'Product Master'!$A$2:$O$5991,12,FALSE())</f>
        <v>N</v>
      </c>
      <c r="M2450" s="3" t="n">
        <v>84</v>
      </c>
      <c r="N2450" s="3" t="n">
        <v>26</v>
      </c>
    </row>
    <row r="2451" customFormat="false" ht="15" hidden="false" customHeight="true" outlineLevel="0" collapsed="false">
      <c r="A2451" s="3" t="s">
        <v>4913</v>
      </c>
      <c r="B2451" s="3" t="s">
        <v>4914</v>
      </c>
      <c r="C2451" s="4" t="str">
        <f aca="false">VLOOKUP($B2451,'Product Master'!$A$2:$O$5991,7,FALSE())</f>
        <v>Dry Grocery</v>
      </c>
      <c r="D2451" s="4" t="str">
        <f aca="false">VLOOKUP($B2451,'Product Master'!$A$2:$O$5991,8,FALSE())</f>
        <v>Tea</v>
      </c>
      <c r="E2451" s="4" t="str">
        <f aca="false">VLOOKUP($B2451,'Product Master'!$A$2:$O$5991,5,FALSE())</f>
        <v>Harborline</v>
      </c>
      <c r="F2451" s="4" t="str">
        <f aca="false">VLOOKUP($B2451,'Product Master'!$A$2:$O$5991,4,FALSE())</f>
        <v>Harborline Decaf Black Tea, 20 ct</v>
      </c>
      <c r="G2451" s="4" t="str">
        <f aca="false">VLOOKUP($B2451,'Product Master'!$A$2:$O$5991,9,FALSE())</f>
        <v>20 ct</v>
      </c>
      <c r="H2451" s="5" t="s">
        <v>16</v>
      </c>
      <c r="I2451" s="6" t="n">
        <f aca="false">VLOOKUP($B2451,'Product Master'!$A$2:$O$5991,14,FALSE())</f>
        <v>3.79</v>
      </c>
      <c r="J2451" s="7" t="n">
        <f aca="false">VLOOKUP($B2451,'Product Master'!$A$2:$O$5991,13,FALSE())</f>
        <v>4</v>
      </c>
      <c r="K2451" s="7" t="str">
        <f aca="false">VLOOKUP($B2451,'Product Master'!$A$2:$O$5991,11,FALSE())</f>
        <v>Y</v>
      </c>
      <c r="L2451" s="7" t="str">
        <f aca="false">VLOOKUP($B2451,'Product Master'!$A$2:$O$5991,12,FALSE())</f>
        <v>N</v>
      </c>
      <c r="M2451" s="3" t="n">
        <v>96</v>
      </c>
      <c r="N2451" s="3" t="n">
        <v>22</v>
      </c>
    </row>
    <row r="2452" customFormat="false" ht="15" hidden="false" customHeight="true" outlineLevel="0" collapsed="false">
      <c r="A2452" s="3" t="s">
        <v>4915</v>
      </c>
      <c r="B2452" s="3" t="s">
        <v>4916</v>
      </c>
      <c r="C2452" s="4" t="str">
        <f aca="false">VLOOKUP($B2452,'Product Master'!$A$2:$O$5991,7,FALSE())</f>
        <v>Dry Grocery</v>
      </c>
      <c r="D2452" s="4" t="str">
        <f aca="false">VLOOKUP($B2452,'Product Master'!$A$2:$O$5991,8,FALSE())</f>
        <v>Tea</v>
      </c>
      <c r="E2452" s="4" t="str">
        <f aca="false">VLOOKUP($B2452,'Product Master'!$A$2:$O$5991,5,FALSE())</f>
        <v>Redbarn</v>
      </c>
      <c r="F2452" s="4" t="str">
        <f aca="false">VLOOKUP($B2452,'Product Master'!$A$2:$O$5991,4,FALSE())</f>
        <v>Redbarn Variety Pack Black Tea, 20 ct</v>
      </c>
      <c r="G2452" s="4" t="str">
        <f aca="false">VLOOKUP($B2452,'Product Master'!$A$2:$O$5991,9,FALSE())</f>
        <v>20 ct</v>
      </c>
      <c r="H2452" s="5" t="s">
        <v>16</v>
      </c>
      <c r="I2452" s="6" t="n">
        <f aca="false">VLOOKUP($B2452,'Product Master'!$A$2:$O$5991,14,FALSE())</f>
        <v>4.79</v>
      </c>
      <c r="J2452" s="7" t="n">
        <f aca="false">VLOOKUP($B2452,'Product Master'!$A$2:$O$5991,13,FALSE())</f>
        <v>2</v>
      </c>
      <c r="K2452" s="7" t="str">
        <f aca="false">VLOOKUP($B2452,'Product Master'!$A$2:$O$5991,11,FALSE())</f>
        <v>N</v>
      </c>
      <c r="L2452" s="7" t="str">
        <f aca="false">VLOOKUP($B2452,'Product Master'!$A$2:$O$5991,12,FALSE())</f>
        <v>N</v>
      </c>
      <c r="M2452" s="3" t="n">
        <v>39</v>
      </c>
      <c r="N2452" s="3" t="n">
        <v>3</v>
      </c>
    </row>
    <row r="2453" customFormat="false" ht="15" hidden="false" customHeight="true" outlineLevel="0" collapsed="false">
      <c r="A2453" s="3" t="s">
        <v>4917</v>
      </c>
      <c r="B2453" s="3" t="s">
        <v>4918</v>
      </c>
      <c r="C2453" s="4" t="str">
        <f aca="false">VLOOKUP($B2453,'Product Master'!$A$2:$O$5991,7,FALSE())</f>
        <v>Dry Grocery</v>
      </c>
      <c r="D2453" s="4" t="str">
        <f aca="false">VLOOKUP($B2453,'Product Master'!$A$2:$O$5991,8,FALSE())</f>
        <v>Tea</v>
      </c>
      <c r="E2453" s="4" t="str">
        <f aca="false">VLOOKUP($B2453,'Product Master'!$A$2:$O$5991,5,FALSE())</f>
        <v>Pepperlane</v>
      </c>
      <c r="F2453" s="4" t="str">
        <f aca="false">VLOOKUP($B2453,'Product Master'!$A$2:$O$5991,4,FALSE())</f>
        <v>Pepperlane Decaf Green Tea, 20 ct</v>
      </c>
      <c r="G2453" s="4" t="str">
        <f aca="false">VLOOKUP($B2453,'Product Master'!$A$2:$O$5991,9,FALSE())</f>
        <v>20 ct</v>
      </c>
      <c r="H2453" s="5" t="s">
        <v>16</v>
      </c>
      <c r="I2453" s="6" t="n">
        <f aca="false">VLOOKUP($B2453,'Product Master'!$A$2:$O$5991,14,FALSE())</f>
        <v>3.89</v>
      </c>
      <c r="J2453" s="7" t="n">
        <f aca="false">VLOOKUP($B2453,'Product Master'!$A$2:$O$5991,13,FALSE())</f>
        <v>1</v>
      </c>
      <c r="K2453" s="7" t="str">
        <f aca="false">VLOOKUP($B2453,'Product Master'!$A$2:$O$5991,11,FALSE())</f>
        <v>N</v>
      </c>
      <c r="L2453" s="7" t="str">
        <f aca="false">VLOOKUP($B2453,'Product Master'!$A$2:$O$5991,12,FALSE())</f>
        <v>N</v>
      </c>
      <c r="M2453" s="3" t="n">
        <v>16</v>
      </c>
      <c r="N2453" s="3" t="n">
        <v>36</v>
      </c>
    </row>
    <row r="2454" customFormat="false" ht="15" hidden="false" customHeight="true" outlineLevel="0" collapsed="false">
      <c r="A2454" s="3" t="s">
        <v>4919</v>
      </c>
      <c r="B2454" s="3" t="s">
        <v>4920</v>
      </c>
      <c r="C2454" s="4" t="str">
        <f aca="false">VLOOKUP($B2454,'Product Master'!$A$2:$O$5991,7,FALSE())</f>
        <v>Dry Grocery</v>
      </c>
      <c r="D2454" s="4" t="str">
        <f aca="false">VLOOKUP($B2454,'Product Master'!$A$2:$O$5991,8,FALSE())</f>
        <v>Tea</v>
      </c>
      <c r="E2454" s="4" t="str">
        <f aca="false">VLOOKUP($B2454,'Product Master'!$A$2:$O$5991,5,FALSE())</f>
        <v>Harborline</v>
      </c>
      <c r="F2454" s="4" t="str">
        <f aca="false">VLOOKUP($B2454,'Product Master'!$A$2:$O$5991,4,FALSE())</f>
        <v>Harborline Black Tea, 20 ct</v>
      </c>
      <c r="G2454" s="4" t="str">
        <f aca="false">VLOOKUP($B2454,'Product Master'!$A$2:$O$5991,9,FALSE())</f>
        <v>20 ct</v>
      </c>
      <c r="H2454" s="5" t="s">
        <v>16</v>
      </c>
      <c r="I2454" s="6" t="n">
        <f aca="false">VLOOKUP($B2454,'Product Master'!$A$2:$O$5991,14,FALSE())</f>
        <v>3.39</v>
      </c>
      <c r="J2454" s="7" t="n">
        <f aca="false">VLOOKUP($B2454,'Product Master'!$A$2:$O$5991,13,FALSE())</f>
        <v>1</v>
      </c>
      <c r="K2454" s="7" t="str">
        <f aca="false">VLOOKUP($B2454,'Product Master'!$A$2:$O$5991,11,FALSE())</f>
        <v>Y</v>
      </c>
      <c r="L2454" s="7" t="str">
        <f aca="false">VLOOKUP($B2454,'Product Master'!$A$2:$O$5991,12,FALSE())</f>
        <v>N</v>
      </c>
      <c r="M2454" s="3" t="n">
        <v>146</v>
      </c>
      <c r="N2454" s="3" t="n">
        <v>24</v>
      </c>
    </row>
    <row r="2455" customFormat="false" ht="15" hidden="false" customHeight="true" outlineLevel="0" collapsed="false">
      <c r="A2455" s="3" t="s">
        <v>4921</v>
      </c>
      <c r="B2455" s="3" t="s">
        <v>4922</v>
      </c>
      <c r="C2455" s="4" t="str">
        <f aca="false">VLOOKUP($B2455,'Product Master'!$A$2:$O$5991,7,FALSE())</f>
        <v>Dry Grocery</v>
      </c>
      <c r="D2455" s="4" t="str">
        <f aca="false">VLOOKUP($B2455,'Product Master'!$A$2:$O$5991,8,FALSE())</f>
        <v>Tea</v>
      </c>
      <c r="E2455" s="4" t="str">
        <f aca="false">VLOOKUP($B2455,'Product Master'!$A$2:$O$5991,5,FALSE())</f>
        <v>Pepperlane</v>
      </c>
      <c r="F2455" s="4" t="str">
        <f aca="false">VLOOKUP($B2455,'Product Master'!$A$2:$O$5991,4,FALSE())</f>
        <v>Pepperlane Iced Tea Mix, 100 ct</v>
      </c>
      <c r="G2455" s="4" t="str">
        <f aca="false">VLOOKUP($B2455,'Product Master'!$A$2:$O$5991,9,FALSE())</f>
        <v>100 ct</v>
      </c>
      <c r="H2455" s="5" t="s">
        <v>16</v>
      </c>
      <c r="I2455" s="6" t="n">
        <f aca="false">VLOOKUP($B2455,'Product Master'!$A$2:$O$5991,14,FALSE())</f>
        <v>5.49</v>
      </c>
      <c r="J2455" s="7" t="n">
        <f aca="false">VLOOKUP($B2455,'Product Master'!$A$2:$O$5991,13,FALSE())</f>
        <v>24</v>
      </c>
      <c r="K2455" s="7" t="str">
        <f aca="false">VLOOKUP($B2455,'Product Master'!$A$2:$O$5991,11,FALSE())</f>
        <v>N</v>
      </c>
      <c r="L2455" s="7" t="str">
        <f aca="false">VLOOKUP($B2455,'Product Master'!$A$2:$O$5991,12,FALSE())</f>
        <v>N</v>
      </c>
      <c r="M2455" s="3" t="n">
        <v>65</v>
      </c>
      <c r="N2455" s="3" t="n">
        <v>38</v>
      </c>
    </row>
    <row r="2456" customFormat="false" ht="15" hidden="false" customHeight="true" outlineLevel="0" collapsed="false">
      <c r="A2456" s="3" t="s">
        <v>4923</v>
      </c>
      <c r="B2456" s="3" t="s">
        <v>4924</v>
      </c>
      <c r="C2456" s="4" t="str">
        <f aca="false">VLOOKUP($B2456,'Product Master'!$A$2:$O$5991,7,FALSE())</f>
        <v>Dry Grocery</v>
      </c>
      <c r="D2456" s="4" t="str">
        <f aca="false">VLOOKUP($B2456,'Product Master'!$A$2:$O$5991,8,FALSE())</f>
        <v>Tea</v>
      </c>
      <c r="E2456" s="4" t="str">
        <f aca="false">VLOOKUP($B2456,'Product Master'!$A$2:$O$5991,5,FALSE())</f>
        <v>Wheatstone</v>
      </c>
      <c r="F2456" s="4" t="str">
        <f aca="false">VLOOKUP($B2456,'Product Master'!$A$2:$O$5991,4,FALSE())</f>
        <v>Wheatstone Iced Tea Mix, 20 ct</v>
      </c>
      <c r="G2456" s="4" t="str">
        <f aca="false">VLOOKUP($B2456,'Product Master'!$A$2:$O$5991,9,FALSE())</f>
        <v>20 ct</v>
      </c>
      <c r="H2456" s="5" t="s">
        <v>16</v>
      </c>
      <c r="I2456" s="6" t="n">
        <f aca="false">VLOOKUP($B2456,'Product Master'!$A$2:$O$5991,14,FALSE())</f>
        <v>5.89</v>
      </c>
      <c r="J2456" s="7" t="n">
        <f aca="false">VLOOKUP($B2456,'Product Master'!$A$2:$O$5991,13,FALSE())</f>
        <v>12</v>
      </c>
      <c r="K2456" s="7" t="str">
        <f aca="false">VLOOKUP($B2456,'Product Master'!$A$2:$O$5991,11,FALSE())</f>
        <v>N</v>
      </c>
      <c r="L2456" s="7" t="str">
        <f aca="false">VLOOKUP($B2456,'Product Master'!$A$2:$O$5991,12,FALSE())</f>
        <v>N</v>
      </c>
      <c r="M2456" s="3" t="n">
        <v>42</v>
      </c>
      <c r="N2456" s="3" t="n">
        <v>32</v>
      </c>
    </row>
    <row r="2457" customFormat="false" ht="15" hidden="false" customHeight="true" outlineLevel="0" collapsed="false">
      <c r="A2457" s="3" t="s">
        <v>4925</v>
      </c>
      <c r="B2457" s="3" t="s">
        <v>4926</v>
      </c>
      <c r="C2457" s="4" t="str">
        <f aca="false">VLOOKUP($B2457,'Product Master'!$A$2:$O$5991,7,FALSE())</f>
        <v>Dry Grocery</v>
      </c>
      <c r="D2457" s="4" t="str">
        <f aca="false">VLOOKUP($B2457,'Product Master'!$A$2:$O$5991,8,FALSE())</f>
        <v>Tea</v>
      </c>
      <c r="E2457" s="4" t="str">
        <f aca="false">VLOOKUP($B2457,'Product Master'!$A$2:$O$5991,5,FALSE())</f>
        <v>Golden Grain Co.</v>
      </c>
      <c r="F2457" s="4" t="str">
        <f aca="false">VLOOKUP($B2457,'Product Master'!$A$2:$O$5991,4,FALSE())</f>
        <v>Golden Grain Co. Decaf Green Tea, 20 ct</v>
      </c>
      <c r="G2457" s="4" t="str">
        <f aca="false">VLOOKUP($B2457,'Product Master'!$A$2:$O$5991,9,FALSE())</f>
        <v>20 ct</v>
      </c>
      <c r="H2457" s="5" t="s">
        <v>16</v>
      </c>
      <c r="I2457" s="6" t="n">
        <f aca="false">VLOOKUP($B2457,'Product Master'!$A$2:$O$5991,14,FALSE())</f>
        <v>5.89</v>
      </c>
      <c r="J2457" s="7" t="n">
        <f aca="false">VLOOKUP($B2457,'Product Master'!$A$2:$O$5991,13,FALSE())</f>
        <v>24</v>
      </c>
      <c r="K2457" s="7" t="str">
        <f aca="false">VLOOKUP($B2457,'Product Master'!$A$2:$O$5991,11,FALSE())</f>
        <v>N</v>
      </c>
      <c r="L2457" s="7" t="str">
        <f aca="false">VLOOKUP($B2457,'Product Master'!$A$2:$O$5991,12,FALSE())</f>
        <v>N</v>
      </c>
      <c r="M2457" s="3" t="n">
        <v>136</v>
      </c>
      <c r="N2457" s="3" t="n">
        <v>21</v>
      </c>
    </row>
    <row r="2458" customFormat="false" ht="15" hidden="false" customHeight="true" outlineLevel="0" collapsed="false">
      <c r="A2458" s="3" t="s">
        <v>4927</v>
      </c>
      <c r="B2458" s="3" t="s">
        <v>4928</v>
      </c>
      <c r="C2458" s="4" t="str">
        <f aca="false">VLOOKUP($B2458,'Product Master'!$A$2:$O$5991,7,FALSE())</f>
        <v>Dry Grocery</v>
      </c>
      <c r="D2458" s="4" t="str">
        <f aca="false">VLOOKUP($B2458,'Product Master'!$A$2:$O$5991,8,FALSE())</f>
        <v>Tea</v>
      </c>
      <c r="E2458" s="4" t="str">
        <f aca="false">VLOOKUP($B2458,'Product Master'!$A$2:$O$5991,5,FALSE())</f>
        <v>Redbarn</v>
      </c>
      <c r="F2458" s="4" t="str">
        <f aca="false">VLOOKUP($B2458,'Product Master'!$A$2:$O$5991,4,FALSE())</f>
        <v>Redbarn Chai Tea, 100 ct</v>
      </c>
      <c r="G2458" s="4" t="str">
        <f aca="false">VLOOKUP($B2458,'Product Master'!$A$2:$O$5991,9,FALSE())</f>
        <v>100 ct</v>
      </c>
      <c r="H2458" s="5" t="s">
        <v>16</v>
      </c>
      <c r="I2458" s="6" t="n">
        <f aca="false">VLOOKUP($B2458,'Product Master'!$A$2:$O$5991,14,FALSE())</f>
        <v>3.79</v>
      </c>
      <c r="J2458" s="7" t="n">
        <f aca="false">VLOOKUP($B2458,'Product Master'!$A$2:$O$5991,13,FALSE())</f>
        <v>1</v>
      </c>
      <c r="K2458" s="7" t="str">
        <f aca="false">VLOOKUP($B2458,'Product Master'!$A$2:$O$5991,11,FALSE())</f>
        <v>N</v>
      </c>
      <c r="L2458" s="7" t="str">
        <f aca="false">VLOOKUP($B2458,'Product Master'!$A$2:$O$5991,12,FALSE())</f>
        <v>N</v>
      </c>
      <c r="M2458" s="3" t="n">
        <v>42</v>
      </c>
      <c r="N2458" s="3" t="n">
        <v>32</v>
      </c>
    </row>
    <row r="2459" customFormat="false" ht="15" hidden="false" customHeight="true" outlineLevel="0" collapsed="false">
      <c r="A2459" s="3" t="s">
        <v>4929</v>
      </c>
      <c r="B2459" s="3" t="s">
        <v>4930</v>
      </c>
      <c r="C2459" s="4" t="str">
        <f aca="false">VLOOKUP($B2459,'Product Master'!$A$2:$O$5991,7,FALSE())</f>
        <v>Dry Grocery</v>
      </c>
      <c r="D2459" s="4" t="str">
        <f aca="false">VLOOKUP($B2459,'Product Master'!$A$2:$O$5991,8,FALSE())</f>
        <v>Tea</v>
      </c>
      <c r="E2459" s="4" t="str">
        <f aca="false">VLOOKUP($B2459,'Product Master'!$A$2:$O$5991,5,FALSE())</f>
        <v>Harborline</v>
      </c>
      <c r="F2459" s="4" t="str">
        <f aca="false">VLOOKUP($B2459,'Product Master'!$A$2:$O$5991,4,FALSE())</f>
        <v>Harborline Iced Tea Mix, 20 ct</v>
      </c>
      <c r="G2459" s="4" t="str">
        <f aca="false">VLOOKUP($B2459,'Product Master'!$A$2:$O$5991,9,FALSE())</f>
        <v>20 ct</v>
      </c>
      <c r="H2459" s="5" t="s">
        <v>16</v>
      </c>
      <c r="I2459" s="6" t="n">
        <f aca="false">VLOOKUP($B2459,'Product Master'!$A$2:$O$5991,14,FALSE())</f>
        <v>4.39</v>
      </c>
      <c r="J2459" s="7" t="n">
        <f aca="false">VLOOKUP($B2459,'Product Master'!$A$2:$O$5991,13,FALSE())</f>
        <v>2</v>
      </c>
      <c r="K2459" s="7" t="str">
        <f aca="false">VLOOKUP($B2459,'Product Master'!$A$2:$O$5991,11,FALSE())</f>
        <v>Y</v>
      </c>
      <c r="L2459" s="7" t="str">
        <f aca="false">VLOOKUP($B2459,'Product Master'!$A$2:$O$5991,12,FALSE())</f>
        <v>N</v>
      </c>
      <c r="M2459" s="3" t="n">
        <v>86</v>
      </c>
      <c r="N2459" s="3" t="n">
        <v>33</v>
      </c>
    </row>
    <row r="2460" customFormat="false" ht="15" hidden="false" customHeight="true" outlineLevel="0" collapsed="false">
      <c r="A2460" s="3" t="s">
        <v>4931</v>
      </c>
      <c r="B2460" s="3" t="s">
        <v>4932</v>
      </c>
      <c r="C2460" s="4" t="str">
        <f aca="false">VLOOKUP($B2460,'Product Master'!$A$2:$O$5991,7,FALSE())</f>
        <v>Dry Grocery</v>
      </c>
      <c r="D2460" s="4" t="str">
        <f aca="false">VLOOKUP($B2460,'Product Master'!$A$2:$O$5991,8,FALSE())</f>
        <v>Tea</v>
      </c>
      <c r="E2460" s="4" t="str">
        <f aca="false">VLOOKUP($B2460,'Product Master'!$A$2:$O$5991,5,FALSE())</f>
        <v>Roastport</v>
      </c>
      <c r="F2460" s="4" t="str">
        <f aca="false">VLOOKUP($B2460,'Product Master'!$A$2:$O$5991,4,FALSE())</f>
        <v>Roastport Chai Tea, 20 ct</v>
      </c>
      <c r="G2460" s="4" t="str">
        <f aca="false">VLOOKUP($B2460,'Product Master'!$A$2:$O$5991,9,FALSE())</f>
        <v>20 ct</v>
      </c>
      <c r="H2460" s="5" t="s">
        <v>16</v>
      </c>
      <c r="I2460" s="6" t="n">
        <f aca="false">VLOOKUP($B2460,'Product Master'!$A$2:$O$5991,14,FALSE())</f>
        <v>5.29</v>
      </c>
      <c r="J2460" s="7" t="n">
        <f aca="false">VLOOKUP($B2460,'Product Master'!$A$2:$O$5991,13,FALSE())</f>
        <v>2</v>
      </c>
      <c r="K2460" s="7" t="str">
        <f aca="false">VLOOKUP($B2460,'Product Master'!$A$2:$O$5991,11,FALSE())</f>
        <v>N</v>
      </c>
      <c r="L2460" s="7" t="str">
        <f aca="false">VLOOKUP($B2460,'Product Master'!$A$2:$O$5991,12,FALSE())</f>
        <v>N</v>
      </c>
      <c r="M2460" s="3" t="n">
        <v>141</v>
      </c>
      <c r="N2460" s="3" t="n">
        <v>36</v>
      </c>
    </row>
    <row r="2461" customFormat="false" ht="15" hidden="false" customHeight="true" outlineLevel="0" collapsed="false">
      <c r="A2461" s="3" t="s">
        <v>4933</v>
      </c>
      <c r="B2461" s="3" t="s">
        <v>4934</v>
      </c>
      <c r="C2461" s="4" t="str">
        <f aca="false">VLOOKUP($B2461,'Product Master'!$A$2:$O$5991,7,FALSE())</f>
        <v>Dry Grocery</v>
      </c>
      <c r="D2461" s="4" t="str">
        <f aca="false">VLOOKUP($B2461,'Product Master'!$A$2:$O$5991,8,FALSE())</f>
        <v>Tea</v>
      </c>
      <c r="E2461" s="4" t="str">
        <f aca="false">VLOOKUP($B2461,'Product Master'!$A$2:$O$5991,5,FALSE())</f>
        <v>Thrift Row</v>
      </c>
      <c r="F2461" s="4" t="str">
        <f aca="false">VLOOKUP($B2461,'Product Master'!$A$2:$O$5991,4,FALSE())</f>
        <v>Thrift Row Decaf Herbal Tea, 20 ct</v>
      </c>
      <c r="G2461" s="4" t="str">
        <f aca="false">VLOOKUP($B2461,'Product Master'!$A$2:$O$5991,9,FALSE())</f>
        <v>20 ct</v>
      </c>
      <c r="H2461" s="5" t="s">
        <v>16</v>
      </c>
      <c r="I2461" s="6" t="n">
        <f aca="false">VLOOKUP($B2461,'Product Master'!$A$2:$O$5991,14,FALSE())</f>
        <v>5.29</v>
      </c>
      <c r="J2461" s="7" t="n">
        <f aca="false">VLOOKUP($B2461,'Product Master'!$A$2:$O$5991,13,FALSE())</f>
        <v>1</v>
      </c>
      <c r="K2461" s="7" t="str">
        <f aca="false">VLOOKUP($B2461,'Product Master'!$A$2:$O$5991,11,FALSE())</f>
        <v>Y</v>
      </c>
      <c r="L2461" s="7" t="str">
        <f aca="false">VLOOKUP($B2461,'Product Master'!$A$2:$O$5991,12,FALSE())</f>
        <v>N</v>
      </c>
      <c r="M2461" s="3" t="n">
        <v>128</v>
      </c>
      <c r="N2461" s="3" t="n">
        <v>30</v>
      </c>
    </row>
    <row r="2462" customFormat="false" ht="15" hidden="false" customHeight="true" outlineLevel="0" collapsed="false">
      <c r="A2462" s="3" t="s">
        <v>4935</v>
      </c>
      <c r="B2462" s="3" t="s">
        <v>4936</v>
      </c>
      <c r="C2462" s="4" t="str">
        <f aca="false">VLOOKUP($B2462,'Product Master'!$A$2:$O$5991,7,FALSE())</f>
        <v>Dry Grocery</v>
      </c>
      <c r="D2462" s="4" t="str">
        <f aca="false">VLOOKUP($B2462,'Product Master'!$A$2:$O$5991,8,FALSE())</f>
        <v>Tea</v>
      </c>
      <c r="E2462" s="4" t="str">
        <f aca="false">VLOOKUP($B2462,'Product Master'!$A$2:$O$5991,5,FALSE())</f>
        <v>Nutgrove</v>
      </c>
      <c r="F2462" s="4" t="str">
        <f aca="false">VLOOKUP($B2462,'Product Master'!$A$2:$O$5991,4,FALSE())</f>
        <v>Nutgrove Decaf Green Tea, 100 ct</v>
      </c>
      <c r="G2462" s="4" t="str">
        <f aca="false">VLOOKUP($B2462,'Product Master'!$A$2:$O$5991,9,FALSE())</f>
        <v>100 ct</v>
      </c>
      <c r="H2462" s="5" t="s">
        <v>16</v>
      </c>
      <c r="I2462" s="6" t="n">
        <f aca="false">VLOOKUP($B2462,'Product Master'!$A$2:$O$5991,14,FALSE())</f>
        <v>4.39</v>
      </c>
      <c r="J2462" s="7" t="n">
        <f aca="false">VLOOKUP($B2462,'Product Master'!$A$2:$O$5991,13,FALSE())</f>
        <v>24</v>
      </c>
      <c r="K2462" s="7" t="str">
        <f aca="false">VLOOKUP($B2462,'Product Master'!$A$2:$O$5991,11,FALSE())</f>
        <v>N</v>
      </c>
      <c r="L2462" s="7" t="str">
        <f aca="false">VLOOKUP($B2462,'Product Master'!$A$2:$O$5991,12,FALSE())</f>
        <v>N</v>
      </c>
      <c r="M2462" s="3" t="n">
        <v>72</v>
      </c>
      <c r="N2462" s="3" t="n">
        <v>30</v>
      </c>
    </row>
    <row r="2463" customFormat="false" ht="15" hidden="false" customHeight="true" outlineLevel="0" collapsed="false">
      <c r="A2463" s="3" t="s">
        <v>4937</v>
      </c>
      <c r="B2463" s="3" t="s">
        <v>4938</v>
      </c>
      <c r="C2463" s="4" t="str">
        <f aca="false">VLOOKUP($B2463,'Product Master'!$A$2:$O$5991,7,FALSE())</f>
        <v>Dry Grocery</v>
      </c>
      <c r="D2463" s="4" t="str">
        <f aca="false">VLOOKUP($B2463,'Product Master'!$A$2:$O$5991,8,FALSE())</f>
        <v>Tea</v>
      </c>
      <c r="E2463" s="4" t="str">
        <f aca="false">VLOOKUP($B2463,'Product Master'!$A$2:$O$5991,5,FALSE())</f>
        <v>Golden Grain Co.</v>
      </c>
      <c r="F2463" s="4" t="str">
        <f aca="false">VLOOKUP($B2463,'Product Master'!$A$2:$O$5991,4,FALSE())</f>
        <v>Golden Grain Co. Black Tea, 100 ct</v>
      </c>
      <c r="G2463" s="4" t="str">
        <f aca="false">VLOOKUP($B2463,'Product Master'!$A$2:$O$5991,9,FALSE())</f>
        <v>100 ct</v>
      </c>
      <c r="H2463" s="5" t="s">
        <v>16</v>
      </c>
      <c r="I2463" s="6" t="n">
        <f aca="false">VLOOKUP($B2463,'Product Master'!$A$2:$O$5991,14,FALSE())</f>
        <v>4.49</v>
      </c>
      <c r="J2463" s="7" t="n">
        <f aca="false">VLOOKUP($B2463,'Product Master'!$A$2:$O$5991,13,FALSE())</f>
        <v>2</v>
      </c>
      <c r="K2463" s="7" t="str">
        <f aca="false">VLOOKUP($B2463,'Product Master'!$A$2:$O$5991,11,FALSE())</f>
        <v>N</v>
      </c>
      <c r="L2463" s="7" t="str">
        <f aca="false">VLOOKUP($B2463,'Product Master'!$A$2:$O$5991,12,FALSE())</f>
        <v>N</v>
      </c>
      <c r="M2463" s="3" t="n">
        <v>148</v>
      </c>
      <c r="N2463" s="3" t="n">
        <v>32</v>
      </c>
    </row>
    <row r="2464" customFormat="false" ht="15" hidden="false" customHeight="true" outlineLevel="0" collapsed="false">
      <c r="A2464" s="3" t="s">
        <v>4939</v>
      </c>
      <c r="B2464" s="3" t="s">
        <v>4940</v>
      </c>
      <c r="C2464" s="4" t="str">
        <f aca="false">VLOOKUP($B2464,'Product Master'!$A$2:$O$5991,7,FALSE())</f>
        <v>Dry Grocery</v>
      </c>
      <c r="D2464" s="4" t="str">
        <f aca="false">VLOOKUP($B2464,'Product Master'!$A$2:$O$5991,8,FALSE())</f>
        <v>Tea</v>
      </c>
      <c r="E2464" s="4" t="str">
        <f aca="false">VLOOKUP($B2464,'Product Master'!$A$2:$O$5991,5,FALSE())</f>
        <v>Roastport</v>
      </c>
      <c r="F2464" s="4" t="str">
        <f aca="false">VLOOKUP($B2464,'Product Master'!$A$2:$O$5991,4,FALSE())</f>
        <v>Roastport Chai Tea, 100 ct</v>
      </c>
      <c r="G2464" s="4" t="str">
        <f aca="false">VLOOKUP($B2464,'Product Master'!$A$2:$O$5991,9,FALSE())</f>
        <v>100 ct</v>
      </c>
      <c r="H2464" s="5" t="s">
        <v>16</v>
      </c>
      <c r="I2464" s="6" t="n">
        <f aca="false">VLOOKUP($B2464,'Product Master'!$A$2:$O$5991,14,FALSE())</f>
        <v>3.39</v>
      </c>
      <c r="J2464" s="7" t="n">
        <f aca="false">VLOOKUP($B2464,'Product Master'!$A$2:$O$5991,13,FALSE())</f>
        <v>24</v>
      </c>
      <c r="K2464" s="7" t="str">
        <f aca="false">VLOOKUP($B2464,'Product Master'!$A$2:$O$5991,11,FALSE())</f>
        <v>N</v>
      </c>
      <c r="L2464" s="7" t="str">
        <f aca="false">VLOOKUP($B2464,'Product Master'!$A$2:$O$5991,12,FALSE())</f>
        <v>N</v>
      </c>
      <c r="M2464" s="3" t="n">
        <v>129</v>
      </c>
      <c r="N2464" s="3" t="n">
        <v>6</v>
      </c>
    </row>
    <row r="2465" customFormat="false" ht="15" hidden="false" customHeight="true" outlineLevel="0" collapsed="false">
      <c r="A2465" s="3" t="s">
        <v>4941</v>
      </c>
      <c r="B2465" s="3" t="s">
        <v>4942</v>
      </c>
      <c r="C2465" s="4" t="str">
        <f aca="false">VLOOKUP($B2465,'Product Master'!$A$2:$O$5991,7,FALSE())</f>
        <v>Dry Grocery</v>
      </c>
      <c r="D2465" s="4" t="str">
        <f aca="false">VLOOKUP($B2465,'Product Master'!$A$2:$O$5991,8,FALSE())</f>
        <v>Tea</v>
      </c>
      <c r="E2465" s="4" t="str">
        <f aca="false">VLOOKUP($B2465,'Product Master'!$A$2:$O$5991,5,FALSE())</f>
        <v>Redbarn</v>
      </c>
      <c r="F2465" s="4" t="str">
        <f aca="false">VLOOKUP($B2465,'Product Master'!$A$2:$O$5991,4,FALSE())</f>
        <v>Redbarn Herbal Tea, 20 ct</v>
      </c>
      <c r="G2465" s="4" t="str">
        <f aca="false">VLOOKUP($B2465,'Product Master'!$A$2:$O$5991,9,FALSE())</f>
        <v>20 ct</v>
      </c>
      <c r="H2465" s="5" t="s">
        <v>16</v>
      </c>
      <c r="I2465" s="6" t="n">
        <f aca="false">VLOOKUP($B2465,'Product Master'!$A$2:$O$5991,14,FALSE())</f>
        <v>4.29</v>
      </c>
      <c r="J2465" s="7" t="n">
        <f aca="false">VLOOKUP($B2465,'Product Master'!$A$2:$O$5991,13,FALSE())</f>
        <v>12</v>
      </c>
      <c r="K2465" s="7" t="str">
        <f aca="false">VLOOKUP($B2465,'Product Master'!$A$2:$O$5991,11,FALSE())</f>
        <v>N</v>
      </c>
      <c r="L2465" s="7" t="str">
        <f aca="false">VLOOKUP($B2465,'Product Master'!$A$2:$O$5991,12,FALSE())</f>
        <v>N</v>
      </c>
      <c r="M2465" s="3" t="n">
        <v>49</v>
      </c>
      <c r="N2465" s="3" t="n">
        <v>33</v>
      </c>
    </row>
    <row r="2466" customFormat="false" ht="15" hidden="false" customHeight="true" outlineLevel="0" collapsed="false">
      <c r="A2466" s="3" t="s">
        <v>4943</v>
      </c>
      <c r="B2466" s="3" t="s">
        <v>4944</v>
      </c>
      <c r="C2466" s="4" t="str">
        <f aca="false">VLOOKUP($B2466,'Product Master'!$A$2:$O$5991,7,FALSE())</f>
        <v>Dry Grocery</v>
      </c>
      <c r="D2466" s="4" t="str">
        <f aca="false">VLOOKUP($B2466,'Product Master'!$A$2:$O$5991,8,FALSE())</f>
        <v>Tea</v>
      </c>
      <c r="E2466" s="4" t="str">
        <f aca="false">VLOOKUP($B2466,'Product Master'!$A$2:$O$5991,5,FALSE())</f>
        <v>Kettle Row</v>
      </c>
      <c r="F2466" s="4" t="str">
        <f aca="false">VLOOKUP($B2466,'Product Master'!$A$2:$O$5991,4,FALSE())</f>
        <v>Kettle Row Iced Tea Mix, 100 ct</v>
      </c>
      <c r="G2466" s="4" t="str">
        <f aca="false">VLOOKUP($B2466,'Product Master'!$A$2:$O$5991,9,FALSE())</f>
        <v>100 ct</v>
      </c>
      <c r="H2466" s="5" t="s">
        <v>16</v>
      </c>
      <c r="I2466" s="6" t="n">
        <f aca="false">VLOOKUP($B2466,'Product Master'!$A$2:$O$5991,14,FALSE())</f>
        <v>4.49</v>
      </c>
      <c r="J2466" s="7" t="n">
        <f aca="false">VLOOKUP($B2466,'Product Master'!$A$2:$O$5991,13,FALSE())</f>
        <v>4</v>
      </c>
      <c r="K2466" s="7" t="str">
        <f aca="false">VLOOKUP($B2466,'Product Master'!$A$2:$O$5991,11,FALSE())</f>
        <v>N</v>
      </c>
      <c r="L2466" s="7" t="str">
        <f aca="false">VLOOKUP($B2466,'Product Master'!$A$2:$O$5991,12,FALSE())</f>
        <v>N</v>
      </c>
      <c r="M2466" s="3" t="n">
        <v>147</v>
      </c>
      <c r="N2466" s="3" t="n">
        <v>7</v>
      </c>
    </row>
    <row r="2467" customFormat="false" ht="15" hidden="false" customHeight="true" outlineLevel="0" collapsed="false">
      <c r="A2467" s="3" t="s">
        <v>4945</v>
      </c>
      <c r="B2467" s="3" t="s">
        <v>4946</v>
      </c>
      <c r="C2467" s="4" t="str">
        <f aca="false">VLOOKUP($B2467,'Product Master'!$A$2:$O$5991,7,FALSE())</f>
        <v>Dry Grocery</v>
      </c>
      <c r="D2467" s="4" t="str">
        <f aca="false">VLOOKUP($B2467,'Product Master'!$A$2:$O$5991,8,FALSE())</f>
        <v>Tea</v>
      </c>
      <c r="E2467" s="4" t="str">
        <f aca="false">VLOOKUP($B2467,'Product Master'!$A$2:$O$5991,5,FALSE())</f>
        <v>Wheatstone</v>
      </c>
      <c r="F2467" s="4" t="str">
        <f aca="false">VLOOKUP($B2467,'Product Master'!$A$2:$O$5991,4,FALSE())</f>
        <v>Wheatstone Decaf Herbal Tea, 100 ct</v>
      </c>
      <c r="G2467" s="4" t="str">
        <f aca="false">VLOOKUP($B2467,'Product Master'!$A$2:$O$5991,9,FALSE())</f>
        <v>100 ct</v>
      </c>
      <c r="H2467" s="5" t="s">
        <v>16</v>
      </c>
      <c r="I2467" s="6" t="n">
        <f aca="false">VLOOKUP($B2467,'Product Master'!$A$2:$O$5991,14,FALSE())</f>
        <v>5.89</v>
      </c>
      <c r="J2467" s="7" t="n">
        <f aca="false">VLOOKUP($B2467,'Product Master'!$A$2:$O$5991,13,FALSE())</f>
        <v>4</v>
      </c>
      <c r="K2467" s="7" t="str">
        <f aca="false">VLOOKUP($B2467,'Product Master'!$A$2:$O$5991,11,FALSE())</f>
        <v>N</v>
      </c>
      <c r="L2467" s="7" t="str">
        <f aca="false">VLOOKUP($B2467,'Product Master'!$A$2:$O$5991,12,FALSE())</f>
        <v>N</v>
      </c>
      <c r="M2467" s="3" t="n">
        <v>129</v>
      </c>
      <c r="N2467" s="3" t="n">
        <v>34</v>
      </c>
    </row>
    <row r="2468" customFormat="false" ht="15" hidden="false" customHeight="true" outlineLevel="0" collapsed="false">
      <c r="A2468" s="3" t="s">
        <v>4947</v>
      </c>
      <c r="B2468" s="3" t="s">
        <v>4948</v>
      </c>
      <c r="C2468" s="4" t="str">
        <f aca="false">VLOOKUP($B2468,'Product Master'!$A$2:$O$5991,7,FALSE())</f>
        <v>Dry Grocery</v>
      </c>
      <c r="D2468" s="4" t="str">
        <f aca="false">VLOOKUP($B2468,'Product Master'!$A$2:$O$5991,8,FALSE())</f>
        <v>Tea</v>
      </c>
      <c r="E2468" s="4" t="str">
        <f aca="false">VLOOKUP($B2468,'Product Master'!$A$2:$O$5991,5,FALSE())</f>
        <v>Kettle Row</v>
      </c>
      <c r="F2468" s="4" t="str">
        <f aca="false">VLOOKUP($B2468,'Product Master'!$A$2:$O$5991,4,FALSE())</f>
        <v>Kettle Row Chai Tea, 100 ct</v>
      </c>
      <c r="G2468" s="4" t="str">
        <f aca="false">VLOOKUP($B2468,'Product Master'!$A$2:$O$5991,9,FALSE())</f>
        <v>100 ct</v>
      </c>
      <c r="H2468" s="5" t="s">
        <v>16</v>
      </c>
      <c r="I2468" s="6" t="n">
        <f aca="false">VLOOKUP($B2468,'Product Master'!$A$2:$O$5991,14,FALSE())</f>
        <v>3.99</v>
      </c>
      <c r="J2468" s="7" t="n">
        <f aca="false">VLOOKUP($B2468,'Product Master'!$A$2:$O$5991,13,FALSE())</f>
        <v>4</v>
      </c>
      <c r="K2468" s="7" t="str">
        <f aca="false">VLOOKUP($B2468,'Product Master'!$A$2:$O$5991,11,FALSE())</f>
        <v>N</v>
      </c>
      <c r="L2468" s="7" t="str">
        <f aca="false">VLOOKUP($B2468,'Product Master'!$A$2:$O$5991,12,FALSE())</f>
        <v>N</v>
      </c>
      <c r="M2468" s="3" t="n">
        <v>106</v>
      </c>
      <c r="N2468" s="3" t="n">
        <v>37</v>
      </c>
    </row>
    <row r="2469" customFormat="false" ht="15" hidden="false" customHeight="true" outlineLevel="0" collapsed="false">
      <c r="A2469" s="3" t="s">
        <v>4949</v>
      </c>
      <c r="B2469" s="3" t="s">
        <v>4950</v>
      </c>
      <c r="C2469" s="4" t="str">
        <f aca="false">VLOOKUP($B2469,'Product Master'!$A$2:$O$5991,7,FALSE())</f>
        <v>Dry Grocery</v>
      </c>
      <c r="D2469" s="4" t="str">
        <f aca="false">VLOOKUP($B2469,'Product Master'!$A$2:$O$5991,8,FALSE())</f>
        <v>Tea</v>
      </c>
      <c r="E2469" s="4" t="str">
        <f aca="false">VLOOKUP($B2469,'Product Master'!$A$2:$O$5991,5,FALSE())</f>
        <v>Orchard Spread</v>
      </c>
      <c r="F2469" s="4" t="str">
        <f aca="false">VLOOKUP($B2469,'Product Master'!$A$2:$O$5991,4,FALSE())</f>
        <v>Orchard Spread Variety Pack Iced Tea Mix, 100 ct</v>
      </c>
      <c r="G2469" s="4" t="str">
        <f aca="false">VLOOKUP($B2469,'Product Master'!$A$2:$O$5991,9,FALSE())</f>
        <v>100 ct</v>
      </c>
      <c r="H2469" s="5" t="s">
        <v>16</v>
      </c>
      <c r="I2469" s="6" t="n">
        <f aca="false">VLOOKUP($B2469,'Product Master'!$A$2:$O$5991,14,FALSE())</f>
        <v>3.29</v>
      </c>
      <c r="J2469" s="7" t="n">
        <f aca="false">VLOOKUP($B2469,'Product Master'!$A$2:$O$5991,13,FALSE())</f>
        <v>4</v>
      </c>
      <c r="K2469" s="7" t="str">
        <f aca="false">VLOOKUP($B2469,'Product Master'!$A$2:$O$5991,11,FALSE())</f>
        <v>N</v>
      </c>
      <c r="L2469" s="7" t="str">
        <f aca="false">VLOOKUP($B2469,'Product Master'!$A$2:$O$5991,12,FALSE())</f>
        <v>N</v>
      </c>
      <c r="M2469" s="3" t="n">
        <v>36</v>
      </c>
      <c r="N2469" s="3" t="n">
        <v>22</v>
      </c>
    </row>
    <row r="2470" customFormat="false" ht="15" hidden="false" customHeight="true" outlineLevel="0" collapsed="false">
      <c r="A2470" s="3" t="s">
        <v>4951</v>
      </c>
      <c r="B2470" s="3" t="s">
        <v>4952</v>
      </c>
      <c r="C2470" s="4" t="str">
        <f aca="false">VLOOKUP($B2470,'Product Master'!$A$2:$O$5991,7,FALSE())</f>
        <v>Dry Grocery</v>
      </c>
      <c r="D2470" s="4" t="str">
        <f aca="false">VLOOKUP($B2470,'Product Master'!$A$2:$O$5991,8,FALSE())</f>
        <v>Tea</v>
      </c>
      <c r="E2470" s="4" t="str">
        <f aca="false">VLOOKUP($B2470,'Product Master'!$A$2:$O$5991,5,FALSE())</f>
        <v>Redbarn</v>
      </c>
      <c r="F2470" s="4" t="str">
        <f aca="false">VLOOKUP($B2470,'Product Master'!$A$2:$O$5991,4,FALSE())</f>
        <v>Redbarn Decaf Herbal Tea, 100 ct</v>
      </c>
      <c r="G2470" s="4" t="str">
        <f aca="false">VLOOKUP($B2470,'Product Master'!$A$2:$O$5991,9,FALSE())</f>
        <v>100 ct</v>
      </c>
      <c r="H2470" s="5" t="s">
        <v>16</v>
      </c>
      <c r="I2470" s="6" t="n">
        <f aca="false">VLOOKUP($B2470,'Product Master'!$A$2:$O$5991,14,FALSE())</f>
        <v>3.99</v>
      </c>
      <c r="J2470" s="7" t="n">
        <f aca="false">VLOOKUP($B2470,'Product Master'!$A$2:$O$5991,13,FALSE())</f>
        <v>12</v>
      </c>
      <c r="K2470" s="7" t="str">
        <f aca="false">VLOOKUP($B2470,'Product Master'!$A$2:$O$5991,11,FALSE())</f>
        <v>N</v>
      </c>
      <c r="L2470" s="7" t="str">
        <f aca="false">VLOOKUP($B2470,'Product Master'!$A$2:$O$5991,12,FALSE())</f>
        <v>N</v>
      </c>
      <c r="M2470" s="3" t="n">
        <v>148</v>
      </c>
      <c r="N2470" s="3" t="n">
        <v>12</v>
      </c>
    </row>
    <row r="2471" customFormat="false" ht="15" hidden="false" customHeight="true" outlineLevel="0" collapsed="false">
      <c r="A2471" s="3" t="s">
        <v>4953</v>
      </c>
      <c r="B2471" s="3" t="s">
        <v>4954</v>
      </c>
      <c r="C2471" s="4" t="str">
        <f aca="false">VLOOKUP($B2471,'Product Master'!$A$2:$O$5991,7,FALSE())</f>
        <v>Dry Grocery</v>
      </c>
      <c r="D2471" s="4" t="str">
        <f aca="false">VLOOKUP($B2471,'Product Master'!$A$2:$O$5991,8,FALSE())</f>
        <v>Tea</v>
      </c>
      <c r="E2471" s="4" t="str">
        <f aca="false">VLOOKUP($B2471,'Product Master'!$A$2:$O$5991,5,FALSE())</f>
        <v>Wheatstone</v>
      </c>
      <c r="F2471" s="4" t="str">
        <f aca="false">VLOOKUP($B2471,'Product Master'!$A$2:$O$5991,4,FALSE())</f>
        <v>Wheatstone Variety Pack Iced Tea Mix, 20 ct</v>
      </c>
      <c r="G2471" s="4" t="str">
        <f aca="false">VLOOKUP($B2471,'Product Master'!$A$2:$O$5991,9,FALSE())</f>
        <v>20 ct</v>
      </c>
      <c r="H2471" s="5" t="s">
        <v>16</v>
      </c>
      <c r="I2471" s="6" t="n">
        <f aca="false">VLOOKUP($B2471,'Product Master'!$A$2:$O$5991,14,FALSE())</f>
        <v>3.99</v>
      </c>
      <c r="J2471" s="7" t="n">
        <f aca="false">VLOOKUP($B2471,'Product Master'!$A$2:$O$5991,13,FALSE())</f>
        <v>8</v>
      </c>
      <c r="K2471" s="7" t="str">
        <f aca="false">VLOOKUP($B2471,'Product Master'!$A$2:$O$5991,11,FALSE())</f>
        <v>N</v>
      </c>
      <c r="L2471" s="7" t="str">
        <f aca="false">VLOOKUP($B2471,'Product Master'!$A$2:$O$5991,12,FALSE())</f>
        <v>N</v>
      </c>
      <c r="M2471" s="3" t="n">
        <v>42</v>
      </c>
      <c r="N2471" s="3" t="n">
        <v>32</v>
      </c>
    </row>
    <row r="2472" customFormat="false" ht="15" hidden="false" customHeight="true" outlineLevel="0" collapsed="false">
      <c r="A2472" s="3" t="s">
        <v>4955</v>
      </c>
      <c r="B2472" s="3" t="s">
        <v>4956</v>
      </c>
      <c r="C2472" s="4" t="str">
        <f aca="false">VLOOKUP($B2472,'Product Master'!$A$2:$O$5991,7,FALSE())</f>
        <v>Dry Grocery</v>
      </c>
      <c r="D2472" s="4" t="str">
        <f aca="false">VLOOKUP($B2472,'Product Master'!$A$2:$O$5991,8,FALSE())</f>
        <v>Tea</v>
      </c>
      <c r="E2472" s="4" t="str">
        <f aca="false">VLOOKUP($B2472,'Product Master'!$A$2:$O$5991,5,FALSE())</f>
        <v>Wheatstone</v>
      </c>
      <c r="F2472" s="4" t="str">
        <f aca="false">VLOOKUP($B2472,'Product Master'!$A$2:$O$5991,4,FALSE())</f>
        <v>Wheatstone Chai Tea, 20 ct</v>
      </c>
      <c r="G2472" s="4" t="str">
        <f aca="false">VLOOKUP($B2472,'Product Master'!$A$2:$O$5991,9,FALSE())</f>
        <v>20 ct</v>
      </c>
      <c r="H2472" s="5" t="s">
        <v>16</v>
      </c>
      <c r="I2472" s="6" t="n">
        <f aca="false">VLOOKUP($B2472,'Product Master'!$A$2:$O$5991,14,FALSE())</f>
        <v>3.79</v>
      </c>
      <c r="J2472" s="7" t="n">
        <f aca="false">VLOOKUP($B2472,'Product Master'!$A$2:$O$5991,13,FALSE())</f>
        <v>1</v>
      </c>
      <c r="K2472" s="7" t="str">
        <f aca="false">VLOOKUP($B2472,'Product Master'!$A$2:$O$5991,11,FALSE())</f>
        <v>N</v>
      </c>
      <c r="L2472" s="7" t="str">
        <f aca="false">VLOOKUP($B2472,'Product Master'!$A$2:$O$5991,12,FALSE())</f>
        <v>N</v>
      </c>
      <c r="M2472" s="3" t="n">
        <v>132</v>
      </c>
      <c r="N2472" s="3" t="n">
        <v>5</v>
      </c>
    </row>
    <row r="2473" customFormat="false" ht="15" hidden="false" customHeight="true" outlineLevel="0" collapsed="false">
      <c r="A2473" s="3" t="s">
        <v>4957</v>
      </c>
      <c r="B2473" s="3" t="s">
        <v>4958</v>
      </c>
      <c r="C2473" s="4" t="str">
        <f aca="false">VLOOKUP($B2473,'Product Master'!$A$2:$O$5991,7,FALSE())</f>
        <v>Dry Grocery</v>
      </c>
      <c r="D2473" s="4" t="str">
        <f aca="false">VLOOKUP($B2473,'Product Master'!$A$2:$O$5991,8,FALSE())</f>
        <v>Tea</v>
      </c>
      <c r="E2473" s="4" t="str">
        <f aca="false">VLOOKUP($B2473,'Product Master'!$A$2:$O$5991,5,FALSE())</f>
        <v>Thrift Row</v>
      </c>
      <c r="F2473" s="4" t="str">
        <f aca="false">VLOOKUP($B2473,'Product Master'!$A$2:$O$5991,4,FALSE())</f>
        <v>Thrift Row Iced Tea Mix, 100 ct</v>
      </c>
      <c r="G2473" s="4" t="str">
        <f aca="false">VLOOKUP($B2473,'Product Master'!$A$2:$O$5991,9,FALSE())</f>
        <v>100 ct</v>
      </c>
      <c r="H2473" s="5" t="s">
        <v>16</v>
      </c>
      <c r="I2473" s="6" t="n">
        <f aca="false">VLOOKUP($B2473,'Product Master'!$A$2:$O$5991,14,FALSE())</f>
        <v>3.29</v>
      </c>
      <c r="J2473" s="7" t="n">
        <f aca="false">VLOOKUP($B2473,'Product Master'!$A$2:$O$5991,13,FALSE())</f>
        <v>4</v>
      </c>
      <c r="K2473" s="7" t="str">
        <f aca="false">VLOOKUP($B2473,'Product Master'!$A$2:$O$5991,11,FALSE())</f>
        <v>Y</v>
      </c>
      <c r="L2473" s="7" t="str">
        <f aca="false">VLOOKUP($B2473,'Product Master'!$A$2:$O$5991,12,FALSE())</f>
        <v>N</v>
      </c>
      <c r="M2473" s="3" t="n">
        <v>129</v>
      </c>
      <c r="N2473" s="3" t="n">
        <v>33</v>
      </c>
    </row>
    <row r="2474" customFormat="false" ht="15" hidden="false" customHeight="true" outlineLevel="0" collapsed="false">
      <c r="A2474" s="3" t="s">
        <v>4959</v>
      </c>
      <c r="B2474" s="3" t="s">
        <v>4960</v>
      </c>
      <c r="C2474" s="4" t="str">
        <f aca="false">VLOOKUP($B2474,'Product Master'!$A$2:$O$5991,7,FALSE())</f>
        <v>Dry Grocery</v>
      </c>
      <c r="D2474" s="4" t="str">
        <f aca="false">VLOOKUP($B2474,'Product Master'!$A$2:$O$5991,8,FALSE())</f>
        <v>Tea</v>
      </c>
      <c r="E2474" s="4" t="str">
        <f aca="false">VLOOKUP($B2474,'Product Master'!$A$2:$O$5991,5,FALSE())</f>
        <v>Golden Grain Co.</v>
      </c>
      <c r="F2474" s="4" t="str">
        <f aca="false">VLOOKUP($B2474,'Product Master'!$A$2:$O$5991,4,FALSE())</f>
        <v>Golden Grain Co. Decaf Herbal Tea, 100 ct</v>
      </c>
      <c r="G2474" s="4" t="str">
        <f aca="false">VLOOKUP($B2474,'Product Master'!$A$2:$O$5991,9,FALSE())</f>
        <v>100 ct</v>
      </c>
      <c r="H2474" s="5" t="s">
        <v>16</v>
      </c>
      <c r="I2474" s="6" t="n">
        <f aca="false">VLOOKUP($B2474,'Product Master'!$A$2:$O$5991,14,FALSE())</f>
        <v>4.39</v>
      </c>
      <c r="J2474" s="7" t="n">
        <f aca="false">VLOOKUP($B2474,'Product Master'!$A$2:$O$5991,13,FALSE())</f>
        <v>8</v>
      </c>
      <c r="K2474" s="7" t="str">
        <f aca="false">VLOOKUP($B2474,'Product Master'!$A$2:$O$5991,11,FALSE())</f>
        <v>N</v>
      </c>
      <c r="L2474" s="7" t="str">
        <f aca="false">VLOOKUP($B2474,'Product Master'!$A$2:$O$5991,12,FALSE())</f>
        <v>N</v>
      </c>
      <c r="M2474" s="3" t="n">
        <v>78</v>
      </c>
      <c r="N2474" s="3" t="n">
        <v>31</v>
      </c>
    </row>
    <row r="2475" customFormat="false" ht="15" hidden="false" customHeight="true" outlineLevel="0" collapsed="false">
      <c r="A2475" s="3" t="s">
        <v>4961</v>
      </c>
      <c r="B2475" s="3" t="s">
        <v>4962</v>
      </c>
      <c r="C2475" s="4" t="str">
        <f aca="false">VLOOKUP($B2475,'Product Master'!$A$2:$O$5991,7,FALSE())</f>
        <v>Dry Grocery</v>
      </c>
      <c r="D2475" s="4" t="str">
        <f aca="false">VLOOKUP($B2475,'Product Master'!$A$2:$O$5991,8,FALSE())</f>
        <v>Tea</v>
      </c>
      <c r="E2475" s="4" t="str">
        <f aca="false">VLOOKUP($B2475,'Product Master'!$A$2:$O$5991,5,FALSE())</f>
        <v>Wheatstone</v>
      </c>
      <c r="F2475" s="4" t="str">
        <f aca="false">VLOOKUP($B2475,'Product Master'!$A$2:$O$5991,4,FALSE())</f>
        <v>Wheatstone Herbal Tea, 100 ct</v>
      </c>
      <c r="G2475" s="4" t="str">
        <f aca="false">VLOOKUP($B2475,'Product Master'!$A$2:$O$5991,9,FALSE())</f>
        <v>100 ct</v>
      </c>
      <c r="H2475" s="5" t="s">
        <v>16</v>
      </c>
      <c r="I2475" s="6" t="n">
        <f aca="false">VLOOKUP($B2475,'Product Master'!$A$2:$O$5991,14,FALSE())</f>
        <v>5.49</v>
      </c>
      <c r="J2475" s="7" t="n">
        <f aca="false">VLOOKUP($B2475,'Product Master'!$A$2:$O$5991,13,FALSE())</f>
        <v>8</v>
      </c>
      <c r="K2475" s="7" t="str">
        <f aca="false">VLOOKUP($B2475,'Product Master'!$A$2:$O$5991,11,FALSE())</f>
        <v>N</v>
      </c>
      <c r="L2475" s="7" t="str">
        <f aca="false">VLOOKUP($B2475,'Product Master'!$A$2:$O$5991,12,FALSE())</f>
        <v>N</v>
      </c>
      <c r="M2475" s="3" t="n">
        <v>144</v>
      </c>
      <c r="N2475" s="3" t="n">
        <v>24</v>
      </c>
    </row>
    <row r="2476" customFormat="false" ht="15" hidden="false" customHeight="true" outlineLevel="0" collapsed="false">
      <c r="A2476" s="3" t="s">
        <v>4963</v>
      </c>
      <c r="B2476" s="3" t="s">
        <v>4964</v>
      </c>
      <c r="C2476" s="4" t="str">
        <f aca="false">VLOOKUP($B2476,'Product Master'!$A$2:$O$5991,7,FALSE())</f>
        <v>Dry Grocery</v>
      </c>
      <c r="D2476" s="4" t="str">
        <f aca="false">VLOOKUP($B2476,'Product Master'!$A$2:$O$5991,8,FALSE())</f>
        <v>Tea</v>
      </c>
      <c r="E2476" s="4" t="str">
        <f aca="false">VLOOKUP($B2476,'Product Master'!$A$2:$O$5991,5,FALSE())</f>
        <v>Nutgrove</v>
      </c>
      <c r="F2476" s="4" t="str">
        <f aca="false">VLOOKUP($B2476,'Product Master'!$A$2:$O$5991,4,FALSE())</f>
        <v>Nutgrove Decaf Black Tea, 100 ct</v>
      </c>
      <c r="G2476" s="4" t="str">
        <f aca="false">VLOOKUP($B2476,'Product Master'!$A$2:$O$5991,9,FALSE())</f>
        <v>100 ct</v>
      </c>
      <c r="H2476" s="5" t="s">
        <v>16</v>
      </c>
      <c r="I2476" s="6" t="n">
        <f aca="false">VLOOKUP($B2476,'Product Master'!$A$2:$O$5991,14,FALSE())</f>
        <v>5.89</v>
      </c>
      <c r="J2476" s="7" t="n">
        <f aca="false">VLOOKUP($B2476,'Product Master'!$A$2:$O$5991,13,FALSE())</f>
        <v>8</v>
      </c>
      <c r="K2476" s="7" t="str">
        <f aca="false">VLOOKUP($B2476,'Product Master'!$A$2:$O$5991,11,FALSE())</f>
        <v>N</v>
      </c>
      <c r="L2476" s="7" t="str">
        <f aca="false">VLOOKUP($B2476,'Product Master'!$A$2:$O$5991,12,FALSE())</f>
        <v>N</v>
      </c>
      <c r="M2476" s="3" t="n">
        <v>54</v>
      </c>
      <c r="N2476" s="3" t="n">
        <v>5</v>
      </c>
    </row>
    <row r="2477" customFormat="false" ht="15" hidden="false" customHeight="true" outlineLevel="0" collapsed="false">
      <c r="A2477" s="3" t="s">
        <v>4965</v>
      </c>
      <c r="B2477" s="3" t="s">
        <v>4966</v>
      </c>
      <c r="C2477" s="4" t="str">
        <f aca="false">VLOOKUP($B2477,'Product Master'!$A$2:$O$5991,7,FALSE())</f>
        <v>Dry Grocery</v>
      </c>
      <c r="D2477" s="4" t="str">
        <f aca="false">VLOOKUP($B2477,'Product Master'!$A$2:$O$5991,8,FALSE())</f>
        <v>Tea</v>
      </c>
      <c r="E2477" s="4" t="str">
        <f aca="false">VLOOKUP($B2477,'Product Master'!$A$2:$O$5991,5,FALSE())</f>
        <v>Thrift Row</v>
      </c>
      <c r="F2477" s="4" t="str">
        <f aca="false">VLOOKUP($B2477,'Product Master'!$A$2:$O$5991,4,FALSE())</f>
        <v>Thrift Row Decaf Iced Tea Mix, 100 ct</v>
      </c>
      <c r="G2477" s="4" t="str">
        <f aca="false">VLOOKUP($B2477,'Product Master'!$A$2:$O$5991,9,FALSE())</f>
        <v>100 ct</v>
      </c>
      <c r="H2477" s="5" t="s">
        <v>16</v>
      </c>
      <c r="I2477" s="6" t="n">
        <f aca="false">VLOOKUP($B2477,'Product Master'!$A$2:$O$5991,14,FALSE())</f>
        <v>4.89</v>
      </c>
      <c r="J2477" s="7" t="n">
        <f aca="false">VLOOKUP($B2477,'Product Master'!$A$2:$O$5991,13,FALSE())</f>
        <v>2</v>
      </c>
      <c r="K2477" s="7" t="str">
        <f aca="false">VLOOKUP($B2477,'Product Master'!$A$2:$O$5991,11,FALSE())</f>
        <v>Y</v>
      </c>
      <c r="L2477" s="7" t="str">
        <f aca="false">VLOOKUP($B2477,'Product Master'!$A$2:$O$5991,12,FALSE())</f>
        <v>N</v>
      </c>
      <c r="M2477" s="3" t="n">
        <v>120</v>
      </c>
      <c r="N2477" s="3" t="n">
        <v>39</v>
      </c>
    </row>
    <row r="2478" customFormat="false" ht="15" hidden="false" customHeight="true" outlineLevel="0" collapsed="false">
      <c r="A2478" s="3" t="s">
        <v>4967</v>
      </c>
      <c r="B2478" s="3" t="s">
        <v>4968</v>
      </c>
      <c r="C2478" s="4" t="str">
        <f aca="false">VLOOKUP($B2478,'Product Master'!$A$2:$O$5991,7,FALSE())</f>
        <v>Dry Grocery</v>
      </c>
      <c r="D2478" s="4" t="str">
        <f aca="false">VLOOKUP($B2478,'Product Master'!$A$2:$O$5991,8,FALSE())</f>
        <v>Tea</v>
      </c>
      <c r="E2478" s="4" t="str">
        <f aca="false">VLOOKUP($B2478,'Product Master'!$A$2:$O$5991,5,FALSE())</f>
        <v>Thrift Row</v>
      </c>
      <c r="F2478" s="4" t="str">
        <f aca="false">VLOOKUP($B2478,'Product Master'!$A$2:$O$5991,4,FALSE())</f>
        <v>Thrift Row Herbal Tea, 100 ct</v>
      </c>
      <c r="G2478" s="4" t="str">
        <f aca="false">VLOOKUP($B2478,'Product Master'!$A$2:$O$5991,9,FALSE())</f>
        <v>100 ct</v>
      </c>
      <c r="H2478" s="5" t="s">
        <v>16</v>
      </c>
      <c r="I2478" s="6" t="n">
        <f aca="false">VLOOKUP($B2478,'Product Master'!$A$2:$O$5991,14,FALSE())</f>
        <v>3.29</v>
      </c>
      <c r="J2478" s="7" t="n">
        <f aca="false">VLOOKUP($B2478,'Product Master'!$A$2:$O$5991,13,FALSE())</f>
        <v>24</v>
      </c>
      <c r="K2478" s="7" t="str">
        <f aca="false">VLOOKUP($B2478,'Product Master'!$A$2:$O$5991,11,FALSE())</f>
        <v>Y</v>
      </c>
      <c r="L2478" s="7" t="str">
        <f aca="false">VLOOKUP($B2478,'Product Master'!$A$2:$O$5991,12,FALSE())</f>
        <v>N</v>
      </c>
      <c r="M2478" s="3" t="n">
        <v>23</v>
      </c>
      <c r="N2478" s="3" t="n">
        <v>15</v>
      </c>
    </row>
    <row r="2479" customFormat="false" ht="15" hidden="false" customHeight="true" outlineLevel="0" collapsed="false">
      <c r="A2479" s="3" t="s">
        <v>4969</v>
      </c>
      <c r="B2479" s="3" t="s">
        <v>4970</v>
      </c>
      <c r="C2479" s="4" t="str">
        <f aca="false">VLOOKUP($B2479,'Product Master'!$A$2:$O$5991,7,FALSE())</f>
        <v>Dry Grocery</v>
      </c>
      <c r="D2479" s="4" t="str">
        <f aca="false">VLOOKUP($B2479,'Product Master'!$A$2:$O$5991,8,FALSE())</f>
        <v>Tea</v>
      </c>
      <c r="E2479" s="4" t="str">
        <f aca="false">VLOOKUP($B2479,'Product Master'!$A$2:$O$5991,5,FALSE())</f>
        <v>Redbarn</v>
      </c>
      <c r="F2479" s="4" t="str">
        <f aca="false">VLOOKUP($B2479,'Product Master'!$A$2:$O$5991,4,FALSE())</f>
        <v>Redbarn Decaf Chai Tea, 100 ct</v>
      </c>
      <c r="G2479" s="4" t="str">
        <f aca="false">VLOOKUP($B2479,'Product Master'!$A$2:$O$5991,9,FALSE())</f>
        <v>100 ct</v>
      </c>
      <c r="H2479" s="5" t="s">
        <v>16</v>
      </c>
      <c r="I2479" s="6" t="n">
        <f aca="false">VLOOKUP($B2479,'Product Master'!$A$2:$O$5991,14,FALSE())</f>
        <v>3.49</v>
      </c>
      <c r="J2479" s="7" t="n">
        <f aca="false">VLOOKUP($B2479,'Product Master'!$A$2:$O$5991,13,FALSE())</f>
        <v>8</v>
      </c>
      <c r="K2479" s="7" t="str">
        <f aca="false">VLOOKUP($B2479,'Product Master'!$A$2:$O$5991,11,FALSE())</f>
        <v>N</v>
      </c>
      <c r="L2479" s="7" t="str">
        <f aca="false">VLOOKUP($B2479,'Product Master'!$A$2:$O$5991,12,FALSE())</f>
        <v>N</v>
      </c>
      <c r="M2479" s="3" t="n">
        <v>33</v>
      </c>
      <c r="N2479" s="3" t="n">
        <v>39</v>
      </c>
    </row>
    <row r="2480" customFormat="false" ht="15" hidden="false" customHeight="true" outlineLevel="0" collapsed="false">
      <c r="A2480" s="3" t="s">
        <v>4971</v>
      </c>
      <c r="B2480" s="3" t="s">
        <v>4972</v>
      </c>
      <c r="C2480" s="4" t="str">
        <f aca="false">VLOOKUP($B2480,'Product Master'!$A$2:$O$5991,7,FALSE())</f>
        <v>Dry Grocery</v>
      </c>
      <c r="D2480" s="4" t="str">
        <f aca="false">VLOOKUP($B2480,'Product Master'!$A$2:$O$5991,8,FALSE())</f>
        <v>Tea</v>
      </c>
      <c r="E2480" s="4" t="str">
        <f aca="false">VLOOKUP($B2480,'Product Master'!$A$2:$O$5991,5,FALSE())</f>
        <v>Nutgrove</v>
      </c>
      <c r="F2480" s="4" t="str">
        <f aca="false">VLOOKUP($B2480,'Product Master'!$A$2:$O$5991,4,FALSE())</f>
        <v>Nutgrove Variety Pack Green Tea, 20 ct</v>
      </c>
      <c r="G2480" s="4" t="str">
        <f aca="false">VLOOKUP($B2480,'Product Master'!$A$2:$O$5991,9,FALSE())</f>
        <v>20 ct</v>
      </c>
      <c r="H2480" s="5" t="s">
        <v>16</v>
      </c>
      <c r="I2480" s="6" t="n">
        <f aca="false">VLOOKUP($B2480,'Product Master'!$A$2:$O$5991,14,FALSE())</f>
        <v>4.89</v>
      </c>
      <c r="J2480" s="7" t="n">
        <f aca="false">VLOOKUP($B2480,'Product Master'!$A$2:$O$5991,13,FALSE())</f>
        <v>1</v>
      </c>
      <c r="K2480" s="7" t="str">
        <f aca="false">VLOOKUP($B2480,'Product Master'!$A$2:$O$5991,11,FALSE())</f>
        <v>N</v>
      </c>
      <c r="L2480" s="7" t="str">
        <f aca="false">VLOOKUP($B2480,'Product Master'!$A$2:$O$5991,12,FALSE())</f>
        <v>N</v>
      </c>
      <c r="M2480" s="3" t="n">
        <v>64</v>
      </c>
      <c r="N2480" s="3" t="n">
        <v>5</v>
      </c>
    </row>
    <row r="2481" customFormat="false" ht="15" hidden="false" customHeight="true" outlineLevel="0" collapsed="false">
      <c r="A2481" s="3" t="s">
        <v>4973</v>
      </c>
      <c r="B2481" s="3" t="s">
        <v>4974</v>
      </c>
      <c r="C2481" s="4" t="str">
        <f aca="false">VLOOKUP($B2481,'Product Master'!$A$2:$O$5991,7,FALSE())</f>
        <v>Dry Grocery</v>
      </c>
      <c r="D2481" s="4" t="str">
        <f aca="false">VLOOKUP($B2481,'Product Master'!$A$2:$O$5991,8,FALSE())</f>
        <v>Tea</v>
      </c>
      <c r="E2481" s="4" t="str">
        <f aca="false">VLOOKUP($B2481,'Product Master'!$A$2:$O$5991,5,FALSE())</f>
        <v>Pepperlane</v>
      </c>
      <c r="F2481" s="4" t="str">
        <f aca="false">VLOOKUP($B2481,'Product Master'!$A$2:$O$5991,4,FALSE())</f>
        <v>Pepperlane Decaf Herbal Tea, 20 ct</v>
      </c>
      <c r="G2481" s="4" t="str">
        <f aca="false">VLOOKUP($B2481,'Product Master'!$A$2:$O$5991,9,FALSE())</f>
        <v>20 ct</v>
      </c>
      <c r="H2481" s="5" t="s">
        <v>16</v>
      </c>
      <c r="I2481" s="6" t="n">
        <f aca="false">VLOOKUP($B2481,'Product Master'!$A$2:$O$5991,14,FALSE())</f>
        <v>5.89</v>
      </c>
      <c r="J2481" s="7" t="n">
        <f aca="false">VLOOKUP($B2481,'Product Master'!$A$2:$O$5991,13,FALSE())</f>
        <v>1</v>
      </c>
      <c r="K2481" s="7" t="str">
        <f aca="false">VLOOKUP($B2481,'Product Master'!$A$2:$O$5991,11,FALSE())</f>
        <v>N</v>
      </c>
      <c r="L2481" s="7" t="str">
        <f aca="false">VLOOKUP($B2481,'Product Master'!$A$2:$O$5991,12,FALSE())</f>
        <v>N</v>
      </c>
      <c r="M2481" s="3" t="n">
        <v>37</v>
      </c>
      <c r="N2481" s="3" t="n">
        <v>28</v>
      </c>
    </row>
    <row r="2482" customFormat="false" ht="15" hidden="false" customHeight="true" outlineLevel="0" collapsed="false">
      <c r="A2482" s="3" t="s">
        <v>4975</v>
      </c>
      <c r="B2482" s="3" t="s">
        <v>4976</v>
      </c>
      <c r="C2482" s="4" t="str">
        <f aca="false">VLOOKUP($B2482,'Product Master'!$A$2:$O$5991,7,FALSE())</f>
        <v>Dry Grocery</v>
      </c>
      <c r="D2482" s="4" t="str">
        <f aca="false">VLOOKUP($B2482,'Product Master'!$A$2:$O$5991,8,FALSE())</f>
        <v>Tea</v>
      </c>
      <c r="E2482" s="4" t="str">
        <f aca="false">VLOOKUP($B2482,'Product Master'!$A$2:$O$5991,5,FALSE())</f>
        <v>Thrift Row</v>
      </c>
      <c r="F2482" s="4" t="str">
        <f aca="false">VLOOKUP($B2482,'Product Master'!$A$2:$O$5991,4,FALSE())</f>
        <v>Thrift Row Decaf Green Tea, 100 ct</v>
      </c>
      <c r="G2482" s="4" t="str">
        <f aca="false">VLOOKUP($B2482,'Product Master'!$A$2:$O$5991,9,FALSE())</f>
        <v>100 ct</v>
      </c>
      <c r="H2482" s="5" t="s">
        <v>16</v>
      </c>
      <c r="I2482" s="6" t="n">
        <f aca="false">VLOOKUP($B2482,'Product Master'!$A$2:$O$5991,14,FALSE())</f>
        <v>5.79</v>
      </c>
      <c r="J2482" s="7" t="n">
        <f aca="false">VLOOKUP($B2482,'Product Master'!$A$2:$O$5991,13,FALSE())</f>
        <v>4</v>
      </c>
      <c r="K2482" s="7" t="str">
        <f aca="false">VLOOKUP($B2482,'Product Master'!$A$2:$O$5991,11,FALSE())</f>
        <v>Y</v>
      </c>
      <c r="L2482" s="7" t="str">
        <f aca="false">VLOOKUP($B2482,'Product Master'!$A$2:$O$5991,12,FALSE())</f>
        <v>N</v>
      </c>
      <c r="M2482" s="3" t="n">
        <v>102</v>
      </c>
      <c r="N2482" s="3" t="n">
        <v>28</v>
      </c>
    </row>
    <row r="2483" customFormat="false" ht="15" hidden="false" customHeight="true" outlineLevel="0" collapsed="false">
      <c r="A2483" s="3" t="s">
        <v>4977</v>
      </c>
      <c r="B2483" s="3" t="s">
        <v>4978</v>
      </c>
      <c r="C2483" s="4" t="str">
        <f aca="false">VLOOKUP($B2483,'Product Master'!$A$2:$O$5991,7,FALSE())</f>
        <v>Dry Grocery</v>
      </c>
      <c r="D2483" s="4" t="str">
        <f aca="false">VLOOKUP($B2483,'Product Master'!$A$2:$O$5991,8,FALSE())</f>
        <v>Tea</v>
      </c>
      <c r="E2483" s="4" t="str">
        <f aca="false">VLOOKUP($B2483,'Product Master'!$A$2:$O$5991,5,FALSE())</f>
        <v>Harborline</v>
      </c>
      <c r="F2483" s="4" t="str">
        <f aca="false">VLOOKUP($B2483,'Product Master'!$A$2:$O$5991,4,FALSE())</f>
        <v>Harborline Decaf Chai Tea, 20 ct</v>
      </c>
      <c r="G2483" s="4" t="str">
        <f aca="false">VLOOKUP($B2483,'Product Master'!$A$2:$O$5991,9,FALSE())</f>
        <v>20 ct</v>
      </c>
      <c r="H2483" s="5" t="s">
        <v>16</v>
      </c>
      <c r="I2483" s="6" t="n">
        <f aca="false">VLOOKUP($B2483,'Product Master'!$A$2:$O$5991,14,FALSE())</f>
        <v>5.89</v>
      </c>
      <c r="J2483" s="7" t="n">
        <f aca="false">VLOOKUP($B2483,'Product Master'!$A$2:$O$5991,13,FALSE())</f>
        <v>6</v>
      </c>
      <c r="K2483" s="7" t="str">
        <f aca="false">VLOOKUP($B2483,'Product Master'!$A$2:$O$5991,11,FALSE())</f>
        <v>Y</v>
      </c>
      <c r="L2483" s="7" t="str">
        <f aca="false">VLOOKUP($B2483,'Product Master'!$A$2:$O$5991,12,FALSE())</f>
        <v>N</v>
      </c>
      <c r="M2483" s="3" t="n">
        <v>77</v>
      </c>
      <c r="N2483" s="3" t="n">
        <v>22</v>
      </c>
    </row>
    <row r="2484" customFormat="false" ht="15" hidden="false" customHeight="true" outlineLevel="0" collapsed="false">
      <c r="A2484" s="3" t="s">
        <v>4979</v>
      </c>
      <c r="B2484" s="3" t="s">
        <v>4980</v>
      </c>
      <c r="C2484" s="4" t="str">
        <f aca="false">VLOOKUP($B2484,'Product Master'!$A$2:$O$5991,7,FALSE())</f>
        <v>Dry Grocery</v>
      </c>
      <c r="D2484" s="4" t="str">
        <f aca="false">VLOOKUP($B2484,'Product Master'!$A$2:$O$5991,8,FALSE())</f>
        <v>Peanut Butter &amp; Jelly</v>
      </c>
      <c r="E2484" s="4" t="str">
        <f aca="false">VLOOKUP($B2484,'Product Master'!$A$2:$O$5991,5,FALSE())</f>
        <v>Redbarn</v>
      </c>
      <c r="F2484" s="4" t="str">
        <f aca="false">VLOOKUP($B2484,'Product Master'!$A$2:$O$5991,4,FALSE())</f>
        <v>Redbarn Organic Creamy Peanut Butter, 18 oz</v>
      </c>
      <c r="G2484" s="4" t="str">
        <f aca="false">VLOOKUP($B2484,'Product Master'!$A$2:$O$5991,9,FALSE())</f>
        <v>18 oz</v>
      </c>
      <c r="H2484" s="5" t="s">
        <v>16</v>
      </c>
      <c r="I2484" s="6" t="n">
        <f aca="false">VLOOKUP($B2484,'Product Master'!$A$2:$O$5991,14,FALSE())</f>
        <v>3.29</v>
      </c>
      <c r="J2484" s="7" t="n">
        <f aca="false">VLOOKUP($B2484,'Product Master'!$A$2:$O$5991,13,FALSE())</f>
        <v>24</v>
      </c>
      <c r="K2484" s="7" t="str">
        <f aca="false">VLOOKUP($B2484,'Product Master'!$A$2:$O$5991,11,FALSE())</f>
        <v>N</v>
      </c>
      <c r="L2484" s="7" t="str">
        <f aca="false">VLOOKUP($B2484,'Product Master'!$A$2:$O$5991,12,FALSE())</f>
        <v>N</v>
      </c>
      <c r="M2484" s="3" t="n">
        <v>52</v>
      </c>
      <c r="N2484" s="3" t="n">
        <v>22</v>
      </c>
    </row>
    <row r="2485" customFormat="false" ht="15" hidden="false" customHeight="true" outlineLevel="0" collapsed="false">
      <c r="A2485" s="3" t="s">
        <v>4981</v>
      </c>
      <c r="B2485" s="3" t="s">
        <v>4982</v>
      </c>
      <c r="C2485" s="4" t="str">
        <f aca="false">VLOOKUP($B2485,'Product Master'!$A$2:$O$5991,7,FALSE())</f>
        <v>Dry Grocery</v>
      </c>
      <c r="D2485" s="4" t="str">
        <f aca="false">VLOOKUP($B2485,'Product Master'!$A$2:$O$5991,8,FALSE())</f>
        <v>Peanut Butter &amp; Jelly</v>
      </c>
      <c r="E2485" s="4" t="str">
        <f aca="false">VLOOKUP($B2485,'Product Master'!$A$2:$O$5991,5,FALSE())</f>
        <v>Wheatstone</v>
      </c>
      <c r="F2485" s="4" t="str">
        <f aca="false">VLOOKUP($B2485,'Product Master'!$A$2:$O$5991,4,FALSE())</f>
        <v>Wheatstone Reduced Sugar Almond Butter, 40 oz</v>
      </c>
      <c r="G2485" s="4" t="str">
        <f aca="false">VLOOKUP($B2485,'Product Master'!$A$2:$O$5991,9,FALSE())</f>
        <v>40 oz</v>
      </c>
      <c r="H2485" s="5" t="s">
        <v>16</v>
      </c>
      <c r="I2485" s="6" t="n">
        <f aca="false">VLOOKUP($B2485,'Product Master'!$A$2:$O$5991,14,FALSE())</f>
        <v>7.89</v>
      </c>
      <c r="J2485" s="7" t="n">
        <f aca="false">VLOOKUP($B2485,'Product Master'!$A$2:$O$5991,13,FALSE())</f>
        <v>8</v>
      </c>
      <c r="K2485" s="7" t="str">
        <f aca="false">VLOOKUP($B2485,'Product Master'!$A$2:$O$5991,11,FALSE())</f>
        <v>N</v>
      </c>
      <c r="L2485" s="7" t="str">
        <f aca="false">VLOOKUP($B2485,'Product Master'!$A$2:$O$5991,12,FALSE())</f>
        <v>N</v>
      </c>
      <c r="M2485" s="3" t="n">
        <v>49</v>
      </c>
      <c r="N2485" s="3" t="n">
        <v>30</v>
      </c>
    </row>
    <row r="2486" customFormat="false" ht="15" hidden="false" customHeight="true" outlineLevel="0" collapsed="false">
      <c r="A2486" s="3" t="s">
        <v>4983</v>
      </c>
      <c r="B2486" s="3" t="s">
        <v>4984</v>
      </c>
      <c r="C2486" s="4" t="str">
        <f aca="false">VLOOKUP($B2486,'Product Master'!$A$2:$O$5991,7,FALSE())</f>
        <v>Dry Grocery</v>
      </c>
      <c r="D2486" s="4" t="str">
        <f aca="false">VLOOKUP($B2486,'Product Master'!$A$2:$O$5991,8,FALSE())</f>
        <v>Peanut Butter &amp; Jelly</v>
      </c>
      <c r="E2486" s="4" t="str">
        <f aca="false">VLOOKUP($B2486,'Product Master'!$A$2:$O$5991,5,FALSE())</f>
        <v>Wheatstone</v>
      </c>
      <c r="F2486" s="4" t="str">
        <f aca="false">VLOOKUP($B2486,'Product Master'!$A$2:$O$5991,4,FALSE())</f>
        <v>Wheatstone Natural Crunchy Peanut Butter, 16 oz</v>
      </c>
      <c r="G2486" s="4" t="str">
        <f aca="false">VLOOKUP($B2486,'Product Master'!$A$2:$O$5991,9,FALSE())</f>
        <v>16 oz</v>
      </c>
      <c r="H2486" s="5" t="s">
        <v>16</v>
      </c>
      <c r="I2486" s="6" t="n">
        <f aca="false">VLOOKUP($B2486,'Product Master'!$A$2:$O$5991,14,FALSE())</f>
        <v>4.49</v>
      </c>
      <c r="J2486" s="7" t="n">
        <f aca="false">VLOOKUP($B2486,'Product Master'!$A$2:$O$5991,13,FALSE())</f>
        <v>1</v>
      </c>
      <c r="K2486" s="7" t="str">
        <f aca="false">VLOOKUP($B2486,'Product Master'!$A$2:$O$5991,11,FALSE())</f>
        <v>N</v>
      </c>
      <c r="L2486" s="7" t="str">
        <f aca="false">VLOOKUP($B2486,'Product Master'!$A$2:$O$5991,12,FALSE())</f>
        <v>N</v>
      </c>
      <c r="M2486" s="3" t="n">
        <v>82</v>
      </c>
      <c r="N2486" s="3" t="n">
        <v>30</v>
      </c>
    </row>
    <row r="2487" customFormat="false" ht="15" hidden="false" customHeight="true" outlineLevel="0" collapsed="false">
      <c r="A2487" s="3" t="s">
        <v>4985</v>
      </c>
      <c r="B2487" s="3" t="s">
        <v>4986</v>
      </c>
      <c r="C2487" s="4" t="str">
        <f aca="false">VLOOKUP($B2487,'Product Master'!$A$2:$O$5991,7,FALSE())</f>
        <v>Dry Grocery</v>
      </c>
      <c r="D2487" s="4" t="str">
        <f aca="false">VLOOKUP($B2487,'Product Master'!$A$2:$O$5991,8,FALSE())</f>
        <v>Peanut Butter &amp; Jelly</v>
      </c>
      <c r="E2487" s="4" t="str">
        <f aca="false">VLOOKUP($B2487,'Product Master'!$A$2:$O$5991,5,FALSE())</f>
        <v>Nutgrove</v>
      </c>
      <c r="F2487" s="4" t="str">
        <f aca="false">VLOOKUP($B2487,'Product Master'!$A$2:$O$5991,4,FALSE())</f>
        <v>Nutgrove Natural Honey, 40 oz</v>
      </c>
      <c r="G2487" s="4" t="str">
        <f aca="false">VLOOKUP($B2487,'Product Master'!$A$2:$O$5991,9,FALSE())</f>
        <v>40 oz</v>
      </c>
      <c r="H2487" s="5" t="s">
        <v>16</v>
      </c>
      <c r="I2487" s="6" t="n">
        <f aca="false">VLOOKUP($B2487,'Product Master'!$A$2:$O$5991,14,FALSE())</f>
        <v>6.49</v>
      </c>
      <c r="J2487" s="7" t="n">
        <f aca="false">VLOOKUP($B2487,'Product Master'!$A$2:$O$5991,13,FALSE())</f>
        <v>6</v>
      </c>
      <c r="K2487" s="7" t="str">
        <f aca="false">VLOOKUP($B2487,'Product Master'!$A$2:$O$5991,11,FALSE())</f>
        <v>N</v>
      </c>
      <c r="L2487" s="7" t="str">
        <f aca="false">VLOOKUP($B2487,'Product Master'!$A$2:$O$5991,12,FALSE())</f>
        <v>N</v>
      </c>
      <c r="M2487" s="3" t="n">
        <v>33</v>
      </c>
      <c r="N2487" s="3" t="n">
        <v>14</v>
      </c>
    </row>
    <row r="2488" customFormat="false" ht="15" hidden="false" customHeight="true" outlineLevel="0" collapsed="false">
      <c r="A2488" s="3" t="s">
        <v>4987</v>
      </c>
      <c r="B2488" s="3" t="s">
        <v>4988</v>
      </c>
      <c r="C2488" s="4" t="str">
        <f aca="false">VLOOKUP($B2488,'Product Master'!$A$2:$O$5991,7,FALSE())</f>
        <v>Dry Grocery</v>
      </c>
      <c r="D2488" s="4" t="str">
        <f aca="false">VLOOKUP($B2488,'Product Master'!$A$2:$O$5991,8,FALSE())</f>
        <v>Peanut Butter &amp; Jelly</v>
      </c>
      <c r="E2488" s="4" t="str">
        <f aca="false">VLOOKUP($B2488,'Product Master'!$A$2:$O$5991,5,FALSE())</f>
        <v>Wheatstone</v>
      </c>
      <c r="F2488" s="4" t="str">
        <f aca="false">VLOOKUP($B2488,'Product Master'!$A$2:$O$5991,4,FALSE())</f>
        <v>Wheatstone Reduced Sugar Creamy Peanut Butter, 16 oz</v>
      </c>
      <c r="G2488" s="4" t="str">
        <f aca="false">VLOOKUP($B2488,'Product Master'!$A$2:$O$5991,9,FALSE())</f>
        <v>16 oz</v>
      </c>
      <c r="H2488" s="5" t="s">
        <v>16</v>
      </c>
      <c r="I2488" s="6" t="n">
        <f aca="false">VLOOKUP($B2488,'Product Master'!$A$2:$O$5991,14,FALSE())</f>
        <v>3.29</v>
      </c>
      <c r="J2488" s="7" t="n">
        <f aca="false">VLOOKUP($B2488,'Product Master'!$A$2:$O$5991,13,FALSE())</f>
        <v>6</v>
      </c>
      <c r="K2488" s="7" t="str">
        <f aca="false">VLOOKUP($B2488,'Product Master'!$A$2:$O$5991,11,FALSE())</f>
        <v>N</v>
      </c>
      <c r="L2488" s="7" t="str">
        <f aca="false">VLOOKUP($B2488,'Product Master'!$A$2:$O$5991,12,FALSE())</f>
        <v>N</v>
      </c>
      <c r="M2488" s="3" t="n">
        <v>63</v>
      </c>
      <c r="N2488" s="3" t="n">
        <v>10</v>
      </c>
    </row>
    <row r="2489" customFormat="false" ht="15" hidden="false" customHeight="true" outlineLevel="0" collapsed="false">
      <c r="A2489" s="3" t="s">
        <v>4989</v>
      </c>
      <c r="B2489" s="3" t="s">
        <v>4990</v>
      </c>
      <c r="C2489" s="4" t="str">
        <f aca="false">VLOOKUP($B2489,'Product Master'!$A$2:$O$5991,7,FALSE())</f>
        <v>Dry Grocery</v>
      </c>
      <c r="D2489" s="4" t="str">
        <f aca="false">VLOOKUP($B2489,'Product Master'!$A$2:$O$5991,8,FALSE())</f>
        <v>Peanut Butter &amp; Jelly</v>
      </c>
      <c r="E2489" s="4" t="str">
        <f aca="false">VLOOKUP($B2489,'Product Master'!$A$2:$O$5991,5,FALSE())</f>
        <v>Golden Grain Co.</v>
      </c>
      <c r="F2489" s="4" t="str">
        <f aca="false">VLOOKUP($B2489,'Product Master'!$A$2:$O$5991,4,FALSE())</f>
        <v>Golden Grain Co. Reduced Sugar Almond Butter, 18 oz</v>
      </c>
      <c r="G2489" s="4" t="str">
        <f aca="false">VLOOKUP($B2489,'Product Master'!$A$2:$O$5991,9,FALSE())</f>
        <v>18 oz</v>
      </c>
      <c r="H2489" s="5" t="s">
        <v>16</v>
      </c>
      <c r="I2489" s="6" t="n">
        <f aca="false">VLOOKUP($B2489,'Product Master'!$A$2:$O$5991,14,FALSE())</f>
        <v>4.89</v>
      </c>
      <c r="J2489" s="7" t="n">
        <f aca="false">VLOOKUP($B2489,'Product Master'!$A$2:$O$5991,13,FALSE())</f>
        <v>12</v>
      </c>
      <c r="K2489" s="7" t="str">
        <f aca="false">VLOOKUP($B2489,'Product Master'!$A$2:$O$5991,11,FALSE())</f>
        <v>N</v>
      </c>
      <c r="L2489" s="7" t="str">
        <f aca="false">VLOOKUP($B2489,'Product Master'!$A$2:$O$5991,12,FALSE())</f>
        <v>N</v>
      </c>
      <c r="M2489" s="3" t="n">
        <v>38</v>
      </c>
      <c r="N2489" s="3" t="n">
        <v>17</v>
      </c>
    </row>
    <row r="2490" customFormat="false" ht="15" hidden="false" customHeight="true" outlineLevel="0" collapsed="false">
      <c r="A2490" s="3" t="s">
        <v>4991</v>
      </c>
      <c r="B2490" s="3" t="s">
        <v>4992</v>
      </c>
      <c r="C2490" s="4" t="str">
        <f aca="false">VLOOKUP($B2490,'Product Master'!$A$2:$O$5991,7,FALSE())</f>
        <v>Dry Grocery</v>
      </c>
      <c r="D2490" s="4" t="str">
        <f aca="false">VLOOKUP($B2490,'Product Master'!$A$2:$O$5991,8,FALSE())</f>
        <v>Peanut Butter &amp; Jelly</v>
      </c>
      <c r="E2490" s="4" t="str">
        <f aca="false">VLOOKUP($B2490,'Product Master'!$A$2:$O$5991,5,FALSE())</f>
        <v>Harborline</v>
      </c>
      <c r="F2490" s="4" t="str">
        <f aca="false">VLOOKUP($B2490,'Product Master'!$A$2:$O$5991,4,FALSE())</f>
        <v>Harborline Natural Crunchy Peanut Butter, 18 oz</v>
      </c>
      <c r="G2490" s="4" t="str">
        <f aca="false">VLOOKUP($B2490,'Product Master'!$A$2:$O$5991,9,FALSE())</f>
        <v>18 oz</v>
      </c>
      <c r="H2490" s="5" t="s">
        <v>16</v>
      </c>
      <c r="I2490" s="6" t="n">
        <f aca="false">VLOOKUP($B2490,'Product Master'!$A$2:$O$5991,14,FALSE())</f>
        <v>7.99</v>
      </c>
      <c r="J2490" s="7" t="n">
        <f aca="false">VLOOKUP($B2490,'Product Master'!$A$2:$O$5991,13,FALSE())</f>
        <v>24</v>
      </c>
      <c r="K2490" s="7" t="str">
        <f aca="false">VLOOKUP($B2490,'Product Master'!$A$2:$O$5991,11,FALSE())</f>
        <v>Y</v>
      </c>
      <c r="L2490" s="7" t="str">
        <f aca="false">VLOOKUP($B2490,'Product Master'!$A$2:$O$5991,12,FALSE())</f>
        <v>N</v>
      </c>
      <c r="M2490" s="3" t="n">
        <v>77</v>
      </c>
      <c r="N2490" s="3" t="n">
        <v>34</v>
      </c>
    </row>
    <row r="2491" customFormat="false" ht="15" hidden="false" customHeight="true" outlineLevel="0" collapsed="false">
      <c r="A2491" s="3" t="s">
        <v>4993</v>
      </c>
      <c r="B2491" s="3" t="s">
        <v>4994</v>
      </c>
      <c r="C2491" s="4" t="str">
        <f aca="false">VLOOKUP($B2491,'Product Master'!$A$2:$O$5991,7,FALSE())</f>
        <v>Dry Grocery</v>
      </c>
      <c r="D2491" s="4" t="str">
        <f aca="false">VLOOKUP($B2491,'Product Master'!$A$2:$O$5991,8,FALSE())</f>
        <v>Peanut Butter &amp; Jelly</v>
      </c>
      <c r="E2491" s="4" t="str">
        <f aca="false">VLOOKUP($B2491,'Product Master'!$A$2:$O$5991,5,FALSE())</f>
        <v>Kettle Row</v>
      </c>
      <c r="F2491" s="4" t="str">
        <f aca="false">VLOOKUP($B2491,'Product Master'!$A$2:$O$5991,4,FALSE())</f>
        <v>Kettle Row Natural Strawberry Jam, 16 oz</v>
      </c>
      <c r="G2491" s="4" t="str">
        <f aca="false">VLOOKUP($B2491,'Product Master'!$A$2:$O$5991,9,FALSE())</f>
        <v>16 oz</v>
      </c>
      <c r="H2491" s="5" t="s">
        <v>16</v>
      </c>
      <c r="I2491" s="6" t="n">
        <f aca="false">VLOOKUP($B2491,'Product Master'!$A$2:$O$5991,14,FALSE())</f>
        <v>3.29</v>
      </c>
      <c r="J2491" s="7" t="n">
        <f aca="false">VLOOKUP($B2491,'Product Master'!$A$2:$O$5991,13,FALSE())</f>
        <v>1</v>
      </c>
      <c r="K2491" s="7" t="str">
        <f aca="false">VLOOKUP($B2491,'Product Master'!$A$2:$O$5991,11,FALSE())</f>
        <v>N</v>
      </c>
      <c r="L2491" s="7" t="str">
        <f aca="false">VLOOKUP($B2491,'Product Master'!$A$2:$O$5991,12,FALSE())</f>
        <v>N</v>
      </c>
      <c r="M2491" s="3" t="n">
        <v>117</v>
      </c>
      <c r="N2491" s="3" t="n">
        <v>16</v>
      </c>
    </row>
    <row r="2492" customFormat="false" ht="15" hidden="false" customHeight="true" outlineLevel="0" collapsed="false">
      <c r="A2492" s="3" t="s">
        <v>4995</v>
      </c>
      <c r="B2492" s="3" t="s">
        <v>4996</v>
      </c>
      <c r="C2492" s="4" t="str">
        <f aca="false">VLOOKUP($B2492,'Product Master'!$A$2:$O$5991,7,FALSE())</f>
        <v>Dry Grocery</v>
      </c>
      <c r="D2492" s="4" t="str">
        <f aca="false">VLOOKUP($B2492,'Product Master'!$A$2:$O$5991,8,FALSE())</f>
        <v>Peanut Butter &amp; Jelly</v>
      </c>
      <c r="E2492" s="4" t="str">
        <f aca="false">VLOOKUP($B2492,'Product Master'!$A$2:$O$5991,5,FALSE())</f>
        <v>Golden Grain Co.</v>
      </c>
      <c r="F2492" s="4" t="str">
        <f aca="false">VLOOKUP($B2492,'Product Master'!$A$2:$O$5991,4,FALSE())</f>
        <v>Golden Grain Co. Crunchy Peanut Butter, 18 oz</v>
      </c>
      <c r="G2492" s="4" t="str">
        <f aca="false">VLOOKUP($B2492,'Product Master'!$A$2:$O$5991,9,FALSE())</f>
        <v>18 oz</v>
      </c>
      <c r="H2492" s="5" t="s">
        <v>16</v>
      </c>
      <c r="I2492" s="6" t="n">
        <f aca="false">VLOOKUP($B2492,'Product Master'!$A$2:$O$5991,14,FALSE())</f>
        <v>3.49</v>
      </c>
      <c r="J2492" s="7" t="n">
        <f aca="false">VLOOKUP($B2492,'Product Master'!$A$2:$O$5991,13,FALSE())</f>
        <v>24</v>
      </c>
      <c r="K2492" s="7" t="str">
        <f aca="false">VLOOKUP($B2492,'Product Master'!$A$2:$O$5991,11,FALSE())</f>
        <v>N</v>
      </c>
      <c r="L2492" s="7" t="str">
        <f aca="false">VLOOKUP($B2492,'Product Master'!$A$2:$O$5991,12,FALSE())</f>
        <v>N</v>
      </c>
      <c r="M2492" s="3" t="n">
        <v>84</v>
      </c>
      <c r="N2492" s="3" t="n">
        <v>11</v>
      </c>
    </row>
    <row r="2493" customFormat="false" ht="15" hidden="false" customHeight="true" outlineLevel="0" collapsed="false">
      <c r="A2493" s="3" t="s">
        <v>4997</v>
      </c>
      <c r="B2493" s="3" t="s">
        <v>4998</v>
      </c>
      <c r="C2493" s="4" t="str">
        <f aca="false">VLOOKUP($B2493,'Product Master'!$A$2:$O$5991,7,FALSE())</f>
        <v>Dry Grocery</v>
      </c>
      <c r="D2493" s="4" t="str">
        <f aca="false">VLOOKUP($B2493,'Product Master'!$A$2:$O$5991,8,FALSE())</f>
        <v>Peanut Butter &amp; Jelly</v>
      </c>
      <c r="E2493" s="4" t="str">
        <f aca="false">VLOOKUP($B2493,'Product Master'!$A$2:$O$5991,5,FALSE())</f>
        <v>Redbarn</v>
      </c>
      <c r="F2493" s="4" t="str">
        <f aca="false">VLOOKUP($B2493,'Product Master'!$A$2:$O$5991,4,FALSE())</f>
        <v>Redbarn Organic Crunchy Peanut Butter, 40 oz</v>
      </c>
      <c r="G2493" s="4" t="str">
        <f aca="false">VLOOKUP($B2493,'Product Master'!$A$2:$O$5991,9,FALSE())</f>
        <v>40 oz</v>
      </c>
      <c r="H2493" s="5" t="s">
        <v>16</v>
      </c>
      <c r="I2493" s="6" t="n">
        <f aca="false">VLOOKUP($B2493,'Product Master'!$A$2:$O$5991,14,FALSE())</f>
        <v>3.49</v>
      </c>
      <c r="J2493" s="7" t="n">
        <f aca="false">VLOOKUP($B2493,'Product Master'!$A$2:$O$5991,13,FALSE())</f>
        <v>12</v>
      </c>
      <c r="K2493" s="7" t="str">
        <f aca="false">VLOOKUP($B2493,'Product Master'!$A$2:$O$5991,11,FALSE())</f>
        <v>N</v>
      </c>
      <c r="L2493" s="7" t="str">
        <f aca="false">VLOOKUP($B2493,'Product Master'!$A$2:$O$5991,12,FALSE())</f>
        <v>N</v>
      </c>
      <c r="M2493" s="3" t="n">
        <v>101</v>
      </c>
      <c r="N2493" s="3" t="n">
        <v>29</v>
      </c>
    </row>
    <row r="2494" customFormat="false" ht="15" hidden="false" customHeight="true" outlineLevel="0" collapsed="false">
      <c r="A2494" s="3" t="s">
        <v>4999</v>
      </c>
      <c r="B2494" s="3" t="s">
        <v>5000</v>
      </c>
      <c r="C2494" s="4" t="str">
        <f aca="false">VLOOKUP($B2494,'Product Master'!$A$2:$O$5991,7,FALSE())</f>
        <v>Dry Grocery</v>
      </c>
      <c r="D2494" s="4" t="str">
        <f aca="false">VLOOKUP($B2494,'Product Master'!$A$2:$O$5991,8,FALSE())</f>
        <v>Peanut Butter &amp; Jelly</v>
      </c>
      <c r="E2494" s="4" t="str">
        <f aca="false">VLOOKUP($B2494,'Product Master'!$A$2:$O$5991,5,FALSE())</f>
        <v>Harborline</v>
      </c>
      <c r="F2494" s="4" t="str">
        <f aca="false">VLOOKUP($B2494,'Product Master'!$A$2:$O$5991,4,FALSE())</f>
        <v>Harborline Organic Honey, 40 oz</v>
      </c>
      <c r="G2494" s="4" t="str">
        <f aca="false">VLOOKUP($B2494,'Product Master'!$A$2:$O$5991,9,FALSE())</f>
        <v>40 oz</v>
      </c>
      <c r="H2494" s="5" t="s">
        <v>16</v>
      </c>
      <c r="I2494" s="6" t="n">
        <f aca="false">VLOOKUP($B2494,'Product Master'!$A$2:$O$5991,14,FALSE())</f>
        <v>6.39</v>
      </c>
      <c r="J2494" s="7" t="n">
        <f aca="false">VLOOKUP($B2494,'Product Master'!$A$2:$O$5991,13,FALSE())</f>
        <v>12</v>
      </c>
      <c r="K2494" s="7" t="str">
        <f aca="false">VLOOKUP($B2494,'Product Master'!$A$2:$O$5991,11,FALSE())</f>
        <v>Y</v>
      </c>
      <c r="L2494" s="7" t="str">
        <f aca="false">VLOOKUP($B2494,'Product Master'!$A$2:$O$5991,12,FALSE())</f>
        <v>N</v>
      </c>
      <c r="M2494" s="3" t="n">
        <v>37</v>
      </c>
      <c r="N2494" s="3" t="n">
        <v>14</v>
      </c>
    </row>
    <row r="2495" customFormat="false" ht="15" hidden="false" customHeight="true" outlineLevel="0" collapsed="false">
      <c r="A2495" s="3" t="s">
        <v>5001</v>
      </c>
      <c r="B2495" s="3" t="s">
        <v>5002</v>
      </c>
      <c r="C2495" s="4" t="str">
        <f aca="false">VLOOKUP($B2495,'Product Master'!$A$2:$O$5991,7,FALSE())</f>
        <v>Dry Grocery</v>
      </c>
      <c r="D2495" s="4" t="str">
        <f aca="false">VLOOKUP($B2495,'Product Master'!$A$2:$O$5991,8,FALSE())</f>
        <v>Peanut Butter &amp; Jelly</v>
      </c>
      <c r="E2495" s="4" t="str">
        <f aca="false">VLOOKUP($B2495,'Product Master'!$A$2:$O$5991,5,FALSE())</f>
        <v>Redbarn</v>
      </c>
      <c r="F2495" s="4" t="str">
        <f aca="false">VLOOKUP($B2495,'Product Master'!$A$2:$O$5991,4,FALSE())</f>
        <v>Redbarn Reduced Sugar Creamy Peanut Butter, 18 oz</v>
      </c>
      <c r="G2495" s="4" t="str">
        <f aca="false">VLOOKUP($B2495,'Product Master'!$A$2:$O$5991,9,FALSE())</f>
        <v>18 oz</v>
      </c>
      <c r="H2495" s="5" t="s">
        <v>16</v>
      </c>
      <c r="I2495" s="6" t="n">
        <f aca="false">VLOOKUP($B2495,'Product Master'!$A$2:$O$5991,14,FALSE())</f>
        <v>6.99</v>
      </c>
      <c r="J2495" s="7" t="n">
        <f aca="false">VLOOKUP($B2495,'Product Master'!$A$2:$O$5991,13,FALSE())</f>
        <v>8</v>
      </c>
      <c r="K2495" s="7" t="str">
        <f aca="false">VLOOKUP($B2495,'Product Master'!$A$2:$O$5991,11,FALSE())</f>
        <v>N</v>
      </c>
      <c r="L2495" s="7" t="str">
        <f aca="false">VLOOKUP($B2495,'Product Master'!$A$2:$O$5991,12,FALSE())</f>
        <v>N</v>
      </c>
      <c r="M2495" s="3" t="n">
        <v>148</v>
      </c>
      <c r="N2495" s="3" t="n">
        <v>16</v>
      </c>
    </row>
    <row r="2496" customFormat="false" ht="15" hidden="false" customHeight="true" outlineLevel="0" collapsed="false">
      <c r="A2496" s="3" t="s">
        <v>5003</v>
      </c>
      <c r="B2496" s="3" t="s">
        <v>5004</v>
      </c>
      <c r="C2496" s="4" t="str">
        <f aca="false">VLOOKUP($B2496,'Product Master'!$A$2:$O$5991,7,FALSE())</f>
        <v>Dry Grocery</v>
      </c>
      <c r="D2496" s="4" t="str">
        <f aca="false">VLOOKUP($B2496,'Product Master'!$A$2:$O$5991,8,FALSE())</f>
        <v>Peanut Butter &amp; Jelly</v>
      </c>
      <c r="E2496" s="4" t="str">
        <f aca="false">VLOOKUP($B2496,'Product Master'!$A$2:$O$5991,5,FALSE())</f>
        <v>Pepperlane</v>
      </c>
      <c r="F2496" s="4" t="str">
        <f aca="false">VLOOKUP($B2496,'Product Master'!$A$2:$O$5991,4,FALSE())</f>
        <v>Pepperlane Strawberry Jam, 16 oz</v>
      </c>
      <c r="G2496" s="4" t="str">
        <f aca="false">VLOOKUP($B2496,'Product Master'!$A$2:$O$5991,9,FALSE())</f>
        <v>16 oz</v>
      </c>
      <c r="H2496" s="5" t="s">
        <v>16</v>
      </c>
      <c r="I2496" s="6" t="n">
        <f aca="false">VLOOKUP($B2496,'Product Master'!$A$2:$O$5991,14,FALSE())</f>
        <v>7.79</v>
      </c>
      <c r="J2496" s="7" t="n">
        <f aca="false">VLOOKUP($B2496,'Product Master'!$A$2:$O$5991,13,FALSE())</f>
        <v>24</v>
      </c>
      <c r="K2496" s="7" t="str">
        <f aca="false">VLOOKUP($B2496,'Product Master'!$A$2:$O$5991,11,FALSE())</f>
        <v>N</v>
      </c>
      <c r="L2496" s="7" t="str">
        <f aca="false">VLOOKUP($B2496,'Product Master'!$A$2:$O$5991,12,FALSE())</f>
        <v>N</v>
      </c>
      <c r="M2496" s="3" t="n">
        <v>139</v>
      </c>
      <c r="N2496" s="3" t="n">
        <v>39</v>
      </c>
    </row>
    <row r="2497" customFormat="false" ht="15" hidden="false" customHeight="true" outlineLevel="0" collapsed="false">
      <c r="A2497" s="3" t="s">
        <v>5005</v>
      </c>
      <c r="B2497" s="3" t="s">
        <v>5006</v>
      </c>
      <c r="C2497" s="4" t="str">
        <f aca="false">VLOOKUP($B2497,'Product Master'!$A$2:$O$5991,7,FALSE())</f>
        <v>Dry Grocery</v>
      </c>
      <c r="D2497" s="4" t="str">
        <f aca="false">VLOOKUP($B2497,'Product Master'!$A$2:$O$5991,8,FALSE())</f>
        <v>Peanut Butter &amp; Jelly</v>
      </c>
      <c r="E2497" s="4" t="str">
        <f aca="false">VLOOKUP($B2497,'Product Master'!$A$2:$O$5991,5,FALSE())</f>
        <v>Nutgrove</v>
      </c>
      <c r="F2497" s="4" t="str">
        <f aca="false">VLOOKUP($B2497,'Product Master'!$A$2:$O$5991,4,FALSE())</f>
        <v>Nutgrove Reduced Sugar Almond Butter, 40 oz</v>
      </c>
      <c r="G2497" s="4" t="str">
        <f aca="false">VLOOKUP($B2497,'Product Master'!$A$2:$O$5991,9,FALSE())</f>
        <v>40 oz</v>
      </c>
      <c r="H2497" s="5" t="s">
        <v>16</v>
      </c>
      <c r="I2497" s="6" t="n">
        <f aca="false">VLOOKUP($B2497,'Product Master'!$A$2:$O$5991,14,FALSE())</f>
        <v>4.79</v>
      </c>
      <c r="J2497" s="7" t="n">
        <f aca="false">VLOOKUP($B2497,'Product Master'!$A$2:$O$5991,13,FALSE())</f>
        <v>6</v>
      </c>
      <c r="K2497" s="7" t="str">
        <f aca="false">VLOOKUP($B2497,'Product Master'!$A$2:$O$5991,11,FALSE())</f>
        <v>N</v>
      </c>
      <c r="L2497" s="7" t="str">
        <f aca="false">VLOOKUP($B2497,'Product Master'!$A$2:$O$5991,12,FALSE())</f>
        <v>N</v>
      </c>
      <c r="M2497" s="3" t="n">
        <v>11</v>
      </c>
      <c r="N2497" s="3" t="n">
        <v>29</v>
      </c>
    </row>
    <row r="2498" customFormat="false" ht="15" hidden="false" customHeight="true" outlineLevel="0" collapsed="false">
      <c r="A2498" s="3" t="s">
        <v>5007</v>
      </c>
      <c r="B2498" s="3" t="s">
        <v>5008</v>
      </c>
      <c r="C2498" s="4" t="str">
        <f aca="false">VLOOKUP($B2498,'Product Master'!$A$2:$O$5991,7,FALSE())</f>
        <v>Dry Grocery</v>
      </c>
      <c r="D2498" s="4" t="str">
        <f aca="false">VLOOKUP($B2498,'Product Master'!$A$2:$O$5991,8,FALSE())</f>
        <v>Peanut Butter &amp; Jelly</v>
      </c>
      <c r="E2498" s="4" t="str">
        <f aca="false">VLOOKUP($B2498,'Product Master'!$A$2:$O$5991,5,FALSE())</f>
        <v>Harborline</v>
      </c>
      <c r="F2498" s="4" t="str">
        <f aca="false">VLOOKUP($B2498,'Product Master'!$A$2:$O$5991,4,FALSE())</f>
        <v>Harborline Grape Jelly, 40 oz</v>
      </c>
      <c r="G2498" s="4" t="str">
        <f aca="false">VLOOKUP($B2498,'Product Master'!$A$2:$O$5991,9,FALSE())</f>
        <v>40 oz</v>
      </c>
      <c r="H2498" s="5" t="s">
        <v>16</v>
      </c>
      <c r="I2498" s="6" t="n">
        <f aca="false">VLOOKUP($B2498,'Product Master'!$A$2:$O$5991,14,FALSE())</f>
        <v>7.79</v>
      </c>
      <c r="J2498" s="7" t="n">
        <f aca="false">VLOOKUP($B2498,'Product Master'!$A$2:$O$5991,13,FALSE())</f>
        <v>12</v>
      </c>
      <c r="K2498" s="7" t="str">
        <f aca="false">VLOOKUP($B2498,'Product Master'!$A$2:$O$5991,11,FALSE())</f>
        <v>Y</v>
      </c>
      <c r="L2498" s="7" t="str">
        <f aca="false">VLOOKUP($B2498,'Product Master'!$A$2:$O$5991,12,FALSE())</f>
        <v>N</v>
      </c>
      <c r="M2498" s="3" t="n">
        <v>145</v>
      </c>
      <c r="N2498" s="3" t="n">
        <v>8</v>
      </c>
    </row>
    <row r="2499" customFormat="false" ht="15" hidden="false" customHeight="true" outlineLevel="0" collapsed="false">
      <c r="A2499" s="3" t="s">
        <v>5009</v>
      </c>
      <c r="B2499" s="3" t="s">
        <v>5010</v>
      </c>
      <c r="C2499" s="4" t="str">
        <f aca="false">VLOOKUP($B2499,'Product Master'!$A$2:$O$5991,7,FALSE())</f>
        <v>Dry Grocery</v>
      </c>
      <c r="D2499" s="4" t="str">
        <f aca="false">VLOOKUP($B2499,'Product Master'!$A$2:$O$5991,8,FALSE())</f>
        <v>Peanut Butter &amp; Jelly</v>
      </c>
      <c r="E2499" s="4" t="str">
        <f aca="false">VLOOKUP($B2499,'Product Master'!$A$2:$O$5991,5,FALSE())</f>
        <v>Thrift Row</v>
      </c>
      <c r="F2499" s="4" t="str">
        <f aca="false">VLOOKUP($B2499,'Product Master'!$A$2:$O$5991,4,FALSE())</f>
        <v>Thrift Row Natural Almond Butter, 16 oz</v>
      </c>
      <c r="G2499" s="4" t="str">
        <f aca="false">VLOOKUP($B2499,'Product Master'!$A$2:$O$5991,9,FALSE())</f>
        <v>16 oz</v>
      </c>
      <c r="H2499" s="5" t="s">
        <v>16</v>
      </c>
      <c r="I2499" s="6" t="n">
        <f aca="false">VLOOKUP($B2499,'Product Master'!$A$2:$O$5991,14,FALSE())</f>
        <v>7.79</v>
      </c>
      <c r="J2499" s="7" t="n">
        <f aca="false">VLOOKUP($B2499,'Product Master'!$A$2:$O$5991,13,FALSE())</f>
        <v>2</v>
      </c>
      <c r="K2499" s="7" t="str">
        <f aca="false">VLOOKUP($B2499,'Product Master'!$A$2:$O$5991,11,FALSE())</f>
        <v>Y</v>
      </c>
      <c r="L2499" s="7" t="str">
        <f aca="false">VLOOKUP($B2499,'Product Master'!$A$2:$O$5991,12,FALSE())</f>
        <v>N</v>
      </c>
      <c r="M2499" s="3" t="n">
        <v>76</v>
      </c>
      <c r="N2499" s="3" t="n">
        <v>8</v>
      </c>
    </row>
    <row r="2500" customFormat="false" ht="15" hidden="false" customHeight="true" outlineLevel="0" collapsed="false">
      <c r="A2500" s="3" t="s">
        <v>5011</v>
      </c>
      <c r="B2500" s="3" t="s">
        <v>5012</v>
      </c>
      <c r="C2500" s="4" t="str">
        <f aca="false">VLOOKUP($B2500,'Product Master'!$A$2:$O$5991,7,FALSE())</f>
        <v>Dry Grocery</v>
      </c>
      <c r="D2500" s="4" t="str">
        <f aca="false">VLOOKUP($B2500,'Product Master'!$A$2:$O$5991,8,FALSE())</f>
        <v>Peanut Butter &amp; Jelly</v>
      </c>
      <c r="E2500" s="4" t="str">
        <f aca="false">VLOOKUP($B2500,'Product Master'!$A$2:$O$5991,5,FALSE())</f>
        <v>Thrift Row</v>
      </c>
      <c r="F2500" s="4" t="str">
        <f aca="false">VLOOKUP($B2500,'Product Master'!$A$2:$O$5991,4,FALSE())</f>
        <v>Thrift Row Organic Almond Butter, 40 oz</v>
      </c>
      <c r="G2500" s="4" t="str">
        <f aca="false">VLOOKUP($B2500,'Product Master'!$A$2:$O$5991,9,FALSE())</f>
        <v>40 oz</v>
      </c>
      <c r="H2500" s="5" t="s">
        <v>16</v>
      </c>
      <c r="I2500" s="6" t="n">
        <f aca="false">VLOOKUP($B2500,'Product Master'!$A$2:$O$5991,14,FALSE())</f>
        <v>7.99</v>
      </c>
      <c r="J2500" s="7" t="n">
        <f aca="false">VLOOKUP($B2500,'Product Master'!$A$2:$O$5991,13,FALSE())</f>
        <v>8</v>
      </c>
      <c r="K2500" s="7" t="str">
        <f aca="false">VLOOKUP($B2500,'Product Master'!$A$2:$O$5991,11,FALSE())</f>
        <v>Y</v>
      </c>
      <c r="L2500" s="7" t="str">
        <f aca="false">VLOOKUP($B2500,'Product Master'!$A$2:$O$5991,12,FALSE())</f>
        <v>N</v>
      </c>
      <c r="M2500" s="3" t="n">
        <v>88</v>
      </c>
      <c r="N2500" s="3" t="n">
        <v>16</v>
      </c>
    </row>
    <row r="2501" customFormat="false" ht="15" hidden="false" customHeight="true" outlineLevel="0" collapsed="false">
      <c r="A2501" s="3" t="s">
        <v>5013</v>
      </c>
      <c r="B2501" s="3" t="s">
        <v>5014</v>
      </c>
      <c r="C2501" s="4" t="str">
        <f aca="false">VLOOKUP($B2501,'Product Master'!$A$2:$O$5991,7,FALSE())</f>
        <v>Dry Grocery</v>
      </c>
      <c r="D2501" s="4" t="str">
        <f aca="false">VLOOKUP($B2501,'Product Master'!$A$2:$O$5991,8,FALSE())</f>
        <v>Peanut Butter &amp; Jelly</v>
      </c>
      <c r="E2501" s="4" t="str">
        <f aca="false">VLOOKUP($B2501,'Product Master'!$A$2:$O$5991,5,FALSE())</f>
        <v>Harborline</v>
      </c>
      <c r="F2501" s="4" t="str">
        <f aca="false">VLOOKUP($B2501,'Product Master'!$A$2:$O$5991,4,FALSE())</f>
        <v>Harborline Organic Crunchy Peanut Butter, 40 oz</v>
      </c>
      <c r="G2501" s="4" t="str">
        <f aca="false">VLOOKUP($B2501,'Product Master'!$A$2:$O$5991,9,FALSE())</f>
        <v>40 oz</v>
      </c>
      <c r="H2501" s="5" t="s">
        <v>16</v>
      </c>
      <c r="I2501" s="6" t="n">
        <f aca="false">VLOOKUP($B2501,'Product Master'!$A$2:$O$5991,14,FALSE())</f>
        <v>3.79</v>
      </c>
      <c r="J2501" s="7" t="n">
        <f aca="false">VLOOKUP($B2501,'Product Master'!$A$2:$O$5991,13,FALSE())</f>
        <v>1</v>
      </c>
      <c r="K2501" s="7" t="str">
        <f aca="false">VLOOKUP($B2501,'Product Master'!$A$2:$O$5991,11,FALSE())</f>
        <v>Y</v>
      </c>
      <c r="L2501" s="7" t="str">
        <f aca="false">VLOOKUP($B2501,'Product Master'!$A$2:$O$5991,12,FALSE())</f>
        <v>N</v>
      </c>
      <c r="M2501" s="3" t="n">
        <v>33</v>
      </c>
      <c r="N2501" s="3" t="n">
        <v>4</v>
      </c>
    </row>
    <row r="2502" customFormat="false" ht="15" hidden="false" customHeight="true" outlineLevel="0" collapsed="false">
      <c r="A2502" s="3" t="s">
        <v>5015</v>
      </c>
      <c r="B2502" s="3" t="s">
        <v>5016</v>
      </c>
      <c r="C2502" s="4" t="str">
        <f aca="false">VLOOKUP($B2502,'Product Master'!$A$2:$O$5991,7,FALSE())</f>
        <v>Dry Grocery</v>
      </c>
      <c r="D2502" s="4" t="str">
        <f aca="false">VLOOKUP($B2502,'Product Master'!$A$2:$O$5991,8,FALSE())</f>
        <v>Peanut Butter &amp; Jelly</v>
      </c>
      <c r="E2502" s="4" t="str">
        <f aca="false">VLOOKUP($B2502,'Product Master'!$A$2:$O$5991,5,FALSE())</f>
        <v>Golden Grain Co.</v>
      </c>
      <c r="F2502" s="4" t="str">
        <f aca="false">VLOOKUP($B2502,'Product Master'!$A$2:$O$5991,4,FALSE())</f>
        <v>Golden Grain Co. Reduced Sugar Strawberry Jam, 40 oz</v>
      </c>
      <c r="G2502" s="4" t="str">
        <f aca="false">VLOOKUP($B2502,'Product Master'!$A$2:$O$5991,9,FALSE())</f>
        <v>40 oz</v>
      </c>
      <c r="H2502" s="5" t="s">
        <v>16</v>
      </c>
      <c r="I2502" s="6" t="n">
        <f aca="false">VLOOKUP($B2502,'Product Master'!$A$2:$O$5991,14,FALSE())</f>
        <v>5.29</v>
      </c>
      <c r="J2502" s="7" t="n">
        <f aca="false">VLOOKUP($B2502,'Product Master'!$A$2:$O$5991,13,FALSE())</f>
        <v>6</v>
      </c>
      <c r="K2502" s="7" t="str">
        <f aca="false">VLOOKUP($B2502,'Product Master'!$A$2:$O$5991,11,FALSE())</f>
        <v>N</v>
      </c>
      <c r="L2502" s="7" t="str">
        <f aca="false">VLOOKUP($B2502,'Product Master'!$A$2:$O$5991,12,FALSE())</f>
        <v>N</v>
      </c>
      <c r="M2502" s="3" t="n">
        <v>116</v>
      </c>
      <c r="N2502" s="3" t="n">
        <v>6</v>
      </c>
    </row>
    <row r="2503" customFormat="false" ht="15" hidden="false" customHeight="true" outlineLevel="0" collapsed="false">
      <c r="A2503" s="3" t="s">
        <v>5017</v>
      </c>
      <c r="B2503" s="3" t="s">
        <v>5018</v>
      </c>
      <c r="C2503" s="4" t="str">
        <f aca="false">VLOOKUP($B2503,'Product Master'!$A$2:$O$5991,7,FALSE())</f>
        <v>Dry Grocery</v>
      </c>
      <c r="D2503" s="4" t="str">
        <f aca="false">VLOOKUP($B2503,'Product Master'!$A$2:$O$5991,8,FALSE())</f>
        <v>Peanut Butter &amp; Jelly</v>
      </c>
      <c r="E2503" s="4" t="str">
        <f aca="false">VLOOKUP($B2503,'Product Master'!$A$2:$O$5991,5,FALSE())</f>
        <v>Pepperlane</v>
      </c>
      <c r="F2503" s="4" t="str">
        <f aca="false">VLOOKUP($B2503,'Product Master'!$A$2:$O$5991,4,FALSE())</f>
        <v>Pepperlane Organic Strawberry Jam, 18 oz</v>
      </c>
      <c r="G2503" s="4" t="str">
        <f aca="false">VLOOKUP($B2503,'Product Master'!$A$2:$O$5991,9,FALSE())</f>
        <v>18 oz</v>
      </c>
      <c r="H2503" s="5" t="s">
        <v>16</v>
      </c>
      <c r="I2503" s="6" t="n">
        <f aca="false">VLOOKUP($B2503,'Product Master'!$A$2:$O$5991,14,FALSE())</f>
        <v>7.49</v>
      </c>
      <c r="J2503" s="7" t="n">
        <f aca="false">VLOOKUP($B2503,'Product Master'!$A$2:$O$5991,13,FALSE())</f>
        <v>1</v>
      </c>
      <c r="K2503" s="7" t="str">
        <f aca="false">VLOOKUP($B2503,'Product Master'!$A$2:$O$5991,11,FALSE())</f>
        <v>N</v>
      </c>
      <c r="L2503" s="7" t="str">
        <f aca="false">VLOOKUP($B2503,'Product Master'!$A$2:$O$5991,12,FALSE())</f>
        <v>N</v>
      </c>
      <c r="M2503" s="3" t="n">
        <v>130</v>
      </c>
      <c r="N2503" s="3" t="n">
        <v>36</v>
      </c>
    </row>
    <row r="2504" customFormat="false" ht="15" hidden="false" customHeight="true" outlineLevel="0" collapsed="false">
      <c r="A2504" s="3" t="s">
        <v>5019</v>
      </c>
      <c r="B2504" s="3" t="s">
        <v>5020</v>
      </c>
      <c r="C2504" s="4" t="str">
        <f aca="false">VLOOKUP($B2504,'Product Master'!$A$2:$O$5991,7,FALSE())</f>
        <v>Dry Grocery</v>
      </c>
      <c r="D2504" s="4" t="str">
        <f aca="false">VLOOKUP($B2504,'Product Master'!$A$2:$O$5991,8,FALSE())</f>
        <v>Peanut Butter &amp; Jelly</v>
      </c>
      <c r="E2504" s="4" t="str">
        <f aca="false">VLOOKUP($B2504,'Product Master'!$A$2:$O$5991,5,FALSE())</f>
        <v>Nutgrove</v>
      </c>
      <c r="F2504" s="4" t="str">
        <f aca="false">VLOOKUP($B2504,'Product Master'!$A$2:$O$5991,4,FALSE())</f>
        <v>Nutgrove Natural Strawberry Jam, 16 oz</v>
      </c>
      <c r="G2504" s="4" t="str">
        <f aca="false">VLOOKUP($B2504,'Product Master'!$A$2:$O$5991,9,FALSE())</f>
        <v>16 oz</v>
      </c>
      <c r="H2504" s="5" t="s">
        <v>16</v>
      </c>
      <c r="I2504" s="6" t="n">
        <f aca="false">VLOOKUP($B2504,'Product Master'!$A$2:$O$5991,14,FALSE())</f>
        <v>6.39</v>
      </c>
      <c r="J2504" s="7" t="n">
        <f aca="false">VLOOKUP($B2504,'Product Master'!$A$2:$O$5991,13,FALSE())</f>
        <v>2</v>
      </c>
      <c r="K2504" s="7" t="str">
        <f aca="false">VLOOKUP($B2504,'Product Master'!$A$2:$O$5991,11,FALSE())</f>
        <v>N</v>
      </c>
      <c r="L2504" s="7" t="str">
        <f aca="false">VLOOKUP($B2504,'Product Master'!$A$2:$O$5991,12,FALSE())</f>
        <v>N</v>
      </c>
      <c r="M2504" s="3" t="n">
        <v>37</v>
      </c>
      <c r="N2504" s="3" t="n">
        <v>39</v>
      </c>
    </row>
    <row r="2505" customFormat="false" ht="15" hidden="false" customHeight="true" outlineLevel="0" collapsed="false">
      <c r="A2505" s="3" t="s">
        <v>5021</v>
      </c>
      <c r="B2505" s="3" t="s">
        <v>5022</v>
      </c>
      <c r="C2505" s="4" t="str">
        <f aca="false">VLOOKUP($B2505,'Product Master'!$A$2:$O$5991,7,FALSE())</f>
        <v>Dry Grocery</v>
      </c>
      <c r="D2505" s="4" t="str">
        <f aca="false">VLOOKUP($B2505,'Product Master'!$A$2:$O$5991,8,FALSE())</f>
        <v>Peanut Butter &amp; Jelly</v>
      </c>
      <c r="E2505" s="4" t="str">
        <f aca="false">VLOOKUP($B2505,'Product Master'!$A$2:$O$5991,5,FALSE())</f>
        <v>Orchard Spread</v>
      </c>
      <c r="F2505" s="4" t="str">
        <f aca="false">VLOOKUP($B2505,'Product Master'!$A$2:$O$5991,4,FALSE())</f>
        <v>Orchard Spread Honey, 40 oz</v>
      </c>
      <c r="G2505" s="4" t="str">
        <f aca="false">VLOOKUP($B2505,'Product Master'!$A$2:$O$5991,9,FALSE())</f>
        <v>40 oz</v>
      </c>
      <c r="H2505" s="5" t="s">
        <v>16</v>
      </c>
      <c r="I2505" s="6" t="n">
        <f aca="false">VLOOKUP($B2505,'Product Master'!$A$2:$O$5991,14,FALSE())</f>
        <v>6.39</v>
      </c>
      <c r="J2505" s="7" t="n">
        <f aca="false">VLOOKUP($B2505,'Product Master'!$A$2:$O$5991,13,FALSE())</f>
        <v>4</v>
      </c>
      <c r="K2505" s="7" t="str">
        <f aca="false">VLOOKUP($B2505,'Product Master'!$A$2:$O$5991,11,FALSE())</f>
        <v>N</v>
      </c>
      <c r="L2505" s="7" t="str">
        <f aca="false">VLOOKUP($B2505,'Product Master'!$A$2:$O$5991,12,FALSE())</f>
        <v>N</v>
      </c>
      <c r="M2505" s="3" t="n">
        <v>107</v>
      </c>
      <c r="N2505" s="3" t="n">
        <v>8</v>
      </c>
    </row>
    <row r="2506" customFormat="false" ht="15" hidden="false" customHeight="true" outlineLevel="0" collapsed="false">
      <c r="A2506" s="3" t="s">
        <v>5023</v>
      </c>
      <c r="B2506" s="3" t="s">
        <v>5024</v>
      </c>
      <c r="C2506" s="4" t="str">
        <f aca="false">VLOOKUP($B2506,'Product Master'!$A$2:$O$5991,7,FALSE())</f>
        <v>Dry Grocery</v>
      </c>
      <c r="D2506" s="4" t="str">
        <f aca="false">VLOOKUP($B2506,'Product Master'!$A$2:$O$5991,8,FALSE())</f>
        <v>Peanut Butter &amp; Jelly</v>
      </c>
      <c r="E2506" s="4" t="str">
        <f aca="false">VLOOKUP($B2506,'Product Master'!$A$2:$O$5991,5,FALSE())</f>
        <v>Orchard Spread</v>
      </c>
      <c r="F2506" s="4" t="str">
        <f aca="false">VLOOKUP($B2506,'Product Master'!$A$2:$O$5991,4,FALSE())</f>
        <v>Orchard Spread Organic Honey, 40 oz</v>
      </c>
      <c r="G2506" s="4" t="str">
        <f aca="false">VLOOKUP($B2506,'Product Master'!$A$2:$O$5991,9,FALSE())</f>
        <v>40 oz</v>
      </c>
      <c r="H2506" s="5" t="s">
        <v>16</v>
      </c>
      <c r="I2506" s="6" t="n">
        <f aca="false">VLOOKUP($B2506,'Product Master'!$A$2:$O$5991,14,FALSE())</f>
        <v>6.49</v>
      </c>
      <c r="J2506" s="7" t="n">
        <f aca="false">VLOOKUP($B2506,'Product Master'!$A$2:$O$5991,13,FALSE())</f>
        <v>2</v>
      </c>
      <c r="K2506" s="7" t="str">
        <f aca="false">VLOOKUP($B2506,'Product Master'!$A$2:$O$5991,11,FALSE())</f>
        <v>N</v>
      </c>
      <c r="L2506" s="7" t="str">
        <f aca="false">VLOOKUP($B2506,'Product Master'!$A$2:$O$5991,12,FALSE())</f>
        <v>N</v>
      </c>
      <c r="M2506" s="3" t="n">
        <v>53</v>
      </c>
      <c r="N2506" s="3" t="n">
        <v>18</v>
      </c>
    </row>
    <row r="2507" customFormat="false" ht="15" hidden="false" customHeight="true" outlineLevel="0" collapsed="false">
      <c r="A2507" s="3" t="s">
        <v>5025</v>
      </c>
      <c r="B2507" s="3" t="s">
        <v>5026</v>
      </c>
      <c r="C2507" s="4" t="str">
        <f aca="false">VLOOKUP($B2507,'Product Master'!$A$2:$O$5991,7,FALSE())</f>
        <v>Dry Grocery</v>
      </c>
      <c r="D2507" s="4" t="str">
        <f aca="false">VLOOKUP($B2507,'Product Master'!$A$2:$O$5991,8,FALSE())</f>
        <v>Peanut Butter &amp; Jelly</v>
      </c>
      <c r="E2507" s="4" t="str">
        <f aca="false">VLOOKUP($B2507,'Product Master'!$A$2:$O$5991,5,FALSE())</f>
        <v>Thrift Row</v>
      </c>
      <c r="F2507" s="4" t="str">
        <f aca="false">VLOOKUP($B2507,'Product Master'!$A$2:$O$5991,4,FALSE())</f>
        <v>Thrift Row Reduced Sugar Creamy Peanut Butter, 16 oz</v>
      </c>
      <c r="G2507" s="4" t="str">
        <f aca="false">VLOOKUP($B2507,'Product Master'!$A$2:$O$5991,9,FALSE())</f>
        <v>16 oz</v>
      </c>
      <c r="H2507" s="5" t="s">
        <v>16</v>
      </c>
      <c r="I2507" s="6" t="n">
        <f aca="false">VLOOKUP($B2507,'Product Master'!$A$2:$O$5991,14,FALSE())</f>
        <v>3.79</v>
      </c>
      <c r="J2507" s="7" t="n">
        <f aca="false">VLOOKUP($B2507,'Product Master'!$A$2:$O$5991,13,FALSE())</f>
        <v>1</v>
      </c>
      <c r="K2507" s="7" t="str">
        <f aca="false">VLOOKUP($B2507,'Product Master'!$A$2:$O$5991,11,FALSE())</f>
        <v>Y</v>
      </c>
      <c r="L2507" s="7" t="str">
        <f aca="false">VLOOKUP($B2507,'Product Master'!$A$2:$O$5991,12,FALSE())</f>
        <v>N</v>
      </c>
      <c r="M2507" s="3" t="n">
        <v>46</v>
      </c>
      <c r="N2507" s="3" t="n">
        <v>37</v>
      </c>
    </row>
    <row r="2508" customFormat="false" ht="15" hidden="false" customHeight="true" outlineLevel="0" collapsed="false">
      <c r="A2508" s="3" t="s">
        <v>5027</v>
      </c>
      <c r="B2508" s="3" t="s">
        <v>5028</v>
      </c>
      <c r="C2508" s="4" t="str">
        <f aca="false">VLOOKUP($B2508,'Product Master'!$A$2:$O$5991,7,FALSE())</f>
        <v>Dry Grocery</v>
      </c>
      <c r="D2508" s="4" t="str">
        <f aca="false">VLOOKUP($B2508,'Product Master'!$A$2:$O$5991,8,FALSE())</f>
        <v>Peanut Butter &amp; Jelly</v>
      </c>
      <c r="E2508" s="4" t="str">
        <f aca="false">VLOOKUP($B2508,'Product Master'!$A$2:$O$5991,5,FALSE())</f>
        <v>Harborline</v>
      </c>
      <c r="F2508" s="4" t="str">
        <f aca="false">VLOOKUP($B2508,'Product Master'!$A$2:$O$5991,4,FALSE())</f>
        <v>Harborline Reduced Sugar Crunchy Peanut Butter, 16 oz</v>
      </c>
      <c r="G2508" s="4" t="str">
        <f aca="false">VLOOKUP($B2508,'Product Master'!$A$2:$O$5991,9,FALSE())</f>
        <v>16 oz</v>
      </c>
      <c r="H2508" s="5" t="s">
        <v>16</v>
      </c>
      <c r="I2508" s="6" t="n">
        <f aca="false">VLOOKUP($B2508,'Product Master'!$A$2:$O$5991,14,FALSE())</f>
        <v>4.99</v>
      </c>
      <c r="J2508" s="7" t="n">
        <f aca="false">VLOOKUP($B2508,'Product Master'!$A$2:$O$5991,13,FALSE())</f>
        <v>1</v>
      </c>
      <c r="K2508" s="7" t="str">
        <f aca="false">VLOOKUP($B2508,'Product Master'!$A$2:$O$5991,11,FALSE())</f>
        <v>Y</v>
      </c>
      <c r="L2508" s="7" t="str">
        <f aca="false">VLOOKUP($B2508,'Product Master'!$A$2:$O$5991,12,FALSE())</f>
        <v>N</v>
      </c>
      <c r="M2508" s="3" t="n">
        <v>37</v>
      </c>
      <c r="N2508" s="3" t="n">
        <v>8</v>
      </c>
    </row>
    <row r="2509" customFormat="false" ht="15" hidden="false" customHeight="true" outlineLevel="0" collapsed="false">
      <c r="A2509" s="3" t="s">
        <v>5029</v>
      </c>
      <c r="B2509" s="3" t="s">
        <v>5030</v>
      </c>
      <c r="C2509" s="4" t="str">
        <f aca="false">VLOOKUP($B2509,'Product Master'!$A$2:$O$5991,7,FALSE())</f>
        <v>Dry Grocery</v>
      </c>
      <c r="D2509" s="4" t="str">
        <f aca="false">VLOOKUP($B2509,'Product Master'!$A$2:$O$5991,8,FALSE())</f>
        <v>Peanut Butter &amp; Jelly</v>
      </c>
      <c r="E2509" s="4" t="str">
        <f aca="false">VLOOKUP($B2509,'Product Master'!$A$2:$O$5991,5,FALSE())</f>
        <v>Roastport</v>
      </c>
      <c r="F2509" s="4" t="str">
        <f aca="false">VLOOKUP($B2509,'Product Master'!$A$2:$O$5991,4,FALSE())</f>
        <v>Roastport Organic Creamy Peanut Butter, 40 oz</v>
      </c>
      <c r="G2509" s="4" t="str">
        <f aca="false">VLOOKUP($B2509,'Product Master'!$A$2:$O$5991,9,FALSE())</f>
        <v>40 oz</v>
      </c>
      <c r="H2509" s="5" t="s">
        <v>16</v>
      </c>
      <c r="I2509" s="6" t="n">
        <f aca="false">VLOOKUP($B2509,'Product Master'!$A$2:$O$5991,14,FALSE())</f>
        <v>7.79</v>
      </c>
      <c r="J2509" s="7" t="n">
        <f aca="false">VLOOKUP($B2509,'Product Master'!$A$2:$O$5991,13,FALSE())</f>
        <v>2</v>
      </c>
      <c r="K2509" s="7" t="str">
        <f aca="false">VLOOKUP($B2509,'Product Master'!$A$2:$O$5991,11,FALSE())</f>
        <v>N</v>
      </c>
      <c r="L2509" s="7" t="str">
        <f aca="false">VLOOKUP($B2509,'Product Master'!$A$2:$O$5991,12,FALSE())</f>
        <v>N</v>
      </c>
      <c r="M2509" s="3" t="n">
        <v>137</v>
      </c>
      <c r="N2509" s="3" t="n">
        <v>11</v>
      </c>
    </row>
    <row r="2510" customFormat="false" ht="15" hidden="false" customHeight="true" outlineLevel="0" collapsed="false">
      <c r="A2510" s="3" t="s">
        <v>5031</v>
      </c>
      <c r="B2510" s="3" t="s">
        <v>5032</v>
      </c>
      <c r="C2510" s="4" t="str">
        <f aca="false">VLOOKUP($B2510,'Product Master'!$A$2:$O$5991,7,FALSE())</f>
        <v>Dry Grocery</v>
      </c>
      <c r="D2510" s="4" t="str">
        <f aca="false">VLOOKUP($B2510,'Product Master'!$A$2:$O$5991,8,FALSE())</f>
        <v>Peanut Butter &amp; Jelly</v>
      </c>
      <c r="E2510" s="4" t="str">
        <f aca="false">VLOOKUP($B2510,'Product Master'!$A$2:$O$5991,5,FALSE())</f>
        <v>Orchard Spread</v>
      </c>
      <c r="F2510" s="4" t="str">
        <f aca="false">VLOOKUP($B2510,'Product Master'!$A$2:$O$5991,4,FALSE())</f>
        <v>Orchard Spread Grape Jelly, 18 oz</v>
      </c>
      <c r="G2510" s="4" t="str">
        <f aca="false">VLOOKUP($B2510,'Product Master'!$A$2:$O$5991,9,FALSE())</f>
        <v>18 oz</v>
      </c>
      <c r="H2510" s="5" t="s">
        <v>16</v>
      </c>
      <c r="I2510" s="6" t="n">
        <f aca="false">VLOOKUP($B2510,'Product Master'!$A$2:$O$5991,14,FALSE())</f>
        <v>6.49</v>
      </c>
      <c r="J2510" s="7" t="n">
        <f aca="false">VLOOKUP($B2510,'Product Master'!$A$2:$O$5991,13,FALSE())</f>
        <v>8</v>
      </c>
      <c r="K2510" s="7" t="str">
        <f aca="false">VLOOKUP($B2510,'Product Master'!$A$2:$O$5991,11,FALSE())</f>
        <v>N</v>
      </c>
      <c r="L2510" s="7" t="str">
        <f aca="false">VLOOKUP($B2510,'Product Master'!$A$2:$O$5991,12,FALSE())</f>
        <v>N</v>
      </c>
      <c r="M2510" s="3" t="n">
        <v>90</v>
      </c>
      <c r="N2510" s="3" t="n">
        <v>25</v>
      </c>
    </row>
    <row r="2511" customFormat="false" ht="15" hidden="false" customHeight="true" outlineLevel="0" collapsed="false">
      <c r="A2511" s="3" t="s">
        <v>5033</v>
      </c>
      <c r="B2511" s="3" t="s">
        <v>5034</v>
      </c>
      <c r="C2511" s="4" t="str">
        <f aca="false">VLOOKUP($B2511,'Product Master'!$A$2:$O$5991,7,FALSE())</f>
        <v>Dry Grocery</v>
      </c>
      <c r="D2511" s="4" t="str">
        <f aca="false">VLOOKUP($B2511,'Product Master'!$A$2:$O$5991,8,FALSE())</f>
        <v>Peanut Butter &amp; Jelly</v>
      </c>
      <c r="E2511" s="4" t="str">
        <f aca="false">VLOOKUP($B2511,'Product Master'!$A$2:$O$5991,5,FALSE())</f>
        <v>Kettle Row</v>
      </c>
      <c r="F2511" s="4" t="str">
        <f aca="false">VLOOKUP($B2511,'Product Master'!$A$2:$O$5991,4,FALSE())</f>
        <v>Kettle Row Reduced Sugar Almond Butter, 16 oz</v>
      </c>
      <c r="G2511" s="4" t="str">
        <f aca="false">VLOOKUP($B2511,'Product Master'!$A$2:$O$5991,9,FALSE())</f>
        <v>16 oz</v>
      </c>
      <c r="H2511" s="5" t="s">
        <v>16</v>
      </c>
      <c r="I2511" s="6" t="n">
        <f aca="false">VLOOKUP($B2511,'Product Master'!$A$2:$O$5991,14,FALSE())</f>
        <v>3.39</v>
      </c>
      <c r="J2511" s="7" t="n">
        <f aca="false">VLOOKUP($B2511,'Product Master'!$A$2:$O$5991,13,FALSE())</f>
        <v>24</v>
      </c>
      <c r="K2511" s="7" t="str">
        <f aca="false">VLOOKUP($B2511,'Product Master'!$A$2:$O$5991,11,FALSE())</f>
        <v>N</v>
      </c>
      <c r="L2511" s="7" t="str">
        <f aca="false">VLOOKUP($B2511,'Product Master'!$A$2:$O$5991,12,FALSE())</f>
        <v>N</v>
      </c>
      <c r="M2511" s="3" t="n">
        <v>10</v>
      </c>
      <c r="N2511" s="3" t="n">
        <v>13</v>
      </c>
    </row>
    <row r="2512" customFormat="false" ht="15" hidden="false" customHeight="true" outlineLevel="0" collapsed="false">
      <c r="A2512" s="3" t="s">
        <v>5035</v>
      </c>
      <c r="B2512" s="3" t="s">
        <v>5036</v>
      </c>
      <c r="C2512" s="4" t="str">
        <f aca="false">VLOOKUP($B2512,'Product Master'!$A$2:$O$5991,7,FALSE())</f>
        <v>Dry Grocery</v>
      </c>
      <c r="D2512" s="4" t="str">
        <f aca="false">VLOOKUP($B2512,'Product Master'!$A$2:$O$5991,8,FALSE())</f>
        <v>Peanut Butter &amp; Jelly</v>
      </c>
      <c r="E2512" s="4" t="str">
        <f aca="false">VLOOKUP($B2512,'Product Master'!$A$2:$O$5991,5,FALSE())</f>
        <v>Orchard Spread</v>
      </c>
      <c r="F2512" s="4" t="str">
        <f aca="false">VLOOKUP($B2512,'Product Master'!$A$2:$O$5991,4,FALSE())</f>
        <v>Orchard Spread Reduced Sugar Almond Butter, 16 oz</v>
      </c>
      <c r="G2512" s="4" t="str">
        <f aca="false">VLOOKUP($B2512,'Product Master'!$A$2:$O$5991,9,FALSE())</f>
        <v>16 oz</v>
      </c>
      <c r="H2512" s="5" t="s">
        <v>16</v>
      </c>
      <c r="I2512" s="6" t="n">
        <f aca="false">VLOOKUP($B2512,'Product Master'!$A$2:$O$5991,14,FALSE())</f>
        <v>7.49</v>
      </c>
      <c r="J2512" s="7" t="n">
        <f aca="false">VLOOKUP($B2512,'Product Master'!$A$2:$O$5991,13,FALSE())</f>
        <v>8</v>
      </c>
      <c r="K2512" s="7" t="str">
        <f aca="false">VLOOKUP($B2512,'Product Master'!$A$2:$O$5991,11,FALSE())</f>
        <v>N</v>
      </c>
      <c r="L2512" s="7" t="str">
        <f aca="false">VLOOKUP($B2512,'Product Master'!$A$2:$O$5991,12,FALSE())</f>
        <v>N</v>
      </c>
      <c r="M2512" s="3" t="n">
        <v>28</v>
      </c>
      <c r="N2512" s="3" t="n">
        <v>20</v>
      </c>
    </row>
    <row r="2513" customFormat="false" ht="15" hidden="false" customHeight="true" outlineLevel="0" collapsed="false">
      <c r="A2513" s="3" t="s">
        <v>5037</v>
      </c>
      <c r="B2513" s="3" t="s">
        <v>5038</v>
      </c>
      <c r="C2513" s="4" t="str">
        <f aca="false">VLOOKUP($B2513,'Product Master'!$A$2:$O$5991,7,FALSE())</f>
        <v>Dry Grocery</v>
      </c>
      <c r="D2513" s="4" t="str">
        <f aca="false">VLOOKUP($B2513,'Product Master'!$A$2:$O$5991,8,FALSE())</f>
        <v>Peanut Butter &amp; Jelly</v>
      </c>
      <c r="E2513" s="4" t="str">
        <f aca="false">VLOOKUP($B2513,'Product Master'!$A$2:$O$5991,5,FALSE())</f>
        <v>Kettle Row</v>
      </c>
      <c r="F2513" s="4" t="str">
        <f aca="false">VLOOKUP($B2513,'Product Master'!$A$2:$O$5991,4,FALSE())</f>
        <v>Kettle Row Natural Creamy Peanut Butter, 16 oz</v>
      </c>
      <c r="G2513" s="4" t="str">
        <f aca="false">VLOOKUP($B2513,'Product Master'!$A$2:$O$5991,9,FALSE())</f>
        <v>16 oz</v>
      </c>
      <c r="H2513" s="5" t="s">
        <v>16</v>
      </c>
      <c r="I2513" s="6" t="n">
        <f aca="false">VLOOKUP($B2513,'Product Master'!$A$2:$O$5991,14,FALSE())</f>
        <v>6.39</v>
      </c>
      <c r="J2513" s="7" t="n">
        <f aca="false">VLOOKUP($B2513,'Product Master'!$A$2:$O$5991,13,FALSE())</f>
        <v>24</v>
      </c>
      <c r="K2513" s="7" t="str">
        <f aca="false">VLOOKUP($B2513,'Product Master'!$A$2:$O$5991,11,FALSE())</f>
        <v>N</v>
      </c>
      <c r="L2513" s="7" t="str">
        <f aca="false">VLOOKUP($B2513,'Product Master'!$A$2:$O$5991,12,FALSE())</f>
        <v>N</v>
      </c>
      <c r="M2513" s="3" t="n">
        <v>141</v>
      </c>
      <c r="N2513" s="3" t="n">
        <v>22</v>
      </c>
    </row>
    <row r="2514" customFormat="false" ht="15" hidden="false" customHeight="true" outlineLevel="0" collapsed="false">
      <c r="A2514" s="3" t="s">
        <v>5039</v>
      </c>
      <c r="B2514" s="3" t="s">
        <v>5040</v>
      </c>
      <c r="C2514" s="4" t="str">
        <f aca="false">VLOOKUP($B2514,'Product Master'!$A$2:$O$5991,7,FALSE())</f>
        <v>Dry Grocery</v>
      </c>
      <c r="D2514" s="4" t="str">
        <f aca="false">VLOOKUP($B2514,'Product Master'!$A$2:$O$5991,8,FALSE())</f>
        <v>Peanut Butter &amp; Jelly</v>
      </c>
      <c r="E2514" s="4" t="str">
        <f aca="false">VLOOKUP($B2514,'Product Master'!$A$2:$O$5991,5,FALSE())</f>
        <v>Golden Grain Co.</v>
      </c>
      <c r="F2514" s="4" t="str">
        <f aca="false">VLOOKUP($B2514,'Product Master'!$A$2:$O$5991,4,FALSE())</f>
        <v>Golden Grain Co. Honey, 18 oz</v>
      </c>
      <c r="G2514" s="4" t="str">
        <f aca="false">VLOOKUP($B2514,'Product Master'!$A$2:$O$5991,9,FALSE())</f>
        <v>18 oz</v>
      </c>
      <c r="H2514" s="5" t="s">
        <v>16</v>
      </c>
      <c r="I2514" s="6" t="n">
        <f aca="false">VLOOKUP($B2514,'Product Master'!$A$2:$O$5991,14,FALSE())</f>
        <v>7.89</v>
      </c>
      <c r="J2514" s="7" t="n">
        <f aca="false">VLOOKUP($B2514,'Product Master'!$A$2:$O$5991,13,FALSE())</f>
        <v>12</v>
      </c>
      <c r="K2514" s="7" t="str">
        <f aca="false">VLOOKUP($B2514,'Product Master'!$A$2:$O$5991,11,FALSE())</f>
        <v>N</v>
      </c>
      <c r="L2514" s="7" t="str">
        <f aca="false">VLOOKUP($B2514,'Product Master'!$A$2:$O$5991,12,FALSE())</f>
        <v>N</v>
      </c>
      <c r="M2514" s="3" t="n">
        <v>48</v>
      </c>
      <c r="N2514" s="3" t="n">
        <v>28</v>
      </c>
    </row>
    <row r="2515" customFormat="false" ht="15" hidden="false" customHeight="true" outlineLevel="0" collapsed="false">
      <c r="A2515" s="3" t="s">
        <v>5041</v>
      </c>
      <c r="B2515" s="3" t="s">
        <v>5042</v>
      </c>
      <c r="C2515" s="4" t="str">
        <f aca="false">VLOOKUP($B2515,'Product Master'!$A$2:$O$5991,7,FALSE())</f>
        <v>Dry Grocery</v>
      </c>
      <c r="D2515" s="4" t="str">
        <f aca="false">VLOOKUP($B2515,'Product Master'!$A$2:$O$5991,8,FALSE())</f>
        <v>Peanut Butter &amp; Jelly</v>
      </c>
      <c r="E2515" s="4" t="str">
        <f aca="false">VLOOKUP($B2515,'Product Master'!$A$2:$O$5991,5,FALSE())</f>
        <v>Roastport</v>
      </c>
      <c r="F2515" s="4" t="str">
        <f aca="false">VLOOKUP($B2515,'Product Master'!$A$2:$O$5991,4,FALSE())</f>
        <v>Roastport Organic Creamy Peanut Butter, 16 oz</v>
      </c>
      <c r="G2515" s="4" t="str">
        <f aca="false">VLOOKUP($B2515,'Product Master'!$A$2:$O$5991,9,FALSE())</f>
        <v>16 oz</v>
      </c>
      <c r="H2515" s="5" t="s">
        <v>16</v>
      </c>
      <c r="I2515" s="6" t="n">
        <f aca="false">VLOOKUP($B2515,'Product Master'!$A$2:$O$5991,14,FALSE())</f>
        <v>7.89</v>
      </c>
      <c r="J2515" s="7" t="n">
        <f aca="false">VLOOKUP($B2515,'Product Master'!$A$2:$O$5991,13,FALSE())</f>
        <v>2</v>
      </c>
      <c r="K2515" s="7" t="str">
        <f aca="false">VLOOKUP($B2515,'Product Master'!$A$2:$O$5991,11,FALSE())</f>
        <v>N</v>
      </c>
      <c r="L2515" s="7" t="str">
        <f aca="false">VLOOKUP($B2515,'Product Master'!$A$2:$O$5991,12,FALSE())</f>
        <v>N</v>
      </c>
      <c r="M2515" s="3" t="n">
        <v>26</v>
      </c>
      <c r="N2515" s="3" t="n">
        <v>29</v>
      </c>
    </row>
    <row r="2516" customFormat="false" ht="15" hidden="false" customHeight="true" outlineLevel="0" collapsed="false">
      <c r="A2516" s="3" t="s">
        <v>5043</v>
      </c>
      <c r="B2516" s="3" t="s">
        <v>5044</v>
      </c>
      <c r="C2516" s="4" t="str">
        <f aca="false">VLOOKUP($B2516,'Product Master'!$A$2:$O$5991,7,FALSE())</f>
        <v>Dry Grocery</v>
      </c>
      <c r="D2516" s="4" t="str">
        <f aca="false">VLOOKUP($B2516,'Product Master'!$A$2:$O$5991,8,FALSE())</f>
        <v>Peanut Butter &amp; Jelly</v>
      </c>
      <c r="E2516" s="4" t="str">
        <f aca="false">VLOOKUP($B2516,'Product Master'!$A$2:$O$5991,5,FALSE())</f>
        <v>Harborline</v>
      </c>
      <c r="F2516" s="4" t="str">
        <f aca="false">VLOOKUP($B2516,'Product Master'!$A$2:$O$5991,4,FALSE())</f>
        <v>Harborline Reduced Sugar Creamy Peanut Butter, 16 oz</v>
      </c>
      <c r="G2516" s="4" t="str">
        <f aca="false">VLOOKUP($B2516,'Product Master'!$A$2:$O$5991,9,FALSE())</f>
        <v>16 oz</v>
      </c>
      <c r="H2516" s="5" t="s">
        <v>16</v>
      </c>
      <c r="I2516" s="6" t="n">
        <f aca="false">VLOOKUP($B2516,'Product Master'!$A$2:$O$5991,14,FALSE())</f>
        <v>7.49</v>
      </c>
      <c r="J2516" s="7" t="n">
        <f aca="false">VLOOKUP($B2516,'Product Master'!$A$2:$O$5991,13,FALSE())</f>
        <v>6</v>
      </c>
      <c r="K2516" s="7" t="str">
        <f aca="false">VLOOKUP($B2516,'Product Master'!$A$2:$O$5991,11,FALSE())</f>
        <v>Y</v>
      </c>
      <c r="L2516" s="7" t="str">
        <f aca="false">VLOOKUP($B2516,'Product Master'!$A$2:$O$5991,12,FALSE())</f>
        <v>N</v>
      </c>
      <c r="M2516" s="3" t="n">
        <v>134</v>
      </c>
      <c r="N2516" s="3" t="n">
        <v>38</v>
      </c>
    </row>
    <row r="2517" customFormat="false" ht="15" hidden="false" customHeight="true" outlineLevel="0" collapsed="false">
      <c r="A2517" s="3" t="s">
        <v>5045</v>
      </c>
      <c r="B2517" s="3" t="s">
        <v>5046</v>
      </c>
      <c r="C2517" s="4" t="str">
        <f aca="false">VLOOKUP($B2517,'Product Master'!$A$2:$O$5991,7,FALSE())</f>
        <v>Dry Grocery</v>
      </c>
      <c r="D2517" s="4" t="str">
        <f aca="false">VLOOKUP($B2517,'Product Master'!$A$2:$O$5991,8,FALSE())</f>
        <v>Peanut Butter &amp; Jelly</v>
      </c>
      <c r="E2517" s="4" t="str">
        <f aca="false">VLOOKUP($B2517,'Product Master'!$A$2:$O$5991,5,FALSE())</f>
        <v>Redbarn</v>
      </c>
      <c r="F2517" s="4" t="str">
        <f aca="false">VLOOKUP($B2517,'Product Master'!$A$2:$O$5991,4,FALSE())</f>
        <v>Redbarn Organic Grape Jelly, 16 oz</v>
      </c>
      <c r="G2517" s="4" t="str">
        <f aca="false">VLOOKUP($B2517,'Product Master'!$A$2:$O$5991,9,FALSE())</f>
        <v>16 oz</v>
      </c>
      <c r="H2517" s="5" t="s">
        <v>16</v>
      </c>
      <c r="I2517" s="6" t="n">
        <f aca="false">VLOOKUP($B2517,'Product Master'!$A$2:$O$5991,14,FALSE())</f>
        <v>5.99</v>
      </c>
      <c r="J2517" s="7" t="n">
        <f aca="false">VLOOKUP($B2517,'Product Master'!$A$2:$O$5991,13,FALSE())</f>
        <v>1</v>
      </c>
      <c r="K2517" s="7" t="str">
        <f aca="false">VLOOKUP($B2517,'Product Master'!$A$2:$O$5991,11,FALSE())</f>
        <v>N</v>
      </c>
      <c r="L2517" s="7" t="str">
        <f aca="false">VLOOKUP($B2517,'Product Master'!$A$2:$O$5991,12,FALSE())</f>
        <v>N</v>
      </c>
      <c r="M2517" s="3" t="n">
        <v>16</v>
      </c>
      <c r="N2517" s="3" t="n">
        <v>17</v>
      </c>
    </row>
    <row r="2518" customFormat="false" ht="15" hidden="false" customHeight="true" outlineLevel="0" collapsed="false">
      <c r="A2518" s="3" t="s">
        <v>5047</v>
      </c>
      <c r="B2518" s="3" t="s">
        <v>5048</v>
      </c>
      <c r="C2518" s="4" t="str">
        <f aca="false">VLOOKUP($B2518,'Product Master'!$A$2:$O$5991,7,FALSE())</f>
        <v>Dry Grocery</v>
      </c>
      <c r="D2518" s="4" t="str">
        <f aca="false">VLOOKUP($B2518,'Product Master'!$A$2:$O$5991,8,FALSE())</f>
        <v>Peanut Butter &amp; Jelly</v>
      </c>
      <c r="E2518" s="4" t="str">
        <f aca="false">VLOOKUP($B2518,'Product Master'!$A$2:$O$5991,5,FALSE())</f>
        <v>Harborline</v>
      </c>
      <c r="F2518" s="4" t="str">
        <f aca="false">VLOOKUP($B2518,'Product Master'!$A$2:$O$5991,4,FALSE())</f>
        <v>Harborline Grape Jelly, 16 oz</v>
      </c>
      <c r="G2518" s="4" t="str">
        <f aca="false">VLOOKUP($B2518,'Product Master'!$A$2:$O$5991,9,FALSE())</f>
        <v>16 oz</v>
      </c>
      <c r="H2518" s="5" t="s">
        <v>16</v>
      </c>
      <c r="I2518" s="6" t="n">
        <f aca="false">VLOOKUP($B2518,'Product Master'!$A$2:$O$5991,14,FALSE())</f>
        <v>6.89</v>
      </c>
      <c r="J2518" s="7" t="n">
        <f aca="false">VLOOKUP($B2518,'Product Master'!$A$2:$O$5991,13,FALSE())</f>
        <v>2</v>
      </c>
      <c r="K2518" s="7" t="str">
        <f aca="false">VLOOKUP($B2518,'Product Master'!$A$2:$O$5991,11,FALSE())</f>
        <v>Y</v>
      </c>
      <c r="L2518" s="7" t="str">
        <f aca="false">VLOOKUP($B2518,'Product Master'!$A$2:$O$5991,12,FALSE())</f>
        <v>N</v>
      </c>
      <c r="M2518" s="3" t="n">
        <v>118</v>
      </c>
      <c r="N2518" s="3" t="n">
        <v>34</v>
      </c>
    </row>
    <row r="2519" customFormat="false" ht="15" hidden="false" customHeight="true" outlineLevel="0" collapsed="false">
      <c r="A2519" s="3" t="s">
        <v>5049</v>
      </c>
      <c r="B2519" s="3" t="s">
        <v>5050</v>
      </c>
      <c r="C2519" s="4" t="str">
        <f aca="false">VLOOKUP($B2519,'Product Master'!$A$2:$O$5991,7,FALSE())</f>
        <v>Dry Grocery</v>
      </c>
      <c r="D2519" s="4" t="str">
        <f aca="false">VLOOKUP($B2519,'Product Master'!$A$2:$O$5991,8,FALSE())</f>
        <v>Peanut Butter &amp; Jelly</v>
      </c>
      <c r="E2519" s="4" t="str">
        <f aca="false">VLOOKUP($B2519,'Product Master'!$A$2:$O$5991,5,FALSE())</f>
        <v>Roastport</v>
      </c>
      <c r="F2519" s="4" t="str">
        <f aca="false">VLOOKUP($B2519,'Product Master'!$A$2:$O$5991,4,FALSE())</f>
        <v>Roastport Reduced Sugar Honey, 18 oz</v>
      </c>
      <c r="G2519" s="4" t="str">
        <f aca="false">VLOOKUP($B2519,'Product Master'!$A$2:$O$5991,9,FALSE())</f>
        <v>18 oz</v>
      </c>
      <c r="H2519" s="5" t="s">
        <v>16</v>
      </c>
      <c r="I2519" s="6" t="n">
        <f aca="false">VLOOKUP($B2519,'Product Master'!$A$2:$O$5991,14,FALSE())</f>
        <v>3.89</v>
      </c>
      <c r="J2519" s="7" t="n">
        <f aca="false">VLOOKUP($B2519,'Product Master'!$A$2:$O$5991,13,FALSE())</f>
        <v>2</v>
      </c>
      <c r="K2519" s="7" t="str">
        <f aca="false">VLOOKUP($B2519,'Product Master'!$A$2:$O$5991,11,FALSE())</f>
        <v>N</v>
      </c>
      <c r="L2519" s="7" t="str">
        <f aca="false">VLOOKUP($B2519,'Product Master'!$A$2:$O$5991,12,FALSE())</f>
        <v>N</v>
      </c>
      <c r="M2519" s="3" t="n">
        <v>6</v>
      </c>
      <c r="N2519" s="3" t="n">
        <v>32</v>
      </c>
    </row>
    <row r="2520" customFormat="false" ht="15" hidden="false" customHeight="true" outlineLevel="0" collapsed="false">
      <c r="A2520" s="3" t="s">
        <v>5051</v>
      </c>
      <c r="B2520" s="3" t="s">
        <v>5052</v>
      </c>
      <c r="C2520" s="4" t="str">
        <f aca="false">VLOOKUP($B2520,'Product Master'!$A$2:$O$5991,7,FALSE())</f>
        <v>Dry Grocery</v>
      </c>
      <c r="D2520" s="4" t="str">
        <f aca="false">VLOOKUP($B2520,'Product Master'!$A$2:$O$5991,8,FALSE())</f>
        <v>Peanut Butter &amp; Jelly</v>
      </c>
      <c r="E2520" s="4" t="str">
        <f aca="false">VLOOKUP($B2520,'Product Master'!$A$2:$O$5991,5,FALSE())</f>
        <v>Kettle Row</v>
      </c>
      <c r="F2520" s="4" t="str">
        <f aca="false">VLOOKUP($B2520,'Product Master'!$A$2:$O$5991,4,FALSE())</f>
        <v>Kettle Row Honey, 40 oz</v>
      </c>
      <c r="G2520" s="4" t="str">
        <f aca="false">VLOOKUP($B2520,'Product Master'!$A$2:$O$5991,9,FALSE())</f>
        <v>40 oz</v>
      </c>
      <c r="H2520" s="5" t="s">
        <v>16</v>
      </c>
      <c r="I2520" s="6" t="n">
        <f aca="false">VLOOKUP($B2520,'Product Master'!$A$2:$O$5991,14,FALSE())</f>
        <v>4.39</v>
      </c>
      <c r="J2520" s="7" t="n">
        <f aca="false">VLOOKUP($B2520,'Product Master'!$A$2:$O$5991,13,FALSE())</f>
        <v>12</v>
      </c>
      <c r="K2520" s="7" t="str">
        <f aca="false">VLOOKUP($B2520,'Product Master'!$A$2:$O$5991,11,FALSE())</f>
        <v>N</v>
      </c>
      <c r="L2520" s="7" t="str">
        <f aca="false">VLOOKUP($B2520,'Product Master'!$A$2:$O$5991,12,FALSE())</f>
        <v>N</v>
      </c>
      <c r="M2520" s="3" t="n">
        <v>135</v>
      </c>
      <c r="N2520" s="3" t="n">
        <v>19</v>
      </c>
    </row>
    <row r="2521" customFormat="false" ht="15" hidden="false" customHeight="true" outlineLevel="0" collapsed="false">
      <c r="A2521" s="3" t="s">
        <v>5053</v>
      </c>
      <c r="B2521" s="3" t="s">
        <v>5054</v>
      </c>
      <c r="C2521" s="4" t="str">
        <f aca="false">VLOOKUP($B2521,'Product Master'!$A$2:$O$5991,7,FALSE())</f>
        <v>Dry Grocery</v>
      </c>
      <c r="D2521" s="4" t="str">
        <f aca="false">VLOOKUP($B2521,'Product Master'!$A$2:$O$5991,8,FALSE())</f>
        <v>Peanut Butter &amp; Jelly</v>
      </c>
      <c r="E2521" s="4" t="str">
        <f aca="false">VLOOKUP($B2521,'Product Master'!$A$2:$O$5991,5,FALSE())</f>
        <v>Roastport</v>
      </c>
      <c r="F2521" s="4" t="str">
        <f aca="false">VLOOKUP($B2521,'Product Master'!$A$2:$O$5991,4,FALSE())</f>
        <v>Roastport Strawberry Jam, 16 oz</v>
      </c>
      <c r="G2521" s="4" t="str">
        <f aca="false">VLOOKUP($B2521,'Product Master'!$A$2:$O$5991,9,FALSE())</f>
        <v>16 oz</v>
      </c>
      <c r="H2521" s="5" t="s">
        <v>16</v>
      </c>
      <c r="I2521" s="6" t="n">
        <f aca="false">VLOOKUP($B2521,'Product Master'!$A$2:$O$5991,14,FALSE())</f>
        <v>4.39</v>
      </c>
      <c r="J2521" s="7" t="n">
        <f aca="false">VLOOKUP($B2521,'Product Master'!$A$2:$O$5991,13,FALSE())</f>
        <v>2</v>
      </c>
      <c r="K2521" s="7" t="str">
        <f aca="false">VLOOKUP($B2521,'Product Master'!$A$2:$O$5991,11,FALSE())</f>
        <v>N</v>
      </c>
      <c r="L2521" s="7" t="str">
        <f aca="false">VLOOKUP($B2521,'Product Master'!$A$2:$O$5991,12,FALSE())</f>
        <v>N</v>
      </c>
      <c r="M2521" s="3" t="n">
        <v>109</v>
      </c>
      <c r="N2521" s="3" t="n">
        <v>11</v>
      </c>
    </row>
    <row r="2522" customFormat="false" ht="15" hidden="false" customHeight="true" outlineLevel="0" collapsed="false">
      <c r="A2522" s="3" t="s">
        <v>5055</v>
      </c>
      <c r="B2522" s="3" t="s">
        <v>5056</v>
      </c>
      <c r="C2522" s="4" t="str">
        <f aca="false">VLOOKUP($B2522,'Product Master'!$A$2:$O$5991,7,FALSE())</f>
        <v>Dry Grocery</v>
      </c>
      <c r="D2522" s="4" t="str">
        <f aca="false">VLOOKUP($B2522,'Product Master'!$A$2:$O$5991,8,FALSE())</f>
        <v>Peanut Butter &amp; Jelly</v>
      </c>
      <c r="E2522" s="4" t="str">
        <f aca="false">VLOOKUP($B2522,'Product Master'!$A$2:$O$5991,5,FALSE())</f>
        <v>Golden Grain Co.</v>
      </c>
      <c r="F2522" s="4" t="str">
        <f aca="false">VLOOKUP($B2522,'Product Master'!$A$2:$O$5991,4,FALSE())</f>
        <v>Golden Grain Co. Organic Grape Jelly, 40 oz</v>
      </c>
      <c r="G2522" s="4" t="str">
        <f aca="false">VLOOKUP($B2522,'Product Master'!$A$2:$O$5991,9,FALSE())</f>
        <v>40 oz</v>
      </c>
      <c r="H2522" s="5" t="s">
        <v>16</v>
      </c>
      <c r="I2522" s="6" t="n">
        <f aca="false">VLOOKUP($B2522,'Product Master'!$A$2:$O$5991,14,FALSE())</f>
        <v>2.29</v>
      </c>
      <c r="J2522" s="7" t="n">
        <f aca="false">VLOOKUP($B2522,'Product Master'!$A$2:$O$5991,13,FALSE())</f>
        <v>6</v>
      </c>
      <c r="K2522" s="7" t="str">
        <f aca="false">VLOOKUP($B2522,'Product Master'!$A$2:$O$5991,11,FALSE())</f>
        <v>N</v>
      </c>
      <c r="L2522" s="7" t="str">
        <f aca="false">VLOOKUP($B2522,'Product Master'!$A$2:$O$5991,12,FALSE())</f>
        <v>N</v>
      </c>
      <c r="M2522" s="3" t="n">
        <v>75</v>
      </c>
      <c r="N2522" s="3" t="n">
        <v>25</v>
      </c>
    </row>
    <row r="2523" customFormat="false" ht="15" hidden="false" customHeight="true" outlineLevel="0" collapsed="false">
      <c r="A2523" s="3" t="s">
        <v>5057</v>
      </c>
      <c r="B2523" s="3" t="s">
        <v>5058</v>
      </c>
      <c r="C2523" s="4" t="str">
        <f aca="false">VLOOKUP($B2523,'Product Master'!$A$2:$O$5991,7,FALSE())</f>
        <v>Dry Grocery</v>
      </c>
      <c r="D2523" s="4" t="str">
        <f aca="false">VLOOKUP($B2523,'Product Master'!$A$2:$O$5991,8,FALSE())</f>
        <v>Peanut Butter &amp; Jelly</v>
      </c>
      <c r="E2523" s="4" t="str">
        <f aca="false">VLOOKUP($B2523,'Product Master'!$A$2:$O$5991,5,FALSE())</f>
        <v>Wheatstone</v>
      </c>
      <c r="F2523" s="4" t="str">
        <f aca="false">VLOOKUP($B2523,'Product Master'!$A$2:$O$5991,4,FALSE())</f>
        <v>Wheatstone Reduced Sugar Honey, 40 oz</v>
      </c>
      <c r="G2523" s="4" t="str">
        <f aca="false">VLOOKUP($B2523,'Product Master'!$A$2:$O$5991,9,FALSE())</f>
        <v>40 oz</v>
      </c>
      <c r="H2523" s="5" t="s">
        <v>16</v>
      </c>
      <c r="I2523" s="6" t="n">
        <f aca="false">VLOOKUP($B2523,'Product Master'!$A$2:$O$5991,14,FALSE())</f>
        <v>3.89</v>
      </c>
      <c r="J2523" s="7" t="n">
        <f aca="false">VLOOKUP($B2523,'Product Master'!$A$2:$O$5991,13,FALSE())</f>
        <v>8</v>
      </c>
      <c r="K2523" s="7" t="str">
        <f aca="false">VLOOKUP($B2523,'Product Master'!$A$2:$O$5991,11,FALSE())</f>
        <v>N</v>
      </c>
      <c r="L2523" s="7" t="str">
        <f aca="false">VLOOKUP($B2523,'Product Master'!$A$2:$O$5991,12,FALSE())</f>
        <v>N</v>
      </c>
      <c r="M2523" s="3" t="n">
        <v>138</v>
      </c>
      <c r="N2523" s="3" t="n">
        <v>38</v>
      </c>
    </row>
    <row r="2524" customFormat="false" ht="15" hidden="false" customHeight="true" outlineLevel="0" collapsed="false">
      <c r="A2524" s="3" t="s">
        <v>5059</v>
      </c>
      <c r="B2524" s="3" t="s">
        <v>5060</v>
      </c>
      <c r="C2524" s="4" t="str">
        <f aca="false">VLOOKUP($B2524,'Product Master'!$A$2:$O$5991,7,FALSE())</f>
        <v>Dry Grocery</v>
      </c>
      <c r="D2524" s="4" t="str">
        <f aca="false">VLOOKUP($B2524,'Product Master'!$A$2:$O$5991,8,FALSE())</f>
        <v>Peanut Butter &amp; Jelly</v>
      </c>
      <c r="E2524" s="4" t="str">
        <f aca="false">VLOOKUP($B2524,'Product Master'!$A$2:$O$5991,5,FALSE())</f>
        <v>Nutgrove</v>
      </c>
      <c r="F2524" s="4" t="str">
        <f aca="false">VLOOKUP($B2524,'Product Master'!$A$2:$O$5991,4,FALSE())</f>
        <v>Nutgrove Reduced Sugar Honey, 16 oz</v>
      </c>
      <c r="G2524" s="4" t="str">
        <f aca="false">VLOOKUP($B2524,'Product Master'!$A$2:$O$5991,9,FALSE())</f>
        <v>16 oz</v>
      </c>
      <c r="H2524" s="5" t="s">
        <v>16</v>
      </c>
      <c r="I2524" s="6" t="n">
        <f aca="false">VLOOKUP($B2524,'Product Master'!$A$2:$O$5991,14,FALSE())</f>
        <v>7.99</v>
      </c>
      <c r="J2524" s="7" t="n">
        <f aca="false">VLOOKUP($B2524,'Product Master'!$A$2:$O$5991,13,FALSE())</f>
        <v>8</v>
      </c>
      <c r="K2524" s="7" t="str">
        <f aca="false">VLOOKUP($B2524,'Product Master'!$A$2:$O$5991,11,FALSE())</f>
        <v>N</v>
      </c>
      <c r="L2524" s="7" t="str">
        <f aca="false">VLOOKUP($B2524,'Product Master'!$A$2:$O$5991,12,FALSE())</f>
        <v>N</v>
      </c>
      <c r="M2524" s="3" t="n">
        <v>148</v>
      </c>
      <c r="N2524" s="3" t="n">
        <v>36</v>
      </c>
    </row>
    <row r="2525" customFormat="false" ht="15" hidden="false" customHeight="true" outlineLevel="0" collapsed="false">
      <c r="A2525" s="3" t="s">
        <v>5061</v>
      </c>
      <c r="B2525" s="3" t="s">
        <v>5062</v>
      </c>
      <c r="C2525" s="4" t="str">
        <f aca="false">VLOOKUP($B2525,'Product Master'!$A$2:$O$5991,7,FALSE())</f>
        <v>Dry Grocery</v>
      </c>
      <c r="D2525" s="4" t="str">
        <f aca="false">VLOOKUP($B2525,'Product Master'!$A$2:$O$5991,8,FALSE())</f>
        <v>Peanut Butter &amp; Jelly</v>
      </c>
      <c r="E2525" s="4" t="str">
        <f aca="false">VLOOKUP($B2525,'Product Master'!$A$2:$O$5991,5,FALSE())</f>
        <v>Thrift Row</v>
      </c>
      <c r="F2525" s="4" t="str">
        <f aca="false">VLOOKUP($B2525,'Product Master'!$A$2:$O$5991,4,FALSE())</f>
        <v>Thrift Row Organic Almond Butter, 18 oz</v>
      </c>
      <c r="G2525" s="4" t="str">
        <f aca="false">VLOOKUP($B2525,'Product Master'!$A$2:$O$5991,9,FALSE())</f>
        <v>18 oz</v>
      </c>
      <c r="H2525" s="5" t="s">
        <v>16</v>
      </c>
      <c r="I2525" s="6" t="n">
        <f aca="false">VLOOKUP($B2525,'Product Master'!$A$2:$O$5991,14,FALSE())</f>
        <v>7.79</v>
      </c>
      <c r="J2525" s="7" t="n">
        <f aca="false">VLOOKUP($B2525,'Product Master'!$A$2:$O$5991,13,FALSE())</f>
        <v>1</v>
      </c>
      <c r="K2525" s="7" t="str">
        <f aca="false">VLOOKUP($B2525,'Product Master'!$A$2:$O$5991,11,FALSE())</f>
        <v>Y</v>
      </c>
      <c r="L2525" s="7" t="str">
        <f aca="false">VLOOKUP($B2525,'Product Master'!$A$2:$O$5991,12,FALSE())</f>
        <v>N</v>
      </c>
      <c r="M2525" s="3" t="n">
        <v>54</v>
      </c>
      <c r="N2525" s="3" t="n">
        <v>32</v>
      </c>
    </row>
    <row r="2526" customFormat="false" ht="15" hidden="false" customHeight="true" outlineLevel="0" collapsed="false">
      <c r="A2526" s="3" t="s">
        <v>5063</v>
      </c>
      <c r="B2526" s="3" t="s">
        <v>5064</v>
      </c>
      <c r="C2526" s="4" t="str">
        <f aca="false">VLOOKUP($B2526,'Product Master'!$A$2:$O$5991,7,FALSE())</f>
        <v>Dry Grocery</v>
      </c>
      <c r="D2526" s="4" t="str">
        <f aca="false">VLOOKUP($B2526,'Product Master'!$A$2:$O$5991,8,FALSE())</f>
        <v>Peanut Butter &amp; Jelly</v>
      </c>
      <c r="E2526" s="4" t="str">
        <f aca="false">VLOOKUP($B2526,'Product Master'!$A$2:$O$5991,5,FALSE())</f>
        <v>Nutgrove</v>
      </c>
      <c r="F2526" s="4" t="str">
        <f aca="false">VLOOKUP($B2526,'Product Master'!$A$2:$O$5991,4,FALSE())</f>
        <v>Nutgrove Crunchy Peanut Butter, 16 oz</v>
      </c>
      <c r="G2526" s="4" t="str">
        <f aca="false">VLOOKUP($B2526,'Product Master'!$A$2:$O$5991,9,FALSE())</f>
        <v>16 oz</v>
      </c>
      <c r="H2526" s="5" t="s">
        <v>16</v>
      </c>
      <c r="I2526" s="6" t="n">
        <f aca="false">VLOOKUP($B2526,'Product Master'!$A$2:$O$5991,14,FALSE())</f>
        <v>5.79</v>
      </c>
      <c r="J2526" s="7" t="n">
        <f aca="false">VLOOKUP($B2526,'Product Master'!$A$2:$O$5991,13,FALSE())</f>
        <v>24</v>
      </c>
      <c r="K2526" s="7" t="str">
        <f aca="false">VLOOKUP($B2526,'Product Master'!$A$2:$O$5991,11,FALSE())</f>
        <v>N</v>
      </c>
      <c r="L2526" s="7" t="str">
        <f aca="false">VLOOKUP($B2526,'Product Master'!$A$2:$O$5991,12,FALSE())</f>
        <v>N</v>
      </c>
      <c r="M2526" s="3" t="n">
        <v>41</v>
      </c>
      <c r="N2526" s="3" t="n">
        <v>19</v>
      </c>
    </row>
    <row r="2527" customFormat="false" ht="15" hidden="false" customHeight="true" outlineLevel="0" collapsed="false">
      <c r="A2527" s="3" t="s">
        <v>5065</v>
      </c>
      <c r="B2527" s="3" t="s">
        <v>5066</v>
      </c>
      <c r="C2527" s="4" t="str">
        <f aca="false">VLOOKUP($B2527,'Product Master'!$A$2:$O$5991,7,FALSE())</f>
        <v>Dry Grocery</v>
      </c>
      <c r="D2527" s="4" t="str">
        <f aca="false">VLOOKUP($B2527,'Product Master'!$A$2:$O$5991,8,FALSE())</f>
        <v>Peanut Butter &amp; Jelly</v>
      </c>
      <c r="E2527" s="4" t="str">
        <f aca="false">VLOOKUP($B2527,'Product Master'!$A$2:$O$5991,5,FALSE())</f>
        <v>Golden Grain Co.</v>
      </c>
      <c r="F2527" s="4" t="str">
        <f aca="false">VLOOKUP($B2527,'Product Master'!$A$2:$O$5991,4,FALSE())</f>
        <v>Golden Grain Co. Almond Butter, 16 oz</v>
      </c>
      <c r="G2527" s="4" t="str">
        <f aca="false">VLOOKUP($B2527,'Product Master'!$A$2:$O$5991,9,FALSE())</f>
        <v>16 oz</v>
      </c>
      <c r="H2527" s="5" t="s">
        <v>16</v>
      </c>
      <c r="I2527" s="6" t="n">
        <f aca="false">VLOOKUP($B2527,'Product Master'!$A$2:$O$5991,14,FALSE())</f>
        <v>3.49</v>
      </c>
      <c r="J2527" s="7" t="n">
        <f aca="false">VLOOKUP($B2527,'Product Master'!$A$2:$O$5991,13,FALSE())</f>
        <v>1</v>
      </c>
      <c r="K2527" s="7" t="str">
        <f aca="false">VLOOKUP($B2527,'Product Master'!$A$2:$O$5991,11,FALSE())</f>
        <v>N</v>
      </c>
      <c r="L2527" s="7" t="str">
        <f aca="false">VLOOKUP($B2527,'Product Master'!$A$2:$O$5991,12,FALSE())</f>
        <v>N</v>
      </c>
      <c r="M2527" s="3" t="n">
        <v>75</v>
      </c>
      <c r="N2527" s="3" t="n">
        <v>27</v>
      </c>
    </row>
    <row r="2528" customFormat="false" ht="15" hidden="false" customHeight="true" outlineLevel="0" collapsed="false">
      <c r="A2528" s="3" t="s">
        <v>5067</v>
      </c>
      <c r="B2528" s="3" t="s">
        <v>5068</v>
      </c>
      <c r="C2528" s="4" t="str">
        <f aca="false">VLOOKUP($B2528,'Product Master'!$A$2:$O$5991,7,FALSE())</f>
        <v>Dry Grocery</v>
      </c>
      <c r="D2528" s="4" t="str">
        <f aca="false">VLOOKUP($B2528,'Product Master'!$A$2:$O$5991,8,FALSE())</f>
        <v>Peanut Butter &amp; Jelly</v>
      </c>
      <c r="E2528" s="4" t="str">
        <f aca="false">VLOOKUP($B2528,'Product Master'!$A$2:$O$5991,5,FALSE())</f>
        <v>Thrift Row</v>
      </c>
      <c r="F2528" s="4" t="str">
        <f aca="false">VLOOKUP($B2528,'Product Master'!$A$2:$O$5991,4,FALSE())</f>
        <v>Thrift Row Organic Strawberry Jam, 16 oz</v>
      </c>
      <c r="G2528" s="4" t="str">
        <f aca="false">VLOOKUP($B2528,'Product Master'!$A$2:$O$5991,9,FALSE())</f>
        <v>16 oz</v>
      </c>
      <c r="H2528" s="5" t="s">
        <v>16</v>
      </c>
      <c r="I2528" s="6" t="n">
        <f aca="false">VLOOKUP($B2528,'Product Master'!$A$2:$O$5991,14,FALSE())</f>
        <v>6.99</v>
      </c>
      <c r="J2528" s="7" t="n">
        <f aca="false">VLOOKUP($B2528,'Product Master'!$A$2:$O$5991,13,FALSE())</f>
        <v>1</v>
      </c>
      <c r="K2528" s="7" t="str">
        <f aca="false">VLOOKUP($B2528,'Product Master'!$A$2:$O$5991,11,FALSE())</f>
        <v>Y</v>
      </c>
      <c r="L2528" s="7" t="str">
        <f aca="false">VLOOKUP($B2528,'Product Master'!$A$2:$O$5991,12,FALSE())</f>
        <v>N</v>
      </c>
      <c r="M2528" s="3" t="n">
        <v>29</v>
      </c>
      <c r="N2528" s="3" t="n">
        <v>26</v>
      </c>
    </row>
    <row r="2529" customFormat="false" ht="15" hidden="false" customHeight="true" outlineLevel="0" collapsed="false">
      <c r="A2529" s="3" t="s">
        <v>5069</v>
      </c>
      <c r="B2529" s="3" t="s">
        <v>5070</v>
      </c>
      <c r="C2529" s="4" t="str">
        <f aca="false">VLOOKUP($B2529,'Product Master'!$A$2:$O$5991,7,FALSE())</f>
        <v>Dry Grocery</v>
      </c>
      <c r="D2529" s="4" t="str">
        <f aca="false">VLOOKUP($B2529,'Product Master'!$A$2:$O$5991,8,FALSE())</f>
        <v>Peanut Butter &amp; Jelly</v>
      </c>
      <c r="E2529" s="4" t="str">
        <f aca="false">VLOOKUP($B2529,'Product Master'!$A$2:$O$5991,5,FALSE())</f>
        <v>Orchard Spread</v>
      </c>
      <c r="F2529" s="4" t="str">
        <f aca="false">VLOOKUP($B2529,'Product Master'!$A$2:$O$5991,4,FALSE())</f>
        <v>Orchard Spread Natural Grape Jelly, 18 oz</v>
      </c>
      <c r="G2529" s="4" t="str">
        <f aca="false">VLOOKUP($B2529,'Product Master'!$A$2:$O$5991,9,FALSE())</f>
        <v>18 oz</v>
      </c>
      <c r="H2529" s="5" t="s">
        <v>16</v>
      </c>
      <c r="I2529" s="6" t="n">
        <f aca="false">VLOOKUP($B2529,'Product Master'!$A$2:$O$5991,14,FALSE())</f>
        <v>7.89</v>
      </c>
      <c r="J2529" s="7" t="n">
        <f aca="false">VLOOKUP($B2529,'Product Master'!$A$2:$O$5991,13,FALSE())</f>
        <v>4</v>
      </c>
      <c r="K2529" s="7" t="str">
        <f aca="false">VLOOKUP($B2529,'Product Master'!$A$2:$O$5991,11,FALSE())</f>
        <v>N</v>
      </c>
      <c r="L2529" s="7" t="str">
        <f aca="false">VLOOKUP($B2529,'Product Master'!$A$2:$O$5991,12,FALSE())</f>
        <v>N</v>
      </c>
      <c r="M2529" s="3" t="n">
        <v>42</v>
      </c>
      <c r="N2529" s="3" t="n">
        <v>14</v>
      </c>
    </row>
    <row r="2530" customFormat="false" ht="15" hidden="false" customHeight="true" outlineLevel="0" collapsed="false">
      <c r="A2530" s="3" t="s">
        <v>5071</v>
      </c>
      <c r="B2530" s="3" t="s">
        <v>5072</v>
      </c>
      <c r="C2530" s="4" t="str">
        <f aca="false">VLOOKUP($B2530,'Product Master'!$A$2:$O$5991,7,FALSE())</f>
        <v>Dry Grocery</v>
      </c>
      <c r="D2530" s="4" t="str">
        <f aca="false">VLOOKUP($B2530,'Product Master'!$A$2:$O$5991,8,FALSE())</f>
        <v>Peanut Butter &amp; Jelly</v>
      </c>
      <c r="E2530" s="4" t="str">
        <f aca="false">VLOOKUP($B2530,'Product Master'!$A$2:$O$5991,5,FALSE())</f>
        <v>Harborline</v>
      </c>
      <c r="F2530" s="4" t="str">
        <f aca="false">VLOOKUP($B2530,'Product Master'!$A$2:$O$5991,4,FALSE())</f>
        <v>Harborline Natural Grape Jelly, 16 oz</v>
      </c>
      <c r="G2530" s="4" t="str">
        <f aca="false">VLOOKUP($B2530,'Product Master'!$A$2:$O$5991,9,FALSE())</f>
        <v>16 oz</v>
      </c>
      <c r="H2530" s="5" t="s">
        <v>16</v>
      </c>
      <c r="I2530" s="6" t="n">
        <f aca="false">VLOOKUP($B2530,'Product Master'!$A$2:$O$5991,14,FALSE())</f>
        <v>7.29</v>
      </c>
      <c r="J2530" s="7" t="n">
        <f aca="false">VLOOKUP($B2530,'Product Master'!$A$2:$O$5991,13,FALSE())</f>
        <v>6</v>
      </c>
      <c r="K2530" s="7" t="str">
        <f aca="false">VLOOKUP($B2530,'Product Master'!$A$2:$O$5991,11,FALSE())</f>
        <v>Y</v>
      </c>
      <c r="L2530" s="7" t="str">
        <f aca="false">VLOOKUP($B2530,'Product Master'!$A$2:$O$5991,12,FALSE())</f>
        <v>N</v>
      </c>
      <c r="M2530" s="3" t="n">
        <v>149</v>
      </c>
      <c r="N2530" s="3" t="n">
        <v>40</v>
      </c>
    </row>
    <row r="2531" customFormat="false" ht="15" hidden="false" customHeight="true" outlineLevel="0" collapsed="false">
      <c r="A2531" s="3" t="s">
        <v>5073</v>
      </c>
      <c r="B2531" s="3" t="s">
        <v>5074</v>
      </c>
      <c r="C2531" s="4" t="str">
        <f aca="false">VLOOKUP($B2531,'Product Master'!$A$2:$O$5991,7,FALSE())</f>
        <v>Dry Grocery</v>
      </c>
      <c r="D2531" s="4" t="str">
        <f aca="false">VLOOKUP($B2531,'Product Master'!$A$2:$O$5991,8,FALSE())</f>
        <v>Peanut Butter &amp; Jelly</v>
      </c>
      <c r="E2531" s="4" t="str">
        <f aca="false">VLOOKUP($B2531,'Product Master'!$A$2:$O$5991,5,FALSE())</f>
        <v>Thrift Row</v>
      </c>
      <c r="F2531" s="4" t="str">
        <f aca="false">VLOOKUP($B2531,'Product Master'!$A$2:$O$5991,4,FALSE())</f>
        <v>Thrift Row Organic Honey, 16 oz</v>
      </c>
      <c r="G2531" s="4" t="str">
        <f aca="false">VLOOKUP($B2531,'Product Master'!$A$2:$O$5991,9,FALSE())</f>
        <v>16 oz</v>
      </c>
      <c r="H2531" s="5" t="s">
        <v>16</v>
      </c>
      <c r="I2531" s="6" t="n">
        <f aca="false">VLOOKUP($B2531,'Product Master'!$A$2:$O$5991,14,FALSE())</f>
        <v>6.39</v>
      </c>
      <c r="J2531" s="7" t="n">
        <f aca="false">VLOOKUP($B2531,'Product Master'!$A$2:$O$5991,13,FALSE())</f>
        <v>1</v>
      </c>
      <c r="K2531" s="7" t="str">
        <f aca="false">VLOOKUP($B2531,'Product Master'!$A$2:$O$5991,11,FALSE())</f>
        <v>Y</v>
      </c>
      <c r="L2531" s="7" t="str">
        <f aca="false">VLOOKUP($B2531,'Product Master'!$A$2:$O$5991,12,FALSE())</f>
        <v>N</v>
      </c>
      <c r="M2531" s="3" t="n">
        <v>139</v>
      </c>
      <c r="N2531" s="3" t="n">
        <v>38</v>
      </c>
    </row>
    <row r="2532" customFormat="false" ht="15" hidden="false" customHeight="true" outlineLevel="0" collapsed="false">
      <c r="A2532" s="3" t="s">
        <v>5075</v>
      </c>
      <c r="B2532" s="3" t="s">
        <v>5076</v>
      </c>
      <c r="C2532" s="4" t="str">
        <f aca="false">VLOOKUP($B2532,'Product Master'!$A$2:$O$5991,7,FALSE())</f>
        <v>Dry Grocery</v>
      </c>
      <c r="D2532" s="4" t="str">
        <f aca="false">VLOOKUP($B2532,'Product Master'!$A$2:$O$5991,8,FALSE())</f>
        <v>Peanut Butter &amp; Jelly</v>
      </c>
      <c r="E2532" s="4" t="str">
        <f aca="false">VLOOKUP($B2532,'Product Master'!$A$2:$O$5991,5,FALSE())</f>
        <v>Redbarn</v>
      </c>
      <c r="F2532" s="4" t="str">
        <f aca="false">VLOOKUP($B2532,'Product Master'!$A$2:$O$5991,4,FALSE())</f>
        <v>Redbarn Natural Almond Butter, 40 oz</v>
      </c>
      <c r="G2532" s="4" t="str">
        <f aca="false">VLOOKUP($B2532,'Product Master'!$A$2:$O$5991,9,FALSE())</f>
        <v>40 oz</v>
      </c>
      <c r="H2532" s="5" t="s">
        <v>16</v>
      </c>
      <c r="I2532" s="6" t="n">
        <f aca="false">VLOOKUP($B2532,'Product Master'!$A$2:$O$5991,14,FALSE())</f>
        <v>7.99</v>
      </c>
      <c r="J2532" s="7" t="n">
        <f aca="false">VLOOKUP($B2532,'Product Master'!$A$2:$O$5991,13,FALSE())</f>
        <v>4</v>
      </c>
      <c r="K2532" s="7" t="str">
        <f aca="false">VLOOKUP($B2532,'Product Master'!$A$2:$O$5991,11,FALSE())</f>
        <v>N</v>
      </c>
      <c r="L2532" s="7" t="str">
        <f aca="false">VLOOKUP($B2532,'Product Master'!$A$2:$O$5991,12,FALSE())</f>
        <v>N</v>
      </c>
      <c r="M2532" s="3" t="n">
        <v>37</v>
      </c>
      <c r="N2532" s="3" t="n">
        <v>29</v>
      </c>
    </row>
    <row r="2533" customFormat="false" ht="15" hidden="false" customHeight="true" outlineLevel="0" collapsed="false">
      <c r="A2533" s="3" t="s">
        <v>5077</v>
      </c>
      <c r="B2533" s="3" t="s">
        <v>5078</v>
      </c>
      <c r="C2533" s="4" t="str">
        <f aca="false">VLOOKUP($B2533,'Product Master'!$A$2:$O$5991,7,FALSE())</f>
        <v>Dry Grocery</v>
      </c>
      <c r="D2533" s="4" t="str">
        <f aca="false">VLOOKUP($B2533,'Product Master'!$A$2:$O$5991,8,FALSE())</f>
        <v>Peanut Butter &amp; Jelly</v>
      </c>
      <c r="E2533" s="4" t="str">
        <f aca="false">VLOOKUP($B2533,'Product Master'!$A$2:$O$5991,5,FALSE())</f>
        <v>Golden Grain Co.</v>
      </c>
      <c r="F2533" s="4" t="str">
        <f aca="false">VLOOKUP($B2533,'Product Master'!$A$2:$O$5991,4,FALSE())</f>
        <v>Golden Grain Co. Almond Butter, 18 oz</v>
      </c>
      <c r="G2533" s="4" t="str">
        <f aca="false">VLOOKUP($B2533,'Product Master'!$A$2:$O$5991,9,FALSE())</f>
        <v>18 oz</v>
      </c>
      <c r="H2533" s="5" t="s">
        <v>16</v>
      </c>
      <c r="I2533" s="6" t="n">
        <f aca="false">VLOOKUP($B2533,'Product Master'!$A$2:$O$5991,14,FALSE())</f>
        <v>7.39</v>
      </c>
      <c r="J2533" s="7" t="n">
        <f aca="false">VLOOKUP($B2533,'Product Master'!$A$2:$O$5991,13,FALSE())</f>
        <v>8</v>
      </c>
      <c r="K2533" s="7" t="str">
        <f aca="false">VLOOKUP($B2533,'Product Master'!$A$2:$O$5991,11,FALSE())</f>
        <v>N</v>
      </c>
      <c r="L2533" s="7" t="str">
        <f aca="false">VLOOKUP($B2533,'Product Master'!$A$2:$O$5991,12,FALSE())</f>
        <v>N</v>
      </c>
      <c r="M2533" s="3" t="n">
        <v>17</v>
      </c>
      <c r="N2533" s="3" t="n">
        <v>19</v>
      </c>
    </row>
    <row r="2534" customFormat="false" ht="15" hidden="false" customHeight="true" outlineLevel="0" collapsed="false">
      <c r="A2534" s="3" t="s">
        <v>5079</v>
      </c>
      <c r="B2534" s="3" t="s">
        <v>5080</v>
      </c>
      <c r="C2534" s="4" t="str">
        <f aca="false">VLOOKUP($B2534,'Product Master'!$A$2:$O$5991,7,FALSE())</f>
        <v>Dry Grocery</v>
      </c>
      <c r="D2534" s="4" t="str">
        <f aca="false">VLOOKUP($B2534,'Product Master'!$A$2:$O$5991,8,FALSE())</f>
        <v>Peanut Butter &amp; Jelly</v>
      </c>
      <c r="E2534" s="4" t="str">
        <f aca="false">VLOOKUP($B2534,'Product Master'!$A$2:$O$5991,5,FALSE())</f>
        <v>Pepperlane</v>
      </c>
      <c r="F2534" s="4" t="str">
        <f aca="false">VLOOKUP($B2534,'Product Master'!$A$2:$O$5991,4,FALSE())</f>
        <v>Pepperlane Organic Almond Butter, 18 oz</v>
      </c>
      <c r="G2534" s="4" t="str">
        <f aca="false">VLOOKUP($B2534,'Product Master'!$A$2:$O$5991,9,FALSE())</f>
        <v>18 oz</v>
      </c>
      <c r="H2534" s="5" t="s">
        <v>16</v>
      </c>
      <c r="I2534" s="6" t="n">
        <f aca="false">VLOOKUP($B2534,'Product Master'!$A$2:$O$5991,14,FALSE())</f>
        <v>7.99</v>
      </c>
      <c r="J2534" s="7" t="n">
        <f aca="false">VLOOKUP($B2534,'Product Master'!$A$2:$O$5991,13,FALSE())</f>
        <v>12</v>
      </c>
      <c r="K2534" s="7" t="str">
        <f aca="false">VLOOKUP($B2534,'Product Master'!$A$2:$O$5991,11,FALSE())</f>
        <v>N</v>
      </c>
      <c r="L2534" s="7" t="str">
        <f aca="false">VLOOKUP($B2534,'Product Master'!$A$2:$O$5991,12,FALSE())</f>
        <v>N</v>
      </c>
      <c r="M2534" s="3" t="n">
        <v>68</v>
      </c>
      <c r="N2534" s="3" t="n">
        <v>17</v>
      </c>
    </row>
    <row r="2535" customFormat="false" ht="15" hidden="false" customHeight="true" outlineLevel="0" collapsed="false">
      <c r="A2535" s="3" t="s">
        <v>5081</v>
      </c>
      <c r="B2535" s="3" t="s">
        <v>5082</v>
      </c>
      <c r="C2535" s="4" t="str">
        <f aca="false">VLOOKUP($B2535,'Product Master'!$A$2:$O$5991,7,FALSE())</f>
        <v>Dry Grocery</v>
      </c>
      <c r="D2535" s="4" t="str">
        <f aca="false">VLOOKUP($B2535,'Product Master'!$A$2:$O$5991,8,FALSE())</f>
        <v>Peanut Butter &amp; Jelly</v>
      </c>
      <c r="E2535" s="4" t="str">
        <f aca="false">VLOOKUP($B2535,'Product Master'!$A$2:$O$5991,5,FALSE())</f>
        <v>Roastport</v>
      </c>
      <c r="F2535" s="4" t="str">
        <f aca="false">VLOOKUP($B2535,'Product Master'!$A$2:$O$5991,4,FALSE())</f>
        <v>Roastport Reduced Sugar Almond Butter, 16 oz</v>
      </c>
      <c r="G2535" s="4" t="str">
        <f aca="false">VLOOKUP($B2535,'Product Master'!$A$2:$O$5991,9,FALSE())</f>
        <v>16 oz</v>
      </c>
      <c r="H2535" s="5" t="s">
        <v>16</v>
      </c>
      <c r="I2535" s="6" t="n">
        <f aca="false">VLOOKUP($B2535,'Product Master'!$A$2:$O$5991,14,FALSE())</f>
        <v>6.39</v>
      </c>
      <c r="J2535" s="7" t="n">
        <f aca="false">VLOOKUP($B2535,'Product Master'!$A$2:$O$5991,13,FALSE())</f>
        <v>8</v>
      </c>
      <c r="K2535" s="7" t="str">
        <f aca="false">VLOOKUP($B2535,'Product Master'!$A$2:$O$5991,11,FALSE())</f>
        <v>N</v>
      </c>
      <c r="L2535" s="7" t="str">
        <f aca="false">VLOOKUP($B2535,'Product Master'!$A$2:$O$5991,12,FALSE())</f>
        <v>N</v>
      </c>
      <c r="M2535" s="3" t="n">
        <v>29</v>
      </c>
      <c r="N2535" s="3" t="n">
        <v>34</v>
      </c>
    </row>
    <row r="2536" customFormat="false" ht="15" hidden="false" customHeight="true" outlineLevel="0" collapsed="false">
      <c r="A2536" s="3" t="s">
        <v>5083</v>
      </c>
      <c r="B2536" s="3" t="s">
        <v>5084</v>
      </c>
      <c r="C2536" s="4" t="str">
        <f aca="false">VLOOKUP($B2536,'Product Master'!$A$2:$O$5991,7,FALSE())</f>
        <v>Dry Grocery</v>
      </c>
      <c r="D2536" s="4" t="str">
        <f aca="false">VLOOKUP($B2536,'Product Master'!$A$2:$O$5991,8,FALSE())</f>
        <v>Peanut Butter &amp; Jelly</v>
      </c>
      <c r="E2536" s="4" t="str">
        <f aca="false">VLOOKUP($B2536,'Product Master'!$A$2:$O$5991,5,FALSE())</f>
        <v>Kettle Row</v>
      </c>
      <c r="F2536" s="4" t="str">
        <f aca="false">VLOOKUP($B2536,'Product Master'!$A$2:$O$5991,4,FALSE())</f>
        <v>Kettle Row Organic Creamy Peanut Butter, 16 oz</v>
      </c>
      <c r="G2536" s="4" t="str">
        <f aca="false">VLOOKUP($B2536,'Product Master'!$A$2:$O$5991,9,FALSE())</f>
        <v>16 oz</v>
      </c>
      <c r="H2536" s="5" t="s">
        <v>16</v>
      </c>
      <c r="I2536" s="6" t="n">
        <f aca="false">VLOOKUP($B2536,'Product Master'!$A$2:$O$5991,14,FALSE())</f>
        <v>4.49</v>
      </c>
      <c r="J2536" s="7" t="n">
        <f aca="false">VLOOKUP($B2536,'Product Master'!$A$2:$O$5991,13,FALSE())</f>
        <v>8</v>
      </c>
      <c r="K2536" s="7" t="str">
        <f aca="false">VLOOKUP($B2536,'Product Master'!$A$2:$O$5991,11,FALSE())</f>
        <v>N</v>
      </c>
      <c r="L2536" s="7" t="str">
        <f aca="false">VLOOKUP($B2536,'Product Master'!$A$2:$O$5991,12,FALSE())</f>
        <v>N</v>
      </c>
      <c r="M2536" s="3" t="n">
        <v>119</v>
      </c>
      <c r="N2536" s="3" t="n">
        <v>6</v>
      </c>
    </row>
    <row r="2537" customFormat="false" ht="15" hidden="false" customHeight="true" outlineLevel="0" collapsed="false">
      <c r="A2537" s="3" t="s">
        <v>5085</v>
      </c>
      <c r="B2537" s="3" t="s">
        <v>5086</v>
      </c>
      <c r="C2537" s="4" t="str">
        <f aca="false">VLOOKUP($B2537,'Product Master'!$A$2:$O$5991,7,FALSE())</f>
        <v>Dry Grocery</v>
      </c>
      <c r="D2537" s="4" t="str">
        <f aca="false">VLOOKUP($B2537,'Product Master'!$A$2:$O$5991,8,FALSE())</f>
        <v>Peanut Butter &amp; Jelly</v>
      </c>
      <c r="E2537" s="4" t="str">
        <f aca="false">VLOOKUP($B2537,'Product Master'!$A$2:$O$5991,5,FALSE())</f>
        <v>Nutgrove</v>
      </c>
      <c r="F2537" s="4" t="str">
        <f aca="false">VLOOKUP($B2537,'Product Master'!$A$2:$O$5991,4,FALSE())</f>
        <v>Nutgrove Natural Strawberry Jam, 40 oz</v>
      </c>
      <c r="G2537" s="4" t="str">
        <f aca="false">VLOOKUP($B2537,'Product Master'!$A$2:$O$5991,9,FALSE())</f>
        <v>40 oz</v>
      </c>
      <c r="H2537" s="5" t="s">
        <v>16</v>
      </c>
      <c r="I2537" s="6" t="n">
        <f aca="false">VLOOKUP($B2537,'Product Master'!$A$2:$O$5991,14,FALSE())</f>
        <v>6.79</v>
      </c>
      <c r="J2537" s="7" t="n">
        <f aca="false">VLOOKUP($B2537,'Product Master'!$A$2:$O$5991,13,FALSE())</f>
        <v>12</v>
      </c>
      <c r="K2537" s="7" t="str">
        <f aca="false">VLOOKUP($B2537,'Product Master'!$A$2:$O$5991,11,FALSE())</f>
        <v>N</v>
      </c>
      <c r="L2537" s="7" t="str">
        <f aca="false">VLOOKUP($B2537,'Product Master'!$A$2:$O$5991,12,FALSE())</f>
        <v>N</v>
      </c>
      <c r="M2537" s="3" t="n">
        <v>147</v>
      </c>
      <c r="N2537" s="3" t="n">
        <v>37</v>
      </c>
    </row>
    <row r="2538" customFormat="false" ht="15" hidden="false" customHeight="true" outlineLevel="0" collapsed="false">
      <c r="A2538" s="3" t="s">
        <v>5087</v>
      </c>
      <c r="B2538" s="3" t="s">
        <v>5088</v>
      </c>
      <c r="C2538" s="4" t="str">
        <f aca="false">VLOOKUP($B2538,'Product Master'!$A$2:$O$5991,7,FALSE())</f>
        <v>Dry Grocery</v>
      </c>
      <c r="D2538" s="4" t="str">
        <f aca="false">VLOOKUP($B2538,'Product Master'!$A$2:$O$5991,8,FALSE())</f>
        <v>Peanut Butter &amp; Jelly</v>
      </c>
      <c r="E2538" s="4" t="str">
        <f aca="false">VLOOKUP($B2538,'Product Master'!$A$2:$O$5991,5,FALSE())</f>
        <v>Wheatstone</v>
      </c>
      <c r="F2538" s="4" t="str">
        <f aca="false">VLOOKUP($B2538,'Product Master'!$A$2:$O$5991,4,FALSE())</f>
        <v>Wheatstone Reduced Sugar Grape Jelly, 18 oz</v>
      </c>
      <c r="G2538" s="4" t="str">
        <f aca="false">VLOOKUP($B2538,'Product Master'!$A$2:$O$5991,9,FALSE())</f>
        <v>18 oz</v>
      </c>
      <c r="H2538" s="5" t="s">
        <v>16</v>
      </c>
      <c r="I2538" s="6" t="n">
        <f aca="false">VLOOKUP($B2538,'Product Master'!$A$2:$O$5991,14,FALSE())</f>
        <v>4.29</v>
      </c>
      <c r="J2538" s="7" t="n">
        <f aca="false">VLOOKUP($B2538,'Product Master'!$A$2:$O$5991,13,FALSE())</f>
        <v>6</v>
      </c>
      <c r="K2538" s="7" t="str">
        <f aca="false">VLOOKUP($B2538,'Product Master'!$A$2:$O$5991,11,FALSE())</f>
        <v>N</v>
      </c>
      <c r="L2538" s="7" t="str">
        <f aca="false">VLOOKUP($B2538,'Product Master'!$A$2:$O$5991,12,FALSE())</f>
        <v>N</v>
      </c>
      <c r="M2538" s="3" t="n">
        <v>146</v>
      </c>
      <c r="N2538" s="3" t="n">
        <v>25</v>
      </c>
    </row>
    <row r="2539" customFormat="false" ht="15" hidden="false" customHeight="true" outlineLevel="0" collapsed="false">
      <c r="A2539" s="3" t="s">
        <v>5089</v>
      </c>
      <c r="B2539" s="3" t="s">
        <v>5090</v>
      </c>
      <c r="C2539" s="4" t="str">
        <f aca="false">VLOOKUP($B2539,'Product Master'!$A$2:$O$5991,7,FALSE())</f>
        <v>Dry Grocery</v>
      </c>
      <c r="D2539" s="4" t="str">
        <f aca="false">VLOOKUP($B2539,'Product Master'!$A$2:$O$5991,8,FALSE())</f>
        <v>Peanut Butter &amp; Jelly</v>
      </c>
      <c r="E2539" s="4" t="str">
        <f aca="false">VLOOKUP($B2539,'Product Master'!$A$2:$O$5991,5,FALSE())</f>
        <v>Orchard Spread</v>
      </c>
      <c r="F2539" s="4" t="str">
        <f aca="false">VLOOKUP($B2539,'Product Master'!$A$2:$O$5991,4,FALSE())</f>
        <v>Orchard Spread Strawberry Jam, 40 oz</v>
      </c>
      <c r="G2539" s="4" t="str">
        <f aca="false">VLOOKUP($B2539,'Product Master'!$A$2:$O$5991,9,FALSE())</f>
        <v>40 oz</v>
      </c>
      <c r="H2539" s="5" t="s">
        <v>16</v>
      </c>
      <c r="I2539" s="6" t="n">
        <f aca="false">VLOOKUP($B2539,'Product Master'!$A$2:$O$5991,14,FALSE())</f>
        <v>4.79</v>
      </c>
      <c r="J2539" s="7" t="n">
        <f aca="false">VLOOKUP($B2539,'Product Master'!$A$2:$O$5991,13,FALSE())</f>
        <v>4</v>
      </c>
      <c r="K2539" s="7" t="str">
        <f aca="false">VLOOKUP($B2539,'Product Master'!$A$2:$O$5991,11,FALSE())</f>
        <v>N</v>
      </c>
      <c r="L2539" s="7" t="str">
        <f aca="false">VLOOKUP($B2539,'Product Master'!$A$2:$O$5991,12,FALSE())</f>
        <v>N</v>
      </c>
      <c r="M2539" s="3" t="n">
        <v>59</v>
      </c>
      <c r="N2539" s="3" t="n">
        <v>32</v>
      </c>
    </row>
    <row r="2540" customFormat="false" ht="15" hidden="false" customHeight="true" outlineLevel="0" collapsed="false">
      <c r="A2540" s="3" t="s">
        <v>5091</v>
      </c>
      <c r="B2540" s="3" t="s">
        <v>5092</v>
      </c>
      <c r="C2540" s="4" t="str">
        <f aca="false">VLOOKUP($B2540,'Product Master'!$A$2:$O$5991,7,FALSE())</f>
        <v>Dry Grocery</v>
      </c>
      <c r="D2540" s="4" t="str">
        <f aca="false">VLOOKUP($B2540,'Product Master'!$A$2:$O$5991,8,FALSE())</f>
        <v>Peanut Butter &amp; Jelly</v>
      </c>
      <c r="E2540" s="4" t="str">
        <f aca="false">VLOOKUP($B2540,'Product Master'!$A$2:$O$5991,5,FALSE())</f>
        <v>Nutgrove</v>
      </c>
      <c r="F2540" s="4" t="str">
        <f aca="false">VLOOKUP($B2540,'Product Master'!$A$2:$O$5991,4,FALSE())</f>
        <v>Nutgrove Organic Creamy Peanut Butter, 40 oz</v>
      </c>
      <c r="G2540" s="4" t="str">
        <f aca="false">VLOOKUP($B2540,'Product Master'!$A$2:$O$5991,9,FALSE())</f>
        <v>40 oz</v>
      </c>
      <c r="H2540" s="5" t="s">
        <v>16</v>
      </c>
      <c r="I2540" s="6" t="n">
        <f aca="false">VLOOKUP($B2540,'Product Master'!$A$2:$O$5991,14,FALSE())</f>
        <v>6.79</v>
      </c>
      <c r="J2540" s="7" t="n">
        <f aca="false">VLOOKUP($B2540,'Product Master'!$A$2:$O$5991,13,FALSE())</f>
        <v>8</v>
      </c>
      <c r="K2540" s="7" t="str">
        <f aca="false">VLOOKUP($B2540,'Product Master'!$A$2:$O$5991,11,FALSE())</f>
        <v>N</v>
      </c>
      <c r="L2540" s="7" t="str">
        <f aca="false">VLOOKUP($B2540,'Product Master'!$A$2:$O$5991,12,FALSE())</f>
        <v>N</v>
      </c>
      <c r="M2540" s="3" t="n">
        <v>110</v>
      </c>
      <c r="N2540" s="3" t="n">
        <v>30</v>
      </c>
    </row>
    <row r="2541" customFormat="false" ht="15" hidden="false" customHeight="true" outlineLevel="0" collapsed="false">
      <c r="A2541" s="3" t="s">
        <v>5093</v>
      </c>
      <c r="B2541" s="3" t="s">
        <v>5094</v>
      </c>
      <c r="C2541" s="4" t="str">
        <f aca="false">VLOOKUP($B2541,'Product Master'!$A$2:$O$5991,7,FALSE())</f>
        <v>Dry Grocery</v>
      </c>
      <c r="D2541" s="4" t="str">
        <f aca="false">VLOOKUP($B2541,'Product Master'!$A$2:$O$5991,8,FALSE())</f>
        <v>Peanut Butter &amp; Jelly</v>
      </c>
      <c r="E2541" s="4" t="str">
        <f aca="false">VLOOKUP($B2541,'Product Master'!$A$2:$O$5991,5,FALSE())</f>
        <v>Roastport</v>
      </c>
      <c r="F2541" s="4" t="str">
        <f aca="false">VLOOKUP($B2541,'Product Master'!$A$2:$O$5991,4,FALSE())</f>
        <v>Roastport Organic Grape Jelly, 40 oz</v>
      </c>
      <c r="G2541" s="4" t="str">
        <f aca="false">VLOOKUP($B2541,'Product Master'!$A$2:$O$5991,9,FALSE())</f>
        <v>40 oz</v>
      </c>
      <c r="H2541" s="5" t="s">
        <v>16</v>
      </c>
      <c r="I2541" s="6" t="n">
        <f aca="false">VLOOKUP($B2541,'Product Master'!$A$2:$O$5991,14,FALSE())</f>
        <v>4.39</v>
      </c>
      <c r="J2541" s="7" t="n">
        <f aca="false">VLOOKUP($B2541,'Product Master'!$A$2:$O$5991,13,FALSE())</f>
        <v>4</v>
      </c>
      <c r="K2541" s="7" t="str">
        <f aca="false">VLOOKUP($B2541,'Product Master'!$A$2:$O$5991,11,FALSE())</f>
        <v>N</v>
      </c>
      <c r="L2541" s="7" t="str">
        <f aca="false">VLOOKUP($B2541,'Product Master'!$A$2:$O$5991,12,FALSE())</f>
        <v>N</v>
      </c>
      <c r="M2541" s="3" t="n">
        <v>141</v>
      </c>
      <c r="N2541" s="3" t="n">
        <v>36</v>
      </c>
    </row>
    <row r="2542" customFormat="false" ht="15" hidden="false" customHeight="true" outlineLevel="0" collapsed="false">
      <c r="A2542" s="3" t="s">
        <v>5095</v>
      </c>
      <c r="B2542" s="3" t="s">
        <v>5096</v>
      </c>
      <c r="C2542" s="4" t="str">
        <f aca="false">VLOOKUP($B2542,'Product Master'!$A$2:$O$5991,7,FALSE())</f>
        <v>Dry Grocery</v>
      </c>
      <c r="D2542" s="4" t="str">
        <f aca="false">VLOOKUP($B2542,'Product Master'!$A$2:$O$5991,8,FALSE())</f>
        <v>Peanut Butter &amp; Jelly</v>
      </c>
      <c r="E2542" s="4" t="str">
        <f aca="false">VLOOKUP($B2542,'Product Master'!$A$2:$O$5991,5,FALSE())</f>
        <v>Kettle Row</v>
      </c>
      <c r="F2542" s="4" t="str">
        <f aca="false">VLOOKUP($B2542,'Product Master'!$A$2:$O$5991,4,FALSE())</f>
        <v>Kettle Row Reduced Sugar Crunchy Peanut Butter, 16 oz</v>
      </c>
      <c r="G2542" s="4" t="str">
        <f aca="false">VLOOKUP($B2542,'Product Master'!$A$2:$O$5991,9,FALSE())</f>
        <v>16 oz</v>
      </c>
      <c r="H2542" s="5" t="s">
        <v>16</v>
      </c>
      <c r="I2542" s="6" t="n">
        <f aca="false">VLOOKUP($B2542,'Product Master'!$A$2:$O$5991,14,FALSE())</f>
        <v>3.49</v>
      </c>
      <c r="J2542" s="7" t="n">
        <f aca="false">VLOOKUP($B2542,'Product Master'!$A$2:$O$5991,13,FALSE())</f>
        <v>8</v>
      </c>
      <c r="K2542" s="7" t="str">
        <f aca="false">VLOOKUP($B2542,'Product Master'!$A$2:$O$5991,11,FALSE())</f>
        <v>N</v>
      </c>
      <c r="L2542" s="7" t="str">
        <f aca="false">VLOOKUP($B2542,'Product Master'!$A$2:$O$5991,12,FALSE())</f>
        <v>N</v>
      </c>
      <c r="M2542" s="3" t="n">
        <v>100</v>
      </c>
      <c r="N2542" s="3" t="n">
        <v>20</v>
      </c>
    </row>
    <row r="2543" customFormat="false" ht="15" hidden="false" customHeight="true" outlineLevel="0" collapsed="false">
      <c r="A2543" s="3" t="s">
        <v>5097</v>
      </c>
      <c r="B2543" s="3" t="s">
        <v>5098</v>
      </c>
      <c r="C2543" s="4" t="str">
        <f aca="false">VLOOKUP($B2543,'Product Master'!$A$2:$O$5991,7,FALSE())</f>
        <v>Dry Grocery</v>
      </c>
      <c r="D2543" s="4" t="str">
        <f aca="false">VLOOKUP($B2543,'Product Master'!$A$2:$O$5991,8,FALSE())</f>
        <v>Peanut Butter &amp; Jelly</v>
      </c>
      <c r="E2543" s="4" t="str">
        <f aca="false">VLOOKUP($B2543,'Product Master'!$A$2:$O$5991,5,FALSE())</f>
        <v>Pepperlane</v>
      </c>
      <c r="F2543" s="4" t="str">
        <f aca="false">VLOOKUP($B2543,'Product Master'!$A$2:$O$5991,4,FALSE())</f>
        <v>Pepperlane Organic Honey, 18 oz</v>
      </c>
      <c r="G2543" s="4" t="str">
        <f aca="false">VLOOKUP($B2543,'Product Master'!$A$2:$O$5991,9,FALSE())</f>
        <v>18 oz</v>
      </c>
      <c r="H2543" s="5" t="s">
        <v>16</v>
      </c>
      <c r="I2543" s="6" t="n">
        <f aca="false">VLOOKUP($B2543,'Product Master'!$A$2:$O$5991,14,FALSE())</f>
        <v>5.39</v>
      </c>
      <c r="J2543" s="7" t="n">
        <f aca="false">VLOOKUP($B2543,'Product Master'!$A$2:$O$5991,13,FALSE())</f>
        <v>8</v>
      </c>
      <c r="K2543" s="7" t="str">
        <f aca="false">VLOOKUP($B2543,'Product Master'!$A$2:$O$5991,11,FALSE())</f>
        <v>N</v>
      </c>
      <c r="L2543" s="7" t="str">
        <f aca="false">VLOOKUP($B2543,'Product Master'!$A$2:$O$5991,12,FALSE())</f>
        <v>N</v>
      </c>
      <c r="M2543" s="3" t="n">
        <v>91</v>
      </c>
      <c r="N2543" s="3" t="n">
        <v>36</v>
      </c>
    </row>
    <row r="2544" customFormat="false" ht="15" hidden="false" customHeight="true" outlineLevel="0" collapsed="false">
      <c r="A2544" s="3" t="s">
        <v>5099</v>
      </c>
      <c r="B2544" s="3" t="s">
        <v>5100</v>
      </c>
      <c r="C2544" s="4" t="str">
        <f aca="false">VLOOKUP($B2544,'Product Master'!$A$2:$O$5991,7,FALSE())</f>
        <v>Dry Grocery</v>
      </c>
      <c r="D2544" s="4" t="str">
        <f aca="false">VLOOKUP($B2544,'Product Master'!$A$2:$O$5991,8,FALSE())</f>
        <v>Peanut Butter &amp; Jelly</v>
      </c>
      <c r="E2544" s="4" t="str">
        <f aca="false">VLOOKUP($B2544,'Product Master'!$A$2:$O$5991,5,FALSE())</f>
        <v>Redbarn</v>
      </c>
      <c r="F2544" s="4" t="str">
        <f aca="false">VLOOKUP($B2544,'Product Master'!$A$2:$O$5991,4,FALSE())</f>
        <v>Redbarn Natural Strawberry Jam, 18 oz</v>
      </c>
      <c r="G2544" s="4" t="str">
        <f aca="false">VLOOKUP($B2544,'Product Master'!$A$2:$O$5991,9,FALSE())</f>
        <v>18 oz</v>
      </c>
      <c r="H2544" s="5" t="s">
        <v>16</v>
      </c>
      <c r="I2544" s="6" t="n">
        <f aca="false">VLOOKUP($B2544,'Product Master'!$A$2:$O$5991,14,FALSE())</f>
        <v>3.89</v>
      </c>
      <c r="J2544" s="7" t="n">
        <f aca="false">VLOOKUP($B2544,'Product Master'!$A$2:$O$5991,13,FALSE())</f>
        <v>4</v>
      </c>
      <c r="K2544" s="7" t="str">
        <f aca="false">VLOOKUP($B2544,'Product Master'!$A$2:$O$5991,11,FALSE())</f>
        <v>N</v>
      </c>
      <c r="L2544" s="7" t="str">
        <f aca="false">VLOOKUP($B2544,'Product Master'!$A$2:$O$5991,12,FALSE())</f>
        <v>N</v>
      </c>
      <c r="M2544" s="3" t="n">
        <v>21</v>
      </c>
      <c r="N2544" s="3" t="n">
        <v>7</v>
      </c>
    </row>
    <row r="2545" customFormat="false" ht="15" hidden="false" customHeight="true" outlineLevel="0" collapsed="false">
      <c r="A2545" s="3" t="s">
        <v>5101</v>
      </c>
      <c r="B2545" s="3" t="s">
        <v>5102</v>
      </c>
      <c r="C2545" s="4" t="str">
        <f aca="false">VLOOKUP($B2545,'Product Master'!$A$2:$O$5991,7,FALSE())</f>
        <v>Dry Grocery</v>
      </c>
      <c r="D2545" s="4" t="str">
        <f aca="false">VLOOKUP($B2545,'Product Master'!$A$2:$O$5991,8,FALSE())</f>
        <v>Peanut Butter &amp; Jelly</v>
      </c>
      <c r="E2545" s="4" t="str">
        <f aca="false">VLOOKUP($B2545,'Product Master'!$A$2:$O$5991,5,FALSE())</f>
        <v>Nutgrove</v>
      </c>
      <c r="F2545" s="4" t="str">
        <f aca="false">VLOOKUP($B2545,'Product Master'!$A$2:$O$5991,4,FALSE())</f>
        <v>Nutgrove Creamy Peanut Butter, 40 oz</v>
      </c>
      <c r="G2545" s="4" t="str">
        <f aca="false">VLOOKUP($B2545,'Product Master'!$A$2:$O$5991,9,FALSE())</f>
        <v>40 oz</v>
      </c>
      <c r="H2545" s="5" t="s">
        <v>16</v>
      </c>
      <c r="I2545" s="6" t="n">
        <f aca="false">VLOOKUP($B2545,'Product Master'!$A$2:$O$5991,14,FALSE())</f>
        <v>3.49</v>
      </c>
      <c r="J2545" s="7" t="n">
        <f aca="false">VLOOKUP($B2545,'Product Master'!$A$2:$O$5991,13,FALSE())</f>
        <v>4</v>
      </c>
      <c r="K2545" s="7" t="str">
        <f aca="false">VLOOKUP($B2545,'Product Master'!$A$2:$O$5991,11,FALSE())</f>
        <v>N</v>
      </c>
      <c r="L2545" s="7" t="str">
        <f aca="false">VLOOKUP($B2545,'Product Master'!$A$2:$O$5991,12,FALSE())</f>
        <v>N</v>
      </c>
      <c r="M2545" s="3" t="n">
        <v>99</v>
      </c>
      <c r="N2545" s="3" t="n">
        <v>26</v>
      </c>
    </row>
    <row r="2546" customFormat="false" ht="15" hidden="false" customHeight="true" outlineLevel="0" collapsed="false">
      <c r="A2546" s="3" t="s">
        <v>5103</v>
      </c>
      <c r="B2546" s="3" t="s">
        <v>5104</v>
      </c>
      <c r="C2546" s="4" t="str">
        <f aca="false">VLOOKUP($B2546,'Product Master'!$A$2:$O$5991,7,FALSE())</f>
        <v>Dry Grocery</v>
      </c>
      <c r="D2546" s="4" t="str">
        <f aca="false">VLOOKUP($B2546,'Product Master'!$A$2:$O$5991,8,FALSE())</f>
        <v>Peanut Butter &amp; Jelly</v>
      </c>
      <c r="E2546" s="4" t="str">
        <f aca="false">VLOOKUP($B2546,'Product Master'!$A$2:$O$5991,5,FALSE())</f>
        <v>Roastport</v>
      </c>
      <c r="F2546" s="4" t="str">
        <f aca="false">VLOOKUP($B2546,'Product Master'!$A$2:$O$5991,4,FALSE())</f>
        <v>Roastport Reduced Sugar Creamy Peanut Butter, 16 oz</v>
      </c>
      <c r="G2546" s="4" t="str">
        <f aca="false">VLOOKUP($B2546,'Product Master'!$A$2:$O$5991,9,FALSE())</f>
        <v>16 oz</v>
      </c>
      <c r="H2546" s="5" t="s">
        <v>16</v>
      </c>
      <c r="I2546" s="6" t="n">
        <f aca="false">VLOOKUP($B2546,'Product Master'!$A$2:$O$5991,14,FALSE())</f>
        <v>5.29</v>
      </c>
      <c r="J2546" s="7" t="n">
        <f aca="false">VLOOKUP($B2546,'Product Master'!$A$2:$O$5991,13,FALSE())</f>
        <v>8</v>
      </c>
      <c r="K2546" s="7" t="str">
        <f aca="false">VLOOKUP($B2546,'Product Master'!$A$2:$O$5991,11,FALSE())</f>
        <v>N</v>
      </c>
      <c r="L2546" s="7" t="str">
        <f aca="false">VLOOKUP($B2546,'Product Master'!$A$2:$O$5991,12,FALSE())</f>
        <v>N</v>
      </c>
      <c r="M2546" s="3" t="n">
        <v>13</v>
      </c>
      <c r="N2546" s="3" t="n">
        <v>13</v>
      </c>
    </row>
    <row r="2547" customFormat="false" ht="15" hidden="false" customHeight="true" outlineLevel="0" collapsed="false">
      <c r="A2547" s="3" t="s">
        <v>5105</v>
      </c>
      <c r="B2547" s="3" t="s">
        <v>5106</v>
      </c>
      <c r="C2547" s="4" t="str">
        <f aca="false">VLOOKUP($B2547,'Product Master'!$A$2:$O$5991,7,FALSE())</f>
        <v>Dry Grocery</v>
      </c>
      <c r="D2547" s="4" t="str">
        <f aca="false">VLOOKUP($B2547,'Product Master'!$A$2:$O$5991,8,FALSE())</f>
        <v>Peanut Butter &amp; Jelly</v>
      </c>
      <c r="E2547" s="4" t="str">
        <f aca="false">VLOOKUP($B2547,'Product Master'!$A$2:$O$5991,5,FALSE())</f>
        <v>Roastport</v>
      </c>
      <c r="F2547" s="4" t="str">
        <f aca="false">VLOOKUP($B2547,'Product Master'!$A$2:$O$5991,4,FALSE())</f>
        <v>Roastport Reduced Sugar Creamy Peanut Butter, 18 oz</v>
      </c>
      <c r="G2547" s="4" t="str">
        <f aca="false">VLOOKUP($B2547,'Product Master'!$A$2:$O$5991,9,FALSE())</f>
        <v>18 oz</v>
      </c>
      <c r="H2547" s="5" t="s">
        <v>16</v>
      </c>
      <c r="I2547" s="6" t="n">
        <f aca="false">VLOOKUP($B2547,'Product Master'!$A$2:$O$5991,14,FALSE())</f>
        <v>7.29</v>
      </c>
      <c r="J2547" s="7" t="n">
        <f aca="false">VLOOKUP($B2547,'Product Master'!$A$2:$O$5991,13,FALSE())</f>
        <v>4</v>
      </c>
      <c r="K2547" s="7" t="str">
        <f aca="false">VLOOKUP($B2547,'Product Master'!$A$2:$O$5991,11,FALSE())</f>
        <v>N</v>
      </c>
      <c r="L2547" s="7" t="str">
        <f aca="false">VLOOKUP($B2547,'Product Master'!$A$2:$O$5991,12,FALSE())</f>
        <v>N</v>
      </c>
      <c r="M2547" s="3" t="n">
        <v>12</v>
      </c>
      <c r="N2547" s="3" t="n">
        <v>11</v>
      </c>
    </row>
    <row r="2548" customFormat="false" ht="15" hidden="false" customHeight="true" outlineLevel="0" collapsed="false">
      <c r="A2548" s="3" t="s">
        <v>5107</v>
      </c>
      <c r="B2548" s="3" t="s">
        <v>5108</v>
      </c>
      <c r="C2548" s="4" t="str">
        <f aca="false">VLOOKUP($B2548,'Product Master'!$A$2:$O$5991,7,FALSE())</f>
        <v>Dry Grocery</v>
      </c>
      <c r="D2548" s="4" t="str">
        <f aca="false">VLOOKUP($B2548,'Product Master'!$A$2:$O$5991,8,FALSE())</f>
        <v>Peanut Butter &amp; Jelly</v>
      </c>
      <c r="E2548" s="4" t="str">
        <f aca="false">VLOOKUP($B2548,'Product Master'!$A$2:$O$5991,5,FALSE())</f>
        <v>Pepperlane</v>
      </c>
      <c r="F2548" s="4" t="str">
        <f aca="false">VLOOKUP($B2548,'Product Master'!$A$2:$O$5991,4,FALSE())</f>
        <v>Pepperlane Reduced Sugar Grape Jelly, 16 oz</v>
      </c>
      <c r="G2548" s="4" t="str">
        <f aca="false">VLOOKUP($B2548,'Product Master'!$A$2:$O$5991,9,FALSE())</f>
        <v>16 oz</v>
      </c>
      <c r="H2548" s="5" t="s">
        <v>16</v>
      </c>
      <c r="I2548" s="6" t="n">
        <f aca="false">VLOOKUP($B2548,'Product Master'!$A$2:$O$5991,14,FALSE())</f>
        <v>6.89</v>
      </c>
      <c r="J2548" s="7" t="n">
        <f aca="false">VLOOKUP($B2548,'Product Master'!$A$2:$O$5991,13,FALSE())</f>
        <v>8</v>
      </c>
      <c r="K2548" s="7" t="str">
        <f aca="false">VLOOKUP($B2548,'Product Master'!$A$2:$O$5991,11,FALSE())</f>
        <v>N</v>
      </c>
      <c r="L2548" s="7" t="str">
        <f aca="false">VLOOKUP($B2548,'Product Master'!$A$2:$O$5991,12,FALSE())</f>
        <v>N</v>
      </c>
      <c r="M2548" s="3" t="n">
        <v>137</v>
      </c>
      <c r="N2548" s="3" t="n">
        <v>9</v>
      </c>
    </row>
    <row r="2549" customFormat="false" ht="15" hidden="false" customHeight="true" outlineLevel="0" collapsed="false">
      <c r="A2549" s="3" t="s">
        <v>5109</v>
      </c>
      <c r="B2549" s="3" t="s">
        <v>5110</v>
      </c>
      <c r="C2549" s="4" t="str">
        <f aca="false">VLOOKUP($B2549,'Product Master'!$A$2:$O$5991,7,FALSE())</f>
        <v>Dry Grocery</v>
      </c>
      <c r="D2549" s="4" t="str">
        <f aca="false">VLOOKUP($B2549,'Product Master'!$A$2:$O$5991,8,FALSE())</f>
        <v>Peanut Butter &amp; Jelly</v>
      </c>
      <c r="E2549" s="4" t="str">
        <f aca="false">VLOOKUP($B2549,'Product Master'!$A$2:$O$5991,5,FALSE())</f>
        <v>Wheatstone</v>
      </c>
      <c r="F2549" s="4" t="str">
        <f aca="false">VLOOKUP($B2549,'Product Master'!$A$2:$O$5991,4,FALSE())</f>
        <v>Wheatstone Organic Creamy Peanut Butter, 16 oz</v>
      </c>
      <c r="G2549" s="4" t="str">
        <f aca="false">VLOOKUP($B2549,'Product Master'!$A$2:$O$5991,9,FALSE())</f>
        <v>16 oz</v>
      </c>
      <c r="H2549" s="5" t="s">
        <v>16</v>
      </c>
      <c r="I2549" s="6" t="n">
        <f aca="false">VLOOKUP($B2549,'Product Master'!$A$2:$O$5991,14,FALSE())</f>
        <v>5.49</v>
      </c>
      <c r="J2549" s="7" t="n">
        <f aca="false">VLOOKUP($B2549,'Product Master'!$A$2:$O$5991,13,FALSE())</f>
        <v>8</v>
      </c>
      <c r="K2549" s="7" t="str">
        <f aca="false">VLOOKUP($B2549,'Product Master'!$A$2:$O$5991,11,FALSE())</f>
        <v>N</v>
      </c>
      <c r="L2549" s="7" t="str">
        <f aca="false">VLOOKUP($B2549,'Product Master'!$A$2:$O$5991,12,FALSE())</f>
        <v>N</v>
      </c>
      <c r="M2549" s="3" t="n">
        <v>63</v>
      </c>
      <c r="N2549" s="3" t="n">
        <v>36</v>
      </c>
    </row>
    <row r="2550" customFormat="false" ht="15" hidden="false" customHeight="true" outlineLevel="0" collapsed="false">
      <c r="A2550" s="3" t="s">
        <v>5111</v>
      </c>
      <c r="B2550" s="3" t="s">
        <v>5112</v>
      </c>
      <c r="C2550" s="4" t="str">
        <f aca="false">VLOOKUP($B2550,'Product Master'!$A$2:$O$5991,7,FALSE())</f>
        <v>Dry Grocery</v>
      </c>
      <c r="D2550" s="4" t="str">
        <f aca="false">VLOOKUP($B2550,'Product Master'!$A$2:$O$5991,8,FALSE())</f>
        <v>Peanut Butter &amp; Jelly</v>
      </c>
      <c r="E2550" s="4" t="str">
        <f aca="false">VLOOKUP($B2550,'Product Master'!$A$2:$O$5991,5,FALSE())</f>
        <v>Kettle Row</v>
      </c>
      <c r="F2550" s="4" t="str">
        <f aca="false">VLOOKUP($B2550,'Product Master'!$A$2:$O$5991,4,FALSE())</f>
        <v>Kettle Row Organic Strawberry Jam, 18 oz</v>
      </c>
      <c r="G2550" s="4" t="str">
        <f aca="false">VLOOKUP($B2550,'Product Master'!$A$2:$O$5991,9,FALSE())</f>
        <v>18 oz</v>
      </c>
      <c r="H2550" s="5" t="s">
        <v>16</v>
      </c>
      <c r="I2550" s="6" t="n">
        <f aca="false">VLOOKUP($B2550,'Product Master'!$A$2:$O$5991,14,FALSE())</f>
        <v>4.99</v>
      </c>
      <c r="J2550" s="7" t="n">
        <f aca="false">VLOOKUP($B2550,'Product Master'!$A$2:$O$5991,13,FALSE())</f>
        <v>24</v>
      </c>
      <c r="K2550" s="7" t="str">
        <f aca="false">VLOOKUP($B2550,'Product Master'!$A$2:$O$5991,11,FALSE())</f>
        <v>N</v>
      </c>
      <c r="L2550" s="7" t="str">
        <f aca="false">VLOOKUP($B2550,'Product Master'!$A$2:$O$5991,12,FALSE())</f>
        <v>N</v>
      </c>
      <c r="M2550" s="3" t="n">
        <v>14</v>
      </c>
      <c r="N2550" s="3" t="n">
        <v>8</v>
      </c>
    </row>
    <row r="2551" customFormat="false" ht="15" hidden="false" customHeight="true" outlineLevel="0" collapsed="false">
      <c r="A2551" s="3" t="s">
        <v>5113</v>
      </c>
      <c r="B2551" s="3" t="s">
        <v>5114</v>
      </c>
      <c r="C2551" s="4" t="str">
        <f aca="false">VLOOKUP($B2551,'Product Master'!$A$2:$O$5991,7,FALSE())</f>
        <v>Dry Grocery</v>
      </c>
      <c r="D2551" s="4" t="str">
        <f aca="false">VLOOKUP($B2551,'Product Master'!$A$2:$O$5991,8,FALSE())</f>
        <v>Peanut Butter &amp; Jelly</v>
      </c>
      <c r="E2551" s="4" t="str">
        <f aca="false">VLOOKUP($B2551,'Product Master'!$A$2:$O$5991,5,FALSE())</f>
        <v>Pepperlane</v>
      </c>
      <c r="F2551" s="4" t="str">
        <f aca="false">VLOOKUP($B2551,'Product Master'!$A$2:$O$5991,4,FALSE())</f>
        <v>Pepperlane Organic Honey, 16 oz</v>
      </c>
      <c r="G2551" s="4" t="str">
        <f aca="false">VLOOKUP($B2551,'Product Master'!$A$2:$O$5991,9,FALSE())</f>
        <v>16 oz</v>
      </c>
      <c r="H2551" s="5" t="s">
        <v>16</v>
      </c>
      <c r="I2551" s="6" t="n">
        <f aca="false">VLOOKUP($B2551,'Product Master'!$A$2:$O$5991,14,FALSE())</f>
        <v>3.29</v>
      </c>
      <c r="J2551" s="7" t="n">
        <f aca="false">VLOOKUP($B2551,'Product Master'!$A$2:$O$5991,13,FALSE())</f>
        <v>6</v>
      </c>
      <c r="K2551" s="7" t="str">
        <f aca="false">VLOOKUP($B2551,'Product Master'!$A$2:$O$5991,11,FALSE())</f>
        <v>N</v>
      </c>
      <c r="L2551" s="7" t="str">
        <f aca="false">VLOOKUP($B2551,'Product Master'!$A$2:$O$5991,12,FALSE())</f>
        <v>N</v>
      </c>
      <c r="M2551" s="3" t="n">
        <v>41</v>
      </c>
      <c r="N2551" s="3" t="n">
        <v>33</v>
      </c>
    </row>
    <row r="2552" customFormat="false" ht="15" hidden="false" customHeight="true" outlineLevel="0" collapsed="false">
      <c r="A2552" s="3" t="s">
        <v>5115</v>
      </c>
      <c r="B2552" s="3" t="s">
        <v>5116</v>
      </c>
      <c r="C2552" s="4" t="str">
        <f aca="false">VLOOKUP($B2552,'Product Master'!$A$2:$O$5991,7,FALSE())</f>
        <v>Dry Grocery</v>
      </c>
      <c r="D2552" s="4" t="str">
        <f aca="false">VLOOKUP($B2552,'Product Master'!$A$2:$O$5991,8,FALSE())</f>
        <v>Peanut Butter &amp; Jelly</v>
      </c>
      <c r="E2552" s="4" t="str">
        <f aca="false">VLOOKUP($B2552,'Product Master'!$A$2:$O$5991,5,FALSE())</f>
        <v>Nutgrove</v>
      </c>
      <c r="F2552" s="4" t="str">
        <f aca="false">VLOOKUP($B2552,'Product Master'!$A$2:$O$5991,4,FALSE())</f>
        <v>Nutgrove Natural Crunchy Peanut Butter, 16 oz</v>
      </c>
      <c r="G2552" s="4" t="str">
        <f aca="false">VLOOKUP($B2552,'Product Master'!$A$2:$O$5991,9,FALSE())</f>
        <v>16 oz</v>
      </c>
      <c r="H2552" s="5" t="s">
        <v>16</v>
      </c>
      <c r="I2552" s="6" t="n">
        <f aca="false">VLOOKUP($B2552,'Product Master'!$A$2:$O$5991,14,FALSE())</f>
        <v>5.49</v>
      </c>
      <c r="J2552" s="7" t="n">
        <f aca="false">VLOOKUP($B2552,'Product Master'!$A$2:$O$5991,13,FALSE())</f>
        <v>6</v>
      </c>
      <c r="K2552" s="7" t="str">
        <f aca="false">VLOOKUP($B2552,'Product Master'!$A$2:$O$5991,11,FALSE())</f>
        <v>N</v>
      </c>
      <c r="L2552" s="7" t="str">
        <f aca="false">VLOOKUP($B2552,'Product Master'!$A$2:$O$5991,12,FALSE())</f>
        <v>N</v>
      </c>
      <c r="M2552" s="3" t="n">
        <v>62</v>
      </c>
      <c r="N2552" s="3" t="n">
        <v>23</v>
      </c>
    </row>
    <row r="2553" customFormat="false" ht="15" hidden="false" customHeight="true" outlineLevel="0" collapsed="false">
      <c r="A2553" s="3" t="s">
        <v>5117</v>
      </c>
      <c r="B2553" s="3" t="s">
        <v>5118</v>
      </c>
      <c r="C2553" s="4" t="str">
        <f aca="false">VLOOKUP($B2553,'Product Master'!$A$2:$O$5991,7,FALSE())</f>
        <v>Dry Grocery</v>
      </c>
      <c r="D2553" s="4" t="str">
        <f aca="false">VLOOKUP($B2553,'Product Master'!$A$2:$O$5991,8,FALSE())</f>
        <v>Peanut Butter &amp; Jelly</v>
      </c>
      <c r="E2553" s="4" t="str">
        <f aca="false">VLOOKUP($B2553,'Product Master'!$A$2:$O$5991,5,FALSE())</f>
        <v>Harborline</v>
      </c>
      <c r="F2553" s="4" t="str">
        <f aca="false">VLOOKUP($B2553,'Product Master'!$A$2:$O$5991,4,FALSE())</f>
        <v>Harborline Natural Strawberry Jam, 18 oz</v>
      </c>
      <c r="G2553" s="4" t="str">
        <f aca="false">VLOOKUP($B2553,'Product Master'!$A$2:$O$5991,9,FALSE())</f>
        <v>18 oz</v>
      </c>
      <c r="H2553" s="5" t="s">
        <v>16</v>
      </c>
      <c r="I2553" s="6" t="n">
        <f aca="false">VLOOKUP($B2553,'Product Master'!$A$2:$O$5991,14,FALSE())</f>
        <v>5.79</v>
      </c>
      <c r="J2553" s="7" t="n">
        <f aca="false">VLOOKUP($B2553,'Product Master'!$A$2:$O$5991,13,FALSE())</f>
        <v>24</v>
      </c>
      <c r="K2553" s="7" t="str">
        <f aca="false">VLOOKUP($B2553,'Product Master'!$A$2:$O$5991,11,FALSE())</f>
        <v>Y</v>
      </c>
      <c r="L2553" s="7" t="str">
        <f aca="false">VLOOKUP($B2553,'Product Master'!$A$2:$O$5991,12,FALSE())</f>
        <v>N</v>
      </c>
      <c r="M2553" s="3" t="n">
        <v>63</v>
      </c>
      <c r="N2553" s="3" t="n">
        <v>11</v>
      </c>
    </row>
    <row r="2554" customFormat="false" ht="15" hidden="false" customHeight="true" outlineLevel="0" collapsed="false">
      <c r="A2554" s="3" t="s">
        <v>5119</v>
      </c>
      <c r="B2554" s="3" t="s">
        <v>5120</v>
      </c>
      <c r="C2554" s="4" t="str">
        <f aca="false">VLOOKUP($B2554,'Product Master'!$A$2:$O$5991,7,FALSE())</f>
        <v>Dry Grocery</v>
      </c>
      <c r="D2554" s="4" t="str">
        <f aca="false">VLOOKUP($B2554,'Product Master'!$A$2:$O$5991,8,FALSE())</f>
        <v>Peanut Butter &amp; Jelly</v>
      </c>
      <c r="E2554" s="4" t="str">
        <f aca="false">VLOOKUP($B2554,'Product Master'!$A$2:$O$5991,5,FALSE())</f>
        <v>Thrift Row</v>
      </c>
      <c r="F2554" s="4" t="str">
        <f aca="false">VLOOKUP($B2554,'Product Master'!$A$2:$O$5991,4,FALSE())</f>
        <v>Thrift Row Natural Grape Jelly, 40 oz</v>
      </c>
      <c r="G2554" s="4" t="str">
        <f aca="false">VLOOKUP($B2554,'Product Master'!$A$2:$O$5991,9,FALSE())</f>
        <v>40 oz</v>
      </c>
      <c r="H2554" s="5" t="s">
        <v>16</v>
      </c>
      <c r="I2554" s="6" t="n">
        <f aca="false">VLOOKUP($B2554,'Product Master'!$A$2:$O$5991,14,FALSE())</f>
        <v>4.39</v>
      </c>
      <c r="J2554" s="7" t="n">
        <f aca="false">VLOOKUP($B2554,'Product Master'!$A$2:$O$5991,13,FALSE())</f>
        <v>8</v>
      </c>
      <c r="K2554" s="7" t="str">
        <f aca="false">VLOOKUP($B2554,'Product Master'!$A$2:$O$5991,11,FALSE())</f>
        <v>Y</v>
      </c>
      <c r="L2554" s="7" t="str">
        <f aca="false">VLOOKUP($B2554,'Product Master'!$A$2:$O$5991,12,FALSE())</f>
        <v>N</v>
      </c>
      <c r="M2554" s="3" t="n">
        <v>131</v>
      </c>
      <c r="N2554" s="3" t="n">
        <v>26</v>
      </c>
    </row>
    <row r="2555" customFormat="false" ht="15" hidden="false" customHeight="true" outlineLevel="0" collapsed="false">
      <c r="A2555" s="3" t="s">
        <v>5121</v>
      </c>
      <c r="B2555" s="3" t="s">
        <v>5122</v>
      </c>
      <c r="C2555" s="4" t="str">
        <f aca="false">VLOOKUP($B2555,'Product Master'!$A$2:$O$5991,7,FALSE())</f>
        <v>Dry Grocery</v>
      </c>
      <c r="D2555" s="4" t="str">
        <f aca="false">VLOOKUP($B2555,'Product Master'!$A$2:$O$5991,8,FALSE())</f>
        <v>Peanut Butter &amp; Jelly</v>
      </c>
      <c r="E2555" s="4" t="str">
        <f aca="false">VLOOKUP($B2555,'Product Master'!$A$2:$O$5991,5,FALSE())</f>
        <v>Thrift Row</v>
      </c>
      <c r="F2555" s="4" t="str">
        <f aca="false">VLOOKUP($B2555,'Product Master'!$A$2:$O$5991,4,FALSE())</f>
        <v>Thrift Row Crunchy Peanut Butter, 40 oz</v>
      </c>
      <c r="G2555" s="4" t="str">
        <f aca="false">VLOOKUP($B2555,'Product Master'!$A$2:$O$5991,9,FALSE())</f>
        <v>40 oz</v>
      </c>
      <c r="H2555" s="5" t="s">
        <v>16</v>
      </c>
      <c r="I2555" s="6" t="n">
        <f aca="false">VLOOKUP($B2555,'Product Master'!$A$2:$O$5991,14,FALSE())</f>
        <v>4.79</v>
      </c>
      <c r="J2555" s="7" t="n">
        <f aca="false">VLOOKUP($B2555,'Product Master'!$A$2:$O$5991,13,FALSE())</f>
        <v>12</v>
      </c>
      <c r="K2555" s="7" t="str">
        <f aca="false">VLOOKUP($B2555,'Product Master'!$A$2:$O$5991,11,FALSE())</f>
        <v>Y</v>
      </c>
      <c r="L2555" s="7" t="str">
        <f aca="false">VLOOKUP($B2555,'Product Master'!$A$2:$O$5991,12,FALSE())</f>
        <v>N</v>
      </c>
      <c r="M2555" s="3" t="n">
        <v>40</v>
      </c>
      <c r="N2555" s="3" t="n">
        <v>7</v>
      </c>
    </row>
    <row r="2556" customFormat="false" ht="15" hidden="false" customHeight="true" outlineLevel="0" collapsed="false">
      <c r="A2556" s="3" t="s">
        <v>5123</v>
      </c>
      <c r="B2556" s="3" t="s">
        <v>5124</v>
      </c>
      <c r="C2556" s="4" t="str">
        <f aca="false">VLOOKUP($B2556,'Product Master'!$A$2:$O$5991,7,FALSE())</f>
        <v>Dry Grocery</v>
      </c>
      <c r="D2556" s="4" t="str">
        <f aca="false">VLOOKUP($B2556,'Product Master'!$A$2:$O$5991,8,FALSE())</f>
        <v>Peanut Butter &amp; Jelly</v>
      </c>
      <c r="E2556" s="4" t="str">
        <f aca="false">VLOOKUP($B2556,'Product Master'!$A$2:$O$5991,5,FALSE())</f>
        <v>Thrift Row</v>
      </c>
      <c r="F2556" s="4" t="str">
        <f aca="false">VLOOKUP($B2556,'Product Master'!$A$2:$O$5991,4,FALSE())</f>
        <v>Thrift Row Reduced Sugar Strawberry Jam, 18 oz</v>
      </c>
      <c r="G2556" s="4" t="str">
        <f aca="false">VLOOKUP($B2556,'Product Master'!$A$2:$O$5991,9,FALSE())</f>
        <v>18 oz</v>
      </c>
      <c r="H2556" s="5" t="s">
        <v>16</v>
      </c>
      <c r="I2556" s="6" t="n">
        <f aca="false">VLOOKUP($B2556,'Product Master'!$A$2:$O$5991,14,FALSE())</f>
        <v>4.89</v>
      </c>
      <c r="J2556" s="7" t="n">
        <f aca="false">VLOOKUP($B2556,'Product Master'!$A$2:$O$5991,13,FALSE())</f>
        <v>24</v>
      </c>
      <c r="K2556" s="7" t="str">
        <f aca="false">VLOOKUP($B2556,'Product Master'!$A$2:$O$5991,11,FALSE())</f>
        <v>Y</v>
      </c>
      <c r="L2556" s="7" t="str">
        <f aca="false">VLOOKUP($B2556,'Product Master'!$A$2:$O$5991,12,FALSE())</f>
        <v>N</v>
      </c>
      <c r="M2556" s="3" t="n">
        <v>37</v>
      </c>
      <c r="N2556" s="3" t="n">
        <v>3</v>
      </c>
    </row>
    <row r="2557" customFormat="false" ht="15" hidden="false" customHeight="true" outlineLevel="0" collapsed="false">
      <c r="A2557" s="3" t="s">
        <v>5125</v>
      </c>
      <c r="B2557" s="3" t="s">
        <v>5126</v>
      </c>
      <c r="C2557" s="4" t="str">
        <f aca="false">VLOOKUP($B2557,'Product Master'!$A$2:$O$5991,7,FALSE())</f>
        <v>Dry Grocery</v>
      </c>
      <c r="D2557" s="4" t="str">
        <f aca="false">VLOOKUP($B2557,'Product Master'!$A$2:$O$5991,8,FALSE())</f>
        <v>Peanut Butter &amp; Jelly</v>
      </c>
      <c r="E2557" s="4" t="str">
        <f aca="false">VLOOKUP($B2557,'Product Master'!$A$2:$O$5991,5,FALSE())</f>
        <v>Roastport</v>
      </c>
      <c r="F2557" s="4" t="str">
        <f aca="false">VLOOKUP($B2557,'Product Master'!$A$2:$O$5991,4,FALSE())</f>
        <v>Roastport Organic Grape Jelly, 16 oz</v>
      </c>
      <c r="G2557" s="4" t="str">
        <f aca="false">VLOOKUP($B2557,'Product Master'!$A$2:$O$5991,9,FALSE())</f>
        <v>16 oz</v>
      </c>
      <c r="H2557" s="5" t="s">
        <v>16</v>
      </c>
      <c r="I2557" s="6" t="n">
        <f aca="false">VLOOKUP($B2557,'Product Master'!$A$2:$O$5991,14,FALSE())</f>
        <v>3.49</v>
      </c>
      <c r="J2557" s="7" t="n">
        <f aca="false">VLOOKUP($B2557,'Product Master'!$A$2:$O$5991,13,FALSE())</f>
        <v>2</v>
      </c>
      <c r="K2557" s="7" t="str">
        <f aca="false">VLOOKUP($B2557,'Product Master'!$A$2:$O$5991,11,FALSE())</f>
        <v>N</v>
      </c>
      <c r="L2557" s="7" t="str">
        <f aca="false">VLOOKUP($B2557,'Product Master'!$A$2:$O$5991,12,FALSE())</f>
        <v>N</v>
      </c>
      <c r="M2557" s="3" t="n">
        <v>23</v>
      </c>
      <c r="N2557" s="3" t="n">
        <v>37</v>
      </c>
    </row>
    <row r="2558" customFormat="false" ht="15" hidden="false" customHeight="true" outlineLevel="0" collapsed="false">
      <c r="A2558" s="3" t="s">
        <v>5127</v>
      </c>
      <c r="B2558" s="3" t="s">
        <v>5128</v>
      </c>
      <c r="C2558" s="4" t="str">
        <f aca="false">VLOOKUP($B2558,'Product Master'!$A$2:$O$5991,7,FALSE())</f>
        <v>Dry Grocery</v>
      </c>
      <c r="D2558" s="4" t="str">
        <f aca="false">VLOOKUP($B2558,'Product Master'!$A$2:$O$5991,8,FALSE())</f>
        <v>Peanut Butter &amp; Jelly</v>
      </c>
      <c r="E2558" s="4" t="str">
        <f aca="false">VLOOKUP($B2558,'Product Master'!$A$2:$O$5991,5,FALSE())</f>
        <v>Thrift Row</v>
      </c>
      <c r="F2558" s="4" t="str">
        <f aca="false">VLOOKUP($B2558,'Product Master'!$A$2:$O$5991,4,FALSE())</f>
        <v>Thrift Row Reduced Sugar Strawberry Jam, 40 oz</v>
      </c>
      <c r="G2558" s="4" t="str">
        <f aca="false">VLOOKUP($B2558,'Product Master'!$A$2:$O$5991,9,FALSE())</f>
        <v>40 oz</v>
      </c>
      <c r="H2558" s="5" t="s">
        <v>16</v>
      </c>
      <c r="I2558" s="6" t="n">
        <f aca="false">VLOOKUP($B2558,'Product Master'!$A$2:$O$5991,14,FALSE())</f>
        <v>6.99</v>
      </c>
      <c r="J2558" s="7" t="n">
        <f aca="false">VLOOKUP($B2558,'Product Master'!$A$2:$O$5991,13,FALSE())</f>
        <v>1</v>
      </c>
      <c r="K2558" s="7" t="str">
        <f aca="false">VLOOKUP($B2558,'Product Master'!$A$2:$O$5991,11,FALSE())</f>
        <v>Y</v>
      </c>
      <c r="L2558" s="7" t="str">
        <f aca="false">VLOOKUP($B2558,'Product Master'!$A$2:$O$5991,12,FALSE())</f>
        <v>N</v>
      </c>
      <c r="M2558" s="3" t="n">
        <v>144</v>
      </c>
      <c r="N2558" s="3" t="n">
        <v>29</v>
      </c>
    </row>
    <row r="2559" customFormat="false" ht="15" hidden="false" customHeight="true" outlineLevel="0" collapsed="false">
      <c r="A2559" s="3" t="s">
        <v>5129</v>
      </c>
      <c r="B2559" s="3" t="s">
        <v>5130</v>
      </c>
      <c r="C2559" s="4" t="str">
        <f aca="false">VLOOKUP($B2559,'Product Master'!$A$2:$O$5991,7,FALSE())</f>
        <v>Dry Grocery</v>
      </c>
      <c r="D2559" s="4" t="str">
        <f aca="false">VLOOKUP($B2559,'Product Master'!$A$2:$O$5991,8,FALSE())</f>
        <v>Peanut Butter &amp; Jelly</v>
      </c>
      <c r="E2559" s="4" t="str">
        <f aca="false">VLOOKUP($B2559,'Product Master'!$A$2:$O$5991,5,FALSE())</f>
        <v>Nutgrove</v>
      </c>
      <c r="F2559" s="4" t="str">
        <f aca="false">VLOOKUP($B2559,'Product Master'!$A$2:$O$5991,4,FALSE())</f>
        <v>Nutgrove Reduced Sugar Crunchy Peanut Butter, 16 oz</v>
      </c>
      <c r="G2559" s="4" t="str">
        <f aca="false">VLOOKUP($B2559,'Product Master'!$A$2:$O$5991,9,FALSE())</f>
        <v>16 oz</v>
      </c>
      <c r="H2559" s="5" t="s">
        <v>16</v>
      </c>
      <c r="I2559" s="6" t="n">
        <f aca="false">VLOOKUP($B2559,'Product Master'!$A$2:$O$5991,14,FALSE())</f>
        <v>4.49</v>
      </c>
      <c r="J2559" s="7" t="n">
        <f aca="false">VLOOKUP($B2559,'Product Master'!$A$2:$O$5991,13,FALSE())</f>
        <v>2</v>
      </c>
      <c r="K2559" s="7" t="str">
        <f aca="false">VLOOKUP($B2559,'Product Master'!$A$2:$O$5991,11,FALSE())</f>
        <v>N</v>
      </c>
      <c r="L2559" s="7" t="str">
        <f aca="false">VLOOKUP($B2559,'Product Master'!$A$2:$O$5991,12,FALSE())</f>
        <v>N</v>
      </c>
      <c r="M2559" s="3" t="n">
        <v>36</v>
      </c>
      <c r="N2559" s="3" t="n">
        <v>10</v>
      </c>
    </row>
    <row r="2560" customFormat="false" ht="15" hidden="false" customHeight="true" outlineLevel="0" collapsed="false">
      <c r="A2560" s="3" t="s">
        <v>5131</v>
      </c>
      <c r="B2560" s="3" t="s">
        <v>5132</v>
      </c>
      <c r="C2560" s="4" t="str">
        <f aca="false">VLOOKUP($B2560,'Product Master'!$A$2:$O$5991,7,FALSE())</f>
        <v>Dry Grocery</v>
      </c>
      <c r="D2560" s="4" t="str">
        <f aca="false">VLOOKUP($B2560,'Product Master'!$A$2:$O$5991,8,FALSE())</f>
        <v>Peanut Butter &amp; Jelly</v>
      </c>
      <c r="E2560" s="4" t="str">
        <f aca="false">VLOOKUP($B2560,'Product Master'!$A$2:$O$5991,5,FALSE())</f>
        <v>Thrift Row</v>
      </c>
      <c r="F2560" s="4" t="str">
        <f aca="false">VLOOKUP($B2560,'Product Master'!$A$2:$O$5991,4,FALSE())</f>
        <v>Thrift Row Organic Crunchy Peanut Butter, 16 oz</v>
      </c>
      <c r="G2560" s="4" t="str">
        <f aca="false">VLOOKUP($B2560,'Product Master'!$A$2:$O$5991,9,FALSE())</f>
        <v>16 oz</v>
      </c>
      <c r="H2560" s="5" t="s">
        <v>16</v>
      </c>
      <c r="I2560" s="6" t="n">
        <f aca="false">VLOOKUP($B2560,'Product Master'!$A$2:$O$5991,14,FALSE())</f>
        <v>5.39</v>
      </c>
      <c r="J2560" s="7" t="n">
        <f aca="false">VLOOKUP($B2560,'Product Master'!$A$2:$O$5991,13,FALSE())</f>
        <v>1</v>
      </c>
      <c r="K2560" s="7" t="str">
        <f aca="false">VLOOKUP($B2560,'Product Master'!$A$2:$O$5991,11,FALSE())</f>
        <v>Y</v>
      </c>
      <c r="L2560" s="7" t="str">
        <f aca="false">VLOOKUP($B2560,'Product Master'!$A$2:$O$5991,12,FALSE())</f>
        <v>N</v>
      </c>
      <c r="M2560" s="3" t="n">
        <v>20</v>
      </c>
      <c r="N2560" s="3" t="n">
        <v>29</v>
      </c>
    </row>
    <row r="2561" customFormat="false" ht="15" hidden="false" customHeight="true" outlineLevel="0" collapsed="false">
      <c r="A2561" s="3" t="s">
        <v>5133</v>
      </c>
      <c r="B2561" s="3" t="s">
        <v>5134</v>
      </c>
      <c r="C2561" s="4" t="str">
        <f aca="false">VLOOKUP($B2561,'Product Master'!$A$2:$O$5991,7,FALSE())</f>
        <v>Dry Grocery</v>
      </c>
      <c r="D2561" s="4" t="str">
        <f aca="false">VLOOKUP($B2561,'Product Master'!$A$2:$O$5991,8,FALSE())</f>
        <v>Peanut Butter &amp; Jelly</v>
      </c>
      <c r="E2561" s="4" t="str">
        <f aca="false">VLOOKUP($B2561,'Product Master'!$A$2:$O$5991,5,FALSE())</f>
        <v>Nutgrove</v>
      </c>
      <c r="F2561" s="4" t="str">
        <f aca="false">VLOOKUP($B2561,'Product Master'!$A$2:$O$5991,4,FALSE())</f>
        <v>Nutgrove Strawberry Jam, 18 oz</v>
      </c>
      <c r="G2561" s="4" t="str">
        <f aca="false">VLOOKUP($B2561,'Product Master'!$A$2:$O$5991,9,FALSE())</f>
        <v>18 oz</v>
      </c>
      <c r="H2561" s="5" t="s">
        <v>16</v>
      </c>
      <c r="I2561" s="6" t="n">
        <f aca="false">VLOOKUP($B2561,'Product Master'!$A$2:$O$5991,14,FALSE())</f>
        <v>7.29</v>
      </c>
      <c r="J2561" s="7" t="n">
        <f aca="false">VLOOKUP($B2561,'Product Master'!$A$2:$O$5991,13,FALSE())</f>
        <v>8</v>
      </c>
      <c r="K2561" s="7" t="str">
        <f aca="false">VLOOKUP($B2561,'Product Master'!$A$2:$O$5991,11,FALSE())</f>
        <v>N</v>
      </c>
      <c r="L2561" s="7" t="str">
        <f aca="false">VLOOKUP($B2561,'Product Master'!$A$2:$O$5991,12,FALSE())</f>
        <v>N</v>
      </c>
      <c r="M2561" s="3" t="n">
        <v>84</v>
      </c>
      <c r="N2561" s="3" t="n">
        <v>23</v>
      </c>
    </row>
    <row r="2562" customFormat="false" ht="15" hidden="false" customHeight="true" outlineLevel="0" collapsed="false">
      <c r="A2562" s="3" t="s">
        <v>5135</v>
      </c>
      <c r="B2562" s="3" t="s">
        <v>5136</v>
      </c>
      <c r="C2562" s="4" t="str">
        <f aca="false">VLOOKUP($B2562,'Product Master'!$A$2:$O$5991,7,FALSE())</f>
        <v>Dry Grocery</v>
      </c>
      <c r="D2562" s="4" t="str">
        <f aca="false">VLOOKUP($B2562,'Product Master'!$A$2:$O$5991,8,FALSE())</f>
        <v>Peanut Butter &amp; Jelly</v>
      </c>
      <c r="E2562" s="4" t="str">
        <f aca="false">VLOOKUP($B2562,'Product Master'!$A$2:$O$5991,5,FALSE())</f>
        <v>Golden Grain Co.</v>
      </c>
      <c r="F2562" s="4" t="str">
        <f aca="false">VLOOKUP($B2562,'Product Master'!$A$2:$O$5991,4,FALSE())</f>
        <v>Golden Grain Co. Natural Grape Jelly, 16 oz</v>
      </c>
      <c r="G2562" s="4" t="str">
        <f aca="false">VLOOKUP($B2562,'Product Master'!$A$2:$O$5991,9,FALSE())</f>
        <v>16 oz</v>
      </c>
      <c r="H2562" s="5" t="s">
        <v>16</v>
      </c>
      <c r="I2562" s="6" t="n">
        <f aca="false">VLOOKUP($B2562,'Product Master'!$A$2:$O$5991,14,FALSE())</f>
        <v>7.79</v>
      </c>
      <c r="J2562" s="7" t="n">
        <f aca="false">VLOOKUP($B2562,'Product Master'!$A$2:$O$5991,13,FALSE())</f>
        <v>8</v>
      </c>
      <c r="K2562" s="7" t="str">
        <f aca="false">VLOOKUP($B2562,'Product Master'!$A$2:$O$5991,11,FALSE())</f>
        <v>N</v>
      </c>
      <c r="L2562" s="7" t="str">
        <f aca="false">VLOOKUP($B2562,'Product Master'!$A$2:$O$5991,12,FALSE())</f>
        <v>N</v>
      </c>
      <c r="M2562" s="3" t="n">
        <v>54</v>
      </c>
      <c r="N2562" s="3" t="n">
        <v>4</v>
      </c>
    </row>
    <row r="2563" customFormat="false" ht="15" hidden="false" customHeight="true" outlineLevel="0" collapsed="false">
      <c r="A2563" s="3" t="s">
        <v>5137</v>
      </c>
      <c r="B2563" s="3" t="s">
        <v>5138</v>
      </c>
      <c r="C2563" s="4" t="str">
        <f aca="false">VLOOKUP($B2563,'Product Master'!$A$2:$O$5991,7,FALSE())</f>
        <v>Dry Grocery</v>
      </c>
      <c r="D2563" s="4" t="str">
        <f aca="false">VLOOKUP($B2563,'Product Master'!$A$2:$O$5991,8,FALSE())</f>
        <v>Peanut Butter &amp; Jelly</v>
      </c>
      <c r="E2563" s="4" t="str">
        <f aca="false">VLOOKUP($B2563,'Product Master'!$A$2:$O$5991,5,FALSE())</f>
        <v>Kettle Row</v>
      </c>
      <c r="F2563" s="4" t="str">
        <f aca="false">VLOOKUP($B2563,'Product Master'!$A$2:$O$5991,4,FALSE())</f>
        <v>Kettle Row Reduced Sugar Creamy Peanut Butter, 18 oz</v>
      </c>
      <c r="G2563" s="4" t="str">
        <f aca="false">VLOOKUP($B2563,'Product Master'!$A$2:$O$5991,9,FALSE())</f>
        <v>18 oz</v>
      </c>
      <c r="H2563" s="5" t="s">
        <v>16</v>
      </c>
      <c r="I2563" s="6" t="n">
        <f aca="false">VLOOKUP($B2563,'Product Master'!$A$2:$O$5991,14,FALSE())</f>
        <v>7.39</v>
      </c>
      <c r="J2563" s="7" t="n">
        <f aca="false">VLOOKUP($B2563,'Product Master'!$A$2:$O$5991,13,FALSE())</f>
        <v>24</v>
      </c>
      <c r="K2563" s="7" t="str">
        <f aca="false">VLOOKUP($B2563,'Product Master'!$A$2:$O$5991,11,FALSE())</f>
        <v>N</v>
      </c>
      <c r="L2563" s="7" t="str">
        <f aca="false">VLOOKUP($B2563,'Product Master'!$A$2:$O$5991,12,FALSE())</f>
        <v>N</v>
      </c>
      <c r="M2563" s="3" t="n">
        <v>7</v>
      </c>
      <c r="N2563" s="3" t="n">
        <v>33</v>
      </c>
    </row>
    <row r="2564" customFormat="false" ht="15" hidden="false" customHeight="true" outlineLevel="0" collapsed="false">
      <c r="A2564" s="3" t="s">
        <v>5139</v>
      </c>
      <c r="B2564" s="3" t="s">
        <v>5140</v>
      </c>
      <c r="C2564" s="4" t="str">
        <f aca="false">VLOOKUP($B2564,'Product Master'!$A$2:$O$5991,7,FALSE())</f>
        <v>Dry Grocery</v>
      </c>
      <c r="D2564" s="4" t="str">
        <f aca="false">VLOOKUP($B2564,'Product Master'!$A$2:$O$5991,8,FALSE())</f>
        <v>Peanut Butter &amp; Jelly</v>
      </c>
      <c r="E2564" s="4" t="str">
        <f aca="false">VLOOKUP($B2564,'Product Master'!$A$2:$O$5991,5,FALSE())</f>
        <v>Wheatstone</v>
      </c>
      <c r="F2564" s="4" t="str">
        <f aca="false">VLOOKUP($B2564,'Product Master'!$A$2:$O$5991,4,FALSE())</f>
        <v>Wheatstone Honey, 18 oz</v>
      </c>
      <c r="G2564" s="4" t="str">
        <f aca="false">VLOOKUP($B2564,'Product Master'!$A$2:$O$5991,9,FALSE())</f>
        <v>18 oz</v>
      </c>
      <c r="H2564" s="5" t="s">
        <v>16</v>
      </c>
      <c r="I2564" s="6" t="n">
        <f aca="false">VLOOKUP($B2564,'Product Master'!$A$2:$O$5991,14,FALSE())</f>
        <v>7.39</v>
      </c>
      <c r="J2564" s="7" t="n">
        <f aca="false">VLOOKUP($B2564,'Product Master'!$A$2:$O$5991,13,FALSE())</f>
        <v>6</v>
      </c>
      <c r="K2564" s="7" t="str">
        <f aca="false">VLOOKUP($B2564,'Product Master'!$A$2:$O$5991,11,FALSE())</f>
        <v>N</v>
      </c>
      <c r="L2564" s="7" t="str">
        <f aca="false">VLOOKUP($B2564,'Product Master'!$A$2:$O$5991,12,FALSE())</f>
        <v>N</v>
      </c>
      <c r="M2564" s="3" t="n">
        <v>66</v>
      </c>
      <c r="N2564" s="3" t="n">
        <v>39</v>
      </c>
    </row>
    <row r="2565" customFormat="false" ht="15" hidden="false" customHeight="true" outlineLevel="0" collapsed="false">
      <c r="A2565" s="3" t="s">
        <v>5141</v>
      </c>
      <c r="B2565" s="3" t="s">
        <v>5142</v>
      </c>
      <c r="C2565" s="4" t="str">
        <f aca="false">VLOOKUP($B2565,'Product Master'!$A$2:$O$5991,7,FALSE())</f>
        <v>Dry Grocery</v>
      </c>
      <c r="D2565" s="4" t="str">
        <f aca="false">VLOOKUP($B2565,'Product Master'!$A$2:$O$5991,8,FALSE())</f>
        <v>Peanut Butter &amp; Jelly</v>
      </c>
      <c r="E2565" s="4" t="str">
        <f aca="false">VLOOKUP($B2565,'Product Master'!$A$2:$O$5991,5,FALSE())</f>
        <v>Orchard Spread</v>
      </c>
      <c r="F2565" s="4" t="str">
        <f aca="false">VLOOKUP($B2565,'Product Master'!$A$2:$O$5991,4,FALSE())</f>
        <v>Orchard Spread Organic Creamy Peanut Butter, 40 oz</v>
      </c>
      <c r="G2565" s="4" t="str">
        <f aca="false">VLOOKUP($B2565,'Product Master'!$A$2:$O$5991,9,FALSE())</f>
        <v>40 oz</v>
      </c>
      <c r="H2565" s="5" t="s">
        <v>16</v>
      </c>
      <c r="I2565" s="6" t="n">
        <f aca="false">VLOOKUP($B2565,'Product Master'!$A$2:$O$5991,14,FALSE())</f>
        <v>5.89</v>
      </c>
      <c r="J2565" s="7" t="n">
        <f aca="false">VLOOKUP($B2565,'Product Master'!$A$2:$O$5991,13,FALSE())</f>
        <v>4</v>
      </c>
      <c r="K2565" s="7" t="str">
        <f aca="false">VLOOKUP($B2565,'Product Master'!$A$2:$O$5991,11,FALSE())</f>
        <v>N</v>
      </c>
      <c r="L2565" s="7" t="str">
        <f aca="false">VLOOKUP($B2565,'Product Master'!$A$2:$O$5991,12,FALSE())</f>
        <v>N</v>
      </c>
      <c r="M2565" s="3" t="n">
        <v>58</v>
      </c>
      <c r="N2565" s="3" t="n">
        <v>13</v>
      </c>
    </row>
    <row r="2566" customFormat="false" ht="15" hidden="false" customHeight="true" outlineLevel="0" collapsed="false">
      <c r="A2566" s="3" t="s">
        <v>5143</v>
      </c>
      <c r="B2566" s="3" t="s">
        <v>5144</v>
      </c>
      <c r="C2566" s="4" t="str">
        <f aca="false">VLOOKUP($B2566,'Product Master'!$A$2:$O$5991,7,FALSE())</f>
        <v>Dry Grocery</v>
      </c>
      <c r="D2566" s="4" t="str">
        <f aca="false">VLOOKUP($B2566,'Product Master'!$A$2:$O$5991,8,FALSE())</f>
        <v>Peanut Butter &amp; Jelly</v>
      </c>
      <c r="E2566" s="4" t="str">
        <f aca="false">VLOOKUP($B2566,'Product Master'!$A$2:$O$5991,5,FALSE())</f>
        <v>Golden Grain Co.</v>
      </c>
      <c r="F2566" s="4" t="str">
        <f aca="false">VLOOKUP($B2566,'Product Master'!$A$2:$O$5991,4,FALSE())</f>
        <v>Golden Grain Co. Organic Creamy Peanut Butter, 40 oz</v>
      </c>
      <c r="G2566" s="4" t="str">
        <f aca="false">VLOOKUP($B2566,'Product Master'!$A$2:$O$5991,9,FALSE())</f>
        <v>40 oz</v>
      </c>
      <c r="H2566" s="5" t="s">
        <v>16</v>
      </c>
      <c r="I2566" s="6" t="n">
        <f aca="false">VLOOKUP($B2566,'Product Master'!$A$2:$O$5991,14,FALSE())</f>
        <v>5.99</v>
      </c>
      <c r="J2566" s="7" t="n">
        <f aca="false">VLOOKUP($B2566,'Product Master'!$A$2:$O$5991,13,FALSE())</f>
        <v>24</v>
      </c>
      <c r="K2566" s="7" t="str">
        <f aca="false">VLOOKUP($B2566,'Product Master'!$A$2:$O$5991,11,FALSE())</f>
        <v>N</v>
      </c>
      <c r="L2566" s="7" t="str">
        <f aca="false">VLOOKUP($B2566,'Product Master'!$A$2:$O$5991,12,FALSE())</f>
        <v>N</v>
      </c>
      <c r="M2566" s="3" t="n">
        <v>76</v>
      </c>
      <c r="N2566" s="3" t="n">
        <v>24</v>
      </c>
    </row>
    <row r="2567" customFormat="false" ht="15" hidden="false" customHeight="true" outlineLevel="0" collapsed="false">
      <c r="A2567" s="3" t="s">
        <v>5145</v>
      </c>
      <c r="B2567" s="3" t="s">
        <v>5146</v>
      </c>
      <c r="C2567" s="4" t="str">
        <f aca="false">VLOOKUP($B2567,'Product Master'!$A$2:$O$5991,7,FALSE())</f>
        <v>Dry Grocery</v>
      </c>
      <c r="D2567" s="4" t="str">
        <f aca="false">VLOOKUP($B2567,'Product Master'!$A$2:$O$5991,8,FALSE())</f>
        <v>Peanut Butter &amp; Jelly</v>
      </c>
      <c r="E2567" s="4" t="str">
        <f aca="false">VLOOKUP($B2567,'Product Master'!$A$2:$O$5991,5,FALSE())</f>
        <v>Redbarn</v>
      </c>
      <c r="F2567" s="4" t="str">
        <f aca="false">VLOOKUP($B2567,'Product Master'!$A$2:$O$5991,4,FALSE())</f>
        <v>Redbarn Reduced Sugar Strawberry Jam, 40 oz</v>
      </c>
      <c r="G2567" s="4" t="str">
        <f aca="false">VLOOKUP($B2567,'Product Master'!$A$2:$O$5991,9,FALSE())</f>
        <v>40 oz</v>
      </c>
      <c r="H2567" s="5" t="s">
        <v>16</v>
      </c>
      <c r="I2567" s="6" t="n">
        <f aca="false">VLOOKUP($B2567,'Product Master'!$A$2:$O$5991,14,FALSE())</f>
        <v>6.39</v>
      </c>
      <c r="J2567" s="7" t="n">
        <f aca="false">VLOOKUP($B2567,'Product Master'!$A$2:$O$5991,13,FALSE())</f>
        <v>1</v>
      </c>
      <c r="K2567" s="7" t="str">
        <f aca="false">VLOOKUP($B2567,'Product Master'!$A$2:$O$5991,11,FALSE())</f>
        <v>N</v>
      </c>
      <c r="L2567" s="7" t="str">
        <f aca="false">VLOOKUP($B2567,'Product Master'!$A$2:$O$5991,12,FALSE())</f>
        <v>N</v>
      </c>
      <c r="M2567" s="3" t="n">
        <v>28</v>
      </c>
      <c r="N2567" s="3" t="n">
        <v>14</v>
      </c>
    </row>
    <row r="2568" customFormat="false" ht="15" hidden="false" customHeight="true" outlineLevel="0" collapsed="false">
      <c r="A2568" s="3" t="s">
        <v>5147</v>
      </c>
      <c r="B2568" s="3" t="s">
        <v>5148</v>
      </c>
      <c r="C2568" s="4" t="str">
        <f aca="false">VLOOKUP($B2568,'Product Master'!$A$2:$O$5991,7,FALSE())</f>
        <v>Dry Grocery</v>
      </c>
      <c r="D2568" s="4" t="str">
        <f aca="false">VLOOKUP($B2568,'Product Master'!$A$2:$O$5991,8,FALSE())</f>
        <v>Peanut Butter &amp; Jelly</v>
      </c>
      <c r="E2568" s="4" t="str">
        <f aca="false">VLOOKUP($B2568,'Product Master'!$A$2:$O$5991,5,FALSE())</f>
        <v>Orchard Spread</v>
      </c>
      <c r="F2568" s="4" t="str">
        <f aca="false">VLOOKUP($B2568,'Product Master'!$A$2:$O$5991,4,FALSE())</f>
        <v>Orchard Spread Reduced Sugar Honey, 18 oz</v>
      </c>
      <c r="G2568" s="4" t="str">
        <f aca="false">VLOOKUP($B2568,'Product Master'!$A$2:$O$5991,9,FALSE())</f>
        <v>18 oz</v>
      </c>
      <c r="H2568" s="5" t="s">
        <v>16</v>
      </c>
      <c r="I2568" s="6" t="n">
        <f aca="false">VLOOKUP($B2568,'Product Master'!$A$2:$O$5991,14,FALSE())</f>
        <v>7.39</v>
      </c>
      <c r="J2568" s="7" t="n">
        <f aca="false">VLOOKUP($B2568,'Product Master'!$A$2:$O$5991,13,FALSE())</f>
        <v>4</v>
      </c>
      <c r="K2568" s="7" t="str">
        <f aca="false">VLOOKUP($B2568,'Product Master'!$A$2:$O$5991,11,FALSE())</f>
        <v>N</v>
      </c>
      <c r="L2568" s="7" t="str">
        <f aca="false">VLOOKUP($B2568,'Product Master'!$A$2:$O$5991,12,FALSE())</f>
        <v>N</v>
      </c>
      <c r="M2568" s="3" t="n">
        <v>67</v>
      </c>
      <c r="N2568" s="3" t="n">
        <v>7</v>
      </c>
    </row>
    <row r="2569" customFormat="false" ht="15" hidden="false" customHeight="true" outlineLevel="0" collapsed="false">
      <c r="A2569" s="3" t="s">
        <v>5149</v>
      </c>
      <c r="B2569" s="3" t="s">
        <v>5150</v>
      </c>
      <c r="C2569" s="4" t="str">
        <f aca="false">VLOOKUP($B2569,'Product Master'!$A$2:$O$5991,7,FALSE())</f>
        <v>Dry Grocery</v>
      </c>
      <c r="D2569" s="4" t="str">
        <f aca="false">VLOOKUP($B2569,'Product Master'!$A$2:$O$5991,8,FALSE())</f>
        <v>Peanut Butter &amp; Jelly</v>
      </c>
      <c r="E2569" s="4" t="str">
        <f aca="false">VLOOKUP($B2569,'Product Master'!$A$2:$O$5991,5,FALSE())</f>
        <v>Roastport</v>
      </c>
      <c r="F2569" s="4" t="str">
        <f aca="false">VLOOKUP($B2569,'Product Master'!$A$2:$O$5991,4,FALSE())</f>
        <v>Roastport Organic Almond Butter, 16 oz</v>
      </c>
      <c r="G2569" s="4" t="str">
        <f aca="false">VLOOKUP($B2569,'Product Master'!$A$2:$O$5991,9,FALSE())</f>
        <v>16 oz</v>
      </c>
      <c r="H2569" s="5" t="s">
        <v>16</v>
      </c>
      <c r="I2569" s="6" t="n">
        <f aca="false">VLOOKUP($B2569,'Product Master'!$A$2:$O$5991,14,FALSE())</f>
        <v>7.79</v>
      </c>
      <c r="J2569" s="7" t="n">
        <f aca="false">VLOOKUP($B2569,'Product Master'!$A$2:$O$5991,13,FALSE())</f>
        <v>1</v>
      </c>
      <c r="K2569" s="7" t="str">
        <f aca="false">VLOOKUP($B2569,'Product Master'!$A$2:$O$5991,11,FALSE())</f>
        <v>N</v>
      </c>
      <c r="L2569" s="7" t="str">
        <f aca="false">VLOOKUP($B2569,'Product Master'!$A$2:$O$5991,12,FALSE())</f>
        <v>N</v>
      </c>
      <c r="M2569" s="3" t="n">
        <v>107</v>
      </c>
      <c r="N2569" s="3" t="n">
        <v>19</v>
      </c>
    </row>
    <row r="2570" customFormat="false" ht="15" hidden="false" customHeight="true" outlineLevel="0" collapsed="false">
      <c r="A2570" s="3" t="s">
        <v>5151</v>
      </c>
      <c r="B2570" s="3" t="s">
        <v>5152</v>
      </c>
      <c r="C2570" s="4" t="str">
        <f aca="false">VLOOKUP($B2570,'Product Master'!$A$2:$O$5991,7,FALSE())</f>
        <v>Dry Grocery</v>
      </c>
      <c r="D2570" s="4" t="str">
        <f aca="false">VLOOKUP($B2570,'Product Master'!$A$2:$O$5991,8,FALSE())</f>
        <v>Peanut Butter &amp; Jelly</v>
      </c>
      <c r="E2570" s="4" t="str">
        <f aca="false">VLOOKUP($B2570,'Product Master'!$A$2:$O$5991,5,FALSE())</f>
        <v>Thrift Row</v>
      </c>
      <c r="F2570" s="4" t="str">
        <f aca="false">VLOOKUP($B2570,'Product Master'!$A$2:$O$5991,4,FALSE())</f>
        <v>Thrift Row Organic Crunchy Peanut Butter, 40 oz</v>
      </c>
      <c r="G2570" s="4" t="str">
        <f aca="false">VLOOKUP($B2570,'Product Master'!$A$2:$O$5991,9,FALSE())</f>
        <v>40 oz</v>
      </c>
      <c r="H2570" s="5" t="s">
        <v>16</v>
      </c>
      <c r="I2570" s="6" t="n">
        <f aca="false">VLOOKUP($B2570,'Product Master'!$A$2:$O$5991,14,FALSE())</f>
        <v>6.79</v>
      </c>
      <c r="J2570" s="7" t="n">
        <f aca="false">VLOOKUP($B2570,'Product Master'!$A$2:$O$5991,13,FALSE())</f>
        <v>1</v>
      </c>
      <c r="K2570" s="7" t="str">
        <f aca="false">VLOOKUP($B2570,'Product Master'!$A$2:$O$5991,11,FALSE())</f>
        <v>Y</v>
      </c>
      <c r="L2570" s="7" t="str">
        <f aca="false">VLOOKUP($B2570,'Product Master'!$A$2:$O$5991,12,FALSE())</f>
        <v>N</v>
      </c>
      <c r="M2570" s="3" t="n">
        <v>22</v>
      </c>
      <c r="N2570" s="3" t="n">
        <v>26</v>
      </c>
    </row>
    <row r="2571" customFormat="false" ht="15" hidden="false" customHeight="true" outlineLevel="0" collapsed="false">
      <c r="A2571" s="3" t="s">
        <v>5153</v>
      </c>
      <c r="B2571" s="3" t="s">
        <v>5154</v>
      </c>
      <c r="C2571" s="4" t="str">
        <f aca="false">VLOOKUP($B2571,'Product Master'!$A$2:$O$5991,7,FALSE())</f>
        <v>Dry Grocery</v>
      </c>
      <c r="D2571" s="4" t="str">
        <f aca="false">VLOOKUP($B2571,'Product Master'!$A$2:$O$5991,8,FALSE())</f>
        <v>Peanut Butter &amp; Jelly</v>
      </c>
      <c r="E2571" s="4" t="str">
        <f aca="false">VLOOKUP($B2571,'Product Master'!$A$2:$O$5991,5,FALSE())</f>
        <v>Kettle Row</v>
      </c>
      <c r="F2571" s="4" t="str">
        <f aca="false">VLOOKUP($B2571,'Product Master'!$A$2:$O$5991,4,FALSE())</f>
        <v>Kettle Row Crunchy Peanut Butter, 40 oz</v>
      </c>
      <c r="G2571" s="4" t="str">
        <f aca="false">VLOOKUP($B2571,'Product Master'!$A$2:$O$5991,9,FALSE())</f>
        <v>40 oz</v>
      </c>
      <c r="H2571" s="5" t="s">
        <v>16</v>
      </c>
      <c r="I2571" s="6" t="n">
        <f aca="false">VLOOKUP($B2571,'Product Master'!$A$2:$O$5991,14,FALSE())</f>
        <v>6.79</v>
      </c>
      <c r="J2571" s="7" t="n">
        <f aca="false">VLOOKUP($B2571,'Product Master'!$A$2:$O$5991,13,FALSE())</f>
        <v>6</v>
      </c>
      <c r="K2571" s="7" t="str">
        <f aca="false">VLOOKUP($B2571,'Product Master'!$A$2:$O$5991,11,FALSE())</f>
        <v>N</v>
      </c>
      <c r="L2571" s="7" t="str">
        <f aca="false">VLOOKUP($B2571,'Product Master'!$A$2:$O$5991,12,FALSE())</f>
        <v>N</v>
      </c>
      <c r="M2571" s="3" t="n">
        <v>70</v>
      </c>
      <c r="N2571" s="3" t="n">
        <v>25</v>
      </c>
    </row>
    <row r="2572" customFormat="false" ht="15" hidden="false" customHeight="true" outlineLevel="0" collapsed="false">
      <c r="A2572" s="3" t="s">
        <v>5155</v>
      </c>
      <c r="B2572" s="3" t="s">
        <v>5156</v>
      </c>
      <c r="C2572" s="4" t="str">
        <f aca="false">VLOOKUP($B2572,'Product Master'!$A$2:$O$5991,7,FALSE())</f>
        <v>Dry Grocery</v>
      </c>
      <c r="D2572" s="4" t="str">
        <f aca="false">VLOOKUP($B2572,'Product Master'!$A$2:$O$5991,8,FALSE())</f>
        <v>Peanut Butter &amp; Jelly</v>
      </c>
      <c r="E2572" s="4" t="str">
        <f aca="false">VLOOKUP($B2572,'Product Master'!$A$2:$O$5991,5,FALSE())</f>
        <v>Thrift Row</v>
      </c>
      <c r="F2572" s="4" t="str">
        <f aca="false">VLOOKUP($B2572,'Product Master'!$A$2:$O$5991,4,FALSE())</f>
        <v>Thrift Row Reduced Sugar Almond Butter, 40 oz</v>
      </c>
      <c r="G2572" s="4" t="str">
        <f aca="false">VLOOKUP($B2572,'Product Master'!$A$2:$O$5991,9,FALSE())</f>
        <v>40 oz</v>
      </c>
      <c r="H2572" s="5" t="s">
        <v>16</v>
      </c>
      <c r="I2572" s="6" t="n">
        <f aca="false">VLOOKUP($B2572,'Product Master'!$A$2:$O$5991,14,FALSE())</f>
        <v>6.89</v>
      </c>
      <c r="J2572" s="7" t="n">
        <f aca="false">VLOOKUP($B2572,'Product Master'!$A$2:$O$5991,13,FALSE())</f>
        <v>12</v>
      </c>
      <c r="K2572" s="7" t="str">
        <f aca="false">VLOOKUP($B2572,'Product Master'!$A$2:$O$5991,11,FALSE())</f>
        <v>Y</v>
      </c>
      <c r="L2572" s="7" t="str">
        <f aca="false">VLOOKUP($B2572,'Product Master'!$A$2:$O$5991,12,FALSE())</f>
        <v>N</v>
      </c>
      <c r="M2572" s="3" t="n">
        <v>143</v>
      </c>
      <c r="N2572" s="3" t="n">
        <v>13</v>
      </c>
    </row>
    <row r="2573" customFormat="false" ht="15" hidden="false" customHeight="true" outlineLevel="0" collapsed="false">
      <c r="A2573" s="3" t="s">
        <v>5157</v>
      </c>
      <c r="B2573" s="3" t="s">
        <v>5158</v>
      </c>
      <c r="C2573" s="4" t="str">
        <f aca="false">VLOOKUP($B2573,'Product Master'!$A$2:$O$5991,7,FALSE())</f>
        <v>Dry Grocery</v>
      </c>
      <c r="D2573" s="4" t="str">
        <f aca="false">VLOOKUP($B2573,'Product Master'!$A$2:$O$5991,8,FALSE())</f>
        <v>Peanut Butter &amp; Jelly</v>
      </c>
      <c r="E2573" s="4" t="str">
        <f aca="false">VLOOKUP($B2573,'Product Master'!$A$2:$O$5991,5,FALSE())</f>
        <v>Kettle Row</v>
      </c>
      <c r="F2573" s="4" t="str">
        <f aca="false">VLOOKUP($B2573,'Product Master'!$A$2:$O$5991,4,FALSE())</f>
        <v>Kettle Row Almond Butter, 16 oz</v>
      </c>
      <c r="G2573" s="4" t="str">
        <f aca="false">VLOOKUP($B2573,'Product Master'!$A$2:$O$5991,9,FALSE())</f>
        <v>16 oz</v>
      </c>
      <c r="H2573" s="5" t="s">
        <v>16</v>
      </c>
      <c r="I2573" s="6" t="n">
        <f aca="false">VLOOKUP($B2573,'Product Master'!$A$2:$O$5991,14,FALSE())</f>
        <v>3.79</v>
      </c>
      <c r="J2573" s="7" t="n">
        <f aca="false">VLOOKUP($B2573,'Product Master'!$A$2:$O$5991,13,FALSE())</f>
        <v>1</v>
      </c>
      <c r="K2573" s="7" t="str">
        <f aca="false">VLOOKUP($B2573,'Product Master'!$A$2:$O$5991,11,FALSE())</f>
        <v>N</v>
      </c>
      <c r="L2573" s="7" t="str">
        <f aca="false">VLOOKUP($B2573,'Product Master'!$A$2:$O$5991,12,FALSE())</f>
        <v>N</v>
      </c>
      <c r="M2573" s="3" t="n">
        <v>51</v>
      </c>
      <c r="N2573" s="3" t="n">
        <v>9</v>
      </c>
    </row>
    <row r="2574" customFormat="false" ht="15" hidden="false" customHeight="true" outlineLevel="0" collapsed="false">
      <c r="A2574" s="3" t="s">
        <v>5159</v>
      </c>
      <c r="B2574" s="3" t="s">
        <v>5160</v>
      </c>
      <c r="C2574" s="4" t="str">
        <f aca="false">VLOOKUP($B2574,'Product Master'!$A$2:$O$5991,7,FALSE())</f>
        <v>Dry Grocery</v>
      </c>
      <c r="D2574" s="4" t="str">
        <f aca="false">VLOOKUP($B2574,'Product Master'!$A$2:$O$5991,8,FALSE())</f>
        <v>Peanut Butter &amp; Jelly</v>
      </c>
      <c r="E2574" s="4" t="str">
        <f aca="false">VLOOKUP($B2574,'Product Master'!$A$2:$O$5991,5,FALSE())</f>
        <v>Nutgrove</v>
      </c>
      <c r="F2574" s="4" t="str">
        <f aca="false">VLOOKUP($B2574,'Product Master'!$A$2:$O$5991,4,FALSE())</f>
        <v>Nutgrove Organic Crunchy Peanut Butter, 40 oz</v>
      </c>
      <c r="G2574" s="4" t="str">
        <f aca="false">VLOOKUP($B2574,'Product Master'!$A$2:$O$5991,9,FALSE())</f>
        <v>40 oz</v>
      </c>
      <c r="H2574" s="5" t="s">
        <v>16</v>
      </c>
      <c r="I2574" s="6" t="n">
        <f aca="false">VLOOKUP($B2574,'Product Master'!$A$2:$O$5991,14,FALSE())</f>
        <v>3.99</v>
      </c>
      <c r="J2574" s="7" t="n">
        <f aca="false">VLOOKUP($B2574,'Product Master'!$A$2:$O$5991,13,FALSE())</f>
        <v>1</v>
      </c>
      <c r="K2574" s="7" t="str">
        <f aca="false">VLOOKUP($B2574,'Product Master'!$A$2:$O$5991,11,FALSE())</f>
        <v>N</v>
      </c>
      <c r="L2574" s="7" t="str">
        <f aca="false">VLOOKUP($B2574,'Product Master'!$A$2:$O$5991,12,FALSE())</f>
        <v>N</v>
      </c>
      <c r="M2574" s="3" t="n">
        <v>32</v>
      </c>
      <c r="N2574" s="3" t="n">
        <v>24</v>
      </c>
    </row>
    <row r="2575" customFormat="false" ht="15" hidden="false" customHeight="true" outlineLevel="0" collapsed="false">
      <c r="A2575" s="3" t="s">
        <v>5161</v>
      </c>
      <c r="B2575" s="3" t="s">
        <v>5162</v>
      </c>
      <c r="C2575" s="4" t="str">
        <f aca="false">VLOOKUP($B2575,'Product Master'!$A$2:$O$5991,7,FALSE())</f>
        <v>Dry Grocery</v>
      </c>
      <c r="D2575" s="4" t="str">
        <f aca="false">VLOOKUP($B2575,'Product Master'!$A$2:$O$5991,8,FALSE())</f>
        <v>Peanut Butter &amp; Jelly</v>
      </c>
      <c r="E2575" s="4" t="str">
        <f aca="false">VLOOKUP($B2575,'Product Master'!$A$2:$O$5991,5,FALSE())</f>
        <v>Redbarn</v>
      </c>
      <c r="F2575" s="4" t="str">
        <f aca="false">VLOOKUP($B2575,'Product Master'!$A$2:$O$5991,4,FALSE())</f>
        <v>Redbarn Reduced Sugar Creamy Peanut Butter, 40 oz</v>
      </c>
      <c r="G2575" s="4" t="str">
        <f aca="false">VLOOKUP($B2575,'Product Master'!$A$2:$O$5991,9,FALSE())</f>
        <v>40 oz</v>
      </c>
      <c r="H2575" s="5" t="s">
        <v>16</v>
      </c>
      <c r="I2575" s="6" t="n">
        <f aca="false">VLOOKUP($B2575,'Product Master'!$A$2:$O$5991,14,FALSE())</f>
        <v>7.79</v>
      </c>
      <c r="J2575" s="7" t="n">
        <f aca="false">VLOOKUP($B2575,'Product Master'!$A$2:$O$5991,13,FALSE())</f>
        <v>6</v>
      </c>
      <c r="K2575" s="7" t="str">
        <f aca="false">VLOOKUP($B2575,'Product Master'!$A$2:$O$5991,11,FALSE())</f>
        <v>N</v>
      </c>
      <c r="L2575" s="7" t="str">
        <f aca="false">VLOOKUP($B2575,'Product Master'!$A$2:$O$5991,12,FALSE())</f>
        <v>N</v>
      </c>
      <c r="M2575" s="3" t="n">
        <v>61</v>
      </c>
      <c r="N2575" s="3" t="n">
        <v>19</v>
      </c>
    </row>
    <row r="2576" customFormat="false" ht="15" hidden="false" customHeight="true" outlineLevel="0" collapsed="false">
      <c r="A2576" s="3" t="s">
        <v>5163</v>
      </c>
      <c r="B2576" s="3" t="s">
        <v>5164</v>
      </c>
      <c r="C2576" s="4" t="str">
        <f aca="false">VLOOKUP($B2576,'Product Master'!$A$2:$O$5991,7,FALSE())</f>
        <v>Dry Grocery</v>
      </c>
      <c r="D2576" s="4" t="str">
        <f aca="false">VLOOKUP($B2576,'Product Master'!$A$2:$O$5991,8,FALSE())</f>
        <v>Peanut Butter &amp; Jelly</v>
      </c>
      <c r="E2576" s="4" t="str">
        <f aca="false">VLOOKUP($B2576,'Product Master'!$A$2:$O$5991,5,FALSE())</f>
        <v>Harborline</v>
      </c>
      <c r="F2576" s="4" t="str">
        <f aca="false">VLOOKUP($B2576,'Product Master'!$A$2:$O$5991,4,FALSE())</f>
        <v>Harborline Organic Strawberry Jam, 16 oz</v>
      </c>
      <c r="G2576" s="4" t="str">
        <f aca="false">VLOOKUP($B2576,'Product Master'!$A$2:$O$5991,9,FALSE())</f>
        <v>16 oz</v>
      </c>
      <c r="H2576" s="5" t="s">
        <v>16</v>
      </c>
      <c r="I2576" s="6" t="n">
        <f aca="false">VLOOKUP($B2576,'Product Master'!$A$2:$O$5991,14,FALSE())</f>
        <v>4.49</v>
      </c>
      <c r="J2576" s="7" t="n">
        <f aca="false">VLOOKUP($B2576,'Product Master'!$A$2:$O$5991,13,FALSE())</f>
        <v>1</v>
      </c>
      <c r="K2576" s="7" t="str">
        <f aca="false">VLOOKUP($B2576,'Product Master'!$A$2:$O$5991,11,FALSE())</f>
        <v>Y</v>
      </c>
      <c r="L2576" s="7" t="str">
        <f aca="false">VLOOKUP($B2576,'Product Master'!$A$2:$O$5991,12,FALSE())</f>
        <v>N</v>
      </c>
      <c r="M2576" s="3" t="n">
        <v>44</v>
      </c>
      <c r="N2576" s="3" t="n">
        <v>31</v>
      </c>
    </row>
    <row r="2577" customFormat="false" ht="15" hidden="false" customHeight="true" outlineLevel="0" collapsed="false">
      <c r="A2577" s="3" t="s">
        <v>5165</v>
      </c>
      <c r="B2577" s="3" t="s">
        <v>5166</v>
      </c>
      <c r="C2577" s="4" t="str">
        <f aca="false">VLOOKUP($B2577,'Product Master'!$A$2:$O$5991,7,FALSE())</f>
        <v>Dry Grocery</v>
      </c>
      <c r="D2577" s="4" t="str">
        <f aca="false">VLOOKUP($B2577,'Product Master'!$A$2:$O$5991,8,FALSE())</f>
        <v>Peanut Butter &amp; Jelly</v>
      </c>
      <c r="E2577" s="4" t="str">
        <f aca="false">VLOOKUP($B2577,'Product Master'!$A$2:$O$5991,5,FALSE())</f>
        <v>Wheatstone</v>
      </c>
      <c r="F2577" s="4" t="str">
        <f aca="false">VLOOKUP($B2577,'Product Master'!$A$2:$O$5991,4,FALSE())</f>
        <v>Wheatstone Reduced Sugar Grape Jelly, 40 oz</v>
      </c>
      <c r="G2577" s="4" t="str">
        <f aca="false">VLOOKUP($B2577,'Product Master'!$A$2:$O$5991,9,FALSE())</f>
        <v>40 oz</v>
      </c>
      <c r="H2577" s="5" t="s">
        <v>16</v>
      </c>
      <c r="I2577" s="6" t="n">
        <f aca="false">VLOOKUP($B2577,'Product Master'!$A$2:$O$5991,14,FALSE())</f>
        <v>3.39</v>
      </c>
      <c r="J2577" s="7" t="n">
        <f aca="false">VLOOKUP($B2577,'Product Master'!$A$2:$O$5991,13,FALSE())</f>
        <v>8</v>
      </c>
      <c r="K2577" s="7" t="str">
        <f aca="false">VLOOKUP($B2577,'Product Master'!$A$2:$O$5991,11,FALSE())</f>
        <v>N</v>
      </c>
      <c r="L2577" s="7" t="str">
        <f aca="false">VLOOKUP($B2577,'Product Master'!$A$2:$O$5991,12,FALSE())</f>
        <v>N</v>
      </c>
      <c r="M2577" s="3" t="n">
        <v>142</v>
      </c>
      <c r="N2577" s="3" t="n">
        <v>22</v>
      </c>
    </row>
    <row r="2578" customFormat="false" ht="15" hidden="false" customHeight="true" outlineLevel="0" collapsed="false">
      <c r="A2578" s="3" t="s">
        <v>5167</v>
      </c>
      <c r="B2578" s="3" t="s">
        <v>5168</v>
      </c>
      <c r="C2578" s="4" t="str">
        <f aca="false">VLOOKUP($B2578,'Product Master'!$A$2:$O$5991,7,FALSE())</f>
        <v>Dry Grocery</v>
      </c>
      <c r="D2578" s="4" t="str">
        <f aca="false">VLOOKUP($B2578,'Product Master'!$A$2:$O$5991,8,FALSE())</f>
        <v>Peanut Butter &amp; Jelly</v>
      </c>
      <c r="E2578" s="4" t="str">
        <f aca="false">VLOOKUP($B2578,'Product Master'!$A$2:$O$5991,5,FALSE())</f>
        <v>Orchard Spread</v>
      </c>
      <c r="F2578" s="4" t="str">
        <f aca="false">VLOOKUP($B2578,'Product Master'!$A$2:$O$5991,4,FALSE())</f>
        <v>Orchard Spread Reduced Sugar Honey, 16 oz</v>
      </c>
      <c r="G2578" s="4" t="str">
        <f aca="false">VLOOKUP($B2578,'Product Master'!$A$2:$O$5991,9,FALSE())</f>
        <v>16 oz</v>
      </c>
      <c r="H2578" s="5" t="s">
        <v>16</v>
      </c>
      <c r="I2578" s="6" t="n">
        <f aca="false">VLOOKUP($B2578,'Product Master'!$A$2:$O$5991,14,FALSE())</f>
        <v>7.89</v>
      </c>
      <c r="J2578" s="7" t="n">
        <f aca="false">VLOOKUP($B2578,'Product Master'!$A$2:$O$5991,13,FALSE())</f>
        <v>6</v>
      </c>
      <c r="K2578" s="7" t="str">
        <f aca="false">VLOOKUP($B2578,'Product Master'!$A$2:$O$5991,11,FALSE())</f>
        <v>N</v>
      </c>
      <c r="L2578" s="7" t="str">
        <f aca="false">VLOOKUP($B2578,'Product Master'!$A$2:$O$5991,12,FALSE())</f>
        <v>N</v>
      </c>
      <c r="M2578" s="3" t="n">
        <v>35</v>
      </c>
      <c r="N2578" s="3" t="n">
        <v>34</v>
      </c>
    </row>
    <row r="2579" customFormat="false" ht="15" hidden="false" customHeight="true" outlineLevel="0" collapsed="false">
      <c r="A2579" s="3" t="s">
        <v>5169</v>
      </c>
      <c r="B2579" s="3" t="s">
        <v>5170</v>
      </c>
      <c r="C2579" s="4" t="str">
        <f aca="false">VLOOKUP($B2579,'Product Master'!$A$2:$O$5991,7,FALSE())</f>
        <v>Dry Grocery</v>
      </c>
      <c r="D2579" s="4" t="str">
        <f aca="false">VLOOKUP($B2579,'Product Master'!$A$2:$O$5991,8,FALSE())</f>
        <v>Peanut Butter &amp; Jelly</v>
      </c>
      <c r="E2579" s="4" t="str">
        <f aca="false">VLOOKUP($B2579,'Product Master'!$A$2:$O$5991,5,FALSE())</f>
        <v>Kettle Row</v>
      </c>
      <c r="F2579" s="4" t="str">
        <f aca="false">VLOOKUP($B2579,'Product Master'!$A$2:$O$5991,4,FALSE())</f>
        <v>Kettle Row Grape Jelly, 16 oz</v>
      </c>
      <c r="G2579" s="4" t="str">
        <f aca="false">VLOOKUP($B2579,'Product Master'!$A$2:$O$5991,9,FALSE())</f>
        <v>16 oz</v>
      </c>
      <c r="H2579" s="5" t="s">
        <v>16</v>
      </c>
      <c r="I2579" s="6" t="n">
        <f aca="false">VLOOKUP($B2579,'Product Master'!$A$2:$O$5991,14,FALSE())</f>
        <v>5.39</v>
      </c>
      <c r="J2579" s="7" t="n">
        <f aca="false">VLOOKUP($B2579,'Product Master'!$A$2:$O$5991,13,FALSE())</f>
        <v>2</v>
      </c>
      <c r="K2579" s="7" t="str">
        <f aca="false">VLOOKUP($B2579,'Product Master'!$A$2:$O$5991,11,FALSE())</f>
        <v>N</v>
      </c>
      <c r="L2579" s="7" t="str">
        <f aca="false">VLOOKUP($B2579,'Product Master'!$A$2:$O$5991,12,FALSE())</f>
        <v>N</v>
      </c>
      <c r="M2579" s="3" t="n">
        <v>30</v>
      </c>
      <c r="N2579" s="3" t="n">
        <v>23</v>
      </c>
    </row>
    <row r="2580" customFormat="false" ht="15" hidden="false" customHeight="true" outlineLevel="0" collapsed="false">
      <c r="A2580" s="3" t="s">
        <v>5171</v>
      </c>
      <c r="B2580" s="3" t="s">
        <v>5172</v>
      </c>
      <c r="C2580" s="4" t="str">
        <f aca="false">VLOOKUP($B2580,'Product Master'!$A$2:$O$5991,7,FALSE())</f>
        <v>Dry Grocery</v>
      </c>
      <c r="D2580" s="4" t="str">
        <f aca="false">VLOOKUP($B2580,'Product Master'!$A$2:$O$5991,8,FALSE())</f>
        <v>Peanut Butter &amp; Jelly</v>
      </c>
      <c r="E2580" s="4" t="str">
        <f aca="false">VLOOKUP($B2580,'Product Master'!$A$2:$O$5991,5,FALSE())</f>
        <v>Pepperlane</v>
      </c>
      <c r="F2580" s="4" t="str">
        <f aca="false">VLOOKUP($B2580,'Product Master'!$A$2:$O$5991,4,FALSE())</f>
        <v>Pepperlane Organic Creamy Peanut Butter, 18 oz</v>
      </c>
      <c r="G2580" s="4" t="str">
        <f aca="false">VLOOKUP($B2580,'Product Master'!$A$2:$O$5991,9,FALSE())</f>
        <v>18 oz</v>
      </c>
      <c r="H2580" s="5" t="s">
        <v>16</v>
      </c>
      <c r="I2580" s="6" t="n">
        <f aca="false">VLOOKUP($B2580,'Product Master'!$A$2:$O$5991,14,FALSE())</f>
        <v>7.29</v>
      </c>
      <c r="J2580" s="7" t="n">
        <f aca="false">VLOOKUP($B2580,'Product Master'!$A$2:$O$5991,13,FALSE())</f>
        <v>1</v>
      </c>
      <c r="K2580" s="7" t="str">
        <f aca="false">VLOOKUP($B2580,'Product Master'!$A$2:$O$5991,11,FALSE())</f>
        <v>N</v>
      </c>
      <c r="L2580" s="7" t="str">
        <f aca="false">VLOOKUP($B2580,'Product Master'!$A$2:$O$5991,12,FALSE())</f>
        <v>N</v>
      </c>
      <c r="M2580" s="3" t="n">
        <v>52</v>
      </c>
      <c r="N2580" s="3" t="n">
        <v>30</v>
      </c>
    </row>
    <row r="2581" customFormat="false" ht="15" hidden="false" customHeight="true" outlineLevel="0" collapsed="false">
      <c r="A2581" s="3" t="s">
        <v>5173</v>
      </c>
      <c r="B2581" s="3" t="s">
        <v>5174</v>
      </c>
      <c r="C2581" s="4" t="str">
        <f aca="false">VLOOKUP($B2581,'Product Master'!$A$2:$O$5991,7,FALSE())</f>
        <v>Dry Grocery</v>
      </c>
      <c r="D2581" s="4" t="str">
        <f aca="false">VLOOKUP($B2581,'Product Master'!$A$2:$O$5991,8,FALSE())</f>
        <v>Peanut Butter &amp; Jelly</v>
      </c>
      <c r="E2581" s="4" t="str">
        <f aca="false">VLOOKUP($B2581,'Product Master'!$A$2:$O$5991,5,FALSE())</f>
        <v>Wheatstone</v>
      </c>
      <c r="F2581" s="4" t="str">
        <f aca="false">VLOOKUP($B2581,'Product Master'!$A$2:$O$5991,4,FALSE())</f>
        <v>Wheatstone Reduced Sugar Crunchy Peanut Butter, 40 oz</v>
      </c>
      <c r="G2581" s="4" t="str">
        <f aca="false">VLOOKUP($B2581,'Product Master'!$A$2:$O$5991,9,FALSE())</f>
        <v>40 oz</v>
      </c>
      <c r="H2581" s="5" t="s">
        <v>16</v>
      </c>
      <c r="I2581" s="6" t="n">
        <f aca="false">VLOOKUP($B2581,'Product Master'!$A$2:$O$5991,14,FALSE())</f>
        <v>5.89</v>
      </c>
      <c r="J2581" s="7" t="n">
        <f aca="false">VLOOKUP($B2581,'Product Master'!$A$2:$O$5991,13,FALSE())</f>
        <v>8</v>
      </c>
      <c r="K2581" s="7" t="str">
        <f aca="false">VLOOKUP($B2581,'Product Master'!$A$2:$O$5991,11,FALSE())</f>
        <v>N</v>
      </c>
      <c r="L2581" s="7" t="str">
        <f aca="false">VLOOKUP($B2581,'Product Master'!$A$2:$O$5991,12,FALSE())</f>
        <v>N</v>
      </c>
      <c r="M2581" s="3" t="n">
        <v>9</v>
      </c>
      <c r="N2581" s="3" t="n">
        <v>29</v>
      </c>
    </row>
    <row r="2582" customFormat="false" ht="15" hidden="false" customHeight="true" outlineLevel="0" collapsed="false">
      <c r="A2582" s="3" t="s">
        <v>5175</v>
      </c>
      <c r="B2582" s="3" t="s">
        <v>5176</v>
      </c>
      <c r="C2582" s="4" t="str">
        <f aca="false">VLOOKUP($B2582,'Product Master'!$A$2:$O$5991,7,FALSE())</f>
        <v>Dry Grocery</v>
      </c>
      <c r="D2582" s="4" t="str">
        <f aca="false">VLOOKUP($B2582,'Product Master'!$A$2:$O$5991,8,FALSE())</f>
        <v>Peanut Butter &amp; Jelly</v>
      </c>
      <c r="E2582" s="4" t="str">
        <f aca="false">VLOOKUP($B2582,'Product Master'!$A$2:$O$5991,5,FALSE())</f>
        <v>Kettle Row</v>
      </c>
      <c r="F2582" s="4" t="str">
        <f aca="false">VLOOKUP($B2582,'Product Master'!$A$2:$O$5991,4,FALSE())</f>
        <v>Kettle Row Reduced Sugar Grape Jelly, 18 oz</v>
      </c>
      <c r="G2582" s="4" t="str">
        <f aca="false">VLOOKUP($B2582,'Product Master'!$A$2:$O$5991,9,FALSE())</f>
        <v>18 oz</v>
      </c>
      <c r="H2582" s="5" t="s">
        <v>16</v>
      </c>
      <c r="I2582" s="6" t="n">
        <f aca="false">VLOOKUP($B2582,'Product Master'!$A$2:$O$5991,14,FALSE())</f>
        <v>7.79</v>
      </c>
      <c r="J2582" s="7" t="n">
        <f aca="false">VLOOKUP($B2582,'Product Master'!$A$2:$O$5991,13,FALSE())</f>
        <v>4</v>
      </c>
      <c r="K2582" s="7" t="str">
        <f aca="false">VLOOKUP($B2582,'Product Master'!$A$2:$O$5991,11,FALSE())</f>
        <v>N</v>
      </c>
      <c r="L2582" s="7" t="str">
        <f aca="false">VLOOKUP($B2582,'Product Master'!$A$2:$O$5991,12,FALSE())</f>
        <v>N</v>
      </c>
      <c r="M2582" s="3" t="n">
        <v>132</v>
      </c>
      <c r="N2582" s="3" t="n">
        <v>18</v>
      </c>
    </row>
    <row r="2583" customFormat="false" ht="15" hidden="false" customHeight="true" outlineLevel="0" collapsed="false">
      <c r="A2583" s="3" t="s">
        <v>5177</v>
      </c>
      <c r="B2583" s="3" t="s">
        <v>5178</v>
      </c>
      <c r="C2583" s="4" t="str">
        <f aca="false">VLOOKUP($B2583,'Product Master'!$A$2:$O$5991,7,FALSE())</f>
        <v>Dry Grocery</v>
      </c>
      <c r="D2583" s="4" t="str">
        <f aca="false">VLOOKUP($B2583,'Product Master'!$A$2:$O$5991,8,FALSE())</f>
        <v>Peanut Butter &amp; Jelly</v>
      </c>
      <c r="E2583" s="4" t="str">
        <f aca="false">VLOOKUP($B2583,'Product Master'!$A$2:$O$5991,5,FALSE())</f>
        <v>Pepperlane</v>
      </c>
      <c r="F2583" s="4" t="str">
        <f aca="false">VLOOKUP($B2583,'Product Master'!$A$2:$O$5991,4,FALSE())</f>
        <v>Pepperlane Reduced Sugar Strawberry Jam, 18 oz</v>
      </c>
      <c r="G2583" s="4" t="str">
        <f aca="false">VLOOKUP($B2583,'Product Master'!$A$2:$O$5991,9,FALSE())</f>
        <v>18 oz</v>
      </c>
      <c r="H2583" s="5" t="s">
        <v>16</v>
      </c>
      <c r="I2583" s="6" t="n">
        <f aca="false">VLOOKUP($B2583,'Product Master'!$A$2:$O$5991,14,FALSE())</f>
        <v>7.29</v>
      </c>
      <c r="J2583" s="7" t="n">
        <f aca="false">VLOOKUP($B2583,'Product Master'!$A$2:$O$5991,13,FALSE())</f>
        <v>6</v>
      </c>
      <c r="K2583" s="7" t="str">
        <f aca="false">VLOOKUP($B2583,'Product Master'!$A$2:$O$5991,11,FALSE())</f>
        <v>N</v>
      </c>
      <c r="L2583" s="7" t="str">
        <f aca="false">VLOOKUP($B2583,'Product Master'!$A$2:$O$5991,12,FALSE())</f>
        <v>N</v>
      </c>
      <c r="M2583" s="3" t="n">
        <v>113</v>
      </c>
      <c r="N2583" s="3" t="n">
        <v>17</v>
      </c>
    </row>
    <row r="2584" customFormat="false" ht="15" hidden="false" customHeight="true" outlineLevel="0" collapsed="false">
      <c r="A2584" s="3" t="s">
        <v>5179</v>
      </c>
      <c r="B2584" s="3" t="s">
        <v>5180</v>
      </c>
      <c r="C2584" s="4" t="str">
        <f aca="false">VLOOKUP($B2584,'Product Master'!$A$2:$O$5991,7,FALSE())</f>
        <v>Dry Grocery</v>
      </c>
      <c r="D2584" s="4" t="str">
        <f aca="false">VLOOKUP($B2584,'Product Master'!$A$2:$O$5991,8,FALSE())</f>
        <v>Peanut Butter &amp; Jelly</v>
      </c>
      <c r="E2584" s="4" t="str">
        <f aca="false">VLOOKUP($B2584,'Product Master'!$A$2:$O$5991,5,FALSE())</f>
        <v>Kettle Row</v>
      </c>
      <c r="F2584" s="4" t="str">
        <f aca="false">VLOOKUP($B2584,'Product Master'!$A$2:$O$5991,4,FALSE())</f>
        <v>Kettle Row Organic Honey, 18 oz</v>
      </c>
      <c r="G2584" s="4" t="str">
        <f aca="false">VLOOKUP($B2584,'Product Master'!$A$2:$O$5991,9,FALSE())</f>
        <v>18 oz</v>
      </c>
      <c r="H2584" s="5" t="s">
        <v>16</v>
      </c>
      <c r="I2584" s="6" t="n">
        <f aca="false">VLOOKUP($B2584,'Product Master'!$A$2:$O$5991,14,FALSE())</f>
        <v>4.49</v>
      </c>
      <c r="J2584" s="7" t="n">
        <f aca="false">VLOOKUP($B2584,'Product Master'!$A$2:$O$5991,13,FALSE())</f>
        <v>8</v>
      </c>
      <c r="K2584" s="7" t="str">
        <f aca="false">VLOOKUP($B2584,'Product Master'!$A$2:$O$5991,11,FALSE())</f>
        <v>N</v>
      </c>
      <c r="L2584" s="7" t="str">
        <f aca="false">VLOOKUP($B2584,'Product Master'!$A$2:$O$5991,12,FALSE())</f>
        <v>N</v>
      </c>
      <c r="M2584" s="3" t="n">
        <v>111</v>
      </c>
      <c r="N2584" s="3" t="n">
        <v>13</v>
      </c>
    </row>
    <row r="2585" customFormat="false" ht="15" hidden="false" customHeight="true" outlineLevel="0" collapsed="false">
      <c r="A2585" s="3" t="s">
        <v>5181</v>
      </c>
      <c r="B2585" s="3" t="s">
        <v>5182</v>
      </c>
      <c r="C2585" s="4" t="str">
        <f aca="false">VLOOKUP($B2585,'Product Master'!$A$2:$O$5991,7,FALSE())</f>
        <v>Dry Grocery</v>
      </c>
      <c r="D2585" s="4" t="str">
        <f aca="false">VLOOKUP($B2585,'Product Master'!$A$2:$O$5991,8,FALSE())</f>
        <v>Peanut Butter &amp; Jelly</v>
      </c>
      <c r="E2585" s="4" t="str">
        <f aca="false">VLOOKUP($B2585,'Product Master'!$A$2:$O$5991,5,FALSE())</f>
        <v>Thrift Row</v>
      </c>
      <c r="F2585" s="4" t="str">
        <f aca="false">VLOOKUP($B2585,'Product Master'!$A$2:$O$5991,4,FALSE())</f>
        <v>Thrift Row Reduced Sugar Honey, 18 oz</v>
      </c>
      <c r="G2585" s="4" t="str">
        <f aca="false">VLOOKUP($B2585,'Product Master'!$A$2:$O$5991,9,FALSE())</f>
        <v>18 oz</v>
      </c>
      <c r="H2585" s="5" t="s">
        <v>16</v>
      </c>
      <c r="I2585" s="6" t="n">
        <f aca="false">VLOOKUP($B2585,'Product Master'!$A$2:$O$5991,14,FALSE())</f>
        <v>3.89</v>
      </c>
      <c r="J2585" s="7" t="n">
        <f aca="false">VLOOKUP($B2585,'Product Master'!$A$2:$O$5991,13,FALSE())</f>
        <v>8</v>
      </c>
      <c r="K2585" s="7" t="str">
        <f aca="false">VLOOKUP($B2585,'Product Master'!$A$2:$O$5991,11,FALSE())</f>
        <v>Y</v>
      </c>
      <c r="L2585" s="7" t="str">
        <f aca="false">VLOOKUP($B2585,'Product Master'!$A$2:$O$5991,12,FALSE())</f>
        <v>N</v>
      </c>
      <c r="M2585" s="3" t="n">
        <v>9</v>
      </c>
      <c r="N2585" s="3" t="n">
        <v>29</v>
      </c>
    </row>
    <row r="2586" customFormat="false" ht="15" hidden="false" customHeight="true" outlineLevel="0" collapsed="false">
      <c r="A2586" s="3" t="s">
        <v>5183</v>
      </c>
      <c r="B2586" s="3" t="s">
        <v>5184</v>
      </c>
      <c r="C2586" s="4" t="str">
        <f aca="false">VLOOKUP($B2586,'Product Master'!$A$2:$O$5991,7,FALSE())</f>
        <v>Dry Grocery</v>
      </c>
      <c r="D2586" s="4" t="str">
        <f aca="false">VLOOKUP($B2586,'Product Master'!$A$2:$O$5991,8,FALSE())</f>
        <v>Peanut Butter &amp; Jelly</v>
      </c>
      <c r="E2586" s="4" t="str">
        <f aca="false">VLOOKUP($B2586,'Product Master'!$A$2:$O$5991,5,FALSE())</f>
        <v>Orchard Spread</v>
      </c>
      <c r="F2586" s="4" t="str">
        <f aca="false">VLOOKUP($B2586,'Product Master'!$A$2:$O$5991,4,FALSE())</f>
        <v>Orchard Spread Organic Honey, 18 oz</v>
      </c>
      <c r="G2586" s="4" t="str">
        <f aca="false">VLOOKUP($B2586,'Product Master'!$A$2:$O$5991,9,FALSE())</f>
        <v>18 oz</v>
      </c>
      <c r="H2586" s="5" t="s">
        <v>16</v>
      </c>
      <c r="I2586" s="6" t="n">
        <f aca="false">VLOOKUP($B2586,'Product Master'!$A$2:$O$5991,14,FALSE())</f>
        <v>4.29</v>
      </c>
      <c r="J2586" s="7" t="n">
        <f aca="false">VLOOKUP($B2586,'Product Master'!$A$2:$O$5991,13,FALSE())</f>
        <v>2</v>
      </c>
      <c r="K2586" s="7" t="str">
        <f aca="false">VLOOKUP($B2586,'Product Master'!$A$2:$O$5991,11,FALSE())</f>
        <v>N</v>
      </c>
      <c r="L2586" s="7" t="str">
        <f aca="false">VLOOKUP($B2586,'Product Master'!$A$2:$O$5991,12,FALSE())</f>
        <v>N</v>
      </c>
      <c r="M2586" s="3" t="n">
        <v>22</v>
      </c>
      <c r="N2586" s="3" t="n">
        <v>40</v>
      </c>
    </row>
    <row r="2587" customFormat="false" ht="15" hidden="false" customHeight="true" outlineLevel="0" collapsed="false">
      <c r="A2587" s="3" t="s">
        <v>5185</v>
      </c>
      <c r="B2587" s="3" t="s">
        <v>5186</v>
      </c>
      <c r="C2587" s="4" t="str">
        <f aca="false">VLOOKUP($B2587,'Product Master'!$A$2:$O$5991,7,FALSE())</f>
        <v>Dry Grocery</v>
      </c>
      <c r="D2587" s="4" t="str">
        <f aca="false">VLOOKUP($B2587,'Product Master'!$A$2:$O$5991,8,FALSE())</f>
        <v>Granola &amp; Breakfast Bars</v>
      </c>
      <c r="E2587" s="4" t="str">
        <f aca="false">VLOOKUP($B2587,'Product Master'!$A$2:$O$5991,5,FALSE())</f>
        <v>Harborline</v>
      </c>
      <c r="F2587" s="4" t="str">
        <f aca="false">VLOOKUP($B2587,'Product Master'!$A$2:$O$5991,4,FALSE())</f>
        <v>Harborline Oats &amp; Honey Rice Cakes, 12 ct</v>
      </c>
      <c r="G2587" s="4" t="str">
        <f aca="false">VLOOKUP($B2587,'Product Master'!$A$2:$O$5991,9,FALSE())</f>
        <v>12 ct</v>
      </c>
      <c r="H2587" s="5" t="s">
        <v>16</v>
      </c>
      <c r="I2587" s="6" t="n">
        <f aca="false">VLOOKUP($B2587,'Product Master'!$A$2:$O$5991,14,FALSE())</f>
        <v>4.29</v>
      </c>
      <c r="J2587" s="7" t="n">
        <f aca="false">VLOOKUP($B2587,'Product Master'!$A$2:$O$5991,13,FALSE())</f>
        <v>1</v>
      </c>
      <c r="K2587" s="7" t="str">
        <f aca="false">VLOOKUP($B2587,'Product Master'!$A$2:$O$5991,11,FALSE())</f>
        <v>Y</v>
      </c>
      <c r="L2587" s="7" t="str">
        <f aca="false">VLOOKUP($B2587,'Product Master'!$A$2:$O$5991,12,FALSE())</f>
        <v>N</v>
      </c>
      <c r="M2587" s="3" t="n">
        <v>86</v>
      </c>
      <c r="N2587" s="3" t="n">
        <v>3</v>
      </c>
    </row>
    <row r="2588" customFormat="false" ht="15" hidden="false" customHeight="true" outlineLevel="0" collapsed="false">
      <c r="A2588" s="3" t="s">
        <v>5187</v>
      </c>
      <c r="B2588" s="3" t="s">
        <v>5188</v>
      </c>
      <c r="C2588" s="4" t="str">
        <f aca="false">VLOOKUP($B2588,'Product Master'!$A$2:$O$5991,7,FALSE())</f>
        <v>Dry Grocery</v>
      </c>
      <c r="D2588" s="4" t="str">
        <f aca="false">VLOOKUP($B2588,'Product Master'!$A$2:$O$5991,8,FALSE())</f>
        <v>Granola &amp; Breakfast Bars</v>
      </c>
      <c r="E2588" s="4" t="str">
        <f aca="false">VLOOKUP($B2588,'Product Master'!$A$2:$O$5991,5,FALSE())</f>
        <v>Nutgrove</v>
      </c>
      <c r="F2588" s="4" t="str">
        <f aca="false">VLOOKUP($B2588,'Product Master'!$A$2:$O$5991,4,FALSE())</f>
        <v>Nutgrove Oats &amp; Honey Rice Cakes, 8 ct</v>
      </c>
      <c r="G2588" s="4" t="str">
        <f aca="false">VLOOKUP($B2588,'Product Master'!$A$2:$O$5991,9,FALSE())</f>
        <v>8 ct</v>
      </c>
      <c r="H2588" s="5" t="s">
        <v>16</v>
      </c>
      <c r="I2588" s="6" t="n">
        <f aca="false">VLOOKUP($B2588,'Product Master'!$A$2:$O$5991,14,FALSE())</f>
        <v>4.89</v>
      </c>
      <c r="J2588" s="7" t="n">
        <f aca="false">VLOOKUP($B2588,'Product Master'!$A$2:$O$5991,13,FALSE())</f>
        <v>4</v>
      </c>
      <c r="K2588" s="7" t="str">
        <f aca="false">VLOOKUP($B2588,'Product Master'!$A$2:$O$5991,11,FALSE())</f>
        <v>N</v>
      </c>
      <c r="L2588" s="7" t="str">
        <f aca="false">VLOOKUP($B2588,'Product Master'!$A$2:$O$5991,12,FALSE())</f>
        <v>N</v>
      </c>
      <c r="M2588" s="3" t="n">
        <v>70</v>
      </c>
      <c r="N2588" s="3" t="n">
        <v>40</v>
      </c>
    </row>
    <row r="2589" customFormat="false" ht="15" hidden="false" customHeight="true" outlineLevel="0" collapsed="false">
      <c r="A2589" s="3" t="s">
        <v>5189</v>
      </c>
      <c r="B2589" s="3" t="s">
        <v>5190</v>
      </c>
      <c r="C2589" s="4" t="str">
        <f aca="false">VLOOKUP($B2589,'Product Master'!$A$2:$O$5991,7,FALSE())</f>
        <v>Dry Grocery</v>
      </c>
      <c r="D2589" s="4" t="str">
        <f aca="false">VLOOKUP($B2589,'Product Master'!$A$2:$O$5991,8,FALSE())</f>
        <v>Granola &amp; Breakfast Bars</v>
      </c>
      <c r="E2589" s="4" t="str">
        <f aca="false">VLOOKUP($B2589,'Product Master'!$A$2:$O$5991,5,FALSE())</f>
        <v>Redbarn</v>
      </c>
      <c r="F2589" s="4" t="str">
        <f aca="false">VLOOKUP($B2589,'Product Master'!$A$2:$O$5991,4,FALSE())</f>
        <v>Redbarn Variety Pack Protein Bars, 8 ct</v>
      </c>
      <c r="G2589" s="4" t="str">
        <f aca="false">VLOOKUP($B2589,'Product Master'!$A$2:$O$5991,9,FALSE())</f>
        <v>8 ct</v>
      </c>
      <c r="H2589" s="5" t="s">
        <v>16</v>
      </c>
      <c r="I2589" s="6" t="n">
        <f aca="false">VLOOKUP($B2589,'Product Master'!$A$2:$O$5991,14,FALSE())</f>
        <v>4.49</v>
      </c>
      <c r="J2589" s="7" t="n">
        <f aca="false">VLOOKUP($B2589,'Product Master'!$A$2:$O$5991,13,FALSE())</f>
        <v>4</v>
      </c>
      <c r="K2589" s="7" t="str">
        <f aca="false">VLOOKUP($B2589,'Product Master'!$A$2:$O$5991,11,FALSE())</f>
        <v>N</v>
      </c>
      <c r="L2589" s="7" t="str">
        <f aca="false">VLOOKUP($B2589,'Product Master'!$A$2:$O$5991,12,FALSE())</f>
        <v>N</v>
      </c>
      <c r="M2589" s="3" t="n">
        <v>122</v>
      </c>
      <c r="N2589" s="3" t="n">
        <v>9</v>
      </c>
    </row>
    <row r="2590" customFormat="false" ht="15" hidden="false" customHeight="true" outlineLevel="0" collapsed="false">
      <c r="A2590" s="3" t="s">
        <v>5191</v>
      </c>
      <c r="B2590" s="3" t="s">
        <v>5192</v>
      </c>
      <c r="C2590" s="4" t="str">
        <f aca="false">VLOOKUP($B2590,'Product Master'!$A$2:$O$5991,7,FALSE())</f>
        <v>Dry Grocery</v>
      </c>
      <c r="D2590" s="4" t="str">
        <f aca="false">VLOOKUP($B2590,'Product Master'!$A$2:$O$5991,8,FALSE())</f>
        <v>Granola &amp; Breakfast Bars</v>
      </c>
      <c r="E2590" s="4" t="str">
        <f aca="false">VLOOKUP($B2590,'Product Master'!$A$2:$O$5991,5,FALSE())</f>
        <v>Kettle Row</v>
      </c>
      <c r="F2590" s="4" t="str">
        <f aca="false">VLOOKUP($B2590,'Product Master'!$A$2:$O$5991,4,FALSE())</f>
        <v>Kettle Row Oats &amp; Honey Fruit Snacks, 8 ct</v>
      </c>
      <c r="G2590" s="4" t="str">
        <f aca="false">VLOOKUP($B2590,'Product Master'!$A$2:$O$5991,9,FALSE())</f>
        <v>8 ct</v>
      </c>
      <c r="H2590" s="5" t="s">
        <v>16</v>
      </c>
      <c r="I2590" s="6" t="n">
        <f aca="false">VLOOKUP($B2590,'Product Master'!$A$2:$O$5991,14,FALSE())</f>
        <v>6.99</v>
      </c>
      <c r="J2590" s="7" t="n">
        <f aca="false">VLOOKUP($B2590,'Product Master'!$A$2:$O$5991,13,FALSE())</f>
        <v>6</v>
      </c>
      <c r="K2590" s="7" t="str">
        <f aca="false">VLOOKUP($B2590,'Product Master'!$A$2:$O$5991,11,FALSE())</f>
        <v>N</v>
      </c>
      <c r="L2590" s="7" t="str">
        <f aca="false">VLOOKUP($B2590,'Product Master'!$A$2:$O$5991,12,FALSE())</f>
        <v>N</v>
      </c>
      <c r="M2590" s="3" t="n">
        <v>13</v>
      </c>
      <c r="N2590" s="3" t="n">
        <v>11</v>
      </c>
    </row>
    <row r="2591" customFormat="false" ht="15" hidden="false" customHeight="true" outlineLevel="0" collapsed="false">
      <c r="A2591" s="3" t="s">
        <v>5193</v>
      </c>
      <c r="B2591" s="3" t="s">
        <v>5194</v>
      </c>
      <c r="C2591" s="4" t="str">
        <f aca="false">VLOOKUP($B2591,'Product Master'!$A$2:$O$5991,7,FALSE())</f>
        <v>Dry Grocery</v>
      </c>
      <c r="D2591" s="4" t="str">
        <f aca="false">VLOOKUP($B2591,'Product Master'!$A$2:$O$5991,8,FALSE())</f>
        <v>Granola &amp; Breakfast Bars</v>
      </c>
      <c r="E2591" s="4" t="str">
        <f aca="false">VLOOKUP($B2591,'Product Master'!$A$2:$O$5991,5,FALSE())</f>
        <v>Harborline</v>
      </c>
      <c r="F2591" s="4" t="str">
        <f aca="false">VLOOKUP($B2591,'Product Master'!$A$2:$O$5991,4,FALSE())</f>
        <v>Harborline Variety Pack Breakfast Bars, 12 ct</v>
      </c>
      <c r="G2591" s="4" t="str">
        <f aca="false">VLOOKUP($B2591,'Product Master'!$A$2:$O$5991,9,FALSE())</f>
        <v>12 ct</v>
      </c>
      <c r="H2591" s="5" t="s">
        <v>16</v>
      </c>
      <c r="I2591" s="6" t="n">
        <f aca="false">VLOOKUP($B2591,'Product Master'!$A$2:$O$5991,14,FALSE())</f>
        <v>3.39</v>
      </c>
      <c r="J2591" s="7" t="n">
        <f aca="false">VLOOKUP($B2591,'Product Master'!$A$2:$O$5991,13,FALSE())</f>
        <v>4</v>
      </c>
      <c r="K2591" s="7" t="str">
        <f aca="false">VLOOKUP($B2591,'Product Master'!$A$2:$O$5991,11,FALSE())</f>
        <v>Y</v>
      </c>
      <c r="L2591" s="7" t="str">
        <f aca="false">VLOOKUP($B2591,'Product Master'!$A$2:$O$5991,12,FALSE())</f>
        <v>N</v>
      </c>
      <c r="M2591" s="3" t="n">
        <v>38</v>
      </c>
      <c r="N2591" s="3" t="n">
        <v>13</v>
      </c>
    </row>
    <row r="2592" customFormat="false" ht="15" hidden="false" customHeight="true" outlineLevel="0" collapsed="false">
      <c r="A2592" s="3" t="s">
        <v>5195</v>
      </c>
      <c r="B2592" s="3" t="s">
        <v>5196</v>
      </c>
      <c r="C2592" s="4" t="str">
        <f aca="false">VLOOKUP($B2592,'Product Master'!$A$2:$O$5991,7,FALSE())</f>
        <v>Dry Grocery</v>
      </c>
      <c r="D2592" s="4" t="str">
        <f aca="false">VLOOKUP($B2592,'Product Master'!$A$2:$O$5991,8,FALSE())</f>
        <v>Granola &amp; Breakfast Bars</v>
      </c>
      <c r="E2592" s="4" t="str">
        <f aca="false">VLOOKUP($B2592,'Product Master'!$A$2:$O$5991,5,FALSE())</f>
        <v>Thrift Row</v>
      </c>
      <c r="F2592" s="4" t="str">
        <f aca="false">VLOOKUP($B2592,'Product Master'!$A$2:$O$5991,4,FALSE())</f>
        <v>Thrift Row Peanut Butter Granola Bars, 12 ct</v>
      </c>
      <c r="G2592" s="4" t="str">
        <f aca="false">VLOOKUP($B2592,'Product Master'!$A$2:$O$5991,9,FALSE())</f>
        <v>12 ct</v>
      </c>
      <c r="H2592" s="5" t="s">
        <v>16</v>
      </c>
      <c r="I2592" s="6" t="n">
        <f aca="false">VLOOKUP($B2592,'Product Master'!$A$2:$O$5991,14,FALSE())</f>
        <v>3.89</v>
      </c>
      <c r="J2592" s="7" t="n">
        <f aca="false">VLOOKUP($B2592,'Product Master'!$A$2:$O$5991,13,FALSE())</f>
        <v>2</v>
      </c>
      <c r="K2592" s="7" t="str">
        <f aca="false">VLOOKUP($B2592,'Product Master'!$A$2:$O$5991,11,FALSE())</f>
        <v>Y</v>
      </c>
      <c r="L2592" s="7" t="str">
        <f aca="false">VLOOKUP($B2592,'Product Master'!$A$2:$O$5991,12,FALSE())</f>
        <v>N</v>
      </c>
      <c r="M2592" s="3" t="n">
        <v>72</v>
      </c>
      <c r="N2592" s="3" t="n">
        <v>8</v>
      </c>
    </row>
    <row r="2593" customFormat="false" ht="15" hidden="false" customHeight="true" outlineLevel="0" collapsed="false">
      <c r="A2593" s="3" t="s">
        <v>5197</v>
      </c>
      <c r="B2593" s="3" t="s">
        <v>5198</v>
      </c>
      <c r="C2593" s="4" t="str">
        <f aca="false">VLOOKUP($B2593,'Product Master'!$A$2:$O$5991,7,FALSE())</f>
        <v>Dry Grocery</v>
      </c>
      <c r="D2593" s="4" t="str">
        <f aca="false">VLOOKUP($B2593,'Product Master'!$A$2:$O$5991,8,FALSE())</f>
        <v>Granola &amp; Breakfast Bars</v>
      </c>
      <c r="E2593" s="4" t="str">
        <f aca="false">VLOOKUP($B2593,'Product Master'!$A$2:$O$5991,5,FALSE())</f>
        <v>Harborline</v>
      </c>
      <c r="F2593" s="4" t="str">
        <f aca="false">VLOOKUP($B2593,'Product Master'!$A$2:$O$5991,4,FALSE())</f>
        <v>Harborline Chocolate Chip Granola Bars, 8 ct</v>
      </c>
      <c r="G2593" s="4" t="str">
        <f aca="false">VLOOKUP($B2593,'Product Master'!$A$2:$O$5991,9,FALSE())</f>
        <v>8 ct</v>
      </c>
      <c r="H2593" s="5" t="s">
        <v>16</v>
      </c>
      <c r="I2593" s="6" t="n">
        <f aca="false">VLOOKUP($B2593,'Product Master'!$A$2:$O$5991,14,FALSE())</f>
        <v>5.49</v>
      </c>
      <c r="J2593" s="7" t="n">
        <f aca="false">VLOOKUP($B2593,'Product Master'!$A$2:$O$5991,13,FALSE())</f>
        <v>12</v>
      </c>
      <c r="K2593" s="7" t="str">
        <f aca="false">VLOOKUP($B2593,'Product Master'!$A$2:$O$5991,11,FALSE())</f>
        <v>Y</v>
      </c>
      <c r="L2593" s="7" t="str">
        <f aca="false">VLOOKUP($B2593,'Product Master'!$A$2:$O$5991,12,FALSE())</f>
        <v>N</v>
      </c>
      <c r="M2593" s="3" t="n">
        <v>138</v>
      </c>
      <c r="N2593" s="3" t="n">
        <v>6</v>
      </c>
    </row>
    <row r="2594" customFormat="false" ht="15" hidden="false" customHeight="true" outlineLevel="0" collapsed="false">
      <c r="A2594" s="3" t="s">
        <v>5199</v>
      </c>
      <c r="B2594" s="3" t="s">
        <v>5200</v>
      </c>
      <c r="C2594" s="4" t="str">
        <f aca="false">VLOOKUP($B2594,'Product Master'!$A$2:$O$5991,7,FALSE())</f>
        <v>Dry Grocery</v>
      </c>
      <c r="D2594" s="4" t="str">
        <f aca="false">VLOOKUP($B2594,'Product Master'!$A$2:$O$5991,8,FALSE())</f>
        <v>Granola &amp; Breakfast Bars</v>
      </c>
      <c r="E2594" s="4" t="str">
        <f aca="false">VLOOKUP($B2594,'Product Master'!$A$2:$O$5991,5,FALSE())</f>
        <v>Wheatstone</v>
      </c>
      <c r="F2594" s="4" t="str">
        <f aca="false">VLOOKUP($B2594,'Product Master'!$A$2:$O$5991,4,FALSE())</f>
        <v>Wheatstone Chocolate Chip Fruit Snacks, 8 ct</v>
      </c>
      <c r="G2594" s="4" t="str">
        <f aca="false">VLOOKUP($B2594,'Product Master'!$A$2:$O$5991,9,FALSE())</f>
        <v>8 ct</v>
      </c>
      <c r="H2594" s="5" t="s">
        <v>16</v>
      </c>
      <c r="I2594" s="6" t="n">
        <f aca="false">VLOOKUP($B2594,'Product Master'!$A$2:$O$5991,14,FALSE())</f>
        <v>6.29</v>
      </c>
      <c r="J2594" s="7" t="n">
        <f aca="false">VLOOKUP($B2594,'Product Master'!$A$2:$O$5991,13,FALSE())</f>
        <v>2</v>
      </c>
      <c r="K2594" s="7" t="str">
        <f aca="false">VLOOKUP($B2594,'Product Master'!$A$2:$O$5991,11,FALSE())</f>
        <v>N</v>
      </c>
      <c r="L2594" s="7" t="str">
        <f aca="false">VLOOKUP($B2594,'Product Master'!$A$2:$O$5991,12,FALSE())</f>
        <v>N</v>
      </c>
      <c r="M2594" s="3" t="n">
        <v>87</v>
      </c>
      <c r="N2594" s="3" t="n">
        <v>19</v>
      </c>
    </row>
    <row r="2595" customFormat="false" ht="15" hidden="false" customHeight="true" outlineLevel="0" collapsed="false">
      <c r="A2595" s="3" t="s">
        <v>5201</v>
      </c>
      <c r="B2595" s="3" t="s">
        <v>5202</v>
      </c>
      <c r="C2595" s="4" t="str">
        <f aca="false">VLOOKUP($B2595,'Product Master'!$A$2:$O$5991,7,FALSE())</f>
        <v>Dry Grocery</v>
      </c>
      <c r="D2595" s="4" t="str">
        <f aca="false">VLOOKUP($B2595,'Product Master'!$A$2:$O$5991,8,FALSE())</f>
        <v>Granola &amp; Breakfast Bars</v>
      </c>
      <c r="E2595" s="4" t="str">
        <f aca="false">VLOOKUP($B2595,'Product Master'!$A$2:$O$5991,5,FALSE())</f>
        <v>Golden Grain Co.</v>
      </c>
      <c r="F2595" s="4" t="str">
        <f aca="false">VLOOKUP($B2595,'Product Master'!$A$2:$O$5991,4,FALSE())</f>
        <v>Golden Grain Co. Chocolate Chip Breakfast Bars, 8 ct</v>
      </c>
      <c r="G2595" s="4" t="str">
        <f aca="false">VLOOKUP($B2595,'Product Master'!$A$2:$O$5991,9,FALSE())</f>
        <v>8 ct</v>
      </c>
      <c r="H2595" s="5" t="s">
        <v>16</v>
      </c>
      <c r="I2595" s="6" t="n">
        <f aca="false">VLOOKUP($B2595,'Product Master'!$A$2:$O$5991,14,FALSE())</f>
        <v>5.79</v>
      </c>
      <c r="J2595" s="7" t="n">
        <f aca="false">VLOOKUP($B2595,'Product Master'!$A$2:$O$5991,13,FALSE())</f>
        <v>6</v>
      </c>
      <c r="K2595" s="7" t="str">
        <f aca="false">VLOOKUP($B2595,'Product Master'!$A$2:$O$5991,11,FALSE())</f>
        <v>N</v>
      </c>
      <c r="L2595" s="7" t="str">
        <f aca="false">VLOOKUP($B2595,'Product Master'!$A$2:$O$5991,12,FALSE())</f>
        <v>N</v>
      </c>
      <c r="M2595" s="3" t="n">
        <v>109</v>
      </c>
      <c r="N2595" s="3" t="n">
        <v>15</v>
      </c>
    </row>
    <row r="2596" customFormat="false" ht="15" hidden="false" customHeight="true" outlineLevel="0" collapsed="false">
      <c r="A2596" s="3" t="s">
        <v>5203</v>
      </c>
      <c r="B2596" s="3" t="s">
        <v>5204</v>
      </c>
      <c r="C2596" s="4" t="str">
        <f aca="false">VLOOKUP($B2596,'Product Master'!$A$2:$O$5991,7,FALSE())</f>
        <v>Dry Grocery</v>
      </c>
      <c r="D2596" s="4" t="str">
        <f aca="false">VLOOKUP($B2596,'Product Master'!$A$2:$O$5991,8,FALSE())</f>
        <v>Granola &amp; Breakfast Bars</v>
      </c>
      <c r="E2596" s="4" t="str">
        <f aca="false">VLOOKUP($B2596,'Product Master'!$A$2:$O$5991,5,FALSE())</f>
        <v>Thrift Row</v>
      </c>
      <c r="F2596" s="4" t="str">
        <f aca="false">VLOOKUP($B2596,'Product Master'!$A$2:$O$5991,4,FALSE())</f>
        <v>Thrift Row Variety Pack Granola Bars, 8 ct</v>
      </c>
      <c r="G2596" s="4" t="str">
        <f aca="false">VLOOKUP($B2596,'Product Master'!$A$2:$O$5991,9,FALSE())</f>
        <v>8 ct</v>
      </c>
      <c r="H2596" s="5" t="s">
        <v>16</v>
      </c>
      <c r="I2596" s="6" t="n">
        <f aca="false">VLOOKUP($B2596,'Product Master'!$A$2:$O$5991,14,FALSE())</f>
        <v>3.89</v>
      </c>
      <c r="J2596" s="7" t="n">
        <f aca="false">VLOOKUP($B2596,'Product Master'!$A$2:$O$5991,13,FALSE())</f>
        <v>12</v>
      </c>
      <c r="K2596" s="7" t="str">
        <f aca="false">VLOOKUP($B2596,'Product Master'!$A$2:$O$5991,11,FALSE())</f>
        <v>Y</v>
      </c>
      <c r="L2596" s="7" t="str">
        <f aca="false">VLOOKUP($B2596,'Product Master'!$A$2:$O$5991,12,FALSE())</f>
        <v>N</v>
      </c>
      <c r="M2596" s="3" t="n">
        <v>117</v>
      </c>
      <c r="N2596" s="3" t="n">
        <v>33</v>
      </c>
    </row>
    <row r="2597" customFormat="false" ht="15" hidden="false" customHeight="true" outlineLevel="0" collapsed="false">
      <c r="A2597" s="3" t="s">
        <v>5205</v>
      </c>
      <c r="B2597" s="3" t="s">
        <v>5206</v>
      </c>
      <c r="C2597" s="4" t="str">
        <f aca="false">VLOOKUP($B2597,'Product Master'!$A$2:$O$5991,7,FALSE())</f>
        <v>Dry Grocery</v>
      </c>
      <c r="D2597" s="4" t="str">
        <f aca="false">VLOOKUP($B2597,'Product Master'!$A$2:$O$5991,8,FALSE())</f>
        <v>Granola &amp; Breakfast Bars</v>
      </c>
      <c r="E2597" s="4" t="str">
        <f aca="false">VLOOKUP($B2597,'Product Master'!$A$2:$O$5991,5,FALSE())</f>
        <v>Nutgrove</v>
      </c>
      <c r="F2597" s="4" t="str">
        <f aca="false">VLOOKUP($B2597,'Product Master'!$A$2:$O$5991,4,FALSE())</f>
        <v>Nutgrove Chocolate Chip Breakfast Bars, 8 ct</v>
      </c>
      <c r="G2597" s="4" t="str">
        <f aca="false">VLOOKUP($B2597,'Product Master'!$A$2:$O$5991,9,FALSE())</f>
        <v>8 ct</v>
      </c>
      <c r="H2597" s="5" t="s">
        <v>16</v>
      </c>
      <c r="I2597" s="6" t="n">
        <f aca="false">VLOOKUP($B2597,'Product Master'!$A$2:$O$5991,14,FALSE())</f>
        <v>6.89</v>
      </c>
      <c r="J2597" s="7" t="n">
        <f aca="false">VLOOKUP($B2597,'Product Master'!$A$2:$O$5991,13,FALSE())</f>
        <v>4</v>
      </c>
      <c r="K2597" s="7" t="str">
        <f aca="false">VLOOKUP($B2597,'Product Master'!$A$2:$O$5991,11,FALSE())</f>
        <v>N</v>
      </c>
      <c r="L2597" s="7" t="str">
        <f aca="false">VLOOKUP($B2597,'Product Master'!$A$2:$O$5991,12,FALSE())</f>
        <v>N</v>
      </c>
      <c r="M2597" s="3" t="n">
        <v>28</v>
      </c>
      <c r="N2597" s="3" t="n">
        <v>18</v>
      </c>
    </row>
    <row r="2598" customFormat="false" ht="15" hidden="false" customHeight="true" outlineLevel="0" collapsed="false">
      <c r="A2598" s="3" t="s">
        <v>5207</v>
      </c>
      <c r="B2598" s="3" t="s">
        <v>5208</v>
      </c>
      <c r="C2598" s="4" t="str">
        <f aca="false">VLOOKUP($B2598,'Product Master'!$A$2:$O$5991,7,FALSE())</f>
        <v>Dry Grocery</v>
      </c>
      <c r="D2598" s="4" t="str">
        <f aca="false">VLOOKUP($B2598,'Product Master'!$A$2:$O$5991,8,FALSE())</f>
        <v>Granola &amp; Breakfast Bars</v>
      </c>
      <c r="E2598" s="4" t="str">
        <f aca="false">VLOOKUP($B2598,'Product Master'!$A$2:$O$5991,5,FALSE())</f>
        <v>Roastport</v>
      </c>
      <c r="F2598" s="4" t="str">
        <f aca="false">VLOOKUP($B2598,'Product Master'!$A$2:$O$5991,4,FALSE())</f>
        <v>Roastport Variety Pack Protein Bars, 8 ct</v>
      </c>
      <c r="G2598" s="4" t="str">
        <f aca="false">VLOOKUP($B2598,'Product Master'!$A$2:$O$5991,9,FALSE())</f>
        <v>8 ct</v>
      </c>
      <c r="H2598" s="5" t="s">
        <v>16</v>
      </c>
      <c r="I2598" s="6" t="n">
        <f aca="false">VLOOKUP($B2598,'Product Master'!$A$2:$O$5991,14,FALSE())</f>
        <v>6.49</v>
      </c>
      <c r="J2598" s="7" t="n">
        <f aca="false">VLOOKUP($B2598,'Product Master'!$A$2:$O$5991,13,FALSE())</f>
        <v>12</v>
      </c>
      <c r="K2598" s="7" t="str">
        <f aca="false">VLOOKUP($B2598,'Product Master'!$A$2:$O$5991,11,FALSE())</f>
        <v>N</v>
      </c>
      <c r="L2598" s="7" t="str">
        <f aca="false">VLOOKUP($B2598,'Product Master'!$A$2:$O$5991,12,FALSE())</f>
        <v>N</v>
      </c>
      <c r="M2598" s="3" t="n">
        <v>5</v>
      </c>
      <c r="N2598" s="3" t="n">
        <v>17</v>
      </c>
    </row>
    <row r="2599" customFormat="false" ht="15" hidden="false" customHeight="true" outlineLevel="0" collapsed="false">
      <c r="A2599" s="3" t="s">
        <v>5209</v>
      </c>
      <c r="B2599" s="3" t="s">
        <v>5210</v>
      </c>
      <c r="C2599" s="4" t="str">
        <f aca="false">VLOOKUP($B2599,'Product Master'!$A$2:$O$5991,7,FALSE())</f>
        <v>Dry Grocery</v>
      </c>
      <c r="D2599" s="4" t="str">
        <f aca="false">VLOOKUP($B2599,'Product Master'!$A$2:$O$5991,8,FALSE())</f>
        <v>Granola &amp; Breakfast Bars</v>
      </c>
      <c r="E2599" s="4" t="str">
        <f aca="false">VLOOKUP($B2599,'Product Master'!$A$2:$O$5991,5,FALSE())</f>
        <v>Wheatstone</v>
      </c>
      <c r="F2599" s="4" t="str">
        <f aca="false">VLOOKUP($B2599,'Product Master'!$A$2:$O$5991,4,FALSE())</f>
        <v>Wheatstone Oats &amp; Honey Fruit Snacks, 6 ct</v>
      </c>
      <c r="G2599" s="4" t="str">
        <f aca="false">VLOOKUP($B2599,'Product Master'!$A$2:$O$5991,9,FALSE())</f>
        <v>6 ct</v>
      </c>
      <c r="H2599" s="5" t="s">
        <v>16</v>
      </c>
      <c r="I2599" s="6" t="n">
        <f aca="false">VLOOKUP($B2599,'Product Master'!$A$2:$O$5991,14,FALSE())</f>
        <v>4.39</v>
      </c>
      <c r="J2599" s="7" t="n">
        <f aca="false">VLOOKUP($B2599,'Product Master'!$A$2:$O$5991,13,FALSE())</f>
        <v>4</v>
      </c>
      <c r="K2599" s="7" t="str">
        <f aca="false">VLOOKUP($B2599,'Product Master'!$A$2:$O$5991,11,FALSE())</f>
        <v>N</v>
      </c>
      <c r="L2599" s="7" t="str">
        <f aca="false">VLOOKUP($B2599,'Product Master'!$A$2:$O$5991,12,FALSE())</f>
        <v>N</v>
      </c>
      <c r="M2599" s="3" t="n">
        <v>9</v>
      </c>
      <c r="N2599" s="3" t="n">
        <v>36</v>
      </c>
    </row>
    <row r="2600" customFormat="false" ht="15" hidden="false" customHeight="true" outlineLevel="0" collapsed="false">
      <c r="A2600" s="3" t="s">
        <v>5211</v>
      </c>
      <c r="B2600" s="3" t="s">
        <v>5212</v>
      </c>
      <c r="C2600" s="4" t="str">
        <f aca="false">VLOOKUP($B2600,'Product Master'!$A$2:$O$5991,7,FALSE())</f>
        <v>Dry Grocery</v>
      </c>
      <c r="D2600" s="4" t="str">
        <f aca="false">VLOOKUP($B2600,'Product Master'!$A$2:$O$5991,8,FALSE())</f>
        <v>Granola &amp; Breakfast Bars</v>
      </c>
      <c r="E2600" s="4" t="str">
        <f aca="false">VLOOKUP($B2600,'Product Master'!$A$2:$O$5991,5,FALSE())</f>
        <v>Nutgrove</v>
      </c>
      <c r="F2600" s="4" t="str">
        <f aca="false">VLOOKUP($B2600,'Product Master'!$A$2:$O$5991,4,FALSE())</f>
        <v>Nutgrove Variety Pack Granola Bars, 6 ct</v>
      </c>
      <c r="G2600" s="4" t="str">
        <f aca="false">VLOOKUP($B2600,'Product Master'!$A$2:$O$5991,9,FALSE())</f>
        <v>6 ct</v>
      </c>
      <c r="H2600" s="5" t="s">
        <v>16</v>
      </c>
      <c r="I2600" s="6" t="n">
        <f aca="false">VLOOKUP($B2600,'Product Master'!$A$2:$O$5991,14,FALSE())</f>
        <v>3.39</v>
      </c>
      <c r="J2600" s="7" t="n">
        <f aca="false">VLOOKUP($B2600,'Product Master'!$A$2:$O$5991,13,FALSE())</f>
        <v>2</v>
      </c>
      <c r="K2600" s="7" t="str">
        <f aca="false">VLOOKUP($B2600,'Product Master'!$A$2:$O$5991,11,FALSE())</f>
        <v>N</v>
      </c>
      <c r="L2600" s="7" t="str">
        <f aca="false">VLOOKUP($B2600,'Product Master'!$A$2:$O$5991,12,FALSE())</f>
        <v>N</v>
      </c>
      <c r="M2600" s="3" t="n">
        <v>137</v>
      </c>
      <c r="N2600" s="3" t="n">
        <v>28</v>
      </c>
    </row>
    <row r="2601" customFormat="false" ht="15" hidden="false" customHeight="true" outlineLevel="0" collapsed="false">
      <c r="A2601" s="3" t="s">
        <v>5213</v>
      </c>
      <c r="B2601" s="3" t="s">
        <v>5214</v>
      </c>
      <c r="C2601" s="4" t="str">
        <f aca="false">VLOOKUP($B2601,'Product Master'!$A$2:$O$5991,7,FALSE())</f>
        <v>Dry Grocery</v>
      </c>
      <c r="D2601" s="4" t="str">
        <f aca="false">VLOOKUP($B2601,'Product Master'!$A$2:$O$5991,8,FALSE())</f>
        <v>Granola &amp; Breakfast Bars</v>
      </c>
      <c r="E2601" s="4" t="str">
        <f aca="false">VLOOKUP($B2601,'Product Master'!$A$2:$O$5991,5,FALSE())</f>
        <v>Harborline</v>
      </c>
      <c r="F2601" s="4" t="str">
        <f aca="false">VLOOKUP($B2601,'Product Master'!$A$2:$O$5991,4,FALSE())</f>
        <v>Harborline Peanut Butter Breakfast Bars, 12 ct</v>
      </c>
      <c r="G2601" s="4" t="str">
        <f aca="false">VLOOKUP($B2601,'Product Master'!$A$2:$O$5991,9,FALSE())</f>
        <v>12 ct</v>
      </c>
      <c r="H2601" s="5" t="s">
        <v>16</v>
      </c>
      <c r="I2601" s="6" t="n">
        <f aca="false">VLOOKUP($B2601,'Product Master'!$A$2:$O$5991,14,FALSE())</f>
        <v>5.79</v>
      </c>
      <c r="J2601" s="7" t="n">
        <f aca="false">VLOOKUP($B2601,'Product Master'!$A$2:$O$5991,13,FALSE())</f>
        <v>8</v>
      </c>
      <c r="K2601" s="7" t="str">
        <f aca="false">VLOOKUP($B2601,'Product Master'!$A$2:$O$5991,11,FALSE())</f>
        <v>Y</v>
      </c>
      <c r="L2601" s="7" t="str">
        <f aca="false">VLOOKUP($B2601,'Product Master'!$A$2:$O$5991,12,FALSE())</f>
        <v>N</v>
      </c>
      <c r="M2601" s="3" t="n">
        <v>122</v>
      </c>
      <c r="N2601" s="3" t="n">
        <v>27</v>
      </c>
    </row>
    <row r="2602" customFormat="false" ht="15" hidden="false" customHeight="true" outlineLevel="0" collapsed="false">
      <c r="A2602" s="3" t="s">
        <v>5215</v>
      </c>
      <c r="B2602" s="3" t="s">
        <v>5216</v>
      </c>
      <c r="C2602" s="4" t="str">
        <f aca="false">VLOOKUP($B2602,'Product Master'!$A$2:$O$5991,7,FALSE())</f>
        <v>Dry Grocery</v>
      </c>
      <c r="D2602" s="4" t="str">
        <f aca="false">VLOOKUP($B2602,'Product Master'!$A$2:$O$5991,8,FALSE())</f>
        <v>Granola &amp; Breakfast Bars</v>
      </c>
      <c r="E2602" s="4" t="str">
        <f aca="false">VLOOKUP($B2602,'Product Master'!$A$2:$O$5991,5,FALSE())</f>
        <v>Wheatstone</v>
      </c>
      <c r="F2602" s="4" t="str">
        <f aca="false">VLOOKUP($B2602,'Product Master'!$A$2:$O$5991,4,FALSE())</f>
        <v>Wheatstone Oats &amp; Honey Breakfast Bars, 6 ct</v>
      </c>
      <c r="G2602" s="4" t="str">
        <f aca="false">VLOOKUP($B2602,'Product Master'!$A$2:$O$5991,9,FALSE())</f>
        <v>6 ct</v>
      </c>
      <c r="H2602" s="5" t="s">
        <v>16</v>
      </c>
      <c r="I2602" s="6" t="n">
        <f aca="false">VLOOKUP($B2602,'Product Master'!$A$2:$O$5991,14,FALSE())</f>
        <v>3.89</v>
      </c>
      <c r="J2602" s="7" t="n">
        <f aca="false">VLOOKUP($B2602,'Product Master'!$A$2:$O$5991,13,FALSE())</f>
        <v>1</v>
      </c>
      <c r="K2602" s="7" t="str">
        <f aca="false">VLOOKUP($B2602,'Product Master'!$A$2:$O$5991,11,FALSE())</f>
        <v>N</v>
      </c>
      <c r="L2602" s="7" t="str">
        <f aca="false">VLOOKUP($B2602,'Product Master'!$A$2:$O$5991,12,FALSE())</f>
        <v>N</v>
      </c>
      <c r="M2602" s="3" t="n">
        <v>80</v>
      </c>
      <c r="N2602" s="3" t="n">
        <v>28</v>
      </c>
    </row>
    <row r="2603" customFormat="false" ht="15" hidden="false" customHeight="true" outlineLevel="0" collapsed="false">
      <c r="A2603" s="3" t="s">
        <v>5217</v>
      </c>
      <c r="B2603" s="3" t="s">
        <v>5218</v>
      </c>
      <c r="C2603" s="4" t="str">
        <f aca="false">VLOOKUP($B2603,'Product Master'!$A$2:$O$5991,7,FALSE())</f>
        <v>Dry Grocery</v>
      </c>
      <c r="D2603" s="4" t="str">
        <f aca="false">VLOOKUP($B2603,'Product Master'!$A$2:$O$5991,8,FALSE())</f>
        <v>Granola &amp; Breakfast Bars</v>
      </c>
      <c r="E2603" s="4" t="str">
        <f aca="false">VLOOKUP($B2603,'Product Master'!$A$2:$O$5991,5,FALSE())</f>
        <v>Wheatstone</v>
      </c>
      <c r="F2603" s="4" t="str">
        <f aca="false">VLOOKUP($B2603,'Product Master'!$A$2:$O$5991,4,FALSE())</f>
        <v>Wheatstone Chocolate Chip Breakfast Bars, 12 ct</v>
      </c>
      <c r="G2603" s="4" t="str">
        <f aca="false">VLOOKUP($B2603,'Product Master'!$A$2:$O$5991,9,FALSE())</f>
        <v>12 ct</v>
      </c>
      <c r="H2603" s="5" t="s">
        <v>16</v>
      </c>
      <c r="I2603" s="6" t="n">
        <f aca="false">VLOOKUP($B2603,'Product Master'!$A$2:$O$5991,14,FALSE())</f>
        <v>3.79</v>
      </c>
      <c r="J2603" s="7" t="n">
        <f aca="false">VLOOKUP($B2603,'Product Master'!$A$2:$O$5991,13,FALSE())</f>
        <v>2</v>
      </c>
      <c r="K2603" s="7" t="str">
        <f aca="false">VLOOKUP($B2603,'Product Master'!$A$2:$O$5991,11,FALSE())</f>
        <v>N</v>
      </c>
      <c r="L2603" s="7" t="str">
        <f aca="false">VLOOKUP($B2603,'Product Master'!$A$2:$O$5991,12,FALSE())</f>
        <v>N</v>
      </c>
      <c r="M2603" s="3" t="n">
        <v>98</v>
      </c>
      <c r="N2603" s="3" t="n">
        <v>18</v>
      </c>
    </row>
    <row r="2604" customFormat="false" ht="15" hidden="false" customHeight="true" outlineLevel="0" collapsed="false">
      <c r="A2604" s="3" t="s">
        <v>5219</v>
      </c>
      <c r="B2604" s="3" t="s">
        <v>5220</v>
      </c>
      <c r="C2604" s="4" t="str">
        <f aca="false">VLOOKUP($B2604,'Product Master'!$A$2:$O$5991,7,FALSE())</f>
        <v>Dry Grocery</v>
      </c>
      <c r="D2604" s="4" t="str">
        <f aca="false">VLOOKUP($B2604,'Product Master'!$A$2:$O$5991,8,FALSE())</f>
        <v>Granola &amp; Breakfast Bars</v>
      </c>
      <c r="E2604" s="4" t="str">
        <f aca="false">VLOOKUP($B2604,'Product Master'!$A$2:$O$5991,5,FALSE())</f>
        <v>Harborline</v>
      </c>
      <c r="F2604" s="4" t="str">
        <f aca="false">VLOOKUP($B2604,'Product Master'!$A$2:$O$5991,4,FALSE())</f>
        <v>Harborline Variety Pack Rice Cakes, 12 ct</v>
      </c>
      <c r="G2604" s="4" t="str">
        <f aca="false">VLOOKUP($B2604,'Product Master'!$A$2:$O$5991,9,FALSE())</f>
        <v>12 ct</v>
      </c>
      <c r="H2604" s="5" t="s">
        <v>16</v>
      </c>
      <c r="I2604" s="6" t="n">
        <f aca="false">VLOOKUP($B2604,'Product Master'!$A$2:$O$5991,14,FALSE())</f>
        <v>6.89</v>
      </c>
      <c r="J2604" s="7" t="n">
        <f aca="false">VLOOKUP($B2604,'Product Master'!$A$2:$O$5991,13,FALSE())</f>
        <v>4</v>
      </c>
      <c r="K2604" s="7" t="str">
        <f aca="false">VLOOKUP($B2604,'Product Master'!$A$2:$O$5991,11,FALSE())</f>
        <v>Y</v>
      </c>
      <c r="L2604" s="7" t="str">
        <f aca="false">VLOOKUP($B2604,'Product Master'!$A$2:$O$5991,12,FALSE())</f>
        <v>N</v>
      </c>
      <c r="M2604" s="3" t="n">
        <v>8</v>
      </c>
      <c r="N2604" s="3" t="n">
        <v>22</v>
      </c>
    </row>
    <row r="2605" customFormat="false" ht="15" hidden="false" customHeight="true" outlineLevel="0" collapsed="false">
      <c r="A2605" s="3" t="s">
        <v>5221</v>
      </c>
      <c r="B2605" s="3" t="s">
        <v>5222</v>
      </c>
      <c r="C2605" s="4" t="str">
        <f aca="false">VLOOKUP($B2605,'Product Master'!$A$2:$O$5991,7,FALSE())</f>
        <v>Dry Grocery</v>
      </c>
      <c r="D2605" s="4" t="str">
        <f aca="false">VLOOKUP($B2605,'Product Master'!$A$2:$O$5991,8,FALSE())</f>
        <v>Granola &amp; Breakfast Bars</v>
      </c>
      <c r="E2605" s="4" t="str">
        <f aca="false">VLOOKUP($B2605,'Product Master'!$A$2:$O$5991,5,FALSE())</f>
        <v>Kettle Row</v>
      </c>
      <c r="F2605" s="4" t="str">
        <f aca="false">VLOOKUP($B2605,'Product Master'!$A$2:$O$5991,4,FALSE())</f>
        <v>Kettle Row Variety Pack Rice Cakes, 8 ct</v>
      </c>
      <c r="G2605" s="4" t="str">
        <f aca="false">VLOOKUP($B2605,'Product Master'!$A$2:$O$5991,9,FALSE())</f>
        <v>8 ct</v>
      </c>
      <c r="H2605" s="5" t="s">
        <v>16</v>
      </c>
      <c r="I2605" s="6" t="n">
        <f aca="false">VLOOKUP($B2605,'Product Master'!$A$2:$O$5991,14,FALSE())</f>
        <v>3.89</v>
      </c>
      <c r="J2605" s="7" t="n">
        <f aca="false">VLOOKUP($B2605,'Product Master'!$A$2:$O$5991,13,FALSE())</f>
        <v>4</v>
      </c>
      <c r="K2605" s="7" t="str">
        <f aca="false">VLOOKUP($B2605,'Product Master'!$A$2:$O$5991,11,FALSE())</f>
        <v>N</v>
      </c>
      <c r="L2605" s="7" t="str">
        <f aca="false">VLOOKUP($B2605,'Product Master'!$A$2:$O$5991,12,FALSE())</f>
        <v>N</v>
      </c>
      <c r="M2605" s="3" t="n">
        <v>58</v>
      </c>
      <c r="N2605" s="3" t="n">
        <v>39</v>
      </c>
    </row>
    <row r="2606" customFormat="false" ht="15" hidden="false" customHeight="true" outlineLevel="0" collapsed="false">
      <c r="A2606" s="3" t="s">
        <v>5223</v>
      </c>
      <c r="B2606" s="3" t="s">
        <v>5224</v>
      </c>
      <c r="C2606" s="4" t="str">
        <f aca="false">VLOOKUP($B2606,'Product Master'!$A$2:$O$5991,7,FALSE())</f>
        <v>Dry Grocery</v>
      </c>
      <c r="D2606" s="4" t="str">
        <f aca="false">VLOOKUP($B2606,'Product Master'!$A$2:$O$5991,8,FALSE())</f>
        <v>Granola &amp; Breakfast Bars</v>
      </c>
      <c r="E2606" s="4" t="str">
        <f aca="false">VLOOKUP($B2606,'Product Master'!$A$2:$O$5991,5,FALSE())</f>
        <v>Kettle Row</v>
      </c>
      <c r="F2606" s="4" t="str">
        <f aca="false">VLOOKUP($B2606,'Product Master'!$A$2:$O$5991,4,FALSE())</f>
        <v>Kettle Row Peanut Butter Granola Bars, 8 ct</v>
      </c>
      <c r="G2606" s="4" t="str">
        <f aca="false">VLOOKUP($B2606,'Product Master'!$A$2:$O$5991,9,FALSE())</f>
        <v>8 ct</v>
      </c>
      <c r="H2606" s="5" t="s">
        <v>16</v>
      </c>
      <c r="I2606" s="6" t="n">
        <f aca="false">VLOOKUP($B2606,'Product Master'!$A$2:$O$5991,14,FALSE())</f>
        <v>5.79</v>
      </c>
      <c r="J2606" s="7" t="n">
        <f aca="false">VLOOKUP($B2606,'Product Master'!$A$2:$O$5991,13,FALSE())</f>
        <v>8</v>
      </c>
      <c r="K2606" s="7" t="str">
        <f aca="false">VLOOKUP($B2606,'Product Master'!$A$2:$O$5991,11,FALSE())</f>
        <v>N</v>
      </c>
      <c r="L2606" s="7" t="str">
        <f aca="false">VLOOKUP($B2606,'Product Master'!$A$2:$O$5991,12,FALSE())</f>
        <v>N</v>
      </c>
      <c r="M2606" s="3" t="n">
        <v>69</v>
      </c>
      <c r="N2606" s="3" t="n">
        <v>18</v>
      </c>
    </row>
    <row r="2607" customFormat="false" ht="15" hidden="false" customHeight="true" outlineLevel="0" collapsed="false">
      <c r="A2607" s="3" t="s">
        <v>5225</v>
      </c>
      <c r="B2607" s="3" t="s">
        <v>5226</v>
      </c>
      <c r="C2607" s="4" t="str">
        <f aca="false">VLOOKUP($B2607,'Product Master'!$A$2:$O$5991,7,FALSE())</f>
        <v>Dry Grocery</v>
      </c>
      <c r="D2607" s="4" t="str">
        <f aca="false">VLOOKUP($B2607,'Product Master'!$A$2:$O$5991,8,FALSE())</f>
        <v>Granola &amp; Breakfast Bars</v>
      </c>
      <c r="E2607" s="4" t="str">
        <f aca="false">VLOOKUP($B2607,'Product Master'!$A$2:$O$5991,5,FALSE())</f>
        <v>Pepperlane</v>
      </c>
      <c r="F2607" s="4" t="str">
        <f aca="false">VLOOKUP($B2607,'Product Master'!$A$2:$O$5991,4,FALSE())</f>
        <v>Pepperlane Chocolate Chip Breakfast Bars, 8 ct</v>
      </c>
      <c r="G2607" s="4" t="str">
        <f aca="false">VLOOKUP($B2607,'Product Master'!$A$2:$O$5991,9,FALSE())</f>
        <v>8 ct</v>
      </c>
      <c r="H2607" s="5" t="s">
        <v>16</v>
      </c>
      <c r="I2607" s="6" t="n">
        <f aca="false">VLOOKUP($B2607,'Product Master'!$A$2:$O$5991,14,FALSE())</f>
        <v>5.99</v>
      </c>
      <c r="J2607" s="7" t="n">
        <f aca="false">VLOOKUP($B2607,'Product Master'!$A$2:$O$5991,13,FALSE())</f>
        <v>1</v>
      </c>
      <c r="K2607" s="7" t="str">
        <f aca="false">VLOOKUP($B2607,'Product Master'!$A$2:$O$5991,11,FALSE())</f>
        <v>N</v>
      </c>
      <c r="L2607" s="7" t="str">
        <f aca="false">VLOOKUP($B2607,'Product Master'!$A$2:$O$5991,12,FALSE())</f>
        <v>N</v>
      </c>
      <c r="M2607" s="3" t="n">
        <v>140</v>
      </c>
      <c r="N2607" s="3" t="n">
        <v>14</v>
      </c>
    </row>
    <row r="2608" customFormat="false" ht="15" hidden="false" customHeight="true" outlineLevel="0" collapsed="false">
      <c r="A2608" s="3" t="s">
        <v>5227</v>
      </c>
      <c r="B2608" s="3" t="s">
        <v>5228</v>
      </c>
      <c r="C2608" s="4" t="str">
        <f aca="false">VLOOKUP($B2608,'Product Master'!$A$2:$O$5991,7,FALSE())</f>
        <v>Dry Grocery</v>
      </c>
      <c r="D2608" s="4" t="str">
        <f aca="false">VLOOKUP($B2608,'Product Master'!$A$2:$O$5991,8,FALSE())</f>
        <v>Granola &amp; Breakfast Bars</v>
      </c>
      <c r="E2608" s="4" t="str">
        <f aca="false">VLOOKUP($B2608,'Product Master'!$A$2:$O$5991,5,FALSE())</f>
        <v>Orchard Spread</v>
      </c>
      <c r="F2608" s="4" t="str">
        <f aca="false">VLOOKUP($B2608,'Product Master'!$A$2:$O$5991,4,FALSE())</f>
        <v>Orchard Spread Oats &amp; Honey Rice Cakes, 12 ct</v>
      </c>
      <c r="G2608" s="4" t="str">
        <f aca="false">VLOOKUP($B2608,'Product Master'!$A$2:$O$5991,9,FALSE())</f>
        <v>12 ct</v>
      </c>
      <c r="H2608" s="5" t="s">
        <v>16</v>
      </c>
      <c r="I2608" s="6" t="n">
        <f aca="false">VLOOKUP($B2608,'Product Master'!$A$2:$O$5991,14,FALSE())</f>
        <v>5.89</v>
      </c>
      <c r="J2608" s="7" t="n">
        <f aca="false">VLOOKUP($B2608,'Product Master'!$A$2:$O$5991,13,FALSE())</f>
        <v>1</v>
      </c>
      <c r="K2608" s="7" t="str">
        <f aca="false">VLOOKUP($B2608,'Product Master'!$A$2:$O$5991,11,FALSE())</f>
        <v>N</v>
      </c>
      <c r="L2608" s="7" t="str">
        <f aca="false">VLOOKUP($B2608,'Product Master'!$A$2:$O$5991,12,FALSE())</f>
        <v>N</v>
      </c>
      <c r="M2608" s="3" t="n">
        <v>15</v>
      </c>
      <c r="N2608" s="3" t="n">
        <v>9</v>
      </c>
    </row>
    <row r="2609" customFormat="false" ht="15" hidden="false" customHeight="true" outlineLevel="0" collapsed="false">
      <c r="A2609" s="3" t="s">
        <v>5229</v>
      </c>
      <c r="B2609" s="3" t="s">
        <v>5230</v>
      </c>
      <c r="C2609" s="4" t="str">
        <f aca="false">VLOOKUP($B2609,'Product Master'!$A$2:$O$5991,7,FALSE())</f>
        <v>Dry Grocery</v>
      </c>
      <c r="D2609" s="4" t="str">
        <f aca="false">VLOOKUP($B2609,'Product Master'!$A$2:$O$5991,8,FALSE())</f>
        <v>Granola &amp; Breakfast Bars</v>
      </c>
      <c r="E2609" s="4" t="str">
        <f aca="false">VLOOKUP($B2609,'Product Master'!$A$2:$O$5991,5,FALSE())</f>
        <v>Golden Grain Co.</v>
      </c>
      <c r="F2609" s="4" t="str">
        <f aca="false">VLOOKUP($B2609,'Product Master'!$A$2:$O$5991,4,FALSE())</f>
        <v>Golden Grain Co. Oats &amp; Honey Granola Bars, 6 ct</v>
      </c>
      <c r="G2609" s="4" t="str">
        <f aca="false">VLOOKUP($B2609,'Product Master'!$A$2:$O$5991,9,FALSE())</f>
        <v>6 ct</v>
      </c>
      <c r="H2609" s="5" t="s">
        <v>16</v>
      </c>
      <c r="I2609" s="6" t="n">
        <f aca="false">VLOOKUP($B2609,'Product Master'!$A$2:$O$5991,14,FALSE())</f>
        <v>3.49</v>
      </c>
      <c r="J2609" s="7" t="n">
        <f aca="false">VLOOKUP($B2609,'Product Master'!$A$2:$O$5991,13,FALSE())</f>
        <v>1</v>
      </c>
      <c r="K2609" s="7" t="str">
        <f aca="false">VLOOKUP($B2609,'Product Master'!$A$2:$O$5991,11,FALSE())</f>
        <v>N</v>
      </c>
      <c r="L2609" s="7" t="str">
        <f aca="false">VLOOKUP($B2609,'Product Master'!$A$2:$O$5991,12,FALSE())</f>
        <v>N</v>
      </c>
      <c r="M2609" s="3" t="n">
        <v>84</v>
      </c>
      <c r="N2609" s="3" t="n">
        <v>35</v>
      </c>
    </row>
    <row r="2610" customFormat="false" ht="15" hidden="false" customHeight="true" outlineLevel="0" collapsed="false">
      <c r="A2610" s="3" t="s">
        <v>5231</v>
      </c>
      <c r="B2610" s="3" t="s">
        <v>5232</v>
      </c>
      <c r="C2610" s="4" t="str">
        <f aca="false">VLOOKUP($B2610,'Product Master'!$A$2:$O$5991,7,FALSE())</f>
        <v>Dry Grocery</v>
      </c>
      <c r="D2610" s="4" t="str">
        <f aca="false">VLOOKUP($B2610,'Product Master'!$A$2:$O$5991,8,FALSE())</f>
        <v>Granola &amp; Breakfast Bars</v>
      </c>
      <c r="E2610" s="4" t="str">
        <f aca="false">VLOOKUP($B2610,'Product Master'!$A$2:$O$5991,5,FALSE())</f>
        <v>Roastport</v>
      </c>
      <c r="F2610" s="4" t="str">
        <f aca="false">VLOOKUP($B2610,'Product Master'!$A$2:$O$5991,4,FALSE())</f>
        <v>Roastport Oats &amp; Honey Granola Bars, 6 ct</v>
      </c>
      <c r="G2610" s="4" t="str">
        <f aca="false">VLOOKUP($B2610,'Product Master'!$A$2:$O$5991,9,FALSE())</f>
        <v>6 ct</v>
      </c>
      <c r="H2610" s="5" t="s">
        <v>16</v>
      </c>
      <c r="I2610" s="6" t="n">
        <f aca="false">VLOOKUP($B2610,'Product Master'!$A$2:$O$5991,14,FALSE())</f>
        <v>4.89</v>
      </c>
      <c r="J2610" s="7" t="n">
        <f aca="false">VLOOKUP($B2610,'Product Master'!$A$2:$O$5991,13,FALSE())</f>
        <v>1</v>
      </c>
      <c r="K2610" s="7" t="str">
        <f aca="false">VLOOKUP($B2610,'Product Master'!$A$2:$O$5991,11,FALSE())</f>
        <v>N</v>
      </c>
      <c r="L2610" s="7" t="str">
        <f aca="false">VLOOKUP($B2610,'Product Master'!$A$2:$O$5991,12,FALSE())</f>
        <v>N</v>
      </c>
      <c r="M2610" s="3" t="n">
        <v>91</v>
      </c>
      <c r="N2610" s="3" t="n">
        <v>35</v>
      </c>
    </row>
    <row r="2611" customFormat="false" ht="15" hidden="false" customHeight="true" outlineLevel="0" collapsed="false">
      <c r="A2611" s="3" t="s">
        <v>5233</v>
      </c>
      <c r="B2611" s="3" t="s">
        <v>5234</v>
      </c>
      <c r="C2611" s="4" t="str">
        <f aca="false">VLOOKUP($B2611,'Product Master'!$A$2:$O$5991,7,FALSE())</f>
        <v>Dry Grocery</v>
      </c>
      <c r="D2611" s="4" t="str">
        <f aca="false">VLOOKUP($B2611,'Product Master'!$A$2:$O$5991,8,FALSE())</f>
        <v>Granola &amp; Breakfast Bars</v>
      </c>
      <c r="E2611" s="4" t="str">
        <f aca="false">VLOOKUP($B2611,'Product Master'!$A$2:$O$5991,5,FALSE())</f>
        <v>Kettle Row</v>
      </c>
      <c r="F2611" s="4" t="str">
        <f aca="false">VLOOKUP($B2611,'Product Master'!$A$2:$O$5991,4,FALSE())</f>
        <v>Kettle Row Oats &amp; Honey Rice Cakes, 6 ct</v>
      </c>
      <c r="G2611" s="4" t="str">
        <f aca="false">VLOOKUP($B2611,'Product Master'!$A$2:$O$5991,9,FALSE())</f>
        <v>6 ct</v>
      </c>
      <c r="H2611" s="5" t="s">
        <v>16</v>
      </c>
      <c r="I2611" s="6" t="n">
        <f aca="false">VLOOKUP($B2611,'Product Master'!$A$2:$O$5991,14,FALSE())</f>
        <v>6.99</v>
      </c>
      <c r="J2611" s="7" t="n">
        <f aca="false">VLOOKUP($B2611,'Product Master'!$A$2:$O$5991,13,FALSE())</f>
        <v>1</v>
      </c>
      <c r="K2611" s="7" t="str">
        <f aca="false">VLOOKUP($B2611,'Product Master'!$A$2:$O$5991,11,FALSE())</f>
        <v>N</v>
      </c>
      <c r="L2611" s="7" t="str">
        <f aca="false">VLOOKUP($B2611,'Product Master'!$A$2:$O$5991,12,FALSE())</f>
        <v>N</v>
      </c>
      <c r="M2611" s="3" t="n">
        <v>128</v>
      </c>
      <c r="N2611" s="3" t="n">
        <v>32</v>
      </c>
    </row>
    <row r="2612" customFormat="false" ht="15" hidden="false" customHeight="true" outlineLevel="0" collapsed="false">
      <c r="A2612" s="3" t="s">
        <v>5235</v>
      </c>
      <c r="B2612" s="3" t="s">
        <v>5236</v>
      </c>
      <c r="C2612" s="4" t="str">
        <f aca="false">VLOOKUP($B2612,'Product Master'!$A$2:$O$5991,7,FALSE())</f>
        <v>Dry Grocery</v>
      </c>
      <c r="D2612" s="4" t="str">
        <f aca="false">VLOOKUP($B2612,'Product Master'!$A$2:$O$5991,8,FALSE())</f>
        <v>Granola &amp; Breakfast Bars</v>
      </c>
      <c r="E2612" s="4" t="str">
        <f aca="false">VLOOKUP($B2612,'Product Master'!$A$2:$O$5991,5,FALSE())</f>
        <v>Golden Grain Co.</v>
      </c>
      <c r="F2612" s="4" t="str">
        <f aca="false">VLOOKUP($B2612,'Product Master'!$A$2:$O$5991,4,FALSE())</f>
        <v>Golden Grain Co. Oats &amp; Honey Rice Cakes, 6 ct</v>
      </c>
      <c r="G2612" s="4" t="str">
        <f aca="false">VLOOKUP($B2612,'Product Master'!$A$2:$O$5991,9,FALSE())</f>
        <v>6 ct</v>
      </c>
      <c r="H2612" s="5" t="s">
        <v>16</v>
      </c>
      <c r="I2612" s="6" t="n">
        <f aca="false">VLOOKUP($B2612,'Product Master'!$A$2:$O$5991,14,FALSE())</f>
        <v>3.29</v>
      </c>
      <c r="J2612" s="7" t="n">
        <f aca="false">VLOOKUP($B2612,'Product Master'!$A$2:$O$5991,13,FALSE())</f>
        <v>6</v>
      </c>
      <c r="K2612" s="7" t="str">
        <f aca="false">VLOOKUP($B2612,'Product Master'!$A$2:$O$5991,11,FALSE())</f>
        <v>N</v>
      </c>
      <c r="L2612" s="7" t="str">
        <f aca="false">VLOOKUP($B2612,'Product Master'!$A$2:$O$5991,12,FALSE())</f>
        <v>N</v>
      </c>
      <c r="M2612" s="3" t="n">
        <v>107</v>
      </c>
      <c r="N2612" s="3" t="n">
        <v>20</v>
      </c>
    </row>
    <row r="2613" customFormat="false" ht="15" hidden="false" customHeight="true" outlineLevel="0" collapsed="false">
      <c r="A2613" s="3" t="s">
        <v>5237</v>
      </c>
      <c r="B2613" s="3" t="s">
        <v>5238</v>
      </c>
      <c r="C2613" s="4" t="str">
        <f aca="false">VLOOKUP($B2613,'Product Master'!$A$2:$O$5991,7,FALSE())</f>
        <v>Dry Grocery</v>
      </c>
      <c r="D2613" s="4" t="str">
        <f aca="false">VLOOKUP($B2613,'Product Master'!$A$2:$O$5991,8,FALSE())</f>
        <v>Granola &amp; Breakfast Bars</v>
      </c>
      <c r="E2613" s="4" t="str">
        <f aca="false">VLOOKUP($B2613,'Product Master'!$A$2:$O$5991,5,FALSE())</f>
        <v>Redbarn</v>
      </c>
      <c r="F2613" s="4" t="str">
        <f aca="false">VLOOKUP($B2613,'Product Master'!$A$2:$O$5991,4,FALSE())</f>
        <v>Redbarn Oats &amp; Honey Breakfast Bars, 6 ct</v>
      </c>
      <c r="G2613" s="4" t="str">
        <f aca="false">VLOOKUP($B2613,'Product Master'!$A$2:$O$5991,9,FALSE())</f>
        <v>6 ct</v>
      </c>
      <c r="H2613" s="5" t="s">
        <v>16</v>
      </c>
      <c r="I2613" s="6" t="n">
        <f aca="false">VLOOKUP($B2613,'Product Master'!$A$2:$O$5991,14,FALSE())</f>
        <v>3.79</v>
      </c>
      <c r="J2613" s="7" t="n">
        <f aca="false">VLOOKUP($B2613,'Product Master'!$A$2:$O$5991,13,FALSE())</f>
        <v>8</v>
      </c>
      <c r="K2613" s="7" t="str">
        <f aca="false">VLOOKUP($B2613,'Product Master'!$A$2:$O$5991,11,FALSE())</f>
        <v>N</v>
      </c>
      <c r="L2613" s="7" t="str">
        <f aca="false">VLOOKUP($B2613,'Product Master'!$A$2:$O$5991,12,FALSE())</f>
        <v>N</v>
      </c>
      <c r="M2613" s="3" t="n">
        <v>122</v>
      </c>
      <c r="N2613" s="3" t="n">
        <v>15</v>
      </c>
    </row>
    <row r="2614" customFormat="false" ht="15" hidden="false" customHeight="true" outlineLevel="0" collapsed="false">
      <c r="A2614" s="3" t="s">
        <v>5239</v>
      </c>
      <c r="B2614" s="3" t="s">
        <v>5240</v>
      </c>
      <c r="C2614" s="4" t="str">
        <f aca="false">VLOOKUP($B2614,'Product Master'!$A$2:$O$5991,7,FALSE())</f>
        <v>Dry Grocery</v>
      </c>
      <c r="D2614" s="4" t="str">
        <f aca="false">VLOOKUP($B2614,'Product Master'!$A$2:$O$5991,8,FALSE())</f>
        <v>Granola &amp; Breakfast Bars</v>
      </c>
      <c r="E2614" s="4" t="str">
        <f aca="false">VLOOKUP($B2614,'Product Master'!$A$2:$O$5991,5,FALSE())</f>
        <v>Golden Grain Co.</v>
      </c>
      <c r="F2614" s="4" t="str">
        <f aca="false">VLOOKUP($B2614,'Product Master'!$A$2:$O$5991,4,FALSE())</f>
        <v>Golden Grain Co. Variety Pack Breakfast Bars, 8 ct</v>
      </c>
      <c r="G2614" s="4" t="str">
        <f aca="false">VLOOKUP($B2614,'Product Master'!$A$2:$O$5991,9,FALSE())</f>
        <v>8 ct</v>
      </c>
      <c r="H2614" s="5" t="s">
        <v>16</v>
      </c>
      <c r="I2614" s="6" t="n">
        <f aca="false">VLOOKUP($B2614,'Product Master'!$A$2:$O$5991,14,FALSE())</f>
        <v>3.49</v>
      </c>
      <c r="J2614" s="7" t="n">
        <f aca="false">VLOOKUP($B2614,'Product Master'!$A$2:$O$5991,13,FALSE())</f>
        <v>12</v>
      </c>
      <c r="K2614" s="7" t="str">
        <f aca="false">VLOOKUP($B2614,'Product Master'!$A$2:$O$5991,11,FALSE())</f>
        <v>N</v>
      </c>
      <c r="L2614" s="7" t="str">
        <f aca="false">VLOOKUP($B2614,'Product Master'!$A$2:$O$5991,12,FALSE())</f>
        <v>N</v>
      </c>
      <c r="M2614" s="3" t="n">
        <v>123</v>
      </c>
      <c r="N2614" s="3" t="n">
        <v>4</v>
      </c>
    </row>
    <row r="2615" customFormat="false" ht="15" hidden="false" customHeight="true" outlineLevel="0" collapsed="false">
      <c r="A2615" s="3" t="s">
        <v>5241</v>
      </c>
      <c r="B2615" s="3" t="s">
        <v>5242</v>
      </c>
      <c r="C2615" s="4" t="str">
        <f aca="false">VLOOKUP($B2615,'Product Master'!$A$2:$O$5991,7,FALSE())</f>
        <v>Dry Grocery</v>
      </c>
      <c r="D2615" s="4" t="str">
        <f aca="false">VLOOKUP($B2615,'Product Master'!$A$2:$O$5991,8,FALSE())</f>
        <v>Granola &amp; Breakfast Bars</v>
      </c>
      <c r="E2615" s="4" t="str">
        <f aca="false">VLOOKUP($B2615,'Product Master'!$A$2:$O$5991,5,FALSE())</f>
        <v>Nutgrove</v>
      </c>
      <c r="F2615" s="4" t="str">
        <f aca="false">VLOOKUP($B2615,'Product Master'!$A$2:$O$5991,4,FALSE())</f>
        <v>Nutgrove Variety Pack Breakfast Bars, 12 ct</v>
      </c>
      <c r="G2615" s="4" t="str">
        <f aca="false">VLOOKUP($B2615,'Product Master'!$A$2:$O$5991,9,FALSE())</f>
        <v>12 ct</v>
      </c>
      <c r="H2615" s="5" t="s">
        <v>16</v>
      </c>
      <c r="I2615" s="6" t="n">
        <f aca="false">VLOOKUP($B2615,'Product Master'!$A$2:$O$5991,14,FALSE())</f>
        <v>5.49</v>
      </c>
      <c r="J2615" s="7" t="n">
        <f aca="false">VLOOKUP($B2615,'Product Master'!$A$2:$O$5991,13,FALSE())</f>
        <v>8</v>
      </c>
      <c r="K2615" s="7" t="str">
        <f aca="false">VLOOKUP($B2615,'Product Master'!$A$2:$O$5991,11,FALSE())</f>
        <v>N</v>
      </c>
      <c r="L2615" s="7" t="str">
        <f aca="false">VLOOKUP($B2615,'Product Master'!$A$2:$O$5991,12,FALSE())</f>
        <v>N</v>
      </c>
      <c r="M2615" s="3" t="n">
        <v>47</v>
      </c>
      <c r="N2615" s="3" t="n">
        <v>26</v>
      </c>
    </row>
    <row r="2616" customFormat="false" ht="15" hidden="false" customHeight="true" outlineLevel="0" collapsed="false">
      <c r="A2616" s="3" t="s">
        <v>5243</v>
      </c>
      <c r="B2616" s="3" t="s">
        <v>5244</v>
      </c>
      <c r="C2616" s="4" t="str">
        <f aca="false">VLOOKUP($B2616,'Product Master'!$A$2:$O$5991,7,FALSE())</f>
        <v>Dry Grocery</v>
      </c>
      <c r="D2616" s="4" t="str">
        <f aca="false">VLOOKUP($B2616,'Product Master'!$A$2:$O$5991,8,FALSE())</f>
        <v>Granola &amp; Breakfast Bars</v>
      </c>
      <c r="E2616" s="4" t="str">
        <f aca="false">VLOOKUP($B2616,'Product Master'!$A$2:$O$5991,5,FALSE())</f>
        <v>Nutgrove</v>
      </c>
      <c r="F2616" s="4" t="str">
        <f aca="false">VLOOKUP($B2616,'Product Master'!$A$2:$O$5991,4,FALSE())</f>
        <v>Nutgrove Chocolate Chip Fruit Snacks, 8 ct</v>
      </c>
      <c r="G2616" s="4" t="str">
        <f aca="false">VLOOKUP($B2616,'Product Master'!$A$2:$O$5991,9,FALSE())</f>
        <v>8 ct</v>
      </c>
      <c r="H2616" s="5" t="s">
        <v>16</v>
      </c>
      <c r="I2616" s="6" t="n">
        <f aca="false">VLOOKUP($B2616,'Product Master'!$A$2:$O$5991,14,FALSE())</f>
        <v>5.89</v>
      </c>
      <c r="J2616" s="7" t="n">
        <f aca="false">VLOOKUP($B2616,'Product Master'!$A$2:$O$5991,13,FALSE())</f>
        <v>1</v>
      </c>
      <c r="K2616" s="7" t="str">
        <f aca="false">VLOOKUP($B2616,'Product Master'!$A$2:$O$5991,11,FALSE())</f>
        <v>N</v>
      </c>
      <c r="L2616" s="7" t="str">
        <f aca="false">VLOOKUP($B2616,'Product Master'!$A$2:$O$5991,12,FALSE())</f>
        <v>N</v>
      </c>
      <c r="M2616" s="3" t="n">
        <v>138</v>
      </c>
      <c r="N2616" s="3" t="n">
        <v>33</v>
      </c>
    </row>
    <row r="2617" customFormat="false" ht="15" hidden="false" customHeight="true" outlineLevel="0" collapsed="false">
      <c r="A2617" s="3" t="s">
        <v>5245</v>
      </c>
      <c r="B2617" s="3" t="s">
        <v>5246</v>
      </c>
      <c r="C2617" s="4" t="str">
        <f aca="false">VLOOKUP($B2617,'Product Master'!$A$2:$O$5991,7,FALSE())</f>
        <v>Dry Grocery</v>
      </c>
      <c r="D2617" s="4" t="str">
        <f aca="false">VLOOKUP($B2617,'Product Master'!$A$2:$O$5991,8,FALSE())</f>
        <v>Granola &amp; Breakfast Bars</v>
      </c>
      <c r="E2617" s="4" t="str">
        <f aca="false">VLOOKUP($B2617,'Product Master'!$A$2:$O$5991,5,FALSE())</f>
        <v>Pepperlane</v>
      </c>
      <c r="F2617" s="4" t="str">
        <f aca="false">VLOOKUP($B2617,'Product Master'!$A$2:$O$5991,4,FALSE())</f>
        <v>Pepperlane Oats &amp; Honey Breakfast Bars, 12 ct</v>
      </c>
      <c r="G2617" s="4" t="str">
        <f aca="false">VLOOKUP($B2617,'Product Master'!$A$2:$O$5991,9,FALSE())</f>
        <v>12 ct</v>
      </c>
      <c r="H2617" s="5" t="s">
        <v>16</v>
      </c>
      <c r="I2617" s="6" t="n">
        <f aca="false">VLOOKUP($B2617,'Product Master'!$A$2:$O$5991,14,FALSE())</f>
        <v>4.99</v>
      </c>
      <c r="J2617" s="7" t="n">
        <f aca="false">VLOOKUP($B2617,'Product Master'!$A$2:$O$5991,13,FALSE())</f>
        <v>12</v>
      </c>
      <c r="K2617" s="7" t="str">
        <f aca="false">VLOOKUP($B2617,'Product Master'!$A$2:$O$5991,11,FALSE())</f>
        <v>N</v>
      </c>
      <c r="L2617" s="7" t="str">
        <f aca="false">VLOOKUP($B2617,'Product Master'!$A$2:$O$5991,12,FALSE())</f>
        <v>N</v>
      </c>
      <c r="M2617" s="3" t="n">
        <v>34</v>
      </c>
      <c r="N2617" s="3" t="n">
        <v>9</v>
      </c>
    </row>
    <row r="2618" customFormat="false" ht="15" hidden="false" customHeight="true" outlineLevel="0" collapsed="false">
      <c r="A2618" s="3" t="s">
        <v>5247</v>
      </c>
      <c r="B2618" s="3" t="s">
        <v>5248</v>
      </c>
      <c r="C2618" s="4" t="str">
        <f aca="false">VLOOKUP($B2618,'Product Master'!$A$2:$O$5991,7,FALSE())</f>
        <v>Dry Grocery</v>
      </c>
      <c r="D2618" s="4" t="str">
        <f aca="false">VLOOKUP($B2618,'Product Master'!$A$2:$O$5991,8,FALSE())</f>
        <v>Granola &amp; Breakfast Bars</v>
      </c>
      <c r="E2618" s="4" t="str">
        <f aca="false">VLOOKUP($B2618,'Product Master'!$A$2:$O$5991,5,FALSE())</f>
        <v>Golden Grain Co.</v>
      </c>
      <c r="F2618" s="4" t="str">
        <f aca="false">VLOOKUP($B2618,'Product Master'!$A$2:$O$5991,4,FALSE())</f>
        <v>Golden Grain Co. Variety Pack Rice Cakes, 8 ct</v>
      </c>
      <c r="G2618" s="4" t="str">
        <f aca="false">VLOOKUP($B2618,'Product Master'!$A$2:$O$5991,9,FALSE())</f>
        <v>8 ct</v>
      </c>
      <c r="H2618" s="5" t="s">
        <v>16</v>
      </c>
      <c r="I2618" s="6" t="n">
        <f aca="false">VLOOKUP($B2618,'Product Master'!$A$2:$O$5991,14,FALSE())</f>
        <v>5.89</v>
      </c>
      <c r="J2618" s="7" t="n">
        <f aca="false">VLOOKUP($B2618,'Product Master'!$A$2:$O$5991,13,FALSE())</f>
        <v>24</v>
      </c>
      <c r="K2618" s="7" t="str">
        <f aca="false">VLOOKUP($B2618,'Product Master'!$A$2:$O$5991,11,FALSE())</f>
        <v>N</v>
      </c>
      <c r="L2618" s="7" t="str">
        <f aca="false">VLOOKUP($B2618,'Product Master'!$A$2:$O$5991,12,FALSE())</f>
        <v>N</v>
      </c>
      <c r="M2618" s="3" t="n">
        <v>48</v>
      </c>
      <c r="N2618" s="3" t="n">
        <v>6</v>
      </c>
    </row>
    <row r="2619" customFormat="false" ht="15" hidden="false" customHeight="true" outlineLevel="0" collapsed="false">
      <c r="A2619" s="3" t="s">
        <v>5249</v>
      </c>
      <c r="B2619" s="3" t="s">
        <v>5250</v>
      </c>
      <c r="C2619" s="4" t="str">
        <f aca="false">VLOOKUP($B2619,'Product Master'!$A$2:$O$5991,7,FALSE())</f>
        <v>Dry Grocery</v>
      </c>
      <c r="D2619" s="4" t="str">
        <f aca="false">VLOOKUP($B2619,'Product Master'!$A$2:$O$5991,8,FALSE())</f>
        <v>Granola &amp; Breakfast Bars</v>
      </c>
      <c r="E2619" s="4" t="str">
        <f aca="false">VLOOKUP($B2619,'Product Master'!$A$2:$O$5991,5,FALSE())</f>
        <v>Harborline</v>
      </c>
      <c r="F2619" s="4" t="str">
        <f aca="false">VLOOKUP($B2619,'Product Master'!$A$2:$O$5991,4,FALSE())</f>
        <v>Harborline Oats &amp; Honey Fruit Snacks, 6 ct</v>
      </c>
      <c r="G2619" s="4" t="str">
        <f aca="false">VLOOKUP($B2619,'Product Master'!$A$2:$O$5991,9,FALSE())</f>
        <v>6 ct</v>
      </c>
      <c r="H2619" s="5" t="s">
        <v>16</v>
      </c>
      <c r="I2619" s="6" t="n">
        <f aca="false">VLOOKUP($B2619,'Product Master'!$A$2:$O$5991,14,FALSE())</f>
        <v>3.39</v>
      </c>
      <c r="J2619" s="7" t="n">
        <f aca="false">VLOOKUP($B2619,'Product Master'!$A$2:$O$5991,13,FALSE())</f>
        <v>6</v>
      </c>
      <c r="K2619" s="7" t="str">
        <f aca="false">VLOOKUP($B2619,'Product Master'!$A$2:$O$5991,11,FALSE())</f>
        <v>Y</v>
      </c>
      <c r="L2619" s="7" t="str">
        <f aca="false">VLOOKUP($B2619,'Product Master'!$A$2:$O$5991,12,FALSE())</f>
        <v>N</v>
      </c>
      <c r="M2619" s="3" t="n">
        <v>140</v>
      </c>
      <c r="N2619" s="3" t="n">
        <v>24</v>
      </c>
    </row>
    <row r="2620" customFormat="false" ht="15" hidden="false" customHeight="true" outlineLevel="0" collapsed="false">
      <c r="A2620" s="3" t="s">
        <v>5251</v>
      </c>
      <c r="B2620" s="3" t="s">
        <v>5252</v>
      </c>
      <c r="C2620" s="4" t="str">
        <f aca="false">VLOOKUP($B2620,'Product Master'!$A$2:$O$5991,7,FALSE())</f>
        <v>Dry Grocery</v>
      </c>
      <c r="D2620" s="4" t="str">
        <f aca="false">VLOOKUP($B2620,'Product Master'!$A$2:$O$5991,8,FALSE())</f>
        <v>Granola &amp; Breakfast Bars</v>
      </c>
      <c r="E2620" s="4" t="str">
        <f aca="false">VLOOKUP($B2620,'Product Master'!$A$2:$O$5991,5,FALSE())</f>
        <v>Pepperlane</v>
      </c>
      <c r="F2620" s="4" t="str">
        <f aca="false">VLOOKUP($B2620,'Product Master'!$A$2:$O$5991,4,FALSE())</f>
        <v>Pepperlane Variety Pack Granola Bars, 6 ct</v>
      </c>
      <c r="G2620" s="4" t="str">
        <f aca="false">VLOOKUP($B2620,'Product Master'!$A$2:$O$5991,9,FALSE())</f>
        <v>6 ct</v>
      </c>
      <c r="H2620" s="5" t="s">
        <v>16</v>
      </c>
      <c r="I2620" s="6" t="n">
        <f aca="false">VLOOKUP($B2620,'Product Master'!$A$2:$O$5991,14,FALSE())</f>
        <v>6.49</v>
      </c>
      <c r="J2620" s="7" t="n">
        <f aca="false">VLOOKUP($B2620,'Product Master'!$A$2:$O$5991,13,FALSE())</f>
        <v>8</v>
      </c>
      <c r="K2620" s="7" t="str">
        <f aca="false">VLOOKUP($B2620,'Product Master'!$A$2:$O$5991,11,FALSE())</f>
        <v>N</v>
      </c>
      <c r="L2620" s="7" t="str">
        <f aca="false">VLOOKUP($B2620,'Product Master'!$A$2:$O$5991,12,FALSE())</f>
        <v>N</v>
      </c>
      <c r="M2620" s="3" t="n">
        <v>120</v>
      </c>
      <c r="N2620" s="3" t="n">
        <v>17</v>
      </c>
    </row>
    <row r="2621" customFormat="false" ht="15" hidden="false" customHeight="true" outlineLevel="0" collapsed="false">
      <c r="A2621" s="3" t="s">
        <v>5253</v>
      </c>
      <c r="B2621" s="3" t="s">
        <v>5254</v>
      </c>
      <c r="C2621" s="4" t="str">
        <f aca="false">VLOOKUP($B2621,'Product Master'!$A$2:$O$5991,7,FALSE())</f>
        <v>Dry Grocery</v>
      </c>
      <c r="D2621" s="4" t="str">
        <f aca="false">VLOOKUP($B2621,'Product Master'!$A$2:$O$5991,8,FALSE())</f>
        <v>Granola &amp; Breakfast Bars</v>
      </c>
      <c r="E2621" s="4" t="str">
        <f aca="false">VLOOKUP($B2621,'Product Master'!$A$2:$O$5991,5,FALSE())</f>
        <v>Golden Grain Co.</v>
      </c>
      <c r="F2621" s="4" t="str">
        <f aca="false">VLOOKUP($B2621,'Product Master'!$A$2:$O$5991,4,FALSE())</f>
        <v>Golden Grain Co. Variety Pack Fruit Snacks, 6 ct</v>
      </c>
      <c r="G2621" s="4" t="str">
        <f aca="false">VLOOKUP($B2621,'Product Master'!$A$2:$O$5991,9,FALSE())</f>
        <v>6 ct</v>
      </c>
      <c r="H2621" s="5" t="s">
        <v>16</v>
      </c>
      <c r="I2621" s="6" t="n">
        <f aca="false">VLOOKUP($B2621,'Product Master'!$A$2:$O$5991,14,FALSE())</f>
        <v>4.79</v>
      </c>
      <c r="J2621" s="7" t="n">
        <f aca="false">VLOOKUP($B2621,'Product Master'!$A$2:$O$5991,13,FALSE())</f>
        <v>24</v>
      </c>
      <c r="K2621" s="7" t="str">
        <f aca="false">VLOOKUP($B2621,'Product Master'!$A$2:$O$5991,11,FALSE())</f>
        <v>N</v>
      </c>
      <c r="L2621" s="7" t="str">
        <f aca="false">VLOOKUP($B2621,'Product Master'!$A$2:$O$5991,12,FALSE())</f>
        <v>N</v>
      </c>
      <c r="M2621" s="3" t="n">
        <v>87</v>
      </c>
      <c r="N2621" s="3" t="n">
        <v>11</v>
      </c>
    </row>
    <row r="2622" customFormat="false" ht="15" hidden="false" customHeight="true" outlineLevel="0" collapsed="false">
      <c r="A2622" s="3" t="s">
        <v>5255</v>
      </c>
      <c r="B2622" s="3" t="s">
        <v>5256</v>
      </c>
      <c r="C2622" s="4" t="str">
        <f aca="false">VLOOKUP($B2622,'Product Master'!$A$2:$O$5991,7,FALSE())</f>
        <v>Dry Grocery</v>
      </c>
      <c r="D2622" s="4" t="str">
        <f aca="false">VLOOKUP($B2622,'Product Master'!$A$2:$O$5991,8,FALSE())</f>
        <v>Granola &amp; Breakfast Bars</v>
      </c>
      <c r="E2622" s="4" t="str">
        <f aca="false">VLOOKUP($B2622,'Product Master'!$A$2:$O$5991,5,FALSE())</f>
        <v>Harborline</v>
      </c>
      <c r="F2622" s="4" t="str">
        <f aca="false">VLOOKUP($B2622,'Product Master'!$A$2:$O$5991,4,FALSE())</f>
        <v>Harborline Peanut Butter Granola Bars, 8 ct</v>
      </c>
      <c r="G2622" s="4" t="str">
        <f aca="false">VLOOKUP($B2622,'Product Master'!$A$2:$O$5991,9,FALSE())</f>
        <v>8 ct</v>
      </c>
      <c r="H2622" s="5" t="s">
        <v>16</v>
      </c>
      <c r="I2622" s="6" t="n">
        <f aca="false">VLOOKUP($B2622,'Product Master'!$A$2:$O$5991,14,FALSE())</f>
        <v>4.39</v>
      </c>
      <c r="J2622" s="7" t="n">
        <f aca="false">VLOOKUP($B2622,'Product Master'!$A$2:$O$5991,13,FALSE())</f>
        <v>4</v>
      </c>
      <c r="K2622" s="7" t="str">
        <f aca="false">VLOOKUP($B2622,'Product Master'!$A$2:$O$5991,11,FALSE())</f>
        <v>Y</v>
      </c>
      <c r="L2622" s="7" t="str">
        <f aca="false">VLOOKUP($B2622,'Product Master'!$A$2:$O$5991,12,FALSE())</f>
        <v>N</v>
      </c>
      <c r="M2622" s="3" t="n">
        <v>125</v>
      </c>
      <c r="N2622" s="3" t="n">
        <v>28</v>
      </c>
    </row>
    <row r="2623" customFormat="false" ht="15" hidden="false" customHeight="true" outlineLevel="0" collapsed="false">
      <c r="A2623" s="3" t="s">
        <v>5257</v>
      </c>
      <c r="B2623" s="3" t="s">
        <v>5258</v>
      </c>
      <c r="C2623" s="4" t="str">
        <f aca="false">VLOOKUP($B2623,'Product Master'!$A$2:$O$5991,7,FALSE())</f>
        <v>Dry Grocery</v>
      </c>
      <c r="D2623" s="4" t="str">
        <f aca="false">VLOOKUP($B2623,'Product Master'!$A$2:$O$5991,8,FALSE())</f>
        <v>Granola &amp; Breakfast Bars</v>
      </c>
      <c r="E2623" s="4" t="str">
        <f aca="false">VLOOKUP($B2623,'Product Master'!$A$2:$O$5991,5,FALSE())</f>
        <v>Nutgrove</v>
      </c>
      <c r="F2623" s="4" t="str">
        <f aca="false">VLOOKUP($B2623,'Product Master'!$A$2:$O$5991,4,FALSE())</f>
        <v>Nutgrove Oats &amp; Honey Fruit Snacks, 12 ct</v>
      </c>
      <c r="G2623" s="4" t="str">
        <f aca="false">VLOOKUP($B2623,'Product Master'!$A$2:$O$5991,9,FALSE())</f>
        <v>12 ct</v>
      </c>
      <c r="H2623" s="5" t="s">
        <v>16</v>
      </c>
      <c r="I2623" s="6" t="n">
        <f aca="false">VLOOKUP($B2623,'Product Master'!$A$2:$O$5991,14,FALSE())</f>
        <v>6.79</v>
      </c>
      <c r="J2623" s="7" t="n">
        <f aca="false">VLOOKUP($B2623,'Product Master'!$A$2:$O$5991,13,FALSE())</f>
        <v>24</v>
      </c>
      <c r="K2623" s="7" t="str">
        <f aca="false">VLOOKUP($B2623,'Product Master'!$A$2:$O$5991,11,FALSE())</f>
        <v>N</v>
      </c>
      <c r="L2623" s="7" t="str">
        <f aca="false">VLOOKUP($B2623,'Product Master'!$A$2:$O$5991,12,FALSE())</f>
        <v>N</v>
      </c>
      <c r="M2623" s="3" t="n">
        <v>99</v>
      </c>
      <c r="N2623" s="3" t="n">
        <v>11</v>
      </c>
    </row>
    <row r="2624" customFormat="false" ht="15" hidden="false" customHeight="true" outlineLevel="0" collapsed="false">
      <c r="A2624" s="3" t="s">
        <v>5259</v>
      </c>
      <c r="B2624" s="3" t="s">
        <v>5260</v>
      </c>
      <c r="C2624" s="4" t="str">
        <f aca="false">VLOOKUP($B2624,'Product Master'!$A$2:$O$5991,7,FALSE())</f>
        <v>Dry Grocery</v>
      </c>
      <c r="D2624" s="4" t="str">
        <f aca="false">VLOOKUP($B2624,'Product Master'!$A$2:$O$5991,8,FALSE())</f>
        <v>Granola &amp; Breakfast Bars</v>
      </c>
      <c r="E2624" s="4" t="str">
        <f aca="false">VLOOKUP($B2624,'Product Master'!$A$2:$O$5991,5,FALSE())</f>
        <v>Thrift Row</v>
      </c>
      <c r="F2624" s="4" t="str">
        <f aca="false">VLOOKUP($B2624,'Product Master'!$A$2:$O$5991,4,FALSE())</f>
        <v>Thrift Row Oats &amp; Honey Granola Bars, 12 ct</v>
      </c>
      <c r="G2624" s="4" t="str">
        <f aca="false">VLOOKUP($B2624,'Product Master'!$A$2:$O$5991,9,FALSE())</f>
        <v>12 ct</v>
      </c>
      <c r="H2624" s="5" t="s">
        <v>16</v>
      </c>
      <c r="I2624" s="6" t="n">
        <f aca="false">VLOOKUP($B2624,'Product Master'!$A$2:$O$5991,14,FALSE())</f>
        <v>5.79</v>
      </c>
      <c r="J2624" s="7" t="n">
        <f aca="false">VLOOKUP($B2624,'Product Master'!$A$2:$O$5991,13,FALSE())</f>
        <v>4</v>
      </c>
      <c r="K2624" s="7" t="str">
        <f aca="false">VLOOKUP($B2624,'Product Master'!$A$2:$O$5991,11,FALSE())</f>
        <v>Y</v>
      </c>
      <c r="L2624" s="7" t="str">
        <f aca="false">VLOOKUP($B2624,'Product Master'!$A$2:$O$5991,12,FALSE())</f>
        <v>N</v>
      </c>
      <c r="M2624" s="3" t="n">
        <v>78</v>
      </c>
      <c r="N2624" s="3" t="n">
        <v>26</v>
      </c>
    </row>
    <row r="2625" customFormat="false" ht="15" hidden="false" customHeight="true" outlineLevel="0" collapsed="false">
      <c r="A2625" s="3" t="s">
        <v>5261</v>
      </c>
      <c r="B2625" s="3" t="s">
        <v>5262</v>
      </c>
      <c r="C2625" s="4" t="str">
        <f aca="false">VLOOKUP($B2625,'Product Master'!$A$2:$O$5991,7,FALSE())</f>
        <v>Dry Grocery</v>
      </c>
      <c r="D2625" s="4" t="str">
        <f aca="false">VLOOKUP($B2625,'Product Master'!$A$2:$O$5991,8,FALSE())</f>
        <v>Granola &amp; Breakfast Bars</v>
      </c>
      <c r="E2625" s="4" t="str">
        <f aca="false">VLOOKUP($B2625,'Product Master'!$A$2:$O$5991,5,FALSE())</f>
        <v>Pepperlane</v>
      </c>
      <c r="F2625" s="4" t="str">
        <f aca="false">VLOOKUP($B2625,'Product Master'!$A$2:$O$5991,4,FALSE())</f>
        <v>Pepperlane Peanut Butter Protein Bars, 6 ct</v>
      </c>
      <c r="G2625" s="4" t="str">
        <f aca="false">VLOOKUP($B2625,'Product Master'!$A$2:$O$5991,9,FALSE())</f>
        <v>6 ct</v>
      </c>
      <c r="H2625" s="5" t="s">
        <v>16</v>
      </c>
      <c r="I2625" s="6" t="n">
        <f aca="false">VLOOKUP($B2625,'Product Master'!$A$2:$O$5991,14,FALSE())</f>
        <v>4.29</v>
      </c>
      <c r="J2625" s="7" t="n">
        <f aca="false">VLOOKUP($B2625,'Product Master'!$A$2:$O$5991,13,FALSE())</f>
        <v>24</v>
      </c>
      <c r="K2625" s="7" t="str">
        <f aca="false">VLOOKUP($B2625,'Product Master'!$A$2:$O$5991,11,FALSE())</f>
        <v>N</v>
      </c>
      <c r="L2625" s="7" t="str">
        <f aca="false">VLOOKUP($B2625,'Product Master'!$A$2:$O$5991,12,FALSE())</f>
        <v>N</v>
      </c>
      <c r="M2625" s="3" t="n">
        <v>98</v>
      </c>
      <c r="N2625" s="3" t="n">
        <v>17</v>
      </c>
    </row>
    <row r="2626" customFormat="false" ht="15" hidden="false" customHeight="true" outlineLevel="0" collapsed="false">
      <c r="A2626" s="3" t="s">
        <v>5263</v>
      </c>
      <c r="B2626" s="3" t="s">
        <v>5264</v>
      </c>
      <c r="C2626" s="4" t="str">
        <f aca="false">VLOOKUP($B2626,'Product Master'!$A$2:$O$5991,7,FALSE())</f>
        <v>Dry Grocery</v>
      </c>
      <c r="D2626" s="4" t="str">
        <f aca="false">VLOOKUP($B2626,'Product Master'!$A$2:$O$5991,8,FALSE())</f>
        <v>Granola &amp; Breakfast Bars</v>
      </c>
      <c r="E2626" s="4" t="str">
        <f aca="false">VLOOKUP($B2626,'Product Master'!$A$2:$O$5991,5,FALSE())</f>
        <v>Nutgrove</v>
      </c>
      <c r="F2626" s="4" t="str">
        <f aca="false">VLOOKUP($B2626,'Product Master'!$A$2:$O$5991,4,FALSE())</f>
        <v>Nutgrove Variety Pack Fruit Snacks, 6 ct</v>
      </c>
      <c r="G2626" s="4" t="str">
        <f aca="false">VLOOKUP($B2626,'Product Master'!$A$2:$O$5991,9,FALSE())</f>
        <v>6 ct</v>
      </c>
      <c r="H2626" s="5" t="s">
        <v>16</v>
      </c>
      <c r="I2626" s="6" t="n">
        <f aca="false">VLOOKUP($B2626,'Product Master'!$A$2:$O$5991,14,FALSE())</f>
        <v>5.99</v>
      </c>
      <c r="J2626" s="7" t="n">
        <f aca="false">VLOOKUP($B2626,'Product Master'!$A$2:$O$5991,13,FALSE())</f>
        <v>1</v>
      </c>
      <c r="K2626" s="7" t="str">
        <f aca="false">VLOOKUP($B2626,'Product Master'!$A$2:$O$5991,11,FALSE())</f>
        <v>N</v>
      </c>
      <c r="L2626" s="7" t="str">
        <f aca="false">VLOOKUP($B2626,'Product Master'!$A$2:$O$5991,12,FALSE())</f>
        <v>N</v>
      </c>
      <c r="M2626" s="3" t="n">
        <v>5</v>
      </c>
      <c r="N2626" s="3" t="n">
        <v>21</v>
      </c>
    </row>
    <row r="2627" customFormat="false" ht="15" hidden="false" customHeight="true" outlineLevel="0" collapsed="false">
      <c r="A2627" s="3" t="s">
        <v>5265</v>
      </c>
      <c r="B2627" s="3" t="s">
        <v>5266</v>
      </c>
      <c r="C2627" s="4" t="str">
        <f aca="false">VLOOKUP($B2627,'Product Master'!$A$2:$O$5991,7,FALSE())</f>
        <v>Dry Grocery</v>
      </c>
      <c r="D2627" s="4" t="str">
        <f aca="false">VLOOKUP($B2627,'Product Master'!$A$2:$O$5991,8,FALSE())</f>
        <v>Granola &amp; Breakfast Bars</v>
      </c>
      <c r="E2627" s="4" t="str">
        <f aca="false">VLOOKUP($B2627,'Product Master'!$A$2:$O$5991,5,FALSE())</f>
        <v>Harborline</v>
      </c>
      <c r="F2627" s="4" t="str">
        <f aca="false">VLOOKUP($B2627,'Product Master'!$A$2:$O$5991,4,FALSE())</f>
        <v>Harborline Variety Pack Fruit Snacks, 12 ct</v>
      </c>
      <c r="G2627" s="4" t="str">
        <f aca="false">VLOOKUP($B2627,'Product Master'!$A$2:$O$5991,9,FALSE())</f>
        <v>12 ct</v>
      </c>
      <c r="H2627" s="5" t="s">
        <v>16</v>
      </c>
      <c r="I2627" s="6" t="n">
        <f aca="false">VLOOKUP($B2627,'Product Master'!$A$2:$O$5991,14,FALSE())</f>
        <v>5.99</v>
      </c>
      <c r="J2627" s="7" t="n">
        <f aca="false">VLOOKUP($B2627,'Product Master'!$A$2:$O$5991,13,FALSE())</f>
        <v>12</v>
      </c>
      <c r="K2627" s="7" t="str">
        <f aca="false">VLOOKUP($B2627,'Product Master'!$A$2:$O$5991,11,FALSE())</f>
        <v>Y</v>
      </c>
      <c r="L2627" s="7" t="str">
        <f aca="false">VLOOKUP($B2627,'Product Master'!$A$2:$O$5991,12,FALSE())</f>
        <v>N</v>
      </c>
      <c r="M2627" s="3" t="n">
        <v>18</v>
      </c>
      <c r="N2627" s="3" t="n">
        <v>9</v>
      </c>
    </row>
    <row r="2628" customFormat="false" ht="15" hidden="false" customHeight="true" outlineLevel="0" collapsed="false">
      <c r="A2628" s="3" t="s">
        <v>5267</v>
      </c>
      <c r="B2628" s="3" t="s">
        <v>5268</v>
      </c>
      <c r="C2628" s="4" t="str">
        <f aca="false">VLOOKUP($B2628,'Product Master'!$A$2:$O$5991,7,FALSE())</f>
        <v>Dry Grocery</v>
      </c>
      <c r="D2628" s="4" t="str">
        <f aca="false">VLOOKUP($B2628,'Product Master'!$A$2:$O$5991,8,FALSE())</f>
        <v>Granola &amp; Breakfast Bars</v>
      </c>
      <c r="E2628" s="4" t="str">
        <f aca="false">VLOOKUP($B2628,'Product Master'!$A$2:$O$5991,5,FALSE())</f>
        <v>Harborline</v>
      </c>
      <c r="F2628" s="4" t="str">
        <f aca="false">VLOOKUP($B2628,'Product Master'!$A$2:$O$5991,4,FALSE())</f>
        <v>Harborline Chocolate Chip Breakfast Bars, 8 ct</v>
      </c>
      <c r="G2628" s="4" t="str">
        <f aca="false">VLOOKUP($B2628,'Product Master'!$A$2:$O$5991,9,FALSE())</f>
        <v>8 ct</v>
      </c>
      <c r="H2628" s="5" t="s">
        <v>16</v>
      </c>
      <c r="I2628" s="6" t="n">
        <f aca="false">VLOOKUP($B2628,'Product Master'!$A$2:$O$5991,14,FALSE())</f>
        <v>4.89</v>
      </c>
      <c r="J2628" s="7" t="n">
        <f aca="false">VLOOKUP($B2628,'Product Master'!$A$2:$O$5991,13,FALSE())</f>
        <v>24</v>
      </c>
      <c r="K2628" s="7" t="str">
        <f aca="false">VLOOKUP($B2628,'Product Master'!$A$2:$O$5991,11,FALSE())</f>
        <v>Y</v>
      </c>
      <c r="L2628" s="7" t="str">
        <f aca="false">VLOOKUP($B2628,'Product Master'!$A$2:$O$5991,12,FALSE())</f>
        <v>N</v>
      </c>
      <c r="M2628" s="3" t="n">
        <v>18</v>
      </c>
      <c r="N2628" s="3" t="n">
        <v>14</v>
      </c>
    </row>
    <row r="2629" customFormat="false" ht="15" hidden="false" customHeight="true" outlineLevel="0" collapsed="false">
      <c r="A2629" s="3" t="s">
        <v>5269</v>
      </c>
      <c r="B2629" s="3" t="s">
        <v>5270</v>
      </c>
      <c r="C2629" s="4" t="str">
        <f aca="false">VLOOKUP($B2629,'Product Master'!$A$2:$O$5991,7,FALSE())</f>
        <v>Dry Grocery</v>
      </c>
      <c r="D2629" s="4" t="str">
        <f aca="false">VLOOKUP($B2629,'Product Master'!$A$2:$O$5991,8,FALSE())</f>
        <v>Granola &amp; Breakfast Bars</v>
      </c>
      <c r="E2629" s="4" t="str">
        <f aca="false">VLOOKUP($B2629,'Product Master'!$A$2:$O$5991,5,FALSE())</f>
        <v>Golden Grain Co.</v>
      </c>
      <c r="F2629" s="4" t="str">
        <f aca="false">VLOOKUP($B2629,'Product Master'!$A$2:$O$5991,4,FALSE())</f>
        <v>Golden Grain Co. Peanut Butter Breakfast Bars, 6 ct</v>
      </c>
      <c r="G2629" s="4" t="str">
        <f aca="false">VLOOKUP($B2629,'Product Master'!$A$2:$O$5991,9,FALSE())</f>
        <v>6 ct</v>
      </c>
      <c r="H2629" s="5" t="s">
        <v>16</v>
      </c>
      <c r="I2629" s="6" t="n">
        <f aca="false">VLOOKUP($B2629,'Product Master'!$A$2:$O$5991,14,FALSE())</f>
        <v>4.99</v>
      </c>
      <c r="J2629" s="7" t="n">
        <f aca="false">VLOOKUP($B2629,'Product Master'!$A$2:$O$5991,13,FALSE())</f>
        <v>6</v>
      </c>
      <c r="K2629" s="7" t="str">
        <f aca="false">VLOOKUP($B2629,'Product Master'!$A$2:$O$5991,11,FALSE())</f>
        <v>N</v>
      </c>
      <c r="L2629" s="7" t="str">
        <f aca="false">VLOOKUP($B2629,'Product Master'!$A$2:$O$5991,12,FALSE())</f>
        <v>N</v>
      </c>
      <c r="M2629" s="3" t="n">
        <v>62</v>
      </c>
      <c r="N2629" s="3" t="n">
        <v>14</v>
      </c>
    </row>
    <row r="2630" customFormat="false" ht="15" hidden="false" customHeight="true" outlineLevel="0" collapsed="false">
      <c r="A2630" s="3" t="s">
        <v>5271</v>
      </c>
      <c r="B2630" s="3" t="s">
        <v>5272</v>
      </c>
      <c r="C2630" s="4" t="str">
        <f aca="false">VLOOKUP($B2630,'Product Master'!$A$2:$O$5991,7,FALSE())</f>
        <v>Dry Grocery</v>
      </c>
      <c r="D2630" s="4" t="str">
        <f aca="false">VLOOKUP($B2630,'Product Master'!$A$2:$O$5991,8,FALSE())</f>
        <v>Granola &amp; Breakfast Bars</v>
      </c>
      <c r="E2630" s="4" t="str">
        <f aca="false">VLOOKUP($B2630,'Product Master'!$A$2:$O$5991,5,FALSE())</f>
        <v>Harborline</v>
      </c>
      <c r="F2630" s="4" t="str">
        <f aca="false">VLOOKUP($B2630,'Product Master'!$A$2:$O$5991,4,FALSE())</f>
        <v>Harborline Chocolate Chip Rice Cakes, 6 ct</v>
      </c>
      <c r="G2630" s="4" t="str">
        <f aca="false">VLOOKUP($B2630,'Product Master'!$A$2:$O$5991,9,FALSE())</f>
        <v>6 ct</v>
      </c>
      <c r="H2630" s="5" t="s">
        <v>16</v>
      </c>
      <c r="I2630" s="6" t="n">
        <f aca="false">VLOOKUP($B2630,'Product Master'!$A$2:$O$5991,14,FALSE())</f>
        <v>6.39</v>
      </c>
      <c r="J2630" s="7" t="n">
        <f aca="false">VLOOKUP($B2630,'Product Master'!$A$2:$O$5991,13,FALSE())</f>
        <v>4</v>
      </c>
      <c r="K2630" s="7" t="str">
        <f aca="false">VLOOKUP($B2630,'Product Master'!$A$2:$O$5991,11,FALSE())</f>
        <v>Y</v>
      </c>
      <c r="L2630" s="7" t="str">
        <f aca="false">VLOOKUP($B2630,'Product Master'!$A$2:$O$5991,12,FALSE())</f>
        <v>N</v>
      </c>
      <c r="M2630" s="3" t="n">
        <v>69</v>
      </c>
      <c r="N2630" s="3" t="n">
        <v>11</v>
      </c>
    </row>
    <row r="2631" customFormat="false" ht="15" hidden="false" customHeight="true" outlineLevel="0" collapsed="false">
      <c r="A2631" s="3" t="s">
        <v>5273</v>
      </c>
      <c r="B2631" s="3" t="s">
        <v>5274</v>
      </c>
      <c r="C2631" s="4" t="str">
        <f aca="false">VLOOKUP($B2631,'Product Master'!$A$2:$O$5991,7,FALSE())</f>
        <v>Dry Grocery</v>
      </c>
      <c r="D2631" s="4" t="str">
        <f aca="false">VLOOKUP($B2631,'Product Master'!$A$2:$O$5991,8,FALSE())</f>
        <v>Granola &amp; Breakfast Bars</v>
      </c>
      <c r="E2631" s="4" t="str">
        <f aca="false">VLOOKUP($B2631,'Product Master'!$A$2:$O$5991,5,FALSE())</f>
        <v>Pepperlane</v>
      </c>
      <c r="F2631" s="4" t="str">
        <f aca="false">VLOOKUP($B2631,'Product Master'!$A$2:$O$5991,4,FALSE())</f>
        <v>Pepperlane Peanut Butter Breakfast Bars, 6 ct</v>
      </c>
      <c r="G2631" s="4" t="str">
        <f aca="false">VLOOKUP($B2631,'Product Master'!$A$2:$O$5991,9,FALSE())</f>
        <v>6 ct</v>
      </c>
      <c r="H2631" s="5" t="s">
        <v>16</v>
      </c>
      <c r="I2631" s="6" t="n">
        <f aca="false">VLOOKUP($B2631,'Product Master'!$A$2:$O$5991,14,FALSE())</f>
        <v>6.89</v>
      </c>
      <c r="J2631" s="7" t="n">
        <f aca="false">VLOOKUP($B2631,'Product Master'!$A$2:$O$5991,13,FALSE())</f>
        <v>12</v>
      </c>
      <c r="K2631" s="7" t="str">
        <f aca="false">VLOOKUP($B2631,'Product Master'!$A$2:$O$5991,11,FALSE())</f>
        <v>N</v>
      </c>
      <c r="L2631" s="7" t="str">
        <f aca="false">VLOOKUP($B2631,'Product Master'!$A$2:$O$5991,12,FALSE())</f>
        <v>N</v>
      </c>
      <c r="M2631" s="3" t="n">
        <v>137</v>
      </c>
      <c r="N2631" s="3" t="n">
        <v>4</v>
      </c>
    </row>
    <row r="2632" customFormat="false" ht="15" hidden="false" customHeight="true" outlineLevel="0" collapsed="false">
      <c r="A2632" s="3" t="s">
        <v>5275</v>
      </c>
      <c r="B2632" s="3" t="s">
        <v>5276</v>
      </c>
      <c r="C2632" s="4" t="str">
        <f aca="false">VLOOKUP($B2632,'Product Master'!$A$2:$O$5991,7,FALSE())</f>
        <v>Dry Grocery</v>
      </c>
      <c r="D2632" s="4" t="str">
        <f aca="false">VLOOKUP($B2632,'Product Master'!$A$2:$O$5991,8,FALSE())</f>
        <v>Granola &amp; Breakfast Bars</v>
      </c>
      <c r="E2632" s="4" t="str">
        <f aca="false">VLOOKUP($B2632,'Product Master'!$A$2:$O$5991,5,FALSE())</f>
        <v>Wheatstone</v>
      </c>
      <c r="F2632" s="4" t="str">
        <f aca="false">VLOOKUP($B2632,'Product Master'!$A$2:$O$5991,4,FALSE())</f>
        <v>Wheatstone Variety Pack Rice Cakes, 6 ct</v>
      </c>
      <c r="G2632" s="4" t="str">
        <f aca="false">VLOOKUP($B2632,'Product Master'!$A$2:$O$5991,9,FALSE())</f>
        <v>6 ct</v>
      </c>
      <c r="H2632" s="5" t="s">
        <v>16</v>
      </c>
      <c r="I2632" s="6" t="n">
        <f aca="false">VLOOKUP($B2632,'Product Master'!$A$2:$O$5991,14,FALSE())</f>
        <v>4.39</v>
      </c>
      <c r="J2632" s="7" t="n">
        <f aca="false">VLOOKUP($B2632,'Product Master'!$A$2:$O$5991,13,FALSE())</f>
        <v>12</v>
      </c>
      <c r="K2632" s="7" t="str">
        <f aca="false">VLOOKUP($B2632,'Product Master'!$A$2:$O$5991,11,FALSE())</f>
        <v>N</v>
      </c>
      <c r="L2632" s="7" t="str">
        <f aca="false">VLOOKUP($B2632,'Product Master'!$A$2:$O$5991,12,FALSE())</f>
        <v>N</v>
      </c>
      <c r="M2632" s="3" t="n">
        <v>30</v>
      </c>
      <c r="N2632" s="3" t="n">
        <v>4</v>
      </c>
    </row>
    <row r="2633" customFormat="false" ht="15" hidden="false" customHeight="true" outlineLevel="0" collapsed="false">
      <c r="A2633" s="3" t="s">
        <v>5277</v>
      </c>
      <c r="B2633" s="3" t="s">
        <v>5278</v>
      </c>
      <c r="C2633" s="4" t="str">
        <f aca="false">VLOOKUP($B2633,'Product Master'!$A$2:$O$5991,7,FALSE())</f>
        <v>Dry Grocery</v>
      </c>
      <c r="D2633" s="4" t="str">
        <f aca="false">VLOOKUP($B2633,'Product Master'!$A$2:$O$5991,8,FALSE())</f>
        <v>Granola &amp; Breakfast Bars</v>
      </c>
      <c r="E2633" s="4" t="str">
        <f aca="false">VLOOKUP($B2633,'Product Master'!$A$2:$O$5991,5,FALSE())</f>
        <v>Roastport</v>
      </c>
      <c r="F2633" s="4" t="str">
        <f aca="false">VLOOKUP($B2633,'Product Master'!$A$2:$O$5991,4,FALSE())</f>
        <v>Roastport Chocolate Chip Rice Cakes, 12 ct</v>
      </c>
      <c r="G2633" s="4" t="str">
        <f aca="false">VLOOKUP($B2633,'Product Master'!$A$2:$O$5991,9,FALSE())</f>
        <v>12 ct</v>
      </c>
      <c r="H2633" s="5" t="s">
        <v>16</v>
      </c>
      <c r="I2633" s="6" t="n">
        <f aca="false">VLOOKUP($B2633,'Product Master'!$A$2:$O$5991,14,FALSE())</f>
        <v>5.99</v>
      </c>
      <c r="J2633" s="7" t="n">
        <f aca="false">VLOOKUP($B2633,'Product Master'!$A$2:$O$5991,13,FALSE())</f>
        <v>2</v>
      </c>
      <c r="K2633" s="7" t="str">
        <f aca="false">VLOOKUP($B2633,'Product Master'!$A$2:$O$5991,11,FALSE())</f>
        <v>N</v>
      </c>
      <c r="L2633" s="7" t="str">
        <f aca="false">VLOOKUP($B2633,'Product Master'!$A$2:$O$5991,12,FALSE())</f>
        <v>N</v>
      </c>
      <c r="M2633" s="3" t="n">
        <v>19</v>
      </c>
      <c r="N2633" s="3" t="n">
        <v>14</v>
      </c>
    </row>
    <row r="2634" customFormat="false" ht="15" hidden="false" customHeight="true" outlineLevel="0" collapsed="false">
      <c r="A2634" s="3" t="s">
        <v>5279</v>
      </c>
      <c r="B2634" s="3" t="s">
        <v>5280</v>
      </c>
      <c r="C2634" s="4" t="str">
        <f aca="false">VLOOKUP($B2634,'Product Master'!$A$2:$O$5991,7,FALSE())</f>
        <v>Dry Grocery</v>
      </c>
      <c r="D2634" s="4" t="str">
        <f aca="false">VLOOKUP($B2634,'Product Master'!$A$2:$O$5991,8,FALSE())</f>
        <v>Granola &amp; Breakfast Bars</v>
      </c>
      <c r="E2634" s="4" t="str">
        <f aca="false">VLOOKUP($B2634,'Product Master'!$A$2:$O$5991,5,FALSE())</f>
        <v>Nutgrove</v>
      </c>
      <c r="F2634" s="4" t="str">
        <f aca="false">VLOOKUP($B2634,'Product Master'!$A$2:$O$5991,4,FALSE())</f>
        <v>Nutgrove Peanut Butter Granola Bars, 6 ct</v>
      </c>
      <c r="G2634" s="4" t="str">
        <f aca="false">VLOOKUP($B2634,'Product Master'!$A$2:$O$5991,9,FALSE())</f>
        <v>6 ct</v>
      </c>
      <c r="H2634" s="5" t="s">
        <v>16</v>
      </c>
      <c r="I2634" s="6" t="n">
        <f aca="false">VLOOKUP($B2634,'Product Master'!$A$2:$O$5991,14,FALSE())</f>
        <v>3.89</v>
      </c>
      <c r="J2634" s="7" t="n">
        <f aca="false">VLOOKUP($B2634,'Product Master'!$A$2:$O$5991,13,FALSE())</f>
        <v>12</v>
      </c>
      <c r="K2634" s="7" t="str">
        <f aca="false">VLOOKUP($B2634,'Product Master'!$A$2:$O$5991,11,FALSE())</f>
        <v>N</v>
      </c>
      <c r="L2634" s="7" t="str">
        <f aca="false">VLOOKUP($B2634,'Product Master'!$A$2:$O$5991,12,FALSE())</f>
        <v>N</v>
      </c>
      <c r="M2634" s="3" t="n">
        <v>87</v>
      </c>
      <c r="N2634" s="3" t="n">
        <v>22</v>
      </c>
    </row>
    <row r="2635" customFormat="false" ht="15" hidden="false" customHeight="true" outlineLevel="0" collapsed="false">
      <c r="A2635" s="3" t="s">
        <v>5281</v>
      </c>
      <c r="B2635" s="3" t="s">
        <v>5282</v>
      </c>
      <c r="C2635" s="4" t="str">
        <f aca="false">VLOOKUP($B2635,'Product Master'!$A$2:$O$5991,7,FALSE())</f>
        <v>Dry Grocery</v>
      </c>
      <c r="D2635" s="4" t="str">
        <f aca="false">VLOOKUP($B2635,'Product Master'!$A$2:$O$5991,8,FALSE())</f>
        <v>Granola &amp; Breakfast Bars</v>
      </c>
      <c r="E2635" s="4" t="str">
        <f aca="false">VLOOKUP($B2635,'Product Master'!$A$2:$O$5991,5,FALSE())</f>
        <v>Golden Grain Co.</v>
      </c>
      <c r="F2635" s="4" t="str">
        <f aca="false">VLOOKUP($B2635,'Product Master'!$A$2:$O$5991,4,FALSE())</f>
        <v>Golden Grain Co. Variety Pack Breakfast Bars, 6 ct</v>
      </c>
      <c r="G2635" s="4" t="str">
        <f aca="false">VLOOKUP($B2635,'Product Master'!$A$2:$O$5991,9,FALSE())</f>
        <v>6 ct</v>
      </c>
      <c r="H2635" s="5" t="s">
        <v>16</v>
      </c>
      <c r="I2635" s="6" t="n">
        <f aca="false">VLOOKUP($B2635,'Product Master'!$A$2:$O$5991,14,FALSE())</f>
        <v>6.79</v>
      </c>
      <c r="J2635" s="7" t="n">
        <f aca="false">VLOOKUP($B2635,'Product Master'!$A$2:$O$5991,13,FALSE())</f>
        <v>8</v>
      </c>
      <c r="K2635" s="7" t="str">
        <f aca="false">VLOOKUP($B2635,'Product Master'!$A$2:$O$5991,11,FALSE())</f>
        <v>N</v>
      </c>
      <c r="L2635" s="7" t="str">
        <f aca="false">VLOOKUP($B2635,'Product Master'!$A$2:$O$5991,12,FALSE())</f>
        <v>N</v>
      </c>
      <c r="M2635" s="3" t="n">
        <v>37</v>
      </c>
      <c r="N2635" s="3" t="n">
        <v>30</v>
      </c>
    </row>
    <row r="2636" customFormat="false" ht="15" hidden="false" customHeight="true" outlineLevel="0" collapsed="false">
      <c r="A2636" s="3" t="s">
        <v>5283</v>
      </c>
      <c r="B2636" s="3" t="s">
        <v>5284</v>
      </c>
      <c r="C2636" s="4" t="str">
        <f aca="false">VLOOKUP($B2636,'Product Master'!$A$2:$O$5991,7,FALSE())</f>
        <v>Dry Grocery</v>
      </c>
      <c r="D2636" s="4" t="str">
        <f aca="false">VLOOKUP($B2636,'Product Master'!$A$2:$O$5991,8,FALSE())</f>
        <v>Granola &amp; Breakfast Bars</v>
      </c>
      <c r="E2636" s="4" t="str">
        <f aca="false">VLOOKUP($B2636,'Product Master'!$A$2:$O$5991,5,FALSE())</f>
        <v>Nutgrove</v>
      </c>
      <c r="F2636" s="4" t="str">
        <f aca="false">VLOOKUP($B2636,'Product Master'!$A$2:$O$5991,4,FALSE())</f>
        <v>Nutgrove Peanut Butter Granola Bars, 12 ct</v>
      </c>
      <c r="G2636" s="4" t="str">
        <f aca="false">VLOOKUP($B2636,'Product Master'!$A$2:$O$5991,9,FALSE())</f>
        <v>12 ct</v>
      </c>
      <c r="H2636" s="5" t="s">
        <v>16</v>
      </c>
      <c r="I2636" s="6" t="n">
        <f aca="false">VLOOKUP($B2636,'Product Master'!$A$2:$O$5991,14,FALSE())</f>
        <v>4.49</v>
      </c>
      <c r="J2636" s="7" t="n">
        <f aca="false">VLOOKUP($B2636,'Product Master'!$A$2:$O$5991,13,FALSE())</f>
        <v>2</v>
      </c>
      <c r="K2636" s="7" t="str">
        <f aca="false">VLOOKUP($B2636,'Product Master'!$A$2:$O$5991,11,FALSE())</f>
        <v>N</v>
      </c>
      <c r="L2636" s="7" t="str">
        <f aca="false">VLOOKUP($B2636,'Product Master'!$A$2:$O$5991,12,FALSE())</f>
        <v>N</v>
      </c>
      <c r="M2636" s="3" t="n">
        <v>40</v>
      </c>
      <c r="N2636" s="3" t="n">
        <v>23</v>
      </c>
    </row>
    <row r="2637" customFormat="false" ht="15" hidden="false" customHeight="true" outlineLevel="0" collapsed="false">
      <c r="A2637" s="3" t="s">
        <v>5285</v>
      </c>
      <c r="B2637" s="3" t="s">
        <v>5286</v>
      </c>
      <c r="C2637" s="4" t="str">
        <f aca="false">VLOOKUP($B2637,'Product Master'!$A$2:$O$5991,7,FALSE())</f>
        <v>Dry Grocery</v>
      </c>
      <c r="D2637" s="4" t="str">
        <f aca="false">VLOOKUP($B2637,'Product Master'!$A$2:$O$5991,8,FALSE())</f>
        <v>Granola &amp; Breakfast Bars</v>
      </c>
      <c r="E2637" s="4" t="str">
        <f aca="false">VLOOKUP($B2637,'Product Master'!$A$2:$O$5991,5,FALSE())</f>
        <v>Kettle Row</v>
      </c>
      <c r="F2637" s="4" t="str">
        <f aca="false">VLOOKUP($B2637,'Product Master'!$A$2:$O$5991,4,FALSE())</f>
        <v>Kettle Row Peanut Butter Breakfast Bars, 8 ct</v>
      </c>
      <c r="G2637" s="4" t="str">
        <f aca="false">VLOOKUP($B2637,'Product Master'!$A$2:$O$5991,9,FALSE())</f>
        <v>8 ct</v>
      </c>
      <c r="H2637" s="5" t="s">
        <v>16</v>
      </c>
      <c r="I2637" s="6" t="n">
        <f aca="false">VLOOKUP($B2637,'Product Master'!$A$2:$O$5991,14,FALSE())</f>
        <v>5.39</v>
      </c>
      <c r="J2637" s="7" t="n">
        <f aca="false">VLOOKUP($B2637,'Product Master'!$A$2:$O$5991,13,FALSE())</f>
        <v>1</v>
      </c>
      <c r="K2637" s="7" t="str">
        <f aca="false">VLOOKUP($B2637,'Product Master'!$A$2:$O$5991,11,FALSE())</f>
        <v>N</v>
      </c>
      <c r="L2637" s="7" t="str">
        <f aca="false">VLOOKUP($B2637,'Product Master'!$A$2:$O$5991,12,FALSE())</f>
        <v>N</v>
      </c>
      <c r="M2637" s="3" t="n">
        <v>116</v>
      </c>
      <c r="N2637" s="3" t="n">
        <v>27</v>
      </c>
    </row>
    <row r="2638" customFormat="false" ht="15" hidden="false" customHeight="true" outlineLevel="0" collapsed="false">
      <c r="A2638" s="3" t="s">
        <v>5287</v>
      </c>
      <c r="B2638" s="3" t="s">
        <v>5288</v>
      </c>
      <c r="C2638" s="4" t="str">
        <f aca="false">VLOOKUP($B2638,'Product Master'!$A$2:$O$5991,7,FALSE())</f>
        <v>Dry Grocery</v>
      </c>
      <c r="D2638" s="4" t="str">
        <f aca="false">VLOOKUP($B2638,'Product Master'!$A$2:$O$5991,8,FALSE())</f>
        <v>Granola &amp; Breakfast Bars</v>
      </c>
      <c r="E2638" s="4" t="str">
        <f aca="false">VLOOKUP($B2638,'Product Master'!$A$2:$O$5991,5,FALSE())</f>
        <v>Thrift Row</v>
      </c>
      <c r="F2638" s="4" t="str">
        <f aca="false">VLOOKUP($B2638,'Product Master'!$A$2:$O$5991,4,FALSE())</f>
        <v>Thrift Row Peanut Butter Granola Bars, 6 ct</v>
      </c>
      <c r="G2638" s="4" t="str">
        <f aca="false">VLOOKUP($B2638,'Product Master'!$A$2:$O$5991,9,FALSE())</f>
        <v>6 ct</v>
      </c>
      <c r="H2638" s="5" t="s">
        <v>16</v>
      </c>
      <c r="I2638" s="6" t="n">
        <f aca="false">VLOOKUP($B2638,'Product Master'!$A$2:$O$5991,14,FALSE())</f>
        <v>6.49</v>
      </c>
      <c r="J2638" s="7" t="n">
        <f aca="false">VLOOKUP($B2638,'Product Master'!$A$2:$O$5991,13,FALSE())</f>
        <v>12</v>
      </c>
      <c r="K2638" s="7" t="str">
        <f aca="false">VLOOKUP($B2638,'Product Master'!$A$2:$O$5991,11,FALSE())</f>
        <v>Y</v>
      </c>
      <c r="L2638" s="7" t="str">
        <f aca="false">VLOOKUP($B2638,'Product Master'!$A$2:$O$5991,12,FALSE())</f>
        <v>N</v>
      </c>
      <c r="M2638" s="3" t="n">
        <v>55</v>
      </c>
      <c r="N2638" s="3" t="n">
        <v>39</v>
      </c>
    </row>
    <row r="2639" customFormat="false" ht="15" hidden="false" customHeight="true" outlineLevel="0" collapsed="false">
      <c r="A2639" s="3" t="s">
        <v>5289</v>
      </c>
      <c r="B2639" s="3" t="s">
        <v>5290</v>
      </c>
      <c r="C2639" s="4" t="str">
        <f aca="false">VLOOKUP($B2639,'Product Master'!$A$2:$O$5991,7,FALSE())</f>
        <v>Dry Grocery</v>
      </c>
      <c r="D2639" s="4" t="str">
        <f aca="false">VLOOKUP($B2639,'Product Master'!$A$2:$O$5991,8,FALSE())</f>
        <v>Granola &amp; Breakfast Bars</v>
      </c>
      <c r="E2639" s="4" t="str">
        <f aca="false">VLOOKUP($B2639,'Product Master'!$A$2:$O$5991,5,FALSE())</f>
        <v>Thrift Row</v>
      </c>
      <c r="F2639" s="4" t="str">
        <f aca="false">VLOOKUP($B2639,'Product Master'!$A$2:$O$5991,4,FALSE())</f>
        <v>Thrift Row Chocolate Chip Fruit Snacks, 8 ct</v>
      </c>
      <c r="G2639" s="4" t="str">
        <f aca="false">VLOOKUP($B2639,'Product Master'!$A$2:$O$5991,9,FALSE())</f>
        <v>8 ct</v>
      </c>
      <c r="H2639" s="5" t="s">
        <v>16</v>
      </c>
      <c r="I2639" s="6" t="n">
        <f aca="false">VLOOKUP($B2639,'Product Master'!$A$2:$O$5991,14,FALSE())</f>
        <v>3.89</v>
      </c>
      <c r="J2639" s="7" t="n">
        <f aca="false">VLOOKUP($B2639,'Product Master'!$A$2:$O$5991,13,FALSE())</f>
        <v>1</v>
      </c>
      <c r="K2639" s="7" t="str">
        <f aca="false">VLOOKUP($B2639,'Product Master'!$A$2:$O$5991,11,FALSE())</f>
        <v>Y</v>
      </c>
      <c r="L2639" s="7" t="str">
        <f aca="false">VLOOKUP($B2639,'Product Master'!$A$2:$O$5991,12,FALSE())</f>
        <v>N</v>
      </c>
      <c r="M2639" s="3" t="n">
        <v>143</v>
      </c>
      <c r="N2639" s="3" t="n">
        <v>35</v>
      </c>
    </row>
    <row r="2640" customFormat="false" ht="15" hidden="false" customHeight="true" outlineLevel="0" collapsed="false">
      <c r="A2640" s="3" t="s">
        <v>5291</v>
      </c>
      <c r="B2640" s="3" t="s">
        <v>5292</v>
      </c>
      <c r="C2640" s="4" t="str">
        <f aca="false">VLOOKUP($B2640,'Product Master'!$A$2:$O$5991,7,FALSE())</f>
        <v>Dry Grocery</v>
      </c>
      <c r="D2640" s="4" t="str">
        <f aca="false">VLOOKUP($B2640,'Product Master'!$A$2:$O$5991,8,FALSE())</f>
        <v>Granola &amp; Breakfast Bars</v>
      </c>
      <c r="E2640" s="4" t="str">
        <f aca="false">VLOOKUP($B2640,'Product Master'!$A$2:$O$5991,5,FALSE())</f>
        <v>Thrift Row</v>
      </c>
      <c r="F2640" s="4" t="str">
        <f aca="false">VLOOKUP($B2640,'Product Master'!$A$2:$O$5991,4,FALSE())</f>
        <v>Thrift Row Peanut Butter Rice Cakes, 6 ct</v>
      </c>
      <c r="G2640" s="4" t="str">
        <f aca="false">VLOOKUP($B2640,'Product Master'!$A$2:$O$5991,9,FALSE())</f>
        <v>6 ct</v>
      </c>
      <c r="H2640" s="5" t="s">
        <v>16</v>
      </c>
      <c r="I2640" s="6" t="n">
        <f aca="false">VLOOKUP($B2640,'Product Master'!$A$2:$O$5991,14,FALSE())</f>
        <v>6.99</v>
      </c>
      <c r="J2640" s="7" t="n">
        <f aca="false">VLOOKUP($B2640,'Product Master'!$A$2:$O$5991,13,FALSE())</f>
        <v>8</v>
      </c>
      <c r="K2640" s="7" t="str">
        <f aca="false">VLOOKUP($B2640,'Product Master'!$A$2:$O$5991,11,FALSE())</f>
        <v>Y</v>
      </c>
      <c r="L2640" s="7" t="str">
        <f aca="false">VLOOKUP($B2640,'Product Master'!$A$2:$O$5991,12,FALSE())</f>
        <v>N</v>
      </c>
      <c r="M2640" s="3" t="n">
        <v>56</v>
      </c>
      <c r="N2640" s="3" t="n">
        <v>24</v>
      </c>
    </row>
    <row r="2641" customFormat="false" ht="15" hidden="false" customHeight="true" outlineLevel="0" collapsed="false">
      <c r="A2641" s="3" t="s">
        <v>5293</v>
      </c>
      <c r="B2641" s="3" t="s">
        <v>5294</v>
      </c>
      <c r="C2641" s="4" t="str">
        <f aca="false">VLOOKUP($B2641,'Product Master'!$A$2:$O$5991,7,FALSE())</f>
        <v>Dry Grocery</v>
      </c>
      <c r="D2641" s="4" t="str">
        <f aca="false">VLOOKUP($B2641,'Product Master'!$A$2:$O$5991,8,FALSE())</f>
        <v>Granola &amp; Breakfast Bars</v>
      </c>
      <c r="E2641" s="4" t="str">
        <f aca="false">VLOOKUP($B2641,'Product Master'!$A$2:$O$5991,5,FALSE())</f>
        <v>Golden Grain Co.</v>
      </c>
      <c r="F2641" s="4" t="str">
        <f aca="false">VLOOKUP($B2641,'Product Master'!$A$2:$O$5991,4,FALSE())</f>
        <v>Golden Grain Co. Variety Pack Rice Cakes, 6 ct</v>
      </c>
      <c r="G2641" s="4" t="str">
        <f aca="false">VLOOKUP($B2641,'Product Master'!$A$2:$O$5991,9,FALSE())</f>
        <v>6 ct</v>
      </c>
      <c r="H2641" s="5" t="s">
        <v>16</v>
      </c>
      <c r="I2641" s="6" t="n">
        <f aca="false">VLOOKUP($B2641,'Product Master'!$A$2:$O$5991,14,FALSE())</f>
        <v>3.29</v>
      </c>
      <c r="J2641" s="7" t="n">
        <f aca="false">VLOOKUP($B2641,'Product Master'!$A$2:$O$5991,13,FALSE())</f>
        <v>12</v>
      </c>
      <c r="K2641" s="7" t="str">
        <f aca="false">VLOOKUP($B2641,'Product Master'!$A$2:$O$5991,11,FALSE())</f>
        <v>N</v>
      </c>
      <c r="L2641" s="7" t="str">
        <f aca="false">VLOOKUP($B2641,'Product Master'!$A$2:$O$5991,12,FALSE())</f>
        <v>N</v>
      </c>
      <c r="M2641" s="3" t="n">
        <v>139</v>
      </c>
      <c r="N2641" s="3" t="n">
        <v>33</v>
      </c>
    </row>
    <row r="2642" customFormat="false" ht="15" hidden="false" customHeight="true" outlineLevel="0" collapsed="false">
      <c r="A2642" s="3" t="s">
        <v>5295</v>
      </c>
      <c r="B2642" s="3" t="s">
        <v>5296</v>
      </c>
      <c r="C2642" s="4" t="str">
        <f aca="false">VLOOKUP($B2642,'Product Master'!$A$2:$O$5991,7,FALSE())</f>
        <v>Dry Grocery</v>
      </c>
      <c r="D2642" s="4" t="str">
        <f aca="false">VLOOKUP($B2642,'Product Master'!$A$2:$O$5991,8,FALSE())</f>
        <v>Granola &amp; Breakfast Bars</v>
      </c>
      <c r="E2642" s="4" t="str">
        <f aca="false">VLOOKUP($B2642,'Product Master'!$A$2:$O$5991,5,FALSE())</f>
        <v>Golden Grain Co.</v>
      </c>
      <c r="F2642" s="4" t="str">
        <f aca="false">VLOOKUP($B2642,'Product Master'!$A$2:$O$5991,4,FALSE())</f>
        <v>Golden Grain Co. Chocolate Chip Fruit Snacks, 8 ct</v>
      </c>
      <c r="G2642" s="4" t="str">
        <f aca="false">VLOOKUP($B2642,'Product Master'!$A$2:$O$5991,9,FALSE())</f>
        <v>8 ct</v>
      </c>
      <c r="H2642" s="5" t="s">
        <v>16</v>
      </c>
      <c r="I2642" s="6" t="n">
        <f aca="false">VLOOKUP($B2642,'Product Master'!$A$2:$O$5991,14,FALSE())</f>
        <v>5.89</v>
      </c>
      <c r="J2642" s="7" t="n">
        <f aca="false">VLOOKUP($B2642,'Product Master'!$A$2:$O$5991,13,FALSE())</f>
        <v>12</v>
      </c>
      <c r="K2642" s="7" t="str">
        <f aca="false">VLOOKUP($B2642,'Product Master'!$A$2:$O$5991,11,FALSE())</f>
        <v>N</v>
      </c>
      <c r="L2642" s="7" t="str">
        <f aca="false">VLOOKUP($B2642,'Product Master'!$A$2:$O$5991,12,FALSE())</f>
        <v>N</v>
      </c>
      <c r="M2642" s="3" t="n">
        <v>136</v>
      </c>
      <c r="N2642" s="3" t="n">
        <v>16</v>
      </c>
    </row>
    <row r="2643" customFormat="false" ht="15" hidden="false" customHeight="true" outlineLevel="0" collapsed="false">
      <c r="A2643" s="3" t="s">
        <v>5297</v>
      </c>
      <c r="B2643" s="3" t="s">
        <v>5298</v>
      </c>
      <c r="C2643" s="4" t="str">
        <f aca="false">VLOOKUP($B2643,'Product Master'!$A$2:$O$5991,7,FALSE())</f>
        <v>Dry Grocery</v>
      </c>
      <c r="D2643" s="4" t="str">
        <f aca="false">VLOOKUP($B2643,'Product Master'!$A$2:$O$5991,8,FALSE())</f>
        <v>Granola &amp; Breakfast Bars</v>
      </c>
      <c r="E2643" s="4" t="str">
        <f aca="false">VLOOKUP($B2643,'Product Master'!$A$2:$O$5991,5,FALSE())</f>
        <v>Wheatstone</v>
      </c>
      <c r="F2643" s="4" t="str">
        <f aca="false">VLOOKUP($B2643,'Product Master'!$A$2:$O$5991,4,FALSE())</f>
        <v>Wheatstone Chocolate Chip Protein Bars, 6 ct</v>
      </c>
      <c r="G2643" s="4" t="str">
        <f aca="false">VLOOKUP($B2643,'Product Master'!$A$2:$O$5991,9,FALSE())</f>
        <v>6 ct</v>
      </c>
      <c r="H2643" s="5" t="s">
        <v>16</v>
      </c>
      <c r="I2643" s="6" t="n">
        <f aca="false">VLOOKUP($B2643,'Product Master'!$A$2:$O$5991,14,FALSE())</f>
        <v>5.29</v>
      </c>
      <c r="J2643" s="7" t="n">
        <f aca="false">VLOOKUP($B2643,'Product Master'!$A$2:$O$5991,13,FALSE())</f>
        <v>1</v>
      </c>
      <c r="K2643" s="7" t="str">
        <f aca="false">VLOOKUP($B2643,'Product Master'!$A$2:$O$5991,11,FALSE())</f>
        <v>N</v>
      </c>
      <c r="L2643" s="7" t="str">
        <f aca="false">VLOOKUP($B2643,'Product Master'!$A$2:$O$5991,12,FALSE())</f>
        <v>N</v>
      </c>
      <c r="M2643" s="3" t="n">
        <v>101</v>
      </c>
      <c r="N2643" s="3" t="n">
        <v>32</v>
      </c>
    </row>
    <row r="2644" customFormat="false" ht="15" hidden="false" customHeight="true" outlineLevel="0" collapsed="false">
      <c r="A2644" s="3" t="s">
        <v>5299</v>
      </c>
      <c r="B2644" s="3" t="s">
        <v>5300</v>
      </c>
      <c r="C2644" s="4" t="str">
        <f aca="false">VLOOKUP($B2644,'Product Master'!$A$2:$O$5991,7,FALSE())</f>
        <v>Dry Grocery</v>
      </c>
      <c r="D2644" s="4" t="str">
        <f aca="false">VLOOKUP($B2644,'Product Master'!$A$2:$O$5991,8,FALSE())</f>
        <v>Granola &amp; Breakfast Bars</v>
      </c>
      <c r="E2644" s="4" t="str">
        <f aca="false">VLOOKUP($B2644,'Product Master'!$A$2:$O$5991,5,FALSE())</f>
        <v>Roastport</v>
      </c>
      <c r="F2644" s="4" t="str">
        <f aca="false">VLOOKUP($B2644,'Product Master'!$A$2:$O$5991,4,FALSE())</f>
        <v>Roastport Oats &amp; Honey Breakfast Bars, 12 ct</v>
      </c>
      <c r="G2644" s="4" t="str">
        <f aca="false">VLOOKUP($B2644,'Product Master'!$A$2:$O$5991,9,FALSE())</f>
        <v>12 ct</v>
      </c>
      <c r="H2644" s="5" t="s">
        <v>16</v>
      </c>
      <c r="I2644" s="6" t="n">
        <f aca="false">VLOOKUP($B2644,'Product Master'!$A$2:$O$5991,14,FALSE())</f>
        <v>4.99</v>
      </c>
      <c r="J2644" s="7" t="n">
        <f aca="false">VLOOKUP($B2644,'Product Master'!$A$2:$O$5991,13,FALSE())</f>
        <v>2</v>
      </c>
      <c r="K2644" s="7" t="str">
        <f aca="false">VLOOKUP($B2644,'Product Master'!$A$2:$O$5991,11,FALSE())</f>
        <v>N</v>
      </c>
      <c r="L2644" s="7" t="str">
        <f aca="false">VLOOKUP($B2644,'Product Master'!$A$2:$O$5991,12,FALSE())</f>
        <v>N</v>
      </c>
      <c r="M2644" s="3" t="n">
        <v>16</v>
      </c>
      <c r="N2644" s="3" t="n">
        <v>6</v>
      </c>
    </row>
    <row r="2645" customFormat="false" ht="15" hidden="false" customHeight="true" outlineLevel="0" collapsed="false">
      <c r="A2645" s="3" t="s">
        <v>5301</v>
      </c>
      <c r="B2645" s="3" t="s">
        <v>5302</v>
      </c>
      <c r="C2645" s="4" t="str">
        <f aca="false">VLOOKUP($B2645,'Product Master'!$A$2:$O$5991,7,FALSE())</f>
        <v>Dry Grocery</v>
      </c>
      <c r="D2645" s="4" t="str">
        <f aca="false">VLOOKUP($B2645,'Product Master'!$A$2:$O$5991,8,FALSE())</f>
        <v>Granola &amp; Breakfast Bars</v>
      </c>
      <c r="E2645" s="4" t="str">
        <f aca="false">VLOOKUP($B2645,'Product Master'!$A$2:$O$5991,5,FALSE())</f>
        <v>Harborline</v>
      </c>
      <c r="F2645" s="4" t="str">
        <f aca="false">VLOOKUP($B2645,'Product Master'!$A$2:$O$5991,4,FALSE())</f>
        <v>Harborline Peanut Butter Protein Bars, 8 ct</v>
      </c>
      <c r="G2645" s="4" t="str">
        <f aca="false">VLOOKUP($B2645,'Product Master'!$A$2:$O$5991,9,FALSE())</f>
        <v>8 ct</v>
      </c>
      <c r="H2645" s="5" t="s">
        <v>16</v>
      </c>
      <c r="I2645" s="6" t="n">
        <f aca="false">VLOOKUP($B2645,'Product Master'!$A$2:$O$5991,14,FALSE())</f>
        <v>4.99</v>
      </c>
      <c r="J2645" s="7" t="n">
        <f aca="false">VLOOKUP($B2645,'Product Master'!$A$2:$O$5991,13,FALSE())</f>
        <v>1</v>
      </c>
      <c r="K2645" s="7" t="str">
        <f aca="false">VLOOKUP($B2645,'Product Master'!$A$2:$O$5991,11,FALSE())</f>
        <v>Y</v>
      </c>
      <c r="L2645" s="7" t="str">
        <f aca="false">VLOOKUP($B2645,'Product Master'!$A$2:$O$5991,12,FALSE())</f>
        <v>N</v>
      </c>
      <c r="M2645" s="3" t="n">
        <v>105</v>
      </c>
      <c r="N2645" s="3" t="n">
        <v>9</v>
      </c>
    </row>
    <row r="2646" customFormat="false" ht="15" hidden="false" customHeight="true" outlineLevel="0" collapsed="false">
      <c r="A2646" s="3" t="s">
        <v>5303</v>
      </c>
      <c r="B2646" s="3" t="s">
        <v>5304</v>
      </c>
      <c r="C2646" s="4" t="str">
        <f aca="false">VLOOKUP($B2646,'Product Master'!$A$2:$O$5991,7,FALSE())</f>
        <v>Dry Grocery</v>
      </c>
      <c r="D2646" s="4" t="str">
        <f aca="false">VLOOKUP($B2646,'Product Master'!$A$2:$O$5991,8,FALSE())</f>
        <v>Granola &amp; Breakfast Bars</v>
      </c>
      <c r="E2646" s="4" t="str">
        <f aca="false">VLOOKUP($B2646,'Product Master'!$A$2:$O$5991,5,FALSE())</f>
        <v>Kettle Row</v>
      </c>
      <c r="F2646" s="4" t="str">
        <f aca="false">VLOOKUP($B2646,'Product Master'!$A$2:$O$5991,4,FALSE())</f>
        <v>Kettle Row Chocolate Chip Protein Bars, 6 ct</v>
      </c>
      <c r="G2646" s="4" t="str">
        <f aca="false">VLOOKUP($B2646,'Product Master'!$A$2:$O$5991,9,FALSE())</f>
        <v>6 ct</v>
      </c>
      <c r="H2646" s="5" t="s">
        <v>16</v>
      </c>
      <c r="I2646" s="6" t="n">
        <f aca="false">VLOOKUP($B2646,'Product Master'!$A$2:$O$5991,14,FALSE())</f>
        <v>3.79</v>
      </c>
      <c r="J2646" s="7" t="n">
        <f aca="false">VLOOKUP($B2646,'Product Master'!$A$2:$O$5991,13,FALSE())</f>
        <v>8</v>
      </c>
      <c r="K2646" s="7" t="str">
        <f aca="false">VLOOKUP($B2646,'Product Master'!$A$2:$O$5991,11,FALSE())</f>
        <v>N</v>
      </c>
      <c r="L2646" s="7" t="str">
        <f aca="false">VLOOKUP($B2646,'Product Master'!$A$2:$O$5991,12,FALSE())</f>
        <v>N</v>
      </c>
      <c r="M2646" s="3" t="n">
        <v>103</v>
      </c>
      <c r="N2646" s="3" t="n">
        <v>7</v>
      </c>
    </row>
    <row r="2647" customFormat="false" ht="15" hidden="false" customHeight="true" outlineLevel="0" collapsed="false">
      <c r="A2647" s="3" t="s">
        <v>5305</v>
      </c>
      <c r="B2647" s="3" t="s">
        <v>5306</v>
      </c>
      <c r="C2647" s="4" t="str">
        <f aca="false">VLOOKUP($B2647,'Product Master'!$A$2:$O$5991,7,FALSE())</f>
        <v>Dry Grocery</v>
      </c>
      <c r="D2647" s="4" t="str">
        <f aca="false">VLOOKUP($B2647,'Product Master'!$A$2:$O$5991,8,FALSE())</f>
        <v>Granola &amp; Breakfast Bars</v>
      </c>
      <c r="E2647" s="4" t="str">
        <f aca="false">VLOOKUP($B2647,'Product Master'!$A$2:$O$5991,5,FALSE())</f>
        <v>Kettle Row</v>
      </c>
      <c r="F2647" s="4" t="str">
        <f aca="false">VLOOKUP($B2647,'Product Master'!$A$2:$O$5991,4,FALSE())</f>
        <v>Kettle Row Peanut Butter Fruit Snacks, 8 ct</v>
      </c>
      <c r="G2647" s="4" t="str">
        <f aca="false">VLOOKUP($B2647,'Product Master'!$A$2:$O$5991,9,FALSE())</f>
        <v>8 ct</v>
      </c>
      <c r="H2647" s="5" t="s">
        <v>16</v>
      </c>
      <c r="I2647" s="6" t="n">
        <f aca="false">VLOOKUP($B2647,'Product Master'!$A$2:$O$5991,14,FALSE())</f>
        <v>3.29</v>
      </c>
      <c r="J2647" s="7" t="n">
        <f aca="false">VLOOKUP($B2647,'Product Master'!$A$2:$O$5991,13,FALSE())</f>
        <v>8</v>
      </c>
      <c r="K2647" s="7" t="str">
        <f aca="false">VLOOKUP($B2647,'Product Master'!$A$2:$O$5991,11,FALSE())</f>
        <v>N</v>
      </c>
      <c r="L2647" s="7" t="str">
        <f aca="false">VLOOKUP($B2647,'Product Master'!$A$2:$O$5991,12,FALSE())</f>
        <v>N</v>
      </c>
      <c r="M2647" s="3" t="n">
        <v>30</v>
      </c>
      <c r="N2647" s="3" t="n">
        <v>8</v>
      </c>
    </row>
    <row r="2648" customFormat="false" ht="15" hidden="false" customHeight="true" outlineLevel="0" collapsed="false">
      <c r="A2648" s="3" t="s">
        <v>5307</v>
      </c>
      <c r="B2648" s="3" t="s">
        <v>5308</v>
      </c>
      <c r="C2648" s="4" t="str">
        <f aca="false">VLOOKUP($B2648,'Product Master'!$A$2:$O$5991,7,FALSE())</f>
        <v>Dry Grocery</v>
      </c>
      <c r="D2648" s="4" t="str">
        <f aca="false">VLOOKUP($B2648,'Product Master'!$A$2:$O$5991,8,FALSE())</f>
        <v>Granola &amp; Breakfast Bars</v>
      </c>
      <c r="E2648" s="4" t="str">
        <f aca="false">VLOOKUP($B2648,'Product Master'!$A$2:$O$5991,5,FALSE())</f>
        <v>Redbarn</v>
      </c>
      <c r="F2648" s="4" t="str">
        <f aca="false">VLOOKUP($B2648,'Product Master'!$A$2:$O$5991,4,FALSE())</f>
        <v>Redbarn Oats &amp; Honey Granola Bars, 8 ct</v>
      </c>
      <c r="G2648" s="4" t="str">
        <f aca="false">VLOOKUP($B2648,'Product Master'!$A$2:$O$5991,9,FALSE())</f>
        <v>8 ct</v>
      </c>
      <c r="H2648" s="5" t="s">
        <v>16</v>
      </c>
      <c r="I2648" s="6" t="n">
        <f aca="false">VLOOKUP($B2648,'Product Master'!$A$2:$O$5991,14,FALSE())</f>
        <v>3.99</v>
      </c>
      <c r="J2648" s="7" t="n">
        <f aca="false">VLOOKUP($B2648,'Product Master'!$A$2:$O$5991,13,FALSE())</f>
        <v>2</v>
      </c>
      <c r="K2648" s="7" t="str">
        <f aca="false">VLOOKUP($B2648,'Product Master'!$A$2:$O$5991,11,FALSE())</f>
        <v>N</v>
      </c>
      <c r="L2648" s="7" t="str">
        <f aca="false">VLOOKUP($B2648,'Product Master'!$A$2:$O$5991,12,FALSE())</f>
        <v>N</v>
      </c>
      <c r="M2648" s="3" t="n">
        <v>142</v>
      </c>
      <c r="N2648" s="3" t="n">
        <v>38</v>
      </c>
    </row>
    <row r="2649" customFormat="false" ht="15" hidden="false" customHeight="true" outlineLevel="0" collapsed="false">
      <c r="A2649" s="3" t="s">
        <v>5309</v>
      </c>
      <c r="B2649" s="3" t="s">
        <v>5310</v>
      </c>
      <c r="C2649" s="4" t="str">
        <f aca="false">VLOOKUP($B2649,'Product Master'!$A$2:$O$5991,7,FALSE())</f>
        <v>Dry Grocery</v>
      </c>
      <c r="D2649" s="4" t="str">
        <f aca="false">VLOOKUP($B2649,'Product Master'!$A$2:$O$5991,8,FALSE())</f>
        <v>Granola &amp; Breakfast Bars</v>
      </c>
      <c r="E2649" s="4" t="str">
        <f aca="false">VLOOKUP($B2649,'Product Master'!$A$2:$O$5991,5,FALSE())</f>
        <v>Orchard Spread</v>
      </c>
      <c r="F2649" s="4" t="str">
        <f aca="false">VLOOKUP($B2649,'Product Master'!$A$2:$O$5991,4,FALSE())</f>
        <v>Orchard Spread Variety Pack Rice Cakes, 12 ct</v>
      </c>
      <c r="G2649" s="4" t="str">
        <f aca="false">VLOOKUP($B2649,'Product Master'!$A$2:$O$5991,9,FALSE())</f>
        <v>12 ct</v>
      </c>
      <c r="H2649" s="5" t="s">
        <v>16</v>
      </c>
      <c r="I2649" s="6" t="n">
        <f aca="false">VLOOKUP($B2649,'Product Master'!$A$2:$O$5991,14,FALSE())</f>
        <v>3.29</v>
      </c>
      <c r="J2649" s="7" t="n">
        <f aca="false">VLOOKUP($B2649,'Product Master'!$A$2:$O$5991,13,FALSE())</f>
        <v>24</v>
      </c>
      <c r="K2649" s="7" t="str">
        <f aca="false">VLOOKUP($B2649,'Product Master'!$A$2:$O$5991,11,FALSE())</f>
        <v>N</v>
      </c>
      <c r="L2649" s="7" t="str">
        <f aca="false">VLOOKUP($B2649,'Product Master'!$A$2:$O$5991,12,FALSE())</f>
        <v>N</v>
      </c>
      <c r="M2649" s="3" t="n">
        <v>86</v>
      </c>
      <c r="N2649" s="3" t="n">
        <v>13</v>
      </c>
    </row>
    <row r="2650" customFormat="false" ht="15" hidden="false" customHeight="true" outlineLevel="0" collapsed="false">
      <c r="A2650" s="3" t="s">
        <v>5311</v>
      </c>
      <c r="B2650" s="3" t="s">
        <v>5312</v>
      </c>
      <c r="C2650" s="4" t="str">
        <f aca="false">VLOOKUP($B2650,'Product Master'!$A$2:$O$5991,7,FALSE())</f>
        <v>Dry Grocery</v>
      </c>
      <c r="D2650" s="4" t="str">
        <f aca="false">VLOOKUP($B2650,'Product Master'!$A$2:$O$5991,8,FALSE())</f>
        <v>Granola &amp; Breakfast Bars</v>
      </c>
      <c r="E2650" s="4" t="str">
        <f aca="false">VLOOKUP($B2650,'Product Master'!$A$2:$O$5991,5,FALSE())</f>
        <v>Kettle Row</v>
      </c>
      <c r="F2650" s="4" t="str">
        <f aca="false">VLOOKUP($B2650,'Product Master'!$A$2:$O$5991,4,FALSE())</f>
        <v>Kettle Row Chocolate Chip Protein Bars, 12 ct</v>
      </c>
      <c r="G2650" s="4" t="str">
        <f aca="false">VLOOKUP($B2650,'Product Master'!$A$2:$O$5991,9,FALSE())</f>
        <v>12 ct</v>
      </c>
      <c r="H2650" s="5" t="s">
        <v>16</v>
      </c>
      <c r="I2650" s="6" t="n">
        <f aca="false">VLOOKUP($B2650,'Product Master'!$A$2:$O$5991,14,FALSE())</f>
        <v>3.99</v>
      </c>
      <c r="J2650" s="7" t="n">
        <f aca="false">VLOOKUP($B2650,'Product Master'!$A$2:$O$5991,13,FALSE())</f>
        <v>4</v>
      </c>
      <c r="K2650" s="7" t="str">
        <f aca="false">VLOOKUP($B2650,'Product Master'!$A$2:$O$5991,11,FALSE())</f>
        <v>N</v>
      </c>
      <c r="L2650" s="7" t="str">
        <f aca="false">VLOOKUP($B2650,'Product Master'!$A$2:$O$5991,12,FALSE())</f>
        <v>N</v>
      </c>
      <c r="M2650" s="3" t="n">
        <v>103</v>
      </c>
      <c r="N2650" s="3" t="n">
        <v>18</v>
      </c>
    </row>
    <row r="2651" customFormat="false" ht="15" hidden="false" customHeight="true" outlineLevel="0" collapsed="false">
      <c r="A2651" s="3" t="s">
        <v>5313</v>
      </c>
      <c r="B2651" s="3" t="s">
        <v>5314</v>
      </c>
      <c r="C2651" s="4" t="str">
        <f aca="false">VLOOKUP($B2651,'Product Master'!$A$2:$O$5991,7,FALSE())</f>
        <v>Dry Grocery</v>
      </c>
      <c r="D2651" s="4" t="str">
        <f aca="false">VLOOKUP($B2651,'Product Master'!$A$2:$O$5991,8,FALSE())</f>
        <v>Granola &amp; Breakfast Bars</v>
      </c>
      <c r="E2651" s="4" t="str">
        <f aca="false">VLOOKUP($B2651,'Product Master'!$A$2:$O$5991,5,FALSE())</f>
        <v>Wheatstone</v>
      </c>
      <c r="F2651" s="4" t="str">
        <f aca="false">VLOOKUP($B2651,'Product Master'!$A$2:$O$5991,4,FALSE())</f>
        <v>Wheatstone Chocolate Chip Rice Cakes, 12 ct</v>
      </c>
      <c r="G2651" s="4" t="str">
        <f aca="false">VLOOKUP($B2651,'Product Master'!$A$2:$O$5991,9,FALSE())</f>
        <v>12 ct</v>
      </c>
      <c r="H2651" s="5" t="s">
        <v>16</v>
      </c>
      <c r="I2651" s="6" t="n">
        <f aca="false">VLOOKUP($B2651,'Product Master'!$A$2:$O$5991,14,FALSE())</f>
        <v>3.29</v>
      </c>
      <c r="J2651" s="7" t="n">
        <f aca="false">VLOOKUP($B2651,'Product Master'!$A$2:$O$5991,13,FALSE())</f>
        <v>2</v>
      </c>
      <c r="K2651" s="7" t="str">
        <f aca="false">VLOOKUP($B2651,'Product Master'!$A$2:$O$5991,11,FALSE())</f>
        <v>N</v>
      </c>
      <c r="L2651" s="7" t="str">
        <f aca="false">VLOOKUP($B2651,'Product Master'!$A$2:$O$5991,12,FALSE())</f>
        <v>N</v>
      </c>
      <c r="M2651" s="3" t="n">
        <v>7</v>
      </c>
      <c r="N2651" s="3" t="n">
        <v>4</v>
      </c>
    </row>
    <row r="2652" customFormat="false" ht="15" hidden="false" customHeight="true" outlineLevel="0" collapsed="false">
      <c r="A2652" s="3" t="s">
        <v>5315</v>
      </c>
      <c r="B2652" s="3" t="s">
        <v>5316</v>
      </c>
      <c r="C2652" s="4" t="str">
        <f aca="false">VLOOKUP($B2652,'Product Master'!$A$2:$O$5991,7,FALSE())</f>
        <v>Dry Grocery</v>
      </c>
      <c r="D2652" s="4" t="str">
        <f aca="false">VLOOKUP($B2652,'Product Master'!$A$2:$O$5991,8,FALSE())</f>
        <v>Granola &amp; Breakfast Bars</v>
      </c>
      <c r="E2652" s="4" t="str">
        <f aca="false">VLOOKUP($B2652,'Product Master'!$A$2:$O$5991,5,FALSE())</f>
        <v>Pepperlane</v>
      </c>
      <c r="F2652" s="4" t="str">
        <f aca="false">VLOOKUP($B2652,'Product Master'!$A$2:$O$5991,4,FALSE())</f>
        <v>Pepperlane Chocolate Chip Breakfast Bars, 6 ct</v>
      </c>
      <c r="G2652" s="4" t="str">
        <f aca="false">VLOOKUP($B2652,'Product Master'!$A$2:$O$5991,9,FALSE())</f>
        <v>6 ct</v>
      </c>
      <c r="H2652" s="5" t="s">
        <v>16</v>
      </c>
      <c r="I2652" s="6" t="n">
        <f aca="false">VLOOKUP($B2652,'Product Master'!$A$2:$O$5991,14,FALSE())</f>
        <v>5.99</v>
      </c>
      <c r="J2652" s="7" t="n">
        <f aca="false">VLOOKUP($B2652,'Product Master'!$A$2:$O$5991,13,FALSE())</f>
        <v>1</v>
      </c>
      <c r="K2652" s="7" t="str">
        <f aca="false">VLOOKUP($B2652,'Product Master'!$A$2:$O$5991,11,FALSE())</f>
        <v>N</v>
      </c>
      <c r="L2652" s="7" t="str">
        <f aca="false">VLOOKUP($B2652,'Product Master'!$A$2:$O$5991,12,FALSE())</f>
        <v>N</v>
      </c>
      <c r="M2652" s="3" t="n">
        <v>88</v>
      </c>
      <c r="N2652" s="3" t="n">
        <v>31</v>
      </c>
    </row>
    <row r="2653" customFormat="false" ht="15" hidden="false" customHeight="true" outlineLevel="0" collapsed="false">
      <c r="A2653" s="3" t="s">
        <v>5317</v>
      </c>
      <c r="B2653" s="3" t="s">
        <v>5318</v>
      </c>
      <c r="C2653" s="4" t="str">
        <f aca="false">VLOOKUP($B2653,'Product Master'!$A$2:$O$5991,7,FALSE())</f>
        <v>Dry Grocery</v>
      </c>
      <c r="D2653" s="4" t="str">
        <f aca="false">VLOOKUP($B2653,'Product Master'!$A$2:$O$5991,8,FALSE())</f>
        <v>Granola &amp; Breakfast Bars</v>
      </c>
      <c r="E2653" s="4" t="str">
        <f aca="false">VLOOKUP($B2653,'Product Master'!$A$2:$O$5991,5,FALSE())</f>
        <v>Roastport</v>
      </c>
      <c r="F2653" s="4" t="str">
        <f aca="false">VLOOKUP($B2653,'Product Master'!$A$2:$O$5991,4,FALSE())</f>
        <v>Roastport Oats &amp; Honey Fruit Snacks, 6 ct</v>
      </c>
      <c r="G2653" s="4" t="str">
        <f aca="false">VLOOKUP($B2653,'Product Master'!$A$2:$O$5991,9,FALSE())</f>
        <v>6 ct</v>
      </c>
      <c r="H2653" s="5" t="s">
        <v>16</v>
      </c>
      <c r="I2653" s="6" t="n">
        <f aca="false">VLOOKUP($B2653,'Product Master'!$A$2:$O$5991,14,FALSE())</f>
        <v>4.89</v>
      </c>
      <c r="J2653" s="7" t="n">
        <f aca="false">VLOOKUP($B2653,'Product Master'!$A$2:$O$5991,13,FALSE())</f>
        <v>2</v>
      </c>
      <c r="K2653" s="7" t="str">
        <f aca="false">VLOOKUP($B2653,'Product Master'!$A$2:$O$5991,11,FALSE())</f>
        <v>N</v>
      </c>
      <c r="L2653" s="7" t="str">
        <f aca="false">VLOOKUP($B2653,'Product Master'!$A$2:$O$5991,12,FALSE())</f>
        <v>N</v>
      </c>
      <c r="M2653" s="3" t="n">
        <v>17</v>
      </c>
      <c r="N2653" s="3" t="n">
        <v>27</v>
      </c>
    </row>
    <row r="2654" customFormat="false" ht="15" hidden="false" customHeight="true" outlineLevel="0" collapsed="false">
      <c r="A2654" s="3" t="s">
        <v>5319</v>
      </c>
      <c r="B2654" s="3" t="s">
        <v>5320</v>
      </c>
      <c r="C2654" s="4" t="str">
        <f aca="false">VLOOKUP($B2654,'Product Master'!$A$2:$O$5991,7,FALSE())</f>
        <v>Dry Grocery</v>
      </c>
      <c r="D2654" s="4" t="str">
        <f aca="false">VLOOKUP($B2654,'Product Master'!$A$2:$O$5991,8,FALSE())</f>
        <v>Granola &amp; Breakfast Bars</v>
      </c>
      <c r="E2654" s="4" t="str">
        <f aca="false">VLOOKUP($B2654,'Product Master'!$A$2:$O$5991,5,FALSE())</f>
        <v>Kettle Row</v>
      </c>
      <c r="F2654" s="4" t="str">
        <f aca="false">VLOOKUP($B2654,'Product Master'!$A$2:$O$5991,4,FALSE())</f>
        <v>Kettle Row Variety Pack Fruit Snacks, 6 ct</v>
      </c>
      <c r="G2654" s="4" t="str">
        <f aca="false">VLOOKUP($B2654,'Product Master'!$A$2:$O$5991,9,FALSE())</f>
        <v>6 ct</v>
      </c>
      <c r="H2654" s="5" t="s">
        <v>16</v>
      </c>
      <c r="I2654" s="6" t="n">
        <f aca="false">VLOOKUP($B2654,'Product Master'!$A$2:$O$5991,14,FALSE())</f>
        <v>3.49</v>
      </c>
      <c r="J2654" s="7" t="n">
        <f aca="false">VLOOKUP($B2654,'Product Master'!$A$2:$O$5991,13,FALSE())</f>
        <v>6</v>
      </c>
      <c r="K2654" s="7" t="str">
        <f aca="false">VLOOKUP($B2654,'Product Master'!$A$2:$O$5991,11,FALSE())</f>
        <v>N</v>
      </c>
      <c r="L2654" s="7" t="str">
        <f aca="false">VLOOKUP($B2654,'Product Master'!$A$2:$O$5991,12,FALSE())</f>
        <v>N</v>
      </c>
      <c r="M2654" s="3" t="n">
        <v>31</v>
      </c>
      <c r="N2654" s="3" t="n">
        <v>40</v>
      </c>
    </row>
    <row r="2655" customFormat="false" ht="15" hidden="false" customHeight="true" outlineLevel="0" collapsed="false">
      <c r="A2655" s="3" t="s">
        <v>5321</v>
      </c>
      <c r="B2655" s="3" t="s">
        <v>5322</v>
      </c>
      <c r="C2655" s="4" t="str">
        <f aca="false">VLOOKUP($B2655,'Product Master'!$A$2:$O$5991,7,FALSE())</f>
        <v>Dry Grocery</v>
      </c>
      <c r="D2655" s="4" t="str">
        <f aca="false">VLOOKUP($B2655,'Product Master'!$A$2:$O$5991,8,FALSE())</f>
        <v>Granola &amp; Breakfast Bars</v>
      </c>
      <c r="E2655" s="4" t="str">
        <f aca="false">VLOOKUP($B2655,'Product Master'!$A$2:$O$5991,5,FALSE())</f>
        <v>Harborline</v>
      </c>
      <c r="F2655" s="4" t="str">
        <f aca="false">VLOOKUP($B2655,'Product Master'!$A$2:$O$5991,4,FALSE())</f>
        <v>Harborline Oats &amp; Honey Breakfast Bars, 12 ct</v>
      </c>
      <c r="G2655" s="4" t="str">
        <f aca="false">VLOOKUP($B2655,'Product Master'!$A$2:$O$5991,9,FALSE())</f>
        <v>12 ct</v>
      </c>
      <c r="H2655" s="5" t="s">
        <v>16</v>
      </c>
      <c r="I2655" s="6" t="n">
        <f aca="false">VLOOKUP($B2655,'Product Master'!$A$2:$O$5991,14,FALSE())</f>
        <v>4.49</v>
      </c>
      <c r="J2655" s="7" t="n">
        <f aca="false">VLOOKUP($B2655,'Product Master'!$A$2:$O$5991,13,FALSE())</f>
        <v>24</v>
      </c>
      <c r="K2655" s="7" t="str">
        <f aca="false">VLOOKUP($B2655,'Product Master'!$A$2:$O$5991,11,FALSE())</f>
        <v>Y</v>
      </c>
      <c r="L2655" s="7" t="str">
        <f aca="false">VLOOKUP($B2655,'Product Master'!$A$2:$O$5991,12,FALSE())</f>
        <v>N</v>
      </c>
      <c r="M2655" s="3" t="n">
        <v>15</v>
      </c>
      <c r="N2655" s="3" t="n">
        <v>25</v>
      </c>
    </row>
    <row r="2656" customFormat="false" ht="15" hidden="false" customHeight="true" outlineLevel="0" collapsed="false">
      <c r="A2656" s="3" t="s">
        <v>5323</v>
      </c>
      <c r="B2656" s="3" t="s">
        <v>5324</v>
      </c>
      <c r="C2656" s="4" t="str">
        <f aca="false">VLOOKUP($B2656,'Product Master'!$A$2:$O$5991,7,FALSE())</f>
        <v>Dry Grocery</v>
      </c>
      <c r="D2656" s="4" t="str">
        <f aca="false">VLOOKUP($B2656,'Product Master'!$A$2:$O$5991,8,FALSE())</f>
        <v>Granola &amp; Breakfast Bars</v>
      </c>
      <c r="E2656" s="4" t="str">
        <f aca="false">VLOOKUP($B2656,'Product Master'!$A$2:$O$5991,5,FALSE())</f>
        <v>Redbarn</v>
      </c>
      <c r="F2656" s="4" t="str">
        <f aca="false">VLOOKUP($B2656,'Product Master'!$A$2:$O$5991,4,FALSE())</f>
        <v>Redbarn Oats &amp; Honey Granola Bars, 6 ct</v>
      </c>
      <c r="G2656" s="4" t="str">
        <f aca="false">VLOOKUP($B2656,'Product Master'!$A$2:$O$5991,9,FALSE())</f>
        <v>6 ct</v>
      </c>
      <c r="H2656" s="5" t="s">
        <v>16</v>
      </c>
      <c r="I2656" s="6" t="n">
        <f aca="false">VLOOKUP($B2656,'Product Master'!$A$2:$O$5991,14,FALSE())</f>
        <v>4.29</v>
      </c>
      <c r="J2656" s="7" t="n">
        <f aca="false">VLOOKUP($B2656,'Product Master'!$A$2:$O$5991,13,FALSE())</f>
        <v>2</v>
      </c>
      <c r="K2656" s="7" t="str">
        <f aca="false">VLOOKUP($B2656,'Product Master'!$A$2:$O$5991,11,FALSE())</f>
        <v>N</v>
      </c>
      <c r="L2656" s="7" t="str">
        <f aca="false">VLOOKUP($B2656,'Product Master'!$A$2:$O$5991,12,FALSE())</f>
        <v>N</v>
      </c>
      <c r="M2656" s="3" t="n">
        <v>106</v>
      </c>
      <c r="N2656" s="3" t="n">
        <v>11</v>
      </c>
    </row>
    <row r="2657" customFormat="false" ht="15" hidden="false" customHeight="true" outlineLevel="0" collapsed="false">
      <c r="A2657" s="3" t="s">
        <v>5325</v>
      </c>
      <c r="B2657" s="3" t="s">
        <v>5326</v>
      </c>
      <c r="C2657" s="4" t="str">
        <f aca="false">VLOOKUP($B2657,'Product Master'!$A$2:$O$5991,7,FALSE())</f>
        <v>Dry Grocery</v>
      </c>
      <c r="D2657" s="4" t="str">
        <f aca="false">VLOOKUP($B2657,'Product Master'!$A$2:$O$5991,8,FALSE())</f>
        <v>Granola &amp; Breakfast Bars</v>
      </c>
      <c r="E2657" s="4" t="str">
        <f aca="false">VLOOKUP($B2657,'Product Master'!$A$2:$O$5991,5,FALSE())</f>
        <v>Orchard Spread</v>
      </c>
      <c r="F2657" s="4" t="str">
        <f aca="false">VLOOKUP($B2657,'Product Master'!$A$2:$O$5991,4,FALSE())</f>
        <v>Orchard Spread Oats &amp; Honey Fruit Snacks, 8 ct</v>
      </c>
      <c r="G2657" s="4" t="str">
        <f aca="false">VLOOKUP($B2657,'Product Master'!$A$2:$O$5991,9,FALSE())</f>
        <v>8 ct</v>
      </c>
      <c r="H2657" s="5" t="s">
        <v>16</v>
      </c>
      <c r="I2657" s="6" t="n">
        <f aca="false">VLOOKUP($B2657,'Product Master'!$A$2:$O$5991,14,FALSE())</f>
        <v>6.39</v>
      </c>
      <c r="J2657" s="7" t="n">
        <f aca="false">VLOOKUP($B2657,'Product Master'!$A$2:$O$5991,13,FALSE())</f>
        <v>2</v>
      </c>
      <c r="K2657" s="7" t="str">
        <f aca="false">VLOOKUP($B2657,'Product Master'!$A$2:$O$5991,11,FALSE())</f>
        <v>N</v>
      </c>
      <c r="L2657" s="7" t="str">
        <f aca="false">VLOOKUP($B2657,'Product Master'!$A$2:$O$5991,12,FALSE())</f>
        <v>N</v>
      </c>
      <c r="M2657" s="3" t="n">
        <v>63</v>
      </c>
      <c r="N2657" s="3" t="n">
        <v>33</v>
      </c>
    </row>
    <row r="2658" customFormat="false" ht="15" hidden="false" customHeight="true" outlineLevel="0" collapsed="false">
      <c r="A2658" s="3" t="s">
        <v>5327</v>
      </c>
      <c r="B2658" s="3" t="s">
        <v>5328</v>
      </c>
      <c r="C2658" s="4" t="str">
        <f aca="false">VLOOKUP($B2658,'Product Master'!$A$2:$O$5991,7,FALSE())</f>
        <v>Dry Grocery</v>
      </c>
      <c r="D2658" s="4" t="str">
        <f aca="false">VLOOKUP($B2658,'Product Master'!$A$2:$O$5991,8,FALSE())</f>
        <v>Granola &amp; Breakfast Bars</v>
      </c>
      <c r="E2658" s="4" t="str">
        <f aca="false">VLOOKUP($B2658,'Product Master'!$A$2:$O$5991,5,FALSE())</f>
        <v>Harborline</v>
      </c>
      <c r="F2658" s="4" t="str">
        <f aca="false">VLOOKUP($B2658,'Product Master'!$A$2:$O$5991,4,FALSE())</f>
        <v>Harborline Peanut Butter Rice Cakes, 8 ct</v>
      </c>
      <c r="G2658" s="4" t="str">
        <f aca="false">VLOOKUP($B2658,'Product Master'!$A$2:$O$5991,9,FALSE())</f>
        <v>8 ct</v>
      </c>
      <c r="H2658" s="5" t="s">
        <v>16</v>
      </c>
      <c r="I2658" s="6" t="n">
        <f aca="false">VLOOKUP($B2658,'Product Master'!$A$2:$O$5991,14,FALSE())</f>
        <v>6.29</v>
      </c>
      <c r="J2658" s="7" t="n">
        <f aca="false">VLOOKUP($B2658,'Product Master'!$A$2:$O$5991,13,FALSE())</f>
        <v>4</v>
      </c>
      <c r="K2658" s="7" t="str">
        <f aca="false">VLOOKUP($B2658,'Product Master'!$A$2:$O$5991,11,FALSE())</f>
        <v>Y</v>
      </c>
      <c r="L2658" s="7" t="str">
        <f aca="false">VLOOKUP($B2658,'Product Master'!$A$2:$O$5991,12,FALSE())</f>
        <v>N</v>
      </c>
      <c r="M2658" s="3" t="n">
        <v>74</v>
      </c>
      <c r="N2658" s="3" t="n">
        <v>18</v>
      </c>
    </row>
    <row r="2659" customFormat="false" ht="15" hidden="false" customHeight="true" outlineLevel="0" collapsed="false">
      <c r="A2659" s="3" t="s">
        <v>5329</v>
      </c>
      <c r="B2659" s="3" t="s">
        <v>5330</v>
      </c>
      <c r="C2659" s="4" t="str">
        <f aca="false">VLOOKUP($B2659,'Product Master'!$A$2:$O$5991,7,FALSE())</f>
        <v>Dry Grocery</v>
      </c>
      <c r="D2659" s="4" t="str">
        <f aca="false">VLOOKUP($B2659,'Product Master'!$A$2:$O$5991,8,FALSE())</f>
        <v>Granola &amp; Breakfast Bars</v>
      </c>
      <c r="E2659" s="4" t="str">
        <f aca="false">VLOOKUP($B2659,'Product Master'!$A$2:$O$5991,5,FALSE())</f>
        <v>Orchard Spread</v>
      </c>
      <c r="F2659" s="4" t="str">
        <f aca="false">VLOOKUP($B2659,'Product Master'!$A$2:$O$5991,4,FALSE())</f>
        <v>Orchard Spread Chocolate Chip Rice Cakes, 8 ct</v>
      </c>
      <c r="G2659" s="4" t="str">
        <f aca="false">VLOOKUP($B2659,'Product Master'!$A$2:$O$5991,9,FALSE())</f>
        <v>8 ct</v>
      </c>
      <c r="H2659" s="5" t="s">
        <v>16</v>
      </c>
      <c r="I2659" s="6" t="n">
        <f aca="false">VLOOKUP($B2659,'Product Master'!$A$2:$O$5991,14,FALSE())</f>
        <v>5.49</v>
      </c>
      <c r="J2659" s="7" t="n">
        <f aca="false">VLOOKUP($B2659,'Product Master'!$A$2:$O$5991,13,FALSE())</f>
        <v>12</v>
      </c>
      <c r="K2659" s="7" t="str">
        <f aca="false">VLOOKUP($B2659,'Product Master'!$A$2:$O$5991,11,FALSE())</f>
        <v>N</v>
      </c>
      <c r="L2659" s="7" t="str">
        <f aca="false">VLOOKUP($B2659,'Product Master'!$A$2:$O$5991,12,FALSE())</f>
        <v>N</v>
      </c>
      <c r="M2659" s="3" t="n">
        <v>80</v>
      </c>
      <c r="N2659" s="3" t="n">
        <v>9</v>
      </c>
    </row>
    <row r="2660" customFormat="false" ht="15" hidden="false" customHeight="true" outlineLevel="0" collapsed="false">
      <c r="A2660" s="3" t="s">
        <v>5331</v>
      </c>
      <c r="B2660" s="3" t="s">
        <v>5332</v>
      </c>
      <c r="C2660" s="4" t="str">
        <f aca="false">VLOOKUP($B2660,'Product Master'!$A$2:$O$5991,7,FALSE())</f>
        <v>Dry Grocery</v>
      </c>
      <c r="D2660" s="4" t="str">
        <f aca="false">VLOOKUP($B2660,'Product Master'!$A$2:$O$5991,8,FALSE())</f>
        <v>Granola &amp; Breakfast Bars</v>
      </c>
      <c r="E2660" s="4" t="str">
        <f aca="false">VLOOKUP($B2660,'Product Master'!$A$2:$O$5991,5,FALSE())</f>
        <v>Kettle Row</v>
      </c>
      <c r="F2660" s="4" t="str">
        <f aca="false">VLOOKUP($B2660,'Product Master'!$A$2:$O$5991,4,FALSE())</f>
        <v>Kettle Row Peanut Butter Granola Bars, 6 ct</v>
      </c>
      <c r="G2660" s="4" t="str">
        <f aca="false">VLOOKUP($B2660,'Product Master'!$A$2:$O$5991,9,FALSE())</f>
        <v>6 ct</v>
      </c>
      <c r="H2660" s="5" t="s">
        <v>16</v>
      </c>
      <c r="I2660" s="6" t="n">
        <f aca="false">VLOOKUP($B2660,'Product Master'!$A$2:$O$5991,14,FALSE())</f>
        <v>4.99</v>
      </c>
      <c r="J2660" s="7" t="n">
        <f aca="false">VLOOKUP($B2660,'Product Master'!$A$2:$O$5991,13,FALSE())</f>
        <v>24</v>
      </c>
      <c r="K2660" s="7" t="str">
        <f aca="false">VLOOKUP($B2660,'Product Master'!$A$2:$O$5991,11,FALSE())</f>
        <v>N</v>
      </c>
      <c r="L2660" s="7" t="str">
        <f aca="false">VLOOKUP($B2660,'Product Master'!$A$2:$O$5991,12,FALSE())</f>
        <v>N</v>
      </c>
      <c r="M2660" s="3" t="n">
        <v>140</v>
      </c>
      <c r="N2660" s="3" t="n">
        <v>36</v>
      </c>
    </row>
    <row r="2661" customFormat="false" ht="15" hidden="false" customHeight="true" outlineLevel="0" collapsed="false">
      <c r="A2661" s="3" t="s">
        <v>5333</v>
      </c>
      <c r="B2661" s="3" t="s">
        <v>5334</v>
      </c>
      <c r="C2661" s="4" t="str">
        <f aca="false">VLOOKUP($B2661,'Product Master'!$A$2:$O$5991,7,FALSE())</f>
        <v>Dry Grocery</v>
      </c>
      <c r="D2661" s="4" t="str">
        <f aca="false">VLOOKUP($B2661,'Product Master'!$A$2:$O$5991,8,FALSE())</f>
        <v>Granola &amp; Breakfast Bars</v>
      </c>
      <c r="E2661" s="4" t="str">
        <f aca="false">VLOOKUP($B2661,'Product Master'!$A$2:$O$5991,5,FALSE())</f>
        <v>Pepperlane</v>
      </c>
      <c r="F2661" s="4" t="str">
        <f aca="false">VLOOKUP($B2661,'Product Master'!$A$2:$O$5991,4,FALSE())</f>
        <v>Pepperlane Oats &amp; Honey Rice Cakes, 6 ct</v>
      </c>
      <c r="G2661" s="4" t="str">
        <f aca="false">VLOOKUP($B2661,'Product Master'!$A$2:$O$5991,9,FALSE())</f>
        <v>6 ct</v>
      </c>
      <c r="H2661" s="5" t="s">
        <v>16</v>
      </c>
      <c r="I2661" s="6" t="n">
        <f aca="false">VLOOKUP($B2661,'Product Master'!$A$2:$O$5991,14,FALSE())</f>
        <v>3.49</v>
      </c>
      <c r="J2661" s="7" t="n">
        <f aca="false">VLOOKUP($B2661,'Product Master'!$A$2:$O$5991,13,FALSE())</f>
        <v>4</v>
      </c>
      <c r="K2661" s="7" t="str">
        <f aca="false">VLOOKUP($B2661,'Product Master'!$A$2:$O$5991,11,FALSE())</f>
        <v>N</v>
      </c>
      <c r="L2661" s="7" t="str">
        <f aca="false">VLOOKUP($B2661,'Product Master'!$A$2:$O$5991,12,FALSE())</f>
        <v>N</v>
      </c>
      <c r="M2661" s="3" t="n">
        <v>131</v>
      </c>
      <c r="N2661" s="3" t="n">
        <v>5</v>
      </c>
    </row>
    <row r="2662" customFormat="false" ht="15" hidden="false" customHeight="true" outlineLevel="0" collapsed="false">
      <c r="A2662" s="3" t="s">
        <v>5335</v>
      </c>
      <c r="B2662" s="3" t="s">
        <v>5336</v>
      </c>
      <c r="C2662" s="4" t="str">
        <f aca="false">VLOOKUP($B2662,'Product Master'!$A$2:$O$5991,7,FALSE())</f>
        <v>Dry Grocery</v>
      </c>
      <c r="D2662" s="4" t="str">
        <f aca="false">VLOOKUP($B2662,'Product Master'!$A$2:$O$5991,8,FALSE())</f>
        <v>Granola &amp; Breakfast Bars</v>
      </c>
      <c r="E2662" s="4" t="str">
        <f aca="false">VLOOKUP($B2662,'Product Master'!$A$2:$O$5991,5,FALSE())</f>
        <v>Thrift Row</v>
      </c>
      <c r="F2662" s="4" t="str">
        <f aca="false">VLOOKUP($B2662,'Product Master'!$A$2:$O$5991,4,FALSE())</f>
        <v>Thrift Row Oats &amp; Honey Rice Cakes, 6 ct</v>
      </c>
      <c r="G2662" s="4" t="str">
        <f aca="false">VLOOKUP($B2662,'Product Master'!$A$2:$O$5991,9,FALSE())</f>
        <v>6 ct</v>
      </c>
      <c r="H2662" s="5" t="s">
        <v>16</v>
      </c>
      <c r="I2662" s="6" t="n">
        <f aca="false">VLOOKUP($B2662,'Product Master'!$A$2:$O$5991,14,FALSE())</f>
        <v>6.49</v>
      </c>
      <c r="J2662" s="7" t="n">
        <f aca="false">VLOOKUP($B2662,'Product Master'!$A$2:$O$5991,13,FALSE())</f>
        <v>8</v>
      </c>
      <c r="K2662" s="7" t="str">
        <f aca="false">VLOOKUP($B2662,'Product Master'!$A$2:$O$5991,11,FALSE())</f>
        <v>Y</v>
      </c>
      <c r="L2662" s="7" t="str">
        <f aca="false">VLOOKUP($B2662,'Product Master'!$A$2:$O$5991,12,FALSE())</f>
        <v>N</v>
      </c>
      <c r="M2662" s="3" t="n">
        <v>64</v>
      </c>
      <c r="N2662" s="3" t="n">
        <v>35</v>
      </c>
    </row>
    <row r="2663" customFormat="false" ht="15" hidden="false" customHeight="true" outlineLevel="0" collapsed="false">
      <c r="A2663" s="3" t="s">
        <v>5337</v>
      </c>
      <c r="B2663" s="3" t="s">
        <v>5338</v>
      </c>
      <c r="C2663" s="4" t="str">
        <f aca="false">VLOOKUP($B2663,'Product Master'!$A$2:$O$5991,7,FALSE())</f>
        <v>Dry Grocery</v>
      </c>
      <c r="D2663" s="4" t="str">
        <f aca="false">VLOOKUP($B2663,'Product Master'!$A$2:$O$5991,8,FALSE())</f>
        <v>Granola &amp; Breakfast Bars</v>
      </c>
      <c r="E2663" s="4" t="str">
        <f aca="false">VLOOKUP($B2663,'Product Master'!$A$2:$O$5991,5,FALSE())</f>
        <v>Wheatstone</v>
      </c>
      <c r="F2663" s="4" t="str">
        <f aca="false">VLOOKUP($B2663,'Product Master'!$A$2:$O$5991,4,FALSE())</f>
        <v>Wheatstone Peanut Butter Protein Bars, 12 ct</v>
      </c>
      <c r="G2663" s="4" t="str">
        <f aca="false">VLOOKUP($B2663,'Product Master'!$A$2:$O$5991,9,FALSE())</f>
        <v>12 ct</v>
      </c>
      <c r="H2663" s="5" t="s">
        <v>16</v>
      </c>
      <c r="I2663" s="6" t="n">
        <f aca="false">VLOOKUP($B2663,'Product Master'!$A$2:$O$5991,14,FALSE())</f>
        <v>6.29</v>
      </c>
      <c r="J2663" s="7" t="n">
        <f aca="false">VLOOKUP($B2663,'Product Master'!$A$2:$O$5991,13,FALSE())</f>
        <v>24</v>
      </c>
      <c r="K2663" s="7" t="str">
        <f aca="false">VLOOKUP($B2663,'Product Master'!$A$2:$O$5991,11,FALSE())</f>
        <v>N</v>
      </c>
      <c r="L2663" s="7" t="str">
        <f aca="false">VLOOKUP($B2663,'Product Master'!$A$2:$O$5991,12,FALSE())</f>
        <v>N</v>
      </c>
      <c r="M2663" s="3" t="n">
        <v>142</v>
      </c>
      <c r="N2663" s="3" t="n">
        <v>34</v>
      </c>
    </row>
    <row r="2664" customFormat="false" ht="15" hidden="false" customHeight="true" outlineLevel="0" collapsed="false">
      <c r="A2664" s="3" t="s">
        <v>5339</v>
      </c>
      <c r="B2664" s="3" t="s">
        <v>5340</v>
      </c>
      <c r="C2664" s="4" t="str">
        <f aca="false">VLOOKUP($B2664,'Product Master'!$A$2:$O$5991,7,FALSE())</f>
        <v>Dry Grocery</v>
      </c>
      <c r="D2664" s="4" t="str">
        <f aca="false">VLOOKUP($B2664,'Product Master'!$A$2:$O$5991,8,FALSE())</f>
        <v>Granola &amp; Breakfast Bars</v>
      </c>
      <c r="E2664" s="4" t="str">
        <f aca="false">VLOOKUP($B2664,'Product Master'!$A$2:$O$5991,5,FALSE())</f>
        <v>Orchard Spread</v>
      </c>
      <c r="F2664" s="4" t="str">
        <f aca="false">VLOOKUP($B2664,'Product Master'!$A$2:$O$5991,4,FALSE())</f>
        <v>Orchard Spread Peanut Butter Granola Bars, 8 ct</v>
      </c>
      <c r="G2664" s="4" t="str">
        <f aca="false">VLOOKUP($B2664,'Product Master'!$A$2:$O$5991,9,FALSE())</f>
        <v>8 ct</v>
      </c>
      <c r="H2664" s="5" t="s">
        <v>16</v>
      </c>
      <c r="I2664" s="6" t="n">
        <f aca="false">VLOOKUP($B2664,'Product Master'!$A$2:$O$5991,14,FALSE())</f>
        <v>3.79</v>
      </c>
      <c r="J2664" s="7" t="n">
        <f aca="false">VLOOKUP($B2664,'Product Master'!$A$2:$O$5991,13,FALSE())</f>
        <v>2</v>
      </c>
      <c r="K2664" s="7" t="str">
        <f aca="false">VLOOKUP($B2664,'Product Master'!$A$2:$O$5991,11,FALSE())</f>
        <v>N</v>
      </c>
      <c r="L2664" s="7" t="str">
        <f aca="false">VLOOKUP($B2664,'Product Master'!$A$2:$O$5991,12,FALSE())</f>
        <v>N</v>
      </c>
      <c r="M2664" s="3" t="n">
        <v>117</v>
      </c>
      <c r="N2664" s="3" t="n">
        <v>34</v>
      </c>
    </row>
    <row r="2665" customFormat="false" ht="15" hidden="false" customHeight="true" outlineLevel="0" collapsed="false">
      <c r="A2665" s="3" t="s">
        <v>5341</v>
      </c>
      <c r="B2665" s="3" t="s">
        <v>5342</v>
      </c>
      <c r="C2665" s="4" t="str">
        <f aca="false">VLOOKUP($B2665,'Product Master'!$A$2:$O$5991,7,FALSE())</f>
        <v>Dry Grocery</v>
      </c>
      <c r="D2665" s="4" t="str">
        <f aca="false">VLOOKUP($B2665,'Product Master'!$A$2:$O$5991,8,FALSE())</f>
        <v>Granola &amp; Breakfast Bars</v>
      </c>
      <c r="E2665" s="4" t="str">
        <f aca="false">VLOOKUP($B2665,'Product Master'!$A$2:$O$5991,5,FALSE())</f>
        <v>Orchard Spread</v>
      </c>
      <c r="F2665" s="4" t="str">
        <f aca="false">VLOOKUP($B2665,'Product Master'!$A$2:$O$5991,4,FALSE())</f>
        <v>Orchard Spread Oats &amp; Honey Protein Bars, 6 ct</v>
      </c>
      <c r="G2665" s="4" t="str">
        <f aca="false">VLOOKUP($B2665,'Product Master'!$A$2:$O$5991,9,FALSE())</f>
        <v>6 ct</v>
      </c>
      <c r="H2665" s="5" t="s">
        <v>16</v>
      </c>
      <c r="I2665" s="6" t="n">
        <f aca="false">VLOOKUP($B2665,'Product Master'!$A$2:$O$5991,14,FALSE())</f>
        <v>4.39</v>
      </c>
      <c r="J2665" s="7" t="n">
        <f aca="false">VLOOKUP($B2665,'Product Master'!$A$2:$O$5991,13,FALSE())</f>
        <v>4</v>
      </c>
      <c r="K2665" s="7" t="str">
        <f aca="false">VLOOKUP($B2665,'Product Master'!$A$2:$O$5991,11,FALSE())</f>
        <v>N</v>
      </c>
      <c r="L2665" s="7" t="str">
        <f aca="false">VLOOKUP($B2665,'Product Master'!$A$2:$O$5991,12,FALSE())</f>
        <v>N</v>
      </c>
      <c r="M2665" s="3" t="n">
        <v>71</v>
      </c>
      <c r="N2665" s="3" t="n">
        <v>39</v>
      </c>
    </row>
    <row r="2666" customFormat="false" ht="15" hidden="false" customHeight="true" outlineLevel="0" collapsed="false">
      <c r="A2666" s="3" t="s">
        <v>5343</v>
      </c>
      <c r="B2666" s="3" t="s">
        <v>5344</v>
      </c>
      <c r="C2666" s="4" t="str">
        <f aca="false">VLOOKUP($B2666,'Product Master'!$A$2:$O$5991,7,FALSE())</f>
        <v>Dry Grocery</v>
      </c>
      <c r="D2666" s="4" t="str">
        <f aca="false">VLOOKUP($B2666,'Product Master'!$A$2:$O$5991,8,FALSE())</f>
        <v>Granola &amp; Breakfast Bars</v>
      </c>
      <c r="E2666" s="4" t="str">
        <f aca="false">VLOOKUP($B2666,'Product Master'!$A$2:$O$5991,5,FALSE())</f>
        <v>Thrift Row</v>
      </c>
      <c r="F2666" s="4" t="str">
        <f aca="false">VLOOKUP($B2666,'Product Master'!$A$2:$O$5991,4,FALSE())</f>
        <v>Thrift Row Peanut Butter Fruit Snacks, 6 ct</v>
      </c>
      <c r="G2666" s="4" t="str">
        <f aca="false">VLOOKUP($B2666,'Product Master'!$A$2:$O$5991,9,FALSE())</f>
        <v>6 ct</v>
      </c>
      <c r="H2666" s="5" t="s">
        <v>16</v>
      </c>
      <c r="I2666" s="6" t="n">
        <f aca="false">VLOOKUP($B2666,'Product Master'!$A$2:$O$5991,14,FALSE())</f>
        <v>6.29</v>
      </c>
      <c r="J2666" s="7" t="n">
        <f aca="false">VLOOKUP($B2666,'Product Master'!$A$2:$O$5991,13,FALSE())</f>
        <v>8</v>
      </c>
      <c r="K2666" s="7" t="str">
        <f aca="false">VLOOKUP($B2666,'Product Master'!$A$2:$O$5991,11,FALSE())</f>
        <v>Y</v>
      </c>
      <c r="L2666" s="7" t="str">
        <f aca="false">VLOOKUP($B2666,'Product Master'!$A$2:$O$5991,12,FALSE())</f>
        <v>N</v>
      </c>
      <c r="M2666" s="3" t="n">
        <v>47</v>
      </c>
      <c r="N2666" s="3" t="n">
        <v>5</v>
      </c>
    </row>
    <row r="2667" customFormat="false" ht="15" hidden="false" customHeight="true" outlineLevel="0" collapsed="false">
      <c r="A2667" s="3" t="s">
        <v>5345</v>
      </c>
      <c r="B2667" s="3" t="s">
        <v>5346</v>
      </c>
      <c r="C2667" s="4" t="str">
        <f aca="false">VLOOKUP($B2667,'Product Master'!$A$2:$O$5991,7,FALSE())</f>
        <v>Dry Grocery</v>
      </c>
      <c r="D2667" s="4" t="str">
        <f aca="false">VLOOKUP($B2667,'Product Master'!$A$2:$O$5991,8,FALSE())</f>
        <v>Granola &amp; Breakfast Bars</v>
      </c>
      <c r="E2667" s="4" t="str">
        <f aca="false">VLOOKUP($B2667,'Product Master'!$A$2:$O$5991,5,FALSE())</f>
        <v>Roastport</v>
      </c>
      <c r="F2667" s="4" t="str">
        <f aca="false">VLOOKUP($B2667,'Product Master'!$A$2:$O$5991,4,FALSE())</f>
        <v>Roastport Oats &amp; Honey Protein Bars, 8 ct</v>
      </c>
      <c r="G2667" s="4" t="str">
        <f aca="false">VLOOKUP($B2667,'Product Master'!$A$2:$O$5991,9,FALSE())</f>
        <v>8 ct</v>
      </c>
      <c r="H2667" s="5" t="s">
        <v>16</v>
      </c>
      <c r="I2667" s="6" t="n">
        <f aca="false">VLOOKUP($B2667,'Product Master'!$A$2:$O$5991,14,FALSE())</f>
        <v>5.49</v>
      </c>
      <c r="J2667" s="7" t="n">
        <f aca="false">VLOOKUP($B2667,'Product Master'!$A$2:$O$5991,13,FALSE())</f>
        <v>24</v>
      </c>
      <c r="K2667" s="7" t="str">
        <f aca="false">VLOOKUP($B2667,'Product Master'!$A$2:$O$5991,11,FALSE())</f>
        <v>N</v>
      </c>
      <c r="L2667" s="7" t="str">
        <f aca="false">VLOOKUP($B2667,'Product Master'!$A$2:$O$5991,12,FALSE())</f>
        <v>N</v>
      </c>
      <c r="M2667" s="3" t="n">
        <v>53</v>
      </c>
      <c r="N2667" s="3" t="n">
        <v>24</v>
      </c>
    </row>
    <row r="2668" customFormat="false" ht="15" hidden="false" customHeight="true" outlineLevel="0" collapsed="false">
      <c r="A2668" s="3" t="s">
        <v>5347</v>
      </c>
      <c r="B2668" s="3" t="s">
        <v>5348</v>
      </c>
      <c r="C2668" s="4" t="str">
        <f aca="false">VLOOKUP($B2668,'Product Master'!$A$2:$O$5991,7,FALSE())</f>
        <v>Dry Grocery</v>
      </c>
      <c r="D2668" s="4" t="str">
        <f aca="false">VLOOKUP($B2668,'Product Master'!$A$2:$O$5991,8,FALSE())</f>
        <v>Granola &amp; Breakfast Bars</v>
      </c>
      <c r="E2668" s="4" t="str">
        <f aca="false">VLOOKUP($B2668,'Product Master'!$A$2:$O$5991,5,FALSE())</f>
        <v>Wheatstone</v>
      </c>
      <c r="F2668" s="4" t="str">
        <f aca="false">VLOOKUP($B2668,'Product Master'!$A$2:$O$5991,4,FALSE())</f>
        <v>Wheatstone Variety Pack Granola Bars, 6 ct</v>
      </c>
      <c r="G2668" s="4" t="str">
        <f aca="false">VLOOKUP($B2668,'Product Master'!$A$2:$O$5991,9,FALSE())</f>
        <v>6 ct</v>
      </c>
      <c r="H2668" s="5" t="s">
        <v>16</v>
      </c>
      <c r="I2668" s="6" t="n">
        <f aca="false">VLOOKUP($B2668,'Product Master'!$A$2:$O$5991,14,FALSE())</f>
        <v>3.79</v>
      </c>
      <c r="J2668" s="7" t="n">
        <f aca="false">VLOOKUP($B2668,'Product Master'!$A$2:$O$5991,13,FALSE())</f>
        <v>2</v>
      </c>
      <c r="K2668" s="7" t="str">
        <f aca="false">VLOOKUP($B2668,'Product Master'!$A$2:$O$5991,11,FALSE())</f>
        <v>N</v>
      </c>
      <c r="L2668" s="7" t="str">
        <f aca="false">VLOOKUP($B2668,'Product Master'!$A$2:$O$5991,12,FALSE())</f>
        <v>N</v>
      </c>
      <c r="M2668" s="3" t="n">
        <v>125</v>
      </c>
      <c r="N2668" s="3" t="n">
        <v>32</v>
      </c>
    </row>
    <row r="2669" customFormat="false" ht="15" hidden="false" customHeight="true" outlineLevel="0" collapsed="false">
      <c r="A2669" s="3" t="s">
        <v>5349</v>
      </c>
      <c r="B2669" s="3" t="s">
        <v>5350</v>
      </c>
      <c r="C2669" s="4" t="str">
        <f aca="false">VLOOKUP($B2669,'Product Master'!$A$2:$O$5991,7,FALSE())</f>
        <v>Dry Grocery</v>
      </c>
      <c r="D2669" s="4" t="str">
        <f aca="false">VLOOKUP($B2669,'Product Master'!$A$2:$O$5991,8,FALSE())</f>
        <v>Granola &amp; Breakfast Bars</v>
      </c>
      <c r="E2669" s="4" t="str">
        <f aca="false">VLOOKUP($B2669,'Product Master'!$A$2:$O$5991,5,FALSE())</f>
        <v>Orchard Spread</v>
      </c>
      <c r="F2669" s="4" t="str">
        <f aca="false">VLOOKUP($B2669,'Product Master'!$A$2:$O$5991,4,FALSE())</f>
        <v>Orchard Spread Peanut Butter Rice Cakes, 6 ct</v>
      </c>
      <c r="G2669" s="4" t="str">
        <f aca="false">VLOOKUP($B2669,'Product Master'!$A$2:$O$5991,9,FALSE())</f>
        <v>6 ct</v>
      </c>
      <c r="H2669" s="5" t="s">
        <v>16</v>
      </c>
      <c r="I2669" s="6" t="n">
        <f aca="false">VLOOKUP($B2669,'Product Master'!$A$2:$O$5991,14,FALSE())</f>
        <v>5.29</v>
      </c>
      <c r="J2669" s="7" t="n">
        <f aca="false">VLOOKUP($B2669,'Product Master'!$A$2:$O$5991,13,FALSE())</f>
        <v>4</v>
      </c>
      <c r="K2669" s="7" t="str">
        <f aca="false">VLOOKUP($B2669,'Product Master'!$A$2:$O$5991,11,FALSE())</f>
        <v>N</v>
      </c>
      <c r="L2669" s="7" t="str">
        <f aca="false">VLOOKUP($B2669,'Product Master'!$A$2:$O$5991,12,FALSE())</f>
        <v>N</v>
      </c>
      <c r="M2669" s="3" t="n">
        <v>29</v>
      </c>
      <c r="N2669" s="3" t="n">
        <v>8</v>
      </c>
    </row>
    <row r="2670" customFormat="false" ht="15" hidden="false" customHeight="true" outlineLevel="0" collapsed="false">
      <c r="A2670" s="3" t="s">
        <v>5351</v>
      </c>
      <c r="B2670" s="3" t="s">
        <v>5352</v>
      </c>
      <c r="C2670" s="4" t="str">
        <f aca="false">VLOOKUP($B2670,'Product Master'!$A$2:$O$5991,7,FALSE())</f>
        <v>Dry Grocery</v>
      </c>
      <c r="D2670" s="4" t="str">
        <f aca="false">VLOOKUP($B2670,'Product Master'!$A$2:$O$5991,8,FALSE())</f>
        <v>Granola &amp; Breakfast Bars</v>
      </c>
      <c r="E2670" s="4" t="str">
        <f aca="false">VLOOKUP($B2670,'Product Master'!$A$2:$O$5991,5,FALSE())</f>
        <v>Wheatstone</v>
      </c>
      <c r="F2670" s="4" t="str">
        <f aca="false">VLOOKUP($B2670,'Product Master'!$A$2:$O$5991,4,FALSE())</f>
        <v>Wheatstone Chocolate Chip Breakfast Bars, 8 ct</v>
      </c>
      <c r="G2670" s="4" t="str">
        <f aca="false">VLOOKUP($B2670,'Product Master'!$A$2:$O$5991,9,FALSE())</f>
        <v>8 ct</v>
      </c>
      <c r="H2670" s="5" t="s">
        <v>16</v>
      </c>
      <c r="I2670" s="6" t="n">
        <f aca="false">VLOOKUP($B2670,'Product Master'!$A$2:$O$5991,14,FALSE())</f>
        <v>5.89</v>
      </c>
      <c r="J2670" s="7" t="n">
        <f aca="false">VLOOKUP($B2670,'Product Master'!$A$2:$O$5991,13,FALSE())</f>
        <v>8</v>
      </c>
      <c r="K2670" s="7" t="str">
        <f aca="false">VLOOKUP($B2670,'Product Master'!$A$2:$O$5991,11,FALSE())</f>
        <v>N</v>
      </c>
      <c r="L2670" s="7" t="str">
        <f aca="false">VLOOKUP($B2670,'Product Master'!$A$2:$O$5991,12,FALSE())</f>
        <v>N</v>
      </c>
      <c r="M2670" s="3" t="n">
        <v>79</v>
      </c>
      <c r="N2670" s="3" t="n">
        <v>36</v>
      </c>
    </row>
    <row r="2671" customFormat="false" ht="15" hidden="false" customHeight="true" outlineLevel="0" collapsed="false">
      <c r="A2671" s="3" t="s">
        <v>5353</v>
      </c>
      <c r="B2671" s="3" t="s">
        <v>5354</v>
      </c>
      <c r="C2671" s="4" t="str">
        <f aca="false">VLOOKUP($B2671,'Product Master'!$A$2:$O$5991,7,FALSE())</f>
        <v>Dry Grocery</v>
      </c>
      <c r="D2671" s="4" t="str">
        <f aca="false">VLOOKUP($B2671,'Product Master'!$A$2:$O$5991,8,FALSE())</f>
        <v>Granola &amp; Breakfast Bars</v>
      </c>
      <c r="E2671" s="4" t="str">
        <f aca="false">VLOOKUP($B2671,'Product Master'!$A$2:$O$5991,5,FALSE())</f>
        <v>Pepperlane</v>
      </c>
      <c r="F2671" s="4" t="str">
        <f aca="false">VLOOKUP($B2671,'Product Master'!$A$2:$O$5991,4,FALSE())</f>
        <v>Pepperlane Variety Pack Granola Bars, 8 ct</v>
      </c>
      <c r="G2671" s="4" t="str">
        <f aca="false">VLOOKUP($B2671,'Product Master'!$A$2:$O$5991,9,FALSE())</f>
        <v>8 ct</v>
      </c>
      <c r="H2671" s="5" t="s">
        <v>16</v>
      </c>
      <c r="I2671" s="6" t="n">
        <f aca="false">VLOOKUP($B2671,'Product Master'!$A$2:$O$5991,14,FALSE())</f>
        <v>4.29</v>
      </c>
      <c r="J2671" s="7" t="n">
        <f aca="false">VLOOKUP($B2671,'Product Master'!$A$2:$O$5991,13,FALSE())</f>
        <v>1</v>
      </c>
      <c r="K2671" s="7" t="str">
        <f aca="false">VLOOKUP($B2671,'Product Master'!$A$2:$O$5991,11,FALSE())</f>
        <v>N</v>
      </c>
      <c r="L2671" s="7" t="str">
        <f aca="false">VLOOKUP($B2671,'Product Master'!$A$2:$O$5991,12,FALSE())</f>
        <v>N</v>
      </c>
      <c r="M2671" s="3" t="n">
        <v>33</v>
      </c>
      <c r="N2671" s="3" t="n">
        <v>23</v>
      </c>
    </row>
    <row r="2672" customFormat="false" ht="15" hidden="false" customHeight="true" outlineLevel="0" collapsed="false">
      <c r="A2672" s="3" t="s">
        <v>5355</v>
      </c>
      <c r="B2672" s="3" t="s">
        <v>5356</v>
      </c>
      <c r="C2672" s="4" t="str">
        <f aca="false">VLOOKUP($B2672,'Product Master'!$A$2:$O$5991,7,FALSE())</f>
        <v>Dry Grocery</v>
      </c>
      <c r="D2672" s="4" t="str">
        <f aca="false">VLOOKUP($B2672,'Product Master'!$A$2:$O$5991,8,FALSE())</f>
        <v>Granola &amp; Breakfast Bars</v>
      </c>
      <c r="E2672" s="4" t="str">
        <f aca="false">VLOOKUP($B2672,'Product Master'!$A$2:$O$5991,5,FALSE())</f>
        <v>Nutgrove</v>
      </c>
      <c r="F2672" s="4" t="str">
        <f aca="false">VLOOKUP($B2672,'Product Master'!$A$2:$O$5991,4,FALSE())</f>
        <v>Nutgrove Chocolate Chip Fruit Snacks, 12 ct</v>
      </c>
      <c r="G2672" s="4" t="str">
        <f aca="false">VLOOKUP($B2672,'Product Master'!$A$2:$O$5991,9,FALSE())</f>
        <v>12 ct</v>
      </c>
      <c r="H2672" s="5" t="s">
        <v>16</v>
      </c>
      <c r="I2672" s="6" t="n">
        <f aca="false">VLOOKUP($B2672,'Product Master'!$A$2:$O$5991,14,FALSE())</f>
        <v>6.49</v>
      </c>
      <c r="J2672" s="7" t="n">
        <f aca="false">VLOOKUP($B2672,'Product Master'!$A$2:$O$5991,13,FALSE())</f>
        <v>24</v>
      </c>
      <c r="K2672" s="7" t="str">
        <f aca="false">VLOOKUP($B2672,'Product Master'!$A$2:$O$5991,11,FALSE())</f>
        <v>N</v>
      </c>
      <c r="L2672" s="7" t="str">
        <f aca="false">VLOOKUP($B2672,'Product Master'!$A$2:$O$5991,12,FALSE())</f>
        <v>N</v>
      </c>
      <c r="M2672" s="3" t="n">
        <v>39</v>
      </c>
      <c r="N2672" s="3" t="n">
        <v>9</v>
      </c>
    </row>
    <row r="2673" customFormat="false" ht="15" hidden="false" customHeight="true" outlineLevel="0" collapsed="false">
      <c r="A2673" s="3" t="s">
        <v>5357</v>
      </c>
      <c r="B2673" s="3" t="s">
        <v>5358</v>
      </c>
      <c r="C2673" s="4" t="str">
        <f aca="false">VLOOKUP($B2673,'Product Master'!$A$2:$O$5991,7,FALSE())</f>
        <v>Dry Grocery</v>
      </c>
      <c r="D2673" s="4" t="str">
        <f aca="false">VLOOKUP($B2673,'Product Master'!$A$2:$O$5991,8,FALSE())</f>
        <v>Granola &amp; Breakfast Bars</v>
      </c>
      <c r="E2673" s="4" t="str">
        <f aca="false">VLOOKUP($B2673,'Product Master'!$A$2:$O$5991,5,FALSE())</f>
        <v>Orchard Spread</v>
      </c>
      <c r="F2673" s="4" t="str">
        <f aca="false">VLOOKUP($B2673,'Product Master'!$A$2:$O$5991,4,FALSE())</f>
        <v>Orchard Spread Chocolate Chip Granola Bars, 6 ct</v>
      </c>
      <c r="G2673" s="4" t="str">
        <f aca="false">VLOOKUP($B2673,'Product Master'!$A$2:$O$5991,9,FALSE())</f>
        <v>6 ct</v>
      </c>
      <c r="H2673" s="5" t="s">
        <v>16</v>
      </c>
      <c r="I2673" s="6" t="n">
        <f aca="false">VLOOKUP($B2673,'Product Master'!$A$2:$O$5991,14,FALSE())</f>
        <v>6.29</v>
      </c>
      <c r="J2673" s="7" t="n">
        <f aca="false">VLOOKUP($B2673,'Product Master'!$A$2:$O$5991,13,FALSE())</f>
        <v>1</v>
      </c>
      <c r="K2673" s="7" t="str">
        <f aca="false">VLOOKUP($B2673,'Product Master'!$A$2:$O$5991,11,FALSE())</f>
        <v>N</v>
      </c>
      <c r="L2673" s="7" t="str">
        <f aca="false">VLOOKUP($B2673,'Product Master'!$A$2:$O$5991,12,FALSE())</f>
        <v>N</v>
      </c>
      <c r="M2673" s="3" t="n">
        <v>36</v>
      </c>
      <c r="N2673" s="3" t="n">
        <v>20</v>
      </c>
    </row>
    <row r="2674" customFormat="false" ht="15" hidden="false" customHeight="true" outlineLevel="0" collapsed="false">
      <c r="A2674" s="3" t="s">
        <v>5359</v>
      </c>
      <c r="B2674" s="3" t="s">
        <v>5360</v>
      </c>
      <c r="C2674" s="4" t="str">
        <f aca="false">VLOOKUP($B2674,'Product Master'!$A$2:$O$5991,7,FALSE())</f>
        <v>Dry Grocery</v>
      </c>
      <c r="D2674" s="4" t="str">
        <f aca="false">VLOOKUP($B2674,'Product Master'!$A$2:$O$5991,8,FALSE())</f>
        <v>Granola &amp; Breakfast Bars</v>
      </c>
      <c r="E2674" s="4" t="str">
        <f aca="false">VLOOKUP($B2674,'Product Master'!$A$2:$O$5991,5,FALSE())</f>
        <v>Pepperlane</v>
      </c>
      <c r="F2674" s="4" t="str">
        <f aca="false">VLOOKUP($B2674,'Product Master'!$A$2:$O$5991,4,FALSE())</f>
        <v>Pepperlane Oats &amp; Honey Fruit Snacks, 8 ct</v>
      </c>
      <c r="G2674" s="4" t="str">
        <f aca="false">VLOOKUP($B2674,'Product Master'!$A$2:$O$5991,9,FALSE())</f>
        <v>8 ct</v>
      </c>
      <c r="H2674" s="5" t="s">
        <v>16</v>
      </c>
      <c r="I2674" s="6" t="n">
        <f aca="false">VLOOKUP($B2674,'Product Master'!$A$2:$O$5991,14,FALSE())</f>
        <v>6.79</v>
      </c>
      <c r="J2674" s="7" t="n">
        <f aca="false">VLOOKUP($B2674,'Product Master'!$A$2:$O$5991,13,FALSE())</f>
        <v>1</v>
      </c>
      <c r="K2674" s="7" t="str">
        <f aca="false">VLOOKUP($B2674,'Product Master'!$A$2:$O$5991,11,FALSE())</f>
        <v>N</v>
      </c>
      <c r="L2674" s="7" t="str">
        <f aca="false">VLOOKUP($B2674,'Product Master'!$A$2:$O$5991,12,FALSE())</f>
        <v>N</v>
      </c>
      <c r="M2674" s="3" t="n">
        <v>142</v>
      </c>
      <c r="N2674" s="3" t="n">
        <v>28</v>
      </c>
    </row>
    <row r="2675" customFormat="false" ht="15" hidden="false" customHeight="true" outlineLevel="0" collapsed="false">
      <c r="A2675" s="3" t="s">
        <v>5361</v>
      </c>
      <c r="B2675" s="3" t="s">
        <v>5362</v>
      </c>
      <c r="C2675" s="4" t="str">
        <f aca="false">VLOOKUP($B2675,'Product Master'!$A$2:$O$5991,7,FALSE())</f>
        <v>Dry Grocery</v>
      </c>
      <c r="D2675" s="4" t="str">
        <f aca="false">VLOOKUP($B2675,'Product Master'!$A$2:$O$5991,8,FALSE())</f>
        <v>Granola &amp; Breakfast Bars</v>
      </c>
      <c r="E2675" s="4" t="str">
        <f aca="false">VLOOKUP($B2675,'Product Master'!$A$2:$O$5991,5,FALSE())</f>
        <v>Redbarn</v>
      </c>
      <c r="F2675" s="4" t="str">
        <f aca="false">VLOOKUP($B2675,'Product Master'!$A$2:$O$5991,4,FALSE())</f>
        <v>Redbarn Variety Pack Fruit Snacks, 12 ct</v>
      </c>
      <c r="G2675" s="4" t="str">
        <f aca="false">VLOOKUP($B2675,'Product Master'!$A$2:$O$5991,9,FALSE())</f>
        <v>12 ct</v>
      </c>
      <c r="H2675" s="5" t="s">
        <v>16</v>
      </c>
      <c r="I2675" s="6" t="n">
        <f aca="false">VLOOKUP($B2675,'Product Master'!$A$2:$O$5991,14,FALSE())</f>
        <v>4.99</v>
      </c>
      <c r="J2675" s="7" t="n">
        <f aca="false">VLOOKUP($B2675,'Product Master'!$A$2:$O$5991,13,FALSE())</f>
        <v>6</v>
      </c>
      <c r="K2675" s="7" t="str">
        <f aca="false">VLOOKUP($B2675,'Product Master'!$A$2:$O$5991,11,FALSE())</f>
        <v>N</v>
      </c>
      <c r="L2675" s="7" t="str">
        <f aca="false">VLOOKUP($B2675,'Product Master'!$A$2:$O$5991,12,FALSE())</f>
        <v>N</v>
      </c>
      <c r="M2675" s="3" t="n">
        <v>41</v>
      </c>
      <c r="N2675" s="3" t="n">
        <v>10</v>
      </c>
    </row>
    <row r="2676" customFormat="false" ht="15" hidden="false" customHeight="true" outlineLevel="0" collapsed="false">
      <c r="A2676" s="3" t="s">
        <v>5363</v>
      </c>
      <c r="B2676" s="3" t="s">
        <v>5364</v>
      </c>
      <c r="C2676" s="4" t="str">
        <f aca="false">VLOOKUP($B2676,'Product Master'!$A$2:$O$5991,7,FALSE())</f>
        <v>Dry Grocery</v>
      </c>
      <c r="D2676" s="4" t="str">
        <f aca="false">VLOOKUP($B2676,'Product Master'!$A$2:$O$5991,8,FALSE())</f>
        <v>Granola &amp; Breakfast Bars</v>
      </c>
      <c r="E2676" s="4" t="str">
        <f aca="false">VLOOKUP($B2676,'Product Master'!$A$2:$O$5991,5,FALSE())</f>
        <v>Roastport</v>
      </c>
      <c r="F2676" s="4" t="str">
        <f aca="false">VLOOKUP($B2676,'Product Master'!$A$2:$O$5991,4,FALSE())</f>
        <v>Roastport Peanut Butter Fruit Snacks, 12 ct</v>
      </c>
      <c r="G2676" s="4" t="str">
        <f aca="false">VLOOKUP($B2676,'Product Master'!$A$2:$O$5991,9,FALSE())</f>
        <v>12 ct</v>
      </c>
      <c r="H2676" s="5" t="s">
        <v>16</v>
      </c>
      <c r="I2676" s="6" t="n">
        <f aca="false">VLOOKUP($B2676,'Product Master'!$A$2:$O$5991,14,FALSE())</f>
        <v>6.29</v>
      </c>
      <c r="J2676" s="7" t="n">
        <f aca="false">VLOOKUP($B2676,'Product Master'!$A$2:$O$5991,13,FALSE())</f>
        <v>4</v>
      </c>
      <c r="K2676" s="7" t="str">
        <f aca="false">VLOOKUP($B2676,'Product Master'!$A$2:$O$5991,11,FALSE())</f>
        <v>N</v>
      </c>
      <c r="L2676" s="7" t="str">
        <f aca="false">VLOOKUP($B2676,'Product Master'!$A$2:$O$5991,12,FALSE())</f>
        <v>N</v>
      </c>
      <c r="M2676" s="3" t="n">
        <v>104</v>
      </c>
      <c r="N2676" s="3" t="n">
        <v>36</v>
      </c>
    </row>
    <row r="2677" customFormat="false" ht="15" hidden="false" customHeight="true" outlineLevel="0" collapsed="false">
      <c r="A2677" s="3" t="s">
        <v>5365</v>
      </c>
      <c r="B2677" s="3" t="s">
        <v>5366</v>
      </c>
      <c r="C2677" s="4" t="str">
        <f aca="false">VLOOKUP($B2677,'Product Master'!$A$2:$O$5991,7,FALSE())</f>
        <v>Dry Grocery</v>
      </c>
      <c r="D2677" s="4" t="str">
        <f aca="false">VLOOKUP($B2677,'Product Master'!$A$2:$O$5991,8,FALSE())</f>
        <v>Granola &amp; Breakfast Bars</v>
      </c>
      <c r="E2677" s="4" t="str">
        <f aca="false">VLOOKUP($B2677,'Product Master'!$A$2:$O$5991,5,FALSE())</f>
        <v>Thrift Row</v>
      </c>
      <c r="F2677" s="4" t="str">
        <f aca="false">VLOOKUP($B2677,'Product Master'!$A$2:$O$5991,4,FALSE())</f>
        <v>Thrift Row Variety Pack Fruit Snacks, 8 ct</v>
      </c>
      <c r="G2677" s="4" t="str">
        <f aca="false">VLOOKUP($B2677,'Product Master'!$A$2:$O$5991,9,FALSE())</f>
        <v>8 ct</v>
      </c>
      <c r="H2677" s="5" t="s">
        <v>16</v>
      </c>
      <c r="I2677" s="6" t="n">
        <f aca="false">VLOOKUP($B2677,'Product Master'!$A$2:$O$5991,14,FALSE())</f>
        <v>4.29</v>
      </c>
      <c r="J2677" s="7" t="n">
        <f aca="false">VLOOKUP($B2677,'Product Master'!$A$2:$O$5991,13,FALSE())</f>
        <v>2</v>
      </c>
      <c r="K2677" s="7" t="str">
        <f aca="false">VLOOKUP($B2677,'Product Master'!$A$2:$O$5991,11,FALSE())</f>
        <v>Y</v>
      </c>
      <c r="L2677" s="7" t="str">
        <f aca="false">VLOOKUP($B2677,'Product Master'!$A$2:$O$5991,12,FALSE())</f>
        <v>N</v>
      </c>
      <c r="M2677" s="3" t="n">
        <v>114</v>
      </c>
      <c r="N2677" s="3" t="n">
        <v>21</v>
      </c>
    </row>
    <row r="2678" customFormat="false" ht="15" hidden="false" customHeight="true" outlineLevel="0" collapsed="false">
      <c r="A2678" s="3" t="s">
        <v>5367</v>
      </c>
      <c r="B2678" s="3" t="s">
        <v>5368</v>
      </c>
      <c r="C2678" s="4" t="str">
        <f aca="false">VLOOKUP($B2678,'Product Master'!$A$2:$O$5991,7,FALSE())</f>
        <v>Dry Grocery</v>
      </c>
      <c r="D2678" s="4" t="str">
        <f aca="false">VLOOKUP($B2678,'Product Master'!$A$2:$O$5991,8,FALSE())</f>
        <v>Granola &amp; Breakfast Bars</v>
      </c>
      <c r="E2678" s="4" t="str">
        <f aca="false">VLOOKUP($B2678,'Product Master'!$A$2:$O$5991,5,FALSE())</f>
        <v>Golden Grain Co.</v>
      </c>
      <c r="F2678" s="4" t="str">
        <f aca="false">VLOOKUP($B2678,'Product Master'!$A$2:$O$5991,4,FALSE())</f>
        <v>Golden Grain Co. Chocolate Chip Granola Bars, 6 ct</v>
      </c>
      <c r="G2678" s="4" t="str">
        <f aca="false">VLOOKUP($B2678,'Product Master'!$A$2:$O$5991,9,FALSE())</f>
        <v>6 ct</v>
      </c>
      <c r="H2678" s="5" t="s">
        <v>16</v>
      </c>
      <c r="I2678" s="6" t="n">
        <f aca="false">VLOOKUP($B2678,'Product Master'!$A$2:$O$5991,14,FALSE())</f>
        <v>5.49</v>
      </c>
      <c r="J2678" s="7" t="n">
        <f aca="false">VLOOKUP($B2678,'Product Master'!$A$2:$O$5991,13,FALSE())</f>
        <v>12</v>
      </c>
      <c r="K2678" s="7" t="str">
        <f aca="false">VLOOKUP($B2678,'Product Master'!$A$2:$O$5991,11,FALSE())</f>
        <v>N</v>
      </c>
      <c r="L2678" s="7" t="str">
        <f aca="false">VLOOKUP($B2678,'Product Master'!$A$2:$O$5991,12,FALSE())</f>
        <v>N</v>
      </c>
      <c r="M2678" s="3" t="n">
        <v>132</v>
      </c>
      <c r="N2678" s="3" t="n">
        <v>11</v>
      </c>
    </row>
    <row r="2679" customFormat="false" ht="15" hidden="false" customHeight="true" outlineLevel="0" collapsed="false">
      <c r="A2679" s="3" t="s">
        <v>5369</v>
      </c>
      <c r="B2679" s="3" t="s">
        <v>5370</v>
      </c>
      <c r="C2679" s="4" t="str">
        <f aca="false">VLOOKUP($B2679,'Product Master'!$A$2:$O$5991,7,FALSE())</f>
        <v>Dry Grocery</v>
      </c>
      <c r="D2679" s="4" t="str">
        <f aca="false">VLOOKUP($B2679,'Product Master'!$A$2:$O$5991,8,FALSE())</f>
        <v>Granola &amp; Breakfast Bars</v>
      </c>
      <c r="E2679" s="4" t="str">
        <f aca="false">VLOOKUP($B2679,'Product Master'!$A$2:$O$5991,5,FALSE())</f>
        <v>Nutgrove</v>
      </c>
      <c r="F2679" s="4" t="str">
        <f aca="false">VLOOKUP($B2679,'Product Master'!$A$2:$O$5991,4,FALSE())</f>
        <v>Nutgrove Oats &amp; Honey Protein Bars, 6 ct</v>
      </c>
      <c r="G2679" s="4" t="str">
        <f aca="false">VLOOKUP($B2679,'Product Master'!$A$2:$O$5991,9,FALSE())</f>
        <v>6 ct</v>
      </c>
      <c r="H2679" s="5" t="s">
        <v>16</v>
      </c>
      <c r="I2679" s="6" t="n">
        <f aca="false">VLOOKUP($B2679,'Product Master'!$A$2:$O$5991,14,FALSE())</f>
        <v>3.39</v>
      </c>
      <c r="J2679" s="7" t="n">
        <f aca="false">VLOOKUP($B2679,'Product Master'!$A$2:$O$5991,13,FALSE())</f>
        <v>12</v>
      </c>
      <c r="K2679" s="7" t="str">
        <f aca="false">VLOOKUP($B2679,'Product Master'!$A$2:$O$5991,11,FALSE())</f>
        <v>N</v>
      </c>
      <c r="L2679" s="7" t="str">
        <f aca="false">VLOOKUP($B2679,'Product Master'!$A$2:$O$5991,12,FALSE())</f>
        <v>N</v>
      </c>
      <c r="M2679" s="3" t="n">
        <v>132</v>
      </c>
      <c r="N2679" s="3" t="n">
        <v>24</v>
      </c>
    </row>
    <row r="2680" customFormat="false" ht="15" hidden="false" customHeight="true" outlineLevel="0" collapsed="false">
      <c r="A2680" s="3" t="s">
        <v>5371</v>
      </c>
      <c r="B2680" s="3" t="s">
        <v>5372</v>
      </c>
      <c r="C2680" s="4" t="str">
        <f aca="false">VLOOKUP($B2680,'Product Master'!$A$2:$O$5991,7,FALSE())</f>
        <v>Dry Grocery</v>
      </c>
      <c r="D2680" s="4" t="str">
        <f aca="false">VLOOKUP($B2680,'Product Master'!$A$2:$O$5991,8,FALSE())</f>
        <v>Granola &amp; Breakfast Bars</v>
      </c>
      <c r="E2680" s="4" t="str">
        <f aca="false">VLOOKUP($B2680,'Product Master'!$A$2:$O$5991,5,FALSE())</f>
        <v>Golden Grain Co.</v>
      </c>
      <c r="F2680" s="4" t="str">
        <f aca="false">VLOOKUP($B2680,'Product Master'!$A$2:$O$5991,4,FALSE())</f>
        <v>Golden Grain Co. Oats &amp; Honey Protein Bars, 8 ct</v>
      </c>
      <c r="G2680" s="4" t="str">
        <f aca="false">VLOOKUP($B2680,'Product Master'!$A$2:$O$5991,9,FALSE())</f>
        <v>8 ct</v>
      </c>
      <c r="H2680" s="5" t="s">
        <v>16</v>
      </c>
      <c r="I2680" s="6" t="n">
        <f aca="false">VLOOKUP($B2680,'Product Master'!$A$2:$O$5991,14,FALSE())</f>
        <v>3.29</v>
      </c>
      <c r="J2680" s="7" t="n">
        <f aca="false">VLOOKUP($B2680,'Product Master'!$A$2:$O$5991,13,FALSE())</f>
        <v>24</v>
      </c>
      <c r="K2680" s="7" t="str">
        <f aca="false">VLOOKUP($B2680,'Product Master'!$A$2:$O$5991,11,FALSE())</f>
        <v>N</v>
      </c>
      <c r="L2680" s="7" t="str">
        <f aca="false">VLOOKUP($B2680,'Product Master'!$A$2:$O$5991,12,FALSE())</f>
        <v>N</v>
      </c>
      <c r="M2680" s="3" t="n">
        <v>32</v>
      </c>
      <c r="N2680" s="3" t="n">
        <v>34</v>
      </c>
    </row>
    <row r="2681" customFormat="false" ht="15" hidden="false" customHeight="true" outlineLevel="0" collapsed="false">
      <c r="A2681" s="3" t="s">
        <v>5373</v>
      </c>
      <c r="B2681" s="3" t="s">
        <v>5374</v>
      </c>
      <c r="C2681" s="4" t="str">
        <f aca="false">VLOOKUP($B2681,'Product Master'!$A$2:$O$5991,7,FALSE())</f>
        <v>Dry Grocery</v>
      </c>
      <c r="D2681" s="4" t="str">
        <f aca="false">VLOOKUP($B2681,'Product Master'!$A$2:$O$5991,8,FALSE())</f>
        <v>Granola &amp; Breakfast Bars</v>
      </c>
      <c r="E2681" s="4" t="str">
        <f aca="false">VLOOKUP($B2681,'Product Master'!$A$2:$O$5991,5,FALSE())</f>
        <v>Roastport</v>
      </c>
      <c r="F2681" s="4" t="str">
        <f aca="false">VLOOKUP($B2681,'Product Master'!$A$2:$O$5991,4,FALSE())</f>
        <v>Roastport Chocolate Chip Fruit Snacks, 6 ct</v>
      </c>
      <c r="G2681" s="4" t="str">
        <f aca="false">VLOOKUP($B2681,'Product Master'!$A$2:$O$5991,9,FALSE())</f>
        <v>6 ct</v>
      </c>
      <c r="H2681" s="5" t="s">
        <v>16</v>
      </c>
      <c r="I2681" s="6" t="n">
        <f aca="false">VLOOKUP($B2681,'Product Master'!$A$2:$O$5991,14,FALSE())</f>
        <v>6.99</v>
      </c>
      <c r="J2681" s="7" t="n">
        <f aca="false">VLOOKUP($B2681,'Product Master'!$A$2:$O$5991,13,FALSE())</f>
        <v>2</v>
      </c>
      <c r="K2681" s="7" t="str">
        <f aca="false">VLOOKUP($B2681,'Product Master'!$A$2:$O$5991,11,FALSE())</f>
        <v>N</v>
      </c>
      <c r="L2681" s="7" t="str">
        <f aca="false">VLOOKUP($B2681,'Product Master'!$A$2:$O$5991,12,FALSE())</f>
        <v>N</v>
      </c>
      <c r="M2681" s="3" t="n">
        <v>20</v>
      </c>
      <c r="N2681" s="3" t="n">
        <v>36</v>
      </c>
    </row>
    <row r="2682" customFormat="false" ht="15" hidden="false" customHeight="true" outlineLevel="0" collapsed="false">
      <c r="A2682" s="3" t="s">
        <v>5375</v>
      </c>
      <c r="B2682" s="3" t="s">
        <v>5376</v>
      </c>
      <c r="C2682" s="4" t="str">
        <f aca="false">VLOOKUP($B2682,'Product Master'!$A$2:$O$5991,7,FALSE())</f>
        <v>Dry Grocery</v>
      </c>
      <c r="D2682" s="4" t="str">
        <f aca="false">VLOOKUP($B2682,'Product Master'!$A$2:$O$5991,8,FALSE())</f>
        <v>Granola &amp; Breakfast Bars</v>
      </c>
      <c r="E2682" s="4" t="str">
        <f aca="false">VLOOKUP($B2682,'Product Master'!$A$2:$O$5991,5,FALSE())</f>
        <v>Roastport</v>
      </c>
      <c r="F2682" s="4" t="str">
        <f aca="false">VLOOKUP($B2682,'Product Master'!$A$2:$O$5991,4,FALSE())</f>
        <v>Roastport Chocolate Chip Granola Bars, 12 ct</v>
      </c>
      <c r="G2682" s="4" t="str">
        <f aca="false">VLOOKUP($B2682,'Product Master'!$A$2:$O$5991,9,FALSE())</f>
        <v>12 ct</v>
      </c>
      <c r="H2682" s="5" t="s">
        <v>16</v>
      </c>
      <c r="I2682" s="6" t="n">
        <f aca="false">VLOOKUP($B2682,'Product Master'!$A$2:$O$5991,14,FALSE())</f>
        <v>6.49</v>
      </c>
      <c r="J2682" s="7" t="n">
        <f aca="false">VLOOKUP($B2682,'Product Master'!$A$2:$O$5991,13,FALSE())</f>
        <v>12</v>
      </c>
      <c r="K2682" s="7" t="str">
        <f aca="false">VLOOKUP($B2682,'Product Master'!$A$2:$O$5991,11,FALSE())</f>
        <v>N</v>
      </c>
      <c r="L2682" s="7" t="str">
        <f aca="false">VLOOKUP($B2682,'Product Master'!$A$2:$O$5991,12,FALSE())</f>
        <v>N</v>
      </c>
      <c r="M2682" s="3" t="n">
        <v>53</v>
      </c>
      <c r="N2682" s="3" t="n">
        <v>10</v>
      </c>
    </row>
    <row r="2683" customFormat="false" ht="15" hidden="false" customHeight="true" outlineLevel="0" collapsed="false">
      <c r="A2683" s="3" t="s">
        <v>5377</v>
      </c>
      <c r="B2683" s="3" t="s">
        <v>5378</v>
      </c>
      <c r="C2683" s="4" t="str">
        <f aca="false">VLOOKUP($B2683,'Product Master'!$A$2:$O$5991,7,FALSE())</f>
        <v>Dry Grocery</v>
      </c>
      <c r="D2683" s="4" t="str">
        <f aca="false">VLOOKUP($B2683,'Product Master'!$A$2:$O$5991,8,FALSE())</f>
        <v>Granola &amp; Breakfast Bars</v>
      </c>
      <c r="E2683" s="4" t="str">
        <f aca="false">VLOOKUP($B2683,'Product Master'!$A$2:$O$5991,5,FALSE())</f>
        <v>Pepperlane</v>
      </c>
      <c r="F2683" s="4" t="str">
        <f aca="false">VLOOKUP($B2683,'Product Master'!$A$2:$O$5991,4,FALSE())</f>
        <v>Pepperlane Oats &amp; Honey Protein Bars, 8 ct</v>
      </c>
      <c r="G2683" s="4" t="str">
        <f aca="false">VLOOKUP($B2683,'Product Master'!$A$2:$O$5991,9,FALSE())</f>
        <v>8 ct</v>
      </c>
      <c r="H2683" s="5" t="s">
        <v>16</v>
      </c>
      <c r="I2683" s="6" t="n">
        <f aca="false">VLOOKUP($B2683,'Product Master'!$A$2:$O$5991,14,FALSE())</f>
        <v>6.99</v>
      </c>
      <c r="J2683" s="7" t="n">
        <f aca="false">VLOOKUP($B2683,'Product Master'!$A$2:$O$5991,13,FALSE())</f>
        <v>24</v>
      </c>
      <c r="K2683" s="7" t="str">
        <f aca="false">VLOOKUP($B2683,'Product Master'!$A$2:$O$5991,11,FALSE())</f>
        <v>N</v>
      </c>
      <c r="L2683" s="7" t="str">
        <f aca="false">VLOOKUP($B2683,'Product Master'!$A$2:$O$5991,12,FALSE())</f>
        <v>N</v>
      </c>
      <c r="M2683" s="3" t="n">
        <v>47</v>
      </c>
      <c r="N2683" s="3" t="n">
        <v>19</v>
      </c>
    </row>
    <row r="2684" customFormat="false" ht="15" hidden="false" customHeight="true" outlineLevel="0" collapsed="false">
      <c r="A2684" s="3" t="s">
        <v>5379</v>
      </c>
      <c r="B2684" s="3" t="s">
        <v>5380</v>
      </c>
      <c r="C2684" s="4" t="str">
        <f aca="false">VLOOKUP($B2684,'Product Master'!$A$2:$O$5991,7,FALSE())</f>
        <v>Dry Grocery</v>
      </c>
      <c r="D2684" s="4" t="str">
        <f aca="false">VLOOKUP($B2684,'Product Master'!$A$2:$O$5991,8,FALSE())</f>
        <v>Granola &amp; Breakfast Bars</v>
      </c>
      <c r="E2684" s="4" t="str">
        <f aca="false">VLOOKUP($B2684,'Product Master'!$A$2:$O$5991,5,FALSE())</f>
        <v>Pepperlane</v>
      </c>
      <c r="F2684" s="4" t="str">
        <f aca="false">VLOOKUP($B2684,'Product Master'!$A$2:$O$5991,4,FALSE())</f>
        <v>Pepperlane Variety Pack Rice Cakes, 8 ct</v>
      </c>
      <c r="G2684" s="4" t="str">
        <f aca="false">VLOOKUP($B2684,'Product Master'!$A$2:$O$5991,9,FALSE())</f>
        <v>8 ct</v>
      </c>
      <c r="H2684" s="5" t="s">
        <v>16</v>
      </c>
      <c r="I2684" s="6" t="n">
        <f aca="false">VLOOKUP($B2684,'Product Master'!$A$2:$O$5991,14,FALSE())</f>
        <v>5.89</v>
      </c>
      <c r="J2684" s="7" t="n">
        <f aca="false">VLOOKUP($B2684,'Product Master'!$A$2:$O$5991,13,FALSE())</f>
        <v>8</v>
      </c>
      <c r="K2684" s="7" t="str">
        <f aca="false">VLOOKUP($B2684,'Product Master'!$A$2:$O$5991,11,FALSE())</f>
        <v>N</v>
      </c>
      <c r="L2684" s="7" t="str">
        <f aca="false">VLOOKUP($B2684,'Product Master'!$A$2:$O$5991,12,FALSE())</f>
        <v>N</v>
      </c>
      <c r="M2684" s="3" t="n">
        <v>136</v>
      </c>
      <c r="N2684" s="3" t="n">
        <v>35</v>
      </c>
    </row>
    <row r="2685" customFormat="false" ht="15" hidden="false" customHeight="true" outlineLevel="0" collapsed="false">
      <c r="A2685" s="3" t="s">
        <v>5381</v>
      </c>
      <c r="B2685" s="3" t="s">
        <v>5382</v>
      </c>
      <c r="C2685" s="4" t="str">
        <f aca="false">VLOOKUP($B2685,'Product Master'!$A$2:$O$5991,7,FALSE())</f>
        <v>Dry Grocery</v>
      </c>
      <c r="D2685" s="4" t="str">
        <f aca="false">VLOOKUP($B2685,'Product Master'!$A$2:$O$5991,8,FALSE())</f>
        <v>Granola &amp; Breakfast Bars</v>
      </c>
      <c r="E2685" s="4" t="str">
        <f aca="false">VLOOKUP($B2685,'Product Master'!$A$2:$O$5991,5,FALSE())</f>
        <v>Thrift Row</v>
      </c>
      <c r="F2685" s="4" t="str">
        <f aca="false">VLOOKUP($B2685,'Product Master'!$A$2:$O$5991,4,FALSE())</f>
        <v>Thrift Row Variety Pack Fruit Snacks, 6 ct</v>
      </c>
      <c r="G2685" s="4" t="str">
        <f aca="false">VLOOKUP($B2685,'Product Master'!$A$2:$O$5991,9,FALSE())</f>
        <v>6 ct</v>
      </c>
      <c r="H2685" s="5" t="s">
        <v>16</v>
      </c>
      <c r="I2685" s="6" t="n">
        <f aca="false">VLOOKUP($B2685,'Product Master'!$A$2:$O$5991,14,FALSE())</f>
        <v>4.99</v>
      </c>
      <c r="J2685" s="7" t="n">
        <f aca="false">VLOOKUP($B2685,'Product Master'!$A$2:$O$5991,13,FALSE())</f>
        <v>1</v>
      </c>
      <c r="K2685" s="7" t="str">
        <f aca="false">VLOOKUP($B2685,'Product Master'!$A$2:$O$5991,11,FALSE())</f>
        <v>Y</v>
      </c>
      <c r="L2685" s="7" t="str">
        <f aca="false">VLOOKUP($B2685,'Product Master'!$A$2:$O$5991,12,FALSE())</f>
        <v>N</v>
      </c>
      <c r="M2685" s="3" t="n">
        <v>90</v>
      </c>
      <c r="N2685" s="3" t="n">
        <v>19</v>
      </c>
    </row>
    <row r="2686" customFormat="false" ht="15" hidden="false" customHeight="true" outlineLevel="0" collapsed="false">
      <c r="A2686" s="3" t="s">
        <v>5383</v>
      </c>
      <c r="B2686" s="3" t="s">
        <v>5384</v>
      </c>
      <c r="C2686" s="4" t="str">
        <f aca="false">VLOOKUP($B2686,'Product Master'!$A$2:$O$5991,7,FALSE())</f>
        <v>Dry Grocery</v>
      </c>
      <c r="D2686" s="4" t="str">
        <f aca="false">VLOOKUP($B2686,'Product Master'!$A$2:$O$5991,8,FALSE())</f>
        <v>Granola &amp; Breakfast Bars</v>
      </c>
      <c r="E2686" s="4" t="str">
        <f aca="false">VLOOKUP($B2686,'Product Master'!$A$2:$O$5991,5,FALSE())</f>
        <v>Redbarn</v>
      </c>
      <c r="F2686" s="4" t="str">
        <f aca="false">VLOOKUP($B2686,'Product Master'!$A$2:$O$5991,4,FALSE())</f>
        <v>Redbarn Peanut Butter Breakfast Bars, 6 ct</v>
      </c>
      <c r="G2686" s="4" t="str">
        <f aca="false">VLOOKUP($B2686,'Product Master'!$A$2:$O$5991,9,FALSE())</f>
        <v>6 ct</v>
      </c>
      <c r="H2686" s="5" t="s">
        <v>16</v>
      </c>
      <c r="I2686" s="6" t="n">
        <f aca="false">VLOOKUP($B2686,'Product Master'!$A$2:$O$5991,14,FALSE())</f>
        <v>4.39</v>
      </c>
      <c r="J2686" s="7" t="n">
        <f aca="false">VLOOKUP($B2686,'Product Master'!$A$2:$O$5991,13,FALSE())</f>
        <v>6</v>
      </c>
      <c r="K2686" s="7" t="str">
        <f aca="false">VLOOKUP($B2686,'Product Master'!$A$2:$O$5991,11,FALSE())</f>
        <v>N</v>
      </c>
      <c r="L2686" s="7" t="str">
        <f aca="false">VLOOKUP($B2686,'Product Master'!$A$2:$O$5991,12,FALSE())</f>
        <v>N</v>
      </c>
      <c r="M2686" s="3" t="n">
        <v>5</v>
      </c>
      <c r="N2686" s="3" t="n">
        <v>9</v>
      </c>
    </row>
    <row r="2687" customFormat="false" ht="15" hidden="false" customHeight="true" outlineLevel="0" collapsed="false">
      <c r="A2687" s="3" t="s">
        <v>5385</v>
      </c>
      <c r="B2687" s="3" t="s">
        <v>5386</v>
      </c>
      <c r="C2687" s="4" t="str">
        <f aca="false">VLOOKUP($B2687,'Product Master'!$A$2:$O$5991,7,FALSE())</f>
        <v>Dry Grocery</v>
      </c>
      <c r="D2687" s="4" t="str">
        <f aca="false">VLOOKUP($B2687,'Product Master'!$A$2:$O$5991,8,FALSE())</f>
        <v>Granola &amp; Breakfast Bars</v>
      </c>
      <c r="E2687" s="4" t="str">
        <f aca="false">VLOOKUP($B2687,'Product Master'!$A$2:$O$5991,5,FALSE())</f>
        <v>Nutgrove</v>
      </c>
      <c r="F2687" s="4" t="str">
        <f aca="false">VLOOKUP($B2687,'Product Master'!$A$2:$O$5991,4,FALSE())</f>
        <v>Nutgrove Peanut Butter Rice Cakes, 8 ct</v>
      </c>
      <c r="G2687" s="4" t="str">
        <f aca="false">VLOOKUP($B2687,'Product Master'!$A$2:$O$5991,9,FALSE())</f>
        <v>8 ct</v>
      </c>
      <c r="H2687" s="5" t="s">
        <v>16</v>
      </c>
      <c r="I2687" s="6" t="n">
        <f aca="false">VLOOKUP($B2687,'Product Master'!$A$2:$O$5991,14,FALSE())</f>
        <v>4.79</v>
      </c>
      <c r="J2687" s="7" t="n">
        <f aca="false">VLOOKUP($B2687,'Product Master'!$A$2:$O$5991,13,FALSE())</f>
        <v>24</v>
      </c>
      <c r="K2687" s="7" t="str">
        <f aca="false">VLOOKUP($B2687,'Product Master'!$A$2:$O$5991,11,FALSE())</f>
        <v>N</v>
      </c>
      <c r="L2687" s="7" t="str">
        <f aca="false">VLOOKUP($B2687,'Product Master'!$A$2:$O$5991,12,FALSE())</f>
        <v>N</v>
      </c>
      <c r="M2687" s="3" t="n">
        <v>5</v>
      </c>
      <c r="N2687" s="3" t="n">
        <v>37</v>
      </c>
    </row>
    <row r="2688" customFormat="false" ht="15" hidden="false" customHeight="true" outlineLevel="0" collapsed="false">
      <c r="A2688" s="3" t="s">
        <v>5387</v>
      </c>
      <c r="B2688" s="3" t="s">
        <v>5388</v>
      </c>
      <c r="C2688" s="4" t="str">
        <f aca="false">VLOOKUP($B2688,'Product Master'!$A$2:$O$5991,7,FALSE())</f>
        <v>Dry Grocery</v>
      </c>
      <c r="D2688" s="4" t="str">
        <f aca="false">VLOOKUP($B2688,'Product Master'!$A$2:$O$5991,8,FALSE())</f>
        <v>Granola &amp; Breakfast Bars</v>
      </c>
      <c r="E2688" s="4" t="str">
        <f aca="false">VLOOKUP($B2688,'Product Master'!$A$2:$O$5991,5,FALSE())</f>
        <v>Kettle Row</v>
      </c>
      <c r="F2688" s="4" t="str">
        <f aca="false">VLOOKUP($B2688,'Product Master'!$A$2:$O$5991,4,FALSE())</f>
        <v>Kettle Row Variety Pack Breakfast Bars, 12 ct</v>
      </c>
      <c r="G2688" s="4" t="str">
        <f aca="false">VLOOKUP($B2688,'Product Master'!$A$2:$O$5991,9,FALSE())</f>
        <v>12 ct</v>
      </c>
      <c r="H2688" s="5" t="s">
        <v>16</v>
      </c>
      <c r="I2688" s="6" t="n">
        <f aca="false">VLOOKUP($B2688,'Product Master'!$A$2:$O$5991,14,FALSE())</f>
        <v>4.99</v>
      </c>
      <c r="J2688" s="7" t="n">
        <f aca="false">VLOOKUP($B2688,'Product Master'!$A$2:$O$5991,13,FALSE())</f>
        <v>6</v>
      </c>
      <c r="K2688" s="7" t="str">
        <f aca="false">VLOOKUP($B2688,'Product Master'!$A$2:$O$5991,11,FALSE())</f>
        <v>N</v>
      </c>
      <c r="L2688" s="7" t="str">
        <f aca="false">VLOOKUP($B2688,'Product Master'!$A$2:$O$5991,12,FALSE())</f>
        <v>N</v>
      </c>
      <c r="M2688" s="3" t="n">
        <v>131</v>
      </c>
      <c r="N2688" s="3" t="n">
        <v>3</v>
      </c>
    </row>
    <row r="2689" customFormat="false" ht="15" hidden="false" customHeight="true" outlineLevel="0" collapsed="false">
      <c r="A2689" s="3" t="s">
        <v>5389</v>
      </c>
      <c r="B2689" s="3" t="s">
        <v>5390</v>
      </c>
      <c r="C2689" s="4" t="str">
        <f aca="false">VLOOKUP($B2689,'Product Master'!$A$2:$O$5991,7,FALSE())</f>
        <v>Dry Grocery</v>
      </c>
      <c r="D2689" s="4" t="str">
        <f aca="false">VLOOKUP($B2689,'Product Master'!$A$2:$O$5991,8,FALSE())</f>
        <v>Granola &amp; Breakfast Bars</v>
      </c>
      <c r="E2689" s="4" t="str">
        <f aca="false">VLOOKUP($B2689,'Product Master'!$A$2:$O$5991,5,FALSE())</f>
        <v>Redbarn</v>
      </c>
      <c r="F2689" s="4" t="str">
        <f aca="false">VLOOKUP($B2689,'Product Master'!$A$2:$O$5991,4,FALSE())</f>
        <v>Redbarn Chocolate Chip Fruit Snacks, 8 ct</v>
      </c>
      <c r="G2689" s="4" t="str">
        <f aca="false">VLOOKUP($B2689,'Product Master'!$A$2:$O$5991,9,FALSE())</f>
        <v>8 ct</v>
      </c>
      <c r="H2689" s="5" t="s">
        <v>16</v>
      </c>
      <c r="I2689" s="6" t="n">
        <f aca="false">VLOOKUP($B2689,'Product Master'!$A$2:$O$5991,14,FALSE())</f>
        <v>4.89</v>
      </c>
      <c r="J2689" s="7" t="n">
        <f aca="false">VLOOKUP($B2689,'Product Master'!$A$2:$O$5991,13,FALSE())</f>
        <v>8</v>
      </c>
      <c r="K2689" s="7" t="str">
        <f aca="false">VLOOKUP($B2689,'Product Master'!$A$2:$O$5991,11,FALSE())</f>
        <v>N</v>
      </c>
      <c r="L2689" s="7" t="str">
        <f aca="false">VLOOKUP($B2689,'Product Master'!$A$2:$O$5991,12,FALSE())</f>
        <v>N</v>
      </c>
      <c r="M2689" s="3" t="n">
        <v>108</v>
      </c>
      <c r="N2689" s="3" t="n">
        <v>7</v>
      </c>
    </row>
    <row r="2690" customFormat="false" ht="15" hidden="false" customHeight="true" outlineLevel="0" collapsed="false">
      <c r="A2690" s="3" t="s">
        <v>5391</v>
      </c>
      <c r="B2690" s="3" t="s">
        <v>5392</v>
      </c>
      <c r="C2690" s="4" t="str">
        <f aca="false">VLOOKUP($B2690,'Product Master'!$A$2:$O$5991,7,FALSE())</f>
        <v>Dry Grocery</v>
      </c>
      <c r="D2690" s="4" t="str">
        <f aca="false">VLOOKUP($B2690,'Product Master'!$A$2:$O$5991,8,FALSE())</f>
        <v>Pancake Mix &amp; Syrup</v>
      </c>
      <c r="E2690" s="4" t="str">
        <f aca="false">VLOOKUP($B2690,'Product Master'!$A$2:$O$5991,5,FALSE())</f>
        <v>Golden Grain Co.</v>
      </c>
      <c r="F2690" s="4" t="str">
        <f aca="false">VLOOKUP($B2690,'Product Master'!$A$2:$O$5991,4,FALSE())</f>
        <v>Golden Grain Co. Buttermilk Maple Syrup, 24 oz</v>
      </c>
      <c r="G2690" s="4" t="str">
        <f aca="false">VLOOKUP($B2690,'Product Master'!$A$2:$O$5991,9,FALSE())</f>
        <v>24 oz</v>
      </c>
      <c r="H2690" s="5" t="s">
        <v>16</v>
      </c>
      <c r="I2690" s="6" t="n">
        <f aca="false">VLOOKUP($B2690,'Product Master'!$A$2:$O$5991,14,FALSE())</f>
        <v>3.99</v>
      </c>
      <c r="J2690" s="7" t="n">
        <f aca="false">VLOOKUP($B2690,'Product Master'!$A$2:$O$5991,13,FALSE())</f>
        <v>12</v>
      </c>
      <c r="K2690" s="7" t="str">
        <f aca="false">VLOOKUP($B2690,'Product Master'!$A$2:$O$5991,11,FALSE())</f>
        <v>N</v>
      </c>
      <c r="L2690" s="7" t="str">
        <f aca="false">VLOOKUP($B2690,'Product Master'!$A$2:$O$5991,12,FALSE())</f>
        <v>N</v>
      </c>
      <c r="M2690" s="3" t="n">
        <v>82</v>
      </c>
      <c r="N2690" s="3" t="n">
        <v>38</v>
      </c>
    </row>
    <row r="2691" customFormat="false" ht="15" hidden="false" customHeight="true" outlineLevel="0" collapsed="false">
      <c r="A2691" s="3" t="s">
        <v>5393</v>
      </c>
      <c r="B2691" s="3" t="s">
        <v>5394</v>
      </c>
      <c r="C2691" s="4" t="str">
        <f aca="false">VLOOKUP($B2691,'Product Master'!$A$2:$O$5991,7,FALSE())</f>
        <v>Dry Grocery</v>
      </c>
      <c r="D2691" s="4" t="str">
        <f aca="false">VLOOKUP($B2691,'Product Master'!$A$2:$O$5991,8,FALSE())</f>
        <v>Pancake Mix &amp; Syrup</v>
      </c>
      <c r="E2691" s="4" t="str">
        <f aca="false">VLOOKUP($B2691,'Product Master'!$A$2:$O$5991,5,FALSE())</f>
        <v>Golden Grain Co.</v>
      </c>
      <c r="F2691" s="4" t="str">
        <f aca="false">VLOOKUP($B2691,'Product Master'!$A$2:$O$5991,4,FALSE())</f>
        <v>Golden Grain Co. Buttermilk Waffle Mix, 32 oz</v>
      </c>
      <c r="G2691" s="4" t="str">
        <f aca="false">VLOOKUP($B2691,'Product Master'!$A$2:$O$5991,9,FALSE())</f>
        <v>32 oz</v>
      </c>
      <c r="H2691" s="5" t="s">
        <v>16</v>
      </c>
      <c r="I2691" s="6" t="n">
        <f aca="false">VLOOKUP($B2691,'Product Master'!$A$2:$O$5991,14,FALSE())</f>
        <v>6.49</v>
      </c>
      <c r="J2691" s="7" t="n">
        <f aca="false">VLOOKUP($B2691,'Product Master'!$A$2:$O$5991,13,FALSE())</f>
        <v>12</v>
      </c>
      <c r="K2691" s="7" t="str">
        <f aca="false">VLOOKUP($B2691,'Product Master'!$A$2:$O$5991,11,FALSE())</f>
        <v>N</v>
      </c>
      <c r="L2691" s="7" t="str">
        <f aca="false">VLOOKUP($B2691,'Product Master'!$A$2:$O$5991,12,FALSE())</f>
        <v>N</v>
      </c>
      <c r="M2691" s="3" t="n">
        <v>48</v>
      </c>
      <c r="N2691" s="3" t="n">
        <v>34</v>
      </c>
    </row>
    <row r="2692" customFormat="false" ht="15" hidden="false" customHeight="true" outlineLevel="0" collapsed="false">
      <c r="A2692" s="3" t="s">
        <v>5395</v>
      </c>
      <c r="B2692" s="3" t="s">
        <v>5396</v>
      </c>
      <c r="C2692" s="4" t="str">
        <f aca="false">VLOOKUP($B2692,'Product Master'!$A$2:$O$5991,7,FALSE())</f>
        <v>Dry Grocery</v>
      </c>
      <c r="D2692" s="4" t="str">
        <f aca="false">VLOOKUP($B2692,'Product Master'!$A$2:$O$5991,8,FALSE())</f>
        <v>Pancake Mix &amp; Syrup</v>
      </c>
      <c r="E2692" s="4" t="str">
        <f aca="false">VLOOKUP($B2692,'Product Master'!$A$2:$O$5991,5,FALSE())</f>
        <v>Golden Grain Co.</v>
      </c>
      <c r="F2692" s="4" t="str">
        <f aca="false">VLOOKUP($B2692,'Product Master'!$A$2:$O$5991,4,FALSE())</f>
        <v>Golden Grain Co. Waffle Mix, 24 oz</v>
      </c>
      <c r="G2692" s="4" t="str">
        <f aca="false">VLOOKUP($B2692,'Product Master'!$A$2:$O$5991,9,FALSE())</f>
        <v>24 oz</v>
      </c>
      <c r="H2692" s="5" t="s">
        <v>16</v>
      </c>
      <c r="I2692" s="6" t="n">
        <f aca="false">VLOOKUP($B2692,'Product Master'!$A$2:$O$5991,14,FALSE())</f>
        <v>4.89</v>
      </c>
      <c r="J2692" s="7" t="n">
        <f aca="false">VLOOKUP($B2692,'Product Master'!$A$2:$O$5991,13,FALSE())</f>
        <v>6</v>
      </c>
      <c r="K2692" s="7" t="str">
        <f aca="false">VLOOKUP($B2692,'Product Master'!$A$2:$O$5991,11,FALSE())</f>
        <v>N</v>
      </c>
      <c r="L2692" s="7" t="str">
        <f aca="false">VLOOKUP($B2692,'Product Master'!$A$2:$O$5991,12,FALSE())</f>
        <v>N</v>
      </c>
      <c r="M2692" s="3" t="n">
        <v>107</v>
      </c>
      <c r="N2692" s="3" t="n">
        <v>14</v>
      </c>
    </row>
    <row r="2693" customFormat="false" ht="15" hidden="false" customHeight="true" outlineLevel="0" collapsed="false">
      <c r="A2693" s="3" t="s">
        <v>5397</v>
      </c>
      <c r="B2693" s="3" t="s">
        <v>5398</v>
      </c>
      <c r="C2693" s="4" t="str">
        <f aca="false">VLOOKUP($B2693,'Product Master'!$A$2:$O$5991,7,FALSE())</f>
        <v>Dry Grocery</v>
      </c>
      <c r="D2693" s="4" t="str">
        <f aca="false">VLOOKUP($B2693,'Product Master'!$A$2:$O$5991,8,FALSE())</f>
        <v>Pancake Mix &amp; Syrup</v>
      </c>
      <c r="E2693" s="4" t="str">
        <f aca="false">VLOOKUP($B2693,'Product Master'!$A$2:$O$5991,5,FALSE())</f>
        <v>Harborline</v>
      </c>
      <c r="F2693" s="4" t="str">
        <f aca="false">VLOOKUP($B2693,'Product Master'!$A$2:$O$5991,4,FALSE())</f>
        <v>Harborline Buttermilk Pancake Mix, 24 oz</v>
      </c>
      <c r="G2693" s="4" t="str">
        <f aca="false">VLOOKUP($B2693,'Product Master'!$A$2:$O$5991,9,FALSE())</f>
        <v>24 oz</v>
      </c>
      <c r="H2693" s="5" t="s">
        <v>16</v>
      </c>
      <c r="I2693" s="6" t="n">
        <f aca="false">VLOOKUP($B2693,'Product Master'!$A$2:$O$5991,14,FALSE())</f>
        <v>3.89</v>
      </c>
      <c r="J2693" s="7" t="n">
        <f aca="false">VLOOKUP($B2693,'Product Master'!$A$2:$O$5991,13,FALSE())</f>
        <v>12</v>
      </c>
      <c r="K2693" s="7" t="str">
        <f aca="false">VLOOKUP($B2693,'Product Master'!$A$2:$O$5991,11,FALSE())</f>
        <v>Y</v>
      </c>
      <c r="L2693" s="7" t="str">
        <f aca="false">VLOOKUP($B2693,'Product Master'!$A$2:$O$5991,12,FALSE())</f>
        <v>N</v>
      </c>
      <c r="M2693" s="3" t="n">
        <v>10</v>
      </c>
      <c r="N2693" s="3" t="n">
        <v>15</v>
      </c>
    </row>
    <row r="2694" customFormat="false" ht="15" hidden="false" customHeight="true" outlineLevel="0" collapsed="false">
      <c r="A2694" s="3" t="s">
        <v>5399</v>
      </c>
      <c r="B2694" s="3" t="s">
        <v>5400</v>
      </c>
      <c r="C2694" s="4" t="str">
        <f aca="false">VLOOKUP($B2694,'Product Master'!$A$2:$O$5991,7,FALSE())</f>
        <v>Dry Grocery</v>
      </c>
      <c r="D2694" s="4" t="str">
        <f aca="false">VLOOKUP($B2694,'Product Master'!$A$2:$O$5991,8,FALSE())</f>
        <v>Pancake Mix &amp; Syrup</v>
      </c>
      <c r="E2694" s="4" t="str">
        <f aca="false">VLOOKUP($B2694,'Product Master'!$A$2:$O$5991,5,FALSE())</f>
        <v>Harborline</v>
      </c>
      <c r="F2694" s="4" t="str">
        <f aca="false">VLOOKUP($B2694,'Product Master'!$A$2:$O$5991,4,FALSE())</f>
        <v>Harborline Buttermilk Waffle Mix, 24 oz</v>
      </c>
      <c r="G2694" s="4" t="str">
        <f aca="false">VLOOKUP($B2694,'Product Master'!$A$2:$O$5991,9,FALSE())</f>
        <v>24 oz</v>
      </c>
      <c r="H2694" s="5" t="s">
        <v>16</v>
      </c>
      <c r="I2694" s="6" t="n">
        <f aca="false">VLOOKUP($B2694,'Product Master'!$A$2:$O$5991,14,FALSE())</f>
        <v>6.89</v>
      </c>
      <c r="J2694" s="7" t="n">
        <f aca="false">VLOOKUP($B2694,'Product Master'!$A$2:$O$5991,13,FALSE())</f>
        <v>8</v>
      </c>
      <c r="K2694" s="7" t="str">
        <f aca="false">VLOOKUP($B2694,'Product Master'!$A$2:$O$5991,11,FALSE())</f>
        <v>Y</v>
      </c>
      <c r="L2694" s="7" t="str">
        <f aca="false">VLOOKUP($B2694,'Product Master'!$A$2:$O$5991,12,FALSE())</f>
        <v>N</v>
      </c>
      <c r="M2694" s="3" t="n">
        <v>110</v>
      </c>
      <c r="N2694" s="3" t="n">
        <v>23</v>
      </c>
    </row>
    <row r="2695" customFormat="false" ht="15" hidden="false" customHeight="true" outlineLevel="0" collapsed="false">
      <c r="A2695" s="3" t="s">
        <v>5401</v>
      </c>
      <c r="B2695" s="3" t="s">
        <v>5402</v>
      </c>
      <c r="C2695" s="4" t="str">
        <f aca="false">VLOOKUP($B2695,'Product Master'!$A$2:$O$5991,7,FALSE())</f>
        <v>Dry Grocery</v>
      </c>
      <c r="D2695" s="4" t="str">
        <f aca="false">VLOOKUP($B2695,'Product Master'!$A$2:$O$5991,8,FALSE())</f>
        <v>Pancake Mix &amp; Syrup</v>
      </c>
      <c r="E2695" s="4" t="str">
        <f aca="false">VLOOKUP($B2695,'Product Master'!$A$2:$O$5991,5,FALSE())</f>
        <v>Pepperlane</v>
      </c>
      <c r="F2695" s="4" t="str">
        <f aca="false">VLOOKUP($B2695,'Product Master'!$A$2:$O$5991,4,FALSE())</f>
        <v>Pepperlane Whole Wheat Pancake Syrup, 32 oz</v>
      </c>
      <c r="G2695" s="4" t="str">
        <f aca="false">VLOOKUP($B2695,'Product Master'!$A$2:$O$5991,9,FALSE())</f>
        <v>32 oz</v>
      </c>
      <c r="H2695" s="5" t="s">
        <v>16</v>
      </c>
      <c r="I2695" s="6" t="n">
        <f aca="false">VLOOKUP($B2695,'Product Master'!$A$2:$O$5991,14,FALSE())</f>
        <v>4.49</v>
      </c>
      <c r="J2695" s="7" t="n">
        <f aca="false">VLOOKUP($B2695,'Product Master'!$A$2:$O$5991,13,FALSE())</f>
        <v>2</v>
      </c>
      <c r="K2695" s="7" t="str">
        <f aca="false">VLOOKUP($B2695,'Product Master'!$A$2:$O$5991,11,FALSE())</f>
        <v>N</v>
      </c>
      <c r="L2695" s="7" t="str">
        <f aca="false">VLOOKUP($B2695,'Product Master'!$A$2:$O$5991,12,FALSE())</f>
        <v>N</v>
      </c>
      <c r="M2695" s="3" t="n">
        <v>69</v>
      </c>
      <c r="N2695" s="3" t="n">
        <v>24</v>
      </c>
    </row>
    <row r="2696" customFormat="false" ht="15" hidden="false" customHeight="true" outlineLevel="0" collapsed="false">
      <c r="A2696" s="3" t="s">
        <v>5403</v>
      </c>
      <c r="B2696" s="3" t="s">
        <v>5404</v>
      </c>
      <c r="C2696" s="4" t="str">
        <f aca="false">VLOOKUP($B2696,'Product Master'!$A$2:$O$5991,7,FALSE())</f>
        <v>Dry Grocery</v>
      </c>
      <c r="D2696" s="4" t="str">
        <f aca="false">VLOOKUP($B2696,'Product Master'!$A$2:$O$5991,8,FALSE())</f>
        <v>Pancake Mix &amp; Syrup</v>
      </c>
      <c r="E2696" s="4" t="str">
        <f aca="false">VLOOKUP($B2696,'Product Master'!$A$2:$O$5991,5,FALSE())</f>
        <v>Thrift Row</v>
      </c>
      <c r="F2696" s="4" t="str">
        <f aca="false">VLOOKUP($B2696,'Product Master'!$A$2:$O$5991,4,FALSE())</f>
        <v>Thrift Row Pancake Mix, 32 oz</v>
      </c>
      <c r="G2696" s="4" t="str">
        <f aca="false">VLOOKUP($B2696,'Product Master'!$A$2:$O$5991,9,FALSE())</f>
        <v>32 oz</v>
      </c>
      <c r="H2696" s="5" t="s">
        <v>16</v>
      </c>
      <c r="I2696" s="6" t="n">
        <f aca="false">VLOOKUP($B2696,'Product Master'!$A$2:$O$5991,14,FALSE())</f>
        <v>5.39</v>
      </c>
      <c r="J2696" s="7" t="n">
        <f aca="false">VLOOKUP($B2696,'Product Master'!$A$2:$O$5991,13,FALSE())</f>
        <v>12</v>
      </c>
      <c r="K2696" s="7" t="str">
        <f aca="false">VLOOKUP($B2696,'Product Master'!$A$2:$O$5991,11,FALSE())</f>
        <v>Y</v>
      </c>
      <c r="L2696" s="7" t="str">
        <f aca="false">VLOOKUP($B2696,'Product Master'!$A$2:$O$5991,12,FALSE())</f>
        <v>N</v>
      </c>
      <c r="M2696" s="3" t="n">
        <v>142</v>
      </c>
      <c r="N2696" s="3" t="n">
        <v>29</v>
      </c>
    </row>
    <row r="2697" customFormat="false" ht="15" hidden="false" customHeight="true" outlineLevel="0" collapsed="false">
      <c r="A2697" s="3" t="s">
        <v>5405</v>
      </c>
      <c r="B2697" s="3" t="s">
        <v>5406</v>
      </c>
      <c r="C2697" s="4" t="str">
        <f aca="false">VLOOKUP($B2697,'Product Master'!$A$2:$O$5991,7,FALSE())</f>
        <v>Dry Grocery</v>
      </c>
      <c r="D2697" s="4" t="str">
        <f aca="false">VLOOKUP($B2697,'Product Master'!$A$2:$O$5991,8,FALSE())</f>
        <v>Pancake Mix &amp; Syrup</v>
      </c>
      <c r="E2697" s="4" t="str">
        <f aca="false">VLOOKUP($B2697,'Product Master'!$A$2:$O$5991,5,FALSE())</f>
        <v>Redbarn</v>
      </c>
      <c r="F2697" s="4" t="str">
        <f aca="false">VLOOKUP($B2697,'Product Master'!$A$2:$O$5991,4,FALSE())</f>
        <v>Redbarn Whole Wheat Waffle Mix, 24 oz</v>
      </c>
      <c r="G2697" s="4" t="str">
        <f aca="false">VLOOKUP($B2697,'Product Master'!$A$2:$O$5991,9,FALSE())</f>
        <v>24 oz</v>
      </c>
      <c r="H2697" s="5" t="s">
        <v>16</v>
      </c>
      <c r="I2697" s="6" t="n">
        <f aca="false">VLOOKUP($B2697,'Product Master'!$A$2:$O$5991,14,FALSE())</f>
        <v>6.49</v>
      </c>
      <c r="J2697" s="7" t="n">
        <f aca="false">VLOOKUP($B2697,'Product Master'!$A$2:$O$5991,13,FALSE())</f>
        <v>6</v>
      </c>
      <c r="K2697" s="7" t="str">
        <f aca="false">VLOOKUP($B2697,'Product Master'!$A$2:$O$5991,11,FALSE())</f>
        <v>N</v>
      </c>
      <c r="L2697" s="7" t="str">
        <f aca="false">VLOOKUP($B2697,'Product Master'!$A$2:$O$5991,12,FALSE())</f>
        <v>N</v>
      </c>
      <c r="M2697" s="3" t="n">
        <v>114</v>
      </c>
      <c r="N2697" s="3" t="n">
        <v>8</v>
      </c>
    </row>
    <row r="2698" customFormat="false" ht="15" hidden="false" customHeight="true" outlineLevel="0" collapsed="false">
      <c r="A2698" s="3" t="s">
        <v>5407</v>
      </c>
      <c r="B2698" s="3" t="s">
        <v>5408</v>
      </c>
      <c r="C2698" s="4" t="str">
        <f aca="false">VLOOKUP($B2698,'Product Master'!$A$2:$O$5991,7,FALSE())</f>
        <v>Dry Grocery</v>
      </c>
      <c r="D2698" s="4" t="str">
        <f aca="false">VLOOKUP($B2698,'Product Master'!$A$2:$O$5991,8,FALSE())</f>
        <v>Pancake Mix &amp; Syrup</v>
      </c>
      <c r="E2698" s="4" t="str">
        <f aca="false">VLOOKUP($B2698,'Product Master'!$A$2:$O$5991,5,FALSE())</f>
        <v>Thrift Row</v>
      </c>
      <c r="F2698" s="4" t="str">
        <f aca="false">VLOOKUP($B2698,'Product Master'!$A$2:$O$5991,4,FALSE())</f>
        <v>Thrift Row Waffle Mix, 24 oz</v>
      </c>
      <c r="G2698" s="4" t="str">
        <f aca="false">VLOOKUP($B2698,'Product Master'!$A$2:$O$5991,9,FALSE())</f>
        <v>24 oz</v>
      </c>
      <c r="H2698" s="5" t="s">
        <v>16</v>
      </c>
      <c r="I2698" s="6" t="n">
        <f aca="false">VLOOKUP($B2698,'Product Master'!$A$2:$O$5991,14,FALSE())</f>
        <v>3.89</v>
      </c>
      <c r="J2698" s="7" t="n">
        <f aca="false">VLOOKUP($B2698,'Product Master'!$A$2:$O$5991,13,FALSE())</f>
        <v>4</v>
      </c>
      <c r="K2698" s="7" t="str">
        <f aca="false">VLOOKUP($B2698,'Product Master'!$A$2:$O$5991,11,FALSE())</f>
        <v>Y</v>
      </c>
      <c r="L2698" s="7" t="str">
        <f aca="false">VLOOKUP($B2698,'Product Master'!$A$2:$O$5991,12,FALSE())</f>
        <v>N</v>
      </c>
      <c r="M2698" s="3" t="n">
        <v>129</v>
      </c>
      <c r="N2698" s="3" t="n">
        <v>38</v>
      </c>
    </row>
    <row r="2699" customFormat="false" ht="15" hidden="false" customHeight="true" outlineLevel="0" collapsed="false">
      <c r="A2699" s="3" t="s">
        <v>5409</v>
      </c>
      <c r="B2699" s="3" t="s">
        <v>5410</v>
      </c>
      <c r="C2699" s="4" t="str">
        <f aca="false">VLOOKUP($B2699,'Product Master'!$A$2:$O$5991,7,FALSE())</f>
        <v>Dry Grocery</v>
      </c>
      <c r="D2699" s="4" t="str">
        <f aca="false">VLOOKUP($B2699,'Product Master'!$A$2:$O$5991,8,FALSE())</f>
        <v>Pancake Mix &amp; Syrup</v>
      </c>
      <c r="E2699" s="4" t="str">
        <f aca="false">VLOOKUP($B2699,'Product Master'!$A$2:$O$5991,5,FALSE())</f>
        <v>Nutgrove</v>
      </c>
      <c r="F2699" s="4" t="str">
        <f aca="false">VLOOKUP($B2699,'Product Master'!$A$2:$O$5991,4,FALSE())</f>
        <v>Nutgrove Whole Wheat Waffle Mix, 32 oz</v>
      </c>
      <c r="G2699" s="4" t="str">
        <f aca="false">VLOOKUP($B2699,'Product Master'!$A$2:$O$5991,9,FALSE())</f>
        <v>32 oz</v>
      </c>
      <c r="H2699" s="5" t="s">
        <v>16</v>
      </c>
      <c r="I2699" s="6" t="n">
        <f aca="false">VLOOKUP($B2699,'Product Master'!$A$2:$O$5991,14,FALSE())</f>
        <v>3.79</v>
      </c>
      <c r="J2699" s="7" t="n">
        <f aca="false">VLOOKUP($B2699,'Product Master'!$A$2:$O$5991,13,FALSE())</f>
        <v>24</v>
      </c>
      <c r="K2699" s="7" t="str">
        <f aca="false">VLOOKUP($B2699,'Product Master'!$A$2:$O$5991,11,FALSE())</f>
        <v>N</v>
      </c>
      <c r="L2699" s="7" t="str">
        <f aca="false">VLOOKUP($B2699,'Product Master'!$A$2:$O$5991,12,FALSE())</f>
        <v>N</v>
      </c>
      <c r="M2699" s="3" t="n">
        <v>23</v>
      </c>
      <c r="N2699" s="3" t="n">
        <v>14</v>
      </c>
    </row>
    <row r="2700" customFormat="false" ht="15" hidden="false" customHeight="true" outlineLevel="0" collapsed="false">
      <c r="A2700" s="3" t="s">
        <v>5411</v>
      </c>
      <c r="B2700" s="3" t="s">
        <v>5412</v>
      </c>
      <c r="C2700" s="4" t="str">
        <f aca="false">VLOOKUP($B2700,'Product Master'!$A$2:$O$5991,7,FALSE())</f>
        <v>Dry Grocery</v>
      </c>
      <c r="D2700" s="4" t="str">
        <f aca="false">VLOOKUP($B2700,'Product Master'!$A$2:$O$5991,8,FALSE())</f>
        <v>Pancake Mix &amp; Syrup</v>
      </c>
      <c r="E2700" s="4" t="str">
        <f aca="false">VLOOKUP($B2700,'Product Master'!$A$2:$O$5991,5,FALSE())</f>
        <v>Redbarn</v>
      </c>
      <c r="F2700" s="4" t="str">
        <f aca="false">VLOOKUP($B2700,'Product Master'!$A$2:$O$5991,4,FALSE())</f>
        <v>Redbarn Pancake Mix, 24 oz</v>
      </c>
      <c r="G2700" s="4" t="str">
        <f aca="false">VLOOKUP($B2700,'Product Master'!$A$2:$O$5991,9,FALSE())</f>
        <v>24 oz</v>
      </c>
      <c r="H2700" s="5" t="s">
        <v>16</v>
      </c>
      <c r="I2700" s="6" t="n">
        <f aca="false">VLOOKUP($B2700,'Product Master'!$A$2:$O$5991,14,FALSE())</f>
        <v>6.29</v>
      </c>
      <c r="J2700" s="7" t="n">
        <f aca="false">VLOOKUP($B2700,'Product Master'!$A$2:$O$5991,13,FALSE())</f>
        <v>4</v>
      </c>
      <c r="K2700" s="7" t="str">
        <f aca="false">VLOOKUP($B2700,'Product Master'!$A$2:$O$5991,11,FALSE())</f>
        <v>N</v>
      </c>
      <c r="L2700" s="7" t="str">
        <f aca="false">VLOOKUP($B2700,'Product Master'!$A$2:$O$5991,12,FALSE())</f>
        <v>N</v>
      </c>
      <c r="M2700" s="3" t="n">
        <v>145</v>
      </c>
      <c r="N2700" s="3" t="n">
        <v>13</v>
      </c>
    </row>
    <row r="2701" customFormat="false" ht="15" hidden="false" customHeight="true" outlineLevel="0" collapsed="false">
      <c r="A2701" s="3" t="s">
        <v>5413</v>
      </c>
      <c r="B2701" s="3" t="s">
        <v>5414</v>
      </c>
      <c r="C2701" s="4" t="str">
        <f aca="false">VLOOKUP($B2701,'Product Master'!$A$2:$O$5991,7,FALSE())</f>
        <v>Dry Grocery</v>
      </c>
      <c r="D2701" s="4" t="str">
        <f aca="false">VLOOKUP($B2701,'Product Master'!$A$2:$O$5991,8,FALSE())</f>
        <v>Pancake Mix &amp; Syrup</v>
      </c>
      <c r="E2701" s="4" t="str">
        <f aca="false">VLOOKUP($B2701,'Product Master'!$A$2:$O$5991,5,FALSE())</f>
        <v>Roastport</v>
      </c>
      <c r="F2701" s="4" t="str">
        <f aca="false">VLOOKUP($B2701,'Product Master'!$A$2:$O$5991,4,FALSE())</f>
        <v>Roastport Buttermilk Maple Syrup, 24 oz</v>
      </c>
      <c r="G2701" s="4" t="str">
        <f aca="false">VLOOKUP($B2701,'Product Master'!$A$2:$O$5991,9,FALSE())</f>
        <v>24 oz</v>
      </c>
      <c r="H2701" s="5" t="s">
        <v>16</v>
      </c>
      <c r="I2701" s="6" t="n">
        <f aca="false">VLOOKUP($B2701,'Product Master'!$A$2:$O$5991,14,FALSE())</f>
        <v>5.39</v>
      </c>
      <c r="J2701" s="7" t="n">
        <f aca="false">VLOOKUP($B2701,'Product Master'!$A$2:$O$5991,13,FALSE())</f>
        <v>6</v>
      </c>
      <c r="K2701" s="7" t="str">
        <f aca="false">VLOOKUP($B2701,'Product Master'!$A$2:$O$5991,11,FALSE())</f>
        <v>N</v>
      </c>
      <c r="L2701" s="7" t="str">
        <f aca="false">VLOOKUP($B2701,'Product Master'!$A$2:$O$5991,12,FALSE())</f>
        <v>N</v>
      </c>
      <c r="M2701" s="3" t="n">
        <v>136</v>
      </c>
      <c r="N2701" s="3" t="n">
        <v>3</v>
      </c>
    </row>
    <row r="2702" customFormat="false" ht="15" hidden="false" customHeight="true" outlineLevel="0" collapsed="false">
      <c r="A2702" s="3" t="s">
        <v>5415</v>
      </c>
      <c r="B2702" s="3" t="s">
        <v>5416</v>
      </c>
      <c r="C2702" s="4" t="str">
        <f aca="false">VLOOKUP($B2702,'Product Master'!$A$2:$O$5991,7,FALSE())</f>
        <v>Dry Grocery</v>
      </c>
      <c r="D2702" s="4" t="str">
        <f aca="false">VLOOKUP($B2702,'Product Master'!$A$2:$O$5991,8,FALSE())</f>
        <v>Pancake Mix &amp; Syrup</v>
      </c>
      <c r="E2702" s="4" t="str">
        <f aca="false">VLOOKUP($B2702,'Product Master'!$A$2:$O$5991,5,FALSE())</f>
        <v>Wheatstone</v>
      </c>
      <c r="F2702" s="4" t="str">
        <f aca="false">VLOOKUP($B2702,'Product Master'!$A$2:$O$5991,4,FALSE())</f>
        <v>Wheatstone Maple Syrup, 32 oz</v>
      </c>
      <c r="G2702" s="4" t="str">
        <f aca="false">VLOOKUP($B2702,'Product Master'!$A$2:$O$5991,9,FALSE())</f>
        <v>32 oz</v>
      </c>
      <c r="H2702" s="5" t="s">
        <v>16</v>
      </c>
      <c r="I2702" s="6" t="n">
        <f aca="false">VLOOKUP($B2702,'Product Master'!$A$2:$O$5991,14,FALSE())</f>
        <v>3.39</v>
      </c>
      <c r="J2702" s="7" t="n">
        <f aca="false">VLOOKUP($B2702,'Product Master'!$A$2:$O$5991,13,FALSE())</f>
        <v>2</v>
      </c>
      <c r="K2702" s="7" t="str">
        <f aca="false">VLOOKUP($B2702,'Product Master'!$A$2:$O$5991,11,FALSE())</f>
        <v>N</v>
      </c>
      <c r="L2702" s="7" t="str">
        <f aca="false">VLOOKUP($B2702,'Product Master'!$A$2:$O$5991,12,FALSE())</f>
        <v>N</v>
      </c>
      <c r="M2702" s="3" t="n">
        <v>61</v>
      </c>
      <c r="N2702" s="3" t="n">
        <v>21</v>
      </c>
    </row>
    <row r="2703" customFormat="false" ht="15" hidden="false" customHeight="true" outlineLevel="0" collapsed="false">
      <c r="A2703" s="3" t="s">
        <v>5417</v>
      </c>
      <c r="B2703" s="3" t="s">
        <v>5418</v>
      </c>
      <c r="C2703" s="4" t="str">
        <f aca="false">VLOOKUP($B2703,'Product Master'!$A$2:$O$5991,7,FALSE())</f>
        <v>Dry Grocery</v>
      </c>
      <c r="D2703" s="4" t="str">
        <f aca="false">VLOOKUP($B2703,'Product Master'!$A$2:$O$5991,8,FALSE())</f>
        <v>Pancake Mix &amp; Syrup</v>
      </c>
      <c r="E2703" s="4" t="str">
        <f aca="false">VLOOKUP($B2703,'Product Master'!$A$2:$O$5991,5,FALSE())</f>
        <v>Wheatstone</v>
      </c>
      <c r="F2703" s="4" t="str">
        <f aca="false">VLOOKUP($B2703,'Product Master'!$A$2:$O$5991,4,FALSE())</f>
        <v>Wheatstone Buttermilk Pancake Mix, 32 oz</v>
      </c>
      <c r="G2703" s="4" t="str">
        <f aca="false">VLOOKUP($B2703,'Product Master'!$A$2:$O$5991,9,FALSE())</f>
        <v>32 oz</v>
      </c>
      <c r="H2703" s="5" t="s">
        <v>16</v>
      </c>
      <c r="I2703" s="6" t="n">
        <f aca="false">VLOOKUP($B2703,'Product Master'!$A$2:$O$5991,14,FALSE())</f>
        <v>4.29</v>
      </c>
      <c r="J2703" s="7" t="n">
        <f aca="false">VLOOKUP($B2703,'Product Master'!$A$2:$O$5991,13,FALSE())</f>
        <v>1</v>
      </c>
      <c r="K2703" s="7" t="str">
        <f aca="false">VLOOKUP($B2703,'Product Master'!$A$2:$O$5991,11,FALSE())</f>
        <v>N</v>
      </c>
      <c r="L2703" s="7" t="str">
        <f aca="false">VLOOKUP($B2703,'Product Master'!$A$2:$O$5991,12,FALSE())</f>
        <v>N</v>
      </c>
      <c r="M2703" s="3" t="n">
        <v>142</v>
      </c>
      <c r="N2703" s="3" t="n">
        <v>25</v>
      </c>
    </row>
    <row r="2704" customFormat="false" ht="15" hidden="false" customHeight="true" outlineLevel="0" collapsed="false">
      <c r="A2704" s="3" t="s">
        <v>5419</v>
      </c>
      <c r="B2704" s="3" t="s">
        <v>5420</v>
      </c>
      <c r="C2704" s="4" t="str">
        <f aca="false">VLOOKUP($B2704,'Product Master'!$A$2:$O$5991,7,FALSE())</f>
        <v>Dry Grocery</v>
      </c>
      <c r="D2704" s="4" t="str">
        <f aca="false">VLOOKUP($B2704,'Product Master'!$A$2:$O$5991,8,FALSE())</f>
        <v>Pancake Mix &amp; Syrup</v>
      </c>
      <c r="E2704" s="4" t="str">
        <f aca="false">VLOOKUP($B2704,'Product Master'!$A$2:$O$5991,5,FALSE())</f>
        <v>Orchard Spread</v>
      </c>
      <c r="F2704" s="4" t="str">
        <f aca="false">VLOOKUP($B2704,'Product Master'!$A$2:$O$5991,4,FALSE())</f>
        <v>Orchard Spread Whole Wheat Waffle Mix, 24 oz</v>
      </c>
      <c r="G2704" s="4" t="str">
        <f aca="false">VLOOKUP($B2704,'Product Master'!$A$2:$O$5991,9,FALSE())</f>
        <v>24 oz</v>
      </c>
      <c r="H2704" s="5" t="s">
        <v>16</v>
      </c>
      <c r="I2704" s="6" t="n">
        <f aca="false">VLOOKUP($B2704,'Product Master'!$A$2:$O$5991,14,FALSE())</f>
        <v>6.89</v>
      </c>
      <c r="J2704" s="7" t="n">
        <f aca="false">VLOOKUP($B2704,'Product Master'!$A$2:$O$5991,13,FALSE())</f>
        <v>2</v>
      </c>
      <c r="K2704" s="7" t="str">
        <f aca="false">VLOOKUP($B2704,'Product Master'!$A$2:$O$5991,11,FALSE())</f>
        <v>N</v>
      </c>
      <c r="L2704" s="7" t="str">
        <f aca="false">VLOOKUP($B2704,'Product Master'!$A$2:$O$5991,12,FALSE())</f>
        <v>N</v>
      </c>
      <c r="M2704" s="3" t="n">
        <v>138</v>
      </c>
      <c r="N2704" s="3" t="n">
        <v>14</v>
      </c>
    </row>
    <row r="2705" customFormat="false" ht="15" hidden="false" customHeight="true" outlineLevel="0" collapsed="false">
      <c r="A2705" s="3" t="s">
        <v>5421</v>
      </c>
      <c r="B2705" s="3" t="s">
        <v>5422</v>
      </c>
      <c r="C2705" s="4" t="str">
        <f aca="false">VLOOKUP($B2705,'Product Master'!$A$2:$O$5991,7,FALSE())</f>
        <v>Dry Grocery</v>
      </c>
      <c r="D2705" s="4" t="str">
        <f aca="false">VLOOKUP($B2705,'Product Master'!$A$2:$O$5991,8,FALSE())</f>
        <v>Pancake Mix &amp; Syrup</v>
      </c>
      <c r="E2705" s="4" t="str">
        <f aca="false">VLOOKUP($B2705,'Product Master'!$A$2:$O$5991,5,FALSE())</f>
        <v>Golden Grain Co.</v>
      </c>
      <c r="F2705" s="4" t="str">
        <f aca="false">VLOOKUP($B2705,'Product Master'!$A$2:$O$5991,4,FALSE())</f>
        <v>Golden Grain Co. Buttermilk Pancake Mix, 24 oz</v>
      </c>
      <c r="G2705" s="4" t="str">
        <f aca="false">VLOOKUP($B2705,'Product Master'!$A$2:$O$5991,9,FALSE())</f>
        <v>24 oz</v>
      </c>
      <c r="H2705" s="5" t="s">
        <v>16</v>
      </c>
      <c r="I2705" s="6" t="n">
        <f aca="false">VLOOKUP($B2705,'Product Master'!$A$2:$O$5991,14,FALSE())</f>
        <v>4.49</v>
      </c>
      <c r="J2705" s="7" t="n">
        <f aca="false">VLOOKUP($B2705,'Product Master'!$A$2:$O$5991,13,FALSE())</f>
        <v>2</v>
      </c>
      <c r="K2705" s="7" t="str">
        <f aca="false">VLOOKUP($B2705,'Product Master'!$A$2:$O$5991,11,FALSE())</f>
        <v>N</v>
      </c>
      <c r="L2705" s="7" t="str">
        <f aca="false">VLOOKUP($B2705,'Product Master'!$A$2:$O$5991,12,FALSE())</f>
        <v>N</v>
      </c>
      <c r="M2705" s="3" t="n">
        <v>41</v>
      </c>
      <c r="N2705" s="3" t="n">
        <v>8</v>
      </c>
    </row>
    <row r="2706" customFormat="false" ht="15" hidden="false" customHeight="true" outlineLevel="0" collapsed="false">
      <c r="A2706" s="3" t="s">
        <v>5423</v>
      </c>
      <c r="B2706" s="3" t="s">
        <v>5424</v>
      </c>
      <c r="C2706" s="4" t="str">
        <f aca="false">VLOOKUP($B2706,'Product Master'!$A$2:$O$5991,7,FALSE())</f>
        <v>Dry Grocery</v>
      </c>
      <c r="D2706" s="4" t="str">
        <f aca="false">VLOOKUP($B2706,'Product Master'!$A$2:$O$5991,8,FALSE())</f>
        <v>Pancake Mix &amp; Syrup</v>
      </c>
      <c r="E2706" s="4" t="str">
        <f aca="false">VLOOKUP($B2706,'Product Master'!$A$2:$O$5991,5,FALSE())</f>
        <v>Golden Grain Co.</v>
      </c>
      <c r="F2706" s="4" t="str">
        <f aca="false">VLOOKUP($B2706,'Product Master'!$A$2:$O$5991,4,FALSE())</f>
        <v>Golden Grain Co. Whole Wheat Waffle Mix, 24 oz</v>
      </c>
      <c r="G2706" s="4" t="str">
        <f aca="false">VLOOKUP($B2706,'Product Master'!$A$2:$O$5991,9,FALSE())</f>
        <v>24 oz</v>
      </c>
      <c r="H2706" s="5" t="s">
        <v>16</v>
      </c>
      <c r="I2706" s="6" t="n">
        <f aca="false">VLOOKUP($B2706,'Product Master'!$A$2:$O$5991,14,FALSE())</f>
        <v>5.39</v>
      </c>
      <c r="J2706" s="7" t="n">
        <f aca="false">VLOOKUP($B2706,'Product Master'!$A$2:$O$5991,13,FALSE())</f>
        <v>24</v>
      </c>
      <c r="K2706" s="7" t="str">
        <f aca="false">VLOOKUP($B2706,'Product Master'!$A$2:$O$5991,11,FALSE())</f>
        <v>N</v>
      </c>
      <c r="L2706" s="7" t="str">
        <f aca="false">VLOOKUP($B2706,'Product Master'!$A$2:$O$5991,12,FALSE())</f>
        <v>N</v>
      </c>
      <c r="M2706" s="3" t="n">
        <v>135</v>
      </c>
      <c r="N2706" s="3" t="n">
        <v>39</v>
      </c>
    </row>
    <row r="2707" customFormat="false" ht="15" hidden="false" customHeight="true" outlineLevel="0" collapsed="false">
      <c r="A2707" s="3" t="s">
        <v>5425</v>
      </c>
      <c r="B2707" s="3" t="s">
        <v>5426</v>
      </c>
      <c r="C2707" s="4" t="str">
        <f aca="false">VLOOKUP($B2707,'Product Master'!$A$2:$O$5991,7,FALSE())</f>
        <v>Dry Grocery</v>
      </c>
      <c r="D2707" s="4" t="str">
        <f aca="false">VLOOKUP($B2707,'Product Master'!$A$2:$O$5991,8,FALSE())</f>
        <v>Pancake Mix &amp; Syrup</v>
      </c>
      <c r="E2707" s="4" t="str">
        <f aca="false">VLOOKUP($B2707,'Product Master'!$A$2:$O$5991,5,FALSE())</f>
        <v>Wheatstone</v>
      </c>
      <c r="F2707" s="4" t="str">
        <f aca="false">VLOOKUP($B2707,'Product Master'!$A$2:$O$5991,4,FALSE())</f>
        <v>Wheatstone Pancake Mix, 24 oz</v>
      </c>
      <c r="G2707" s="4" t="str">
        <f aca="false">VLOOKUP($B2707,'Product Master'!$A$2:$O$5991,9,FALSE())</f>
        <v>24 oz</v>
      </c>
      <c r="H2707" s="5" t="s">
        <v>16</v>
      </c>
      <c r="I2707" s="6" t="n">
        <f aca="false">VLOOKUP($B2707,'Product Master'!$A$2:$O$5991,14,FALSE())</f>
        <v>4.49</v>
      </c>
      <c r="J2707" s="7" t="n">
        <f aca="false">VLOOKUP($B2707,'Product Master'!$A$2:$O$5991,13,FALSE())</f>
        <v>24</v>
      </c>
      <c r="K2707" s="7" t="str">
        <f aca="false">VLOOKUP($B2707,'Product Master'!$A$2:$O$5991,11,FALSE())</f>
        <v>N</v>
      </c>
      <c r="L2707" s="7" t="str">
        <f aca="false">VLOOKUP($B2707,'Product Master'!$A$2:$O$5991,12,FALSE())</f>
        <v>N</v>
      </c>
      <c r="M2707" s="3" t="n">
        <v>15</v>
      </c>
      <c r="N2707" s="3" t="n">
        <v>36</v>
      </c>
    </row>
    <row r="2708" customFormat="false" ht="15" hidden="false" customHeight="true" outlineLevel="0" collapsed="false">
      <c r="A2708" s="3" t="s">
        <v>5427</v>
      </c>
      <c r="B2708" s="3" t="s">
        <v>5428</v>
      </c>
      <c r="C2708" s="4" t="str">
        <f aca="false">VLOOKUP($B2708,'Product Master'!$A$2:$O$5991,7,FALSE())</f>
        <v>Dry Grocery</v>
      </c>
      <c r="D2708" s="4" t="str">
        <f aca="false">VLOOKUP($B2708,'Product Master'!$A$2:$O$5991,8,FALSE())</f>
        <v>Pancake Mix &amp; Syrup</v>
      </c>
      <c r="E2708" s="4" t="str">
        <f aca="false">VLOOKUP($B2708,'Product Master'!$A$2:$O$5991,5,FALSE())</f>
        <v>Nutgrove</v>
      </c>
      <c r="F2708" s="4" t="str">
        <f aca="false">VLOOKUP($B2708,'Product Master'!$A$2:$O$5991,4,FALSE())</f>
        <v>Nutgrove Pancake Mix, 24 oz</v>
      </c>
      <c r="G2708" s="4" t="str">
        <f aca="false">VLOOKUP($B2708,'Product Master'!$A$2:$O$5991,9,FALSE())</f>
        <v>24 oz</v>
      </c>
      <c r="H2708" s="5" t="s">
        <v>16</v>
      </c>
      <c r="I2708" s="6" t="n">
        <f aca="false">VLOOKUP($B2708,'Product Master'!$A$2:$O$5991,14,FALSE())</f>
        <v>5.29</v>
      </c>
      <c r="J2708" s="7" t="n">
        <f aca="false">VLOOKUP($B2708,'Product Master'!$A$2:$O$5991,13,FALSE())</f>
        <v>12</v>
      </c>
      <c r="K2708" s="7" t="str">
        <f aca="false">VLOOKUP($B2708,'Product Master'!$A$2:$O$5991,11,FALSE())</f>
        <v>N</v>
      </c>
      <c r="L2708" s="7" t="str">
        <f aca="false">VLOOKUP($B2708,'Product Master'!$A$2:$O$5991,12,FALSE())</f>
        <v>N</v>
      </c>
      <c r="M2708" s="3" t="n">
        <v>114</v>
      </c>
      <c r="N2708" s="3" t="n">
        <v>32</v>
      </c>
    </row>
    <row r="2709" customFormat="false" ht="15" hidden="false" customHeight="true" outlineLevel="0" collapsed="false">
      <c r="A2709" s="3" t="s">
        <v>5429</v>
      </c>
      <c r="B2709" s="3" t="s">
        <v>5430</v>
      </c>
      <c r="C2709" s="4" t="str">
        <f aca="false">VLOOKUP($B2709,'Product Master'!$A$2:$O$5991,7,FALSE())</f>
        <v>Dry Grocery</v>
      </c>
      <c r="D2709" s="4" t="str">
        <f aca="false">VLOOKUP($B2709,'Product Master'!$A$2:$O$5991,8,FALSE())</f>
        <v>Pancake Mix &amp; Syrup</v>
      </c>
      <c r="E2709" s="4" t="str">
        <f aca="false">VLOOKUP($B2709,'Product Master'!$A$2:$O$5991,5,FALSE())</f>
        <v>Roastport</v>
      </c>
      <c r="F2709" s="4" t="str">
        <f aca="false">VLOOKUP($B2709,'Product Master'!$A$2:$O$5991,4,FALSE())</f>
        <v>Roastport Whole Wheat Pancake Syrup, 32 oz</v>
      </c>
      <c r="G2709" s="4" t="str">
        <f aca="false">VLOOKUP($B2709,'Product Master'!$A$2:$O$5991,9,FALSE())</f>
        <v>32 oz</v>
      </c>
      <c r="H2709" s="5" t="s">
        <v>16</v>
      </c>
      <c r="I2709" s="6" t="n">
        <f aca="false">VLOOKUP($B2709,'Product Master'!$A$2:$O$5991,14,FALSE())</f>
        <v>3.79</v>
      </c>
      <c r="J2709" s="7" t="n">
        <f aca="false">VLOOKUP($B2709,'Product Master'!$A$2:$O$5991,13,FALSE())</f>
        <v>2</v>
      </c>
      <c r="K2709" s="7" t="str">
        <f aca="false">VLOOKUP($B2709,'Product Master'!$A$2:$O$5991,11,FALSE())</f>
        <v>N</v>
      </c>
      <c r="L2709" s="7" t="str">
        <f aca="false">VLOOKUP($B2709,'Product Master'!$A$2:$O$5991,12,FALSE())</f>
        <v>N</v>
      </c>
      <c r="M2709" s="3" t="n">
        <v>8</v>
      </c>
      <c r="N2709" s="3" t="n">
        <v>26</v>
      </c>
    </row>
    <row r="2710" customFormat="false" ht="15" hidden="false" customHeight="true" outlineLevel="0" collapsed="false">
      <c r="A2710" s="3" t="s">
        <v>5431</v>
      </c>
      <c r="B2710" s="3" t="s">
        <v>5432</v>
      </c>
      <c r="C2710" s="4" t="str">
        <f aca="false">VLOOKUP($B2710,'Product Master'!$A$2:$O$5991,7,FALSE())</f>
        <v>Dry Grocery</v>
      </c>
      <c r="D2710" s="4" t="str">
        <f aca="false">VLOOKUP($B2710,'Product Master'!$A$2:$O$5991,8,FALSE())</f>
        <v>Pancake Mix &amp; Syrup</v>
      </c>
      <c r="E2710" s="4" t="str">
        <f aca="false">VLOOKUP($B2710,'Product Master'!$A$2:$O$5991,5,FALSE())</f>
        <v>Pepperlane</v>
      </c>
      <c r="F2710" s="4" t="str">
        <f aca="false">VLOOKUP($B2710,'Product Master'!$A$2:$O$5991,4,FALSE())</f>
        <v>Pepperlane Waffle Mix, 32 oz</v>
      </c>
      <c r="G2710" s="4" t="str">
        <f aca="false">VLOOKUP($B2710,'Product Master'!$A$2:$O$5991,9,FALSE())</f>
        <v>32 oz</v>
      </c>
      <c r="H2710" s="5" t="s">
        <v>16</v>
      </c>
      <c r="I2710" s="6" t="n">
        <f aca="false">VLOOKUP($B2710,'Product Master'!$A$2:$O$5991,14,FALSE())</f>
        <v>5.39</v>
      </c>
      <c r="J2710" s="7" t="n">
        <f aca="false">VLOOKUP($B2710,'Product Master'!$A$2:$O$5991,13,FALSE())</f>
        <v>8</v>
      </c>
      <c r="K2710" s="7" t="str">
        <f aca="false">VLOOKUP($B2710,'Product Master'!$A$2:$O$5991,11,FALSE())</f>
        <v>N</v>
      </c>
      <c r="L2710" s="7" t="str">
        <f aca="false">VLOOKUP($B2710,'Product Master'!$A$2:$O$5991,12,FALSE())</f>
        <v>N</v>
      </c>
      <c r="M2710" s="3" t="n">
        <v>63</v>
      </c>
      <c r="N2710" s="3" t="n">
        <v>23</v>
      </c>
    </row>
    <row r="2711" customFormat="false" ht="15" hidden="false" customHeight="true" outlineLevel="0" collapsed="false">
      <c r="A2711" s="3" t="s">
        <v>5433</v>
      </c>
      <c r="B2711" s="3" t="s">
        <v>5434</v>
      </c>
      <c r="C2711" s="4" t="str">
        <f aca="false">VLOOKUP($B2711,'Product Master'!$A$2:$O$5991,7,FALSE())</f>
        <v>Dry Grocery</v>
      </c>
      <c r="D2711" s="4" t="str">
        <f aca="false">VLOOKUP($B2711,'Product Master'!$A$2:$O$5991,8,FALSE())</f>
        <v>Pancake Mix &amp; Syrup</v>
      </c>
      <c r="E2711" s="4" t="str">
        <f aca="false">VLOOKUP($B2711,'Product Master'!$A$2:$O$5991,5,FALSE())</f>
        <v>Thrift Row</v>
      </c>
      <c r="F2711" s="4" t="str">
        <f aca="false">VLOOKUP($B2711,'Product Master'!$A$2:$O$5991,4,FALSE())</f>
        <v>Thrift Row Buttermilk Waffle Mix, 32 oz</v>
      </c>
      <c r="G2711" s="4" t="str">
        <f aca="false">VLOOKUP($B2711,'Product Master'!$A$2:$O$5991,9,FALSE())</f>
        <v>32 oz</v>
      </c>
      <c r="H2711" s="5" t="s">
        <v>16</v>
      </c>
      <c r="I2711" s="6" t="n">
        <f aca="false">VLOOKUP($B2711,'Product Master'!$A$2:$O$5991,14,FALSE())</f>
        <v>4.79</v>
      </c>
      <c r="J2711" s="7" t="n">
        <f aca="false">VLOOKUP($B2711,'Product Master'!$A$2:$O$5991,13,FALSE())</f>
        <v>4</v>
      </c>
      <c r="K2711" s="7" t="str">
        <f aca="false">VLOOKUP($B2711,'Product Master'!$A$2:$O$5991,11,FALSE())</f>
        <v>Y</v>
      </c>
      <c r="L2711" s="7" t="str">
        <f aca="false">VLOOKUP($B2711,'Product Master'!$A$2:$O$5991,12,FALSE())</f>
        <v>N</v>
      </c>
      <c r="M2711" s="3" t="n">
        <v>85</v>
      </c>
      <c r="N2711" s="3" t="n">
        <v>3</v>
      </c>
    </row>
    <row r="2712" customFormat="false" ht="15" hidden="false" customHeight="true" outlineLevel="0" collapsed="false">
      <c r="A2712" s="3" t="s">
        <v>5435</v>
      </c>
      <c r="B2712" s="3" t="s">
        <v>5436</v>
      </c>
      <c r="C2712" s="4" t="str">
        <f aca="false">VLOOKUP($B2712,'Product Master'!$A$2:$O$5991,7,FALSE())</f>
        <v>Dry Grocery</v>
      </c>
      <c r="D2712" s="4" t="str">
        <f aca="false">VLOOKUP($B2712,'Product Master'!$A$2:$O$5991,8,FALSE())</f>
        <v>Pancake Mix &amp; Syrup</v>
      </c>
      <c r="E2712" s="4" t="str">
        <f aca="false">VLOOKUP($B2712,'Product Master'!$A$2:$O$5991,5,FALSE())</f>
        <v>Thrift Row</v>
      </c>
      <c r="F2712" s="4" t="str">
        <f aca="false">VLOOKUP($B2712,'Product Master'!$A$2:$O$5991,4,FALSE())</f>
        <v>Thrift Row Whole Wheat Pancake Syrup, 32 oz</v>
      </c>
      <c r="G2712" s="4" t="str">
        <f aca="false">VLOOKUP($B2712,'Product Master'!$A$2:$O$5991,9,FALSE())</f>
        <v>32 oz</v>
      </c>
      <c r="H2712" s="5" t="s">
        <v>16</v>
      </c>
      <c r="I2712" s="6" t="n">
        <f aca="false">VLOOKUP($B2712,'Product Master'!$A$2:$O$5991,14,FALSE())</f>
        <v>3.89</v>
      </c>
      <c r="J2712" s="7" t="n">
        <f aca="false">VLOOKUP($B2712,'Product Master'!$A$2:$O$5991,13,FALSE())</f>
        <v>4</v>
      </c>
      <c r="K2712" s="7" t="str">
        <f aca="false">VLOOKUP($B2712,'Product Master'!$A$2:$O$5991,11,FALSE())</f>
        <v>Y</v>
      </c>
      <c r="L2712" s="7" t="str">
        <f aca="false">VLOOKUP($B2712,'Product Master'!$A$2:$O$5991,12,FALSE())</f>
        <v>N</v>
      </c>
      <c r="M2712" s="3" t="n">
        <v>63</v>
      </c>
      <c r="N2712" s="3" t="n">
        <v>21</v>
      </c>
    </row>
    <row r="2713" customFormat="false" ht="15" hidden="false" customHeight="true" outlineLevel="0" collapsed="false">
      <c r="A2713" s="3" t="s">
        <v>5437</v>
      </c>
      <c r="B2713" s="3" t="s">
        <v>5438</v>
      </c>
      <c r="C2713" s="4" t="str">
        <f aca="false">VLOOKUP($B2713,'Product Master'!$A$2:$O$5991,7,FALSE())</f>
        <v>Dry Grocery</v>
      </c>
      <c r="D2713" s="4" t="str">
        <f aca="false">VLOOKUP($B2713,'Product Master'!$A$2:$O$5991,8,FALSE())</f>
        <v>Pancake Mix &amp; Syrup</v>
      </c>
      <c r="E2713" s="4" t="str">
        <f aca="false">VLOOKUP($B2713,'Product Master'!$A$2:$O$5991,5,FALSE())</f>
        <v>Kettle Row</v>
      </c>
      <c r="F2713" s="4" t="str">
        <f aca="false">VLOOKUP($B2713,'Product Master'!$A$2:$O$5991,4,FALSE())</f>
        <v>Kettle Row Maple Syrup, 24 oz</v>
      </c>
      <c r="G2713" s="4" t="str">
        <f aca="false">VLOOKUP($B2713,'Product Master'!$A$2:$O$5991,9,FALSE())</f>
        <v>24 oz</v>
      </c>
      <c r="H2713" s="5" t="s">
        <v>16</v>
      </c>
      <c r="I2713" s="6" t="n">
        <f aca="false">VLOOKUP($B2713,'Product Master'!$A$2:$O$5991,14,FALSE())</f>
        <v>5.49</v>
      </c>
      <c r="J2713" s="7" t="n">
        <f aca="false">VLOOKUP($B2713,'Product Master'!$A$2:$O$5991,13,FALSE())</f>
        <v>1</v>
      </c>
      <c r="K2713" s="7" t="str">
        <f aca="false">VLOOKUP($B2713,'Product Master'!$A$2:$O$5991,11,FALSE())</f>
        <v>N</v>
      </c>
      <c r="L2713" s="7" t="str">
        <f aca="false">VLOOKUP($B2713,'Product Master'!$A$2:$O$5991,12,FALSE())</f>
        <v>N</v>
      </c>
      <c r="M2713" s="3" t="n">
        <v>102</v>
      </c>
      <c r="N2713" s="3" t="n">
        <v>11</v>
      </c>
    </row>
    <row r="2714" customFormat="false" ht="15" hidden="false" customHeight="true" outlineLevel="0" collapsed="false">
      <c r="A2714" s="3" t="s">
        <v>5439</v>
      </c>
      <c r="B2714" s="3" t="s">
        <v>5440</v>
      </c>
      <c r="C2714" s="4" t="str">
        <f aca="false">VLOOKUP($B2714,'Product Master'!$A$2:$O$5991,7,FALSE())</f>
        <v>Dry Grocery</v>
      </c>
      <c r="D2714" s="4" t="str">
        <f aca="false">VLOOKUP($B2714,'Product Master'!$A$2:$O$5991,8,FALSE())</f>
        <v>Pancake Mix &amp; Syrup</v>
      </c>
      <c r="E2714" s="4" t="str">
        <f aca="false">VLOOKUP($B2714,'Product Master'!$A$2:$O$5991,5,FALSE())</f>
        <v>Redbarn</v>
      </c>
      <c r="F2714" s="4" t="str">
        <f aca="false">VLOOKUP($B2714,'Product Master'!$A$2:$O$5991,4,FALSE())</f>
        <v>Redbarn Maple Syrup, 32 oz</v>
      </c>
      <c r="G2714" s="4" t="str">
        <f aca="false">VLOOKUP($B2714,'Product Master'!$A$2:$O$5991,9,FALSE())</f>
        <v>32 oz</v>
      </c>
      <c r="H2714" s="5" t="s">
        <v>16</v>
      </c>
      <c r="I2714" s="6" t="n">
        <f aca="false">VLOOKUP($B2714,'Product Master'!$A$2:$O$5991,14,FALSE())</f>
        <v>6.89</v>
      </c>
      <c r="J2714" s="7" t="n">
        <f aca="false">VLOOKUP($B2714,'Product Master'!$A$2:$O$5991,13,FALSE())</f>
        <v>12</v>
      </c>
      <c r="K2714" s="7" t="str">
        <f aca="false">VLOOKUP($B2714,'Product Master'!$A$2:$O$5991,11,FALSE())</f>
        <v>N</v>
      </c>
      <c r="L2714" s="7" t="str">
        <f aca="false">VLOOKUP($B2714,'Product Master'!$A$2:$O$5991,12,FALSE())</f>
        <v>N</v>
      </c>
      <c r="M2714" s="3" t="n">
        <v>6</v>
      </c>
      <c r="N2714" s="3" t="n">
        <v>39</v>
      </c>
    </row>
    <row r="2715" customFormat="false" ht="15" hidden="false" customHeight="true" outlineLevel="0" collapsed="false">
      <c r="A2715" s="3" t="s">
        <v>5441</v>
      </c>
      <c r="B2715" s="3" t="s">
        <v>5442</v>
      </c>
      <c r="C2715" s="4" t="str">
        <f aca="false">VLOOKUP($B2715,'Product Master'!$A$2:$O$5991,7,FALSE())</f>
        <v>Dry Grocery</v>
      </c>
      <c r="D2715" s="4" t="str">
        <f aca="false">VLOOKUP($B2715,'Product Master'!$A$2:$O$5991,8,FALSE())</f>
        <v>Pancake Mix &amp; Syrup</v>
      </c>
      <c r="E2715" s="4" t="str">
        <f aca="false">VLOOKUP($B2715,'Product Master'!$A$2:$O$5991,5,FALSE())</f>
        <v>Kettle Row</v>
      </c>
      <c r="F2715" s="4" t="str">
        <f aca="false">VLOOKUP($B2715,'Product Master'!$A$2:$O$5991,4,FALSE())</f>
        <v>Kettle Row Buttermilk Pancake Syrup, 32 oz</v>
      </c>
      <c r="G2715" s="4" t="str">
        <f aca="false">VLOOKUP($B2715,'Product Master'!$A$2:$O$5991,9,FALSE())</f>
        <v>32 oz</v>
      </c>
      <c r="H2715" s="5" t="s">
        <v>16</v>
      </c>
      <c r="I2715" s="6" t="n">
        <f aca="false">VLOOKUP($B2715,'Product Master'!$A$2:$O$5991,14,FALSE())</f>
        <v>4.99</v>
      </c>
      <c r="J2715" s="7" t="n">
        <f aca="false">VLOOKUP($B2715,'Product Master'!$A$2:$O$5991,13,FALSE())</f>
        <v>6</v>
      </c>
      <c r="K2715" s="7" t="str">
        <f aca="false">VLOOKUP($B2715,'Product Master'!$A$2:$O$5991,11,FALSE())</f>
        <v>N</v>
      </c>
      <c r="L2715" s="7" t="str">
        <f aca="false">VLOOKUP($B2715,'Product Master'!$A$2:$O$5991,12,FALSE())</f>
        <v>N</v>
      </c>
      <c r="M2715" s="3" t="n">
        <v>70</v>
      </c>
      <c r="N2715" s="3" t="n">
        <v>27</v>
      </c>
    </row>
    <row r="2716" customFormat="false" ht="15" hidden="false" customHeight="true" outlineLevel="0" collapsed="false">
      <c r="A2716" s="3" t="s">
        <v>5443</v>
      </c>
      <c r="B2716" s="3" t="s">
        <v>5444</v>
      </c>
      <c r="C2716" s="4" t="str">
        <f aca="false">VLOOKUP($B2716,'Product Master'!$A$2:$O$5991,7,FALSE())</f>
        <v>Dry Grocery</v>
      </c>
      <c r="D2716" s="4" t="str">
        <f aca="false">VLOOKUP($B2716,'Product Master'!$A$2:$O$5991,8,FALSE())</f>
        <v>Pancake Mix &amp; Syrup</v>
      </c>
      <c r="E2716" s="4" t="str">
        <f aca="false">VLOOKUP($B2716,'Product Master'!$A$2:$O$5991,5,FALSE())</f>
        <v>Nutgrove</v>
      </c>
      <c r="F2716" s="4" t="str">
        <f aca="false">VLOOKUP($B2716,'Product Master'!$A$2:$O$5991,4,FALSE())</f>
        <v>Nutgrove Buttermilk Maple Syrup, 24 oz</v>
      </c>
      <c r="G2716" s="4" t="str">
        <f aca="false">VLOOKUP($B2716,'Product Master'!$A$2:$O$5991,9,FALSE())</f>
        <v>24 oz</v>
      </c>
      <c r="H2716" s="5" t="s">
        <v>16</v>
      </c>
      <c r="I2716" s="6" t="n">
        <f aca="false">VLOOKUP($B2716,'Product Master'!$A$2:$O$5991,14,FALSE())</f>
        <v>4.79</v>
      </c>
      <c r="J2716" s="7" t="n">
        <f aca="false">VLOOKUP($B2716,'Product Master'!$A$2:$O$5991,13,FALSE())</f>
        <v>24</v>
      </c>
      <c r="K2716" s="7" t="str">
        <f aca="false">VLOOKUP($B2716,'Product Master'!$A$2:$O$5991,11,FALSE())</f>
        <v>N</v>
      </c>
      <c r="L2716" s="7" t="str">
        <f aca="false">VLOOKUP($B2716,'Product Master'!$A$2:$O$5991,12,FALSE())</f>
        <v>N</v>
      </c>
      <c r="M2716" s="3" t="n">
        <v>128</v>
      </c>
      <c r="N2716" s="3" t="n">
        <v>10</v>
      </c>
    </row>
    <row r="2717" customFormat="false" ht="15" hidden="false" customHeight="true" outlineLevel="0" collapsed="false">
      <c r="A2717" s="3" t="s">
        <v>5445</v>
      </c>
      <c r="B2717" s="3" t="s">
        <v>5446</v>
      </c>
      <c r="C2717" s="4" t="str">
        <f aca="false">VLOOKUP($B2717,'Product Master'!$A$2:$O$5991,7,FALSE())</f>
        <v>Dry Grocery</v>
      </c>
      <c r="D2717" s="4" t="str">
        <f aca="false">VLOOKUP($B2717,'Product Master'!$A$2:$O$5991,8,FALSE())</f>
        <v>Pancake Mix &amp; Syrup</v>
      </c>
      <c r="E2717" s="4" t="str">
        <f aca="false">VLOOKUP($B2717,'Product Master'!$A$2:$O$5991,5,FALSE())</f>
        <v>Thrift Row</v>
      </c>
      <c r="F2717" s="4" t="str">
        <f aca="false">VLOOKUP($B2717,'Product Master'!$A$2:$O$5991,4,FALSE())</f>
        <v>Thrift Row Pancake Syrup, 32 oz</v>
      </c>
      <c r="G2717" s="4" t="str">
        <f aca="false">VLOOKUP($B2717,'Product Master'!$A$2:$O$5991,9,FALSE())</f>
        <v>32 oz</v>
      </c>
      <c r="H2717" s="5" t="s">
        <v>16</v>
      </c>
      <c r="I2717" s="6" t="n">
        <f aca="false">VLOOKUP($B2717,'Product Master'!$A$2:$O$5991,14,FALSE())</f>
        <v>6.79</v>
      </c>
      <c r="J2717" s="7" t="n">
        <f aca="false">VLOOKUP($B2717,'Product Master'!$A$2:$O$5991,13,FALSE())</f>
        <v>12</v>
      </c>
      <c r="K2717" s="7" t="str">
        <f aca="false">VLOOKUP($B2717,'Product Master'!$A$2:$O$5991,11,FALSE())</f>
        <v>Y</v>
      </c>
      <c r="L2717" s="7" t="str">
        <f aca="false">VLOOKUP($B2717,'Product Master'!$A$2:$O$5991,12,FALSE())</f>
        <v>N</v>
      </c>
      <c r="M2717" s="3" t="n">
        <v>149</v>
      </c>
      <c r="N2717" s="3" t="n">
        <v>18</v>
      </c>
    </row>
    <row r="2718" customFormat="false" ht="15" hidden="false" customHeight="true" outlineLevel="0" collapsed="false">
      <c r="A2718" s="3" t="s">
        <v>5447</v>
      </c>
      <c r="B2718" s="3" t="s">
        <v>5448</v>
      </c>
      <c r="C2718" s="4" t="str">
        <f aca="false">VLOOKUP($B2718,'Product Master'!$A$2:$O$5991,7,FALSE())</f>
        <v>Dry Grocery</v>
      </c>
      <c r="D2718" s="4" t="str">
        <f aca="false">VLOOKUP($B2718,'Product Master'!$A$2:$O$5991,8,FALSE())</f>
        <v>Pancake Mix &amp; Syrup</v>
      </c>
      <c r="E2718" s="4" t="str">
        <f aca="false">VLOOKUP($B2718,'Product Master'!$A$2:$O$5991,5,FALSE())</f>
        <v>Redbarn</v>
      </c>
      <c r="F2718" s="4" t="str">
        <f aca="false">VLOOKUP($B2718,'Product Master'!$A$2:$O$5991,4,FALSE())</f>
        <v>Redbarn Buttermilk Pancake Mix, 24 oz</v>
      </c>
      <c r="G2718" s="4" t="str">
        <f aca="false">VLOOKUP($B2718,'Product Master'!$A$2:$O$5991,9,FALSE())</f>
        <v>24 oz</v>
      </c>
      <c r="H2718" s="5" t="s">
        <v>16</v>
      </c>
      <c r="I2718" s="6" t="n">
        <f aca="false">VLOOKUP($B2718,'Product Master'!$A$2:$O$5991,14,FALSE())</f>
        <v>5.29</v>
      </c>
      <c r="J2718" s="7" t="n">
        <f aca="false">VLOOKUP($B2718,'Product Master'!$A$2:$O$5991,13,FALSE())</f>
        <v>12</v>
      </c>
      <c r="K2718" s="7" t="str">
        <f aca="false">VLOOKUP($B2718,'Product Master'!$A$2:$O$5991,11,FALSE())</f>
        <v>N</v>
      </c>
      <c r="L2718" s="7" t="str">
        <f aca="false">VLOOKUP($B2718,'Product Master'!$A$2:$O$5991,12,FALSE())</f>
        <v>N</v>
      </c>
      <c r="M2718" s="3" t="n">
        <v>129</v>
      </c>
      <c r="N2718" s="3" t="n">
        <v>26</v>
      </c>
    </row>
    <row r="2719" customFormat="false" ht="15" hidden="false" customHeight="true" outlineLevel="0" collapsed="false">
      <c r="A2719" s="3" t="s">
        <v>5449</v>
      </c>
      <c r="B2719" s="3" t="s">
        <v>5450</v>
      </c>
      <c r="C2719" s="4" t="str">
        <f aca="false">VLOOKUP($B2719,'Product Master'!$A$2:$O$5991,7,FALSE())</f>
        <v>Dry Grocery</v>
      </c>
      <c r="D2719" s="4" t="str">
        <f aca="false">VLOOKUP($B2719,'Product Master'!$A$2:$O$5991,8,FALSE())</f>
        <v>Pancake Mix &amp; Syrup</v>
      </c>
      <c r="E2719" s="4" t="str">
        <f aca="false">VLOOKUP($B2719,'Product Master'!$A$2:$O$5991,5,FALSE())</f>
        <v>Harborline</v>
      </c>
      <c r="F2719" s="4" t="str">
        <f aca="false">VLOOKUP($B2719,'Product Master'!$A$2:$O$5991,4,FALSE())</f>
        <v>Harborline Pancake Syrup, 32 oz</v>
      </c>
      <c r="G2719" s="4" t="str">
        <f aca="false">VLOOKUP($B2719,'Product Master'!$A$2:$O$5991,9,FALSE())</f>
        <v>32 oz</v>
      </c>
      <c r="H2719" s="5" t="s">
        <v>16</v>
      </c>
      <c r="I2719" s="6" t="n">
        <f aca="false">VLOOKUP($B2719,'Product Master'!$A$2:$O$5991,14,FALSE())</f>
        <v>6.39</v>
      </c>
      <c r="J2719" s="7" t="n">
        <f aca="false">VLOOKUP($B2719,'Product Master'!$A$2:$O$5991,13,FALSE())</f>
        <v>12</v>
      </c>
      <c r="K2719" s="7" t="str">
        <f aca="false">VLOOKUP($B2719,'Product Master'!$A$2:$O$5991,11,FALSE())</f>
        <v>Y</v>
      </c>
      <c r="L2719" s="7" t="str">
        <f aca="false">VLOOKUP($B2719,'Product Master'!$A$2:$O$5991,12,FALSE())</f>
        <v>N</v>
      </c>
      <c r="M2719" s="3" t="n">
        <v>83</v>
      </c>
      <c r="N2719" s="3" t="n">
        <v>8</v>
      </c>
    </row>
    <row r="2720" customFormat="false" ht="15" hidden="false" customHeight="true" outlineLevel="0" collapsed="false">
      <c r="A2720" s="3" t="s">
        <v>5451</v>
      </c>
      <c r="B2720" s="3" t="s">
        <v>5452</v>
      </c>
      <c r="C2720" s="4" t="str">
        <f aca="false">VLOOKUP($B2720,'Product Master'!$A$2:$O$5991,7,FALSE())</f>
        <v>Dry Grocery</v>
      </c>
      <c r="D2720" s="4" t="str">
        <f aca="false">VLOOKUP($B2720,'Product Master'!$A$2:$O$5991,8,FALSE())</f>
        <v>Pancake Mix &amp; Syrup</v>
      </c>
      <c r="E2720" s="4" t="str">
        <f aca="false">VLOOKUP($B2720,'Product Master'!$A$2:$O$5991,5,FALSE())</f>
        <v>Kettle Row</v>
      </c>
      <c r="F2720" s="4" t="str">
        <f aca="false">VLOOKUP($B2720,'Product Master'!$A$2:$O$5991,4,FALSE())</f>
        <v>Kettle Row Whole Wheat Waffle Mix, 24 oz</v>
      </c>
      <c r="G2720" s="4" t="str">
        <f aca="false">VLOOKUP($B2720,'Product Master'!$A$2:$O$5991,9,FALSE())</f>
        <v>24 oz</v>
      </c>
      <c r="H2720" s="5" t="s">
        <v>16</v>
      </c>
      <c r="I2720" s="6" t="n">
        <f aca="false">VLOOKUP($B2720,'Product Master'!$A$2:$O$5991,14,FALSE())</f>
        <v>4.99</v>
      </c>
      <c r="J2720" s="7" t="n">
        <f aca="false">VLOOKUP($B2720,'Product Master'!$A$2:$O$5991,13,FALSE())</f>
        <v>8</v>
      </c>
      <c r="K2720" s="7" t="str">
        <f aca="false">VLOOKUP($B2720,'Product Master'!$A$2:$O$5991,11,FALSE())</f>
        <v>N</v>
      </c>
      <c r="L2720" s="7" t="str">
        <f aca="false">VLOOKUP($B2720,'Product Master'!$A$2:$O$5991,12,FALSE())</f>
        <v>N</v>
      </c>
      <c r="M2720" s="3" t="n">
        <v>34</v>
      </c>
      <c r="N2720" s="3" t="n">
        <v>23</v>
      </c>
    </row>
    <row r="2721" customFormat="false" ht="15" hidden="false" customHeight="true" outlineLevel="0" collapsed="false">
      <c r="A2721" s="3" t="s">
        <v>5453</v>
      </c>
      <c r="B2721" s="3" t="s">
        <v>5454</v>
      </c>
      <c r="C2721" s="4" t="str">
        <f aca="false">VLOOKUP($B2721,'Product Master'!$A$2:$O$5991,7,FALSE())</f>
        <v>Dry Grocery</v>
      </c>
      <c r="D2721" s="4" t="str">
        <f aca="false">VLOOKUP($B2721,'Product Master'!$A$2:$O$5991,8,FALSE())</f>
        <v>Pancake Mix &amp; Syrup</v>
      </c>
      <c r="E2721" s="4" t="str">
        <f aca="false">VLOOKUP($B2721,'Product Master'!$A$2:$O$5991,5,FALSE())</f>
        <v>Orchard Spread</v>
      </c>
      <c r="F2721" s="4" t="str">
        <f aca="false">VLOOKUP($B2721,'Product Master'!$A$2:$O$5991,4,FALSE())</f>
        <v>Orchard Spread Whole Wheat Pancake Mix, 24 oz</v>
      </c>
      <c r="G2721" s="4" t="str">
        <f aca="false">VLOOKUP($B2721,'Product Master'!$A$2:$O$5991,9,FALSE())</f>
        <v>24 oz</v>
      </c>
      <c r="H2721" s="5" t="s">
        <v>16</v>
      </c>
      <c r="I2721" s="6" t="n">
        <f aca="false">VLOOKUP($B2721,'Product Master'!$A$2:$O$5991,14,FALSE())</f>
        <v>6.79</v>
      </c>
      <c r="J2721" s="7" t="n">
        <f aca="false">VLOOKUP($B2721,'Product Master'!$A$2:$O$5991,13,FALSE())</f>
        <v>8</v>
      </c>
      <c r="K2721" s="7" t="str">
        <f aca="false">VLOOKUP($B2721,'Product Master'!$A$2:$O$5991,11,FALSE())</f>
        <v>N</v>
      </c>
      <c r="L2721" s="7" t="str">
        <f aca="false">VLOOKUP($B2721,'Product Master'!$A$2:$O$5991,12,FALSE())</f>
        <v>N</v>
      </c>
      <c r="M2721" s="3" t="n">
        <v>63</v>
      </c>
      <c r="N2721" s="3" t="n">
        <v>34</v>
      </c>
    </row>
    <row r="2722" customFormat="false" ht="15" hidden="false" customHeight="true" outlineLevel="0" collapsed="false">
      <c r="A2722" s="3" t="s">
        <v>5455</v>
      </c>
      <c r="B2722" s="3" t="s">
        <v>5456</v>
      </c>
      <c r="C2722" s="4" t="str">
        <f aca="false">VLOOKUP($B2722,'Product Master'!$A$2:$O$5991,7,FALSE())</f>
        <v>Dry Grocery</v>
      </c>
      <c r="D2722" s="4" t="str">
        <f aca="false">VLOOKUP($B2722,'Product Master'!$A$2:$O$5991,8,FALSE())</f>
        <v>Pancake Mix &amp; Syrup</v>
      </c>
      <c r="E2722" s="4" t="str">
        <f aca="false">VLOOKUP($B2722,'Product Master'!$A$2:$O$5991,5,FALSE())</f>
        <v>Golden Grain Co.</v>
      </c>
      <c r="F2722" s="4" t="str">
        <f aca="false">VLOOKUP($B2722,'Product Master'!$A$2:$O$5991,4,FALSE())</f>
        <v>Golden Grain Co. Whole Wheat Pancake Mix, 32 oz</v>
      </c>
      <c r="G2722" s="4" t="str">
        <f aca="false">VLOOKUP($B2722,'Product Master'!$A$2:$O$5991,9,FALSE())</f>
        <v>32 oz</v>
      </c>
      <c r="H2722" s="5" t="s">
        <v>16</v>
      </c>
      <c r="I2722" s="6" t="n">
        <f aca="false">VLOOKUP($B2722,'Product Master'!$A$2:$O$5991,14,FALSE())</f>
        <v>6.49</v>
      </c>
      <c r="J2722" s="7" t="n">
        <f aca="false">VLOOKUP($B2722,'Product Master'!$A$2:$O$5991,13,FALSE())</f>
        <v>6</v>
      </c>
      <c r="K2722" s="7" t="str">
        <f aca="false">VLOOKUP($B2722,'Product Master'!$A$2:$O$5991,11,FALSE())</f>
        <v>N</v>
      </c>
      <c r="L2722" s="7" t="str">
        <f aca="false">VLOOKUP($B2722,'Product Master'!$A$2:$O$5991,12,FALSE())</f>
        <v>N</v>
      </c>
      <c r="M2722" s="3" t="n">
        <v>17</v>
      </c>
      <c r="N2722" s="3" t="n">
        <v>29</v>
      </c>
    </row>
    <row r="2723" customFormat="false" ht="15" hidden="false" customHeight="true" outlineLevel="0" collapsed="false">
      <c r="A2723" s="3" t="s">
        <v>5457</v>
      </c>
      <c r="B2723" s="3" t="s">
        <v>5458</v>
      </c>
      <c r="C2723" s="4" t="str">
        <f aca="false">VLOOKUP($B2723,'Product Master'!$A$2:$O$5991,7,FALSE())</f>
        <v>Dry Grocery</v>
      </c>
      <c r="D2723" s="4" t="str">
        <f aca="false">VLOOKUP($B2723,'Product Master'!$A$2:$O$5991,8,FALSE())</f>
        <v>Pancake Mix &amp; Syrup</v>
      </c>
      <c r="E2723" s="4" t="str">
        <f aca="false">VLOOKUP($B2723,'Product Master'!$A$2:$O$5991,5,FALSE())</f>
        <v>Nutgrove</v>
      </c>
      <c r="F2723" s="4" t="str">
        <f aca="false">VLOOKUP($B2723,'Product Master'!$A$2:$O$5991,4,FALSE())</f>
        <v>Nutgrove Whole Wheat Maple Syrup, 32 oz</v>
      </c>
      <c r="G2723" s="4" t="str">
        <f aca="false">VLOOKUP($B2723,'Product Master'!$A$2:$O$5991,9,FALSE())</f>
        <v>32 oz</v>
      </c>
      <c r="H2723" s="5" t="s">
        <v>16</v>
      </c>
      <c r="I2723" s="6" t="n">
        <f aca="false">VLOOKUP($B2723,'Product Master'!$A$2:$O$5991,14,FALSE())</f>
        <v>6.89</v>
      </c>
      <c r="J2723" s="7" t="n">
        <f aca="false">VLOOKUP($B2723,'Product Master'!$A$2:$O$5991,13,FALSE())</f>
        <v>2</v>
      </c>
      <c r="K2723" s="7" t="str">
        <f aca="false">VLOOKUP($B2723,'Product Master'!$A$2:$O$5991,11,FALSE())</f>
        <v>N</v>
      </c>
      <c r="L2723" s="7" t="str">
        <f aca="false">VLOOKUP($B2723,'Product Master'!$A$2:$O$5991,12,FALSE())</f>
        <v>N</v>
      </c>
      <c r="M2723" s="3" t="n">
        <v>74</v>
      </c>
      <c r="N2723" s="3" t="n">
        <v>3</v>
      </c>
    </row>
    <row r="2724" customFormat="false" ht="15" hidden="false" customHeight="true" outlineLevel="0" collapsed="false">
      <c r="A2724" s="3" t="s">
        <v>5459</v>
      </c>
      <c r="B2724" s="3" t="s">
        <v>5460</v>
      </c>
      <c r="C2724" s="4" t="str">
        <f aca="false">VLOOKUP($B2724,'Product Master'!$A$2:$O$5991,7,FALSE())</f>
        <v>Dry Grocery</v>
      </c>
      <c r="D2724" s="4" t="str">
        <f aca="false">VLOOKUP($B2724,'Product Master'!$A$2:$O$5991,8,FALSE())</f>
        <v>Pancake Mix &amp; Syrup</v>
      </c>
      <c r="E2724" s="4" t="str">
        <f aca="false">VLOOKUP($B2724,'Product Master'!$A$2:$O$5991,5,FALSE())</f>
        <v>Golden Grain Co.</v>
      </c>
      <c r="F2724" s="4" t="str">
        <f aca="false">VLOOKUP($B2724,'Product Master'!$A$2:$O$5991,4,FALSE())</f>
        <v>Golden Grain Co. Whole Wheat Maple Syrup, 32 oz</v>
      </c>
      <c r="G2724" s="4" t="str">
        <f aca="false">VLOOKUP($B2724,'Product Master'!$A$2:$O$5991,9,FALSE())</f>
        <v>32 oz</v>
      </c>
      <c r="H2724" s="5" t="s">
        <v>16</v>
      </c>
      <c r="I2724" s="6" t="n">
        <f aca="false">VLOOKUP($B2724,'Product Master'!$A$2:$O$5991,14,FALSE())</f>
        <v>6.89</v>
      </c>
      <c r="J2724" s="7" t="n">
        <f aca="false">VLOOKUP($B2724,'Product Master'!$A$2:$O$5991,13,FALSE())</f>
        <v>12</v>
      </c>
      <c r="K2724" s="7" t="str">
        <f aca="false">VLOOKUP($B2724,'Product Master'!$A$2:$O$5991,11,FALSE())</f>
        <v>N</v>
      </c>
      <c r="L2724" s="7" t="str">
        <f aca="false">VLOOKUP($B2724,'Product Master'!$A$2:$O$5991,12,FALSE())</f>
        <v>N</v>
      </c>
      <c r="M2724" s="3" t="n">
        <v>137</v>
      </c>
      <c r="N2724" s="3" t="n">
        <v>6</v>
      </c>
    </row>
    <row r="2725" customFormat="false" ht="15" hidden="false" customHeight="true" outlineLevel="0" collapsed="false">
      <c r="A2725" s="3" t="s">
        <v>5461</v>
      </c>
      <c r="B2725" s="3" t="s">
        <v>5462</v>
      </c>
      <c r="C2725" s="4" t="str">
        <f aca="false">VLOOKUP($B2725,'Product Master'!$A$2:$O$5991,7,FALSE())</f>
        <v>Dry Grocery</v>
      </c>
      <c r="D2725" s="4" t="str">
        <f aca="false">VLOOKUP($B2725,'Product Master'!$A$2:$O$5991,8,FALSE())</f>
        <v>Pancake Mix &amp; Syrup</v>
      </c>
      <c r="E2725" s="4" t="str">
        <f aca="false">VLOOKUP($B2725,'Product Master'!$A$2:$O$5991,5,FALSE())</f>
        <v>Thrift Row</v>
      </c>
      <c r="F2725" s="4" t="str">
        <f aca="false">VLOOKUP($B2725,'Product Master'!$A$2:$O$5991,4,FALSE())</f>
        <v>Thrift Row Buttermilk Pancake Syrup, 24 oz</v>
      </c>
      <c r="G2725" s="4" t="str">
        <f aca="false">VLOOKUP($B2725,'Product Master'!$A$2:$O$5991,9,FALSE())</f>
        <v>24 oz</v>
      </c>
      <c r="H2725" s="5" t="s">
        <v>16</v>
      </c>
      <c r="I2725" s="6" t="n">
        <f aca="false">VLOOKUP($B2725,'Product Master'!$A$2:$O$5991,14,FALSE())</f>
        <v>3.79</v>
      </c>
      <c r="J2725" s="7" t="n">
        <f aca="false">VLOOKUP($B2725,'Product Master'!$A$2:$O$5991,13,FALSE())</f>
        <v>8</v>
      </c>
      <c r="K2725" s="7" t="str">
        <f aca="false">VLOOKUP($B2725,'Product Master'!$A$2:$O$5991,11,FALSE())</f>
        <v>Y</v>
      </c>
      <c r="L2725" s="7" t="str">
        <f aca="false">VLOOKUP($B2725,'Product Master'!$A$2:$O$5991,12,FALSE())</f>
        <v>N</v>
      </c>
      <c r="M2725" s="3" t="n">
        <v>147</v>
      </c>
      <c r="N2725" s="3" t="n">
        <v>40</v>
      </c>
    </row>
    <row r="2726" customFormat="false" ht="15" hidden="false" customHeight="true" outlineLevel="0" collapsed="false">
      <c r="A2726" s="3" t="s">
        <v>5463</v>
      </c>
      <c r="B2726" s="3" t="s">
        <v>5464</v>
      </c>
      <c r="C2726" s="4" t="str">
        <f aca="false">VLOOKUP($B2726,'Product Master'!$A$2:$O$5991,7,FALSE())</f>
        <v>Dry Grocery</v>
      </c>
      <c r="D2726" s="4" t="str">
        <f aca="false">VLOOKUP($B2726,'Product Master'!$A$2:$O$5991,8,FALSE())</f>
        <v>Pancake Mix &amp; Syrup</v>
      </c>
      <c r="E2726" s="4" t="str">
        <f aca="false">VLOOKUP($B2726,'Product Master'!$A$2:$O$5991,5,FALSE())</f>
        <v>Pepperlane</v>
      </c>
      <c r="F2726" s="4" t="str">
        <f aca="false">VLOOKUP($B2726,'Product Master'!$A$2:$O$5991,4,FALSE())</f>
        <v>Pepperlane Pancake Syrup, 24 oz</v>
      </c>
      <c r="G2726" s="4" t="str">
        <f aca="false">VLOOKUP($B2726,'Product Master'!$A$2:$O$5991,9,FALSE())</f>
        <v>24 oz</v>
      </c>
      <c r="H2726" s="5" t="s">
        <v>16</v>
      </c>
      <c r="I2726" s="6" t="n">
        <f aca="false">VLOOKUP($B2726,'Product Master'!$A$2:$O$5991,14,FALSE())</f>
        <v>4.99</v>
      </c>
      <c r="J2726" s="7" t="n">
        <f aca="false">VLOOKUP($B2726,'Product Master'!$A$2:$O$5991,13,FALSE())</f>
        <v>8</v>
      </c>
      <c r="K2726" s="7" t="str">
        <f aca="false">VLOOKUP($B2726,'Product Master'!$A$2:$O$5991,11,FALSE())</f>
        <v>N</v>
      </c>
      <c r="L2726" s="7" t="str">
        <f aca="false">VLOOKUP($B2726,'Product Master'!$A$2:$O$5991,12,FALSE())</f>
        <v>N</v>
      </c>
      <c r="M2726" s="3" t="n">
        <v>118</v>
      </c>
      <c r="N2726" s="3" t="n">
        <v>16</v>
      </c>
    </row>
    <row r="2727" customFormat="false" ht="15" hidden="false" customHeight="true" outlineLevel="0" collapsed="false">
      <c r="A2727" s="3" t="s">
        <v>5465</v>
      </c>
      <c r="B2727" s="3" t="s">
        <v>5466</v>
      </c>
      <c r="C2727" s="4" t="str">
        <f aca="false">VLOOKUP($B2727,'Product Master'!$A$2:$O$5991,7,FALSE())</f>
        <v>Dry Grocery</v>
      </c>
      <c r="D2727" s="4" t="str">
        <f aca="false">VLOOKUP($B2727,'Product Master'!$A$2:$O$5991,8,FALSE())</f>
        <v>Pancake Mix &amp; Syrup</v>
      </c>
      <c r="E2727" s="4" t="str">
        <f aca="false">VLOOKUP($B2727,'Product Master'!$A$2:$O$5991,5,FALSE())</f>
        <v>Orchard Spread</v>
      </c>
      <c r="F2727" s="4" t="str">
        <f aca="false">VLOOKUP($B2727,'Product Master'!$A$2:$O$5991,4,FALSE())</f>
        <v>Orchard Spread Whole Wheat Pancake Mix, 32 oz</v>
      </c>
      <c r="G2727" s="4" t="str">
        <f aca="false">VLOOKUP($B2727,'Product Master'!$A$2:$O$5991,9,FALSE())</f>
        <v>32 oz</v>
      </c>
      <c r="H2727" s="5" t="s">
        <v>16</v>
      </c>
      <c r="I2727" s="6" t="n">
        <f aca="false">VLOOKUP($B2727,'Product Master'!$A$2:$O$5991,14,FALSE())</f>
        <v>5.89</v>
      </c>
      <c r="J2727" s="7" t="n">
        <f aca="false">VLOOKUP($B2727,'Product Master'!$A$2:$O$5991,13,FALSE())</f>
        <v>24</v>
      </c>
      <c r="K2727" s="7" t="str">
        <f aca="false">VLOOKUP($B2727,'Product Master'!$A$2:$O$5991,11,FALSE())</f>
        <v>N</v>
      </c>
      <c r="L2727" s="7" t="str">
        <f aca="false">VLOOKUP($B2727,'Product Master'!$A$2:$O$5991,12,FALSE())</f>
        <v>N</v>
      </c>
      <c r="M2727" s="3" t="n">
        <v>121</v>
      </c>
      <c r="N2727" s="3" t="n">
        <v>22</v>
      </c>
    </row>
    <row r="2728" customFormat="false" ht="15" hidden="false" customHeight="true" outlineLevel="0" collapsed="false">
      <c r="A2728" s="3" t="s">
        <v>5467</v>
      </c>
      <c r="B2728" s="3" t="s">
        <v>5468</v>
      </c>
      <c r="C2728" s="4" t="str">
        <f aca="false">VLOOKUP($B2728,'Product Master'!$A$2:$O$5991,7,FALSE())</f>
        <v>Dry Grocery</v>
      </c>
      <c r="D2728" s="4" t="str">
        <f aca="false">VLOOKUP($B2728,'Product Master'!$A$2:$O$5991,8,FALSE())</f>
        <v>Pancake Mix &amp; Syrup</v>
      </c>
      <c r="E2728" s="4" t="str">
        <f aca="false">VLOOKUP($B2728,'Product Master'!$A$2:$O$5991,5,FALSE())</f>
        <v>Golden Grain Co.</v>
      </c>
      <c r="F2728" s="4" t="str">
        <f aca="false">VLOOKUP($B2728,'Product Master'!$A$2:$O$5991,4,FALSE())</f>
        <v>Golden Grain Co. Buttermilk Waffle Mix, 24 oz</v>
      </c>
      <c r="G2728" s="4" t="str">
        <f aca="false">VLOOKUP($B2728,'Product Master'!$A$2:$O$5991,9,FALSE())</f>
        <v>24 oz</v>
      </c>
      <c r="H2728" s="5" t="s">
        <v>16</v>
      </c>
      <c r="I2728" s="6" t="n">
        <f aca="false">VLOOKUP($B2728,'Product Master'!$A$2:$O$5991,14,FALSE())</f>
        <v>6.39</v>
      </c>
      <c r="J2728" s="7" t="n">
        <f aca="false">VLOOKUP($B2728,'Product Master'!$A$2:$O$5991,13,FALSE())</f>
        <v>6</v>
      </c>
      <c r="K2728" s="7" t="str">
        <f aca="false">VLOOKUP($B2728,'Product Master'!$A$2:$O$5991,11,FALSE())</f>
        <v>N</v>
      </c>
      <c r="L2728" s="7" t="str">
        <f aca="false">VLOOKUP($B2728,'Product Master'!$A$2:$O$5991,12,FALSE())</f>
        <v>N</v>
      </c>
      <c r="M2728" s="3" t="n">
        <v>41</v>
      </c>
      <c r="N2728" s="3" t="n">
        <v>39</v>
      </c>
    </row>
    <row r="2729" customFormat="false" ht="15" hidden="false" customHeight="true" outlineLevel="0" collapsed="false">
      <c r="A2729" s="3" t="s">
        <v>5469</v>
      </c>
      <c r="B2729" s="3" t="s">
        <v>5470</v>
      </c>
      <c r="C2729" s="4" t="str">
        <f aca="false">VLOOKUP($B2729,'Product Master'!$A$2:$O$5991,7,FALSE())</f>
        <v>Dry Grocery</v>
      </c>
      <c r="D2729" s="4" t="str">
        <f aca="false">VLOOKUP($B2729,'Product Master'!$A$2:$O$5991,8,FALSE())</f>
        <v>Pancake Mix &amp; Syrup</v>
      </c>
      <c r="E2729" s="4" t="str">
        <f aca="false">VLOOKUP($B2729,'Product Master'!$A$2:$O$5991,5,FALSE())</f>
        <v>Roastport</v>
      </c>
      <c r="F2729" s="4" t="str">
        <f aca="false">VLOOKUP($B2729,'Product Master'!$A$2:$O$5991,4,FALSE())</f>
        <v>Roastport Buttermilk Maple Syrup, 32 oz</v>
      </c>
      <c r="G2729" s="4" t="str">
        <f aca="false">VLOOKUP($B2729,'Product Master'!$A$2:$O$5991,9,FALSE())</f>
        <v>32 oz</v>
      </c>
      <c r="H2729" s="5" t="s">
        <v>16</v>
      </c>
      <c r="I2729" s="6" t="n">
        <f aca="false">VLOOKUP($B2729,'Product Master'!$A$2:$O$5991,14,FALSE())</f>
        <v>3.79</v>
      </c>
      <c r="J2729" s="7" t="n">
        <f aca="false">VLOOKUP($B2729,'Product Master'!$A$2:$O$5991,13,FALSE())</f>
        <v>24</v>
      </c>
      <c r="K2729" s="7" t="str">
        <f aca="false">VLOOKUP($B2729,'Product Master'!$A$2:$O$5991,11,FALSE())</f>
        <v>N</v>
      </c>
      <c r="L2729" s="7" t="str">
        <f aca="false">VLOOKUP($B2729,'Product Master'!$A$2:$O$5991,12,FALSE())</f>
        <v>N</v>
      </c>
      <c r="M2729" s="3" t="n">
        <v>87</v>
      </c>
      <c r="N2729" s="3" t="n">
        <v>27</v>
      </c>
    </row>
    <row r="2730" customFormat="false" ht="15" hidden="false" customHeight="true" outlineLevel="0" collapsed="false">
      <c r="A2730" s="3" t="s">
        <v>5471</v>
      </c>
      <c r="B2730" s="3" t="s">
        <v>5472</v>
      </c>
      <c r="C2730" s="4" t="str">
        <f aca="false">VLOOKUP($B2730,'Product Master'!$A$2:$O$5991,7,FALSE())</f>
        <v>Dry Grocery</v>
      </c>
      <c r="D2730" s="4" t="str">
        <f aca="false">VLOOKUP($B2730,'Product Master'!$A$2:$O$5991,8,FALSE())</f>
        <v>Pancake Mix &amp; Syrup</v>
      </c>
      <c r="E2730" s="4" t="str">
        <f aca="false">VLOOKUP($B2730,'Product Master'!$A$2:$O$5991,5,FALSE())</f>
        <v>Kettle Row</v>
      </c>
      <c r="F2730" s="4" t="str">
        <f aca="false">VLOOKUP($B2730,'Product Master'!$A$2:$O$5991,4,FALSE())</f>
        <v>Kettle Row Pancake Syrup, 24 oz</v>
      </c>
      <c r="G2730" s="4" t="str">
        <f aca="false">VLOOKUP($B2730,'Product Master'!$A$2:$O$5991,9,FALSE())</f>
        <v>24 oz</v>
      </c>
      <c r="H2730" s="5" t="s">
        <v>16</v>
      </c>
      <c r="I2730" s="6" t="n">
        <f aca="false">VLOOKUP($B2730,'Product Master'!$A$2:$O$5991,14,FALSE())</f>
        <v>3.29</v>
      </c>
      <c r="J2730" s="7" t="n">
        <f aca="false">VLOOKUP($B2730,'Product Master'!$A$2:$O$5991,13,FALSE())</f>
        <v>6</v>
      </c>
      <c r="K2730" s="7" t="str">
        <f aca="false">VLOOKUP($B2730,'Product Master'!$A$2:$O$5991,11,FALSE())</f>
        <v>N</v>
      </c>
      <c r="L2730" s="7" t="str">
        <f aca="false">VLOOKUP($B2730,'Product Master'!$A$2:$O$5991,12,FALSE())</f>
        <v>N</v>
      </c>
      <c r="M2730" s="3" t="n">
        <v>36</v>
      </c>
      <c r="N2730" s="3" t="n">
        <v>16</v>
      </c>
    </row>
    <row r="2731" customFormat="false" ht="15" hidden="false" customHeight="true" outlineLevel="0" collapsed="false">
      <c r="A2731" s="3" t="s">
        <v>5473</v>
      </c>
      <c r="B2731" s="3" t="s">
        <v>5474</v>
      </c>
      <c r="C2731" s="4" t="str">
        <f aca="false">VLOOKUP($B2731,'Product Master'!$A$2:$O$5991,7,FALSE())</f>
        <v>Dry Grocery</v>
      </c>
      <c r="D2731" s="4" t="str">
        <f aca="false">VLOOKUP($B2731,'Product Master'!$A$2:$O$5991,8,FALSE())</f>
        <v>Pancake Mix &amp; Syrup</v>
      </c>
      <c r="E2731" s="4" t="str">
        <f aca="false">VLOOKUP($B2731,'Product Master'!$A$2:$O$5991,5,FALSE())</f>
        <v>Golden Grain Co.</v>
      </c>
      <c r="F2731" s="4" t="str">
        <f aca="false">VLOOKUP($B2731,'Product Master'!$A$2:$O$5991,4,FALSE())</f>
        <v>Golden Grain Co. Whole Wheat Pancake Syrup, 24 oz</v>
      </c>
      <c r="G2731" s="4" t="str">
        <f aca="false">VLOOKUP($B2731,'Product Master'!$A$2:$O$5991,9,FALSE())</f>
        <v>24 oz</v>
      </c>
      <c r="H2731" s="5" t="s">
        <v>16</v>
      </c>
      <c r="I2731" s="6" t="n">
        <f aca="false">VLOOKUP($B2731,'Product Master'!$A$2:$O$5991,14,FALSE())</f>
        <v>3.39</v>
      </c>
      <c r="J2731" s="7" t="n">
        <f aca="false">VLOOKUP($B2731,'Product Master'!$A$2:$O$5991,13,FALSE())</f>
        <v>24</v>
      </c>
      <c r="K2731" s="7" t="str">
        <f aca="false">VLOOKUP($B2731,'Product Master'!$A$2:$O$5991,11,FALSE())</f>
        <v>N</v>
      </c>
      <c r="L2731" s="7" t="str">
        <f aca="false">VLOOKUP($B2731,'Product Master'!$A$2:$O$5991,12,FALSE())</f>
        <v>N</v>
      </c>
      <c r="M2731" s="3" t="n">
        <v>149</v>
      </c>
      <c r="N2731" s="3" t="n">
        <v>21</v>
      </c>
    </row>
    <row r="2732" customFormat="false" ht="15" hidden="false" customHeight="true" outlineLevel="0" collapsed="false">
      <c r="A2732" s="3" t="s">
        <v>5475</v>
      </c>
      <c r="B2732" s="3" t="s">
        <v>5476</v>
      </c>
      <c r="C2732" s="4" t="str">
        <f aca="false">VLOOKUP($B2732,'Product Master'!$A$2:$O$5991,7,FALSE())</f>
        <v>Dry Grocery</v>
      </c>
      <c r="D2732" s="4" t="str">
        <f aca="false">VLOOKUP($B2732,'Product Master'!$A$2:$O$5991,8,FALSE())</f>
        <v>Pancake Mix &amp; Syrup</v>
      </c>
      <c r="E2732" s="4" t="str">
        <f aca="false">VLOOKUP($B2732,'Product Master'!$A$2:$O$5991,5,FALSE())</f>
        <v>Pepperlane</v>
      </c>
      <c r="F2732" s="4" t="str">
        <f aca="false">VLOOKUP($B2732,'Product Master'!$A$2:$O$5991,4,FALSE())</f>
        <v>Pepperlane Buttermilk Waffle Mix, 24 oz</v>
      </c>
      <c r="G2732" s="4" t="str">
        <f aca="false">VLOOKUP($B2732,'Product Master'!$A$2:$O$5991,9,FALSE())</f>
        <v>24 oz</v>
      </c>
      <c r="H2732" s="5" t="s">
        <v>16</v>
      </c>
      <c r="I2732" s="6" t="n">
        <f aca="false">VLOOKUP($B2732,'Product Master'!$A$2:$O$5991,14,FALSE())</f>
        <v>3.79</v>
      </c>
      <c r="J2732" s="7" t="n">
        <f aca="false">VLOOKUP($B2732,'Product Master'!$A$2:$O$5991,13,FALSE())</f>
        <v>1</v>
      </c>
      <c r="K2732" s="7" t="str">
        <f aca="false">VLOOKUP($B2732,'Product Master'!$A$2:$O$5991,11,FALSE())</f>
        <v>N</v>
      </c>
      <c r="L2732" s="7" t="str">
        <f aca="false">VLOOKUP($B2732,'Product Master'!$A$2:$O$5991,12,FALSE())</f>
        <v>N</v>
      </c>
      <c r="M2732" s="3" t="n">
        <v>42</v>
      </c>
      <c r="N2732" s="3" t="n">
        <v>40</v>
      </c>
    </row>
    <row r="2733" customFormat="false" ht="15" hidden="false" customHeight="true" outlineLevel="0" collapsed="false">
      <c r="A2733" s="3" t="s">
        <v>5477</v>
      </c>
      <c r="B2733" s="3" t="s">
        <v>5478</v>
      </c>
      <c r="C2733" s="4" t="str">
        <f aca="false">VLOOKUP($B2733,'Product Master'!$A$2:$O$5991,7,FALSE())</f>
        <v>Dry Grocery</v>
      </c>
      <c r="D2733" s="4" t="str">
        <f aca="false">VLOOKUP($B2733,'Product Master'!$A$2:$O$5991,8,FALSE())</f>
        <v>Pancake Mix &amp; Syrup</v>
      </c>
      <c r="E2733" s="4" t="str">
        <f aca="false">VLOOKUP($B2733,'Product Master'!$A$2:$O$5991,5,FALSE())</f>
        <v>Roastport</v>
      </c>
      <c r="F2733" s="4" t="str">
        <f aca="false">VLOOKUP($B2733,'Product Master'!$A$2:$O$5991,4,FALSE())</f>
        <v>Roastport Buttermilk Pancake Syrup, 24 oz</v>
      </c>
      <c r="G2733" s="4" t="str">
        <f aca="false">VLOOKUP($B2733,'Product Master'!$A$2:$O$5991,9,FALSE())</f>
        <v>24 oz</v>
      </c>
      <c r="H2733" s="5" t="s">
        <v>16</v>
      </c>
      <c r="I2733" s="6" t="n">
        <f aca="false">VLOOKUP($B2733,'Product Master'!$A$2:$O$5991,14,FALSE())</f>
        <v>3.29</v>
      </c>
      <c r="J2733" s="7" t="n">
        <f aca="false">VLOOKUP($B2733,'Product Master'!$A$2:$O$5991,13,FALSE())</f>
        <v>6</v>
      </c>
      <c r="K2733" s="7" t="str">
        <f aca="false">VLOOKUP($B2733,'Product Master'!$A$2:$O$5991,11,FALSE())</f>
        <v>N</v>
      </c>
      <c r="L2733" s="7" t="str">
        <f aca="false">VLOOKUP($B2733,'Product Master'!$A$2:$O$5991,12,FALSE())</f>
        <v>N</v>
      </c>
      <c r="M2733" s="3" t="n">
        <v>98</v>
      </c>
      <c r="N2733" s="3" t="n">
        <v>14</v>
      </c>
    </row>
    <row r="2734" customFormat="false" ht="15" hidden="false" customHeight="true" outlineLevel="0" collapsed="false">
      <c r="A2734" s="3" t="s">
        <v>5479</v>
      </c>
      <c r="B2734" s="3" t="s">
        <v>5480</v>
      </c>
      <c r="C2734" s="4" t="str">
        <f aca="false">VLOOKUP($B2734,'Product Master'!$A$2:$O$5991,7,FALSE())</f>
        <v>Dry Grocery</v>
      </c>
      <c r="D2734" s="4" t="str">
        <f aca="false">VLOOKUP($B2734,'Product Master'!$A$2:$O$5991,8,FALSE())</f>
        <v>Pancake Mix &amp; Syrup</v>
      </c>
      <c r="E2734" s="4" t="str">
        <f aca="false">VLOOKUP($B2734,'Product Master'!$A$2:$O$5991,5,FALSE())</f>
        <v>Harborline</v>
      </c>
      <c r="F2734" s="4" t="str">
        <f aca="false">VLOOKUP($B2734,'Product Master'!$A$2:$O$5991,4,FALSE())</f>
        <v>Harborline Buttermilk Pancake Mix, 32 oz</v>
      </c>
      <c r="G2734" s="4" t="str">
        <f aca="false">VLOOKUP($B2734,'Product Master'!$A$2:$O$5991,9,FALSE())</f>
        <v>32 oz</v>
      </c>
      <c r="H2734" s="5" t="s">
        <v>16</v>
      </c>
      <c r="I2734" s="6" t="n">
        <f aca="false">VLOOKUP($B2734,'Product Master'!$A$2:$O$5991,14,FALSE())</f>
        <v>6.39</v>
      </c>
      <c r="J2734" s="7" t="n">
        <f aca="false">VLOOKUP($B2734,'Product Master'!$A$2:$O$5991,13,FALSE())</f>
        <v>1</v>
      </c>
      <c r="K2734" s="7" t="str">
        <f aca="false">VLOOKUP($B2734,'Product Master'!$A$2:$O$5991,11,FALSE())</f>
        <v>Y</v>
      </c>
      <c r="L2734" s="7" t="str">
        <f aca="false">VLOOKUP($B2734,'Product Master'!$A$2:$O$5991,12,FALSE())</f>
        <v>N</v>
      </c>
      <c r="M2734" s="3" t="n">
        <v>60</v>
      </c>
      <c r="N2734" s="3" t="n">
        <v>15</v>
      </c>
    </row>
    <row r="2735" customFormat="false" ht="15" hidden="false" customHeight="true" outlineLevel="0" collapsed="false">
      <c r="A2735" s="3" t="s">
        <v>5481</v>
      </c>
      <c r="B2735" s="3" t="s">
        <v>5482</v>
      </c>
      <c r="C2735" s="4" t="str">
        <f aca="false">VLOOKUP($B2735,'Product Master'!$A$2:$O$5991,7,FALSE())</f>
        <v>Dry Grocery</v>
      </c>
      <c r="D2735" s="4" t="str">
        <f aca="false">VLOOKUP($B2735,'Product Master'!$A$2:$O$5991,8,FALSE())</f>
        <v>Pancake Mix &amp; Syrup</v>
      </c>
      <c r="E2735" s="4" t="str">
        <f aca="false">VLOOKUP($B2735,'Product Master'!$A$2:$O$5991,5,FALSE())</f>
        <v>Roastport</v>
      </c>
      <c r="F2735" s="4" t="str">
        <f aca="false">VLOOKUP($B2735,'Product Master'!$A$2:$O$5991,4,FALSE())</f>
        <v>Roastport Whole Wheat Pancake Syrup, 24 oz</v>
      </c>
      <c r="G2735" s="4" t="str">
        <f aca="false">VLOOKUP($B2735,'Product Master'!$A$2:$O$5991,9,FALSE())</f>
        <v>24 oz</v>
      </c>
      <c r="H2735" s="5" t="s">
        <v>16</v>
      </c>
      <c r="I2735" s="6" t="n">
        <f aca="false">VLOOKUP($B2735,'Product Master'!$A$2:$O$5991,14,FALSE())</f>
        <v>4.89</v>
      </c>
      <c r="J2735" s="7" t="n">
        <f aca="false">VLOOKUP($B2735,'Product Master'!$A$2:$O$5991,13,FALSE())</f>
        <v>12</v>
      </c>
      <c r="K2735" s="7" t="str">
        <f aca="false">VLOOKUP($B2735,'Product Master'!$A$2:$O$5991,11,FALSE())</f>
        <v>N</v>
      </c>
      <c r="L2735" s="7" t="str">
        <f aca="false">VLOOKUP($B2735,'Product Master'!$A$2:$O$5991,12,FALSE())</f>
        <v>N</v>
      </c>
      <c r="M2735" s="3" t="n">
        <v>51</v>
      </c>
      <c r="N2735" s="3" t="n">
        <v>14</v>
      </c>
    </row>
    <row r="2736" customFormat="false" ht="15" hidden="false" customHeight="true" outlineLevel="0" collapsed="false">
      <c r="A2736" s="3" t="s">
        <v>5483</v>
      </c>
      <c r="B2736" s="3" t="s">
        <v>5484</v>
      </c>
      <c r="C2736" s="4" t="str">
        <f aca="false">VLOOKUP($B2736,'Product Master'!$A$2:$O$5991,7,FALSE())</f>
        <v>Dry Grocery</v>
      </c>
      <c r="D2736" s="4" t="str">
        <f aca="false">VLOOKUP($B2736,'Product Master'!$A$2:$O$5991,8,FALSE())</f>
        <v>Pancake Mix &amp; Syrup</v>
      </c>
      <c r="E2736" s="4" t="str">
        <f aca="false">VLOOKUP($B2736,'Product Master'!$A$2:$O$5991,5,FALSE())</f>
        <v>Pepperlane</v>
      </c>
      <c r="F2736" s="4" t="str">
        <f aca="false">VLOOKUP($B2736,'Product Master'!$A$2:$O$5991,4,FALSE())</f>
        <v>Pepperlane Buttermilk Maple Syrup, 24 oz</v>
      </c>
      <c r="G2736" s="4" t="str">
        <f aca="false">VLOOKUP($B2736,'Product Master'!$A$2:$O$5991,9,FALSE())</f>
        <v>24 oz</v>
      </c>
      <c r="H2736" s="5" t="s">
        <v>16</v>
      </c>
      <c r="I2736" s="6" t="n">
        <f aca="false">VLOOKUP($B2736,'Product Master'!$A$2:$O$5991,14,FALSE())</f>
        <v>3.99</v>
      </c>
      <c r="J2736" s="7" t="n">
        <f aca="false">VLOOKUP($B2736,'Product Master'!$A$2:$O$5991,13,FALSE())</f>
        <v>24</v>
      </c>
      <c r="K2736" s="7" t="str">
        <f aca="false">VLOOKUP($B2736,'Product Master'!$A$2:$O$5991,11,FALSE())</f>
        <v>N</v>
      </c>
      <c r="L2736" s="7" t="str">
        <f aca="false">VLOOKUP($B2736,'Product Master'!$A$2:$O$5991,12,FALSE())</f>
        <v>N</v>
      </c>
      <c r="M2736" s="3" t="n">
        <v>44</v>
      </c>
      <c r="N2736" s="3" t="n">
        <v>36</v>
      </c>
    </row>
    <row r="2737" customFormat="false" ht="15" hidden="false" customHeight="true" outlineLevel="0" collapsed="false">
      <c r="A2737" s="3" t="s">
        <v>5485</v>
      </c>
      <c r="B2737" s="3" t="s">
        <v>5486</v>
      </c>
      <c r="C2737" s="4" t="str">
        <f aca="false">VLOOKUP($B2737,'Product Master'!$A$2:$O$5991,7,FALSE())</f>
        <v>Dry Grocery</v>
      </c>
      <c r="D2737" s="4" t="str">
        <f aca="false">VLOOKUP($B2737,'Product Master'!$A$2:$O$5991,8,FALSE())</f>
        <v>Pancake Mix &amp; Syrup</v>
      </c>
      <c r="E2737" s="4" t="str">
        <f aca="false">VLOOKUP($B2737,'Product Master'!$A$2:$O$5991,5,FALSE())</f>
        <v>Nutgrove</v>
      </c>
      <c r="F2737" s="4" t="str">
        <f aca="false">VLOOKUP($B2737,'Product Master'!$A$2:$O$5991,4,FALSE())</f>
        <v>Nutgrove Waffle Mix, 32 oz</v>
      </c>
      <c r="G2737" s="4" t="str">
        <f aca="false">VLOOKUP($B2737,'Product Master'!$A$2:$O$5991,9,FALSE())</f>
        <v>32 oz</v>
      </c>
      <c r="H2737" s="5" t="s">
        <v>16</v>
      </c>
      <c r="I2737" s="6" t="n">
        <f aca="false">VLOOKUP($B2737,'Product Master'!$A$2:$O$5991,14,FALSE())</f>
        <v>4.49</v>
      </c>
      <c r="J2737" s="7" t="n">
        <f aca="false">VLOOKUP($B2737,'Product Master'!$A$2:$O$5991,13,FALSE())</f>
        <v>24</v>
      </c>
      <c r="K2737" s="7" t="str">
        <f aca="false">VLOOKUP($B2737,'Product Master'!$A$2:$O$5991,11,FALSE())</f>
        <v>N</v>
      </c>
      <c r="L2737" s="7" t="str">
        <f aca="false">VLOOKUP($B2737,'Product Master'!$A$2:$O$5991,12,FALSE())</f>
        <v>N</v>
      </c>
      <c r="M2737" s="3" t="n">
        <v>124</v>
      </c>
      <c r="N2737" s="3" t="n">
        <v>39</v>
      </c>
    </row>
    <row r="2738" customFormat="false" ht="15" hidden="false" customHeight="true" outlineLevel="0" collapsed="false">
      <c r="A2738" s="3" t="s">
        <v>5487</v>
      </c>
      <c r="B2738" s="3" t="s">
        <v>5488</v>
      </c>
      <c r="C2738" s="4" t="str">
        <f aca="false">VLOOKUP($B2738,'Product Master'!$A$2:$O$5991,7,FALSE())</f>
        <v>Dry Grocery</v>
      </c>
      <c r="D2738" s="4" t="str">
        <f aca="false">VLOOKUP($B2738,'Product Master'!$A$2:$O$5991,8,FALSE())</f>
        <v>Pancake Mix &amp; Syrup</v>
      </c>
      <c r="E2738" s="4" t="str">
        <f aca="false">VLOOKUP($B2738,'Product Master'!$A$2:$O$5991,5,FALSE())</f>
        <v>Orchard Spread</v>
      </c>
      <c r="F2738" s="4" t="str">
        <f aca="false">VLOOKUP($B2738,'Product Master'!$A$2:$O$5991,4,FALSE())</f>
        <v>Orchard Spread Buttermilk Maple Syrup, 32 oz</v>
      </c>
      <c r="G2738" s="4" t="str">
        <f aca="false">VLOOKUP($B2738,'Product Master'!$A$2:$O$5991,9,FALSE())</f>
        <v>32 oz</v>
      </c>
      <c r="H2738" s="5" t="s">
        <v>16</v>
      </c>
      <c r="I2738" s="6" t="n">
        <f aca="false">VLOOKUP($B2738,'Product Master'!$A$2:$O$5991,14,FALSE())</f>
        <v>4.29</v>
      </c>
      <c r="J2738" s="7" t="n">
        <f aca="false">VLOOKUP($B2738,'Product Master'!$A$2:$O$5991,13,FALSE())</f>
        <v>1</v>
      </c>
      <c r="K2738" s="7" t="str">
        <f aca="false">VLOOKUP($B2738,'Product Master'!$A$2:$O$5991,11,FALSE())</f>
        <v>N</v>
      </c>
      <c r="L2738" s="7" t="str">
        <f aca="false">VLOOKUP($B2738,'Product Master'!$A$2:$O$5991,12,FALSE())</f>
        <v>N</v>
      </c>
      <c r="M2738" s="3" t="n">
        <v>11</v>
      </c>
      <c r="N2738" s="3" t="n">
        <v>10</v>
      </c>
    </row>
    <row r="2739" customFormat="false" ht="15" hidden="false" customHeight="true" outlineLevel="0" collapsed="false">
      <c r="A2739" s="3" t="s">
        <v>5489</v>
      </c>
      <c r="B2739" s="3" t="s">
        <v>5490</v>
      </c>
      <c r="C2739" s="4" t="str">
        <f aca="false">VLOOKUP($B2739,'Product Master'!$A$2:$O$5991,7,FALSE())</f>
        <v>Dry Grocery</v>
      </c>
      <c r="D2739" s="4" t="str">
        <f aca="false">VLOOKUP($B2739,'Product Master'!$A$2:$O$5991,8,FALSE())</f>
        <v>Pancake Mix &amp; Syrup</v>
      </c>
      <c r="E2739" s="4" t="str">
        <f aca="false">VLOOKUP($B2739,'Product Master'!$A$2:$O$5991,5,FALSE())</f>
        <v>Redbarn</v>
      </c>
      <c r="F2739" s="4" t="str">
        <f aca="false">VLOOKUP($B2739,'Product Master'!$A$2:$O$5991,4,FALSE())</f>
        <v>Redbarn Pancake Syrup, 24 oz</v>
      </c>
      <c r="G2739" s="4" t="str">
        <f aca="false">VLOOKUP($B2739,'Product Master'!$A$2:$O$5991,9,FALSE())</f>
        <v>24 oz</v>
      </c>
      <c r="H2739" s="5" t="s">
        <v>16</v>
      </c>
      <c r="I2739" s="6" t="n">
        <f aca="false">VLOOKUP($B2739,'Product Master'!$A$2:$O$5991,14,FALSE())</f>
        <v>3.79</v>
      </c>
      <c r="J2739" s="7" t="n">
        <f aca="false">VLOOKUP($B2739,'Product Master'!$A$2:$O$5991,13,FALSE())</f>
        <v>1</v>
      </c>
      <c r="K2739" s="7" t="str">
        <f aca="false">VLOOKUP($B2739,'Product Master'!$A$2:$O$5991,11,FALSE())</f>
        <v>N</v>
      </c>
      <c r="L2739" s="7" t="str">
        <f aca="false">VLOOKUP($B2739,'Product Master'!$A$2:$O$5991,12,FALSE())</f>
        <v>N</v>
      </c>
      <c r="M2739" s="3" t="n">
        <v>63</v>
      </c>
      <c r="N2739" s="3" t="n">
        <v>29</v>
      </c>
    </row>
    <row r="2740" customFormat="false" ht="15" hidden="false" customHeight="true" outlineLevel="0" collapsed="false">
      <c r="A2740" s="3" t="s">
        <v>5491</v>
      </c>
      <c r="B2740" s="3" t="s">
        <v>5492</v>
      </c>
      <c r="C2740" s="4" t="str">
        <f aca="false">VLOOKUP($B2740,'Product Master'!$A$2:$O$5991,7,FALSE())</f>
        <v>Dry Grocery</v>
      </c>
      <c r="D2740" s="4" t="str">
        <f aca="false">VLOOKUP($B2740,'Product Master'!$A$2:$O$5991,8,FALSE())</f>
        <v>Pancake Mix &amp; Syrup</v>
      </c>
      <c r="E2740" s="4" t="str">
        <f aca="false">VLOOKUP($B2740,'Product Master'!$A$2:$O$5991,5,FALSE())</f>
        <v>Harborline</v>
      </c>
      <c r="F2740" s="4" t="str">
        <f aca="false">VLOOKUP($B2740,'Product Master'!$A$2:$O$5991,4,FALSE())</f>
        <v>Harborline Whole Wheat Pancake Mix, 24 oz</v>
      </c>
      <c r="G2740" s="4" t="str">
        <f aca="false">VLOOKUP($B2740,'Product Master'!$A$2:$O$5991,9,FALSE())</f>
        <v>24 oz</v>
      </c>
      <c r="H2740" s="5" t="s">
        <v>16</v>
      </c>
      <c r="I2740" s="6" t="n">
        <f aca="false">VLOOKUP($B2740,'Product Master'!$A$2:$O$5991,14,FALSE())</f>
        <v>4.29</v>
      </c>
      <c r="J2740" s="7" t="n">
        <f aca="false">VLOOKUP($B2740,'Product Master'!$A$2:$O$5991,13,FALSE())</f>
        <v>1</v>
      </c>
      <c r="K2740" s="7" t="str">
        <f aca="false">VLOOKUP($B2740,'Product Master'!$A$2:$O$5991,11,FALSE())</f>
        <v>Y</v>
      </c>
      <c r="L2740" s="7" t="str">
        <f aca="false">VLOOKUP($B2740,'Product Master'!$A$2:$O$5991,12,FALSE())</f>
        <v>N</v>
      </c>
      <c r="M2740" s="3" t="n">
        <v>129</v>
      </c>
      <c r="N2740" s="3" t="n">
        <v>19</v>
      </c>
    </row>
    <row r="2741" customFormat="false" ht="15" hidden="false" customHeight="true" outlineLevel="0" collapsed="false">
      <c r="A2741" s="3" t="s">
        <v>5493</v>
      </c>
      <c r="B2741" s="3" t="s">
        <v>5494</v>
      </c>
      <c r="C2741" s="4" t="str">
        <f aca="false">VLOOKUP($B2741,'Product Master'!$A$2:$O$5991,7,FALSE())</f>
        <v>Dry Grocery</v>
      </c>
      <c r="D2741" s="4" t="str">
        <f aca="false">VLOOKUP($B2741,'Product Master'!$A$2:$O$5991,8,FALSE())</f>
        <v>Pancake Mix &amp; Syrup</v>
      </c>
      <c r="E2741" s="4" t="str">
        <f aca="false">VLOOKUP($B2741,'Product Master'!$A$2:$O$5991,5,FALSE())</f>
        <v>Pepperlane</v>
      </c>
      <c r="F2741" s="4" t="str">
        <f aca="false">VLOOKUP($B2741,'Product Master'!$A$2:$O$5991,4,FALSE())</f>
        <v>Pepperlane Buttermilk Pancake Mix, 24 oz</v>
      </c>
      <c r="G2741" s="4" t="str">
        <f aca="false">VLOOKUP($B2741,'Product Master'!$A$2:$O$5991,9,FALSE())</f>
        <v>24 oz</v>
      </c>
      <c r="H2741" s="5" t="s">
        <v>16</v>
      </c>
      <c r="I2741" s="6" t="n">
        <f aca="false">VLOOKUP($B2741,'Product Master'!$A$2:$O$5991,14,FALSE())</f>
        <v>5.79</v>
      </c>
      <c r="J2741" s="7" t="n">
        <f aca="false">VLOOKUP($B2741,'Product Master'!$A$2:$O$5991,13,FALSE())</f>
        <v>6</v>
      </c>
      <c r="K2741" s="7" t="str">
        <f aca="false">VLOOKUP($B2741,'Product Master'!$A$2:$O$5991,11,FALSE())</f>
        <v>N</v>
      </c>
      <c r="L2741" s="7" t="str">
        <f aca="false">VLOOKUP($B2741,'Product Master'!$A$2:$O$5991,12,FALSE())</f>
        <v>N</v>
      </c>
      <c r="M2741" s="3" t="n">
        <v>66</v>
      </c>
      <c r="N2741" s="3" t="n">
        <v>10</v>
      </c>
    </row>
    <row r="2742" customFormat="false" ht="15" hidden="false" customHeight="true" outlineLevel="0" collapsed="false">
      <c r="A2742" s="3" t="s">
        <v>5495</v>
      </c>
      <c r="B2742" s="3" t="s">
        <v>5496</v>
      </c>
      <c r="C2742" s="4" t="str">
        <f aca="false">VLOOKUP($B2742,'Product Master'!$A$2:$O$5991,7,FALSE())</f>
        <v>Dry Grocery</v>
      </c>
      <c r="D2742" s="4" t="str">
        <f aca="false">VLOOKUP($B2742,'Product Master'!$A$2:$O$5991,8,FALSE())</f>
        <v>Pancake Mix &amp; Syrup</v>
      </c>
      <c r="E2742" s="4" t="str">
        <f aca="false">VLOOKUP($B2742,'Product Master'!$A$2:$O$5991,5,FALSE())</f>
        <v>Nutgrove</v>
      </c>
      <c r="F2742" s="4" t="str">
        <f aca="false">VLOOKUP($B2742,'Product Master'!$A$2:$O$5991,4,FALSE())</f>
        <v>Nutgrove Pancake Syrup, 32 oz</v>
      </c>
      <c r="G2742" s="4" t="str">
        <f aca="false">VLOOKUP($B2742,'Product Master'!$A$2:$O$5991,9,FALSE())</f>
        <v>32 oz</v>
      </c>
      <c r="H2742" s="5" t="s">
        <v>16</v>
      </c>
      <c r="I2742" s="6" t="n">
        <f aca="false">VLOOKUP($B2742,'Product Master'!$A$2:$O$5991,14,FALSE())</f>
        <v>3.29</v>
      </c>
      <c r="J2742" s="7" t="n">
        <f aca="false">VLOOKUP($B2742,'Product Master'!$A$2:$O$5991,13,FALSE())</f>
        <v>8</v>
      </c>
      <c r="K2742" s="7" t="str">
        <f aca="false">VLOOKUP($B2742,'Product Master'!$A$2:$O$5991,11,FALSE())</f>
        <v>N</v>
      </c>
      <c r="L2742" s="7" t="str">
        <f aca="false">VLOOKUP($B2742,'Product Master'!$A$2:$O$5991,12,FALSE())</f>
        <v>N</v>
      </c>
      <c r="M2742" s="3" t="n">
        <v>141</v>
      </c>
      <c r="N2742" s="3" t="n">
        <v>17</v>
      </c>
    </row>
    <row r="2743" customFormat="false" ht="15" hidden="false" customHeight="true" outlineLevel="0" collapsed="false">
      <c r="A2743" s="3" t="s">
        <v>5497</v>
      </c>
      <c r="B2743" s="3" t="s">
        <v>5498</v>
      </c>
      <c r="C2743" s="4" t="str">
        <f aca="false">VLOOKUP($B2743,'Product Master'!$A$2:$O$5991,7,FALSE())</f>
        <v>Dry Grocery</v>
      </c>
      <c r="D2743" s="4" t="str">
        <f aca="false">VLOOKUP($B2743,'Product Master'!$A$2:$O$5991,8,FALSE())</f>
        <v>Pancake Mix &amp; Syrup</v>
      </c>
      <c r="E2743" s="4" t="str">
        <f aca="false">VLOOKUP($B2743,'Product Master'!$A$2:$O$5991,5,FALSE())</f>
        <v>Harborline</v>
      </c>
      <c r="F2743" s="4" t="str">
        <f aca="false">VLOOKUP($B2743,'Product Master'!$A$2:$O$5991,4,FALSE())</f>
        <v>Harborline Maple Syrup, 24 oz</v>
      </c>
      <c r="G2743" s="4" t="str">
        <f aca="false">VLOOKUP($B2743,'Product Master'!$A$2:$O$5991,9,FALSE())</f>
        <v>24 oz</v>
      </c>
      <c r="H2743" s="5" t="s">
        <v>16</v>
      </c>
      <c r="I2743" s="6" t="n">
        <f aca="false">VLOOKUP($B2743,'Product Master'!$A$2:$O$5991,14,FALSE())</f>
        <v>4.99</v>
      </c>
      <c r="J2743" s="7" t="n">
        <f aca="false">VLOOKUP($B2743,'Product Master'!$A$2:$O$5991,13,FALSE())</f>
        <v>4</v>
      </c>
      <c r="K2743" s="7" t="str">
        <f aca="false">VLOOKUP($B2743,'Product Master'!$A$2:$O$5991,11,FALSE())</f>
        <v>Y</v>
      </c>
      <c r="L2743" s="7" t="str">
        <f aca="false">VLOOKUP($B2743,'Product Master'!$A$2:$O$5991,12,FALSE())</f>
        <v>N</v>
      </c>
      <c r="M2743" s="3" t="n">
        <v>53</v>
      </c>
      <c r="N2743" s="3" t="n">
        <v>11</v>
      </c>
    </row>
    <row r="2744" customFormat="false" ht="15" hidden="false" customHeight="true" outlineLevel="0" collapsed="false">
      <c r="A2744" s="3" t="s">
        <v>5499</v>
      </c>
      <c r="B2744" s="3" t="s">
        <v>5500</v>
      </c>
      <c r="C2744" s="4" t="str">
        <f aca="false">VLOOKUP($B2744,'Product Master'!$A$2:$O$5991,7,FALSE())</f>
        <v>Dry Grocery</v>
      </c>
      <c r="D2744" s="4" t="str">
        <f aca="false">VLOOKUP($B2744,'Product Master'!$A$2:$O$5991,8,FALSE())</f>
        <v>Pancake Mix &amp; Syrup</v>
      </c>
      <c r="E2744" s="4" t="str">
        <f aca="false">VLOOKUP($B2744,'Product Master'!$A$2:$O$5991,5,FALSE())</f>
        <v>Kettle Row</v>
      </c>
      <c r="F2744" s="4" t="str">
        <f aca="false">VLOOKUP($B2744,'Product Master'!$A$2:$O$5991,4,FALSE())</f>
        <v>Kettle Row Pancake Mix, 24 oz</v>
      </c>
      <c r="G2744" s="4" t="str">
        <f aca="false">VLOOKUP($B2744,'Product Master'!$A$2:$O$5991,9,FALSE())</f>
        <v>24 oz</v>
      </c>
      <c r="H2744" s="5" t="s">
        <v>16</v>
      </c>
      <c r="I2744" s="6" t="n">
        <f aca="false">VLOOKUP($B2744,'Product Master'!$A$2:$O$5991,14,FALSE())</f>
        <v>5.79</v>
      </c>
      <c r="J2744" s="7" t="n">
        <f aca="false">VLOOKUP($B2744,'Product Master'!$A$2:$O$5991,13,FALSE())</f>
        <v>8</v>
      </c>
      <c r="K2744" s="7" t="str">
        <f aca="false">VLOOKUP($B2744,'Product Master'!$A$2:$O$5991,11,FALSE())</f>
        <v>N</v>
      </c>
      <c r="L2744" s="7" t="str">
        <f aca="false">VLOOKUP($B2744,'Product Master'!$A$2:$O$5991,12,FALSE())</f>
        <v>N</v>
      </c>
      <c r="M2744" s="3" t="n">
        <v>142</v>
      </c>
      <c r="N2744" s="3" t="n">
        <v>6</v>
      </c>
    </row>
    <row r="2745" customFormat="false" ht="15" hidden="false" customHeight="true" outlineLevel="0" collapsed="false">
      <c r="A2745" s="3" t="s">
        <v>5501</v>
      </c>
      <c r="B2745" s="3" t="s">
        <v>5502</v>
      </c>
      <c r="C2745" s="4" t="str">
        <f aca="false">VLOOKUP($B2745,'Product Master'!$A$2:$O$5991,7,FALSE())</f>
        <v>Dry Grocery</v>
      </c>
      <c r="D2745" s="4" t="str">
        <f aca="false">VLOOKUP($B2745,'Product Master'!$A$2:$O$5991,8,FALSE())</f>
        <v>Pancake Mix &amp; Syrup</v>
      </c>
      <c r="E2745" s="4" t="str">
        <f aca="false">VLOOKUP($B2745,'Product Master'!$A$2:$O$5991,5,FALSE())</f>
        <v>Wheatstone</v>
      </c>
      <c r="F2745" s="4" t="str">
        <f aca="false">VLOOKUP($B2745,'Product Master'!$A$2:$O$5991,4,FALSE())</f>
        <v>Wheatstone Buttermilk Waffle Mix, 32 oz</v>
      </c>
      <c r="G2745" s="4" t="str">
        <f aca="false">VLOOKUP($B2745,'Product Master'!$A$2:$O$5991,9,FALSE())</f>
        <v>32 oz</v>
      </c>
      <c r="H2745" s="5" t="s">
        <v>16</v>
      </c>
      <c r="I2745" s="6" t="n">
        <f aca="false">VLOOKUP($B2745,'Product Master'!$A$2:$O$5991,14,FALSE())</f>
        <v>3.79</v>
      </c>
      <c r="J2745" s="7" t="n">
        <f aca="false">VLOOKUP($B2745,'Product Master'!$A$2:$O$5991,13,FALSE())</f>
        <v>4</v>
      </c>
      <c r="K2745" s="7" t="str">
        <f aca="false">VLOOKUP($B2745,'Product Master'!$A$2:$O$5991,11,FALSE())</f>
        <v>N</v>
      </c>
      <c r="L2745" s="7" t="str">
        <f aca="false">VLOOKUP($B2745,'Product Master'!$A$2:$O$5991,12,FALSE())</f>
        <v>N</v>
      </c>
      <c r="M2745" s="3" t="n">
        <v>136</v>
      </c>
      <c r="N2745" s="3" t="n">
        <v>6</v>
      </c>
    </row>
    <row r="2746" customFormat="false" ht="15" hidden="false" customHeight="true" outlineLevel="0" collapsed="false">
      <c r="A2746" s="3" t="s">
        <v>5503</v>
      </c>
      <c r="B2746" s="3" t="s">
        <v>5504</v>
      </c>
      <c r="C2746" s="4" t="str">
        <f aca="false">VLOOKUP($B2746,'Product Master'!$A$2:$O$5991,7,FALSE())</f>
        <v>Dry Grocery</v>
      </c>
      <c r="D2746" s="4" t="str">
        <f aca="false">VLOOKUP($B2746,'Product Master'!$A$2:$O$5991,8,FALSE())</f>
        <v>Pancake Mix &amp; Syrup</v>
      </c>
      <c r="E2746" s="4" t="str">
        <f aca="false">VLOOKUP($B2746,'Product Master'!$A$2:$O$5991,5,FALSE())</f>
        <v>Roastport</v>
      </c>
      <c r="F2746" s="4" t="str">
        <f aca="false">VLOOKUP($B2746,'Product Master'!$A$2:$O$5991,4,FALSE())</f>
        <v>Roastport Maple Syrup, 32 oz</v>
      </c>
      <c r="G2746" s="4" t="str">
        <f aca="false">VLOOKUP($B2746,'Product Master'!$A$2:$O$5991,9,FALSE())</f>
        <v>32 oz</v>
      </c>
      <c r="H2746" s="5" t="s">
        <v>16</v>
      </c>
      <c r="I2746" s="6" t="n">
        <f aca="false">VLOOKUP($B2746,'Product Master'!$A$2:$O$5991,14,FALSE())</f>
        <v>5.49</v>
      </c>
      <c r="J2746" s="7" t="n">
        <f aca="false">VLOOKUP($B2746,'Product Master'!$A$2:$O$5991,13,FALSE())</f>
        <v>1</v>
      </c>
      <c r="K2746" s="7" t="str">
        <f aca="false">VLOOKUP($B2746,'Product Master'!$A$2:$O$5991,11,FALSE())</f>
        <v>N</v>
      </c>
      <c r="L2746" s="7" t="str">
        <f aca="false">VLOOKUP($B2746,'Product Master'!$A$2:$O$5991,12,FALSE())</f>
        <v>N</v>
      </c>
      <c r="M2746" s="3" t="n">
        <v>89</v>
      </c>
      <c r="N2746" s="3" t="n">
        <v>12</v>
      </c>
    </row>
    <row r="2747" customFormat="false" ht="15" hidden="false" customHeight="true" outlineLevel="0" collapsed="false">
      <c r="A2747" s="3" t="s">
        <v>5505</v>
      </c>
      <c r="B2747" s="3" t="s">
        <v>5506</v>
      </c>
      <c r="C2747" s="4" t="str">
        <f aca="false">VLOOKUP($B2747,'Product Master'!$A$2:$O$5991,7,FALSE())</f>
        <v>Dry Grocery</v>
      </c>
      <c r="D2747" s="4" t="str">
        <f aca="false">VLOOKUP($B2747,'Product Master'!$A$2:$O$5991,8,FALSE())</f>
        <v>Pancake Mix &amp; Syrup</v>
      </c>
      <c r="E2747" s="4" t="str">
        <f aca="false">VLOOKUP($B2747,'Product Master'!$A$2:$O$5991,5,FALSE())</f>
        <v>Wheatstone</v>
      </c>
      <c r="F2747" s="4" t="str">
        <f aca="false">VLOOKUP($B2747,'Product Master'!$A$2:$O$5991,4,FALSE())</f>
        <v>Wheatstone Whole Wheat Pancake Syrup, 24 oz</v>
      </c>
      <c r="G2747" s="4" t="str">
        <f aca="false">VLOOKUP($B2747,'Product Master'!$A$2:$O$5991,9,FALSE())</f>
        <v>24 oz</v>
      </c>
      <c r="H2747" s="5" t="s">
        <v>16</v>
      </c>
      <c r="I2747" s="6" t="n">
        <f aca="false">VLOOKUP($B2747,'Product Master'!$A$2:$O$5991,14,FALSE())</f>
        <v>6.99</v>
      </c>
      <c r="J2747" s="7" t="n">
        <f aca="false">VLOOKUP($B2747,'Product Master'!$A$2:$O$5991,13,FALSE())</f>
        <v>12</v>
      </c>
      <c r="K2747" s="7" t="str">
        <f aca="false">VLOOKUP($B2747,'Product Master'!$A$2:$O$5991,11,FALSE())</f>
        <v>N</v>
      </c>
      <c r="L2747" s="7" t="str">
        <f aca="false">VLOOKUP($B2747,'Product Master'!$A$2:$O$5991,12,FALSE())</f>
        <v>N</v>
      </c>
      <c r="M2747" s="3" t="n">
        <v>146</v>
      </c>
      <c r="N2747" s="3" t="n">
        <v>25</v>
      </c>
    </row>
    <row r="2748" customFormat="false" ht="15" hidden="false" customHeight="true" outlineLevel="0" collapsed="false">
      <c r="A2748" s="3" t="s">
        <v>5507</v>
      </c>
      <c r="B2748" s="3" t="s">
        <v>5508</v>
      </c>
      <c r="C2748" s="4" t="str">
        <f aca="false">VLOOKUP($B2748,'Product Master'!$A$2:$O$5991,7,FALSE())</f>
        <v>Dry Grocery</v>
      </c>
      <c r="D2748" s="4" t="str">
        <f aca="false">VLOOKUP($B2748,'Product Master'!$A$2:$O$5991,8,FALSE())</f>
        <v>Pancake Mix &amp; Syrup</v>
      </c>
      <c r="E2748" s="4" t="str">
        <f aca="false">VLOOKUP($B2748,'Product Master'!$A$2:$O$5991,5,FALSE())</f>
        <v>Kettle Row</v>
      </c>
      <c r="F2748" s="4" t="str">
        <f aca="false">VLOOKUP($B2748,'Product Master'!$A$2:$O$5991,4,FALSE())</f>
        <v>Kettle Row Whole Wheat Maple Syrup, 24 oz</v>
      </c>
      <c r="G2748" s="4" t="str">
        <f aca="false">VLOOKUP($B2748,'Product Master'!$A$2:$O$5991,9,FALSE())</f>
        <v>24 oz</v>
      </c>
      <c r="H2748" s="5" t="s">
        <v>16</v>
      </c>
      <c r="I2748" s="6" t="n">
        <f aca="false">VLOOKUP($B2748,'Product Master'!$A$2:$O$5991,14,FALSE())</f>
        <v>4.49</v>
      </c>
      <c r="J2748" s="7" t="n">
        <f aca="false">VLOOKUP($B2748,'Product Master'!$A$2:$O$5991,13,FALSE())</f>
        <v>1</v>
      </c>
      <c r="K2748" s="7" t="str">
        <f aca="false">VLOOKUP($B2748,'Product Master'!$A$2:$O$5991,11,FALSE())</f>
        <v>N</v>
      </c>
      <c r="L2748" s="7" t="str">
        <f aca="false">VLOOKUP($B2748,'Product Master'!$A$2:$O$5991,12,FALSE())</f>
        <v>N</v>
      </c>
      <c r="M2748" s="3" t="n">
        <v>130</v>
      </c>
      <c r="N2748" s="3" t="n">
        <v>27</v>
      </c>
    </row>
    <row r="2749" customFormat="false" ht="15" hidden="false" customHeight="true" outlineLevel="0" collapsed="false">
      <c r="A2749" s="3" t="s">
        <v>5509</v>
      </c>
      <c r="B2749" s="3" t="s">
        <v>5510</v>
      </c>
      <c r="C2749" s="4" t="str">
        <f aca="false">VLOOKUP($B2749,'Product Master'!$A$2:$O$5991,7,FALSE())</f>
        <v>Dry Grocery</v>
      </c>
      <c r="D2749" s="4" t="str">
        <f aca="false">VLOOKUP($B2749,'Product Master'!$A$2:$O$5991,8,FALSE())</f>
        <v>Pancake Mix &amp; Syrup</v>
      </c>
      <c r="E2749" s="4" t="str">
        <f aca="false">VLOOKUP($B2749,'Product Master'!$A$2:$O$5991,5,FALSE())</f>
        <v>Pepperlane</v>
      </c>
      <c r="F2749" s="4" t="str">
        <f aca="false">VLOOKUP($B2749,'Product Master'!$A$2:$O$5991,4,FALSE())</f>
        <v>Pepperlane Buttermilk Pancake Mix, 32 oz</v>
      </c>
      <c r="G2749" s="4" t="str">
        <f aca="false">VLOOKUP($B2749,'Product Master'!$A$2:$O$5991,9,FALSE())</f>
        <v>32 oz</v>
      </c>
      <c r="H2749" s="5" t="s">
        <v>16</v>
      </c>
      <c r="I2749" s="6" t="n">
        <f aca="false">VLOOKUP($B2749,'Product Master'!$A$2:$O$5991,14,FALSE())</f>
        <v>4.89</v>
      </c>
      <c r="J2749" s="7" t="n">
        <f aca="false">VLOOKUP($B2749,'Product Master'!$A$2:$O$5991,13,FALSE())</f>
        <v>8</v>
      </c>
      <c r="K2749" s="7" t="str">
        <f aca="false">VLOOKUP($B2749,'Product Master'!$A$2:$O$5991,11,FALSE())</f>
        <v>N</v>
      </c>
      <c r="L2749" s="7" t="str">
        <f aca="false">VLOOKUP($B2749,'Product Master'!$A$2:$O$5991,12,FALSE())</f>
        <v>N</v>
      </c>
      <c r="M2749" s="3" t="n">
        <v>13</v>
      </c>
      <c r="N2749" s="3" t="n">
        <v>36</v>
      </c>
    </row>
    <row r="2750" customFormat="false" ht="15" hidden="false" customHeight="true" outlineLevel="0" collapsed="false">
      <c r="A2750" s="3" t="s">
        <v>5511</v>
      </c>
      <c r="B2750" s="3" t="s">
        <v>5512</v>
      </c>
      <c r="C2750" s="4" t="str">
        <f aca="false">VLOOKUP($B2750,'Product Master'!$A$2:$O$5991,7,FALSE())</f>
        <v>Dry Grocery</v>
      </c>
      <c r="D2750" s="4" t="str">
        <f aca="false">VLOOKUP($B2750,'Product Master'!$A$2:$O$5991,8,FALSE())</f>
        <v>Pancake Mix &amp; Syrup</v>
      </c>
      <c r="E2750" s="4" t="str">
        <f aca="false">VLOOKUP($B2750,'Product Master'!$A$2:$O$5991,5,FALSE())</f>
        <v>Pepperlane</v>
      </c>
      <c r="F2750" s="4" t="str">
        <f aca="false">VLOOKUP($B2750,'Product Master'!$A$2:$O$5991,4,FALSE())</f>
        <v>Pepperlane Whole Wheat Pancake Syrup, 24 oz</v>
      </c>
      <c r="G2750" s="4" t="str">
        <f aca="false">VLOOKUP($B2750,'Product Master'!$A$2:$O$5991,9,FALSE())</f>
        <v>24 oz</v>
      </c>
      <c r="H2750" s="5" t="s">
        <v>16</v>
      </c>
      <c r="I2750" s="6" t="n">
        <f aca="false">VLOOKUP($B2750,'Product Master'!$A$2:$O$5991,14,FALSE())</f>
        <v>5.49</v>
      </c>
      <c r="J2750" s="7" t="n">
        <f aca="false">VLOOKUP($B2750,'Product Master'!$A$2:$O$5991,13,FALSE())</f>
        <v>2</v>
      </c>
      <c r="K2750" s="7" t="str">
        <f aca="false">VLOOKUP($B2750,'Product Master'!$A$2:$O$5991,11,FALSE())</f>
        <v>N</v>
      </c>
      <c r="L2750" s="7" t="str">
        <f aca="false">VLOOKUP($B2750,'Product Master'!$A$2:$O$5991,12,FALSE())</f>
        <v>N</v>
      </c>
      <c r="M2750" s="3" t="n">
        <v>36</v>
      </c>
      <c r="N2750" s="3" t="n">
        <v>27</v>
      </c>
    </row>
    <row r="2751" customFormat="false" ht="15" hidden="false" customHeight="true" outlineLevel="0" collapsed="false">
      <c r="A2751" s="3" t="s">
        <v>5513</v>
      </c>
      <c r="B2751" s="3" t="s">
        <v>5514</v>
      </c>
      <c r="C2751" s="4" t="str">
        <f aca="false">VLOOKUP($B2751,'Product Master'!$A$2:$O$5991,7,FALSE())</f>
        <v>Dry Grocery</v>
      </c>
      <c r="D2751" s="4" t="str">
        <f aca="false">VLOOKUP($B2751,'Product Master'!$A$2:$O$5991,8,FALSE())</f>
        <v>Pancake Mix &amp; Syrup</v>
      </c>
      <c r="E2751" s="4" t="str">
        <f aca="false">VLOOKUP($B2751,'Product Master'!$A$2:$O$5991,5,FALSE())</f>
        <v>Harborline</v>
      </c>
      <c r="F2751" s="4" t="str">
        <f aca="false">VLOOKUP($B2751,'Product Master'!$A$2:$O$5991,4,FALSE())</f>
        <v>Harborline Buttermilk Waffle Mix, 32 oz</v>
      </c>
      <c r="G2751" s="4" t="str">
        <f aca="false">VLOOKUP($B2751,'Product Master'!$A$2:$O$5991,9,FALSE())</f>
        <v>32 oz</v>
      </c>
      <c r="H2751" s="5" t="s">
        <v>16</v>
      </c>
      <c r="I2751" s="6" t="n">
        <f aca="false">VLOOKUP($B2751,'Product Master'!$A$2:$O$5991,14,FALSE())</f>
        <v>5.39</v>
      </c>
      <c r="J2751" s="7" t="n">
        <f aca="false">VLOOKUP($B2751,'Product Master'!$A$2:$O$5991,13,FALSE())</f>
        <v>6</v>
      </c>
      <c r="K2751" s="7" t="str">
        <f aca="false">VLOOKUP($B2751,'Product Master'!$A$2:$O$5991,11,FALSE())</f>
        <v>Y</v>
      </c>
      <c r="L2751" s="7" t="str">
        <f aca="false">VLOOKUP($B2751,'Product Master'!$A$2:$O$5991,12,FALSE())</f>
        <v>N</v>
      </c>
      <c r="M2751" s="3" t="n">
        <v>123</v>
      </c>
      <c r="N2751" s="3" t="n">
        <v>35</v>
      </c>
    </row>
    <row r="2752" customFormat="false" ht="15" hidden="false" customHeight="true" outlineLevel="0" collapsed="false">
      <c r="A2752" s="3" t="s">
        <v>5515</v>
      </c>
      <c r="B2752" s="3" t="s">
        <v>5516</v>
      </c>
      <c r="C2752" s="4" t="str">
        <f aca="false">VLOOKUP($B2752,'Product Master'!$A$2:$O$5991,7,FALSE())</f>
        <v>Dry Grocery</v>
      </c>
      <c r="D2752" s="4" t="str">
        <f aca="false">VLOOKUP($B2752,'Product Master'!$A$2:$O$5991,8,FALSE())</f>
        <v>Pancake Mix &amp; Syrup</v>
      </c>
      <c r="E2752" s="4" t="str">
        <f aca="false">VLOOKUP($B2752,'Product Master'!$A$2:$O$5991,5,FALSE())</f>
        <v>Kettle Row</v>
      </c>
      <c r="F2752" s="4" t="str">
        <f aca="false">VLOOKUP($B2752,'Product Master'!$A$2:$O$5991,4,FALSE())</f>
        <v>Kettle Row Waffle Mix, 32 oz</v>
      </c>
      <c r="G2752" s="4" t="str">
        <f aca="false">VLOOKUP($B2752,'Product Master'!$A$2:$O$5991,9,FALSE())</f>
        <v>32 oz</v>
      </c>
      <c r="H2752" s="5" t="s">
        <v>16</v>
      </c>
      <c r="I2752" s="6" t="n">
        <f aca="false">VLOOKUP($B2752,'Product Master'!$A$2:$O$5991,14,FALSE())</f>
        <v>6.49</v>
      </c>
      <c r="J2752" s="7" t="n">
        <f aca="false">VLOOKUP($B2752,'Product Master'!$A$2:$O$5991,13,FALSE())</f>
        <v>6</v>
      </c>
      <c r="K2752" s="7" t="str">
        <f aca="false">VLOOKUP($B2752,'Product Master'!$A$2:$O$5991,11,FALSE())</f>
        <v>N</v>
      </c>
      <c r="L2752" s="7" t="str">
        <f aca="false">VLOOKUP($B2752,'Product Master'!$A$2:$O$5991,12,FALSE())</f>
        <v>N</v>
      </c>
      <c r="M2752" s="3" t="n">
        <v>47</v>
      </c>
      <c r="N2752" s="3" t="n">
        <v>31</v>
      </c>
    </row>
    <row r="2753" customFormat="false" ht="15" hidden="false" customHeight="true" outlineLevel="0" collapsed="false">
      <c r="A2753" s="3" t="s">
        <v>5517</v>
      </c>
      <c r="B2753" s="3" t="s">
        <v>5518</v>
      </c>
      <c r="C2753" s="4" t="str">
        <f aca="false">VLOOKUP($B2753,'Product Master'!$A$2:$O$5991,7,FALSE())</f>
        <v>Dry Grocery</v>
      </c>
      <c r="D2753" s="4" t="str">
        <f aca="false">VLOOKUP($B2753,'Product Master'!$A$2:$O$5991,8,FALSE())</f>
        <v>Pancake Mix &amp; Syrup</v>
      </c>
      <c r="E2753" s="4" t="str">
        <f aca="false">VLOOKUP($B2753,'Product Master'!$A$2:$O$5991,5,FALSE())</f>
        <v>Redbarn</v>
      </c>
      <c r="F2753" s="4" t="str">
        <f aca="false">VLOOKUP($B2753,'Product Master'!$A$2:$O$5991,4,FALSE())</f>
        <v>Redbarn Whole Wheat Maple Syrup, 24 oz</v>
      </c>
      <c r="G2753" s="4" t="str">
        <f aca="false">VLOOKUP($B2753,'Product Master'!$A$2:$O$5991,9,FALSE())</f>
        <v>24 oz</v>
      </c>
      <c r="H2753" s="5" t="s">
        <v>16</v>
      </c>
      <c r="I2753" s="6" t="n">
        <f aca="false">VLOOKUP($B2753,'Product Master'!$A$2:$O$5991,14,FALSE())</f>
        <v>4.79</v>
      </c>
      <c r="J2753" s="7" t="n">
        <f aca="false">VLOOKUP($B2753,'Product Master'!$A$2:$O$5991,13,FALSE())</f>
        <v>12</v>
      </c>
      <c r="K2753" s="7" t="str">
        <f aca="false">VLOOKUP($B2753,'Product Master'!$A$2:$O$5991,11,FALSE())</f>
        <v>N</v>
      </c>
      <c r="L2753" s="7" t="str">
        <f aca="false">VLOOKUP($B2753,'Product Master'!$A$2:$O$5991,12,FALSE())</f>
        <v>N</v>
      </c>
      <c r="M2753" s="3" t="n">
        <v>43</v>
      </c>
      <c r="N2753" s="3" t="n">
        <v>35</v>
      </c>
    </row>
    <row r="2754" customFormat="false" ht="15" hidden="false" customHeight="true" outlineLevel="0" collapsed="false">
      <c r="A2754" s="3" t="s">
        <v>5519</v>
      </c>
      <c r="B2754" s="3" t="s">
        <v>5520</v>
      </c>
      <c r="C2754" s="4" t="str">
        <f aca="false">VLOOKUP($B2754,'Product Master'!$A$2:$O$5991,7,FALSE())</f>
        <v>Dry Grocery</v>
      </c>
      <c r="D2754" s="4" t="str">
        <f aca="false">VLOOKUP($B2754,'Product Master'!$A$2:$O$5991,8,FALSE())</f>
        <v>Pancake Mix &amp; Syrup</v>
      </c>
      <c r="E2754" s="4" t="str">
        <f aca="false">VLOOKUP($B2754,'Product Master'!$A$2:$O$5991,5,FALSE())</f>
        <v>Thrift Row</v>
      </c>
      <c r="F2754" s="4" t="str">
        <f aca="false">VLOOKUP($B2754,'Product Master'!$A$2:$O$5991,4,FALSE())</f>
        <v>Thrift Row Buttermilk Pancake Syrup, 32 oz</v>
      </c>
      <c r="G2754" s="4" t="str">
        <f aca="false">VLOOKUP($B2754,'Product Master'!$A$2:$O$5991,9,FALSE())</f>
        <v>32 oz</v>
      </c>
      <c r="H2754" s="5" t="s">
        <v>16</v>
      </c>
      <c r="I2754" s="6" t="n">
        <f aca="false">VLOOKUP($B2754,'Product Master'!$A$2:$O$5991,14,FALSE())</f>
        <v>4.49</v>
      </c>
      <c r="J2754" s="7" t="n">
        <f aca="false">VLOOKUP($B2754,'Product Master'!$A$2:$O$5991,13,FALSE())</f>
        <v>12</v>
      </c>
      <c r="K2754" s="7" t="str">
        <f aca="false">VLOOKUP($B2754,'Product Master'!$A$2:$O$5991,11,FALSE())</f>
        <v>Y</v>
      </c>
      <c r="L2754" s="7" t="str">
        <f aca="false">VLOOKUP($B2754,'Product Master'!$A$2:$O$5991,12,FALSE())</f>
        <v>N</v>
      </c>
      <c r="M2754" s="3" t="n">
        <v>22</v>
      </c>
      <c r="N2754" s="3" t="n">
        <v>18</v>
      </c>
    </row>
    <row r="2755" customFormat="false" ht="15" hidden="false" customHeight="true" outlineLevel="0" collapsed="false">
      <c r="A2755" s="3" t="s">
        <v>5521</v>
      </c>
      <c r="B2755" s="3" t="s">
        <v>5522</v>
      </c>
      <c r="C2755" s="4" t="str">
        <f aca="false">VLOOKUP($B2755,'Product Master'!$A$2:$O$5991,7,FALSE())</f>
        <v>Dry Grocery</v>
      </c>
      <c r="D2755" s="4" t="str">
        <f aca="false">VLOOKUP($B2755,'Product Master'!$A$2:$O$5991,8,FALSE())</f>
        <v>Pancake Mix &amp; Syrup</v>
      </c>
      <c r="E2755" s="4" t="str">
        <f aca="false">VLOOKUP($B2755,'Product Master'!$A$2:$O$5991,5,FALSE())</f>
        <v>Harborline</v>
      </c>
      <c r="F2755" s="4" t="str">
        <f aca="false">VLOOKUP($B2755,'Product Master'!$A$2:$O$5991,4,FALSE())</f>
        <v>Harborline Pancake Mix, 32 oz</v>
      </c>
      <c r="G2755" s="4" t="str">
        <f aca="false">VLOOKUP($B2755,'Product Master'!$A$2:$O$5991,9,FALSE())</f>
        <v>32 oz</v>
      </c>
      <c r="H2755" s="5" t="s">
        <v>16</v>
      </c>
      <c r="I2755" s="6" t="n">
        <f aca="false">VLOOKUP($B2755,'Product Master'!$A$2:$O$5991,14,FALSE())</f>
        <v>5.89</v>
      </c>
      <c r="J2755" s="7" t="n">
        <f aca="false">VLOOKUP($B2755,'Product Master'!$A$2:$O$5991,13,FALSE())</f>
        <v>12</v>
      </c>
      <c r="K2755" s="7" t="str">
        <f aca="false">VLOOKUP($B2755,'Product Master'!$A$2:$O$5991,11,FALSE())</f>
        <v>Y</v>
      </c>
      <c r="L2755" s="7" t="str">
        <f aca="false">VLOOKUP($B2755,'Product Master'!$A$2:$O$5991,12,FALSE())</f>
        <v>N</v>
      </c>
      <c r="M2755" s="3" t="n">
        <v>71</v>
      </c>
      <c r="N2755" s="3" t="n">
        <v>16</v>
      </c>
    </row>
    <row r="2756" customFormat="false" ht="15" hidden="false" customHeight="true" outlineLevel="0" collapsed="false">
      <c r="A2756" s="3" t="s">
        <v>5523</v>
      </c>
      <c r="B2756" s="3" t="s">
        <v>5524</v>
      </c>
      <c r="C2756" s="4" t="str">
        <f aca="false">VLOOKUP($B2756,'Product Master'!$A$2:$O$5991,7,FALSE())</f>
        <v>Dry Grocery</v>
      </c>
      <c r="D2756" s="4" t="str">
        <f aca="false">VLOOKUP($B2756,'Product Master'!$A$2:$O$5991,8,FALSE())</f>
        <v>Pancake Mix &amp; Syrup</v>
      </c>
      <c r="E2756" s="4" t="str">
        <f aca="false">VLOOKUP($B2756,'Product Master'!$A$2:$O$5991,5,FALSE())</f>
        <v>Nutgrove</v>
      </c>
      <c r="F2756" s="4" t="str">
        <f aca="false">VLOOKUP($B2756,'Product Master'!$A$2:$O$5991,4,FALSE())</f>
        <v>Nutgrove Pancake Mix, 32 oz</v>
      </c>
      <c r="G2756" s="4" t="str">
        <f aca="false">VLOOKUP($B2756,'Product Master'!$A$2:$O$5991,9,FALSE())</f>
        <v>32 oz</v>
      </c>
      <c r="H2756" s="5" t="s">
        <v>16</v>
      </c>
      <c r="I2756" s="6" t="n">
        <f aca="false">VLOOKUP($B2756,'Product Master'!$A$2:$O$5991,14,FALSE())</f>
        <v>3.29</v>
      </c>
      <c r="J2756" s="7" t="n">
        <f aca="false">VLOOKUP($B2756,'Product Master'!$A$2:$O$5991,13,FALSE())</f>
        <v>8</v>
      </c>
      <c r="K2756" s="7" t="str">
        <f aca="false">VLOOKUP($B2756,'Product Master'!$A$2:$O$5991,11,FALSE())</f>
        <v>N</v>
      </c>
      <c r="L2756" s="7" t="str">
        <f aca="false">VLOOKUP($B2756,'Product Master'!$A$2:$O$5991,12,FALSE())</f>
        <v>N</v>
      </c>
      <c r="M2756" s="3" t="n">
        <v>44</v>
      </c>
      <c r="N2756" s="3" t="n">
        <v>5</v>
      </c>
    </row>
    <row r="2757" customFormat="false" ht="15" hidden="false" customHeight="true" outlineLevel="0" collapsed="false">
      <c r="A2757" s="3" t="s">
        <v>5525</v>
      </c>
      <c r="B2757" s="3" t="s">
        <v>5526</v>
      </c>
      <c r="C2757" s="4" t="str">
        <f aca="false">VLOOKUP($B2757,'Product Master'!$A$2:$O$5991,7,FALSE())</f>
        <v>Dry Grocery</v>
      </c>
      <c r="D2757" s="4" t="str">
        <f aca="false">VLOOKUP($B2757,'Product Master'!$A$2:$O$5991,8,FALSE())</f>
        <v>Pancake Mix &amp; Syrup</v>
      </c>
      <c r="E2757" s="4" t="str">
        <f aca="false">VLOOKUP($B2757,'Product Master'!$A$2:$O$5991,5,FALSE())</f>
        <v>Golden Grain Co.</v>
      </c>
      <c r="F2757" s="4" t="str">
        <f aca="false">VLOOKUP($B2757,'Product Master'!$A$2:$O$5991,4,FALSE())</f>
        <v>Golden Grain Co. Pancake Mix, 32 oz</v>
      </c>
      <c r="G2757" s="4" t="str">
        <f aca="false">VLOOKUP($B2757,'Product Master'!$A$2:$O$5991,9,FALSE())</f>
        <v>32 oz</v>
      </c>
      <c r="H2757" s="5" t="s">
        <v>16</v>
      </c>
      <c r="I2757" s="6" t="n">
        <f aca="false">VLOOKUP($B2757,'Product Master'!$A$2:$O$5991,14,FALSE())</f>
        <v>3.29</v>
      </c>
      <c r="J2757" s="7" t="n">
        <f aca="false">VLOOKUP($B2757,'Product Master'!$A$2:$O$5991,13,FALSE())</f>
        <v>8</v>
      </c>
      <c r="K2757" s="7" t="str">
        <f aca="false">VLOOKUP($B2757,'Product Master'!$A$2:$O$5991,11,FALSE())</f>
        <v>N</v>
      </c>
      <c r="L2757" s="7" t="str">
        <f aca="false">VLOOKUP($B2757,'Product Master'!$A$2:$O$5991,12,FALSE())</f>
        <v>N</v>
      </c>
      <c r="M2757" s="3" t="n">
        <v>50</v>
      </c>
      <c r="N2757" s="3" t="n">
        <v>27</v>
      </c>
    </row>
    <row r="2758" customFormat="false" ht="15" hidden="false" customHeight="true" outlineLevel="0" collapsed="false">
      <c r="A2758" s="3" t="s">
        <v>5527</v>
      </c>
      <c r="B2758" s="3" t="s">
        <v>5528</v>
      </c>
      <c r="C2758" s="4" t="str">
        <f aca="false">VLOOKUP($B2758,'Product Master'!$A$2:$O$5991,7,FALSE())</f>
        <v>Dry Grocery</v>
      </c>
      <c r="D2758" s="4" t="str">
        <f aca="false">VLOOKUP($B2758,'Product Master'!$A$2:$O$5991,8,FALSE())</f>
        <v>Pancake Mix &amp; Syrup</v>
      </c>
      <c r="E2758" s="4" t="str">
        <f aca="false">VLOOKUP($B2758,'Product Master'!$A$2:$O$5991,5,FALSE())</f>
        <v>Kettle Row</v>
      </c>
      <c r="F2758" s="4" t="str">
        <f aca="false">VLOOKUP($B2758,'Product Master'!$A$2:$O$5991,4,FALSE())</f>
        <v>Kettle Row Buttermilk Waffle Mix, 24 oz</v>
      </c>
      <c r="G2758" s="4" t="str">
        <f aca="false">VLOOKUP($B2758,'Product Master'!$A$2:$O$5991,9,FALSE())</f>
        <v>24 oz</v>
      </c>
      <c r="H2758" s="5" t="s">
        <v>16</v>
      </c>
      <c r="I2758" s="6" t="n">
        <f aca="false">VLOOKUP($B2758,'Product Master'!$A$2:$O$5991,14,FALSE())</f>
        <v>5.89</v>
      </c>
      <c r="J2758" s="7" t="n">
        <f aca="false">VLOOKUP($B2758,'Product Master'!$A$2:$O$5991,13,FALSE())</f>
        <v>12</v>
      </c>
      <c r="K2758" s="7" t="str">
        <f aca="false">VLOOKUP($B2758,'Product Master'!$A$2:$O$5991,11,FALSE())</f>
        <v>N</v>
      </c>
      <c r="L2758" s="7" t="str">
        <f aca="false">VLOOKUP($B2758,'Product Master'!$A$2:$O$5991,12,FALSE())</f>
        <v>N</v>
      </c>
      <c r="M2758" s="3" t="n">
        <v>58</v>
      </c>
      <c r="N2758" s="3" t="n">
        <v>14</v>
      </c>
    </row>
    <row r="2759" customFormat="false" ht="15" hidden="false" customHeight="true" outlineLevel="0" collapsed="false">
      <c r="A2759" s="3" t="s">
        <v>5529</v>
      </c>
      <c r="B2759" s="3" t="s">
        <v>5530</v>
      </c>
      <c r="C2759" s="4" t="str">
        <f aca="false">VLOOKUP($B2759,'Product Master'!$A$2:$O$5991,7,FALSE())</f>
        <v>Dry Grocery</v>
      </c>
      <c r="D2759" s="4" t="str">
        <f aca="false">VLOOKUP($B2759,'Product Master'!$A$2:$O$5991,8,FALSE())</f>
        <v>Pancake Mix &amp; Syrup</v>
      </c>
      <c r="E2759" s="4" t="str">
        <f aca="false">VLOOKUP($B2759,'Product Master'!$A$2:$O$5991,5,FALSE())</f>
        <v>Harborline</v>
      </c>
      <c r="F2759" s="4" t="str">
        <f aca="false">VLOOKUP($B2759,'Product Master'!$A$2:$O$5991,4,FALSE())</f>
        <v>Harborline Whole Wheat Maple Syrup, 24 oz</v>
      </c>
      <c r="G2759" s="4" t="str">
        <f aca="false">VLOOKUP($B2759,'Product Master'!$A$2:$O$5991,9,FALSE())</f>
        <v>24 oz</v>
      </c>
      <c r="H2759" s="5" t="s">
        <v>16</v>
      </c>
      <c r="I2759" s="6" t="n">
        <f aca="false">VLOOKUP($B2759,'Product Master'!$A$2:$O$5991,14,FALSE())</f>
        <v>5.39</v>
      </c>
      <c r="J2759" s="7" t="n">
        <f aca="false">VLOOKUP($B2759,'Product Master'!$A$2:$O$5991,13,FALSE())</f>
        <v>24</v>
      </c>
      <c r="K2759" s="7" t="str">
        <f aca="false">VLOOKUP($B2759,'Product Master'!$A$2:$O$5991,11,FALSE())</f>
        <v>Y</v>
      </c>
      <c r="L2759" s="7" t="str">
        <f aca="false">VLOOKUP($B2759,'Product Master'!$A$2:$O$5991,12,FALSE())</f>
        <v>N</v>
      </c>
      <c r="M2759" s="3" t="n">
        <v>50</v>
      </c>
      <c r="N2759" s="3" t="n">
        <v>19</v>
      </c>
    </row>
    <row r="2760" customFormat="false" ht="15" hidden="false" customHeight="true" outlineLevel="0" collapsed="false">
      <c r="A2760" s="3" t="s">
        <v>5531</v>
      </c>
      <c r="B2760" s="3" t="s">
        <v>5532</v>
      </c>
      <c r="C2760" s="4" t="str">
        <f aca="false">VLOOKUP($B2760,'Product Master'!$A$2:$O$5991,7,FALSE())</f>
        <v>Dry Grocery</v>
      </c>
      <c r="D2760" s="4" t="str">
        <f aca="false">VLOOKUP($B2760,'Product Master'!$A$2:$O$5991,8,FALSE())</f>
        <v>Pancake Mix &amp; Syrup</v>
      </c>
      <c r="E2760" s="4" t="str">
        <f aca="false">VLOOKUP($B2760,'Product Master'!$A$2:$O$5991,5,FALSE())</f>
        <v>Harborline</v>
      </c>
      <c r="F2760" s="4" t="str">
        <f aca="false">VLOOKUP($B2760,'Product Master'!$A$2:$O$5991,4,FALSE())</f>
        <v>Harborline Maple Syrup, 32 oz</v>
      </c>
      <c r="G2760" s="4" t="str">
        <f aca="false">VLOOKUP($B2760,'Product Master'!$A$2:$O$5991,9,FALSE())</f>
        <v>32 oz</v>
      </c>
      <c r="H2760" s="5" t="s">
        <v>16</v>
      </c>
      <c r="I2760" s="6" t="n">
        <f aca="false">VLOOKUP($B2760,'Product Master'!$A$2:$O$5991,14,FALSE())</f>
        <v>3.49</v>
      </c>
      <c r="J2760" s="7" t="n">
        <f aca="false">VLOOKUP($B2760,'Product Master'!$A$2:$O$5991,13,FALSE())</f>
        <v>4</v>
      </c>
      <c r="K2760" s="7" t="str">
        <f aca="false">VLOOKUP($B2760,'Product Master'!$A$2:$O$5991,11,FALSE())</f>
        <v>Y</v>
      </c>
      <c r="L2760" s="7" t="str">
        <f aca="false">VLOOKUP($B2760,'Product Master'!$A$2:$O$5991,12,FALSE())</f>
        <v>N</v>
      </c>
      <c r="M2760" s="3" t="n">
        <v>71</v>
      </c>
      <c r="N2760" s="3" t="n">
        <v>31</v>
      </c>
    </row>
    <row r="2761" customFormat="false" ht="15" hidden="false" customHeight="true" outlineLevel="0" collapsed="false">
      <c r="A2761" s="3" t="s">
        <v>5533</v>
      </c>
      <c r="B2761" s="3" t="s">
        <v>5534</v>
      </c>
      <c r="C2761" s="4" t="str">
        <f aca="false">VLOOKUP($B2761,'Product Master'!$A$2:$O$5991,7,FALSE())</f>
        <v>Dry Grocery</v>
      </c>
      <c r="D2761" s="4" t="str">
        <f aca="false">VLOOKUP($B2761,'Product Master'!$A$2:$O$5991,8,FALSE())</f>
        <v>Pancake Mix &amp; Syrup</v>
      </c>
      <c r="E2761" s="4" t="str">
        <f aca="false">VLOOKUP($B2761,'Product Master'!$A$2:$O$5991,5,FALSE())</f>
        <v>Pepperlane</v>
      </c>
      <c r="F2761" s="4" t="str">
        <f aca="false">VLOOKUP($B2761,'Product Master'!$A$2:$O$5991,4,FALSE())</f>
        <v>Pepperlane Pancake Mix, 24 oz</v>
      </c>
      <c r="G2761" s="4" t="str">
        <f aca="false">VLOOKUP($B2761,'Product Master'!$A$2:$O$5991,9,FALSE())</f>
        <v>24 oz</v>
      </c>
      <c r="H2761" s="5" t="s">
        <v>16</v>
      </c>
      <c r="I2761" s="6" t="n">
        <f aca="false">VLOOKUP($B2761,'Product Master'!$A$2:$O$5991,14,FALSE())</f>
        <v>3.99</v>
      </c>
      <c r="J2761" s="7" t="n">
        <f aca="false">VLOOKUP($B2761,'Product Master'!$A$2:$O$5991,13,FALSE())</f>
        <v>8</v>
      </c>
      <c r="K2761" s="7" t="str">
        <f aca="false">VLOOKUP($B2761,'Product Master'!$A$2:$O$5991,11,FALSE())</f>
        <v>N</v>
      </c>
      <c r="L2761" s="7" t="str">
        <f aca="false">VLOOKUP($B2761,'Product Master'!$A$2:$O$5991,12,FALSE())</f>
        <v>N</v>
      </c>
      <c r="M2761" s="3" t="n">
        <v>141</v>
      </c>
      <c r="N2761" s="3" t="n">
        <v>14</v>
      </c>
    </row>
    <row r="2762" customFormat="false" ht="15" hidden="false" customHeight="true" outlineLevel="0" collapsed="false">
      <c r="A2762" s="3" t="s">
        <v>5535</v>
      </c>
      <c r="B2762" s="3" t="s">
        <v>5536</v>
      </c>
      <c r="C2762" s="4" t="str">
        <f aca="false">VLOOKUP($B2762,'Product Master'!$A$2:$O$5991,7,FALSE())</f>
        <v>Dry Grocery</v>
      </c>
      <c r="D2762" s="4" t="str">
        <f aca="false">VLOOKUP($B2762,'Product Master'!$A$2:$O$5991,8,FALSE())</f>
        <v>Pancake Mix &amp; Syrup</v>
      </c>
      <c r="E2762" s="4" t="str">
        <f aca="false">VLOOKUP($B2762,'Product Master'!$A$2:$O$5991,5,FALSE())</f>
        <v>Wheatstone</v>
      </c>
      <c r="F2762" s="4" t="str">
        <f aca="false">VLOOKUP($B2762,'Product Master'!$A$2:$O$5991,4,FALSE())</f>
        <v>Wheatstone Buttermilk Maple Syrup, 24 oz</v>
      </c>
      <c r="G2762" s="4" t="str">
        <f aca="false">VLOOKUP($B2762,'Product Master'!$A$2:$O$5991,9,FALSE())</f>
        <v>24 oz</v>
      </c>
      <c r="H2762" s="5" t="s">
        <v>16</v>
      </c>
      <c r="I2762" s="6" t="n">
        <f aca="false">VLOOKUP($B2762,'Product Master'!$A$2:$O$5991,14,FALSE())</f>
        <v>3.39</v>
      </c>
      <c r="J2762" s="7" t="n">
        <f aca="false">VLOOKUP($B2762,'Product Master'!$A$2:$O$5991,13,FALSE())</f>
        <v>1</v>
      </c>
      <c r="K2762" s="7" t="str">
        <f aca="false">VLOOKUP($B2762,'Product Master'!$A$2:$O$5991,11,FALSE())</f>
        <v>N</v>
      </c>
      <c r="L2762" s="7" t="str">
        <f aca="false">VLOOKUP($B2762,'Product Master'!$A$2:$O$5991,12,FALSE())</f>
        <v>N</v>
      </c>
      <c r="M2762" s="3" t="n">
        <v>47</v>
      </c>
      <c r="N2762" s="3" t="n">
        <v>5</v>
      </c>
    </row>
    <row r="2763" customFormat="false" ht="15" hidden="false" customHeight="true" outlineLevel="0" collapsed="false">
      <c r="A2763" s="3" t="s">
        <v>5537</v>
      </c>
      <c r="B2763" s="3" t="s">
        <v>5538</v>
      </c>
      <c r="C2763" s="4" t="str">
        <f aca="false">VLOOKUP($B2763,'Product Master'!$A$2:$O$5991,7,FALSE())</f>
        <v>Dry Grocery</v>
      </c>
      <c r="D2763" s="4" t="str">
        <f aca="false">VLOOKUP($B2763,'Product Master'!$A$2:$O$5991,8,FALSE())</f>
        <v>Pancake Mix &amp; Syrup</v>
      </c>
      <c r="E2763" s="4" t="str">
        <f aca="false">VLOOKUP($B2763,'Product Master'!$A$2:$O$5991,5,FALSE())</f>
        <v>Roastport</v>
      </c>
      <c r="F2763" s="4" t="str">
        <f aca="false">VLOOKUP($B2763,'Product Master'!$A$2:$O$5991,4,FALSE())</f>
        <v>Roastport Buttermilk Pancake Mix, 32 oz</v>
      </c>
      <c r="G2763" s="4" t="str">
        <f aca="false">VLOOKUP($B2763,'Product Master'!$A$2:$O$5991,9,FALSE())</f>
        <v>32 oz</v>
      </c>
      <c r="H2763" s="5" t="s">
        <v>16</v>
      </c>
      <c r="I2763" s="6" t="n">
        <f aca="false">VLOOKUP($B2763,'Product Master'!$A$2:$O$5991,14,FALSE())</f>
        <v>5.29</v>
      </c>
      <c r="J2763" s="7" t="n">
        <f aca="false">VLOOKUP($B2763,'Product Master'!$A$2:$O$5991,13,FALSE())</f>
        <v>1</v>
      </c>
      <c r="K2763" s="7" t="str">
        <f aca="false">VLOOKUP($B2763,'Product Master'!$A$2:$O$5991,11,FALSE())</f>
        <v>N</v>
      </c>
      <c r="L2763" s="7" t="str">
        <f aca="false">VLOOKUP($B2763,'Product Master'!$A$2:$O$5991,12,FALSE())</f>
        <v>N</v>
      </c>
      <c r="M2763" s="3" t="n">
        <v>66</v>
      </c>
      <c r="N2763" s="3" t="n">
        <v>11</v>
      </c>
    </row>
    <row r="2764" customFormat="false" ht="15" hidden="false" customHeight="true" outlineLevel="0" collapsed="false">
      <c r="A2764" s="3" t="s">
        <v>5539</v>
      </c>
      <c r="B2764" s="3" t="s">
        <v>5540</v>
      </c>
      <c r="C2764" s="4" t="str">
        <f aca="false">VLOOKUP($B2764,'Product Master'!$A$2:$O$5991,7,FALSE())</f>
        <v>Dry Grocery</v>
      </c>
      <c r="D2764" s="4" t="str">
        <f aca="false">VLOOKUP($B2764,'Product Master'!$A$2:$O$5991,8,FALSE())</f>
        <v>Pancake Mix &amp; Syrup</v>
      </c>
      <c r="E2764" s="4" t="str">
        <f aca="false">VLOOKUP($B2764,'Product Master'!$A$2:$O$5991,5,FALSE())</f>
        <v>Pepperlane</v>
      </c>
      <c r="F2764" s="4" t="str">
        <f aca="false">VLOOKUP($B2764,'Product Master'!$A$2:$O$5991,4,FALSE())</f>
        <v>Pepperlane Buttermilk Pancake Syrup, 32 oz</v>
      </c>
      <c r="G2764" s="4" t="str">
        <f aca="false">VLOOKUP($B2764,'Product Master'!$A$2:$O$5991,9,FALSE())</f>
        <v>32 oz</v>
      </c>
      <c r="H2764" s="5" t="s">
        <v>16</v>
      </c>
      <c r="I2764" s="6" t="n">
        <f aca="false">VLOOKUP($B2764,'Product Master'!$A$2:$O$5991,14,FALSE())</f>
        <v>4.49</v>
      </c>
      <c r="J2764" s="7" t="n">
        <f aca="false">VLOOKUP($B2764,'Product Master'!$A$2:$O$5991,13,FALSE())</f>
        <v>4</v>
      </c>
      <c r="K2764" s="7" t="str">
        <f aca="false">VLOOKUP($B2764,'Product Master'!$A$2:$O$5991,11,FALSE())</f>
        <v>N</v>
      </c>
      <c r="L2764" s="7" t="str">
        <f aca="false">VLOOKUP($B2764,'Product Master'!$A$2:$O$5991,12,FALSE())</f>
        <v>N</v>
      </c>
      <c r="M2764" s="3" t="n">
        <v>74</v>
      </c>
      <c r="N2764" s="3" t="n">
        <v>16</v>
      </c>
    </row>
    <row r="2765" customFormat="false" ht="15" hidden="false" customHeight="true" outlineLevel="0" collapsed="false">
      <c r="A2765" s="3" t="s">
        <v>5541</v>
      </c>
      <c r="B2765" s="3" t="s">
        <v>5542</v>
      </c>
      <c r="C2765" s="4" t="str">
        <f aca="false">VLOOKUP($B2765,'Product Master'!$A$2:$O$5991,7,FALSE())</f>
        <v>Dry Grocery</v>
      </c>
      <c r="D2765" s="4" t="str">
        <f aca="false">VLOOKUP($B2765,'Product Master'!$A$2:$O$5991,8,FALSE())</f>
        <v>Pancake Mix &amp; Syrup</v>
      </c>
      <c r="E2765" s="4" t="str">
        <f aca="false">VLOOKUP($B2765,'Product Master'!$A$2:$O$5991,5,FALSE())</f>
        <v>Roastport</v>
      </c>
      <c r="F2765" s="4" t="str">
        <f aca="false">VLOOKUP($B2765,'Product Master'!$A$2:$O$5991,4,FALSE())</f>
        <v>Roastport Pancake Syrup, 32 oz</v>
      </c>
      <c r="G2765" s="4" t="str">
        <f aca="false">VLOOKUP($B2765,'Product Master'!$A$2:$O$5991,9,FALSE())</f>
        <v>32 oz</v>
      </c>
      <c r="H2765" s="5" t="s">
        <v>16</v>
      </c>
      <c r="I2765" s="6" t="n">
        <f aca="false">VLOOKUP($B2765,'Product Master'!$A$2:$O$5991,14,FALSE())</f>
        <v>4.79</v>
      </c>
      <c r="J2765" s="7" t="n">
        <f aca="false">VLOOKUP($B2765,'Product Master'!$A$2:$O$5991,13,FALSE())</f>
        <v>12</v>
      </c>
      <c r="K2765" s="7" t="str">
        <f aca="false">VLOOKUP($B2765,'Product Master'!$A$2:$O$5991,11,FALSE())</f>
        <v>N</v>
      </c>
      <c r="L2765" s="7" t="str">
        <f aca="false">VLOOKUP($B2765,'Product Master'!$A$2:$O$5991,12,FALSE())</f>
        <v>N</v>
      </c>
      <c r="M2765" s="3" t="n">
        <v>110</v>
      </c>
      <c r="N2765" s="3" t="n">
        <v>12</v>
      </c>
    </row>
    <row r="2766" customFormat="false" ht="15" hidden="false" customHeight="true" outlineLevel="0" collapsed="false">
      <c r="A2766" s="3" t="s">
        <v>5543</v>
      </c>
      <c r="B2766" s="3" t="s">
        <v>5544</v>
      </c>
      <c r="C2766" s="4" t="str">
        <f aca="false">VLOOKUP($B2766,'Product Master'!$A$2:$O$5991,7,FALSE())</f>
        <v>Dry Grocery</v>
      </c>
      <c r="D2766" s="4" t="str">
        <f aca="false">VLOOKUP($B2766,'Product Master'!$A$2:$O$5991,8,FALSE())</f>
        <v>Pancake Mix &amp; Syrup</v>
      </c>
      <c r="E2766" s="4" t="str">
        <f aca="false">VLOOKUP($B2766,'Product Master'!$A$2:$O$5991,5,FALSE())</f>
        <v>Roastport</v>
      </c>
      <c r="F2766" s="4" t="str">
        <f aca="false">VLOOKUP($B2766,'Product Master'!$A$2:$O$5991,4,FALSE())</f>
        <v>Roastport Maple Syrup, 24 oz</v>
      </c>
      <c r="G2766" s="4" t="str">
        <f aca="false">VLOOKUP($B2766,'Product Master'!$A$2:$O$5991,9,FALSE())</f>
        <v>24 oz</v>
      </c>
      <c r="H2766" s="5" t="s">
        <v>16</v>
      </c>
      <c r="I2766" s="6" t="n">
        <f aca="false">VLOOKUP($B2766,'Product Master'!$A$2:$O$5991,14,FALSE())</f>
        <v>4.79</v>
      </c>
      <c r="J2766" s="7" t="n">
        <f aca="false">VLOOKUP($B2766,'Product Master'!$A$2:$O$5991,13,FALSE())</f>
        <v>6</v>
      </c>
      <c r="K2766" s="7" t="str">
        <f aca="false">VLOOKUP($B2766,'Product Master'!$A$2:$O$5991,11,FALSE())</f>
        <v>N</v>
      </c>
      <c r="L2766" s="7" t="str">
        <f aca="false">VLOOKUP($B2766,'Product Master'!$A$2:$O$5991,12,FALSE())</f>
        <v>N</v>
      </c>
      <c r="M2766" s="3" t="n">
        <v>80</v>
      </c>
      <c r="N2766" s="3" t="n">
        <v>21</v>
      </c>
    </row>
    <row r="2767" customFormat="false" ht="15" hidden="false" customHeight="true" outlineLevel="0" collapsed="false">
      <c r="A2767" s="3" t="s">
        <v>5545</v>
      </c>
      <c r="B2767" s="3" t="s">
        <v>5546</v>
      </c>
      <c r="C2767" s="4" t="str">
        <f aca="false">VLOOKUP($B2767,'Product Master'!$A$2:$O$5991,7,FALSE())</f>
        <v>Dry Grocery</v>
      </c>
      <c r="D2767" s="4" t="str">
        <f aca="false">VLOOKUP($B2767,'Product Master'!$A$2:$O$5991,8,FALSE())</f>
        <v>Pancake Mix &amp; Syrup</v>
      </c>
      <c r="E2767" s="4" t="str">
        <f aca="false">VLOOKUP($B2767,'Product Master'!$A$2:$O$5991,5,FALSE())</f>
        <v>Wheatstone</v>
      </c>
      <c r="F2767" s="4" t="str">
        <f aca="false">VLOOKUP($B2767,'Product Master'!$A$2:$O$5991,4,FALSE())</f>
        <v>Wheatstone Whole Wheat Pancake Syrup, 32 oz</v>
      </c>
      <c r="G2767" s="4" t="str">
        <f aca="false">VLOOKUP($B2767,'Product Master'!$A$2:$O$5991,9,FALSE())</f>
        <v>32 oz</v>
      </c>
      <c r="H2767" s="5" t="s">
        <v>16</v>
      </c>
      <c r="I2767" s="6" t="n">
        <f aca="false">VLOOKUP($B2767,'Product Master'!$A$2:$O$5991,14,FALSE())</f>
        <v>6.89</v>
      </c>
      <c r="J2767" s="7" t="n">
        <f aca="false">VLOOKUP($B2767,'Product Master'!$A$2:$O$5991,13,FALSE())</f>
        <v>24</v>
      </c>
      <c r="K2767" s="7" t="str">
        <f aca="false">VLOOKUP($B2767,'Product Master'!$A$2:$O$5991,11,FALSE())</f>
        <v>N</v>
      </c>
      <c r="L2767" s="7" t="str">
        <f aca="false">VLOOKUP($B2767,'Product Master'!$A$2:$O$5991,12,FALSE())</f>
        <v>N</v>
      </c>
      <c r="M2767" s="3" t="n">
        <v>92</v>
      </c>
      <c r="N2767" s="3" t="n">
        <v>39</v>
      </c>
    </row>
    <row r="2768" customFormat="false" ht="15" hidden="false" customHeight="true" outlineLevel="0" collapsed="false">
      <c r="A2768" s="3" t="s">
        <v>5547</v>
      </c>
      <c r="B2768" s="3" t="s">
        <v>5548</v>
      </c>
      <c r="C2768" s="4" t="str">
        <f aca="false">VLOOKUP($B2768,'Product Master'!$A$2:$O$5991,7,FALSE())</f>
        <v>Dry Grocery</v>
      </c>
      <c r="D2768" s="4" t="str">
        <f aca="false">VLOOKUP($B2768,'Product Master'!$A$2:$O$5991,8,FALSE())</f>
        <v>Pancake Mix &amp; Syrup</v>
      </c>
      <c r="E2768" s="4" t="str">
        <f aca="false">VLOOKUP($B2768,'Product Master'!$A$2:$O$5991,5,FALSE())</f>
        <v>Redbarn</v>
      </c>
      <c r="F2768" s="4" t="str">
        <f aca="false">VLOOKUP($B2768,'Product Master'!$A$2:$O$5991,4,FALSE())</f>
        <v>Redbarn Buttermilk Pancake Syrup, 32 oz</v>
      </c>
      <c r="G2768" s="4" t="str">
        <f aca="false">VLOOKUP($B2768,'Product Master'!$A$2:$O$5991,9,FALSE())</f>
        <v>32 oz</v>
      </c>
      <c r="H2768" s="5" t="s">
        <v>16</v>
      </c>
      <c r="I2768" s="6" t="n">
        <f aca="false">VLOOKUP($B2768,'Product Master'!$A$2:$O$5991,14,FALSE())</f>
        <v>5.49</v>
      </c>
      <c r="J2768" s="7" t="n">
        <f aca="false">VLOOKUP($B2768,'Product Master'!$A$2:$O$5991,13,FALSE())</f>
        <v>12</v>
      </c>
      <c r="K2768" s="7" t="str">
        <f aca="false">VLOOKUP($B2768,'Product Master'!$A$2:$O$5991,11,FALSE())</f>
        <v>N</v>
      </c>
      <c r="L2768" s="7" t="str">
        <f aca="false">VLOOKUP($B2768,'Product Master'!$A$2:$O$5991,12,FALSE())</f>
        <v>N</v>
      </c>
      <c r="M2768" s="3" t="n">
        <v>36</v>
      </c>
      <c r="N2768" s="3" t="n">
        <v>11</v>
      </c>
    </row>
    <row r="2769" customFormat="false" ht="15" hidden="false" customHeight="true" outlineLevel="0" collapsed="false">
      <c r="A2769" s="3" t="s">
        <v>5549</v>
      </c>
      <c r="B2769" s="3" t="s">
        <v>5550</v>
      </c>
      <c r="C2769" s="4" t="str">
        <f aca="false">VLOOKUP($B2769,'Product Master'!$A$2:$O$5991,7,FALSE())</f>
        <v>Dry Grocery</v>
      </c>
      <c r="D2769" s="4" t="str">
        <f aca="false">VLOOKUP($B2769,'Product Master'!$A$2:$O$5991,8,FALSE())</f>
        <v>Pancake Mix &amp; Syrup</v>
      </c>
      <c r="E2769" s="4" t="str">
        <f aca="false">VLOOKUP($B2769,'Product Master'!$A$2:$O$5991,5,FALSE())</f>
        <v>Golden Grain Co.</v>
      </c>
      <c r="F2769" s="4" t="str">
        <f aca="false">VLOOKUP($B2769,'Product Master'!$A$2:$O$5991,4,FALSE())</f>
        <v>Golden Grain Co. Whole Wheat Maple Syrup, 24 oz</v>
      </c>
      <c r="G2769" s="4" t="str">
        <f aca="false">VLOOKUP($B2769,'Product Master'!$A$2:$O$5991,9,FALSE())</f>
        <v>24 oz</v>
      </c>
      <c r="H2769" s="5" t="s">
        <v>16</v>
      </c>
      <c r="I2769" s="6" t="n">
        <f aca="false">VLOOKUP($B2769,'Product Master'!$A$2:$O$5991,14,FALSE())</f>
        <v>3.29</v>
      </c>
      <c r="J2769" s="7" t="n">
        <f aca="false">VLOOKUP($B2769,'Product Master'!$A$2:$O$5991,13,FALSE())</f>
        <v>1</v>
      </c>
      <c r="K2769" s="7" t="str">
        <f aca="false">VLOOKUP($B2769,'Product Master'!$A$2:$O$5991,11,FALSE())</f>
        <v>N</v>
      </c>
      <c r="L2769" s="7" t="str">
        <f aca="false">VLOOKUP($B2769,'Product Master'!$A$2:$O$5991,12,FALSE())</f>
        <v>N</v>
      </c>
      <c r="M2769" s="3" t="n">
        <v>89</v>
      </c>
      <c r="N2769" s="3" t="n">
        <v>34</v>
      </c>
    </row>
    <row r="2770" customFormat="false" ht="15" hidden="false" customHeight="true" outlineLevel="0" collapsed="false">
      <c r="A2770" s="3" t="s">
        <v>5551</v>
      </c>
      <c r="B2770" s="3" t="s">
        <v>5552</v>
      </c>
      <c r="C2770" s="4" t="str">
        <f aca="false">VLOOKUP($B2770,'Product Master'!$A$2:$O$5991,7,FALSE())</f>
        <v>Dry Grocery</v>
      </c>
      <c r="D2770" s="4" t="str">
        <f aca="false">VLOOKUP($B2770,'Product Master'!$A$2:$O$5991,8,FALSE())</f>
        <v>Pancake Mix &amp; Syrup</v>
      </c>
      <c r="E2770" s="4" t="str">
        <f aca="false">VLOOKUP($B2770,'Product Master'!$A$2:$O$5991,5,FALSE())</f>
        <v>Pepperlane</v>
      </c>
      <c r="F2770" s="4" t="str">
        <f aca="false">VLOOKUP($B2770,'Product Master'!$A$2:$O$5991,4,FALSE())</f>
        <v>Pepperlane Whole Wheat Waffle Mix, 24 oz</v>
      </c>
      <c r="G2770" s="4" t="str">
        <f aca="false">VLOOKUP($B2770,'Product Master'!$A$2:$O$5991,9,FALSE())</f>
        <v>24 oz</v>
      </c>
      <c r="H2770" s="5" t="s">
        <v>16</v>
      </c>
      <c r="I2770" s="6" t="n">
        <f aca="false">VLOOKUP($B2770,'Product Master'!$A$2:$O$5991,14,FALSE())</f>
        <v>6.99</v>
      </c>
      <c r="J2770" s="7" t="n">
        <f aca="false">VLOOKUP($B2770,'Product Master'!$A$2:$O$5991,13,FALSE())</f>
        <v>2</v>
      </c>
      <c r="K2770" s="7" t="str">
        <f aca="false">VLOOKUP($B2770,'Product Master'!$A$2:$O$5991,11,FALSE())</f>
        <v>N</v>
      </c>
      <c r="L2770" s="7" t="str">
        <f aca="false">VLOOKUP($B2770,'Product Master'!$A$2:$O$5991,12,FALSE())</f>
        <v>N</v>
      </c>
      <c r="M2770" s="3" t="n">
        <v>65</v>
      </c>
      <c r="N2770" s="3" t="n">
        <v>37</v>
      </c>
    </row>
    <row r="2771" customFormat="false" ht="15" hidden="false" customHeight="true" outlineLevel="0" collapsed="false">
      <c r="A2771" s="3" t="s">
        <v>5553</v>
      </c>
      <c r="B2771" s="3" t="s">
        <v>5554</v>
      </c>
      <c r="C2771" s="4" t="str">
        <f aca="false">VLOOKUP($B2771,'Product Master'!$A$2:$O$5991,7,FALSE())</f>
        <v>Dry Grocery</v>
      </c>
      <c r="D2771" s="4" t="str">
        <f aca="false">VLOOKUP($B2771,'Product Master'!$A$2:$O$5991,8,FALSE())</f>
        <v>Pancake Mix &amp; Syrup</v>
      </c>
      <c r="E2771" s="4" t="str">
        <f aca="false">VLOOKUP($B2771,'Product Master'!$A$2:$O$5991,5,FALSE())</f>
        <v>Thrift Row</v>
      </c>
      <c r="F2771" s="4" t="str">
        <f aca="false">VLOOKUP($B2771,'Product Master'!$A$2:$O$5991,4,FALSE())</f>
        <v>Thrift Row Pancake Syrup, 24 oz</v>
      </c>
      <c r="G2771" s="4" t="str">
        <f aca="false">VLOOKUP($B2771,'Product Master'!$A$2:$O$5991,9,FALSE())</f>
        <v>24 oz</v>
      </c>
      <c r="H2771" s="5" t="s">
        <v>16</v>
      </c>
      <c r="I2771" s="6" t="n">
        <f aca="false">VLOOKUP($B2771,'Product Master'!$A$2:$O$5991,14,FALSE())</f>
        <v>4.49</v>
      </c>
      <c r="J2771" s="7" t="n">
        <f aca="false">VLOOKUP($B2771,'Product Master'!$A$2:$O$5991,13,FALSE())</f>
        <v>6</v>
      </c>
      <c r="K2771" s="7" t="str">
        <f aca="false">VLOOKUP($B2771,'Product Master'!$A$2:$O$5991,11,FALSE())</f>
        <v>Y</v>
      </c>
      <c r="L2771" s="7" t="str">
        <f aca="false">VLOOKUP($B2771,'Product Master'!$A$2:$O$5991,12,FALSE())</f>
        <v>N</v>
      </c>
      <c r="M2771" s="3" t="n">
        <v>52</v>
      </c>
      <c r="N2771" s="3" t="n">
        <v>5</v>
      </c>
    </row>
    <row r="2772" customFormat="false" ht="15" hidden="false" customHeight="true" outlineLevel="0" collapsed="false">
      <c r="A2772" s="3" t="s">
        <v>5555</v>
      </c>
      <c r="B2772" s="3" t="s">
        <v>5556</v>
      </c>
      <c r="C2772" s="4" t="str">
        <f aca="false">VLOOKUP($B2772,'Product Master'!$A$2:$O$5991,7,FALSE())</f>
        <v>Dry Grocery</v>
      </c>
      <c r="D2772" s="4" t="str">
        <f aca="false">VLOOKUP($B2772,'Product Master'!$A$2:$O$5991,8,FALSE())</f>
        <v>Pancake Mix &amp; Syrup</v>
      </c>
      <c r="E2772" s="4" t="str">
        <f aca="false">VLOOKUP($B2772,'Product Master'!$A$2:$O$5991,5,FALSE())</f>
        <v>Thrift Row</v>
      </c>
      <c r="F2772" s="4" t="str">
        <f aca="false">VLOOKUP($B2772,'Product Master'!$A$2:$O$5991,4,FALSE())</f>
        <v>Thrift Row Whole Wheat Pancake Mix, 32 oz</v>
      </c>
      <c r="G2772" s="4" t="str">
        <f aca="false">VLOOKUP($B2772,'Product Master'!$A$2:$O$5991,9,FALSE())</f>
        <v>32 oz</v>
      </c>
      <c r="H2772" s="5" t="s">
        <v>16</v>
      </c>
      <c r="I2772" s="6" t="n">
        <f aca="false">VLOOKUP($B2772,'Product Master'!$A$2:$O$5991,14,FALSE())</f>
        <v>3.79</v>
      </c>
      <c r="J2772" s="7" t="n">
        <f aca="false">VLOOKUP($B2772,'Product Master'!$A$2:$O$5991,13,FALSE())</f>
        <v>2</v>
      </c>
      <c r="K2772" s="7" t="str">
        <f aca="false">VLOOKUP($B2772,'Product Master'!$A$2:$O$5991,11,FALSE())</f>
        <v>Y</v>
      </c>
      <c r="L2772" s="7" t="str">
        <f aca="false">VLOOKUP($B2772,'Product Master'!$A$2:$O$5991,12,FALSE())</f>
        <v>N</v>
      </c>
      <c r="M2772" s="3" t="n">
        <v>56</v>
      </c>
      <c r="N2772" s="3" t="n">
        <v>3</v>
      </c>
    </row>
    <row r="2773" customFormat="false" ht="15" hidden="false" customHeight="true" outlineLevel="0" collapsed="false">
      <c r="A2773" s="3" t="s">
        <v>5557</v>
      </c>
      <c r="B2773" s="3" t="s">
        <v>5558</v>
      </c>
      <c r="C2773" s="4" t="str">
        <f aca="false">VLOOKUP($B2773,'Product Master'!$A$2:$O$5991,7,FALSE())</f>
        <v>Dry Grocery</v>
      </c>
      <c r="D2773" s="4" t="str">
        <f aca="false">VLOOKUP($B2773,'Product Master'!$A$2:$O$5991,8,FALSE())</f>
        <v>Pancake Mix &amp; Syrup</v>
      </c>
      <c r="E2773" s="4" t="str">
        <f aca="false">VLOOKUP($B2773,'Product Master'!$A$2:$O$5991,5,FALSE())</f>
        <v>Pepperlane</v>
      </c>
      <c r="F2773" s="4" t="str">
        <f aca="false">VLOOKUP($B2773,'Product Master'!$A$2:$O$5991,4,FALSE())</f>
        <v>Pepperlane Buttermilk Pancake Syrup, 24 oz</v>
      </c>
      <c r="G2773" s="4" t="str">
        <f aca="false">VLOOKUP($B2773,'Product Master'!$A$2:$O$5991,9,FALSE())</f>
        <v>24 oz</v>
      </c>
      <c r="H2773" s="5" t="s">
        <v>16</v>
      </c>
      <c r="I2773" s="6" t="n">
        <f aca="false">VLOOKUP($B2773,'Product Master'!$A$2:$O$5991,14,FALSE())</f>
        <v>5.99</v>
      </c>
      <c r="J2773" s="7" t="n">
        <f aca="false">VLOOKUP($B2773,'Product Master'!$A$2:$O$5991,13,FALSE())</f>
        <v>2</v>
      </c>
      <c r="K2773" s="7" t="str">
        <f aca="false">VLOOKUP($B2773,'Product Master'!$A$2:$O$5991,11,FALSE())</f>
        <v>N</v>
      </c>
      <c r="L2773" s="7" t="str">
        <f aca="false">VLOOKUP($B2773,'Product Master'!$A$2:$O$5991,12,FALSE())</f>
        <v>N</v>
      </c>
      <c r="M2773" s="3" t="n">
        <v>75</v>
      </c>
      <c r="N2773" s="3" t="n">
        <v>22</v>
      </c>
    </row>
    <row r="2774" customFormat="false" ht="15" hidden="false" customHeight="true" outlineLevel="0" collapsed="false">
      <c r="A2774" s="3" t="s">
        <v>5559</v>
      </c>
      <c r="B2774" s="3" t="s">
        <v>5560</v>
      </c>
      <c r="C2774" s="4" t="str">
        <f aca="false">VLOOKUP($B2774,'Product Master'!$A$2:$O$5991,7,FALSE())</f>
        <v>Dry Grocery</v>
      </c>
      <c r="D2774" s="4" t="str">
        <f aca="false">VLOOKUP($B2774,'Product Master'!$A$2:$O$5991,8,FALSE())</f>
        <v>Pancake Mix &amp; Syrup</v>
      </c>
      <c r="E2774" s="4" t="str">
        <f aca="false">VLOOKUP($B2774,'Product Master'!$A$2:$O$5991,5,FALSE())</f>
        <v>Harborline</v>
      </c>
      <c r="F2774" s="4" t="str">
        <f aca="false">VLOOKUP($B2774,'Product Master'!$A$2:$O$5991,4,FALSE())</f>
        <v>Harborline Buttermilk Pancake Syrup, 32 oz</v>
      </c>
      <c r="G2774" s="4" t="str">
        <f aca="false">VLOOKUP($B2774,'Product Master'!$A$2:$O$5991,9,FALSE())</f>
        <v>32 oz</v>
      </c>
      <c r="H2774" s="5" t="s">
        <v>16</v>
      </c>
      <c r="I2774" s="6" t="n">
        <f aca="false">VLOOKUP($B2774,'Product Master'!$A$2:$O$5991,14,FALSE())</f>
        <v>5.39</v>
      </c>
      <c r="J2774" s="7" t="n">
        <f aca="false">VLOOKUP($B2774,'Product Master'!$A$2:$O$5991,13,FALSE())</f>
        <v>1</v>
      </c>
      <c r="K2774" s="7" t="str">
        <f aca="false">VLOOKUP($B2774,'Product Master'!$A$2:$O$5991,11,FALSE())</f>
        <v>Y</v>
      </c>
      <c r="L2774" s="7" t="str">
        <f aca="false">VLOOKUP($B2774,'Product Master'!$A$2:$O$5991,12,FALSE())</f>
        <v>N</v>
      </c>
      <c r="M2774" s="3" t="n">
        <v>52</v>
      </c>
      <c r="N2774" s="3" t="n">
        <v>15</v>
      </c>
    </row>
    <row r="2775" customFormat="false" ht="15" hidden="false" customHeight="true" outlineLevel="0" collapsed="false">
      <c r="A2775" s="3" t="s">
        <v>5561</v>
      </c>
      <c r="B2775" s="3" t="s">
        <v>5562</v>
      </c>
      <c r="C2775" s="4" t="str">
        <f aca="false">VLOOKUP($B2775,'Product Master'!$A$2:$O$5991,7,FALSE())</f>
        <v>Dry Grocery</v>
      </c>
      <c r="D2775" s="4" t="str">
        <f aca="false">VLOOKUP($B2775,'Product Master'!$A$2:$O$5991,8,FALSE())</f>
        <v>Pancake Mix &amp; Syrup</v>
      </c>
      <c r="E2775" s="4" t="str">
        <f aca="false">VLOOKUP($B2775,'Product Master'!$A$2:$O$5991,5,FALSE())</f>
        <v>Kettle Row</v>
      </c>
      <c r="F2775" s="4" t="str">
        <f aca="false">VLOOKUP($B2775,'Product Master'!$A$2:$O$5991,4,FALSE())</f>
        <v>Kettle Row Whole Wheat Pancake Mix, 24 oz</v>
      </c>
      <c r="G2775" s="4" t="str">
        <f aca="false">VLOOKUP($B2775,'Product Master'!$A$2:$O$5991,9,FALSE())</f>
        <v>24 oz</v>
      </c>
      <c r="H2775" s="5" t="s">
        <v>16</v>
      </c>
      <c r="I2775" s="6" t="n">
        <f aca="false">VLOOKUP($B2775,'Product Master'!$A$2:$O$5991,14,FALSE())</f>
        <v>6.39</v>
      </c>
      <c r="J2775" s="7" t="n">
        <f aca="false">VLOOKUP($B2775,'Product Master'!$A$2:$O$5991,13,FALSE())</f>
        <v>12</v>
      </c>
      <c r="K2775" s="7" t="str">
        <f aca="false">VLOOKUP($B2775,'Product Master'!$A$2:$O$5991,11,FALSE())</f>
        <v>N</v>
      </c>
      <c r="L2775" s="7" t="str">
        <f aca="false">VLOOKUP($B2775,'Product Master'!$A$2:$O$5991,12,FALSE())</f>
        <v>N</v>
      </c>
      <c r="M2775" s="3" t="n">
        <v>58</v>
      </c>
      <c r="N2775" s="3" t="n">
        <v>32</v>
      </c>
    </row>
    <row r="2776" customFormat="false" ht="15" hidden="false" customHeight="true" outlineLevel="0" collapsed="false">
      <c r="A2776" s="3" t="s">
        <v>5563</v>
      </c>
      <c r="B2776" s="3" t="s">
        <v>5564</v>
      </c>
      <c r="C2776" s="4" t="str">
        <f aca="false">VLOOKUP($B2776,'Product Master'!$A$2:$O$5991,7,FALSE())</f>
        <v>Dry Grocery</v>
      </c>
      <c r="D2776" s="4" t="str">
        <f aca="false">VLOOKUP($B2776,'Product Master'!$A$2:$O$5991,8,FALSE())</f>
        <v>Pancake Mix &amp; Syrup</v>
      </c>
      <c r="E2776" s="4" t="str">
        <f aca="false">VLOOKUP($B2776,'Product Master'!$A$2:$O$5991,5,FALSE())</f>
        <v>Golden Grain Co.</v>
      </c>
      <c r="F2776" s="4" t="str">
        <f aca="false">VLOOKUP($B2776,'Product Master'!$A$2:$O$5991,4,FALSE())</f>
        <v>Golden Grain Co. Buttermilk Pancake Syrup, 32 oz</v>
      </c>
      <c r="G2776" s="4" t="str">
        <f aca="false">VLOOKUP($B2776,'Product Master'!$A$2:$O$5991,9,FALSE())</f>
        <v>32 oz</v>
      </c>
      <c r="H2776" s="5" t="s">
        <v>16</v>
      </c>
      <c r="I2776" s="6" t="n">
        <f aca="false">VLOOKUP($B2776,'Product Master'!$A$2:$O$5991,14,FALSE())</f>
        <v>6.29</v>
      </c>
      <c r="J2776" s="7" t="n">
        <f aca="false">VLOOKUP($B2776,'Product Master'!$A$2:$O$5991,13,FALSE())</f>
        <v>8</v>
      </c>
      <c r="K2776" s="7" t="str">
        <f aca="false">VLOOKUP($B2776,'Product Master'!$A$2:$O$5991,11,FALSE())</f>
        <v>N</v>
      </c>
      <c r="L2776" s="7" t="str">
        <f aca="false">VLOOKUP($B2776,'Product Master'!$A$2:$O$5991,12,FALSE())</f>
        <v>N</v>
      </c>
      <c r="M2776" s="3" t="n">
        <v>108</v>
      </c>
      <c r="N2776" s="3" t="n">
        <v>14</v>
      </c>
    </row>
    <row r="2777" customFormat="false" ht="15" hidden="false" customHeight="true" outlineLevel="0" collapsed="false">
      <c r="A2777" s="3" t="s">
        <v>5565</v>
      </c>
      <c r="B2777" s="3" t="s">
        <v>5566</v>
      </c>
      <c r="C2777" s="4" t="str">
        <f aca="false">VLOOKUP($B2777,'Product Master'!$A$2:$O$5991,7,FALSE())</f>
        <v>Dry Grocery</v>
      </c>
      <c r="D2777" s="4" t="str">
        <f aca="false">VLOOKUP($B2777,'Product Master'!$A$2:$O$5991,8,FALSE())</f>
        <v>Pancake Mix &amp; Syrup</v>
      </c>
      <c r="E2777" s="4" t="str">
        <f aca="false">VLOOKUP($B2777,'Product Master'!$A$2:$O$5991,5,FALSE())</f>
        <v>Golden Grain Co.</v>
      </c>
      <c r="F2777" s="4" t="str">
        <f aca="false">VLOOKUP($B2777,'Product Master'!$A$2:$O$5991,4,FALSE())</f>
        <v>Golden Grain Co. Waffle Mix, 32 oz</v>
      </c>
      <c r="G2777" s="4" t="str">
        <f aca="false">VLOOKUP($B2777,'Product Master'!$A$2:$O$5991,9,FALSE())</f>
        <v>32 oz</v>
      </c>
      <c r="H2777" s="5" t="s">
        <v>16</v>
      </c>
      <c r="I2777" s="6" t="n">
        <f aca="false">VLOOKUP($B2777,'Product Master'!$A$2:$O$5991,14,FALSE())</f>
        <v>4.39</v>
      </c>
      <c r="J2777" s="7" t="n">
        <f aca="false">VLOOKUP($B2777,'Product Master'!$A$2:$O$5991,13,FALSE())</f>
        <v>1</v>
      </c>
      <c r="K2777" s="7" t="str">
        <f aca="false">VLOOKUP($B2777,'Product Master'!$A$2:$O$5991,11,FALSE())</f>
        <v>N</v>
      </c>
      <c r="L2777" s="7" t="str">
        <f aca="false">VLOOKUP($B2777,'Product Master'!$A$2:$O$5991,12,FALSE())</f>
        <v>N</v>
      </c>
      <c r="M2777" s="3" t="n">
        <v>99</v>
      </c>
      <c r="N2777" s="3" t="n">
        <v>16</v>
      </c>
    </row>
    <row r="2778" customFormat="false" ht="15" hidden="false" customHeight="true" outlineLevel="0" collapsed="false">
      <c r="A2778" s="3" t="s">
        <v>5567</v>
      </c>
      <c r="B2778" s="3" t="s">
        <v>5568</v>
      </c>
      <c r="C2778" s="4" t="str">
        <f aca="false">VLOOKUP($B2778,'Product Master'!$A$2:$O$5991,7,FALSE())</f>
        <v>Dry Grocery</v>
      </c>
      <c r="D2778" s="4" t="str">
        <f aca="false">VLOOKUP($B2778,'Product Master'!$A$2:$O$5991,8,FALSE())</f>
        <v>Pancake Mix &amp; Syrup</v>
      </c>
      <c r="E2778" s="4" t="str">
        <f aca="false">VLOOKUP($B2778,'Product Master'!$A$2:$O$5991,5,FALSE())</f>
        <v>Nutgrove</v>
      </c>
      <c r="F2778" s="4" t="str">
        <f aca="false">VLOOKUP($B2778,'Product Master'!$A$2:$O$5991,4,FALSE())</f>
        <v>Nutgrove Whole Wheat Waffle Mix, 24 oz</v>
      </c>
      <c r="G2778" s="4" t="str">
        <f aca="false">VLOOKUP($B2778,'Product Master'!$A$2:$O$5991,9,FALSE())</f>
        <v>24 oz</v>
      </c>
      <c r="H2778" s="5" t="s">
        <v>16</v>
      </c>
      <c r="I2778" s="6" t="n">
        <f aca="false">VLOOKUP($B2778,'Product Master'!$A$2:$O$5991,14,FALSE())</f>
        <v>3.49</v>
      </c>
      <c r="J2778" s="7" t="n">
        <f aca="false">VLOOKUP($B2778,'Product Master'!$A$2:$O$5991,13,FALSE())</f>
        <v>4</v>
      </c>
      <c r="K2778" s="7" t="str">
        <f aca="false">VLOOKUP($B2778,'Product Master'!$A$2:$O$5991,11,FALSE())</f>
        <v>N</v>
      </c>
      <c r="L2778" s="7" t="str">
        <f aca="false">VLOOKUP($B2778,'Product Master'!$A$2:$O$5991,12,FALSE())</f>
        <v>N</v>
      </c>
      <c r="M2778" s="3" t="n">
        <v>108</v>
      </c>
      <c r="N2778" s="3" t="n">
        <v>20</v>
      </c>
    </row>
    <row r="2779" customFormat="false" ht="15" hidden="false" customHeight="true" outlineLevel="0" collapsed="false">
      <c r="A2779" s="3" t="s">
        <v>5569</v>
      </c>
      <c r="B2779" s="3" t="s">
        <v>5570</v>
      </c>
      <c r="C2779" s="4" t="str">
        <f aca="false">VLOOKUP($B2779,'Product Master'!$A$2:$O$5991,7,FALSE())</f>
        <v>Dry Grocery</v>
      </c>
      <c r="D2779" s="4" t="str">
        <f aca="false">VLOOKUP($B2779,'Product Master'!$A$2:$O$5991,8,FALSE())</f>
        <v>Pancake Mix &amp; Syrup</v>
      </c>
      <c r="E2779" s="4" t="str">
        <f aca="false">VLOOKUP($B2779,'Product Master'!$A$2:$O$5991,5,FALSE())</f>
        <v>Harborline</v>
      </c>
      <c r="F2779" s="4" t="str">
        <f aca="false">VLOOKUP($B2779,'Product Master'!$A$2:$O$5991,4,FALSE())</f>
        <v>Harborline Waffle Mix, 32 oz</v>
      </c>
      <c r="G2779" s="4" t="str">
        <f aca="false">VLOOKUP($B2779,'Product Master'!$A$2:$O$5991,9,FALSE())</f>
        <v>32 oz</v>
      </c>
      <c r="H2779" s="5" t="s">
        <v>16</v>
      </c>
      <c r="I2779" s="6" t="n">
        <f aca="false">VLOOKUP($B2779,'Product Master'!$A$2:$O$5991,14,FALSE())</f>
        <v>6.29</v>
      </c>
      <c r="J2779" s="7" t="n">
        <f aca="false">VLOOKUP($B2779,'Product Master'!$A$2:$O$5991,13,FALSE())</f>
        <v>8</v>
      </c>
      <c r="K2779" s="7" t="str">
        <f aca="false">VLOOKUP($B2779,'Product Master'!$A$2:$O$5991,11,FALSE())</f>
        <v>Y</v>
      </c>
      <c r="L2779" s="7" t="str">
        <f aca="false">VLOOKUP($B2779,'Product Master'!$A$2:$O$5991,12,FALSE())</f>
        <v>N</v>
      </c>
      <c r="M2779" s="3" t="n">
        <v>108</v>
      </c>
      <c r="N2779" s="3" t="n">
        <v>12</v>
      </c>
    </row>
    <row r="2780" customFormat="false" ht="15" hidden="false" customHeight="true" outlineLevel="0" collapsed="false">
      <c r="A2780" s="3" t="s">
        <v>5571</v>
      </c>
      <c r="B2780" s="3" t="s">
        <v>5572</v>
      </c>
      <c r="C2780" s="4" t="str">
        <f aca="false">VLOOKUP($B2780,'Product Master'!$A$2:$O$5991,7,FALSE())</f>
        <v>Dry Grocery</v>
      </c>
      <c r="D2780" s="4" t="str">
        <f aca="false">VLOOKUP($B2780,'Product Master'!$A$2:$O$5991,8,FALSE())</f>
        <v>Pancake Mix &amp; Syrup</v>
      </c>
      <c r="E2780" s="4" t="str">
        <f aca="false">VLOOKUP($B2780,'Product Master'!$A$2:$O$5991,5,FALSE())</f>
        <v>Thrift Row</v>
      </c>
      <c r="F2780" s="4" t="str">
        <f aca="false">VLOOKUP($B2780,'Product Master'!$A$2:$O$5991,4,FALSE())</f>
        <v>Thrift Row Whole Wheat Maple Syrup, 24 oz</v>
      </c>
      <c r="G2780" s="4" t="str">
        <f aca="false">VLOOKUP($B2780,'Product Master'!$A$2:$O$5991,9,FALSE())</f>
        <v>24 oz</v>
      </c>
      <c r="H2780" s="5" t="s">
        <v>16</v>
      </c>
      <c r="I2780" s="6" t="n">
        <f aca="false">VLOOKUP($B2780,'Product Master'!$A$2:$O$5991,14,FALSE())</f>
        <v>5.89</v>
      </c>
      <c r="J2780" s="7" t="n">
        <f aca="false">VLOOKUP($B2780,'Product Master'!$A$2:$O$5991,13,FALSE())</f>
        <v>8</v>
      </c>
      <c r="K2780" s="7" t="str">
        <f aca="false">VLOOKUP($B2780,'Product Master'!$A$2:$O$5991,11,FALSE())</f>
        <v>Y</v>
      </c>
      <c r="L2780" s="7" t="str">
        <f aca="false">VLOOKUP($B2780,'Product Master'!$A$2:$O$5991,12,FALSE())</f>
        <v>N</v>
      </c>
      <c r="M2780" s="3" t="n">
        <v>48</v>
      </c>
      <c r="N2780" s="3" t="n">
        <v>19</v>
      </c>
    </row>
    <row r="2781" customFormat="false" ht="15" hidden="false" customHeight="true" outlineLevel="0" collapsed="false">
      <c r="A2781" s="3" t="s">
        <v>5573</v>
      </c>
      <c r="B2781" s="3" t="s">
        <v>5574</v>
      </c>
      <c r="C2781" s="4" t="str">
        <f aca="false">VLOOKUP($B2781,'Product Master'!$A$2:$O$5991,7,FALSE())</f>
        <v>Dry Grocery</v>
      </c>
      <c r="D2781" s="4" t="str">
        <f aca="false">VLOOKUP($B2781,'Product Master'!$A$2:$O$5991,8,FALSE())</f>
        <v>Pancake Mix &amp; Syrup</v>
      </c>
      <c r="E2781" s="4" t="str">
        <f aca="false">VLOOKUP($B2781,'Product Master'!$A$2:$O$5991,5,FALSE())</f>
        <v>Redbarn</v>
      </c>
      <c r="F2781" s="4" t="str">
        <f aca="false">VLOOKUP($B2781,'Product Master'!$A$2:$O$5991,4,FALSE())</f>
        <v>Redbarn Pancake Mix, 32 oz</v>
      </c>
      <c r="G2781" s="4" t="str">
        <f aca="false">VLOOKUP($B2781,'Product Master'!$A$2:$O$5991,9,FALSE())</f>
        <v>32 oz</v>
      </c>
      <c r="H2781" s="5" t="s">
        <v>16</v>
      </c>
      <c r="I2781" s="6" t="n">
        <f aca="false">VLOOKUP($B2781,'Product Master'!$A$2:$O$5991,14,FALSE())</f>
        <v>3.49</v>
      </c>
      <c r="J2781" s="7" t="n">
        <f aca="false">VLOOKUP($B2781,'Product Master'!$A$2:$O$5991,13,FALSE())</f>
        <v>24</v>
      </c>
      <c r="K2781" s="7" t="str">
        <f aca="false">VLOOKUP($B2781,'Product Master'!$A$2:$O$5991,11,FALSE())</f>
        <v>N</v>
      </c>
      <c r="L2781" s="7" t="str">
        <f aca="false">VLOOKUP($B2781,'Product Master'!$A$2:$O$5991,12,FALSE())</f>
        <v>N</v>
      </c>
      <c r="M2781" s="3" t="n">
        <v>23</v>
      </c>
      <c r="N2781" s="3" t="n">
        <v>25</v>
      </c>
    </row>
    <row r="2782" customFormat="false" ht="15" hidden="false" customHeight="true" outlineLevel="0" collapsed="false">
      <c r="A2782" s="3" t="s">
        <v>5575</v>
      </c>
      <c r="B2782" s="3" t="s">
        <v>5576</v>
      </c>
      <c r="C2782" s="4" t="str">
        <f aca="false">VLOOKUP($B2782,'Product Master'!$A$2:$O$5991,7,FALSE())</f>
        <v>Dry Grocery</v>
      </c>
      <c r="D2782" s="4" t="str">
        <f aca="false">VLOOKUP($B2782,'Product Master'!$A$2:$O$5991,8,FALSE())</f>
        <v>Pancake Mix &amp; Syrup</v>
      </c>
      <c r="E2782" s="4" t="str">
        <f aca="false">VLOOKUP($B2782,'Product Master'!$A$2:$O$5991,5,FALSE())</f>
        <v>Orchard Spread</v>
      </c>
      <c r="F2782" s="4" t="str">
        <f aca="false">VLOOKUP($B2782,'Product Master'!$A$2:$O$5991,4,FALSE())</f>
        <v>Orchard Spread Maple Syrup, 24 oz</v>
      </c>
      <c r="G2782" s="4" t="str">
        <f aca="false">VLOOKUP($B2782,'Product Master'!$A$2:$O$5991,9,FALSE())</f>
        <v>24 oz</v>
      </c>
      <c r="H2782" s="5" t="s">
        <v>16</v>
      </c>
      <c r="I2782" s="6" t="n">
        <f aca="false">VLOOKUP($B2782,'Product Master'!$A$2:$O$5991,14,FALSE())</f>
        <v>5.29</v>
      </c>
      <c r="J2782" s="7" t="n">
        <f aca="false">VLOOKUP($B2782,'Product Master'!$A$2:$O$5991,13,FALSE())</f>
        <v>8</v>
      </c>
      <c r="K2782" s="7" t="str">
        <f aca="false">VLOOKUP($B2782,'Product Master'!$A$2:$O$5991,11,FALSE())</f>
        <v>N</v>
      </c>
      <c r="L2782" s="7" t="str">
        <f aca="false">VLOOKUP($B2782,'Product Master'!$A$2:$O$5991,12,FALSE())</f>
        <v>N</v>
      </c>
      <c r="M2782" s="3" t="n">
        <v>37</v>
      </c>
      <c r="N2782" s="3" t="n">
        <v>17</v>
      </c>
    </row>
    <row r="2783" customFormat="false" ht="15" hidden="false" customHeight="true" outlineLevel="0" collapsed="false">
      <c r="A2783" s="3" t="s">
        <v>5577</v>
      </c>
      <c r="B2783" s="3" t="s">
        <v>5578</v>
      </c>
      <c r="C2783" s="4" t="str">
        <f aca="false">VLOOKUP($B2783,'Product Master'!$A$2:$O$5991,7,FALSE())</f>
        <v>Dry Grocery</v>
      </c>
      <c r="D2783" s="4" t="str">
        <f aca="false">VLOOKUP($B2783,'Product Master'!$A$2:$O$5991,8,FALSE())</f>
        <v>Pancake Mix &amp; Syrup</v>
      </c>
      <c r="E2783" s="4" t="str">
        <f aca="false">VLOOKUP($B2783,'Product Master'!$A$2:$O$5991,5,FALSE())</f>
        <v>Nutgrove</v>
      </c>
      <c r="F2783" s="4" t="str">
        <f aca="false">VLOOKUP($B2783,'Product Master'!$A$2:$O$5991,4,FALSE())</f>
        <v>Nutgrove Buttermilk Pancake Mix, 32 oz</v>
      </c>
      <c r="G2783" s="4" t="str">
        <f aca="false">VLOOKUP($B2783,'Product Master'!$A$2:$O$5991,9,FALSE())</f>
        <v>32 oz</v>
      </c>
      <c r="H2783" s="5" t="s">
        <v>16</v>
      </c>
      <c r="I2783" s="6" t="n">
        <f aca="false">VLOOKUP($B2783,'Product Master'!$A$2:$O$5991,14,FALSE())</f>
        <v>6.99</v>
      </c>
      <c r="J2783" s="7" t="n">
        <f aca="false">VLOOKUP($B2783,'Product Master'!$A$2:$O$5991,13,FALSE())</f>
        <v>12</v>
      </c>
      <c r="K2783" s="7" t="str">
        <f aca="false">VLOOKUP($B2783,'Product Master'!$A$2:$O$5991,11,FALSE())</f>
        <v>N</v>
      </c>
      <c r="L2783" s="7" t="str">
        <f aca="false">VLOOKUP($B2783,'Product Master'!$A$2:$O$5991,12,FALSE())</f>
        <v>N</v>
      </c>
      <c r="M2783" s="3" t="n">
        <v>42</v>
      </c>
      <c r="N2783" s="3" t="n">
        <v>26</v>
      </c>
    </row>
    <row r="2784" customFormat="false" ht="15" hidden="false" customHeight="true" outlineLevel="0" collapsed="false">
      <c r="A2784" s="3" t="s">
        <v>5579</v>
      </c>
      <c r="B2784" s="3" t="s">
        <v>5580</v>
      </c>
      <c r="C2784" s="4" t="str">
        <f aca="false">VLOOKUP($B2784,'Product Master'!$A$2:$O$5991,7,FALSE())</f>
        <v>Dry Grocery</v>
      </c>
      <c r="D2784" s="4" t="str">
        <f aca="false">VLOOKUP($B2784,'Product Master'!$A$2:$O$5991,8,FALSE())</f>
        <v>Pancake Mix &amp; Syrup</v>
      </c>
      <c r="E2784" s="4" t="str">
        <f aca="false">VLOOKUP($B2784,'Product Master'!$A$2:$O$5991,5,FALSE())</f>
        <v>Kettle Row</v>
      </c>
      <c r="F2784" s="4" t="str">
        <f aca="false">VLOOKUP($B2784,'Product Master'!$A$2:$O$5991,4,FALSE())</f>
        <v>Kettle Row Buttermilk Pancake Mix, 24 oz</v>
      </c>
      <c r="G2784" s="4" t="str">
        <f aca="false">VLOOKUP($B2784,'Product Master'!$A$2:$O$5991,9,FALSE())</f>
        <v>24 oz</v>
      </c>
      <c r="H2784" s="5" t="s">
        <v>16</v>
      </c>
      <c r="I2784" s="6" t="n">
        <f aca="false">VLOOKUP($B2784,'Product Master'!$A$2:$O$5991,14,FALSE())</f>
        <v>5.79</v>
      </c>
      <c r="J2784" s="7" t="n">
        <f aca="false">VLOOKUP($B2784,'Product Master'!$A$2:$O$5991,13,FALSE())</f>
        <v>8</v>
      </c>
      <c r="K2784" s="7" t="str">
        <f aca="false">VLOOKUP($B2784,'Product Master'!$A$2:$O$5991,11,FALSE())</f>
        <v>N</v>
      </c>
      <c r="L2784" s="7" t="str">
        <f aca="false">VLOOKUP($B2784,'Product Master'!$A$2:$O$5991,12,FALSE())</f>
        <v>N</v>
      </c>
      <c r="M2784" s="3" t="n">
        <v>114</v>
      </c>
      <c r="N2784" s="3" t="n">
        <v>35</v>
      </c>
    </row>
    <row r="2785" customFormat="false" ht="15" hidden="false" customHeight="true" outlineLevel="0" collapsed="false">
      <c r="A2785" s="3" t="s">
        <v>5581</v>
      </c>
      <c r="B2785" s="3" t="s">
        <v>5582</v>
      </c>
      <c r="C2785" s="4" t="str">
        <f aca="false">VLOOKUP($B2785,'Product Master'!$A$2:$O$5991,7,FALSE())</f>
        <v>Dry Grocery</v>
      </c>
      <c r="D2785" s="4" t="str">
        <f aca="false">VLOOKUP($B2785,'Product Master'!$A$2:$O$5991,8,FALSE())</f>
        <v>Pancake Mix &amp; Syrup</v>
      </c>
      <c r="E2785" s="4" t="str">
        <f aca="false">VLOOKUP($B2785,'Product Master'!$A$2:$O$5991,5,FALSE())</f>
        <v>Wheatstone</v>
      </c>
      <c r="F2785" s="4" t="str">
        <f aca="false">VLOOKUP($B2785,'Product Master'!$A$2:$O$5991,4,FALSE())</f>
        <v>Wheatstone Buttermilk Pancake Syrup, 32 oz</v>
      </c>
      <c r="G2785" s="4" t="str">
        <f aca="false">VLOOKUP($B2785,'Product Master'!$A$2:$O$5991,9,FALSE())</f>
        <v>32 oz</v>
      </c>
      <c r="H2785" s="5" t="s">
        <v>16</v>
      </c>
      <c r="I2785" s="6" t="n">
        <f aca="false">VLOOKUP($B2785,'Product Master'!$A$2:$O$5991,14,FALSE())</f>
        <v>4.89</v>
      </c>
      <c r="J2785" s="7" t="n">
        <f aca="false">VLOOKUP($B2785,'Product Master'!$A$2:$O$5991,13,FALSE())</f>
        <v>2</v>
      </c>
      <c r="K2785" s="7" t="str">
        <f aca="false">VLOOKUP($B2785,'Product Master'!$A$2:$O$5991,11,FALSE())</f>
        <v>N</v>
      </c>
      <c r="L2785" s="7" t="str">
        <f aca="false">VLOOKUP($B2785,'Product Master'!$A$2:$O$5991,12,FALSE())</f>
        <v>N</v>
      </c>
      <c r="M2785" s="3" t="n">
        <v>25</v>
      </c>
      <c r="N2785" s="3" t="n">
        <v>33</v>
      </c>
    </row>
    <row r="2786" customFormat="false" ht="15" hidden="false" customHeight="true" outlineLevel="0" collapsed="false">
      <c r="A2786" s="3" t="s">
        <v>5583</v>
      </c>
      <c r="B2786" s="3" t="s">
        <v>5584</v>
      </c>
      <c r="C2786" s="4" t="str">
        <f aca="false">VLOOKUP($B2786,'Product Master'!$A$2:$O$5991,7,FALSE())</f>
        <v>Dry Grocery</v>
      </c>
      <c r="D2786" s="4" t="str">
        <f aca="false">VLOOKUP($B2786,'Product Master'!$A$2:$O$5991,8,FALSE())</f>
        <v>Pancake Mix &amp; Syrup</v>
      </c>
      <c r="E2786" s="4" t="str">
        <f aca="false">VLOOKUP($B2786,'Product Master'!$A$2:$O$5991,5,FALSE())</f>
        <v>Orchard Spread</v>
      </c>
      <c r="F2786" s="4" t="str">
        <f aca="false">VLOOKUP($B2786,'Product Master'!$A$2:$O$5991,4,FALSE())</f>
        <v>Orchard Spread Pancake Syrup, 32 oz</v>
      </c>
      <c r="G2786" s="4" t="str">
        <f aca="false">VLOOKUP($B2786,'Product Master'!$A$2:$O$5991,9,FALSE())</f>
        <v>32 oz</v>
      </c>
      <c r="H2786" s="5" t="s">
        <v>16</v>
      </c>
      <c r="I2786" s="6" t="n">
        <f aca="false">VLOOKUP($B2786,'Product Master'!$A$2:$O$5991,14,FALSE())</f>
        <v>3.39</v>
      </c>
      <c r="J2786" s="7" t="n">
        <f aca="false">VLOOKUP($B2786,'Product Master'!$A$2:$O$5991,13,FALSE())</f>
        <v>24</v>
      </c>
      <c r="K2786" s="7" t="str">
        <f aca="false">VLOOKUP($B2786,'Product Master'!$A$2:$O$5991,11,FALSE())</f>
        <v>N</v>
      </c>
      <c r="L2786" s="7" t="str">
        <f aca="false">VLOOKUP($B2786,'Product Master'!$A$2:$O$5991,12,FALSE())</f>
        <v>N</v>
      </c>
      <c r="M2786" s="3" t="n">
        <v>97</v>
      </c>
      <c r="N2786" s="3" t="n">
        <v>6</v>
      </c>
    </row>
    <row r="2787" customFormat="false" ht="15" hidden="false" customHeight="true" outlineLevel="0" collapsed="false">
      <c r="A2787" s="3" t="s">
        <v>5585</v>
      </c>
      <c r="B2787" s="3" t="s">
        <v>5586</v>
      </c>
      <c r="C2787" s="4" t="str">
        <f aca="false">VLOOKUP($B2787,'Product Master'!$A$2:$O$5991,7,FALSE())</f>
        <v>Dry Grocery</v>
      </c>
      <c r="D2787" s="4" t="str">
        <f aca="false">VLOOKUP($B2787,'Product Master'!$A$2:$O$5991,8,FALSE())</f>
        <v>Pancake Mix &amp; Syrup</v>
      </c>
      <c r="E2787" s="4" t="str">
        <f aca="false">VLOOKUP($B2787,'Product Master'!$A$2:$O$5991,5,FALSE())</f>
        <v>Harborline</v>
      </c>
      <c r="F2787" s="4" t="str">
        <f aca="false">VLOOKUP($B2787,'Product Master'!$A$2:$O$5991,4,FALSE())</f>
        <v>Harborline Whole Wheat Waffle Mix, 32 oz</v>
      </c>
      <c r="G2787" s="4" t="str">
        <f aca="false">VLOOKUP($B2787,'Product Master'!$A$2:$O$5991,9,FALSE())</f>
        <v>32 oz</v>
      </c>
      <c r="H2787" s="5" t="s">
        <v>16</v>
      </c>
      <c r="I2787" s="6" t="n">
        <f aca="false">VLOOKUP($B2787,'Product Master'!$A$2:$O$5991,14,FALSE())</f>
        <v>5.39</v>
      </c>
      <c r="J2787" s="7" t="n">
        <f aca="false">VLOOKUP($B2787,'Product Master'!$A$2:$O$5991,13,FALSE())</f>
        <v>12</v>
      </c>
      <c r="K2787" s="7" t="str">
        <f aca="false">VLOOKUP($B2787,'Product Master'!$A$2:$O$5991,11,FALSE())</f>
        <v>Y</v>
      </c>
      <c r="L2787" s="7" t="str">
        <f aca="false">VLOOKUP($B2787,'Product Master'!$A$2:$O$5991,12,FALSE())</f>
        <v>N</v>
      </c>
      <c r="M2787" s="3" t="n">
        <v>19</v>
      </c>
      <c r="N2787" s="3" t="n">
        <v>14</v>
      </c>
    </row>
    <row r="2788" customFormat="false" ht="15" hidden="false" customHeight="true" outlineLevel="0" collapsed="false">
      <c r="A2788" s="3" t="s">
        <v>5587</v>
      </c>
      <c r="B2788" s="3" t="s">
        <v>5588</v>
      </c>
      <c r="C2788" s="4" t="str">
        <f aca="false">VLOOKUP($B2788,'Product Master'!$A$2:$O$5991,7,FALSE())</f>
        <v>Dry Grocery</v>
      </c>
      <c r="D2788" s="4" t="str">
        <f aca="false">VLOOKUP($B2788,'Product Master'!$A$2:$O$5991,8,FALSE())</f>
        <v>Pancake Mix &amp; Syrup</v>
      </c>
      <c r="E2788" s="4" t="str">
        <f aca="false">VLOOKUP($B2788,'Product Master'!$A$2:$O$5991,5,FALSE())</f>
        <v>Wheatstone</v>
      </c>
      <c r="F2788" s="4" t="str">
        <f aca="false">VLOOKUP($B2788,'Product Master'!$A$2:$O$5991,4,FALSE())</f>
        <v>Wheatstone Whole Wheat Pancake Mix, 24 oz</v>
      </c>
      <c r="G2788" s="4" t="str">
        <f aca="false">VLOOKUP($B2788,'Product Master'!$A$2:$O$5991,9,FALSE())</f>
        <v>24 oz</v>
      </c>
      <c r="H2788" s="5" t="s">
        <v>16</v>
      </c>
      <c r="I2788" s="6" t="n">
        <f aca="false">VLOOKUP($B2788,'Product Master'!$A$2:$O$5991,14,FALSE())</f>
        <v>4.29</v>
      </c>
      <c r="J2788" s="7" t="n">
        <f aca="false">VLOOKUP($B2788,'Product Master'!$A$2:$O$5991,13,FALSE())</f>
        <v>2</v>
      </c>
      <c r="K2788" s="7" t="str">
        <f aca="false">VLOOKUP($B2788,'Product Master'!$A$2:$O$5991,11,FALSE())</f>
        <v>N</v>
      </c>
      <c r="L2788" s="7" t="str">
        <f aca="false">VLOOKUP($B2788,'Product Master'!$A$2:$O$5991,12,FALSE())</f>
        <v>N</v>
      </c>
      <c r="M2788" s="3" t="n">
        <v>142</v>
      </c>
      <c r="N2788" s="3" t="n">
        <v>19</v>
      </c>
    </row>
    <row r="2789" customFormat="false" ht="15" hidden="false" customHeight="true" outlineLevel="0" collapsed="false">
      <c r="A2789" s="3" t="s">
        <v>5589</v>
      </c>
      <c r="B2789" s="3" t="s">
        <v>5590</v>
      </c>
      <c r="C2789" s="4" t="str">
        <f aca="false">VLOOKUP($B2789,'Product Master'!$A$2:$O$5991,7,FALSE())</f>
        <v>Dry Grocery</v>
      </c>
      <c r="D2789" s="4" t="str">
        <f aca="false">VLOOKUP($B2789,'Product Master'!$A$2:$O$5991,8,FALSE())</f>
        <v>Pancake Mix &amp; Syrup</v>
      </c>
      <c r="E2789" s="4" t="str">
        <f aca="false">VLOOKUP($B2789,'Product Master'!$A$2:$O$5991,5,FALSE())</f>
        <v>Nutgrove</v>
      </c>
      <c r="F2789" s="4" t="str">
        <f aca="false">VLOOKUP($B2789,'Product Master'!$A$2:$O$5991,4,FALSE())</f>
        <v>Nutgrove Maple Syrup, 32 oz</v>
      </c>
      <c r="G2789" s="4" t="str">
        <f aca="false">VLOOKUP($B2789,'Product Master'!$A$2:$O$5991,9,FALSE())</f>
        <v>32 oz</v>
      </c>
      <c r="H2789" s="5" t="s">
        <v>16</v>
      </c>
      <c r="I2789" s="6" t="n">
        <f aca="false">VLOOKUP($B2789,'Product Master'!$A$2:$O$5991,14,FALSE())</f>
        <v>3.49</v>
      </c>
      <c r="J2789" s="7" t="n">
        <f aca="false">VLOOKUP($B2789,'Product Master'!$A$2:$O$5991,13,FALSE())</f>
        <v>8</v>
      </c>
      <c r="K2789" s="7" t="str">
        <f aca="false">VLOOKUP($B2789,'Product Master'!$A$2:$O$5991,11,FALSE())</f>
        <v>N</v>
      </c>
      <c r="L2789" s="7" t="str">
        <f aca="false">VLOOKUP($B2789,'Product Master'!$A$2:$O$5991,12,FALSE())</f>
        <v>N</v>
      </c>
      <c r="M2789" s="3" t="n">
        <v>127</v>
      </c>
      <c r="N2789" s="3" t="n">
        <v>16</v>
      </c>
    </row>
    <row r="2790" customFormat="false" ht="15" hidden="false" customHeight="true" outlineLevel="0" collapsed="false">
      <c r="A2790" s="3" t="s">
        <v>5591</v>
      </c>
      <c r="B2790" s="3" t="s">
        <v>5592</v>
      </c>
      <c r="C2790" s="4" t="str">
        <f aca="false">VLOOKUP($B2790,'Product Master'!$A$2:$O$5991,7,FALSE())</f>
        <v>Dry Grocery</v>
      </c>
      <c r="D2790" s="4" t="str">
        <f aca="false">VLOOKUP($B2790,'Product Master'!$A$2:$O$5991,8,FALSE())</f>
        <v>Pancake Mix &amp; Syrup</v>
      </c>
      <c r="E2790" s="4" t="str">
        <f aca="false">VLOOKUP($B2790,'Product Master'!$A$2:$O$5991,5,FALSE())</f>
        <v>Kettle Row</v>
      </c>
      <c r="F2790" s="4" t="str">
        <f aca="false">VLOOKUP($B2790,'Product Master'!$A$2:$O$5991,4,FALSE())</f>
        <v>Kettle Row Buttermilk Waffle Mix, 32 oz</v>
      </c>
      <c r="G2790" s="4" t="str">
        <f aca="false">VLOOKUP($B2790,'Product Master'!$A$2:$O$5991,9,FALSE())</f>
        <v>32 oz</v>
      </c>
      <c r="H2790" s="5" t="s">
        <v>16</v>
      </c>
      <c r="I2790" s="6" t="n">
        <f aca="false">VLOOKUP($B2790,'Product Master'!$A$2:$O$5991,14,FALSE())</f>
        <v>3.89</v>
      </c>
      <c r="J2790" s="7" t="n">
        <f aca="false">VLOOKUP($B2790,'Product Master'!$A$2:$O$5991,13,FALSE())</f>
        <v>1</v>
      </c>
      <c r="K2790" s="7" t="str">
        <f aca="false">VLOOKUP($B2790,'Product Master'!$A$2:$O$5991,11,FALSE())</f>
        <v>N</v>
      </c>
      <c r="L2790" s="7" t="str">
        <f aca="false">VLOOKUP($B2790,'Product Master'!$A$2:$O$5991,12,FALSE())</f>
        <v>N</v>
      </c>
      <c r="M2790" s="3" t="n">
        <v>58</v>
      </c>
      <c r="N2790" s="3" t="n">
        <v>37</v>
      </c>
    </row>
    <row r="2791" customFormat="false" ht="15" hidden="false" customHeight="true" outlineLevel="0" collapsed="false">
      <c r="A2791" s="3" t="s">
        <v>5593</v>
      </c>
      <c r="B2791" s="3" t="s">
        <v>5594</v>
      </c>
      <c r="C2791" s="4" t="str">
        <f aca="false">VLOOKUP($B2791,'Product Master'!$A$2:$O$5991,7,FALSE())</f>
        <v>Dry Grocery</v>
      </c>
      <c r="D2791" s="4" t="str">
        <f aca="false">VLOOKUP($B2791,'Product Master'!$A$2:$O$5991,8,FALSE())</f>
        <v>Pancake Mix &amp; Syrup</v>
      </c>
      <c r="E2791" s="4" t="str">
        <f aca="false">VLOOKUP($B2791,'Product Master'!$A$2:$O$5991,5,FALSE())</f>
        <v>Redbarn</v>
      </c>
      <c r="F2791" s="4" t="str">
        <f aca="false">VLOOKUP($B2791,'Product Master'!$A$2:$O$5991,4,FALSE())</f>
        <v>Redbarn Pancake Syrup, 32 oz</v>
      </c>
      <c r="G2791" s="4" t="str">
        <f aca="false">VLOOKUP($B2791,'Product Master'!$A$2:$O$5991,9,FALSE())</f>
        <v>32 oz</v>
      </c>
      <c r="H2791" s="5" t="s">
        <v>16</v>
      </c>
      <c r="I2791" s="6" t="n">
        <f aca="false">VLOOKUP($B2791,'Product Master'!$A$2:$O$5991,14,FALSE())</f>
        <v>3.89</v>
      </c>
      <c r="J2791" s="7" t="n">
        <f aca="false">VLOOKUP($B2791,'Product Master'!$A$2:$O$5991,13,FALSE())</f>
        <v>24</v>
      </c>
      <c r="K2791" s="7" t="str">
        <f aca="false">VLOOKUP($B2791,'Product Master'!$A$2:$O$5991,11,FALSE())</f>
        <v>N</v>
      </c>
      <c r="L2791" s="7" t="str">
        <f aca="false">VLOOKUP($B2791,'Product Master'!$A$2:$O$5991,12,FALSE())</f>
        <v>N</v>
      </c>
      <c r="M2791" s="3" t="n">
        <v>16</v>
      </c>
      <c r="N2791" s="3" t="n">
        <v>34</v>
      </c>
    </row>
    <row r="2792" customFormat="false" ht="15" hidden="false" customHeight="true" outlineLevel="0" collapsed="false">
      <c r="A2792" s="3" t="s">
        <v>5595</v>
      </c>
      <c r="B2792" s="3" t="s">
        <v>5596</v>
      </c>
      <c r="C2792" s="4" t="str">
        <f aca="false">VLOOKUP($B2792,'Product Master'!$A$2:$O$5991,7,FALSE())</f>
        <v>Dry Grocery</v>
      </c>
      <c r="D2792" s="4" t="str">
        <f aca="false">VLOOKUP($B2792,'Product Master'!$A$2:$O$5991,8,FALSE())</f>
        <v>Pancake Mix &amp; Syrup</v>
      </c>
      <c r="E2792" s="4" t="str">
        <f aca="false">VLOOKUP($B2792,'Product Master'!$A$2:$O$5991,5,FALSE())</f>
        <v>Wheatstone</v>
      </c>
      <c r="F2792" s="4" t="str">
        <f aca="false">VLOOKUP($B2792,'Product Master'!$A$2:$O$5991,4,FALSE())</f>
        <v>Wheatstone Buttermilk Waffle Mix, 24 oz</v>
      </c>
      <c r="G2792" s="4" t="str">
        <f aca="false">VLOOKUP($B2792,'Product Master'!$A$2:$O$5991,9,FALSE())</f>
        <v>24 oz</v>
      </c>
      <c r="H2792" s="5" t="s">
        <v>16</v>
      </c>
      <c r="I2792" s="6" t="n">
        <f aca="false">VLOOKUP($B2792,'Product Master'!$A$2:$O$5991,14,FALSE())</f>
        <v>4.89</v>
      </c>
      <c r="J2792" s="7" t="n">
        <f aca="false">VLOOKUP($B2792,'Product Master'!$A$2:$O$5991,13,FALSE())</f>
        <v>1</v>
      </c>
      <c r="K2792" s="7" t="str">
        <f aca="false">VLOOKUP($B2792,'Product Master'!$A$2:$O$5991,11,FALSE())</f>
        <v>N</v>
      </c>
      <c r="L2792" s="7" t="str">
        <f aca="false">VLOOKUP($B2792,'Product Master'!$A$2:$O$5991,12,FALSE())</f>
        <v>N</v>
      </c>
      <c r="M2792" s="3" t="n">
        <v>150</v>
      </c>
      <c r="N2792" s="3" t="n">
        <v>19</v>
      </c>
    </row>
    <row r="2793" customFormat="false" ht="15" hidden="false" customHeight="true" outlineLevel="0" collapsed="false">
      <c r="A2793" s="3" t="s">
        <v>5597</v>
      </c>
      <c r="B2793" s="3" t="s">
        <v>5598</v>
      </c>
      <c r="C2793" s="4" t="str">
        <f aca="false">VLOOKUP($B2793,'Product Master'!$A$2:$O$5991,7,FALSE())</f>
        <v>Dry Grocery</v>
      </c>
      <c r="D2793" s="4" t="str">
        <f aca="false">VLOOKUP($B2793,'Product Master'!$A$2:$O$5991,8,FALSE())</f>
        <v>International Foods</v>
      </c>
      <c r="E2793" s="4" t="str">
        <f aca="false">VLOOKUP($B2793,'Product Master'!$A$2:$O$5991,5,FALSE())</f>
        <v>Roastport</v>
      </c>
      <c r="F2793" s="4" t="str">
        <f aca="false">VLOOKUP($B2793,'Product Master'!$A$2:$O$5991,4,FALSE())</f>
        <v>Roastport Taco Seasoning, 8 oz</v>
      </c>
      <c r="G2793" s="4" t="str">
        <f aca="false">VLOOKUP($B2793,'Product Master'!$A$2:$O$5991,9,FALSE())</f>
        <v>8 oz</v>
      </c>
      <c r="H2793" s="5" t="s">
        <v>16</v>
      </c>
      <c r="I2793" s="6" t="n">
        <f aca="false">VLOOKUP($B2793,'Product Master'!$A$2:$O$5991,14,FALSE())</f>
        <v>2.49</v>
      </c>
      <c r="J2793" s="7" t="n">
        <f aca="false">VLOOKUP($B2793,'Product Master'!$A$2:$O$5991,13,FALSE())</f>
        <v>12</v>
      </c>
      <c r="K2793" s="7" t="str">
        <f aca="false">VLOOKUP($B2793,'Product Master'!$A$2:$O$5991,11,FALSE())</f>
        <v>N</v>
      </c>
      <c r="L2793" s="7" t="str">
        <f aca="false">VLOOKUP($B2793,'Product Master'!$A$2:$O$5991,12,FALSE())</f>
        <v>N</v>
      </c>
      <c r="M2793" s="3" t="n">
        <v>122</v>
      </c>
      <c r="N2793" s="3" t="n">
        <v>22</v>
      </c>
    </row>
    <row r="2794" customFormat="false" ht="15" hidden="false" customHeight="true" outlineLevel="0" collapsed="false">
      <c r="A2794" s="3" t="s">
        <v>5599</v>
      </c>
      <c r="B2794" s="3" t="s">
        <v>5600</v>
      </c>
      <c r="C2794" s="4" t="str">
        <f aca="false">VLOOKUP($B2794,'Product Master'!$A$2:$O$5991,7,FALSE())</f>
        <v>Dry Grocery</v>
      </c>
      <c r="D2794" s="4" t="str">
        <f aca="false">VLOOKUP($B2794,'Product Master'!$A$2:$O$5991,8,FALSE())</f>
        <v>International Foods</v>
      </c>
      <c r="E2794" s="4" t="str">
        <f aca="false">VLOOKUP($B2794,'Product Master'!$A$2:$O$5991,5,FALSE())</f>
        <v>Harborline</v>
      </c>
      <c r="F2794" s="4" t="str">
        <f aca="false">VLOOKUP($B2794,'Product Master'!$A$2:$O$5991,4,FALSE())</f>
        <v>Harborline Soy Sauce, 16 oz</v>
      </c>
      <c r="G2794" s="4" t="str">
        <f aca="false">VLOOKUP($B2794,'Product Master'!$A$2:$O$5991,9,FALSE())</f>
        <v>16 oz</v>
      </c>
      <c r="H2794" s="5" t="s">
        <v>16</v>
      </c>
      <c r="I2794" s="6" t="n">
        <f aca="false">VLOOKUP($B2794,'Product Master'!$A$2:$O$5991,14,FALSE())</f>
        <v>4.39</v>
      </c>
      <c r="J2794" s="7" t="n">
        <f aca="false">VLOOKUP($B2794,'Product Master'!$A$2:$O$5991,13,FALSE())</f>
        <v>2</v>
      </c>
      <c r="K2794" s="7" t="str">
        <f aca="false">VLOOKUP($B2794,'Product Master'!$A$2:$O$5991,11,FALSE())</f>
        <v>Y</v>
      </c>
      <c r="L2794" s="7" t="str">
        <f aca="false">VLOOKUP($B2794,'Product Master'!$A$2:$O$5991,12,FALSE())</f>
        <v>N</v>
      </c>
      <c r="M2794" s="3" t="n">
        <v>96</v>
      </c>
      <c r="N2794" s="3" t="n">
        <v>8</v>
      </c>
    </row>
    <row r="2795" customFormat="false" ht="15" hidden="false" customHeight="true" outlineLevel="0" collapsed="false">
      <c r="A2795" s="3" t="s">
        <v>5601</v>
      </c>
      <c r="B2795" s="3" t="s">
        <v>5602</v>
      </c>
      <c r="C2795" s="4" t="str">
        <f aca="false">VLOOKUP($B2795,'Product Master'!$A$2:$O$5991,7,FALSE())</f>
        <v>Dry Grocery</v>
      </c>
      <c r="D2795" s="4" t="str">
        <f aca="false">VLOOKUP($B2795,'Product Master'!$A$2:$O$5991,8,FALSE())</f>
        <v>International Foods</v>
      </c>
      <c r="E2795" s="4" t="str">
        <f aca="false">VLOOKUP($B2795,'Product Master'!$A$2:$O$5991,5,FALSE())</f>
        <v>Kettle Row</v>
      </c>
      <c r="F2795" s="4" t="str">
        <f aca="false">VLOOKUP($B2795,'Product Master'!$A$2:$O$5991,4,FALSE())</f>
        <v>Kettle Row Teriyaki Sauce, 16 oz</v>
      </c>
      <c r="G2795" s="4" t="str">
        <f aca="false">VLOOKUP($B2795,'Product Master'!$A$2:$O$5991,9,FALSE())</f>
        <v>16 oz</v>
      </c>
      <c r="H2795" s="5" t="s">
        <v>16</v>
      </c>
      <c r="I2795" s="6" t="n">
        <f aca="false">VLOOKUP($B2795,'Product Master'!$A$2:$O$5991,14,FALSE())</f>
        <v>4.89</v>
      </c>
      <c r="J2795" s="7" t="n">
        <f aca="false">VLOOKUP($B2795,'Product Master'!$A$2:$O$5991,13,FALSE())</f>
        <v>6</v>
      </c>
      <c r="K2795" s="7" t="str">
        <f aca="false">VLOOKUP($B2795,'Product Master'!$A$2:$O$5991,11,FALSE())</f>
        <v>N</v>
      </c>
      <c r="L2795" s="7" t="str">
        <f aca="false">VLOOKUP($B2795,'Product Master'!$A$2:$O$5991,12,FALSE())</f>
        <v>N</v>
      </c>
      <c r="M2795" s="3" t="n">
        <v>24</v>
      </c>
      <c r="N2795" s="3" t="n">
        <v>22</v>
      </c>
    </row>
    <row r="2796" customFormat="false" ht="15" hidden="false" customHeight="true" outlineLevel="0" collapsed="false">
      <c r="A2796" s="3" t="s">
        <v>5603</v>
      </c>
      <c r="B2796" s="3" t="s">
        <v>5604</v>
      </c>
      <c r="C2796" s="4" t="str">
        <f aca="false">VLOOKUP($B2796,'Product Master'!$A$2:$O$5991,7,FALSE())</f>
        <v>Dry Grocery</v>
      </c>
      <c r="D2796" s="4" t="str">
        <f aca="false">VLOOKUP($B2796,'Product Master'!$A$2:$O$5991,8,FALSE())</f>
        <v>International Foods</v>
      </c>
      <c r="E2796" s="4" t="str">
        <f aca="false">VLOOKUP($B2796,'Product Master'!$A$2:$O$5991,5,FALSE())</f>
        <v>Roastport</v>
      </c>
      <c r="F2796" s="4" t="str">
        <f aca="false">VLOOKUP($B2796,'Product Master'!$A$2:$O$5991,4,FALSE())</f>
        <v>Roastport Hot Enchilada Sauce, 16 oz</v>
      </c>
      <c r="G2796" s="4" t="str">
        <f aca="false">VLOOKUP($B2796,'Product Master'!$A$2:$O$5991,9,FALSE())</f>
        <v>16 oz</v>
      </c>
      <c r="H2796" s="5" t="s">
        <v>16</v>
      </c>
      <c r="I2796" s="6" t="n">
        <f aca="false">VLOOKUP($B2796,'Product Master'!$A$2:$O$5991,14,FALSE())</f>
        <v>2.79</v>
      </c>
      <c r="J2796" s="7" t="n">
        <f aca="false">VLOOKUP($B2796,'Product Master'!$A$2:$O$5991,13,FALSE())</f>
        <v>6</v>
      </c>
      <c r="K2796" s="7" t="str">
        <f aca="false">VLOOKUP($B2796,'Product Master'!$A$2:$O$5991,11,FALSE())</f>
        <v>N</v>
      </c>
      <c r="L2796" s="7" t="str">
        <f aca="false">VLOOKUP($B2796,'Product Master'!$A$2:$O$5991,12,FALSE())</f>
        <v>N</v>
      </c>
      <c r="M2796" s="3" t="n">
        <v>9</v>
      </c>
      <c r="N2796" s="3" t="n">
        <v>37</v>
      </c>
    </row>
    <row r="2797" customFormat="false" ht="15" hidden="false" customHeight="true" outlineLevel="0" collapsed="false">
      <c r="A2797" s="3" t="s">
        <v>5605</v>
      </c>
      <c r="B2797" s="3" t="s">
        <v>5606</v>
      </c>
      <c r="C2797" s="4" t="str">
        <f aca="false">VLOOKUP($B2797,'Product Master'!$A$2:$O$5991,7,FALSE())</f>
        <v>Dry Grocery</v>
      </c>
      <c r="D2797" s="4" t="str">
        <f aca="false">VLOOKUP($B2797,'Product Master'!$A$2:$O$5991,8,FALSE())</f>
        <v>International Foods</v>
      </c>
      <c r="E2797" s="4" t="str">
        <f aca="false">VLOOKUP($B2797,'Product Master'!$A$2:$O$5991,5,FALSE())</f>
        <v>Nutgrove</v>
      </c>
      <c r="F2797" s="4" t="str">
        <f aca="false">VLOOKUP($B2797,'Product Master'!$A$2:$O$5991,4,FALSE())</f>
        <v>Nutgrove Mild Taco Seasoning, 16 oz</v>
      </c>
      <c r="G2797" s="4" t="str">
        <f aca="false">VLOOKUP($B2797,'Product Master'!$A$2:$O$5991,9,FALSE())</f>
        <v>16 oz</v>
      </c>
      <c r="H2797" s="5" t="s">
        <v>16</v>
      </c>
      <c r="I2797" s="6" t="n">
        <f aca="false">VLOOKUP($B2797,'Product Master'!$A$2:$O$5991,14,FALSE())</f>
        <v>2.99</v>
      </c>
      <c r="J2797" s="7" t="n">
        <f aca="false">VLOOKUP($B2797,'Product Master'!$A$2:$O$5991,13,FALSE())</f>
        <v>4</v>
      </c>
      <c r="K2797" s="7" t="str">
        <f aca="false">VLOOKUP($B2797,'Product Master'!$A$2:$O$5991,11,FALSE())</f>
        <v>N</v>
      </c>
      <c r="L2797" s="7" t="str">
        <f aca="false">VLOOKUP($B2797,'Product Master'!$A$2:$O$5991,12,FALSE())</f>
        <v>N</v>
      </c>
      <c r="M2797" s="3" t="n">
        <v>126</v>
      </c>
      <c r="N2797" s="3" t="n">
        <v>29</v>
      </c>
    </row>
    <row r="2798" customFormat="false" ht="15" hidden="false" customHeight="true" outlineLevel="0" collapsed="false">
      <c r="A2798" s="3" t="s">
        <v>5607</v>
      </c>
      <c r="B2798" s="3" t="s">
        <v>5608</v>
      </c>
      <c r="C2798" s="4" t="str">
        <f aca="false">VLOOKUP($B2798,'Product Master'!$A$2:$O$5991,7,FALSE())</f>
        <v>Dry Grocery</v>
      </c>
      <c r="D2798" s="4" t="str">
        <f aca="false">VLOOKUP($B2798,'Product Master'!$A$2:$O$5991,8,FALSE())</f>
        <v>International Foods</v>
      </c>
      <c r="E2798" s="4" t="str">
        <f aca="false">VLOOKUP($B2798,'Product Master'!$A$2:$O$5991,5,FALSE())</f>
        <v>Wheatstone</v>
      </c>
      <c r="F2798" s="4" t="str">
        <f aca="false">VLOOKUP($B2798,'Product Master'!$A$2:$O$5991,4,FALSE())</f>
        <v>Wheatstone Mild Curry Sauce, 8 oz</v>
      </c>
      <c r="G2798" s="4" t="str">
        <f aca="false">VLOOKUP($B2798,'Product Master'!$A$2:$O$5991,9,FALSE())</f>
        <v>8 oz</v>
      </c>
      <c r="H2798" s="5" t="s">
        <v>16</v>
      </c>
      <c r="I2798" s="6" t="n">
        <f aca="false">VLOOKUP($B2798,'Product Master'!$A$2:$O$5991,14,FALSE())</f>
        <v>2.49</v>
      </c>
      <c r="J2798" s="7" t="n">
        <f aca="false">VLOOKUP($B2798,'Product Master'!$A$2:$O$5991,13,FALSE())</f>
        <v>6</v>
      </c>
      <c r="K2798" s="7" t="str">
        <f aca="false">VLOOKUP($B2798,'Product Master'!$A$2:$O$5991,11,FALSE())</f>
        <v>N</v>
      </c>
      <c r="L2798" s="7" t="str">
        <f aca="false">VLOOKUP($B2798,'Product Master'!$A$2:$O$5991,12,FALSE())</f>
        <v>N</v>
      </c>
      <c r="M2798" s="3" t="n">
        <v>17</v>
      </c>
      <c r="N2798" s="3" t="n">
        <v>12</v>
      </c>
    </row>
    <row r="2799" customFormat="false" ht="15" hidden="false" customHeight="true" outlineLevel="0" collapsed="false">
      <c r="A2799" s="3" t="s">
        <v>5609</v>
      </c>
      <c r="B2799" s="3" t="s">
        <v>5610</v>
      </c>
      <c r="C2799" s="4" t="str">
        <f aca="false">VLOOKUP($B2799,'Product Master'!$A$2:$O$5991,7,FALSE())</f>
        <v>Dry Grocery</v>
      </c>
      <c r="D2799" s="4" t="str">
        <f aca="false">VLOOKUP($B2799,'Product Master'!$A$2:$O$5991,8,FALSE())</f>
        <v>International Foods</v>
      </c>
      <c r="E2799" s="4" t="str">
        <f aca="false">VLOOKUP($B2799,'Product Master'!$A$2:$O$5991,5,FALSE())</f>
        <v>Harborline</v>
      </c>
      <c r="F2799" s="4" t="str">
        <f aca="false">VLOOKUP($B2799,'Product Master'!$A$2:$O$5991,4,FALSE())</f>
        <v>Harborline Medium Coconut Milk, 16 oz</v>
      </c>
      <c r="G2799" s="4" t="str">
        <f aca="false">VLOOKUP($B2799,'Product Master'!$A$2:$O$5991,9,FALSE())</f>
        <v>16 oz</v>
      </c>
      <c r="H2799" s="5" t="s">
        <v>16</v>
      </c>
      <c r="I2799" s="6" t="n">
        <f aca="false">VLOOKUP($B2799,'Product Master'!$A$2:$O$5991,14,FALSE())</f>
        <v>4.29</v>
      </c>
      <c r="J2799" s="7" t="n">
        <f aca="false">VLOOKUP($B2799,'Product Master'!$A$2:$O$5991,13,FALSE())</f>
        <v>1</v>
      </c>
      <c r="K2799" s="7" t="str">
        <f aca="false">VLOOKUP($B2799,'Product Master'!$A$2:$O$5991,11,FALSE())</f>
        <v>Y</v>
      </c>
      <c r="L2799" s="7" t="str">
        <f aca="false">VLOOKUP($B2799,'Product Master'!$A$2:$O$5991,12,FALSE())</f>
        <v>N</v>
      </c>
      <c r="M2799" s="3" t="n">
        <v>10</v>
      </c>
      <c r="N2799" s="3" t="n">
        <v>37</v>
      </c>
    </row>
    <row r="2800" customFormat="false" ht="15" hidden="false" customHeight="true" outlineLevel="0" collapsed="false">
      <c r="A2800" s="3" t="s">
        <v>5611</v>
      </c>
      <c r="B2800" s="3" t="s">
        <v>5612</v>
      </c>
      <c r="C2800" s="4" t="str">
        <f aca="false">VLOOKUP($B2800,'Product Master'!$A$2:$O$5991,7,FALSE())</f>
        <v>Dry Grocery</v>
      </c>
      <c r="D2800" s="4" t="str">
        <f aca="false">VLOOKUP($B2800,'Product Master'!$A$2:$O$5991,8,FALSE())</f>
        <v>International Foods</v>
      </c>
      <c r="E2800" s="4" t="str">
        <f aca="false">VLOOKUP($B2800,'Product Master'!$A$2:$O$5991,5,FALSE())</f>
        <v>Orchard Spread</v>
      </c>
      <c r="F2800" s="4" t="str">
        <f aca="false">VLOOKUP($B2800,'Product Master'!$A$2:$O$5991,4,FALSE())</f>
        <v>Orchard Spread Mild Egg Roll Wrappers, 16 oz</v>
      </c>
      <c r="G2800" s="4" t="str">
        <f aca="false">VLOOKUP($B2800,'Product Master'!$A$2:$O$5991,9,FALSE())</f>
        <v>16 oz</v>
      </c>
      <c r="H2800" s="5" t="s">
        <v>16</v>
      </c>
      <c r="I2800" s="6" t="n">
        <f aca="false">VLOOKUP($B2800,'Product Master'!$A$2:$O$5991,14,FALSE())</f>
        <v>3.79</v>
      </c>
      <c r="J2800" s="7" t="n">
        <f aca="false">VLOOKUP($B2800,'Product Master'!$A$2:$O$5991,13,FALSE())</f>
        <v>4</v>
      </c>
      <c r="K2800" s="7" t="str">
        <f aca="false">VLOOKUP($B2800,'Product Master'!$A$2:$O$5991,11,FALSE())</f>
        <v>N</v>
      </c>
      <c r="L2800" s="7" t="str">
        <f aca="false">VLOOKUP($B2800,'Product Master'!$A$2:$O$5991,12,FALSE())</f>
        <v>N</v>
      </c>
      <c r="M2800" s="3" t="n">
        <v>80</v>
      </c>
      <c r="N2800" s="3" t="n">
        <v>16</v>
      </c>
    </row>
    <row r="2801" customFormat="false" ht="15" hidden="false" customHeight="true" outlineLevel="0" collapsed="false">
      <c r="A2801" s="3" t="s">
        <v>5613</v>
      </c>
      <c r="B2801" s="3" t="s">
        <v>5614</v>
      </c>
      <c r="C2801" s="4" t="str">
        <f aca="false">VLOOKUP($B2801,'Product Master'!$A$2:$O$5991,7,FALSE())</f>
        <v>Dry Grocery</v>
      </c>
      <c r="D2801" s="4" t="str">
        <f aca="false">VLOOKUP($B2801,'Product Master'!$A$2:$O$5991,8,FALSE())</f>
        <v>International Foods</v>
      </c>
      <c r="E2801" s="4" t="str">
        <f aca="false">VLOOKUP($B2801,'Product Master'!$A$2:$O$5991,5,FALSE())</f>
        <v>Golden Grain Co.</v>
      </c>
      <c r="F2801" s="4" t="str">
        <f aca="false">VLOOKUP($B2801,'Product Master'!$A$2:$O$5991,4,FALSE())</f>
        <v>Golden Grain Co. Hot Teriyaki Sauce, 8 oz</v>
      </c>
      <c r="G2801" s="4" t="str">
        <f aca="false">VLOOKUP($B2801,'Product Master'!$A$2:$O$5991,9,FALSE())</f>
        <v>8 oz</v>
      </c>
      <c r="H2801" s="5" t="s">
        <v>16</v>
      </c>
      <c r="I2801" s="6" t="n">
        <f aca="false">VLOOKUP($B2801,'Product Master'!$A$2:$O$5991,14,FALSE())</f>
        <v>3.89</v>
      </c>
      <c r="J2801" s="7" t="n">
        <f aca="false">VLOOKUP($B2801,'Product Master'!$A$2:$O$5991,13,FALSE())</f>
        <v>2</v>
      </c>
      <c r="K2801" s="7" t="str">
        <f aca="false">VLOOKUP($B2801,'Product Master'!$A$2:$O$5991,11,FALSE())</f>
        <v>N</v>
      </c>
      <c r="L2801" s="7" t="str">
        <f aca="false">VLOOKUP($B2801,'Product Master'!$A$2:$O$5991,12,FALSE())</f>
        <v>N</v>
      </c>
      <c r="M2801" s="3" t="n">
        <v>76</v>
      </c>
      <c r="N2801" s="3" t="n">
        <v>19</v>
      </c>
    </row>
    <row r="2802" customFormat="false" ht="15" hidden="false" customHeight="true" outlineLevel="0" collapsed="false">
      <c r="A2802" s="3" t="s">
        <v>5615</v>
      </c>
      <c r="B2802" s="3" t="s">
        <v>5616</v>
      </c>
      <c r="C2802" s="4" t="str">
        <f aca="false">VLOOKUP($B2802,'Product Master'!$A$2:$O$5991,7,FALSE())</f>
        <v>Dry Grocery</v>
      </c>
      <c r="D2802" s="4" t="str">
        <f aca="false">VLOOKUP($B2802,'Product Master'!$A$2:$O$5991,8,FALSE())</f>
        <v>International Foods</v>
      </c>
      <c r="E2802" s="4" t="str">
        <f aca="false">VLOOKUP($B2802,'Product Master'!$A$2:$O$5991,5,FALSE())</f>
        <v>Kettle Row</v>
      </c>
      <c r="F2802" s="4" t="str">
        <f aca="false">VLOOKUP($B2802,'Product Master'!$A$2:$O$5991,4,FALSE())</f>
        <v>Kettle Row Medium Coconut Milk, 10 oz</v>
      </c>
      <c r="G2802" s="4" t="str">
        <f aca="false">VLOOKUP($B2802,'Product Master'!$A$2:$O$5991,9,FALSE())</f>
        <v>10 oz</v>
      </c>
      <c r="H2802" s="5" t="s">
        <v>16</v>
      </c>
      <c r="I2802" s="6" t="n">
        <f aca="false">VLOOKUP($B2802,'Product Master'!$A$2:$O$5991,14,FALSE())</f>
        <v>4.39</v>
      </c>
      <c r="J2802" s="7" t="n">
        <f aca="false">VLOOKUP($B2802,'Product Master'!$A$2:$O$5991,13,FALSE())</f>
        <v>2</v>
      </c>
      <c r="K2802" s="7" t="str">
        <f aca="false">VLOOKUP($B2802,'Product Master'!$A$2:$O$5991,11,FALSE())</f>
        <v>N</v>
      </c>
      <c r="L2802" s="7" t="str">
        <f aca="false">VLOOKUP($B2802,'Product Master'!$A$2:$O$5991,12,FALSE())</f>
        <v>N</v>
      </c>
      <c r="M2802" s="3" t="n">
        <v>8</v>
      </c>
      <c r="N2802" s="3" t="n">
        <v>33</v>
      </c>
    </row>
    <row r="2803" customFormat="false" ht="15" hidden="false" customHeight="true" outlineLevel="0" collapsed="false">
      <c r="A2803" s="3" t="s">
        <v>5617</v>
      </c>
      <c r="B2803" s="3" t="s">
        <v>5618</v>
      </c>
      <c r="C2803" s="4" t="str">
        <f aca="false">VLOOKUP($B2803,'Product Master'!$A$2:$O$5991,7,FALSE())</f>
        <v>Dry Grocery</v>
      </c>
      <c r="D2803" s="4" t="str">
        <f aca="false">VLOOKUP($B2803,'Product Master'!$A$2:$O$5991,8,FALSE())</f>
        <v>International Foods</v>
      </c>
      <c r="E2803" s="4" t="str">
        <f aca="false">VLOOKUP($B2803,'Product Master'!$A$2:$O$5991,5,FALSE())</f>
        <v>Wheatstone</v>
      </c>
      <c r="F2803" s="4" t="str">
        <f aca="false">VLOOKUP($B2803,'Product Master'!$A$2:$O$5991,4,FALSE())</f>
        <v>Wheatstone Hot Enchilada Sauce, 10 oz</v>
      </c>
      <c r="G2803" s="4" t="str">
        <f aca="false">VLOOKUP($B2803,'Product Master'!$A$2:$O$5991,9,FALSE())</f>
        <v>10 oz</v>
      </c>
      <c r="H2803" s="5" t="s">
        <v>16</v>
      </c>
      <c r="I2803" s="6" t="n">
        <f aca="false">VLOOKUP($B2803,'Product Master'!$A$2:$O$5991,14,FALSE())</f>
        <v>4.39</v>
      </c>
      <c r="J2803" s="7" t="n">
        <f aca="false">VLOOKUP($B2803,'Product Master'!$A$2:$O$5991,13,FALSE())</f>
        <v>24</v>
      </c>
      <c r="K2803" s="7" t="str">
        <f aca="false">VLOOKUP($B2803,'Product Master'!$A$2:$O$5991,11,FALSE())</f>
        <v>N</v>
      </c>
      <c r="L2803" s="7" t="str">
        <f aca="false">VLOOKUP($B2803,'Product Master'!$A$2:$O$5991,12,FALSE())</f>
        <v>N</v>
      </c>
      <c r="M2803" s="3" t="n">
        <v>119</v>
      </c>
      <c r="N2803" s="3" t="n">
        <v>27</v>
      </c>
    </row>
    <row r="2804" customFormat="false" ht="15" hidden="false" customHeight="true" outlineLevel="0" collapsed="false">
      <c r="A2804" s="3" t="s">
        <v>5619</v>
      </c>
      <c r="B2804" s="3" t="s">
        <v>5620</v>
      </c>
      <c r="C2804" s="4" t="str">
        <f aca="false">VLOOKUP($B2804,'Product Master'!$A$2:$O$5991,7,FALSE())</f>
        <v>Dry Grocery</v>
      </c>
      <c r="D2804" s="4" t="str">
        <f aca="false">VLOOKUP($B2804,'Product Master'!$A$2:$O$5991,8,FALSE())</f>
        <v>International Foods</v>
      </c>
      <c r="E2804" s="4" t="str">
        <f aca="false">VLOOKUP($B2804,'Product Master'!$A$2:$O$5991,5,FALSE())</f>
        <v>Thrift Row</v>
      </c>
      <c r="F2804" s="4" t="str">
        <f aca="false">VLOOKUP($B2804,'Product Master'!$A$2:$O$5991,4,FALSE())</f>
        <v>Thrift Row Curry Sauce, 10 oz</v>
      </c>
      <c r="G2804" s="4" t="str">
        <f aca="false">VLOOKUP($B2804,'Product Master'!$A$2:$O$5991,9,FALSE())</f>
        <v>10 oz</v>
      </c>
      <c r="H2804" s="5" t="s">
        <v>16</v>
      </c>
      <c r="I2804" s="6" t="n">
        <f aca="false">VLOOKUP($B2804,'Product Master'!$A$2:$O$5991,14,FALSE())</f>
        <v>3.79</v>
      </c>
      <c r="J2804" s="7" t="n">
        <f aca="false">VLOOKUP($B2804,'Product Master'!$A$2:$O$5991,13,FALSE())</f>
        <v>24</v>
      </c>
      <c r="K2804" s="7" t="str">
        <f aca="false">VLOOKUP($B2804,'Product Master'!$A$2:$O$5991,11,FALSE())</f>
        <v>Y</v>
      </c>
      <c r="L2804" s="7" t="str">
        <f aca="false">VLOOKUP($B2804,'Product Master'!$A$2:$O$5991,12,FALSE())</f>
        <v>N</v>
      </c>
      <c r="M2804" s="3" t="n">
        <v>25</v>
      </c>
      <c r="N2804" s="3" t="n">
        <v>16</v>
      </c>
    </row>
    <row r="2805" customFormat="false" ht="15" hidden="false" customHeight="true" outlineLevel="0" collapsed="false">
      <c r="A2805" s="3" t="s">
        <v>5621</v>
      </c>
      <c r="B2805" s="3" t="s">
        <v>5622</v>
      </c>
      <c r="C2805" s="4" t="str">
        <f aca="false">VLOOKUP($B2805,'Product Master'!$A$2:$O$5991,7,FALSE())</f>
        <v>Dry Grocery</v>
      </c>
      <c r="D2805" s="4" t="str">
        <f aca="false">VLOOKUP($B2805,'Product Master'!$A$2:$O$5991,8,FALSE())</f>
        <v>International Foods</v>
      </c>
      <c r="E2805" s="4" t="str">
        <f aca="false">VLOOKUP($B2805,'Product Master'!$A$2:$O$5991,5,FALSE())</f>
        <v>Pepperlane</v>
      </c>
      <c r="F2805" s="4" t="str">
        <f aca="false">VLOOKUP($B2805,'Product Master'!$A$2:$O$5991,4,FALSE())</f>
        <v>Pepperlane Hot Tortillas, 16 oz</v>
      </c>
      <c r="G2805" s="4" t="str">
        <f aca="false">VLOOKUP($B2805,'Product Master'!$A$2:$O$5991,9,FALSE())</f>
        <v>16 oz</v>
      </c>
      <c r="H2805" s="5" t="s">
        <v>16</v>
      </c>
      <c r="I2805" s="6" t="n">
        <f aca="false">VLOOKUP($B2805,'Product Master'!$A$2:$O$5991,14,FALSE())</f>
        <v>2.79</v>
      </c>
      <c r="J2805" s="7" t="n">
        <f aca="false">VLOOKUP($B2805,'Product Master'!$A$2:$O$5991,13,FALSE())</f>
        <v>2</v>
      </c>
      <c r="K2805" s="7" t="str">
        <f aca="false">VLOOKUP($B2805,'Product Master'!$A$2:$O$5991,11,FALSE())</f>
        <v>N</v>
      </c>
      <c r="L2805" s="7" t="str">
        <f aca="false">VLOOKUP($B2805,'Product Master'!$A$2:$O$5991,12,FALSE())</f>
        <v>N</v>
      </c>
      <c r="M2805" s="3" t="n">
        <v>93</v>
      </c>
      <c r="N2805" s="3" t="n">
        <v>39</v>
      </c>
    </row>
    <row r="2806" customFormat="false" ht="15" hidden="false" customHeight="true" outlineLevel="0" collapsed="false">
      <c r="A2806" s="3" t="s">
        <v>5623</v>
      </c>
      <c r="B2806" s="3" t="s">
        <v>5624</v>
      </c>
      <c r="C2806" s="4" t="str">
        <f aca="false">VLOOKUP($B2806,'Product Master'!$A$2:$O$5991,7,FALSE())</f>
        <v>Dry Grocery</v>
      </c>
      <c r="D2806" s="4" t="str">
        <f aca="false">VLOOKUP($B2806,'Product Master'!$A$2:$O$5991,8,FALSE())</f>
        <v>International Foods</v>
      </c>
      <c r="E2806" s="4" t="str">
        <f aca="false">VLOOKUP($B2806,'Product Master'!$A$2:$O$5991,5,FALSE())</f>
        <v>Harborline</v>
      </c>
      <c r="F2806" s="4" t="str">
        <f aca="false">VLOOKUP($B2806,'Product Master'!$A$2:$O$5991,4,FALSE())</f>
        <v>Harborline Mild Teriyaki Sauce, 10 oz</v>
      </c>
      <c r="G2806" s="4" t="str">
        <f aca="false">VLOOKUP($B2806,'Product Master'!$A$2:$O$5991,9,FALSE())</f>
        <v>10 oz</v>
      </c>
      <c r="H2806" s="5" t="s">
        <v>16</v>
      </c>
      <c r="I2806" s="6" t="n">
        <f aca="false">VLOOKUP($B2806,'Product Master'!$A$2:$O$5991,14,FALSE())</f>
        <v>4.89</v>
      </c>
      <c r="J2806" s="7" t="n">
        <f aca="false">VLOOKUP($B2806,'Product Master'!$A$2:$O$5991,13,FALSE())</f>
        <v>24</v>
      </c>
      <c r="K2806" s="7" t="str">
        <f aca="false">VLOOKUP($B2806,'Product Master'!$A$2:$O$5991,11,FALSE())</f>
        <v>Y</v>
      </c>
      <c r="L2806" s="7" t="str">
        <f aca="false">VLOOKUP($B2806,'Product Master'!$A$2:$O$5991,12,FALSE())</f>
        <v>N</v>
      </c>
      <c r="M2806" s="3" t="n">
        <v>16</v>
      </c>
      <c r="N2806" s="3" t="n">
        <v>31</v>
      </c>
    </row>
    <row r="2807" customFormat="false" ht="15" hidden="false" customHeight="true" outlineLevel="0" collapsed="false">
      <c r="A2807" s="3" t="s">
        <v>5625</v>
      </c>
      <c r="B2807" s="3" t="s">
        <v>5626</v>
      </c>
      <c r="C2807" s="4" t="str">
        <f aca="false">VLOOKUP($B2807,'Product Master'!$A$2:$O$5991,7,FALSE())</f>
        <v>Dry Grocery</v>
      </c>
      <c r="D2807" s="4" t="str">
        <f aca="false">VLOOKUP($B2807,'Product Master'!$A$2:$O$5991,8,FALSE())</f>
        <v>International Foods</v>
      </c>
      <c r="E2807" s="4" t="str">
        <f aca="false">VLOOKUP($B2807,'Product Master'!$A$2:$O$5991,5,FALSE())</f>
        <v>Roastport</v>
      </c>
      <c r="F2807" s="4" t="str">
        <f aca="false">VLOOKUP($B2807,'Product Master'!$A$2:$O$5991,4,FALSE())</f>
        <v>Roastport Medium Taco Seasoning, 16 oz</v>
      </c>
      <c r="G2807" s="4" t="str">
        <f aca="false">VLOOKUP($B2807,'Product Master'!$A$2:$O$5991,9,FALSE())</f>
        <v>16 oz</v>
      </c>
      <c r="H2807" s="5" t="s">
        <v>16</v>
      </c>
      <c r="I2807" s="6" t="n">
        <f aca="false">VLOOKUP($B2807,'Product Master'!$A$2:$O$5991,14,FALSE())</f>
        <v>3.79</v>
      </c>
      <c r="J2807" s="7" t="n">
        <f aca="false">VLOOKUP($B2807,'Product Master'!$A$2:$O$5991,13,FALSE())</f>
        <v>12</v>
      </c>
      <c r="K2807" s="7" t="str">
        <f aca="false">VLOOKUP($B2807,'Product Master'!$A$2:$O$5991,11,FALSE())</f>
        <v>N</v>
      </c>
      <c r="L2807" s="7" t="str">
        <f aca="false">VLOOKUP($B2807,'Product Master'!$A$2:$O$5991,12,FALSE())</f>
        <v>N</v>
      </c>
      <c r="M2807" s="3" t="n">
        <v>63</v>
      </c>
      <c r="N2807" s="3" t="n">
        <v>39</v>
      </c>
    </row>
    <row r="2808" customFormat="false" ht="15" hidden="false" customHeight="true" outlineLevel="0" collapsed="false">
      <c r="A2808" s="3" t="s">
        <v>5627</v>
      </c>
      <c r="B2808" s="3" t="s">
        <v>5628</v>
      </c>
      <c r="C2808" s="4" t="str">
        <f aca="false">VLOOKUP($B2808,'Product Master'!$A$2:$O$5991,7,FALSE())</f>
        <v>Dry Grocery</v>
      </c>
      <c r="D2808" s="4" t="str">
        <f aca="false">VLOOKUP($B2808,'Product Master'!$A$2:$O$5991,8,FALSE())</f>
        <v>International Foods</v>
      </c>
      <c r="E2808" s="4" t="str">
        <f aca="false">VLOOKUP($B2808,'Product Master'!$A$2:$O$5991,5,FALSE())</f>
        <v>Golden Grain Co.</v>
      </c>
      <c r="F2808" s="4" t="str">
        <f aca="false">VLOOKUP($B2808,'Product Master'!$A$2:$O$5991,4,FALSE())</f>
        <v>Golden Grain Co. Curry Sauce, 8 oz</v>
      </c>
      <c r="G2808" s="4" t="str">
        <f aca="false">VLOOKUP($B2808,'Product Master'!$A$2:$O$5991,9,FALSE())</f>
        <v>8 oz</v>
      </c>
      <c r="H2808" s="5" t="s">
        <v>16</v>
      </c>
      <c r="I2808" s="6" t="n">
        <f aca="false">VLOOKUP($B2808,'Product Master'!$A$2:$O$5991,14,FALSE())</f>
        <v>3.39</v>
      </c>
      <c r="J2808" s="7" t="n">
        <f aca="false">VLOOKUP($B2808,'Product Master'!$A$2:$O$5991,13,FALSE())</f>
        <v>1</v>
      </c>
      <c r="K2808" s="7" t="str">
        <f aca="false">VLOOKUP($B2808,'Product Master'!$A$2:$O$5991,11,FALSE())</f>
        <v>N</v>
      </c>
      <c r="L2808" s="7" t="str">
        <f aca="false">VLOOKUP($B2808,'Product Master'!$A$2:$O$5991,12,FALSE())</f>
        <v>N</v>
      </c>
      <c r="M2808" s="3" t="n">
        <v>139</v>
      </c>
      <c r="N2808" s="3" t="n">
        <v>9</v>
      </c>
    </row>
    <row r="2809" customFormat="false" ht="15" hidden="false" customHeight="true" outlineLevel="0" collapsed="false">
      <c r="A2809" s="3" t="s">
        <v>5629</v>
      </c>
      <c r="B2809" s="3" t="s">
        <v>5630</v>
      </c>
      <c r="C2809" s="4" t="str">
        <f aca="false">VLOOKUP($B2809,'Product Master'!$A$2:$O$5991,7,FALSE())</f>
        <v>Dry Grocery</v>
      </c>
      <c r="D2809" s="4" t="str">
        <f aca="false">VLOOKUP($B2809,'Product Master'!$A$2:$O$5991,8,FALSE())</f>
        <v>International Foods</v>
      </c>
      <c r="E2809" s="4" t="str">
        <f aca="false">VLOOKUP($B2809,'Product Master'!$A$2:$O$5991,5,FALSE())</f>
        <v>Nutgrove</v>
      </c>
      <c r="F2809" s="4" t="str">
        <f aca="false">VLOOKUP($B2809,'Product Master'!$A$2:$O$5991,4,FALSE())</f>
        <v>Nutgrove Hot Taco Seasoning, 10 oz</v>
      </c>
      <c r="G2809" s="4" t="str">
        <f aca="false">VLOOKUP($B2809,'Product Master'!$A$2:$O$5991,9,FALSE())</f>
        <v>10 oz</v>
      </c>
      <c r="H2809" s="5" t="s">
        <v>16</v>
      </c>
      <c r="I2809" s="6" t="n">
        <f aca="false">VLOOKUP($B2809,'Product Master'!$A$2:$O$5991,14,FALSE())</f>
        <v>4.29</v>
      </c>
      <c r="J2809" s="7" t="n">
        <f aca="false">VLOOKUP($B2809,'Product Master'!$A$2:$O$5991,13,FALSE())</f>
        <v>24</v>
      </c>
      <c r="K2809" s="7" t="str">
        <f aca="false">VLOOKUP($B2809,'Product Master'!$A$2:$O$5991,11,FALSE())</f>
        <v>N</v>
      </c>
      <c r="L2809" s="7" t="str">
        <f aca="false">VLOOKUP($B2809,'Product Master'!$A$2:$O$5991,12,FALSE())</f>
        <v>N</v>
      </c>
      <c r="M2809" s="3" t="n">
        <v>56</v>
      </c>
      <c r="N2809" s="3" t="n">
        <v>9</v>
      </c>
    </row>
    <row r="2810" customFormat="false" ht="15" hidden="false" customHeight="true" outlineLevel="0" collapsed="false">
      <c r="A2810" s="3" t="s">
        <v>5631</v>
      </c>
      <c r="B2810" s="3" t="s">
        <v>5632</v>
      </c>
      <c r="C2810" s="4" t="str">
        <f aca="false">VLOOKUP($B2810,'Product Master'!$A$2:$O$5991,7,FALSE())</f>
        <v>Dry Grocery</v>
      </c>
      <c r="D2810" s="4" t="str">
        <f aca="false">VLOOKUP($B2810,'Product Master'!$A$2:$O$5991,8,FALSE())</f>
        <v>International Foods</v>
      </c>
      <c r="E2810" s="4" t="str">
        <f aca="false">VLOOKUP($B2810,'Product Master'!$A$2:$O$5991,5,FALSE())</f>
        <v>Nutgrove</v>
      </c>
      <c r="F2810" s="4" t="str">
        <f aca="false">VLOOKUP($B2810,'Product Master'!$A$2:$O$5991,4,FALSE())</f>
        <v>Nutgrove Soy Sauce, 16 oz</v>
      </c>
      <c r="G2810" s="4" t="str">
        <f aca="false">VLOOKUP($B2810,'Product Master'!$A$2:$O$5991,9,FALSE())</f>
        <v>16 oz</v>
      </c>
      <c r="H2810" s="5" t="s">
        <v>16</v>
      </c>
      <c r="I2810" s="6" t="n">
        <f aca="false">VLOOKUP($B2810,'Product Master'!$A$2:$O$5991,14,FALSE())</f>
        <v>2.89</v>
      </c>
      <c r="J2810" s="7" t="n">
        <f aca="false">VLOOKUP($B2810,'Product Master'!$A$2:$O$5991,13,FALSE())</f>
        <v>12</v>
      </c>
      <c r="K2810" s="7" t="str">
        <f aca="false">VLOOKUP($B2810,'Product Master'!$A$2:$O$5991,11,FALSE())</f>
        <v>N</v>
      </c>
      <c r="L2810" s="7" t="str">
        <f aca="false">VLOOKUP($B2810,'Product Master'!$A$2:$O$5991,12,FALSE())</f>
        <v>N</v>
      </c>
      <c r="M2810" s="3" t="n">
        <v>69</v>
      </c>
      <c r="N2810" s="3" t="n">
        <v>26</v>
      </c>
    </row>
    <row r="2811" customFormat="false" ht="15" hidden="false" customHeight="true" outlineLevel="0" collapsed="false">
      <c r="A2811" s="3" t="s">
        <v>5633</v>
      </c>
      <c r="B2811" s="3" t="s">
        <v>5634</v>
      </c>
      <c r="C2811" s="4" t="str">
        <f aca="false">VLOOKUP($B2811,'Product Master'!$A$2:$O$5991,7,FALSE())</f>
        <v>Dry Grocery</v>
      </c>
      <c r="D2811" s="4" t="str">
        <f aca="false">VLOOKUP($B2811,'Product Master'!$A$2:$O$5991,8,FALSE())</f>
        <v>International Foods</v>
      </c>
      <c r="E2811" s="4" t="str">
        <f aca="false">VLOOKUP($B2811,'Product Master'!$A$2:$O$5991,5,FALSE())</f>
        <v>Thrift Row</v>
      </c>
      <c r="F2811" s="4" t="str">
        <f aca="false">VLOOKUP($B2811,'Product Master'!$A$2:$O$5991,4,FALSE())</f>
        <v>Thrift Row Hot Curry Sauce, 10 oz</v>
      </c>
      <c r="G2811" s="4" t="str">
        <f aca="false">VLOOKUP($B2811,'Product Master'!$A$2:$O$5991,9,FALSE())</f>
        <v>10 oz</v>
      </c>
      <c r="H2811" s="5" t="s">
        <v>16</v>
      </c>
      <c r="I2811" s="6" t="n">
        <f aca="false">VLOOKUP($B2811,'Product Master'!$A$2:$O$5991,14,FALSE())</f>
        <v>3.99</v>
      </c>
      <c r="J2811" s="7" t="n">
        <f aca="false">VLOOKUP($B2811,'Product Master'!$A$2:$O$5991,13,FALSE())</f>
        <v>6</v>
      </c>
      <c r="K2811" s="7" t="str">
        <f aca="false">VLOOKUP($B2811,'Product Master'!$A$2:$O$5991,11,FALSE())</f>
        <v>Y</v>
      </c>
      <c r="L2811" s="7" t="str">
        <f aca="false">VLOOKUP($B2811,'Product Master'!$A$2:$O$5991,12,FALSE())</f>
        <v>N</v>
      </c>
      <c r="M2811" s="3" t="n">
        <v>26</v>
      </c>
      <c r="N2811" s="3" t="n">
        <v>25</v>
      </c>
    </row>
    <row r="2812" customFormat="false" ht="15" hidden="false" customHeight="true" outlineLevel="0" collapsed="false">
      <c r="A2812" s="3" t="s">
        <v>5635</v>
      </c>
      <c r="B2812" s="3" t="s">
        <v>5636</v>
      </c>
      <c r="C2812" s="4" t="str">
        <f aca="false">VLOOKUP($B2812,'Product Master'!$A$2:$O$5991,7,FALSE())</f>
        <v>Dry Grocery</v>
      </c>
      <c r="D2812" s="4" t="str">
        <f aca="false">VLOOKUP($B2812,'Product Master'!$A$2:$O$5991,8,FALSE())</f>
        <v>International Foods</v>
      </c>
      <c r="E2812" s="4" t="str">
        <f aca="false">VLOOKUP($B2812,'Product Master'!$A$2:$O$5991,5,FALSE())</f>
        <v>Golden Grain Co.</v>
      </c>
      <c r="F2812" s="4" t="str">
        <f aca="false">VLOOKUP($B2812,'Product Master'!$A$2:$O$5991,4,FALSE())</f>
        <v>Golden Grain Co. Tortillas, 16 oz</v>
      </c>
      <c r="G2812" s="4" t="str">
        <f aca="false">VLOOKUP($B2812,'Product Master'!$A$2:$O$5991,9,FALSE())</f>
        <v>16 oz</v>
      </c>
      <c r="H2812" s="5" t="s">
        <v>16</v>
      </c>
      <c r="I2812" s="6" t="n">
        <f aca="false">VLOOKUP($B2812,'Product Master'!$A$2:$O$5991,14,FALSE())</f>
        <v>2.49</v>
      </c>
      <c r="J2812" s="7" t="n">
        <f aca="false">VLOOKUP($B2812,'Product Master'!$A$2:$O$5991,13,FALSE())</f>
        <v>2</v>
      </c>
      <c r="K2812" s="7" t="str">
        <f aca="false">VLOOKUP($B2812,'Product Master'!$A$2:$O$5991,11,FALSE())</f>
        <v>N</v>
      </c>
      <c r="L2812" s="7" t="str">
        <f aca="false">VLOOKUP($B2812,'Product Master'!$A$2:$O$5991,12,FALSE())</f>
        <v>N</v>
      </c>
      <c r="M2812" s="3" t="n">
        <v>72</v>
      </c>
      <c r="N2812" s="3" t="n">
        <v>16</v>
      </c>
    </row>
    <row r="2813" customFormat="false" ht="15" hidden="false" customHeight="true" outlineLevel="0" collapsed="false">
      <c r="A2813" s="3" t="s">
        <v>5637</v>
      </c>
      <c r="B2813" s="3" t="s">
        <v>5638</v>
      </c>
      <c r="C2813" s="4" t="str">
        <f aca="false">VLOOKUP($B2813,'Product Master'!$A$2:$O$5991,7,FALSE())</f>
        <v>Dry Grocery</v>
      </c>
      <c r="D2813" s="4" t="str">
        <f aca="false">VLOOKUP($B2813,'Product Master'!$A$2:$O$5991,8,FALSE())</f>
        <v>International Foods</v>
      </c>
      <c r="E2813" s="4" t="str">
        <f aca="false">VLOOKUP($B2813,'Product Master'!$A$2:$O$5991,5,FALSE())</f>
        <v>Orchard Spread</v>
      </c>
      <c r="F2813" s="4" t="str">
        <f aca="false">VLOOKUP($B2813,'Product Master'!$A$2:$O$5991,4,FALSE())</f>
        <v>Orchard Spread Hot Enchilada Sauce, 16 oz</v>
      </c>
      <c r="G2813" s="4" t="str">
        <f aca="false">VLOOKUP($B2813,'Product Master'!$A$2:$O$5991,9,FALSE())</f>
        <v>16 oz</v>
      </c>
      <c r="H2813" s="5" t="s">
        <v>16</v>
      </c>
      <c r="I2813" s="6" t="n">
        <f aca="false">VLOOKUP($B2813,'Product Master'!$A$2:$O$5991,14,FALSE())</f>
        <v>3.29</v>
      </c>
      <c r="J2813" s="7" t="n">
        <f aca="false">VLOOKUP($B2813,'Product Master'!$A$2:$O$5991,13,FALSE())</f>
        <v>2</v>
      </c>
      <c r="K2813" s="7" t="str">
        <f aca="false">VLOOKUP($B2813,'Product Master'!$A$2:$O$5991,11,FALSE())</f>
        <v>N</v>
      </c>
      <c r="L2813" s="7" t="str">
        <f aca="false">VLOOKUP($B2813,'Product Master'!$A$2:$O$5991,12,FALSE())</f>
        <v>N</v>
      </c>
      <c r="M2813" s="3" t="n">
        <v>148</v>
      </c>
      <c r="N2813" s="3" t="n">
        <v>40</v>
      </c>
    </row>
    <row r="2814" customFormat="false" ht="15" hidden="false" customHeight="true" outlineLevel="0" collapsed="false">
      <c r="A2814" s="3" t="s">
        <v>5639</v>
      </c>
      <c r="B2814" s="3" t="s">
        <v>5640</v>
      </c>
      <c r="C2814" s="4" t="str">
        <f aca="false">VLOOKUP($B2814,'Product Master'!$A$2:$O$5991,7,FALSE())</f>
        <v>Dry Grocery</v>
      </c>
      <c r="D2814" s="4" t="str">
        <f aca="false">VLOOKUP($B2814,'Product Master'!$A$2:$O$5991,8,FALSE())</f>
        <v>International Foods</v>
      </c>
      <c r="E2814" s="4" t="str">
        <f aca="false">VLOOKUP($B2814,'Product Master'!$A$2:$O$5991,5,FALSE())</f>
        <v>Thrift Row</v>
      </c>
      <c r="F2814" s="4" t="str">
        <f aca="false">VLOOKUP($B2814,'Product Master'!$A$2:$O$5991,4,FALSE())</f>
        <v>Thrift Row Curry Sauce, 16 oz</v>
      </c>
      <c r="G2814" s="4" t="str">
        <f aca="false">VLOOKUP($B2814,'Product Master'!$A$2:$O$5991,9,FALSE())</f>
        <v>16 oz</v>
      </c>
      <c r="H2814" s="5" t="s">
        <v>16</v>
      </c>
      <c r="I2814" s="6" t="n">
        <f aca="false">VLOOKUP($B2814,'Product Master'!$A$2:$O$5991,14,FALSE())</f>
        <v>4.29</v>
      </c>
      <c r="J2814" s="7" t="n">
        <f aca="false">VLOOKUP($B2814,'Product Master'!$A$2:$O$5991,13,FALSE())</f>
        <v>4</v>
      </c>
      <c r="K2814" s="7" t="str">
        <f aca="false">VLOOKUP($B2814,'Product Master'!$A$2:$O$5991,11,FALSE())</f>
        <v>Y</v>
      </c>
      <c r="L2814" s="7" t="str">
        <f aca="false">VLOOKUP($B2814,'Product Master'!$A$2:$O$5991,12,FALSE())</f>
        <v>N</v>
      </c>
      <c r="M2814" s="3" t="n">
        <v>31</v>
      </c>
      <c r="N2814" s="3" t="n">
        <v>4</v>
      </c>
    </row>
    <row r="2815" customFormat="false" ht="15" hidden="false" customHeight="true" outlineLevel="0" collapsed="false">
      <c r="A2815" s="3" t="s">
        <v>5641</v>
      </c>
      <c r="B2815" s="3" t="s">
        <v>5642</v>
      </c>
      <c r="C2815" s="4" t="str">
        <f aca="false">VLOOKUP($B2815,'Product Master'!$A$2:$O$5991,7,FALSE())</f>
        <v>Dry Grocery</v>
      </c>
      <c r="D2815" s="4" t="str">
        <f aca="false">VLOOKUP($B2815,'Product Master'!$A$2:$O$5991,8,FALSE())</f>
        <v>International Foods</v>
      </c>
      <c r="E2815" s="4" t="str">
        <f aca="false">VLOOKUP($B2815,'Product Master'!$A$2:$O$5991,5,FALSE())</f>
        <v>Wheatstone</v>
      </c>
      <c r="F2815" s="4" t="str">
        <f aca="false">VLOOKUP($B2815,'Product Master'!$A$2:$O$5991,4,FALSE())</f>
        <v>Wheatstone Teriyaki Sauce, 16 oz</v>
      </c>
      <c r="G2815" s="4" t="str">
        <f aca="false">VLOOKUP($B2815,'Product Master'!$A$2:$O$5991,9,FALSE())</f>
        <v>16 oz</v>
      </c>
      <c r="H2815" s="5" t="s">
        <v>16</v>
      </c>
      <c r="I2815" s="6" t="n">
        <f aca="false">VLOOKUP($B2815,'Product Master'!$A$2:$O$5991,14,FALSE())</f>
        <v>2.29</v>
      </c>
      <c r="J2815" s="7" t="n">
        <f aca="false">VLOOKUP($B2815,'Product Master'!$A$2:$O$5991,13,FALSE())</f>
        <v>4</v>
      </c>
      <c r="K2815" s="7" t="str">
        <f aca="false">VLOOKUP($B2815,'Product Master'!$A$2:$O$5991,11,FALSE())</f>
        <v>N</v>
      </c>
      <c r="L2815" s="7" t="str">
        <f aca="false">VLOOKUP($B2815,'Product Master'!$A$2:$O$5991,12,FALSE())</f>
        <v>N</v>
      </c>
      <c r="M2815" s="3" t="n">
        <v>64</v>
      </c>
      <c r="N2815" s="3" t="n">
        <v>8</v>
      </c>
    </row>
    <row r="2816" customFormat="false" ht="15" hidden="false" customHeight="true" outlineLevel="0" collapsed="false">
      <c r="A2816" s="3" t="s">
        <v>5643</v>
      </c>
      <c r="B2816" s="3" t="s">
        <v>5644</v>
      </c>
      <c r="C2816" s="4" t="str">
        <f aca="false">VLOOKUP($B2816,'Product Master'!$A$2:$O$5991,7,FALSE())</f>
        <v>Dry Grocery</v>
      </c>
      <c r="D2816" s="4" t="str">
        <f aca="false">VLOOKUP($B2816,'Product Master'!$A$2:$O$5991,8,FALSE())</f>
        <v>International Foods</v>
      </c>
      <c r="E2816" s="4" t="str">
        <f aca="false">VLOOKUP($B2816,'Product Master'!$A$2:$O$5991,5,FALSE())</f>
        <v>Kettle Row</v>
      </c>
      <c r="F2816" s="4" t="str">
        <f aca="false">VLOOKUP($B2816,'Product Master'!$A$2:$O$5991,4,FALSE())</f>
        <v>Kettle Row Egg Roll Wrappers, 16 oz</v>
      </c>
      <c r="G2816" s="4" t="str">
        <f aca="false">VLOOKUP($B2816,'Product Master'!$A$2:$O$5991,9,FALSE())</f>
        <v>16 oz</v>
      </c>
      <c r="H2816" s="5" t="s">
        <v>16</v>
      </c>
      <c r="I2816" s="6" t="n">
        <f aca="false">VLOOKUP($B2816,'Product Master'!$A$2:$O$5991,14,FALSE())</f>
        <v>4.29</v>
      </c>
      <c r="J2816" s="7" t="n">
        <f aca="false">VLOOKUP($B2816,'Product Master'!$A$2:$O$5991,13,FALSE())</f>
        <v>6</v>
      </c>
      <c r="K2816" s="7" t="str">
        <f aca="false">VLOOKUP($B2816,'Product Master'!$A$2:$O$5991,11,FALSE())</f>
        <v>N</v>
      </c>
      <c r="L2816" s="7" t="str">
        <f aca="false">VLOOKUP($B2816,'Product Master'!$A$2:$O$5991,12,FALSE())</f>
        <v>N</v>
      </c>
      <c r="M2816" s="3" t="n">
        <v>147</v>
      </c>
      <c r="N2816" s="3" t="n">
        <v>6</v>
      </c>
    </row>
    <row r="2817" customFormat="false" ht="15" hidden="false" customHeight="true" outlineLevel="0" collapsed="false">
      <c r="A2817" s="3" t="s">
        <v>5645</v>
      </c>
      <c r="B2817" s="3" t="s">
        <v>5646</v>
      </c>
      <c r="C2817" s="4" t="str">
        <f aca="false">VLOOKUP($B2817,'Product Master'!$A$2:$O$5991,7,FALSE())</f>
        <v>Dry Grocery</v>
      </c>
      <c r="D2817" s="4" t="str">
        <f aca="false">VLOOKUP($B2817,'Product Master'!$A$2:$O$5991,8,FALSE())</f>
        <v>International Foods</v>
      </c>
      <c r="E2817" s="4" t="str">
        <f aca="false">VLOOKUP($B2817,'Product Master'!$A$2:$O$5991,5,FALSE())</f>
        <v>Roastport</v>
      </c>
      <c r="F2817" s="4" t="str">
        <f aca="false">VLOOKUP($B2817,'Product Master'!$A$2:$O$5991,4,FALSE())</f>
        <v>Roastport Mild Soy Sauce, 10 oz</v>
      </c>
      <c r="G2817" s="4" t="str">
        <f aca="false">VLOOKUP($B2817,'Product Master'!$A$2:$O$5991,9,FALSE())</f>
        <v>10 oz</v>
      </c>
      <c r="H2817" s="5" t="s">
        <v>16</v>
      </c>
      <c r="I2817" s="6" t="n">
        <f aca="false">VLOOKUP($B2817,'Product Master'!$A$2:$O$5991,14,FALSE())</f>
        <v>3.39</v>
      </c>
      <c r="J2817" s="7" t="n">
        <f aca="false">VLOOKUP($B2817,'Product Master'!$A$2:$O$5991,13,FALSE())</f>
        <v>4</v>
      </c>
      <c r="K2817" s="7" t="str">
        <f aca="false">VLOOKUP($B2817,'Product Master'!$A$2:$O$5991,11,FALSE())</f>
        <v>N</v>
      </c>
      <c r="L2817" s="7" t="str">
        <f aca="false">VLOOKUP($B2817,'Product Master'!$A$2:$O$5991,12,FALSE())</f>
        <v>N</v>
      </c>
      <c r="M2817" s="3" t="n">
        <v>75</v>
      </c>
      <c r="N2817" s="3" t="n">
        <v>6</v>
      </c>
    </row>
    <row r="2818" customFormat="false" ht="15" hidden="false" customHeight="true" outlineLevel="0" collapsed="false">
      <c r="A2818" s="3" t="s">
        <v>5647</v>
      </c>
      <c r="B2818" s="3" t="s">
        <v>5648</v>
      </c>
      <c r="C2818" s="4" t="str">
        <f aca="false">VLOOKUP($B2818,'Product Master'!$A$2:$O$5991,7,FALSE())</f>
        <v>Dry Grocery</v>
      </c>
      <c r="D2818" s="4" t="str">
        <f aca="false">VLOOKUP($B2818,'Product Master'!$A$2:$O$5991,8,FALSE())</f>
        <v>International Foods</v>
      </c>
      <c r="E2818" s="4" t="str">
        <f aca="false">VLOOKUP($B2818,'Product Master'!$A$2:$O$5991,5,FALSE())</f>
        <v>Nutgrove</v>
      </c>
      <c r="F2818" s="4" t="str">
        <f aca="false">VLOOKUP($B2818,'Product Master'!$A$2:$O$5991,4,FALSE())</f>
        <v>Nutgrove Soy Sauce, 8 oz</v>
      </c>
      <c r="G2818" s="4" t="str">
        <f aca="false">VLOOKUP($B2818,'Product Master'!$A$2:$O$5991,9,FALSE())</f>
        <v>8 oz</v>
      </c>
      <c r="H2818" s="5" t="s">
        <v>16</v>
      </c>
      <c r="I2818" s="6" t="n">
        <f aca="false">VLOOKUP($B2818,'Product Master'!$A$2:$O$5991,14,FALSE())</f>
        <v>2.39</v>
      </c>
      <c r="J2818" s="7" t="n">
        <f aca="false">VLOOKUP($B2818,'Product Master'!$A$2:$O$5991,13,FALSE())</f>
        <v>12</v>
      </c>
      <c r="K2818" s="7" t="str">
        <f aca="false">VLOOKUP($B2818,'Product Master'!$A$2:$O$5991,11,FALSE())</f>
        <v>N</v>
      </c>
      <c r="L2818" s="7" t="str">
        <f aca="false">VLOOKUP($B2818,'Product Master'!$A$2:$O$5991,12,FALSE())</f>
        <v>N</v>
      </c>
      <c r="M2818" s="3" t="n">
        <v>10</v>
      </c>
      <c r="N2818" s="3" t="n">
        <v>37</v>
      </c>
    </row>
    <row r="2819" customFormat="false" ht="15" hidden="false" customHeight="true" outlineLevel="0" collapsed="false">
      <c r="A2819" s="3" t="s">
        <v>5649</v>
      </c>
      <c r="B2819" s="3" t="s">
        <v>5650</v>
      </c>
      <c r="C2819" s="4" t="str">
        <f aca="false">VLOOKUP($B2819,'Product Master'!$A$2:$O$5991,7,FALSE())</f>
        <v>Dry Grocery</v>
      </c>
      <c r="D2819" s="4" t="str">
        <f aca="false">VLOOKUP($B2819,'Product Master'!$A$2:$O$5991,8,FALSE())</f>
        <v>International Foods</v>
      </c>
      <c r="E2819" s="4" t="str">
        <f aca="false">VLOOKUP($B2819,'Product Master'!$A$2:$O$5991,5,FALSE())</f>
        <v>Roastport</v>
      </c>
      <c r="F2819" s="4" t="str">
        <f aca="false">VLOOKUP($B2819,'Product Master'!$A$2:$O$5991,4,FALSE())</f>
        <v>Roastport Medium Egg Roll Wrappers, 10 oz</v>
      </c>
      <c r="G2819" s="4" t="str">
        <f aca="false">VLOOKUP($B2819,'Product Master'!$A$2:$O$5991,9,FALSE())</f>
        <v>10 oz</v>
      </c>
      <c r="H2819" s="5" t="s">
        <v>16</v>
      </c>
      <c r="I2819" s="6" t="n">
        <f aca="false">VLOOKUP($B2819,'Product Master'!$A$2:$O$5991,14,FALSE())</f>
        <v>4.99</v>
      </c>
      <c r="J2819" s="7" t="n">
        <f aca="false">VLOOKUP($B2819,'Product Master'!$A$2:$O$5991,13,FALSE())</f>
        <v>24</v>
      </c>
      <c r="K2819" s="7" t="str">
        <f aca="false">VLOOKUP($B2819,'Product Master'!$A$2:$O$5991,11,FALSE())</f>
        <v>N</v>
      </c>
      <c r="L2819" s="7" t="str">
        <f aca="false">VLOOKUP($B2819,'Product Master'!$A$2:$O$5991,12,FALSE())</f>
        <v>N</v>
      </c>
      <c r="M2819" s="3" t="n">
        <v>35</v>
      </c>
      <c r="N2819" s="3" t="n">
        <v>25</v>
      </c>
    </row>
    <row r="2820" customFormat="false" ht="15" hidden="false" customHeight="true" outlineLevel="0" collapsed="false">
      <c r="A2820" s="3" t="s">
        <v>5651</v>
      </c>
      <c r="B2820" s="3" t="s">
        <v>5652</v>
      </c>
      <c r="C2820" s="4" t="str">
        <f aca="false">VLOOKUP($B2820,'Product Master'!$A$2:$O$5991,7,FALSE())</f>
        <v>Dry Grocery</v>
      </c>
      <c r="D2820" s="4" t="str">
        <f aca="false">VLOOKUP($B2820,'Product Master'!$A$2:$O$5991,8,FALSE())</f>
        <v>International Foods</v>
      </c>
      <c r="E2820" s="4" t="str">
        <f aca="false">VLOOKUP($B2820,'Product Master'!$A$2:$O$5991,5,FALSE())</f>
        <v>Nutgrove</v>
      </c>
      <c r="F2820" s="4" t="str">
        <f aca="false">VLOOKUP($B2820,'Product Master'!$A$2:$O$5991,4,FALSE())</f>
        <v>Nutgrove Mild Salsa, 10 oz</v>
      </c>
      <c r="G2820" s="4" t="str">
        <f aca="false">VLOOKUP($B2820,'Product Master'!$A$2:$O$5991,9,FALSE())</f>
        <v>10 oz</v>
      </c>
      <c r="H2820" s="5" t="s">
        <v>16</v>
      </c>
      <c r="I2820" s="6" t="n">
        <f aca="false">VLOOKUP($B2820,'Product Master'!$A$2:$O$5991,14,FALSE())</f>
        <v>3.89</v>
      </c>
      <c r="J2820" s="7" t="n">
        <f aca="false">VLOOKUP($B2820,'Product Master'!$A$2:$O$5991,13,FALSE())</f>
        <v>6</v>
      </c>
      <c r="K2820" s="7" t="str">
        <f aca="false">VLOOKUP($B2820,'Product Master'!$A$2:$O$5991,11,FALSE())</f>
        <v>N</v>
      </c>
      <c r="L2820" s="7" t="str">
        <f aca="false">VLOOKUP($B2820,'Product Master'!$A$2:$O$5991,12,FALSE())</f>
        <v>N</v>
      </c>
      <c r="M2820" s="3" t="n">
        <v>125</v>
      </c>
      <c r="N2820" s="3" t="n">
        <v>33</v>
      </c>
    </row>
    <row r="2821" customFormat="false" ht="15" hidden="false" customHeight="true" outlineLevel="0" collapsed="false">
      <c r="A2821" s="3" t="s">
        <v>5653</v>
      </c>
      <c r="B2821" s="3" t="s">
        <v>5654</v>
      </c>
      <c r="C2821" s="4" t="str">
        <f aca="false">VLOOKUP($B2821,'Product Master'!$A$2:$O$5991,7,FALSE())</f>
        <v>Dry Grocery</v>
      </c>
      <c r="D2821" s="4" t="str">
        <f aca="false">VLOOKUP($B2821,'Product Master'!$A$2:$O$5991,8,FALSE())</f>
        <v>International Foods</v>
      </c>
      <c r="E2821" s="4" t="str">
        <f aca="false">VLOOKUP($B2821,'Product Master'!$A$2:$O$5991,5,FALSE())</f>
        <v>Wheatstone</v>
      </c>
      <c r="F2821" s="4" t="str">
        <f aca="false">VLOOKUP($B2821,'Product Master'!$A$2:$O$5991,4,FALSE())</f>
        <v>Wheatstone Medium Tortillas, 10 oz</v>
      </c>
      <c r="G2821" s="4" t="str">
        <f aca="false">VLOOKUP($B2821,'Product Master'!$A$2:$O$5991,9,FALSE())</f>
        <v>10 oz</v>
      </c>
      <c r="H2821" s="5" t="s">
        <v>16</v>
      </c>
      <c r="I2821" s="6" t="n">
        <f aca="false">VLOOKUP($B2821,'Product Master'!$A$2:$O$5991,14,FALSE())</f>
        <v>3.49</v>
      </c>
      <c r="J2821" s="7" t="n">
        <f aca="false">VLOOKUP($B2821,'Product Master'!$A$2:$O$5991,13,FALSE())</f>
        <v>24</v>
      </c>
      <c r="K2821" s="7" t="str">
        <f aca="false">VLOOKUP($B2821,'Product Master'!$A$2:$O$5991,11,FALSE())</f>
        <v>N</v>
      </c>
      <c r="L2821" s="7" t="str">
        <f aca="false">VLOOKUP($B2821,'Product Master'!$A$2:$O$5991,12,FALSE())</f>
        <v>N</v>
      </c>
      <c r="M2821" s="3" t="n">
        <v>28</v>
      </c>
      <c r="N2821" s="3" t="n">
        <v>19</v>
      </c>
    </row>
    <row r="2822" customFormat="false" ht="15" hidden="false" customHeight="true" outlineLevel="0" collapsed="false">
      <c r="A2822" s="3" t="s">
        <v>5655</v>
      </c>
      <c r="B2822" s="3" t="s">
        <v>5656</v>
      </c>
      <c r="C2822" s="4" t="str">
        <f aca="false">VLOOKUP($B2822,'Product Master'!$A$2:$O$5991,7,FALSE())</f>
        <v>Dry Grocery</v>
      </c>
      <c r="D2822" s="4" t="str">
        <f aca="false">VLOOKUP($B2822,'Product Master'!$A$2:$O$5991,8,FALSE())</f>
        <v>International Foods</v>
      </c>
      <c r="E2822" s="4" t="str">
        <f aca="false">VLOOKUP($B2822,'Product Master'!$A$2:$O$5991,5,FALSE())</f>
        <v>Orchard Spread</v>
      </c>
      <c r="F2822" s="4" t="str">
        <f aca="false">VLOOKUP($B2822,'Product Master'!$A$2:$O$5991,4,FALSE())</f>
        <v>Orchard Spread Hot Teriyaki Sauce, 8 oz</v>
      </c>
      <c r="G2822" s="4" t="str">
        <f aca="false">VLOOKUP($B2822,'Product Master'!$A$2:$O$5991,9,FALSE())</f>
        <v>8 oz</v>
      </c>
      <c r="H2822" s="5" t="s">
        <v>16</v>
      </c>
      <c r="I2822" s="6" t="n">
        <f aca="false">VLOOKUP($B2822,'Product Master'!$A$2:$O$5991,14,FALSE())</f>
        <v>2.89</v>
      </c>
      <c r="J2822" s="7" t="n">
        <f aca="false">VLOOKUP($B2822,'Product Master'!$A$2:$O$5991,13,FALSE())</f>
        <v>4</v>
      </c>
      <c r="K2822" s="7" t="str">
        <f aca="false">VLOOKUP($B2822,'Product Master'!$A$2:$O$5991,11,FALSE())</f>
        <v>N</v>
      </c>
      <c r="L2822" s="7" t="str">
        <f aca="false">VLOOKUP($B2822,'Product Master'!$A$2:$O$5991,12,FALSE())</f>
        <v>N</v>
      </c>
      <c r="M2822" s="3" t="n">
        <v>138</v>
      </c>
      <c r="N2822" s="3" t="n">
        <v>6</v>
      </c>
    </row>
    <row r="2823" customFormat="false" ht="15" hidden="false" customHeight="true" outlineLevel="0" collapsed="false">
      <c r="A2823" s="3" t="s">
        <v>5657</v>
      </c>
      <c r="B2823" s="3" t="s">
        <v>5658</v>
      </c>
      <c r="C2823" s="4" t="str">
        <f aca="false">VLOOKUP($B2823,'Product Master'!$A$2:$O$5991,7,FALSE())</f>
        <v>Dry Grocery</v>
      </c>
      <c r="D2823" s="4" t="str">
        <f aca="false">VLOOKUP($B2823,'Product Master'!$A$2:$O$5991,8,FALSE())</f>
        <v>International Foods</v>
      </c>
      <c r="E2823" s="4" t="str">
        <f aca="false">VLOOKUP($B2823,'Product Master'!$A$2:$O$5991,5,FALSE())</f>
        <v>Orchard Spread</v>
      </c>
      <c r="F2823" s="4" t="str">
        <f aca="false">VLOOKUP($B2823,'Product Master'!$A$2:$O$5991,4,FALSE())</f>
        <v>Orchard Spread Hot Curry Sauce, 8 oz</v>
      </c>
      <c r="G2823" s="4" t="str">
        <f aca="false">VLOOKUP($B2823,'Product Master'!$A$2:$O$5991,9,FALSE())</f>
        <v>8 oz</v>
      </c>
      <c r="H2823" s="5" t="s">
        <v>16</v>
      </c>
      <c r="I2823" s="6" t="n">
        <f aca="false">VLOOKUP($B2823,'Product Master'!$A$2:$O$5991,14,FALSE())</f>
        <v>3.39</v>
      </c>
      <c r="J2823" s="7" t="n">
        <f aca="false">VLOOKUP($B2823,'Product Master'!$A$2:$O$5991,13,FALSE())</f>
        <v>8</v>
      </c>
      <c r="K2823" s="7" t="str">
        <f aca="false">VLOOKUP($B2823,'Product Master'!$A$2:$O$5991,11,FALSE())</f>
        <v>N</v>
      </c>
      <c r="L2823" s="7" t="str">
        <f aca="false">VLOOKUP($B2823,'Product Master'!$A$2:$O$5991,12,FALSE())</f>
        <v>N</v>
      </c>
      <c r="M2823" s="3" t="n">
        <v>33</v>
      </c>
      <c r="N2823" s="3" t="n">
        <v>18</v>
      </c>
    </row>
    <row r="2824" customFormat="false" ht="15" hidden="false" customHeight="true" outlineLevel="0" collapsed="false">
      <c r="A2824" s="3" t="s">
        <v>5659</v>
      </c>
      <c r="B2824" s="3" t="s">
        <v>5660</v>
      </c>
      <c r="C2824" s="4" t="str">
        <f aca="false">VLOOKUP($B2824,'Product Master'!$A$2:$O$5991,7,FALSE())</f>
        <v>Dry Grocery</v>
      </c>
      <c r="D2824" s="4" t="str">
        <f aca="false">VLOOKUP($B2824,'Product Master'!$A$2:$O$5991,8,FALSE())</f>
        <v>International Foods</v>
      </c>
      <c r="E2824" s="4" t="str">
        <f aca="false">VLOOKUP($B2824,'Product Master'!$A$2:$O$5991,5,FALSE())</f>
        <v>Orchard Spread</v>
      </c>
      <c r="F2824" s="4" t="str">
        <f aca="false">VLOOKUP($B2824,'Product Master'!$A$2:$O$5991,4,FALSE())</f>
        <v>Orchard Spread Hot Salsa, 16 oz</v>
      </c>
      <c r="G2824" s="4" t="str">
        <f aca="false">VLOOKUP($B2824,'Product Master'!$A$2:$O$5991,9,FALSE())</f>
        <v>16 oz</v>
      </c>
      <c r="H2824" s="5" t="s">
        <v>16</v>
      </c>
      <c r="I2824" s="6" t="n">
        <f aca="false">VLOOKUP($B2824,'Product Master'!$A$2:$O$5991,14,FALSE())</f>
        <v>2.89</v>
      </c>
      <c r="J2824" s="7" t="n">
        <f aca="false">VLOOKUP($B2824,'Product Master'!$A$2:$O$5991,13,FALSE())</f>
        <v>2</v>
      </c>
      <c r="K2824" s="7" t="str">
        <f aca="false">VLOOKUP($B2824,'Product Master'!$A$2:$O$5991,11,FALSE())</f>
        <v>N</v>
      </c>
      <c r="L2824" s="7" t="str">
        <f aca="false">VLOOKUP($B2824,'Product Master'!$A$2:$O$5991,12,FALSE())</f>
        <v>N</v>
      </c>
      <c r="M2824" s="3" t="n">
        <v>108</v>
      </c>
      <c r="N2824" s="3" t="n">
        <v>9</v>
      </c>
    </row>
    <row r="2825" customFormat="false" ht="15" hidden="false" customHeight="true" outlineLevel="0" collapsed="false">
      <c r="A2825" s="3" t="s">
        <v>5661</v>
      </c>
      <c r="B2825" s="3" t="s">
        <v>5662</v>
      </c>
      <c r="C2825" s="4" t="str">
        <f aca="false">VLOOKUP($B2825,'Product Master'!$A$2:$O$5991,7,FALSE())</f>
        <v>Dry Grocery</v>
      </c>
      <c r="D2825" s="4" t="str">
        <f aca="false">VLOOKUP($B2825,'Product Master'!$A$2:$O$5991,8,FALSE())</f>
        <v>International Foods</v>
      </c>
      <c r="E2825" s="4" t="str">
        <f aca="false">VLOOKUP($B2825,'Product Master'!$A$2:$O$5991,5,FALSE())</f>
        <v>Roastport</v>
      </c>
      <c r="F2825" s="4" t="str">
        <f aca="false">VLOOKUP($B2825,'Product Master'!$A$2:$O$5991,4,FALSE())</f>
        <v>Roastport Tortillas, 16 oz</v>
      </c>
      <c r="G2825" s="4" t="str">
        <f aca="false">VLOOKUP($B2825,'Product Master'!$A$2:$O$5991,9,FALSE())</f>
        <v>16 oz</v>
      </c>
      <c r="H2825" s="5" t="s">
        <v>16</v>
      </c>
      <c r="I2825" s="6" t="n">
        <f aca="false">VLOOKUP($B2825,'Product Master'!$A$2:$O$5991,14,FALSE())</f>
        <v>2.49</v>
      </c>
      <c r="J2825" s="7" t="n">
        <f aca="false">VLOOKUP($B2825,'Product Master'!$A$2:$O$5991,13,FALSE())</f>
        <v>8</v>
      </c>
      <c r="K2825" s="7" t="str">
        <f aca="false">VLOOKUP($B2825,'Product Master'!$A$2:$O$5991,11,FALSE())</f>
        <v>N</v>
      </c>
      <c r="L2825" s="7" t="str">
        <f aca="false">VLOOKUP($B2825,'Product Master'!$A$2:$O$5991,12,FALSE())</f>
        <v>N</v>
      </c>
      <c r="M2825" s="3" t="n">
        <v>72</v>
      </c>
      <c r="N2825" s="3" t="n">
        <v>27</v>
      </c>
    </row>
    <row r="2826" customFormat="false" ht="15" hidden="false" customHeight="true" outlineLevel="0" collapsed="false">
      <c r="A2826" s="3" t="s">
        <v>5663</v>
      </c>
      <c r="B2826" s="3" t="s">
        <v>5664</v>
      </c>
      <c r="C2826" s="4" t="str">
        <f aca="false">VLOOKUP($B2826,'Product Master'!$A$2:$O$5991,7,FALSE())</f>
        <v>Dry Grocery</v>
      </c>
      <c r="D2826" s="4" t="str">
        <f aca="false">VLOOKUP($B2826,'Product Master'!$A$2:$O$5991,8,FALSE())</f>
        <v>International Foods</v>
      </c>
      <c r="E2826" s="4" t="str">
        <f aca="false">VLOOKUP($B2826,'Product Master'!$A$2:$O$5991,5,FALSE())</f>
        <v>Pepperlane</v>
      </c>
      <c r="F2826" s="4" t="str">
        <f aca="false">VLOOKUP($B2826,'Product Master'!$A$2:$O$5991,4,FALSE())</f>
        <v>Pepperlane Medium Egg Roll Wrappers, 10 oz</v>
      </c>
      <c r="G2826" s="4" t="str">
        <f aca="false">VLOOKUP($B2826,'Product Master'!$A$2:$O$5991,9,FALSE())</f>
        <v>10 oz</v>
      </c>
      <c r="H2826" s="5" t="s">
        <v>16</v>
      </c>
      <c r="I2826" s="6" t="n">
        <f aca="false">VLOOKUP($B2826,'Product Master'!$A$2:$O$5991,14,FALSE())</f>
        <v>2.49</v>
      </c>
      <c r="J2826" s="7" t="n">
        <f aca="false">VLOOKUP($B2826,'Product Master'!$A$2:$O$5991,13,FALSE())</f>
        <v>4</v>
      </c>
      <c r="K2826" s="7" t="str">
        <f aca="false">VLOOKUP($B2826,'Product Master'!$A$2:$O$5991,11,FALSE())</f>
        <v>N</v>
      </c>
      <c r="L2826" s="7" t="str">
        <f aca="false">VLOOKUP($B2826,'Product Master'!$A$2:$O$5991,12,FALSE())</f>
        <v>N</v>
      </c>
      <c r="M2826" s="3" t="n">
        <v>71</v>
      </c>
      <c r="N2826" s="3" t="n">
        <v>15</v>
      </c>
    </row>
    <row r="2827" customFormat="false" ht="15" hidden="false" customHeight="true" outlineLevel="0" collapsed="false">
      <c r="A2827" s="3" t="s">
        <v>5665</v>
      </c>
      <c r="B2827" s="3" t="s">
        <v>5666</v>
      </c>
      <c r="C2827" s="4" t="str">
        <f aca="false">VLOOKUP($B2827,'Product Master'!$A$2:$O$5991,7,FALSE())</f>
        <v>Dry Grocery</v>
      </c>
      <c r="D2827" s="4" t="str">
        <f aca="false">VLOOKUP($B2827,'Product Master'!$A$2:$O$5991,8,FALSE())</f>
        <v>International Foods</v>
      </c>
      <c r="E2827" s="4" t="str">
        <f aca="false">VLOOKUP($B2827,'Product Master'!$A$2:$O$5991,5,FALSE())</f>
        <v>Roastport</v>
      </c>
      <c r="F2827" s="4" t="str">
        <f aca="false">VLOOKUP($B2827,'Product Master'!$A$2:$O$5991,4,FALSE())</f>
        <v>Roastport Mild Curry Sauce, 16 oz</v>
      </c>
      <c r="G2827" s="4" t="str">
        <f aca="false">VLOOKUP($B2827,'Product Master'!$A$2:$O$5991,9,FALSE())</f>
        <v>16 oz</v>
      </c>
      <c r="H2827" s="5" t="s">
        <v>16</v>
      </c>
      <c r="I2827" s="6" t="n">
        <f aca="false">VLOOKUP($B2827,'Product Master'!$A$2:$O$5991,14,FALSE())</f>
        <v>3.79</v>
      </c>
      <c r="J2827" s="7" t="n">
        <f aca="false">VLOOKUP($B2827,'Product Master'!$A$2:$O$5991,13,FALSE())</f>
        <v>6</v>
      </c>
      <c r="K2827" s="7" t="str">
        <f aca="false">VLOOKUP($B2827,'Product Master'!$A$2:$O$5991,11,FALSE())</f>
        <v>N</v>
      </c>
      <c r="L2827" s="7" t="str">
        <f aca="false">VLOOKUP($B2827,'Product Master'!$A$2:$O$5991,12,FALSE())</f>
        <v>N</v>
      </c>
      <c r="M2827" s="3" t="n">
        <v>52</v>
      </c>
      <c r="N2827" s="3" t="n">
        <v>15</v>
      </c>
    </row>
    <row r="2828" customFormat="false" ht="15" hidden="false" customHeight="true" outlineLevel="0" collapsed="false">
      <c r="A2828" s="3" t="s">
        <v>5667</v>
      </c>
      <c r="B2828" s="3" t="s">
        <v>5668</v>
      </c>
      <c r="C2828" s="4" t="str">
        <f aca="false">VLOOKUP($B2828,'Product Master'!$A$2:$O$5991,7,FALSE())</f>
        <v>Dry Grocery</v>
      </c>
      <c r="D2828" s="4" t="str">
        <f aca="false">VLOOKUP($B2828,'Product Master'!$A$2:$O$5991,8,FALSE())</f>
        <v>International Foods</v>
      </c>
      <c r="E2828" s="4" t="str">
        <f aca="false">VLOOKUP($B2828,'Product Master'!$A$2:$O$5991,5,FALSE())</f>
        <v>Roastport</v>
      </c>
      <c r="F2828" s="4" t="str">
        <f aca="false">VLOOKUP($B2828,'Product Master'!$A$2:$O$5991,4,FALSE())</f>
        <v>Roastport Medium Enchilada Sauce, 16 oz</v>
      </c>
      <c r="G2828" s="4" t="str">
        <f aca="false">VLOOKUP($B2828,'Product Master'!$A$2:$O$5991,9,FALSE())</f>
        <v>16 oz</v>
      </c>
      <c r="H2828" s="5" t="s">
        <v>16</v>
      </c>
      <c r="I2828" s="6" t="n">
        <f aca="false">VLOOKUP($B2828,'Product Master'!$A$2:$O$5991,14,FALSE())</f>
        <v>3.49</v>
      </c>
      <c r="J2828" s="7" t="n">
        <f aca="false">VLOOKUP($B2828,'Product Master'!$A$2:$O$5991,13,FALSE())</f>
        <v>24</v>
      </c>
      <c r="K2828" s="7" t="str">
        <f aca="false">VLOOKUP($B2828,'Product Master'!$A$2:$O$5991,11,FALSE())</f>
        <v>N</v>
      </c>
      <c r="L2828" s="7" t="str">
        <f aca="false">VLOOKUP($B2828,'Product Master'!$A$2:$O$5991,12,FALSE())</f>
        <v>N</v>
      </c>
      <c r="M2828" s="3" t="n">
        <v>89</v>
      </c>
      <c r="N2828" s="3" t="n">
        <v>25</v>
      </c>
    </row>
    <row r="2829" customFormat="false" ht="15" hidden="false" customHeight="true" outlineLevel="0" collapsed="false">
      <c r="A2829" s="3" t="s">
        <v>5669</v>
      </c>
      <c r="B2829" s="3" t="s">
        <v>5670</v>
      </c>
      <c r="C2829" s="4" t="str">
        <f aca="false">VLOOKUP($B2829,'Product Master'!$A$2:$O$5991,7,FALSE())</f>
        <v>Dry Grocery</v>
      </c>
      <c r="D2829" s="4" t="str">
        <f aca="false">VLOOKUP($B2829,'Product Master'!$A$2:$O$5991,8,FALSE())</f>
        <v>International Foods</v>
      </c>
      <c r="E2829" s="4" t="str">
        <f aca="false">VLOOKUP($B2829,'Product Master'!$A$2:$O$5991,5,FALSE())</f>
        <v>Orchard Spread</v>
      </c>
      <c r="F2829" s="4" t="str">
        <f aca="false">VLOOKUP($B2829,'Product Master'!$A$2:$O$5991,4,FALSE())</f>
        <v>Orchard Spread Mild Taco Seasoning, 16 oz</v>
      </c>
      <c r="G2829" s="4" t="str">
        <f aca="false">VLOOKUP($B2829,'Product Master'!$A$2:$O$5991,9,FALSE())</f>
        <v>16 oz</v>
      </c>
      <c r="H2829" s="5" t="s">
        <v>16</v>
      </c>
      <c r="I2829" s="6" t="n">
        <f aca="false">VLOOKUP($B2829,'Product Master'!$A$2:$O$5991,14,FALSE())</f>
        <v>2.29</v>
      </c>
      <c r="J2829" s="7" t="n">
        <f aca="false">VLOOKUP($B2829,'Product Master'!$A$2:$O$5991,13,FALSE())</f>
        <v>4</v>
      </c>
      <c r="K2829" s="7" t="str">
        <f aca="false">VLOOKUP($B2829,'Product Master'!$A$2:$O$5991,11,FALSE())</f>
        <v>N</v>
      </c>
      <c r="L2829" s="7" t="str">
        <f aca="false">VLOOKUP($B2829,'Product Master'!$A$2:$O$5991,12,FALSE())</f>
        <v>N</v>
      </c>
      <c r="M2829" s="3" t="n">
        <v>7</v>
      </c>
      <c r="N2829" s="3" t="n">
        <v>21</v>
      </c>
    </row>
    <row r="2830" customFormat="false" ht="15" hidden="false" customHeight="true" outlineLevel="0" collapsed="false">
      <c r="A2830" s="3" t="s">
        <v>5671</v>
      </c>
      <c r="B2830" s="3" t="s">
        <v>5672</v>
      </c>
      <c r="C2830" s="4" t="str">
        <f aca="false">VLOOKUP($B2830,'Product Master'!$A$2:$O$5991,7,FALSE())</f>
        <v>Dry Grocery</v>
      </c>
      <c r="D2830" s="4" t="str">
        <f aca="false">VLOOKUP($B2830,'Product Master'!$A$2:$O$5991,8,FALSE())</f>
        <v>International Foods</v>
      </c>
      <c r="E2830" s="4" t="str">
        <f aca="false">VLOOKUP($B2830,'Product Master'!$A$2:$O$5991,5,FALSE())</f>
        <v>Harborline</v>
      </c>
      <c r="F2830" s="4" t="str">
        <f aca="false">VLOOKUP($B2830,'Product Master'!$A$2:$O$5991,4,FALSE())</f>
        <v>Harborline Medium Curry Sauce, 8 oz</v>
      </c>
      <c r="G2830" s="4" t="str">
        <f aca="false">VLOOKUP($B2830,'Product Master'!$A$2:$O$5991,9,FALSE())</f>
        <v>8 oz</v>
      </c>
      <c r="H2830" s="5" t="s">
        <v>16</v>
      </c>
      <c r="I2830" s="6" t="n">
        <f aca="false">VLOOKUP($B2830,'Product Master'!$A$2:$O$5991,14,FALSE())</f>
        <v>3.49</v>
      </c>
      <c r="J2830" s="7" t="n">
        <f aca="false">VLOOKUP($B2830,'Product Master'!$A$2:$O$5991,13,FALSE())</f>
        <v>12</v>
      </c>
      <c r="K2830" s="7" t="str">
        <f aca="false">VLOOKUP($B2830,'Product Master'!$A$2:$O$5991,11,FALSE())</f>
        <v>Y</v>
      </c>
      <c r="L2830" s="7" t="str">
        <f aca="false">VLOOKUP($B2830,'Product Master'!$A$2:$O$5991,12,FALSE())</f>
        <v>N</v>
      </c>
      <c r="M2830" s="3" t="n">
        <v>6</v>
      </c>
      <c r="N2830" s="3" t="n">
        <v>11</v>
      </c>
    </row>
    <row r="2831" customFormat="false" ht="15" hidden="false" customHeight="true" outlineLevel="0" collapsed="false">
      <c r="A2831" s="3" t="s">
        <v>5673</v>
      </c>
      <c r="B2831" s="3" t="s">
        <v>5674</v>
      </c>
      <c r="C2831" s="4" t="str">
        <f aca="false">VLOOKUP($B2831,'Product Master'!$A$2:$O$5991,7,FALSE())</f>
        <v>Dry Grocery</v>
      </c>
      <c r="D2831" s="4" t="str">
        <f aca="false">VLOOKUP($B2831,'Product Master'!$A$2:$O$5991,8,FALSE())</f>
        <v>International Foods</v>
      </c>
      <c r="E2831" s="4" t="str">
        <f aca="false">VLOOKUP($B2831,'Product Master'!$A$2:$O$5991,5,FALSE())</f>
        <v>Kettle Row</v>
      </c>
      <c r="F2831" s="4" t="str">
        <f aca="false">VLOOKUP($B2831,'Product Master'!$A$2:$O$5991,4,FALSE())</f>
        <v>Kettle Row Curry Sauce, 16 oz</v>
      </c>
      <c r="G2831" s="4" t="str">
        <f aca="false">VLOOKUP($B2831,'Product Master'!$A$2:$O$5991,9,FALSE())</f>
        <v>16 oz</v>
      </c>
      <c r="H2831" s="5" t="s">
        <v>16</v>
      </c>
      <c r="I2831" s="6" t="n">
        <f aca="false">VLOOKUP($B2831,'Product Master'!$A$2:$O$5991,14,FALSE())</f>
        <v>2.39</v>
      </c>
      <c r="J2831" s="7" t="n">
        <f aca="false">VLOOKUP($B2831,'Product Master'!$A$2:$O$5991,13,FALSE())</f>
        <v>2</v>
      </c>
      <c r="K2831" s="7" t="str">
        <f aca="false">VLOOKUP($B2831,'Product Master'!$A$2:$O$5991,11,FALSE())</f>
        <v>N</v>
      </c>
      <c r="L2831" s="7" t="str">
        <f aca="false">VLOOKUP($B2831,'Product Master'!$A$2:$O$5991,12,FALSE())</f>
        <v>N</v>
      </c>
      <c r="M2831" s="3" t="n">
        <v>41</v>
      </c>
      <c r="N2831" s="3" t="n">
        <v>16</v>
      </c>
    </row>
    <row r="2832" customFormat="false" ht="15" hidden="false" customHeight="true" outlineLevel="0" collapsed="false">
      <c r="A2832" s="3" t="s">
        <v>5675</v>
      </c>
      <c r="B2832" s="3" t="s">
        <v>5676</v>
      </c>
      <c r="C2832" s="4" t="str">
        <f aca="false">VLOOKUP($B2832,'Product Master'!$A$2:$O$5991,7,FALSE())</f>
        <v>Dry Grocery</v>
      </c>
      <c r="D2832" s="4" t="str">
        <f aca="false">VLOOKUP($B2832,'Product Master'!$A$2:$O$5991,8,FALSE())</f>
        <v>International Foods</v>
      </c>
      <c r="E2832" s="4" t="str">
        <f aca="false">VLOOKUP($B2832,'Product Master'!$A$2:$O$5991,5,FALSE())</f>
        <v>Redbarn</v>
      </c>
      <c r="F2832" s="4" t="str">
        <f aca="false">VLOOKUP($B2832,'Product Master'!$A$2:$O$5991,4,FALSE())</f>
        <v>Redbarn Mild Curry Sauce, 8 oz</v>
      </c>
      <c r="G2832" s="4" t="str">
        <f aca="false">VLOOKUP($B2832,'Product Master'!$A$2:$O$5991,9,FALSE())</f>
        <v>8 oz</v>
      </c>
      <c r="H2832" s="5" t="s">
        <v>16</v>
      </c>
      <c r="I2832" s="6" t="n">
        <f aca="false">VLOOKUP($B2832,'Product Master'!$A$2:$O$5991,14,FALSE())</f>
        <v>2.89</v>
      </c>
      <c r="J2832" s="7" t="n">
        <f aca="false">VLOOKUP($B2832,'Product Master'!$A$2:$O$5991,13,FALSE())</f>
        <v>12</v>
      </c>
      <c r="K2832" s="7" t="str">
        <f aca="false">VLOOKUP($B2832,'Product Master'!$A$2:$O$5991,11,FALSE())</f>
        <v>N</v>
      </c>
      <c r="L2832" s="7" t="str">
        <f aca="false">VLOOKUP($B2832,'Product Master'!$A$2:$O$5991,12,FALSE())</f>
        <v>N</v>
      </c>
      <c r="M2832" s="3" t="n">
        <v>41</v>
      </c>
      <c r="N2832" s="3" t="n">
        <v>18</v>
      </c>
    </row>
    <row r="2833" customFormat="false" ht="15" hidden="false" customHeight="true" outlineLevel="0" collapsed="false">
      <c r="A2833" s="3" t="s">
        <v>5677</v>
      </c>
      <c r="B2833" s="3" t="s">
        <v>5678</v>
      </c>
      <c r="C2833" s="4" t="str">
        <f aca="false">VLOOKUP($B2833,'Product Master'!$A$2:$O$5991,7,FALSE())</f>
        <v>Dry Grocery</v>
      </c>
      <c r="D2833" s="4" t="str">
        <f aca="false">VLOOKUP($B2833,'Product Master'!$A$2:$O$5991,8,FALSE())</f>
        <v>International Foods</v>
      </c>
      <c r="E2833" s="4" t="str">
        <f aca="false">VLOOKUP($B2833,'Product Master'!$A$2:$O$5991,5,FALSE())</f>
        <v>Pepperlane</v>
      </c>
      <c r="F2833" s="4" t="str">
        <f aca="false">VLOOKUP($B2833,'Product Master'!$A$2:$O$5991,4,FALSE())</f>
        <v>Pepperlane Medium Enchilada Sauce, 8 oz</v>
      </c>
      <c r="G2833" s="4" t="str">
        <f aca="false">VLOOKUP($B2833,'Product Master'!$A$2:$O$5991,9,FALSE())</f>
        <v>8 oz</v>
      </c>
      <c r="H2833" s="5" t="s">
        <v>16</v>
      </c>
      <c r="I2833" s="6" t="n">
        <f aca="false">VLOOKUP($B2833,'Product Master'!$A$2:$O$5991,14,FALSE())</f>
        <v>2.49</v>
      </c>
      <c r="J2833" s="7" t="n">
        <f aca="false">VLOOKUP($B2833,'Product Master'!$A$2:$O$5991,13,FALSE())</f>
        <v>24</v>
      </c>
      <c r="K2833" s="7" t="str">
        <f aca="false">VLOOKUP($B2833,'Product Master'!$A$2:$O$5991,11,FALSE())</f>
        <v>N</v>
      </c>
      <c r="L2833" s="7" t="str">
        <f aca="false">VLOOKUP($B2833,'Product Master'!$A$2:$O$5991,12,FALSE())</f>
        <v>N</v>
      </c>
      <c r="M2833" s="3" t="n">
        <v>118</v>
      </c>
      <c r="N2833" s="3" t="n">
        <v>32</v>
      </c>
    </row>
    <row r="2834" customFormat="false" ht="15" hidden="false" customHeight="true" outlineLevel="0" collapsed="false">
      <c r="A2834" s="3" t="s">
        <v>5679</v>
      </c>
      <c r="B2834" s="3" t="s">
        <v>5680</v>
      </c>
      <c r="C2834" s="4" t="str">
        <f aca="false">VLOOKUP($B2834,'Product Master'!$A$2:$O$5991,7,FALSE())</f>
        <v>Dry Grocery</v>
      </c>
      <c r="D2834" s="4" t="str">
        <f aca="false">VLOOKUP($B2834,'Product Master'!$A$2:$O$5991,8,FALSE())</f>
        <v>International Foods</v>
      </c>
      <c r="E2834" s="4" t="str">
        <f aca="false">VLOOKUP($B2834,'Product Master'!$A$2:$O$5991,5,FALSE())</f>
        <v>Roastport</v>
      </c>
      <c r="F2834" s="4" t="str">
        <f aca="false">VLOOKUP($B2834,'Product Master'!$A$2:$O$5991,4,FALSE())</f>
        <v>Roastport Mild Egg Roll Wrappers, 10 oz</v>
      </c>
      <c r="G2834" s="4" t="str">
        <f aca="false">VLOOKUP($B2834,'Product Master'!$A$2:$O$5991,9,FALSE())</f>
        <v>10 oz</v>
      </c>
      <c r="H2834" s="5" t="s">
        <v>16</v>
      </c>
      <c r="I2834" s="6" t="n">
        <f aca="false">VLOOKUP($B2834,'Product Master'!$A$2:$O$5991,14,FALSE())</f>
        <v>3.79</v>
      </c>
      <c r="J2834" s="7" t="n">
        <f aca="false">VLOOKUP($B2834,'Product Master'!$A$2:$O$5991,13,FALSE())</f>
        <v>8</v>
      </c>
      <c r="K2834" s="7" t="str">
        <f aca="false">VLOOKUP($B2834,'Product Master'!$A$2:$O$5991,11,FALSE())</f>
        <v>N</v>
      </c>
      <c r="L2834" s="7" t="str">
        <f aca="false">VLOOKUP($B2834,'Product Master'!$A$2:$O$5991,12,FALSE())</f>
        <v>N</v>
      </c>
      <c r="M2834" s="3" t="n">
        <v>12</v>
      </c>
      <c r="N2834" s="3" t="n">
        <v>24</v>
      </c>
    </row>
    <row r="2835" customFormat="false" ht="15" hidden="false" customHeight="true" outlineLevel="0" collapsed="false">
      <c r="A2835" s="3" t="s">
        <v>5681</v>
      </c>
      <c r="B2835" s="3" t="s">
        <v>5682</v>
      </c>
      <c r="C2835" s="4" t="str">
        <f aca="false">VLOOKUP($B2835,'Product Master'!$A$2:$O$5991,7,FALSE())</f>
        <v>Dry Grocery</v>
      </c>
      <c r="D2835" s="4" t="str">
        <f aca="false">VLOOKUP($B2835,'Product Master'!$A$2:$O$5991,8,FALSE())</f>
        <v>International Foods</v>
      </c>
      <c r="E2835" s="4" t="str">
        <f aca="false">VLOOKUP($B2835,'Product Master'!$A$2:$O$5991,5,FALSE())</f>
        <v>Wheatstone</v>
      </c>
      <c r="F2835" s="4" t="str">
        <f aca="false">VLOOKUP($B2835,'Product Master'!$A$2:$O$5991,4,FALSE())</f>
        <v>Wheatstone Hot Soy Sauce, 8 oz</v>
      </c>
      <c r="G2835" s="4" t="str">
        <f aca="false">VLOOKUP($B2835,'Product Master'!$A$2:$O$5991,9,FALSE())</f>
        <v>8 oz</v>
      </c>
      <c r="H2835" s="5" t="s">
        <v>16</v>
      </c>
      <c r="I2835" s="6" t="n">
        <f aca="false">VLOOKUP($B2835,'Product Master'!$A$2:$O$5991,14,FALSE())</f>
        <v>3.29</v>
      </c>
      <c r="J2835" s="7" t="n">
        <f aca="false">VLOOKUP($B2835,'Product Master'!$A$2:$O$5991,13,FALSE())</f>
        <v>2</v>
      </c>
      <c r="K2835" s="7" t="str">
        <f aca="false">VLOOKUP($B2835,'Product Master'!$A$2:$O$5991,11,FALSE())</f>
        <v>N</v>
      </c>
      <c r="L2835" s="7" t="str">
        <f aca="false">VLOOKUP($B2835,'Product Master'!$A$2:$O$5991,12,FALSE())</f>
        <v>N</v>
      </c>
      <c r="M2835" s="3" t="n">
        <v>125</v>
      </c>
      <c r="N2835" s="3" t="n">
        <v>30</v>
      </c>
    </row>
    <row r="2836" customFormat="false" ht="15" hidden="false" customHeight="true" outlineLevel="0" collapsed="false">
      <c r="A2836" s="3" t="s">
        <v>5683</v>
      </c>
      <c r="B2836" s="3" t="s">
        <v>5684</v>
      </c>
      <c r="C2836" s="4" t="str">
        <f aca="false">VLOOKUP($B2836,'Product Master'!$A$2:$O$5991,7,FALSE())</f>
        <v>Dry Grocery</v>
      </c>
      <c r="D2836" s="4" t="str">
        <f aca="false">VLOOKUP($B2836,'Product Master'!$A$2:$O$5991,8,FALSE())</f>
        <v>International Foods</v>
      </c>
      <c r="E2836" s="4" t="str">
        <f aca="false">VLOOKUP($B2836,'Product Master'!$A$2:$O$5991,5,FALSE())</f>
        <v>Redbarn</v>
      </c>
      <c r="F2836" s="4" t="str">
        <f aca="false">VLOOKUP($B2836,'Product Master'!$A$2:$O$5991,4,FALSE())</f>
        <v>Redbarn Mild Enchilada Sauce, 16 oz</v>
      </c>
      <c r="G2836" s="4" t="str">
        <f aca="false">VLOOKUP($B2836,'Product Master'!$A$2:$O$5991,9,FALSE())</f>
        <v>16 oz</v>
      </c>
      <c r="H2836" s="5" t="s">
        <v>16</v>
      </c>
      <c r="I2836" s="6" t="n">
        <f aca="false">VLOOKUP($B2836,'Product Master'!$A$2:$O$5991,14,FALSE())</f>
        <v>3.89</v>
      </c>
      <c r="J2836" s="7" t="n">
        <f aca="false">VLOOKUP($B2836,'Product Master'!$A$2:$O$5991,13,FALSE())</f>
        <v>12</v>
      </c>
      <c r="K2836" s="7" t="str">
        <f aca="false">VLOOKUP($B2836,'Product Master'!$A$2:$O$5991,11,FALSE())</f>
        <v>N</v>
      </c>
      <c r="L2836" s="7" t="str">
        <f aca="false">VLOOKUP($B2836,'Product Master'!$A$2:$O$5991,12,FALSE())</f>
        <v>N</v>
      </c>
      <c r="M2836" s="3" t="n">
        <v>33</v>
      </c>
      <c r="N2836" s="3" t="n">
        <v>4</v>
      </c>
    </row>
    <row r="2837" customFormat="false" ht="15" hidden="false" customHeight="true" outlineLevel="0" collapsed="false">
      <c r="A2837" s="3" t="s">
        <v>5685</v>
      </c>
      <c r="B2837" s="3" t="s">
        <v>5686</v>
      </c>
      <c r="C2837" s="4" t="str">
        <f aca="false">VLOOKUP($B2837,'Product Master'!$A$2:$O$5991,7,FALSE())</f>
        <v>Dry Grocery</v>
      </c>
      <c r="D2837" s="4" t="str">
        <f aca="false">VLOOKUP($B2837,'Product Master'!$A$2:$O$5991,8,FALSE())</f>
        <v>International Foods</v>
      </c>
      <c r="E2837" s="4" t="str">
        <f aca="false">VLOOKUP($B2837,'Product Master'!$A$2:$O$5991,5,FALSE())</f>
        <v>Pepperlane</v>
      </c>
      <c r="F2837" s="4" t="str">
        <f aca="false">VLOOKUP($B2837,'Product Master'!$A$2:$O$5991,4,FALSE())</f>
        <v>Pepperlane Medium Soy Sauce, 10 oz</v>
      </c>
      <c r="G2837" s="4" t="str">
        <f aca="false">VLOOKUP($B2837,'Product Master'!$A$2:$O$5991,9,FALSE())</f>
        <v>10 oz</v>
      </c>
      <c r="H2837" s="5" t="s">
        <v>16</v>
      </c>
      <c r="I2837" s="6" t="n">
        <f aca="false">VLOOKUP($B2837,'Product Master'!$A$2:$O$5991,14,FALSE())</f>
        <v>3.49</v>
      </c>
      <c r="J2837" s="7" t="n">
        <f aca="false">VLOOKUP($B2837,'Product Master'!$A$2:$O$5991,13,FALSE())</f>
        <v>4</v>
      </c>
      <c r="K2837" s="7" t="str">
        <f aca="false">VLOOKUP($B2837,'Product Master'!$A$2:$O$5991,11,FALSE())</f>
        <v>N</v>
      </c>
      <c r="L2837" s="7" t="str">
        <f aca="false">VLOOKUP($B2837,'Product Master'!$A$2:$O$5991,12,FALSE())</f>
        <v>N</v>
      </c>
      <c r="M2837" s="3" t="n">
        <v>142</v>
      </c>
      <c r="N2837" s="3" t="n">
        <v>35</v>
      </c>
    </row>
    <row r="2838" customFormat="false" ht="15" hidden="false" customHeight="true" outlineLevel="0" collapsed="false">
      <c r="A2838" s="3" t="s">
        <v>5687</v>
      </c>
      <c r="B2838" s="3" t="s">
        <v>5688</v>
      </c>
      <c r="C2838" s="4" t="str">
        <f aca="false">VLOOKUP($B2838,'Product Master'!$A$2:$O$5991,7,FALSE())</f>
        <v>Dry Grocery</v>
      </c>
      <c r="D2838" s="4" t="str">
        <f aca="false">VLOOKUP($B2838,'Product Master'!$A$2:$O$5991,8,FALSE())</f>
        <v>International Foods</v>
      </c>
      <c r="E2838" s="4" t="str">
        <f aca="false">VLOOKUP($B2838,'Product Master'!$A$2:$O$5991,5,FALSE())</f>
        <v>Golden Grain Co.</v>
      </c>
      <c r="F2838" s="4" t="str">
        <f aca="false">VLOOKUP($B2838,'Product Master'!$A$2:$O$5991,4,FALSE())</f>
        <v>Golden Grain Co. Mild Soy Sauce, 8 oz</v>
      </c>
      <c r="G2838" s="4" t="str">
        <f aca="false">VLOOKUP($B2838,'Product Master'!$A$2:$O$5991,9,FALSE())</f>
        <v>8 oz</v>
      </c>
      <c r="H2838" s="5" t="s">
        <v>16</v>
      </c>
      <c r="I2838" s="6" t="n">
        <f aca="false">VLOOKUP($B2838,'Product Master'!$A$2:$O$5991,14,FALSE())</f>
        <v>2.29</v>
      </c>
      <c r="J2838" s="7" t="n">
        <f aca="false">VLOOKUP($B2838,'Product Master'!$A$2:$O$5991,13,FALSE())</f>
        <v>12</v>
      </c>
      <c r="K2838" s="7" t="str">
        <f aca="false">VLOOKUP($B2838,'Product Master'!$A$2:$O$5991,11,FALSE())</f>
        <v>N</v>
      </c>
      <c r="L2838" s="7" t="str">
        <f aca="false">VLOOKUP($B2838,'Product Master'!$A$2:$O$5991,12,FALSE())</f>
        <v>N</v>
      </c>
      <c r="M2838" s="3" t="n">
        <v>43</v>
      </c>
      <c r="N2838" s="3" t="n">
        <v>28</v>
      </c>
    </row>
    <row r="2839" customFormat="false" ht="15" hidden="false" customHeight="true" outlineLevel="0" collapsed="false">
      <c r="A2839" s="3" t="s">
        <v>5689</v>
      </c>
      <c r="B2839" s="3" t="s">
        <v>5690</v>
      </c>
      <c r="C2839" s="4" t="str">
        <f aca="false">VLOOKUP($B2839,'Product Master'!$A$2:$O$5991,7,FALSE())</f>
        <v>Dry Grocery</v>
      </c>
      <c r="D2839" s="4" t="str">
        <f aca="false">VLOOKUP($B2839,'Product Master'!$A$2:$O$5991,8,FALSE())</f>
        <v>International Foods</v>
      </c>
      <c r="E2839" s="4" t="str">
        <f aca="false">VLOOKUP($B2839,'Product Master'!$A$2:$O$5991,5,FALSE())</f>
        <v>Redbarn</v>
      </c>
      <c r="F2839" s="4" t="str">
        <f aca="false">VLOOKUP($B2839,'Product Master'!$A$2:$O$5991,4,FALSE())</f>
        <v>Redbarn Teriyaki Sauce, 10 oz</v>
      </c>
      <c r="G2839" s="4" t="str">
        <f aca="false">VLOOKUP($B2839,'Product Master'!$A$2:$O$5991,9,FALSE())</f>
        <v>10 oz</v>
      </c>
      <c r="H2839" s="5" t="s">
        <v>16</v>
      </c>
      <c r="I2839" s="6" t="n">
        <f aca="false">VLOOKUP($B2839,'Product Master'!$A$2:$O$5991,14,FALSE())</f>
        <v>3.99</v>
      </c>
      <c r="J2839" s="7" t="n">
        <f aca="false">VLOOKUP($B2839,'Product Master'!$A$2:$O$5991,13,FALSE())</f>
        <v>2</v>
      </c>
      <c r="K2839" s="7" t="str">
        <f aca="false">VLOOKUP($B2839,'Product Master'!$A$2:$O$5991,11,FALSE())</f>
        <v>N</v>
      </c>
      <c r="L2839" s="7" t="str">
        <f aca="false">VLOOKUP($B2839,'Product Master'!$A$2:$O$5991,12,FALSE())</f>
        <v>N</v>
      </c>
      <c r="M2839" s="3" t="n">
        <v>114</v>
      </c>
      <c r="N2839" s="3" t="n">
        <v>8</v>
      </c>
    </row>
    <row r="2840" customFormat="false" ht="15" hidden="false" customHeight="true" outlineLevel="0" collapsed="false">
      <c r="A2840" s="3" t="s">
        <v>5691</v>
      </c>
      <c r="B2840" s="3" t="s">
        <v>5692</v>
      </c>
      <c r="C2840" s="4" t="str">
        <f aca="false">VLOOKUP($B2840,'Product Master'!$A$2:$O$5991,7,FALSE())</f>
        <v>Dry Grocery</v>
      </c>
      <c r="D2840" s="4" t="str">
        <f aca="false">VLOOKUP($B2840,'Product Master'!$A$2:$O$5991,8,FALSE())</f>
        <v>International Foods</v>
      </c>
      <c r="E2840" s="4" t="str">
        <f aca="false">VLOOKUP($B2840,'Product Master'!$A$2:$O$5991,5,FALSE())</f>
        <v>Redbarn</v>
      </c>
      <c r="F2840" s="4" t="str">
        <f aca="false">VLOOKUP($B2840,'Product Master'!$A$2:$O$5991,4,FALSE())</f>
        <v>Redbarn Hot Taco Seasoning, 10 oz</v>
      </c>
      <c r="G2840" s="4" t="str">
        <f aca="false">VLOOKUP($B2840,'Product Master'!$A$2:$O$5991,9,FALSE())</f>
        <v>10 oz</v>
      </c>
      <c r="H2840" s="5" t="s">
        <v>16</v>
      </c>
      <c r="I2840" s="6" t="n">
        <f aca="false">VLOOKUP($B2840,'Product Master'!$A$2:$O$5991,14,FALSE())</f>
        <v>2.39</v>
      </c>
      <c r="J2840" s="7" t="n">
        <f aca="false">VLOOKUP($B2840,'Product Master'!$A$2:$O$5991,13,FALSE())</f>
        <v>12</v>
      </c>
      <c r="K2840" s="7" t="str">
        <f aca="false">VLOOKUP($B2840,'Product Master'!$A$2:$O$5991,11,FALSE())</f>
        <v>N</v>
      </c>
      <c r="L2840" s="7" t="str">
        <f aca="false">VLOOKUP($B2840,'Product Master'!$A$2:$O$5991,12,FALSE())</f>
        <v>N</v>
      </c>
      <c r="M2840" s="3" t="n">
        <v>18</v>
      </c>
      <c r="N2840" s="3" t="n">
        <v>16</v>
      </c>
    </row>
    <row r="2841" customFormat="false" ht="15" hidden="false" customHeight="true" outlineLevel="0" collapsed="false">
      <c r="A2841" s="3" t="s">
        <v>5693</v>
      </c>
      <c r="B2841" s="3" t="s">
        <v>5694</v>
      </c>
      <c r="C2841" s="4" t="str">
        <f aca="false">VLOOKUP($B2841,'Product Master'!$A$2:$O$5991,7,FALSE())</f>
        <v>Dry Grocery</v>
      </c>
      <c r="D2841" s="4" t="str">
        <f aca="false">VLOOKUP($B2841,'Product Master'!$A$2:$O$5991,8,FALSE())</f>
        <v>International Foods</v>
      </c>
      <c r="E2841" s="4" t="str">
        <f aca="false">VLOOKUP($B2841,'Product Master'!$A$2:$O$5991,5,FALSE())</f>
        <v>Harborline</v>
      </c>
      <c r="F2841" s="4" t="str">
        <f aca="false">VLOOKUP($B2841,'Product Master'!$A$2:$O$5991,4,FALSE())</f>
        <v>Harborline Medium Salsa, 8 oz</v>
      </c>
      <c r="G2841" s="4" t="str">
        <f aca="false">VLOOKUP($B2841,'Product Master'!$A$2:$O$5991,9,FALSE())</f>
        <v>8 oz</v>
      </c>
      <c r="H2841" s="5" t="s">
        <v>16</v>
      </c>
      <c r="I2841" s="6" t="n">
        <f aca="false">VLOOKUP($B2841,'Product Master'!$A$2:$O$5991,14,FALSE())</f>
        <v>3.89</v>
      </c>
      <c r="J2841" s="7" t="n">
        <f aca="false">VLOOKUP($B2841,'Product Master'!$A$2:$O$5991,13,FALSE())</f>
        <v>24</v>
      </c>
      <c r="K2841" s="7" t="str">
        <f aca="false">VLOOKUP($B2841,'Product Master'!$A$2:$O$5991,11,FALSE())</f>
        <v>Y</v>
      </c>
      <c r="L2841" s="7" t="str">
        <f aca="false">VLOOKUP($B2841,'Product Master'!$A$2:$O$5991,12,FALSE())</f>
        <v>N</v>
      </c>
      <c r="M2841" s="3" t="n">
        <v>142</v>
      </c>
      <c r="N2841" s="3" t="n">
        <v>36</v>
      </c>
    </row>
    <row r="2842" customFormat="false" ht="15" hidden="false" customHeight="true" outlineLevel="0" collapsed="false">
      <c r="A2842" s="3" t="s">
        <v>5695</v>
      </c>
      <c r="B2842" s="3" t="s">
        <v>5696</v>
      </c>
      <c r="C2842" s="4" t="str">
        <f aca="false">VLOOKUP($B2842,'Product Master'!$A$2:$O$5991,7,FALSE())</f>
        <v>Dry Grocery</v>
      </c>
      <c r="D2842" s="4" t="str">
        <f aca="false">VLOOKUP($B2842,'Product Master'!$A$2:$O$5991,8,FALSE())</f>
        <v>International Foods</v>
      </c>
      <c r="E2842" s="4" t="str">
        <f aca="false">VLOOKUP($B2842,'Product Master'!$A$2:$O$5991,5,FALSE())</f>
        <v>Kettle Row</v>
      </c>
      <c r="F2842" s="4" t="str">
        <f aca="false">VLOOKUP($B2842,'Product Master'!$A$2:$O$5991,4,FALSE())</f>
        <v>Kettle Row Teriyaki Sauce, 10 oz</v>
      </c>
      <c r="G2842" s="4" t="str">
        <f aca="false">VLOOKUP($B2842,'Product Master'!$A$2:$O$5991,9,FALSE())</f>
        <v>10 oz</v>
      </c>
      <c r="H2842" s="5" t="s">
        <v>16</v>
      </c>
      <c r="I2842" s="6" t="n">
        <f aca="false">VLOOKUP($B2842,'Product Master'!$A$2:$O$5991,14,FALSE())</f>
        <v>3.99</v>
      </c>
      <c r="J2842" s="7" t="n">
        <f aca="false">VLOOKUP($B2842,'Product Master'!$A$2:$O$5991,13,FALSE())</f>
        <v>6</v>
      </c>
      <c r="K2842" s="7" t="str">
        <f aca="false">VLOOKUP($B2842,'Product Master'!$A$2:$O$5991,11,FALSE())</f>
        <v>N</v>
      </c>
      <c r="L2842" s="7" t="str">
        <f aca="false">VLOOKUP($B2842,'Product Master'!$A$2:$O$5991,12,FALSE())</f>
        <v>N</v>
      </c>
      <c r="M2842" s="3" t="n">
        <v>122</v>
      </c>
      <c r="N2842" s="3" t="n">
        <v>9</v>
      </c>
    </row>
    <row r="2843" customFormat="false" ht="15" hidden="false" customHeight="true" outlineLevel="0" collapsed="false">
      <c r="A2843" s="3" t="s">
        <v>5697</v>
      </c>
      <c r="B2843" s="3" t="s">
        <v>5698</v>
      </c>
      <c r="C2843" s="4" t="str">
        <f aca="false">VLOOKUP($B2843,'Product Master'!$A$2:$O$5991,7,FALSE())</f>
        <v>Dry Grocery</v>
      </c>
      <c r="D2843" s="4" t="str">
        <f aca="false">VLOOKUP($B2843,'Product Master'!$A$2:$O$5991,8,FALSE())</f>
        <v>International Foods</v>
      </c>
      <c r="E2843" s="4" t="str">
        <f aca="false">VLOOKUP($B2843,'Product Master'!$A$2:$O$5991,5,FALSE())</f>
        <v>Wheatstone</v>
      </c>
      <c r="F2843" s="4" t="str">
        <f aca="false">VLOOKUP($B2843,'Product Master'!$A$2:$O$5991,4,FALSE())</f>
        <v>Wheatstone Hot Teriyaki Sauce, 10 oz</v>
      </c>
      <c r="G2843" s="4" t="str">
        <f aca="false">VLOOKUP($B2843,'Product Master'!$A$2:$O$5991,9,FALSE())</f>
        <v>10 oz</v>
      </c>
      <c r="H2843" s="5" t="s">
        <v>16</v>
      </c>
      <c r="I2843" s="6" t="n">
        <f aca="false">VLOOKUP($B2843,'Product Master'!$A$2:$O$5991,14,FALSE())</f>
        <v>2.89</v>
      </c>
      <c r="J2843" s="7" t="n">
        <f aca="false">VLOOKUP($B2843,'Product Master'!$A$2:$O$5991,13,FALSE())</f>
        <v>8</v>
      </c>
      <c r="K2843" s="7" t="str">
        <f aca="false">VLOOKUP($B2843,'Product Master'!$A$2:$O$5991,11,FALSE())</f>
        <v>N</v>
      </c>
      <c r="L2843" s="7" t="str">
        <f aca="false">VLOOKUP($B2843,'Product Master'!$A$2:$O$5991,12,FALSE())</f>
        <v>N</v>
      </c>
      <c r="M2843" s="3" t="n">
        <v>117</v>
      </c>
      <c r="N2843" s="3" t="n">
        <v>21</v>
      </c>
    </row>
    <row r="2844" customFormat="false" ht="15" hidden="false" customHeight="true" outlineLevel="0" collapsed="false">
      <c r="A2844" s="3" t="s">
        <v>5699</v>
      </c>
      <c r="B2844" s="3" t="s">
        <v>5700</v>
      </c>
      <c r="C2844" s="4" t="str">
        <f aca="false">VLOOKUP($B2844,'Product Master'!$A$2:$O$5991,7,FALSE())</f>
        <v>Dry Grocery</v>
      </c>
      <c r="D2844" s="4" t="str">
        <f aca="false">VLOOKUP($B2844,'Product Master'!$A$2:$O$5991,8,FALSE())</f>
        <v>International Foods</v>
      </c>
      <c r="E2844" s="4" t="str">
        <f aca="false">VLOOKUP($B2844,'Product Master'!$A$2:$O$5991,5,FALSE())</f>
        <v>Redbarn</v>
      </c>
      <c r="F2844" s="4" t="str">
        <f aca="false">VLOOKUP($B2844,'Product Master'!$A$2:$O$5991,4,FALSE())</f>
        <v>Redbarn Hot Curry Sauce, 8 oz</v>
      </c>
      <c r="G2844" s="4" t="str">
        <f aca="false">VLOOKUP($B2844,'Product Master'!$A$2:$O$5991,9,FALSE())</f>
        <v>8 oz</v>
      </c>
      <c r="H2844" s="5" t="s">
        <v>16</v>
      </c>
      <c r="I2844" s="6" t="n">
        <f aca="false">VLOOKUP($B2844,'Product Master'!$A$2:$O$5991,14,FALSE())</f>
        <v>3.49</v>
      </c>
      <c r="J2844" s="7" t="n">
        <f aca="false">VLOOKUP($B2844,'Product Master'!$A$2:$O$5991,13,FALSE())</f>
        <v>1</v>
      </c>
      <c r="K2844" s="7" t="str">
        <f aca="false">VLOOKUP($B2844,'Product Master'!$A$2:$O$5991,11,FALSE())</f>
        <v>N</v>
      </c>
      <c r="L2844" s="7" t="str">
        <f aca="false">VLOOKUP($B2844,'Product Master'!$A$2:$O$5991,12,FALSE())</f>
        <v>N</v>
      </c>
      <c r="M2844" s="3" t="n">
        <v>82</v>
      </c>
      <c r="N2844" s="3" t="n">
        <v>36</v>
      </c>
    </row>
    <row r="2845" customFormat="false" ht="15" hidden="false" customHeight="true" outlineLevel="0" collapsed="false">
      <c r="A2845" s="3" t="s">
        <v>5701</v>
      </c>
      <c r="B2845" s="3" t="s">
        <v>5702</v>
      </c>
      <c r="C2845" s="4" t="str">
        <f aca="false">VLOOKUP($B2845,'Product Master'!$A$2:$O$5991,7,FALSE())</f>
        <v>Dry Grocery</v>
      </c>
      <c r="D2845" s="4" t="str">
        <f aca="false">VLOOKUP($B2845,'Product Master'!$A$2:$O$5991,8,FALSE())</f>
        <v>International Foods</v>
      </c>
      <c r="E2845" s="4" t="str">
        <f aca="false">VLOOKUP($B2845,'Product Master'!$A$2:$O$5991,5,FALSE())</f>
        <v>Wheatstone</v>
      </c>
      <c r="F2845" s="4" t="str">
        <f aca="false">VLOOKUP($B2845,'Product Master'!$A$2:$O$5991,4,FALSE())</f>
        <v>Wheatstone Coconut Milk, 8 oz</v>
      </c>
      <c r="G2845" s="4" t="str">
        <f aca="false">VLOOKUP($B2845,'Product Master'!$A$2:$O$5991,9,FALSE())</f>
        <v>8 oz</v>
      </c>
      <c r="H2845" s="5" t="s">
        <v>16</v>
      </c>
      <c r="I2845" s="6" t="n">
        <f aca="false">VLOOKUP($B2845,'Product Master'!$A$2:$O$5991,14,FALSE())</f>
        <v>3.79</v>
      </c>
      <c r="J2845" s="7" t="n">
        <f aca="false">VLOOKUP($B2845,'Product Master'!$A$2:$O$5991,13,FALSE())</f>
        <v>1</v>
      </c>
      <c r="K2845" s="7" t="str">
        <f aca="false">VLOOKUP($B2845,'Product Master'!$A$2:$O$5991,11,FALSE())</f>
        <v>N</v>
      </c>
      <c r="L2845" s="7" t="str">
        <f aca="false">VLOOKUP($B2845,'Product Master'!$A$2:$O$5991,12,FALSE())</f>
        <v>N</v>
      </c>
      <c r="M2845" s="3" t="n">
        <v>17</v>
      </c>
      <c r="N2845" s="3" t="n">
        <v>9</v>
      </c>
    </row>
    <row r="2846" customFormat="false" ht="15" hidden="false" customHeight="true" outlineLevel="0" collapsed="false">
      <c r="A2846" s="3" t="s">
        <v>5703</v>
      </c>
      <c r="B2846" s="3" t="s">
        <v>5704</v>
      </c>
      <c r="C2846" s="4" t="str">
        <f aca="false">VLOOKUP($B2846,'Product Master'!$A$2:$O$5991,7,FALSE())</f>
        <v>Dry Grocery</v>
      </c>
      <c r="D2846" s="4" t="str">
        <f aca="false">VLOOKUP($B2846,'Product Master'!$A$2:$O$5991,8,FALSE())</f>
        <v>International Foods</v>
      </c>
      <c r="E2846" s="4" t="str">
        <f aca="false">VLOOKUP($B2846,'Product Master'!$A$2:$O$5991,5,FALSE())</f>
        <v>Wheatstone</v>
      </c>
      <c r="F2846" s="4" t="str">
        <f aca="false">VLOOKUP($B2846,'Product Master'!$A$2:$O$5991,4,FALSE())</f>
        <v>Wheatstone Mild Taco Seasoning, 10 oz</v>
      </c>
      <c r="G2846" s="4" t="str">
        <f aca="false">VLOOKUP($B2846,'Product Master'!$A$2:$O$5991,9,FALSE())</f>
        <v>10 oz</v>
      </c>
      <c r="H2846" s="5" t="s">
        <v>16</v>
      </c>
      <c r="I2846" s="6" t="n">
        <f aca="false">VLOOKUP($B2846,'Product Master'!$A$2:$O$5991,14,FALSE())</f>
        <v>2.89</v>
      </c>
      <c r="J2846" s="7" t="n">
        <f aca="false">VLOOKUP($B2846,'Product Master'!$A$2:$O$5991,13,FALSE())</f>
        <v>8</v>
      </c>
      <c r="K2846" s="7" t="str">
        <f aca="false">VLOOKUP($B2846,'Product Master'!$A$2:$O$5991,11,FALSE())</f>
        <v>N</v>
      </c>
      <c r="L2846" s="7" t="str">
        <f aca="false">VLOOKUP($B2846,'Product Master'!$A$2:$O$5991,12,FALSE())</f>
        <v>N</v>
      </c>
      <c r="M2846" s="3" t="n">
        <v>88</v>
      </c>
      <c r="N2846" s="3" t="n">
        <v>20</v>
      </c>
    </row>
    <row r="2847" customFormat="false" ht="15" hidden="false" customHeight="true" outlineLevel="0" collapsed="false">
      <c r="A2847" s="3" t="s">
        <v>5705</v>
      </c>
      <c r="B2847" s="3" t="s">
        <v>5706</v>
      </c>
      <c r="C2847" s="4" t="str">
        <f aca="false">VLOOKUP($B2847,'Product Master'!$A$2:$O$5991,7,FALSE())</f>
        <v>Dry Grocery</v>
      </c>
      <c r="D2847" s="4" t="str">
        <f aca="false">VLOOKUP($B2847,'Product Master'!$A$2:$O$5991,8,FALSE())</f>
        <v>International Foods</v>
      </c>
      <c r="E2847" s="4" t="str">
        <f aca="false">VLOOKUP($B2847,'Product Master'!$A$2:$O$5991,5,FALSE())</f>
        <v>Redbarn</v>
      </c>
      <c r="F2847" s="4" t="str">
        <f aca="false">VLOOKUP($B2847,'Product Master'!$A$2:$O$5991,4,FALSE())</f>
        <v>Redbarn Hot Soy Sauce, 8 oz</v>
      </c>
      <c r="G2847" s="4" t="str">
        <f aca="false">VLOOKUP($B2847,'Product Master'!$A$2:$O$5991,9,FALSE())</f>
        <v>8 oz</v>
      </c>
      <c r="H2847" s="5" t="s">
        <v>16</v>
      </c>
      <c r="I2847" s="6" t="n">
        <f aca="false">VLOOKUP($B2847,'Product Master'!$A$2:$O$5991,14,FALSE())</f>
        <v>3.49</v>
      </c>
      <c r="J2847" s="7" t="n">
        <f aca="false">VLOOKUP($B2847,'Product Master'!$A$2:$O$5991,13,FALSE())</f>
        <v>2</v>
      </c>
      <c r="K2847" s="7" t="str">
        <f aca="false">VLOOKUP($B2847,'Product Master'!$A$2:$O$5991,11,FALSE())</f>
        <v>N</v>
      </c>
      <c r="L2847" s="7" t="str">
        <f aca="false">VLOOKUP($B2847,'Product Master'!$A$2:$O$5991,12,FALSE())</f>
        <v>N</v>
      </c>
      <c r="M2847" s="3" t="n">
        <v>37</v>
      </c>
      <c r="N2847" s="3" t="n">
        <v>12</v>
      </c>
    </row>
    <row r="2848" customFormat="false" ht="15" hidden="false" customHeight="true" outlineLevel="0" collapsed="false">
      <c r="A2848" s="3" t="s">
        <v>5707</v>
      </c>
      <c r="B2848" s="3" t="s">
        <v>5708</v>
      </c>
      <c r="C2848" s="4" t="str">
        <f aca="false">VLOOKUP($B2848,'Product Master'!$A$2:$O$5991,7,FALSE())</f>
        <v>Dry Grocery</v>
      </c>
      <c r="D2848" s="4" t="str">
        <f aca="false">VLOOKUP($B2848,'Product Master'!$A$2:$O$5991,8,FALSE())</f>
        <v>International Foods</v>
      </c>
      <c r="E2848" s="4" t="str">
        <f aca="false">VLOOKUP($B2848,'Product Master'!$A$2:$O$5991,5,FALSE())</f>
        <v>Kettle Row</v>
      </c>
      <c r="F2848" s="4" t="str">
        <f aca="false">VLOOKUP($B2848,'Product Master'!$A$2:$O$5991,4,FALSE())</f>
        <v>Kettle Row Medium Curry Sauce, 16 oz</v>
      </c>
      <c r="G2848" s="4" t="str">
        <f aca="false">VLOOKUP($B2848,'Product Master'!$A$2:$O$5991,9,FALSE())</f>
        <v>16 oz</v>
      </c>
      <c r="H2848" s="5" t="s">
        <v>16</v>
      </c>
      <c r="I2848" s="6" t="n">
        <f aca="false">VLOOKUP($B2848,'Product Master'!$A$2:$O$5991,14,FALSE())</f>
        <v>3.39</v>
      </c>
      <c r="J2848" s="7" t="n">
        <f aca="false">VLOOKUP($B2848,'Product Master'!$A$2:$O$5991,13,FALSE())</f>
        <v>24</v>
      </c>
      <c r="K2848" s="7" t="str">
        <f aca="false">VLOOKUP($B2848,'Product Master'!$A$2:$O$5991,11,FALSE())</f>
        <v>N</v>
      </c>
      <c r="L2848" s="7" t="str">
        <f aca="false">VLOOKUP($B2848,'Product Master'!$A$2:$O$5991,12,FALSE())</f>
        <v>N</v>
      </c>
      <c r="M2848" s="3" t="n">
        <v>75</v>
      </c>
      <c r="N2848" s="3" t="n">
        <v>5</v>
      </c>
    </row>
    <row r="2849" customFormat="false" ht="15" hidden="false" customHeight="true" outlineLevel="0" collapsed="false">
      <c r="A2849" s="3" t="s">
        <v>5709</v>
      </c>
      <c r="B2849" s="3" t="s">
        <v>5710</v>
      </c>
      <c r="C2849" s="4" t="str">
        <f aca="false">VLOOKUP($B2849,'Product Master'!$A$2:$O$5991,7,FALSE())</f>
        <v>Dry Grocery</v>
      </c>
      <c r="D2849" s="4" t="str">
        <f aca="false">VLOOKUP($B2849,'Product Master'!$A$2:$O$5991,8,FALSE())</f>
        <v>International Foods</v>
      </c>
      <c r="E2849" s="4" t="str">
        <f aca="false">VLOOKUP($B2849,'Product Master'!$A$2:$O$5991,5,FALSE())</f>
        <v>Orchard Spread</v>
      </c>
      <c r="F2849" s="4" t="str">
        <f aca="false">VLOOKUP($B2849,'Product Master'!$A$2:$O$5991,4,FALSE())</f>
        <v>Orchard Spread Mild Soy Sauce, 8 oz</v>
      </c>
      <c r="G2849" s="4" t="str">
        <f aca="false">VLOOKUP($B2849,'Product Master'!$A$2:$O$5991,9,FALSE())</f>
        <v>8 oz</v>
      </c>
      <c r="H2849" s="5" t="s">
        <v>16</v>
      </c>
      <c r="I2849" s="6" t="n">
        <f aca="false">VLOOKUP($B2849,'Product Master'!$A$2:$O$5991,14,FALSE())</f>
        <v>2.99</v>
      </c>
      <c r="J2849" s="7" t="n">
        <f aca="false">VLOOKUP($B2849,'Product Master'!$A$2:$O$5991,13,FALSE())</f>
        <v>4</v>
      </c>
      <c r="K2849" s="7" t="str">
        <f aca="false">VLOOKUP($B2849,'Product Master'!$A$2:$O$5991,11,FALSE())</f>
        <v>N</v>
      </c>
      <c r="L2849" s="7" t="str">
        <f aca="false">VLOOKUP($B2849,'Product Master'!$A$2:$O$5991,12,FALSE())</f>
        <v>N</v>
      </c>
      <c r="M2849" s="3" t="n">
        <v>28</v>
      </c>
      <c r="N2849" s="3" t="n">
        <v>9</v>
      </c>
    </row>
    <row r="2850" customFormat="false" ht="15" hidden="false" customHeight="true" outlineLevel="0" collapsed="false">
      <c r="A2850" s="3" t="s">
        <v>5711</v>
      </c>
      <c r="B2850" s="3" t="s">
        <v>5712</v>
      </c>
      <c r="C2850" s="4" t="str">
        <f aca="false">VLOOKUP($B2850,'Product Master'!$A$2:$O$5991,7,FALSE())</f>
        <v>Dry Grocery</v>
      </c>
      <c r="D2850" s="4" t="str">
        <f aca="false">VLOOKUP($B2850,'Product Master'!$A$2:$O$5991,8,FALSE())</f>
        <v>International Foods</v>
      </c>
      <c r="E2850" s="4" t="str">
        <f aca="false">VLOOKUP($B2850,'Product Master'!$A$2:$O$5991,5,FALSE())</f>
        <v>Pepperlane</v>
      </c>
      <c r="F2850" s="4" t="str">
        <f aca="false">VLOOKUP($B2850,'Product Master'!$A$2:$O$5991,4,FALSE())</f>
        <v>Pepperlane Medium Egg Roll Wrappers, 8 oz</v>
      </c>
      <c r="G2850" s="4" t="str">
        <f aca="false">VLOOKUP($B2850,'Product Master'!$A$2:$O$5991,9,FALSE())</f>
        <v>8 oz</v>
      </c>
      <c r="H2850" s="5" t="s">
        <v>16</v>
      </c>
      <c r="I2850" s="6" t="n">
        <f aca="false">VLOOKUP($B2850,'Product Master'!$A$2:$O$5991,14,FALSE())</f>
        <v>2.29</v>
      </c>
      <c r="J2850" s="7" t="n">
        <f aca="false">VLOOKUP($B2850,'Product Master'!$A$2:$O$5991,13,FALSE())</f>
        <v>24</v>
      </c>
      <c r="K2850" s="7" t="str">
        <f aca="false">VLOOKUP($B2850,'Product Master'!$A$2:$O$5991,11,FALSE())</f>
        <v>N</v>
      </c>
      <c r="L2850" s="7" t="str">
        <f aca="false">VLOOKUP($B2850,'Product Master'!$A$2:$O$5991,12,FALSE())</f>
        <v>N</v>
      </c>
      <c r="M2850" s="3" t="n">
        <v>73</v>
      </c>
      <c r="N2850" s="3" t="n">
        <v>6</v>
      </c>
    </row>
    <row r="2851" customFormat="false" ht="15" hidden="false" customHeight="true" outlineLevel="0" collapsed="false">
      <c r="A2851" s="3" t="s">
        <v>5713</v>
      </c>
      <c r="B2851" s="3" t="s">
        <v>5714</v>
      </c>
      <c r="C2851" s="4" t="str">
        <f aca="false">VLOOKUP($B2851,'Product Master'!$A$2:$O$5991,7,FALSE())</f>
        <v>Dry Grocery</v>
      </c>
      <c r="D2851" s="4" t="str">
        <f aca="false">VLOOKUP($B2851,'Product Master'!$A$2:$O$5991,8,FALSE())</f>
        <v>International Foods</v>
      </c>
      <c r="E2851" s="4" t="str">
        <f aca="false">VLOOKUP($B2851,'Product Master'!$A$2:$O$5991,5,FALSE())</f>
        <v>Thrift Row</v>
      </c>
      <c r="F2851" s="4" t="str">
        <f aca="false">VLOOKUP($B2851,'Product Master'!$A$2:$O$5991,4,FALSE())</f>
        <v>Thrift Row Soy Sauce, 10 oz</v>
      </c>
      <c r="G2851" s="4" t="str">
        <f aca="false">VLOOKUP($B2851,'Product Master'!$A$2:$O$5991,9,FALSE())</f>
        <v>10 oz</v>
      </c>
      <c r="H2851" s="5" t="s">
        <v>16</v>
      </c>
      <c r="I2851" s="6" t="n">
        <f aca="false">VLOOKUP($B2851,'Product Master'!$A$2:$O$5991,14,FALSE())</f>
        <v>3.99</v>
      </c>
      <c r="J2851" s="7" t="n">
        <f aca="false">VLOOKUP($B2851,'Product Master'!$A$2:$O$5991,13,FALSE())</f>
        <v>4</v>
      </c>
      <c r="K2851" s="7" t="str">
        <f aca="false">VLOOKUP($B2851,'Product Master'!$A$2:$O$5991,11,FALSE())</f>
        <v>Y</v>
      </c>
      <c r="L2851" s="7" t="str">
        <f aca="false">VLOOKUP($B2851,'Product Master'!$A$2:$O$5991,12,FALSE())</f>
        <v>N</v>
      </c>
      <c r="M2851" s="3" t="n">
        <v>8</v>
      </c>
      <c r="N2851" s="3" t="n">
        <v>12</v>
      </c>
    </row>
    <row r="2852" customFormat="false" ht="15" hidden="false" customHeight="true" outlineLevel="0" collapsed="false">
      <c r="A2852" s="3" t="s">
        <v>5715</v>
      </c>
      <c r="B2852" s="3" t="s">
        <v>5716</v>
      </c>
      <c r="C2852" s="4" t="str">
        <f aca="false">VLOOKUP($B2852,'Product Master'!$A$2:$O$5991,7,FALSE())</f>
        <v>Dry Grocery</v>
      </c>
      <c r="D2852" s="4" t="str">
        <f aca="false">VLOOKUP($B2852,'Product Master'!$A$2:$O$5991,8,FALSE())</f>
        <v>International Foods</v>
      </c>
      <c r="E2852" s="4" t="str">
        <f aca="false">VLOOKUP($B2852,'Product Master'!$A$2:$O$5991,5,FALSE())</f>
        <v>Golden Grain Co.</v>
      </c>
      <c r="F2852" s="4" t="str">
        <f aca="false">VLOOKUP($B2852,'Product Master'!$A$2:$O$5991,4,FALSE())</f>
        <v>Golden Grain Co. Egg Roll Wrappers, 16 oz</v>
      </c>
      <c r="G2852" s="4" t="str">
        <f aca="false">VLOOKUP($B2852,'Product Master'!$A$2:$O$5991,9,FALSE())</f>
        <v>16 oz</v>
      </c>
      <c r="H2852" s="5" t="s">
        <v>16</v>
      </c>
      <c r="I2852" s="6" t="n">
        <f aca="false">VLOOKUP($B2852,'Product Master'!$A$2:$O$5991,14,FALSE())</f>
        <v>2.29</v>
      </c>
      <c r="J2852" s="7" t="n">
        <f aca="false">VLOOKUP($B2852,'Product Master'!$A$2:$O$5991,13,FALSE())</f>
        <v>1</v>
      </c>
      <c r="K2852" s="7" t="str">
        <f aca="false">VLOOKUP($B2852,'Product Master'!$A$2:$O$5991,11,FALSE())</f>
        <v>N</v>
      </c>
      <c r="L2852" s="7" t="str">
        <f aca="false">VLOOKUP($B2852,'Product Master'!$A$2:$O$5991,12,FALSE())</f>
        <v>N</v>
      </c>
      <c r="M2852" s="3" t="n">
        <v>130</v>
      </c>
      <c r="N2852" s="3" t="n">
        <v>30</v>
      </c>
    </row>
    <row r="2853" customFormat="false" ht="15" hidden="false" customHeight="true" outlineLevel="0" collapsed="false">
      <c r="A2853" s="3" t="s">
        <v>5717</v>
      </c>
      <c r="B2853" s="3" t="s">
        <v>5718</v>
      </c>
      <c r="C2853" s="4" t="str">
        <f aca="false">VLOOKUP($B2853,'Product Master'!$A$2:$O$5991,7,FALSE())</f>
        <v>Dry Grocery</v>
      </c>
      <c r="D2853" s="4" t="str">
        <f aca="false">VLOOKUP($B2853,'Product Master'!$A$2:$O$5991,8,FALSE())</f>
        <v>International Foods</v>
      </c>
      <c r="E2853" s="4" t="str">
        <f aca="false">VLOOKUP($B2853,'Product Master'!$A$2:$O$5991,5,FALSE())</f>
        <v>Nutgrove</v>
      </c>
      <c r="F2853" s="4" t="str">
        <f aca="false">VLOOKUP($B2853,'Product Master'!$A$2:$O$5991,4,FALSE())</f>
        <v>Nutgrove Taco Seasoning, 8 oz</v>
      </c>
      <c r="G2853" s="4" t="str">
        <f aca="false">VLOOKUP($B2853,'Product Master'!$A$2:$O$5991,9,FALSE())</f>
        <v>8 oz</v>
      </c>
      <c r="H2853" s="5" t="s">
        <v>16</v>
      </c>
      <c r="I2853" s="6" t="n">
        <f aca="false">VLOOKUP($B2853,'Product Master'!$A$2:$O$5991,14,FALSE())</f>
        <v>2.49</v>
      </c>
      <c r="J2853" s="7" t="n">
        <f aca="false">VLOOKUP($B2853,'Product Master'!$A$2:$O$5991,13,FALSE())</f>
        <v>2</v>
      </c>
      <c r="K2853" s="7" t="str">
        <f aca="false">VLOOKUP($B2853,'Product Master'!$A$2:$O$5991,11,FALSE())</f>
        <v>N</v>
      </c>
      <c r="L2853" s="7" t="str">
        <f aca="false">VLOOKUP($B2853,'Product Master'!$A$2:$O$5991,12,FALSE())</f>
        <v>N</v>
      </c>
      <c r="M2853" s="3" t="n">
        <v>130</v>
      </c>
      <c r="N2853" s="3" t="n">
        <v>14</v>
      </c>
    </row>
    <row r="2854" customFormat="false" ht="15" hidden="false" customHeight="true" outlineLevel="0" collapsed="false">
      <c r="A2854" s="3" t="s">
        <v>5719</v>
      </c>
      <c r="B2854" s="3" t="s">
        <v>5720</v>
      </c>
      <c r="C2854" s="4" t="str">
        <f aca="false">VLOOKUP($B2854,'Product Master'!$A$2:$O$5991,7,FALSE())</f>
        <v>Dry Grocery</v>
      </c>
      <c r="D2854" s="4" t="str">
        <f aca="false">VLOOKUP($B2854,'Product Master'!$A$2:$O$5991,8,FALSE())</f>
        <v>International Foods</v>
      </c>
      <c r="E2854" s="4" t="str">
        <f aca="false">VLOOKUP($B2854,'Product Master'!$A$2:$O$5991,5,FALSE())</f>
        <v>Roastport</v>
      </c>
      <c r="F2854" s="4" t="str">
        <f aca="false">VLOOKUP($B2854,'Product Master'!$A$2:$O$5991,4,FALSE())</f>
        <v>Roastport Mild Enchilada Sauce, 8 oz</v>
      </c>
      <c r="G2854" s="4" t="str">
        <f aca="false">VLOOKUP($B2854,'Product Master'!$A$2:$O$5991,9,FALSE())</f>
        <v>8 oz</v>
      </c>
      <c r="H2854" s="5" t="s">
        <v>16</v>
      </c>
      <c r="I2854" s="6" t="n">
        <f aca="false">VLOOKUP($B2854,'Product Master'!$A$2:$O$5991,14,FALSE())</f>
        <v>3.49</v>
      </c>
      <c r="J2854" s="7" t="n">
        <f aca="false">VLOOKUP($B2854,'Product Master'!$A$2:$O$5991,13,FALSE())</f>
        <v>1</v>
      </c>
      <c r="K2854" s="7" t="str">
        <f aca="false">VLOOKUP($B2854,'Product Master'!$A$2:$O$5991,11,FALSE())</f>
        <v>N</v>
      </c>
      <c r="L2854" s="7" t="str">
        <f aca="false">VLOOKUP($B2854,'Product Master'!$A$2:$O$5991,12,FALSE())</f>
        <v>N</v>
      </c>
      <c r="M2854" s="3" t="n">
        <v>133</v>
      </c>
      <c r="N2854" s="3" t="n">
        <v>40</v>
      </c>
    </row>
    <row r="2855" customFormat="false" ht="15" hidden="false" customHeight="true" outlineLevel="0" collapsed="false">
      <c r="A2855" s="3" t="s">
        <v>5721</v>
      </c>
      <c r="B2855" s="3" t="s">
        <v>5722</v>
      </c>
      <c r="C2855" s="4" t="str">
        <f aca="false">VLOOKUP($B2855,'Product Master'!$A$2:$O$5991,7,FALSE())</f>
        <v>Dry Grocery</v>
      </c>
      <c r="D2855" s="4" t="str">
        <f aca="false">VLOOKUP($B2855,'Product Master'!$A$2:$O$5991,8,FALSE())</f>
        <v>International Foods</v>
      </c>
      <c r="E2855" s="4" t="str">
        <f aca="false">VLOOKUP($B2855,'Product Master'!$A$2:$O$5991,5,FALSE())</f>
        <v>Harborline</v>
      </c>
      <c r="F2855" s="4" t="str">
        <f aca="false">VLOOKUP($B2855,'Product Master'!$A$2:$O$5991,4,FALSE())</f>
        <v>Harborline Teriyaki Sauce, 8 oz</v>
      </c>
      <c r="G2855" s="4" t="str">
        <f aca="false">VLOOKUP($B2855,'Product Master'!$A$2:$O$5991,9,FALSE())</f>
        <v>8 oz</v>
      </c>
      <c r="H2855" s="5" t="s">
        <v>16</v>
      </c>
      <c r="I2855" s="6" t="n">
        <f aca="false">VLOOKUP($B2855,'Product Master'!$A$2:$O$5991,14,FALSE())</f>
        <v>2.29</v>
      </c>
      <c r="J2855" s="7" t="n">
        <f aca="false">VLOOKUP($B2855,'Product Master'!$A$2:$O$5991,13,FALSE())</f>
        <v>8</v>
      </c>
      <c r="K2855" s="7" t="str">
        <f aca="false">VLOOKUP($B2855,'Product Master'!$A$2:$O$5991,11,FALSE())</f>
        <v>Y</v>
      </c>
      <c r="L2855" s="7" t="str">
        <f aca="false">VLOOKUP($B2855,'Product Master'!$A$2:$O$5991,12,FALSE())</f>
        <v>N</v>
      </c>
      <c r="M2855" s="3" t="n">
        <v>80</v>
      </c>
      <c r="N2855" s="3" t="n">
        <v>30</v>
      </c>
    </row>
    <row r="2856" customFormat="false" ht="15" hidden="false" customHeight="true" outlineLevel="0" collapsed="false">
      <c r="A2856" s="3" t="s">
        <v>5723</v>
      </c>
      <c r="B2856" s="3" t="s">
        <v>5724</v>
      </c>
      <c r="C2856" s="4" t="str">
        <f aca="false">VLOOKUP($B2856,'Product Master'!$A$2:$O$5991,7,FALSE())</f>
        <v>Dry Grocery</v>
      </c>
      <c r="D2856" s="4" t="str">
        <f aca="false">VLOOKUP($B2856,'Product Master'!$A$2:$O$5991,8,FALSE())</f>
        <v>International Foods</v>
      </c>
      <c r="E2856" s="4" t="str">
        <f aca="false">VLOOKUP($B2856,'Product Master'!$A$2:$O$5991,5,FALSE())</f>
        <v>Thrift Row</v>
      </c>
      <c r="F2856" s="4" t="str">
        <f aca="false">VLOOKUP($B2856,'Product Master'!$A$2:$O$5991,4,FALSE())</f>
        <v>Thrift Row Medium Salsa, 16 oz</v>
      </c>
      <c r="G2856" s="4" t="str">
        <f aca="false">VLOOKUP($B2856,'Product Master'!$A$2:$O$5991,9,FALSE())</f>
        <v>16 oz</v>
      </c>
      <c r="H2856" s="5" t="s">
        <v>16</v>
      </c>
      <c r="I2856" s="6" t="n">
        <f aca="false">VLOOKUP($B2856,'Product Master'!$A$2:$O$5991,14,FALSE())</f>
        <v>2.39</v>
      </c>
      <c r="J2856" s="7" t="n">
        <f aca="false">VLOOKUP($B2856,'Product Master'!$A$2:$O$5991,13,FALSE())</f>
        <v>4</v>
      </c>
      <c r="K2856" s="7" t="str">
        <f aca="false">VLOOKUP($B2856,'Product Master'!$A$2:$O$5991,11,FALSE())</f>
        <v>Y</v>
      </c>
      <c r="L2856" s="7" t="str">
        <f aca="false">VLOOKUP($B2856,'Product Master'!$A$2:$O$5991,12,FALSE())</f>
        <v>N</v>
      </c>
      <c r="M2856" s="3" t="n">
        <v>90</v>
      </c>
      <c r="N2856" s="3" t="n">
        <v>31</v>
      </c>
    </row>
    <row r="2857" customFormat="false" ht="15" hidden="false" customHeight="true" outlineLevel="0" collapsed="false">
      <c r="A2857" s="3" t="s">
        <v>5725</v>
      </c>
      <c r="B2857" s="3" t="s">
        <v>5726</v>
      </c>
      <c r="C2857" s="4" t="str">
        <f aca="false">VLOOKUP($B2857,'Product Master'!$A$2:$O$5991,7,FALSE())</f>
        <v>Dry Grocery</v>
      </c>
      <c r="D2857" s="4" t="str">
        <f aca="false">VLOOKUP($B2857,'Product Master'!$A$2:$O$5991,8,FALSE())</f>
        <v>International Foods</v>
      </c>
      <c r="E2857" s="4" t="str">
        <f aca="false">VLOOKUP($B2857,'Product Master'!$A$2:$O$5991,5,FALSE())</f>
        <v>Pepperlane</v>
      </c>
      <c r="F2857" s="4" t="str">
        <f aca="false">VLOOKUP($B2857,'Product Master'!$A$2:$O$5991,4,FALSE())</f>
        <v>Pepperlane Tortillas, 8 oz</v>
      </c>
      <c r="G2857" s="4" t="str">
        <f aca="false">VLOOKUP($B2857,'Product Master'!$A$2:$O$5991,9,FALSE())</f>
        <v>8 oz</v>
      </c>
      <c r="H2857" s="5" t="s">
        <v>16</v>
      </c>
      <c r="I2857" s="6" t="n">
        <f aca="false">VLOOKUP($B2857,'Product Master'!$A$2:$O$5991,14,FALSE())</f>
        <v>3.39</v>
      </c>
      <c r="J2857" s="7" t="n">
        <f aca="false">VLOOKUP($B2857,'Product Master'!$A$2:$O$5991,13,FALSE())</f>
        <v>12</v>
      </c>
      <c r="K2857" s="7" t="str">
        <f aca="false">VLOOKUP($B2857,'Product Master'!$A$2:$O$5991,11,FALSE())</f>
        <v>N</v>
      </c>
      <c r="L2857" s="7" t="str">
        <f aca="false">VLOOKUP($B2857,'Product Master'!$A$2:$O$5991,12,FALSE())</f>
        <v>N</v>
      </c>
      <c r="M2857" s="3" t="n">
        <v>66</v>
      </c>
      <c r="N2857" s="3" t="n">
        <v>16</v>
      </c>
    </row>
    <row r="2858" customFormat="false" ht="15" hidden="false" customHeight="true" outlineLevel="0" collapsed="false">
      <c r="A2858" s="3" t="s">
        <v>5727</v>
      </c>
      <c r="B2858" s="3" t="s">
        <v>5728</v>
      </c>
      <c r="C2858" s="4" t="str">
        <f aca="false">VLOOKUP($B2858,'Product Master'!$A$2:$O$5991,7,FALSE())</f>
        <v>Dry Grocery</v>
      </c>
      <c r="D2858" s="4" t="str">
        <f aca="false">VLOOKUP($B2858,'Product Master'!$A$2:$O$5991,8,FALSE())</f>
        <v>International Foods</v>
      </c>
      <c r="E2858" s="4" t="str">
        <f aca="false">VLOOKUP($B2858,'Product Master'!$A$2:$O$5991,5,FALSE())</f>
        <v>Harborline</v>
      </c>
      <c r="F2858" s="4" t="str">
        <f aca="false">VLOOKUP($B2858,'Product Master'!$A$2:$O$5991,4,FALSE())</f>
        <v>Harborline Hot Coconut Milk, 8 oz</v>
      </c>
      <c r="G2858" s="4" t="str">
        <f aca="false">VLOOKUP($B2858,'Product Master'!$A$2:$O$5991,9,FALSE())</f>
        <v>8 oz</v>
      </c>
      <c r="H2858" s="5" t="s">
        <v>16</v>
      </c>
      <c r="I2858" s="6" t="n">
        <f aca="false">VLOOKUP($B2858,'Product Master'!$A$2:$O$5991,14,FALSE())</f>
        <v>4.39</v>
      </c>
      <c r="J2858" s="7" t="n">
        <f aca="false">VLOOKUP($B2858,'Product Master'!$A$2:$O$5991,13,FALSE())</f>
        <v>8</v>
      </c>
      <c r="K2858" s="7" t="str">
        <f aca="false">VLOOKUP($B2858,'Product Master'!$A$2:$O$5991,11,FALSE())</f>
        <v>Y</v>
      </c>
      <c r="L2858" s="7" t="str">
        <f aca="false">VLOOKUP($B2858,'Product Master'!$A$2:$O$5991,12,FALSE())</f>
        <v>N</v>
      </c>
      <c r="M2858" s="3" t="n">
        <v>41</v>
      </c>
      <c r="N2858" s="3" t="n">
        <v>28</v>
      </c>
    </row>
    <row r="2859" customFormat="false" ht="15" hidden="false" customHeight="true" outlineLevel="0" collapsed="false">
      <c r="A2859" s="3" t="s">
        <v>5729</v>
      </c>
      <c r="B2859" s="3" t="s">
        <v>5730</v>
      </c>
      <c r="C2859" s="4" t="str">
        <f aca="false">VLOOKUP($B2859,'Product Master'!$A$2:$O$5991,7,FALSE())</f>
        <v>Dry Grocery</v>
      </c>
      <c r="D2859" s="4" t="str">
        <f aca="false">VLOOKUP($B2859,'Product Master'!$A$2:$O$5991,8,FALSE())</f>
        <v>International Foods</v>
      </c>
      <c r="E2859" s="4" t="str">
        <f aca="false">VLOOKUP($B2859,'Product Master'!$A$2:$O$5991,5,FALSE())</f>
        <v>Roastport</v>
      </c>
      <c r="F2859" s="4" t="str">
        <f aca="false">VLOOKUP($B2859,'Product Master'!$A$2:$O$5991,4,FALSE())</f>
        <v>Roastport Hot Coconut Milk, 10 oz</v>
      </c>
      <c r="G2859" s="4" t="str">
        <f aca="false">VLOOKUP($B2859,'Product Master'!$A$2:$O$5991,9,FALSE())</f>
        <v>10 oz</v>
      </c>
      <c r="H2859" s="5" t="s">
        <v>16</v>
      </c>
      <c r="I2859" s="6" t="n">
        <f aca="false">VLOOKUP($B2859,'Product Master'!$A$2:$O$5991,14,FALSE())</f>
        <v>2.49</v>
      </c>
      <c r="J2859" s="7" t="n">
        <f aca="false">VLOOKUP($B2859,'Product Master'!$A$2:$O$5991,13,FALSE())</f>
        <v>6</v>
      </c>
      <c r="K2859" s="7" t="str">
        <f aca="false">VLOOKUP($B2859,'Product Master'!$A$2:$O$5991,11,FALSE())</f>
        <v>N</v>
      </c>
      <c r="L2859" s="7" t="str">
        <f aca="false">VLOOKUP($B2859,'Product Master'!$A$2:$O$5991,12,FALSE())</f>
        <v>N</v>
      </c>
      <c r="M2859" s="3" t="n">
        <v>144</v>
      </c>
      <c r="N2859" s="3" t="n">
        <v>37</v>
      </c>
    </row>
    <row r="2860" customFormat="false" ht="15" hidden="false" customHeight="true" outlineLevel="0" collapsed="false">
      <c r="A2860" s="3" t="s">
        <v>5731</v>
      </c>
      <c r="B2860" s="3" t="s">
        <v>5732</v>
      </c>
      <c r="C2860" s="4" t="str">
        <f aca="false">VLOOKUP($B2860,'Product Master'!$A$2:$O$5991,7,FALSE())</f>
        <v>Dry Grocery</v>
      </c>
      <c r="D2860" s="4" t="str">
        <f aca="false">VLOOKUP($B2860,'Product Master'!$A$2:$O$5991,8,FALSE())</f>
        <v>International Foods</v>
      </c>
      <c r="E2860" s="4" t="str">
        <f aca="false">VLOOKUP($B2860,'Product Master'!$A$2:$O$5991,5,FALSE())</f>
        <v>Golden Grain Co.</v>
      </c>
      <c r="F2860" s="4" t="str">
        <f aca="false">VLOOKUP($B2860,'Product Master'!$A$2:$O$5991,4,FALSE())</f>
        <v>Golden Grain Co. Mild Tortillas, 8 oz</v>
      </c>
      <c r="G2860" s="4" t="str">
        <f aca="false">VLOOKUP($B2860,'Product Master'!$A$2:$O$5991,9,FALSE())</f>
        <v>8 oz</v>
      </c>
      <c r="H2860" s="5" t="s">
        <v>16</v>
      </c>
      <c r="I2860" s="6" t="n">
        <f aca="false">VLOOKUP($B2860,'Product Master'!$A$2:$O$5991,14,FALSE())</f>
        <v>2.89</v>
      </c>
      <c r="J2860" s="7" t="n">
        <f aca="false">VLOOKUP($B2860,'Product Master'!$A$2:$O$5991,13,FALSE())</f>
        <v>12</v>
      </c>
      <c r="K2860" s="7" t="str">
        <f aca="false">VLOOKUP($B2860,'Product Master'!$A$2:$O$5991,11,FALSE())</f>
        <v>N</v>
      </c>
      <c r="L2860" s="7" t="str">
        <f aca="false">VLOOKUP($B2860,'Product Master'!$A$2:$O$5991,12,FALSE())</f>
        <v>N</v>
      </c>
      <c r="M2860" s="3" t="n">
        <v>48</v>
      </c>
      <c r="N2860" s="3" t="n">
        <v>29</v>
      </c>
    </row>
    <row r="2861" customFormat="false" ht="15" hidden="false" customHeight="true" outlineLevel="0" collapsed="false">
      <c r="A2861" s="3" t="s">
        <v>5733</v>
      </c>
      <c r="B2861" s="3" t="s">
        <v>5734</v>
      </c>
      <c r="C2861" s="4" t="str">
        <f aca="false">VLOOKUP($B2861,'Product Master'!$A$2:$O$5991,7,FALSE())</f>
        <v>Dry Grocery</v>
      </c>
      <c r="D2861" s="4" t="str">
        <f aca="false">VLOOKUP($B2861,'Product Master'!$A$2:$O$5991,8,FALSE())</f>
        <v>International Foods</v>
      </c>
      <c r="E2861" s="4" t="str">
        <f aca="false">VLOOKUP($B2861,'Product Master'!$A$2:$O$5991,5,FALSE())</f>
        <v>Pepperlane</v>
      </c>
      <c r="F2861" s="4" t="str">
        <f aca="false">VLOOKUP($B2861,'Product Master'!$A$2:$O$5991,4,FALSE())</f>
        <v>Pepperlane Medium Enchilada Sauce, 10 oz</v>
      </c>
      <c r="G2861" s="4" t="str">
        <f aca="false">VLOOKUP($B2861,'Product Master'!$A$2:$O$5991,9,FALSE())</f>
        <v>10 oz</v>
      </c>
      <c r="H2861" s="5" t="s">
        <v>16</v>
      </c>
      <c r="I2861" s="6" t="n">
        <f aca="false">VLOOKUP($B2861,'Product Master'!$A$2:$O$5991,14,FALSE())</f>
        <v>3.99</v>
      </c>
      <c r="J2861" s="7" t="n">
        <f aca="false">VLOOKUP($B2861,'Product Master'!$A$2:$O$5991,13,FALSE())</f>
        <v>2</v>
      </c>
      <c r="K2861" s="7" t="str">
        <f aca="false">VLOOKUP($B2861,'Product Master'!$A$2:$O$5991,11,FALSE())</f>
        <v>N</v>
      </c>
      <c r="L2861" s="7" t="str">
        <f aca="false">VLOOKUP($B2861,'Product Master'!$A$2:$O$5991,12,FALSE())</f>
        <v>N</v>
      </c>
      <c r="M2861" s="3" t="n">
        <v>36</v>
      </c>
      <c r="N2861" s="3" t="n">
        <v>7</v>
      </c>
    </row>
    <row r="2862" customFormat="false" ht="15" hidden="false" customHeight="true" outlineLevel="0" collapsed="false">
      <c r="A2862" s="3" t="s">
        <v>5735</v>
      </c>
      <c r="B2862" s="3" t="s">
        <v>5736</v>
      </c>
      <c r="C2862" s="4" t="str">
        <f aca="false">VLOOKUP($B2862,'Product Master'!$A$2:$O$5991,7,FALSE())</f>
        <v>Dry Grocery</v>
      </c>
      <c r="D2862" s="4" t="str">
        <f aca="false">VLOOKUP($B2862,'Product Master'!$A$2:$O$5991,8,FALSE())</f>
        <v>International Foods</v>
      </c>
      <c r="E2862" s="4" t="str">
        <f aca="false">VLOOKUP($B2862,'Product Master'!$A$2:$O$5991,5,FALSE())</f>
        <v>Orchard Spread</v>
      </c>
      <c r="F2862" s="4" t="str">
        <f aca="false">VLOOKUP($B2862,'Product Master'!$A$2:$O$5991,4,FALSE())</f>
        <v>Orchard Spread Mild Coconut Milk, 16 oz</v>
      </c>
      <c r="G2862" s="4" t="str">
        <f aca="false">VLOOKUP($B2862,'Product Master'!$A$2:$O$5991,9,FALSE())</f>
        <v>16 oz</v>
      </c>
      <c r="H2862" s="5" t="s">
        <v>16</v>
      </c>
      <c r="I2862" s="6" t="n">
        <f aca="false">VLOOKUP($B2862,'Product Master'!$A$2:$O$5991,14,FALSE())</f>
        <v>3.99</v>
      </c>
      <c r="J2862" s="7" t="n">
        <f aca="false">VLOOKUP($B2862,'Product Master'!$A$2:$O$5991,13,FALSE())</f>
        <v>24</v>
      </c>
      <c r="K2862" s="7" t="str">
        <f aca="false">VLOOKUP($B2862,'Product Master'!$A$2:$O$5991,11,FALSE())</f>
        <v>N</v>
      </c>
      <c r="L2862" s="7" t="str">
        <f aca="false">VLOOKUP($B2862,'Product Master'!$A$2:$O$5991,12,FALSE())</f>
        <v>N</v>
      </c>
      <c r="M2862" s="3" t="n">
        <v>96</v>
      </c>
      <c r="N2862" s="3" t="n">
        <v>5</v>
      </c>
    </row>
    <row r="2863" customFormat="false" ht="15" hidden="false" customHeight="true" outlineLevel="0" collapsed="false">
      <c r="A2863" s="3" t="s">
        <v>5737</v>
      </c>
      <c r="B2863" s="3" t="s">
        <v>5738</v>
      </c>
      <c r="C2863" s="4" t="str">
        <f aca="false">VLOOKUP($B2863,'Product Master'!$A$2:$O$5991,7,FALSE())</f>
        <v>Dry Grocery</v>
      </c>
      <c r="D2863" s="4" t="str">
        <f aca="false">VLOOKUP($B2863,'Product Master'!$A$2:$O$5991,8,FALSE())</f>
        <v>International Foods</v>
      </c>
      <c r="E2863" s="4" t="str">
        <f aca="false">VLOOKUP($B2863,'Product Master'!$A$2:$O$5991,5,FALSE())</f>
        <v>Thrift Row</v>
      </c>
      <c r="F2863" s="4" t="str">
        <f aca="false">VLOOKUP($B2863,'Product Master'!$A$2:$O$5991,4,FALSE())</f>
        <v>Thrift Row Soy Sauce, 8 oz</v>
      </c>
      <c r="G2863" s="4" t="str">
        <f aca="false">VLOOKUP($B2863,'Product Master'!$A$2:$O$5991,9,FALSE())</f>
        <v>8 oz</v>
      </c>
      <c r="H2863" s="5" t="s">
        <v>16</v>
      </c>
      <c r="I2863" s="6" t="n">
        <f aca="false">VLOOKUP($B2863,'Product Master'!$A$2:$O$5991,14,FALSE())</f>
        <v>3.99</v>
      </c>
      <c r="J2863" s="7" t="n">
        <f aca="false">VLOOKUP($B2863,'Product Master'!$A$2:$O$5991,13,FALSE())</f>
        <v>6</v>
      </c>
      <c r="K2863" s="7" t="str">
        <f aca="false">VLOOKUP($B2863,'Product Master'!$A$2:$O$5991,11,FALSE())</f>
        <v>Y</v>
      </c>
      <c r="L2863" s="7" t="str">
        <f aca="false">VLOOKUP($B2863,'Product Master'!$A$2:$O$5991,12,FALSE())</f>
        <v>N</v>
      </c>
      <c r="M2863" s="3" t="n">
        <v>25</v>
      </c>
      <c r="N2863" s="3" t="n">
        <v>40</v>
      </c>
    </row>
    <row r="2864" customFormat="false" ht="15" hidden="false" customHeight="true" outlineLevel="0" collapsed="false">
      <c r="A2864" s="3" t="s">
        <v>5739</v>
      </c>
      <c r="B2864" s="3" t="s">
        <v>5740</v>
      </c>
      <c r="C2864" s="4" t="str">
        <f aca="false">VLOOKUP($B2864,'Product Master'!$A$2:$O$5991,7,FALSE())</f>
        <v>Dry Grocery</v>
      </c>
      <c r="D2864" s="4" t="str">
        <f aca="false">VLOOKUP($B2864,'Product Master'!$A$2:$O$5991,8,FALSE())</f>
        <v>International Foods</v>
      </c>
      <c r="E2864" s="4" t="str">
        <f aca="false">VLOOKUP($B2864,'Product Master'!$A$2:$O$5991,5,FALSE())</f>
        <v>Golden Grain Co.</v>
      </c>
      <c r="F2864" s="4" t="str">
        <f aca="false">VLOOKUP($B2864,'Product Master'!$A$2:$O$5991,4,FALSE())</f>
        <v>Golden Grain Co. Medium Soy Sauce, 8 oz</v>
      </c>
      <c r="G2864" s="4" t="str">
        <f aca="false">VLOOKUP($B2864,'Product Master'!$A$2:$O$5991,9,FALSE())</f>
        <v>8 oz</v>
      </c>
      <c r="H2864" s="5" t="s">
        <v>16</v>
      </c>
      <c r="I2864" s="6" t="n">
        <f aca="false">VLOOKUP($B2864,'Product Master'!$A$2:$O$5991,14,FALSE())</f>
        <v>3.49</v>
      </c>
      <c r="J2864" s="7" t="n">
        <f aca="false">VLOOKUP($B2864,'Product Master'!$A$2:$O$5991,13,FALSE())</f>
        <v>8</v>
      </c>
      <c r="K2864" s="7" t="str">
        <f aca="false">VLOOKUP($B2864,'Product Master'!$A$2:$O$5991,11,FALSE())</f>
        <v>N</v>
      </c>
      <c r="L2864" s="7" t="str">
        <f aca="false">VLOOKUP($B2864,'Product Master'!$A$2:$O$5991,12,FALSE())</f>
        <v>N</v>
      </c>
      <c r="M2864" s="3" t="n">
        <v>58</v>
      </c>
      <c r="N2864" s="3" t="n">
        <v>35</v>
      </c>
    </row>
    <row r="2865" customFormat="false" ht="15" hidden="false" customHeight="true" outlineLevel="0" collapsed="false">
      <c r="A2865" s="3" t="s">
        <v>5741</v>
      </c>
      <c r="B2865" s="3" t="s">
        <v>5742</v>
      </c>
      <c r="C2865" s="4" t="str">
        <f aca="false">VLOOKUP($B2865,'Product Master'!$A$2:$O$5991,7,FALSE())</f>
        <v>Dry Grocery</v>
      </c>
      <c r="D2865" s="4" t="str">
        <f aca="false">VLOOKUP($B2865,'Product Master'!$A$2:$O$5991,8,FALSE())</f>
        <v>International Foods</v>
      </c>
      <c r="E2865" s="4" t="str">
        <f aca="false">VLOOKUP($B2865,'Product Master'!$A$2:$O$5991,5,FALSE())</f>
        <v>Pepperlane</v>
      </c>
      <c r="F2865" s="4" t="str">
        <f aca="false">VLOOKUP($B2865,'Product Master'!$A$2:$O$5991,4,FALSE())</f>
        <v>Pepperlane Medium Curry Sauce, 10 oz</v>
      </c>
      <c r="G2865" s="4" t="str">
        <f aca="false">VLOOKUP($B2865,'Product Master'!$A$2:$O$5991,9,FALSE())</f>
        <v>10 oz</v>
      </c>
      <c r="H2865" s="5" t="s">
        <v>16</v>
      </c>
      <c r="I2865" s="6" t="n">
        <f aca="false">VLOOKUP($B2865,'Product Master'!$A$2:$O$5991,14,FALSE())</f>
        <v>2.79</v>
      </c>
      <c r="J2865" s="7" t="n">
        <f aca="false">VLOOKUP($B2865,'Product Master'!$A$2:$O$5991,13,FALSE())</f>
        <v>2</v>
      </c>
      <c r="K2865" s="7" t="str">
        <f aca="false">VLOOKUP($B2865,'Product Master'!$A$2:$O$5991,11,FALSE())</f>
        <v>N</v>
      </c>
      <c r="L2865" s="7" t="str">
        <f aca="false">VLOOKUP($B2865,'Product Master'!$A$2:$O$5991,12,FALSE())</f>
        <v>N</v>
      </c>
      <c r="M2865" s="3" t="n">
        <v>48</v>
      </c>
      <c r="N2865" s="3" t="n">
        <v>35</v>
      </c>
    </row>
    <row r="2866" customFormat="false" ht="15" hidden="false" customHeight="true" outlineLevel="0" collapsed="false">
      <c r="A2866" s="3" t="s">
        <v>5743</v>
      </c>
      <c r="B2866" s="3" t="s">
        <v>5744</v>
      </c>
      <c r="C2866" s="4" t="str">
        <f aca="false">VLOOKUP($B2866,'Product Master'!$A$2:$O$5991,7,FALSE())</f>
        <v>Dry Grocery</v>
      </c>
      <c r="D2866" s="4" t="str">
        <f aca="false">VLOOKUP($B2866,'Product Master'!$A$2:$O$5991,8,FALSE())</f>
        <v>International Foods</v>
      </c>
      <c r="E2866" s="4" t="str">
        <f aca="false">VLOOKUP($B2866,'Product Master'!$A$2:$O$5991,5,FALSE())</f>
        <v>Redbarn</v>
      </c>
      <c r="F2866" s="4" t="str">
        <f aca="false">VLOOKUP($B2866,'Product Master'!$A$2:$O$5991,4,FALSE())</f>
        <v>Redbarn Mild Taco Seasoning, 8 oz</v>
      </c>
      <c r="G2866" s="4" t="str">
        <f aca="false">VLOOKUP($B2866,'Product Master'!$A$2:$O$5991,9,FALSE())</f>
        <v>8 oz</v>
      </c>
      <c r="H2866" s="5" t="s">
        <v>16</v>
      </c>
      <c r="I2866" s="6" t="n">
        <f aca="false">VLOOKUP($B2866,'Product Master'!$A$2:$O$5991,14,FALSE())</f>
        <v>3.79</v>
      </c>
      <c r="J2866" s="7" t="n">
        <f aca="false">VLOOKUP($B2866,'Product Master'!$A$2:$O$5991,13,FALSE())</f>
        <v>4</v>
      </c>
      <c r="K2866" s="7" t="str">
        <f aca="false">VLOOKUP($B2866,'Product Master'!$A$2:$O$5991,11,FALSE())</f>
        <v>N</v>
      </c>
      <c r="L2866" s="7" t="str">
        <f aca="false">VLOOKUP($B2866,'Product Master'!$A$2:$O$5991,12,FALSE())</f>
        <v>N</v>
      </c>
      <c r="M2866" s="3" t="n">
        <v>133</v>
      </c>
      <c r="N2866" s="3" t="n">
        <v>11</v>
      </c>
    </row>
    <row r="2867" customFormat="false" ht="15" hidden="false" customHeight="true" outlineLevel="0" collapsed="false">
      <c r="A2867" s="3" t="s">
        <v>5745</v>
      </c>
      <c r="B2867" s="3" t="s">
        <v>5746</v>
      </c>
      <c r="C2867" s="4" t="str">
        <f aca="false">VLOOKUP($B2867,'Product Master'!$A$2:$O$5991,7,FALSE())</f>
        <v>Dry Grocery</v>
      </c>
      <c r="D2867" s="4" t="str">
        <f aca="false">VLOOKUP($B2867,'Product Master'!$A$2:$O$5991,8,FALSE())</f>
        <v>International Foods</v>
      </c>
      <c r="E2867" s="4" t="str">
        <f aca="false">VLOOKUP($B2867,'Product Master'!$A$2:$O$5991,5,FALSE())</f>
        <v>Orchard Spread</v>
      </c>
      <c r="F2867" s="4" t="str">
        <f aca="false">VLOOKUP($B2867,'Product Master'!$A$2:$O$5991,4,FALSE())</f>
        <v>Orchard Spread Medium Soy Sauce, 8 oz</v>
      </c>
      <c r="G2867" s="4" t="str">
        <f aca="false">VLOOKUP($B2867,'Product Master'!$A$2:$O$5991,9,FALSE())</f>
        <v>8 oz</v>
      </c>
      <c r="H2867" s="5" t="s">
        <v>16</v>
      </c>
      <c r="I2867" s="6" t="n">
        <f aca="false">VLOOKUP($B2867,'Product Master'!$A$2:$O$5991,14,FALSE())</f>
        <v>2.79</v>
      </c>
      <c r="J2867" s="7" t="n">
        <f aca="false">VLOOKUP($B2867,'Product Master'!$A$2:$O$5991,13,FALSE())</f>
        <v>8</v>
      </c>
      <c r="K2867" s="7" t="str">
        <f aca="false">VLOOKUP($B2867,'Product Master'!$A$2:$O$5991,11,FALSE())</f>
        <v>N</v>
      </c>
      <c r="L2867" s="7" t="str">
        <f aca="false">VLOOKUP($B2867,'Product Master'!$A$2:$O$5991,12,FALSE())</f>
        <v>N</v>
      </c>
      <c r="M2867" s="3" t="n">
        <v>135</v>
      </c>
      <c r="N2867" s="3" t="n">
        <v>15</v>
      </c>
    </row>
    <row r="2868" customFormat="false" ht="15" hidden="false" customHeight="true" outlineLevel="0" collapsed="false">
      <c r="A2868" s="3" t="s">
        <v>5747</v>
      </c>
      <c r="B2868" s="3" t="s">
        <v>5748</v>
      </c>
      <c r="C2868" s="4" t="str">
        <f aca="false">VLOOKUP($B2868,'Product Master'!$A$2:$O$5991,7,FALSE())</f>
        <v>Dry Grocery</v>
      </c>
      <c r="D2868" s="4" t="str">
        <f aca="false">VLOOKUP($B2868,'Product Master'!$A$2:$O$5991,8,FALSE())</f>
        <v>International Foods</v>
      </c>
      <c r="E2868" s="4" t="str">
        <f aca="false">VLOOKUP($B2868,'Product Master'!$A$2:$O$5991,5,FALSE())</f>
        <v>Pepperlane</v>
      </c>
      <c r="F2868" s="4" t="str">
        <f aca="false">VLOOKUP($B2868,'Product Master'!$A$2:$O$5991,4,FALSE())</f>
        <v>Pepperlane Hot Salsa, 10 oz</v>
      </c>
      <c r="G2868" s="4" t="str">
        <f aca="false">VLOOKUP($B2868,'Product Master'!$A$2:$O$5991,9,FALSE())</f>
        <v>10 oz</v>
      </c>
      <c r="H2868" s="5" t="s">
        <v>16</v>
      </c>
      <c r="I2868" s="6" t="n">
        <f aca="false">VLOOKUP($B2868,'Product Master'!$A$2:$O$5991,14,FALSE())</f>
        <v>4.29</v>
      </c>
      <c r="J2868" s="7" t="n">
        <f aca="false">VLOOKUP($B2868,'Product Master'!$A$2:$O$5991,13,FALSE())</f>
        <v>8</v>
      </c>
      <c r="K2868" s="7" t="str">
        <f aca="false">VLOOKUP($B2868,'Product Master'!$A$2:$O$5991,11,FALSE())</f>
        <v>N</v>
      </c>
      <c r="L2868" s="7" t="str">
        <f aca="false">VLOOKUP($B2868,'Product Master'!$A$2:$O$5991,12,FALSE())</f>
        <v>N</v>
      </c>
      <c r="M2868" s="3" t="n">
        <v>23</v>
      </c>
      <c r="N2868" s="3" t="n">
        <v>26</v>
      </c>
    </row>
    <row r="2869" customFormat="false" ht="15" hidden="false" customHeight="true" outlineLevel="0" collapsed="false">
      <c r="A2869" s="3" t="s">
        <v>5749</v>
      </c>
      <c r="B2869" s="3" t="s">
        <v>5750</v>
      </c>
      <c r="C2869" s="4" t="str">
        <f aca="false">VLOOKUP($B2869,'Product Master'!$A$2:$O$5991,7,FALSE())</f>
        <v>Dry Grocery</v>
      </c>
      <c r="D2869" s="4" t="str">
        <f aca="false">VLOOKUP($B2869,'Product Master'!$A$2:$O$5991,8,FALSE())</f>
        <v>International Foods</v>
      </c>
      <c r="E2869" s="4" t="str">
        <f aca="false">VLOOKUP($B2869,'Product Master'!$A$2:$O$5991,5,FALSE())</f>
        <v>Wheatstone</v>
      </c>
      <c r="F2869" s="4" t="str">
        <f aca="false">VLOOKUP($B2869,'Product Master'!$A$2:$O$5991,4,FALSE())</f>
        <v>Wheatstone Mild Soy Sauce, 16 oz</v>
      </c>
      <c r="G2869" s="4" t="str">
        <f aca="false">VLOOKUP($B2869,'Product Master'!$A$2:$O$5991,9,FALSE())</f>
        <v>16 oz</v>
      </c>
      <c r="H2869" s="5" t="s">
        <v>16</v>
      </c>
      <c r="I2869" s="6" t="n">
        <f aca="false">VLOOKUP($B2869,'Product Master'!$A$2:$O$5991,14,FALSE())</f>
        <v>2.39</v>
      </c>
      <c r="J2869" s="7" t="n">
        <f aca="false">VLOOKUP($B2869,'Product Master'!$A$2:$O$5991,13,FALSE())</f>
        <v>12</v>
      </c>
      <c r="K2869" s="7" t="str">
        <f aca="false">VLOOKUP($B2869,'Product Master'!$A$2:$O$5991,11,FALSE())</f>
        <v>N</v>
      </c>
      <c r="L2869" s="7" t="str">
        <f aca="false">VLOOKUP($B2869,'Product Master'!$A$2:$O$5991,12,FALSE())</f>
        <v>N</v>
      </c>
      <c r="M2869" s="3" t="n">
        <v>143</v>
      </c>
      <c r="N2869" s="3" t="n">
        <v>14</v>
      </c>
    </row>
    <row r="2870" customFormat="false" ht="15" hidden="false" customHeight="true" outlineLevel="0" collapsed="false">
      <c r="A2870" s="3" t="s">
        <v>5751</v>
      </c>
      <c r="B2870" s="3" t="s">
        <v>5752</v>
      </c>
      <c r="C2870" s="4" t="str">
        <f aca="false">VLOOKUP($B2870,'Product Master'!$A$2:$O$5991,7,FALSE())</f>
        <v>Dry Grocery</v>
      </c>
      <c r="D2870" s="4" t="str">
        <f aca="false">VLOOKUP($B2870,'Product Master'!$A$2:$O$5991,8,FALSE())</f>
        <v>International Foods</v>
      </c>
      <c r="E2870" s="4" t="str">
        <f aca="false">VLOOKUP($B2870,'Product Master'!$A$2:$O$5991,5,FALSE())</f>
        <v>Kettle Row</v>
      </c>
      <c r="F2870" s="4" t="str">
        <f aca="false">VLOOKUP($B2870,'Product Master'!$A$2:$O$5991,4,FALSE())</f>
        <v>Kettle Row Medium Enchilada Sauce, 10 oz</v>
      </c>
      <c r="G2870" s="4" t="str">
        <f aca="false">VLOOKUP($B2870,'Product Master'!$A$2:$O$5991,9,FALSE())</f>
        <v>10 oz</v>
      </c>
      <c r="H2870" s="5" t="s">
        <v>16</v>
      </c>
      <c r="I2870" s="6" t="n">
        <f aca="false">VLOOKUP($B2870,'Product Master'!$A$2:$O$5991,14,FALSE())</f>
        <v>3.89</v>
      </c>
      <c r="J2870" s="7" t="n">
        <f aca="false">VLOOKUP($B2870,'Product Master'!$A$2:$O$5991,13,FALSE())</f>
        <v>12</v>
      </c>
      <c r="K2870" s="7" t="str">
        <f aca="false">VLOOKUP($B2870,'Product Master'!$A$2:$O$5991,11,FALSE())</f>
        <v>N</v>
      </c>
      <c r="L2870" s="7" t="str">
        <f aca="false">VLOOKUP($B2870,'Product Master'!$A$2:$O$5991,12,FALSE())</f>
        <v>N</v>
      </c>
      <c r="M2870" s="3" t="n">
        <v>75</v>
      </c>
      <c r="N2870" s="3" t="n">
        <v>40</v>
      </c>
    </row>
    <row r="2871" customFormat="false" ht="15" hidden="false" customHeight="true" outlineLevel="0" collapsed="false">
      <c r="A2871" s="3" t="s">
        <v>5753</v>
      </c>
      <c r="B2871" s="3" t="s">
        <v>5754</v>
      </c>
      <c r="C2871" s="4" t="str">
        <f aca="false">VLOOKUP($B2871,'Product Master'!$A$2:$O$5991,7,FALSE())</f>
        <v>Dry Grocery</v>
      </c>
      <c r="D2871" s="4" t="str">
        <f aca="false">VLOOKUP($B2871,'Product Master'!$A$2:$O$5991,8,FALSE())</f>
        <v>International Foods</v>
      </c>
      <c r="E2871" s="4" t="str">
        <f aca="false">VLOOKUP($B2871,'Product Master'!$A$2:$O$5991,5,FALSE())</f>
        <v>Redbarn</v>
      </c>
      <c r="F2871" s="4" t="str">
        <f aca="false">VLOOKUP($B2871,'Product Master'!$A$2:$O$5991,4,FALSE())</f>
        <v>Redbarn Medium Salsa, 8 oz</v>
      </c>
      <c r="G2871" s="4" t="str">
        <f aca="false">VLOOKUP($B2871,'Product Master'!$A$2:$O$5991,9,FALSE())</f>
        <v>8 oz</v>
      </c>
      <c r="H2871" s="5" t="s">
        <v>16</v>
      </c>
      <c r="I2871" s="6" t="n">
        <f aca="false">VLOOKUP($B2871,'Product Master'!$A$2:$O$5991,14,FALSE())</f>
        <v>3.79</v>
      </c>
      <c r="J2871" s="7" t="n">
        <f aca="false">VLOOKUP($B2871,'Product Master'!$A$2:$O$5991,13,FALSE())</f>
        <v>1</v>
      </c>
      <c r="K2871" s="7" t="str">
        <f aca="false">VLOOKUP($B2871,'Product Master'!$A$2:$O$5991,11,FALSE())</f>
        <v>N</v>
      </c>
      <c r="L2871" s="7" t="str">
        <f aca="false">VLOOKUP($B2871,'Product Master'!$A$2:$O$5991,12,FALSE())</f>
        <v>N</v>
      </c>
      <c r="M2871" s="3" t="n">
        <v>21</v>
      </c>
      <c r="N2871" s="3" t="n">
        <v>25</v>
      </c>
    </row>
    <row r="2872" customFormat="false" ht="15" hidden="false" customHeight="true" outlineLevel="0" collapsed="false">
      <c r="A2872" s="3" t="s">
        <v>5755</v>
      </c>
      <c r="B2872" s="3" t="s">
        <v>5756</v>
      </c>
      <c r="C2872" s="4" t="str">
        <f aca="false">VLOOKUP($B2872,'Product Master'!$A$2:$O$5991,7,FALSE())</f>
        <v>Dry Grocery</v>
      </c>
      <c r="D2872" s="4" t="str">
        <f aca="false">VLOOKUP($B2872,'Product Master'!$A$2:$O$5991,8,FALSE())</f>
        <v>International Foods</v>
      </c>
      <c r="E2872" s="4" t="str">
        <f aca="false">VLOOKUP($B2872,'Product Master'!$A$2:$O$5991,5,FALSE())</f>
        <v>Golden Grain Co.</v>
      </c>
      <c r="F2872" s="4" t="str">
        <f aca="false">VLOOKUP($B2872,'Product Master'!$A$2:$O$5991,4,FALSE())</f>
        <v>Golden Grain Co. Mild Egg Roll Wrappers, 10 oz</v>
      </c>
      <c r="G2872" s="4" t="str">
        <f aca="false">VLOOKUP($B2872,'Product Master'!$A$2:$O$5991,9,FALSE())</f>
        <v>10 oz</v>
      </c>
      <c r="H2872" s="5" t="s">
        <v>16</v>
      </c>
      <c r="I2872" s="6" t="n">
        <f aca="false">VLOOKUP($B2872,'Product Master'!$A$2:$O$5991,14,FALSE())</f>
        <v>2.39</v>
      </c>
      <c r="J2872" s="7" t="n">
        <f aca="false">VLOOKUP($B2872,'Product Master'!$A$2:$O$5991,13,FALSE())</f>
        <v>4</v>
      </c>
      <c r="K2872" s="7" t="str">
        <f aca="false">VLOOKUP($B2872,'Product Master'!$A$2:$O$5991,11,FALSE())</f>
        <v>N</v>
      </c>
      <c r="L2872" s="7" t="str">
        <f aca="false">VLOOKUP($B2872,'Product Master'!$A$2:$O$5991,12,FALSE())</f>
        <v>N</v>
      </c>
      <c r="M2872" s="3" t="n">
        <v>121</v>
      </c>
      <c r="N2872" s="3" t="n">
        <v>36</v>
      </c>
    </row>
    <row r="2873" customFormat="false" ht="15" hidden="false" customHeight="true" outlineLevel="0" collapsed="false">
      <c r="A2873" s="3" t="s">
        <v>5757</v>
      </c>
      <c r="B2873" s="3" t="s">
        <v>5758</v>
      </c>
      <c r="C2873" s="4" t="str">
        <f aca="false">VLOOKUP($B2873,'Product Master'!$A$2:$O$5991,7,FALSE())</f>
        <v>Dry Grocery</v>
      </c>
      <c r="D2873" s="4" t="str">
        <f aca="false">VLOOKUP($B2873,'Product Master'!$A$2:$O$5991,8,FALSE())</f>
        <v>International Foods</v>
      </c>
      <c r="E2873" s="4" t="str">
        <f aca="false">VLOOKUP($B2873,'Product Master'!$A$2:$O$5991,5,FALSE())</f>
        <v>Thrift Row</v>
      </c>
      <c r="F2873" s="4" t="str">
        <f aca="false">VLOOKUP($B2873,'Product Master'!$A$2:$O$5991,4,FALSE())</f>
        <v>Thrift Row Medium Tortillas, 8 oz</v>
      </c>
      <c r="G2873" s="4" t="str">
        <f aca="false">VLOOKUP($B2873,'Product Master'!$A$2:$O$5991,9,FALSE())</f>
        <v>8 oz</v>
      </c>
      <c r="H2873" s="5" t="s">
        <v>16</v>
      </c>
      <c r="I2873" s="6" t="n">
        <f aca="false">VLOOKUP($B2873,'Product Master'!$A$2:$O$5991,14,FALSE())</f>
        <v>2.49</v>
      </c>
      <c r="J2873" s="7" t="n">
        <f aca="false">VLOOKUP($B2873,'Product Master'!$A$2:$O$5991,13,FALSE())</f>
        <v>12</v>
      </c>
      <c r="K2873" s="7" t="str">
        <f aca="false">VLOOKUP($B2873,'Product Master'!$A$2:$O$5991,11,FALSE())</f>
        <v>Y</v>
      </c>
      <c r="L2873" s="7" t="str">
        <f aca="false">VLOOKUP($B2873,'Product Master'!$A$2:$O$5991,12,FALSE())</f>
        <v>N</v>
      </c>
      <c r="M2873" s="3" t="n">
        <v>77</v>
      </c>
      <c r="N2873" s="3" t="n">
        <v>10</v>
      </c>
    </row>
    <row r="2874" customFormat="false" ht="15" hidden="false" customHeight="true" outlineLevel="0" collapsed="false">
      <c r="A2874" s="3" t="s">
        <v>5759</v>
      </c>
      <c r="B2874" s="3" t="s">
        <v>5760</v>
      </c>
      <c r="C2874" s="4" t="str">
        <f aca="false">VLOOKUP($B2874,'Product Master'!$A$2:$O$5991,7,FALSE())</f>
        <v>Dry Grocery</v>
      </c>
      <c r="D2874" s="4" t="str">
        <f aca="false">VLOOKUP($B2874,'Product Master'!$A$2:$O$5991,8,FALSE())</f>
        <v>International Foods</v>
      </c>
      <c r="E2874" s="4" t="str">
        <f aca="false">VLOOKUP($B2874,'Product Master'!$A$2:$O$5991,5,FALSE())</f>
        <v>Wheatstone</v>
      </c>
      <c r="F2874" s="4" t="str">
        <f aca="false">VLOOKUP($B2874,'Product Master'!$A$2:$O$5991,4,FALSE())</f>
        <v>Wheatstone Hot Egg Roll Wrappers, 16 oz</v>
      </c>
      <c r="G2874" s="4" t="str">
        <f aca="false">VLOOKUP($B2874,'Product Master'!$A$2:$O$5991,9,FALSE())</f>
        <v>16 oz</v>
      </c>
      <c r="H2874" s="5" t="s">
        <v>16</v>
      </c>
      <c r="I2874" s="6" t="n">
        <f aca="false">VLOOKUP($B2874,'Product Master'!$A$2:$O$5991,14,FALSE())</f>
        <v>2.49</v>
      </c>
      <c r="J2874" s="7" t="n">
        <f aca="false">VLOOKUP($B2874,'Product Master'!$A$2:$O$5991,13,FALSE())</f>
        <v>12</v>
      </c>
      <c r="K2874" s="7" t="str">
        <f aca="false">VLOOKUP($B2874,'Product Master'!$A$2:$O$5991,11,FALSE())</f>
        <v>N</v>
      </c>
      <c r="L2874" s="7" t="str">
        <f aca="false">VLOOKUP($B2874,'Product Master'!$A$2:$O$5991,12,FALSE())</f>
        <v>N</v>
      </c>
      <c r="M2874" s="3" t="n">
        <v>10</v>
      </c>
      <c r="N2874" s="3" t="n">
        <v>18</v>
      </c>
    </row>
    <row r="2875" customFormat="false" ht="15" hidden="false" customHeight="true" outlineLevel="0" collapsed="false">
      <c r="A2875" s="3" t="s">
        <v>5761</v>
      </c>
      <c r="B2875" s="3" t="s">
        <v>5762</v>
      </c>
      <c r="C2875" s="4" t="str">
        <f aca="false">VLOOKUP($B2875,'Product Master'!$A$2:$O$5991,7,FALSE())</f>
        <v>Dry Grocery</v>
      </c>
      <c r="D2875" s="4" t="str">
        <f aca="false">VLOOKUP($B2875,'Product Master'!$A$2:$O$5991,8,FALSE())</f>
        <v>International Foods</v>
      </c>
      <c r="E2875" s="4" t="str">
        <f aca="false">VLOOKUP($B2875,'Product Master'!$A$2:$O$5991,5,FALSE())</f>
        <v>Kettle Row</v>
      </c>
      <c r="F2875" s="4" t="str">
        <f aca="false">VLOOKUP($B2875,'Product Master'!$A$2:$O$5991,4,FALSE())</f>
        <v>Kettle Row Mild Enchilada Sauce, 10 oz</v>
      </c>
      <c r="G2875" s="4" t="str">
        <f aca="false">VLOOKUP($B2875,'Product Master'!$A$2:$O$5991,9,FALSE())</f>
        <v>10 oz</v>
      </c>
      <c r="H2875" s="5" t="s">
        <v>16</v>
      </c>
      <c r="I2875" s="6" t="n">
        <f aca="false">VLOOKUP($B2875,'Product Master'!$A$2:$O$5991,14,FALSE())</f>
        <v>4.99</v>
      </c>
      <c r="J2875" s="7" t="n">
        <f aca="false">VLOOKUP($B2875,'Product Master'!$A$2:$O$5991,13,FALSE())</f>
        <v>4</v>
      </c>
      <c r="K2875" s="7" t="str">
        <f aca="false">VLOOKUP($B2875,'Product Master'!$A$2:$O$5991,11,FALSE())</f>
        <v>N</v>
      </c>
      <c r="L2875" s="7" t="str">
        <f aca="false">VLOOKUP($B2875,'Product Master'!$A$2:$O$5991,12,FALSE())</f>
        <v>N</v>
      </c>
      <c r="M2875" s="3" t="n">
        <v>148</v>
      </c>
      <c r="N2875" s="3" t="n">
        <v>35</v>
      </c>
    </row>
    <row r="2876" customFormat="false" ht="15" hidden="false" customHeight="true" outlineLevel="0" collapsed="false">
      <c r="A2876" s="3" t="s">
        <v>5763</v>
      </c>
      <c r="B2876" s="3" t="s">
        <v>5764</v>
      </c>
      <c r="C2876" s="4" t="str">
        <f aca="false">VLOOKUP($B2876,'Product Master'!$A$2:$O$5991,7,FALSE())</f>
        <v>Dry Grocery</v>
      </c>
      <c r="D2876" s="4" t="str">
        <f aca="false">VLOOKUP($B2876,'Product Master'!$A$2:$O$5991,8,FALSE())</f>
        <v>International Foods</v>
      </c>
      <c r="E2876" s="4" t="str">
        <f aca="false">VLOOKUP($B2876,'Product Master'!$A$2:$O$5991,5,FALSE())</f>
        <v>Orchard Spread</v>
      </c>
      <c r="F2876" s="4" t="str">
        <f aca="false">VLOOKUP($B2876,'Product Master'!$A$2:$O$5991,4,FALSE())</f>
        <v>Orchard Spread Medium Soy Sauce, 10 oz</v>
      </c>
      <c r="G2876" s="4" t="str">
        <f aca="false">VLOOKUP($B2876,'Product Master'!$A$2:$O$5991,9,FALSE())</f>
        <v>10 oz</v>
      </c>
      <c r="H2876" s="5" t="s">
        <v>16</v>
      </c>
      <c r="I2876" s="6" t="n">
        <f aca="false">VLOOKUP($B2876,'Product Master'!$A$2:$O$5991,14,FALSE())</f>
        <v>4.39</v>
      </c>
      <c r="J2876" s="7" t="n">
        <f aca="false">VLOOKUP($B2876,'Product Master'!$A$2:$O$5991,13,FALSE())</f>
        <v>12</v>
      </c>
      <c r="K2876" s="7" t="str">
        <f aca="false">VLOOKUP($B2876,'Product Master'!$A$2:$O$5991,11,FALSE())</f>
        <v>N</v>
      </c>
      <c r="L2876" s="7" t="str">
        <f aca="false">VLOOKUP($B2876,'Product Master'!$A$2:$O$5991,12,FALSE())</f>
        <v>N</v>
      </c>
      <c r="M2876" s="3" t="n">
        <v>66</v>
      </c>
      <c r="N2876" s="3" t="n">
        <v>12</v>
      </c>
    </row>
    <row r="2877" customFormat="false" ht="15" hidden="false" customHeight="true" outlineLevel="0" collapsed="false">
      <c r="A2877" s="3" t="s">
        <v>5765</v>
      </c>
      <c r="B2877" s="3" t="s">
        <v>5766</v>
      </c>
      <c r="C2877" s="4" t="str">
        <f aca="false">VLOOKUP($B2877,'Product Master'!$A$2:$O$5991,7,FALSE())</f>
        <v>Dry Grocery</v>
      </c>
      <c r="D2877" s="4" t="str">
        <f aca="false">VLOOKUP($B2877,'Product Master'!$A$2:$O$5991,8,FALSE())</f>
        <v>International Foods</v>
      </c>
      <c r="E2877" s="4" t="str">
        <f aca="false">VLOOKUP($B2877,'Product Master'!$A$2:$O$5991,5,FALSE())</f>
        <v>Golden Grain Co.</v>
      </c>
      <c r="F2877" s="4" t="str">
        <f aca="false">VLOOKUP($B2877,'Product Master'!$A$2:$O$5991,4,FALSE())</f>
        <v>Golden Grain Co. Hot Coconut Milk, 10 oz</v>
      </c>
      <c r="G2877" s="4" t="str">
        <f aca="false">VLOOKUP($B2877,'Product Master'!$A$2:$O$5991,9,FALSE())</f>
        <v>10 oz</v>
      </c>
      <c r="H2877" s="5" t="s">
        <v>16</v>
      </c>
      <c r="I2877" s="6" t="n">
        <f aca="false">VLOOKUP($B2877,'Product Master'!$A$2:$O$5991,14,FALSE())</f>
        <v>2.29</v>
      </c>
      <c r="J2877" s="7" t="n">
        <f aca="false">VLOOKUP($B2877,'Product Master'!$A$2:$O$5991,13,FALSE())</f>
        <v>2</v>
      </c>
      <c r="K2877" s="7" t="str">
        <f aca="false">VLOOKUP($B2877,'Product Master'!$A$2:$O$5991,11,FALSE())</f>
        <v>N</v>
      </c>
      <c r="L2877" s="7" t="str">
        <f aca="false">VLOOKUP($B2877,'Product Master'!$A$2:$O$5991,12,FALSE())</f>
        <v>N</v>
      </c>
      <c r="M2877" s="3" t="n">
        <v>39</v>
      </c>
      <c r="N2877" s="3" t="n">
        <v>14</v>
      </c>
    </row>
    <row r="2878" customFormat="false" ht="15" hidden="false" customHeight="true" outlineLevel="0" collapsed="false">
      <c r="A2878" s="3" t="s">
        <v>5767</v>
      </c>
      <c r="B2878" s="3" t="s">
        <v>5768</v>
      </c>
      <c r="C2878" s="4" t="str">
        <f aca="false">VLOOKUP($B2878,'Product Master'!$A$2:$O$5991,7,FALSE())</f>
        <v>Dry Grocery</v>
      </c>
      <c r="D2878" s="4" t="str">
        <f aca="false">VLOOKUP($B2878,'Product Master'!$A$2:$O$5991,8,FALSE())</f>
        <v>International Foods</v>
      </c>
      <c r="E2878" s="4" t="str">
        <f aca="false">VLOOKUP($B2878,'Product Master'!$A$2:$O$5991,5,FALSE())</f>
        <v>Golden Grain Co.</v>
      </c>
      <c r="F2878" s="4" t="str">
        <f aca="false">VLOOKUP($B2878,'Product Master'!$A$2:$O$5991,4,FALSE())</f>
        <v>Golden Grain Co. Egg Roll Wrappers, 8 oz</v>
      </c>
      <c r="G2878" s="4" t="str">
        <f aca="false">VLOOKUP($B2878,'Product Master'!$A$2:$O$5991,9,FALSE())</f>
        <v>8 oz</v>
      </c>
      <c r="H2878" s="5" t="s">
        <v>16</v>
      </c>
      <c r="I2878" s="6" t="n">
        <f aca="false">VLOOKUP($B2878,'Product Master'!$A$2:$O$5991,14,FALSE())</f>
        <v>2.49</v>
      </c>
      <c r="J2878" s="7" t="n">
        <f aca="false">VLOOKUP($B2878,'Product Master'!$A$2:$O$5991,13,FALSE())</f>
        <v>4</v>
      </c>
      <c r="K2878" s="7" t="str">
        <f aca="false">VLOOKUP($B2878,'Product Master'!$A$2:$O$5991,11,FALSE())</f>
        <v>N</v>
      </c>
      <c r="L2878" s="7" t="str">
        <f aca="false">VLOOKUP($B2878,'Product Master'!$A$2:$O$5991,12,FALSE())</f>
        <v>N</v>
      </c>
      <c r="M2878" s="3" t="n">
        <v>47</v>
      </c>
      <c r="N2878" s="3" t="n">
        <v>35</v>
      </c>
    </row>
    <row r="2879" customFormat="false" ht="15" hidden="false" customHeight="true" outlineLevel="0" collapsed="false">
      <c r="A2879" s="3" t="s">
        <v>5769</v>
      </c>
      <c r="B2879" s="3" t="s">
        <v>5770</v>
      </c>
      <c r="C2879" s="4" t="str">
        <f aca="false">VLOOKUP($B2879,'Product Master'!$A$2:$O$5991,7,FALSE())</f>
        <v>Dry Grocery</v>
      </c>
      <c r="D2879" s="4" t="str">
        <f aca="false">VLOOKUP($B2879,'Product Master'!$A$2:$O$5991,8,FALSE())</f>
        <v>International Foods</v>
      </c>
      <c r="E2879" s="4" t="str">
        <f aca="false">VLOOKUP($B2879,'Product Master'!$A$2:$O$5991,5,FALSE())</f>
        <v>Orchard Spread</v>
      </c>
      <c r="F2879" s="4" t="str">
        <f aca="false">VLOOKUP($B2879,'Product Master'!$A$2:$O$5991,4,FALSE())</f>
        <v>Orchard Spread Coconut Milk, 10 oz</v>
      </c>
      <c r="G2879" s="4" t="str">
        <f aca="false">VLOOKUP($B2879,'Product Master'!$A$2:$O$5991,9,FALSE())</f>
        <v>10 oz</v>
      </c>
      <c r="H2879" s="5" t="s">
        <v>16</v>
      </c>
      <c r="I2879" s="6" t="n">
        <f aca="false">VLOOKUP($B2879,'Product Master'!$A$2:$O$5991,14,FALSE())</f>
        <v>2.89</v>
      </c>
      <c r="J2879" s="7" t="n">
        <f aca="false">VLOOKUP($B2879,'Product Master'!$A$2:$O$5991,13,FALSE())</f>
        <v>8</v>
      </c>
      <c r="K2879" s="7" t="str">
        <f aca="false">VLOOKUP($B2879,'Product Master'!$A$2:$O$5991,11,FALSE())</f>
        <v>N</v>
      </c>
      <c r="L2879" s="7" t="str">
        <f aca="false">VLOOKUP($B2879,'Product Master'!$A$2:$O$5991,12,FALSE())</f>
        <v>N</v>
      </c>
      <c r="M2879" s="3" t="n">
        <v>143</v>
      </c>
      <c r="N2879" s="3" t="n">
        <v>12</v>
      </c>
    </row>
    <row r="2880" customFormat="false" ht="15" hidden="false" customHeight="true" outlineLevel="0" collapsed="false">
      <c r="A2880" s="3" t="s">
        <v>5771</v>
      </c>
      <c r="B2880" s="3" t="s">
        <v>5772</v>
      </c>
      <c r="C2880" s="4" t="str">
        <f aca="false">VLOOKUP($B2880,'Product Master'!$A$2:$O$5991,7,FALSE())</f>
        <v>Dry Grocery</v>
      </c>
      <c r="D2880" s="4" t="str">
        <f aca="false">VLOOKUP($B2880,'Product Master'!$A$2:$O$5991,8,FALSE())</f>
        <v>International Foods</v>
      </c>
      <c r="E2880" s="4" t="str">
        <f aca="false">VLOOKUP($B2880,'Product Master'!$A$2:$O$5991,5,FALSE())</f>
        <v>Thrift Row</v>
      </c>
      <c r="F2880" s="4" t="str">
        <f aca="false">VLOOKUP($B2880,'Product Master'!$A$2:$O$5991,4,FALSE())</f>
        <v>Thrift Row Tortillas, 16 oz</v>
      </c>
      <c r="G2880" s="4" t="str">
        <f aca="false">VLOOKUP($B2880,'Product Master'!$A$2:$O$5991,9,FALSE())</f>
        <v>16 oz</v>
      </c>
      <c r="H2880" s="5" t="s">
        <v>16</v>
      </c>
      <c r="I2880" s="6" t="n">
        <f aca="false">VLOOKUP($B2880,'Product Master'!$A$2:$O$5991,14,FALSE())</f>
        <v>3.99</v>
      </c>
      <c r="J2880" s="7" t="n">
        <f aca="false">VLOOKUP($B2880,'Product Master'!$A$2:$O$5991,13,FALSE())</f>
        <v>1</v>
      </c>
      <c r="K2880" s="7" t="str">
        <f aca="false">VLOOKUP($B2880,'Product Master'!$A$2:$O$5991,11,FALSE())</f>
        <v>Y</v>
      </c>
      <c r="L2880" s="7" t="str">
        <f aca="false">VLOOKUP($B2880,'Product Master'!$A$2:$O$5991,12,FALSE())</f>
        <v>N</v>
      </c>
      <c r="M2880" s="3" t="n">
        <v>11</v>
      </c>
      <c r="N2880" s="3" t="n">
        <v>34</v>
      </c>
    </row>
    <row r="2881" customFormat="false" ht="15" hidden="false" customHeight="true" outlineLevel="0" collapsed="false">
      <c r="A2881" s="3" t="s">
        <v>5773</v>
      </c>
      <c r="B2881" s="3" t="s">
        <v>5774</v>
      </c>
      <c r="C2881" s="4" t="str">
        <f aca="false">VLOOKUP($B2881,'Product Master'!$A$2:$O$5991,7,FALSE())</f>
        <v>Dry Grocery</v>
      </c>
      <c r="D2881" s="4" t="str">
        <f aca="false">VLOOKUP($B2881,'Product Master'!$A$2:$O$5991,8,FALSE())</f>
        <v>International Foods</v>
      </c>
      <c r="E2881" s="4" t="str">
        <f aca="false">VLOOKUP($B2881,'Product Master'!$A$2:$O$5991,5,FALSE())</f>
        <v>Orchard Spread</v>
      </c>
      <c r="F2881" s="4" t="str">
        <f aca="false">VLOOKUP($B2881,'Product Master'!$A$2:$O$5991,4,FALSE())</f>
        <v>Orchard Spread Soy Sauce, 10 oz</v>
      </c>
      <c r="G2881" s="4" t="str">
        <f aca="false">VLOOKUP($B2881,'Product Master'!$A$2:$O$5991,9,FALSE())</f>
        <v>10 oz</v>
      </c>
      <c r="H2881" s="5" t="s">
        <v>16</v>
      </c>
      <c r="I2881" s="6" t="n">
        <f aca="false">VLOOKUP($B2881,'Product Master'!$A$2:$O$5991,14,FALSE())</f>
        <v>3.79</v>
      </c>
      <c r="J2881" s="7" t="n">
        <f aca="false">VLOOKUP($B2881,'Product Master'!$A$2:$O$5991,13,FALSE())</f>
        <v>24</v>
      </c>
      <c r="K2881" s="7" t="str">
        <f aca="false">VLOOKUP($B2881,'Product Master'!$A$2:$O$5991,11,FALSE())</f>
        <v>N</v>
      </c>
      <c r="L2881" s="7" t="str">
        <f aca="false">VLOOKUP($B2881,'Product Master'!$A$2:$O$5991,12,FALSE())</f>
        <v>N</v>
      </c>
      <c r="M2881" s="3" t="n">
        <v>70</v>
      </c>
      <c r="N2881" s="3" t="n">
        <v>31</v>
      </c>
    </row>
    <row r="2882" customFormat="false" ht="15" hidden="false" customHeight="true" outlineLevel="0" collapsed="false">
      <c r="A2882" s="3" t="s">
        <v>5775</v>
      </c>
      <c r="B2882" s="3" t="s">
        <v>5776</v>
      </c>
      <c r="C2882" s="4" t="str">
        <f aca="false">VLOOKUP($B2882,'Product Master'!$A$2:$O$5991,7,FALSE())</f>
        <v>Dry Grocery</v>
      </c>
      <c r="D2882" s="4" t="str">
        <f aca="false">VLOOKUP($B2882,'Product Master'!$A$2:$O$5991,8,FALSE())</f>
        <v>International Foods</v>
      </c>
      <c r="E2882" s="4" t="str">
        <f aca="false">VLOOKUP($B2882,'Product Master'!$A$2:$O$5991,5,FALSE())</f>
        <v>Nutgrove</v>
      </c>
      <c r="F2882" s="4" t="str">
        <f aca="false">VLOOKUP($B2882,'Product Master'!$A$2:$O$5991,4,FALSE())</f>
        <v>Nutgrove Hot Coconut Milk, 8 oz</v>
      </c>
      <c r="G2882" s="4" t="str">
        <f aca="false">VLOOKUP($B2882,'Product Master'!$A$2:$O$5991,9,FALSE())</f>
        <v>8 oz</v>
      </c>
      <c r="H2882" s="5" t="s">
        <v>16</v>
      </c>
      <c r="I2882" s="6" t="n">
        <f aca="false">VLOOKUP($B2882,'Product Master'!$A$2:$O$5991,14,FALSE())</f>
        <v>2.29</v>
      </c>
      <c r="J2882" s="7" t="n">
        <f aca="false">VLOOKUP($B2882,'Product Master'!$A$2:$O$5991,13,FALSE())</f>
        <v>8</v>
      </c>
      <c r="K2882" s="7" t="str">
        <f aca="false">VLOOKUP($B2882,'Product Master'!$A$2:$O$5991,11,FALSE())</f>
        <v>N</v>
      </c>
      <c r="L2882" s="7" t="str">
        <f aca="false">VLOOKUP($B2882,'Product Master'!$A$2:$O$5991,12,FALSE())</f>
        <v>N</v>
      </c>
      <c r="M2882" s="3" t="n">
        <v>29</v>
      </c>
      <c r="N2882" s="3" t="n">
        <v>29</v>
      </c>
    </row>
    <row r="2883" customFormat="false" ht="15" hidden="false" customHeight="true" outlineLevel="0" collapsed="false">
      <c r="A2883" s="3" t="s">
        <v>5777</v>
      </c>
      <c r="B2883" s="3" t="s">
        <v>5778</v>
      </c>
      <c r="C2883" s="4" t="str">
        <f aca="false">VLOOKUP($B2883,'Product Master'!$A$2:$O$5991,7,FALSE())</f>
        <v>Dry Grocery</v>
      </c>
      <c r="D2883" s="4" t="str">
        <f aca="false">VLOOKUP($B2883,'Product Master'!$A$2:$O$5991,8,FALSE())</f>
        <v>International Foods</v>
      </c>
      <c r="E2883" s="4" t="str">
        <f aca="false">VLOOKUP($B2883,'Product Master'!$A$2:$O$5991,5,FALSE())</f>
        <v>Nutgrove</v>
      </c>
      <c r="F2883" s="4" t="str">
        <f aca="false">VLOOKUP($B2883,'Product Master'!$A$2:$O$5991,4,FALSE())</f>
        <v>Nutgrove Medium Taco Seasoning, 8 oz</v>
      </c>
      <c r="G2883" s="4" t="str">
        <f aca="false">VLOOKUP($B2883,'Product Master'!$A$2:$O$5991,9,FALSE())</f>
        <v>8 oz</v>
      </c>
      <c r="H2883" s="5" t="s">
        <v>16</v>
      </c>
      <c r="I2883" s="6" t="n">
        <f aca="false">VLOOKUP($B2883,'Product Master'!$A$2:$O$5991,14,FALSE())</f>
        <v>3.29</v>
      </c>
      <c r="J2883" s="7" t="n">
        <f aca="false">VLOOKUP($B2883,'Product Master'!$A$2:$O$5991,13,FALSE())</f>
        <v>4</v>
      </c>
      <c r="K2883" s="7" t="str">
        <f aca="false">VLOOKUP($B2883,'Product Master'!$A$2:$O$5991,11,FALSE())</f>
        <v>N</v>
      </c>
      <c r="L2883" s="7" t="str">
        <f aca="false">VLOOKUP($B2883,'Product Master'!$A$2:$O$5991,12,FALSE())</f>
        <v>N</v>
      </c>
      <c r="M2883" s="3" t="n">
        <v>73</v>
      </c>
      <c r="N2883" s="3" t="n">
        <v>40</v>
      </c>
    </row>
    <row r="2884" customFormat="false" ht="15" hidden="false" customHeight="true" outlineLevel="0" collapsed="false">
      <c r="A2884" s="3" t="s">
        <v>5779</v>
      </c>
      <c r="B2884" s="3" t="s">
        <v>5780</v>
      </c>
      <c r="C2884" s="4" t="str">
        <f aca="false">VLOOKUP($B2884,'Product Master'!$A$2:$O$5991,7,FALSE())</f>
        <v>Dry Grocery</v>
      </c>
      <c r="D2884" s="4" t="str">
        <f aca="false">VLOOKUP($B2884,'Product Master'!$A$2:$O$5991,8,FALSE())</f>
        <v>International Foods</v>
      </c>
      <c r="E2884" s="4" t="str">
        <f aca="false">VLOOKUP($B2884,'Product Master'!$A$2:$O$5991,5,FALSE())</f>
        <v>Orchard Spread</v>
      </c>
      <c r="F2884" s="4" t="str">
        <f aca="false">VLOOKUP($B2884,'Product Master'!$A$2:$O$5991,4,FALSE())</f>
        <v>Orchard Spread Hot Tortillas, 10 oz</v>
      </c>
      <c r="G2884" s="4" t="str">
        <f aca="false">VLOOKUP($B2884,'Product Master'!$A$2:$O$5991,9,FALSE())</f>
        <v>10 oz</v>
      </c>
      <c r="H2884" s="5" t="s">
        <v>16</v>
      </c>
      <c r="I2884" s="6" t="n">
        <f aca="false">VLOOKUP($B2884,'Product Master'!$A$2:$O$5991,14,FALSE())</f>
        <v>3.79</v>
      </c>
      <c r="J2884" s="7" t="n">
        <f aca="false">VLOOKUP($B2884,'Product Master'!$A$2:$O$5991,13,FALSE())</f>
        <v>2</v>
      </c>
      <c r="K2884" s="7" t="str">
        <f aca="false">VLOOKUP($B2884,'Product Master'!$A$2:$O$5991,11,FALSE())</f>
        <v>N</v>
      </c>
      <c r="L2884" s="7" t="str">
        <f aca="false">VLOOKUP($B2884,'Product Master'!$A$2:$O$5991,12,FALSE())</f>
        <v>N</v>
      </c>
      <c r="M2884" s="3" t="n">
        <v>45</v>
      </c>
      <c r="N2884" s="3" t="n">
        <v>9</v>
      </c>
    </row>
    <row r="2885" customFormat="false" ht="15" hidden="false" customHeight="true" outlineLevel="0" collapsed="false">
      <c r="A2885" s="3" t="s">
        <v>5781</v>
      </c>
      <c r="B2885" s="3" t="s">
        <v>5782</v>
      </c>
      <c r="C2885" s="4" t="str">
        <f aca="false">VLOOKUP($B2885,'Product Master'!$A$2:$O$5991,7,FALSE())</f>
        <v>Dry Grocery</v>
      </c>
      <c r="D2885" s="4" t="str">
        <f aca="false">VLOOKUP($B2885,'Product Master'!$A$2:$O$5991,8,FALSE())</f>
        <v>International Foods</v>
      </c>
      <c r="E2885" s="4" t="str">
        <f aca="false">VLOOKUP($B2885,'Product Master'!$A$2:$O$5991,5,FALSE())</f>
        <v>Nutgrove</v>
      </c>
      <c r="F2885" s="4" t="str">
        <f aca="false">VLOOKUP($B2885,'Product Master'!$A$2:$O$5991,4,FALSE())</f>
        <v>Nutgrove Medium Coconut Milk, 8 oz</v>
      </c>
      <c r="G2885" s="4" t="str">
        <f aca="false">VLOOKUP($B2885,'Product Master'!$A$2:$O$5991,9,FALSE())</f>
        <v>8 oz</v>
      </c>
      <c r="H2885" s="5" t="s">
        <v>16</v>
      </c>
      <c r="I2885" s="6" t="n">
        <f aca="false">VLOOKUP($B2885,'Product Master'!$A$2:$O$5991,14,FALSE())</f>
        <v>3.29</v>
      </c>
      <c r="J2885" s="7" t="n">
        <f aca="false">VLOOKUP($B2885,'Product Master'!$A$2:$O$5991,13,FALSE())</f>
        <v>4</v>
      </c>
      <c r="K2885" s="7" t="str">
        <f aca="false">VLOOKUP($B2885,'Product Master'!$A$2:$O$5991,11,FALSE())</f>
        <v>N</v>
      </c>
      <c r="L2885" s="7" t="str">
        <f aca="false">VLOOKUP($B2885,'Product Master'!$A$2:$O$5991,12,FALSE())</f>
        <v>N</v>
      </c>
      <c r="M2885" s="3" t="n">
        <v>5</v>
      </c>
      <c r="N2885" s="3" t="n">
        <v>26</v>
      </c>
    </row>
    <row r="2886" customFormat="false" ht="15" hidden="false" customHeight="true" outlineLevel="0" collapsed="false">
      <c r="A2886" s="3" t="s">
        <v>5783</v>
      </c>
      <c r="B2886" s="3" t="s">
        <v>5784</v>
      </c>
      <c r="C2886" s="4" t="str">
        <f aca="false">VLOOKUP($B2886,'Product Master'!$A$2:$O$5991,7,FALSE())</f>
        <v>Dry Grocery</v>
      </c>
      <c r="D2886" s="4" t="str">
        <f aca="false">VLOOKUP($B2886,'Product Master'!$A$2:$O$5991,8,FALSE())</f>
        <v>International Foods</v>
      </c>
      <c r="E2886" s="4" t="str">
        <f aca="false">VLOOKUP($B2886,'Product Master'!$A$2:$O$5991,5,FALSE())</f>
        <v>Roastport</v>
      </c>
      <c r="F2886" s="4" t="str">
        <f aca="false">VLOOKUP($B2886,'Product Master'!$A$2:$O$5991,4,FALSE())</f>
        <v>Roastport Hot Tortillas, 16 oz</v>
      </c>
      <c r="G2886" s="4" t="str">
        <f aca="false">VLOOKUP($B2886,'Product Master'!$A$2:$O$5991,9,FALSE())</f>
        <v>16 oz</v>
      </c>
      <c r="H2886" s="5" t="s">
        <v>16</v>
      </c>
      <c r="I2886" s="6" t="n">
        <f aca="false">VLOOKUP($B2886,'Product Master'!$A$2:$O$5991,14,FALSE())</f>
        <v>3.79</v>
      </c>
      <c r="J2886" s="7" t="n">
        <f aca="false">VLOOKUP($B2886,'Product Master'!$A$2:$O$5991,13,FALSE())</f>
        <v>24</v>
      </c>
      <c r="K2886" s="7" t="str">
        <f aca="false">VLOOKUP($B2886,'Product Master'!$A$2:$O$5991,11,FALSE())</f>
        <v>N</v>
      </c>
      <c r="L2886" s="7" t="str">
        <f aca="false">VLOOKUP($B2886,'Product Master'!$A$2:$O$5991,12,FALSE())</f>
        <v>N</v>
      </c>
      <c r="M2886" s="3" t="n">
        <v>10</v>
      </c>
      <c r="N2886" s="3" t="n">
        <v>17</v>
      </c>
    </row>
    <row r="2887" customFormat="false" ht="15" hidden="false" customHeight="true" outlineLevel="0" collapsed="false">
      <c r="A2887" s="3" t="s">
        <v>5785</v>
      </c>
      <c r="B2887" s="3" t="s">
        <v>5786</v>
      </c>
      <c r="C2887" s="4" t="str">
        <f aca="false">VLOOKUP($B2887,'Product Master'!$A$2:$O$5991,7,FALSE())</f>
        <v>Dry Grocery</v>
      </c>
      <c r="D2887" s="4" t="str">
        <f aca="false">VLOOKUP($B2887,'Product Master'!$A$2:$O$5991,8,FALSE())</f>
        <v>International Foods</v>
      </c>
      <c r="E2887" s="4" t="str">
        <f aca="false">VLOOKUP($B2887,'Product Master'!$A$2:$O$5991,5,FALSE())</f>
        <v>Orchard Spread</v>
      </c>
      <c r="F2887" s="4" t="str">
        <f aca="false">VLOOKUP($B2887,'Product Master'!$A$2:$O$5991,4,FALSE())</f>
        <v>Orchard Spread Hot Coconut Milk, 16 oz</v>
      </c>
      <c r="G2887" s="4" t="str">
        <f aca="false">VLOOKUP($B2887,'Product Master'!$A$2:$O$5991,9,FALSE())</f>
        <v>16 oz</v>
      </c>
      <c r="H2887" s="5" t="s">
        <v>16</v>
      </c>
      <c r="I2887" s="6" t="n">
        <f aca="false">VLOOKUP($B2887,'Product Master'!$A$2:$O$5991,14,FALSE())</f>
        <v>2.39</v>
      </c>
      <c r="J2887" s="7" t="n">
        <f aca="false">VLOOKUP($B2887,'Product Master'!$A$2:$O$5991,13,FALSE())</f>
        <v>4</v>
      </c>
      <c r="K2887" s="7" t="str">
        <f aca="false">VLOOKUP($B2887,'Product Master'!$A$2:$O$5991,11,FALSE())</f>
        <v>N</v>
      </c>
      <c r="L2887" s="7" t="str">
        <f aca="false">VLOOKUP($B2887,'Product Master'!$A$2:$O$5991,12,FALSE())</f>
        <v>N</v>
      </c>
      <c r="M2887" s="3" t="n">
        <v>38</v>
      </c>
      <c r="N2887" s="3" t="n">
        <v>3</v>
      </c>
    </row>
    <row r="2888" customFormat="false" ht="15" hidden="false" customHeight="true" outlineLevel="0" collapsed="false">
      <c r="A2888" s="3" t="s">
        <v>5787</v>
      </c>
      <c r="B2888" s="3" t="s">
        <v>5788</v>
      </c>
      <c r="C2888" s="4" t="str">
        <f aca="false">VLOOKUP($B2888,'Product Master'!$A$2:$O$5991,7,FALSE())</f>
        <v>Dry Grocery</v>
      </c>
      <c r="D2888" s="4" t="str">
        <f aca="false">VLOOKUP($B2888,'Product Master'!$A$2:$O$5991,8,FALSE())</f>
        <v>International Foods</v>
      </c>
      <c r="E2888" s="4" t="str">
        <f aca="false">VLOOKUP($B2888,'Product Master'!$A$2:$O$5991,5,FALSE())</f>
        <v>Roastport</v>
      </c>
      <c r="F2888" s="4" t="str">
        <f aca="false">VLOOKUP($B2888,'Product Master'!$A$2:$O$5991,4,FALSE())</f>
        <v>Roastport Hot Tortillas, 8 oz</v>
      </c>
      <c r="G2888" s="4" t="str">
        <f aca="false">VLOOKUP($B2888,'Product Master'!$A$2:$O$5991,9,FALSE())</f>
        <v>8 oz</v>
      </c>
      <c r="H2888" s="5" t="s">
        <v>16</v>
      </c>
      <c r="I2888" s="6" t="n">
        <f aca="false">VLOOKUP($B2888,'Product Master'!$A$2:$O$5991,14,FALSE())</f>
        <v>3.99</v>
      </c>
      <c r="J2888" s="7" t="n">
        <f aca="false">VLOOKUP($B2888,'Product Master'!$A$2:$O$5991,13,FALSE())</f>
        <v>6</v>
      </c>
      <c r="K2888" s="7" t="str">
        <f aca="false">VLOOKUP($B2888,'Product Master'!$A$2:$O$5991,11,FALSE())</f>
        <v>N</v>
      </c>
      <c r="L2888" s="7" t="str">
        <f aca="false">VLOOKUP($B2888,'Product Master'!$A$2:$O$5991,12,FALSE())</f>
        <v>N</v>
      </c>
      <c r="M2888" s="3" t="n">
        <v>70</v>
      </c>
      <c r="N2888" s="3" t="n">
        <v>5</v>
      </c>
    </row>
    <row r="2889" customFormat="false" ht="15" hidden="false" customHeight="true" outlineLevel="0" collapsed="false">
      <c r="A2889" s="3" t="s">
        <v>5789</v>
      </c>
      <c r="B2889" s="3" t="s">
        <v>5790</v>
      </c>
      <c r="C2889" s="4" t="str">
        <f aca="false">VLOOKUP($B2889,'Product Master'!$A$2:$O$5991,7,FALSE())</f>
        <v>Dry Grocery</v>
      </c>
      <c r="D2889" s="4" t="str">
        <f aca="false">VLOOKUP($B2889,'Product Master'!$A$2:$O$5991,8,FALSE())</f>
        <v>International Foods</v>
      </c>
      <c r="E2889" s="4" t="str">
        <f aca="false">VLOOKUP($B2889,'Product Master'!$A$2:$O$5991,5,FALSE())</f>
        <v>Redbarn</v>
      </c>
      <c r="F2889" s="4" t="str">
        <f aca="false">VLOOKUP($B2889,'Product Master'!$A$2:$O$5991,4,FALSE())</f>
        <v>Redbarn Medium Egg Roll Wrappers, 10 oz</v>
      </c>
      <c r="G2889" s="4" t="str">
        <f aca="false">VLOOKUP($B2889,'Product Master'!$A$2:$O$5991,9,FALSE())</f>
        <v>10 oz</v>
      </c>
      <c r="H2889" s="5" t="s">
        <v>16</v>
      </c>
      <c r="I2889" s="6" t="n">
        <f aca="false">VLOOKUP($B2889,'Product Master'!$A$2:$O$5991,14,FALSE())</f>
        <v>2.99</v>
      </c>
      <c r="J2889" s="7" t="n">
        <f aca="false">VLOOKUP($B2889,'Product Master'!$A$2:$O$5991,13,FALSE())</f>
        <v>12</v>
      </c>
      <c r="K2889" s="7" t="str">
        <f aca="false">VLOOKUP($B2889,'Product Master'!$A$2:$O$5991,11,FALSE())</f>
        <v>N</v>
      </c>
      <c r="L2889" s="7" t="str">
        <f aca="false">VLOOKUP($B2889,'Product Master'!$A$2:$O$5991,12,FALSE())</f>
        <v>N</v>
      </c>
      <c r="M2889" s="3" t="n">
        <v>140</v>
      </c>
      <c r="N2889" s="3" t="n">
        <v>38</v>
      </c>
    </row>
    <row r="2890" customFormat="false" ht="15" hidden="false" customHeight="true" outlineLevel="0" collapsed="false">
      <c r="A2890" s="3" t="s">
        <v>5791</v>
      </c>
      <c r="B2890" s="3" t="s">
        <v>5792</v>
      </c>
      <c r="C2890" s="4" t="str">
        <f aca="false">VLOOKUP($B2890,'Product Master'!$A$2:$O$5991,7,FALSE())</f>
        <v>Dry Grocery</v>
      </c>
      <c r="D2890" s="4" t="str">
        <f aca="false">VLOOKUP($B2890,'Product Master'!$A$2:$O$5991,8,FALSE())</f>
        <v>International Foods</v>
      </c>
      <c r="E2890" s="4" t="str">
        <f aca="false">VLOOKUP($B2890,'Product Master'!$A$2:$O$5991,5,FALSE())</f>
        <v>Golden Grain Co.</v>
      </c>
      <c r="F2890" s="4" t="str">
        <f aca="false">VLOOKUP($B2890,'Product Master'!$A$2:$O$5991,4,FALSE())</f>
        <v>Golden Grain Co. Mild Tortillas, 16 oz</v>
      </c>
      <c r="G2890" s="4" t="str">
        <f aca="false">VLOOKUP($B2890,'Product Master'!$A$2:$O$5991,9,FALSE())</f>
        <v>16 oz</v>
      </c>
      <c r="H2890" s="5" t="s">
        <v>16</v>
      </c>
      <c r="I2890" s="6" t="n">
        <f aca="false">VLOOKUP($B2890,'Product Master'!$A$2:$O$5991,14,FALSE())</f>
        <v>3.89</v>
      </c>
      <c r="J2890" s="7" t="n">
        <f aca="false">VLOOKUP($B2890,'Product Master'!$A$2:$O$5991,13,FALSE())</f>
        <v>24</v>
      </c>
      <c r="K2890" s="7" t="str">
        <f aca="false">VLOOKUP($B2890,'Product Master'!$A$2:$O$5991,11,FALSE())</f>
        <v>N</v>
      </c>
      <c r="L2890" s="7" t="str">
        <f aca="false">VLOOKUP($B2890,'Product Master'!$A$2:$O$5991,12,FALSE())</f>
        <v>N</v>
      </c>
      <c r="M2890" s="3" t="n">
        <v>139</v>
      </c>
      <c r="N2890" s="3" t="n">
        <v>29</v>
      </c>
    </row>
    <row r="2891" customFormat="false" ht="15" hidden="false" customHeight="true" outlineLevel="0" collapsed="false">
      <c r="A2891" s="3" t="s">
        <v>5793</v>
      </c>
      <c r="B2891" s="3" t="s">
        <v>5794</v>
      </c>
      <c r="C2891" s="4" t="str">
        <f aca="false">VLOOKUP($B2891,'Product Master'!$A$2:$O$5991,7,FALSE())</f>
        <v>Dry Grocery</v>
      </c>
      <c r="D2891" s="4" t="str">
        <f aca="false">VLOOKUP($B2891,'Product Master'!$A$2:$O$5991,8,FALSE())</f>
        <v>International Foods</v>
      </c>
      <c r="E2891" s="4" t="str">
        <f aca="false">VLOOKUP($B2891,'Product Master'!$A$2:$O$5991,5,FALSE())</f>
        <v>Orchard Spread</v>
      </c>
      <c r="F2891" s="4" t="str">
        <f aca="false">VLOOKUP($B2891,'Product Master'!$A$2:$O$5991,4,FALSE())</f>
        <v>Orchard Spread Mild Curry Sauce, 8 oz</v>
      </c>
      <c r="G2891" s="4" t="str">
        <f aca="false">VLOOKUP($B2891,'Product Master'!$A$2:$O$5991,9,FALSE())</f>
        <v>8 oz</v>
      </c>
      <c r="H2891" s="5" t="s">
        <v>16</v>
      </c>
      <c r="I2891" s="6" t="n">
        <f aca="false">VLOOKUP($B2891,'Product Master'!$A$2:$O$5991,14,FALSE())</f>
        <v>2.39</v>
      </c>
      <c r="J2891" s="7" t="n">
        <f aca="false">VLOOKUP($B2891,'Product Master'!$A$2:$O$5991,13,FALSE())</f>
        <v>24</v>
      </c>
      <c r="K2891" s="7" t="str">
        <f aca="false">VLOOKUP($B2891,'Product Master'!$A$2:$O$5991,11,FALSE())</f>
        <v>N</v>
      </c>
      <c r="L2891" s="7" t="str">
        <f aca="false">VLOOKUP($B2891,'Product Master'!$A$2:$O$5991,12,FALSE())</f>
        <v>N</v>
      </c>
      <c r="M2891" s="3" t="n">
        <v>84</v>
      </c>
      <c r="N2891" s="3" t="n">
        <v>3</v>
      </c>
    </row>
    <row r="2892" customFormat="false" ht="15" hidden="false" customHeight="true" outlineLevel="0" collapsed="false">
      <c r="A2892" s="3" t="s">
        <v>5795</v>
      </c>
      <c r="B2892" s="3" t="s">
        <v>5796</v>
      </c>
      <c r="C2892" s="4" t="str">
        <f aca="false">VLOOKUP($B2892,'Product Master'!$A$2:$O$5991,7,FALSE())</f>
        <v>Dry Grocery</v>
      </c>
      <c r="D2892" s="4" t="str">
        <f aca="false">VLOOKUP($B2892,'Product Master'!$A$2:$O$5991,8,FALSE())</f>
        <v>International Foods</v>
      </c>
      <c r="E2892" s="4" t="str">
        <f aca="false">VLOOKUP($B2892,'Product Master'!$A$2:$O$5991,5,FALSE())</f>
        <v>Redbarn</v>
      </c>
      <c r="F2892" s="4" t="str">
        <f aca="false">VLOOKUP($B2892,'Product Master'!$A$2:$O$5991,4,FALSE())</f>
        <v>Redbarn Coconut Milk, 8 oz</v>
      </c>
      <c r="G2892" s="4" t="str">
        <f aca="false">VLOOKUP($B2892,'Product Master'!$A$2:$O$5991,9,FALSE())</f>
        <v>8 oz</v>
      </c>
      <c r="H2892" s="5" t="s">
        <v>16</v>
      </c>
      <c r="I2892" s="6" t="n">
        <f aca="false">VLOOKUP($B2892,'Product Master'!$A$2:$O$5991,14,FALSE())</f>
        <v>3.99</v>
      </c>
      <c r="J2892" s="7" t="n">
        <f aca="false">VLOOKUP($B2892,'Product Master'!$A$2:$O$5991,13,FALSE())</f>
        <v>6</v>
      </c>
      <c r="K2892" s="7" t="str">
        <f aca="false">VLOOKUP($B2892,'Product Master'!$A$2:$O$5991,11,FALSE())</f>
        <v>N</v>
      </c>
      <c r="L2892" s="7" t="str">
        <f aca="false">VLOOKUP($B2892,'Product Master'!$A$2:$O$5991,12,FALSE())</f>
        <v>N</v>
      </c>
      <c r="M2892" s="3" t="n">
        <v>112</v>
      </c>
      <c r="N2892" s="3" t="n">
        <v>16</v>
      </c>
    </row>
    <row r="2893" customFormat="false" ht="15" hidden="false" customHeight="true" outlineLevel="0" collapsed="false">
      <c r="A2893" s="3" t="s">
        <v>5797</v>
      </c>
      <c r="B2893" s="3" t="s">
        <v>5798</v>
      </c>
      <c r="C2893" s="4" t="str">
        <f aca="false">VLOOKUP($B2893,'Product Master'!$A$2:$O$5991,7,FALSE())</f>
        <v>Dry Grocery</v>
      </c>
      <c r="D2893" s="4" t="str">
        <f aca="false">VLOOKUP($B2893,'Product Master'!$A$2:$O$5991,8,FALSE())</f>
        <v>International Foods</v>
      </c>
      <c r="E2893" s="4" t="str">
        <f aca="false">VLOOKUP($B2893,'Product Master'!$A$2:$O$5991,5,FALSE())</f>
        <v>Wheatstone</v>
      </c>
      <c r="F2893" s="4" t="str">
        <f aca="false">VLOOKUP($B2893,'Product Master'!$A$2:$O$5991,4,FALSE())</f>
        <v>Wheatstone Mild Enchilada Sauce, 8 oz</v>
      </c>
      <c r="G2893" s="4" t="str">
        <f aca="false">VLOOKUP($B2893,'Product Master'!$A$2:$O$5991,9,FALSE())</f>
        <v>8 oz</v>
      </c>
      <c r="H2893" s="5" t="s">
        <v>16</v>
      </c>
      <c r="I2893" s="6" t="n">
        <f aca="false">VLOOKUP($B2893,'Product Master'!$A$2:$O$5991,14,FALSE())</f>
        <v>3.29</v>
      </c>
      <c r="J2893" s="7" t="n">
        <f aca="false">VLOOKUP($B2893,'Product Master'!$A$2:$O$5991,13,FALSE())</f>
        <v>12</v>
      </c>
      <c r="K2893" s="7" t="str">
        <f aca="false">VLOOKUP($B2893,'Product Master'!$A$2:$O$5991,11,FALSE())</f>
        <v>N</v>
      </c>
      <c r="L2893" s="7" t="str">
        <f aca="false">VLOOKUP($B2893,'Product Master'!$A$2:$O$5991,12,FALSE())</f>
        <v>N</v>
      </c>
      <c r="M2893" s="3" t="n">
        <v>89</v>
      </c>
      <c r="N2893" s="3" t="n">
        <v>8</v>
      </c>
    </row>
    <row r="2894" customFormat="false" ht="15" hidden="false" customHeight="true" outlineLevel="0" collapsed="false">
      <c r="A2894" s="3" t="s">
        <v>5799</v>
      </c>
      <c r="B2894" s="3" t="s">
        <v>5800</v>
      </c>
      <c r="C2894" s="4" t="str">
        <f aca="false">VLOOKUP($B2894,'Product Master'!$A$2:$O$5991,7,FALSE())</f>
        <v>Dry Grocery</v>
      </c>
      <c r="D2894" s="4" t="str">
        <f aca="false">VLOOKUP($B2894,'Product Master'!$A$2:$O$5991,8,FALSE())</f>
        <v>International Foods</v>
      </c>
      <c r="E2894" s="4" t="str">
        <f aca="false">VLOOKUP($B2894,'Product Master'!$A$2:$O$5991,5,FALSE())</f>
        <v>Golden Grain Co.</v>
      </c>
      <c r="F2894" s="4" t="str">
        <f aca="false">VLOOKUP($B2894,'Product Master'!$A$2:$O$5991,4,FALSE())</f>
        <v>Golden Grain Co. Salsa, 10 oz</v>
      </c>
      <c r="G2894" s="4" t="str">
        <f aca="false">VLOOKUP($B2894,'Product Master'!$A$2:$O$5991,9,FALSE())</f>
        <v>10 oz</v>
      </c>
      <c r="H2894" s="5" t="s">
        <v>16</v>
      </c>
      <c r="I2894" s="6" t="n">
        <f aca="false">VLOOKUP($B2894,'Product Master'!$A$2:$O$5991,14,FALSE())</f>
        <v>3.89</v>
      </c>
      <c r="J2894" s="7" t="n">
        <f aca="false">VLOOKUP($B2894,'Product Master'!$A$2:$O$5991,13,FALSE())</f>
        <v>6</v>
      </c>
      <c r="K2894" s="7" t="str">
        <f aca="false">VLOOKUP($B2894,'Product Master'!$A$2:$O$5991,11,FALSE())</f>
        <v>N</v>
      </c>
      <c r="L2894" s="7" t="str">
        <f aca="false">VLOOKUP($B2894,'Product Master'!$A$2:$O$5991,12,FALSE())</f>
        <v>N</v>
      </c>
      <c r="M2894" s="3" t="n">
        <v>5</v>
      </c>
      <c r="N2894" s="3" t="n">
        <v>16</v>
      </c>
    </row>
    <row r="2895" customFormat="false" ht="15" hidden="false" customHeight="true" outlineLevel="0" collapsed="false">
      <c r="A2895" s="3" t="s">
        <v>5801</v>
      </c>
      <c r="B2895" s="3" t="s">
        <v>5802</v>
      </c>
      <c r="C2895" s="4" t="str">
        <f aca="false">VLOOKUP($B2895,'Product Master'!$A$2:$O$5991,7,FALSE())</f>
        <v>Dry Grocery</v>
      </c>
      <c r="D2895" s="4" t="str">
        <f aca="false">VLOOKUP($B2895,'Product Master'!$A$2:$O$5991,8,FALSE())</f>
        <v>International Foods</v>
      </c>
      <c r="E2895" s="4" t="str">
        <f aca="false">VLOOKUP($B2895,'Product Master'!$A$2:$O$5991,5,FALSE())</f>
        <v>Thrift Row</v>
      </c>
      <c r="F2895" s="4" t="str">
        <f aca="false">VLOOKUP($B2895,'Product Master'!$A$2:$O$5991,4,FALSE())</f>
        <v>Thrift Row Mild Coconut Milk, 10 oz</v>
      </c>
      <c r="G2895" s="4" t="str">
        <f aca="false">VLOOKUP($B2895,'Product Master'!$A$2:$O$5991,9,FALSE())</f>
        <v>10 oz</v>
      </c>
      <c r="H2895" s="5" t="s">
        <v>16</v>
      </c>
      <c r="I2895" s="6" t="n">
        <f aca="false">VLOOKUP($B2895,'Product Master'!$A$2:$O$5991,14,FALSE())</f>
        <v>4.99</v>
      </c>
      <c r="J2895" s="7" t="n">
        <f aca="false">VLOOKUP($B2895,'Product Master'!$A$2:$O$5991,13,FALSE())</f>
        <v>8</v>
      </c>
      <c r="K2895" s="7" t="str">
        <f aca="false">VLOOKUP($B2895,'Product Master'!$A$2:$O$5991,11,FALSE())</f>
        <v>Y</v>
      </c>
      <c r="L2895" s="7" t="str">
        <f aca="false">VLOOKUP($B2895,'Product Master'!$A$2:$O$5991,12,FALSE())</f>
        <v>N</v>
      </c>
      <c r="M2895" s="3" t="n">
        <v>38</v>
      </c>
      <c r="N2895" s="3" t="n">
        <v>29</v>
      </c>
    </row>
    <row r="2896" customFormat="false" ht="15" hidden="false" customHeight="true" outlineLevel="0" collapsed="false">
      <c r="A2896" s="3" t="s">
        <v>5803</v>
      </c>
      <c r="B2896" s="3" t="s">
        <v>5804</v>
      </c>
      <c r="C2896" s="4" t="str">
        <f aca="false">VLOOKUP($B2896,'Product Master'!$A$2:$O$5991,7,FALSE())</f>
        <v>Dry Grocery</v>
      </c>
      <c r="D2896" s="4" t="str">
        <f aca="false">VLOOKUP($B2896,'Product Master'!$A$2:$O$5991,8,FALSE())</f>
        <v>Spices &amp; Seasonings</v>
      </c>
      <c r="E2896" s="4" t="str">
        <f aca="false">VLOOKUP($B2896,'Product Master'!$A$2:$O$5991,5,FALSE())</f>
        <v>Golden Grain Co.</v>
      </c>
      <c r="F2896" s="4" t="str">
        <f aca="false">VLOOKUP($B2896,'Product Master'!$A$2:$O$5991,4,FALSE())</f>
        <v>Golden Grain Co. Ground Onion Powder, 16 oz</v>
      </c>
      <c r="G2896" s="4" t="str">
        <f aca="false">VLOOKUP($B2896,'Product Master'!$A$2:$O$5991,9,FALSE())</f>
        <v>16 oz</v>
      </c>
      <c r="H2896" s="5" t="s">
        <v>16</v>
      </c>
      <c r="I2896" s="6" t="n">
        <f aca="false">VLOOKUP($B2896,'Product Master'!$A$2:$O$5991,14,FALSE())</f>
        <v>3.79</v>
      </c>
      <c r="J2896" s="7" t="n">
        <f aca="false">VLOOKUP($B2896,'Product Master'!$A$2:$O$5991,13,FALSE())</f>
        <v>1</v>
      </c>
      <c r="K2896" s="7" t="str">
        <f aca="false">VLOOKUP($B2896,'Product Master'!$A$2:$O$5991,11,FALSE())</f>
        <v>N</v>
      </c>
      <c r="L2896" s="7" t="str">
        <f aca="false">VLOOKUP($B2896,'Product Master'!$A$2:$O$5991,12,FALSE())</f>
        <v>N</v>
      </c>
      <c r="M2896" s="3" t="n">
        <v>66</v>
      </c>
      <c r="N2896" s="3" t="n">
        <v>15</v>
      </c>
    </row>
    <row r="2897" customFormat="false" ht="15" hidden="false" customHeight="true" outlineLevel="0" collapsed="false">
      <c r="A2897" s="3" t="s">
        <v>5805</v>
      </c>
      <c r="B2897" s="3" t="s">
        <v>5806</v>
      </c>
      <c r="C2897" s="4" t="str">
        <f aca="false">VLOOKUP($B2897,'Product Master'!$A$2:$O$5991,7,FALSE())</f>
        <v>Dry Grocery</v>
      </c>
      <c r="D2897" s="4" t="str">
        <f aca="false">VLOOKUP($B2897,'Product Master'!$A$2:$O$5991,8,FALSE())</f>
        <v>Spices &amp; Seasonings</v>
      </c>
      <c r="E2897" s="4" t="str">
        <f aca="false">VLOOKUP($B2897,'Product Master'!$A$2:$O$5991,5,FALSE())</f>
        <v>Roastport</v>
      </c>
      <c r="F2897" s="4" t="str">
        <f aca="false">VLOOKUP($B2897,'Product Master'!$A$2:$O$5991,4,FALSE())</f>
        <v>Roastport Whole Italian Seasoning, 2.5 oz</v>
      </c>
      <c r="G2897" s="4" t="str">
        <f aca="false">VLOOKUP($B2897,'Product Master'!$A$2:$O$5991,9,FALSE())</f>
        <v>2.5 oz</v>
      </c>
      <c r="H2897" s="5" t="s">
        <v>16</v>
      </c>
      <c r="I2897" s="6" t="n">
        <f aca="false">VLOOKUP($B2897,'Product Master'!$A$2:$O$5991,14,FALSE())</f>
        <v>3.99</v>
      </c>
      <c r="J2897" s="7" t="n">
        <f aca="false">VLOOKUP($B2897,'Product Master'!$A$2:$O$5991,13,FALSE())</f>
        <v>8</v>
      </c>
      <c r="K2897" s="7" t="str">
        <f aca="false">VLOOKUP($B2897,'Product Master'!$A$2:$O$5991,11,FALSE())</f>
        <v>N</v>
      </c>
      <c r="L2897" s="7" t="str">
        <f aca="false">VLOOKUP($B2897,'Product Master'!$A$2:$O$5991,12,FALSE())</f>
        <v>N</v>
      </c>
      <c r="M2897" s="3" t="n">
        <v>54</v>
      </c>
      <c r="N2897" s="3" t="n">
        <v>15</v>
      </c>
    </row>
    <row r="2898" customFormat="false" ht="15" hidden="false" customHeight="true" outlineLevel="0" collapsed="false">
      <c r="A2898" s="3" t="s">
        <v>5807</v>
      </c>
      <c r="B2898" s="3" t="s">
        <v>5808</v>
      </c>
      <c r="C2898" s="4" t="str">
        <f aca="false">VLOOKUP($B2898,'Product Master'!$A$2:$O$5991,7,FALSE())</f>
        <v>Dry Grocery</v>
      </c>
      <c r="D2898" s="4" t="str">
        <f aca="false">VLOOKUP($B2898,'Product Master'!$A$2:$O$5991,8,FALSE())</f>
        <v>Spices &amp; Seasonings</v>
      </c>
      <c r="E2898" s="4" t="str">
        <f aca="false">VLOOKUP($B2898,'Product Master'!$A$2:$O$5991,5,FALSE())</f>
        <v>Redbarn</v>
      </c>
      <c r="F2898" s="4" t="str">
        <f aca="false">VLOOKUP($B2898,'Product Master'!$A$2:$O$5991,4,FALSE())</f>
        <v>Redbarn Ground Salt, 1.5 oz</v>
      </c>
      <c r="G2898" s="4" t="str">
        <f aca="false">VLOOKUP($B2898,'Product Master'!$A$2:$O$5991,9,FALSE())</f>
        <v>1.5 oz</v>
      </c>
      <c r="H2898" s="5" t="s">
        <v>16</v>
      </c>
      <c r="I2898" s="6" t="n">
        <f aca="false">VLOOKUP($B2898,'Product Master'!$A$2:$O$5991,14,FALSE())</f>
        <v>4.39</v>
      </c>
      <c r="J2898" s="7" t="n">
        <f aca="false">VLOOKUP($B2898,'Product Master'!$A$2:$O$5991,13,FALSE())</f>
        <v>12</v>
      </c>
      <c r="K2898" s="7" t="str">
        <f aca="false">VLOOKUP($B2898,'Product Master'!$A$2:$O$5991,11,FALSE())</f>
        <v>N</v>
      </c>
      <c r="L2898" s="7" t="str">
        <f aca="false">VLOOKUP($B2898,'Product Master'!$A$2:$O$5991,12,FALSE())</f>
        <v>N</v>
      </c>
      <c r="M2898" s="3" t="n">
        <v>77</v>
      </c>
      <c r="N2898" s="3" t="n">
        <v>28</v>
      </c>
    </row>
    <row r="2899" customFormat="false" ht="15" hidden="false" customHeight="true" outlineLevel="0" collapsed="false">
      <c r="A2899" s="3" t="s">
        <v>5809</v>
      </c>
      <c r="B2899" s="3" t="s">
        <v>5810</v>
      </c>
      <c r="C2899" s="4" t="str">
        <f aca="false">VLOOKUP($B2899,'Product Master'!$A$2:$O$5991,7,FALSE())</f>
        <v>Dry Grocery</v>
      </c>
      <c r="D2899" s="4" t="str">
        <f aca="false">VLOOKUP($B2899,'Product Master'!$A$2:$O$5991,8,FALSE())</f>
        <v>Spices &amp; Seasonings</v>
      </c>
      <c r="E2899" s="4" t="str">
        <f aca="false">VLOOKUP($B2899,'Product Master'!$A$2:$O$5991,5,FALSE())</f>
        <v>Golden Grain Co.</v>
      </c>
      <c r="F2899" s="4" t="str">
        <f aca="false">VLOOKUP($B2899,'Product Master'!$A$2:$O$5991,4,FALSE())</f>
        <v>Golden Grain Co. Ground Chili Powder, 2.5 oz</v>
      </c>
      <c r="G2899" s="4" t="str">
        <f aca="false">VLOOKUP($B2899,'Product Master'!$A$2:$O$5991,9,FALSE())</f>
        <v>2.5 oz</v>
      </c>
      <c r="H2899" s="5" t="s">
        <v>16</v>
      </c>
      <c r="I2899" s="6" t="n">
        <f aca="false">VLOOKUP($B2899,'Product Master'!$A$2:$O$5991,14,FALSE())</f>
        <v>4.29</v>
      </c>
      <c r="J2899" s="7" t="n">
        <f aca="false">VLOOKUP($B2899,'Product Master'!$A$2:$O$5991,13,FALSE())</f>
        <v>24</v>
      </c>
      <c r="K2899" s="7" t="str">
        <f aca="false">VLOOKUP($B2899,'Product Master'!$A$2:$O$5991,11,FALSE())</f>
        <v>N</v>
      </c>
      <c r="L2899" s="7" t="str">
        <f aca="false">VLOOKUP($B2899,'Product Master'!$A$2:$O$5991,12,FALSE())</f>
        <v>N</v>
      </c>
      <c r="M2899" s="3" t="n">
        <v>10</v>
      </c>
      <c r="N2899" s="3" t="n">
        <v>20</v>
      </c>
    </row>
    <row r="2900" customFormat="false" ht="15" hidden="false" customHeight="true" outlineLevel="0" collapsed="false">
      <c r="A2900" s="3" t="s">
        <v>5811</v>
      </c>
      <c r="B2900" s="3" t="s">
        <v>5812</v>
      </c>
      <c r="C2900" s="4" t="str">
        <f aca="false">VLOOKUP($B2900,'Product Master'!$A$2:$O$5991,7,FALSE())</f>
        <v>Dry Grocery</v>
      </c>
      <c r="D2900" s="4" t="str">
        <f aca="false">VLOOKUP($B2900,'Product Master'!$A$2:$O$5991,8,FALSE())</f>
        <v>Spices &amp; Seasonings</v>
      </c>
      <c r="E2900" s="4" t="str">
        <f aca="false">VLOOKUP($B2900,'Product Master'!$A$2:$O$5991,5,FALSE())</f>
        <v>Thrift Row</v>
      </c>
      <c r="F2900" s="4" t="str">
        <f aca="false">VLOOKUP($B2900,'Product Master'!$A$2:$O$5991,4,FALSE())</f>
        <v>Thrift Row Ground Paprika, 1.5 oz</v>
      </c>
      <c r="G2900" s="4" t="str">
        <f aca="false">VLOOKUP($B2900,'Product Master'!$A$2:$O$5991,9,FALSE())</f>
        <v>1.5 oz</v>
      </c>
      <c r="H2900" s="5" t="s">
        <v>16</v>
      </c>
      <c r="I2900" s="6" t="n">
        <f aca="false">VLOOKUP($B2900,'Product Master'!$A$2:$O$5991,14,FALSE())</f>
        <v>3.39</v>
      </c>
      <c r="J2900" s="7" t="n">
        <f aca="false">VLOOKUP($B2900,'Product Master'!$A$2:$O$5991,13,FALSE())</f>
        <v>1</v>
      </c>
      <c r="K2900" s="7" t="str">
        <f aca="false">VLOOKUP($B2900,'Product Master'!$A$2:$O$5991,11,FALSE())</f>
        <v>Y</v>
      </c>
      <c r="L2900" s="7" t="str">
        <f aca="false">VLOOKUP($B2900,'Product Master'!$A$2:$O$5991,12,FALSE())</f>
        <v>N</v>
      </c>
      <c r="M2900" s="3" t="n">
        <v>31</v>
      </c>
      <c r="N2900" s="3" t="n">
        <v>36</v>
      </c>
    </row>
    <row r="2901" customFormat="false" ht="15" hidden="false" customHeight="true" outlineLevel="0" collapsed="false">
      <c r="A2901" s="3" t="s">
        <v>5813</v>
      </c>
      <c r="B2901" s="3" t="s">
        <v>5814</v>
      </c>
      <c r="C2901" s="4" t="str">
        <f aca="false">VLOOKUP($B2901,'Product Master'!$A$2:$O$5991,7,FALSE())</f>
        <v>Dry Grocery</v>
      </c>
      <c r="D2901" s="4" t="str">
        <f aca="false">VLOOKUP($B2901,'Product Master'!$A$2:$O$5991,8,FALSE())</f>
        <v>Spices &amp; Seasonings</v>
      </c>
      <c r="E2901" s="4" t="str">
        <f aca="false">VLOOKUP($B2901,'Product Master'!$A$2:$O$5991,5,FALSE())</f>
        <v>Kettle Row</v>
      </c>
      <c r="F2901" s="4" t="str">
        <f aca="false">VLOOKUP($B2901,'Product Master'!$A$2:$O$5991,4,FALSE())</f>
        <v>Kettle Row Whole Chili Powder, 16 oz</v>
      </c>
      <c r="G2901" s="4" t="str">
        <f aca="false">VLOOKUP($B2901,'Product Master'!$A$2:$O$5991,9,FALSE())</f>
        <v>16 oz</v>
      </c>
      <c r="H2901" s="5" t="s">
        <v>16</v>
      </c>
      <c r="I2901" s="6" t="n">
        <f aca="false">VLOOKUP($B2901,'Product Master'!$A$2:$O$5991,14,FALSE())</f>
        <v>3.49</v>
      </c>
      <c r="J2901" s="7" t="n">
        <f aca="false">VLOOKUP($B2901,'Product Master'!$A$2:$O$5991,13,FALSE())</f>
        <v>2</v>
      </c>
      <c r="K2901" s="7" t="str">
        <f aca="false">VLOOKUP($B2901,'Product Master'!$A$2:$O$5991,11,FALSE())</f>
        <v>N</v>
      </c>
      <c r="L2901" s="7" t="str">
        <f aca="false">VLOOKUP($B2901,'Product Master'!$A$2:$O$5991,12,FALSE())</f>
        <v>N</v>
      </c>
      <c r="M2901" s="3" t="n">
        <v>86</v>
      </c>
      <c r="N2901" s="3" t="n">
        <v>27</v>
      </c>
    </row>
    <row r="2902" customFormat="false" ht="15" hidden="false" customHeight="true" outlineLevel="0" collapsed="false">
      <c r="A2902" s="3" t="s">
        <v>5815</v>
      </c>
      <c r="B2902" s="3" t="s">
        <v>5816</v>
      </c>
      <c r="C2902" s="4" t="str">
        <f aca="false">VLOOKUP($B2902,'Product Master'!$A$2:$O$5991,7,FALSE())</f>
        <v>Dry Grocery</v>
      </c>
      <c r="D2902" s="4" t="str">
        <f aca="false">VLOOKUP($B2902,'Product Master'!$A$2:$O$5991,8,FALSE())</f>
        <v>Spices &amp; Seasonings</v>
      </c>
      <c r="E2902" s="4" t="str">
        <f aca="false">VLOOKUP($B2902,'Product Master'!$A$2:$O$5991,5,FALSE())</f>
        <v>Orchard Spread</v>
      </c>
      <c r="F2902" s="4" t="str">
        <f aca="false">VLOOKUP($B2902,'Product Master'!$A$2:$O$5991,4,FALSE())</f>
        <v>Orchard Spread Ground Cinnamon, 16 oz</v>
      </c>
      <c r="G2902" s="4" t="str">
        <f aca="false">VLOOKUP($B2902,'Product Master'!$A$2:$O$5991,9,FALSE())</f>
        <v>16 oz</v>
      </c>
      <c r="H2902" s="5" t="s">
        <v>16</v>
      </c>
      <c r="I2902" s="6" t="n">
        <f aca="false">VLOOKUP($B2902,'Product Master'!$A$2:$O$5991,14,FALSE())</f>
        <v>2.79</v>
      </c>
      <c r="J2902" s="7" t="n">
        <f aca="false">VLOOKUP($B2902,'Product Master'!$A$2:$O$5991,13,FALSE())</f>
        <v>8</v>
      </c>
      <c r="K2902" s="7" t="str">
        <f aca="false">VLOOKUP($B2902,'Product Master'!$A$2:$O$5991,11,FALSE())</f>
        <v>N</v>
      </c>
      <c r="L2902" s="7" t="str">
        <f aca="false">VLOOKUP($B2902,'Product Master'!$A$2:$O$5991,12,FALSE())</f>
        <v>N</v>
      </c>
      <c r="M2902" s="3" t="n">
        <v>85</v>
      </c>
      <c r="N2902" s="3" t="n">
        <v>38</v>
      </c>
    </row>
    <row r="2903" customFormat="false" ht="15" hidden="false" customHeight="true" outlineLevel="0" collapsed="false">
      <c r="A2903" s="3" t="s">
        <v>5817</v>
      </c>
      <c r="B2903" s="3" t="s">
        <v>5818</v>
      </c>
      <c r="C2903" s="4" t="str">
        <f aca="false">VLOOKUP($B2903,'Product Master'!$A$2:$O$5991,7,FALSE())</f>
        <v>Dry Grocery</v>
      </c>
      <c r="D2903" s="4" t="str">
        <f aca="false">VLOOKUP($B2903,'Product Master'!$A$2:$O$5991,8,FALSE())</f>
        <v>Spices &amp; Seasonings</v>
      </c>
      <c r="E2903" s="4" t="str">
        <f aca="false">VLOOKUP($B2903,'Product Master'!$A$2:$O$5991,5,FALSE())</f>
        <v>Harborline</v>
      </c>
      <c r="F2903" s="4" t="str">
        <f aca="false">VLOOKUP($B2903,'Product Master'!$A$2:$O$5991,4,FALSE())</f>
        <v>Harborline Ground Cinnamon, 1.5 oz</v>
      </c>
      <c r="G2903" s="4" t="str">
        <f aca="false">VLOOKUP($B2903,'Product Master'!$A$2:$O$5991,9,FALSE())</f>
        <v>1.5 oz</v>
      </c>
      <c r="H2903" s="5" t="s">
        <v>16</v>
      </c>
      <c r="I2903" s="6" t="n">
        <f aca="false">VLOOKUP($B2903,'Product Master'!$A$2:$O$5991,14,FALSE())</f>
        <v>2.29</v>
      </c>
      <c r="J2903" s="7" t="n">
        <f aca="false">VLOOKUP($B2903,'Product Master'!$A$2:$O$5991,13,FALSE())</f>
        <v>2</v>
      </c>
      <c r="K2903" s="7" t="str">
        <f aca="false">VLOOKUP($B2903,'Product Master'!$A$2:$O$5991,11,FALSE())</f>
        <v>Y</v>
      </c>
      <c r="L2903" s="7" t="str">
        <f aca="false">VLOOKUP($B2903,'Product Master'!$A$2:$O$5991,12,FALSE())</f>
        <v>N</v>
      </c>
      <c r="M2903" s="3" t="n">
        <v>144</v>
      </c>
      <c r="N2903" s="3" t="n">
        <v>19</v>
      </c>
    </row>
    <row r="2904" customFormat="false" ht="15" hidden="false" customHeight="true" outlineLevel="0" collapsed="false">
      <c r="A2904" s="3" t="s">
        <v>5819</v>
      </c>
      <c r="B2904" s="3" t="s">
        <v>5820</v>
      </c>
      <c r="C2904" s="4" t="str">
        <f aca="false">VLOOKUP($B2904,'Product Master'!$A$2:$O$5991,7,FALSE())</f>
        <v>Dry Grocery</v>
      </c>
      <c r="D2904" s="4" t="str">
        <f aca="false">VLOOKUP($B2904,'Product Master'!$A$2:$O$5991,8,FALSE())</f>
        <v>Spices &amp; Seasonings</v>
      </c>
      <c r="E2904" s="4" t="str">
        <f aca="false">VLOOKUP($B2904,'Product Master'!$A$2:$O$5991,5,FALSE())</f>
        <v>Roastport</v>
      </c>
      <c r="F2904" s="4" t="str">
        <f aca="false">VLOOKUP($B2904,'Product Master'!$A$2:$O$5991,4,FALSE())</f>
        <v>Roastport Ground Cinnamon, 2.5 oz</v>
      </c>
      <c r="G2904" s="4" t="str">
        <f aca="false">VLOOKUP($B2904,'Product Master'!$A$2:$O$5991,9,FALSE())</f>
        <v>2.5 oz</v>
      </c>
      <c r="H2904" s="5" t="s">
        <v>16</v>
      </c>
      <c r="I2904" s="6" t="n">
        <f aca="false">VLOOKUP($B2904,'Product Master'!$A$2:$O$5991,14,FALSE())</f>
        <v>2.99</v>
      </c>
      <c r="J2904" s="7" t="n">
        <f aca="false">VLOOKUP($B2904,'Product Master'!$A$2:$O$5991,13,FALSE())</f>
        <v>12</v>
      </c>
      <c r="K2904" s="7" t="str">
        <f aca="false">VLOOKUP($B2904,'Product Master'!$A$2:$O$5991,11,FALSE())</f>
        <v>N</v>
      </c>
      <c r="L2904" s="7" t="str">
        <f aca="false">VLOOKUP($B2904,'Product Master'!$A$2:$O$5991,12,FALSE())</f>
        <v>N</v>
      </c>
      <c r="M2904" s="3" t="n">
        <v>126</v>
      </c>
      <c r="N2904" s="3" t="n">
        <v>13</v>
      </c>
    </row>
    <row r="2905" customFormat="false" ht="15" hidden="false" customHeight="true" outlineLevel="0" collapsed="false">
      <c r="A2905" s="3" t="s">
        <v>5821</v>
      </c>
      <c r="B2905" s="3" t="s">
        <v>5822</v>
      </c>
      <c r="C2905" s="4" t="str">
        <f aca="false">VLOOKUP($B2905,'Product Master'!$A$2:$O$5991,7,FALSE())</f>
        <v>Dry Grocery</v>
      </c>
      <c r="D2905" s="4" t="str">
        <f aca="false">VLOOKUP($B2905,'Product Master'!$A$2:$O$5991,8,FALSE())</f>
        <v>Spices &amp; Seasonings</v>
      </c>
      <c r="E2905" s="4" t="str">
        <f aca="false">VLOOKUP($B2905,'Product Master'!$A$2:$O$5991,5,FALSE())</f>
        <v>Golden Grain Co.</v>
      </c>
      <c r="F2905" s="4" t="str">
        <f aca="false">VLOOKUP($B2905,'Product Master'!$A$2:$O$5991,4,FALSE())</f>
        <v>Golden Grain Co. Ground Cumin, 16 oz</v>
      </c>
      <c r="G2905" s="4" t="str">
        <f aca="false">VLOOKUP($B2905,'Product Master'!$A$2:$O$5991,9,FALSE())</f>
        <v>16 oz</v>
      </c>
      <c r="H2905" s="5" t="s">
        <v>16</v>
      </c>
      <c r="I2905" s="6" t="n">
        <f aca="false">VLOOKUP($B2905,'Product Master'!$A$2:$O$5991,14,FALSE())</f>
        <v>4.79</v>
      </c>
      <c r="J2905" s="7" t="n">
        <f aca="false">VLOOKUP($B2905,'Product Master'!$A$2:$O$5991,13,FALSE())</f>
        <v>24</v>
      </c>
      <c r="K2905" s="7" t="str">
        <f aca="false">VLOOKUP($B2905,'Product Master'!$A$2:$O$5991,11,FALSE())</f>
        <v>N</v>
      </c>
      <c r="L2905" s="7" t="str">
        <f aca="false">VLOOKUP($B2905,'Product Master'!$A$2:$O$5991,12,FALSE())</f>
        <v>N</v>
      </c>
      <c r="M2905" s="3" t="n">
        <v>39</v>
      </c>
      <c r="N2905" s="3" t="n">
        <v>12</v>
      </c>
    </row>
    <row r="2906" customFormat="false" ht="15" hidden="false" customHeight="true" outlineLevel="0" collapsed="false">
      <c r="A2906" s="3" t="s">
        <v>5823</v>
      </c>
      <c r="B2906" s="3" t="s">
        <v>5824</v>
      </c>
      <c r="C2906" s="4" t="str">
        <f aca="false">VLOOKUP($B2906,'Product Master'!$A$2:$O$5991,7,FALSE())</f>
        <v>Dry Grocery</v>
      </c>
      <c r="D2906" s="4" t="str">
        <f aca="false">VLOOKUP($B2906,'Product Master'!$A$2:$O$5991,8,FALSE())</f>
        <v>Spices &amp; Seasonings</v>
      </c>
      <c r="E2906" s="4" t="str">
        <f aca="false">VLOOKUP($B2906,'Product Master'!$A$2:$O$5991,5,FALSE())</f>
        <v>Thrift Row</v>
      </c>
      <c r="F2906" s="4" t="str">
        <f aca="false">VLOOKUP($B2906,'Product Master'!$A$2:$O$5991,4,FALSE())</f>
        <v>Thrift Row Whole Black Pepper, 2.5 oz</v>
      </c>
      <c r="G2906" s="4" t="str">
        <f aca="false">VLOOKUP($B2906,'Product Master'!$A$2:$O$5991,9,FALSE())</f>
        <v>2.5 oz</v>
      </c>
      <c r="H2906" s="5" t="s">
        <v>16</v>
      </c>
      <c r="I2906" s="6" t="n">
        <f aca="false">VLOOKUP($B2906,'Product Master'!$A$2:$O$5991,14,FALSE())</f>
        <v>3.79</v>
      </c>
      <c r="J2906" s="7" t="n">
        <f aca="false">VLOOKUP($B2906,'Product Master'!$A$2:$O$5991,13,FALSE())</f>
        <v>24</v>
      </c>
      <c r="K2906" s="7" t="str">
        <f aca="false">VLOOKUP($B2906,'Product Master'!$A$2:$O$5991,11,FALSE())</f>
        <v>Y</v>
      </c>
      <c r="L2906" s="7" t="str">
        <f aca="false">VLOOKUP($B2906,'Product Master'!$A$2:$O$5991,12,FALSE())</f>
        <v>N</v>
      </c>
      <c r="M2906" s="3" t="n">
        <v>29</v>
      </c>
      <c r="N2906" s="3" t="n">
        <v>24</v>
      </c>
    </row>
    <row r="2907" customFormat="false" ht="15" hidden="false" customHeight="true" outlineLevel="0" collapsed="false">
      <c r="A2907" s="3" t="s">
        <v>5825</v>
      </c>
      <c r="B2907" s="3" t="s">
        <v>5826</v>
      </c>
      <c r="C2907" s="4" t="str">
        <f aca="false">VLOOKUP($B2907,'Product Master'!$A$2:$O$5991,7,FALSE())</f>
        <v>Dry Grocery</v>
      </c>
      <c r="D2907" s="4" t="str">
        <f aca="false">VLOOKUP($B2907,'Product Master'!$A$2:$O$5991,8,FALSE())</f>
        <v>Spices &amp; Seasonings</v>
      </c>
      <c r="E2907" s="4" t="str">
        <f aca="false">VLOOKUP($B2907,'Product Master'!$A$2:$O$5991,5,FALSE())</f>
        <v>Pepperlane</v>
      </c>
      <c r="F2907" s="4" t="str">
        <f aca="false">VLOOKUP($B2907,'Product Master'!$A$2:$O$5991,4,FALSE())</f>
        <v>Pepperlane Ground Black Pepper, 16 oz</v>
      </c>
      <c r="G2907" s="4" t="str">
        <f aca="false">VLOOKUP($B2907,'Product Master'!$A$2:$O$5991,9,FALSE())</f>
        <v>16 oz</v>
      </c>
      <c r="H2907" s="5" t="s">
        <v>16</v>
      </c>
      <c r="I2907" s="6" t="n">
        <f aca="false">VLOOKUP($B2907,'Product Master'!$A$2:$O$5991,14,FALSE())</f>
        <v>2.29</v>
      </c>
      <c r="J2907" s="7" t="n">
        <f aca="false">VLOOKUP($B2907,'Product Master'!$A$2:$O$5991,13,FALSE())</f>
        <v>6</v>
      </c>
      <c r="K2907" s="7" t="str">
        <f aca="false">VLOOKUP($B2907,'Product Master'!$A$2:$O$5991,11,FALSE())</f>
        <v>N</v>
      </c>
      <c r="L2907" s="7" t="str">
        <f aca="false">VLOOKUP($B2907,'Product Master'!$A$2:$O$5991,12,FALSE())</f>
        <v>N</v>
      </c>
      <c r="M2907" s="3" t="n">
        <v>129</v>
      </c>
      <c r="N2907" s="3" t="n">
        <v>20</v>
      </c>
    </row>
    <row r="2908" customFormat="false" ht="15" hidden="false" customHeight="true" outlineLevel="0" collapsed="false">
      <c r="A2908" s="3" t="s">
        <v>5827</v>
      </c>
      <c r="B2908" s="3" t="s">
        <v>5828</v>
      </c>
      <c r="C2908" s="4" t="str">
        <f aca="false">VLOOKUP($B2908,'Product Master'!$A$2:$O$5991,7,FALSE())</f>
        <v>Dry Grocery</v>
      </c>
      <c r="D2908" s="4" t="str">
        <f aca="false">VLOOKUP($B2908,'Product Master'!$A$2:$O$5991,8,FALSE())</f>
        <v>Spices &amp; Seasonings</v>
      </c>
      <c r="E2908" s="4" t="str">
        <f aca="false">VLOOKUP($B2908,'Product Master'!$A$2:$O$5991,5,FALSE())</f>
        <v>Golden Grain Co.</v>
      </c>
      <c r="F2908" s="4" t="str">
        <f aca="false">VLOOKUP($B2908,'Product Master'!$A$2:$O$5991,4,FALSE())</f>
        <v>Golden Grain Co. Ground Cinnamon, 1.5 oz</v>
      </c>
      <c r="G2908" s="4" t="str">
        <f aca="false">VLOOKUP($B2908,'Product Master'!$A$2:$O$5991,9,FALSE())</f>
        <v>1.5 oz</v>
      </c>
      <c r="H2908" s="5" t="s">
        <v>16</v>
      </c>
      <c r="I2908" s="6" t="n">
        <f aca="false">VLOOKUP($B2908,'Product Master'!$A$2:$O$5991,14,FALSE())</f>
        <v>3.99</v>
      </c>
      <c r="J2908" s="7" t="n">
        <f aca="false">VLOOKUP($B2908,'Product Master'!$A$2:$O$5991,13,FALSE())</f>
        <v>12</v>
      </c>
      <c r="K2908" s="7" t="str">
        <f aca="false">VLOOKUP($B2908,'Product Master'!$A$2:$O$5991,11,FALSE())</f>
        <v>N</v>
      </c>
      <c r="L2908" s="7" t="str">
        <f aca="false">VLOOKUP($B2908,'Product Master'!$A$2:$O$5991,12,FALSE())</f>
        <v>N</v>
      </c>
      <c r="M2908" s="3" t="n">
        <v>5</v>
      </c>
      <c r="N2908" s="3" t="n">
        <v>26</v>
      </c>
    </row>
    <row r="2909" customFormat="false" ht="15" hidden="false" customHeight="true" outlineLevel="0" collapsed="false">
      <c r="A2909" s="3" t="s">
        <v>5829</v>
      </c>
      <c r="B2909" s="3" t="s">
        <v>5830</v>
      </c>
      <c r="C2909" s="4" t="str">
        <f aca="false">VLOOKUP($B2909,'Product Master'!$A$2:$O$5991,7,FALSE())</f>
        <v>Dry Grocery</v>
      </c>
      <c r="D2909" s="4" t="str">
        <f aca="false">VLOOKUP($B2909,'Product Master'!$A$2:$O$5991,8,FALSE())</f>
        <v>Spices &amp; Seasonings</v>
      </c>
      <c r="E2909" s="4" t="str">
        <f aca="false">VLOOKUP($B2909,'Product Master'!$A$2:$O$5991,5,FALSE())</f>
        <v>Wheatstone</v>
      </c>
      <c r="F2909" s="4" t="str">
        <f aca="false">VLOOKUP($B2909,'Product Master'!$A$2:$O$5991,4,FALSE())</f>
        <v>Wheatstone Ground Paprika, 1.5 oz</v>
      </c>
      <c r="G2909" s="4" t="str">
        <f aca="false">VLOOKUP($B2909,'Product Master'!$A$2:$O$5991,9,FALSE())</f>
        <v>1.5 oz</v>
      </c>
      <c r="H2909" s="5" t="s">
        <v>16</v>
      </c>
      <c r="I2909" s="6" t="n">
        <f aca="false">VLOOKUP($B2909,'Product Master'!$A$2:$O$5991,14,FALSE())</f>
        <v>4.79</v>
      </c>
      <c r="J2909" s="7" t="n">
        <f aca="false">VLOOKUP($B2909,'Product Master'!$A$2:$O$5991,13,FALSE())</f>
        <v>4</v>
      </c>
      <c r="K2909" s="7" t="str">
        <f aca="false">VLOOKUP($B2909,'Product Master'!$A$2:$O$5991,11,FALSE())</f>
        <v>N</v>
      </c>
      <c r="L2909" s="7" t="str">
        <f aca="false">VLOOKUP($B2909,'Product Master'!$A$2:$O$5991,12,FALSE())</f>
        <v>N</v>
      </c>
      <c r="M2909" s="3" t="n">
        <v>62</v>
      </c>
      <c r="N2909" s="3" t="n">
        <v>26</v>
      </c>
    </row>
    <row r="2910" customFormat="false" ht="15" hidden="false" customHeight="true" outlineLevel="0" collapsed="false">
      <c r="A2910" s="3" t="s">
        <v>5831</v>
      </c>
      <c r="B2910" s="3" t="s">
        <v>5832</v>
      </c>
      <c r="C2910" s="4" t="str">
        <f aca="false">VLOOKUP($B2910,'Product Master'!$A$2:$O$5991,7,FALSE())</f>
        <v>Dry Grocery</v>
      </c>
      <c r="D2910" s="4" t="str">
        <f aca="false">VLOOKUP($B2910,'Product Master'!$A$2:$O$5991,8,FALSE())</f>
        <v>Spices &amp; Seasonings</v>
      </c>
      <c r="E2910" s="4" t="str">
        <f aca="false">VLOOKUP($B2910,'Product Master'!$A$2:$O$5991,5,FALSE())</f>
        <v>Kettle Row</v>
      </c>
      <c r="F2910" s="4" t="str">
        <f aca="false">VLOOKUP($B2910,'Product Master'!$A$2:$O$5991,4,FALSE())</f>
        <v>Kettle Row Whole Paprika, 16 oz</v>
      </c>
      <c r="G2910" s="4" t="str">
        <f aca="false">VLOOKUP($B2910,'Product Master'!$A$2:$O$5991,9,FALSE())</f>
        <v>16 oz</v>
      </c>
      <c r="H2910" s="5" t="s">
        <v>16</v>
      </c>
      <c r="I2910" s="6" t="n">
        <f aca="false">VLOOKUP($B2910,'Product Master'!$A$2:$O$5991,14,FALSE())</f>
        <v>4.79</v>
      </c>
      <c r="J2910" s="7" t="n">
        <f aca="false">VLOOKUP($B2910,'Product Master'!$A$2:$O$5991,13,FALSE())</f>
        <v>1</v>
      </c>
      <c r="K2910" s="7" t="str">
        <f aca="false">VLOOKUP($B2910,'Product Master'!$A$2:$O$5991,11,FALSE())</f>
        <v>N</v>
      </c>
      <c r="L2910" s="7" t="str">
        <f aca="false">VLOOKUP($B2910,'Product Master'!$A$2:$O$5991,12,FALSE())</f>
        <v>N</v>
      </c>
      <c r="M2910" s="3" t="n">
        <v>130</v>
      </c>
      <c r="N2910" s="3" t="n">
        <v>11</v>
      </c>
    </row>
    <row r="2911" customFormat="false" ht="15" hidden="false" customHeight="true" outlineLevel="0" collapsed="false">
      <c r="A2911" s="3" t="s">
        <v>5833</v>
      </c>
      <c r="B2911" s="3" t="s">
        <v>5834</v>
      </c>
      <c r="C2911" s="4" t="str">
        <f aca="false">VLOOKUP($B2911,'Product Master'!$A$2:$O$5991,7,FALSE())</f>
        <v>Dry Grocery</v>
      </c>
      <c r="D2911" s="4" t="str">
        <f aca="false">VLOOKUP($B2911,'Product Master'!$A$2:$O$5991,8,FALSE())</f>
        <v>Spices &amp; Seasonings</v>
      </c>
      <c r="E2911" s="4" t="str">
        <f aca="false">VLOOKUP($B2911,'Product Master'!$A$2:$O$5991,5,FALSE())</f>
        <v>Kettle Row</v>
      </c>
      <c r="F2911" s="4" t="str">
        <f aca="false">VLOOKUP($B2911,'Product Master'!$A$2:$O$5991,4,FALSE())</f>
        <v>Kettle Row Whole Chili Powder, 1.5 oz</v>
      </c>
      <c r="G2911" s="4" t="str">
        <f aca="false">VLOOKUP($B2911,'Product Master'!$A$2:$O$5991,9,FALSE())</f>
        <v>1.5 oz</v>
      </c>
      <c r="H2911" s="5" t="s">
        <v>16</v>
      </c>
      <c r="I2911" s="6" t="n">
        <f aca="false">VLOOKUP($B2911,'Product Master'!$A$2:$O$5991,14,FALSE())</f>
        <v>2.49</v>
      </c>
      <c r="J2911" s="7" t="n">
        <f aca="false">VLOOKUP($B2911,'Product Master'!$A$2:$O$5991,13,FALSE())</f>
        <v>4</v>
      </c>
      <c r="K2911" s="7" t="str">
        <f aca="false">VLOOKUP($B2911,'Product Master'!$A$2:$O$5991,11,FALSE())</f>
        <v>N</v>
      </c>
      <c r="L2911" s="7" t="str">
        <f aca="false">VLOOKUP($B2911,'Product Master'!$A$2:$O$5991,12,FALSE())</f>
        <v>N</v>
      </c>
      <c r="M2911" s="3" t="n">
        <v>133</v>
      </c>
      <c r="N2911" s="3" t="n">
        <v>23</v>
      </c>
    </row>
    <row r="2912" customFormat="false" ht="15" hidden="false" customHeight="true" outlineLevel="0" collapsed="false">
      <c r="A2912" s="3" t="s">
        <v>5835</v>
      </c>
      <c r="B2912" s="3" t="s">
        <v>5836</v>
      </c>
      <c r="C2912" s="4" t="str">
        <f aca="false">VLOOKUP($B2912,'Product Master'!$A$2:$O$5991,7,FALSE())</f>
        <v>Dry Grocery</v>
      </c>
      <c r="D2912" s="4" t="str">
        <f aca="false">VLOOKUP($B2912,'Product Master'!$A$2:$O$5991,8,FALSE())</f>
        <v>Spices &amp; Seasonings</v>
      </c>
      <c r="E2912" s="4" t="str">
        <f aca="false">VLOOKUP($B2912,'Product Master'!$A$2:$O$5991,5,FALSE())</f>
        <v>Golden Grain Co.</v>
      </c>
      <c r="F2912" s="4" t="str">
        <f aca="false">VLOOKUP($B2912,'Product Master'!$A$2:$O$5991,4,FALSE())</f>
        <v>Golden Grain Co. Whole Cumin, 2.5 oz</v>
      </c>
      <c r="G2912" s="4" t="str">
        <f aca="false">VLOOKUP($B2912,'Product Master'!$A$2:$O$5991,9,FALSE())</f>
        <v>2.5 oz</v>
      </c>
      <c r="H2912" s="5" t="s">
        <v>16</v>
      </c>
      <c r="I2912" s="6" t="n">
        <f aca="false">VLOOKUP($B2912,'Product Master'!$A$2:$O$5991,14,FALSE())</f>
        <v>4.79</v>
      </c>
      <c r="J2912" s="7" t="n">
        <f aca="false">VLOOKUP($B2912,'Product Master'!$A$2:$O$5991,13,FALSE())</f>
        <v>24</v>
      </c>
      <c r="K2912" s="7" t="str">
        <f aca="false">VLOOKUP($B2912,'Product Master'!$A$2:$O$5991,11,FALSE())</f>
        <v>N</v>
      </c>
      <c r="L2912" s="7" t="str">
        <f aca="false">VLOOKUP($B2912,'Product Master'!$A$2:$O$5991,12,FALSE())</f>
        <v>N</v>
      </c>
      <c r="M2912" s="3" t="n">
        <v>8</v>
      </c>
      <c r="N2912" s="3" t="n">
        <v>5</v>
      </c>
    </row>
    <row r="2913" customFormat="false" ht="15" hidden="false" customHeight="true" outlineLevel="0" collapsed="false">
      <c r="A2913" s="3" t="s">
        <v>5837</v>
      </c>
      <c r="B2913" s="3" t="s">
        <v>5838</v>
      </c>
      <c r="C2913" s="4" t="str">
        <f aca="false">VLOOKUP($B2913,'Product Master'!$A$2:$O$5991,7,FALSE())</f>
        <v>Dry Grocery</v>
      </c>
      <c r="D2913" s="4" t="str">
        <f aca="false">VLOOKUP($B2913,'Product Master'!$A$2:$O$5991,8,FALSE())</f>
        <v>Spices &amp; Seasonings</v>
      </c>
      <c r="E2913" s="4" t="str">
        <f aca="false">VLOOKUP($B2913,'Product Master'!$A$2:$O$5991,5,FALSE())</f>
        <v>Wheatstone</v>
      </c>
      <c r="F2913" s="4" t="str">
        <f aca="false">VLOOKUP($B2913,'Product Master'!$A$2:$O$5991,4,FALSE())</f>
        <v>Wheatstone Whole Chili Powder, 1.5 oz</v>
      </c>
      <c r="G2913" s="4" t="str">
        <f aca="false">VLOOKUP($B2913,'Product Master'!$A$2:$O$5991,9,FALSE())</f>
        <v>1.5 oz</v>
      </c>
      <c r="H2913" s="5" t="s">
        <v>16</v>
      </c>
      <c r="I2913" s="6" t="n">
        <f aca="false">VLOOKUP($B2913,'Product Master'!$A$2:$O$5991,14,FALSE())</f>
        <v>2.89</v>
      </c>
      <c r="J2913" s="7" t="n">
        <f aca="false">VLOOKUP($B2913,'Product Master'!$A$2:$O$5991,13,FALSE())</f>
        <v>6</v>
      </c>
      <c r="K2913" s="7" t="str">
        <f aca="false">VLOOKUP($B2913,'Product Master'!$A$2:$O$5991,11,FALSE())</f>
        <v>N</v>
      </c>
      <c r="L2913" s="7" t="str">
        <f aca="false">VLOOKUP($B2913,'Product Master'!$A$2:$O$5991,12,FALSE())</f>
        <v>N</v>
      </c>
      <c r="M2913" s="3" t="n">
        <v>18</v>
      </c>
      <c r="N2913" s="3" t="n">
        <v>5</v>
      </c>
    </row>
    <row r="2914" customFormat="false" ht="15" hidden="false" customHeight="true" outlineLevel="0" collapsed="false">
      <c r="A2914" s="3" t="s">
        <v>5839</v>
      </c>
      <c r="B2914" s="3" t="s">
        <v>5840</v>
      </c>
      <c r="C2914" s="4" t="str">
        <f aca="false">VLOOKUP($B2914,'Product Master'!$A$2:$O$5991,7,FALSE())</f>
        <v>Dry Grocery</v>
      </c>
      <c r="D2914" s="4" t="str">
        <f aca="false">VLOOKUP($B2914,'Product Master'!$A$2:$O$5991,8,FALSE())</f>
        <v>Spices &amp; Seasonings</v>
      </c>
      <c r="E2914" s="4" t="str">
        <f aca="false">VLOOKUP($B2914,'Product Master'!$A$2:$O$5991,5,FALSE())</f>
        <v>Orchard Spread</v>
      </c>
      <c r="F2914" s="4" t="str">
        <f aca="false">VLOOKUP($B2914,'Product Master'!$A$2:$O$5991,4,FALSE())</f>
        <v>Orchard Spread Ground Chili Powder, 16 oz</v>
      </c>
      <c r="G2914" s="4" t="str">
        <f aca="false">VLOOKUP($B2914,'Product Master'!$A$2:$O$5991,9,FALSE())</f>
        <v>16 oz</v>
      </c>
      <c r="H2914" s="5" t="s">
        <v>16</v>
      </c>
      <c r="I2914" s="6" t="n">
        <f aca="false">VLOOKUP($B2914,'Product Master'!$A$2:$O$5991,14,FALSE())</f>
        <v>3.99</v>
      </c>
      <c r="J2914" s="7" t="n">
        <f aca="false">VLOOKUP($B2914,'Product Master'!$A$2:$O$5991,13,FALSE())</f>
        <v>24</v>
      </c>
      <c r="K2914" s="7" t="str">
        <f aca="false">VLOOKUP($B2914,'Product Master'!$A$2:$O$5991,11,FALSE())</f>
        <v>N</v>
      </c>
      <c r="L2914" s="7" t="str">
        <f aca="false">VLOOKUP($B2914,'Product Master'!$A$2:$O$5991,12,FALSE())</f>
        <v>N</v>
      </c>
      <c r="M2914" s="3" t="n">
        <v>67</v>
      </c>
      <c r="N2914" s="3" t="n">
        <v>25</v>
      </c>
    </row>
    <row r="2915" customFormat="false" ht="15" hidden="false" customHeight="true" outlineLevel="0" collapsed="false">
      <c r="A2915" s="3" t="s">
        <v>5841</v>
      </c>
      <c r="B2915" s="3" t="s">
        <v>5842</v>
      </c>
      <c r="C2915" s="4" t="str">
        <f aca="false">VLOOKUP($B2915,'Product Master'!$A$2:$O$5991,7,FALSE())</f>
        <v>Dry Grocery</v>
      </c>
      <c r="D2915" s="4" t="str">
        <f aca="false">VLOOKUP($B2915,'Product Master'!$A$2:$O$5991,8,FALSE())</f>
        <v>Spices &amp; Seasonings</v>
      </c>
      <c r="E2915" s="4" t="str">
        <f aca="false">VLOOKUP($B2915,'Product Master'!$A$2:$O$5991,5,FALSE())</f>
        <v>Wheatstone</v>
      </c>
      <c r="F2915" s="4" t="str">
        <f aca="false">VLOOKUP($B2915,'Product Master'!$A$2:$O$5991,4,FALSE())</f>
        <v>Wheatstone Ground Onion Powder, 1.5 oz</v>
      </c>
      <c r="G2915" s="4" t="str">
        <f aca="false">VLOOKUP($B2915,'Product Master'!$A$2:$O$5991,9,FALSE())</f>
        <v>1.5 oz</v>
      </c>
      <c r="H2915" s="5" t="s">
        <v>16</v>
      </c>
      <c r="I2915" s="6" t="n">
        <f aca="false">VLOOKUP($B2915,'Product Master'!$A$2:$O$5991,14,FALSE())</f>
        <v>2.89</v>
      </c>
      <c r="J2915" s="7" t="n">
        <f aca="false">VLOOKUP($B2915,'Product Master'!$A$2:$O$5991,13,FALSE())</f>
        <v>12</v>
      </c>
      <c r="K2915" s="7" t="str">
        <f aca="false">VLOOKUP($B2915,'Product Master'!$A$2:$O$5991,11,FALSE())</f>
        <v>N</v>
      </c>
      <c r="L2915" s="7" t="str">
        <f aca="false">VLOOKUP($B2915,'Product Master'!$A$2:$O$5991,12,FALSE())</f>
        <v>N</v>
      </c>
      <c r="M2915" s="3" t="n">
        <v>56</v>
      </c>
      <c r="N2915" s="3" t="n">
        <v>19</v>
      </c>
    </row>
    <row r="2916" customFormat="false" ht="15" hidden="false" customHeight="true" outlineLevel="0" collapsed="false">
      <c r="A2916" s="3" t="s">
        <v>5843</v>
      </c>
      <c r="B2916" s="3" t="s">
        <v>5844</v>
      </c>
      <c r="C2916" s="4" t="str">
        <f aca="false">VLOOKUP($B2916,'Product Master'!$A$2:$O$5991,7,FALSE())</f>
        <v>Dry Grocery</v>
      </c>
      <c r="D2916" s="4" t="str">
        <f aca="false">VLOOKUP($B2916,'Product Master'!$A$2:$O$5991,8,FALSE())</f>
        <v>Spices &amp; Seasonings</v>
      </c>
      <c r="E2916" s="4" t="str">
        <f aca="false">VLOOKUP($B2916,'Product Master'!$A$2:$O$5991,5,FALSE())</f>
        <v>Harborline</v>
      </c>
      <c r="F2916" s="4" t="str">
        <f aca="false">VLOOKUP($B2916,'Product Master'!$A$2:$O$5991,4,FALSE())</f>
        <v>Harborline Whole Black Pepper, 1.5 oz</v>
      </c>
      <c r="G2916" s="4" t="str">
        <f aca="false">VLOOKUP($B2916,'Product Master'!$A$2:$O$5991,9,FALSE())</f>
        <v>1.5 oz</v>
      </c>
      <c r="H2916" s="5" t="s">
        <v>16</v>
      </c>
      <c r="I2916" s="6" t="n">
        <f aca="false">VLOOKUP($B2916,'Product Master'!$A$2:$O$5991,14,FALSE())</f>
        <v>3.49</v>
      </c>
      <c r="J2916" s="7" t="n">
        <f aca="false">VLOOKUP($B2916,'Product Master'!$A$2:$O$5991,13,FALSE())</f>
        <v>8</v>
      </c>
      <c r="K2916" s="7" t="str">
        <f aca="false">VLOOKUP($B2916,'Product Master'!$A$2:$O$5991,11,FALSE())</f>
        <v>Y</v>
      </c>
      <c r="L2916" s="7" t="str">
        <f aca="false">VLOOKUP($B2916,'Product Master'!$A$2:$O$5991,12,FALSE())</f>
        <v>N</v>
      </c>
      <c r="M2916" s="3" t="n">
        <v>86</v>
      </c>
      <c r="N2916" s="3" t="n">
        <v>33</v>
      </c>
    </row>
    <row r="2917" customFormat="false" ht="15" hidden="false" customHeight="true" outlineLevel="0" collapsed="false">
      <c r="A2917" s="3" t="s">
        <v>5845</v>
      </c>
      <c r="B2917" s="3" t="s">
        <v>5846</v>
      </c>
      <c r="C2917" s="4" t="str">
        <f aca="false">VLOOKUP($B2917,'Product Master'!$A$2:$O$5991,7,FALSE())</f>
        <v>Dry Grocery</v>
      </c>
      <c r="D2917" s="4" t="str">
        <f aca="false">VLOOKUP($B2917,'Product Master'!$A$2:$O$5991,8,FALSE())</f>
        <v>Spices &amp; Seasonings</v>
      </c>
      <c r="E2917" s="4" t="str">
        <f aca="false">VLOOKUP($B2917,'Product Master'!$A$2:$O$5991,5,FALSE())</f>
        <v>Pepperlane</v>
      </c>
      <c r="F2917" s="4" t="str">
        <f aca="false">VLOOKUP($B2917,'Product Master'!$A$2:$O$5991,4,FALSE())</f>
        <v>Pepperlane Whole Salt, 16 oz</v>
      </c>
      <c r="G2917" s="4" t="str">
        <f aca="false">VLOOKUP($B2917,'Product Master'!$A$2:$O$5991,9,FALSE())</f>
        <v>16 oz</v>
      </c>
      <c r="H2917" s="5" t="s">
        <v>16</v>
      </c>
      <c r="I2917" s="6" t="n">
        <f aca="false">VLOOKUP($B2917,'Product Master'!$A$2:$O$5991,14,FALSE())</f>
        <v>3.39</v>
      </c>
      <c r="J2917" s="7" t="n">
        <f aca="false">VLOOKUP($B2917,'Product Master'!$A$2:$O$5991,13,FALSE())</f>
        <v>2</v>
      </c>
      <c r="K2917" s="7" t="str">
        <f aca="false">VLOOKUP($B2917,'Product Master'!$A$2:$O$5991,11,FALSE())</f>
        <v>N</v>
      </c>
      <c r="L2917" s="7" t="str">
        <f aca="false">VLOOKUP($B2917,'Product Master'!$A$2:$O$5991,12,FALSE())</f>
        <v>N</v>
      </c>
      <c r="M2917" s="3" t="n">
        <v>28</v>
      </c>
      <c r="N2917" s="3" t="n">
        <v>6</v>
      </c>
    </row>
    <row r="2918" customFormat="false" ht="15" hidden="false" customHeight="true" outlineLevel="0" collapsed="false">
      <c r="A2918" s="3" t="s">
        <v>5847</v>
      </c>
      <c r="B2918" s="3" t="s">
        <v>5848</v>
      </c>
      <c r="C2918" s="4" t="str">
        <f aca="false">VLOOKUP($B2918,'Product Master'!$A$2:$O$5991,7,FALSE())</f>
        <v>Dry Grocery</v>
      </c>
      <c r="D2918" s="4" t="str">
        <f aca="false">VLOOKUP($B2918,'Product Master'!$A$2:$O$5991,8,FALSE())</f>
        <v>Spices &amp; Seasonings</v>
      </c>
      <c r="E2918" s="4" t="str">
        <f aca="false">VLOOKUP($B2918,'Product Master'!$A$2:$O$5991,5,FALSE())</f>
        <v>Roastport</v>
      </c>
      <c r="F2918" s="4" t="str">
        <f aca="false">VLOOKUP($B2918,'Product Master'!$A$2:$O$5991,4,FALSE())</f>
        <v>Roastport Ground Garlic Powder, 16 oz</v>
      </c>
      <c r="G2918" s="4" t="str">
        <f aca="false">VLOOKUP($B2918,'Product Master'!$A$2:$O$5991,9,FALSE())</f>
        <v>16 oz</v>
      </c>
      <c r="H2918" s="5" t="s">
        <v>16</v>
      </c>
      <c r="I2918" s="6" t="n">
        <f aca="false">VLOOKUP($B2918,'Product Master'!$A$2:$O$5991,14,FALSE())</f>
        <v>1.79</v>
      </c>
      <c r="J2918" s="7" t="n">
        <f aca="false">VLOOKUP($B2918,'Product Master'!$A$2:$O$5991,13,FALSE())</f>
        <v>4</v>
      </c>
      <c r="K2918" s="7" t="str">
        <f aca="false">VLOOKUP($B2918,'Product Master'!$A$2:$O$5991,11,FALSE())</f>
        <v>N</v>
      </c>
      <c r="L2918" s="7" t="str">
        <f aca="false">VLOOKUP($B2918,'Product Master'!$A$2:$O$5991,12,FALSE())</f>
        <v>N</v>
      </c>
      <c r="M2918" s="3" t="n">
        <v>122</v>
      </c>
      <c r="N2918" s="3" t="n">
        <v>19</v>
      </c>
    </row>
    <row r="2919" customFormat="false" ht="15" hidden="false" customHeight="true" outlineLevel="0" collapsed="false">
      <c r="A2919" s="3" t="s">
        <v>5849</v>
      </c>
      <c r="B2919" s="3" t="s">
        <v>5850</v>
      </c>
      <c r="C2919" s="4" t="str">
        <f aca="false">VLOOKUP($B2919,'Product Master'!$A$2:$O$5991,7,FALSE())</f>
        <v>Dry Grocery</v>
      </c>
      <c r="D2919" s="4" t="str">
        <f aca="false">VLOOKUP($B2919,'Product Master'!$A$2:$O$5991,8,FALSE())</f>
        <v>Spices &amp; Seasonings</v>
      </c>
      <c r="E2919" s="4" t="str">
        <f aca="false">VLOOKUP($B2919,'Product Master'!$A$2:$O$5991,5,FALSE())</f>
        <v>Nutgrove</v>
      </c>
      <c r="F2919" s="4" t="str">
        <f aca="false">VLOOKUP($B2919,'Product Master'!$A$2:$O$5991,4,FALSE())</f>
        <v>Nutgrove Ground Cinnamon, 16 oz</v>
      </c>
      <c r="G2919" s="4" t="str">
        <f aca="false">VLOOKUP($B2919,'Product Master'!$A$2:$O$5991,9,FALSE())</f>
        <v>16 oz</v>
      </c>
      <c r="H2919" s="5" t="s">
        <v>16</v>
      </c>
      <c r="I2919" s="6" t="n">
        <f aca="false">VLOOKUP($B2919,'Product Master'!$A$2:$O$5991,14,FALSE())</f>
        <v>4.99</v>
      </c>
      <c r="J2919" s="7" t="n">
        <f aca="false">VLOOKUP($B2919,'Product Master'!$A$2:$O$5991,13,FALSE())</f>
        <v>12</v>
      </c>
      <c r="K2919" s="7" t="str">
        <f aca="false">VLOOKUP($B2919,'Product Master'!$A$2:$O$5991,11,FALSE())</f>
        <v>N</v>
      </c>
      <c r="L2919" s="7" t="str">
        <f aca="false">VLOOKUP($B2919,'Product Master'!$A$2:$O$5991,12,FALSE())</f>
        <v>N</v>
      </c>
      <c r="M2919" s="3" t="n">
        <v>138</v>
      </c>
      <c r="N2919" s="3" t="n">
        <v>3</v>
      </c>
    </row>
    <row r="2920" customFormat="false" ht="15" hidden="false" customHeight="true" outlineLevel="0" collapsed="false">
      <c r="A2920" s="3" t="s">
        <v>5851</v>
      </c>
      <c r="B2920" s="3" t="s">
        <v>5852</v>
      </c>
      <c r="C2920" s="4" t="str">
        <f aca="false">VLOOKUP($B2920,'Product Master'!$A$2:$O$5991,7,FALSE())</f>
        <v>Dry Grocery</v>
      </c>
      <c r="D2920" s="4" t="str">
        <f aca="false">VLOOKUP($B2920,'Product Master'!$A$2:$O$5991,8,FALSE())</f>
        <v>Spices &amp; Seasonings</v>
      </c>
      <c r="E2920" s="4" t="str">
        <f aca="false">VLOOKUP($B2920,'Product Master'!$A$2:$O$5991,5,FALSE())</f>
        <v>Roastport</v>
      </c>
      <c r="F2920" s="4" t="str">
        <f aca="false">VLOOKUP($B2920,'Product Master'!$A$2:$O$5991,4,FALSE())</f>
        <v>Roastport Whole Onion Powder, 2.5 oz</v>
      </c>
      <c r="G2920" s="4" t="str">
        <f aca="false">VLOOKUP($B2920,'Product Master'!$A$2:$O$5991,9,FALSE())</f>
        <v>2.5 oz</v>
      </c>
      <c r="H2920" s="5" t="s">
        <v>16</v>
      </c>
      <c r="I2920" s="6" t="n">
        <f aca="false">VLOOKUP($B2920,'Product Master'!$A$2:$O$5991,14,FALSE())</f>
        <v>4.29</v>
      </c>
      <c r="J2920" s="7" t="n">
        <f aca="false">VLOOKUP($B2920,'Product Master'!$A$2:$O$5991,13,FALSE())</f>
        <v>8</v>
      </c>
      <c r="K2920" s="7" t="str">
        <f aca="false">VLOOKUP($B2920,'Product Master'!$A$2:$O$5991,11,FALSE())</f>
        <v>N</v>
      </c>
      <c r="L2920" s="7" t="str">
        <f aca="false">VLOOKUP($B2920,'Product Master'!$A$2:$O$5991,12,FALSE())</f>
        <v>N</v>
      </c>
      <c r="M2920" s="3" t="n">
        <v>42</v>
      </c>
      <c r="N2920" s="3" t="n">
        <v>16</v>
      </c>
    </row>
    <row r="2921" customFormat="false" ht="15" hidden="false" customHeight="true" outlineLevel="0" collapsed="false">
      <c r="A2921" s="3" t="s">
        <v>5853</v>
      </c>
      <c r="B2921" s="3" t="s">
        <v>5854</v>
      </c>
      <c r="C2921" s="4" t="str">
        <f aca="false">VLOOKUP($B2921,'Product Master'!$A$2:$O$5991,7,FALSE())</f>
        <v>Dry Grocery</v>
      </c>
      <c r="D2921" s="4" t="str">
        <f aca="false">VLOOKUP($B2921,'Product Master'!$A$2:$O$5991,8,FALSE())</f>
        <v>Spices &amp; Seasonings</v>
      </c>
      <c r="E2921" s="4" t="str">
        <f aca="false">VLOOKUP($B2921,'Product Master'!$A$2:$O$5991,5,FALSE())</f>
        <v>Orchard Spread</v>
      </c>
      <c r="F2921" s="4" t="str">
        <f aca="false">VLOOKUP($B2921,'Product Master'!$A$2:$O$5991,4,FALSE())</f>
        <v>Orchard Spread Ground Cinnamon, 1.5 oz</v>
      </c>
      <c r="G2921" s="4" t="str">
        <f aca="false">VLOOKUP($B2921,'Product Master'!$A$2:$O$5991,9,FALSE())</f>
        <v>1.5 oz</v>
      </c>
      <c r="H2921" s="5" t="s">
        <v>16</v>
      </c>
      <c r="I2921" s="6" t="n">
        <f aca="false">VLOOKUP($B2921,'Product Master'!$A$2:$O$5991,14,FALSE())</f>
        <v>3.49</v>
      </c>
      <c r="J2921" s="7" t="n">
        <f aca="false">VLOOKUP($B2921,'Product Master'!$A$2:$O$5991,13,FALSE())</f>
        <v>1</v>
      </c>
      <c r="K2921" s="7" t="str">
        <f aca="false">VLOOKUP($B2921,'Product Master'!$A$2:$O$5991,11,FALSE())</f>
        <v>N</v>
      </c>
      <c r="L2921" s="7" t="str">
        <f aca="false">VLOOKUP($B2921,'Product Master'!$A$2:$O$5991,12,FALSE())</f>
        <v>N</v>
      </c>
      <c r="M2921" s="3" t="n">
        <v>50</v>
      </c>
      <c r="N2921" s="3" t="n">
        <v>21</v>
      </c>
    </row>
    <row r="2922" customFormat="false" ht="15" hidden="false" customHeight="true" outlineLevel="0" collapsed="false">
      <c r="A2922" s="3" t="s">
        <v>5855</v>
      </c>
      <c r="B2922" s="3" t="s">
        <v>5856</v>
      </c>
      <c r="C2922" s="4" t="str">
        <f aca="false">VLOOKUP($B2922,'Product Master'!$A$2:$O$5991,7,FALSE())</f>
        <v>Dry Grocery</v>
      </c>
      <c r="D2922" s="4" t="str">
        <f aca="false">VLOOKUP($B2922,'Product Master'!$A$2:$O$5991,8,FALSE())</f>
        <v>Spices &amp; Seasonings</v>
      </c>
      <c r="E2922" s="4" t="str">
        <f aca="false">VLOOKUP($B2922,'Product Master'!$A$2:$O$5991,5,FALSE())</f>
        <v>Redbarn</v>
      </c>
      <c r="F2922" s="4" t="str">
        <f aca="false">VLOOKUP($B2922,'Product Master'!$A$2:$O$5991,4,FALSE())</f>
        <v>Redbarn Whole Cumin, 2.5 oz</v>
      </c>
      <c r="G2922" s="4" t="str">
        <f aca="false">VLOOKUP($B2922,'Product Master'!$A$2:$O$5991,9,FALSE())</f>
        <v>2.5 oz</v>
      </c>
      <c r="H2922" s="5" t="s">
        <v>16</v>
      </c>
      <c r="I2922" s="6" t="n">
        <f aca="false">VLOOKUP($B2922,'Product Master'!$A$2:$O$5991,14,FALSE())</f>
        <v>3.29</v>
      </c>
      <c r="J2922" s="7" t="n">
        <f aca="false">VLOOKUP($B2922,'Product Master'!$A$2:$O$5991,13,FALSE())</f>
        <v>6</v>
      </c>
      <c r="K2922" s="7" t="str">
        <f aca="false">VLOOKUP($B2922,'Product Master'!$A$2:$O$5991,11,FALSE())</f>
        <v>N</v>
      </c>
      <c r="L2922" s="7" t="str">
        <f aca="false">VLOOKUP($B2922,'Product Master'!$A$2:$O$5991,12,FALSE())</f>
        <v>N</v>
      </c>
      <c r="M2922" s="3" t="n">
        <v>106</v>
      </c>
      <c r="N2922" s="3" t="n">
        <v>6</v>
      </c>
    </row>
    <row r="2923" customFormat="false" ht="15" hidden="false" customHeight="true" outlineLevel="0" collapsed="false">
      <c r="A2923" s="3" t="s">
        <v>5857</v>
      </c>
      <c r="B2923" s="3" t="s">
        <v>5858</v>
      </c>
      <c r="C2923" s="4" t="str">
        <f aca="false">VLOOKUP($B2923,'Product Master'!$A$2:$O$5991,7,FALSE())</f>
        <v>Dry Grocery</v>
      </c>
      <c r="D2923" s="4" t="str">
        <f aca="false">VLOOKUP($B2923,'Product Master'!$A$2:$O$5991,8,FALSE())</f>
        <v>Spices &amp; Seasonings</v>
      </c>
      <c r="E2923" s="4" t="str">
        <f aca="false">VLOOKUP($B2923,'Product Master'!$A$2:$O$5991,5,FALSE())</f>
        <v>Golden Grain Co.</v>
      </c>
      <c r="F2923" s="4" t="str">
        <f aca="false">VLOOKUP($B2923,'Product Master'!$A$2:$O$5991,4,FALSE())</f>
        <v>Golden Grain Co. Ground Cinnamon, 2.5 oz</v>
      </c>
      <c r="G2923" s="4" t="str">
        <f aca="false">VLOOKUP($B2923,'Product Master'!$A$2:$O$5991,9,FALSE())</f>
        <v>2.5 oz</v>
      </c>
      <c r="H2923" s="5" t="s">
        <v>16</v>
      </c>
      <c r="I2923" s="6" t="n">
        <f aca="false">VLOOKUP($B2923,'Product Master'!$A$2:$O$5991,14,FALSE())</f>
        <v>4.79</v>
      </c>
      <c r="J2923" s="7" t="n">
        <f aca="false">VLOOKUP($B2923,'Product Master'!$A$2:$O$5991,13,FALSE())</f>
        <v>12</v>
      </c>
      <c r="K2923" s="7" t="str">
        <f aca="false">VLOOKUP($B2923,'Product Master'!$A$2:$O$5991,11,FALSE())</f>
        <v>N</v>
      </c>
      <c r="L2923" s="7" t="str">
        <f aca="false">VLOOKUP($B2923,'Product Master'!$A$2:$O$5991,12,FALSE())</f>
        <v>N</v>
      </c>
      <c r="M2923" s="3" t="n">
        <v>94</v>
      </c>
      <c r="N2923" s="3" t="n">
        <v>6</v>
      </c>
    </row>
    <row r="2924" customFormat="false" ht="15" hidden="false" customHeight="true" outlineLevel="0" collapsed="false">
      <c r="A2924" s="3" t="s">
        <v>5859</v>
      </c>
      <c r="B2924" s="3" t="s">
        <v>5860</v>
      </c>
      <c r="C2924" s="4" t="str">
        <f aca="false">VLOOKUP($B2924,'Product Master'!$A$2:$O$5991,7,FALSE())</f>
        <v>Dry Grocery</v>
      </c>
      <c r="D2924" s="4" t="str">
        <f aca="false">VLOOKUP($B2924,'Product Master'!$A$2:$O$5991,8,FALSE())</f>
        <v>Spices &amp; Seasonings</v>
      </c>
      <c r="E2924" s="4" t="str">
        <f aca="false">VLOOKUP($B2924,'Product Master'!$A$2:$O$5991,5,FALSE())</f>
        <v>Thrift Row</v>
      </c>
      <c r="F2924" s="4" t="str">
        <f aca="false">VLOOKUP($B2924,'Product Master'!$A$2:$O$5991,4,FALSE())</f>
        <v>Thrift Row Ground Garlic Powder, 2.5 oz</v>
      </c>
      <c r="G2924" s="4" t="str">
        <f aca="false">VLOOKUP($B2924,'Product Master'!$A$2:$O$5991,9,FALSE())</f>
        <v>2.5 oz</v>
      </c>
      <c r="H2924" s="5" t="s">
        <v>16</v>
      </c>
      <c r="I2924" s="6" t="n">
        <f aca="false">VLOOKUP($B2924,'Product Master'!$A$2:$O$5991,14,FALSE())</f>
        <v>4.39</v>
      </c>
      <c r="J2924" s="7" t="n">
        <f aca="false">VLOOKUP($B2924,'Product Master'!$A$2:$O$5991,13,FALSE())</f>
        <v>12</v>
      </c>
      <c r="K2924" s="7" t="str">
        <f aca="false">VLOOKUP($B2924,'Product Master'!$A$2:$O$5991,11,FALSE())</f>
        <v>Y</v>
      </c>
      <c r="L2924" s="7" t="str">
        <f aca="false">VLOOKUP($B2924,'Product Master'!$A$2:$O$5991,12,FALSE())</f>
        <v>N</v>
      </c>
      <c r="M2924" s="3" t="n">
        <v>99</v>
      </c>
      <c r="N2924" s="3" t="n">
        <v>6</v>
      </c>
    </row>
    <row r="2925" customFormat="false" ht="15" hidden="false" customHeight="true" outlineLevel="0" collapsed="false">
      <c r="A2925" s="3" t="s">
        <v>5861</v>
      </c>
      <c r="B2925" s="3" t="s">
        <v>5862</v>
      </c>
      <c r="C2925" s="4" t="str">
        <f aca="false">VLOOKUP($B2925,'Product Master'!$A$2:$O$5991,7,FALSE())</f>
        <v>Dry Grocery</v>
      </c>
      <c r="D2925" s="4" t="str">
        <f aca="false">VLOOKUP($B2925,'Product Master'!$A$2:$O$5991,8,FALSE())</f>
        <v>Spices &amp; Seasonings</v>
      </c>
      <c r="E2925" s="4" t="str">
        <f aca="false">VLOOKUP($B2925,'Product Master'!$A$2:$O$5991,5,FALSE())</f>
        <v>Wheatstone</v>
      </c>
      <c r="F2925" s="4" t="str">
        <f aca="false">VLOOKUP($B2925,'Product Master'!$A$2:$O$5991,4,FALSE())</f>
        <v>Wheatstone Ground Chili Powder, 2.5 oz</v>
      </c>
      <c r="G2925" s="4" t="str">
        <f aca="false">VLOOKUP($B2925,'Product Master'!$A$2:$O$5991,9,FALSE())</f>
        <v>2.5 oz</v>
      </c>
      <c r="H2925" s="5" t="s">
        <v>16</v>
      </c>
      <c r="I2925" s="6" t="n">
        <f aca="false">VLOOKUP($B2925,'Product Master'!$A$2:$O$5991,14,FALSE())</f>
        <v>2.49</v>
      </c>
      <c r="J2925" s="7" t="n">
        <f aca="false">VLOOKUP($B2925,'Product Master'!$A$2:$O$5991,13,FALSE())</f>
        <v>24</v>
      </c>
      <c r="K2925" s="7" t="str">
        <f aca="false">VLOOKUP($B2925,'Product Master'!$A$2:$O$5991,11,FALSE())</f>
        <v>N</v>
      </c>
      <c r="L2925" s="7" t="str">
        <f aca="false">VLOOKUP($B2925,'Product Master'!$A$2:$O$5991,12,FALSE())</f>
        <v>N</v>
      </c>
      <c r="M2925" s="3" t="n">
        <v>20</v>
      </c>
      <c r="N2925" s="3" t="n">
        <v>24</v>
      </c>
    </row>
    <row r="2926" customFormat="false" ht="15" hidden="false" customHeight="true" outlineLevel="0" collapsed="false">
      <c r="A2926" s="3" t="s">
        <v>5863</v>
      </c>
      <c r="B2926" s="3" t="s">
        <v>5864</v>
      </c>
      <c r="C2926" s="4" t="str">
        <f aca="false">VLOOKUP($B2926,'Product Master'!$A$2:$O$5991,7,FALSE())</f>
        <v>Dry Grocery</v>
      </c>
      <c r="D2926" s="4" t="str">
        <f aca="false">VLOOKUP($B2926,'Product Master'!$A$2:$O$5991,8,FALSE())</f>
        <v>Spices &amp; Seasonings</v>
      </c>
      <c r="E2926" s="4" t="str">
        <f aca="false">VLOOKUP($B2926,'Product Master'!$A$2:$O$5991,5,FALSE())</f>
        <v>Wheatstone</v>
      </c>
      <c r="F2926" s="4" t="str">
        <f aca="false">VLOOKUP($B2926,'Product Master'!$A$2:$O$5991,4,FALSE())</f>
        <v>Wheatstone Ground Black Pepper, 16 oz</v>
      </c>
      <c r="G2926" s="4" t="str">
        <f aca="false">VLOOKUP($B2926,'Product Master'!$A$2:$O$5991,9,FALSE())</f>
        <v>16 oz</v>
      </c>
      <c r="H2926" s="5" t="s">
        <v>16</v>
      </c>
      <c r="I2926" s="6" t="n">
        <f aca="false">VLOOKUP($B2926,'Product Master'!$A$2:$O$5991,14,FALSE())</f>
        <v>3.49</v>
      </c>
      <c r="J2926" s="7" t="n">
        <f aca="false">VLOOKUP($B2926,'Product Master'!$A$2:$O$5991,13,FALSE())</f>
        <v>1</v>
      </c>
      <c r="K2926" s="7" t="str">
        <f aca="false">VLOOKUP($B2926,'Product Master'!$A$2:$O$5991,11,FALSE())</f>
        <v>N</v>
      </c>
      <c r="L2926" s="7" t="str">
        <f aca="false">VLOOKUP($B2926,'Product Master'!$A$2:$O$5991,12,FALSE())</f>
        <v>N</v>
      </c>
      <c r="M2926" s="3" t="n">
        <v>101</v>
      </c>
      <c r="N2926" s="3" t="n">
        <v>27</v>
      </c>
    </row>
    <row r="2927" customFormat="false" ht="15" hidden="false" customHeight="true" outlineLevel="0" collapsed="false">
      <c r="A2927" s="3" t="s">
        <v>5865</v>
      </c>
      <c r="B2927" s="3" t="s">
        <v>5866</v>
      </c>
      <c r="C2927" s="4" t="str">
        <f aca="false">VLOOKUP($B2927,'Product Master'!$A$2:$O$5991,7,FALSE())</f>
        <v>Dry Grocery</v>
      </c>
      <c r="D2927" s="4" t="str">
        <f aca="false">VLOOKUP($B2927,'Product Master'!$A$2:$O$5991,8,FALSE())</f>
        <v>Spices &amp; Seasonings</v>
      </c>
      <c r="E2927" s="4" t="str">
        <f aca="false">VLOOKUP($B2927,'Product Master'!$A$2:$O$5991,5,FALSE())</f>
        <v>Thrift Row</v>
      </c>
      <c r="F2927" s="4" t="str">
        <f aca="false">VLOOKUP($B2927,'Product Master'!$A$2:$O$5991,4,FALSE())</f>
        <v>Thrift Row Whole Onion Powder, 2.5 oz</v>
      </c>
      <c r="G2927" s="4" t="str">
        <f aca="false">VLOOKUP($B2927,'Product Master'!$A$2:$O$5991,9,FALSE())</f>
        <v>2.5 oz</v>
      </c>
      <c r="H2927" s="5" t="s">
        <v>16</v>
      </c>
      <c r="I2927" s="6" t="n">
        <f aca="false">VLOOKUP($B2927,'Product Master'!$A$2:$O$5991,14,FALSE())</f>
        <v>2.39</v>
      </c>
      <c r="J2927" s="7" t="n">
        <f aca="false">VLOOKUP($B2927,'Product Master'!$A$2:$O$5991,13,FALSE())</f>
        <v>4</v>
      </c>
      <c r="K2927" s="7" t="str">
        <f aca="false">VLOOKUP($B2927,'Product Master'!$A$2:$O$5991,11,FALSE())</f>
        <v>Y</v>
      </c>
      <c r="L2927" s="7" t="str">
        <f aca="false">VLOOKUP($B2927,'Product Master'!$A$2:$O$5991,12,FALSE())</f>
        <v>N</v>
      </c>
      <c r="M2927" s="3" t="n">
        <v>105</v>
      </c>
      <c r="N2927" s="3" t="n">
        <v>3</v>
      </c>
    </row>
    <row r="2928" customFormat="false" ht="15" hidden="false" customHeight="true" outlineLevel="0" collapsed="false">
      <c r="A2928" s="3" t="s">
        <v>5867</v>
      </c>
      <c r="B2928" s="3" t="s">
        <v>5868</v>
      </c>
      <c r="C2928" s="4" t="str">
        <f aca="false">VLOOKUP($B2928,'Product Master'!$A$2:$O$5991,7,FALSE())</f>
        <v>Dry Grocery</v>
      </c>
      <c r="D2928" s="4" t="str">
        <f aca="false">VLOOKUP($B2928,'Product Master'!$A$2:$O$5991,8,FALSE())</f>
        <v>Spices &amp; Seasonings</v>
      </c>
      <c r="E2928" s="4" t="str">
        <f aca="false">VLOOKUP($B2928,'Product Master'!$A$2:$O$5991,5,FALSE())</f>
        <v>Harborline</v>
      </c>
      <c r="F2928" s="4" t="str">
        <f aca="false">VLOOKUP($B2928,'Product Master'!$A$2:$O$5991,4,FALSE())</f>
        <v>Harborline Ground Black Pepper, 2.5 oz</v>
      </c>
      <c r="G2928" s="4" t="str">
        <f aca="false">VLOOKUP($B2928,'Product Master'!$A$2:$O$5991,9,FALSE())</f>
        <v>2.5 oz</v>
      </c>
      <c r="H2928" s="5" t="s">
        <v>16</v>
      </c>
      <c r="I2928" s="6" t="n">
        <f aca="false">VLOOKUP($B2928,'Product Master'!$A$2:$O$5991,14,FALSE())</f>
        <v>3.39</v>
      </c>
      <c r="J2928" s="7" t="n">
        <f aca="false">VLOOKUP($B2928,'Product Master'!$A$2:$O$5991,13,FALSE())</f>
        <v>2</v>
      </c>
      <c r="K2928" s="7" t="str">
        <f aca="false">VLOOKUP($B2928,'Product Master'!$A$2:$O$5991,11,FALSE())</f>
        <v>Y</v>
      </c>
      <c r="L2928" s="7" t="str">
        <f aca="false">VLOOKUP($B2928,'Product Master'!$A$2:$O$5991,12,FALSE())</f>
        <v>N</v>
      </c>
      <c r="M2928" s="3" t="n">
        <v>106</v>
      </c>
      <c r="N2928" s="3" t="n">
        <v>24</v>
      </c>
    </row>
    <row r="2929" customFormat="false" ht="15" hidden="false" customHeight="true" outlineLevel="0" collapsed="false">
      <c r="A2929" s="3" t="s">
        <v>5869</v>
      </c>
      <c r="B2929" s="3" t="s">
        <v>5870</v>
      </c>
      <c r="C2929" s="4" t="str">
        <f aca="false">VLOOKUP($B2929,'Product Master'!$A$2:$O$5991,7,FALSE())</f>
        <v>Dry Grocery</v>
      </c>
      <c r="D2929" s="4" t="str">
        <f aca="false">VLOOKUP($B2929,'Product Master'!$A$2:$O$5991,8,FALSE())</f>
        <v>Spices &amp; Seasonings</v>
      </c>
      <c r="E2929" s="4" t="str">
        <f aca="false">VLOOKUP($B2929,'Product Master'!$A$2:$O$5991,5,FALSE())</f>
        <v>Redbarn</v>
      </c>
      <c r="F2929" s="4" t="str">
        <f aca="false">VLOOKUP($B2929,'Product Master'!$A$2:$O$5991,4,FALSE())</f>
        <v>Redbarn Ground Italian Seasoning, 1.5 oz</v>
      </c>
      <c r="G2929" s="4" t="str">
        <f aca="false">VLOOKUP($B2929,'Product Master'!$A$2:$O$5991,9,FALSE())</f>
        <v>1.5 oz</v>
      </c>
      <c r="H2929" s="5" t="s">
        <v>16</v>
      </c>
      <c r="I2929" s="6" t="n">
        <f aca="false">VLOOKUP($B2929,'Product Master'!$A$2:$O$5991,14,FALSE())</f>
        <v>4.39</v>
      </c>
      <c r="J2929" s="7" t="n">
        <f aca="false">VLOOKUP($B2929,'Product Master'!$A$2:$O$5991,13,FALSE())</f>
        <v>24</v>
      </c>
      <c r="K2929" s="7" t="str">
        <f aca="false">VLOOKUP($B2929,'Product Master'!$A$2:$O$5991,11,FALSE())</f>
        <v>N</v>
      </c>
      <c r="L2929" s="7" t="str">
        <f aca="false">VLOOKUP($B2929,'Product Master'!$A$2:$O$5991,12,FALSE())</f>
        <v>N</v>
      </c>
      <c r="M2929" s="3" t="n">
        <v>130</v>
      </c>
      <c r="N2929" s="3" t="n">
        <v>37</v>
      </c>
    </row>
    <row r="2930" customFormat="false" ht="15" hidden="false" customHeight="true" outlineLevel="0" collapsed="false">
      <c r="A2930" s="3" t="s">
        <v>5871</v>
      </c>
      <c r="B2930" s="3" t="s">
        <v>5872</v>
      </c>
      <c r="C2930" s="4" t="str">
        <f aca="false">VLOOKUP($B2930,'Product Master'!$A$2:$O$5991,7,FALSE())</f>
        <v>Dry Grocery</v>
      </c>
      <c r="D2930" s="4" t="str">
        <f aca="false">VLOOKUP($B2930,'Product Master'!$A$2:$O$5991,8,FALSE())</f>
        <v>Spices &amp; Seasonings</v>
      </c>
      <c r="E2930" s="4" t="str">
        <f aca="false">VLOOKUP($B2930,'Product Master'!$A$2:$O$5991,5,FALSE())</f>
        <v>Redbarn</v>
      </c>
      <c r="F2930" s="4" t="str">
        <f aca="false">VLOOKUP($B2930,'Product Master'!$A$2:$O$5991,4,FALSE())</f>
        <v>Redbarn Ground Salt, 2.5 oz</v>
      </c>
      <c r="G2930" s="4" t="str">
        <f aca="false">VLOOKUP($B2930,'Product Master'!$A$2:$O$5991,9,FALSE())</f>
        <v>2.5 oz</v>
      </c>
      <c r="H2930" s="5" t="s">
        <v>16</v>
      </c>
      <c r="I2930" s="6" t="n">
        <f aca="false">VLOOKUP($B2930,'Product Master'!$A$2:$O$5991,14,FALSE())</f>
        <v>2.39</v>
      </c>
      <c r="J2930" s="7" t="n">
        <f aca="false">VLOOKUP($B2930,'Product Master'!$A$2:$O$5991,13,FALSE())</f>
        <v>4</v>
      </c>
      <c r="K2930" s="7" t="str">
        <f aca="false">VLOOKUP($B2930,'Product Master'!$A$2:$O$5991,11,FALSE())</f>
        <v>N</v>
      </c>
      <c r="L2930" s="7" t="str">
        <f aca="false">VLOOKUP($B2930,'Product Master'!$A$2:$O$5991,12,FALSE())</f>
        <v>N</v>
      </c>
      <c r="M2930" s="3" t="n">
        <v>24</v>
      </c>
      <c r="N2930" s="3" t="n">
        <v>9</v>
      </c>
    </row>
    <row r="2931" customFormat="false" ht="15" hidden="false" customHeight="true" outlineLevel="0" collapsed="false">
      <c r="A2931" s="3" t="s">
        <v>5873</v>
      </c>
      <c r="B2931" s="3" t="s">
        <v>5874</v>
      </c>
      <c r="C2931" s="4" t="str">
        <f aca="false">VLOOKUP($B2931,'Product Master'!$A$2:$O$5991,7,FALSE())</f>
        <v>Dry Grocery</v>
      </c>
      <c r="D2931" s="4" t="str">
        <f aca="false">VLOOKUP($B2931,'Product Master'!$A$2:$O$5991,8,FALSE())</f>
        <v>Spices &amp; Seasonings</v>
      </c>
      <c r="E2931" s="4" t="str">
        <f aca="false">VLOOKUP($B2931,'Product Master'!$A$2:$O$5991,5,FALSE())</f>
        <v>Orchard Spread</v>
      </c>
      <c r="F2931" s="4" t="str">
        <f aca="false">VLOOKUP($B2931,'Product Master'!$A$2:$O$5991,4,FALSE())</f>
        <v>Orchard Spread Whole Black Pepper, 2.5 oz</v>
      </c>
      <c r="G2931" s="4" t="str">
        <f aca="false">VLOOKUP($B2931,'Product Master'!$A$2:$O$5991,9,FALSE())</f>
        <v>2.5 oz</v>
      </c>
      <c r="H2931" s="5" t="s">
        <v>16</v>
      </c>
      <c r="I2931" s="6" t="n">
        <f aca="false">VLOOKUP($B2931,'Product Master'!$A$2:$O$5991,14,FALSE())</f>
        <v>2.39</v>
      </c>
      <c r="J2931" s="7" t="n">
        <f aca="false">VLOOKUP($B2931,'Product Master'!$A$2:$O$5991,13,FALSE())</f>
        <v>6</v>
      </c>
      <c r="K2931" s="7" t="str">
        <f aca="false">VLOOKUP($B2931,'Product Master'!$A$2:$O$5991,11,FALSE())</f>
        <v>N</v>
      </c>
      <c r="L2931" s="7" t="str">
        <f aca="false">VLOOKUP($B2931,'Product Master'!$A$2:$O$5991,12,FALSE())</f>
        <v>N</v>
      </c>
      <c r="M2931" s="3" t="n">
        <v>64</v>
      </c>
      <c r="N2931" s="3" t="n">
        <v>32</v>
      </c>
    </row>
    <row r="2932" customFormat="false" ht="15" hidden="false" customHeight="true" outlineLevel="0" collapsed="false">
      <c r="A2932" s="3" t="s">
        <v>5875</v>
      </c>
      <c r="B2932" s="3" t="s">
        <v>5876</v>
      </c>
      <c r="C2932" s="4" t="str">
        <f aca="false">VLOOKUP($B2932,'Product Master'!$A$2:$O$5991,7,FALSE())</f>
        <v>Dry Grocery</v>
      </c>
      <c r="D2932" s="4" t="str">
        <f aca="false">VLOOKUP($B2932,'Product Master'!$A$2:$O$5991,8,FALSE())</f>
        <v>Spices &amp; Seasonings</v>
      </c>
      <c r="E2932" s="4" t="str">
        <f aca="false">VLOOKUP($B2932,'Product Master'!$A$2:$O$5991,5,FALSE())</f>
        <v>Golden Grain Co.</v>
      </c>
      <c r="F2932" s="4" t="str">
        <f aca="false">VLOOKUP($B2932,'Product Master'!$A$2:$O$5991,4,FALSE())</f>
        <v>Golden Grain Co. Whole Italian Seasoning, 16 oz</v>
      </c>
      <c r="G2932" s="4" t="str">
        <f aca="false">VLOOKUP($B2932,'Product Master'!$A$2:$O$5991,9,FALSE())</f>
        <v>16 oz</v>
      </c>
      <c r="H2932" s="5" t="s">
        <v>16</v>
      </c>
      <c r="I2932" s="6" t="n">
        <f aca="false">VLOOKUP($B2932,'Product Master'!$A$2:$O$5991,14,FALSE())</f>
        <v>2.49</v>
      </c>
      <c r="J2932" s="7" t="n">
        <f aca="false">VLOOKUP($B2932,'Product Master'!$A$2:$O$5991,13,FALSE())</f>
        <v>6</v>
      </c>
      <c r="K2932" s="7" t="str">
        <f aca="false">VLOOKUP($B2932,'Product Master'!$A$2:$O$5991,11,FALSE())</f>
        <v>N</v>
      </c>
      <c r="L2932" s="7" t="str">
        <f aca="false">VLOOKUP($B2932,'Product Master'!$A$2:$O$5991,12,FALSE())</f>
        <v>N</v>
      </c>
      <c r="M2932" s="3" t="n">
        <v>103</v>
      </c>
      <c r="N2932" s="3" t="n">
        <v>19</v>
      </c>
    </row>
    <row r="2933" customFormat="false" ht="15" hidden="false" customHeight="true" outlineLevel="0" collapsed="false">
      <c r="A2933" s="3" t="s">
        <v>5877</v>
      </c>
      <c r="B2933" s="3" t="s">
        <v>5878</v>
      </c>
      <c r="C2933" s="4" t="str">
        <f aca="false">VLOOKUP($B2933,'Product Master'!$A$2:$O$5991,7,FALSE())</f>
        <v>Dry Grocery</v>
      </c>
      <c r="D2933" s="4" t="str">
        <f aca="false">VLOOKUP($B2933,'Product Master'!$A$2:$O$5991,8,FALSE())</f>
        <v>Spices &amp; Seasonings</v>
      </c>
      <c r="E2933" s="4" t="str">
        <f aca="false">VLOOKUP($B2933,'Product Master'!$A$2:$O$5991,5,FALSE())</f>
        <v>Golden Grain Co.</v>
      </c>
      <c r="F2933" s="4" t="str">
        <f aca="false">VLOOKUP($B2933,'Product Master'!$A$2:$O$5991,4,FALSE())</f>
        <v>Golden Grain Co. Whole Salt, 1.5 oz</v>
      </c>
      <c r="G2933" s="4" t="str">
        <f aca="false">VLOOKUP($B2933,'Product Master'!$A$2:$O$5991,9,FALSE())</f>
        <v>1.5 oz</v>
      </c>
      <c r="H2933" s="5" t="s">
        <v>16</v>
      </c>
      <c r="I2933" s="6" t="n">
        <f aca="false">VLOOKUP($B2933,'Product Master'!$A$2:$O$5991,14,FALSE())</f>
        <v>3.39</v>
      </c>
      <c r="J2933" s="7" t="n">
        <f aca="false">VLOOKUP($B2933,'Product Master'!$A$2:$O$5991,13,FALSE())</f>
        <v>8</v>
      </c>
      <c r="K2933" s="7" t="str">
        <f aca="false">VLOOKUP($B2933,'Product Master'!$A$2:$O$5991,11,FALSE())</f>
        <v>N</v>
      </c>
      <c r="L2933" s="7" t="str">
        <f aca="false">VLOOKUP($B2933,'Product Master'!$A$2:$O$5991,12,FALSE())</f>
        <v>N</v>
      </c>
      <c r="M2933" s="3" t="n">
        <v>8</v>
      </c>
      <c r="N2933" s="3" t="n">
        <v>37</v>
      </c>
    </row>
    <row r="2934" customFormat="false" ht="15" hidden="false" customHeight="true" outlineLevel="0" collapsed="false">
      <c r="A2934" s="3" t="s">
        <v>5879</v>
      </c>
      <c r="B2934" s="3" t="s">
        <v>5880</v>
      </c>
      <c r="C2934" s="4" t="str">
        <f aca="false">VLOOKUP($B2934,'Product Master'!$A$2:$O$5991,7,FALSE())</f>
        <v>Dry Grocery</v>
      </c>
      <c r="D2934" s="4" t="str">
        <f aca="false">VLOOKUP($B2934,'Product Master'!$A$2:$O$5991,8,FALSE())</f>
        <v>Spices &amp; Seasonings</v>
      </c>
      <c r="E2934" s="4" t="str">
        <f aca="false">VLOOKUP($B2934,'Product Master'!$A$2:$O$5991,5,FALSE())</f>
        <v>Kettle Row</v>
      </c>
      <c r="F2934" s="4" t="str">
        <f aca="false">VLOOKUP($B2934,'Product Master'!$A$2:$O$5991,4,FALSE())</f>
        <v>Kettle Row Ground Chili Powder, 2.5 oz</v>
      </c>
      <c r="G2934" s="4" t="str">
        <f aca="false">VLOOKUP($B2934,'Product Master'!$A$2:$O$5991,9,FALSE())</f>
        <v>2.5 oz</v>
      </c>
      <c r="H2934" s="5" t="s">
        <v>16</v>
      </c>
      <c r="I2934" s="6" t="n">
        <f aca="false">VLOOKUP($B2934,'Product Master'!$A$2:$O$5991,14,FALSE())</f>
        <v>2.99</v>
      </c>
      <c r="J2934" s="7" t="n">
        <f aca="false">VLOOKUP($B2934,'Product Master'!$A$2:$O$5991,13,FALSE())</f>
        <v>2</v>
      </c>
      <c r="K2934" s="7" t="str">
        <f aca="false">VLOOKUP($B2934,'Product Master'!$A$2:$O$5991,11,FALSE())</f>
        <v>N</v>
      </c>
      <c r="L2934" s="7" t="str">
        <f aca="false">VLOOKUP($B2934,'Product Master'!$A$2:$O$5991,12,FALSE())</f>
        <v>N</v>
      </c>
      <c r="M2934" s="3" t="n">
        <v>34</v>
      </c>
      <c r="N2934" s="3" t="n">
        <v>14</v>
      </c>
    </row>
    <row r="2935" customFormat="false" ht="15" hidden="false" customHeight="true" outlineLevel="0" collapsed="false">
      <c r="A2935" s="3" t="s">
        <v>5881</v>
      </c>
      <c r="B2935" s="3" t="s">
        <v>5882</v>
      </c>
      <c r="C2935" s="4" t="str">
        <f aca="false">VLOOKUP($B2935,'Product Master'!$A$2:$O$5991,7,FALSE())</f>
        <v>Dry Grocery</v>
      </c>
      <c r="D2935" s="4" t="str">
        <f aca="false">VLOOKUP($B2935,'Product Master'!$A$2:$O$5991,8,FALSE())</f>
        <v>Spices &amp; Seasonings</v>
      </c>
      <c r="E2935" s="4" t="str">
        <f aca="false">VLOOKUP($B2935,'Product Master'!$A$2:$O$5991,5,FALSE())</f>
        <v>Redbarn</v>
      </c>
      <c r="F2935" s="4" t="str">
        <f aca="false">VLOOKUP($B2935,'Product Master'!$A$2:$O$5991,4,FALSE())</f>
        <v>Redbarn Ground Black Pepper, 2.5 oz</v>
      </c>
      <c r="G2935" s="4" t="str">
        <f aca="false">VLOOKUP($B2935,'Product Master'!$A$2:$O$5991,9,FALSE())</f>
        <v>2.5 oz</v>
      </c>
      <c r="H2935" s="5" t="s">
        <v>16</v>
      </c>
      <c r="I2935" s="6" t="n">
        <f aca="false">VLOOKUP($B2935,'Product Master'!$A$2:$O$5991,14,FALSE())</f>
        <v>2.29</v>
      </c>
      <c r="J2935" s="7" t="n">
        <f aca="false">VLOOKUP($B2935,'Product Master'!$A$2:$O$5991,13,FALSE())</f>
        <v>8</v>
      </c>
      <c r="K2935" s="7" t="str">
        <f aca="false">VLOOKUP($B2935,'Product Master'!$A$2:$O$5991,11,FALSE())</f>
        <v>N</v>
      </c>
      <c r="L2935" s="7" t="str">
        <f aca="false">VLOOKUP($B2935,'Product Master'!$A$2:$O$5991,12,FALSE())</f>
        <v>N</v>
      </c>
      <c r="M2935" s="3" t="n">
        <v>144</v>
      </c>
      <c r="N2935" s="3" t="n">
        <v>36</v>
      </c>
    </row>
    <row r="2936" customFormat="false" ht="15" hidden="false" customHeight="true" outlineLevel="0" collapsed="false">
      <c r="A2936" s="3" t="s">
        <v>5883</v>
      </c>
      <c r="B2936" s="3" t="s">
        <v>5884</v>
      </c>
      <c r="C2936" s="4" t="str">
        <f aca="false">VLOOKUP($B2936,'Product Master'!$A$2:$O$5991,7,FALSE())</f>
        <v>Dry Grocery</v>
      </c>
      <c r="D2936" s="4" t="str">
        <f aca="false">VLOOKUP($B2936,'Product Master'!$A$2:$O$5991,8,FALSE())</f>
        <v>Spices &amp; Seasonings</v>
      </c>
      <c r="E2936" s="4" t="str">
        <f aca="false">VLOOKUP($B2936,'Product Master'!$A$2:$O$5991,5,FALSE())</f>
        <v>Nutgrove</v>
      </c>
      <c r="F2936" s="4" t="str">
        <f aca="false">VLOOKUP($B2936,'Product Master'!$A$2:$O$5991,4,FALSE())</f>
        <v>Nutgrove Whole Paprika, 16 oz</v>
      </c>
      <c r="G2936" s="4" t="str">
        <f aca="false">VLOOKUP($B2936,'Product Master'!$A$2:$O$5991,9,FALSE())</f>
        <v>16 oz</v>
      </c>
      <c r="H2936" s="5" t="s">
        <v>16</v>
      </c>
      <c r="I2936" s="6" t="n">
        <f aca="false">VLOOKUP($B2936,'Product Master'!$A$2:$O$5991,14,FALSE())</f>
        <v>3.79</v>
      </c>
      <c r="J2936" s="7" t="n">
        <f aca="false">VLOOKUP($B2936,'Product Master'!$A$2:$O$5991,13,FALSE())</f>
        <v>12</v>
      </c>
      <c r="K2936" s="7" t="str">
        <f aca="false">VLOOKUP($B2936,'Product Master'!$A$2:$O$5991,11,FALSE())</f>
        <v>N</v>
      </c>
      <c r="L2936" s="7" t="str">
        <f aca="false">VLOOKUP($B2936,'Product Master'!$A$2:$O$5991,12,FALSE())</f>
        <v>N</v>
      </c>
      <c r="M2936" s="3" t="n">
        <v>18</v>
      </c>
      <c r="N2936" s="3" t="n">
        <v>8</v>
      </c>
    </row>
    <row r="2937" customFormat="false" ht="15" hidden="false" customHeight="true" outlineLevel="0" collapsed="false">
      <c r="A2937" s="3" t="s">
        <v>5885</v>
      </c>
      <c r="B2937" s="3" t="s">
        <v>5886</v>
      </c>
      <c r="C2937" s="4" t="str">
        <f aca="false">VLOOKUP($B2937,'Product Master'!$A$2:$O$5991,7,FALSE())</f>
        <v>Dry Grocery</v>
      </c>
      <c r="D2937" s="4" t="str">
        <f aca="false">VLOOKUP($B2937,'Product Master'!$A$2:$O$5991,8,FALSE())</f>
        <v>Spices &amp; Seasonings</v>
      </c>
      <c r="E2937" s="4" t="str">
        <f aca="false">VLOOKUP($B2937,'Product Master'!$A$2:$O$5991,5,FALSE())</f>
        <v>Redbarn</v>
      </c>
      <c r="F2937" s="4" t="str">
        <f aca="false">VLOOKUP($B2937,'Product Master'!$A$2:$O$5991,4,FALSE())</f>
        <v>Redbarn Ground Onion Powder, 16 oz</v>
      </c>
      <c r="G2937" s="4" t="str">
        <f aca="false">VLOOKUP($B2937,'Product Master'!$A$2:$O$5991,9,FALSE())</f>
        <v>16 oz</v>
      </c>
      <c r="H2937" s="5" t="s">
        <v>16</v>
      </c>
      <c r="I2937" s="6" t="n">
        <f aca="false">VLOOKUP($B2937,'Product Master'!$A$2:$O$5991,14,FALSE())</f>
        <v>3.29</v>
      </c>
      <c r="J2937" s="7" t="n">
        <f aca="false">VLOOKUP($B2937,'Product Master'!$A$2:$O$5991,13,FALSE())</f>
        <v>8</v>
      </c>
      <c r="K2937" s="7" t="str">
        <f aca="false">VLOOKUP($B2937,'Product Master'!$A$2:$O$5991,11,FALSE())</f>
        <v>N</v>
      </c>
      <c r="L2937" s="7" t="str">
        <f aca="false">VLOOKUP($B2937,'Product Master'!$A$2:$O$5991,12,FALSE())</f>
        <v>N</v>
      </c>
      <c r="M2937" s="3" t="n">
        <v>39</v>
      </c>
      <c r="N2937" s="3" t="n">
        <v>17</v>
      </c>
    </row>
    <row r="2938" customFormat="false" ht="15" hidden="false" customHeight="true" outlineLevel="0" collapsed="false">
      <c r="A2938" s="3" t="s">
        <v>5887</v>
      </c>
      <c r="B2938" s="3" t="s">
        <v>5888</v>
      </c>
      <c r="C2938" s="4" t="str">
        <f aca="false">VLOOKUP($B2938,'Product Master'!$A$2:$O$5991,7,FALSE())</f>
        <v>Dry Grocery</v>
      </c>
      <c r="D2938" s="4" t="str">
        <f aca="false">VLOOKUP($B2938,'Product Master'!$A$2:$O$5991,8,FALSE())</f>
        <v>Spices &amp; Seasonings</v>
      </c>
      <c r="E2938" s="4" t="str">
        <f aca="false">VLOOKUP($B2938,'Product Master'!$A$2:$O$5991,5,FALSE())</f>
        <v>Golden Grain Co.</v>
      </c>
      <c r="F2938" s="4" t="str">
        <f aca="false">VLOOKUP($B2938,'Product Master'!$A$2:$O$5991,4,FALSE())</f>
        <v>Golden Grain Co. Ground Italian Seasoning, 1.5 oz</v>
      </c>
      <c r="G2938" s="4" t="str">
        <f aca="false">VLOOKUP($B2938,'Product Master'!$A$2:$O$5991,9,FALSE())</f>
        <v>1.5 oz</v>
      </c>
      <c r="H2938" s="5" t="s">
        <v>16</v>
      </c>
      <c r="I2938" s="6" t="n">
        <f aca="false">VLOOKUP($B2938,'Product Master'!$A$2:$O$5991,14,FALSE())</f>
        <v>3.39</v>
      </c>
      <c r="J2938" s="7" t="n">
        <f aca="false">VLOOKUP($B2938,'Product Master'!$A$2:$O$5991,13,FALSE())</f>
        <v>2</v>
      </c>
      <c r="K2938" s="7" t="str">
        <f aca="false">VLOOKUP($B2938,'Product Master'!$A$2:$O$5991,11,FALSE())</f>
        <v>N</v>
      </c>
      <c r="L2938" s="7" t="str">
        <f aca="false">VLOOKUP($B2938,'Product Master'!$A$2:$O$5991,12,FALSE())</f>
        <v>N</v>
      </c>
      <c r="M2938" s="3" t="n">
        <v>45</v>
      </c>
      <c r="N2938" s="3" t="n">
        <v>20</v>
      </c>
    </row>
    <row r="2939" customFormat="false" ht="15" hidden="false" customHeight="true" outlineLevel="0" collapsed="false">
      <c r="A2939" s="3" t="s">
        <v>5889</v>
      </c>
      <c r="B2939" s="3" t="s">
        <v>5890</v>
      </c>
      <c r="C2939" s="4" t="str">
        <f aca="false">VLOOKUP($B2939,'Product Master'!$A$2:$O$5991,7,FALSE())</f>
        <v>Dry Grocery</v>
      </c>
      <c r="D2939" s="4" t="str">
        <f aca="false">VLOOKUP($B2939,'Product Master'!$A$2:$O$5991,8,FALSE())</f>
        <v>Spices &amp; Seasonings</v>
      </c>
      <c r="E2939" s="4" t="str">
        <f aca="false">VLOOKUP($B2939,'Product Master'!$A$2:$O$5991,5,FALSE())</f>
        <v>Kettle Row</v>
      </c>
      <c r="F2939" s="4" t="str">
        <f aca="false">VLOOKUP($B2939,'Product Master'!$A$2:$O$5991,4,FALSE())</f>
        <v>Kettle Row Ground Salt, 1.5 oz</v>
      </c>
      <c r="G2939" s="4" t="str">
        <f aca="false">VLOOKUP($B2939,'Product Master'!$A$2:$O$5991,9,FALSE())</f>
        <v>1.5 oz</v>
      </c>
      <c r="H2939" s="5" t="s">
        <v>16</v>
      </c>
      <c r="I2939" s="6" t="n">
        <f aca="false">VLOOKUP($B2939,'Product Master'!$A$2:$O$5991,14,FALSE())</f>
        <v>4.49</v>
      </c>
      <c r="J2939" s="7" t="n">
        <f aca="false">VLOOKUP($B2939,'Product Master'!$A$2:$O$5991,13,FALSE())</f>
        <v>24</v>
      </c>
      <c r="K2939" s="7" t="str">
        <f aca="false">VLOOKUP($B2939,'Product Master'!$A$2:$O$5991,11,FALSE())</f>
        <v>N</v>
      </c>
      <c r="L2939" s="7" t="str">
        <f aca="false">VLOOKUP($B2939,'Product Master'!$A$2:$O$5991,12,FALSE())</f>
        <v>N</v>
      </c>
      <c r="M2939" s="3" t="n">
        <v>110</v>
      </c>
      <c r="N2939" s="3" t="n">
        <v>29</v>
      </c>
    </row>
    <row r="2940" customFormat="false" ht="15" hidden="false" customHeight="true" outlineLevel="0" collapsed="false">
      <c r="A2940" s="3" t="s">
        <v>5891</v>
      </c>
      <c r="B2940" s="3" t="s">
        <v>5892</v>
      </c>
      <c r="C2940" s="4" t="str">
        <f aca="false">VLOOKUP($B2940,'Product Master'!$A$2:$O$5991,7,FALSE())</f>
        <v>Dry Grocery</v>
      </c>
      <c r="D2940" s="4" t="str">
        <f aca="false">VLOOKUP($B2940,'Product Master'!$A$2:$O$5991,8,FALSE())</f>
        <v>Spices &amp; Seasonings</v>
      </c>
      <c r="E2940" s="4" t="str">
        <f aca="false">VLOOKUP($B2940,'Product Master'!$A$2:$O$5991,5,FALSE())</f>
        <v>Pepperlane</v>
      </c>
      <c r="F2940" s="4" t="str">
        <f aca="false">VLOOKUP($B2940,'Product Master'!$A$2:$O$5991,4,FALSE())</f>
        <v>Pepperlane Ground Paprika, 1.5 oz</v>
      </c>
      <c r="G2940" s="4" t="str">
        <f aca="false">VLOOKUP($B2940,'Product Master'!$A$2:$O$5991,9,FALSE())</f>
        <v>1.5 oz</v>
      </c>
      <c r="H2940" s="5" t="s">
        <v>16</v>
      </c>
      <c r="I2940" s="6" t="n">
        <f aca="false">VLOOKUP($B2940,'Product Master'!$A$2:$O$5991,14,FALSE())</f>
        <v>4.89</v>
      </c>
      <c r="J2940" s="7" t="n">
        <f aca="false">VLOOKUP($B2940,'Product Master'!$A$2:$O$5991,13,FALSE())</f>
        <v>1</v>
      </c>
      <c r="K2940" s="7" t="str">
        <f aca="false">VLOOKUP($B2940,'Product Master'!$A$2:$O$5991,11,FALSE())</f>
        <v>N</v>
      </c>
      <c r="L2940" s="7" t="str">
        <f aca="false">VLOOKUP($B2940,'Product Master'!$A$2:$O$5991,12,FALSE())</f>
        <v>N</v>
      </c>
      <c r="M2940" s="3" t="n">
        <v>91</v>
      </c>
      <c r="N2940" s="3" t="n">
        <v>27</v>
      </c>
    </row>
    <row r="2941" customFormat="false" ht="15" hidden="false" customHeight="true" outlineLevel="0" collapsed="false">
      <c r="A2941" s="3" t="s">
        <v>5893</v>
      </c>
      <c r="B2941" s="3" t="s">
        <v>5894</v>
      </c>
      <c r="C2941" s="4" t="str">
        <f aca="false">VLOOKUP($B2941,'Product Master'!$A$2:$O$5991,7,FALSE())</f>
        <v>Dry Grocery</v>
      </c>
      <c r="D2941" s="4" t="str">
        <f aca="false">VLOOKUP($B2941,'Product Master'!$A$2:$O$5991,8,FALSE())</f>
        <v>Spices &amp; Seasonings</v>
      </c>
      <c r="E2941" s="4" t="str">
        <f aca="false">VLOOKUP($B2941,'Product Master'!$A$2:$O$5991,5,FALSE())</f>
        <v>Orchard Spread</v>
      </c>
      <c r="F2941" s="4" t="str">
        <f aca="false">VLOOKUP($B2941,'Product Master'!$A$2:$O$5991,4,FALSE())</f>
        <v>Orchard Spread Ground Garlic Powder, 16 oz</v>
      </c>
      <c r="G2941" s="4" t="str">
        <f aca="false">VLOOKUP($B2941,'Product Master'!$A$2:$O$5991,9,FALSE())</f>
        <v>16 oz</v>
      </c>
      <c r="H2941" s="5" t="s">
        <v>16</v>
      </c>
      <c r="I2941" s="6" t="n">
        <f aca="false">VLOOKUP($B2941,'Product Master'!$A$2:$O$5991,14,FALSE())</f>
        <v>2.49</v>
      </c>
      <c r="J2941" s="7" t="n">
        <f aca="false">VLOOKUP($B2941,'Product Master'!$A$2:$O$5991,13,FALSE())</f>
        <v>24</v>
      </c>
      <c r="K2941" s="7" t="str">
        <f aca="false">VLOOKUP($B2941,'Product Master'!$A$2:$O$5991,11,FALSE())</f>
        <v>N</v>
      </c>
      <c r="L2941" s="7" t="str">
        <f aca="false">VLOOKUP($B2941,'Product Master'!$A$2:$O$5991,12,FALSE())</f>
        <v>N</v>
      </c>
      <c r="M2941" s="3" t="n">
        <v>141</v>
      </c>
      <c r="N2941" s="3" t="n">
        <v>18</v>
      </c>
    </row>
    <row r="2942" customFormat="false" ht="15" hidden="false" customHeight="true" outlineLevel="0" collapsed="false">
      <c r="A2942" s="3" t="s">
        <v>5895</v>
      </c>
      <c r="B2942" s="3" t="s">
        <v>5896</v>
      </c>
      <c r="C2942" s="4" t="str">
        <f aca="false">VLOOKUP($B2942,'Product Master'!$A$2:$O$5991,7,FALSE())</f>
        <v>Dry Grocery</v>
      </c>
      <c r="D2942" s="4" t="str">
        <f aca="false">VLOOKUP($B2942,'Product Master'!$A$2:$O$5991,8,FALSE())</f>
        <v>Spices &amp; Seasonings</v>
      </c>
      <c r="E2942" s="4" t="str">
        <f aca="false">VLOOKUP($B2942,'Product Master'!$A$2:$O$5991,5,FALSE())</f>
        <v>Orchard Spread</v>
      </c>
      <c r="F2942" s="4" t="str">
        <f aca="false">VLOOKUP($B2942,'Product Master'!$A$2:$O$5991,4,FALSE())</f>
        <v>Orchard Spread Whole Cinnamon, 16 oz</v>
      </c>
      <c r="G2942" s="4" t="str">
        <f aca="false">VLOOKUP($B2942,'Product Master'!$A$2:$O$5991,9,FALSE())</f>
        <v>16 oz</v>
      </c>
      <c r="H2942" s="5" t="s">
        <v>16</v>
      </c>
      <c r="I2942" s="6" t="n">
        <f aca="false">VLOOKUP($B2942,'Product Master'!$A$2:$O$5991,14,FALSE())</f>
        <v>2.99</v>
      </c>
      <c r="J2942" s="7" t="n">
        <f aca="false">VLOOKUP($B2942,'Product Master'!$A$2:$O$5991,13,FALSE())</f>
        <v>4</v>
      </c>
      <c r="K2942" s="7" t="str">
        <f aca="false">VLOOKUP($B2942,'Product Master'!$A$2:$O$5991,11,FALSE())</f>
        <v>N</v>
      </c>
      <c r="L2942" s="7" t="str">
        <f aca="false">VLOOKUP($B2942,'Product Master'!$A$2:$O$5991,12,FALSE())</f>
        <v>N</v>
      </c>
      <c r="M2942" s="3" t="n">
        <v>117</v>
      </c>
      <c r="N2942" s="3" t="n">
        <v>31</v>
      </c>
    </row>
    <row r="2943" customFormat="false" ht="15" hidden="false" customHeight="true" outlineLevel="0" collapsed="false">
      <c r="A2943" s="3" t="s">
        <v>5897</v>
      </c>
      <c r="B2943" s="3" t="s">
        <v>5898</v>
      </c>
      <c r="C2943" s="4" t="str">
        <f aca="false">VLOOKUP($B2943,'Product Master'!$A$2:$O$5991,7,FALSE())</f>
        <v>Dry Grocery</v>
      </c>
      <c r="D2943" s="4" t="str">
        <f aca="false">VLOOKUP($B2943,'Product Master'!$A$2:$O$5991,8,FALSE())</f>
        <v>Spices &amp; Seasonings</v>
      </c>
      <c r="E2943" s="4" t="str">
        <f aca="false">VLOOKUP($B2943,'Product Master'!$A$2:$O$5991,5,FALSE())</f>
        <v>Golden Grain Co.</v>
      </c>
      <c r="F2943" s="4" t="str">
        <f aca="false">VLOOKUP($B2943,'Product Master'!$A$2:$O$5991,4,FALSE())</f>
        <v>Golden Grain Co. Ground Black Pepper, 2.5 oz</v>
      </c>
      <c r="G2943" s="4" t="str">
        <f aca="false">VLOOKUP($B2943,'Product Master'!$A$2:$O$5991,9,FALSE())</f>
        <v>2.5 oz</v>
      </c>
      <c r="H2943" s="5" t="s">
        <v>16</v>
      </c>
      <c r="I2943" s="6" t="n">
        <f aca="false">VLOOKUP($B2943,'Product Master'!$A$2:$O$5991,14,FALSE())</f>
        <v>4.29</v>
      </c>
      <c r="J2943" s="7" t="n">
        <f aca="false">VLOOKUP($B2943,'Product Master'!$A$2:$O$5991,13,FALSE())</f>
        <v>2</v>
      </c>
      <c r="K2943" s="7" t="str">
        <f aca="false">VLOOKUP($B2943,'Product Master'!$A$2:$O$5991,11,FALSE())</f>
        <v>N</v>
      </c>
      <c r="L2943" s="7" t="str">
        <f aca="false">VLOOKUP($B2943,'Product Master'!$A$2:$O$5991,12,FALSE())</f>
        <v>N</v>
      </c>
      <c r="M2943" s="3" t="n">
        <v>136</v>
      </c>
      <c r="N2943" s="3" t="n">
        <v>28</v>
      </c>
    </row>
    <row r="2944" customFormat="false" ht="15" hidden="false" customHeight="true" outlineLevel="0" collapsed="false">
      <c r="A2944" s="3" t="s">
        <v>5899</v>
      </c>
      <c r="B2944" s="3" t="s">
        <v>5900</v>
      </c>
      <c r="C2944" s="4" t="str">
        <f aca="false">VLOOKUP($B2944,'Product Master'!$A$2:$O$5991,7,FALSE())</f>
        <v>Dry Grocery</v>
      </c>
      <c r="D2944" s="4" t="str">
        <f aca="false">VLOOKUP($B2944,'Product Master'!$A$2:$O$5991,8,FALSE())</f>
        <v>Spices &amp; Seasonings</v>
      </c>
      <c r="E2944" s="4" t="str">
        <f aca="false">VLOOKUP($B2944,'Product Master'!$A$2:$O$5991,5,FALSE())</f>
        <v>Thrift Row</v>
      </c>
      <c r="F2944" s="4" t="str">
        <f aca="false">VLOOKUP($B2944,'Product Master'!$A$2:$O$5991,4,FALSE())</f>
        <v>Thrift Row Whole Garlic Powder, 16 oz</v>
      </c>
      <c r="G2944" s="4" t="str">
        <f aca="false">VLOOKUP($B2944,'Product Master'!$A$2:$O$5991,9,FALSE())</f>
        <v>16 oz</v>
      </c>
      <c r="H2944" s="5" t="s">
        <v>16</v>
      </c>
      <c r="I2944" s="6" t="n">
        <f aca="false">VLOOKUP($B2944,'Product Master'!$A$2:$O$5991,14,FALSE())</f>
        <v>3.49</v>
      </c>
      <c r="J2944" s="7" t="n">
        <f aca="false">VLOOKUP($B2944,'Product Master'!$A$2:$O$5991,13,FALSE())</f>
        <v>4</v>
      </c>
      <c r="K2944" s="7" t="str">
        <f aca="false">VLOOKUP($B2944,'Product Master'!$A$2:$O$5991,11,FALSE())</f>
        <v>Y</v>
      </c>
      <c r="L2944" s="7" t="str">
        <f aca="false">VLOOKUP($B2944,'Product Master'!$A$2:$O$5991,12,FALSE())</f>
        <v>N</v>
      </c>
      <c r="M2944" s="3" t="n">
        <v>36</v>
      </c>
      <c r="N2944" s="3" t="n">
        <v>35</v>
      </c>
    </row>
    <row r="2945" customFormat="false" ht="15" hidden="false" customHeight="true" outlineLevel="0" collapsed="false">
      <c r="A2945" s="3" t="s">
        <v>5901</v>
      </c>
      <c r="B2945" s="3" t="s">
        <v>5902</v>
      </c>
      <c r="C2945" s="4" t="str">
        <f aca="false">VLOOKUP($B2945,'Product Master'!$A$2:$O$5991,7,FALSE())</f>
        <v>Dry Grocery</v>
      </c>
      <c r="D2945" s="4" t="str">
        <f aca="false">VLOOKUP($B2945,'Product Master'!$A$2:$O$5991,8,FALSE())</f>
        <v>Spices &amp; Seasonings</v>
      </c>
      <c r="E2945" s="4" t="str">
        <f aca="false">VLOOKUP($B2945,'Product Master'!$A$2:$O$5991,5,FALSE())</f>
        <v>Orchard Spread</v>
      </c>
      <c r="F2945" s="4" t="str">
        <f aca="false">VLOOKUP($B2945,'Product Master'!$A$2:$O$5991,4,FALSE())</f>
        <v>Orchard Spread Ground Onion Powder, 2.5 oz</v>
      </c>
      <c r="G2945" s="4" t="str">
        <f aca="false">VLOOKUP($B2945,'Product Master'!$A$2:$O$5991,9,FALSE())</f>
        <v>2.5 oz</v>
      </c>
      <c r="H2945" s="5" t="s">
        <v>16</v>
      </c>
      <c r="I2945" s="6" t="n">
        <f aca="false">VLOOKUP($B2945,'Product Master'!$A$2:$O$5991,14,FALSE())</f>
        <v>4.79</v>
      </c>
      <c r="J2945" s="7" t="n">
        <f aca="false">VLOOKUP($B2945,'Product Master'!$A$2:$O$5991,13,FALSE())</f>
        <v>12</v>
      </c>
      <c r="K2945" s="7" t="str">
        <f aca="false">VLOOKUP($B2945,'Product Master'!$A$2:$O$5991,11,FALSE())</f>
        <v>N</v>
      </c>
      <c r="L2945" s="7" t="str">
        <f aca="false">VLOOKUP($B2945,'Product Master'!$A$2:$O$5991,12,FALSE())</f>
        <v>N</v>
      </c>
      <c r="M2945" s="3" t="n">
        <v>118</v>
      </c>
      <c r="N2945" s="3" t="n">
        <v>33</v>
      </c>
    </row>
    <row r="2946" customFormat="false" ht="15" hidden="false" customHeight="true" outlineLevel="0" collapsed="false">
      <c r="A2946" s="3" t="s">
        <v>5903</v>
      </c>
      <c r="B2946" s="3" t="s">
        <v>5904</v>
      </c>
      <c r="C2946" s="4" t="str">
        <f aca="false">VLOOKUP($B2946,'Product Master'!$A$2:$O$5991,7,FALSE())</f>
        <v>Dry Grocery</v>
      </c>
      <c r="D2946" s="4" t="str">
        <f aca="false">VLOOKUP($B2946,'Product Master'!$A$2:$O$5991,8,FALSE())</f>
        <v>Spices &amp; Seasonings</v>
      </c>
      <c r="E2946" s="4" t="str">
        <f aca="false">VLOOKUP($B2946,'Product Master'!$A$2:$O$5991,5,FALSE())</f>
        <v>Pepperlane</v>
      </c>
      <c r="F2946" s="4" t="str">
        <f aca="false">VLOOKUP($B2946,'Product Master'!$A$2:$O$5991,4,FALSE())</f>
        <v>Pepperlane Whole Chili Powder, 2.5 oz</v>
      </c>
      <c r="G2946" s="4" t="str">
        <f aca="false">VLOOKUP($B2946,'Product Master'!$A$2:$O$5991,9,FALSE())</f>
        <v>2.5 oz</v>
      </c>
      <c r="H2946" s="5" t="s">
        <v>16</v>
      </c>
      <c r="I2946" s="6" t="n">
        <f aca="false">VLOOKUP($B2946,'Product Master'!$A$2:$O$5991,14,FALSE())</f>
        <v>2.79</v>
      </c>
      <c r="J2946" s="7" t="n">
        <f aca="false">VLOOKUP($B2946,'Product Master'!$A$2:$O$5991,13,FALSE())</f>
        <v>1</v>
      </c>
      <c r="K2946" s="7" t="str">
        <f aca="false">VLOOKUP($B2946,'Product Master'!$A$2:$O$5991,11,FALSE())</f>
        <v>N</v>
      </c>
      <c r="L2946" s="7" t="str">
        <f aca="false">VLOOKUP($B2946,'Product Master'!$A$2:$O$5991,12,FALSE())</f>
        <v>N</v>
      </c>
      <c r="M2946" s="3" t="n">
        <v>108</v>
      </c>
      <c r="N2946" s="3" t="n">
        <v>32</v>
      </c>
    </row>
    <row r="2947" customFormat="false" ht="15" hidden="false" customHeight="true" outlineLevel="0" collapsed="false">
      <c r="A2947" s="3" t="s">
        <v>5905</v>
      </c>
      <c r="B2947" s="3" t="s">
        <v>5906</v>
      </c>
      <c r="C2947" s="4" t="str">
        <f aca="false">VLOOKUP($B2947,'Product Master'!$A$2:$O$5991,7,FALSE())</f>
        <v>Dry Grocery</v>
      </c>
      <c r="D2947" s="4" t="str">
        <f aca="false">VLOOKUP($B2947,'Product Master'!$A$2:$O$5991,8,FALSE())</f>
        <v>Spices &amp; Seasonings</v>
      </c>
      <c r="E2947" s="4" t="str">
        <f aca="false">VLOOKUP($B2947,'Product Master'!$A$2:$O$5991,5,FALSE())</f>
        <v>Pepperlane</v>
      </c>
      <c r="F2947" s="4" t="str">
        <f aca="false">VLOOKUP($B2947,'Product Master'!$A$2:$O$5991,4,FALSE())</f>
        <v>Pepperlane Ground Onion Powder, 1.5 oz</v>
      </c>
      <c r="G2947" s="4" t="str">
        <f aca="false">VLOOKUP($B2947,'Product Master'!$A$2:$O$5991,9,FALSE())</f>
        <v>1.5 oz</v>
      </c>
      <c r="H2947" s="5" t="s">
        <v>16</v>
      </c>
      <c r="I2947" s="6" t="n">
        <f aca="false">VLOOKUP($B2947,'Product Master'!$A$2:$O$5991,14,FALSE())</f>
        <v>2.99</v>
      </c>
      <c r="J2947" s="7" t="n">
        <f aca="false">VLOOKUP($B2947,'Product Master'!$A$2:$O$5991,13,FALSE())</f>
        <v>24</v>
      </c>
      <c r="K2947" s="7" t="str">
        <f aca="false">VLOOKUP($B2947,'Product Master'!$A$2:$O$5991,11,FALSE())</f>
        <v>N</v>
      </c>
      <c r="L2947" s="7" t="str">
        <f aca="false">VLOOKUP($B2947,'Product Master'!$A$2:$O$5991,12,FALSE())</f>
        <v>N</v>
      </c>
      <c r="M2947" s="3" t="n">
        <v>39</v>
      </c>
      <c r="N2947" s="3" t="n">
        <v>19</v>
      </c>
    </row>
    <row r="2948" customFormat="false" ht="15" hidden="false" customHeight="true" outlineLevel="0" collapsed="false">
      <c r="A2948" s="3" t="s">
        <v>5907</v>
      </c>
      <c r="B2948" s="3" t="s">
        <v>5908</v>
      </c>
      <c r="C2948" s="4" t="str">
        <f aca="false">VLOOKUP($B2948,'Product Master'!$A$2:$O$5991,7,FALSE())</f>
        <v>Dry Grocery</v>
      </c>
      <c r="D2948" s="4" t="str">
        <f aca="false">VLOOKUP($B2948,'Product Master'!$A$2:$O$5991,8,FALSE())</f>
        <v>Spices &amp; Seasonings</v>
      </c>
      <c r="E2948" s="4" t="str">
        <f aca="false">VLOOKUP($B2948,'Product Master'!$A$2:$O$5991,5,FALSE())</f>
        <v>Orchard Spread</v>
      </c>
      <c r="F2948" s="4" t="str">
        <f aca="false">VLOOKUP($B2948,'Product Master'!$A$2:$O$5991,4,FALSE())</f>
        <v>Orchard Spread Ground Salt, 16 oz</v>
      </c>
      <c r="G2948" s="4" t="str">
        <f aca="false">VLOOKUP($B2948,'Product Master'!$A$2:$O$5991,9,FALSE())</f>
        <v>16 oz</v>
      </c>
      <c r="H2948" s="5" t="s">
        <v>16</v>
      </c>
      <c r="I2948" s="6" t="n">
        <f aca="false">VLOOKUP($B2948,'Product Master'!$A$2:$O$5991,14,FALSE())</f>
        <v>2.89</v>
      </c>
      <c r="J2948" s="7" t="n">
        <f aca="false">VLOOKUP($B2948,'Product Master'!$A$2:$O$5991,13,FALSE())</f>
        <v>6</v>
      </c>
      <c r="K2948" s="7" t="str">
        <f aca="false">VLOOKUP($B2948,'Product Master'!$A$2:$O$5991,11,FALSE())</f>
        <v>N</v>
      </c>
      <c r="L2948" s="7" t="str">
        <f aca="false">VLOOKUP($B2948,'Product Master'!$A$2:$O$5991,12,FALSE())</f>
        <v>N</v>
      </c>
      <c r="M2948" s="3" t="n">
        <v>36</v>
      </c>
      <c r="N2948" s="3" t="n">
        <v>9</v>
      </c>
    </row>
    <row r="2949" customFormat="false" ht="15" hidden="false" customHeight="true" outlineLevel="0" collapsed="false">
      <c r="A2949" s="3" t="s">
        <v>5909</v>
      </c>
      <c r="B2949" s="3" t="s">
        <v>5910</v>
      </c>
      <c r="C2949" s="4" t="str">
        <f aca="false">VLOOKUP($B2949,'Product Master'!$A$2:$O$5991,7,FALSE())</f>
        <v>Dry Grocery</v>
      </c>
      <c r="D2949" s="4" t="str">
        <f aca="false">VLOOKUP($B2949,'Product Master'!$A$2:$O$5991,8,FALSE())</f>
        <v>Spices &amp; Seasonings</v>
      </c>
      <c r="E2949" s="4" t="str">
        <f aca="false">VLOOKUP($B2949,'Product Master'!$A$2:$O$5991,5,FALSE())</f>
        <v>Thrift Row</v>
      </c>
      <c r="F2949" s="4" t="str">
        <f aca="false">VLOOKUP($B2949,'Product Master'!$A$2:$O$5991,4,FALSE())</f>
        <v>Thrift Row Ground Salt, 1.5 oz</v>
      </c>
      <c r="G2949" s="4" t="str">
        <f aca="false">VLOOKUP($B2949,'Product Master'!$A$2:$O$5991,9,FALSE())</f>
        <v>1.5 oz</v>
      </c>
      <c r="H2949" s="5" t="s">
        <v>16</v>
      </c>
      <c r="I2949" s="6" t="n">
        <f aca="false">VLOOKUP($B2949,'Product Master'!$A$2:$O$5991,14,FALSE())</f>
        <v>3.89</v>
      </c>
      <c r="J2949" s="7" t="n">
        <f aca="false">VLOOKUP($B2949,'Product Master'!$A$2:$O$5991,13,FALSE())</f>
        <v>4</v>
      </c>
      <c r="K2949" s="7" t="str">
        <f aca="false">VLOOKUP($B2949,'Product Master'!$A$2:$O$5991,11,FALSE())</f>
        <v>Y</v>
      </c>
      <c r="L2949" s="7" t="str">
        <f aca="false">VLOOKUP($B2949,'Product Master'!$A$2:$O$5991,12,FALSE())</f>
        <v>N</v>
      </c>
      <c r="M2949" s="3" t="n">
        <v>61</v>
      </c>
      <c r="N2949" s="3" t="n">
        <v>14</v>
      </c>
    </row>
    <row r="2950" customFormat="false" ht="15" hidden="false" customHeight="true" outlineLevel="0" collapsed="false">
      <c r="A2950" s="3" t="s">
        <v>5911</v>
      </c>
      <c r="B2950" s="3" t="s">
        <v>5912</v>
      </c>
      <c r="C2950" s="4" t="str">
        <f aca="false">VLOOKUP($B2950,'Product Master'!$A$2:$O$5991,7,FALSE())</f>
        <v>Dry Grocery</v>
      </c>
      <c r="D2950" s="4" t="str">
        <f aca="false">VLOOKUP($B2950,'Product Master'!$A$2:$O$5991,8,FALSE())</f>
        <v>Spices &amp; Seasonings</v>
      </c>
      <c r="E2950" s="4" t="str">
        <f aca="false">VLOOKUP($B2950,'Product Master'!$A$2:$O$5991,5,FALSE())</f>
        <v>Nutgrove</v>
      </c>
      <c r="F2950" s="4" t="str">
        <f aca="false">VLOOKUP($B2950,'Product Master'!$A$2:$O$5991,4,FALSE())</f>
        <v>Nutgrove Whole Paprika, 2.5 oz</v>
      </c>
      <c r="G2950" s="4" t="str">
        <f aca="false">VLOOKUP($B2950,'Product Master'!$A$2:$O$5991,9,FALSE())</f>
        <v>2.5 oz</v>
      </c>
      <c r="H2950" s="5" t="s">
        <v>16</v>
      </c>
      <c r="I2950" s="6" t="n">
        <f aca="false">VLOOKUP($B2950,'Product Master'!$A$2:$O$5991,14,FALSE())</f>
        <v>2.29</v>
      </c>
      <c r="J2950" s="7" t="n">
        <f aca="false">VLOOKUP($B2950,'Product Master'!$A$2:$O$5991,13,FALSE())</f>
        <v>12</v>
      </c>
      <c r="K2950" s="7" t="str">
        <f aca="false">VLOOKUP($B2950,'Product Master'!$A$2:$O$5991,11,FALSE())</f>
        <v>N</v>
      </c>
      <c r="L2950" s="7" t="str">
        <f aca="false">VLOOKUP($B2950,'Product Master'!$A$2:$O$5991,12,FALSE())</f>
        <v>N</v>
      </c>
      <c r="M2950" s="3" t="n">
        <v>88</v>
      </c>
      <c r="N2950" s="3" t="n">
        <v>21</v>
      </c>
    </row>
    <row r="2951" customFormat="false" ht="15" hidden="false" customHeight="true" outlineLevel="0" collapsed="false">
      <c r="A2951" s="3" t="s">
        <v>5913</v>
      </c>
      <c r="B2951" s="3" t="s">
        <v>5914</v>
      </c>
      <c r="C2951" s="4" t="str">
        <f aca="false">VLOOKUP($B2951,'Product Master'!$A$2:$O$5991,7,FALSE())</f>
        <v>Dry Grocery</v>
      </c>
      <c r="D2951" s="4" t="str">
        <f aca="false">VLOOKUP($B2951,'Product Master'!$A$2:$O$5991,8,FALSE())</f>
        <v>Spices &amp; Seasonings</v>
      </c>
      <c r="E2951" s="4" t="str">
        <f aca="false">VLOOKUP($B2951,'Product Master'!$A$2:$O$5991,5,FALSE())</f>
        <v>Nutgrove</v>
      </c>
      <c r="F2951" s="4" t="str">
        <f aca="false">VLOOKUP($B2951,'Product Master'!$A$2:$O$5991,4,FALSE())</f>
        <v>Nutgrove Ground Salt, 1.5 oz</v>
      </c>
      <c r="G2951" s="4" t="str">
        <f aca="false">VLOOKUP($B2951,'Product Master'!$A$2:$O$5991,9,FALSE())</f>
        <v>1.5 oz</v>
      </c>
      <c r="H2951" s="5" t="s">
        <v>16</v>
      </c>
      <c r="I2951" s="6" t="n">
        <f aca="false">VLOOKUP($B2951,'Product Master'!$A$2:$O$5991,14,FALSE())</f>
        <v>3.89</v>
      </c>
      <c r="J2951" s="7" t="n">
        <f aca="false">VLOOKUP($B2951,'Product Master'!$A$2:$O$5991,13,FALSE())</f>
        <v>2</v>
      </c>
      <c r="K2951" s="7" t="str">
        <f aca="false">VLOOKUP($B2951,'Product Master'!$A$2:$O$5991,11,FALSE())</f>
        <v>N</v>
      </c>
      <c r="L2951" s="7" t="str">
        <f aca="false">VLOOKUP($B2951,'Product Master'!$A$2:$O$5991,12,FALSE())</f>
        <v>N</v>
      </c>
      <c r="M2951" s="3" t="n">
        <v>140</v>
      </c>
      <c r="N2951" s="3" t="n">
        <v>18</v>
      </c>
    </row>
    <row r="2952" customFormat="false" ht="15" hidden="false" customHeight="true" outlineLevel="0" collapsed="false">
      <c r="A2952" s="3" t="s">
        <v>5915</v>
      </c>
      <c r="B2952" s="3" t="s">
        <v>5916</v>
      </c>
      <c r="C2952" s="4" t="str">
        <f aca="false">VLOOKUP($B2952,'Product Master'!$A$2:$O$5991,7,FALSE())</f>
        <v>Dry Grocery</v>
      </c>
      <c r="D2952" s="4" t="str">
        <f aca="false">VLOOKUP($B2952,'Product Master'!$A$2:$O$5991,8,FALSE())</f>
        <v>Spices &amp; Seasonings</v>
      </c>
      <c r="E2952" s="4" t="str">
        <f aca="false">VLOOKUP($B2952,'Product Master'!$A$2:$O$5991,5,FALSE())</f>
        <v>Orchard Spread</v>
      </c>
      <c r="F2952" s="4" t="str">
        <f aca="false">VLOOKUP($B2952,'Product Master'!$A$2:$O$5991,4,FALSE())</f>
        <v>Orchard Spread Ground Cumin, 1.5 oz</v>
      </c>
      <c r="G2952" s="4" t="str">
        <f aca="false">VLOOKUP($B2952,'Product Master'!$A$2:$O$5991,9,FALSE())</f>
        <v>1.5 oz</v>
      </c>
      <c r="H2952" s="5" t="s">
        <v>16</v>
      </c>
      <c r="I2952" s="6" t="n">
        <f aca="false">VLOOKUP($B2952,'Product Master'!$A$2:$O$5991,14,FALSE())</f>
        <v>2.39</v>
      </c>
      <c r="J2952" s="7" t="n">
        <f aca="false">VLOOKUP($B2952,'Product Master'!$A$2:$O$5991,13,FALSE())</f>
        <v>24</v>
      </c>
      <c r="K2952" s="7" t="str">
        <f aca="false">VLOOKUP($B2952,'Product Master'!$A$2:$O$5991,11,FALSE())</f>
        <v>N</v>
      </c>
      <c r="L2952" s="7" t="str">
        <f aca="false">VLOOKUP($B2952,'Product Master'!$A$2:$O$5991,12,FALSE())</f>
        <v>N</v>
      </c>
      <c r="M2952" s="3" t="n">
        <v>32</v>
      </c>
      <c r="N2952" s="3" t="n">
        <v>24</v>
      </c>
    </row>
    <row r="2953" customFormat="false" ht="15" hidden="false" customHeight="true" outlineLevel="0" collapsed="false">
      <c r="A2953" s="3" t="s">
        <v>5917</v>
      </c>
      <c r="B2953" s="3" t="s">
        <v>5918</v>
      </c>
      <c r="C2953" s="4" t="str">
        <f aca="false">VLOOKUP($B2953,'Product Master'!$A$2:$O$5991,7,FALSE())</f>
        <v>Dry Grocery</v>
      </c>
      <c r="D2953" s="4" t="str">
        <f aca="false">VLOOKUP($B2953,'Product Master'!$A$2:$O$5991,8,FALSE())</f>
        <v>Spices &amp; Seasonings</v>
      </c>
      <c r="E2953" s="4" t="str">
        <f aca="false">VLOOKUP($B2953,'Product Master'!$A$2:$O$5991,5,FALSE())</f>
        <v>Pepperlane</v>
      </c>
      <c r="F2953" s="4" t="str">
        <f aca="false">VLOOKUP($B2953,'Product Master'!$A$2:$O$5991,4,FALSE())</f>
        <v>Pepperlane Whole Black Pepper, 1.5 oz</v>
      </c>
      <c r="G2953" s="4" t="str">
        <f aca="false">VLOOKUP($B2953,'Product Master'!$A$2:$O$5991,9,FALSE())</f>
        <v>1.5 oz</v>
      </c>
      <c r="H2953" s="5" t="s">
        <v>16</v>
      </c>
      <c r="I2953" s="6" t="n">
        <f aca="false">VLOOKUP($B2953,'Product Master'!$A$2:$O$5991,14,FALSE())</f>
        <v>3.39</v>
      </c>
      <c r="J2953" s="7" t="n">
        <f aca="false">VLOOKUP($B2953,'Product Master'!$A$2:$O$5991,13,FALSE())</f>
        <v>6</v>
      </c>
      <c r="K2953" s="7" t="str">
        <f aca="false">VLOOKUP($B2953,'Product Master'!$A$2:$O$5991,11,FALSE())</f>
        <v>N</v>
      </c>
      <c r="L2953" s="7" t="str">
        <f aca="false">VLOOKUP($B2953,'Product Master'!$A$2:$O$5991,12,FALSE())</f>
        <v>N</v>
      </c>
      <c r="M2953" s="3" t="n">
        <v>127</v>
      </c>
      <c r="N2953" s="3" t="n">
        <v>31</v>
      </c>
    </row>
    <row r="2954" customFormat="false" ht="15" hidden="false" customHeight="true" outlineLevel="0" collapsed="false">
      <c r="A2954" s="3" t="s">
        <v>5919</v>
      </c>
      <c r="B2954" s="3" t="s">
        <v>5920</v>
      </c>
      <c r="C2954" s="4" t="str">
        <f aca="false">VLOOKUP($B2954,'Product Master'!$A$2:$O$5991,7,FALSE())</f>
        <v>Dry Grocery</v>
      </c>
      <c r="D2954" s="4" t="str">
        <f aca="false">VLOOKUP($B2954,'Product Master'!$A$2:$O$5991,8,FALSE())</f>
        <v>Spices &amp; Seasonings</v>
      </c>
      <c r="E2954" s="4" t="str">
        <f aca="false">VLOOKUP($B2954,'Product Master'!$A$2:$O$5991,5,FALSE())</f>
        <v>Nutgrove</v>
      </c>
      <c r="F2954" s="4" t="str">
        <f aca="false">VLOOKUP($B2954,'Product Master'!$A$2:$O$5991,4,FALSE())</f>
        <v>Nutgrove Whole Chili Powder, 16 oz</v>
      </c>
      <c r="G2954" s="4" t="str">
        <f aca="false">VLOOKUP($B2954,'Product Master'!$A$2:$O$5991,9,FALSE())</f>
        <v>16 oz</v>
      </c>
      <c r="H2954" s="5" t="s">
        <v>16</v>
      </c>
      <c r="I2954" s="6" t="n">
        <f aca="false">VLOOKUP($B2954,'Product Master'!$A$2:$O$5991,14,FALSE())</f>
        <v>2.39</v>
      </c>
      <c r="J2954" s="7" t="n">
        <f aca="false">VLOOKUP($B2954,'Product Master'!$A$2:$O$5991,13,FALSE())</f>
        <v>24</v>
      </c>
      <c r="K2954" s="7" t="str">
        <f aca="false">VLOOKUP($B2954,'Product Master'!$A$2:$O$5991,11,FALSE())</f>
        <v>N</v>
      </c>
      <c r="L2954" s="7" t="str">
        <f aca="false">VLOOKUP($B2954,'Product Master'!$A$2:$O$5991,12,FALSE())</f>
        <v>N</v>
      </c>
      <c r="M2954" s="3" t="n">
        <v>145</v>
      </c>
      <c r="N2954" s="3" t="n">
        <v>12</v>
      </c>
    </row>
    <row r="2955" customFormat="false" ht="15" hidden="false" customHeight="true" outlineLevel="0" collapsed="false">
      <c r="A2955" s="3" t="s">
        <v>5921</v>
      </c>
      <c r="B2955" s="3" t="s">
        <v>5922</v>
      </c>
      <c r="C2955" s="4" t="str">
        <f aca="false">VLOOKUP($B2955,'Product Master'!$A$2:$O$5991,7,FALSE())</f>
        <v>Dry Grocery</v>
      </c>
      <c r="D2955" s="4" t="str">
        <f aca="false">VLOOKUP($B2955,'Product Master'!$A$2:$O$5991,8,FALSE())</f>
        <v>Spices &amp; Seasonings</v>
      </c>
      <c r="E2955" s="4" t="str">
        <f aca="false">VLOOKUP($B2955,'Product Master'!$A$2:$O$5991,5,FALSE())</f>
        <v>Roastport</v>
      </c>
      <c r="F2955" s="4" t="str">
        <f aca="false">VLOOKUP($B2955,'Product Master'!$A$2:$O$5991,4,FALSE())</f>
        <v>Roastport Whole Salt, 16 oz</v>
      </c>
      <c r="G2955" s="4" t="str">
        <f aca="false">VLOOKUP($B2955,'Product Master'!$A$2:$O$5991,9,FALSE())</f>
        <v>16 oz</v>
      </c>
      <c r="H2955" s="5" t="s">
        <v>16</v>
      </c>
      <c r="I2955" s="6" t="n">
        <f aca="false">VLOOKUP($B2955,'Product Master'!$A$2:$O$5991,14,FALSE())</f>
        <v>4.29</v>
      </c>
      <c r="J2955" s="7" t="n">
        <f aca="false">VLOOKUP($B2955,'Product Master'!$A$2:$O$5991,13,FALSE())</f>
        <v>12</v>
      </c>
      <c r="K2955" s="7" t="str">
        <f aca="false">VLOOKUP($B2955,'Product Master'!$A$2:$O$5991,11,FALSE())</f>
        <v>N</v>
      </c>
      <c r="L2955" s="7" t="str">
        <f aca="false">VLOOKUP($B2955,'Product Master'!$A$2:$O$5991,12,FALSE())</f>
        <v>N</v>
      </c>
      <c r="M2955" s="3" t="n">
        <v>48</v>
      </c>
      <c r="N2955" s="3" t="n">
        <v>5</v>
      </c>
    </row>
    <row r="2956" customFormat="false" ht="15" hidden="false" customHeight="true" outlineLevel="0" collapsed="false">
      <c r="A2956" s="3" t="s">
        <v>5923</v>
      </c>
      <c r="B2956" s="3" t="s">
        <v>5924</v>
      </c>
      <c r="C2956" s="4" t="str">
        <f aca="false">VLOOKUP($B2956,'Product Master'!$A$2:$O$5991,7,FALSE())</f>
        <v>Dry Grocery</v>
      </c>
      <c r="D2956" s="4" t="str">
        <f aca="false">VLOOKUP($B2956,'Product Master'!$A$2:$O$5991,8,FALSE())</f>
        <v>Spices &amp; Seasonings</v>
      </c>
      <c r="E2956" s="4" t="str">
        <f aca="false">VLOOKUP($B2956,'Product Master'!$A$2:$O$5991,5,FALSE())</f>
        <v>Golden Grain Co.</v>
      </c>
      <c r="F2956" s="4" t="str">
        <f aca="false">VLOOKUP($B2956,'Product Master'!$A$2:$O$5991,4,FALSE())</f>
        <v>Golden Grain Co. Ground Onion Powder, 1.5 oz</v>
      </c>
      <c r="G2956" s="4" t="str">
        <f aca="false">VLOOKUP($B2956,'Product Master'!$A$2:$O$5991,9,FALSE())</f>
        <v>1.5 oz</v>
      </c>
      <c r="H2956" s="5" t="s">
        <v>16</v>
      </c>
      <c r="I2956" s="6" t="n">
        <f aca="false">VLOOKUP($B2956,'Product Master'!$A$2:$O$5991,14,FALSE())</f>
        <v>4.99</v>
      </c>
      <c r="J2956" s="7" t="n">
        <f aca="false">VLOOKUP($B2956,'Product Master'!$A$2:$O$5991,13,FALSE())</f>
        <v>24</v>
      </c>
      <c r="K2956" s="7" t="str">
        <f aca="false">VLOOKUP($B2956,'Product Master'!$A$2:$O$5991,11,FALSE())</f>
        <v>N</v>
      </c>
      <c r="L2956" s="7" t="str">
        <f aca="false">VLOOKUP($B2956,'Product Master'!$A$2:$O$5991,12,FALSE())</f>
        <v>N</v>
      </c>
      <c r="M2956" s="3" t="n">
        <v>88</v>
      </c>
      <c r="N2956" s="3" t="n">
        <v>21</v>
      </c>
    </row>
    <row r="2957" customFormat="false" ht="15" hidden="false" customHeight="true" outlineLevel="0" collapsed="false">
      <c r="A2957" s="3" t="s">
        <v>5925</v>
      </c>
      <c r="B2957" s="3" t="s">
        <v>5926</v>
      </c>
      <c r="C2957" s="4" t="str">
        <f aca="false">VLOOKUP($B2957,'Product Master'!$A$2:$O$5991,7,FALSE())</f>
        <v>Dry Grocery</v>
      </c>
      <c r="D2957" s="4" t="str">
        <f aca="false">VLOOKUP($B2957,'Product Master'!$A$2:$O$5991,8,FALSE())</f>
        <v>Spices &amp; Seasonings</v>
      </c>
      <c r="E2957" s="4" t="str">
        <f aca="false">VLOOKUP($B2957,'Product Master'!$A$2:$O$5991,5,FALSE())</f>
        <v>Golden Grain Co.</v>
      </c>
      <c r="F2957" s="4" t="str">
        <f aca="false">VLOOKUP($B2957,'Product Master'!$A$2:$O$5991,4,FALSE())</f>
        <v>Golden Grain Co. Ground Italian Seasoning, 16 oz</v>
      </c>
      <c r="G2957" s="4" t="str">
        <f aca="false">VLOOKUP($B2957,'Product Master'!$A$2:$O$5991,9,FALSE())</f>
        <v>16 oz</v>
      </c>
      <c r="H2957" s="5" t="s">
        <v>16</v>
      </c>
      <c r="I2957" s="6" t="n">
        <f aca="false">VLOOKUP($B2957,'Product Master'!$A$2:$O$5991,14,FALSE())</f>
        <v>2.49</v>
      </c>
      <c r="J2957" s="7" t="n">
        <f aca="false">VLOOKUP($B2957,'Product Master'!$A$2:$O$5991,13,FALSE())</f>
        <v>12</v>
      </c>
      <c r="K2957" s="7" t="str">
        <f aca="false">VLOOKUP($B2957,'Product Master'!$A$2:$O$5991,11,FALSE())</f>
        <v>N</v>
      </c>
      <c r="L2957" s="7" t="str">
        <f aca="false">VLOOKUP($B2957,'Product Master'!$A$2:$O$5991,12,FALSE())</f>
        <v>N</v>
      </c>
      <c r="M2957" s="3" t="n">
        <v>41</v>
      </c>
      <c r="N2957" s="3" t="n">
        <v>7</v>
      </c>
    </row>
    <row r="2958" customFormat="false" ht="15" hidden="false" customHeight="true" outlineLevel="0" collapsed="false">
      <c r="A2958" s="3" t="s">
        <v>5927</v>
      </c>
      <c r="B2958" s="3" t="s">
        <v>5928</v>
      </c>
      <c r="C2958" s="4" t="str">
        <f aca="false">VLOOKUP($B2958,'Product Master'!$A$2:$O$5991,7,FALSE())</f>
        <v>Dry Grocery</v>
      </c>
      <c r="D2958" s="4" t="str">
        <f aca="false">VLOOKUP($B2958,'Product Master'!$A$2:$O$5991,8,FALSE())</f>
        <v>Spices &amp; Seasonings</v>
      </c>
      <c r="E2958" s="4" t="str">
        <f aca="false">VLOOKUP($B2958,'Product Master'!$A$2:$O$5991,5,FALSE())</f>
        <v>Wheatstone</v>
      </c>
      <c r="F2958" s="4" t="str">
        <f aca="false">VLOOKUP($B2958,'Product Master'!$A$2:$O$5991,4,FALSE())</f>
        <v>Wheatstone Ground Italian Seasoning, 1.5 oz</v>
      </c>
      <c r="G2958" s="4" t="str">
        <f aca="false">VLOOKUP($B2958,'Product Master'!$A$2:$O$5991,9,FALSE())</f>
        <v>1.5 oz</v>
      </c>
      <c r="H2958" s="5" t="s">
        <v>16</v>
      </c>
      <c r="I2958" s="6" t="n">
        <f aca="false">VLOOKUP($B2958,'Product Master'!$A$2:$O$5991,14,FALSE())</f>
        <v>3.89</v>
      </c>
      <c r="J2958" s="7" t="n">
        <f aca="false">VLOOKUP($B2958,'Product Master'!$A$2:$O$5991,13,FALSE())</f>
        <v>1</v>
      </c>
      <c r="K2958" s="7" t="str">
        <f aca="false">VLOOKUP($B2958,'Product Master'!$A$2:$O$5991,11,FALSE())</f>
        <v>N</v>
      </c>
      <c r="L2958" s="7" t="str">
        <f aca="false">VLOOKUP($B2958,'Product Master'!$A$2:$O$5991,12,FALSE())</f>
        <v>N</v>
      </c>
      <c r="M2958" s="3" t="n">
        <v>85</v>
      </c>
      <c r="N2958" s="3" t="n">
        <v>10</v>
      </c>
    </row>
    <row r="2959" customFormat="false" ht="15" hidden="false" customHeight="true" outlineLevel="0" collapsed="false">
      <c r="A2959" s="3" t="s">
        <v>5929</v>
      </c>
      <c r="B2959" s="3" t="s">
        <v>5930</v>
      </c>
      <c r="C2959" s="4" t="str">
        <f aca="false">VLOOKUP($B2959,'Product Master'!$A$2:$O$5991,7,FALSE())</f>
        <v>Dry Grocery</v>
      </c>
      <c r="D2959" s="4" t="str">
        <f aca="false">VLOOKUP($B2959,'Product Master'!$A$2:$O$5991,8,FALSE())</f>
        <v>Spices &amp; Seasonings</v>
      </c>
      <c r="E2959" s="4" t="str">
        <f aca="false">VLOOKUP($B2959,'Product Master'!$A$2:$O$5991,5,FALSE())</f>
        <v>Kettle Row</v>
      </c>
      <c r="F2959" s="4" t="str">
        <f aca="false">VLOOKUP($B2959,'Product Master'!$A$2:$O$5991,4,FALSE())</f>
        <v>Kettle Row Whole Onion Powder, 2.5 oz</v>
      </c>
      <c r="G2959" s="4" t="str">
        <f aca="false">VLOOKUP($B2959,'Product Master'!$A$2:$O$5991,9,FALSE())</f>
        <v>2.5 oz</v>
      </c>
      <c r="H2959" s="5" t="s">
        <v>16</v>
      </c>
      <c r="I2959" s="6" t="n">
        <f aca="false">VLOOKUP($B2959,'Product Master'!$A$2:$O$5991,14,FALSE())</f>
        <v>2.99</v>
      </c>
      <c r="J2959" s="7" t="n">
        <f aca="false">VLOOKUP($B2959,'Product Master'!$A$2:$O$5991,13,FALSE())</f>
        <v>8</v>
      </c>
      <c r="K2959" s="7" t="str">
        <f aca="false">VLOOKUP($B2959,'Product Master'!$A$2:$O$5991,11,FALSE())</f>
        <v>N</v>
      </c>
      <c r="L2959" s="7" t="str">
        <f aca="false">VLOOKUP($B2959,'Product Master'!$A$2:$O$5991,12,FALSE())</f>
        <v>N</v>
      </c>
      <c r="M2959" s="3" t="n">
        <v>102</v>
      </c>
      <c r="N2959" s="3" t="n">
        <v>26</v>
      </c>
    </row>
    <row r="2960" customFormat="false" ht="15" hidden="false" customHeight="true" outlineLevel="0" collapsed="false">
      <c r="A2960" s="3" t="s">
        <v>5931</v>
      </c>
      <c r="B2960" s="3" t="s">
        <v>5932</v>
      </c>
      <c r="C2960" s="4" t="str">
        <f aca="false">VLOOKUP($B2960,'Product Master'!$A$2:$O$5991,7,FALSE())</f>
        <v>Dry Grocery</v>
      </c>
      <c r="D2960" s="4" t="str">
        <f aca="false">VLOOKUP($B2960,'Product Master'!$A$2:$O$5991,8,FALSE())</f>
        <v>Spices &amp; Seasonings</v>
      </c>
      <c r="E2960" s="4" t="str">
        <f aca="false">VLOOKUP($B2960,'Product Master'!$A$2:$O$5991,5,FALSE())</f>
        <v>Kettle Row</v>
      </c>
      <c r="F2960" s="4" t="str">
        <f aca="false">VLOOKUP($B2960,'Product Master'!$A$2:$O$5991,4,FALSE())</f>
        <v>Kettle Row Ground Onion Powder, 1.5 oz</v>
      </c>
      <c r="G2960" s="4" t="str">
        <f aca="false">VLOOKUP($B2960,'Product Master'!$A$2:$O$5991,9,FALSE())</f>
        <v>1.5 oz</v>
      </c>
      <c r="H2960" s="5" t="s">
        <v>16</v>
      </c>
      <c r="I2960" s="6" t="n">
        <f aca="false">VLOOKUP($B2960,'Product Master'!$A$2:$O$5991,14,FALSE())</f>
        <v>2.29</v>
      </c>
      <c r="J2960" s="7" t="n">
        <f aca="false">VLOOKUP($B2960,'Product Master'!$A$2:$O$5991,13,FALSE())</f>
        <v>6</v>
      </c>
      <c r="K2960" s="7" t="str">
        <f aca="false">VLOOKUP($B2960,'Product Master'!$A$2:$O$5991,11,FALSE())</f>
        <v>N</v>
      </c>
      <c r="L2960" s="7" t="str">
        <f aca="false">VLOOKUP($B2960,'Product Master'!$A$2:$O$5991,12,FALSE())</f>
        <v>N</v>
      </c>
      <c r="M2960" s="3" t="n">
        <v>33</v>
      </c>
      <c r="N2960" s="3" t="n">
        <v>27</v>
      </c>
    </row>
    <row r="2961" customFormat="false" ht="15" hidden="false" customHeight="true" outlineLevel="0" collapsed="false">
      <c r="A2961" s="3" t="s">
        <v>5933</v>
      </c>
      <c r="B2961" s="3" t="s">
        <v>5934</v>
      </c>
      <c r="C2961" s="4" t="str">
        <f aca="false">VLOOKUP($B2961,'Product Master'!$A$2:$O$5991,7,FALSE())</f>
        <v>Dry Grocery</v>
      </c>
      <c r="D2961" s="4" t="str">
        <f aca="false">VLOOKUP($B2961,'Product Master'!$A$2:$O$5991,8,FALSE())</f>
        <v>Spices &amp; Seasonings</v>
      </c>
      <c r="E2961" s="4" t="str">
        <f aca="false">VLOOKUP($B2961,'Product Master'!$A$2:$O$5991,5,FALSE())</f>
        <v>Nutgrove</v>
      </c>
      <c r="F2961" s="4" t="str">
        <f aca="false">VLOOKUP($B2961,'Product Master'!$A$2:$O$5991,4,FALSE())</f>
        <v>Nutgrove Whole Italian Seasoning, 2.5 oz</v>
      </c>
      <c r="G2961" s="4" t="str">
        <f aca="false">VLOOKUP($B2961,'Product Master'!$A$2:$O$5991,9,FALSE())</f>
        <v>2.5 oz</v>
      </c>
      <c r="H2961" s="5" t="s">
        <v>16</v>
      </c>
      <c r="I2961" s="6" t="n">
        <f aca="false">VLOOKUP($B2961,'Product Master'!$A$2:$O$5991,14,FALSE())</f>
        <v>2.39</v>
      </c>
      <c r="J2961" s="7" t="n">
        <f aca="false">VLOOKUP($B2961,'Product Master'!$A$2:$O$5991,13,FALSE())</f>
        <v>12</v>
      </c>
      <c r="K2961" s="7" t="str">
        <f aca="false">VLOOKUP($B2961,'Product Master'!$A$2:$O$5991,11,FALSE())</f>
        <v>N</v>
      </c>
      <c r="L2961" s="7" t="str">
        <f aca="false">VLOOKUP($B2961,'Product Master'!$A$2:$O$5991,12,FALSE())</f>
        <v>N</v>
      </c>
      <c r="M2961" s="3" t="n">
        <v>25</v>
      </c>
      <c r="N2961" s="3" t="n">
        <v>21</v>
      </c>
    </row>
    <row r="2962" customFormat="false" ht="15" hidden="false" customHeight="true" outlineLevel="0" collapsed="false">
      <c r="A2962" s="3" t="s">
        <v>5935</v>
      </c>
      <c r="B2962" s="3" t="s">
        <v>5936</v>
      </c>
      <c r="C2962" s="4" t="str">
        <f aca="false">VLOOKUP($B2962,'Product Master'!$A$2:$O$5991,7,FALSE())</f>
        <v>Dry Grocery</v>
      </c>
      <c r="D2962" s="4" t="str">
        <f aca="false">VLOOKUP($B2962,'Product Master'!$A$2:$O$5991,8,FALSE())</f>
        <v>Spices &amp; Seasonings</v>
      </c>
      <c r="E2962" s="4" t="str">
        <f aca="false">VLOOKUP($B2962,'Product Master'!$A$2:$O$5991,5,FALSE())</f>
        <v>Orchard Spread</v>
      </c>
      <c r="F2962" s="4" t="str">
        <f aca="false">VLOOKUP($B2962,'Product Master'!$A$2:$O$5991,4,FALSE())</f>
        <v>Orchard Spread Whole Garlic Powder, 2.5 oz</v>
      </c>
      <c r="G2962" s="4" t="str">
        <f aca="false">VLOOKUP($B2962,'Product Master'!$A$2:$O$5991,9,FALSE())</f>
        <v>2.5 oz</v>
      </c>
      <c r="H2962" s="5" t="s">
        <v>16</v>
      </c>
      <c r="I2962" s="6" t="n">
        <f aca="false">VLOOKUP($B2962,'Product Master'!$A$2:$O$5991,14,FALSE())</f>
        <v>2.99</v>
      </c>
      <c r="J2962" s="7" t="n">
        <f aca="false">VLOOKUP($B2962,'Product Master'!$A$2:$O$5991,13,FALSE())</f>
        <v>12</v>
      </c>
      <c r="K2962" s="7" t="str">
        <f aca="false">VLOOKUP($B2962,'Product Master'!$A$2:$O$5991,11,FALSE())</f>
        <v>N</v>
      </c>
      <c r="L2962" s="7" t="str">
        <f aca="false">VLOOKUP($B2962,'Product Master'!$A$2:$O$5991,12,FALSE())</f>
        <v>N</v>
      </c>
      <c r="M2962" s="3" t="n">
        <v>47</v>
      </c>
      <c r="N2962" s="3" t="n">
        <v>13</v>
      </c>
    </row>
    <row r="2963" customFormat="false" ht="15" hidden="false" customHeight="true" outlineLevel="0" collapsed="false">
      <c r="A2963" s="3" t="s">
        <v>5937</v>
      </c>
      <c r="B2963" s="3" t="s">
        <v>5938</v>
      </c>
      <c r="C2963" s="4" t="str">
        <f aca="false">VLOOKUP($B2963,'Product Master'!$A$2:$O$5991,7,FALSE())</f>
        <v>Dry Grocery</v>
      </c>
      <c r="D2963" s="4" t="str">
        <f aca="false">VLOOKUP($B2963,'Product Master'!$A$2:$O$5991,8,FALSE())</f>
        <v>Spices &amp; Seasonings</v>
      </c>
      <c r="E2963" s="4" t="str">
        <f aca="false">VLOOKUP($B2963,'Product Master'!$A$2:$O$5991,5,FALSE())</f>
        <v>Harborline</v>
      </c>
      <c r="F2963" s="4" t="str">
        <f aca="false">VLOOKUP($B2963,'Product Master'!$A$2:$O$5991,4,FALSE())</f>
        <v>Harborline Whole Italian Seasoning, 16 oz</v>
      </c>
      <c r="G2963" s="4" t="str">
        <f aca="false">VLOOKUP($B2963,'Product Master'!$A$2:$O$5991,9,FALSE())</f>
        <v>16 oz</v>
      </c>
      <c r="H2963" s="5" t="s">
        <v>16</v>
      </c>
      <c r="I2963" s="6" t="n">
        <f aca="false">VLOOKUP($B2963,'Product Master'!$A$2:$O$5991,14,FALSE())</f>
        <v>2.89</v>
      </c>
      <c r="J2963" s="7" t="n">
        <f aca="false">VLOOKUP($B2963,'Product Master'!$A$2:$O$5991,13,FALSE())</f>
        <v>4</v>
      </c>
      <c r="K2963" s="7" t="str">
        <f aca="false">VLOOKUP($B2963,'Product Master'!$A$2:$O$5991,11,FALSE())</f>
        <v>Y</v>
      </c>
      <c r="L2963" s="7" t="str">
        <f aca="false">VLOOKUP($B2963,'Product Master'!$A$2:$O$5991,12,FALSE())</f>
        <v>N</v>
      </c>
      <c r="M2963" s="3" t="n">
        <v>93</v>
      </c>
      <c r="N2963" s="3" t="n">
        <v>38</v>
      </c>
    </row>
    <row r="2964" customFormat="false" ht="15" hidden="false" customHeight="true" outlineLevel="0" collapsed="false">
      <c r="A2964" s="3" t="s">
        <v>5939</v>
      </c>
      <c r="B2964" s="3" t="s">
        <v>5940</v>
      </c>
      <c r="C2964" s="4" t="str">
        <f aca="false">VLOOKUP($B2964,'Product Master'!$A$2:$O$5991,7,FALSE())</f>
        <v>Dry Grocery</v>
      </c>
      <c r="D2964" s="4" t="str">
        <f aca="false">VLOOKUP($B2964,'Product Master'!$A$2:$O$5991,8,FALSE())</f>
        <v>Spices &amp; Seasonings</v>
      </c>
      <c r="E2964" s="4" t="str">
        <f aca="false">VLOOKUP($B2964,'Product Master'!$A$2:$O$5991,5,FALSE())</f>
        <v>Roastport</v>
      </c>
      <c r="F2964" s="4" t="str">
        <f aca="false">VLOOKUP($B2964,'Product Master'!$A$2:$O$5991,4,FALSE())</f>
        <v>Roastport Whole Cumin, 2.5 oz</v>
      </c>
      <c r="G2964" s="4" t="str">
        <f aca="false">VLOOKUP($B2964,'Product Master'!$A$2:$O$5991,9,FALSE())</f>
        <v>2.5 oz</v>
      </c>
      <c r="H2964" s="5" t="s">
        <v>16</v>
      </c>
      <c r="I2964" s="6" t="n">
        <f aca="false">VLOOKUP($B2964,'Product Master'!$A$2:$O$5991,14,FALSE())</f>
        <v>4.89</v>
      </c>
      <c r="J2964" s="7" t="n">
        <f aca="false">VLOOKUP($B2964,'Product Master'!$A$2:$O$5991,13,FALSE())</f>
        <v>4</v>
      </c>
      <c r="K2964" s="7" t="str">
        <f aca="false">VLOOKUP($B2964,'Product Master'!$A$2:$O$5991,11,FALSE())</f>
        <v>N</v>
      </c>
      <c r="L2964" s="7" t="str">
        <f aca="false">VLOOKUP($B2964,'Product Master'!$A$2:$O$5991,12,FALSE())</f>
        <v>N</v>
      </c>
      <c r="M2964" s="3" t="n">
        <v>68</v>
      </c>
      <c r="N2964" s="3" t="n">
        <v>18</v>
      </c>
    </row>
    <row r="2965" customFormat="false" ht="15" hidden="false" customHeight="true" outlineLevel="0" collapsed="false">
      <c r="A2965" s="3" t="s">
        <v>5941</v>
      </c>
      <c r="B2965" s="3" t="s">
        <v>5942</v>
      </c>
      <c r="C2965" s="4" t="str">
        <f aca="false">VLOOKUP($B2965,'Product Master'!$A$2:$O$5991,7,FALSE())</f>
        <v>Dry Grocery</v>
      </c>
      <c r="D2965" s="4" t="str">
        <f aca="false">VLOOKUP($B2965,'Product Master'!$A$2:$O$5991,8,FALSE())</f>
        <v>Spices &amp; Seasonings</v>
      </c>
      <c r="E2965" s="4" t="str">
        <f aca="false">VLOOKUP($B2965,'Product Master'!$A$2:$O$5991,5,FALSE())</f>
        <v>Kettle Row</v>
      </c>
      <c r="F2965" s="4" t="str">
        <f aca="false">VLOOKUP($B2965,'Product Master'!$A$2:$O$5991,4,FALSE())</f>
        <v>Kettle Row Ground Chili Powder, 1.5 oz</v>
      </c>
      <c r="G2965" s="4" t="str">
        <f aca="false">VLOOKUP($B2965,'Product Master'!$A$2:$O$5991,9,FALSE())</f>
        <v>1.5 oz</v>
      </c>
      <c r="H2965" s="5" t="s">
        <v>16</v>
      </c>
      <c r="I2965" s="6" t="n">
        <f aca="false">VLOOKUP($B2965,'Product Master'!$A$2:$O$5991,14,FALSE())</f>
        <v>3.99</v>
      </c>
      <c r="J2965" s="7" t="n">
        <f aca="false">VLOOKUP($B2965,'Product Master'!$A$2:$O$5991,13,FALSE())</f>
        <v>4</v>
      </c>
      <c r="K2965" s="7" t="str">
        <f aca="false">VLOOKUP($B2965,'Product Master'!$A$2:$O$5991,11,FALSE())</f>
        <v>N</v>
      </c>
      <c r="L2965" s="7" t="str">
        <f aca="false">VLOOKUP($B2965,'Product Master'!$A$2:$O$5991,12,FALSE())</f>
        <v>N</v>
      </c>
      <c r="M2965" s="3" t="n">
        <v>55</v>
      </c>
      <c r="N2965" s="3" t="n">
        <v>3</v>
      </c>
    </row>
    <row r="2966" customFormat="false" ht="15" hidden="false" customHeight="true" outlineLevel="0" collapsed="false">
      <c r="A2966" s="3" t="s">
        <v>5943</v>
      </c>
      <c r="B2966" s="3" t="s">
        <v>5944</v>
      </c>
      <c r="C2966" s="4" t="str">
        <f aca="false">VLOOKUP($B2966,'Product Master'!$A$2:$O$5991,7,FALSE())</f>
        <v>Dry Grocery</v>
      </c>
      <c r="D2966" s="4" t="str">
        <f aca="false">VLOOKUP($B2966,'Product Master'!$A$2:$O$5991,8,FALSE())</f>
        <v>Spices &amp; Seasonings</v>
      </c>
      <c r="E2966" s="4" t="str">
        <f aca="false">VLOOKUP($B2966,'Product Master'!$A$2:$O$5991,5,FALSE())</f>
        <v>Thrift Row</v>
      </c>
      <c r="F2966" s="4" t="str">
        <f aca="false">VLOOKUP($B2966,'Product Master'!$A$2:$O$5991,4,FALSE())</f>
        <v>Thrift Row Ground Chili Powder, 16 oz</v>
      </c>
      <c r="G2966" s="4" t="str">
        <f aca="false">VLOOKUP($B2966,'Product Master'!$A$2:$O$5991,9,FALSE())</f>
        <v>16 oz</v>
      </c>
      <c r="H2966" s="5" t="s">
        <v>16</v>
      </c>
      <c r="I2966" s="6" t="n">
        <f aca="false">VLOOKUP($B2966,'Product Master'!$A$2:$O$5991,14,FALSE())</f>
        <v>4.39</v>
      </c>
      <c r="J2966" s="7" t="n">
        <f aca="false">VLOOKUP($B2966,'Product Master'!$A$2:$O$5991,13,FALSE())</f>
        <v>6</v>
      </c>
      <c r="K2966" s="7" t="str">
        <f aca="false">VLOOKUP($B2966,'Product Master'!$A$2:$O$5991,11,FALSE())</f>
        <v>Y</v>
      </c>
      <c r="L2966" s="7" t="str">
        <f aca="false">VLOOKUP($B2966,'Product Master'!$A$2:$O$5991,12,FALSE())</f>
        <v>N</v>
      </c>
      <c r="M2966" s="3" t="n">
        <v>55</v>
      </c>
      <c r="N2966" s="3" t="n">
        <v>23</v>
      </c>
    </row>
    <row r="2967" customFormat="false" ht="15" hidden="false" customHeight="true" outlineLevel="0" collapsed="false">
      <c r="A2967" s="3" t="s">
        <v>5945</v>
      </c>
      <c r="B2967" s="3" t="s">
        <v>5946</v>
      </c>
      <c r="C2967" s="4" t="str">
        <f aca="false">VLOOKUP($B2967,'Product Master'!$A$2:$O$5991,7,FALSE())</f>
        <v>Dry Grocery</v>
      </c>
      <c r="D2967" s="4" t="str">
        <f aca="false">VLOOKUP($B2967,'Product Master'!$A$2:$O$5991,8,FALSE())</f>
        <v>Spices &amp; Seasonings</v>
      </c>
      <c r="E2967" s="4" t="str">
        <f aca="false">VLOOKUP($B2967,'Product Master'!$A$2:$O$5991,5,FALSE())</f>
        <v>Redbarn</v>
      </c>
      <c r="F2967" s="4" t="str">
        <f aca="false">VLOOKUP($B2967,'Product Master'!$A$2:$O$5991,4,FALSE())</f>
        <v>Redbarn Whole Cumin, 1.5 oz</v>
      </c>
      <c r="G2967" s="4" t="str">
        <f aca="false">VLOOKUP($B2967,'Product Master'!$A$2:$O$5991,9,FALSE())</f>
        <v>1.5 oz</v>
      </c>
      <c r="H2967" s="5" t="s">
        <v>16</v>
      </c>
      <c r="I2967" s="6" t="n">
        <f aca="false">VLOOKUP($B2967,'Product Master'!$A$2:$O$5991,14,FALSE())</f>
        <v>2.29</v>
      </c>
      <c r="J2967" s="7" t="n">
        <f aca="false">VLOOKUP($B2967,'Product Master'!$A$2:$O$5991,13,FALSE())</f>
        <v>1</v>
      </c>
      <c r="K2967" s="7" t="str">
        <f aca="false">VLOOKUP($B2967,'Product Master'!$A$2:$O$5991,11,FALSE())</f>
        <v>N</v>
      </c>
      <c r="L2967" s="7" t="str">
        <f aca="false">VLOOKUP($B2967,'Product Master'!$A$2:$O$5991,12,FALSE())</f>
        <v>N</v>
      </c>
      <c r="M2967" s="3" t="n">
        <v>22</v>
      </c>
      <c r="N2967" s="3" t="n">
        <v>7</v>
      </c>
    </row>
    <row r="2968" customFormat="false" ht="15" hidden="false" customHeight="true" outlineLevel="0" collapsed="false">
      <c r="A2968" s="3" t="s">
        <v>5947</v>
      </c>
      <c r="B2968" s="3" t="s">
        <v>5948</v>
      </c>
      <c r="C2968" s="4" t="str">
        <f aca="false">VLOOKUP($B2968,'Product Master'!$A$2:$O$5991,7,FALSE())</f>
        <v>Dry Grocery</v>
      </c>
      <c r="D2968" s="4" t="str">
        <f aca="false">VLOOKUP($B2968,'Product Master'!$A$2:$O$5991,8,FALSE())</f>
        <v>Spices &amp; Seasonings</v>
      </c>
      <c r="E2968" s="4" t="str">
        <f aca="false">VLOOKUP($B2968,'Product Master'!$A$2:$O$5991,5,FALSE())</f>
        <v>Thrift Row</v>
      </c>
      <c r="F2968" s="4" t="str">
        <f aca="false">VLOOKUP($B2968,'Product Master'!$A$2:$O$5991,4,FALSE())</f>
        <v>Thrift Row Ground Garlic Powder, 1.5 oz</v>
      </c>
      <c r="G2968" s="4" t="str">
        <f aca="false">VLOOKUP($B2968,'Product Master'!$A$2:$O$5991,9,FALSE())</f>
        <v>1.5 oz</v>
      </c>
      <c r="H2968" s="5" t="s">
        <v>16</v>
      </c>
      <c r="I2968" s="6" t="n">
        <f aca="false">VLOOKUP($B2968,'Product Master'!$A$2:$O$5991,14,FALSE())</f>
        <v>4.79</v>
      </c>
      <c r="J2968" s="7" t="n">
        <f aca="false">VLOOKUP($B2968,'Product Master'!$A$2:$O$5991,13,FALSE())</f>
        <v>1</v>
      </c>
      <c r="K2968" s="7" t="str">
        <f aca="false">VLOOKUP($B2968,'Product Master'!$A$2:$O$5991,11,FALSE())</f>
        <v>Y</v>
      </c>
      <c r="L2968" s="7" t="str">
        <f aca="false">VLOOKUP($B2968,'Product Master'!$A$2:$O$5991,12,FALSE())</f>
        <v>N</v>
      </c>
      <c r="M2968" s="3" t="n">
        <v>46</v>
      </c>
      <c r="N2968" s="3" t="n">
        <v>3</v>
      </c>
    </row>
    <row r="2969" customFormat="false" ht="15" hidden="false" customHeight="true" outlineLevel="0" collapsed="false">
      <c r="A2969" s="3" t="s">
        <v>5949</v>
      </c>
      <c r="B2969" s="3" t="s">
        <v>5950</v>
      </c>
      <c r="C2969" s="4" t="str">
        <f aca="false">VLOOKUP($B2969,'Product Master'!$A$2:$O$5991,7,FALSE())</f>
        <v>Dry Grocery</v>
      </c>
      <c r="D2969" s="4" t="str">
        <f aca="false">VLOOKUP($B2969,'Product Master'!$A$2:$O$5991,8,FALSE())</f>
        <v>Spices &amp; Seasonings</v>
      </c>
      <c r="E2969" s="4" t="str">
        <f aca="false">VLOOKUP($B2969,'Product Master'!$A$2:$O$5991,5,FALSE())</f>
        <v>Harborline</v>
      </c>
      <c r="F2969" s="4" t="str">
        <f aca="false">VLOOKUP($B2969,'Product Master'!$A$2:$O$5991,4,FALSE())</f>
        <v>Harborline Ground Italian Seasoning, 1.5 oz</v>
      </c>
      <c r="G2969" s="4" t="str">
        <f aca="false">VLOOKUP($B2969,'Product Master'!$A$2:$O$5991,9,FALSE())</f>
        <v>1.5 oz</v>
      </c>
      <c r="H2969" s="5" t="s">
        <v>16</v>
      </c>
      <c r="I2969" s="6" t="n">
        <f aca="false">VLOOKUP($B2969,'Product Master'!$A$2:$O$5991,14,FALSE())</f>
        <v>2.49</v>
      </c>
      <c r="J2969" s="7" t="n">
        <f aca="false">VLOOKUP($B2969,'Product Master'!$A$2:$O$5991,13,FALSE())</f>
        <v>6</v>
      </c>
      <c r="K2969" s="7" t="str">
        <f aca="false">VLOOKUP($B2969,'Product Master'!$A$2:$O$5991,11,FALSE())</f>
        <v>Y</v>
      </c>
      <c r="L2969" s="7" t="str">
        <f aca="false">VLOOKUP($B2969,'Product Master'!$A$2:$O$5991,12,FALSE())</f>
        <v>N</v>
      </c>
      <c r="M2969" s="3" t="n">
        <v>12</v>
      </c>
      <c r="N2969" s="3" t="n">
        <v>35</v>
      </c>
    </row>
    <row r="2970" customFormat="false" ht="15" hidden="false" customHeight="true" outlineLevel="0" collapsed="false">
      <c r="A2970" s="3" t="s">
        <v>5951</v>
      </c>
      <c r="B2970" s="3" t="s">
        <v>5952</v>
      </c>
      <c r="C2970" s="4" t="str">
        <f aca="false">VLOOKUP($B2970,'Product Master'!$A$2:$O$5991,7,FALSE())</f>
        <v>Dry Grocery</v>
      </c>
      <c r="D2970" s="4" t="str">
        <f aca="false">VLOOKUP($B2970,'Product Master'!$A$2:$O$5991,8,FALSE())</f>
        <v>Spices &amp; Seasonings</v>
      </c>
      <c r="E2970" s="4" t="str">
        <f aca="false">VLOOKUP($B2970,'Product Master'!$A$2:$O$5991,5,FALSE())</f>
        <v>Thrift Row</v>
      </c>
      <c r="F2970" s="4" t="str">
        <f aca="false">VLOOKUP($B2970,'Product Master'!$A$2:$O$5991,4,FALSE())</f>
        <v>Thrift Row Whole Garlic Powder, 1.5 oz</v>
      </c>
      <c r="G2970" s="4" t="str">
        <f aca="false">VLOOKUP($B2970,'Product Master'!$A$2:$O$5991,9,FALSE())</f>
        <v>1.5 oz</v>
      </c>
      <c r="H2970" s="5" t="s">
        <v>16</v>
      </c>
      <c r="I2970" s="6" t="n">
        <f aca="false">VLOOKUP($B2970,'Product Master'!$A$2:$O$5991,14,FALSE())</f>
        <v>3.99</v>
      </c>
      <c r="J2970" s="7" t="n">
        <f aca="false">VLOOKUP($B2970,'Product Master'!$A$2:$O$5991,13,FALSE())</f>
        <v>8</v>
      </c>
      <c r="K2970" s="7" t="str">
        <f aca="false">VLOOKUP($B2970,'Product Master'!$A$2:$O$5991,11,FALSE())</f>
        <v>Y</v>
      </c>
      <c r="L2970" s="7" t="str">
        <f aca="false">VLOOKUP($B2970,'Product Master'!$A$2:$O$5991,12,FALSE())</f>
        <v>N</v>
      </c>
      <c r="M2970" s="3" t="n">
        <v>33</v>
      </c>
      <c r="N2970" s="3" t="n">
        <v>7</v>
      </c>
    </row>
    <row r="2971" customFormat="false" ht="15" hidden="false" customHeight="true" outlineLevel="0" collapsed="false">
      <c r="A2971" s="3" t="s">
        <v>5953</v>
      </c>
      <c r="B2971" s="3" t="s">
        <v>5954</v>
      </c>
      <c r="C2971" s="4" t="str">
        <f aca="false">VLOOKUP($B2971,'Product Master'!$A$2:$O$5991,7,FALSE())</f>
        <v>Dry Grocery</v>
      </c>
      <c r="D2971" s="4" t="str">
        <f aca="false">VLOOKUP($B2971,'Product Master'!$A$2:$O$5991,8,FALSE())</f>
        <v>Spices &amp; Seasonings</v>
      </c>
      <c r="E2971" s="4" t="str">
        <f aca="false">VLOOKUP($B2971,'Product Master'!$A$2:$O$5991,5,FALSE())</f>
        <v>Kettle Row</v>
      </c>
      <c r="F2971" s="4" t="str">
        <f aca="false">VLOOKUP($B2971,'Product Master'!$A$2:$O$5991,4,FALSE())</f>
        <v>Kettle Row Whole Italian Seasoning, 16 oz</v>
      </c>
      <c r="G2971" s="4" t="str">
        <f aca="false">VLOOKUP($B2971,'Product Master'!$A$2:$O$5991,9,FALSE())</f>
        <v>16 oz</v>
      </c>
      <c r="H2971" s="5" t="s">
        <v>16</v>
      </c>
      <c r="I2971" s="6" t="n">
        <f aca="false">VLOOKUP($B2971,'Product Master'!$A$2:$O$5991,14,FALSE())</f>
        <v>3.29</v>
      </c>
      <c r="J2971" s="7" t="n">
        <f aca="false">VLOOKUP($B2971,'Product Master'!$A$2:$O$5991,13,FALSE())</f>
        <v>4</v>
      </c>
      <c r="K2971" s="7" t="str">
        <f aca="false">VLOOKUP($B2971,'Product Master'!$A$2:$O$5991,11,FALSE())</f>
        <v>N</v>
      </c>
      <c r="L2971" s="7" t="str">
        <f aca="false">VLOOKUP($B2971,'Product Master'!$A$2:$O$5991,12,FALSE())</f>
        <v>N</v>
      </c>
      <c r="M2971" s="3" t="n">
        <v>23</v>
      </c>
      <c r="N2971" s="3" t="n">
        <v>28</v>
      </c>
    </row>
    <row r="2972" customFormat="false" ht="15" hidden="false" customHeight="true" outlineLevel="0" collapsed="false">
      <c r="A2972" s="3" t="s">
        <v>5955</v>
      </c>
      <c r="B2972" s="3" t="s">
        <v>5956</v>
      </c>
      <c r="C2972" s="4" t="str">
        <f aca="false">VLOOKUP($B2972,'Product Master'!$A$2:$O$5991,7,FALSE())</f>
        <v>Dry Grocery</v>
      </c>
      <c r="D2972" s="4" t="str">
        <f aca="false">VLOOKUP($B2972,'Product Master'!$A$2:$O$5991,8,FALSE())</f>
        <v>Spices &amp; Seasonings</v>
      </c>
      <c r="E2972" s="4" t="str">
        <f aca="false">VLOOKUP($B2972,'Product Master'!$A$2:$O$5991,5,FALSE())</f>
        <v>Roastport</v>
      </c>
      <c r="F2972" s="4" t="str">
        <f aca="false">VLOOKUP($B2972,'Product Master'!$A$2:$O$5991,4,FALSE())</f>
        <v>Roastport Ground Chili Powder, 2.5 oz</v>
      </c>
      <c r="G2972" s="4" t="str">
        <f aca="false">VLOOKUP($B2972,'Product Master'!$A$2:$O$5991,9,FALSE())</f>
        <v>2.5 oz</v>
      </c>
      <c r="H2972" s="5" t="s">
        <v>16</v>
      </c>
      <c r="I2972" s="6" t="n">
        <f aca="false">VLOOKUP($B2972,'Product Master'!$A$2:$O$5991,14,FALSE())</f>
        <v>2.29</v>
      </c>
      <c r="J2972" s="7" t="n">
        <f aca="false">VLOOKUP($B2972,'Product Master'!$A$2:$O$5991,13,FALSE())</f>
        <v>4</v>
      </c>
      <c r="K2972" s="7" t="str">
        <f aca="false">VLOOKUP($B2972,'Product Master'!$A$2:$O$5991,11,FALSE())</f>
        <v>N</v>
      </c>
      <c r="L2972" s="7" t="str">
        <f aca="false">VLOOKUP($B2972,'Product Master'!$A$2:$O$5991,12,FALSE())</f>
        <v>N</v>
      </c>
      <c r="M2972" s="3" t="n">
        <v>111</v>
      </c>
      <c r="N2972" s="3" t="n">
        <v>31</v>
      </c>
    </row>
    <row r="2973" customFormat="false" ht="15" hidden="false" customHeight="true" outlineLevel="0" collapsed="false">
      <c r="A2973" s="3" t="s">
        <v>5957</v>
      </c>
      <c r="B2973" s="3" t="s">
        <v>5958</v>
      </c>
      <c r="C2973" s="4" t="str">
        <f aca="false">VLOOKUP($B2973,'Product Master'!$A$2:$O$5991,7,FALSE())</f>
        <v>Dry Grocery</v>
      </c>
      <c r="D2973" s="4" t="str">
        <f aca="false">VLOOKUP($B2973,'Product Master'!$A$2:$O$5991,8,FALSE())</f>
        <v>Spices &amp; Seasonings</v>
      </c>
      <c r="E2973" s="4" t="str">
        <f aca="false">VLOOKUP($B2973,'Product Master'!$A$2:$O$5991,5,FALSE())</f>
        <v>Orchard Spread</v>
      </c>
      <c r="F2973" s="4" t="str">
        <f aca="false">VLOOKUP($B2973,'Product Master'!$A$2:$O$5991,4,FALSE())</f>
        <v>Orchard Spread Ground Italian Seasoning, 2.5 oz</v>
      </c>
      <c r="G2973" s="4" t="str">
        <f aca="false">VLOOKUP($B2973,'Product Master'!$A$2:$O$5991,9,FALSE())</f>
        <v>2.5 oz</v>
      </c>
      <c r="H2973" s="5" t="s">
        <v>16</v>
      </c>
      <c r="I2973" s="6" t="n">
        <f aca="false">VLOOKUP($B2973,'Product Master'!$A$2:$O$5991,14,FALSE())</f>
        <v>2.99</v>
      </c>
      <c r="J2973" s="7" t="n">
        <f aca="false">VLOOKUP($B2973,'Product Master'!$A$2:$O$5991,13,FALSE())</f>
        <v>1</v>
      </c>
      <c r="K2973" s="7" t="str">
        <f aca="false">VLOOKUP($B2973,'Product Master'!$A$2:$O$5991,11,FALSE())</f>
        <v>N</v>
      </c>
      <c r="L2973" s="7" t="str">
        <f aca="false">VLOOKUP($B2973,'Product Master'!$A$2:$O$5991,12,FALSE())</f>
        <v>N</v>
      </c>
      <c r="M2973" s="3" t="n">
        <v>7</v>
      </c>
      <c r="N2973" s="3" t="n">
        <v>37</v>
      </c>
    </row>
    <row r="2974" customFormat="false" ht="15" hidden="false" customHeight="true" outlineLevel="0" collapsed="false">
      <c r="A2974" s="3" t="s">
        <v>5959</v>
      </c>
      <c r="B2974" s="3" t="s">
        <v>5960</v>
      </c>
      <c r="C2974" s="4" t="str">
        <f aca="false">VLOOKUP($B2974,'Product Master'!$A$2:$O$5991,7,FALSE())</f>
        <v>Dry Grocery</v>
      </c>
      <c r="D2974" s="4" t="str">
        <f aca="false">VLOOKUP($B2974,'Product Master'!$A$2:$O$5991,8,FALSE())</f>
        <v>Spices &amp; Seasonings</v>
      </c>
      <c r="E2974" s="4" t="str">
        <f aca="false">VLOOKUP($B2974,'Product Master'!$A$2:$O$5991,5,FALSE())</f>
        <v>Harborline</v>
      </c>
      <c r="F2974" s="4" t="str">
        <f aca="false">VLOOKUP($B2974,'Product Master'!$A$2:$O$5991,4,FALSE())</f>
        <v>Harborline Whole Italian Seasoning, 1.5 oz</v>
      </c>
      <c r="G2974" s="4" t="str">
        <f aca="false">VLOOKUP($B2974,'Product Master'!$A$2:$O$5991,9,FALSE())</f>
        <v>1.5 oz</v>
      </c>
      <c r="H2974" s="5" t="s">
        <v>16</v>
      </c>
      <c r="I2974" s="6" t="n">
        <f aca="false">VLOOKUP($B2974,'Product Master'!$A$2:$O$5991,14,FALSE())</f>
        <v>4.99</v>
      </c>
      <c r="J2974" s="7" t="n">
        <f aca="false">VLOOKUP($B2974,'Product Master'!$A$2:$O$5991,13,FALSE())</f>
        <v>1</v>
      </c>
      <c r="K2974" s="7" t="str">
        <f aca="false">VLOOKUP($B2974,'Product Master'!$A$2:$O$5991,11,FALSE())</f>
        <v>Y</v>
      </c>
      <c r="L2974" s="7" t="str">
        <f aca="false">VLOOKUP($B2974,'Product Master'!$A$2:$O$5991,12,FALSE())</f>
        <v>N</v>
      </c>
      <c r="M2974" s="3" t="n">
        <v>139</v>
      </c>
      <c r="N2974" s="3" t="n">
        <v>25</v>
      </c>
    </row>
    <row r="2975" customFormat="false" ht="15" hidden="false" customHeight="true" outlineLevel="0" collapsed="false">
      <c r="A2975" s="3" t="s">
        <v>5961</v>
      </c>
      <c r="B2975" s="3" t="s">
        <v>5962</v>
      </c>
      <c r="C2975" s="4" t="str">
        <f aca="false">VLOOKUP($B2975,'Product Master'!$A$2:$O$5991,7,FALSE())</f>
        <v>Dry Grocery</v>
      </c>
      <c r="D2975" s="4" t="str">
        <f aca="false">VLOOKUP($B2975,'Product Master'!$A$2:$O$5991,8,FALSE())</f>
        <v>Spices &amp; Seasonings</v>
      </c>
      <c r="E2975" s="4" t="str">
        <f aca="false">VLOOKUP($B2975,'Product Master'!$A$2:$O$5991,5,FALSE())</f>
        <v>Redbarn</v>
      </c>
      <c r="F2975" s="4" t="str">
        <f aca="false">VLOOKUP($B2975,'Product Master'!$A$2:$O$5991,4,FALSE())</f>
        <v>Redbarn Ground Paprika, 1.5 oz</v>
      </c>
      <c r="G2975" s="4" t="str">
        <f aca="false">VLOOKUP($B2975,'Product Master'!$A$2:$O$5991,9,FALSE())</f>
        <v>1.5 oz</v>
      </c>
      <c r="H2975" s="5" t="s">
        <v>16</v>
      </c>
      <c r="I2975" s="6" t="n">
        <f aca="false">VLOOKUP($B2975,'Product Master'!$A$2:$O$5991,14,FALSE())</f>
        <v>3.79</v>
      </c>
      <c r="J2975" s="7" t="n">
        <f aca="false">VLOOKUP($B2975,'Product Master'!$A$2:$O$5991,13,FALSE())</f>
        <v>6</v>
      </c>
      <c r="K2975" s="7" t="str">
        <f aca="false">VLOOKUP($B2975,'Product Master'!$A$2:$O$5991,11,FALSE())</f>
        <v>N</v>
      </c>
      <c r="L2975" s="7" t="str">
        <f aca="false">VLOOKUP($B2975,'Product Master'!$A$2:$O$5991,12,FALSE())</f>
        <v>N</v>
      </c>
      <c r="M2975" s="3" t="n">
        <v>149</v>
      </c>
      <c r="N2975" s="3" t="n">
        <v>21</v>
      </c>
    </row>
    <row r="2976" customFormat="false" ht="15" hidden="false" customHeight="true" outlineLevel="0" collapsed="false">
      <c r="A2976" s="3" t="s">
        <v>5963</v>
      </c>
      <c r="B2976" s="3" t="s">
        <v>5964</v>
      </c>
      <c r="C2976" s="4" t="str">
        <f aca="false">VLOOKUP($B2976,'Product Master'!$A$2:$O$5991,7,FALSE())</f>
        <v>Dry Grocery</v>
      </c>
      <c r="D2976" s="4" t="str">
        <f aca="false">VLOOKUP($B2976,'Product Master'!$A$2:$O$5991,8,FALSE())</f>
        <v>Spices &amp; Seasonings</v>
      </c>
      <c r="E2976" s="4" t="str">
        <f aca="false">VLOOKUP($B2976,'Product Master'!$A$2:$O$5991,5,FALSE())</f>
        <v>Orchard Spread</v>
      </c>
      <c r="F2976" s="4" t="str">
        <f aca="false">VLOOKUP($B2976,'Product Master'!$A$2:$O$5991,4,FALSE())</f>
        <v>Orchard Spread Whole Salt, 2.5 oz</v>
      </c>
      <c r="G2976" s="4" t="str">
        <f aca="false">VLOOKUP($B2976,'Product Master'!$A$2:$O$5991,9,FALSE())</f>
        <v>2.5 oz</v>
      </c>
      <c r="H2976" s="5" t="s">
        <v>16</v>
      </c>
      <c r="I2976" s="6" t="n">
        <f aca="false">VLOOKUP($B2976,'Product Master'!$A$2:$O$5991,14,FALSE())</f>
        <v>3.89</v>
      </c>
      <c r="J2976" s="7" t="n">
        <f aca="false">VLOOKUP($B2976,'Product Master'!$A$2:$O$5991,13,FALSE())</f>
        <v>8</v>
      </c>
      <c r="K2976" s="7" t="str">
        <f aca="false">VLOOKUP($B2976,'Product Master'!$A$2:$O$5991,11,FALSE())</f>
        <v>N</v>
      </c>
      <c r="L2976" s="7" t="str">
        <f aca="false">VLOOKUP($B2976,'Product Master'!$A$2:$O$5991,12,FALSE())</f>
        <v>N</v>
      </c>
      <c r="M2976" s="3" t="n">
        <v>32</v>
      </c>
      <c r="N2976" s="3" t="n">
        <v>11</v>
      </c>
    </row>
    <row r="2977" customFormat="false" ht="15" hidden="false" customHeight="true" outlineLevel="0" collapsed="false">
      <c r="A2977" s="3" t="s">
        <v>5965</v>
      </c>
      <c r="B2977" s="3" t="s">
        <v>5966</v>
      </c>
      <c r="C2977" s="4" t="str">
        <f aca="false">VLOOKUP($B2977,'Product Master'!$A$2:$O$5991,7,FALSE())</f>
        <v>Dry Grocery</v>
      </c>
      <c r="D2977" s="4" t="str">
        <f aca="false">VLOOKUP($B2977,'Product Master'!$A$2:$O$5991,8,FALSE())</f>
        <v>Spices &amp; Seasonings</v>
      </c>
      <c r="E2977" s="4" t="str">
        <f aca="false">VLOOKUP($B2977,'Product Master'!$A$2:$O$5991,5,FALSE())</f>
        <v>Pepperlane</v>
      </c>
      <c r="F2977" s="4" t="str">
        <f aca="false">VLOOKUP($B2977,'Product Master'!$A$2:$O$5991,4,FALSE())</f>
        <v>Pepperlane Whole Cinnamon, 2.5 oz</v>
      </c>
      <c r="G2977" s="4" t="str">
        <f aca="false">VLOOKUP($B2977,'Product Master'!$A$2:$O$5991,9,FALSE())</f>
        <v>2.5 oz</v>
      </c>
      <c r="H2977" s="5" t="s">
        <v>16</v>
      </c>
      <c r="I2977" s="6" t="n">
        <f aca="false">VLOOKUP($B2977,'Product Master'!$A$2:$O$5991,14,FALSE())</f>
        <v>2.89</v>
      </c>
      <c r="J2977" s="7" t="n">
        <f aca="false">VLOOKUP($B2977,'Product Master'!$A$2:$O$5991,13,FALSE())</f>
        <v>6</v>
      </c>
      <c r="K2977" s="7" t="str">
        <f aca="false">VLOOKUP($B2977,'Product Master'!$A$2:$O$5991,11,FALSE())</f>
        <v>N</v>
      </c>
      <c r="L2977" s="7" t="str">
        <f aca="false">VLOOKUP($B2977,'Product Master'!$A$2:$O$5991,12,FALSE())</f>
        <v>N</v>
      </c>
      <c r="M2977" s="3" t="n">
        <v>137</v>
      </c>
      <c r="N2977" s="3" t="n">
        <v>24</v>
      </c>
    </row>
    <row r="2978" customFormat="false" ht="15" hidden="false" customHeight="true" outlineLevel="0" collapsed="false">
      <c r="A2978" s="3" t="s">
        <v>5967</v>
      </c>
      <c r="B2978" s="3" t="s">
        <v>5968</v>
      </c>
      <c r="C2978" s="4" t="str">
        <f aca="false">VLOOKUP($B2978,'Product Master'!$A$2:$O$5991,7,FALSE())</f>
        <v>Dry Grocery</v>
      </c>
      <c r="D2978" s="4" t="str">
        <f aca="false">VLOOKUP($B2978,'Product Master'!$A$2:$O$5991,8,FALSE())</f>
        <v>Spices &amp; Seasonings</v>
      </c>
      <c r="E2978" s="4" t="str">
        <f aca="false">VLOOKUP($B2978,'Product Master'!$A$2:$O$5991,5,FALSE())</f>
        <v>Nutgrove</v>
      </c>
      <c r="F2978" s="4" t="str">
        <f aca="false">VLOOKUP($B2978,'Product Master'!$A$2:$O$5991,4,FALSE())</f>
        <v>Nutgrove Whole Salt, 16 oz</v>
      </c>
      <c r="G2978" s="4" t="str">
        <f aca="false">VLOOKUP($B2978,'Product Master'!$A$2:$O$5991,9,FALSE())</f>
        <v>16 oz</v>
      </c>
      <c r="H2978" s="5" t="s">
        <v>16</v>
      </c>
      <c r="I2978" s="6" t="n">
        <f aca="false">VLOOKUP($B2978,'Product Master'!$A$2:$O$5991,14,FALSE())</f>
        <v>2.79</v>
      </c>
      <c r="J2978" s="7" t="n">
        <f aca="false">VLOOKUP($B2978,'Product Master'!$A$2:$O$5991,13,FALSE())</f>
        <v>1</v>
      </c>
      <c r="K2978" s="7" t="str">
        <f aca="false">VLOOKUP($B2978,'Product Master'!$A$2:$O$5991,11,FALSE())</f>
        <v>N</v>
      </c>
      <c r="L2978" s="7" t="str">
        <f aca="false">VLOOKUP($B2978,'Product Master'!$A$2:$O$5991,12,FALSE())</f>
        <v>N</v>
      </c>
      <c r="M2978" s="3" t="n">
        <v>58</v>
      </c>
      <c r="N2978" s="3" t="n">
        <v>14</v>
      </c>
    </row>
    <row r="2979" customFormat="false" ht="15" hidden="false" customHeight="true" outlineLevel="0" collapsed="false">
      <c r="A2979" s="3" t="s">
        <v>5969</v>
      </c>
      <c r="B2979" s="3" t="s">
        <v>5970</v>
      </c>
      <c r="C2979" s="4" t="str">
        <f aca="false">VLOOKUP($B2979,'Product Master'!$A$2:$O$5991,7,FALSE())</f>
        <v>Dry Grocery</v>
      </c>
      <c r="D2979" s="4" t="str">
        <f aca="false">VLOOKUP($B2979,'Product Master'!$A$2:$O$5991,8,FALSE())</f>
        <v>Spices &amp; Seasonings</v>
      </c>
      <c r="E2979" s="4" t="str">
        <f aca="false">VLOOKUP($B2979,'Product Master'!$A$2:$O$5991,5,FALSE())</f>
        <v>Harborline</v>
      </c>
      <c r="F2979" s="4" t="str">
        <f aca="false">VLOOKUP($B2979,'Product Master'!$A$2:$O$5991,4,FALSE())</f>
        <v>Harborline Ground Salt, 1.5 oz</v>
      </c>
      <c r="G2979" s="4" t="str">
        <f aca="false">VLOOKUP($B2979,'Product Master'!$A$2:$O$5991,9,FALSE())</f>
        <v>1.5 oz</v>
      </c>
      <c r="H2979" s="5" t="s">
        <v>16</v>
      </c>
      <c r="I2979" s="6" t="n">
        <f aca="false">VLOOKUP($B2979,'Product Master'!$A$2:$O$5991,14,FALSE())</f>
        <v>3.29</v>
      </c>
      <c r="J2979" s="7" t="n">
        <f aca="false">VLOOKUP($B2979,'Product Master'!$A$2:$O$5991,13,FALSE())</f>
        <v>4</v>
      </c>
      <c r="K2979" s="7" t="str">
        <f aca="false">VLOOKUP($B2979,'Product Master'!$A$2:$O$5991,11,FALSE())</f>
        <v>Y</v>
      </c>
      <c r="L2979" s="7" t="str">
        <f aca="false">VLOOKUP($B2979,'Product Master'!$A$2:$O$5991,12,FALSE())</f>
        <v>N</v>
      </c>
      <c r="M2979" s="3" t="n">
        <v>132</v>
      </c>
      <c r="N2979" s="3" t="n">
        <v>9</v>
      </c>
    </row>
    <row r="2980" customFormat="false" ht="15" hidden="false" customHeight="true" outlineLevel="0" collapsed="false">
      <c r="A2980" s="3" t="s">
        <v>5971</v>
      </c>
      <c r="B2980" s="3" t="s">
        <v>5972</v>
      </c>
      <c r="C2980" s="4" t="str">
        <f aca="false">VLOOKUP($B2980,'Product Master'!$A$2:$O$5991,7,FALSE())</f>
        <v>Dry Grocery</v>
      </c>
      <c r="D2980" s="4" t="str">
        <f aca="false">VLOOKUP($B2980,'Product Master'!$A$2:$O$5991,8,FALSE())</f>
        <v>Spices &amp; Seasonings</v>
      </c>
      <c r="E2980" s="4" t="str">
        <f aca="false">VLOOKUP($B2980,'Product Master'!$A$2:$O$5991,5,FALSE())</f>
        <v>Roastport</v>
      </c>
      <c r="F2980" s="4" t="str">
        <f aca="false">VLOOKUP($B2980,'Product Master'!$A$2:$O$5991,4,FALSE())</f>
        <v>Roastport Whole Salt, 2.5 oz</v>
      </c>
      <c r="G2980" s="4" t="str">
        <f aca="false">VLOOKUP($B2980,'Product Master'!$A$2:$O$5991,9,FALSE())</f>
        <v>2.5 oz</v>
      </c>
      <c r="H2980" s="5" t="s">
        <v>16</v>
      </c>
      <c r="I2980" s="6" t="n">
        <f aca="false">VLOOKUP($B2980,'Product Master'!$A$2:$O$5991,14,FALSE())</f>
        <v>2.49</v>
      </c>
      <c r="J2980" s="7" t="n">
        <f aca="false">VLOOKUP($B2980,'Product Master'!$A$2:$O$5991,13,FALSE())</f>
        <v>6</v>
      </c>
      <c r="K2980" s="7" t="str">
        <f aca="false">VLOOKUP($B2980,'Product Master'!$A$2:$O$5991,11,FALSE())</f>
        <v>N</v>
      </c>
      <c r="L2980" s="7" t="str">
        <f aca="false">VLOOKUP($B2980,'Product Master'!$A$2:$O$5991,12,FALSE())</f>
        <v>N</v>
      </c>
      <c r="M2980" s="3" t="n">
        <v>107</v>
      </c>
      <c r="N2980" s="3" t="n">
        <v>33</v>
      </c>
    </row>
    <row r="2981" customFormat="false" ht="15" hidden="false" customHeight="true" outlineLevel="0" collapsed="false">
      <c r="A2981" s="3" t="s">
        <v>5973</v>
      </c>
      <c r="B2981" s="3" t="s">
        <v>5974</v>
      </c>
      <c r="C2981" s="4" t="str">
        <f aca="false">VLOOKUP($B2981,'Product Master'!$A$2:$O$5991,7,FALSE())</f>
        <v>Dry Grocery</v>
      </c>
      <c r="D2981" s="4" t="str">
        <f aca="false">VLOOKUP($B2981,'Product Master'!$A$2:$O$5991,8,FALSE())</f>
        <v>Spices &amp; Seasonings</v>
      </c>
      <c r="E2981" s="4" t="str">
        <f aca="false">VLOOKUP($B2981,'Product Master'!$A$2:$O$5991,5,FALSE())</f>
        <v>Roastport</v>
      </c>
      <c r="F2981" s="4" t="str">
        <f aca="false">VLOOKUP($B2981,'Product Master'!$A$2:$O$5991,4,FALSE())</f>
        <v>Roastport Whole Onion Powder, 1.5 oz</v>
      </c>
      <c r="G2981" s="4" t="str">
        <f aca="false">VLOOKUP($B2981,'Product Master'!$A$2:$O$5991,9,FALSE())</f>
        <v>1.5 oz</v>
      </c>
      <c r="H2981" s="5" t="s">
        <v>16</v>
      </c>
      <c r="I2981" s="6" t="n">
        <f aca="false">VLOOKUP($B2981,'Product Master'!$A$2:$O$5991,14,FALSE())</f>
        <v>3.29</v>
      </c>
      <c r="J2981" s="7" t="n">
        <f aca="false">VLOOKUP($B2981,'Product Master'!$A$2:$O$5991,13,FALSE())</f>
        <v>4</v>
      </c>
      <c r="K2981" s="7" t="str">
        <f aca="false">VLOOKUP($B2981,'Product Master'!$A$2:$O$5991,11,FALSE())</f>
        <v>N</v>
      </c>
      <c r="L2981" s="7" t="str">
        <f aca="false">VLOOKUP($B2981,'Product Master'!$A$2:$O$5991,12,FALSE())</f>
        <v>N</v>
      </c>
      <c r="M2981" s="3" t="n">
        <v>12</v>
      </c>
      <c r="N2981" s="3" t="n">
        <v>3</v>
      </c>
    </row>
    <row r="2982" customFormat="false" ht="15" hidden="false" customHeight="true" outlineLevel="0" collapsed="false">
      <c r="A2982" s="3" t="s">
        <v>5975</v>
      </c>
      <c r="B2982" s="3" t="s">
        <v>5976</v>
      </c>
      <c r="C2982" s="4" t="str">
        <f aca="false">VLOOKUP($B2982,'Product Master'!$A$2:$O$5991,7,FALSE())</f>
        <v>Dry Grocery</v>
      </c>
      <c r="D2982" s="4" t="str">
        <f aca="false">VLOOKUP($B2982,'Product Master'!$A$2:$O$5991,8,FALSE())</f>
        <v>Spices &amp; Seasonings</v>
      </c>
      <c r="E2982" s="4" t="str">
        <f aca="false">VLOOKUP($B2982,'Product Master'!$A$2:$O$5991,5,FALSE())</f>
        <v>Nutgrove</v>
      </c>
      <c r="F2982" s="4" t="str">
        <f aca="false">VLOOKUP($B2982,'Product Master'!$A$2:$O$5991,4,FALSE())</f>
        <v>Nutgrove Whole Black Pepper, 1.5 oz</v>
      </c>
      <c r="G2982" s="4" t="str">
        <f aca="false">VLOOKUP($B2982,'Product Master'!$A$2:$O$5991,9,FALSE())</f>
        <v>1.5 oz</v>
      </c>
      <c r="H2982" s="5" t="s">
        <v>16</v>
      </c>
      <c r="I2982" s="6" t="n">
        <f aca="false">VLOOKUP($B2982,'Product Master'!$A$2:$O$5991,14,FALSE())</f>
        <v>3.39</v>
      </c>
      <c r="J2982" s="7" t="n">
        <f aca="false">VLOOKUP($B2982,'Product Master'!$A$2:$O$5991,13,FALSE())</f>
        <v>8</v>
      </c>
      <c r="K2982" s="7" t="str">
        <f aca="false">VLOOKUP($B2982,'Product Master'!$A$2:$O$5991,11,FALSE())</f>
        <v>N</v>
      </c>
      <c r="L2982" s="7" t="str">
        <f aca="false">VLOOKUP($B2982,'Product Master'!$A$2:$O$5991,12,FALSE())</f>
        <v>N</v>
      </c>
      <c r="M2982" s="3" t="n">
        <v>62</v>
      </c>
      <c r="N2982" s="3" t="n">
        <v>34</v>
      </c>
    </row>
    <row r="2983" customFormat="false" ht="15" hidden="false" customHeight="true" outlineLevel="0" collapsed="false">
      <c r="A2983" s="3" t="s">
        <v>5977</v>
      </c>
      <c r="B2983" s="3" t="s">
        <v>5978</v>
      </c>
      <c r="C2983" s="4" t="str">
        <f aca="false">VLOOKUP($B2983,'Product Master'!$A$2:$O$5991,7,FALSE())</f>
        <v>Dry Grocery</v>
      </c>
      <c r="D2983" s="4" t="str">
        <f aca="false">VLOOKUP($B2983,'Product Master'!$A$2:$O$5991,8,FALSE())</f>
        <v>Spices &amp; Seasonings</v>
      </c>
      <c r="E2983" s="4" t="str">
        <f aca="false">VLOOKUP($B2983,'Product Master'!$A$2:$O$5991,5,FALSE())</f>
        <v>Golden Grain Co.</v>
      </c>
      <c r="F2983" s="4" t="str">
        <f aca="false">VLOOKUP($B2983,'Product Master'!$A$2:$O$5991,4,FALSE())</f>
        <v>Golden Grain Co. Whole Salt, 2.5 oz</v>
      </c>
      <c r="G2983" s="4" t="str">
        <f aca="false">VLOOKUP($B2983,'Product Master'!$A$2:$O$5991,9,FALSE())</f>
        <v>2.5 oz</v>
      </c>
      <c r="H2983" s="5" t="s">
        <v>16</v>
      </c>
      <c r="I2983" s="6" t="n">
        <f aca="false">VLOOKUP($B2983,'Product Master'!$A$2:$O$5991,14,FALSE())</f>
        <v>3.89</v>
      </c>
      <c r="J2983" s="7" t="n">
        <f aca="false">VLOOKUP($B2983,'Product Master'!$A$2:$O$5991,13,FALSE())</f>
        <v>2</v>
      </c>
      <c r="K2983" s="7" t="str">
        <f aca="false">VLOOKUP($B2983,'Product Master'!$A$2:$O$5991,11,FALSE())</f>
        <v>N</v>
      </c>
      <c r="L2983" s="7" t="str">
        <f aca="false">VLOOKUP($B2983,'Product Master'!$A$2:$O$5991,12,FALSE())</f>
        <v>N</v>
      </c>
      <c r="M2983" s="3" t="n">
        <v>86</v>
      </c>
      <c r="N2983" s="3" t="n">
        <v>30</v>
      </c>
    </row>
    <row r="2984" customFormat="false" ht="15" hidden="false" customHeight="true" outlineLevel="0" collapsed="false">
      <c r="A2984" s="3" t="s">
        <v>5979</v>
      </c>
      <c r="B2984" s="3" t="s">
        <v>5980</v>
      </c>
      <c r="C2984" s="4" t="str">
        <f aca="false">VLOOKUP($B2984,'Product Master'!$A$2:$O$5991,7,FALSE())</f>
        <v>Dry Grocery</v>
      </c>
      <c r="D2984" s="4" t="str">
        <f aca="false">VLOOKUP($B2984,'Product Master'!$A$2:$O$5991,8,FALSE())</f>
        <v>Spices &amp; Seasonings</v>
      </c>
      <c r="E2984" s="4" t="str">
        <f aca="false">VLOOKUP($B2984,'Product Master'!$A$2:$O$5991,5,FALSE())</f>
        <v>Wheatstone</v>
      </c>
      <c r="F2984" s="4" t="str">
        <f aca="false">VLOOKUP($B2984,'Product Master'!$A$2:$O$5991,4,FALSE())</f>
        <v>Wheatstone Whole Onion Powder, 1.5 oz</v>
      </c>
      <c r="G2984" s="4" t="str">
        <f aca="false">VLOOKUP($B2984,'Product Master'!$A$2:$O$5991,9,FALSE())</f>
        <v>1.5 oz</v>
      </c>
      <c r="H2984" s="5" t="s">
        <v>16</v>
      </c>
      <c r="I2984" s="6" t="n">
        <f aca="false">VLOOKUP($B2984,'Product Master'!$A$2:$O$5991,14,FALSE())</f>
        <v>3.29</v>
      </c>
      <c r="J2984" s="7" t="n">
        <f aca="false">VLOOKUP($B2984,'Product Master'!$A$2:$O$5991,13,FALSE())</f>
        <v>8</v>
      </c>
      <c r="K2984" s="7" t="str">
        <f aca="false">VLOOKUP($B2984,'Product Master'!$A$2:$O$5991,11,FALSE())</f>
        <v>N</v>
      </c>
      <c r="L2984" s="7" t="str">
        <f aca="false">VLOOKUP($B2984,'Product Master'!$A$2:$O$5991,12,FALSE())</f>
        <v>N</v>
      </c>
      <c r="M2984" s="3" t="n">
        <v>144</v>
      </c>
      <c r="N2984" s="3" t="n">
        <v>7</v>
      </c>
    </row>
    <row r="2985" customFormat="false" ht="15" hidden="false" customHeight="true" outlineLevel="0" collapsed="false">
      <c r="A2985" s="3" t="s">
        <v>5981</v>
      </c>
      <c r="B2985" s="3" t="s">
        <v>5982</v>
      </c>
      <c r="C2985" s="4" t="str">
        <f aca="false">VLOOKUP($B2985,'Product Master'!$A$2:$O$5991,7,FALSE())</f>
        <v>Dry Grocery</v>
      </c>
      <c r="D2985" s="4" t="str">
        <f aca="false">VLOOKUP($B2985,'Product Master'!$A$2:$O$5991,8,FALSE())</f>
        <v>Spices &amp; Seasonings</v>
      </c>
      <c r="E2985" s="4" t="str">
        <f aca="false">VLOOKUP($B2985,'Product Master'!$A$2:$O$5991,5,FALSE())</f>
        <v>Harborline</v>
      </c>
      <c r="F2985" s="4" t="str">
        <f aca="false">VLOOKUP($B2985,'Product Master'!$A$2:$O$5991,4,FALSE())</f>
        <v>Harborline Whole Cumin, 1.5 oz</v>
      </c>
      <c r="G2985" s="4" t="str">
        <f aca="false">VLOOKUP($B2985,'Product Master'!$A$2:$O$5991,9,FALSE())</f>
        <v>1.5 oz</v>
      </c>
      <c r="H2985" s="5" t="s">
        <v>16</v>
      </c>
      <c r="I2985" s="6" t="n">
        <f aca="false">VLOOKUP($B2985,'Product Master'!$A$2:$O$5991,14,FALSE())</f>
        <v>3.99</v>
      </c>
      <c r="J2985" s="7" t="n">
        <f aca="false">VLOOKUP($B2985,'Product Master'!$A$2:$O$5991,13,FALSE())</f>
        <v>1</v>
      </c>
      <c r="K2985" s="7" t="str">
        <f aca="false">VLOOKUP($B2985,'Product Master'!$A$2:$O$5991,11,FALSE())</f>
        <v>Y</v>
      </c>
      <c r="L2985" s="7" t="str">
        <f aca="false">VLOOKUP($B2985,'Product Master'!$A$2:$O$5991,12,FALSE())</f>
        <v>N</v>
      </c>
      <c r="M2985" s="3" t="n">
        <v>138</v>
      </c>
      <c r="N2985" s="3" t="n">
        <v>7</v>
      </c>
    </row>
    <row r="2986" customFormat="false" ht="15" hidden="false" customHeight="true" outlineLevel="0" collapsed="false">
      <c r="A2986" s="3" t="s">
        <v>5983</v>
      </c>
      <c r="B2986" s="3" t="s">
        <v>5984</v>
      </c>
      <c r="C2986" s="4" t="str">
        <f aca="false">VLOOKUP($B2986,'Product Master'!$A$2:$O$5991,7,FALSE())</f>
        <v>Dry Grocery</v>
      </c>
      <c r="D2986" s="4" t="str">
        <f aca="false">VLOOKUP($B2986,'Product Master'!$A$2:$O$5991,8,FALSE())</f>
        <v>Spices &amp; Seasonings</v>
      </c>
      <c r="E2986" s="4" t="str">
        <f aca="false">VLOOKUP($B2986,'Product Master'!$A$2:$O$5991,5,FALSE())</f>
        <v>Golden Grain Co.</v>
      </c>
      <c r="F2986" s="4" t="str">
        <f aca="false">VLOOKUP($B2986,'Product Master'!$A$2:$O$5991,4,FALSE())</f>
        <v>Golden Grain Co. Whole Garlic Powder, 1.5 oz</v>
      </c>
      <c r="G2986" s="4" t="str">
        <f aca="false">VLOOKUP($B2986,'Product Master'!$A$2:$O$5991,9,FALSE())</f>
        <v>1.5 oz</v>
      </c>
      <c r="H2986" s="5" t="s">
        <v>16</v>
      </c>
      <c r="I2986" s="6" t="n">
        <f aca="false">VLOOKUP($B2986,'Product Master'!$A$2:$O$5991,14,FALSE())</f>
        <v>2.79</v>
      </c>
      <c r="J2986" s="7" t="n">
        <f aca="false">VLOOKUP($B2986,'Product Master'!$A$2:$O$5991,13,FALSE())</f>
        <v>24</v>
      </c>
      <c r="K2986" s="7" t="str">
        <f aca="false">VLOOKUP($B2986,'Product Master'!$A$2:$O$5991,11,FALSE())</f>
        <v>N</v>
      </c>
      <c r="L2986" s="7" t="str">
        <f aca="false">VLOOKUP($B2986,'Product Master'!$A$2:$O$5991,12,FALSE())</f>
        <v>N</v>
      </c>
      <c r="M2986" s="3" t="n">
        <v>110</v>
      </c>
      <c r="N2986" s="3" t="n">
        <v>9</v>
      </c>
    </row>
    <row r="2987" customFormat="false" ht="15" hidden="false" customHeight="true" outlineLevel="0" collapsed="false">
      <c r="A2987" s="3" t="s">
        <v>5985</v>
      </c>
      <c r="B2987" s="3" t="s">
        <v>5986</v>
      </c>
      <c r="C2987" s="4" t="str">
        <f aca="false">VLOOKUP($B2987,'Product Master'!$A$2:$O$5991,7,FALSE())</f>
        <v>Dry Grocery</v>
      </c>
      <c r="D2987" s="4" t="str">
        <f aca="false">VLOOKUP($B2987,'Product Master'!$A$2:$O$5991,8,FALSE())</f>
        <v>Spices &amp; Seasonings</v>
      </c>
      <c r="E2987" s="4" t="str">
        <f aca="false">VLOOKUP($B2987,'Product Master'!$A$2:$O$5991,5,FALSE())</f>
        <v>Pepperlane</v>
      </c>
      <c r="F2987" s="4" t="str">
        <f aca="false">VLOOKUP($B2987,'Product Master'!$A$2:$O$5991,4,FALSE())</f>
        <v>Pepperlane Whole Garlic Powder, 1.5 oz</v>
      </c>
      <c r="G2987" s="4" t="str">
        <f aca="false">VLOOKUP($B2987,'Product Master'!$A$2:$O$5991,9,FALSE())</f>
        <v>1.5 oz</v>
      </c>
      <c r="H2987" s="5" t="s">
        <v>16</v>
      </c>
      <c r="I2987" s="6" t="n">
        <f aca="false">VLOOKUP($B2987,'Product Master'!$A$2:$O$5991,14,FALSE())</f>
        <v>3.79</v>
      </c>
      <c r="J2987" s="7" t="n">
        <f aca="false">VLOOKUP($B2987,'Product Master'!$A$2:$O$5991,13,FALSE())</f>
        <v>4</v>
      </c>
      <c r="K2987" s="7" t="str">
        <f aca="false">VLOOKUP($B2987,'Product Master'!$A$2:$O$5991,11,FALSE())</f>
        <v>N</v>
      </c>
      <c r="L2987" s="7" t="str">
        <f aca="false">VLOOKUP($B2987,'Product Master'!$A$2:$O$5991,12,FALSE())</f>
        <v>N</v>
      </c>
      <c r="M2987" s="3" t="n">
        <v>46</v>
      </c>
      <c r="N2987" s="3" t="n">
        <v>5</v>
      </c>
    </row>
    <row r="2988" customFormat="false" ht="15" hidden="false" customHeight="true" outlineLevel="0" collapsed="false">
      <c r="A2988" s="3" t="s">
        <v>5987</v>
      </c>
      <c r="B2988" s="3" t="s">
        <v>5988</v>
      </c>
      <c r="C2988" s="4" t="str">
        <f aca="false">VLOOKUP($B2988,'Product Master'!$A$2:$O$5991,7,FALSE())</f>
        <v>Dry Grocery</v>
      </c>
      <c r="D2988" s="4" t="str">
        <f aca="false">VLOOKUP($B2988,'Product Master'!$A$2:$O$5991,8,FALSE())</f>
        <v>Spices &amp; Seasonings</v>
      </c>
      <c r="E2988" s="4" t="str">
        <f aca="false">VLOOKUP($B2988,'Product Master'!$A$2:$O$5991,5,FALSE())</f>
        <v>Wheatstone</v>
      </c>
      <c r="F2988" s="4" t="str">
        <f aca="false">VLOOKUP($B2988,'Product Master'!$A$2:$O$5991,4,FALSE())</f>
        <v>Wheatstone Ground Cinnamon, 1.5 oz</v>
      </c>
      <c r="G2988" s="4" t="str">
        <f aca="false">VLOOKUP($B2988,'Product Master'!$A$2:$O$5991,9,FALSE())</f>
        <v>1.5 oz</v>
      </c>
      <c r="H2988" s="5" t="s">
        <v>16</v>
      </c>
      <c r="I2988" s="6" t="n">
        <f aca="false">VLOOKUP($B2988,'Product Master'!$A$2:$O$5991,14,FALSE())</f>
        <v>2.99</v>
      </c>
      <c r="J2988" s="7" t="n">
        <f aca="false">VLOOKUP($B2988,'Product Master'!$A$2:$O$5991,13,FALSE())</f>
        <v>6</v>
      </c>
      <c r="K2988" s="7" t="str">
        <f aca="false">VLOOKUP($B2988,'Product Master'!$A$2:$O$5991,11,FALSE())</f>
        <v>N</v>
      </c>
      <c r="L2988" s="7" t="str">
        <f aca="false">VLOOKUP($B2988,'Product Master'!$A$2:$O$5991,12,FALSE())</f>
        <v>N</v>
      </c>
      <c r="M2988" s="3" t="n">
        <v>104</v>
      </c>
      <c r="N2988" s="3" t="n">
        <v>29</v>
      </c>
    </row>
    <row r="2989" customFormat="false" ht="15" hidden="false" customHeight="true" outlineLevel="0" collapsed="false">
      <c r="A2989" s="3" t="s">
        <v>5989</v>
      </c>
      <c r="B2989" s="3" t="s">
        <v>5990</v>
      </c>
      <c r="C2989" s="4" t="str">
        <f aca="false">VLOOKUP($B2989,'Product Master'!$A$2:$O$5991,7,FALSE())</f>
        <v>Dry Grocery</v>
      </c>
      <c r="D2989" s="4" t="str">
        <f aca="false">VLOOKUP($B2989,'Product Master'!$A$2:$O$5991,8,FALSE())</f>
        <v>Spices &amp; Seasonings</v>
      </c>
      <c r="E2989" s="4" t="str">
        <f aca="false">VLOOKUP($B2989,'Product Master'!$A$2:$O$5991,5,FALSE())</f>
        <v>Kettle Row</v>
      </c>
      <c r="F2989" s="4" t="str">
        <f aca="false">VLOOKUP($B2989,'Product Master'!$A$2:$O$5991,4,FALSE())</f>
        <v>Kettle Row Whole Black Pepper, 2.5 oz</v>
      </c>
      <c r="G2989" s="4" t="str">
        <f aca="false">VLOOKUP($B2989,'Product Master'!$A$2:$O$5991,9,FALSE())</f>
        <v>2.5 oz</v>
      </c>
      <c r="H2989" s="5" t="s">
        <v>16</v>
      </c>
      <c r="I2989" s="6" t="n">
        <f aca="false">VLOOKUP($B2989,'Product Master'!$A$2:$O$5991,14,FALSE())</f>
        <v>3.99</v>
      </c>
      <c r="J2989" s="7" t="n">
        <f aca="false">VLOOKUP($B2989,'Product Master'!$A$2:$O$5991,13,FALSE())</f>
        <v>2</v>
      </c>
      <c r="K2989" s="7" t="str">
        <f aca="false">VLOOKUP($B2989,'Product Master'!$A$2:$O$5991,11,FALSE())</f>
        <v>N</v>
      </c>
      <c r="L2989" s="7" t="str">
        <f aca="false">VLOOKUP($B2989,'Product Master'!$A$2:$O$5991,12,FALSE())</f>
        <v>N</v>
      </c>
      <c r="M2989" s="3" t="n">
        <v>59</v>
      </c>
      <c r="N2989" s="3" t="n">
        <v>18</v>
      </c>
    </row>
    <row r="2990" customFormat="false" ht="15" hidden="false" customHeight="true" outlineLevel="0" collapsed="false">
      <c r="A2990" s="3" t="s">
        <v>5991</v>
      </c>
      <c r="B2990" s="3" t="s">
        <v>5992</v>
      </c>
      <c r="C2990" s="4" t="str">
        <f aca="false">VLOOKUP($B2990,'Product Master'!$A$2:$O$5991,7,FALSE())</f>
        <v>Dry Grocery</v>
      </c>
      <c r="D2990" s="4" t="str">
        <f aca="false">VLOOKUP($B2990,'Product Master'!$A$2:$O$5991,8,FALSE())</f>
        <v>Spices &amp; Seasonings</v>
      </c>
      <c r="E2990" s="4" t="str">
        <f aca="false">VLOOKUP($B2990,'Product Master'!$A$2:$O$5991,5,FALSE())</f>
        <v>Golden Grain Co.</v>
      </c>
      <c r="F2990" s="4" t="str">
        <f aca="false">VLOOKUP($B2990,'Product Master'!$A$2:$O$5991,4,FALSE())</f>
        <v>Golden Grain Co. Ground Garlic Powder, 1.5 oz</v>
      </c>
      <c r="G2990" s="4" t="str">
        <f aca="false">VLOOKUP($B2990,'Product Master'!$A$2:$O$5991,9,FALSE())</f>
        <v>1.5 oz</v>
      </c>
      <c r="H2990" s="5" t="s">
        <v>16</v>
      </c>
      <c r="I2990" s="6" t="n">
        <f aca="false">VLOOKUP($B2990,'Product Master'!$A$2:$O$5991,14,FALSE())</f>
        <v>4.79</v>
      </c>
      <c r="J2990" s="7" t="n">
        <f aca="false">VLOOKUP($B2990,'Product Master'!$A$2:$O$5991,13,FALSE())</f>
        <v>6</v>
      </c>
      <c r="K2990" s="7" t="str">
        <f aca="false">VLOOKUP($B2990,'Product Master'!$A$2:$O$5991,11,FALSE())</f>
        <v>N</v>
      </c>
      <c r="L2990" s="7" t="str">
        <f aca="false">VLOOKUP($B2990,'Product Master'!$A$2:$O$5991,12,FALSE())</f>
        <v>N</v>
      </c>
      <c r="M2990" s="3" t="n">
        <v>132</v>
      </c>
      <c r="N2990" s="3" t="n">
        <v>21</v>
      </c>
    </row>
    <row r="2991" customFormat="false" ht="15" hidden="false" customHeight="true" outlineLevel="0" collapsed="false">
      <c r="A2991" s="3" t="s">
        <v>5993</v>
      </c>
      <c r="B2991" s="3" t="s">
        <v>5994</v>
      </c>
      <c r="C2991" s="4" t="str">
        <f aca="false">VLOOKUP($B2991,'Product Master'!$A$2:$O$5991,7,FALSE())</f>
        <v>Dry Grocery</v>
      </c>
      <c r="D2991" s="4" t="str">
        <f aca="false">VLOOKUP($B2991,'Product Master'!$A$2:$O$5991,8,FALSE())</f>
        <v>Spices &amp; Seasonings</v>
      </c>
      <c r="E2991" s="4" t="str">
        <f aca="false">VLOOKUP($B2991,'Product Master'!$A$2:$O$5991,5,FALSE())</f>
        <v>Golden Grain Co.</v>
      </c>
      <c r="F2991" s="4" t="str">
        <f aca="false">VLOOKUP($B2991,'Product Master'!$A$2:$O$5991,4,FALSE())</f>
        <v>Golden Grain Co. Whole Chili Powder, 2.5 oz</v>
      </c>
      <c r="G2991" s="4" t="str">
        <f aca="false">VLOOKUP($B2991,'Product Master'!$A$2:$O$5991,9,FALSE())</f>
        <v>2.5 oz</v>
      </c>
      <c r="H2991" s="5" t="s">
        <v>16</v>
      </c>
      <c r="I2991" s="6" t="n">
        <f aca="false">VLOOKUP($B2991,'Product Master'!$A$2:$O$5991,14,FALSE())</f>
        <v>4.89</v>
      </c>
      <c r="J2991" s="7" t="n">
        <f aca="false">VLOOKUP($B2991,'Product Master'!$A$2:$O$5991,13,FALSE())</f>
        <v>8</v>
      </c>
      <c r="K2991" s="7" t="str">
        <f aca="false">VLOOKUP($B2991,'Product Master'!$A$2:$O$5991,11,FALSE())</f>
        <v>N</v>
      </c>
      <c r="L2991" s="7" t="str">
        <f aca="false">VLOOKUP($B2991,'Product Master'!$A$2:$O$5991,12,FALSE())</f>
        <v>N</v>
      </c>
      <c r="M2991" s="3" t="n">
        <v>48</v>
      </c>
      <c r="N2991" s="3" t="n">
        <v>8</v>
      </c>
    </row>
    <row r="2992" customFormat="false" ht="15" hidden="false" customHeight="true" outlineLevel="0" collapsed="false">
      <c r="A2992" s="3" t="s">
        <v>5995</v>
      </c>
      <c r="B2992" s="3" t="s">
        <v>5996</v>
      </c>
      <c r="C2992" s="4" t="str">
        <f aca="false">VLOOKUP($B2992,'Product Master'!$A$2:$O$5991,7,FALSE())</f>
        <v>Dry Grocery</v>
      </c>
      <c r="D2992" s="4" t="str">
        <f aca="false">VLOOKUP($B2992,'Product Master'!$A$2:$O$5991,8,FALSE())</f>
        <v>Spices &amp; Seasonings</v>
      </c>
      <c r="E2992" s="4" t="str">
        <f aca="false">VLOOKUP($B2992,'Product Master'!$A$2:$O$5991,5,FALSE())</f>
        <v>Wheatstone</v>
      </c>
      <c r="F2992" s="4" t="str">
        <f aca="false">VLOOKUP($B2992,'Product Master'!$A$2:$O$5991,4,FALSE())</f>
        <v>Wheatstone Whole Garlic Powder, 1.5 oz</v>
      </c>
      <c r="G2992" s="4" t="str">
        <f aca="false">VLOOKUP($B2992,'Product Master'!$A$2:$O$5991,9,FALSE())</f>
        <v>1.5 oz</v>
      </c>
      <c r="H2992" s="5" t="s">
        <v>16</v>
      </c>
      <c r="I2992" s="6" t="n">
        <f aca="false">VLOOKUP($B2992,'Product Master'!$A$2:$O$5991,14,FALSE())</f>
        <v>3.79</v>
      </c>
      <c r="J2992" s="7" t="n">
        <f aca="false">VLOOKUP($B2992,'Product Master'!$A$2:$O$5991,13,FALSE())</f>
        <v>4</v>
      </c>
      <c r="K2992" s="7" t="str">
        <f aca="false">VLOOKUP($B2992,'Product Master'!$A$2:$O$5991,11,FALSE())</f>
        <v>N</v>
      </c>
      <c r="L2992" s="7" t="str">
        <f aca="false">VLOOKUP($B2992,'Product Master'!$A$2:$O$5991,12,FALSE())</f>
        <v>N</v>
      </c>
      <c r="M2992" s="3" t="n">
        <v>105</v>
      </c>
      <c r="N2992" s="3" t="n">
        <v>7</v>
      </c>
    </row>
    <row r="2993" customFormat="false" ht="15" hidden="false" customHeight="true" outlineLevel="0" collapsed="false">
      <c r="A2993" s="3" t="s">
        <v>5997</v>
      </c>
      <c r="B2993" s="3" t="s">
        <v>5998</v>
      </c>
      <c r="C2993" s="4" t="str">
        <f aca="false">VLOOKUP($B2993,'Product Master'!$A$2:$O$5991,7,FALSE())</f>
        <v>Dry Grocery</v>
      </c>
      <c r="D2993" s="4" t="str">
        <f aca="false">VLOOKUP($B2993,'Product Master'!$A$2:$O$5991,8,FALSE())</f>
        <v>Spices &amp; Seasonings</v>
      </c>
      <c r="E2993" s="4" t="str">
        <f aca="false">VLOOKUP($B2993,'Product Master'!$A$2:$O$5991,5,FALSE())</f>
        <v>Orchard Spread</v>
      </c>
      <c r="F2993" s="4" t="str">
        <f aca="false">VLOOKUP($B2993,'Product Master'!$A$2:$O$5991,4,FALSE())</f>
        <v>Orchard Spread Whole Black Pepper, 16 oz</v>
      </c>
      <c r="G2993" s="4" t="str">
        <f aca="false">VLOOKUP($B2993,'Product Master'!$A$2:$O$5991,9,FALSE())</f>
        <v>16 oz</v>
      </c>
      <c r="H2993" s="5" t="s">
        <v>16</v>
      </c>
      <c r="I2993" s="6" t="n">
        <f aca="false">VLOOKUP($B2993,'Product Master'!$A$2:$O$5991,14,FALSE())</f>
        <v>3.89</v>
      </c>
      <c r="J2993" s="7" t="n">
        <f aca="false">VLOOKUP($B2993,'Product Master'!$A$2:$O$5991,13,FALSE())</f>
        <v>1</v>
      </c>
      <c r="K2993" s="7" t="str">
        <f aca="false">VLOOKUP($B2993,'Product Master'!$A$2:$O$5991,11,FALSE())</f>
        <v>N</v>
      </c>
      <c r="L2993" s="7" t="str">
        <f aca="false">VLOOKUP($B2993,'Product Master'!$A$2:$O$5991,12,FALSE())</f>
        <v>N</v>
      </c>
      <c r="M2993" s="3" t="n">
        <v>108</v>
      </c>
      <c r="N2993" s="3" t="n">
        <v>25</v>
      </c>
    </row>
    <row r="2994" customFormat="false" ht="15" hidden="false" customHeight="true" outlineLevel="0" collapsed="false">
      <c r="A2994" s="3" t="s">
        <v>5999</v>
      </c>
      <c r="B2994" s="3" t="s">
        <v>6000</v>
      </c>
      <c r="C2994" s="4" t="str">
        <f aca="false">VLOOKUP($B2994,'Product Master'!$A$2:$O$5991,7,FALSE())</f>
        <v>Dry Grocery</v>
      </c>
      <c r="D2994" s="4" t="str">
        <f aca="false">VLOOKUP($B2994,'Product Master'!$A$2:$O$5991,8,FALSE())</f>
        <v>Spices &amp; Seasonings</v>
      </c>
      <c r="E2994" s="4" t="str">
        <f aca="false">VLOOKUP($B2994,'Product Master'!$A$2:$O$5991,5,FALSE())</f>
        <v>Wheatstone</v>
      </c>
      <c r="F2994" s="4" t="str">
        <f aca="false">VLOOKUP($B2994,'Product Master'!$A$2:$O$5991,4,FALSE())</f>
        <v>Wheatstone Whole Cinnamon, 16 oz</v>
      </c>
      <c r="G2994" s="4" t="str">
        <f aca="false">VLOOKUP($B2994,'Product Master'!$A$2:$O$5991,9,FALSE())</f>
        <v>16 oz</v>
      </c>
      <c r="H2994" s="5" t="s">
        <v>16</v>
      </c>
      <c r="I2994" s="6" t="n">
        <f aca="false">VLOOKUP($B2994,'Product Master'!$A$2:$O$5991,14,FALSE())</f>
        <v>3.29</v>
      </c>
      <c r="J2994" s="7" t="n">
        <f aca="false">VLOOKUP($B2994,'Product Master'!$A$2:$O$5991,13,FALSE())</f>
        <v>12</v>
      </c>
      <c r="K2994" s="7" t="str">
        <f aca="false">VLOOKUP($B2994,'Product Master'!$A$2:$O$5991,11,FALSE())</f>
        <v>N</v>
      </c>
      <c r="L2994" s="7" t="str">
        <f aca="false">VLOOKUP($B2994,'Product Master'!$A$2:$O$5991,12,FALSE())</f>
        <v>N</v>
      </c>
      <c r="M2994" s="3" t="n">
        <v>74</v>
      </c>
      <c r="N2994" s="3" t="n">
        <v>38</v>
      </c>
    </row>
    <row r="2995" customFormat="false" ht="15" hidden="false" customHeight="true" outlineLevel="0" collapsed="false">
      <c r="A2995" s="3" t="s">
        <v>6001</v>
      </c>
      <c r="B2995" s="3" t="s">
        <v>6002</v>
      </c>
      <c r="C2995" s="4" t="str">
        <f aca="false">VLOOKUP($B2995,'Product Master'!$A$2:$O$5991,7,FALSE())</f>
        <v>Dry Grocery</v>
      </c>
      <c r="D2995" s="4" t="str">
        <f aca="false">VLOOKUP($B2995,'Product Master'!$A$2:$O$5991,8,FALSE())</f>
        <v>Spices &amp; Seasonings</v>
      </c>
      <c r="E2995" s="4" t="str">
        <f aca="false">VLOOKUP($B2995,'Product Master'!$A$2:$O$5991,5,FALSE())</f>
        <v>Nutgrove</v>
      </c>
      <c r="F2995" s="4" t="str">
        <f aca="false">VLOOKUP($B2995,'Product Master'!$A$2:$O$5991,4,FALSE())</f>
        <v>Nutgrove Whole Cinnamon, 2.5 oz</v>
      </c>
      <c r="G2995" s="4" t="str">
        <f aca="false">VLOOKUP($B2995,'Product Master'!$A$2:$O$5991,9,FALSE())</f>
        <v>2.5 oz</v>
      </c>
      <c r="H2995" s="5" t="s">
        <v>16</v>
      </c>
      <c r="I2995" s="6" t="n">
        <f aca="false">VLOOKUP($B2995,'Product Master'!$A$2:$O$5991,14,FALSE())</f>
        <v>2.29</v>
      </c>
      <c r="J2995" s="7" t="n">
        <f aca="false">VLOOKUP($B2995,'Product Master'!$A$2:$O$5991,13,FALSE())</f>
        <v>12</v>
      </c>
      <c r="K2995" s="7" t="str">
        <f aca="false">VLOOKUP($B2995,'Product Master'!$A$2:$O$5991,11,FALSE())</f>
        <v>N</v>
      </c>
      <c r="L2995" s="7" t="str">
        <f aca="false">VLOOKUP($B2995,'Product Master'!$A$2:$O$5991,12,FALSE())</f>
        <v>N</v>
      </c>
      <c r="M2995" s="3" t="n">
        <v>37</v>
      </c>
      <c r="N2995" s="3" t="n">
        <v>36</v>
      </c>
    </row>
    <row r="2996" customFormat="false" ht="15" hidden="false" customHeight="true" outlineLevel="0" collapsed="false">
      <c r="A2996" s="3" t="s">
        <v>6003</v>
      </c>
      <c r="B2996" s="3" t="s">
        <v>6004</v>
      </c>
      <c r="C2996" s="4" t="str">
        <f aca="false">VLOOKUP($B2996,'Product Master'!$A$2:$O$5991,7,FALSE())</f>
        <v>Dry Grocery</v>
      </c>
      <c r="D2996" s="4" t="str">
        <f aca="false">VLOOKUP($B2996,'Product Master'!$A$2:$O$5991,8,FALSE())</f>
        <v>Spices &amp; Seasonings</v>
      </c>
      <c r="E2996" s="4" t="str">
        <f aca="false">VLOOKUP($B2996,'Product Master'!$A$2:$O$5991,5,FALSE())</f>
        <v>Nutgrove</v>
      </c>
      <c r="F2996" s="4" t="str">
        <f aca="false">VLOOKUP($B2996,'Product Master'!$A$2:$O$5991,4,FALSE())</f>
        <v>Nutgrove Whole Italian Seasoning, 1.5 oz</v>
      </c>
      <c r="G2996" s="4" t="str">
        <f aca="false">VLOOKUP($B2996,'Product Master'!$A$2:$O$5991,9,FALSE())</f>
        <v>1.5 oz</v>
      </c>
      <c r="H2996" s="5" t="s">
        <v>16</v>
      </c>
      <c r="I2996" s="6" t="n">
        <f aca="false">VLOOKUP($B2996,'Product Master'!$A$2:$O$5991,14,FALSE())</f>
        <v>3.49</v>
      </c>
      <c r="J2996" s="7" t="n">
        <f aca="false">VLOOKUP($B2996,'Product Master'!$A$2:$O$5991,13,FALSE())</f>
        <v>12</v>
      </c>
      <c r="K2996" s="7" t="str">
        <f aca="false">VLOOKUP($B2996,'Product Master'!$A$2:$O$5991,11,FALSE())</f>
        <v>N</v>
      </c>
      <c r="L2996" s="7" t="str">
        <f aca="false">VLOOKUP($B2996,'Product Master'!$A$2:$O$5991,12,FALSE())</f>
        <v>N</v>
      </c>
      <c r="M2996" s="3" t="n">
        <v>128</v>
      </c>
      <c r="N2996" s="3" t="n">
        <v>5</v>
      </c>
    </row>
    <row r="2997" customFormat="false" ht="15" hidden="false" customHeight="true" outlineLevel="0" collapsed="false">
      <c r="A2997" s="3" t="s">
        <v>6005</v>
      </c>
      <c r="B2997" s="3" t="s">
        <v>6006</v>
      </c>
      <c r="C2997" s="4" t="str">
        <f aca="false">VLOOKUP($B2997,'Product Master'!$A$2:$O$5991,7,FALSE())</f>
        <v>Dry Grocery</v>
      </c>
      <c r="D2997" s="4" t="str">
        <f aca="false">VLOOKUP($B2997,'Product Master'!$A$2:$O$5991,8,FALSE())</f>
        <v>Spices &amp; Seasonings</v>
      </c>
      <c r="E2997" s="4" t="str">
        <f aca="false">VLOOKUP($B2997,'Product Master'!$A$2:$O$5991,5,FALSE())</f>
        <v>Wheatstone</v>
      </c>
      <c r="F2997" s="4" t="str">
        <f aca="false">VLOOKUP($B2997,'Product Master'!$A$2:$O$5991,4,FALSE())</f>
        <v>Wheatstone Whole Cinnamon, 2.5 oz</v>
      </c>
      <c r="G2997" s="4" t="str">
        <f aca="false">VLOOKUP($B2997,'Product Master'!$A$2:$O$5991,9,FALSE())</f>
        <v>2.5 oz</v>
      </c>
      <c r="H2997" s="5" t="s">
        <v>16</v>
      </c>
      <c r="I2997" s="6" t="n">
        <f aca="false">VLOOKUP($B2997,'Product Master'!$A$2:$O$5991,14,FALSE())</f>
        <v>2.39</v>
      </c>
      <c r="J2997" s="7" t="n">
        <f aca="false">VLOOKUP($B2997,'Product Master'!$A$2:$O$5991,13,FALSE())</f>
        <v>4</v>
      </c>
      <c r="K2997" s="7" t="str">
        <f aca="false">VLOOKUP($B2997,'Product Master'!$A$2:$O$5991,11,FALSE())</f>
        <v>N</v>
      </c>
      <c r="L2997" s="7" t="str">
        <f aca="false">VLOOKUP($B2997,'Product Master'!$A$2:$O$5991,12,FALSE())</f>
        <v>N</v>
      </c>
      <c r="M2997" s="3" t="n">
        <v>83</v>
      </c>
      <c r="N2997" s="3" t="n">
        <v>4</v>
      </c>
    </row>
    <row r="2998" customFormat="false" ht="15" hidden="false" customHeight="true" outlineLevel="0" collapsed="false">
      <c r="A2998" s="3" t="s">
        <v>6007</v>
      </c>
      <c r="B2998" s="3" t="s">
        <v>6008</v>
      </c>
      <c r="C2998" s="4" t="str">
        <f aca="false">VLOOKUP($B2998,'Product Master'!$A$2:$O$5991,7,FALSE())</f>
        <v>Dry Grocery</v>
      </c>
      <c r="D2998" s="4" t="str">
        <f aca="false">VLOOKUP($B2998,'Product Master'!$A$2:$O$5991,8,FALSE())</f>
        <v>Spices &amp; Seasonings</v>
      </c>
      <c r="E2998" s="4" t="str">
        <f aca="false">VLOOKUP($B2998,'Product Master'!$A$2:$O$5991,5,FALSE())</f>
        <v>Harborline</v>
      </c>
      <c r="F2998" s="4" t="str">
        <f aca="false">VLOOKUP($B2998,'Product Master'!$A$2:$O$5991,4,FALSE())</f>
        <v>Harborline Whole Cinnamon, 1.5 oz</v>
      </c>
      <c r="G2998" s="4" t="str">
        <f aca="false">VLOOKUP($B2998,'Product Master'!$A$2:$O$5991,9,FALSE())</f>
        <v>1.5 oz</v>
      </c>
      <c r="H2998" s="5" t="s">
        <v>16</v>
      </c>
      <c r="I2998" s="6" t="n">
        <f aca="false">VLOOKUP($B2998,'Product Master'!$A$2:$O$5991,14,FALSE())</f>
        <v>2.79</v>
      </c>
      <c r="J2998" s="7" t="n">
        <f aca="false">VLOOKUP($B2998,'Product Master'!$A$2:$O$5991,13,FALSE())</f>
        <v>12</v>
      </c>
      <c r="K2998" s="7" t="str">
        <f aca="false">VLOOKUP($B2998,'Product Master'!$A$2:$O$5991,11,FALSE())</f>
        <v>Y</v>
      </c>
      <c r="L2998" s="7" t="str">
        <f aca="false">VLOOKUP($B2998,'Product Master'!$A$2:$O$5991,12,FALSE())</f>
        <v>N</v>
      </c>
      <c r="M2998" s="3" t="n">
        <v>41</v>
      </c>
      <c r="N2998" s="3" t="n">
        <v>11</v>
      </c>
    </row>
    <row r="2999" customFormat="false" ht="15" hidden="false" customHeight="true" outlineLevel="0" collapsed="false">
      <c r="A2999" s="3" t="s">
        <v>6009</v>
      </c>
      <c r="B2999" s="3" t="s">
        <v>6010</v>
      </c>
      <c r="C2999" s="4" t="str">
        <f aca="false">VLOOKUP($B2999,'Product Master'!$A$2:$O$5991,7,FALSE())</f>
        <v>Dry Grocery</v>
      </c>
      <c r="D2999" s="4" t="str">
        <f aca="false">VLOOKUP($B2999,'Product Master'!$A$2:$O$5991,8,FALSE())</f>
        <v>Boxed Dinner Kits</v>
      </c>
      <c r="E2999" s="4" t="str">
        <f aca="false">VLOOKUP($B2999,'Product Master'!$A$2:$O$5991,5,FALSE())</f>
        <v>Thrift Row</v>
      </c>
      <c r="F2999" s="4" t="str">
        <f aca="false">VLOOKUP($B2999,'Product Master'!$A$2:$O$5991,4,FALSE())</f>
        <v>Thrift Row Cheesy Hamburger Skillet Kit, 7.25 oz</v>
      </c>
      <c r="G2999" s="4" t="str">
        <f aca="false">VLOOKUP($B2999,'Product Master'!$A$2:$O$5991,9,FALSE())</f>
        <v>7.25 oz</v>
      </c>
      <c r="H2999" s="5" t="s">
        <v>16</v>
      </c>
      <c r="I2999" s="6" t="n">
        <f aca="false">VLOOKUP($B2999,'Product Master'!$A$2:$O$5991,14,FALSE())</f>
        <v>3.79</v>
      </c>
      <c r="J2999" s="7" t="n">
        <f aca="false">VLOOKUP($B2999,'Product Master'!$A$2:$O$5991,13,FALSE())</f>
        <v>1</v>
      </c>
      <c r="K2999" s="7" t="str">
        <f aca="false">VLOOKUP($B2999,'Product Master'!$A$2:$O$5991,11,FALSE())</f>
        <v>Y</v>
      </c>
      <c r="L2999" s="7" t="str">
        <f aca="false">VLOOKUP($B2999,'Product Master'!$A$2:$O$5991,12,FALSE())</f>
        <v>N</v>
      </c>
      <c r="M2999" s="3" t="n">
        <v>48</v>
      </c>
      <c r="N2999" s="3" t="n">
        <v>3</v>
      </c>
    </row>
    <row r="3000" customFormat="false" ht="15" hidden="false" customHeight="true" outlineLevel="0" collapsed="false">
      <c r="A3000" s="3" t="s">
        <v>6011</v>
      </c>
      <c r="B3000" s="3" t="s">
        <v>6012</v>
      </c>
      <c r="C3000" s="4" t="str">
        <f aca="false">VLOOKUP($B3000,'Product Master'!$A$2:$O$5991,7,FALSE())</f>
        <v>Dry Grocery</v>
      </c>
      <c r="D3000" s="4" t="str">
        <f aca="false">VLOOKUP($B3000,'Product Master'!$A$2:$O$5991,8,FALSE())</f>
        <v>Boxed Dinner Kits</v>
      </c>
      <c r="E3000" s="4" t="str">
        <f aca="false">VLOOKUP($B3000,'Product Master'!$A$2:$O$5991,5,FALSE())</f>
        <v>Thrift Row</v>
      </c>
      <c r="F3000" s="4" t="str">
        <f aca="false">VLOOKUP($B3000,'Product Master'!$A$2:$O$5991,4,FALSE())</f>
        <v>Thrift Row Spicy Mac &amp; Cheese, 7.25 oz</v>
      </c>
      <c r="G3000" s="4" t="str">
        <f aca="false">VLOOKUP($B3000,'Product Master'!$A$2:$O$5991,9,FALSE())</f>
        <v>7.25 oz</v>
      </c>
      <c r="H3000" s="5" t="s">
        <v>16</v>
      </c>
      <c r="I3000" s="6" t="n">
        <f aca="false">VLOOKUP($B3000,'Product Master'!$A$2:$O$5991,14,FALSE())</f>
        <v>3.99</v>
      </c>
      <c r="J3000" s="7" t="n">
        <f aca="false">VLOOKUP($B3000,'Product Master'!$A$2:$O$5991,13,FALSE())</f>
        <v>8</v>
      </c>
      <c r="K3000" s="7" t="str">
        <f aca="false">VLOOKUP($B3000,'Product Master'!$A$2:$O$5991,11,FALSE())</f>
        <v>Y</v>
      </c>
      <c r="L3000" s="7" t="str">
        <f aca="false">VLOOKUP($B3000,'Product Master'!$A$2:$O$5991,12,FALSE())</f>
        <v>N</v>
      </c>
      <c r="M3000" s="3" t="n">
        <v>98</v>
      </c>
      <c r="N3000" s="3" t="n">
        <v>23</v>
      </c>
    </row>
    <row r="3001" customFormat="false" ht="15" hidden="false" customHeight="true" outlineLevel="0" collapsed="false">
      <c r="A3001" s="3" t="s">
        <v>6013</v>
      </c>
      <c r="B3001" s="3" t="s">
        <v>6014</v>
      </c>
      <c r="C3001" s="4" t="str">
        <f aca="false">VLOOKUP($B3001,'Product Master'!$A$2:$O$5991,7,FALSE())</f>
        <v>Dry Grocery</v>
      </c>
      <c r="D3001" s="4" t="str">
        <f aca="false">VLOOKUP($B3001,'Product Master'!$A$2:$O$5991,8,FALSE())</f>
        <v>Boxed Dinner Kits</v>
      </c>
      <c r="E3001" s="4" t="str">
        <f aca="false">VLOOKUP($B3001,'Product Master'!$A$2:$O$5991,5,FALSE())</f>
        <v>Golden Grain Co.</v>
      </c>
      <c r="F3001" s="4" t="str">
        <f aca="false">VLOOKUP($B3001,'Product Master'!$A$2:$O$5991,4,FALSE())</f>
        <v>Golden Grain Co. Spicy Stuffing Mix, 12 oz</v>
      </c>
      <c r="G3001" s="4" t="str">
        <f aca="false">VLOOKUP($B3001,'Product Master'!$A$2:$O$5991,9,FALSE())</f>
        <v>12 oz</v>
      </c>
      <c r="H3001" s="5" t="s">
        <v>16</v>
      </c>
      <c r="I3001" s="6" t="n">
        <f aca="false">VLOOKUP($B3001,'Product Master'!$A$2:$O$5991,14,FALSE())</f>
        <v>2.29</v>
      </c>
      <c r="J3001" s="7" t="n">
        <f aca="false">VLOOKUP($B3001,'Product Master'!$A$2:$O$5991,13,FALSE())</f>
        <v>12</v>
      </c>
      <c r="K3001" s="7" t="str">
        <f aca="false">VLOOKUP($B3001,'Product Master'!$A$2:$O$5991,11,FALSE())</f>
        <v>N</v>
      </c>
      <c r="L3001" s="7" t="str">
        <f aca="false">VLOOKUP($B3001,'Product Master'!$A$2:$O$5991,12,FALSE())</f>
        <v>N</v>
      </c>
      <c r="M3001" s="3" t="n">
        <v>104</v>
      </c>
      <c r="N3001" s="3" t="n">
        <v>13</v>
      </c>
    </row>
    <row r="3002" customFormat="false" ht="15" hidden="false" customHeight="true" outlineLevel="0" collapsed="false">
      <c r="A3002" s="3" t="s">
        <v>6015</v>
      </c>
      <c r="B3002" s="3" t="s">
        <v>6016</v>
      </c>
      <c r="C3002" s="4" t="str">
        <f aca="false">VLOOKUP($B3002,'Product Master'!$A$2:$O$5991,7,FALSE())</f>
        <v>Dry Grocery</v>
      </c>
      <c r="D3002" s="4" t="str">
        <f aca="false">VLOOKUP($B3002,'Product Master'!$A$2:$O$5991,8,FALSE())</f>
        <v>Boxed Dinner Kits</v>
      </c>
      <c r="E3002" s="4" t="str">
        <f aca="false">VLOOKUP($B3002,'Product Master'!$A$2:$O$5991,5,FALSE())</f>
        <v>Harborline</v>
      </c>
      <c r="F3002" s="4" t="str">
        <f aca="false">VLOOKUP($B3002,'Product Master'!$A$2:$O$5991,4,FALSE())</f>
        <v>Harborline Stuffing Mix, 12 oz</v>
      </c>
      <c r="G3002" s="4" t="str">
        <f aca="false">VLOOKUP($B3002,'Product Master'!$A$2:$O$5991,9,FALSE())</f>
        <v>12 oz</v>
      </c>
      <c r="H3002" s="5" t="s">
        <v>16</v>
      </c>
      <c r="I3002" s="6" t="n">
        <f aca="false">VLOOKUP($B3002,'Product Master'!$A$2:$O$5991,14,FALSE())</f>
        <v>2.79</v>
      </c>
      <c r="J3002" s="7" t="n">
        <f aca="false">VLOOKUP($B3002,'Product Master'!$A$2:$O$5991,13,FALSE())</f>
        <v>12</v>
      </c>
      <c r="K3002" s="7" t="str">
        <f aca="false">VLOOKUP($B3002,'Product Master'!$A$2:$O$5991,11,FALSE())</f>
        <v>Y</v>
      </c>
      <c r="L3002" s="7" t="str">
        <f aca="false">VLOOKUP($B3002,'Product Master'!$A$2:$O$5991,12,FALSE())</f>
        <v>N</v>
      </c>
      <c r="M3002" s="3" t="n">
        <v>144</v>
      </c>
      <c r="N3002" s="3" t="n">
        <v>33</v>
      </c>
    </row>
    <row r="3003" customFormat="false" ht="15" hidden="false" customHeight="true" outlineLevel="0" collapsed="false">
      <c r="A3003" s="3" t="s">
        <v>6017</v>
      </c>
      <c r="B3003" s="3" t="s">
        <v>6018</v>
      </c>
      <c r="C3003" s="4" t="str">
        <f aca="false">VLOOKUP($B3003,'Product Master'!$A$2:$O$5991,7,FALSE())</f>
        <v>Dry Grocery</v>
      </c>
      <c r="D3003" s="4" t="str">
        <f aca="false">VLOOKUP($B3003,'Product Master'!$A$2:$O$5991,8,FALSE())</f>
        <v>Boxed Dinner Kits</v>
      </c>
      <c r="E3003" s="4" t="str">
        <f aca="false">VLOOKUP($B3003,'Product Master'!$A$2:$O$5991,5,FALSE())</f>
        <v>Nutgrove</v>
      </c>
      <c r="F3003" s="4" t="str">
        <f aca="false">VLOOKUP($B3003,'Product Master'!$A$2:$O$5991,4,FALSE())</f>
        <v>Nutgrove Cheesy Mac &amp; Cheese, 12 oz</v>
      </c>
      <c r="G3003" s="4" t="str">
        <f aca="false">VLOOKUP($B3003,'Product Master'!$A$2:$O$5991,9,FALSE())</f>
        <v>12 oz</v>
      </c>
      <c r="H3003" s="5" t="s">
        <v>16</v>
      </c>
      <c r="I3003" s="6" t="n">
        <f aca="false">VLOOKUP($B3003,'Product Master'!$A$2:$O$5991,14,FALSE())</f>
        <v>1.29</v>
      </c>
      <c r="J3003" s="7" t="n">
        <f aca="false">VLOOKUP($B3003,'Product Master'!$A$2:$O$5991,13,FALSE())</f>
        <v>1</v>
      </c>
      <c r="K3003" s="7" t="str">
        <f aca="false">VLOOKUP($B3003,'Product Master'!$A$2:$O$5991,11,FALSE())</f>
        <v>N</v>
      </c>
      <c r="L3003" s="7" t="str">
        <f aca="false">VLOOKUP($B3003,'Product Master'!$A$2:$O$5991,12,FALSE())</f>
        <v>N</v>
      </c>
      <c r="M3003" s="3" t="n">
        <v>120</v>
      </c>
      <c r="N3003" s="3" t="n">
        <v>26</v>
      </c>
    </row>
    <row r="3004" customFormat="false" ht="15" hidden="false" customHeight="true" outlineLevel="0" collapsed="false">
      <c r="A3004" s="3" t="s">
        <v>6019</v>
      </c>
      <c r="B3004" s="3" t="s">
        <v>6020</v>
      </c>
      <c r="C3004" s="4" t="str">
        <f aca="false">VLOOKUP($B3004,'Product Master'!$A$2:$O$5991,7,FALSE())</f>
        <v>Dry Grocery</v>
      </c>
      <c r="D3004" s="4" t="str">
        <f aca="false">VLOOKUP($B3004,'Product Master'!$A$2:$O$5991,8,FALSE())</f>
        <v>Boxed Dinner Kits</v>
      </c>
      <c r="E3004" s="4" t="str">
        <f aca="false">VLOOKUP($B3004,'Product Master'!$A$2:$O$5991,5,FALSE())</f>
        <v>Nutgrove</v>
      </c>
      <c r="F3004" s="4" t="str">
        <f aca="false">VLOOKUP($B3004,'Product Master'!$A$2:$O$5991,4,FALSE())</f>
        <v>Nutgrove Cheesy Rice Pilaf Kit, 7.25 oz</v>
      </c>
      <c r="G3004" s="4" t="str">
        <f aca="false">VLOOKUP($B3004,'Product Master'!$A$2:$O$5991,9,FALSE())</f>
        <v>7.25 oz</v>
      </c>
      <c r="H3004" s="5" t="s">
        <v>16</v>
      </c>
      <c r="I3004" s="6" t="n">
        <f aca="false">VLOOKUP($B3004,'Product Master'!$A$2:$O$5991,14,FALSE())</f>
        <v>2.39</v>
      </c>
      <c r="J3004" s="7" t="n">
        <f aca="false">VLOOKUP($B3004,'Product Master'!$A$2:$O$5991,13,FALSE())</f>
        <v>2</v>
      </c>
      <c r="K3004" s="7" t="str">
        <f aca="false">VLOOKUP($B3004,'Product Master'!$A$2:$O$5991,11,FALSE())</f>
        <v>N</v>
      </c>
      <c r="L3004" s="7" t="str">
        <f aca="false">VLOOKUP($B3004,'Product Master'!$A$2:$O$5991,12,FALSE())</f>
        <v>N</v>
      </c>
      <c r="M3004" s="3" t="n">
        <v>32</v>
      </c>
      <c r="N3004" s="3" t="n">
        <v>36</v>
      </c>
    </row>
    <row r="3005" customFormat="false" ht="15" hidden="false" customHeight="true" outlineLevel="0" collapsed="false">
      <c r="A3005" s="3" t="s">
        <v>6021</v>
      </c>
      <c r="B3005" s="3" t="s">
        <v>6022</v>
      </c>
      <c r="C3005" s="4" t="str">
        <f aca="false">VLOOKUP($B3005,'Product Master'!$A$2:$O$5991,7,FALSE())</f>
        <v>Dry Grocery</v>
      </c>
      <c r="D3005" s="4" t="str">
        <f aca="false">VLOOKUP($B3005,'Product Master'!$A$2:$O$5991,8,FALSE())</f>
        <v>Boxed Dinner Kits</v>
      </c>
      <c r="E3005" s="4" t="str">
        <f aca="false">VLOOKUP($B3005,'Product Master'!$A$2:$O$5991,5,FALSE())</f>
        <v>Harborline</v>
      </c>
      <c r="F3005" s="4" t="str">
        <f aca="false">VLOOKUP($B3005,'Product Master'!$A$2:$O$5991,4,FALSE())</f>
        <v>Harborline Mac &amp; Cheese, 12 oz</v>
      </c>
      <c r="G3005" s="4" t="str">
        <f aca="false">VLOOKUP($B3005,'Product Master'!$A$2:$O$5991,9,FALSE())</f>
        <v>12 oz</v>
      </c>
      <c r="H3005" s="5" t="s">
        <v>16</v>
      </c>
      <c r="I3005" s="6" t="n">
        <f aca="false">VLOOKUP($B3005,'Product Master'!$A$2:$O$5991,14,FALSE())</f>
        <v>3.29</v>
      </c>
      <c r="J3005" s="7" t="n">
        <f aca="false">VLOOKUP($B3005,'Product Master'!$A$2:$O$5991,13,FALSE())</f>
        <v>8</v>
      </c>
      <c r="K3005" s="7" t="str">
        <f aca="false">VLOOKUP($B3005,'Product Master'!$A$2:$O$5991,11,FALSE())</f>
        <v>Y</v>
      </c>
      <c r="L3005" s="7" t="str">
        <f aca="false">VLOOKUP($B3005,'Product Master'!$A$2:$O$5991,12,FALSE())</f>
        <v>N</v>
      </c>
      <c r="M3005" s="3" t="n">
        <v>48</v>
      </c>
      <c r="N3005" s="3" t="n">
        <v>9</v>
      </c>
    </row>
    <row r="3006" customFormat="false" ht="15" hidden="false" customHeight="true" outlineLevel="0" collapsed="false">
      <c r="A3006" s="3" t="s">
        <v>6023</v>
      </c>
      <c r="B3006" s="3" t="s">
        <v>6024</v>
      </c>
      <c r="C3006" s="4" t="str">
        <f aca="false">VLOOKUP($B3006,'Product Master'!$A$2:$O$5991,7,FALSE())</f>
        <v>Dry Grocery</v>
      </c>
      <c r="D3006" s="4" t="str">
        <f aca="false">VLOOKUP($B3006,'Product Master'!$A$2:$O$5991,8,FALSE())</f>
        <v>Boxed Dinner Kits</v>
      </c>
      <c r="E3006" s="4" t="str">
        <f aca="false">VLOOKUP($B3006,'Product Master'!$A$2:$O$5991,5,FALSE())</f>
        <v>Wheatstone</v>
      </c>
      <c r="F3006" s="4" t="str">
        <f aca="false">VLOOKUP($B3006,'Product Master'!$A$2:$O$5991,4,FALSE())</f>
        <v>Wheatstone Hamburger Skillet Kit, 12 oz</v>
      </c>
      <c r="G3006" s="4" t="str">
        <f aca="false">VLOOKUP($B3006,'Product Master'!$A$2:$O$5991,9,FALSE())</f>
        <v>12 oz</v>
      </c>
      <c r="H3006" s="5" t="s">
        <v>16</v>
      </c>
      <c r="I3006" s="6" t="n">
        <f aca="false">VLOOKUP($B3006,'Product Master'!$A$2:$O$5991,14,FALSE())</f>
        <v>1.99</v>
      </c>
      <c r="J3006" s="7" t="n">
        <f aca="false">VLOOKUP($B3006,'Product Master'!$A$2:$O$5991,13,FALSE())</f>
        <v>12</v>
      </c>
      <c r="K3006" s="7" t="str">
        <f aca="false">VLOOKUP($B3006,'Product Master'!$A$2:$O$5991,11,FALSE())</f>
        <v>N</v>
      </c>
      <c r="L3006" s="7" t="str">
        <f aca="false">VLOOKUP($B3006,'Product Master'!$A$2:$O$5991,12,FALSE())</f>
        <v>N</v>
      </c>
      <c r="M3006" s="3" t="n">
        <v>38</v>
      </c>
      <c r="N3006" s="3" t="n">
        <v>25</v>
      </c>
    </row>
    <row r="3007" customFormat="false" ht="15" hidden="false" customHeight="true" outlineLevel="0" collapsed="false">
      <c r="A3007" s="3" t="s">
        <v>6025</v>
      </c>
      <c r="B3007" s="3" t="s">
        <v>6026</v>
      </c>
      <c r="C3007" s="4" t="str">
        <f aca="false">VLOOKUP($B3007,'Product Master'!$A$2:$O$5991,7,FALSE())</f>
        <v>Dry Grocery</v>
      </c>
      <c r="D3007" s="4" t="str">
        <f aca="false">VLOOKUP($B3007,'Product Master'!$A$2:$O$5991,8,FALSE())</f>
        <v>Boxed Dinner Kits</v>
      </c>
      <c r="E3007" s="4" t="str">
        <f aca="false">VLOOKUP($B3007,'Product Master'!$A$2:$O$5991,5,FALSE())</f>
        <v>Roastport</v>
      </c>
      <c r="F3007" s="4" t="str">
        <f aca="false">VLOOKUP($B3007,'Product Master'!$A$2:$O$5991,4,FALSE())</f>
        <v>Roastport Stuffing Mix, 12 oz</v>
      </c>
      <c r="G3007" s="4" t="str">
        <f aca="false">VLOOKUP($B3007,'Product Master'!$A$2:$O$5991,9,FALSE())</f>
        <v>12 oz</v>
      </c>
      <c r="H3007" s="5" t="s">
        <v>16</v>
      </c>
      <c r="I3007" s="6" t="n">
        <f aca="false">VLOOKUP($B3007,'Product Master'!$A$2:$O$5991,14,FALSE())</f>
        <v>1.49</v>
      </c>
      <c r="J3007" s="7" t="n">
        <f aca="false">VLOOKUP($B3007,'Product Master'!$A$2:$O$5991,13,FALSE())</f>
        <v>12</v>
      </c>
      <c r="K3007" s="7" t="str">
        <f aca="false">VLOOKUP($B3007,'Product Master'!$A$2:$O$5991,11,FALSE())</f>
        <v>N</v>
      </c>
      <c r="L3007" s="7" t="str">
        <f aca="false">VLOOKUP($B3007,'Product Master'!$A$2:$O$5991,12,FALSE())</f>
        <v>N</v>
      </c>
      <c r="M3007" s="3" t="n">
        <v>70</v>
      </c>
      <c r="N3007" s="3" t="n">
        <v>12</v>
      </c>
    </row>
    <row r="3008" customFormat="false" ht="15" hidden="false" customHeight="true" outlineLevel="0" collapsed="false">
      <c r="A3008" s="3" t="s">
        <v>6027</v>
      </c>
      <c r="B3008" s="3" t="s">
        <v>6028</v>
      </c>
      <c r="C3008" s="4" t="str">
        <f aca="false">VLOOKUP($B3008,'Product Master'!$A$2:$O$5991,7,FALSE())</f>
        <v>Dry Grocery</v>
      </c>
      <c r="D3008" s="4" t="str">
        <f aca="false">VLOOKUP($B3008,'Product Master'!$A$2:$O$5991,8,FALSE())</f>
        <v>Boxed Dinner Kits</v>
      </c>
      <c r="E3008" s="4" t="str">
        <f aca="false">VLOOKUP($B3008,'Product Master'!$A$2:$O$5991,5,FALSE())</f>
        <v>Golden Grain Co.</v>
      </c>
      <c r="F3008" s="4" t="str">
        <f aca="false">VLOOKUP($B3008,'Product Master'!$A$2:$O$5991,4,FALSE())</f>
        <v>Golden Grain Co. Cheesy Hamburger Skillet Kit, 12 oz</v>
      </c>
      <c r="G3008" s="4" t="str">
        <f aca="false">VLOOKUP($B3008,'Product Master'!$A$2:$O$5991,9,FALSE())</f>
        <v>12 oz</v>
      </c>
      <c r="H3008" s="5" t="s">
        <v>16</v>
      </c>
      <c r="I3008" s="6" t="n">
        <f aca="false">VLOOKUP($B3008,'Product Master'!$A$2:$O$5991,14,FALSE())</f>
        <v>2.79</v>
      </c>
      <c r="J3008" s="7" t="n">
        <f aca="false">VLOOKUP($B3008,'Product Master'!$A$2:$O$5991,13,FALSE())</f>
        <v>4</v>
      </c>
      <c r="K3008" s="7" t="str">
        <f aca="false">VLOOKUP($B3008,'Product Master'!$A$2:$O$5991,11,FALSE())</f>
        <v>N</v>
      </c>
      <c r="L3008" s="7" t="str">
        <f aca="false">VLOOKUP($B3008,'Product Master'!$A$2:$O$5991,12,FALSE())</f>
        <v>N</v>
      </c>
      <c r="M3008" s="3" t="n">
        <v>17</v>
      </c>
      <c r="N3008" s="3" t="n">
        <v>32</v>
      </c>
    </row>
    <row r="3009" customFormat="false" ht="15" hidden="false" customHeight="true" outlineLevel="0" collapsed="false">
      <c r="A3009" s="3" t="s">
        <v>6029</v>
      </c>
      <c r="B3009" s="3" t="s">
        <v>6030</v>
      </c>
      <c r="C3009" s="4" t="str">
        <f aca="false">VLOOKUP($B3009,'Product Master'!$A$2:$O$5991,7,FALSE())</f>
        <v>Dry Grocery</v>
      </c>
      <c r="D3009" s="4" t="str">
        <f aca="false">VLOOKUP($B3009,'Product Master'!$A$2:$O$5991,8,FALSE())</f>
        <v>Boxed Dinner Kits</v>
      </c>
      <c r="E3009" s="4" t="str">
        <f aca="false">VLOOKUP($B3009,'Product Master'!$A$2:$O$5991,5,FALSE())</f>
        <v>Redbarn</v>
      </c>
      <c r="F3009" s="4" t="str">
        <f aca="false">VLOOKUP($B3009,'Product Master'!$A$2:$O$5991,4,FALSE())</f>
        <v>Redbarn Rice Pilaf Kit, 12 oz</v>
      </c>
      <c r="G3009" s="4" t="str">
        <f aca="false">VLOOKUP($B3009,'Product Master'!$A$2:$O$5991,9,FALSE())</f>
        <v>12 oz</v>
      </c>
      <c r="H3009" s="5" t="s">
        <v>16</v>
      </c>
      <c r="I3009" s="6" t="n">
        <f aca="false">VLOOKUP($B3009,'Product Master'!$A$2:$O$5991,14,FALSE())</f>
        <v>1.49</v>
      </c>
      <c r="J3009" s="7" t="n">
        <f aca="false">VLOOKUP($B3009,'Product Master'!$A$2:$O$5991,13,FALSE())</f>
        <v>2</v>
      </c>
      <c r="K3009" s="7" t="str">
        <f aca="false">VLOOKUP($B3009,'Product Master'!$A$2:$O$5991,11,FALSE())</f>
        <v>N</v>
      </c>
      <c r="L3009" s="7" t="str">
        <f aca="false">VLOOKUP($B3009,'Product Master'!$A$2:$O$5991,12,FALSE())</f>
        <v>N</v>
      </c>
      <c r="M3009" s="3" t="n">
        <v>150</v>
      </c>
      <c r="N3009" s="3" t="n">
        <v>37</v>
      </c>
    </row>
    <row r="3010" customFormat="false" ht="15" hidden="false" customHeight="true" outlineLevel="0" collapsed="false">
      <c r="A3010" s="3" t="s">
        <v>6031</v>
      </c>
      <c r="B3010" s="3" t="s">
        <v>6032</v>
      </c>
      <c r="C3010" s="4" t="str">
        <f aca="false">VLOOKUP($B3010,'Product Master'!$A$2:$O$5991,7,FALSE())</f>
        <v>Dry Grocery</v>
      </c>
      <c r="D3010" s="4" t="str">
        <f aca="false">VLOOKUP($B3010,'Product Master'!$A$2:$O$5991,8,FALSE())</f>
        <v>Boxed Dinner Kits</v>
      </c>
      <c r="E3010" s="4" t="str">
        <f aca="false">VLOOKUP($B3010,'Product Master'!$A$2:$O$5991,5,FALSE())</f>
        <v>Nutgrove</v>
      </c>
      <c r="F3010" s="4" t="str">
        <f aca="false">VLOOKUP($B3010,'Product Master'!$A$2:$O$5991,4,FALSE())</f>
        <v>Nutgrove Skillet Dinner Kit, 12 oz</v>
      </c>
      <c r="G3010" s="4" t="str">
        <f aca="false">VLOOKUP($B3010,'Product Master'!$A$2:$O$5991,9,FALSE())</f>
        <v>12 oz</v>
      </c>
      <c r="H3010" s="5" t="s">
        <v>16</v>
      </c>
      <c r="I3010" s="6" t="n">
        <f aca="false">VLOOKUP($B3010,'Product Master'!$A$2:$O$5991,14,FALSE())</f>
        <v>2.29</v>
      </c>
      <c r="J3010" s="7" t="n">
        <f aca="false">VLOOKUP($B3010,'Product Master'!$A$2:$O$5991,13,FALSE())</f>
        <v>1</v>
      </c>
      <c r="K3010" s="7" t="str">
        <f aca="false">VLOOKUP($B3010,'Product Master'!$A$2:$O$5991,11,FALSE())</f>
        <v>N</v>
      </c>
      <c r="L3010" s="7" t="str">
        <f aca="false">VLOOKUP($B3010,'Product Master'!$A$2:$O$5991,12,FALSE())</f>
        <v>N</v>
      </c>
      <c r="M3010" s="3" t="n">
        <v>114</v>
      </c>
      <c r="N3010" s="3" t="n">
        <v>24</v>
      </c>
    </row>
    <row r="3011" customFormat="false" ht="15" hidden="false" customHeight="true" outlineLevel="0" collapsed="false">
      <c r="A3011" s="3" t="s">
        <v>6033</v>
      </c>
      <c r="B3011" s="3" t="s">
        <v>6034</v>
      </c>
      <c r="C3011" s="4" t="str">
        <f aca="false">VLOOKUP($B3011,'Product Master'!$A$2:$O$5991,7,FALSE())</f>
        <v>Dry Grocery</v>
      </c>
      <c r="D3011" s="4" t="str">
        <f aca="false">VLOOKUP($B3011,'Product Master'!$A$2:$O$5991,8,FALSE())</f>
        <v>Boxed Dinner Kits</v>
      </c>
      <c r="E3011" s="4" t="str">
        <f aca="false">VLOOKUP($B3011,'Product Master'!$A$2:$O$5991,5,FALSE())</f>
        <v>Roastport</v>
      </c>
      <c r="F3011" s="4" t="str">
        <f aca="false">VLOOKUP($B3011,'Product Master'!$A$2:$O$5991,4,FALSE())</f>
        <v>Roastport Cheesy Stuffing Mix, 12 oz</v>
      </c>
      <c r="G3011" s="4" t="str">
        <f aca="false">VLOOKUP($B3011,'Product Master'!$A$2:$O$5991,9,FALSE())</f>
        <v>12 oz</v>
      </c>
      <c r="H3011" s="5" t="s">
        <v>16</v>
      </c>
      <c r="I3011" s="6" t="n">
        <f aca="false">VLOOKUP($B3011,'Product Master'!$A$2:$O$5991,14,FALSE())</f>
        <v>2.79</v>
      </c>
      <c r="J3011" s="7" t="n">
        <f aca="false">VLOOKUP($B3011,'Product Master'!$A$2:$O$5991,13,FALSE())</f>
        <v>12</v>
      </c>
      <c r="K3011" s="7" t="str">
        <f aca="false">VLOOKUP($B3011,'Product Master'!$A$2:$O$5991,11,FALSE())</f>
        <v>N</v>
      </c>
      <c r="L3011" s="7" t="str">
        <f aca="false">VLOOKUP($B3011,'Product Master'!$A$2:$O$5991,12,FALSE())</f>
        <v>N</v>
      </c>
      <c r="M3011" s="3" t="n">
        <v>107</v>
      </c>
      <c r="N3011" s="3" t="n">
        <v>5</v>
      </c>
    </row>
    <row r="3012" customFormat="false" ht="15" hidden="false" customHeight="true" outlineLevel="0" collapsed="false">
      <c r="A3012" s="3" t="s">
        <v>6035</v>
      </c>
      <c r="B3012" s="3" t="s">
        <v>6036</v>
      </c>
      <c r="C3012" s="4" t="str">
        <f aca="false">VLOOKUP($B3012,'Product Master'!$A$2:$O$5991,7,FALSE())</f>
        <v>Dry Grocery</v>
      </c>
      <c r="D3012" s="4" t="str">
        <f aca="false">VLOOKUP($B3012,'Product Master'!$A$2:$O$5991,8,FALSE())</f>
        <v>Boxed Dinner Kits</v>
      </c>
      <c r="E3012" s="4" t="str">
        <f aca="false">VLOOKUP($B3012,'Product Master'!$A$2:$O$5991,5,FALSE())</f>
        <v>Nutgrove</v>
      </c>
      <c r="F3012" s="4" t="str">
        <f aca="false">VLOOKUP($B3012,'Product Master'!$A$2:$O$5991,4,FALSE())</f>
        <v>Nutgrove Spicy Mac &amp; Cheese, 7.25 oz</v>
      </c>
      <c r="G3012" s="4" t="str">
        <f aca="false">VLOOKUP($B3012,'Product Master'!$A$2:$O$5991,9,FALSE())</f>
        <v>7.25 oz</v>
      </c>
      <c r="H3012" s="5" t="s">
        <v>16</v>
      </c>
      <c r="I3012" s="6" t="n">
        <f aca="false">VLOOKUP($B3012,'Product Master'!$A$2:$O$5991,14,FALSE())</f>
        <v>2.29</v>
      </c>
      <c r="J3012" s="7" t="n">
        <f aca="false">VLOOKUP($B3012,'Product Master'!$A$2:$O$5991,13,FALSE())</f>
        <v>6</v>
      </c>
      <c r="K3012" s="7" t="str">
        <f aca="false">VLOOKUP($B3012,'Product Master'!$A$2:$O$5991,11,FALSE())</f>
        <v>N</v>
      </c>
      <c r="L3012" s="7" t="str">
        <f aca="false">VLOOKUP($B3012,'Product Master'!$A$2:$O$5991,12,FALSE())</f>
        <v>N</v>
      </c>
      <c r="M3012" s="3" t="n">
        <v>82</v>
      </c>
      <c r="N3012" s="3" t="n">
        <v>23</v>
      </c>
    </row>
    <row r="3013" customFormat="false" ht="15" hidden="false" customHeight="true" outlineLevel="0" collapsed="false">
      <c r="A3013" s="3" t="s">
        <v>6037</v>
      </c>
      <c r="B3013" s="3" t="s">
        <v>6038</v>
      </c>
      <c r="C3013" s="4" t="str">
        <f aca="false">VLOOKUP($B3013,'Product Master'!$A$2:$O$5991,7,FALSE())</f>
        <v>Dry Grocery</v>
      </c>
      <c r="D3013" s="4" t="str">
        <f aca="false">VLOOKUP($B3013,'Product Master'!$A$2:$O$5991,8,FALSE())</f>
        <v>Boxed Dinner Kits</v>
      </c>
      <c r="E3013" s="4" t="str">
        <f aca="false">VLOOKUP($B3013,'Product Master'!$A$2:$O$5991,5,FALSE())</f>
        <v>Pepperlane</v>
      </c>
      <c r="F3013" s="4" t="str">
        <f aca="false">VLOOKUP($B3013,'Product Master'!$A$2:$O$5991,4,FALSE())</f>
        <v>Pepperlane Cheesy Rice Pilaf Kit, 7.25 oz</v>
      </c>
      <c r="G3013" s="4" t="str">
        <f aca="false">VLOOKUP($B3013,'Product Master'!$A$2:$O$5991,9,FALSE())</f>
        <v>7.25 oz</v>
      </c>
      <c r="H3013" s="5" t="s">
        <v>16</v>
      </c>
      <c r="I3013" s="6" t="n">
        <f aca="false">VLOOKUP($B3013,'Product Master'!$A$2:$O$5991,14,FALSE())</f>
        <v>3.89</v>
      </c>
      <c r="J3013" s="7" t="n">
        <f aca="false">VLOOKUP($B3013,'Product Master'!$A$2:$O$5991,13,FALSE())</f>
        <v>2</v>
      </c>
      <c r="K3013" s="7" t="str">
        <f aca="false">VLOOKUP($B3013,'Product Master'!$A$2:$O$5991,11,FALSE())</f>
        <v>N</v>
      </c>
      <c r="L3013" s="7" t="str">
        <f aca="false">VLOOKUP($B3013,'Product Master'!$A$2:$O$5991,12,FALSE())</f>
        <v>N</v>
      </c>
      <c r="M3013" s="3" t="n">
        <v>46</v>
      </c>
      <c r="N3013" s="3" t="n">
        <v>5</v>
      </c>
    </row>
    <row r="3014" customFormat="false" ht="15" hidden="false" customHeight="true" outlineLevel="0" collapsed="false">
      <c r="A3014" s="3" t="s">
        <v>6039</v>
      </c>
      <c r="B3014" s="3" t="s">
        <v>6040</v>
      </c>
      <c r="C3014" s="4" t="str">
        <f aca="false">VLOOKUP($B3014,'Product Master'!$A$2:$O$5991,7,FALSE())</f>
        <v>Dry Grocery</v>
      </c>
      <c r="D3014" s="4" t="str">
        <f aca="false">VLOOKUP($B3014,'Product Master'!$A$2:$O$5991,8,FALSE())</f>
        <v>Boxed Dinner Kits</v>
      </c>
      <c r="E3014" s="4" t="str">
        <f aca="false">VLOOKUP($B3014,'Product Master'!$A$2:$O$5991,5,FALSE())</f>
        <v>Nutgrove</v>
      </c>
      <c r="F3014" s="4" t="str">
        <f aca="false">VLOOKUP($B3014,'Product Master'!$A$2:$O$5991,4,FALSE())</f>
        <v>Nutgrove Cheesy Rice Pilaf Kit, 12 oz</v>
      </c>
      <c r="G3014" s="4" t="str">
        <f aca="false">VLOOKUP($B3014,'Product Master'!$A$2:$O$5991,9,FALSE())</f>
        <v>12 oz</v>
      </c>
      <c r="H3014" s="5" t="s">
        <v>16</v>
      </c>
      <c r="I3014" s="6" t="n">
        <f aca="false">VLOOKUP($B3014,'Product Master'!$A$2:$O$5991,14,FALSE())</f>
        <v>3.29</v>
      </c>
      <c r="J3014" s="7" t="n">
        <f aca="false">VLOOKUP($B3014,'Product Master'!$A$2:$O$5991,13,FALSE())</f>
        <v>8</v>
      </c>
      <c r="K3014" s="7" t="str">
        <f aca="false">VLOOKUP($B3014,'Product Master'!$A$2:$O$5991,11,FALSE())</f>
        <v>N</v>
      </c>
      <c r="L3014" s="7" t="str">
        <f aca="false">VLOOKUP($B3014,'Product Master'!$A$2:$O$5991,12,FALSE())</f>
        <v>N</v>
      </c>
      <c r="M3014" s="3" t="n">
        <v>67</v>
      </c>
      <c r="N3014" s="3" t="n">
        <v>6</v>
      </c>
    </row>
    <row r="3015" customFormat="false" ht="15" hidden="false" customHeight="true" outlineLevel="0" collapsed="false">
      <c r="A3015" s="3" t="s">
        <v>6041</v>
      </c>
      <c r="B3015" s="3" t="s">
        <v>6042</v>
      </c>
      <c r="C3015" s="4" t="str">
        <f aca="false">VLOOKUP($B3015,'Product Master'!$A$2:$O$5991,7,FALSE())</f>
        <v>Dry Grocery</v>
      </c>
      <c r="D3015" s="4" t="str">
        <f aca="false">VLOOKUP($B3015,'Product Master'!$A$2:$O$5991,8,FALSE())</f>
        <v>Boxed Dinner Kits</v>
      </c>
      <c r="E3015" s="4" t="str">
        <f aca="false">VLOOKUP($B3015,'Product Master'!$A$2:$O$5991,5,FALSE())</f>
        <v>Wheatstone</v>
      </c>
      <c r="F3015" s="4" t="str">
        <f aca="false">VLOOKUP($B3015,'Product Master'!$A$2:$O$5991,4,FALSE())</f>
        <v>Wheatstone Spicy Hamburger Skillet Kit, 12 oz</v>
      </c>
      <c r="G3015" s="4" t="str">
        <f aca="false">VLOOKUP($B3015,'Product Master'!$A$2:$O$5991,9,FALSE())</f>
        <v>12 oz</v>
      </c>
      <c r="H3015" s="5" t="s">
        <v>16</v>
      </c>
      <c r="I3015" s="6" t="n">
        <f aca="false">VLOOKUP($B3015,'Product Master'!$A$2:$O$5991,14,FALSE())</f>
        <v>3.49</v>
      </c>
      <c r="J3015" s="7" t="n">
        <f aca="false">VLOOKUP($B3015,'Product Master'!$A$2:$O$5991,13,FALSE())</f>
        <v>8</v>
      </c>
      <c r="K3015" s="7" t="str">
        <f aca="false">VLOOKUP($B3015,'Product Master'!$A$2:$O$5991,11,FALSE())</f>
        <v>N</v>
      </c>
      <c r="L3015" s="7" t="str">
        <f aca="false">VLOOKUP($B3015,'Product Master'!$A$2:$O$5991,12,FALSE())</f>
        <v>N</v>
      </c>
      <c r="M3015" s="3" t="n">
        <v>117</v>
      </c>
      <c r="N3015" s="3" t="n">
        <v>38</v>
      </c>
    </row>
    <row r="3016" customFormat="false" ht="15" hidden="false" customHeight="true" outlineLevel="0" collapsed="false">
      <c r="A3016" s="3" t="s">
        <v>6043</v>
      </c>
      <c r="B3016" s="3" t="s">
        <v>6044</v>
      </c>
      <c r="C3016" s="4" t="str">
        <f aca="false">VLOOKUP($B3016,'Product Master'!$A$2:$O$5991,7,FALSE())</f>
        <v>Dry Grocery</v>
      </c>
      <c r="D3016" s="4" t="str">
        <f aca="false">VLOOKUP($B3016,'Product Master'!$A$2:$O$5991,8,FALSE())</f>
        <v>Boxed Dinner Kits</v>
      </c>
      <c r="E3016" s="4" t="str">
        <f aca="false">VLOOKUP($B3016,'Product Master'!$A$2:$O$5991,5,FALSE())</f>
        <v>Kettle Row</v>
      </c>
      <c r="F3016" s="4" t="str">
        <f aca="false">VLOOKUP($B3016,'Product Master'!$A$2:$O$5991,4,FALSE())</f>
        <v>Kettle Row Spicy Mac &amp; Cheese, 12 oz</v>
      </c>
      <c r="G3016" s="4" t="str">
        <f aca="false">VLOOKUP($B3016,'Product Master'!$A$2:$O$5991,9,FALSE())</f>
        <v>12 oz</v>
      </c>
      <c r="H3016" s="5" t="s">
        <v>16</v>
      </c>
      <c r="I3016" s="6" t="n">
        <f aca="false">VLOOKUP($B3016,'Product Master'!$A$2:$O$5991,14,FALSE())</f>
        <v>3.29</v>
      </c>
      <c r="J3016" s="7" t="n">
        <f aca="false">VLOOKUP($B3016,'Product Master'!$A$2:$O$5991,13,FALSE())</f>
        <v>8</v>
      </c>
      <c r="K3016" s="7" t="str">
        <f aca="false">VLOOKUP($B3016,'Product Master'!$A$2:$O$5991,11,FALSE())</f>
        <v>N</v>
      </c>
      <c r="L3016" s="7" t="str">
        <f aca="false">VLOOKUP($B3016,'Product Master'!$A$2:$O$5991,12,FALSE())</f>
        <v>N</v>
      </c>
      <c r="M3016" s="3" t="n">
        <v>56</v>
      </c>
      <c r="N3016" s="3" t="n">
        <v>15</v>
      </c>
    </row>
    <row r="3017" customFormat="false" ht="15" hidden="false" customHeight="true" outlineLevel="0" collapsed="false">
      <c r="A3017" s="3" t="s">
        <v>6045</v>
      </c>
      <c r="B3017" s="3" t="s">
        <v>6046</v>
      </c>
      <c r="C3017" s="4" t="str">
        <f aca="false">VLOOKUP($B3017,'Product Master'!$A$2:$O$5991,7,FALSE())</f>
        <v>Dry Grocery</v>
      </c>
      <c r="D3017" s="4" t="str">
        <f aca="false">VLOOKUP($B3017,'Product Master'!$A$2:$O$5991,8,FALSE())</f>
        <v>Boxed Dinner Kits</v>
      </c>
      <c r="E3017" s="4" t="str">
        <f aca="false">VLOOKUP($B3017,'Product Master'!$A$2:$O$5991,5,FALSE())</f>
        <v>Kettle Row</v>
      </c>
      <c r="F3017" s="4" t="str">
        <f aca="false">VLOOKUP($B3017,'Product Master'!$A$2:$O$5991,4,FALSE())</f>
        <v>Kettle Row Spicy Hamburger Skillet Kit, 12 oz</v>
      </c>
      <c r="G3017" s="4" t="str">
        <f aca="false">VLOOKUP($B3017,'Product Master'!$A$2:$O$5991,9,FALSE())</f>
        <v>12 oz</v>
      </c>
      <c r="H3017" s="5" t="s">
        <v>16</v>
      </c>
      <c r="I3017" s="6" t="n">
        <f aca="false">VLOOKUP($B3017,'Product Master'!$A$2:$O$5991,14,FALSE())</f>
        <v>1.99</v>
      </c>
      <c r="J3017" s="7" t="n">
        <f aca="false">VLOOKUP($B3017,'Product Master'!$A$2:$O$5991,13,FALSE())</f>
        <v>24</v>
      </c>
      <c r="K3017" s="7" t="str">
        <f aca="false">VLOOKUP($B3017,'Product Master'!$A$2:$O$5991,11,FALSE())</f>
        <v>N</v>
      </c>
      <c r="L3017" s="7" t="str">
        <f aca="false">VLOOKUP($B3017,'Product Master'!$A$2:$O$5991,12,FALSE())</f>
        <v>N</v>
      </c>
      <c r="M3017" s="3" t="n">
        <v>70</v>
      </c>
      <c r="N3017" s="3" t="n">
        <v>5</v>
      </c>
    </row>
    <row r="3018" customFormat="false" ht="15" hidden="false" customHeight="true" outlineLevel="0" collapsed="false">
      <c r="A3018" s="3" t="s">
        <v>6047</v>
      </c>
      <c r="B3018" s="3" t="s">
        <v>6048</v>
      </c>
      <c r="C3018" s="4" t="str">
        <f aca="false">VLOOKUP($B3018,'Product Master'!$A$2:$O$5991,7,FALSE())</f>
        <v>Dry Grocery</v>
      </c>
      <c r="D3018" s="4" t="str">
        <f aca="false">VLOOKUP($B3018,'Product Master'!$A$2:$O$5991,8,FALSE())</f>
        <v>Boxed Dinner Kits</v>
      </c>
      <c r="E3018" s="4" t="str">
        <f aca="false">VLOOKUP($B3018,'Product Master'!$A$2:$O$5991,5,FALSE())</f>
        <v>Harborline</v>
      </c>
      <c r="F3018" s="4" t="str">
        <f aca="false">VLOOKUP($B3018,'Product Master'!$A$2:$O$5991,4,FALSE())</f>
        <v>Harborline Spicy Hamburger Skillet Kit, 7.25 oz</v>
      </c>
      <c r="G3018" s="4" t="str">
        <f aca="false">VLOOKUP($B3018,'Product Master'!$A$2:$O$5991,9,FALSE())</f>
        <v>7.25 oz</v>
      </c>
      <c r="H3018" s="5" t="s">
        <v>16</v>
      </c>
      <c r="I3018" s="6" t="n">
        <f aca="false">VLOOKUP($B3018,'Product Master'!$A$2:$O$5991,14,FALSE())</f>
        <v>1.99</v>
      </c>
      <c r="J3018" s="7" t="n">
        <f aca="false">VLOOKUP($B3018,'Product Master'!$A$2:$O$5991,13,FALSE())</f>
        <v>6</v>
      </c>
      <c r="K3018" s="7" t="str">
        <f aca="false">VLOOKUP($B3018,'Product Master'!$A$2:$O$5991,11,FALSE())</f>
        <v>Y</v>
      </c>
      <c r="L3018" s="7" t="str">
        <f aca="false">VLOOKUP($B3018,'Product Master'!$A$2:$O$5991,12,FALSE())</f>
        <v>N</v>
      </c>
      <c r="M3018" s="3" t="n">
        <v>6</v>
      </c>
      <c r="N3018" s="3" t="n">
        <v>3</v>
      </c>
    </row>
    <row r="3019" customFormat="false" ht="15" hidden="false" customHeight="true" outlineLevel="0" collapsed="false">
      <c r="A3019" s="3" t="s">
        <v>6049</v>
      </c>
      <c r="B3019" s="3" t="s">
        <v>6050</v>
      </c>
      <c r="C3019" s="4" t="str">
        <f aca="false">VLOOKUP($B3019,'Product Master'!$A$2:$O$5991,7,FALSE())</f>
        <v>Dry Grocery</v>
      </c>
      <c r="D3019" s="4" t="str">
        <f aca="false">VLOOKUP($B3019,'Product Master'!$A$2:$O$5991,8,FALSE())</f>
        <v>Boxed Dinner Kits</v>
      </c>
      <c r="E3019" s="4" t="str">
        <f aca="false">VLOOKUP($B3019,'Product Master'!$A$2:$O$5991,5,FALSE())</f>
        <v>Harborline</v>
      </c>
      <c r="F3019" s="4" t="str">
        <f aca="false">VLOOKUP($B3019,'Product Master'!$A$2:$O$5991,4,FALSE())</f>
        <v>Harborline Cheesy Stuffing Mix, 12 oz</v>
      </c>
      <c r="G3019" s="4" t="str">
        <f aca="false">VLOOKUP($B3019,'Product Master'!$A$2:$O$5991,9,FALSE())</f>
        <v>12 oz</v>
      </c>
      <c r="H3019" s="5" t="s">
        <v>16</v>
      </c>
      <c r="I3019" s="6" t="n">
        <f aca="false">VLOOKUP($B3019,'Product Master'!$A$2:$O$5991,14,FALSE())</f>
        <v>3.29</v>
      </c>
      <c r="J3019" s="7" t="n">
        <f aca="false">VLOOKUP($B3019,'Product Master'!$A$2:$O$5991,13,FALSE())</f>
        <v>24</v>
      </c>
      <c r="K3019" s="7" t="str">
        <f aca="false">VLOOKUP($B3019,'Product Master'!$A$2:$O$5991,11,FALSE())</f>
        <v>Y</v>
      </c>
      <c r="L3019" s="7" t="str">
        <f aca="false">VLOOKUP($B3019,'Product Master'!$A$2:$O$5991,12,FALSE())</f>
        <v>N</v>
      </c>
      <c r="M3019" s="3" t="n">
        <v>24</v>
      </c>
      <c r="N3019" s="3" t="n">
        <v>15</v>
      </c>
    </row>
    <row r="3020" customFormat="false" ht="15" hidden="false" customHeight="true" outlineLevel="0" collapsed="false">
      <c r="A3020" s="3" t="s">
        <v>6051</v>
      </c>
      <c r="B3020" s="3" t="s">
        <v>6052</v>
      </c>
      <c r="C3020" s="4" t="str">
        <f aca="false">VLOOKUP($B3020,'Product Master'!$A$2:$O$5991,7,FALSE())</f>
        <v>Dry Grocery</v>
      </c>
      <c r="D3020" s="4" t="str">
        <f aca="false">VLOOKUP($B3020,'Product Master'!$A$2:$O$5991,8,FALSE())</f>
        <v>Boxed Dinner Kits</v>
      </c>
      <c r="E3020" s="4" t="str">
        <f aca="false">VLOOKUP($B3020,'Product Master'!$A$2:$O$5991,5,FALSE())</f>
        <v>Golden Grain Co.</v>
      </c>
      <c r="F3020" s="4" t="str">
        <f aca="false">VLOOKUP($B3020,'Product Master'!$A$2:$O$5991,4,FALSE())</f>
        <v>Golden Grain Co. Cheesy Stuffing Mix, 12 oz</v>
      </c>
      <c r="G3020" s="4" t="str">
        <f aca="false">VLOOKUP($B3020,'Product Master'!$A$2:$O$5991,9,FALSE())</f>
        <v>12 oz</v>
      </c>
      <c r="H3020" s="5" t="s">
        <v>16</v>
      </c>
      <c r="I3020" s="6" t="n">
        <f aca="false">VLOOKUP($B3020,'Product Master'!$A$2:$O$5991,14,FALSE())</f>
        <v>1.79</v>
      </c>
      <c r="J3020" s="7" t="n">
        <f aca="false">VLOOKUP($B3020,'Product Master'!$A$2:$O$5991,13,FALSE())</f>
        <v>24</v>
      </c>
      <c r="K3020" s="7" t="str">
        <f aca="false">VLOOKUP($B3020,'Product Master'!$A$2:$O$5991,11,FALSE())</f>
        <v>N</v>
      </c>
      <c r="L3020" s="7" t="str">
        <f aca="false">VLOOKUP($B3020,'Product Master'!$A$2:$O$5991,12,FALSE())</f>
        <v>N</v>
      </c>
      <c r="M3020" s="3" t="n">
        <v>85</v>
      </c>
      <c r="N3020" s="3" t="n">
        <v>35</v>
      </c>
    </row>
    <row r="3021" customFormat="false" ht="15" hidden="false" customHeight="true" outlineLevel="0" collapsed="false">
      <c r="A3021" s="3" t="s">
        <v>6053</v>
      </c>
      <c r="B3021" s="3" t="s">
        <v>6054</v>
      </c>
      <c r="C3021" s="4" t="str">
        <f aca="false">VLOOKUP($B3021,'Product Master'!$A$2:$O$5991,7,FALSE())</f>
        <v>Dry Grocery</v>
      </c>
      <c r="D3021" s="4" t="str">
        <f aca="false">VLOOKUP($B3021,'Product Master'!$A$2:$O$5991,8,FALSE())</f>
        <v>Boxed Dinner Kits</v>
      </c>
      <c r="E3021" s="4" t="str">
        <f aca="false">VLOOKUP($B3021,'Product Master'!$A$2:$O$5991,5,FALSE())</f>
        <v>Orchard Spread</v>
      </c>
      <c r="F3021" s="4" t="str">
        <f aca="false">VLOOKUP($B3021,'Product Master'!$A$2:$O$5991,4,FALSE())</f>
        <v>Orchard Spread Cheesy Mac &amp; Cheese, 7.25 oz</v>
      </c>
      <c r="G3021" s="4" t="str">
        <f aca="false">VLOOKUP($B3021,'Product Master'!$A$2:$O$5991,9,FALSE())</f>
        <v>7.25 oz</v>
      </c>
      <c r="H3021" s="5" t="s">
        <v>16</v>
      </c>
      <c r="I3021" s="6" t="n">
        <f aca="false">VLOOKUP($B3021,'Product Master'!$A$2:$O$5991,14,FALSE())</f>
        <v>1.99</v>
      </c>
      <c r="J3021" s="7" t="n">
        <f aca="false">VLOOKUP($B3021,'Product Master'!$A$2:$O$5991,13,FALSE())</f>
        <v>24</v>
      </c>
      <c r="K3021" s="7" t="str">
        <f aca="false">VLOOKUP($B3021,'Product Master'!$A$2:$O$5991,11,FALSE())</f>
        <v>N</v>
      </c>
      <c r="L3021" s="7" t="str">
        <f aca="false">VLOOKUP($B3021,'Product Master'!$A$2:$O$5991,12,FALSE())</f>
        <v>N</v>
      </c>
      <c r="M3021" s="3" t="n">
        <v>40</v>
      </c>
      <c r="N3021" s="3" t="n">
        <v>10</v>
      </c>
    </row>
    <row r="3022" customFormat="false" ht="15" hidden="false" customHeight="true" outlineLevel="0" collapsed="false">
      <c r="A3022" s="3" t="s">
        <v>6055</v>
      </c>
      <c r="B3022" s="3" t="s">
        <v>6056</v>
      </c>
      <c r="C3022" s="4" t="str">
        <f aca="false">VLOOKUP($B3022,'Product Master'!$A$2:$O$5991,7,FALSE())</f>
        <v>Dry Grocery</v>
      </c>
      <c r="D3022" s="4" t="str">
        <f aca="false">VLOOKUP($B3022,'Product Master'!$A$2:$O$5991,8,FALSE())</f>
        <v>Boxed Dinner Kits</v>
      </c>
      <c r="E3022" s="4" t="str">
        <f aca="false">VLOOKUP($B3022,'Product Master'!$A$2:$O$5991,5,FALSE())</f>
        <v>Redbarn</v>
      </c>
      <c r="F3022" s="4" t="str">
        <f aca="false">VLOOKUP($B3022,'Product Master'!$A$2:$O$5991,4,FALSE())</f>
        <v>Redbarn Cheesy Hamburger Skillet Kit, 7.25 oz</v>
      </c>
      <c r="G3022" s="4" t="str">
        <f aca="false">VLOOKUP($B3022,'Product Master'!$A$2:$O$5991,9,FALSE())</f>
        <v>7.25 oz</v>
      </c>
      <c r="H3022" s="5" t="s">
        <v>16</v>
      </c>
      <c r="I3022" s="6" t="n">
        <f aca="false">VLOOKUP($B3022,'Product Master'!$A$2:$O$5991,14,FALSE())</f>
        <v>3.29</v>
      </c>
      <c r="J3022" s="7" t="n">
        <f aca="false">VLOOKUP($B3022,'Product Master'!$A$2:$O$5991,13,FALSE())</f>
        <v>8</v>
      </c>
      <c r="K3022" s="7" t="str">
        <f aca="false">VLOOKUP($B3022,'Product Master'!$A$2:$O$5991,11,FALSE())</f>
        <v>N</v>
      </c>
      <c r="L3022" s="7" t="str">
        <f aca="false">VLOOKUP($B3022,'Product Master'!$A$2:$O$5991,12,FALSE())</f>
        <v>N</v>
      </c>
      <c r="M3022" s="3" t="n">
        <v>53</v>
      </c>
      <c r="N3022" s="3" t="n">
        <v>25</v>
      </c>
    </row>
    <row r="3023" customFormat="false" ht="15" hidden="false" customHeight="true" outlineLevel="0" collapsed="false">
      <c r="A3023" s="3" t="s">
        <v>6057</v>
      </c>
      <c r="B3023" s="3" t="s">
        <v>6058</v>
      </c>
      <c r="C3023" s="4" t="str">
        <f aca="false">VLOOKUP($B3023,'Product Master'!$A$2:$O$5991,7,FALSE())</f>
        <v>Dry Grocery</v>
      </c>
      <c r="D3023" s="4" t="str">
        <f aca="false">VLOOKUP($B3023,'Product Master'!$A$2:$O$5991,8,FALSE())</f>
        <v>Boxed Dinner Kits</v>
      </c>
      <c r="E3023" s="4" t="str">
        <f aca="false">VLOOKUP($B3023,'Product Master'!$A$2:$O$5991,5,FALSE())</f>
        <v>Orchard Spread</v>
      </c>
      <c r="F3023" s="4" t="str">
        <f aca="false">VLOOKUP($B3023,'Product Master'!$A$2:$O$5991,4,FALSE())</f>
        <v>Orchard Spread Cheesy Rice Pilaf Kit, 7.25 oz</v>
      </c>
      <c r="G3023" s="4" t="str">
        <f aca="false">VLOOKUP($B3023,'Product Master'!$A$2:$O$5991,9,FALSE())</f>
        <v>7.25 oz</v>
      </c>
      <c r="H3023" s="5" t="s">
        <v>16</v>
      </c>
      <c r="I3023" s="6" t="n">
        <f aca="false">VLOOKUP($B3023,'Product Master'!$A$2:$O$5991,14,FALSE())</f>
        <v>1.99</v>
      </c>
      <c r="J3023" s="7" t="n">
        <f aca="false">VLOOKUP($B3023,'Product Master'!$A$2:$O$5991,13,FALSE())</f>
        <v>12</v>
      </c>
      <c r="K3023" s="7" t="str">
        <f aca="false">VLOOKUP($B3023,'Product Master'!$A$2:$O$5991,11,FALSE())</f>
        <v>N</v>
      </c>
      <c r="L3023" s="7" t="str">
        <f aca="false">VLOOKUP($B3023,'Product Master'!$A$2:$O$5991,12,FALSE())</f>
        <v>N</v>
      </c>
      <c r="M3023" s="3" t="n">
        <v>32</v>
      </c>
      <c r="N3023" s="3" t="n">
        <v>27</v>
      </c>
    </row>
    <row r="3024" customFormat="false" ht="15" hidden="false" customHeight="true" outlineLevel="0" collapsed="false">
      <c r="A3024" s="3" t="s">
        <v>6059</v>
      </c>
      <c r="B3024" s="3" t="s">
        <v>6060</v>
      </c>
      <c r="C3024" s="4" t="str">
        <f aca="false">VLOOKUP($B3024,'Product Master'!$A$2:$O$5991,7,FALSE())</f>
        <v>Dry Grocery</v>
      </c>
      <c r="D3024" s="4" t="str">
        <f aca="false">VLOOKUP($B3024,'Product Master'!$A$2:$O$5991,8,FALSE())</f>
        <v>Boxed Dinner Kits</v>
      </c>
      <c r="E3024" s="4" t="str">
        <f aca="false">VLOOKUP($B3024,'Product Master'!$A$2:$O$5991,5,FALSE())</f>
        <v>Orchard Spread</v>
      </c>
      <c r="F3024" s="4" t="str">
        <f aca="false">VLOOKUP($B3024,'Product Master'!$A$2:$O$5991,4,FALSE())</f>
        <v>Orchard Spread Spicy Rice Pilaf Kit, 12 oz</v>
      </c>
      <c r="G3024" s="4" t="str">
        <f aca="false">VLOOKUP($B3024,'Product Master'!$A$2:$O$5991,9,FALSE())</f>
        <v>12 oz</v>
      </c>
      <c r="H3024" s="5" t="s">
        <v>16</v>
      </c>
      <c r="I3024" s="6" t="n">
        <f aca="false">VLOOKUP($B3024,'Product Master'!$A$2:$O$5991,14,FALSE())</f>
        <v>2.99</v>
      </c>
      <c r="J3024" s="7" t="n">
        <f aca="false">VLOOKUP($B3024,'Product Master'!$A$2:$O$5991,13,FALSE())</f>
        <v>4</v>
      </c>
      <c r="K3024" s="7" t="str">
        <f aca="false">VLOOKUP($B3024,'Product Master'!$A$2:$O$5991,11,FALSE())</f>
        <v>N</v>
      </c>
      <c r="L3024" s="7" t="str">
        <f aca="false">VLOOKUP($B3024,'Product Master'!$A$2:$O$5991,12,FALSE())</f>
        <v>N</v>
      </c>
      <c r="M3024" s="3" t="n">
        <v>56</v>
      </c>
      <c r="N3024" s="3" t="n">
        <v>39</v>
      </c>
    </row>
    <row r="3025" customFormat="false" ht="15" hidden="false" customHeight="true" outlineLevel="0" collapsed="false">
      <c r="A3025" s="3" t="s">
        <v>6061</v>
      </c>
      <c r="B3025" s="3" t="s">
        <v>6062</v>
      </c>
      <c r="C3025" s="4" t="str">
        <f aca="false">VLOOKUP($B3025,'Product Master'!$A$2:$O$5991,7,FALSE())</f>
        <v>Dry Grocery</v>
      </c>
      <c r="D3025" s="4" t="str">
        <f aca="false">VLOOKUP($B3025,'Product Master'!$A$2:$O$5991,8,FALSE())</f>
        <v>Boxed Dinner Kits</v>
      </c>
      <c r="E3025" s="4" t="str">
        <f aca="false">VLOOKUP($B3025,'Product Master'!$A$2:$O$5991,5,FALSE())</f>
        <v>Thrift Row</v>
      </c>
      <c r="F3025" s="4" t="str">
        <f aca="false">VLOOKUP($B3025,'Product Master'!$A$2:$O$5991,4,FALSE())</f>
        <v>Thrift Row Spicy Mac &amp; Cheese, 12 oz</v>
      </c>
      <c r="G3025" s="4" t="str">
        <f aca="false">VLOOKUP($B3025,'Product Master'!$A$2:$O$5991,9,FALSE())</f>
        <v>12 oz</v>
      </c>
      <c r="H3025" s="5" t="s">
        <v>16</v>
      </c>
      <c r="I3025" s="6" t="n">
        <f aca="false">VLOOKUP($B3025,'Product Master'!$A$2:$O$5991,14,FALSE())</f>
        <v>3.89</v>
      </c>
      <c r="J3025" s="7" t="n">
        <f aca="false">VLOOKUP($B3025,'Product Master'!$A$2:$O$5991,13,FALSE())</f>
        <v>2</v>
      </c>
      <c r="K3025" s="7" t="str">
        <f aca="false">VLOOKUP($B3025,'Product Master'!$A$2:$O$5991,11,FALSE())</f>
        <v>Y</v>
      </c>
      <c r="L3025" s="7" t="str">
        <f aca="false">VLOOKUP($B3025,'Product Master'!$A$2:$O$5991,12,FALSE())</f>
        <v>N</v>
      </c>
      <c r="M3025" s="3" t="n">
        <v>97</v>
      </c>
      <c r="N3025" s="3" t="n">
        <v>30</v>
      </c>
    </row>
    <row r="3026" customFormat="false" ht="15" hidden="false" customHeight="true" outlineLevel="0" collapsed="false">
      <c r="A3026" s="3" t="s">
        <v>6063</v>
      </c>
      <c r="B3026" s="3" t="s">
        <v>6064</v>
      </c>
      <c r="C3026" s="4" t="str">
        <f aca="false">VLOOKUP($B3026,'Product Master'!$A$2:$O$5991,7,FALSE())</f>
        <v>Dry Grocery</v>
      </c>
      <c r="D3026" s="4" t="str">
        <f aca="false">VLOOKUP($B3026,'Product Master'!$A$2:$O$5991,8,FALSE())</f>
        <v>Boxed Dinner Kits</v>
      </c>
      <c r="E3026" s="4" t="str">
        <f aca="false">VLOOKUP($B3026,'Product Master'!$A$2:$O$5991,5,FALSE())</f>
        <v>Roastport</v>
      </c>
      <c r="F3026" s="4" t="str">
        <f aca="false">VLOOKUP($B3026,'Product Master'!$A$2:$O$5991,4,FALSE())</f>
        <v>Roastport Cheesy Mac &amp; Cheese, 7.25 oz</v>
      </c>
      <c r="G3026" s="4" t="str">
        <f aca="false">VLOOKUP($B3026,'Product Master'!$A$2:$O$5991,9,FALSE())</f>
        <v>7.25 oz</v>
      </c>
      <c r="H3026" s="5" t="s">
        <v>16</v>
      </c>
      <c r="I3026" s="6" t="n">
        <f aca="false">VLOOKUP($B3026,'Product Master'!$A$2:$O$5991,14,FALSE())</f>
        <v>1.99</v>
      </c>
      <c r="J3026" s="7" t="n">
        <f aca="false">VLOOKUP($B3026,'Product Master'!$A$2:$O$5991,13,FALSE())</f>
        <v>8</v>
      </c>
      <c r="K3026" s="7" t="str">
        <f aca="false">VLOOKUP($B3026,'Product Master'!$A$2:$O$5991,11,FALSE())</f>
        <v>N</v>
      </c>
      <c r="L3026" s="7" t="str">
        <f aca="false">VLOOKUP($B3026,'Product Master'!$A$2:$O$5991,12,FALSE())</f>
        <v>N</v>
      </c>
      <c r="M3026" s="3" t="n">
        <v>59</v>
      </c>
      <c r="N3026" s="3" t="n">
        <v>37</v>
      </c>
    </row>
    <row r="3027" customFormat="false" ht="15" hidden="false" customHeight="true" outlineLevel="0" collapsed="false">
      <c r="A3027" s="3" t="s">
        <v>6065</v>
      </c>
      <c r="B3027" s="3" t="s">
        <v>6066</v>
      </c>
      <c r="C3027" s="4" t="str">
        <f aca="false">VLOOKUP($B3027,'Product Master'!$A$2:$O$5991,7,FALSE())</f>
        <v>Dry Grocery</v>
      </c>
      <c r="D3027" s="4" t="str">
        <f aca="false">VLOOKUP($B3027,'Product Master'!$A$2:$O$5991,8,FALSE())</f>
        <v>Boxed Dinner Kits</v>
      </c>
      <c r="E3027" s="4" t="str">
        <f aca="false">VLOOKUP($B3027,'Product Master'!$A$2:$O$5991,5,FALSE())</f>
        <v>Roastport</v>
      </c>
      <c r="F3027" s="4" t="str">
        <f aca="false">VLOOKUP($B3027,'Product Master'!$A$2:$O$5991,4,FALSE())</f>
        <v>Roastport Hamburger Skillet Kit, 7.25 oz</v>
      </c>
      <c r="G3027" s="4" t="str">
        <f aca="false">VLOOKUP($B3027,'Product Master'!$A$2:$O$5991,9,FALSE())</f>
        <v>7.25 oz</v>
      </c>
      <c r="H3027" s="5" t="s">
        <v>16</v>
      </c>
      <c r="I3027" s="6" t="n">
        <f aca="false">VLOOKUP($B3027,'Product Master'!$A$2:$O$5991,14,FALSE())</f>
        <v>2.49</v>
      </c>
      <c r="J3027" s="7" t="n">
        <f aca="false">VLOOKUP($B3027,'Product Master'!$A$2:$O$5991,13,FALSE())</f>
        <v>24</v>
      </c>
      <c r="K3027" s="7" t="str">
        <f aca="false">VLOOKUP($B3027,'Product Master'!$A$2:$O$5991,11,FALSE())</f>
        <v>N</v>
      </c>
      <c r="L3027" s="7" t="str">
        <f aca="false">VLOOKUP($B3027,'Product Master'!$A$2:$O$5991,12,FALSE())</f>
        <v>N</v>
      </c>
      <c r="M3027" s="3" t="n">
        <v>58</v>
      </c>
      <c r="N3027" s="3" t="n">
        <v>12</v>
      </c>
    </row>
    <row r="3028" customFormat="false" ht="15" hidden="false" customHeight="true" outlineLevel="0" collapsed="false">
      <c r="A3028" s="3" t="s">
        <v>6067</v>
      </c>
      <c r="B3028" s="3" t="s">
        <v>6068</v>
      </c>
      <c r="C3028" s="4" t="str">
        <f aca="false">VLOOKUP($B3028,'Product Master'!$A$2:$O$5991,7,FALSE())</f>
        <v>Dry Grocery</v>
      </c>
      <c r="D3028" s="4" t="str">
        <f aca="false">VLOOKUP($B3028,'Product Master'!$A$2:$O$5991,8,FALSE())</f>
        <v>Boxed Dinner Kits</v>
      </c>
      <c r="E3028" s="4" t="str">
        <f aca="false">VLOOKUP($B3028,'Product Master'!$A$2:$O$5991,5,FALSE())</f>
        <v>Thrift Row</v>
      </c>
      <c r="F3028" s="4" t="str">
        <f aca="false">VLOOKUP($B3028,'Product Master'!$A$2:$O$5991,4,FALSE())</f>
        <v>Thrift Row Cheesy Skillet Dinner Kit, 12 oz</v>
      </c>
      <c r="G3028" s="4" t="str">
        <f aca="false">VLOOKUP($B3028,'Product Master'!$A$2:$O$5991,9,FALSE())</f>
        <v>12 oz</v>
      </c>
      <c r="H3028" s="5" t="s">
        <v>16</v>
      </c>
      <c r="I3028" s="6" t="n">
        <f aca="false">VLOOKUP($B3028,'Product Master'!$A$2:$O$5991,14,FALSE())</f>
        <v>3.29</v>
      </c>
      <c r="J3028" s="7" t="n">
        <f aca="false">VLOOKUP($B3028,'Product Master'!$A$2:$O$5991,13,FALSE())</f>
        <v>2</v>
      </c>
      <c r="K3028" s="7" t="str">
        <f aca="false">VLOOKUP($B3028,'Product Master'!$A$2:$O$5991,11,FALSE())</f>
        <v>Y</v>
      </c>
      <c r="L3028" s="7" t="str">
        <f aca="false">VLOOKUP($B3028,'Product Master'!$A$2:$O$5991,12,FALSE())</f>
        <v>N</v>
      </c>
      <c r="M3028" s="3" t="n">
        <v>104</v>
      </c>
      <c r="N3028" s="3" t="n">
        <v>32</v>
      </c>
    </row>
    <row r="3029" customFormat="false" ht="15" hidden="false" customHeight="true" outlineLevel="0" collapsed="false">
      <c r="A3029" s="3" t="s">
        <v>6069</v>
      </c>
      <c r="B3029" s="3" t="s">
        <v>6070</v>
      </c>
      <c r="C3029" s="4" t="str">
        <f aca="false">VLOOKUP($B3029,'Product Master'!$A$2:$O$5991,7,FALSE())</f>
        <v>Dry Grocery</v>
      </c>
      <c r="D3029" s="4" t="str">
        <f aca="false">VLOOKUP($B3029,'Product Master'!$A$2:$O$5991,8,FALSE())</f>
        <v>Boxed Dinner Kits</v>
      </c>
      <c r="E3029" s="4" t="str">
        <f aca="false">VLOOKUP($B3029,'Product Master'!$A$2:$O$5991,5,FALSE())</f>
        <v>Redbarn</v>
      </c>
      <c r="F3029" s="4" t="str">
        <f aca="false">VLOOKUP($B3029,'Product Master'!$A$2:$O$5991,4,FALSE())</f>
        <v>Redbarn Mac &amp; Cheese, 12 oz</v>
      </c>
      <c r="G3029" s="4" t="str">
        <f aca="false">VLOOKUP($B3029,'Product Master'!$A$2:$O$5991,9,FALSE())</f>
        <v>12 oz</v>
      </c>
      <c r="H3029" s="5" t="s">
        <v>16</v>
      </c>
      <c r="I3029" s="6" t="n">
        <f aca="false">VLOOKUP($B3029,'Product Master'!$A$2:$O$5991,14,FALSE())</f>
        <v>3.29</v>
      </c>
      <c r="J3029" s="7" t="n">
        <f aca="false">VLOOKUP($B3029,'Product Master'!$A$2:$O$5991,13,FALSE())</f>
        <v>8</v>
      </c>
      <c r="K3029" s="7" t="str">
        <f aca="false">VLOOKUP($B3029,'Product Master'!$A$2:$O$5991,11,FALSE())</f>
        <v>N</v>
      </c>
      <c r="L3029" s="7" t="str">
        <f aca="false">VLOOKUP($B3029,'Product Master'!$A$2:$O$5991,12,FALSE())</f>
        <v>N</v>
      </c>
      <c r="M3029" s="3" t="n">
        <v>117</v>
      </c>
      <c r="N3029" s="3" t="n">
        <v>22</v>
      </c>
    </row>
    <row r="3030" customFormat="false" ht="15" hidden="false" customHeight="true" outlineLevel="0" collapsed="false">
      <c r="A3030" s="3" t="s">
        <v>6071</v>
      </c>
      <c r="B3030" s="3" t="s">
        <v>6072</v>
      </c>
      <c r="C3030" s="4" t="str">
        <f aca="false">VLOOKUP($B3030,'Product Master'!$A$2:$O$5991,7,FALSE())</f>
        <v>Dry Grocery</v>
      </c>
      <c r="D3030" s="4" t="str">
        <f aca="false">VLOOKUP($B3030,'Product Master'!$A$2:$O$5991,8,FALSE())</f>
        <v>Boxed Dinner Kits</v>
      </c>
      <c r="E3030" s="4" t="str">
        <f aca="false">VLOOKUP($B3030,'Product Master'!$A$2:$O$5991,5,FALSE())</f>
        <v>Thrift Row</v>
      </c>
      <c r="F3030" s="4" t="str">
        <f aca="false">VLOOKUP($B3030,'Product Master'!$A$2:$O$5991,4,FALSE())</f>
        <v>Thrift Row Cheesy Stuffing Mix, 7.25 oz</v>
      </c>
      <c r="G3030" s="4" t="str">
        <f aca="false">VLOOKUP($B3030,'Product Master'!$A$2:$O$5991,9,FALSE())</f>
        <v>7.25 oz</v>
      </c>
      <c r="H3030" s="5" t="s">
        <v>16</v>
      </c>
      <c r="I3030" s="6" t="n">
        <f aca="false">VLOOKUP($B3030,'Product Master'!$A$2:$O$5991,14,FALSE())</f>
        <v>2.79</v>
      </c>
      <c r="J3030" s="7" t="n">
        <f aca="false">VLOOKUP($B3030,'Product Master'!$A$2:$O$5991,13,FALSE())</f>
        <v>24</v>
      </c>
      <c r="K3030" s="7" t="str">
        <f aca="false">VLOOKUP($B3030,'Product Master'!$A$2:$O$5991,11,FALSE())</f>
        <v>Y</v>
      </c>
      <c r="L3030" s="7" t="str">
        <f aca="false">VLOOKUP($B3030,'Product Master'!$A$2:$O$5991,12,FALSE())</f>
        <v>N</v>
      </c>
      <c r="M3030" s="3" t="n">
        <v>22</v>
      </c>
      <c r="N3030" s="3" t="n">
        <v>13</v>
      </c>
    </row>
    <row r="3031" customFormat="false" ht="15" hidden="false" customHeight="true" outlineLevel="0" collapsed="false">
      <c r="A3031" s="3" t="s">
        <v>6073</v>
      </c>
      <c r="B3031" s="3" t="s">
        <v>6074</v>
      </c>
      <c r="C3031" s="4" t="str">
        <f aca="false">VLOOKUP($B3031,'Product Master'!$A$2:$O$5991,7,FALSE())</f>
        <v>Dry Grocery</v>
      </c>
      <c r="D3031" s="4" t="str">
        <f aca="false">VLOOKUP($B3031,'Product Master'!$A$2:$O$5991,8,FALSE())</f>
        <v>Boxed Dinner Kits</v>
      </c>
      <c r="E3031" s="4" t="str">
        <f aca="false">VLOOKUP($B3031,'Product Master'!$A$2:$O$5991,5,FALSE())</f>
        <v>Orchard Spread</v>
      </c>
      <c r="F3031" s="4" t="str">
        <f aca="false">VLOOKUP($B3031,'Product Master'!$A$2:$O$5991,4,FALSE())</f>
        <v>Orchard Spread Cheesy Skillet Dinner Kit, 12 oz</v>
      </c>
      <c r="G3031" s="4" t="str">
        <f aca="false">VLOOKUP($B3031,'Product Master'!$A$2:$O$5991,9,FALSE())</f>
        <v>12 oz</v>
      </c>
      <c r="H3031" s="5" t="s">
        <v>16</v>
      </c>
      <c r="I3031" s="6" t="n">
        <f aca="false">VLOOKUP($B3031,'Product Master'!$A$2:$O$5991,14,FALSE())</f>
        <v>3.49</v>
      </c>
      <c r="J3031" s="7" t="n">
        <f aca="false">VLOOKUP($B3031,'Product Master'!$A$2:$O$5991,13,FALSE())</f>
        <v>6</v>
      </c>
      <c r="K3031" s="7" t="str">
        <f aca="false">VLOOKUP($B3031,'Product Master'!$A$2:$O$5991,11,FALSE())</f>
        <v>N</v>
      </c>
      <c r="L3031" s="7" t="str">
        <f aca="false">VLOOKUP($B3031,'Product Master'!$A$2:$O$5991,12,FALSE())</f>
        <v>N</v>
      </c>
      <c r="M3031" s="3" t="n">
        <v>99</v>
      </c>
      <c r="N3031" s="3" t="n">
        <v>20</v>
      </c>
    </row>
    <row r="3032" customFormat="false" ht="15" hidden="false" customHeight="true" outlineLevel="0" collapsed="false">
      <c r="A3032" s="3" t="s">
        <v>6075</v>
      </c>
      <c r="B3032" s="3" t="s">
        <v>6076</v>
      </c>
      <c r="C3032" s="4" t="str">
        <f aca="false">VLOOKUP($B3032,'Product Master'!$A$2:$O$5991,7,FALSE())</f>
        <v>Dry Grocery</v>
      </c>
      <c r="D3032" s="4" t="str">
        <f aca="false">VLOOKUP($B3032,'Product Master'!$A$2:$O$5991,8,FALSE())</f>
        <v>Boxed Dinner Kits</v>
      </c>
      <c r="E3032" s="4" t="str">
        <f aca="false">VLOOKUP($B3032,'Product Master'!$A$2:$O$5991,5,FALSE())</f>
        <v>Roastport</v>
      </c>
      <c r="F3032" s="4" t="str">
        <f aca="false">VLOOKUP($B3032,'Product Master'!$A$2:$O$5991,4,FALSE())</f>
        <v>Roastport Rice Pilaf Kit, 12 oz</v>
      </c>
      <c r="G3032" s="4" t="str">
        <f aca="false">VLOOKUP($B3032,'Product Master'!$A$2:$O$5991,9,FALSE())</f>
        <v>12 oz</v>
      </c>
      <c r="H3032" s="5" t="s">
        <v>16</v>
      </c>
      <c r="I3032" s="6" t="n">
        <f aca="false">VLOOKUP($B3032,'Product Master'!$A$2:$O$5991,14,FALSE())</f>
        <v>2.99</v>
      </c>
      <c r="J3032" s="7" t="n">
        <f aca="false">VLOOKUP($B3032,'Product Master'!$A$2:$O$5991,13,FALSE())</f>
        <v>6</v>
      </c>
      <c r="K3032" s="7" t="str">
        <f aca="false">VLOOKUP($B3032,'Product Master'!$A$2:$O$5991,11,FALSE())</f>
        <v>N</v>
      </c>
      <c r="L3032" s="7" t="str">
        <f aca="false">VLOOKUP($B3032,'Product Master'!$A$2:$O$5991,12,FALSE())</f>
        <v>N</v>
      </c>
      <c r="M3032" s="3" t="n">
        <v>11</v>
      </c>
      <c r="N3032" s="3" t="n">
        <v>33</v>
      </c>
    </row>
    <row r="3033" customFormat="false" ht="15" hidden="false" customHeight="true" outlineLevel="0" collapsed="false">
      <c r="A3033" s="3" t="s">
        <v>6077</v>
      </c>
      <c r="B3033" s="3" t="s">
        <v>6078</v>
      </c>
      <c r="C3033" s="4" t="str">
        <f aca="false">VLOOKUP($B3033,'Product Master'!$A$2:$O$5991,7,FALSE())</f>
        <v>Dry Grocery</v>
      </c>
      <c r="D3033" s="4" t="str">
        <f aca="false">VLOOKUP($B3033,'Product Master'!$A$2:$O$5991,8,FALSE())</f>
        <v>Boxed Dinner Kits</v>
      </c>
      <c r="E3033" s="4" t="str">
        <f aca="false">VLOOKUP($B3033,'Product Master'!$A$2:$O$5991,5,FALSE())</f>
        <v>Thrift Row</v>
      </c>
      <c r="F3033" s="4" t="str">
        <f aca="false">VLOOKUP($B3033,'Product Master'!$A$2:$O$5991,4,FALSE())</f>
        <v>Thrift Row Spicy Stuffing Mix, 12 oz</v>
      </c>
      <c r="G3033" s="4" t="str">
        <f aca="false">VLOOKUP($B3033,'Product Master'!$A$2:$O$5991,9,FALSE())</f>
        <v>12 oz</v>
      </c>
      <c r="H3033" s="5" t="s">
        <v>16</v>
      </c>
      <c r="I3033" s="6" t="n">
        <f aca="false">VLOOKUP($B3033,'Product Master'!$A$2:$O$5991,14,FALSE())</f>
        <v>2.29</v>
      </c>
      <c r="J3033" s="7" t="n">
        <f aca="false">VLOOKUP($B3033,'Product Master'!$A$2:$O$5991,13,FALSE())</f>
        <v>24</v>
      </c>
      <c r="K3033" s="7" t="str">
        <f aca="false">VLOOKUP($B3033,'Product Master'!$A$2:$O$5991,11,FALSE())</f>
        <v>Y</v>
      </c>
      <c r="L3033" s="7" t="str">
        <f aca="false">VLOOKUP($B3033,'Product Master'!$A$2:$O$5991,12,FALSE())</f>
        <v>N</v>
      </c>
      <c r="M3033" s="3" t="n">
        <v>51</v>
      </c>
      <c r="N3033" s="3" t="n">
        <v>3</v>
      </c>
    </row>
    <row r="3034" customFormat="false" ht="15" hidden="false" customHeight="true" outlineLevel="0" collapsed="false">
      <c r="A3034" s="3" t="s">
        <v>6079</v>
      </c>
      <c r="B3034" s="3" t="s">
        <v>6080</v>
      </c>
      <c r="C3034" s="4" t="str">
        <f aca="false">VLOOKUP($B3034,'Product Master'!$A$2:$O$5991,7,FALSE())</f>
        <v>Dry Grocery</v>
      </c>
      <c r="D3034" s="4" t="str">
        <f aca="false">VLOOKUP($B3034,'Product Master'!$A$2:$O$5991,8,FALSE())</f>
        <v>Boxed Dinner Kits</v>
      </c>
      <c r="E3034" s="4" t="str">
        <f aca="false">VLOOKUP($B3034,'Product Master'!$A$2:$O$5991,5,FALSE())</f>
        <v>Wheatstone</v>
      </c>
      <c r="F3034" s="4" t="str">
        <f aca="false">VLOOKUP($B3034,'Product Master'!$A$2:$O$5991,4,FALSE())</f>
        <v>Wheatstone Skillet Dinner Kit, 7.25 oz</v>
      </c>
      <c r="G3034" s="4" t="str">
        <f aca="false">VLOOKUP($B3034,'Product Master'!$A$2:$O$5991,9,FALSE())</f>
        <v>7.25 oz</v>
      </c>
      <c r="H3034" s="5" t="s">
        <v>16</v>
      </c>
      <c r="I3034" s="6" t="n">
        <f aca="false">VLOOKUP($B3034,'Product Master'!$A$2:$O$5991,14,FALSE())</f>
        <v>3.29</v>
      </c>
      <c r="J3034" s="7" t="n">
        <f aca="false">VLOOKUP($B3034,'Product Master'!$A$2:$O$5991,13,FALSE())</f>
        <v>6</v>
      </c>
      <c r="K3034" s="7" t="str">
        <f aca="false">VLOOKUP($B3034,'Product Master'!$A$2:$O$5991,11,FALSE())</f>
        <v>N</v>
      </c>
      <c r="L3034" s="7" t="str">
        <f aca="false">VLOOKUP($B3034,'Product Master'!$A$2:$O$5991,12,FALSE())</f>
        <v>N</v>
      </c>
      <c r="M3034" s="3" t="n">
        <v>74</v>
      </c>
      <c r="N3034" s="3" t="n">
        <v>22</v>
      </c>
    </row>
    <row r="3035" customFormat="false" ht="15" hidden="false" customHeight="true" outlineLevel="0" collapsed="false">
      <c r="A3035" s="3" t="s">
        <v>6081</v>
      </c>
      <c r="B3035" s="3" t="s">
        <v>6082</v>
      </c>
      <c r="C3035" s="4" t="str">
        <f aca="false">VLOOKUP($B3035,'Product Master'!$A$2:$O$5991,7,FALSE())</f>
        <v>Dry Grocery</v>
      </c>
      <c r="D3035" s="4" t="str">
        <f aca="false">VLOOKUP($B3035,'Product Master'!$A$2:$O$5991,8,FALSE())</f>
        <v>Boxed Dinner Kits</v>
      </c>
      <c r="E3035" s="4" t="str">
        <f aca="false">VLOOKUP($B3035,'Product Master'!$A$2:$O$5991,5,FALSE())</f>
        <v>Nutgrove</v>
      </c>
      <c r="F3035" s="4" t="str">
        <f aca="false">VLOOKUP($B3035,'Product Master'!$A$2:$O$5991,4,FALSE())</f>
        <v>Nutgrove Spicy Stuffing Mix, 7.25 oz</v>
      </c>
      <c r="G3035" s="4" t="str">
        <f aca="false">VLOOKUP($B3035,'Product Master'!$A$2:$O$5991,9,FALSE())</f>
        <v>7.25 oz</v>
      </c>
      <c r="H3035" s="5" t="s">
        <v>16</v>
      </c>
      <c r="I3035" s="6" t="n">
        <f aca="false">VLOOKUP($B3035,'Product Master'!$A$2:$O$5991,14,FALSE())</f>
        <v>3.49</v>
      </c>
      <c r="J3035" s="7" t="n">
        <f aca="false">VLOOKUP($B3035,'Product Master'!$A$2:$O$5991,13,FALSE())</f>
        <v>6</v>
      </c>
      <c r="K3035" s="7" t="str">
        <f aca="false">VLOOKUP($B3035,'Product Master'!$A$2:$O$5991,11,FALSE())</f>
        <v>N</v>
      </c>
      <c r="L3035" s="7" t="str">
        <f aca="false">VLOOKUP($B3035,'Product Master'!$A$2:$O$5991,12,FALSE())</f>
        <v>N</v>
      </c>
      <c r="M3035" s="3" t="n">
        <v>5</v>
      </c>
      <c r="N3035" s="3" t="n">
        <v>36</v>
      </c>
    </row>
    <row r="3036" customFormat="false" ht="15" hidden="false" customHeight="true" outlineLevel="0" collapsed="false">
      <c r="A3036" s="3" t="s">
        <v>6083</v>
      </c>
      <c r="B3036" s="3" t="s">
        <v>6084</v>
      </c>
      <c r="C3036" s="4" t="str">
        <f aca="false">VLOOKUP($B3036,'Product Master'!$A$2:$O$5991,7,FALSE())</f>
        <v>Dry Grocery</v>
      </c>
      <c r="D3036" s="4" t="str">
        <f aca="false">VLOOKUP($B3036,'Product Master'!$A$2:$O$5991,8,FALSE())</f>
        <v>Boxed Dinner Kits</v>
      </c>
      <c r="E3036" s="4" t="str">
        <f aca="false">VLOOKUP($B3036,'Product Master'!$A$2:$O$5991,5,FALSE())</f>
        <v>Kettle Row</v>
      </c>
      <c r="F3036" s="4" t="str">
        <f aca="false">VLOOKUP($B3036,'Product Master'!$A$2:$O$5991,4,FALSE())</f>
        <v>Kettle Row Spicy Skillet Dinner Kit, 7.25 oz</v>
      </c>
      <c r="G3036" s="4" t="str">
        <f aca="false">VLOOKUP($B3036,'Product Master'!$A$2:$O$5991,9,FALSE())</f>
        <v>7.25 oz</v>
      </c>
      <c r="H3036" s="5" t="s">
        <v>16</v>
      </c>
      <c r="I3036" s="6" t="n">
        <f aca="false">VLOOKUP($B3036,'Product Master'!$A$2:$O$5991,14,FALSE())</f>
        <v>2.99</v>
      </c>
      <c r="J3036" s="7" t="n">
        <f aca="false">VLOOKUP($B3036,'Product Master'!$A$2:$O$5991,13,FALSE())</f>
        <v>1</v>
      </c>
      <c r="K3036" s="7" t="str">
        <f aca="false">VLOOKUP($B3036,'Product Master'!$A$2:$O$5991,11,FALSE())</f>
        <v>N</v>
      </c>
      <c r="L3036" s="7" t="str">
        <f aca="false">VLOOKUP($B3036,'Product Master'!$A$2:$O$5991,12,FALSE())</f>
        <v>N</v>
      </c>
      <c r="M3036" s="3" t="n">
        <v>40</v>
      </c>
      <c r="N3036" s="3" t="n">
        <v>40</v>
      </c>
    </row>
    <row r="3037" customFormat="false" ht="15" hidden="false" customHeight="true" outlineLevel="0" collapsed="false">
      <c r="A3037" s="3" t="s">
        <v>6085</v>
      </c>
      <c r="B3037" s="3" t="s">
        <v>6086</v>
      </c>
      <c r="C3037" s="4" t="str">
        <f aca="false">VLOOKUP($B3037,'Product Master'!$A$2:$O$5991,7,FALSE())</f>
        <v>Dry Grocery</v>
      </c>
      <c r="D3037" s="4" t="str">
        <f aca="false">VLOOKUP($B3037,'Product Master'!$A$2:$O$5991,8,FALSE())</f>
        <v>Boxed Dinner Kits</v>
      </c>
      <c r="E3037" s="4" t="str">
        <f aca="false">VLOOKUP($B3037,'Product Master'!$A$2:$O$5991,5,FALSE())</f>
        <v>Harborline</v>
      </c>
      <c r="F3037" s="4" t="str">
        <f aca="false">VLOOKUP($B3037,'Product Master'!$A$2:$O$5991,4,FALSE())</f>
        <v>Harborline Cheesy Mac &amp; Cheese, 12 oz</v>
      </c>
      <c r="G3037" s="4" t="str">
        <f aca="false">VLOOKUP($B3037,'Product Master'!$A$2:$O$5991,9,FALSE())</f>
        <v>12 oz</v>
      </c>
      <c r="H3037" s="5" t="s">
        <v>16</v>
      </c>
      <c r="I3037" s="6" t="n">
        <f aca="false">VLOOKUP($B3037,'Product Master'!$A$2:$O$5991,14,FALSE())</f>
        <v>2.99</v>
      </c>
      <c r="J3037" s="7" t="n">
        <f aca="false">VLOOKUP($B3037,'Product Master'!$A$2:$O$5991,13,FALSE())</f>
        <v>6</v>
      </c>
      <c r="K3037" s="7" t="str">
        <f aca="false">VLOOKUP($B3037,'Product Master'!$A$2:$O$5991,11,FALSE())</f>
        <v>Y</v>
      </c>
      <c r="L3037" s="7" t="str">
        <f aca="false">VLOOKUP($B3037,'Product Master'!$A$2:$O$5991,12,FALSE())</f>
        <v>N</v>
      </c>
      <c r="M3037" s="3" t="n">
        <v>140</v>
      </c>
      <c r="N3037" s="3" t="n">
        <v>9</v>
      </c>
    </row>
    <row r="3038" customFormat="false" ht="15" hidden="false" customHeight="true" outlineLevel="0" collapsed="false">
      <c r="A3038" s="3" t="s">
        <v>6087</v>
      </c>
      <c r="B3038" s="3" t="s">
        <v>6088</v>
      </c>
      <c r="C3038" s="4" t="str">
        <f aca="false">VLOOKUP($B3038,'Product Master'!$A$2:$O$5991,7,FALSE())</f>
        <v>Dry Grocery</v>
      </c>
      <c r="D3038" s="4" t="str">
        <f aca="false">VLOOKUP($B3038,'Product Master'!$A$2:$O$5991,8,FALSE())</f>
        <v>Boxed Dinner Kits</v>
      </c>
      <c r="E3038" s="4" t="str">
        <f aca="false">VLOOKUP($B3038,'Product Master'!$A$2:$O$5991,5,FALSE())</f>
        <v>Kettle Row</v>
      </c>
      <c r="F3038" s="4" t="str">
        <f aca="false">VLOOKUP($B3038,'Product Master'!$A$2:$O$5991,4,FALSE())</f>
        <v>Kettle Row Cheesy Hamburger Skillet Kit, 7.25 oz</v>
      </c>
      <c r="G3038" s="4" t="str">
        <f aca="false">VLOOKUP($B3038,'Product Master'!$A$2:$O$5991,9,FALSE())</f>
        <v>7.25 oz</v>
      </c>
      <c r="H3038" s="5" t="s">
        <v>16</v>
      </c>
      <c r="I3038" s="6" t="n">
        <f aca="false">VLOOKUP($B3038,'Product Master'!$A$2:$O$5991,14,FALSE())</f>
        <v>3.99</v>
      </c>
      <c r="J3038" s="7" t="n">
        <f aca="false">VLOOKUP($B3038,'Product Master'!$A$2:$O$5991,13,FALSE())</f>
        <v>8</v>
      </c>
      <c r="K3038" s="7" t="str">
        <f aca="false">VLOOKUP($B3038,'Product Master'!$A$2:$O$5991,11,FALSE())</f>
        <v>N</v>
      </c>
      <c r="L3038" s="7" t="str">
        <f aca="false">VLOOKUP($B3038,'Product Master'!$A$2:$O$5991,12,FALSE())</f>
        <v>N</v>
      </c>
      <c r="M3038" s="3" t="n">
        <v>93</v>
      </c>
      <c r="N3038" s="3" t="n">
        <v>11</v>
      </c>
    </row>
    <row r="3039" customFormat="false" ht="15" hidden="false" customHeight="true" outlineLevel="0" collapsed="false">
      <c r="A3039" s="3" t="s">
        <v>6089</v>
      </c>
      <c r="B3039" s="3" t="s">
        <v>6090</v>
      </c>
      <c r="C3039" s="4" t="str">
        <f aca="false">VLOOKUP($B3039,'Product Master'!$A$2:$O$5991,7,FALSE())</f>
        <v>Dry Grocery</v>
      </c>
      <c r="D3039" s="4" t="str">
        <f aca="false">VLOOKUP($B3039,'Product Master'!$A$2:$O$5991,8,FALSE())</f>
        <v>Boxed Dinner Kits</v>
      </c>
      <c r="E3039" s="4" t="str">
        <f aca="false">VLOOKUP($B3039,'Product Master'!$A$2:$O$5991,5,FALSE())</f>
        <v>Kettle Row</v>
      </c>
      <c r="F3039" s="4" t="str">
        <f aca="false">VLOOKUP($B3039,'Product Master'!$A$2:$O$5991,4,FALSE())</f>
        <v>Kettle Row Spicy Hamburger Skillet Kit, 7.25 oz</v>
      </c>
      <c r="G3039" s="4" t="str">
        <f aca="false">VLOOKUP($B3039,'Product Master'!$A$2:$O$5991,9,FALSE())</f>
        <v>7.25 oz</v>
      </c>
      <c r="H3039" s="5" t="s">
        <v>16</v>
      </c>
      <c r="I3039" s="6" t="n">
        <f aca="false">VLOOKUP($B3039,'Product Master'!$A$2:$O$5991,14,FALSE())</f>
        <v>2.89</v>
      </c>
      <c r="J3039" s="7" t="n">
        <f aca="false">VLOOKUP($B3039,'Product Master'!$A$2:$O$5991,13,FALSE())</f>
        <v>2</v>
      </c>
      <c r="K3039" s="7" t="str">
        <f aca="false">VLOOKUP($B3039,'Product Master'!$A$2:$O$5991,11,FALSE())</f>
        <v>N</v>
      </c>
      <c r="L3039" s="7" t="str">
        <f aca="false">VLOOKUP($B3039,'Product Master'!$A$2:$O$5991,12,FALSE())</f>
        <v>N</v>
      </c>
      <c r="M3039" s="3" t="n">
        <v>54</v>
      </c>
      <c r="N3039" s="3" t="n">
        <v>39</v>
      </c>
    </row>
    <row r="3040" customFormat="false" ht="15" hidden="false" customHeight="true" outlineLevel="0" collapsed="false">
      <c r="A3040" s="3" t="s">
        <v>6091</v>
      </c>
      <c r="B3040" s="3" t="s">
        <v>6092</v>
      </c>
      <c r="C3040" s="4" t="str">
        <f aca="false">VLOOKUP($B3040,'Product Master'!$A$2:$O$5991,7,FALSE())</f>
        <v>Dry Grocery</v>
      </c>
      <c r="D3040" s="4" t="str">
        <f aca="false">VLOOKUP($B3040,'Product Master'!$A$2:$O$5991,8,FALSE())</f>
        <v>Boxed Dinner Kits</v>
      </c>
      <c r="E3040" s="4" t="str">
        <f aca="false">VLOOKUP($B3040,'Product Master'!$A$2:$O$5991,5,FALSE())</f>
        <v>Harborline</v>
      </c>
      <c r="F3040" s="4" t="str">
        <f aca="false">VLOOKUP($B3040,'Product Master'!$A$2:$O$5991,4,FALSE())</f>
        <v>Harborline Spicy Skillet Dinner Kit, 12 oz</v>
      </c>
      <c r="G3040" s="4" t="str">
        <f aca="false">VLOOKUP($B3040,'Product Master'!$A$2:$O$5991,9,FALSE())</f>
        <v>12 oz</v>
      </c>
      <c r="H3040" s="5" t="s">
        <v>16</v>
      </c>
      <c r="I3040" s="6" t="n">
        <f aca="false">VLOOKUP($B3040,'Product Master'!$A$2:$O$5991,14,FALSE())</f>
        <v>3.49</v>
      </c>
      <c r="J3040" s="7" t="n">
        <f aca="false">VLOOKUP($B3040,'Product Master'!$A$2:$O$5991,13,FALSE())</f>
        <v>4</v>
      </c>
      <c r="K3040" s="7" t="str">
        <f aca="false">VLOOKUP($B3040,'Product Master'!$A$2:$O$5991,11,FALSE())</f>
        <v>Y</v>
      </c>
      <c r="L3040" s="7" t="str">
        <f aca="false">VLOOKUP($B3040,'Product Master'!$A$2:$O$5991,12,FALSE())</f>
        <v>N</v>
      </c>
      <c r="M3040" s="3" t="n">
        <v>91</v>
      </c>
      <c r="N3040" s="3" t="n">
        <v>37</v>
      </c>
    </row>
    <row r="3041" customFormat="false" ht="15" hidden="false" customHeight="true" outlineLevel="0" collapsed="false">
      <c r="A3041" s="3" t="s">
        <v>6093</v>
      </c>
      <c r="B3041" s="3" t="s">
        <v>6094</v>
      </c>
      <c r="C3041" s="4" t="str">
        <f aca="false">VLOOKUP($B3041,'Product Master'!$A$2:$O$5991,7,FALSE())</f>
        <v>Dry Grocery</v>
      </c>
      <c r="D3041" s="4" t="str">
        <f aca="false">VLOOKUP($B3041,'Product Master'!$A$2:$O$5991,8,FALSE())</f>
        <v>Boxed Dinner Kits</v>
      </c>
      <c r="E3041" s="4" t="str">
        <f aca="false">VLOOKUP($B3041,'Product Master'!$A$2:$O$5991,5,FALSE())</f>
        <v>Kettle Row</v>
      </c>
      <c r="F3041" s="4" t="str">
        <f aca="false">VLOOKUP($B3041,'Product Master'!$A$2:$O$5991,4,FALSE())</f>
        <v>Kettle Row Spicy Stuffing Mix, 7.25 oz</v>
      </c>
      <c r="G3041" s="4" t="str">
        <f aca="false">VLOOKUP($B3041,'Product Master'!$A$2:$O$5991,9,FALSE())</f>
        <v>7.25 oz</v>
      </c>
      <c r="H3041" s="5" t="s">
        <v>16</v>
      </c>
      <c r="I3041" s="6" t="n">
        <f aca="false">VLOOKUP($B3041,'Product Master'!$A$2:$O$5991,14,FALSE())</f>
        <v>1.29</v>
      </c>
      <c r="J3041" s="7" t="n">
        <f aca="false">VLOOKUP($B3041,'Product Master'!$A$2:$O$5991,13,FALSE())</f>
        <v>6</v>
      </c>
      <c r="K3041" s="7" t="str">
        <f aca="false">VLOOKUP($B3041,'Product Master'!$A$2:$O$5991,11,FALSE())</f>
        <v>N</v>
      </c>
      <c r="L3041" s="7" t="str">
        <f aca="false">VLOOKUP($B3041,'Product Master'!$A$2:$O$5991,12,FALSE())</f>
        <v>N</v>
      </c>
      <c r="M3041" s="3" t="n">
        <v>83</v>
      </c>
      <c r="N3041" s="3" t="n">
        <v>38</v>
      </c>
    </row>
    <row r="3042" customFormat="false" ht="15" hidden="false" customHeight="true" outlineLevel="0" collapsed="false">
      <c r="A3042" s="3" t="s">
        <v>6095</v>
      </c>
      <c r="B3042" s="3" t="s">
        <v>6096</v>
      </c>
      <c r="C3042" s="4" t="str">
        <f aca="false">VLOOKUP($B3042,'Product Master'!$A$2:$O$5991,7,FALSE())</f>
        <v>Dry Grocery</v>
      </c>
      <c r="D3042" s="4" t="str">
        <f aca="false">VLOOKUP($B3042,'Product Master'!$A$2:$O$5991,8,FALSE())</f>
        <v>Boxed Dinner Kits</v>
      </c>
      <c r="E3042" s="4" t="str">
        <f aca="false">VLOOKUP($B3042,'Product Master'!$A$2:$O$5991,5,FALSE())</f>
        <v>Redbarn</v>
      </c>
      <c r="F3042" s="4" t="str">
        <f aca="false">VLOOKUP($B3042,'Product Master'!$A$2:$O$5991,4,FALSE())</f>
        <v>Redbarn Cheesy Hamburger Skillet Kit, 12 oz</v>
      </c>
      <c r="G3042" s="4" t="str">
        <f aca="false">VLOOKUP($B3042,'Product Master'!$A$2:$O$5991,9,FALSE())</f>
        <v>12 oz</v>
      </c>
      <c r="H3042" s="5" t="s">
        <v>16</v>
      </c>
      <c r="I3042" s="6" t="n">
        <f aca="false">VLOOKUP($B3042,'Product Master'!$A$2:$O$5991,14,FALSE())</f>
        <v>2.89</v>
      </c>
      <c r="J3042" s="7" t="n">
        <f aca="false">VLOOKUP($B3042,'Product Master'!$A$2:$O$5991,13,FALSE())</f>
        <v>24</v>
      </c>
      <c r="K3042" s="7" t="str">
        <f aca="false">VLOOKUP($B3042,'Product Master'!$A$2:$O$5991,11,FALSE())</f>
        <v>N</v>
      </c>
      <c r="L3042" s="7" t="str">
        <f aca="false">VLOOKUP($B3042,'Product Master'!$A$2:$O$5991,12,FALSE())</f>
        <v>N</v>
      </c>
      <c r="M3042" s="3" t="n">
        <v>116</v>
      </c>
      <c r="N3042" s="3" t="n">
        <v>21</v>
      </c>
    </row>
    <row r="3043" customFormat="false" ht="15" hidden="false" customHeight="true" outlineLevel="0" collapsed="false">
      <c r="A3043" s="3" t="s">
        <v>6097</v>
      </c>
      <c r="B3043" s="3" t="s">
        <v>6098</v>
      </c>
      <c r="C3043" s="4" t="str">
        <f aca="false">VLOOKUP($B3043,'Product Master'!$A$2:$O$5991,7,FALSE())</f>
        <v>Dry Grocery</v>
      </c>
      <c r="D3043" s="4" t="str">
        <f aca="false">VLOOKUP($B3043,'Product Master'!$A$2:$O$5991,8,FALSE())</f>
        <v>Boxed Dinner Kits</v>
      </c>
      <c r="E3043" s="4" t="str">
        <f aca="false">VLOOKUP($B3043,'Product Master'!$A$2:$O$5991,5,FALSE())</f>
        <v>Nutgrove</v>
      </c>
      <c r="F3043" s="4" t="str">
        <f aca="false">VLOOKUP($B3043,'Product Master'!$A$2:$O$5991,4,FALSE())</f>
        <v>Nutgrove Cheesy Mac &amp; Cheese, 7.25 oz</v>
      </c>
      <c r="G3043" s="4" t="str">
        <f aca="false">VLOOKUP($B3043,'Product Master'!$A$2:$O$5991,9,FALSE())</f>
        <v>7.25 oz</v>
      </c>
      <c r="H3043" s="5" t="s">
        <v>16</v>
      </c>
      <c r="I3043" s="6" t="n">
        <f aca="false">VLOOKUP($B3043,'Product Master'!$A$2:$O$5991,14,FALSE())</f>
        <v>3.29</v>
      </c>
      <c r="J3043" s="7" t="n">
        <f aca="false">VLOOKUP($B3043,'Product Master'!$A$2:$O$5991,13,FALSE())</f>
        <v>24</v>
      </c>
      <c r="K3043" s="7" t="str">
        <f aca="false">VLOOKUP($B3043,'Product Master'!$A$2:$O$5991,11,FALSE())</f>
        <v>N</v>
      </c>
      <c r="L3043" s="7" t="str">
        <f aca="false">VLOOKUP($B3043,'Product Master'!$A$2:$O$5991,12,FALSE())</f>
        <v>N</v>
      </c>
      <c r="M3043" s="3" t="n">
        <v>37</v>
      </c>
      <c r="N3043" s="3" t="n">
        <v>30</v>
      </c>
    </row>
    <row r="3044" customFormat="false" ht="15" hidden="false" customHeight="true" outlineLevel="0" collapsed="false">
      <c r="A3044" s="3" t="s">
        <v>6099</v>
      </c>
      <c r="B3044" s="3" t="s">
        <v>6100</v>
      </c>
      <c r="C3044" s="4" t="str">
        <f aca="false">VLOOKUP($B3044,'Product Master'!$A$2:$O$5991,7,FALSE())</f>
        <v>Dry Grocery</v>
      </c>
      <c r="D3044" s="4" t="str">
        <f aca="false">VLOOKUP($B3044,'Product Master'!$A$2:$O$5991,8,FALSE())</f>
        <v>Boxed Dinner Kits</v>
      </c>
      <c r="E3044" s="4" t="str">
        <f aca="false">VLOOKUP($B3044,'Product Master'!$A$2:$O$5991,5,FALSE())</f>
        <v>Nutgrove</v>
      </c>
      <c r="F3044" s="4" t="str">
        <f aca="false">VLOOKUP($B3044,'Product Master'!$A$2:$O$5991,4,FALSE())</f>
        <v>Nutgrove Spicy Hamburger Skillet Kit, 12 oz</v>
      </c>
      <c r="G3044" s="4" t="str">
        <f aca="false">VLOOKUP($B3044,'Product Master'!$A$2:$O$5991,9,FALSE())</f>
        <v>12 oz</v>
      </c>
      <c r="H3044" s="5" t="s">
        <v>16</v>
      </c>
      <c r="I3044" s="6" t="n">
        <f aca="false">VLOOKUP($B3044,'Product Master'!$A$2:$O$5991,14,FALSE())</f>
        <v>2.49</v>
      </c>
      <c r="J3044" s="7" t="n">
        <f aca="false">VLOOKUP($B3044,'Product Master'!$A$2:$O$5991,13,FALSE())</f>
        <v>12</v>
      </c>
      <c r="K3044" s="7" t="str">
        <f aca="false">VLOOKUP($B3044,'Product Master'!$A$2:$O$5991,11,FALSE())</f>
        <v>N</v>
      </c>
      <c r="L3044" s="7" t="str">
        <f aca="false">VLOOKUP($B3044,'Product Master'!$A$2:$O$5991,12,FALSE())</f>
        <v>N</v>
      </c>
      <c r="M3044" s="3" t="n">
        <v>65</v>
      </c>
      <c r="N3044" s="3" t="n">
        <v>31</v>
      </c>
    </row>
    <row r="3045" customFormat="false" ht="15" hidden="false" customHeight="true" outlineLevel="0" collapsed="false">
      <c r="A3045" s="3" t="s">
        <v>6101</v>
      </c>
      <c r="B3045" s="3" t="s">
        <v>6102</v>
      </c>
      <c r="C3045" s="4" t="str">
        <f aca="false">VLOOKUP($B3045,'Product Master'!$A$2:$O$5991,7,FALSE())</f>
        <v>Dry Grocery</v>
      </c>
      <c r="D3045" s="4" t="str">
        <f aca="false">VLOOKUP($B3045,'Product Master'!$A$2:$O$5991,8,FALSE())</f>
        <v>Boxed Dinner Kits</v>
      </c>
      <c r="E3045" s="4" t="str">
        <f aca="false">VLOOKUP($B3045,'Product Master'!$A$2:$O$5991,5,FALSE())</f>
        <v>Redbarn</v>
      </c>
      <c r="F3045" s="4" t="str">
        <f aca="false">VLOOKUP($B3045,'Product Master'!$A$2:$O$5991,4,FALSE())</f>
        <v>Redbarn Cheesy Skillet Dinner Kit, 12 oz</v>
      </c>
      <c r="G3045" s="4" t="str">
        <f aca="false">VLOOKUP($B3045,'Product Master'!$A$2:$O$5991,9,FALSE())</f>
        <v>12 oz</v>
      </c>
      <c r="H3045" s="5" t="s">
        <v>16</v>
      </c>
      <c r="I3045" s="6" t="n">
        <f aca="false">VLOOKUP($B3045,'Product Master'!$A$2:$O$5991,14,FALSE())</f>
        <v>2.99</v>
      </c>
      <c r="J3045" s="7" t="n">
        <f aca="false">VLOOKUP($B3045,'Product Master'!$A$2:$O$5991,13,FALSE())</f>
        <v>4</v>
      </c>
      <c r="K3045" s="7" t="str">
        <f aca="false">VLOOKUP($B3045,'Product Master'!$A$2:$O$5991,11,FALSE())</f>
        <v>N</v>
      </c>
      <c r="L3045" s="7" t="str">
        <f aca="false">VLOOKUP($B3045,'Product Master'!$A$2:$O$5991,12,FALSE())</f>
        <v>N</v>
      </c>
      <c r="M3045" s="3" t="n">
        <v>136</v>
      </c>
      <c r="N3045" s="3" t="n">
        <v>7</v>
      </c>
    </row>
    <row r="3046" customFormat="false" ht="15" hidden="false" customHeight="true" outlineLevel="0" collapsed="false">
      <c r="A3046" s="3" t="s">
        <v>6103</v>
      </c>
      <c r="B3046" s="3" t="s">
        <v>6104</v>
      </c>
      <c r="C3046" s="4" t="str">
        <f aca="false">VLOOKUP($B3046,'Product Master'!$A$2:$O$5991,7,FALSE())</f>
        <v>Dry Grocery</v>
      </c>
      <c r="D3046" s="4" t="str">
        <f aca="false">VLOOKUP($B3046,'Product Master'!$A$2:$O$5991,8,FALSE())</f>
        <v>Boxed Dinner Kits</v>
      </c>
      <c r="E3046" s="4" t="str">
        <f aca="false">VLOOKUP($B3046,'Product Master'!$A$2:$O$5991,5,FALSE())</f>
        <v>Redbarn</v>
      </c>
      <c r="F3046" s="4" t="str">
        <f aca="false">VLOOKUP($B3046,'Product Master'!$A$2:$O$5991,4,FALSE())</f>
        <v>Redbarn Spicy Mac &amp; Cheese, 7.25 oz</v>
      </c>
      <c r="G3046" s="4" t="str">
        <f aca="false">VLOOKUP($B3046,'Product Master'!$A$2:$O$5991,9,FALSE())</f>
        <v>7.25 oz</v>
      </c>
      <c r="H3046" s="5" t="s">
        <v>16</v>
      </c>
      <c r="I3046" s="6" t="n">
        <f aca="false">VLOOKUP($B3046,'Product Master'!$A$2:$O$5991,14,FALSE())</f>
        <v>2.39</v>
      </c>
      <c r="J3046" s="7" t="n">
        <f aca="false">VLOOKUP($B3046,'Product Master'!$A$2:$O$5991,13,FALSE())</f>
        <v>1</v>
      </c>
      <c r="K3046" s="7" t="str">
        <f aca="false">VLOOKUP($B3046,'Product Master'!$A$2:$O$5991,11,FALSE())</f>
        <v>N</v>
      </c>
      <c r="L3046" s="7" t="str">
        <f aca="false">VLOOKUP($B3046,'Product Master'!$A$2:$O$5991,12,FALSE())</f>
        <v>N</v>
      </c>
      <c r="M3046" s="3" t="n">
        <v>80</v>
      </c>
      <c r="N3046" s="3" t="n">
        <v>28</v>
      </c>
    </row>
    <row r="3047" customFormat="false" ht="15" hidden="false" customHeight="true" outlineLevel="0" collapsed="false">
      <c r="A3047" s="3" t="s">
        <v>6105</v>
      </c>
      <c r="B3047" s="3" t="s">
        <v>6106</v>
      </c>
      <c r="C3047" s="4" t="str">
        <f aca="false">VLOOKUP($B3047,'Product Master'!$A$2:$O$5991,7,FALSE())</f>
        <v>Dry Grocery</v>
      </c>
      <c r="D3047" s="4" t="str">
        <f aca="false">VLOOKUP($B3047,'Product Master'!$A$2:$O$5991,8,FALSE())</f>
        <v>Boxed Dinner Kits</v>
      </c>
      <c r="E3047" s="4" t="str">
        <f aca="false">VLOOKUP($B3047,'Product Master'!$A$2:$O$5991,5,FALSE())</f>
        <v>Orchard Spread</v>
      </c>
      <c r="F3047" s="4" t="str">
        <f aca="false">VLOOKUP($B3047,'Product Master'!$A$2:$O$5991,4,FALSE())</f>
        <v>Orchard Spread Skillet Dinner Kit, 12 oz</v>
      </c>
      <c r="G3047" s="4" t="str">
        <f aca="false">VLOOKUP($B3047,'Product Master'!$A$2:$O$5991,9,FALSE())</f>
        <v>12 oz</v>
      </c>
      <c r="H3047" s="5" t="s">
        <v>16</v>
      </c>
      <c r="I3047" s="6" t="n">
        <f aca="false">VLOOKUP($B3047,'Product Master'!$A$2:$O$5991,14,FALSE())</f>
        <v>3.39</v>
      </c>
      <c r="J3047" s="7" t="n">
        <f aca="false">VLOOKUP($B3047,'Product Master'!$A$2:$O$5991,13,FALSE())</f>
        <v>12</v>
      </c>
      <c r="K3047" s="7" t="str">
        <f aca="false">VLOOKUP($B3047,'Product Master'!$A$2:$O$5991,11,FALSE())</f>
        <v>N</v>
      </c>
      <c r="L3047" s="7" t="str">
        <f aca="false">VLOOKUP($B3047,'Product Master'!$A$2:$O$5991,12,FALSE())</f>
        <v>N</v>
      </c>
      <c r="M3047" s="3" t="n">
        <v>89</v>
      </c>
      <c r="N3047" s="3" t="n">
        <v>6</v>
      </c>
    </row>
    <row r="3048" customFormat="false" ht="15" hidden="false" customHeight="true" outlineLevel="0" collapsed="false">
      <c r="A3048" s="3" t="s">
        <v>6107</v>
      </c>
      <c r="B3048" s="3" t="s">
        <v>6108</v>
      </c>
      <c r="C3048" s="4" t="str">
        <f aca="false">VLOOKUP($B3048,'Product Master'!$A$2:$O$5991,7,FALSE())</f>
        <v>Dry Grocery</v>
      </c>
      <c r="D3048" s="4" t="str">
        <f aca="false">VLOOKUP($B3048,'Product Master'!$A$2:$O$5991,8,FALSE())</f>
        <v>Boxed Dinner Kits</v>
      </c>
      <c r="E3048" s="4" t="str">
        <f aca="false">VLOOKUP($B3048,'Product Master'!$A$2:$O$5991,5,FALSE())</f>
        <v>Thrift Row</v>
      </c>
      <c r="F3048" s="4" t="str">
        <f aca="false">VLOOKUP($B3048,'Product Master'!$A$2:$O$5991,4,FALSE())</f>
        <v>Thrift Row Mac &amp; Cheese, 12 oz</v>
      </c>
      <c r="G3048" s="4" t="str">
        <f aca="false">VLOOKUP($B3048,'Product Master'!$A$2:$O$5991,9,FALSE())</f>
        <v>12 oz</v>
      </c>
      <c r="H3048" s="5" t="s">
        <v>16</v>
      </c>
      <c r="I3048" s="6" t="n">
        <f aca="false">VLOOKUP($B3048,'Product Master'!$A$2:$O$5991,14,FALSE())</f>
        <v>1.49</v>
      </c>
      <c r="J3048" s="7" t="n">
        <f aca="false">VLOOKUP($B3048,'Product Master'!$A$2:$O$5991,13,FALSE())</f>
        <v>1</v>
      </c>
      <c r="K3048" s="7" t="str">
        <f aca="false">VLOOKUP($B3048,'Product Master'!$A$2:$O$5991,11,FALSE())</f>
        <v>Y</v>
      </c>
      <c r="L3048" s="7" t="str">
        <f aca="false">VLOOKUP($B3048,'Product Master'!$A$2:$O$5991,12,FALSE())</f>
        <v>N</v>
      </c>
      <c r="M3048" s="3" t="n">
        <v>25</v>
      </c>
      <c r="N3048" s="3" t="n">
        <v>25</v>
      </c>
    </row>
    <row r="3049" customFormat="false" ht="15" hidden="false" customHeight="true" outlineLevel="0" collapsed="false">
      <c r="A3049" s="3" t="s">
        <v>6109</v>
      </c>
      <c r="B3049" s="3" t="s">
        <v>6110</v>
      </c>
      <c r="C3049" s="4" t="str">
        <f aca="false">VLOOKUP($B3049,'Product Master'!$A$2:$O$5991,7,FALSE())</f>
        <v>Dry Grocery</v>
      </c>
      <c r="D3049" s="4" t="str">
        <f aca="false">VLOOKUP($B3049,'Product Master'!$A$2:$O$5991,8,FALSE())</f>
        <v>Boxed Dinner Kits</v>
      </c>
      <c r="E3049" s="4" t="str">
        <f aca="false">VLOOKUP($B3049,'Product Master'!$A$2:$O$5991,5,FALSE())</f>
        <v>Harborline</v>
      </c>
      <c r="F3049" s="4" t="str">
        <f aca="false">VLOOKUP($B3049,'Product Master'!$A$2:$O$5991,4,FALSE())</f>
        <v>Harborline Hamburger Skillet Kit, 7.25 oz</v>
      </c>
      <c r="G3049" s="4" t="str">
        <f aca="false">VLOOKUP($B3049,'Product Master'!$A$2:$O$5991,9,FALSE())</f>
        <v>7.25 oz</v>
      </c>
      <c r="H3049" s="5" t="s">
        <v>16</v>
      </c>
      <c r="I3049" s="6" t="n">
        <f aca="false">VLOOKUP($B3049,'Product Master'!$A$2:$O$5991,14,FALSE())</f>
        <v>3.99</v>
      </c>
      <c r="J3049" s="7" t="n">
        <f aca="false">VLOOKUP($B3049,'Product Master'!$A$2:$O$5991,13,FALSE())</f>
        <v>1</v>
      </c>
      <c r="K3049" s="7" t="str">
        <f aca="false">VLOOKUP($B3049,'Product Master'!$A$2:$O$5991,11,FALSE())</f>
        <v>Y</v>
      </c>
      <c r="L3049" s="7" t="str">
        <f aca="false">VLOOKUP($B3049,'Product Master'!$A$2:$O$5991,12,FALSE())</f>
        <v>N</v>
      </c>
      <c r="M3049" s="3" t="n">
        <v>99</v>
      </c>
      <c r="N3049" s="3" t="n">
        <v>10</v>
      </c>
    </row>
    <row r="3050" customFormat="false" ht="15" hidden="false" customHeight="true" outlineLevel="0" collapsed="false">
      <c r="A3050" s="3" t="s">
        <v>6111</v>
      </c>
      <c r="B3050" s="3" t="s">
        <v>6112</v>
      </c>
      <c r="C3050" s="4" t="str">
        <f aca="false">VLOOKUP($B3050,'Product Master'!$A$2:$O$5991,7,FALSE())</f>
        <v>Dry Grocery</v>
      </c>
      <c r="D3050" s="4" t="str">
        <f aca="false">VLOOKUP($B3050,'Product Master'!$A$2:$O$5991,8,FALSE())</f>
        <v>Boxed Dinner Kits</v>
      </c>
      <c r="E3050" s="4" t="str">
        <f aca="false">VLOOKUP($B3050,'Product Master'!$A$2:$O$5991,5,FALSE())</f>
        <v>Wheatstone</v>
      </c>
      <c r="F3050" s="4" t="str">
        <f aca="false">VLOOKUP($B3050,'Product Master'!$A$2:$O$5991,4,FALSE())</f>
        <v>Wheatstone Spicy Hamburger Skillet Kit, 7.25 oz</v>
      </c>
      <c r="G3050" s="4" t="str">
        <f aca="false">VLOOKUP($B3050,'Product Master'!$A$2:$O$5991,9,FALSE())</f>
        <v>7.25 oz</v>
      </c>
      <c r="H3050" s="5" t="s">
        <v>16</v>
      </c>
      <c r="I3050" s="6" t="n">
        <f aca="false">VLOOKUP($B3050,'Product Master'!$A$2:$O$5991,14,FALSE())</f>
        <v>3.39</v>
      </c>
      <c r="J3050" s="7" t="n">
        <f aca="false">VLOOKUP($B3050,'Product Master'!$A$2:$O$5991,13,FALSE())</f>
        <v>8</v>
      </c>
      <c r="K3050" s="7" t="str">
        <f aca="false">VLOOKUP($B3050,'Product Master'!$A$2:$O$5991,11,FALSE())</f>
        <v>N</v>
      </c>
      <c r="L3050" s="7" t="str">
        <f aca="false">VLOOKUP($B3050,'Product Master'!$A$2:$O$5991,12,FALSE())</f>
        <v>N</v>
      </c>
      <c r="M3050" s="3" t="n">
        <v>19</v>
      </c>
      <c r="N3050" s="3" t="n">
        <v>24</v>
      </c>
    </row>
    <row r="3051" customFormat="false" ht="15" hidden="false" customHeight="true" outlineLevel="0" collapsed="false">
      <c r="A3051" s="3" t="s">
        <v>6113</v>
      </c>
      <c r="B3051" s="3" t="s">
        <v>6114</v>
      </c>
      <c r="C3051" s="4" t="str">
        <f aca="false">VLOOKUP($B3051,'Product Master'!$A$2:$O$5991,7,FALSE())</f>
        <v>Dry Grocery</v>
      </c>
      <c r="D3051" s="4" t="str">
        <f aca="false">VLOOKUP($B3051,'Product Master'!$A$2:$O$5991,8,FALSE())</f>
        <v>Boxed Dinner Kits</v>
      </c>
      <c r="E3051" s="4" t="str">
        <f aca="false">VLOOKUP($B3051,'Product Master'!$A$2:$O$5991,5,FALSE())</f>
        <v>Harborline</v>
      </c>
      <c r="F3051" s="4" t="str">
        <f aca="false">VLOOKUP($B3051,'Product Master'!$A$2:$O$5991,4,FALSE())</f>
        <v>Harborline Cheesy Skillet Dinner Kit, 7.25 oz</v>
      </c>
      <c r="G3051" s="4" t="str">
        <f aca="false">VLOOKUP($B3051,'Product Master'!$A$2:$O$5991,9,FALSE())</f>
        <v>7.25 oz</v>
      </c>
      <c r="H3051" s="5" t="s">
        <v>16</v>
      </c>
      <c r="I3051" s="6" t="n">
        <f aca="false">VLOOKUP($B3051,'Product Master'!$A$2:$O$5991,14,FALSE())</f>
        <v>1.49</v>
      </c>
      <c r="J3051" s="7" t="n">
        <f aca="false">VLOOKUP($B3051,'Product Master'!$A$2:$O$5991,13,FALSE())</f>
        <v>1</v>
      </c>
      <c r="K3051" s="7" t="str">
        <f aca="false">VLOOKUP($B3051,'Product Master'!$A$2:$O$5991,11,FALSE())</f>
        <v>Y</v>
      </c>
      <c r="L3051" s="7" t="str">
        <f aca="false">VLOOKUP($B3051,'Product Master'!$A$2:$O$5991,12,FALSE())</f>
        <v>N</v>
      </c>
      <c r="M3051" s="3" t="n">
        <v>43</v>
      </c>
      <c r="N3051" s="3" t="n">
        <v>11</v>
      </c>
    </row>
    <row r="3052" customFormat="false" ht="15" hidden="false" customHeight="true" outlineLevel="0" collapsed="false">
      <c r="A3052" s="3" t="s">
        <v>6115</v>
      </c>
      <c r="B3052" s="3" t="s">
        <v>6116</v>
      </c>
      <c r="C3052" s="4" t="str">
        <f aca="false">VLOOKUP($B3052,'Product Master'!$A$2:$O$5991,7,FALSE())</f>
        <v>Dry Grocery</v>
      </c>
      <c r="D3052" s="4" t="str">
        <f aca="false">VLOOKUP($B3052,'Product Master'!$A$2:$O$5991,8,FALSE())</f>
        <v>Boxed Dinner Kits</v>
      </c>
      <c r="E3052" s="4" t="str">
        <f aca="false">VLOOKUP($B3052,'Product Master'!$A$2:$O$5991,5,FALSE())</f>
        <v>Thrift Row</v>
      </c>
      <c r="F3052" s="4" t="str">
        <f aca="false">VLOOKUP($B3052,'Product Master'!$A$2:$O$5991,4,FALSE())</f>
        <v>Thrift Row Cheesy Mac &amp; Cheese, 7.25 oz</v>
      </c>
      <c r="G3052" s="4" t="str">
        <f aca="false">VLOOKUP($B3052,'Product Master'!$A$2:$O$5991,9,FALSE())</f>
        <v>7.25 oz</v>
      </c>
      <c r="H3052" s="5" t="s">
        <v>16</v>
      </c>
      <c r="I3052" s="6" t="n">
        <f aca="false">VLOOKUP($B3052,'Product Master'!$A$2:$O$5991,14,FALSE())</f>
        <v>2.89</v>
      </c>
      <c r="J3052" s="7" t="n">
        <f aca="false">VLOOKUP($B3052,'Product Master'!$A$2:$O$5991,13,FALSE())</f>
        <v>24</v>
      </c>
      <c r="K3052" s="7" t="str">
        <f aca="false">VLOOKUP($B3052,'Product Master'!$A$2:$O$5991,11,FALSE())</f>
        <v>Y</v>
      </c>
      <c r="L3052" s="7" t="str">
        <f aca="false">VLOOKUP($B3052,'Product Master'!$A$2:$O$5991,12,FALSE())</f>
        <v>N</v>
      </c>
      <c r="M3052" s="3" t="n">
        <v>129</v>
      </c>
      <c r="N3052" s="3" t="n">
        <v>20</v>
      </c>
    </row>
    <row r="3053" customFormat="false" ht="15" hidden="false" customHeight="true" outlineLevel="0" collapsed="false">
      <c r="A3053" s="3" t="s">
        <v>6117</v>
      </c>
      <c r="B3053" s="3" t="s">
        <v>6118</v>
      </c>
      <c r="C3053" s="4" t="str">
        <f aca="false">VLOOKUP($B3053,'Product Master'!$A$2:$O$5991,7,FALSE())</f>
        <v>Dry Grocery</v>
      </c>
      <c r="D3053" s="4" t="str">
        <f aca="false">VLOOKUP($B3053,'Product Master'!$A$2:$O$5991,8,FALSE())</f>
        <v>Boxed Dinner Kits</v>
      </c>
      <c r="E3053" s="4" t="str">
        <f aca="false">VLOOKUP($B3053,'Product Master'!$A$2:$O$5991,5,FALSE())</f>
        <v>Nutgrove</v>
      </c>
      <c r="F3053" s="4" t="str">
        <f aca="false">VLOOKUP($B3053,'Product Master'!$A$2:$O$5991,4,FALSE())</f>
        <v>Nutgrove Mac &amp; Cheese, 12 oz</v>
      </c>
      <c r="G3053" s="4" t="str">
        <f aca="false">VLOOKUP($B3053,'Product Master'!$A$2:$O$5991,9,FALSE())</f>
        <v>12 oz</v>
      </c>
      <c r="H3053" s="5" t="s">
        <v>16</v>
      </c>
      <c r="I3053" s="6" t="n">
        <f aca="false">VLOOKUP($B3053,'Product Master'!$A$2:$O$5991,14,FALSE())</f>
        <v>3.39</v>
      </c>
      <c r="J3053" s="7" t="n">
        <f aca="false">VLOOKUP($B3053,'Product Master'!$A$2:$O$5991,13,FALSE())</f>
        <v>24</v>
      </c>
      <c r="K3053" s="7" t="str">
        <f aca="false">VLOOKUP($B3053,'Product Master'!$A$2:$O$5991,11,FALSE())</f>
        <v>N</v>
      </c>
      <c r="L3053" s="7" t="str">
        <f aca="false">VLOOKUP($B3053,'Product Master'!$A$2:$O$5991,12,FALSE())</f>
        <v>N</v>
      </c>
      <c r="M3053" s="3" t="n">
        <v>104</v>
      </c>
      <c r="N3053" s="3" t="n">
        <v>15</v>
      </c>
    </row>
    <row r="3054" customFormat="false" ht="15" hidden="false" customHeight="true" outlineLevel="0" collapsed="false">
      <c r="A3054" s="3" t="s">
        <v>6119</v>
      </c>
      <c r="B3054" s="3" t="s">
        <v>6120</v>
      </c>
      <c r="C3054" s="4" t="str">
        <f aca="false">VLOOKUP($B3054,'Product Master'!$A$2:$O$5991,7,FALSE())</f>
        <v>Dry Grocery</v>
      </c>
      <c r="D3054" s="4" t="str">
        <f aca="false">VLOOKUP($B3054,'Product Master'!$A$2:$O$5991,8,FALSE())</f>
        <v>Boxed Dinner Kits</v>
      </c>
      <c r="E3054" s="4" t="str">
        <f aca="false">VLOOKUP($B3054,'Product Master'!$A$2:$O$5991,5,FALSE())</f>
        <v>Orchard Spread</v>
      </c>
      <c r="F3054" s="4" t="str">
        <f aca="false">VLOOKUP($B3054,'Product Master'!$A$2:$O$5991,4,FALSE())</f>
        <v>Orchard Spread Skillet Dinner Kit, 7.25 oz</v>
      </c>
      <c r="G3054" s="4" t="str">
        <f aca="false">VLOOKUP($B3054,'Product Master'!$A$2:$O$5991,9,FALSE())</f>
        <v>7.25 oz</v>
      </c>
      <c r="H3054" s="5" t="s">
        <v>16</v>
      </c>
      <c r="I3054" s="6" t="n">
        <f aca="false">VLOOKUP($B3054,'Product Master'!$A$2:$O$5991,14,FALSE())</f>
        <v>1.89</v>
      </c>
      <c r="J3054" s="7" t="n">
        <f aca="false">VLOOKUP($B3054,'Product Master'!$A$2:$O$5991,13,FALSE())</f>
        <v>8</v>
      </c>
      <c r="K3054" s="7" t="str">
        <f aca="false">VLOOKUP($B3054,'Product Master'!$A$2:$O$5991,11,FALSE())</f>
        <v>N</v>
      </c>
      <c r="L3054" s="7" t="str">
        <f aca="false">VLOOKUP($B3054,'Product Master'!$A$2:$O$5991,12,FALSE())</f>
        <v>N</v>
      </c>
      <c r="M3054" s="3" t="n">
        <v>30</v>
      </c>
      <c r="N3054" s="3" t="n">
        <v>4</v>
      </c>
    </row>
    <row r="3055" customFormat="false" ht="15" hidden="false" customHeight="true" outlineLevel="0" collapsed="false">
      <c r="A3055" s="3" t="s">
        <v>6121</v>
      </c>
      <c r="B3055" s="3" t="s">
        <v>6122</v>
      </c>
      <c r="C3055" s="4" t="str">
        <f aca="false">VLOOKUP($B3055,'Product Master'!$A$2:$O$5991,7,FALSE())</f>
        <v>Dry Grocery</v>
      </c>
      <c r="D3055" s="4" t="str">
        <f aca="false">VLOOKUP($B3055,'Product Master'!$A$2:$O$5991,8,FALSE())</f>
        <v>Boxed Dinner Kits</v>
      </c>
      <c r="E3055" s="4" t="str">
        <f aca="false">VLOOKUP($B3055,'Product Master'!$A$2:$O$5991,5,FALSE())</f>
        <v>Nutgrove</v>
      </c>
      <c r="F3055" s="4" t="str">
        <f aca="false">VLOOKUP($B3055,'Product Master'!$A$2:$O$5991,4,FALSE())</f>
        <v>Nutgrove Mac &amp; Cheese, 7.25 oz</v>
      </c>
      <c r="G3055" s="4" t="str">
        <f aca="false">VLOOKUP($B3055,'Product Master'!$A$2:$O$5991,9,FALSE())</f>
        <v>7.25 oz</v>
      </c>
      <c r="H3055" s="5" t="s">
        <v>16</v>
      </c>
      <c r="I3055" s="6" t="n">
        <f aca="false">VLOOKUP($B3055,'Product Master'!$A$2:$O$5991,14,FALSE())</f>
        <v>3.79</v>
      </c>
      <c r="J3055" s="7" t="n">
        <f aca="false">VLOOKUP($B3055,'Product Master'!$A$2:$O$5991,13,FALSE())</f>
        <v>1</v>
      </c>
      <c r="K3055" s="7" t="str">
        <f aca="false">VLOOKUP($B3055,'Product Master'!$A$2:$O$5991,11,FALSE())</f>
        <v>N</v>
      </c>
      <c r="L3055" s="7" t="str">
        <f aca="false">VLOOKUP($B3055,'Product Master'!$A$2:$O$5991,12,FALSE())</f>
        <v>N</v>
      </c>
      <c r="M3055" s="3" t="n">
        <v>149</v>
      </c>
      <c r="N3055" s="3" t="n">
        <v>37</v>
      </c>
    </row>
    <row r="3056" customFormat="false" ht="15" hidden="false" customHeight="true" outlineLevel="0" collapsed="false">
      <c r="A3056" s="3" t="s">
        <v>6123</v>
      </c>
      <c r="B3056" s="3" t="s">
        <v>6124</v>
      </c>
      <c r="C3056" s="4" t="str">
        <f aca="false">VLOOKUP($B3056,'Product Master'!$A$2:$O$5991,7,FALSE())</f>
        <v>Dry Grocery</v>
      </c>
      <c r="D3056" s="4" t="str">
        <f aca="false">VLOOKUP($B3056,'Product Master'!$A$2:$O$5991,8,FALSE())</f>
        <v>Boxed Dinner Kits</v>
      </c>
      <c r="E3056" s="4" t="str">
        <f aca="false">VLOOKUP($B3056,'Product Master'!$A$2:$O$5991,5,FALSE())</f>
        <v>Thrift Row</v>
      </c>
      <c r="F3056" s="4" t="str">
        <f aca="false">VLOOKUP($B3056,'Product Master'!$A$2:$O$5991,4,FALSE())</f>
        <v>Thrift Row Cheesy Hamburger Skillet Kit, 12 oz</v>
      </c>
      <c r="G3056" s="4" t="str">
        <f aca="false">VLOOKUP($B3056,'Product Master'!$A$2:$O$5991,9,FALSE())</f>
        <v>12 oz</v>
      </c>
      <c r="H3056" s="5" t="s">
        <v>16</v>
      </c>
      <c r="I3056" s="6" t="n">
        <f aca="false">VLOOKUP($B3056,'Product Master'!$A$2:$O$5991,14,FALSE())</f>
        <v>1.29</v>
      </c>
      <c r="J3056" s="7" t="n">
        <f aca="false">VLOOKUP($B3056,'Product Master'!$A$2:$O$5991,13,FALSE())</f>
        <v>12</v>
      </c>
      <c r="K3056" s="7" t="str">
        <f aca="false">VLOOKUP($B3056,'Product Master'!$A$2:$O$5991,11,FALSE())</f>
        <v>Y</v>
      </c>
      <c r="L3056" s="7" t="str">
        <f aca="false">VLOOKUP($B3056,'Product Master'!$A$2:$O$5991,12,FALSE())</f>
        <v>N</v>
      </c>
      <c r="M3056" s="3" t="n">
        <v>127</v>
      </c>
      <c r="N3056" s="3" t="n">
        <v>17</v>
      </c>
    </row>
    <row r="3057" customFormat="false" ht="15" hidden="false" customHeight="true" outlineLevel="0" collapsed="false">
      <c r="A3057" s="3" t="s">
        <v>6125</v>
      </c>
      <c r="B3057" s="3" t="s">
        <v>6126</v>
      </c>
      <c r="C3057" s="4" t="str">
        <f aca="false">VLOOKUP($B3057,'Product Master'!$A$2:$O$5991,7,FALSE())</f>
        <v>Dry Grocery</v>
      </c>
      <c r="D3057" s="4" t="str">
        <f aca="false">VLOOKUP($B3057,'Product Master'!$A$2:$O$5991,8,FALSE())</f>
        <v>Boxed Dinner Kits</v>
      </c>
      <c r="E3057" s="4" t="str">
        <f aca="false">VLOOKUP($B3057,'Product Master'!$A$2:$O$5991,5,FALSE())</f>
        <v>Kettle Row</v>
      </c>
      <c r="F3057" s="4" t="str">
        <f aca="false">VLOOKUP($B3057,'Product Master'!$A$2:$O$5991,4,FALSE())</f>
        <v>Kettle Row Cheesy Rice Pilaf Kit, 12 oz</v>
      </c>
      <c r="G3057" s="4" t="str">
        <f aca="false">VLOOKUP($B3057,'Product Master'!$A$2:$O$5991,9,FALSE())</f>
        <v>12 oz</v>
      </c>
      <c r="H3057" s="5" t="s">
        <v>16</v>
      </c>
      <c r="I3057" s="6" t="n">
        <f aca="false">VLOOKUP($B3057,'Product Master'!$A$2:$O$5991,14,FALSE())</f>
        <v>2.29</v>
      </c>
      <c r="J3057" s="7" t="n">
        <f aca="false">VLOOKUP($B3057,'Product Master'!$A$2:$O$5991,13,FALSE())</f>
        <v>1</v>
      </c>
      <c r="K3057" s="7" t="str">
        <f aca="false">VLOOKUP($B3057,'Product Master'!$A$2:$O$5991,11,FALSE())</f>
        <v>N</v>
      </c>
      <c r="L3057" s="7" t="str">
        <f aca="false">VLOOKUP($B3057,'Product Master'!$A$2:$O$5991,12,FALSE())</f>
        <v>N</v>
      </c>
      <c r="M3057" s="3" t="n">
        <v>67</v>
      </c>
      <c r="N3057" s="3" t="n">
        <v>18</v>
      </c>
    </row>
    <row r="3058" customFormat="false" ht="15" hidden="false" customHeight="true" outlineLevel="0" collapsed="false">
      <c r="A3058" s="3" t="s">
        <v>6127</v>
      </c>
      <c r="B3058" s="3" t="s">
        <v>6128</v>
      </c>
      <c r="C3058" s="4" t="str">
        <f aca="false">VLOOKUP($B3058,'Product Master'!$A$2:$O$5991,7,FALSE())</f>
        <v>Dry Grocery</v>
      </c>
      <c r="D3058" s="4" t="str">
        <f aca="false">VLOOKUP($B3058,'Product Master'!$A$2:$O$5991,8,FALSE())</f>
        <v>Boxed Dinner Kits</v>
      </c>
      <c r="E3058" s="4" t="str">
        <f aca="false">VLOOKUP($B3058,'Product Master'!$A$2:$O$5991,5,FALSE())</f>
        <v>Kettle Row</v>
      </c>
      <c r="F3058" s="4" t="str">
        <f aca="false">VLOOKUP($B3058,'Product Master'!$A$2:$O$5991,4,FALSE())</f>
        <v>Kettle Row Hamburger Skillet Kit, 12 oz</v>
      </c>
      <c r="G3058" s="4" t="str">
        <f aca="false">VLOOKUP($B3058,'Product Master'!$A$2:$O$5991,9,FALSE())</f>
        <v>12 oz</v>
      </c>
      <c r="H3058" s="5" t="s">
        <v>16</v>
      </c>
      <c r="I3058" s="6" t="n">
        <f aca="false">VLOOKUP($B3058,'Product Master'!$A$2:$O$5991,14,FALSE())</f>
        <v>1.39</v>
      </c>
      <c r="J3058" s="7" t="n">
        <f aca="false">VLOOKUP($B3058,'Product Master'!$A$2:$O$5991,13,FALSE())</f>
        <v>12</v>
      </c>
      <c r="K3058" s="7" t="str">
        <f aca="false">VLOOKUP($B3058,'Product Master'!$A$2:$O$5991,11,FALSE())</f>
        <v>N</v>
      </c>
      <c r="L3058" s="7" t="str">
        <f aca="false">VLOOKUP($B3058,'Product Master'!$A$2:$O$5991,12,FALSE())</f>
        <v>N</v>
      </c>
      <c r="M3058" s="3" t="n">
        <v>122</v>
      </c>
      <c r="N3058" s="3" t="n">
        <v>8</v>
      </c>
    </row>
    <row r="3059" customFormat="false" ht="15" hidden="false" customHeight="true" outlineLevel="0" collapsed="false">
      <c r="A3059" s="3" t="s">
        <v>6129</v>
      </c>
      <c r="B3059" s="3" t="s">
        <v>6130</v>
      </c>
      <c r="C3059" s="4" t="str">
        <f aca="false">VLOOKUP($B3059,'Product Master'!$A$2:$O$5991,7,FALSE())</f>
        <v>Dry Grocery</v>
      </c>
      <c r="D3059" s="4" t="str">
        <f aca="false">VLOOKUP($B3059,'Product Master'!$A$2:$O$5991,8,FALSE())</f>
        <v>Boxed Dinner Kits</v>
      </c>
      <c r="E3059" s="4" t="str">
        <f aca="false">VLOOKUP($B3059,'Product Master'!$A$2:$O$5991,5,FALSE())</f>
        <v>Roastport</v>
      </c>
      <c r="F3059" s="4" t="str">
        <f aca="false">VLOOKUP($B3059,'Product Master'!$A$2:$O$5991,4,FALSE())</f>
        <v>Roastport Rice Pilaf Kit, 7.25 oz</v>
      </c>
      <c r="G3059" s="4" t="str">
        <f aca="false">VLOOKUP($B3059,'Product Master'!$A$2:$O$5991,9,FALSE())</f>
        <v>7.25 oz</v>
      </c>
      <c r="H3059" s="5" t="s">
        <v>16</v>
      </c>
      <c r="I3059" s="6" t="n">
        <f aca="false">VLOOKUP($B3059,'Product Master'!$A$2:$O$5991,14,FALSE())</f>
        <v>2.49</v>
      </c>
      <c r="J3059" s="7" t="n">
        <f aca="false">VLOOKUP($B3059,'Product Master'!$A$2:$O$5991,13,FALSE())</f>
        <v>1</v>
      </c>
      <c r="K3059" s="7" t="str">
        <f aca="false">VLOOKUP($B3059,'Product Master'!$A$2:$O$5991,11,FALSE())</f>
        <v>N</v>
      </c>
      <c r="L3059" s="7" t="str">
        <f aca="false">VLOOKUP($B3059,'Product Master'!$A$2:$O$5991,12,FALSE())</f>
        <v>N</v>
      </c>
      <c r="M3059" s="3" t="n">
        <v>129</v>
      </c>
      <c r="N3059" s="3" t="n">
        <v>17</v>
      </c>
    </row>
    <row r="3060" customFormat="false" ht="15" hidden="false" customHeight="true" outlineLevel="0" collapsed="false">
      <c r="A3060" s="3" t="s">
        <v>6131</v>
      </c>
      <c r="B3060" s="3" t="s">
        <v>6132</v>
      </c>
      <c r="C3060" s="4" t="str">
        <f aca="false">VLOOKUP($B3060,'Product Master'!$A$2:$O$5991,7,FALSE())</f>
        <v>Dry Grocery</v>
      </c>
      <c r="D3060" s="4" t="str">
        <f aca="false">VLOOKUP($B3060,'Product Master'!$A$2:$O$5991,8,FALSE())</f>
        <v>Boxed Dinner Kits</v>
      </c>
      <c r="E3060" s="4" t="str">
        <f aca="false">VLOOKUP($B3060,'Product Master'!$A$2:$O$5991,5,FALSE())</f>
        <v>Thrift Row</v>
      </c>
      <c r="F3060" s="4" t="str">
        <f aca="false">VLOOKUP($B3060,'Product Master'!$A$2:$O$5991,4,FALSE())</f>
        <v>Thrift Row Spicy Hamburger Skillet Kit, 7.25 oz</v>
      </c>
      <c r="G3060" s="4" t="str">
        <f aca="false">VLOOKUP($B3060,'Product Master'!$A$2:$O$5991,9,FALSE())</f>
        <v>7.25 oz</v>
      </c>
      <c r="H3060" s="5" t="s">
        <v>16</v>
      </c>
      <c r="I3060" s="6" t="n">
        <f aca="false">VLOOKUP($B3060,'Product Master'!$A$2:$O$5991,14,FALSE())</f>
        <v>2.39</v>
      </c>
      <c r="J3060" s="7" t="n">
        <f aca="false">VLOOKUP($B3060,'Product Master'!$A$2:$O$5991,13,FALSE())</f>
        <v>8</v>
      </c>
      <c r="K3060" s="7" t="str">
        <f aca="false">VLOOKUP($B3060,'Product Master'!$A$2:$O$5991,11,FALSE())</f>
        <v>Y</v>
      </c>
      <c r="L3060" s="7" t="str">
        <f aca="false">VLOOKUP($B3060,'Product Master'!$A$2:$O$5991,12,FALSE())</f>
        <v>N</v>
      </c>
      <c r="M3060" s="3" t="n">
        <v>47</v>
      </c>
      <c r="N3060" s="3" t="n">
        <v>40</v>
      </c>
    </row>
    <row r="3061" customFormat="false" ht="15" hidden="false" customHeight="true" outlineLevel="0" collapsed="false">
      <c r="A3061" s="3" t="s">
        <v>6133</v>
      </c>
      <c r="B3061" s="3" t="s">
        <v>6134</v>
      </c>
      <c r="C3061" s="4" t="str">
        <f aca="false">VLOOKUP($B3061,'Product Master'!$A$2:$O$5991,7,FALSE())</f>
        <v>Dry Grocery</v>
      </c>
      <c r="D3061" s="4" t="str">
        <f aca="false">VLOOKUP($B3061,'Product Master'!$A$2:$O$5991,8,FALSE())</f>
        <v>Boxed Dinner Kits</v>
      </c>
      <c r="E3061" s="4" t="str">
        <f aca="false">VLOOKUP($B3061,'Product Master'!$A$2:$O$5991,5,FALSE())</f>
        <v>Pepperlane</v>
      </c>
      <c r="F3061" s="4" t="str">
        <f aca="false">VLOOKUP($B3061,'Product Master'!$A$2:$O$5991,4,FALSE())</f>
        <v>Pepperlane Spicy Hamburger Skillet Kit, 7.25 oz</v>
      </c>
      <c r="G3061" s="4" t="str">
        <f aca="false">VLOOKUP($B3061,'Product Master'!$A$2:$O$5991,9,FALSE())</f>
        <v>7.25 oz</v>
      </c>
      <c r="H3061" s="5" t="s">
        <v>16</v>
      </c>
      <c r="I3061" s="6" t="n">
        <f aca="false">VLOOKUP($B3061,'Product Master'!$A$2:$O$5991,14,FALSE())</f>
        <v>2.99</v>
      </c>
      <c r="J3061" s="7" t="n">
        <f aca="false">VLOOKUP($B3061,'Product Master'!$A$2:$O$5991,13,FALSE())</f>
        <v>12</v>
      </c>
      <c r="K3061" s="7" t="str">
        <f aca="false">VLOOKUP($B3061,'Product Master'!$A$2:$O$5991,11,FALSE())</f>
        <v>N</v>
      </c>
      <c r="L3061" s="7" t="str">
        <f aca="false">VLOOKUP($B3061,'Product Master'!$A$2:$O$5991,12,FALSE())</f>
        <v>N</v>
      </c>
      <c r="M3061" s="3" t="n">
        <v>59</v>
      </c>
      <c r="N3061" s="3" t="n">
        <v>12</v>
      </c>
    </row>
    <row r="3062" customFormat="false" ht="15" hidden="false" customHeight="true" outlineLevel="0" collapsed="false">
      <c r="A3062" s="3" t="s">
        <v>6135</v>
      </c>
      <c r="B3062" s="3" t="s">
        <v>6136</v>
      </c>
      <c r="C3062" s="4" t="str">
        <f aca="false">VLOOKUP($B3062,'Product Master'!$A$2:$O$5991,7,FALSE())</f>
        <v>Dry Grocery</v>
      </c>
      <c r="D3062" s="4" t="str">
        <f aca="false">VLOOKUP($B3062,'Product Master'!$A$2:$O$5991,8,FALSE())</f>
        <v>Boxed Dinner Kits</v>
      </c>
      <c r="E3062" s="4" t="str">
        <f aca="false">VLOOKUP($B3062,'Product Master'!$A$2:$O$5991,5,FALSE())</f>
        <v>Nutgrove</v>
      </c>
      <c r="F3062" s="4" t="str">
        <f aca="false">VLOOKUP($B3062,'Product Master'!$A$2:$O$5991,4,FALSE())</f>
        <v>Nutgrove Cheesy Hamburger Skillet Kit, 12 oz</v>
      </c>
      <c r="G3062" s="4" t="str">
        <f aca="false">VLOOKUP($B3062,'Product Master'!$A$2:$O$5991,9,FALSE())</f>
        <v>12 oz</v>
      </c>
      <c r="H3062" s="5" t="s">
        <v>16</v>
      </c>
      <c r="I3062" s="6" t="n">
        <f aca="false">VLOOKUP($B3062,'Product Master'!$A$2:$O$5991,14,FALSE())</f>
        <v>3.99</v>
      </c>
      <c r="J3062" s="7" t="n">
        <f aca="false">VLOOKUP($B3062,'Product Master'!$A$2:$O$5991,13,FALSE())</f>
        <v>6</v>
      </c>
      <c r="K3062" s="7" t="str">
        <f aca="false">VLOOKUP($B3062,'Product Master'!$A$2:$O$5991,11,FALSE())</f>
        <v>N</v>
      </c>
      <c r="L3062" s="7" t="str">
        <f aca="false">VLOOKUP($B3062,'Product Master'!$A$2:$O$5991,12,FALSE())</f>
        <v>N</v>
      </c>
      <c r="M3062" s="3" t="n">
        <v>101</v>
      </c>
      <c r="N3062" s="3" t="n">
        <v>26</v>
      </c>
    </row>
    <row r="3063" customFormat="false" ht="15" hidden="false" customHeight="true" outlineLevel="0" collapsed="false">
      <c r="A3063" s="3" t="s">
        <v>6137</v>
      </c>
      <c r="B3063" s="3" t="s">
        <v>6138</v>
      </c>
      <c r="C3063" s="4" t="str">
        <f aca="false">VLOOKUP($B3063,'Product Master'!$A$2:$O$5991,7,FALSE())</f>
        <v>Dry Grocery</v>
      </c>
      <c r="D3063" s="4" t="str">
        <f aca="false">VLOOKUP($B3063,'Product Master'!$A$2:$O$5991,8,FALSE())</f>
        <v>Boxed Dinner Kits</v>
      </c>
      <c r="E3063" s="4" t="str">
        <f aca="false">VLOOKUP($B3063,'Product Master'!$A$2:$O$5991,5,FALSE())</f>
        <v>Pepperlane</v>
      </c>
      <c r="F3063" s="4" t="str">
        <f aca="false">VLOOKUP($B3063,'Product Master'!$A$2:$O$5991,4,FALSE())</f>
        <v>Pepperlane Spicy Rice Pilaf Kit, 12 oz</v>
      </c>
      <c r="G3063" s="4" t="str">
        <f aca="false">VLOOKUP($B3063,'Product Master'!$A$2:$O$5991,9,FALSE())</f>
        <v>12 oz</v>
      </c>
      <c r="H3063" s="5" t="s">
        <v>16</v>
      </c>
      <c r="I3063" s="6" t="n">
        <f aca="false">VLOOKUP($B3063,'Product Master'!$A$2:$O$5991,14,FALSE())</f>
        <v>2.29</v>
      </c>
      <c r="J3063" s="7" t="n">
        <f aca="false">VLOOKUP($B3063,'Product Master'!$A$2:$O$5991,13,FALSE())</f>
        <v>6</v>
      </c>
      <c r="K3063" s="7" t="str">
        <f aca="false">VLOOKUP($B3063,'Product Master'!$A$2:$O$5991,11,FALSE())</f>
        <v>N</v>
      </c>
      <c r="L3063" s="7" t="str">
        <f aca="false">VLOOKUP($B3063,'Product Master'!$A$2:$O$5991,12,FALSE())</f>
        <v>N</v>
      </c>
      <c r="M3063" s="3" t="n">
        <v>79</v>
      </c>
      <c r="N3063" s="3" t="n">
        <v>19</v>
      </c>
    </row>
    <row r="3064" customFormat="false" ht="15" hidden="false" customHeight="true" outlineLevel="0" collapsed="false">
      <c r="A3064" s="3" t="s">
        <v>6139</v>
      </c>
      <c r="B3064" s="3" t="s">
        <v>6140</v>
      </c>
      <c r="C3064" s="4" t="str">
        <f aca="false">VLOOKUP($B3064,'Product Master'!$A$2:$O$5991,7,FALSE())</f>
        <v>Dry Grocery</v>
      </c>
      <c r="D3064" s="4" t="str">
        <f aca="false">VLOOKUP($B3064,'Product Master'!$A$2:$O$5991,8,FALSE())</f>
        <v>Boxed Dinner Kits</v>
      </c>
      <c r="E3064" s="4" t="str">
        <f aca="false">VLOOKUP($B3064,'Product Master'!$A$2:$O$5991,5,FALSE())</f>
        <v>Wheatstone</v>
      </c>
      <c r="F3064" s="4" t="str">
        <f aca="false">VLOOKUP($B3064,'Product Master'!$A$2:$O$5991,4,FALSE())</f>
        <v>Wheatstone Cheesy Mac &amp; Cheese, 12 oz</v>
      </c>
      <c r="G3064" s="4" t="str">
        <f aca="false">VLOOKUP($B3064,'Product Master'!$A$2:$O$5991,9,FALSE())</f>
        <v>12 oz</v>
      </c>
      <c r="H3064" s="5" t="s">
        <v>16</v>
      </c>
      <c r="I3064" s="6" t="n">
        <f aca="false">VLOOKUP($B3064,'Product Master'!$A$2:$O$5991,14,FALSE())</f>
        <v>2.99</v>
      </c>
      <c r="J3064" s="7" t="n">
        <f aca="false">VLOOKUP($B3064,'Product Master'!$A$2:$O$5991,13,FALSE())</f>
        <v>12</v>
      </c>
      <c r="K3064" s="7" t="str">
        <f aca="false">VLOOKUP($B3064,'Product Master'!$A$2:$O$5991,11,FALSE())</f>
        <v>N</v>
      </c>
      <c r="L3064" s="7" t="str">
        <f aca="false">VLOOKUP($B3064,'Product Master'!$A$2:$O$5991,12,FALSE())</f>
        <v>N</v>
      </c>
      <c r="M3064" s="3" t="n">
        <v>125</v>
      </c>
      <c r="N3064" s="3" t="n">
        <v>26</v>
      </c>
    </row>
    <row r="3065" customFormat="false" ht="15" hidden="false" customHeight="true" outlineLevel="0" collapsed="false">
      <c r="A3065" s="3" t="s">
        <v>6141</v>
      </c>
      <c r="B3065" s="3" t="s">
        <v>6142</v>
      </c>
      <c r="C3065" s="4" t="str">
        <f aca="false">VLOOKUP($B3065,'Product Master'!$A$2:$O$5991,7,FALSE())</f>
        <v>Dry Grocery</v>
      </c>
      <c r="D3065" s="4" t="str">
        <f aca="false">VLOOKUP($B3065,'Product Master'!$A$2:$O$5991,8,FALSE())</f>
        <v>Boxed Dinner Kits</v>
      </c>
      <c r="E3065" s="4" t="str">
        <f aca="false">VLOOKUP($B3065,'Product Master'!$A$2:$O$5991,5,FALSE())</f>
        <v>Roastport</v>
      </c>
      <c r="F3065" s="4" t="str">
        <f aca="false">VLOOKUP($B3065,'Product Master'!$A$2:$O$5991,4,FALSE())</f>
        <v>Roastport Spicy Skillet Dinner Kit, 7.25 oz</v>
      </c>
      <c r="G3065" s="4" t="str">
        <f aca="false">VLOOKUP($B3065,'Product Master'!$A$2:$O$5991,9,FALSE())</f>
        <v>7.25 oz</v>
      </c>
      <c r="H3065" s="5" t="s">
        <v>16</v>
      </c>
      <c r="I3065" s="6" t="n">
        <f aca="false">VLOOKUP($B3065,'Product Master'!$A$2:$O$5991,14,FALSE())</f>
        <v>3.29</v>
      </c>
      <c r="J3065" s="7" t="n">
        <f aca="false">VLOOKUP($B3065,'Product Master'!$A$2:$O$5991,13,FALSE())</f>
        <v>2</v>
      </c>
      <c r="K3065" s="7" t="str">
        <f aca="false">VLOOKUP($B3065,'Product Master'!$A$2:$O$5991,11,FALSE())</f>
        <v>N</v>
      </c>
      <c r="L3065" s="7" t="str">
        <f aca="false">VLOOKUP($B3065,'Product Master'!$A$2:$O$5991,12,FALSE())</f>
        <v>N</v>
      </c>
      <c r="M3065" s="3" t="n">
        <v>39</v>
      </c>
      <c r="N3065" s="3" t="n">
        <v>33</v>
      </c>
    </row>
    <row r="3066" customFormat="false" ht="15" hidden="false" customHeight="true" outlineLevel="0" collapsed="false">
      <c r="A3066" s="3" t="s">
        <v>6143</v>
      </c>
      <c r="B3066" s="3" t="s">
        <v>6144</v>
      </c>
      <c r="C3066" s="4" t="str">
        <f aca="false">VLOOKUP($B3066,'Product Master'!$A$2:$O$5991,7,FALSE())</f>
        <v>Dry Grocery</v>
      </c>
      <c r="D3066" s="4" t="str">
        <f aca="false">VLOOKUP($B3066,'Product Master'!$A$2:$O$5991,8,FALSE())</f>
        <v>Boxed Dinner Kits</v>
      </c>
      <c r="E3066" s="4" t="str">
        <f aca="false">VLOOKUP($B3066,'Product Master'!$A$2:$O$5991,5,FALSE())</f>
        <v>Nutgrove</v>
      </c>
      <c r="F3066" s="4" t="str">
        <f aca="false">VLOOKUP($B3066,'Product Master'!$A$2:$O$5991,4,FALSE())</f>
        <v>Nutgrove Cheesy Stuffing Mix, 7.25 oz</v>
      </c>
      <c r="G3066" s="4" t="str">
        <f aca="false">VLOOKUP($B3066,'Product Master'!$A$2:$O$5991,9,FALSE())</f>
        <v>7.25 oz</v>
      </c>
      <c r="H3066" s="5" t="s">
        <v>16</v>
      </c>
      <c r="I3066" s="6" t="n">
        <f aca="false">VLOOKUP($B3066,'Product Master'!$A$2:$O$5991,14,FALSE())</f>
        <v>1.49</v>
      </c>
      <c r="J3066" s="7" t="n">
        <f aca="false">VLOOKUP($B3066,'Product Master'!$A$2:$O$5991,13,FALSE())</f>
        <v>1</v>
      </c>
      <c r="K3066" s="7" t="str">
        <f aca="false">VLOOKUP($B3066,'Product Master'!$A$2:$O$5991,11,FALSE())</f>
        <v>N</v>
      </c>
      <c r="L3066" s="7" t="str">
        <f aca="false">VLOOKUP($B3066,'Product Master'!$A$2:$O$5991,12,FALSE())</f>
        <v>N</v>
      </c>
      <c r="M3066" s="3" t="n">
        <v>147</v>
      </c>
      <c r="N3066" s="3" t="n">
        <v>34</v>
      </c>
    </row>
    <row r="3067" customFormat="false" ht="15" hidden="false" customHeight="true" outlineLevel="0" collapsed="false">
      <c r="A3067" s="3" t="s">
        <v>6145</v>
      </c>
      <c r="B3067" s="3" t="s">
        <v>6146</v>
      </c>
      <c r="C3067" s="4" t="str">
        <f aca="false">VLOOKUP($B3067,'Product Master'!$A$2:$O$5991,7,FALSE())</f>
        <v>Dry Grocery</v>
      </c>
      <c r="D3067" s="4" t="str">
        <f aca="false">VLOOKUP($B3067,'Product Master'!$A$2:$O$5991,8,FALSE())</f>
        <v>Boxed Dinner Kits</v>
      </c>
      <c r="E3067" s="4" t="str">
        <f aca="false">VLOOKUP($B3067,'Product Master'!$A$2:$O$5991,5,FALSE())</f>
        <v>Kettle Row</v>
      </c>
      <c r="F3067" s="4" t="str">
        <f aca="false">VLOOKUP($B3067,'Product Master'!$A$2:$O$5991,4,FALSE())</f>
        <v>Kettle Row Mac &amp; Cheese, 12 oz</v>
      </c>
      <c r="G3067" s="4" t="str">
        <f aca="false">VLOOKUP($B3067,'Product Master'!$A$2:$O$5991,9,FALSE())</f>
        <v>12 oz</v>
      </c>
      <c r="H3067" s="5" t="s">
        <v>16</v>
      </c>
      <c r="I3067" s="6" t="n">
        <f aca="false">VLOOKUP($B3067,'Product Master'!$A$2:$O$5991,14,FALSE())</f>
        <v>3.79</v>
      </c>
      <c r="J3067" s="7" t="n">
        <f aca="false">VLOOKUP($B3067,'Product Master'!$A$2:$O$5991,13,FALSE())</f>
        <v>2</v>
      </c>
      <c r="K3067" s="7" t="str">
        <f aca="false">VLOOKUP($B3067,'Product Master'!$A$2:$O$5991,11,FALSE())</f>
        <v>N</v>
      </c>
      <c r="L3067" s="7" t="str">
        <f aca="false">VLOOKUP($B3067,'Product Master'!$A$2:$O$5991,12,FALSE())</f>
        <v>N</v>
      </c>
      <c r="M3067" s="3" t="n">
        <v>53</v>
      </c>
      <c r="N3067" s="3" t="n">
        <v>21</v>
      </c>
    </row>
    <row r="3068" customFormat="false" ht="15" hidden="false" customHeight="true" outlineLevel="0" collapsed="false">
      <c r="A3068" s="3" t="s">
        <v>6147</v>
      </c>
      <c r="B3068" s="3" t="s">
        <v>6148</v>
      </c>
      <c r="C3068" s="4" t="str">
        <f aca="false">VLOOKUP($B3068,'Product Master'!$A$2:$O$5991,7,FALSE())</f>
        <v>Dry Grocery</v>
      </c>
      <c r="D3068" s="4" t="str">
        <f aca="false">VLOOKUP($B3068,'Product Master'!$A$2:$O$5991,8,FALSE())</f>
        <v>Boxed Dinner Kits</v>
      </c>
      <c r="E3068" s="4" t="str">
        <f aca="false">VLOOKUP($B3068,'Product Master'!$A$2:$O$5991,5,FALSE())</f>
        <v>Nutgrove</v>
      </c>
      <c r="F3068" s="4" t="str">
        <f aca="false">VLOOKUP($B3068,'Product Master'!$A$2:$O$5991,4,FALSE())</f>
        <v>Nutgrove Stuffing Mix, 7.25 oz</v>
      </c>
      <c r="G3068" s="4" t="str">
        <f aca="false">VLOOKUP($B3068,'Product Master'!$A$2:$O$5991,9,FALSE())</f>
        <v>7.25 oz</v>
      </c>
      <c r="H3068" s="5" t="s">
        <v>16</v>
      </c>
      <c r="I3068" s="6" t="n">
        <f aca="false">VLOOKUP($B3068,'Product Master'!$A$2:$O$5991,14,FALSE())</f>
        <v>3.39</v>
      </c>
      <c r="J3068" s="7" t="n">
        <f aca="false">VLOOKUP($B3068,'Product Master'!$A$2:$O$5991,13,FALSE())</f>
        <v>4</v>
      </c>
      <c r="K3068" s="7" t="str">
        <f aca="false">VLOOKUP($B3068,'Product Master'!$A$2:$O$5991,11,FALSE())</f>
        <v>N</v>
      </c>
      <c r="L3068" s="7" t="str">
        <f aca="false">VLOOKUP($B3068,'Product Master'!$A$2:$O$5991,12,FALSE())</f>
        <v>N</v>
      </c>
      <c r="M3068" s="3" t="n">
        <v>91</v>
      </c>
      <c r="N3068" s="3" t="n">
        <v>25</v>
      </c>
    </row>
    <row r="3069" customFormat="false" ht="15" hidden="false" customHeight="true" outlineLevel="0" collapsed="false">
      <c r="A3069" s="3" t="s">
        <v>6149</v>
      </c>
      <c r="B3069" s="3" t="s">
        <v>6150</v>
      </c>
      <c r="C3069" s="4" t="str">
        <f aca="false">VLOOKUP($B3069,'Product Master'!$A$2:$O$5991,7,FALSE())</f>
        <v>Dry Grocery</v>
      </c>
      <c r="D3069" s="4" t="str">
        <f aca="false">VLOOKUP($B3069,'Product Master'!$A$2:$O$5991,8,FALSE())</f>
        <v>Boxed Dinner Kits</v>
      </c>
      <c r="E3069" s="4" t="str">
        <f aca="false">VLOOKUP($B3069,'Product Master'!$A$2:$O$5991,5,FALSE())</f>
        <v>Thrift Row</v>
      </c>
      <c r="F3069" s="4" t="str">
        <f aca="false">VLOOKUP($B3069,'Product Master'!$A$2:$O$5991,4,FALSE())</f>
        <v>Thrift Row Hamburger Skillet Kit, 12 oz</v>
      </c>
      <c r="G3069" s="4" t="str">
        <f aca="false">VLOOKUP($B3069,'Product Master'!$A$2:$O$5991,9,FALSE())</f>
        <v>12 oz</v>
      </c>
      <c r="H3069" s="5" t="s">
        <v>16</v>
      </c>
      <c r="I3069" s="6" t="n">
        <f aca="false">VLOOKUP($B3069,'Product Master'!$A$2:$O$5991,14,FALSE())</f>
        <v>1.99</v>
      </c>
      <c r="J3069" s="7" t="n">
        <f aca="false">VLOOKUP($B3069,'Product Master'!$A$2:$O$5991,13,FALSE())</f>
        <v>4</v>
      </c>
      <c r="K3069" s="7" t="str">
        <f aca="false">VLOOKUP($B3069,'Product Master'!$A$2:$O$5991,11,FALSE())</f>
        <v>Y</v>
      </c>
      <c r="L3069" s="7" t="str">
        <f aca="false">VLOOKUP($B3069,'Product Master'!$A$2:$O$5991,12,FALSE())</f>
        <v>N</v>
      </c>
      <c r="M3069" s="3" t="n">
        <v>88</v>
      </c>
      <c r="N3069" s="3" t="n">
        <v>30</v>
      </c>
    </row>
    <row r="3070" customFormat="false" ht="15" hidden="false" customHeight="true" outlineLevel="0" collapsed="false">
      <c r="A3070" s="3" t="s">
        <v>6151</v>
      </c>
      <c r="B3070" s="3" t="s">
        <v>6152</v>
      </c>
      <c r="C3070" s="4" t="str">
        <f aca="false">VLOOKUP($B3070,'Product Master'!$A$2:$O$5991,7,FALSE())</f>
        <v>Dry Grocery</v>
      </c>
      <c r="D3070" s="4" t="str">
        <f aca="false">VLOOKUP($B3070,'Product Master'!$A$2:$O$5991,8,FALSE())</f>
        <v>Boxed Dinner Kits</v>
      </c>
      <c r="E3070" s="4" t="str">
        <f aca="false">VLOOKUP($B3070,'Product Master'!$A$2:$O$5991,5,FALSE())</f>
        <v>Harborline</v>
      </c>
      <c r="F3070" s="4" t="str">
        <f aca="false">VLOOKUP($B3070,'Product Master'!$A$2:$O$5991,4,FALSE())</f>
        <v>Harborline Cheesy Hamburger Skillet Kit, 7.25 oz</v>
      </c>
      <c r="G3070" s="4" t="str">
        <f aca="false">VLOOKUP($B3070,'Product Master'!$A$2:$O$5991,9,FALSE())</f>
        <v>7.25 oz</v>
      </c>
      <c r="H3070" s="5" t="s">
        <v>16</v>
      </c>
      <c r="I3070" s="6" t="n">
        <f aca="false">VLOOKUP($B3070,'Product Master'!$A$2:$O$5991,14,FALSE())</f>
        <v>2.79</v>
      </c>
      <c r="J3070" s="7" t="n">
        <f aca="false">VLOOKUP($B3070,'Product Master'!$A$2:$O$5991,13,FALSE())</f>
        <v>12</v>
      </c>
      <c r="K3070" s="7" t="str">
        <f aca="false">VLOOKUP($B3070,'Product Master'!$A$2:$O$5991,11,FALSE())</f>
        <v>Y</v>
      </c>
      <c r="L3070" s="7" t="str">
        <f aca="false">VLOOKUP($B3070,'Product Master'!$A$2:$O$5991,12,FALSE())</f>
        <v>N</v>
      </c>
      <c r="M3070" s="3" t="n">
        <v>21</v>
      </c>
      <c r="N3070" s="3" t="n">
        <v>40</v>
      </c>
    </row>
    <row r="3071" customFormat="false" ht="15" hidden="false" customHeight="true" outlineLevel="0" collapsed="false">
      <c r="A3071" s="3" t="s">
        <v>6153</v>
      </c>
      <c r="B3071" s="3" t="s">
        <v>6154</v>
      </c>
      <c r="C3071" s="4" t="str">
        <f aca="false">VLOOKUP($B3071,'Product Master'!$A$2:$O$5991,7,FALSE())</f>
        <v>Dry Grocery</v>
      </c>
      <c r="D3071" s="4" t="str">
        <f aca="false">VLOOKUP($B3071,'Product Master'!$A$2:$O$5991,8,FALSE())</f>
        <v>Boxed Dinner Kits</v>
      </c>
      <c r="E3071" s="4" t="str">
        <f aca="false">VLOOKUP($B3071,'Product Master'!$A$2:$O$5991,5,FALSE())</f>
        <v>Roastport</v>
      </c>
      <c r="F3071" s="4" t="str">
        <f aca="false">VLOOKUP($B3071,'Product Master'!$A$2:$O$5991,4,FALSE())</f>
        <v>Roastport Stuffing Mix, 7.25 oz</v>
      </c>
      <c r="G3071" s="4" t="str">
        <f aca="false">VLOOKUP($B3071,'Product Master'!$A$2:$O$5991,9,FALSE())</f>
        <v>7.25 oz</v>
      </c>
      <c r="H3071" s="5" t="s">
        <v>16</v>
      </c>
      <c r="I3071" s="6" t="n">
        <f aca="false">VLOOKUP($B3071,'Product Master'!$A$2:$O$5991,14,FALSE())</f>
        <v>3.29</v>
      </c>
      <c r="J3071" s="7" t="n">
        <f aca="false">VLOOKUP($B3071,'Product Master'!$A$2:$O$5991,13,FALSE())</f>
        <v>1</v>
      </c>
      <c r="K3071" s="7" t="str">
        <f aca="false">VLOOKUP($B3071,'Product Master'!$A$2:$O$5991,11,FALSE())</f>
        <v>N</v>
      </c>
      <c r="L3071" s="7" t="str">
        <f aca="false">VLOOKUP($B3071,'Product Master'!$A$2:$O$5991,12,FALSE())</f>
        <v>N</v>
      </c>
      <c r="M3071" s="3" t="n">
        <v>136</v>
      </c>
      <c r="N3071" s="3" t="n">
        <v>17</v>
      </c>
    </row>
    <row r="3072" customFormat="false" ht="15" hidden="false" customHeight="true" outlineLevel="0" collapsed="false">
      <c r="A3072" s="3" t="s">
        <v>6155</v>
      </c>
      <c r="B3072" s="3" t="s">
        <v>6156</v>
      </c>
      <c r="C3072" s="4" t="str">
        <f aca="false">VLOOKUP($B3072,'Product Master'!$A$2:$O$5991,7,FALSE())</f>
        <v>Dry Grocery</v>
      </c>
      <c r="D3072" s="4" t="str">
        <f aca="false">VLOOKUP($B3072,'Product Master'!$A$2:$O$5991,8,FALSE())</f>
        <v>Boxed Dinner Kits</v>
      </c>
      <c r="E3072" s="4" t="str">
        <f aca="false">VLOOKUP($B3072,'Product Master'!$A$2:$O$5991,5,FALSE())</f>
        <v>Kettle Row</v>
      </c>
      <c r="F3072" s="4" t="str">
        <f aca="false">VLOOKUP($B3072,'Product Master'!$A$2:$O$5991,4,FALSE())</f>
        <v>Kettle Row Hamburger Skillet Kit, 7.25 oz</v>
      </c>
      <c r="G3072" s="4" t="str">
        <f aca="false">VLOOKUP($B3072,'Product Master'!$A$2:$O$5991,9,FALSE())</f>
        <v>7.25 oz</v>
      </c>
      <c r="H3072" s="5" t="s">
        <v>16</v>
      </c>
      <c r="I3072" s="6" t="n">
        <f aca="false">VLOOKUP($B3072,'Product Master'!$A$2:$O$5991,14,FALSE())</f>
        <v>3.29</v>
      </c>
      <c r="J3072" s="7" t="n">
        <f aca="false">VLOOKUP($B3072,'Product Master'!$A$2:$O$5991,13,FALSE())</f>
        <v>1</v>
      </c>
      <c r="K3072" s="7" t="str">
        <f aca="false">VLOOKUP($B3072,'Product Master'!$A$2:$O$5991,11,FALSE())</f>
        <v>N</v>
      </c>
      <c r="L3072" s="7" t="str">
        <f aca="false">VLOOKUP($B3072,'Product Master'!$A$2:$O$5991,12,FALSE())</f>
        <v>N</v>
      </c>
      <c r="M3072" s="3" t="n">
        <v>53</v>
      </c>
      <c r="N3072" s="3" t="n">
        <v>22</v>
      </c>
    </row>
    <row r="3073" customFormat="false" ht="15" hidden="false" customHeight="true" outlineLevel="0" collapsed="false">
      <c r="A3073" s="3" t="s">
        <v>6157</v>
      </c>
      <c r="B3073" s="3" t="s">
        <v>6158</v>
      </c>
      <c r="C3073" s="4" t="str">
        <f aca="false">VLOOKUP($B3073,'Product Master'!$A$2:$O$5991,7,FALSE())</f>
        <v>Dry Grocery</v>
      </c>
      <c r="D3073" s="4" t="str">
        <f aca="false">VLOOKUP($B3073,'Product Master'!$A$2:$O$5991,8,FALSE())</f>
        <v>Boxed Dinner Kits</v>
      </c>
      <c r="E3073" s="4" t="str">
        <f aca="false">VLOOKUP($B3073,'Product Master'!$A$2:$O$5991,5,FALSE())</f>
        <v>Wheatstone</v>
      </c>
      <c r="F3073" s="4" t="str">
        <f aca="false">VLOOKUP($B3073,'Product Master'!$A$2:$O$5991,4,FALSE())</f>
        <v>Wheatstone Mac &amp; Cheese, 12 oz</v>
      </c>
      <c r="G3073" s="4" t="str">
        <f aca="false">VLOOKUP($B3073,'Product Master'!$A$2:$O$5991,9,FALSE())</f>
        <v>12 oz</v>
      </c>
      <c r="H3073" s="5" t="s">
        <v>16</v>
      </c>
      <c r="I3073" s="6" t="n">
        <f aca="false">VLOOKUP($B3073,'Product Master'!$A$2:$O$5991,14,FALSE())</f>
        <v>1.29</v>
      </c>
      <c r="J3073" s="7" t="n">
        <f aca="false">VLOOKUP($B3073,'Product Master'!$A$2:$O$5991,13,FALSE())</f>
        <v>1</v>
      </c>
      <c r="K3073" s="7" t="str">
        <f aca="false">VLOOKUP($B3073,'Product Master'!$A$2:$O$5991,11,FALSE())</f>
        <v>N</v>
      </c>
      <c r="L3073" s="7" t="str">
        <f aca="false">VLOOKUP($B3073,'Product Master'!$A$2:$O$5991,12,FALSE())</f>
        <v>N</v>
      </c>
      <c r="M3073" s="3" t="n">
        <v>105</v>
      </c>
      <c r="N3073" s="3" t="n">
        <v>6</v>
      </c>
    </row>
    <row r="3074" customFormat="false" ht="15" hidden="false" customHeight="true" outlineLevel="0" collapsed="false">
      <c r="A3074" s="3" t="s">
        <v>6159</v>
      </c>
      <c r="B3074" s="3" t="s">
        <v>6160</v>
      </c>
      <c r="C3074" s="4" t="str">
        <f aca="false">VLOOKUP($B3074,'Product Master'!$A$2:$O$5991,7,FALSE())</f>
        <v>Dry Grocery</v>
      </c>
      <c r="D3074" s="4" t="str">
        <f aca="false">VLOOKUP($B3074,'Product Master'!$A$2:$O$5991,8,FALSE())</f>
        <v>Boxed Dinner Kits</v>
      </c>
      <c r="E3074" s="4" t="str">
        <f aca="false">VLOOKUP($B3074,'Product Master'!$A$2:$O$5991,5,FALSE())</f>
        <v>Redbarn</v>
      </c>
      <c r="F3074" s="4" t="str">
        <f aca="false">VLOOKUP($B3074,'Product Master'!$A$2:$O$5991,4,FALSE())</f>
        <v>Redbarn Hamburger Skillet Kit, 12 oz</v>
      </c>
      <c r="G3074" s="4" t="str">
        <f aca="false">VLOOKUP($B3074,'Product Master'!$A$2:$O$5991,9,FALSE())</f>
        <v>12 oz</v>
      </c>
      <c r="H3074" s="5" t="s">
        <v>16</v>
      </c>
      <c r="I3074" s="6" t="n">
        <f aca="false">VLOOKUP($B3074,'Product Master'!$A$2:$O$5991,14,FALSE())</f>
        <v>3.79</v>
      </c>
      <c r="J3074" s="7" t="n">
        <f aca="false">VLOOKUP($B3074,'Product Master'!$A$2:$O$5991,13,FALSE())</f>
        <v>8</v>
      </c>
      <c r="K3074" s="7" t="str">
        <f aca="false">VLOOKUP($B3074,'Product Master'!$A$2:$O$5991,11,FALSE())</f>
        <v>N</v>
      </c>
      <c r="L3074" s="7" t="str">
        <f aca="false">VLOOKUP($B3074,'Product Master'!$A$2:$O$5991,12,FALSE())</f>
        <v>N</v>
      </c>
      <c r="M3074" s="3" t="n">
        <v>120</v>
      </c>
      <c r="N3074" s="3" t="n">
        <v>39</v>
      </c>
    </row>
    <row r="3075" customFormat="false" ht="15" hidden="false" customHeight="true" outlineLevel="0" collapsed="false">
      <c r="A3075" s="3" t="s">
        <v>6161</v>
      </c>
      <c r="B3075" s="3" t="s">
        <v>6162</v>
      </c>
      <c r="C3075" s="4" t="str">
        <f aca="false">VLOOKUP($B3075,'Product Master'!$A$2:$O$5991,7,FALSE())</f>
        <v>Dry Grocery</v>
      </c>
      <c r="D3075" s="4" t="str">
        <f aca="false">VLOOKUP($B3075,'Product Master'!$A$2:$O$5991,8,FALSE())</f>
        <v>Boxed Dinner Kits</v>
      </c>
      <c r="E3075" s="4" t="str">
        <f aca="false">VLOOKUP($B3075,'Product Master'!$A$2:$O$5991,5,FALSE())</f>
        <v>Wheatstone</v>
      </c>
      <c r="F3075" s="4" t="str">
        <f aca="false">VLOOKUP($B3075,'Product Master'!$A$2:$O$5991,4,FALSE())</f>
        <v>Wheatstone Mac &amp; Cheese, 7.25 oz</v>
      </c>
      <c r="G3075" s="4" t="str">
        <f aca="false">VLOOKUP($B3075,'Product Master'!$A$2:$O$5991,9,FALSE())</f>
        <v>7.25 oz</v>
      </c>
      <c r="H3075" s="5" t="s">
        <v>16</v>
      </c>
      <c r="I3075" s="6" t="n">
        <f aca="false">VLOOKUP($B3075,'Product Master'!$A$2:$O$5991,14,FALSE())</f>
        <v>3.99</v>
      </c>
      <c r="J3075" s="7" t="n">
        <f aca="false">VLOOKUP($B3075,'Product Master'!$A$2:$O$5991,13,FALSE())</f>
        <v>12</v>
      </c>
      <c r="K3075" s="7" t="str">
        <f aca="false">VLOOKUP($B3075,'Product Master'!$A$2:$O$5991,11,FALSE())</f>
        <v>N</v>
      </c>
      <c r="L3075" s="7" t="str">
        <f aca="false">VLOOKUP($B3075,'Product Master'!$A$2:$O$5991,12,FALSE())</f>
        <v>N</v>
      </c>
      <c r="M3075" s="3" t="n">
        <v>61</v>
      </c>
      <c r="N3075" s="3" t="n">
        <v>10</v>
      </c>
    </row>
    <row r="3076" customFormat="false" ht="15" hidden="false" customHeight="true" outlineLevel="0" collapsed="false">
      <c r="A3076" s="3" t="s">
        <v>6163</v>
      </c>
      <c r="B3076" s="3" t="s">
        <v>6164</v>
      </c>
      <c r="C3076" s="4" t="str">
        <f aca="false">VLOOKUP($B3076,'Product Master'!$A$2:$O$5991,7,FALSE())</f>
        <v>Dry Grocery</v>
      </c>
      <c r="D3076" s="4" t="str">
        <f aca="false">VLOOKUP($B3076,'Product Master'!$A$2:$O$5991,8,FALSE())</f>
        <v>Boxed Dinner Kits</v>
      </c>
      <c r="E3076" s="4" t="str">
        <f aca="false">VLOOKUP($B3076,'Product Master'!$A$2:$O$5991,5,FALSE())</f>
        <v>Harborline</v>
      </c>
      <c r="F3076" s="4" t="str">
        <f aca="false">VLOOKUP($B3076,'Product Master'!$A$2:$O$5991,4,FALSE())</f>
        <v>Harborline Rice Pilaf Kit, 7.25 oz</v>
      </c>
      <c r="G3076" s="4" t="str">
        <f aca="false">VLOOKUP($B3076,'Product Master'!$A$2:$O$5991,9,FALSE())</f>
        <v>7.25 oz</v>
      </c>
      <c r="H3076" s="5" t="s">
        <v>16</v>
      </c>
      <c r="I3076" s="6" t="n">
        <f aca="false">VLOOKUP($B3076,'Product Master'!$A$2:$O$5991,14,FALSE())</f>
        <v>1.99</v>
      </c>
      <c r="J3076" s="7" t="n">
        <f aca="false">VLOOKUP($B3076,'Product Master'!$A$2:$O$5991,13,FALSE())</f>
        <v>1</v>
      </c>
      <c r="K3076" s="7" t="str">
        <f aca="false">VLOOKUP($B3076,'Product Master'!$A$2:$O$5991,11,FALSE())</f>
        <v>Y</v>
      </c>
      <c r="L3076" s="7" t="str">
        <f aca="false">VLOOKUP($B3076,'Product Master'!$A$2:$O$5991,12,FALSE())</f>
        <v>N</v>
      </c>
      <c r="M3076" s="3" t="n">
        <v>134</v>
      </c>
      <c r="N3076" s="3" t="n">
        <v>18</v>
      </c>
    </row>
    <row r="3077" customFormat="false" ht="15" hidden="false" customHeight="true" outlineLevel="0" collapsed="false">
      <c r="A3077" s="3" t="s">
        <v>6165</v>
      </c>
      <c r="B3077" s="3" t="s">
        <v>6166</v>
      </c>
      <c r="C3077" s="4" t="str">
        <f aca="false">VLOOKUP($B3077,'Product Master'!$A$2:$O$5991,7,FALSE())</f>
        <v>Dry Grocery</v>
      </c>
      <c r="D3077" s="4" t="str">
        <f aca="false">VLOOKUP($B3077,'Product Master'!$A$2:$O$5991,8,FALSE())</f>
        <v>Boxed Dinner Kits</v>
      </c>
      <c r="E3077" s="4" t="str">
        <f aca="false">VLOOKUP($B3077,'Product Master'!$A$2:$O$5991,5,FALSE())</f>
        <v>Kettle Row</v>
      </c>
      <c r="F3077" s="4" t="str">
        <f aca="false">VLOOKUP($B3077,'Product Master'!$A$2:$O$5991,4,FALSE())</f>
        <v>Kettle Row Rice Pilaf Kit, 12 oz</v>
      </c>
      <c r="G3077" s="4" t="str">
        <f aca="false">VLOOKUP($B3077,'Product Master'!$A$2:$O$5991,9,FALSE())</f>
        <v>12 oz</v>
      </c>
      <c r="H3077" s="5" t="s">
        <v>16</v>
      </c>
      <c r="I3077" s="6" t="n">
        <f aca="false">VLOOKUP($B3077,'Product Master'!$A$2:$O$5991,14,FALSE())</f>
        <v>1.29</v>
      </c>
      <c r="J3077" s="7" t="n">
        <f aca="false">VLOOKUP($B3077,'Product Master'!$A$2:$O$5991,13,FALSE())</f>
        <v>8</v>
      </c>
      <c r="K3077" s="7" t="str">
        <f aca="false">VLOOKUP($B3077,'Product Master'!$A$2:$O$5991,11,FALSE())</f>
        <v>N</v>
      </c>
      <c r="L3077" s="7" t="str">
        <f aca="false">VLOOKUP($B3077,'Product Master'!$A$2:$O$5991,12,FALSE())</f>
        <v>N</v>
      </c>
      <c r="M3077" s="3" t="n">
        <v>70</v>
      </c>
      <c r="N3077" s="3" t="n">
        <v>33</v>
      </c>
    </row>
    <row r="3078" customFormat="false" ht="15" hidden="false" customHeight="true" outlineLevel="0" collapsed="false">
      <c r="A3078" s="3" t="s">
        <v>6167</v>
      </c>
      <c r="B3078" s="3" t="s">
        <v>6168</v>
      </c>
      <c r="C3078" s="4" t="str">
        <f aca="false">VLOOKUP($B3078,'Product Master'!$A$2:$O$5991,7,FALSE())</f>
        <v>Dry Grocery</v>
      </c>
      <c r="D3078" s="4" t="str">
        <f aca="false">VLOOKUP($B3078,'Product Master'!$A$2:$O$5991,8,FALSE())</f>
        <v>Boxed Dinner Kits</v>
      </c>
      <c r="E3078" s="4" t="str">
        <f aca="false">VLOOKUP($B3078,'Product Master'!$A$2:$O$5991,5,FALSE())</f>
        <v>Orchard Spread</v>
      </c>
      <c r="F3078" s="4" t="str">
        <f aca="false">VLOOKUP($B3078,'Product Master'!$A$2:$O$5991,4,FALSE())</f>
        <v>Orchard Spread Spicy Stuffing Mix, 12 oz</v>
      </c>
      <c r="G3078" s="4" t="str">
        <f aca="false">VLOOKUP($B3078,'Product Master'!$A$2:$O$5991,9,FALSE())</f>
        <v>12 oz</v>
      </c>
      <c r="H3078" s="5" t="s">
        <v>16</v>
      </c>
      <c r="I3078" s="6" t="n">
        <f aca="false">VLOOKUP($B3078,'Product Master'!$A$2:$O$5991,14,FALSE())</f>
        <v>3.79</v>
      </c>
      <c r="J3078" s="7" t="n">
        <f aca="false">VLOOKUP($B3078,'Product Master'!$A$2:$O$5991,13,FALSE())</f>
        <v>8</v>
      </c>
      <c r="K3078" s="7" t="str">
        <f aca="false">VLOOKUP($B3078,'Product Master'!$A$2:$O$5991,11,FALSE())</f>
        <v>N</v>
      </c>
      <c r="L3078" s="7" t="str">
        <f aca="false">VLOOKUP($B3078,'Product Master'!$A$2:$O$5991,12,FALSE())</f>
        <v>N</v>
      </c>
      <c r="M3078" s="3" t="n">
        <v>26</v>
      </c>
      <c r="N3078" s="3" t="n">
        <v>37</v>
      </c>
    </row>
    <row r="3079" customFormat="false" ht="15" hidden="false" customHeight="true" outlineLevel="0" collapsed="false">
      <c r="A3079" s="3" t="s">
        <v>6169</v>
      </c>
      <c r="B3079" s="3" t="s">
        <v>6170</v>
      </c>
      <c r="C3079" s="4" t="str">
        <f aca="false">VLOOKUP($B3079,'Product Master'!$A$2:$O$5991,7,FALSE())</f>
        <v>Dry Grocery</v>
      </c>
      <c r="D3079" s="4" t="str">
        <f aca="false">VLOOKUP($B3079,'Product Master'!$A$2:$O$5991,8,FALSE())</f>
        <v>Boxed Dinner Kits</v>
      </c>
      <c r="E3079" s="4" t="str">
        <f aca="false">VLOOKUP($B3079,'Product Master'!$A$2:$O$5991,5,FALSE())</f>
        <v>Wheatstone</v>
      </c>
      <c r="F3079" s="4" t="str">
        <f aca="false">VLOOKUP($B3079,'Product Master'!$A$2:$O$5991,4,FALSE())</f>
        <v>Wheatstone Spicy Stuffing Mix, 7.25 oz</v>
      </c>
      <c r="G3079" s="4" t="str">
        <f aca="false">VLOOKUP($B3079,'Product Master'!$A$2:$O$5991,9,FALSE())</f>
        <v>7.25 oz</v>
      </c>
      <c r="H3079" s="5" t="s">
        <v>16</v>
      </c>
      <c r="I3079" s="6" t="n">
        <f aca="false">VLOOKUP($B3079,'Product Master'!$A$2:$O$5991,14,FALSE())</f>
        <v>3.49</v>
      </c>
      <c r="J3079" s="7" t="n">
        <f aca="false">VLOOKUP($B3079,'Product Master'!$A$2:$O$5991,13,FALSE())</f>
        <v>1</v>
      </c>
      <c r="K3079" s="7" t="str">
        <f aca="false">VLOOKUP($B3079,'Product Master'!$A$2:$O$5991,11,FALSE())</f>
        <v>N</v>
      </c>
      <c r="L3079" s="7" t="str">
        <f aca="false">VLOOKUP($B3079,'Product Master'!$A$2:$O$5991,12,FALSE())</f>
        <v>N</v>
      </c>
      <c r="M3079" s="3" t="n">
        <v>66</v>
      </c>
      <c r="N3079" s="3" t="n">
        <v>24</v>
      </c>
    </row>
    <row r="3080" customFormat="false" ht="15" hidden="false" customHeight="true" outlineLevel="0" collapsed="false">
      <c r="A3080" s="3" t="s">
        <v>6171</v>
      </c>
      <c r="B3080" s="3" t="s">
        <v>6172</v>
      </c>
      <c r="C3080" s="4" t="str">
        <f aca="false">VLOOKUP($B3080,'Product Master'!$A$2:$O$5991,7,FALSE())</f>
        <v>Dry Grocery</v>
      </c>
      <c r="D3080" s="4" t="str">
        <f aca="false">VLOOKUP($B3080,'Product Master'!$A$2:$O$5991,8,FALSE())</f>
        <v>Boxed Dinner Kits</v>
      </c>
      <c r="E3080" s="4" t="str">
        <f aca="false">VLOOKUP($B3080,'Product Master'!$A$2:$O$5991,5,FALSE())</f>
        <v>Nutgrove</v>
      </c>
      <c r="F3080" s="4" t="str">
        <f aca="false">VLOOKUP($B3080,'Product Master'!$A$2:$O$5991,4,FALSE())</f>
        <v>Nutgrove Spicy Stuffing Mix, 12 oz</v>
      </c>
      <c r="G3080" s="4" t="str">
        <f aca="false">VLOOKUP($B3080,'Product Master'!$A$2:$O$5991,9,FALSE())</f>
        <v>12 oz</v>
      </c>
      <c r="H3080" s="5" t="s">
        <v>16</v>
      </c>
      <c r="I3080" s="6" t="n">
        <f aca="false">VLOOKUP($B3080,'Product Master'!$A$2:$O$5991,14,FALSE())</f>
        <v>3.49</v>
      </c>
      <c r="J3080" s="7" t="n">
        <f aca="false">VLOOKUP($B3080,'Product Master'!$A$2:$O$5991,13,FALSE())</f>
        <v>2</v>
      </c>
      <c r="K3080" s="7" t="str">
        <f aca="false">VLOOKUP($B3080,'Product Master'!$A$2:$O$5991,11,FALSE())</f>
        <v>N</v>
      </c>
      <c r="L3080" s="7" t="str">
        <f aca="false">VLOOKUP($B3080,'Product Master'!$A$2:$O$5991,12,FALSE())</f>
        <v>N</v>
      </c>
      <c r="M3080" s="3" t="n">
        <v>35</v>
      </c>
      <c r="N3080" s="3" t="n">
        <v>25</v>
      </c>
    </row>
    <row r="3081" customFormat="false" ht="15" hidden="false" customHeight="true" outlineLevel="0" collapsed="false">
      <c r="A3081" s="3" t="s">
        <v>6173</v>
      </c>
      <c r="B3081" s="3" t="s">
        <v>6174</v>
      </c>
      <c r="C3081" s="4" t="str">
        <f aca="false">VLOOKUP($B3081,'Product Master'!$A$2:$O$5991,7,FALSE())</f>
        <v>Dry Grocery</v>
      </c>
      <c r="D3081" s="4" t="str">
        <f aca="false">VLOOKUP($B3081,'Product Master'!$A$2:$O$5991,8,FALSE())</f>
        <v>Boxed Dinner Kits</v>
      </c>
      <c r="E3081" s="4" t="str">
        <f aca="false">VLOOKUP($B3081,'Product Master'!$A$2:$O$5991,5,FALSE())</f>
        <v>Golden Grain Co.</v>
      </c>
      <c r="F3081" s="4" t="str">
        <f aca="false">VLOOKUP($B3081,'Product Master'!$A$2:$O$5991,4,FALSE())</f>
        <v>Golden Grain Co. Cheesy Mac &amp; Cheese, 12 oz</v>
      </c>
      <c r="G3081" s="4" t="str">
        <f aca="false">VLOOKUP($B3081,'Product Master'!$A$2:$O$5991,9,FALSE())</f>
        <v>12 oz</v>
      </c>
      <c r="H3081" s="5" t="s">
        <v>16</v>
      </c>
      <c r="I3081" s="6" t="n">
        <f aca="false">VLOOKUP($B3081,'Product Master'!$A$2:$O$5991,14,FALSE())</f>
        <v>2.29</v>
      </c>
      <c r="J3081" s="7" t="n">
        <f aca="false">VLOOKUP($B3081,'Product Master'!$A$2:$O$5991,13,FALSE())</f>
        <v>6</v>
      </c>
      <c r="K3081" s="7" t="str">
        <f aca="false">VLOOKUP($B3081,'Product Master'!$A$2:$O$5991,11,FALSE())</f>
        <v>N</v>
      </c>
      <c r="L3081" s="7" t="str">
        <f aca="false">VLOOKUP($B3081,'Product Master'!$A$2:$O$5991,12,FALSE())</f>
        <v>N</v>
      </c>
      <c r="M3081" s="3" t="n">
        <v>12</v>
      </c>
      <c r="N3081" s="3" t="n">
        <v>20</v>
      </c>
    </row>
    <row r="3082" customFormat="false" ht="15" hidden="false" customHeight="true" outlineLevel="0" collapsed="false">
      <c r="A3082" s="3" t="s">
        <v>6175</v>
      </c>
      <c r="B3082" s="3" t="s">
        <v>6176</v>
      </c>
      <c r="C3082" s="4" t="str">
        <f aca="false">VLOOKUP($B3082,'Product Master'!$A$2:$O$5991,7,FALSE())</f>
        <v>Dry Grocery</v>
      </c>
      <c r="D3082" s="4" t="str">
        <f aca="false">VLOOKUP($B3082,'Product Master'!$A$2:$O$5991,8,FALSE())</f>
        <v>Boxed Dinner Kits</v>
      </c>
      <c r="E3082" s="4" t="str">
        <f aca="false">VLOOKUP($B3082,'Product Master'!$A$2:$O$5991,5,FALSE())</f>
        <v>Roastport</v>
      </c>
      <c r="F3082" s="4" t="str">
        <f aca="false">VLOOKUP($B3082,'Product Master'!$A$2:$O$5991,4,FALSE())</f>
        <v>Roastport Cheesy Hamburger Skillet Kit, 12 oz</v>
      </c>
      <c r="G3082" s="4" t="str">
        <f aca="false">VLOOKUP($B3082,'Product Master'!$A$2:$O$5991,9,FALSE())</f>
        <v>12 oz</v>
      </c>
      <c r="H3082" s="5" t="s">
        <v>16</v>
      </c>
      <c r="I3082" s="6" t="n">
        <f aca="false">VLOOKUP($B3082,'Product Master'!$A$2:$O$5991,14,FALSE())</f>
        <v>1.49</v>
      </c>
      <c r="J3082" s="7" t="n">
        <f aca="false">VLOOKUP($B3082,'Product Master'!$A$2:$O$5991,13,FALSE())</f>
        <v>6</v>
      </c>
      <c r="K3082" s="7" t="str">
        <f aca="false">VLOOKUP($B3082,'Product Master'!$A$2:$O$5991,11,FALSE())</f>
        <v>N</v>
      </c>
      <c r="L3082" s="7" t="str">
        <f aca="false">VLOOKUP($B3082,'Product Master'!$A$2:$O$5991,12,FALSE())</f>
        <v>N</v>
      </c>
      <c r="M3082" s="3" t="n">
        <v>80</v>
      </c>
      <c r="N3082" s="3" t="n">
        <v>29</v>
      </c>
    </row>
    <row r="3083" customFormat="false" ht="15" hidden="false" customHeight="true" outlineLevel="0" collapsed="false">
      <c r="A3083" s="3" t="s">
        <v>6177</v>
      </c>
      <c r="B3083" s="3" t="s">
        <v>6178</v>
      </c>
      <c r="C3083" s="4" t="str">
        <f aca="false">VLOOKUP($B3083,'Product Master'!$A$2:$O$5991,7,FALSE())</f>
        <v>Dry Grocery</v>
      </c>
      <c r="D3083" s="4" t="str">
        <f aca="false">VLOOKUP($B3083,'Product Master'!$A$2:$O$5991,8,FALSE())</f>
        <v>Boxed Dinner Kits</v>
      </c>
      <c r="E3083" s="4" t="str">
        <f aca="false">VLOOKUP($B3083,'Product Master'!$A$2:$O$5991,5,FALSE())</f>
        <v>Harborline</v>
      </c>
      <c r="F3083" s="4" t="str">
        <f aca="false">VLOOKUP($B3083,'Product Master'!$A$2:$O$5991,4,FALSE())</f>
        <v>Harborline Cheesy Rice Pilaf Kit, 7.25 oz</v>
      </c>
      <c r="G3083" s="4" t="str">
        <f aca="false">VLOOKUP($B3083,'Product Master'!$A$2:$O$5991,9,FALSE())</f>
        <v>7.25 oz</v>
      </c>
      <c r="H3083" s="5" t="s">
        <v>16</v>
      </c>
      <c r="I3083" s="6" t="n">
        <f aca="false">VLOOKUP($B3083,'Product Master'!$A$2:$O$5991,14,FALSE())</f>
        <v>3.29</v>
      </c>
      <c r="J3083" s="7" t="n">
        <f aca="false">VLOOKUP($B3083,'Product Master'!$A$2:$O$5991,13,FALSE())</f>
        <v>8</v>
      </c>
      <c r="K3083" s="7" t="str">
        <f aca="false">VLOOKUP($B3083,'Product Master'!$A$2:$O$5991,11,FALSE())</f>
        <v>Y</v>
      </c>
      <c r="L3083" s="7" t="str">
        <f aca="false">VLOOKUP($B3083,'Product Master'!$A$2:$O$5991,12,FALSE())</f>
        <v>N</v>
      </c>
      <c r="M3083" s="3" t="n">
        <v>7</v>
      </c>
      <c r="N3083" s="3" t="n">
        <v>11</v>
      </c>
    </row>
    <row r="3084" customFormat="false" ht="15" hidden="false" customHeight="true" outlineLevel="0" collapsed="false">
      <c r="A3084" s="3" t="s">
        <v>6179</v>
      </c>
      <c r="B3084" s="3" t="s">
        <v>6180</v>
      </c>
      <c r="C3084" s="4" t="str">
        <f aca="false">VLOOKUP($B3084,'Product Master'!$A$2:$O$5991,7,FALSE())</f>
        <v>Dry Grocery</v>
      </c>
      <c r="D3084" s="4" t="str">
        <f aca="false">VLOOKUP($B3084,'Product Master'!$A$2:$O$5991,8,FALSE())</f>
        <v>Boxed Dinner Kits</v>
      </c>
      <c r="E3084" s="4" t="str">
        <f aca="false">VLOOKUP($B3084,'Product Master'!$A$2:$O$5991,5,FALSE())</f>
        <v>Roastport</v>
      </c>
      <c r="F3084" s="4" t="str">
        <f aca="false">VLOOKUP($B3084,'Product Master'!$A$2:$O$5991,4,FALSE())</f>
        <v>Roastport Hamburger Skillet Kit, 12 oz</v>
      </c>
      <c r="G3084" s="4" t="str">
        <f aca="false">VLOOKUP($B3084,'Product Master'!$A$2:$O$5991,9,FALSE())</f>
        <v>12 oz</v>
      </c>
      <c r="H3084" s="5" t="s">
        <v>16</v>
      </c>
      <c r="I3084" s="6" t="n">
        <f aca="false">VLOOKUP($B3084,'Product Master'!$A$2:$O$5991,14,FALSE())</f>
        <v>2.39</v>
      </c>
      <c r="J3084" s="7" t="n">
        <f aca="false">VLOOKUP($B3084,'Product Master'!$A$2:$O$5991,13,FALSE())</f>
        <v>1</v>
      </c>
      <c r="K3084" s="7" t="str">
        <f aca="false">VLOOKUP($B3084,'Product Master'!$A$2:$O$5991,11,FALSE())</f>
        <v>N</v>
      </c>
      <c r="L3084" s="7" t="str">
        <f aca="false">VLOOKUP($B3084,'Product Master'!$A$2:$O$5991,12,FALSE())</f>
        <v>N</v>
      </c>
      <c r="M3084" s="3" t="n">
        <v>133</v>
      </c>
      <c r="N3084" s="3" t="n">
        <v>12</v>
      </c>
    </row>
    <row r="3085" customFormat="false" ht="15" hidden="false" customHeight="true" outlineLevel="0" collapsed="false">
      <c r="A3085" s="3" t="s">
        <v>6181</v>
      </c>
      <c r="B3085" s="3" t="s">
        <v>6182</v>
      </c>
      <c r="C3085" s="4" t="str">
        <f aca="false">VLOOKUP($B3085,'Product Master'!$A$2:$O$5991,7,FALSE())</f>
        <v>Dry Grocery</v>
      </c>
      <c r="D3085" s="4" t="str">
        <f aca="false">VLOOKUP($B3085,'Product Master'!$A$2:$O$5991,8,FALSE())</f>
        <v>Boxed Dinner Kits</v>
      </c>
      <c r="E3085" s="4" t="str">
        <f aca="false">VLOOKUP($B3085,'Product Master'!$A$2:$O$5991,5,FALSE())</f>
        <v>Redbarn</v>
      </c>
      <c r="F3085" s="4" t="str">
        <f aca="false">VLOOKUP($B3085,'Product Master'!$A$2:$O$5991,4,FALSE())</f>
        <v>Redbarn Stuffing Mix, 7.25 oz</v>
      </c>
      <c r="G3085" s="4" t="str">
        <f aca="false">VLOOKUP($B3085,'Product Master'!$A$2:$O$5991,9,FALSE())</f>
        <v>7.25 oz</v>
      </c>
      <c r="H3085" s="5" t="s">
        <v>16</v>
      </c>
      <c r="I3085" s="6" t="n">
        <f aca="false">VLOOKUP($B3085,'Product Master'!$A$2:$O$5991,14,FALSE())</f>
        <v>1.49</v>
      </c>
      <c r="J3085" s="7" t="n">
        <f aca="false">VLOOKUP($B3085,'Product Master'!$A$2:$O$5991,13,FALSE())</f>
        <v>1</v>
      </c>
      <c r="K3085" s="7" t="str">
        <f aca="false">VLOOKUP($B3085,'Product Master'!$A$2:$O$5991,11,FALSE())</f>
        <v>N</v>
      </c>
      <c r="L3085" s="7" t="str">
        <f aca="false">VLOOKUP($B3085,'Product Master'!$A$2:$O$5991,12,FALSE())</f>
        <v>N</v>
      </c>
      <c r="M3085" s="3" t="n">
        <v>98</v>
      </c>
      <c r="N3085" s="3" t="n">
        <v>22</v>
      </c>
    </row>
    <row r="3086" customFormat="false" ht="15" hidden="false" customHeight="true" outlineLevel="0" collapsed="false">
      <c r="A3086" s="3" t="s">
        <v>6183</v>
      </c>
      <c r="B3086" s="3" t="s">
        <v>6184</v>
      </c>
      <c r="C3086" s="4" t="str">
        <f aca="false">VLOOKUP($B3086,'Product Master'!$A$2:$O$5991,7,FALSE())</f>
        <v>Dry Grocery</v>
      </c>
      <c r="D3086" s="4" t="str">
        <f aca="false">VLOOKUP($B3086,'Product Master'!$A$2:$O$5991,8,FALSE())</f>
        <v>Boxed Dinner Kits</v>
      </c>
      <c r="E3086" s="4" t="str">
        <f aca="false">VLOOKUP($B3086,'Product Master'!$A$2:$O$5991,5,FALSE())</f>
        <v>Harborline</v>
      </c>
      <c r="F3086" s="4" t="str">
        <f aca="false">VLOOKUP($B3086,'Product Master'!$A$2:$O$5991,4,FALSE())</f>
        <v>Harborline Spicy Mac &amp; Cheese, 12 oz</v>
      </c>
      <c r="G3086" s="4" t="str">
        <f aca="false">VLOOKUP($B3086,'Product Master'!$A$2:$O$5991,9,FALSE())</f>
        <v>12 oz</v>
      </c>
      <c r="H3086" s="5" t="s">
        <v>16</v>
      </c>
      <c r="I3086" s="6" t="n">
        <f aca="false">VLOOKUP($B3086,'Product Master'!$A$2:$O$5991,14,FALSE())</f>
        <v>2.89</v>
      </c>
      <c r="J3086" s="7" t="n">
        <f aca="false">VLOOKUP($B3086,'Product Master'!$A$2:$O$5991,13,FALSE())</f>
        <v>6</v>
      </c>
      <c r="K3086" s="7" t="str">
        <f aca="false">VLOOKUP($B3086,'Product Master'!$A$2:$O$5991,11,FALSE())</f>
        <v>Y</v>
      </c>
      <c r="L3086" s="7" t="str">
        <f aca="false">VLOOKUP($B3086,'Product Master'!$A$2:$O$5991,12,FALSE())</f>
        <v>N</v>
      </c>
      <c r="M3086" s="3" t="n">
        <v>52</v>
      </c>
      <c r="N3086" s="3" t="n">
        <v>19</v>
      </c>
    </row>
    <row r="3087" customFormat="false" ht="15" hidden="false" customHeight="true" outlineLevel="0" collapsed="false">
      <c r="A3087" s="3" t="s">
        <v>6185</v>
      </c>
      <c r="B3087" s="3" t="s">
        <v>6186</v>
      </c>
      <c r="C3087" s="4" t="str">
        <f aca="false">VLOOKUP($B3087,'Product Master'!$A$2:$O$5991,7,FALSE())</f>
        <v>Dry Grocery</v>
      </c>
      <c r="D3087" s="4" t="str">
        <f aca="false">VLOOKUP($B3087,'Product Master'!$A$2:$O$5991,8,FALSE())</f>
        <v>Boxed Dinner Kits</v>
      </c>
      <c r="E3087" s="4" t="str">
        <f aca="false">VLOOKUP($B3087,'Product Master'!$A$2:$O$5991,5,FALSE())</f>
        <v>Wheatstone</v>
      </c>
      <c r="F3087" s="4" t="str">
        <f aca="false">VLOOKUP($B3087,'Product Master'!$A$2:$O$5991,4,FALSE())</f>
        <v>Wheatstone Cheesy Skillet Dinner Kit, 7.25 oz</v>
      </c>
      <c r="G3087" s="4" t="str">
        <f aca="false">VLOOKUP($B3087,'Product Master'!$A$2:$O$5991,9,FALSE())</f>
        <v>7.25 oz</v>
      </c>
      <c r="H3087" s="5" t="s">
        <v>16</v>
      </c>
      <c r="I3087" s="6" t="n">
        <f aca="false">VLOOKUP($B3087,'Product Master'!$A$2:$O$5991,14,FALSE())</f>
        <v>2.39</v>
      </c>
      <c r="J3087" s="7" t="n">
        <f aca="false">VLOOKUP($B3087,'Product Master'!$A$2:$O$5991,13,FALSE())</f>
        <v>6</v>
      </c>
      <c r="K3087" s="7" t="str">
        <f aca="false">VLOOKUP($B3087,'Product Master'!$A$2:$O$5991,11,FALSE())</f>
        <v>N</v>
      </c>
      <c r="L3087" s="7" t="str">
        <f aca="false">VLOOKUP($B3087,'Product Master'!$A$2:$O$5991,12,FALSE())</f>
        <v>N</v>
      </c>
      <c r="M3087" s="3" t="n">
        <v>42</v>
      </c>
      <c r="N3087" s="3" t="n">
        <v>30</v>
      </c>
    </row>
    <row r="3088" customFormat="false" ht="15" hidden="false" customHeight="true" outlineLevel="0" collapsed="false">
      <c r="A3088" s="3" t="s">
        <v>6187</v>
      </c>
      <c r="B3088" s="3" t="s">
        <v>6188</v>
      </c>
      <c r="C3088" s="4" t="str">
        <f aca="false">VLOOKUP($B3088,'Product Master'!$A$2:$O$5991,7,FALSE())</f>
        <v>Dry Grocery</v>
      </c>
      <c r="D3088" s="4" t="str">
        <f aca="false">VLOOKUP($B3088,'Product Master'!$A$2:$O$5991,8,FALSE())</f>
        <v>Boxed Dinner Kits</v>
      </c>
      <c r="E3088" s="4" t="str">
        <f aca="false">VLOOKUP($B3088,'Product Master'!$A$2:$O$5991,5,FALSE())</f>
        <v>Golden Grain Co.</v>
      </c>
      <c r="F3088" s="4" t="str">
        <f aca="false">VLOOKUP($B3088,'Product Master'!$A$2:$O$5991,4,FALSE())</f>
        <v>Golden Grain Co. Stuffing Mix, 12 oz</v>
      </c>
      <c r="G3088" s="4" t="str">
        <f aca="false">VLOOKUP($B3088,'Product Master'!$A$2:$O$5991,9,FALSE())</f>
        <v>12 oz</v>
      </c>
      <c r="H3088" s="5" t="s">
        <v>16</v>
      </c>
      <c r="I3088" s="6" t="n">
        <f aca="false">VLOOKUP($B3088,'Product Master'!$A$2:$O$5991,14,FALSE())</f>
        <v>2.79</v>
      </c>
      <c r="J3088" s="7" t="n">
        <f aca="false">VLOOKUP($B3088,'Product Master'!$A$2:$O$5991,13,FALSE())</f>
        <v>24</v>
      </c>
      <c r="K3088" s="7" t="str">
        <f aca="false">VLOOKUP($B3088,'Product Master'!$A$2:$O$5991,11,FALSE())</f>
        <v>N</v>
      </c>
      <c r="L3088" s="7" t="str">
        <f aca="false">VLOOKUP($B3088,'Product Master'!$A$2:$O$5991,12,FALSE())</f>
        <v>N</v>
      </c>
      <c r="M3088" s="3" t="n">
        <v>100</v>
      </c>
      <c r="N3088" s="3" t="n">
        <v>24</v>
      </c>
    </row>
    <row r="3089" customFormat="false" ht="15" hidden="false" customHeight="true" outlineLevel="0" collapsed="false">
      <c r="A3089" s="3" t="s">
        <v>6189</v>
      </c>
      <c r="B3089" s="3" t="s">
        <v>6190</v>
      </c>
      <c r="C3089" s="4" t="str">
        <f aca="false">VLOOKUP($B3089,'Product Master'!$A$2:$O$5991,7,FALSE())</f>
        <v>Dry Grocery</v>
      </c>
      <c r="D3089" s="4" t="str">
        <f aca="false">VLOOKUP($B3089,'Product Master'!$A$2:$O$5991,8,FALSE())</f>
        <v>Boxed Dinner Kits</v>
      </c>
      <c r="E3089" s="4" t="str">
        <f aca="false">VLOOKUP($B3089,'Product Master'!$A$2:$O$5991,5,FALSE())</f>
        <v>Wheatstone</v>
      </c>
      <c r="F3089" s="4" t="str">
        <f aca="false">VLOOKUP($B3089,'Product Master'!$A$2:$O$5991,4,FALSE())</f>
        <v>Wheatstone Spicy Stuffing Mix, 12 oz</v>
      </c>
      <c r="G3089" s="4" t="str">
        <f aca="false">VLOOKUP($B3089,'Product Master'!$A$2:$O$5991,9,FALSE())</f>
        <v>12 oz</v>
      </c>
      <c r="H3089" s="5" t="s">
        <v>16</v>
      </c>
      <c r="I3089" s="6" t="n">
        <f aca="false">VLOOKUP($B3089,'Product Master'!$A$2:$O$5991,14,FALSE())</f>
        <v>3.39</v>
      </c>
      <c r="J3089" s="7" t="n">
        <f aca="false">VLOOKUP($B3089,'Product Master'!$A$2:$O$5991,13,FALSE())</f>
        <v>2</v>
      </c>
      <c r="K3089" s="7" t="str">
        <f aca="false">VLOOKUP($B3089,'Product Master'!$A$2:$O$5991,11,FALSE())</f>
        <v>N</v>
      </c>
      <c r="L3089" s="7" t="str">
        <f aca="false">VLOOKUP($B3089,'Product Master'!$A$2:$O$5991,12,FALSE())</f>
        <v>N</v>
      </c>
      <c r="M3089" s="3" t="n">
        <v>14</v>
      </c>
      <c r="N3089" s="3" t="n">
        <v>13</v>
      </c>
    </row>
    <row r="3090" customFormat="false" ht="15" hidden="false" customHeight="true" outlineLevel="0" collapsed="false">
      <c r="A3090" s="3" t="s">
        <v>6191</v>
      </c>
      <c r="B3090" s="3" t="s">
        <v>6192</v>
      </c>
      <c r="C3090" s="4" t="str">
        <f aca="false">VLOOKUP($B3090,'Product Master'!$A$2:$O$5991,7,FALSE())</f>
        <v>Dry Grocery</v>
      </c>
      <c r="D3090" s="4" t="str">
        <f aca="false">VLOOKUP($B3090,'Product Master'!$A$2:$O$5991,8,FALSE())</f>
        <v>Boxed Dinner Kits</v>
      </c>
      <c r="E3090" s="4" t="str">
        <f aca="false">VLOOKUP($B3090,'Product Master'!$A$2:$O$5991,5,FALSE())</f>
        <v>Pepperlane</v>
      </c>
      <c r="F3090" s="4" t="str">
        <f aca="false">VLOOKUP($B3090,'Product Master'!$A$2:$O$5991,4,FALSE())</f>
        <v>Pepperlane Skillet Dinner Kit, 12 oz</v>
      </c>
      <c r="G3090" s="4" t="str">
        <f aca="false">VLOOKUP($B3090,'Product Master'!$A$2:$O$5991,9,FALSE())</f>
        <v>12 oz</v>
      </c>
      <c r="H3090" s="5" t="s">
        <v>16</v>
      </c>
      <c r="I3090" s="6" t="n">
        <f aca="false">VLOOKUP($B3090,'Product Master'!$A$2:$O$5991,14,FALSE())</f>
        <v>1.89</v>
      </c>
      <c r="J3090" s="7" t="n">
        <f aca="false">VLOOKUP($B3090,'Product Master'!$A$2:$O$5991,13,FALSE())</f>
        <v>2</v>
      </c>
      <c r="K3090" s="7" t="str">
        <f aca="false">VLOOKUP($B3090,'Product Master'!$A$2:$O$5991,11,FALSE())</f>
        <v>N</v>
      </c>
      <c r="L3090" s="7" t="str">
        <f aca="false">VLOOKUP($B3090,'Product Master'!$A$2:$O$5991,12,FALSE())</f>
        <v>N</v>
      </c>
      <c r="M3090" s="3" t="n">
        <v>46</v>
      </c>
      <c r="N3090" s="3" t="n">
        <v>9</v>
      </c>
    </row>
    <row r="3091" customFormat="false" ht="15" hidden="false" customHeight="true" outlineLevel="0" collapsed="false">
      <c r="A3091" s="3" t="s">
        <v>6193</v>
      </c>
      <c r="B3091" s="3" t="s">
        <v>6194</v>
      </c>
      <c r="C3091" s="4" t="str">
        <f aca="false">VLOOKUP($B3091,'Product Master'!$A$2:$O$5991,7,FALSE())</f>
        <v>Dry Grocery</v>
      </c>
      <c r="D3091" s="4" t="str">
        <f aca="false">VLOOKUP($B3091,'Product Master'!$A$2:$O$5991,8,FALSE())</f>
        <v>Boxed Dinner Kits</v>
      </c>
      <c r="E3091" s="4" t="str">
        <f aca="false">VLOOKUP($B3091,'Product Master'!$A$2:$O$5991,5,FALSE())</f>
        <v>Golden Grain Co.</v>
      </c>
      <c r="F3091" s="4" t="str">
        <f aca="false">VLOOKUP($B3091,'Product Master'!$A$2:$O$5991,4,FALSE())</f>
        <v>Golden Grain Co. Rice Pilaf Kit, 7.25 oz</v>
      </c>
      <c r="G3091" s="4" t="str">
        <f aca="false">VLOOKUP($B3091,'Product Master'!$A$2:$O$5991,9,FALSE())</f>
        <v>7.25 oz</v>
      </c>
      <c r="H3091" s="5" t="s">
        <v>16</v>
      </c>
      <c r="I3091" s="6" t="n">
        <f aca="false">VLOOKUP($B3091,'Product Master'!$A$2:$O$5991,14,FALSE())</f>
        <v>2.99</v>
      </c>
      <c r="J3091" s="7" t="n">
        <f aca="false">VLOOKUP($B3091,'Product Master'!$A$2:$O$5991,13,FALSE())</f>
        <v>8</v>
      </c>
      <c r="K3091" s="7" t="str">
        <f aca="false">VLOOKUP($B3091,'Product Master'!$A$2:$O$5991,11,FALSE())</f>
        <v>N</v>
      </c>
      <c r="L3091" s="7" t="str">
        <f aca="false">VLOOKUP($B3091,'Product Master'!$A$2:$O$5991,12,FALSE())</f>
        <v>N</v>
      </c>
      <c r="M3091" s="3" t="n">
        <v>150</v>
      </c>
      <c r="N3091" s="3" t="n">
        <v>27</v>
      </c>
    </row>
    <row r="3092" customFormat="false" ht="15" hidden="false" customHeight="true" outlineLevel="0" collapsed="false">
      <c r="A3092" s="3" t="s">
        <v>6195</v>
      </c>
      <c r="B3092" s="3" t="s">
        <v>6196</v>
      </c>
      <c r="C3092" s="4" t="str">
        <f aca="false">VLOOKUP($B3092,'Product Master'!$A$2:$O$5991,7,FALSE())</f>
        <v>Dry Grocery</v>
      </c>
      <c r="D3092" s="4" t="str">
        <f aca="false">VLOOKUP($B3092,'Product Master'!$A$2:$O$5991,8,FALSE())</f>
        <v>Boxed Dinner Kits</v>
      </c>
      <c r="E3092" s="4" t="str">
        <f aca="false">VLOOKUP($B3092,'Product Master'!$A$2:$O$5991,5,FALSE())</f>
        <v>Pepperlane</v>
      </c>
      <c r="F3092" s="4" t="str">
        <f aca="false">VLOOKUP($B3092,'Product Master'!$A$2:$O$5991,4,FALSE())</f>
        <v>Pepperlane Spicy Hamburger Skillet Kit, 12 oz</v>
      </c>
      <c r="G3092" s="4" t="str">
        <f aca="false">VLOOKUP($B3092,'Product Master'!$A$2:$O$5991,9,FALSE())</f>
        <v>12 oz</v>
      </c>
      <c r="H3092" s="5" t="s">
        <v>16</v>
      </c>
      <c r="I3092" s="6" t="n">
        <f aca="false">VLOOKUP($B3092,'Product Master'!$A$2:$O$5991,14,FALSE())</f>
        <v>3.99</v>
      </c>
      <c r="J3092" s="7" t="n">
        <f aca="false">VLOOKUP($B3092,'Product Master'!$A$2:$O$5991,13,FALSE())</f>
        <v>12</v>
      </c>
      <c r="K3092" s="7" t="str">
        <f aca="false">VLOOKUP($B3092,'Product Master'!$A$2:$O$5991,11,FALSE())</f>
        <v>N</v>
      </c>
      <c r="L3092" s="7" t="str">
        <f aca="false">VLOOKUP($B3092,'Product Master'!$A$2:$O$5991,12,FALSE())</f>
        <v>N</v>
      </c>
      <c r="M3092" s="3" t="n">
        <v>35</v>
      </c>
      <c r="N3092" s="3" t="n">
        <v>25</v>
      </c>
    </row>
    <row r="3093" customFormat="false" ht="15" hidden="false" customHeight="true" outlineLevel="0" collapsed="false">
      <c r="A3093" s="3" t="s">
        <v>6197</v>
      </c>
      <c r="B3093" s="3" t="s">
        <v>6198</v>
      </c>
      <c r="C3093" s="4" t="str">
        <f aca="false">VLOOKUP($B3093,'Product Master'!$A$2:$O$5991,7,FALSE())</f>
        <v>Dry Grocery</v>
      </c>
      <c r="D3093" s="4" t="str">
        <f aca="false">VLOOKUP($B3093,'Product Master'!$A$2:$O$5991,8,FALSE())</f>
        <v>Boxed Dinner Kits</v>
      </c>
      <c r="E3093" s="4" t="str">
        <f aca="false">VLOOKUP($B3093,'Product Master'!$A$2:$O$5991,5,FALSE())</f>
        <v>Golden Grain Co.</v>
      </c>
      <c r="F3093" s="4" t="str">
        <f aca="false">VLOOKUP($B3093,'Product Master'!$A$2:$O$5991,4,FALSE())</f>
        <v>Golden Grain Co. Cheesy Mac &amp; Cheese, 7.25 oz</v>
      </c>
      <c r="G3093" s="4" t="str">
        <f aca="false">VLOOKUP($B3093,'Product Master'!$A$2:$O$5991,9,FALSE())</f>
        <v>7.25 oz</v>
      </c>
      <c r="H3093" s="5" t="s">
        <v>16</v>
      </c>
      <c r="I3093" s="6" t="n">
        <f aca="false">VLOOKUP($B3093,'Product Master'!$A$2:$O$5991,14,FALSE())</f>
        <v>3.39</v>
      </c>
      <c r="J3093" s="7" t="n">
        <f aca="false">VLOOKUP($B3093,'Product Master'!$A$2:$O$5991,13,FALSE())</f>
        <v>8</v>
      </c>
      <c r="K3093" s="7" t="str">
        <f aca="false">VLOOKUP($B3093,'Product Master'!$A$2:$O$5991,11,FALSE())</f>
        <v>N</v>
      </c>
      <c r="L3093" s="7" t="str">
        <f aca="false">VLOOKUP($B3093,'Product Master'!$A$2:$O$5991,12,FALSE())</f>
        <v>N</v>
      </c>
      <c r="M3093" s="3" t="n">
        <v>61</v>
      </c>
      <c r="N3093" s="3" t="n">
        <v>22</v>
      </c>
    </row>
    <row r="3094" customFormat="false" ht="15" hidden="false" customHeight="true" outlineLevel="0" collapsed="false">
      <c r="A3094" s="3" t="s">
        <v>6199</v>
      </c>
      <c r="B3094" s="3" t="s">
        <v>6200</v>
      </c>
      <c r="C3094" s="4" t="str">
        <f aca="false">VLOOKUP($B3094,'Product Master'!$A$2:$O$5991,7,FALSE())</f>
        <v>Dry Grocery</v>
      </c>
      <c r="D3094" s="4" t="str">
        <f aca="false">VLOOKUP($B3094,'Product Master'!$A$2:$O$5991,8,FALSE())</f>
        <v>Boxed Dinner Kits</v>
      </c>
      <c r="E3094" s="4" t="str">
        <f aca="false">VLOOKUP($B3094,'Product Master'!$A$2:$O$5991,5,FALSE())</f>
        <v>Orchard Spread</v>
      </c>
      <c r="F3094" s="4" t="str">
        <f aca="false">VLOOKUP($B3094,'Product Master'!$A$2:$O$5991,4,FALSE())</f>
        <v>Orchard Spread Cheesy Rice Pilaf Kit, 12 oz</v>
      </c>
      <c r="G3094" s="4" t="str">
        <f aca="false">VLOOKUP($B3094,'Product Master'!$A$2:$O$5991,9,FALSE())</f>
        <v>12 oz</v>
      </c>
      <c r="H3094" s="5" t="s">
        <v>16</v>
      </c>
      <c r="I3094" s="6" t="n">
        <f aca="false">VLOOKUP($B3094,'Product Master'!$A$2:$O$5991,14,FALSE())</f>
        <v>3.79</v>
      </c>
      <c r="J3094" s="7" t="n">
        <f aca="false">VLOOKUP($B3094,'Product Master'!$A$2:$O$5991,13,FALSE())</f>
        <v>12</v>
      </c>
      <c r="K3094" s="7" t="str">
        <f aca="false">VLOOKUP($B3094,'Product Master'!$A$2:$O$5991,11,FALSE())</f>
        <v>N</v>
      </c>
      <c r="L3094" s="7" t="str">
        <f aca="false">VLOOKUP($B3094,'Product Master'!$A$2:$O$5991,12,FALSE())</f>
        <v>N</v>
      </c>
      <c r="M3094" s="3" t="n">
        <v>20</v>
      </c>
      <c r="N3094" s="3" t="n">
        <v>38</v>
      </c>
    </row>
    <row r="3095" customFormat="false" ht="15" hidden="false" customHeight="true" outlineLevel="0" collapsed="false">
      <c r="A3095" s="3" t="s">
        <v>6201</v>
      </c>
      <c r="B3095" s="3" t="s">
        <v>6202</v>
      </c>
      <c r="C3095" s="4" t="str">
        <f aca="false">VLOOKUP($B3095,'Product Master'!$A$2:$O$5991,7,FALSE())</f>
        <v>Dry Grocery</v>
      </c>
      <c r="D3095" s="4" t="str">
        <f aca="false">VLOOKUP($B3095,'Product Master'!$A$2:$O$5991,8,FALSE())</f>
        <v>Boxed Dinner Kits</v>
      </c>
      <c r="E3095" s="4" t="str">
        <f aca="false">VLOOKUP($B3095,'Product Master'!$A$2:$O$5991,5,FALSE())</f>
        <v>Golden Grain Co.</v>
      </c>
      <c r="F3095" s="4" t="str">
        <f aca="false">VLOOKUP($B3095,'Product Master'!$A$2:$O$5991,4,FALSE())</f>
        <v>Golden Grain Co. Spicy Hamburger Skillet Kit, 12 oz</v>
      </c>
      <c r="G3095" s="4" t="str">
        <f aca="false">VLOOKUP($B3095,'Product Master'!$A$2:$O$5991,9,FALSE())</f>
        <v>12 oz</v>
      </c>
      <c r="H3095" s="5" t="s">
        <v>16</v>
      </c>
      <c r="I3095" s="6" t="n">
        <f aca="false">VLOOKUP($B3095,'Product Master'!$A$2:$O$5991,14,FALSE())</f>
        <v>1.39</v>
      </c>
      <c r="J3095" s="7" t="n">
        <f aca="false">VLOOKUP($B3095,'Product Master'!$A$2:$O$5991,13,FALSE())</f>
        <v>2</v>
      </c>
      <c r="K3095" s="7" t="str">
        <f aca="false">VLOOKUP($B3095,'Product Master'!$A$2:$O$5991,11,FALSE())</f>
        <v>N</v>
      </c>
      <c r="L3095" s="7" t="str">
        <f aca="false">VLOOKUP($B3095,'Product Master'!$A$2:$O$5991,12,FALSE())</f>
        <v>N</v>
      </c>
      <c r="M3095" s="3" t="n">
        <v>51</v>
      </c>
      <c r="N3095" s="3" t="n">
        <v>37</v>
      </c>
    </row>
    <row r="3096" customFormat="false" ht="15" hidden="false" customHeight="true" outlineLevel="0" collapsed="false">
      <c r="A3096" s="3" t="s">
        <v>6203</v>
      </c>
      <c r="B3096" s="3" t="s">
        <v>6204</v>
      </c>
      <c r="C3096" s="4" t="str">
        <f aca="false">VLOOKUP($B3096,'Product Master'!$A$2:$O$5991,7,FALSE())</f>
        <v>Dry Grocery</v>
      </c>
      <c r="D3096" s="4" t="str">
        <f aca="false">VLOOKUP($B3096,'Product Master'!$A$2:$O$5991,8,FALSE())</f>
        <v>Boxed Dinner Kits</v>
      </c>
      <c r="E3096" s="4" t="str">
        <f aca="false">VLOOKUP($B3096,'Product Master'!$A$2:$O$5991,5,FALSE())</f>
        <v>Redbarn</v>
      </c>
      <c r="F3096" s="4" t="str">
        <f aca="false">VLOOKUP($B3096,'Product Master'!$A$2:$O$5991,4,FALSE())</f>
        <v>Redbarn Mac &amp; Cheese, 7.25 oz</v>
      </c>
      <c r="G3096" s="4" t="str">
        <f aca="false">VLOOKUP($B3096,'Product Master'!$A$2:$O$5991,9,FALSE())</f>
        <v>7.25 oz</v>
      </c>
      <c r="H3096" s="5" t="s">
        <v>16</v>
      </c>
      <c r="I3096" s="6" t="n">
        <f aca="false">VLOOKUP($B3096,'Product Master'!$A$2:$O$5991,14,FALSE())</f>
        <v>1.89</v>
      </c>
      <c r="J3096" s="7" t="n">
        <f aca="false">VLOOKUP($B3096,'Product Master'!$A$2:$O$5991,13,FALSE())</f>
        <v>4</v>
      </c>
      <c r="K3096" s="7" t="str">
        <f aca="false">VLOOKUP($B3096,'Product Master'!$A$2:$O$5991,11,FALSE())</f>
        <v>N</v>
      </c>
      <c r="L3096" s="7" t="str">
        <f aca="false">VLOOKUP($B3096,'Product Master'!$A$2:$O$5991,12,FALSE())</f>
        <v>N</v>
      </c>
      <c r="M3096" s="3" t="n">
        <v>96</v>
      </c>
      <c r="N3096" s="3" t="n">
        <v>14</v>
      </c>
    </row>
    <row r="3097" customFormat="false" ht="15" hidden="false" customHeight="true" outlineLevel="0" collapsed="false">
      <c r="A3097" s="3" t="s">
        <v>6205</v>
      </c>
      <c r="B3097" s="3" t="s">
        <v>6206</v>
      </c>
      <c r="C3097" s="4" t="str">
        <f aca="false">VLOOKUP($B3097,'Product Master'!$A$2:$O$5991,7,FALSE())</f>
        <v>Dry Grocery</v>
      </c>
      <c r="D3097" s="4" t="str">
        <f aca="false">VLOOKUP($B3097,'Product Master'!$A$2:$O$5991,8,FALSE())</f>
        <v>Boxed Dinner Kits</v>
      </c>
      <c r="E3097" s="4" t="str">
        <f aca="false">VLOOKUP($B3097,'Product Master'!$A$2:$O$5991,5,FALSE())</f>
        <v>Orchard Spread</v>
      </c>
      <c r="F3097" s="4" t="str">
        <f aca="false">VLOOKUP($B3097,'Product Master'!$A$2:$O$5991,4,FALSE())</f>
        <v>Orchard Spread Spicy Hamburger Skillet Kit, 7.25 oz</v>
      </c>
      <c r="G3097" s="4" t="str">
        <f aca="false">VLOOKUP($B3097,'Product Master'!$A$2:$O$5991,9,FALSE())</f>
        <v>7.25 oz</v>
      </c>
      <c r="H3097" s="5" t="s">
        <v>16</v>
      </c>
      <c r="I3097" s="6" t="n">
        <f aca="false">VLOOKUP($B3097,'Product Master'!$A$2:$O$5991,14,FALSE())</f>
        <v>3.89</v>
      </c>
      <c r="J3097" s="7" t="n">
        <f aca="false">VLOOKUP($B3097,'Product Master'!$A$2:$O$5991,13,FALSE())</f>
        <v>4</v>
      </c>
      <c r="K3097" s="7" t="str">
        <f aca="false">VLOOKUP($B3097,'Product Master'!$A$2:$O$5991,11,FALSE())</f>
        <v>N</v>
      </c>
      <c r="L3097" s="7" t="str">
        <f aca="false">VLOOKUP($B3097,'Product Master'!$A$2:$O$5991,12,FALSE())</f>
        <v>N</v>
      </c>
      <c r="M3097" s="3" t="n">
        <v>103</v>
      </c>
      <c r="N3097" s="3" t="n">
        <v>35</v>
      </c>
    </row>
    <row r="3098" customFormat="false" ht="15" hidden="false" customHeight="true" outlineLevel="0" collapsed="false">
      <c r="A3098" s="3" t="s">
        <v>6207</v>
      </c>
      <c r="B3098" s="3" t="s">
        <v>6208</v>
      </c>
      <c r="C3098" s="4" t="str">
        <f aca="false">VLOOKUP($B3098,'Product Master'!$A$2:$O$5991,7,FALSE())</f>
        <v>Dry Grocery</v>
      </c>
      <c r="D3098" s="4" t="str">
        <f aca="false">VLOOKUP($B3098,'Product Master'!$A$2:$O$5991,8,FALSE())</f>
        <v>Boxed Dinner Kits</v>
      </c>
      <c r="E3098" s="4" t="str">
        <f aca="false">VLOOKUP($B3098,'Product Master'!$A$2:$O$5991,5,FALSE())</f>
        <v>Pepperlane</v>
      </c>
      <c r="F3098" s="4" t="str">
        <f aca="false">VLOOKUP($B3098,'Product Master'!$A$2:$O$5991,4,FALSE())</f>
        <v>Pepperlane Spicy Skillet Dinner Kit, 7.25 oz</v>
      </c>
      <c r="G3098" s="4" t="str">
        <f aca="false">VLOOKUP($B3098,'Product Master'!$A$2:$O$5991,9,FALSE())</f>
        <v>7.25 oz</v>
      </c>
      <c r="H3098" s="5" t="s">
        <v>16</v>
      </c>
      <c r="I3098" s="6" t="n">
        <f aca="false">VLOOKUP($B3098,'Product Master'!$A$2:$O$5991,14,FALSE())</f>
        <v>2.79</v>
      </c>
      <c r="J3098" s="7" t="n">
        <f aca="false">VLOOKUP($B3098,'Product Master'!$A$2:$O$5991,13,FALSE())</f>
        <v>6</v>
      </c>
      <c r="K3098" s="7" t="str">
        <f aca="false">VLOOKUP($B3098,'Product Master'!$A$2:$O$5991,11,FALSE())</f>
        <v>N</v>
      </c>
      <c r="L3098" s="7" t="str">
        <f aca="false">VLOOKUP($B3098,'Product Master'!$A$2:$O$5991,12,FALSE())</f>
        <v>N</v>
      </c>
      <c r="M3098" s="3" t="n">
        <v>125</v>
      </c>
      <c r="N3098" s="3" t="n">
        <v>5</v>
      </c>
    </row>
    <row r="3099" customFormat="false" ht="15" hidden="false" customHeight="true" outlineLevel="0" collapsed="false">
      <c r="A3099" s="3" t="s">
        <v>6209</v>
      </c>
      <c r="B3099" s="3" t="s">
        <v>6210</v>
      </c>
      <c r="C3099" s="4" t="str">
        <f aca="false">VLOOKUP($B3099,'Product Master'!$A$2:$O$5991,7,FALSE())</f>
        <v>Dry Grocery</v>
      </c>
      <c r="D3099" s="4" t="str">
        <f aca="false">VLOOKUP($B3099,'Product Master'!$A$2:$O$5991,8,FALSE())</f>
        <v>Boxed Dinner Kits</v>
      </c>
      <c r="E3099" s="4" t="str">
        <f aca="false">VLOOKUP($B3099,'Product Master'!$A$2:$O$5991,5,FALSE())</f>
        <v>Roastport</v>
      </c>
      <c r="F3099" s="4" t="str">
        <f aca="false">VLOOKUP($B3099,'Product Master'!$A$2:$O$5991,4,FALSE())</f>
        <v>Roastport Cheesy Rice Pilaf Kit, 12 oz</v>
      </c>
      <c r="G3099" s="4" t="str">
        <f aca="false">VLOOKUP($B3099,'Product Master'!$A$2:$O$5991,9,FALSE())</f>
        <v>12 oz</v>
      </c>
      <c r="H3099" s="5" t="s">
        <v>16</v>
      </c>
      <c r="I3099" s="6" t="n">
        <f aca="false">VLOOKUP($B3099,'Product Master'!$A$2:$O$5991,14,FALSE())</f>
        <v>3.39</v>
      </c>
      <c r="J3099" s="7" t="n">
        <f aca="false">VLOOKUP($B3099,'Product Master'!$A$2:$O$5991,13,FALSE())</f>
        <v>2</v>
      </c>
      <c r="K3099" s="7" t="str">
        <f aca="false">VLOOKUP($B3099,'Product Master'!$A$2:$O$5991,11,FALSE())</f>
        <v>N</v>
      </c>
      <c r="L3099" s="7" t="str">
        <f aca="false">VLOOKUP($B3099,'Product Master'!$A$2:$O$5991,12,FALSE())</f>
        <v>N</v>
      </c>
      <c r="M3099" s="3" t="n">
        <v>45</v>
      </c>
      <c r="N3099" s="3" t="n">
        <v>23</v>
      </c>
    </row>
    <row r="3100" customFormat="false" ht="15" hidden="false" customHeight="true" outlineLevel="0" collapsed="false">
      <c r="A3100" s="3" t="s">
        <v>6211</v>
      </c>
      <c r="B3100" s="3" t="s">
        <v>6212</v>
      </c>
      <c r="C3100" s="4" t="str">
        <f aca="false">VLOOKUP($B3100,'Product Master'!$A$2:$O$5991,7,FALSE())</f>
        <v>Dry Grocery</v>
      </c>
      <c r="D3100" s="4" t="str">
        <f aca="false">VLOOKUP($B3100,'Product Master'!$A$2:$O$5991,8,FALSE())</f>
        <v>Boxed Dinner Kits</v>
      </c>
      <c r="E3100" s="4" t="str">
        <f aca="false">VLOOKUP($B3100,'Product Master'!$A$2:$O$5991,5,FALSE())</f>
        <v>Wheatstone</v>
      </c>
      <c r="F3100" s="4" t="str">
        <f aca="false">VLOOKUP($B3100,'Product Master'!$A$2:$O$5991,4,FALSE())</f>
        <v>Wheatstone Hamburger Skillet Kit, 7.25 oz</v>
      </c>
      <c r="G3100" s="4" t="str">
        <f aca="false">VLOOKUP($B3100,'Product Master'!$A$2:$O$5991,9,FALSE())</f>
        <v>7.25 oz</v>
      </c>
      <c r="H3100" s="5" t="s">
        <v>16</v>
      </c>
      <c r="I3100" s="6" t="n">
        <f aca="false">VLOOKUP($B3100,'Product Master'!$A$2:$O$5991,14,FALSE())</f>
        <v>1.29</v>
      </c>
      <c r="J3100" s="7" t="n">
        <f aca="false">VLOOKUP($B3100,'Product Master'!$A$2:$O$5991,13,FALSE())</f>
        <v>1</v>
      </c>
      <c r="K3100" s="7" t="str">
        <f aca="false">VLOOKUP($B3100,'Product Master'!$A$2:$O$5991,11,FALSE())</f>
        <v>N</v>
      </c>
      <c r="L3100" s="7" t="str">
        <f aca="false">VLOOKUP($B3100,'Product Master'!$A$2:$O$5991,12,FALSE())</f>
        <v>N</v>
      </c>
      <c r="M3100" s="3" t="n">
        <v>72</v>
      </c>
      <c r="N3100" s="3" t="n">
        <v>9</v>
      </c>
    </row>
    <row r="3101" customFormat="false" ht="15" hidden="false" customHeight="true" outlineLevel="0" collapsed="false">
      <c r="A3101" s="3" t="s">
        <v>6213</v>
      </c>
      <c r="B3101" s="3" t="s">
        <v>6214</v>
      </c>
      <c r="C3101" s="4" t="str">
        <f aca="false">VLOOKUP($B3101,'Product Master'!$A$2:$O$5991,7,FALSE())</f>
        <v>Dry Grocery</v>
      </c>
      <c r="D3101" s="4" t="str">
        <f aca="false">VLOOKUP($B3101,'Product Master'!$A$2:$O$5991,8,FALSE())</f>
        <v>Boxed Dinner Kits</v>
      </c>
      <c r="E3101" s="4" t="str">
        <f aca="false">VLOOKUP($B3101,'Product Master'!$A$2:$O$5991,5,FALSE())</f>
        <v>Nutgrove</v>
      </c>
      <c r="F3101" s="4" t="str">
        <f aca="false">VLOOKUP($B3101,'Product Master'!$A$2:$O$5991,4,FALSE())</f>
        <v>Nutgrove Rice Pilaf Kit, 12 oz</v>
      </c>
      <c r="G3101" s="4" t="str">
        <f aca="false">VLOOKUP($B3101,'Product Master'!$A$2:$O$5991,9,FALSE())</f>
        <v>12 oz</v>
      </c>
      <c r="H3101" s="5" t="s">
        <v>16</v>
      </c>
      <c r="I3101" s="6" t="n">
        <f aca="false">VLOOKUP($B3101,'Product Master'!$A$2:$O$5991,14,FALSE())</f>
        <v>1.89</v>
      </c>
      <c r="J3101" s="7" t="n">
        <f aca="false">VLOOKUP($B3101,'Product Master'!$A$2:$O$5991,13,FALSE())</f>
        <v>4</v>
      </c>
      <c r="K3101" s="7" t="str">
        <f aca="false">VLOOKUP($B3101,'Product Master'!$A$2:$O$5991,11,FALSE())</f>
        <v>N</v>
      </c>
      <c r="L3101" s="7" t="str">
        <f aca="false">VLOOKUP($B3101,'Product Master'!$A$2:$O$5991,12,FALSE())</f>
        <v>N</v>
      </c>
      <c r="M3101" s="3" t="n">
        <v>9</v>
      </c>
      <c r="N3101" s="3" t="n">
        <v>34</v>
      </c>
    </row>
    <row r="3102" customFormat="false" ht="15" hidden="false" customHeight="true" outlineLevel="0" collapsed="false">
      <c r="A3102" s="3" t="s">
        <v>6215</v>
      </c>
      <c r="B3102" s="3" t="s">
        <v>6216</v>
      </c>
      <c r="C3102" s="4" t="str">
        <f aca="false">VLOOKUP($B3102,'Product Master'!$A$2:$O$5991,7,FALSE())</f>
        <v>Frozen Foods</v>
      </c>
      <c r="D3102" s="4" t="str">
        <f aca="false">VLOOKUP($B3102,'Product Master'!$A$2:$O$5991,8,FALSE())</f>
        <v>Frozen Entrees &amp; Meals</v>
      </c>
      <c r="E3102" s="4" t="str">
        <f aca="false">VLOOKUP($B3102,'Product Master'!$A$2:$O$5991,5,FALSE())</f>
        <v>IceHarvest</v>
      </c>
      <c r="F3102" s="4" t="str">
        <f aca="false">VLOOKUP($B3102,'Product Master'!$A$2:$O$5991,4,FALSE())</f>
        <v>IceHarvest Single Serve Chicken Alfredo, 9 oz</v>
      </c>
      <c r="G3102" s="4" t="str">
        <f aca="false">VLOOKUP($B3102,'Product Master'!$A$2:$O$5991,9,FALSE())</f>
        <v>9 oz</v>
      </c>
      <c r="H3102" s="5" t="s">
        <v>16</v>
      </c>
      <c r="I3102" s="6" t="n">
        <f aca="false">VLOOKUP($B3102,'Product Master'!$A$2:$O$5991,14,FALSE())</f>
        <v>4.39</v>
      </c>
      <c r="J3102" s="7" t="n">
        <f aca="false">VLOOKUP($B3102,'Product Master'!$A$2:$O$5991,13,FALSE())</f>
        <v>1</v>
      </c>
      <c r="K3102" s="7" t="str">
        <f aca="false">VLOOKUP($B3102,'Product Master'!$A$2:$O$5991,11,FALSE())</f>
        <v>N</v>
      </c>
      <c r="L3102" s="7" t="str">
        <f aca="false">VLOOKUP($B3102,'Product Master'!$A$2:$O$5991,12,FALSE())</f>
        <v>N</v>
      </c>
      <c r="M3102" s="3" t="n">
        <v>44</v>
      </c>
      <c r="N3102" s="3" t="n">
        <v>12</v>
      </c>
    </row>
    <row r="3103" customFormat="false" ht="15" hidden="false" customHeight="true" outlineLevel="0" collapsed="false">
      <c r="A3103" s="3" t="s">
        <v>6217</v>
      </c>
      <c r="B3103" s="3" t="s">
        <v>6218</v>
      </c>
      <c r="C3103" s="4" t="str">
        <f aca="false">VLOOKUP($B3103,'Product Master'!$A$2:$O$5991,7,FALSE())</f>
        <v>Frozen Foods</v>
      </c>
      <c r="D3103" s="4" t="str">
        <f aca="false">VLOOKUP($B3103,'Product Master'!$A$2:$O$5991,8,FALSE())</f>
        <v>Frozen Entrees &amp; Meals</v>
      </c>
      <c r="E3103" s="4" t="str">
        <f aca="false">VLOOKUP($B3103,'Product Master'!$A$2:$O$5991,5,FALSE())</f>
        <v>Harborline</v>
      </c>
      <c r="F3103" s="4" t="str">
        <f aca="false">VLOOKUP($B3103,'Product Master'!$A$2:$O$5991,4,FALSE())</f>
        <v>Harborline Single Serve Teriyaki Chicken Bowl, 9 oz</v>
      </c>
      <c r="G3103" s="4" t="str">
        <f aca="false">VLOOKUP($B3103,'Product Master'!$A$2:$O$5991,9,FALSE())</f>
        <v>9 oz</v>
      </c>
      <c r="H3103" s="5" t="s">
        <v>16</v>
      </c>
      <c r="I3103" s="6" t="n">
        <f aca="false">VLOOKUP($B3103,'Product Master'!$A$2:$O$5991,14,FALSE())</f>
        <v>6.79</v>
      </c>
      <c r="J3103" s="7" t="n">
        <f aca="false">VLOOKUP($B3103,'Product Master'!$A$2:$O$5991,13,FALSE())</f>
        <v>8</v>
      </c>
      <c r="K3103" s="7" t="str">
        <f aca="false">VLOOKUP($B3103,'Product Master'!$A$2:$O$5991,11,FALSE())</f>
        <v>Y</v>
      </c>
      <c r="L3103" s="7" t="str">
        <f aca="false">VLOOKUP($B3103,'Product Master'!$A$2:$O$5991,12,FALSE())</f>
        <v>N</v>
      </c>
      <c r="M3103" s="3" t="n">
        <v>66</v>
      </c>
      <c r="N3103" s="3" t="n">
        <v>24</v>
      </c>
    </row>
    <row r="3104" customFormat="false" ht="15" hidden="false" customHeight="true" outlineLevel="0" collapsed="false">
      <c r="A3104" s="3" t="s">
        <v>6219</v>
      </c>
      <c r="B3104" s="3" t="s">
        <v>6220</v>
      </c>
      <c r="C3104" s="4" t="str">
        <f aca="false">VLOOKUP($B3104,'Product Master'!$A$2:$O$5991,7,FALSE())</f>
        <v>Frozen Foods</v>
      </c>
      <c r="D3104" s="4" t="str">
        <f aca="false">VLOOKUP($B3104,'Product Master'!$A$2:$O$5991,8,FALSE())</f>
        <v>Frozen Entrees &amp; Meals</v>
      </c>
      <c r="E3104" s="4" t="str">
        <f aca="false">VLOOKUP($B3104,'Product Master'!$A$2:$O$5991,5,FALSE())</f>
        <v>Northgate Frozen</v>
      </c>
      <c r="F3104" s="4" t="str">
        <f aca="false">VLOOKUP($B3104,'Product Master'!$A$2:$O$5991,4,FALSE())</f>
        <v>Northgate Frozen Family Size Teriyaki Chicken Bowl, 26 oz</v>
      </c>
      <c r="G3104" s="4" t="str">
        <f aca="false">VLOOKUP($B3104,'Product Master'!$A$2:$O$5991,9,FALSE())</f>
        <v>26 oz</v>
      </c>
      <c r="H3104" s="5" t="s">
        <v>16</v>
      </c>
      <c r="I3104" s="6" t="n">
        <f aca="false">VLOOKUP($B3104,'Product Master'!$A$2:$O$5991,14,FALSE())</f>
        <v>5.89</v>
      </c>
      <c r="J3104" s="7" t="n">
        <f aca="false">VLOOKUP($B3104,'Product Master'!$A$2:$O$5991,13,FALSE())</f>
        <v>24</v>
      </c>
      <c r="K3104" s="7" t="str">
        <f aca="false">VLOOKUP($B3104,'Product Master'!$A$2:$O$5991,11,FALSE())</f>
        <v>N</v>
      </c>
      <c r="L3104" s="7" t="str">
        <f aca="false">VLOOKUP($B3104,'Product Master'!$A$2:$O$5991,12,FALSE())</f>
        <v>N</v>
      </c>
      <c r="M3104" s="3" t="n">
        <v>148</v>
      </c>
      <c r="N3104" s="3" t="n">
        <v>11</v>
      </c>
    </row>
    <row r="3105" customFormat="false" ht="15" hidden="false" customHeight="true" outlineLevel="0" collapsed="false">
      <c r="A3105" s="3" t="s">
        <v>6221</v>
      </c>
      <c r="B3105" s="3" t="s">
        <v>6222</v>
      </c>
      <c r="C3105" s="4" t="str">
        <f aca="false">VLOOKUP($B3105,'Product Master'!$A$2:$O$5991,7,FALSE())</f>
        <v>Frozen Foods</v>
      </c>
      <c r="D3105" s="4" t="str">
        <f aca="false">VLOOKUP($B3105,'Product Master'!$A$2:$O$5991,8,FALSE())</f>
        <v>Frozen Entrees &amp; Meals</v>
      </c>
      <c r="E3105" s="4" t="str">
        <f aca="false">VLOOKUP($B3105,'Product Master'!$A$2:$O$5991,5,FALSE())</f>
        <v>Northgate Frozen</v>
      </c>
      <c r="F3105" s="4" t="str">
        <f aca="false">VLOOKUP($B3105,'Product Master'!$A$2:$O$5991,4,FALSE())</f>
        <v>Northgate Frozen Family Size Enchilada Dinner, 26 oz</v>
      </c>
      <c r="G3105" s="4" t="str">
        <f aca="false">VLOOKUP($B3105,'Product Master'!$A$2:$O$5991,9,FALSE())</f>
        <v>26 oz</v>
      </c>
      <c r="H3105" s="5" t="s">
        <v>16</v>
      </c>
      <c r="I3105" s="6" t="n">
        <f aca="false">VLOOKUP($B3105,'Product Master'!$A$2:$O$5991,14,FALSE())</f>
        <v>5.89</v>
      </c>
      <c r="J3105" s="7" t="n">
        <f aca="false">VLOOKUP($B3105,'Product Master'!$A$2:$O$5991,13,FALSE())</f>
        <v>12</v>
      </c>
      <c r="K3105" s="7" t="str">
        <f aca="false">VLOOKUP($B3105,'Product Master'!$A$2:$O$5991,11,FALSE())</f>
        <v>N</v>
      </c>
      <c r="L3105" s="7" t="str">
        <f aca="false">VLOOKUP($B3105,'Product Master'!$A$2:$O$5991,12,FALSE())</f>
        <v>N</v>
      </c>
      <c r="M3105" s="3" t="n">
        <v>15</v>
      </c>
      <c r="N3105" s="3" t="n">
        <v>16</v>
      </c>
    </row>
    <row r="3106" customFormat="false" ht="15" hidden="false" customHeight="true" outlineLevel="0" collapsed="false">
      <c r="A3106" s="3" t="s">
        <v>6223</v>
      </c>
      <c r="B3106" s="3" t="s">
        <v>6224</v>
      </c>
      <c r="C3106" s="4" t="str">
        <f aca="false">VLOOKUP($B3106,'Product Master'!$A$2:$O$5991,7,FALSE())</f>
        <v>Frozen Foods</v>
      </c>
      <c r="D3106" s="4" t="str">
        <f aca="false">VLOOKUP($B3106,'Product Master'!$A$2:$O$5991,8,FALSE())</f>
        <v>Frozen Entrees &amp; Meals</v>
      </c>
      <c r="E3106" s="4" t="str">
        <f aca="false">VLOOKUP($B3106,'Product Master'!$A$2:$O$5991,5,FALSE())</f>
        <v>IceHarvest</v>
      </c>
      <c r="F3106" s="4" t="str">
        <f aca="false">VLOOKUP($B3106,'Product Master'!$A$2:$O$5991,4,FALSE())</f>
        <v>IceHarvest Single Serve Enchilada Dinner, 26 oz</v>
      </c>
      <c r="G3106" s="4" t="str">
        <f aca="false">VLOOKUP($B3106,'Product Master'!$A$2:$O$5991,9,FALSE())</f>
        <v>26 oz</v>
      </c>
      <c r="H3106" s="5" t="s">
        <v>16</v>
      </c>
      <c r="I3106" s="6" t="n">
        <f aca="false">VLOOKUP($B3106,'Product Master'!$A$2:$O$5991,14,FALSE())</f>
        <v>7.39</v>
      </c>
      <c r="J3106" s="7" t="n">
        <f aca="false">VLOOKUP($B3106,'Product Master'!$A$2:$O$5991,13,FALSE())</f>
        <v>8</v>
      </c>
      <c r="K3106" s="7" t="str">
        <f aca="false">VLOOKUP($B3106,'Product Master'!$A$2:$O$5991,11,FALSE())</f>
        <v>N</v>
      </c>
      <c r="L3106" s="7" t="str">
        <f aca="false">VLOOKUP($B3106,'Product Master'!$A$2:$O$5991,12,FALSE())</f>
        <v>N</v>
      </c>
      <c r="M3106" s="3" t="n">
        <v>118</v>
      </c>
      <c r="N3106" s="3" t="n">
        <v>28</v>
      </c>
    </row>
    <row r="3107" customFormat="false" ht="15" hidden="false" customHeight="true" outlineLevel="0" collapsed="false">
      <c r="A3107" s="3" t="s">
        <v>6225</v>
      </c>
      <c r="B3107" s="3" t="s">
        <v>6226</v>
      </c>
      <c r="C3107" s="4" t="str">
        <f aca="false">VLOOKUP($B3107,'Product Master'!$A$2:$O$5991,7,FALSE())</f>
        <v>Frozen Foods</v>
      </c>
      <c r="D3107" s="4" t="str">
        <f aca="false">VLOOKUP($B3107,'Product Master'!$A$2:$O$5991,8,FALSE())</f>
        <v>Frozen Entrees &amp; Meals</v>
      </c>
      <c r="E3107" s="4" t="str">
        <f aca="false">VLOOKUP($B3107,'Product Master'!$A$2:$O$5991,5,FALSE())</f>
        <v>Harborline</v>
      </c>
      <c r="F3107" s="4" t="str">
        <f aca="false">VLOOKUP($B3107,'Product Master'!$A$2:$O$5991,4,FALSE())</f>
        <v>Harborline Family Size Chicken Alfredo, 26 oz</v>
      </c>
      <c r="G3107" s="4" t="str">
        <f aca="false">VLOOKUP($B3107,'Product Master'!$A$2:$O$5991,9,FALSE())</f>
        <v>26 oz</v>
      </c>
      <c r="H3107" s="5" t="s">
        <v>16</v>
      </c>
      <c r="I3107" s="6" t="n">
        <f aca="false">VLOOKUP($B3107,'Product Master'!$A$2:$O$5991,14,FALSE())</f>
        <v>4.29</v>
      </c>
      <c r="J3107" s="7" t="n">
        <f aca="false">VLOOKUP($B3107,'Product Master'!$A$2:$O$5991,13,FALSE())</f>
        <v>4</v>
      </c>
      <c r="K3107" s="7" t="str">
        <f aca="false">VLOOKUP($B3107,'Product Master'!$A$2:$O$5991,11,FALSE())</f>
        <v>Y</v>
      </c>
      <c r="L3107" s="7" t="str">
        <f aca="false">VLOOKUP($B3107,'Product Master'!$A$2:$O$5991,12,FALSE())</f>
        <v>N</v>
      </c>
      <c r="M3107" s="3" t="n">
        <v>83</v>
      </c>
      <c r="N3107" s="3" t="n">
        <v>25</v>
      </c>
    </row>
    <row r="3108" customFormat="false" ht="15" hidden="false" customHeight="true" outlineLevel="0" collapsed="false">
      <c r="A3108" s="3" t="s">
        <v>6227</v>
      </c>
      <c r="B3108" s="3" t="s">
        <v>6228</v>
      </c>
      <c r="C3108" s="4" t="str">
        <f aca="false">VLOOKUP($B3108,'Product Master'!$A$2:$O$5991,7,FALSE())</f>
        <v>Frozen Foods</v>
      </c>
      <c r="D3108" s="4" t="str">
        <f aca="false">VLOOKUP($B3108,'Product Master'!$A$2:$O$5991,8,FALSE())</f>
        <v>Frozen Entrees &amp; Meals</v>
      </c>
      <c r="E3108" s="4" t="str">
        <f aca="false">VLOOKUP($B3108,'Product Master'!$A$2:$O$5991,5,FALSE())</f>
        <v>Harborline</v>
      </c>
      <c r="F3108" s="4" t="str">
        <f aca="false">VLOOKUP($B3108,'Product Master'!$A$2:$O$5991,4,FALSE())</f>
        <v>Harborline Single Serve Teriyaki Chicken Bowl, 12 oz</v>
      </c>
      <c r="G3108" s="4" t="str">
        <f aca="false">VLOOKUP($B3108,'Product Master'!$A$2:$O$5991,9,FALSE())</f>
        <v>12 oz</v>
      </c>
      <c r="H3108" s="5" t="s">
        <v>16</v>
      </c>
      <c r="I3108" s="6" t="n">
        <f aca="false">VLOOKUP($B3108,'Product Master'!$A$2:$O$5991,14,FALSE())</f>
        <v>4.39</v>
      </c>
      <c r="J3108" s="7" t="n">
        <f aca="false">VLOOKUP($B3108,'Product Master'!$A$2:$O$5991,13,FALSE())</f>
        <v>6</v>
      </c>
      <c r="K3108" s="7" t="str">
        <f aca="false">VLOOKUP($B3108,'Product Master'!$A$2:$O$5991,11,FALSE())</f>
        <v>Y</v>
      </c>
      <c r="L3108" s="7" t="str">
        <f aca="false">VLOOKUP($B3108,'Product Master'!$A$2:$O$5991,12,FALSE())</f>
        <v>N</v>
      </c>
      <c r="M3108" s="3" t="n">
        <v>118</v>
      </c>
      <c r="N3108" s="3" t="n">
        <v>17</v>
      </c>
    </row>
    <row r="3109" customFormat="false" ht="15" hidden="false" customHeight="true" outlineLevel="0" collapsed="false">
      <c r="A3109" s="3" t="s">
        <v>6229</v>
      </c>
      <c r="B3109" s="3" t="s">
        <v>6230</v>
      </c>
      <c r="C3109" s="4" t="str">
        <f aca="false">VLOOKUP($B3109,'Product Master'!$A$2:$O$5991,7,FALSE())</f>
        <v>Frozen Foods</v>
      </c>
      <c r="D3109" s="4" t="str">
        <f aca="false">VLOOKUP($B3109,'Product Master'!$A$2:$O$5991,8,FALSE())</f>
        <v>Frozen Entrees &amp; Meals</v>
      </c>
      <c r="E3109" s="4" t="str">
        <f aca="false">VLOOKUP($B3109,'Product Master'!$A$2:$O$5991,5,FALSE())</f>
        <v>Harborline</v>
      </c>
      <c r="F3109" s="4" t="str">
        <f aca="false">VLOOKUP($B3109,'Product Master'!$A$2:$O$5991,4,FALSE())</f>
        <v>Harborline Single Serve Enchilada Dinner, 26 oz</v>
      </c>
      <c r="G3109" s="4" t="str">
        <f aca="false">VLOOKUP($B3109,'Product Master'!$A$2:$O$5991,9,FALSE())</f>
        <v>26 oz</v>
      </c>
      <c r="H3109" s="5" t="s">
        <v>16</v>
      </c>
      <c r="I3109" s="6" t="n">
        <f aca="false">VLOOKUP($B3109,'Product Master'!$A$2:$O$5991,14,FALSE())</f>
        <v>7.49</v>
      </c>
      <c r="J3109" s="7" t="n">
        <f aca="false">VLOOKUP($B3109,'Product Master'!$A$2:$O$5991,13,FALSE())</f>
        <v>12</v>
      </c>
      <c r="K3109" s="7" t="str">
        <f aca="false">VLOOKUP($B3109,'Product Master'!$A$2:$O$5991,11,FALSE())</f>
        <v>Y</v>
      </c>
      <c r="L3109" s="7" t="str">
        <f aca="false">VLOOKUP($B3109,'Product Master'!$A$2:$O$5991,12,FALSE())</f>
        <v>N</v>
      </c>
      <c r="M3109" s="3" t="n">
        <v>101</v>
      </c>
      <c r="N3109" s="3" t="n">
        <v>29</v>
      </c>
    </row>
    <row r="3110" customFormat="false" ht="15" hidden="false" customHeight="true" outlineLevel="0" collapsed="false">
      <c r="A3110" s="3" t="s">
        <v>6231</v>
      </c>
      <c r="B3110" s="3" t="s">
        <v>6232</v>
      </c>
      <c r="C3110" s="4" t="str">
        <f aca="false">VLOOKUP($B3110,'Product Master'!$A$2:$O$5991,7,FALSE())</f>
        <v>Frozen Foods</v>
      </c>
      <c r="D3110" s="4" t="str">
        <f aca="false">VLOOKUP($B3110,'Product Master'!$A$2:$O$5991,8,FALSE())</f>
        <v>Frozen Entrees &amp; Meals</v>
      </c>
      <c r="E3110" s="4" t="str">
        <f aca="false">VLOOKUP($B3110,'Product Master'!$A$2:$O$5991,5,FALSE())</f>
        <v>IceHarvest</v>
      </c>
      <c r="F3110" s="4" t="str">
        <f aca="false">VLOOKUP($B3110,'Product Master'!$A$2:$O$5991,4,FALSE())</f>
        <v>IceHarvest Organic Enchilada Dinner, 26 oz</v>
      </c>
      <c r="G3110" s="4" t="str">
        <f aca="false">VLOOKUP($B3110,'Product Master'!$A$2:$O$5991,9,FALSE())</f>
        <v>26 oz</v>
      </c>
      <c r="H3110" s="5" t="s">
        <v>16</v>
      </c>
      <c r="I3110" s="6" t="n">
        <f aca="false">VLOOKUP($B3110,'Product Master'!$A$2:$O$5991,14,FALSE())</f>
        <v>8.49</v>
      </c>
      <c r="J3110" s="7" t="n">
        <f aca="false">VLOOKUP($B3110,'Product Master'!$A$2:$O$5991,13,FALSE())</f>
        <v>1</v>
      </c>
      <c r="K3110" s="7" t="str">
        <f aca="false">VLOOKUP($B3110,'Product Master'!$A$2:$O$5991,11,FALSE())</f>
        <v>N</v>
      </c>
      <c r="L3110" s="7" t="str">
        <f aca="false">VLOOKUP($B3110,'Product Master'!$A$2:$O$5991,12,FALSE())</f>
        <v>N</v>
      </c>
      <c r="M3110" s="3" t="n">
        <v>59</v>
      </c>
      <c r="N3110" s="3" t="n">
        <v>12</v>
      </c>
    </row>
    <row r="3111" customFormat="false" ht="15" hidden="false" customHeight="true" outlineLevel="0" collapsed="false">
      <c r="A3111" s="3" t="s">
        <v>6233</v>
      </c>
      <c r="B3111" s="3" t="s">
        <v>6234</v>
      </c>
      <c r="C3111" s="4" t="str">
        <f aca="false">VLOOKUP($B3111,'Product Master'!$A$2:$O$5991,7,FALSE())</f>
        <v>Frozen Foods</v>
      </c>
      <c r="D3111" s="4" t="str">
        <f aca="false">VLOOKUP($B3111,'Product Master'!$A$2:$O$5991,8,FALSE())</f>
        <v>Frozen Entrees &amp; Meals</v>
      </c>
      <c r="E3111" s="4" t="str">
        <f aca="false">VLOOKUP($B3111,'Product Master'!$A$2:$O$5991,5,FALSE())</f>
        <v>Northgate Frozen</v>
      </c>
      <c r="F3111" s="4" t="str">
        <f aca="false">VLOOKUP($B3111,'Product Master'!$A$2:$O$5991,4,FALSE())</f>
        <v>Northgate Frozen Single Serve Salisbury Steak, 9 oz</v>
      </c>
      <c r="G3111" s="4" t="str">
        <f aca="false">VLOOKUP($B3111,'Product Master'!$A$2:$O$5991,9,FALSE())</f>
        <v>9 oz</v>
      </c>
      <c r="H3111" s="5" t="s">
        <v>16</v>
      </c>
      <c r="I3111" s="6" t="n">
        <f aca="false">VLOOKUP($B3111,'Product Master'!$A$2:$O$5991,14,FALSE())</f>
        <v>6.89</v>
      </c>
      <c r="J3111" s="7" t="n">
        <f aca="false">VLOOKUP($B3111,'Product Master'!$A$2:$O$5991,13,FALSE())</f>
        <v>12</v>
      </c>
      <c r="K3111" s="7" t="str">
        <f aca="false">VLOOKUP($B3111,'Product Master'!$A$2:$O$5991,11,FALSE())</f>
        <v>N</v>
      </c>
      <c r="L3111" s="7" t="str">
        <f aca="false">VLOOKUP($B3111,'Product Master'!$A$2:$O$5991,12,FALSE())</f>
        <v>N</v>
      </c>
      <c r="M3111" s="3" t="n">
        <v>16</v>
      </c>
      <c r="N3111" s="3" t="n">
        <v>17</v>
      </c>
    </row>
    <row r="3112" customFormat="false" ht="15" hidden="false" customHeight="true" outlineLevel="0" collapsed="false">
      <c r="A3112" s="3" t="s">
        <v>6235</v>
      </c>
      <c r="B3112" s="3" t="s">
        <v>6236</v>
      </c>
      <c r="C3112" s="4" t="str">
        <f aca="false">VLOOKUP($B3112,'Product Master'!$A$2:$O$5991,7,FALSE())</f>
        <v>Frozen Foods</v>
      </c>
      <c r="D3112" s="4" t="str">
        <f aca="false">VLOOKUP($B3112,'Product Master'!$A$2:$O$5991,8,FALSE())</f>
        <v>Frozen Entrees &amp; Meals</v>
      </c>
      <c r="E3112" s="4" t="str">
        <f aca="false">VLOOKUP($B3112,'Product Master'!$A$2:$O$5991,5,FALSE())</f>
        <v>Northgate Frozen</v>
      </c>
      <c r="F3112" s="4" t="str">
        <f aca="false">VLOOKUP($B3112,'Product Master'!$A$2:$O$5991,4,FALSE())</f>
        <v>Northgate Frozen Family Size Orange Chicken Bowl, 9 oz</v>
      </c>
      <c r="G3112" s="4" t="str">
        <f aca="false">VLOOKUP($B3112,'Product Master'!$A$2:$O$5991,9,FALSE())</f>
        <v>9 oz</v>
      </c>
      <c r="H3112" s="5" t="s">
        <v>16</v>
      </c>
      <c r="I3112" s="6" t="n">
        <f aca="false">VLOOKUP($B3112,'Product Master'!$A$2:$O$5991,14,FALSE())</f>
        <v>7.79</v>
      </c>
      <c r="J3112" s="7" t="n">
        <f aca="false">VLOOKUP($B3112,'Product Master'!$A$2:$O$5991,13,FALSE())</f>
        <v>6</v>
      </c>
      <c r="K3112" s="7" t="str">
        <f aca="false">VLOOKUP($B3112,'Product Master'!$A$2:$O$5991,11,FALSE())</f>
        <v>N</v>
      </c>
      <c r="L3112" s="7" t="str">
        <f aca="false">VLOOKUP($B3112,'Product Master'!$A$2:$O$5991,12,FALSE())</f>
        <v>N</v>
      </c>
      <c r="M3112" s="3" t="n">
        <v>47</v>
      </c>
      <c r="N3112" s="3" t="n">
        <v>29</v>
      </c>
    </row>
    <row r="3113" customFormat="false" ht="15" hidden="false" customHeight="true" outlineLevel="0" collapsed="false">
      <c r="A3113" s="3" t="s">
        <v>6237</v>
      </c>
      <c r="B3113" s="3" t="s">
        <v>6238</v>
      </c>
      <c r="C3113" s="4" t="str">
        <f aca="false">VLOOKUP($B3113,'Product Master'!$A$2:$O$5991,7,FALSE())</f>
        <v>Frozen Foods</v>
      </c>
      <c r="D3113" s="4" t="str">
        <f aca="false">VLOOKUP($B3113,'Product Master'!$A$2:$O$5991,8,FALSE())</f>
        <v>Frozen Entrees &amp; Meals</v>
      </c>
      <c r="E3113" s="4" t="str">
        <f aca="false">VLOOKUP($B3113,'Product Master'!$A$2:$O$5991,5,FALSE())</f>
        <v>Northgate Frozen</v>
      </c>
      <c r="F3113" s="4" t="str">
        <f aca="false">VLOOKUP($B3113,'Product Master'!$A$2:$O$5991,4,FALSE())</f>
        <v>Northgate Frozen Family Size Salisbury Steak, 9 oz</v>
      </c>
      <c r="G3113" s="4" t="str">
        <f aca="false">VLOOKUP($B3113,'Product Master'!$A$2:$O$5991,9,FALSE())</f>
        <v>9 oz</v>
      </c>
      <c r="H3113" s="5" t="s">
        <v>16</v>
      </c>
      <c r="I3113" s="6" t="n">
        <f aca="false">VLOOKUP($B3113,'Product Master'!$A$2:$O$5991,14,FALSE())</f>
        <v>4.29</v>
      </c>
      <c r="J3113" s="7" t="n">
        <f aca="false">VLOOKUP($B3113,'Product Master'!$A$2:$O$5991,13,FALSE())</f>
        <v>24</v>
      </c>
      <c r="K3113" s="7" t="str">
        <f aca="false">VLOOKUP($B3113,'Product Master'!$A$2:$O$5991,11,FALSE())</f>
        <v>N</v>
      </c>
      <c r="L3113" s="7" t="str">
        <f aca="false">VLOOKUP($B3113,'Product Master'!$A$2:$O$5991,12,FALSE())</f>
        <v>N</v>
      </c>
      <c r="M3113" s="3" t="n">
        <v>43</v>
      </c>
      <c r="N3113" s="3" t="n">
        <v>7</v>
      </c>
    </row>
    <row r="3114" customFormat="false" ht="15" hidden="false" customHeight="true" outlineLevel="0" collapsed="false">
      <c r="A3114" s="3" t="s">
        <v>6239</v>
      </c>
      <c r="B3114" s="3" t="s">
        <v>6240</v>
      </c>
      <c r="C3114" s="4" t="str">
        <f aca="false">VLOOKUP($B3114,'Product Master'!$A$2:$O$5991,7,FALSE())</f>
        <v>Frozen Foods</v>
      </c>
      <c r="D3114" s="4" t="str">
        <f aca="false">VLOOKUP($B3114,'Product Master'!$A$2:$O$5991,8,FALSE())</f>
        <v>Frozen Entrees &amp; Meals</v>
      </c>
      <c r="E3114" s="4" t="str">
        <f aca="false">VLOOKUP($B3114,'Product Master'!$A$2:$O$5991,5,FALSE())</f>
        <v>Harborline</v>
      </c>
      <c r="F3114" s="4" t="str">
        <f aca="false">VLOOKUP($B3114,'Product Master'!$A$2:$O$5991,4,FALSE())</f>
        <v>Harborline Organic Beef Lasagna, 26 oz</v>
      </c>
      <c r="G3114" s="4" t="str">
        <f aca="false">VLOOKUP($B3114,'Product Master'!$A$2:$O$5991,9,FALSE())</f>
        <v>26 oz</v>
      </c>
      <c r="H3114" s="5" t="s">
        <v>16</v>
      </c>
      <c r="I3114" s="6" t="n">
        <f aca="false">VLOOKUP($B3114,'Product Master'!$A$2:$O$5991,14,FALSE())</f>
        <v>6.39</v>
      </c>
      <c r="J3114" s="7" t="n">
        <f aca="false">VLOOKUP($B3114,'Product Master'!$A$2:$O$5991,13,FALSE())</f>
        <v>6</v>
      </c>
      <c r="K3114" s="7" t="str">
        <f aca="false">VLOOKUP($B3114,'Product Master'!$A$2:$O$5991,11,FALSE())</f>
        <v>Y</v>
      </c>
      <c r="L3114" s="7" t="str">
        <f aca="false">VLOOKUP($B3114,'Product Master'!$A$2:$O$5991,12,FALSE())</f>
        <v>N</v>
      </c>
      <c r="M3114" s="3" t="n">
        <v>114</v>
      </c>
      <c r="N3114" s="3" t="n">
        <v>4</v>
      </c>
    </row>
    <row r="3115" customFormat="false" ht="15" hidden="false" customHeight="true" outlineLevel="0" collapsed="false">
      <c r="A3115" s="3" t="s">
        <v>6241</v>
      </c>
      <c r="B3115" s="3" t="s">
        <v>6242</v>
      </c>
      <c r="C3115" s="4" t="str">
        <f aca="false">VLOOKUP($B3115,'Product Master'!$A$2:$O$5991,7,FALSE())</f>
        <v>Frozen Foods</v>
      </c>
      <c r="D3115" s="4" t="str">
        <f aca="false">VLOOKUP($B3115,'Product Master'!$A$2:$O$5991,8,FALSE())</f>
        <v>Frozen Entrees &amp; Meals</v>
      </c>
      <c r="E3115" s="4" t="str">
        <f aca="false">VLOOKUP($B3115,'Product Master'!$A$2:$O$5991,5,FALSE())</f>
        <v>Frostline</v>
      </c>
      <c r="F3115" s="4" t="str">
        <f aca="false">VLOOKUP($B3115,'Product Master'!$A$2:$O$5991,4,FALSE())</f>
        <v>Frostline Organic Mac &amp; Cheese Bowl, 12 oz</v>
      </c>
      <c r="G3115" s="4" t="str">
        <f aca="false">VLOOKUP($B3115,'Product Master'!$A$2:$O$5991,9,FALSE())</f>
        <v>12 oz</v>
      </c>
      <c r="H3115" s="5" t="s">
        <v>16</v>
      </c>
      <c r="I3115" s="6" t="n">
        <f aca="false">VLOOKUP($B3115,'Product Master'!$A$2:$O$5991,14,FALSE())</f>
        <v>8.39</v>
      </c>
      <c r="J3115" s="7" t="n">
        <f aca="false">VLOOKUP($B3115,'Product Master'!$A$2:$O$5991,13,FALSE())</f>
        <v>6</v>
      </c>
      <c r="K3115" s="7" t="str">
        <f aca="false">VLOOKUP($B3115,'Product Master'!$A$2:$O$5991,11,FALSE())</f>
        <v>N</v>
      </c>
      <c r="L3115" s="7" t="str">
        <f aca="false">VLOOKUP($B3115,'Product Master'!$A$2:$O$5991,12,FALSE())</f>
        <v>N</v>
      </c>
      <c r="M3115" s="3" t="n">
        <v>73</v>
      </c>
      <c r="N3115" s="3" t="n">
        <v>36</v>
      </c>
    </row>
    <row r="3116" customFormat="false" ht="15" hidden="false" customHeight="true" outlineLevel="0" collapsed="false">
      <c r="A3116" s="3" t="s">
        <v>6243</v>
      </c>
      <c r="B3116" s="3" t="s">
        <v>6244</v>
      </c>
      <c r="C3116" s="4" t="str">
        <f aca="false">VLOOKUP($B3116,'Product Master'!$A$2:$O$5991,7,FALSE())</f>
        <v>Frozen Foods</v>
      </c>
      <c r="D3116" s="4" t="str">
        <f aca="false">VLOOKUP($B3116,'Product Master'!$A$2:$O$5991,8,FALSE())</f>
        <v>Frozen Entrees &amp; Meals</v>
      </c>
      <c r="E3116" s="4" t="str">
        <f aca="false">VLOOKUP($B3116,'Product Master'!$A$2:$O$5991,5,FALSE())</f>
        <v>Harborline</v>
      </c>
      <c r="F3116" s="4" t="str">
        <f aca="false">VLOOKUP($B3116,'Product Master'!$A$2:$O$5991,4,FALSE())</f>
        <v>Harborline Single Serve Chicken Alfredo, 12 oz</v>
      </c>
      <c r="G3116" s="4" t="str">
        <f aca="false">VLOOKUP($B3116,'Product Master'!$A$2:$O$5991,9,FALSE())</f>
        <v>12 oz</v>
      </c>
      <c r="H3116" s="5" t="s">
        <v>16</v>
      </c>
      <c r="I3116" s="6" t="n">
        <f aca="false">VLOOKUP($B3116,'Product Master'!$A$2:$O$5991,14,FALSE())</f>
        <v>4.99</v>
      </c>
      <c r="J3116" s="7" t="n">
        <f aca="false">VLOOKUP($B3116,'Product Master'!$A$2:$O$5991,13,FALSE())</f>
        <v>2</v>
      </c>
      <c r="K3116" s="7" t="str">
        <f aca="false">VLOOKUP($B3116,'Product Master'!$A$2:$O$5991,11,FALSE())</f>
        <v>Y</v>
      </c>
      <c r="L3116" s="7" t="str">
        <f aca="false">VLOOKUP($B3116,'Product Master'!$A$2:$O$5991,12,FALSE())</f>
        <v>N</v>
      </c>
      <c r="M3116" s="3" t="n">
        <v>50</v>
      </c>
      <c r="N3116" s="3" t="n">
        <v>32</v>
      </c>
    </row>
    <row r="3117" customFormat="false" ht="15" hidden="false" customHeight="true" outlineLevel="0" collapsed="false">
      <c r="A3117" s="3" t="s">
        <v>6245</v>
      </c>
      <c r="B3117" s="3" t="s">
        <v>6246</v>
      </c>
      <c r="C3117" s="4" t="str">
        <f aca="false">VLOOKUP($B3117,'Product Master'!$A$2:$O$5991,7,FALSE())</f>
        <v>Frozen Foods</v>
      </c>
      <c r="D3117" s="4" t="str">
        <f aca="false">VLOOKUP($B3117,'Product Master'!$A$2:$O$5991,8,FALSE())</f>
        <v>Frozen Entrees &amp; Meals</v>
      </c>
      <c r="E3117" s="4" t="str">
        <f aca="false">VLOOKUP($B3117,'Product Master'!$A$2:$O$5991,5,FALSE())</f>
        <v>Frostline</v>
      </c>
      <c r="F3117" s="4" t="str">
        <f aca="false">VLOOKUP($B3117,'Product Master'!$A$2:$O$5991,4,FALSE())</f>
        <v>Frostline Single Serve Teriyaki Chicken Bowl, 9 oz</v>
      </c>
      <c r="G3117" s="4" t="str">
        <f aca="false">VLOOKUP($B3117,'Product Master'!$A$2:$O$5991,9,FALSE())</f>
        <v>9 oz</v>
      </c>
      <c r="H3117" s="5" t="s">
        <v>16</v>
      </c>
      <c r="I3117" s="6" t="n">
        <f aca="false">VLOOKUP($B3117,'Product Master'!$A$2:$O$5991,14,FALSE())</f>
        <v>7.79</v>
      </c>
      <c r="J3117" s="7" t="n">
        <f aca="false">VLOOKUP($B3117,'Product Master'!$A$2:$O$5991,13,FALSE())</f>
        <v>2</v>
      </c>
      <c r="K3117" s="7" t="str">
        <f aca="false">VLOOKUP($B3117,'Product Master'!$A$2:$O$5991,11,FALSE())</f>
        <v>N</v>
      </c>
      <c r="L3117" s="7" t="str">
        <f aca="false">VLOOKUP($B3117,'Product Master'!$A$2:$O$5991,12,FALSE())</f>
        <v>N</v>
      </c>
      <c r="M3117" s="3" t="n">
        <v>126</v>
      </c>
      <c r="N3117" s="3" t="n">
        <v>3</v>
      </c>
    </row>
    <row r="3118" customFormat="false" ht="15" hidden="false" customHeight="true" outlineLevel="0" collapsed="false">
      <c r="A3118" s="3" t="s">
        <v>6247</v>
      </c>
      <c r="B3118" s="3" t="s">
        <v>6248</v>
      </c>
      <c r="C3118" s="4" t="str">
        <f aca="false">VLOOKUP($B3118,'Product Master'!$A$2:$O$5991,7,FALSE())</f>
        <v>Frozen Foods</v>
      </c>
      <c r="D3118" s="4" t="str">
        <f aca="false">VLOOKUP($B3118,'Product Master'!$A$2:$O$5991,8,FALSE())</f>
        <v>Frozen Entrees &amp; Meals</v>
      </c>
      <c r="E3118" s="4" t="str">
        <f aca="false">VLOOKUP($B3118,'Product Master'!$A$2:$O$5991,5,FALSE())</f>
        <v>Frostline</v>
      </c>
      <c r="F3118" s="4" t="str">
        <f aca="false">VLOOKUP($B3118,'Product Master'!$A$2:$O$5991,4,FALSE())</f>
        <v>Frostline Organic Salisbury Steak, 9 oz</v>
      </c>
      <c r="G3118" s="4" t="str">
        <f aca="false">VLOOKUP($B3118,'Product Master'!$A$2:$O$5991,9,FALSE())</f>
        <v>9 oz</v>
      </c>
      <c r="H3118" s="5" t="s">
        <v>16</v>
      </c>
      <c r="I3118" s="6" t="n">
        <f aca="false">VLOOKUP($B3118,'Product Master'!$A$2:$O$5991,14,FALSE())</f>
        <v>7.29</v>
      </c>
      <c r="J3118" s="7" t="n">
        <f aca="false">VLOOKUP($B3118,'Product Master'!$A$2:$O$5991,13,FALSE())</f>
        <v>8</v>
      </c>
      <c r="K3118" s="7" t="str">
        <f aca="false">VLOOKUP($B3118,'Product Master'!$A$2:$O$5991,11,FALSE())</f>
        <v>N</v>
      </c>
      <c r="L3118" s="7" t="str">
        <f aca="false">VLOOKUP($B3118,'Product Master'!$A$2:$O$5991,12,FALSE())</f>
        <v>N</v>
      </c>
      <c r="M3118" s="3" t="n">
        <v>130</v>
      </c>
      <c r="N3118" s="3" t="n">
        <v>34</v>
      </c>
    </row>
    <row r="3119" customFormat="false" ht="15" hidden="false" customHeight="true" outlineLevel="0" collapsed="false">
      <c r="A3119" s="3" t="s">
        <v>6249</v>
      </c>
      <c r="B3119" s="3" t="s">
        <v>6250</v>
      </c>
      <c r="C3119" s="4" t="str">
        <f aca="false">VLOOKUP($B3119,'Product Master'!$A$2:$O$5991,7,FALSE())</f>
        <v>Frozen Foods</v>
      </c>
      <c r="D3119" s="4" t="str">
        <f aca="false">VLOOKUP($B3119,'Product Master'!$A$2:$O$5991,8,FALSE())</f>
        <v>Frozen Entrees &amp; Meals</v>
      </c>
      <c r="E3119" s="4" t="str">
        <f aca="false">VLOOKUP($B3119,'Product Master'!$A$2:$O$5991,5,FALSE())</f>
        <v>IceHarvest</v>
      </c>
      <c r="F3119" s="4" t="str">
        <f aca="false">VLOOKUP($B3119,'Product Master'!$A$2:$O$5991,4,FALSE())</f>
        <v>IceHarvest Organic Mac &amp; Cheese Bowl, 12 oz</v>
      </c>
      <c r="G3119" s="4" t="str">
        <f aca="false">VLOOKUP($B3119,'Product Master'!$A$2:$O$5991,9,FALSE())</f>
        <v>12 oz</v>
      </c>
      <c r="H3119" s="5" t="s">
        <v>16</v>
      </c>
      <c r="I3119" s="6" t="n">
        <f aca="false">VLOOKUP($B3119,'Product Master'!$A$2:$O$5991,14,FALSE())</f>
        <v>7.79</v>
      </c>
      <c r="J3119" s="7" t="n">
        <f aca="false">VLOOKUP($B3119,'Product Master'!$A$2:$O$5991,13,FALSE())</f>
        <v>8</v>
      </c>
      <c r="K3119" s="7" t="str">
        <f aca="false">VLOOKUP($B3119,'Product Master'!$A$2:$O$5991,11,FALSE())</f>
        <v>N</v>
      </c>
      <c r="L3119" s="7" t="str">
        <f aca="false">VLOOKUP($B3119,'Product Master'!$A$2:$O$5991,12,FALSE())</f>
        <v>N</v>
      </c>
      <c r="M3119" s="3" t="n">
        <v>12</v>
      </c>
      <c r="N3119" s="3" t="n">
        <v>15</v>
      </c>
    </row>
    <row r="3120" customFormat="false" ht="15" hidden="false" customHeight="true" outlineLevel="0" collapsed="false">
      <c r="A3120" s="3" t="s">
        <v>6251</v>
      </c>
      <c r="B3120" s="3" t="s">
        <v>6252</v>
      </c>
      <c r="C3120" s="4" t="str">
        <f aca="false">VLOOKUP($B3120,'Product Master'!$A$2:$O$5991,7,FALSE())</f>
        <v>Frozen Foods</v>
      </c>
      <c r="D3120" s="4" t="str">
        <f aca="false">VLOOKUP($B3120,'Product Master'!$A$2:$O$5991,8,FALSE())</f>
        <v>Frozen Entrees &amp; Meals</v>
      </c>
      <c r="E3120" s="4" t="str">
        <f aca="false">VLOOKUP($B3120,'Product Master'!$A$2:$O$5991,5,FALSE())</f>
        <v>IceHarvest</v>
      </c>
      <c r="F3120" s="4" t="str">
        <f aca="false">VLOOKUP($B3120,'Product Master'!$A$2:$O$5991,4,FALSE())</f>
        <v>IceHarvest Family Size Mac &amp; Cheese Bowl, 9 oz</v>
      </c>
      <c r="G3120" s="4" t="str">
        <f aca="false">VLOOKUP($B3120,'Product Master'!$A$2:$O$5991,9,FALSE())</f>
        <v>9 oz</v>
      </c>
      <c r="H3120" s="5" t="s">
        <v>16</v>
      </c>
      <c r="I3120" s="6" t="n">
        <f aca="false">VLOOKUP($B3120,'Product Master'!$A$2:$O$5991,14,FALSE())</f>
        <v>7.89</v>
      </c>
      <c r="J3120" s="7" t="n">
        <f aca="false">VLOOKUP($B3120,'Product Master'!$A$2:$O$5991,13,FALSE())</f>
        <v>24</v>
      </c>
      <c r="K3120" s="7" t="str">
        <f aca="false">VLOOKUP($B3120,'Product Master'!$A$2:$O$5991,11,FALSE())</f>
        <v>N</v>
      </c>
      <c r="L3120" s="7" t="str">
        <f aca="false">VLOOKUP($B3120,'Product Master'!$A$2:$O$5991,12,FALSE())</f>
        <v>N</v>
      </c>
      <c r="M3120" s="3" t="n">
        <v>18</v>
      </c>
      <c r="N3120" s="3" t="n">
        <v>26</v>
      </c>
    </row>
    <row r="3121" customFormat="false" ht="15" hidden="false" customHeight="true" outlineLevel="0" collapsed="false">
      <c r="A3121" s="3" t="s">
        <v>6253</v>
      </c>
      <c r="B3121" s="3" t="s">
        <v>6254</v>
      </c>
      <c r="C3121" s="4" t="str">
        <f aca="false">VLOOKUP($B3121,'Product Master'!$A$2:$O$5991,7,FALSE())</f>
        <v>Frozen Foods</v>
      </c>
      <c r="D3121" s="4" t="str">
        <f aca="false">VLOOKUP($B3121,'Product Master'!$A$2:$O$5991,8,FALSE())</f>
        <v>Frozen Entrees &amp; Meals</v>
      </c>
      <c r="E3121" s="4" t="str">
        <f aca="false">VLOOKUP($B3121,'Product Master'!$A$2:$O$5991,5,FALSE())</f>
        <v>IceHarvest</v>
      </c>
      <c r="F3121" s="4" t="str">
        <f aca="false">VLOOKUP($B3121,'Product Master'!$A$2:$O$5991,4,FALSE())</f>
        <v>IceHarvest Family Size Mac &amp; Cheese Bowl, 26 oz</v>
      </c>
      <c r="G3121" s="4" t="str">
        <f aca="false">VLOOKUP($B3121,'Product Master'!$A$2:$O$5991,9,FALSE())</f>
        <v>26 oz</v>
      </c>
      <c r="H3121" s="5" t="s">
        <v>16</v>
      </c>
      <c r="I3121" s="6" t="n">
        <f aca="false">VLOOKUP($B3121,'Product Master'!$A$2:$O$5991,14,FALSE())</f>
        <v>3.49</v>
      </c>
      <c r="J3121" s="7" t="n">
        <f aca="false">VLOOKUP($B3121,'Product Master'!$A$2:$O$5991,13,FALSE())</f>
        <v>12</v>
      </c>
      <c r="K3121" s="7" t="str">
        <f aca="false">VLOOKUP($B3121,'Product Master'!$A$2:$O$5991,11,FALSE())</f>
        <v>N</v>
      </c>
      <c r="L3121" s="7" t="str">
        <f aca="false">VLOOKUP($B3121,'Product Master'!$A$2:$O$5991,12,FALSE())</f>
        <v>N</v>
      </c>
      <c r="M3121" s="3" t="n">
        <v>41</v>
      </c>
      <c r="N3121" s="3" t="n">
        <v>27</v>
      </c>
    </row>
    <row r="3122" customFormat="false" ht="15" hidden="false" customHeight="true" outlineLevel="0" collapsed="false">
      <c r="A3122" s="3" t="s">
        <v>6255</v>
      </c>
      <c r="B3122" s="3" t="s">
        <v>6256</v>
      </c>
      <c r="C3122" s="4" t="str">
        <f aca="false">VLOOKUP($B3122,'Product Master'!$A$2:$O$5991,7,FALSE())</f>
        <v>Frozen Foods</v>
      </c>
      <c r="D3122" s="4" t="str">
        <f aca="false">VLOOKUP($B3122,'Product Master'!$A$2:$O$5991,8,FALSE())</f>
        <v>Frozen Entrees &amp; Meals</v>
      </c>
      <c r="E3122" s="4" t="str">
        <f aca="false">VLOOKUP($B3122,'Product Master'!$A$2:$O$5991,5,FALSE())</f>
        <v>IceHarvest</v>
      </c>
      <c r="F3122" s="4" t="str">
        <f aca="false">VLOOKUP($B3122,'Product Master'!$A$2:$O$5991,4,FALSE())</f>
        <v>IceHarvest Family Size Orange Chicken Bowl, 9 oz</v>
      </c>
      <c r="G3122" s="4" t="str">
        <f aca="false">VLOOKUP($B3122,'Product Master'!$A$2:$O$5991,9,FALSE())</f>
        <v>9 oz</v>
      </c>
      <c r="H3122" s="5" t="s">
        <v>16</v>
      </c>
      <c r="I3122" s="6" t="n">
        <f aca="false">VLOOKUP($B3122,'Product Master'!$A$2:$O$5991,14,FALSE())</f>
        <v>7.39</v>
      </c>
      <c r="J3122" s="7" t="n">
        <f aca="false">VLOOKUP($B3122,'Product Master'!$A$2:$O$5991,13,FALSE())</f>
        <v>12</v>
      </c>
      <c r="K3122" s="7" t="str">
        <f aca="false">VLOOKUP($B3122,'Product Master'!$A$2:$O$5991,11,FALSE())</f>
        <v>N</v>
      </c>
      <c r="L3122" s="7" t="str">
        <f aca="false">VLOOKUP($B3122,'Product Master'!$A$2:$O$5991,12,FALSE())</f>
        <v>N</v>
      </c>
      <c r="M3122" s="3" t="n">
        <v>132</v>
      </c>
      <c r="N3122" s="3" t="n">
        <v>31</v>
      </c>
    </row>
    <row r="3123" customFormat="false" ht="15" hidden="false" customHeight="true" outlineLevel="0" collapsed="false">
      <c r="A3123" s="3" t="s">
        <v>6257</v>
      </c>
      <c r="B3123" s="3" t="s">
        <v>6258</v>
      </c>
      <c r="C3123" s="4" t="str">
        <f aca="false">VLOOKUP($B3123,'Product Master'!$A$2:$O$5991,7,FALSE())</f>
        <v>Frozen Foods</v>
      </c>
      <c r="D3123" s="4" t="str">
        <f aca="false">VLOOKUP($B3123,'Product Master'!$A$2:$O$5991,8,FALSE())</f>
        <v>Frozen Entrees &amp; Meals</v>
      </c>
      <c r="E3123" s="4" t="str">
        <f aca="false">VLOOKUP($B3123,'Product Master'!$A$2:$O$5991,5,FALSE())</f>
        <v>Northgate Frozen</v>
      </c>
      <c r="F3123" s="4" t="str">
        <f aca="false">VLOOKUP($B3123,'Product Master'!$A$2:$O$5991,4,FALSE())</f>
        <v>Northgate Frozen Organic Teriyaki Chicken Bowl, 12 oz</v>
      </c>
      <c r="G3123" s="4" t="str">
        <f aca="false">VLOOKUP($B3123,'Product Master'!$A$2:$O$5991,9,FALSE())</f>
        <v>12 oz</v>
      </c>
      <c r="H3123" s="5" t="s">
        <v>16</v>
      </c>
      <c r="I3123" s="6" t="n">
        <f aca="false">VLOOKUP($B3123,'Product Master'!$A$2:$O$5991,14,FALSE())</f>
        <v>7.99</v>
      </c>
      <c r="J3123" s="7" t="n">
        <f aca="false">VLOOKUP($B3123,'Product Master'!$A$2:$O$5991,13,FALSE())</f>
        <v>4</v>
      </c>
      <c r="K3123" s="7" t="str">
        <f aca="false">VLOOKUP($B3123,'Product Master'!$A$2:$O$5991,11,FALSE())</f>
        <v>N</v>
      </c>
      <c r="L3123" s="7" t="str">
        <f aca="false">VLOOKUP($B3123,'Product Master'!$A$2:$O$5991,12,FALSE())</f>
        <v>N</v>
      </c>
      <c r="M3123" s="3" t="n">
        <v>65</v>
      </c>
      <c r="N3123" s="3" t="n">
        <v>25</v>
      </c>
    </row>
    <row r="3124" customFormat="false" ht="15" hidden="false" customHeight="true" outlineLevel="0" collapsed="false">
      <c r="A3124" s="3" t="s">
        <v>6259</v>
      </c>
      <c r="B3124" s="3" t="s">
        <v>6260</v>
      </c>
      <c r="C3124" s="4" t="str">
        <f aca="false">VLOOKUP($B3124,'Product Master'!$A$2:$O$5991,7,FALSE())</f>
        <v>Frozen Foods</v>
      </c>
      <c r="D3124" s="4" t="str">
        <f aca="false">VLOOKUP($B3124,'Product Master'!$A$2:$O$5991,8,FALSE())</f>
        <v>Frozen Entrees &amp; Meals</v>
      </c>
      <c r="E3124" s="4" t="str">
        <f aca="false">VLOOKUP($B3124,'Product Master'!$A$2:$O$5991,5,FALSE())</f>
        <v>Northgate Frozen</v>
      </c>
      <c r="F3124" s="4" t="str">
        <f aca="false">VLOOKUP($B3124,'Product Master'!$A$2:$O$5991,4,FALSE())</f>
        <v>Northgate Frozen Single Serve Teriyaki Chicken Bowl, 12 oz</v>
      </c>
      <c r="G3124" s="4" t="str">
        <f aca="false">VLOOKUP($B3124,'Product Master'!$A$2:$O$5991,9,FALSE())</f>
        <v>12 oz</v>
      </c>
      <c r="H3124" s="5" t="s">
        <v>16</v>
      </c>
      <c r="I3124" s="6" t="n">
        <f aca="false">VLOOKUP($B3124,'Product Master'!$A$2:$O$5991,14,FALSE())</f>
        <v>4.49</v>
      </c>
      <c r="J3124" s="7" t="n">
        <f aca="false">VLOOKUP($B3124,'Product Master'!$A$2:$O$5991,13,FALSE())</f>
        <v>4</v>
      </c>
      <c r="K3124" s="7" t="str">
        <f aca="false">VLOOKUP($B3124,'Product Master'!$A$2:$O$5991,11,FALSE())</f>
        <v>N</v>
      </c>
      <c r="L3124" s="7" t="str">
        <f aca="false">VLOOKUP($B3124,'Product Master'!$A$2:$O$5991,12,FALSE())</f>
        <v>N</v>
      </c>
      <c r="M3124" s="3" t="n">
        <v>7</v>
      </c>
      <c r="N3124" s="3" t="n">
        <v>34</v>
      </c>
    </row>
    <row r="3125" customFormat="false" ht="15" hidden="false" customHeight="true" outlineLevel="0" collapsed="false">
      <c r="A3125" s="3" t="s">
        <v>6261</v>
      </c>
      <c r="B3125" s="3" t="s">
        <v>6262</v>
      </c>
      <c r="C3125" s="4" t="str">
        <f aca="false">VLOOKUP($B3125,'Product Master'!$A$2:$O$5991,7,FALSE())</f>
        <v>Frozen Foods</v>
      </c>
      <c r="D3125" s="4" t="str">
        <f aca="false">VLOOKUP($B3125,'Product Master'!$A$2:$O$5991,8,FALSE())</f>
        <v>Frozen Entrees &amp; Meals</v>
      </c>
      <c r="E3125" s="4" t="str">
        <f aca="false">VLOOKUP($B3125,'Product Master'!$A$2:$O$5991,5,FALSE())</f>
        <v>Harborline</v>
      </c>
      <c r="F3125" s="4" t="str">
        <f aca="false">VLOOKUP($B3125,'Product Master'!$A$2:$O$5991,4,FALSE())</f>
        <v>Harborline Single Serve Mac &amp; Cheese Bowl, 26 oz</v>
      </c>
      <c r="G3125" s="4" t="str">
        <f aca="false">VLOOKUP($B3125,'Product Master'!$A$2:$O$5991,9,FALSE())</f>
        <v>26 oz</v>
      </c>
      <c r="H3125" s="5" t="s">
        <v>16</v>
      </c>
      <c r="I3125" s="6" t="n">
        <f aca="false">VLOOKUP($B3125,'Product Master'!$A$2:$O$5991,14,FALSE())</f>
        <v>4.49</v>
      </c>
      <c r="J3125" s="7" t="n">
        <f aca="false">VLOOKUP($B3125,'Product Master'!$A$2:$O$5991,13,FALSE())</f>
        <v>2</v>
      </c>
      <c r="K3125" s="7" t="str">
        <f aca="false">VLOOKUP($B3125,'Product Master'!$A$2:$O$5991,11,FALSE())</f>
        <v>Y</v>
      </c>
      <c r="L3125" s="7" t="str">
        <f aca="false">VLOOKUP($B3125,'Product Master'!$A$2:$O$5991,12,FALSE())</f>
        <v>N</v>
      </c>
      <c r="M3125" s="3" t="n">
        <v>77</v>
      </c>
      <c r="N3125" s="3" t="n">
        <v>20</v>
      </c>
    </row>
    <row r="3126" customFormat="false" ht="15" hidden="false" customHeight="true" outlineLevel="0" collapsed="false">
      <c r="A3126" s="3" t="s">
        <v>6263</v>
      </c>
      <c r="B3126" s="3" t="s">
        <v>6264</v>
      </c>
      <c r="C3126" s="4" t="str">
        <f aca="false">VLOOKUP($B3126,'Product Master'!$A$2:$O$5991,7,FALSE())</f>
        <v>Frozen Foods</v>
      </c>
      <c r="D3126" s="4" t="str">
        <f aca="false">VLOOKUP($B3126,'Product Master'!$A$2:$O$5991,8,FALSE())</f>
        <v>Frozen Entrees &amp; Meals</v>
      </c>
      <c r="E3126" s="4" t="str">
        <f aca="false">VLOOKUP($B3126,'Product Master'!$A$2:$O$5991,5,FALSE())</f>
        <v>Northgate Frozen</v>
      </c>
      <c r="F3126" s="4" t="str">
        <f aca="false">VLOOKUP($B3126,'Product Master'!$A$2:$O$5991,4,FALSE())</f>
        <v>Northgate Frozen Single Serve Meatloaf Dinner, 26 oz</v>
      </c>
      <c r="G3126" s="4" t="str">
        <f aca="false">VLOOKUP($B3126,'Product Master'!$A$2:$O$5991,9,FALSE())</f>
        <v>26 oz</v>
      </c>
      <c r="H3126" s="5" t="s">
        <v>16</v>
      </c>
      <c r="I3126" s="6" t="n">
        <f aca="false">VLOOKUP($B3126,'Product Master'!$A$2:$O$5991,14,FALSE())</f>
        <v>6.79</v>
      </c>
      <c r="J3126" s="7" t="n">
        <f aca="false">VLOOKUP($B3126,'Product Master'!$A$2:$O$5991,13,FALSE())</f>
        <v>1</v>
      </c>
      <c r="K3126" s="7" t="str">
        <f aca="false">VLOOKUP($B3126,'Product Master'!$A$2:$O$5991,11,FALSE())</f>
        <v>N</v>
      </c>
      <c r="L3126" s="7" t="str">
        <f aca="false">VLOOKUP($B3126,'Product Master'!$A$2:$O$5991,12,FALSE())</f>
        <v>N</v>
      </c>
      <c r="M3126" s="3" t="n">
        <v>98</v>
      </c>
      <c r="N3126" s="3" t="n">
        <v>21</v>
      </c>
    </row>
    <row r="3127" customFormat="false" ht="15" hidden="false" customHeight="true" outlineLevel="0" collapsed="false">
      <c r="A3127" s="3" t="s">
        <v>6265</v>
      </c>
      <c r="B3127" s="3" t="s">
        <v>6266</v>
      </c>
      <c r="C3127" s="4" t="str">
        <f aca="false">VLOOKUP($B3127,'Product Master'!$A$2:$O$5991,7,FALSE())</f>
        <v>Frozen Foods</v>
      </c>
      <c r="D3127" s="4" t="str">
        <f aca="false">VLOOKUP($B3127,'Product Master'!$A$2:$O$5991,8,FALSE())</f>
        <v>Frozen Entrees &amp; Meals</v>
      </c>
      <c r="E3127" s="4" t="str">
        <f aca="false">VLOOKUP($B3127,'Product Master'!$A$2:$O$5991,5,FALSE())</f>
        <v>IceHarvest</v>
      </c>
      <c r="F3127" s="4" t="str">
        <f aca="false">VLOOKUP($B3127,'Product Master'!$A$2:$O$5991,4,FALSE())</f>
        <v>IceHarvest Organic Mac &amp; Cheese Bowl, 26 oz</v>
      </c>
      <c r="G3127" s="4" t="str">
        <f aca="false">VLOOKUP($B3127,'Product Master'!$A$2:$O$5991,9,FALSE())</f>
        <v>26 oz</v>
      </c>
      <c r="H3127" s="5" t="s">
        <v>16</v>
      </c>
      <c r="I3127" s="6" t="n">
        <f aca="false">VLOOKUP($B3127,'Product Master'!$A$2:$O$5991,14,FALSE())</f>
        <v>6.89</v>
      </c>
      <c r="J3127" s="7" t="n">
        <f aca="false">VLOOKUP($B3127,'Product Master'!$A$2:$O$5991,13,FALSE())</f>
        <v>24</v>
      </c>
      <c r="K3127" s="7" t="str">
        <f aca="false">VLOOKUP($B3127,'Product Master'!$A$2:$O$5991,11,FALSE())</f>
        <v>N</v>
      </c>
      <c r="L3127" s="7" t="str">
        <f aca="false">VLOOKUP($B3127,'Product Master'!$A$2:$O$5991,12,FALSE())</f>
        <v>N</v>
      </c>
      <c r="M3127" s="3" t="n">
        <v>43</v>
      </c>
      <c r="N3127" s="3" t="n">
        <v>6</v>
      </c>
    </row>
    <row r="3128" customFormat="false" ht="15" hidden="false" customHeight="true" outlineLevel="0" collapsed="false">
      <c r="A3128" s="3" t="s">
        <v>6267</v>
      </c>
      <c r="B3128" s="3" t="s">
        <v>6268</v>
      </c>
      <c r="C3128" s="4" t="str">
        <f aca="false">VLOOKUP($B3128,'Product Master'!$A$2:$O$5991,7,FALSE())</f>
        <v>Frozen Foods</v>
      </c>
      <c r="D3128" s="4" t="str">
        <f aca="false">VLOOKUP($B3128,'Product Master'!$A$2:$O$5991,8,FALSE())</f>
        <v>Frozen Entrees &amp; Meals</v>
      </c>
      <c r="E3128" s="4" t="str">
        <f aca="false">VLOOKUP($B3128,'Product Master'!$A$2:$O$5991,5,FALSE())</f>
        <v>Frostline</v>
      </c>
      <c r="F3128" s="4" t="str">
        <f aca="false">VLOOKUP($B3128,'Product Master'!$A$2:$O$5991,4,FALSE())</f>
        <v>Frostline Family Size Enchilada Dinner, 26 oz</v>
      </c>
      <c r="G3128" s="4" t="str">
        <f aca="false">VLOOKUP($B3128,'Product Master'!$A$2:$O$5991,9,FALSE())</f>
        <v>26 oz</v>
      </c>
      <c r="H3128" s="5" t="s">
        <v>16</v>
      </c>
      <c r="I3128" s="6" t="n">
        <f aca="false">VLOOKUP($B3128,'Product Master'!$A$2:$O$5991,14,FALSE())</f>
        <v>5.89</v>
      </c>
      <c r="J3128" s="7" t="n">
        <f aca="false">VLOOKUP($B3128,'Product Master'!$A$2:$O$5991,13,FALSE())</f>
        <v>4</v>
      </c>
      <c r="K3128" s="7" t="str">
        <f aca="false">VLOOKUP($B3128,'Product Master'!$A$2:$O$5991,11,FALSE())</f>
        <v>N</v>
      </c>
      <c r="L3128" s="7" t="str">
        <f aca="false">VLOOKUP($B3128,'Product Master'!$A$2:$O$5991,12,FALSE())</f>
        <v>N</v>
      </c>
      <c r="M3128" s="3" t="n">
        <v>37</v>
      </c>
      <c r="N3128" s="3" t="n">
        <v>19</v>
      </c>
    </row>
    <row r="3129" customFormat="false" ht="15" hidden="false" customHeight="true" outlineLevel="0" collapsed="false">
      <c r="A3129" s="3" t="s">
        <v>6269</v>
      </c>
      <c r="B3129" s="3" t="s">
        <v>6270</v>
      </c>
      <c r="C3129" s="4" t="str">
        <f aca="false">VLOOKUP($B3129,'Product Master'!$A$2:$O$5991,7,FALSE())</f>
        <v>Frozen Foods</v>
      </c>
      <c r="D3129" s="4" t="str">
        <f aca="false">VLOOKUP($B3129,'Product Master'!$A$2:$O$5991,8,FALSE())</f>
        <v>Frozen Entrees &amp; Meals</v>
      </c>
      <c r="E3129" s="4" t="str">
        <f aca="false">VLOOKUP($B3129,'Product Master'!$A$2:$O$5991,5,FALSE())</f>
        <v>Frostline</v>
      </c>
      <c r="F3129" s="4" t="str">
        <f aca="false">VLOOKUP($B3129,'Product Master'!$A$2:$O$5991,4,FALSE())</f>
        <v>Frostline Organic Mac &amp; Cheese Bowl, 9 oz</v>
      </c>
      <c r="G3129" s="4" t="str">
        <f aca="false">VLOOKUP($B3129,'Product Master'!$A$2:$O$5991,9,FALSE())</f>
        <v>9 oz</v>
      </c>
      <c r="H3129" s="5" t="s">
        <v>16</v>
      </c>
      <c r="I3129" s="6" t="n">
        <f aca="false">VLOOKUP($B3129,'Product Master'!$A$2:$O$5991,14,FALSE())</f>
        <v>8.89</v>
      </c>
      <c r="J3129" s="7" t="n">
        <f aca="false">VLOOKUP($B3129,'Product Master'!$A$2:$O$5991,13,FALSE())</f>
        <v>2</v>
      </c>
      <c r="K3129" s="7" t="str">
        <f aca="false">VLOOKUP($B3129,'Product Master'!$A$2:$O$5991,11,FALSE())</f>
        <v>N</v>
      </c>
      <c r="L3129" s="7" t="str">
        <f aca="false">VLOOKUP($B3129,'Product Master'!$A$2:$O$5991,12,FALSE())</f>
        <v>N</v>
      </c>
      <c r="M3129" s="3" t="n">
        <v>114</v>
      </c>
      <c r="N3129" s="3" t="n">
        <v>6</v>
      </c>
    </row>
    <row r="3130" customFormat="false" ht="15" hidden="false" customHeight="true" outlineLevel="0" collapsed="false">
      <c r="A3130" s="3" t="s">
        <v>6271</v>
      </c>
      <c r="B3130" s="3" t="s">
        <v>6272</v>
      </c>
      <c r="C3130" s="4" t="str">
        <f aca="false">VLOOKUP($B3130,'Product Master'!$A$2:$O$5991,7,FALSE())</f>
        <v>Frozen Foods</v>
      </c>
      <c r="D3130" s="4" t="str">
        <f aca="false">VLOOKUP($B3130,'Product Master'!$A$2:$O$5991,8,FALSE())</f>
        <v>Frozen Entrees &amp; Meals</v>
      </c>
      <c r="E3130" s="4" t="str">
        <f aca="false">VLOOKUP($B3130,'Product Master'!$A$2:$O$5991,5,FALSE())</f>
        <v>IceHarvest</v>
      </c>
      <c r="F3130" s="4" t="str">
        <f aca="false">VLOOKUP($B3130,'Product Master'!$A$2:$O$5991,4,FALSE())</f>
        <v>IceHarvest Single Serve Teriyaki Chicken Bowl, 26 oz</v>
      </c>
      <c r="G3130" s="4" t="str">
        <f aca="false">VLOOKUP($B3130,'Product Master'!$A$2:$O$5991,9,FALSE())</f>
        <v>26 oz</v>
      </c>
      <c r="H3130" s="5" t="s">
        <v>16</v>
      </c>
      <c r="I3130" s="6" t="n">
        <f aca="false">VLOOKUP($B3130,'Product Master'!$A$2:$O$5991,14,FALSE())</f>
        <v>7.99</v>
      </c>
      <c r="J3130" s="7" t="n">
        <f aca="false">VLOOKUP($B3130,'Product Master'!$A$2:$O$5991,13,FALSE())</f>
        <v>4</v>
      </c>
      <c r="K3130" s="7" t="str">
        <f aca="false">VLOOKUP($B3130,'Product Master'!$A$2:$O$5991,11,FALSE())</f>
        <v>N</v>
      </c>
      <c r="L3130" s="7" t="str">
        <f aca="false">VLOOKUP($B3130,'Product Master'!$A$2:$O$5991,12,FALSE())</f>
        <v>N</v>
      </c>
      <c r="M3130" s="3" t="n">
        <v>20</v>
      </c>
      <c r="N3130" s="3" t="n">
        <v>11</v>
      </c>
    </row>
    <row r="3131" customFormat="false" ht="15" hidden="false" customHeight="true" outlineLevel="0" collapsed="false">
      <c r="A3131" s="3" t="s">
        <v>6273</v>
      </c>
      <c r="B3131" s="3" t="s">
        <v>6274</v>
      </c>
      <c r="C3131" s="4" t="str">
        <f aca="false">VLOOKUP($B3131,'Product Master'!$A$2:$O$5991,7,FALSE())</f>
        <v>Frozen Foods</v>
      </c>
      <c r="D3131" s="4" t="str">
        <f aca="false">VLOOKUP($B3131,'Product Master'!$A$2:$O$5991,8,FALSE())</f>
        <v>Frozen Entrees &amp; Meals</v>
      </c>
      <c r="E3131" s="4" t="str">
        <f aca="false">VLOOKUP($B3131,'Product Master'!$A$2:$O$5991,5,FALSE())</f>
        <v>Frostline</v>
      </c>
      <c r="F3131" s="4" t="str">
        <f aca="false">VLOOKUP($B3131,'Product Master'!$A$2:$O$5991,4,FALSE())</f>
        <v>Frostline Single Serve Mac &amp; Cheese Bowl, 26 oz</v>
      </c>
      <c r="G3131" s="4" t="str">
        <f aca="false">VLOOKUP($B3131,'Product Master'!$A$2:$O$5991,9,FALSE())</f>
        <v>26 oz</v>
      </c>
      <c r="H3131" s="5" t="s">
        <v>16</v>
      </c>
      <c r="I3131" s="6" t="n">
        <f aca="false">VLOOKUP($B3131,'Product Master'!$A$2:$O$5991,14,FALSE())</f>
        <v>8.49</v>
      </c>
      <c r="J3131" s="7" t="n">
        <f aca="false">VLOOKUP($B3131,'Product Master'!$A$2:$O$5991,13,FALSE())</f>
        <v>8</v>
      </c>
      <c r="K3131" s="7" t="str">
        <f aca="false">VLOOKUP($B3131,'Product Master'!$A$2:$O$5991,11,FALSE())</f>
        <v>N</v>
      </c>
      <c r="L3131" s="7" t="str">
        <f aca="false">VLOOKUP($B3131,'Product Master'!$A$2:$O$5991,12,FALSE())</f>
        <v>N</v>
      </c>
      <c r="M3131" s="3" t="n">
        <v>82</v>
      </c>
      <c r="N3131" s="3" t="n">
        <v>5</v>
      </c>
    </row>
    <row r="3132" customFormat="false" ht="15" hidden="false" customHeight="true" outlineLevel="0" collapsed="false">
      <c r="A3132" s="3" t="s">
        <v>6275</v>
      </c>
      <c r="B3132" s="3" t="s">
        <v>6276</v>
      </c>
      <c r="C3132" s="4" t="str">
        <f aca="false">VLOOKUP($B3132,'Product Master'!$A$2:$O$5991,7,FALSE())</f>
        <v>Frozen Foods</v>
      </c>
      <c r="D3132" s="4" t="str">
        <f aca="false">VLOOKUP($B3132,'Product Master'!$A$2:$O$5991,8,FALSE())</f>
        <v>Frozen Entrees &amp; Meals</v>
      </c>
      <c r="E3132" s="4" t="str">
        <f aca="false">VLOOKUP($B3132,'Product Master'!$A$2:$O$5991,5,FALSE())</f>
        <v>Harborline</v>
      </c>
      <c r="F3132" s="4" t="str">
        <f aca="false">VLOOKUP($B3132,'Product Master'!$A$2:$O$5991,4,FALSE())</f>
        <v>Harborline Family Size Orange Chicken Bowl, 9 oz</v>
      </c>
      <c r="G3132" s="4" t="str">
        <f aca="false">VLOOKUP($B3132,'Product Master'!$A$2:$O$5991,9,FALSE())</f>
        <v>9 oz</v>
      </c>
      <c r="H3132" s="5" t="s">
        <v>16</v>
      </c>
      <c r="I3132" s="6" t="n">
        <f aca="false">VLOOKUP($B3132,'Product Master'!$A$2:$O$5991,14,FALSE())</f>
        <v>4.29</v>
      </c>
      <c r="J3132" s="7" t="n">
        <f aca="false">VLOOKUP($B3132,'Product Master'!$A$2:$O$5991,13,FALSE())</f>
        <v>8</v>
      </c>
      <c r="K3132" s="7" t="str">
        <f aca="false">VLOOKUP($B3132,'Product Master'!$A$2:$O$5991,11,FALSE())</f>
        <v>Y</v>
      </c>
      <c r="L3132" s="7" t="str">
        <f aca="false">VLOOKUP($B3132,'Product Master'!$A$2:$O$5991,12,FALSE())</f>
        <v>N</v>
      </c>
      <c r="M3132" s="3" t="n">
        <v>112</v>
      </c>
      <c r="N3132" s="3" t="n">
        <v>38</v>
      </c>
    </row>
    <row r="3133" customFormat="false" ht="15" hidden="false" customHeight="true" outlineLevel="0" collapsed="false">
      <c r="A3133" s="3" t="s">
        <v>6277</v>
      </c>
      <c r="B3133" s="3" t="s">
        <v>6278</v>
      </c>
      <c r="C3133" s="4" t="str">
        <f aca="false">VLOOKUP($B3133,'Product Master'!$A$2:$O$5991,7,FALSE())</f>
        <v>Frozen Foods</v>
      </c>
      <c r="D3133" s="4" t="str">
        <f aca="false">VLOOKUP($B3133,'Product Master'!$A$2:$O$5991,8,FALSE())</f>
        <v>Frozen Entrees &amp; Meals</v>
      </c>
      <c r="E3133" s="4" t="str">
        <f aca="false">VLOOKUP($B3133,'Product Master'!$A$2:$O$5991,5,FALSE())</f>
        <v>Northgate Frozen</v>
      </c>
      <c r="F3133" s="4" t="str">
        <f aca="false">VLOOKUP($B3133,'Product Master'!$A$2:$O$5991,4,FALSE())</f>
        <v>Northgate Frozen Organic Beef Lasagna, 9 oz</v>
      </c>
      <c r="G3133" s="4" t="str">
        <f aca="false">VLOOKUP($B3133,'Product Master'!$A$2:$O$5991,9,FALSE())</f>
        <v>9 oz</v>
      </c>
      <c r="H3133" s="5" t="s">
        <v>16</v>
      </c>
      <c r="I3133" s="6" t="n">
        <f aca="false">VLOOKUP($B3133,'Product Master'!$A$2:$O$5991,14,FALSE())</f>
        <v>7.49</v>
      </c>
      <c r="J3133" s="7" t="n">
        <f aca="false">VLOOKUP($B3133,'Product Master'!$A$2:$O$5991,13,FALSE())</f>
        <v>12</v>
      </c>
      <c r="K3133" s="7" t="str">
        <f aca="false">VLOOKUP($B3133,'Product Master'!$A$2:$O$5991,11,FALSE())</f>
        <v>N</v>
      </c>
      <c r="L3133" s="7" t="str">
        <f aca="false">VLOOKUP($B3133,'Product Master'!$A$2:$O$5991,12,FALSE())</f>
        <v>N</v>
      </c>
      <c r="M3133" s="3" t="n">
        <v>71</v>
      </c>
      <c r="N3133" s="3" t="n">
        <v>15</v>
      </c>
    </row>
    <row r="3134" customFormat="false" ht="15" hidden="false" customHeight="true" outlineLevel="0" collapsed="false">
      <c r="A3134" s="3" t="s">
        <v>6279</v>
      </c>
      <c r="B3134" s="3" t="s">
        <v>6280</v>
      </c>
      <c r="C3134" s="4" t="str">
        <f aca="false">VLOOKUP($B3134,'Product Master'!$A$2:$O$5991,7,FALSE())</f>
        <v>Frozen Foods</v>
      </c>
      <c r="D3134" s="4" t="str">
        <f aca="false">VLOOKUP($B3134,'Product Master'!$A$2:$O$5991,8,FALSE())</f>
        <v>Frozen Entrees &amp; Meals</v>
      </c>
      <c r="E3134" s="4" t="str">
        <f aca="false">VLOOKUP($B3134,'Product Master'!$A$2:$O$5991,5,FALSE())</f>
        <v>IceHarvest</v>
      </c>
      <c r="F3134" s="4" t="str">
        <f aca="false">VLOOKUP($B3134,'Product Master'!$A$2:$O$5991,4,FALSE())</f>
        <v>IceHarvest Organic Teriyaki Chicken Bowl, 26 oz</v>
      </c>
      <c r="G3134" s="4" t="str">
        <f aca="false">VLOOKUP($B3134,'Product Master'!$A$2:$O$5991,9,FALSE())</f>
        <v>26 oz</v>
      </c>
      <c r="H3134" s="5" t="s">
        <v>16</v>
      </c>
      <c r="I3134" s="6" t="n">
        <f aca="false">VLOOKUP($B3134,'Product Master'!$A$2:$O$5991,14,FALSE())</f>
        <v>7.49</v>
      </c>
      <c r="J3134" s="7" t="n">
        <f aca="false">VLOOKUP($B3134,'Product Master'!$A$2:$O$5991,13,FALSE())</f>
        <v>8</v>
      </c>
      <c r="K3134" s="7" t="str">
        <f aca="false">VLOOKUP($B3134,'Product Master'!$A$2:$O$5991,11,FALSE())</f>
        <v>N</v>
      </c>
      <c r="L3134" s="7" t="str">
        <f aca="false">VLOOKUP($B3134,'Product Master'!$A$2:$O$5991,12,FALSE())</f>
        <v>N</v>
      </c>
      <c r="M3134" s="3" t="n">
        <v>20</v>
      </c>
      <c r="N3134" s="3" t="n">
        <v>11</v>
      </c>
    </row>
    <row r="3135" customFormat="false" ht="15" hidden="false" customHeight="true" outlineLevel="0" collapsed="false">
      <c r="A3135" s="3" t="s">
        <v>6281</v>
      </c>
      <c r="B3135" s="3" t="s">
        <v>6282</v>
      </c>
      <c r="C3135" s="4" t="str">
        <f aca="false">VLOOKUP($B3135,'Product Master'!$A$2:$O$5991,7,FALSE())</f>
        <v>Frozen Foods</v>
      </c>
      <c r="D3135" s="4" t="str">
        <f aca="false">VLOOKUP($B3135,'Product Master'!$A$2:$O$5991,8,FALSE())</f>
        <v>Frozen Entrees &amp; Meals</v>
      </c>
      <c r="E3135" s="4" t="str">
        <f aca="false">VLOOKUP($B3135,'Product Master'!$A$2:$O$5991,5,FALSE())</f>
        <v>Northgate Frozen</v>
      </c>
      <c r="F3135" s="4" t="str">
        <f aca="false">VLOOKUP($B3135,'Product Master'!$A$2:$O$5991,4,FALSE())</f>
        <v>Northgate Frozen Organic Orange Chicken Bowl, 12 oz</v>
      </c>
      <c r="G3135" s="4" t="str">
        <f aca="false">VLOOKUP($B3135,'Product Master'!$A$2:$O$5991,9,FALSE())</f>
        <v>12 oz</v>
      </c>
      <c r="H3135" s="5" t="s">
        <v>16</v>
      </c>
      <c r="I3135" s="6" t="n">
        <f aca="false">VLOOKUP($B3135,'Product Master'!$A$2:$O$5991,14,FALSE())</f>
        <v>3.29</v>
      </c>
      <c r="J3135" s="7" t="n">
        <f aca="false">VLOOKUP($B3135,'Product Master'!$A$2:$O$5991,13,FALSE())</f>
        <v>24</v>
      </c>
      <c r="K3135" s="7" t="str">
        <f aca="false">VLOOKUP($B3135,'Product Master'!$A$2:$O$5991,11,FALSE())</f>
        <v>N</v>
      </c>
      <c r="L3135" s="7" t="str">
        <f aca="false">VLOOKUP($B3135,'Product Master'!$A$2:$O$5991,12,FALSE())</f>
        <v>N</v>
      </c>
      <c r="M3135" s="3" t="n">
        <v>57</v>
      </c>
      <c r="N3135" s="3" t="n">
        <v>30</v>
      </c>
    </row>
    <row r="3136" customFormat="false" ht="15" hidden="false" customHeight="true" outlineLevel="0" collapsed="false">
      <c r="A3136" s="3" t="s">
        <v>6283</v>
      </c>
      <c r="B3136" s="3" t="s">
        <v>6284</v>
      </c>
      <c r="C3136" s="4" t="str">
        <f aca="false">VLOOKUP($B3136,'Product Master'!$A$2:$O$5991,7,FALSE())</f>
        <v>Frozen Foods</v>
      </c>
      <c r="D3136" s="4" t="str">
        <f aca="false">VLOOKUP($B3136,'Product Master'!$A$2:$O$5991,8,FALSE())</f>
        <v>Frozen Entrees &amp; Meals</v>
      </c>
      <c r="E3136" s="4" t="str">
        <f aca="false">VLOOKUP($B3136,'Product Master'!$A$2:$O$5991,5,FALSE())</f>
        <v>Northgate Frozen</v>
      </c>
      <c r="F3136" s="4" t="str">
        <f aca="false">VLOOKUP($B3136,'Product Master'!$A$2:$O$5991,4,FALSE())</f>
        <v>Northgate Frozen Single Serve Orange Chicken Bowl, 26 oz</v>
      </c>
      <c r="G3136" s="4" t="str">
        <f aca="false">VLOOKUP($B3136,'Product Master'!$A$2:$O$5991,9,FALSE())</f>
        <v>26 oz</v>
      </c>
      <c r="H3136" s="5" t="s">
        <v>16</v>
      </c>
      <c r="I3136" s="6" t="n">
        <f aca="false">VLOOKUP($B3136,'Product Master'!$A$2:$O$5991,14,FALSE())</f>
        <v>7.49</v>
      </c>
      <c r="J3136" s="7" t="n">
        <f aca="false">VLOOKUP($B3136,'Product Master'!$A$2:$O$5991,13,FALSE())</f>
        <v>8</v>
      </c>
      <c r="K3136" s="7" t="str">
        <f aca="false">VLOOKUP($B3136,'Product Master'!$A$2:$O$5991,11,FALSE())</f>
        <v>N</v>
      </c>
      <c r="L3136" s="7" t="str">
        <f aca="false">VLOOKUP($B3136,'Product Master'!$A$2:$O$5991,12,FALSE())</f>
        <v>N</v>
      </c>
      <c r="M3136" s="3" t="n">
        <v>56</v>
      </c>
      <c r="N3136" s="3" t="n">
        <v>22</v>
      </c>
    </row>
    <row r="3137" customFormat="false" ht="15" hidden="false" customHeight="true" outlineLevel="0" collapsed="false">
      <c r="A3137" s="3" t="s">
        <v>6285</v>
      </c>
      <c r="B3137" s="3" t="s">
        <v>6286</v>
      </c>
      <c r="C3137" s="4" t="str">
        <f aca="false">VLOOKUP($B3137,'Product Master'!$A$2:$O$5991,7,FALSE())</f>
        <v>Frozen Foods</v>
      </c>
      <c r="D3137" s="4" t="str">
        <f aca="false">VLOOKUP($B3137,'Product Master'!$A$2:$O$5991,8,FALSE())</f>
        <v>Frozen Entrees &amp; Meals</v>
      </c>
      <c r="E3137" s="4" t="str">
        <f aca="false">VLOOKUP($B3137,'Product Master'!$A$2:$O$5991,5,FALSE())</f>
        <v>Harborline</v>
      </c>
      <c r="F3137" s="4" t="str">
        <f aca="false">VLOOKUP($B3137,'Product Master'!$A$2:$O$5991,4,FALSE())</f>
        <v>Harborline Family Size Chicken Alfredo, 9 oz</v>
      </c>
      <c r="G3137" s="4" t="str">
        <f aca="false">VLOOKUP($B3137,'Product Master'!$A$2:$O$5991,9,FALSE())</f>
        <v>9 oz</v>
      </c>
      <c r="H3137" s="5" t="s">
        <v>16</v>
      </c>
      <c r="I3137" s="6" t="n">
        <f aca="false">VLOOKUP($B3137,'Product Master'!$A$2:$O$5991,14,FALSE())</f>
        <v>3.79</v>
      </c>
      <c r="J3137" s="7" t="n">
        <f aca="false">VLOOKUP($B3137,'Product Master'!$A$2:$O$5991,13,FALSE())</f>
        <v>4</v>
      </c>
      <c r="K3137" s="7" t="str">
        <f aca="false">VLOOKUP($B3137,'Product Master'!$A$2:$O$5991,11,FALSE())</f>
        <v>Y</v>
      </c>
      <c r="L3137" s="7" t="str">
        <f aca="false">VLOOKUP($B3137,'Product Master'!$A$2:$O$5991,12,FALSE())</f>
        <v>N</v>
      </c>
      <c r="M3137" s="3" t="n">
        <v>16</v>
      </c>
      <c r="N3137" s="3" t="n">
        <v>38</v>
      </c>
    </row>
    <row r="3138" customFormat="false" ht="15" hidden="false" customHeight="true" outlineLevel="0" collapsed="false">
      <c r="A3138" s="3" t="s">
        <v>6287</v>
      </c>
      <c r="B3138" s="3" t="s">
        <v>6288</v>
      </c>
      <c r="C3138" s="4" t="str">
        <f aca="false">VLOOKUP($B3138,'Product Master'!$A$2:$O$5991,7,FALSE())</f>
        <v>Frozen Foods</v>
      </c>
      <c r="D3138" s="4" t="str">
        <f aca="false">VLOOKUP($B3138,'Product Master'!$A$2:$O$5991,8,FALSE())</f>
        <v>Frozen Entrees &amp; Meals</v>
      </c>
      <c r="E3138" s="4" t="str">
        <f aca="false">VLOOKUP($B3138,'Product Master'!$A$2:$O$5991,5,FALSE())</f>
        <v>IceHarvest</v>
      </c>
      <c r="F3138" s="4" t="str">
        <f aca="false">VLOOKUP($B3138,'Product Master'!$A$2:$O$5991,4,FALSE())</f>
        <v>IceHarvest Family Size Teriyaki Chicken Bowl, 9 oz</v>
      </c>
      <c r="G3138" s="4" t="str">
        <f aca="false">VLOOKUP($B3138,'Product Master'!$A$2:$O$5991,9,FALSE())</f>
        <v>9 oz</v>
      </c>
      <c r="H3138" s="5" t="s">
        <v>16</v>
      </c>
      <c r="I3138" s="6" t="n">
        <f aca="false">VLOOKUP($B3138,'Product Master'!$A$2:$O$5991,14,FALSE())</f>
        <v>8.49</v>
      </c>
      <c r="J3138" s="7" t="n">
        <f aca="false">VLOOKUP($B3138,'Product Master'!$A$2:$O$5991,13,FALSE())</f>
        <v>1</v>
      </c>
      <c r="K3138" s="7" t="str">
        <f aca="false">VLOOKUP($B3138,'Product Master'!$A$2:$O$5991,11,FALSE())</f>
        <v>N</v>
      </c>
      <c r="L3138" s="7" t="str">
        <f aca="false">VLOOKUP($B3138,'Product Master'!$A$2:$O$5991,12,FALSE())</f>
        <v>N</v>
      </c>
      <c r="M3138" s="3" t="n">
        <v>105</v>
      </c>
      <c r="N3138" s="3" t="n">
        <v>26</v>
      </c>
    </row>
    <row r="3139" customFormat="false" ht="15" hidden="false" customHeight="true" outlineLevel="0" collapsed="false">
      <c r="A3139" s="3" t="s">
        <v>6289</v>
      </c>
      <c r="B3139" s="3" t="s">
        <v>6290</v>
      </c>
      <c r="C3139" s="4" t="str">
        <f aca="false">VLOOKUP($B3139,'Product Master'!$A$2:$O$5991,7,FALSE())</f>
        <v>Frozen Foods</v>
      </c>
      <c r="D3139" s="4" t="str">
        <f aca="false">VLOOKUP($B3139,'Product Master'!$A$2:$O$5991,8,FALSE())</f>
        <v>Frozen Entrees &amp; Meals</v>
      </c>
      <c r="E3139" s="4" t="str">
        <f aca="false">VLOOKUP($B3139,'Product Master'!$A$2:$O$5991,5,FALSE())</f>
        <v>Harborline</v>
      </c>
      <c r="F3139" s="4" t="str">
        <f aca="false">VLOOKUP($B3139,'Product Master'!$A$2:$O$5991,4,FALSE())</f>
        <v>Harborline Organic Beef Lasagna, 9 oz</v>
      </c>
      <c r="G3139" s="4" t="str">
        <f aca="false">VLOOKUP($B3139,'Product Master'!$A$2:$O$5991,9,FALSE())</f>
        <v>9 oz</v>
      </c>
      <c r="H3139" s="5" t="s">
        <v>16</v>
      </c>
      <c r="I3139" s="6" t="n">
        <f aca="false">VLOOKUP($B3139,'Product Master'!$A$2:$O$5991,14,FALSE())</f>
        <v>7.89</v>
      </c>
      <c r="J3139" s="7" t="n">
        <f aca="false">VLOOKUP($B3139,'Product Master'!$A$2:$O$5991,13,FALSE())</f>
        <v>6</v>
      </c>
      <c r="K3139" s="7" t="str">
        <f aca="false">VLOOKUP($B3139,'Product Master'!$A$2:$O$5991,11,FALSE())</f>
        <v>Y</v>
      </c>
      <c r="L3139" s="7" t="str">
        <f aca="false">VLOOKUP($B3139,'Product Master'!$A$2:$O$5991,12,FALSE())</f>
        <v>N</v>
      </c>
      <c r="M3139" s="3" t="n">
        <v>59</v>
      </c>
      <c r="N3139" s="3" t="n">
        <v>14</v>
      </c>
    </row>
    <row r="3140" customFormat="false" ht="15" hidden="false" customHeight="true" outlineLevel="0" collapsed="false">
      <c r="A3140" s="3" t="s">
        <v>6291</v>
      </c>
      <c r="B3140" s="3" t="s">
        <v>6292</v>
      </c>
      <c r="C3140" s="4" t="str">
        <f aca="false">VLOOKUP($B3140,'Product Master'!$A$2:$O$5991,7,FALSE())</f>
        <v>Frozen Foods</v>
      </c>
      <c r="D3140" s="4" t="str">
        <f aca="false">VLOOKUP($B3140,'Product Master'!$A$2:$O$5991,8,FALSE())</f>
        <v>Frozen Entrees &amp; Meals</v>
      </c>
      <c r="E3140" s="4" t="str">
        <f aca="false">VLOOKUP($B3140,'Product Master'!$A$2:$O$5991,5,FALSE())</f>
        <v>IceHarvest</v>
      </c>
      <c r="F3140" s="4" t="str">
        <f aca="false">VLOOKUP($B3140,'Product Master'!$A$2:$O$5991,4,FALSE())</f>
        <v>IceHarvest Organic Salisbury Steak, 12 oz</v>
      </c>
      <c r="G3140" s="4" t="str">
        <f aca="false">VLOOKUP($B3140,'Product Master'!$A$2:$O$5991,9,FALSE())</f>
        <v>12 oz</v>
      </c>
      <c r="H3140" s="5" t="s">
        <v>16</v>
      </c>
      <c r="I3140" s="6" t="n">
        <f aca="false">VLOOKUP($B3140,'Product Master'!$A$2:$O$5991,14,FALSE())</f>
        <v>6.39</v>
      </c>
      <c r="J3140" s="7" t="n">
        <f aca="false">VLOOKUP($B3140,'Product Master'!$A$2:$O$5991,13,FALSE())</f>
        <v>4</v>
      </c>
      <c r="K3140" s="7" t="str">
        <f aca="false">VLOOKUP($B3140,'Product Master'!$A$2:$O$5991,11,FALSE())</f>
        <v>N</v>
      </c>
      <c r="L3140" s="7" t="str">
        <f aca="false">VLOOKUP($B3140,'Product Master'!$A$2:$O$5991,12,FALSE())</f>
        <v>N</v>
      </c>
      <c r="M3140" s="3" t="n">
        <v>41</v>
      </c>
      <c r="N3140" s="3" t="n">
        <v>37</v>
      </c>
    </row>
    <row r="3141" customFormat="false" ht="15" hidden="false" customHeight="true" outlineLevel="0" collapsed="false">
      <c r="A3141" s="3" t="s">
        <v>6293</v>
      </c>
      <c r="B3141" s="3" t="s">
        <v>6294</v>
      </c>
      <c r="C3141" s="4" t="str">
        <f aca="false">VLOOKUP($B3141,'Product Master'!$A$2:$O$5991,7,FALSE())</f>
        <v>Frozen Foods</v>
      </c>
      <c r="D3141" s="4" t="str">
        <f aca="false">VLOOKUP($B3141,'Product Master'!$A$2:$O$5991,8,FALSE())</f>
        <v>Frozen Entrees &amp; Meals</v>
      </c>
      <c r="E3141" s="4" t="str">
        <f aca="false">VLOOKUP($B3141,'Product Master'!$A$2:$O$5991,5,FALSE())</f>
        <v>Harborline</v>
      </c>
      <c r="F3141" s="4" t="str">
        <f aca="false">VLOOKUP($B3141,'Product Master'!$A$2:$O$5991,4,FALSE())</f>
        <v>Harborline Organic Orange Chicken Bowl, 26 oz</v>
      </c>
      <c r="G3141" s="4" t="str">
        <f aca="false">VLOOKUP($B3141,'Product Master'!$A$2:$O$5991,9,FALSE())</f>
        <v>26 oz</v>
      </c>
      <c r="H3141" s="5" t="s">
        <v>16</v>
      </c>
      <c r="I3141" s="6" t="n">
        <f aca="false">VLOOKUP($B3141,'Product Master'!$A$2:$O$5991,14,FALSE())</f>
        <v>7.29</v>
      </c>
      <c r="J3141" s="7" t="n">
        <f aca="false">VLOOKUP($B3141,'Product Master'!$A$2:$O$5991,13,FALSE())</f>
        <v>1</v>
      </c>
      <c r="K3141" s="7" t="str">
        <f aca="false">VLOOKUP($B3141,'Product Master'!$A$2:$O$5991,11,FALSE())</f>
        <v>Y</v>
      </c>
      <c r="L3141" s="7" t="str">
        <f aca="false">VLOOKUP($B3141,'Product Master'!$A$2:$O$5991,12,FALSE())</f>
        <v>N</v>
      </c>
      <c r="M3141" s="3" t="n">
        <v>81</v>
      </c>
      <c r="N3141" s="3" t="n">
        <v>35</v>
      </c>
    </row>
    <row r="3142" customFormat="false" ht="15" hidden="false" customHeight="true" outlineLevel="0" collapsed="false">
      <c r="A3142" s="3" t="s">
        <v>6295</v>
      </c>
      <c r="B3142" s="3" t="s">
        <v>6296</v>
      </c>
      <c r="C3142" s="4" t="str">
        <f aca="false">VLOOKUP($B3142,'Product Master'!$A$2:$O$5991,7,FALSE())</f>
        <v>Frozen Foods</v>
      </c>
      <c r="D3142" s="4" t="str">
        <f aca="false">VLOOKUP($B3142,'Product Master'!$A$2:$O$5991,8,FALSE())</f>
        <v>Frozen Entrees &amp; Meals</v>
      </c>
      <c r="E3142" s="4" t="str">
        <f aca="false">VLOOKUP($B3142,'Product Master'!$A$2:$O$5991,5,FALSE())</f>
        <v>IceHarvest</v>
      </c>
      <c r="F3142" s="4" t="str">
        <f aca="false">VLOOKUP($B3142,'Product Master'!$A$2:$O$5991,4,FALSE())</f>
        <v>IceHarvest Organic Enchilada Dinner, 9 oz</v>
      </c>
      <c r="G3142" s="4" t="str">
        <f aca="false">VLOOKUP($B3142,'Product Master'!$A$2:$O$5991,9,FALSE())</f>
        <v>9 oz</v>
      </c>
      <c r="H3142" s="5" t="s">
        <v>16</v>
      </c>
      <c r="I3142" s="6" t="n">
        <f aca="false">VLOOKUP($B3142,'Product Master'!$A$2:$O$5991,14,FALSE())</f>
        <v>5.49</v>
      </c>
      <c r="J3142" s="7" t="n">
        <f aca="false">VLOOKUP($B3142,'Product Master'!$A$2:$O$5991,13,FALSE())</f>
        <v>4</v>
      </c>
      <c r="K3142" s="7" t="str">
        <f aca="false">VLOOKUP($B3142,'Product Master'!$A$2:$O$5991,11,FALSE())</f>
        <v>N</v>
      </c>
      <c r="L3142" s="7" t="str">
        <f aca="false">VLOOKUP($B3142,'Product Master'!$A$2:$O$5991,12,FALSE())</f>
        <v>N</v>
      </c>
      <c r="M3142" s="3" t="n">
        <v>140</v>
      </c>
      <c r="N3142" s="3" t="n">
        <v>39</v>
      </c>
    </row>
    <row r="3143" customFormat="false" ht="15" hidden="false" customHeight="true" outlineLevel="0" collapsed="false">
      <c r="A3143" s="3" t="s">
        <v>6297</v>
      </c>
      <c r="B3143" s="3" t="s">
        <v>6298</v>
      </c>
      <c r="C3143" s="4" t="str">
        <f aca="false">VLOOKUP($B3143,'Product Master'!$A$2:$O$5991,7,FALSE())</f>
        <v>Frozen Foods</v>
      </c>
      <c r="D3143" s="4" t="str">
        <f aca="false">VLOOKUP($B3143,'Product Master'!$A$2:$O$5991,8,FALSE())</f>
        <v>Frozen Entrees &amp; Meals</v>
      </c>
      <c r="E3143" s="4" t="str">
        <f aca="false">VLOOKUP($B3143,'Product Master'!$A$2:$O$5991,5,FALSE())</f>
        <v>Harborline</v>
      </c>
      <c r="F3143" s="4" t="str">
        <f aca="false">VLOOKUP($B3143,'Product Master'!$A$2:$O$5991,4,FALSE())</f>
        <v>Harborline Family Size Mac &amp; Cheese Bowl, 26 oz</v>
      </c>
      <c r="G3143" s="4" t="str">
        <f aca="false">VLOOKUP($B3143,'Product Master'!$A$2:$O$5991,9,FALSE())</f>
        <v>26 oz</v>
      </c>
      <c r="H3143" s="5" t="s">
        <v>16</v>
      </c>
      <c r="I3143" s="6" t="n">
        <f aca="false">VLOOKUP($B3143,'Product Master'!$A$2:$O$5991,14,FALSE())</f>
        <v>5.39</v>
      </c>
      <c r="J3143" s="7" t="n">
        <f aca="false">VLOOKUP($B3143,'Product Master'!$A$2:$O$5991,13,FALSE())</f>
        <v>24</v>
      </c>
      <c r="K3143" s="7" t="str">
        <f aca="false">VLOOKUP($B3143,'Product Master'!$A$2:$O$5991,11,FALSE())</f>
        <v>Y</v>
      </c>
      <c r="L3143" s="7" t="str">
        <f aca="false">VLOOKUP($B3143,'Product Master'!$A$2:$O$5991,12,FALSE())</f>
        <v>N</v>
      </c>
      <c r="M3143" s="3" t="n">
        <v>29</v>
      </c>
      <c r="N3143" s="3" t="n">
        <v>15</v>
      </c>
    </row>
    <row r="3144" customFormat="false" ht="15" hidden="false" customHeight="true" outlineLevel="0" collapsed="false">
      <c r="A3144" s="3" t="s">
        <v>6299</v>
      </c>
      <c r="B3144" s="3" t="s">
        <v>6300</v>
      </c>
      <c r="C3144" s="4" t="str">
        <f aca="false">VLOOKUP($B3144,'Product Master'!$A$2:$O$5991,7,FALSE())</f>
        <v>Frozen Foods</v>
      </c>
      <c r="D3144" s="4" t="str">
        <f aca="false">VLOOKUP($B3144,'Product Master'!$A$2:$O$5991,8,FALSE())</f>
        <v>Frozen Pizza</v>
      </c>
      <c r="E3144" s="4" t="str">
        <f aca="false">VLOOKUP($B3144,'Product Master'!$A$2:$O$5991,5,FALSE())</f>
        <v>Northgate Frozen</v>
      </c>
      <c r="F3144" s="4" t="str">
        <f aca="false">VLOOKUP($B3144,'Product Master'!$A$2:$O$5991,4,FALSE())</f>
        <v>Northgate Frozen Rising Crust Margherita Pizza, 13.6 oz</v>
      </c>
      <c r="G3144" s="4" t="str">
        <f aca="false">VLOOKUP($B3144,'Product Master'!$A$2:$O$5991,9,FALSE())</f>
        <v>13.6 oz</v>
      </c>
      <c r="H3144" s="5" t="s">
        <v>16</v>
      </c>
      <c r="I3144" s="6" t="n">
        <f aca="false">VLOOKUP($B3144,'Product Master'!$A$2:$O$5991,14,FALSE())</f>
        <v>7.49</v>
      </c>
      <c r="J3144" s="7" t="n">
        <f aca="false">VLOOKUP($B3144,'Product Master'!$A$2:$O$5991,13,FALSE())</f>
        <v>1</v>
      </c>
      <c r="K3144" s="7" t="str">
        <f aca="false">VLOOKUP($B3144,'Product Master'!$A$2:$O$5991,11,FALSE())</f>
        <v>N</v>
      </c>
      <c r="L3144" s="7" t="str">
        <f aca="false">VLOOKUP($B3144,'Product Master'!$A$2:$O$5991,12,FALSE())</f>
        <v>N</v>
      </c>
      <c r="M3144" s="3" t="n">
        <v>12</v>
      </c>
      <c r="N3144" s="3" t="n">
        <v>39</v>
      </c>
    </row>
    <row r="3145" customFormat="false" ht="15" hidden="false" customHeight="true" outlineLevel="0" collapsed="false">
      <c r="A3145" s="3" t="s">
        <v>6301</v>
      </c>
      <c r="B3145" s="3" t="s">
        <v>6302</v>
      </c>
      <c r="C3145" s="4" t="str">
        <f aca="false">VLOOKUP($B3145,'Product Master'!$A$2:$O$5991,7,FALSE())</f>
        <v>Frozen Foods</v>
      </c>
      <c r="D3145" s="4" t="str">
        <f aca="false">VLOOKUP($B3145,'Product Master'!$A$2:$O$5991,8,FALSE())</f>
        <v>Frozen Pizza</v>
      </c>
      <c r="E3145" s="4" t="str">
        <f aca="false">VLOOKUP($B3145,'Product Master'!$A$2:$O$5991,5,FALSE())</f>
        <v>Northgate Frozen</v>
      </c>
      <c r="F3145" s="4" t="str">
        <f aca="false">VLOOKUP($B3145,'Product Master'!$A$2:$O$5991,4,FALSE())</f>
        <v>Northgate Frozen Rising Crust Meat Lovers Pizza, 12 in</v>
      </c>
      <c r="G3145" s="4" t="str">
        <f aca="false">VLOOKUP($B3145,'Product Master'!$A$2:$O$5991,9,FALSE())</f>
        <v>12 in</v>
      </c>
      <c r="H3145" s="5" t="s">
        <v>16</v>
      </c>
      <c r="I3145" s="6" t="n">
        <f aca="false">VLOOKUP($B3145,'Product Master'!$A$2:$O$5991,14,FALSE())</f>
        <v>5.49</v>
      </c>
      <c r="J3145" s="7" t="n">
        <f aca="false">VLOOKUP($B3145,'Product Master'!$A$2:$O$5991,13,FALSE())</f>
        <v>8</v>
      </c>
      <c r="K3145" s="7" t="str">
        <f aca="false">VLOOKUP($B3145,'Product Master'!$A$2:$O$5991,11,FALSE())</f>
        <v>N</v>
      </c>
      <c r="L3145" s="7" t="str">
        <f aca="false">VLOOKUP($B3145,'Product Master'!$A$2:$O$5991,12,FALSE())</f>
        <v>N</v>
      </c>
      <c r="M3145" s="3" t="n">
        <v>81</v>
      </c>
      <c r="N3145" s="3" t="n">
        <v>23</v>
      </c>
    </row>
    <row r="3146" customFormat="false" ht="15" hidden="false" customHeight="true" outlineLevel="0" collapsed="false">
      <c r="A3146" s="3" t="s">
        <v>6303</v>
      </c>
      <c r="B3146" s="3" t="s">
        <v>6304</v>
      </c>
      <c r="C3146" s="4" t="str">
        <f aca="false">VLOOKUP($B3146,'Product Master'!$A$2:$O$5991,7,FALSE())</f>
        <v>Frozen Foods</v>
      </c>
      <c r="D3146" s="4" t="str">
        <f aca="false">VLOOKUP($B3146,'Product Master'!$A$2:$O$5991,8,FALSE())</f>
        <v>Frozen Pizza</v>
      </c>
      <c r="E3146" s="4" t="str">
        <f aca="false">VLOOKUP($B3146,'Product Master'!$A$2:$O$5991,5,FALSE())</f>
        <v>Northgate Frozen</v>
      </c>
      <c r="F3146" s="4" t="str">
        <f aca="false">VLOOKUP($B3146,'Product Master'!$A$2:$O$5991,4,FALSE())</f>
        <v>Northgate Frozen Gluten-Free Pepperoni Pizza, 12 in</v>
      </c>
      <c r="G3146" s="4" t="str">
        <f aca="false">VLOOKUP($B3146,'Product Master'!$A$2:$O$5991,9,FALSE())</f>
        <v>12 in</v>
      </c>
      <c r="H3146" s="5" t="s">
        <v>16</v>
      </c>
      <c r="I3146" s="6" t="n">
        <f aca="false">VLOOKUP($B3146,'Product Master'!$A$2:$O$5991,14,FALSE())</f>
        <v>5.29</v>
      </c>
      <c r="J3146" s="7" t="n">
        <f aca="false">VLOOKUP($B3146,'Product Master'!$A$2:$O$5991,13,FALSE())</f>
        <v>8</v>
      </c>
      <c r="K3146" s="7" t="str">
        <f aca="false">VLOOKUP($B3146,'Product Master'!$A$2:$O$5991,11,FALSE())</f>
        <v>N</v>
      </c>
      <c r="L3146" s="7" t="str">
        <f aca="false">VLOOKUP($B3146,'Product Master'!$A$2:$O$5991,12,FALSE())</f>
        <v>N</v>
      </c>
      <c r="M3146" s="3" t="n">
        <v>34</v>
      </c>
      <c r="N3146" s="3" t="n">
        <v>27</v>
      </c>
    </row>
    <row r="3147" customFormat="false" ht="15" hidden="false" customHeight="true" outlineLevel="0" collapsed="false">
      <c r="A3147" s="3" t="s">
        <v>6305</v>
      </c>
      <c r="B3147" s="3" t="s">
        <v>6306</v>
      </c>
      <c r="C3147" s="4" t="str">
        <f aca="false">VLOOKUP($B3147,'Product Master'!$A$2:$O$5991,7,FALSE())</f>
        <v>Frozen Foods</v>
      </c>
      <c r="D3147" s="4" t="str">
        <f aca="false">VLOOKUP($B3147,'Product Master'!$A$2:$O$5991,8,FALSE())</f>
        <v>Frozen Pizza</v>
      </c>
      <c r="E3147" s="4" t="str">
        <f aca="false">VLOOKUP($B3147,'Product Master'!$A$2:$O$5991,5,FALSE())</f>
        <v>IceHarvest</v>
      </c>
      <c r="F3147" s="4" t="str">
        <f aca="false">VLOOKUP($B3147,'Product Master'!$A$2:$O$5991,4,FALSE())</f>
        <v>IceHarvest Thin Crust Supreme Pizza, 13.6 oz</v>
      </c>
      <c r="G3147" s="4" t="str">
        <f aca="false">VLOOKUP($B3147,'Product Master'!$A$2:$O$5991,9,FALSE())</f>
        <v>13.6 oz</v>
      </c>
      <c r="H3147" s="5" t="s">
        <v>16</v>
      </c>
      <c r="I3147" s="6" t="n">
        <f aca="false">VLOOKUP($B3147,'Product Master'!$A$2:$O$5991,14,FALSE())</f>
        <v>6.39</v>
      </c>
      <c r="J3147" s="7" t="n">
        <f aca="false">VLOOKUP($B3147,'Product Master'!$A$2:$O$5991,13,FALSE())</f>
        <v>24</v>
      </c>
      <c r="K3147" s="7" t="str">
        <f aca="false">VLOOKUP($B3147,'Product Master'!$A$2:$O$5991,11,FALSE())</f>
        <v>N</v>
      </c>
      <c r="L3147" s="7" t="str">
        <f aca="false">VLOOKUP($B3147,'Product Master'!$A$2:$O$5991,12,FALSE())</f>
        <v>N</v>
      </c>
      <c r="M3147" s="3" t="n">
        <v>7</v>
      </c>
      <c r="N3147" s="3" t="n">
        <v>37</v>
      </c>
    </row>
    <row r="3148" customFormat="false" ht="15" hidden="false" customHeight="true" outlineLevel="0" collapsed="false">
      <c r="A3148" s="3" t="s">
        <v>6307</v>
      </c>
      <c r="B3148" s="3" t="s">
        <v>6308</v>
      </c>
      <c r="C3148" s="4" t="str">
        <f aca="false">VLOOKUP($B3148,'Product Master'!$A$2:$O$5991,7,FALSE())</f>
        <v>Frozen Foods</v>
      </c>
      <c r="D3148" s="4" t="str">
        <f aca="false">VLOOKUP($B3148,'Product Master'!$A$2:$O$5991,8,FALSE())</f>
        <v>Frozen Pizza</v>
      </c>
      <c r="E3148" s="4" t="str">
        <f aca="false">VLOOKUP($B3148,'Product Master'!$A$2:$O$5991,5,FALSE())</f>
        <v>Frostline</v>
      </c>
      <c r="F3148" s="4" t="str">
        <f aca="false">VLOOKUP($B3148,'Product Master'!$A$2:$O$5991,4,FALSE())</f>
        <v>Frostline Thin Crust Veggie Pizza, 12 in</v>
      </c>
      <c r="G3148" s="4" t="str">
        <f aca="false">VLOOKUP($B3148,'Product Master'!$A$2:$O$5991,9,FALSE())</f>
        <v>12 in</v>
      </c>
      <c r="H3148" s="5" t="s">
        <v>16</v>
      </c>
      <c r="I3148" s="6" t="n">
        <f aca="false">VLOOKUP($B3148,'Product Master'!$A$2:$O$5991,14,FALSE())</f>
        <v>7.89</v>
      </c>
      <c r="J3148" s="7" t="n">
        <f aca="false">VLOOKUP($B3148,'Product Master'!$A$2:$O$5991,13,FALSE())</f>
        <v>6</v>
      </c>
      <c r="K3148" s="7" t="str">
        <f aca="false">VLOOKUP($B3148,'Product Master'!$A$2:$O$5991,11,FALSE())</f>
        <v>N</v>
      </c>
      <c r="L3148" s="7" t="str">
        <f aca="false">VLOOKUP($B3148,'Product Master'!$A$2:$O$5991,12,FALSE())</f>
        <v>N</v>
      </c>
      <c r="M3148" s="3" t="n">
        <v>129</v>
      </c>
      <c r="N3148" s="3" t="n">
        <v>12</v>
      </c>
    </row>
    <row r="3149" customFormat="false" ht="15" hidden="false" customHeight="true" outlineLevel="0" collapsed="false">
      <c r="A3149" s="3" t="s">
        <v>6309</v>
      </c>
      <c r="B3149" s="3" t="s">
        <v>6310</v>
      </c>
      <c r="C3149" s="4" t="str">
        <f aca="false">VLOOKUP($B3149,'Product Master'!$A$2:$O$5991,7,FALSE())</f>
        <v>Frozen Foods</v>
      </c>
      <c r="D3149" s="4" t="str">
        <f aca="false">VLOOKUP($B3149,'Product Master'!$A$2:$O$5991,8,FALSE())</f>
        <v>Frozen Pizza</v>
      </c>
      <c r="E3149" s="4" t="str">
        <f aca="false">VLOOKUP($B3149,'Product Master'!$A$2:$O$5991,5,FALSE())</f>
        <v>Frostline</v>
      </c>
      <c r="F3149" s="4" t="str">
        <f aca="false">VLOOKUP($B3149,'Product Master'!$A$2:$O$5991,4,FALSE())</f>
        <v>Frostline Thin Crust Margherita Pizza, 13.6 oz</v>
      </c>
      <c r="G3149" s="4" t="str">
        <f aca="false">VLOOKUP($B3149,'Product Master'!$A$2:$O$5991,9,FALSE())</f>
        <v>13.6 oz</v>
      </c>
      <c r="H3149" s="5" t="s">
        <v>16</v>
      </c>
      <c r="I3149" s="6" t="n">
        <f aca="false">VLOOKUP($B3149,'Product Master'!$A$2:$O$5991,14,FALSE())</f>
        <v>8.99</v>
      </c>
      <c r="J3149" s="7" t="n">
        <f aca="false">VLOOKUP($B3149,'Product Master'!$A$2:$O$5991,13,FALSE())</f>
        <v>24</v>
      </c>
      <c r="K3149" s="7" t="str">
        <f aca="false">VLOOKUP($B3149,'Product Master'!$A$2:$O$5991,11,FALSE())</f>
        <v>N</v>
      </c>
      <c r="L3149" s="7" t="str">
        <f aca="false">VLOOKUP($B3149,'Product Master'!$A$2:$O$5991,12,FALSE())</f>
        <v>N</v>
      </c>
      <c r="M3149" s="3" t="n">
        <v>74</v>
      </c>
      <c r="N3149" s="3" t="n">
        <v>25</v>
      </c>
    </row>
    <row r="3150" customFormat="false" ht="15" hidden="false" customHeight="true" outlineLevel="0" collapsed="false">
      <c r="A3150" s="3" t="s">
        <v>6311</v>
      </c>
      <c r="B3150" s="3" t="s">
        <v>6312</v>
      </c>
      <c r="C3150" s="4" t="str">
        <f aca="false">VLOOKUP($B3150,'Product Master'!$A$2:$O$5991,7,FALSE())</f>
        <v>Frozen Foods</v>
      </c>
      <c r="D3150" s="4" t="str">
        <f aca="false">VLOOKUP($B3150,'Product Master'!$A$2:$O$5991,8,FALSE())</f>
        <v>Frozen Pizza</v>
      </c>
      <c r="E3150" s="4" t="str">
        <f aca="false">VLOOKUP($B3150,'Product Master'!$A$2:$O$5991,5,FALSE())</f>
        <v>Frostline</v>
      </c>
      <c r="F3150" s="4" t="str">
        <f aca="false">VLOOKUP($B3150,'Product Master'!$A$2:$O$5991,4,FALSE())</f>
        <v>Frostline Gluten-Free Cheese Pizza, 12 in</v>
      </c>
      <c r="G3150" s="4" t="str">
        <f aca="false">VLOOKUP($B3150,'Product Master'!$A$2:$O$5991,9,FALSE())</f>
        <v>12 in</v>
      </c>
      <c r="H3150" s="5" t="s">
        <v>16</v>
      </c>
      <c r="I3150" s="6" t="n">
        <f aca="false">VLOOKUP($B3150,'Product Master'!$A$2:$O$5991,14,FALSE())</f>
        <v>7.79</v>
      </c>
      <c r="J3150" s="7" t="n">
        <f aca="false">VLOOKUP($B3150,'Product Master'!$A$2:$O$5991,13,FALSE())</f>
        <v>6</v>
      </c>
      <c r="K3150" s="7" t="str">
        <f aca="false">VLOOKUP($B3150,'Product Master'!$A$2:$O$5991,11,FALSE())</f>
        <v>N</v>
      </c>
      <c r="L3150" s="7" t="str">
        <f aca="false">VLOOKUP($B3150,'Product Master'!$A$2:$O$5991,12,FALSE())</f>
        <v>N</v>
      </c>
      <c r="M3150" s="3" t="n">
        <v>47</v>
      </c>
      <c r="N3150" s="3" t="n">
        <v>23</v>
      </c>
    </row>
    <row r="3151" customFormat="false" ht="15" hidden="false" customHeight="true" outlineLevel="0" collapsed="false">
      <c r="A3151" s="3" t="s">
        <v>6313</v>
      </c>
      <c r="B3151" s="3" t="s">
        <v>6314</v>
      </c>
      <c r="C3151" s="4" t="str">
        <f aca="false">VLOOKUP($B3151,'Product Master'!$A$2:$O$5991,7,FALSE())</f>
        <v>Frozen Foods</v>
      </c>
      <c r="D3151" s="4" t="str">
        <f aca="false">VLOOKUP($B3151,'Product Master'!$A$2:$O$5991,8,FALSE())</f>
        <v>Frozen Pizza</v>
      </c>
      <c r="E3151" s="4" t="str">
        <f aca="false">VLOOKUP($B3151,'Product Master'!$A$2:$O$5991,5,FALSE())</f>
        <v>Frostline</v>
      </c>
      <c r="F3151" s="4" t="str">
        <f aca="false">VLOOKUP($B3151,'Product Master'!$A$2:$O$5991,4,FALSE())</f>
        <v>Frostline Rising Crust Margherita Pizza, 13.6 oz</v>
      </c>
      <c r="G3151" s="4" t="str">
        <f aca="false">VLOOKUP($B3151,'Product Master'!$A$2:$O$5991,9,FALSE())</f>
        <v>13.6 oz</v>
      </c>
      <c r="H3151" s="5" t="s">
        <v>16</v>
      </c>
      <c r="I3151" s="6" t="n">
        <f aca="false">VLOOKUP($B3151,'Product Master'!$A$2:$O$5991,14,FALSE())</f>
        <v>5.79</v>
      </c>
      <c r="J3151" s="7" t="n">
        <f aca="false">VLOOKUP($B3151,'Product Master'!$A$2:$O$5991,13,FALSE())</f>
        <v>2</v>
      </c>
      <c r="K3151" s="7" t="str">
        <f aca="false">VLOOKUP($B3151,'Product Master'!$A$2:$O$5991,11,FALSE())</f>
        <v>N</v>
      </c>
      <c r="L3151" s="7" t="str">
        <f aca="false">VLOOKUP($B3151,'Product Master'!$A$2:$O$5991,12,FALSE())</f>
        <v>N</v>
      </c>
      <c r="M3151" s="3" t="n">
        <v>46</v>
      </c>
      <c r="N3151" s="3" t="n">
        <v>13</v>
      </c>
    </row>
    <row r="3152" customFormat="false" ht="15" hidden="false" customHeight="true" outlineLevel="0" collapsed="false">
      <c r="A3152" s="3" t="s">
        <v>6315</v>
      </c>
      <c r="B3152" s="3" t="s">
        <v>6316</v>
      </c>
      <c r="C3152" s="4" t="str">
        <f aca="false">VLOOKUP($B3152,'Product Master'!$A$2:$O$5991,7,FALSE())</f>
        <v>Frozen Foods</v>
      </c>
      <c r="D3152" s="4" t="str">
        <f aca="false">VLOOKUP($B3152,'Product Master'!$A$2:$O$5991,8,FALSE())</f>
        <v>Frozen Pizza</v>
      </c>
      <c r="E3152" s="4" t="str">
        <f aca="false">VLOOKUP($B3152,'Product Master'!$A$2:$O$5991,5,FALSE())</f>
        <v>Frostline</v>
      </c>
      <c r="F3152" s="4" t="str">
        <f aca="false">VLOOKUP($B3152,'Product Master'!$A$2:$O$5991,4,FALSE())</f>
        <v>Frostline Rising Crust Supreme Pizza, 13.6 oz</v>
      </c>
      <c r="G3152" s="4" t="str">
        <f aca="false">VLOOKUP($B3152,'Product Master'!$A$2:$O$5991,9,FALSE())</f>
        <v>13.6 oz</v>
      </c>
      <c r="H3152" s="5" t="s">
        <v>16</v>
      </c>
      <c r="I3152" s="6" t="n">
        <f aca="false">VLOOKUP($B3152,'Product Master'!$A$2:$O$5991,14,FALSE())</f>
        <v>7.29</v>
      </c>
      <c r="J3152" s="7" t="n">
        <f aca="false">VLOOKUP($B3152,'Product Master'!$A$2:$O$5991,13,FALSE())</f>
        <v>8</v>
      </c>
      <c r="K3152" s="7" t="str">
        <f aca="false">VLOOKUP($B3152,'Product Master'!$A$2:$O$5991,11,FALSE())</f>
        <v>N</v>
      </c>
      <c r="L3152" s="7" t="str">
        <f aca="false">VLOOKUP($B3152,'Product Master'!$A$2:$O$5991,12,FALSE())</f>
        <v>N</v>
      </c>
      <c r="M3152" s="3" t="n">
        <v>44</v>
      </c>
      <c r="N3152" s="3" t="n">
        <v>3</v>
      </c>
    </row>
    <row r="3153" customFormat="false" ht="15" hidden="false" customHeight="true" outlineLevel="0" collapsed="false">
      <c r="A3153" s="3" t="s">
        <v>6317</v>
      </c>
      <c r="B3153" s="3" t="s">
        <v>6318</v>
      </c>
      <c r="C3153" s="4" t="str">
        <f aca="false">VLOOKUP($B3153,'Product Master'!$A$2:$O$5991,7,FALSE())</f>
        <v>Frozen Foods</v>
      </c>
      <c r="D3153" s="4" t="str">
        <f aca="false">VLOOKUP($B3153,'Product Master'!$A$2:$O$5991,8,FALSE())</f>
        <v>Frozen Pizza</v>
      </c>
      <c r="E3153" s="4" t="str">
        <f aca="false">VLOOKUP($B3153,'Product Master'!$A$2:$O$5991,5,FALSE())</f>
        <v>IceHarvest</v>
      </c>
      <c r="F3153" s="4" t="str">
        <f aca="false">VLOOKUP($B3153,'Product Master'!$A$2:$O$5991,4,FALSE())</f>
        <v>IceHarvest Gluten-Free Veggie Pizza, 13.6 oz</v>
      </c>
      <c r="G3153" s="4" t="str">
        <f aca="false">VLOOKUP($B3153,'Product Master'!$A$2:$O$5991,9,FALSE())</f>
        <v>13.6 oz</v>
      </c>
      <c r="H3153" s="5" t="s">
        <v>16</v>
      </c>
      <c r="I3153" s="6" t="n">
        <f aca="false">VLOOKUP($B3153,'Product Master'!$A$2:$O$5991,14,FALSE())</f>
        <v>5.99</v>
      </c>
      <c r="J3153" s="7" t="n">
        <f aca="false">VLOOKUP($B3153,'Product Master'!$A$2:$O$5991,13,FALSE())</f>
        <v>2</v>
      </c>
      <c r="K3153" s="7" t="str">
        <f aca="false">VLOOKUP($B3153,'Product Master'!$A$2:$O$5991,11,FALSE())</f>
        <v>N</v>
      </c>
      <c r="L3153" s="7" t="str">
        <f aca="false">VLOOKUP($B3153,'Product Master'!$A$2:$O$5991,12,FALSE())</f>
        <v>N</v>
      </c>
      <c r="M3153" s="3" t="n">
        <v>118</v>
      </c>
      <c r="N3153" s="3" t="n">
        <v>11</v>
      </c>
    </row>
    <row r="3154" customFormat="false" ht="15" hidden="false" customHeight="true" outlineLevel="0" collapsed="false">
      <c r="A3154" s="3" t="s">
        <v>6319</v>
      </c>
      <c r="B3154" s="3" t="s">
        <v>6320</v>
      </c>
      <c r="C3154" s="4" t="str">
        <f aca="false">VLOOKUP($B3154,'Product Master'!$A$2:$O$5991,7,FALSE())</f>
        <v>Frozen Foods</v>
      </c>
      <c r="D3154" s="4" t="str">
        <f aca="false">VLOOKUP($B3154,'Product Master'!$A$2:$O$5991,8,FALSE())</f>
        <v>Frozen Pizza</v>
      </c>
      <c r="E3154" s="4" t="str">
        <f aca="false">VLOOKUP($B3154,'Product Master'!$A$2:$O$5991,5,FALSE())</f>
        <v>Northgate Frozen</v>
      </c>
      <c r="F3154" s="4" t="str">
        <f aca="false">VLOOKUP($B3154,'Product Master'!$A$2:$O$5991,4,FALSE())</f>
        <v>Northgate Frozen Gluten-Free Meat Lovers Pizza, 13.6 oz</v>
      </c>
      <c r="G3154" s="4" t="str">
        <f aca="false">VLOOKUP($B3154,'Product Master'!$A$2:$O$5991,9,FALSE())</f>
        <v>13.6 oz</v>
      </c>
      <c r="H3154" s="5" t="s">
        <v>16</v>
      </c>
      <c r="I3154" s="6" t="n">
        <f aca="false">VLOOKUP($B3154,'Product Master'!$A$2:$O$5991,14,FALSE())</f>
        <v>6.99</v>
      </c>
      <c r="J3154" s="7" t="n">
        <f aca="false">VLOOKUP($B3154,'Product Master'!$A$2:$O$5991,13,FALSE())</f>
        <v>12</v>
      </c>
      <c r="K3154" s="7" t="str">
        <f aca="false">VLOOKUP($B3154,'Product Master'!$A$2:$O$5991,11,FALSE())</f>
        <v>N</v>
      </c>
      <c r="L3154" s="7" t="str">
        <f aca="false">VLOOKUP($B3154,'Product Master'!$A$2:$O$5991,12,FALSE())</f>
        <v>N</v>
      </c>
      <c r="M3154" s="3" t="n">
        <v>118</v>
      </c>
      <c r="N3154" s="3" t="n">
        <v>10</v>
      </c>
    </row>
    <row r="3155" customFormat="false" ht="15" hidden="false" customHeight="true" outlineLevel="0" collapsed="false">
      <c r="A3155" s="3" t="s">
        <v>6321</v>
      </c>
      <c r="B3155" s="3" t="s">
        <v>6322</v>
      </c>
      <c r="C3155" s="4" t="str">
        <f aca="false">VLOOKUP($B3155,'Product Master'!$A$2:$O$5991,7,FALSE())</f>
        <v>Frozen Foods</v>
      </c>
      <c r="D3155" s="4" t="str">
        <f aca="false">VLOOKUP($B3155,'Product Master'!$A$2:$O$5991,8,FALSE())</f>
        <v>Frozen Pizza</v>
      </c>
      <c r="E3155" s="4" t="str">
        <f aca="false">VLOOKUP($B3155,'Product Master'!$A$2:$O$5991,5,FALSE())</f>
        <v>IceHarvest</v>
      </c>
      <c r="F3155" s="4" t="str">
        <f aca="false">VLOOKUP($B3155,'Product Master'!$A$2:$O$5991,4,FALSE())</f>
        <v>IceHarvest Rising Crust Margherita Pizza, 13.6 oz</v>
      </c>
      <c r="G3155" s="4" t="str">
        <f aca="false">VLOOKUP($B3155,'Product Master'!$A$2:$O$5991,9,FALSE())</f>
        <v>13.6 oz</v>
      </c>
      <c r="H3155" s="5" t="s">
        <v>16</v>
      </c>
      <c r="I3155" s="6" t="n">
        <f aca="false">VLOOKUP($B3155,'Product Master'!$A$2:$O$5991,14,FALSE())</f>
        <v>7.29</v>
      </c>
      <c r="J3155" s="7" t="n">
        <f aca="false">VLOOKUP($B3155,'Product Master'!$A$2:$O$5991,13,FALSE())</f>
        <v>8</v>
      </c>
      <c r="K3155" s="7" t="str">
        <f aca="false">VLOOKUP($B3155,'Product Master'!$A$2:$O$5991,11,FALSE())</f>
        <v>N</v>
      </c>
      <c r="L3155" s="7" t="str">
        <f aca="false">VLOOKUP($B3155,'Product Master'!$A$2:$O$5991,12,FALSE())</f>
        <v>N</v>
      </c>
      <c r="M3155" s="3" t="n">
        <v>90</v>
      </c>
      <c r="N3155" s="3" t="n">
        <v>39</v>
      </c>
    </row>
    <row r="3156" customFormat="false" ht="15" hidden="false" customHeight="true" outlineLevel="0" collapsed="false">
      <c r="A3156" s="3" t="s">
        <v>6323</v>
      </c>
      <c r="B3156" s="3" t="s">
        <v>6324</v>
      </c>
      <c r="C3156" s="4" t="str">
        <f aca="false">VLOOKUP($B3156,'Product Master'!$A$2:$O$5991,7,FALSE())</f>
        <v>Frozen Foods</v>
      </c>
      <c r="D3156" s="4" t="str">
        <f aca="false">VLOOKUP($B3156,'Product Master'!$A$2:$O$5991,8,FALSE())</f>
        <v>Frozen Pizza</v>
      </c>
      <c r="E3156" s="4" t="str">
        <f aca="false">VLOOKUP($B3156,'Product Master'!$A$2:$O$5991,5,FALSE())</f>
        <v>Frostline</v>
      </c>
      <c r="F3156" s="4" t="str">
        <f aca="false">VLOOKUP($B3156,'Product Master'!$A$2:$O$5991,4,FALSE())</f>
        <v>Frostline Thin Crust Supreme Pizza, 12 in</v>
      </c>
      <c r="G3156" s="4" t="str">
        <f aca="false">VLOOKUP($B3156,'Product Master'!$A$2:$O$5991,9,FALSE())</f>
        <v>12 in</v>
      </c>
      <c r="H3156" s="5" t="s">
        <v>16</v>
      </c>
      <c r="I3156" s="6" t="n">
        <f aca="false">VLOOKUP($B3156,'Product Master'!$A$2:$O$5991,14,FALSE())</f>
        <v>7.29</v>
      </c>
      <c r="J3156" s="7" t="n">
        <f aca="false">VLOOKUP($B3156,'Product Master'!$A$2:$O$5991,13,FALSE())</f>
        <v>24</v>
      </c>
      <c r="K3156" s="7" t="str">
        <f aca="false">VLOOKUP($B3156,'Product Master'!$A$2:$O$5991,11,FALSE())</f>
        <v>N</v>
      </c>
      <c r="L3156" s="7" t="str">
        <f aca="false">VLOOKUP($B3156,'Product Master'!$A$2:$O$5991,12,FALSE())</f>
        <v>N</v>
      </c>
      <c r="M3156" s="3" t="n">
        <v>123</v>
      </c>
      <c r="N3156" s="3" t="n">
        <v>18</v>
      </c>
    </row>
    <row r="3157" customFormat="false" ht="15" hidden="false" customHeight="true" outlineLevel="0" collapsed="false">
      <c r="A3157" s="3" t="s">
        <v>6325</v>
      </c>
      <c r="B3157" s="3" t="s">
        <v>6326</v>
      </c>
      <c r="C3157" s="4" t="str">
        <f aca="false">VLOOKUP($B3157,'Product Master'!$A$2:$O$5991,7,FALSE())</f>
        <v>Frozen Foods</v>
      </c>
      <c r="D3157" s="4" t="str">
        <f aca="false">VLOOKUP($B3157,'Product Master'!$A$2:$O$5991,8,FALSE())</f>
        <v>Frozen Pizza</v>
      </c>
      <c r="E3157" s="4" t="str">
        <f aca="false">VLOOKUP($B3157,'Product Master'!$A$2:$O$5991,5,FALSE())</f>
        <v>IceHarvest</v>
      </c>
      <c r="F3157" s="4" t="str">
        <f aca="false">VLOOKUP($B3157,'Product Master'!$A$2:$O$5991,4,FALSE())</f>
        <v>IceHarvest Stuffed Crust Supreme Pizza, 12 in</v>
      </c>
      <c r="G3157" s="4" t="str">
        <f aca="false">VLOOKUP($B3157,'Product Master'!$A$2:$O$5991,9,FALSE())</f>
        <v>12 in</v>
      </c>
      <c r="H3157" s="5" t="s">
        <v>16</v>
      </c>
      <c r="I3157" s="6" t="n">
        <f aca="false">VLOOKUP($B3157,'Product Master'!$A$2:$O$5991,14,FALSE())</f>
        <v>7.79</v>
      </c>
      <c r="J3157" s="7" t="n">
        <f aca="false">VLOOKUP($B3157,'Product Master'!$A$2:$O$5991,13,FALSE())</f>
        <v>6</v>
      </c>
      <c r="K3157" s="7" t="str">
        <f aca="false">VLOOKUP($B3157,'Product Master'!$A$2:$O$5991,11,FALSE())</f>
        <v>N</v>
      </c>
      <c r="L3157" s="7" t="str">
        <f aca="false">VLOOKUP($B3157,'Product Master'!$A$2:$O$5991,12,FALSE())</f>
        <v>N</v>
      </c>
      <c r="M3157" s="3" t="n">
        <v>50</v>
      </c>
      <c r="N3157" s="3" t="n">
        <v>24</v>
      </c>
    </row>
    <row r="3158" customFormat="false" ht="15" hidden="false" customHeight="true" outlineLevel="0" collapsed="false">
      <c r="A3158" s="3" t="s">
        <v>6327</v>
      </c>
      <c r="B3158" s="3" t="s">
        <v>6328</v>
      </c>
      <c r="C3158" s="4" t="str">
        <f aca="false">VLOOKUP($B3158,'Product Master'!$A$2:$O$5991,7,FALSE())</f>
        <v>Frozen Foods</v>
      </c>
      <c r="D3158" s="4" t="str">
        <f aca="false">VLOOKUP($B3158,'Product Master'!$A$2:$O$5991,8,FALSE())</f>
        <v>Frozen Pizza</v>
      </c>
      <c r="E3158" s="4" t="str">
        <f aca="false">VLOOKUP($B3158,'Product Master'!$A$2:$O$5991,5,FALSE())</f>
        <v>Harborline</v>
      </c>
      <c r="F3158" s="4" t="str">
        <f aca="false">VLOOKUP($B3158,'Product Master'!$A$2:$O$5991,4,FALSE())</f>
        <v>Harborline Stuffed Crust Veggie Pizza, 12 in</v>
      </c>
      <c r="G3158" s="4" t="str">
        <f aca="false">VLOOKUP($B3158,'Product Master'!$A$2:$O$5991,9,FALSE())</f>
        <v>12 in</v>
      </c>
      <c r="H3158" s="5" t="s">
        <v>16</v>
      </c>
      <c r="I3158" s="6" t="n">
        <f aca="false">VLOOKUP($B3158,'Product Master'!$A$2:$O$5991,14,FALSE())</f>
        <v>6.99</v>
      </c>
      <c r="J3158" s="7" t="n">
        <f aca="false">VLOOKUP($B3158,'Product Master'!$A$2:$O$5991,13,FALSE())</f>
        <v>2</v>
      </c>
      <c r="K3158" s="7" t="str">
        <f aca="false">VLOOKUP($B3158,'Product Master'!$A$2:$O$5991,11,FALSE())</f>
        <v>Y</v>
      </c>
      <c r="L3158" s="7" t="str">
        <f aca="false">VLOOKUP($B3158,'Product Master'!$A$2:$O$5991,12,FALSE())</f>
        <v>N</v>
      </c>
      <c r="M3158" s="3" t="n">
        <v>81</v>
      </c>
      <c r="N3158" s="3" t="n">
        <v>4</v>
      </c>
    </row>
    <row r="3159" customFormat="false" ht="15" hidden="false" customHeight="true" outlineLevel="0" collapsed="false">
      <c r="A3159" s="3" t="s">
        <v>6329</v>
      </c>
      <c r="B3159" s="3" t="s">
        <v>6330</v>
      </c>
      <c r="C3159" s="4" t="str">
        <f aca="false">VLOOKUP($B3159,'Product Master'!$A$2:$O$5991,7,FALSE())</f>
        <v>Frozen Foods</v>
      </c>
      <c r="D3159" s="4" t="str">
        <f aca="false">VLOOKUP($B3159,'Product Master'!$A$2:$O$5991,8,FALSE())</f>
        <v>Frozen Pizza</v>
      </c>
      <c r="E3159" s="4" t="str">
        <f aca="false">VLOOKUP($B3159,'Product Master'!$A$2:$O$5991,5,FALSE())</f>
        <v>Northgate Frozen</v>
      </c>
      <c r="F3159" s="4" t="str">
        <f aca="false">VLOOKUP($B3159,'Product Master'!$A$2:$O$5991,4,FALSE())</f>
        <v>Northgate Frozen Rising Crust Supreme Pizza, 13.6 oz</v>
      </c>
      <c r="G3159" s="4" t="str">
        <f aca="false">VLOOKUP($B3159,'Product Master'!$A$2:$O$5991,9,FALSE())</f>
        <v>13.6 oz</v>
      </c>
      <c r="H3159" s="5" t="s">
        <v>16</v>
      </c>
      <c r="I3159" s="6" t="n">
        <f aca="false">VLOOKUP($B3159,'Product Master'!$A$2:$O$5991,14,FALSE())</f>
        <v>8.89</v>
      </c>
      <c r="J3159" s="7" t="n">
        <f aca="false">VLOOKUP($B3159,'Product Master'!$A$2:$O$5991,13,FALSE())</f>
        <v>4</v>
      </c>
      <c r="K3159" s="7" t="str">
        <f aca="false">VLOOKUP($B3159,'Product Master'!$A$2:$O$5991,11,FALSE())</f>
        <v>N</v>
      </c>
      <c r="L3159" s="7" t="str">
        <f aca="false">VLOOKUP($B3159,'Product Master'!$A$2:$O$5991,12,FALSE())</f>
        <v>N</v>
      </c>
      <c r="M3159" s="3" t="n">
        <v>5</v>
      </c>
      <c r="N3159" s="3" t="n">
        <v>18</v>
      </c>
    </row>
    <row r="3160" customFormat="false" ht="15" hidden="false" customHeight="true" outlineLevel="0" collapsed="false">
      <c r="A3160" s="3" t="s">
        <v>6331</v>
      </c>
      <c r="B3160" s="3" t="s">
        <v>6332</v>
      </c>
      <c r="C3160" s="4" t="str">
        <f aca="false">VLOOKUP($B3160,'Product Master'!$A$2:$O$5991,7,FALSE())</f>
        <v>Frozen Foods</v>
      </c>
      <c r="D3160" s="4" t="str">
        <f aca="false">VLOOKUP($B3160,'Product Master'!$A$2:$O$5991,8,FALSE())</f>
        <v>Frozen Pizza</v>
      </c>
      <c r="E3160" s="4" t="str">
        <f aca="false">VLOOKUP($B3160,'Product Master'!$A$2:$O$5991,5,FALSE())</f>
        <v>Northgate Frozen</v>
      </c>
      <c r="F3160" s="4" t="str">
        <f aca="false">VLOOKUP($B3160,'Product Master'!$A$2:$O$5991,4,FALSE())</f>
        <v>Northgate Frozen Rising Crust Margherita Pizza, 12 in</v>
      </c>
      <c r="G3160" s="4" t="str">
        <f aca="false">VLOOKUP($B3160,'Product Master'!$A$2:$O$5991,9,FALSE())</f>
        <v>12 in</v>
      </c>
      <c r="H3160" s="5" t="s">
        <v>16</v>
      </c>
      <c r="I3160" s="6" t="n">
        <f aca="false">VLOOKUP($B3160,'Product Master'!$A$2:$O$5991,14,FALSE())</f>
        <v>6.29</v>
      </c>
      <c r="J3160" s="7" t="n">
        <f aca="false">VLOOKUP($B3160,'Product Master'!$A$2:$O$5991,13,FALSE())</f>
        <v>4</v>
      </c>
      <c r="K3160" s="7" t="str">
        <f aca="false">VLOOKUP($B3160,'Product Master'!$A$2:$O$5991,11,FALSE())</f>
        <v>N</v>
      </c>
      <c r="L3160" s="7" t="str">
        <f aca="false">VLOOKUP($B3160,'Product Master'!$A$2:$O$5991,12,FALSE())</f>
        <v>N</v>
      </c>
      <c r="M3160" s="3" t="n">
        <v>46</v>
      </c>
      <c r="N3160" s="3" t="n">
        <v>39</v>
      </c>
    </row>
    <row r="3161" customFormat="false" ht="15" hidden="false" customHeight="true" outlineLevel="0" collapsed="false">
      <c r="A3161" s="3" t="s">
        <v>6333</v>
      </c>
      <c r="B3161" s="3" t="s">
        <v>6334</v>
      </c>
      <c r="C3161" s="4" t="str">
        <f aca="false">VLOOKUP($B3161,'Product Master'!$A$2:$O$5991,7,FALSE())</f>
        <v>Frozen Foods</v>
      </c>
      <c r="D3161" s="4" t="str">
        <f aca="false">VLOOKUP($B3161,'Product Master'!$A$2:$O$5991,8,FALSE())</f>
        <v>Frozen Pizza</v>
      </c>
      <c r="E3161" s="4" t="str">
        <f aca="false">VLOOKUP($B3161,'Product Master'!$A$2:$O$5991,5,FALSE())</f>
        <v>Frostline</v>
      </c>
      <c r="F3161" s="4" t="str">
        <f aca="false">VLOOKUP($B3161,'Product Master'!$A$2:$O$5991,4,FALSE())</f>
        <v>Frostline Rising Crust Pepperoni Pizza, 12 in</v>
      </c>
      <c r="G3161" s="4" t="str">
        <f aca="false">VLOOKUP($B3161,'Product Master'!$A$2:$O$5991,9,FALSE())</f>
        <v>12 in</v>
      </c>
      <c r="H3161" s="5" t="s">
        <v>16</v>
      </c>
      <c r="I3161" s="6" t="n">
        <f aca="false">VLOOKUP($B3161,'Product Master'!$A$2:$O$5991,14,FALSE())</f>
        <v>7.39</v>
      </c>
      <c r="J3161" s="7" t="n">
        <f aca="false">VLOOKUP($B3161,'Product Master'!$A$2:$O$5991,13,FALSE())</f>
        <v>2</v>
      </c>
      <c r="K3161" s="7" t="str">
        <f aca="false">VLOOKUP($B3161,'Product Master'!$A$2:$O$5991,11,FALSE())</f>
        <v>N</v>
      </c>
      <c r="L3161" s="7" t="str">
        <f aca="false">VLOOKUP($B3161,'Product Master'!$A$2:$O$5991,12,FALSE())</f>
        <v>N</v>
      </c>
      <c r="M3161" s="3" t="n">
        <v>128</v>
      </c>
      <c r="N3161" s="3" t="n">
        <v>20</v>
      </c>
    </row>
    <row r="3162" customFormat="false" ht="15" hidden="false" customHeight="true" outlineLevel="0" collapsed="false">
      <c r="A3162" s="3" t="s">
        <v>6335</v>
      </c>
      <c r="B3162" s="3" t="s">
        <v>6336</v>
      </c>
      <c r="C3162" s="4" t="str">
        <f aca="false">VLOOKUP($B3162,'Product Master'!$A$2:$O$5991,7,FALSE())</f>
        <v>Frozen Foods</v>
      </c>
      <c r="D3162" s="4" t="str">
        <f aca="false">VLOOKUP($B3162,'Product Master'!$A$2:$O$5991,8,FALSE())</f>
        <v>Frozen Pizza</v>
      </c>
      <c r="E3162" s="4" t="str">
        <f aca="false">VLOOKUP($B3162,'Product Master'!$A$2:$O$5991,5,FALSE())</f>
        <v>IceHarvest</v>
      </c>
      <c r="F3162" s="4" t="str">
        <f aca="false">VLOOKUP($B3162,'Product Master'!$A$2:$O$5991,4,FALSE())</f>
        <v>IceHarvest Thin Crust Pepperoni Pizza, 13.6 oz</v>
      </c>
      <c r="G3162" s="4" t="str">
        <f aca="false">VLOOKUP($B3162,'Product Master'!$A$2:$O$5991,9,FALSE())</f>
        <v>13.6 oz</v>
      </c>
      <c r="H3162" s="5" t="s">
        <v>16</v>
      </c>
      <c r="I3162" s="6" t="n">
        <f aca="false">VLOOKUP($B3162,'Product Master'!$A$2:$O$5991,14,FALSE())</f>
        <v>8.79</v>
      </c>
      <c r="J3162" s="7" t="n">
        <f aca="false">VLOOKUP($B3162,'Product Master'!$A$2:$O$5991,13,FALSE())</f>
        <v>4</v>
      </c>
      <c r="K3162" s="7" t="str">
        <f aca="false">VLOOKUP($B3162,'Product Master'!$A$2:$O$5991,11,FALSE())</f>
        <v>N</v>
      </c>
      <c r="L3162" s="7" t="str">
        <f aca="false">VLOOKUP($B3162,'Product Master'!$A$2:$O$5991,12,FALSE())</f>
        <v>N</v>
      </c>
      <c r="M3162" s="3" t="n">
        <v>89</v>
      </c>
      <c r="N3162" s="3" t="n">
        <v>23</v>
      </c>
    </row>
    <row r="3163" customFormat="false" ht="15" hidden="false" customHeight="true" outlineLevel="0" collapsed="false">
      <c r="A3163" s="3" t="s">
        <v>6337</v>
      </c>
      <c r="B3163" s="3" t="s">
        <v>6338</v>
      </c>
      <c r="C3163" s="4" t="str">
        <f aca="false">VLOOKUP($B3163,'Product Master'!$A$2:$O$5991,7,FALSE())</f>
        <v>Frozen Foods</v>
      </c>
      <c r="D3163" s="4" t="str">
        <f aca="false">VLOOKUP($B3163,'Product Master'!$A$2:$O$5991,8,FALSE())</f>
        <v>Frozen Pizza</v>
      </c>
      <c r="E3163" s="4" t="str">
        <f aca="false">VLOOKUP($B3163,'Product Master'!$A$2:$O$5991,5,FALSE())</f>
        <v>IceHarvest</v>
      </c>
      <c r="F3163" s="4" t="str">
        <f aca="false">VLOOKUP($B3163,'Product Master'!$A$2:$O$5991,4,FALSE())</f>
        <v>IceHarvest Gluten-Free Supreme Pizza, 13.6 oz</v>
      </c>
      <c r="G3163" s="4" t="str">
        <f aca="false">VLOOKUP($B3163,'Product Master'!$A$2:$O$5991,9,FALSE())</f>
        <v>13.6 oz</v>
      </c>
      <c r="H3163" s="5" t="s">
        <v>16</v>
      </c>
      <c r="I3163" s="6" t="n">
        <f aca="false">VLOOKUP($B3163,'Product Master'!$A$2:$O$5991,14,FALSE())</f>
        <v>5.99</v>
      </c>
      <c r="J3163" s="7" t="n">
        <f aca="false">VLOOKUP($B3163,'Product Master'!$A$2:$O$5991,13,FALSE())</f>
        <v>1</v>
      </c>
      <c r="K3163" s="7" t="str">
        <f aca="false">VLOOKUP($B3163,'Product Master'!$A$2:$O$5991,11,FALSE())</f>
        <v>N</v>
      </c>
      <c r="L3163" s="7" t="str">
        <f aca="false">VLOOKUP($B3163,'Product Master'!$A$2:$O$5991,12,FALSE())</f>
        <v>N</v>
      </c>
      <c r="M3163" s="3" t="n">
        <v>138</v>
      </c>
      <c r="N3163" s="3" t="n">
        <v>10</v>
      </c>
    </row>
    <row r="3164" customFormat="false" ht="15" hidden="false" customHeight="true" outlineLevel="0" collapsed="false">
      <c r="A3164" s="3" t="s">
        <v>6339</v>
      </c>
      <c r="B3164" s="3" t="s">
        <v>6340</v>
      </c>
      <c r="C3164" s="4" t="str">
        <f aca="false">VLOOKUP($B3164,'Product Master'!$A$2:$O$5991,7,FALSE())</f>
        <v>Frozen Foods</v>
      </c>
      <c r="D3164" s="4" t="str">
        <f aca="false">VLOOKUP($B3164,'Product Master'!$A$2:$O$5991,8,FALSE())</f>
        <v>Frozen Pizza</v>
      </c>
      <c r="E3164" s="4" t="str">
        <f aca="false">VLOOKUP($B3164,'Product Master'!$A$2:$O$5991,5,FALSE())</f>
        <v>Harborline</v>
      </c>
      <c r="F3164" s="4" t="str">
        <f aca="false">VLOOKUP($B3164,'Product Master'!$A$2:$O$5991,4,FALSE())</f>
        <v>Harborline Thin Crust Cheese Pizza, 12 in</v>
      </c>
      <c r="G3164" s="4" t="str">
        <f aca="false">VLOOKUP($B3164,'Product Master'!$A$2:$O$5991,9,FALSE())</f>
        <v>12 in</v>
      </c>
      <c r="H3164" s="5" t="s">
        <v>16</v>
      </c>
      <c r="I3164" s="6" t="n">
        <f aca="false">VLOOKUP($B3164,'Product Master'!$A$2:$O$5991,14,FALSE())</f>
        <v>7.49</v>
      </c>
      <c r="J3164" s="7" t="n">
        <f aca="false">VLOOKUP($B3164,'Product Master'!$A$2:$O$5991,13,FALSE())</f>
        <v>2</v>
      </c>
      <c r="K3164" s="7" t="str">
        <f aca="false">VLOOKUP($B3164,'Product Master'!$A$2:$O$5991,11,FALSE())</f>
        <v>Y</v>
      </c>
      <c r="L3164" s="7" t="str">
        <f aca="false">VLOOKUP($B3164,'Product Master'!$A$2:$O$5991,12,FALSE())</f>
        <v>N</v>
      </c>
      <c r="M3164" s="3" t="n">
        <v>118</v>
      </c>
      <c r="N3164" s="3" t="n">
        <v>12</v>
      </c>
    </row>
    <row r="3165" customFormat="false" ht="15" hidden="false" customHeight="true" outlineLevel="0" collapsed="false">
      <c r="A3165" s="3" t="s">
        <v>6341</v>
      </c>
      <c r="B3165" s="3" t="s">
        <v>6342</v>
      </c>
      <c r="C3165" s="4" t="str">
        <f aca="false">VLOOKUP($B3165,'Product Master'!$A$2:$O$5991,7,FALSE())</f>
        <v>Frozen Foods</v>
      </c>
      <c r="D3165" s="4" t="str">
        <f aca="false">VLOOKUP($B3165,'Product Master'!$A$2:$O$5991,8,FALSE())</f>
        <v>Frozen Pizza</v>
      </c>
      <c r="E3165" s="4" t="str">
        <f aca="false">VLOOKUP($B3165,'Product Master'!$A$2:$O$5991,5,FALSE())</f>
        <v>Northgate Frozen</v>
      </c>
      <c r="F3165" s="4" t="str">
        <f aca="false">VLOOKUP($B3165,'Product Master'!$A$2:$O$5991,4,FALSE())</f>
        <v>Northgate Frozen Gluten-Free Supreme Pizza, 12 in</v>
      </c>
      <c r="G3165" s="4" t="str">
        <f aca="false">VLOOKUP($B3165,'Product Master'!$A$2:$O$5991,9,FALSE())</f>
        <v>12 in</v>
      </c>
      <c r="H3165" s="5" t="s">
        <v>16</v>
      </c>
      <c r="I3165" s="6" t="n">
        <f aca="false">VLOOKUP($B3165,'Product Master'!$A$2:$O$5991,14,FALSE())</f>
        <v>6.49</v>
      </c>
      <c r="J3165" s="7" t="n">
        <f aca="false">VLOOKUP($B3165,'Product Master'!$A$2:$O$5991,13,FALSE())</f>
        <v>4</v>
      </c>
      <c r="K3165" s="7" t="str">
        <f aca="false">VLOOKUP($B3165,'Product Master'!$A$2:$O$5991,11,FALSE())</f>
        <v>N</v>
      </c>
      <c r="L3165" s="7" t="str">
        <f aca="false">VLOOKUP($B3165,'Product Master'!$A$2:$O$5991,12,FALSE())</f>
        <v>N</v>
      </c>
      <c r="M3165" s="3" t="n">
        <v>38</v>
      </c>
      <c r="N3165" s="3" t="n">
        <v>13</v>
      </c>
    </row>
    <row r="3166" customFormat="false" ht="15" hidden="false" customHeight="true" outlineLevel="0" collapsed="false">
      <c r="A3166" s="3" t="s">
        <v>6343</v>
      </c>
      <c r="B3166" s="3" t="s">
        <v>6344</v>
      </c>
      <c r="C3166" s="4" t="str">
        <f aca="false">VLOOKUP($B3166,'Product Master'!$A$2:$O$5991,7,FALSE())</f>
        <v>Frozen Foods</v>
      </c>
      <c r="D3166" s="4" t="str">
        <f aca="false">VLOOKUP($B3166,'Product Master'!$A$2:$O$5991,8,FALSE())</f>
        <v>Frozen Pizza</v>
      </c>
      <c r="E3166" s="4" t="str">
        <f aca="false">VLOOKUP($B3166,'Product Master'!$A$2:$O$5991,5,FALSE())</f>
        <v>Northgate Frozen</v>
      </c>
      <c r="F3166" s="4" t="str">
        <f aca="false">VLOOKUP($B3166,'Product Master'!$A$2:$O$5991,4,FALSE())</f>
        <v>Northgate Frozen Gluten-Free Cheese Pizza, 12 in</v>
      </c>
      <c r="G3166" s="4" t="str">
        <f aca="false">VLOOKUP($B3166,'Product Master'!$A$2:$O$5991,9,FALSE())</f>
        <v>12 in</v>
      </c>
      <c r="H3166" s="5" t="s">
        <v>16</v>
      </c>
      <c r="I3166" s="6" t="n">
        <f aca="false">VLOOKUP($B3166,'Product Master'!$A$2:$O$5991,14,FALSE())</f>
        <v>6.39</v>
      </c>
      <c r="J3166" s="7" t="n">
        <f aca="false">VLOOKUP($B3166,'Product Master'!$A$2:$O$5991,13,FALSE())</f>
        <v>2</v>
      </c>
      <c r="K3166" s="7" t="str">
        <f aca="false">VLOOKUP($B3166,'Product Master'!$A$2:$O$5991,11,FALSE())</f>
        <v>N</v>
      </c>
      <c r="L3166" s="7" t="str">
        <f aca="false">VLOOKUP($B3166,'Product Master'!$A$2:$O$5991,12,FALSE())</f>
        <v>N</v>
      </c>
      <c r="M3166" s="3" t="n">
        <v>121</v>
      </c>
      <c r="N3166" s="3" t="n">
        <v>38</v>
      </c>
    </row>
    <row r="3167" customFormat="false" ht="15" hidden="false" customHeight="true" outlineLevel="0" collapsed="false">
      <c r="A3167" s="3" t="s">
        <v>6345</v>
      </c>
      <c r="B3167" s="3" t="s">
        <v>6346</v>
      </c>
      <c r="C3167" s="4" t="str">
        <f aca="false">VLOOKUP($B3167,'Product Master'!$A$2:$O$5991,7,FALSE())</f>
        <v>Frozen Foods</v>
      </c>
      <c r="D3167" s="4" t="str">
        <f aca="false">VLOOKUP($B3167,'Product Master'!$A$2:$O$5991,8,FALSE())</f>
        <v>Frozen Pizza</v>
      </c>
      <c r="E3167" s="4" t="str">
        <f aca="false">VLOOKUP($B3167,'Product Master'!$A$2:$O$5991,5,FALSE())</f>
        <v>Frostline</v>
      </c>
      <c r="F3167" s="4" t="str">
        <f aca="false">VLOOKUP($B3167,'Product Master'!$A$2:$O$5991,4,FALSE())</f>
        <v>Frostline Gluten-Free Veggie Pizza, 12 in</v>
      </c>
      <c r="G3167" s="4" t="str">
        <f aca="false">VLOOKUP($B3167,'Product Master'!$A$2:$O$5991,9,FALSE())</f>
        <v>12 in</v>
      </c>
      <c r="H3167" s="5" t="s">
        <v>16</v>
      </c>
      <c r="I3167" s="6" t="n">
        <f aca="false">VLOOKUP($B3167,'Product Master'!$A$2:$O$5991,14,FALSE())</f>
        <v>5.49</v>
      </c>
      <c r="J3167" s="7" t="n">
        <f aca="false">VLOOKUP($B3167,'Product Master'!$A$2:$O$5991,13,FALSE())</f>
        <v>4</v>
      </c>
      <c r="K3167" s="7" t="str">
        <f aca="false">VLOOKUP($B3167,'Product Master'!$A$2:$O$5991,11,FALSE())</f>
        <v>N</v>
      </c>
      <c r="L3167" s="7" t="str">
        <f aca="false">VLOOKUP($B3167,'Product Master'!$A$2:$O$5991,12,FALSE())</f>
        <v>N</v>
      </c>
      <c r="M3167" s="3" t="n">
        <v>126</v>
      </c>
      <c r="N3167" s="3" t="n">
        <v>12</v>
      </c>
    </row>
    <row r="3168" customFormat="false" ht="15" hidden="false" customHeight="true" outlineLevel="0" collapsed="false">
      <c r="A3168" s="3" t="s">
        <v>6347</v>
      </c>
      <c r="B3168" s="3" t="s">
        <v>6348</v>
      </c>
      <c r="C3168" s="4" t="str">
        <f aca="false">VLOOKUP($B3168,'Product Master'!$A$2:$O$5991,7,FALSE())</f>
        <v>Frozen Foods</v>
      </c>
      <c r="D3168" s="4" t="str">
        <f aca="false">VLOOKUP($B3168,'Product Master'!$A$2:$O$5991,8,FALSE())</f>
        <v>Frozen Pizza</v>
      </c>
      <c r="E3168" s="4" t="str">
        <f aca="false">VLOOKUP($B3168,'Product Master'!$A$2:$O$5991,5,FALSE())</f>
        <v>Frostline</v>
      </c>
      <c r="F3168" s="4" t="str">
        <f aca="false">VLOOKUP($B3168,'Product Master'!$A$2:$O$5991,4,FALSE())</f>
        <v>Frostline Rising Crust Meat Lovers Pizza, 13.6 oz</v>
      </c>
      <c r="G3168" s="4" t="str">
        <f aca="false">VLOOKUP($B3168,'Product Master'!$A$2:$O$5991,9,FALSE())</f>
        <v>13.6 oz</v>
      </c>
      <c r="H3168" s="5" t="s">
        <v>16</v>
      </c>
      <c r="I3168" s="6" t="n">
        <f aca="false">VLOOKUP($B3168,'Product Master'!$A$2:$O$5991,14,FALSE())</f>
        <v>6.89</v>
      </c>
      <c r="J3168" s="7" t="n">
        <f aca="false">VLOOKUP($B3168,'Product Master'!$A$2:$O$5991,13,FALSE())</f>
        <v>8</v>
      </c>
      <c r="K3168" s="7" t="str">
        <f aca="false">VLOOKUP($B3168,'Product Master'!$A$2:$O$5991,11,FALSE())</f>
        <v>N</v>
      </c>
      <c r="L3168" s="7" t="str">
        <f aca="false">VLOOKUP($B3168,'Product Master'!$A$2:$O$5991,12,FALSE())</f>
        <v>N</v>
      </c>
      <c r="M3168" s="3" t="n">
        <v>65</v>
      </c>
      <c r="N3168" s="3" t="n">
        <v>28</v>
      </c>
    </row>
    <row r="3169" customFormat="false" ht="15" hidden="false" customHeight="true" outlineLevel="0" collapsed="false">
      <c r="A3169" s="3" t="s">
        <v>6349</v>
      </c>
      <c r="B3169" s="3" t="s">
        <v>6350</v>
      </c>
      <c r="C3169" s="4" t="str">
        <f aca="false">VLOOKUP($B3169,'Product Master'!$A$2:$O$5991,7,FALSE())</f>
        <v>Frozen Foods</v>
      </c>
      <c r="D3169" s="4" t="str">
        <f aca="false">VLOOKUP($B3169,'Product Master'!$A$2:$O$5991,8,FALSE())</f>
        <v>Frozen Pizza</v>
      </c>
      <c r="E3169" s="4" t="str">
        <f aca="false">VLOOKUP($B3169,'Product Master'!$A$2:$O$5991,5,FALSE())</f>
        <v>IceHarvest</v>
      </c>
      <c r="F3169" s="4" t="str">
        <f aca="false">VLOOKUP($B3169,'Product Master'!$A$2:$O$5991,4,FALSE())</f>
        <v>IceHarvest Rising Crust Veggie Pizza, 13.6 oz</v>
      </c>
      <c r="G3169" s="4" t="str">
        <f aca="false">VLOOKUP($B3169,'Product Master'!$A$2:$O$5991,9,FALSE())</f>
        <v>13.6 oz</v>
      </c>
      <c r="H3169" s="5" t="s">
        <v>16</v>
      </c>
      <c r="I3169" s="6" t="n">
        <f aca="false">VLOOKUP($B3169,'Product Master'!$A$2:$O$5991,14,FALSE())</f>
        <v>8.39</v>
      </c>
      <c r="J3169" s="7" t="n">
        <f aca="false">VLOOKUP($B3169,'Product Master'!$A$2:$O$5991,13,FALSE())</f>
        <v>1</v>
      </c>
      <c r="K3169" s="7" t="str">
        <f aca="false">VLOOKUP($B3169,'Product Master'!$A$2:$O$5991,11,FALSE())</f>
        <v>N</v>
      </c>
      <c r="L3169" s="7" t="str">
        <f aca="false">VLOOKUP($B3169,'Product Master'!$A$2:$O$5991,12,FALSE())</f>
        <v>N</v>
      </c>
      <c r="M3169" s="3" t="n">
        <v>133</v>
      </c>
      <c r="N3169" s="3" t="n">
        <v>4</v>
      </c>
    </row>
    <row r="3170" customFormat="false" ht="15" hidden="false" customHeight="true" outlineLevel="0" collapsed="false">
      <c r="A3170" s="3" t="s">
        <v>6351</v>
      </c>
      <c r="B3170" s="3" t="s">
        <v>6352</v>
      </c>
      <c r="C3170" s="4" t="str">
        <f aca="false">VLOOKUP($B3170,'Product Master'!$A$2:$O$5991,7,FALSE())</f>
        <v>Frozen Foods</v>
      </c>
      <c r="D3170" s="4" t="str">
        <f aca="false">VLOOKUP($B3170,'Product Master'!$A$2:$O$5991,8,FALSE())</f>
        <v>Frozen Pizza</v>
      </c>
      <c r="E3170" s="4" t="str">
        <f aca="false">VLOOKUP($B3170,'Product Master'!$A$2:$O$5991,5,FALSE())</f>
        <v>Frostline</v>
      </c>
      <c r="F3170" s="4" t="str">
        <f aca="false">VLOOKUP($B3170,'Product Master'!$A$2:$O$5991,4,FALSE())</f>
        <v>Frostline Gluten-Free Cheese Pizza, 13.6 oz</v>
      </c>
      <c r="G3170" s="4" t="str">
        <f aca="false">VLOOKUP($B3170,'Product Master'!$A$2:$O$5991,9,FALSE())</f>
        <v>13.6 oz</v>
      </c>
      <c r="H3170" s="5" t="s">
        <v>16</v>
      </c>
      <c r="I3170" s="6" t="n">
        <f aca="false">VLOOKUP($B3170,'Product Master'!$A$2:$O$5991,14,FALSE())</f>
        <v>5.99</v>
      </c>
      <c r="J3170" s="7" t="n">
        <f aca="false">VLOOKUP($B3170,'Product Master'!$A$2:$O$5991,13,FALSE())</f>
        <v>1</v>
      </c>
      <c r="K3170" s="7" t="str">
        <f aca="false">VLOOKUP($B3170,'Product Master'!$A$2:$O$5991,11,FALSE())</f>
        <v>N</v>
      </c>
      <c r="L3170" s="7" t="str">
        <f aca="false">VLOOKUP($B3170,'Product Master'!$A$2:$O$5991,12,FALSE())</f>
        <v>N</v>
      </c>
      <c r="M3170" s="3" t="n">
        <v>57</v>
      </c>
      <c r="N3170" s="3" t="n">
        <v>23</v>
      </c>
    </row>
    <row r="3171" customFormat="false" ht="15" hidden="false" customHeight="true" outlineLevel="0" collapsed="false">
      <c r="A3171" s="3" t="s">
        <v>6353</v>
      </c>
      <c r="B3171" s="3" t="s">
        <v>6354</v>
      </c>
      <c r="C3171" s="4" t="str">
        <f aca="false">VLOOKUP($B3171,'Product Master'!$A$2:$O$5991,7,FALSE())</f>
        <v>Frozen Foods</v>
      </c>
      <c r="D3171" s="4" t="str">
        <f aca="false">VLOOKUP($B3171,'Product Master'!$A$2:$O$5991,8,FALSE())</f>
        <v>Frozen Pizza</v>
      </c>
      <c r="E3171" s="4" t="str">
        <f aca="false">VLOOKUP($B3171,'Product Master'!$A$2:$O$5991,5,FALSE())</f>
        <v>Frostline</v>
      </c>
      <c r="F3171" s="4" t="str">
        <f aca="false">VLOOKUP($B3171,'Product Master'!$A$2:$O$5991,4,FALSE())</f>
        <v>Frostline Stuffed Crust Veggie Pizza, 12 in</v>
      </c>
      <c r="G3171" s="4" t="str">
        <f aca="false">VLOOKUP($B3171,'Product Master'!$A$2:$O$5991,9,FALSE())</f>
        <v>12 in</v>
      </c>
      <c r="H3171" s="5" t="s">
        <v>16</v>
      </c>
      <c r="I3171" s="6" t="n">
        <f aca="false">VLOOKUP($B3171,'Product Master'!$A$2:$O$5991,14,FALSE())</f>
        <v>6.99</v>
      </c>
      <c r="J3171" s="7" t="n">
        <f aca="false">VLOOKUP($B3171,'Product Master'!$A$2:$O$5991,13,FALSE())</f>
        <v>6</v>
      </c>
      <c r="K3171" s="7" t="str">
        <f aca="false">VLOOKUP($B3171,'Product Master'!$A$2:$O$5991,11,FALSE())</f>
        <v>N</v>
      </c>
      <c r="L3171" s="7" t="str">
        <f aca="false">VLOOKUP($B3171,'Product Master'!$A$2:$O$5991,12,FALSE())</f>
        <v>N</v>
      </c>
      <c r="M3171" s="3" t="n">
        <v>118</v>
      </c>
      <c r="N3171" s="3" t="n">
        <v>11</v>
      </c>
    </row>
    <row r="3172" customFormat="false" ht="15" hidden="false" customHeight="true" outlineLevel="0" collapsed="false">
      <c r="A3172" s="3" t="s">
        <v>6355</v>
      </c>
      <c r="B3172" s="3" t="s">
        <v>6356</v>
      </c>
      <c r="C3172" s="4" t="str">
        <f aca="false">VLOOKUP($B3172,'Product Master'!$A$2:$O$5991,7,FALSE())</f>
        <v>Frozen Foods</v>
      </c>
      <c r="D3172" s="4" t="str">
        <f aca="false">VLOOKUP($B3172,'Product Master'!$A$2:$O$5991,8,FALSE())</f>
        <v>Frozen Pizza</v>
      </c>
      <c r="E3172" s="4" t="str">
        <f aca="false">VLOOKUP($B3172,'Product Master'!$A$2:$O$5991,5,FALSE())</f>
        <v>IceHarvest</v>
      </c>
      <c r="F3172" s="4" t="str">
        <f aca="false">VLOOKUP($B3172,'Product Master'!$A$2:$O$5991,4,FALSE())</f>
        <v>IceHarvest Gluten-Free Margherita Pizza, 12 in</v>
      </c>
      <c r="G3172" s="4" t="str">
        <f aca="false">VLOOKUP($B3172,'Product Master'!$A$2:$O$5991,9,FALSE())</f>
        <v>12 in</v>
      </c>
      <c r="H3172" s="5" t="s">
        <v>16</v>
      </c>
      <c r="I3172" s="6" t="n">
        <f aca="false">VLOOKUP($B3172,'Product Master'!$A$2:$O$5991,14,FALSE())</f>
        <v>7.49</v>
      </c>
      <c r="J3172" s="7" t="n">
        <f aca="false">VLOOKUP($B3172,'Product Master'!$A$2:$O$5991,13,FALSE())</f>
        <v>4</v>
      </c>
      <c r="K3172" s="7" t="str">
        <f aca="false">VLOOKUP($B3172,'Product Master'!$A$2:$O$5991,11,FALSE())</f>
        <v>N</v>
      </c>
      <c r="L3172" s="7" t="str">
        <f aca="false">VLOOKUP($B3172,'Product Master'!$A$2:$O$5991,12,FALSE())</f>
        <v>N</v>
      </c>
      <c r="M3172" s="3" t="n">
        <v>120</v>
      </c>
      <c r="N3172" s="3" t="n">
        <v>39</v>
      </c>
    </row>
    <row r="3173" customFormat="false" ht="15" hidden="false" customHeight="true" outlineLevel="0" collapsed="false">
      <c r="A3173" s="3" t="s">
        <v>6357</v>
      </c>
      <c r="B3173" s="3" t="s">
        <v>6358</v>
      </c>
      <c r="C3173" s="4" t="str">
        <f aca="false">VLOOKUP($B3173,'Product Master'!$A$2:$O$5991,7,FALSE())</f>
        <v>Frozen Foods</v>
      </c>
      <c r="D3173" s="4" t="str">
        <f aca="false">VLOOKUP($B3173,'Product Master'!$A$2:$O$5991,8,FALSE())</f>
        <v>Frozen Pizza</v>
      </c>
      <c r="E3173" s="4" t="str">
        <f aca="false">VLOOKUP($B3173,'Product Master'!$A$2:$O$5991,5,FALSE())</f>
        <v>Harborline</v>
      </c>
      <c r="F3173" s="4" t="str">
        <f aca="false">VLOOKUP($B3173,'Product Master'!$A$2:$O$5991,4,FALSE())</f>
        <v>Harborline Thin Crust Supreme Pizza, 12 in</v>
      </c>
      <c r="G3173" s="4" t="str">
        <f aca="false">VLOOKUP($B3173,'Product Master'!$A$2:$O$5991,9,FALSE())</f>
        <v>12 in</v>
      </c>
      <c r="H3173" s="5" t="s">
        <v>16</v>
      </c>
      <c r="I3173" s="6" t="n">
        <f aca="false">VLOOKUP($B3173,'Product Master'!$A$2:$O$5991,14,FALSE())</f>
        <v>5.39</v>
      </c>
      <c r="J3173" s="7" t="n">
        <f aca="false">VLOOKUP($B3173,'Product Master'!$A$2:$O$5991,13,FALSE())</f>
        <v>24</v>
      </c>
      <c r="K3173" s="7" t="str">
        <f aca="false">VLOOKUP($B3173,'Product Master'!$A$2:$O$5991,11,FALSE())</f>
        <v>Y</v>
      </c>
      <c r="L3173" s="7" t="str">
        <f aca="false">VLOOKUP($B3173,'Product Master'!$A$2:$O$5991,12,FALSE())</f>
        <v>N</v>
      </c>
      <c r="M3173" s="3" t="n">
        <v>102</v>
      </c>
      <c r="N3173" s="3" t="n">
        <v>22</v>
      </c>
    </row>
    <row r="3174" customFormat="false" ht="15" hidden="false" customHeight="true" outlineLevel="0" collapsed="false">
      <c r="A3174" s="3" t="s">
        <v>6359</v>
      </c>
      <c r="B3174" s="3" t="s">
        <v>6360</v>
      </c>
      <c r="C3174" s="4" t="str">
        <f aca="false">VLOOKUP($B3174,'Product Master'!$A$2:$O$5991,7,FALSE())</f>
        <v>Frozen Foods</v>
      </c>
      <c r="D3174" s="4" t="str">
        <f aca="false">VLOOKUP($B3174,'Product Master'!$A$2:$O$5991,8,FALSE())</f>
        <v>Frozen Pizza</v>
      </c>
      <c r="E3174" s="4" t="str">
        <f aca="false">VLOOKUP($B3174,'Product Master'!$A$2:$O$5991,5,FALSE())</f>
        <v>Harborline</v>
      </c>
      <c r="F3174" s="4" t="str">
        <f aca="false">VLOOKUP($B3174,'Product Master'!$A$2:$O$5991,4,FALSE())</f>
        <v>Harborline Rising Crust Pepperoni Pizza, 12 in</v>
      </c>
      <c r="G3174" s="4" t="str">
        <f aca="false">VLOOKUP($B3174,'Product Master'!$A$2:$O$5991,9,FALSE())</f>
        <v>12 in</v>
      </c>
      <c r="H3174" s="5" t="s">
        <v>16</v>
      </c>
      <c r="I3174" s="6" t="n">
        <f aca="false">VLOOKUP($B3174,'Product Master'!$A$2:$O$5991,14,FALSE())</f>
        <v>6.89</v>
      </c>
      <c r="J3174" s="7" t="n">
        <f aca="false">VLOOKUP($B3174,'Product Master'!$A$2:$O$5991,13,FALSE())</f>
        <v>4</v>
      </c>
      <c r="K3174" s="7" t="str">
        <f aca="false">VLOOKUP($B3174,'Product Master'!$A$2:$O$5991,11,FALSE())</f>
        <v>Y</v>
      </c>
      <c r="L3174" s="7" t="str">
        <f aca="false">VLOOKUP($B3174,'Product Master'!$A$2:$O$5991,12,FALSE())</f>
        <v>N</v>
      </c>
      <c r="M3174" s="3" t="n">
        <v>114</v>
      </c>
      <c r="N3174" s="3" t="n">
        <v>26</v>
      </c>
    </row>
    <row r="3175" customFormat="false" ht="15" hidden="false" customHeight="true" outlineLevel="0" collapsed="false">
      <c r="A3175" s="3" t="s">
        <v>6361</v>
      </c>
      <c r="B3175" s="3" t="s">
        <v>6362</v>
      </c>
      <c r="C3175" s="4" t="str">
        <f aca="false">VLOOKUP($B3175,'Product Master'!$A$2:$O$5991,7,FALSE())</f>
        <v>Frozen Foods</v>
      </c>
      <c r="D3175" s="4" t="str">
        <f aca="false">VLOOKUP($B3175,'Product Master'!$A$2:$O$5991,8,FALSE())</f>
        <v>Frozen Pizza</v>
      </c>
      <c r="E3175" s="4" t="str">
        <f aca="false">VLOOKUP($B3175,'Product Master'!$A$2:$O$5991,5,FALSE())</f>
        <v>Harborline</v>
      </c>
      <c r="F3175" s="4" t="str">
        <f aca="false">VLOOKUP($B3175,'Product Master'!$A$2:$O$5991,4,FALSE())</f>
        <v>Harborline Gluten-Free Meat Lovers Pizza, 13.6 oz</v>
      </c>
      <c r="G3175" s="4" t="str">
        <f aca="false">VLOOKUP($B3175,'Product Master'!$A$2:$O$5991,9,FALSE())</f>
        <v>13.6 oz</v>
      </c>
      <c r="H3175" s="5" t="s">
        <v>16</v>
      </c>
      <c r="I3175" s="6" t="n">
        <f aca="false">VLOOKUP($B3175,'Product Master'!$A$2:$O$5991,14,FALSE())</f>
        <v>7.29</v>
      </c>
      <c r="J3175" s="7" t="n">
        <f aca="false">VLOOKUP($B3175,'Product Master'!$A$2:$O$5991,13,FALSE())</f>
        <v>8</v>
      </c>
      <c r="K3175" s="7" t="str">
        <f aca="false">VLOOKUP($B3175,'Product Master'!$A$2:$O$5991,11,FALSE())</f>
        <v>Y</v>
      </c>
      <c r="L3175" s="7" t="str">
        <f aca="false">VLOOKUP($B3175,'Product Master'!$A$2:$O$5991,12,FALSE())</f>
        <v>N</v>
      </c>
      <c r="M3175" s="3" t="n">
        <v>88</v>
      </c>
      <c r="N3175" s="3" t="n">
        <v>15</v>
      </c>
    </row>
    <row r="3176" customFormat="false" ht="15" hidden="false" customHeight="true" outlineLevel="0" collapsed="false">
      <c r="A3176" s="3" t="s">
        <v>6363</v>
      </c>
      <c r="B3176" s="3" t="s">
        <v>6364</v>
      </c>
      <c r="C3176" s="4" t="str">
        <f aca="false">VLOOKUP($B3176,'Product Master'!$A$2:$O$5991,7,FALSE())</f>
        <v>Frozen Foods</v>
      </c>
      <c r="D3176" s="4" t="str">
        <f aca="false">VLOOKUP($B3176,'Product Master'!$A$2:$O$5991,8,FALSE())</f>
        <v>Frozen Pizza</v>
      </c>
      <c r="E3176" s="4" t="str">
        <f aca="false">VLOOKUP($B3176,'Product Master'!$A$2:$O$5991,5,FALSE())</f>
        <v>Harborline</v>
      </c>
      <c r="F3176" s="4" t="str">
        <f aca="false">VLOOKUP($B3176,'Product Master'!$A$2:$O$5991,4,FALSE())</f>
        <v>Harborline Stuffed Crust Meat Lovers Pizza, 13.6 oz</v>
      </c>
      <c r="G3176" s="4" t="str">
        <f aca="false">VLOOKUP($B3176,'Product Master'!$A$2:$O$5991,9,FALSE())</f>
        <v>13.6 oz</v>
      </c>
      <c r="H3176" s="5" t="s">
        <v>16</v>
      </c>
      <c r="I3176" s="6" t="n">
        <f aca="false">VLOOKUP($B3176,'Product Master'!$A$2:$O$5991,14,FALSE())</f>
        <v>5.49</v>
      </c>
      <c r="J3176" s="7" t="n">
        <f aca="false">VLOOKUP($B3176,'Product Master'!$A$2:$O$5991,13,FALSE())</f>
        <v>24</v>
      </c>
      <c r="K3176" s="7" t="str">
        <f aca="false">VLOOKUP($B3176,'Product Master'!$A$2:$O$5991,11,FALSE())</f>
        <v>Y</v>
      </c>
      <c r="L3176" s="7" t="str">
        <f aca="false">VLOOKUP($B3176,'Product Master'!$A$2:$O$5991,12,FALSE())</f>
        <v>N</v>
      </c>
      <c r="M3176" s="3" t="n">
        <v>53</v>
      </c>
      <c r="N3176" s="3" t="n">
        <v>8</v>
      </c>
    </row>
    <row r="3177" customFormat="false" ht="15" hidden="false" customHeight="true" outlineLevel="0" collapsed="false">
      <c r="A3177" s="3" t="s">
        <v>6365</v>
      </c>
      <c r="B3177" s="3" t="s">
        <v>6366</v>
      </c>
      <c r="C3177" s="4" t="str">
        <f aca="false">VLOOKUP($B3177,'Product Master'!$A$2:$O$5991,7,FALSE())</f>
        <v>Frozen Foods</v>
      </c>
      <c r="D3177" s="4" t="str">
        <f aca="false">VLOOKUP($B3177,'Product Master'!$A$2:$O$5991,8,FALSE())</f>
        <v>Frozen Pizza</v>
      </c>
      <c r="E3177" s="4" t="str">
        <f aca="false">VLOOKUP($B3177,'Product Master'!$A$2:$O$5991,5,FALSE())</f>
        <v>Northgate Frozen</v>
      </c>
      <c r="F3177" s="4" t="str">
        <f aca="false">VLOOKUP($B3177,'Product Master'!$A$2:$O$5991,4,FALSE())</f>
        <v>Northgate Frozen Stuffed Crust Cheese Pizza, 13.6 oz</v>
      </c>
      <c r="G3177" s="4" t="str">
        <f aca="false">VLOOKUP($B3177,'Product Master'!$A$2:$O$5991,9,FALSE())</f>
        <v>13.6 oz</v>
      </c>
      <c r="H3177" s="5" t="s">
        <v>16</v>
      </c>
      <c r="I3177" s="6" t="n">
        <f aca="false">VLOOKUP($B3177,'Product Master'!$A$2:$O$5991,14,FALSE())</f>
        <v>6.39</v>
      </c>
      <c r="J3177" s="7" t="n">
        <f aca="false">VLOOKUP($B3177,'Product Master'!$A$2:$O$5991,13,FALSE())</f>
        <v>12</v>
      </c>
      <c r="K3177" s="7" t="str">
        <f aca="false">VLOOKUP($B3177,'Product Master'!$A$2:$O$5991,11,FALSE())</f>
        <v>N</v>
      </c>
      <c r="L3177" s="7" t="str">
        <f aca="false">VLOOKUP($B3177,'Product Master'!$A$2:$O$5991,12,FALSE())</f>
        <v>N</v>
      </c>
      <c r="M3177" s="3" t="n">
        <v>10</v>
      </c>
      <c r="N3177" s="3" t="n">
        <v>35</v>
      </c>
    </row>
    <row r="3178" customFormat="false" ht="15" hidden="false" customHeight="true" outlineLevel="0" collapsed="false">
      <c r="A3178" s="3" t="s">
        <v>6367</v>
      </c>
      <c r="B3178" s="3" t="s">
        <v>6368</v>
      </c>
      <c r="C3178" s="4" t="str">
        <f aca="false">VLOOKUP($B3178,'Product Master'!$A$2:$O$5991,7,FALSE())</f>
        <v>Frozen Foods</v>
      </c>
      <c r="D3178" s="4" t="str">
        <f aca="false">VLOOKUP($B3178,'Product Master'!$A$2:$O$5991,8,FALSE())</f>
        <v>Frozen Pizza</v>
      </c>
      <c r="E3178" s="4" t="str">
        <f aca="false">VLOOKUP($B3178,'Product Master'!$A$2:$O$5991,5,FALSE())</f>
        <v>Frostline</v>
      </c>
      <c r="F3178" s="4" t="str">
        <f aca="false">VLOOKUP($B3178,'Product Master'!$A$2:$O$5991,4,FALSE())</f>
        <v>Frostline Rising Crust Cheese Pizza, 12 in</v>
      </c>
      <c r="G3178" s="4" t="str">
        <f aca="false">VLOOKUP($B3178,'Product Master'!$A$2:$O$5991,9,FALSE())</f>
        <v>12 in</v>
      </c>
      <c r="H3178" s="5" t="s">
        <v>16</v>
      </c>
      <c r="I3178" s="6" t="n">
        <f aca="false">VLOOKUP($B3178,'Product Master'!$A$2:$O$5991,14,FALSE())</f>
        <v>5.49</v>
      </c>
      <c r="J3178" s="7" t="n">
        <f aca="false">VLOOKUP($B3178,'Product Master'!$A$2:$O$5991,13,FALSE())</f>
        <v>2</v>
      </c>
      <c r="K3178" s="7" t="str">
        <f aca="false">VLOOKUP($B3178,'Product Master'!$A$2:$O$5991,11,FALSE())</f>
        <v>N</v>
      </c>
      <c r="L3178" s="7" t="str">
        <f aca="false">VLOOKUP($B3178,'Product Master'!$A$2:$O$5991,12,FALSE())</f>
        <v>N</v>
      </c>
      <c r="M3178" s="3" t="n">
        <v>138</v>
      </c>
      <c r="N3178" s="3" t="n">
        <v>17</v>
      </c>
    </row>
    <row r="3179" customFormat="false" ht="15" hidden="false" customHeight="true" outlineLevel="0" collapsed="false">
      <c r="A3179" s="3" t="s">
        <v>6369</v>
      </c>
      <c r="B3179" s="3" t="s">
        <v>6370</v>
      </c>
      <c r="C3179" s="4" t="str">
        <f aca="false">VLOOKUP($B3179,'Product Master'!$A$2:$O$5991,7,FALSE())</f>
        <v>Frozen Foods</v>
      </c>
      <c r="D3179" s="4" t="str">
        <f aca="false">VLOOKUP($B3179,'Product Master'!$A$2:$O$5991,8,FALSE())</f>
        <v>Frozen Pizza</v>
      </c>
      <c r="E3179" s="4" t="str">
        <f aca="false">VLOOKUP($B3179,'Product Master'!$A$2:$O$5991,5,FALSE())</f>
        <v>IceHarvest</v>
      </c>
      <c r="F3179" s="4" t="str">
        <f aca="false">VLOOKUP($B3179,'Product Master'!$A$2:$O$5991,4,FALSE())</f>
        <v>IceHarvest Rising Crust Cheese Pizza, 13.6 oz</v>
      </c>
      <c r="G3179" s="4" t="str">
        <f aca="false">VLOOKUP($B3179,'Product Master'!$A$2:$O$5991,9,FALSE())</f>
        <v>13.6 oz</v>
      </c>
      <c r="H3179" s="5" t="s">
        <v>16</v>
      </c>
      <c r="I3179" s="6" t="n">
        <f aca="false">VLOOKUP($B3179,'Product Master'!$A$2:$O$5991,14,FALSE())</f>
        <v>6.49</v>
      </c>
      <c r="J3179" s="7" t="n">
        <f aca="false">VLOOKUP($B3179,'Product Master'!$A$2:$O$5991,13,FALSE())</f>
        <v>24</v>
      </c>
      <c r="K3179" s="7" t="str">
        <f aca="false">VLOOKUP($B3179,'Product Master'!$A$2:$O$5991,11,FALSE())</f>
        <v>N</v>
      </c>
      <c r="L3179" s="7" t="str">
        <f aca="false">VLOOKUP($B3179,'Product Master'!$A$2:$O$5991,12,FALSE())</f>
        <v>N</v>
      </c>
      <c r="M3179" s="3" t="n">
        <v>150</v>
      </c>
      <c r="N3179" s="3" t="n">
        <v>15</v>
      </c>
    </row>
    <row r="3180" customFormat="false" ht="15" hidden="false" customHeight="true" outlineLevel="0" collapsed="false">
      <c r="A3180" s="3" t="s">
        <v>6371</v>
      </c>
      <c r="B3180" s="3" t="s">
        <v>6372</v>
      </c>
      <c r="C3180" s="4" t="str">
        <f aca="false">VLOOKUP($B3180,'Product Master'!$A$2:$O$5991,7,FALSE())</f>
        <v>Frozen Foods</v>
      </c>
      <c r="D3180" s="4" t="str">
        <f aca="false">VLOOKUP($B3180,'Product Master'!$A$2:$O$5991,8,FALSE())</f>
        <v>Frozen Pizza</v>
      </c>
      <c r="E3180" s="4" t="str">
        <f aca="false">VLOOKUP($B3180,'Product Master'!$A$2:$O$5991,5,FALSE())</f>
        <v>Harborline</v>
      </c>
      <c r="F3180" s="4" t="str">
        <f aca="false">VLOOKUP($B3180,'Product Master'!$A$2:$O$5991,4,FALSE())</f>
        <v>Harborline Gluten-Free Supreme Pizza, 12 in</v>
      </c>
      <c r="G3180" s="4" t="str">
        <f aca="false">VLOOKUP($B3180,'Product Master'!$A$2:$O$5991,9,FALSE())</f>
        <v>12 in</v>
      </c>
      <c r="H3180" s="5" t="s">
        <v>16</v>
      </c>
      <c r="I3180" s="6" t="n">
        <f aca="false">VLOOKUP($B3180,'Product Master'!$A$2:$O$5991,14,FALSE())</f>
        <v>7.39</v>
      </c>
      <c r="J3180" s="7" t="n">
        <f aca="false">VLOOKUP($B3180,'Product Master'!$A$2:$O$5991,13,FALSE())</f>
        <v>24</v>
      </c>
      <c r="K3180" s="7" t="str">
        <f aca="false">VLOOKUP($B3180,'Product Master'!$A$2:$O$5991,11,FALSE())</f>
        <v>Y</v>
      </c>
      <c r="L3180" s="7" t="str">
        <f aca="false">VLOOKUP($B3180,'Product Master'!$A$2:$O$5991,12,FALSE())</f>
        <v>N</v>
      </c>
      <c r="M3180" s="3" t="n">
        <v>88</v>
      </c>
      <c r="N3180" s="3" t="n">
        <v>20</v>
      </c>
    </row>
    <row r="3181" customFormat="false" ht="15" hidden="false" customHeight="true" outlineLevel="0" collapsed="false">
      <c r="A3181" s="3" t="s">
        <v>6373</v>
      </c>
      <c r="B3181" s="3" t="s">
        <v>6374</v>
      </c>
      <c r="C3181" s="4" t="str">
        <f aca="false">VLOOKUP($B3181,'Product Master'!$A$2:$O$5991,7,FALSE())</f>
        <v>Frozen Foods</v>
      </c>
      <c r="D3181" s="4" t="str">
        <f aca="false">VLOOKUP($B3181,'Product Master'!$A$2:$O$5991,8,FALSE())</f>
        <v>Frozen Pizza</v>
      </c>
      <c r="E3181" s="4" t="str">
        <f aca="false">VLOOKUP($B3181,'Product Master'!$A$2:$O$5991,5,FALSE())</f>
        <v>IceHarvest</v>
      </c>
      <c r="F3181" s="4" t="str">
        <f aca="false">VLOOKUP($B3181,'Product Master'!$A$2:$O$5991,4,FALSE())</f>
        <v>IceHarvest Rising Crust Supreme Pizza, 12 in</v>
      </c>
      <c r="G3181" s="4" t="str">
        <f aca="false">VLOOKUP($B3181,'Product Master'!$A$2:$O$5991,9,FALSE())</f>
        <v>12 in</v>
      </c>
      <c r="H3181" s="5" t="s">
        <v>16</v>
      </c>
      <c r="I3181" s="6" t="n">
        <f aca="false">VLOOKUP($B3181,'Product Master'!$A$2:$O$5991,14,FALSE())</f>
        <v>7.49</v>
      </c>
      <c r="J3181" s="7" t="n">
        <f aca="false">VLOOKUP($B3181,'Product Master'!$A$2:$O$5991,13,FALSE())</f>
        <v>2</v>
      </c>
      <c r="K3181" s="7" t="str">
        <f aca="false">VLOOKUP($B3181,'Product Master'!$A$2:$O$5991,11,FALSE())</f>
        <v>N</v>
      </c>
      <c r="L3181" s="7" t="str">
        <f aca="false">VLOOKUP($B3181,'Product Master'!$A$2:$O$5991,12,FALSE())</f>
        <v>N</v>
      </c>
      <c r="M3181" s="3" t="n">
        <v>100</v>
      </c>
      <c r="N3181" s="3" t="n">
        <v>23</v>
      </c>
    </row>
    <row r="3182" customFormat="false" ht="15" hidden="false" customHeight="true" outlineLevel="0" collapsed="false">
      <c r="A3182" s="3" t="s">
        <v>6375</v>
      </c>
      <c r="B3182" s="3" t="s">
        <v>6376</v>
      </c>
      <c r="C3182" s="4" t="str">
        <f aca="false">VLOOKUP($B3182,'Product Master'!$A$2:$O$5991,7,FALSE())</f>
        <v>Frozen Foods</v>
      </c>
      <c r="D3182" s="4" t="str">
        <f aca="false">VLOOKUP($B3182,'Product Master'!$A$2:$O$5991,8,FALSE())</f>
        <v>Frozen Pizza</v>
      </c>
      <c r="E3182" s="4" t="str">
        <f aca="false">VLOOKUP($B3182,'Product Master'!$A$2:$O$5991,5,FALSE())</f>
        <v>Harborline</v>
      </c>
      <c r="F3182" s="4" t="str">
        <f aca="false">VLOOKUP($B3182,'Product Master'!$A$2:$O$5991,4,FALSE())</f>
        <v>Harborline Stuffed Crust Supreme Pizza, 13.6 oz</v>
      </c>
      <c r="G3182" s="4" t="str">
        <f aca="false">VLOOKUP($B3182,'Product Master'!$A$2:$O$5991,9,FALSE())</f>
        <v>13.6 oz</v>
      </c>
      <c r="H3182" s="5" t="s">
        <v>16</v>
      </c>
      <c r="I3182" s="6" t="n">
        <f aca="false">VLOOKUP($B3182,'Product Master'!$A$2:$O$5991,14,FALSE())</f>
        <v>8.29</v>
      </c>
      <c r="J3182" s="7" t="n">
        <f aca="false">VLOOKUP($B3182,'Product Master'!$A$2:$O$5991,13,FALSE())</f>
        <v>6</v>
      </c>
      <c r="K3182" s="7" t="str">
        <f aca="false">VLOOKUP($B3182,'Product Master'!$A$2:$O$5991,11,FALSE())</f>
        <v>Y</v>
      </c>
      <c r="L3182" s="7" t="str">
        <f aca="false">VLOOKUP($B3182,'Product Master'!$A$2:$O$5991,12,FALSE())</f>
        <v>N</v>
      </c>
      <c r="M3182" s="3" t="n">
        <v>139</v>
      </c>
      <c r="N3182" s="3" t="n">
        <v>7</v>
      </c>
    </row>
    <row r="3183" customFormat="false" ht="15" hidden="false" customHeight="true" outlineLevel="0" collapsed="false">
      <c r="A3183" s="3" t="s">
        <v>6377</v>
      </c>
      <c r="B3183" s="3" t="s">
        <v>6378</v>
      </c>
      <c r="C3183" s="4" t="str">
        <f aca="false">VLOOKUP($B3183,'Product Master'!$A$2:$O$5991,7,FALSE())</f>
        <v>Frozen Foods</v>
      </c>
      <c r="D3183" s="4" t="str">
        <f aca="false">VLOOKUP($B3183,'Product Master'!$A$2:$O$5991,8,FALSE())</f>
        <v>Frozen Pizza</v>
      </c>
      <c r="E3183" s="4" t="str">
        <f aca="false">VLOOKUP($B3183,'Product Master'!$A$2:$O$5991,5,FALSE())</f>
        <v>Frostline</v>
      </c>
      <c r="F3183" s="4" t="str">
        <f aca="false">VLOOKUP($B3183,'Product Master'!$A$2:$O$5991,4,FALSE())</f>
        <v>Frostline Stuffed Crust Supreme Pizza, 12 in</v>
      </c>
      <c r="G3183" s="4" t="str">
        <f aca="false">VLOOKUP($B3183,'Product Master'!$A$2:$O$5991,9,FALSE())</f>
        <v>12 in</v>
      </c>
      <c r="H3183" s="5" t="s">
        <v>16</v>
      </c>
      <c r="I3183" s="6" t="n">
        <f aca="false">VLOOKUP($B3183,'Product Master'!$A$2:$O$5991,14,FALSE())</f>
        <v>8.99</v>
      </c>
      <c r="J3183" s="7" t="n">
        <f aca="false">VLOOKUP($B3183,'Product Master'!$A$2:$O$5991,13,FALSE())</f>
        <v>6</v>
      </c>
      <c r="K3183" s="7" t="str">
        <f aca="false">VLOOKUP($B3183,'Product Master'!$A$2:$O$5991,11,FALSE())</f>
        <v>N</v>
      </c>
      <c r="L3183" s="7" t="str">
        <f aca="false">VLOOKUP($B3183,'Product Master'!$A$2:$O$5991,12,FALSE())</f>
        <v>N</v>
      </c>
      <c r="M3183" s="3" t="n">
        <v>30</v>
      </c>
      <c r="N3183" s="3" t="n">
        <v>38</v>
      </c>
    </row>
    <row r="3184" customFormat="false" ht="15" hidden="false" customHeight="true" outlineLevel="0" collapsed="false">
      <c r="A3184" s="3" t="s">
        <v>6379</v>
      </c>
      <c r="B3184" s="3" t="s">
        <v>6380</v>
      </c>
      <c r="C3184" s="4" t="str">
        <f aca="false">VLOOKUP($B3184,'Product Master'!$A$2:$O$5991,7,FALSE())</f>
        <v>Frozen Foods</v>
      </c>
      <c r="D3184" s="4" t="str">
        <f aca="false">VLOOKUP($B3184,'Product Master'!$A$2:$O$5991,8,FALSE())</f>
        <v>Frozen Pizza</v>
      </c>
      <c r="E3184" s="4" t="str">
        <f aca="false">VLOOKUP($B3184,'Product Master'!$A$2:$O$5991,5,FALSE())</f>
        <v>Frostline</v>
      </c>
      <c r="F3184" s="4" t="str">
        <f aca="false">VLOOKUP($B3184,'Product Master'!$A$2:$O$5991,4,FALSE())</f>
        <v>Frostline Rising Crust Supreme Pizza, 12 in</v>
      </c>
      <c r="G3184" s="4" t="str">
        <f aca="false">VLOOKUP($B3184,'Product Master'!$A$2:$O$5991,9,FALSE())</f>
        <v>12 in</v>
      </c>
      <c r="H3184" s="5" t="s">
        <v>16</v>
      </c>
      <c r="I3184" s="6" t="n">
        <f aca="false">VLOOKUP($B3184,'Product Master'!$A$2:$O$5991,14,FALSE())</f>
        <v>8.29</v>
      </c>
      <c r="J3184" s="7" t="n">
        <f aca="false">VLOOKUP($B3184,'Product Master'!$A$2:$O$5991,13,FALSE())</f>
        <v>1</v>
      </c>
      <c r="K3184" s="7" t="str">
        <f aca="false">VLOOKUP($B3184,'Product Master'!$A$2:$O$5991,11,FALSE())</f>
        <v>N</v>
      </c>
      <c r="L3184" s="7" t="str">
        <f aca="false">VLOOKUP($B3184,'Product Master'!$A$2:$O$5991,12,FALSE())</f>
        <v>N</v>
      </c>
      <c r="M3184" s="3" t="n">
        <v>126</v>
      </c>
      <c r="N3184" s="3" t="n">
        <v>22</v>
      </c>
    </row>
    <row r="3185" customFormat="false" ht="15" hidden="false" customHeight="true" outlineLevel="0" collapsed="false">
      <c r="A3185" s="3" t="s">
        <v>6381</v>
      </c>
      <c r="B3185" s="3" t="s">
        <v>6382</v>
      </c>
      <c r="C3185" s="4" t="str">
        <f aca="false">VLOOKUP($B3185,'Product Master'!$A$2:$O$5991,7,FALSE())</f>
        <v>Frozen Foods</v>
      </c>
      <c r="D3185" s="4" t="str">
        <f aca="false">VLOOKUP($B3185,'Product Master'!$A$2:$O$5991,8,FALSE())</f>
        <v>Frozen Pizza</v>
      </c>
      <c r="E3185" s="4" t="str">
        <f aca="false">VLOOKUP($B3185,'Product Master'!$A$2:$O$5991,5,FALSE())</f>
        <v>Northgate Frozen</v>
      </c>
      <c r="F3185" s="4" t="str">
        <f aca="false">VLOOKUP($B3185,'Product Master'!$A$2:$O$5991,4,FALSE())</f>
        <v>Northgate Frozen Gluten-Free Margherita Pizza, 12 in</v>
      </c>
      <c r="G3185" s="4" t="str">
        <f aca="false">VLOOKUP($B3185,'Product Master'!$A$2:$O$5991,9,FALSE())</f>
        <v>12 in</v>
      </c>
      <c r="H3185" s="5" t="s">
        <v>16</v>
      </c>
      <c r="I3185" s="6" t="n">
        <f aca="false">VLOOKUP($B3185,'Product Master'!$A$2:$O$5991,14,FALSE())</f>
        <v>5.99</v>
      </c>
      <c r="J3185" s="7" t="n">
        <f aca="false">VLOOKUP($B3185,'Product Master'!$A$2:$O$5991,13,FALSE())</f>
        <v>12</v>
      </c>
      <c r="K3185" s="7" t="str">
        <f aca="false">VLOOKUP($B3185,'Product Master'!$A$2:$O$5991,11,FALSE())</f>
        <v>N</v>
      </c>
      <c r="L3185" s="7" t="str">
        <f aca="false">VLOOKUP($B3185,'Product Master'!$A$2:$O$5991,12,FALSE())</f>
        <v>N</v>
      </c>
      <c r="M3185" s="3" t="n">
        <v>25</v>
      </c>
      <c r="N3185" s="3" t="n">
        <v>5</v>
      </c>
    </row>
    <row r="3186" customFormat="false" ht="15" hidden="false" customHeight="true" outlineLevel="0" collapsed="false">
      <c r="A3186" s="3" t="s">
        <v>6383</v>
      </c>
      <c r="B3186" s="3" t="s">
        <v>6384</v>
      </c>
      <c r="C3186" s="4" t="str">
        <f aca="false">VLOOKUP($B3186,'Product Master'!$A$2:$O$5991,7,FALSE())</f>
        <v>Frozen Foods</v>
      </c>
      <c r="D3186" s="4" t="str">
        <f aca="false">VLOOKUP($B3186,'Product Master'!$A$2:$O$5991,8,FALSE())</f>
        <v>Frozen Vegetables</v>
      </c>
      <c r="E3186" s="4" t="str">
        <f aca="false">VLOOKUP($B3186,'Product Master'!$A$2:$O$5991,5,FALSE())</f>
        <v>Harborline</v>
      </c>
      <c r="F3186" s="4" t="str">
        <f aca="false">VLOOKUP($B3186,'Product Master'!$A$2:$O$5991,4,FALSE())</f>
        <v>Harborline Peas, 12 oz</v>
      </c>
      <c r="G3186" s="4" t="str">
        <f aca="false">VLOOKUP($B3186,'Product Master'!$A$2:$O$5991,9,FALSE())</f>
        <v>12 oz</v>
      </c>
      <c r="H3186" s="5" t="s">
        <v>16</v>
      </c>
      <c r="I3186" s="6" t="n">
        <f aca="false">VLOOKUP($B3186,'Product Master'!$A$2:$O$5991,14,FALSE())</f>
        <v>2.79</v>
      </c>
      <c r="J3186" s="7" t="n">
        <f aca="false">VLOOKUP($B3186,'Product Master'!$A$2:$O$5991,13,FALSE())</f>
        <v>6</v>
      </c>
      <c r="K3186" s="7" t="str">
        <f aca="false">VLOOKUP($B3186,'Product Master'!$A$2:$O$5991,11,FALSE())</f>
        <v>Y</v>
      </c>
      <c r="L3186" s="7" t="str">
        <f aca="false">VLOOKUP($B3186,'Product Master'!$A$2:$O$5991,12,FALSE())</f>
        <v>N</v>
      </c>
      <c r="M3186" s="3" t="n">
        <v>121</v>
      </c>
      <c r="N3186" s="3" t="n">
        <v>6</v>
      </c>
    </row>
    <row r="3187" customFormat="false" ht="15" hidden="false" customHeight="true" outlineLevel="0" collapsed="false">
      <c r="A3187" s="3" t="s">
        <v>6385</v>
      </c>
      <c r="B3187" s="3" t="s">
        <v>6386</v>
      </c>
      <c r="C3187" s="4" t="str">
        <f aca="false">VLOOKUP($B3187,'Product Master'!$A$2:$O$5991,7,FALSE())</f>
        <v>Frozen Foods</v>
      </c>
      <c r="D3187" s="4" t="str">
        <f aca="false">VLOOKUP($B3187,'Product Master'!$A$2:$O$5991,8,FALSE())</f>
        <v>Frozen Vegetables</v>
      </c>
      <c r="E3187" s="4" t="str">
        <f aca="false">VLOOKUP($B3187,'Product Master'!$A$2:$O$5991,5,FALSE())</f>
        <v>IceHarvest</v>
      </c>
      <c r="F3187" s="4" t="str">
        <f aca="false">VLOOKUP($B3187,'Product Master'!$A$2:$O$5991,4,FALSE())</f>
        <v>IceHarvest Green Beans, 16 oz</v>
      </c>
      <c r="G3187" s="4" t="str">
        <f aca="false">VLOOKUP($B3187,'Product Master'!$A$2:$O$5991,9,FALSE())</f>
        <v>16 oz</v>
      </c>
      <c r="H3187" s="5" t="s">
        <v>16</v>
      </c>
      <c r="I3187" s="6" t="n">
        <f aca="false">VLOOKUP($B3187,'Product Master'!$A$2:$O$5991,14,FALSE())</f>
        <v>1.49</v>
      </c>
      <c r="J3187" s="7" t="n">
        <f aca="false">VLOOKUP($B3187,'Product Master'!$A$2:$O$5991,13,FALSE())</f>
        <v>6</v>
      </c>
      <c r="K3187" s="7" t="str">
        <f aca="false">VLOOKUP($B3187,'Product Master'!$A$2:$O$5991,11,FALSE())</f>
        <v>N</v>
      </c>
      <c r="L3187" s="7" t="str">
        <f aca="false">VLOOKUP($B3187,'Product Master'!$A$2:$O$5991,12,FALSE())</f>
        <v>N</v>
      </c>
      <c r="M3187" s="3" t="n">
        <v>45</v>
      </c>
      <c r="N3187" s="3" t="n">
        <v>23</v>
      </c>
    </row>
    <row r="3188" customFormat="false" ht="15" hidden="false" customHeight="true" outlineLevel="0" collapsed="false">
      <c r="A3188" s="3" t="s">
        <v>6387</v>
      </c>
      <c r="B3188" s="3" t="s">
        <v>6388</v>
      </c>
      <c r="C3188" s="4" t="str">
        <f aca="false">VLOOKUP($B3188,'Product Master'!$A$2:$O$5991,7,FALSE())</f>
        <v>Frozen Foods</v>
      </c>
      <c r="D3188" s="4" t="str">
        <f aca="false">VLOOKUP($B3188,'Product Master'!$A$2:$O$5991,8,FALSE())</f>
        <v>Frozen Vegetables</v>
      </c>
      <c r="E3188" s="4" t="str">
        <f aca="false">VLOOKUP($B3188,'Product Master'!$A$2:$O$5991,5,FALSE())</f>
        <v>Frostline</v>
      </c>
      <c r="F3188" s="4" t="str">
        <f aca="false">VLOOKUP($B3188,'Product Master'!$A$2:$O$5991,4,FALSE())</f>
        <v>Frostline Steamable Corn, 10 oz</v>
      </c>
      <c r="G3188" s="4" t="str">
        <f aca="false">VLOOKUP($B3188,'Product Master'!$A$2:$O$5991,9,FALSE())</f>
        <v>10 oz</v>
      </c>
      <c r="H3188" s="5" t="s">
        <v>16</v>
      </c>
      <c r="I3188" s="6" t="n">
        <f aca="false">VLOOKUP($B3188,'Product Master'!$A$2:$O$5991,14,FALSE())</f>
        <v>2.29</v>
      </c>
      <c r="J3188" s="7" t="n">
        <f aca="false">VLOOKUP($B3188,'Product Master'!$A$2:$O$5991,13,FALSE())</f>
        <v>4</v>
      </c>
      <c r="K3188" s="7" t="str">
        <f aca="false">VLOOKUP($B3188,'Product Master'!$A$2:$O$5991,11,FALSE())</f>
        <v>N</v>
      </c>
      <c r="L3188" s="7" t="str">
        <f aca="false">VLOOKUP($B3188,'Product Master'!$A$2:$O$5991,12,FALSE())</f>
        <v>N</v>
      </c>
      <c r="M3188" s="3" t="n">
        <v>58</v>
      </c>
      <c r="N3188" s="3" t="n">
        <v>7</v>
      </c>
    </row>
    <row r="3189" customFormat="false" ht="15" hidden="false" customHeight="true" outlineLevel="0" collapsed="false">
      <c r="A3189" s="3" t="s">
        <v>6389</v>
      </c>
      <c r="B3189" s="3" t="s">
        <v>6390</v>
      </c>
      <c r="C3189" s="4" t="str">
        <f aca="false">VLOOKUP($B3189,'Product Master'!$A$2:$O$5991,7,FALSE())</f>
        <v>Frozen Foods</v>
      </c>
      <c r="D3189" s="4" t="str">
        <f aca="false">VLOOKUP($B3189,'Product Master'!$A$2:$O$5991,8,FALSE())</f>
        <v>Frozen Vegetables</v>
      </c>
      <c r="E3189" s="4" t="str">
        <f aca="false">VLOOKUP($B3189,'Product Master'!$A$2:$O$5991,5,FALSE())</f>
        <v>Northgate Frozen</v>
      </c>
      <c r="F3189" s="4" t="str">
        <f aca="false">VLOOKUP($B3189,'Product Master'!$A$2:$O$5991,4,FALSE())</f>
        <v>Northgate Frozen Steamable Green Beans, 12 oz</v>
      </c>
      <c r="G3189" s="4" t="str">
        <f aca="false">VLOOKUP($B3189,'Product Master'!$A$2:$O$5991,9,FALSE())</f>
        <v>12 oz</v>
      </c>
      <c r="H3189" s="5" t="s">
        <v>16</v>
      </c>
      <c r="I3189" s="6" t="n">
        <f aca="false">VLOOKUP($B3189,'Product Master'!$A$2:$O$5991,14,FALSE())</f>
        <v>3.89</v>
      </c>
      <c r="J3189" s="7" t="n">
        <f aca="false">VLOOKUP($B3189,'Product Master'!$A$2:$O$5991,13,FALSE())</f>
        <v>12</v>
      </c>
      <c r="K3189" s="7" t="str">
        <f aca="false">VLOOKUP($B3189,'Product Master'!$A$2:$O$5991,11,FALSE())</f>
        <v>N</v>
      </c>
      <c r="L3189" s="7" t="str">
        <f aca="false">VLOOKUP($B3189,'Product Master'!$A$2:$O$5991,12,FALSE())</f>
        <v>N</v>
      </c>
      <c r="M3189" s="3" t="n">
        <v>6</v>
      </c>
      <c r="N3189" s="3" t="n">
        <v>31</v>
      </c>
    </row>
    <row r="3190" customFormat="false" ht="15" hidden="false" customHeight="true" outlineLevel="0" collapsed="false">
      <c r="A3190" s="3" t="s">
        <v>6391</v>
      </c>
      <c r="B3190" s="3" t="s">
        <v>6392</v>
      </c>
      <c r="C3190" s="4" t="str">
        <f aca="false">VLOOKUP($B3190,'Product Master'!$A$2:$O$5991,7,FALSE())</f>
        <v>Frozen Foods</v>
      </c>
      <c r="D3190" s="4" t="str">
        <f aca="false">VLOOKUP($B3190,'Product Master'!$A$2:$O$5991,8,FALSE())</f>
        <v>Frozen Vegetables</v>
      </c>
      <c r="E3190" s="4" t="str">
        <f aca="false">VLOOKUP($B3190,'Product Master'!$A$2:$O$5991,5,FALSE())</f>
        <v>Northgate Frozen</v>
      </c>
      <c r="F3190" s="4" t="str">
        <f aca="false">VLOOKUP($B3190,'Product Master'!$A$2:$O$5991,4,FALSE())</f>
        <v>Northgate Frozen Steamable Stir-Fry Blend, 16 oz</v>
      </c>
      <c r="G3190" s="4" t="str">
        <f aca="false">VLOOKUP($B3190,'Product Master'!$A$2:$O$5991,9,FALSE())</f>
        <v>16 oz</v>
      </c>
      <c r="H3190" s="5" t="s">
        <v>16</v>
      </c>
      <c r="I3190" s="6" t="n">
        <f aca="false">VLOOKUP($B3190,'Product Master'!$A$2:$O$5991,14,FALSE())</f>
        <v>2.29</v>
      </c>
      <c r="J3190" s="7" t="n">
        <f aca="false">VLOOKUP($B3190,'Product Master'!$A$2:$O$5991,13,FALSE())</f>
        <v>24</v>
      </c>
      <c r="K3190" s="7" t="str">
        <f aca="false">VLOOKUP($B3190,'Product Master'!$A$2:$O$5991,11,FALSE())</f>
        <v>N</v>
      </c>
      <c r="L3190" s="7" t="str">
        <f aca="false">VLOOKUP($B3190,'Product Master'!$A$2:$O$5991,12,FALSE())</f>
        <v>N</v>
      </c>
      <c r="M3190" s="3" t="n">
        <v>38</v>
      </c>
      <c r="N3190" s="3" t="n">
        <v>3</v>
      </c>
    </row>
    <row r="3191" customFormat="false" ht="15" hidden="false" customHeight="true" outlineLevel="0" collapsed="false">
      <c r="A3191" s="3" t="s">
        <v>6393</v>
      </c>
      <c r="B3191" s="3" t="s">
        <v>6394</v>
      </c>
      <c r="C3191" s="4" t="str">
        <f aca="false">VLOOKUP($B3191,'Product Master'!$A$2:$O$5991,7,FALSE())</f>
        <v>Frozen Foods</v>
      </c>
      <c r="D3191" s="4" t="str">
        <f aca="false">VLOOKUP($B3191,'Product Master'!$A$2:$O$5991,8,FALSE())</f>
        <v>Frozen Vegetables</v>
      </c>
      <c r="E3191" s="4" t="str">
        <f aca="false">VLOOKUP($B3191,'Product Master'!$A$2:$O$5991,5,FALSE())</f>
        <v>Frostline</v>
      </c>
      <c r="F3191" s="4" t="str">
        <f aca="false">VLOOKUP($B3191,'Product Master'!$A$2:$O$5991,4,FALSE())</f>
        <v>Frostline Green Beans, 16 oz</v>
      </c>
      <c r="G3191" s="4" t="str">
        <f aca="false">VLOOKUP($B3191,'Product Master'!$A$2:$O$5991,9,FALSE())</f>
        <v>16 oz</v>
      </c>
      <c r="H3191" s="5" t="s">
        <v>16</v>
      </c>
      <c r="I3191" s="6" t="n">
        <f aca="false">VLOOKUP($B3191,'Product Master'!$A$2:$O$5991,14,FALSE())</f>
        <v>2.39</v>
      </c>
      <c r="J3191" s="7" t="n">
        <f aca="false">VLOOKUP($B3191,'Product Master'!$A$2:$O$5991,13,FALSE())</f>
        <v>24</v>
      </c>
      <c r="K3191" s="7" t="str">
        <f aca="false">VLOOKUP($B3191,'Product Master'!$A$2:$O$5991,11,FALSE())</f>
        <v>N</v>
      </c>
      <c r="L3191" s="7" t="str">
        <f aca="false">VLOOKUP($B3191,'Product Master'!$A$2:$O$5991,12,FALSE())</f>
        <v>N</v>
      </c>
      <c r="M3191" s="3" t="n">
        <v>45</v>
      </c>
      <c r="N3191" s="3" t="n">
        <v>39</v>
      </c>
    </row>
    <row r="3192" customFormat="false" ht="15" hidden="false" customHeight="true" outlineLevel="0" collapsed="false">
      <c r="A3192" s="3" t="s">
        <v>6395</v>
      </c>
      <c r="B3192" s="3" t="s">
        <v>6396</v>
      </c>
      <c r="C3192" s="4" t="str">
        <f aca="false">VLOOKUP($B3192,'Product Master'!$A$2:$O$5991,7,FALSE())</f>
        <v>Frozen Foods</v>
      </c>
      <c r="D3192" s="4" t="str">
        <f aca="false">VLOOKUP($B3192,'Product Master'!$A$2:$O$5991,8,FALSE())</f>
        <v>Frozen Vegetables</v>
      </c>
      <c r="E3192" s="4" t="str">
        <f aca="false">VLOOKUP($B3192,'Product Master'!$A$2:$O$5991,5,FALSE())</f>
        <v>Frostline</v>
      </c>
      <c r="F3192" s="4" t="str">
        <f aca="false">VLOOKUP($B3192,'Product Master'!$A$2:$O$5991,4,FALSE())</f>
        <v>Frostline Steamable Mixed Vegetables, 10 oz</v>
      </c>
      <c r="G3192" s="4" t="str">
        <f aca="false">VLOOKUP($B3192,'Product Master'!$A$2:$O$5991,9,FALSE())</f>
        <v>10 oz</v>
      </c>
      <c r="H3192" s="5" t="s">
        <v>16</v>
      </c>
      <c r="I3192" s="6" t="n">
        <f aca="false">VLOOKUP($B3192,'Product Master'!$A$2:$O$5991,14,FALSE())</f>
        <v>3.79</v>
      </c>
      <c r="J3192" s="7" t="n">
        <f aca="false">VLOOKUP($B3192,'Product Master'!$A$2:$O$5991,13,FALSE())</f>
        <v>8</v>
      </c>
      <c r="K3192" s="7" t="str">
        <f aca="false">VLOOKUP($B3192,'Product Master'!$A$2:$O$5991,11,FALSE())</f>
        <v>N</v>
      </c>
      <c r="L3192" s="7" t="str">
        <f aca="false">VLOOKUP($B3192,'Product Master'!$A$2:$O$5991,12,FALSE())</f>
        <v>N</v>
      </c>
      <c r="M3192" s="3" t="n">
        <v>66</v>
      </c>
      <c r="N3192" s="3" t="n">
        <v>39</v>
      </c>
    </row>
    <row r="3193" customFormat="false" ht="15" hidden="false" customHeight="true" outlineLevel="0" collapsed="false">
      <c r="A3193" s="3" t="s">
        <v>6397</v>
      </c>
      <c r="B3193" s="3" t="s">
        <v>6398</v>
      </c>
      <c r="C3193" s="4" t="str">
        <f aca="false">VLOOKUP($B3193,'Product Master'!$A$2:$O$5991,7,FALSE())</f>
        <v>Frozen Foods</v>
      </c>
      <c r="D3193" s="4" t="str">
        <f aca="false">VLOOKUP($B3193,'Product Master'!$A$2:$O$5991,8,FALSE())</f>
        <v>Frozen Vegetables</v>
      </c>
      <c r="E3193" s="4" t="str">
        <f aca="false">VLOOKUP($B3193,'Product Master'!$A$2:$O$5991,5,FALSE())</f>
        <v>Northgate Frozen</v>
      </c>
      <c r="F3193" s="4" t="str">
        <f aca="false">VLOOKUP($B3193,'Product Master'!$A$2:$O$5991,4,FALSE())</f>
        <v>Northgate Frozen Steamable Green Beans, 10 oz</v>
      </c>
      <c r="G3193" s="4" t="str">
        <f aca="false">VLOOKUP($B3193,'Product Master'!$A$2:$O$5991,9,FALSE())</f>
        <v>10 oz</v>
      </c>
      <c r="H3193" s="5" t="s">
        <v>16</v>
      </c>
      <c r="I3193" s="6" t="n">
        <f aca="false">VLOOKUP($B3193,'Product Master'!$A$2:$O$5991,14,FALSE())</f>
        <v>1.39</v>
      </c>
      <c r="J3193" s="7" t="n">
        <f aca="false">VLOOKUP($B3193,'Product Master'!$A$2:$O$5991,13,FALSE())</f>
        <v>4</v>
      </c>
      <c r="K3193" s="7" t="str">
        <f aca="false">VLOOKUP($B3193,'Product Master'!$A$2:$O$5991,11,FALSE())</f>
        <v>N</v>
      </c>
      <c r="L3193" s="7" t="str">
        <f aca="false">VLOOKUP($B3193,'Product Master'!$A$2:$O$5991,12,FALSE())</f>
        <v>N</v>
      </c>
      <c r="M3193" s="3" t="n">
        <v>92</v>
      </c>
      <c r="N3193" s="3" t="n">
        <v>38</v>
      </c>
    </row>
    <row r="3194" customFormat="false" ht="15" hidden="false" customHeight="true" outlineLevel="0" collapsed="false">
      <c r="A3194" s="3" t="s">
        <v>6399</v>
      </c>
      <c r="B3194" s="3" t="s">
        <v>6400</v>
      </c>
      <c r="C3194" s="4" t="str">
        <f aca="false">VLOOKUP($B3194,'Product Master'!$A$2:$O$5991,7,FALSE())</f>
        <v>Frozen Foods</v>
      </c>
      <c r="D3194" s="4" t="str">
        <f aca="false">VLOOKUP($B3194,'Product Master'!$A$2:$O$5991,8,FALSE())</f>
        <v>Frozen Vegetables</v>
      </c>
      <c r="E3194" s="4" t="str">
        <f aca="false">VLOOKUP($B3194,'Product Master'!$A$2:$O$5991,5,FALSE())</f>
        <v>Northgate Frozen</v>
      </c>
      <c r="F3194" s="4" t="str">
        <f aca="false">VLOOKUP($B3194,'Product Master'!$A$2:$O$5991,4,FALSE())</f>
        <v>Northgate Frozen Corn, 10 oz</v>
      </c>
      <c r="G3194" s="4" t="str">
        <f aca="false">VLOOKUP($B3194,'Product Master'!$A$2:$O$5991,9,FALSE())</f>
        <v>10 oz</v>
      </c>
      <c r="H3194" s="5" t="s">
        <v>16</v>
      </c>
      <c r="I3194" s="6" t="n">
        <f aca="false">VLOOKUP($B3194,'Product Master'!$A$2:$O$5991,14,FALSE())</f>
        <v>3.79</v>
      </c>
      <c r="J3194" s="7" t="n">
        <f aca="false">VLOOKUP($B3194,'Product Master'!$A$2:$O$5991,13,FALSE())</f>
        <v>6</v>
      </c>
      <c r="K3194" s="7" t="str">
        <f aca="false">VLOOKUP($B3194,'Product Master'!$A$2:$O$5991,11,FALSE())</f>
        <v>N</v>
      </c>
      <c r="L3194" s="7" t="str">
        <f aca="false">VLOOKUP($B3194,'Product Master'!$A$2:$O$5991,12,FALSE())</f>
        <v>N</v>
      </c>
      <c r="M3194" s="3" t="n">
        <v>38</v>
      </c>
      <c r="N3194" s="3" t="n">
        <v>13</v>
      </c>
    </row>
    <row r="3195" customFormat="false" ht="15" hidden="false" customHeight="true" outlineLevel="0" collapsed="false">
      <c r="A3195" s="3" t="s">
        <v>6401</v>
      </c>
      <c r="B3195" s="3" t="s">
        <v>6402</v>
      </c>
      <c r="C3195" s="4" t="str">
        <f aca="false">VLOOKUP($B3195,'Product Master'!$A$2:$O$5991,7,FALSE())</f>
        <v>Frozen Foods</v>
      </c>
      <c r="D3195" s="4" t="str">
        <f aca="false">VLOOKUP($B3195,'Product Master'!$A$2:$O$5991,8,FALSE())</f>
        <v>Frozen Vegetables</v>
      </c>
      <c r="E3195" s="4" t="str">
        <f aca="false">VLOOKUP($B3195,'Product Master'!$A$2:$O$5991,5,FALSE())</f>
        <v>Harborline</v>
      </c>
      <c r="F3195" s="4" t="str">
        <f aca="false">VLOOKUP($B3195,'Product Master'!$A$2:$O$5991,4,FALSE())</f>
        <v>Harborline Cauliflower, 16 oz</v>
      </c>
      <c r="G3195" s="4" t="str">
        <f aca="false">VLOOKUP($B3195,'Product Master'!$A$2:$O$5991,9,FALSE())</f>
        <v>16 oz</v>
      </c>
      <c r="H3195" s="5" t="s">
        <v>16</v>
      </c>
      <c r="I3195" s="6" t="n">
        <f aca="false">VLOOKUP($B3195,'Product Master'!$A$2:$O$5991,14,FALSE())</f>
        <v>3.99</v>
      </c>
      <c r="J3195" s="7" t="n">
        <f aca="false">VLOOKUP($B3195,'Product Master'!$A$2:$O$5991,13,FALSE())</f>
        <v>24</v>
      </c>
      <c r="K3195" s="7" t="str">
        <f aca="false">VLOOKUP($B3195,'Product Master'!$A$2:$O$5991,11,FALSE())</f>
        <v>Y</v>
      </c>
      <c r="L3195" s="7" t="str">
        <f aca="false">VLOOKUP($B3195,'Product Master'!$A$2:$O$5991,12,FALSE())</f>
        <v>N</v>
      </c>
      <c r="M3195" s="3" t="n">
        <v>133</v>
      </c>
      <c r="N3195" s="3" t="n">
        <v>22</v>
      </c>
    </row>
    <row r="3196" customFormat="false" ht="15" hidden="false" customHeight="true" outlineLevel="0" collapsed="false">
      <c r="A3196" s="3" t="s">
        <v>6403</v>
      </c>
      <c r="B3196" s="3" t="s">
        <v>6404</v>
      </c>
      <c r="C3196" s="4" t="str">
        <f aca="false">VLOOKUP($B3196,'Product Master'!$A$2:$O$5991,7,FALSE())</f>
        <v>Frozen Foods</v>
      </c>
      <c r="D3196" s="4" t="str">
        <f aca="false">VLOOKUP($B3196,'Product Master'!$A$2:$O$5991,8,FALSE())</f>
        <v>Frozen Vegetables</v>
      </c>
      <c r="E3196" s="4" t="str">
        <f aca="false">VLOOKUP($B3196,'Product Master'!$A$2:$O$5991,5,FALSE())</f>
        <v>IceHarvest</v>
      </c>
      <c r="F3196" s="4" t="str">
        <f aca="false">VLOOKUP($B3196,'Product Master'!$A$2:$O$5991,4,FALSE())</f>
        <v>IceHarvest Brussels Sprouts, 10 oz</v>
      </c>
      <c r="G3196" s="4" t="str">
        <f aca="false">VLOOKUP($B3196,'Product Master'!$A$2:$O$5991,9,FALSE())</f>
        <v>10 oz</v>
      </c>
      <c r="H3196" s="5" t="s">
        <v>16</v>
      </c>
      <c r="I3196" s="6" t="n">
        <f aca="false">VLOOKUP($B3196,'Product Master'!$A$2:$O$5991,14,FALSE())</f>
        <v>3.49</v>
      </c>
      <c r="J3196" s="7" t="n">
        <f aca="false">VLOOKUP($B3196,'Product Master'!$A$2:$O$5991,13,FALSE())</f>
        <v>4</v>
      </c>
      <c r="K3196" s="7" t="str">
        <f aca="false">VLOOKUP($B3196,'Product Master'!$A$2:$O$5991,11,FALSE())</f>
        <v>N</v>
      </c>
      <c r="L3196" s="7" t="str">
        <f aca="false">VLOOKUP($B3196,'Product Master'!$A$2:$O$5991,12,FALSE())</f>
        <v>N</v>
      </c>
      <c r="M3196" s="3" t="n">
        <v>130</v>
      </c>
      <c r="N3196" s="3" t="n">
        <v>21</v>
      </c>
    </row>
    <row r="3197" customFormat="false" ht="15" hidden="false" customHeight="true" outlineLevel="0" collapsed="false">
      <c r="A3197" s="3" t="s">
        <v>6405</v>
      </c>
      <c r="B3197" s="3" t="s">
        <v>6406</v>
      </c>
      <c r="C3197" s="4" t="str">
        <f aca="false">VLOOKUP($B3197,'Product Master'!$A$2:$O$5991,7,FALSE())</f>
        <v>Frozen Foods</v>
      </c>
      <c r="D3197" s="4" t="str">
        <f aca="false">VLOOKUP($B3197,'Product Master'!$A$2:$O$5991,8,FALSE())</f>
        <v>Frozen Vegetables</v>
      </c>
      <c r="E3197" s="4" t="str">
        <f aca="false">VLOOKUP($B3197,'Product Master'!$A$2:$O$5991,5,FALSE())</f>
        <v>Northgate Frozen</v>
      </c>
      <c r="F3197" s="4" t="str">
        <f aca="false">VLOOKUP($B3197,'Product Master'!$A$2:$O$5991,4,FALSE())</f>
        <v>Northgate Frozen Broccoli, 16 oz</v>
      </c>
      <c r="G3197" s="4" t="str">
        <f aca="false">VLOOKUP($B3197,'Product Master'!$A$2:$O$5991,9,FALSE())</f>
        <v>16 oz</v>
      </c>
      <c r="H3197" s="5" t="s">
        <v>16</v>
      </c>
      <c r="I3197" s="6" t="n">
        <f aca="false">VLOOKUP($B3197,'Product Master'!$A$2:$O$5991,14,FALSE())</f>
        <v>3.99</v>
      </c>
      <c r="J3197" s="7" t="n">
        <f aca="false">VLOOKUP($B3197,'Product Master'!$A$2:$O$5991,13,FALSE())</f>
        <v>24</v>
      </c>
      <c r="K3197" s="7" t="str">
        <f aca="false">VLOOKUP($B3197,'Product Master'!$A$2:$O$5991,11,FALSE())</f>
        <v>N</v>
      </c>
      <c r="L3197" s="7" t="str">
        <f aca="false">VLOOKUP($B3197,'Product Master'!$A$2:$O$5991,12,FALSE())</f>
        <v>N</v>
      </c>
      <c r="M3197" s="3" t="n">
        <v>33</v>
      </c>
      <c r="N3197" s="3" t="n">
        <v>35</v>
      </c>
    </row>
    <row r="3198" customFormat="false" ht="15" hidden="false" customHeight="true" outlineLevel="0" collapsed="false">
      <c r="A3198" s="3" t="s">
        <v>6407</v>
      </c>
      <c r="B3198" s="3" t="s">
        <v>6408</v>
      </c>
      <c r="C3198" s="4" t="str">
        <f aca="false">VLOOKUP($B3198,'Product Master'!$A$2:$O$5991,7,FALSE())</f>
        <v>Frozen Foods</v>
      </c>
      <c r="D3198" s="4" t="str">
        <f aca="false">VLOOKUP($B3198,'Product Master'!$A$2:$O$5991,8,FALSE())</f>
        <v>Frozen Vegetables</v>
      </c>
      <c r="E3198" s="4" t="str">
        <f aca="false">VLOOKUP($B3198,'Product Master'!$A$2:$O$5991,5,FALSE())</f>
        <v>Northgate Frozen</v>
      </c>
      <c r="F3198" s="4" t="str">
        <f aca="false">VLOOKUP($B3198,'Product Master'!$A$2:$O$5991,4,FALSE())</f>
        <v>Northgate Frozen Organic Spinach, 12 oz</v>
      </c>
      <c r="G3198" s="4" t="str">
        <f aca="false">VLOOKUP($B3198,'Product Master'!$A$2:$O$5991,9,FALSE())</f>
        <v>12 oz</v>
      </c>
      <c r="H3198" s="5" t="s">
        <v>16</v>
      </c>
      <c r="I3198" s="6" t="n">
        <f aca="false">VLOOKUP($B3198,'Product Master'!$A$2:$O$5991,14,FALSE())</f>
        <v>1.29</v>
      </c>
      <c r="J3198" s="7" t="n">
        <f aca="false">VLOOKUP($B3198,'Product Master'!$A$2:$O$5991,13,FALSE())</f>
        <v>4</v>
      </c>
      <c r="K3198" s="7" t="str">
        <f aca="false">VLOOKUP($B3198,'Product Master'!$A$2:$O$5991,11,FALSE())</f>
        <v>N</v>
      </c>
      <c r="L3198" s="7" t="str">
        <f aca="false">VLOOKUP($B3198,'Product Master'!$A$2:$O$5991,12,FALSE())</f>
        <v>N</v>
      </c>
      <c r="M3198" s="3" t="n">
        <v>114</v>
      </c>
      <c r="N3198" s="3" t="n">
        <v>24</v>
      </c>
    </row>
    <row r="3199" customFormat="false" ht="15" hidden="false" customHeight="true" outlineLevel="0" collapsed="false">
      <c r="A3199" s="3" t="s">
        <v>6409</v>
      </c>
      <c r="B3199" s="3" t="s">
        <v>6410</v>
      </c>
      <c r="C3199" s="4" t="str">
        <f aca="false">VLOOKUP($B3199,'Product Master'!$A$2:$O$5991,7,FALSE())</f>
        <v>Frozen Foods</v>
      </c>
      <c r="D3199" s="4" t="str">
        <f aca="false">VLOOKUP($B3199,'Product Master'!$A$2:$O$5991,8,FALSE())</f>
        <v>Frozen Vegetables</v>
      </c>
      <c r="E3199" s="4" t="str">
        <f aca="false">VLOOKUP($B3199,'Product Master'!$A$2:$O$5991,5,FALSE())</f>
        <v>Harborline</v>
      </c>
      <c r="F3199" s="4" t="str">
        <f aca="false">VLOOKUP($B3199,'Product Master'!$A$2:$O$5991,4,FALSE())</f>
        <v>Harborline Organic Mixed Vegetables, 16 oz</v>
      </c>
      <c r="G3199" s="4" t="str">
        <f aca="false">VLOOKUP($B3199,'Product Master'!$A$2:$O$5991,9,FALSE())</f>
        <v>16 oz</v>
      </c>
      <c r="H3199" s="5" t="s">
        <v>16</v>
      </c>
      <c r="I3199" s="6" t="n">
        <f aca="false">VLOOKUP($B3199,'Product Master'!$A$2:$O$5991,14,FALSE())</f>
        <v>1.89</v>
      </c>
      <c r="J3199" s="7" t="n">
        <f aca="false">VLOOKUP($B3199,'Product Master'!$A$2:$O$5991,13,FALSE())</f>
        <v>2</v>
      </c>
      <c r="K3199" s="7" t="str">
        <f aca="false">VLOOKUP($B3199,'Product Master'!$A$2:$O$5991,11,FALSE())</f>
        <v>Y</v>
      </c>
      <c r="L3199" s="7" t="str">
        <f aca="false">VLOOKUP($B3199,'Product Master'!$A$2:$O$5991,12,FALSE())</f>
        <v>N</v>
      </c>
      <c r="M3199" s="3" t="n">
        <v>90</v>
      </c>
      <c r="N3199" s="3" t="n">
        <v>4</v>
      </c>
    </row>
    <row r="3200" customFormat="false" ht="15" hidden="false" customHeight="true" outlineLevel="0" collapsed="false">
      <c r="A3200" s="3" t="s">
        <v>6411</v>
      </c>
      <c r="B3200" s="3" t="s">
        <v>6412</v>
      </c>
      <c r="C3200" s="4" t="str">
        <f aca="false">VLOOKUP($B3200,'Product Master'!$A$2:$O$5991,7,FALSE())</f>
        <v>Frozen Foods</v>
      </c>
      <c r="D3200" s="4" t="str">
        <f aca="false">VLOOKUP($B3200,'Product Master'!$A$2:$O$5991,8,FALSE())</f>
        <v>Frozen Vegetables</v>
      </c>
      <c r="E3200" s="4" t="str">
        <f aca="false">VLOOKUP($B3200,'Product Master'!$A$2:$O$5991,5,FALSE())</f>
        <v>Frostline</v>
      </c>
      <c r="F3200" s="4" t="str">
        <f aca="false">VLOOKUP($B3200,'Product Master'!$A$2:$O$5991,4,FALSE())</f>
        <v>Frostline Organic Mixed Vegetables, 16 oz</v>
      </c>
      <c r="G3200" s="4" t="str">
        <f aca="false">VLOOKUP($B3200,'Product Master'!$A$2:$O$5991,9,FALSE())</f>
        <v>16 oz</v>
      </c>
      <c r="H3200" s="5" t="s">
        <v>16</v>
      </c>
      <c r="I3200" s="6" t="n">
        <f aca="false">VLOOKUP($B3200,'Product Master'!$A$2:$O$5991,14,FALSE())</f>
        <v>2.99</v>
      </c>
      <c r="J3200" s="7" t="n">
        <f aca="false">VLOOKUP($B3200,'Product Master'!$A$2:$O$5991,13,FALSE())</f>
        <v>4</v>
      </c>
      <c r="K3200" s="7" t="str">
        <f aca="false">VLOOKUP($B3200,'Product Master'!$A$2:$O$5991,11,FALSE())</f>
        <v>N</v>
      </c>
      <c r="L3200" s="7" t="str">
        <f aca="false">VLOOKUP($B3200,'Product Master'!$A$2:$O$5991,12,FALSE())</f>
        <v>N</v>
      </c>
      <c r="M3200" s="3" t="n">
        <v>138</v>
      </c>
      <c r="N3200" s="3" t="n">
        <v>21</v>
      </c>
    </row>
    <row r="3201" customFormat="false" ht="15" hidden="false" customHeight="true" outlineLevel="0" collapsed="false">
      <c r="A3201" s="3" t="s">
        <v>6413</v>
      </c>
      <c r="B3201" s="3" t="s">
        <v>6414</v>
      </c>
      <c r="C3201" s="4" t="str">
        <f aca="false">VLOOKUP($B3201,'Product Master'!$A$2:$O$5991,7,FALSE())</f>
        <v>Frozen Foods</v>
      </c>
      <c r="D3201" s="4" t="str">
        <f aca="false">VLOOKUP($B3201,'Product Master'!$A$2:$O$5991,8,FALSE())</f>
        <v>Frozen Vegetables</v>
      </c>
      <c r="E3201" s="4" t="str">
        <f aca="false">VLOOKUP($B3201,'Product Master'!$A$2:$O$5991,5,FALSE())</f>
        <v>Northgate Frozen</v>
      </c>
      <c r="F3201" s="4" t="str">
        <f aca="false">VLOOKUP($B3201,'Product Master'!$A$2:$O$5991,4,FALSE())</f>
        <v>Northgate Frozen Steamable Mixed Vegetables, 12 oz</v>
      </c>
      <c r="G3201" s="4" t="str">
        <f aca="false">VLOOKUP($B3201,'Product Master'!$A$2:$O$5991,9,FALSE())</f>
        <v>12 oz</v>
      </c>
      <c r="H3201" s="5" t="s">
        <v>16</v>
      </c>
      <c r="I3201" s="6" t="n">
        <f aca="false">VLOOKUP($B3201,'Product Master'!$A$2:$O$5991,14,FALSE())</f>
        <v>1.29</v>
      </c>
      <c r="J3201" s="7" t="n">
        <f aca="false">VLOOKUP($B3201,'Product Master'!$A$2:$O$5991,13,FALSE())</f>
        <v>2</v>
      </c>
      <c r="K3201" s="7" t="str">
        <f aca="false">VLOOKUP($B3201,'Product Master'!$A$2:$O$5991,11,FALSE())</f>
        <v>N</v>
      </c>
      <c r="L3201" s="7" t="str">
        <f aca="false">VLOOKUP($B3201,'Product Master'!$A$2:$O$5991,12,FALSE())</f>
        <v>N</v>
      </c>
      <c r="M3201" s="3" t="n">
        <v>54</v>
      </c>
      <c r="N3201" s="3" t="n">
        <v>36</v>
      </c>
    </row>
    <row r="3202" customFormat="false" ht="15" hidden="false" customHeight="true" outlineLevel="0" collapsed="false">
      <c r="A3202" s="3" t="s">
        <v>6415</v>
      </c>
      <c r="B3202" s="3" t="s">
        <v>6416</v>
      </c>
      <c r="C3202" s="4" t="str">
        <f aca="false">VLOOKUP($B3202,'Product Master'!$A$2:$O$5991,7,FALSE())</f>
        <v>Frozen Foods</v>
      </c>
      <c r="D3202" s="4" t="str">
        <f aca="false">VLOOKUP($B3202,'Product Master'!$A$2:$O$5991,8,FALSE())</f>
        <v>Frozen Vegetables</v>
      </c>
      <c r="E3202" s="4" t="str">
        <f aca="false">VLOOKUP($B3202,'Product Master'!$A$2:$O$5991,5,FALSE())</f>
        <v>IceHarvest</v>
      </c>
      <c r="F3202" s="4" t="str">
        <f aca="false">VLOOKUP($B3202,'Product Master'!$A$2:$O$5991,4,FALSE())</f>
        <v>IceHarvest Organic Mixed Vegetables, 16 oz</v>
      </c>
      <c r="G3202" s="4" t="str">
        <f aca="false">VLOOKUP($B3202,'Product Master'!$A$2:$O$5991,9,FALSE())</f>
        <v>16 oz</v>
      </c>
      <c r="H3202" s="5" t="s">
        <v>16</v>
      </c>
      <c r="I3202" s="6" t="n">
        <f aca="false">VLOOKUP($B3202,'Product Master'!$A$2:$O$5991,14,FALSE())</f>
        <v>2.79</v>
      </c>
      <c r="J3202" s="7" t="n">
        <f aca="false">VLOOKUP($B3202,'Product Master'!$A$2:$O$5991,13,FALSE())</f>
        <v>4</v>
      </c>
      <c r="K3202" s="7" t="str">
        <f aca="false">VLOOKUP($B3202,'Product Master'!$A$2:$O$5991,11,FALSE())</f>
        <v>N</v>
      </c>
      <c r="L3202" s="7" t="str">
        <f aca="false">VLOOKUP($B3202,'Product Master'!$A$2:$O$5991,12,FALSE())</f>
        <v>N</v>
      </c>
      <c r="M3202" s="3" t="n">
        <v>6</v>
      </c>
      <c r="N3202" s="3" t="n">
        <v>3</v>
      </c>
    </row>
    <row r="3203" customFormat="false" ht="15" hidden="false" customHeight="true" outlineLevel="0" collapsed="false">
      <c r="A3203" s="3" t="s">
        <v>6417</v>
      </c>
      <c r="B3203" s="3" t="s">
        <v>6418</v>
      </c>
      <c r="C3203" s="4" t="str">
        <f aca="false">VLOOKUP($B3203,'Product Master'!$A$2:$O$5991,7,FALSE())</f>
        <v>Frozen Foods</v>
      </c>
      <c r="D3203" s="4" t="str">
        <f aca="false">VLOOKUP($B3203,'Product Master'!$A$2:$O$5991,8,FALSE())</f>
        <v>Frozen Vegetables</v>
      </c>
      <c r="E3203" s="4" t="str">
        <f aca="false">VLOOKUP($B3203,'Product Master'!$A$2:$O$5991,5,FALSE())</f>
        <v>Frostline</v>
      </c>
      <c r="F3203" s="4" t="str">
        <f aca="false">VLOOKUP($B3203,'Product Master'!$A$2:$O$5991,4,FALSE())</f>
        <v>Frostline Steamable Green Beans, 16 oz</v>
      </c>
      <c r="G3203" s="4" t="str">
        <f aca="false">VLOOKUP($B3203,'Product Master'!$A$2:$O$5991,9,FALSE())</f>
        <v>16 oz</v>
      </c>
      <c r="H3203" s="5" t="s">
        <v>16</v>
      </c>
      <c r="I3203" s="6" t="n">
        <f aca="false">VLOOKUP($B3203,'Product Master'!$A$2:$O$5991,14,FALSE())</f>
        <v>2.99</v>
      </c>
      <c r="J3203" s="7" t="n">
        <f aca="false">VLOOKUP($B3203,'Product Master'!$A$2:$O$5991,13,FALSE())</f>
        <v>24</v>
      </c>
      <c r="K3203" s="7" t="str">
        <f aca="false">VLOOKUP($B3203,'Product Master'!$A$2:$O$5991,11,FALSE())</f>
        <v>N</v>
      </c>
      <c r="L3203" s="7" t="str">
        <f aca="false">VLOOKUP($B3203,'Product Master'!$A$2:$O$5991,12,FALSE())</f>
        <v>N</v>
      </c>
      <c r="M3203" s="3" t="n">
        <v>58</v>
      </c>
      <c r="N3203" s="3" t="n">
        <v>6</v>
      </c>
    </row>
    <row r="3204" customFormat="false" ht="15" hidden="false" customHeight="true" outlineLevel="0" collapsed="false">
      <c r="A3204" s="3" t="s">
        <v>6419</v>
      </c>
      <c r="B3204" s="3" t="s">
        <v>6420</v>
      </c>
      <c r="C3204" s="4" t="str">
        <f aca="false">VLOOKUP($B3204,'Product Master'!$A$2:$O$5991,7,FALSE())</f>
        <v>Frozen Foods</v>
      </c>
      <c r="D3204" s="4" t="str">
        <f aca="false">VLOOKUP($B3204,'Product Master'!$A$2:$O$5991,8,FALSE())</f>
        <v>Frozen Vegetables</v>
      </c>
      <c r="E3204" s="4" t="str">
        <f aca="false">VLOOKUP($B3204,'Product Master'!$A$2:$O$5991,5,FALSE())</f>
        <v>Frostline</v>
      </c>
      <c r="F3204" s="4" t="str">
        <f aca="false">VLOOKUP($B3204,'Product Master'!$A$2:$O$5991,4,FALSE())</f>
        <v>Frostline Stir-Fry Blend, 12 oz</v>
      </c>
      <c r="G3204" s="4" t="str">
        <f aca="false">VLOOKUP($B3204,'Product Master'!$A$2:$O$5991,9,FALSE())</f>
        <v>12 oz</v>
      </c>
      <c r="H3204" s="5" t="s">
        <v>16</v>
      </c>
      <c r="I3204" s="6" t="n">
        <f aca="false">VLOOKUP($B3204,'Product Master'!$A$2:$O$5991,14,FALSE())</f>
        <v>3.79</v>
      </c>
      <c r="J3204" s="7" t="n">
        <f aca="false">VLOOKUP($B3204,'Product Master'!$A$2:$O$5991,13,FALSE())</f>
        <v>12</v>
      </c>
      <c r="K3204" s="7" t="str">
        <f aca="false">VLOOKUP($B3204,'Product Master'!$A$2:$O$5991,11,FALSE())</f>
        <v>N</v>
      </c>
      <c r="L3204" s="7" t="str">
        <f aca="false">VLOOKUP($B3204,'Product Master'!$A$2:$O$5991,12,FALSE())</f>
        <v>N</v>
      </c>
      <c r="M3204" s="3" t="n">
        <v>90</v>
      </c>
      <c r="N3204" s="3" t="n">
        <v>8</v>
      </c>
    </row>
    <row r="3205" customFormat="false" ht="15" hidden="false" customHeight="true" outlineLevel="0" collapsed="false">
      <c r="A3205" s="3" t="s">
        <v>6421</v>
      </c>
      <c r="B3205" s="3" t="s">
        <v>6422</v>
      </c>
      <c r="C3205" s="4" t="str">
        <f aca="false">VLOOKUP($B3205,'Product Master'!$A$2:$O$5991,7,FALSE())</f>
        <v>Frozen Foods</v>
      </c>
      <c r="D3205" s="4" t="str">
        <f aca="false">VLOOKUP($B3205,'Product Master'!$A$2:$O$5991,8,FALSE())</f>
        <v>Frozen Vegetables</v>
      </c>
      <c r="E3205" s="4" t="str">
        <f aca="false">VLOOKUP($B3205,'Product Master'!$A$2:$O$5991,5,FALSE())</f>
        <v>Northgate Frozen</v>
      </c>
      <c r="F3205" s="4" t="str">
        <f aca="false">VLOOKUP($B3205,'Product Master'!$A$2:$O$5991,4,FALSE())</f>
        <v>Northgate Frozen Steamable Peas, 12 oz</v>
      </c>
      <c r="G3205" s="4" t="str">
        <f aca="false">VLOOKUP($B3205,'Product Master'!$A$2:$O$5991,9,FALSE())</f>
        <v>12 oz</v>
      </c>
      <c r="H3205" s="5" t="s">
        <v>16</v>
      </c>
      <c r="I3205" s="6" t="n">
        <f aca="false">VLOOKUP($B3205,'Product Master'!$A$2:$O$5991,14,FALSE())</f>
        <v>2.39</v>
      </c>
      <c r="J3205" s="7" t="n">
        <f aca="false">VLOOKUP($B3205,'Product Master'!$A$2:$O$5991,13,FALSE())</f>
        <v>4</v>
      </c>
      <c r="K3205" s="7" t="str">
        <f aca="false">VLOOKUP($B3205,'Product Master'!$A$2:$O$5991,11,FALSE())</f>
        <v>N</v>
      </c>
      <c r="L3205" s="7" t="str">
        <f aca="false">VLOOKUP($B3205,'Product Master'!$A$2:$O$5991,12,FALSE())</f>
        <v>N</v>
      </c>
      <c r="M3205" s="3" t="n">
        <v>139</v>
      </c>
      <c r="N3205" s="3" t="n">
        <v>16</v>
      </c>
    </row>
    <row r="3206" customFormat="false" ht="15" hidden="false" customHeight="true" outlineLevel="0" collapsed="false">
      <c r="A3206" s="3" t="s">
        <v>6423</v>
      </c>
      <c r="B3206" s="3" t="s">
        <v>6424</v>
      </c>
      <c r="C3206" s="4" t="str">
        <f aca="false">VLOOKUP($B3206,'Product Master'!$A$2:$O$5991,7,FALSE())</f>
        <v>Frozen Foods</v>
      </c>
      <c r="D3206" s="4" t="str">
        <f aca="false">VLOOKUP($B3206,'Product Master'!$A$2:$O$5991,8,FALSE())</f>
        <v>Frozen Vegetables</v>
      </c>
      <c r="E3206" s="4" t="str">
        <f aca="false">VLOOKUP($B3206,'Product Master'!$A$2:$O$5991,5,FALSE())</f>
        <v>Harborline</v>
      </c>
      <c r="F3206" s="4" t="str">
        <f aca="false">VLOOKUP($B3206,'Product Master'!$A$2:$O$5991,4,FALSE())</f>
        <v>Harborline Organic Cauliflower, 16 oz</v>
      </c>
      <c r="G3206" s="4" t="str">
        <f aca="false">VLOOKUP($B3206,'Product Master'!$A$2:$O$5991,9,FALSE())</f>
        <v>16 oz</v>
      </c>
      <c r="H3206" s="5" t="s">
        <v>16</v>
      </c>
      <c r="I3206" s="6" t="n">
        <f aca="false">VLOOKUP($B3206,'Product Master'!$A$2:$O$5991,14,FALSE())</f>
        <v>3.89</v>
      </c>
      <c r="J3206" s="7" t="n">
        <f aca="false">VLOOKUP($B3206,'Product Master'!$A$2:$O$5991,13,FALSE())</f>
        <v>4</v>
      </c>
      <c r="K3206" s="7" t="str">
        <f aca="false">VLOOKUP($B3206,'Product Master'!$A$2:$O$5991,11,FALSE())</f>
        <v>Y</v>
      </c>
      <c r="L3206" s="7" t="str">
        <f aca="false">VLOOKUP($B3206,'Product Master'!$A$2:$O$5991,12,FALSE())</f>
        <v>N</v>
      </c>
      <c r="M3206" s="3" t="n">
        <v>58</v>
      </c>
      <c r="N3206" s="3" t="n">
        <v>31</v>
      </c>
    </row>
    <row r="3207" customFormat="false" ht="15" hidden="false" customHeight="true" outlineLevel="0" collapsed="false">
      <c r="A3207" s="3" t="s">
        <v>6425</v>
      </c>
      <c r="B3207" s="3" t="s">
        <v>6426</v>
      </c>
      <c r="C3207" s="4" t="str">
        <f aca="false">VLOOKUP($B3207,'Product Master'!$A$2:$O$5991,7,FALSE())</f>
        <v>Frozen Foods</v>
      </c>
      <c r="D3207" s="4" t="str">
        <f aca="false">VLOOKUP($B3207,'Product Master'!$A$2:$O$5991,8,FALSE())</f>
        <v>Frozen Vegetables</v>
      </c>
      <c r="E3207" s="4" t="str">
        <f aca="false">VLOOKUP($B3207,'Product Master'!$A$2:$O$5991,5,FALSE())</f>
        <v>Harborline</v>
      </c>
      <c r="F3207" s="4" t="str">
        <f aca="false">VLOOKUP($B3207,'Product Master'!$A$2:$O$5991,4,FALSE())</f>
        <v>Harborline Organic Stir-Fry Blend, 16 oz</v>
      </c>
      <c r="G3207" s="4" t="str">
        <f aca="false">VLOOKUP($B3207,'Product Master'!$A$2:$O$5991,9,FALSE())</f>
        <v>16 oz</v>
      </c>
      <c r="H3207" s="5" t="s">
        <v>16</v>
      </c>
      <c r="I3207" s="6" t="n">
        <f aca="false">VLOOKUP($B3207,'Product Master'!$A$2:$O$5991,14,FALSE())</f>
        <v>1.89</v>
      </c>
      <c r="J3207" s="7" t="n">
        <f aca="false">VLOOKUP($B3207,'Product Master'!$A$2:$O$5991,13,FALSE())</f>
        <v>6</v>
      </c>
      <c r="K3207" s="7" t="str">
        <f aca="false">VLOOKUP($B3207,'Product Master'!$A$2:$O$5991,11,FALSE())</f>
        <v>Y</v>
      </c>
      <c r="L3207" s="7" t="str">
        <f aca="false">VLOOKUP($B3207,'Product Master'!$A$2:$O$5991,12,FALSE())</f>
        <v>N</v>
      </c>
      <c r="M3207" s="3" t="n">
        <v>23</v>
      </c>
      <c r="N3207" s="3" t="n">
        <v>36</v>
      </c>
    </row>
    <row r="3208" customFormat="false" ht="15" hidden="false" customHeight="true" outlineLevel="0" collapsed="false">
      <c r="A3208" s="3" t="s">
        <v>6427</v>
      </c>
      <c r="B3208" s="3" t="s">
        <v>6428</v>
      </c>
      <c r="C3208" s="4" t="str">
        <f aca="false">VLOOKUP($B3208,'Product Master'!$A$2:$O$5991,7,FALSE())</f>
        <v>Frozen Foods</v>
      </c>
      <c r="D3208" s="4" t="str">
        <f aca="false">VLOOKUP($B3208,'Product Master'!$A$2:$O$5991,8,FALSE())</f>
        <v>Frozen Vegetables</v>
      </c>
      <c r="E3208" s="4" t="str">
        <f aca="false">VLOOKUP($B3208,'Product Master'!$A$2:$O$5991,5,FALSE())</f>
        <v>Northgate Frozen</v>
      </c>
      <c r="F3208" s="4" t="str">
        <f aca="false">VLOOKUP($B3208,'Product Master'!$A$2:$O$5991,4,FALSE())</f>
        <v>Northgate Frozen Steamable Spinach, 12 oz</v>
      </c>
      <c r="G3208" s="4" t="str">
        <f aca="false">VLOOKUP($B3208,'Product Master'!$A$2:$O$5991,9,FALSE())</f>
        <v>12 oz</v>
      </c>
      <c r="H3208" s="5" t="s">
        <v>16</v>
      </c>
      <c r="I3208" s="6" t="n">
        <f aca="false">VLOOKUP($B3208,'Product Master'!$A$2:$O$5991,14,FALSE())</f>
        <v>1.99</v>
      </c>
      <c r="J3208" s="7" t="n">
        <f aca="false">VLOOKUP($B3208,'Product Master'!$A$2:$O$5991,13,FALSE())</f>
        <v>8</v>
      </c>
      <c r="K3208" s="7" t="str">
        <f aca="false">VLOOKUP($B3208,'Product Master'!$A$2:$O$5991,11,FALSE())</f>
        <v>N</v>
      </c>
      <c r="L3208" s="7" t="str">
        <f aca="false">VLOOKUP($B3208,'Product Master'!$A$2:$O$5991,12,FALSE())</f>
        <v>N</v>
      </c>
      <c r="M3208" s="3" t="n">
        <v>45</v>
      </c>
      <c r="N3208" s="3" t="n">
        <v>12</v>
      </c>
    </row>
    <row r="3209" customFormat="false" ht="15" hidden="false" customHeight="true" outlineLevel="0" collapsed="false">
      <c r="A3209" s="3" t="s">
        <v>6429</v>
      </c>
      <c r="B3209" s="3" t="s">
        <v>6430</v>
      </c>
      <c r="C3209" s="4" t="str">
        <f aca="false">VLOOKUP($B3209,'Product Master'!$A$2:$O$5991,7,FALSE())</f>
        <v>Frozen Foods</v>
      </c>
      <c r="D3209" s="4" t="str">
        <f aca="false">VLOOKUP($B3209,'Product Master'!$A$2:$O$5991,8,FALSE())</f>
        <v>Frozen Vegetables</v>
      </c>
      <c r="E3209" s="4" t="str">
        <f aca="false">VLOOKUP($B3209,'Product Master'!$A$2:$O$5991,5,FALSE())</f>
        <v>IceHarvest</v>
      </c>
      <c r="F3209" s="4" t="str">
        <f aca="false">VLOOKUP($B3209,'Product Master'!$A$2:$O$5991,4,FALSE())</f>
        <v>IceHarvest Organic Brussels Sprouts, 12 oz</v>
      </c>
      <c r="G3209" s="4" t="str">
        <f aca="false">VLOOKUP($B3209,'Product Master'!$A$2:$O$5991,9,FALSE())</f>
        <v>12 oz</v>
      </c>
      <c r="H3209" s="5" t="s">
        <v>16</v>
      </c>
      <c r="I3209" s="6" t="n">
        <f aca="false">VLOOKUP($B3209,'Product Master'!$A$2:$O$5991,14,FALSE())</f>
        <v>1.39</v>
      </c>
      <c r="J3209" s="7" t="n">
        <f aca="false">VLOOKUP($B3209,'Product Master'!$A$2:$O$5991,13,FALSE())</f>
        <v>24</v>
      </c>
      <c r="K3209" s="7" t="str">
        <f aca="false">VLOOKUP($B3209,'Product Master'!$A$2:$O$5991,11,FALSE())</f>
        <v>N</v>
      </c>
      <c r="L3209" s="7" t="str">
        <f aca="false">VLOOKUP($B3209,'Product Master'!$A$2:$O$5991,12,FALSE())</f>
        <v>N</v>
      </c>
      <c r="M3209" s="3" t="n">
        <v>46</v>
      </c>
      <c r="N3209" s="3" t="n">
        <v>15</v>
      </c>
    </row>
    <row r="3210" customFormat="false" ht="15" hidden="false" customHeight="true" outlineLevel="0" collapsed="false">
      <c r="A3210" s="3" t="s">
        <v>6431</v>
      </c>
      <c r="B3210" s="3" t="s">
        <v>6432</v>
      </c>
      <c r="C3210" s="4" t="str">
        <f aca="false">VLOOKUP($B3210,'Product Master'!$A$2:$O$5991,7,FALSE())</f>
        <v>Frozen Foods</v>
      </c>
      <c r="D3210" s="4" t="str">
        <f aca="false">VLOOKUP($B3210,'Product Master'!$A$2:$O$5991,8,FALSE())</f>
        <v>Frozen Vegetables</v>
      </c>
      <c r="E3210" s="4" t="str">
        <f aca="false">VLOOKUP($B3210,'Product Master'!$A$2:$O$5991,5,FALSE())</f>
        <v>Frostline</v>
      </c>
      <c r="F3210" s="4" t="str">
        <f aca="false">VLOOKUP($B3210,'Product Master'!$A$2:$O$5991,4,FALSE())</f>
        <v>Frostline Corn, 10 oz</v>
      </c>
      <c r="G3210" s="4" t="str">
        <f aca="false">VLOOKUP($B3210,'Product Master'!$A$2:$O$5991,9,FALSE())</f>
        <v>10 oz</v>
      </c>
      <c r="H3210" s="5" t="s">
        <v>16</v>
      </c>
      <c r="I3210" s="6" t="n">
        <f aca="false">VLOOKUP($B3210,'Product Master'!$A$2:$O$5991,14,FALSE())</f>
        <v>3.89</v>
      </c>
      <c r="J3210" s="7" t="n">
        <f aca="false">VLOOKUP($B3210,'Product Master'!$A$2:$O$5991,13,FALSE())</f>
        <v>6</v>
      </c>
      <c r="K3210" s="7" t="str">
        <f aca="false">VLOOKUP($B3210,'Product Master'!$A$2:$O$5991,11,FALSE())</f>
        <v>N</v>
      </c>
      <c r="L3210" s="7" t="str">
        <f aca="false">VLOOKUP($B3210,'Product Master'!$A$2:$O$5991,12,FALSE())</f>
        <v>N</v>
      </c>
      <c r="M3210" s="3" t="n">
        <v>25</v>
      </c>
      <c r="N3210" s="3" t="n">
        <v>3</v>
      </c>
    </row>
    <row r="3211" customFormat="false" ht="15" hidden="false" customHeight="true" outlineLevel="0" collapsed="false">
      <c r="A3211" s="3" t="s">
        <v>6433</v>
      </c>
      <c r="B3211" s="3" t="s">
        <v>6434</v>
      </c>
      <c r="C3211" s="4" t="str">
        <f aca="false">VLOOKUP($B3211,'Product Master'!$A$2:$O$5991,7,FALSE())</f>
        <v>Frozen Foods</v>
      </c>
      <c r="D3211" s="4" t="str">
        <f aca="false">VLOOKUP($B3211,'Product Master'!$A$2:$O$5991,8,FALSE())</f>
        <v>Frozen Vegetables</v>
      </c>
      <c r="E3211" s="4" t="str">
        <f aca="false">VLOOKUP($B3211,'Product Master'!$A$2:$O$5991,5,FALSE())</f>
        <v>Northgate Frozen</v>
      </c>
      <c r="F3211" s="4" t="str">
        <f aca="false">VLOOKUP($B3211,'Product Master'!$A$2:$O$5991,4,FALSE())</f>
        <v>Northgate Frozen Steamable Brussels Sprouts, 10 oz</v>
      </c>
      <c r="G3211" s="4" t="str">
        <f aca="false">VLOOKUP($B3211,'Product Master'!$A$2:$O$5991,9,FALSE())</f>
        <v>10 oz</v>
      </c>
      <c r="H3211" s="5" t="s">
        <v>16</v>
      </c>
      <c r="I3211" s="6" t="n">
        <f aca="false">VLOOKUP($B3211,'Product Master'!$A$2:$O$5991,14,FALSE())</f>
        <v>2.89</v>
      </c>
      <c r="J3211" s="7" t="n">
        <f aca="false">VLOOKUP($B3211,'Product Master'!$A$2:$O$5991,13,FALSE())</f>
        <v>1</v>
      </c>
      <c r="K3211" s="7" t="str">
        <f aca="false">VLOOKUP($B3211,'Product Master'!$A$2:$O$5991,11,FALSE())</f>
        <v>N</v>
      </c>
      <c r="L3211" s="7" t="str">
        <f aca="false">VLOOKUP($B3211,'Product Master'!$A$2:$O$5991,12,FALSE())</f>
        <v>N</v>
      </c>
      <c r="M3211" s="3" t="n">
        <v>144</v>
      </c>
      <c r="N3211" s="3" t="n">
        <v>16</v>
      </c>
    </row>
    <row r="3212" customFormat="false" ht="15" hidden="false" customHeight="true" outlineLevel="0" collapsed="false">
      <c r="A3212" s="3" t="s">
        <v>6435</v>
      </c>
      <c r="B3212" s="3" t="s">
        <v>6436</v>
      </c>
      <c r="C3212" s="4" t="str">
        <f aca="false">VLOOKUP($B3212,'Product Master'!$A$2:$O$5991,7,FALSE())</f>
        <v>Frozen Foods</v>
      </c>
      <c r="D3212" s="4" t="str">
        <f aca="false">VLOOKUP($B3212,'Product Master'!$A$2:$O$5991,8,FALSE())</f>
        <v>Frozen Vegetables</v>
      </c>
      <c r="E3212" s="4" t="str">
        <f aca="false">VLOOKUP($B3212,'Product Master'!$A$2:$O$5991,5,FALSE())</f>
        <v>Northgate Frozen</v>
      </c>
      <c r="F3212" s="4" t="str">
        <f aca="false">VLOOKUP($B3212,'Product Master'!$A$2:$O$5991,4,FALSE())</f>
        <v>Northgate Frozen Steamable Spinach, 16 oz</v>
      </c>
      <c r="G3212" s="4" t="str">
        <f aca="false">VLOOKUP($B3212,'Product Master'!$A$2:$O$5991,9,FALSE())</f>
        <v>16 oz</v>
      </c>
      <c r="H3212" s="5" t="s">
        <v>16</v>
      </c>
      <c r="I3212" s="6" t="n">
        <f aca="false">VLOOKUP($B3212,'Product Master'!$A$2:$O$5991,14,FALSE())</f>
        <v>3.49</v>
      </c>
      <c r="J3212" s="7" t="n">
        <f aca="false">VLOOKUP($B3212,'Product Master'!$A$2:$O$5991,13,FALSE())</f>
        <v>8</v>
      </c>
      <c r="K3212" s="7" t="str">
        <f aca="false">VLOOKUP($B3212,'Product Master'!$A$2:$O$5991,11,FALSE())</f>
        <v>N</v>
      </c>
      <c r="L3212" s="7" t="str">
        <f aca="false">VLOOKUP($B3212,'Product Master'!$A$2:$O$5991,12,FALSE())</f>
        <v>N</v>
      </c>
      <c r="M3212" s="3" t="n">
        <v>74</v>
      </c>
      <c r="N3212" s="3" t="n">
        <v>24</v>
      </c>
    </row>
    <row r="3213" customFormat="false" ht="15" hidden="false" customHeight="true" outlineLevel="0" collapsed="false">
      <c r="A3213" s="3" t="s">
        <v>6437</v>
      </c>
      <c r="B3213" s="3" t="s">
        <v>6438</v>
      </c>
      <c r="C3213" s="4" t="str">
        <f aca="false">VLOOKUP($B3213,'Product Master'!$A$2:$O$5991,7,FALSE())</f>
        <v>Frozen Foods</v>
      </c>
      <c r="D3213" s="4" t="str">
        <f aca="false">VLOOKUP($B3213,'Product Master'!$A$2:$O$5991,8,FALSE())</f>
        <v>Frozen Vegetables</v>
      </c>
      <c r="E3213" s="4" t="str">
        <f aca="false">VLOOKUP($B3213,'Product Master'!$A$2:$O$5991,5,FALSE())</f>
        <v>Northgate Frozen</v>
      </c>
      <c r="F3213" s="4" t="str">
        <f aca="false">VLOOKUP($B3213,'Product Master'!$A$2:$O$5991,4,FALSE())</f>
        <v>Northgate Frozen Stir-Fry Blend, 16 oz</v>
      </c>
      <c r="G3213" s="4" t="str">
        <f aca="false">VLOOKUP($B3213,'Product Master'!$A$2:$O$5991,9,FALSE())</f>
        <v>16 oz</v>
      </c>
      <c r="H3213" s="5" t="s">
        <v>16</v>
      </c>
      <c r="I3213" s="6" t="n">
        <f aca="false">VLOOKUP($B3213,'Product Master'!$A$2:$O$5991,14,FALSE())</f>
        <v>1.79</v>
      </c>
      <c r="J3213" s="7" t="n">
        <f aca="false">VLOOKUP($B3213,'Product Master'!$A$2:$O$5991,13,FALSE())</f>
        <v>2</v>
      </c>
      <c r="K3213" s="7" t="str">
        <f aca="false">VLOOKUP($B3213,'Product Master'!$A$2:$O$5991,11,FALSE())</f>
        <v>N</v>
      </c>
      <c r="L3213" s="7" t="str">
        <f aca="false">VLOOKUP($B3213,'Product Master'!$A$2:$O$5991,12,FALSE())</f>
        <v>N</v>
      </c>
      <c r="M3213" s="3" t="n">
        <v>58</v>
      </c>
      <c r="N3213" s="3" t="n">
        <v>36</v>
      </c>
    </row>
    <row r="3214" customFormat="false" ht="15" hidden="false" customHeight="true" outlineLevel="0" collapsed="false">
      <c r="A3214" s="3" t="s">
        <v>6439</v>
      </c>
      <c r="B3214" s="3" t="s">
        <v>6440</v>
      </c>
      <c r="C3214" s="4" t="str">
        <f aca="false">VLOOKUP($B3214,'Product Master'!$A$2:$O$5991,7,FALSE())</f>
        <v>Frozen Foods</v>
      </c>
      <c r="D3214" s="4" t="str">
        <f aca="false">VLOOKUP($B3214,'Product Master'!$A$2:$O$5991,8,FALSE())</f>
        <v>Frozen Vegetables</v>
      </c>
      <c r="E3214" s="4" t="str">
        <f aca="false">VLOOKUP($B3214,'Product Master'!$A$2:$O$5991,5,FALSE())</f>
        <v>Frostline</v>
      </c>
      <c r="F3214" s="4" t="str">
        <f aca="false">VLOOKUP($B3214,'Product Master'!$A$2:$O$5991,4,FALSE())</f>
        <v>Frostline Organic Green Beans, 16 oz</v>
      </c>
      <c r="G3214" s="4" t="str">
        <f aca="false">VLOOKUP($B3214,'Product Master'!$A$2:$O$5991,9,FALSE())</f>
        <v>16 oz</v>
      </c>
      <c r="H3214" s="5" t="s">
        <v>16</v>
      </c>
      <c r="I3214" s="6" t="n">
        <f aca="false">VLOOKUP($B3214,'Product Master'!$A$2:$O$5991,14,FALSE())</f>
        <v>2.49</v>
      </c>
      <c r="J3214" s="7" t="n">
        <f aca="false">VLOOKUP($B3214,'Product Master'!$A$2:$O$5991,13,FALSE())</f>
        <v>4</v>
      </c>
      <c r="K3214" s="7" t="str">
        <f aca="false">VLOOKUP($B3214,'Product Master'!$A$2:$O$5991,11,FALSE())</f>
        <v>N</v>
      </c>
      <c r="L3214" s="7" t="str">
        <f aca="false">VLOOKUP($B3214,'Product Master'!$A$2:$O$5991,12,FALSE())</f>
        <v>N</v>
      </c>
      <c r="M3214" s="3" t="n">
        <v>39</v>
      </c>
      <c r="N3214" s="3" t="n">
        <v>40</v>
      </c>
    </row>
    <row r="3215" customFormat="false" ht="15" hidden="false" customHeight="true" outlineLevel="0" collapsed="false">
      <c r="A3215" s="3" t="s">
        <v>6441</v>
      </c>
      <c r="B3215" s="3" t="s">
        <v>6442</v>
      </c>
      <c r="C3215" s="4" t="str">
        <f aca="false">VLOOKUP($B3215,'Product Master'!$A$2:$O$5991,7,FALSE())</f>
        <v>Frozen Foods</v>
      </c>
      <c r="D3215" s="4" t="str">
        <f aca="false">VLOOKUP($B3215,'Product Master'!$A$2:$O$5991,8,FALSE())</f>
        <v>Frozen Vegetables</v>
      </c>
      <c r="E3215" s="4" t="str">
        <f aca="false">VLOOKUP($B3215,'Product Master'!$A$2:$O$5991,5,FALSE())</f>
        <v>IceHarvest</v>
      </c>
      <c r="F3215" s="4" t="str">
        <f aca="false">VLOOKUP($B3215,'Product Master'!$A$2:$O$5991,4,FALSE())</f>
        <v>IceHarvest Steamable Stir-Fry Blend, 10 oz</v>
      </c>
      <c r="G3215" s="4" t="str">
        <f aca="false">VLOOKUP($B3215,'Product Master'!$A$2:$O$5991,9,FALSE())</f>
        <v>10 oz</v>
      </c>
      <c r="H3215" s="5" t="s">
        <v>16</v>
      </c>
      <c r="I3215" s="6" t="n">
        <f aca="false">VLOOKUP($B3215,'Product Master'!$A$2:$O$5991,14,FALSE())</f>
        <v>1.49</v>
      </c>
      <c r="J3215" s="7" t="n">
        <f aca="false">VLOOKUP($B3215,'Product Master'!$A$2:$O$5991,13,FALSE())</f>
        <v>1</v>
      </c>
      <c r="K3215" s="7" t="str">
        <f aca="false">VLOOKUP($B3215,'Product Master'!$A$2:$O$5991,11,FALSE())</f>
        <v>N</v>
      </c>
      <c r="L3215" s="7" t="str">
        <f aca="false">VLOOKUP($B3215,'Product Master'!$A$2:$O$5991,12,FALSE())</f>
        <v>N</v>
      </c>
      <c r="M3215" s="3" t="n">
        <v>92</v>
      </c>
      <c r="N3215" s="3" t="n">
        <v>6</v>
      </c>
    </row>
    <row r="3216" customFormat="false" ht="15" hidden="false" customHeight="true" outlineLevel="0" collapsed="false">
      <c r="A3216" s="3" t="s">
        <v>6443</v>
      </c>
      <c r="B3216" s="3" t="s">
        <v>6444</v>
      </c>
      <c r="C3216" s="4" t="str">
        <f aca="false">VLOOKUP($B3216,'Product Master'!$A$2:$O$5991,7,FALSE())</f>
        <v>Frozen Foods</v>
      </c>
      <c r="D3216" s="4" t="str">
        <f aca="false">VLOOKUP($B3216,'Product Master'!$A$2:$O$5991,8,FALSE())</f>
        <v>Frozen Vegetables</v>
      </c>
      <c r="E3216" s="4" t="str">
        <f aca="false">VLOOKUP($B3216,'Product Master'!$A$2:$O$5991,5,FALSE())</f>
        <v>Harborline</v>
      </c>
      <c r="F3216" s="4" t="str">
        <f aca="false">VLOOKUP($B3216,'Product Master'!$A$2:$O$5991,4,FALSE())</f>
        <v>Harborline Steamable Mixed Vegetables, 10 oz</v>
      </c>
      <c r="G3216" s="4" t="str">
        <f aca="false">VLOOKUP($B3216,'Product Master'!$A$2:$O$5991,9,FALSE())</f>
        <v>10 oz</v>
      </c>
      <c r="H3216" s="5" t="s">
        <v>16</v>
      </c>
      <c r="I3216" s="6" t="n">
        <f aca="false">VLOOKUP($B3216,'Product Master'!$A$2:$O$5991,14,FALSE())</f>
        <v>2.99</v>
      </c>
      <c r="J3216" s="7" t="n">
        <f aca="false">VLOOKUP($B3216,'Product Master'!$A$2:$O$5991,13,FALSE())</f>
        <v>4</v>
      </c>
      <c r="K3216" s="7" t="str">
        <f aca="false">VLOOKUP($B3216,'Product Master'!$A$2:$O$5991,11,FALSE())</f>
        <v>Y</v>
      </c>
      <c r="L3216" s="7" t="str">
        <f aca="false">VLOOKUP($B3216,'Product Master'!$A$2:$O$5991,12,FALSE())</f>
        <v>N</v>
      </c>
      <c r="M3216" s="3" t="n">
        <v>97</v>
      </c>
      <c r="N3216" s="3" t="n">
        <v>25</v>
      </c>
    </row>
    <row r="3217" customFormat="false" ht="15" hidden="false" customHeight="true" outlineLevel="0" collapsed="false">
      <c r="A3217" s="3" t="s">
        <v>6445</v>
      </c>
      <c r="B3217" s="3" t="s">
        <v>6446</v>
      </c>
      <c r="C3217" s="4" t="str">
        <f aca="false">VLOOKUP($B3217,'Product Master'!$A$2:$O$5991,7,FALSE())</f>
        <v>Frozen Foods</v>
      </c>
      <c r="D3217" s="4" t="str">
        <f aca="false">VLOOKUP($B3217,'Product Master'!$A$2:$O$5991,8,FALSE())</f>
        <v>Frozen Vegetables</v>
      </c>
      <c r="E3217" s="4" t="str">
        <f aca="false">VLOOKUP($B3217,'Product Master'!$A$2:$O$5991,5,FALSE())</f>
        <v>IceHarvest</v>
      </c>
      <c r="F3217" s="4" t="str">
        <f aca="false">VLOOKUP($B3217,'Product Master'!$A$2:$O$5991,4,FALSE())</f>
        <v>IceHarvest Steamable Broccoli, 10 oz</v>
      </c>
      <c r="G3217" s="4" t="str">
        <f aca="false">VLOOKUP($B3217,'Product Master'!$A$2:$O$5991,9,FALSE())</f>
        <v>10 oz</v>
      </c>
      <c r="H3217" s="5" t="s">
        <v>16</v>
      </c>
      <c r="I3217" s="6" t="n">
        <f aca="false">VLOOKUP($B3217,'Product Master'!$A$2:$O$5991,14,FALSE())</f>
        <v>2.29</v>
      </c>
      <c r="J3217" s="7" t="n">
        <f aca="false">VLOOKUP($B3217,'Product Master'!$A$2:$O$5991,13,FALSE())</f>
        <v>12</v>
      </c>
      <c r="K3217" s="7" t="str">
        <f aca="false">VLOOKUP($B3217,'Product Master'!$A$2:$O$5991,11,FALSE())</f>
        <v>N</v>
      </c>
      <c r="L3217" s="7" t="str">
        <f aca="false">VLOOKUP($B3217,'Product Master'!$A$2:$O$5991,12,FALSE())</f>
        <v>N</v>
      </c>
      <c r="M3217" s="3" t="n">
        <v>10</v>
      </c>
      <c r="N3217" s="3" t="n">
        <v>12</v>
      </c>
    </row>
    <row r="3218" customFormat="false" ht="15" hidden="false" customHeight="true" outlineLevel="0" collapsed="false">
      <c r="A3218" s="3" t="s">
        <v>6447</v>
      </c>
      <c r="B3218" s="3" t="s">
        <v>6448</v>
      </c>
      <c r="C3218" s="4" t="str">
        <f aca="false">VLOOKUP($B3218,'Product Master'!$A$2:$O$5991,7,FALSE())</f>
        <v>Frozen Foods</v>
      </c>
      <c r="D3218" s="4" t="str">
        <f aca="false">VLOOKUP($B3218,'Product Master'!$A$2:$O$5991,8,FALSE())</f>
        <v>Frozen Vegetables</v>
      </c>
      <c r="E3218" s="4" t="str">
        <f aca="false">VLOOKUP($B3218,'Product Master'!$A$2:$O$5991,5,FALSE())</f>
        <v>IceHarvest</v>
      </c>
      <c r="F3218" s="4" t="str">
        <f aca="false">VLOOKUP($B3218,'Product Master'!$A$2:$O$5991,4,FALSE())</f>
        <v>IceHarvest Organic Corn, 12 oz</v>
      </c>
      <c r="G3218" s="4" t="str">
        <f aca="false">VLOOKUP($B3218,'Product Master'!$A$2:$O$5991,9,FALSE())</f>
        <v>12 oz</v>
      </c>
      <c r="H3218" s="5" t="s">
        <v>16</v>
      </c>
      <c r="I3218" s="6" t="n">
        <f aca="false">VLOOKUP($B3218,'Product Master'!$A$2:$O$5991,14,FALSE())</f>
        <v>3.89</v>
      </c>
      <c r="J3218" s="7" t="n">
        <f aca="false">VLOOKUP($B3218,'Product Master'!$A$2:$O$5991,13,FALSE())</f>
        <v>24</v>
      </c>
      <c r="K3218" s="7" t="str">
        <f aca="false">VLOOKUP($B3218,'Product Master'!$A$2:$O$5991,11,FALSE())</f>
        <v>N</v>
      </c>
      <c r="L3218" s="7" t="str">
        <f aca="false">VLOOKUP($B3218,'Product Master'!$A$2:$O$5991,12,FALSE())</f>
        <v>N</v>
      </c>
      <c r="M3218" s="3" t="n">
        <v>77</v>
      </c>
      <c r="N3218" s="3" t="n">
        <v>30</v>
      </c>
    </row>
    <row r="3219" customFormat="false" ht="15" hidden="false" customHeight="true" outlineLevel="0" collapsed="false">
      <c r="A3219" s="3" t="s">
        <v>6449</v>
      </c>
      <c r="B3219" s="3" t="s">
        <v>6450</v>
      </c>
      <c r="C3219" s="4" t="str">
        <f aca="false">VLOOKUP($B3219,'Product Master'!$A$2:$O$5991,7,FALSE())</f>
        <v>Frozen Foods</v>
      </c>
      <c r="D3219" s="4" t="str">
        <f aca="false">VLOOKUP($B3219,'Product Master'!$A$2:$O$5991,8,FALSE())</f>
        <v>Frozen Vegetables</v>
      </c>
      <c r="E3219" s="4" t="str">
        <f aca="false">VLOOKUP($B3219,'Product Master'!$A$2:$O$5991,5,FALSE())</f>
        <v>IceHarvest</v>
      </c>
      <c r="F3219" s="4" t="str">
        <f aca="false">VLOOKUP($B3219,'Product Master'!$A$2:$O$5991,4,FALSE())</f>
        <v>IceHarvest Spinach, 12 oz</v>
      </c>
      <c r="G3219" s="4" t="str">
        <f aca="false">VLOOKUP($B3219,'Product Master'!$A$2:$O$5991,9,FALSE())</f>
        <v>12 oz</v>
      </c>
      <c r="H3219" s="5" t="s">
        <v>16</v>
      </c>
      <c r="I3219" s="6" t="n">
        <f aca="false">VLOOKUP($B3219,'Product Master'!$A$2:$O$5991,14,FALSE())</f>
        <v>2.39</v>
      </c>
      <c r="J3219" s="7" t="n">
        <f aca="false">VLOOKUP($B3219,'Product Master'!$A$2:$O$5991,13,FALSE())</f>
        <v>1</v>
      </c>
      <c r="K3219" s="7" t="str">
        <f aca="false">VLOOKUP($B3219,'Product Master'!$A$2:$O$5991,11,FALSE())</f>
        <v>N</v>
      </c>
      <c r="L3219" s="7" t="str">
        <f aca="false">VLOOKUP($B3219,'Product Master'!$A$2:$O$5991,12,FALSE())</f>
        <v>N</v>
      </c>
      <c r="M3219" s="3" t="n">
        <v>41</v>
      </c>
      <c r="N3219" s="3" t="n">
        <v>14</v>
      </c>
    </row>
    <row r="3220" customFormat="false" ht="15" hidden="false" customHeight="true" outlineLevel="0" collapsed="false">
      <c r="A3220" s="3" t="s">
        <v>6451</v>
      </c>
      <c r="B3220" s="3" t="s">
        <v>6452</v>
      </c>
      <c r="C3220" s="4" t="str">
        <f aca="false">VLOOKUP($B3220,'Product Master'!$A$2:$O$5991,7,FALSE())</f>
        <v>Frozen Foods</v>
      </c>
      <c r="D3220" s="4" t="str">
        <f aca="false">VLOOKUP($B3220,'Product Master'!$A$2:$O$5991,8,FALSE())</f>
        <v>Frozen Vegetables</v>
      </c>
      <c r="E3220" s="4" t="str">
        <f aca="false">VLOOKUP($B3220,'Product Master'!$A$2:$O$5991,5,FALSE())</f>
        <v>Frostline</v>
      </c>
      <c r="F3220" s="4" t="str">
        <f aca="false">VLOOKUP($B3220,'Product Master'!$A$2:$O$5991,4,FALSE())</f>
        <v>Frostline Steamable Cauliflower, 10 oz</v>
      </c>
      <c r="G3220" s="4" t="str">
        <f aca="false">VLOOKUP($B3220,'Product Master'!$A$2:$O$5991,9,FALSE())</f>
        <v>10 oz</v>
      </c>
      <c r="H3220" s="5" t="s">
        <v>16</v>
      </c>
      <c r="I3220" s="6" t="n">
        <f aca="false">VLOOKUP($B3220,'Product Master'!$A$2:$O$5991,14,FALSE())</f>
        <v>2.89</v>
      </c>
      <c r="J3220" s="7" t="n">
        <f aca="false">VLOOKUP($B3220,'Product Master'!$A$2:$O$5991,13,FALSE())</f>
        <v>8</v>
      </c>
      <c r="K3220" s="7" t="str">
        <f aca="false">VLOOKUP($B3220,'Product Master'!$A$2:$O$5991,11,FALSE())</f>
        <v>N</v>
      </c>
      <c r="L3220" s="7" t="str">
        <f aca="false">VLOOKUP($B3220,'Product Master'!$A$2:$O$5991,12,FALSE())</f>
        <v>N</v>
      </c>
      <c r="M3220" s="3" t="n">
        <v>52</v>
      </c>
      <c r="N3220" s="3" t="n">
        <v>21</v>
      </c>
    </row>
    <row r="3221" customFormat="false" ht="15" hidden="false" customHeight="true" outlineLevel="0" collapsed="false">
      <c r="A3221" s="3" t="s">
        <v>6453</v>
      </c>
      <c r="B3221" s="3" t="s">
        <v>6454</v>
      </c>
      <c r="C3221" s="4" t="str">
        <f aca="false">VLOOKUP($B3221,'Product Master'!$A$2:$O$5991,7,FALSE())</f>
        <v>Frozen Foods</v>
      </c>
      <c r="D3221" s="4" t="str">
        <f aca="false">VLOOKUP($B3221,'Product Master'!$A$2:$O$5991,8,FALSE())</f>
        <v>Frozen Vegetables</v>
      </c>
      <c r="E3221" s="4" t="str">
        <f aca="false">VLOOKUP($B3221,'Product Master'!$A$2:$O$5991,5,FALSE())</f>
        <v>Northgate Frozen</v>
      </c>
      <c r="F3221" s="4" t="str">
        <f aca="false">VLOOKUP($B3221,'Product Master'!$A$2:$O$5991,4,FALSE())</f>
        <v>Northgate Frozen Steamable Brussels Sprouts, 16 oz</v>
      </c>
      <c r="G3221" s="4" t="str">
        <f aca="false">VLOOKUP($B3221,'Product Master'!$A$2:$O$5991,9,FALSE())</f>
        <v>16 oz</v>
      </c>
      <c r="H3221" s="5" t="s">
        <v>16</v>
      </c>
      <c r="I3221" s="6" t="n">
        <f aca="false">VLOOKUP($B3221,'Product Master'!$A$2:$O$5991,14,FALSE())</f>
        <v>3.39</v>
      </c>
      <c r="J3221" s="7" t="n">
        <f aca="false">VLOOKUP($B3221,'Product Master'!$A$2:$O$5991,13,FALSE())</f>
        <v>24</v>
      </c>
      <c r="K3221" s="7" t="str">
        <f aca="false">VLOOKUP($B3221,'Product Master'!$A$2:$O$5991,11,FALSE())</f>
        <v>N</v>
      </c>
      <c r="L3221" s="7" t="str">
        <f aca="false">VLOOKUP($B3221,'Product Master'!$A$2:$O$5991,12,FALSE())</f>
        <v>N</v>
      </c>
      <c r="M3221" s="3" t="n">
        <v>71</v>
      </c>
      <c r="N3221" s="3" t="n">
        <v>40</v>
      </c>
    </row>
    <row r="3222" customFormat="false" ht="15" hidden="false" customHeight="true" outlineLevel="0" collapsed="false">
      <c r="A3222" s="3" t="s">
        <v>6455</v>
      </c>
      <c r="B3222" s="3" t="s">
        <v>6456</v>
      </c>
      <c r="C3222" s="4" t="str">
        <f aca="false">VLOOKUP($B3222,'Product Master'!$A$2:$O$5991,7,FALSE())</f>
        <v>Frozen Foods</v>
      </c>
      <c r="D3222" s="4" t="str">
        <f aca="false">VLOOKUP($B3222,'Product Master'!$A$2:$O$5991,8,FALSE())</f>
        <v>Frozen Vegetables</v>
      </c>
      <c r="E3222" s="4" t="str">
        <f aca="false">VLOOKUP($B3222,'Product Master'!$A$2:$O$5991,5,FALSE())</f>
        <v>IceHarvest</v>
      </c>
      <c r="F3222" s="4" t="str">
        <f aca="false">VLOOKUP($B3222,'Product Master'!$A$2:$O$5991,4,FALSE())</f>
        <v>IceHarvest Organic Stir-Fry Blend, 16 oz</v>
      </c>
      <c r="G3222" s="4" t="str">
        <f aca="false">VLOOKUP($B3222,'Product Master'!$A$2:$O$5991,9,FALSE())</f>
        <v>16 oz</v>
      </c>
      <c r="H3222" s="5" t="s">
        <v>16</v>
      </c>
      <c r="I3222" s="6" t="n">
        <f aca="false">VLOOKUP($B3222,'Product Master'!$A$2:$O$5991,14,FALSE())</f>
        <v>3.79</v>
      </c>
      <c r="J3222" s="7" t="n">
        <f aca="false">VLOOKUP($B3222,'Product Master'!$A$2:$O$5991,13,FALSE())</f>
        <v>24</v>
      </c>
      <c r="K3222" s="7" t="str">
        <f aca="false">VLOOKUP($B3222,'Product Master'!$A$2:$O$5991,11,FALSE())</f>
        <v>N</v>
      </c>
      <c r="L3222" s="7" t="str">
        <f aca="false">VLOOKUP($B3222,'Product Master'!$A$2:$O$5991,12,FALSE())</f>
        <v>N</v>
      </c>
      <c r="M3222" s="3" t="n">
        <v>104</v>
      </c>
      <c r="N3222" s="3" t="n">
        <v>33</v>
      </c>
    </row>
    <row r="3223" customFormat="false" ht="15" hidden="false" customHeight="true" outlineLevel="0" collapsed="false">
      <c r="A3223" s="3" t="s">
        <v>6457</v>
      </c>
      <c r="B3223" s="3" t="s">
        <v>6458</v>
      </c>
      <c r="C3223" s="4" t="str">
        <f aca="false">VLOOKUP($B3223,'Product Master'!$A$2:$O$5991,7,FALSE())</f>
        <v>Frozen Foods</v>
      </c>
      <c r="D3223" s="4" t="str">
        <f aca="false">VLOOKUP($B3223,'Product Master'!$A$2:$O$5991,8,FALSE())</f>
        <v>Frozen Vegetables</v>
      </c>
      <c r="E3223" s="4" t="str">
        <f aca="false">VLOOKUP($B3223,'Product Master'!$A$2:$O$5991,5,FALSE())</f>
        <v>Northgate Frozen</v>
      </c>
      <c r="F3223" s="4" t="str">
        <f aca="false">VLOOKUP($B3223,'Product Master'!$A$2:$O$5991,4,FALSE())</f>
        <v>Northgate Frozen Spinach, 10 oz</v>
      </c>
      <c r="G3223" s="4" t="str">
        <f aca="false">VLOOKUP($B3223,'Product Master'!$A$2:$O$5991,9,FALSE())</f>
        <v>10 oz</v>
      </c>
      <c r="H3223" s="5" t="s">
        <v>16</v>
      </c>
      <c r="I3223" s="6" t="n">
        <f aca="false">VLOOKUP($B3223,'Product Master'!$A$2:$O$5991,14,FALSE())</f>
        <v>3.29</v>
      </c>
      <c r="J3223" s="7" t="n">
        <f aca="false">VLOOKUP($B3223,'Product Master'!$A$2:$O$5991,13,FALSE())</f>
        <v>6</v>
      </c>
      <c r="K3223" s="7" t="str">
        <f aca="false">VLOOKUP($B3223,'Product Master'!$A$2:$O$5991,11,FALSE())</f>
        <v>N</v>
      </c>
      <c r="L3223" s="7" t="str">
        <f aca="false">VLOOKUP($B3223,'Product Master'!$A$2:$O$5991,12,FALSE())</f>
        <v>N</v>
      </c>
      <c r="M3223" s="3" t="n">
        <v>133</v>
      </c>
      <c r="N3223" s="3" t="n">
        <v>16</v>
      </c>
    </row>
    <row r="3224" customFormat="false" ht="15" hidden="false" customHeight="true" outlineLevel="0" collapsed="false">
      <c r="A3224" s="3" t="s">
        <v>6459</v>
      </c>
      <c r="B3224" s="3" t="s">
        <v>6460</v>
      </c>
      <c r="C3224" s="4" t="str">
        <f aca="false">VLOOKUP($B3224,'Product Master'!$A$2:$O$5991,7,FALSE())</f>
        <v>Frozen Foods</v>
      </c>
      <c r="D3224" s="4" t="str">
        <f aca="false">VLOOKUP($B3224,'Product Master'!$A$2:$O$5991,8,FALSE())</f>
        <v>Frozen Vegetables</v>
      </c>
      <c r="E3224" s="4" t="str">
        <f aca="false">VLOOKUP($B3224,'Product Master'!$A$2:$O$5991,5,FALSE())</f>
        <v>IceHarvest</v>
      </c>
      <c r="F3224" s="4" t="str">
        <f aca="false">VLOOKUP($B3224,'Product Master'!$A$2:$O$5991,4,FALSE())</f>
        <v>IceHarvest Steamable Spinach, 12 oz</v>
      </c>
      <c r="G3224" s="4" t="str">
        <f aca="false">VLOOKUP($B3224,'Product Master'!$A$2:$O$5991,9,FALSE())</f>
        <v>12 oz</v>
      </c>
      <c r="H3224" s="5" t="s">
        <v>16</v>
      </c>
      <c r="I3224" s="6" t="n">
        <f aca="false">VLOOKUP($B3224,'Product Master'!$A$2:$O$5991,14,FALSE())</f>
        <v>1.49</v>
      </c>
      <c r="J3224" s="7" t="n">
        <f aca="false">VLOOKUP($B3224,'Product Master'!$A$2:$O$5991,13,FALSE())</f>
        <v>12</v>
      </c>
      <c r="K3224" s="7" t="str">
        <f aca="false">VLOOKUP($B3224,'Product Master'!$A$2:$O$5991,11,FALSE())</f>
        <v>N</v>
      </c>
      <c r="L3224" s="7" t="str">
        <f aca="false">VLOOKUP($B3224,'Product Master'!$A$2:$O$5991,12,FALSE())</f>
        <v>N</v>
      </c>
      <c r="M3224" s="3" t="n">
        <v>100</v>
      </c>
      <c r="N3224" s="3" t="n">
        <v>16</v>
      </c>
    </row>
    <row r="3225" customFormat="false" ht="15" hidden="false" customHeight="true" outlineLevel="0" collapsed="false">
      <c r="A3225" s="3" t="s">
        <v>6461</v>
      </c>
      <c r="B3225" s="3" t="s">
        <v>6462</v>
      </c>
      <c r="C3225" s="4" t="str">
        <f aca="false">VLOOKUP($B3225,'Product Master'!$A$2:$O$5991,7,FALSE())</f>
        <v>Frozen Foods</v>
      </c>
      <c r="D3225" s="4" t="str">
        <f aca="false">VLOOKUP($B3225,'Product Master'!$A$2:$O$5991,8,FALSE())</f>
        <v>Frozen Vegetables</v>
      </c>
      <c r="E3225" s="4" t="str">
        <f aca="false">VLOOKUP($B3225,'Product Master'!$A$2:$O$5991,5,FALSE())</f>
        <v>Harborline</v>
      </c>
      <c r="F3225" s="4" t="str">
        <f aca="false">VLOOKUP($B3225,'Product Master'!$A$2:$O$5991,4,FALSE())</f>
        <v>Harborline Steamable Peas, 12 oz</v>
      </c>
      <c r="G3225" s="4" t="str">
        <f aca="false">VLOOKUP($B3225,'Product Master'!$A$2:$O$5991,9,FALSE())</f>
        <v>12 oz</v>
      </c>
      <c r="H3225" s="5" t="s">
        <v>16</v>
      </c>
      <c r="I3225" s="6" t="n">
        <f aca="false">VLOOKUP($B3225,'Product Master'!$A$2:$O$5991,14,FALSE())</f>
        <v>2.39</v>
      </c>
      <c r="J3225" s="7" t="n">
        <f aca="false">VLOOKUP($B3225,'Product Master'!$A$2:$O$5991,13,FALSE())</f>
        <v>6</v>
      </c>
      <c r="K3225" s="7" t="str">
        <f aca="false">VLOOKUP($B3225,'Product Master'!$A$2:$O$5991,11,FALSE())</f>
        <v>Y</v>
      </c>
      <c r="L3225" s="7" t="str">
        <f aca="false">VLOOKUP($B3225,'Product Master'!$A$2:$O$5991,12,FALSE())</f>
        <v>N</v>
      </c>
      <c r="M3225" s="3" t="n">
        <v>61</v>
      </c>
      <c r="N3225" s="3" t="n">
        <v>32</v>
      </c>
    </row>
    <row r="3226" customFormat="false" ht="15" hidden="false" customHeight="true" outlineLevel="0" collapsed="false">
      <c r="A3226" s="3" t="s">
        <v>6463</v>
      </c>
      <c r="B3226" s="3" t="s">
        <v>6464</v>
      </c>
      <c r="C3226" s="4" t="str">
        <f aca="false">VLOOKUP($B3226,'Product Master'!$A$2:$O$5991,7,FALSE())</f>
        <v>Frozen Foods</v>
      </c>
      <c r="D3226" s="4" t="str">
        <f aca="false">VLOOKUP($B3226,'Product Master'!$A$2:$O$5991,8,FALSE())</f>
        <v>Frozen Vegetables</v>
      </c>
      <c r="E3226" s="4" t="str">
        <f aca="false">VLOOKUP($B3226,'Product Master'!$A$2:$O$5991,5,FALSE())</f>
        <v>Harborline</v>
      </c>
      <c r="F3226" s="4" t="str">
        <f aca="false">VLOOKUP($B3226,'Product Master'!$A$2:$O$5991,4,FALSE())</f>
        <v>Harborline Steamable Green Beans, 12 oz</v>
      </c>
      <c r="G3226" s="4" t="str">
        <f aca="false">VLOOKUP($B3226,'Product Master'!$A$2:$O$5991,9,FALSE())</f>
        <v>12 oz</v>
      </c>
      <c r="H3226" s="5" t="s">
        <v>16</v>
      </c>
      <c r="I3226" s="6" t="n">
        <f aca="false">VLOOKUP($B3226,'Product Master'!$A$2:$O$5991,14,FALSE())</f>
        <v>2.49</v>
      </c>
      <c r="J3226" s="7" t="n">
        <f aca="false">VLOOKUP($B3226,'Product Master'!$A$2:$O$5991,13,FALSE())</f>
        <v>1</v>
      </c>
      <c r="K3226" s="7" t="str">
        <f aca="false">VLOOKUP($B3226,'Product Master'!$A$2:$O$5991,11,FALSE())</f>
        <v>Y</v>
      </c>
      <c r="L3226" s="7" t="str">
        <f aca="false">VLOOKUP($B3226,'Product Master'!$A$2:$O$5991,12,FALSE())</f>
        <v>N</v>
      </c>
      <c r="M3226" s="3" t="n">
        <v>62</v>
      </c>
      <c r="N3226" s="3" t="n">
        <v>31</v>
      </c>
    </row>
    <row r="3227" customFormat="false" ht="15" hidden="false" customHeight="true" outlineLevel="0" collapsed="false">
      <c r="A3227" s="3" t="s">
        <v>6465</v>
      </c>
      <c r="B3227" s="3" t="s">
        <v>6466</v>
      </c>
      <c r="C3227" s="4" t="str">
        <f aca="false">VLOOKUP($B3227,'Product Master'!$A$2:$O$5991,7,FALSE())</f>
        <v>Frozen Foods</v>
      </c>
      <c r="D3227" s="4" t="str">
        <f aca="false">VLOOKUP($B3227,'Product Master'!$A$2:$O$5991,8,FALSE())</f>
        <v>Frozen Vegetables</v>
      </c>
      <c r="E3227" s="4" t="str">
        <f aca="false">VLOOKUP($B3227,'Product Master'!$A$2:$O$5991,5,FALSE())</f>
        <v>IceHarvest</v>
      </c>
      <c r="F3227" s="4" t="str">
        <f aca="false">VLOOKUP($B3227,'Product Master'!$A$2:$O$5991,4,FALSE())</f>
        <v>IceHarvest Broccoli, 10 oz</v>
      </c>
      <c r="G3227" s="4" t="str">
        <f aca="false">VLOOKUP($B3227,'Product Master'!$A$2:$O$5991,9,FALSE())</f>
        <v>10 oz</v>
      </c>
      <c r="H3227" s="5" t="s">
        <v>16</v>
      </c>
      <c r="I3227" s="6" t="n">
        <f aca="false">VLOOKUP($B3227,'Product Master'!$A$2:$O$5991,14,FALSE())</f>
        <v>2.79</v>
      </c>
      <c r="J3227" s="7" t="n">
        <f aca="false">VLOOKUP($B3227,'Product Master'!$A$2:$O$5991,13,FALSE())</f>
        <v>2</v>
      </c>
      <c r="K3227" s="7" t="str">
        <f aca="false">VLOOKUP($B3227,'Product Master'!$A$2:$O$5991,11,FALSE())</f>
        <v>N</v>
      </c>
      <c r="L3227" s="7" t="str">
        <f aca="false">VLOOKUP($B3227,'Product Master'!$A$2:$O$5991,12,FALSE())</f>
        <v>N</v>
      </c>
      <c r="M3227" s="3" t="n">
        <v>120</v>
      </c>
      <c r="N3227" s="3" t="n">
        <v>40</v>
      </c>
    </row>
    <row r="3228" customFormat="false" ht="15" hidden="false" customHeight="true" outlineLevel="0" collapsed="false">
      <c r="A3228" s="3" t="s">
        <v>6467</v>
      </c>
      <c r="B3228" s="3" t="s">
        <v>6468</v>
      </c>
      <c r="C3228" s="4" t="str">
        <f aca="false">VLOOKUP($B3228,'Product Master'!$A$2:$O$5991,7,FALSE())</f>
        <v>Frozen Foods</v>
      </c>
      <c r="D3228" s="4" t="str">
        <f aca="false">VLOOKUP($B3228,'Product Master'!$A$2:$O$5991,8,FALSE())</f>
        <v>Frozen Fruit</v>
      </c>
      <c r="E3228" s="4" t="str">
        <f aca="false">VLOOKUP($B3228,'Product Master'!$A$2:$O$5991,5,FALSE())</f>
        <v>Northgate Frozen</v>
      </c>
      <c r="F3228" s="4" t="str">
        <f aca="false">VLOOKUP($B3228,'Product Master'!$A$2:$O$5991,4,FALSE())</f>
        <v>Northgate Frozen Peaches, 16 oz</v>
      </c>
      <c r="G3228" s="4" t="str">
        <f aca="false">VLOOKUP($B3228,'Product Master'!$A$2:$O$5991,9,FALSE())</f>
        <v>16 oz</v>
      </c>
      <c r="H3228" s="5" t="s">
        <v>16</v>
      </c>
      <c r="I3228" s="6" t="n">
        <f aca="false">VLOOKUP($B3228,'Product Master'!$A$2:$O$5991,14,FALSE())</f>
        <v>3.79</v>
      </c>
      <c r="J3228" s="7" t="n">
        <f aca="false">VLOOKUP($B3228,'Product Master'!$A$2:$O$5991,13,FALSE())</f>
        <v>6</v>
      </c>
      <c r="K3228" s="7" t="str">
        <f aca="false">VLOOKUP($B3228,'Product Master'!$A$2:$O$5991,11,FALSE())</f>
        <v>N</v>
      </c>
      <c r="L3228" s="7" t="str">
        <f aca="false">VLOOKUP($B3228,'Product Master'!$A$2:$O$5991,12,FALSE())</f>
        <v>N</v>
      </c>
      <c r="M3228" s="3" t="n">
        <v>117</v>
      </c>
      <c r="N3228" s="3" t="n">
        <v>36</v>
      </c>
    </row>
    <row r="3229" customFormat="false" ht="15" hidden="false" customHeight="true" outlineLevel="0" collapsed="false">
      <c r="A3229" s="3" t="s">
        <v>6469</v>
      </c>
      <c r="B3229" s="3" t="s">
        <v>6470</v>
      </c>
      <c r="C3229" s="4" t="str">
        <f aca="false">VLOOKUP($B3229,'Product Master'!$A$2:$O$5991,7,FALSE())</f>
        <v>Frozen Foods</v>
      </c>
      <c r="D3229" s="4" t="str">
        <f aca="false">VLOOKUP($B3229,'Product Master'!$A$2:$O$5991,8,FALSE())</f>
        <v>Frozen Fruit</v>
      </c>
      <c r="E3229" s="4" t="str">
        <f aca="false">VLOOKUP($B3229,'Product Master'!$A$2:$O$5991,5,FALSE())</f>
        <v>Northgate Frozen</v>
      </c>
      <c r="F3229" s="4" t="str">
        <f aca="false">VLOOKUP($B3229,'Product Master'!$A$2:$O$5991,4,FALSE())</f>
        <v>Northgate Frozen Strawberries, 10 oz</v>
      </c>
      <c r="G3229" s="4" t="str">
        <f aca="false">VLOOKUP($B3229,'Product Master'!$A$2:$O$5991,9,FALSE())</f>
        <v>10 oz</v>
      </c>
      <c r="H3229" s="5" t="s">
        <v>16</v>
      </c>
      <c r="I3229" s="6" t="n">
        <f aca="false">VLOOKUP($B3229,'Product Master'!$A$2:$O$5991,14,FALSE())</f>
        <v>5.89</v>
      </c>
      <c r="J3229" s="7" t="n">
        <f aca="false">VLOOKUP($B3229,'Product Master'!$A$2:$O$5991,13,FALSE())</f>
        <v>2</v>
      </c>
      <c r="K3229" s="7" t="str">
        <f aca="false">VLOOKUP($B3229,'Product Master'!$A$2:$O$5991,11,FALSE())</f>
        <v>N</v>
      </c>
      <c r="L3229" s="7" t="str">
        <f aca="false">VLOOKUP($B3229,'Product Master'!$A$2:$O$5991,12,FALSE())</f>
        <v>N</v>
      </c>
      <c r="M3229" s="3" t="n">
        <v>85</v>
      </c>
      <c r="N3229" s="3" t="n">
        <v>12</v>
      </c>
    </row>
    <row r="3230" customFormat="false" ht="15" hidden="false" customHeight="true" outlineLevel="0" collapsed="false">
      <c r="A3230" s="3" t="s">
        <v>6471</v>
      </c>
      <c r="B3230" s="3" t="s">
        <v>6472</v>
      </c>
      <c r="C3230" s="4" t="str">
        <f aca="false">VLOOKUP($B3230,'Product Master'!$A$2:$O$5991,7,FALSE())</f>
        <v>Frozen Foods</v>
      </c>
      <c r="D3230" s="4" t="str">
        <f aca="false">VLOOKUP($B3230,'Product Master'!$A$2:$O$5991,8,FALSE())</f>
        <v>Frozen Fruit</v>
      </c>
      <c r="E3230" s="4" t="str">
        <f aca="false">VLOOKUP($B3230,'Product Master'!$A$2:$O$5991,5,FALSE())</f>
        <v>Frostline</v>
      </c>
      <c r="F3230" s="4" t="str">
        <f aca="false">VLOOKUP($B3230,'Product Master'!$A$2:$O$5991,4,FALSE())</f>
        <v>Frostline Blueberries, 10 oz</v>
      </c>
      <c r="G3230" s="4" t="str">
        <f aca="false">VLOOKUP($B3230,'Product Master'!$A$2:$O$5991,9,FALSE())</f>
        <v>10 oz</v>
      </c>
      <c r="H3230" s="5" t="s">
        <v>16</v>
      </c>
      <c r="I3230" s="6" t="n">
        <f aca="false">VLOOKUP($B3230,'Product Master'!$A$2:$O$5991,14,FALSE())</f>
        <v>4.49</v>
      </c>
      <c r="J3230" s="7" t="n">
        <f aca="false">VLOOKUP($B3230,'Product Master'!$A$2:$O$5991,13,FALSE())</f>
        <v>24</v>
      </c>
      <c r="K3230" s="7" t="str">
        <f aca="false">VLOOKUP($B3230,'Product Master'!$A$2:$O$5991,11,FALSE())</f>
        <v>N</v>
      </c>
      <c r="L3230" s="7" t="str">
        <f aca="false">VLOOKUP($B3230,'Product Master'!$A$2:$O$5991,12,FALSE())</f>
        <v>N</v>
      </c>
      <c r="M3230" s="3" t="n">
        <v>26</v>
      </c>
      <c r="N3230" s="3" t="n">
        <v>17</v>
      </c>
    </row>
    <row r="3231" customFormat="false" ht="15" hidden="false" customHeight="true" outlineLevel="0" collapsed="false">
      <c r="A3231" s="3" t="s">
        <v>6473</v>
      </c>
      <c r="B3231" s="3" t="s">
        <v>6474</v>
      </c>
      <c r="C3231" s="4" t="str">
        <f aca="false">VLOOKUP($B3231,'Product Master'!$A$2:$O$5991,7,FALSE())</f>
        <v>Frozen Foods</v>
      </c>
      <c r="D3231" s="4" t="str">
        <f aca="false">VLOOKUP($B3231,'Product Master'!$A$2:$O$5991,8,FALSE())</f>
        <v>Frozen Fruit</v>
      </c>
      <c r="E3231" s="4" t="str">
        <f aca="false">VLOOKUP($B3231,'Product Master'!$A$2:$O$5991,5,FALSE())</f>
        <v>IceHarvest</v>
      </c>
      <c r="F3231" s="4" t="str">
        <f aca="false">VLOOKUP($B3231,'Product Master'!$A$2:$O$5991,4,FALSE())</f>
        <v>IceHarvest Strawberries, 16 oz</v>
      </c>
      <c r="G3231" s="4" t="str">
        <f aca="false">VLOOKUP($B3231,'Product Master'!$A$2:$O$5991,9,FALSE())</f>
        <v>16 oz</v>
      </c>
      <c r="H3231" s="5" t="s">
        <v>16</v>
      </c>
      <c r="I3231" s="6" t="n">
        <f aca="false">VLOOKUP($B3231,'Product Master'!$A$2:$O$5991,14,FALSE())</f>
        <v>3.49</v>
      </c>
      <c r="J3231" s="7" t="n">
        <f aca="false">VLOOKUP($B3231,'Product Master'!$A$2:$O$5991,13,FALSE())</f>
        <v>2</v>
      </c>
      <c r="K3231" s="7" t="str">
        <f aca="false">VLOOKUP($B3231,'Product Master'!$A$2:$O$5991,11,FALSE())</f>
        <v>N</v>
      </c>
      <c r="L3231" s="7" t="str">
        <f aca="false">VLOOKUP($B3231,'Product Master'!$A$2:$O$5991,12,FALSE())</f>
        <v>N</v>
      </c>
      <c r="M3231" s="3" t="n">
        <v>40</v>
      </c>
      <c r="N3231" s="3" t="n">
        <v>7</v>
      </c>
    </row>
    <row r="3232" customFormat="false" ht="15" hidden="false" customHeight="true" outlineLevel="0" collapsed="false">
      <c r="A3232" s="3" t="s">
        <v>6475</v>
      </c>
      <c r="B3232" s="3" t="s">
        <v>6476</v>
      </c>
      <c r="C3232" s="4" t="str">
        <f aca="false">VLOOKUP($B3232,'Product Master'!$A$2:$O$5991,7,FALSE())</f>
        <v>Frozen Foods</v>
      </c>
      <c r="D3232" s="4" t="str">
        <f aca="false">VLOOKUP($B3232,'Product Master'!$A$2:$O$5991,8,FALSE())</f>
        <v>Frozen Fruit</v>
      </c>
      <c r="E3232" s="4" t="str">
        <f aca="false">VLOOKUP($B3232,'Product Master'!$A$2:$O$5991,5,FALSE())</f>
        <v>Frostline</v>
      </c>
      <c r="F3232" s="4" t="str">
        <f aca="false">VLOOKUP($B3232,'Product Master'!$A$2:$O$5991,4,FALSE())</f>
        <v>Frostline Organic Peaches, 10 oz</v>
      </c>
      <c r="G3232" s="4" t="str">
        <f aca="false">VLOOKUP($B3232,'Product Master'!$A$2:$O$5991,9,FALSE())</f>
        <v>10 oz</v>
      </c>
      <c r="H3232" s="5" t="s">
        <v>16</v>
      </c>
      <c r="I3232" s="6" t="n">
        <f aca="false">VLOOKUP($B3232,'Product Master'!$A$2:$O$5991,14,FALSE())</f>
        <v>5.29</v>
      </c>
      <c r="J3232" s="7" t="n">
        <f aca="false">VLOOKUP($B3232,'Product Master'!$A$2:$O$5991,13,FALSE())</f>
        <v>1</v>
      </c>
      <c r="K3232" s="7" t="str">
        <f aca="false">VLOOKUP($B3232,'Product Master'!$A$2:$O$5991,11,FALSE())</f>
        <v>N</v>
      </c>
      <c r="L3232" s="7" t="str">
        <f aca="false">VLOOKUP($B3232,'Product Master'!$A$2:$O$5991,12,FALSE())</f>
        <v>N</v>
      </c>
      <c r="M3232" s="3" t="n">
        <v>100</v>
      </c>
      <c r="N3232" s="3" t="n">
        <v>40</v>
      </c>
    </row>
    <row r="3233" customFormat="false" ht="15" hidden="false" customHeight="true" outlineLevel="0" collapsed="false">
      <c r="A3233" s="3" t="s">
        <v>6477</v>
      </c>
      <c r="B3233" s="3" t="s">
        <v>6478</v>
      </c>
      <c r="C3233" s="4" t="str">
        <f aca="false">VLOOKUP($B3233,'Product Master'!$A$2:$O$5991,7,FALSE())</f>
        <v>Frozen Foods</v>
      </c>
      <c r="D3233" s="4" t="str">
        <f aca="false">VLOOKUP($B3233,'Product Master'!$A$2:$O$5991,8,FALSE())</f>
        <v>Frozen Fruit</v>
      </c>
      <c r="E3233" s="4" t="str">
        <f aca="false">VLOOKUP($B3233,'Product Master'!$A$2:$O$5991,5,FALSE())</f>
        <v>Northgate Frozen</v>
      </c>
      <c r="F3233" s="4" t="str">
        <f aca="false">VLOOKUP($B3233,'Product Master'!$A$2:$O$5991,4,FALSE())</f>
        <v>Northgate Frozen Mixed Berries, 16 oz</v>
      </c>
      <c r="G3233" s="4" t="str">
        <f aca="false">VLOOKUP($B3233,'Product Master'!$A$2:$O$5991,9,FALSE())</f>
        <v>16 oz</v>
      </c>
      <c r="H3233" s="5" t="s">
        <v>16</v>
      </c>
      <c r="I3233" s="6" t="n">
        <f aca="false">VLOOKUP($B3233,'Product Master'!$A$2:$O$5991,14,FALSE())</f>
        <v>5.49</v>
      </c>
      <c r="J3233" s="7" t="n">
        <f aca="false">VLOOKUP($B3233,'Product Master'!$A$2:$O$5991,13,FALSE())</f>
        <v>1</v>
      </c>
      <c r="K3233" s="7" t="str">
        <f aca="false">VLOOKUP($B3233,'Product Master'!$A$2:$O$5991,11,FALSE())</f>
        <v>N</v>
      </c>
      <c r="L3233" s="7" t="str">
        <f aca="false">VLOOKUP($B3233,'Product Master'!$A$2:$O$5991,12,FALSE())</f>
        <v>N</v>
      </c>
      <c r="M3233" s="3" t="n">
        <v>68</v>
      </c>
      <c r="N3233" s="3" t="n">
        <v>20</v>
      </c>
    </row>
    <row r="3234" customFormat="false" ht="15" hidden="false" customHeight="true" outlineLevel="0" collapsed="false">
      <c r="A3234" s="3" t="s">
        <v>6479</v>
      </c>
      <c r="B3234" s="3" t="s">
        <v>6480</v>
      </c>
      <c r="C3234" s="4" t="str">
        <f aca="false">VLOOKUP($B3234,'Product Master'!$A$2:$O$5991,7,FALSE())</f>
        <v>Frozen Foods</v>
      </c>
      <c r="D3234" s="4" t="str">
        <f aca="false">VLOOKUP($B3234,'Product Master'!$A$2:$O$5991,8,FALSE())</f>
        <v>Frozen Fruit</v>
      </c>
      <c r="E3234" s="4" t="str">
        <f aca="false">VLOOKUP($B3234,'Product Master'!$A$2:$O$5991,5,FALSE())</f>
        <v>Harborline</v>
      </c>
      <c r="F3234" s="4" t="str">
        <f aca="false">VLOOKUP($B3234,'Product Master'!$A$2:$O$5991,4,FALSE())</f>
        <v>Harborline Peaches, 16 oz</v>
      </c>
      <c r="G3234" s="4" t="str">
        <f aca="false">VLOOKUP($B3234,'Product Master'!$A$2:$O$5991,9,FALSE())</f>
        <v>16 oz</v>
      </c>
      <c r="H3234" s="5" t="s">
        <v>16</v>
      </c>
      <c r="I3234" s="6" t="n">
        <f aca="false">VLOOKUP($B3234,'Product Master'!$A$2:$O$5991,14,FALSE())</f>
        <v>4.89</v>
      </c>
      <c r="J3234" s="7" t="n">
        <f aca="false">VLOOKUP($B3234,'Product Master'!$A$2:$O$5991,13,FALSE())</f>
        <v>2</v>
      </c>
      <c r="K3234" s="7" t="str">
        <f aca="false">VLOOKUP($B3234,'Product Master'!$A$2:$O$5991,11,FALSE())</f>
        <v>Y</v>
      </c>
      <c r="L3234" s="7" t="str">
        <f aca="false">VLOOKUP($B3234,'Product Master'!$A$2:$O$5991,12,FALSE())</f>
        <v>N</v>
      </c>
      <c r="M3234" s="3" t="n">
        <v>94</v>
      </c>
      <c r="N3234" s="3" t="n">
        <v>7</v>
      </c>
    </row>
    <row r="3235" customFormat="false" ht="15" hidden="false" customHeight="true" outlineLevel="0" collapsed="false">
      <c r="A3235" s="3" t="s">
        <v>6481</v>
      </c>
      <c r="B3235" s="3" t="s">
        <v>6482</v>
      </c>
      <c r="C3235" s="4" t="str">
        <f aca="false">VLOOKUP($B3235,'Product Master'!$A$2:$O$5991,7,FALSE())</f>
        <v>Frozen Foods</v>
      </c>
      <c r="D3235" s="4" t="str">
        <f aca="false">VLOOKUP($B3235,'Product Master'!$A$2:$O$5991,8,FALSE())</f>
        <v>Frozen Fruit</v>
      </c>
      <c r="E3235" s="4" t="str">
        <f aca="false">VLOOKUP($B3235,'Product Master'!$A$2:$O$5991,5,FALSE())</f>
        <v>IceHarvest</v>
      </c>
      <c r="F3235" s="4" t="str">
        <f aca="false">VLOOKUP($B3235,'Product Master'!$A$2:$O$5991,4,FALSE())</f>
        <v>IceHarvest Organic Mango Chunks, 10 oz</v>
      </c>
      <c r="G3235" s="4" t="str">
        <f aca="false">VLOOKUP($B3235,'Product Master'!$A$2:$O$5991,9,FALSE())</f>
        <v>10 oz</v>
      </c>
      <c r="H3235" s="5" t="s">
        <v>16</v>
      </c>
      <c r="I3235" s="6" t="n">
        <f aca="false">VLOOKUP($B3235,'Product Master'!$A$2:$O$5991,14,FALSE())</f>
        <v>5.39</v>
      </c>
      <c r="J3235" s="7" t="n">
        <f aca="false">VLOOKUP($B3235,'Product Master'!$A$2:$O$5991,13,FALSE())</f>
        <v>2</v>
      </c>
      <c r="K3235" s="7" t="str">
        <f aca="false">VLOOKUP($B3235,'Product Master'!$A$2:$O$5991,11,FALSE())</f>
        <v>N</v>
      </c>
      <c r="L3235" s="7" t="str">
        <f aca="false">VLOOKUP($B3235,'Product Master'!$A$2:$O$5991,12,FALSE())</f>
        <v>N</v>
      </c>
      <c r="M3235" s="3" t="n">
        <v>125</v>
      </c>
      <c r="N3235" s="3" t="n">
        <v>3</v>
      </c>
    </row>
    <row r="3236" customFormat="false" ht="15" hidden="false" customHeight="true" outlineLevel="0" collapsed="false">
      <c r="A3236" s="3" t="s">
        <v>6483</v>
      </c>
      <c r="B3236" s="3" t="s">
        <v>6484</v>
      </c>
      <c r="C3236" s="4" t="str">
        <f aca="false">VLOOKUP($B3236,'Product Master'!$A$2:$O$5991,7,FALSE())</f>
        <v>Frozen Foods</v>
      </c>
      <c r="D3236" s="4" t="str">
        <f aca="false">VLOOKUP($B3236,'Product Master'!$A$2:$O$5991,8,FALSE())</f>
        <v>Frozen Fruit</v>
      </c>
      <c r="E3236" s="4" t="str">
        <f aca="false">VLOOKUP($B3236,'Product Master'!$A$2:$O$5991,5,FALSE())</f>
        <v>Harborline</v>
      </c>
      <c r="F3236" s="4" t="str">
        <f aca="false">VLOOKUP($B3236,'Product Master'!$A$2:$O$5991,4,FALSE())</f>
        <v>Harborline Organic Strawberries, 10 oz</v>
      </c>
      <c r="G3236" s="4" t="str">
        <f aca="false">VLOOKUP($B3236,'Product Master'!$A$2:$O$5991,9,FALSE())</f>
        <v>10 oz</v>
      </c>
      <c r="H3236" s="5" t="s">
        <v>16</v>
      </c>
      <c r="I3236" s="6" t="n">
        <f aca="false">VLOOKUP($B3236,'Product Master'!$A$2:$O$5991,14,FALSE())</f>
        <v>3.99</v>
      </c>
      <c r="J3236" s="7" t="n">
        <f aca="false">VLOOKUP($B3236,'Product Master'!$A$2:$O$5991,13,FALSE())</f>
        <v>24</v>
      </c>
      <c r="K3236" s="7" t="str">
        <f aca="false">VLOOKUP($B3236,'Product Master'!$A$2:$O$5991,11,FALSE())</f>
        <v>Y</v>
      </c>
      <c r="L3236" s="7" t="str">
        <f aca="false">VLOOKUP($B3236,'Product Master'!$A$2:$O$5991,12,FALSE())</f>
        <v>N</v>
      </c>
      <c r="M3236" s="3" t="n">
        <v>82</v>
      </c>
      <c r="N3236" s="3" t="n">
        <v>5</v>
      </c>
    </row>
    <row r="3237" customFormat="false" ht="15" hidden="false" customHeight="true" outlineLevel="0" collapsed="false">
      <c r="A3237" s="3" t="s">
        <v>6485</v>
      </c>
      <c r="B3237" s="3" t="s">
        <v>6486</v>
      </c>
      <c r="C3237" s="4" t="str">
        <f aca="false">VLOOKUP($B3237,'Product Master'!$A$2:$O$5991,7,FALSE())</f>
        <v>Frozen Foods</v>
      </c>
      <c r="D3237" s="4" t="str">
        <f aca="false">VLOOKUP($B3237,'Product Master'!$A$2:$O$5991,8,FALSE())</f>
        <v>Frozen Fruit</v>
      </c>
      <c r="E3237" s="4" t="str">
        <f aca="false">VLOOKUP($B3237,'Product Master'!$A$2:$O$5991,5,FALSE())</f>
        <v>Harborline</v>
      </c>
      <c r="F3237" s="4" t="str">
        <f aca="false">VLOOKUP($B3237,'Product Master'!$A$2:$O$5991,4,FALSE())</f>
        <v>Harborline Mixed Berries, 10 oz</v>
      </c>
      <c r="G3237" s="4" t="str">
        <f aca="false">VLOOKUP($B3237,'Product Master'!$A$2:$O$5991,9,FALSE())</f>
        <v>10 oz</v>
      </c>
      <c r="H3237" s="5" t="s">
        <v>16</v>
      </c>
      <c r="I3237" s="6" t="n">
        <f aca="false">VLOOKUP($B3237,'Product Master'!$A$2:$O$5991,14,FALSE())</f>
        <v>5.79</v>
      </c>
      <c r="J3237" s="7" t="n">
        <f aca="false">VLOOKUP($B3237,'Product Master'!$A$2:$O$5991,13,FALSE())</f>
        <v>6</v>
      </c>
      <c r="K3237" s="7" t="str">
        <f aca="false">VLOOKUP($B3237,'Product Master'!$A$2:$O$5991,11,FALSE())</f>
        <v>Y</v>
      </c>
      <c r="L3237" s="7" t="str">
        <f aca="false">VLOOKUP($B3237,'Product Master'!$A$2:$O$5991,12,FALSE())</f>
        <v>N</v>
      </c>
      <c r="M3237" s="3" t="n">
        <v>29</v>
      </c>
      <c r="N3237" s="3" t="n">
        <v>14</v>
      </c>
    </row>
    <row r="3238" customFormat="false" ht="15" hidden="false" customHeight="true" outlineLevel="0" collapsed="false">
      <c r="A3238" s="3" t="s">
        <v>6487</v>
      </c>
      <c r="B3238" s="3" t="s">
        <v>6488</v>
      </c>
      <c r="C3238" s="4" t="str">
        <f aca="false">VLOOKUP($B3238,'Product Master'!$A$2:$O$5991,7,FALSE())</f>
        <v>Frozen Foods</v>
      </c>
      <c r="D3238" s="4" t="str">
        <f aca="false">VLOOKUP($B3238,'Product Master'!$A$2:$O$5991,8,FALSE())</f>
        <v>Frozen Fruit</v>
      </c>
      <c r="E3238" s="4" t="str">
        <f aca="false">VLOOKUP($B3238,'Product Master'!$A$2:$O$5991,5,FALSE())</f>
        <v>Northgate Frozen</v>
      </c>
      <c r="F3238" s="4" t="str">
        <f aca="false">VLOOKUP($B3238,'Product Master'!$A$2:$O$5991,4,FALSE())</f>
        <v>Northgate Frozen Organic Mixed Berries, 10 oz</v>
      </c>
      <c r="G3238" s="4" t="str">
        <f aca="false">VLOOKUP($B3238,'Product Master'!$A$2:$O$5991,9,FALSE())</f>
        <v>10 oz</v>
      </c>
      <c r="H3238" s="5" t="s">
        <v>16</v>
      </c>
      <c r="I3238" s="6" t="n">
        <f aca="false">VLOOKUP($B3238,'Product Master'!$A$2:$O$5991,14,FALSE())</f>
        <v>5.99</v>
      </c>
      <c r="J3238" s="7" t="n">
        <f aca="false">VLOOKUP($B3238,'Product Master'!$A$2:$O$5991,13,FALSE())</f>
        <v>12</v>
      </c>
      <c r="K3238" s="7" t="str">
        <f aca="false">VLOOKUP($B3238,'Product Master'!$A$2:$O$5991,11,FALSE())</f>
        <v>N</v>
      </c>
      <c r="L3238" s="7" t="str">
        <f aca="false">VLOOKUP($B3238,'Product Master'!$A$2:$O$5991,12,FALSE())</f>
        <v>N</v>
      </c>
      <c r="M3238" s="3" t="n">
        <v>35</v>
      </c>
      <c r="N3238" s="3" t="n">
        <v>22</v>
      </c>
    </row>
    <row r="3239" customFormat="false" ht="15" hidden="false" customHeight="true" outlineLevel="0" collapsed="false">
      <c r="A3239" s="3" t="s">
        <v>6489</v>
      </c>
      <c r="B3239" s="3" t="s">
        <v>6490</v>
      </c>
      <c r="C3239" s="4" t="str">
        <f aca="false">VLOOKUP($B3239,'Product Master'!$A$2:$O$5991,7,FALSE())</f>
        <v>Frozen Foods</v>
      </c>
      <c r="D3239" s="4" t="str">
        <f aca="false">VLOOKUP($B3239,'Product Master'!$A$2:$O$5991,8,FALSE())</f>
        <v>Frozen Fruit</v>
      </c>
      <c r="E3239" s="4" t="str">
        <f aca="false">VLOOKUP($B3239,'Product Master'!$A$2:$O$5991,5,FALSE())</f>
        <v>Frostline</v>
      </c>
      <c r="F3239" s="4" t="str">
        <f aca="false">VLOOKUP($B3239,'Product Master'!$A$2:$O$5991,4,FALSE())</f>
        <v>Frostline Organic Strawberries, 16 oz</v>
      </c>
      <c r="G3239" s="4" t="str">
        <f aca="false">VLOOKUP($B3239,'Product Master'!$A$2:$O$5991,9,FALSE())</f>
        <v>16 oz</v>
      </c>
      <c r="H3239" s="5" t="s">
        <v>16</v>
      </c>
      <c r="I3239" s="6" t="n">
        <f aca="false">VLOOKUP($B3239,'Product Master'!$A$2:$O$5991,14,FALSE())</f>
        <v>5.79</v>
      </c>
      <c r="J3239" s="7" t="n">
        <f aca="false">VLOOKUP($B3239,'Product Master'!$A$2:$O$5991,13,FALSE())</f>
        <v>6</v>
      </c>
      <c r="K3239" s="7" t="str">
        <f aca="false">VLOOKUP($B3239,'Product Master'!$A$2:$O$5991,11,FALSE())</f>
        <v>N</v>
      </c>
      <c r="L3239" s="7" t="str">
        <f aca="false">VLOOKUP($B3239,'Product Master'!$A$2:$O$5991,12,FALSE())</f>
        <v>N</v>
      </c>
      <c r="M3239" s="3" t="n">
        <v>83</v>
      </c>
      <c r="N3239" s="3" t="n">
        <v>33</v>
      </c>
    </row>
    <row r="3240" customFormat="false" ht="15" hidden="false" customHeight="true" outlineLevel="0" collapsed="false">
      <c r="A3240" s="3" t="s">
        <v>6491</v>
      </c>
      <c r="B3240" s="3" t="s">
        <v>6492</v>
      </c>
      <c r="C3240" s="4" t="str">
        <f aca="false">VLOOKUP($B3240,'Product Master'!$A$2:$O$5991,7,FALSE())</f>
        <v>Frozen Foods</v>
      </c>
      <c r="D3240" s="4" t="str">
        <f aca="false">VLOOKUP($B3240,'Product Master'!$A$2:$O$5991,8,FALSE())</f>
        <v>Frozen Fruit</v>
      </c>
      <c r="E3240" s="4" t="str">
        <f aca="false">VLOOKUP($B3240,'Product Master'!$A$2:$O$5991,5,FALSE())</f>
        <v>Northgate Frozen</v>
      </c>
      <c r="F3240" s="4" t="str">
        <f aca="false">VLOOKUP($B3240,'Product Master'!$A$2:$O$5991,4,FALSE())</f>
        <v>Northgate Frozen Mango Chunks, 10 oz</v>
      </c>
      <c r="G3240" s="4" t="str">
        <f aca="false">VLOOKUP($B3240,'Product Master'!$A$2:$O$5991,9,FALSE())</f>
        <v>10 oz</v>
      </c>
      <c r="H3240" s="5" t="s">
        <v>16</v>
      </c>
      <c r="I3240" s="6" t="n">
        <f aca="false">VLOOKUP($B3240,'Product Master'!$A$2:$O$5991,14,FALSE())</f>
        <v>5.29</v>
      </c>
      <c r="J3240" s="7" t="n">
        <f aca="false">VLOOKUP($B3240,'Product Master'!$A$2:$O$5991,13,FALSE())</f>
        <v>1</v>
      </c>
      <c r="K3240" s="7" t="str">
        <f aca="false">VLOOKUP($B3240,'Product Master'!$A$2:$O$5991,11,FALSE())</f>
        <v>N</v>
      </c>
      <c r="L3240" s="7" t="str">
        <f aca="false">VLOOKUP($B3240,'Product Master'!$A$2:$O$5991,12,FALSE())</f>
        <v>N</v>
      </c>
      <c r="M3240" s="3" t="n">
        <v>72</v>
      </c>
      <c r="N3240" s="3" t="n">
        <v>8</v>
      </c>
    </row>
    <row r="3241" customFormat="false" ht="15" hidden="false" customHeight="true" outlineLevel="0" collapsed="false">
      <c r="A3241" s="3" t="s">
        <v>6493</v>
      </c>
      <c r="B3241" s="3" t="s">
        <v>6494</v>
      </c>
      <c r="C3241" s="4" t="str">
        <f aca="false">VLOOKUP($B3241,'Product Master'!$A$2:$O$5991,7,FALSE())</f>
        <v>Frozen Foods</v>
      </c>
      <c r="D3241" s="4" t="str">
        <f aca="false">VLOOKUP($B3241,'Product Master'!$A$2:$O$5991,8,FALSE())</f>
        <v>Frozen Fruit</v>
      </c>
      <c r="E3241" s="4" t="str">
        <f aca="false">VLOOKUP($B3241,'Product Master'!$A$2:$O$5991,5,FALSE())</f>
        <v>Northgate Frozen</v>
      </c>
      <c r="F3241" s="4" t="str">
        <f aca="false">VLOOKUP($B3241,'Product Master'!$A$2:$O$5991,4,FALSE())</f>
        <v>Northgate Frozen Organic Peaches, 16 oz</v>
      </c>
      <c r="G3241" s="4" t="str">
        <f aca="false">VLOOKUP($B3241,'Product Master'!$A$2:$O$5991,9,FALSE())</f>
        <v>16 oz</v>
      </c>
      <c r="H3241" s="5" t="s">
        <v>16</v>
      </c>
      <c r="I3241" s="6" t="n">
        <f aca="false">VLOOKUP($B3241,'Product Master'!$A$2:$O$5991,14,FALSE())</f>
        <v>4.89</v>
      </c>
      <c r="J3241" s="7" t="n">
        <f aca="false">VLOOKUP($B3241,'Product Master'!$A$2:$O$5991,13,FALSE())</f>
        <v>2</v>
      </c>
      <c r="K3241" s="7" t="str">
        <f aca="false">VLOOKUP($B3241,'Product Master'!$A$2:$O$5991,11,FALSE())</f>
        <v>N</v>
      </c>
      <c r="L3241" s="7" t="str">
        <f aca="false">VLOOKUP($B3241,'Product Master'!$A$2:$O$5991,12,FALSE())</f>
        <v>N</v>
      </c>
      <c r="M3241" s="3" t="n">
        <v>43</v>
      </c>
      <c r="N3241" s="3" t="n">
        <v>17</v>
      </c>
    </row>
    <row r="3242" customFormat="false" ht="15" hidden="false" customHeight="true" outlineLevel="0" collapsed="false">
      <c r="A3242" s="3" t="s">
        <v>6495</v>
      </c>
      <c r="B3242" s="3" t="s">
        <v>6496</v>
      </c>
      <c r="C3242" s="4" t="str">
        <f aca="false">VLOOKUP($B3242,'Product Master'!$A$2:$O$5991,7,FALSE())</f>
        <v>Frozen Foods</v>
      </c>
      <c r="D3242" s="4" t="str">
        <f aca="false">VLOOKUP($B3242,'Product Master'!$A$2:$O$5991,8,FALSE())</f>
        <v>Frozen Fruit</v>
      </c>
      <c r="E3242" s="4" t="str">
        <f aca="false">VLOOKUP($B3242,'Product Master'!$A$2:$O$5991,5,FALSE())</f>
        <v>Northgate Frozen</v>
      </c>
      <c r="F3242" s="4" t="str">
        <f aca="false">VLOOKUP($B3242,'Product Master'!$A$2:$O$5991,4,FALSE())</f>
        <v>Northgate Frozen Organic Mango Chunks, 10 oz</v>
      </c>
      <c r="G3242" s="4" t="str">
        <f aca="false">VLOOKUP($B3242,'Product Master'!$A$2:$O$5991,9,FALSE())</f>
        <v>10 oz</v>
      </c>
      <c r="H3242" s="5" t="s">
        <v>16</v>
      </c>
      <c r="I3242" s="6" t="n">
        <f aca="false">VLOOKUP($B3242,'Product Master'!$A$2:$O$5991,14,FALSE())</f>
        <v>4.89</v>
      </c>
      <c r="J3242" s="7" t="n">
        <f aca="false">VLOOKUP($B3242,'Product Master'!$A$2:$O$5991,13,FALSE())</f>
        <v>4</v>
      </c>
      <c r="K3242" s="7" t="str">
        <f aca="false">VLOOKUP($B3242,'Product Master'!$A$2:$O$5991,11,FALSE())</f>
        <v>N</v>
      </c>
      <c r="L3242" s="7" t="str">
        <f aca="false">VLOOKUP($B3242,'Product Master'!$A$2:$O$5991,12,FALSE())</f>
        <v>N</v>
      </c>
      <c r="M3242" s="3" t="n">
        <v>30</v>
      </c>
      <c r="N3242" s="3" t="n">
        <v>8</v>
      </c>
    </row>
    <row r="3243" customFormat="false" ht="15" hidden="false" customHeight="true" outlineLevel="0" collapsed="false">
      <c r="A3243" s="3" t="s">
        <v>6497</v>
      </c>
      <c r="B3243" s="3" t="s">
        <v>6498</v>
      </c>
      <c r="C3243" s="4" t="str">
        <f aca="false">VLOOKUP($B3243,'Product Master'!$A$2:$O$5991,7,FALSE())</f>
        <v>Frozen Foods</v>
      </c>
      <c r="D3243" s="4" t="str">
        <f aca="false">VLOOKUP($B3243,'Product Master'!$A$2:$O$5991,8,FALSE())</f>
        <v>Frozen Fruit</v>
      </c>
      <c r="E3243" s="4" t="str">
        <f aca="false">VLOOKUP($B3243,'Product Master'!$A$2:$O$5991,5,FALSE())</f>
        <v>Harborline</v>
      </c>
      <c r="F3243" s="4" t="str">
        <f aca="false">VLOOKUP($B3243,'Product Master'!$A$2:$O$5991,4,FALSE())</f>
        <v>Harborline Strawberries, 16 oz</v>
      </c>
      <c r="G3243" s="4" t="str">
        <f aca="false">VLOOKUP($B3243,'Product Master'!$A$2:$O$5991,9,FALSE())</f>
        <v>16 oz</v>
      </c>
      <c r="H3243" s="5" t="s">
        <v>16</v>
      </c>
      <c r="I3243" s="6" t="n">
        <f aca="false">VLOOKUP($B3243,'Product Master'!$A$2:$O$5991,14,FALSE())</f>
        <v>5.39</v>
      </c>
      <c r="J3243" s="7" t="n">
        <f aca="false">VLOOKUP($B3243,'Product Master'!$A$2:$O$5991,13,FALSE())</f>
        <v>6</v>
      </c>
      <c r="K3243" s="7" t="str">
        <f aca="false">VLOOKUP($B3243,'Product Master'!$A$2:$O$5991,11,FALSE())</f>
        <v>Y</v>
      </c>
      <c r="L3243" s="7" t="str">
        <f aca="false">VLOOKUP($B3243,'Product Master'!$A$2:$O$5991,12,FALSE())</f>
        <v>N</v>
      </c>
      <c r="M3243" s="3" t="n">
        <v>30</v>
      </c>
      <c r="N3243" s="3" t="n">
        <v>4</v>
      </c>
    </row>
    <row r="3244" customFormat="false" ht="15" hidden="false" customHeight="true" outlineLevel="0" collapsed="false">
      <c r="A3244" s="3" t="s">
        <v>6499</v>
      </c>
      <c r="B3244" s="3" t="s">
        <v>6500</v>
      </c>
      <c r="C3244" s="4" t="str">
        <f aca="false">VLOOKUP($B3244,'Product Master'!$A$2:$O$5991,7,FALSE())</f>
        <v>Frozen Foods</v>
      </c>
      <c r="D3244" s="4" t="str">
        <f aca="false">VLOOKUP($B3244,'Product Master'!$A$2:$O$5991,8,FALSE())</f>
        <v>Frozen Fruit</v>
      </c>
      <c r="E3244" s="4" t="str">
        <f aca="false">VLOOKUP($B3244,'Product Master'!$A$2:$O$5991,5,FALSE())</f>
        <v>Frostline</v>
      </c>
      <c r="F3244" s="4" t="str">
        <f aca="false">VLOOKUP($B3244,'Product Master'!$A$2:$O$5991,4,FALSE())</f>
        <v>Frostline Mixed Berries, 16 oz</v>
      </c>
      <c r="G3244" s="4" t="str">
        <f aca="false">VLOOKUP($B3244,'Product Master'!$A$2:$O$5991,9,FALSE())</f>
        <v>16 oz</v>
      </c>
      <c r="H3244" s="5" t="s">
        <v>16</v>
      </c>
      <c r="I3244" s="6" t="n">
        <f aca="false">VLOOKUP($B3244,'Product Master'!$A$2:$O$5991,14,FALSE())</f>
        <v>3.89</v>
      </c>
      <c r="J3244" s="7" t="n">
        <f aca="false">VLOOKUP($B3244,'Product Master'!$A$2:$O$5991,13,FALSE())</f>
        <v>24</v>
      </c>
      <c r="K3244" s="7" t="str">
        <f aca="false">VLOOKUP($B3244,'Product Master'!$A$2:$O$5991,11,FALSE())</f>
        <v>N</v>
      </c>
      <c r="L3244" s="7" t="str">
        <f aca="false">VLOOKUP($B3244,'Product Master'!$A$2:$O$5991,12,FALSE())</f>
        <v>N</v>
      </c>
      <c r="M3244" s="3" t="n">
        <v>5</v>
      </c>
      <c r="N3244" s="3" t="n">
        <v>6</v>
      </c>
    </row>
    <row r="3245" customFormat="false" ht="15" hidden="false" customHeight="true" outlineLevel="0" collapsed="false">
      <c r="A3245" s="3" t="s">
        <v>6501</v>
      </c>
      <c r="B3245" s="3" t="s">
        <v>6502</v>
      </c>
      <c r="C3245" s="4" t="str">
        <f aca="false">VLOOKUP($B3245,'Product Master'!$A$2:$O$5991,7,FALSE())</f>
        <v>Frozen Foods</v>
      </c>
      <c r="D3245" s="4" t="str">
        <f aca="false">VLOOKUP($B3245,'Product Master'!$A$2:$O$5991,8,FALSE())</f>
        <v>Frozen Fruit</v>
      </c>
      <c r="E3245" s="4" t="str">
        <f aca="false">VLOOKUP($B3245,'Product Master'!$A$2:$O$5991,5,FALSE())</f>
        <v>Northgate Frozen</v>
      </c>
      <c r="F3245" s="4" t="str">
        <f aca="false">VLOOKUP($B3245,'Product Master'!$A$2:$O$5991,4,FALSE())</f>
        <v>Northgate Frozen Mango Chunks, 16 oz</v>
      </c>
      <c r="G3245" s="4" t="str">
        <f aca="false">VLOOKUP($B3245,'Product Master'!$A$2:$O$5991,9,FALSE())</f>
        <v>16 oz</v>
      </c>
      <c r="H3245" s="5" t="s">
        <v>16</v>
      </c>
      <c r="I3245" s="6" t="n">
        <f aca="false">VLOOKUP($B3245,'Product Master'!$A$2:$O$5991,14,FALSE())</f>
        <v>5.89</v>
      </c>
      <c r="J3245" s="7" t="n">
        <f aca="false">VLOOKUP($B3245,'Product Master'!$A$2:$O$5991,13,FALSE())</f>
        <v>8</v>
      </c>
      <c r="K3245" s="7" t="str">
        <f aca="false">VLOOKUP($B3245,'Product Master'!$A$2:$O$5991,11,FALSE())</f>
        <v>N</v>
      </c>
      <c r="L3245" s="7" t="str">
        <f aca="false">VLOOKUP($B3245,'Product Master'!$A$2:$O$5991,12,FALSE())</f>
        <v>N</v>
      </c>
      <c r="M3245" s="3" t="n">
        <v>59</v>
      </c>
      <c r="N3245" s="3" t="n">
        <v>30</v>
      </c>
    </row>
    <row r="3246" customFormat="false" ht="15" hidden="false" customHeight="true" outlineLevel="0" collapsed="false">
      <c r="A3246" s="3" t="s">
        <v>6503</v>
      </c>
      <c r="B3246" s="3" t="s">
        <v>6504</v>
      </c>
      <c r="C3246" s="4" t="str">
        <f aca="false">VLOOKUP($B3246,'Product Master'!$A$2:$O$5991,7,FALSE())</f>
        <v>Frozen Foods</v>
      </c>
      <c r="D3246" s="4" t="str">
        <f aca="false">VLOOKUP($B3246,'Product Master'!$A$2:$O$5991,8,FALSE())</f>
        <v>Frozen Fruit</v>
      </c>
      <c r="E3246" s="4" t="str">
        <f aca="false">VLOOKUP($B3246,'Product Master'!$A$2:$O$5991,5,FALSE())</f>
        <v>IceHarvest</v>
      </c>
      <c r="F3246" s="4" t="str">
        <f aca="false">VLOOKUP($B3246,'Product Master'!$A$2:$O$5991,4,FALSE())</f>
        <v>IceHarvest Organic Mango Chunks, 16 oz</v>
      </c>
      <c r="G3246" s="4" t="str">
        <f aca="false">VLOOKUP($B3246,'Product Master'!$A$2:$O$5991,9,FALSE())</f>
        <v>16 oz</v>
      </c>
      <c r="H3246" s="5" t="s">
        <v>16</v>
      </c>
      <c r="I3246" s="6" t="n">
        <f aca="false">VLOOKUP($B3246,'Product Master'!$A$2:$O$5991,14,FALSE())</f>
        <v>4.29</v>
      </c>
      <c r="J3246" s="7" t="n">
        <f aca="false">VLOOKUP($B3246,'Product Master'!$A$2:$O$5991,13,FALSE())</f>
        <v>1</v>
      </c>
      <c r="K3246" s="7" t="str">
        <f aca="false">VLOOKUP($B3246,'Product Master'!$A$2:$O$5991,11,FALSE())</f>
        <v>N</v>
      </c>
      <c r="L3246" s="7" t="str">
        <f aca="false">VLOOKUP($B3246,'Product Master'!$A$2:$O$5991,12,FALSE())</f>
        <v>N</v>
      </c>
      <c r="M3246" s="3" t="n">
        <v>75</v>
      </c>
      <c r="N3246" s="3" t="n">
        <v>7</v>
      </c>
    </row>
    <row r="3247" customFormat="false" ht="15" hidden="false" customHeight="true" outlineLevel="0" collapsed="false">
      <c r="A3247" s="3" t="s">
        <v>6505</v>
      </c>
      <c r="B3247" s="3" t="s">
        <v>6506</v>
      </c>
      <c r="C3247" s="4" t="str">
        <f aca="false">VLOOKUP($B3247,'Product Master'!$A$2:$O$5991,7,FALSE())</f>
        <v>Frozen Foods</v>
      </c>
      <c r="D3247" s="4" t="str">
        <f aca="false">VLOOKUP($B3247,'Product Master'!$A$2:$O$5991,8,FALSE())</f>
        <v>Frozen Fruit</v>
      </c>
      <c r="E3247" s="4" t="str">
        <f aca="false">VLOOKUP($B3247,'Product Master'!$A$2:$O$5991,5,FALSE())</f>
        <v>Harborline</v>
      </c>
      <c r="F3247" s="4" t="str">
        <f aca="false">VLOOKUP($B3247,'Product Master'!$A$2:$O$5991,4,FALSE())</f>
        <v>Harborline Organic Peaches, 16 oz</v>
      </c>
      <c r="G3247" s="4" t="str">
        <f aca="false">VLOOKUP($B3247,'Product Master'!$A$2:$O$5991,9,FALSE())</f>
        <v>16 oz</v>
      </c>
      <c r="H3247" s="5" t="s">
        <v>16</v>
      </c>
      <c r="I3247" s="6" t="n">
        <f aca="false">VLOOKUP($B3247,'Product Master'!$A$2:$O$5991,14,FALSE())</f>
        <v>4.89</v>
      </c>
      <c r="J3247" s="7" t="n">
        <f aca="false">VLOOKUP($B3247,'Product Master'!$A$2:$O$5991,13,FALSE())</f>
        <v>6</v>
      </c>
      <c r="K3247" s="7" t="str">
        <f aca="false">VLOOKUP($B3247,'Product Master'!$A$2:$O$5991,11,FALSE())</f>
        <v>Y</v>
      </c>
      <c r="L3247" s="7" t="str">
        <f aca="false">VLOOKUP($B3247,'Product Master'!$A$2:$O$5991,12,FALSE())</f>
        <v>N</v>
      </c>
      <c r="M3247" s="3" t="n">
        <v>144</v>
      </c>
      <c r="N3247" s="3" t="n">
        <v>9</v>
      </c>
    </row>
    <row r="3248" customFormat="false" ht="15" hidden="false" customHeight="true" outlineLevel="0" collapsed="false">
      <c r="A3248" s="3" t="s">
        <v>6507</v>
      </c>
      <c r="B3248" s="3" t="s">
        <v>6508</v>
      </c>
      <c r="C3248" s="4" t="str">
        <f aca="false">VLOOKUP($B3248,'Product Master'!$A$2:$O$5991,7,FALSE())</f>
        <v>Frozen Foods</v>
      </c>
      <c r="D3248" s="4" t="str">
        <f aca="false">VLOOKUP($B3248,'Product Master'!$A$2:$O$5991,8,FALSE())</f>
        <v>Frozen Fruit</v>
      </c>
      <c r="E3248" s="4" t="str">
        <f aca="false">VLOOKUP($B3248,'Product Master'!$A$2:$O$5991,5,FALSE())</f>
        <v>Frostline</v>
      </c>
      <c r="F3248" s="4" t="str">
        <f aca="false">VLOOKUP($B3248,'Product Master'!$A$2:$O$5991,4,FALSE())</f>
        <v>Frostline Organic Mango Chunks, 10 oz</v>
      </c>
      <c r="G3248" s="4" t="str">
        <f aca="false">VLOOKUP($B3248,'Product Master'!$A$2:$O$5991,9,FALSE())</f>
        <v>10 oz</v>
      </c>
      <c r="H3248" s="5" t="s">
        <v>16</v>
      </c>
      <c r="I3248" s="6" t="n">
        <f aca="false">VLOOKUP($B3248,'Product Master'!$A$2:$O$5991,14,FALSE())</f>
        <v>4.39</v>
      </c>
      <c r="J3248" s="7" t="n">
        <f aca="false">VLOOKUP($B3248,'Product Master'!$A$2:$O$5991,13,FALSE())</f>
        <v>12</v>
      </c>
      <c r="K3248" s="7" t="str">
        <f aca="false">VLOOKUP($B3248,'Product Master'!$A$2:$O$5991,11,FALSE())</f>
        <v>N</v>
      </c>
      <c r="L3248" s="7" t="str">
        <f aca="false">VLOOKUP($B3248,'Product Master'!$A$2:$O$5991,12,FALSE())</f>
        <v>N</v>
      </c>
      <c r="M3248" s="3" t="n">
        <v>113</v>
      </c>
      <c r="N3248" s="3" t="n">
        <v>8</v>
      </c>
    </row>
    <row r="3249" customFormat="false" ht="15" hidden="false" customHeight="true" outlineLevel="0" collapsed="false">
      <c r="A3249" s="3" t="s">
        <v>6509</v>
      </c>
      <c r="B3249" s="3" t="s">
        <v>6510</v>
      </c>
      <c r="C3249" s="4" t="str">
        <f aca="false">VLOOKUP($B3249,'Product Master'!$A$2:$O$5991,7,FALSE())</f>
        <v>Frozen Foods</v>
      </c>
      <c r="D3249" s="4" t="str">
        <f aca="false">VLOOKUP($B3249,'Product Master'!$A$2:$O$5991,8,FALSE())</f>
        <v>Frozen Fruit</v>
      </c>
      <c r="E3249" s="4" t="str">
        <f aca="false">VLOOKUP($B3249,'Product Master'!$A$2:$O$5991,5,FALSE())</f>
        <v>Northgate Frozen</v>
      </c>
      <c r="F3249" s="4" t="str">
        <f aca="false">VLOOKUP($B3249,'Product Master'!$A$2:$O$5991,4,FALSE())</f>
        <v>Northgate Frozen Strawberries, 16 oz</v>
      </c>
      <c r="G3249" s="4" t="str">
        <f aca="false">VLOOKUP($B3249,'Product Master'!$A$2:$O$5991,9,FALSE())</f>
        <v>16 oz</v>
      </c>
      <c r="H3249" s="5" t="s">
        <v>16</v>
      </c>
      <c r="I3249" s="6" t="n">
        <f aca="false">VLOOKUP($B3249,'Product Master'!$A$2:$O$5991,14,FALSE())</f>
        <v>4.49</v>
      </c>
      <c r="J3249" s="7" t="n">
        <f aca="false">VLOOKUP($B3249,'Product Master'!$A$2:$O$5991,13,FALSE())</f>
        <v>4</v>
      </c>
      <c r="K3249" s="7" t="str">
        <f aca="false">VLOOKUP($B3249,'Product Master'!$A$2:$O$5991,11,FALSE())</f>
        <v>N</v>
      </c>
      <c r="L3249" s="7" t="str">
        <f aca="false">VLOOKUP($B3249,'Product Master'!$A$2:$O$5991,12,FALSE())</f>
        <v>N</v>
      </c>
      <c r="M3249" s="3" t="n">
        <v>38</v>
      </c>
      <c r="N3249" s="3" t="n">
        <v>36</v>
      </c>
    </row>
    <row r="3250" customFormat="false" ht="15" hidden="false" customHeight="true" outlineLevel="0" collapsed="false">
      <c r="A3250" s="3" t="s">
        <v>6511</v>
      </c>
      <c r="B3250" s="3" t="s">
        <v>6512</v>
      </c>
      <c r="C3250" s="4" t="str">
        <f aca="false">VLOOKUP($B3250,'Product Master'!$A$2:$O$5991,7,FALSE())</f>
        <v>Frozen Foods</v>
      </c>
      <c r="D3250" s="4" t="str">
        <f aca="false">VLOOKUP($B3250,'Product Master'!$A$2:$O$5991,8,FALSE())</f>
        <v>Frozen Fruit</v>
      </c>
      <c r="E3250" s="4" t="str">
        <f aca="false">VLOOKUP($B3250,'Product Master'!$A$2:$O$5991,5,FALSE())</f>
        <v>IceHarvest</v>
      </c>
      <c r="F3250" s="4" t="str">
        <f aca="false">VLOOKUP($B3250,'Product Master'!$A$2:$O$5991,4,FALSE())</f>
        <v>IceHarvest Organic Mixed Berries, 16 oz</v>
      </c>
      <c r="G3250" s="4" t="str">
        <f aca="false">VLOOKUP($B3250,'Product Master'!$A$2:$O$5991,9,FALSE())</f>
        <v>16 oz</v>
      </c>
      <c r="H3250" s="5" t="s">
        <v>16</v>
      </c>
      <c r="I3250" s="6" t="n">
        <f aca="false">VLOOKUP($B3250,'Product Master'!$A$2:$O$5991,14,FALSE())</f>
        <v>3.99</v>
      </c>
      <c r="J3250" s="7" t="n">
        <f aca="false">VLOOKUP($B3250,'Product Master'!$A$2:$O$5991,13,FALSE())</f>
        <v>24</v>
      </c>
      <c r="K3250" s="7" t="str">
        <f aca="false">VLOOKUP($B3250,'Product Master'!$A$2:$O$5991,11,FALSE())</f>
        <v>N</v>
      </c>
      <c r="L3250" s="7" t="str">
        <f aca="false">VLOOKUP($B3250,'Product Master'!$A$2:$O$5991,12,FALSE())</f>
        <v>N</v>
      </c>
      <c r="M3250" s="3" t="n">
        <v>40</v>
      </c>
      <c r="N3250" s="3" t="n">
        <v>6</v>
      </c>
    </row>
    <row r="3251" customFormat="false" ht="15" hidden="false" customHeight="true" outlineLevel="0" collapsed="false">
      <c r="A3251" s="3" t="s">
        <v>6513</v>
      </c>
      <c r="B3251" s="3" t="s">
        <v>6514</v>
      </c>
      <c r="C3251" s="4" t="str">
        <f aca="false">VLOOKUP($B3251,'Product Master'!$A$2:$O$5991,7,FALSE())</f>
        <v>Frozen Foods</v>
      </c>
      <c r="D3251" s="4" t="str">
        <f aca="false">VLOOKUP($B3251,'Product Master'!$A$2:$O$5991,8,FALSE())</f>
        <v>Frozen Fruit</v>
      </c>
      <c r="E3251" s="4" t="str">
        <f aca="false">VLOOKUP($B3251,'Product Master'!$A$2:$O$5991,5,FALSE())</f>
        <v>Frostline</v>
      </c>
      <c r="F3251" s="4" t="str">
        <f aca="false">VLOOKUP($B3251,'Product Master'!$A$2:$O$5991,4,FALSE())</f>
        <v>Frostline Strawberries, 10 oz</v>
      </c>
      <c r="G3251" s="4" t="str">
        <f aca="false">VLOOKUP($B3251,'Product Master'!$A$2:$O$5991,9,FALSE())</f>
        <v>10 oz</v>
      </c>
      <c r="H3251" s="5" t="s">
        <v>16</v>
      </c>
      <c r="I3251" s="6" t="n">
        <f aca="false">VLOOKUP($B3251,'Product Master'!$A$2:$O$5991,14,FALSE())</f>
        <v>4.39</v>
      </c>
      <c r="J3251" s="7" t="n">
        <f aca="false">VLOOKUP($B3251,'Product Master'!$A$2:$O$5991,13,FALSE())</f>
        <v>2</v>
      </c>
      <c r="K3251" s="7" t="str">
        <f aca="false">VLOOKUP($B3251,'Product Master'!$A$2:$O$5991,11,FALSE())</f>
        <v>N</v>
      </c>
      <c r="L3251" s="7" t="str">
        <f aca="false">VLOOKUP($B3251,'Product Master'!$A$2:$O$5991,12,FALSE())</f>
        <v>N</v>
      </c>
      <c r="M3251" s="3" t="n">
        <v>71</v>
      </c>
      <c r="N3251" s="3" t="n">
        <v>34</v>
      </c>
    </row>
    <row r="3252" customFormat="false" ht="15" hidden="false" customHeight="true" outlineLevel="0" collapsed="false">
      <c r="A3252" s="3" t="s">
        <v>6515</v>
      </c>
      <c r="B3252" s="3" t="s">
        <v>6516</v>
      </c>
      <c r="C3252" s="4" t="str">
        <f aca="false">VLOOKUP($B3252,'Product Master'!$A$2:$O$5991,7,FALSE())</f>
        <v>Frozen Foods</v>
      </c>
      <c r="D3252" s="4" t="str">
        <f aca="false">VLOOKUP($B3252,'Product Master'!$A$2:$O$5991,8,FALSE())</f>
        <v>Frozen Fruit</v>
      </c>
      <c r="E3252" s="4" t="str">
        <f aca="false">VLOOKUP($B3252,'Product Master'!$A$2:$O$5991,5,FALSE())</f>
        <v>IceHarvest</v>
      </c>
      <c r="F3252" s="4" t="str">
        <f aca="false">VLOOKUP($B3252,'Product Master'!$A$2:$O$5991,4,FALSE())</f>
        <v>IceHarvest Strawberries, 10 oz</v>
      </c>
      <c r="G3252" s="4" t="str">
        <f aca="false">VLOOKUP($B3252,'Product Master'!$A$2:$O$5991,9,FALSE())</f>
        <v>10 oz</v>
      </c>
      <c r="H3252" s="5" t="s">
        <v>16</v>
      </c>
      <c r="I3252" s="6" t="n">
        <f aca="false">VLOOKUP($B3252,'Product Master'!$A$2:$O$5991,14,FALSE())</f>
        <v>5.49</v>
      </c>
      <c r="J3252" s="7" t="n">
        <f aca="false">VLOOKUP($B3252,'Product Master'!$A$2:$O$5991,13,FALSE())</f>
        <v>1</v>
      </c>
      <c r="K3252" s="7" t="str">
        <f aca="false">VLOOKUP($B3252,'Product Master'!$A$2:$O$5991,11,FALSE())</f>
        <v>N</v>
      </c>
      <c r="L3252" s="7" t="str">
        <f aca="false">VLOOKUP($B3252,'Product Master'!$A$2:$O$5991,12,FALSE())</f>
        <v>N</v>
      </c>
      <c r="M3252" s="3" t="n">
        <v>46</v>
      </c>
      <c r="N3252" s="3" t="n">
        <v>21</v>
      </c>
    </row>
    <row r="3253" customFormat="false" ht="15" hidden="false" customHeight="true" outlineLevel="0" collapsed="false">
      <c r="A3253" s="3" t="s">
        <v>6517</v>
      </c>
      <c r="B3253" s="3" t="s">
        <v>6518</v>
      </c>
      <c r="C3253" s="4" t="str">
        <f aca="false">VLOOKUP($B3253,'Product Master'!$A$2:$O$5991,7,FALSE())</f>
        <v>Frozen Foods</v>
      </c>
      <c r="D3253" s="4" t="str">
        <f aca="false">VLOOKUP($B3253,'Product Master'!$A$2:$O$5991,8,FALSE())</f>
        <v>Frozen Fruit</v>
      </c>
      <c r="E3253" s="4" t="str">
        <f aca="false">VLOOKUP($B3253,'Product Master'!$A$2:$O$5991,5,FALSE())</f>
        <v>Harborline</v>
      </c>
      <c r="F3253" s="4" t="str">
        <f aca="false">VLOOKUP($B3253,'Product Master'!$A$2:$O$5991,4,FALSE())</f>
        <v>Harborline Organic Mixed Berries, 16 oz</v>
      </c>
      <c r="G3253" s="4" t="str">
        <f aca="false">VLOOKUP($B3253,'Product Master'!$A$2:$O$5991,9,FALSE())</f>
        <v>16 oz</v>
      </c>
      <c r="H3253" s="5" t="s">
        <v>16</v>
      </c>
      <c r="I3253" s="6" t="n">
        <f aca="false">VLOOKUP($B3253,'Product Master'!$A$2:$O$5991,14,FALSE())</f>
        <v>5.29</v>
      </c>
      <c r="J3253" s="7" t="n">
        <f aca="false">VLOOKUP($B3253,'Product Master'!$A$2:$O$5991,13,FALSE())</f>
        <v>6</v>
      </c>
      <c r="K3253" s="7" t="str">
        <f aca="false">VLOOKUP($B3253,'Product Master'!$A$2:$O$5991,11,FALSE())</f>
        <v>Y</v>
      </c>
      <c r="L3253" s="7" t="str">
        <f aca="false">VLOOKUP($B3253,'Product Master'!$A$2:$O$5991,12,FALSE())</f>
        <v>N</v>
      </c>
      <c r="M3253" s="3" t="n">
        <v>13</v>
      </c>
      <c r="N3253" s="3" t="n">
        <v>7</v>
      </c>
    </row>
    <row r="3254" customFormat="false" ht="15" hidden="false" customHeight="true" outlineLevel="0" collapsed="false">
      <c r="A3254" s="3" t="s">
        <v>6519</v>
      </c>
      <c r="B3254" s="3" t="s">
        <v>6520</v>
      </c>
      <c r="C3254" s="4" t="str">
        <f aca="false">VLOOKUP($B3254,'Product Master'!$A$2:$O$5991,7,FALSE())</f>
        <v>Frozen Foods</v>
      </c>
      <c r="D3254" s="4" t="str">
        <f aca="false">VLOOKUP($B3254,'Product Master'!$A$2:$O$5991,8,FALSE())</f>
        <v>Frozen Fruit</v>
      </c>
      <c r="E3254" s="4" t="str">
        <f aca="false">VLOOKUP($B3254,'Product Master'!$A$2:$O$5991,5,FALSE())</f>
        <v>Harborline</v>
      </c>
      <c r="F3254" s="4" t="str">
        <f aca="false">VLOOKUP($B3254,'Product Master'!$A$2:$O$5991,4,FALSE())</f>
        <v>Harborline Organic Mango Chunks, 16 oz</v>
      </c>
      <c r="G3254" s="4" t="str">
        <f aca="false">VLOOKUP($B3254,'Product Master'!$A$2:$O$5991,9,FALSE())</f>
        <v>16 oz</v>
      </c>
      <c r="H3254" s="5" t="s">
        <v>16</v>
      </c>
      <c r="I3254" s="6" t="n">
        <f aca="false">VLOOKUP($B3254,'Product Master'!$A$2:$O$5991,14,FALSE())</f>
        <v>5.39</v>
      </c>
      <c r="J3254" s="7" t="n">
        <f aca="false">VLOOKUP($B3254,'Product Master'!$A$2:$O$5991,13,FALSE())</f>
        <v>1</v>
      </c>
      <c r="K3254" s="7" t="str">
        <f aca="false">VLOOKUP($B3254,'Product Master'!$A$2:$O$5991,11,FALSE())</f>
        <v>Y</v>
      </c>
      <c r="L3254" s="7" t="str">
        <f aca="false">VLOOKUP($B3254,'Product Master'!$A$2:$O$5991,12,FALSE())</f>
        <v>N</v>
      </c>
      <c r="M3254" s="3" t="n">
        <v>85</v>
      </c>
      <c r="N3254" s="3" t="n">
        <v>37</v>
      </c>
    </row>
    <row r="3255" customFormat="false" ht="15" hidden="false" customHeight="true" outlineLevel="0" collapsed="false">
      <c r="A3255" s="3" t="s">
        <v>6521</v>
      </c>
      <c r="B3255" s="3" t="s">
        <v>6522</v>
      </c>
      <c r="C3255" s="4" t="str">
        <f aca="false">VLOOKUP($B3255,'Product Master'!$A$2:$O$5991,7,FALSE())</f>
        <v>Frozen Foods</v>
      </c>
      <c r="D3255" s="4" t="str">
        <f aca="false">VLOOKUP($B3255,'Product Master'!$A$2:$O$5991,8,FALSE())</f>
        <v>Frozen Fruit</v>
      </c>
      <c r="E3255" s="4" t="str">
        <f aca="false">VLOOKUP($B3255,'Product Master'!$A$2:$O$5991,5,FALSE())</f>
        <v>IceHarvest</v>
      </c>
      <c r="F3255" s="4" t="str">
        <f aca="false">VLOOKUP($B3255,'Product Master'!$A$2:$O$5991,4,FALSE())</f>
        <v>IceHarvest Mixed Berries, 10 oz</v>
      </c>
      <c r="G3255" s="4" t="str">
        <f aca="false">VLOOKUP($B3255,'Product Master'!$A$2:$O$5991,9,FALSE())</f>
        <v>10 oz</v>
      </c>
      <c r="H3255" s="5" t="s">
        <v>16</v>
      </c>
      <c r="I3255" s="6" t="n">
        <f aca="false">VLOOKUP($B3255,'Product Master'!$A$2:$O$5991,14,FALSE())</f>
        <v>4.29</v>
      </c>
      <c r="J3255" s="7" t="n">
        <f aca="false">VLOOKUP($B3255,'Product Master'!$A$2:$O$5991,13,FALSE())</f>
        <v>6</v>
      </c>
      <c r="K3255" s="7" t="str">
        <f aca="false">VLOOKUP($B3255,'Product Master'!$A$2:$O$5991,11,FALSE())</f>
        <v>N</v>
      </c>
      <c r="L3255" s="7" t="str">
        <f aca="false">VLOOKUP($B3255,'Product Master'!$A$2:$O$5991,12,FALSE())</f>
        <v>N</v>
      </c>
      <c r="M3255" s="3" t="n">
        <v>77</v>
      </c>
      <c r="N3255" s="3" t="n">
        <v>5</v>
      </c>
    </row>
    <row r="3256" customFormat="false" ht="15" hidden="false" customHeight="true" outlineLevel="0" collapsed="false">
      <c r="A3256" s="3" t="s">
        <v>6523</v>
      </c>
      <c r="B3256" s="3" t="s">
        <v>6524</v>
      </c>
      <c r="C3256" s="4" t="str">
        <f aca="false">VLOOKUP($B3256,'Product Master'!$A$2:$O$5991,7,FALSE())</f>
        <v>Frozen Foods</v>
      </c>
      <c r="D3256" s="4" t="str">
        <f aca="false">VLOOKUP($B3256,'Product Master'!$A$2:$O$5991,8,FALSE())</f>
        <v>Frozen Fruit</v>
      </c>
      <c r="E3256" s="4" t="str">
        <f aca="false">VLOOKUP($B3256,'Product Master'!$A$2:$O$5991,5,FALSE())</f>
        <v>IceHarvest</v>
      </c>
      <c r="F3256" s="4" t="str">
        <f aca="false">VLOOKUP($B3256,'Product Master'!$A$2:$O$5991,4,FALSE())</f>
        <v>IceHarvest Organic Blueberries, 10 oz</v>
      </c>
      <c r="G3256" s="4" t="str">
        <f aca="false">VLOOKUP($B3256,'Product Master'!$A$2:$O$5991,9,FALSE())</f>
        <v>10 oz</v>
      </c>
      <c r="H3256" s="5" t="s">
        <v>16</v>
      </c>
      <c r="I3256" s="6" t="n">
        <f aca="false">VLOOKUP($B3256,'Product Master'!$A$2:$O$5991,14,FALSE())</f>
        <v>4.39</v>
      </c>
      <c r="J3256" s="7" t="n">
        <f aca="false">VLOOKUP($B3256,'Product Master'!$A$2:$O$5991,13,FALSE())</f>
        <v>2</v>
      </c>
      <c r="K3256" s="7" t="str">
        <f aca="false">VLOOKUP($B3256,'Product Master'!$A$2:$O$5991,11,FALSE())</f>
        <v>N</v>
      </c>
      <c r="L3256" s="7" t="str">
        <f aca="false">VLOOKUP($B3256,'Product Master'!$A$2:$O$5991,12,FALSE())</f>
        <v>N</v>
      </c>
      <c r="M3256" s="3" t="n">
        <v>135</v>
      </c>
      <c r="N3256" s="3" t="n">
        <v>31</v>
      </c>
    </row>
    <row r="3257" customFormat="false" ht="15" hidden="false" customHeight="true" outlineLevel="0" collapsed="false">
      <c r="A3257" s="3" t="s">
        <v>6525</v>
      </c>
      <c r="B3257" s="3" t="s">
        <v>6526</v>
      </c>
      <c r="C3257" s="4" t="str">
        <f aca="false">VLOOKUP($B3257,'Product Master'!$A$2:$O$5991,7,FALSE())</f>
        <v>Frozen Foods</v>
      </c>
      <c r="D3257" s="4" t="str">
        <f aca="false">VLOOKUP($B3257,'Product Master'!$A$2:$O$5991,8,FALSE())</f>
        <v>Frozen Fruit</v>
      </c>
      <c r="E3257" s="4" t="str">
        <f aca="false">VLOOKUP($B3257,'Product Master'!$A$2:$O$5991,5,FALSE())</f>
        <v>Frostline</v>
      </c>
      <c r="F3257" s="4" t="str">
        <f aca="false">VLOOKUP($B3257,'Product Master'!$A$2:$O$5991,4,FALSE())</f>
        <v>Frostline Organic Blueberries, 10 oz</v>
      </c>
      <c r="G3257" s="4" t="str">
        <f aca="false">VLOOKUP($B3257,'Product Master'!$A$2:$O$5991,9,FALSE())</f>
        <v>10 oz</v>
      </c>
      <c r="H3257" s="5" t="s">
        <v>16</v>
      </c>
      <c r="I3257" s="6" t="n">
        <f aca="false">VLOOKUP($B3257,'Product Master'!$A$2:$O$5991,14,FALSE())</f>
        <v>4.49</v>
      </c>
      <c r="J3257" s="7" t="n">
        <f aca="false">VLOOKUP($B3257,'Product Master'!$A$2:$O$5991,13,FALSE())</f>
        <v>1</v>
      </c>
      <c r="K3257" s="7" t="str">
        <f aca="false">VLOOKUP($B3257,'Product Master'!$A$2:$O$5991,11,FALSE())</f>
        <v>N</v>
      </c>
      <c r="L3257" s="7" t="str">
        <f aca="false">VLOOKUP($B3257,'Product Master'!$A$2:$O$5991,12,FALSE())</f>
        <v>N</v>
      </c>
      <c r="M3257" s="3" t="n">
        <v>13</v>
      </c>
      <c r="N3257" s="3" t="n">
        <v>32</v>
      </c>
    </row>
    <row r="3258" customFormat="false" ht="15" hidden="false" customHeight="true" outlineLevel="0" collapsed="false">
      <c r="A3258" s="3" t="s">
        <v>6527</v>
      </c>
      <c r="B3258" s="3" t="s">
        <v>6528</v>
      </c>
      <c r="C3258" s="4" t="str">
        <f aca="false">VLOOKUP($B3258,'Product Master'!$A$2:$O$5991,7,FALSE())</f>
        <v>Frozen Foods</v>
      </c>
      <c r="D3258" s="4" t="str">
        <f aca="false">VLOOKUP($B3258,'Product Master'!$A$2:$O$5991,8,FALSE())</f>
        <v>Frozen Fruit</v>
      </c>
      <c r="E3258" s="4" t="str">
        <f aca="false">VLOOKUP($B3258,'Product Master'!$A$2:$O$5991,5,FALSE())</f>
        <v>Frostline</v>
      </c>
      <c r="F3258" s="4" t="str">
        <f aca="false">VLOOKUP($B3258,'Product Master'!$A$2:$O$5991,4,FALSE())</f>
        <v>Frostline Organic Mixed Berries, 10 oz</v>
      </c>
      <c r="G3258" s="4" t="str">
        <f aca="false">VLOOKUP($B3258,'Product Master'!$A$2:$O$5991,9,FALSE())</f>
        <v>10 oz</v>
      </c>
      <c r="H3258" s="5" t="s">
        <v>16</v>
      </c>
      <c r="I3258" s="6" t="n">
        <f aca="false">VLOOKUP($B3258,'Product Master'!$A$2:$O$5991,14,FALSE())</f>
        <v>3.79</v>
      </c>
      <c r="J3258" s="7" t="n">
        <f aca="false">VLOOKUP($B3258,'Product Master'!$A$2:$O$5991,13,FALSE())</f>
        <v>24</v>
      </c>
      <c r="K3258" s="7" t="str">
        <f aca="false">VLOOKUP($B3258,'Product Master'!$A$2:$O$5991,11,FALSE())</f>
        <v>N</v>
      </c>
      <c r="L3258" s="7" t="str">
        <f aca="false">VLOOKUP($B3258,'Product Master'!$A$2:$O$5991,12,FALSE())</f>
        <v>N</v>
      </c>
      <c r="M3258" s="3" t="n">
        <v>34</v>
      </c>
      <c r="N3258" s="3" t="n">
        <v>32</v>
      </c>
    </row>
    <row r="3259" customFormat="false" ht="15" hidden="false" customHeight="true" outlineLevel="0" collapsed="false">
      <c r="A3259" s="3" t="s">
        <v>6529</v>
      </c>
      <c r="B3259" s="3" t="s">
        <v>6530</v>
      </c>
      <c r="C3259" s="4" t="str">
        <f aca="false">VLOOKUP($B3259,'Product Master'!$A$2:$O$5991,7,FALSE())</f>
        <v>Frozen Foods</v>
      </c>
      <c r="D3259" s="4" t="str">
        <f aca="false">VLOOKUP($B3259,'Product Master'!$A$2:$O$5991,8,FALSE())</f>
        <v>Frozen Fruit</v>
      </c>
      <c r="E3259" s="4" t="str">
        <f aca="false">VLOOKUP($B3259,'Product Master'!$A$2:$O$5991,5,FALSE())</f>
        <v>Frostline</v>
      </c>
      <c r="F3259" s="4" t="str">
        <f aca="false">VLOOKUP($B3259,'Product Master'!$A$2:$O$5991,4,FALSE())</f>
        <v>Frostline Mixed Berries, 10 oz</v>
      </c>
      <c r="G3259" s="4" t="str">
        <f aca="false">VLOOKUP($B3259,'Product Master'!$A$2:$O$5991,9,FALSE())</f>
        <v>10 oz</v>
      </c>
      <c r="H3259" s="5" t="s">
        <v>16</v>
      </c>
      <c r="I3259" s="6" t="n">
        <f aca="false">VLOOKUP($B3259,'Product Master'!$A$2:$O$5991,14,FALSE())</f>
        <v>5.49</v>
      </c>
      <c r="J3259" s="7" t="n">
        <f aca="false">VLOOKUP($B3259,'Product Master'!$A$2:$O$5991,13,FALSE())</f>
        <v>4</v>
      </c>
      <c r="K3259" s="7" t="str">
        <f aca="false">VLOOKUP($B3259,'Product Master'!$A$2:$O$5991,11,FALSE())</f>
        <v>N</v>
      </c>
      <c r="L3259" s="7" t="str">
        <f aca="false">VLOOKUP($B3259,'Product Master'!$A$2:$O$5991,12,FALSE())</f>
        <v>N</v>
      </c>
      <c r="M3259" s="3" t="n">
        <v>19</v>
      </c>
      <c r="N3259" s="3" t="n">
        <v>21</v>
      </c>
    </row>
    <row r="3260" customFormat="false" ht="15" hidden="false" customHeight="true" outlineLevel="0" collapsed="false">
      <c r="A3260" s="3" t="s">
        <v>6531</v>
      </c>
      <c r="B3260" s="3" t="s">
        <v>6532</v>
      </c>
      <c r="C3260" s="4" t="str">
        <f aca="false">VLOOKUP($B3260,'Product Master'!$A$2:$O$5991,7,FALSE())</f>
        <v>Frozen Foods</v>
      </c>
      <c r="D3260" s="4" t="str">
        <f aca="false">VLOOKUP($B3260,'Product Master'!$A$2:$O$5991,8,FALSE())</f>
        <v>Frozen Fruit</v>
      </c>
      <c r="E3260" s="4" t="str">
        <f aca="false">VLOOKUP($B3260,'Product Master'!$A$2:$O$5991,5,FALSE())</f>
        <v>IceHarvest</v>
      </c>
      <c r="F3260" s="4" t="str">
        <f aca="false">VLOOKUP($B3260,'Product Master'!$A$2:$O$5991,4,FALSE())</f>
        <v>IceHarvest Mango Chunks, 16 oz</v>
      </c>
      <c r="G3260" s="4" t="str">
        <f aca="false">VLOOKUP($B3260,'Product Master'!$A$2:$O$5991,9,FALSE())</f>
        <v>16 oz</v>
      </c>
      <c r="H3260" s="5" t="s">
        <v>16</v>
      </c>
      <c r="I3260" s="6" t="n">
        <f aca="false">VLOOKUP($B3260,'Product Master'!$A$2:$O$5991,14,FALSE())</f>
        <v>5.29</v>
      </c>
      <c r="J3260" s="7" t="n">
        <f aca="false">VLOOKUP($B3260,'Product Master'!$A$2:$O$5991,13,FALSE())</f>
        <v>12</v>
      </c>
      <c r="K3260" s="7" t="str">
        <f aca="false">VLOOKUP($B3260,'Product Master'!$A$2:$O$5991,11,FALSE())</f>
        <v>N</v>
      </c>
      <c r="L3260" s="7" t="str">
        <f aca="false">VLOOKUP($B3260,'Product Master'!$A$2:$O$5991,12,FALSE())</f>
        <v>N</v>
      </c>
      <c r="M3260" s="3" t="n">
        <v>108</v>
      </c>
      <c r="N3260" s="3" t="n">
        <v>13</v>
      </c>
    </row>
    <row r="3261" customFormat="false" ht="15" hidden="false" customHeight="true" outlineLevel="0" collapsed="false">
      <c r="A3261" s="3" t="s">
        <v>6533</v>
      </c>
      <c r="B3261" s="3" t="s">
        <v>6534</v>
      </c>
      <c r="C3261" s="4" t="str">
        <f aca="false">VLOOKUP($B3261,'Product Master'!$A$2:$O$5991,7,FALSE())</f>
        <v>Frozen Foods</v>
      </c>
      <c r="D3261" s="4" t="str">
        <f aca="false">VLOOKUP($B3261,'Product Master'!$A$2:$O$5991,8,FALSE())</f>
        <v>Frozen Fruit</v>
      </c>
      <c r="E3261" s="4" t="str">
        <f aca="false">VLOOKUP($B3261,'Product Master'!$A$2:$O$5991,5,FALSE())</f>
        <v>Frostline</v>
      </c>
      <c r="F3261" s="4" t="str">
        <f aca="false">VLOOKUP($B3261,'Product Master'!$A$2:$O$5991,4,FALSE())</f>
        <v>Frostline Organic Strawberries, 10 oz</v>
      </c>
      <c r="G3261" s="4" t="str">
        <f aca="false">VLOOKUP($B3261,'Product Master'!$A$2:$O$5991,9,FALSE())</f>
        <v>10 oz</v>
      </c>
      <c r="H3261" s="5" t="s">
        <v>16</v>
      </c>
      <c r="I3261" s="6" t="n">
        <f aca="false">VLOOKUP($B3261,'Product Master'!$A$2:$O$5991,14,FALSE())</f>
        <v>3.29</v>
      </c>
      <c r="J3261" s="7" t="n">
        <f aca="false">VLOOKUP($B3261,'Product Master'!$A$2:$O$5991,13,FALSE())</f>
        <v>6</v>
      </c>
      <c r="K3261" s="7" t="str">
        <f aca="false">VLOOKUP($B3261,'Product Master'!$A$2:$O$5991,11,FALSE())</f>
        <v>N</v>
      </c>
      <c r="L3261" s="7" t="str">
        <f aca="false">VLOOKUP($B3261,'Product Master'!$A$2:$O$5991,12,FALSE())</f>
        <v>N</v>
      </c>
      <c r="M3261" s="3" t="n">
        <v>138</v>
      </c>
      <c r="N3261" s="3" t="n">
        <v>10</v>
      </c>
    </row>
    <row r="3262" customFormat="false" ht="15" hidden="false" customHeight="true" outlineLevel="0" collapsed="false">
      <c r="A3262" s="3" t="s">
        <v>6535</v>
      </c>
      <c r="B3262" s="3" t="s">
        <v>6536</v>
      </c>
      <c r="C3262" s="4" t="str">
        <f aca="false">VLOOKUP($B3262,'Product Master'!$A$2:$O$5991,7,FALSE())</f>
        <v>Frozen Foods</v>
      </c>
      <c r="D3262" s="4" t="str">
        <f aca="false">VLOOKUP($B3262,'Product Master'!$A$2:$O$5991,8,FALSE())</f>
        <v>Frozen Fruit</v>
      </c>
      <c r="E3262" s="4" t="str">
        <f aca="false">VLOOKUP($B3262,'Product Master'!$A$2:$O$5991,5,FALSE())</f>
        <v>IceHarvest</v>
      </c>
      <c r="F3262" s="4" t="str">
        <f aca="false">VLOOKUP($B3262,'Product Master'!$A$2:$O$5991,4,FALSE())</f>
        <v>IceHarvest Peaches, 10 oz</v>
      </c>
      <c r="G3262" s="4" t="str">
        <f aca="false">VLOOKUP($B3262,'Product Master'!$A$2:$O$5991,9,FALSE())</f>
        <v>10 oz</v>
      </c>
      <c r="H3262" s="5" t="s">
        <v>16</v>
      </c>
      <c r="I3262" s="6" t="n">
        <f aca="false">VLOOKUP($B3262,'Product Master'!$A$2:$O$5991,14,FALSE())</f>
        <v>4.89</v>
      </c>
      <c r="J3262" s="7" t="n">
        <f aca="false">VLOOKUP($B3262,'Product Master'!$A$2:$O$5991,13,FALSE())</f>
        <v>12</v>
      </c>
      <c r="K3262" s="7" t="str">
        <f aca="false">VLOOKUP($B3262,'Product Master'!$A$2:$O$5991,11,FALSE())</f>
        <v>N</v>
      </c>
      <c r="L3262" s="7" t="str">
        <f aca="false">VLOOKUP($B3262,'Product Master'!$A$2:$O$5991,12,FALSE())</f>
        <v>N</v>
      </c>
      <c r="M3262" s="3" t="n">
        <v>75</v>
      </c>
      <c r="N3262" s="3" t="n">
        <v>15</v>
      </c>
    </row>
    <row r="3263" customFormat="false" ht="15" hidden="false" customHeight="true" outlineLevel="0" collapsed="false">
      <c r="A3263" s="3" t="s">
        <v>6537</v>
      </c>
      <c r="B3263" s="3" t="s">
        <v>6538</v>
      </c>
      <c r="C3263" s="4" t="str">
        <f aca="false">VLOOKUP($B3263,'Product Master'!$A$2:$O$5991,7,FALSE())</f>
        <v>Frozen Foods</v>
      </c>
      <c r="D3263" s="4" t="str">
        <f aca="false">VLOOKUP($B3263,'Product Master'!$A$2:$O$5991,8,FALSE())</f>
        <v>Frozen Fruit</v>
      </c>
      <c r="E3263" s="4" t="str">
        <f aca="false">VLOOKUP($B3263,'Product Master'!$A$2:$O$5991,5,FALSE())</f>
        <v>IceHarvest</v>
      </c>
      <c r="F3263" s="4" t="str">
        <f aca="false">VLOOKUP($B3263,'Product Master'!$A$2:$O$5991,4,FALSE())</f>
        <v>IceHarvest Organic Peaches, 10 oz</v>
      </c>
      <c r="G3263" s="4" t="str">
        <f aca="false">VLOOKUP($B3263,'Product Master'!$A$2:$O$5991,9,FALSE())</f>
        <v>10 oz</v>
      </c>
      <c r="H3263" s="5" t="s">
        <v>16</v>
      </c>
      <c r="I3263" s="6" t="n">
        <f aca="false">VLOOKUP($B3263,'Product Master'!$A$2:$O$5991,14,FALSE())</f>
        <v>5.39</v>
      </c>
      <c r="J3263" s="7" t="n">
        <f aca="false">VLOOKUP($B3263,'Product Master'!$A$2:$O$5991,13,FALSE())</f>
        <v>24</v>
      </c>
      <c r="K3263" s="7" t="str">
        <f aca="false">VLOOKUP($B3263,'Product Master'!$A$2:$O$5991,11,FALSE())</f>
        <v>N</v>
      </c>
      <c r="L3263" s="7" t="str">
        <f aca="false">VLOOKUP($B3263,'Product Master'!$A$2:$O$5991,12,FALSE())</f>
        <v>N</v>
      </c>
      <c r="M3263" s="3" t="n">
        <v>93</v>
      </c>
      <c r="N3263" s="3" t="n">
        <v>28</v>
      </c>
    </row>
    <row r="3264" customFormat="false" ht="15" hidden="false" customHeight="true" outlineLevel="0" collapsed="false">
      <c r="A3264" s="3" t="s">
        <v>6539</v>
      </c>
      <c r="B3264" s="3" t="s">
        <v>6540</v>
      </c>
      <c r="C3264" s="4" t="str">
        <f aca="false">VLOOKUP($B3264,'Product Master'!$A$2:$O$5991,7,FALSE())</f>
        <v>Frozen Foods</v>
      </c>
      <c r="D3264" s="4" t="str">
        <f aca="false">VLOOKUP($B3264,'Product Master'!$A$2:$O$5991,8,FALSE())</f>
        <v>Frozen Fruit</v>
      </c>
      <c r="E3264" s="4" t="str">
        <f aca="false">VLOOKUP($B3264,'Product Master'!$A$2:$O$5991,5,FALSE())</f>
        <v>Harborline</v>
      </c>
      <c r="F3264" s="4" t="str">
        <f aca="false">VLOOKUP($B3264,'Product Master'!$A$2:$O$5991,4,FALSE())</f>
        <v>Harborline Peaches, 10 oz</v>
      </c>
      <c r="G3264" s="4" t="str">
        <f aca="false">VLOOKUP($B3264,'Product Master'!$A$2:$O$5991,9,FALSE())</f>
        <v>10 oz</v>
      </c>
      <c r="H3264" s="5" t="s">
        <v>16</v>
      </c>
      <c r="I3264" s="6" t="n">
        <f aca="false">VLOOKUP($B3264,'Product Master'!$A$2:$O$5991,14,FALSE())</f>
        <v>3.79</v>
      </c>
      <c r="J3264" s="7" t="n">
        <f aca="false">VLOOKUP($B3264,'Product Master'!$A$2:$O$5991,13,FALSE())</f>
        <v>6</v>
      </c>
      <c r="K3264" s="7" t="str">
        <f aca="false">VLOOKUP($B3264,'Product Master'!$A$2:$O$5991,11,FALSE())</f>
        <v>Y</v>
      </c>
      <c r="L3264" s="7" t="str">
        <f aca="false">VLOOKUP($B3264,'Product Master'!$A$2:$O$5991,12,FALSE())</f>
        <v>N</v>
      </c>
      <c r="M3264" s="3" t="n">
        <v>144</v>
      </c>
      <c r="N3264" s="3" t="n">
        <v>31</v>
      </c>
    </row>
    <row r="3265" customFormat="false" ht="15" hidden="false" customHeight="true" outlineLevel="0" collapsed="false">
      <c r="A3265" s="3" t="s">
        <v>6541</v>
      </c>
      <c r="B3265" s="3" t="s">
        <v>6542</v>
      </c>
      <c r="C3265" s="4" t="str">
        <f aca="false">VLOOKUP($B3265,'Product Master'!$A$2:$O$5991,7,FALSE())</f>
        <v>Frozen Foods</v>
      </c>
      <c r="D3265" s="4" t="str">
        <f aca="false">VLOOKUP($B3265,'Product Master'!$A$2:$O$5991,8,FALSE())</f>
        <v>Frozen Fruit</v>
      </c>
      <c r="E3265" s="4" t="str">
        <f aca="false">VLOOKUP($B3265,'Product Master'!$A$2:$O$5991,5,FALSE())</f>
        <v>Frostline</v>
      </c>
      <c r="F3265" s="4" t="str">
        <f aca="false">VLOOKUP($B3265,'Product Master'!$A$2:$O$5991,4,FALSE())</f>
        <v>Frostline Strawberries, 16 oz</v>
      </c>
      <c r="G3265" s="4" t="str">
        <f aca="false">VLOOKUP($B3265,'Product Master'!$A$2:$O$5991,9,FALSE())</f>
        <v>16 oz</v>
      </c>
      <c r="H3265" s="5" t="s">
        <v>16</v>
      </c>
      <c r="I3265" s="6" t="n">
        <f aca="false">VLOOKUP($B3265,'Product Master'!$A$2:$O$5991,14,FALSE())</f>
        <v>4.39</v>
      </c>
      <c r="J3265" s="7" t="n">
        <f aca="false">VLOOKUP($B3265,'Product Master'!$A$2:$O$5991,13,FALSE())</f>
        <v>2</v>
      </c>
      <c r="K3265" s="7" t="str">
        <f aca="false">VLOOKUP($B3265,'Product Master'!$A$2:$O$5991,11,FALSE())</f>
        <v>N</v>
      </c>
      <c r="L3265" s="7" t="str">
        <f aca="false">VLOOKUP($B3265,'Product Master'!$A$2:$O$5991,12,FALSE())</f>
        <v>N</v>
      </c>
      <c r="M3265" s="3" t="n">
        <v>132</v>
      </c>
      <c r="N3265" s="3" t="n">
        <v>24</v>
      </c>
    </row>
    <row r="3266" customFormat="false" ht="15" hidden="false" customHeight="true" outlineLevel="0" collapsed="false">
      <c r="A3266" s="3" t="s">
        <v>6543</v>
      </c>
      <c r="B3266" s="3" t="s">
        <v>6544</v>
      </c>
      <c r="C3266" s="4" t="str">
        <f aca="false">VLOOKUP($B3266,'Product Master'!$A$2:$O$5991,7,FALSE())</f>
        <v>Frozen Foods</v>
      </c>
      <c r="D3266" s="4" t="str">
        <f aca="false">VLOOKUP($B3266,'Product Master'!$A$2:$O$5991,8,FALSE())</f>
        <v>Frozen Fruit</v>
      </c>
      <c r="E3266" s="4" t="str">
        <f aca="false">VLOOKUP($B3266,'Product Master'!$A$2:$O$5991,5,FALSE())</f>
        <v>Northgate Frozen</v>
      </c>
      <c r="F3266" s="4" t="str">
        <f aca="false">VLOOKUP($B3266,'Product Master'!$A$2:$O$5991,4,FALSE())</f>
        <v>Northgate Frozen Organic Mango Chunks, 16 oz</v>
      </c>
      <c r="G3266" s="4" t="str">
        <f aca="false">VLOOKUP($B3266,'Product Master'!$A$2:$O$5991,9,FALSE())</f>
        <v>16 oz</v>
      </c>
      <c r="H3266" s="5" t="s">
        <v>16</v>
      </c>
      <c r="I3266" s="6" t="n">
        <f aca="false">VLOOKUP($B3266,'Product Master'!$A$2:$O$5991,14,FALSE())</f>
        <v>3.49</v>
      </c>
      <c r="J3266" s="7" t="n">
        <f aca="false">VLOOKUP($B3266,'Product Master'!$A$2:$O$5991,13,FALSE())</f>
        <v>1</v>
      </c>
      <c r="K3266" s="7" t="str">
        <f aca="false">VLOOKUP($B3266,'Product Master'!$A$2:$O$5991,11,FALSE())</f>
        <v>N</v>
      </c>
      <c r="L3266" s="7" t="str">
        <f aca="false">VLOOKUP($B3266,'Product Master'!$A$2:$O$5991,12,FALSE())</f>
        <v>N</v>
      </c>
      <c r="M3266" s="3" t="n">
        <v>125</v>
      </c>
      <c r="N3266" s="3" t="n">
        <v>31</v>
      </c>
    </row>
    <row r="3267" customFormat="false" ht="15" hidden="false" customHeight="true" outlineLevel="0" collapsed="false">
      <c r="A3267" s="3" t="s">
        <v>6545</v>
      </c>
      <c r="B3267" s="3" t="s">
        <v>6546</v>
      </c>
      <c r="C3267" s="4" t="str">
        <f aca="false">VLOOKUP($B3267,'Product Master'!$A$2:$O$5991,7,FALSE())</f>
        <v>Frozen Foods</v>
      </c>
      <c r="D3267" s="4" t="str">
        <f aca="false">VLOOKUP($B3267,'Product Master'!$A$2:$O$5991,8,FALSE())</f>
        <v>Frozen Fruit</v>
      </c>
      <c r="E3267" s="4" t="str">
        <f aca="false">VLOOKUP($B3267,'Product Master'!$A$2:$O$5991,5,FALSE())</f>
        <v>Northgate Frozen</v>
      </c>
      <c r="F3267" s="4" t="str">
        <f aca="false">VLOOKUP($B3267,'Product Master'!$A$2:$O$5991,4,FALSE())</f>
        <v>Northgate Frozen Organic Peaches, 10 oz</v>
      </c>
      <c r="G3267" s="4" t="str">
        <f aca="false">VLOOKUP($B3267,'Product Master'!$A$2:$O$5991,9,FALSE())</f>
        <v>10 oz</v>
      </c>
      <c r="H3267" s="5" t="s">
        <v>16</v>
      </c>
      <c r="I3267" s="6" t="n">
        <f aca="false">VLOOKUP($B3267,'Product Master'!$A$2:$O$5991,14,FALSE())</f>
        <v>3.49</v>
      </c>
      <c r="J3267" s="7" t="n">
        <f aca="false">VLOOKUP($B3267,'Product Master'!$A$2:$O$5991,13,FALSE())</f>
        <v>24</v>
      </c>
      <c r="K3267" s="7" t="str">
        <f aca="false">VLOOKUP($B3267,'Product Master'!$A$2:$O$5991,11,FALSE())</f>
        <v>N</v>
      </c>
      <c r="L3267" s="7" t="str">
        <f aca="false">VLOOKUP($B3267,'Product Master'!$A$2:$O$5991,12,FALSE())</f>
        <v>N</v>
      </c>
      <c r="M3267" s="3" t="n">
        <v>135</v>
      </c>
      <c r="N3267" s="3" t="n">
        <v>29</v>
      </c>
    </row>
    <row r="3268" customFormat="false" ht="15" hidden="false" customHeight="true" outlineLevel="0" collapsed="false">
      <c r="A3268" s="3" t="s">
        <v>6547</v>
      </c>
      <c r="B3268" s="3" t="s">
        <v>6548</v>
      </c>
      <c r="C3268" s="4" t="str">
        <f aca="false">VLOOKUP($B3268,'Product Master'!$A$2:$O$5991,7,FALSE())</f>
        <v>Frozen Foods</v>
      </c>
      <c r="D3268" s="4" t="str">
        <f aca="false">VLOOKUP($B3268,'Product Master'!$A$2:$O$5991,8,FALSE())</f>
        <v>Frozen Fruit</v>
      </c>
      <c r="E3268" s="4" t="str">
        <f aca="false">VLOOKUP($B3268,'Product Master'!$A$2:$O$5991,5,FALSE())</f>
        <v>Harborline</v>
      </c>
      <c r="F3268" s="4" t="str">
        <f aca="false">VLOOKUP($B3268,'Product Master'!$A$2:$O$5991,4,FALSE())</f>
        <v>Harborline Mixed Berries, 16 oz</v>
      </c>
      <c r="G3268" s="4" t="str">
        <f aca="false">VLOOKUP($B3268,'Product Master'!$A$2:$O$5991,9,FALSE())</f>
        <v>16 oz</v>
      </c>
      <c r="H3268" s="5" t="s">
        <v>16</v>
      </c>
      <c r="I3268" s="6" t="n">
        <f aca="false">VLOOKUP($B3268,'Product Master'!$A$2:$O$5991,14,FALSE())</f>
        <v>3.99</v>
      </c>
      <c r="J3268" s="7" t="n">
        <f aca="false">VLOOKUP($B3268,'Product Master'!$A$2:$O$5991,13,FALSE())</f>
        <v>24</v>
      </c>
      <c r="K3268" s="7" t="str">
        <f aca="false">VLOOKUP($B3268,'Product Master'!$A$2:$O$5991,11,FALSE())</f>
        <v>Y</v>
      </c>
      <c r="L3268" s="7" t="str">
        <f aca="false">VLOOKUP($B3268,'Product Master'!$A$2:$O$5991,12,FALSE())</f>
        <v>N</v>
      </c>
      <c r="M3268" s="3" t="n">
        <v>42</v>
      </c>
      <c r="N3268" s="3" t="n">
        <v>4</v>
      </c>
    </row>
    <row r="3269" customFormat="false" ht="15" hidden="false" customHeight="true" outlineLevel="0" collapsed="false">
      <c r="A3269" s="3" t="s">
        <v>6549</v>
      </c>
      <c r="B3269" s="3" t="s">
        <v>6550</v>
      </c>
      <c r="C3269" s="4" t="str">
        <f aca="false">VLOOKUP($B3269,'Product Master'!$A$2:$O$5991,7,FALSE())</f>
        <v>Frozen Foods</v>
      </c>
      <c r="D3269" s="4" t="str">
        <f aca="false">VLOOKUP($B3269,'Product Master'!$A$2:$O$5991,8,FALSE())</f>
        <v>Frozen Fruit</v>
      </c>
      <c r="E3269" s="4" t="str">
        <f aca="false">VLOOKUP($B3269,'Product Master'!$A$2:$O$5991,5,FALSE())</f>
        <v>Northgate Frozen</v>
      </c>
      <c r="F3269" s="4" t="str">
        <f aca="false">VLOOKUP($B3269,'Product Master'!$A$2:$O$5991,4,FALSE())</f>
        <v>Northgate Frozen Organic Mixed Berries, 16 oz</v>
      </c>
      <c r="G3269" s="4" t="str">
        <f aca="false">VLOOKUP($B3269,'Product Master'!$A$2:$O$5991,9,FALSE())</f>
        <v>16 oz</v>
      </c>
      <c r="H3269" s="5" t="s">
        <v>16</v>
      </c>
      <c r="I3269" s="6" t="n">
        <f aca="false">VLOOKUP($B3269,'Product Master'!$A$2:$O$5991,14,FALSE())</f>
        <v>3.29</v>
      </c>
      <c r="J3269" s="7" t="n">
        <f aca="false">VLOOKUP($B3269,'Product Master'!$A$2:$O$5991,13,FALSE())</f>
        <v>24</v>
      </c>
      <c r="K3269" s="7" t="str">
        <f aca="false">VLOOKUP($B3269,'Product Master'!$A$2:$O$5991,11,FALSE())</f>
        <v>N</v>
      </c>
      <c r="L3269" s="7" t="str">
        <f aca="false">VLOOKUP($B3269,'Product Master'!$A$2:$O$5991,12,FALSE())</f>
        <v>N</v>
      </c>
      <c r="M3269" s="3" t="n">
        <v>111</v>
      </c>
      <c r="N3269" s="3" t="n">
        <v>20</v>
      </c>
    </row>
    <row r="3270" customFormat="false" ht="15" hidden="false" customHeight="true" outlineLevel="0" collapsed="false">
      <c r="A3270" s="3" t="s">
        <v>6551</v>
      </c>
      <c r="B3270" s="3" t="s">
        <v>6552</v>
      </c>
      <c r="C3270" s="4" t="str">
        <f aca="false">VLOOKUP($B3270,'Product Master'!$A$2:$O$5991,7,FALSE())</f>
        <v>Frozen Foods</v>
      </c>
      <c r="D3270" s="4" t="str">
        <f aca="false">VLOOKUP($B3270,'Product Master'!$A$2:$O$5991,8,FALSE())</f>
        <v>Ice Cream &amp; Novelties</v>
      </c>
      <c r="E3270" s="4" t="str">
        <f aca="false">VLOOKUP($B3270,'Product Master'!$A$2:$O$5991,5,FALSE())</f>
        <v>IceHarvest</v>
      </c>
      <c r="F3270" s="4" t="str">
        <f aca="false">VLOOKUP($B3270,'Product Master'!$A$2:$O$5991,4,FALSE())</f>
        <v>IceHarvest Fudge Bar, 6 ct</v>
      </c>
      <c r="G3270" s="4" t="str">
        <f aca="false">VLOOKUP($B3270,'Product Master'!$A$2:$O$5991,9,FALSE())</f>
        <v>6 ct</v>
      </c>
      <c r="H3270" s="5" t="s">
        <v>16</v>
      </c>
      <c r="I3270" s="6" t="n">
        <f aca="false">VLOOKUP($B3270,'Product Master'!$A$2:$O$5991,14,FALSE())</f>
        <v>4.99</v>
      </c>
      <c r="J3270" s="7" t="n">
        <f aca="false">VLOOKUP($B3270,'Product Master'!$A$2:$O$5991,13,FALSE())</f>
        <v>24</v>
      </c>
      <c r="K3270" s="7" t="str">
        <f aca="false">VLOOKUP($B3270,'Product Master'!$A$2:$O$5991,11,FALSE())</f>
        <v>N</v>
      </c>
      <c r="L3270" s="7" t="str">
        <f aca="false">VLOOKUP($B3270,'Product Master'!$A$2:$O$5991,12,FALSE())</f>
        <v>N</v>
      </c>
      <c r="M3270" s="3" t="n">
        <v>98</v>
      </c>
      <c r="N3270" s="3" t="n">
        <v>8</v>
      </c>
    </row>
    <row r="3271" customFormat="false" ht="15" hidden="false" customHeight="true" outlineLevel="0" collapsed="false">
      <c r="A3271" s="3" t="s">
        <v>6553</v>
      </c>
      <c r="B3271" s="3" t="s">
        <v>6554</v>
      </c>
      <c r="C3271" s="4" t="str">
        <f aca="false">VLOOKUP($B3271,'Product Master'!$A$2:$O$5991,7,FALSE())</f>
        <v>Frozen Foods</v>
      </c>
      <c r="D3271" s="4" t="str">
        <f aca="false">VLOOKUP($B3271,'Product Master'!$A$2:$O$5991,8,FALSE())</f>
        <v>Ice Cream &amp; Novelties</v>
      </c>
      <c r="E3271" s="4" t="str">
        <f aca="false">VLOOKUP($B3271,'Product Master'!$A$2:$O$5991,5,FALSE())</f>
        <v>Northgate Frozen</v>
      </c>
      <c r="F3271" s="4" t="str">
        <f aca="false">VLOOKUP($B3271,'Product Master'!$A$2:$O$5991,4,FALSE())</f>
        <v>Northgate Frozen Non-Dairy Cookie Dough Ice Cream, 1.5 qt</v>
      </c>
      <c r="G3271" s="4" t="str">
        <f aca="false">VLOOKUP($B3271,'Product Master'!$A$2:$O$5991,9,FALSE())</f>
        <v>1.5 qt</v>
      </c>
      <c r="H3271" s="5" t="s">
        <v>16</v>
      </c>
      <c r="I3271" s="6" t="n">
        <f aca="false">VLOOKUP($B3271,'Product Master'!$A$2:$O$5991,14,FALSE())</f>
        <v>6.29</v>
      </c>
      <c r="J3271" s="7" t="n">
        <f aca="false">VLOOKUP($B3271,'Product Master'!$A$2:$O$5991,13,FALSE())</f>
        <v>12</v>
      </c>
      <c r="K3271" s="7" t="str">
        <f aca="false">VLOOKUP($B3271,'Product Master'!$A$2:$O$5991,11,FALSE())</f>
        <v>N</v>
      </c>
      <c r="L3271" s="7" t="str">
        <f aca="false">VLOOKUP($B3271,'Product Master'!$A$2:$O$5991,12,FALSE())</f>
        <v>N</v>
      </c>
      <c r="M3271" s="3" t="n">
        <v>32</v>
      </c>
      <c r="N3271" s="3" t="n">
        <v>4</v>
      </c>
    </row>
    <row r="3272" customFormat="false" ht="15" hidden="false" customHeight="true" outlineLevel="0" collapsed="false">
      <c r="A3272" s="3" t="s">
        <v>6555</v>
      </c>
      <c r="B3272" s="3" t="s">
        <v>6556</v>
      </c>
      <c r="C3272" s="4" t="str">
        <f aca="false">VLOOKUP($B3272,'Product Master'!$A$2:$O$5991,7,FALSE())</f>
        <v>Frozen Foods</v>
      </c>
      <c r="D3272" s="4" t="str">
        <f aca="false">VLOOKUP($B3272,'Product Master'!$A$2:$O$5991,8,FALSE())</f>
        <v>Ice Cream &amp; Novelties</v>
      </c>
      <c r="E3272" s="4" t="str">
        <f aca="false">VLOOKUP($B3272,'Product Master'!$A$2:$O$5991,5,FALSE())</f>
        <v>Frostline</v>
      </c>
      <c r="F3272" s="4" t="str">
        <f aca="false">VLOOKUP($B3272,'Product Master'!$A$2:$O$5991,4,FALSE())</f>
        <v>Frostline Non-Dairy Vanilla Ice Cream, 12 ct</v>
      </c>
      <c r="G3272" s="4" t="str">
        <f aca="false">VLOOKUP($B3272,'Product Master'!$A$2:$O$5991,9,FALSE())</f>
        <v>12 ct</v>
      </c>
      <c r="H3272" s="5" t="s">
        <v>16</v>
      </c>
      <c r="I3272" s="6" t="n">
        <f aca="false">VLOOKUP($B3272,'Product Master'!$A$2:$O$5991,14,FALSE())</f>
        <v>5.89</v>
      </c>
      <c r="J3272" s="7" t="n">
        <f aca="false">VLOOKUP($B3272,'Product Master'!$A$2:$O$5991,13,FALSE())</f>
        <v>12</v>
      </c>
      <c r="K3272" s="7" t="str">
        <f aca="false">VLOOKUP($B3272,'Product Master'!$A$2:$O$5991,11,FALSE())</f>
        <v>N</v>
      </c>
      <c r="L3272" s="7" t="str">
        <f aca="false">VLOOKUP($B3272,'Product Master'!$A$2:$O$5991,12,FALSE())</f>
        <v>N</v>
      </c>
      <c r="M3272" s="3" t="n">
        <v>57</v>
      </c>
      <c r="N3272" s="3" t="n">
        <v>18</v>
      </c>
    </row>
    <row r="3273" customFormat="false" ht="15" hidden="false" customHeight="true" outlineLevel="0" collapsed="false">
      <c r="A3273" s="3" t="s">
        <v>6557</v>
      </c>
      <c r="B3273" s="3" t="s">
        <v>6558</v>
      </c>
      <c r="C3273" s="4" t="str">
        <f aca="false">VLOOKUP($B3273,'Product Master'!$A$2:$O$5991,7,FALSE())</f>
        <v>Frozen Foods</v>
      </c>
      <c r="D3273" s="4" t="str">
        <f aca="false">VLOOKUP($B3273,'Product Master'!$A$2:$O$5991,8,FALSE())</f>
        <v>Ice Cream &amp; Novelties</v>
      </c>
      <c r="E3273" s="4" t="str">
        <f aca="false">VLOOKUP($B3273,'Product Master'!$A$2:$O$5991,5,FALSE())</f>
        <v>Harborline</v>
      </c>
      <c r="F3273" s="4" t="str">
        <f aca="false">VLOOKUP($B3273,'Product Master'!$A$2:$O$5991,4,FALSE())</f>
        <v>Harborline Mint Chip Ice Cream, 48 oz</v>
      </c>
      <c r="G3273" s="4" t="str">
        <f aca="false">VLOOKUP($B3273,'Product Master'!$A$2:$O$5991,9,FALSE())</f>
        <v>48 oz</v>
      </c>
      <c r="H3273" s="5" t="s">
        <v>16</v>
      </c>
      <c r="I3273" s="6" t="n">
        <f aca="false">VLOOKUP($B3273,'Product Master'!$A$2:$O$5991,14,FALSE())</f>
        <v>4.49</v>
      </c>
      <c r="J3273" s="7" t="n">
        <f aca="false">VLOOKUP($B3273,'Product Master'!$A$2:$O$5991,13,FALSE())</f>
        <v>8</v>
      </c>
      <c r="K3273" s="7" t="str">
        <f aca="false">VLOOKUP($B3273,'Product Master'!$A$2:$O$5991,11,FALSE())</f>
        <v>Y</v>
      </c>
      <c r="L3273" s="7" t="str">
        <f aca="false">VLOOKUP($B3273,'Product Master'!$A$2:$O$5991,12,FALSE())</f>
        <v>N</v>
      </c>
      <c r="M3273" s="3" t="n">
        <v>8</v>
      </c>
      <c r="N3273" s="3" t="n">
        <v>40</v>
      </c>
    </row>
    <row r="3274" customFormat="false" ht="15" hidden="false" customHeight="true" outlineLevel="0" collapsed="false">
      <c r="A3274" s="3" t="s">
        <v>6559</v>
      </c>
      <c r="B3274" s="3" t="s">
        <v>6560</v>
      </c>
      <c r="C3274" s="4" t="str">
        <f aca="false">VLOOKUP($B3274,'Product Master'!$A$2:$O$5991,7,FALSE())</f>
        <v>Frozen Foods</v>
      </c>
      <c r="D3274" s="4" t="str">
        <f aca="false">VLOOKUP($B3274,'Product Master'!$A$2:$O$5991,8,FALSE())</f>
        <v>Ice Cream &amp; Novelties</v>
      </c>
      <c r="E3274" s="4" t="str">
        <f aca="false">VLOOKUP($B3274,'Product Master'!$A$2:$O$5991,5,FALSE())</f>
        <v>IceHarvest</v>
      </c>
      <c r="F3274" s="4" t="str">
        <f aca="false">VLOOKUP($B3274,'Product Master'!$A$2:$O$5991,4,FALSE())</f>
        <v>IceHarvest Non-Dairy Neapolitan Ice Cream, 6 ct</v>
      </c>
      <c r="G3274" s="4" t="str">
        <f aca="false">VLOOKUP($B3274,'Product Master'!$A$2:$O$5991,9,FALSE())</f>
        <v>6 ct</v>
      </c>
      <c r="H3274" s="5" t="s">
        <v>16</v>
      </c>
      <c r="I3274" s="6" t="n">
        <f aca="false">VLOOKUP($B3274,'Product Master'!$A$2:$O$5991,14,FALSE())</f>
        <v>4.39</v>
      </c>
      <c r="J3274" s="7" t="n">
        <f aca="false">VLOOKUP($B3274,'Product Master'!$A$2:$O$5991,13,FALSE())</f>
        <v>24</v>
      </c>
      <c r="K3274" s="7" t="str">
        <f aca="false">VLOOKUP($B3274,'Product Master'!$A$2:$O$5991,11,FALSE())</f>
        <v>N</v>
      </c>
      <c r="L3274" s="7" t="str">
        <f aca="false">VLOOKUP($B3274,'Product Master'!$A$2:$O$5991,12,FALSE())</f>
        <v>N</v>
      </c>
      <c r="M3274" s="3" t="n">
        <v>21</v>
      </c>
      <c r="N3274" s="3" t="n">
        <v>5</v>
      </c>
    </row>
    <row r="3275" customFormat="false" ht="15" hidden="false" customHeight="true" outlineLevel="0" collapsed="false">
      <c r="A3275" s="3" t="s">
        <v>6561</v>
      </c>
      <c r="B3275" s="3" t="s">
        <v>6562</v>
      </c>
      <c r="C3275" s="4" t="str">
        <f aca="false">VLOOKUP($B3275,'Product Master'!$A$2:$O$5991,7,FALSE())</f>
        <v>Frozen Foods</v>
      </c>
      <c r="D3275" s="4" t="str">
        <f aca="false">VLOOKUP($B3275,'Product Master'!$A$2:$O$5991,8,FALSE())</f>
        <v>Ice Cream &amp; Novelties</v>
      </c>
      <c r="E3275" s="4" t="str">
        <f aca="false">VLOOKUP($B3275,'Product Master'!$A$2:$O$5991,5,FALSE())</f>
        <v>IceHarvest</v>
      </c>
      <c r="F3275" s="4" t="str">
        <f aca="false">VLOOKUP($B3275,'Product Master'!$A$2:$O$5991,4,FALSE())</f>
        <v>IceHarvest Mint Chip Ice Cream, 48 oz</v>
      </c>
      <c r="G3275" s="4" t="str">
        <f aca="false">VLOOKUP($B3275,'Product Master'!$A$2:$O$5991,9,FALSE())</f>
        <v>48 oz</v>
      </c>
      <c r="H3275" s="5" t="s">
        <v>16</v>
      </c>
      <c r="I3275" s="6" t="n">
        <f aca="false">VLOOKUP($B3275,'Product Master'!$A$2:$O$5991,14,FALSE())</f>
        <v>4.99</v>
      </c>
      <c r="J3275" s="7" t="n">
        <f aca="false">VLOOKUP($B3275,'Product Master'!$A$2:$O$5991,13,FALSE())</f>
        <v>24</v>
      </c>
      <c r="K3275" s="7" t="str">
        <f aca="false">VLOOKUP($B3275,'Product Master'!$A$2:$O$5991,11,FALSE())</f>
        <v>N</v>
      </c>
      <c r="L3275" s="7" t="str">
        <f aca="false">VLOOKUP($B3275,'Product Master'!$A$2:$O$5991,12,FALSE())</f>
        <v>N</v>
      </c>
      <c r="M3275" s="3" t="n">
        <v>24</v>
      </c>
      <c r="N3275" s="3" t="n">
        <v>39</v>
      </c>
    </row>
    <row r="3276" customFormat="false" ht="15" hidden="false" customHeight="true" outlineLevel="0" collapsed="false">
      <c r="A3276" s="3" t="s">
        <v>6563</v>
      </c>
      <c r="B3276" s="3" t="s">
        <v>6564</v>
      </c>
      <c r="C3276" s="4" t="str">
        <f aca="false">VLOOKUP($B3276,'Product Master'!$A$2:$O$5991,7,FALSE())</f>
        <v>Frozen Foods</v>
      </c>
      <c r="D3276" s="4" t="str">
        <f aca="false">VLOOKUP($B3276,'Product Master'!$A$2:$O$5991,8,FALSE())</f>
        <v>Ice Cream &amp; Novelties</v>
      </c>
      <c r="E3276" s="4" t="str">
        <f aca="false">VLOOKUP($B3276,'Product Master'!$A$2:$O$5991,5,FALSE())</f>
        <v>Harborline</v>
      </c>
      <c r="F3276" s="4" t="str">
        <f aca="false">VLOOKUP($B3276,'Product Master'!$A$2:$O$5991,4,FALSE())</f>
        <v>Harborline Light Ice Cream Sandwich, 6 ct</v>
      </c>
      <c r="G3276" s="4" t="str">
        <f aca="false">VLOOKUP($B3276,'Product Master'!$A$2:$O$5991,9,FALSE())</f>
        <v>6 ct</v>
      </c>
      <c r="H3276" s="5" t="s">
        <v>16</v>
      </c>
      <c r="I3276" s="6" t="n">
        <f aca="false">VLOOKUP($B3276,'Product Master'!$A$2:$O$5991,14,FALSE())</f>
        <v>5.89</v>
      </c>
      <c r="J3276" s="7" t="n">
        <f aca="false">VLOOKUP($B3276,'Product Master'!$A$2:$O$5991,13,FALSE())</f>
        <v>12</v>
      </c>
      <c r="K3276" s="7" t="str">
        <f aca="false">VLOOKUP($B3276,'Product Master'!$A$2:$O$5991,11,FALSE())</f>
        <v>Y</v>
      </c>
      <c r="L3276" s="7" t="str">
        <f aca="false">VLOOKUP($B3276,'Product Master'!$A$2:$O$5991,12,FALSE())</f>
        <v>N</v>
      </c>
      <c r="M3276" s="3" t="n">
        <v>9</v>
      </c>
      <c r="N3276" s="3" t="n">
        <v>34</v>
      </c>
    </row>
    <row r="3277" customFormat="false" ht="15" hidden="false" customHeight="true" outlineLevel="0" collapsed="false">
      <c r="A3277" s="3" t="s">
        <v>6565</v>
      </c>
      <c r="B3277" s="3" t="s">
        <v>6566</v>
      </c>
      <c r="C3277" s="4" t="str">
        <f aca="false">VLOOKUP($B3277,'Product Master'!$A$2:$O$5991,7,FALSE())</f>
        <v>Frozen Foods</v>
      </c>
      <c r="D3277" s="4" t="str">
        <f aca="false">VLOOKUP($B3277,'Product Master'!$A$2:$O$5991,8,FALSE())</f>
        <v>Ice Cream &amp; Novelties</v>
      </c>
      <c r="E3277" s="4" t="str">
        <f aca="false">VLOOKUP($B3277,'Product Master'!$A$2:$O$5991,5,FALSE())</f>
        <v>Northgate Frozen</v>
      </c>
      <c r="F3277" s="4" t="str">
        <f aca="false">VLOOKUP($B3277,'Product Master'!$A$2:$O$5991,4,FALSE())</f>
        <v>Northgate Frozen Light Ice Cream Sandwich, 48 oz</v>
      </c>
      <c r="G3277" s="4" t="str">
        <f aca="false">VLOOKUP($B3277,'Product Master'!$A$2:$O$5991,9,FALSE())</f>
        <v>48 oz</v>
      </c>
      <c r="H3277" s="5" t="s">
        <v>16</v>
      </c>
      <c r="I3277" s="6" t="n">
        <f aca="false">VLOOKUP($B3277,'Product Master'!$A$2:$O$5991,14,FALSE())</f>
        <v>6.39</v>
      </c>
      <c r="J3277" s="7" t="n">
        <f aca="false">VLOOKUP($B3277,'Product Master'!$A$2:$O$5991,13,FALSE())</f>
        <v>2</v>
      </c>
      <c r="K3277" s="7" t="str">
        <f aca="false">VLOOKUP($B3277,'Product Master'!$A$2:$O$5991,11,FALSE())</f>
        <v>N</v>
      </c>
      <c r="L3277" s="7" t="str">
        <f aca="false">VLOOKUP($B3277,'Product Master'!$A$2:$O$5991,12,FALSE())</f>
        <v>N</v>
      </c>
      <c r="M3277" s="3" t="n">
        <v>36</v>
      </c>
      <c r="N3277" s="3" t="n">
        <v>20</v>
      </c>
    </row>
    <row r="3278" customFormat="false" ht="15" hidden="false" customHeight="true" outlineLevel="0" collapsed="false">
      <c r="A3278" s="3" t="s">
        <v>6567</v>
      </c>
      <c r="B3278" s="3" t="s">
        <v>6568</v>
      </c>
      <c r="C3278" s="4" t="str">
        <f aca="false">VLOOKUP($B3278,'Product Master'!$A$2:$O$5991,7,FALSE())</f>
        <v>Frozen Foods</v>
      </c>
      <c r="D3278" s="4" t="str">
        <f aca="false">VLOOKUP($B3278,'Product Master'!$A$2:$O$5991,8,FALSE())</f>
        <v>Ice Cream &amp; Novelties</v>
      </c>
      <c r="E3278" s="4" t="str">
        <f aca="false">VLOOKUP($B3278,'Product Master'!$A$2:$O$5991,5,FALSE())</f>
        <v>Harborline</v>
      </c>
      <c r="F3278" s="4" t="str">
        <f aca="false">VLOOKUP($B3278,'Product Master'!$A$2:$O$5991,4,FALSE())</f>
        <v>Harborline Light Vanilla Ice Cream, 1.5 qt</v>
      </c>
      <c r="G3278" s="4" t="str">
        <f aca="false">VLOOKUP($B3278,'Product Master'!$A$2:$O$5991,9,FALSE())</f>
        <v>1.5 qt</v>
      </c>
      <c r="H3278" s="5" t="s">
        <v>16</v>
      </c>
      <c r="I3278" s="6" t="n">
        <f aca="false">VLOOKUP($B3278,'Product Master'!$A$2:$O$5991,14,FALSE())</f>
        <v>5.79</v>
      </c>
      <c r="J3278" s="7" t="n">
        <f aca="false">VLOOKUP($B3278,'Product Master'!$A$2:$O$5991,13,FALSE())</f>
        <v>8</v>
      </c>
      <c r="K3278" s="7" t="str">
        <f aca="false">VLOOKUP($B3278,'Product Master'!$A$2:$O$5991,11,FALSE())</f>
        <v>Y</v>
      </c>
      <c r="L3278" s="7" t="str">
        <f aca="false">VLOOKUP($B3278,'Product Master'!$A$2:$O$5991,12,FALSE())</f>
        <v>N</v>
      </c>
      <c r="M3278" s="3" t="n">
        <v>123</v>
      </c>
      <c r="N3278" s="3" t="n">
        <v>4</v>
      </c>
    </row>
    <row r="3279" customFormat="false" ht="15" hidden="false" customHeight="true" outlineLevel="0" collapsed="false">
      <c r="A3279" s="3" t="s">
        <v>6569</v>
      </c>
      <c r="B3279" s="3" t="s">
        <v>6570</v>
      </c>
      <c r="C3279" s="4" t="str">
        <f aca="false">VLOOKUP($B3279,'Product Master'!$A$2:$O$5991,7,FALSE())</f>
        <v>Frozen Foods</v>
      </c>
      <c r="D3279" s="4" t="str">
        <f aca="false">VLOOKUP($B3279,'Product Master'!$A$2:$O$5991,8,FALSE())</f>
        <v>Ice Cream &amp; Novelties</v>
      </c>
      <c r="E3279" s="4" t="str">
        <f aca="false">VLOOKUP($B3279,'Product Master'!$A$2:$O$5991,5,FALSE())</f>
        <v>Northgate Frozen</v>
      </c>
      <c r="F3279" s="4" t="str">
        <f aca="false">VLOOKUP($B3279,'Product Master'!$A$2:$O$5991,4,FALSE())</f>
        <v>Northgate Frozen Non-Dairy Ice Cream Sandwich, 6 ct</v>
      </c>
      <c r="G3279" s="4" t="str">
        <f aca="false">VLOOKUP($B3279,'Product Master'!$A$2:$O$5991,9,FALSE())</f>
        <v>6 ct</v>
      </c>
      <c r="H3279" s="5" t="s">
        <v>16</v>
      </c>
      <c r="I3279" s="6" t="n">
        <f aca="false">VLOOKUP($B3279,'Product Master'!$A$2:$O$5991,14,FALSE())</f>
        <v>5.79</v>
      </c>
      <c r="J3279" s="7" t="n">
        <f aca="false">VLOOKUP($B3279,'Product Master'!$A$2:$O$5991,13,FALSE())</f>
        <v>4</v>
      </c>
      <c r="K3279" s="7" t="str">
        <f aca="false">VLOOKUP($B3279,'Product Master'!$A$2:$O$5991,11,FALSE())</f>
        <v>N</v>
      </c>
      <c r="L3279" s="7" t="str">
        <f aca="false">VLOOKUP($B3279,'Product Master'!$A$2:$O$5991,12,FALSE())</f>
        <v>N</v>
      </c>
      <c r="M3279" s="3" t="n">
        <v>55</v>
      </c>
      <c r="N3279" s="3" t="n">
        <v>16</v>
      </c>
    </row>
    <row r="3280" customFormat="false" ht="15" hidden="false" customHeight="true" outlineLevel="0" collapsed="false">
      <c r="A3280" s="3" t="s">
        <v>6571</v>
      </c>
      <c r="B3280" s="3" t="s">
        <v>6572</v>
      </c>
      <c r="C3280" s="4" t="str">
        <f aca="false">VLOOKUP($B3280,'Product Master'!$A$2:$O$5991,7,FALSE())</f>
        <v>Frozen Foods</v>
      </c>
      <c r="D3280" s="4" t="str">
        <f aca="false">VLOOKUP($B3280,'Product Master'!$A$2:$O$5991,8,FALSE())</f>
        <v>Ice Cream &amp; Novelties</v>
      </c>
      <c r="E3280" s="4" t="str">
        <f aca="false">VLOOKUP($B3280,'Product Master'!$A$2:$O$5991,5,FALSE())</f>
        <v>Harborline</v>
      </c>
      <c r="F3280" s="4" t="str">
        <f aca="false">VLOOKUP($B3280,'Product Master'!$A$2:$O$5991,4,FALSE())</f>
        <v>Harborline Vanilla Ice Cream, 48 oz</v>
      </c>
      <c r="G3280" s="4" t="str">
        <f aca="false">VLOOKUP($B3280,'Product Master'!$A$2:$O$5991,9,FALSE())</f>
        <v>48 oz</v>
      </c>
      <c r="H3280" s="5" t="s">
        <v>16</v>
      </c>
      <c r="I3280" s="6" t="n">
        <f aca="false">VLOOKUP($B3280,'Product Master'!$A$2:$O$5991,14,FALSE())</f>
        <v>4.89</v>
      </c>
      <c r="J3280" s="7" t="n">
        <f aca="false">VLOOKUP($B3280,'Product Master'!$A$2:$O$5991,13,FALSE())</f>
        <v>24</v>
      </c>
      <c r="K3280" s="7" t="str">
        <f aca="false">VLOOKUP($B3280,'Product Master'!$A$2:$O$5991,11,FALSE())</f>
        <v>Y</v>
      </c>
      <c r="L3280" s="7" t="str">
        <f aca="false">VLOOKUP($B3280,'Product Master'!$A$2:$O$5991,12,FALSE())</f>
        <v>N</v>
      </c>
      <c r="M3280" s="3" t="n">
        <v>93</v>
      </c>
      <c r="N3280" s="3" t="n">
        <v>5</v>
      </c>
    </row>
    <row r="3281" customFormat="false" ht="15" hidden="false" customHeight="true" outlineLevel="0" collapsed="false">
      <c r="A3281" s="3" t="s">
        <v>6573</v>
      </c>
      <c r="B3281" s="3" t="s">
        <v>6574</v>
      </c>
      <c r="C3281" s="4" t="str">
        <f aca="false">VLOOKUP($B3281,'Product Master'!$A$2:$O$5991,7,FALSE())</f>
        <v>Frozen Foods</v>
      </c>
      <c r="D3281" s="4" t="str">
        <f aca="false">VLOOKUP($B3281,'Product Master'!$A$2:$O$5991,8,FALSE())</f>
        <v>Ice Cream &amp; Novelties</v>
      </c>
      <c r="E3281" s="4" t="str">
        <f aca="false">VLOOKUP($B3281,'Product Master'!$A$2:$O$5991,5,FALSE())</f>
        <v>Frostline</v>
      </c>
      <c r="F3281" s="4" t="str">
        <f aca="false">VLOOKUP($B3281,'Product Master'!$A$2:$O$5991,4,FALSE())</f>
        <v>Frostline Non-Dairy Chocolate Ice Cream, 48 oz</v>
      </c>
      <c r="G3281" s="4" t="str">
        <f aca="false">VLOOKUP($B3281,'Product Master'!$A$2:$O$5991,9,FALSE())</f>
        <v>48 oz</v>
      </c>
      <c r="H3281" s="5" t="s">
        <v>16</v>
      </c>
      <c r="I3281" s="6" t="n">
        <f aca="false">VLOOKUP($B3281,'Product Master'!$A$2:$O$5991,14,FALSE())</f>
        <v>5.49</v>
      </c>
      <c r="J3281" s="7" t="n">
        <f aca="false">VLOOKUP($B3281,'Product Master'!$A$2:$O$5991,13,FALSE())</f>
        <v>4</v>
      </c>
      <c r="K3281" s="7" t="str">
        <f aca="false">VLOOKUP($B3281,'Product Master'!$A$2:$O$5991,11,FALSE())</f>
        <v>N</v>
      </c>
      <c r="L3281" s="7" t="str">
        <f aca="false">VLOOKUP($B3281,'Product Master'!$A$2:$O$5991,12,FALSE())</f>
        <v>N</v>
      </c>
      <c r="M3281" s="3" t="n">
        <v>12</v>
      </c>
      <c r="N3281" s="3" t="n">
        <v>27</v>
      </c>
    </row>
    <row r="3282" customFormat="false" ht="15" hidden="false" customHeight="true" outlineLevel="0" collapsed="false">
      <c r="A3282" s="3" t="s">
        <v>6575</v>
      </c>
      <c r="B3282" s="3" t="s">
        <v>6576</v>
      </c>
      <c r="C3282" s="4" t="str">
        <f aca="false">VLOOKUP($B3282,'Product Master'!$A$2:$O$5991,7,FALSE())</f>
        <v>Frozen Foods</v>
      </c>
      <c r="D3282" s="4" t="str">
        <f aca="false">VLOOKUP($B3282,'Product Master'!$A$2:$O$5991,8,FALSE())</f>
        <v>Ice Cream &amp; Novelties</v>
      </c>
      <c r="E3282" s="4" t="str">
        <f aca="false">VLOOKUP($B3282,'Product Master'!$A$2:$O$5991,5,FALSE())</f>
        <v>IceHarvest</v>
      </c>
      <c r="F3282" s="4" t="str">
        <f aca="false">VLOOKUP($B3282,'Product Master'!$A$2:$O$5991,4,FALSE())</f>
        <v>IceHarvest Cookie Dough Ice Cream, 6 ct</v>
      </c>
      <c r="G3282" s="4" t="str">
        <f aca="false">VLOOKUP($B3282,'Product Master'!$A$2:$O$5991,9,FALSE())</f>
        <v>6 ct</v>
      </c>
      <c r="H3282" s="5" t="s">
        <v>16</v>
      </c>
      <c r="I3282" s="6" t="n">
        <f aca="false">VLOOKUP($B3282,'Product Master'!$A$2:$O$5991,14,FALSE())</f>
        <v>5.49</v>
      </c>
      <c r="J3282" s="7" t="n">
        <f aca="false">VLOOKUP($B3282,'Product Master'!$A$2:$O$5991,13,FALSE())</f>
        <v>24</v>
      </c>
      <c r="K3282" s="7" t="str">
        <f aca="false">VLOOKUP($B3282,'Product Master'!$A$2:$O$5991,11,FALSE())</f>
        <v>N</v>
      </c>
      <c r="L3282" s="7" t="str">
        <f aca="false">VLOOKUP($B3282,'Product Master'!$A$2:$O$5991,12,FALSE())</f>
        <v>N</v>
      </c>
      <c r="M3282" s="3" t="n">
        <v>28</v>
      </c>
      <c r="N3282" s="3" t="n">
        <v>35</v>
      </c>
    </row>
    <row r="3283" customFormat="false" ht="15" hidden="false" customHeight="true" outlineLevel="0" collapsed="false">
      <c r="A3283" s="3" t="s">
        <v>6577</v>
      </c>
      <c r="B3283" s="3" t="s">
        <v>6578</v>
      </c>
      <c r="C3283" s="4" t="str">
        <f aca="false">VLOOKUP($B3283,'Product Master'!$A$2:$O$5991,7,FALSE())</f>
        <v>Frozen Foods</v>
      </c>
      <c r="D3283" s="4" t="str">
        <f aca="false">VLOOKUP($B3283,'Product Master'!$A$2:$O$5991,8,FALSE())</f>
        <v>Ice Cream &amp; Novelties</v>
      </c>
      <c r="E3283" s="4" t="str">
        <f aca="false">VLOOKUP($B3283,'Product Master'!$A$2:$O$5991,5,FALSE())</f>
        <v>Frostline</v>
      </c>
      <c r="F3283" s="4" t="str">
        <f aca="false">VLOOKUP($B3283,'Product Master'!$A$2:$O$5991,4,FALSE())</f>
        <v>Frostline Fudge Bar, 48 oz</v>
      </c>
      <c r="G3283" s="4" t="str">
        <f aca="false">VLOOKUP($B3283,'Product Master'!$A$2:$O$5991,9,FALSE())</f>
        <v>48 oz</v>
      </c>
      <c r="H3283" s="5" t="s">
        <v>16</v>
      </c>
      <c r="I3283" s="6" t="n">
        <f aca="false">VLOOKUP($B3283,'Product Master'!$A$2:$O$5991,14,FALSE())</f>
        <v>5.89</v>
      </c>
      <c r="J3283" s="7" t="n">
        <f aca="false">VLOOKUP($B3283,'Product Master'!$A$2:$O$5991,13,FALSE())</f>
        <v>6</v>
      </c>
      <c r="K3283" s="7" t="str">
        <f aca="false">VLOOKUP($B3283,'Product Master'!$A$2:$O$5991,11,FALSE())</f>
        <v>N</v>
      </c>
      <c r="L3283" s="7" t="str">
        <f aca="false">VLOOKUP($B3283,'Product Master'!$A$2:$O$5991,12,FALSE())</f>
        <v>N</v>
      </c>
      <c r="M3283" s="3" t="n">
        <v>107</v>
      </c>
      <c r="N3283" s="3" t="n">
        <v>11</v>
      </c>
    </row>
    <row r="3284" customFormat="false" ht="15" hidden="false" customHeight="true" outlineLevel="0" collapsed="false">
      <c r="A3284" s="3" t="s">
        <v>6579</v>
      </c>
      <c r="B3284" s="3" t="s">
        <v>6580</v>
      </c>
      <c r="C3284" s="4" t="str">
        <f aca="false">VLOOKUP($B3284,'Product Master'!$A$2:$O$5991,7,FALSE())</f>
        <v>Frozen Foods</v>
      </c>
      <c r="D3284" s="4" t="str">
        <f aca="false">VLOOKUP($B3284,'Product Master'!$A$2:$O$5991,8,FALSE())</f>
        <v>Ice Cream &amp; Novelties</v>
      </c>
      <c r="E3284" s="4" t="str">
        <f aca="false">VLOOKUP($B3284,'Product Master'!$A$2:$O$5991,5,FALSE())</f>
        <v>Harborline</v>
      </c>
      <c r="F3284" s="4" t="str">
        <f aca="false">VLOOKUP($B3284,'Product Master'!$A$2:$O$5991,4,FALSE())</f>
        <v>Harborline Light Neapolitan Ice Cream, 48 oz</v>
      </c>
      <c r="G3284" s="4" t="str">
        <f aca="false">VLOOKUP($B3284,'Product Master'!$A$2:$O$5991,9,FALSE())</f>
        <v>48 oz</v>
      </c>
      <c r="H3284" s="5" t="s">
        <v>16</v>
      </c>
      <c r="I3284" s="6" t="n">
        <f aca="false">VLOOKUP($B3284,'Product Master'!$A$2:$O$5991,14,FALSE())</f>
        <v>6.39</v>
      </c>
      <c r="J3284" s="7" t="n">
        <f aca="false">VLOOKUP($B3284,'Product Master'!$A$2:$O$5991,13,FALSE())</f>
        <v>6</v>
      </c>
      <c r="K3284" s="7" t="str">
        <f aca="false">VLOOKUP($B3284,'Product Master'!$A$2:$O$5991,11,FALSE())</f>
        <v>Y</v>
      </c>
      <c r="L3284" s="7" t="str">
        <f aca="false">VLOOKUP($B3284,'Product Master'!$A$2:$O$5991,12,FALSE())</f>
        <v>N</v>
      </c>
      <c r="M3284" s="3" t="n">
        <v>77</v>
      </c>
      <c r="N3284" s="3" t="n">
        <v>14</v>
      </c>
    </row>
    <row r="3285" customFormat="false" ht="15" hidden="false" customHeight="true" outlineLevel="0" collapsed="false">
      <c r="A3285" s="3" t="s">
        <v>6581</v>
      </c>
      <c r="B3285" s="3" t="s">
        <v>6582</v>
      </c>
      <c r="C3285" s="4" t="str">
        <f aca="false">VLOOKUP($B3285,'Product Master'!$A$2:$O$5991,7,FALSE())</f>
        <v>Frozen Foods</v>
      </c>
      <c r="D3285" s="4" t="str">
        <f aca="false">VLOOKUP($B3285,'Product Master'!$A$2:$O$5991,8,FALSE())</f>
        <v>Ice Cream &amp; Novelties</v>
      </c>
      <c r="E3285" s="4" t="str">
        <f aca="false">VLOOKUP($B3285,'Product Master'!$A$2:$O$5991,5,FALSE())</f>
        <v>Frostline</v>
      </c>
      <c r="F3285" s="4" t="str">
        <f aca="false">VLOOKUP($B3285,'Product Master'!$A$2:$O$5991,4,FALSE())</f>
        <v>Frostline Light Popsicle, 12 ct</v>
      </c>
      <c r="G3285" s="4" t="str">
        <f aca="false">VLOOKUP($B3285,'Product Master'!$A$2:$O$5991,9,FALSE())</f>
        <v>12 ct</v>
      </c>
      <c r="H3285" s="5" t="s">
        <v>16</v>
      </c>
      <c r="I3285" s="6" t="n">
        <f aca="false">VLOOKUP($B3285,'Product Master'!$A$2:$O$5991,14,FALSE())</f>
        <v>4.79</v>
      </c>
      <c r="J3285" s="7" t="n">
        <f aca="false">VLOOKUP($B3285,'Product Master'!$A$2:$O$5991,13,FALSE())</f>
        <v>8</v>
      </c>
      <c r="K3285" s="7" t="str">
        <f aca="false">VLOOKUP($B3285,'Product Master'!$A$2:$O$5991,11,FALSE())</f>
        <v>N</v>
      </c>
      <c r="L3285" s="7" t="str">
        <f aca="false">VLOOKUP($B3285,'Product Master'!$A$2:$O$5991,12,FALSE())</f>
        <v>N</v>
      </c>
      <c r="M3285" s="3" t="n">
        <v>115</v>
      </c>
      <c r="N3285" s="3" t="n">
        <v>21</v>
      </c>
    </row>
    <row r="3286" customFormat="false" ht="15" hidden="false" customHeight="true" outlineLevel="0" collapsed="false">
      <c r="A3286" s="3" t="s">
        <v>6583</v>
      </c>
      <c r="B3286" s="3" t="s">
        <v>6584</v>
      </c>
      <c r="C3286" s="4" t="str">
        <f aca="false">VLOOKUP($B3286,'Product Master'!$A$2:$O$5991,7,FALSE())</f>
        <v>Frozen Foods</v>
      </c>
      <c r="D3286" s="4" t="str">
        <f aca="false">VLOOKUP($B3286,'Product Master'!$A$2:$O$5991,8,FALSE())</f>
        <v>Ice Cream &amp; Novelties</v>
      </c>
      <c r="E3286" s="4" t="str">
        <f aca="false">VLOOKUP($B3286,'Product Master'!$A$2:$O$5991,5,FALSE())</f>
        <v>Northgate Frozen</v>
      </c>
      <c r="F3286" s="4" t="str">
        <f aca="false">VLOOKUP($B3286,'Product Master'!$A$2:$O$5991,4,FALSE())</f>
        <v>Northgate Frozen Popsicle, 48 oz</v>
      </c>
      <c r="G3286" s="4" t="str">
        <f aca="false">VLOOKUP($B3286,'Product Master'!$A$2:$O$5991,9,FALSE())</f>
        <v>48 oz</v>
      </c>
      <c r="H3286" s="5" t="s">
        <v>16</v>
      </c>
      <c r="I3286" s="6" t="n">
        <f aca="false">VLOOKUP($B3286,'Product Master'!$A$2:$O$5991,14,FALSE())</f>
        <v>6.99</v>
      </c>
      <c r="J3286" s="7" t="n">
        <f aca="false">VLOOKUP($B3286,'Product Master'!$A$2:$O$5991,13,FALSE())</f>
        <v>12</v>
      </c>
      <c r="K3286" s="7" t="str">
        <f aca="false">VLOOKUP($B3286,'Product Master'!$A$2:$O$5991,11,FALSE())</f>
        <v>N</v>
      </c>
      <c r="L3286" s="7" t="str">
        <f aca="false">VLOOKUP($B3286,'Product Master'!$A$2:$O$5991,12,FALSE())</f>
        <v>N</v>
      </c>
      <c r="M3286" s="3" t="n">
        <v>19</v>
      </c>
      <c r="N3286" s="3" t="n">
        <v>14</v>
      </c>
    </row>
    <row r="3287" customFormat="false" ht="15" hidden="false" customHeight="true" outlineLevel="0" collapsed="false">
      <c r="A3287" s="3" t="s">
        <v>6585</v>
      </c>
      <c r="B3287" s="3" t="s">
        <v>6586</v>
      </c>
      <c r="C3287" s="4" t="str">
        <f aca="false">VLOOKUP($B3287,'Product Master'!$A$2:$O$5991,7,FALSE())</f>
        <v>Frozen Foods</v>
      </c>
      <c r="D3287" s="4" t="str">
        <f aca="false">VLOOKUP($B3287,'Product Master'!$A$2:$O$5991,8,FALSE())</f>
        <v>Ice Cream &amp; Novelties</v>
      </c>
      <c r="E3287" s="4" t="str">
        <f aca="false">VLOOKUP($B3287,'Product Master'!$A$2:$O$5991,5,FALSE())</f>
        <v>IceHarvest</v>
      </c>
      <c r="F3287" s="4" t="str">
        <f aca="false">VLOOKUP($B3287,'Product Master'!$A$2:$O$5991,4,FALSE())</f>
        <v>IceHarvest Light Chocolate Ice Cream, 6 ct</v>
      </c>
      <c r="G3287" s="4" t="str">
        <f aca="false">VLOOKUP($B3287,'Product Master'!$A$2:$O$5991,9,FALSE())</f>
        <v>6 ct</v>
      </c>
      <c r="H3287" s="5" t="s">
        <v>16</v>
      </c>
      <c r="I3287" s="6" t="n">
        <f aca="false">VLOOKUP($B3287,'Product Master'!$A$2:$O$5991,14,FALSE())</f>
        <v>5.49</v>
      </c>
      <c r="J3287" s="7" t="n">
        <f aca="false">VLOOKUP($B3287,'Product Master'!$A$2:$O$5991,13,FALSE())</f>
        <v>1</v>
      </c>
      <c r="K3287" s="7" t="str">
        <f aca="false">VLOOKUP($B3287,'Product Master'!$A$2:$O$5991,11,FALSE())</f>
        <v>N</v>
      </c>
      <c r="L3287" s="7" t="str">
        <f aca="false">VLOOKUP($B3287,'Product Master'!$A$2:$O$5991,12,FALSE())</f>
        <v>N</v>
      </c>
      <c r="M3287" s="3" t="n">
        <v>139</v>
      </c>
      <c r="N3287" s="3" t="n">
        <v>40</v>
      </c>
    </row>
    <row r="3288" customFormat="false" ht="15" hidden="false" customHeight="true" outlineLevel="0" collapsed="false">
      <c r="A3288" s="3" t="s">
        <v>6587</v>
      </c>
      <c r="B3288" s="3" t="s">
        <v>6588</v>
      </c>
      <c r="C3288" s="4" t="str">
        <f aca="false">VLOOKUP($B3288,'Product Master'!$A$2:$O$5991,7,FALSE())</f>
        <v>Frozen Foods</v>
      </c>
      <c r="D3288" s="4" t="str">
        <f aca="false">VLOOKUP($B3288,'Product Master'!$A$2:$O$5991,8,FALSE())</f>
        <v>Ice Cream &amp; Novelties</v>
      </c>
      <c r="E3288" s="4" t="str">
        <f aca="false">VLOOKUP($B3288,'Product Master'!$A$2:$O$5991,5,FALSE())</f>
        <v>IceHarvest</v>
      </c>
      <c r="F3288" s="4" t="str">
        <f aca="false">VLOOKUP($B3288,'Product Master'!$A$2:$O$5991,4,FALSE())</f>
        <v>IceHarvest Light Cookie Dough Ice Cream, 6 ct</v>
      </c>
      <c r="G3288" s="4" t="str">
        <f aca="false">VLOOKUP($B3288,'Product Master'!$A$2:$O$5991,9,FALSE())</f>
        <v>6 ct</v>
      </c>
      <c r="H3288" s="5" t="s">
        <v>16</v>
      </c>
      <c r="I3288" s="6" t="n">
        <f aca="false">VLOOKUP($B3288,'Product Master'!$A$2:$O$5991,14,FALSE())</f>
        <v>6.29</v>
      </c>
      <c r="J3288" s="7" t="n">
        <f aca="false">VLOOKUP($B3288,'Product Master'!$A$2:$O$5991,13,FALSE())</f>
        <v>24</v>
      </c>
      <c r="K3288" s="7" t="str">
        <f aca="false">VLOOKUP($B3288,'Product Master'!$A$2:$O$5991,11,FALSE())</f>
        <v>N</v>
      </c>
      <c r="L3288" s="7" t="str">
        <f aca="false">VLOOKUP($B3288,'Product Master'!$A$2:$O$5991,12,FALSE())</f>
        <v>N</v>
      </c>
      <c r="M3288" s="3" t="n">
        <v>55</v>
      </c>
      <c r="N3288" s="3" t="n">
        <v>35</v>
      </c>
    </row>
    <row r="3289" customFormat="false" ht="15" hidden="false" customHeight="true" outlineLevel="0" collapsed="false">
      <c r="A3289" s="3" t="s">
        <v>6589</v>
      </c>
      <c r="B3289" s="3" t="s">
        <v>6590</v>
      </c>
      <c r="C3289" s="4" t="str">
        <f aca="false">VLOOKUP($B3289,'Product Master'!$A$2:$O$5991,7,FALSE())</f>
        <v>Frozen Foods</v>
      </c>
      <c r="D3289" s="4" t="str">
        <f aca="false">VLOOKUP($B3289,'Product Master'!$A$2:$O$5991,8,FALSE())</f>
        <v>Ice Cream &amp; Novelties</v>
      </c>
      <c r="E3289" s="4" t="str">
        <f aca="false">VLOOKUP($B3289,'Product Master'!$A$2:$O$5991,5,FALSE())</f>
        <v>Northgate Frozen</v>
      </c>
      <c r="F3289" s="4" t="str">
        <f aca="false">VLOOKUP($B3289,'Product Master'!$A$2:$O$5991,4,FALSE())</f>
        <v>Northgate Frozen Mint Chip Ice Cream, 1.5 qt</v>
      </c>
      <c r="G3289" s="4" t="str">
        <f aca="false">VLOOKUP($B3289,'Product Master'!$A$2:$O$5991,9,FALSE())</f>
        <v>1.5 qt</v>
      </c>
      <c r="H3289" s="5" t="s">
        <v>16</v>
      </c>
      <c r="I3289" s="6" t="n">
        <f aca="false">VLOOKUP($B3289,'Product Master'!$A$2:$O$5991,14,FALSE())</f>
        <v>5.99</v>
      </c>
      <c r="J3289" s="7" t="n">
        <f aca="false">VLOOKUP($B3289,'Product Master'!$A$2:$O$5991,13,FALSE())</f>
        <v>6</v>
      </c>
      <c r="K3289" s="7" t="str">
        <f aca="false">VLOOKUP($B3289,'Product Master'!$A$2:$O$5991,11,FALSE())</f>
        <v>N</v>
      </c>
      <c r="L3289" s="7" t="str">
        <f aca="false">VLOOKUP($B3289,'Product Master'!$A$2:$O$5991,12,FALSE())</f>
        <v>N</v>
      </c>
      <c r="M3289" s="3" t="n">
        <v>119</v>
      </c>
      <c r="N3289" s="3" t="n">
        <v>29</v>
      </c>
    </row>
    <row r="3290" customFormat="false" ht="15" hidden="false" customHeight="true" outlineLevel="0" collapsed="false">
      <c r="A3290" s="3" t="s">
        <v>6591</v>
      </c>
      <c r="B3290" s="3" t="s">
        <v>6592</v>
      </c>
      <c r="C3290" s="4" t="str">
        <f aca="false">VLOOKUP($B3290,'Product Master'!$A$2:$O$5991,7,FALSE())</f>
        <v>Frozen Foods</v>
      </c>
      <c r="D3290" s="4" t="str">
        <f aca="false">VLOOKUP($B3290,'Product Master'!$A$2:$O$5991,8,FALSE())</f>
        <v>Ice Cream &amp; Novelties</v>
      </c>
      <c r="E3290" s="4" t="str">
        <f aca="false">VLOOKUP($B3290,'Product Master'!$A$2:$O$5991,5,FALSE())</f>
        <v>IceHarvest</v>
      </c>
      <c r="F3290" s="4" t="str">
        <f aca="false">VLOOKUP($B3290,'Product Master'!$A$2:$O$5991,4,FALSE())</f>
        <v>IceHarvest Non-Dairy Fudge Bar, 6 ct</v>
      </c>
      <c r="G3290" s="4" t="str">
        <f aca="false">VLOOKUP($B3290,'Product Master'!$A$2:$O$5991,9,FALSE())</f>
        <v>6 ct</v>
      </c>
      <c r="H3290" s="5" t="s">
        <v>16</v>
      </c>
      <c r="I3290" s="6" t="n">
        <f aca="false">VLOOKUP($B3290,'Product Master'!$A$2:$O$5991,14,FALSE())</f>
        <v>5.49</v>
      </c>
      <c r="J3290" s="7" t="n">
        <f aca="false">VLOOKUP($B3290,'Product Master'!$A$2:$O$5991,13,FALSE())</f>
        <v>12</v>
      </c>
      <c r="K3290" s="7" t="str">
        <f aca="false">VLOOKUP($B3290,'Product Master'!$A$2:$O$5991,11,FALSE())</f>
        <v>N</v>
      </c>
      <c r="L3290" s="7" t="str">
        <f aca="false">VLOOKUP($B3290,'Product Master'!$A$2:$O$5991,12,FALSE())</f>
        <v>N</v>
      </c>
      <c r="M3290" s="3" t="n">
        <v>67</v>
      </c>
      <c r="N3290" s="3" t="n">
        <v>15</v>
      </c>
    </row>
    <row r="3291" customFormat="false" ht="15" hidden="false" customHeight="true" outlineLevel="0" collapsed="false">
      <c r="A3291" s="3" t="s">
        <v>6593</v>
      </c>
      <c r="B3291" s="3" t="s">
        <v>6594</v>
      </c>
      <c r="C3291" s="4" t="str">
        <f aca="false">VLOOKUP($B3291,'Product Master'!$A$2:$O$5991,7,FALSE())</f>
        <v>Frozen Foods</v>
      </c>
      <c r="D3291" s="4" t="str">
        <f aca="false">VLOOKUP($B3291,'Product Master'!$A$2:$O$5991,8,FALSE())</f>
        <v>Ice Cream &amp; Novelties</v>
      </c>
      <c r="E3291" s="4" t="str">
        <f aca="false">VLOOKUP($B3291,'Product Master'!$A$2:$O$5991,5,FALSE())</f>
        <v>Harborline</v>
      </c>
      <c r="F3291" s="4" t="str">
        <f aca="false">VLOOKUP($B3291,'Product Master'!$A$2:$O$5991,4,FALSE())</f>
        <v>Harborline Cookie Dough Ice Cream, 48 oz</v>
      </c>
      <c r="G3291" s="4" t="str">
        <f aca="false">VLOOKUP($B3291,'Product Master'!$A$2:$O$5991,9,FALSE())</f>
        <v>48 oz</v>
      </c>
      <c r="H3291" s="5" t="s">
        <v>16</v>
      </c>
      <c r="I3291" s="6" t="n">
        <f aca="false">VLOOKUP($B3291,'Product Master'!$A$2:$O$5991,14,FALSE())</f>
        <v>6.99</v>
      </c>
      <c r="J3291" s="7" t="n">
        <f aca="false">VLOOKUP($B3291,'Product Master'!$A$2:$O$5991,13,FALSE())</f>
        <v>6</v>
      </c>
      <c r="K3291" s="7" t="str">
        <f aca="false">VLOOKUP($B3291,'Product Master'!$A$2:$O$5991,11,FALSE())</f>
        <v>Y</v>
      </c>
      <c r="L3291" s="7" t="str">
        <f aca="false">VLOOKUP($B3291,'Product Master'!$A$2:$O$5991,12,FALSE())</f>
        <v>N</v>
      </c>
      <c r="M3291" s="3" t="n">
        <v>24</v>
      </c>
      <c r="N3291" s="3" t="n">
        <v>21</v>
      </c>
    </row>
    <row r="3292" customFormat="false" ht="15" hidden="false" customHeight="true" outlineLevel="0" collapsed="false">
      <c r="A3292" s="3" t="s">
        <v>6595</v>
      </c>
      <c r="B3292" s="3" t="s">
        <v>6596</v>
      </c>
      <c r="C3292" s="4" t="str">
        <f aca="false">VLOOKUP($B3292,'Product Master'!$A$2:$O$5991,7,FALSE())</f>
        <v>Frozen Foods</v>
      </c>
      <c r="D3292" s="4" t="str">
        <f aca="false">VLOOKUP($B3292,'Product Master'!$A$2:$O$5991,8,FALSE())</f>
        <v>Ice Cream &amp; Novelties</v>
      </c>
      <c r="E3292" s="4" t="str">
        <f aca="false">VLOOKUP($B3292,'Product Master'!$A$2:$O$5991,5,FALSE())</f>
        <v>Frostline</v>
      </c>
      <c r="F3292" s="4" t="str">
        <f aca="false">VLOOKUP($B3292,'Product Master'!$A$2:$O$5991,4,FALSE())</f>
        <v>Frostline Non-Dairy Neapolitan Ice Cream, 12 ct</v>
      </c>
      <c r="G3292" s="4" t="str">
        <f aca="false">VLOOKUP($B3292,'Product Master'!$A$2:$O$5991,9,FALSE())</f>
        <v>12 ct</v>
      </c>
      <c r="H3292" s="5" t="s">
        <v>16</v>
      </c>
      <c r="I3292" s="6" t="n">
        <f aca="false">VLOOKUP($B3292,'Product Master'!$A$2:$O$5991,14,FALSE())</f>
        <v>4.89</v>
      </c>
      <c r="J3292" s="7" t="n">
        <f aca="false">VLOOKUP($B3292,'Product Master'!$A$2:$O$5991,13,FALSE())</f>
        <v>2</v>
      </c>
      <c r="K3292" s="7" t="str">
        <f aca="false">VLOOKUP($B3292,'Product Master'!$A$2:$O$5991,11,FALSE())</f>
        <v>N</v>
      </c>
      <c r="L3292" s="7" t="str">
        <f aca="false">VLOOKUP($B3292,'Product Master'!$A$2:$O$5991,12,FALSE())</f>
        <v>N</v>
      </c>
      <c r="M3292" s="3" t="n">
        <v>34</v>
      </c>
      <c r="N3292" s="3" t="n">
        <v>39</v>
      </c>
    </row>
    <row r="3293" customFormat="false" ht="15" hidden="false" customHeight="true" outlineLevel="0" collapsed="false">
      <c r="A3293" s="3" t="s">
        <v>6597</v>
      </c>
      <c r="B3293" s="3" t="s">
        <v>6598</v>
      </c>
      <c r="C3293" s="4" t="str">
        <f aca="false">VLOOKUP($B3293,'Product Master'!$A$2:$O$5991,7,FALSE())</f>
        <v>Frozen Foods</v>
      </c>
      <c r="D3293" s="4" t="str">
        <f aca="false">VLOOKUP($B3293,'Product Master'!$A$2:$O$5991,8,FALSE())</f>
        <v>Ice Cream &amp; Novelties</v>
      </c>
      <c r="E3293" s="4" t="str">
        <f aca="false">VLOOKUP($B3293,'Product Master'!$A$2:$O$5991,5,FALSE())</f>
        <v>IceHarvest</v>
      </c>
      <c r="F3293" s="4" t="str">
        <f aca="false">VLOOKUP($B3293,'Product Master'!$A$2:$O$5991,4,FALSE())</f>
        <v>IceHarvest Non-Dairy Ice Cream Sandwich, 48 oz</v>
      </c>
      <c r="G3293" s="4" t="str">
        <f aca="false">VLOOKUP($B3293,'Product Master'!$A$2:$O$5991,9,FALSE())</f>
        <v>48 oz</v>
      </c>
      <c r="H3293" s="5" t="s">
        <v>16</v>
      </c>
      <c r="I3293" s="6" t="n">
        <f aca="false">VLOOKUP($B3293,'Product Master'!$A$2:$O$5991,14,FALSE())</f>
        <v>6.89</v>
      </c>
      <c r="J3293" s="7" t="n">
        <f aca="false">VLOOKUP($B3293,'Product Master'!$A$2:$O$5991,13,FALSE())</f>
        <v>12</v>
      </c>
      <c r="K3293" s="7" t="str">
        <f aca="false">VLOOKUP($B3293,'Product Master'!$A$2:$O$5991,11,FALSE())</f>
        <v>N</v>
      </c>
      <c r="L3293" s="7" t="str">
        <f aca="false">VLOOKUP($B3293,'Product Master'!$A$2:$O$5991,12,FALSE())</f>
        <v>N</v>
      </c>
      <c r="M3293" s="3" t="n">
        <v>46</v>
      </c>
      <c r="N3293" s="3" t="n">
        <v>29</v>
      </c>
    </row>
    <row r="3294" customFormat="false" ht="15" hidden="false" customHeight="true" outlineLevel="0" collapsed="false">
      <c r="A3294" s="3" t="s">
        <v>6599</v>
      </c>
      <c r="B3294" s="3" t="s">
        <v>6600</v>
      </c>
      <c r="C3294" s="4" t="str">
        <f aca="false">VLOOKUP($B3294,'Product Master'!$A$2:$O$5991,7,FALSE())</f>
        <v>Frozen Foods</v>
      </c>
      <c r="D3294" s="4" t="str">
        <f aca="false">VLOOKUP($B3294,'Product Master'!$A$2:$O$5991,8,FALSE())</f>
        <v>Ice Cream &amp; Novelties</v>
      </c>
      <c r="E3294" s="4" t="str">
        <f aca="false">VLOOKUP($B3294,'Product Master'!$A$2:$O$5991,5,FALSE())</f>
        <v>Northgate Frozen</v>
      </c>
      <c r="F3294" s="4" t="str">
        <f aca="false">VLOOKUP($B3294,'Product Master'!$A$2:$O$5991,4,FALSE())</f>
        <v>Northgate Frozen Chocolate Ice Cream, 12 ct</v>
      </c>
      <c r="G3294" s="4" t="str">
        <f aca="false">VLOOKUP($B3294,'Product Master'!$A$2:$O$5991,9,FALSE())</f>
        <v>12 ct</v>
      </c>
      <c r="H3294" s="5" t="s">
        <v>16</v>
      </c>
      <c r="I3294" s="6" t="n">
        <f aca="false">VLOOKUP($B3294,'Product Master'!$A$2:$O$5991,14,FALSE())</f>
        <v>6.79</v>
      </c>
      <c r="J3294" s="7" t="n">
        <f aca="false">VLOOKUP($B3294,'Product Master'!$A$2:$O$5991,13,FALSE())</f>
        <v>8</v>
      </c>
      <c r="K3294" s="7" t="str">
        <f aca="false">VLOOKUP($B3294,'Product Master'!$A$2:$O$5991,11,FALSE())</f>
        <v>N</v>
      </c>
      <c r="L3294" s="7" t="str">
        <f aca="false">VLOOKUP($B3294,'Product Master'!$A$2:$O$5991,12,FALSE())</f>
        <v>N</v>
      </c>
      <c r="M3294" s="3" t="n">
        <v>122</v>
      </c>
      <c r="N3294" s="3" t="n">
        <v>37</v>
      </c>
    </row>
    <row r="3295" customFormat="false" ht="15" hidden="false" customHeight="true" outlineLevel="0" collapsed="false">
      <c r="A3295" s="3" t="s">
        <v>6601</v>
      </c>
      <c r="B3295" s="3" t="s">
        <v>6602</v>
      </c>
      <c r="C3295" s="4" t="str">
        <f aca="false">VLOOKUP($B3295,'Product Master'!$A$2:$O$5991,7,FALSE())</f>
        <v>Frozen Foods</v>
      </c>
      <c r="D3295" s="4" t="str">
        <f aca="false">VLOOKUP($B3295,'Product Master'!$A$2:$O$5991,8,FALSE())</f>
        <v>Ice Cream &amp; Novelties</v>
      </c>
      <c r="E3295" s="4" t="str">
        <f aca="false">VLOOKUP($B3295,'Product Master'!$A$2:$O$5991,5,FALSE())</f>
        <v>Northgate Frozen</v>
      </c>
      <c r="F3295" s="4" t="str">
        <f aca="false">VLOOKUP($B3295,'Product Master'!$A$2:$O$5991,4,FALSE())</f>
        <v>Northgate Frozen Cookie Dough Ice Cream, 6 ct</v>
      </c>
      <c r="G3295" s="4" t="str">
        <f aca="false">VLOOKUP($B3295,'Product Master'!$A$2:$O$5991,9,FALSE())</f>
        <v>6 ct</v>
      </c>
      <c r="H3295" s="5" t="s">
        <v>16</v>
      </c>
      <c r="I3295" s="6" t="n">
        <f aca="false">VLOOKUP($B3295,'Product Master'!$A$2:$O$5991,14,FALSE())</f>
        <v>5.39</v>
      </c>
      <c r="J3295" s="7" t="n">
        <f aca="false">VLOOKUP($B3295,'Product Master'!$A$2:$O$5991,13,FALSE())</f>
        <v>24</v>
      </c>
      <c r="K3295" s="7" t="str">
        <f aca="false">VLOOKUP($B3295,'Product Master'!$A$2:$O$5991,11,FALSE())</f>
        <v>N</v>
      </c>
      <c r="L3295" s="7" t="str">
        <f aca="false">VLOOKUP($B3295,'Product Master'!$A$2:$O$5991,12,FALSE())</f>
        <v>N</v>
      </c>
      <c r="M3295" s="3" t="n">
        <v>77</v>
      </c>
      <c r="N3295" s="3" t="n">
        <v>25</v>
      </c>
    </row>
    <row r="3296" customFormat="false" ht="15" hidden="false" customHeight="true" outlineLevel="0" collapsed="false">
      <c r="A3296" s="3" t="s">
        <v>6603</v>
      </c>
      <c r="B3296" s="3" t="s">
        <v>6604</v>
      </c>
      <c r="C3296" s="4" t="str">
        <f aca="false">VLOOKUP($B3296,'Product Master'!$A$2:$O$5991,7,FALSE())</f>
        <v>Frozen Foods</v>
      </c>
      <c r="D3296" s="4" t="str">
        <f aca="false">VLOOKUP($B3296,'Product Master'!$A$2:$O$5991,8,FALSE())</f>
        <v>Ice Cream &amp; Novelties</v>
      </c>
      <c r="E3296" s="4" t="str">
        <f aca="false">VLOOKUP($B3296,'Product Master'!$A$2:$O$5991,5,FALSE())</f>
        <v>Northgate Frozen</v>
      </c>
      <c r="F3296" s="4" t="str">
        <f aca="false">VLOOKUP($B3296,'Product Master'!$A$2:$O$5991,4,FALSE())</f>
        <v>Northgate Frozen Light Cookie Dough Ice Cream, 48 oz</v>
      </c>
      <c r="G3296" s="4" t="str">
        <f aca="false">VLOOKUP($B3296,'Product Master'!$A$2:$O$5991,9,FALSE())</f>
        <v>48 oz</v>
      </c>
      <c r="H3296" s="5" t="s">
        <v>16</v>
      </c>
      <c r="I3296" s="6" t="n">
        <f aca="false">VLOOKUP($B3296,'Product Master'!$A$2:$O$5991,14,FALSE())</f>
        <v>4.39</v>
      </c>
      <c r="J3296" s="7" t="n">
        <f aca="false">VLOOKUP($B3296,'Product Master'!$A$2:$O$5991,13,FALSE())</f>
        <v>4</v>
      </c>
      <c r="K3296" s="7" t="str">
        <f aca="false">VLOOKUP($B3296,'Product Master'!$A$2:$O$5991,11,FALSE())</f>
        <v>N</v>
      </c>
      <c r="L3296" s="7" t="str">
        <f aca="false">VLOOKUP($B3296,'Product Master'!$A$2:$O$5991,12,FALSE())</f>
        <v>N</v>
      </c>
      <c r="M3296" s="3" t="n">
        <v>142</v>
      </c>
      <c r="N3296" s="3" t="n">
        <v>19</v>
      </c>
    </row>
    <row r="3297" customFormat="false" ht="15" hidden="false" customHeight="true" outlineLevel="0" collapsed="false">
      <c r="A3297" s="3" t="s">
        <v>6605</v>
      </c>
      <c r="B3297" s="3" t="s">
        <v>6606</v>
      </c>
      <c r="C3297" s="4" t="str">
        <f aca="false">VLOOKUP($B3297,'Product Master'!$A$2:$O$5991,7,FALSE())</f>
        <v>Frozen Foods</v>
      </c>
      <c r="D3297" s="4" t="str">
        <f aca="false">VLOOKUP($B3297,'Product Master'!$A$2:$O$5991,8,FALSE())</f>
        <v>Ice Cream &amp; Novelties</v>
      </c>
      <c r="E3297" s="4" t="str">
        <f aca="false">VLOOKUP($B3297,'Product Master'!$A$2:$O$5991,5,FALSE())</f>
        <v>IceHarvest</v>
      </c>
      <c r="F3297" s="4" t="str">
        <f aca="false">VLOOKUP($B3297,'Product Master'!$A$2:$O$5991,4,FALSE())</f>
        <v>IceHarvest Light Vanilla Ice Cream, 1.5 qt</v>
      </c>
      <c r="G3297" s="4" t="str">
        <f aca="false">VLOOKUP($B3297,'Product Master'!$A$2:$O$5991,9,FALSE())</f>
        <v>1.5 qt</v>
      </c>
      <c r="H3297" s="5" t="s">
        <v>16</v>
      </c>
      <c r="I3297" s="6" t="n">
        <f aca="false">VLOOKUP($B3297,'Product Master'!$A$2:$O$5991,14,FALSE())</f>
        <v>4.29</v>
      </c>
      <c r="J3297" s="7" t="n">
        <f aca="false">VLOOKUP($B3297,'Product Master'!$A$2:$O$5991,13,FALSE())</f>
        <v>2</v>
      </c>
      <c r="K3297" s="7" t="str">
        <f aca="false">VLOOKUP($B3297,'Product Master'!$A$2:$O$5991,11,FALSE())</f>
        <v>N</v>
      </c>
      <c r="L3297" s="7" t="str">
        <f aca="false">VLOOKUP($B3297,'Product Master'!$A$2:$O$5991,12,FALSE())</f>
        <v>N</v>
      </c>
      <c r="M3297" s="3" t="n">
        <v>8</v>
      </c>
      <c r="N3297" s="3" t="n">
        <v>21</v>
      </c>
    </row>
    <row r="3298" customFormat="false" ht="15" hidden="false" customHeight="true" outlineLevel="0" collapsed="false">
      <c r="A3298" s="3" t="s">
        <v>6607</v>
      </c>
      <c r="B3298" s="3" t="s">
        <v>6608</v>
      </c>
      <c r="C3298" s="4" t="str">
        <f aca="false">VLOOKUP($B3298,'Product Master'!$A$2:$O$5991,7,FALSE())</f>
        <v>Frozen Foods</v>
      </c>
      <c r="D3298" s="4" t="str">
        <f aca="false">VLOOKUP($B3298,'Product Master'!$A$2:$O$5991,8,FALSE())</f>
        <v>Ice Cream &amp; Novelties</v>
      </c>
      <c r="E3298" s="4" t="str">
        <f aca="false">VLOOKUP($B3298,'Product Master'!$A$2:$O$5991,5,FALSE())</f>
        <v>Harborline</v>
      </c>
      <c r="F3298" s="4" t="str">
        <f aca="false">VLOOKUP($B3298,'Product Master'!$A$2:$O$5991,4,FALSE())</f>
        <v>Harborline Popsicle, 6 ct</v>
      </c>
      <c r="G3298" s="4" t="str">
        <f aca="false">VLOOKUP($B3298,'Product Master'!$A$2:$O$5991,9,FALSE())</f>
        <v>6 ct</v>
      </c>
      <c r="H3298" s="5" t="s">
        <v>16</v>
      </c>
      <c r="I3298" s="6" t="n">
        <f aca="false">VLOOKUP($B3298,'Product Master'!$A$2:$O$5991,14,FALSE())</f>
        <v>6.49</v>
      </c>
      <c r="J3298" s="7" t="n">
        <f aca="false">VLOOKUP($B3298,'Product Master'!$A$2:$O$5991,13,FALSE())</f>
        <v>8</v>
      </c>
      <c r="K3298" s="7" t="str">
        <f aca="false">VLOOKUP($B3298,'Product Master'!$A$2:$O$5991,11,FALSE())</f>
        <v>Y</v>
      </c>
      <c r="L3298" s="7" t="str">
        <f aca="false">VLOOKUP($B3298,'Product Master'!$A$2:$O$5991,12,FALSE())</f>
        <v>N</v>
      </c>
      <c r="M3298" s="3" t="n">
        <v>67</v>
      </c>
      <c r="N3298" s="3" t="n">
        <v>10</v>
      </c>
    </row>
    <row r="3299" customFormat="false" ht="15" hidden="false" customHeight="true" outlineLevel="0" collapsed="false">
      <c r="A3299" s="3" t="s">
        <v>6609</v>
      </c>
      <c r="B3299" s="3" t="s">
        <v>6610</v>
      </c>
      <c r="C3299" s="4" t="str">
        <f aca="false">VLOOKUP($B3299,'Product Master'!$A$2:$O$5991,7,FALSE())</f>
        <v>Frozen Foods</v>
      </c>
      <c r="D3299" s="4" t="str">
        <f aca="false">VLOOKUP($B3299,'Product Master'!$A$2:$O$5991,8,FALSE())</f>
        <v>Ice Cream &amp; Novelties</v>
      </c>
      <c r="E3299" s="4" t="str">
        <f aca="false">VLOOKUP($B3299,'Product Master'!$A$2:$O$5991,5,FALSE())</f>
        <v>Harborline</v>
      </c>
      <c r="F3299" s="4" t="str">
        <f aca="false">VLOOKUP($B3299,'Product Master'!$A$2:$O$5991,4,FALSE())</f>
        <v>Harborline Non-Dairy Fudge Bar, 1.5 qt</v>
      </c>
      <c r="G3299" s="4" t="str">
        <f aca="false">VLOOKUP($B3299,'Product Master'!$A$2:$O$5991,9,FALSE())</f>
        <v>1.5 qt</v>
      </c>
      <c r="H3299" s="5" t="s">
        <v>16</v>
      </c>
      <c r="I3299" s="6" t="n">
        <f aca="false">VLOOKUP($B3299,'Product Master'!$A$2:$O$5991,14,FALSE())</f>
        <v>6.99</v>
      </c>
      <c r="J3299" s="7" t="n">
        <f aca="false">VLOOKUP($B3299,'Product Master'!$A$2:$O$5991,13,FALSE())</f>
        <v>2</v>
      </c>
      <c r="K3299" s="7" t="str">
        <f aca="false">VLOOKUP($B3299,'Product Master'!$A$2:$O$5991,11,FALSE())</f>
        <v>Y</v>
      </c>
      <c r="L3299" s="7" t="str">
        <f aca="false">VLOOKUP($B3299,'Product Master'!$A$2:$O$5991,12,FALSE())</f>
        <v>N</v>
      </c>
      <c r="M3299" s="3" t="n">
        <v>25</v>
      </c>
      <c r="N3299" s="3" t="n">
        <v>12</v>
      </c>
    </row>
    <row r="3300" customFormat="false" ht="15" hidden="false" customHeight="true" outlineLevel="0" collapsed="false">
      <c r="A3300" s="3" t="s">
        <v>6611</v>
      </c>
      <c r="B3300" s="3" t="s">
        <v>6612</v>
      </c>
      <c r="C3300" s="4" t="str">
        <f aca="false">VLOOKUP($B3300,'Product Master'!$A$2:$O$5991,7,FALSE())</f>
        <v>Frozen Foods</v>
      </c>
      <c r="D3300" s="4" t="str">
        <f aca="false">VLOOKUP($B3300,'Product Master'!$A$2:$O$5991,8,FALSE())</f>
        <v>Ice Cream &amp; Novelties</v>
      </c>
      <c r="E3300" s="4" t="str">
        <f aca="false">VLOOKUP($B3300,'Product Master'!$A$2:$O$5991,5,FALSE())</f>
        <v>Harborline</v>
      </c>
      <c r="F3300" s="4" t="str">
        <f aca="false">VLOOKUP($B3300,'Product Master'!$A$2:$O$5991,4,FALSE())</f>
        <v>Harborline Ice Cream Sandwich, 1.5 qt</v>
      </c>
      <c r="G3300" s="4" t="str">
        <f aca="false">VLOOKUP($B3300,'Product Master'!$A$2:$O$5991,9,FALSE())</f>
        <v>1.5 qt</v>
      </c>
      <c r="H3300" s="5" t="s">
        <v>16</v>
      </c>
      <c r="I3300" s="6" t="n">
        <f aca="false">VLOOKUP($B3300,'Product Master'!$A$2:$O$5991,14,FALSE())</f>
        <v>5.39</v>
      </c>
      <c r="J3300" s="7" t="n">
        <f aca="false">VLOOKUP($B3300,'Product Master'!$A$2:$O$5991,13,FALSE())</f>
        <v>4</v>
      </c>
      <c r="K3300" s="7" t="str">
        <f aca="false">VLOOKUP($B3300,'Product Master'!$A$2:$O$5991,11,FALSE())</f>
        <v>Y</v>
      </c>
      <c r="L3300" s="7" t="str">
        <f aca="false">VLOOKUP($B3300,'Product Master'!$A$2:$O$5991,12,FALSE())</f>
        <v>N</v>
      </c>
      <c r="M3300" s="3" t="n">
        <v>140</v>
      </c>
      <c r="N3300" s="3" t="n">
        <v>34</v>
      </c>
    </row>
    <row r="3301" customFormat="false" ht="15" hidden="false" customHeight="true" outlineLevel="0" collapsed="false">
      <c r="A3301" s="3" t="s">
        <v>6613</v>
      </c>
      <c r="B3301" s="3" t="s">
        <v>6614</v>
      </c>
      <c r="C3301" s="4" t="str">
        <f aca="false">VLOOKUP($B3301,'Product Master'!$A$2:$O$5991,7,FALSE())</f>
        <v>Frozen Foods</v>
      </c>
      <c r="D3301" s="4" t="str">
        <f aca="false">VLOOKUP($B3301,'Product Master'!$A$2:$O$5991,8,FALSE())</f>
        <v>Ice Cream &amp; Novelties</v>
      </c>
      <c r="E3301" s="4" t="str">
        <f aca="false">VLOOKUP($B3301,'Product Master'!$A$2:$O$5991,5,FALSE())</f>
        <v>Frostline</v>
      </c>
      <c r="F3301" s="4" t="str">
        <f aca="false">VLOOKUP($B3301,'Product Master'!$A$2:$O$5991,4,FALSE())</f>
        <v>Frostline Chocolate Ice Cream, 12 ct</v>
      </c>
      <c r="G3301" s="4" t="str">
        <f aca="false">VLOOKUP($B3301,'Product Master'!$A$2:$O$5991,9,FALSE())</f>
        <v>12 ct</v>
      </c>
      <c r="H3301" s="5" t="s">
        <v>16</v>
      </c>
      <c r="I3301" s="6" t="n">
        <f aca="false">VLOOKUP($B3301,'Product Master'!$A$2:$O$5991,14,FALSE())</f>
        <v>4.39</v>
      </c>
      <c r="J3301" s="7" t="n">
        <f aca="false">VLOOKUP($B3301,'Product Master'!$A$2:$O$5991,13,FALSE())</f>
        <v>6</v>
      </c>
      <c r="K3301" s="7" t="str">
        <f aca="false">VLOOKUP($B3301,'Product Master'!$A$2:$O$5991,11,FALSE())</f>
        <v>N</v>
      </c>
      <c r="L3301" s="7" t="str">
        <f aca="false">VLOOKUP($B3301,'Product Master'!$A$2:$O$5991,12,FALSE())</f>
        <v>N</v>
      </c>
      <c r="M3301" s="3" t="n">
        <v>125</v>
      </c>
      <c r="N3301" s="3" t="n">
        <v>14</v>
      </c>
    </row>
    <row r="3302" customFormat="false" ht="15" hidden="false" customHeight="true" outlineLevel="0" collapsed="false">
      <c r="A3302" s="3" t="s">
        <v>6615</v>
      </c>
      <c r="B3302" s="3" t="s">
        <v>6616</v>
      </c>
      <c r="C3302" s="4" t="str">
        <f aca="false">VLOOKUP($B3302,'Product Master'!$A$2:$O$5991,7,FALSE())</f>
        <v>Frozen Foods</v>
      </c>
      <c r="D3302" s="4" t="str">
        <f aca="false">VLOOKUP($B3302,'Product Master'!$A$2:$O$5991,8,FALSE())</f>
        <v>Ice Cream &amp; Novelties</v>
      </c>
      <c r="E3302" s="4" t="str">
        <f aca="false">VLOOKUP($B3302,'Product Master'!$A$2:$O$5991,5,FALSE())</f>
        <v>Northgate Frozen</v>
      </c>
      <c r="F3302" s="4" t="str">
        <f aca="false">VLOOKUP($B3302,'Product Master'!$A$2:$O$5991,4,FALSE())</f>
        <v>Northgate Frozen Light Vanilla Ice Cream, 1.5 qt</v>
      </c>
      <c r="G3302" s="4" t="str">
        <f aca="false">VLOOKUP($B3302,'Product Master'!$A$2:$O$5991,9,FALSE())</f>
        <v>1.5 qt</v>
      </c>
      <c r="H3302" s="5" t="s">
        <v>16</v>
      </c>
      <c r="I3302" s="6" t="n">
        <f aca="false">VLOOKUP($B3302,'Product Master'!$A$2:$O$5991,14,FALSE())</f>
        <v>6.29</v>
      </c>
      <c r="J3302" s="7" t="n">
        <f aca="false">VLOOKUP($B3302,'Product Master'!$A$2:$O$5991,13,FALSE())</f>
        <v>2</v>
      </c>
      <c r="K3302" s="7" t="str">
        <f aca="false">VLOOKUP($B3302,'Product Master'!$A$2:$O$5991,11,FALSE())</f>
        <v>N</v>
      </c>
      <c r="L3302" s="7" t="str">
        <f aca="false">VLOOKUP($B3302,'Product Master'!$A$2:$O$5991,12,FALSE())</f>
        <v>N</v>
      </c>
      <c r="M3302" s="3" t="n">
        <v>36</v>
      </c>
      <c r="N3302" s="3" t="n">
        <v>37</v>
      </c>
    </row>
    <row r="3303" customFormat="false" ht="15" hidden="false" customHeight="true" outlineLevel="0" collapsed="false">
      <c r="A3303" s="3" t="s">
        <v>6617</v>
      </c>
      <c r="B3303" s="3" t="s">
        <v>6618</v>
      </c>
      <c r="C3303" s="4" t="str">
        <f aca="false">VLOOKUP($B3303,'Product Master'!$A$2:$O$5991,7,FALSE())</f>
        <v>Frozen Foods</v>
      </c>
      <c r="D3303" s="4" t="str">
        <f aca="false">VLOOKUP($B3303,'Product Master'!$A$2:$O$5991,8,FALSE())</f>
        <v>Ice Cream &amp; Novelties</v>
      </c>
      <c r="E3303" s="4" t="str">
        <f aca="false">VLOOKUP($B3303,'Product Master'!$A$2:$O$5991,5,FALSE())</f>
        <v>Harborline</v>
      </c>
      <c r="F3303" s="4" t="str">
        <f aca="false">VLOOKUP($B3303,'Product Master'!$A$2:$O$5991,4,FALSE())</f>
        <v>Harborline Light Vanilla Ice Cream, 48 oz</v>
      </c>
      <c r="G3303" s="4" t="str">
        <f aca="false">VLOOKUP($B3303,'Product Master'!$A$2:$O$5991,9,FALSE())</f>
        <v>48 oz</v>
      </c>
      <c r="H3303" s="5" t="s">
        <v>16</v>
      </c>
      <c r="I3303" s="6" t="n">
        <f aca="false">VLOOKUP($B3303,'Product Master'!$A$2:$O$5991,14,FALSE())</f>
        <v>5.39</v>
      </c>
      <c r="J3303" s="7" t="n">
        <f aca="false">VLOOKUP($B3303,'Product Master'!$A$2:$O$5991,13,FALSE())</f>
        <v>12</v>
      </c>
      <c r="K3303" s="7" t="str">
        <f aca="false">VLOOKUP($B3303,'Product Master'!$A$2:$O$5991,11,FALSE())</f>
        <v>Y</v>
      </c>
      <c r="L3303" s="7" t="str">
        <f aca="false">VLOOKUP($B3303,'Product Master'!$A$2:$O$5991,12,FALSE())</f>
        <v>N</v>
      </c>
      <c r="M3303" s="3" t="n">
        <v>108</v>
      </c>
      <c r="N3303" s="3" t="n">
        <v>11</v>
      </c>
    </row>
    <row r="3304" customFormat="false" ht="15" hidden="false" customHeight="true" outlineLevel="0" collapsed="false">
      <c r="A3304" s="3" t="s">
        <v>6619</v>
      </c>
      <c r="B3304" s="3" t="s">
        <v>6620</v>
      </c>
      <c r="C3304" s="4" t="str">
        <f aca="false">VLOOKUP($B3304,'Product Master'!$A$2:$O$5991,7,FALSE())</f>
        <v>Frozen Foods</v>
      </c>
      <c r="D3304" s="4" t="str">
        <f aca="false">VLOOKUP($B3304,'Product Master'!$A$2:$O$5991,8,FALSE())</f>
        <v>Ice Cream &amp; Novelties</v>
      </c>
      <c r="E3304" s="4" t="str">
        <f aca="false">VLOOKUP($B3304,'Product Master'!$A$2:$O$5991,5,FALSE())</f>
        <v>Harborline</v>
      </c>
      <c r="F3304" s="4" t="str">
        <f aca="false">VLOOKUP($B3304,'Product Master'!$A$2:$O$5991,4,FALSE())</f>
        <v>Harborline Non-Dairy Fudge Bar, 12 ct</v>
      </c>
      <c r="G3304" s="4" t="str">
        <f aca="false">VLOOKUP($B3304,'Product Master'!$A$2:$O$5991,9,FALSE())</f>
        <v>12 ct</v>
      </c>
      <c r="H3304" s="5" t="s">
        <v>16</v>
      </c>
      <c r="I3304" s="6" t="n">
        <f aca="false">VLOOKUP($B3304,'Product Master'!$A$2:$O$5991,14,FALSE())</f>
        <v>5.79</v>
      </c>
      <c r="J3304" s="7" t="n">
        <f aca="false">VLOOKUP($B3304,'Product Master'!$A$2:$O$5991,13,FALSE())</f>
        <v>24</v>
      </c>
      <c r="K3304" s="7" t="str">
        <f aca="false">VLOOKUP($B3304,'Product Master'!$A$2:$O$5991,11,FALSE())</f>
        <v>Y</v>
      </c>
      <c r="L3304" s="7" t="str">
        <f aca="false">VLOOKUP($B3304,'Product Master'!$A$2:$O$5991,12,FALSE())</f>
        <v>N</v>
      </c>
      <c r="M3304" s="3" t="n">
        <v>14</v>
      </c>
      <c r="N3304" s="3" t="n">
        <v>39</v>
      </c>
    </row>
    <row r="3305" customFormat="false" ht="15" hidden="false" customHeight="true" outlineLevel="0" collapsed="false">
      <c r="A3305" s="3" t="s">
        <v>6621</v>
      </c>
      <c r="B3305" s="3" t="s">
        <v>6622</v>
      </c>
      <c r="C3305" s="4" t="str">
        <f aca="false">VLOOKUP($B3305,'Product Master'!$A$2:$O$5991,7,FALSE())</f>
        <v>Frozen Foods</v>
      </c>
      <c r="D3305" s="4" t="str">
        <f aca="false">VLOOKUP($B3305,'Product Master'!$A$2:$O$5991,8,FALSE())</f>
        <v>Ice Cream &amp; Novelties</v>
      </c>
      <c r="E3305" s="4" t="str">
        <f aca="false">VLOOKUP($B3305,'Product Master'!$A$2:$O$5991,5,FALSE())</f>
        <v>Frostline</v>
      </c>
      <c r="F3305" s="4" t="str">
        <f aca="false">VLOOKUP($B3305,'Product Master'!$A$2:$O$5991,4,FALSE())</f>
        <v>Frostline Non-Dairy Mint Chip Ice Cream, 12 ct</v>
      </c>
      <c r="G3305" s="4" t="str">
        <f aca="false">VLOOKUP($B3305,'Product Master'!$A$2:$O$5991,9,FALSE())</f>
        <v>12 ct</v>
      </c>
      <c r="H3305" s="5" t="s">
        <v>16</v>
      </c>
      <c r="I3305" s="6" t="n">
        <f aca="false">VLOOKUP($B3305,'Product Master'!$A$2:$O$5991,14,FALSE())</f>
        <v>4.49</v>
      </c>
      <c r="J3305" s="7" t="n">
        <f aca="false">VLOOKUP($B3305,'Product Master'!$A$2:$O$5991,13,FALSE())</f>
        <v>2</v>
      </c>
      <c r="K3305" s="7" t="str">
        <f aca="false">VLOOKUP($B3305,'Product Master'!$A$2:$O$5991,11,FALSE())</f>
        <v>N</v>
      </c>
      <c r="L3305" s="7" t="str">
        <f aca="false">VLOOKUP($B3305,'Product Master'!$A$2:$O$5991,12,FALSE())</f>
        <v>N</v>
      </c>
      <c r="M3305" s="3" t="n">
        <v>92</v>
      </c>
      <c r="N3305" s="3" t="n">
        <v>31</v>
      </c>
    </row>
    <row r="3306" customFormat="false" ht="15" hidden="false" customHeight="true" outlineLevel="0" collapsed="false">
      <c r="A3306" s="3" t="s">
        <v>6623</v>
      </c>
      <c r="B3306" s="3" t="s">
        <v>6624</v>
      </c>
      <c r="C3306" s="4" t="str">
        <f aca="false">VLOOKUP($B3306,'Product Master'!$A$2:$O$5991,7,FALSE())</f>
        <v>Frozen Foods</v>
      </c>
      <c r="D3306" s="4" t="str">
        <f aca="false">VLOOKUP($B3306,'Product Master'!$A$2:$O$5991,8,FALSE())</f>
        <v>Ice Cream &amp; Novelties</v>
      </c>
      <c r="E3306" s="4" t="str">
        <f aca="false">VLOOKUP($B3306,'Product Master'!$A$2:$O$5991,5,FALSE())</f>
        <v>IceHarvest</v>
      </c>
      <c r="F3306" s="4" t="str">
        <f aca="false">VLOOKUP($B3306,'Product Master'!$A$2:$O$5991,4,FALSE())</f>
        <v>IceHarvest Chocolate Ice Cream, 6 ct</v>
      </c>
      <c r="G3306" s="4" t="str">
        <f aca="false">VLOOKUP($B3306,'Product Master'!$A$2:$O$5991,9,FALSE())</f>
        <v>6 ct</v>
      </c>
      <c r="H3306" s="5" t="s">
        <v>16</v>
      </c>
      <c r="I3306" s="6" t="n">
        <f aca="false">VLOOKUP($B3306,'Product Master'!$A$2:$O$5991,14,FALSE())</f>
        <v>4.49</v>
      </c>
      <c r="J3306" s="7" t="n">
        <f aca="false">VLOOKUP($B3306,'Product Master'!$A$2:$O$5991,13,FALSE())</f>
        <v>1</v>
      </c>
      <c r="K3306" s="7" t="str">
        <f aca="false">VLOOKUP($B3306,'Product Master'!$A$2:$O$5991,11,FALSE())</f>
        <v>N</v>
      </c>
      <c r="L3306" s="7" t="str">
        <f aca="false">VLOOKUP($B3306,'Product Master'!$A$2:$O$5991,12,FALSE())</f>
        <v>N</v>
      </c>
      <c r="M3306" s="3" t="n">
        <v>30</v>
      </c>
      <c r="N3306" s="3" t="n">
        <v>15</v>
      </c>
    </row>
    <row r="3307" customFormat="false" ht="15" hidden="false" customHeight="true" outlineLevel="0" collapsed="false">
      <c r="A3307" s="3" t="s">
        <v>6625</v>
      </c>
      <c r="B3307" s="3" t="s">
        <v>6626</v>
      </c>
      <c r="C3307" s="4" t="str">
        <f aca="false">VLOOKUP($B3307,'Product Master'!$A$2:$O$5991,7,FALSE())</f>
        <v>Frozen Foods</v>
      </c>
      <c r="D3307" s="4" t="str">
        <f aca="false">VLOOKUP($B3307,'Product Master'!$A$2:$O$5991,8,FALSE())</f>
        <v>Ice Cream &amp; Novelties</v>
      </c>
      <c r="E3307" s="4" t="str">
        <f aca="false">VLOOKUP($B3307,'Product Master'!$A$2:$O$5991,5,FALSE())</f>
        <v>Frostline</v>
      </c>
      <c r="F3307" s="4" t="str">
        <f aca="false">VLOOKUP($B3307,'Product Master'!$A$2:$O$5991,4,FALSE())</f>
        <v>Frostline Light Ice Cream Sandwich, 1.5 qt</v>
      </c>
      <c r="G3307" s="4" t="str">
        <f aca="false">VLOOKUP($B3307,'Product Master'!$A$2:$O$5991,9,FALSE())</f>
        <v>1.5 qt</v>
      </c>
      <c r="H3307" s="5" t="s">
        <v>16</v>
      </c>
      <c r="I3307" s="6" t="n">
        <f aca="false">VLOOKUP($B3307,'Product Master'!$A$2:$O$5991,14,FALSE())</f>
        <v>4.29</v>
      </c>
      <c r="J3307" s="7" t="n">
        <f aca="false">VLOOKUP($B3307,'Product Master'!$A$2:$O$5991,13,FALSE())</f>
        <v>8</v>
      </c>
      <c r="K3307" s="7" t="str">
        <f aca="false">VLOOKUP($B3307,'Product Master'!$A$2:$O$5991,11,FALSE())</f>
        <v>N</v>
      </c>
      <c r="L3307" s="7" t="str">
        <f aca="false">VLOOKUP($B3307,'Product Master'!$A$2:$O$5991,12,FALSE())</f>
        <v>N</v>
      </c>
      <c r="M3307" s="3" t="n">
        <v>71</v>
      </c>
      <c r="N3307" s="3" t="n">
        <v>33</v>
      </c>
    </row>
    <row r="3308" customFormat="false" ht="15" hidden="false" customHeight="true" outlineLevel="0" collapsed="false">
      <c r="A3308" s="3" t="s">
        <v>6627</v>
      </c>
      <c r="B3308" s="3" t="s">
        <v>6628</v>
      </c>
      <c r="C3308" s="4" t="str">
        <f aca="false">VLOOKUP($B3308,'Product Master'!$A$2:$O$5991,7,FALSE())</f>
        <v>Frozen Foods</v>
      </c>
      <c r="D3308" s="4" t="str">
        <f aca="false">VLOOKUP($B3308,'Product Master'!$A$2:$O$5991,8,FALSE())</f>
        <v>Ice Cream &amp; Novelties</v>
      </c>
      <c r="E3308" s="4" t="str">
        <f aca="false">VLOOKUP($B3308,'Product Master'!$A$2:$O$5991,5,FALSE())</f>
        <v>Harborline</v>
      </c>
      <c r="F3308" s="4" t="str">
        <f aca="false">VLOOKUP($B3308,'Product Master'!$A$2:$O$5991,4,FALSE())</f>
        <v>Harborline Light Chocolate Ice Cream, 6 ct</v>
      </c>
      <c r="G3308" s="4" t="str">
        <f aca="false">VLOOKUP($B3308,'Product Master'!$A$2:$O$5991,9,FALSE())</f>
        <v>6 ct</v>
      </c>
      <c r="H3308" s="5" t="s">
        <v>16</v>
      </c>
      <c r="I3308" s="6" t="n">
        <f aca="false">VLOOKUP($B3308,'Product Master'!$A$2:$O$5991,14,FALSE())</f>
        <v>6.39</v>
      </c>
      <c r="J3308" s="7" t="n">
        <f aca="false">VLOOKUP($B3308,'Product Master'!$A$2:$O$5991,13,FALSE())</f>
        <v>24</v>
      </c>
      <c r="K3308" s="7" t="str">
        <f aca="false">VLOOKUP($B3308,'Product Master'!$A$2:$O$5991,11,FALSE())</f>
        <v>Y</v>
      </c>
      <c r="L3308" s="7" t="str">
        <f aca="false">VLOOKUP($B3308,'Product Master'!$A$2:$O$5991,12,FALSE())</f>
        <v>N</v>
      </c>
      <c r="M3308" s="3" t="n">
        <v>132</v>
      </c>
      <c r="N3308" s="3" t="n">
        <v>17</v>
      </c>
    </row>
    <row r="3309" customFormat="false" ht="15" hidden="false" customHeight="true" outlineLevel="0" collapsed="false">
      <c r="A3309" s="3" t="s">
        <v>6629</v>
      </c>
      <c r="B3309" s="3" t="s">
        <v>6630</v>
      </c>
      <c r="C3309" s="4" t="str">
        <f aca="false">VLOOKUP($B3309,'Product Master'!$A$2:$O$5991,7,FALSE())</f>
        <v>Frozen Foods</v>
      </c>
      <c r="D3309" s="4" t="str">
        <f aca="false">VLOOKUP($B3309,'Product Master'!$A$2:$O$5991,8,FALSE())</f>
        <v>Ice Cream &amp; Novelties</v>
      </c>
      <c r="E3309" s="4" t="str">
        <f aca="false">VLOOKUP($B3309,'Product Master'!$A$2:$O$5991,5,FALSE())</f>
        <v>Harborline</v>
      </c>
      <c r="F3309" s="4" t="str">
        <f aca="false">VLOOKUP($B3309,'Product Master'!$A$2:$O$5991,4,FALSE())</f>
        <v>Harborline Popsicle, 48 oz</v>
      </c>
      <c r="G3309" s="4" t="str">
        <f aca="false">VLOOKUP($B3309,'Product Master'!$A$2:$O$5991,9,FALSE())</f>
        <v>48 oz</v>
      </c>
      <c r="H3309" s="5" t="s">
        <v>16</v>
      </c>
      <c r="I3309" s="6" t="n">
        <f aca="false">VLOOKUP($B3309,'Product Master'!$A$2:$O$5991,14,FALSE())</f>
        <v>6.79</v>
      </c>
      <c r="J3309" s="7" t="n">
        <f aca="false">VLOOKUP($B3309,'Product Master'!$A$2:$O$5991,13,FALSE())</f>
        <v>12</v>
      </c>
      <c r="K3309" s="7" t="str">
        <f aca="false">VLOOKUP($B3309,'Product Master'!$A$2:$O$5991,11,FALSE())</f>
        <v>Y</v>
      </c>
      <c r="L3309" s="7" t="str">
        <f aca="false">VLOOKUP($B3309,'Product Master'!$A$2:$O$5991,12,FALSE())</f>
        <v>N</v>
      </c>
      <c r="M3309" s="3" t="n">
        <v>123</v>
      </c>
      <c r="N3309" s="3" t="n">
        <v>8</v>
      </c>
    </row>
    <row r="3310" customFormat="false" ht="15" hidden="false" customHeight="true" outlineLevel="0" collapsed="false">
      <c r="A3310" s="3" t="s">
        <v>6631</v>
      </c>
      <c r="B3310" s="3" t="s">
        <v>6632</v>
      </c>
      <c r="C3310" s="4" t="str">
        <f aca="false">VLOOKUP($B3310,'Product Master'!$A$2:$O$5991,7,FALSE())</f>
        <v>Frozen Foods</v>
      </c>
      <c r="D3310" s="4" t="str">
        <f aca="false">VLOOKUP($B3310,'Product Master'!$A$2:$O$5991,8,FALSE())</f>
        <v>Ice Cream &amp; Novelties</v>
      </c>
      <c r="E3310" s="4" t="str">
        <f aca="false">VLOOKUP($B3310,'Product Master'!$A$2:$O$5991,5,FALSE())</f>
        <v>IceHarvest</v>
      </c>
      <c r="F3310" s="4" t="str">
        <f aca="false">VLOOKUP($B3310,'Product Master'!$A$2:$O$5991,4,FALSE())</f>
        <v>IceHarvest Mint Chip Ice Cream, 1.5 qt</v>
      </c>
      <c r="G3310" s="4" t="str">
        <f aca="false">VLOOKUP($B3310,'Product Master'!$A$2:$O$5991,9,FALSE())</f>
        <v>1.5 qt</v>
      </c>
      <c r="H3310" s="5" t="s">
        <v>16</v>
      </c>
      <c r="I3310" s="6" t="n">
        <f aca="false">VLOOKUP($B3310,'Product Master'!$A$2:$O$5991,14,FALSE())</f>
        <v>4.99</v>
      </c>
      <c r="J3310" s="7" t="n">
        <f aca="false">VLOOKUP($B3310,'Product Master'!$A$2:$O$5991,13,FALSE())</f>
        <v>6</v>
      </c>
      <c r="K3310" s="7" t="str">
        <f aca="false">VLOOKUP($B3310,'Product Master'!$A$2:$O$5991,11,FALSE())</f>
        <v>N</v>
      </c>
      <c r="L3310" s="7" t="str">
        <f aca="false">VLOOKUP($B3310,'Product Master'!$A$2:$O$5991,12,FALSE())</f>
        <v>N</v>
      </c>
      <c r="M3310" s="3" t="n">
        <v>123</v>
      </c>
      <c r="N3310" s="3" t="n">
        <v>20</v>
      </c>
    </row>
    <row r="3311" customFormat="false" ht="15" hidden="false" customHeight="true" outlineLevel="0" collapsed="false">
      <c r="A3311" s="3" t="s">
        <v>6633</v>
      </c>
      <c r="B3311" s="3" t="s">
        <v>6634</v>
      </c>
      <c r="C3311" s="4" t="str">
        <f aca="false">VLOOKUP($B3311,'Product Master'!$A$2:$O$5991,7,FALSE())</f>
        <v>Frozen Foods</v>
      </c>
      <c r="D3311" s="4" t="str">
        <f aca="false">VLOOKUP($B3311,'Product Master'!$A$2:$O$5991,8,FALSE())</f>
        <v>Ice Cream &amp; Novelties</v>
      </c>
      <c r="E3311" s="4" t="str">
        <f aca="false">VLOOKUP($B3311,'Product Master'!$A$2:$O$5991,5,FALSE())</f>
        <v>Frostline</v>
      </c>
      <c r="F3311" s="4" t="str">
        <f aca="false">VLOOKUP($B3311,'Product Master'!$A$2:$O$5991,4,FALSE())</f>
        <v>Frostline Non-Dairy Ice Cream Sandwich, 12 ct</v>
      </c>
      <c r="G3311" s="4" t="str">
        <f aca="false">VLOOKUP($B3311,'Product Master'!$A$2:$O$5991,9,FALSE())</f>
        <v>12 ct</v>
      </c>
      <c r="H3311" s="5" t="s">
        <v>16</v>
      </c>
      <c r="I3311" s="6" t="n">
        <f aca="false">VLOOKUP($B3311,'Product Master'!$A$2:$O$5991,14,FALSE())</f>
        <v>4.99</v>
      </c>
      <c r="J3311" s="7" t="n">
        <f aca="false">VLOOKUP($B3311,'Product Master'!$A$2:$O$5991,13,FALSE())</f>
        <v>1</v>
      </c>
      <c r="K3311" s="7" t="str">
        <f aca="false">VLOOKUP($B3311,'Product Master'!$A$2:$O$5991,11,FALSE())</f>
        <v>N</v>
      </c>
      <c r="L3311" s="7" t="str">
        <f aca="false">VLOOKUP($B3311,'Product Master'!$A$2:$O$5991,12,FALSE())</f>
        <v>N</v>
      </c>
      <c r="M3311" s="3" t="n">
        <v>136</v>
      </c>
      <c r="N3311" s="3" t="n">
        <v>4</v>
      </c>
    </row>
    <row r="3312" customFormat="false" ht="15" hidden="false" customHeight="true" outlineLevel="0" collapsed="false">
      <c r="A3312" s="3" t="s">
        <v>6635</v>
      </c>
      <c r="B3312" s="3" t="s">
        <v>6636</v>
      </c>
      <c r="C3312" s="4" t="str">
        <f aca="false">VLOOKUP($B3312,'Product Master'!$A$2:$O$5991,7,FALSE())</f>
        <v>Frozen Foods</v>
      </c>
      <c r="D3312" s="4" t="str">
        <f aca="false">VLOOKUP($B3312,'Product Master'!$A$2:$O$5991,8,FALSE())</f>
        <v>Frozen Breakfast</v>
      </c>
      <c r="E3312" s="4" t="str">
        <f aca="false">VLOOKUP($B3312,'Product Master'!$A$2:$O$5991,5,FALSE())</f>
        <v>Harborline</v>
      </c>
      <c r="F3312" s="4" t="str">
        <f aca="false">VLOOKUP($B3312,'Product Master'!$A$2:$O$5991,4,FALSE())</f>
        <v>Harborline Whole Grain Hash Browns, 10 ct</v>
      </c>
      <c r="G3312" s="4" t="str">
        <f aca="false">VLOOKUP($B3312,'Product Master'!$A$2:$O$5991,9,FALSE())</f>
        <v>10 ct</v>
      </c>
      <c r="H3312" s="5" t="s">
        <v>16</v>
      </c>
      <c r="I3312" s="6" t="n">
        <f aca="false">VLOOKUP($B3312,'Product Master'!$A$2:$O$5991,14,FALSE())</f>
        <v>3.99</v>
      </c>
      <c r="J3312" s="7" t="n">
        <f aca="false">VLOOKUP($B3312,'Product Master'!$A$2:$O$5991,13,FALSE())</f>
        <v>1</v>
      </c>
      <c r="K3312" s="7" t="str">
        <f aca="false">VLOOKUP($B3312,'Product Master'!$A$2:$O$5991,11,FALSE())</f>
        <v>Y</v>
      </c>
      <c r="L3312" s="7" t="str">
        <f aca="false">VLOOKUP($B3312,'Product Master'!$A$2:$O$5991,12,FALSE())</f>
        <v>N</v>
      </c>
      <c r="M3312" s="3" t="n">
        <v>103</v>
      </c>
      <c r="N3312" s="3" t="n">
        <v>30</v>
      </c>
    </row>
    <row r="3313" customFormat="false" ht="15" hidden="false" customHeight="true" outlineLevel="0" collapsed="false">
      <c r="A3313" s="3" t="s">
        <v>6637</v>
      </c>
      <c r="B3313" s="3" t="s">
        <v>6638</v>
      </c>
      <c r="C3313" s="4" t="str">
        <f aca="false">VLOOKUP($B3313,'Product Master'!$A$2:$O$5991,7,FALSE())</f>
        <v>Frozen Foods</v>
      </c>
      <c r="D3313" s="4" t="str">
        <f aca="false">VLOOKUP($B3313,'Product Master'!$A$2:$O$5991,8,FALSE())</f>
        <v>Frozen Breakfast</v>
      </c>
      <c r="E3313" s="4" t="str">
        <f aca="false">VLOOKUP($B3313,'Product Master'!$A$2:$O$5991,5,FALSE())</f>
        <v>IceHarvest</v>
      </c>
      <c r="F3313" s="4" t="str">
        <f aca="false">VLOOKUP($B3313,'Product Master'!$A$2:$O$5991,4,FALSE())</f>
        <v>IceHarvest Waffles, 12.5 oz</v>
      </c>
      <c r="G3313" s="4" t="str">
        <f aca="false">VLOOKUP($B3313,'Product Master'!$A$2:$O$5991,9,FALSE())</f>
        <v>12.5 oz</v>
      </c>
      <c r="H3313" s="5" t="s">
        <v>16</v>
      </c>
      <c r="I3313" s="6" t="n">
        <f aca="false">VLOOKUP($B3313,'Product Master'!$A$2:$O$5991,14,FALSE())</f>
        <v>2.79</v>
      </c>
      <c r="J3313" s="7" t="n">
        <f aca="false">VLOOKUP($B3313,'Product Master'!$A$2:$O$5991,13,FALSE())</f>
        <v>1</v>
      </c>
      <c r="K3313" s="7" t="str">
        <f aca="false">VLOOKUP($B3313,'Product Master'!$A$2:$O$5991,11,FALSE())</f>
        <v>N</v>
      </c>
      <c r="L3313" s="7" t="str">
        <f aca="false">VLOOKUP($B3313,'Product Master'!$A$2:$O$5991,12,FALSE())</f>
        <v>N</v>
      </c>
      <c r="M3313" s="3" t="n">
        <v>62</v>
      </c>
      <c r="N3313" s="3" t="n">
        <v>38</v>
      </c>
    </row>
    <row r="3314" customFormat="false" ht="15" hidden="false" customHeight="true" outlineLevel="0" collapsed="false">
      <c r="A3314" s="3" t="s">
        <v>6639</v>
      </c>
      <c r="B3314" s="3" t="s">
        <v>6640</v>
      </c>
      <c r="C3314" s="4" t="str">
        <f aca="false">VLOOKUP($B3314,'Product Master'!$A$2:$O$5991,7,FALSE())</f>
        <v>Frozen Foods</v>
      </c>
      <c r="D3314" s="4" t="str">
        <f aca="false">VLOOKUP($B3314,'Product Master'!$A$2:$O$5991,8,FALSE())</f>
        <v>Frozen Breakfast</v>
      </c>
      <c r="E3314" s="4" t="str">
        <f aca="false">VLOOKUP($B3314,'Product Master'!$A$2:$O$5991,5,FALSE())</f>
        <v>Harborline</v>
      </c>
      <c r="F3314" s="4" t="str">
        <f aca="false">VLOOKUP($B3314,'Product Master'!$A$2:$O$5991,4,FALSE())</f>
        <v>Harborline Buttermilk Hash Browns, 10 ct</v>
      </c>
      <c r="G3314" s="4" t="str">
        <f aca="false">VLOOKUP($B3314,'Product Master'!$A$2:$O$5991,9,FALSE())</f>
        <v>10 ct</v>
      </c>
      <c r="H3314" s="5" t="s">
        <v>16</v>
      </c>
      <c r="I3314" s="6" t="n">
        <f aca="false">VLOOKUP($B3314,'Product Master'!$A$2:$O$5991,14,FALSE())</f>
        <v>5.89</v>
      </c>
      <c r="J3314" s="7" t="n">
        <f aca="false">VLOOKUP($B3314,'Product Master'!$A$2:$O$5991,13,FALSE())</f>
        <v>12</v>
      </c>
      <c r="K3314" s="7" t="str">
        <f aca="false">VLOOKUP($B3314,'Product Master'!$A$2:$O$5991,11,FALSE())</f>
        <v>Y</v>
      </c>
      <c r="L3314" s="7" t="str">
        <f aca="false">VLOOKUP($B3314,'Product Master'!$A$2:$O$5991,12,FALSE())</f>
        <v>N</v>
      </c>
      <c r="M3314" s="3" t="n">
        <v>65</v>
      </c>
      <c r="N3314" s="3" t="n">
        <v>23</v>
      </c>
    </row>
    <row r="3315" customFormat="false" ht="15" hidden="false" customHeight="true" outlineLevel="0" collapsed="false">
      <c r="A3315" s="3" t="s">
        <v>6641</v>
      </c>
      <c r="B3315" s="3" t="s">
        <v>6642</v>
      </c>
      <c r="C3315" s="4" t="str">
        <f aca="false">VLOOKUP($B3315,'Product Master'!$A$2:$O$5991,7,FALSE())</f>
        <v>Frozen Foods</v>
      </c>
      <c r="D3315" s="4" t="str">
        <f aca="false">VLOOKUP($B3315,'Product Master'!$A$2:$O$5991,8,FALSE())</f>
        <v>Frozen Breakfast</v>
      </c>
      <c r="E3315" s="4" t="str">
        <f aca="false">VLOOKUP($B3315,'Product Master'!$A$2:$O$5991,5,FALSE())</f>
        <v>IceHarvest</v>
      </c>
      <c r="F3315" s="4" t="str">
        <f aca="false">VLOOKUP($B3315,'Product Master'!$A$2:$O$5991,4,FALSE())</f>
        <v>IceHarvest Whole Grain Pancakes, 10 ct</v>
      </c>
      <c r="G3315" s="4" t="str">
        <f aca="false">VLOOKUP($B3315,'Product Master'!$A$2:$O$5991,9,FALSE())</f>
        <v>10 ct</v>
      </c>
      <c r="H3315" s="5" t="s">
        <v>16</v>
      </c>
      <c r="I3315" s="6" t="n">
        <f aca="false">VLOOKUP($B3315,'Product Master'!$A$2:$O$5991,14,FALSE())</f>
        <v>4.89</v>
      </c>
      <c r="J3315" s="7" t="n">
        <f aca="false">VLOOKUP($B3315,'Product Master'!$A$2:$O$5991,13,FALSE())</f>
        <v>8</v>
      </c>
      <c r="K3315" s="7" t="str">
        <f aca="false">VLOOKUP($B3315,'Product Master'!$A$2:$O$5991,11,FALSE())</f>
        <v>N</v>
      </c>
      <c r="L3315" s="7" t="str">
        <f aca="false">VLOOKUP($B3315,'Product Master'!$A$2:$O$5991,12,FALSE())</f>
        <v>N</v>
      </c>
      <c r="M3315" s="3" t="n">
        <v>88</v>
      </c>
      <c r="N3315" s="3" t="n">
        <v>34</v>
      </c>
    </row>
    <row r="3316" customFormat="false" ht="15" hidden="false" customHeight="true" outlineLevel="0" collapsed="false">
      <c r="A3316" s="3" t="s">
        <v>6643</v>
      </c>
      <c r="B3316" s="3" t="s">
        <v>6644</v>
      </c>
      <c r="C3316" s="4" t="str">
        <f aca="false">VLOOKUP($B3316,'Product Master'!$A$2:$O$5991,7,FALSE())</f>
        <v>Frozen Foods</v>
      </c>
      <c r="D3316" s="4" t="str">
        <f aca="false">VLOOKUP($B3316,'Product Master'!$A$2:$O$5991,8,FALSE())</f>
        <v>Frozen Breakfast</v>
      </c>
      <c r="E3316" s="4" t="str">
        <f aca="false">VLOOKUP($B3316,'Product Master'!$A$2:$O$5991,5,FALSE())</f>
        <v>Harborline</v>
      </c>
      <c r="F3316" s="4" t="str">
        <f aca="false">VLOOKUP($B3316,'Product Master'!$A$2:$O$5991,4,FALSE())</f>
        <v>Harborline Hash Browns, 12.5 oz</v>
      </c>
      <c r="G3316" s="4" t="str">
        <f aca="false">VLOOKUP($B3316,'Product Master'!$A$2:$O$5991,9,FALSE())</f>
        <v>12.5 oz</v>
      </c>
      <c r="H3316" s="5" t="s">
        <v>16</v>
      </c>
      <c r="I3316" s="6" t="n">
        <f aca="false">VLOOKUP($B3316,'Product Master'!$A$2:$O$5991,14,FALSE())</f>
        <v>4.39</v>
      </c>
      <c r="J3316" s="7" t="n">
        <f aca="false">VLOOKUP($B3316,'Product Master'!$A$2:$O$5991,13,FALSE())</f>
        <v>2</v>
      </c>
      <c r="K3316" s="7" t="str">
        <f aca="false">VLOOKUP($B3316,'Product Master'!$A$2:$O$5991,11,FALSE())</f>
        <v>Y</v>
      </c>
      <c r="L3316" s="7" t="str">
        <f aca="false">VLOOKUP($B3316,'Product Master'!$A$2:$O$5991,12,FALSE())</f>
        <v>N</v>
      </c>
      <c r="M3316" s="3" t="n">
        <v>105</v>
      </c>
      <c r="N3316" s="3" t="n">
        <v>20</v>
      </c>
    </row>
    <row r="3317" customFormat="false" ht="15" hidden="false" customHeight="true" outlineLevel="0" collapsed="false">
      <c r="A3317" s="3" t="s">
        <v>6645</v>
      </c>
      <c r="B3317" s="3" t="s">
        <v>6646</v>
      </c>
      <c r="C3317" s="4" t="str">
        <f aca="false">VLOOKUP($B3317,'Product Master'!$A$2:$O$5991,7,FALSE())</f>
        <v>Frozen Foods</v>
      </c>
      <c r="D3317" s="4" t="str">
        <f aca="false">VLOOKUP($B3317,'Product Master'!$A$2:$O$5991,8,FALSE())</f>
        <v>Frozen Breakfast</v>
      </c>
      <c r="E3317" s="4" t="str">
        <f aca="false">VLOOKUP($B3317,'Product Master'!$A$2:$O$5991,5,FALSE())</f>
        <v>Northgate Frozen</v>
      </c>
      <c r="F3317" s="4" t="str">
        <f aca="false">VLOOKUP($B3317,'Product Master'!$A$2:$O$5991,4,FALSE())</f>
        <v>Northgate Frozen Whole Grain French Toast Sticks, 32 oz</v>
      </c>
      <c r="G3317" s="4" t="str">
        <f aca="false">VLOOKUP($B3317,'Product Master'!$A$2:$O$5991,9,FALSE())</f>
        <v>32 oz</v>
      </c>
      <c r="H3317" s="5" t="s">
        <v>16</v>
      </c>
      <c r="I3317" s="6" t="n">
        <f aca="false">VLOOKUP($B3317,'Product Master'!$A$2:$O$5991,14,FALSE())</f>
        <v>2.39</v>
      </c>
      <c r="J3317" s="7" t="n">
        <f aca="false">VLOOKUP($B3317,'Product Master'!$A$2:$O$5991,13,FALSE())</f>
        <v>24</v>
      </c>
      <c r="K3317" s="7" t="str">
        <f aca="false">VLOOKUP($B3317,'Product Master'!$A$2:$O$5991,11,FALSE())</f>
        <v>N</v>
      </c>
      <c r="L3317" s="7" t="str">
        <f aca="false">VLOOKUP($B3317,'Product Master'!$A$2:$O$5991,12,FALSE())</f>
        <v>N</v>
      </c>
      <c r="M3317" s="3" t="n">
        <v>95</v>
      </c>
      <c r="N3317" s="3" t="n">
        <v>38</v>
      </c>
    </row>
    <row r="3318" customFormat="false" ht="15" hidden="false" customHeight="true" outlineLevel="0" collapsed="false">
      <c r="A3318" s="3" t="s">
        <v>6647</v>
      </c>
      <c r="B3318" s="3" t="s">
        <v>6648</v>
      </c>
      <c r="C3318" s="4" t="str">
        <f aca="false">VLOOKUP($B3318,'Product Master'!$A$2:$O$5991,7,FALSE())</f>
        <v>Frozen Foods</v>
      </c>
      <c r="D3318" s="4" t="str">
        <f aca="false">VLOOKUP($B3318,'Product Master'!$A$2:$O$5991,8,FALSE())</f>
        <v>Frozen Breakfast</v>
      </c>
      <c r="E3318" s="4" t="str">
        <f aca="false">VLOOKUP($B3318,'Product Master'!$A$2:$O$5991,5,FALSE())</f>
        <v>Frostline</v>
      </c>
      <c r="F3318" s="4" t="str">
        <f aca="false">VLOOKUP($B3318,'Product Master'!$A$2:$O$5991,4,FALSE())</f>
        <v>Frostline Pancakes, 12.5 oz</v>
      </c>
      <c r="G3318" s="4" t="str">
        <f aca="false">VLOOKUP($B3318,'Product Master'!$A$2:$O$5991,9,FALSE())</f>
        <v>12.5 oz</v>
      </c>
      <c r="H3318" s="5" t="s">
        <v>16</v>
      </c>
      <c r="I3318" s="6" t="n">
        <f aca="false">VLOOKUP($B3318,'Product Master'!$A$2:$O$5991,14,FALSE())</f>
        <v>4.29</v>
      </c>
      <c r="J3318" s="7" t="n">
        <f aca="false">VLOOKUP($B3318,'Product Master'!$A$2:$O$5991,13,FALSE())</f>
        <v>4</v>
      </c>
      <c r="K3318" s="7" t="str">
        <f aca="false">VLOOKUP($B3318,'Product Master'!$A$2:$O$5991,11,FALSE())</f>
        <v>N</v>
      </c>
      <c r="L3318" s="7" t="str">
        <f aca="false">VLOOKUP($B3318,'Product Master'!$A$2:$O$5991,12,FALSE())</f>
        <v>N</v>
      </c>
      <c r="M3318" s="3" t="n">
        <v>67</v>
      </c>
      <c r="N3318" s="3" t="n">
        <v>26</v>
      </c>
    </row>
    <row r="3319" customFormat="false" ht="15" hidden="false" customHeight="true" outlineLevel="0" collapsed="false">
      <c r="A3319" s="3" t="s">
        <v>6649</v>
      </c>
      <c r="B3319" s="3" t="s">
        <v>6650</v>
      </c>
      <c r="C3319" s="4" t="str">
        <f aca="false">VLOOKUP($B3319,'Product Master'!$A$2:$O$5991,7,FALSE())</f>
        <v>Frozen Foods</v>
      </c>
      <c r="D3319" s="4" t="str">
        <f aca="false">VLOOKUP($B3319,'Product Master'!$A$2:$O$5991,8,FALSE())</f>
        <v>Frozen Breakfast</v>
      </c>
      <c r="E3319" s="4" t="str">
        <f aca="false">VLOOKUP($B3319,'Product Master'!$A$2:$O$5991,5,FALSE())</f>
        <v>Northgate Frozen</v>
      </c>
      <c r="F3319" s="4" t="str">
        <f aca="false">VLOOKUP($B3319,'Product Master'!$A$2:$O$5991,4,FALSE())</f>
        <v>Northgate Frozen Pancakes, 32 oz</v>
      </c>
      <c r="G3319" s="4" t="str">
        <f aca="false">VLOOKUP($B3319,'Product Master'!$A$2:$O$5991,9,FALSE())</f>
        <v>32 oz</v>
      </c>
      <c r="H3319" s="5" t="s">
        <v>16</v>
      </c>
      <c r="I3319" s="6" t="n">
        <f aca="false">VLOOKUP($B3319,'Product Master'!$A$2:$O$5991,14,FALSE())</f>
        <v>2.49</v>
      </c>
      <c r="J3319" s="7" t="n">
        <f aca="false">VLOOKUP($B3319,'Product Master'!$A$2:$O$5991,13,FALSE())</f>
        <v>4</v>
      </c>
      <c r="K3319" s="7" t="str">
        <f aca="false">VLOOKUP($B3319,'Product Master'!$A$2:$O$5991,11,FALSE())</f>
        <v>N</v>
      </c>
      <c r="L3319" s="7" t="str">
        <f aca="false">VLOOKUP($B3319,'Product Master'!$A$2:$O$5991,12,FALSE())</f>
        <v>N</v>
      </c>
      <c r="M3319" s="3" t="n">
        <v>119</v>
      </c>
      <c r="N3319" s="3" t="n">
        <v>25</v>
      </c>
    </row>
    <row r="3320" customFormat="false" ht="15" hidden="false" customHeight="true" outlineLevel="0" collapsed="false">
      <c r="A3320" s="3" t="s">
        <v>6651</v>
      </c>
      <c r="B3320" s="3" t="s">
        <v>6652</v>
      </c>
      <c r="C3320" s="4" t="str">
        <f aca="false">VLOOKUP($B3320,'Product Master'!$A$2:$O$5991,7,FALSE())</f>
        <v>Frozen Foods</v>
      </c>
      <c r="D3320" s="4" t="str">
        <f aca="false">VLOOKUP($B3320,'Product Master'!$A$2:$O$5991,8,FALSE())</f>
        <v>Frozen Breakfast</v>
      </c>
      <c r="E3320" s="4" t="str">
        <f aca="false">VLOOKUP($B3320,'Product Master'!$A$2:$O$5991,5,FALSE())</f>
        <v>Harborline</v>
      </c>
      <c r="F3320" s="4" t="str">
        <f aca="false">VLOOKUP($B3320,'Product Master'!$A$2:$O$5991,4,FALSE())</f>
        <v>Harborline Buttermilk Breakfast Sandwich, 12.5 oz</v>
      </c>
      <c r="G3320" s="4" t="str">
        <f aca="false">VLOOKUP($B3320,'Product Master'!$A$2:$O$5991,9,FALSE())</f>
        <v>12.5 oz</v>
      </c>
      <c r="H3320" s="5" t="s">
        <v>16</v>
      </c>
      <c r="I3320" s="6" t="n">
        <f aca="false">VLOOKUP($B3320,'Product Master'!$A$2:$O$5991,14,FALSE())</f>
        <v>3.79</v>
      </c>
      <c r="J3320" s="7" t="n">
        <f aca="false">VLOOKUP($B3320,'Product Master'!$A$2:$O$5991,13,FALSE())</f>
        <v>8</v>
      </c>
      <c r="K3320" s="7" t="str">
        <f aca="false">VLOOKUP($B3320,'Product Master'!$A$2:$O$5991,11,FALSE())</f>
        <v>Y</v>
      </c>
      <c r="L3320" s="7" t="str">
        <f aca="false">VLOOKUP($B3320,'Product Master'!$A$2:$O$5991,12,FALSE())</f>
        <v>N</v>
      </c>
      <c r="M3320" s="3" t="n">
        <v>123</v>
      </c>
      <c r="N3320" s="3" t="n">
        <v>15</v>
      </c>
    </row>
    <row r="3321" customFormat="false" ht="15" hidden="false" customHeight="true" outlineLevel="0" collapsed="false">
      <c r="A3321" s="3" t="s">
        <v>6653</v>
      </c>
      <c r="B3321" s="3" t="s">
        <v>6654</v>
      </c>
      <c r="C3321" s="4" t="str">
        <f aca="false">VLOOKUP($B3321,'Product Master'!$A$2:$O$5991,7,FALSE())</f>
        <v>Frozen Foods</v>
      </c>
      <c r="D3321" s="4" t="str">
        <f aca="false">VLOOKUP($B3321,'Product Master'!$A$2:$O$5991,8,FALSE())</f>
        <v>Frozen Breakfast</v>
      </c>
      <c r="E3321" s="4" t="str">
        <f aca="false">VLOOKUP($B3321,'Product Master'!$A$2:$O$5991,5,FALSE())</f>
        <v>Frostline</v>
      </c>
      <c r="F3321" s="4" t="str">
        <f aca="false">VLOOKUP($B3321,'Product Master'!$A$2:$O$5991,4,FALSE())</f>
        <v>Frostline Breakfast Sandwich, 10 ct</v>
      </c>
      <c r="G3321" s="4" t="str">
        <f aca="false">VLOOKUP($B3321,'Product Master'!$A$2:$O$5991,9,FALSE())</f>
        <v>10 ct</v>
      </c>
      <c r="H3321" s="5" t="s">
        <v>16</v>
      </c>
      <c r="I3321" s="6" t="n">
        <f aca="false">VLOOKUP($B3321,'Product Master'!$A$2:$O$5991,14,FALSE())</f>
        <v>2.79</v>
      </c>
      <c r="J3321" s="7" t="n">
        <f aca="false">VLOOKUP($B3321,'Product Master'!$A$2:$O$5991,13,FALSE())</f>
        <v>2</v>
      </c>
      <c r="K3321" s="7" t="str">
        <f aca="false">VLOOKUP($B3321,'Product Master'!$A$2:$O$5991,11,FALSE())</f>
        <v>N</v>
      </c>
      <c r="L3321" s="7" t="str">
        <f aca="false">VLOOKUP($B3321,'Product Master'!$A$2:$O$5991,12,FALSE())</f>
        <v>N</v>
      </c>
      <c r="M3321" s="3" t="n">
        <v>34</v>
      </c>
      <c r="N3321" s="3" t="n">
        <v>12</v>
      </c>
    </row>
    <row r="3322" customFormat="false" ht="15" hidden="false" customHeight="true" outlineLevel="0" collapsed="false">
      <c r="A3322" s="3" t="s">
        <v>6655</v>
      </c>
      <c r="B3322" s="3" t="s">
        <v>6656</v>
      </c>
      <c r="C3322" s="4" t="str">
        <f aca="false">VLOOKUP($B3322,'Product Master'!$A$2:$O$5991,7,FALSE())</f>
        <v>Frozen Foods</v>
      </c>
      <c r="D3322" s="4" t="str">
        <f aca="false">VLOOKUP($B3322,'Product Master'!$A$2:$O$5991,8,FALSE())</f>
        <v>Frozen Breakfast</v>
      </c>
      <c r="E3322" s="4" t="str">
        <f aca="false">VLOOKUP($B3322,'Product Master'!$A$2:$O$5991,5,FALSE())</f>
        <v>Frostline</v>
      </c>
      <c r="F3322" s="4" t="str">
        <f aca="false">VLOOKUP($B3322,'Product Master'!$A$2:$O$5991,4,FALSE())</f>
        <v>Frostline Waffles, 10 ct</v>
      </c>
      <c r="G3322" s="4" t="str">
        <f aca="false">VLOOKUP($B3322,'Product Master'!$A$2:$O$5991,9,FALSE())</f>
        <v>10 ct</v>
      </c>
      <c r="H3322" s="5" t="s">
        <v>16</v>
      </c>
      <c r="I3322" s="6" t="n">
        <f aca="false">VLOOKUP($B3322,'Product Master'!$A$2:$O$5991,14,FALSE())</f>
        <v>3.89</v>
      </c>
      <c r="J3322" s="7" t="n">
        <f aca="false">VLOOKUP($B3322,'Product Master'!$A$2:$O$5991,13,FALSE())</f>
        <v>4</v>
      </c>
      <c r="K3322" s="7" t="str">
        <f aca="false">VLOOKUP($B3322,'Product Master'!$A$2:$O$5991,11,FALSE())</f>
        <v>N</v>
      </c>
      <c r="L3322" s="7" t="str">
        <f aca="false">VLOOKUP($B3322,'Product Master'!$A$2:$O$5991,12,FALSE())</f>
        <v>N</v>
      </c>
      <c r="M3322" s="3" t="n">
        <v>99</v>
      </c>
      <c r="N3322" s="3" t="n">
        <v>27</v>
      </c>
    </row>
    <row r="3323" customFormat="false" ht="15" hidden="false" customHeight="true" outlineLevel="0" collapsed="false">
      <c r="A3323" s="3" t="s">
        <v>6657</v>
      </c>
      <c r="B3323" s="3" t="s">
        <v>6658</v>
      </c>
      <c r="C3323" s="4" t="str">
        <f aca="false">VLOOKUP($B3323,'Product Master'!$A$2:$O$5991,7,FALSE())</f>
        <v>Frozen Foods</v>
      </c>
      <c r="D3323" s="4" t="str">
        <f aca="false">VLOOKUP($B3323,'Product Master'!$A$2:$O$5991,8,FALSE())</f>
        <v>Frozen Breakfast</v>
      </c>
      <c r="E3323" s="4" t="str">
        <f aca="false">VLOOKUP($B3323,'Product Master'!$A$2:$O$5991,5,FALSE())</f>
        <v>Frostline</v>
      </c>
      <c r="F3323" s="4" t="str">
        <f aca="false">VLOOKUP($B3323,'Product Master'!$A$2:$O$5991,4,FALSE())</f>
        <v>Frostline Whole Grain Hash Browns, 12.5 oz</v>
      </c>
      <c r="G3323" s="4" t="str">
        <f aca="false">VLOOKUP($B3323,'Product Master'!$A$2:$O$5991,9,FALSE())</f>
        <v>12.5 oz</v>
      </c>
      <c r="H3323" s="5" t="s">
        <v>16</v>
      </c>
      <c r="I3323" s="6" t="n">
        <f aca="false">VLOOKUP($B3323,'Product Master'!$A$2:$O$5991,14,FALSE())</f>
        <v>4.99</v>
      </c>
      <c r="J3323" s="7" t="n">
        <f aca="false">VLOOKUP($B3323,'Product Master'!$A$2:$O$5991,13,FALSE())</f>
        <v>24</v>
      </c>
      <c r="K3323" s="7" t="str">
        <f aca="false">VLOOKUP($B3323,'Product Master'!$A$2:$O$5991,11,FALSE())</f>
        <v>N</v>
      </c>
      <c r="L3323" s="7" t="str">
        <f aca="false">VLOOKUP($B3323,'Product Master'!$A$2:$O$5991,12,FALSE())</f>
        <v>N</v>
      </c>
      <c r="M3323" s="3" t="n">
        <v>123</v>
      </c>
      <c r="N3323" s="3" t="n">
        <v>17</v>
      </c>
    </row>
    <row r="3324" customFormat="false" ht="15" hidden="false" customHeight="true" outlineLevel="0" collapsed="false">
      <c r="A3324" s="3" t="s">
        <v>6659</v>
      </c>
      <c r="B3324" s="3" t="s">
        <v>6660</v>
      </c>
      <c r="C3324" s="4" t="str">
        <f aca="false">VLOOKUP($B3324,'Product Master'!$A$2:$O$5991,7,FALSE())</f>
        <v>Frozen Foods</v>
      </c>
      <c r="D3324" s="4" t="str">
        <f aca="false">VLOOKUP($B3324,'Product Master'!$A$2:$O$5991,8,FALSE())</f>
        <v>Frozen Breakfast</v>
      </c>
      <c r="E3324" s="4" t="str">
        <f aca="false">VLOOKUP($B3324,'Product Master'!$A$2:$O$5991,5,FALSE())</f>
        <v>Frostline</v>
      </c>
      <c r="F3324" s="4" t="str">
        <f aca="false">VLOOKUP($B3324,'Product Master'!$A$2:$O$5991,4,FALSE())</f>
        <v>Frostline Whole Grain French Toast Sticks, 12.5 oz</v>
      </c>
      <c r="G3324" s="4" t="str">
        <f aca="false">VLOOKUP($B3324,'Product Master'!$A$2:$O$5991,9,FALSE())</f>
        <v>12.5 oz</v>
      </c>
      <c r="H3324" s="5" t="s">
        <v>16</v>
      </c>
      <c r="I3324" s="6" t="n">
        <f aca="false">VLOOKUP($B3324,'Product Master'!$A$2:$O$5991,14,FALSE())</f>
        <v>2.39</v>
      </c>
      <c r="J3324" s="7" t="n">
        <f aca="false">VLOOKUP($B3324,'Product Master'!$A$2:$O$5991,13,FALSE())</f>
        <v>6</v>
      </c>
      <c r="K3324" s="7" t="str">
        <f aca="false">VLOOKUP($B3324,'Product Master'!$A$2:$O$5991,11,FALSE())</f>
        <v>N</v>
      </c>
      <c r="L3324" s="7" t="str">
        <f aca="false">VLOOKUP($B3324,'Product Master'!$A$2:$O$5991,12,FALSE())</f>
        <v>N</v>
      </c>
      <c r="M3324" s="3" t="n">
        <v>81</v>
      </c>
      <c r="N3324" s="3" t="n">
        <v>10</v>
      </c>
    </row>
    <row r="3325" customFormat="false" ht="15" hidden="false" customHeight="true" outlineLevel="0" collapsed="false">
      <c r="A3325" s="3" t="s">
        <v>6661</v>
      </c>
      <c r="B3325" s="3" t="s">
        <v>6662</v>
      </c>
      <c r="C3325" s="4" t="str">
        <f aca="false">VLOOKUP($B3325,'Product Master'!$A$2:$O$5991,7,FALSE())</f>
        <v>Frozen Foods</v>
      </c>
      <c r="D3325" s="4" t="str">
        <f aca="false">VLOOKUP($B3325,'Product Master'!$A$2:$O$5991,8,FALSE())</f>
        <v>Frozen Breakfast</v>
      </c>
      <c r="E3325" s="4" t="str">
        <f aca="false">VLOOKUP($B3325,'Product Master'!$A$2:$O$5991,5,FALSE())</f>
        <v>Northgate Frozen</v>
      </c>
      <c r="F3325" s="4" t="str">
        <f aca="false">VLOOKUP($B3325,'Product Master'!$A$2:$O$5991,4,FALSE())</f>
        <v>Northgate Frozen Whole Grain Pancakes, 32 oz</v>
      </c>
      <c r="G3325" s="4" t="str">
        <f aca="false">VLOOKUP($B3325,'Product Master'!$A$2:$O$5991,9,FALSE())</f>
        <v>32 oz</v>
      </c>
      <c r="H3325" s="5" t="s">
        <v>16</v>
      </c>
      <c r="I3325" s="6" t="n">
        <f aca="false">VLOOKUP($B3325,'Product Master'!$A$2:$O$5991,14,FALSE())</f>
        <v>4.49</v>
      </c>
      <c r="J3325" s="7" t="n">
        <f aca="false">VLOOKUP($B3325,'Product Master'!$A$2:$O$5991,13,FALSE())</f>
        <v>12</v>
      </c>
      <c r="K3325" s="7" t="str">
        <f aca="false">VLOOKUP($B3325,'Product Master'!$A$2:$O$5991,11,FALSE())</f>
        <v>N</v>
      </c>
      <c r="L3325" s="7" t="str">
        <f aca="false">VLOOKUP($B3325,'Product Master'!$A$2:$O$5991,12,FALSE())</f>
        <v>N</v>
      </c>
      <c r="M3325" s="3" t="n">
        <v>127</v>
      </c>
      <c r="N3325" s="3" t="n">
        <v>38</v>
      </c>
    </row>
    <row r="3326" customFormat="false" ht="15" hidden="false" customHeight="true" outlineLevel="0" collapsed="false">
      <c r="A3326" s="3" t="s">
        <v>6663</v>
      </c>
      <c r="B3326" s="3" t="s">
        <v>6664</v>
      </c>
      <c r="C3326" s="4" t="str">
        <f aca="false">VLOOKUP($B3326,'Product Master'!$A$2:$O$5991,7,FALSE())</f>
        <v>Frozen Foods</v>
      </c>
      <c r="D3326" s="4" t="str">
        <f aca="false">VLOOKUP($B3326,'Product Master'!$A$2:$O$5991,8,FALSE())</f>
        <v>Frozen Breakfast</v>
      </c>
      <c r="E3326" s="4" t="str">
        <f aca="false">VLOOKUP($B3326,'Product Master'!$A$2:$O$5991,5,FALSE())</f>
        <v>Northgate Frozen</v>
      </c>
      <c r="F3326" s="4" t="str">
        <f aca="false">VLOOKUP($B3326,'Product Master'!$A$2:$O$5991,4,FALSE())</f>
        <v>Northgate Frozen Buttermilk Breakfast Sandwich, 10 ct</v>
      </c>
      <c r="G3326" s="4" t="str">
        <f aca="false">VLOOKUP($B3326,'Product Master'!$A$2:$O$5991,9,FALSE())</f>
        <v>10 ct</v>
      </c>
      <c r="H3326" s="5" t="s">
        <v>16</v>
      </c>
      <c r="I3326" s="6" t="n">
        <f aca="false">VLOOKUP($B3326,'Product Master'!$A$2:$O$5991,14,FALSE())</f>
        <v>3.39</v>
      </c>
      <c r="J3326" s="7" t="n">
        <f aca="false">VLOOKUP($B3326,'Product Master'!$A$2:$O$5991,13,FALSE())</f>
        <v>12</v>
      </c>
      <c r="K3326" s="7" t="str">
        <f aca="false">VLOOKUP($B3326,'Product Master'!$A$2:$O$5991,11,FALSE())</f>
        <v>N</v>
      </c>
      <c r="L3326" s="7" t="str">
        <f aca="false">VLOOKUP($B3326,'Product Master'!$A$2:$O$5991,12,FALSE())</f>
        <v>N</v>
      </c>
      <c r="M3326" s="3" t="n">
        <v>68</v>
      </c>
      <c r="N3326" s="3" t="n">
        <v>40</v>
      </c>
    </row>
    <row r="3327" customFormat="false" ht="15" hidden="false" customHeight="true" outlineLevel="0" collapsed="false">
      <c r="A3327" s="3" t="s">
        <v>6665</v>
      </c>
      <c r="B3327" s="3" t="s">
        <v>6666</v>
      </c>
      <c r="C3327" s="4" t="str">
        <f aca="false">VLOOKUP($B3327,'Product Master'!$A$2:$O$5991,7,FALSE())</f>
        <v>Frozen Foods</v>
      </c>
      <c r="D3327" s="4" t="str">
        <f aca="false">VLOOKUP($B3327,'Product Master'!$A$2:$O$5991,8,FALSE())</f>
        <v>Frozen Breakfast</v>
      </c>
      <c r="E3327" s="4" t="str">
        <f aca="false">VLOOKUP($B3327,'Product Master'!$A$2:$O$5991,5,FALSE())</f>
        <v>Harborline</v>
      </c>
      <c r="F3327" s="4" t="str">
        <f aca="false">VLOOKUP($B3327,'Product Master'!$A$2:$O$5991,4,FALSE())</f>
        <v>Harborline Whole Grain Pancakes, 10 ct</v>
      </c>
      <c r="G3327" s="4" t="str">
        <f aca="false">VLOOKUP($B3327,'Product Master'!$A$2:$O$5991,9,FALSE())</f>
        <v>10 ct</v>
      </c>
      <c r="H3327" s="5" t="s">
        <v>16</v>
      </c>
      <c r="I3327" s="6" t="n">
        <f aca="false">VLOOKUP($B3327,'Product Master'!$A$2:$O$5991,14,FALSE())</f>
        <v>5.99</v>
      </c>
      <c r="J3327" s="7" t="n">
        <f aca="false">VLOOKUP($B3327,'Product Master'!$A$2:$O$5991,13,FALSE())</f>
        <v>1</v>
      </c>
      <c r="K3327" s="7" t="str">
        <f aca="false">VLOOKUP($B3327,'Product Master'!$A$2:$O$5991,11,FALSE())</f>
        <v>Y</v>
      </c>
      <c r="L3327" s="7" t="str">
        <f aca="false">VLOOKUP($B3327,'Product Master'!$A$2:$O$5991,12,FALSE())</f>
        <v>N</v>
      </c>
      <c r="M3327" s="3" t="n">
        <v>135</v>
      </c>
      <c r="N3327" s="3" t="n">
        <v>34</v>
      </c>
    </row>
    <row r="3328" customFormat="false" ht="15" hidden="false" customHeight="true" outlineLevel="0" collapsed="false">
      <c r="A3328" s="3" t="s">
        <v>6667</v>
      </c>
      <c r="B3328" s="3" t="s">
        <v>6668</v>
      </c>
      <c r="C3328" s="4" t="str">
        <f aca="false">VLOOKUP($B3328,'Product Master'!$A$2:$O$5991,7,FALSE())</f>
        <v>Frozen Foods</v>
      </c>
      <c r="D3328" s="4" t="str">
        <f aca="false">VLOOKUP($B3328,'Product Master'!$A$2:$O$5991,8,FALSE())</f>
        <v>Frozen Breakfast</v>
      </c>
      <c r="E3328" s="4" t="str">
        <f aca="false">VLOOKUP($B3328,'Product Master'!$A$2:$O$5991,5,FALSE())</f>
        <v>Harborline</v>
      </c>
      <c r="F3328" s="4" t="str">
        <f aca="false">VLOOKUP($B3328,'Product Master'!$A$2:$O$5991,4,FALSE())</f>
        <v>Harborline Buttermilk Breakfast Sandwich, 10 ct</v>
      </c>
      <c r="G3328" s="4" t="str">
        <f aca="false">VLOOKUP($B3328,'Product Master'!$A$2:$O$5991,9,FALSE())</f>
        <v>10 ct</v>
      </c>
      <c r="H3328" s="5" t="s">
        <v>16</v>
      </c>
      <c r="I3328" s="6" t="n">
        <f aca="false">VLOOKUP($B3328,'Product Master'!$A$2:$O$5991,14,FALSE())</f>
        <v>2.29</v>
      </c>
      <c r="J3328" s="7" t="n">
        <f aca="false">VLOOKUP($B3328,'Product Master'!$A$2:$O$5991,13,FALSE())</f>
        <v>8</v>
      </c>
      <c r="K3328" s="7" t="str">
        <f aca="false">VLOOKUP($B3328,'Product Master'!$A$2:$O$5991,11,FALSE())</f>
        <v>Y</v>
      </c>
      <c r="L3328" s="7" t="str">
        <f aca="false">VLOOKUP($B3328,'Product Master'!$A$2:$O$5991,12,FALSE())</f>
        <v>N</v>
      </c>
      <c r="M3328" s="3" t="n">
        <v>20</v>
      </c>
      <c r="N3328" s="3" t="n">
        <v>19</v>
      </c>
    </row>
    <row r="3329" customFormat="false" ht="15" hidden="false" customHeight="true" outlineLevel="0" collapsed="false">
      <c r="A3329" s="3" t="s">
        <v>6669</v>
      </c>
      <c r="B3329" s="3" t="s">
        <v>6670</v>
      </c>
      <c r="C3329" s="4" t="str">
        <f aca="false">VLOOKUP($B3329,'Product Master'!$A$2:$O$5991,7,FALSE())</f>
        <v>Frozen Foods</v>
      </c>
      <c r="D3329" s="4" t="str">
        <f aca="false">VLOOKUP($B3329,'Product Master'!$A$2:$O$5991,8,FALSE())</f>
        <v>Frozen Breakfast</v>
      </c>
      <c r="E3329" s="4" t="str">
        <f aca="false">VLOOKUP($B3329,'Product Master'!$A$2:$O$5991,5,FALSE())</f>
        <v>IceHarvest</v>
      </c>
      <c r="F3329" s="4" t="str">
        <f aca="false">VLOOKUP($B3329,'Product Master'!$A$2:$O$5991,4,FALSE())</f>
        <v>IceHarvest Waffles, 32 oz</v>
      </c>
      <c r="G3329" s="4" t="str">
        <f aca="false">VLOOKUP($B3329,'Product Master'!$A$2:$O$5991,9,FALSE())</f>
        <v>32 oz</v>
      </c>
      <c r="H3329" s="5" t="s">
        <v>16</v>
      </c>
      <c r="I3329" s="6" t="n">
        <f aca="false">VLOOKUP($B3329,'Product Master'!$A$2:$O$5991,14,FALSE())</f>
        <v>3.49</v>
      </c>
      <c r="J3329" s="7" t="n">
        <f aca="false">VLOOKUP($B3329,'Product Master'!$A$2:$O$5991,13,FALSE())</f>
        <v>12</v>
      </c>
      <c r="K3329" s="7" t="str">
        <f aca="false">VLOOKUP($B3329,'Product Master'!$A$2:$O$5991,11,FALSE())</f>
        <v>N</v>
      </c>
      <c r="L3329" s="7" t="str">
        <f aca="false">VLOOKUP($B3329,'Product Master'!$A$2:$O$5991,12,FALSE())</f>
        <v>N</v>
      </c>
      <c r="M3329" s="3" t="n">
        <v>103</v>
      </c>
      <c r="N3329" s="3" t="n">
        <v>19</v>
      </c>
    </row>
    <row r="3330" customFormat="false" ht="15" hidden="false" customHeight="true" outlineLevel="0" collapsed="false">
      <c r="A3330" s="3" t="s">
        <v>6671</v>
      </c>
      <c r="B3330" s="3" t="s">
        <v>6672</v>
      </c>
      <c r="C3330" s="4" t="str">
        <f aca="false">VLOOKUP($B3330,'Product Master'!$A$2:$O$5991,7,FALSE())</f>
        <v>Frozen Foods</v>
      </c>
      <c r="D3330" s="4" t="str">
        <f aca="false">VLOOKUP($B3330,'Product Master'!$A$2:$O$5991,8,FALSE())</f>
        <v>Frozen Breakfast</v>
      </c>
      <c r="E3330" s="4" t="str">
        <f aca="false">VLOOKUP($B3330,'Product Master'!$A$2:$O$5991,5,FALSE())</f>
        <v>IceHarvest</v>
      </c>
      <c r="F3330" s="4" t="str">
        <f aca="false">VLOOKUP($B3330,'Product Master'!$A$2:$O$5991,4,FALSE())</f>
        <v>IceHarvest Pancakes, 32 oz</v>
      </c>
      <c r="G3330" s="4" t="str">
        <f aca="false">VLOOKUP($B3330,'Product Master'!$A$2:$O$5991,9,FALSE())</f>
        <v>32 oz</v>
      </c>
      <c r="H3330" s="5" t="s">
        <v>16</v>
      </c>
      <c r="I3330" s="6" t="n">
        <f aca="false">VLOOKUP($B3330,'Product Master'!$A$2:$O$5991,14,FALSE())</f>
        <v>3.99</v>
      </c>
      <c r="J3330" s="7" t="n">
        <f aca="false">VLOOKUP($B3330,'Product Master'!$A$2:$O$5991,13,FALSE())</f>
        <v>1</v>
      </c>
      <c r="K3330" s="7" t="str">
        <f aca="false">VLOOKUP($B3330,'Product Master'!$A$2:$O$5991,11,FALSE())</f>
        <v>N</v>
      </c>
      <c r="L3330" s="7" t="str">
        <f aca="false">VLOOKUP($B3330,'Product Master'!$A$2:$O$5991,12,FALSE())</f>
        <v>N</v>
      </c>
      <c r="M3330" s="3" t="n">
        <v>66</v>
      </c>
      <c r="N3330" s="3" t="n">
        <v>21</v>
      </c>
    </row>
    <row r="3331" customFormat="false" ht="15" hidden="false" customHeight="true" outlineLevel="0" collapsed="false">
      <c r="A3331" s="3" t="s">
        <v>6673</v>
      </c>
      <c r="B3331" s="3" t="s">
        <v>6674</v>
      </c>
      <c r="C3331" s="4" t="str">
        <f aca="false">VLOOKUP($B3331,'Product Master'!$A$2:$O$5991,7,FALSE())</f>
        <v>Frozen Foods</v>
      </c>
      <c r="D3331" s="4" t="str">
        <f aca="false">VLOOKUP($B3331,'Product Master'!$A$2:$O$5991,8,FALSE())</f>
        <v>Frozen Breakfast</v>
      </c>
      <c r="E3331" s="4" t="str">
        <f aca="false">VLOOKUP($B3331,'Product Master'!$A$2:$O$5991,5,FALSE())</f>
        <v>IceHarvest</v>
      </c>
      <c r="F3331" s="4" t="str">
        <f aca="false">VLOOKUP($B3331,'Product Master'!$A$2:$O$5991,4,FALSE())</f>
        <v>IceHarvest Whole Grain Waffles, 32 oz</v>
      </c>
      <c r="G3331" s="4" t="str">
        <f aca="false">VLOOKUP($B3331,'Product Master'!$A$2:$O$5991,9,FALSE())</f>
        <v>32 oz</v>
      </c>
      <c r="H3331" s="5" t="s">
        <v>16</v>
      </c>
      <c r="I3331" s="6" t="n">
        <f aca="false">VLOOKUP($B3331,'Product Master'!$A$2:$O$5991,14,FALSE())</f>
        <v>5.99</v>
      </c>
      <c r="J3331" s="7" t="n">
        <f aca="false">VLOOKUP($B3331,'Product Master'!$A$2:$O$5991,13,FALSE())</f>
        <v>8</v>
      </c>
      <c r="K3331" s="7" t="str">
        <f aca="false">VLOOKUP($B3331,'Product Master'!$A$2:$O$5991,11,FALSE())</f>
        <v>N</v>
      </c>
      <c r="L3331" s="7" t="str">
        <f aca="false">VLOOKUP($B3331,'Product Master'!$A$2:$O$5991,12,FALSE())</f>
        <v>N</v>
      </c>
      <c r="M3331" s="3" t="n">
        <v>72</v>
      </c>
      <c r="N3331" s="3" t="n">
        <v>23</v>
      </c>
    </row>
    <row r="3332" customFormat="false" ht="15" hidden="false" customHeight="true" outlineLevel="0" collapsed="false">
      <c r="A3332" s="3" t="s">
        <v>6675</v>
      </c>
      <c r="B3332" s="3" t="s">
        <v>6676</v>
      </c>
      <c r="C3332" s="4" t="str">
        <f aca="false">VLOOKUP($B3332,'Product Master'!$A$2:$O$5991,7,FALSE())</f>
        <v>Frozen Foods</v>
      </c>
      <c r="D3332" s="4" t="str">
        <f aca="false">VLOOKUP($B3332,'Product Master'!$A$2:$O$5991,8,FALSE())</f>
        <v>Frozen Breakfast</v>
      </c>
      <c r="E3332" s="4" t="str">
        <f aca="false">VLOOKUP($B3332,'Product Master'!$A$2:$O$5991,5,FALSE())</f>
        <v>Frostline</v>
      </c>
      <c r="F3332" s="4" t="str">
        <f aca="false">VLOOKUP($B3332,'Product Master'!$A$2:$O$5991,4,FALSE())</f>
        <v>Frostline Breakfast Sandwich, 32 oz</v>
      </c>
      <c r="G3332" s="4" t="str">
        <f aca="false">VLOOKUP($B3332,'Product Master'!$A$2:$O$5991,9,FALSE())</f>
        <v>32 oz</v>
      </c>
      <c r="H3332" s="5" t="s">
        <v>16</v>
      </c>
      <c r="I3332" s="6" t="n">
        <f aca="false">VLOOKUP($B3332,'Product Master'!$A$2:$O$5991,14,FALSE())</f>
        <v>3.99</v>
      </c>
      <c r="J3332" s="7" t="n">
        <f aca="false">VLOOKUP($B3332,'Product Master'!$A$2:$O$5991,13,FALSE())</f>
        <v>4</v>
      </c>
      <c r="K3332" s="7" t="str">
        <f aca="false">VLOOKUP($B3332,'Product Master'!$A$2:$O$5991,11,FALSE())</f>
        <v>N</v>
      </c>
      <c r="L3332" s="7" t="str">
        <f aca="false">VLOOKUP($B3332,'Product Master'!$A$2:$O$5991,12,FALSE())</f>
        <v>N</v>
      </c>
      <c r="M3332" s="3" t="n">
        <v>50</v>
      </c>
      <c r="N3332" s="3" t="n">
        <v>15</v>
      </c>
    </row>
    <row r="3333" customFormat="false" ht="15" hidden="false" customHeight="true" outlineLevel="0" collapsed="false">
      <c r="A3333" s="3" t="s">
        <v>6677</v>
      </c>
      <c r="B3333" s="3" t="s">
        <v>6678</v>
      </c>
      <c r="C3333" s="4" t="str">
        <f aca="false">VLOOKUP($B3333,'Product Master'!$A$2:$O$5991,7,FALSE())</f>
        <v>Frozen Foods</v>
      </c>
      <c r="D3333" s="4" t="str">
        <f aca="false">VLOOKUP($B3333,'Product Master'!$A$2:$O$5991,8,FALSE())</f>
        <v>Frozen Breakfast</v>
      </c>
      <c r="E3333" s="4" t="str">
        <f aca="false">VLOOKUP($B3333,'Product Master'!$A$2:$O$5991,5,FALSE())</f>
        <v>Northgate Frozen</v>
      </c>
      <c r="F3333" s="4" t="str">
        <f aca="false">VLOOKUP($B3333,'Product Master'!$A$2:$O$5991,4,FALSE())</f>
        <v>Northgate Frozen Whole Grain Waffles, 32 oz</v>
      </c>
      <c r="G3333" s="4" t="str">
        <f aca="false">VLOOKUP($B3333,'Product Master'!$A$2:$O$5991,9,FALSE())</f>
        <v>32 oz</v>
      </c>
      <c r="H3333" s="5" t="s">
        <v>16</v>
      </c>
      <c r="I3333" s="6" t="n">
        <f aca="false">VLOOKUP($B3333,'Product Master'!$A$2:$O$5991,14,FALSE())</f>
        <v>3.79</v>
      </c>
      <c r="J3333" s="7" t="n">
        <f aca="false">VLOOKUP($B3333,'Product Master'!$A$2:$O$5991,13,FALSE())</f>
        <v>24</v>
      </c>
      <c r="K3333" s="7" t="str">
        <f aca="false">VLOOKUP($B3333,'Product Master'!$A$2:$O$5991,11,FALSE())</f>
        <v>N</v>
      </c>
      <c r="L3333" s="7" t="str">
        <f aca="false">VLOOKUP($B3333,'Product Master'!$A$2:$O$5991,12,FALSE())</f>
        <v>N</v>
      </c>
      <c r="M3333" s="3" t="n">
        <v>133</v>
      </c>
      <c r="N3333" s="3" t="n">
        <v>32</v>
      </c>
    </row>
    <row r="3334" customFormat="false" ht="15" hidden="false" customHeight="true" outlineLevel="0" collapsed="false">
      <c r="A3334" s="3" t="s">
        <v>6679</v>
      </c>
      <c r="B3334" s="3" t="s">
        <v>6680</v>
      </c>
      <c r="C3334" s="4" t="str">
        <f aca="false">VLOOKUP($B3334,'Product Master'!$A$2:$O$5991,7,FALSE())</f>
        <v>Frozen Foods</v>
      </c>
      <c r="D3334" s="4" t="str">
        <f aca="false">VLOOKUP($B3334,'Product Master'!$A$2:$O$5991,8,FALSE())</f>
        <v>Frozen Breakfast</v>
      </c>
      <c r="E3334" s="4" t="str">
        <f aca="false">VLOOKUP($B3334,'Product Master'!$A$2:$O$5991,5,FALSE())</f>
        <v>Frostline</v>
      </c>
      <c r="F3334" s="4" t="str">
        <f aca="false">VLOOKUP($B3334,'Product Master'!$A$2:$O$5991,4,FALSE())</f>
        <v>Frostline Buttermilk Hash Browns, 10 ct</v>
      </c>
      <c r="G3334" s="4" t="str">
        <f aca="false">VLOOKUP($B3334,'Product Master'!$A$2:$O$5991,9,FALSE())</f>
        <v>10 ct</v>
      </c>
      <c r="H3334" s="5" t="s">
        <v>16</v>
      </c>
      <c r="I3334" s="6" t="n">
        <f aca="false">VLOOKUP($B3334,'Product Master'!$A$2:$O$5991,14,FALSE())</f>
        <v>5.89</v>
      </c>
      <c r="J3334" s="7" t="n">
        <f aca="false">VLOOKUP($B3334,'Product Master'!$A$2:$O$5991,13,FALSE())</f>
        <v>1</v>
      </c>
      <c r="K3334" s="7" t="str">
        <f aca="false">VLOOKUP($B3334,'Product Master'!$A$2:$O$5991,11,FALSE())</f>
        <v>N</v>
      </c>
      <c r="L3334" s="7" t="str">
        <f aca="false">VLOOKUP($B3334,'Product Master'!$A$2:$O$5991,12,FALSE())</f>
        <v>N</v>
      </c>
      <c r="M3334" s="3" t="n">
        <v>37</v>
      </c>
      <c r="N3334" s="3" t="n">
        <v>39</v>
      </c>
    </row>
    <row r="3335" customFormat="false" ht="15" hidden="false" customHeight="true" outlineLevel="0" collapsed="false">
      <c r="A3335" s="3" t="s">
        <v>6681</v>
      </c>
      <c r="B3335" s="3" t="s">
        <v>6682</v>
      </c>
      <c r="C3335" s="4" t="str">
        <f aca="false">VLOOKUP($B3335,'Product Master'!$A$2:$O$5991,7,FALSE())</f>
        <v>Frozen Foods</v>
      </c>
      <c r="D3335" s="4" t="str">
        <f aca="false">VLOOKUP($B3335,'Product Master'!$A$2:$O$5991,8,FALSE())</f>
        <v>Frozen Breakfast</v>
      </c>
      <c r="E3335" s="4" t="str">
        <f aca="false">VLOOKUP($B3335,'Product Master'!$A$2:$O$5991,5,FALSE())</f>
        <v>Frostline</v>
      </c>
      <c r="F3335" s="4" t="str">
        <f aca="false">VLOOKUP($B3335,'Product Master'!$A$2:$O$5991,4,FALSE())</f>
        <v>Frostline Buttermilk Waffles, 32 oz</v>
      </c>
      <c r="G3335" s="4" t="str">
        <f aca="false">VLOOKUP($B3335,'Product Master'!$A$2:$O$5991,9,FALSE())</f>
        <v>32 oz</v>
      </c>
      <c r="H3335" s="5" t="s">
        <v>16</v>
      </c>
      <c r="I3335" s="6" t="n">
        <f aca="false">VLOOKUP($B3335,'Product Master'!$A$2:$O$5991,14,FALSE())</f>
        <v>3.79</v>
      </c>
      <c r="J3335" s="7" t="n">
        <f aca="false">VLOOKUP($B3335,'Product Master'!$A$2:$O$5991,13,FALSE())</f>
        <v>8</v>
      </c>
      <c r="K3335" s="7" t="str">
        <f aca="false">VLOOKUP($B3335,'Product Master'!$A$2:$O$5991,11,FALSE())</f>
        <v>N</v>
      </c>
      <c r="L3335" s="7" t="str">
        <f aca="false">VLOOKUP($B3335,'Product Master'!$A$2:$O$5991,12,FALSE())</f>
        <v>N</v>
      </c>
      <c r="M3335" s="3" t="n">
        <v>54</v>
      </c>
      <c r="N3335" s="3" t="n">
        <v>37</v>
      </c>
    </row>
    <row r="3336" customFormat="false" ht="15" hidden="false" customHeight="true" outlineLevel="0" collapsed="false">
      <c r="A3336" s="3" t="s">
        <v>6683</v>
      </c>
      <c r="B3336" s="3" t="s">
        <v>6684</v>
      </c>
      <c r="C3336" s="4" t="str">
        <f aca="false">VLOOKUP($B3336,'Product Master'!$A$2:$O$5991,7,FALSE())</f>
        <v>Frozen Foods</v>
      </c>
      <c r="D3336" s="4" t="str">
        <f aca="false">VLOOKUP($B3336,'Product Master'!$A$2:$O$5991,8,FALSE())</f>
        <v>Frozen Breakfast</v>
      </c>
      <c r="E3336" s="4" t="str">
        <f aca="false">VLOOKUP($B3336,'Product Master'!$A$2:$O$5991,5,FALSE())</f>
        <v>Northgate Frozen</v>
      </c>
      <c r="F3336" s="4" t="str">
        <f aca="false">VLOOKUP($B3336,'Product Master'!$A$2:$O$5991,4,FALSE())</f>
        <v>Northgate Frozen Whole Grain Hash Browns, 10 ct</v>
      </c>
      <c r="G3336" s="4" t="str">
        <f aca="false">VLOOKUP($B3336,'Product Master'!$A$2:$O$5991,9,FALSE())</f>
        <v>10 ct</v>
      </c>
      <c r="H3336" s="5" t="s">
        <v>16</v>
      </c>
      <c r="I3336" s="6" t="n">
        <f aca="false">VLOOKUP($B3336,'Product Master'!$A$2:$O$5991,14,FALSE())</f>
        <v>4.79</v>
      </c>
      <c r="J3336" s="7" t="n">
        <f aca="false">VLOOKUP($B3336,'Product Master'!$A$2:$O$5991,13,FALSE())</f>
        <v>6</v>
      </c>
      <c r="K3336" s="7" t="str">
        <f aca="false">VLOOKUP($B3336,'Product Master'!$A$2:$O$5991,11,FALSE())</f>
        <v>N</v>
      </c>
      <c r="L3336" s="7" t="str">
        <f aca="false">VLOOKUP($B3336,'Product Master'!$A$2:$O$5991,12,FALSE())</f>
        <v>N</v>
      </c>
      <c r="M3336" s="3" t="n">
        <v>117</v>
      </c>
      <c r="N3336" s="3" t="n">
        <v>5</v>
      </c>
    </row>
    <row r="3337" customFormat="false" ht="15" hidden="false" customHeight="true" outlineLevel="0" collapsed="false">
      <c r="A3337" s="3" t="s">
        <v>6685</v>
      </c>
      <c r="B3337" s="3" t="s">
        <v>6686</v>
      </c>
      <c r="C3337" s="4" t="str">
        <f aca="false">VLOOKUP($B3337,'Product Master'!$A$2:$O$5991,7,FALSE())</f>
        <v>Frozen Foods</v>
      </c>
      <c r="D3337" s="4" t="str">
        <f aca="false">VLOOKUP($B3337,'Product Master'!$A$2:$O$5991,8,FALSE())</f>
        <v>Frozen Breakfast</v>
      </c>
      <c r="E3337" s="4" t="str">
        <f aca="false">VLOOKUP($B3337,'Product Master'!$A$2:$O$5991,5,FALSE())</f>
        <v>Northgate Frozen</v>
      </c>
      <c r="F3337" s="4" t="str">
        <f aca="false">VLOOKUP($B3337,'Product Master'!$A$2:$O$5991,4,FALSE())</f>
        <v>Northgate Frozen Buttermilk Breakfast Sandwich, 12.5 oz</v>
      </c>
      <c r="G3337" s="4" t="str">
        <f aca="false">VLOOKUP($B3337,'Product Master'!$A$2:$O$5991,9,FALSE())</f>
        <v>12.5 oz</v>
      </c>
      <c r="H3337" s="5" t="s">
        <v>16</v>
      </c>
      <c r="I3337" s="6" t="n">
        <f aca="false">VLOOKUP($B3337,'Product Master'!$A$2:$O$5991,14,FALSE())</f>
        <v>4.49</v>
      </c>
      <c r="J3337" s="7" t="n">
        <f aca="false">VLOOKUP($B3337,'Product Master'!$A$2:$O$5991,13,FALSE())</f>
        <v>8</v>
      </c>
      <c r="K3337" s="7" t="str">
        <f aca="false">VLOOKUP($B3337,'Product Master'!$A$2:$O$5991,11,FALSE())</f>
        <v>N</v>
      </c>
      <c r="L3337" s="7" t="str">
        <f aca="false">VLOOKUP($B3337,'Product Master'!$A$2:$O$5991,12,FALSE())</f>
        <v>N</v>
      </c>
      <c r="M3337" s="3" t="n">
        <v>126</v>
      </c>
      <c r="N3337" s="3" t="n">
        <v>15</v>
      </c>
    </row>
    <row r="3338" customFormat="false" ht="15" hidden="false" customHeight="true" outlineLevel="0" collapsed="false">
      <c r="A3338" s="3" t="s">
        <v>6687</v>
      </c>
      <c r="B3338" s="3" t="s">
        <v>6688</v>
      </c>
      <c r="C3338" s="4" t="str">
        <f aca="false">VLOOKUP($B3338,'Product Master'!$A$2:$O$5991,7,FALSE())</f>
        <v>Frozen Foods</v>
      </c>
      <c r="D3338" s="4" t="str">
        <f aca="false">VLOOKUP($B3338,'Product Master'!$A$2:$O$5991,8,FALSE())</f>
        <v>Frozen Breakfast</v>
      </c>
      <c r="E3338" s="4" t="str">
        <f aca="false">VLOOKUP($B3338,'Product Master'!$A$2:$O$5991,5,FALSE())</f>
        <v>Northgate Frozen</v>
      </c>
      <c r="F3338" s="4" t="str">
        <f aca="false">VLOOKUP($B3338,'Product Master'!$A$2:$O$5991,4,FALSE())</f>
        <v>Northgate Frozen French Toast Sticks, 10 ct</v>
      </c>
      <c r="G3338" s="4" t="str">
        <f aca="false">VLOOKUP($B3338,'Product Master'!$A$2:$O$5991,9,FALSE())</f>
        <v>10 ct</v>
      </c>
      <c r="H3338" s="5" t="s">
        <v>16</v>
      </c>
      <c r="I3338" s="6" t="n">
        <f aca="false">VLOOKUP($B3338,'Product Master'!$A$2:$O$5991,14,FALSE())</f>
        <v>5.89</v>
      </c>
      <c r="J3338" s="7" t="n">
        <f aca="false">VLOOKUP($B3338,'Product Master'!$A$2:$O$5991,13,FALSE())</f>
        <v>2</v>
      </c>
      <c r="K3338" s="7" t="str">
        <f aca="false">VLOOKUP($B3338,'Product Master'!$A$2:$O$5991,11,FALSE())</f>
        <v>N</v>
      </c>
      <c r="L3338" s="7" t="str">
        <f aca="false">VLOOKUP($B3338,'Product Master'!$A$2:$O$5991,12,FALSE())</f>
        <v>N</v>
      </c>
      <c r="M3338" s="3" t="n">
        <v>134</v>
      </c>
      <c r="N3338" s="3" t="n">
        <v>21</v>
      </c>
    </row>
    <row r="3339" customFormat="false" ht="15" hidden="false" customHeight="true" outlineLevel="0" collapsed="false">
      <c r="A3339" s="3" t="s">
        <v>6689</v>
      </c>
      <c r="B3339" s="3" t="s">
        <v>6690</v>
      </c>
      <c r="C3339" s="4" t="str">
        <f aca="false">VLOOKUP($B3339,'Product Master'!$A$2:$O$5991,7,FALSE())</f>
        <v>Frozen Foods</v>
      </c>
      <c r="D3339" s="4" t="str">
        <f aca="false">VLOOKUP($B3339,'Product Master'!$A$2:$O$5991,8,FALSE())</f>
        <v>Frozen Breakfast</v>
      </c>
      <c r="E3339" s="4" t="str">
        <f aca="false">VLOOKUP($B3339,'Product Master'!$A$2:$O$5991,5,FALSE())</f>
        <v>Harborline</v>
      </c>
      <c r="F3339" s="4" t="str">
        <f aca="false">VLOOKUP($B3339,'Product Master'!$A$2:$O$5991,4,FALSE())</f>
        <v>Harborline Waffles, 10 ct</v>
      </c>
      <c r="G3339" s="4" t="str">
        <f aca="false">VLOOKUP($B3339,'Product Master'!$A$2:$O$5991,9,FALSE())</f>
        <v>10 ct</v>
      </c>
      <c r="H3339" s="5" t="s">
        <v>16</v>
      </c>
      <c r="I3339" s="6" t="n">
        <f aca="false">VLOOKUP($B3339,'Product Master'!$A$2:$O$5991,14,FALSE())</f>
        <v>4.79</v>
      </c>
      <c r="J3339" s="7" t="n">
        <f aca="false">VLOOKUP($B3339,'Product Master'!$A$2:$O$5991,13,FALSE())</f>
        <v>8</v>
      </c>
      <c r="K3339" s="7" t="str">
        <f aca="false">VLOOKUP($B3339,'Product Master'!$A$2:$O$5991,11,FALSE())</f>
        <v>Y</v>
      </c>
      <c r="L3339" s="7" t="str">
        <f aca="false">VLOOKUP($B3339,'Product Master'!$A$2:$O$5991,12,FALSE())</f>
        <v>N</v>
      </c>
      <c r="M3339" s="3" t="n">
        <v>52</v>
      </c>
      <c r="N3339" s="3" t="n">
        <v>14</v>
      </c>
    </row>
    <row r="3340" customFormat="false" ht="15" hidden="false" customHeight="true" outlineLevel="0" collapsed="false">
      <c r="A3340" s="3" t="s">
        <v>6691</v>
      </c>
      <c r="B3340" s="3" t="s">
        <v>6692</v>
      </c>
      <c r="C3340" s="4" t="str">
        <f aca="false">VLOOKUP($B3340,'Product Master'!$A$2:$O$5991,7,FALSE())</f>
        <v>Frozen Foods</v>
      </c>
      <c r="D3340" s="4" t="str">
        <f aca="false">VLOOKUP($B3340,'Product Master'!$A$2:$O$5991,8,FALSE())</f>
        <v>Frozen Breakfast</v>
      </c>
      <c r="E3340" s="4" t="str">
        <f aca="false">VLOOKUP($B3340,'Product Master'!$A$2:$O$5991,5,FALSE())</f>
        <v>IceHarvest</v>
      </c>
      <c r="F3340" s="4" t="str">
        <f aca="false">VLOOKUP($B3340,'Product Master'!$A$2:$O$5991,4,FALSE())</f>
        <v>IceHarvest Buttermilk Pancakes, 32 oz</v>
      </c>
      <c r="G3340" s="4" t="str">
        <f aca="false">VLOOKUP($B3340,'Product Master'!$A$2:$O$5991,9,FALSE())</f>
        <v>32 oz</v>
      </c>
      <c r="H3340" s="5" t="s">
        <v>16</v>
      </c>
      <c r="I3340" s="6" t="n">
        <f aca="false">VLOOKUP($B3340,'Product Master'!$A$2:$O$5991,14,FALSE())</f>
        <v>5.79</v>
      </c>
      <c r="J3340" s="7" t="n">
        <f aca="false">VLOOKUP($B3340,'Product Master'!$A$2:$O$5991,13,FALSE())</f>
        <v>6</v>
      </c>
      <c r="K3340" s="7" t="str">
        <f aca="false">VLOOKUP($B3340,'Product Master'!$A$2:$O$5991,11,FALSE())</f>
        <v>N</v>
      </c>
      <c r="L3340" s="7" t="str">
        <f aca="false">VLOOKUP($B3340,'Product Master'!$A$2:$O$5991,12,FALSE())</f>
        <v>N</v>
      </c>
      <c r="M3340" s="3" t="n">
        <v>123</v>
      </c>
      <c r="N3340" s="3" t="n">
        <v>34</v>
      </c>
    </row>
    <row r="3341" customFormat="false" ht="15" hidden="false" customHeight="true" outlineLevel="0" collapsed="false">
      <c r="A3341" s="3" t="s">
        <v>6693</v>
      </c>
      <c r="B3341" s="3" t="s">
        <v>6694</v>
      </c>
      <c r="C3341" s="4" t="str">
        <f aca="false">VLOOKUP($B3341,'Product Master'!$A$2:$O$5991,7,FALSE())</f>
        <v>Frozen Foods</v>
      </c>
      <c r="D3341" s="4" t="str">
        <f aca="false">VLOOKUP($B3341,'Product Master'!$A$2:$O$5991,8,FALSE())</f>
        <v>Frozen Breakfast</v>
      </c>
      <c r="E3341" s="4" t="str">
        <f aca="false">VLOOKUP($B3341,'Product Master'!$A$2:$O$5991,5,FALSE())</f>
        <v>IceHarvest</v>
      </c>
      <c r="F3341" s="4" t="str">
        <f aca="false">VLOOKUP($B3341,'Product Master'!$A$2:$O$5991,4,FALSE())</f>
        <v>IceHarvest Buttermilk Breakfast Sandwich, 32 oz</v>
      </c>
      <c r="G3341" s="4" t="str">
        <f aca="false">VLOOKUP($B3341,'Product Master'!$A$2:$O$5991,9,FALSE())</f>
        <v>32 oz</v>
      </c>
      <c r="H3341" s="5" t="s">
        <v>16</v>
      </c>
      <c r="I3341" s="6" t="n">
        <f aca="false">VLOOKUP($B3341,'Product Master'!$A$2:$O$5991,14,FALSE())</f>
        <v>3.99</v>
      </c>
      <c r="J3341" s="7" t="n">
        <f aca="false">VLOOKUP($B3341,'Product Master'!$A$2:$O$5991,13,FALSE())</f>
        <v>8</v>
      </c>
      <c r="K3341" s="7" t="str">
        <f aca="false">VLOOKUP($B3341,'Product Master'!$A$2:$O$5991,11,FALSE())</f>
        <v>N</v>
      </c>
      <c r="L3341" s="7" t="str">
        <f aca="false">VLOOKUP($B3341,'Product Master'!$A$2:$O$5991,12,FALSE())</f>
        <v>N</v>
      </c>
      <c r="M3341" s="3" t="n">
        <v>105</v>
      </c>
      <c r="N3341" s="3" t="n">
        <v>15</v>
      </c>
    </row>
    <row r="3342" customFormat="false" ht="15" hidden="false" customHeight="true" outlineLevel="0" collapsed="false">
      <c r="A3342" s="3" t="s">
        <v>6695</v>
      </c>
      <c r="B3342" s="3" t="s">
        <v>6696</v>
      </c>
      <c r="C3342" s="4" t="str">
        <f aca="false">VLOOKUP($B3342,'Product Master'!$A$2:$O$5991,7,FALSE())</f>
        <v>Frozen Foods</v>
      </c>
      <c r="D3342" s="4" t="str">
        <f aca="false">VLOOKUP($B3342,'Product Master'!$A$2:$O$5991,8,FALSE())</f>
        <v>Frozen Breakfast</v>
      </c>
      <c r="E3342" s="4" t="str">
        <f aca="false">VLOOKUP($B3342,'Product Master'!$A$2:$O$5991,5,FALSE())</f>
        <v>Northgate Frozen</v>
      </c>
      <c r="F3342" s="4" t="str">
        <f aca="false">VLOOKUP($B3342,'Product Master'!$A$2:$O$5991,4,FALSE())</f>
        <v>Northgate Frozen Buttermilk Waffles, 32 oz</v>
      </c>
      <c r="G3342" s="4" t="str">
        <f aca="false">VLOOKUP($B3342,'Product Master'!$A$2:$O$5991,9,FALSE())</f>
        <v>32 oz</v>
      </c>
      <c r="H3342" s="5" t="s">
        <v>16</v>
      </c>
      <c r="I3342" s="6" t="n">
        <f aca="false">VLOOKUP($B3342,'Product Master'!$A$2:$O$5991,14,FALSE())</f>
        <v>5.79</v>
      </c>
      <c r="J3342" s="7" t="n">
        <f aca="false">VLOOKUP($B3342,'Product Master'!$A$2:$O$5991,13,FALSE())</f>
        <v>2</v>
      </c>
      <c r="K3342" s="7" t="str">
        <f aca="false">VLOOKUP($B3342,'Product Master'!$A$2:$O$5991,11,FALSE())</f>
        <v>N</v>
      </c>
      <c r="L3342" s="7" t="str">
        <f aca="false">VLOOKUP($B3342,'Product Master'!$A$2:$O$5991,12,FALSE())</f>
        <v>N</v>
      </c>
      <c r="M3342" s="3" t="n">
        <v>74</v>
      </c>
      <c r="N3342" s="3" t="n">
        <v>24</v>
      </c>
    </row>
    <row r="3343" customFormat="false" ht="15" hidden="false" customHeight="true" outlineLevel="0" collapsed="false">
      <c r="A3343" s="3" t="s">
        <v>6697</v>
      </c>
      <c r="B3343" s="3" t="s">
        <v>6698</v>
      </c>
      <c r="C3343" s="4" t="str">
        <f aca="false">VLOOKUP($B3343,'Product Master'!$A$2:$O$5991,7,FALSE())</f>
        <v>Frozen Foods</v>
      </c>
      <c r="D3343" s="4" t="str">
        <f aca="false">VLOOKUP($B3343,'Product Master'!$A$2:$O$5991,8,FALSE())</f>
        <v>Frozen Breakfast</v>
      </c>
      <c r="E3343" s="4" t="str">
        <f aca="false">VLOOKUP($B3343,'Product Master'!$A$2:$O$5991,5,FALSE())</f>
        <v>Frostline</v>
      </c>
      <c r="F3343" s="4" t="str">
        <f aca="false">VLOOKUP($B3343,'Product Master'!$A$2:$O$5991,4,FALSE())</f>
        <v>Frostline Buttermilk Waffles, 12.5 oz</v>
      </c>
      <c r="G3343" s="4" t="str">
        <f aca="false">VLOOKUP($B3343,'Product Master'!$A$2:$O$5991,9,FALSE())</f>
        <v>12.5 oz</v>
      </c>
      <c r="H3343" s="5" t="s">
        <v>16</v>
      </c>
      <c r="I3343" s="6" t="n">
        <f aca="false">VLOOKUP($B3343,'Product Master'!$A$2:$O$5991,14,FALSE())</f>
        <v>4.79</v>
      </c>
      <c r="J3343" s="7" t="n">
        <f aca="false">VLOOKUP($B3343,'Product Master'!$A$2:$O$5991,13,FALSE())</f>
        <v>12</v>
      </c>
      <c r="K3343" s="7" t="str">
        <f aca="false">VLOOKUP($B3343,'Product Master'!$A$2:$O$5991,11,FALSE())</f>
        <v>N</v>
      </c>
      <c r="L3343" s="7" t="str">
        <f aca="false">VLOOKUP($B3343,'Product Master'!$A$2:$O$5991,12,FALSE())</f>
        <v>N</v>
      </c>
      <c r="M3343" s="3" t="n">
        <v>62</v>
      </c>
      <c r="N3343" s="3" t="n">
        <v>33</v>
      </c>
    </row>
    <row r="3344" customFormat="false" ht="15" hidden="false" customHeight="true" outlineLevel="0" collapsed="false">
      <c r="A3344" s="3" t="s">
        <v>6699</v>
      </c>
      <c r="B3344" s="3" t="s">
        <v>6700</v>
      </c>
      <c r="C3344" s="4" t="str">
        <f aca="false">VLOOKUP($B3344,'Product Master'!$A$2:$O$5991,7,FALSE())</f>
        <v>Frozen Foods</v>
      </c>
      <c r="D3344" s="4" t="str">
        <f aca="false">VLOOKUP($B3344,'Product Master'!$A$2:$O$5991,8,FALSE())</f>
        <v>Frozen Breakfast</v>
      </c>
      <c r="E3344" s="4" t="str">
        <f aca="false">VLOOKUP($B3344,'Product Master'!$A$2:$O$5991,5,FALSE())</f>
        <v>Northgate Frozen</v>
      </c>
      <c r="F3344" s="4" t="str">
        <f aca="false">VLOOKUP($B3344,'Product Master'!$A$2:$O$5991,4,FALSE())</f>
        <v>Northgate Frozen Whole Grain Waffles, 12.5 oz</v>
      </c>
      <c r="G3344" s="4" t="str">
        <f aca="false">VLOOKUP($B3344,'Product Master'!$A$2:$O$5991,9,FALSE())</f>
        <v>12.5 oz</v>
      </c>
      <c r="H3344" s="5" t="s">
        <v>16</v>
      </c>
      <c r="I3344" s="6" t="n">
        <f aca="false">VLOOKUP($B3344,'Product Master'!$A$2:$O$5991,14,FALSE())</f>
        <v>4.39</v>
      </c>
      <c r="J3344" s="7" t="n">
        <f aca="false">VLOOKUP($B3344,'Product Master'!$A$2:$O$5991,13,FALSE())</f>
        <v>2</v>
      </c>
      <c r="K3344" s="7" t="str">
        <f aca="false">VLOOKUP($B3344,'Product Master'!$A$2:$O$5991,11,FALSE())</f>
        <v>N</v>
      </c>
      <c r="L3344" s="7" t="str">
        <f aca="false">VLOOKUP($B3344,'Product Master'!$A$2:$O$5991,12,FALSE())</f>
        <v>N</v>
      </c>
      <c r="M3344" s="3" t="n">
        <v>68</v>
      </c>
      <c r="N3344" s="3" t="n">
        <v>20</v>
      </c>
    </row>
    <row r="3345" customFormat="false" ht="15" hidden="false" customHeight="true" outlineLevel="0" collapsed="false">
      <c r="A3345" s="3" t="s">
        <v>6701</v>
      </c>
      <c r="B3345" s="3" t="s">
        <v>6702</v>
      </c>
      <c r="C3345" s="4" t="str">
        <f aca="false">VLOOKUP($B3345,'Product Master'!$A$2:$O$5991,7,FALSE())</f>
        <v>Frozen Foods</v>
      </c>
      <c r="D3345" s="4" t="str">
        <f aca="false">VLOOKUP($B3345,'Product Master'!$A$2:$O$5991,8,FALSE())</f>
        <v>Frozen Breakfast</v>
      </c>
      <c r="E3345" s="4" t="str">
        <f aca="false">VLOOKUP($B3345,'Product Master'!$A$2:$O$5991,5,FALSE())</f>
        <v>IceHarvest</v>
      </c>
      <c r="F3345" s="4" t="str">
        <f aca="false">VLOOKUP($B3345,'Product Master'!$A$2:$O$5991,4,FALSE())</f>
        <v>IceHarvest Buttermilk Waffles, 32 oz</v>
      </c>
      <c r="G3345" s="4" t="str">
        <f aca="false">VLOOKUP($B3345,'Product Master'!$A$2:$O$5991,9,FALSE())</f>
        <v>32 oz</v>
      </c>
      <c r="H3345" s="5" t="s">
        <v>16</v>
      </c>
      <c r="I3345" s="6" t="n">
        <f aca="false">VLOOKUP($B3345,'Product Master'!$A$2:$O$5991,14,FALSE())</f>
        <v>3.39</v>
      </c>
      <c r="J3345" s="7" t="n">
        <f aca="false">VLOOKUP($B3345,'Product Master'!$A$2:$O$5991,13,FALSE())</f>
        <v>24</v>
      </c>
      <c r="K3345" s="7" t="str">
        <f aca="false">VLOOKUP($B3345,'Product Master'!$A$2:$O$5991,11,FALSE())</f>
        <v>N</v>
      </c>
      <c r="L3345" s="7" t="str">
        <f aca="false">VLOOKUP($B3345,'Product Master'!$A$2:$O$5991,12,FALSE())</f>
        <v>N</v>
      </c>
      <c r="M3345" s="3" t="n">
        <v>9</v>
      </c>
      <c r="N3345" s="3" t="n">
        <v>28</v>
      </c>
    </row>
    <row r="3346" customFormat="false" ht="15" hidden="false" customHeight="true" outlineLevel="0" collapsed="false">
      <c r="A3346" s="3" t="s">
        <v>6703</v>
      </c>
      <c r="B3346" s="3" t="s">
        <v>6704</v>
      </c>
      <c r="C3346" s="4" t="str">
        <f aca="false">VLOOKUP($B3346,'Product Master'!$A$2:$O$5991,7,FALSE())</f>
        <v>Frozen Foods</v>
      </c>
      <c r="D3346" s="4" t="str">
        <f aca="false">VLOOKUP($B3346,'Product Master'!$A$2:$O$5991,8,FALSE())</f>
        <v>Frozen Breakfast</v>
      </c>
      <c r="E3346" s="4" t="str">
        <f aca="false">VLOOKUP($B3346,'Product Master'!$A$2:$O$5991,5,FALSE())</f>
        <v>IceHarvest</v>
      </c>
      <c r="F3346" s="4" t="str">
        <f aca="false">VLOOKUP($B3346,'Product Master'!$A$2:$O$5991,4,FALSE())</f>
        <v>IceHarvest Whole Grain French Toast Sticks, 12.5 oz</v>
      </c>
      <c r="G3346" s="4" t="str">
        <f aca="false">VLOOKUP($B3346,'Product Master'!$A$2:$O$5991,9,FALSE())</f>
        <v>12.5 oz</v>
      </c>
      <c r="H3346" s="5" t="s">
        <v>16</v>
      </c>
      <c r="I3346" s="6" t="n">
        <f aca="false">VLOOKUP($B3346,'Product Master'!$A$2:$O$5991,14,FALSE())</f>
        <v>4.99</v>
      </c>
      <c r="J3346" s="7" t="n">
        <f aca="false">VLOOKUP($B3346,'Product Master'!$A$2:$O$5991,13,FALSE())</f>
        <v>6</v>
      </c>
      <c r="K3346" s="7" t="str">
        <f aca="false">VLOOKUP($B3346,'Product Master'!$A$2:$O$5991,11,FALSE())</f>
        <v>N</v>
      </c>
      <c r="L3346" s="7" t="str">
        <f aca="false">VLOOKUP($B3346,'Product Master'!$A$2:$O$5991,12,FALSE())</f>
        <v>N</v>
      </c>
      <c r="M3346" s="3" t="n">
        <v>91</v>
      </c>
      <c r="N3346" s="3" t="n">
        <v>34</v>
      </c>
    </row>
    <row r="3347" customFormat="false" ht="15" hidden="false" customHeight="true" outlineLevel="0" collapsed="false">
      <c r="A3347" s="3" t="s">
        <v>6705</v>
      </c>
      <c r="B3347" s="3" t="s">
        <v>6706</v>
      </c>
      <c r="C3347" s="4" t="str">
        <f aca="false">VLOOKUP($B3347,'Product Master'!$A$2:$O$5991,7,FALSE())</f>
        <v>Frozen Foods</v>
      </c>
      <c r="D3347" s="4" t="str">
        <f aca="false">VLOOKUP($B3347,'Product Master'!$A$2:$O$5991,8,FALSE())</f>
        <v>Frozen Breakfast</v>
      </c>
      <c r="E3347" s="4" t="str">
        <f aca="false">VLOOKUP($B3347,'Product Master'!$A$2:$O$5991,5,FALSE())</f>
        <v>Harborline</v>
      </c>
      <c r="F3347" s="4" t="str">
        <f aca="false">VLOOKUP($B3347,'Product Master'!$A$2:$O$5991,4,FALSE())</f>
        <v>Harborline Buttermilk French Toast Sticks, 12.5 oz</v>
      </c>
      <c r="G3347" s="4" t="str">
        <f aca="false">VLOOKUP($B3347,'Product Master'!$A$2:$O$5991,9,FALSE())</f>
        <v>12.5 oz</v>
      </c>
      <c r="H3347" s="5" t="s">
        <v>16</v>
      </c>
      <c r="I3347" s="6" t="n">
        <f aca="false">VLOOKUP($B3347,'Product Master'!$A$2:$O$5991,14,FALSE())</f>
        <v>2.89</v>
      </c>
      <c r="J3347" s="7" t="n">
        <f aca="false">VLOOKUP($B3347,'Product Master'!$A$2:$O$5991,13,FALSE())</f>
        <v>24</v>
      </c>
      <c r="K3347" s="7" t="str">
        <f aca="false">VLOOKUP($B3347,'Product Master'!$A$2:$O$5991,11,FALSE())</f>
        <v>Y</v>
      </c>
      <c r="L3347" s="7" t="str">
        <f aca="false">VLOOKUP($B3347,'Product Master'!$A$2:$O$5991,12,FALSE())</f>
        <v>N</v>
      </c>
      <c r="M3347" s="3" t="n">
        <v>79</v>
      </c>
      <c r="N3347" s="3" t="n">
        <v>20</v>
      </c>
    </row>
    <row r="3348" customFormat="false" ht="15" hidden="false" customHeight="true" outlineLevel="0" collapsed="false">
      <c r="A3348" s="3" t="s">
        <v>6707</v>
      </c>
      <c r="B3348" s="3" t="s">
        <v>6708</v>
      </c>
      <c r="C3348" s="4" t="str">
        <f aca="false">VLOOKUP($B3348,'Product Master'!$A$2:$O$5991,7,FALSE())</f>
        <v>Frozen Foods</v>
      </c>
      <c r="D3348" s="4" t="str">
        <f aca="false">VLOOKUP($B3348,'Product Master'!$A$2:$O$5991,8,FALSE())</f>
        <v>Frozen Breakfast</v>
      </c>
      <c r="E3348" s="4" t="str">
        <f aca="false">VLOOKUP($B3348,'Product Master'!$A$2:$O$5991,5,FALSE())</f>
        <v>Frostline</v>
      </c>
      <c r="F3348" s="4" t="str">
        <f aca="false">VLOOKUP($B3348,'Product Master'!$A$2:$O$5991,4,FALSE())</f>
        <v>Frostline Buttermilk Pancakes, 10 ct</v>
      </c>
      <c r="G3348" s="4" t="str">
        <f aca="false">VLOOKUP($B3348,'Product Master'!$A$2:$O$5991,9,FALSE())</f>
        <v>10 ct</v>
      </c>
      <c r="H3348" s="5" t="s">
        <v>16</v>
      </c>
      <c r="I3348" s="6" t="n">
        <f aca="false">VLOOKUP($B3348,'Product Master'!$A$2:$O$5991,14,FALSE())</f>
        <v>3.79</v>
      </c>
      <c r="J3348" s="7" t="n">
        <f aca="false">VLOOKUP($B3348,'Product Master'!$A$2:$O$5991,13,FALSE())</f>
        <v>1</v>
      </c>
      <c r="K3348" s="7" t="str">
        <f aca="false">VLOOKUP($B3348,'Product Master'!$A$2:$O$5991,11,FALSE())</f>
        <v>N</v>
      </c>
      <c r="L3348" s="7" t="str">
        <f aca="false">VLOOKUP($B3348,'Product Master'!$A$2:$O$5991,12,FALSE())</f>
        <v>N</v>
      </c>
      <c r="M3348" s="3" t="n">
        <v>17</v>
      </c>
      <c r="N3348" s="3" t="n">
        <v>27</v>
      </c>
    </row>
    <row r="3349" customFormat="false" ht="15" hidden="false" customHeight="true" outlineLevel="0" collapsed="false">
      <c r="A3349" s="3" t="s">
        <v>6709</v>
      </c>
      <c r="B3349" s="3" t="s">
        <v>6710</v>
      </c>
      <c r="C3349" s="4" t="str">
        <f aca="false">VLOOKUP($B3349,'Product Master'!$A$2:$O$5991,7,FALSE())</f>
        <v>Frozen Foods</v>
      </c>
      <c r="D3349" s="4" t="str">
        <f aca="false">VLOOKUP($B3349,'Product Master'!$A$2:$O$5991,8,FALSE())</f>
        <v>Frozen Breakfast</v>
      </c>
      <c r="E3349" s="4" t="str">
        <f aca="false">VLOOKUP($B3349,'Product Master'!$A$2:$O$5991,5,FALSE())</f>
        <v>Harborline</v>
      </c>
      <c r="F3349" s="4" t="str">
        <f aca="false">VLOOKUP($B3349,'Product Master'!$A$2:$O$5991,4,FALSE())</f>
        <v>Harborline Hash Browns, 10 ct</v>
      </c>
      <c r="G3349" s="4" t="str">
        <f aca="false">VLOOKUP($B3349,'Product Master'!$A$2:$O$5991,9,FALSE())</f>
        <v>10 ct</v>
      </c>
      <c r="H3349" s="5" t="s">
        <v>16</v>
      </c>
      <c r="I3349" s="6" t="n">
        <f aca="false">VLOOKUP($B3349,'Product Master'!$A$2:$O$5991,14,FALSE())</f>
        <v>5.39</v>
      </c>
      <c r="J3349" s="7" t="n">
        <f aca="false">VLOOKUP($B3349,'Product Master'!$A$2:$O$5991,13,FALSE())</f>
        <v>8</v>
      </c>
      <c r="K3349" s="7" t="str">
        <f aca="false">VLOOKUP($B3349,'Product Master'!$A$2:$O$5991,11,FALSE())</f>
        <v>Y</v>
      </c>
      <c r="L3349" s="7" t="str">
        <f aca="false">VLOOKUP($B3349,'Product Master'!$A$2:$O$5991,12,FALSE())</f>
        <v>N</v>
      </c>
      <c r="M3349" s="3" t="n">
        <v>130</v>
      </c>
      <c r="N3349" s="3" t="n">
        <v>11</v>
      </c>
    </row>
    <row r="3350" customFormat="false" ht="15" hidden="false" customHeight="true" outlineLevel="0" collapsed="false">
      <c r="A3350" s="3" t="s">
        <v>6711</v>
      </c>
      <c r="B3350" s="3" t="s">
        <v>6712</v>
      </c>
      <c r="C3350" s="4" t="str">
        <f aca="false">VLOOKUP($B3350,'Product Master'!$A$2:$O$5991,7,FALSE())</f>
        <v>Frozen Foods</v>
      </c>
      <c r="D3350" s="4" t="str">
        <f aca="false">VLOOKUP($B3350,'Product Master'!$A$2:$O$5991,8,FALSE())</f>
        <v>Frozen Breakfast</v>
      </c>
      <c r="E3350" s="4" t="str">
        <f aca="false">VLOOKUP($B3350,'Product Master'!$A$2:$O$5991,5,FALSE())</f>
        <v>IceHarvest</v>
      </c>
      <c r="F3350" s="4" t="str">
        <f aca="false">VLOOKUP($B3350,'Product Master'!$A$2:$O$5991,4,FALSE())</f>
        <v>IceHarvest Whole Grain Breakfast Sandwich, 10 ct</v>
      </c>
      <c r="G3350" s="4" t="str">
        <f aca="false">VLOOKUP($B3350,'Product Master'!$A$2:$O$5991,9,FALSE())</f>
        <v>10 ct</v>
      </c>
      <c r="H3350" s="5" t="s">
        <v>16</v>
      </c>
      <c r="I3350" s="6" t="n">
        <f aca="false">VLOOKUP($B3350,'Product Master'!$A$2:$O$5991,14,FALSE())</f>
        <v>5.39</v>
      </c>
      <c r="J3350" s="7" t="n">
        <f aca="false">VLOOKUP($B3350,'Product Master'!$A$2:$O$5991,13,FALSE())</f>
        <v>4</v>
      </c>
      <c r="K3350" s="7" t="str">
        <f aca="false">VLOOKUP($B3350,'Product Master'!$A$2:$O$5991,11,FALSE())</f>
        <v>N</v>
      </c>
      <c r="L3350" s="7" t="str">
        <f aca="false">VLOOKUP($B3350,'Product Master'!$A$2:$O$5991,12,FALSE())</f>
        <v>N</v>
      </c>
      <c r="M3350" s="3" t="n">
        <v>122</v>
      </c>
      <c r="N3350" s="3" t="n">
        <v>5</v>
      </c>
    </row>
    <row r="3351" customFormat="false" ht="15" hidden="false" customHeight="true" outlineLevel="0" collapsed="false">
      <c r="A3351" s="3" t="s">
        <v>6713</v>
      </c>
      <c r="B3351" s="3" t="s">
        <v>6714</v>
      </c>
      <c r="C3351" s="4" t="str">
        <f aca="false">VLOOKUP($B3351,'Product Master'!$A$2:$O$5991,7,FALSE())</f>
        <v>Frozen Foods</v>
      </c>
      <c r="D3351" s="4" t="str">
        <f aca="false">VLOOKUP($B3351,'Product Master'!$A$2:$O$5991,8,FALSE())</f>
        <v>Frozen Breakfast</v>
      </c>
      <c r="E3351" s="4" t="str">
        <f aca="false">VLOOKUP($B3351,'Product Master'!$A$2:$O$5991,5,FALSE())</f>
        <v>Harborline</v>
      </c>
      <c r="F3351" s="4" t="str">
        <f aca="false">VLOOKUP($B3351,'Product Master'!$A$2:$O$5991,4,FALSE())</f>
        <v>Harborline Breakfast Sandwich, 10 ct</v>
      </c>
      <c r="G3351" s="4" t="str">
        <f aca="false">VLOOKUP($B3351,'Product Master'!$A$2:$O$5991,9,FALSE())</f>
        <v>10 ct</v>
      </c>
      <c r="H3351" s="5" t="s">
        <v>16</v>
      </c>
      <c r="I3351" s="6" t="n">
        <f aca="false">VLOOKUP($B3351,'Product Master'!$A$2:$O$5991,14,FALSE())</f>
        <v>5.39</v>
      </c>
      <c r="J3351" s="7" t="n">
        <f aca="false">VLOOKUP($B3351,'Product Master'!$A$2:$O$5991,13,FALSE())</f>
        <v>6</v>
      </c>
      <c r="K3351" s="7" t="str">
        <f aca="false">VLOOKUP($B3351,'Product Master'!$A$2:$O$5991,11,FALSE())</f>
        <v>Y</v>
      </c>
      <c r="L3351" s="7" t="str">
        <f aca="false">VLOOKUP($B3351,'Product Master'!$A$2:$O$5991,12,FALSE())</f>
        <v>N</v>
      </c>
      <c r="M3351" s="3" t="n">
        <v>86</v>
      </c>
      <c r="N3351" s="3" t="n">
        <v>36</v>
      </c>
    </row>
    <row r="3352" customFormat="false" ht="15" hidden="false" customHeight="true" outlineLevel="0" collapsed="false">
      <c r="A3352" s="3" t="s">
        <v>6715</v>
      </c>
      <c r="B3352" s="3" t="s">
        <v>6716</v>
      </c>
      <c r="C3352" s="4" t="str">
        <f aca="false">VLOOKUP($B3352,'Product Master'!$A$2:$O$5991,7,FALSE())</f>
        <v>Frozen Foods</v>
      </c>
      <c r="D3352" s="4" t="str">
        <f aca="false">VLOOKUP($B3352,'Product Master'!$A$2:$O$5991,8,FALSE())</f>
        <v>Frozen Breakfast</v>
      </c>
      <c r="E3352" s="4" t="str">
        <f aca="false">VLOOKUP($B3352,'Product Master'!$A$2:$O$5991,5,FALSE())</f>
        <v>IceHarvest</v>
      </c>
      <c r="F3352" s="4" t="str">
        <f aca="false">VLOOKUP($B3352,'Product Master'!$A$2:$O$5991,4,FALSE())</f>
        <v>IceHarvest Buttermilk Hash Browns, 32 oz</v>
      </c>
      <c r="G3352" s="4" t="str">
        <f aca="false">VLOOKUP($B3352,'Product Master'!$A$2:$O$5991,9,FALSE())</f>
        <v>32 oz</v>
      </c>
      <c r="H3352" s="5" t="s">
        <v>16</v>
      </c>
      <c r="I3352" s="6" t="n">
        <f aca="false">VLOOKUP($B3352,'Product Master'!$A$2:$O$5991,14,FALSE())</f>
        <v>5.79</v>
      </c>
      <c r="J3352" s="7" t="n">
        <f aca="false">VLOOKUP($B3352,'Product Master'!$A$2:$O$5991,13,FALSE())</f>
        <v>6</v>
      </c>
      <c r="K3352" s="7" t="str">
        <f aca="false">VLOOKUP($B3352,'Product Master'!$A$2:$O$5991,11,FALSE())</f>
        <v>N</v>
      </c>
      <c r="L3352" s="7" t="str">
        <f aca="false">VLOOKUP($B3352,'Product Master'!$A$2:$O$5991,12,FALSE())</f>
        <v>N</v>
      </c>
      <c r="M3352" s="3" t="n">
        <v>134</v>
      </c>
      <c r="N3352" s="3" t="n">
        <v>6</v>
      </c>
    </row>
    <row r="3353" customFormat="false" ht="15" hidden="false" customHeight="true" outlineLevel="0" collapsed="false">
      <c r="A3353" s="3" t="s">
        <v>6717</v>
      </c>
      <c r="B3353" s="3" t="s">
        <v>6718</v>
      </c>
      <c r="C3353" s="4" t="str">
        <f aca="false">VLOOKUP($B3353,'Product Master'!$A$2:$O$5991,7,FALSE())</f>
        <v>Frozen Foods</v>
      </c>
      <c r="D3353" s="4" t="str">
        <f aca="false">VLOOKUP($B3353,'Product Master'!$A$2:$O$5991,8,FALSE())</f>
        <v>Frozen Breakfast</v>
      </c>
      <c r="E3353" s="4" t="str">
        <f aca="false">VLOOKUP($B3353,'Product Master'!$A$2:$O$5991,5,FALSE())</f>
        <v>Frostline</v>
      </c>
      <c r="F3353" s="4" t="str">
        <f aca="false">VLOOKUP($B3353,'Product Master'!$A$2:$O$5991,4,FALSE())</f>
        <v>Frostline French Toast Sticks, 12.5 oz</v>
      </c>
      <c r="G3353" s="4" t="str">
        <f aca="false">VLOOKUP($B3353,'Product Master'!$A$2:$O$5991,9,FALSE())</f>
        <v>12.5 oz</v>
      </c>
      <c r="H3353" s="5" t="s">
        <v>16</v>
      </c>
      <c r="I3353" s="6" t="n">
        <f aca="false">VLOOKUP($B3353,'Product Master'!$A$2:$O$5991,14,FALSE())</f>
        <v>3.89</v>
      </c>
      <c r="J3353" s="7" t="n">
        <f aca="false">VLOOKUP($B3353,'Product Master'!$A$2:$O$5991,13,FALSE())</f>
        <v>8</v>
      </c>
      <c r="K3353" s="7" t="str">
        <f aca="false">VLOOKUP($B3353,'Product Master'!$A$2:$O$5991,11,FALSE())</f>
        <v>N</v>
      </c>
      <c r="L3353" s="7" t="str">
        <f aca="false">VLOOKUP($B3353,'Product Master'!$A$2:$O$5991,12,FALSE())</f>
        <v>N</v>
      </c>
      <c r="M3353" s="3" t="n">
        <v>86</v>
      </c>
      <c r="N3353" s="3" t="n">
        <v>36</v>
      </c>
    </row>
    <row r="3354" customFormat="false" ht="15" hidden="false" customHeight="true" outlineLevel="0" collapsed="false">
      <c r="A3354" s="3" t="s">
        <v>6719</v>
      </c>
      <c r="B3354" s="3" t="s">
        <v>6720</v>
      </c>
      <c r="C3354" s="4" t="str">
        <f aca="false">VLOOKUP($B3354,'Product Master'!$A$2:$O$5991,7,FALSE())</f>
        <v>Frozen Foods</v>
      </c>
      <c r="D3354" s="4" t="str">
        <f aca="false">VLOOKUP($B3354,'Product Master'!$A$2:$O$5991,8,FALSE())</f>
        <v>Frozen Appetizers</v>
      </c>
      <c r="E3354" s="4" t="str">
        <f aca="false">VLOOKUP($B3354,'Product Master'!$A$2:$O$5991,5,FALSE())</f>
        <v>Northgate Frozen</v>
      </c>
      <c r="F3354" s="4" t="str">
        <f aca="false">VLOOKUP($B3354,'Product Master'!$A$2:$O$5991,4,FALSE())</f>
        <v>Northgate Frozen Spicy Egg Rolls, 16 oz</v>
      </c>
      <c r="G3354" s="4" t="str">
        <f aca="false">VLOOKUP($B3354,'Product Master'!$A$2:$O$5991,9,FALSE())</f>
        <v>16 oz</v>
      </c>
      <c r="H3354" s="5" t="s">
        <v>16</v>
      </c>
      <c r="I3354" s="6" t="n">
        <f aca="false">VLOOKUP($B3354,'Product Master'!$A$2:$O$5991,14,FALSE())</f>
        <v>7.89</v>
      </c>
      <c r="J3354" s="7" t="n">
        <f aca="false">VLOOKUP($B3354,'Product Master'!$A$2:$O$5991,13,FALSE())</f>
        <v>8</v>
      </c>
      <c r="K3354" s="7" t="str">
        <f aca="false">VLOOKUP($B3354,'Product Master'!$A$2:$O$5991,11,FALSE())</f>
        <v>N</v>
      </c>
      <c r="L3354" s="7" t="str">
        <f aca="false">VLOOKUP($B3354,'Product Master'!$A$2:$O$5991,12,FALSE())</f>
        <v>N</v>
      </c>
      <c r="M3354" s="3" t="n">
        <v>93</v>
      </c>
      <c r="N3354" s="3" t="n">
        <v>17</v>
      </c>
    </row>
    <row r="3355" customFormat="false" ht="15" hidden="false" customHeight="true" outlineLevel="0" collapsed="false">
      <c r="A3355" s="3" t="s">
        <v>6721</v>
      </c>
      <c r="B3355" s="3" t="s">
        <v>6722</v>
      </c>
      <c r="C3355" s="4" t="str">
        <f aca="false">VLOOKUP($B3355,'Product Master'!$A$2:$O$5991,7,FALSE())</f>
        <v>Frozen Foods</v>
      </c>
      <c r="D3355" s="4" t="str">
        <f aca="false">VLOOKUP($B3355,'Product Master'!$A$2:$O$5991,8,FALSE())</f>
        <v>Frozen Appetizers</v>
      </c>
      <c r="E3355" s="4" t="str">
        <f aca="false">VLOOKUP($B3355,'Product Master'!$A$2:$O$5991,5,FALSE())</f>
        <v>Frostline</v>
      </c>
      <c r="F3355" s="4" t="str">
        <f aca="false">VLOOKUP($B3355,'Product Master'!$A$2:$O$5991,4,FALSE())</f>
        <v>Frostline Spicy Onion Rings, 12 oz</v>
      </c>
      <c r="G3355" s="4" t="str">
        <f aca="false">VLOOKUP($B3355,'Product Master'!$A$2:$O$5991,9,FALSE())</f>
        <v>12 oz</v>
      </c>
      <c r="H3355" s="5" t="s">
        <v>16</v>
      </c>
      <c r="I3355" s="6" t="n">
        <f aca="false">VLOOKUP($B3355,'Product Master'!$A$2:$O$5991,14,FALSE())</f>
        <v>7.99</v>
      </c>
      <c r="J3355" s="7" t="n">
        <f aca="false">VLOOKUP($B3355,'Product Master'!$A$2:$O$5991,13,FALSE())</f>
        <v>4</v>
      </c>
      <c r="K3355" s="7" t="str">
        <f aca="false">VLOOKUP($B3355,'Product Master'!$A$2:$O$5991,11,FALSE())</f>
        <v>N</v>
      </c>
      <c r="L3355" s="7" t="str">
        <f aca="false">VLOOKUP($B3355,'Product Master'!$A$2:$O$5991,12,FALSE())</f>
        <v>N</v>
      </c>
      <c r="M3355" s="3" t="n">
        <v>25</v>
      </c>
      <c r="N3355" s="3" t="n">
        <v>39</v>
      </c>
    </row>
    <row r="3356" customFormat="false" ht="15" hidden="false" customHeight="true" outlineLevel="0" collapsed="false">
      <c r="A3356" s="3" t="s">
        <v>6723</v>
      </c>
      <c r="B3356" s="3" t="s">
        <v>6724</v>
      </c>
      <c r="C3356" s="4" t="str">
        <f aca="false">VLOOKUP($B3356,'Product Master'!$A$2:$O$5991,7,FALSE())</f>
        <v>Frozen Foods</v>
      </c>
      <c r="D3356" s="4" t="str">
        <f aca="false">VLOOKUP($B3356,'Product Master'!$A$2:$O$5991,8,FALSE())</f>
        <v>Frozen Appetizers</v>
      </c>
      <c r="E3356" s="4" t="str">
        <f aca="false">VLOOKUP($B3356,'Product Master'!$A$2:$O$5991,5,FALSE())</f>
        <v>Frostline</v>
      </c>
      <c r="F3356" s="4" t="str">
        <f aca="false">VLOOKUP($B3356,'Product Master'!$A$2:$O$5991,4,FALSE())</f>
        <v>Frostline Spicy Egg Rolls, 12 oz</v>
      </c>
      <c r="G3356" s="4" t="str">
        <f aca="false">VLOOKUP($B3356,'Product Master'!$A$2:$O$5991,9,FALSE())</f>
        <v>12 oz</v>
      </c>
      <c r="H3356" s="5" t="s">
        <v>16</v>
      </c>
      <c r="I3356" s="6" t="n">
        <f aca="false">VLOOKUP($B3356,'Product Master'!$A$2:$O$5991,14,FALSE())</f>
        <v>6.79</v>
      </c>
      <c r="J3356" s="7" t="n">
        <f aca="false">VLOOKUP($B3356,'Product Master'!$A$2:$O$5991,13,FALSE())</f>
        <v>12</v>
      </c>
      <c r="K3356" s="7" t="str">
        <f aca="false">VLOOKUP($B3356,'Product Master'!$A$2:$O$5991,11,FALSE())</f>
        <v>N</v>
      </c>
      <c r="L3356" s="7" t="str">
        <f aca="false">VLOOKUP($B3356,'Product Master'!$A$2:$O$5991,12,FALSE())</f>
        <v>N</v>
      </c>
      <c r="M3356" s="3" t="n">
        <v>111</v>
      </c>
      <c r="N3356" s="3" t="n">
        <v>24</v>
      </c>
    </row>
    <row r="3357" customFormat="false" ht="15" hidden="false" customHeight="true" outlineLevel="0" collapsed="false">
      <c r="A3357" s="3" t="s">
        <v>6725</v>
      </c>
      <c r="B3357" s="3" t="s">
        <v>6726</v>
      </c>
      <c r="C3357" s="4" t="str">
        <f aca="false">VLOOKUP($B3357,'Product Master'!$A$2:$O$5991,7,FALSE())</f>
        <v>Frozen Foods</v>
      </c>
      <c r="D3357" s="4" t="str">
        <f aca="false">VLOOKUP($B3357,'Product Master'!$A$2:$O$5991,8,FALSE())</f>
        <v>Frozen Appetizers</v>
      </c>
      <c r="E3357" s="4" t="str">
        <f aca="false">VLOOKUP($B3357,'Product Master'!$A$2:$O$5991,5,FALSE())</f>
        <v>Northgate Frozen</v>
      </c>
      <c r="F3357" s="4" t="str">
        <f aca="false">VLOOKUP($B3357,'Product Master'!$A$2:$O$5991,4,FALSE())</f>
        <v>Northgate Frozen Spicy Onion Rings, 16 oz</v>
      </c>
      <c r="G3357" s="4" t="str">
        <f aca="false">VLOOKUP($B3357,'Product Master'!$A$2:$O$5991,9,FALSE())</f>
        <v>16 oz</v>
      </c>
      <c r="H3357" s="5" t="s">
        <v>16</v>
      </c>
      <c r="I3357" s="6" t="n">
        <f aca="false">VLOOKUP($B3357,'Product Master'!$A$2:$O$5991,14,FALSE())</f>
        <v>6.79</v>
      </c>
      <c r="J3357" s="7" t="n">
        <f aca="false">VLOOKUP($B3357,'Product Master'!$A$2:$O$5991,13,FALSE())</f>
        <v>8</v>
      </c>
      <c r="K3357" s="7" t="str">
        <f aca="false">VLOOKUP($B3357,'Product Master'!$A$2:$O$5991,11,FALSE())</f>
        <v>N</v>
      </c>
      <c r="L3357" s="7" t="str">
        <f aca="false">VLOOKUP($B3357,'Product Master'!$A$2:$O$5991,12,FALSE())</f>
        <v>N</v>
      </c>
      <c r="M3357" s="3" t="n">
        <v>76</v>
      </c>
      <c r="N3357" s="3" t="n">
        <v>40</v>
      </c>
    </row>
    <row r="3358" customFormat="false" ht="15" hidden="false" customHeight="true" outlineLevel="0" collapsed="false">
      <c r="A3358" s="3" t="s">
        <v>6727</v>
      </c>
      <c r="B3358" s="3" t="s">
        <v>6728</v>
      </c>
      <c r="C3358" s="4" t="str">
        <f aca="false">VLOOKUP($B3358,'Product Master'!$A$2:$O$5991,7,FALSE())</f>
        <v>Frozen Foods</v>
      </c>
      <c r="D3358" s="4" t="str">
        <f aca="false">VLOOKUP($B3358,'Product Master'!$A$2:$O$5991,8,FALSE())</f>
        <v>Frozen Appetizers</v>
      </c>
      <c r="E3358" s="4" t="str">
        <f aca="false">VLOOKUP($B3358,'Product Master'!$A$2:$O$5991,5,FALSE())</f>
        <v>IceHarvest</v>
      </c>
      <c r="F3358" s="4" t="str">
        <f aca="false">VLOOKUP($B3358,'Product Master'!$A$2:$O$5991,4,FALSE())</f>
        <v>IceHarvest Spicy Onion Rings, 12 oz</v>
      </c>
      <c r="G3358" s="4" t="str">
        <f aca="false">VLOOKUP($B3358,'Product Master'!$A$2:$O$5991,9,FALSE())</f>
        <v>12 oz</v>
      </c>
      <c r="H3358" s="5" t="s">
        <v>16</v>
      </c>
      <c r="I3358" s="6" t="n">
        <f aca="false">VLOOKUP($B3358,'Product Master'!$A$2:$O$5991,14,FALSE())</f>
        <v>7.89</v>
      </c>
      <c r="J3358" s="7" t="n">
        <f aca="false">VLOOKUP($B3358,'Product Master'!$A$2:$O$5991,13,FALSE())</f>
        <v>4</v>
      </c>
      <c r="K3358" s="7" t="str">
        <f aca="false">VLOOKUP($B3358,'Product Master'!$A$2:$O$5991,11,FALSE())</f>
        <v>N</v>
      </c>
      <c r="L3358" s="7" t="str">
        <f aca="false">VLOOKUP($B3358,'Product Master'!$A$2:$O$5991,12,FALSE())</f>
        <v>N</v>
      </c>
      <c r="M3358" s="3" t="n">
        <v>23</v>
      </c>
      <c r="N3358" s="3" t="n">
        <v>34</v>
      </c>
    </row>
    <row r="3359" customFormat="false" ht="15" hidden="false" customHeight="true" outlineLevel="0" collapsed="false">
      <c r="A3359" s="3" t="s">
        <v>6729</v>
      </c>
      <c r="B3359" s="3" t="s">
        <v>6730</v>
      </c>
      <c r="C3359" s="4" t="str">
        <f aca="false">VLOOKUP($B3359,'Product Master'!$A$2:$O$5991,7,FALSE())</f>
        <v>Frozen Foods</v>
      </c>
      <c r="D3359" s="4" t="str">
        <f aca="false">VLOOKUP($B3359,'Product Master'!$A$2:$O$5991,8,FALSE())</f>
        <v>Frozen Appetizers</v>
      </c>
      <c r="E3359" s="4" t="str">
        <f aca="false">VLOOKUP($B3359,'Product Master'!$A$2:$O$5991,5,FALSE())</f>
        <v>Northgate Frozen</v>
      </c>
      <c r="F3359" s="4" t="str">
        <f aca="false">VLOOKUP($B3359,'Product Master'!$A$2:$O$5991,4,FALSE())</f>
        <v>Northgate Frozen Mozzarella Sticks, 16 oz</v>
      </c>
      <c r="G3359" s="4" t="str">
        <f aca="false">VLOOKUP($B3359,'Product Master'!$A$2:$O$5991,9,FALSE())</f>
        <v>16 oz</v>
      </c>
      <c r="H3359" s="5" t="s">
        <v>16</v>
      </c>
      <c r="I3359" s="6" t="n">
        <f aca="false">VLOOKUP($B3359,'Product Master'!$A$2:$O$5991,14,FALSE())</f>
        <v>4.79</v>
      </c>
      <c r="J3359" s="7" t="n">
        <f aca="false">VLOOKUP($B3359,'Product Master'!$A$2:$O$5991,13,FALSE())</f>
        <v>12</v>
      </c>
      <c r="K3359" s="7" t="str">
        <f aca="false">VLOOKUP($B3359,'Product Master'!$A$2:$O$5991,11,FALSE())</f>
        <v>N</v>
      </c>
      <c r="L3359" s="7" t="str">
        <f aca="false">VLOOKUP($B3359,'Product Master'!$A$2:$O$5991,12,FALSE())</f>
        <v>N</v>
      </c>
      <c r="M3359" s="3" t="n">
        <v>126</v>
      </c>
      <c r="N3359" s="3" t="n">
        <v>25</v>
      </c>
    </row>
    <row r="3360" customFormat="false" ht="15" hidden="false" customHeight="true" outlineLevel="0" collapsed="false">
      <c r="A3360" s="3" t="s">
        <v>6731</v>
      </c>
      <c r="B3360" s="3" t="s">
        <v>6732</v>
      </c>
      <c r="C3360" s="4" t="str">
        <f aca="false">VLOOKUP($B3360,'Product Master'!$A$2:$O$5991,7,FALSE())</f>
        <v>Frozen Foods</v>
      </c>
      <c r="D3360" s="4" t="str">
        <f aca="false">VLOOKUP($B3360,'Product Master'!$A$2:$O$5991,8,FALSE())</f>
        <v>Frozen Appetizers</v>
      </c>
      <c r="E3360" s="4" t="str">
        <f aca="false">VLOOKUP($B3360,'Product Master'!$A$2:$O$5991,5,FALSE())</f>
        <v>Northgate Frozen</v>
      </c>
      <c r="F3360" s="4" t="str">
        <f aca="false">VLOOKUP($B3360,'Product Master'!$A$2:$O$5991,4,FALSE())</f>
        <v>Northgate Frozen Spicy Egg Rolls, 12 oz</v>
      </c>
      <c r="G3360" s="4" t="str">
        <f aca="false">VLOOKUP($B3360,'Product Master'!$A$2:$O$5991,9,FALSE())</f>
        <v>12 oz</v>
      </c>
      <c r="H3360" s="5" t="s">
        <v>16</v>
      </c>
      <c r="I3360" s="6" t="n">
        <f aca="false">VLOOKUP($B3360,'Product Master'!$A$2:$O$5991,14,FALSE())</f>
        <v>7.89</v>
      </c>
      <c r="J3360" s="7" t="n">
        <f aca="false">VLOOKUP($B3360,'Product Master'!$A$2:$O$5991,13,FALSE())</f>
        <v>12</v>
      </c>
      <c r="K3360" s="7" t="str">
        <f aca="false">VLOOKUP($B3360,'Product Master'!$A$2:$O$5991,11,FALSE())</f>
        <v>N</v>
      </c>
      <c r="L3360" s="7" t="str">
        <f aca="false">VLOOKUP($B3360,'Product Master'!$A$2:$O$5991,12,FALSE())</f>
        <v>N</v>
      </c>
      <c r="M3360" s="3" t="n">
        <v>111</v>
      </c>
      <c r="N3360" s="3" t="n">
        <v>24</v>
      </c>
    </row>
    <row r="3361" customFormat="false" ht="15" hidden="false" customHeight="true" outlineLevel="0" collapsed="false">
      <c r="A3361" s="3" t="s">
        <v>6733</v>
      </c>
      <c r="B3361" s="3" t="s">
        <v>6734</v>
      </c>
      <c r="C3361" s="4" t="str">
        <f aca="false">VLOOKUP($B3361,'Product Master'!$A$2:$O$5991,7,FALSE())</f>
        <v>Frozen Foods</v>
      </c>
      <c r="D3361" s="4" t="str">
        <f aca="false">VLOOKUP($B3361,'Product Master'!$A$2:$O$5991,8,FALSE())</f>
        <v>Frozen Appetizers</v>
      </c>
      <c r="E3361" s="4" t="str">
        <f aca="false">VLOOKUP($B3361,'Product Master'!$A$2:$O$5991,5,FALSE())</f>
        <v>Frostline</v>
      </c>
      <c r="F3361" s="4" t="str">
        <f aca="false">VLOOKUP($B3361,'Product Master'!$A$2:$O$5991,4,FALSE())</f>
        <v>Frostline Spicy Onion Rings, 16 oz</v>
      </c>
      <c r="G3361" s="4" t="str">
        <f aca="false">VLOOKUP($B3361,'Product Master'!$A$2:$O$5991,9,FALSE())</f>
        <v>16 oz</v>
      </c>
      <c r="H3361" s="5" t="s">
        <v>16</v>
      </c>
      <c r="I3361" s="6" t="n">
        <f aca="false">VLOOKUP($B3361,'Product Master'!$A$2:$O$5991,14,FALSE())</f>
        <v>6.89</v>
      </c>
      <c r="J3361" s="7" t="n">
        <f aca="false">VLOOKUP($B3361,'Product Master'!$A$2:$O$5991,13,FALSE())</f>
        <v>12</v>
      </c>
      <c r="K3361" s="7" t="str">
        <f aca="false">VLOOKUP($B3361,'Product Master'!$A$2:$O$5991,11,FALSE())</f>
        <v>N</v>
      </c>
      <c r="L3361" s="7" t="str">
        <f aca="false">VLOOKUP($B3361,'Product Master'!$A$2:$O$5991,12,FALSE())</f>
        <v>N</v>
      </c>
      <c r="M3361" s="3" t="n">
        <v>53</v>
      </c>
      <c r="N3361" s="3" t="n">
        <v>40</v>
      </c>
    </row>
    <row r="3362" customFormat="false" ht="15" hidden="false" customHeight="true" outlineLevel="0" collapsed="false">
      <c r="A3362" s="3" t="s">
        <v>6735</v>
      </c>
      <c r="B3362" s="3" t="s">
        <v>6736</v>
      </c>
      <c r="C3362" s="4" t="str">
        <f aca="false">VLOOKUP($B3362,'Product Master'!$A$2:$O$5991,7,FALSE())</f>
        <v>Frozen Foods</v>
      </c>
      <c r="D3362" s="4" t="str">
        <f aca="false">VLOOKUP($B3362,'Product Master'!$A$2:$O$5991,8,FALSE())</f>
        <v>Frozen Appetizers</v>
      </c>
      <c r="E3362" s="4" t="str">
        <f aca="false">VLOOKUP($B3362,'Product Master'!$A$2:$O$5991,5,FALSE())</f>
        <v>Frostline</v>
      </c>
      <c r="F3362" s="4" t="str">
        <f aca="false">VLOOKUP($B3362,'Product Master'!$A$2:$O$5991,4,FALSE())</f>
        <v>Frostline Spicy Pretzel Bites, 16 oz</v>
      </c>
      <c r="G3362" s="4" t="str">
        <f aca="false">VLOOKUP($B3362,'Product Master'!$A$2:$O$5991,9,FALSE())</f>
        <v>16 oz</v>
      </c>
      <c r="H3362" s="5" t="s">
        <v>16</v>
      </c>
      <c r="I3362" s="6" t="n">
        <f aca="false">VLOOKUP($B3362,'Product Master'!$A$2:$O$5991,14,FALSE())</f>
        <v>6.39</v>
      </c>
      <c r="J3362" s="7" t="n">
        <f aca="false">VLOOKUP($B3362,'Product Master'!$A$2:$O$5991,13,FALSE())</f>
        <v>24</v>
      </c>
      <c r="K3362" s="7" t="str">
        <f aca="false">VLOOKUP($B3362,'Product Master'!$A$2:$O$5991,11,FALSE())</f>
        <v>N</v>
      </c>
      <c r="L3362" s="7" t="str">
        <f aca="false">VLOOKUP($B3362,'Product Master'!$A$2:$O$5991,12,FALSE())</f>
        <v>N</v>
      </c>
      <c r="M3362" s="3" t="n">
        <v>47</v>
      </c>
      <c r="N3362" s="3" t="n">
        <v>35</v>
      </c>
    </row>
    <row r="3363" customFormat="false" ht="15" hidden="false" customHeight="true" outlineLevel="0" collapsed="false">
      <c r="A3363" s="3" t="s">
        <v>6737</v>
      </c>
      <c r="B3363" s="3" t="s">
        <v>6738</v>
      </c>
      <c r="C3363" s="4" t="str">
        <f aca="false">VLOOKUP($B3363,'Product Master'!$A$2:$O$5991,7,FALSE())</f>
        <v>Frozen Foods</v>
      </c>
      <c r="D3363" s="4" t="str">
        <f aca="false">VLOOKUP($B3363,'Product Master'!$A$2:$O$5991,8,FALSE())</f>
        <v>Frozen Appetizers</v>
      </c>
      <c r="E3363" s="4" t="str">
        <f aca="false">VLOOKUP($B3363,'Product Master'!$A$2:$O$5991,5,FALSE())</f>
        <v>IceHarvest</v>
      </c>
      <c r="F3363" s="4" t="str">
        <f aca="false">VLOOKUP($B3363,'Product Master'!$A$2:$O$5991,4,FALSE())</f>
        <v>IceHarvest Onion Rings, 16 oz</v>
      </c>
      <c r="G3363" s="4" t="str">
        <f aca="false">VLOOKUP($B3363,'Product Master'!$A$2:$O$5991,9,FALSE())</f>
        <v>16 oz</v>
      </c>
      <c r="H3363" s="5" t="s">
        <v>16</v>
      </c>
      <c r="I3363" s="6" t="n">
        <f aca="false">VLOOKUP($B3363,'Product Master'!$A$2:$O$5991,14,FALSE())</f>
        <v>6.29</v>
      </c>
      <c r="J3363" s="7" t="n">
        <f aca="false">VLOOKUP($B3363,'Product Master'!$A$2:$O$5991,13,FALSE())</f>
        <v>12</v>
      </c>
      <c r="K3363" s="7" t="str">
        <f aca="false">VLOOKUP($B3363,'Product Master'!$A$2:$O$5991,11,FALSE())</f>
        <v>N</v>
      </c>
      <c r="L3363" s="7" t="str">
        <f aca="false">VLOOKUP($B3363,'Product Master'!$A$2:$O$5991,12,FALSE())</f>
        <v>N</v>
      </c>
      <c r="M3363" s="3" t="n">
        <v>45</v>
      </c>
      <c r="N3363" s="3" t="n">
        <v>5</v>
      </c>
    </row>
    <row r="3364" customFormat="false" ht="15" hidden="false" customHeight="true" outlineLevel="0" collapsed="false">
      <c r="A3364" s="3" t="s">
        <v>6739</v>
      </c>
      <c r="B3364" s="3" t="s">
        <v>6740</v>
      </c>
      <c r="C3364" s="4" t="str">
        <f aca="false">VLOOKUP($B3364,'Product Master'!$A$2:$O$5991,7,FALSE())</f>
        <v>Frozen Foods</v>
      </c>
      <c r="D3364" s="4" t="str">
        <f aca="false">VLOOKUP($B3364,'Product Master'!$A$2:$O$5991,8,FALSE())</f>
        <v>Frozen Appetizers</v>
      </c>
      <c r="E3364" s="4" t="str">
        <f aca="false">VLOOKUP($B3364,'Product Master'!$A$2:$O$5991,5,FALSE())</f>
        <v>Frostline</v>
      </c>
      <c r="F3364" s="4" t="str">
        <f aca="false">VLOOKUP($B3364,'Product Master'!$A$2:$O$5991,4,FALSE())</f>
        <v>Frostline Spicy Pretzel Bites, 12 oz</v>
      </c>
      <c r="G3364" s="4" t="str">
        <f aca="false">VLOOKUP($B3364,'Product Master'!$A$2:$O$5991,9,FALSE())</f>
        <v>12 oz</v>
      </c>
      <c r="H3364" s="5" t="s">
        <v>16</v>
      </c>
      <c r="I3364" s="6" t="n">
        <f aca="false">VLOOKUP($B3364,'Product Master'!$A$2:$O$5991,14,FALSE())</f>
        <v>7.49</v>
      </c>
      <c r="J3364" s="7" t="n">
        <f aca="false">VLOOKUP($B3364,'Product Master'!$A$2:$O$5991,13,FALSE())</f>
        <v>12</v>
      </c>
      <c r="K3364" s="7" t="str">
        <f aca="false">VLOOKUP($B3364,'Product Master'!$A$2:$O$5991,11,FALSE())</f>
        <v>N</v>
      </c>
      <c r="L3364" s="7" t="str">
        <f aca="false">VLOOKUP($B3364,'Product Master'!$A$2:$O$5991,12,FALSE())</f>
        <v>N</v>
      </c>
      <c r="M3364" s="3" t="n">
        <v>14</v>
      </c>
      <c r="N3364" s="3" t="n">
        <v>36</v>
      </c>
    </row>
    <row r="3365" customFormat="false" ht="15" hidden="false" customHeight="true" outlineLevel="0" collapsed="false">
      <c r="A3365" s="3" t="s">
        <v>6741</v>
      </c>
      <c r="B3365" s="3" t="s">
        <v>6742</v>
      </c>
      <c r="C3365" s="4" t="str">
        <f aca="false">VLOOKUP($B3365,'Product Master'!$A$2:$O$5991,7,FALSE())</f>
        <v>Frozen Foods</v>
      </c>
      <c r="D3365" s="4" t="str">
        <f aca="false">VLOOKUP($B3365,'Product Master'!$A$2:$O$5991,8,FALSE())</f>
        <v>Frozen Appetizers</v>
      </c>
      <c r="E3365" s="4" t="str">
        <f aca="false">VLOOKUP($B3365,'Product Master'!$A$2:$O$5991,5,FALSE())</f>
        <v>Harborline</v>
      </c>
      <c r="F3365" s="4" t="str">
        <f aca="false">VLOOKUP($B3365,'Product Master'!$A$2:$O$5991,4,FALSE())</f>
        <v>Harborline Pretzel Bites, 12 oz</v>
      </c>
      <c r="G3365" s="4" t="str">
        <f aca="false">VLOOKUP($B3365,'Product Master'!$A$2:$O$5991,9,FALSE())</f>
        <v>12 oz</v>
      </c>
      <c r="H3365" s="5" t="s">
        <v>16</v>
      </c>
      <c r="I3365" s="6" t="n">
        <f aca="false">VLOOKUP($B3365,'Product Master'!$A$2:$O$5991,14,FALSE())</f>
        <v>6.89</v>
      </c>
      <c r="J3365" s="7" t="n">
        <f aca="false">VLOOKUP($B3365,'Product Master'!$A$2:$O$5991,13,FALSE())</f>
        <v>8</v>
      </c>
      <c r="K3365" s="7" t="str">
        <f aca="false">VLOOKUP($B3365,'Product Master'!$A$2:$O$5991,11,FALSE())</f>
        <v>Y</v>
      </c>
      <c r="L3365" s="7" t="str">
        <f aca="false">VLOOKUP($B3365,'Product Master'!$A$2:$O$5991,12,FALSE())</f>
        <v>N</v>
      </c>
      <c r="M3365" s="3" t="n">
        <v>43</v>
      </c>
      <c r="N3365" s="3" t="n">
        <v>24</v>
      </c>
    </row>
    <row r="3366" customFormat="false" ht="15" hidden="false" customHeight="true" outlineLevel="0" collapsed="false">
      <c r="A3366" s="3" t="s">
        <v>6743</v>
      </c>
      <c r="B3366" s="3" t="s">
        <v>6744</v>
      </c>
      <c r="C3366" s="4" t="str">
        <f aca="false">VLOOKUP($B3366,'Product Master'!$A$2:$O$5991,7,FALSE())</f>
        <v>Frozen Foods</v>
      </c>
      <c r="D3366" s="4" t="str">
        <f aca="false">VLOOKUP($B3366,'Product Master'!$A$2:$O$5991,8,FALSE())</f>
        <v>Frozen Appetizers</v>
      </c>
      <c r="E3366" s="4" t="str">
        <f aca="false">VLOOKUP($B3366,'Product Master'!$A$2:$O$5991,5,FALSE())</f>
        <v>Frostline</v>
      </c>
      <c r="F3366" s="4" t="str">
        <f aca="false">VLOOKUP($B3366,'Product Master'!$A$2:$O$5991,4,FALSE())</f>
        <v>Frostline Mozzarella Sticks, 12 oz</v>
      </c>
      <c r="G3366" s="4" t="str">
        <f aca="false">VLOOKUP($B3366,'Product Master'!$A$2:$O$5991,9,FALSE())</f>
        <v>12 oz</v>
      </c>
      <c r="H3366" s="5" t="s">
        <v>16</v>
      </c>
      <c r="I3366" s="6" t="n">
        <f aca="false">VLOOKUP($B3366,'Product Master'!$A$2:$O$5991,14,FALSE())</f>
        <v>6.39</v>
      </c>
      <c r="J3366" s="7" t="n">
        <f aca="false">VLOOKUP($B3366,'Product Master'!$A$2:$O$5991,13,FALSE())</f>
        <v>4</v>
      </c>
      <c r="K3366" s="7" t="str">
        <f aca="false">VLOOKUP($B3366,'Product Master'!$A$2:$O$5991,11,FALSE())</f>
        <v>N</v>
      </c>
      <c r="L3366" s="7" t="str">
        <f aca="false">VLOOKUP($B3366,'Product Master'!$A$2:$O$5991,12,FALSE())</f>
        <v>N</v>
      </c>
      <c r="M3366" s="3" t="n">
        <v>30</v>
      </c>
      <c r="N3366" s="3" t="n">
        <v>31</v>
      </c>
    </row>
    <row r="3367" customFormat="false" ht="15" hidden="false" customHeight="true" outlineLevel="0" collapsed="false">
      <c r="A3367" s="3" t="s">
        <v>6745</v>
      </c>
      <c r="B3367" s="3" t="s">
        <v>6746</v>
      </c>
      <c r="C3367" s="4" t="str">
        <f aca="false">VLOOKUP($B3367,'Product Master'!$A$2:$O$5991,7,FALSE())</f>
        <v>Frozen Foods</v>
      </c>
      <c r="D3367" s="4" t="str">
        <f aca="false">VLOOKUP($B3367,'Product Master'!$A$2:$O$5991,8,FALSE())</f>
        <v>Frozen Appetizers</v>
      </c>
      <c r="E3367" s="4" t="str">
        <f aca="false">VLOOKUP($B3367,'Product Master'!$A$2:$O$5991,5,FALSE())</f>
        <v>Northgate Frozen</v>
      </c>
      <c r="F3367" s="4" t="str">
        <f aca="false">VLOOKUP($B3367,'Product Master'!$A$2:$O$5991,4,FALSE())</f>
        <v>Northgate Frozen Pot Stickers, 12 oz</v>
      </c>
      <c r="G3367" s="4" t="str">
        <f aca="false">VLOOKUP($B3367,'Product Master'!$A$2:$O$5991,9,FALSE())</f>
        <v>12 oz</v>
      </c>
      <c r="H3367" s="5" t="s">
        <v>16</v>
      </c>
      <c r="I3367" s="6" t="n">
        <f aca="false">VLOOKUP($B3367,'Product Master'!$A$2:$O$5991,14,FALSE())</f>
        <v>7.49</v>
      </c>
      <c r="J3367" s="7" t="n">
        <f aca="false">VLOOKUP($B3367,'Product Master'!$A$2:$O$5991,13,FALSE())</f>
        <v>2</v>
      </c>
      <c r="K3367" s="7" t="str">
        <f aca="false">VLOOKUP($B3367,'Product Master'!$A$2:$O$5991,11,FALSE())</f>
        <v>N</v>
      </c>
      <c r="L3367" s="7" t="str">
        <f aca="false">VLOOKUP($B3367,'Product Master'!$A$2:$O$5991,12,FALSE())</f>
        <v>N</v>
      </c>
      <c r="M3367" s="3" t="n">
        <v>135</v>
      </c>
      <c r="N3367" s="3" t="n">
        <v>29</v>
      </c>
    </row>
    <row r="3368" customFormat="false" ht="15" hidden="false" customHeight="true" outlineLevel="0" collapsed="false">
      <c r="A3368" s="3" t="s">
        <v>6747</v>
      </c>
      <c r="B3368" s="3" t="s">
        <v>6748</v>
      </c>
      <c r="C3368" s="4" t="str">
        <f aca="false">VLOOKUP($B3368,'Product Master'!$A$2:$O$5991,7,FALSE())</f>
        <v>Frozen Foods</v>
      </c>
      <c r="D3368" s="4" t="str">
        <f aca="false">VLOOKUP($B3368,'Product Master'!$A$2:$O$5991,8,FALSE())</f>
        <v>Frozen Appetizers</v>
      </c>
      <c r="E3368" s="4" t="str">
        <f aca="false">VLOOKUP($B3368,'Product Master'!$A$2:$O$5991,5,FALSE())</f>
        <v>IceHarvest</v>
      </c>
      <c r="F3368" s="4" t="str">
        <f aca="false">VLOOKUP($B3368,'Product Master'!$A$2:$O$5991,4,FALSE())</f>
        <v>IceHarvest Spicy Onion Rings, 16 oz</v>
      </c>
      <c r="G3368" s="4" t="str">
        <f aca="false">VLOOKUP($B3368,'Product Master'!$A$2:$O$5991,9,FALSE())</f>
        <v>16 oz</v>
      </c>
      <c r="H3368" s="5" t="s">
        <v>16</v>
      </c>
      <c r="I3368" s="6" t="n">
        <f aca="false">VLOOKUP($B3368,'Product Master'!$A$2:$O$5991,14,FALSE())</f>
        <v>4.99</v>
      </c>
      <c r="J3368" s="7" t="n">
        <f aca="false">VLOOKUP($B3368,'Product Master'!$A$2:$O$5991,13,FALSE())</f>
        <v>1</v>
      </c>
      <c r="K3368" s="7" t="str">
        <f aca="false">VLOOKUP($B3368,'Product Master'!$A$2:$O$5991,11,FALSE())</f>
        <v>N</v>
      </c>
      <c r="L3368" s="7" t="str">
        <f aca="false">VLOOKUP($B3368,'Product Master'!$A$2:$O$5991,12,FALSE())</f>
        <v>N</v>
      </c>
      <c r="M3368" s="3" t="n">
        <v>54</v>
      </c>
      <c r="N3368" s="3" t="n">
        <v>24</v>
      </c>
    </row>
    <row r="3369" customFormat="false" ht="15" hidden="false" customHeight="true" outlineLevel="0" collapsed="false">
      <c r="A3369" s="3" t="s">
        <v>6749</v>
      </c>
      <c r="B3369" s="3" t="s">
        <v>6750</v>
      </c>
      <c r="C3369" s="4" t="str">
        <f aca="false">VLOOKUP($B3369,'Product Master'!$A$2:$O$5991,7,FALSE())</f>
        <v>Frozen Foods</v>
      </c>
      <c r="D3369" s="4" t="str">
        <f aca="false">VLOOKUP($B3369,'Product Master'!$A$2:$O$5991,8,FALSE())</f>
        <v>Frozen Appetizers</v>
      </c>
      <c r="E3369" s="4" t="str">
        <f aca="false">VLOOKUP($B3369,'Product Master'!$A$2:$O$5991,5,FALSE())</f>
        <v>Harborline</v>
      </c>
      <c r="F3369" s="4" t="str">
        <f aca="false">VLOOKUP($B3369,'Product Master'!$A$2:$O$5991,4,FALSE())</f>
        <v>Harborline Mozzarella Sticks, 12 oz</v>
      </c>
      <c r="G3369" s="4" t="str">
        <f aca="false">VLOOKUP($B3369,'Product Master'!$A$2:$O$5991,9,FALSE())</f>
        <v>12 oz</v>
      </c>
      <c r="H3369" s="5" t="s">
        <v>16</v>
      </c>
      <c r="I3369" s="6" t="n">
        <f aca="false">VLOOKUP($B3369,'Product Master'!$A$2:$O$5991,14,FALSE())</f>
        <v>6.49</v>
      </c>
      <c r="J3369" s="7" t="n">
        <f aca="false">VLOOKUP($B3369,'Product Master'!$A$2:$O$5991,13,FALSE())</f>
        <v>12</v>
      </c>
      <c r="K3369" s="7" t="str">
        <f aca="false">VLOOKUP($B3369,'Product Master'!$A$2:$O$5991,11,FALSE())</f>
        <v>Y</v>
      </c>
      <c r="L3369" s="7" t="str">
        <f aca="false">VLOOKUP($B3369,'Product Master'!$A$2:$O$5991,12,FALSE())</f>
        <v>N</v>
      </c>
      <c r="M3369" s="3" t="n">
        <v>115</v>
      </c>
      <c r="N3369" s="3" t="n">
        <v>34</v>
      </c>
    </row>
    <row r="3370" customFormat="false" ht="15" hidden="false" customHeight="true" outlineLevel="0" collapsed="false">
      <c r="A3370" s="3" t="s">
        <v>6751</v>
      </c>
      <c r="B3370" s="3" t="s">
        <v>6752</v>
      </c>
      <c r="C3370" s="4" t="str">
        <f aca="false">VLOOKUP($B3370,'Product Master'!$A$2:$O$5991,7,FALSE())</f>
        <v>Frozen Foods</v>
      </c>
      <c r="D3370" s="4" t="str">
        <f aca="false">VLOOKUP($B3370,'Product Master'!$A$2:$O$5991,8,FALSE())</f>
        <v>Frozen Appetizers</v>
      </c>
      <c r="E3370" s="4" t="str">
        <f aca="false">VLOOKUP($B3370,'Product Master'!$A$2:$O$5991,5,FALSE())</f>
        <v>Harborline</v>
      </c>
      <c r="F3370" s="4" t="str">
        <f aca="false">VLOOKUP($B3370,'Product Master'!$A$2:$O$5991,4,FALSE())</f>
        <v>Harborline Spicy Chicken Wings, 16 oz</v>
      </c>
      <c r="G3370" s="4" t="str">
        <f aca="false">VLOOKUP($B3370,'Product Master'!$A$2:$O$5991,9,FALSE())</f>
        <v>16 oz</v>
      </c>
      <c r="H3370" s="5" t="s">
        <v>16</v>
      </c>
      <c r="I3370" s="6" t="n">
        <f aca="false">VLOOKUP($B3370,'Product Master'!$A$2:$O$5991,14,FALSE())</f>
        <v>6.99</v>
      </c>
      <c r="J3370" s="7" t="n">
        <f aca="false">VLOOKUP($B3370,'Product Master'!$A$2:$O$5991,13,FALSE())</f>
        <v>1</v>
      </c>
      <c r="K3370" s="7" t="str">
        <f aca="false">VLOOKUP($B3370,'Product Master'!$A$2:$O$5991,11,FALSE())</f>
        <v>Y</v>
      </c>
      <c r="L3370" s="7" t="str">
        <f aca="false">VLOOKUP($B3370,'Product Master'!$A$2:$O$5991,12,FALSE())</f>
        <v>N</v>
      </c>
      <c r="M3370" s="3" t="n">
        <v>131</v>
      </c>
      <c r="N3370" s="3" t="n">
        <v>23</v>
      </c>
    </row>
    <row r="3371" customFormat="false" ht="15" hidden="false" customHeight="true" outlineLevel="0" collapsed="false">
      <c r="A3371" s="3" t="s">
        <v>6753</v>
      </c>
      <c r="B3371" s="3" t="s">
        <v>6754</v>
      </c>
      <c r="C3371" s="4" t="str">
        <f aca="false">VLOOKUP($B3371,'Product Master'!$A$2:$O$5991,7,FALSE())</f>
        <v>Frozen Foods</v>
      </c>
      <c r="D3371" s="4" t="str">
        <f aca="false">VLOOKUP($B3371,'Product Master'!$A$2:$O$5991,8,FALSE())</f>
        <v>Frozen Appetizers</v>
      </c>
      <c r="E3371" s="4" t="str">
        <f aca="false">VLOOKUP($B3371,'Product Master'!$A$2:$O$5991,5,FALSE())</f>
        <v>Frostline</v>
      </c>
      <c r="F3371" s="4" t="str">
        <f aca="false">VLOOKUP($B3371,'Product Master'!$A$2:$O$5991,4,FALSE())</f>
        <v>Frostline Pretzel Bites, 12 oz</v>
      </c>
      <c r="G3371" s="4" t="str">
        <f aca="false">VLOOKUP($B3371,'Product Master'!$A$2:$O$5991,9,FALSE())</f>
        <v>12 oz</v>
      </c>
      <c r="H3371" s="5" t="s">
        <v>16</v>
      </c>
      <c r="I3371" s="6" t="n">
        <f aca="false">VLOOKUP($B3371,'Product Master'!$A$2:$O$5991,14,FALSE())</f>
        <v>7.49</v>
      </c>
      <c r="J3371" s="7" t="n">
        <f aca="false">VLOOKUP($B3371,'Product Master'!$A$2:$O$5991,13,FALSE())</f>
        <v>4</v>
      </c>
      <c r="K3371" s="7" t="str">
        <f aca="false">VLOOKUP($B3371,'Product Master'!$A$2:$O$5991,11,FALSE())</f>
        <v>N</v>
      </c>
      <c r="L3371" s="7" t="str">
        <f aca="false">VLOOKUP($B3371,'Product Master'!$A$2:$O$5991,12,FALSE())</f>
        <v>N</v>
      </c>
      <c r="M3371" s="3" t="n">
        <v>76</v>
      </c>
      <c r="N3371" s="3" t="n">
        <v>4</v>
      </c>
    </row>
    <row r="3372" customFormat="false" ht="15" hidden="false" customHeight="true" outlineLevel="0" collapsed="false">
      <c r="A3372" s="3" t="s">
        <v>6755</v>
      </c>
      <c r="B3372" s="3" t="s">
        <v>6756</v>
      </c>
      <c r="C3372" s="4" t="str">
        <f aca="false">VLOOKUP($B3372,'Product Master'!$A$2:$O$5991,7,FALSE())</f>
        <v>Frozen Foods</v>
      </c>
      <c r="D3372" s="4" t="str">
        <f aca="false">VLOOKUP($B3372,'Product Master'!$A$2:$O$5991,8,FALSE())</f>
        <v>Frozen Appetizers</v>
      </c>
      <c r="E3372" s="4" t="str">
        <f aca="false">VLOOKUP($B3372,'Product Master'!$A$2:$O$5991,5,FALSE())</f>
        <v>Harborline</v>
      </c>
      <c r="F3372" s="4" t="str">
        <f aca="false">VLOOKUP($B3372,'Product Master'!$A$2:$O$5991,4,FALSE())</f>
        <v>Harborline Spicy Pot Stickers, 16 oz</v>
      </c>
      <c r="G3372" s="4" t="str">
        <f aca="false">VLOOKUP($B3372,'Product Master'!$A$2:$O$5991,9,FALSE())</f>
        <v>16 oz</v>
      </c>
      <c r="H3372" s="5" t="s">
        <v>16</v>
      </c>
      <c r="I3372" s="6" t="n">
        <f aca="false">VLOOKUP($B3372,'Product Master'!$A$2:$O$5991,14,FALSE())</f>
        <v>6.99</v>
      </c>
      <c r="J3372" s="7" t="n">
        <f aca="false">VLOOKUP($B3372,'Product Master'!$A$2:$O$5991,13,FALSE())</f>
        <v>4</v>
      </c>
      <c r="K3372" s="7" t="str">
        <f aca="false">VLOOKUP($B3372,'Product Master'!$A$2:$O$5991,11,FALSE())</f>
        <v>Y</v>
      </c>
      <c r="L3372" s="7" t="str">
        <f aca="false">VLOOKUP($B3372,'Product Master'!$A$2:$O$5991,12,FALSE())</f>
        <v>N</v>
      </c>
      <c r="M3372" s="3" t="n">
        <v>97</v>
      </c>
      <c r="N3372" s="3" t="n">
        <v>24</v>
      </c>
    </row>
    <row r="3373" customFormat="false" ht="15" hidden="false" customHeight="true" outlineLevel="0" collapsed="false">
      <c r="A3373" s="3" t="s">
        <v>6757</v>
      </c>
      <c r="B3373" s="3" t="s">
        <v>6758</v>
      </c>
      <c r="C3373" s="4" t="str">
        <f aca="false">VLOOKUP($B3373,'Product Master'!$A$2:$O$5991,7,FALSE())</f>
        <v>Frozen Foods</v>
      </c>
      <c r="D3373" s="4" t="str">
        <f aca="false">VLOOKUP($B3373,'Product Master'!$A$2:$O$5991,8,FALSE())</f>
        <v>Frozen Appetizers</v>
      </c>
      <c r="E3373" s="4" t="str">
        <f aca="false">VLOOKUP($B3373,'Product Master'!$A$2:$O$5991,5,FALSE())</f>
        <v>Harborline</v>
      </c>
      <c r="F3373" s="4" t="str">
        <f aca="false">VLOOKUP($B3373,'Product Master'!$A$2:$O$5991,4,FALSE())</f>
        <v>Harborline Chicken Wings, 16 oz</v>
      </c>
      <c r="G3373" s="4" t="str">
        <f aca="false">VLOOKUP($B3373,'Product Master'!$A$2:$O$5991,9,FALSE())</f>
        <v>16 oz</v>
      </c>
      <c r="H3373" s="5" t="s">
        <v>16</v>
      </c>
      <c r="I3373" s="6" t="n">
        <f aca="false">VLOOKUP($B3373,'Product Master'!$A$2:$O$5991,14,FALSE())</f>
        <v>7.79</v>
      </c>
      <c r="J3373" s="7" t="n">
        <f aca="false">VLOOKUP($B3373,'Product Master'!$A$2:$O$5991,13,FALSE())</f>
        <v>6</v>
      </c>
      <c r="K3373" s="7" t="str">
        <f aca="false">VLOOKUP($B3373,'Product Master'!$A$2:$O$5991,11,FALSE())</f>
        <v>Y</v>
      </c>
      <c r="L3373" s="7" t="str">
        <f aca="false">VLOOKUP($B3373,'Product Master'!$A$2:$O$5991,12,FALSE())</f>
        <v>N</v>
      </c>
      <c r="M3373" s="3" t="n">
        <v>81</v>
      </c>
      <c r="N3373" s="3" t="n">
        <v>15</v>
      </c>
    </row>
    <row r="3374" customFormat="false" ht="15" hidden="false" customHeight="true" outlineLevel="0" collapsed="false">
      <c r="A3374" s="3" t="s">
        <v>6759</v>
      </c>
      <c r="B3374" s="3" t="s">
        <v>6760</v>
      </c>
      <c r="C3374" s="4" t="str">
        <f aca="false">VLOOKUP($B3374,'Product Master'!$A$2:$O$5991,7,FALSE())</f>
        <v>Frozen Foods</v>
      </c>
      <c r="D3374" s="4" t="str">
        <f aca="false">VLOOKUP($B3374,'Product Master'!$A$2:$O$5991,8,FALSE())</f>
        <v>Frozen Appetizers</v>
      </c>
      <c r="E3374" s="4" t="str">
        <f aca="false">VLOOKUP($B3374,'Product Master'!$A$2:$O$5991,5,FALSE())</f>
        <v>Harborline</v>
      </c>
      <c r="F3374" s="4" t="str">
        <f aca="false">VLOOKUP($B3374,'Product Master'!$A$2:$O$5991,4,FALSE())</f>
        <v>Harborline Pretzel Bites, 16 oz</v>
      </c>
      <c r="G3374" s="4" t="str">
        <f aca="false">VLOOKUP($B3374,'Product Master'!$A$2:$O$5991,9,FALSE())</f>
        <v>16 oz</v>
      </c>
      <c r="H3374" s="5" t="s">
        <v>16</v>
      </c>
      <c r="I3374" s="6" t="n">
        <f aca="false">VLOOKUP($B3374,'Product Master'!$A$2:$O$5991,14,FALSE())</f>
        <v>6.89</v>
      </c>
      <c r="J3374" s="7" t="n">
        <f aca="false">VLOOKUP($B3374,'Product Master'!$A$2:$O$5991,13,FALSE())</f>
        <v>8</v>
      </c>
      <c r="K3374" s="7" t="str">
        <f aca="false">VLOOKUP($B3374,'Product Master'!$A$2:$O$5991,11,FALSE())</f>
        <v>Y</v>
      </c>
      <c r="L3374" s="7" t="str">
        <f aca="false">VLOOKUP($B3374,'Product Master'!$A$2:$O$5991,12,FALSE())</f>
        <v>N</v>
      </c>
      <c r="M3374" s="3" t="n">
        <v>115</v>
      </c>
      <c r="N3374" s="3" t="n">
        <v>4</v>
      </c>
    </row>
    <row r="3375" customFormat="false" ht="15" hidden="false" customHeight="true" outlineLevel="0" collapsed="false">
      <c r="A3375" s="3" t="s">
        <v>6761</v>
      </c>
      <c r="B3375" s="3" t="s">
        <v>6762</v>
      </c>
      <c r="C3375" s="4" t="str">
        <f aca="false">VLOOKUP($B3375,'Product Master'!$A$2:$O$5991,7,FALSE())</f>
        <v>Frozen Foods</v>
      </c>
      <c r="D3375" s="4" t="str">
        <f aca="false">VLOOKUP($B3375,'Product Master'!$A$2:$O$5991,8,FALSE())</f>
        <v>Frozen Appetizers</v>
      </c>
      <c r="E3375" s="4" t="str">
        <f aca="false">VLOOKUP($B3375,'Product Master'!$A$2:$O$5991,5,FALSE())</f>
        <v>Frostline</v>
      </c>
      <c r="F3375" s="4" t="str">
        <f aca="false">VLOOKUP($B3375,'Product Master'!$A$2:$O$5991,4,FALSE())</f>
        <v>Frostline Pretzel Bites, 16 oz</v>
      </c>
      <c r="G3375" s="4" t="str">
        <f aca="false">VLOOKUP($B3375,'Product Master'!$A$2:$O$5991,9,FALSE())</f>
        <v>16 oz</v>
      </c>
      <c r="H3375" s="5" t="s">
        <v>16</v>
      </c>
      <c r="I3375" s="6" t="n">
        <f aca="false">VLOOKUP($B3375,'Product Master'!$A$2:$O$5991,14,FALSE())</f>
        <v>6.99</v>
      </c>
      <c r="J3375" s="7" t="n">
        <f aca="false">VLOOKUP($B3375,'Product Master'!$A$2:$O$5991,13,FALSE())</f>
        <v>2</v>
      </c>
      <c r="K3375" s="7" t="str">
        <f aca="false">VLOOKUP($B3375,'Product Master'!$A$2:$O$5991,11,FALSE())</f>
        <v>N</v>
      </c>
      <c r="L3375" s="7" t="str">
        <f aca="false">VLOOKUP($B3375,'Product Master'!$A$2:$O$5991,12,FALSE())</f>
        <v>N</v>
      </c>
      <c r="M3375" s="3" t="n">
        <v>11</v>
      </c>
      <c r="N3375" s="3" t="n">
        <v>38</v>
      </c>
    </row>
    <row r="3376" customFormat="false" ht="15" hidden="false" customHeight="true" outlineLevel="0" collapsed="false">
      <c r="A3376" s="3" t="s">
        <v>6763</v>
      </c>
      <c r="B3376" s="3" t="s">
        <v>6764</v>
      </c>
      <c r="C3376" s="4" t="str">
        <f aca="false">VLOOKUP($B3376,'Product Master'!$A$2:$O$5991,7,FALSE())</f>
        <v>Frozen Foods</v>
      </c>
      <c r="D3376" s="4" t="str">
        <f aca="false">VLOOKUP($B3376,'Product Master'!$A$2:$O$5991,8,FALSE())</f>
        <v>Frozen Appetizers</v>
      </c>
      <c r="E3376" s="4" t="str">
        <f aca="false">VLOOKUP($B3376,'Product Master'!$A$2:$O$5991,5,FALSE())</f>
        <v>IceHarvest</v>
      </c>
      <c r="F3376" s="4" t="str">
        <f aca="false">VLOOKUP($B3376,'Product Master'!$A$2:$O$5991,4,FALSE())</f>
        <v>IceHarvest Mozzarella Sticks, 12 oz</v>
      </c>
      <c r="G3376" s="4" t="str">
        <f aca="false">VLOOKUP($B3376,'Product Master'!$A$2:$O$5991,9,FALSE())</f>
        <v>12 oz</v>
      </c>
      <c r="H3376" s="5" t="s">
        <v>16</v>
      </c>
      <c r="I3376" s="6" t="n">
        <f aca="false">VLOOKUP($B3376,'Product Master'!$A$2:$O$5991,14,FALSE())</f>
        <v>4.39</v>
      </c>
      <c r="J3376" s="7" t="n">
        <f aca="false">VLOOKUP($B3376,'Product Master'!$A$2:$O$5991,13,FALSE())</f>
        <v>12</v>
      </c>
      <c r="K3376" s="7" t="str">
        <f aca="false">VLOOKUP($B3376,'Product Master'!$A$2:$O$5991,11,FALSE())</f>
        <v>N</v>
      </c>
      <c r="L3376" s="7" t="str">
        <f aca="false">VLOOKUP($B3376,'Product Master'!$A$2:$O$5991,12,FALSE())</f>
        <v>N</v>
      </c>
      <c r="M3376" s="3" t="n">
        <v>100</v>
      </c>
      <c r="N3376" s="3" t="n">
        <v>3</v>
      </c>
    </row>
    <row r="3377" customFormat="false" ht="15" hidden="false" customHeight="true" outlineLevel="0" collapsed="false">
      <c r="A3377" s="3" t="s">
        <v>6765</v>
      </c>
      <c r="B3377" s="3" t="s">
        <v>6766</v>
      </c>
      <c r="C3377" s="4" t="str">
        <f aca="false">VLOOKUP($B3377,'Product Master'!$A$2:$O$5991,7,FALSE())</f>
        <v>Frozen Foods</v>
      </c>
      <c r="D3377" s="4" t="str">
        <f aca="false">VLOOKUP($B3377,'Product Master'!$A$2:$O$5991,8,FALSE())</f>
        <v>Frozen Appetizers</v>
      </c>
      <c r="E3377" s="4" t="str">
        <f aca="false">VLOOKUP($B3377,'Product Master'!$A$2:$O$5991,5,FALSE())</f>
        <v>Northgate Frozen</v>
      </c>
      <c r="F3377" s="4" t="str">
        <f aca="false">VLOOKUP($B3377,'Product Master'!$A$2:$O$5991,4,FALSE())</f>
        <v>Northgate Frozen Spicy Mozzarella Sticks, 16 oz</v>
      </c>
      <c r="G3377" s="4" t="str">
        <f aca="false">VLOOKUP($B3377,'Product Master'!$A$2:$O$5991,9,FALSE())</f>
        <v>16 oz</v>
      </c>
      <c r="H3377" s="5" t="s">
        <v>16</v>
      </c>
      <c r="I3377" s="6" t="n">
        <f aca="false">VLOOKUP($B3377,'Product Master'!$A$2:$O$5991,14,FALSE())</f>
        <v>7.89</v>
      </c>
      <c r="J3377" s="7" t="n">
        <f aca="false">VLOOKUP($B3377,'Product Master'!$A$2:$O$5991,13,FALSE())</f>
        <v>2</v>
      </c>
      <c r="K3377" s="7" t="str">
        <f aca="false">VLOOKUP($B3377,'Product Master'!$A$2:$O$5991,11,FALSE())</f>
        <v>N</v>
      </c>
      <c r="L3377" s="7" t="str">
        <f aca="false">VLOOKUP($B3377,'Product Master'!$A$2:$O$5991,12,FALSE())</f>
        <v>N</v>
      </c>
      <c r="M3377" s="3" t="n">
        <v>133</v>
      </c>
      <c r="N3377" s="3" t="n">
        <v>26</v>
      </c>
    </row>
    <row r="3378" customFormat="false" ht="15" hidden="false" customHeight="true" outlineLevel="0" collapsed="false">
      <c r="A3378" s="3" t="s">
        <v>6767</v>
      </c>
      <c r="B3378" s="3" t="s">
        <v>6768</v>
      </c>
      <c r="C3378" s="4" t="str">
        <f aca="false">VLOOKUP($B3378,'Product Master'!$A$2:$O$5991,7,FALSE())</f>
        <v>Frozen Foods</v>
      </c>
      <c r="D3378" s="4" t="str">
        <f aca="false">VLOOKUP($B3378,'Product Master'!$A$2:$O$5991,8,FALSE())</f>
        <v>Frozen Appetizers</v>
      </c>
      <c r="E3378" s="4" t="str">
        <f aca="false">VLOOKUP($B3378,'Product Master'!$A$2:$O$5991,5,FALSE())</f>
        <v>Harborline</v>
      </c>
      <c r="F3378" s="4" t="str">
        <f aca="false">VLOOKUP($B3378,'Product Master'!$A$2:$O$5991,4,FALSE())</f>
        <v>Harborline Spicy Pretzel Bites, 16 oz</v>
      </c>
      <c r="G3378" s="4" t="str">
        <f aca="false">VLOOKUP($B3378,'Product Master'!$A$2:$O$5991,9,FALSE())</f>
        <v>16 oz</v>
      </c>
      <c r="H3378" s="5" t="s">
        <v>16</v>
      </c>
      <c r="I3378" s="6" t="n">
        <f aca="false">VLOOKUP($B3378,'Product Master'!$A$2:$O$5991,14,FALSE())</f>
        <v>5.89</v>
      </c>
      <c r="J3378" s="7" t="n">
        <f aca="false">VLOOKUP($B3378,'Product Master'!$A$2:$O$5991,13,FALSE())</f>
        <v>6</v>
      </c>
      <c r="K3378" s="7" t="str">
        <f aca="false">VLOOKUP($B3378,'Product Master'!$A$2:$O$5991,11,FALSE())</f>
        <v>Y</v>
      </c>
      <c r="L3378" s="7" t="str">
        <f aca="false">VLOOKUP($B3378,'Product Master'!$A$2:$O$5991,12,FALSE())</f>
        <v>N</v>
      </c>
      <c r="M3378" s="3" t="n">
        <v>60</v>
      </c>
      <c r="N3378" s="3" t="n">
        <v>3</v>
      </c>
    </row>
    <row r="3379" customFormat="false" ht="15" hidden="false" customHeight="true" outlineLevel="0" collapsed="false">
      <c r="A3379" s="3" t="s">
        <v>6769</v>
      </c>
      <c r="B3379" s="3" t="s">
        <v>6770</v>
      </c>
      <c r="C3379" s="4" t="str">
        <f aca="false">VLOOKUP($B3379,'Product Master'!$A$2:$O$5991,7,FALSE())</f>
        <v>Frozen Foods</v>
      </c>
      <c r="D3379" s="4" t="str">
        <f aca="false">VLOOKUP($B3379,'Product Master'!$A$2:$O$5991,8,FALSE())</f>
        <v>Frozen Appetizers</v>
      </c>
      <c r="E3379" s="4" t="str">
        <f aca="false">VLOOKUP($B3379,'Product Master'!$A$2:$O$5991,5,FALSE())</f>
        <v>Northgate Frozen</v>
      </c>
      <c r="F3379" s="4" t="str">
        <f aca="false">VLOOKUP($B3379,'Product Master'!$A$2:$O$5991,4,FALSE())</f>
        <v>Northgate Frozen Spicy Chicken Wings, 16 oz</v>
      </c>
      <c r="G3379" s="4" t="str">
        <f aca="false">VLOOKUP($B3379,'Product Master'!$A$2:$O$5991,9,FALSE())</f>
        <v>16 oz</v>
      </c>
      <c r="H3379" s="5" t="s">
        <v>16</v>
      </c>
      <c r="I3379" s="6" t="n">
        <f aca="false">VLOOKUP($B3379,'Product Master'!$A$2:$O$5991,14,FALSE())</f>
        <v>7.29</v>
      </c>
      <c r="J3379" s="7" t="n">
        <f aca="false">VLOOKUP($B3379,'Product Master'!$A$2:$O$5991,13,FALSE())</f>
        <v>4</v>
      </c>
      <c r="K3379" s="7" t="str">
        <f aca="false">VLOOKUP($B3379,'Product Master'!$A$2:$O$5991,11,FALSE())</f>
        <v>N</v>
      </c>
      <c r="L3379" s="7" t="str">
        <f aca="false">VLOOKUP($B3379,'Product Master'!$A$2:$O$5991,12,FALSE())</f>
        <v>N</v>
      </c>
      <c r="M3379" s="3" t="n">
        <v>97</v>
      </c>
      <c r="N3379" s="3" t="n">
        <v>35</v>
      </c>
    </row>
    <row r="3380" customFormat="false" ht="15" hidden="false" customHeight="true" outlineLevel="0" collapsed="false">
      <c r="A3380" s="3" t="s">
        <v>6771</v>
      </c>
      <c r="B3380" s="3" t="s">
        <v>6772</v>
      </c>
      <c r="C3380" s="4" t="str">
        <f aca="false">VLOOKUP($B3380,'Product Master'!$A$2:$O$5991,7,FALSE())</f>
        <v>Frozen Foods</v>
      </c>
      <c r="D3380" s="4" t="str">
        <f aca="false">VLOOKUP($B3380,'Product Master'!$A$2:$O$5991,8,FALSE())</f>
        <v>Frozen Appetizers</v>
      </c>
      <c r="E3380" s="4" t="str">
        <f aca="false">VLOOKUP($B3380,'Product Master'!$A$2:$O$5991,5,FALSE())</f>
        <v>IceHarvest</v>
      </c>
      <c r="F3380" s="4" t="str">
        <f aca="false">VLOOKUP($B3380,'Product Master'!$A$2:$O$5991,4,FALSE())</f>
        <v>IceHarvest Spicy Egg Rolls, 16 oz</v>
      </c>
      <c r="G3380" s="4" t="str">
        <f aca="false">VLOOKUP($B3380,'Product Master'!$A$2:$O$5991,9,FALSE())</f>
        <v>16 oz</v>
      </c>
      <c r="H3380" s="5" t="s">
        <v>16</v>
      </c>
      <c r="I3380" s="6" t="n">
        <f aca="false">VLOOKUP($B3380,'Product Master'!$A$2:$O$5991,14,FALSE())</f>
        <v>6.39</v>
      </c>
      <c r="J3380" s="7" t="n">
        <f aca="false">VLOOKUP($B3380,'Product Master'!$A$2:$O$5991,13,FALSE())</f>
        <v>8</v>
      </c>
      <c r="K3380" s="7" t="str">
        <f aca="false">VLOOKUP($B3380,'Product Master'!$A$2:$O$5991,11,FALSE())</f>
        <v>N</v>
      </c>
      <c r="L3380" s="7" t="str">
        <f aca="false">VLOOKUP($B3380,'Product Master'!$A$2:$O$5991,12,FALSE())</f>
        <v>N</v>
      </c>
      <c r="M3380" s="3" t="n">
        <v>149</v>
      </c>
      <c r="N3380" s="3" t="n">
        <v>12</v>
      </c>
    </row>
    <row r="3381" customFormat="false" ht="15" hidden="false" customHeight="true" outlineLevel="0" collapsed="false">
      <c r="A3381" s="3" t="s">
        <v>6773</v>
      </c>
      <c r="B3381" s="3" t="s">
        <v>6774</v>
      </c>
      <c r="C3381" s="4" t="str">
        <f aca="false">VLOOKUP($B3381,'Product Master'!$A$2:$O$5991,7,FALSE())</f>
        <v>Frozen Foods</v>
      </c>
      <c r="D3381" s="4" t="str">
        <f aca="false">VLOOKUP($B3381,'Product Master'!$A$2:$O$5991,8,FALSE())</f>
        <v>Frozen Appetizers</v>
      </c>
      <c r="E3381" s="4" t="str">
        <f aca="false">VLOOKUP($B3381,'Product Master'!$A$2:$O$5991,5,FALSE())</f>
        <v>Northgate Frozen</v>
      </c>
      <c r="F3381" s="4" t="str">
        <f aca="false">VLOOKUP($B3381,'Product Master'!$A$2:$O$5991,4,FALSE())</f>
        <v>Northgate Frozen Spicy Pot Stickers, 12 oz</v>
      </c>
      <c r="G3381" s="4" t="str">
        <f aca="false">VLOOKUP($B3381,'Product Master'!$A$2:$O$5991,9,FALSE())</f>
        <v>12 oz</v>
      </c>
      <c r="H3381" s="5" t="s">
        <v>16</v>
      </c>
      <c r="I3381" s="6" t="n">
        <f aca="false">VLOOKUP($B3381,'Product Master'!$A$2:$O$5991,14,FALSE())</f>
        <v>6.99</v>
      </c>
      <c r="J3381" s="7" t="n">
        <f aca="false">VLOOKUP($B3381,'Product Master'!$A$2:$O$5991,13,FALSE())</f>
        <v>1</v>
      </c>
      <c r="K3381" s="7" t="str">
        <f aca="false">VLOOKUP($B3381,'Product Master'!$A$2:$O$5991,11,FALSE())</f>
        <v>N</v>
      </c>
      <c r="L3381" s="7" t="str">
        <f aca="false">VLOOKUP($B3381,'Product Master'!$A$2:$O$5991,12,FALSE())</f>
        <v>N</v>
      </c>
      <c r="M3381" s="3" t="n">
        <v>71</v>
      </c>
      <c r="N3381" s="3" t="n">
        <v>12</v>
      </c>
    </row>
    <row r="3382" customFormat="false" ht="15" hidden="false" customHeight="true" outlineLevel="0" collapsed="false">
      <c r="A3382" s="3" t="s">
        <v>6775</v>
      </c>
      <c r="B3382" s="3" t="s">
        <v>6776</v>
      </c>
      <c r="C3382" s="4" t="str">
        <f aca="false">VLOOKUP($B3382,'Product Master'!$A$2:$O$5991,7,FALSE())</f>
        <v>Frozen Foods</v>
      </c>
      <c r="D3382" s="4" t="str">
        <f aca="false">VLOOKUP($B3382,'Product Master'!$A$2:$O$5991,8,FALSE())</f>
        <v>Frozen Appetizers</v>
      </c>
      <c r="E3382" s="4" t="str">
        <f aca="false">VLOOKUP($B3382,'Product Master'!$A$2:$O$5991,5,FALSE())</f>
        <v>Frostline</v>
      </c>
      <c r="F3382" s="4" t="str">
        <f aca="false">VLOOKUP($B3382,'Product Master'!$A$2:$O$5991,4,FALSE())</f>
        <v>Frostline Egg Rolls, 12 oz</v>
      </c>
      <c r="G3382" s="4" t="str">
        <f aca="false">VLOOKUP($B3382,'Product Master'!$A$2:$O$5991,9,FALSE())</f>
        <v>12 oz</v>
      </c>
      <c r="H3382" s="5" t="s">
        <v>16</v>
      </c>
      <c r="I3382" s="6" t="n">
        <f aca="false">VLOOKUP($B3382,'Product Master'!$A$2:$O$5991,14,FALSE())</f>
        <v>6.79</v>
      </c>
      <c r="J3382" s="7" t="n">
        <f aca="false">VLOOKUP($B3382,'Product Master'!$A$2:$O$5991,13,FALSE())</f>
        <v>24</v>
      </c>
      <c r="K3382" s="7" t="str">
        <f aca="false">VLOOKUP($B3382,'Product Master'!$A$2:$O$5991,11,FALSE())</f>
        <v>N</v>
      </c>
      <c r="L3382" s="7" t="str">
        <f aca="false">VLOOKUP($B3382,'Product Master'!$A$2:$O$5991,12,FALSE())</f>
        <v>N</v>
      </c>
      <c r="M3382" s="3" t="n">
        <v>88</v>
      </c>
      <c r="N3382" s="3" t="n">
        <v>10</v>
      </c>
    </row>
    <row r="3383" customFormat="false" ht="15" hidden="false" customHeight="true" outlineLevel="0" collapsed="false">
      <c r="A3383" s="3" t="s">
        <v>6777</v>
      </c>
      <c r="B3383" s="3" t="s">
        <v>6778</v>
      </c>
      <c r="C3383" s="4" t="str">
        <f aca="false">VLOOKUP($B3383,'Product Master'!$A$2:$O$5991,7,FALSE())</f>
        <v>Frozen Foods</v>
      </c>
      <c r="D3383" s="4" t="str">
        <f aca="false">VLOOKUP($B3383,'Product Master'!$A$2:$O$5991,8,FALSE())</f>
        <v>Frozen Appetizers</v>
      </c>
      <c r="E3383" s="4" t="str">
        <f aca="false">VLOOKUP($B3383,'Product Master'!$A$2:$O$5991,5,FALSE())</f>
        <v>Frostline</v>
      </c>
      <c r="F3383" s="4" t="str">
        <f aca="false">VLOOKUP($B3383,'Product Master'!$A$2:$O$5991,4,FALSE())</f>
        <v>Frostline Spicy Chicken Wings, 12 oz</v>
      </c>
      <c r="G3383" s="4" t="str">
        <f aca="false">VLOOKUP($B3383,'Product Master'!$A$2:$O$5991,9,FALSE())</f>
        <v>12 oz</v>
      </c>
      <c r="H3383" s="5" t="s">
        <v>16</v>
      </c>
      <c r="I3383" s="6" t="n">
        <f aca="false">VLOOKUP($B3383,'Product Master'!$A$2:$O$5991,14,FALSE())</f>
        <v>4.49</v>
      </c>
      <c r="J3383" s="7" t="n">
        <f aca="false">VLOOKUP($B3383,'Product Master'!$A$2:$O$5991,13,FALSE())</f>
        <v>6</v>
      </c>
      <c r="K3383" s="7" t="str">
        <f aca="false">VLOOKUP($B3383,'Product Master'!$A$2:$O$5991,11,FALSE())</f>
        <v>N</v>
      </c>
      <c r="L3383" s="7" t="str">
        <f aca="false">VLOOKUP($B3383,'Product Master'!$A$2:$O$5991,12,FALSE())</f>
        <v>N</v>
      </c>
      <c r="M3383" s="3" t="n">
        <v>81</v>
      </c>
      <c r="N3383" s="3" t="n">
        <v>31</v>
      </c>
    </row>
    <row r="3384" customFormat="false" ht="15" hidden="false" customHeight="true" outlineLevel="0" collapsed="false">
      <c r="A3384" s="3" t="s">
        <v>6779</v>
      </c>
      <c r="B3384" s="3" t="s">
        <v>6780</v>
      </c>
      <c r="C3384" s="4" t="str">
        <f aca="false">VLOOKUP($B3384,'Product Master'!$A$2:$O$5991,7,FALSE())</f>
        <v>Frozen Foods</v>
      </c>
      <c r="D3384" s="4" t="str">
        <f aca="false">VLOOKUP($B3384,'Product Master'!$A$2:$O$5991,8,FALSE())</f>
        <v>Frozen Appetizers</v>
      </c>
      <c r="E3384" s="4" t="str">
        <f aca="false">VLOOKUP($B3384,'Product Master'!$A$2:$O$5991,5,FALSE())</f>
        <v>IceHarvest</v>
      </c>
      <c r="F3384" s="4" t="str">
        <f aca="false">VLOOKUP($B3384,'Product Master'!$A$2:$O$5991,4,FALSE())</f>
        <v>IceHarvest Mozzarella Sticks, 16 oz</v>
      </c>
      <c r="G3384" s="4" t="str">
        <f aca="false">VLOOKUP($B3384,'Product Master'!$A$2:$O$5991,9,FALSE())</f>
        <v>16 oz</v>
      </c>
      <c r="H3384" s="5" t="s">
        <v>16</v>
      </c>
      <c r="I3384" s="6" t="n">
        <f aca="false">VLOOKUP($B3384,'Product Master'!$A$2:$O$5991,14,FALSE())</f>
        <v>7.79</v>
      </c>
      <c r="J3384" s="7" t="n">
        <f aca="false">VLOOKUP($B3384,'Product Master'!$A$2:$O$5991,13,FALSE())</f>
        <v>24</v>
      </c>
      <c r="K3384" s="7" t="str">
        <f aca="false">VLOOKUP($B3384,'Product Master'!$A$2:$O$5991,11,FALSE())</f>
        <v>N</v>
      </c>
      <c r="L3384" s="7" t="str">
        <f aca="false">VLOOKUP($B3384,'Product Master'!$A$2:$O$5991,12,FALSE())</f>
        <v>N</v>
      </c>
      <c r="M3384" s="3" t="n">
        <v>64</v>
      </c>
      <c r="N3384" s="3" t="n">
        <v>15</v>
      </c>
    </row>
    <row r="3385" customFormat="false" ht="15" hidden="false" customHeight="true" outlineLevel="0" collapsed="false">
      <c r="A3385" s="3" t="s">
        <v>6781</v>
      </c>
      <c r="B3385" s="3" t="s">
        <v>6782</v>
      </c>
      <c r="C3385" s="4" t="str">
        <f aca="false">VLOOKUP($B3385,'Product Master'!$A$2:$O$5991,7,FALSE())</f>
        <v>Frozen Foods</v>
      </c>
      <c r="D3385" s="4" t="str">
        <f aca="false">VLOOKUP($B3385,'Product Master'!$A$2:$O$5991,8,FALSE())</f>
        <v>Frozen Appetizers</v>
      </c>
      <c r="E3385" s="4" t="str">
        <f aca="false">VLOOKUP($B3385,'Product Master'!$A$2:$O$5991,5,FALSE())</f>
        <v>IceHarvest</v>
      </c>
      <c r="F3385" s="4" t="str">
        <f aca="false">VLOOKUP($B3385,'Product Master'!$A$2:$O$5991,4,FALSE())</f>
        <v>IceHarvest Egg Rolls, 16 oz</v>
      </c>
      <c r="G3385" s="4" t="str">
        <f aca="false">VLOOKUP($B3385,'Product Master'!$A$2:$O$5991,9,FALSE())</f>
        <v>16 oz</v>
      </c>
      <c r="H3385" s="5" t="s">
        <v>16</v>
      </c>
      <c r="I3385" s="6" t="n">
        <f aca="false">VLOOKUP($B3385,'Product Master'!$A$2:$O$5991,14,FALSE())</f>
        <v>5.29</v>
      </c>
      <c r="J3385" s="7" t="n">
        <f aca="false">VLOOKUP($B3385,'Product Master'!$A$2:$O$5991,13,FALSE())</f>
        <v>1</v>
      </c>
      <c r="K3385" s="7" t="str">
        <f aca="false">VLOOKUP($B3385,'Product Master'!$A$2:$O$5991,11,FALSE())</f>
        <v>N</v>
      </c>
      <c r="L3385" s="7" t="str">
        <f aca="false">VLOOKUP($B3385,'Product Master'!$A$2:$O$5991,12,FALSE())</f>
        <v>N</v>
      </c>
      <c r="M3385" s="3" t="n">
        <v>48</v>
      </c>
      <c r="N3385" s="3" t="n">
        <v>17</v>
      </c>
    </row>
    <row r="3386" customFormat="false" ht="15" hidden="false" customHeight="true" outlineLevel="0" collapsed="false">
      <c r="A3386" s="3" t="s">
        <v>6783</v>
      </c>
      <c r="B3386" s="3" t="s">
        <v>6784</v>
      </c>
      <c r="C3386" s="4" t="str">
        <f aca="false">VLOOKUP($B3386,'Product Master'!$A$2:$O$5991,7,FALSE())</f>
        <v>Frozen Foods</v>
      </c>
      <c r="D3386" s="4" t="str">
        <f aca="false">VLOOKUP($B3386,'Product Master'!$A$2:$O$5991,8,FALSE())</f>
        <v>Frozen Appetizers</v>
      </c>
      <c r="E3386" s="4" t="str">
        <f aca="false">VLOOKUP($B3386,'Product Master'!$A$2:$O$5991,5,FALSE())</f>
        <v>IceHarvest</v>
      </c>
      <c r="F3386" s="4" t="str">
        <f aca="false">VLOOKUP($B3386,'Product Master'!$A$2:$O$5991,4,FALSE())</f>
        <v>IceHarvest Pot Stickers, 16 oz</v>
      </c>
      <c r="G3386" s="4" t="str">
        <f aca="false">VLOOKUP($B3386,'Product Master'!$A$2:$O$5991,9,FALSE())</f>
        <v>16 oz</v>
      </c>
      <c r="H3386" s="5" t="s">
        <v>16</v>
      </c>
      <c r="I3386" s="6" t="n">
        <f aca="false">VLOOKUP($B3386,'Product Master'!$A$2:$O$5991,14,FALSE())</f>
        <v>4.79</v>
      </c>
      <c r="J3386" s="7" t="n">
        <f aca="false">VLOOKUP($B3386,'Product Master'!$A$2:$O$5991,13,FALSE())</f>
        <v>24</v>
      </c>
      <c r="K3386" s="7" t="str">
        <f aca="false">VLOOKUP($B3386,'Product Master'!$A$2:$O$5991,11,FALSE())</f>
        <v>N</v>
      </c>
      <c r="L3386" s="7" t="str">
        <f aca="false">VLOOKUP($B3386,'Product Master'!$A$2:$O$5991,12,FALSE())</f>
        <v>N</v>
      </c>
      <c r="M3386" s="3" t="n">
        <v>43</v>
      </c>
      <c r="N3386" s="3" t="n">
        <v>24</v>
      </c>
    </row>
    <row r="3387" customFormat="false" ht="15" hidden="false" customHeight="true" outlineLevel="0" collapsed="false">
      <c r="A3387" s="3" t="s">
        <v>6785</v>
      </c>
      <c r="B3387" s="3" t="s">
        <v>6786</v>
      </c>
      <c r="C3387" s="4" t="str">
        <f aca="false">VLOOKUP($B3387,'Product Master'!$A$2:$O$5991,7,FALSE())</f>
        <v>Frozen Foods</v>
      </c>
      <c r="D3387" s="4" t="str">
        <f aca="false">VLOOKUP($B3387,'Product Master'!$A$2:$O$5991,8,FALSE())</f>
        <v>Frozen Appetizers</v>
      </c>
      <c r="E3387" s="4" t="str">
        <f aca="false">VLOOKUP($B3387,'Product Master'!$A$2:$O$5991,5,FALSE())</f>
        <v>Northgate Frozen</v>
      </c>
      <c r="F3387" s="4" t="str">
        <f aca="false">VLOOKUP($B3387,'Product Master'!$A$2:$O$5991,4,FALSE())</f>
        <v>Northgate Frozen Pretzel Bites, 16 oz</v>
      </c>
      <c r="G3387" s="4" t="str">
        <f aca="false">VLOOKUP($B3387,'Product Master'!$A$2:$O$5991,9,FALSE())</f>
        <v>16 oz</v>
      </c>
      <c r="H3387" s="5" t="s">
        <v>16</v>
      </c>
      <c r="I3387" s="6" t="n">
        <f aca="false">VLOOKUP($B3387,'Product Master'!$A$2:$O$5991,14,FALSE())</f>
        <v>4.39</v>
      </c>
      <c r="J3387" s="7" t="n">
        <f aca="false">VLOOKUP($B3387,'Product Master'!$A$2:$O$5991,13,FALSE())</f>
        <v>6</v>
      </c>
      <c r="K3387" s="7" t="str">
        <f aca="false">VLOOKUP($B3387,'Product Master'!$A$2:$O$5991,11,FALSE())</f>
        <v>N</v>
      </c>
      <c r="L3387" s="7" t="str">
        <f aca="false">VLOOKUP($B3387,'Product Master'!$A$2:$O$5991,12,FALSE())</f>
        <v>N</v>
      </c>
      <c r="M3387" s="3" t="n">
        <v>131</v>
      </c>
      <c r="N3387" s="3" t="n">
        <v>8</v>
      </c>
    </row>
    <row r="3388" customFormat="false" ht="15" hidden="false" customHeight="true" outlineLevel="0" collapsed="false">
      <c r="A3388" s="3" t="s">
        <v>6787</v>
      </c>
      <c r="B3388" s="3" t="s">
        <v>6788</v>
      </c>
      <c r="C3388" s="4" t="str">
        <f aca="false">VLOOKUP($B3388,'Product Master'!$A$2:$O$5991,7,FALSE())</f>
        <v>Frozen Foods</v>
      </c>
      <c r="D3388" s="4" t="str">
        <f aca="false">VLOOKUP($B3388,'Product Master'!$A$2:$O$5991,8,FALSE())</f>
        <v>Frozen Appetizers</v>
      </c>
      <c r="E3388" s="4" t="str">
        <f aca="false">VLOOKUP($B3388,'Product Master'!$A$2:$O$5991,5,FALSE())</f>
        <v>Frostline</v>
      </c>
      <c r="F3388" s="4" t="str">
        <f aca="false">VLOOKUP($B3388,'Product Master'!$A$2:$O$5991,4,FALSE())</f>
        <v>Frostline Spicy Mozzarella Sticks, 16 oz</v>
      </c>
      <c r="G3388" s="4" t="str">
        <f aca="false">VLOOKUP($B3388,'Product Master'!$A$2:$O$5991,9,FALSE())</f>
        <v>16 oz</v>
      </c>
      <c r="H3388" s="5" t="s">
        <v>16</v>
      </c>
      <c r="I3388" s="6" t="n">
        <f aca="false">VLOOKUP($B3388,'Product Master'!$A$2:$O$5991,14,FALSE())</f>
        <v>6.79</v>
      </c>
      <c r="J3388" s="7" t="n">
        <f aca="false">VLOOKUP($B3388,'Product Master'!$A$2:$O$5991,13,FALSE())</f>
        <v>4</v>
      </c>
      <c r="K3388" s="7" t="str">
        <f aca="false">VLOOKUP($B3388,'Product Master'!$A$2:$O$5991,11,FALSE())</f>
        <v>N</v>
      </c>
      <c r="L3388" s="7" t="str">
        <f aca="false">VLOOKUP($B3388,'Product Master'!$A$2:$O$5991,12,FALSE())</f>
        <v>N</v>
      </c>
      <c r="M3388" s="3" t="n">
        <v>56</v>
      </c>
      <c r="N3388" s="3" t="n">
        <v>9</v>
      </c>
    </row>
    <row r="3389" customFormat="false" ht="15" hidden="false" customHeight="true" outlineLevel="0" collapsed="false">
      <c r="A3389" s="3" t="s">
        <v>6789</v>
      </c>
      <c r="B3389" s="3" t="s">
        <v>6790</v>
      </c>
      <c r="C3389" s="4" t="str">
        <f aca="false">VLOOKUP($B3389,'Product Master'!$A$2:$O$5991,7,FALSE())</f>
        <v>Frozen Foods</v>
      </c>
      <c r="D3389" s="4" t="str">
        <f aca="false">VLOOKUP($B3389,'Product Master'!$A$2:$O$5991,8,FALSE())</f>
        <v>Frozen Appetizers</v>
      </c>
      <c r="E3389" s="4" t="str">
        <f aca="false">VLOOKUP($B3389,'Product Master'!$A$2:$O$5991,5,FALSE())</f>
        <v>Northgate Frozen</v>
      </c>
      <c r="F3389" s="4" t="str">
        <f aca="false">VLOOKUP($B3389,'Product Master'!$A$2:$O$5991,4,FALSE())</f>
        <v>Northgate Frozen Onion Rings, 16 oz</v>
      </c>
      <c r="G3389" s="4" t="str">
        <f aca="false">VLOOKUP($B3389,'Product Master'!$A$2:$O$5991,9,FALSE())</f>
        <v>16 oz</v>
      </c>
      <c r="H3389" s="5" t="s">
        <v>16</v>
      </c>
      <c r="I3389" s="6" t="n">
        <f aca="false">VLOOKUP($B3389,'Product Master'!$A$2:$O$5991,14,FALSE())</f>
        <v>7.89</v>
      </c>
      <c r="J3389" s="7" t="n">
        <f aca="false">VLOOKUP($B3389,'Product Master'!$A$2:$O$5991,13,FALSE())</f>
        <v>8</v>
      </c>
      <c r="K3389" s="7" t="str">
        <f aca="false">VLOOKUP($B3389,'Product Master'!$A$2:$O$5991,11,FALSE())</f>
        <v>N</v>
      </c>
      <c r="L3389" s="7" t="str">
        <f aca="false">VLOOKUP($B3389,'Product Master'!$A$2:$O$5991,12,FALSE())</f>
        <v>N</v>
      </c>
      <c r="M3389" s="3" t="n">
        <v>70</v>
      </c>
      <c r="N3389" s="3" t="n">
        <v>8</v>
      </c>
    </row>
    <row r="3390" customFormat="false" ht="15" hidden="false" customHeight="true" outlineLevel="0" collapsed="false">
      <c r="A3390" s="3" t="s">
        <v>6791</v>
      </c>
      <c r="B3390" s="3" t="s">
        <v>6792</v>
      </c>
      <c r="C3390" s="4" t="str">
        <f aca="false">VLOOKUP($B3390,'Product Master'!$A$2:$O$5991,7,FALSE())</f>
        <v>Frozen Foods</v>
      </c>
      <c r="D3390" s="4" t="str">
        <f aca="false">VLOOKUP($B3390,'Product Master'!$A$2:$O$5991,8,FALSE())</f>
        <v>Frozen Appetizers</v>
      </c>
      <c r="E3390" s="4" t="str">
        <f aca="false">VLOOKUP($B3390,'Product Master'!$A$2:$O$5991,5,FALSE())</f>
        <v>IceHarvest</v>
      </c>
      <c r="F3390" s="4" t="str">
        <f aca="false">VLOOKUP($B3390,'Product Master'!$A$2:$O$5991,4,FALSE())</f>
        <v>IceHarvest Onion Rings, 12 oz</v>
      </c>
      <c r="G3390" s="4" t="str">
        <f aca="false">VLOOKUP($B3390,'Product Master'!$A$2:$O$5991,9,FALSE())</f>
        <v>12 oz</v>
      </c>
      <c r="H3390" s="5" t="s">
        <v>16</v>
      </c>
      <c r="I3390" s="6" t="n">
        <f aca="false">VLOOKUP($B3390,'Product Master'!$A$2:$O$5991,14,FALSE())</f>
        <v>7.29</v>
      </c>
      <c r="J3390" s="7" t="n">
        <f aca="false">VLOOKUP($B3390,'Product Master'!$A$2:$O$5991,13,FALSE())</f>
        <v>24</v>
      </c>
      <c r="K3390" s="7" t="str">
        <f aca="false">VLOOKUP($B3390,'Product Master'!$A$2:$O$5991,11,FALSE())</f>
        <v>N</v>
      </c>
      <c r="L3390" s="7" t="str">
        <f aca="false">VLOOKUP($B3390,'Product Master'!$A$2:$O$5991,12,FALSE())</f>
        <v>N</v>
      </c>
      <c r="M3390" s="3" t="n">
        <v>58</v>
      </c>
      <c r="N3390" s="3" t="n">
        <v>26</v>
      </c>
    </row>
    <row r="3391" customFormat="false" ht="15" hidden="false" customHeight="true" outlineLevel="0" collapsed="false">
      <c r="A3391" s="3" t="s">
        <v>6793</v>
      </c>
      <c r="B3391" s="3" t="s">
        <v>6794</v>
      </c>
      <c r="C3391" s="4" t="str">
        <f aca="false">VLOOKUP($B3391,'Product Master'!$A$2:$O$5991,7,FALSE())</f>
        <v>Frozen Foods</v>
      </c>
      <c r="D3391" s="4" t="str">
        <f aca="false">VLOOKUP($B3391,'Product Master'!$A$2:$O$5991,8,FALSE())</f>
        <v>Frozen Appetizers</v>
      </c>
      <c r="E3391" s="4" t="str">
        <f aca="false">VLOOKUP($B3391,'Product Master'!$A$2:$O$5991,5,FALSE())</f>
        <v>IceHarvest</v>
      </c>
      <c r="F3391" s="4" t="str">
        <f aca="false">VLOOKUP($B3391,'Product Master'!$A$2:$O$5991,4,FALSE())</f>
        <v>IceHarvest Spicy Pot Stickers, 16 oz</v>
      </c>
      <c r="G3391" s="4" t="str">
        <f aca="false">VLOOKUP($B3391,'Product Master'!$A$2:$O$5991,9,FALSE())</f>
        <v>16 oz</v>
      </c>
      <c r="H3391" s="5" t="s">
        <v>16</v>
      </c>
      <c r="I3391" s="6" t="n">
        <f aca="false">VLOOKUP($B3391,'Product Master'!$A$2:$O$5991,14,FALSE())</f>
        <v>6.29</v>
      </c>
      <c r="J3391" s="7" t="n">
        <f aca="false">VLOOKUP($B3391,'Product Master'!$A$2:$O$5991,13,FALSE())</f>
        <v>1</v>
      </c>
      <c r="K3391" s="7" t="str">
        <f aca="false">VLOOKUP($B3391,'Product Master'!$A$2:$O$5991,11,FALSE())</f>
        <v>N</v>
      </c>
      <c r="L3391" s="7" t="str">
        <f aca="false">VLOOKUP($B3391,'Product Master'!$A$2:$O$5991,12,FALSE())</f>
        <v>N</v>
      </c>
      <c r="M3391" s="3" t="n">
        <v>32</v>
      </c>
      <c r="N3391" s="3" t="n">
        <v>29</v>
      </c>
    </row>
    <row r="3392" customFormat="false" ht="15" hidden="false" customHeight="true" outlineLevel="0" collapsed="false">
      <c r="A3392" s="3" t="s">
        <v>6795</v>
      </c>
      <c r="B3392" s="3" t="s">
        <v>6796</v>
      </c>
      <c r="C3392" s="4" t="str">
        <f aca="false">VLOOKUP($B3392,'Product Master'!$A$2:$O$5991,7,FALSE())</f>
        <v>Frozen Foods</v>
      </c>
      <c r="D3392" s="4" t="str">
        <f aca="false">VLOOKUP($B3392,'Product Master'!$A$2:$O$5991,8,FALSE())</f>
        <v>Frozen Appetizers</v>
      </c>
      <c r="E3392" s="4" t="str">
        <f aca="false">VLOOKUP($B3392,'Product Master'!$A$2:$O$5991,5,FALSE())</f>
        <v>Northgate Frozen</v>
      </c>
      <c r="F3392" s="4" t="str">
        <f aca="false">VLOOKUP($B3392,'Product Master'!$A$2:$O$5991,4,FALSE())</f>
        <v>Northgate Frozen Pretzel Bites, 12 oz</v>
      </c>
      <c r="G3392" s="4" t="str">
        <f aca="false">VLOOKUP($B3392,'Product Master'!$A$2:$O$5991,9,FALSE())</f>
        <v>12 oz</v>
      </c>
      <c r="H3392" s="5" t="s">
        <v>16</v>
      </c>
      <c r="I3392" s="6" t="n">
        <f aca="false">VLOOKUP($B3392,'Product Master'!$A$2:$O$5991,14,FALSE())</f>
        <v>6.39</v>
      </c>
      <c r="J3392" s="7" t="n">
        <f aca="false">VLOOKUP($B3392,'Product Master'!$A$2:$O$5991,13,FALSE())</f>
        <v>12</v>
      </c>
      <c r="K3392" s="7" t="str">
        <f aca="false">VLOOKUP($B3392,'Product Master'!$A$2:$O$5991,11,FALSE())</f>
        <v>N</v>
      </c>
      <c r="L3392" s="7" t="str">
        <f aca="false">VLOOKUP($B3392,'Product Master'!$A$2:$O$5991,12,FALSE())</f>
        <v>N</v>
      </c>
      <c r="M3392" s="3" t="n">
        <v>118</v>
      </c>
      <c r="N3392" s="3" t="n">
        <v>16</v>
      </c>
    </row>
    <row r="3393" customFormat="false" ht="15" hidden="false" customHeight="true" outlineLevel="0" collapsed="false">
      <c r="A3393" s="3" t="s">
        <v>6797</v>
      </c>
      <c r="B3393" s="3" t="s">
        <v>6798</v>
      </c>
      <c r="C3393" s="4" t="str">
        <f aca="false">VLOOKUP($B3393,'Product Master'!$A$2:$O$5991,7,FALSE())</f>
        <v>Frozen Foods</v>
      </c>
      <c r="D3393" s="4" t="str">
        <f aca="false">VLOOKUP($B3393,'Product Master'!$A$2:$O$5991,8,FALSE())</f>
        <v>Frozen Appetizers</v>
      </c>
      <c r="E3393" s="4" t="str">
        <f aca="false">VLOOKUP($B3393,'Product Master'!$A$2:$O$5991,5,FALSE())</f>
        <v>Harborline</v>
      </c>
      <c r="F3393" s="4" t="str">
        <f aca="false">VLOOKUP($B3393,'Product Master'!$A$2:$O$5991,4,FALSE())</f>
        <v>Harborline Spicy Chicken Wings, 12 oz</v>
      </c>
      <c r="G3393" s="4" t="str">
        <f aca="false">VLOOKUP($B3393,'Product Master'!$A$2:$O$5991,9,FALSE())</f>
        <v>12 oz</v>
      </c>
      <c r="H3393" s="5" t="s">
        <v>16</v>
      </c>
      <c r="I3393" s="6" t="n">
        <f aca="false">VLOOKUP($B3393,'Product Master'!$A$2:$O$5991,14,FALSE())</f>
        <v>4.99</v>
      </c>
      <c r="J3393" s="7" t="n">
        <f aca="false">VLOOKUP($B3393,'Product Master'!$A$2:$O$5991,13,FALSE())</f>
        <v>12</v>
      </c>
      <c r="K3393" s="7" t="str">
        <f aca="false">VLOOKUP($B3393,'Product Master'!$A$2:$O$5991,11,FALSE())</f>
        <v>Y</v>
      </c>
      <c r="L3393" s="7" t="str">
        <f aca="false">VLOOKUP($B3393,'Product Master'!$A$2:$O$5991,12,FALSE())</f>
        <v>N</v>
      </c>
      <c r="M3393" s="3" t="n">
        <v>88</v>
      </c>
      <c r="N3393" s="3" t="n">
        <v>31</v>
      </c>
    </row>
    <row r="3394" customFormat="false" ht="15" hidden="false" customHeight="true" outlineLevel="0" collapsed="false">
      <c r="A3394" s="3" t="s">
        <v>6799</v>
      </c>
      <c r="B3394" s="3" t="s">
        <v>6800</v>
      </c>
      <c r="C3394" s="4" t="str">
        <f aca="false">VLOOKUP($B3394,'Product Master'!$A$2:$O$5991,7,FALSE())</f>
        <v>Frozen Foods</v>
      </c>
      <c r="D3394" s="4" t="str">
        <f aca="false">VLOOKUP($B3394,'Product Master'!$A$2:$O$5991,8,FALSE())</f>
        <v>Frozen Appetizers</v>
      </c>
      <c r="E3394" s="4" t="str">
        <f aca="false">VLOOKUP($B3394,'Product Master'!$A$2:$O$5991,5,FALSE())</f>
        <v>IceHarvest</v>
      </c>
      <c r="F3394" s="4" t="str">
        <f aca="false">VLOOKUP($B3394,'Product Master'!$A$2:$O$5991,4,FALSE())</f>
        <v>IceHarvest Spicy Pretzel Bites, 12 oz</v>
      </c>
      <c r="G3394" s="4" t="str">
        <f aca="false">VLOOKUP($B3394,'Product Master'!$A$2:$O$5991,9,FALSE())</f>
        <v>12 oz</v>
      </c>
      <c r="H3394" s="5" t="s">
        <v>16</v>
      </c>
      <c r="I3394" s="6" t="n">
        <f aca="false">VLOOKUP($B3394,'Product Master'!$A$2:$O$5991,14,FALSE())</f>
        <v>6.89</v>
      </c>
      <c r="J3394" s="7" t="n">
        <f aca="false">VLOOKUP($B3394,'Product Master'!$A$2:$O$5991,13,FALSE())</f>
        <v>4</v>
      </c>
      <c r="K3394" s="7" t="str">
        <f aca="false">VLOOKUP($B3394,'Product Master'!$A$2:$O$5991,11,FALSE())</f>
        <v>N</v>
      </c>
      <c r="L3394" s="7" t="str">
        <f aca="false">VLOOKUP($B3394,'Product Master'!$A$2:$O$5991,12,FALSE())</f>
        <v>N</v>
      </c>
      <c r="M3394" s="3" t="n">
        <v>109</v>
      </c>
      <c r="N3394" s="3" t="n">
        <v>4</v>
      </c>
    </row>
    <row r="3395" customFormat="false" ht="15" hidden="false" customHeight="true" outlineLevel="0" collapsed="false">
      <c r="A3395" s="3" t="s">
        <v>6801</v>
      </c>
      <c r="B3395" s="3" t="s">
        <v>6802</v>
      </c>
      <c r="C3395" s="4" t="str">
        <f aca="false">VLOOKUP($B3395,'Product Master'!$A$2:$O$5991,7,FALSE())</f>
        <v>Frozen Foods</v>
      </c>
      <c r="D3395" s="4" t="str">
        <f aca="false">VLOOKUP($B3395,'Product Master'!$A$2:$O$5991,8,FALSE())</f>
        <v>Frozen Appetizers</v>
      </c>
      <c r="E3395" s="4" t="str">
        <f aca="false">VLOOKUP($B3395,'Product Master'!$A$2:$O$5991,5,FALSE())</f>
        <v>Frostline</v>
      </c>
      <c r="F3395" s="4" t="str">
        <f aca="false">VLOOKUP($B3395,'Product Master'!$A$2:$O$5991,4,FALSE())</f>
        <v>Frostline Chicken Wings, 12 oz</v>
      </c>
      <c r="G3395" s="4" t="str">
        <f aca="false">VLOOKUP($B3395,'Product Master'!$A$2:$O$5991,9,FALSE())</f>
        <v>12 oz</v>
      </c>
      <c r="H3395" s="5" t="s">
        <v>16</v>
      </c>
      <c r="I3395" s="6" t="n">
        <f aca="false">VLOOKUP($B3395,'Product Master'!$A$2:$O$5991,14,FALSE())</f>
        <v>7.99</v>
      </c>
      <c r="J3395" s="7" t="n">
        <f aca="false">VLOOKUP($B3395,'Product Master'!$A$2:$O$5991,13,FALSE())</f>
        <v>12</v>
      </c>
      <c r="K3395" s="7" t="str">
        <f aca="false">VLOOKUP($B3395,'Product Master'!$A$2:$O$5991,11,FALSE())</f>
        <v>N</v>
      </c>
      <c r="L3395" s="7" t="str">
        <f aca="false">VLOOKUP($B3395,'Product Master'!$A$2:$O$5991,12,FALSE())</f>
        <v>N</v>
      </c>
      <c r="M3395" s="3" t="n">
        <v>105</v>
      </c>
      <c r="N3395" s="3" t="n">
        <v>17</v>
      </c>
    </row>
    <row r="3396" customFormat="false" ht="15" hidden="false" customHeight="true" outlineLevel="0" collapsed="false">
      <c r="A3396" s="3" t="s">
        <v>6803</v>
      </c>
      <c r="B3396" s="3" t="s">
        <v>6804</v>
      </c>
      <c r="C3396" s="4" t="str">
        <f aca="false">VLOOKUP($B3396,'Product Master'!$A$2:$O$5991,7,FALSE())</f>
        <v>Frozen Foods</v>
      </c>
      <c r="D3396" s="4" t="str">
        <f aca="false">VLOOKUP($B3396,'Product Master'!$A$2:$O$5991,8,FALSE())</f>
        <v>Frozen Potatoes</v>
      </c>
      <c r="E3396" s="4" t="str">
        <f aca="false">VLOOKUP($B3396,'Product Master'!$A$2:$O$5991,5,FALSE())</f>
        <v>IceHarvest</v>
      </c>
      <c r="F3396" s="4" t="str">
        <f aca="false">VLOOKUP($B3396,'Product Master'!$A$2:$O$5991,4,FALSE())</f>
        <v>IceHarvest Crinkle Cut Hash Browns, 32 oz</v>
      </c>
      <c r="G3396" s="4" t="str">
        <f aca="false">VLOOKUP($B3396,'Product Master'!$A$2:$O$5991,9,FALSE())</f>
        <v>32 oz</v>
      </c>
      <c r="H3396" s="5" t="s">
        <v>16</v>
      </c>
      <c r="I3396" s="6" t="n">
        <f aca="false">VLOOKUP($B3396,'Product Master'!$A$2:$O$5991,14,FALSE())</f>
        <v>4.89</v>
      </c>
      <c r="J3396" s="7" t="n">
        <f aca="false">VLOOKUP($B3396,'Product Master'!$A$2:$O$5991,13,FALSE())</f>
        <v>2</v>
      </c>
      <c r="K3396" s="7" t="str">
        <f aca="false">VLOOKUP($B3396,'Product Master'!$A$2:$O$5991,11,FALSE())</f>
        <v>N</v>
      </c>
      <c r="L3396" s="7" t="str">
        <f aca="false">VLOOKUP($B3396,'Product Master'!$A$2:$O$5991,12,FALSE())</f>
        <v>N</v>
      </c>
      <c r="M3396" s="3" t="n">
        <v>22</v>
      </c>
      <c r="N3396" s="3" t="n">
        <v>36</v>
      </c>
    </row>
    <row r="3397" customFormat="false" ht="15" hidden="false" customHeight="true" outlineLevel="0" collapsed="false">
      <c r="A3397" s="3" t="s">
        <v>6805</v>
      </c>
      <c r="B3397" s="3" t="s">
        <v>6806</v>
      </c>
      <c r="C3397" s="4" t="str">
        <f aca="false">VLOOKUP($B3397,'Product Master'!$A$2:$O$5991,7,FALSE())</f>
        <v>Frozen Foods</v>
      </c>
      <c r="D3397" s="4" t="str">
        <f aca="false">VLOOKUP($B3397,'Product Master'!$A$2:$O$5991,8,FALSE())</f>
        <v>Frozen Potatoes</v>
      </c>
      <c r="E3397" s="4" t="str">
        <f aca="false">VLOOKUP($B3397,'Product Master'!$A$2:$O$5991,5,FALSE())</f>
        <v>Northgate Frozen</v>
      </c>
      <c r="F3397" s="4" t="str">
        <f aca="false">VLOOKUP($B3397,'Product Master'!$A$2:$O$5991,4,FALSE())</f>
        <v>Northgate Frozen Crinkle Cut Curly Fries, 28 oz</v>
      </c>
      <c r="G3397" s="4" t="str">
        <f aca="false">VLOOKUP($B3397,'Product Master'!$A$2:$O$5991,9,FALSE())</f>
        <v>28 oz</v>
      </c>
      <c r="H3397" s="5" t="s">
        <v>16</v>
      </c>
      <c r="I3397" s="6" t="n">
        <f aca="false">VLOOKUP($B3397,'Product Master'!$A$2:$O$5991,14,FALSE())</f>
        <v>3.79</v>
      </c>
      <c r="J3397" s="7" t="n">
        <f aca="false">VLOOKUP($B3397,'Product Master'!$A$2:$O$5991,13,FALSE())</f>
        <v>6</v>
      </c>
      <c r="K3397" s="7" t="str">
        <f aca="false">VLOOKUP($B3397,'Product Master'!$A$2:$O$5991,11,FALSE())</f>
        <v>N</v>
      </c>
      <c r="L3397" s="7" t="str">
        <f aca="false">VLOOKUP($B3397,'Product Master'!$A$2:$O$5991,12,FALSE())</f>
        <v>N</v>
      </c>
      <c r="M3397" s="3" t="n">
        <v>15</v>
      </c>
      <c r="N3397" s="3" t="n">
        <v>14</v>
      </c>
    </row>
    <row r="3398" customFormat="false" ht="15" hidden="false" customHeight="true" outlineLevel="0" collapsed="false">
      <c r="A3398" s="3" t="s">
        <v>6807</v>
      </c>
      <c r="B3398" s="3" t="s">
        <v>6808</v>
      </c>
      <c r="C3398" s="4" t="str">
        <f aca="false">VLOOKUP($B3398,'Product Master'!$A$2:$O$5991,7,FALSE())</f>
        <v>Frozen Foods</v>
      </c>
      <c r="D3398" s="4" t="str">
        <f aca="false">VLOOKUP($B3398,'Product Master'!$A$2:$O$5991,8,FALSE())</f>
        <v>Frozen Potatoes</v>
      </c>
      <c r="E3398" s="4" t="str">
        <f aca="false">VLOOKUP($B3398,'Product Master'!$A$2:$O$5991,5,FALSE())</f>
        <v>Northgate Frozen</v>
      </c>
      <c r="F3398" s="4" t="str">
        <f aca="false">VLOOKUP($B3398,'Product Master'!$A$2:$O$5991,4,FALSE())</f>
        <v>Northgate Frozen Seasoned French Fries, 32 oz</v>
      </c>
      <c r="G3398" s="4" t="str">
        <f aca="false">VLOOKUP($B3398,'Product Master'!$A$2:$O$5991,9,FALSE())</f>
        <v>32 oz</v>
      </c>
      <c r="H3398" s="5" t="s">
        <v>16</v>
      </c>
      <c r="I3398" s="6" t="n">
        <f aca="false">VLOOKUP($B3398,'Product Master'!$A$2:$O$5991,14,FALSE())</f>
        <v>3.99</v>
      </c>
      <c r="J3398" s="7" t="n">
        <f aca="false">VLOOKUP($B3398,'Product Master'!$A$2:$O$5991,13,FALSE())</f>
        <v>2</v>
      </c>
      <c r="K3398" s="7" t="str">
        <f aca="false">VLOOKUP($B3398,'Product Master'!$A$2:$O$5991,11,FALSE())</f>
        <v>N</v>
      </c>
      <c r="L3398" s="7" t="str">
        <f aca="false">VLOOKUP($B3398,'Product Master'!$A$2:$O$5991,12,FALSE())</f>
        <v>N</v>
      </c>
      <c r="M3398" s="3" t="n">
        <v>87</v>
      </c>
      <c r="N3398" s="3" t="n">
        <v>35</v>
      </c>
    </row>
    <row r="3399" customFormat="false" ht="15" hidden="false" customHeight="true" outlineLevel="0" collapsed="false">
      <c r="A3399" s="3" t="s">
        <v>6809</v>
      </c>
      <c r="B3399" s="3" t="s">
        <v>6810</v>
      </c>
      <c r="C3399" s="4" t="str">
        <f aca="false">VLOOKUP($B3399,'Product Master'!$A$2:$O$5991,7,FALSE())</f>
        <v>Frozen Foods</v>
      </c>
      <c r="D3399" s="4" t="str">
        <f aca="false">VLOOKUP($B3399,'Product Master'!$A$2:$O$5991,8,FALSE())</f>
        <v>Frozen Potatoes</v>
      </c>
      <c r="E3399" s="4" t="str">
        <f aca="false">VLOOKUP($B3399,'Product Master'!$A$2:$O$5991,5,FALSE())</f>
        <v>IceHarvest</v>
      </c>
      <c r="F3399" s="4" t="str">
        <f aca="false">VLOOKUP($B3399,'Product Master'!$A$2:$O$5991,4,FALSE())</f>
        <v>IceHarvest Crinkle Cut French Fries, 32 oz</v>
      </c>
      <c r="G3399" s="4" t="str">
        <f aca="false">VLOOKUP($B3399,'Product Master'!$A$2:$O$5991,9,FALSE())</f>
        <v>32 oz</v>
      </c>
      <c r="H3399" s="5" t="s">
        <v>16</v>
      </c>
      <c r="I3399" s="6" t="n">
        <f aca="false">VLOOKUP($B3399,'Product Master'!$A$2:$O$5991,14,FALSE())</f>
        <v>3.89</v>
      </c>
      <c r="J3399" s="7" t="n">
        <f aca="false">VLOOKUP($B3399,'Product Master'!$A$2:$O$5991,13,FALSE())</f>
        <v>6</v>
      </c>
      <c r="K3399" s="7" t="str">
        <f aca="false">VLOOKUP($B3399,'Product Master'!$A$2:$O$5991,11,FALSE())</f>
        <v>N</v>
      </c>
      <c r="L3399" s="7" t="str">
        <f aca="false">VLOOKUP($B3399,'Product Master'!$A$2:$O$5991,12,FALSE())</f>
        <v>N</v>
      </c>
      <c r="M3399" s="3" t="n">
        <v>54</v>
      </c>
      <c r="N3399" s="3" t="n">
        <v>3</v>
      </c>
    </row>
    <row r="3400" customFormat="false" ht="15" hidden="false" customHeight="true" outlineLevel="0" collapsed="false">
      <c r="A3400" s="3" t="s">
        <v>6811</v>
      </c>
      <c r="B3400" s="3" t="s">
        <v>6812</v>
      </c>
      <c r="C3400" s="4" t="str">
        <f aca="false">VLOOKUP($B3400,'Product Master'!$A$2:$O$5991,7,FALSE())</f>
        <v>Frozen Foods</v>
      </c>
      <c r="D3400" s="4" t="str">
        <f aca="false">VLOOKUP($B3400,'Product Master'!$A$2:$O$5991,8,FALSE())</f>
        <v>Frozen Potatoes</v>
      </c>
      <c r="E3400" s="4" t="str">
        <f aca="false">VLOOKUP($B3400,'Product Master'!$A$2:$O$5991,5,FALSE())</f>
        <v>Northgate Frozen</v>
      </c>
      <c r="F3400" s="4" t="str">
        <f aca="false">VLOOKUP($B3400,'Product Master'!$A$2:$O$5991,4,FALSE())</f>
        <v>Northgate Frozen Straight Cut Sweet Potato Fries, 28 oz</v>
      </c>
      <c r="G3400" s="4" t="str">
        <f aca="false">VLOOKUP($B3400,'Product Master'!$A$2:$O$5991,9,FALSE())</f>
        <v>28 oz</v>
      </c>
      <c r="H3400" s="5" t="s">
        <v>16</v>
      </c>
      <c r="I3400" s="6" t="n">
        <f aca="false">VLOOKUP($B3400,'Product Master'!$A$2:$O$5991,14,FALSE())</f>
        <v>3.39</v>
      </c>
      <c r="J3400" s="7" t="n">
        <f aca="false">VLOOKUP($B3400,'Product Master'!$A$2:$O$5991,13,FALSE())</f>
        <v>1</v>
      </c>
      <c r="K3400" s="7" t="str">
        <f aca="false">VLOOKUP($B3400,'Product Master'!$A$2:$O$5991,11,FALSE())</f>
        <v>N</v>
      </c>
      <c r="L3400" s="7" t="str">
        <f aca="false">VLOOKUP($B3400,'Product Master'!$A$2:$O$5991,12,FALSE())</f>
        <v>N</v>
      </c>
      <c r="M3400" s="3" t="n">
        <v>71</v>
      </c>
      <c r="N3400" s="3" t="n">
        <v>28</v>
      </c>
    </row>
    <row r="3401" customFormat="false" ht="15" hidden="false" customHeight="true" outlineLevel="0" collapsed="false">
      <c r="A3401" s="3" t="s">
        <v>6813</v>
      </c>
      <c r="B3401" s="3" t="s">
        <v>6814</v>
      </c>
      <c r="C3401" s="4" t="str">
        <f aca="false">VLOOKUP($B3401,'Product Master'!$A$2:$O$5991,7,FALSE())</f>
        <v>Frozen Foods</v>
      </c>
      <c r="D3401" s="4" t="str">
        <f aca="false">VLOOKUP($B3401,'Product Master'!$A$2:$O$5991,8,FALSE())</f>
        <v>Frozen Potatoes</v>
      </c>
      <c r="E3401" s="4" t="str">
        <f aca="false">VLOOKUP($B3401,'Product Master'!$A$2:$O$5991,5,FALSE())</f>
        <v>Frostline</v>
      </c>
      <c r="F3401" s="4" t="str">
        <f aca="false">VLOOKUP($B3401,'Product Master'!$A$2:$O$5991,4,FALSE())</f>
        <v>Frostline Crinkle Cut Sweet Potato Fries, 32 oz</v>
      </c>
      <c r="G3401" s="4" t="str">
        <f aca="false">VLOOKUP($B3401,'Product Master'!$A$2:$O$5991,9,FALSE())</f>
        <v>32 oz</v>
      </c>
      <c r="H3401" s="5" t="s">
        <v>16</v>
      </c>
      <c r="I3401" s="6" t="n">
        <f aca="false">VLOOKUP($B3401,'Product Master'!$A$2:$O$5991,14,FALSE())</f>
        <v>4.89</v>
      </c>
      <c r="J3401" s="7" t="n">
        <f aca="false">VLOOKUP($B3401,'Product Master'!$A$2:$O$5991,13,FALSE())</f>
        <v>12</v>
      </c>
      <c r="K3401" s="7" t="str">
        <f aca="false">VLOOKUP($B3401,'Product Master'!$A$2:$O$5991,11,FALSE())</f>
        <v>N</v>
      </c>
      <c r="L3401" s="7" t="str">
        <f aca="false">VLOOKUP($B3401,'Product Master'!$A$2:$O$5991,12,FALSE())</f>
        <v>N</v>
      </c>
      <c r="M3401" s="3" t="n">
        <v>27</v>
      </c>
      <c r="N3401" s="3" t="n">
        <v>16</v>
      </c>
    </row>
    <row r="3402" customFormat="false" ht="15" hidden="false" customHeight="true" outlineLevel="0" collapsed="false">
      <c r="A3402" s="3" t="s">
        <v>6815</v>
      </c>
      <c r="B3402" s="3" t="s">
        <v>6816</v>
      </c>
      <c r="C3402" s="4" t="str">
        <f aca="false">VLOOKUP($B3402,'Product Master'!$A$2:$O$5991,7,FALSE())</f>
        <v>Frozen Foods</v>
      </c>
      <c r="D3402" s="4" t="str">
        <f aca="false">VLOOKUP($B3402,'Product Master'!$A$2:$O$5991,8,FALSE())</f>
        <v>Frozen Potatoes</v>
      </c>
      <c r="E3402" s="4" t="str">
        <f aca="false">VLOOKUP($B3402,'Product Master'!$A$2:$O$5991,5,FALSE())</f>
        <v>Harborline</v>
      </c>
      <c r="F3402" s="4" t="str">
        <f aca="false">VLOOKUP($B3402,'Product Master'!$A$2:$O$5991,4,FALSE())</f>
        <v>Harborline Seasoned Hash Browns, 32 oz</v>
      </c>
      <c r="G3402" s="4" t="str">
        <f aca="false">VLOOKUP($B3402,'Product Master'!$A$2:$O$5991,9,FALSE())</f>
        <v>32 oz</v>
      </c>
      <c r="H3402" s="5" t="s">
        <v>16</v>
      </c>
      <c r="I3402" s="6" t="n">
        <f aca="false">VLOOKUP($B3402,'Product Master'!$A$2:$O$5991,14,FALSE())</f>
        <v>5.99</v>
      </c>
      <c r="J3402" s="7" t="n">
        <f aca="false">VLOOKUP($B3402,'Product Master'!$A$2:$O$5991,13,FALSE())</f>
        <v>8</v>
      </c>
      <c r="K3402" s="7" t="str">
        <f aca="false">VLOOKUP($B3402,'Product Master'!$A$2:$O$5991,11,FALSE())</f>
        <v>Y</v>
      </c>
      <c r="L3402" s="7" t="str">
        <f aca="false">VLOOKUP($B3402,'Product Master'!$A$2:$O$5991,12,FALSE())</f>
        <v>N</v>
      </c>
      <c r="M3402" s="3" t="n">
        <v>87</v>
      </c>
      <c r="N3402" s="3" t="n">
        <v>24</v>
      </c>
    </row>
    <row r="3403" customFormat="false" ht="15" hidden="false" customHeight="true" outlineLevel="0" collapsed="false">
      <c r="A3403" s="3" t="s">
        <v>6817</v>
      </c>
      <c r="B3403" s="3" t="s">
        <v>6818</v>
      </c>
      <c r="C3403" s="4" t="str">
        <f aca="false">VLOOKUP($B3403,'Product Master'!$A$2:$O$5991,7,FALSE())</f>
        <v>Frozen Foods</v>
      </c>
      <c r="D3403" s="4" t="str">
        <f aca="false">VLOOKUP($B3403,'Product Master'!$A$2:$O$5991,8,FALSE())</f>
        <v>Frozen Potatoes</v>
      </c>
      <c r="E3403" s="4" t="str">
        <f aca="false">VLOOKUP($B3403,'Product Master'!$A$2:$O$5991,5,FALSE())</f>
        <v>Harborline</v>
      </c>
      <c r="F3403" s="4" t="str">
        <f aca="false">VLOOKUP($B3403,'Product Master'!$A$2:$O$5991,4,FALSE())</f>
        <v>Harborline Seasoned Tater Tots, 32 oz</v>
      </c>
      <c r="G3403" s="4" t="str">
        <f aca="false">VLOOKUP($B3403,'Product Master'!$A$2:$O$5991,9,FALSE())</f>
        <v>32 oz</v>
      </c>
      <c r="H3403" s="5" t="s">
        <v>16</v>
      </c>
      <c r="I3403" s="6" t="n">
        <f aca="false">VLOOKUP($B3403,'Product Master'!$A$2:$O$5991,14,FALSE())</f>
        <v>3.99</v>
      </c>
      <c r="J3403" s="7" t="n">
        <f aca="false">VLOOKUP($B3403,'Product Master'!$A$2:$O$5991,13,FALSE())</f>
        <v>6</v>
      </c>
      <c r="K3403" s="7" t="str">
        <f aca="false">VLOOKUP($B3403,'Product Master'!$A$2:$O$5991,11,FALSE())</f>
        <v>Y</v>
      </c>
      <c r="L3403" s="7" t="str">
        <f aca="false">VLOOKUP($B3403,'Product Master'!$A$2:$O$5991,12,FALSE())</f>
        <v>N</v>
      </c>
      <c r="M3403" s="3" t="n">
        <v>139</v>
      </c>
      <c r="N3403" s="3" t="n">
        <v>11</v>
      </c>
    </row>
    <row r="3404" customFormat="false" ht="15" hidden="false" customHeight="true" outlineLevel="0" collapsed="false">
      <c r="A3404" s="3" t="s">
        <v>6819</v>
      </c>
      <c r="B3404" s="3" t="s">
        <v>6820</v>
      </c>
      <c r="C3404" s="4" t="str">
        <f aca="false">VLOOKUP($B3404,'Product Master'!$A$2:$O$5991,7,FALSE())</f>
        <v>Frozen Foods</v>
      </c>
      <c r="D3404" s="4" t="str">
        <f aca="false">VLOOKUP($B3404,'Product Master'!$A$2:$O$5991,8,FALSE())</f>
        <v>Frozen Potatoes</v>
      </c>
      <c r="E3404" s="4" t="str">
        <f aca="false">VLOOKUP($B3404,'Product Master'!$A$2:$O$5991,5,FALSE())</f>
        <v>IceHarvest</v>
      </c>
      <c r="F3404" s="4" t="str">
        <f aca="false">VLOOKUP($B3404,'Product Master'!$A$2:$O$5991,4,FALSE())</f>
        <v>IceHarvest Straight Cut Sweet Potato Fries, 28 oz</v>
      </c>
      <c r="G3404" s="4" t="str">
        <f aca="false">VLOOKUP($B3404,'Product Master'!$A$2:$O$5991,9,FALSE())</f>
        <v>28 oz</v>
      </c>
      <c r="H3404" s="5" t="s">
        <v>16</v>
      </c>
      <c r="I3404" s="6" t="n">
        <f aca="false">VLOOKUP($B3404,'Product Master'!$A$2:$O$5991,14,FALSE())</f>
        <v>5.39</v>
      </c>
      <c r="J3404" s="7" t="n">
        <f aca="false">VLOOKUP($B3404,'Product Master'!$A$2:$O$5991,13,FALSE())</f>
        <v>6</v>
      </c>
      <c r="K3404" s="7" t="str">
        <f aca="false">VLOOKUP($B3404,'Product Master'!$A$2:$O$5991,11,FALSE())</f>
        <v>N</v>
      </c>
      <c r="L3404" s="7" t="str">
        <f aca="false">VLOOKUP($B3404,'Product Master'!$A$2:$O$5991,12,FALSE())</f>
        <v>N</v>
      </c>
      <c r="M3404" s="3" t="n">
        <v>58</v>
      </c>
      <c r="N3404" s="3" t="n">
        <v>39</v>
      </c>
    </row>
    <row r="3405" customFormat="false" ht="15" hidden="false" customHeight="true" outlineLevel="0" collapsed="false">
      <c r="A3405" s="3" t="s">
        <v>6821</v>
      </c>
      <c r="B3405" s="3" t="s">
        <v>6822</v>
      </c>
      <c r="C3405" s="4" t="str">
        <f aca="false">VLOOKUP($B3405,'Product Master'!$A$2:$O$5991,7,FALSE())</f>
        <v>Frozen Foods</v>
      </c>
      <c r="D3405" s="4" t="str">
        <f aca="false">VLOOKUP($B3405,'Product Master'!$A$2:$O$5991,8,FALSE())</f>
        <v>Frozen Potatoes</v>
      </c>
      <c r="E3405" s="4" t="str">
        <f aca="false">VLOOKUP($B3405,'Product Master'!$A$2:$O$5991,5,FALSE())</f>
        <v>IceHarvest</v>
      </c>
      <c r="F3405" s="4" t="str">
        <f aca="false">VLOOKUP($B3405,'Product Master'!$A$2:$O$5991,4,FALSE())</f>
        <v>IceHarvest Straight Cut Hash Browns, 32 oz</v>
      </c>
      <c r="G3405" s="4" t="str">
        <f aca="false">VLOOKUP($B3405,'Product Master'!$A$2:$O$5991,9,FALSE())</f>
        <v>32 oz</v>
      </c>
      <c r="H3405" s="5" t="s">
        <v>16</v>
      </c>
      <c r="I3405" s="6" t="n">
        <f aca="false">VLOOKUP($B3405,'Product Master'!$A$2:$O$5991,14,FALSE())</f>
        <v>5.49</v>
      </c>
      <c r="J3405" s="7" t="n">
        <f aca="false">VLOOKUP($B3405,'Product Master'!$A$2:$O$5991,13,FALSE())</f>
        <v>4</v>
      </c>
      <c r="K3405" s="7" t="str">
        <f aca="false">VLOOKUP($B3405,'Product Master'!$A$2:$O$5991,11,FALSE())</f>
        <v>N</v>
      </c>
      <c r="L3405" s="7" t="str">
        <f aca="false">VLOOKUP($B3405,'Product Master'!$A$2:$O$5991,12,FALSE())</f>
        <v>N</v>
      </c>
      <c r="M3405" s="3" t="n">
        <v>9</v>
      </c>
      <c r="N3405" s="3" t="n">
        <v>17</v>
      </c>
    </row>
    <row r="3406" customFormat="false" ht="15" hidden="false" customHeight="true" outlineLevel="0" collapsed="false">
      <c r="A3406" s="3" t="s">
        <v>6823</v>
      </c>
      <c r="B3406" s="3" t="s">
        <v>6824</v>
      </c>
      <c r="C3406" s="4" t="str">
        <f aca="false">VLOOKUP($B3406,'Product Master'!$A$2:$O$5991,7,FALSE())</f>
        <v>Frozen Foods</v>
      </c>
      <c r="D3406" s="4" t="str">
        <f aca="false">VLOOKUP($B3406,'Product Master'!$A$2:$O$5991,8,FALSE())</f>
        <v>Frozen Potatoes</v>
      </c>
      <c r="E3406" s="4" t="str">
        <f aca="false">VLOOKUP($B3406,'Product Master'!$A$2:$O$5991,5,FALSE())</f>
        <v>IceHarvest</v>
      </c>
      <c r="F3406" s="4" t="str">
        <f aca="false">VLOOKUP($B3406,'Product Master'!$A$2:$O$5991,4,FALSE())</f>
        <v>IceHarvest Seasoned Sweet Potato Fries, 32 oz</v>
      </c>
      <c r="G3406" s="4" t="str">
        <f aca="false">VLOOKUP($B3406,'Product Master'!$A$2:$O$5991,9,FALSE())</f>
        <v>32 oz</v>
      </c>
      <c r="H3406" s="5" t="s">
        <v>16</v>
      </c>
      <c r="I3406" s="6" t="n">
        <f aca="false">VLOOKUP($B3406,'Product Master'!$A$2:$O$5991,14,FALSE())</f>
        <v>4.79</v>
      </c>
      <c r="J3406" s="7" t="n">
        <f aca="false">VLOOKUP($B3406,'Product Master'!$A$2:$O$5991,13,FALSE())</f>
        <v>24</v>
      </c>
      <c r="K3406" s="7" t="str">
        <f aca="false">VLOOKUP($B3406,'Product Master'!$A$2:$O$5991,11,FALSE())</f>
        <v>N</v>
      </c>
      <c r="L3406" s="7" t="str">
        <f aca="false">VLOOKUP($B3406,'Product Master'!$A$2:$O$5991,12,FALSE())</f>
        <v>N</v>
      </c>
      <c r="M3406" s="3" t="n">
        <v>138</v>
      </c>
      <c r="N3406" s="3" t="n">
        <v>23</v>
      </c>
    </row>
    <row r="3407" customFormat="false" ht="15" hidden="false" customHeight="true" outlineLevel="0" collapsed="false">
      <c r="A3407" s="3" t="s">
        <v>6825</v>
      </c>
      <c r="B3407" s="3" t="s">
        <v>6826</v>
      </c>
      <c r="C3407" s="4" t="str">
        <f aca="false">VLOOKUP($B3407,'Product Master'!$A$2:$O$5991,7,FALSE())</f>
        <v>Frozen Foods</v>
      </c>
      <c r="D3407" s="4" t="str">
        <f aca="false">VLOOKUP($B3407,'Product Master'!$A$2:$O$5991,8,FALSE())</f>
        <v>Frozen Potatoes</v>
      </c>
      <c r="E3407" s="4" t="str">
        <f aca="false">VLOOKUP($B3407,'Product Master'!$A$2:$O$5991,5,FALSE())</f>
        <v>IceHarvest</v>
      </c>
      <c r="F3407" s="4" t="str">
        <f aca="false">VLOOKUP($B3407,'Product Master'!$A$2:$O$5991,4,FALSE())</f>
        <v>IceHarvest Seasoned French Fries, 28 oz</v>
      </c>
      <c r="G3407" s="4" t="str">
        <f aca="false">VLOOKUP($B3407,'Product Master'!$A$2:$O$5991,9,FALSE())</f>
        <v>28 oz</v>
      </c>
      <c r="H3407" s="5" t="s">
        <v>16</v>
      </c>
      <c r="I3407" s="6" t="n">
        <f aca="false">VLOOKUP($B3407,'Product Master'!$A$2:$O$5991,14,FALSE())</f>
        <v>4.29</v>
      </c>
      <c r="J3407" s="7" t="n">
        <f aca="false">VLOOKUP($B3407,'Product Master'!$A$2:$O$5991,13,FALSE())</f>
        <v>1</v>
      </c>
      <c r="K3407" s="7" t="str">
        <f aca="false">VLOOKUP($B3407,'Product Master'!$A$2:$O$5991,11,FALSE())</f>
        <v>N</v>
      </c>
      <c r="L3407" s="7" t="str">
        <f aca="false">VLOOKUP($B3407,'Product Master'!$A$2:$O$5991,12,FALSE())</f>
        <v>N</v>
      </c>
      <c r="M3407" s="3" t="n">
        <v>10</v>
      </c>
      <c r="N3407" s="3" t="n">
        <v>21</v>
      </c>
    </row>
    <row r="3408" customFormat="false" ht="15" hidden="false" customHeight="true" outlineLevel="0" collapsed="false">
      <c r="A3408" s="3" t="s">
        <v>6827</v>
      </c>
      <c r="B3408" s="3" t="s">
        <v>6828</v>
      </c>
      <c r="C3408" s="4" t="str">
        <f aca="false">VLOOKUP($B3408,'Product Master'!$A$2:$O$5991,7,FALSE())</f>
        <v>Frozen Foods</v>
      </c>
      <c r="D3408" s="4" t="str">
        <f aca="false">VLOOKUP($B3408,'Product Master'!$A$2:$O$5991,8,FALSE())</f>
        <v>Frozen Potatoes</v>
      </c>
      <c r="E3408" s="4" t="str">
        <f aca="false">VLOOKUP($B3408,'Product Master'!$A$2:$O$5991,5,FALSE())</f>
        <v>IceHarvest</v>
      </c>
      <c r="F3408" s="4" t="str">
        <f aca="false">VLOOKUP($B3408,'Product Master'!$A$2:$O$5991,4,FALSE())</f>
        <v>IceHarvest Seasoned Tater Tots, 32 oz</v>
      </c>
      <c r="G3408" s="4" t="str">
        <f aca="false">VLOOKUP($B3408,'Product Master'!$A$2:$O$5991,9,FALSE())</f>
        <v>32 oz</v>
      </c>
      <c r="H3408" s="5" t="s">
        <v>16</v>
      </c>
      <c r="I3408" s="6" t="n">
        <f aca="false">VLOOKUP($B3408,'Product Master'!$A$2:$O$5991,14,FALSE())</f>
        <v>3.39</v>
      </c>
      <c r="J3408" s="7" t="n">
        <f aca="false">VLOOKUP($B3408,'Product Master'!$A$2:$O$5991,13,FALSE())</f>
        <v>6</v>
      </c>
      <c r="K3408" s="7" t="str">
        <f aca="false">VLOOKUP($B3408,'Product Master'!$A$2:$O$5991,11,FALSE())</f>
        <v>N</v>
      </c>
      <c r="L3408" s="7" t="str">
        <f aca="false">VLOOKUP($B3408,'Product Master'!$A$2:$O$5991,12,FALSE())</f>
        <v>N</v>
      </c>
      <c r="M3408" s="3" t="n">
        <v>140</v>
      </c>
      <c r="N3408" s="3" t="n">
        <v>7</v>
      </c>
    </row>
    <row r="3409" customFormat="false" ht="15" hidden="false" customHeight="true" outlineLevel="0" collapsed="false">
      <c r="A3409" s="3" t="s">
        <v>6829</v>
      </c>
      <c r="B3409" s="3" t="s">
        <v>6830</v>
      </c>
      <c r="C3409" s="4" t="str">
        <f aca="false">VLOOKUP($B3409,'Product Master'!$A$2:$O$5991,7,FALSE())</f>
        <v>Frozen Foods</v>
      </c>
      <c r="D3409" s="4" t="str">
        <f aca="false">VLOOKUP($B3409,'Product Master'!$A$2:$O$5991,8,FALSE())</f>
        <v>Frozen Potatoes</v>
      </c>
      <c r="E3409" s="4" t="str">
        <f aca="false">VLOOKUP($B3409,'Product Master'!$A$2:$O$5991,5,FALSE())</f>
        <v>Frostline</v>
      </c>
      <c r="F3409" s="4" t="str">
        <f aca="false">VLOOKUP($B3409,'Product Master'!$A$2:$O$5991,4,FALSE())</f>
        <v>Frostline Seasoned Tater Tots, 32 oz</v>
      </c>
      <c r="G3409" s="4" t="str">
        <f aca="false">VLOOKUP($B3409,'Product Master'!$A$2:$O$5991,9,FALSE())</f>
        <v>32 oz</v>
      </c>
      <c r="H3409" s="5" t="s">
        <v>16</v>
      </c>
      <c r="I3409" s="6" t="n">
        <f aca="false">VLOOKUP($B3409,'Product Master'!$A$2:$O$5991,14,FALSE())</f>
        <v>4.99</v>
      </c>
      <c r="J3409" s="7" t="n">
        <f aca="false">VLOOKUP($B3409,'Product Master'!$A$2:$O$5991,13,FALSE())</f>
        <v>12</v>
      </c>
      <c r="K3409" s="7" t="str">
        <f aca="false">VLOOKUP($B3409,'Product Master'!$A$2:$O$5991,11,FALSE())</f>
        <v>N</v>
      </c>
      <c r="L3409" s="7" t="str">
        <f aca="false">VLOOKUP($B3409,'Product Master'!$A$2:$O$5991,12,FALSE())</f>
        <v>N</v>
      </c>
      <c r="M3409" s="3" t="n">
        <v>137</v>
      </c>
      <c r="N3409" s="3" t="n">
        <v>20</v>
      </c>
    </row>
    <row r="3410" customFormat="false" ht="15" hidden="false" customHeight="true" outlineLevel="0" collapsed="false">
      <c r="A3410" s="3" t="s">
        <v>6831</v>
      </c>
      <c r="B3410" s="3" t="s">
        <v>6832</v>
      </c>
      <c r="C3410" s="4" t="str">
        <f aca="false">VLOOKUP($B3410,'Product Master'!$A$2:$O$5991,7,FALSE())</f>
        <v>Frozen Foods</v>
      </c>
      <c r="D3410" s="4" t="str">
        <f aca="false">VLOOKUP($B3410,'Product Master'!$A$2:$O$5991,8,FALSE())</f>
        <v>Frozen Potatoes</v>
      </c>
      <c r="E3410" s="4" t="str">
        <f aca="false">VLOOKUP($B3410,'Product Master'!$A$2:$O$5991,5,FALSE())</f>
        <v>Northgate Frozen</v>
      </c>
      <c r="F3410" s="4" t="str">
        <f aca="false">VLOOKUP($B3410,'Product Master'!$A$2:$O$5991,4,FALSE())</f>
        <v>Northgate Frozen Seasoned French Fries, 28 oz</v>
      </c>
      <c r="G3410" s="4" t="str">
        <f aca="false">VLOOKUP($B3410,'Product Master'!$A$2:$O$5991,9,FALSE())</f>
        <v>28 oz</v>
      </c>
      <c r="H3410" s="5" t="s">
        <v>16</v>
      </c>
      <c r="I3410" s="6" t="n">
        <f aca="false">VLOOKUP($B3410,'Product Master'!$A$2:$O$5991,14,FALSE())</f>
        <v>3.99</v>
      </c>
      <c r="J3410" s="7" t="n">
        <f aca="false">VLOOKUP($B3410,'Product Master'!$A$2:$O$5991,13,FALSE())</f>
        <v>12</v>
      </c>
      <c r="K3410" s="7" t="str">
        <f aca="false">VLOOKUP($B3410,'Product Master'!$A$2:$O$5991,11,FALSE())</f>
        <v>N</v>
      </c>
      <c r="L3410" s="7" t="str">
        <f aca="false">VLOOKUP($B3410,'Product Master'!$A$2:$O$5991,12,FALSE())</f>
        <v>N</v>
      </c>
      <c r="M3410" s="3" t="n">
        <v>100</v>
      </c>
      <c r="N3410" s="3" t="n">
        <v>17</v>
      </c>
    </row>
    <row r="3411" customFormat="false" ht="15" hidden="false" customHeight="true" outlineLevel="0" collapsed="false">
      <c r="A3411" s="3" t="s">
        <v>6833</v>
      </c>
      <c r="B3411" s="3" t="s">
        <v>6834</v>
      </c>
      <c r="C3411" s="4" t="str">
        <f aca="false">VLOOKUP($B3411,'Product Master'!$A$2:$O$5991,7,FALSE())</f>
        <v>Frozen Foods</v>
      </c>
      <c r="D3411" s="4" t="str">
        <f aca="false">VLOOKUP($B3411,'Product Master'!$A$2:$O$5991,8,FALSE())</f>
        <v>Frozen Potatoes</v>
      </c>
      <c r="E3411" s="4" t="str">
        <f aca="false">VLOOKUP($B3411,'Product Master'!$A$2:$O$5991,5,FALSE())</f>
        <v>IceHarvest</v>
      </c>
      <c r="F3411" s="4" t="str">
        <f aca="false">VLOOKUP($B3411,'Product Master'!$A$2:$O$5991,4,FALSE())</f>
        <v>IceHarvest Crinkle Cut Tater Tots, 28 oz</v>
      </c>
      <c r="G3411" s="4" t="str">
        <f aca="false">VLOOKUP($B3411,'Product Master'!$A$2:$O$5991,9,FALSE())</f>
        <v>28 oz</v>
      </c>
      <c r="H3411" s="5" t="s">
        <v>16</v>
      </c>
      <c r="I3411" s="6" t="n">
        <f aca="false">VLOOKUP($B3411,'Product Master'!$A$2:$O$5991,14,FALSE())</f>
        <v>4.39</v>
      </c>
      <c r="J3411" s="7" t="n">
        <f aca="false">VLOOKUP($B3411,'Product Master'!$A$2:$O$5991,13,FALSE())</f>
        <v>4</v>
      </c>
      <c r="K3411" s="7" t="str">
        <f aca="false">VLOOKUP($B3411,'Product Master'!$A$2:$O$5991,11,FALSE())</f>
        <v>N</v>
      </c>
      <c r="L3411" s="7" t="str">
        <f aca="false">VLOOKUP($B3411,'Product Master'!$A$2:$O$5991,12,FALSE())</f>
        <v>N</v>
      </c>
      <c r="M3411" s="3" t="n">
        <v>77</v>
      </c>
      <c r="N3411" s="3" t="n">
        <v>3</v>
      </c>
    </row>
    <row r="3412" customFormat="false" ht="15" hidden="false" customHeight="true" outlineLevel="0" collapsed="false">
      <c r="A3412" s="3" t="s">
        <v>6835</v>
      </c>
      <c r="B3412" s="3" t="s">
        <v>6836</v>
      </c>
      <c r="C3412" s="4" t="str">
        <f aca="false">VLOOKUP($B3412,'Product Master'!$A$2:$O$5991,7,FALSE())</f>
        <v>Frozen Foods</v>
      </c>
      <c r="D3412" s="4" t="str">
        <f aca="false">VLOOKUP($B3412,'Product Master'!$A$2:$O$5991,8,FALSE())</f>
        <v>Frozen Potatoes</v>
      </c>
      <c r="E3412" s="4" t="str">
        <f aca="false">VLOOKUP($B3412,'Product Master'!$A$2:$O$5991,5,FALSE())</f>
        <v>Northgate Frozen</v>
      </c>
      <c r="F3412" s="4" t="str">
        <f aca="false">VLOOKUP($B3412,'Product Master'!$A$2:$O$5991,4,FALSE())</f>
        <v>Northgate Frozen Straight Cut Curly Fries, 28 oz</v>
      </c>
      <c r="G3412" s="4" t="str">
        <f aca="false">VLOOKUP($B3412,'Product Master'!$A$2:$O$5991,9,FALSE())</f>
        <v>28 oz</v>
      </c>
      <c r="H3412" s="5" t="s">
        <v>16</v>
      </c>
      <c r="I3412" s="6" t="n">
        <f aca="false">VLOOKUP($B3412,'Product Master'!$A$2:$O$5991,14,FALSE())</f>
        <v>4.89</v>
      </c>
      <c r="J3412" s="7" t="n">
        <f aca="false">VLOOKUP($B3412,'Product Master'!$A$2:$O$5991,13,FALSE())</f>
        <v>12</v>
      </c>
      <c r="K3412" s="7" t="str">
        <f aca="false">VLOOKUP($B3412,'Product Master'!$A$2:$O$5991,11,FALSE())</f>
        <v>N</v>
      </c>
      <c r="L3412" s="7" t="str">
        <f aca="false">VLOOKUP($B3412,'Product Master'!$A$2:$O$5991,12,FALSE())</f>
        <v>N</v>
      </c>
      <c r="M3412" s="3" t="n">
        <v>79</v>
      </c>
      <c r="N3412" s="3" t="n">
        <v>39</v>
      </c>
    </row>
    <row r="3413" customFormat="false" ht="15" hidden="false" customHeight="true" outlineLevel="0" collapsed="false">
      <c r="A3413" s="3" t="s">
        <v>6837</v>
      </c>
      <c r="B3413" s="3" t="s">
        <v>6838</v>
      </c>
      <c r="C3413" s="4" t="str">
        <f aca="false">VLOOKUP($B3413,'Product Master'!$A$2:$O$5991,7,FALSE())</f>
        <v>Frozen Foods</v>
      </c>
      <c r="D3413" s="4" t="str">
        <f aca="false">VLOOKUP($B3413,'Product Master'!$A$2:$O$5991,8,FALSE())</f>
        <v>Frozen Potatoes</v>
      </c>
      <c r="E3413" s="4" t="str">
        <f aca="false">VLOOKUP($B3413,'Product Master'!$A$2:$O$5991,5,FALSE())</f>
        <v>Harborline</v>
      </c>
      <c r="F3413" s="4" t="str">
        <f aca="false">VLOOKUP($B3413,'Product Master'!$A$2:$O$5991,4,FALSE())</f>
        <v>Harborline Crinkle Cut Sweet Potato Fries, 32 oz</v>
      </c>
      <c r="G3413" s="4" t="str">
        <f aca="false">VLOOKUP($B3413,'Product Master'!$A$2:$O$5991,9,FALSE())</f>
        <v>32 oz</v>
      </c>
      <c r="H3413" s="5" t="s">
        <v>16</v>
      </c>
      <c r="I3413" s="6" t="n">
        <f aca="false">VLOOKUP($B3413,'Product Master'!$A$2:$O$5991,14,FALSE())</f>
        <v>4.89</v>
      </c>
      <c r="J3413" s="7" t="n">
        <f aca="false">VLOOKUP($B3413,'Product Master'!$A$2:$O$5991,13,FALSE())</f>
        <v>8</v>
      </c>
      <c r="K3413" s="7" t="str">
        <f aca="false">VLOOKUP($B3413,'Product Master'!$A$2:$O$5991,11,FALSE())</f>
        <v>Y</v>
      </c>
      <c r="L3413" s="7" t="str">
        <f aca="false">VLOOKUP($B3413,'Product Master'!$A$2:$O$5991,12,FALSE())</f>
        <v>N</v>
      </c>
      <c r="M3413" s="3" t="n">
        <v>143</v>
      </c>
      <c r="N3413" s="3" t="n">
        <v>20</v>
      </c>
    </row>
    <row r="3414" customFormat="false" ht="15" hidden="false" customHeight="true" outlineLevel="0" collapsed="false">
      <c r="A3414" s="3" t="s">
        <v>6839</v>
      </c>
      <c r="B3414" s="3" t="s">
        <v>6840</v>
      </c>
      <c r="C3414" s="4" t="str">
        <f aca="false">VLOOKUP($B3414,'Product Master'!$A$2:$O$5991,7,FALSE())</f>
        <v>Frozen Foods</v>
      </c>
      <c r="D3414" s="4" t="str">
        <f aca="false">VLOOKUP($B3414,'Product Master'!$A$2:$O$5991,8,FALSE())</f>
        <v>Frozen Potatoes</v>
      </c>
      <c r="E3414" s="4" t="str">
        <f aca="false">VLOOKUP($B3414,'Product Master'!$A$2:$O$5991,5,FALSE())</f>
        <v>Harborline</v>
      </c>
      <c r="F3414" s="4" t="str">
        <f aca="false">VLOOKUP($B3414,'Product Master'!$A$2:$O$5991,4,FALSE())</f>
        <v>Harborline Crinkle Cut Curly Fries, 28 oz</v>
      </c>
      <c r="G3414" s="4" t="str">
        <f aca="false">VLOOKUP($B3414,'Product Master'!$A$2:$O$5991,9,FALSE())</f>
        <v>28 oz</v>
      </c>
      <c r="H3414" s="5" t="s">
        <v>16</v>
      </c>
      <c r="I3414" s="6" t="n">
        <f aca="false">VLOOKUP($B3414,'Product Master'!$A$2:$O$5991,14,FALSE())</f>
        <v>5.39</v>
      </c>
      <c r="J3414" s="7" t="n">
        <f aca="false">VLOOKUP($B3414,'Product Master'!$A$2:$O$5991,13,FALSE())</f>
        <v>24</v>
      </c>
      <c r="K3414" s="7" t="str">
        <f aca="false">VLOOKUP($B3414,'Product Master'!$A$2:$O$5991,11,FALSE())</f>
        <v>Y</v>
      </c>
      <c r="L3414" s="7" t="str">
        <f aca="false">VLOOKUP($B3414,'Product Master'!$A$2:$O$5991,12,FALSE())</f>
        <v>N</v>
      </c>
      <c r="M3414" s="3" t="n">
        <v>60</v>
      </c>
      <c r="N3414" s="3" t="n">
        <v>19</v>
      </c>
    </row>
    <row r="3415" customFormat="false" ht="15" hidden="false" customHeight="true" outlineLevel="0" collapsed="false">
      <c r="A3415" s="3" t="s">
        <v>6841</v>
      </c>
      <c r="B3415" s="3" t="s">
        <v>6842</v>
      </c>
      <c r="C3415" s="4" t="str">
        <f aca="false">VLOOKUP($B3415,'Product Master'!$A$2:$O$5991,7,FALSE())</f>
        <v>Frozen Foods</v>
      </c>
      <c r="D3415" s="4" t="str">
        <f aca="false">VLOOKUP($B3415,'Product Master'!$A$2:$O$5991,8,FALSE())</f>
        <v>Frozen Potatoes</v>
      </c>
      <c r="E3415" s="4" t="str">
        <f aca="false">VLOOKUP($B3415,'Product Master'!$A$2:$O$5991,5,FALSE())</f>
        <v>Frostline</v>
      </c>
      <c r="F3415" s="4" t="str">
        <f aca="false">VLOOKUP($B3415,'Product Master'!$A$2:$O$5991,4,FALSE())</f>
        <v>Frostline Seasoned Hash Browns, 32 oz</v>
      </c>
      <c r="G3415" s="4" t="str">
        <f aca="false">VLOOKUP($B3415,'Product Master'!$A$2:$O$5991,9,FALSE())</f>
        <v>32 oz</v>
      </c>
      <c r="H3415" s="5" t="s">
        <v>16</v>
      </c>
      <c r="I3415" s="6" t="n">
        <f aca="false">VLOOKUP($B3415,'Product Master'!$A$2:$O$5991,14,FALSE())</f>
        <v>4.89</v>
      </c>
      <c r="J3415" s="7" t="n">
        <f aca="false">VLOOKUP($B3415,'Product Master'!$A$2:$O$5991,13,FALSE())</f>
        <v>24</v>
      </c>
      <c r="K3415" s="7" t="str">
        <f aca="false">VLOOKUP($B3415,'Product Master'!$A$2:$O$5991,11,FALSE())</f>
        <v>N</v>
      </c>
      <c r="L3415" s="7" t="str">
        <f aca="false">VLOOKUP($B3415,'Product Master'!$A$2:$O$5991,12,FALSE())</f>
        <v>N</v>
      </c>
      <c r="M3415" s="3" t="n">
        <v>115</v>
      </c>
      <c r="N3415" s="3" t="n">
        <v>10</v>
      </c>
    </row>
    <row r="3416" customFormat="false" ht="15" hidden="false" customHeight="true" outlineLevel="0" collapsed="false">
      <c r="A3416" s="3" t="s">
        <v>6843</v>
      </c>
      <c r="B3416" s="3" t="s">
        <v>6844</v>
      </c>
      <c r="C3416" s="4" t="str">
        <f aca="false">VLOOKUP($B3416,'Product Master'!$A$2:$O$5991,7,FALSE())</f>
        <v>Frozen Foods</v>
      </c>
      <c r="D3416" s="4" t="str">
        <f aca="false">VLOOKUP($B3416,'Product Master'!$A$2:$O$5991,8,FALSE())</f>
        <v>Frozen Potatoes</v>
      </c>
      <c r="E3416" s="4" t="str">
        <f aca="false">VLOOKUP($B3416,'Product Master'!$A$2:$O$5991,5,FALSE())</f>
        <v>Frostline</v>
      </c>
      <c r="F3416" s="4" t="str">
        <f aca="false">VLOOKUP($B3416,'Product Master'!$A$2:$O$5991,4,FALSE())</f>
        <v>Frostline Straight Cut French Fries, 32 oz</v>
      </c>
      <c r="G3416" s="4" t="str">
        <f aca="false">VLOOKUP($B3416,'Product Master'!$A$2:$O$5991,9,FALSE())</f>
        <v>32 oz</v>
      </c>
      <c r="H3416" s="5" t="s">
        <v>16</v>
      </c>
      <c r="I3416" s="6" t="n">
        <f aca="false">VLOOKUP($B3416,'Product Master'!$A$2:$O$5991,14,FALSE())</f>
        <v>4.99</v>
      </c>
      <c r="J3416" s="7" t="n">
        <f aca="false">VLOOKUP($B3416,'Product Master'!$A$2:$O$5991,13,FALSE())</f>
        <v>4</v>
      </c>
      <c r="K3416" s="7" t="str">
        <f aca="false">VLOOKUP($B3416,'Product Master'!$A$2:$O$5991,11,FALSE())</f>
        <v>N</v>
      </c>
      <c r="L3416" s="7" t="str">
        <f aca="false">VLOOKUP($B3416,'Product Master'!$A$2:$O$5991,12,FALSE())</f>
        <v>N</v>
      </c>
      <c r="M3416" s="3" t="n">
        <v>109</v>
      </c>
      <c r="N3416" s="3" t="n">
        <v>35</v>
      </c>
    </row>
    <row r="3417" customFormat="false" ht="15" hidden="false" customHeight="true" outlineLevel="0" collapsed="false">
      <c r="A3417" s="3" t="s">
        <v>6845</v>
      </c>
      <c r="B3417" s="3" t="s">
        <v>6846</v>
      </c>
      <c r="C3417" s="4" t="str">
        <f aca="false">VLOOKUP($B3417,'Product Master'!$A$2:$O$5991,7,FALSE())</f>
        <v>Frozen Foods</v>
      </c>
      <c r="D3417" s="4" t="str">
        <f aca="false">VLOOKUP($B3417,'Product Master'!$A$2:$O$5991,8,FALSE())</f>
        <v>Frozen Potatoes</v>
      </c>
      <c r="E3417" s="4" t="str">
        <f aca="false">VLOOKUP($B3417,'Product Master'!$A$2:$O$5991,5,FALSE())</f>
        <v>IceHarvest</v>
      </c>
      <c r="F3417" s="4" t="str">
        <f aca="false">VLOOKUP($B3417,'Product Master'!$A$2:$O$5991,4,FALSE())</f>
        <v>IceHarvest Straight Cut Hash Browns, 28 oz</v>
      </c>
      <c r="G3417" s="4" t="str">
        <f aca="false">VLOOKUP($B3417,'Product Master'!$A$2:$O$5991,9,FALSE())</f>
        <v>28 oz</v>
      </c>
      <c r="H3417" s="5" t="s">
        <v>16</v>
      </c>
      <c r="I3417" s="6" t="n">
        <f aca="false">VLOOKUP($B3417,'Product Master'!$A$2:$O$5991,14,FALSE())</f>
        <v>4.89</v>
      </c>
      <c r="J3417" s="7" t="n">
        <f aca="false">VLOOKUP($B3417,'Product Master'!$A$2:$O$5991,13,FALSE())</f>
        <v>2</v>
      </c>
      <c r="K3417" s="7" t="str">
        <f aca="false">VLOOKUP($B3417,'Product Master'!$A$2:$O$5991,11,FALSE())</f>
        <v>N</v>
      </c>
      <c r="L3417" s="7" t="str">
        <f aca="false">VLOOKUP($B3417,'Product Master'!$A$2:$O$5991,12,FALSE())</f>
        <v>N</v>
      </c>
      <c r="M3417" s="3" t="n">
        <v>89</v>
      </c>
      <c r="N3417" s="3" t="n">
        <v>39</v>
      </c>
    </row>
    <row r="3418" customFormat="false" ht="15" hidden="false" customHeight="true" outlineLevel="0" collapsed="false">
      <c r="A3418" s="3" t="s">
        <v>6847</v>
      </c>
      <c r="B3418" s="3" t="s">
        <v>6848</v>
      </c>
      <c r="C3418" s="4" t="str">
        <f aca="false">VLOOKUP($B3418,'Product Master'!$A$2:$O$5991,7,FALSE())</f>
        <v>Frozen Foods</v>
      </c>
      <c r="D3418" s="4" t="str">
        <f aca="false">VLOOKUP($B3418,'Product Master'!$A$2:$O$5991,8,FALSE())</f>
        <v>Frozen Potatoes</v>
      </c>
      <c r="E3418" s="4" t="str">
        <f aca="false">VLOOKUP($B3418,'Product Master'!$A$2:$O$5991,5,FALSE())</f>
        <v>IceHarvest</v>
      </c>
      <c r="F3418" s="4" t="str">
        <f aca="false">VLOOKUP($B3418,'Product Master'!$A$2:$O$5991,4,FALSE())</f>
        <v>IceHarvest Seasoned Hash Browns, 28 oz</v>
      </c>
      <c r="G3418" s="4" t="str">
        <f aca="false">VLOOKUP($B3418,'Product Master'!$A$2:$O$5991,9,FALSE())</f>
        <v>28 oz</v>
      </c>
      <c r="H3418" s="5" t="s">
        <v>16</v>
      </c>
      <c r="I3418" s="6" t="n">
        <f aca="false">VLOOKUP($B3418,'Product Master'!$A$2:$O$5991,14,FALSE())</f>
        <v>4.99</v>
      </c>
      <c r="J3418" s="7" t="n">
        <f aca="false">VLOOKUP($B3418,'Product Master'!$A$2:$O$5991,13,FALSE())</f>
        <v>1</v>
      </c>
      <c r="K3418" s="7" t="str">
        <f aca="false">VLOOKUP($B3418,'Product Master'!$A$2:$O$5991,11,FALSE())</f>
        <v>N</v>
      </c>
      <c r="L3418" s="7" t="str">
        <f aca="false">VLOOKUP($B3418,'Product Master'!$A$2:$O$5991,12,FALSE())</f>
        <v>N</v>
      </c>
      <c r="M3418" s="3" t="n">
        <v>46</v>
      </c>
      <c r="N3418" s="3" t="n">
        <v>16</v>
      </c>
    </row>
    <row r="3419" customFormat="false" ht="15" hidden="false" customHeight="true" outlineLevel="0" collapsed="false">
      <c r="A3419" s="3" t="s">
        <v>6849</v>
      </c>
      <c r="B3419" s="3" t="s">
        <v>6850</v>
      </c>
      <c r="C3419" s="4" t="str">
        <f aca="false">VLOOKUP($B3419,'Product Master'!$A$2:$O$5991,7,FALSE())</f>
        <v>Frozen Foods</v>
      </c>
      <c r="D3419" s="4" t="str">
        <f aca="false">VLOOKUP($B3419,'Product Master'!$A$2:$O$5991,8,FALSE())</f>
        <v>Frozen Potatoes</v>
      </c>
      <c r="E3419" s="4" t="str">
        <f aca="false">VLOOKUP($B3419,'Product Master'!$A$2:$O$5991,5,FALSE())</f>
        <v>Harborline</v>
      </c>
      <c r="F3419" s="4" t="str">
        <f aca="false">VLOOKUP($B3419,'Product Master'!$A$2:$O$5991,4,FALSE())</f>
        <v>Harborline Straight Cut French Fries, 28 oz</v>
      </c>
      <c r="G3419" s="4" t="str">
        <f aca="false">VLOOKUP($B3419,'Product Master'!$A$2:$O$5991,9,FALSE())</f>
        <v>28 oz</v>
      </c>
      <c r="H3419" s="5" t="s">
        <v>16</v>
      </c>
      <c r="I3419" s="6" t="n">
        <f aca="false">VLOOKUP($B3419,'Product Master'!$A$2:$O$5991,14,FALSE())</f>
        <v>3.39</v>
      </c>
      <c r="J3419" s="7" t="n">
        <f aca="false">VLOOKUP($B3419,'Product Master'!$A$2:$O$5991,13,FALSE())</f>
        <v>24</v>
      </c>
      <c r="K3419" s="7" t="str">
        <f aca="false">VLOOKUP($B3419,'Product Master'!$A$2:$O$5991,11,FALSE())</f>
        <v>Y</v>
      </c>
      <c r="L3419" s="7" t="str">
        <f aca="false">VLOOKUP($B3419,'Product Master'!$A$2:$O$5991,12,FALSE())</f>
        <v>N</v>
      </c>
      <c r="M3419" s="3" t="n">
        <v>144</v>
      </c>
      <c r="N3419" s="3" t="n">
        <v>31</v>
      </c>
    </row>
    <row r="3420" customFormat="false" ht="15" hidden="false" customHeight="true" outlineLevel="0" collapsed="false">
      <c r="A3420" s="3" t="s">
        <v>6851</v>
      </c>
      <c r="B3420" s="3" t="s">
        <v>6852</v>
      </c>
      <c r="C3420" s="4" t="str">
        <f aca="false">VLOOKUP($B3420,'Product Master'!$A$2:$O$5991,7,FALSE())</f>
        <v>Frozen Foods</v>
      </c>
      <c r="D3420" s="4" t="str">
        <f aca="false">VLOOKUP($B3420,'Product Master'!$A$2:$O$5991,8,FALSE())</f>
        <v>Frozen Potatoes</v>
      </c>
      <c r="E3420" s="4" t="str">
        <f aca="false">VLOOKUP($B3420,'Product Master'!$A$2:$O$5991,5,FALSE())</f>
        <v>IceHarvest</v>
      </c>
      <c r="F3420" s="4" t="str">
        <f aca="false">VLOOKUP($B3420,'Product Master'!$A$2:$O$5991,4,FALSE())</f>
        <v>IceHarvest Straight Cut Tater Tots, 32 oz</v>
      </c>
      <c r="G3420" s="4" t="str">
        <f aca="false">VLOOKUP($B3420,'Product Master'!$A$2:$O$5991,9,FALSE())</f>
        <v>32 oz</v>
      </c>
      <c r="H3420" s="5" t="s">
        <v>16</v>
      </c>
      <c r="I3420" s="6" t="n">
        <f aca="false">VLOOKUP($B3420,'Product Master'!$A$2:$O$5991,14,FALSE())</f>
        <v>4.29</v>
      </c>
      <c r="J3420" s="7" t="n">
        <f aca="false">VLOOKUP($B3420,'Product Master'!$A$2:$O$5991,13,FALSE())</f>
        <v>4</v>
      </c>
      <c r="K3420" s="7" t="str">
        <f aca="false">VLOOKUP($B3420,'Product Master'!$A$2:$O$5991,11,FALSE())</f>
        <v>N</v>
      </c>
      <c r="L3420" s="7" t="str">
        <f aca="false">VLOOKUP($B3420,'Product Master'!$A$2:$O$5991,12,FALSE())</f>
        <v>N</v>
      </c>
      <c r="M3420" s="3" t="n">
        <v>44</v>
      </c>
      <c r="N3420" s="3" t="n">
        <v>13</v>
      </c>
    </row>
    <row r="3421" customFormat="false" ht="15" hidden="false" customHeight="true" outlineLevel="0" collapsed="false">
      <c r="A3421" s="3" t="s">
        <v>6853</v>
      </c>
      <c r="B3421" s="3" t="s">
        <v>6854</v>
      </c>
      <c r="C3421" s="4" t="str">
        <f aca="false">VLOOKUP($B3421,'Product Master'!$A$2:$O$5991,7,FALSE())</f>
        <v>Frozen Foods</v>
      </c>
      <c r="D3421" s="4" t="str">
        <f aca="false">VLOOKUP($B3421,'Product Master'!$A$2:$O$5991,8,FALSE())</f>
        <v>Frozen Potatoes</v>
      </c>
      <c r="E3421" s="4" t="str">
        <f aca="false">VLOOKUP($B3421,'Product Master'!$A$2:$O$5991,5,FALSE())</f>
        <v>Northgate Frozen</v>
      </c>
      <c r="F3421" s="4" t="str">
        <f aca="false">VLOOKUP($B3421,'Product Master'!$A$2:$O$5991,4,FALSE())</f>
        <v>Northgate Frozen Straight Cut Tater Tots, 32 oz</v>
      </c>
      <c r="G3421" s="4" t="str">
        <f aca="false">VLOOKUP($B3421,'Product Master'!$A$2:$O$5991,9,FALSE())</f>
        <v>32 oz</v>
      </c>
      <c r="H3421" s="5" t="s">
        <v>16</v>
      </c>
      <c r="I3421" s="6" t="n">
        <f aca="false">VLOOKUP($B3421,'Product Master'!$A$2:$O$5991,14,FALSE())</f>
        <v>3.99</v>
      </c>
      <c r="J3421" s="7" t="n">
        <f aca="false">VLOOKUP($B3421,'Product Master'!$A$2:$O$5991,13,FALSE())</f>
        <v>8</v>
      </c>
      <c r="K3421" s="7" t="str">
        <f aca="false">VLOOKUP($B3421,'Product Master'!$A$2:$O$5991,11,FALSE())</f>
        <v>N</v>
      </c>
      <c r="L3421" s="7" t="str">
        <f aca="false">VLOOKUP($B3421,'Product Master'!$A$2:$O$5991,12,FALSE())</f>
        <v>N</v>
      </c>
      <c r="M3421" s="3" t="n">
        <v>27</v>
      </c>
      <c r="N3421" s="3" t="n">
        <v>9</v>
      </c>
    </row>
    <row r="3422" customFormat="false" ht="15" hidden="false" customHeight="true" outlineLevel="0" collapsed="false">
      <c r="A3422" s="3" t="s">
        <v>6855</v>
      </c>
      <c r="B3422" s="3" t="s">
        <v>6856</v>
      </c>
      <c r="C3422" s="4" t="str">
        <f aca="false">VLOOKUP($B3422,'Product Master'!$A$2:$O$5991,7,FALSE())</f>
        <v>Frozen Foods</v>
      </c>
      <c r="D3422" s="4" t="str">
        <f aca="false">VLOOKUP($B3422,'Product Master'!$A$2:$O$5991,8,FALSE())</f>
        <v>Frozen Potatoes</v>
      </c>
      <c r="E3422" s="4" t="str">
        <f aca="false">VLOOKUP($B3422,'Product Master'!$A$2:$O$5991,5,FALSE())</f>
        <v>Northgate Frozen</v>
      </c>
      <c r="F3422" s="4" t="str">
        <f aca="false">VLOOKUP($B3422,'Product Master'!$A$2:$O$5991,4,FALSE())</f>
        <v>Northgate Frozen Crinkle Cut Sweet Potato Fries, 32 oz</v>
      </c>
      <c r="G3422" s="4" t="str">
        <f aca="false">VLOOKUP($B3422,'Product Master'!$A$2:$O$5991,9,FALSE())</f>
        <v>32 oz</v>
      </c>
      <c r="H3422" s="5" t="s">
        <v>16</v>
      </c>
      <c r="I3422" s="6" t="n">
        <f aca="false">VLOOKUP($B3422,'Product Master'!$A$2:$O$5991,14,FALSE())</f>
        <v>3.49</v>
      </c>
      <c r="J3422" s="7" t="n">
        <f aca="false">VLOOKUP($B3422,'Product Master'!$A$2:$O$5991,13,FALSE())</f>
        <v>8</v>
      </c>
      <c r="K3422" s="7" t="str">
        <f aca="false">VLOOKUP($B3422,'Product Master'!$A$2:$O$5991,11,FALSE())</f>
        <v>N</v>
      </c>
      <c r="L3422" s="7" t="str">
        <f aca="false">VLOOKUP($B3422,'Product Master'!$A$2:$O$5991,12,FALSE())</f>
        <v>N</v>
      </c>
      <c r="M3422" s="3" t="n">
        <v>125</v>
      </c>
      <c r="N3422" s="3" t="n">
        <v>17</v>
      </c>
    </row>
    <row r="3423" customFormat="false" ht="15" hidden="false" customHeight="true" outlineLevel="0" collapsed="false">
      <c r="A3423" s="3" t="s">
        <v>6857</v>
      </c>
      <c r="B3423" s="3" t="s">
        <v>6858</v>
      </c>
      <c r="C3423" s="4" t="str">
        <f aca="false">VLOOKUP($B3423,'Product Master'!$A$2:$O$5991,7,FALSE())</f>
        <v>Frozen Foods</v>
      </c>
      <c r="D3423" s="4" t="str">
        <f aca="false">VLOOKUP($B3423,'Product Master'!$A$2:$O$5991,8,FALSE())</f>
        <v>Frozen Potatoes</v>
      </c>
      <c r="E3423" s="4" t="str">
        <f aca="false">VLOOKUP($B3423,'Product Master'!$A$2:$O$5991,5,FALSE())</f>
        <v>Harborline</v>
      </c>
      <c r="F3423" s="4" t="str">
        <f aca="false">VLOOKUP($B3423,'Product Master'!$A$2:$O$5991,4,FALSE())</f>
        <v>Harborline Crinkle Cut Curly Fries, 32 oz</v>
      </c>
      <c r="G3423" s="4" t="str">
        <f aca="false">VLOOKUP($B3423,'Product Master'!$A$2:$O$5991,9,FALSE())</f>
        <v>32 oz</v>
      </c>
      <c r="H3423" s="5" t="s">
        <v>16</v>
      </c>
      <c r="I3423" s="6" t="n">
        <f aca="false">VLOOKUP($B3423,'Product Master'!$A$2:$O$5991,14,FALSE())</f>
        <v>5.49</v>
      </c>
      <c r="J3423" s="7" t="n">
        <f aca="false">VLOOKUP($B3423,'Product Master'!$A$2:$O$5991,13,FALSE())</f>
        <v>2</v>
      </c>
      <c r="K3423" s="7" t="str">
        <f aca="false">VLOOKUP($B3423,'Product Master'!$A$2:$O$5991,11,FALSE())</f>
        <v>Y</v>
      </c>
      <c r="L3423" s="7" t="str">
        <f aca="false">VLOOKUP($B3423,'Product Master'!$A$2:$O$5991,12,FALSE())</f>
        <v>N</v>
      </c>
      <c r="M3423" s="3" t="n">
        <v>25</v>
      </c>
      <c r="N3423" s="3" t="n">
        <v>18</v>
      </c>
    </row>
    <row r="3424" customFormat="false" ht="15" hidden="false" customHeight="true" outlineLevel="0" collapsed="false">
      <c r="A3424" s="3" t="s">
        <v>6859</v>
      </c>
      <c r="B3424" s="3" t="s">
        <v>6860</v>
      </c>
      <c r="C3424" s="4" t="str">
        <f aca="false">VLOOKUP($B3424,'Product Master'!$A$2:$O$5991,7,FALSE())</f>
        <v>Frozen Foods</v>
      </c>
      <c r="D3424" s="4" t="str">
        <f aca="false">VLOOKUP($B3424,'Product Master'!$A$2:$O$5991,8,FALSE())</f>
        <v>Frozen Potatoes</v>
      </c>
      <c r="E3424" s="4" t="str">
        <f aca="false">VLOOKUP($B3424,'Product Master'!$A$2:$O$5991,5,FALSE())</f>
        <v>Northgate Frozen</v>
      </c>
      <c r="F3424" s="4" t="str">
        <f aca="false">VLOOKUP($B3424,'Product Master'!$A$2:$O$5991,4,FALSE())</f>
        <v>Northgate Frozen Straight Cut French Fries, 32 oz</v>
      </c>
      <c r="G3424" s="4" t="str">
        <f aca="false">VLOOKUP($B3424,'Product Master'!$A$2:$O$5991,9,FALSE())</f>
        <v>32 oz</v>
      </c>
      <c r="H3424" s="5" t="s">
        <v>16</v>
      </c>
      <c r="I3424" s="6" t="n">
        <f aca="false">VLOOKUP($B3424,'Product Master'!$A$2:$O$5991,14,FALSE())</f>
        <v>3.89</v>
      </c>
      <c r="J3424" s="7" t="n">
        <f aca="false">VLOOKUP($B3424,'Product Master'!$A$2:$O$5991,13,FALSE())</f>
        <v>1</v>
      </c>
      <c r="K3424" s="7" t="str">
        <f aca="false">VLOOKUP($B3424,'Product Master'!$A$2:$O$5991,11,FALSE())</f>
        <v>N</v>
      </c>
      <c r="L3424" s="7" t="str">
        <f aca="false">VLOOKUP($B3424,'Product Master'!$A$2:$O$5991,12,FALSE())</f>
        <v>N</v>
      </c>
      <c r="M3424" s="3" t="n">
        <v>113</v>
      </c>
      <c r="N3424" s="3" t="n">
        <v>39</v>
      </c>
    </row>
    <row r="3425" customFormat="false" ht="15" hidden="false" customHeight="true" outlineLevel="0" collapsed="false">
      <c r="A3425" s="3" t="s">
        <v>6861</v>
      </c>
      <c r="B3425" s="3" t="s">
        <v>6862</v>
      </c>
      <c r="C3425" s="4" t="str">
        <f aca="false">VLOOKUP($B3425,'Product Master'!$A$2:$O$5991,7,FALSE())</f>
        <v>Frozen Foods</v>
      </c>
      <c r="D3425" s="4" t="str">
        <f aca="false">VLOOKUP($B3425,'Product Master'!$A$2:$O$5991,8,FALSE())</f>
        <v>Frozen Potatoes</v>
      </c>
      <c r="E3425" s="4" t="str">
        <f aca="false">VLOOKUP($B3425,'Product Master'!$A$2:$O$5991,5,FALSE())</f>
        <v>Harborline</v>
      </c>
      <c r="F3425" s="4" t="str">
        <f aca="false">VLOOKUP($B3425,'Product Master'!$A$2:$O$5991,4,FALSE())</f>
        <v>Harborline Crinkle Cut Hash Browns, 32 oz</v>
      </c>
      <c r="G3425" s="4" t="str">
        <f aca="false">VLOOKUP($B3425,'Product Master'!$A$2:$O$5991,9,FALSE())</f>
        <v>32 oz</v>
      </c>
      <c r="H3425" s="5" t="s">
        <v>16</v>
      </c>
      <c r="I3425" s="6" t="n">
        <f aca="false">VLOOKUP($B3425,'Product Master'!$A$2:$O$5991,14,FALSE())</f>
        <v>4.49</v>
      </c>
      <c r="J3425" s="7" t="n">
        <f aca="false">VLOOKUP($B3425,'Product Master'!$A$2:$O$5991,13,FALSE())</f>
        <v>8</v>
      </c>
      <c r="K3425" s="7" t="str">
        <f aca="false">VLOOKUP($B3425,'Product Master'!$A$2:$O$5991,11,FALSE())</f>
        <v>Y</v>
      </c>
      <c r="L3425" s="7" t="str">
        <f aca="false">VLOOKUP($B3425,'Product Master'!$A$2:$O$5991,12,FALSE())</f>
        <v>N</v>
      </c>
      <c r="M3425" s="3" t="n">
        <v>51</v>
      </c>
      <c r="N3425" s="3" t="n">
        <v>9</v>
      </c>
    </row>
    <row r="3426" customFormat="false" ht="15" hidden="false" customHeight="true" outlineLevel="0" collapsed="false">
      <c r="A3426" s="3" t="s">
        <v>6863</v>
      </c>
      <c r="B3426" s="3" t="s">
        <v>6864</v>
      </c>
      <c r="C3426" s="4" t="str">
        <f aca="false">VLOOKUP($B3426,'Product Master'!$A$2:$O$5991,7,FALSE())</f>
        <v>Frozen Foods</v>
      </c>
      <c r="D3426" s="4" t="str">
        <f aca="false">VLOOKUP($B3426,'Product Master'!$A$2:$O$5991,8,FALSE())</f>
        <v>Frozen Potatoes</v>
      </c>
      <c r="E3426" s="4" t="str">
        <f aca="false">VLOOKUP($B3426,'Product Master'!$A$2:$O$5991,5,FALSE())</f>
        <v>IceHarvest</v>
      </c>
      <c r="F3426" s="4" t="str">
        <f aca="false">VLOOKUP($B3426,'Product Master'!$A$2:$O$5991,4,FALSE())</f>
        <v>IceHarvest Straight Cut French Fries, 32 oz</v>
      </c>
      <c r="G3426" s="4" t="str">
        <f aca="false">VLOOKUP($B3426,'Product Master'!$A$2:$O$5991,9,FALSE())</f>
        <v>32 oz</v>
      </c>
      <c r="H3426" s="5" t="s">
        <v>16</v>
      </c>
      <c r="I3426" s="6" t="n">
        <f aca="false">VLOOKUP($B3426,'Product Master'!$A$2:$O$5991,14,FALSE())</f>
        <v>3.29</v>
      </c>
      <c r="J3426" s="7" t="n">
        <f aca="false">VLOOKUP($B3426,'Product Master'!$A$2:$O$5991,13,FALSE())</f>
        <v>2</v>
      </c>
      <c r="K3426" s="7" t="str">
        <f aca="false">VLOOKUP($B3426,'Product Master'!$A$2:$O$5991,11,FALSE())</f>
        <v>N</v>
      </c>
      <c r="L3426" s="7" t="str">
        <f aca="false">VLOOKUP($B3426,'Product Master'!$A$2:$O$5991,12,FALSE())</f>
        <v>N</v>
      </c>
      <c r="M3426" s="3" t="n">
        <v>70</v>
      </c>
      <c r="N3426" s="3" t="n">
        <v>13</v>
      </c>
    </row>
    <row r="3427" customFormat="false" ht="15" hidden="false" customHeight="true" outlineLevel="0" collapsed="false">
      <c r="A3427" s="3" t="s">
        <v>6865</v>
      </c>
      <c r="B3427" s="3" t="s">
        <v>6866</v>
      </c>
      <c r="C3427" s="4" t="str">
        <f aca="false">VLOOKUP($B3427,'Product Master'!$A$2:$O$5991,7,FALSE())</f>
        <v>Frozen Foods</v>
      </c>
      <c r="D3427" s="4" t="str">
        <f aca="false">VLOOKUP($B3427,'Product Master'!$A$2:$O$5991,8,FALSE())</f>
        <v>Frozen Potatoes</v>
      </c>
      <c r="E3427" s="4" t="str">
        <f aca="false">VLOOKUP($B3427,'Product Master'!$A$2:$O$5991,5,FALSE())</f>
        <v>IceHarvest</v>
      </c>
      <c r="F3427" s="4" t="str">
        <f aca="false">VLOOKUP($B3427,'Product Master'!$A$2:$O$5991,4,FALSE())</f>
        <v>IceHarvest Straight Cut Curly Fries, 32 oz</v>
      </c>
      <c r="G3427" s="4" t="str">
        <f aca="false">VLOOKUP($B3427,'Product Master'!$A$2:$O$5991,9,FALSE())</f>
        <v>32 oz</v>
      </c>
      <c r="H3427" s="5" t="s">
        <v>16</v>
      </c>
      <c r="I3427" s="6" t="n">
        <f aca="false">VLOOKUP($B3427,'Product Master'!$A$2:$O$5991,14,FALSE())</f>
        <v>4.39</v>
      </c>
      <c r="J3427" s="7" t="n">
        <f aca="false">VLOOKUP($B3427,'Product Master'!$A$2:$O$5991,13,FALSE())</f>
        <v>24</v>
      </c>
      <c r="K3427" s="7" t="str">
        <f aca="false">VLOOKUP($B3427,'Product Master'!$A$2:$O$5991,11,FALSE())</f>
        <v>N</v>
      </c>
      <c r="L3427" s="7" t="str">
        <f aca="false">VLOOKUP($B3427,'Product Master'!$A$2:$O$5991,12,FALSE())</f>
        <v>N</v>
      </c>
      <c r="M3427" s="3" t="n">
        <v>63</v>
      </c>
      <c r="N3427" s="3" t="n">
        <v>23</v>
      </c>
    </row>
    <row r="3428" customFormat="false" ht="15" hidden="false" customHeight="true" outlineLevel="0" collapsed="false">
      <c r="A3428" s="3" t="s">
        <v>6867</v>
      </c>
      <c r="B3428" s="3" t="s">
        <v>6868</v>
      </c>
      <c r="C3428" s="4" t="str">
        <f aca="false">VLOOKUP($B3428,'Product Master'!$A$2:$O$5991,7,FALSE())</f>
        <v>Frozen Foods</v>
      </c>
      <c r="D3428" s="4" t="str">
        <f aca="false">VLOOKUP($B3428,'Product Master'!$A$2:$O$5991,8,FALSE())</f>
        <v>Frozen Potatoes</v>
      </c>
      <c r="E3428" s="4" t="str">
        <f aca="false">VLOOKUP($B3428,'Product Master'!$A$2:$O$5991,5,FALSE())</f>
        <v>Harborline</v>
      </c>
      <c r="F3428" s="4" t="str">
        <f aca="false">VLOOKUP($B3428,'Product Master'!$A$2:$O$5991,4,FALSE())</f>
        <v>Harborline Seasoned French Fries, 32 oz</v>
      </c>
      <c r="G3428" s="4" t="str">
        <f aca="false">VLOOKUP($B3428,'Product Master'!$A$2:$O$5991,9,FALSE())</f>
        <v>32 oz</v>
      </c>
      <c r="H3428" s="5" t="s">
        <v>16</v>
      </c>
      <c r="I3428" s="6" t="n">
        <f aca="false">VLOOKUP($B3428,'Product Master'!$A$2:$O$5991,14,FALSE())</f>
        <v>4.99</v>
      </c>
      <c r="J3428" s="7" t="n">
        <f aca="false">VLOOKUP($B3428,'Product Master'!$A$2:$O$5991,13,FALSE())</f>
        <v>24</v>
      </c>
      <c r="K3428" s="7" t="str">
        <f aca="false">VLOOKUP($B3428,'Product Master'!$A$2:$O$5991,11,FALSE())</f>
        <v>Y</v>
      </c>
      <c r="L3428" s="7" t="str">
        <f aca="false">VLOOKUP($B3428,'Product Master'!$A$2:$O$5991,12,FALSE())</f>
        <v>N</v>
      </c>
      <c r="M3428" s="3" t="n">
        <v>58</v>
      </c>
      <c r="N3428" s="3" t="n">
        <v>28</v>
      </c>
    </row>
    <row r="3429" customFormat="false" ht="15" hidden="false" customHeight="true" outlineLevel="0" collapsed="false">
      <c r="A3429" s="3" t="s">
        <v>6869</v>
      </c>
      <c r="B3429" s="3" t="s">
        <v>6870</v>
      </c>
      <c r="C3429" s="4" t="str">
        <f aca="false">VLOOKUP($B3429,'Product Master'!$A$2:$O$5991,7,FALSE())</f>
        <v>Frozen Foods</v>
      </c>
      <c r="D3429" s="4" t="str">
        <f aca="false">VLOOKUP($B3429,'Product Master'!$A$2:$O$5991,8,FALSE())</f>
        <v>Frozen Potatoes</v>
      </c>
      <c r="E3429" s="4" t="str">
        <f aca="false">VLOOKUP($B3429,'Product Master'!$A$2:$O$5991,5,FALSE())</f>
        <v>Northgate Frozen</v>
      </c>
      <c r="F3429" s="4" t="str">
        <f aca="false">VLOOKUP($B3429,'Product Master'!$A$2:$O$5991,4,FALSE())</f>
        <v>Northgate Frozen Crinkle Cut Curly Fries, 32 oz</v>
      </c>
      <c r="G3429" s="4" t="str">
        <f aca="false">VLOOKUP($B3429,'Product Master'!$A$2:$O$5991,9,FALSE())</f>
        <v>32 oz</v>
      </c>
      <c r="H3429" s="5" t="s">
        <v>16</v>
      </c>
      <c r="I3429" s="6" t="n">
        <f aca="false">VLOOKUP($B3429,'Product Master'!$A$2:$O$5991,14,FALSE())</f>
        <v>3.49</v>
      </c>
      <c r="J3429" s="7" t="n">
        <f aca="false">VLOOKUP($B3429,'Product Master'!$A$2:$O$5991,13,FALSE())</f>
        <v>1</v>
      </c>
      <c r="K3429" s="7" t="str">
        <f aca="false">VLOOKUP($B3429,'Product Master'!$A$2:$O$5991,11,FALSE())</f>
        <v>N</v>
      </c>
      <c r="L3429" s="7" t="str">
        <f aca="false">VLOOKUP($B3429,'Product Master'!$A$2:$O$5991,12,FALSE())</f>
        <v>N</v>
      </c>
      <c r="M3429" s="3" t="n">
        <v>46</v>
      </c>
      <c r="N3429" s="3" t="n">
        <v>11</v>
      </c>
    </row>
    <row r="3430" customFormat="false" ht="15" hidden="false" customHeight="true" outlineLevel="0" collapsed="false">
      <c r="A3430" s="3" t="s">
        <v>6871</v>
      </c>
      <c r="B3430" s="3" t="s">
        <v>6872</v>
      </c>
      <c r="C3430" s="4" t="str">
        <f aca="false">VLOOKUP($B3430,'Product Master'!$A$2:$O$5991,7,FALSE())</f>
        <v>Frozen Foods</v>
      </c>
      <c r="D3430" s="4" t="str">
        <f aca="false">VLOOKUP($B3430,'Product Master'!$A$2:$O$5991,8,FALSE())</f>
        <v>Frozen Potatoes</v>
      </c>
      <c r="E3430" s="4" t="str">
        <f aca="false">VLOOKUP($B3430,'Product Master'!$A$2:$O$5991,5,FALSE())</f>
        <v>Frostline</v>
      </c>
      <c r="F3430" s="4" t="str">
        <f aca="false">VLOOKUP($B3430,'Product Master'!$A$2:$O$5991,4,FALSE())</f>
        <v>Frostline Crinkle Cut French Fries, 28 oz</v>
      </c>
      <c r="G3430" s="4" t="str">
        <f aca="false">VLOOKUP($B3430,'Product Master'!$A$2:$O$5991,9,FALSE())</f>
        <v>28 oz</v>
      </c>
      <c r="H3430" s="5" t="s">
        <v>16</v>
      </c>
      <c r="I3430" s="6" t="n">
        <f aca="false">VLOOKUP($B3430,'Product Master'!$A$2:$O$5991,14,FALSE())</f>
        <v>4.99</v>
      </c>
      <c r="J3430" s="7" t="n">
        <f aca="false">VLOOKUP($B3430,'Product Master'!$A$2:$O$5991,13,FALSE())</f>
        <v>6</v>
      </c>
      <c r="K3430" s="7" t="str">
        <f aca="false">VLOOKUP($B3430,'Product Master'!$A$2:$O$5991,11,FALSE())</f>
        <v>N</v>
      </c>
      <c r="L3430" s="7" t="str">
        <f aca="false">VLOOKUP($B3430,'Product Master'!$A$2:$O$5991,12,FALSE())</f>
        <v>N</v>
      </c>
      <c r="M3430" s="3" t="n">
        <v>72</v>
      </c>
      <c r="N3430" s="3" t="n">
        <v>31</v>
      </c>
    </row>
    <row r="3431" customFormat="false" ht="15" hidden="false" customHeight="true" outlineLevel="0" collapsed="false">
      <c r="A3431" s="3" t="s">
        <v>6873</v>
      </c>
      <c r="B3431" s="3" t="s">
        <v>6874</v>
      </c>
      <c r="C3431" s="4" t="str">
        <f aca="false">VLOOKUP($B3431,'Product Master'!$A$2:$O$5991,7,FALSE())</f>
        <v>Frozen Foods</v>
      </c>
      <c r="D3431" s="4" t="str">
        <f aca="false">VLOOKUP($B3431,'Product Master'!$A$2:$O$5991,8,FALSE())</f>
        <v>Frozen Potatoes</v>
      </c>
      <c r="E3431" s="4" t="str">
        <f aca="false">VLOOKUP($B3431,'Product Master'!$A$2:$O$5991,5,FALSE())</f>
        <v>Northgate Frozen</v>
      </c>
      <c r="F3431" s="4" t="str">
        <f aca="false">VLOOKUP($B3431,'Product Master'!$A$2:$O$5991,4,FALSE())</f>
        <v>Northgate Frozen Crinkle Cut Hash Browns, 28 oz</v>
      </c>
      <c r="G3431" s="4" t="str">
        <f aca="false">VLOOKUP($B3431,'Product Master'!$A$2:$O$5991,9,FALSE())</f>
        <v>28 oz</v>
      </c>
      <c r="H3431" s="5" t="s">
        <v>16</v>
      </c>
      <c r="I3431" s="6" t="n">
        <f aca="false">VLOOKUP($B3431,'Product Master'!$A$2:$O$5991,14,FALSE())</f>
        <v>4.79</v>
      </c>
      <c r="J3431" s="7" t="n">
        <f aca="false">VLOOKUP($B3431,'Product Master'!$A$2:$O$5991,13,FALSE())</f>
        <v>4</v>
      </c>
      <c r="K3431" s="7" t="str">
        <f aca="false">VLOOKUP($B3431,'Product Master'!$A$2:$O$5991,11,FALSE())</f>
        <v>N</v>
      </c>
      <c r="L3431" s="7" t="str">
        <f aca="false">VLOOKUP($B3431,'Product Master'!$A$2:$O$5991,12,FALSE())</f>
        <v>N</v>
      </c>
      <c r="M3431" s="3" t="n">
        <v>142</v>
      </c>
      <c r="N3431" s="3" t="n">
        <v>36</v>
      </c>
    </row>
    <row r="3432" customFormat="false" ht="15" hidden="false" customHeight="true" outlineLevel="0" collapsed="false">
      <c r="A3432" s="3" t="s">
        <v>6875</v>
      </c>
      <c r="B3432" s="3" t="s">
        <v>6876</v>
      </c>
      <c r="C3432" s="4" t="str">
        <f aca="false">VLOOKUP($B3432,'Product Master'!$A$2:$O$5991,7,FALSE())</f>
        <v>Frozen Foods</v>
      </c>
      <c r="D3432" s="4" t="str">
        <f aca="false">VLOOKUP($B3432,'Product Master'!$A$2:$O$5991,8,FALSE())</f>
        <v>Frozen Potatoes</v>
      </c>
      <c r="E3432" s="4" t="str">
        <f aca="false">VLOOKUP($B3432,'Product Master'!$A$2:$O$5991,5,FALSE())</f>
        <v>IceHarvest</v>
      </c>
      <c r="F3432" s="4" t="str">
        <f aca="false">VLOOKUP($B3432,'Product Master'!$A$2:$O$5991,4,FALSE())</f>
        <v>IceHarvest Crinkle Cut French Fries, 28 oz</v>
      </c>
      <c r="G3432" s="4" t="str">
        <f aca="false">VLOOKUP($B3432,'Product Master'!$A$2:$O$5991,9,FALSE())</f>
        <v>28 oz</v>
      </c>
      <c r="H3432" s="5" t="s">
        <v>16</v>
      </c>
      <c r="I3432" s="6" t="n">
        <f aca="false">VLOOKUP($B3432,'Product Master'!$A$2:$O$5991,14,FALSE())</f>
        <v>3.29</v>
      </c>
      <c r="J3432" s="7" t="n">
        <f aca="false">VLOOKUP($B3432,'Product Master'!$A$2:$O$5991,13,FALSE())</f>
        <v>4</v>
      </c>
      <c r="K3432" s="7" t="str">
        <f aca="false">VLOOKUP($B3432,'Product Master'!$A$2:$O$5991,11,FALSE())</f>
        <v>N</v>
      </c>
      <c r="L3432" s="7" t="str">
        <f aca="false">VLOOKUP($B3432,'Product Master'!$A$2:$O$5991,12,FALSE())</f>
        <v>N</v>
      </c>
      <c r="M3432" s="3" t="n">
        <v>86</v>
      </c>
      <c r="N3432" s="3" t="n">
        <v>10</v>
      </c>
    </row>
    <row r="3433" customFormat="false" ht="15" hidden="false" customHeight="true" outlineLevel="0" collapsed="false">
      <c r="A3433" s="3" t="s">
        <v>6877</v>
      </c>
      <c r="B3433" s="3" t="s">
        <v>6878</v>
      </c>
      <c r="C3433" s="4" t="str">
        <f aca="false">VLOOKUP($B3433,'Product Master'!$A$2:$O$5991,7,FALSE())</f>
        <v>Frozen Foods</v>
      </c>
      <c r="D3433" s="4" t="str">
        <f aca="false">VLOOKUP($B3433,'Product Master'!$A$2:$O$5991,8,FALSE())</f>
        <v>Frozen Potatoes</v>
      </c>
      <c r="E3433" s="4" t="str">
        <f aca="false">VLOOKUP($B3433,'Product Master'!$A$2:$O$5991,5,FALSE())</f>
        <v>IceHarvest</v>
      </c>
      <c r="F3433" s="4" t="str">
        <f aca="false">VLOOKUP($B3433,'Product Master'!$A$2:$O$5991,4,FALSE())</f>
        <v>IceHarvest Crinkle Cut Hash Browns, 28 oz</v>
      </c>
      <c r="G3433" s="4" t="str">
        <f aca="false">VLOOKUP($B3433,'Product Master'!$A$2:$O$5991,9,FALSE())</f>
        <v>28 oz</v>
      </c>
      <c r="H3433" s="5" t="s">
        <v>16</v>
      </c>
      <c r="I3433" s="6" t="n">
        <f aca="false">VLOOKUP($B3433,'Product Master'!$A$2:$O$5991,14,FALSE())</f>
        <v>4.29</v>
      </c>
      <c r="J3433" s="7" t="n">
        <f aca="false">VLOOKUP($B3433,'Product Master'!$A$2:$O$5991,13,FALSE())</f>
        <v>6</v>
      </c>
      <c r="K3433" s="7" t="str">
        <f aca="false">VLOOKUP($B3433,'Product Master'!$A$2:$O$5991,11,FALSE())</f>
        <v>N</v>
      </c>
      <c r="L3433" s="7" t="str">
        <f aca="false">VLOOKUP($B3433,'Product Master'!$A$2:$O$5991,12,FALSE())</f>
        <v>N</v>
      </c>
      <c r="M3433" s="3" t="n">
        <v>137</v>
      </c>
      <c r="N3433" s="3" t="n">
        <v>35</v>
      </c>
    </row>
    <row r="3434" customFormat="false" ht="15" hidden="false" customHeight="true" outlineLevel="0" collapsed="false">
      <c r="A3434" s="3" t="s">
        <v>6879</v>
      </c>
      <c r="B3434" s="3" t="s">
        <v>6880</v>
      </c>
      <c r="C3434" s="4" t="str">
        <f aca="false">VLOOKUP($B3434,'Product Master'!$A$2:$O$5991,7,FALSE())</f>
        <v>Frozen Foods</v>
      </c>
      <c r="D3434" s="4" t="str">
        <f aca="false">VLOOKUP($B3434,'Product Master'!$A$2:$O$5991,8,FALSE())</f>
        <v>Frozen Potatoes</v>
      </c>
      <c r="E3434" s="4" t="str">
        <f aca="false">VLOOKUP($B3434,'Product Master'!$A$2:$O$5991,5,FALSE())</f>
        <v>Frostline</v>
      </c>
      <c r="F3434" s="4" t="str">
        <f aca="false">VLOOKUP($B3434,'Product Master'!$A$2:$O$5991,4,FALSE())</f>
        <v>Frostline Crinkle Cut Tater Tots, 28 oz</v>
      </c>
      <c r="G3434" s="4" t="str">
        <f aca="false">VLOOKUP($B3434,'Product Master'!$A$2:$O$5991,9,FALSE())</f>
        <v>28 oz</v>
      </c>
      <c r="H3434" s="5" t="s">
        <v>16</v>
      </c>
      <c r="I3434" s="6" t="n">
        <f aca="false">VLOOKUP($B3434,'Product Master'!$A$2:$O$5991,14,FALSE())</f>
        <v>3.29</v>
      </c>
      <c r="J3434" s="7" t="n">
        <f aca="false">VLOOKUP($B3434,'Product Master'!$A$2:$O$5991,13,FALSE())</f>
        <v>2</v>
      </c>
      <c r="K3434" s="7" t="str">
        <f aca="false">VLOOKUP($B3434,'Product Master'!$A$2:$O$5991,11,FALSE())</f>
        <v>N</v>
      </c>
      <c r="L3434" s="7" t="str">
        <f aca="false">VLOOKUP($B3434,'Product Master'!$A$2:$O$5991,12,FALSE())</f>
        <v>N</v>
      </c>
      <c r="M3434" s="3" t="n">
        <v>23</v>
      </c>
      <c r="N3434" s="3" t="n">
        <v>30</v>
      </c>
    </row>
    <row r="3435" customFormat="false" ht="15" hidden="false" customHeight="true" outlineLevel="0" collapsed="false">
      <c r="A3435" s="3" t="s">
        <v>6881</v>
      </c>
      <c r="B3435" s="3" t="s">
        <v>6882</v>
      </c>
      <c r="C3435" s="4" t="str">
        <f aca="false">VLOOKUP($B3435,'Product Master'!$A$2:$O$5991,7,FALSE())</f>
        <v>Frozen Foods</v>
      </c>
      <c r="D3435" s="4" t="str">
        <f aca="false">VLOOKUP($B3435,'Product Master'!$A$2:$O$5991,8,FALSE())</f>
        <v>Frozen Potatoes</v>
      </c>
      <c r="E3435" s="4" t="str">
        <f aca="false">VLOOKUP($B3435,'Product Master'!$A$2:$O$5991,5,FALSE())</f>
        <v>Frostline</v>
      </c>
      <c r="F3435" s="4" t="str">
        <f aca="false">VLOOKUP($B3435,'Product Master'!$A$2:$O$5991,4,FALSE())</f>
        <v>Frostline Straight Cut Tater Tots, 28 oz</v>
      </c>
      <c r="G3435" s="4" t="str">
        <f aca="false">VLOOKUP($B3435,'Product Master'!$A$2:$O$5991,9,FALSE())</f>
        <v>28 oz</v>
      </c>
      <c r="H3435" s="5" t="s">
        <v>16</v>
      </c>
      <c r="I3435" s="6" t="n">
        <f aca="false">VLOOKUP($B3435,'Product Master'!$A$2:$O$5991,14,FALSE())</f>
        <v>3.49</v>
      </c>
      <c r="J3435" s="7" t="n">
        <f aca="false">VLOOKUP($B3435,'Product Master'!$A$2:$O$5991,13,FALSE())</f>
        <v>8</v>
      </c>
      <c r="K3435" s="7" t="str">
        <f aca="false">VLOOKUP($B3435,'Product Master'!$A$2:$O$5991,11,FALSE())</f>
        <v>N</v>
      </c>
      <c r="L3435" s="7" t="str">
        <f aca="false">VLOOKUP($B3435,'Product Master'!$A$2:$O$5991,12,FALSE())</f>
        <v>N</v>
      </c>
      <c r="M3435" s="3" t="n">
        <v>80</v>
      </c>
      <c r="N3435" s="3" t="n">
        <v>29</v>
      </c>
    </row>
    <row r="3436" customFormat="false" ht="15" hidden="false" customHeight="true" outlineLevel="0" collapsed="false">
      <c r="A3436" s="3" t="s">
        <v>6883</v>
      </c>
      <c r="B3436" s="3" t="s">
        <v>6884</v>
      </c>
      <c r="C3436" s="4" t="str">
        <f aca="false">VLOOKUP($B3436,'Product Master'!$A$2:$O$5991,7,FALSE())</f>
        <v>Frozen Foods</v>
      </c>
      <c r="D3436" s="4" t="str">
        <f aca="false">VLOOKUP($B3436,'Product Master'!$A$2:$O$5991,8,FALSE())</f>
        <v>Frozen Potatoes</v>
      </c>
      <c r="E3436" s="4" t="str">
        <f aca="false">VLOOKUP($B3436,'Product Master'!$A$2:$O$5991,5,FALSE())</f>
        <v>Harborline</v>
      </c>
      <c r="F3436" s="4" t="str">
        <f aca="false">VLOOKUP($B3436,'Product Master'!$A$2:$O$5991,4,FALSE())</f>
        <v>Harborline Crinkle Cut Sweet Potato Fries, 28 oz</v>
      </c>
      <c r="G3436" s="4" t="str">
        <f aca="false">VLOOKUP($B3436,'Product Master'!$A$2:$O$5991,9,FALSE())</f>
        <v>28 oz</v>
      </c>
      <c r="H3436" s="5" t="s">
        <v>16</v>
      </c>
      <c r="I3436" s="6" t="n">
        <f aca="false">VLOOKUP($B3436,'Product Master'!$A$2:$O$5991,14,FALSE())</f>
        <v>5.49</v>
      </c>
      <c r="J3436" s="7" t="n">
        <f aca="false">VLOOKUP($B3436,'Product Master'!$A$2:$O$5991,13,FALSE())</f>
        <v>4</v>
      </c>
      <c r="K3436" s="7" t="str">
        <f aca="false">VLOOKUP($B3436,'Product Master'!$A$2:$O$5991,11,FALSE())</f>
        <v>Y</v>
      </c>
      <c r="L3436" s="7" t="str">
        <f aca="false">VLOOKUP($B3436,'Product Master'!$A$2:$O$5991,12,FALSE())</f>
        <v>N</v>
      </c>
      <c r="M3436" s="3" t="n">
        <v>125</v>
      </c>
      <c r="N3436" s="3" t="n">
        <v>26</v>
      </c>
    </row>
    <row r="3437" customFormat="false" ht="15" hidden="false" customHeight="true" outlineLevel="0" collapsed="false">
      <c r="A3437" s="3" t="s">
        <v>6885</v>
      </c>
      <c r="B3437" s="3" t="s">
        <v>6886</v>
      </c>
      <c r="C3437" s="4" t="str">
        <f aca="false">VLOOKUP($B3437,'Product Master'!$A$2:$O$5991,7,FALSE())</f>
        <v>Frozen Foods</v>
      </c>
      <c r="D3437" s="4" t="str">
        <f aca="false">VLOOKUP($B3437,'Product Master'!$A$2:$O$5991,8,FALSE())</f>
        <v>Frozen Potatoes</v>
      </c>
      <c r="E3437" s="4" t="str">
        <f aca="false">VLOOKUP($B3437,'Product Master'!$A$2:$O$5991,5,FALSE())</f>
        <v>Harborline</v>
      </c>
      <c r="F3437" s="4" t="str">
        <f aca="false">VLOOKUP($B3437,'Product Master'!$A$2:$O$5991,4,FALSE())</f>
        <v>Harborline Crinkle Cut Tater Tots, 32 oz</v>
      </c>
      <c r="G3437" s="4" t="str">
        <f aca="false">VLOOKUP($B3437,'Product Master'!$A$2:$O$5991,9,FALSE())</f>
        <v>32 oz</v>
      </c>
      <c r="H3437" s="5" t="s">
        <v>16</v>
      </c>
      <c r="I3437" s="6" t="n">
        <f aca="false">VLOOKUP($B3437,'Product Master'!$A$2:$O$5991,14,FALSE())</f>
        <v>4.49</v>
      </c>
      <c r="J3437" s="7" t="n">
        <f aca="false">VLOOKUP($B3437,'Product Master'!$A$2:$O$5991,13,FALSE())</f>
        <v>2</v>
      </c>
      <c r="K3437" s="7" t="str">
        <f aca="false">VLOOKUP($B3437,'Product Master'!$A$2:$O$5991,11,FALSE())</f>
        <v>Y</v>
      </c>
      <c r="L3437" s="7" t="str">
        <f aca="false">VLOOKUP($B3437,'Product Master'!$A$2:$O$5991,12,FALSE())</f>
        <v>N</v>
      </c>
      <c r="M3437" s="3" t="n">
        <v>29</v>
      </c>
      <c r="N3437" s="3" t="n">
        <v>15</v>
      </c>
    </row>
    <row r="3438" customFormat="false" ht="15" hidden="false" customHeight="true" outlineLevel="0" collapsed="false">
      <c r="A3438" s="3" t="s">
        <v>6887</v>
      </c>
      <c r="B3438" s="3" t="s">
        <v>6888</v>
      </c>
      <c r="C3438" s="4" t="str">
        <f aca="false">VLOOKUP($B3438,'Product Master'!$A$2:$O$5991,7,FALSE())</f>
        <v>Frozen Foods</v>
      </c>
      <c r="D3438" s="4" t="str">
        <f aca="false">VLOOKUP($B3438,'Product Master'!$A$2:$O$5991,8,FALSE())</f>
        <v>Frozen Seafood</v>
      </c>
      <c r="E3438" s="4" t="str">
        <f aca="false">VLOOKUP($B3438,'Product Master'!$A$2:$O$5991,5,FALSE())</f>
        <v>IceHarvest</v>
      </c>
      <c r="F3438" s="4" t="str">
        <f aca="false">VLOOKUP($B3438,'Product Master'!$A$2:$O$5991,4,FALSE())</f>
        <v>IceHarvest Breaded Fish Sticks, 24 oz</v>
      </c>
      <c r="G3438" s="4" t="str">
        <f aca="false">VLOOKUP($B3438,'Product Master'!$A$2:$O$5991,9,FALSE())</f>
        <v>24 oz</v>
      </c>
      <c r="H3438" s="5" t="s">
        <v>16</v>
      </c>
      <c r="I3438" s="6" t="n">
        <f aca="false">VLOOKUP($B3438,'Product Master'!$A$2:$O$5991,14,FALSE())</f>
        <v>11.79</v>
      </c>
      <c r="J3438" s="7" t="n">
        <f aca="false">VLOOKUP($B3438,'Product Master'!$A$2:$O$5991,13,FALSE())</f>
        <v>1</v>
      </c>
      <c r="K3438" s="7" t="str">
        <f aca="false">VLOOKUP($B3438,'Product Master'!$A$2:$O$5991,11,FALSE())</f>
        <v>N</v>
      </c>
      <c r="L3438" s="7" t="str">
        <f aca="false">VLOOKUP($B3438,'Product Master'!$A$2:$O$5991,12,FALSE())</f>
        <v>N</v>
      </c>
      <c r="M3438" s="3" t="n">
        <v>74</v>
      </c>
      <c r="N3438" s="3" t="n">
        <v>12</v>
      </c>
    </row>
    <row r="3439" customFormat="false" ht="15" hidden="false" customHeight="true" outlineLevel="0" collapsed="false">
      <c r="A3439" s="3" t="s">
        <v>6889</v>
      </c>
      <c r="B3439" s="3" t="s">
        <v>6890</v>
      </c>
      <c r="C3439" s="4" t="str">
        <f aca="false">VLOOKUP($B3439,'Product Master'!$A$2:$O$5991,7,FALSE())</f>
        <v>Frozen Foods</v>
      </c>
      <c r="D3439" s="4" t="str">
        <f aca="false">VLOOKUP($B3439,'Product Master'!$A$2:$O$5991,8,FALSE())</f>
        <v>Frozen Seafood</v>
      </c>
      <c r="E3439" s="4" t="str">
        <f aca="false">VLOOKUP($B3439,'Product Master'!$A$2:$O$5991,5,FALSE())</f>
        <v>Northgate Frozen</v>
      </c>
      <c r="F3439" s="4" t="str">
        <f aca="false">VLOOKUP($B3439,'Product Master'!$A$2:$O$5991,4,FALSE())</f>
        <v>Northgate Frozen Fish Sticks, 24 oz</v>
      </c>
      <c r="G3439" s="4" t="str">
        <f aca="false">VLOOKUP($B3439,'Product Master'!$A$2:$O$5991,9,FALSE())</f>
        <v>24 oz</v>
      </c>
      <c r="H3439" s="5" t="s">
        <v>16</v>
      </c>
      <c r="I3439" s="6" t="n">
        <f aca="false">VLOOKUP($B3439,'Product Master'!$A$2:$O$5991,14,FALSE())</f>
        <v>12.49</v>
      </c>
      <c r="J3439" s="7" t="n">
        <f aca="false">VLOOKUP($B3439,'Product Master'!$A$2:$O$5991,13,FALSE())</f>
        <v>12</v>
      </c>
      <c r="K3439" s="7" t="str">
        <f aca="false">VLOOKUP($B3439,'Product Master'!$A$2:$O$5991,11,FALSE())</f>
        <v>N</v>
      </c>
      <c r="L3439" s="7" t="str">
        <f aca="false">VLOOKUP($B3439,'Product Master'!$A$2:$O$5991,12,FALSE())</f>
        <v>N</v>
      </c>
      <c r="M3439" s="3" t="n">
        <v>122</v>
      </c>
      <c r="N3439" s="3" t="n">
        <v>21</v>
      </c>
    </row>
    <row r="3440" customFormat="false" ht="15" hidden="false" customHeight="true" outlineLevel="0" collapsed="false">
      <c r="A3440" s="3" t="s">
        <v>6891</v>
      </c>
      <c r="B3440" s="3" t="s">
        <v>6892</v>
      </c>
      <c r="C3440" s="4" t="str">
        <f aca="false">VLOOKUP($B3440,'Product Master'!$A$2:$O$5991,7,FALSE())</f>
        <v>Frozen Foods</v>
      </c>
      <c r="D3440" s="4" t="str">
        <f aca="false">VLOOKUP($B3440,'Product Master'!$A$2:$O$5991,8,FALSE())</f>
        <v>Frozen Seafood</v>
      </c>
      <c r="E3440" s="4" t="str">
        <f aca="false">VLOOKUP($B3440,'Product Master'!$A$2:$O$5991,5,FALSE())</f>
        <v>Northgate Frozen</v>
      </c>
      <c r="F3440" s="4" t="str">
        <f aca="false">VLOOKUP($B3440,'Product Master'!$A$2:$O$5991,4,FALSE())</f>
        <v>Northgate Frozen Crab Cakes, 24 oz</v>
      </c>
      <c r="G3440" s="4" t="str">
        <f aca="false">VLOOKUP($B3440,'Product Master'!$A$2:$O$5991,9,FALSE())</f>
        <v>24 oz</v>
      </c>
      <c r="H3440" s="5" t="s">
        <v>16</v>
      </c>
      <c r="I3440" s="6" t="n">
        <f aca="false">VLOOKUP($B3440,'Product Master'!$A$2:$O$5991,14,FALSE())</f>
        <v>12.99</v>
      </c>
      <c r="J3440" s="7" t="n">
        <f aca="false">VLOOKUP($B3440,'Product Master'!$A$2:$O$5991,13,FALSE())</f>
        <v>24</v>
      </c>
      <c r="K3440" s="7" t="str">
        <f aca="false">VLOOKUP($B3440,'Product Master'!$A$2:$O$5991,11,FALSE())</f>
        <v>N</v>
      </c>
      <c r="L3440" s="7" t="str">
        <f aca="false">VLOOKUP($B3440,'Product Master'!$A$2:$O$5991,12,FALSE())</f>
        <v>N</v>
      </c>
      <c r="M3440" s="3" t="n">
        <v>57</v>
      </c>
      <c r="N3440" s="3" t="n">
        <v>11</v>
      </c>
    </row>
    <row r="3441" customFormat="false" ht="15" hidden="false" customHeight="true" outlineLevel="0" collapsed="false">
      <c r="A3441" s="3" t="s">
        <v>6893</v>
      </c>
      <c r="B3441" s="3" t="s">
        <v>6894</v>
      </c>
      <c r="C3441" s="4" t="str">
        <f aca="false">VLOOKUP($B3441,'Product Master'!$A$2:$O$5991,7,FALSE())</f>
        <v>Frozen Foods</v>
      </c>
      <c r="D3441" s="4" t="str">
        <f aca="false">VLOOKUP($B3441,'Product Master'!$A$2:$O$5991,8,FALSE())</f>
        <v>Frozen Seafood</v>
      </c>
      <c r="E3441" s="4" t="str">
        <f aca="false">VLOOKUP($B3441,'Product Master'!$A$2:$O$5991,5,FALSE())</f>
        <v>Harborline</v>
      </c>
      <c r="F3441" s="4" t="str">
        <f aca="false">VLOOKUP($B3441,'Product Master'!$A$2:$O$5991,4,FALSE())</f>
        <v>Harborline Crab Cakes, 24 oz</v>
      </c>
      <c r="G3441" s="4" t="str">
        <f aca="false">VLOOKUP($B3441,'Product Master'!$A$2:$O$5991,9,FALSE())</f>
        <v>24 oz</v>
      </c>
      <c r="H3441" s="5" t="s">
        <v>16</v>
      </c>
      <c r="I3441" s="6" t="n">
        <f aca="false">VLOOKUP($B3441,'Product Master'!$A$2:$O$5991,14,FALSE())</f>
        <v>8.29</v>
      </c>
      <c r="J3441" s="7" t="n">
        <f aca="false">VLOOKUP($B3441,'Product Master'!$A$2:$O$5991,13,FALSE())</f>
        <v>4</v>
      </c>
      <c r="K3441" s="7" t="str">
        <f aca="false">VLOOKUP($B3441,'Product Master'!$A$2:$O$5991,11,FALSE())</f>
        <v>Y</v>
      </c>
      <c r="L3441" s="7" t="str">
        <f aca="false">VLOOKUP($B3441,'Product Master'!$A$2:$O$5991,12,FALSE())</f>
        <v>N</v>
      </c>
      <c r="M3441" s="3" t="n">
        <v>57</v>
      </c>
      <c r="N3441" s="3" t="n">
        <v>28</v>
      </c>
    </row>
    <row r="3442" customFormat="false" ht="15" hidden="false" customHeight="true" outlineLevel="0" collapsed="false">
      <c r="A3442" s="3" t="s">
        <v>6895</v>
      </c>
      <c r="B3442" s="3" t="s">
        <v>6896</v>
      </c>
      <c r="C3442" s="4" t="str">
        <f aca="false">VLOOKUP($B3442,'Product Master'!$A$2:$O$5991,7,FALSE())</f>
        <v>Frozen Foods</v>
      </c>
      <c r="D3442" s="4" t="str">
        <f aca="false">VLOOKUP($B3442,'Product Master'!$A$2:$O$5991,8,FALSE())</f>
        <v>Frozen Seafood</v>
      </c>
      <c r="E3442" s="4" t="str">
        <f aca="false">VLOOKUP($B3442,'Product Master'!$A$2:$O$5991,5,FALSE())</f>
        <v>Harborline</v>
      </c>
      <c r="F3442" s="4" t="str">
        <f aca="false">VLOOKUP($B3442,'Product Master'!$A$2:$O$5991,4,FALSE())</f>
        <v>Harborline Fish Sticks, 16 oz</v>
      </c>
      <c r="G3442" s="4" t="str">
        <f aca="false">VLOOKUP($B3442,'Product Master'!$A$2:$O$5991,9,FALSE())</f>
        <v>16 oz</v>
      </c>
      <c r="H3442" s="5" t="s">
        <v>16</v>
      </c>
      <c r="I3442" s="6" t="n">
        <f aca="false">VLOOKUP($B3442,'Product Master'!$A$2:$O$5991,14,FALSE())</f>
        <v>11.29</v>
      </c>
      <c r="J3442" s="7" t="n">
        <f aca="false">VLOOKUP($B3442,'Product Master'!$A$2:$O$5991,13,FALSE())</f>
        <v>24</v>
      </c>
      <c r="K3442" s="7" t="str">
        <f aca="false">VLOOKUP($B3442,'Product Master'!$A$2:$O$5991,11,FALSE())</f>
        <v>Y</v>
      </c>
      <c r="L3442" s="7" t="str">
        <f aca="false">VLOOKUP($B3442,'Product Master'!$A$2:$O$5991,12,FALSE())</f>
        <v>N</v>
      </c>
      <c r="M3442" s="3" t="n">
        <v>21</v>
      </c>
      <c r="N3442" s="3" t="n">
        <v>17</v>
      </c>
    </row>
    <row r="3443" customFormat="false" ht="15" hidden="false" customHeight="true" outlineLevel="0" collapsed="false">
      <c r="A3443" s="3" t="s">
        <v>6897</v>
      </c>
      <c r="B3443" s="3" t="s">
        <v>6898</v>
      </c>
      <c r="C3443" s="4" t="str">
        <f aca="false">VLOOKUP($B3443,'Product Master'!$A$2:$O$5991,7,FALSE())</f>
        <v>Frozen Foods</v>
      </c>
      <c r="D3443" s="4" t="str">
        <f aca="false">VLOOKUP($B3443,'Product Master'!$A$2:$O$5991,8,FALSE())</f>
        <v>Frozen Seafood</v>
      </c>
      <c r="E3443" s="4" t="str">
        <f aca="false">VLOOKUP($B3443,'Product Master'!$A$2:$O$5991,5,FALSE())</f>
        <v>Northgate Frozen</v>
      </c>
      <c r="F3443" s="4" t="str">
        <f aca="false">VLOOKUP($B3443,'Product Master'!$A$2:$O$5991,4,FALSE())</f>
        <v>Northgate Frozen Wild-Caught Crab Cakes, 24 oz</v>
      </c>
      <c r="G3443" s="4" t="str">
        <f aca="false">VLOOKUP($B3443,'Product Master'!$A$2:$O$5991,9,FALSE())</f>
        <v>24 oz</v>
      </c>
      <c r="H3443" s="5" t="s">
        <v>16</v>
      </c>
      <c r="I3443" s="6" t="n">
        <f aca="false">VLOOKUP($B3443,'Product Master'!$A$2:$O$5991,14,FALSE())</f>
        <v>8.49</v>
      </c>
      <c r="J3443" s="7" t="n">
        <f aca="false">VLOOKUP($B3443,'Product Master'!$A$2:$O$5991,13,FALSE())</f>
        <v>6</v>
      </c>
      <c r="K3443" s="7" t="str">
        <f aca="false">VLOOKUP($B3443,'Product Master'!$A$2:$O$5991,11,FALSE())</f>
        <v>N</v>
      </c>
      <c r="L3443" s="7" t="str">
        <f aca="false">VLOOKUP($B3443,'Product Master'!$A$2:$O$5991,12,FALSE())</f>
        <v>N</v>
      </c>
      <c r="M3443" s="3" t="n">
        <v>65</v>
      </c>
      <c r="N3443" s="3" t="n">
        <v>25</v>
      </c>
    </row>
    <row r="3444" customFormat="false" ht="15" hidden="false" customHeight="true" outlineLevel="0" collapsed="false">
      <c r="A3444" s="3" t="s">
        <v>6899</v>
      </c>
      <c r="B3444" s="3" t="s">
        <v>6900</v>
      </c>
      <c r="C3444" s="4" t="str">
        <f aca="false">VLOOKUP($B3444,'Product Master'!$A$2:$O$5991,7,FALSE())</f>
        <v>Frozen Foods</v>
      </c>
      <c r="D3444" s="4" t="str">
        <f aca="false">VLOOKUP($B3444,'Product Master'!$A$2:$O$5991,8,FALSE())</f>
        <v>Frozen Seafood</v>
      </c>
      <c r="E3444" s="4" t="str">
        <f aca="false">VLOOKUP($B3444,'Product Master'!$A$2:$O$5991,5,FALSE())</f>
        <v>Northgate Frozen</v>
      </c>
      <c r="F3444" s="4" t="str">
        <f aca="false">VLOOKUP($B3444,'Product Master'!$A$2:$O$5991,4,FALSE())</f>
        <v>Northgate Frozen Wild-Caught Salmon Fillets, 24 oz</v>
      </c>
      <c r="G3444" s="4" t="str">
        <f aca="false">VLOOKUP($B3444,'Product Master'!$A$2:$O$5991,9,FALSE())</f>
        <v>24 oz</v>
      </c>
      <c r="H3444" s="5" t="s">
        <v>16</v>
      </c>
      <c r="I3444" s="6" t="n">
        <f aca="false">VLOOKUP($B3444,'Product Master'!$A$2:$O$5991,14,FALSE())</f>
        <v>12.89</v>
      </c>
      <c r="J3444" s="7" t="n">
        <f aca="false">VLOOKUP($B3444,'Product Master'!$A$2:$O$5991,13,FALSE())</f>
        <v>8</v>
      </c>
      <c r="K3444" s="7" t="str">
        <f aca="false">VLOOKUP($B3444,'Product Master'!$A$2:$O$5991,11,FALSE())</f>
        <v>N</v>
      </c>
      <c r="L3444" s="7" t="str">
        <f aca="false">VLOOKUP($B3444,'Product Master'!$A$2:$O$5991,12,FALSE())</f>
        <v>N</v>
      </c>
      <c r="M3444" s="3" t="n">
        <v>13</v>
      </c>
      <c r="N3444" s="3" t="n">
        <v>35</v>
      </c>
    </row>
    <row r="3445" customFormat="false" ht="15" hidden="false" customHeight="true" outlineLevel="0" collapsed="false">
      <c r="A3445" s="3" t="s">
        <v>6901</v>
      </c>
      <c r="B3445" s="3" t="s">
        <v>6902</v>
      </c>
      <c r="C3445" s="4" t="str">
        <f aca="false">VLOOKUP($B3445,'Product Master'!$A$2:$O$5991,7,FALSE())</f>
        <v>Frozen Foods</v>
      </c>
      <c r="D3445" s="4" t="str">
        <f aca="false">VLOOKUP($B3445,'Product Master'!$A$2:$O$5991,8,FALSE())</f>
        <v>Frozen Seafood</v>
      </c>
      <c r="E3445" s="4" t="str">
        <f aca="false">VLOOKUP($B3445,'Product Master'!$A$2:$O$5991,5,FALSE())</f>
        <v>Northgate Frozen</v>
      </c>
      <c r="F3445" s="4" t="str">
        <f aca="false">VLOOKUP($B3445,'Product Master'!$A$2:$O$5991,4,FALSE())</f>
        <v>Northgate Frozen Salmon Fillets, 16 oz</v>
      </c>
      <c r="G3445" s="4" t="str">
        <f aca="false">VLOOKUP($B3445,'Product Master'!$A$2:$O$5991,9,FALSE())</f>
        <v>16 oz</v>
      </c>
      <c r="H3445" s="5" t="s">
        <v>16</v>
      </c>
      <c r="I3445" s="6" t="n">
        <f aca="false">VLOOKUP($B3445,'Product Master'!$A$2:$O$5991,14,FALSE())</f>
        <v>6.49</v>
      </c>
      <c r="J3445" s="7" t="n">
        <f aca="false">VLOOKUP($B3445,'Product Master'!$A$2:$O$5991,13,FALSE())</f>
        <v>1</v>
      </c>
      <c r="K3445" s="7" t="str">
        <f aca="false">VLOOKUP($B3445,'Product Master'!$A$2:$O$5991,11,FALSE())</f>
        <v>N</v>
      </c>
      <c r="L3445" s="7" t="str">
        <f aca="false">VLOOKUP($B3445,'Product Master'!$A$2:$O$5991,12,FALSE())</f>
        <v>N</v>
      </c>
      <c r="M3445" s="3" t="n">
        <v>101</v>
      </c>
      <c r="N3445" s="3" t="n">
        <v>23</v>
      </c>
    </row>
    <row r="3446" customFormat="false" ht="15" hidden="false" customHeight="true" outlineLevel="0" collapsed="false">
      <c r="A3446" s="3" t="s">
        <v>6903</v>
      </c>
      <c r="B3446" s="3" t="s">
        <v>6904</v>
      </c>
      <c r="C3446" s="4" t="str">
        <f aca="false">VLOOKUP($B3446,'Product Master'!$A$2:$O$5991,7,FALSE())</f>
        <v>Frozen Foods</v>
      </c>
      <c r="D3446" s="4" t="str">
        <f aca="false">VLOOKUP($B3446,'Product Master'!$A$2:$O$5991,8,FALSE())</f>
        <v>Frozen Seafood</v>
      </c>
      <c r="E3446" s="4" t="str">
        <f aca="false">VLOOKUP($B3446,'Product Master'!$A$2:$O$5991,5,FALSE())</f>
        <v>IceHarvest</v>
      </c>
      <c r="F3446" s="4" t="str">
        <f aca="false">VLOOKUP($B3446,'Product Master'!$A$2:$O$5991,4,FALSE())</f>
        <v>IceHarvest Crab Cakes, 12 oz</v>
      </c>
      <c r="G3446" s="4" t="str">
        <f aca="false">VLOOKUP($B3446,'Product Master'!$A$2:$O$5991,9,FALSE())</f>
        <v>12 oz</v>
      </c>
      <c r="H3446" s="5" t="s">
        <v>16</v>
      </c>
      <c r="I3446" s="6" t="n">
        <f aca="false">VLOOKUP($B3446,'Product Master'!$A$2:$O$5991,14,FALSE())</f>
        <v>7.99</v>
      </c>
      <c r="J3446" s="7" t="n">
        <f aca="false">VLOOKUP($B3446,'Product Master'!$A$2:$O$5991,13,FALSE())</f>
        <v>6</v>
      </c>
      <c r="K3446" s="7" t="str">
        <f aca="false">VLOOKUP($B3446,'Product Master'!$A$2:$O$5991,11,FALSE())</f>
        <v>N</v>
      </c>
      <c r="L3446" s="7" t="str">
        <f aca="false">VLOOKUP($B3446,'Product Master'!$A$2:$O$5991,12,FALSE())</f>
        <v>N</v>
      </c>
      <c r="M3446" s="3" t="n">
        <v>19</v>
      </c>
      <c r="N3446" s="3" t="n">
        <v>30</v>
      </c>
    </row>
    <row r="3447" customFormat="false" ht="15" hidden="false" customHeight="true" outlineLevel="0" collapsed="false">
      <c r="A3447" s="3" t="s">
        <v>6905</v>
      </c>
      <c r="B3447" s="3" t="s">
        <v>6906</v>
      </c>
      <c r="C3447" s="4" t="str">
        <f aca="false">VLOOKUP($B3447,'Product Master'!$A$2:$O$5991,7,FALSE())</f>
        <v>Frozen Foods</v>
      </c>
      <c r="D3447" s="4" t="str">
        <f aca="false">VLOOKUP($B3447,'Product Master'!$A$2:$O$5991,8,FALSE())</f>
        <v>Frozen Seafood</v>
      </c>
      <c r="E3447" s="4" t="str">
        <f aca="false">VLOOKUP($B3447,'Product Master'!$A$2:$O$5991,5,FALSE())</f>
        <v>Northgate Frozen</v>
      </c>
      <c r="F3447" s="4" t="str">
        <f aca="false">VLOOKUP($B3447,'Product Master'!$A$2:$O$5991,4,FALSE())</f>
        <v>Northgate Frozen Breaded Shrimp, 16 oz</v>
      </c>
      <c r="G3447" s="4" t="str">
        <f aca="false">VLOOKUP($B3447,'Product Master'!$A$2:$O$5991,9,FALSE())</f>
        <v>16 oz</v>
      </c>
      <c r="H3447" s="5" t="s">
        <v>16</v>
      </c>
      <c r="I3447" s="6" t="n">
        <f aca="false">VLOOKUP($B3447,'Product Master'!$A$2:$O$5991,14,FALSE())</f>
        <v>8.29</v>
      </c>
      <c r="J3447" s="7" t="n">
        <f aca="false">VLOOKUP($B3447,'Product Master'!$A$2:$O$5991,13,FALSE())</f>
        <v>24</v>
      </c>
      <c r="K3447" s="7" t="str">
        <f aca="false">VLOOKUP($B3447,'Product Master'!$A$2:$O$5991,11,FALSE())</f>
        <v>N</v>
      </c>
      <c r="L3447" s="7" t="str">
        <f aca="false">VLOOKUP($B3447,'Product Master'!$A$2:$O$5991,12,FALSE())</f>
        <v>N</v>
      </c>
      <c r="M3447" s="3" t="n">
        <v>12</v>
      </c>
      <c r="N3447" s="3" t="n">
        <v>3</v>
      </c>
    </row>
    <row r="3448" customFormat="false" ht="15" hidden="false" customHeight="true" outlineLevel="0" collapsed="false">
      <c r="A3448" s="3" t="s">
        <v>6907</v>
      </c>
      <c r="B3448" s="3" t="s">
        <v>6908</v>
      </c>
      <c r="C3448" s="4" t="str">
        <f aca="false">VLOOKUP($B3448,'Product Master'!$A$2:$O$5991,7,FALSE())</f>
        <v>Frozen Foods</v>
      </c>
      <c r="D3448" s="4" t="str">
        <f aca="false">VLOOKUP($B3448,'Product Master'!$A$2:$O$5991,8,FALSE())</f>
        <v>Frozen Seafood</v>
      </c>
      <c r="E3448" s="4" t="str">
        <f aca="false">VLOOKUP($B3448,'Product Master'!$A$2:$O$5991,5,FALSE())</f>
        <v>Frostline</v>
      </c>
      <c r="F3448" s="4" t="str">
        <f aca="false">VLOOKUP($B3448,'Product Master'!$A$2:$O$5991,4,FALSE())</f>
        <v>Frostline Breaded Shrimp, 16 oz</v>
      </c>
      <c r="G3448" s="4" t="str">
        <f aca="false">VLOOKUP($B3448,'Product Master'!$A$2:$O$5991,9,FALSE())</f>
        <v>16 oz</v>
      </c>
      <c r="H3448" s="5" t="s">
        <v>16</v>
      </c>
      <c r="I3448" s="6" t="n">
        <f aca="false">VLOOKUP($B3448,'Product Master'!$A$2:$O$5991,14,FALSE())</f>
        <v>8.49</v>
      </c>
      <c r="J3448" s="7" t="n">
        <f aca="false">VLOOKUP($B3448,'Product Master'!$A$2:$O$5991,13,FALSE())</f>
        <v>1</v>
      </c>
      <c r="K3448" s="7" t="str">
        <f aca="false">VLOOKUP($B3448,'Product Master'!$A$2:$O$5991,11,FALSE())</f>
        <v>N</v>
      </c>
      <c r="L3448" s="7" t="str">
        <f aca="false">VLOOKUP($B3448,'Product Master'!$A$2:$O$5991,12,FALSE())</f>
        <v>N</v>
      </c>
      <c r="M3448" s="3" t="n">
        <v>104</v>
      </c>
      <c r="N3448" s="3" t="n">
        <v>39</v>
      </c>
    </row>
    <row r="3449" customFormat="false" ht="15" hidden="false" customHeight="true" outlineLevel="0" collapsed="false">
      <c r="A3449" s="3" t="s">
        <v>6909</v>
      </c>
      <c r="B3449" s="3" t="s">
        <v>6910</v>
      </c>
      <c r="C3449" s="4" t="str">
        <f aca="false">VLOOKUP($B3449,'Product Master'!$A$2:$O$5991,7,FALSE())</f>
        <v>Frozen Foods</v>
      </c>
      <c r="D3449" s="4" t="str">
        <f aca="false">VLOOKUP($B3449,'Product Master'!$A$2:$O$5991,8,FALSE())</f>
        <v>Frozen Seafood</v>
      </c>
      <c r="E3449" s="4" t="str">
        <f aca="false">VLOOKUP($B3449,'Product Master'!$A$2:$O$5991,5,FALSE())</f>
        <v>Frostline</v>
      </c>
      <c r="F3449" s="4" t="str">
        <f aca="false">VLOOKUP($B3449,'Product Master'!$A$2:$O$5991,4,FALSE())</f>
        <v>Frostline Wild-Caught Fish Sticks, 12 oz</v>
      </c>
      <c r="G3449" s="4" t="str">
        <f aca="false">VLOOKUP($B3449,'Product Master'!$A$2:$O$5991,9,FALSE())</f>
        <v>12 oz</v>
      </c>
      <c r="H3449" s="5" t="s">
        <v>16</v>
      </c>
      <c r="I3449" s="6" t="n">
        <f aca="false">VLOOKUP($B3449,'Product Master'!$A$2:$O$5991,14,FALSE())</f>
        <v>10.29</v>
      </c>
      <c r="J3449" s="7" t="n">
        <f aca="false">VLOOKUP($B3449,'Product Master'!$A$2:$O$5991,13,FALSE())</f>
        <v>2</v>
      </c>
      <c r="K3449" s="7" t="str">
        <f aca="false">VLOOKUP($B3449,'Product Master'!$A$2:$O$5991,11,FALSE())</f>
        <v>N</v>
      </c>
      <c r="L3449" s="7" t="str">
        <f aca="false">VLOOKUP($B3449,'Product Master'!$A$2:$O$5991,12,FALSE())</f>
        <v>N</v>
      </c>
      <c r="M3449" s="3" t="n">
        <v>10</v>
      </c>
      <c r="N3449" s="3" t="n">
        <v>40</v>
      </c>
    </row>
    <row r="3450" customFormat="false" ht="15" hidden="false" customHeight="true" outlineLevel="0" collapsed="false">
      <c r="A3450" s="3" t="s">
        <v>6911</v>
      </c>
      <c r="B3450" s="3" t="s">
        <v>6912</v>
      </c>
      <c r="C3450" s="4" t="str">
        <f aca="false">VLOOKUP($B3450,'Product Master'!$A$2:$O$5991,7,FALSE())</f>
        <v>Frozen Foods</v>
      </c>
      <c r="D3450" s="4" t="str">
        <f aca="false">VLOOKUP($B3450,'Product Master'!$A$2:$O$5991,8,FALSE())</f>
        <v>Frozen Seafood</v>
      </c>
      <c r="E3450" s="4" t="str">
        <f aca="false">VLOOKUP($B3450,'Product Master'!$A$2:$O$5991,5,FALSE())</f>
        <v>Harborline</v>
      </c>
      <c r="F3450" s="4" t="str">
        <f aca="false">VLOOKUP($B3450,'Product Master'!$A$2:$O$5991,4,FALSE())</f>
        <v>Harborline Breaded Breaded Fish Fillets, 12 oz</v>
      </c>
      <c r="G3450" s="4" t="str">
        <f aca="false">VLOOKUP($B3450,'Product Master'!$A$2:$O$5991,9,FALSE())</f>
        <v>12 oz</v>
      </c>
      <c r="H3450" s="5" t="s">
        <v>16</v>
      </c>
      <c r="I3450" s="6" t="n">
        <f aca="false">VLOOKUP($B3450,'Product Master'!$A$2:$O$5991,14,FALSE())</f>
        <v>9.89</v>
      </c>
      <c r="J3450" s="7" t="n">
        <f aca="false">VLOOKUP($B3450,'Product Master'!$A$2:$O$5991,13,FALSE())</f>
        <v>12</v>
      </c>
      <c r="K3450" s="7" t="str">
        <f aca="false">VLOOKUP($B3450,'Product Master'!$A$2:$O$5991,11,FALSE())</f>
        <v>Y</v>
      </c>
      <c r="L3450" s="7" t="str">
        <f aca="false">VLOOKUP($B3450,'Product Master'!$A$2:$O$5991,12,FALSE())</f>
        <v>N</v>
      </c>
      <c r="M3450" s="3" t="n">
        <v>120</v>
      </c>
      <c r="N3450" s="3" t="n">
        <v>31</v>
      </c>
    </row>
    <row r="3451" customFormat="false" ht="15" hidden="false" customHeight="true" outlineLevel="0" collapsed="false">
      <c r="A3451" s="3" t="s">
        <v>6913</v>
      </c>
      <c r="B3451" s="3" t="s">
        <v>6914</v>
      </c>
      <c r="C3451" s="4" t="str">
        <f aca="false">VLOOKUP($B3451,'Product Master'!$A$2:$O$5991,7,FALSE())</f>
        <v>Frozen Foods</v>
      </c>
      <c r="D3451" s="4" t="str">
        <f aca="false">VLOOKUP($B3451,'Product Master'!$A$2:$O$5991,8,FALSE())</f>
        <v>Frozen Seafood</v>
      </c>
      <c r="E3451" s="4" t="str">
        <f aca="false">VLOOKUP($B3451,'Product Master'!$A$2:$O$5991,5,FALSE())</f>
        <v>IceHarvest</v>
      </c>
      <c r="F3451" s="4" t="str">
        <f aca="false">VLOOKUP($B3451,'Product Master'!$A$2:$O$5991,4,FALSE())</f>
        <v>IceHarvest Crab Cakes, 24 oz</v>
      </c>
      <c r="G3451" s="4" t="str">
        <f aca="false">VLOOKUP($B3451,'Product Master'!$A$2:$O$5991,9,FALSE())</f>
        <v>24 oz</v>
      </c>
      <c r="H3451" s="5" t="s">
        <v>16</v>
      </c>
      <c r="I3451" s="6" t="n">
        <f aca="false">VLOOKUP($B3451,'Product Master'!$A$2:$O$5991,14,FALSE())</f>
        <v>9.79</v>
      </c>
      <c r="J3451" s="7" t="n">
        <f aca="false">VLOOKUP($B3451,'Product Master'!$A$2:$O$5991,13,FALSE())</f>
        <v>6</v>
      </c>
      <c r="K3451" s="7" t="str">
        <f aca="false">VLOOKUP($B3451,'Product Master'!$A$2:$O$5991,11,FALSE())</f>
        <v>N</v>
      </c>
      <c r="L3451" s="7" t="str">
        <f aca="false">VLOOKUP($B3451,'Product Master'!$A$2:$O$5991,12,FALSE())</f>
        <v>N</v>
      </c>
      <c r="M3451" s="3" t="n">
        <v>93</v>
      </c>
      <c r="N3451" s="3" t="n">
        <v>8</v>
      </c>
    </row>
    <row r="3452" customFormat="false" ht="15" hidden="false" customHeight="true" outlineLevel="0" collapsed="false">
      <c r="A3452" s="3" t="s">
        <v>6915</v>
      </c>
      <c r="B3452" s="3" t="s">
        <v>6916</v>
      </c>
      <c r="C3452" s="4" t="str">
        <f aca="false">VLOOKUP($B3452,'Product Master'!$A$2:$O$5991,7,FALSE())</f>
        <v>Frozen Foods</v>
      </c>
      <c r="D3452" s="4" t="str">
        <f aca="false">VLOOKUP($B3452,'Product Master'!$A$2:$O$5991,8,FALSE())</f>
        <v>Frozen Seafood</v>
      </c>
      <c r="E3452" s="4" t="str">
        <f aca="false">VLOOKUP($B3452,'Product Master'!$A$2:$O$5991,5,FALSE())</f>
        <v>Frostline</v>
      </c>
      <c r="F3452" s="4" t="str">
        <f aca="false">VLOOKUP($B3452,'Product Master'!$A$2:$O$5991,4,FALSE())</f>
        <v>Frostline Breaded Shrimp, 24 oz</v>
      </c>
      <c r="G3452" s="4" t="str">
        <f aca="false">VLOOKUP($B3452,'Product Master'!$A$2:$O$5991,9,FALSE())</f>
        <v>24 oz</v>
      </c>
      <c r="H3452" s="5" t="s">
        <v>16</v>
      </c>
      <c r="I3452" s="6" t="n">
        <f aca="false">VLOOKUP($B3452,'Product Master'!$A$2:$O$5991,14,FALSE())</f>
        <v>10.29</v>
      </c>
      <c r="J3452" s="7" t="n">
        <f aca="false">VLOOKUP($B3452,'Product Master'!$A$2:$O$5991,13,FALSE())</f>
        <v>2</v>
      </c>
      <c r="K3452" s="7" t="str">
        <f aca="false">VLOOKUP($B3452,'Product Master'!$A$2:$O$5991,11,FALSE())</f>
        <v>N</v>
      </c>
      <c r="L3452" s="7" t="str">
        <f aca="false">VLOOKUP($B3452,'Product Master'!$A$2:$O$5991,12,FALSE())</f>
        <v>N</v>
      </c>
      <c r="M3452" s="3" t="n">
        <v>135</v>
      </c>
      <c r="N3452" s="3" t="n">
        <v>25</v>
      </c>
    </row>
    <row r="3453" customFormat="false" ht="15" hidden="false" customHeight="true" outlineLevel="0" collapsed="false">
      <c r="A3453" s="3" t="s">
        <v>6917</v>
      </c>
      <c r="B3453" s="3" t="s">
        <v>6918</v>
      </c>
      <c r="C3453" s="4" t="str">
        <f aca="false">VLOOKUP($B3453,'Product Master'!$A$2:$O$5991,7,FALSE())</f>
        <v>Frozen Foods</v>
      </c>
      <c r="D3453" s="4" t="str">
        <f aca="false">VLOOKUP($B3453,'Product Master'!$A$2:$O$5991,8,FALSE())</f>
        <v>Frozen Seafood</v>
      </c>
      <c r="E3453" s="4" t="str">
        <f aca="false">VLOOKUP($B3453,'Product Master'!$A$2:$O$5991,5,FALSE())</f>
        <v>Frostline</v>
      </c>
      <c r="F3453" s="4" t="str">
        <f aca="false">VLOOKUP($B3453,'Product Master'!$A$2:$O$5991,4,FALSE())</f>
        <v>Frostline Wild-Caught Shrimp, 12 oz</v>
      </c>
      <c r="G3453" s="4" t="str">
        <f aca="false">VLOOKUP($B3453,'Product Master'!$A$2:$O$5991,9,FALSE())</f>
        <v>12 oz</v>
      </c>
      <c r="H3453" s="5" t="s">
        <v>16</v>
      </c>
      <c r="I3453" s="6" t="n">
        <f aca="false">VLOOKUP($B3453,'Product Master'!$A$2:$O$5991,14,FALSE())</f>
        <v>11.79</v>
      </c>
      <c r="J3453" s="7" t="n">
        <f aca="false">VLOOKUP($B3453,'Product Master'!$A$2:$O$5991,13,FALSE())</f>
        <v>4</v>
      </c>
      <c r="K3453" s="7" t="str">
        <f aca="false">VLOOKUP($B3453,'Product Master'!$A$2:$O$5991,11,FALSE())</f>
        <v>N</v>
      </c>
      <c r="L3453" s="7" t="str">
        <f aca="false">VLOOKUP($B3453,'Product Master'!$A$2:$O$5991,12,FALSE())</f>
        <v>N</v>
      </c>
      <c r="M3453" s="3" t="n">
        <v>63</v>
      </c>
      <c r="N3453" s="3" t="n">
        <v>38</v>
      </c>
    </row>
    <row r="3454" customFormat="false" ht="15" hidden="false" customHeight="true" outlineLevel="0" collapsed="false">
      <c r="A3454" s="3" t="s">
        <v>6919</v>
      </c>
      <c r="B3454" s="3" t="s">
        <v>6920</v>
      </c>
      <c r="C3454" s="4" t="str">
        <f aca="false">VLOOKUP($B3454,'Product Master'!$A$2:$O$5991,7,FALSE())</f>
        <v>Frozen Foods</v>
      </c>
      <c r="D3454" s="4" t="str">
        <f aca="false">VLOOKUP($B3454,'Product Master'!$A$2:$O$5991,8,FALSE())</f>
        <v>Frozen Seafood</v>
      </c>
      <c r="E3454" s="4" t="str">
        <f aca="false">VLOOKUP($B3454,'Product Master'!$A$2:$O$5991,5,FALSE())</f>
        <v>IceHarvest</v>
      </c>
      <c r="F3454" s="4" t="str">
        <f aca="false">VLOOKUP($B3454,'Product Master'!$A$2:$O$5991,4,FALSE())</f>
        <v>IceHarvest Wild-Caught Shrimp, 12 oz</v>
      </c>
      <c r="G3454" s="4" t="str">
        <f aca="false">VLOOKUP($B3454,'Product Master'!$A$2:$O$5991,9,FALSE())</f>
        <v>12 oz</v>
      </c>
      <c r="H3454" s="5" t="s">
        <v>16</v>
      </c>
      <c r="I3454" s="6" t="n">
        <f aca="false">VLOOKUP($B3454,'Product Master'!$A$2:$O$5991,14,FALSE())</f>
        <v>10.29</v>
      </c>
      <c r="J3454" s="7" t="n">
        <f aca="false">VLOOKUP($B3454,'Product Master'!$A$2:$O$5991,13,FALSE())</f>
        <v>8</v>
      </c>
      <c r="K3454" s="7" t="str">
        <f aca="false">VLOOKUP($B3454,'Product Master'!$A$2:$O$5991,11,FALSE())</f>
        <v>N</v>
      </c>
      <c r="L3454" s="7" t="str">
        <f aca="false">VLOOKUP($B3454,'Product Master'!$A$2:$O$5991,12,FALSE())</f>
        <v>N</v>
      </c>
      <c r="M3454" s="3" t="n">
        <v>117</v>
      </c>
      <c r="N3454" s="3" t="n">
        <v>7</v>
      </c>
    </row>
    <row r="3455" customFormat="false" ht="15" hidden="false" customHeight="true" outlineLevel="0" collapsed="false">
      <c r="A3455" s="3" t="s">
        <v>6921</v>
      </c>
      <c r="B3455" s="3" t="s">
        <v>6922</v>
      </c>
      <c r="C3455" s="4" t="str">
        <f aca="false">VLOOKUP($B3455,'Product Master'!$A$2:$O$5991,7,FALSE())</f>
        <v>Frozen Foods</v>
      </c>
      <c r="D3455" s="4" t="str">
        <f aca="false">VLOOKUP($B3455,'Product Master'!$A$2:$O$5991,8,FALSE())</f>
        <v>Frozen Seafood</v>
      </c>
      <c r="E3455" s="4" t="str">
        <f aca="false">VLOOKUP($B3455,'Product Master'!$A$2:$O$5991,5,FALSE())</f>
        <v>IceHarvest</v>
      </c>
      <c r="F3455" s="4" t="str">
        <f aca="false">VLOOKUP($B3455,'Product Master'!$A$2:$O$5991,4,FALSE())</f>
        <v>IceHarvest Wild-Caught Fish Sticks, 16 oz</v>
      </c>
      <c r="G3455" s="4" t="str">
        <f aca="false">VLOOKUP($B3455,'Product Master'!$A$2:$O$5991,9,FALSE())</f>
        <v>16 oz</v>
      </c>
      <c r="H3455" s="5" t="s">
        <v>16</v>
      </c>
      <c r="I3455" s="6" t="n">
        <f aca="false">VLOOKUP($B3455,'Product Master'!$A$2:$O$5991,14,FALSE())</f>
        <v>6.49</v>
      </c>
      <c r="J3455" s="7" t="n">
        <f aca="false">VLOOKUP($B3455,'Product Master'!$A$2:$O$5991,13,FALSE())</f>
        <v>8</v>
      </c>
      <c r="K3455" s="7" t="str">
        <f aca="false">VLOOKUP($B3455,'Product Master'!$A$2:$O$5991,11,FALSE())</f>
        <v>N</v>
      </c>
      <c r="L3455" s="7" t="str">
        <f aca="false">VLOOKUP($B3455,'Product Master'!$A$2:$O$5991,12,FALSE())</f>
        <v>N</v>
      </c>
      <c r="M3455" s="3" t="n">
        <v>76</v>
      </c>
      <c r="N3455" s="3" t="n">
        <v>34</v>
      </c>
    </row>
    <row r="3456" customFormat="false" ht="15" hidden="false" customHeight="true" outlineLevel="0" collapsed="false">
      <c r="A3456" s="3" t="s">
        <v>6923</v>
      </c>
      <c r="B3456" s="3" t="s">
        <v>6924</v>
      </c>
      <c r="C3456" s="4" t="str">
        <f aca="false">VLOOKUP($B3456,'Product Master'!$A$2:$O$5991,7,FALSE())</f>
        <v>Frozen Foods</v>
      </c>
      <c r="D3456" s="4" t="str">
        <f aca="false">VLOOKUP($B3456,'Product Master'!$A$2:$O$5991,8,FALSE())</f>
        <v>Frozen Seafood</v>
      </c>
      <c r="E3456" s="4" t="str">
        <f aca="false">VLOOKUP($B3456,'Product Master'!$A$2:$O$5991,5,FALSE())</f>
        <v>Frostline</v>
      </c>
      <c r="F3456" s="4" t="str">
        <f aca="false">VLOOKUP($B3456,'Product Master'!$A$2:$O$5991,4,FALSE())</f>
        <v>Frostline Crab Cakes, 16 oz</v>
      </c>
      <c r="G3456" s="4" t="str">
        <f aca="false">VLOOKUP($B3456,'Product Master'!$A$2:$O$5991,9,FALSE())</f>
        <v>16 oz</v>
      </c>
      <c r="H3456" s="5" t="s">
        <v>16</v>
      </c>
      <c r="I3456" s="6" t="n">
        <f aca="false">VLOOKUP($B3456,'Product Master'!$A$2:$O$5991,14,FALSE())</f>
        <v>7.39</v>
      </c>
      <c r="J3456" s="7" t="n">
        <f aca="false">VLOOKUP($B3456,'Product Master'!$A$2:$O$5991,13,FALSE())</f>
        <v>4</v>
      </c>
      <c r="K3456" s="7" t="str">
        <f aca="false">VLOOKUP($B3456,'Product Master'!$A$2:$O$5991,11,FALSE())</f>
        <v>N</v>
      </c>
      <c r="L3456" s="7" t="str">
        <f aca="false">VLOOKUP($B3456,'Product Master'!$A$2:$O$5991,12,FALSE())</f>
        <v>N</v>
      </c>
      <c r="M3456" s="3" t="n">
        <v>39</v>
      </c>
      <c r="N3456" s="3" t="n">
        <v>31</v>
      </c>
    </row>
    <row r="3457" customFormat="false" ht="15" hidden="false" customHeight="true" outlineLevel="0" collapsed="false">
      <c r="A3457" s="3" t="s">
        <v>6925</v>
      </c>
      <c r="B3457" s="3" t="s">
        <v>6926</v>
      </c>
      <c r="C3457" s="4" t="str">
        <f aca="false">VLOOKUP($B3457,'Product Master'!$A$2:$O$5991,7,FALSE())</f>
        <v>Frozen Foods</v>
      </c>
      <c r="D3457" s="4" t="str">
        <f aca="false">VLOOKUP($B3457,'Product Master'!$A$2:$O$5991,8,FALSE())</f>
        <v>Frozen Seafood</v>
      </c>
      <c r="E3457" s="4" t="str">
        <f aca="false">VLOOKUP($B3457,'Product Master'!$A$2:$O$5991,5,FALSE())</f>
        <v>Harborline</v>
      </c>
      <c r="F3457" s="4" t="str">
        <f aca="false">VLOOKUP($B3457,'Product Master'!$A$2:$O$5991,4,FALSE())</f>
        <v>Harborline Breaded Crab Cakes, 16 oz</v>
      </c>
      <c r="G3457" s="4" t="str">
        <f aca="false">VLOOKUP($B3457,'Product Master'!$A$2:$O$5991,9,FALSE())</f>
        <v>16 oz</v>
      </c>
      <c r="H3457" s="5" t="s">
        <v>16</v>
      </c>
      <c r="I3457" s="6" t="n">
        <f aca="false">VLOOKUP($B3457,'Product Master'!$A$2:$O$5991,14,FALSE())</f>
        <v>10.99</v>
      </c>
      <c r="J3457" s="7" t="n">
        <f aca="false">VLOOKUP($B3457,'Product Master'!$A$2:$O$5991,13,FALSE())</f>
        <v>8</v>
      </c>
      <c r="K3457" s="7" t="str">
        <f aca="false">VLOOKUP($B3457,'Product Master'!$A$2:$O$5991,11,FALSE())</f>
        <v>Y</v>
      </c>
      <c r="L3457" s="7" t="str">
        <f aca="false">VLOOKUP($B3457,'Product Master'!$A$2:$O$5991,12,FALSE())</f>
        <v>N</v>
      </c>
      <c r="M3457" s="3" t="n">
        <v>95</v>
      </c>
      <c r="N3457" s="3" t="n">
        <v>18</v>
      </c>
    </row>
    <row r="3458" customFormat="false" ht="15" hidden="false" customHeight="true" outlineLevel="0" collapsed="false">
      <c r="A3458" s="3" t="s">
        <v>6927</v>
      </c>
      <c r="B3458" s="3" t="s">
        <v>6928</v>
      </c>
      <c r="C3458" s="4" t="str">
        <f aca="false">VLOOKUP($B3458,'Product Master'!$A$2:$O$5991,7,FALSE())</f>
        <v>Frozen Foods</v>
      </c>
      <c r="D3458" s="4" t="str">
        <f aca="false">VLOOKUP($B3458,'Product Master'!$A$2:$O$5991,8,FALSE())</f>
        <v>Frozen Seafood</v>
      </c>
      <c r="E3458" s="4" t="str">
        <f aca="false">VLOOKUP($B3458,'Product Master'!$A$2:$O$5991,5,FALSE())</f>
        <v>Frostline</v>
      </c>
      <c r="F3458" s="4" t="str">
        <f aca="false">VLOOKUP($B3458,'Product Master'!$A$2:$O$5991,4,FALSE())</f>
        <v>Frostline Breaded Fish Fillets, 24 oz</v>
      </c>
      <c r="G3458" s="4" t="str">
        <f aca="false">VLOOKUP($B3458,'Product Master'!$A$2:$O$5991,9,FALSE())</f>
        <v>24 oz</v>
      </c>
      <c r="H3458" s="5" t="s">
        <v>16</v>
      </c>
      <c r="I3458" s="6" t="n">
        <f aca="false">VLOOKUP($B3458,'Product Master'!$A$2:$O$5991,14,FALSE())</f>
        <v>12.99</v>
      </c>
      <c r="J3458" s="7" t="n">
        <f aca="false">VLOOKUP($B3458,'Product Master'!$A$2:$O$5991,13,FALSE())</f>
        <v>12</v>
      </c>
      <c r="K3458" s="7" t="str">
        <f aca="false">VLOOKUP($B3458,'Product Master'!$A$2:$O$5991,11,FALSE())</f>
        <v>N</v>
      </c>
      <c r="L3458" s="7" t="str">
        <f aca="false">VLOOKUP($B3458,'Product Master'!$A$2:$O$5991,12,FALSE())</f>
        <v>N</v>
      </c>
      <c r="M3458" s="3" t="n">
        <v>78</v>
      </c>
      <c r="N3458" s="3" t="n">
        <v>10</v>
      </c>
    </row>
    <row r="3459" customFormat="false" ht="15" hidden="false" customHeight="true" outlineLevel="0" collapsed="false">
      <c r="A3459" s="3" t="s">
        <v>6929</v>
      </c>
      <c r="B3459" s="3" t="s">
        <v>6930</v>
      </c>
      <c r="C3459" s="4" t="str">
        <f aca="false">VLOOKUP($B3459,'Product Master'!$A$2:$O$5991,7,FALSE())</f>
        <v>Frozen Foods</v>
      </c>
      <c r="D3459" s="4" t="str">
        <f aca="false">VLOOKUP($B3459,'Product Master'!$A$2:$O$5991,8,FALSE())</f>
        <v>Frozen Seafood</v>
      </c>
      <c r="E3459" s="4" t="str">
        <f aca="false">VLOOKUP($B3459,'Product Master'!$A$2:$O$5991,5,FALSE())</f>
        <v>Northgate Frozen</v>
      </c>
      <c r="F3459" s="4" t="str">
        <f aca="false">VLOOKUP($B3459,'Product Master'!$A$2:$O$5991,4,FALSE())</f>
        <v>Northgate Frozen Wild-Caught Salmon Fillets, 16 oz</v>
      </c>
      <c r="G3459" s="4" t="str">
        <f aca="false">VLOOKUP($B3459,'Product Master'!$A$2:$O$5991,9,FALSE())</f>
        <v>16 oz</v>
      </c>
      <c r="H3459" s="5" t="s">
        <v>16</v>
      </c>
      <c r="I3459" s="6" t="n">
        <f aca="false">VLOOKUP($B3459,'Product Master'!$A$2:$O$5991,14,FALSE())</f>
        <v>8.39</v>
      </c>
      <c r="J3459" s="7" t="n">
        <f aca="false">VLOOKUP($B3459,'Product Master'!$A$2:$O$5991,13,FALSE())</f>
        <v>6</v>
      </c>
      <c r="K3459" s="7" t="str">
        <f aca="false">VLOOKUP($B3459,'Product Master'!$A$2:$O$5991,11,FALSE())</f>
        <v>N</v>
      </c>
      <c r="L3459" s="7" t="str">
        <f aca="false">VLOOKUP($B3459,'Product Master'!$A$2:$O$5991,12,FALSE())</f>
        <v>N</v>
      </c>
      <c r="M3459" s="3" t="n">
        <v>28</v>
      </c>
      <c r="N3459" s="3" t="n">
        <v>6</v>
      </c>
    </row>
    <row r="3460" customFormat="false" ht="15" hidden="false" customHeight="true" outlineLevel="0" collapsed="false">
      <c r="A3460" s="3" t="s">
        <v>6931</v>
      </c>
      <c r="B3460" s="3" t="s">
        <v>6932</v>
      </c>
      <c r="C3460" s="4" t="str">
        <f aca="false">VLOOKUP($B3460,'Product Master'!$A$2:$O$5991,7,FALSE())</f>
        <v>Frozen Foods</v>
      </c>
      <c r="D3460" s="4" t="str">
        <f aca="false">VLOOKUP($B3460,'Product Master'!$A$2:$O$5991,8,FALSE())</f>
        <v>Frozen Seafood</v>
      </c>
      <c r="E3460" s="4" t="str">
        <f aca="false">VLOOKUP($B3460,'Product Master'!$A$2:$O$5991,5,FALSE())</f>
        <v>Northgate Frozen</v>
      </c>
      <c r="F3460" s="4" t="str">
        <f aca="false">VLOOKUP($B3460,'Product Master'!$A$2:$O$5991,4,FALSE())</f>
        <v>Northgate Frozen Breaded Breaded Fish Fillets, 24 oz</v>
      </c>
      <c r="G3460" s="4" t="str">
        <f aca="false">VLOOKUP($B3460,'Product Master'!$A$2:$O$5991,9,FALSE())</f>
        <v>24 oz</v>
      </c>
      <c r="H3460" s="5" t="s">
        <v>16</v>
      </c>
      <c r="I3460" s="6" t="n">
        <f aca="false">VLOOKUP($B3460,'Product Master'!$A$2:$O$5991,14,FALSE())</f>
        <v>10.29</v>
      </c>
      <c r="J3460" s="7" t="n">
        <f aca="false">VLOOKUP($B3460,'Product Master'!$A$2:$O$5991,13,FALSE())</f>
        <v>24</v>
      </c>
      <c r="K3460" s="7" t="str">
        <f aca="false">VLOOKUP($B3460,'Product Master'!$A$2:$O$5991,11,FALSE())</f>
        <v>N</v>
      </c>
      <c r="L3460" s="7" t="str">
        <f aca="false">VLOOKUP($B3460,'Product Master'!$A$2:$O$5991,12,FALSE())</f>
        <v>N</v>
      </c>
      <c r="M3460" s="3" t="n">
        <v>81</v>
      </c>
      <c r="N3460" s="3" t="n">
        <v>22</v>
      </c>
    </row>
    <row r="3461" customFormat="false" ht="15" hidden="false" customHeight="true" outlineLevel="0" collapsed="false">
      <c r="A3461" s="3" t="s">
        <v>6933</v>
      </c>
      <c r="B3461" s="3" t="s">
        <v>6934</v>
      </c>
      <c r="C3461" s="4" t="str">
        <f aca="false">VLOOKUP($B3461,'Product Master'!$A$2:$O$5991,7,FALSE())</f>
        <v>Frozen Foods</v>
      </c>
      <c r="D3461" s="4" t="str">
        <f aca="false">VLOOKUP($B3461,'Product Master'!$A$2:$O$5991,8,FALSE())</f>
        <v>Frozen Seafood</v>
      </c>
      <c r="E3461" s="4" t="str">
        <f aca="false">VLOOKUP($B3461,'Product Master'!$A$2:$O$5991,5,FALSE())</f>
        <v>Frostline</v>
      </c>
      <c r="F3461" s="4" t="str">
        <f aca="false">VLOOKUP($B3461,'Product Master'!$A$2:$O$5991,4,FALSE())</f>
        <v>Frostline Breaded Breaded Fish Fillets, 16 oz</v>
      </c>
      <c r="G3461" s="4" t="str">
        <f aca="false">VLOOKUP($B3461,'Product Master'!$A$2:$O$5991,9,FALSE())</f>
        <v>16 oz</v>
      </c>
      <c r="H3461" s="5" t="s">
        <v>16</v>
      </c>
      <c r="I3461" s="6" t="n">
        <f aca="false">VLOOKUP($B3461,'Product Master'!$A$2:$O$5991,14,FALSE())</f>
        <v>7.49</v>
      </c>
      <c r="J3461" s="7" t="n">
        <f aca="false">VLOOKUP($B3461,'Product Master'!$A$2:$O$5991,13,FALSE())</f>
        <v>6</v>
      </c>
      <c r="K3461" s="7" t="str">
        <f aca="false">VLOOKUP($B3461,'Product Master'!$A$2:$O$5991,11,FALSE())</f>
        <v>N</v>
      </c>
      <c r="L3461" s="7" t="str">
        <f aca="false">VLOOKUP($B3461,'Product Master'!$A$2:$O$5991,12,FALSE())</f>
        <v>N</v>
      </c>
      <c r="M3461" s="3" t="n">
        <v>45</v>
      </c>
      <c r="N3461" s="3" t="n">
        <v>4</v>
      </c>
    </row>
    <row r="3462" customFormat="false" ht="15" hidden="false" customHeight="true" outlineLevel="0" collapsed="false">
      <c r="A3462" s="3" t="s">
        <v>6935</v>
      </c>
      <c r="B3462" s="3" t="s">
        <v>6936</v>
      </c>
      <c r="C3462" s="4" t="str">
        <f aca="false">VLOOKUP($B3462,'Product Master'!$A$2:$O$5991,7,FALSE())</f>
        <v>Frozen Foods</v>
      </c>
      <c r="D3462" s="4" t="str">
        <f aca="false">VLOOKUP($B3462,'Product Master'!$A$2:$O$5991,8,FALSE())</f>
        <v>Frozen Seafood</v>
      </c>
      <c r="E3462" s="4" t="str">
        <f aca="false">VLOOKUP($B3462,'Product Master'!$A$2:$O$5991,5,FALSE())</f>
        <v>Harborline</v>
      </c>
      <c r="F3462" s="4" t="str">
        <f aca="false">VLOOKUP($B3462,'Product Master'!$A$2:$O$5991,4,FALSE())</f>
        <v>Harborline Breaded Fish Fillets, 16 oz</v>
      </c>
      <c r="G3462" s="4" t="str">
        <f aca="false">VLOOKUP($B3462,'Product Master'!$A$2:$O$5991,9,FALSE())</f>
        <v>16 oz</v>
      </c>
      <c r="H3462" s="5" t="s">
        <v>16</v>
      </c>
      <c r="I3462" s="6" t="n">
        <f aca="false">VLOOKUP($B3462,'Product Master'!$A$2:$O$5991,14,FALSE())</f>
        <v>7.39</v>
      </c>
      <c r="J3462" s="7" t="n">
        <f aca="false">VLOOKUP($B3462,'Product Master'!$A$2:$O$5991,13,FALSE())</f>
        <v>24</v>
      </c>
      <c r="K3462" s="7" t="str">
        <f aca="false">VLOOKUP($B3462,'Product Master'!$A$2:$O$5991,11,FALSE())</f>
        <v>Y</v>
      </c>
      <c r="L3462" s="7" t="str">
        <f aca="false">VLOOKUP($B3462,'Product Master'!$A$2:$O$5991,12,FALSE())</f>
        <v>N</v>
      </c>
      <c r="M3462" s="3" t="n">
        <v>9</v>
      </c>
      <c r="N3462" s="3" t="n">
        <v>3</v>
      </c>
    </row>
    <row r="3463" customFormat="false" ht="15" hidden="false" customHeight="true" outlineLevel="0" collapsed="false">
      <c r="A3463" s="3" t="s">
        <v>6937</v>
      </c>
      <c r="B3463" s="3" t="s">
        <v>6938</v>
      </c>
      <c r="C3463" s="4" t="str">
        <f aca="false">VLOOKUP($B3463,'Product Master'!$A$2:$O$5991,7,FALSE())</f>
        <v>Frozen Foods</v>
      </c>
      <c r="D3463" s="4" t="str">
        <f aca="false">VLOOKUP($B3463,'Product Master'!$A$2:$O$5991,8,FALSE())</f>
        <v>Frozen Seafood</v>
      </c>
      <c r="E3463" s="4" t="str">
        <f aca="false">VLOOKUP($B3463,'Product Master'!$A$2:$O$5991,5,FALSE())</f>
        <v>Northgate Frozen</v>
      </c>
      <c r="F3463" s="4" t="str">
        <f aca="false">VLOOKUP($B3463,'Product Master'!$A$2:$O$5991,4,FALSE())</f>
        <v>Northgate Frozen Breaded Fish Sticks, 24 oz</v>
      </c>
      <c r="G3463" s="4" t="str">
        <f aca="false">VLOOKUP($B3463,'Product Master'!$A$2:$O$5991,9,FALSE())</f>
        <v>24 oz</v>
      </c>
      <c r="H3463" s="5" t="s">
        <v>16</v>
      </c>
      <c r="I3463" s="6" t="n">
        <f aca="false">VLOOKUP($B3463,'Product Master'!$A$2:$O$5991,14,FALSE())</f>
        <v>8.49</v>
      </c>
      <c r="J3463" s="7" t="n">
        <f aca="false">VLOOKUP($B3463,'Product Master'!$A$2:$O$5991,13,FALSE())</f>
        <v>24</v>
      </c>
      <c r="K3463" s="7" t="str">
        <f aca="false">VLOOKUP($B3463,'Product Master'!$A$2:$O$5991,11,FALSE())</f>
        <v>N</v>
      </c>
      <c r="L3463" s="7" t="str">
        <f aca="false">VLOOKUP($B3463,'Product Master'!$A$2:$O$5991,12,FALSE())</f>
        <v>N</v>
      </c>
      <c r="M3463" s="3" t="n">
        <v>91</v>
      </c>
      <c r="N3463" s="3" t="n">
        <v>36</v>
      </c>
    </row>
    <row r="3464" customFormat="false" ht="15" hidden="false" customHeight="true" outlineLevel="0" collapsed="false">
      <c r="A3464" s="3" t="s">
        <v>6939</v>
      </c>
      <c r="B3464" s="3" t="s">
        <v>6940</v>
      </c>
      <c r="C3464" s="4" t="str">
        <f aca="false">VLOOKUP($B3464,'Product Master'!$A$2:$O$5991,7,FALSE())</f>
        <v>Frozen Foods</v>
      </c>
      <c r="D3464" s="4" t="str">
        <f aca="false">VLOOKUP($B3464,'Product Master'!$A$2:$O$5991,8,FALSE())</f>
        <v>Frozen Seafood</v>
      </c>
      <c r="E3464" s="4" t="str">
        <f aca="false">VLOOKUP($B3464,'Product Master'!$A$2:$O$5991,5,FALSE())</f>
        <v>Frostline</v>
      </c>
      <c r="F3464" s="4" t="str">
        <f aca="false">VLOOKUP($B3464,'Product Master'!$A$2:$O$5991,4,FALSE())</f>
        <v>Frostline Breaded Fish Sticks, 24 oz</v>
      </c>
      <c r="G3464" s="4" t="str">
        <f aca="false">VLOOKUP($B3464,'Product Master'!$A$2:$O$5991,9,FALSE())</f>
        <v>24 oz</v>
      </c>
      <c r="H3464" s="5" t="s">
        <v>16</v>
      </c>
      <c r="I3464" s="6" t="n">
        <f aca="false">VLOOKUP($B3464,'Product Master'!$A$2:$O$5991,14,FALSE())</f>
        <v>6.99</v>
      </c>
      <c r="J3464" s="7" t="n">
        <f aca="false">VLOOKUP($B3464,'Product Master'!$A$2:$O$5991,13,FALSE())</f>
        <v>2</v>
      </c>
      <c r="K3464" s="7" t="str">
        <f aca="false">VLOOKUP($B3464,'Product Master'!$A$2:$O$5991,11,FALSE())</f>
        <v>N</v>
      </c>
      <c r="L3464" s="7" t="str">
        <f aca="false">VLOOKUP($B3464,'Product Master'!$A$2:$O$5991,12,FALSE())</f>
        <v>N</v>
      </c>
      <c r="M3464" s="3" t="n">
        <v>17</v>
      </c>
      <c r="N3464" s="3" t="n">
        <v>32</v>
      </c>
    </row>
    <row r="3465" customFormat="false" ht="15" hidden="false" customHeight="true" outlineLevel="0" collapsed="false">
      <c r="A3465" s="3" t="s">
        <v>6941</v>
      </c>
      <c r="B3465" s="3" t="s">
        <v>6942</v>
      </c>
      <c r="C3465" s="4" t="str">
        <f aca="false">VLOOKUP($B3465,'Product Master'!$A$2:$O$5991,7,FALSE())</f>
        <v>Frozen Foods</v>
      </c>
      <c r="D3465" s="4" t="str">
        <f aca="false">VLOOKUP($B3465,'Product Master'!$A$2:$O$5991,8,FALSE())</f>
        <v>Frozen Seafood</v>
      </c>
      <c r="E3465" s="4" t="str">
        <f aca="false">VLOOKUP($B3465,'Product Master'!$A$2:$O$5991,5,FALSE())</f>
        <v>Harborline</v>
      </c>
      <c r="F3465" s="4" t="str">
        <f aca="false">VLOOKUP($B3465,'Product Master'!$A$2:$O$5991,4,FALSE())</f>
        <v>Harborline Shrimp, 12 oz</v>
      </c>
      <c r="G3465" s="4" t="str">
        <f aca="false">VLOOKUP($B3465,'Product Master'!$A$2:$O$5991,9,FALSE())</f>
        <v>12 oz</v>
      </c>
      <c r="H3465" s="5" t="s">
        <v>16</v>
      </c>
      <c r="I3465" s="6" t="n">
        <f aca="false">VLOOKUP($B3465,'Product Master'!$A$2:$O$5991,14,FALSE())</f>
        <v>7.79</v>
      </c>
      <c r="J3465" s="7" t="n">
        <f aca="false">VLOOKUP($B3465,'Product Master'!$A$2:$O$5991,13,FALSE())</f>
        <v>24</v>
      </c>
      <c r="K3465" s="7" t="str">
        <f aca="false">VLOOKUP($B3465,'Product Master'!$A$2:$O$5991,11,FALSE())</f>
        <v>Y</v>
      </c>
      <c r="L3465" s="7" t="str">
        <f aca="false">VLOOKUP($B3465,'Product Master'!$A$2:$O$5991,12,FALSE())</f>
        <v>N</v>
      </c>
      <c r="M3465" s="3" t="n">
        <v>19</v>
      </c>
      <c r="N3465" s="3" t="n">
        <v>12</v>
      </c>
    </row>
    <row r="3466" customFormat="false" ht="15" hidden="false" customHeight="true" outlineLevel="0" collapsed="false">
      <c r="A3466" s="3" t="s">
        <v>6943</v>
      </c>
      <c r="B3466" s="3" t="s">
        <v>6944</v>
      </c>
      <c r="C3466" s="4" t="str">
        <f aca="false">VLOOKUP($B3466,'Product Master'!$A$2:$O$5991,7,FALSE())</f>
        <v>Frozen Foods</v>
      </c>
      <c r="D3466" s="4" t="str">
        <f aca="false">VLOOKUP($B3466,'Product Master'!$A$2:$O$5991,8,FALSE())</f>
        <v>Frozen Seafood</v>
      </c>
      <c r="E3466" s="4" t="str">
        <f aca="false">VLOOKUP($B3466,'Product Master'!$A$2:$O$5991,5,FALSE())</f>
        <v>Harborline</v>
      </c>
      <c r="F3466" s="4" t="str">
        <f aca="false">VLOOKUP($B3466,'Product Master'!$A$2:$O$5991,4,FALSE())</f>
        <v>Harborline Wild-Caught Salmon Fillets, 24 oz</v>
      </c>
      <c r="G3466" s="4" t="str">
        <f aca="false">VLOOKUP($B3466,'Product Master'!$A$2:$O$5991,9,FALSE())</f>
        <v>24 oz</v>
      </c>
      <c r="H3466" s="5" t="s">
        <v>16</v>
      </c>
      <c r="I3466" s="6" t="n">
        <f aca="false">VLOOKUP($B3466,'Product Master'!$A$2:$O$5991,14,FALSE())</f>
        <v>8.49</v>
      </c>
      <c r="J3466" s="7" t="n">
        <f aca="false">VLOOKUP($B3466,'Product Master'!$A$2:$O$5991,13,FALSE())</f>
        <v>6</v>
      </c>
      <c r="K3466" s="7" t="str">
        <f aca="false">VLOOKUP($B3466,'Product Master'!$A$2:$O$5991,11,FALSE())</f>
        <v>Y</v>
      </c>
      <c r="L3466" s="7" t="str">
        <f aca="false">VLOOKUP($B3466,'Product Master'!$A$2:$O$5991,12,FALSE())</f>
        <v>N</v>
      </c>
      <c r="M3466" s="3" t="n">
        <v>128</v>
      </c>
      <c r="N3466" s="3" t="n">
        <v>19</v>
      </c>
    </row>
    <row r="3467" customFormat="false" ht="15" hidden="false" customHeight="true" outlineLevel="0" collapsed="false">
      <c r="A3467" s="3" t="s">
        <v>6945</v>
      </c>
      <c r="B3467" s="3" t="s">
        <v>6946</v>
      </c>
      <c r="C3467" s="4" t="str">
        <f aca="false">VLOOKUP($B3467,'Product Master'!$A$2:$O$5991,7,FALSE())</f>
        <v>Frozen Foods</v>
      </c>
      <c r="D3467" s="4" t="str">
        <f aca="false">VLOOKUP($B3467,'Product Master'!$A$2:$O$5991,8,FALSE())</f>
        <v>Frozen Seafood</v>
      </c>
      <c r="E3467" s="4" t="str">
        <f aca="false">VLOOKUP($B3467,'Product Master'!$A$2:$O$5991,5,FALSE())</f>
        <v>Frostline</v>
      </c>
      <c r="F3467" s="4" t="str">
        <f aca="false">VLOOKUP($B3467,'Product Master'!$A$2:$O$5991,4,FALSE())</f>
        <v>Frostline Wild-Caught Breaded Fish Fillets, 24 oz</v>
      </c>
      <c r="G3467" s="4" t="str">
        <f aca="false">VLOOKUP($B3467,'Product Master'!$A$2:$O$5991,9,FALSE())</f>
        <v>24 oz</v>
      </c>
      <c r="H3467" s="5" t="s">
        <v>16</v>
      </c>
      <c r="I3467" s="6" t="n">
        <f aca="false">VLOOKUP($B3467,'Product Master'!$A$2:$O$5991,14,FALSE())</f>
        <v>9.99</v>
      </c>
      <c r="J3467" s="7" t="n">
        <f aca="false">VLOOKUP($B3467,'Product Master'!$A$2:$O$5991,13,FALSE())</f>
        <v>8</v>
      </c>
      <c r="K3467" s="7" t="str">
        <f aca="false">VLOOKUP($B3467,'Product Master'!$A$2:$O$5991,11,FALSE())</f>
        <v>N</v>
      </c>
      <c r="L3467" s="7" t="str">
        <f aca="false">VLOOKUP($B3467,'Product Master'!$A$2:$O$5991,12,FALSE())</f>
        <v>N</v>
      </c>
      <c r="M3467" s="3" t="n">
        <v>5</v>
      </c>
      <c r="N3467" s="3" t="n">
        <v>3</v>
      </c>
    </row>
    <row r="3468" customFormat="false" ht="15" hidden="false" customHeight="true" outlineLevel="0" collapsed="false">
      <c r="A3468" s="3" t="s">
        <v>6947</v>
      </c>
      <c r="B3468" s="3" t="s">
        <v>6948</v>
      </c>
      <c r="C3468" s="4" t="str">
        <f aca="false">VLOOKUP($B3468,'Product Master'!$A$2:$O$5991,7,FALSE())</f>
        <v>Frozen Foods</v>
      </c>
      <c r="D3468" s="4" t="str">
        <f aca="false">VLOOKUP($B3468,'Product Master'!$A$2:$O$5991,8,FALSE())</f>
        <v>Frozen Seafood</v>
      </c>
      <c r="E3468" s="4" t="str">
        <f aca="false">VLOOKUP($B3468,'Product Master'!$A$2:$O$5991,5,FALSE())</f>
        <v>Harborline</v>
      </c>
      <c r="F3468" s="4" t="str">
        <f aca="false">VLOOKUP($B3468,'Product Master'!$A$2:$O$5991,4,FALSE())</f>
        <v>Harborline Wild-Caught Crab Cakes, 16 oz</v>
      </c>
      <c r="G3468" s="4" t="str">
        <f aca="false">VLOOKUP($B3468,'Product Master'!$A$2:$O$5991,9,FALSE())</f>
        <v>16 oz</v>
      </c>
      <c r="H3468" s="5" t="s">
        <v>16</v>
      </c>
      <c r="I3468" s="6" t="n">
        <f aca="false">VLOOKUP($B3468,'Product Master'!$A$2:$O$5991,14,FALSE())</f>
        <v>8.99</v>
      </c>
      <c r="J3468" s="7" t="n">
        <f aca="false">VLOOKUP($B3468,'Product Master'!$A$2:$O$5991,13,FALSE())</f>
        <v>2</v>
      </c>
      <c r="K3468" s="7" t="str">
        <f aca="false">VLOOKUP($B3468,'Product Master'!$A$2:$O$5991,11,FALSE())</f>
        <v>Y</v>
      </c>
      <c r="L3468" s="7" t="str">
        <f aca="false">VLOOKUP($B3468,'Product Master'!$A$2:$O$5991,12,FALSE())</f>
        <v>N</v>
      </c>
      <c r="M3468" s="3" t="n">
        <v>86</v>
      </c>
      <c r="N3468" s="3" t="n">
        <v>39</v>
      </c>
    </row>
    <row r="3469" customFormat="false" ht="15" hidden="false" customHeight="true" outlineLevel="0" collapsed="false">
      <c r="A3469" s="3" t="s">
        <v>6949</v>
      </c>
      <c r="B3469" s="3" t="s">
        <v>6950</v>
      </c>
      <c r="C3469" s="4" t="str">
        <f aca="false">VLOOKUP($B3469,'Product Master'!$A$2:$O$5991,7,FALSE())</f>
        <v>Frozen Foods</v>
      </c>
      <c r="D3469" s="4" t="str">
        <f aca="false">VLOOKUP($B3469,'Product Master'!$A$2:$O$5991,8,FALSE())</f>
        <v>Frozen Seafood</v>
      </c>
      <c r="E3469" s="4" t="str">
        <f aca="false">VLOOKUP($B3469,'Product Master'!$A$2:$O$5991,5,FALSE())</f>
        <v>IceHarvest</v>
      </c>
      <c r="F3469" s="4" t="str">
        <f aca="false">VLOOKUP($B3469,'Product Master'!$A$2:$O$5991,4,FALSE())</f>
        <v>IceHarvest Wild-Caught Salmon Fillets, 16 oz</v>
      </c>
      <c r="G3469" s="4" t="str">
        <f aca="false">VLOOKUP($B3469,'Product Master'!$A$2:$O$5991,9,FALSE())</f>
        <v>16 oz</v>
      </c>
      <c r="H3469" s="5" t="s">
        <v>16</v>
      </c>
      <c r="I3469" s="6" t="n">
        <f aca="false">VLOOKUP($B3469,'Product Master'!$A$2:$O$5991,14,FALSE())</f>
        <v>10.99</v>
      </c>
      <c r="J3469" s="7" t="n">
        <f aca="false">VLOOKUP($B3469,'Product Master'!$A$2:$O$5991,13,FALSE())</f>
        <v>1</v>
      </c>
      <c r="K3469" s="7" t="str">
        <f aca="false">VLOOKUP($B3469,'Product Master'!$A$2:$O$5991,11,FALSE())</f>
        <v>N</v>
      </c>
      <c r="L3469" s="7" t="str">
        <f aca="false">VLOOKUP($B3469,'Product Master'!$A$2:$O$5991,12,FALSE())</f>
        <v>N</v>
      </c>
      <c r="M3469" s="3" t="n">
        <v>6</v>
      </c>
      <c r="N3469" s="3" t="n">
        <v>3</v>
      </c>
    </row>
    <row r="3470" customFormat="false" ht="15" hidden="false" customHeight="true" outlineLevel="0" collapsed="false">
      <c r="A3470" s="3" t="s">
        <v>6951</v>
      </c>
      <c r="B3470" s="3" t="s">
        <v>6952</v>
      </c>
      <c r="C3470" s="4" t="str">
        <f aca="false">VLOOKUP($B3470,'Product Master'!$A$2:$O$5991,7,FALSE())</f>
        <v>Frozen Foods</v>
      </c>
      <c r="D3470" s="4" t="str">
        <f aca="false">VLOOKUP($B3470,'Product Master'!$A$2:$O$5991,8,FALSE())</f>
        <v>Frozen Seafood</v>
      </c>
      <c r="E3470" s="4" t="str">
        <f aca="false">VLOOKUP($B3470,'Product Master'!$A$2:$O$5991,5,FALSE())</f>
        <v>Frostline</v>
      </c>
      <c r="F3470" s="4" t="str">
        <f aca="false">VLOOKUP($B3470,'Product Master'!$A$2:$O$5991,4,FALSE())</f>
        <v>Frostline Wild-Caught Crab Cakes, 12 oz</v>
      </c>
      <c r="G3470" s="4" t="str">
        <f aca="false">VLOOKUP($B3470,'Product Master'!$A$2:$O$5991,9,FALSE())</f>
        <v>12 oz</v>
      </c>
      <c r="H3470" s="5" t="s">
        <v>16</v>
      </c>
      <c r="I3470" s="6" t="n">
        <f aca="false">VLOOKUP($B3470,'Product Master'!$A$2:$O$5991,14,FALSE())</f>
        <v>12.29</v>
      </c>
      <c r="J3470" s="7" t="n">
        <f aca="false">VLOOKUP($B3470,'Product Master'!$A$2:$O$5991,13,FALSE())</f>
        <v>1</v>
      </c>
      <c r="K3470" s="7" t="str">
        <f aca="false">VLOOKUP($B3470,'Product Master'!$A$2:$O$5991,11,FALSE())</f>
        <v>N</v>
      </c>
      <c r="L3470" s="7" t="str">
        <f aca="false">VLOOKUP($B3470,'Product Master'!$A$2:$O$5991,12,FALSE())</f>
        <v>N</v>
      </c>
      <c r="M3470" s="3" t="n">
        <v>141</v>
      </c>
      <c r="N3470" s="3" t="n">
        <v>5</v>
      </c>
    </row>
    <row r="3471" customFormat="false" ht="15" hidden="false" customHeight="true" outlineLevel="0" collapsed="false">
      <c r="A3471" s="3" t="s">
        <v>6953</v>
      </c>
      <c r="B3471" s="3" t="s">
        <v>6954</v>
      </c>
      <c r="C3471" s="4" t="str">
        <f aca="false">VLOOKUP($B3471,'Product Master'!$A$2:$O$5991,7,FALSE())</f>
        <v>Frozen Foods</v>
      </c>
      <c r="D3471" s="4" t="str">
        <f aca="false">VLOOKUP($B3471,'Product Master'!$A$2:$O$5991,8,FALSE())</f>
        <v>Frozen Seafood</v>
      </c>
      <c r="E3471" s="4" t="str">
        <f aca="false">VLOOKUP($B3471,'Product Master'!$A$2:$O$5991,5,FALSE())</f>
        <v>IceHarvest</v>
      </c>
      <c r="F3471" s="4" t="str">
        <f aca="false">VLOOKUP($B3471,'Product Master'!$A$2:$O$5991,4,FALSE())</f>
        <v>IceHarvest Crab Cakes, 16 oz</v>
      </c>
      <c r="G3471" s="4" t="str">
        <f aca="false">VLOOKUP($B3471,'Product Master'!$A$2:$O$5991,9,FALSE())</f>
        <v>16 oz</v>
      </c>
      <c r="H3471" s="5" t="s">
        <v>16</v>
      </c>
      <c r="I3471" s="6" t="n">
        <f aca="false">VLOOKUP($B3471,'Product Master'!$A$2:$O$5991,14,FALSE())</f>
        <v>6.49</v>
      </c>
      <c r="J3471" s="7" t="n">
        <f aca="false">VLOOKUP($B3471,'Product Master'!$A$2:$O$5991,13,FALSE())</f>
        <v>4</v>
      </c>
      <c r="K3471" s="7" t="str">
        <f aca="false">VLOOKUP($B3471,'Product Master'!$A$2:$O$5991,11,FALSE())</f>
        <v>N</v>
      </c>
      <c r="L3471" s="7" t="str">
        <f aca="false">VLOOKUP($B3471,'Product Master'!$A$2:$O$5991,12,FALSE())</f>
        <v>N</v>
      </c>
      <c r="M3471" s="3" t="n">
        <v>64</v>
      </c>
      <c r="N3471" s="3" t="n">
        <v>22</v>
      </c>
    </row>
    <row r="3472" customFormat="false" ht="15" hidden="false" customHeight="true" outlineLevel="0" collapsed="false">
      <c r="A3472" s="3" t="s">
        <v>6955</v>
      </c>
      <c r="B3472" s="3" t="s">
        <v>6956</v>
      </c>
      <c r="C3472" s="4" t="str">
        <f aca="false">VLOOKUP($B3472,'Product Master'!$A$2:$O$5991,7,FALSE())</f>
        <v>Frozen Foods</v>
      </c>
      <c r="D3472" s="4" t="str">
        <f aca="false">VLOOKUP($B3472,'Product Master'!$A$2:$O$5991,8,FALSE())</f>
        <v>Frozen Seafood</v>
      </c>
      <c r="E3472" s="4" t="str">
        <f aca="false">VLOOKUP($B3472,'Product Master'!$A$2:$O$5991,5,FALSE())</f>
        <v>IceHarvest</v>
      </c>
      <c r="F3472" s="4" t="str">
        <f aca="false">VLOOKUP($B3472,'Product Master'!$A$2:$O$5991,4,FALSE())</f>
        <v>IceHarvest Wild-Caught Salmon Fillets, 12 oz</v>
      </c>
      <c r="G3472" s="4" t="str">
        <f aca="false">VLOOKUP($B3472,'Product Master'!$A$2:$O$5991,9,FALSE())</f>
        <v>12 oz</v>
      </c>
      <c r="H3472" s="5" t="s">
        <v>16</v>
      </c>
      <c r="I3472" s="6" t="n">
        <f aca="false">VLOOKUP($B3472,'Product Master'!$A$2:$O$5991,14,FALSE())</f>
        <v>11.89</v>
      </c>
      <c r="J3472" s="7" t="n">
        <f aca="false">VLOOKUP($B3472,'Product Master'!$A$2:$O$5991,13,FALSE())</f>
        <v>8</v>
      </c>
      <c r="K3472" s="7" t="str">
        <f aca="false">VLOOKUP($B3472,'Product Master'!$A$2:$O$5991,11,FALSE())</f>
        <v>N</v>
      </c>
      <c r="L3472" s="7" t="str">
        <f aca="false">VLOOKUP($B3472,'Product Master'!$A$2:$O$5991,12,FALSE())</f>
        <v>N</v>
      </c>
      <c r="M3472" s="3" t="n">
        <v>56</v>
      </c>
      <c r="N3472" s="3" t="n">
        <v>15</v>
      </c>
    </row>
    <row r="3473" customFormat="false" ht="15" hidden="false" customHeight="true" outlineLevel="0" collapsed="false">
      <c r="A3473" s="3" t="s">
        <v>6957</v>
      </c>
      <c r="B3473" s="3" t="s">
        <v>6958</v>
      </c>
      <c r="C3473" s="4" t="str">
        <f aca="false">VLOOKUP($B3473,'Product Master'!$A$2:$O$5991,7,FALSE())</f>
        <v>Frozen Foods</v>
      </c>
      <c r="D3473" s="4" t="str">
        <f aca="false">VLOOKUP($B3473,'Product Master'!$A$2:$O$5991,8,FALSE())</f>
        <v>Frozen Seafood</v>
      </c>
      <c r="E3473" s="4" t="str">
        <f aca="false">VLOOKUP($B3473,'Product Master'!$A$2:$O$5991,5,FALSE())</f>
        <v>Northgate Frozen</v>
      </c>
      <c r="F3473" s="4" t="str">
        <f aca="false">VLOOKUP($B3473,'Product Master'!$A$2:$O$5991,4,FALSE())</f>
        <v>Northgate Frozen Crab Cakes, 12 oz</v>
      </c>
      <c r="G3473" s="4" t="str">
        <f aca="false">VLOOKUP($B3473,'Product Master'!$A$2:$O$5991,9,FALSE())</f>
        <v>12 oz</v>
      </c>
      <c r="H3473" s="5" t="s">
        <v>16</v>
      </c>
      <c r="I3473" s="6" t="n">
        <f aca="false">VLOOKUP($B3473,'Product Master'!$A$2:$O$5991,14,FALSE())</f>
        <v>9.29</v>
      </c>
      <c r="J3473" s="7" t="n">
        <f aca="false">VLOOKUP($B3473,'Product Master'!$A$2:$O$5991,13,FALSE())</f>
        <v>24</v>
      </c>
      <c r="K3473" s="7" t="str">
        <f aca="false">VLOOKUP($B3473,'Product Master'!$A$2:$O$5991,11,FALSE())</f>
        <v>N</v>
      </c>
      <c r="L3473" s="7" t="str">
        <f aca="false">VLOOKUP($B3473,'Product Master'!$A$2:$O$5991,12,FALSE())</f>
        <v>N</v>
      </c>
      <c r="M3473" s="3" t="n">
        <v>108</v>
      </c>
      <c r="N3473" s="3" t="n">
        <v>38</v>
      </c>
    </row>
    <row r="3474" customFormat="false" ht="15" hidden="false" customHeight="true" outlineLevel="0" collapsed="false">
      <c r="A3474" s="3" t="s">
        <v>6959</v>
      </c>
      <c r="B3474" s="3" t="s">
        <v>6960</v>
      </c>
      <c r="C3474" s="4" t="str">
        <f aca="false">VLOOKUP($B3474,'Product Master'!$A$2:$O$5991,7,FALSE())</f>
        <v>Frozen Foods</v>
      </c>
      <c r="D3474" s="4" t="str">
        <f aca="false">VLOOKUP($B3474,'Product Master'!$A$2:$O$5991,8,FALSE())</f>
        <v>Frozen Seafood</v>
      </c>
      <c r="E3474" s="4" t="str">
        <f aca="false">VLOOKUP($B3474,'Product Master'!$A$2:$O$5991,5,FALSE())</f>
        <v>Northgate Frozen</v>
      </c>
      <c r="F3474" s="4" t="str">
        <f aca="false">VLOOKUP($B3474,'Product Master'!$A$2:$O$5991,4,FALSE())</f>
        <v>Northgate Frozen Wild-Caught Breaded Fish Fillets, 16 oz</v>
      </c>
      <c r="G3474" s="4" t="str">
        <f aca="false">VLOOKUP($B3474,'Product Master'!$A$2:$O$5991,9,FALSE())</f>
        <v>16 oz</v>
      </c>
      <c r="H3474" s="5" t="s">
        <v>16</v>
      </c>
      <c r="I3474" s="6" t="n">
        <f aca="false">VLOOKUP($B3474,'Product Master'!$A$2:$O$5991,14,FALSE())</f>
        <v>7.29</v>
      </c>
      <c r="J3474" s="7" t="n">
        <f aca="false">VLOOKUP($B3474,'Product Master'!$A$2:$O$5991,13,FALSE())</f>
        <v>12</v>
      </c>
      <c r="K3474" s="7" t="str">
        <f aca="false">VLOOKUP($B3474,'Product Master'!$A$2:$O$5991,11,FALSE())</f>
        <v>N</v>
      </c>
      <c r="L3474" s="7" t="str">
        <f aca="false">VLOOKUP($B3474,'Product Master'!$A$2:$O$5991,12,FALSE())</f>
        <v>N</v>
      </c>
      <c r="M3474" s="3" t="n">
        <v>48</v>
      </c>
      <c r="N3474" s="3" t="n">
        <v>32</v>
      </c>
    </row>
    <row r="3475" customFormat="false" ht="15" hidden="false" customHeight="true" outlineLevel="0" collapsed="false">
      <c r="A3475" s="3" t="s">
        <v>6961</v>
      </c>
      <c r="B3475" s="3" t="s">
        <v>6962</v>
      </c>
      <c r="C3475" s="4" t="str">
        <f aca="false">VLOOKUP($B3475,'Product Master'!$A$2:$O$5991,7,FALSE())</f>
        <v>Frozen Foods</v>
      </c>
      <c r="D3475" s="4" t="str">
        <f aca="false">VLOOKUP($B3475,'Product Master'!$A$2:$O$5991,8,FALSE())</f>
        <v>Frozen Seafood</v>
      </c>
      <c r="E3475" s="4" t="str">
        <f aca="false">VLOOKUP($B3475,'Product Master'!$A$2:$O$5991,5,FALSE())</f>
        <v>IceHarvest</v>
      </c>
      <c r="F3475" s="4" t="str">
        <f aca="false">VLOOKUP($B3475,'Product Master'!$A$2:$O$5991,4,FALSE())</f>
        <v>IceHarvest Breaded Crab Cakes, 16 oz</v>
      </c>
      <c r="G3475" s="4" t="str">
        <f aca="false">VLOOKUP($B3475,'Product Master'!$A$2:$O$5991,9,FALSE())</f>
        <v>16 oz</v>
      </c>
      <c r="H3475" s="5" t="s">
        <v>16</v>
      </c>
      <c r="I3475" s="6" t="n">
        <f aca="false">VLOOKUP($B3475,'Product Master'!$A$2:$O$5991,14,FALSE())</f>
        <v>6.89</v>
      </c>
      <c r="J3475" s="7" t="n">
        <f aca="false">VLOOKUP($B3475,'Product Master'!$A$2:$O$5991,13,FALSE())</f>
        <v>24</v>
      </c>
      <c r="K3475" s="7" t="str">
        <f aca="false">VLOOKUP($B3475,'Product Master'!$A$2:$O$5991,11,FALSE())</f>
        <v>N</v>
      </c>
      <c r="L3475" s="7" t="str">
        <f aca="false">VLOOKUP($B3475,'Product Master'!$A$2:$O$5991,12,FALSE())</f>
        <v>N</v>
      </c>
      <c r="M3475" s="3" t="n">
        <v>93</v>
      </c>
      <c r="N3475" s="3" t="n">
        <v>16</v>
      </c>
    </row>
    <row r="3476" customFormat="false" ht="15" hidden="false" customHeight="true" outlineLevel="0" collapsed="false">
      <c r="A3476" s="3" t="s">
        <v>6963</v>
      </c>
      <c r="B3476" s="3" t="s">
        <v>6964</v>
      </c>
      <c r="C3476" s="4" t="str">
        <f aca="false">VLOOKUP($B3476,'Product Master'!$A$2:$O$5991,7,FALSE())</f>
        <v>Frozen Foods</v>
      </c>
      <c r="D3476" s="4" t="str">
        <f aca="false">VLOOKUP($B3476,'Product Master'!$A$2:$O$5991,8,FALSE())</f>
        <v>Frozen Seafood</v>
      </c>
      <c r="E3476" s="4" t="str">
        <f aca="false">VLOOKUP($B3476,'Product Master'!$A$2:$O$5991,5,FALSE())</f>
        <v>Frostline</v>
      </c>
      <c r="F3476" s="4" t="str">
        <f aca="false">VLOOKUP($B3476,'Product Master'!$A$2:$O$5991,4,FALSE())</f>
        <v>Frostline Breaded Shrimp, 12 oz</v>
      </c>
      <c r="G3476" s="4" t="str">
        <f aca="false">VLOOKUP($B3476,'Product Master'!$A$2:$O$5991,9,FALSE())</f>
        <v>12 oz</v>
      </c>
      <c r="H3476" s="5" t="s">
        <v>16</v>
      </c>
      <c r="I3476" s="6" t="n">
        <f aca="false">VLOOKUP($B3476,'Product Master'!$A$2:$O$5991,14,FALSE())</f>
        <v>7.49</v>
      </c>
      <c r="J3476" s="7" t="n">
        <f aca="false">VLOOKUP($B3476,'Product Master'!$A$2:$O$5991,13,FALSE())</f>
        <v>6</v>
      </c>
      <c r="K3476" s="7" t="str">
        <f aca="false">VLOOKUP($B3476,'Product Master'!$A$2:$O$5991,11,FALSE())</f>
        <v>N</v>
      </c>
      <c r="L3476" s="7" t="str">
        <f aca="false">VLOOKUP($B3476,'Product Master'!$A$2:$O$5991,12,FALSE())</f>
        <v>N</v>
      </c>
      <c r="M3476" s="3" t="n">
        <v>6</v>
      </c>
      <c r="N3476" s="3" t="n">
        <v>8</v>
      </c>
    </row>
    <row r="3477" customFormat="false" ht="15" hidden="false" customHeight="true" outlineLevel="0" collapsed="false">
      <c r="A3477" s="3" t="s">
        <v>6965</v>
      </c>
      <c r="B3477" s="3" t="s">
        <v>6966</v>
      </c>
      <c r="C3477" s="4" t="str">
        <f aca="false">VLOOKUP($B3477,'Product Master'!$A$2:$O$5991,7,FALSE())</f>
        <v>Frozen Foods</v>
      </c>
      <c r="D3477" s="4" t="str">
        <f aca="false">VLOOKUP($B3477,'Product Master'!$A$2:$O$5991,8,FALSE())</f>
        <v>Frozen Seafood</v>
      </c>
      <c r="E3477" s="4" t="str">
        <f aca="false">VLOOKUP($B3477,'Product Master'!$A$2:$O$5991,5,FALSE())</f>
        <v>Harborline</v>
      </c>
      <c r="F3477" s="4" t="str">
        <f aca="false">VLOOKUP($B3477,'Product Master'!$A$2:$O$5991,4,FALSE())</f>
        <v>Harborline Breaded Salmon Fillets, 16 oz</v>
      </c>
      <c r="G3477" s="4" t="str">
        <f aca="false">VLOOKUP($B3477,'Product Master'!$A$2:$O$5991,9,FALSE())</f>
        <v>16 oz</v>
      </c>
      <c r="H3477" s="5" t="s">
        <v>16</v>
      </c>
      <c r="I3477" s="6" t="n">
        <f aca="false">VLOOKUP($B3477,'Product Master'!$A$2:$O$5991,14,FALSE())</f>
        <v>7.79</v>
      </c>
      <c r="J3477" s="7" t="n">
        <f aca="false">VLOOKUP($B3477,'Product Master'!$A$2:$O$5991,13,FALSE())</f>
        <v>2</v>
      </c>
      <c r="K3477" s="7" t="str">
        <f aca="false">VLOOKUP($B3477,'Product Master'!$A$2:$O$5991,11,FALSE())</f>
        <v>Y</v>
      </c>
      <c r="L3477" s="7" t="str">
        <f aca="false">VLOOKUP($B3477,'Product Master'!$A$2:$O$5991,12,FALSE())</f>
        <v>N</v>
      </c>
      <c r="M3477" s="3" t="n">
        <v>96</v>
      </c>
      <c r="N3477" s="3" t="n">
        <v>21</v>
      </c>
    </row>
    <row r="3478" customFormat="false" ht="15" hidden="false" customHeight="true" outlineLevel="0" collapsed="false">
      <c r="A3478" s="3" t="s">
        <v>6967</v>
      </c>
      <c r="B3478" s="3" t="s">
        <v>6968</v>
      </c>
      <c r="C3478" s="4" t="str">
        <f aca="false">VLOOKUP($B3478,'Product Master'!$A$2:$O$5991,7,FALSE())</f>
        <v>Frozen Foods</v>
      </c>
      <c r="D3478" s="4" t="str">
        <f aca="false">VLOOKUP($B3478,'Product Master'!$A$2:$O$5991,8,FALSE())</f>
        <v>Frozen Seafood</v>
      </c>
      <c r="E3478" s="4" t="str">
        <f aca="false">VLOOKUP($B3478,'Product Master'!$A$2:$O$5991,5,FALSE())</f>
        <v>Harborline</v>
      </c>
      <c r="F3478" s="4" t="str">
        <f aca="false">VLOOKUP($B3478,'Product Master'!$A$2:$O$5991,4,FALSE())</f>
        <v>Harborline Wild-Caught Shrimp, 16 oz</v>
      </c>
      <c r="G3478" s="4" t="str">
        <f aca="false">VLOOKUP($B3478,'Product Master'!$A$2:$O$5991,9,FALSE())</f>
        <v>16 oz</v>
      </c>
      <c r="H3478" s="5" t="s">
        <v>16</v>
      </c>
      <c r="I3478" s="6" t="n">
        <f aca="false">VLOOKUP($B3478,'Product Master'!$A$2:$O$5991,14,FALSE())</f>
        <v>11.49</v>
      </c>
      <c r="J3478" s="7" t="n">
        <f aca="false">VLOOKUP($B3478,'Product Master'!$A$2:$O$5991,13,FALSE())</f>
        <v>8</v>
      </c>
      <c r="K3478" s="7" t="str">
        <f aca="false">VLOOKUP($B3478,'Product Master'!$A$2:$O$5991,11,FALSE())</f>
        <v>Y</v>
      </c>
      <c r="L3478" s="7" t="str">
        <f aca="false">VLOOKUP($B3478,'Product Master'!$A$2:$O$5991,12,FALSE())</f>
        <v>N</v>
      </c>
      <c r="M3478" s="3" t="n">
        <v>102</v>
      </c>
      <c r="N3478" s="3" t="n">
        <v>37</v>
      </c>
    </row>
    <row r="3479" customFormat="false" ht="15" hidden="false" customHeight="true" outlineLevel="0" collapsed="false">
      <c r="A3479" s="3" t="s">
        <v>6969</v>
      </c>
      <c r="B3479" s="3" t="s">
        <v>6970</v>
      </c>
      <c r="C3479" s="4" t="str">
        <f aca="false">VLOOKUP($B3479,'Product Master'!$A$2:$O$5991,7,FALSE())</f>
        <v>Frozen Foods</v>
      </c>
      <c r="D3479" s="4" t="str">
        <f aca="false">VLOOKUP($B3479,'Product Master'!$A$2:$O$5991,8,FALSE())</f>
        <v>Frozen Seafood</v>
      </c>
      <c r="E3479" s="4" t="str">
        <f aca="false">VLOOKUP($B3479,'Product Master'!$A$2:$O$5991,5,FALSE())</f>
        <v>IceHarvest</v>
      </c>
      <c r="F3479" s="4" t="str">
        <f aca="false">VLOOKUP($B3479,'Product Master'!$A$2:$O$5991,4,FALSE())</f>
        <v>IceHarvest Shrimp, 12 oz</v>
      </c>
      <c r="G3479" s="4" t="str">
        <f aca="false">VLOOKUP($B3479,'Product Master'!$A$2:$O$5991,9,FALSE())</f>
        <v>12 oz</v>
      </c>
      <c r="H3479" s="5" t="s">
        <v>16</v>
      </c>
      <c r="I3479" s="6" t="n">
        <f aca="false">VLOOKUP($B3479,'Product Master'!$A$2:$O$5991,14,FALSE())</f>
        <v>6.39</v>
      </c>
      <c r="J3479" s="7" t="n">
        <f aca="false">VLOOKUP($B3479,'Product Master'!$A$2:$O$5991,13,FALSE())</f>
        <v>6</v>
      </c>
      <c r="K3479" s="7" t="str">
        <f aca="false">VLOOKUP($B3479,'Product Master'!$A$2:$O$5991,11,FALSE())</f>
        <v>N</v>
      </c>
      <c r="L3479" s="7" t="str">
        <f aca="false">VLOOKUP($B3479,'Product Master'!$A$2:$O$5991,12,FALSE())</f>
        <v>N</v>
      </c>
      <c r="M3479" s="3" t="n">
        <v>13</v>
      </c>
      <c r="N3479" s="3" t="n">
        <v>21</v>
      </c>
    </row>
    <row r="3480" customFormat="false" ht="15" hidden="false" customHeight="true" outlineLevel="0" collapsed="false">
      <c r="A3480" s="3" t="s">
        <v>6971</v>
      </c>
      <c r="B3480" s="3" t="s">
        <v>6972</v>
      </c>
      <c r="C3480" s="4" t="str">
        <f aca="false">VLOOKUP($B3480,'Product Master'!$A$2:$O$5991,7,FALSE())</f>
        <v>Frozen Foods</v>
      </c>
      <c r="D3480" s="4" t="str">
        <f aca="false">VLOOKUP($B3480,'Product Master'!$A$2:$O$5991,8,FALSE())</f>
        <v>Frozen Bread &amp; Dough</v>
      </c>
      <c r="E3480" s="4" t="str">
        <f aca="false">VLOOKUP($B3480,'Product Master'!$A$2:$O$5991,5,FALSE())</f>
        <v>Harborline</v>
      </c>
      <c r="F3480" s="4" t="str">
        <f aca="false">VLOOKUP($B3480,'Product Master'!$A$2:$O$5991,4,FALSE())</f>
        <v>Harborline Puff Pastry, 11 oz</v>
      </c>
      <c r="G3480" s="4" t="str">
        <f aca="false">VLOOKUP($B3480,'Product Master'!$A$2:$O$5991,9,FALSE())</f>
        <v>11 oz</v>
      </c>
      <c r="H3480" s="5" t="s">
        <v>16</v>
      </c>
      <c r="I3480" s="6" t="n">
        <f aca="false">VLOOKUP($B3480,'Product Master'!$A$2:$O$5991,14,FALSE())</f>
        <v>5.89</v>
      </c>
      <c r="J3480" s="7" t="n">
        <f aca="false">VLOOKUP($B3480,'Product Master'!$A$2:$O$5991,13,FALSE())</f>
        <v>24</v>
      </c>
      <c r="K3480" s="7" t="str">
        <f aca="false">VLOOKUP($B3480,'Product Master'!$A$2:$O$5991,11,FALSE())</f>
        <v>Y</v>
      </c>
      <c r="L3480" s="7" t="str">
        <f aca="false">VLOOKUP($B3480,'Product Master'!$A$2:$O$5991,12,FALSE())</f>
        <v>N</v>
      </c>
      <c r="M3480" s="3" t="n">
        <v>69</v>
      </c>
      <c r="N3480" s="3" t="n">
        <v>9</v>
      </c>
    </row>
    <row r="3481" customFormat="false" ht="15" hidden="false" customHeight="true" outlineLevel="0" collapsed="false">
      <c r="A3481" s="3" t="s">
        <v>6973</v>
      </c>
      <c r="B3481" s="3" t="s">
        <v>6974</v>
      </c>
      <c r="C3481" s="4" t="str">
        <f aca="false">VLOOKUP($B3481,'Product Master'!$A$2:$O$5991,7,FALSE())</f>
        <v>Frozen Foods</v>
      </c>
      <c r="D3481" s="4" t="str">
        <f aca="false">VLOOKUP($B3481,'Product Master'!$A$2:$O$5991,8,FALSE())</f>
        <v>Frozen Bread &amp; Dough</v>
      </c>
      <c r="E3481" s="4" t="str">
        <f aca="false">VLOOKUP($B3481,'Product Master'!$A$2:$O$5991,5,FALSE())</f>
        <v>Northgate Frozen</v>
      </c>
      <c r="F3481" s="4" t="str">
        <f aca="false">VLOOKUP($B3481,'Product Master'!$A$2:$O$5991,4,FALSE())</f>
        <v>Northgate Frozen Whole Wheat Pie Crust, 16 oz</v>
      </c>
      <c r="G3481" s="4" t="str">
        <f aca="false">VLOOKUP($B3481,'Product Master'!$A$2:$O$5991,9,FALSE())</f>
        <v>16 oz</v>
      </c>
      <c r="H3481" s="5" t="s">
        <v>16</v>
      </c>
      <c r="I3481" s="6" t="n">
        <f aca="false">VLOOKUP($B3481,'Product Master'!$A$2:$O$5991,14,FALSE())</f>
        <v>3.29</v>
      </c>
      <c r="J3481" s="7" t="n">
        <f aca="false">VLOOKUP($B3481,'Product Master'!$A$2:$O$5991,13,FALSE())</f>
        <v>1</v>
      </c>
      <c r="K3481" s="7" t="str">
        <f aca="false">VLOOKUP($B3481,'Product Master'!$A$2:$O$5991,11,FALSE())</f>
        <v>N</v>
      </c>
      <c r="L3481" s="7" t="str">
        <f aca="false">VLOOKUP($B3481,'Product Master'!$A$2:$O$5991,12,FALSE())</f>
        <v>N</v>
      </c>
      <c r="M3481" s="3" t="n">
        <v>126</v>
      </c>
      <c r="N3481" s="3" t="n">
        <v>12</v>
      </c>
    </row>
    <row r="3482" customFormat="false" ht="15" hidden="false" customHeight="true" outlineLevel="0" collapsed="false">
      <c r="A3482" s="3" t="s">
        <v>6975</v>
      </c>
      <c r="B3482" s="3" t="s">
        <v>6976</v>
      </c>
      <c r="C3482" s="4" t="str">
        <f aca="false">VLOOKUP($B3482,'Product Master'!$A$2:$O$5991,7,FALSE())</f>
        <v>Frozen Foods</v>
      </c>
      <c r="D3482" s="4" t="str">
        <f aca="false">VLOOKUP($B3482,'Product Master'!$A$2:$O$5991,8,FALSE())</f>
        <v>Frozen Bread &amp; Dough</v>
      </c>
      <c r="E3482" s="4" t="str">
        <f aca="false">VLOOKUP($B3482,'Product Master'!$A$2:$O$5991,5,FALSE())</f>
        <v>Frostline</v>
      </c>
      <c r="F3482" s="4" t="str">
        <f aca="false">VLOOKUP($B3482,'Product Master'!$A$2:$O$5991,4,FALSE())</f>
        <v>Frostline Bread Dough, 16 oz</v>
      </c>
      <c r="G3482" s="4" t="str">
        <f aca="false">VLOOKUP($B3482,'Product Master'!$A$2:$O$5991,9,FALSE())</f>
        <v>16 oz</v>
      </c>
      <c r="H3482" s="5" t="s">
        <v>16</v>
      </c>
      <c r="I3482" s="6" t="n">
        <f aca="false">VLOOKUP($B3482,'Product Master'!$A$2:$O$5991,14,FALSE())</f>
        <v>4.99</v>
      </c>
      <c r="J3482" s="7" t="n">
        <f aca="false">VLOOKUP($B3482,'Product Master'!$A$2:$O$5991,13,FALSE())</f>
        <v>6</v>
      </c>
      <c r="K3482" s="7" t="str">
        <f aca="false">VLOOKUP($B3482,'Product Master'!$A$2:$O$5991,11,FALSE())</f>
        <v>N</v>
      </c>
      <c r="L3482" s="7" t="str">
        <f aca="false">VLOOKUP($B3482,'Product Master'!$A$2:$O$5991,12,FALSE())</f>
        <v>N</v>
      </c>
      <c r="M3482" s="3" t="n">
        <v>84</v>
      </c>
      <c r="N3482" s="3" t="n">
        <v>10</v>
      </c>
    </row>
    <row r="3483" customFormat="false" ht="15" hidden="false" customHeight="true" outlineLevel="0" collapsed="false">
      <c r="A3483" s="3" t="s">
        <v>6977</v>
      </c>
      <c r="B3483" s="3" t="s">
        <v>6978</v>
      </c>
      <c r="C3483" s="4" t="str">
        <f aca="false">VLOOKUP($B3483,'Product Master'!$A$2:$O$5991,7,FALSE())</f>
        <v>Frozen Foods</v>
      </c>
      <c r="D3483" s="4" t="str">
        <f aca="false">VLOOKUP($B3483,'Product Master'!$A$2:$O$5991,8,FALSE())</f>
        <v>Frozen Bread &amp; Dough</v>
      </c>
      <c r="E3483" s="4" t="str">
        <f aca="false">VLOOKUP($B3483,'Product Master'!$A$2:$O$5991,5,FALSE())</f>
        <v>Northgate Frozen</v>
      </c>
      <c r="F3483" s="4" t="str">
        <f aca="false">VLOOKUP($B3483,'Product Master'!$A$2:$O$5991,4,FALSE())</f>
        <v>Northgate Frozen Dinner Rolls, 16 oz</v>
      </c>
      <c r="G3483" s="4" t="str">
        <f aca="false">VLOOKUP($B3483,'Product Master'!$A$2:$O$5991,9,FALSE())</f>
        <v>16 oz</v>
      </c>
      <c r="H3483" s="5" t="s">
        <v>16</v>
      </c>
      <c r="I3483" s="6" t="n">
        <f aca="false">VLOOKUP($B3483,'Product Master'!$A$2:$O$5991,14,FALSE())</f>
        <v>3.49</v>
      </c>
      <c r="J3483" s="7" t="n">
        <f aca="false">VLOOKUP($B3483,'Product Master'!$A$2:$O$5991,13,FALSE())</f>
        <v>8</v>
      </c>
      <c r="K3483" s="7" t="str">
        <f aca="false">VLOOKUP($B3483,'Product Master'!$A$2:$O$5991,11,FALSE())</f>
        <v>N</v>
      </c>
      <c r="L3483" s="7" t="str">
        <f aca="false">VLOOKUP($B3483,'Product Master'!$A$2:$O$5991,12,FALSE())</f>
        <v>N</v>
      </c>
      <c r="M3483" s="3" t="n">
        <v>45</v>
      </c>
      <c r="N3483" s="3" t="n">
        <v>3</v>
      </c>
    </row>
    <row r="3484" customFormat="false" ht="15" hidden="false" customHeight="true" outlineLevel="0" collapsed="false">
      <c r="A3484" s="3" t="s">
        <v>6979</v>
      </c>
      <c r="B3484" s="3" t="s">
        <v>6980</v>
      </c>
      <c r="C3484" s="4" t="str">
        <f aca="false">VLOOKUP($B3484,'Product Master'!$A$2:$O$5991,7,FALSE())</f>
        <v>Frozen Foods</v>
      </c>
      <c r="D3484" s="4" t="str">
        <f aca="false">VLOOKUP($B3484,'Product Master'!$A$2:$O$5991,8,FALSE())</f>
        <v>Frozen Bread &amp; Dough</v>
      </c>
      <c r="E3484" s="4" t="str">
        <f aca="false">VLOOKUP($B3484,'Product Master'!$A$2:$O$5991,5,FALSE())</f>
        <v>Northgate Frozen</v>
      </c>
      <c r="F3484" s="4" t="str">
        <f aca="false">VLOOKUP($B3484,'Product Master'!$A$2:$O$5991,4,FALSE())</f>
        <v>Northgate Frozen Puff Pastry, 11 oz</v>
      </c>
      <c r="G3484" s="4" t="str">
        <f aca="false">VLOOKUP($B3484,'Product Master'!$A$2:$O$5991,9,FALSE())</f>
        <v>11 oz</v>
      </c>
      <c r="H3484" s="5" t="s">
        <v>16</v>
      </c>
      <c r="I3484" s="6" t="n">
        <f aca="false">VLOOKUP($B3484,'Product Master'!$A$2:$O$5991,14,FALSE())</f>
        <v>3.89</v>
      </c>
      <c r="J3484" s="7" t="n">
        <f aca="false">VLOOKUP($B3484,'Product Master'!$A$2:$O$5991,13,FALSE())</f>
        <v>1</v>
      </c>
      <c r="K3484" s="7" t="str">
        <f aca="false">VLOOKUP($B3484,'Product Master'!$A$2:$O$5991,11,FALSE())</f>
        <v>N</v>
      </c>
      <c r="L3484" s="7" t="str">
        <f aca="false">VLOOKUP($B3484,'Product Master'!$A$2:$O$5991,12,FALSE())</f>
        <v>N</v>
      </c>
      <c r="M3484" s="3" t="n">
        <v>61</v>
      </c>
      <c r="N3484" s="3" t="n">
        <v>13</v>
      </c>
    </row>
    <row r="3485" customFormat="false" ht="15" hidden="false" customHeight="true" outlineLevel="0" collapsed="false">
      <c r="A3485" s="3" t="s">
        <v>6981</v>
      </c>
      <c r="B3485" s="3" t="s">
        <v>6982</v>
      </c>
      <c r="C3485" s="4" t="str">
        <f aca="false">VLOOKUP($B3485,'Product Master'!$A$2:$O$5991,7,FALSE())</f>
        <v>Frozen Foods</v>
      </c>
      <c r="D3485" s="4" t="str">
        <f aca="false">VLOOKUP($B3485,'Product Master'!$A$2:$O$5991,8,FALSE())</f>
        <v>Frozen Bread &amp; Dough</v>
      </c>
      <c r="E3485" s="4" t="str">
        <f aca="false">VLOOKUP($B3485,'Product Master'!$A$2:$O$5991,5,FALSE())</f>
        <v>Northgate Frozen</v>
      </c>
      <c r="F3485" s="4" t="str">
        <f aca="false">VLOOKUP($B3485,'Product Master'!$A$2:$O$5991,4,FALSE())</f>
        <v>Northgate Frozen Pie Crust, 11 oz</v>
      </c>
      <c r="G3485" s="4" t="str">
        <f aca="false">VLOOKUP($B3485,'Product Master'!$A$2:$O$5991,9,FALSE())</f>
        <v>11 oz</v>
      </c>
      <c r="H3485" s="5" t="s">
        <v>16</v>
      </c>
      <c r="I3485" s="6" t="n">
        <f aca="false">VLOOKUP($B3485,'Product Master'!$A$2:$O$5991,14,FALSE())</f>
        <v>3.99</v>
      </c>
      <c r="J3485" s="7" t="n">
        <f aca="false">VLOOKUP($B3485,'Product Master'!$A$2:$O$5991,13,FALSE())</f>
        <v>24</v>
      </c>
      <c r="K3485" s="7" t="str">
        <f aca="false">VLOOKUP($B3485,'Product Master'!$A$2:$O$5991,11,FALSE())</f>
        <v>N</v>
      </c>
      <c r="L3485" s="7" t="str">
        <f aca="false">VLOOKUP($B3485,'Product Master'!$A$2:$O$5991,12,FALSE())</f>
        <v>N</v>
      </c>
      <c r="M3485" s="3" t="n">
        <v>118</v>
      </c>
      <c r="N3485" s="3" t="n">
        <v>35</v>
      </c>
    </row>
    <row r="3486" customFormat="false" ht="15" hidden="false" customHeight="true" outlineLevel="0" collapsed="false">
      <c r="A3486" s="3" t="s">
        <v>6983</v>
      </c>
      <c r="B3486" s="3" t="s">
        <v>6984</v>
      </c>
      <c r="C3486" s="4" t="str">
        <f aca="false">VLOOKUP($B3486,'Product Master'!$A$2:$O$5991,7,FALSE())</f>
        <v>Frozen Foods</v>
      </c>
      <c r="D3486" s="4" t="str">
        <f aca="false">VLOOKUP($B3486,'Product Master'!$A$2:$O$5991,8,FALSE())</f>
        <v>Frozen Bread &amp; Dough</v>
      </c>
      <c r="E3486" s="4" t="str">
        <f aca="false">VLOOKUP($B3486,'Product Master'!$A$2:$O$5991,5,FALSE())</f>
        <v>Frostline</v>
      </c>
      <c r="F3486" s="4" t="str">
        <f aca="false">VLOOKUP($B3486,'Product Master'!$A$2:$O$5991,4,FALSE())</f>
        <v>Frostline Pie Crust, 11 oz</v>
      </c>
      <c r="G3486" s="4" t="str">
        <f aca="false">VLOOKUP($B3486,'Product Master'!$A$2:$O$5991,9,FALSE())</f>
        <v>11 oz</v>
      </c>
      <c r="H3486" s="5" t="s">
        <v>16</v>
      </c>
      <c r="I3486" s="6" t="n">
        <f aca="false">VLOOKUP($B3486,'Product Master'!$A$2:$O$5991,14,FALSE())</f>
        <v>3.79</v>
      </c>
      <c r="J3486" s="7" t="n">
        <f aca="false">VLOOKUP($B3486,'Product Master'!$A$2:$O$5991,13,FALSE())</f>
        <v>1</v>
      </c>
      <c r="K3486" s="7" t="str">
        <f aca="false">VLOOKUP($B3486,'Product Master'!$A$2:$O$5991,11,FALSE())</f>
        <v>N</v>
      </c>
      <c r="L3486" s="7" t="str">
        <f aca="false">VLOOKUP($B3486,'Product Master'!$A$2:$O$5991,12,FALSE())</f>
        <v>N</v>
      </c>
      <c r="M3486" s="3" t="n">
        <v>90</v>
      </c>
      <c r="N3486" s="3" t="n">
        <v>18</v>
      </c>
    </row>
    <row r="3487" customFormat="false" ht="15" hidden="false" customHeight="true" outlineLevel="0" collapsed="false">
      <c r="A3487" s="3" t="s">
        <v>6985</v>
      </c>
      <c r="B3487" s="3" t="s">
        <v>6986</v>
      </c>
      <c r="C3487" s="4" t="str">
        <f aca="false">VLOOKUP($B3487,'Product Master'!$A$2:$O$5991,7,FALSE())</f>
        <v>Frozen Foods</v>
      </c>
      <c r="D3487" s="4" t="str">
        <f aca="false">VLOOKUP($B3487,'Product Master'!$A$2:$O$5991,8,FALSE())</f>
        <v>Frozen Bread &amp; Dough</v>
      </c>
      <c r="E3487" s="4" t="str">
        <f aca="false">VLOOKUP($B3487,'Product Master'!$A$2:$O$5991,5,FALSE())</f>
        <v>Frostline</v>
      </c>
      <c r="F3487" s="4" t="str">
        <f aca="false">VLOOKUP($B3487,'Product Master'!$A$2:$O$5991,4,FALSE())</f>
        <v>Frostline Dinner Rolls, 16 oz</v>
      </c>
      <c r="G3487" s="4" t="str">
        <f aca="false">VLOOKUP($B3487,'Product Master'!$A$2:$O$5991,9,FALSE())</f>
        <v>16 oz</v>
      </c>
      <c r="H3487" s="5" t="s">
        <v>16</v>
      </c>
      <c r="I3487" s="6" t="n">
        <f aca="false">VLOOKUP($B3487,'Product Master'!$A$2:$O$5991,14,FALSE())</f>
        <v>3.99</v>
      </c>
      <c r="J3487" s="7" t="n">
        <f aca="false">VLOOKUP($B3487,'Product Master'!$A$2:$O$5991,13,FALSE())</f>
        <v>12</v>
      </c>
      <c r="K3487" s="7" t="str">
        <f aca="false">VLOOKUP($B3487,'Product Master'!$A$2:$O$5991,11,FALSE())</f>
        <v>N</v>
      </c>
      <c r="L3487" s="7" t="str">
        <f aca="false">VLOOKUP($B3487,'Product Master'!$A$2:$O$5991,12,FALSE())</f>
        <v>N</v>
      </c>
      <c r="M3487" s="3" t="n">
        <v>16</v>
      </c>
      <c r="N3487" s="3" t="n">
        <v>35</v>
      </c>
    </row>
    <row r="3488" customFormat="false" ht="15" hidden="false" customHeight="true" outlineLevel="0" collapsed="false">
      <c r="A3488" s="3" t="s">
        <v>6987</v>
      </c>
      <c r="B3488" s="3" t="s">
        <v>6988</v>
      </c>
      <c r="C3488" s="4" t="str">
        <f aca="false">VLOOKUP($B3488,'Product Master'!$A$2:$O$5991,7,FALSE())</f>
        <v>Frozen Foods</v>
      </c>
      <c r="D3488" s="4" t="str">
        <f aca="false">VLOOKUP($B3488,'Product Master'!$A$2:$O$5991,8,FALSE())</f>
        <v>Frozen Bread &amp; Dough</v>
      </c>
      <c r="E3488" s="4" t="str">
        <f aca="false">VLOOKUP($B3488,'Product Master'!$A$2:$O$5991,5,FALSE())</f>
        <v>IceHarvest</v>
      </c>
      <c r="F3488" s="4" t="str">
        <f aca="false">VLOOKUP($B3488,'Product Master'!$A$2:$O$5991,4,FALSE())</f>
        <v>IceHarvest Dinner Rolls, 16 oz</v>
      </c>
      <c r="G3488" s="4" t="str">
        <f aca="false">VLOOKUP($B3488,'Product Master'!$A$2:$O$5991,9,FALSE())</f>
        <v>16 oz</v>
      </c>
      <c r="H3488" s="5" t="s">
        <v>16</v>
      </c>
      <c r="I3488" s="6" t="n">
        <f aca="false">VLOOKUP($B3488,'Product Master'!$A$2:$O$5991,14,FALSE())</f>
        <v>4.99</v>
      </c>
      <c r="J3488" s="7" t="n">
        <f aca="false">VLOOKUP($B3488,'Product Master'!$A$2:$O$5991,13,FALSE())</f>
        <v>12</v>
      </c>
      <c r="K3488" s="7" t="str">
        <f aca="false">VLOOKUP($B3488,'Product Master'!$A$2:$O$5991,11,FALSE())</f>
        <v>N</v>
      </c>
      <c r="L3488" s="7" t="str">
        <f aca="false">VLOOKUP($B3488,'Product Master'!$A$2:$O$5991,12,FALSE())</f>
        <v>N</v>
      </c>
      <c r="M3488" s="3" t="n">
        <v>9</v>
      </c>
      <c r="N3488" s="3" t="n">
        <v>38</v>
      </c>
    </row>
    <row r="3489" customFormat="false" ht="15" hidden="false" customHeight="true" outlineLevel="0" collapsed="false">
      <c r="A3489" s="3" t="s">
        <v>6989</v>
      </c>
      <c r="B3489" s="3" t="s">
        <v>6990</v>
      </c>
      <c r="C3489" s="4" t="str">
        <f aca="false">VLOOKUP($B3489,'Product Master'!$A$2:$O$5991,7,FALSE())</f>
        <v>Frozen Foods</v>
      </c>
      <c r="D3489" s="4" t="str">
        <f aca="false">VLOOKUP($B3489,'Product Master'!$A$2:$O$5991,8,FALSE())</f>
        <v>Frozen Bread &amp; Dough</v>
      </c>
      <c r="E3489" s="4" t="str">
        <f aca="false">VLOOKUP($B3489,'Product Master'!$A$2:$O$5991,5,FALSE())</f>
        <v>Northgate Frozen</v>
      </c>
      <c r="F3489" s="4" t="str">
        <f aca="false">VLOOKUP($B3489,'Product Master'!$A$2:$O$5991,4,FALSE())</f>
        <v>Northgate Frozen Whole Wheat Dinner Rolls, 11 oz</v>
      </c>
      <c r="G3489" s="4" t="str">
        <f aca="false">VLOOKUP($B3489,'Product Master'!$A$2:$O$5991,9,FALSE())</f>
        <v>11 oz</v>
      </c>
      <c r="H3489" s="5" t="s">
        <v>16</v>
      </c>
      <c r="I3489" s="6" t="n">
        <f aca="false">VLOOKUP($B3489,'Product Master'!$A$2:$O$5991,14,FALSE())</f>
        <v>5.99</v>
      </c>
      <c r="J3489" s="7" t="n">
        <f aca="false">VLOOKUP($B3489,'Product Master'!$A$2:$O$5991,13,FALSE())</f>
        <v>1</v>
      </c>
      <c r="K3489" s="7" t="str">
        <f aca="false">VLOOKUP($B3489,'Product Master'!$A$2:$O$5991,11,FALSE())</f>
        <v>N</v>
      </c>
      <c r="L3489" s="7" t="str">
        <f aca="false">VLOOKUP($B3489,'Product Master'!$A$2:$O$5991,12,FALSE())</f>
        <v>N</v>
      </c>
      <c r="M3489" s="3" t="n">
        <v>132</v>
      </c>
      <c r="N3489" s="3" t="n">
        <v>24</v>
      </c>
    </row>
    <row r="3490" customFormat="false" ht="15" hidden="false" customHeight="true" outlineLevel="0" collapsed="false">
      <c r="A3490" s="3" t="s">
        <v>6991</v>
      </c>
      <c r="B3490" s="3" t="s">
        <v>6992</v>
      </c>
      <c r="C3490" s="4" t="str">
        <f aca="false">VLOOKUP($B3490,'Product Master'!$A$2:$O$5991,7,FALSE())</f>
        <v>Frozen Foods</v>
      </c>
      <c r="D3490" s="4" t="str">
        <f aca="false">VLOOKUP($B3490,'Product Master'!$A$2:$O$5991,8,FALSE())</f>
        <v>Frozen Bread &amp; Dough</v>
      </c>
      <c r="E3490" s="4" t="str">
        <f aca="false">VLOOKUP($B3490,'Product Master'!$A$2:$O$5991,5,FALSE())</f>
        <v>IceHarvest</v>
      </c>
      <c r="F3490" s="4" t="str">
        <f aca="false">VLOOKUP($B3490,'Product Master'!$A$2:$O$5991,4,FALSE())</f>
        <v>IceHarvest Puff Pastry, 16 oz</v>
      </c>
      <c r="G3490" s="4" t="str">
        <f aca="false">VLOOKUP($B3490,'Product Master'!$A$2:$O$5991,9,FALSE())</f>
        <v>16 oz</v>
      </c>
      <c r="H3490" s="5" t="s">
        <v>16</v>
      </c>
      <c r="I3490" s="6" t="n">
        <f aca="false">VLOOKUP($B3490,'Product Master'!$A$2:$O$5991,14,FALSE())</f>
        <v>3.29</v>
      </c>
      <c r="J3490" s="7" t="n">
        <f aca="false">VLOOKUP($B3490,'Product Master'!$A$2:$O$5991,13,FALSE())</f>
        <v>12</v>
      </c>
      <c r="K3490" s="7" t="str">
        <f aca="false">VLOOKUP($B3490,'Product Master'!$A$2:$O$5991,11,FALSE())</f>
        <v>N</v>
      </c>
      <c r="L3490" s="7" t="str">
        <f aca="false">VLOOKUP($B3490,'Product Master'!$A$2:$O$5991,12,FALSE())</f>
        <v>N</v>
      </c>
      <c r="M3490" s="3" t="n">
        <v>45</v>
      </c>
      <c r="N3490" s="3" t="n">
        <v>8</v>
      </c>
    </row>
    <row r="3491" customFormat="false" ht="15" hidden="false" customHeight="true" outlineLevel="0" collapsed="false">
      <c r="A3491" s="3" t="s">
        <v>6993</v>
      </c>
      <c r="B3491" s="3" t="s">
        <v>6994</v>
      </c>
      <c r="C3491" s="4" t="str">
        <f aca="false">VLOOKUP($B3491,'Product Master'!$A$2:$O$5991,7,FALSE())</f>
        <v>Frozen Foods</v>
      </c>
      <c r="D3491" s="4" t="str">
        <f aca="false">VLOOKUP($B3491,'Product Master'!$A$2:$O$5991,8,FALSE())</f>
        <v>Frozen Bread &amp; Dough</v>
      </c>
      <c r="E3491" s="4" t="str">
        <f aca="false">VLOOKUP($B3491,'Product Master'!$A$2:$O$5991,5,FALSE())</f>
        <v>Harborline</v>
      </c>
      <c r="F3491" s="4" t="str">
        <f aca="false">VLOOKUP($B3491,'Product Master'!$A$2:$O$5991,4,FALSE())</f>
        <v>Harborline Dinner Rolls, 16 oz</v>
      </c>
      <c r="G3491" s="4" t="str">
        <f aca="false">VLOOKUP($B3491,'Product Master'!$A$2:$O$5991,9,FALSE())</f>
        <v>16 oz</v>
      </c>
      <c r="H3491" s="5" t="s">
        <v>16</v>
      </c>
      <c r="I3491" s="6" t="n">
        <f aca="false">VLOOKUP($B3491,'Product Master'!$A$2:$O$5991,14,FALSE())</f>
        <v>4.39</v>
      </c>
      <c r="J3491" s="7" t="n">
        <f aca="false">VLOOKUP($B3491,'Product Master'!$A$2:$O$5991,13,FALSE())</f>
        <v>8</v>
      </c>
      <c r="K3491" s="7" t="str">
        <f aca="false">VLOOKUP($B3491,'Product Master'!$A$2:$O$5991,11,FALSE())</f>
        <v>Y</v>
      </c>
      <c r="L3491" s="7" t="str">
        <f aca="false">VLOOKUP($B3491,'Product Master'!$A$2:$O$5991,12,FALSE())</f>
        <v>N</v>
      </c>
      <c r="M3491" s="3" t="n">
        <v>11</v>
      </c>
      <c r="N3491" s="3" t="n">
        <v>5</v>
      </c>
    </row>
    <row r="3492" customFormat="false" ht="15" hidden="false" customHeight="true" outlineLevel="0" collapsed="false">
      <c r="A3492" s="3" t="s">
        <v>6995</v>
      </c>
      <c r="B3492" s="3" t="s">
        <v>6996</v>
      </c>
      <c r="C3492" s="4" t="str">
        <f aca="false">VLOOKUP($B3492,'Product Master'!$A$2:$O$5991,7,FALSE())</f>
        <v>Frozen Foods</v>
      </c>
      <c r="D3492" s="4" t="str">
        <f aca="false">VLOOKUP($B3492,'Product Master'!$A$2:$O$5991,8,FALSE())</f>
        <v>Frozen Bread &amp; Dough</v>
      </c>
      <c r="E3492" s="4" t="str">
        <f aca="false">VLOOKUP($B3492,'Product Master'!$A$2:$O$5991,5,FALSE())</f>
        <v>IceHarvest</v>
      </c>
      <c r="F3492" s="4" t="str">
        <f aca="false">VLOOKUP($B3492,'Product Master'!$A$2:$O$5991,4,FALSE())</f>
        <v>IceHarvest Whole Wheat Dinner Rolls, 16 oz</v>
      </c>
      <c r="G3492" s="4" t="str">
        <f aca="false">VLOOKUP($B3492,'Product Master'!$A$2:$O$5991,9,FALSE())</f>
        <v>16 oz</v>
      </c>
      <c r="H3492" s="5" t="s">
        <v>16</v>
      </c>
      <c r="I3492" s="6" t="n">
        <f aca="false">VLOOKUP($B3492,'Product Master'!$A$2:$O$5991,14,FALSE())</f>
        <v>3.99</v>
      </c>
      <c r="J3492" s="7" t="n">
        <f aca="false">VLOOKUP($B3492,'Product Master'!$A$2:$O$5991,13,FALSE())</f>
        <v>6</v>
      </c>
      <c r="K3492" s="7" t="str">
        <f aca="false">VLOOKUP($B3492,'Product Master'!$A$2:$O$5991,11,FALSE())</f>
        <v>N</v>
      </c>
      <c r="L3492" s="7" t="str">
        <f aca="false">VLOOKUP($B3492,'Product Master'!$A$2:$O$5991,12,FALSE())</f>
        <v>N</v>
      </c>
      <c r="M3492" s="3" t="n">
        <v>92</v>
      </c>
      <c r="N3492" s="3" t="n">
        <v>9</v>
      </c>
    </row>
    <row r="3493" customFormat="false" ht="15" hidden="false" customHeight="true" outlineLevel="0" collapsed="false">
      <c r="A3493" s="3" t="s">
        <v>6997</v>
      </c>
      <c r="B3493" s="3" t="s">
        <v>6998</v>
      </c>
      <c r="C3493" s="4" t="str">
        <f aca="false">VLOOKUP($B3493,'Product Master'!$A$2:$O$5991,7,FALSE())</f>
        <v>Frozen Foods</v>
      </c>
      <c r="D3493" s="4" t="str">
        <f aca="false">VLOOKUP($B3493,'Product Master'!$A$2:$O$5991,8,FALSE())</f>
        <v>Frozen Bread &amp; Dough</v>
      </c>
      <c r="E3493" s="4" t="str">
        <f aca="false">VLOOKUP($B3493,'Product Master'!$A$2:$O$5991,5,FALSE())</f>
        <v>IceHarvest</v>
      </c>
      <c r="F3493" s="4" t="str">
        <f aca="false">VLOOKUP($B3493,'Product Master'!$A$2:$O$5991,4,FALSE())</f>
        <v>IceHarvest Whole Wheat Garlic Bread, 11 oz</v>
      </c>
      <c r="G3493" s="4" t="str">
        <f aca="false">VLOOKUP($B3493,'Product Master'!$A$2:$O$5991,9,FALSE())</f>
        <v>11 oz</v>
      </c>
      <c r="H3493" s="5" t="s">
        <v>16</v>
      </c>
      <c r="I3493" s="6" t="n">
        <f aca="false">VLOOKUP($B3493,'Product Master'!$A$2:$O$5991,14,FALSE())</f>
        <v>4.39</v>
      </c>
      <c r="J3493" s="7" t="n">
        <f aca="false">VLOOKUP($B3493,'Product Master'!$A$2:$O$5991,13,FALSE())</f>
        <v>12</v>
      </c>
      <c r="K3493" s="7" t="str">
        <f aca="false">VLOOKUP($B3493,'Product Master'!$A$2:$O$5991,11,FALSE())</f>
        <v>N</v>
      </c>
      <c r="L3493" s="7" t="str">
        <f aca="false">VLOOKUP($B3493,'Product Master'!$A$2:$O$5991,12,FALSE())</f>
        <v>N</v>
      </c>
      <c r="M3493" s="3" t="n">
        <v>48</v>
      </c>
      <c r="N3493" s="3" t="n">
        <v>27</v>
      </c>
    </row>
    <row r="3494" customFormat="false" ht="15" hidden="false" customHeight="true" outlineLevel="0" collapsed="false">
      <c r="A3494" s="3" t="s">
        <v>6999</v>
      </c>
      <c r="B3494" s="3" t="s">
        <v>7000</v>
      </c>
      <c r="C3494" s="4" t="str">
        <f aca="false">VLOOKUP($B3494,'Product Master'!$A$2:$O$5991,7,FALSE())</f>
        <v>Frozen Foods</v>
      </c>
      <c r="D3494" s="4" t="str">
        <f aca="false">VLOOKUP($B3494,'Product Master'!$A$2:$O$5991,8,FALSE())</f>
        <v>Frozen Bread &amp; Dough</v>
      </c>
      <c r="E3494" s="4" t="str">
        <f aca="false">VLOOKUP($B3494,'Product Master'!$A$2:$O$5991,5,FALSE())</f>
        <v>Northgate Frozen</v>
      </c>
      <c r="F3494" s="4" t="str">
        <f aca="false">VLOOKUP($B3494,'Product Master'!$A$2:$O$5991,4,FALSE())</f>
        <v>Northgate Frozen Whole Wheat Bread Dough, 16 oz</v>
      </c>
      <c r="G3494" s="4" t="str">
        <f aca="false">VLOOKUP($B3494,'Product Master'!$A$2:$O$5991,9,FALSE())</f>
        <v>16 oz</v>
      </c>
      <c r="H3494" s="5" t="s">
        <v>16</v>
      </c>
      <c r="I3494" s="6" t="n">
        <f aca="false">VLOOKUP($B3494,'Product Master'!$A$2:$O$5991,14,FALSE())</f>
        <v>4.79</v>
      </c>
      <c r="J3494" s="7" t="n">
        <f aca="false">VLOOKUP($B3494,'Product Master'!$A$2:$O$5991,13,FALSE())</f>
        <v>2</v>
      </c>
      <c r="K3494" s="7" t="str">
        <f aca="false">VLOOKUP($B3494,'Product Master'!$A$2:$O$5991,11,FALSE())</f>
        <v>N</v>
      </c>
      <c r="L3494" s="7" t="str">
        <f aca="false">VLOOKUP($B3494,'Product Master'!$A$2:$O$5991,12,FALSE())</f>
        <v>N</v>
      </c>
      <c r="M3494" s="3" t="n">
        <v>140</v>
      </c>
      <c r="N3494" s="3" t="n">
        <v>34</v>
      </c>
    </row>
    <row r="3495" customFormat="false" ht="15" hidden="false" customHeight="true" outlineLevel="0" collapsed="false">
      <c r="A3495" s="3" t="s">
        <v>7001</v>
      </c>
      <c r="B3495" s="3" t="s">
        <v>7002</v>
      </c>
      <c r="C3495" s="4" t="str">
        <f aca="false">VLOOKUP($B3495,'Product Master'!$A$2:$O$5991,7,FALSE())</f>
        <v>Frozen Foods</v>
      </c>
      <c r="D3495" s="4" t="str">
        <f aca="false">VLOOKUP($B3495,'Product Master'!$A$2:$O$5991,8,FALSE())</f>
        <v>Frozen Bread &amp; Dough</v>
      </c>
      <c r="E3495" s="4" t="str">
        <f aca="false">VLOOKUP($B3495,'Product Master'!$A$2:$O$5991,5,FALSE())</f>
        <v>Northgate Frozen</v>
      </c>
      <c r="F3495" s="4" t="str">
        <f aca="false">VLOOKUP($B3495,'Product Master'!$A$2:$O$5991,4,FALSE())</f>
        <v>Northgate Frozen Whole Wheat Puff Pastry, 11 oz</v>
      </c>
      <c r="G3495" s="4" t="str">
        <f aca="false">VLOOKUP($B3495,'Product Master'!$A$2:$O$5991,9,FALSE())</f>
        <v>11 oz</v>
      </c>
      <c r="H3495" s="5" t="s">
        <v>16</v>
      </c>
      <c r="I3495" s="6" t="n">
        <f aca="false">VLOOKUP($B3495,'Product Master'!$A$2:$O$5991,14,FALSE())</f>
        <v>4.39</v>
      </c>
      <c r="J3495" s="7" t="n">
        <f aca="false">VLOOKUP($B3495,'Product Master'!$A$2:$O$5991,13,FALSE())</f>
        <v>12</v>
      </c>
      <c r="K3495" s="7" t="str">
        <f aca="false">VLOOKUP($B3495,'Product Master'!$A$2:$O$5991,11,FALSE())</f>
        <v>N</v>
      </c>
      <c r="L3495" s="7" t="str">
        <f aca="false">VLOOKUP($B3495,'Product Master'!$A$2:$O$5991,12,FALSE())</f>
        <v>N</v>
      </c>
      <c r="M3495" s="3" t="n">
        <v>144</v>
      </c>
      <c r="N3495" s="3" t="n">
        <v>10</v>
      </c>
    </row>
    <row r="3496" customFormat="false" ht="15" hidden="false" customHeight="true" outlineLevel="0" collapsed="false">
      <c r="A3496" s="3" t="s">
        <v>7003</v>
      </c>
      <c r="B3496" s="3" t="s">
        <v>7004</v>
      </c>
      <c r="C3496" s="4" t="str">
        <f aca="false">VLOOKUP($B3496,'Product Master'!$A$2:$O$5991,7,FALSE())</f>
        <v>Frozen Foods</v>
      </c>
      <c r="D3496" s="4" t="str">
        <f aca="false">VLOOKUP($B3496,'Product Master'!$A$2:$O$5991,8,FALSE())</f>
        <v>Frozen Bread &amp; Dough</v>
      </c>
      <c r="E3496" s="4" t="str">
        <f aca="false">VLOOKUP($B3496,'Product Master'!$A$2:$O$5991,5,FALSE())</f>
        <v>Harborline</v>
      </c>
      <c r="F3496" s="4" t="str">
        <f aca="false">VLOOKUP($B3496,'Product Master'!$A$2:$O$5991,4,FALSE())</f>
        <v>Harborline Whole Wheat Dinner Rolls, 16 oz</v>
      </c>
      <c r="G3496" s="4" t="str">
        <f aca="false">VLOOKUP($B3496,'Product Master'!$A$2:$O$5991,9,FALSE())</f>
        <v>16 oz</v>
      </c>
      <c r="H3496" s="5" t="s">
        <v>16</v>
      </c>
      <c r="I3496" s="6" t="n">
        <f aca="false">VLOOKUP($B3496,'Product Master'!$A$2:$O$5991,14,FALSE())</f>
        <v>3.99</v>
      </c>
      <c r="J3496" s="7" t="n">
        <f aca="false">VLOOKUP($B3496,'Product Master'!$A$2:$O$5991,13,FALSE())</f>
        <v>8</v>
      </c>
      <c r="K3496" s="7" t="str">
        <f aca="false">VLOOKUP($B3496,'Product Master'!$A$2:$O$5991,11,FALSE())</f>
        <v>Y</v>
      </c>
      <c r="L3496" s="7" t="str">
        <f aca="false">VLOOKUP($B3496,'Product Master'!$A$2:$O$5991,12,FALSE())</f>
        <v>N</v>
      </c>
      <c r="M3496" s="3" t="n">
        <v>106</v>
      </c>
      <c r="N3496" s="3" t="n">
        <v>19</v>
      </c>
    </row>
    <row r="3497" customFormat="false" ht="15" hidden="false" customHeight="true" outlineLevel="0" collapsed="false">
      <c r="A3497" s="3" t="s">
        <v>7005</v>
      </c>
      <c r="B3497" s="3" t="s">
        <v>7006</v>
      </c>
      <c r="C3497" s="4" t="str">
        <f aca="false">VLOOKUP($B3497,'Product Master'!$A$2:$O$5991,7,FALSE())</f>
        <v>Frozen Foods</v>
      </c>
      <c r="D3497" s="4" t="str">
        <f aca="false">VLOOKUP($B3497,'Product Master'!$A$2:$O$5991,8,FALSE())</f>
        <v>Frozen Bread &amp; Dough</v>
      </c>
      <c r="E3497" s="4" t="str">
        <f aca="false">VLOOKUP($B3497,'Product Master'!$A$2:$O$5991,5,FALSE())</f>
        <v>Frostline</v>
      </c>
      <c r="F3497" s="4" t="str">
        <f aca="false">VLOOKUP($B3497,'Product Master'!$A$2:$O$5991,4,FALSE())</f>
        <v>Frostline Pie Crust, 16 oz</v>
      </c>
      <c r="G3497" s="4" t="str">
        <f aca="false">VLOOKUP($B3497,'Product Master'!$A$2:$O$5991,9,FALSE())</f>
        <v>16 oz</v>
      </c>
      <c r="H3497" s="5" t="s">
        <v>16</v>
      </c>
      <c r="I3497" s="6" t="n">
        <f aca="false">VLOOKUP($B3497,'Product Master'!$A$2:$O$5991,14,FALSE())</f>
        <v>3.89</v>
      </c>
      <c r="J3497" s="7" t="n">
        <f aca="false">VLOOKUP($B3497,'Product Master'!$A$2:$O$5991,13,FALSE())</f>
        <v>12</v>
      </c>
      <c r="K3497" s="7" t="str">
        <f aca="false">VLOOKUP($B3497,'Product Master'!$A$2:$O$5991,11,FALSE())</f>
        <v>N</v>
      </c>
      <c r="L3497" s="7" t="str">
        <f aca="false">VLOOKUP($B3497,'Product Master'!$A$2:$O$5991,12,FALSE())</f>
        <v>N</v>
      </c>
      <c r="M3497" s="3" t="n">
        <v>96</v>
      </c>
      <c r="N3497" s="3" t="n">
        <v>25</v>
      </c>
    </row>
    <row r="3498" customFormat="false" ht="15" hidden="false" customHeight="true" outlineLevel="0" collapsed="false">
      <c r="A3498" s="3" t="s">
        <v>7007</v>
      </c>
      <c r="B3498" s="3" t="s">
        <v>7008</v>
      </c>
      <c r="C3498" s="4" t="str">
        <f aca="false">VLOOKUP($B3498,'Product Master'!$A$2:$O$5991,7,FALSE())</f>
        <v>Frozen Foods</v>
      </c>
      <c r="D3498" s="4" t="str">
        <f aca="false">VLOOKUP($B3498,'Product Master'!$A$2:$O$5991,8,FALSE())</f>
        <v>Frozen Bread &amp; Dough</v>
      </c>
      <c r="E3498" s="4" t="str">
        <f aca="false">VLOOKUP($B3498,'Product Master'!$A$2:$O$5991,5,FALSE())</f>
        <v>Harborline</v>
      </c>
      <c r="F3498" s="4" t="str">
        <f aca="false">VLOOKUP($B3498,'Product Master'!$A$2:$O$5991,4,FALSE())</f>
        <v>Harborline Whole Wheat Dinner Rolls, 11 oz</v>
      </c>
      <c r="G3498" s="4" t="str">
        <f aca="false">VLOOKUP($B3498,'Product Master'!$A$2:$O$5991,9,FALSE())</f>
        <v>11 oz</v>
      </c>
      <c r="H3498" s="5" t="s">
        <v>16</v>
      </c>
      <c r="I3498" s="6" t="n">
        <f aca="false">VLOOKUP($B3498,'Product Master'!$A$2:$O$5991,14,FALSE())</f>
        <v>3.79</v>
      </c>
      <c r="J3498" s="7" t="n">
        <f aca="false">VLOOKUP($B3498,'Product Master'!$A$2:$O$5991,13,FALSE())</f>
        <v>8</v>
      </c>
      <c r="K3498" s="7" t="str">
        <f aca="false">VLOOKUP($B3498,'Product Master'!$A$2:$O$5991,11,FALSE())</f>
        <v>Y</v>
      </c>
      <c r="L3498" s="7" t="str">
        <f aca="false">VLOOKUP($B3498,'Product Master'!$A$2:$O$5991,12,FALSE())</f>
        <v>N</v>
      </c>
      <c r="M3498" s="3" t="n">
        <v>20</v>
      </c>
      <c r="N3498" s="3" t="n">
        <v>38</v>
      </c>
    </row>
    <row r="3499" customFormat="false" ht="15" hidden="false" customHeight="true" outlineLevel="0" collapsed="false">
      <c r="A3499" s="3" t="s">
        <v>7009</v>
      </c>
      <c r="B3499" s="3" t="s">
        <v>7010</v>
      </c>
      <c r="C3499" s="4" t="str">
        <f aca="false">VLOOKUP($B3499,'Product Master'!$A$2:$O$5991,7,FALSE())</f>
        <v>Frozen Foods</v>
      </c>
      <c r="D3499" s="4" t="str">
        <f aca="false">VLOOKUP($B3499,'Product Master'!$A$2:$O$5991,8,FALSE())</f>
        <v>Frozen Bread &amp; Dough</v>
      </c>
      <c r="E3499" s="4" t="str">
        <f aca="false">VLOOKUP($B3499,'Product Master'!$A$2:$O$5991,5,FALSE())</f>
        <v>Northgate Frozen</v>
      </c>
      <c r="F3499" s="4" t="str">
        <f aca="false">VLOOKUP($B3499,'Product Master'!$A$2:$O$5991,4,FALSE())</f>
        <v>Northgate Frozen Bread Dough, 11 oz</v>
      </c>
      <c r="G3499" s="4" t="str">
        <f aca="false">VLOOKUP($B3499,'Product Master'!$A$2:$O$5991,9,FALSE())</f>
        <v>11 oz</v>
      </c>
      <c r="H3499" s="5" t="s">
        <v>16</v>
      </c>
      <c r="I3499" s="6" t="n">
        <f aca="false">VLOOKUP($B3499,'Product Master'!$A$2:$O$5991,14,FALSE())</f>
        <v>4.29</v>
      </c>
      <c r="J3499" s="7" t="n">
        <f aca="false">VLOOKUP($B3499,'Product Master'!$A$2:$O$5991,13,FALSE())</f>
        <v>12</v>
      </c>
      <c r="K3499" s="7" t="str">
        <f aca="false">VLOOKUP($B3499,'Product Master'!$A$2:$O$5991,11,FALSE())</f>
        <v>N</v>
      </c>
      <c r="L3499" s="7" t="str">
        <f aca="false">VLOOKUP($B3499,'Product Master'!$A$2:$O$5991,12,FALSE())</f>
        <v>N</v>
      </c>
      <c r="M3499" s="3" t="n">
        <v>111</v>
      </c>
      <c r="N3499" s="3" t="n">
        <v>12</v>
      </c>
    </row>
    <row r="3500" customFormat="false" ht="15" hidden="false" customHeight="true" outlineLevel="0" collapsed="false">
      <c r="A3500" s="3" t="s">
        <v>7011</v>
      </c>
      <c r="B3500" s="3" t="s">
        <v>7012</v>
      </c>
      <c r="C3500" s="4" t="str">
        <f aca="false">VLOOKUP($B3500,'Product Master'!$A$2:$O$5991,7,FALSE())</f>
        <v>Frozen Foods</v>
      </c>
      <c r="D3500" s="4" t="str">
        <f aca="false">VLOOKUP($B3500,'Product Master'!$A$2:$O$5991,8,FALSE())</f>
        <v>Frozen Bread &amp; Dough</v>
      </c>
      <c r="E3500" s="4" t="str">
        <f aca="false">VLOOKUP($B3500,'Product Master'!$A$2:$O$5991,5,FALSE())</f>
        <v>Harborline</v>
      </c>
      <c r="F3500" s="4" t="str">
        <f aca="false">VLOOKUP($B3500,'Product Master'!$A$2:$O$5991,4,FALSE())</f>
        <v>Harborline Puff Pastry, 16 oz</v>
      </c>
      <c r="G3500" s="4" t="str">
        <f aca="false">VLOOKUP($B3500,'Product Master'!$A$2:$O$5991,9,FALSE())</f>
        <v>16 oz</v>
      </c>
      <c r="H3500" s="5" t="s">
        <v>16</v>
      </c>
      <c r="I3500" s="6" t="n">
        <f aca="false">VLOOKUP($B3500,'Product Master'!$A$2:$O$5991,14,FALSE())</f>
        <v>4.49</v>
      </c>
      <c r="J3500" s="7" t="n">
        <f aca="false">VLOOKUP($B3500,'Product Master'!$A$2:$O$5991,13,FALSE())</f>
        <v>12</v>
      </c>
      <c r="K3500" s="7" t="str">
        <f aca="false">VLOOKUP($B3500,'Product Master'!$A$2:$O$5991,11,FALSE())</f>
        <v>Y</v>
      </c>
      <c r="L3500" s="7" t="str">
        <f aca="false">VLOOKUP($B3500,'Product Master'!$A$2:$O$5991,12,FALSE())</f>
        <v>N</v>
      </c>
      <c r="M3500" s="3" t="n">
        <v>82</v>
      </c>
      <c r="N3500" s="3" t="n">
        <v>35</v>
      </c>
    </row>
    <row r="3501" customFormat="false" ht="15" hidden="false" customHeight="true" outlineLevel="0" collapsed="false">
      <c r="A3501" s="3" t="s">
        <v>7013</v>
      </c>
      <c r="B3501" s="3" t="s">
        <v>7014</v>
      </c>
      <c r="C3501" s="4" t="str">
        <f aca="false">VLOOKUP($B3501,'Product Master'!$A$2:$O$5991,7,FALSE())</f>
        <v>Frozen Foods</v>
      </c>
      <c r="D3501" s="4" t="str">
        <f aca="false">VLOOKUP($B3501,'Product Master'!$A$2:$O$5991,8,FALSE())</f>
        <v>Frozen Bread &amp; Dough</v>
      </c>
      <c r="E3501" s="4" t="str">
        <f aca="false">VLOOKUP($B3501,'Product Master'!$A$2:$O$5991,5,FALSE())</f>
        <v>Northgate Frozen</v>
      </c>
      <c r="F3501" s="4" t="str">
        <f aca="false">VLOOKUP($B3501,'Product Master'!$A$2:$O$5991,4,FALSE())</f>
        <v>Northgate Frozen Whole Wheat Pie Crust, 11 oz</v>
      </c>
      <c r="G3501" s="4" t="str">
        <f aca="false">VLOOKUP($B3501,'Product Master'!$A$2:$O$5991,9,FALSE())</f>
        <v>11 oz</v>
      </c>
      <c r="H3501" s="5" t="s">
        <v>16</v>
      </c>
      <c r="I3501" s="6" t="n">
        <f aca="false">VLOOKUP($B3501,'Product Master'!$A$2:$O$5991,14,FALSE())</f>
        <v>4.49</v>
      </c>
      <c r="J3501" s="7" t="n">
        <f aca="false">VLOOKUP($B3501,'Product Master'!$A$2:$O$5991,13,FALSE())</f>
        <v>12</v>
      </c>
      <c r="K3501" s="7" t="str">
        <f aca="false">VLOOKUP($B3501,'Product Master'!$A$2:$O$5991,11,FALSE())</f>
        <v>N</v>
      </c>
      <c r="L3501" s="7" t="str">
        <f aca="false">VLOOKUP($B3501,'Product Master'!$A$2:$O$5991,12,FALSE())</f>
        <v>N</v>
      </c>
      <c r="M3501" s="3" t="n">
        <v>140</v>
      </c>
      <c r="N3501" s="3" t="n">
        <v>24</v>
      </c>
    </row>
    <row r="3502" customFormat="false" ht="15" hidden="false" customHeight="true" outlineLevel="0" collapsed="false">
      <c r="A3502" s="3" t="s">
        <v>7015</v>
      </c>
      <c r="B3502" s="3" t="s">
        <v>7016</v>
      </c>
      <c r="C3502" s="4" t="str">
        <f aca="false">VLOOKUP($B3502,'Product Master'!$A$2:$O$5991,7,FALSE())</f>
        <v>Frozen Foods</v>
      </c>
      <c r="D3502" s="4" t="str">
        <f aca="false">VLOOKUP($B3502,'Product Master'!$A$2:$O$5991,8,FALSE())</f>
        <v>Frozen Bread &amp; Dough</v>
      </c>
      <c r="E3502" s="4" t="str">
        <f aca="false">VLOOKUP($B3502,'Product Master'!$A$2:$O$5991,5,FALSE())</f>
        <v>Harborline</v>
      </c>
      <c r="F3502" s="4" t="str">
        <f aca="false">VLOOKUP($B3502,'Product Master'!$A$2:$O$5991,4,FALSE())</f>
        <v>Harborline Whole Wheat Puff Pastry, 11 oz</v>
      </c>
      <c r="G3502" s="4" t="str">
        <f aca="false">VLOOKUP($B3502,'Product Master'!$A$2:$O$5991,9,FALSE())</f>
        <v>11 oz</v>
      </c>
      <c r="H3502" s="5" t="s">
        <v>16</v>
      </c>
      <c r="I3502" s="6" t="n">
        <f aca="false">VLOOKUP($B3502,'Product Master'!$A$2:$O$5991,14,FALSE())</f>
        <v>4.39</v>
      </c>
      <c r="J3502" s="7" t="n">
        <f aca="false">VLOOKUP($B3502,'Product Master'!$A$2:$O$5991,13,FALSE())</f>
        <v>24</v>
      </c>
      <c r="K3502" s="7" t="str">
        <f aca="false">VLOOKUP($B3502,'Product Master'!$A$2:$O$5991,11,FALSE())</f>
        <v>Y</v>
      </c>
      <c r="L3502" s="7" t="str">
        <f aca="false">VLOOKUP($B3502,'Product Master'!$A$2:$O$5991,12,FALSE())</f>
        <v>N</v>
      </c>
      <c r="M3502" s="3" t="n">
        <v>9</v>
      </c>
      <c r="N3502" s="3" t="n">
        <v>20</v>
      </c>
    </row>
    <row r="3503" customFormat="false" ht="15" hidden="false" customHeight="true" outlineLevel="0" collapsed="false">
      <c r="A3503" s="3" t="s">
        <v>7017</v>
      </c>
      <c r="B3503" s="3" t="s">
        <v>7018</v>
      </c>
      <c r="C3503" s="4" t="str">
        <f aca="false">VLOOKUP($B3503,'Product Master'!$A$2:$O$5991,7,FALSE())</f>
        <v>Frozen Foods</v>
      </c>
      <c r="D3503" s="4" t="str">
        <f aca="false">VLOOKUP($B3503,'Product Master'!$A$2:$O$5991,8,FALSE())</f>
        <v>Frozen Bread &amp; Dough</v>
      </c>
      <c r="E3503" s="4" t="str">
        <f aca="false">VLOOKUP($B3503,'Product Master'!$A$2:$O$5991,5,FALSE())</f>
        <v>IceHarvest</v>
      </c>
      <c r="F3503" s="4" t="str">
        <f aca="false">VLOOKUP($B3503,'Product Master'!$A$2:$O$5991,4,FALSE())</f>
        <v>IceHarvest Bread Dough, 16 oz</v>
      </c>
      <c r="G3503" s="4" t="str">
        <f aca="false">VLOOKUP($B3503,'Product Master'!$A$2:$O$5991,9,FALSE())</f>
        <v>16 oz</v>
      </c>
      <c r="H3503" s="5" t="s">
        <v>16</v>
      </c>
      <c r="I3503" s="6" t="n">
        <f aca="false">VLOOKUP($B3503,'Product Master'!$A$2:$O$5991,14,FALSE())</f>
        <v>3.29</v>
      </c>
      <c r="J3503" s="7" t="n">
        <f aca="false">VLOOKUP($B3503,'Product Master'!$A$2:$O$5991,13,FALSE())</f>
        <v>1</v>
      </c>
      <c r="K3503" s="7" t="str">
        <f aca="false">VLOOKUP($B3503,'Product Master'!$A$2:$O$5991,11,FALSE())</f>
        <v>N</v>
      </c>
      <c r="L3503" s="7" t="str">
        <f aca="false">VLOOKUP($B3503,'Product Master'!$A$2:$O$5991,12,FALSE())</f>
        <v>N</v>
      </c>
      <c r="M3503" s="3" t="n">
        <v>58</v>
      </c>
      <c r="N3503" s="3" t="n">
        <v>25</v>
      </c>
    </row>
    <row r="3504" customFormat="false" ht="15" hidden="false" customHeight="true" outlineLevel="0" collapsed="false">
      <c r="A3504" s="3" t="s">
        <v>7019</v>
      </c>
      <c r="B3504" s="3" t="s">
        <v>7020</v>
      </c>
      <c r="C3504" s="4" t="str">
        <f aca="false">VLOOKUP($B3504,'Product Master'!$A$2:$O$5991,7,FALSE())</f>
        <v>Frozen Foods</v>
      </c>
      <c r="D3504" s="4" t="str">
        <f aca="false">VLOOKUP($B3504,'Product Master'!$A$2:$O$5991,8,FALSE())</f>
        <v>Frozen Bread &amp; Dough</v>
      </c>
      <c r="E3504" s="4" t="str">
        <f aca="false">VLOOKUP($B3504,'Product Master'!$A$2:$O$5991,5,FALSE())</f>
        <v>Harborline</v>
      </c>
      <c r="F3504" s="4" t="str">
        <f aca="false">VLOOKUP($B3504,'Product Master'!$A$2:$O$5991,4,FALSE())</f>
        <v>Harborline Dinner Rolls, 11 oz</v>
      </c>
      <c r="G3504" s="4" t="str">
        <f aca="false">VLOOKUP($B3504,'Product Master'!$A$2:$O$5991,9,FALSE())</f>
        <v>11 oz</v>
      </c>
      <c r="H3504" s="5" t="s">
        <v>16</v>
      </c>
      <c r="I3504" s="6" t="n">
        <f aca="false">VLOOKUP($B3504,'Product Master'!$A$2:$O$5991,14,FALSE())</f>
        <v>5.79</v>
      </c>
      <c r="J3504" s="7" t="n">
        <f aca="false">VLOOKUP($B3504,'Product Master'!$A$2:$O$5991,13,FALSE())</f>
        <v>8</v>
      </c>
      <c r="K3504" s="7" t="str">
        <f aca="false">VLOOKUP($B3504,'Product Master'!$A$2:$O$5991,11,FALSE())</f>
        <v>Y</v>
      </c>
      <c r="L3504" s="7" t="str">
        <f aca="false">VLOOKUP($B3504,'Product Master'!$A$2:$O$5991,12,FALSE())</f>
        <v>N</v>
      </c>
      <c r="M3504" s="3" t="n">
        <v>47</v>
      </c>
      <c r="N3504" s="3" t="n">
        <v>33</v>
      </c>
    </row>
    <row r="3505" customFormat="false" ht="15" hidden="false" customHeight="true" outlineLevel="0" collapsed="false">
      <c r="A3505" s="3" t="s">
        <v>7021</v>
      </c>
      <c r="B3505" s="3" t="s">
        <v>7022</v>
      </c>
      <c r="C3505" s="4" t="str">
        <f aca="false">VLOOKUP($B3505,'Product Master'!$A$2:$O$5991,7,FALSE())</f>
        <v>Frozen Foods</v>
      </c>
      <c r="D3505" s="4" t="str">
        <f aca="false">VLOOKUP($B3505,'Product Master'!$A$2:$O$5991,8,FALSE())</f>
        <v>Frozen Bread &amp; Dough</v>
      </c>
      <c r="E3505" s="4" t="str">
        <f aca="false">VLOOKUP($B3505,'Product Master'!$A$2:$O$5991,5,FALSE())</f>
        <v>Frostline</v>
      </c>
      <c r="F3505" s="4" t="str">
        <f aca="false">VLOOKUP($B3505,'Product Master'!$A$2:$O$5991,4,FALSE())</f>
        <v>Frostline Whole Wheat Pie Crust, 11 oz</v>
      </c>
      <c r="G3505" s="4" t="str">
        <f aca="false">VLOOKUP($B3505,'Product Master'!$A$2:$O$5991,9,FALSE())</f>
        <v>11 oz</v>
      </c>
      <c r="H3505" s="5" t="s">
        <v>16</v>
      </c>
      <c r="I3505" s="6" t="n">
        <f aca="false">VLOOKUP($B3505,'Product Master'!$A$2:$O$5991,14,FALSE())</f>
        <v>5.49</v>
      </c>
      <c r="J3505" s="7" t="n">
        <f aca="false">VLOOKUP($B3505,'Product Master'!$A$2:$O$5991,13,FALSE())</f>
        <v>1</v>
      </c>
      <c r="K3505" s="7" t="str">
        <f aca="false">VLOOKUP($B3505,'Product Master'!$A$2:$O$5991,11,FALSE())</f>
        <v>N</v>
      </c>
      <c r="L3505" s="7" t="str">
        <f aca="false">VLOOKUP($B3505,'Product Master'!$A$2:$O$5991,12,FALSE())</f>
        <v>N</v>
      </c>
      <c r="M3505" s="3" t="n">
        <v>39</v>
      </c>
      <c r="N3505" s="3" t="n">
        <v>26</v>
      </c>
    </row>
    <row r="3506" customFormat="false" ht="15" hidden="false" customHeight="true" outlineLevel="0" collapsed="false">
      <c r="A3506" s="3" t="s">
        <v>7023</v>
      </c>
      <c r="B3506" s="3" t="s">
        <v>7024</v>
      </c>
      <c r="C3506" s="4" t="str">
        <f aca="false">VLOOKUP($B3506,'Product Master'!$A$2:$O$5991,7,FALSE())</f>
        <v>Frozen Foods</v>
      </c>
      <c r="D3506" s="4" t="str">
        <f aca="false">VLOOKUP($B3506,'Product Master'!$A$2:$O$5991,8,FALSE())</f>
        <v>Frozen Bread &amp; Dough</v>
      </c>
      <c r="E3506" s="4" t="str">
        <f aca="false">VLOOKUP($B3506,'Product Master'!$A$2:$O$5991,5,FALSE())</f>
        <v>IceHarvest</v>
      </c>
      <c r="F3506" s="4" t="str">
        <f aca="false">VLOOKUP($B3506,'Product Master'!$A$2:$O$5991,4,FALSE())</f>
        <v>IceHarvest Bread Dough, 11 oz</v>
      </c>
      <c r="G3506" s="4" t="str">
        <f aca="false">VLOOKUP($B3506,'Product Master'!$A$2:$O$5991,9,FALSE())</f>
        <v>11 oz</v>
      </c>
      <c r="H3506" s="5" t="s">
        <v>16</v>
      </c>
      <c r="I3506" s="6" t="n">
        <f aca="false">VLOOKUP($B3506,'Product Master'!$A$2:$O$5991,14,FALSE())</f>
        <v>3.99</v>
      </c>
      <c r="J3506" s="7" t="n">
        <f aca="false">VLOOKUP($B3506,'Product Master'!$A$2:$O$5991,13,FALSE())</f>
        <v>8</v>
      </c>
      <c r="K3506" s="7" t="str">
        <f aca="false">VLOOKUP($B3506,'Product Master'!$A$2:$O$5991,11,FALSE())</f>
        <v>N</v>
      </c>
      <c r="L3506" s="7" t="str">
        <f aca="false">VLOOKUP($B3506,'Product Master'!$A$2:$O$5991,12,FALSE())</f>
        <v>N</v>
      </c>
      <c r="M3506" s="3" t="n">
        <v>71</v>
      </c>
      <c r="N3506" s="3" t="n">
        <v>31</v>
      </c>
    </row>
    <row r="3507" customFormat="false" ht="15" hidden="false" customHeight="true" outlineLevel="0" collapsed="false">
      <c r="A3507" s="3" t="s">
        <v>7025</v>
      </c>
      <c r="B3507" s="3" t="s">
        <v>7026</v>
      </c>
      <c r="C3507" s="4" t="str">
        <f aca="false">VLOOKUP($B3507,'Product Master'!$A$2:$O$5991,7,FALSE())</f>
        <v>Frozen Foods</v>
      </c>
      <c r="D3507" s="4" t="str">
        <f aca="false">VLOOKUP($B3507,'Product Master'!$A$2:$O$5991,8,FALSE())</f>
        <v>Frozen Bread &amp; Dough</v>
      </c>
      <c r="E3507" s="4" t="str">
        <f aca="false">VLOOKUP($B3507,'Product Master'!$A$2:$O$5991,5,FALSE())</f>
        <v>Northgate Frozen</v>
      </c>
      <c r="F3507" s="4" t="str">
        <f aca="false">VLOOKUP($B3507,'Product Master'!$A$2:$O$5991,4,FALSE())</f>
        <v>Northgate Frozen Garlic Bread, 11 oz</v>
      </c>
      <c r="G3507" s="4" t="str">
        <f aca="false">VLOOKUP($B3507,'Product Master'!$A$2:$O$5991,9,FALSE())</f>
        <v>11 oz</v>
      </c>
      <c r="H3507" s="5" t="s">
        <v>16</v>
      </c>
      <c r="I3507" s="6" t="n">
        <f aca="false">VLOOKUP($B3507,'Product Master'!$A$2:$O$5991,14,FALSE())</f>
        <v>3.39</v>
      </c>
      <c r="J3507" s="7" t="n">
        <f aca="false">VLOOKUP($B3507,'Product Master'!$A$2:$O$5991,13,FALSE())</f>
        <v>24</v>
      </c>
      <c r="K3507" s="7" t="str">
        <f aca="false">VLOOKUP($B3507,'Product Master'!$A$2:$O$5991,11,FALSE())</f>
        <v>N</v>
      </c>
      <c r="L3507" s="7" t="str">
        <f aca="false">VLOOKUP($B3507,'Product Master'!$A$2:$O$5991,12,FALSE())</f>
        <v>N</v>
      </c>
      <c r="M3507" s="3" t="n">
        <v>8</v>
      </c>
      <c r="N3507" s="3" t="n">
        <v>28</v>
      </c>
    </row>
    <row r="3508" customFormat="false" ht="15" hidden="false" customHeight="true" outlineLevel="0" collapsed="false">
      <c r="A3508" s="3" t="s">
        <v>7027</v>
      </c>
      <c r="B3508" s="3" t="s">
        <v>7028</v>
      </c>
      <c r="C3508" s="4" t="str">
        <f aca="false">VLOOKUP($B3508,'Product Master'!$A$2:$O$5991,7,FALSE())</f>
        <v>Frozen Foods</v>
      </c>
      <c r="D3508" s="4" t="str">
        <f aca="false">VLOOKUP($B3508,'Product Master'!$A$2:$O$5991,8,FALSE())</f>
        <v>Frozen Bread &amp; Dough</v>
      </c>
      <c r="E3508" s="4" t="str">
        <f aca="false">VLOOKUP($B3508,'Product Master'!$A$2:$O$5991,5,FALSE())</f>
        <v>Harborline</v>
      </c>
      <c r="F3508" s="4" t="str">
        <f aca="false">VLOOKUP($B3508,'Product Master'!$A$2:$O$5991,4,FALSE())</f>
        <v>Harborline Whole Wheat Bread Dough, 16 oz</v>
      </c>
      <c r="G3508" s="4" t="str">
        <f aca="false">VLOOKUP($B3508,'Product Master'!$A$2:$O$5991,9,FALSE())</f>
        <v>16 oz</v>
      </c>
      <c r="H3508" s="5" t="s">
        <v>16</v>
      </c>
      <c r="I3508" s="6" t="n">
        <f aca="false">VLOOKUP($B3508,'Product Master'!$A$2:$O$5991,14,FALSE())</f>
        <v>3.79</v>
      </c>
      <c r="J3508" s="7" t="n">
        <f aca="false">VLOOKUP($B3508,'Product Master'!$A$2:$O$5991,13,FALSE())</f>
        <v>6</v>
      </c>
      <c r="K3508" s="7" t="str">
        <f aca="false">VLOOKUP($B3508,'Product Master'!$A$2:$O$5991,11,FALSE())</f>
        <v>Y</v>
      </c>
      <c r="L3508" s="7" t="str">
        <f aca="false">VLOOKUP($B3508,'Product Master'!$A$2:$O$5991,12,FALSE())</f>
        <v>N</v>
      </c>
      <c r="M3508" s="3" t="n">
        <v>17</v>
      </c>
      <c r="N3508" s="3" t="n">
        <v>4</v>
      </c>
    </row>
    <row r="3509" customFormat="false" ht="15" hidden="false" customHeight="true" outlineLevel="0" collapsed="false">
      <c r="A3509" s="3" t="s">
        <v>7029</v>
      </c>
      <c r="B3509" s="3" t="s">
        <v>7030</v>
      </c>
      <c r="C3509" s="4" t="str">
        <f aca="false">VLOOKUP($B3509,'Product Master'!$A$2:$O$5991,7,FALSE())</f>
        <v>Frozen Foods</v>
      </c>
      <c r="D3509" s="4" t="str">
        <f aca="false">VLOOKUP($B3509,'Product Master'!$A$2:$O$5991,8,FALSE())</f>
        <v>Frozen Bread &amp; Dough</v>
      </c>
      <c r="E3509" s="4" t="str">
        <f aca="false">VLOOKUP($B3509,'Product Master'!$A$2:$O$5991,5,FALSE())</f>
        <v>Frostline</v>
      </c>
      <c r="F3509" s="4" t="str">
        <f aca="false">VLOOKUP($B3509,'Product Master'!$A$2:$O$5991,4,FALSE())</f>
        <v>Frostline Bread Dough, 11 oz</v>
      </c>
      <c r="G3509" s="4" t="str">
        <f aca="false">VLOOKUP($B3509,'Product Master'!$A$2:$O$5991,9,FALSE())</f>
        <v>11 oz</v>
      </c>
      <c r="H3509" s="5" t="s">
        <v>16</v>
      </c>
      <c r="I3509" s="6" t="n">
        <f aca="false">VLOOKUP($B3509,'Product Master'!$A$2:$O$5991,14,FALSE())</f>
        <v>4.99</v>
      </c>
      <c r="J3509" s="7" t="n">
        <f aca="false">VLOOKUP($B3509,'Product Master'!$A$2:$O$5991,13,FALSE())</f>
        <v>24</v>
      </c>
      <c r="K3509" s="7" t="str">
        <f aca="false">VLOOKUP($B3509,'Product Master'!$A$2:$O$5991,11,FALSE())</f>
        <v>N</v>
      </c>
      <c r="L3509" s="7" t="str">
        <f aca="false">VLOOKUP($B3509,'Product Master'!$A$2:$O$5991,12,FALSE())</f>
        <v>N</v>
      </c>
      <c r="M3509" s="3" t="n">
        <v>119</v>
      </c>
      <c r="N3509" s="3" t="n">
        <v>26</v>
      </c>
    </row>
    <row r="3510" customFormat="false" ht="15" hidden="false" customHeight="true" outlineLevel="0" collapsed="false">
      <c r="A3510" s="3" t="s">
        <v>7031</v>
      </c>
      <c r="B3510" s="3" t="s">
        <v>7032</v>
      </c>
      <c r="C3510" s="4" t="str">
        <f aca="false">VLOOKUP($B3510,'Product Master'!$A$2:$O$5991,7,FALSE())</f>
        <v>Frozen Foods</v>
      </c>
      <c r="D3510" s="4" t="str">
        <f aca="false">VLOOKUP($B3510,'Product Master'!$A$2:$O$5991,8,FALSE())</f>
        <v>Frozen Bread &amp; Dough</v>
      </c>
      <c r="E3510" s="4" t="str">
        <f aca="false">VLOOKUP($B3510,'Product Master'!$A$2:$O$5991,5,FALSE())</f>
        <v>Frostline</v>
      </c>
      <c r="F3510" s="4" t="str">
        <f aca="false">VLOOKUP($B3510,'Product Master'!$A$2:$O$5991,4,FALSE())</f>
        <v>Frostline Puff Pastry, 16 oz</v>
      </c>
      <c r="G3510" s="4" t="str">
        <f aca="false">VLOOKUP($B3510,'Product Master'!$A$2:$O$5991,9,FALSE())</f>
        <v>16 oz</v>
      </c>
      <c r="H3510" s="5" t="s">
        <v>16</v>
      </c>
      <c r="I3510" s="6" t="n">
        <f aca="false">VLOOKUP($B3510,'Product Master'!$A$2:$O$5991,14,FALSE())</f>
        <v>4.89</v>
      </c>
      <c r="J3510" s="7" t="n">
        <f aca="false">VLOOKUP($B3510,'Product Master'!$A$2:$O$5991,13,FALSE())</f>
        <v>4</v>
      </c>
      <c r="K3510" s="7" t="str">
        <f aca="false">VLOOKUP($B3510,'Product Master'!$A$2:$O$5991,11,FALSE())</f>
        <v>N</v>
      </c>
      <c r="L3510" s="7" t="str">
        <f aca="false">VLOOKUP($B3510,'Product Master'!$A$2:$O$5991,12,FALSE())</f>
        <v>N</v>
      </c>
      <c r="M3510" s="3" t="n">
        <v>81</v>
      </c>
      <c r="N3510" s="3" t="n">
        <v>12</v>
      </c>
    </row>
    <row r="3511" customFormat="false" ht="15" hidden="false" customHeight="true" outlineLevel="0" collapsed="false">
      <c r="A3511" s="3" t="s">
        <v>7033</v>
      </c>
      <c r="B3511" s="3" t="s">
        <v>7034</v>
      </c>
      <c r="C3511" s="4" t="str">
        <f aca="false">VLOOKUP($B3511,'Product Master'!$A$2:$O$5991,7,FALSE())</f>
        <v>Frozen Foods</v>
      </c>
      <c r="D3511" s="4" t="str">
        <f aca="false">VLOOKUP($B3511,'Product Master'!$A$2:$O$5991,8,FALSE())</f>
        <v>Frozen Bread &amp; Dough</v>
      </c>
      <c r="E3511" s="4" t="str">
        <f aca="false">VLOOKUP($B3511,'Product Master'!$A$2:$O$5991,5,FALSE())</f>
        <v>IceHarvest</v>
      </c>
      <c r="F3511" s="4" t="str">
        <f aca="false">VLOOKUP($B3511,'Product Master'!$A$2:$O$5991,4,FALSE())</f>
        <v>IceHarvest Garlic Bread, 16 oz</v>
      </c>
      <c r="G3511" s="4" t="str">
        <f aca="false">VLOOKUP($B3511,'Product Master'!$A$2:$O$5991,9,FALSE())</f>
        <v>16 oz</v>
      </c>
      <c r="H3511" s="5" t="s">
        <v>16</v>
      </c>
      <c r="I3511" s="6" t="n">
        <f aca="false">VLOOKUP($B3511,'Product Master'!$A$2:$O$5991,14,FALSE())</f>
        <v>4.39</v>
      </c>
      <c r="J3511" s="7" t="n">
        <f aca="false">VLOOKUP($B3511,'Product Master'!$A$2:$O$5991,13,FALSE())</f>
        <v>24</v>
      </c>
      <c r="K3511" s="7" t="str">
        <f aca="false">VLOOKUP($B3511,'Product Master'!$A$2:$O$5991,11,FALSE())</f>
        <v>N</v>
      </c>
      <c r="L3511" s="7" t="str">
        <f aca="false">VLOOKUP($B3511,'Product Master'!$A$2:$O$5991,12,FALSE())</f>
        <v>N</v>
      </c>
      <c r="M3511" s="3" t="n">
        <v>31</v>
      </c>
      <c r="N3511" s="3" t="n">
        <v>15</v>
      </c>
    </row>
    <row r="3512" customFormat="false" ht="15" hidden="false" customHeight="true" outlineLevel="0" collapsed="false">
      <c r="A3512" s="3" t="s">
        <v>7035</v>
      </c>
      <c r="B3512" s="3" t="s">
        <v>7036</v>
      </c>
      <c r="C3512" s="4" t="str">
        <f aca="false">VLOOKUP($B3512,'Product Master'!$A$2:$O$5991,7,FALSE())</f>
        <v>Frozen Foods</v>
      </c>
      <c r="D3512" s="4" t="str">
        <f aca="false">VLOOKUP($B3512,'Product Master'!$A$2:$O$5991,8,FALSE())</f>
        <v>Frozen Bread &amp; Dough</v>
      </c>
      <c r="E3512" s="4" t="str">
        <f aca="false">VLOOKUP($B3512,'Product Master'!$A$2:$O$5991,5,FALSE())</f>
        <v>IceHarvest</v>
      </c>
      <c r="F3512" s="4" t="str">
        <f aca="false">VLOOKUP($B3512,'Product Master'!$A$2:$O$5991,4,FALSE())</f>
        <v>IceHarvest Whole Wheat Bread Dough, 16 oz</v>
      </c>
      <c r="G3512" s="4" t="str">
        <f aca="false">VLOOKUP($B3512,'Product Master'!$A$2:$O$5991,9,FALSE())</f>
        <v>16 oz</v>
      </c>
      <c r="H3512" s="5" t="s">
        <v>16</v>
      </c>
      <c r="I3512" s="6" t="n">
        <f aca="false">VLOOKUP($B3512,'Product Master'!$A$2:$O$5991,14,FALSE())</f>
        <v>4.39</v>
      </c>
      <c r="J3512" s="7" t="n">
        <f aca="false">VLOOKUP($B3512,'Product Master'!$A$2:$O$5991,13,FALSE())</f>
        <v>12</v>
      </c>
      <c r="K3512" s="7" t="str">
        <f aca="false">VLOOKUP($B3512,'Product Master'!$A$2:$O$5991,11,FALSE())</f>
        <v>N</v>
      </c>
      <c r="L3512" s="7" t="str">
        <f aca="false">VLOOKUP($B3512,'Product Master'!$A$2:$O$5991,12,FALSE())</f>
        <v>N</v>
      </c>
      <c r="M3512" s="3" t="n">
        <v>79</v>
      </c>
      <c r="N3512" s="3" t="n">
        <v>24</v>
      </c>
    </row>
    <row r="3513" customFormat="false" ht="15" hidden="false" customHeight="true" outlineLevel="0" collapsed="false">
      <c r="A3513" s="3" t="s">
        <v>7037</v>
      </c>
      <c r="B3513" s="3" t="s">
        <v>7038</v>
      </c>
      <c r="C3513" s="4" t="str">
        <f aca="false">VLOOKUP($B3513,'Product Master'!$A$2:$O$5991,7,FALSE())</f>
        <v>Frozen Foods</v>
      </c>
      <c r="D3513" s="4" t="str">
        <f aca="false">VLOOKUP($B3513,'Product Master'!$A$2:$O$5991,8,FALSE())</f>
        <v>Frozen Bread &amp; Dough</v>
      </c>
      <c r="E3513" s="4" t="str">
        <f aca="false">VLOOKUP($B3513,'Product Master'!$A$2:$O$5991,5,FALSE())</f>
        <v>Harborline</v>
      </c>
      <c r="F3513" s="4" t="str">
        <f aca="false">VLOOKUP($B3513,'Product Master'!$A$2:$O$5991,4,FALSE())</f>
        <v>Harborline Whole Wheat Puff Pastry, 16 oz</v>
      </c>
      <c r="G3513" s="4" t="str">
        <f aca="false">VLOOKUP($B3513,'Product Master'!$A$2:$O$5991,9,FALSE())</f>
        <v>16 oz</v>
      </c>
      <c r="H3513" s="5" t="s">
        <v>16</v>
      </c>
      <c r="I3513" s="6" t="n">
        <f aca="false">VLOOKUP($B3513,'Product Master'!$A$2:$O$5991,14,FALSE())</f>
        <v>3.99</v>
      </c>
      <c r="J3513" s="7" t="n">
        <f aca="false">VLOOKUP($B3513,'Product Master'!$A$2:$O$5991,13,FALSE())</f>
        <v>12</v>
      </c>
      <c r="K3513" s="7" t="str">
        <f aca="false">VLOOKUP($B3513,'Product Master'!$A$2:$O$5991,11,FALSE())</f>
        <v>Y</v>
      </c>
      <c r="L3513" s="7" t="str">
        <f aca="false">VLOOKUP($B3513,'Product Master'!$A$2:$O$5991,12,FALSE())</f>
        <v>N</v>
      </c>
      <c r="M3513" s="3" t="n">
        <v>14</v>
      </c>
      <c r="N3513" s="3" t="n">
        <v>29</v>
      </c>
    </row>
    <row r="3514" customFormat="false" ht="15" hidden="false" customHeight="true" outlineLevel="0" collapsed="false">
      <c r="A3514" s="3" t="s">
        <v>7039</v>
      </c>
      <c r="B3514" s="3" t="s">
        <v>7040</v>
      </c>
      <c r="C3514" s="4" t="str">
        <f aca="false">VLOOKUP($B3514,'Product Master'!$A$2:$O$5991,7,FALSE())</f>
        <v>Frozen Foods</v>
      </c>
      <c r="D3514" s="4" t="str">
        <f aca="false">VLOOKUP($B3514,'Product Master'!$A$2:$O$5991,8,FALSE())</f>
        <v>Frozen Bread &amp; Dough</v>
      </c>
      <c r="E3514" s="4" t="str">
        <f aca="false">VLOOKUP($B3514,'Product Master'!$A$2:$O$5991,5,FALSE())</f>
        <v>IceHarvest</v>
      </c>
      <c r="F3514" s="4" t="str">
        <f aca="false">VLOOKUP($B3514,'Product Master'!$A$2:$O$5991,4,FALSE())</f>
        <v>IceHarvest Dinner Rolls, 11 oz</v>
      </c>
      <c r="G3514" s="4" t="str">
        <f aca="false">VLOOKUP($B3514,'Product Master'!$A$2:$O$5991,9,FALSE())</f>
        <v>11 oz</v>
      </c>
      <c r="H3514" s="5" t="s">
        <v>16</v>
      </c>
      <c r="I3514" s="6" t="n">
        <f aca="false">VLOOKUP($B3514,'Product Master'!$A$2:$O$5991,14,FALSE())</f>
        <v>4.99</v>
      </c>
      <c r="J3514" s="7" t="n">
        <f aca="false">VLOOKUP($B3514,'Product Master'!$A$2:$O$5991,13,FALSE())</f>
        <v>2</v>
      </c>
      <c r="K3514" s="7" t="str">
        <f aca="false">VLOOKUP($B3514,'Product Master'!$A$2:$O$5991,11,FALSE())</f>
        <v>N</v>
      </c>
      <c r="L3514" s="7" t="str">
        <f aca="false">VLOOKUP($B3514,'Product Master'!$A$2:$O$5991,12,FALSE())</f>
        <v>N</v>
      </c>
      <c r="M3514" s="3" t="n">
        <v>113</v>
      </c>
      <c r="N3514" s="3" t="n">
        <v>10</v>
      </c>
    </row>
    <row r="3515" customFormat="false" ht="15" hidden="false" customHeight="true" outlineLevel="0" collapsed="false">
      <c r="A3515" s="3" t="s">
        <v>7041</v>
      </c>
      <c r="B3515" s="3" t="s">
        <v>7042</v>
      </c>
      <c r="C3515" s="4" t="str">
        <f aca="false">VLOOKUP($B3515,'Product Master'!$A$2:$O$5991,7,FALSE())</f>
        <v>Frozen Foods</v>
      </c>
      <c r="D3515" s="4" t="str">
        <f aca="false">VLOOKUP($B3515,'Product Master'!$A$2:$O$5991,8,FALSE())</f>
        <v>Frozen Bread &amp; Dough</v>
      </c>
      <c r="E3515" s="4" t="str">
        <f aca="false">VLOOKUP($B3515,'Product Master'!$A$2:$O$5991,5,FALSE())</f>
        <v>IceHarvest</v>
      </c>
      <c r="F3515" s="4" t="str">
        <f aca="false">VLOOKUP($B3515,'Product Master'!$A$2:$O$5991,4,FALSE())</f>
        <v>IceHarvest Whole Wheat Garlic Bread, 16 oz</v>
      </c>
      <c r="G3515" s="4" t="str">
        <f aca="false">VLOOKUP($B3515,'Product Master'!$A$2:$O$5991,9,FALSE())</f>
        <v>16 oz</v>
      </c>
      <c r="H3515" s="5" t="s">
        <v>16</v>
      </c>
      <c r="I3515" s="6" t="n">
        <f aca="false">VLOOKUP($B3515,'Product Master'!$A$2:$O$5991,14,FALSE())</f>
        <v>3.79</v>
      </c>
      <c r="J3515" s="7" t="n">
        <f aca="false">VLOOKUP($B3515,'Product Master'!$A$2:$O$5991,13,FALSE())</f>
        <v>12</v>
      </c>
      <c r="K3515" s="7" t="str">
        <f aca="false">VLOOKUP($B3515,'Product Master'!$A$2:$O$5991,11,FALSE())</f>
        <v>N</v>
      </c>
      <c r="L3515" s="7" t="str">
        <f aca="false">VLOOKUP($B3515,'Product Master'!$A$2:$O$5991,12,FALSE())</f>
        <v>N</v>
      </c>
      <c r="M3515" s="3" t="n">
        <v>136</v>
      </c>
      <c r="N3515" s="3" t="n">
        <v>34</v>
      </c>
    </row>
    <row r="3516" customFormat="false" ht="15" hidden="false" customHeight="true" outlineLevel="0" collapsed="false">
      <c r="A3516" s="3" t="s">
        <v>7043</v>
      </c>
      <c r="B3516" s="3" t="s">
        <v>7044</v>
      </c>
      <c r="C3516" s="4" t="str">
        <f aca="false">VLOOKUP($B3516,'Product Master'!$A$2:$O$5991,7,FALSE())</f>
        <v>Frozen Foods</v>
      </c>
      <c r="D3516" s="4" t="str">
        <f aca="false">VLOOKUP($B3516,'Product Master'!$A$2:$O$5991,8,FALSE())</f>
        <v>Frozen Bread &amp; Dough</v>
      </c>
      <c r="E3516" s="4" t="str">
        <f aca="false">VLOOKUP($B3516,'Product Master'!$A$2:$O$5991,5,FALSE())</f>
        <v>Harborline</v>
      </c>
      <c r="F3516" s="4" t="str">
        <f aca="false">VLOOKUP($B3516,'Product Master'!$A$2:$O$5991,4,FALSE())</f>
        <v>Harborline Bread Dough, 16 oz</v>
      </c>
      <c r="G3516" s="4" t="str">
        <f aca="false">VLOOKUP($B3516,'Product Master'!$A$2:$O$5991,9,FALSE())</f>
        <v>16 oz</v>
      </c>
      <c r="H3516" s="5" t="s">
        <v>16</v>
      </c>
      <c r="I3516" s="6" t="n">
        <f aca="false">VLOOKUP($B3516,'Product Master'!$A$2:$O$5991,14,FALSE())</f>
        <v>5.99</v>
      </c>
      <c r="J3516" s="7" t="n">
        <f aca="false">VLOOKUP($B3516,'Product Master'!$A$2:$O$5991,13,FALSE())</f>
        <v>12</v>
      </c>
      <c r="K3516" s="7" t="str">
        <f aca="false">VLOOKUP($B3516,'Product Master'!$A$2:$O$5991,11,FALSE())</f>
        <v>Y</v>
      </c>
      <c r="L3516" s="7" t="str">
        <f aca="false">VLOOKUP($B3516,'Product Master'!$A$2:$O$5991,12,FALSE())</f>
        <v>N</v>
      </c>
      <c r="M3516" s="3" t="n">
        <v>124</v>
      </c>
      <c r="N3516" s="3" t="n">
        <v>7</v>
      </c>
    </row>
    <row r="3517" customFormat="false" ht="15" hidden="false" customHeight="true" outlineLevel="0" collapsed="false">
      <c r="A3517" s="3" t="s">
        <v>7045</v>
      </c>
      <c r="B3517" s="3" t="s">
        <v>7046</v>
      </c>
      <c r="C3517" s="4" t="str">
        <f aca="false">VLOOKUP($B3517,'Product Master'!$A$2:$O$5991,7,FALSE())</f>
        <v>Frozen Foods</v>
      </c>
      <c r="D3517" s="4" t="str">
        <f aca="false">VLOOKUP($B3517,'Product Master'!$A$2:$O$5991,8,FALSE())</f>
        <v>Frozen Bread &amp; Dough</v>
      </c>
      <c r="E3517" s="4" t="str">
        <f aca="false">VLOOKUP($B3517,'Product Master'!$A$2:$O$5991,5,FALSE())</f>
        <v>IceHarvest</v>
      </c>
      <c r="F3517" s="4" t="str">
        <f aca="false">VLOOKUP($B3517,'Product Master'!$A$2:$O$5991,4,FALSE())</f>
        <v>IceHarvest Whole Wheat Pie Crust, 16 oz</v>
      </c>
      <c r="G3517" s="4" t="str">
        <f aca="false">VLOOKUP($B3517,'Product Master'!$A$2:$O$5991,9,FALSE())</f>
        <v>16 oz</v>
      </c>
      <c r="H3517" s="5" t="s">
        <v>16</v>
      </c>
      <c r="I3517" s="6" t="n">
        <f aca="false">VLOOKUP($B3517,'Product Master'!$A$2:$O$5991,14,FALSE())</f>
        <v>3.29</v>
      </c>
      <c r="J3517" s="7" t="n">
        <f aca="false">VLOOKUP($B3517,'Product Master'!$A$2:$O$5991,13,FALSE())</f>
        <v>6</v>
      </c>
      <c r="K3517" s="7" t="str">
        <f aca="false">VLOOKUP($B3517,'Product Master'!$A$2:$O$5991,11,FALSE())</f>
        <v>N</v>
      </c>
      <c r="L3517" s="7" t="str">
        <f aca="false">VLOOKUP($B3517,'Product Master'!$A$2:$O$5991,12,FALSE())</f>
        <v>N</v>
      </c>
      <c r="M3517" s="3" t="n">
        <v>36</v>
      </c>
      <c r="N3517" s="3" t="n">
        <v>32</v>
      </c>
    </row>
    <row r="3518" customFormat="false" ht="15" hidden="false" customHeight="true" outlineLevel="0" collapsed="false">
      <c r="A3518" s="3" t="s">
        <v>7047</v>
      </c>
      <c r="B3518" s="3" t="s">
        <v>7048</v>
      </c>
      <c r="C3518" s="4" t="str">
        <f aca="false">VLOOKUP($B3518,'Product Master'!$A$2:$O$5991,7,FALSE())</f>
        <v>Frozen Foods</v>
      </c>
      <c r="D3518" s="4" t="str">
        <f aca="false">VLOOKUP($B3518,'Product Master'!$A$2:$O$5991,8,FALSE())</f>
        <v>Frozen Bread &amp; Dough</v>
      </c>
      <c r="E3518" s="4" t="str">
        <f aca="false">VLOOKUP($B3518,'Product Master'!$A$2:$O$5991,5,FALSE())</f>
        <v>Frostline</v>
      </c>
      <c r="F3518" s="4" t="str">
        <f aca="false">VLOOKUP($B3518,'Product Master'!$A$2:$O$5991,4,FALSE())</f>
        <v>Frostline Whole Wheat Puff Pastry, 16 oz</v>
      </c>
      <c r="G3518" s="4" t="str">
        <f aca="false">VLOOKUP($B3518,'Product Master'!$A$2:$O$5991,9,FALSE())</f>
        <v>16 oz</v>
      </c>
      <c r="H3518" s="5" t="s">
        <v>16</v>
      </c>
      <c r="I3518" s="6" t="n">
        <f aca="false">VLOOKUP($B3518,'Product Master'!$A$2:$O$5991,14,FALSE())</f>
        <v>3.99</v>
      </c>
      <c r="J3518" s="7" t="n">
        <f aca="false">VLOOKUP($B3518,'Product Master'!$A$2:$O$5991,13,FALSE())</f>
        <v>24</v>
      </c>
      <c r="K3518" s="7" t="str">
        <f aca="false">VLOOKUP($B3518,'Product Master'!$A$2:$O$5991,11,FALSE())</f>
        <v>N</v>
      </c>
      <c r="L3518" s="7" t="str">
        <f aca="false">VLOOKUP($B3518,'Product Master'!$A$2:$O$5991,12,FALSE())</f>
        <v>N</v>
      </c>
      <c r="M3518" s="3" t="n">
        <v>111</v>
      </c>
      <c r="N3518" s="3" t="n">
        <v>33</v>
      </c>
    </row>
    <row r="3519" customFormat="false" ht="15" hidden="false" customHeight="true" outlineLevel="0" collapsed="false">
      <c r="A3519" s="3" t="s">
        <v>7049</v>
      </c>
      <c r="B3519" s="3" t="s">
        <v>7050</v>
      </c>
      <c r="C3519" s="4" t="str">
        <f aca="false">VLOOKUP($B3519,'Product Master'!$A$2:$O$5991,7,FALSE())</f>
        <v>Frozen Foods</v>
      </c>
      <c r="D3519" s="4" t="str">
        <f aca="false">VLOOKUP($B3519,'Product Master'!$A$2:$O$5991,8,FALSE())</f>
        <v>Frozen Bread &amp; Dough</v>
      </c>
      <c r="E3519" s="4" t="str">
        <f aca="false">VLOOKUP($B3519,'Product Master'!$A$2:$O$5991,5,FALSE())</f>
        <v>Frostline</v>
      </c>
      <c r="F3519" s="4" t="str">
        <f aca="false">VLOOKUP($B3519,'Product Master'!$A$2:$O$5991,4,FALSE())</f>
        <v>Frostline Whole Wheat Puff Pastry, 11 oz</v>
      </c>
      <c r="G3519" s="4" t="str">
        <f aca="false">VLOOKUP($B3519,'Product Master'!$A$2:$O$5991,9,FALSE())</f>
        <v>11 oz</v>
      </c>
      <c r="H3519" s="5" t="s">
        <v>16</v>
      </c>
      <c r="I3519" s="6" t="n">
        <f aca="false">VLOOKUP($B3519,'Product Master'!$A$2:$O$5991,14,FALSE())</f>
        <v>3.39</v>
      </c>
      <c r="J3519" s="7" t="n">
        <f aca="false">VLOOKUP($B3519,'Product Master'!$A$2:$O$5991,13,FALSE())</f>
        <v>12</v>
      </c>
      <c r="K3519" s="7" t="str">
        <f aca="false">VLOOKUP($B3519,'Product Master'!$A$2:$O$5991,11,FALSE())</f>
        <v>N</v>
      </c>
      <c r="L3519" s="7" t="str">
        <f aca="false">VLOOKUP($B3519,'Product Master'!$A$2:$O$5991,12,FALSE())</f>
        <v>N</v>
      </c>
      <c r="M3519" s="3" t="n">
        <v>107</v>
      </c>
      <c r="N3519" s="3" t="n">
        <v>28</v>
      </c>
    </row>
    <row r="3520" customFormat="false" ht="15" hidden="false" customHeight="true" outlineLevel="0" collapsed="false">
      <c r="A3520" s="3" t="s">
        <v>7051</v>
      </c>
      <c r="B3520" s="3" t="s">
        <v>7052</v>
      </c>
      <c r="C3520" s="4" t="str">
        <f aca="false">VLOOKUP($B3520,'Product Master'!$A$2:$O$5991,7,FALSE())</f>
        <v>Frozen Foods</v>
      </c>
      <c r="D3520" s="4" t="str">
        <f aca="false">VLOOKUP($B3520,'Product Master'!$A$2:$O$5991,8,FALSE())</f>
        <v>Frozen Bread &amp; Dough</v>
      </c>
      <c r="E3520" s="4" t="str">
        <f aca="false">VLOOKUP($B3520,'Product Master'!$A$2:$O$5991,5,FALSE())</f>
        <v>Frostline</v>
      </c>
      <c r="F3520" s="4" t="str">
        <f aca="false">VLOOKUP($B3520,'Product Master'!$A$2:$O$5991,4,FALSE())</f>
        <v>Frostline Whole Wheat Pie Crust, 16 oz</v>
      </c>
      <c r="G3520" s="4" t="str">
        <f aca="false">VLOOKUP($B3520,'Product Master'!$A$2:$O$5991,9,FALSE())</f>
        <v>16 oz</v>
      </c>
      <c r="H3520" s="5" t="s">
        <v>16</v>
      </c>
      <c r="I3520" s="6" t="n">
        <f aca="false">VLOOKUP($B3520,'Product Master'!$A$2:$O$5991,14,FALSE())</f>
        <v>4.39</v>
      </c>
      <c r="J3520" s="7" t="n">
        <f aca="false">VLOOKUP($B3520,'Product Master'!$A$2:$O$5991,13,FALSE())</f>
        <v>1</v>
      </c>
      <c r="K3520" s="7" t="str">
        <f aca="false">VLOOKUP($B3520,'Product Master'!$A$2:$O$5991,11,FALSE())</f>
        <v>N</v>
      </c>
      <c r="L3520" s="7" t="str">
        <f aca="false">VLOOKUP($B3520,'Product Master'!$A$2:$O$5991,12,FALSE())</f>
        <v>N</v>
      </c>
      <c r="M3520" s="3" t="n">
        <v>111</v>
      </c>
      <c r="N3520" s="3" t="n">
        <v>23</v>
      </c>
    </row>
    <row r="3521" customFormat="false" ht="15" hidden="false" customHeight="true" outlineLevel="0" collapsed="false">
      <c r="A3521" s="3" t="s">
        <v>7053</v>
      </c>
      <c r="B3521" s="3" t="s">
        <v>7054</v>
      </c>
      <c r="C3521" s="4" t="str">
        <f aca="false">VLOOKUP($B3521,'Product Master'!$A$2:$O$5991,7,FALSE())</f>
        <v>Frozen Foods</v>
      </c>
      <c r="D3521" s="4" t="str">
        <f aca="false">VLOOKUP($B3521,'Product Master'!$A$2:$O$5991,8,FALSE())</f>
        <v>Frozen Bread &amp; Dough</v>
      </c>
      <c r="E3521" s="4" t="str">
        <f aca="false">VLOOKUP($B3521,'Product Master'!$A$2:$O$5991,5,FALSE())</f>
        <v>IceHarvest</v>
      </c>
      <c r="F3521" s="4" t="str">
        <f aca="false">VLOOKUP($B3521,'Product Master'!$A$2:$O$5991,4,FALSE())</f>
        <v>IceHarvest Whole Wheat Puff Pastry, 11 oz</v>
      </c>
      <c r="G3521" s="4" t="str">
        <f aca="false">VLOOKUP($B3521,'Product Master'!$A$2:$O$5991,9,FALSE())</f>
        <v>11 oz</v>
      </c>
      <c r="H3521" s="5" t="s">
        <v>16</v>
      </c>
      <c r="I3521" s="6" t="n">
        <f aca="false">VLOOKUP($B3521,'Product Master'!$A$2:$O$5991,14,FALSE())</f>
        <v>4.49</v>
      </c>
      <c r="J3521" s="7" t="n">
        <f aca="false">VLOOKUP($B3521,'Product Master'!$A$2:$O$5991,13,FALSE())</f>
        <v>2</v>
      </c>
      <c r="K3521" s="7" t="str">
        <f aca="false">VLOOKUP($B3521,'Product Master'!$A$2:$O$5991,11,FALSE())</f>
        <v>N</v>
      </c>
      <c r="L3521" s="7" t="str">
        <f aca="false">VLOOKUP($B3521,'Product Master'!$A$2:$O$5991,12,FALSE())</f>
        <v>N</v>
      </c>
      <c r="M3521" s="3" t="n">
        <v>24</v>
      </c>
      <c r="N3521" s="3" t="n">
        <v>16</v>
      </c>
    </row>
    <row r="3522" customFormat="false" ht="15" hidden="false" customHeight="true" outlineLevel="0" collapsed="false">
      <c r="A3522" s="3" t="s">
        <v>7055</v>
      </c>
      <c r="B3522" s="3" t="s">
        <v>7056</v>
      </c>
      <c r="C3522" s="4" t="str">
        <f aca="false">VLOOKUP($B3522,'Product Master'!$A$2:$O$5991,7,FALSE())</f>
        <v>Dairy &amp; Eggs</v>
      </c>
      <c r="D3522" s="4" t="str">
        <f aca="false">VLOOKUP($B3522,'Product Master'!$A$2:$O$5991,8,FALSE())</f>
        <v>Milk</v>
      </c>
      <c r="E3522" s="4" t="str">
        <f aca="false">VLOOKUP($B3522,'Product Master'!$A$2:$O$5991,5,FALSE())</f>
        <v>Meadow Gold Farms</v>
      </c>
      <c r="F3522" s="4" t="str">
        <f aca="false">VLOOKUP($B3522,'Product Master'!$A$2:$O$5991,4,FALSE())</f>
        <v>Meadow Gold Farms Lactose-Free Milk, 1 pt</v>
      </c>
      <c r="G3522" s="4" t="str">
        <f aca="false">VLOOKUP($B3522,'Product Master'!$A$2:$O$5991,9,FALSE())</f>
        <v>1 pt</v>
      </c>
      <c r="H3522" s="5" t="s">
        <v>16</v>
      </c>
      <c r="I3522" s="6" t="n">
        <f aca="false">VLOOKUP($B3522,'Product Master'!$A$2:$O$5991,14,FALSE())</f>
        <v>4.79</v>
      </c>
      <c r="J3522" s="7" t="n">
        <f aca="false">VLOOKUP($B3522,'Product Master'!$A$2:$O$5991,13,FALSE())</f>
        <v>1</v>
      </c>
      <c r="K3522" s="7" t="str">
        <f aca="false">VLOOKUP($B3522,'Product Master'!$A$2:$O$5991,11,FALSE())</f>
        <v>N</v>
      </c>
      <c r="L3522" s="7" t="str">
        <f aca="false">VLOOKUP($B3522,'Product Master'!$A$2:$O$5991,12,FALSE())</f>
        <v>Y</v>
      </c>
      <c r="M3522" s="3" t="n">
        <v>179</v>
      </c>
      <c r="N3522" s="3" t="n">
        <v>39</v>
      </c>
    </row>
    <row r="3523" customFormat="false" ht="15" hidden="false" customHeight="true" outlineLevel="0" collapsed="false">
      <c r="A3523" s="3" t="s">
        <v>7057</v>
      </c>
      <c r="B3523" s="3" t="s">
        <v>7058</v>
      </c>
      <c r="C3523" s="4" t="str">
        <f aca="false">VLOOKUP($B3523,'Product Master'!$A$2:$O$5991,7,FALSE())</f>
        <v>Dairy &amp; Eggs</v>
      </c>
      <c r="D3523" s="4" t="str">
        <f aca="false">VLOOKUP($B3523,'Product Master'!$A$2:$O$5991,8,FALSE())</f>
        <v>Milk</v>
      </c>
      <c r="E3523" s="4" t="str">
        <f aca="false">VLOOKUP($B3523,'Product Master'!$A$2:$O$5991,5,FALSE())</f>
        <v>Harborline</v>
      </c>
      <c r="F3523" s="4" t="str">
        <f aca="false">VLOOKUP($B3523,'Product Master'!$A$2:$O$5991,4,FALSE())</f>
        <v>Harborline Lactose-Free Milk, 0.5 gal</v>
      </c>
      <c r="G3523" s="4" t="str">
        <f aca="false">VLOOKUP($B3523,'Product Master'!$A$2:$O$5991,9,FALSE())</f>
        <v>0.5 gal</v>
      </c>
      <c r="H3523" s="5" t="s">
        <v>16</v>
      </c>
      <c r="I3523" s="6" t="n">
        <f aca="false">VLOOKUP($B3523,'Product Master'!$A$2:$O$5991,14,FALSE())</f>
        <v>3.29</v>
      </c>
      <c r="J3523" s="7" t="n">
        <f aca="false">VLOOKUP($B3523,'Product Master'!$A$2:$O$5991,13,FALSE())</f>
        <v>8</v>
      </c>
      <c r="K3523" s="7" t="str">
        <f aca="false">VLOOKUP($B3523,'Product Master'!$A$2:$O$5991,11,FALSE())</f>
        <v>Y</v>
      </c>
      <c r="L3523" s="7" t="str">
        <f aca="false">VLOOKUP($B3523,'Product Master'!$A$2:$O$5991,12,FALSE())</f>
        <v>Y</v>
      </c>
      <c r="M3523" s="3" t="n">
        <v>217</v>
      </c>
      <c r="N3523" s="3" t="n">
        <v>52</v>
      </c>
    </row>
    <row r="3524" customFormat="false" ht="15" hidden="false" customHeight="true" outlineLevel="0" collapsed="false">
      <c r="A3524" s="3" t="s">
        <v>7059</v>
      </c>
      <c r="B3524" s="3" t="s">
        <v>7060</v>
      </c>
      <c r="C3524" s="4" t="str">
        <f aca="false">VLOOKUP($B3524,'Product Master'!$A$2:$O$5991,7,FALSE())</f>
        <v>Dairy &amp; Eggs</v>
      </c>
      <c r="D3524" s="4" t="str">
        <f aca="false">VLOOKUP($B3524,'Product Master'!$A$2:$O$5991,8,FALSE())</f>
        <v>Milk</v>
      </c>
      <c r="E3524" s="4" t="str">
        <f aca="false">VLOOKUP($B3524,'Product Master'!$A$2:$O$5991,5,FALSE())</f>
        <v>Meadow Gold Farms</v>
      </c>
      <c r="F3524" s="4" t="str">
        <f aca="false">VLOOKUP($B3524,'Product Master'!$A$2:$O$5991,4,FALSE())</f>
        <v>Meadow Gold Farms Lactose-Free Milk, 0.5 gal</v>
      </c>
      <c r="G3524" s="4" t="str">
        <f aca="false">VLOOKUP($B3524,'Product Master'!$A$2:$O$5991,9,FALSE())</f>
        <v>0.5 gal</v>
      </c>
      <c r="H3524" s="5" t="s">
        <v>16</v>
      </c>
      <c r="I3524" s="6" t="n">
        <f aca="false">VLOOKUP($B3524,'Product Master'!$A$2:$O$5991,14,FALSE())</f>
        <v>4.99</v>
      </c>
      <c r="J3524" s="7" t="n">
        <f aca="false">VLOOKUP($B3524,'Product Master'!$A$2:$O$5991,13,FALSE())</f>
        <v>1</v>
      </c>
      <c r="K3524" s="7" t="str">
        <f aca="false">VLOOKUP($B3524,'Product Master'!$A$2:$O$5991,11,FALSE())</f>
        <v>N</v>
      </c>
      <c r="L3524" s="7" t="str">
        <f aca="false">VLOOKUP($B3524,'Product Master'!$A$2:$O$5991,12,FALSE())</f>
        <v>Y</v>
      </c>
      <c r="M3524" s="3" t="n">
        <v>268</v>
      </c>
      <c r="N3524" s="3" t="n">
        <v>45</v>
      </c>
    </row>
    <row r="3525" customFormat="false" ht="15" hidden="false" customHeight="true" outlineLevel="0" collapsed="false">
      <c r="A3525" s="3" t="s">
        <v>7061</v>
      </c>
      <c r="B3525" s="3" t="s">
        <v>7062</v>
      </c>
      <c r="C3525" s="4" t="str">
        <f aca="false">VLOOKUP($B3525,'Product Master'!$A$2:$O$5991,7,FALSE())</f>
        <v>Dairy &amp; Eggs</v>
      </c>
      <c r="D3525" s="4" t="str">
        <f aca="false">VLOOKUP($B3525,'Product Master'!$A$2:$O$5991,8,FALSE())</f>
        <v>Milk</v>
      </c>
      <c r="E3525" s="4" t="str">
        <f aca="false">VLOOKUP($B3525,'Product Master'!$A$2:$O$5991,5,FALSE())</f>
        <v>Clover Ridge</v>
      </c>
      <c r="F3525" s="4" t="str">
        <f aca="false">VLOOKUP($B3525,'Product Master'!$A$2:$O$5991,4,FALSE())</f>
        <v>Clover Ridge Whole Milk, 1 gal</v>
      </c>
      <c r="G3525" s="4" t="str">
        <f aca="false">VLOOKUP($B3525,'Product Master'!$A$2:$O$5991,9,FALSE())</f>
        <v>1 gal</v>
      </c>
      <c r="H3525" s="5" t="s">
        <v>16</v>
      </c>
      <c r="I3525" s="6" t="n">
        <f aca="false">VLOOKUP($B3525,'Product Master'!$A$2:$O$5991,14,FALSE())</f>
        <v>3.99</v>
      </c>
      <c r="J3525" s="7" t="n">
        <f aca="false">VLOOKUP($B3525,'Product Master'!$A$2:$O$5991,13,FALSE())</f>
        <v>6</v>
      </c>
      <c r="K3525" s="7" t="str">
        <f aca="false">VLOOKUP($B3525,'Product Master'!$A$2:$O$5991,11,FALSE())</f>
        <v>N</v>
      </c>
      <c r="L3525" s="7" t="str">
        <f aca="false">VLOOKUP($B3525,'Product Master'!$A$2:$O$5991,12,FALSE())</f>
        <v>Y</v>
      </c>
      <c r="M3525" s="3" t="n">
        <v>52</v>
      </c>
      <c r="N3525" s="3" t="n">
        <v>32</v>
      </c>
    </row>
    <row r="3526" customFormat="false" ht="15" hidden="false" customHeight="true" outlineLevel="0" collapsed="false">
      <c r="A3526" s="3" t="s">
        <v>7063</v>
      </c>
      <c r="B3526" s="3" t="s">
        <v>7064</v>
      </c>
      <c r="C3526" s="4" t="str">
        <f aca="false">VLOOKUP($B3526,'Product Master'!$A$2:$O$5991,7,FALSE())</f>
        <v>Dairy &amp; Eggs</v>
      </c>
      <c r="D3526" s="4" t="str">
        <f aca="false">VLOOKUP($B3526,'Product Master'!$A$2:$O$5991,8,FALSE())</f>
        <v>Milk</v>
      </c>
      <c r="E3526" s="4" t="str">
        <f aca="false">VLOOKUP($B3526,'Product Master'!$A$2:$O$5991,5,FALSE())</f>
        <v>Meadow Gold Farms</v>
      </c>
      <c r="F3526" s="4" t="str">
        <f aca="false">VLOOKUP($B3526,'Product Master'!$A$2:$O$5991,4,FALSE())</f>
        <v>Meadow Gold Farms Half &amp; Half, 1 pt</v>
      </c>
      <c r="G3526" s="4" t="str">
        <f aca="false">VLOOKUP($B3526,'Product Master'!$A$2:$O$5991,9,FALSE())</f>
        <v>1 pt</v>
      </c>
      <c r="H3526" s="5" t="s">
        <v>16</v>
      </c>
      <c r="I3526" s="6" t="n">
        <f aca="false">VLOOKUP($B3526,'Product Master'!$A$2:$O$5991,14,FALSE())</f>
        <v>4.89</v>
      </c>
      <c r="J3526" s="7" t="n">
        <f aca="false">VLOOKUP($B3526,'Product Master'!$A$2:$O$5991,13,FALSE())</f>
        <v>8</v>
      </c>
      <c r="K3526" s="7" t="str">
        <f aca="false">VLOOKUP($B3526,'Product Master'!$A$2:$O$5991,11,FALSE())</f>
        <v>N</v>
      </c>
      <c r="L3526" s="7" t="str">
        <f aca="false">VLOOKUP($B3526,'Product Master'!$A$2:$O$5991,12,FALSE())</f>
        <v>Y</v>
      </c>
      <c r="M3526" s="3" t="n">
        <v>130</v>
      </c>
      <c r="N3526" s="3" t="n">
        <v>8</v>
      </c>
    </row>
    <row r="3527" customFormat="false" ht="15" hidden="false" customHeight="true" outlineLevel="0" collapsed="false">
      <c r="A3527" s="3" t="s">
        <v>7065</v>
      </c>
      <c r="B3527" s="3" t="s">
        <v>7066</v>
      </c>
      <c r="C3527" s="4" t="str">
        <f aca="false">VLOOKUP($B3527,'Product Master'!$A$2:$O$5991,7,FALSE())</f>
        <v>Dairy &amp; Eggs</v>
      </c>
      <c r="D3527" s="4" t="str">
        <f aca="false">VLOOKUP($B3527,'Product Master'!$A$2:$O$5991,8,FALSE())</f>
        <v>Milk</v>
      </c>
      <c r="E3527" s="4" t="str">
        <f aca="false">VLOOKUP($B3527,'Product Master'!$A$2:$O$5991,5,FALSE())</f>
        <v>Meadow Gold Farms</v>
      </c>
      <c r="F3527" s="4" t="str">
        <f aca="false">VLOOKUP($B3527,'Product Master'!$A$2:$O$5991,4,FALSE())</f>
        <v>Meadow Gold Farms Half &amp; Half, 1 gal</v>
      </c>
      <c r="G3527" s="4" t="str">
        <f aca="false">VLOOKUP($B3527,'Product Master'!$A$2:$O$5991,9,FALSE())</f>
        <v>1 gal</v>
      </c>
      <c r="H3527" s="5" t="s">
        <v>16</v>
      </c>
      <c r="I3527" s="6" t="n">
        <f aca="false">VLOOKUP($B3527,'Product Master'!$A$2:$O$5991,14,FALSE())</f>
        <v>4.79</v>
      </c>
      <c r="J3527" s="7" t="n">
        <f aca="false">VLOOKUP($B3527,'Product Master'!$A$2:$O$5991,13,FALSE())</f>
        <v>6</v>
      </c>
      <c r="K3527" s="7" t="str">
        <f aca="false">VLOOKUP($B3527,'Product Master'!$A$2:$O$5991,11,FALSE())</f>
        <v>N</v>
      </c>
      <c r="L3527" s="7" t="str">
        <f aca="false">VLOOKUP($B3527,'Product Master'!$A$2:$O$5991,12,FALSE())</f>
        <v>Y</v>
      </c>
      <c r="M3527" s="3" t="n">
        <v>211</v>
      </c>
      <c r="N3527" s="3" t="n">
        <v>51</v>
      </c>
    </row>
    <row r="3528" customFormat="false" ht="15" hidden="false" customHeight="true" outlineLevel="0" collapsed="false">
      <c r="A3528" s="3" t="s">
        <v>7067</v>
      </c>
      <c r="B3528" s="3" t="s">
        <v>7068</v>
      </c>
      <c r="C3528" s="4" t="str">
        <f aca="false">VLOOKUP($B3528,'Product Master'!$A$2:$O$5991,7,FALSE())</f>
        <v>Dairy &amp; Eggs</v>
      </c>
      <c r="D3528" s="4" t="str">
        <f aca="false">VLOOKUP($B3528,'Product Master'!$A$2:$O$5991,8,FALSE())</f>
        <v>Milk</v>
      </c>
      <c r="E3528" s="4" t="str">
        <f aca="false">VLOOKUP($B3528,'Product Master'!$A$2:$O$5991,5,FALSE())</f>
        <v>Meadow Gold Farms</v>
      </c>
      <c r="F3528" s="4" t="str">
        <f aca="false">VLOOKUP($B3528,'Product Master'!$A$2:$O$5991,4,FALSE())</f>
        <v>Meadow Gold Farms Whole Milk, 1 gal</v>
      </c>
      <c r="G3528" s="4" t="str">
        <f aca="false">VLOOKUP($B3528,'Product Master'!$A$2:$O$5991,9,FALSE())</f>
        <v>1 gal</v>
      </c>
      <c r="H3528" s="5" t="s">
        <v>16</v>
      </c>
      <c r="I3528" s="6" t="n">
        <f aca="false">VLOOKUP($B3528,'Product Master'!$A$2:$O$5991,14,FALSE())</f>
        <v>2.79</v>
      </c>
      <c r="J3528" s="7" t="n">
        <f aca="false">VLOOKUP($B3528,'Product Master'!$A$2:$O$5991,13,FALSE())</f>
        <v>1</v>
      </c>
      <c r="K3528" s="7" t="str">
        <f aca="false">VLOOKUP($B3528,'Product Master'!$A$2:$O$5991,11,FALSE())</f>
        <v>N</v>
      </c>
      <c r="L3528" s="7" t="str">
        <f aca="false">VLOOKUP($B3528,'Product Master'!$A$2:$O$5991,12,FALSE())</f>
        <v>Y</v>
      </c>
      <c r="M3528" s="3" t="n">
        <v>55</v>
      </c>
      <c r="N3528" s="3" t="n">
        <v>29</v>
      </c>
    </row>
    <row r="3529" customFormat="false" ht="15" hidden="false" customHeight="true" outlineLevel="0" collapsed="false">
      <c r="A3529" s="3" t="s">
        <v>7069</v>
      </c>
      <c r="B3529" s="3" t="s">
        <v>7070</v>
      </c>
      <c r="C3529" s="4" t="str">
        <f aca="false">VLOOKUP($B3529,'Product Master'!$A$2:$O$5991,7,FALSE())</f>
        <v>Dairy &amp; Eggs</v>
      </c>
      <c r="D3529" s="4" t="str">
        <f aca="false">VLOOKUP($B3529,'Product Master'!$A$2:$O$5991,8,FALSE())</f>
        <v>Milk</v>
      </c>
      <c r="E3529" s="4" t="str">
        <f aca="false">VLOOKUP($B3529,'Product Master'!$A$2:$O$5991,5,FALSE())</f>
        <v>Harborline</v>
      </c>
      <c r="F3529" s="4" t="str">
        <f aca="false">VLOOKUP($B3529,'Product Master'!$A$2:$O$5991,4,FALSE())</f>
        <v>Harborline Lactose-Free Milk, 1 pt</v>
      </c>
      <c r="G3529" s="4" t="str">
        <f aca="false">VLOOKUP($B3529,'Product Master'!$A$2:$O$5991,9,FALSE())</f>
        <v>1 pt</v>
      </c>
      <c r="H3529" s="5" t="s">
        <v>16</v>
      </c>
      <c r="I3529" s="6" t="n">
        <f aca="false">VLOOKUP($B3529,'Product Master'!$A$2:$O$5991,14,FALSE())</f>
        <v>4.79</v>
      </c>
      <c r="J3529" s="7" t="n">
        <f aca="false">VLOOKUP($B3529,'Product Master'!$A$2:$O$5991,13,FALSE())</f>
        <v>12</v>
      </c>
      <c r="K3529" s="7" t="str">
        <f aca="false">VLOOKUP($B3529,'Product Master'!$A$2:$O$5991,11,FALSE())</f>
        <v>Y</v>
      </c>
      <c r="L3529" s="7" t="str">
        <f aca="false">VLOOKUP($B3529,'Product Master'!$A$2:$O$5991,12,FALSE())</f>
        <v>Y</v>
      </c>
      <c r="M3529" s="3" t="n">
        <v>199</v>
      </c>
      <c r="N3529" s="3" t="n">
        <v>7</v>
      </c>
    </row>
    <row r="3530" customFormat="false" ht="15" hidden="false" customHeight="true" outlineLevel="0" collapsed="false">
      <c r="A3530" s="3" t="s">
        <v>7071</v>
      </c>
      <c r="B3530" s="3" t="s">
        <v>7072</v>
      </c>
      <c r="C3530" s="4" t="str">
        <f aca="false">VLOOKUP($B3530,'Product Master'!$A$2:$O$5991,7,FALSE())</f>
        <v>Dairy &amp; Eggs</v>
      </c>
      <c r="D3530" s="4" t="str">
        <f aca="false">VLOOKUP($B3530,'Product Master'!$A$2:$O$5991,8,FALSE())</f>
        <v>Milk</v>
      </c>
      <c r="E3530" s="4" t="str">
        <f aca="false">VLOOKUP($B3530,'Product Master'!$A$2:$O$5991,5,FALSE())</f>
        <v>Meadow Gold Farms</v>
      </c>
      <c r="F3530" s="4" t="str">
        <f aca="false">VLOOKUP($B3530,'Product Master'!$A$2:$O$5991,4,FALSE())</f>
        <v>Meadow Gold Farms Buttermilk, 0.5 gal</v>
      </c>
      <c r="G3530" s="4" t="str">
        <f aca="false">VLOOKUP($B3530,'Product Master'!$A$2:$O$5991,9,FALSE())</f>
        <v>0.5 gal</v>
      </c>
      <c r="H3530" s="5" t="s">
        <v>16</v>
      </c>
      <c r="I3530" s="6" t="n">
        <f aca="false">VLOOKUP($B3530,'Product Master'!$A$2:$O$5991,14,FALSE())</f>
        <v>3.29</v>
      </c>
      <c r="J3530" s="7" t="n">
        <f aca="false">VLOOKUP($B3530,'Product Master'!$A$2:$O$5991,13,FALSE())</f>
        <v>12</v>
      </c>
      <c r="K3530" s="7" t="str">
        <f aca="false">VLOOKUP($B3530,'Product Master'!$A$2:$O$5991,11,FALSE())</f>
        <v>N</v>
      </c>
      <c r="L3530" s="7" t="str">
        <f aca="false">VLOOKUP($B3530,'Product Master'!$A$2:$O$5991,12,FALSE())</f>
        <v>Y</v>
      </c>
      <c r="M3530" s="3" t="n">
        <v>114</v>
      </c>
      <c r="N3530" s="3" t="n">
        <v>11</v>
      </c>
    </row>
    <row r="3531" customFormat="false" ht="15" hidden="false" customHeight="true" outlineLevel="0" collapsed="false">
      <c r="A3531" s="3" t="s">
        <v>7073</v>
      </c>
      <c r="B3531" s="3" t="s">
        <v>7074</v>
      </c>
      <c r="C3531" s="4" t="str">
        <f aca="false">VLOOKUP($B3531,'Product Master'!$A$2:$O$5991,7,FALSE())</f>
        <v>Dairy &amp; Eggs</v>
      </c>
      <c r="D3531" s="4" t="str">
        <f aca="false">VLOOKUP($B3531,'Product Master'!$A$2:$O$5991,8,FALSE())</f>
        <v>Milk</v>
      </c>
      <c r="E3531" s="4" t="str">
        <f aca="false">VLOOKUP($B3531,'Product Master'!$A$2:$O$5991,5,FALSE())</f>
        <v>Meadow Gold Farms</v>
      </c>
      <c r="F3531" s="4" t="str">
        <f aca="false">VLOOKUP($B3531,'Product Master'!$A$2:$O$5991,4,FALSE())</f>
        <v>Meadow Gold Farms 1% Milk, 0.5 gal</v>
      </c>
      <c r="G3531" s="4" t="str">
        <f aca="false">VLOOKUP($B3531,'Product Master'!$A$2:$O$5991,9,FALSE())</f>
        <v>0.5 gal</v>
      </c>
      <c r="H3531" s="5" t="s">
        <v>16</v>
      </c>
      <c r="I3531" s="6" t="n">
        <f aca="false">VLOOKUP($B3531,'Product Master'!$A$2:$O$5991,14,FALSE())</f>
        <v>4.89</v>
      </c>
      <c r="J3531" s="7" t="n">
        <f aca="false">VLOOKUP($B3531,'Product Master'!$A$2:$O$5991,13,FALSE())</f>
        <v>6</v>
      </c>
      <c r="K3531" s="7" t="str">
        <f aca="false">VLOOKUP($B3531,'Product Master'!$A$2:$O$5991,11,FALSE())</f>
        <v>N</v>
      </c>
      <c r="L3531" s="7" t="str">
        <f aca="false">VLOOKUP($B3531,'Product Master'!$A$2:$O$5991,12,FALSE())</f>
        <v>Y</v>
      </c>
      <c r="M3531" s="3" t="n">
        <v>272</v>
      </c>
      <c r="N3531" s="3" t="n">
        <v>8</v>
      </c>
    </row>
    <row r="3532" customFormat="false" ht="15" hidden="false" customHeight="true" outlineLevel="0" collapsed="false">
      <c r="A3532" s="3" t="s">
        <v>7075</v>
      </c>
      <c r="B3532" s="3" t="s">
        <v>7076</v>
      </c>
      <c r="C3532" s="4" t="str">
        <f aca="false">VLOOKUP($B3532,'Product Master'!$A$2:$O$5991,7,FALSE())</f>
        <v>Dairy &amp; Eggs</v>
      </c>
      <c r="D3532" s="4" t="str">
        <f aca="false">VLOOKUP($B3532,'Product Master'!$A$2:$O$5991,8,FALSE())</f>
        <v>Milk</v>
      </c>
      <c r="E3532" s="4" t="str">
        <f aca="false">VLOOKUP($B3532,'Product Master'!$A$2:$O$5991,5,FALSE())</f>
        <v>Harborline</v>
      </c>
      <c r="F3532" s="4" t="str">
        <f aca="false">VLOOKUP($B3532,'Product Master'!$A$2:$O$5991,4,FALSE())</f>
        <v>Harborline Skim Milk, 1 pt</v>
      </c>
      <c r="G3532" s="4" t="str">
        <f aca="false">VLOOKUP($B3532,'Product Master'!$A$2:$O$5991,9,FALSE())</f>
        <v>1 pt</v>
      </c>
      <c r="H3532" s="5" t="s">
        <v>16</v>
      </c>
      <c r="I3532" s="6" t="n">
        <f aca="false">VLOOKUP($B3532,'Product Master'!$A$2:$O$5991,14,FALSE())</f>
        <v>2.49</v>
      </c>
      <c r="J3532" s="7" t="n">
        <f aca="false">VLOOKUP($B3532,'Product Master'!$A$2:$O$5991,13,FALSE())</f>
        <v>6</v>
      </c>
      <c r="K3532" s="7" t="str">
        <f aca="false">VLOOKUP($B3532,'Product Master'!$A$2:$O$5991,11,FALSE())</f>
        <v>Y</v>
      </c>
      <c r="L3532" s="7" t="str">
        <f aca="false">VLOOKUP($B3532,'Product Master'!$A$2:$O$5991,12,FALSE())</f>
        <v>Y</v>
      </c>
      <c r="M3532" s="3" t="n">
        <v>169</v>
      </c>
      <c r="N3532" s="3" t="n">
        <v>54</v>
      </c>
    </row>
    <row r="3533" customFormat="false" ht="15" hidden="false" customHeight="true" outlineLevel="0" collapsed="false">
      <c r="A3533" s="3" t="s">
        <v>7077</v>
      </c>
      <c r="B3533" s="3" t="s">
        <v>7078</v>
      </c>
      <c r="C3533" s="4" t="str">
        <f aca="false">VLOOKUP($B3533,'Product Master'!$A$2:$O$5991,7,FALSE())</f>
        <v>Dairy &amp; Eggs</v>
      </c>
      <c r="D3533" s="4" t="str">
        <f aca="false">VLOOKUP($B3533,'Product Master'!$A$2:$O$5991,8,FALSE())</f>
        <v>Milk</v>
      </c>
      <c r="E3533" s="4" t="str">
        <f aca="false">VLOOKUP($B3533,'Product Master'!$A$2:$O$5991,5,FALSE())</f>
        <v>Clover Ridge</v>
      </c>
      <c r="F3533" s="4" t="str">
        <f aca="false">VLOOKUP($B3533,'Product Master'!$A$2:$O$5991,4,FALSE())</f>
        <v>Clover Ridge Skim Milk, 1 qt</v>
      </c>
      <c r="G3533" s="4" t="str">
        <f aca="false">VLOOKUP($B3533,'Product Master'!$A$2:$O$5991,9,FALSE())</f>
        <v>1 qt</v>
      </c>
      <c r="H3533" s="5" t="s">
        <v>16</v>
      </c>
      <c r="I3533" s="6" t="n">
        <f aca="false">VLOOKUP($B3533,'Product Master'!$A$2:$O$5991,14,FALSE())</f>
        <v>2.29</v>
      </c>
      <c r="J3533" s="7" t="n">
        <f aca="false">VLOOKUP($B3533,'Product Master'!$A$2:$O$5991,13,FALSE())</f>
        <v>6</v>
      </c>
      <c r="K3533" s="7" t="str">
        <f aca="false">VLOOKUP($B3533,'Product Master'!$A$2:$O$5991,11,FALSE())</f>
        <v>N</v>
      </c>
      <c r="L3533" s="7" t="str">
        <f aca="false">VLOOKUP($B3533,'Product Master'!$A$2:$O$5991,12,FALSE())</f>
        <v>Y</v>
      </c>
      <c r="M3533" s="3" t="n">
        <v>207</v>
      </c>
      <c r="N3533" s="3" t="n">
        <v>51</v>
      </c>
    </row>
    <row r="3534" customFormat="false" ht="15" hidden="false" customHeight="true" outlineLevel="0" collapsed="false">
      <c r="A3534" s="3" t="s">
        <v>7079</v>
      </c>
      <c r="B3534" s="3" t="s">
        <v>7080</v>
      </c>
      <c r="C3534" s="4" t="str">
        <f aca="false">VLOOKUP($B3534,'Product Master'!$A$2:$O$5991,7,FALSE())</f>
        <v>Dairy &amp; Eggs</v>
      </c>
      <c r="D3534" s="4" t="str">
        <f aca="false">VLOOKUP($B3534,'Product Master'!$A$2:$O$5991,8,FALSE())</f>
        <v>Milk</v>
      </c>
      <c r="E3534" s="4" t="str">
        <f aca="false">VLOOKUP($B3534,'Product Master'!$A$2:$O$5991,5,FALSE())</f>
        <v>Meadow Gold Farms</v>
      </c>
      <c r="F3534" s="4" t="str">
        <f aca="false">VLOOKUP($B3534,'Product Master'!$A$2:$O$5991,4,FALSE())</f>
        <v>Meadow Gold Farms Buttermilk, 1 pt</v>
      </c>
      <c r="G3534" s="4" t="str">
        <f aca="false">VLOOKUP($B3534,'Product Master'!$A$2:$O$5991,9,FALSE())</f>
        <v>1 pt</v>
      </c>
      <c r="H3534" s="5" t="s">
        <v>16</v>
      </c>
      <c r="I3534" s="6" t="n">
        <f aca="false">VLOOKUP($B3534,'Product Master'!$A$2:$O$5991,14,FALSE())</f>
        <v>2.49</v>
      </c>
      <c r="J3534" s="7" t="n">
        <f aca="false">VLOOKUP($B3534,'Product Master'!$A$2:$O$5991,13,FALSE())</f>
        <v>8</v>
      </c>
      <c r="K3534" s="7" t="str">
        <f aca="false">VLOOKUP($B3534,'Product Master'!$A$2:$O$5991,11,FALSE())</f>
        <v>N</v>
      </c>
      <c r="L3534" s="7" t="str">
        <f aca="false">VLOOKUP($B3534,'Product Master'!$A$2:$O$5991,12,FALSE())</f>
        <v>Y</v>
      </c>
      <c r="M3534" s="3" t="n">
        <v>83</v>
      </c>
      <c r="N3534" s="3" t="n">
        <v>7</v>
      </c>
    </row>
    <row r="3535" customFormat="false" ht="15" hidden="false" customHeight="true" outlineLevel="0" collapsed="false">
      <c r="A3535" s="3" t="s">
        <v>7081</v>
      </c>
      <c r="B3535" s="3" t="s">
        <v>7082</v>
      </c>
      <c r="C3535" s="4" t="str">
        <f aca="false">VLOOKUP($B3535,'Product Master'!$A$2:$O$5991,7,FALSE())</f>
        <v>Dairy &amp; Eggs</v>
      </c>
      <c r="D3535" s="4" t="str">
        <f aca="false">VLOOKUP($B3535,'Product Master'!$A$2:$O$5991,8,FALSE())</f>
        <v>Milk</v>
      </c>
      <c r="E3535" s="4" t="str">
        <f aca="false">VLOOKUP($B3535,'Product Master'!$A$2:$O$5991,5,FALSE())</f>
        <v>Harborline</v>
      </c>
      <c r="F3535" s="4" t="str">
        <f aca="false">VLOOKUP($B3535,'Product Master'!$A$2:$O$5991,4,FALSE())</f>
        <v>Harborline Skim Milk, 1 qt</v>
      </c>
      <c r="G3535" s="4" t="str">
        <f aca="false">VLOOKUP($B3535,'Product Master'!$A$2:$O$5991,9,FALSE())</f>
        <v>1 qt</v>
      </c>
      <c r="H3535" s="5" t="s">
        <v>16</v>
      </c>
      <c r="I3535" s="6" t="n">
        <f aca="false">VLOOKUP($B3535,'Product Master'!$A$2:$O$5991,14,FALSE())</f>
        <v>3.99</v>
      </c>
      <c r="J3535" s="7" t="n">
        <f aca="false">VLOOKUP($B3535,'Product Master'!$A$2:$O$5991,13,FALSE())</f>
        <v>6</v>
      </c>
      <c r="K3535" s="7" t="str">
        <f aca="false">VLOOKUP($B3535,'Product Master'!$A$2:$O$5991,11,FALSE())</f>
        <v>Y</v>
      </c>
      <c r="L3535" s="7" t="str">
        <f aca="false">VLOOKUP($B3535,'Product Master'!$A$2:$O$5991,12,FALSE())</f>
        <v>Y</v>
      </c>
      <c r="M3535" s="3" t="n">
        <v>190</v>
      </c>
      <c r="N3535" s="3" t="n">
        <v>11</v>
      </c>
    </row>
    <row r="3536" customFormat="false" ht="15" hidden="false" customHeight="true" outlineLevel="0" collapsed="false">
      <c r="A3536" s="3" t="s">
        <v>7083</v>
      </c>
      <c r="B3536" s="3" t="s">
        <v>7084</v>
      </c>
      <c r="C3536" s="4" t="str">
        <f aca="false">VLOOKUP($B3536,'Product Master'!$A$2:$O$5991,7,FALSE())</f>
        <v>Dairy &amp; Eggs</v>
      </c>
      <c r="D3536" s="4" t="str">
        <f aca="false">VLOOKUP($B3536,'Product Master'!$A$2:$O$5991,8,FALSE())</f>
        <v>Milk</v>
      </c>
      <c r="E3536" s="4" t="str">
        <f aca="false">VLOOKUP($B3536,'Product Master'!$A$2:$O$5991,5,FALSE())</f>
        <v>Meadow Gold Farms</v>
      </c>
      <c r="F3536" s="4" t="str">
        <f aca="false">VLOOKUP($B3536,'Product Master'!$A$2:$O$5991,4,FALSE())</f>
        <v>Meadow Gold Farms 2% Milk, 0.5 gal</v>
      </c>
      <c r="G3536" s="4" t="str">
        <f aca="false">VLOOKUP($B3536,'Product Master'!$A$2:$O$5991,9,FALSE())</f>
        <v>0.5 gal</v>
      </c>
      <c r="H3536" s="5" t="s">
        <v>16</v>
      </c>
      <c r="I3536" s="6" t="n">
        <f aca="false">VLOOKUP($B3536,'Product Master'!$A$2:$O$5991,14,FALSE())</f>
        <v>3.29</v>
      </c>
      <c r="J3536" s="7" t="n">
        <f aca="false">VLOOKUP($B3536,'Product Master'!$A$2:$O$5991,13,FALSE())</f>
        <v>6</v>
      </c>
      <c r="K3536" s="7" t="str">
        <f aca="false">VLOOKUP($B3536,'Product Master'!$A$2:$O$5991,11,FALSE())</f>
        <v>N</v>
      </c>
      <c r="L3536" s="7" t="str">
        <f aca="false">VLOOKUP($B3536,'Product Master'!$A$2:$O$5991,12,FALSE())</f>
        <v>Y</v>
      </c>
      <c r="M3536" s="3" t="n">
        <v>67</v>
      </c>
      <c r="N3536" s="3" t="n">
        <v>49</v>
      </c>
    </row>
    <row r="3537" customFormat="false" ht="15" hidden="false" customHeight="true" outlineLevel="0" collapsed="false">
      <c r="A3537" s="3" t="s">
        <v>7085</v>
      </c>
      <c r="B3537" s="3" t="s">
        <v>7086</v>
      </c>
      <c r="C3537" s="4" t="str">
        <f aca="false">VLOOKUP($B3537,'Product Master'!$A$2:$O$5991,7,FALSE())</f>
        <v>Dairy &amp; Eggs</v>
      </c>
      <c r="D3537" s="4" t="str">
        <f aca="false">VLOOKUP($B3537,'Product Master'!$A$2:$O$5991,8,FALSE())</f>
        <v>Milk</v>
      </c>
      <c r="E3537" s="4" t="str">
        <f aca="false">VLOOKUP($B3537,'Product Master'!$A$2:$O$5991,5,FALSE())</f>
        <v>Meadow Gold Farms</v>
      </c>
      <c r="F3537" s="4" t="str">
        <f aca="false">VLOOKUP($B3537,'Product Master'!$A$2:$O$5991,4,FALSE())</f>
        <v>Meadow Gold Farms 2% Milk, 1 gal</v>
      </c>
      <c r="G3537" s="4" t="str">
        <f aca="false">VLOOKUP($B3537,'Product Master'!$A$2:$O$5991,9,FALSE())</f>
        <v>1 gal</v>
      </c>
      <c r="H3537" s="5" t="s">
        <v>16</v>
      </c>
      <c r="I3537" s="6" t="n">
        <f aca="false">VLOOKUP($B3537,'Product Master'!$A$2:$O$5991,14,FALSE())</f>
        <v>4.79</v>
      </c>
      <c r="J3537" s="7" t="n">
        <f aca="false">VLOOKUP($B3537,'Product Master'!$A$2:$O$5991,13,FALSE())</f>
        <v>12</v>
      </c>
      <c r="K3537" s="7" t="str">
        <f aca="false">VLOOKUP($B3537,'Product Master'!$A$2:$O$5991,11,FALSE())</f>
        <v>N</v>
      </c>
      <c r="L3537" s="7" t="str">
        <f aca="false">VLOOKUP($B3537,'Product Master'!$A$2:$O$5991,12,FALSE())</f>
        <v>Y</v>
      </c>
      <c r="M3537" s="3" t="n">
        <v>186</v>
      </c>
      <c r="N3537" s="3" t="n">
        <v>26</v>
      </c>
    </row>
    <row r="3538" customFormat="false" ht="15" hidden="false" customHeight="true" outlineLevel="0" collapsed="false">
      <c r="A3538" s="3" t="s">
        <v>7087</v>
      </c>
      <c r="B3538" s="3" t="s">
        <v>7088</v>
      </c>
      <c r="C3538" s="4" t="str">
        <f aca="false">VLOOKUP($B3538,'Product Master'!$A$2:$O$5991,7,FALSE())</f>
        <v>Dairy &amp; Eggs</v>
      </c>
      <c r="D3538" s="4" t="str">
        <f aca="false">VLOOKUP($B3538,'Product Master'!$A$2:$O$5991,8,FALSE())</f>
        <v>Milk</v>
      </c>
      <c r="E3538" s="4" t="str">
        <f aca="false">VLOOKUP($B3538,'Product Master'!$A$2:$O$5991,5,FALSE())</f>
        <v>Harborline</v>
      </c>
      <c r="F3538" s="4" t="str">
        <f aca="false">VLOOKUP($B3538,'Product Master'!$A$2:$O$5991,4,FALSE())</f>
        <v>Harborline Chocolate Milk, 1 gal</v>
      </c>
      <c r="G3538" s="4" t="str">
        <f aca="false">VLOOKUP($B3538,'Product Master'!$A$2:$O$5991,9,FALSE())</f>
        <v>1 gal</v>
      </c>
      <c r="H3538" s="5" t="s">
        <v>16</v>
      </c>
      <c r="I3538" s="6" t="n">
        <f aca="false">VLOOKUP($B3538,'Product Master'!$A$2:$O$5991,14,FALSE())</f>
        <v>3.39</v>
      </c>
      <c r="J3538" s="7" t="n">
        <f aca="false">VLOOKUP($B3538,'Product Master'!$A$2:$O$5991,13,FALSE())</f>
        <v>8</v>
      </c>
      <c r="K3538" s="7" t="str">
        <f aca="false">VLOOKUP($B3538,'Product Master'!$A$2:$O$5991,11,FALSE())</f>
        <v>Y</v>
      </c>
      <c r="L3538" s="7" t="str">
        <f aca="false">VLOOKUP($B3538,'Product Master'!$A$2:$O$5991,12,FALSE())</f>
        <v>Y</v>
      </c>
      <c r="M3538" s="3" t="n">
        <v>23</v>
      </c>
      <c r="N3538" s="3" t="n">
        <v>26</v>
      </c>
    </row>
    <row r="3539" customFormat="false" ht="15" hidden="false" customHeight="true" outlineLevel="0" collapsed="false">
      <c r="A3539" s="3" t="s">
        <v>7089</v>
      </c>
      <c r="B3539" s="3" t="s">
        <v>7090</v>
      </c>
      <c r="C3539" s="4" t="str">
        <f aca="false">VLOOKUP($B3539,'Product Master'!$A$2:$O$5991,7,FALSE())</f>
        <v>Dairy &amp; Eggs</v>
      </c>
      <c r="D3539" s="4" t="str">
        <f aca="false">VLOOKUP($B3539,'Product Master'!$A$2:$O$5991,8,FALSE())</f>
        <v>Milk</v>
      </c>
      <c r="E3539" s="4" t="str">
        <f aca="false">VLOOKUP($B3539,'Product Master'!$A$2:$O$5991,5,FALSE())</f>
        <v>Meadow Gold Farms</v>
      </c>
      <c r="F3539" s="4" t="str">
        <f aca="false">VLOOKUP($B3539,'Product Master'!$A$2:$O$5991,4,FALSE())</f>
        <v>Meadow Gold Farms 1% Milk, 1 gal</v>
      </c>
      <c r="G3539" s="4" t="str">
        <f aca="false">VLOOKUP($B3539,'Product Master'!$A$2:$O$5991,9,FALSE())</f>
        <v>1 gal</v>
      </c>
      <c r="H3539" s="5" t="s">
        <v>16</v>
      </c>
      <c r="I3539" s="6" t="n">
        <f aca="false">VLOOKUP($B3539,'Product Master'!$A$2:$O$5991,14,FALSE())</f>
        <v>3.39</v>
      </c>
      <c r="J3539" s="7" t="n">
        <f aca="false">VLOOKUP($B3539,'Product Master'!$A$2:$O$5991,13,FALSE())</f>
        <v>6</v>
      </c>
      <c r="K3539" s="7" t="str">
        <f aca="false">VLOOKUP($B3539,'Product Master'!$A$2:$O$5991,11,FALSE())</f>
        <v>N</v>
      </c>
      <c r="L3539" s="7" t="str">
        <f aca="false">VLOOKUP($B3539,'Product Master'!$A$2:$O$5991,12,FALSE())</f>
        <v>Y</v>
      </c>
      <c r="M3539" s="3" t="n">
        <v>41</v>
      </c>
      <c r="N3539" s="3" t="n">
        <v>30</v>
      </c>
    </row>
    <row r="3540" customFormat="false" ht="15" hidden="false" customHeight="true" outlineLevel="0" collapsed="false">
      <c r="A3540" s="3" t="s">
        <v>7091</v>
      </c>
      <c r="B3540" s="3" t="s">
        <v>7092</v>
      </c>
      <c r="C3540" s="4" t="str">
        <f aca="false">VLOOKUP($B3540,'Product Master'!$A$2:$O$5991,7,FALSE())</f>
        <v>Dairy &amp; Eggs</v>
      </c>
      <c r="D3540" s="4" t="str">
        <f aca="false">VLOOKUP($B3540,'Product Master'!$A$2:$O$5991,8,FALSE())</f>
        <v>Milk</v>
      </c>
      <c r="E3540" s="4" t="str">
        <f aca="false">VLOOKUP($B3540,'Product Master'!$A$2:$O$5991,5,FALSE())</f>
        <v>Sunrise Dairy</v>
      </c>
      <c r="F3540" s="4" t="str">
        <f aca="false">VLOOKUP($B3540,'Product Master'!$A$2:$O$5991,4,FALSE())</f>
        <v>Sunrise Dairy Buttermilk, 1 gal</v>
      </c>
      <c r="G3540" s="4" t="str">
        <f aca="false">VLOOKUP($B3540,'Product Master'!$A$2:$O$5991,9,FALSE())</f>
        <v>1 gal</v>
      </c>
      <c r="H3540" s="5" t="s">
        <v>16</v>
      </c>
      <c r="I3540" s="6" t="n">
        <f aca="false">VLOOKUP($B3540,'Product Master'!$A$2:$O$5991,14,FALSE())</f>
        <v>3.79</v>
      </c>
      <c r="J3540" s="7" t="n">
        <f aca="false">VLOOKUP($B3540,'Product Master'!$A$2:$O$5991,13,FALSE())</f>
        <v>12</v>
      </c>
      <c r="K3540" s="7" t="str">
        <f aca="false">VLOOKUP($B3540,'Product Master'!$A$2:$O$5991,11,FALSE())</f>
        <v>N</v>
      </c>
      <c r="L3540" s="7" t="str">
        <f aca="false">VLOOKUP($B3540,'Product Master'!$A$2:$O$5991,12,FALSE())</f>
        <v>Y</v>
      </c>
      <c r="M3540" s="3" t="n">
        <v>168</v>
      </c>
      <c r="N3540" s="3" t="n">
        <v>30</v>
      </c>
    </row>
    <row r="3541" customFormat="false" ht="15" hidden="false" customHeight="true" outlineLevel="0" collapsed="false">
      <c r="A3541" s="3" t="s">
        <v>7093</v>
      </c>
      <c r="B3541" s="3" t="s">
        <v>7094</v>
      </c>
      <c r="C3541" s="4" t="str">
        <f aca="false">VLOOKUP($B3541,'Product Master'!$A$2:$O$5991,7,FALSE())</f>
        <v>Dairy &amp; Eggs</v>
      </c>
      <c r="D3541" s="4" t="str">
        <f aca="false">VLOOKUP($B3541,'Product Master'!$A$2:$O$5991,8,FALSE())</f>
        <v>Milk</v>
      </c>
      <c r="E3541" s="4" t="str">
        <f aca="false">VLOOKUP($B3541,'Product Master'!$A$2:$O$5991,5,FALSE())</f>
        <v>Clover Ridge</v>
      </c>
      <c r="F3541" s="4" t="str">
        <f aca="false">VLOOKUP($B3541,'Product Master'!$A$2:$O$5991,4,FALSE())</f>
        <v>Clover Ridge 1% Milk, 1 pt</v>
      </c>
      <c r="G3541" s="4" t="str">
        <f aca="false">VLOOKUP($B3541,'Product Master'!$A$2:$O$5991,9,FALSE())</f>
        <v>1 pt</v>
      </c>
      <c r="H3541" s="5" t="s">
        <v>16</v>
      </c>
      <c r="I3541" s="6" t="n">
        <f aca="false">VLOOKUP($B3541,'Product Master'!$A$2:$O$5991,14,FALSE())</f>
        <v>2.29</v>
      </c>
      <c r="J3541" s="7" t="n">
        <f aca="false">VLOOKUP($B3541,'Product Master'!$A$2:$O$5991,13,FALSE())</f>
        <v>12</v>
      </c>
      <c r="K3541" s="7" t="str">
        <f aca="false">VLOOKUP($B3541,'Product Master'!$A$2:$O$5991,11,FALSE())</f>
        <v>N</v>
      </c>
      <c r="L3541" s="7" t="str">
        <f aca="false">VLOOKUP($B3541,'Product Master'!$A$2:$O$5991,12,FALSE())</f>
        <v>Y</v>
      </c>
      <c r="M3541" s="3" t="n">
        <v>30</v>
      </c>
      <c r="N3541" s="3" t="n">
        <v>42</v>
      </c>
    </row>
    <row r="3542" customFormat="false" ht="15" hidden="false" customHeight="true" outlineLevel="0" collapsed="false">
      <c r="A3542" s="3" t="s">
        <v>7095</v>
      </c>
      <c r="B3542" s="3" t="s">
        <v>7096</v>
      </c>
      <c r="C3542" s="4" t="str">
        <f aca="false">VLOOKUP($B3542,'Product Master'!$A$2:$O$5991,7,FALSE())</f>
        <v>Dairy &amp; Eggs</v>
      </c>
      <c r="D3542" s="4" t="str">
        <f aca="false">VLOOKUP($B3542,'Product Master'!$A$2:$O$5991,8,FALSE())</f>
        <v>Milk</v>
      </c>
      <c r="E3542" s="4" t="str">
        <f aca="false">VLOOKUP($B3542,'Product Master'!$A$2:$O$5991,5,FALSE())</f>
        <v>Harborline</v>
      </c>
      <c r="F3542" s="4" t="str">
        <f aca="false">VLOOKUP($B3542,'Product Master'!$A$2:$O$5991,4,FALSE())</f>
        <v>Harborline 2% Milk, 1 gal</v>
      </c>
      <c r="G3542" s="4" t="str">
        <f aca="false">VLOOKUP($B3542,'Product Master'!$A$2:$O$5991,9,FALSE())</f>
        <v>1 gal</v>
      </c>
      <c r="H3542" s="5" t="s">
        <v>16</v>
      </c>
      <c r="I3542" s="6" t="n">
        <f aca="false">VLOOKUP($B3542,'Product Master'!$A$2:$O$5991,14,FALSE())</f>
        <v>3.29</v>
      </c>
      <c r="J3542" s="7" t="n">
        <f aca="false">VLOOKUP($B3542,'Product Master'!$A$2:$O$5991,13,FALSE())</f>
        <v>6</v>
      </c>
      <c r="K3542" s="7" t="str">
        <f aca="false">VLOOKUP($B3542,'Product Master'!$A$2:$O$5991,11,FALSE())</f>
        <v>Y</v>
      </c>
      <c r="L3542" s="7" t="str">
        <f aca="false">VLOOKUP($B3542,'Product Master'!$A$2:$O$5991,12,FALSE())</f>
        <v>Y</v>
      </c>
      <c r="M3542" s="3" t="n">
        <v>278</v>
      </c>
      <c r="N3542" s="3" t="n">
        <v>30</v>
      </c>
    </row>
    <row r="3543" customFormat="false" ht="15" hidden="false" customHeight="true" outlineLevel="0" collapsed="false">
      <c r="A3543" s="3" t="s">
        <v>7097</v>
      </c>
      <c r="B3543" s="3" t="s">
        <v>7098</v>
      </c>
      <c r="C3543" s="4" t="str">
        <f aca="false">VLOOKUP($B3543,'Product Master'!$A$2:$O$5991,7,FALSE())</f>
        <v>Dairy &amp; Eggs</v>
      </c>
      <c r="D3543" s="4" t="str">
        <f aca="false">VLOOKUP($B3543,'Product Master'!$A$2:$O$5991,8,FALSE())</f>
        <v>Milk</v>
      </c>
      <c r="E3543" s="4" t="str">
        <f aca="false">VLOOKUP($B3543,'Product Master'!$A$2:$O$5991,5,FALSE())</f>
        <v>Harborline</v>
      </c>
      <c r="F3543" s="4" t="str">
        <f aca="false">VLOOKUP($B3543,'Product Master'!$A$2:$O$5991,4,FALSE())</f>
        <v>Harborline 2% Milk, 1 pt</v>
      </c>
      <c r="G3543" s="4" t="str">
        <f aca="false">VLOOKUP($B3543,'Product Master'!$A$2:$O$5991,9,FALSE())</f>
        <v>1 pt</v>
      </c>
      <c r="H3543" s="5" t="s">
        <v>16</v>
      </c>
      <c r="I3543" s="6" t="n">
        <f aca="false">VLOOKUP($B3543,'Product Master'!$A$2:$O$5991,14,FALSE())</f>
        <v>4.49</v>
      </c>
      <c r="J3543" s="7" t="n">
        <f aca="false">VLOOKUP($B3543,'Product Master'!$A$2:$O$5991,13,FALSE())</f>
        <v>1</v>
      </c>
      <c r="K3543" s="7" t="str">
        <f aca="false">VLOOKUP($B3543,'Product Master'!$A$2:$O$5991,11,FALSE())</f>
        <v>Y</v>
      </c>
      <c r="L3543" s="7" t="str">
        <f aca="false">VLOOKUP($B3543,'Product Master'!$A$2:$O$5991,12,FALSE())</f>
        <v>Y</v>
      </c>
      <c r="M3543" s="3" t="n">
        <v>65</v>
      </c>
      <c r="N3543" s="3" t="n">
        <v>23</v>
      </c>
    </row>
    <row r="3544" customFormat="false" ht="15" hidden="false" customHeight="true" outlineLevel="0" collapsed="false">
      <c r="A3544" s="3" t="s">
        <v>7099</v>
      </c>
      <c r="B3544" s="3" t="s">
        <v>7100</v>
      </c>
      <c r="C3544" s="4" t="str">
        <f aca="false">VLOOKUP($B3544,'Product Master'!$A$2:$O$5991,7,FALSE())</f>
        <v>Dairy &amp; Eggs</v>
      </c>
      <c r="D3544" s="4" t="str">
        <f aca="false">VLOOKUP($B3544,'Product Master'!$A$2:$O$5991,8,FALSE())</f>
        <v>Milk</v>
      </c>
      <c r="E3544" s="4" t="str">
        <f aca="false">VLOOKUP($B3544,'Product Master'!$A$2:$O$5991,5,FALSE())</f>
        <v>Harborline</v>
      </c>
      <c r="F3544" s="4" t="str">
        <f aca="false">VLOOKUP($B3544,'Product Master'!$A$2:$O$5991,4,FALSE())</f>
        <v>Harborline 1% Milk, 1 qt</v>
      </c>
      <c r="G3544" s="4" t="str">
        <f aca="false">VLOOKUP($B3544,'Product Master'!$A$2:$O$5991,9,FALSE())</f>
        <v>1 qt</v>
      </c>
      <c r="H3544" s="5" t="s">
        <v>16</v>
      </c>
      <c r="I3544" s="6" t="n">
        <f aca="false">VLOOKUP($B3544,'Product Master'!$A$2:$O$5991,14,FALSE())</f>
        <v>3.79</v>
      </c>
      <c r="J3544" s="7" t="n">
        <f aca="false">VLOOKUP($B3544,'Product Master'!$A$2:$O$5991,13,FALSE())</f>
        <v>1</v>
      </c>
      <c r="K3544" s="7" t="str">
        <f aca="false">VLOOKUP($B3544,'Product Master'!$A$2:$O$5991,11,FALSE())</f>
        <v>Y</v>
      </c>
      <c r="L3544" s="7" t="str">
        <f aca="false">VLOOKUP($B3544,'Product Master'!$A$2:$O$5991,12,FALSE())</f>
        <v>Y</v>
      </c>
      <c r="M3544" s="3" t="n">
        <v>84</v>
      </c>
      <c r="N3544" s="3" t="n">
        <v>28</v>
      </c>
    </row>
    <row r="3545" customFormat="false" ht="15" hidden="false" customHeight="true" outlineLevel="0" collapsed="false">
      <c r="A3545" s="3" t="s">
        <v>7101</v>
      </c>
      <c r="B3545" s="3" t="s">
        <v>7102</v>
      </c>
      <c r="C3545" s="4" t="str">
        <f aca="false">VLOOKUP($B3545,'Product Master'!$A$2:$O$5991,7,FALSE())</f>
        <v>Dairy &amp; Eggs</v>
      </c>
      <c r="D3545" s="4" t="str">
        <f aca="false">VLOOKUP($B3545,'Product Master'!$A$2:$O$5991,8,FALSE())</f>
        <v>Milk</v>
      </c>
      <c r="E3545" s="4" t="str">
        <f aca="false">VLOOKUP($B3545,'Product Master'!$A$2:$O$5991,5,FALSE())</f>
        <v>Meadow Gold Farms</v>
      </c>
      <c r="F3545" s="4" t="str">
        <f aca="false">VLOOKUP($B3545,'Product Master'!$A$2:$O$5991,4,FALSE())</f>
        <v>Meadow Gold Farms Whole Milk, 1 pt</v>
      </c>
      <c r="G3545" s="4" t="str">
        <f aca="false">VLOOKUP($B3545,'Product Master'!$A$2:$O$5991,9,FALSE())</f>
        <v>1 pt</v>
      </c>
      <c r="H3545" s="5" t="s">
        <v>16</v>
      </c>
      <c r="I3545" s="6" t="n">
        <f aca="false">VLOOKUP($B3545,'Product Master'!$A$2:$O$5991,14,FALSE())</f>
        <v>4.99</v>
      </c>
      <c r="J3545" s="7" t="n">
        <f aca="false">VLOOKUP($B3545,'Product Master'!$A$2:$O$5991,13,FALSE())</f>
        <v>6</v>
      </c>
      <c r="K3545" s="7" t="str">
        <f aca="false">VLOOKUP($B3545,'Product Master'!$A$2:$O$5991,11,FALSE())</f>
        <v>N</v>
      </c>
      <c r="L3545" s="7" t="str">
        <f aca="false">VLOOKUP($B3545,'Product Master'!$A$2:$O$5991,12,FALSE())</f>
        <v>Y</v>
      </c>
      <c r="M3545" s="3" t="n">
        <v>138</v>
      </c>
      <c r="N3545" s="3" t="n">
        <v>24</v>
      </c>
    </row>
    <row r="3546" customFormat="false" ht="15" hidden="false" customHeight="true" outlineLevel="0" collapsed="false">
      <c r="A3546" s="3" t="s">
        <v>7103</v>
      </c>
      <c r="B3546" s="3" t="s">
        <v>7104</v>
      </c>
      <c r="C3546" s="4" t="str">
        <f aca="false">VLOOKUP($B3546,'Product Master'!$A$2:$O$5991,7,FALSE())</f>
        <v>Dairy &amp; Eggs</v>
      </c>
      <c r="D3546" s="4" t="str">
        <f aca="false">VLOOKUP($B3546,'Product Master'!$A$2:$O$5991,8,FALSE())</f>
        <v>Milk</v>
      </c>
      <c r="E3546" s="4" t="str">
        <f aca="false">VLOOKUP($B3546,'Product Master'!$A$2:$O$5991,5,FALSE())</f>
        <v>Meadow Gold Farms</v>
      </c>
      <c r="F3546" s="4" t="str">
        <f aca="false">VLOOKUP($B3546,'Product Master'!$A$2:$O$5991,4,FALSE())</f>
        <v>Meadow Gold Farms 1% Milk, 1 qt</v>
      </c>
      <c r="G3546" s="4" t="str">
        <f aca="false">VLOOKUP($B3546,'Product Master'!$A$2:$O$5991,9,FALSE())</f>
        <v>1 qt</v>
      </c>
      <c r="H3546" s="5" t="s">
        <v>16</v>
      </c>
      <c r="I3546" s="6" t="n">
        <f aca="false">VLOOKUP($B3546,'Product Master'!$A$2:$O$5991,14,FALSE())</f>
        <v>2.49</v>
      </c>
      <c r="J3546" s="7" t="n">
        <f aca="false">VLOOKUP($B3546,'Product Master'!$A$2:$O$5991,13,FALSE())</f>
        <v>8</v>
      </c>
      <c r="K3546" s="7" t="str">
        <f aca="false">VLOOKUP($B3546,'Product Master'!$A$2:$O$5991,11,FALSE())</f>
        <v>N</v>
      </c>
      <c r="L3546" s="7" t="str">
        <f aca="false">VLOOKUP($B3546,'Product Master'!$A$2:$O$5991,12,FALSE())</f>
        <v>Y</v>
      </c>
      <c r="M3546" s="3" t="n">
        <v>228</v>
      </c>
      <c r="N3546" s="3" t="n">
        <v>9</v>
      </c>
    </row>
    <row r="3547" customFormat="false" ht="15" hidden="false" customHeight="true" outlineLevel="0" collapsed="false">
      <c r="A3547" s="3" t="s">
        <v>7105</v>
      </c>
      <c r="B3547" s="3" t="s">
        <v>7106</v>
      </c>
      <c r="C3547" s="4" t="str">
        <f aca="false">VLOOKUP($B3547,'Product Master'!$A$2:$O$5991,7,FALSE())</f>
        <v>Dairy &amp; Eggs</v>
      </c>
      <c r="D3547" s="4" t="str">
        <f aca="false">VLOOKUP($B3547,'Product Master'!$A$2:$O$5991,8,FALSE())</f>
        <v>Eggs</v>
      </c>
      <c r="E3547" s="4" t="str">
        <f aca="false">VLOOKUP($B3547,'Product Master'!$A$2:$O$5991,5,FALSE())</f>
        <v>Sunrise Dairy</v>
      </c>
      <c r="F3547" s="4" t="str">
        <f aca="false">VLOOKUP($B3547,'Product Master'!$A$2:$O$5991,4,FALSE())</f>
        <v>Sunrise Dairy Large Eggs, 12 ct</v>
      </c>
      <c r="G3547" s="4" t="str">
        <f aca="false">VLOOKUP($B3547,'Product Master'!$A$2:$O$5991,9,FALSE())</f>
        <v>12 ct</v>
      </c>
      <c r="H3547" s="5" t="s">
        <v>16</v>
      </c>
      <c r="I3547" s="6" t="n">
        <f aca="false">VLOOKUP($B3547,'Product Master'!$A$2:$O$5991,14,FALSE())</f>
        <v>5.89</v>
      </c>
      <c r="J3547" s="7" t="n">
        <f aca="false">VLOOKUP($B3547,'Product Master'!$A$2:$O$5991,13,FALSE())</f>
        <v>12</v>
      </c>
      <c r="K3547" s="7" t="str">
        <f aca="false">VLOOKUP($B3547,'Product Master'!$A$2:$O$5991,11,FALSE())</f>
        <v>N</v>
      </c>
      <c r="L3547" s="7" t="str">
        <f aca="false">VLOOKUP($B3547,'Product Master'!$A$2:$O$5991,12,FALSE())</f>
        <v>Y</v>
      </c>
      <c r="M3547" s="3" t="n">
        <v>54</v>
      </c>
      <c r="N3547" s="3" t="n">
        <v>33</v>
      </c>
    </row>
    <row r="3548" customFormat="false" ht="15" hidden="false" customHeight="true" outlineLevel="0" collapsed="false">
      <c r="A3548" s="3" t="s">
        <v>7107</v>
      </c>
      <c r="B3548" s="3" t="s">
        <v>7108</v>
      </c>
      <c r="C3548" s="4" t="str">
        <f aca="false">VLOOKUP($B3548,'Product Master'!$A$2:$O$5991,7,FALSE())</f>
        <v>Dairy &amp; Eggs</v>
      </c>
      <c r="D3548" s="4" t="str">
        <f aca="false">VLOOKUP($B3548,'Product Master'!$A$2:$O$5991,8,FALSE())</f>
        <v>Eggs</v>
      </c>
      <c r="E3548" s="4" t="str">
        <f aca="false">VLOOKUP($B3548,'Product Master'!$A$2:$O$5991,5,FALSE())</f>
        <v>Sunrise Dairy</v>
      </c>
      <c r="F3548" s="4" t="str">
        <f aca="false">VLOOKUP($B3548,'Product Master'!$A$2:$O$5991,4,FALSE())</f>
        <v>Sunrise Dairy Cage-Free Eggs, 6 ct</v>
      </c>
      <c r="G3548" s="4" t="str">
        <f aca="false">VLOOKUP($B3548,'Product Master'!$A$2:$O$5991,9,FALSE())</f>
        <v>6 ct</v>
      </c>
      <c r="H3548" s="5" t="s">
        <v>16</v>
      </c>
      <c r="I3548" s="6" t="n">
        <f aca="false">VLOOKUP($B3548,'Product Master'!$A$2:$O$5991,14,FALSE())</f>
        <v>5.49</v>
      </c>
      <c r="J3548" s="7" t="n">
        <f aca="false">VLOOKUP($B3548,'Product Master'!$A$2:$O$5991,13,FALSE())</f>
        <v>8</v>
      </c>
      <c r="K3548" s="7" t="str">
        <f aca="false">VLOOKUP($B3548,'Product Master'!$A$2:$O$5991,11,FALSE())</f>
        <v>N</v>
      </c>
      <c r="L3548" s="7" t="str">
        <f aca="false">VLOOKUP($B3548,'Product Master'!$A$2:$O$5991,12,FALSE())</f>
        <v>Y</v>
      </c>
      <c r="M3548" s="3" t="n">
        <v>201</v>
      </c>
      <c r="N3548" s="3" t="n">
        <v>11</v>
      </c>
    </row>
    <row r="3549" customFormat="false" ht="15" hidden="false" customHeight="true" outlineLevel="0" collapsed="false">
      <c r="A3549" s="3" t="s">
        <v>7109</v>
      </c>
      <c r="B3549" s="3" t="s">
        <v>7110</v>
      </c>
      <c r="C3549" s="4" t="str">
        <f aca="false">VLOOKUP($B3549,'Product Master'!$A$2:$O$5991,7,FALSE())</f>
        <v>Dairy &amp; Eggs</v>
      </c>
      <c r="D3549" s="4" t="str">
        <f aca="false">VLOOKUP($B3549,'Product Master'!$A$2:$O$5991,8,FALSE())</f>
        <v>Eggs</v>
      </c>
      <c r="E3549" s="4" t="str">
        <f aca="false">VLOOKUP($B3549,'Product Master'!$A$2:$O$5991,5,FALSE())</f>
        <v>Sunrise Dairy</v>
      </c>
      <c r="F3549" s="4" t="str">
        <f aca="false">VLOOKUP($B3549,'Product Master'!$A$2:$O$5991,4,FALSE())</f>
        <v>Sunrise Dairy Cage-Free Eggs, 18 ct</v>
      </c>
      <c r="G3549" s="4" t="str">
        <f aca="false">VLOOKUP($B3549,'Product Master'!$A$2:$O$5991,9,FALSE())</f>
        <v>18 ct</v>
      </c>
      <c r="H3549" s="5" t="s">
        <v>16</v>
      </c>
      <c r="I3549" s="6" t="n">
        <f aca="false">VLOOKUP($B3549,'Product Master'!$A$2:$O$5991,14,FALSE())</f>
        <v>3.39</v>
      </c>
      <c r="J3549" s="7" t="n">
        <f aca="false">VLOOKUP($B3549,'Product Master'!$A$2:$O$5991,13,FALSE())</f>
        <v>12</v>
      </c>
      <c r="K3549" s="7" t="str">
        <f aca="false">VLOOKUP($B3549,'Product Master'!$A$2:$O$5991,11,FALSE())</f>
        <v>N</v>
      </c>
      <c r="L3549" s="7" t="str">
        <f aca="false">VLOOKUP($B3549,'Product Master'!$A$2:$O$5991,12,FALSE())</f>
        <v>Y</v>
      </c>
      <c r="M3549" s="3" t="n">
        <v>137</v>
      </c>
      <c r="N3549" s="3" t="n">
        <v>49</v>
      </c>
    </row>
    <row r="3550" customFormat="false" ht="15" hidden="false" customHeight="true" outlineLevel="0" collapsed="false">
      <c r="A3550" s="3" t="s">
        <v>7111</v>
      </c>
      <c r="B3550" s="3" t="s">
        <v>7112</v>
      </c>
      <c r="C3550" s="4" t="str">
        <f aca="false">VLOOKUP($B3550,'Product Master'!$A$2:$O$5991,7,FALSE())</f>
        <v>Dairy &amp; Eggs</v>
      </c>
      <c r="D3550" s="4" t="str">
        <f aca="false">VLOOKUP($B3550,'Product Master'!$A$2:$O$5991,8,FALSE())</f>
        <v>Eggs</v>
      </c>
      <c r="E3550" s="4" t="str">
        <f aca="false">VLOOKUP($B3550,'Product Master'!$A$2:$O$5991,5,FALSE())</f>
        <v>Harborline</v>
      </c>
      <c r="F3550" s="4" t="str">
        <f aca="false">VLOOKUP($B3550,'Product Master'!$A$2:$O$5991,4,FALSE())</f>
        <v>Harborline Organic Eggs, 12 ct</v>
      </c>
      <c r="G3550" s="4" t="str">
        <f aca="false">VLOOKUP($B3550,'Product Master'!$A$2:$O$5991,9,FALSE())</f>
        <v>12 ct</v>
      </c>
      <c r="H3550" s="5" t="s">
        <v>16</v>
      </c>
      <c r="I3550" s="6" t="n">
        <f aca="false">VLOOKUP($B3550,'Product Master'!$A$2:$O$5991,14,FALSE())</f>
        <v>5.99</v>
      </c>
      <c r="J3550" s="7" t="n">
        <f aca="false">VLOOKUP($B3550,'Product Master'!$A$2:$O$5991,13,FALSE())</f>
        <v>8</v>
      </c>
      <c r="K3550" s="7" t="str">
        <f aca="false">VLOOKUP($B3550,'Product Master'!$A$2:$O$5991,11,FALSE())</f>
        <v>Y</v>
      </c>
      <c r="L3550" s="7" t="str">
        <f aca="false">VLOOKUP($B3550,'Product Master'!$A$2:$O$5991,12,FALSE())</f>
        <v>Y</v>
      </c>
      <c r="M3550" s="3" t="n">
        <v>292</v>
      </c>
      <c r="N3550" s="3" t="n">
        <v>8</v>
      </c>
    </row>
    <row r="3551" customFormat="false" ht="15" hidden="false" customHeight="true" outlineLevel="0" collapsed="false">
      <c r="A3551" s="3" t="s">
        <v>7113</v>
      </c>
      <c r="B3551" s="3" t="s">
        <v>7114</v>
      </c>
      <c r="C3551" s="4" t="str">
        <f aca="false">VLOOKUP($B3551,'Product Master'!$A$2:$O$5991,7,FALSE())</f>
        <v>Dairy &amp; Eggs</v>
      </c>
      <c r="D3551" s="4" t="str">
        <f aca="false">VLOOKUP($B3551,'Product Master'!$A$2:$O$5991,8,FALSE())</f>
        <v>Eggs</v>
      </c>
      <c r="E3551" s="4" t="str">
        <f aca="false">VLOOKUP($B3551,'Product Master'!$A$2:$O$5991,5,FALSE())</f>
        <v>Meadow Gold Farms</v>
      </c>
      <c r="F3551" s="4" t="str">
        <f aca="false">VLOOKUP($B3551,'Product Master'!$A$2:$O$5991,4,FALSE())</f>
        <v>Meadow Gold Farms Organic Eggs, 18 ct</v>
      </c>
      <c r="G3551" s="4" t="str">
        <f aca="false">VLOOKUP($B3551,'Product Master'!$A$2:$O$5991,9,FALSE())</f>
        <v>18 ct</v>
      </c>
      <c r="H3551" s="5" t="s">
        <v>16</v>
      </c>
      <c r="I3551" s="6" t="n">
        <f aca="false">VLOOKUP($B3551,'Product Master'!$A$2:$O$5991,14,FALSE())</f>
        <v>5.89</v>
      </c>
      <c r="J3551" s="7" t="n">
        <f aca="false">VLOOKUP($B3551,'Product Master'!$A$2:$O$5991,13,FALSE())</f>
        <v>8</v>
      </c>
      <c r="K3551" s="7" t="str">
        <f aca="false">VLOOKUP($B3551,'Product Master'!$A$2:$O$5991,11,FALSE())</f>
        <v>N</v>
      </c>
      <c r="L3551" s="7" t="str">
        <f aca="false">VLOOKUP($B3551,'Product Master'!$A$2:$O$5991,12,FALSE())</f>
        <v>Y</v>
      </c>
      <c r="M3551" s="3" t="n">
        <v>137</v>
      </c>
      <c r="N3551" s="3" t="n">
        <v>26</v>
      </c>
    </row>
    <row r="3552" customFormat="false" ht="15" hidden="false" customHeight="true" outlineLevel="0" collapsed="false">
      <c r="A3552" s="3" t="s">
        <v>7115</v>
      </c>
      <c r="B3552" s="3" t="s">
        <v>7116</v>
      </c>
      <c r="C3552" s="4" t="str">
        <f aca="false">VLOOKUP($B3552,'Product Master'!$A$2:$O$5991,7,FALSE())</f>
        <v>Dairy &amp; Eggs</v>
      </c>
      <c r="D3552" s="4" t="str">
        <f aca="false">VLOOKUP($B3552,'Product Master'!$A$2:$O$5991,8,FALSE())</f>
        <v>Eggs</v>
      </c>
      <c r="E3552" s="4" t="str">
        <f aca="false">VLOOKUP($B3552,'Product Master'!$A$2:$O$5991,5,FALSE())</f>
        <v>Harborline</v>
      </c>
      <c r="F3552" s="4" t="str">
        <f aca="false">VLOOKUP($B3552,'Product Master'!$A$2:$O$5991,4,FALSE())</f>
        <v>Harborline Extra Large Eggs, 6 ct</v>
      </c>
      <c r="G3552" s="4" t="str">
        <f aca="false">VLOOKUP($B3552,'Product Master'!$A$2:$O$5991,9,FALSE())</f>
        <v>6 ct</v>
      </c>
      <c r="H3552" s="5" t="s">
        <v>16</v>
      </c>
      <c r="I3552" s="6" t="n">
        <f aca="false">VLOOKUP($B3552,'Product Master'!$A$2:$O$5991,14,FALSE())</f>
        <v>3.99</v>
      </c>
      <c r="J3552" s="7" t="n">
        <f aca="false">VLOOKUP($B3552,'Product Master'!$A$2:$O$5991,13,FALSE())</f>
        <v>6</v>
      </c>
      <c r="K3552" s="7" t="str">
        <f aca="false">VLOOKUP($B3552,'Product Master'!$A$2:$O$5991,11,FALSE())</f>
        <v>Y</v>
      </c>
      <c r="L3552" s="7" t="str">
        <f aca="false">VLOOKUP($B3552,'Product Master'!$A$2:$O$5991,12,FALSE())</f>
        <v>Y</v>
      </c>
      <c r="M3552" s="3" t="n">
        <v>114</v>
      </c>
      <c r="N3552" s="3" t="n">
        <v>37</v>
      </c>
    </row>
    <row r="3553" customFormat="false" ht="15" hidden="false" customHeight="true" outlineLevel="0" collapsed="false">
      <c r="A3553" s="3" t="s">
        <v>7117</v>
      </c>
      <c r="B3553" s="3" t="s">
        <v>7118</v>
      </c>
      <c r="C3553" s="4" t="str">
        <f aca="false">VLOOKUP($B3553,'Product Master'!$A$2:$O$5991,7,FALSE())</f>
        <v>Dairy &amp; Eggs</v>
      </c>
      <c r="D3553" s="4" t="str">
        <f aca="false">VLOOKUP($B3553,'Product Master'!$A$2:$O$5991,8,FALSE())</f>
        <v>Eggs</v>
      </c>
      <c r="E3553" s="4" t="str">
        <f aca="false">VLOOKUP($B3553,'Product Master'!$A$2:$O$5991,5,FALSE())</f>
        <v>Meadow Gold Farms</v>
      </c>
      <c r="F3553" s="4" t="str">
        <f aca="false">VLOOKUP($B3553,'Product Master'!$A$2:$O$5991,4,FALSE())</f>
        <v>Meadow Gold Farms Cage-Free Eggs, 18 ct</v>
      </c>
      <c r="G3553" s="4" t="str">
        <f aca="false">VLOOKUP($B3553,'Product Master'!$A$2:$O$5991,9,FALSE())</f>
        <v>18 ct</v>
      </c>
      <c r="H3553" s="5" t="s">
        <v>16</v>
      </c>
      <c r="I3553" s="6" t="n">
        <f aca="false">VLOOKUP($B3553,'Product Master'!$A$2:$O$5991,14,FALSE())</f>
        <v>3.39</v>
      </c>
      <c r="J3553" s="7" t="n">
        <f aca="false">VLOOKUP($B3553,'Product Master'!$A$2:$O$5991,13,FALSE())</f>
        <v>8</v>
      </c>
      <c r="K3553" s="7" t="str">
        <f aca="false">VLOOKUP($B3553,'Product Master'!$A$2:$O$5991,11,FALSE())</f>
        <v>N</v>
      </c>
      <c r="L3553" s="7" t="str">
        <f aca="false">VLOOKUP($B3553,'Product Master'!$A$2:$O$5991,12,FALSE())</f>
        <v>Y</v>
      </c>
      <c r="M3553" s="3" t="n">
        <v>174</v>
      </c>
      <c r="N3553" s="3" t="n">
        <v>50</v>
      </c>
    </row>
    <row r="3554" customFormat="false" ht="15" hidden="false" customHeight="true" outlineLevel="0" collapsed="false">
      <c r="A3554" s="3" t="s">
        <v>7119</v>
      </c>
      <c r="B3554" s="3" t="s">
        <v>7120</v>
      </c>
      <c r="C3554" s="4" t="str">
        <f aca="false">VLOOKUP($B3554,'Product Master'!$A$2:$O$5991,7,FALSE())</f>
        <v>Dairy &amp; Eggs</v>
      </c>
      <c r="D3554" s="4" t="str">
        <f aca="false">VLOOKUP($B3554,'Product Master'!$A$2:$O$5991,8,FALSE())</f>
        <v>Eggs</v>
      </c>
      <c r="E3554" s="4" t="str">
        <f aca="false">VLOOKUP($B3554,'Product Master'!$A$2:$O$5991,5,FALSE())</f>
        <v>Harborline</v>
      </c>
      <c r="F3554" s="4" t="str">
        <f aca="false">VLOOKUP($B3554,'Product Master'!$A$2:$O$5991,4,FALSE())</f>
        <v>Harborline Cage-Free Eggs, 12 ct</v>
      </c>
      <c r="G3554" s="4" t="str">
        <f aca="false">VLOOKUP($B3554,'Product Master'!$A$2:$O$5991,9,FALSE())</f>
        <v>12 ct</v>
      </c>
      <c r="H3554" s="5" t="s">
        <v>16</v>
      </c>
      <c r="I3554" s="6" t="n">
        <f aca="false">VLOOKUP($B3554,'Product Master'!$A$2:$O$5991,14,FALSE())</f>
        <v>3.49</v>
      </c>
      <c r="J3554" s="7" t="n">
        <f aca="false">VLOOKUP($B3554,'Product Master'!$A$2:$O$5991,13,FALSE())</f>
        <v>1</v>
      </c>
      <c r="K3554" s="7" t="str">
        <f aca="false">VLOOKUP($B3554,'Product Master'!$A$2:$O$5991,11,FALSE())</f>
        <v>Y</v>
      </c>
      <c r="L3554" s="7" t="str">
        <f aca="false">VLOOKUP($B3554,'Product Master'!$A$2:$O$5991,12,FALSE())</f>
        <v>Y</v>
      </c>
      <c r="M3554" s="3" t="n">
        <v>234</v>
      </c>
      <c r="N3554" s="3" t="n">
        <v>51</v>
      </c>
    </row>
    <row r="3555" customFormat="false" ht="15" hidden="false" customHeight="true" outlineLevel="0" collapsed="false">
      <c r="A3555" s="3" t="s">
        <v>7121</v>
      </c>
      <c r="B3555" s="3" t="s">
        <v>7122</v>
      </c>
      <c r="C3555" s="4" t="str">
        <f aca="false">VLOOKUP($B3555,'Product Master'!$A$2:$O$5991,7,FALSE())</f>
        <v>Dairy &amp; Eggs</v>
      </c>
      <c r="D3555" s="4" t="str">
        <f aca="false">VLOOKUP($B3555,'Product Master'!$A$2:$O$5991,8,FALSE())</f>
        <v>Eggs</v>
      </c>
      <c r="E3555" s="4" t="str">
        <f aca="false">VLOOKUP($B3555,'Product Master'!$A$2:$O$5991,5,FALSE())</f>
        <v>Clover Ridge</v>
      </c>
      <c r="F3555" s="4" t="str">
        <f aca="false">VLOOKUP($B3555,'Product Master'!$A$2:$O$5991,4,FALSE())</f>
        <v>Clover Ridge Large Eggs, 6 ct</v>
      </c>
      <c r="G3555" s="4" t="str">
        <f aca="false">VLOOKUP($B3555,'Product Master'!$A$2:$O$5991,9,FALSE())</f>
        <v>6 ct</v>
      </c>
      <c r="H3555" s="5" t="s">
        <v>16</v>
      </c>
      <c r="I3555" s="6" t="n">
        <f aca="false">VLOOKUP($B3555,'Product Master'!$A$2:$O$5991,14,FALSE())</f>
        <v>4.89</v>
      </c>
      <c r="J3555" s="7" t="n">
        <f aca="false">VLOOKUP($B3555,'Product Master'!$A$2:$O$5991,13,FALSE())</f>
        <v>12</v>
      </c>
      <c r="K3555" s="7" t="str">
        <f aca="false">VLOOKUP($B3555,'Product Master'!$A$2:$O$5991,11,FALSE())</f>
        <v>N</v>
      </c>
      <c r="L3555" s="7" t="str">
        <f aca="false">VLOOKUP($B3555,'Product Master'!$A$2:$O$5991,12,FALSE())</f>
        <v>Y</v>
      </c>
      <c r="M3555" s="3" t="n">
        <v>180</v>
      </c>
      <c r="N3555" s="3" t="n">
        <v>27</v>
      </c>
    </row>
    <row r="3556" customFormat="false" ht="15" hidden="false" customHeight="true" outlineLevel="0" collapsed="false">
      <c r="A3556" s="3" t="s">
        <v>7123</v>
      </c>
      <c r="B3556" s="3" t="s">
        <v>7124</v>
      </c>
      <c r="C3556" s="4" t="str">
        <f aca="false">VLOOKUP($B3556,'Product Master'!$A$2:$O$5991,7,FALSE())</f>
        <v>Dairy &amp; Eggs</v>
      </c>
      <c r="D3556" s="4" t="str">
        <f aca="false">VLOOKUP($B3556,'Product Master'!$A$2:$O$5991,8,FALSE())</f>
        <v>Eggs</v>
      </c>
      <c r="E3556" s="4" t="str">
        <f aca="false">VLOOKUP($B3556,'Product Master'!$A$2:$O$5991,5,FALSE())</f>
        <v>Meadow Gold Farms</v>
      </c>
      <c r="F3556" s="4" t="str">
        <f aca="false">VLOOKUP($B3556,'Product Master'!$A$2:$O$5991,4,FALSE())</f>
        <v>Meadow Gold Farms Large Eggs, 12 ct</v>
      </c>
      <c r="G3556" s="4" t="str">
        <f aca="false">VLOOKUP($B3556,'Product Master'!$A$2:$O$5991,9,FALSE())</f>
        <v>12 ct</v>
      </c>
      <c r="H3556" s="5" t="s">
        <v>16</v>
      </c>
      <c r="I3556" s="6" t="n">
        <f aca="false">VLOOKUP($B3556,'Product Master'!$A$2:$O$5991,14,FALSE())</f>
        <v>5.89</v>
      </c>
      <c r="J3556" s="7" t="n">
        <f aca="false">VLOOKUP($B3556,'Product Master'!$A$2:$O$5991,13,FALSE())</f>
        <v>6</v>
      </c>
      <c r="K3556" s="7" t="str">
        <f aca="false">VLOOKUP($B3556,'Product Master'!$A$2:$O$5991,11,FALSE())</f>
        <v>N</v>
      </c>
      <c r="L3556" s="7" t="str">
        <f aca="false">VLOOKUP($B3556,'Product Master'!$A$2:$O$5991,12,FALSE())</f>
        <v>Y</v>
      </c>
      <c r="M3556" s="3" t="n">
        <v>237</v>
      </c>
      <c r="N3556" s="3" t="n">
        <v>15</v>
      </c>
    </row>
    <row r="3557" customFormat="false" ht="15" hidden="false" customHeight="true" outlineLevel="0" collapsed="false">
      <c r="A3557" s="3" t="s">
        <v>7125</v>
      </c>
      <c r="B3557" s="3" t="s">
        <v>7126</v>
      </c>
      <c r="C3557" s="4" t="str">
        <f aca="false">VLOOKUP($B3557,'Product Master'!$A$2:$O$5991,7,FALSE())</f>
        <v>Dairy &amp; Eggs</v>
      </c>
      <c r="D3557" s="4" t="str">
        <f aca="false">VLOOKUP($B3557,'Product Master'!$A$2:$O$5991,8,FALSE())</f>
        <v>Eggs</v>
      </c>
      <c r="E3557" s="4" t="str">
        <f aca="false">VLOOKUP($B3557,'Product Master'!$A$2:$O$5991,5,FALSE())</f>
        <v>Harborline</v>
      </c>
      <c r="F3557" s="4" t="str">
        <f aca="false">VLOOKUP($B3557,'Product Master'!$A$2:$O$5991,4,FALSE())</f>
        <v>Harborline Egg Whites, 6 ct</v>
      </c>
      <c r="G3557" s="4" t="str">
        <f aca="false">VLOOKUP($B3557,'Product Master'!$A$2:$O$5991,9,FALSE())</f>
        <v>6 ct</v>
      </c>
      <c r="H3557" s="5" t="s">
        <v>16</v>
      </c>
      <c r="I3557" s="6" t="n">
        <f aca="false">VLOOKUP($B3557,'Product Master'!$A$2:$O$5991,14,FALSE())</f>
        <v>3.89</v>
      </c>
      <c r="J3557" s="7" t="n">
        <f aca="false">VLOOKUP($B3557,'Product Master'!$A$2:$O$5991,13,FALSE())</f>
        <v>8</v>
      </c>
      <c r="K3557" s="7" t="str">
        <f aca="false">VLOOKUP($B3557,'Product Master'!$A$2:$O$5991,11,FALSE())</f>
        <v>Y</v>
      </c>
      <c r="L3557" s="7" t="str">
        <f aca="false">VLOOKUP($B3557,'Product Master'!$A$2:$O$5991,12,FALSE())</f>
        <v>Y</v>
      </c>
      <c r="M3557" s="3" t="n">
        <v>284</v>
      </c>
      <c r="N3557" s="3" t="n">
        <v>17</v>
      </c>
    </row>
    <row r="3558" customFormat="false" ht="15" hidden="false" customHeight="true" outlineLevel="0" collapsed="false">
      <c r="A3558" s="3" t="s">
        <v>7127</v>
      </c>
      <c r="B3558" s="3" t="s">
        <v>7128</v>
      </c>
      <c r="C3558" s="4" t="str">
        <f aca="false">VLOOKUP($B3558,'Product Master'!$A$2:$O$5991,7,FALSE())</f>
        <v>Dairy &amp; Eggs</v>
      </c>
      <c r="D3558" s="4" t="str">
        <f aca="false">VLOOKUP($B3558,'Product Master'!$A$2:$O$5991,8,FALSE())</f>
        <v>Eggs</v>
      </c>
      <c r="E3558" s="4" t="str">
        <f aca="false">VLOOKUP($B3558,'Product Master'!$A$2:$O$5991,5,FALSE())</f>
        <v>Sunrise Dairy</v>
      </c>
      <c r="F3558" s="4" t="str">
        <f aca="false">VLOOKUP($B3558,'Product Master'!$A$2:$O$5991,4,FALSE())</f>
        <v>Sunrise Dairy Large Eggs, 18 ct</v>
      </c>
      <c r="G3558" s="4" t="str">
        <f aca="false">VLOOKUP($B3558,'Product Master'!$A$2:$O$5991,9,FALSE())</f>
        <v>18 ct</v>
      </c>
      <c r="H3558" s="5" t="s">
        <v>16</v>
      </c>
      <c r="I3558" s="6" t="n">
        <f aca="false">VLOOKUP($B3558,'Product Master'!$A$2:$O$5991,14,FALSE())</f>
        <v>5.29</v>
      </c>
      <c r="J3558" s="7" t="n">
        <f aca="false">VLOOKUP($B3558,'Product Master'!$A$2:$O$5991,13,FALSE())</f>
        <v>1</v>
      </c>
      <c r="K3558" s="7" t="str">
        <f aca="false">VLOOKUP($B3558,'Product Master'!$A$2:$O$5991,11,FALSE())</f>
        <v>N</v>
      </c>
      <c r="L3558" s="7" t="str">
        <f aca="false">VLOOKUP($B3558,'Product Master'!$A$2:$O$5991,12,FALSE())</f>
        <v>Y</v>
      </c>
      <c r="M3558" s="3" t="n">
        <v>245</v>
      </c>
      <c r="N3558" s="3" t="n">
        <v>57</v>
      </c>
    </row>
    <row r="3559" customFormat="false" ht="15" hidden="false" customHeight="true" outlineLevel="0" collapsed="false">
      <c r="A3559" s="3" t="s">
        <v>7129</v>
      </c>
      <c r="B3559" s="3" t="s">
        <v>7130</v>
      </c>
      <c r="C3559" s="4" t="str">
        <f aca="false">VLOOKUP($B3559,'Product Master'!$A$2:$O$5991,7,FALSE())</f>
        <v>Dairy &amp; Eggs</v>
      </c>
      <c r="D3559" s="4" t="str">
        <f aca="false">VLOOKUP($B3559,'Product Master'!$A$2:$O$5991,8,FALSE())</f>
        <v>Eggs</v>
      </c>
      <c r="E3559" s="4" t="str">
        <f aca="false">VLOOKUP($B3559,'Product Master'!$A$2:$O$5991,5,FALSE())</f>
        <v>Meadow Gold Farms</v>
      </c>
      <c r="F3559" s="4" t="str">
        <f aca="false">VLOOKUP($B3559,'Product Master'!$A$2:$O$5991,4,FALSE())</f>
        <v>Meadow Gold Farms Cage-Free Eggs, 12 ct</v>
      </c>
      <c r="G3559" s="4" t="str">
        <f aca="false">VLOOKUP($B3559,'Product Master'!$A$2:$O$5991,9,FALSE())</f>
        <v>12 ct</v>
      </c>
      <c r="H3559" s="5" t="s">
        <v>16</v>
      </c>
      <c r="I3559" s="6" t="n">
        <f aca="false">VLOOKUP($B3559,'Product Master'!$A$2:$O$5991,14,FALSE())</f>
        <v>5.89</v>
      </c>
      <c r="J3559" s="7" t="n">
        <f aca="false">VLOOKUP($B3559,'Product Master'!$A$2:$O$5991,13,FALSE())</f>
        <v>6</v>
      </c>
      <c r="K3559" s="7" t="str">
        <f aca="false">VLOOKUP($B3559,'Product Master'!$A$2:$O$5991,11,FALSE())</f>
        <v>N</v>
      </c>
      <c r="L3559" s="7" t="str">
        <f aca="false">VLOOKUP($B3559,'Product Master'!$A$2:$O$5991,12,FALSE())</f>
        <v>Y</v>
      </c>
      <c r="M3559" s="3" t="n">
        <v>28</v>
      </c>
      <c r="N3559" s="3" t="n">
        <v>53</v>
      </c>
    </row>
    <row r="3560" customFormat="false" ht="15" hidden="false" customHeight="true" outlineLevel="0" collapsed="false">
      <c r="A3560" s="3" t="s">
        <v>7131</v>
      </c>
      <c r="B3560" s="3" t="s">
        <v>7132</v>
      </c>
      <c r="C3560" s="4" t="str">
        <f aca="false">VLOOKUP($B3560,'Product Master'!$A$2:$O$5991,7,FALSE())</f>
        <v>Dairy &amp; Eggs</v>
      </c>
      <c r="D3560" s="4" t="str">
        <f aca="false">VLOOKUP($B3560,'Product Master'!$A$2:$O$5991,8,FALSE())</f>
        <v>Eggs</v>
      </c>
      <c r="E3560" s="4" t="str">
        <f aca="false">VLOOKUP($B3560,'Product Master'!$A$2:$O$5991,5,FALSE())</f>
        <v>Clover Ridge</v>
      </c>
      <c r="F3560" s="4" t="str">
        <f aca="false">VLOOKUP($B3560,'Product Master'!$A$2:$O$5991,4,FALSE())</f>
        <v>Clover Ridge Cage-Free Eggs, 12 ct</v>
      </c>
      <c r="G3560" s="4" t="str">
        <f aca="false">VLOOKUP($B3560,'Product Master'!$A$2:$O$5991,9,FALSE())</f>
        <v>12 ct</v>
      </c>
      <c r="H3560" s="5" t="s">
        <v>16</v>
      </c>
      <c r="I3560" s="6" t="n">
        <f aca="false">VLOOKUP($B3560,'Product Master'!$A$2:$O$5991,14,FALSE())</f>
        <v>3.29</v>
      </c>
      <c r="J3560" s="7" t="n">
        <f aca="false">VLOOKUP($B3560,'Product Master'!$A$2:$O$5991,13,FALSE())</f>
        <v>8</v>
      </c>
      <c r="K3560" s="7" t="str">
        <f aca="false">VLOOKUP($B3560,'Product Master'!$A$2:$O$5991,11,FALSE())</f>
        <v>N</v>
      </c>
      <c r="L3560" s="7" t="str">
        <f aca="false">VLOOKUP($B3560,'Product Master'!$A$2:$O$5991,12,FALSE())</f>
        <v>Y</v>
      </c>
      <c r="M3560" s="3" t="n">
        <v>98</v>
      </c>
      <c r="N3560" s="3" t="n">
        <v>17</v>
      </c>
    </row>
    <row r="3561" customFormat="false" ht="15" hidden="false" customHeight="true" outlineLevel="0" collapsed="false">
      <c r="A3561" s="3" t="s">
        <v>7133</v>
      </c>
      <c r="B3561" s="3" t="s">
        <v>7134</v>
      </c>
      <c r="C3561" s="4" t="str">
        <f aca="false">VLOOKUP($B3561,'Product Master'!$A$2:$O$5991,7,FALSE())</f>
        <v>Dairy &amp; Eggs</v>
      </c>
      <c r="D3561" s="4" t="str">
        <f aca="false">VLOOKUP($B3561,'Product Master'!$A$2:$O$5991,8,FALSE())</f>
        <v>Eggs</v>
      </c>
      <c r="E3561" s="4" t="str">
        <f aca="false">VLOOKUP($B3561,'Product Master'!$A$2:$O$5991,5,FALSE())</f>
        <v>Sunrise Dairy</v>
      </c>
      <c r="F3561" s="4" t="str">
        <f aca="false">VLOOKUP($B3561,'Product Master'!$A$2:$O$5991,4,FALSE())</f>
        <v>Sunrise Dairy Extra Large Eggs, 18 ct</v>
      </c>
      <c r="G3561" s="4" t="str">
        <f aca="false">VLOOKUP($B3561,'Product Master'!$A$2:$O$5991,9,FALSE())</f>
        <v>18 ct</v>
      </c>
      <c r="H3561" s="5" t="s">
        <v>16</v>
      </c>
      <c r="I3561" s="6" t="n">
        <f aca="false">VLOOKUP($B3561,'Product Master'!$A$2:$O$5991,14,FALSE())</f>
        <v>4.29</v>
      </c>
      <c r="J3561" s="7" t="n">
        <f aca="false">VLOOKUP($B3561,'Product Master'!$A$2:$O$5991,13,FALSE())</f>
        <v>8</v>
      </c>
      <c r="K3561" s="7" t="str">
        <f aca="false">VLOOKUP($B3561,'Product Master'!$A$2:$O$5991,11,FALSE())</f>
        <v>N</v>
      </c>
      <c r="L3561" s="7" t="str">
        <f aca="false">VLOOKUP($B3561,'Product Master'!$A$2:$O$5991,12,FALSE())</f>
        <v>Y</v>
      </c>
      <c r="M3561" s="3" t="n">
        <v>253</v>
      </c>
      <c r="N3561" s="3" t="n">
        <v>22</v>
      </c>
    </row>
    <row r="3562" customFormat="false" ht="15" hidden="false" customHeight="true" outlineLevel="0" collapsed="false">
      <c r="A3562" s="3" t="s">
        <v>7135</v>
      </c>
      <c r="B3562" s="3" t="s">
        <v>7136</v>
      </c>
      <c r="C3562" s="4" t="str">
        <f aca="false">VLOOKUP($B3562,'Product Master'!$A$2:$O$5991,7,FALSE())</f>
        <v>Dairy &amp; Eggs</v>
      </c>
      <c r="D3562" s="4" t="str">
        <f aca="false">VLOOKUP($B3562,'Product Master'!$A$2:$O$5991,8,FALSE())</f>
        <v>Eggs</v>
      </c>
      <c r="E3562" s="4" t="str">
        <f aca="false">VLOOKUP($B3562,'Product Master'!$A$2:$O$5991,5,FALSE())</f>
        <v>Harborline</v>
      </c>
      <c r="F3562" s="4" t="str">
        <f aca="false">VLOOKUP($B3562,'Product Master'!$A$2:$O$5991,4,FALSE())</f>
        <v>Harborline Egg Whites, 18 ct</v>
      </c>
      <c r="G3562" s="4" t="str">
        <f aca="false">VLOOKUP($B3562,'Product Master'!$A$2:$O$5991,9,FALSE())</f>
        <v>18 ct</v>
      </c>
      <c r="H3562" s="5" t="s">
        <v>16</v>
      </c>
      <c r="I3562" s="6" t="n">
        <f aca="false">VLOOKUP($B3562,'Product Master'!$A$2:$O$5991,14,FALSE())</f>
        <v>3.49</v>
      </c>
      <c r="J3562" s="7" t="n">
        <f aca="false">VLOOKUP($B3562,'Product Master'!$A$2:$O$5991,13,FALSE())</f>
        <v>6</v>
      </c>
      <c r="K3562" s="7" t="str">
        <f aca="false">VLOOKUP($B3562,'Product Master'!$A$2:$O$5991,11,FALSE())</f>
        <v>Y</v>
      </c>
      <c r="L3562" s="7" t="str">
        <f aca="false">VLOOKUP($B3562,'Product Master'!$A$2:$O$5991,12,FALSE())</f>
        <v>Y</v>
      </c>
      <c r="M3562" s="3" t="n">
        <v>50</v>
      </c>
      <c r="N3562" s="3" t="n">
        <v>30</v>
      </c>
    </row>
    <row r="3563" customFormat="false" ht="15" hidden="false" customHeight="true" outlineLevel="0" collapsed="false">
      <c r="A3563" s="3" t="s">
        <v>7137</v>
      </c>
      <c r="B3563" s="3" t="s">
        <v>7138</v>
      </c>
      <c r="C3563" s="4" t="str">
        <f aca="false">VLOOKUP($B3563,'Product Master'!$A$2:$O$5991,7,FALSE())</f>
        <v>Dairy &amp; Eggs</v>
      </c>
      <c r="D3563" s="4" t="str">
        <f aca="false">VLOOKUP($B3563,'Product Master'!$A$2:$O$5991,8,FALSE())</f>
        <v>Eggs</v>
      </c>
      <c r="E3563" s="4" t="str">
        <f aca="false">VLOOKUP($B3563,'Product Master'!$A$2:$O$5991,5,FALSE())</f>
        <v>Harborline</v>
      </c>
      <c r="F3563" s="4" t="str">
        <f aca="false">VLOOKUP($B3563,'Product Master'!$A$2:$O$5991,4,FALSE())</f>
        <v>Harborline Extra Large Eggs, 12 ct</v>
      </c>
      <c r="G3563" s="4" t="str">
        <f aca="false">VLOOKUP($B3563,'Product Master'!$A$2:$O$5991,9,FALSE())</f>
        <v>12 ct</v>
      </c>
      <c r="H3563" s="5" t="s">
        <v>16</v>
      </c>
      <c r="I3563" s="6" t="n">
        <f aca="false">VLOOKUP($B3563,'Product Master'!$A$2:$O$5991,14,FALSE())</f>
        <v>4.79</v>
      </c>
      <c r="J3563" s="7" t="n">
        <f aca="false">VLOOKUP($B3563,'Product Master'!$A$2:$O$5991,13,FALSE())</f>
        <v>6</v>
      </c>
      <c r="K3563" s="7" t="str">
        <f aca="false">VLOOKUP($B3563,'Product Master'!$A$2:$O$5991,11,FALSE())</f>
        <v>Y</v>
      </c>
      <c r="L3563" s="7" t="str">
        <f aca="false">VLOOKUP($B3563,'Product Master'!$A$2:$O$5991,12,FALSE())</f>
        <v>Y</v>
      </c>
      <c r="M3563" s="3" t="n">
        <v>259</v>
      </c>
      <c r="N3563" s="3" t="n">
        <v>43</v>
      </c>
    </row>
    <row r="3564" customFormat="false" ht="15" hidden="false" customHeight="true" outlineLevel="0" collapsed="false">
      <c r="A3564" s="3" t="s">
        <v>7139</v>
      </c>
      <c r="B3564" s="3" t="s">
        <v>7140</v>
      </c>
      <c r="C3564" s="4" t="str">
        <f aca="false">VLOOKUP($B3564,'Product Master'!$A$2:$O$5991,7,FALSE())</f>
        <v>Dairy &amp; Eggs</v>
      </c>
      <c r="D3564" s="4" t="str">
        <f aca="false">VLOOKUP($B3564,'Product Master'!$A$2:$O$5991,8,FALSE())</f>
        <v>Eggs</v>
      </c>
      <c r="E3564" s="4" t="str">
        <f aca="false">VLOOKUP($B3564,'Product Master'!$A$2:$O$5991,5,FALSE())</f>
        <v>Clover Ridge</v>
      </c>
      <c r="F3564" s="4" t="str">
        <f aca="false">VLOOKUP($B3564,'Product Master'!$A$2:$O$5991,4,FALSE())</f>
        <v>Clover Ridge Large Eggs, 12 ct</v>
      </c>
      <c r="G3564" s="4" t="str">
        <f aca="false">VLOOKUP($B3564,'Product Master'!$A$2:$O$5991,9,FALSE())</f>
        <v>12 ct</v>
      </c>
      <c r="H3564" s="5" t="s">
        <v>16</v>
      </c>
      <c r="I3564" s="6" t="n">
        <f aca="false">VLOOKUP($B3564,'Product Master'!$A$2:$O$5991,14,FALSE())</f>
        <v>3.49</v>
      </c>
      <c r="J3564" s="7" t="n">
        <f aca="false">VLOOKUP($B3564,'Product Master'!$A$2:$O$5991,13,FALSE())</f>
        <v>1</v>
      </c>
      <c r="K3564" s="7" t="str">
        <f aca="false">VLOOKUP($B3564,'Product Master'!$A$2:$O$5991,11,FALSE())</f>
        <v>N</v>
      </c>
      <c r="L3564" s="7" t="str">
        <f aca="false">VLOOKUP($B3564,'Product Master'!$A$2:$O$5991,12,FALSE())</f>
        <v>Y</v>
      </c>
      <c r="M3564" s="3" t="n">
        <v>39</v>
      </c>
      <c r="N3564" s="3" t="n">
        <v>7</v>
      </c>
    </row>
    <row r="3565" customFormat="false" ht="15" hidden="false" customHeight="true" outlineLevel="0" collapsed="false">
      <c r="A3565" s="3" t="s">
        <v>7141</v>
      </c>
      <c r="B3565" s="3" t="s">
        <v>7142</v>
      </c>
      <c r="C3565" s="4" t="str">
        <f aca="false">VLOOKUP($B3565,'Product Master'!$A$2:$O$5991,7,FALSE())</f>
        <v>Dairy &amp; Eggs</v>
      </c>
      <c r="D3565" s="4" t="str">
        <f aca="false">VLOOKUP($B3565,'Product Master'!$A$2:$O$5991,8,FALSE())</f>
        <v>Eggs</v>
      </c>
      <c r="E3565" s="4" t="str">
        <f aca="false">VLOOKUP($B3565,'Product Master'!$A$2:$O$5991,5,FALSE())</f>
        <v>Sunrise Dairy</v>
      </c>
      <c r="F3565" s="4" t="str">
        <f aca="false">VLOOKUP($B3565,'Product Master'!$A$2:$O$5991,4,FALSE())</f>
        <v>Sunrise Dairy Extra Large Eggs, 6 ct</v>
      </c>
      <c r="G3565" s="4" t="str">
        <f aca="false">VLOOKUP($B3565,'Product Master'!$A$2:$O$5991,9,FALSE())</f>
        <v>6 ct</v>
      </c>
      <c r="H3565" s="5" t="s">
        <v>16</v>
      </c>
      <c r="I3565" s="6" t="n">
        <f aca="false">VLOOKUP($B3565,'Product Master'!$A$2:$O$5991,14,FALSE())</f>
        <v>3.99</v>
      </c>
      <c r="J3565" s="7" t="n">
        <f aca="false">VLOOKUP($B3565,'Product Master'!$A$2:$O$5991,13,FALSE())</f>
        <v>12</v>
      </c>
      <c r="K3565" s="7" t="str">
        <f aca="false">VLOOKUP($B3565,'Product Master'!$A$2:$O$5991,11,FALSE())</f>
        <v>N</v>
      </c>
      <c r="L3565" s="7" t="str">
        <f aca="false">VLOOKUP($B3565,'Product Master'!$A$2:$O$5991,12,FALSE())</f>
        <v>Y</v>
      </c>
      <c r="M3565" s="3" t="n">
        <v>164</v>
      </c>
      <c r="N3565" s="3" t="n">
        <v>41</v>
      </c>
    </row>
    <row r="3566" customFormat="false" ht="15" hidden="false" customHeight="true" outlineLevel="0" collapsed="false">
      <c r="A3566" s="3" t="s">
        <v>7143</v>
      </c>
      <c r="B3566" s="3" t="s">
        <v>7144</v>
      </c>
      <c r="C3566" s="4" t="str">
        <f aca="false">VLOOKUP($B3566,'Product Master'!$A$2:$O$5991,7,FALSE())</f>
        <v>Dairy &amp; Eggs</v>
      </c>
      <c r="D3566" s="4" t="str">
        <f aca="false">VLOOKUP($B3566,'Product Master'!$A$2:$O$5991,8,FALSE())</f>
        <v>Eggs</v>
      </c>
      <c r="E3566" s="4" t="str">
        <f aca="false">VLOOKUP($B3566,'Product Master'!$A$2:$O$5991,5,FALSE())</f>
        <v>Clover Ridge</v>
      </c>
      <c r="F3566" s="4" t="str">
        <f aca="false">VLOOKUP($B3566,'Product Master'!$A$2:$O$5991,4,FALSE())</f>
        <v>Clover Ridge Organic Eggs, 18 ct</v>
      </c>
      <c r="G3566" s="4" t="str">
        <f aca="false">VLOOKUP($B3566,'Product Master'!$A$2:$O$5991,9,FALSE())</f>
        <v>18 ct</v>
      </c>
      <c r="H3566" s="5" t="s">
        <v>16</v>
      </c>
      <c r="I3566" s="6" t="n">
        <f aca="false">VLOOKUP($B3566,'Product Master'!$A$2:$O$5991,14,FALSE())</f>
        <v>6.29</v>
      </c>
      <c r="J3566" s="7" t="n">
        <f aca="false">VLOOKUP($B3566,'Product Master'!$A$2:$O$5991,13,FALSE())</f>
        <v>8</v>
      </c>
      <c r="K3566" s="7" t="str">
        <f aca="false">VLOOKUP($B3566,'Product Master'!$A$2:$O$5991,11,FALSE())</f>
        <v>N</v>
      </c>
      <c r="L3566" s="7" t="str">
        <f aca="false">VLOOKUP($B3566,'Product Master'!$A$2:$O$5991,12,FALSE())</f>
        <v>Y</v>
      </c>
      <c r="M3566" s="3" t="n">
        <v>109</v>
      </c>
      <c r="N3566" s="3" t="n">
        <v>6</v>
      </c>
    </row>
    <row r="3567" customFormat="false" ht="15" hidden="false" customHeight="true" outlineLevel="0" collapsed="false">
      <c r="A3567" s="3" t="s">
        <v>7145</v>
      </c>
      <c r="B3567" s="3" t="s">
        <v>7146</v>
      </c>
      <c r="C3567" s="4" t="str">
        <f aca="false">VLOOKUP($B3567,'Product Master'!$A$2:$O$5991,7,FALSE())</f>
        <v>Dairy &amp; Eggs</v>
      </c>
      <c r="D3567" s="4" t="str">
        <f aca="false">VLOOKUP($B3567,'Product Master'!$A$2:$O$5991,8,FALSE())</f>
        <v>Eggs</v>
      </c>
      <c r="E3567" s="4" t="str">
        <f aca="false">VLOOKUP($B3567,'Product Master'!$A$2:$O$5991,5,FALSE())</f>
        <v>Meadow Gold Farms</v>
      </c>
      <c r="F3567" s="4" t="str">
        <f aca="false">VLOOKUP($B3567,'Product Master'!$A$2:$O$5991,4,FALSE())</f>
        <v>Meadow Gold Farms Egg Whites, 18 ct</v>
      </c>
      <c r="G3567" s="4" t="str">
        <f aca="false">VLOOKUP($B3567,'Product Master'!$A$2:$O$5991,9,FALSE())</f>
        <v>18 ct</v>
      </c>
      <c r="H3567" s="5" t="s">
        <v>16</v>
      </c>
      <c r="I3567" s="6" t="n">
        <f aca="false">VLOOKUP($B3567,'Product Master'!$A$2:$O$5991,14,FALSE())</f>
        <v>4.29</v>
      </c>
      <c r="J3567" s="7" t="n">
        <f aca="false">VLOOKUP($B3567,'Product Master'!$A$2:$O$5991,13,FALSE())</f>
        <v>12</v>
      </c>
      <c r="K3567" s="7" t="str">
        <f aca="false">VLOOKUP($B3567,'Product Master'!$A$2:$O$5991,11,FALSE())</f>
        <v>N</v>
      </c>
      <c r="L3567" s="7" t="str">
        <f aca="false">VLOOKUP($B3567,'Product Master'!$A$2:$O$5991,12,FALSE())</f>
        <v>Y</v>
      </c>
      <c r="M3567" s="3" t="n">
        <v>144</v>
      </c>
      <c r="N3567" s="3" t="n">
        <v>7</v>
      </c>
    </row>
    <row r="3568" customFormat="false" ht="15" hidden="false" customHeight="true" outlineLevel="0" collapsed="false">
      <c r="A3568" s="3" t="s">
        <v>7147</v>
      </c>
      <c r="B3568" s="3" t="s">
        <v>7148</v>
      </c>
      <c r="C3568" s="4" t="str">
        <f aca="false">VLOOKUP($B3568,'Product Master'!$A$2:$O$5991,7,FALSE())</f>
        <v>Dairy &amp; Eggs</v>
      </c>
      <c r="D3568" s="4" t="str">
        <f aca="false">VLOOKUP($B3568,'Product Master'!$A$2:$O$5991,8,FALSE())</f>
        <v>Eggs</v>
      </c>
      <c r="E3568" s="4" t="str">
        <f aca="false">VLOOKUP($B3568,'Product Master'!$A$2:$O$5991,5,FALSE())</f>
        <v>Meadow Gold Farms</v>
      </c>
      <c r="F3568" s="4" t="str">
        <f aca="false">VLOOKUP($B3568,'Product Master'!$A$2:$O$5991,4,FALSE())</f>
        <v>Meadow Gold Farms Extra Large Eggs, 12 ct</v>
      </c>
      <c r="G3568" s="4" t="str">
        <f aca="false">VLOOKUP($B3568,'Product Master'!$A$2:$O$5991,9,FALSE())</f>
        <v>12 ct</v>
      </c>
      <c r="H3568" s="5" t="s">
        <v>16</v>
      </c>
      <c r="I3568" s="6" t="n">
        <f aca="false">VLOOKUP($B3568,'Product Master'!$A$2:$O$5991,14,FALSE())</f>
        <v>3.49</v>
      </c>
      <c r="J3568" s="7" t="n">
        <f aca="false">VLOOKUP($B3568,'Product Master'!$A$2:$O$5991,13,FALSE())</f>
        <v>12</v>
      </c>
      <c r="K3568" s="7" t="str">
        <f aca="false">VLOOKUP($B3568,'Product Master'!$A$2:$O$5991,11,FALSE())</f>
        <v>N</v>
      </c>
      <c r="L3568" s="7" t="str">
        <f aca="false">VLOOKUP($B3568,'Product Master'!$A$2:$O$5991,12,FALSE())</f>
        <v>Y</v>
      </c>
      <c r="M3568" s="3" t="n">
        <v>59</v>
      </c>
      <c r="N3568" s="3" t="n">
        <v>53</v>
      </c>
    </row>
    <row r="3569" customFormat="false" ht="15" hidden="false" customHeight="true" outlineLevel="0" collapsed="false">
      <c r="A3569" s="3" t="s">
        <v>7149</v>
      </c>
      <c r="B3569" s="3" t="s">
        <v>7150</v>
      </c>
      <c r="C3569" s="4" t="str">
        <f aca="false">VLOOKUP($B3569,'Product Master'!$A$2:$O$5991,7,FALSE())</f>
        <v>Dairy &amp; Eggs</v>
      </c>
      <c r="D3569" s="4" t="str">
        <f aca="false">VLOOKUP($B3569,'Product Master'!$A$2:$O$5991,8,FALSE())</f>
        <v>Eggs</v>
      </c>
      <c r="E3569" s="4" t="str">
        <f aca="false">VLOOKUP($B3569,'Product Master'!$A$2:$O$5991,5,FALSE())</f>
        <v>Meadow Gold Farms</v>
      </c>
      <c r="F3569" s="4" t="str">
        <f aca="false">VLOOKUP($B3569,'Product Master'!$A$2:$O$5991,4,FALSE())</f>
        <v>Meadow Gold Farms Organic Eggs, 6 ct</v>
      </c>
      <c r="G3569" s="4" t="str">
        <f aca="false">VLOOKUP($B3569,'Product Master'!$A$2:$O$5991,9,FALSE())</f>
        <v>6 ct</v>
      </c>
      <c r="H3569" s="5" t="s">
        <v>16</v>
      </c>
      <c r="I3569" s="6" t="n">
        <f aca="false">VLOOKUP($B3569,'Product Master'!$A$2:$O$5991,14,FALSE())</f>
        <v>4.49</v>
      </c>
      <c r="J3569" s="7" t="n">
        <f aca="false">VLOOKUP($B3569,'Product Master'!$A$2:$O$5991,13,FALSE())</f>
        <v>1</v>
      </c>
      <c r="K3569" s="7" t="str">
        <f aca="false">VLOOKUP($B3569,'Product Master'!$A$2:$O$5991,11,FALSE())</f>
        <v>N</v>
      </c>
      <c r="L3569" s="7" t="str">
        <f aca="false">VLOOKUP($B3569,'Product Master'!$A$2:$O$5991,12,FALSE())</f>
        <v>Y</v>
      </c>
      <c r="M3569" s="3" t="n">
        <v>291</v>
      </c>
      <c r="N3569" s="3" t="n">
        <v>6</v>
      </c>
    </row>
    <row r="3570" customFormat="false" ht="15" hidden="false" customHeight="true" outlineLevel="0" collapsed="false">
      <c r="A3570" s="3" t="s">
        <v>7151</v>
      </c>
      <c r="B3570" s="3" t="s">
        <v>7152</v>
      </c>
      <c r="C3570" s="4" t="str">
        <f aca="false">VLOOKUP($B3570,'Product Master'!$A$2:$O$5991,7,FALSE())</f>
        <v>Dairy &amp; Eggs</v>
      </c>
      <c r="D3570" s="4" t="str">
        <f aca="false">VLOOKUP($B3570,'Product Master'!$A$2:$O$5991,8,FALSE())</f>
        <v>Eggs</v>
      </c>
      <c r="E3570" s="4" t="str">
        <f aca="false">VLOOKUP($B3570,'Product Master'!$A$2:$O$5991,5,FALSE())</f>
        <v>Clover Ridge</v>
      </c>
      <c r="F3570" s="4" t="str">
        <f aca="false">VLOOKUP($B3570,'Product Master'!$A$2:$O$5991,4,FALSE())</f>
        <v>Clover Ridge Extra Large Eggs, 12 ct</v>
      </c>
      <c r="G3570" s="4" t="str">
        <f aca="false">VLOOKUP($B3570,'Product Master'!$A$2:$O$5991,9,FALSE())</f>
        <v>12 ct</v>
      </c>
      <c r="H3570" s="5" t="s">
        <v>16</v>
      </c>
      <c r="I3570" s="6" t="n">
        <f aca="false">VLOOKUP($B3570,'Product Master'!$A$2:$O$5991,14,FALSE())</f>
        <v>3.89</v>
      </c>
      <c r="J3570" s="7" t="n">
        <f aca="false">VLOOKUP($B3570,'Product Master'!$A$2:$O$5991,13,FALSE())</f>
        <v>6</v>
      </c>
      <c r="K3570" s="7" t="str">
        <f aca="false">VLOOKUP($B3570,'Product Master'!$A$2:$O$5991,11,FALSE())</f>
        <v>N</v>
      </c>
      <c r="L3570" s="7" t="str">
        <f aca="false">VLOOKUP($B3570,'Product Master'!$A$2:$O$5991,12,FALSE())</f>
        <v>Y</v>
      </c>
      <c r="M3570" s="3" t="n">
        <v>153</v>
      </c>
      <c r="N3570" s="3" t="n">
        <v>57</v>
      </c>
    </row>
    <row r="3571" customFormat="false" ht="15" hidden="false" customHeight="true" outlineLevel="0" collapsed="false">
      <c r="A3571" s="3" t="s">
        <v>7153</v>
      </c>
      <c r="B3571" s="3" t="s">
        <v>7154</v>
      </c>
      <c r="C3571" s="4" t="str">
        <f aca="false">VLOOKUP($B3571,'Product Master'!$A$2:$O$5991,7,FALSE())</f>
        <v>Dairy &amp; Eggs</v>
      </c>
      <c r="D3571" s="4" t="str">
        <f aca="false">VLOOKUP($B3571,'Product Master'!$A$2:$O$5991,8,FALSE())</f>
        <v>Eggs</v>
      </c>
      <c r="E3571" s="4" t="str">
        <f aca="false">VLOOKUP($B3571,'Product Master'!$A$2:$O$5991,5,FALSE())</f>
        <v>Meadow Gold Farms</v>
      </c>
      <c r="F3571" s="4" t="str">
        <f aca="false">VLOOKUP($B3571,'Product Master'!$A$2:$O$5991,4,FALSE())</f>
        <v>Meadow Gold Farms Organic Eggs, 12 ct</v>
      </c>
      <c r="G3571" s="4" t="str">
        <f aca="false">VLOOKUP($B3571,'Product Master'!$A$2:$O$5991,9,FALSE())</f>
        <v>12 ct</v>
      </c>
      <c r="H3571" s="5" t="s">
        <v>16</v>
      </c>
      <c r="I3571" s="6" t="n">
        <f aca="false">VLOOKUP($B3571,'Product Master'!$A$2:$O$5991,14,FALSE())</f>
        <v>4.39</v>
      </c>
      <c r="J3571" s="7" t="n">
        <f aca="false">VLOOKUP($B3571,'Product Master'!$A$2:$O$5991,13,FALSE())</f>
        <v>1</v>
      </c>
      <c r="K3571" s="7" t="str">
        <f aca="false">VLOOKUP($B3571,'Product Master'!$A$2:$O$5991,11,FALSE())</f>
        <v>N</v>
      </c>
      <c r="L3571" s="7" t="str">
        <f aca="false">VLOOKUP($B3571,'Product Master'!$A$2:$O$5991,12,FALSE())</f>
        <v>Y</v>
      </c>
      <c r="M3571" s="3" t="n">
        <v>231</v>
      </c>
      <c r="N3571" s="3" t="n">
        <v>24</v>
      </c>
    </row>
    <row r="3572" customFormat="false" ht="15" hidden="false" customHeight="true" outlineLevel="0" collapsed="false">
      <c r="A3572" s="3" t="s">
        <v>7155</v>
      </c>
      <c r="B3572" s="3" t="s">
        <v>7156</v>
      </c>
      <c r="C3572" s="4" t="str">
        <f aca="false">VLOOKUP($B3572,'Product Master'!$A$2:$O$5991,7,FALSE())</f>
        <v>Dairy &amp; Eggs</v>
      </c>
      <c r="D3572" s="4" t="str">
        <f aca="false">VLOOKUP($B3572,'Product Master'!$A$2:$O$5991,8,FALSE())</f>
        <v>Cheese</v>
      </c>
      <c r="E3572" s="4" t="str">
        <f aca="false">VLOOKUP($B3572,'Product Master'!$A$2:$O$5991,5,FALSE())</f>
        <v>Meadow Gold Farms</v>
      </c>
      <c r="F3572" s="4" t="str">
        <f aca="false">VLOOKUP($B3572,'Product Master'!$A$2:$O$5991,4,FALSE())</f>
        <v>Meadow Gold Farms Sliced Swiss, 8 oz</v>
      </c>
      <c r="G3572" s="4" t="str">
        <f aca="false">VLOOKUP($B3572,'Product Master'!$A$2:$O$5991,9,FALSE())</f>
        <v>8 oz</v>
      </c>
      <c r="H3572" s="5" t="s">
        <v>16</v>
      </c>
      <c r="I3572" s="6" t="n">
        <f aca="false">VLOOKUP($B3572,'Product Master'!$A$2:$O$5991,14,FALSE())</f>
        <v>4.89</v>
      </c>
      <c r="J3572" s="7" t="n">
        <f aca="false">VLOOKUP($B3572,'Product Master'!$A$2:$O$5991,13,FALSE())</f>
        <v>8</v>
      </c>
      <c r="K3572" s="7" t="str">
        <f aca="false">VLOOKUP($B3572,'Product Master'!$A$2:$O$5991,11,FALSE())</f>
        <v>N</v>
      </c>
      <c r="L3572" s="7" t="str">
        <f aca="false">VLOOKUP($B3572,'Product Master'!$A$2:$O$5991,12,FALSE())</f>
        <v>Y</v>
      </c>
      <c r="M3572" s="3" t="n">
        <v>169</v>
      </c>
      <c r="N3572" s="3" t="n">
        <v>23</v>
      </c>
    </row>
    <row r="3573" customFormat="false" ht="15" hidden="false" customHeight="true" outlineLevel="0" collapsed="false">
      <c r="A3573" s="3" t="s">
        <v>7157</v>
      </c>
      <c r="B3573" s="3" t="s">
        <v>7158</v>
      </c>
      <c r="C3573" s="4" t="str">
        <f aca="false">VLOOKUP($B3573,'Product Master'!$A$2:$O$5991,7,FALSE())</f>
        <v>Dairy &amp; Eggs</v>
      </c>
      <c r="D3573" s="4" t="str">
        <f aca="false">VLOOKUP($B3573,'Product Master'!$A$2:$O$5991,8,FALSE())</f>
        <v>Cheese</v>
      </c>
      <c r="E3573" s="4" t="str">
        <f aca="false">VLOOKUP($B3573,'Product Master'!$A$2:$O$5991,5,FALSE())</f>
        <v>Harborline</v>
      </c>
      <c r="F3573" s="4" t="str">
        <f aca="false">VLOOKUP($B3573,'Product Master'!$A$2:$O$5991,4,FALSE())</f>
        <v>Harborline Shaved Cream Cheese, 16 oz</v>
      </c>
      <c r="G3573" s="4" t="str">
        <f aca="false">VLOOKUP($B3573,'Product Master'!$A$2:$O$5991,9,FALSE())</f>
        <v>16 oz</v>
      </c>
      <c r="H3573" s="5" t="s">
        <v>16</v>
      </c>
      <c r="I3573" s="6" t="n">
        <f aca="false">VLOOKUP($B3573,'Product Master'!$A$2:$O$5991,14,FALSE())</f>
        <v>4.39</v>
      </c>
      <c r="J3573" s="7" t="n">
        <f aca="false">VLOOKUP($B3573,'Product Master'!$A$2:$O$5991,13,FALSE())</f>
        <v>1</v>
      </c>
      <c r="K3573" s="7" t="str">
        <f aca="false">VLOOKUP($B3573,'Product Master'!$A$2:$O$5991,11,FALSE())</f>
        <v>Y</v>
      </c>
      <c r="L3573" s="7" t="str">
        <f aca="false">VLOOKUP($B3573,'Product Master'!$A$2:$O$5991,12,FALSE())</f>
        <v>Y</v>
      </c>
      <c r="M3573" s="3" t="n">
        <v>81</v>
      </c>
      <c r="N3573" s="3" t="n">
        <v>35</v>
      </c>
    </row>
    <row r="3574" customFormat="false" ht="15" hidden="false" customHeight="true" outlineLevel="0" collapsed="false">
      <c r="A3574" s="3" t="s">
        <v>7159</v>
      </c>
      <c r="B3574" s="3" t="s">
        <v>7160</v>
      </c>
      <c r="C3574" s="4" t="str">
        <f aca="false">VLOOKUP($B3574,'Product Master'!$A$2:$O$5991,7,FALSE())</f>
        <v>Dairy &amp; Eggs</v>
      </c>
      <c r="D3574" s="4" t="str">
        <f aca="false">VLOOKUP($B3574,'Product Master'!$A$2:$O$5991,8,FALSE())</f>
        <v>Cheese</v>
      </c>
      <c r="E3574" s="4" t="str">
        <f aca="false">VLOOKUP($B3574,'Product Master'!$A$2:$O$5991,5,FALSE())</f>
        <v>Sunrise Dairy</v>
      </c>
      <c r="F3574" s="4" t="str">
        <f aca="false">VLOOKUP($B3574,'Product Master'!$A$2:$O$5991,4,FALSE())</f>
        <v>Sunrise Dairy Sliced Feta, 8 oz</v>
      </c>
      <c r="G3574" s="4" t="str">
        <f aca="false">VLOOKUP($B3574,'Product Master'!$A$2:$O$5991,9,FALSE())</f>
        <v>8 oz</v>
      </c>
      <c r="H3574" s="5" t="s">
        <v>16</v>
      </c>
      <c r="I3574" s="6" t="n">
        <f aca="false">VLOOKUP($B3574,'Product Master'!$A$2:$O$5991,14,FALSE())</f>
        <v>5.49</v>
      </c>
      <c r="J3574" s="7" t="n">
        <f aca="false">VLOOKUP($B3574,'Product Master'!$A$2:$O$5991,13,FALSE())</f>
        <v>6</v>
      </c>
      <c r="K3574" s="7" t="str">
        <f aca="false">VLOOKUP($B3574,'Product Master'!$A$2:$O$5991,11,FALSE())</f>
        <v>N</v>
      </c>
      <c r="L3574" s="7" t="str">
        <f aca="false">VLOOKUP($B3574,'Product Master'!$A$2:$O$5991,12,FALSE())</f>
        <v>Y</v>
      </c>
      <c r="M3574" s="3" t="n">
        <v>38</v>
      </c>
      <c r="N3574" s="3" t="n">
        <v>31</v>
      </c>
    </row>
    <row r="3575" customFormat="false" ht="15" hidden="false" customHeight="true" outlineLevel="0" collapsed="false">
      <c r="A3575" s="3" t="s">
        <v>7161</v>
      </c>
      <c r="B3575" s="3" t="s">
        <v>7162</v>
      </c>
      <c r="C3575" s="4" t="str">
        <f aca="false">VLOOKUP($B3575,'Product Master'!$A$2:$O$5991,7,FALSE())</f>
        <v>Dairy &amp; Eggs</v>
      </c>
      <c r="D3575" s="4" t="str">
        <f aca="false">VLOOKUP($B3575,'Product Master'!$A$2:$O$5991,8,FALSE())</f>
        <v>Cheese</v>
      </c>
      <c r="E3575" s="4" t="str">
        <f aca="false">VLOOKUP($B3575,'Product Master'!$A$2:$O$5991,5,FALSE())</f>
        <v>Clover Ridge</v>
      </c>
      <c r="F3575" s="4" t="str">
        <f aca="false">VLOOKUP($B3575,'Product Master'!$A$2:$O$5991,4,FALSE())</f>
        <v>Clover Ridge Shaved Cream Cheese, 8 oz</v>
      </c>
      <c r="G3575" s="4" t="str">
        <f aca="false">VLOOKUP($B3575,'Product Master'!$A$2:$O$5991,9,FALSE())</f>
        <v>8 oz</v>
      </c>
      <c r="H3575" s="5" t="s">
        <v>16</v>
      </c>
      <c r="I3575" s="6" t="n">
        <f aca="false">VLOOKUP($B3575,'Product Master'!$A$2:$O$5991,14,FALSE())</f>
        <v>5.99</v>
      </c>
      <c r="J3575" s="7" t="n">
        <f aca="false">VLOOKUP($B3575,'Product Master'!$A$2:$O$5991,13,FALSE())</f>
        <v>12</v>
      </c>
      <c r="K3575" s="7" t="str">
        <f aca="false">VLOOKUP($B3575,'Product Master'!$A$2:$O$5991,11,FALSE())</f>
        <v>N</v>
      </c>
      <c r="L3575" s="7" t="str">
        <f aca="false">VLOOKUP($B3575,'Product Master'!$A$2:$O$5991,12,FALSE())</f>
        <v>Y</v>
      </c>
      <c r="M3575" s="3" t="n">
        <v>81</v>
      </c>
      <c r="N3575" s="3" t="n">
        <v>59</v>
      </c>
    </row>
    <row r="3576" customFormat="false" ht="15" hidden="false" customHeight="true" outlineLevel="0" collapsed="false">
      <c r="A3576" s="3" t="s">
        <v>7163</v>
      </c>
      <c r="B3576" s="3" t="s">
        <v>7164</v>
      </c>
      <c r="C3576" s="4" t="str">
        <f aca="false">VLOOKUP($B3576,'Product Master'!$A$2:$O$5991,7,FALSE())</f>
        <v>Dairy &amp; Eggs</v>
      </c>
      <c r="D3576" s="4" t="str">
        <f aca="false">VLOOKUP($B3576,'Product Master'!$A$2:$O$5991,8,FALSE())</f>
        <v>Cheese</v>
      </c>
      <c r="E3576" s="4" t="str">
        <f aca="false">VLOOKUP($B3576,'Product Master'!$A$2:$O$5991,5,FALSE())</f>
        <v>Clover Ridge</v>
      </c>
      <c r="F3576" s="4" t="str">
        <f aca="false">VLOOKUP($B3576,'Product Master'!$A$2:$O$5991,4,FALSE())</f>
        <v>Clover Ridge Shredded Mozzarella, 8 oz</v>
      </c>
      <c r="G3576" s="4" t="str">
        <f aca="false">VLOOKUP($B3576,'Product Master'!$A$2:$O$5991,9,FALSE())</f>
        <v>8 oz</v>
      </c>
      <c r="H3576" s="5" t="s">
        <v>16</v>
      </c>
      <c r="I3576" s="6" t="n">
        <f aca="false">VLOOKUP($B3576,'Product Master'!$A$2:$O$5991,14,FALSE())</f>
        <v>5.49</v>
      </c>
      <c r="J3576" s="7" t="n">
        <f aca="false">VLOOKUP($B3576,'Product Master'!$A$2:$O$5991,13,FALSE())</f>
        <v>12</v>
      </c>
      <c r="K3576" s="7" t="str">
        <f aca="false">VLOOKUP($B3576,'Product Master'!$A$2:$O$5991,11,FALSE())</f>
        <v>N</v>
      </c>
      <c r="L3576" s="7" t="str">
        <f aca="false">VLOOKUP($B3576,'Product Master'!$A$2:$O$5991,12,FALSE())</f>
        <v>Y</v>
      </c>
      <c r="M3576" s="3" t="n">
        <v>249</v>
      </c>
      <c r="N3576" s="3" t="n">
        <v>59</v>
      </c>
    </row>
    <row r="3577" customFormat="false" ht="15" hidden="false" customHeight="true" outlineLevel="0" collapsed="false">
      <c r="A3577" s="3" t="s">
        <v>7165</v>
      </c>
      <c r="B3577" s="3" t="s">
        <v>7166</v>
      </c>
      <c r="C3577" s="4" t="str">
        <f aca="false">VLOOKUP($B3577,'Product Master'!$A$2:$O$5991,7,FALSE())</f>
        <v>Dairy &amp; Eggs</v>
      </c>
      <c r="D3577" s="4" t="str">
        <f aca="false">VLOOKUP($B3577,'Product Master'!$A$2:$O$5991,8,FALSE())</f>
        <v>Cheese</v>
      </c>
      <c r="E3577" s="4" t="str">
        <f aca="false">VLOOKUP($B3577,'Product Master'!$A$2:$O$5991,5,FALSE())</f>
        <v>Sunrise Dairy</v>
      </c>
      <c r="F3577" s="4" t="str">
        <f aca="false">VLOOKUP($B3577,'Product Master'!$A$2:$O$5991,4,FALSE())</f>
        <v>Sunrise Dairy Shaved Mozzarella, 8 oz</v>
      </c>
      <c r="G3577" s="4" t="str">
        <f aca="false">VLOOKUP($B3577,'Product Master'!$A$2:$O$5991,9,FALSE())</f>
        <v>8 oz</v>
      </c>
      <c r="H3577" s="5" t="s">
        <v>16</v>
      </c>
      <c r="I3577" s="6" t="n">
        <f aca="false">VLOOKUP($B3577,'Product Master'!$A$2:$O$5991,14,FALSE())</f>
        <v>3.89</v>
      </c>
      <c r="J3577" s="7" t="n">
        <f aca="false">VLOOKUP($B3577,'Product Master'!$A$2:$O$5991,13,FALSE())</f>
        <v>6</v>
      </c>
      <c r="K3577" s="7" t="str">
        <f aca="false">VLOOKUP($B3577,'Product Master'!$A$2:$O$5991,11,FALSE())</f>
        <v>N</v>
      </c>
      <c r="L3577" s="7" t="str">
        <f aca="false">VLOOKUP($B3577,'Product Master'!$A$2:$O$5991,12,FALSE())</f>
        <v>Y</v>
      </c>
      <c r="M3577" s="3" t="n">
        <v>289</v>
      </c>
      <c r="N3577" s="3" t="n">
        <v>26</v>
      </c>
    </row>
    <row r="3578" customFormat="false" ht="15" hidden="false" customHeight="true" outlineLevel="0" collapsed="false">
      <c r="A3578" s="3" t="s">
        <v>7167</v>
      </c>
      <c r="B3578" s="3" t="s">
        <v>7168</v>
      </c>
      <c r="C3578" s="4" t="str">
        <f aca="false">VLOOKUP($B3578,'Product Master'!$A$2:$O$5991,7,FALSE())</f>
        <v>Dairy &amp; Eggs</v>
      </c>
      <c r="D3578" s="4" t="str">
        <f aca="false">VLOOKUP($B3578,'Product Master'!$A$2:$O$5991,8,FALSE())</f>
        <v>Cheese</v>
      </c>
      <c r="E3578" s="4" t="str">
        <f aca="false">VLOOKUP($B3578,'Product Master'!$A$2:$O$5991,5,FALSE())</f>
        <v>Meadow Gold Farms</v>
      </c>
      <c r="F3578" s="4" t="str">
        <f aca="false">VLOOKUP($B3578,'Product Master'!$A$2:$O$5991,4,FALSE())</f>
        <v>Meadow Gold Farms Sliced Mozzarella, 16 oz</v>
      </c>
      <c r="G3578" s="4" t="str">
        <f aca="false">VLOOKUP($B3578,'Product Master'!$A$2:$O$5991,9,FALSE())</f>
        <v>16 oz</v>
      </c>
      <c r="H3578" s="5" t="s">
        <v>16</v>
      </c>
      <c r="I3578" s="6" t="n">
        <f aca="false">VLOOKUP($B3578,'Product Master'!$A$2:$O$5991,14,FALSE())</f>
        <v>3.49</v>
      </c>
      <c r="J3578" s="7" t="n">
        <f aca="false">VLOOKUP($B3578,'Product Master'!$A$2:$O$5991,13,FALSE())</f>
        <v>8</v>
      </c>
      <c r="K3578" s="7" t="str">
        <f aca="false">VLOOKUP($B3578,'Product Master'!$A$2:$O$5991,11,FALSE())</f>
        <v>N</v>
      </c>
      <c r="L3578" s="7" t="str">
        <f aca="false">VLOOKUP($B3578,'Product Master'!$A$2:$O$5991,12,FALSE())</f>
        <v>Y</v>
      </c>
      <c r="M3578" s="3" t="n">
        <v>289</v>
      </c>
      <c r="N3578" s="3" t="n">
        <v>25</v>
      </c>
    </row>
    <row r="3579" customFormat="false" ht="15" hidden="false" customHeight="true" outlineLevel="0" collapsed="false">
      <c r="A3579" s="3" t="s">
        <v>7169</v>
      </c>
      <c r="B3579" s="3" t="s">
        <v>7170</v>
      </c>
      <c r="C3579" s="4" t="str">
        <f aca="false">VLOOKUP($B3579,'Product Master'!$A$2:$O$5991,7,FALSE())</f>
        <v>Dairy &amp; Eggs</v>
      </c>
      <c r="D3579" s="4" t="str">
        <f aca="false">VLOOKUP($B3579,'Product Master'!$A$2:$O$5991,8,FALSE())</f>
        <v>Cheese</v>
      </c>
      <c r="E3579" s="4" t="str">
        <f aca="false">VLOOKUP($B3579,'Product Master'!$A$2:$O$5991,5,FALSE())</f>
        <v>Clover Ridge</v>
      </c>
      <c r="F3579" s="4" t="str">
        <f aca="false">VLOOKUP($B3579,'Product Master'!$A$2:$O$5991,4,FALSE())</f>
        <v>Clover Ridge Sliced Colby Jack, 16 oz</v>
      </c>
      <c r="G3579" s="4" t="str">
        <f aca="false">VLOOKUP($B3579,'Product Master'!$A$2:$O$5991,9,FALSE())</f>
        <v>16 oz</v>
      </c>
      <c r="H3579" s="5" t="s">
        <v>16</v>
      </c>
      <c r="I3579" s="6" t="n">
        <f aca="false">VLOOKUP($B3579,'Product Master'!$A$2:$O$5991,14,FALSE())</f>
        <v>5.79</v>
      </c>
      <c r="J3579" s="7" t="n">
        <f aca="false">VLOOKUP($B3579,'Product Master'!$A$2:$O$5991,13,FALSE())</f>
        <v>12</v>
      </c>
      <c r="K3579" s="7" t="str">
        <f aca="false">VLOOKUP($B3579,'Product Master'!$A$2:$O$5991,11,FALSE())</f>
        <v>N</v>
      </c>
      <c r="L3579" s="7" t="str">
        <f aca="false">VLOOKUP($B3579,'Product Master'!$A$2:$O$5991,12,FALSE())</f>
        <v>Y</v>
      </c>
      <c r="M3579" s="3" t="n">
        <v>46</v>
      </c>
      <c r="N3579" s="3" t="n">
        <v>46</v>
      </c>
    </row>
    <row r="3580" customFormat="false" ht="15" hidden="false" customHeight="true" outlineLevel="0" collapsed="false">
      <c r="A3580" s="3" t="s">
        <v>7171</v>
      </c>
      <c r="B3580" s="3" t="s">
        <v>7172</v>
      </c>
      <c r="C3580" s="4" t="str">
        <f aca="false">VLOOKUP($B3580,'Product Master'!$A$2:$O$5991,7,FALSE())</f>
        <v>Dairy &amp; Eggs</v>
      </c>
      <c r="D3580" s="4" t="str">
        <f aca="false">VLOOKUP($B3580,'Product Master'!$A$2:$O$5991,8,FALSE())</f>
        <v>Cheese</v>
      </c>
      <c r="E3580" s="4" t="str">
        <f aca="false">VLOOKUP($B3580,'Product Master'!$A$2:$O$5991,5,FALSE())</f>
        <v>Clover Ridge</v>
      </c>
      <c r="F3580" s="4" t="str">
        <f aca="false">VLOOKUP($B3580,'Product Master'!$A$2:$O$5991,4,FALSE())</f>
        <v>Clover Ridge Sliced String Cheese, 16 oz</v>
      </c>
      <c r="G3580" s="4" t="str">
        <f aca="false">VLOOKUP($B3580,'Product Master'!$A$2:$O$5991,9,FALSE())</f>
        <v>16 oz</v>
      </c>
      <c r="H3580" s="5" t="s">
        <v>16</v>
      </c>
      <c r="I3580" s="6" t="n">
        <f aca="false">VLOOKUP($B3580,'Product Master'!$A$2:$O$5991,14,FALSE())</f>
        <v>3.99</v>
      </c>
      <c r="J3580" s="7" t="n">
        <f aca="false">VLOOKUP($B3580,'Product Master'!$A$2:$O$5991,13,FALSE())</f>
        <v>6</v>
      </c>
      <c r="K3580" s="7" t="str">
        <f aca="false">VLOOKUP($B3580,'Product Master'!$A$2:$O$5991,11,FALSE())</f>
        <v>N</v>
      </c>
      <c r="L3580" s="7" t="str">
        <f aca="false">VLOOKUP($B3580,'Product Master'!$A$2:$O$5991,12,FALSE())</f>
        <v>Y</v>
      </c>
      <c r="M3580" s="3" t="n">
        <v>24</v>
      </c>
      <c r="N3580" s="3" t="n">
        <v>18</v>
      </c>
    </row>
    <row r="3581" customFormat="false" ht="15" hidden="false" customHeight="true" outlineLevel="0" collapsed="false">
      <c r="A3581" s="3" t="s">
        <v>7173</v>
      </c>
      <c r="B3581" s="3" t="s">
        <v>7174</v>
      </c>
      <c r="C3581" s="4" t="str">
        <f aca="false">VLOOKUP($B3581,'Product Master'!$A$2:$O$5991,7,FALSE())</f>
        <v>Dairy &amp; Eggs</v>
      </c>
      <c r="D3581" s="4" t="str">
        <f aca="false">VLOOKUP($B3581,'Product Master'!$A$2:$O$5991,8,FALSE())</f>
        <v>Cheese</v>
      </c>
      <c r="E3581" s="4" t="str">
        <f aca="false">VLOOKUP($B3581,'Product Master'!$A$2:$O$5991,5,FALSE())</f>
        <v>Harborline</v>
      </c>
      <c r="F3581" s="4" t="str">
        <f aca="false">VLOOKUP($B3581,'Product Master'!$A$2:$O$5991,4,FALSE())</f>
        <v>Harborline Sliced String Cheese, 16 oz</v>
      </c>
      <c r="G3581" s="4" t="str">
        <f aca="false">VLOOKUP($B3581,'Product Master'!$A$2:$O$5991,9,FALSE())</f>
        <v>16 oz</v>
      </c>
      <c r="H3581" s="5" t="s">
        <v>16</v>
      </c>
      <c r="I3581" s="6" t="n">
        <f aca="false">VLOOKUP($B3581,'Product Master'!$A$2:$O$5991,14,FALSE())</f>
        <v>4.79</v>
      </c>
      <c r="J3581" s="7" t="n">
        <f aca="false">VLOOKUP($B3581,'Product Master'!$A$2:$O$5991,13,FALSE())</f>
        <v>6</v>
      </c>
      <c r="K3581" s="7" t="str">
        <f aca="false">VLOOKUP($B3581,'Product Master'!$A$2:$O$5991,11,FALSE())</f>
        <v>Y</v>
      </c>
      <c r="L3581" s="7" t="str">
        <f aca="false">VLOOKUP($B3581,'Product Master'!$A$2:$O$5991,12,FALSE())</f>
        <v>Y</v>
      </c>
      <c r="M3581" s="3" t="n">
        <v>206</v>
      </c>
      <c r="N3581" s="3" t="n">
        <v>6</v>
      </c>
    </row>
    <row r="3582" customFormat="false" ht="15" hidden="false" customHeight="true" outlineLevel="0" collapsed="false">
      <c r="A3582" s="3" t="s">
        <v>7175</v>
      </c>
      <c r="B3582" s="3" t="s">
        <v>7176</v>
      </c>
      <c r="C3582" s="4" t="str">
        <f aca="false">VLOOKUP($B3582,'Product Master'!$A$2:$O$5991,7,FALSE())</f>
        <v>Dairy &amp; Eggs</v>
      </c>
      <c r="D3582" s="4" t="str">
        <f aca="false">VLOOKUP($B3582,'Product Master'!$A$2:$O$5991,8,FALSE())</f>
        <v>Cheese</v>
      </c>
      <c r="E3582" s="4" t="str">
        <f aca="false">VLOOKUP($B3582,'Product Master'!$A$2:$O$5991,5,FALSE())</f>
        <v>Clover Ridge</v>
      </c>
      <c r="F3582" s="4" t="str">
        <f aca="false">VLOOKUP($B3582,'Product Master'!$A$2:$O$5991,4,FALSE())</f>
        <v>Clover Ridge Sliced Pepper Jack, 16 oz</v>
      </c>
      <c r="G3582" s="4" t="str">
        <f aca="false">VLOOKUP($B3582,'Product Master'!$A$2:$O$5991,9,FALSE())</f>
        <v>16 oz</v>
      </c>
      <c r="H3582" s="5" t="s">
        <v>16</v>
      </c>
      <c r="I3582" s="6" t="n">
        <f aca="false">VLOOKUP($B3582,'Product Master'!$A$2:$O$5991,14,FALSE())</f>
        <v>5.89</v>
      </c>
      <c r="J3582" s="7" t="n">
        <f aca="false">VLOOKUP($B3582,'Product Master'!$A$2:$O$5991,13,FALSE())</f>
        <v>12</v>
      </c>
      <c r="K3582" s="7" t="str">
        <f aca="false">VLOOKUP($B3582,'Product Master'!$A$2:$O$5991,11,FALSE())</f>
        <v>N</v>
      </c>
      <c r="L3582" s="7" t="str">
        <f aca="false">VLOOKUP($B3582,'Product Master'!$A$2:$O$5991,12,FALSE())</f>
        <v>Y</v>
      </c>
      <c r="M3582" s="3" t="n">
        <v>173</v>
      </c>
      <c r="N3582" s="3" t="n">
        <v>21</v>
      </c>
    </row>
    <row r="3583" customFormat="false" ht="15" hidden="false" customHeight="true" outlineLevel="0" collapsed="false">
      <c r="A3583" s="3" t="s">
        <v>7177</v>
      </c>
      <c r="B3583" s="3" t="s">
        <v>7178</v>
      </c>
      <c r="C3583" s="4" t="str">
        <f aca="false">VLOOKUP($B3583,'Product Master'!$A$2:$O$5991,7,FALSE())</f>
        <v>Dairy &amp; Eggs</v>
      </c>
      <c r="D3583" s="4" t="str">
        <f aca="false">VLOOKUP($B3583,'Product Master'!$A$2:$O$5991,8,FALSE())</f>
        <v>Cheese</v>
      </c>
      <c r="E3583" s="4" t="str">
        <f aca="false">VLOOKUP($B3583,'Product Master'!$A$2:$O$5991,5,FALSE())</f>
        <v>Meadow Gold Farms</v>
      </c>
      <c r="F3583" s="4" t="str">
        <f aca="false">VLOOKUP($B3583,'Product Master'!$A$2:$O$5991,4,FALSE())</f>
        <v>Meadow Gold Farms Sliced Cheddar, 16 oz</v>
      </c>
      <c r="G3583" s="4" t="str">
        <f aca="false">VLOOKUP($B3583,'Product Master'!$A$2:$O$5991,9,FALSE())</f>
        <v>16 oz</v>
      </c>
      <c r="H3583" s="5" t="s">
        <v>16</v>
      </c>
      <c r="I3583" s="6" t="n">
        <f aca="false">VLOOKUP($B3583,'Product Master'!$A$2:$O$5991,14,FALSE())</f>
        <v>5.29</v>
      </c>
      <c r="J3583" s="7" t="n">
        <f aca="false">VLOOKUP($B3583,'Product Master'!$A$2:$O$5991,13,FALSE())</f>
        <v>8</v>
      </c>
      <c r="K3583" s="7" t="str">
        <f aca="false">VLOOKUP($B3583,'Product Master'!$A$2:$O$5991,11,FALSE())</f>
        <v>N</v>
      </c>
      <c r="L3583" s="7" t="str">
        <f aca="false">VLOOKUP($B3583,'Product Master'!$A$2:$O$5991,12,FALSE())</f>
        <v>Y</v>
      </c>
      <c r="M3583" s="3" t="n">
        <v>178</v>
      </c>
      <c r="N3583" s="3" t="n">
        <v>30</v>
      </c>
    </row>
    <row r="3584" customFormat="false" ht="15" hidden="false" customHeight="true" outlineLevel="0" collapsed="false">
      <c r="A3584" s="3" t="s">
        <v>7179</v>
      </c>
      <c r="B3584" s="3" t="s">
        <v>7180</v>
      </c>
      <c r="C3584" s="4" t="str">
        <f aca="false">VLOOKUP($B3584,'Product Master'!$A$2:$O$5991,7,FALSE())</f>
        <v>Dairy &amp; Eggs</v>
      </c>
      <c r="D3584" s="4" t="str">
        <f aca="false">VLOOKUP($B3584,'Product Master'!$A$2:$O$5991,8,FALSE())</f>
        <v>Cheese</v>
      </c>
      <c r="E3584" s="4" t="str">
        <f aca="false">VLOOKUP($B3584,'Product Master'!$A$2:$O$5991,5,FALSE())</f>
        <v>Sunrise Dairy</v>
      </c>
      <c r="F3584" s="4" t="str">
        <f aca="false">VLOOKUP($B3584,'Product Master'!$A$2:$O$5991,4,FALSE())</f>
        <v>Sunrise Dairy Block Swiss, 8 oz</v>
      </c>
      <c r="G3584" s="4" t="str">
        <f aca="false">VLOOKUP($B3584,'Product Master'!$A$2:$O$5991,9,FALSE())</f>
        <v>8 oz</v>
      </c>
      <c r="H3584" s="5" t="s">
        <v>16</v>
      </c>
      <c r="I3584" s="6" t="n">
        <f aca="false">VLOOKUP($B3584,'Product Master'!$A$2:$O$5991,14,FALSE())</f>
        <v>6.39</v>
      </c>
      <c r="J3584" s="7" t="n">
        <f aca="false">VLOOKUP($B3584,'Product Master'!$A$2:$O$5991,13,FALSE())</f>
        <v>1</v>
      </c>
      <c r="K3584" s="7" t="str">
        <f aca="false">VLOOKUP($B3584,'Product Master'!$A$2:$O$5991,11,FALSE())</f>
        <v>N</v>
      </c>
      <c r="L3584" s="7" t="str">
        <f aca="false">VLOOKUP($B3584,'Product Master'!$A$2:$O$5991,12,FALSE())</f>
        <v>Y</v>
      </c>
      <c r="M3584" s="3" t="n">
        <v>136</v>
      </c>
      <c r="N3584" s="3" t="n">
        <v>21</v>
      </c>
    </row>
    <row r="3585" customFormat="false" ht="15" hidden="false" customHeight="true" outlineLevel="0" collapsed="false">
      <c r="A3585" s="3" t="s">
        <v>7181</v>
      </c>
      <c r="B3585" s="3" t="s">
        <v>7182</v>
      </c>
      <c r="C3585" s="4" t="str">
        <f aca="false">VLOOKUP($B3585,'Product Master'!$A$2:$O$5991,7,FALSE())</f>
        <v>Dairy &amp; Eggs</v>
      </c>
      <c r="D3585" s="4" t="str">
        <f aca="false">VLOOKUP($B3585,'Product Master'!$A$2:$O$5991,8,FALSE())</f>
        <v>Cheese</v>
      </c>
      <c r="E3585" s="4" t="str">
        <f aca="false">VLOOKUP($B3585,'Product Master'!$A$2:$O$5991,5,FALSE())</f>
        <v>Harborline</v>
      </c>
      <c r="F3585" s="4" t="str">
        <f aca="false">VLOOKUP($B3585,'Product Master'!$A$2:$O$5991,4,FALSE())</f>
        <v>Harborline Block Mozzarella, 16 oz</v>
      </c>
      <c r="G3585" s="4" t="str">
        <f aca="false">VLOOKUP($B3585,'Product Master'!$A$2:$O$5991,9,FALSE())</f>
        <v>16 oz</v>
      </c>
      <c r="H3585" s="5" t="s">
        <v>16</v>
      </c>
      <c r="I3585" s="6" t="n">
        <f aca="false">VLOOKUP($B3585,'Product Master'!$A$2:$O$5991,14,FALSE())</f>
        <v>5.29</v>
      </c>
      <c r="J3585" s="7" t="n">
        <f aca="false">VLOOKUP($B3585,'Product Master'!$A$2:$O$5991,13,FALSE())</f>
        <v>12</v>
      </c>
      <c r="K3585" s="7" t="str">
        <f aca="false">VLOOKUP($B3585,'Product Master'!$A$2:$O$5991,11,FALSE())</f>
        <v>Y</v>
      </c>
      <c r="L3585" s="7" t="str">
        <f aca="false">VLOOKUP($B3585,'Product Master'!$A$2:$O$5991,12,FALSE())</f>
        <v>Y</v>
      </c>
      <c r="M3585" s="3" t="n">
        <v>151</v>
      </c>
      <c r="N3585" s="3" t="n">
        <v>33</v>
      </c>
    </row>
    <row r="3586" customFormat="false" ht="15" hidden="false" customHeight="true" outlineLevel="0" collapsed="false">
      <c r="A3586" s="3" t="s">
        <v>7183</v>
      </c>
      <c r="B3586" s="3" t="s">
        <v>7184</v>
      </c>
      <c r="C3586" s="4" t="str">
        <f aca="false">VLOOKUP($B3586,'Product Master'!$A$2:$O$5991,7,FALSE())</f>
        <v>Dairy &amp; Eggs</v>
      </c>
      <c r="D3586" s="4" t="str">
        <f aca="false">VLOOKUP($B3586,'Product Master'!$A$2:$O$5991,8,FALSE())</f>
        <v>Cheese</v>
      </c>
      <c r="E3586" s="4" t="str">
        <f aca="false">VLOOKUP($B3586,'Product Master'!$A$2:$O$5991,5,FALSE())</f>
        <v>Meadow Gold Farms</v>
      </c>
      <c r="F3586" s="4" t="str">
        <f aca="false">VLOOKUP($B3586,'Product Master'!$A$2:$O$5991,4,FALSE())</f>
        <v>Meadow Gold Farms Block Feta, 16 oz</v>
      </c>
      <c r="G3586" s="4" t="str">
        <f aca="false">VLOOKUP($B3586,'Product Master'!$A$2:$O$5991,9,FALSE())</f>
        <v>16 oz</v>
      </c>
      <c r="H3586" s="5" t="s">
        <v>16</v>
      </c>
      <c r="I3586" s="6" t="n">
        <f aca="false">VLOOKUP($B3586,'Product Master'!$A$2:$O$5991,14,FALSE())</f>
        <v>3.49</v>
      </c>
      <c r="J3586" s="7" t="n">
        <f aca="false">VLOOKUP($B3586,'Product Master'!$A$2:$O$5991,13,FALSE())</f>
        <v>8</v>
      </c>
      <c r="K3586" s="7" t="str">
        <f aca="false">VLOOKUP($B3586,'Product Master'!$A$2:$O$5991,11,FALSE())</f>
        <v>N</v>
      </c>
      <c r="L3586" s="7" t="str">
        <f aca="false">VLOOKUP($B3586,'Product Master'!$A$2:$O$5991,12,FALSE())</f>
        <v>Y</v>
      </c>
      <c r="M3586" s="3" t="n">
        <v>71</v>
      </c>
      <c r="N3586" s="3" t="n">
        <v>7</v>
      </c>
    </row>
    <row r="3587" customFormat="false" ht="15" hidden="false" customHeight="true" outlineLevel="0" collapsed="false">
      <c r="A3587" s="3" t="s">
        <v>7185</v>
      </c>
      <c r="B3587" s="3" t="s">
        <v>7186</v>
      </c>
      <c r="C3587" s="4" t="str">
        <f aca="false">VLOOKUP($B3587,'Product Master'!$A$2:$O$5991,7,FALSE())</f>
        <v>Dairy &amp; Eggs</v>
      </c>
      <c r="D3587" s="4" t="str">
        <f aca="false">VLOOKUP($B3587,'Product Master'!$A$2:$O$5991,8,FALSE())</f>
        <v>Cheese</v>
      </c>
      <c r="E3587" s="4" t="str">
        <f aca="false">VLOOKUP($B3587,'Product Master'!$A$2:$O$5991,5,FALSE())</f>
        <v>Harborline</v>
      </c>
      <c r="F3587" s="4" t="str">
        <f aca="false">VLOOKUP($B3587,'Product Master'!$A$2:$O$5991,4,FALSE())</f>
        <v>Harborline Block Feta, 8 oz</v>
      </c>
      <c r="G3587" s="4" t="str">
        <f aca="false">VLOOKUP($B3587,'Product Master'!$A$2:$O$5991,9,FALSE())</f>
        <v>8 oz</v>
      </c>
      <c r="H3587" s="5" t="s">
        <v>16</v>
      </c>
      <c r="I3587" s="6" t="n">
        <f aca="false">VLOOKUP($B3587,'Product Master'!$A$2:$O$5991,14,FALSE())</f>
        <v>5.49</v>
      </c>
      <c r="J3587" s="7" t="n">
        <f aca="false">VLOOKUP($B3587,'Product Master'!$A$2:$O$5991,13,FALSE())</f>
        <v>6</v>
      </c>
      <c r="K3587" s="7" t="str">
        <f aca="false">VLOOKUP($B3587,'Product Master'!$A$2:$O$5991,11,FALSE())</f>
        <v>Y</v>
      </c>
      <c r="L3587" s="7" t="str">
        <f aca="false">VLOOKUP($B3587,'Product Master'!$A$2:$O$5991,12,FALSE())</f>
        <v>Y</v>
      </c>
      <c r="M3587" s="3" t="n">
        <v>288</v>
      </c>
      <c r="N3587" s="3" t="n">
        <v>17</v>
      </c>
    </row>
    <row r="3588" customFormat="false" ht="15" hidden="false" customHeight="true" outlineLevel="0" collapsed="false">
      <c r="A3588" s="3" t="s">
        <v>7187</v>
      </c>
      <c r="B3588" s="3" t="s">
        <v>7188</v>
      </c>
      <c r="C3588" s="4" t="str">
        <f aca="false">VLOOKUP($B3588,'Product Master'!$A$2:$O$5991,7,FALSE())</f>
        <v>Dairy &amp; Eggs</v>
      </c>
      <c r="D3588" s="4" t="str">
        <f aca="false">VLOOKUP($B3588,'Product Master'!$A$2:$O$5991,8,FALSE())</f>
        <v>Cheese</v>
      </c>
      <c r="E3588" s="4" t="str">
        <f aca="false">VLOOKUP($B3588,'Product Master'!$A$2:$O$5991,5,FALSE())</f>
        <v>Clover Ridge</v>
      </c>
      <c r="F3588" s="4" t="str">
        <f aca="false">VLOOKUP($B3588,'Product Master'!$A$2:$O$5991,4,FALSE())</f>
        <v>Clover Ridge Shaved Pepper Jack, 16 oz</v>
      </c>
      <c r="G3588" s="4" t="str">
        <f aca="false">VLOOKUP($B3588,'Product Master'!$A$2:$O$5991,9,FALSE())</f>
        <v>16 oz</v>
      </c>
      <c r="H3588" s="5" t="s">
        <v>16</v>
      </c>
      <c r="I3588" s="6" t="n">
        <f aca="false">VLOOKUP($B3588,'Product Master'!$A$2:$O$5991,14,FALSE())</f>
        <v>5.39</v>
      </c>
      <c r="J3588" s="7" t="n">
        <f aca="false">VLOOKUP($B3588,'Product Master'!$A$2:$O$5991,13,FALSE())</f>
        <v>12</v>
      </c>
      <c r="K3588" s="7" t="str">
        <f aca="false">VLOOKUP($B3588,'Product Master'!$A$2:$O$5991,11,FALSE())</f>
        <v>N</v>
      </c>
      <c r="L3588" s="7" t="str">
        <f aca="false">VLOOKUP($B3588,'Product Master'!$A$2:$O$5991,12,FALSE())</f>
        <v>Y</v>
      </c>
      <c r="M3588" s="3" t="n">
        <v>118</v>
      </c>
      <c r="N3588" s="3" t="n">
        <v>37</v>
      </c>
    </row>
    <row r="3589" customFormat="false" ht="15" hidden="false" customHeight="true" outlineLevel="0" collapsed="false">
      <c r="A3589" s="3" t="s">
        <v>7189</v>
      </c>
      <c r="B3589" s="3" t="s">
        <v>7190</v>
      </c>
      <c r="C3589" s="4" t="str">
        <f aca="false">VLOOKUP($B3589,'Product Master'!$A$2:$O$5991,7,FALSE())</f>
        <v>Dairy &amp; Eggs</v>
      </c>
      <c r="D3589" s="4" t="str">
        <f aca="false">VLOOKUP($B3589,'Product Master'!$A$2:$O$5991,8,FALSE())</f>
        <v>Cheese</v>
      </c>
      <c r="E3589" s="4" t="str">
        <f aca="false">VLOOKUP($B3589,'Product Master'!$A$2:$O$5991,5,FALSE())</f>
        <v>Sunrise Dairy</v>
      </c>
      <c r="F3589" s="4" t="str">
        <f aca="false">VLOOKUP($B3589,'Product Master'!$A$2:$O$5991,4,FALSE())</f>
        <v>Sunrise Dairy Shredded Cheddar, 8 oz</v>
      </c>
      <c r="G3589" s="4" t="str">
        <f aca="false">VLOOKUP($B3589,'Product Master'!$A$2:$O$5991,9,FALSE())</f>
        <v>8 oz</v>
      </c>
      <c r="H3589" s="5" t="s">
        <v>16</v>
      </c>
      <c r="I3589" s="6" t="n">
        <f aca="false">VLOOKUP($B3589,'Product Master'!$A$2:$O$5991,14,FALSE())</f>
        <v>3.49</v>
      </c>
      <c r="J3589" s="7" t="n">
        <f aca="false">VLOOKUP($B3589,'Product Master'!$A$2:$O$5991,13,FALSE())</f>
        <v>8</v>
      </c>
      <c r="K3589" s="7" t="str">
        <f aca="false">VLOOKUP($B3589,'Product Master'!$A$2:$O$5991,11,FALSE())</f>
        <v>N</v>
      </c>
      <c r="L3589" s="7" t="str">
        <f aca="false">VLOOKUP($B3589,'Product Master'!$A$2:$O$5991,12,FALSE())</f>
        <v>Y</v>
      </c>
      <c r="M3589" s="3" t="n">
        <v>228</v>
      </c>
      <c r="N3589" s="3" t="n">
        <v>15</v>
      </c>
    </row>
    <row r="3590" customFormat="false" ht="15" hidden="false" customHeight="true" outlineLevel="0" collapsed="false">
      <c r="A3590" s="3" t="s">
        <v>7191</v>
      </c>
      <c r="B3590" s="3" t="s">
        <v>7192</v>
      </c>
      <c r="C3590" s="4" t="str">
        <f aca="false">VLOOKUP($B3590,'Product Master'!$A$2:$O$5991,7,FALSE())</f>
        <v>Dairy &amp; Eggs</v>
      </c>
      <c r="D3590" s="4" t="str">
        <f aca="false">VLOOKUP($B3590,'Product Master'!$A$2:$O$5991,8,FALSE())</f>
        <v>Cheese</v>
      </c>
      <c r="E3590" s="4" t="str">
        <f aca="false">VLOOKUP($B3590,'Product Master'!$A$2:$O$5991,5,FALSE())</f>
        <v>Meadow Gold Farms</v>
      </c>
      <c r="F3590" s="4" t="str">
        <f aca="false">VLOOKUP($B3590,'Product Master'!$A$2:$O$5991,4,FALSE())</f>
        <v>Meadow Gold Farms Shaved Colby Jack, 16 oz</v>
      </c>
      <c r="G3590" s="4" t="str">
        <f aca="false">VLOOKUP($B3590,'Product Master'!$A$2:$O$5991,9,FALSE())</f>
        <v>16 oz</v>
      </c>
      <c r="H3590" s="5" t="s">
        <v>16</v>
      </c>
      <c r="I3590" s="6" t="n">
        <f aca="false">VLOOKUP($B3590,'Product Master'!$A$2:$O$5991,14,FALSE())</f>
        <v>6.99</v>
      </c>
      <c r="J3590" s="7" t="n">
        <f aca="false">VLOOKUP($B3590,'Product Master'!$A$2:$O$5991,13,FALSE())</f>
        <v>12</v>
      </c>
      <c r="K3590" s="7" t="str">
        <f aca="false">VLOOKUP($B3590,'Product Master'!$A$2:$O$5991,11,FALSE())</f>
        <v>N</v>
      </c>
      <c r="L3590" s="7" t="str">
        <f aca="false">VLOOKUP($B3590,'Product Master'!$A$2:$O$5991,12,FALSE())</f>
        <v>Y</v>
      </c>
      <c r="M3590" s="3" t="n">
        <v>98</v>
      </c>
      <c r="N3590" s="3" t="n">
        <v>18</v>
      </c>
    </row>
    <row r="3591" customFormat="false" ht="15" hidden="false" customHeight="true" outlineLevel="0" collapsed="false">
      <c r="A3591" s="3" t="s">
        <v>7193</v>
      </c>
      <c r="B3591" s="3" t="s">
        <v>7194</v>
      </c>
      <c r="C3591" s="4" t="str">
        <f aca="false">VLOOKUP($B3591,'Product Master'!$A$2:$O$5991,7,FALSE())</f>
        <v>Dairy &amp; Eggs</v>
      </c>
      <c r="D3591" s="4" t="str">
        <f aca="false">VLOOKUP($B3591,'Product Master'!$A$2:$O$5991,8,FALSE())</f>
        <v>Cheese</v>
      </c>
      <c r="E3591" s="4" t="str">
        <f aca="false">VLOOKUP($B3591,'Product Master'!$A$2:$O$5991,5,FALSE())</f>
        <v>Harborline</v>
      </c>
      <c r="F3591" s="4" t="str">
        <f aca="false">VLOOKUP($B3591,'Product Master'!$A$2:$O$5991,4,FALSE())</f>
        <v>Harborline Sliced Mozzarella, 8 oz</v>
      </c>
      <c r="G3591" s="4" t="str">
        <f aca="false">VLOOKUP($B3591,'Product Master'!$A$2:$O$5991,9,FALSE())</f>
        <v>8 oz</v>
      </c>
      <c r="H3591" s="5" t="s">
        <v>16</v>
      </c>
      <c r="I3591" s="6" t="n">
        <f aca="false">VLOOKUP($B3591,'Product Master'!$A$2:$O$5991,14,FALSE())</f>
        <v>3.29</v>
      </c>
      <c r="J3591" s="7" t="n">
        <f aca="false">VLOOKUP($B3591,'Product Master'!$A$2:$O$5991,13,FALSE())</f>
        <v>1</v>
      </c>
      <c r="K3591" s="7" t="str">
        <f aca="false">VLOOKUP($B3591,'Product Master'!$A$2:$O$5991,11,FALSE())</f>
        <v>Y</v>
      </c>
      <c r="L3591" s="7" t="str">
        <f aca="false">VLOOKUP($B3591,'Product Master'!$A$2:$O$5991,12,FALSE())</f>
        <v>Y</v>
      </c>
      <c r="M3591" s="3" t="n">
        <v>69</v>
      </c>
      <c r="N3591" s="3" t="n">
        <v>58</v>
      </c>
    </row>
    <row r="3592" customFormat="false" ht="15" hidden="false" customHeight="true" outlineLevel="0" collapsed="false">
      <c r="A3592" s="3" t="s">
        <v>7195</v>
      </c>
      <c r="B3592" s="3" t="s">
        <v>7196</v>
      </c>
      <c r="C3592" s="4" t="str">
        <f aca="false">VLOOKUP($B3592,'Product Master'!$A$2:$O$5991,7,FALSE())</f>
        <v>Dairy &amp; Eggs</v>
      </c>
      <c r="D3592" s="4" t="str">
        <f aca="false">VLOOKUP($B3592,'Product Master'!$A$2:$O$5991,8,FALSE())</f>
        <v>Cheese</v>
      </c>
      <c r="E3592" s="4" t="str">
        <f aca="false">VLOOKUP($B3592,'Product Master'!$A$2:$O$5991,5,FALSE())</f>
        <v>Harborline</v>
      </c>
      <c r="F3592" s="4" t="str">
        <f aca="false">VLOOKUP($B3592,'Product Master'!$A$2:$O$5991,4,FALSE())</f>
        <v>Harborline Sliced Cheddar, 16 oz</v>
      </c>
      <c r="G3592" s="4" t="str">
        <f aca="false">VLOOKUP($B3592,'Product Master'!$A$2:$O$5991,9,FALSE())</f>
        <v>16 oz</v>
      </c>
      <c r="H3592" s="5" t="s">
        <v>16</v>
      </c>
      <c r="I3592" s="6" t="n">
        <f aca="false">VLOOKUP($B3592,'Product Master'!$A$2:$O$5991,14,FALSE())</f>
        <v>6.89</v>
      </c>
      <c r="J3592" s="7" t="n">
        <f aca="false">VLOOKUP($B3592,'Product Master'!$A$2:$O$5991,13,FALSE())</f>
        <v>6</v>
      </c>
      <c r="K3592" s="7" t="str">
        <f aca="false">VLOOKUP($B3592,'Product Master'!$A$2:$O$5991,11,FALSE())</f>
        <v>Y</v>
      </c>
      <c r="L3592" s="7" t="str">
        <f aca="false">VLOOKUP($B3592,'Product Master'!$A$2:$O$5991,12,FALSE())</f>
        <v>Y</v>
      </c>
      <c r="M3592" s="3" t="n">
        <v>254</v>
      </c>
      <c r="N3592" s="3" t="n">
        <v>29</v>
      </c>
    </row>
    <row r="3593" customFormat="false" ht="15" hidden="false" customHeight="true" outlineLevel="0" collapsed="false">
      <c r="A3593" s="3" t="s">
        <v>7197</v>
      </c>
      <c r="B3593" s="3" t="s">
        <v>7198</v>
      </c>
      <c r="C3593" s="4" t="str">
        <f aca="false">VLOOKUP($B3593,'Product Master'!$A$2:$O$5991,7,FALSE())</f>
        <v>Dairy &amp; Eggs</v>
      </c>
      <c r="D3593" s="4" t="str">
        <f aca="false">VLOOKUP($B3593,'Product Master'!$A$2:$O$5991,8,FALSE())</f>
        <v>Cheese</v>
      </c>
      <c r="E3593" s="4" t="str">
        <f aca="false">VLOOKUP($B3593,'Product Master'!$A$2:$O$5991,5,FALSE())</f>
        <v>Clover Ridge</v>
      </c>
      <c r="F3593" s="4" t="str">
        <f aca="false">VLOOKUP($B3593,'Product Master'!$A$2:$O$5991,4,FALSE())</f>
        <v>Clover Ridge Sliced Pepper Jack, 8 oz</v>
      </c>
      <c r="G3593" s="4" t="str">
        <f aca="false">VLOOKUP($B3593,'Product Master'!$A$2:$O$5991,9,FALSE())</f>
        <v>8 oz</v>
      </c>
      <c r="H3593" s="5" t="s">
        <v>16</v>
      </c>
      <c r="I3593" s="6" t="n">
        <f aca="false">VLOOKUP($B3593,'Product Master'!$A$2:$O$5991,14,FALSE())</f>
        <v>5.79</v>
      </c>
      <c r="J3593" s="7" t="n">
        <f aca="false">VLOOKUP($B3593,'Product Master'!$A$2:$O$5991,13,FALSE())</f>
        <v>1</v>
      </c>
      <c r="K3593" s="7" t="str">
        <f aca="false">VLOOKUP($B3593,'Product Master'!$A$2:$O$5991,11,FALSE())</f>
        <v>N</v>
      </c>
      <c r="L3593" s="7" t="str">
        <f aca="false">VLOOKUP($B3593,'Product Master'!$A$2:$O$5991,12,FALSE())</f>
        <v>Y</v>
      </c>
      <c r="M3593" s="3" t="n">
        <v>143</v>
      </c>
      <c r="N3593" s="3" t="n">
        <v>17</v>
      </c>
    </row>
    <row r="3594" customFormat="false" ht="15" hidden="false" customHeight="true" outlineLevel="0" collapsed="false">
      <c r="A3594" s="3" t="s">
        <v>7199</v>
      </c>
      <c r="B3594" s="3" t="s">
        <v>7200</v>
      </c>
      <c r="C3594" s="4" t="str">
        <f aca="false">VLOOKUP($B3594,'Product Master'!$A$2:$O$5991,7,FALSE())</f>
        <v>Dairy &amp; Eggs</v>
      </c>
      <c r="D3594" s="4" t="str">
        <f aca="false">VLOOKUP($B3594,'Product Master'!$A$2:$O$5991,8,FALSE())</f>
        <v>Cheese</v>
      </c>
      <c r="E3594" s="4" t="str">
        <f aca="false">VLOOKUP($B3594,'Product Master'!$A$2:$O$5991,5,FALSE())</f>
        <v>Harborline</v>
      </c>
      <c r="F3594" s="4" t="str">
        <f aca="false">VLOOKUP($B3594,'Product Master'!$A$2:$O$5991,4,FALSE())</f>
        <v>Harborline Sliced Swiss, 8 oz</v>
      </c>
      <c r="G3594" s="4" t="str">
        <f aca="false">VLOOKUP($B3594,'Product Master'!$A$2:$O$5991,9,FALSE())</f>
        <v>8 oz</v>
      </c>
      <c r="H3594" s="5" t="s">
        <v>16</v>
      </c>
      <c r="I3594" s="6" t="n">
        <f aca="false">VLOOKUP($B3594,'Product Master'!$A$2:$O$5991,14,FALSE())</f>
        <v>3.39</v>
      </c>
      <c r="J3594" s="7" t="n">
        <f aca="false">VLOOKUP($B3594,'Product Master'!$A$2:$O$5991,13,FALSE())</f>
        <v>1</v>
      </c>
      <c r="K3594" s="7" t="str">
        <f aca="false">VLOOKUP($B3594,'Product Master'!$A$2:$O$5991,11,FALSE())</f>
        <v>Y</v>
      </c>
      <c r="L3594" s="7" t="str">
        <f aca="false">VLOOKUP($B3594,'Product Master'!$A$2:$O$5991,12,FALSE())</f>
        <v>Y</v>
      </c>
      <c r="M3594" s="3" t="n">
        <v>209</v>
      </c>
      <c r="N3594" s="3" t="n">
        <v>12</v>
      </c>
    </row>
    <row r="3595" customFormat="false" ht="15" hidden="false" customHeight="true" outlineLevel="0" collapsed="false">
      <c r="A3595" s="3" t="s">
        <v>7201</v>
      </c>
      <c r="B3595" s="3" t="s">
        <v>7202</v>
      </c>
      <c r="C3595" s="4" t="str">
        <f aca="false">VLOOKUP($B3595,'Product Master'!$A$2:$O$5991,7,FALSE())</f>
        <v>Dairy &amp; Eggs</v>
      </c>
      <c r="D3595" s="4" t="str">
        <f aca="false">VLOOKUP($B3595,'Product Master'!$A$2:$O$5991,8,FALSE())</f>
        <v>Cheese</v>
      </c>
      <c r="E3595" s="4" t="str">
        <f aca="false">VLOOKUP($B3595,'Product Master'!$A$2:$O$5991,5,FALSE())</f>
        <v>Clover Ridge</v>
      </c>
      <c r="F3595" s="4" t="str">
        <f aca="false">VLOOKUP($B3595,'Product Master'!$A$2:$O$5991,4,FALSE())</f>
        <v>Clover Ridge Shredded Colby Jack, 8 oz</v>
      </c>
      <c r="G3595" s="4" t="str">
        <f aca="false">VLOOKUP($B3595,'Product Master'!$A$2:$O$5991,9,FALSE())</f>
        <v>8 oz</v>
      </c>
      <c r="H3595" s="5" t="s">
        <v>16</v>
      </c>
      <c r="I3595" s="6" t="n">
        <f aca="false">VLOOKUP($B3595,'Product Master'!$A$2:$O$5991,14,FALSE())</f>
        <v>3.79</v>
      </c>
      <c r="J3595" s="7" t="n">
        <f aca="false">VLOOKUP($B3595,'Product Master'!$A$2:$O$5991,13,FALSE())</f>
        <v>8</v>
      </c>
      <c r="K3595" s="7" t="str">
        <f aca="false">VLOOKUP($B3595,'Product Master'!$A$2:$O$5991,11,FALSE())</f>
        <v>N</v>
      </c>
      <c r="L3595" s="7" t="str">
        <f aca="false">VLOOKUP($B3595,'Product Master'!$A$2:$O$5991,12,FALSE())</f>
        <v>Y</v>
      </c>
      <c r="M3595" s="3" t="n">
        <v>145</v>
      </c>
      <c r="N3595" s="3" t="n">
        <v>15</v>
      </c>
    </row>
    <row r="3596" customFormat="false" ht="15" hidden="false" customHeight="true" outlineLevel="0" collapsed="false">
      <c r="A3596" s="3" t="s">
        <v>7203</v>
      </c>
      <c r="B3596" s="3" t="s">
        <v>7204</v>
      </c>
      <c r="C3596" s="4" t="str">
        <f aca="false">VLOOKUP($B3596,'Product Master'!$A$2:$O$5991,7,FALSE())</f>
        <v>Dairy &amp; Eggs</v>
      </c>
      <c r="D3596" s="4" t="str">
        <f aca="false">VLOOKUP($B3596,'Product Master'!$A$2:$O$5991,8,FALSE())</f>
        <v>Cheese</v>
      </c>
      <c r="E3596" s="4" t="str">
        <f aca="false">VLOOKUP($B3596,'Product Master'!$A$2:$O$5991,5,FALSE())</f>
        <v>Harborline</v>
      </c>
      <c r="F3596" s="4" t="str">
        <f aca="false">VLOOKUP($B3596,'Product Master'!$A$2:$O$5991,4,FALSE())</f>
        <v>Harborline Shredded String Cheese, 8 oz</v>
      </c>
      <c r="G3596" s="4" t="str">
        <f aca="false">VLOOKUP($B3596,'Product Master'!$A$2:$O$5991,9,FALSE())</f>
        <v>8 oz</v>
      </c>
      <c r="H3596" s="5" t="s">
        <v>16</v>
      </c>
      <c r="I3596" s="6" t="n">
        <f aca="false">VLOOKUP($B3596,'Product Master'!$A$2:$O$5991,14,FALSE())</f>
        <v>3.29</v>
      </c>
      <c r="J3596" s="7" t="n">
        <f aca="false">VLOOKUP($B3596,'Product Master'!$A$2:$O$5991,13,FALSE())</f>
        <v>12</v>
      </c>
      <c r="K3596" s="7" t="str">
        <f aca="false">VLOOKUP($B3596,'Product Master'!$A$2:$O$5991,11,FALSE())</f>
        <v>Y</v>
      </c>
      <c r="L3596" s="7" t="str">
        <f aca="false">VLOOKUP($B3596,'Product Master'!$A$2:$O$5991,12,FALSE())</f>
        <v>Y</v>
      </c>
      <c r="M3596" s="3" t="n">
        <v>65</v>
      </c>
      <c r="N3596" s="3" t="n">
        <v>52</v>
      </c>
    </row>
    <row r="3597" customFormat="false" ht="15" hidden="false" customHeight="true" outlineLevel="0" collapsed="false">
      <c r="A3597" s="3" t="s">
        <v>7205</v>
      </c>
      <c r="B3597" s="3" t="s">
        <v>7206</v>
      </c>
      <c r="C3597" s="4" t="str">
        <f aca="false">VLOOKUP($B3597,'Product Master'!$A$2:$O$5991,7,FALSE())</f>
        <v>Dairy &amp; Eggs</v>
      </c>
      <c r="D3597" s="4" t="str">
        <f aca="false">VLOOKUP($B3597,'Product Master'!$A$2:$O$5991,8,FALSE())</f>
        <v>Yogurt</v>
      </c>
      <c r="E3597" s="4" t="str">
        <f aca="false">VLOOKUP($B3597,'Product Master'!$A$2:$O$5991,5,FALSE())</f>
        <v>Clover Ridge</v>
      </c>
      <c r="F3597" s="4" t="str">
        <f aca="false">VLOOKUP($B3597,'Product Master'!$A$2:$O$5991,4,FALSE())</f>
        <v>Clover Ridge Whole Milk Yogurt Drink, 4 pack</v>
      </c>
      <c r="G3597" s="4" t="str">
        <f aca="false">VLOOKUP($B3597,'Product Master'!$A$2:$O$5991,9,FALSE())</f>
        <v>4 pack</v>
      </c>
      <c r="H3597" s="5" t="s">
        <v>16</v>
      </c>
      <c r="I3597" s="6" t="n">
        <f aca="false">VLOOKUP($B3597,'Product Master'!$A$2:$O$5991,14,FALSE())</f>
        <v>1.39</v>
      </c>
      <c r="J3597" s="7" t="n">
        <f aca="false">VLOOKUP($B3597,'Product Master'!$A$2:$O$5991,13,FALSE())</f>
        <v>6</v>
      </c>
      <c r="K3597" s="7" t="str">
        <f aca="false">VLOOKUP($B3597,'Product Master'!$A$2:$O$5991,11,FALSE())</f>
        <v>N</v>
      </c>
      <c r="L3597" s="7" t="str">
        <f aca="false">VLOOKUP($B3597,'Product Master'!$A$2:$O$5991,12,FALSE())</f>
        <v>Y</v>
      </c>
      <c r="M3597" s="3" t="n">
        <v>104</v>
      </c>
      <c r="N3597" s="3" t="n">
        <v>15</v>
      </c>
    </row>
    <row r="3598" customFormat="false" ht="15" hidden="false" customHeight="true" outlineLevel="0" collapsed="false">
      <c r="A3598" s="3" t="s">
        <v>7207</v>
      </c>
      <c r="B3598" s="3" t="s">
        <v>7208</v>
      </c>
      <c r="C3598" s="4" t="str">
        <f aca="false">VLOOKUP($B3598,'Product Master'!$A$2:$O$5991,7,FALSE())</f>
        <v>Dairy &amp; Eggs</v>
      </c>
      <c r="D3598" s="4" t="str">
        <f aca="false">VLOOKUP($B3598,'Product Master'!$A$2:$O$5991,8,FALSE())</f>
        <v>Yogurt</v>
      </c>
      <c r="E3598" s="4" t="str">
        <f aca="false">VLOOKUP($B3598,'Product Master'!$A$2:$O$5991,5,FALSE())</f>
        <v>Clover Ridge</v>
      </c>
      <c r="F3598" s="4" t="str">
        <f aca="false">VLOOKUP($B3598,'Product Master'!$A$2:$O$5991,4,FALSE())</f>
        <v>Clover Ridge Whole Milk Greek Yogurt Plain, 32 oz</v>
      </c>
      <c r="G3598" s="4" t="str">
        <f aca="false">VLOOKUP($B3598,'Product Master'!$A$2:$O$5991,9,FALSE())</f>
        <v>32 oz</v>
      </c>
      <c r="H3598" s="5" t="s">
        <v>16</v>
      </c>
      <c r="I3598" s="6" t="n">
        <f aca="false">VLOOKUP($B3598,'Product Master'!$A$2:$O$5991,14,FALSE())</f>
        <v>4.39</v>
      </c>
      <c r="J3598" s="7" t="n">
        <f aca="false">VLOOKUP($B3598,'Product Master'!$A$2:$O$5991,13,FALSE())</f>
        <v>12</v>
      </c>
      <c r="K3598" s="7" t="str">
        <f aca="false">VLOOKUP($B3598,'Product Master'!$A$2:$O$5991,11,FALSE())</f>
        <v>N</v>
      </c>
      <c r="L3598" s="7" t="str">
        <f aca="false">VLOOKUP($B3598,'Product Master'!$A$2:$O$5991,12,FALSE())</f>
        <v>Y</v>
      </c>
      <c r="M3598" s="3" t="n">
        <v>33</v>
      </c>
      <c r="N3598" s="3" t="n">
        <v>21</v>
      </c>
    </row>
    <row r="3599" customFormat="false" ht="15" hidden="false" customHeight="true" outlineLevel="0" collapsed="false">
      <c r="A3599" s="3" t="s">
        <v>7209</v>
      </c>
      <c r="B3599" s="3" t="s">
        <v>7210</v>
      </c>
      <c r="C3599" s="4" t="str">
        <f aca="false">VLOOKUP($B3599,'Product Master'!$A$2:$O$5991,7,FALSE())</f>
        <v>Dairy &amp; Eggs</v>
      </c>
      <c r="D3599" s="4" t="str">
        <f aca="false">VLOOKUP($B3599,'Product Master'!$A$2:$O$5991,8,FALSE())</f>
        <v>Yogurt</v>
      </c>
      <c r="E3599" s="4" t="str">
        <f aca="false">VLOOKUP($B3599,'Product Master'!$A$2:$O$5991,5,FALSE())</f>
        <v>Clover Ridge</v>
      </c>
      <c r="F3599" s="4" t="str">
        <f aca="false">VLOOKUP($B3599,'Product Master'!$A$2:$O$5991,4,FALSE())</f>
        <v>Clover Ridge Whole Milk Greek Yogurt Vanilla, 5.3 oz</v>
      </c>
      <c r="G3599" s="4" t="str">
        <f aca="false">VLOOKUP($B3599,'Product Master'!$A$2:$O$5991,9,FALSE())</f>
        <v>5.3 oz</v>
      </c>
      <c r="H3599" s="5" t="s">
        <v>16</v>
      </c>
      <c r="I3599" s="6" t="n">
        <f aca="false">VLOOKUP($B3599,'Product Master'!$A$2:$O$5991,14,FALSE())</f>
        <v>4.39</v>
      </c>
      <c r="J3599" s="7" t="n">
        <f aca="false">VLOOKUP($B3599,'Product Master'!$A$2:$O$5991,13,FALSE())</f>
        <v>12</v>
      </c>
      <c r="K3599" s="7" t="str">
        <f aca="false">VLOOKUP($B3599,'Product Master'!$A$2:$O$5991,11,FALSE())</f>
        <v>N</v>
      </c>
      <c r="L3599" s="7" t="str">
        <f aca="false">VLOOKUP($B3599,'Product Master'!$A$2:$O$5991,12,FALSE())</f>
        <v>Y</v>
      </c>
      <c r="M3599" s="3" t="n">
        <v>182</v>
      </c>
      <c r="N3599" s="3" t="n">
        <v>60</v>
      </c>
    </row>
    <row r="3600" customFormat="false" ht="15" hidden="false" customHeight="true" outlineLevel="0" collapsed="false">
      <c r="A3600" s="3" t="s">
        <v>7211</v>
      </c>
      <c r="B3600" s="3" t="s">
        <v>7212</v>
      </c>
      <c r="C3600" s="4" t="str">
        <f aca="false">VLOOKUP($B3600,'Product Master'!$A$2:$O$5991,7,FALSE())</f>
        <v>Dairy &amp; Eggs</v>
      </c>
      <c r="D3600" s="4" t="str">
        <f aca="false">VLOOKUP($B3600,'Product Master'!$A$2:$O$5991,8,FALSE())</f>
        <v>Yogurt</v>
      </c>
      <c r="E3600" s="4" t="str">
        <f aca="false">VLOOKUP($B3600,'Product Master'!$A$2:$O$5991,5,FALSE())</f>
        <v>Clover Ridge</v>
      </c>
      <c r="F3600" s="4" t="str">
        <f aca="false">VLOOKUP($B3600,'Product Master'!$A$2:$O$5991,4,FALSE())</f>
        <v>Clover Ridge Non-Fat Yogurt Tubes, 32 oz</v>
      </c>
      <c r="G3600" s="4" t="str">
        <f aca="false">VLOOKUP($B3600,'Product Master'!$A$2:$O$5991,9,FALSE())</f>
        <v>32 oz</v>
      </c>
      <c r="H3600" s="5" t="s">
        <v>16</v>
      </c>
      <c r="I3600" s="6" t="n">
        <f aca="false">VLOOKUP($B3600,'Product Master'!$A$2:$O$5991,14,FALSE())</f>
        <v>1.79</v>
      </c>
      <c r="J3600" s="7" t="n">
        <f aca="false">VLOOKUP($B3600,'Product Master'!$A$2:$O$5991,13,FALSE())</f>
        <v>6</v>
      </c>
      <c r="K3600" s="7" t="str">
        <f aca="false">VLOOKUP($B3600,'Product Master'!$A$2:$O$5991,11,FALSE())</f>
        <v>N</v>
      </c>
      <c r="L3600" s="7" t="str">
        <f aca="false">VLOOKUP($B3600,'Product Master'!$A$2:$O$5991,12,FALSE())</f>
        <v>Y</v>
      </c>
      <c r="M3600" s="3" t="n">
        <v>253</v>
      </c>
      <c r="N3600" s="3" t="n">
        <v>31</v>
      </c>
    </row>
    <row r="3601" customFormat="false" ht="15" hidden="false" customHeight="true" outlineLevel="0" collapsed="false">
      <c r="A3601" s="3" t="s">
        <v>7213</v>
      </c>
      <c r="B3601" s="3" t="s">
        <v>7214</v>
      </c>
      <c r="C3601" s="4" t="str">
        <f aca="false">VLOOKUP($B3601,'Product Master'!$A$2:$O$5991,7,FALSE())</f>
        <v>Dairy &amp; Eggs</v>
      </c>
      <c r="D3601" s="4" t="str">
        <f aca="false">VLOOKUP($B3601,'Product Master'!$A$2:$O$5991,8,FALSE())</f>
        <v>Yogurt</v>
      </c>
      <c r="E3601" s="4" t="str">
        <f aca="false">VLOOKUP($B3601,'Product Master'!$A$2:$O$5991,5,FALSE())</f>
        <v>Harborline</v>
      </c>
      <c r="F3601" s="4" t="str">
        <f aca="false">VLOOKUP($B3601,'Product Master'!$A$2:$O$5991,4,FALSE())</f>
        <v>Harborline Whole Milk Yogurt Drink, 4 pack</v>
      </c>
      <c r="G3601" s="4" t="str">
        <f aca="false">VLOOKUP($B3601,'Product Master'!$A$2:$O$5991,9,FALSE())</f>
        <v>4 pack</v>
      </c>
      <c r="H3601" s="5" t="s">
        <v>16</v>
      </c>
      <c r="I3601" s="6" t="n">
        <f aca="false">VLOOKUP($B3601,'Product Master'!$A$2:$O$5991,14,FALSE())</f>
        <v>2.99</v>
      </c>
      <c r="J3601" s="7" t="n">
        <f aca="false">VLOOKUP($B3601,'Product Master'!$A$2:$O$5991,13,FALSE())</f>
        <v>1</v>
      </c>
      <c r="K3601" s="7" t="str">
        <f aca="false">VLOOKUP($B3601,'Product Master'!$A$2:$O$5991,11,FALSE())</f>
        <v>Y</v>
      </c>
      <c r="L3601" s="7" t="str">
        <f aca="false">VLOOKUP($B3601,'Product Master'!$A$2:$O$5991,12,FALSE())</f>
        <v>Y</v>
      </c>
      <c r="M3601" s="3" t="n">
        <v>208</v>
      </c>
      <c r="N3601" s="3" t="n">
        <v>39</v>
      </c>
    </row>
    <row r="3602" customFormat="false" ht="15" hidden="false" customHeight="true" outlineLevel="0" collapsed="false">
      <c r="A3602" s="3" t="s">
        <v>7215</v>
      </c>
      <c r="B3602" s="3" t="s">
        <v>7216</v>
      </c>
      <c r="C3602" s="4" t="str">
        <f aca="false">VLOOKUP($B3602,'Product Master'!$A$2:$O$5991,7,FALSE())</f>
        <v>Dairy &amp; Eggs</v>
      </c>
      <c r="D3602" s="4" t="str">
        <f aca="false">VLOOKUP($B3602,'Product Master'!$A$2:$O$5991,8,FALSE())</f>
        <v>Yogurt</v>
      </c>
      <c r="E3602" s="4" t="str">
        <f aca="false">VLOOKUP($B3602,'Product Master'!$A$2:$O$5991,5,FALSE())</f>
        <v>Meadow Gold Farms</v>
      </c>
      <c r="F3602" s="4" t="str">
        <f aca="false">VLOOKUP($B3602,'Product Master'!$A$2:$O$5991,4,FALSE())</f>
        <v>Meadow Gold Farms Low Fat Greek Yogurt Plain, 32 oz</v>
      </c>
      <c r="G3602" s="4" t="str">
        <f aca="false">VLOOKUP($B3602,'Product Master'!$A$2:$O$5991,9,FALSE())</f>
        <v>32 oz</v>
      </c>
      <c r="H3602" s="5" t="s">
        <v>16</v>
      </c>
      <c r="I3602" s="6" t="n">
        <f aca="false">VLOOKUP($B3602,'Product Master'!$A$2:$O$5991,14,FALSE())</f>
        <v>1.49</v>
      </c>
      <c r="J3602" s="7" t="n">
        <f aca="false">VLOOKUP($B3602,'Product Master'!$A$2:$O$5991,13,FALSE())</f>
        <v>6</v>
      </c>
      <c r="K3602" s="7" t="str">
        <f aca="false">VLOOKUP($B3602,'Product Master'!$A$2:$O$5991,11,FALSE())</f>
        <v>N</v>
      </c>
      <c r="L3602" s="7" t="str">
        <f aca="false">VLOOKUP($B3602,'Product Master'!$A$2:$O$5991,12,FALSE())</f>
        <v>Y</v>
      </c>
      <c r="M3602" s="3" t="n">
        <v>300</v>
      </c>
      <c r="N3602" s="3" t="n">
        <v>37</v>
      </c>
    </row>
    <row r="3603" customFormat="false" ht="15" hidden="false" customHeight="true" outlineLevel="0" collapsed="false">
      <c r="A3603" s="3" t="s">
        <v>7217</v>
      </c>
      <c r="B3603" s="3" t="s">
        <v>7218</v>
      </c>
      <c r="C3603" s="4" t="str">
        <f aca="false">VLOOKUP($B3603,'Product Master'!$A$2:$O$5991,7,FALSE())</f>
        <v>Dairy &amp; Eggs</v>
      </c>
      <c r="D3603" s="4" t="str">
        <f aca="false">VLOOKUP($B3603,'Product Master'!$A$2:$O$5991,8,FALSE())</f>
        <v>Yogurt</v>
      </c>
      <c r="E3603" s="4" t="str">
        <f aca="false">VLOOKUP($B3603,'Product Master'!$A$2:$O$5991,5,FALSE())</f>
        <v>Clover Ridge</v>
      </c>
      <c r="F3603" s="4" t="str">
        <f aca="false">VLOOKUP($B3603,'Product Master'!$A$2:$O$5991,4,FALSE())</f>
        <v>Clover Ridge Low Fat Yogurt Cups Strawberry, 32 oz</v>
      </c>
      <c r="G3603" s="4" t="str">
        <f aca="false">VLOOKUP($B3603,'Product Master'!$A$2:$O$5991,9,FALSE())</f>
        <v>32 oz</v>
      </c>
      <c r="H3603" s="5" t="s">
        <v>16</v>
      </c>
      <c r="I3603" s="6" t="n">
        <f aca="false">VLOOKUP($B3603,'Product Master'!$A$2:$O$5991,14,FALSE())</f>
        <v>4.29</v>
      </c>
      <c r="J3603" s="7" t="n">
        <f aca="false">VLOOKUP($B3603,'Product Master'!$A$2:$O$5991,13,FALSE())</f>
        <v>1</v>
      </c>
      <c r="K3603" s="7" t="str">
        <f aca="false">VLOOKUP($B3603,'Product Master'!$A$2:$O$5991,11,FALSE())</f>
        <v>N</v>
      </c>
      <c r="L3603" s="7" t="str">
        <f aca="false">VLOOKUP($B3603,'Product Master'!$A$2:$O$5991,12,FALSE())</f>
        <v>Y</v>
      </c>
      <c r="M3603" s="3" t="n">
        <v>120</v>
      </c>
      <c r="N3603" s="3" t="n">
        <v>34</v>
      </c>
    </row>
    <row r="3604" customFormat="false" ht="15" hidden="false" customHeight="true" outlineLevel="0" collapsed="false">
      <c r="A3604" s="3" t="s">
        <v>7219</v>
      </c>
      <c r="B3604" s="3" t="s">
        <v>7220</v>
      </c>
      <c r="C3604" s="4" t="str">
        <f aca="false">VLOOKUP($B3604,'Product Master'!$A$2:$O$5991,7,FALSE())</f>
        <v>Dairy &amp; Eggs</v>
      </c>
      <c r="D3604" s="4" t="str">
        <f aca="false">VLOOKUP($B3604,'Product Master'!$A$2:$O$5991,8,FALSE())</f>
        <v>Yogurt</v>
      </c>
      <c r="E3604" s="4" t="str">
        <f aca="false">VLOOKUP($B3604,'Product Master'!$A$2:$O$5991,5,FALSE())</f>
        <v>Meadow Gold Farms</v>
      </c>
      <c r="F3604" s="4" t="str">
        <f aca="false">VLOOKUP($B3604,'Product Master'!$A$2:$O$5991,4,FALSE())</f>
        <v>Meadow Gold Farms Low Fat Yogurt Cups Strawberry, 4 pack</v>
      </c>
      <c r="G3604" s="4" t="str">
        <f aca="false">VLOOKUP($B3604,'Product Master'!$A$2:$O$5991,9,FALSE())</f>
        <v>4 pack</v>
      </c>
      <c r="H3604" s="5" t="s">
        <v>16</v>
      </c>
      <c r="I3604" s="6" t="n">
        <f aca="false">VLOOKUP($B3604,'Product Master'!$A$2:$O$5991,14,FALSE())</f>
        <v>5.79</v>
      </c>
      <c r="J3604" s="7" t="n">
        <f aca="false">VLOOKUP($B3604,'Product Master'!$A$2:$O$5991,13,FALSE())</f>
        <v>1</v>
      </c>
      <c r="K3604" s="7" t="str">
        <f aca="false">VLOOKUP($B3604,'Product Master'!$A$2:$O$5991,11,FALSE())</f>
        <v>N</v>
      </c>
      <c r="L3604" s="7" t="str">
        <f aca="false">VLOOKUP($B3604,'Product Master'!$A$2:$O$5991,12,FALSE())</f>
        <v>Y</v>
      </c>
      <c r="M3604" s="3" t="n">
        <v>290</v>
      </c>
      <c r="N3604" s="3" t="n">
        <v>28</v>
      </c>
    </row>
    <row r="3605" customFormat="false" ht="15" hidden="false" customHeight="true" outlineLevel="0" collapsed="false">
      <c r="A3605" s="3" t="s">
        <v>7221</v>
      </c>
      <c r="B3605" s="3" t="s">
        <v>7222</v>
      </c>
      <c r="C3605" s="4" t="str">
        <f aca="false">VLOOKUP($B3605,'Product Master'!$A$2:$O$5991,7,FALSE())</f>
        <v>Dairy &amp; Eggs</v>
      </c>
      <c r="D3605" s="4" t="str">
        <f aca="false">VLOOKUP($B3605,'Product Master'!$A$2:$O$5991,8,FALSE())</f>
        <v>Yogurt</v>
      </c>
      <c r="E3605" s="4" t="str">
        <f aca="false">VLOOKUP($B3605,'Product Master'!$A$2:$O$5991,5,FALSE())</f>
        <v>Meadow Gold Farms</v>
      </c>
      <c r="F3605" s="4" t="str">
        <f aca="false">VLOOKUP($B3605,'Product Master'!$A$2:$O$5991,4,FALSE())</f>
        <v>Meadow Gold Farms Low Fat Yogurt Cups Strawberry, 32 oz</v>
      </c>
      <c r="G3605" s="4" t="str">
        <f aca="false">VLOOKUP($B3605,'Product Master'!$A$2:$O$5991,9,FALSE())</f>
        <v>32 oz</v>
      </c>
      <c r="H3605" s="5" t="s">
        <v>16</v>
      </c>
      <c r="I3605" s="6" t="n">
        <f aca="false">VLOOKUP($B3605,'Product Master'!$A$2:$O$5991,14,FALSE())</f>
        <v>2.89</v>
      </c>
      <c r="J3605" s="7" t="n">
        <f aca="false">VLOOKUP($B3605,'Product Master'!$A$2:$O$5991,13,FALSE())</f>
        <v>6</v>
      </c>
      <c r="K3605" s="7" t="str">
        <f aca="false">VLOOKUP($B3605,'Product Master'!$A$2:$O$5991,11,FALSE())</f>
        <v>N</v>
      </c>
      <c r="L3605" s="7" t="str">
        <f aca="false">VLOOKUP($B3605,'Product Master'!$A$2:$O$5991,12,FALSE())</f>
        <v>Y</v>
      </c>
      <c r="M3605" s="3" t="n">
        <v>151</v>
      </c>
      <c r="N3605" s="3" t="n">
        <v>7</v>
      </c>
    </row>
    <row r="3606" customFormat="false" ht="15" hidden="false" customHeight="true" outlineLevel="0" collapsed="false">
      <c r="A3606" s="3" t="s">
        <v>7223</v>
      </c>
      <c r="B3606" s="3" t="s">
        <v>7224</v>
      </c>
      <c r="C3606" s="4" t="str">
        <f aca="false">VLOOKUP($B3606,'Product Master'!$A$2:$O$5991,7,FALSE())</f>
        <v>Dairy &amp; Eggs</v>
      </c>
      <c r="D3606" s="4" t="str">
        <f aca="false">VLOOKUP($B3606,'Product Master'!$A$2:$O$5991,8,FALSE())</f>
        <v>Yogurt</v>
      </c>
      <c r="E3606" s="4" t="str">
        <f aca="false">VLOOKUP($B3606,'Product Master'!$A$2:$O$5991,5,FALSE())</f>
        <v>Harborline</v>
      </c>
      <c r="F3606" s="4" t="str">
        <f aca="false">VLOOKUP($B3606,'Product Master'!$A$2:$O$5991,4,FALSE())</f>
        <v>Harborline Non-Fat Yogurt Drink, 5.3 oz</v>
      </c>
      <c r="G3606" s="4" t="str">
        <f aca="false">VLOOKUP($B3606,'Product Master'!$A$2:$O$5991,9,FALSE())</f>
        <v>5.3 oz</v>
      </c>
      <c r="H3606" s="5" t="s">
        <v>16</v>
      </c>
      <c r="I3606" s="6" t="n">
        <f aca="false">VLOOKUP($B3606,'Product Master'!$A$2:$O$5991,14,FALSE())</f>
        <v>3.79</v>
      </c>
      <c r="J3606" s="7" t="n">
        <f aca="false">VLOOKUP($B3606,'Product Master'!$A$2:$O$5991,13,FALSE())</f>
        <v>12</v>
      </c>
      <c r="K3606" s="7" t="str">
        <f aca="false">VLOOKUP($B3606,'Product Master'!$A$2:$O$5991,11,FALSE())</f>
        <v>Y</v>
      </c>
      <c r="L3606" s="7" t="str">
        <f aca="false">VLOOKUP($B3606,'Product Master'!$A$2:$O$5991,12,FALSE())</f>
        <v>Y</v>
      </c>
      <c r="M3606" s="3" t="n">
        <v>129</v>
      </c>
      <c r="N3606" s="3" t="n">
        <v>26</v>
      </c>
    </row>
    <row r="3607" customFormat="false" ht="15" hidden="false" customHeight="true" outlineLevel="0" collapsed="false">
      <c r="A3607" s="3" t="s">
        <v>7225</v>
      </c>
      <c r="B3607" s="3" t="s">
        <v>7226</v>
      </c>
      <c r="C3607" s="4" t="str">
        <f aca="false">VLOOKUP($B3607,'Product Master'!$A$2:$O$5991,7,FALSE())</f>
        <v>Dairy &amp; Eggs</v>
      </c>
      <c r="D3607" s="4" t="str">
        <f aca="false">VLOOKUP($B3607,'Product Master'!$A$2:$O$5991,8,FALSE())</f>
        <v>Yogurt</v>
      </c>
      <c r="E3607" s="4" t="str">
        <f aca="false">VLOOKUP($B3607,'Product Master'!$A$2:$O$5991,5,FALSE())</f>
        <v>Harborline</v>
      </c>
      <c r="F3607" s="4" t="str">
        <f aca="false">VLOOKUP($B3607,'Product Master'!$A$2:$O$5991,4,FALSE())</f>
        <v>Harborline Low Fat Yogurt Drink, 32 oz</v>
      </c>
      <c r="G3607" s="4" t="str">
        <f aca="false">VLOOKUP($B3607,'Product Master'!$A$2:$O$5991,9,FALSE())</f>
        <v>32 oz</v>
      </c>
      <c r="H3607" s="5" t="s">
        <v>16</v>
      </c>
      <c r="I3607" s="6" t="n">
        <f aca="false">VLOOKUP($B3607,'Product Master'!$A$2:$O$5991,14,FALSE())</f>
        <v>5.49</v>
      </c>
      <c r="J3607" s="7" t="n">
        <f aca="false">VLOOKUP($B3607,'Product Master'!$A$2:$O$5991,13,FALSE())</f>
        <v>6</v>
      </c>
      <c r="K3607" s="7" t="str">
        <f aca="false">VLOOKUP($B3607,'Product Master'!$A$2:$O$5991,11,FALSE())</f>
        <v>Y</v>
      </c>
      <c r="L3607" s="7" t="str">
        <f aca="false">VLOOKUP($B3607,'Product Master'!$A$2:$O$5991,12,FALSE())</f>
        <v>Y</v>
      </c>
      <c r="M3607" s="3" t="n">
        <v>249</v>
      </c>
      <c r="N3607" s="3" t="n">
        <v>23</v>
      </c>
    </row>
    <row r="3608" customFormat="false" ht="15" hidden="false" customHeight="true" outlineLevel="0" collapsed="false">
      <c r="A3608" s="3" t="s">
        <v>7227</v>
      </c>
      <c r="B3608" s="3" t="s">
        <v>7228</v>
      </c>
      <c r="C3608" s="4" t="str">
        <f aca="false">VLOOKUP($B3608,'Product Master'!$A$2:$O$5991,7,FALSE())</f>
        <v>Dairy &amp; Eggs</v>
      </c>
      <c r="D3608" s="4" t="str">
        <f aca="false">VLOOKUP($B3608,'Product Master'!$A$2:$O$5991,8,FALSE())</f>
        <v>Yogurt</v>
      </c>
      <c r="E3608" s="4" t="str">
        <f aca="false">VLOOKUP($B3608,'Product Master'!$A$2:$O$5991,5,FALSE())</f>
        <v>Harborline</v>
      </c>
      <c r="F3608" s="4" t="str">
        <f aca="false">VLOOKUP($B3608,'Product Master'!$A$2:$O$5991,4,FALSE())</f>
        <v>Harborline Low Fat Yogurt Cups Blueberry, 4 pack</v>
      </c>
      <c r="G3608" s="4" t="str">
        <f aca="false">VLOOKUP($B3608,'Product Master'!$A$2:$O$5991,9,FALSE())</f>
        <v>4 pack</v>
      </c>
      <c r="H3608" s="5" t="s">
        <v>16</v>
      </c>
      <c r="I3608" s="6" t="n">
        <f aca="false">VLOOKUP($B3608,'Product Master'!$A$2:$O$5991,14,FALSE())</f>
        <v>5.99</v>
      </c>
      <c r="J3608" s="7" t="n">
        <f aca="false">VLOOKUP($B3608,'Product Master'!$A$2:$O$5991,13,FALSE())</f>
        <v>12</v>
      </c>
      <c r="K3608" s="7" t="str">
        <f aca="false">VLOOKUP($B3608,'Product Master'!$A$2:$O$5991,11,FALSE())</f>
        <v>Y</v>
      </c>
      <c r="L3608" s="7" t="str">
        <f aca="false">VLOOKUP($B3608,'Product Master'!$A$2:$O$5991,12,FALSE())</f>
        <v>Y</v>
      </c>
      <c r="M3608" s="3" t="n">
        <v>216</v>
      </c>
      <c r="N3608" s="3" t="n">
        <v>49</v>
      </c>
    </row>
    <row r="3609" customFormat="false" ht="15" hidden="false" customHeight="true" outlineLevel="0" collapsed="false">
      <c r="A3609" s="3" t="s">
        <v>7229</v>
      </c>
      <c r="B3609" s="3" t="s">
        <v>7230</v>
      </c>
      <c r="C3609" s="4" t="str">
        <f aca="false">VLOOKUP($B3609,'Product Master'!$A$2:$O$5991,7,FALSE())</f>
        <v>Dairy &amp; Eggs</v>
      </c>
      <c r="D3609" s="4" t="str">
        <f aca="false">VLOOKUP($B3609,'Product Master'!$A$2:$O$5991,8,FALSE())</f>
        <v>Yogurt</v>
      </c>
      <c r="E3609" s="4" t="str">
        <f aca="false">VLOOKUP($B3609,'Product Master'!$A$2:$O$5991,5,FALSE())</f>
        <v>Clover Ridge</v>
      </c>
      <c r="F3609" s="4" t="str">
        <f aca="false">VLOOKUP($B3609,'Product Master'!$A$2:$O$5991,4,FALSE())</f>
        <v>Clover Ridge Non-Fat Yogurt Drink, 5.3 oz</v>
      </c>
      <c r="G3609" s="4" t="str">
        <f aca="false">VLOOKUP($B3609,'Product Master'!$A$2:$O$5991,9,FALSE())</f>
        <v>5.3 oz</v>
      </c>
      <c r="H3609" s="5" t="s">
        <v>16</v>
      </c>
      <c r="I3609" s="6" t="n">
        <f aca="false">VLOOKUP($B3609,'Product Master'!$A$2:$O$5991,14,FALSE())</f>
        <v>1.99</v>
      </c>
      <c r="J3609" s="7" t="n">
        <f aca="false">VLOOKUP($B3609,'Product Master'!$A$2:$O$5991,13,FALSE())</f>
        <v>1</v>
      </c>
      <c r="K3609" s="7" t="str">
        <f aca="false">VLOOKUP($B3609,'Product Master'!$A$2:$O$5991,11,FALSE())</f>
        <v>N</v>
      </c>
      <c r="L3609" s="7" t="str">
        <f aca="false">VLOOKUP($B3609,'Product Master'!$A$2:$O$5991,12,FALSE())</f>
        <v>Y</v>
      </c>
      <c r="M3609" s="3" t="n">
        <v>21</v>
      </c>
      <c r="N3609" s="3" t="n">
        <v>24</v>
      </c>
    </row>
    <row r="3610" customFormat="false" ht="15" hidden="false" customHeight="true" outlineLevel="0" collapsed="false">
      <c r="A3610" s="3" t="s">
        <v>7231</v>
      </c>
      <c r="B3610" s="3" t="s">
        <v>7232</v>
      </c>
      <c r="C3610" s="4" t="str">
        <f aca="false">VLOOKUP($B3610,'Product Master'!$A$2:$O$5991,7,FALSE())</f>
        <v>Dairy &amp; Eggs</v>
      </c>
      <c r="D3610" s="4" t="str">
        <f aca="false">VLOOKUP($B3610,'Product Master'!$A$2:$O$5991,8,FALSE())</f>
        <v>Yogurt</v>
      </c>
      <c r="E3610" s="4" t="str">
        <f aca="false">VLOOKUP($B3610,'Product Master'!$A$2:$O$5991,5,FALSE())</f>
        <v>Meadow Gold Farms</v>
      </c>
      <c r="F3610" s="4" t="str">
        <f aca="false">VLOOKUP($B3610,'Product Master'!$A$2:$O$5991,4,FALSE())</f>
        <v>Meadow Gold Farms Whole Milk Yogurt Tubes, 32 oz</v>
      </c>
      <c r="G3610" s="4" t="str">
        <f aca="false">VLOOKUP($B3610,'Product Master'!$A$2:$O$5991,9,FALSE())</f>
        <v>32 oz</v>
      </c>
      <c r="H3610" s="5" t="s">
        <v>16</v>
      </c>
      <c r="I3610" s="6" t="n">
        <f aca="false">VLOOKUP($B3610,'Product Master'!$A$2:$O$5991,14,FALSE())</f>
        <v>4.29</v>
      </c>
      <c r="J3610" s="7" t="n">
        <f aca="false">VLOOKUP($B3610,'Product Master'!$A$2:$O$5991,13,FALSE())</f>
        <v>1</v>
      </c>
      <c r="K3610" s="7" t="str">
        <f aca="false">VLOOKUP($B3610,'Product Master'!$A$2:$O$5991,11,FALSE())</f>
        <v>N</v>
      </c>
      <c r="L3610" s="7" t="str">
        <f aca="false">VLOOKUP($B3610,'Product Master'!$A$2:$O$5991,12,FALSE())</f>
        <v>Y</v>
      </c>
      <c r="M3610" s="3" t="n">
        <v>91</v>
      </c>
      <c r="N3610" s="3" t="n">
        <v>10</v>
      </c>
    </row>
    <row r="3611" customFormat="false" ht="15" hidden="false" customHeight="true" outlineLevel="0" collapsed="false">
      <c r="A3611" s="3" t="s">
        <v>7233</v>
      </c>
      <c r="B3611" s="3" t="s">
        <v>7234</v>
      </c>
      <c r="C3611" s="4" t="str">
        <f aca="false">VLOOKUP($B3611,'Product Master'!$A$2:$O$5991,7,FALSE())</f>
        <v>Dairy &amp; Eggs</v>
      </c>
      <c r="D3611" s="4" t="str">
        <f aca="false">VLOOKUP($B3611,'Product Master'!$A$2:$O$5991,8,FALSE())</f>
        <v>Yogurt</v>
      </c>
      <c r="E3611" s="4" t="str">
        <f aca="false">VLOOKUP($B3611,'Product Master'!$A$2:$O$5991,5,FALSE())</f>
        <v>Sunrise Dairy</v>
      </c>
      <c r="F3611" s="4" t="str">
        <f aca="false">VLOOKUP($B3611,'Product Master'!$A$2:$O$5991,4,FALSE())</f>
        <v>Sunrise Dairy Whole Milk Yogurt Cups Blueberry, 5.3 oz</v>
      </c>
      <c r="G3611" s="4" t="str">
        <f aca="false">VLOOKUP($B3611,'Product Master'!$A$2:$O$5991,9,FALSE())</f>
        <v>5.3 oz</v>
      </c>
      <c r="H3611" s="5" t="s">
        <v>16</v>
      </c>
      <c r="I3611" s="6" t="n">
        <f aca="false">VLOOKUP($B3611,'Product Master'!$A$2:$O$5991,14,FALSE())</f>
        <v>1.29</v>
      </c>
      <c r="J3611" s="7" t="n">
        <f aca="false">VLOOKUP($B3611,'Product Master'!$A$2:$O$5991,13,FALSE())</f>
        <v>6</v>
      </c>
      <c r="K3611" s="7" t="str">
        <f aca="false">VLOOKUP($B3611,'Product Master'!$A$2:$O$5991,11,FALSE())</f>
        <v>N</v>
      </c>
      <c r="L3611" s="7" t="str">
        <f aca="false">VLOOKUP($B3611,'Product Master'!$A$2:$O$5991,12,FALSE())</f>
        <v>Y</v>
      </c>
      <c r="M3611" s="3" t="n">
        <v>58</v>
      </c>
      <c r="N3611" s="3" t="n">
        <v>19</v>
      </c>
    </row>
    <row r="3612" customFormat="false" ht="15" hidden="false" customHeight="true" outlineLevel="0" collapsed="false">
      <c r="A3612" s="3" t="s">
        <v>7235</v>
      </c>
      <c r="B3612" s="3" t="s">
        <v>7236</v>
      </c>
      <c r="C3612" s="4" t="str">
        <f aca="false">VLOOKUP($B3612,'Product Master'!$A$2:$O$5991,7,FALSE())</f>
        <v>Dairy &amp; Eggs</v>
      </c>
      <c r="D3612" s="4" t="str">
        <f aca="false">VLOOKUP($B3612,'Product Master'!$A$2:$O$5991,8,FALSE())</f>
        <v>Yogurt</v>
      </c>
      <c r="E3612" s="4" t="str">
        <f aca="false">VLOOKUP($B3612,'Product Master'!$A$2:$O$5991,5,FALSE())</f>
        <v>Harborline</v>
      </c>
      <c r="F3612" s="4" t="str">
        <f aca="false">VLOOKUP($B3612,'Product Master'!$A$2:$O$5991,4,FALSE())</f>
        <v>Harborline Whole Milk Yogurt Tubes, 32 oz</v>
      </c>
      <c r="G3612" s="4" t="str">
        <f aca="false">VLOOKUP($B3612,'Product Master'!$A$2:$O$5991,9,FALSE())</f>
        <v>32 oz</v>
      </c>
      <c r="H3612" s="5" t="s">
        <v>16</v>
      </c>
      <c r="I3612" s="6" t="n">
        <f aca="false">VLOOKUP($B3612,'Product Master'!$A$2:$O$5991,14,FALSE())</f>
        <v>2.39</v>
      </c>
      <c r="J3612" s="7" t="n">
        <f aca="false">VLOOKUP($B3612,'Product Master'!$A$2:$O$5991,13,FALSE())</f>
        <v>8</v>
      </c>
      <c r="K3612" s="7" t="str">
        <f aca="false">VLOOKUP($B3612,'Product Master'!$A$2:$O$5991,11,FALSE())</f>
        <v>Y</v>
      </c>
      <c r="L3612" s="7" t="str">
        <f aca="false">VLOOKUP($B3612,'Product Master'!$A$2:$O$5991,12,FALSE())</f>
        <v>Y</v>
      </c>
      <c r="M3612" s="3" t="n">
        <v>115</v>
      </c>
      <c r="N3612" s="3" t="n">
        <v>32</v>
      </c>
    </row>
    <row r="3613" customFormat="false" ht="15" hidden="false" customHeight="true" outlineLevel="0" collapsed="false">
      <c r="A3613" s="3" t="s">
        <v>7237</v>
      </c>
      <c r="B3613" s="3" t="s">
        <v>7238</v>
      </c>
      <c r="C3613" s="4" t="str">
        <f aca="false">VLOOKUP($B3613,'Product Master'!$A$2:$O$5991,7,FALSE())</f>
        <v>Dairy &amp; Eggs</v>
      </c>
      <c r="D3613" s="4" t="str">
        <f aca="false">VLOOKUP($B3613,'Product Master'!$A$2:$O$5991,8,FALSE())</f>
        <v>Yogurt</v>
      </c>
      <c r="E3613" s="4" t="str">
        <f aca="false">VLOOKUP($B3613,'Product Master'!$A$2:$O$5991,5,FALSE())</f>
        <v>Clover Ridge</v>
      </c>
      <c r="F3613" s="4" t="str">
        <f aca="false">VLOOKUP($B3613,'Product Master'!$A$2:$O$5991,4,FALSE())</f>
        <v>Clover Ridge Whole Milk Yogurt Cups Blueberry, 4 pack</v>
      </c>
      <c r="G3613" s="4" t="str">
        <f aca="false">VLOOKUP($B3613,'Product Master'!$A$2:$O$5991,9,FALSE())</f>
        <v>4 pack</v>
      </c>
      <c r="H3613" s="5" t="s">
        <v>16</v>
      </c>
      <c r="I3613" s="6" t="n">
        <f aca="false">VLOOKUP($B3613,'Product Master'!$A$2:$O$5991,14,FALSE())</f>
        <v>2.89</v>
      </c>
      <c r="J3613" s="7" t="n">
        <f aca="false">VLOOKUP($B3613,'Product Master'!$A$2:$O$5991,13,FALSE())</f>
        <v>6</v>
      </c>
      <c r="K3613" s="7" t="str">
        <f aca="false">VLOOKUP($B3613,'Product Master'!$A$2:$O$5991,11,FALSE())</f>
        <v>N</v>
      </c>
      <c r="L3613" s="7" t="str">
        <f aca="false">VLOOKUP($B3613,'Product Master'!$A$2:$O$5991,12,FALSE())</f>
        <v>Y</v>
      </c>
      <c r="M3613" s="3" t="n">
        <v>96</v>
      </c>
      <c r="N3613" s="3" t="n">
        <v>60</v>
      </c>
    </row>
    <row r="3614" customFormat="false" ht="15" hidden="false" customHeight="true" outlineLevel="0" collapsed="false">
      <c r="A3614" s="3" t="s">
        <v>7239</v>
      </c>
      <c r="B3614" s="3" t="s">
        <v>7240</v>
      </c>
      <c r="C3614" s="4" t="str">
        <f aca="false">VLOOKUP($B3614,'Product Master'!$A$2:$O$5991,7,FALSE())</f>
        <v>Dairy &amp; Eggs</v>
      </c>
      <c r="D3614" s="4" t="str">
        <f aca="false">VLOOKUP($B3614,'Product Master'!$A$2:$O$5991,8,FALSE())</f>
        <v>Yogurt</v>
      </c>
      <c r="E3614" s="4" t="str">
        <f aca="false">VLOOKUP($B3614,'Product Master'!$A$2:$O$5991,5,FALSE())</f>
        <v>Harborline</v>
      </c>
      <c r="F3614" s="4" t="str">
        <f aca="false">VLOOKUP($B3614,'Product Master'!$A$2:$O$5991,4,FALSE())</f>
        <v>Harborline Whole Milk Yogurt Cups Blueberry, 5.3 oz</v>
      </c>
      <c r="G3614" s="4" t="str">
        <f aca="false">VLOOKUP($B3614,'Product Master'!$A$2:$O$5991,9,FALSE())</f>
        <v>5.3 oz</v>
      </c>
      <c r="H3614" s="5" t="s">
        <v>16</v>
      </c>
      <c r="I3614" s="6" t="n">
        <f aca="false">VLOOKUP($B3614,'Product Master'!$A$2:$O$5991,14,FALSE())</f>
        <v>3.79</v>
      </c>
      <c r="J3614" s="7" t="n">
        <f aca="false">VLOOKUP($B3614,'Product Master'!$A$2:$O$5991,13,FALSE())</f>
        <v>6</v>
      </c>
      <c r="K3614" s="7" t="str">
        <f aca="false">VLOOKUP($B3614,'Product Master'!$A$2:$O$5991,11,FALSE())</f>
        <v>Y</v>
      </c>
      <c r="L3614" s="7" t="str">
        <f aca="false">VLOOKUP($B3614,'Product Master'!$A$2:$O$5991,12,FALSE())</f>
        <v>Y</v>
      </c>
      <c r="M3614" s="3" t="n">
        <v>163</v>
      </c>
      <c r="N3614" s="3" t="n">
        <v>24</v>
      </c>
    </row>
    <row r="3615" customFormat="false" ht="15" hidden="false" customHeight="true" outlineLevel="0" collapsed="false">
      <c r="A3615" s="3" t="s">
        <v>7241</v>
      </c>
      <c r="B3615" s="3" t="s">
        <v>7242</v>
      </c>
      <c r="C3615" s="4" t="str">
        <f aca="false">VLOOKUP($B3615,'Product Master'!$A$2:$O$5991,7,FALSE())</f>
        <v>Dairy &amp; Eggs</v>
      </c>
      <c r="D3615" s="4" t="str">
        <f aca="false">VLOOKUP($B3615,'Product Master'!$A$2:$O$5991,8,FALSE())</f>
        <v>Yogurt</v>
      </c>
      <c r="E3615" s="4" t="str">
        <f aca="false">VLOOKUP($B3615,'Product Master'!$A$2:$O$5991,5,FALSE())</f>
        <v>Sunrise Dairy</v>
      </c>
      <c r="F3615" s="4" t="str">
        <f aca="false">VLOOKUP($B3615,'Product Master'!$A$2:$O$5991,4,FALSE())</f>
        <v>Sunrise Dairy Low Fat Yogurt Tubes, 4 pack</v>
      </c>
      <c r="G3615" s="4" t="str">
        <f aca="false">VLOOKUP($B3615,'Product Master'!$A$2:$O$5991,9,FALSE())</f>
        <v>4 pack</v>
      </c>
      <c r="H3615" s="5" t="s">
        <v>16</v>
      </c>
      <c r="I3615" s="6" t="n">
        <f aca="false">VLOOKUP($B3615,'Product Master'!$A$2:$O$5991,14,FALSE())</f>
        <v>2.89</v>
      </c>
      <c r="J3615" s="7" t="n">
        <f aca="false">VLOOKUP($B3615,'Product Master'!$A$2:$O$5991,13,FALSE())</f>
        <v>6</v>
      </c>
      <c r="K3615" s="7" t="str">
        <f aca="false">VLOOKUP($B3615,'Product Master'!$A$2:$O$5991,11,FALSE())</f>
        <v>N</v>
      </c>
      <c r="L3615" s="7" t="str">
        <f aca="false">VLOOKUP($B3615,'Product Master'!$A$2:$O$5991,12,FALSE())</f>
        <v>Y</v>
      </c>
      <c r="M3615" s="3" t="n">
        <v>34</v>
      </c>
      <c r="N3615" s="3" t="n">
        <v>58</v>
      </c>
    </row>
    <row r="3616" customFormat="false" ht="15" hidden="false" customHeight="true" outlineLevel="0" collapsed="false">
      <c r="A3616" s="3" t="s">
        <v>7243</v>
      </c>
      <c r="B3616" s="3" t="s">
        <v>7244</v>
      </c>
      <c r="C3616" s="4" t="str">
        <f aca="false">VLOOKUP($B3616,'Product Master'!$A$2:$O$5991,7,FALSE())</f>
        <v>Dairy &amp; Eggs</v>
      </c>
      <c r="D3616" s="4" t="str">
        <f aca="false">VLOOKUP($B3616,'Product Master'!$A$2:$O$5991,8,FALSE())</f>
        <v>Yogurt</v>
      </c>
      <c r="E3616" s="4" t="str">
        <f aca="false">VLOOKUP($B3616,'Product Master'!$A$2:$O$5991,5,FALSE())</f>
        <v>Meadow Gold Farms</v>
      </c>
      <c r="F3616" s="4" t="str">
        <f aca="false">VLOOKUP($B3616,'Product Master'!$A$2:$O$5991,4,FALSE())</f>
        <v>Meadow Gold Farms Whole Milk Greek Yogurt Plain, 5.3 oz</v>
      </c>
      <c r="G3616" s="4" t="str">
        <f aca="false">VLOOKUP($B3616,'Product Master'!$A$2:$O$5991,9,FALSE())</f>
        <v>5.3 oz</v>
      </c>
      <c r="H3616" s="5" t="s">
        <v>16</v>
      </c>
      <c r="I3616" s="6" t="n">
        <f aca="false">VLOOKUP($B3616,'Product Master'!$A$2:$O$5991,14,FALSE())</f>
        <v>4.89</v>
      </c>
      <c r="J3616" s="7" t="n">
        <f aca="false">VLOOKUP($B3616,'Product Master'!$A$2:$O$5991,13,FALSE())</f>
        <v>8</v>
      </c>
      <c r="K3616" s="7" t="str">
        <f aca="false">VLOOKUP($B3616,'Product Master'!$A$2:$O$5991,11,FALSE())</f>
        <v>N</v>
      </c>
      <c r="L3616" s="7" t="str">
        <f aca="false">VLOOKUP($B3616,'Product Master'!$A$2:$O$5991,12,FALSE())</f>
        <v>Y</v>
      </c>
      <c r="M3616" s="3" t="n">
        <v>170</v>
      </c>
      <c r="N3616" s="3" t="n">
        <v>19</v>
      </c>
    </row>
    <row r="3617" customFormat="false" ht="15" hidden="false" customHeight="true" outlineLevel="0" collapsed="false">
      <c r="A3617" s="3" t="s">
        <v>7245</v>
      </c>
      <c r="B3617" s="3" t="s">
        <v>7246</v>
      </c>
      <c r="C3617" s="4" t="str">
        <f aca="false">VLOOKUP($B3617,'Product Master'!$A$2:$O$5991,7,FALSE())</f>
        <v>Dairy &amp; Eggs</v>
      </c>
      <c r="D3617" s="4" t="str">
        <f aca="false">VLOOKUP($B3617,'Product Master'!$A$2:$O$5991,8,FALSE())</f>
        <v>Yogurt</v>
      </c>
      <c r="E3617" s="4" t="str">
        <f aca="false">VLOOKUP($B3617,'Product Master'!$A$2:$O$5991,5,FALSE())</f>
        <v>Sunrise Dairy</v>
      </c>
      <c r="F3617" s="4" t="str">
        <f aca="false">VLOOKUP($B3617,'Product Master'!$A$2:$O$5991,4,FALSE())</f>
        <v>Sunrise Dairy Whole Milk Yogurt Cups Strawberry, 4 pack</v>
      </c>
      <c r="G3617" s="4" t="str">
        <f aca="false">VLOOKUP($B3617,'Product Master'!$A$2:$O$5991,9,FALSE())</f>
        <v>4 pack</v>
      </c>
      <c r="H3617" s="5" t="s">
        <v>16</v>
      </c>
      <c r="I3617" s="6" t="n">
        <f aca="false">VLOOKUP($B3617,'Product Master'!$A$2:$O$5991,14,FALSE())</f>
        <v>2.39</v>
      </c>
      <c r="J3617" s="7" t="n">
        <f aca="false">VLOOKUP($B3617,'Product Master'!$A$2:$O$5991,13,FALSE())</f>
        <v>1</v>
      </c>
      <c r="K3617" s="7" t="str">
        <f aca="false">VLOOKUP($B3617,'Product Master'!$A$2:$O$5991,11,FALSE())</f>
        <v>N</v>
      </c>
      <c r="L3617" s="7" t="str">
        <f aca="false">VLOOKUP($B3617,'Product Master'!$A$2:$O$5991,12,FALSE())</f>
        <v>Y</v>
      </c>
      <c r="M3617" s="3" t="n">
        <v>128</v>
      </c>
      <c r="N3617" s="3" t="n">
        <v>45</v>
      </c>
    </row>
    <row r="3618" customFormat="false" ht="15" hidden="false" customHeight="true" outlineLevel="0" collapsed="false">
      <c r="A3618" s="3" t="s">
        <v>7247</v>
      </c>
      <c r="B3618" s="3" t="s">
        <v>7248</v>
      </c>
      <c r="C3618" s="4" t="str">
        <f aca="false">VLOOKUP($B3618,'Product Master'!$A$2:$O$5991,7,FALSE())</f>
        <v>Dairy &amp; Eggs</v>
      </c>
      <c r="D3618" s="4" t="str">
        <f aca="false">VLOOKUP($B3618,'Product Master'!$A$2:$O$5991,8,FALSE())</f>
        <v>Yogurt</v>
      </c>
      <c r="E3618" s="4" t="str">
        <f aca="false">VLOOKUP($B3618,'Product Master'!$A$2:$O$5991,5,FALSE())</f>
        <v>Harborline</v>
      </c>
      <c r="F3618" s="4" t="str">
        <f aca="false">VLOOKUP($B3618,'Product Master'!$A$2:$O$5991,4,FALSE())</f>
        <v>Harborline Non-Fat Yogurt Cups Blueberry, 32 oz</v>
      </c>
      <c r="G3618" s="4" t="str">
        <f aca="false">VLOOKUP($B3618,'Product Master'!$A$2:$O$5991,9,FALSE())</f>
        <v>32 oz</v>
      </c>
      <c r="H3618" s="5" t="s">
        <v>16</v>
      </c>
      <c r="I3618" s="6" t="n">
        <f aca="false">VLOOKUP($B3618,'Product Master'!$A$2:$O$5991,14,FALSE())</f>
        <v>5.89</v>
      </c>
      <c r="J3618" s="7" t="n">
        <f aca="false">VLOOKUP($B3618,'Product Master'!$A$2:$O$5991,13,FALSE())</f>
        <v>12</v>
      </c>
      <c r="K3618" s="7" t="str">
        <f aca="false">VLOOKUP($B3618,'Product Master'!$A$2:$O$5991,11,FALSE())</f>
        <v>Y</v>
      </c>
      <c r="L3618" s="7" t="str">
        <f aca="false">VLOOKUP($B3618,'Product Master'!$A$2:$O$5991,12,FALSE())</f>
        <v>Y</v>
      </c>
      <c r="M3618" s="3" t="n">
        <v>140</v>
      </c>
      <c r="N3618" s="3" t="n">
        <v>12</v>
      </c>
    </row>
    <row r="3619" customFormat="false" ht="15" hidden="false" customHeight="true" outlineLevel="0" collapsed="false">
      <c r="A3619" s="3" t="s">
        <v>7249</v>
      </c>
      <c r="B3619" s="3" t="s">
        <v>7250</v>
      </c>
      <c r="C3619" s="4" t="str">
        <f aca="false">VLOOKUP($B3619,'Product Master'!$A$2:$O$5991,7,FALSE())</f>
        <v>Dairy &amp; Eggs</v>
      </c>
      <c r="D3619" s="4" t="str">
        <f aca="false">VLOOKUP($B3619,'Product Master'!$A$2:$O$5991,8,FALSE())</f>
        <v>Yogurt</v>
      </c>
      <c r="E3619" s="4" t="str">
        <f aca="false">VLOOKUP($B3619,'Product Master'!$A$2:$O$5991,5,FALSE())</f>
        <v>Meadow Gold Farms</v>
      </c>
      <c r="F3619" s="4" t="str">
        <f aca="false">VLOOKUP($B3619,'Product Master'!$A$2:$O$5991,4,FALSE())</f>
        <v>Meadow Gold Farms Whole Milk Yogurt Tubes, 4 pack</v>
      </c>
      <c r="G3619" s="4" t="str">
        <f aca="false">VLOOKUP($B3619,'Product Master'!$A$2:$O$5991,9,FALSE())</f>
        <v>4 pack</v>
      </c>
      <c r="H3619" s="5" t="s">
        <v>16</v>
      </c>
      <c r="I3619" s="6" t="n">
        <f aca="false">VLOOKUP($B3619,'Product Master'!$A$2:$O$5991,14,FALSE())</f>
        <v>5.99</v>
      </c>
      <c r="J3619" s="7" t="n">
        <f aca="false">VLOOKUP($B3619,'Product Master'!$A$2:$O$5991,13,FALSE())</f>
        <v>8</v>
      </c>
      <c r="K3619" s="7" t="str">
        <f aca="false">VLOOKUP($B3619,'Product Master'!$A$2:$O$5991,11,FALSE())</f>
        <v>N</v>
      </c>
      <c r="L3619" s="7" t="str">
        <f aca="false">VLOOKUP($B3619,'Product Master'!$A$2:$O$5991,12,FALSE())</f>
        <v>Y</v>
      </c>
      <c r="M3619" s="3" t="n">
        <v>92</v>
      </c>
      <c r="N3619" s="3" t="n">
        <v>17</v>
      </c>
    </row>
    <row r="3620" customFormat="false" ht="15" hidden="false" customHeight="true" outlineLevel="0" collapsed="false">
      <c r="A3620" s="3" t="s">
        <v>7251</v>
      </c>
      <c r="B3620" s="3" t="s">
        <v>7252</v>
      </c>
      <c r="C3620" s="4" t="str">
        <f aca="false">VLOOKUP($B3620,'Product Master'!$A$2:$O$5991,7,FALSE())</f>
        <v>Dairy &amp; Eggs</v>
      </c>
      <c r="D3620" s="4" t="str">
        <f aca="false">VLOOKUP($B3620,'Product Master'!$A$2:$O$5991,8,FALSE())</f>
        <v>Yogurt</v>
      </c>
      <c r="E3620" s="4" t="str">
        <f aca="false">VLOOKUP($B3620,'Product Master'!$A$2:$O$5991,5,FALSE())</f>
        <v>Harborline</v>
      </c>
      <c r="F3620" s="4" t="str">
        <f aca="false">VLOOKUP($B3620,'Product Master'!$A$2:$O$5991,4,FALSE())</f>
        <v>Harborline Low Fat Yogurt Cups Strawberry, 32 oz</v>
      </c>
      <c r="G3620" s="4" t="str">
        <f aca="false">VLOOKUP($B3620,'Product Master'!$A$2:$O$5991,9,FALSE())</f>
        <v>32 oz</v>
      </c>
      <c r="H3620" s="5" t="s">
        <v>16</v>
      </c>
      <c r="I3620" s="6" t="n">
        <f aca="false">VLOOKUP($B3620,'Product Master'!$A$2:$O$5991,14,FALSE())</f>
        <v>5.79</v>
      </c>
      <c r="J3620" s="7" t="n">
        <f aca="false">VLOOKUP($B3620,'Product Master'!$A$2:$O$5991,13,FALSE())</f>
        <v>8</v>
      </c>
      <c r="K3620" s="7" t="str">
        <f aca="false">VLOOKUP($B3620,'Product Master'!$A$2:$O$5991,11,FALSE())</f>
        <v>Y</v>
      </c>
      <c r="L3620" s="7" t="str">
        <f aca="false">VLOOKUP($B3620,'Product Master'!$A$2:$O$5991,12,FALSE())</f>
        <v>Y</v>
      </c>
      <c r="M3620" s="3" t="n">
        <v>125</v>
      </c>
      <c r="N3620" s="3" t="n">
        <v>58</v>
      </c>
    </row>
    <row r="3621" customFormat="false" ht="15" hidden="false" customHeight="true" outlineLevel="0" collapsed="false">
      <c r="A3621" s="3" t="s">
        <v>7253</v>
      </c>
      <c r="B3621" s="3" t="s">
        <v>7254</v>
      </c>
      <c r="C3621" s="4" t="str">
        <f aca="false">VLOOKUP($B3621,'Product Master'!$A$2:$O$5991,7,FALSE())</f>
        <v>Dairy &amp; Eggs</v>
      </c>
      <c r="D3621" s="4" t="str">
        <f aca="false">VLOOKUP($B3621,'Product Master'!$A$2:$O$5991,8,FALSE())</f>
        <v>Yogurt</v>
      </c>
      <c r="E3621" s="4" t="str">
        <f aca="false">VLOOKUP($B3621,'Product Master'!$A$2:$O$5991,5,FALSE())</f>
        <v>Meadow Gold Farms</v>
      </c>
      <c r="F3621" s="4" t="str">
        <f aca="false">VLOOKUP($B3621,'Product Master'!$A$2:$O$5991,4,FALSE())</f>
        <v>Meadow Gold Farms Low Fat Greek Yogurt Vanilla, 5.3 oz</v>
      </c>
      <c r="G3621" s="4" t="str">
        <f aca="false">VLOOKUP($B3621,'Product Master'!$A$2:$O$5991,9,FALSE())</f>
        <v>5.3 oz</v>
      </c>
      <c r="H3621" s="5" t="s">
        <v>16</v>
      </c>
      <c r="I3621" s="6" t="n">
        <f aca="false">VLOOKUP($B3621,'Product Master'!$A$2:$O$5991,14,FALSE())</f>
        <v>5.89</v>
      </c>
      <c r="J3621" s="7" t="n">
        <f aca="false">VLOOKUP($B3621,'Product Master'!$A$2:$O$5991,13,FALSE())</f>
        <v>12</v>
      </c>
      <c r="K3621" s="7" t="str">
        <f aca="false">VLOOKUP($B3621,'Product Master'!$A$2:$O$5991,11,FALSE())</f>
        <v>N</v>
      </c>
      <c r="L3621" s="7" t="str">
        <f aca="false">VLOOKUP($B3621,'Product Master'!$A$2:$O$5991,12,FALSE())</f>
        <v>Y</v>
      </c>
      <c r="M3621" s="3" t="n">
        <v>46</v>
      </c>
      <c r="N3621" s="3" t="n">
        <v>21</v>
      </c>
    </row>
    <row r="3622" customFormat="false" ht="15" hidden="false" customHeight="true" outlineLevel="0" collapsed="false">
      <c r="A3622" s="3" t="s">
        <v>7255</v>
      </c>
      <c r="B3622" s="3" t="s">
        <v>7256</v>
      </c>
      <c r="C3622" s="4" t="str">
        <f aca="false">VLOOKUP($B3622,'Product Master'!$A$2:$O$5991,7,FALSE())</f>
        <v>Dairy &amp; Eggs</v>
      </c>
      <c r="D3622" s="4" t="str">
        <f aca="false">VLOOKUP($B3622,'Product Master'!$A$2:$O$5991,8,FALSE())</f>
        <v>Butter &amp; Margarine</v>
      </c>
      <c r="E3622" s="4" t="str">
        <f aca="false">VLOOKUP($B3622,'Product Master'!$A$2:$O$5991,5,FALSE())</f>
        <v>Sunrise Dairy</v>
      </c>
      <c r="F3622" s="4" t="str">
        <f aca="false">VLOOKUP($B3622,'Product Master'!$A$2:$O$5991,4,FALSE())</f>
        <v>Sunrise Dairy Unsalted Butter, 8 oz</v>
      </c>
      <c r="G3622" s="4" t="str">
        <f aca="false">VLOOKUP($B3622,'Product Master'!$A$2:$O$5991,9,FALSE())</f>
        <v>8 oz</v>
      </c>
      <c r="H3622" s="5" t="s">
        <v>16</v>
      </c>
      <c r="I3622" s="6" t="n">
        <f aca="false">VLOOKUP($B3622,'Product Master'!$A$2:$O$5991,14,FALSE())</f>
        <v>3.99</v>
      </c>
      <c r="J3622" s="7" t="n">
        <f aca="false">VLOOKUP($B3622,'Product Master'!$A$2:$O$5991,13,FALSE())</f>
        <v>8</v>
      </c>
      <c r="K3622" s="7" t="str">
        <f aca="false">VLOOKUP($B3622,'Product Master'!$A$2:$O$5991,11,FALSE())</f>
        <v>N</v>
      </c>
      <c r="L3622" s="7" t="str">
        <f aca="false">VLOOKUP($B3622,'Product Master'!$A$2:$O$5991,12,FALSE())</f>
        <v>Y</v>
      </c>
      <c r="M3622" s="3" t="n">
        <v>271</v>
      </c>
      <c r="N3622" s="3" t="n">
        <v>12</v>
      </c>
    </row>
    <row r="3623" customFormat="false" ht="15" hidden="false" customHeight="true" outlineLevel="0" collapsed="false">
      <c r="A3623" s="3" t="s">
        <v>7257</v>
      </c>
      <c r="B3623" s="3" t="s">
        <v>7258</v>
      </c>
      <c r="C3623" s="4" t="str">
        <f aca="false">VLOOKUP($B3623,'Product Master'!$A$2:$O$5991,7,FALSE())</f>
        <v>Dairy &amp; Eggs</v>
      </c>
      <c r="D3623" s="4" t="str">
        <f aca="false">VLOOKUP($B3623,'Product Master'!$A$2:$O$5991,8,FALSE())</f>
        <v>Butter &amp; Margarine</v>
      </c>
      <c r="E3623" s="4" t="str">
        <f aca="false">VLOOKUP($B3623,'Product Master'!$A$2:$O$5991,5,FALSE())</f>
        <v>Harborline</v>
      </c>
      <c r="F3623" s="4" t="str">
        <f aca="false">VLOOKUP($B3623,'Product Master'!$A$2:$O$5991,4,FALSE())</f>
        <v>Harborline Salted Butter, 16 oz</v>
      </c>
      <c r="G3623" s="4" t="str">
        <f aca="false">VLOOKUP($B3623,'Product Master'!$A$2:$O$5991,9,FALSE())</f>
        <v>16 oz</v>
      </c>
      <c r="H3623" s="5" t="s">
        <v>16</v>
      </c>
      <c r="I3623" s="6" t="n">
        <f aca="false">VLOOKUP($B3623,'Product Master'!$A$2:$O$5991,14,FALSE())</f>
        <v>4.49</v>
      </c>
      <c r="J3623" s="7" t="n">
        <f aca="false">VLOOKUP($B3623,'Product Master'!$A$2:$O$5991,13,FALSE())</f>
        <v>6</v>
      </c>
      <c r="K3623" s="7" t="str">
        <f aca="false">VLOOKUP($B3623,'Product Master'!$A$2:$O$5991,11,FALSE())</f>
        <v>Y</v>
      </c>
      <c r="L3623" s="7" t="str">
        <f aca="false">VLOOKUP($B3623,'Product Master'!$A$2:$O$5991,12,FALSE())</f>
        <v>Y</v>
      </c>
      <c r="M3623" s="3" t="n">
        <v>152</v>
      </c>
      <c r="N3623" s="3" t="n">
        <v>21</v>
      </c>
    </row>
    <row r="3624" customFormat="false" ht="15" hidden="false" customHeight="true" outlineLevel="0" collapsed="false">
      <c r="A3624" s="3" t="s">
        <v>7259</v>
      </c>
      <c r="B3624" s="3" t="s">
        <v>7260</v>
      </c>
      <c r="C3624" s="4" t="str">
        <f aca="false">VLOOKUP($B3624,'Product Master'!$A$2:$O$5991,7,FALSE())</f>
        <v>Dairy &amp; Eggs</v>
      </c>
      <c r="D3624" s="4" t="str">
        <f aca="false">VLOOKUP($B3624,'Product Master'!$A$2:$O$5991,8,FALSE())</f>
        <v>Butter &amp; Margarine</v>
      </c>
      <c r="E3624" s="4" t="str">
        <f aca="false">VLOOKUP($B3624,'Product Master'!$A$2:$O$5991,5,FALSE())</f>
        <v>Harborline</v>
      </c>
      <c r="F3624" s="4" t="str">
        <f aca="false">VLOOKUP($B3624,'Product Master'!$A$2:$O$5991,4,FALSE())</f>
        <v>Harborline Unsalted Butter, 8 oz</v>
      </c>
      <c r="G3624" s="4" t="str">
        <f aca="false">VLOOKUP($B3624,'Product Master'!$A$2:$O$5991,9,FALSE())</f>
        <v>8 oz</v>
      </c>
      <c r="H3624" s="5" t="s">
        <v>16</v>
      </c>
      <c r="I3624" s="6" t="n">
        <f aca="false">VLOOKUP($B3624,'Product Master'!$A$2:$O$5991,14,FALSE())</f>
        <v>5.99</v>
      </c>
      <c r="J3624" s="7" t="n">
        <f aca="false">VLOOKUP($B3624,'Product Master'!$A$2:$O$5991,13,FALSE())</f>
        <v>6</v>
      </c>
      <c r="K3624" s="7" t="str">
        <f aca="false">VLOOKUP($B3624,'Product Master'!$A$2:$O$5991,11,FALSE())</f>
        <v>Y</v>
      </c>
      <c r="L3624" s="7" t="str">
        <f aca="false">VLOOKUP($B3624,'Product Master'!$A$2:$O$5991,12,FALSE())</f>
        <v>Y</v>
      </c>
      <c r="M3624" s="3" t="n">
        <v>220</v>
      </c>
      <c r="N3624" s="3" t="n">
        <v>7</v>
      </c>
    </row>
    <row r="3625" customFormat="false" ht="15" hidden="false" customHeight="true" outlineLevel="0" collapsed="false">
      <c r="A3625" s="3" t="s">
        <v>7261</v>
      </c>
      <c r="B3625" s="3" t="s">
        <v>7262</v>
      </c>
      <c r="C3625" s="4" t="str">
        <f aca="false">VLOOKUP($B3625,'Product Master'!$A$2:$O$5991,7,FALSE())</f>
        <v>Dairy &amp; Eggs</v>
      </c>
      <c r="D3625" s="4" t="str">
        <f aca="false">VLOOKUP($B3625,'Product Master'!$A$2:$O$5991,8,FALSE())</f>
        <v>Butter &amp; Margarine</v>
      </c>
      <c r="E3625" s="4" t="str">
        <f aca="false">VLOOKUP($B3625,'Product Master'!$A$2:$O$5991,5,FALSE())</f>
        <v>Harborline</v>
      </c>
      <c r="F3625" s="4" t="str">
        <f aca="false">VLOOKUP($B3625,'Product Master'!$A$2:$O$5991,4,FALSE())</f>
        <v>Harborline Margarine Spread, 16 oz</v>
      </c>
      <c r="G3625" s="4" t="str">
        <f aca="false">VLOOKUP($B3625,'Product Master'!$A$2:$O$5991,9,FALSE())</f>
        <v>16 oz</v>
      </c>
      <c r="H3625" s="5" t="s">
        <v>16</v>
      </c>
      <c r="I3625" s="6" t="n">
        <f aca="false">VLOOKUP($B3625,'Product Master'!$A$2:$O$5991,14,FALSE())</f>
        <v>3.99</v>
      </c>
      <c r="J3625" s="7" t="n">
        <f aca="false">VLOOKUP($B3625,'Product Master'!$A$2:$O$5991,13,FALSE())</f>
        <v>12</v>
      </c>
      <c r="K3625" s="7" t="str">
        <f aca="false">VLOOKUP($B3625,'Product Master'!$A$2:$O$5991,11,FALSE())</f>
        <v>Y</v>
      </c>
      <c r="L3625" s="7" t="str">
        <f aca="false">VLOOKUP($B3625,'Product Master'!$A$2:$O$5991,12,FALSE())</f>
        <v>Y</v>
      </c>
      <c r="M3625" s="3" t="n">
        <v>88</v>
      </c>
      <c r="N3625" s="3" t="n">
        <v>55</v>
      </c>
    </row>
    <row r="3626" customFormat="false" ht="15" hidden="false" customHeight="true" outlineLevel="0" collapsed="false">
      <c r="A3626" s="3" t="s">
        <v>7263</v>
      </c>
      <c r="B3626" s="3" t="s">
        <v>7264</v>
      </c>
      <c r="C3626" s="4" t="str">
        <f aca="false">VLOOKUP($B3626,'Product Master'!$A$2:$O$5991,7,FALSE())</f>
        <v>Dairy &amp; Eggs</v>
      </c>
      <c r="D3626" s="4" t="str">
        <f aca="false">VLOOKUP($B3626,'Product Master'!$A$2:$O$5991,8,FALSE())</f>
        <v>Butter &amp; Margarine</v>
      </c>
      <c r="E3626" s="4" t="str">
        <f aca="false">VLOOKUP($B3626,'Product Master'!$A$2:$O$5991,5,FALSE())</f>
        <v>Sunrise Dairy</v>
      </c>
      <c r="F3626" s="4" t="str">
        <f aca="false">VLOOKUP($B3626,'Product Master'!$A$2:$O$5991,4,FALSE())</f>
        <v>Sunrise Dairy Unsalted Butter, 16 oz</v>
      </c>
      <c r="G3626" s="4" t="str">
        <f aca="false">VLOOKUP($B3626,'Product Master'!$A$2:$O$5991,9,FALSE())</f>
        <v>16 oz</v>
      </c>
      <c r="H3626" s="5" t="s">
        <v>16</v>
      </c>
      <c r="I3626" s="6" t="n">
        <f aca="false">VLOOKUP($B3626,'Product Master'!$A$2:$O$5991,14,FALSE())</f>
        <v>4.29</v>
      </c>
      <c r="J3626" s="7" t="n">
        <f aca="false">VLOOKUP($B3626,'Product Master'!$A$2:$O$5991,13,FALSE())</f>
        <v>1</v>
      </c>
      <c r="K3626" s="7" t="str">
        <f aca="false">VLOOKUP($B3626,'Product Master'!$A$2:$O$5991,11,FALSE())</f>
        <v>N</v>
      </c>
      <c r="L3626" s="7" t="str">
        <f aca="false">VLOOKUP($B3626,'Product Master'!$A$2:$O$5991,12,FALSE())</f>
        <v>Y</v>
      </c>
      <c r="M3626" s="3" t="n">
        <v>75</v>
      </c>
      <c r="N3626" s="3" t="n">
        <v>35</v>
      </c>
    </row>
    <row r="3627" customFormat="false" ht="15" hidden="false" customHeight="true" outlineLevel="0" collapsed="false">
      <c r="A3627" s="3" t="s">
        <v>7265</v>
      </c>
      <c r="B3627" s="3" t="s">
        <v>7266</v>
      </c>
      <c r="C3627" s="4" t="str">
        <f aca="false">VLOOKUP($B3627,'Product Master'!$A$2:$O$5991,7,FALSE())</f>
        <v>Dairy &amp; Eggs</v>
      </c>
      <c r="D3627" s="4" t="str">
        <f aca="false">VLOOKUP($B3627,'Product Master'!$A$2:$O$5991,8,FALSE())</f>
        <v>Butter &amp; Margarine</v>
      </c>
      <c r="E3627" s="4" t="str">
        <f aca="false">VLOOKUP($B3627,'Product Master'!$A$2:$O$5991,5,FALSE())</f>
        <v>Harborline</v>
      </c>
      <c r="F3627" s="4" t="str">
        <f aca="false">VLOOKUP($B3627,'Product Master'!$A$2:$O$5991,4,FALSE())</f>
        <v>Harborline Unsalted Butter, 16 oz</v>
      </c>
      <c r="G3627" s="4" t="str">
        <f aca="false">VLOOKUP($B3627,'Product Master'!$A$2:$O$5991,9,FALSE())</f>
        <v>16 oz</v>
      </c>
      <c r="H3627" s="5" t="s">
        <v>16</v>
      </c>
      <c r="I3627" s="6" t="n">
        <f aca="false">VLOOKUP($B3627,'Product Master'!$A$2:$O$5991,14,FALSE())</f>
        <v>5.49</v>
      </c>
      <c r="J3627" s="7" t="n">
        <f aca="false">VLOOKUP($B3627,'Product Master'!$A$2:$O$5991,13,FALSE())</f>
        <v>8</v>
      </c>
      <c r="K3627" s="7" t="str">
        <f aca="false">VLOOKUP($B3627,'Product Master'!$A$2:$O$5991,11,FALSE())</f>
        <v>Y</v>
      </c>
      <c r="L3627" s="7" t="str">
        <f aca="false">VLOOKUP($B3627,'Product Master'!$A$2:$O$5991,12,FALSE())</f>
        <v>Y</v>
      </c>
      <c r="M3627" s="3" t="n">
        <v>81</v>
      </c>
      <c r="N3627" s="3" t="n">
        <v>29</v>
      </c>
    </row>
    <row r="3628" customFormat="false" ht="15" hidden="false" customHeight="true" outlineLevel="0" collapsed="false">
      <c r="A3628" s="3" t="s">
        <v>7267</v>
      </c>
      <c r="B3628" s="3" t="s">
        <v>7268</v>
      </c>
      <c r="C3628" s="4" t="str">
        <f aca="false">VLOOKUP($B3628,'Product Master'!$A$2:$O$5991,7,FALSE())</f>
        <v>Dairy &amp; Eggs</v>
      </c>
      <c r="D3628" s="4" t="str">
        <f aca="false">VLOOKUP($B3628,'Product Master'!$A$2:$O$5991,8,FALSE())</f>
        <v>Butter &amp; Margarine</v>
      </c>
      <c r="E3628" s="4" t="str">
        <f aca="false">VLOOKUP($B3628,'Product Master'!$A$2:$O$5991,5,FALSE())</f>
        <v>Sunrise Dairy</v>
      </c>
      <c r="F3628" s="4" t="str">
        <f aca="false">VLOOKUP($B3628,'Product Master'!$A$2:$O$5991,4,FALSE())</f>
        <v>Sunrise Dairy Whipped Butter, 16 oz</v>
      </c>
      <c r="G3628" s="4" t="str">
        <f aca="false">VLOOKUP($B3628,'Product Master'!$A$2:$O$5991,9,FALSE())</f>
        <v>16 oz</v>
      </c>
      <c r="H3628" s="5" t="s">
        <v>16</v>
      </c>
      <c r="I3628" s="6" t="n">
        <f aca="false">VLOOKUP($B3628,'Product Master'!$A$2:$O$5991,14,FALSE())</f>
        <v>3.89</v>
      </c>
      <c r="J3628" s="7" t="n">
        <f aca="false">VLOOKUP($B3628,'Product Master'!$A$2:$O$5991,13,FALSE())</f>
        <v>8</v>
      </c>
      <c r="K3628" s="7" t="str">
        <f aca="false">VLOOKUP($B3628,'Product Master'!$A$2:$O$5991,11,FALSE())</f>
        <v>N</v>
      </c>
      <c r="L3628" s="7" t="str">
        <f aca="false">VLOOKUP($B3628,'Product Master'!$A$2:$O$5991,12,FALSE())</f>
        <v>Y</v>
      </c>
      <c r="M3628" s="3" t="n">
        <v>215</v>
      </c>
      <c r="N3628" s="3" t="n">
        <v>30</v>
      </c>
    </row>
    <row r="3629" customFormat="false" ht="15" hidden="false" customHeight="true" outlineLevel="0" collapsed="false">
      <c r="A3629" s="3" t="s">
        <v>7269</v>
      </c>
      <c r="B3629" s="3" t="s">
        <v>7270</v>
      </c>
      <c r="C3629" s="4" t="str">
        <f aca="false">VLOOKUP($B3629,'Product Master'!$A$2:$O$5991,7,FALSE())</f>
        <v>Dairy &amp; Eggs</v>
      </c>
      <c r="D3629" s="4" t="str">
        <f aca="false">VLOOKUP($B3629,'Product Master'!$A$2:$O$5991,8,FALSE())</f>
        <v>Butter &amp; Margarine</v>
      </c>
      <c r="E3629" s="4" t="str">
        <f aca="false">VLOOKUP($B3629,'Product Master'!$A$2:$O$5991,5,FALSE())</f>
        <v>Meadow Gold Farms</v>
      </c>
      <c r="F3629" s="4" t="str">
        <f aca="false">VLOOKUP($B3629,'Product Master'!$A$2:$O$5991,4,FALSE())</f>
        <v>Meadow Gold Farms Whipped Butter, 8 oz</v>
      </c>
      <c r="G3629" s="4" t="str">
        <f aca="false">VLOOKUP($B3629,'Product Master'!$A$2:$O$5991,9,FALSE())</f>
        <v>8 oz</v>
      </c>
      <c r="H3629" s="5" t="s">
        <v>16</v>
      </c>
      <c r="I3629" s="6" t="n">
        <f aca="false">VLOOKUP($B3629,'Product Master'!$A$2:$O$5991,14,FALSE())</f>
        <v>3.29</v>
      </c>
      <c r="J3629" s="7" t="n">
        <f aca="false">VLOOKUP($B3629,'Product Master'!$A$2:$O$5991,13,FALSE())</f>
        <v>1</v>
      </c>
      <c r="K3629" s="7" t="str">
        <f aca="false">VLOOKUP($B3629,'Product Master'!$A$2:$O$5991,11,FALSE())</f>
        <v>N</v>
      </c>
      <c r="L3629" s="7" t="str">
        <f aca="false">VLOOKUP($B3629,'Product Master'!$A$2:$O$5991,12,FALSE())</f>
        <v>Y</v>
      </c>
      <c r="M3629" s="3" t="n">
        <v>270</v>
      </c>
      <c r="N3629" s="3" t="n">
        <v>38</v>
      </c>
    </row>
    <row r="3630" customFormat="false" ht="15" hidden="false" customHeight="true" outlineLevel="0" collapsed="false">
      <c r="A3630" s="3" t="s">
        <v>7271</v>
      </c>
      <c r="B3630" s="3" t="s">
        <v>7272</v>
      </c>
      <c r="C3630" s="4" t="str">
        <f aca="false">VLOOKUP($B3630,'Product Master'!$A$2:$O$5991,7,FALSE())</f>
        <v>Dairy &amp; Eggs</v>
      </c>
      <c r="D3630" s="4" t="str">
        <f aca="false">VLOOKUP($B3630,'Product Master'!$A$2:$O$5991,8,FALSE())</f>
        <v>Butter &amp; Margarine</v>
      </c>
      <c r="E3630" s="4" t="str">
        <f aca="false">VLOOKUP($B3630,'Product Master'!$A$2:$O$5991,5,FALSE())</f>
        <v>Clover Ridge</v>
      </c>
      <c r="F3630" s="4" t="str">
        <f aca="false">VLOOKUP($B3630,'Product Master'!$A$2:$O$5991,4,FALSE())</f>
        <v>Clover Ridge Unsalted Butter, 8 oz</v>
      </c>
      <c r="G3630" s="4" t="str">
        <f aca="false">VLOOKUP($B3630,'Product Master'!$A$2:$O$5991,9,FALSE())</f>
        <v>8 oz</v>
      </c>
      <c r="H3630" s="5" t="s">
        <v>16</v>
      </c>
      <c r="I3630" s="6" t="n">
        <f aca="false">VLOOKUP($B3630,'Product Master'!$A$2:$O$5991,14,FALSE())</f>
        <v>3.89</v>
      </c>
      <c r="J3630" s="7" t="n">
        <f aca="false">VLOOKUP($B3630,'Product Master'!$A$2:$O$5991,13,FALSE())</f>
        <v>1</v>
      </c>
      <c r="K3630" s="7" t="str">
        <f aca="false">VLOOKUP($B3630,'Product Master'!$A$2:$O$5991,11,FALSE())</f>
        <v>N</v>
      </c>
      <c r="L3630" s="7" t="str">
        <f aca="false">VLOOKUP($B3630,'Product Master'!$A$2:$O$5991,12,FALSE())</f>
        <v>Y</v>
      </c>
      <c r="M3630" s="3" t="n">
        <v>214</v>
      </c>
      <c r="N3630" s="3" t="n">
        <v>38</v>
      </c>
    </row>
    <row r="3631" customFormat="false" ht="15" hidden="false" customHeight="true" outlineLevel="0" collapsed="false">
      <c r="A3631" s="3" t="s">
        <v>7273</v>
      </c>
      <c r="B3631" s="3" t="s">
        <v>7274</v>
      </c>
      <c r="C3631" s="4" t="str">
        <f aca="false">VLOOKUP($B3631,'Product Master'!$A$2:$O$5991,7,FALSE())</f>
        <v>Dairy &amp; Eggs</v>
      </c>
      <c r="D3631" s="4" t="str">
        <f aca="false">VLOOKUP($B3631,'Product Master'!$A$2:$O$5991,8,FALSE())</f>
        <v>Butter &amp; Margarine</v>
      </c>
      <c r="E3631" s="4" t="str">
        <f aca="false">VLOOKUP($B3631,'Product Master'!$A$2:$O$5991,5,FALSE())</f>
        <v>Sunrise Dairy</v>
      </c>
      <c r="F3631" s="4" t="str">
        <f aca="false">VLOOKUP($B3631,'Product Master'!$A$2:$O$5991,4,FALSE())</f>
        <v>Sunrise Dairy Salted Butter, 16 oz</v>
      </c>
      <c r="G3631" s="4" t="str">
        <f aca="false">VLOOKUP($B3631,'Product Master'!$A$2:$O$5991,9,FALSE())</f>
        <v>16 oz</v>
      </c>
      <c r="H3631" s="5" t="s">
        <v>16</v>
      </c>
      <c r="I3631" s="6" t="n">
        <f aca="false">VLOOKUP($B3631,'Product Master'!$A$2:$O$5991,14,FALSE())</f>
        <v>3.79</v>
      </c>
      <c r="J3631" s="7" t="n">
        <f aca="false">VLOOKUP($B3631,'Product Master'!$A$2:$O$5991,13,FALSE())</f>
        <v>6</v>
      </c>
      <c r="K3631" s="7" t="str">
        <f aca="false">VLOOKUP($B3631,'Product Master'!$A$2:$O$5991,11,FALSE())</f>
        <v>N</v>
      </c>
      <c r="L3631" s="7" t="str">
        <f aca="false">VLOOKUP($B3631,'Product Master'!$A$2:$O$5991,12,FALSE())</f>
        <v>Y</v>
      </c>
      <c r="M3631" s="3" t="n">
        <v>178</v>
      </c>
      <c r="N3631" s="3" t="n">
        <v>46</v>
      </c>
    </row>
    <row r="3632" customFormat="false" ht="15" hidden="false" customHeight="true" outlineLevel="0" collapsed="false">
      <c r="A3632" s="3" t="s">
        <v>7275</v>
      </c>
      <c r="B3632" s="3" t="s">
        <v>7276</v>
      </c>
      <c r="C3632" s="4" t="str">
        <f aca="false">VLOOKUP($B3632,'Product Master'!$A$2:$O$5991,7,FALSE())</f>
        <v>Dairy &amp; Eggs</v>
      </c>
      <c r="D3632" s="4" t="str">
        <f aca="false">VLOOKUP($B3632,'Product Master'!$A$2:$O$5991,8,FALSE())</f>
        <v>Butter &amp; Margarine</v>
      </c>
      <c r="E3632" s="4" t="str">
        <f aca="false">VLOOKUP($B3632,'Product Master'!$A$2:$O$5991,5,FALSE())</f>
        <v>Sunrise Dairy</v>
      </c>
      <c r="F3632" s="4" t="str">
        <f aca="false">VLOOKUP($B3632,'Product Master'!$A$2:$O$5991,4,FALSE())</f>
        <v>Sunrise Dairy Whipped Butter, 8 oz</v>
      </c>
      <c r="G3632" s="4" t="str">
        <f aca="false">VLOOKUP($B3632,'Product Master'!$A$2:$O$5991,9,FALSE())</f>
        <v>8 oz</v>
      </c>
      <c r="H3632" s="5" t="s">
        <v>16</v>
      </c>
      <c r="I3632" s="6" t="n">
        <f aca="false">VLOOKUP($B3632,'Product Master'!$A$2:$O$5991,14,FALSE())</f>
        <v>3.29</v>
      </c>
      <c r="J3632" s="7" t="n">
        <f aca="false">VLOOKUP($B3632,'Product Master'!$A$2:$O$5991,13,FALSE())</f>
        <v>6</v>
      </c>
      <c r="K3632" s="7" t="str">
        <f aca="false">VLOOKUP($B3632,'Product Master'!$A$2:$O$5991,11,FALSE())</f>
        <v>N</v>
      </c>
      <c r="L3632" s="7" t="str">
        <f aca="false">VLOOKUP($B3632,'Product Master'!$A$2:$O$5991,12,FALSE())</f>
        <v>Y</v>
      </c>
      <c r="M3632" s="3" t="n">
        <v>182</v>
      </c>
      <c r="N3632" s="3" t="n">
        <v>52</v>
      </c>
    </row>
    <row r="3633" customFormat="false" ht="15" hidden="false" customHeight="true" outlineLevel="0" collapsed="false">
      <c r="A3633" s="3" t="s">
        <v>7277</v>
      </c>
      <c r="B3633" s="3" t="s">
        <v>7278</v>
      </c>
      <c r="C3633" s="4" t="str">
        <f aca="false">VLOOKUP($B3633,'Product Master'!$A$2:$O$5991,7,FALSE())</f>
        <v>Dairy &amp; Eggs</v>
      </c>
      <c r="D3633" s="4" t="str">
        <f aca="false">VLOOKUP($B3633,'Product Master'!$A$2:$O$5991,8,FALSE())</f>
        <v>Butter &amp; Margarine</v>
      </c>
      <c r="E3633" s="4" t="str">
        <f aca="false">VLOOKUP($B3633,'Product Master'!$A$2:$O$5991,5,FALSE())</f>
        <v>Harborline</v>
      </c>
      <c r="F3633" s="4" t="str">
        <f aca="false">VLOOKUP($B3633,'Product Master'!$A$2:$O$5991,4,FALSE())</f>
        <v>Harborline Margarine Spread, 8 oz</v>
      </c>
      <c r="G3633" s="4" t="str">
        <f aca="false">VLOOKUP($B3633,'Product Master'!$A$2:$O$5991,9,FALSE())</f>
        <v>8 oz</v>
      </c>
      <c r="H3633" s="5" t="s">
        <v>16</v>
      </c>
      <c r="I3633" s="6" t="n">
        <f aca="false">VLOOKUP($B3633,'Product Master'!$A$2:$O$5991,14,FALSE())</f>
        <v>4.49</v>
      </c>
      <c r="J3633" s="7" t="n">
        <f aca="false">VLOOKUP($B3633,'Product Master'!$A$2:$O$5991,13,FALSE())</f>
        <v>1</v>
      </c>
      <c r="K3633" s="7" t="str">
        <f aca="false">VLOOKUP($B3633,'Product Master'!$A$2:$O$5991,11,FALSE())</f>
        <v>Y</v>
      </c>
      <c r="L3633" s="7" t="str">
        <f aca="false">VLOOKUP($B3633,'Product Master'!$A$2:$O$5991,12,FALSE())</f>
        <v>Y</v>
      </c>
      <c r="M3633" s="3" t="n">
        <v>140</v>
      </c>
      <c r="N3633" s="3" t="n">
        <v>55</v>
      </c>
    </row>
    <row r="3634" customFormat="false" ht="15" hidden="false" customHeight="true" outlineLevel="0" collapsed="false">
      <c r="A3634" s="3" t="s">
        <v>7279</v>
      </c>
      <c r="B3634" s="3" t="s">
        <v>7280</v>
      </c>
      <c r="C3634" s="4" t="str">
        <f aca="false">VLOOKUP($B3634,'Product Master'!$A$2:$O$5991,7,FALSE())</f>
        <v>Dairy &amp; Eggs</v>
      </c>
      <c r="D3634" s="4" t="str">
        <f aca="false">VLOOKUP($B3634,'Product Master'!$A$2:$O$5991,8,FALSE())</f>
        <v>Butter &amp; Margarine</v>
      </c>
      <c r="E3634" s="4" t="str">
        <f aca="false">VLOOKUP($B3634,'Product Master'!$A$2:$O$5991,5,FALSE())</f>
        <v>Meadow Gold Farms</v>
      </c>
      <c r="F3634" s="4" t="str">
        <f aca="false">VLOOKUP($B3634,'Product Master'!$A$2:$O$5991,4,FALSE())</f>
        <v>Meadow Gold Farms Margarine Spread, 8 oz</v>
      </c>
      <c r="G3634" s="4" t="str">
        <f aca="false">VLOOKUP($B3634,'Product Master'!$A$2:$O$5991,9,FALSE())</f>
        <v>8 oz</v>
      </c>
      <c r="H3634" s="5" t="s">
        <v>16</v>
      </c>
      <c r="I3634" s="6" t="n">
        <f aca="false">VLOOKUP($B3634,'Product Master'!$A$2:$O$5991,14,FALSE())</f>
        <v>5.49</v>
      </c>
      <c r="J3634" s="7" t="n">
        <f aca="false">VLOOKUP($B3634,'Product Master'!$A$2:$O$5991,13,FALSE())</f>
        <v>1</v>
      </c>
      <c r="K3634" s="7" t="str">
        <f aca="false">VLOOKUP($B3634,'Product Master'!$A$2:$O$5991,11,FALSE())</f>
        <v>N</v>
      </c>
      <c r="L3634" s="7" t="str">
        <f aca="false">VLOOKUP($B3634,'Product Master'!$A$2:$O$5991,12,FALSE())</f>
        <v>Y</v>
      </c>
      <c r="M3634" s="3" t="n">
        <v>116</v>
      </c>
      <c r="N3634" s="3" t="n">
        <v>56</v>
      </c>
    </row>
    <row r="3635" customFormat="false" ht="15" hidden="false" customHeight="true" outlineLevel="0" collapsed="false">
      <c r="A3635" s="3" t="s">
        <v>7281</v>
      </c>
      <c r="B3635" s="3" t="s">
        <v>7282</v>
      </c>
      <c r="C3635" s="4" t="str">
        <f aca="false">VLOOKUP($B3635,'Product Master'!$A$2:$O$5991,7,FALSE())</f>
        <v>Dairy &amp; Eggs</v>
      </c>
      <c r="D3635" s="4" t="str">
        <f aca="false">VLOOKUP($B3635,'Product Master'!$A$2:$O$5991,8,FALSE())</f>
        <v>Butter &amp; Margarine</v>
      </c>
      <c r="E3635" s="4" t="str">
        <f aca="false">VLOOKUP($B3635,'Product Master'!$A$2:$O$5991,5,FALSE())</f>
        <v>Harborline</v>
      </c>
      <c r="F3635" s="4" t="str">
        <f aca="false">VLOOKUP($B3635,'Product Master'!$A$2:$O$5991,4,FALSE())</f>
        <v>Harborline Whipped Butter, 8 oz</v>
      </c>
      <c r="G3635" s="4" t="str">
        <f aca="false">VLOOKUP($B3635,'Product Master'!$A$2:$O$5991,9,FALSE())</f>
        <v>8 oz</v>
      </c>
      <c r="H3635" s="5" t="s">
        <v>16</v>
      </c>
      <c r="I3635" s="6" t="n">
        <f aca="false">VLOOKUP($B3635,'Product Master'!$A$2:$O$5991,14,FALSE())</f>
        <v>5.49</v>
      </c>
      <c r="J3635" s="7" t="n">
        <f aca="false">VLOOKUP($B3635,'Product Master'!$A$2:$O$5991,13,FALSE())</f>
        <v>6</v>
      </c>
      <c r="K3635" s="7" t="str">
        <f aca="false">VLOOKUP($B3635,'Product Master'!$A$2:$O$5991,11,FALSE())</f>
        <v>Y</v>
      </c>
      <c r="L3635" s="7" t="str">
        <f aca="false">VLOOKUP($B3635,'Product Master'!$A$2:$O$5991,12,FALSE())</f>
        <v>Y</v>
      </c>
      <c r="M3635" s="3" t="n">
        <v>125</v>
      </c>
      <c r="N3635" s="3" t="n">
        <v>35</v>
      </c>
    </row>
    <row r="3636" customFormat="false" ht="15" hidden="false" customHeight="true" outlineLevel="0" collapsed="false">
      <c r="A3636" s="3" t="s">
        <v>7283</v>
      </c>
      <c r="B3636" s="3" t="s">
        <v>7284</v>
      </c>
      <c r="C3636" s="4" t="str">
        <f aca="false">VLOOKUP($B3636,'Product Master'!$A$2:$O$5991,7,FALSE())</f>
        <v>Dairy &amp; Eggs</v>
      </c>
      <c r="D3636" s="4" t="str">
        <f aca="false">VLOOKUP($B3636,'Product Master'!$A$2:$O$5991,8,FALSE())</f>
        <v>Butter &amp; Margarine</v>
      </c>
      <c r="E3636" s="4" t="str">
        <f aca="false">VLOOKUP($B3636,'Product Master'!$A$2:$O$5991,5,FALSE())</f>
        <v>Meadow Gold Farms</v>
      </c>
      <c r="F3636" s="4" t="str">
        <f aca="false">VLOOKUP($B3636,'Product Master'!$A$2:$O$5991,4,FALSE())</f>
        <v>Meadow Gold Farms Salted Butter, 8 oz</v>
      </c>
      <c r="G3636" s="4" t="str">
        <f aca="false">VLOOKUP($B3636,'Product Master'!$A$2:$O$5991,9,FALSE())</f>
        <v>8 oz</v>
      </c>
      <c r="H3636" s="5" t="s">
        <v>16</v>
      </c>
      <c r="I3636" s="6" t="n">
        <f aca="false">VLOOKUP($B3636,'Product Master'!$A$2:$O$5991,14,FALSE())</f>
        <v>4.99</v>
      </c>
      <c r="J3636" s="7" t="n">
        <f aca="false">VLOOKUP($B3636,'Product Master'!$A$2:$O$5991,13,FALSE())</f>
        <v>8</v>
      </c>
      <c r="K3636" s="7" t="str">
        <f aca="false">VLOOKUP($B3636,'Product Master'!$A$2:$O$5991,11,FALSE())</f>
        <v>N</v>
      </c>
      <c r="L3636" s="7" t="str">
        <f aca="false">VLOOKUP($B3636,'Product Master'!$A$2:$O$5991,12,FALSE())</f>
        <v>Y</v>
      </c>
      <c r="M3636" s="3" t="n">
        <v>107</v>
      </c>
      <c r="N3636" s="3" t="n">
        <v>48</v>
      </c>
    </row>
    <row r="3637" customFormat="false" ht="15" hidden="false" customHeight="true" outlineLevel="0" collapsed="false">
      <c r="A3637" s="3" t="s">
        <v>7285</v>
      </c>
      <c r="B3637" s="3" t="s">
        <v>7286</v>
      </c>
      <c r="C3637" s="4" t="str">
        <f aca="false">VLOOKUP($B3637,'Product Master'!$A$2:$O$5991,7,FALSE())</f>
        <v>Dairy &amp; Eggs</v>
      </c>
      <c r="D3637" s="4" t="str">
        <f aca="false">VLOOKUP($B3637,'Product Master'!$A$2:$O$5991,8,FALSE())</f>
        <v>Butter &amp; Margarine</v>
      </c>
      <c r="E3637" s="4" t="str">
        <f aca="false">VLOOKUP($B3637,'Product Master'!$A$2:$O$5991,5,FALSE())</f>
        <v>Clover Ridge</v>
      </c>
      <c r="F3637" s="4" t="str">
        <f aca="false">VLOOKUP($B3637,'Product Master'!$A$2:$O$5991,4,FALSE())</f>
        <v>Clover Ridge Salted Butter, 16 oz</v>
      </c>
      <c r="G3637" s="4" t="str">
        <f aca="false">VLOOKUP($B3637,'Product Master'!$A$2:$O$5991,9,FALSE())</f>
        <v>16 oz</v>
      </c>
      <c r="H3637" s="5" t="s">
        <v>16</v>
      </c>
      <c r="I3637" s="6" t="n">
        <f aca="false">VLOOKUP($B3637,'Product Master'!$A$2:$O$5991,14,FALSE())</f>
        <v>3.99</v>
      </c>
      <c r="J3637" s="7" t="n">
        <f aca="false">VLOOKUP($B3637,'Product Master'!$A$2:$O$5991,13,FALSE())</f>
        <v>12</v>
      </c>
      <c r="K3637" s="7" t="str">
        <f aca="false">VLOOKUP($B3637,'Product Master'!$A$2:$O$5991,11,FALSE())</f>
        <v>N</v>
      </c>
      <c r="L3637" s="7" t="str">
        <f aca="false">VLOOKUP($B3637,'Product Master'!$A$2:$O$5991,12,FALSE())</f>
        <v>Y</v>
      </c>
      <c r="M3637" s="3" t="n">
        <v>197</v>
      </c>
      <c r="N3637" s="3" t="n">
        <v>51</v>
      </c>
    </row>
    <row r="3638" customFormat="false" ht="15" hidden="false" customHeight="true" outlineLevel="0" collapsed="false">
      <c r="A3638" s="3" t="s">
        <v>7287</v>
      </c>
      <c r="B3638" s="3" t="s">
        <v>7288</v>
      </c>
      <c r="C3638" s="4" t="str">
        <f aca="false">VLOOKUP($B3638,'Product Master'!$A$2:$O$5991,7,FALSE())</f>
        <v>Dairy &amp; Eggs</v>
      </c>
      <c r="D3638" s="4" t="str">
        <f aca="false">VLOOKUP($B3638,'Product Master'!$A$2:$O$5991,8,FALSE())</f>
        <v>Butter &amp; Margarine</v>
      </c>
      <c r="E3638" s="4" t="str">
        <f aca="false">VLOOKUP($B3638,'Product Master'!$A$2:$O$5991,5,FALSE())</f>
        <v>Clover Ridge</v>
      </c>
      <c r="F3638" s="4" t="str">
        <f aca="false">VLOOKUP($B3638,'Product Master'!$A$2:$O$5991,4,FALSE())</f>
        <v>Clover Ridge Margarine Spread, 16 oz</v>
      </c>
      <c r="G3638" s="4" t="str">
        <f aca="false">VLOOKUP($B3638,'Product Master'!$A$2:$O$5991,9,FALSE())</f>
        <v>16 oz</v>
      </c>
      <c r="H3638" s="5" t="s">
        <v>16</v>
      </c>
      <c r="I3638" s="6" t="n">
        <f aca="false">VLOOKUP($B3638,'Product Master'!$A$2:$O$5991,14,FALSE())</f>
        <v>3.49</v>
      </c>
      <c r="J3638" s="7" t="n">
        <f aca="false">VLOOKUP($B3638,'Product Master'!$A$2:$O$5991,13,FALSE())</f>
        <v>1</v>
      </c>
      <c r="K3638" s="7" t="str">
        <f aca="false">VLOOKUP($B3638,'Product Master'!$A$2:$O$5991,11,FALSE())</f>
        <v>N</v>
      </c>
      <c r="L3638" s="7" t="str">
        <f aca="false">VLOOKUP($B3638,'Product Master'!$A$2:$O$5991,12,FALSE())</f>
        <v>Y</v>
      </c>
      <c r="M3638" s="3" t="n">
        <v>176</v>
      </c>
      <c r="N3638" s="3" t="n">
        <v>48</v>
      </c>
    </row>
    <row r="3639" customFormat="false" ht="15" hidden="false" customHeight="true" outlineLevel="0" collapsed="false">
      <c r="A3639" s="3" t="s">
        <v>7289</v>
      </c>
      <c r="B3639" s="3" t="s">
        <v>7290</v>
      </c>
      <c r="C3639" s="4" t="str">
        <f aca="false">VLOOKUP($B3639,'Product Master'!$A$2:$O$5991,7,FALSE())</f>
        <v>Dairy &amp; Eggs</v>
      </c>
      <c r="D3639" s="4" t="str">
        <f aca="false">VLOOKUP($B3639,'Product Master'!$A$2:$O$5991,8,FALSE())</f>
        <v>Butter &amp; Margarine</v>
      </c>
      <c r="E3639" s="4" t="str">
        <f aca="false">VLOOKUP($B3639,'Product Master'!$A$2:$O$5991,5,FALSE())</f>
        <v>Sunrise Dairy</v>
      </c>
      <c r="F3639" s="4" t="str">
        <f aca="false">VLOOKUP($B3639,'Product Master'!$A$2:$O$5991,4,FALSE())</f>
        <v>Sunrise Dairy Salted Butter, 8 oz</v>
      </c>
      <c r="G3639" s="4" t="str">
        <f aca="false">VLOOKUP($B3639,'Product Master'!$A$2:$O$5991,9,FALSE())</f>
        <v>8 oz</v>
      </c>
      <c r="H3639" s="5" t="s">
        <v>16</v>
      </c>
      <c r="I3639" s="6" t="n">
        <f aca="false">VLOOKUP($B3639,'Product Master'!$A$2:$O$5991,14,FALSE())</f>
        <v>4.79</v>
      </c>
      <c r="J3639" s="7" t="n">
        <f aca="false">VLOOKUP($B3639,'Product Master'!$A$2:$O$5991,13,FALSE())</f>
        <v>1</v>
      </c>
      <c r="K3639" s="7" t="str">
        <f aca="false">VLOOKUP($B3639,'Product Master'!$A$2:$O$5991,11,FALSE())</f>
        <v>N</v>
      </c>
      <c r="L3639" s="7" t="str">
        <f aca="false">VLOOKUP($B3639,'Product Master'!$A$2:$O$5991,12,FALSE())</f>
        <v>Y</v>
      </c>
      <c r="M3639" s="3" t="n">
        <v>152</v>
      </c>
      <c r="N3639" s="3" t="n">
        <v>22</v>
      </c>
    </row>
    <row r="3640" customFormat="false" ht="15" hidden="false" customHeight="true" outlineLevel="0" collapsed="false">
      <c r="A3640" s="3" t="s">
        <v>7291</v>
      </c>
      <c r="B3640" s="3" t="s">
        <v>7292</v>
      </c>
      <c r="C3640" s="4" t="str">
        <f aca="false">VLOOKUP($B3640,'Product Master'!$A$2:$O$5991,7,FALSE())</f>
        <v>Dairy &amp; Eggs</v>
      </c>
      <c r="D3640" s="4" t="str">
        <f aca="false">VLOOKUP($B3640,'Product Master'!$A$2:$O$5991,8,FALSE())</f>
        <v>Butter &amp; Margarine</v>
      </c>
      <c r="E3640" s="4" t="str">
        <f aca="false">VLOOKUP($B3640,'Product Master'!$A$2:$O$5991,5,FALSE())</f>
        <v>Meadow Gold Farms</v>
      </c>
      <c r="F3640" s="4" t="str">
        <f aca="false">VLOOKUP($B3640,'Product Master'!$A$2:$O$5991,4,FALSE())</f>
        <v>Meadow Gold Farms Salted Butter, 16 oz</v>
      </c>
      <c r="G3640" s="4" t="str">
        <f aca="false">VLOOKUP($B3640,'Product Master'!$A$2:$O$5991,9,FALSE())</f>
        <v>16 oz</v>
      </c>
      <c r="H3640" s="5" t="s">
        <v>16</v>
      </c>
      <c r="I3640" s="6" t="n">
        <f aca="false">VLOOKUP($B3640,'Product Master'!$A$2:$O$5991,14,FALSE())</f>
        <v>3.99</v>
      </c>
      <c r="J3640" s="7" t="n">
        <f aca="false">VLOOKUP($B3640,'Product Master'!$A$2:$O$5991,13,FALSE())</f>
        <v>12</v>
      </c>
      <c r="K3640" s="7" t="str">
        <f aca="false">VLOOKUP($B3640,'Product Master'!$A$2:$O$5991,11,FALSE())</f>
        <v>N</v>
      </c>
      <c r="L3640" s="7" t="str">
        <f aca="false">VLOOKUP($B3640,'Product Master'!$A$2:$O$5991,12,FALSE())</f>
        <v>Y</v>
      </c>
      <c r="M3640" s="3" t="n">
        <v>51</v>
      </c>
      <c r="N3640" s="3" t="n">
        <v>40</v>
      </c>
    </row>
    <row r="3641" customFormat="false" ht="15" hidden="false" customHeight="true" outlineLevel="0" collapsed="false">
      <c r="A3641" s="3" t="s">
        <v>7293</v>
      </c>
      <c r="B3641" s="3" t="s">
        <v>7294</v>
      </c>
      <c r="C3641" s="4" t="str">
        <f aca="false">VLOOKUP($B3641,'Product Master'!$A$2:$O$5991,7,FALSE())</f>
        <v>Dairy &amp; Eggs</v>
      </c>
      <c r="D3641" s="4" t="str">
        <f aca="false">VLOOKUP($B3641,'Product Master'!$A$2:$O$5991,8,FALSE())</f>
        <v>Butter &amp; Margarine</v>
      </c>
      <c r="E3641" s="4" t="str">
        <f aca="false">VLOOKUP($B3641,'Product Master'!$A$2:$O$5991,5,FALSE())</f>
        <v>Sunrise Dairy</v>
      </c>
      <c r="F3641" s="4" t="str">
        <f aca="false">VLOOKUP($B3641,'Product Master'!$A$2:$O$5991,4,FALSE())</f>
        <v>Sunrise Dairy Margarine Spread, 8 oz</v>
      </c>
      <c r="G3641" s="4" t="str">
        <f aca="false">VLOOKUP($B3641,'Product Master'!$A$2:$O$5991,9,FALSE())</f>
        <v>8 oz</v>
      </c>
      <c r="H3641" s="5" t="s">
        <v>16</v>
      </c>
      <c r="I3641" s="6" t="n">
        <f aca="false">VLOOKUP($B3641,'Product Master'!$A$2:$O$5991,14,FALSE())</f>
        <v>4.99</v>
      </c>
      <c r="J3641" s="7" t="n">
        <f aca="false">VLOOKUP($B3641,'Product Master'!$A$2:$O$5991,13,FALSE())</f>
        <v>1</v>
      </c>
      <c r="K3641" s="7" t="str">
        <f aca="false">VLOOKUP($B3641,'Product Master'!$A$2:$O$5991,11,FALSE())</f>
        <v>N</v>
      </c>
      <c r="L3641" s="7" t="str">
        <f aca="false">VLOOKUP($B3641,'Product Master'!$A$2:$O$5991,12,FALSE())</f>
        <v>Y</v>
      </c>
      <c r="M3641" s="3" t="n">
        <v>197</v>
      </c>
      <c r="N3641" s="3" t="n">
        <v>13</v>
      </c>
    </row>
    <row r="3642" customFormat="false" ht="15" hidden="false" customHeight="true" outlineLevel="0" collapsed="false">
      <c r="A3642" s="3" t="s">
        <v>7295</v>
      </c>
      <c r="B3642" s="3" t="s">
        <v>7296</v>
      </c>
      <c r="C3642" s="4" t="str">
        <f aca="false">VLOOKUP($B3642,'Product Master'!$A$2:$O$5991,7,FALSE())</f>
        <v>Dairy &amp; Eggs</v>
      </c>
      <c r="D3642" s="4" t="str">
        <f aca="false">VLOOKUP($B3642,'Product Master'!$A$2:$O$5991,8,FALSE())</f>
        <v>Butter &amp; Margarine</v>
      </c>
      <c r="E3642" s="4" t="str">
        <f aca="false">VLOOKUP($B3642,'Product Master'!$A$2:$O$5991,5,FALSE())</f>
        <v>Clover Ridge</v>
      </c>
      <c r="F3642" s="4" t="str">
        <f aca="false">VLOOKUP($B3642,'Product Master'!$A$2:$O$5991,4,FALSE())</f>
        <v>Clover Ridge Salted Butter, 8 oz</v>
      </c>
      <c r="G3642" s="4" t="str">
        <f aca="false">VLOOKUP($B3642,'Product Master'!$A$2:$O$5991,9,FALSE())</f>
        <v>8 oz</v>
      </c>
      <c r="H3642" s="5" t="s">
        <v>16</v>
      </c>
      <c r="I3642" s="6" t="n">
        <f aca="false">VLOOKUP($B3642,'Product Master'!$A$2:$O$5991,14,FALSE())</f>
        <v>4.89</v>
      </c>
      <c r="J3642" s="7" t="n">
        <f aca="false">VLOOKUP($B3642,'Product Master'!$A$2:$O$5991,13,FALSE())</f>
        <v>12</v>
      </c>
      <c r="K3642" s="7" t="str">
        <f aca="false">VLOOKUP($B3642,'Product Master'!$A$2:$O$5991,11,FALSE())</f>
        <v>N</v>
      </c>
      <c r="L3642" s="7" t="str">
        <f aca="false">VLOOKUP($B3642,'Product Master'!$A$2:$O$5991,12,FALSE())</f>
        <v>Y</v>
      </c>
      <c r="M3642" s="3" t="n">
        <v>74</v>
      </c>
      <c r="N3642" s="3" t="n">
        <v>23</v>
      </c>
    </row>
    <row r="3643" customFormat="false" ht="15" hidden="false" customHeight="true" outlineLevel="0" collapsed="false">
      <c r="A3643" s="3" t="s">
        <v>7297</v>
      </c>
      <c r="B3643" s="3" t="s">
        <v>7298</v>
      </c>
      <c r="C3643" s="4" t="str">
        <f aca="false">VLOOKUP($B3643,'Product Master'!$A$2:$O$5991,7,FALSE())</f>
        <v>Dairy &amp; Eggs</v>
      </c>
      <c r="D3643" s="4" t="str">
        <f aca="false">VLOOKUP($B3643,'Product Master'!$A$2:$O$5991,8,FALSE())</f>
        <v>Butter &amp; Margarine</v>
      </c>
      <c r="E3643" s="4" t="str">
        <f aca="false">VLOOKUP($B3643,'Product Master'!$A$2:$O$5991,5,FALSE())</f>
        <v>Meadow Gold Farms</v>
      </c>
      <c r="F3643" s="4" t="str">
        <f aca="false">VLOOKUP($B3643,'Product Master'!$A$2:$O$5991,4,FALSE())</f>
        <v>Meadow Gold Farms Unsalted Butter, 16 oz</v>
      </c>
      <c r="G3643" s="4" t="str">
        <f aca="false">VLOOKUP($B3643,'Product Master'!$A$2:$O$5991,9,FALSE())</f>
        <v>16 oz</v>
      </c>
      <c r="H3643" s="5" t="s">
        <v>16</v>
      </c>
      <c r="I3643" s="6" t="n">
        <f aca="false">VLOOKUP($B3643,'Product Master'!$A$2:$O$5991,14,FALSE())</f>
        <v>3.89</v>
      </c>
      <c r="J3643" s="7" t="n">
        <f aca="false">VLOOKUP($B3643,'Product Master'!$A$2:$O$5991,13,FALSE())</f>
        <v>8</v>
      </c>
      <c r="K3643" s="7" t="str">
        <f aca="false">VLOOKUP($B3643,'Product Master'!$A$2:$O$5991,11,FALSE())</f>
        <v>N</v>
      </c>
      <c r="L3643" s="7" t="str">
        <f aca="false">VLOOKUP($B3643,'Product Master'!$A$2:$O$5991,12,FALSE())</f>
        <v>Y</v>
      </c>
      <c r="M3643" s="3" t="n">
        <v>148</v>
      </c>
      <c r="N3643" s="3" t="n">
        <v>7</v>
      </c>
    </row>
    <row r="3644" customFormat="false" ht="15" hidden="false" customHeight="true" outlineLevel="0" collapsed="false">
      <c r="A3644" s="3" t="s">
        <v>7299</v>
      </c>
      <c r="B3644" s="3" t="s">
        <v>7300</v>
      </c>
      <c r="C3644" s="4" t="str">
        <f aca="false">VLOOKUP($B3644,'Product Master'!$A$2:$O$5991,7,FALSE())</f>
        <v>Dairy &amp; Eggs</v>
      </c>
      <c r="D3644" s="4" t="str">
        <f aca="false">VLOOKUP($B3644,'Product Master'!$A$2:$O$5991,8,FALSE())</f>
        <v>Butter &amp; Margarine</v>
      </c>
      <c r="E3644" s="4" t="str">
        <f aca="false">VLOOKUP($B3644,'Product Master'!$A$2:$O$5991,5,FALSE())</f>
        <v>Sunrise Dairy</v>
      </c>
      <c r="F3644" s="4" t="str">
        <f aca="false">VLOOKUP($B3644,'Product Master'!$A$2:$O$5991,4,FALSE())</f>
        <v>Sunrise Dairy Margarine Spread, 16 oz</v>
      </c>
      <c r="G3644" s="4" t="str">
        <f aca="false">VLOOKUP($B3644,'Product Master'!$A$2:$O$5991,9,FALSE())</f>
        <v>16 oz</v>
      </c>
      <c r="H3644" s="5" t="s">
        <v>16</v>
      </c>
      <c r="I3644" s="6" t="n">
        <f aca="false">VLOOKUP($B3644,'Product Master'!$A$2:$O$5991,14,FALSE())</f>
        <v>4.49</v>
      </c>
      <c r="J3644" s="7" t="n">
        <f aca="false">VLOOKUP($B3644,'Product Master'!$A$2:$O$5991,13,FALSE())</f>
        <v>12</v>
      </c>
      <c r="K3644" s="7" t="str">
        <f aca="false">VLOOKUP($B3644,'Product Master'!$A$2:$O$5991,11,FALSE())</f>
        <v>N</v>
      </c>
      <c r="L3644" s="7" t="str">
        <f aca="false">VLOOKUP($B3644,'Product Master'!$A$2:$O$5991,12,FALSE())</f>
        <v>Y</v>
      </c>
      <c r="M3644" s="3" t="n">
        <v>214</v>
      </c>
      <c r="N3644" s="3" t="n">
        <v>24</v>
      </c>
    </row>
    <row r="3645" customFormat="false" ht="15" hidden="false" customHeight="true" outlineLevel="0" collapsed="false">
      <c r="A3645" s="3" t="s">
        <v>7301</v>
      </c>
      <c r="B3645" s="3" t="s">
        <v>7302</v>
      </c>
      <c r="C3645" s="4" t="str">
        <f aca="false">VLOOKUP($B3645,'Product Master'!$A$2:$O$5991,7,FALSE())</f>
        <v>Dairy &amp; Eggs</v>
      </c>
      <c r="D3645" s="4" t="str">
        <f aca="false">VLOOKUP($B3645,'Product Master'!$A$2:$O$5991,8,FALSE())</f>
        <v>Butter &amp; Margarine</v>
      </c>
      <c r="E3645" s="4" t="str">
        <f aca="false">VLOOKUP($B3645,'Product Master'!$A$2:$O$5991,5,FALSE())</f>
        <v>Harborline</v>
      </c>
      <c r="F3645" s="4" t="str">
        <f aca="false">VLOOKUP($B3645,'Product Master'!$A$2:$O$5991,4,FALSE())</f>
        <v>Harborline Salted Butter, 8 oz</v>
      </c>
      <c r="G3645" s="4" t="str">
        <f aca="false">VLOOKUP($B3645,'Product Master'!$A$2:$O$5991,9,FALSE())</f>
        <v>8 oz</v>
      </c>
      <c r="H3645" s="5" t="s">
        <v>16</v>
      </c>
      <c r="I3645" s="6" t="n">
        <f aca="false">VLOOKUP($B3645,'Product Master'!$A$2:$O$5991,14,FALSE())</f>
        <v>4.39</v>
      </c>
      <c r="J3645" s="7" t="n">
        <f aca="false">VLOOKUP($B3645,'Product Master'!$A$2:$O$5991,13,FALSE())</f>
        <v>6</v>
      </c>
      <c r="K3645" s="7" t="str">
        <f aca="false">VLOOKUP($B3645,'Product Master'!$A$2:$O$5991,11,FALSE())</f>
        <v>Y</v>
      </c>
      <c r="L3645" s="7" t="str">
        <f aca="false">VLOOKUP($B3645,'Product Master'!$A$2:$O$5991,12,FALSE())</f>
        <v>Y</v>
      </c>
      <c r="M3645" s="3" t="n">
        <v>239</v>
      </c>
      <c r="N3645" s="3" t="n">
        <v>35</v>
      </c>
    </row>
    <row r="3646" customFormat="false" ht="15" hidden="false" customHeight="true" outlineLevel="0" collapsed="false">
      <c r="A3646" s="3" t="s">
        <v>7303</v>
      </c>
      <c r="B3646" s="3" t="s">
        <v>7304</v>
      </c>
      <c r="C3646" s="4" t="str">
        <f aca="false">VLOOKUP($B3646,'Product Master'!$A$2:$O$5991,7,FALSE())</f>
        <v>Dairy &amp; Eggs</v>
      </c>
      <c r="D3646" s="4" t="str">
        <f aca="false">VLOOKUP($B3646,'Product Master'!$A$2:$O$5991,8,FALSE())</f>
        <v>Butter &amp; Margarine</v>
      </c>
      <c r="E3646" s="4" t="str">
        <f aca="false">VLOOKUP($B3646,'Product Master'!$A$2:$O$5991,5,FALSE())</f>
        <v>Meadow Gold Farms</v>
      </c>
      <c r="F3646" s="4" t="str">
        <f aca="false">VLOOKUP($B3646,'Product Master'!$A$2:$O$5991,4,FALSE())</f>
        <v>Meadow Gold Farms Unsalted Butter, 8 oz</v>
      </c>
      <c r="G3646" s="4" t="str">
        <f aca="false">VLOOKUP($B3646,'Product Master'!$A$2:$O$5991,9,FALSE())</f>
        <v>8 oz</v>
      </c>
      <c r="H3646" s="5" t="s">
        <v>16</v>
      </c>
      <c r="I3646" s="6" t="n">
        <f aca="false">VLOOKUP($B3646,'Product Master'!$A$2:$O$5991,14,FALSE())</f>
        <v>4.79</v>
      </c>
      <c r="J3646" s="7" t="n">
        <f aca="false">VLOOKUP($B3646,'Product Master'!$A$2:$O$5991,13,FALSE())</f>
        <v>6</v>
      </c>
      <c r="K3646" s="7" t="str">
        <f aca="false">VLOOKUP($B3646,'Product Master'!$A$2:$O$5991,11,FALSE())</f>
        <v>N</v>
      </c>
      <c r="L3646" s="7" t="str">
        <f aca="false">VLOOKUP($B3646,'Product Master'!$A$2:$O$5991,12,FALSE())</f>
        <v>Y</v>
      </c>
      <c r="M3646" s="3" t="n">
        <v>163</v>
      </c>
      <c r="N3646" s="3" t="n">
        <v>9</v>
      </c>
    </row>
    <row r="3647" customFormat="false" ht="15" hidden="false" customHeight="true" outlineLevel="0" collapsed="false">
      <c r="A3647" s="3" t="s">
        <v>7305</v>
      </c>
      <c r="B3647" s="3" t="s">
        <v>7306</v>
      </c>
      <c r="C3647" s="4" t="str">
        <f aca="false">VLOOKUP($B3647,'Product Master'!$A$2:$O$5991,7,FALSE())</f>
        <v>Dairy &amp; Eggs</v>
      </c>
      <c r="D3647" s="4" t="str">
        <f aca="false">VLOOKUP($B3647,'Product Master'!$A$2:$O$5991,8,FALSE())</f>
        <v>Refrigerated Dough</v>
      </c>
      <c r="E3647" s="4" t="str">
        <f aca="false">VLOOKUP($B3647,'Product Master'!$A$2:$O$5991,5,FALSE())</f>
        <v>Meadow Gold Farms</v>
      </c>
      <c r="F3647" s="4" t="str">
        <f aca="false">VLOOKUP($B3647,'Product Master'!$A$2:$O$5991,4,FALSE())</f>
        <v>Meadow Gold Farms Pizza Dough, 8 oz</v>
      </c>
      <c r="G3647" s="4" t="str">
        <f aca="false">VLOOKUP($B3647,'Product Master'!$A$2:$O$5991,9,FALSE())</f>
        <v>8 oz</v>
      </c>
      <c r="H3647" s="5" t="s">
        <v>16</v>
      </c>
      <c r="I3647" s="6" t="n">
        <f aca="false">VLOOKUP($B3647,'Product Master'!$A$2:$O$5991,14,FALSE())</f>
        <v>3.89</v>
      </c>
      <c r="J3647" s="7" t="n">
        <f aca="false">VLOOKUP($B3647,'Product Master'!$A$2:$O$5991,13,FALSE())</f>
        <v>12</v>
      </c>
      <c r="K3647" s="7" t="str">
        <f aca="false">VLOOKUP($B3647,'Product Master'!$A$2:$O$5991,11,FALSE())</f>
        <v>N</v>
      </c>
      <c r="L3647" s="7" t="str">
        <f aca="false">VLOOKUP($B3647,'Product Master'!$A$2:$O$5991,12,FALSE())</f>
        <v>Y</v>
      </c>
      <c r="M3647" s="3" t="n">
        <v>182</v>
      </c>
      <c r="N3647" s="3" t="n">
        <v>23</v>
      </c>
    </row>
    <row r="3648" customFormat="false" ht="15" hidden="false" customHeight="true" outlineLevel="0" collapsed="false">
      <c r="A3648" s="3" t="s">
        <v>7307</v>
      </c>
      <c r="B3648" s="3" t="s">
        <v>7308</v>
      </c>
      <c r="C3648" s="4" t="str">
        <f aca="false">VLOOKUP($B3648,'Product Master'!$A$2:$O$5991,7,FALSE())</f>
        <v>Dairy &amp; Eggs</v>
      </c>
      <c r="D3648" s="4" t="str">
        <f aca="false">VLOOKUP($B3648,'Product Master'!$A$2:$O$5991,8,FALSE())</f>
        <v>Refrigerated Dough</v>
      </c>
      <c r="E3648" s="4" t="str">
        <f aca="false">VLOOKUP($B3648,'Product Master'!$A$2:$O$5991,5,FALSE())</f>
        <v>Clover Ridge</v>
      </c>
      <c r="F3648" s="4" t="str">
        <f aca="false">VLOOKUP($B3648,'Product Master'!$A$2:$O$5991,4,FALSE())</f>
        <v>Clover Ridge Cookie Dough, 12 oz</v>
      </c>
      <c r="G3648" s="4" t="str">
        <f aca="false">VLOOKUP($B3648,'Product Master'!$A$2:$O$5991,9,FALSE())</f>
        <v>12 oz</v>
      </c>
      <c r="H3648" s="5" t="s">
        <v>16</v>
      </c>
      <c r="I3648" s="6" t="n">
        <f aca="false">VLOOKUP($B3648,'Product Master'!$A$2:$O$5991,14,FALSE())</f>
        <v>4.49</v>
      </c>
      <c r="J3648" s="7" t="n">
        <f aca="false">VLOOKUP($B3648,'Product Master'!$A$2:$O$5991,13,FALSE())</f>
        <v>12</v>
      </c>
      <c r="K3648" s="7" t="str">
        <f aca="false">VLOOKUP($B3648,'Product Master'!$A$2:$O$5991,11,FALSE())</f>
        <v>N</v>
      </c>
      <c r="L3648" s="7" t="str">
        <f aca="false">VLOOKUP($B3648,'Product Master'!$A$2:$O$5991,12,FALSE())</f>
        <v>Y</v>
      </c>
      <c r="M3648" s="3" t="n">
        <v>292</v>
      </c>
      <c r="N3648" s="3" t="n">
        <v>50</v>
      </c>
    </row>
    <row r="3649" customFormat="false" ht="15" hidden="false" customHeight="true" outlineLevel="0" collapsed="false">
      <c r="A3649" s="3" t="s">
        <v>7309</v>
      </c>
      <c r="B3649" s="3" t="s">
        <v>7310</v>
      </c>
      <c r="C3649" s="4" t="str">
        <f aca="false">VLOOKUP($B3649,'Product Master'!$A$2:$O$5991,7,FALSE())</f>
        <v>Dairy &amp; Eggs</v>
      </c>
      <c r="D3649" s="4" t="str">
        <f aca="false">VLOOKUP($B3649,'Product Master'!$A$2:$O$5991,8,FALSE())</f>
        <v>Refrigerated Dough</v>
      </c>
      <c r="E3649" s="4" t="str">
        <f aca="false">VLOOKUP($B3649,'Product Master'!$A$2:$O$5991,5,FALSE())</f>
        <v>Sunrise Dairy</v>
      </c>
      <c r="F3649" s="4" t="str">
        <f aca="false">VLOOKUP($B3649,'Product Master'!$A$2:$O$5991,4,FALSE())</f>
        <v>Sunrise Dairy Pizza Dough, 8 oz</v>
      </c>
      <c r="G3649" s="4" t="str">
        <f aca="false">VLOOKUP($B3649,'Product Master'!$A$2:$O$5991,9,FALSE())</f>
        <v>8 oz</v>
      </c>
      <c r="H3649" s="5" t="s">
        <v>16</v>
      </c>
      <c r="I3649" s="6" t="n">
        <f aca="false">VLOOKUP($B3649,'Product Master'!$A$2:$O$5991,14,FALSE())</f>
        <v>3.49</v>
      </c>
      <c r="J3649" s="7" t="n">
        <f aca="false">VLOOKUP($B3649,'Product Master'!$A$2:$O$5991,13,FALSE())</f>
        <v>8</v>
      </c>
      <c r="K3649" s="7" t="str">
        <f aca="false">VLOOKUP($B3649,'Product Master'!$A$2:$O$5991,11,FALSE())</f>
        <v>N</v>
      </c>
      <c r="L3649" s="7" t="str">
        <f aca="false">VLOOKUP($B3649,'Product Master'!$A$2:$O$5991,12,FALSE())</f>
        <v>Y</v>
      </c>
      <c r="M3649" s="3" t="n">
        <v>261</v>
      </c>
      <c r="N3649" s="3" t="n">
        <v>59</v>
      </c>
    </row>
    <row r="3650" customFormat="false" ht="15" hidden="false" customHeight="true" outlineLevel="0" collapsed="false">
      <c r="A3650" s="3" t="s">
        <v>7311</v>
      </c>
      <c r="B3650" s="3" t="s">
        <v>7312</v>
      </c>
      <c r="C3650" s="4" t="str">
        <f aca="false">VLOOKUP($B3650,'Product Master'!$A$2:$O$5991,7,FALSE())</f>
        <v>Dairy &amp; Eggs</v>
      </c>
      <c r="D3650" s="4" t="str">
        <f aca="false">VLOOKUP($B3650,'Product Master'!$A$2:$O$5991,8,FALSE())</f>
        <v>Refrigerated Dough</v>
      </c>
      <c r="E3650" s="4" t="str">
        <f aca="false">VLOOKUP($B3650,'Product Master'!$A$2:$O$5991,5,FALSE())</f>
        <v>Harborline</v>
      </c>
      <c r="F3650" s="4" t="str">
        <f aca="false">VLOOKUP($B3650,'Product Master'!$A$2:$O$5991,4,FALSE())</f>
        <v>Harborline Biscuits, 12 oz</v>
      </c>
      <c r="G3650" s="4" t="str">
        <f aca="false">VLOOKUP($B3650,'Product Master'!$A$2:$O$5991,9,FALSE())</f>
        <v>12 oz</v>
      </c>
      <c r="H3650" s="5" t="s">
        <v>16</v>
      </c>
      <c r="I3650" s="6" t="n">
        <f aca="false">VLOOKUP($B3650,'Product Master'!$A$2:$O$5991,14,FALSE())</f>
        <v>4.39</v>
      </c>
      <c r="J3650" s="7" t="n">
        <f aca="false">VLOOKUP($B3650,'Product Master'!$A$2:$O$5991,13,FALSE())</f>
        <v>6</v>
      </c>
      <c r="K3650" s="7" t="str">
        <f aca="false">VLOOKUP($B3650,'Product Master'!$A$2:$O$5991,11,FALSE())</f>
        <v>Y</v>
      </c>
      <c r="L3650" s="7" t="str">
        <f aca="false">VLOOKUP($B3650,'Product Master'!$A$2:$O$5991,12,FALSE())</f>
        <v>Y</v>
      </c>
      <c r="M3650" s="3" t="n">
        <v>256</v>
      </c>
      <c r="N3650" s="3" t="n">
        <v>6</v>
      </c>
    </row>
    <row r="3651" customFormat="false" ht="15" hidden="false" customHeight="true" outlineLevel="0" collapsed="false">
      <c r="A3651" s="3" t="s">
        <v>7313</v>
      </c>
      <c r="B3651" s="3" t="s">
        <v>7314</v>
      </c>
      <c r="C3651" s="4" t="str">
        <f aca="false">VLOOKUP($B3651,'Product Master'!$A$2:$O$5991,7,FALSE())</f>
        <v>Dairy &amp; Eggs</v>
      </c>
      <c r="D3651" s="4" t="str">
        <f aca="false">VLOOKUP($B3651,'Product Master'!$A$2:$O$5991,8,FALSE())</f>
        <v>Refrigerated Dough</v>
      </c>
      <c r="E3651" s="4" t="str">
        <f aca="false">VLOOKUP($B3651,'Product Master'!$A$2:$O$5991,5,FALSE())</f>
        <v>Sunrise Dairy</v>
      </c>
      <c r="F3651" s="4" t="str">
        <f aca="false">VLOOKUP($B3651,'Product Master'!$A$2:$O$5991,4,FALSE())</f>
        <v>Sunrise Dairy Biscuits, 8 oz</v>
      </c>
      <c r="G3651" s="4" t="str">
        <f aca="false">VLOOKUP($B3651,'Product Master'!$A$2:$O$5991,9,FALSE())</f>
        <v>8 oz</v>
      </c>
      <c r="H3651" s="5" t="s">
        <v>16</v>
      </c>
      <c r="I3651" s="6" t="n">
        <f aca="false">VLOOKUP($B3651,'Product Master'!$A$2:$O$5991,14,FALSE())</f>
        <v>3.99</v>
      </c>
      <c r="J3651" s="7" t="n">
        <f aca="false">VLOOKUP($B3651,'Product Master'!$A$2:$O$5991,13,FALSE())</f>
        <v>12</v>
      </c>
      <c r="K3651" s="7" t="str">
        <f aca="false">VLOOKUP($B3651,'Product Master'!$A$2:$O$5991,11,FALSE())</f>
        <v>N</v>
      </c>
      <c r="L3651" s="7" t="str">
        <f aca="false">VLOOKUP($B3651,'Product Master'!$A$2:$O$5991,12,FALSE())</f>
        <v>Y</v>
      </c>
      <c r="M3651" s="3" t="n">
        <v>241</v>
      </c>
      <c r="N3651" s="3" t="n">
        <v>20</v>
      </c>
    </row>
    <row r="3652" customFormat="false" ht="15" hidden="false" customHeight="true" outlineLevel="0" collapsed="false">
      <c r="A3652" s="3" t="s">
        <v>7315</v>
      </c>
      <c r="B3652" s="3" t="s">
        <v>7316</v>
      </c>
      <c r="C3652" s="4" t="str">
        <f aca="false">VLOOKUP($B3652,'Product Master'!$A$2:$O$5991,7,FALSE())</f>
        <v>Dairy &amp; Eggs</v>
      </c>
      <c r="D3652" s="4" t="str">
        <f aca="false">VLOOKUP($B3652,'Product Master'!$A$2:$O$5991,8,FALSE())</f>
        <v>Refrigerated Dough</v>
      </c>
      <c r="E3652" s="4" t="str">
        <f aca="false">VLOOKUP($B3652,'Product Master'!$A$2:$O$5991,5,FALSE())</f>
        <v>Clover Ridge</v>
      </c>
      <c r="F3652" s="4" t="str">
        <f aca="false">VLOOKUP($B3652,'Product Master'!$A$2:$O$5991,4,FALSE())</f>
        <v>Clover Ridge Cookie Dough, 8 oz</v>
      </c>
      <c r="G3652" s="4" t="str">
        <f aca="false">VLOOKUP($B3652,'Product Master'!$A$2:$O$5991,9,FALSE())</f>
        <v>8 oz</v>
      </c>
      <c r="H3652" s="5" t="s">
        <v>16</v>
      </c>
      <c r="I3652" s="6" t="n">
        <f aca="false">VLOOKUP($B3652,'Product Master'!$A$2:$O$5991,14,FALSE())</f>
        <v>4.39</v>
      </c>
      <c r="J3652" s="7" t="n">
        <f aca="false">VLOOKUP($B3652,'Product Master'!$A$2:$O$5991,13,FALSE())</f>
        <v>12</v>
      </c>
      <c r="K3652" s="7" t="str">
        <f aca="false">VLOOKUP($B3652,'Product Master'!$A$2:$O$5991,11,FALSE())</f>
        <v>N</v>
      </c>
      <c r="L3652" s="7" t="str">
        <f aca="false">VLOOKUP($B3652,'Product Master'!$A$2:$O$5991,12,FALSE())</f>
        <v>Y</v>
      </c>
      <c r="M3652" s="3" t="n">
        <v>243</v>
      </c>
      <c r="N3652" s="3" t="n">
        <v>40</v>
      </c>
    </row>
    <row r="3653" customFormat="false" ht="15" hidden="false" customHeight="true" outlineLevel="0" collapsed="false">
      <c r="A3653" s="3" t="s">
        <v>7317</v>
      </c>
      <c r="B3653" s="3" t="s">
        <v>7318</v>
      </c>
      <c r="C3653" s="4" t="str">
        <f aca="false">VLOOKUP($B3653,'Product Master'!$A$2:$O$5991,7,FALSE())</f>
        <v>Dairy &amp; Eggs</v>
      </c>
      <c r="D3653" s="4" t="str">
        <f aca="false">VLOOKUP($B3653,'Product Master'!$A$2:$O$5991,8,FALSE())</f>
        <v>Refrigerated Dough</v>
      </c>
      <c r="E3653" s="4" t="str">
        <f aca="false">VLOOKUP($B3653,'Product Master'!$A$2:$O$5991,5,FALSE())</f>
        <v>Clover Ridge</v>
      </c>
      <c r="F3653" s="4" t="str">
        <f aca="false">VLOOKUP($B3653,'Product Master'!$A$2:$O$5991,4,FALSE())</f>
        <v>Clover Ridge Cinnamon Rolls, 12 oz</v>
      </c>
      <c r="G3653" s="4" t="str">
        <f aca="false">VLOOKUP($B3653,'Product Master'!$A$2:$O$5991,9,FALSE())</f>
        <v>12 oz</v>
      </c>
      <c r="H3653" s="5" t="s">
        <v>16</v>
      </c>
      <c r="I3653" s="6" t="n">
        <f aca="false">VLOOKUP($B3653,'Product Master'!$A$2:$O$5991,14,FALSE())</f>
        <v>3.99</v>
      </c>
      <c r="J3653" s="7" t="n">
        <f aca="false">VLOOKUP($B3653,'Product Master'!$A$2:$O$5991,13,FALSE())</f>
        <v>8</v>
      </c>
      <c r="K3653" s="7" t="str">
        <f aca="false">VLOOKUP($B3653,'Product Master'!$A$2:$O$5991,11,FALSE())</f>
        <v>N</v>
      </c>
      <c r="L3653" s="7" t="str">
        <f aca="false">VLOOKUP($B3653,'Product Master'!$A$2:$O$5991,12,FALSE())</f>
        <v>Y</v>
      </c>
      <c r="M3653" s="3" t="n">
        <v>266</v>
      </c>
      <c r="N3653" s="3" t="n">
        <v>57</v>
      </c>
    </row>
    <row r="3654" customFormat="false" ht="15" hidden="false" customHeight="true" outlineLevel="0" collapsed="false">
      <c r="A3654" s="3" t="s">
        <v>7319</v>
      </c>
      <c r="B3654" s="3" t="s">
        <v>7320</v>
      </c>
      <c r="C3654" s="4" t="str">
        <f aca="false">VLOOKUP($B3654,'Product Master'!$A$2:$O$5991,7,FALSE())</f>
        <v>Dairy &amp; Eggs</v>
      </c>
      <c r="D3654" s="4" t="str">
        <f aca="false">VLOOKUP($B3654,'Product Master'!$A$2:$O$5991,8,FALSE())</f>
        <v>Refrigerated Dough</v>
      </c>
      <c r="E3654" s="4" t="str">
        <f aca="false">VLOOKUP($B3654,'Product Master'!$A$2:$O$5991,5,FALSE())</f>
        <v>Sunrise Dairy</v>
      </c>
      <c r="F3654" s="4" t="str">
        <f aca="false">VLOOKUP($B3654,'Product Master'!$A$2:$O$5991,4,FALSE())</f>
        <v>Sunrise Dairy Biscuits, 12 oz</v>
      </c>
      <c r="G3654" s="4" t="str">
        <f aca="false">VLOOKUP($B3654,'Product Master'!$A$2:$O$5991,9,FALSE())</f>
        <v>12 oz</v>
      </c>
      <c r="H3654" s="5" t="s">
        <v>16</v>
      </c>
      <c r="I3654" s="6" t="n">
        <f aca="false">VLOOKUP($B3654,'Product Master'!$A$2:$O$5991,14,FALSE())</f>
        <v>4.39</v>
      </c>
      <c r="J3654" s="7" t="n">
        <f aca="false">VLOOKUP($B3654,'Product Master'!$A$2:$O$5991,13,FALSE())</f>
        <v>8</v>
      </c>
      <c r="K3654" s="7" t="str">
        <f aca="false">VLOOKUP($B3654,'Product Master'!$A$2:$O$5991,11,FALSE())</f>
        <v>N</v>
      </c>
      <c r="L3654" s="7" t="str">
        <f aca="false">VLOOKUP($B3654,'Product Master'!$A$2:$O$5991,12,FALSE())</f>
        <v>Y</v>
      </c>
      <c r="M3654" s="3" t="n">
        <v>162</v>
      </c>
      <c r="N3654" s="3" t="n">
        <v>42</v>
      </c>
    </row>
    <row r="3655" customFormat="false" ht="15" hidden="false" customHeight="true" outlineLevel="0" collapsed="false">
      <c r="A3655" s="3" t="s">
        <v>7321</v>
      </c>
      <c r="B3655" s="3" t="s">
        <v>7322</v>
      </c>
      <c r="C3655" s="4" t="str">
        <f aca="false">VLOOKUP($B3655,'Product Master'!$A$2:$O$5991,7,FALSE())</f>
        <v>Dairy &amp; Eggs</v>
      </c>
      <c r="D3655" s="4" t="str">
        <f aca="false">VLOOKUP($B3655,'Product Master'!$A$2:$O$5991,8,FALSE())</f>
        <v>Refrigerated Dough</v>
      </c>
      <c r="E3655" s="4" t="str">
        <f aca="false">VLOOKUP($B3655,'Product Master'!$A$2:$O$5991,5,FALSE())</f>
        <v>Harborline</v>
      </c>
      <c r="F3655" s="4" t="str">
        <f aca="false">VLOOKUP($B3655,'Product Master'!$A$2:$O$5991,4,FALSE())</f>
        <v>Harborline Biscuits, 8 oz</v>
      </c>
      <c r="G3655" s="4" t="str">
        <f aca="false">VLOOKUP($B3655,'Product Master'!$A$2:$O$5991,9,FALSE())</f>
        <v>8 oz</v>
      </c>
      <c r="H3655" s="5" t="s">
        <v>16</v>
      </c>
      <c r="I3655" s="6" t="n">
        <f aca="false">VLOOKUP($B3655,'Product Master'!$A$2:$O$5991,14,FALSE())</f>
        <v>4.89</v>
      </c>
      <c r="J3655" s="7" t="n">
        <f aca="false">VLOOKUP($B3655,'Product Master'!$A$2:$O$5991,13,FALSE())</f>
        <v>12</v>
      </c>
      <c r="K3655" s="7" t="str">
        <f aca="false">VLOOKUP($B3655,'Product Master'!$A$2:$O$5991,11,FALSE())</f>
        <v>Y</v>
      </c>
      <c r="L3655" s="7" t="str">
        <f aca="false">VLOOKUP($B3655,'Product Master'!$A$2:$O$5991,12,FALSE())</f>
        <v>Y</v>
      </c>
      <c r="M3655" s="3" t="n">
        <v>190</v>
      </c>
      <c r="N3655" s="3" t="n">
        <v>6</v>
      </c>
    </row>
    <row r="3656" customFormat="false" ht="15" hidden="false" customHeight="true" outlineLevel="0" collapsed="false">
      <c r="A3656" s="3" t="s">
        <v>7323</v>
      </c>
      <c r="B3656" s="3" t="s">
        <v>7324</v>
      </c>
      <c r="C3656" s="4" t="str">
        <f aca="false">VLOOKUP($B3656,'Product Master'!$A$2:$O$5991,7,FALSE())</f>
        <v>Dairy &amp; Eggs</v>
      </c>
      <c r="D3656" s="4" t="str">
        <f aca="false">VLOOKUP($B3656,'Product Master'!$A$2:$O$5991,8,FALSE())</f>
        <v>Refrigerated Dough</v>
      </c>
      <c r="E3656" s="4" t="str">
        <f aca="false">VLOOKUP($B3656,'Product Master'!$A$2:$O$5991,5,FALSE())</f>
        <v>Sunrise Dairy</v>
      </c>
      <c r="F3656" s="4" t="str">
        <f aca="false">VLOOKUP($B3656,'Product Master'!$A$2:$O$5991,4,FALSE())</f>
        <v>Sunrise Dairy Cinnamon Rolls, 8 oz</v>
      </c>
      <c r="G3656" s="4" t="str">
        <f aca="false">VLOOKUP($B3656,'Product Master'!$A$2:$O$5991,9,FALSE())</f>
        <v>8 oz</v>
      </c>
      <c r="H3656" s="5" t="s">
        <v>16</v>
      </c>
      <c r="I3656" s="6" t="n">
        <f aca="false">VLOOKUP($B3656,'Product Master'!$A$2:$O$5991,14,FALSE())</f>
        <v>3.39</v>
      </c>
      <c r="J3656" s="7" t="n">
        <f aca="false">VLOOKUP($B3656,'Product Master'!$A$2:$O$5991,13,FALSE())</f>
        <v>6</v>
      </c>
      <c r="K3656" s="7" t="str">
        <f aca="false">VLOOKUP($B3656,'Product Master'!$A$2:$O$5991,11,FALSE())</f>
        <v>N</v>
      </c>
      <c r="L3656" s="7" t="str">
        <f aca="false">VLOOKUP($B3656,'Product Master'!$A$2:$O$5991,12,FALSE())</f>
        <v>Y</v>
      </c>
      <c r="M3656" s="3" t="n">
        <v>269</v>
      </c>
      <c r="N3656" s="3" t="n">
        <v>10</v>
      </c>
    </row>
    <row r="3657" customFormat="false" ht="15" hidden="false" customHeight="true" outlineLevel="0" collapsed="false">
      <c r="A3657" s="3" t="s">
        <v>7325</v>
      </c>
      <c r="B3657" s="3" t="s">
        <v>7326</v>
      </c>
      <c r="C3657" s="4" t="str">
        <f aca="false">VLOOKUP($B3657,'Product Master'!$A$2:$O$5991,7,FALSE())</f>
        <v>Dairy &amp; Eggs</v>
      </c>
      <c r="D3657" s="4" t="str">
        <f aca="false">VLOOKUP($B3657,'Product Master'!$A$2:$O$5991,8,FALSE())</f>
        <v>Refrigerated Dough</v>
      </c>
      <c r="E3657" s="4" t="str">
        <f aca="false">VLOOKUP($B3657,'Product Master'!$A$2:$O$5991,5,FALSE())</f>
        <v>Sunrise Dairy</v>
      </c>
      <c r="F3657" s="4" t="str">
        <f aca="false">VLOOKUP($B3657,'Product Master'!$A$2:$O$5991,4,FALSE())</f>
        <v>Sunrise Dairy Cinnamon Rolls, 12 oz</v>
      </c>
      <c r="G3657" s="4" t="str">
        <f aca="false">VLOOKUP($B3657,'Product Master'!$A$2:$O$5991,9,FALSE())</f>
        <v>12 oz</v>
      </c>
      <c r="H3657" s="5" t="s">
        <v>16</v>
      </c>
      <c r="I3657" s="6" t="n">
        <f aca="false">VLOOKUP($B3657,'Product Master'!$A$2:$O$5991,14,FALSE())</f>
        <v>3.89</v>
      </c>
      <c r="J3657" s="7" t="n">
        <f aca="false">VLOOKUP($B3657,'Product Master'!$A$2:$O$5991,13,FALSE())</f>
        <v>12</v>
      </c>
      <c r="K3657" s="7" t="str">
        <f aca="false">VLOOKUP($B3657,'Product Master'!$A$2:$O$5991,11,FALSE())</f>
        <v>N</v>
      </c>
      <c r="L3657" s="7" t="str">
        <f aca="false">VLOOKUP($B3657,'Product Master'!$A$2:$O$5991,12,FALSE())</f>
        <v>Y</v>
      </c>
      <c r="M3657" s="3" t="n">
        <v>164</v>
      </c>
      <c r="N3657" s="3" t="n">
        <v>42</v>
      </c>
    </row>
    <row r="3658" customFormat="false" ht="15" hidden="false" customHeight="true" outlineLevel="0" collapsed="false">
      <c r="A3658" s="3" t="s">
        <v>7327</v>
      </c>
      <c r="B3658" s="3" t="s">
        <v>7328</v>
      </c>
      <c r="C3658" s="4" t="str">
        <f aca="false">VLOOKUP($B3658,'Product Master'!$A$2:$O$5991,7,FALSE())</f>
        <v>Dairy &amp; Eggs</v>
      </c>
      <c r="D3658" s="4" t="str">
        <f aca="false">VLOOKUP($B3658,'Product Master'!$A$2:$O$5991,8,FALSE())</f>
        <v>Refrigerated Dough</v>
      </c>
      <c r="E3658" s="4" t="str">
        <f aca="false">VLOOKUP($B3658,'Product Master'!$A$2:$O$5991,5,FALSE())</f>
        <v>Clover Ridge</v>
      </c>
      <c r="F3658" s="4" t="str">
        <f aca="false">VLOOKUP($B3658,'Product Master'!$A$2:$O$5991,4,FALSE())</f>
        <v>Clover Ridge Crescent Rolls, 8 oz</v>
      </c>
      <c r="G3658" s="4" t="str">
        <f aca="false">VLOOKUP($B3658,'Product Master'!$A$2:$O$5991,9,FALSE())</f>
        <v>8 oz</v>
      </c>
      <c r="H3658" s="5" t="s">
        <v>16</v>
      </c>
      <c r="I3658" s="6" t="n">
        <f aca="false">VLOOKUP($B3658,'Product Master'!$A$2:$O$5991,14,FALSE())</f>
        <v>2.49</v>
      </c>
      <c r="J3658" s="7" t="n">
        <f aca="false">VLOOKUP($B3658,'Product Master'!$A$2:$O$5991,13,FALSE())</f>
        <v>8</v>
      </c>
      <c r="K3658" s="7" t="str">
        <f aca="false">VLOOKUP($B3658,'Product Master'!$A$2:$O$5991,11,FALSE())</f>
        <v>N</v>
      </c>
      <c r="L3658" s="7" t="str">
        <f aca="false">VLOOKUP($B3658,'Product Master'!$A$2:$O$5991,12,FALSE())</f>
        <v>Y</v>
      </c>
      <c r="M3658" s="3" t="n">
        <v>249</v>
      </c>
      <c r="N3658" s="3" t="n">
        <v>6</v>
      </c>
    </row>
    <row r="3659" customFormat="false" ht="15" hidden="false" customHeight="true" outlineLevel="0" collapsed="false">
      <c r="A3659" s="3" t="s">
        <v>7329</v>
      </c>
      <c r="B3659" s="3" t="s">
        <v>7330</v>
      </c>
      <c r="C3659" s="4" t="str">
        <f aca="false">VLOOKUP($B3659,'Product Master'!$A$2:$O$5991,7,FALSE())</f>
        <v>Dairy &amp; Eggs</v>
      </c>
      <c r="D3659" s="4" t="str">
        <f aca="false">VLOOKUP($B3659,'Product Master'!$A$2:$O$5991,8,FALSE())</f>
        <v>Refrigerated Dough</v>
      </c>
      <c r="E3659" s="4" t="str">
        <f aca="false">VLOOKUP($B3659,'Product Master'!$A$2:$O$5991,5,FALSE())</f>
        <v>Clover Ridge</v>
      </c>
      <c r="F3659" s="4" t="str">
        <f aca="false">VLOOKUP($B3659,'Product Master'!$A$2:$O$5991,4,FALSE())</f>
        <v>Clover Ridge Biscuits, 12 oz</v>
      </c>
      <c r="G3659" s="4" t="str">
        <f aca="false">VLOOKUP($B3659,'Product Master'!$A$2:$O$5991,9,FALSE())</f>
        <v>12 oz</v>
      </c>
      <c r="H3659" s="5" t="s">
        <v>16</v>
      </c>
      <c r="I3659" s="6" t="n">
        <f aca="false">VLOOKUP($B3659,'Product Master'!$A$2:$O$5991,14,FALSE())</f>
        <v>3.99</v>
      </c>
      <c r="J3659" s="7" t="n">
        <f aca="false">VLOOKUP($B3659,'Product Master'!$A$2:$O$5991,13,FALSE())</f>
        <v>6</v>
      </c>
      <c r="K3659" s="7" t="str">
        <f aca="false">VLOOKUP($B3659,'Product Master'!$A$2:$O$5991,11,FALSE())</f>
        <v>N</v>
      </c>
      <c r="L3659" s="7" t="str">
        <f aca="false">VLOOKUP($B3659,'Product Master'!$A$2:$O$5991,12,FALSE())</f>
        <v>Y</v>
      </c>
      <c r="M3659" s="3" t="n">
        <v>106</v>
      </c>
      <c r="N3659" s="3" t="n">
        <v>33</v>
      </c>
    </row>
    <row r="3660" customFormat="false" ht="15" hidden="false" customHeight="true" outlineLevel="0" collapsed="false">
      <c r="A3660" s="3" t="s">
        <v>7331</v>
      </c>
      <c r="B3660" s="3" t="s">
        <v>7332</v>
      </c>
      <c r="C3660" s="4" t="str">
        <f aca="false">VLOOKUP($B3660,'Product Master'!$A$2:$O$5991,7,FALSE())</f>
        <v>Dairy &amp; Eggs</v>
      </c>
      <c r="D3660" s="4" t="str">
        <f aca="false">VLOOKUP($B3660,'Product Master'!$A$2:$O$5991,8,FALSE())</f>
        <v>Refrigerated Dough</v>
      </c>
      <c r="E3660" s="4" t="str">
        <f aca="false">VLOOKUP($B3660,'Product Master'!$A$2:$O$5991,5,FALSE())</f>
        <v>Harborline</v>
      </c>
      <c r="F3660" s="4" t="str">
        <f aca="false">VLOOKUP($B3660,'Product Master'!$A$2:$O$5991,4,FALSE())</f>
        <v>Harborline Cinnamon Rolls, 8 oz</v>
      </c>
      <c r="G3660" s="4" t="str">
        <f aca="false">VLOOKUP($B3660,'Product Master'!$A$2:$O$5991,9,FALSE())</f>
        <v>8 oz</v>
      </c>
      <c r="H3660" s="5" t="s">
        <v>16</v>
      </c>
      <c r="I3660" s="6" t="n">
        <f aca="false">VLOOKUP($B3660,'Product Master'!$A$2:$O$5991,14,FALSE())</f>
        <v>4.29</v>
      </c>
      <c r="J3660" s="7" t="n">
        <f aca="false">VLOOKUP($B3660,'Product Master'!$A$2:$O$5991,13,FALSE())</f>
        <v>12</v>
      </c>
      <c r="K3660" s="7" t="str">
        <f aca="false">VLOOKUP($B3660,'Product Master'!$A$2:$O$5991,11,FALSE())</f>
        <v>Y</v>
      </c>
      <c r="L3660" s="7" t="str">
        <f aca="false">VLOOKUP($B3660,'Product Master'!$A$2:$O$5991,12,FALSE())</f>
        <v>Y</v>
      </c>
      <c r="M3660" s="3" t="n">
        <v>227</v>
      </c>
      <c r="N3660" s="3" t="n">
        <v>39</v>
      </c>
    </row>
    <row r="3661" customFormat="false" ht="15" hidden="false" customHeight="true" outlineLevel="0" collapsed="false">
      <c r="A3661" s="3" t="s">
        <v>7333</v>
      </c>
      <c r="B3661" s="3" t="s">
        <v>7334</v>
      </c>
      <c r="C3661" s="4" t="str">
        <f aca="false">VLOOKUP($B3661,'Product Master'!$A$2:$O$5991,7,FALSE())</f>
        <v>Dairy &amp; Eggs</v>
      </c>
      <c r="D3661" s="4" t="str">
        <f aca="false">VLOOKUP($B3661,'Product Master'!$A$2:$O$5991,8,FALSE())</f>
        <v>Refrigerated Dough</v>
      </c>
      <c r="E3661" s="4" t="str">
        <f aca="false">VLOOKUP($B3661,'Product Master'!$A$2:$O$5991,5,FALSE())</f>
        <v>Meadow Gold Farms</v>
      </c>
      <c r="F3661" s="4" t="str">
        <f aca="false">VLOOKUP($B3661,'Product Master'!$A$2:$O$5991,4,FALSE())</f>
        <v>Meadow Gold Farms Crescent Rolls, 8 oz</v>
      </c>
      <c r="G3661" s="4" t="str">
        <f aca="false">VLOOKUP($B3661,'Product Master'!$A$2:$O$5991,9,FALSE())</f>
        <v>8 oz</v>
      </c>
      <c r="H3661" s="5" t="s">
        <v>16</v>
      </c>
      <c r="I3661" s="6" t="n">
        <f aca="false">VLOOKUP($B3661,'Product Master'!$A$2:$O$5991,14,FALSE())</f>
        <v>2.49</v>
      </c>
      <c r="J3661" s="7" t="n">
        <f aca="false">VLOOKUP($B3661,'Product Master'!$A$2:$O$5991,13,FALSE())</f>
        <v>1</v>
      </c>
      <c r="K3661" s="7" t="str">
        <f aca="false">VLOOKUP($B3661,'Product Master'!$A$2:$O$5991,11,FALSE())</f>
        <v>N</v>
      </c>
      <c r="L3661" s="7" t="str">
        <f aca="false">VLOOKUP($B3661,'Product Master'!$A$2:$O$5991,12,FALSE())</f>
        <v>Y</v>
      </c>
      <c r="M3661" s="3" t="n">
        <v>146</v>
      </c>
      <c r="N3661" s="3" t="n">
        <v>46</v>
      </c>
    </row>
    <row r="3662" customFormat="false" ht="15" hidden="false" customHeight="true" outlineLevel="0" collapsed="false">
      <c r="A3662" s="3" t="s">
        <v>7335</v>
      </c>
      <c r="B3662" s="3" t="s">
        <v>7336</v>
      </c>
      <c r="C3662" s="4" t="str">
        <f aca="false">VLOOKUP($B3662,'Product Master'!$A$2:$O$5991,7,FALSE())</f>
        <v>Dairy &amp; Eggs</v>
      </c>
      <c r="D3662" s="4" t="str">
        <f aca="false">VLOOKUP($B3662,'Product Master'!$A$2:$O$5991,8,FALSE())</f>
        <v>Refrigerated Dough</v>
      </c>
      <c r="E3662" s="4" t="str">
        <f aca="false">VLOOKUP($B3662,'Product Master'!$A$2:$O$5991,5,FALSE())</f>
        <v>Clover Ridge</v>
      </c>
      <c r="F3662" s="4" t="str">
        <f aca="false">VLOOKUP($B3662,'Product Master'!$A$2:$O$5991,4,FALSE())</f>
        <v>Clover Ridge Pizza Dough, 12 oz</v>
      </c>
      <c r="G3662" s="4" t="str">
        <f aca="false">VLOOKUP($B3662,'Product Master'!$A$2:$O$5991,9,FALSE())</f>
        <v>12 oz</v>
      </c>
      <c r="H3662" s="5" t="s">
        <v>16</v>
      </c>
      <c r="I3662" s="6" t="n">
        <f aca="false">VLOOKUP($B3662,'Product Master'!$A$2:$O$5991,14,FALSE())</f>
        <v>4.29</v>
      </c>
      <c r="J3662" s="7" t="n">
        <f aca="false">VLOOKUP($B3662,'Product Master'!$A$2:$O$5991,13,FALSE())</f>
        <v>12</v>
      </c>
      <c r="K3662" s="7" t="str">
        <f aca="false">VLOOKUP($B3662,'Product Master'!$A$2:$O$5991,11,FALSE())</f>
        <v>N</v>
      </c>
      <c r="L3662" s="7" t="str">
        <f aca="false">VLOOKUP($B3662,'Product Master'!$A$2:$O$5991,12,FALSE())</f>
        <v>Y</v>
      </c>
      <c r="M3662" s="3" t="n">
        <v>200</v>
      </c>
      <c r="N3662" s="3" t="n">
        <v>33</v>
      </c>
    </row>
    <row r="3663" customFormat="false" ht="15" hidden="false" customHeight="true" outlineLevel="0" collapsed="false">
      <c r="A3663" s="3" t="s">
        <v>7337</v>
      </c>
      <c r="B3663" s="3" t="s">
        <v>7338</v>
      </c>
      <c r="C3663" s="4" t="str">
        <f aca="false">VLOOKUP($B3663,'Product Master'!$A$2:$O$5991,7,FALSE())</f>
        <v>Dairy &amp; Eggs</v>
      </c>
      <c r="D3663" s="4" t="str">
        <f aca="false">VLOOKUP($B3663,'Product Master'!$A$2:$O$5991,8,FALSE())</f>
        <v>Refrigerated Dough</v>
      </c>
      <c r="E3663" s="4" t="str">
        <f aca="false">VLOOKUP($B3663,'Product Master'!$A$2:$O$5991,5,FALSE())</f>
        <v>Harborline</v>
      </c>
      <c r="F3663" s="4" t="str">
        <f aca="false">VLOOKUP($B3663,'Product Master'!$A$2:$O$5991,4,FALSE())</f>
        <v>Harborline Pizza Dough, 8 oz</v>
      </c>
      <c r="G3663" s="4" t="str">
        <f aca="false">VLOOKUP($B3663,'Product Master'!$A$2:$O$5991,9,FALSE())</f>
        <v>8 oz</v>
      </c>
      <c r="H3663" s="5" t="s">
        <v>16</v>
      </c>
      <c r="I3663" s="6" t="n">
        <f aca="false">VLOOKUP($B3663,'Product Master'!$A$2:$O$5991,14,FALSE())</f>
        <v>4.89</v>
      </c>
      <c r="J3663" s="7" t="n">
        <f aca="false">VLOOKUP($B3663,'Product Master'!$A$2:$O$5991,13,FALSE())</f>
        <v>12</v>
      </c>
      <c r="K3663" s="7" t="str">
        <f aca="false">VLOOKUP($B3663,'Product Master'!$A$2:$O$5991,11,FALSE())</f>
        <v>Y</v>
      </c>
      <c r="L3663" s="7" t="str">
        <f aca="false">VLOOKUP($B3663,'Product Master'!$A$2:$O$5991,12,FALSE())</f>
        <v>Y</v>
      </c>
      <c r="M3663" s="3" t="n">
        <v>198</v>
      </c>
      <c r="N3663" s="3" t="n">
        <v>32</v>
      </c>
    </row>
    <row r="3664" customFormat="false" ht="15" hidden="false" customHeight="true" outlineLevel="0" collapsed="false">
      <c r="A3664" s="3" t="s">
        <v>7339</v>
      </c>
      <c r="B3664" s="3" t="s">
        <v>7340</v>
      </c>
      <c r="C3664" s="4" t="str">
        <f aca="false">VLOOKUP($B3664,'Product Master'!$A$2:$O$5991,7,FALSE())</f>
        <v>Dairy &amp; Eggs</v>
      </c>
      <c r="D3664" s="4" t="str">
        <f aca="false">VLOOKUP($B3664,'Product Master'!$A$2:$O$5991,8,FALSE())</f>
        <v>Refrigerated Dough</v>
      </c>
      <c r="E3664" s="4" t="str">
        <f aca="false">VLOOKUP($B3664,'Product Master'!$A$2:$O$5991,5,FALSE())</f>
        <v>Clover Ridge</v>
      </c>
      <c r="F3664" s="4" t="str">
        <f aca="false">VLOOKUP($B3664,'Product Master'!$A$2:$O$5991,4,FALSE())</f>
        <v>Clover Ridge Biscuits, 8 oz</v>
      </c>
      <c r="G3664" s="4" t="str">
        <f aca="false">VLOOKUP($B3664,'Product Master'!$A$2:$O$5991,9,FALSE())</f>
        <v>8 oz</v>
      </c>
      <c r="H3664" s="5" t="s">
        <v>16</v>
      </c>
      <c r="I3664" s="6" t="n">
        <f aca="false">VLOOKUP($B3664,'Product Master'!$A$2:$O$5991,14,FALSE())</f>
        <v>2.29</v>
      </c>
      <c r="J3664" s="7" t="n">
        <f aca="false">VLOOKUP($B3664,'Product Master'!$A$2:$O$5991,13,FALSE())</f>
        <v>12</v>
      </c>
      <c r="K3664" s="7" t="str">
        <f aca="false">VLOOKUP($B3664,'Product Master'!$A$2:$O$5991,11,FALSE())</f>
        <v>N</v>
      </c>
      <c r="L3664" s="7" t="str">
        <f aca="false">VLOOKUP($B3664,'Product Master'!$A$2:$O$5991,12,FALSE())</f>
        <v>Y</v>
      </c>
      <c r="M3664" s="3" t="n">
        <v>254</v>
      </c>
      <c r="N3664" s="3" t="n">
        <v>37</v>
      </c>
    </row>
    <row r="3665" customFormat="false" ht="15" hidden="false" customHeight="true" outlineLevel="0" collapsed="false">
      <c r="A3665" s="3" t="s">
        <v>7341</v>
      </c>
      <c r="B3665" s="3" t="s">
        <v>7342</v>
      </c>
      <c r="C3665" s="4" t="str">
        <f aca="false">VLOOKUP($B3665,'Product Master'!$A$2:$O$5991,7,FALSE())</f>
        <v>Dairy &amp; Eggs</v>
      </c>
      <c r="D3665" s="4" t="str">
        <f aca="false">VLOOKUP($B3665,'Product Master'!$A$2:$O$5991,8,FALSE())</f>
        <v>Refrigerated Dough</v>
      </c>
      <c r="E3665" s="4" t="str">
        <f aca="false">VLOOKUP($B3665,'Product Master'!$A$2:$O$5991,5,FALSE())</f>
        <v>Meadow Gold Farms</v>
      </c>
      <c r="F3665" s="4" t="str">
        <f aca="false">VLOOKUP($B3665,'Product Master'!$A$2:$O$5991,4,FALSE())</f>
        <v>Meadow Gold Farms Pizza Dough, 12 oz</v>
      </c>
      <c r="G3665" s="4" t="str">
        <f aca="false">VLOOKUP($B3665,'Product Master'!$A$2:$O$5991,9,FALSE())</f>
        <v>12 oz</v>
      </c>
      <c r="H3665" s="5" t="s">
        <v>16</v>
      </c>
      <c r="I3665" s="6" t="n">
        <f aca="false">VLOOKUP($B3665,'Product Master'!$A$2:$O$5991,14,FALSE())</f>
        <v>4.39</v>
      </c>
      <c r="J3665" s="7" t="n">
        <f aca="false">VLOOKUP($B3665,'Product Master'!$A$2:$O$5991,13,FALSE())</f>
        <v>6</v>
      </c>
      <c r="K3665" s="7" t="str">
        <f aca="false">VLOOKUP($B3665,'Product Master'!$A$2:$O$5991,11,FALSE())</f>
        <v>N</v>
      </c>
      <c r="L3665" s="7" t="str">
        <f aca="false">VLOOKUP($B3665,'Product Master'!$A$2:$O$5991,12,FALSE())</f>
        <v>Y</v>
      </c>
      <c r="M3665" s="3" t="n">
        <v>123</v>
      </c>
      <c r="N3665" s="3" t="n">
        <v>25</v>
      </c>
    </row>
    <row r="3666" customFormat="false" ht="15" hidden="false" customHeight="true" outlineLevel="0" collapsed="false">
      <c r="A3666" s="3" t="s">
        <v>7343</v>
      </c>
      <c r="B3666" s="3" t="s">
        <v>7344</v>
      </c>
      <c r="C3666" s="4" t="str">
        <f aca="false">VLOOKUP($B3666,'Product Master'!$A$2:$O$5991,7,FALSE())</f>
        <v>Dairy &amp; Eggs</v>
      </c>
      <c r="D3666" s="4" t="str">
        <f aca="false">VLOOKUP($B3666,'Product Master'!$A$2:$O$5991,8,FALSE())</f>
        <v>Refrigerated Dough</v>
      </c>
      <c r="E3666" s="4" t="str">
        <f aca="false">VLOOKUP($B3666,'Product Master'!$A$2:$O$5991,5,FALSE())</f>
        <v>Meadow Gold Farms</v>
      </c>
      <c r="F3666" s="4" t="str">
        <f aca="false">VLOOKUP($B3666,'Product Master'!$A$2:$O$5991,4,FALSE())</f>
        <v>Meadow Gold Farms Cookie Dough, 8 oz</v>
      </c>
      <c r="G3666" s="4" t="str">
        <f aca="false">VLOOKUP($B3666,'Product Master'!$A$2:$O$5991,9,FALSE())</f>
        <v>8 oz</v>
      </c>
      <c r="H3666" s="5" t="s">
        <v>16</v>
      </c>
      <c r="I3666" s="6" t="n">
        <f aca="false">VLOOKUP($B3666,'Product Master'!$A$2:$O$5991,14,FALSE())</f>
        <v>2.39</v>
      </c>
      <c r="J3666" s="7" t="n">
        <f aca="false">VLOOKUP($B3666,'Product Master'!$A$2:$O$5991,13,FALSE())</f>
        <v>1</v>
      </c>
      <c r="K3666" s="7" t="str">
        <f aca="false">VLOOKUP($B3666,'Product Master'!$A$2:$O$5991,11,FALSE())</f>
        <v>N</v>
      </c>
      <c r="L3666" s="7" t="str">
        <f aca="false">VLOOKUP($B3666,'Product Master'!$A$2:$O$5991,12,FALSE())</f>
        <v>Y</v>
      </c>
      <c r="M3666" s="3" t="n">
        <v>254</v>
      </c>
      <c r="N3666" s="3" t="n">
        <v>36</v>
      </c>
    </row>
    <row r="3667" customFormat="false" ht="15" hidden="false" customHeight="true" outlineLevel="0" collapsed="false">
      <c r="A3667" s="3" t="s">
        <v>7345</v>
      </c>
      <c r="B3667" s="3" t="s">
        <v>7346</v>
      </c>
      <c r="C3667" s="4" t="str">
        <f aca="false">VLOOKUP($B3667,'Product Master'!$A$2:$O$5991,7,FALSE())</f>
        <v>Dairy &amp; Eggs</v>
      </c>
      <c r="D3667" s="4" t="str">
        <f aca="false">VLOOKUP($B3667,'Product Master'!$A$2:$O$5991,8,FALSE())</f>
        <v>Refrigerated Dough</v>
      </c>
      <c r="E3667" s="4" t="str">
        <f aca="false">VLOOKUP($B3667,'Product Master'!$A$2:$O$5991,5,FALSE())</f>
        <v>Clover Ridge</v>
      </c>
      <c r="F3667" s="4" t="str">
        <f aca="false">VLOOKUP($B3667,'Product Master'!$A$2:$O$5991,4,FALSE())</f>
        <v>Clover Ridge Pizza Dough, 8 oz</v>
      </c>
      <c r="G3667" s="4" t="str">
        <f aca="false">VLOOKUP($B3667,'Product Master'!$A$2:$O$5991,9,FALSE())</f>
        <v>8 oz</v>
      </c>
      <c r="H3667" s="5" t="s">
        <v>16</v>
      </c>
      <c r="I3667" s="6" t="n">
        <f aca="false">VLOOKUP($B3667,'Product Master'!$A$2:$O$5991,14,FALSE())</f>
        <v>2.99</v>
      </c>
      <c r="J3667" s="7" t="n">
        <f aca="false">VLOOKUP($B3667,'Product Master'!$A$2:$O$5991,13,FALSE())</f>
        <v>1</v>
      </c>
      <c r="K3667" s="7" t="str">
        <f aca="false">VLOOKUP($B3667,'Product Master'!$A$2:$O$5991,11,FALSE())</f>
        <v>N</v>
      </c>
      <c r="L3667" s="7" t="str">
        <f aca="false">VLOOKUP($B3667,'Product Master'!$A$2:$O$5991,12,FALSE())</f>
        <v>Y</v>
      </c>
      <c r="M3667" s="3" t="n">
        <v>55</v>
      </c>
      <c r="N3667" s="3" t="n">
        <v>9</v>
      </c>
    </row>
    <row r="3668" customFormat="false" ht="15" hidden="false" customHeight="true" outlineLevel="0" collapsed="false">
      <c r="A3668" s="3" t="s">
        <v>7347</v>
      </c>
      <c r="B3668" s="3" t="s">
        <v>7348</v>
      </c>
      <c r="C3668" s="4" t="str">
        <f aca="false">VLOOKUP($B3668,'Product Master'!$A$2:$O$5991,7,FALSE())</f>
        <v>Dairy &amp; Eggs</v>
      </c>
      <c r="D3668" s="4" t="str">
        <f aca="false">VLOOKUP($B3668,'Product Master'!$A$2:$O$5991,8,FALSE())</f>
        <v>Refrigerated Dough</v>
      </c>
      <c r="E3668" s="4" t="str">
        <f aca="false">VLOOKUP($B3668,'Product Master'!$A$2:$O$5991,5,FALSE())</f>
        <v>Meadow Gold Farms</v>
      </c>
      <c r="F3668" s="4" t="str">
        <f aca="false">VLOOKUP($B3668,'Product Master'!$A$2:$O$5991,4,FALSE())</f>
        <v>Meadow Gold Farms Cinnamon Rolls, 8 oz</v>
      </c>
      <c r="G3668" s="4" t="str">
        <f aca="false">VLOOKUP($B3668,'Product Master'!$A$2:$O$5991,9,FALSE())</f>
        <v>8 oz</v>
      </c>
      <c r="H3668" s="5" t="s">
        <v>16</v>
      </c>
      <c r="I3668" s="6" t="n">
        <f aca="false">VLOOKUP($B3668,'Product Master'!$A$2:$O$5991,14,FALSE())</f>
        <v>2.79</v>
      </c>
      <c r="J3668" s="7" t="n">
        <f aca="false">VLOOKUP($B3668,'Product Master'!$A$2:$O$5991,13,FALSE())</f>
        <v>6</v>
      </c>
      <c r="K3668" s="7" t="str">
        <f aca="false">VLOOKUP($B3668,'Product Master'!$A$2:$O$5991,11,FALSE())</f>
        <v>N</v>
      </c>
      <c r="L3668" s="7" t="str">
        <f aca="false">VLOOKUP($B3668,'Product Master'!$A$2:$O$5991,12,FALSE())</f>
        <v>Y</v>
      </c>
      <c r="M3668" s="3" t="n">
        <v>32</v>
      </c>
      <c r="N3668" s="3" t="n">
        <v>42</v>
      </c>
    </row>
    <row r="3669" customFormat="false" ht="15" hidden="false" customHeight="true" outlineLevel="0" collapsed="false">
      <c r="A3669" s="3" t="s">
        <v>7349</v>
      </c>
      <c r="B3669" s="3" t="s">
        <v>7350</v>
      </c>
      <c r="C3669" s="4" t="str">
        <f aca="false">VLOOKUP($B3669,'Product Master'!$A$2:$O$5991,7,FALSE())</f>
        <v>Dairy &amp; Eggs</v>
      </c>
      <c r="D3669" s="4" t="str">
        <f aca="false">VLOOKUP($B3669,'Product Master'!$A$2:$O$5991,8,FALSE())</f>
        <v>Refrigerated Dough</v>
      </c>
      <c r="E3669" s="4" t="str">
        <f aca="false">VLOOKUP($B3669,'Product Master'!$A$2:$O$5991,5,FALSE())</f>
        <v>Sunrise Dairy</v>
      </c>
      <c r="F3669" s="4" t="str">
        <f aca="false">VLOOKUP($B3669,'Product Master'!$A$2:$O$5991,4,FALSE())</f>
        <v>Sunrise Dairy Cookie Dough, 12 oz</v>
      </c>
      <c r="G3669" s="4" t="str">
        <f aca="false">VLOOKUP($B3669,'Product Master'!$A$2:$O$5991,9,FALSE())</f>
        <v>12 oz</v>
      </c>
      <c r="H3669" s="5" t="s">
        <v>16</v>
      </c>
      <c r="I3669" s="6" t="n">
        <f aca="false">VLOOKUP($B3669,'Product Master'!$A$2:$O$5991,14,FALSE())</f>
        <v>2.79</v>
      </c>
      <c r="J3669" s="7" t="n">
        <f aca="false">VLOOKUP($B3669,'Product Master'!$A$2:$O$5991,13,FALSE())</f>
        <v>12</v>
      </c>
      <c r="K3669" s="7" t="str">
        <f aca="false">VLOOKUP($B3669,'Product Master'!$A$2:$O$5991,11,FALSE())</f>
        <v>N</v>
      </c>
      <c r="L3669" s="7" t="str">
        <f aca="false">VLOOKUP($B3669,'Product Master'!$A$2:$O$5991,12,FALSE())</f>
        <v>Y</v>
      </c>
      <c r="M3669" s="3" t="n">
        <v>53</v>
      </c>
      <c r="N3669" s="3" t="n">
        <v>40</v>
      </c>
    </row>
    <row r="3670" customFormat="false" ht="15" hidden="false" customHeight="true" outlineLevel="0" collapsed="false">
      <c r="A3670" s="3" t="s">
        <v>7351</v>
      </c>
      <c r="B3670" s="3" t="s">
        <v>7352</v>
      </c>
      <c r="C3670" s="4" t="str">
        <f aca="false">VLOOKUP($B3670,'Product Master'!$A$2:$O$5991,7,FALSE())</f>
        <v>Dairy &amp; Eggs</v>
      </c>
      <c r="D3670" s="4" t="str">
        <f aca="false">VLOOKUP($B3670,'Product Master'!$A$2:$O$5991,8,FALSE())</f>
        <v>Refrigerated Dough</v>
      </c>
      <c r="E3670" s="4" t="str">
        <f aca="false">VLOOKUP($B3670,'Product Master'!$A$2:$O$5991,5,FALSE())</f>
        <v>Sunrise Dairy</v>
      </c>
      <c r="F3670" s="4" t="str">
        <f aca="false">VLOOKUP($B3670,'Product Master'!$A$2:$O$5991,4,FALSE())</f>
        <v>Sunrise Dairy Pizza Dough, 12 oz</v>
      </c>
      <c r="G3670" s="4" t="str">
        <f aca="false">VLOOKUP($B3670,'Product Master'!$A$2:$O$5991,9,FALSE())</f>
        <v>12 oz</v>
      </c>
      <c r="H3670" s="5" t="s">
        <v>16</v>
      </c>
      <c r="I3670" s="6" t="n">
        <f aca="false">VLOOKUP($B3670,'Product Master'!$A$2:$O$5991,14,FALSE())</f>
        <v>4.79</v>
      </c>
      <c r="J3670" s="7" t="n">
        <f aca="false">VLOOKUP($B3670,'Product Master'!$A$2:$O$5991,13,FALSE())</f>
        <v>6</v>
      </c>
      <c r="K3670" s="7" t="str">
        <f aca="false">VLOOKUP($B3670,'Product Master'!$A$2:$O$5991,11,FALSE())</f>
        <v>N</v>
      </c>
      <c r="L3670" s="7" t="str">
        <f aca="false">VLOOKUP($B3670,'Product Master'!$A$2:$O$5991,12,FALSE())</f>
        <v>Y</v>
      </c>
      <c r="M3670" s="3" t="n">
        <v>94</v>
      </c>
      <c r="N3670" s="3" t="n">
        <v>45</v>
      </c>
    </row>
    <row r="3671" customFormat="false" ht="15" hidden="false" customHeight="true" outlineLevel="0" collapsed="false">
      <c r="A3671" s="3" t="s">
        <v>7353</v>
      </c>
      <c r="B3671" s="3" t="s">
        <v>7354</v>
      </c>
      <c r="C3671" s="4" t="str">
        <f aca="false">VLOOKUP($B3671,'Product Master'!$A$2:$O$5991,7,FALSE())</f>
        <v>Dairy &amp; Eggs</v>
      </c>
      <c r="D3671" s="4" t="str">
        <f aca="false">VLOOKUP($B3671,'Product Master'!$A$2:$O$5991,8,FALSE())</f>
        <v>Refrigerated Dough</v>
      </c>
      <c r="E3671" s="4" t="str">
        <f aca="false">VLOOKUP($B3671,'Product Master'!$A$2:$O$5991,5,FALSE())</f>
        <v>Harborline</v>
      </c>
      <c r="F3671" s="4" t="str">
        <f aca="false">VLOOKUP($B3671,'Product Master'!$A$2:$O$5991,4,FALSE())</f>
        <v>Harborline Cookie Dough, 12 oz</v>
      </c>
      <c r="G3671" s="4" t="str">
        <f aca="false">VLOOKUP($B3671,'Product Master'!$A$2:$O$5991,9,FALSE())</f>
        <v>12 oz</v>
      </c>
      <c r="H3671" s="5" t="s">
        <v>16</v>
      </c>
      <c r="I3671" s="6" t="n">
        <f aca="false">VLOOKUP($B3671,'Product Master'!$A$2:$O$5991,14,FALSE())</f>
        <v>2.89</v>
      </c>
      <c r="J3671" s="7" t="n">
        <f aca="false">VLOOKUP($B3671,'Product Master'!$A$2:$O$5991,13,FALSE())</f>
        <v>6</v>
      </c>
      <c r="K3671" s="7" t="str">
        <f aca="false">VLOOKUP($B3671,'Product Master'!$A$2:$O$5991,11,FALSE())</f>
        <v>Y</v>
      </c>
      <c r="L3671" s="7" t="str">
        <f aca="false">VLOOKUP($B3671,'Product Master'!$A$2:$O$5991,12,FALSE())</f>
        <v>Y</v>
      </c>
      <c r="M3671" s="3" t="n">
        <v>84</v>
      </c>
      <c r="N3671" s="3" t="n">
        <v>56</v>
      </c>
    </row>
    <row r="3672" customFormat="false" ht="15" hidden="false" customHeight="true" outlineLevel="0" collapsed="false">
      <c r="A3672" s="3" t="s">
        <v>7355</v>
      </c>
      <c r="B3672" s="3" t="s">
        <v>7356</v>
      </c>
      <c r="C3672" s="4" t="str">
        <f aca="false">VLOOKUP($B3672,'Product Master'!$A$2:$O$5991,7,FALSE())</f>
        <v>Dairy &amp; Eggs</v>
      </c>
      <c r="D3672" s="4" t="str">
        <f aca="false">VLOOKUP($B3672,'Product Master'!$A$2:$O$5991,8,FALSE())</f>
        <v>Plant-Based Dairy</v>
      </c>
      <c r="E3672" s="4" t="str">
        <f aca="false">VLOOKUP($B3672,'Product Master'!$A$2:$O$5991,5,FALSE())</f>
        <v>Clover Ridge</v>
      </c>
      <c r="F3672" s="4" t="str">
        <f aca="false">VLOOKUP($B3672,'Product Master'!$A$2:$O$5991,4,FALSE())</f>
        <v>Clover Ridge Plant-Based Yogurt, 32 oz</v>
      </c>
      <c r="G3672" s="4" t="str">
        <f aca="false">VLOOKUP($B3672,'Product Master'!$A$2:$O$5991,9,FALSE())</f>
        <v>32 oz</v>
      </c>
      <c r="H3672" s="5" t="s">
        <v>16</v>
      </c>
      <c r="I3672" s="6" t="n">
        <f aca="false">VLOOKUP($B3672,'Product Master'!$A$2:$O$5991,14,FALSE())</f>
        <v>5.99</v>
      </c>
      <c r="J3672" s="7" t="n">
        <f aca="false">VLOOKUP($B3672,'Product Master'!$A$2:$O$5991,13,FALSE())</f>
        <v>1</v>
      </c>
      <c r="K3672" s="7" t="str">
        <f aca="false">VLOOKUP($B3672,'Product Master'!$A$2:$O$5991,11,FALSE())</f>
        <v>N</v>
      </c>
      <c r="L3672" s="7" t="str">
        <f aca="false">VLOOKUP($B3672,'Product Master'!$A$2:$O$5991,12,FALSE())</f>
        <v>Y</v>
      </c>
      <c r="M3672" s="3" t="n">
        <v>67</v>
      </c>
      <c r="N3672" s="3" t="n">
        <v>24</v>
      </c>
    </row>
    <row r="3673" customFormat="false" ht="15" hidden="false" customHeight="true" outlineLevel="0" collapsed="false">
      <c r="A3673" s="3" t="s">
        <v>7357</v>
      </c>
      <c r="B3673" s="3" t="s">
        <v>7358</v>
      </c>
      <c r="C3673" s="4" t="str">
        <f aca="false">VLOOKUP($B3673,'Product Master'!$A$2:$O$5991,7,FALSE())</f>
        <v>Dairy &amp; Eggs</v>
      </c>
      <c r="D3673" s="4" t="str">
        <f aca="false">VLOOKUP($B3673,'Product Master'!$A$2:$O$5991,8,FALSE())</f>
        <v>Plant-Based Dairy</v>
      </c>
      <c r="E3673" s="4" t="str">
        <f aca="false">VLOOKUP($B3673,'Product Master'!$A$2:$O$5991,5,FALSE())</f>
        <v>Sunrise Dairy</v>
      </c>
      <c r="F3673" s="4" t="str">
        <f aca="false">VLOOKUP($B3673,'Product Master'!$A$2:$O$5991,4,FALSE())</f>
        <v>Sunrise Dairy Almond Milk, 32 oz</v>
      </c>
      <c r="G3673" s="4" t="str">
        <f aca="false">VLOOKUP($B3673,'Product Master'!$A$2:$O$5991,9,FALSE())</f>
        <v>32 oz</v>
      </c>
      <c r="H3673" s="5" t="s">
        <v>16</v>
      </c>
      <c r="I3673" s="6" t="n">
        <f aca="false">VLOOKUP($B3673,'Product Master'!$A$2:$O$5991,14,FALSE())</f>
        <v>3.89</v>
      </c>
      <c r="J3673" s="7" t="n">
        <f aca="false">VLOOKUP($B3673,'Product Master'!$A$2:$O$5991,13,FALSE())</f>
        <v>8</v>
      </c>
      <c r="K3673" s="7" t="str">
        <f aca="false">VLOOKUP($B3673,'Product Master'!$A$2:$O$5991,11,FALSE())</f>
        <v>N</v>
      </c>
      <c r="L3673" s="7" t="str">
        <f aca="false">VLOOKUP($B3673,'Product Master'!$A$2:$O$5991,12,FALSE())</f>
        <v>Y</v>
      </c>
      <c r="M3673" s="3" t="n">
        <v>83</v>
      </c>
      <c r="N3673" s="3" t="n">
        <v>6</v>
      </c>
    </row>
    <row r="3674" customFormat="false" ht="15" hidden="false" customHeight="true" outlineLevel="0" collapsed="false">
      <c r="A3674" s="3" t="s">
        <v>7359</v>
      </c>
      <c r="B3674" s="3" t="s">
        <v>7360</v>
      </c>
      <c r="C3674" s="4" t="str">
        <f aca="false">VLOOKUP($B3674,'Product Master'!$A$2:$O$5991,7,FALSE())</f>
        <v>Dairy &amp; Eggs</v>
      </c>
      <c r="D3674" s="4" t="str">
        <f aca="false">VLOOKUP($B3674,'Product Master'!$A$2:$O$5991,8,FALSE())</f>
        <v>Plant-Based Dairy</v>
      </c>
      <c r="E3674" s="4" t="str">
        <f aca="false">VLOOKUP($B3674,'Product Master'!$A$2:$O$5991,5,FALSE())</f>
        <v>Clover Ridge</v>
      </c>
      <c r="F3674" s="4" t="str">
        <f aca="false">VLOOKUP($B3674,'Product Master'!$A$2:$O$5991,4,FALSE())</f>
        <v>Clover Ridge Vanilla Plant-Based Yogurt, 32 oz</v>
      </c>
      <c r="G3674" s="4" t="str">
        <f aca="false">VLOOKUP($B3674,'Product Master'!$A$2:$O$5991,9,FALSE())</f>
        <v>32 oz</v>
      </c>
      <c r="H3674" s="5" t="s">
        <v>16</v>
      </c>
      <c r="I3674" s="6" t="n">
        <f aca="false">VLOOKUP($B3674,'Product Master'!$A$2:$O$5991,14,FALSE())</f>
        <v>3.39</v>
      </c>
      <c r="J3674" s="7" t="n">
        <f aca="false">VLOOKUP($B3674,'Product Master'!$A$2:$O$5991,13,FALSE())</f>
        <v>6</v>
      </c>
      <c r="K3674" s="7" t="str">
        <f aca="false">VLOOKUP($B3674,'Product Master'!$A$2:$O$5991,11,FALSE())</f>
        <v>N</v>
      </c>
      <c r="L3674" s="7" t="str">
        <f aca="false">VLOOKUP($B3674,'Product Master'!$A$2:$O$5991,12,FALSE())</f>
        <v>Y</v>
      </c>
      <c r="M3674" s="3" t="n">
        <v>281</v>
      </c>
      <c r="N3674" s="3" t="n">
        <v>58</v>
      </c>
    </row>
    <row r="3675" customFormat="false" ht="15" hidden="false" customHeight="true" outlineLevel="0" collapsed="false">
      <c r="A3675" s="3" t="s">
        <v>7361</v>
      </c>
      <c r="B3675" s="3" t="s">
        <v>7362</v>
      </c>
      <c r="C3675" s="4" t="str">
        <f aca="false">VLOOKUP($B3675,'Product Master'!$A$2:$O$5991,7,FALSE())</f>
        <v>Dairy &amp; Eggs</v>
      </c>
      <c r="D3675" s="4" t="str">
        <f aca="false">VLOOKUP($B3675,'Product Master'!$A$2:$O$5991,8,FALSE())</f>
        <v>Plant-Based Dairy</v>
      </c>
      <c r="E3675" s="4" t="str">
        <f aca="false">VLOOKUP($B3675,'Product Master'!$A$2:$O$5991,5,FALSE())</f>
        <v>Meadow Gold Farms</v>
      </c>
      <c r="F3675" s="4" t="str">
        <f aca="false">VLOOKUP($B3675,'Product Master'!$A$2:$O$5991,4,FALSE())</f>
        <v>Meadow Gold Farms Almond Milk, 32 oz</v>
      </c>
      <c r="G3675" s="4" t="str">
        <f aca="false">VLOOKUP($B3675,'Product Master'!$A$2:$O$5991,9,FALSE())</f>
        <v>32 oz</v>
      </c>
      <c r="H3675" s="5" t="s">
        <v>16</v>
      </c>
      <c r="I3675" s="6" t="n">
        <f aca="false">VLOOKUP($B3675,'Product Master'!$A$2:$O$5991,14,FALSE())</f>
        <v>5.99</v>
      </c>
      <c r="J3675" s="7" t="n">
        <f aca="false">VLOOKUP($B3675,'Product Master'!$A$2:$O$5991,13,FALSE())</f>
        <v>6</v>
      </c>
      <c r="K3675" s="7" t="str">
        <f aca="false">VLOOKUP($B3675,'Product Master'!$A$2:$O$5991,11,FALSE())</f>
        <v>N</v>
      </c>
      <c r="L3675" s="7" t="str">
        <f aca="false">VLOOKUP($B3675,'Product Master'!$A$2:$O$5991,12,FALSE())</f>
        <v>Y</v>
      </c>
      <c r="M3675" s="3" t="n">
        <v>271</v>
      </c>
      <c r="N3675" s="3" t="n">
        <v>55</v>
      </c>
    </row>
    <row r="3676" customFormat="false" ht="15" hidden="false" customHeight="true" outlineLevel="0" collapsed="false">
      <c r="A3676" s="3" t="s">
        <v>7363</v>
      </c>
      <c r="B3676" s="3" t="s">
        <v>7364</v>
      </c>
      <c r="C3676" s="4" t="str">
        <f aca="false">VLOOKUP($B3676,'Product Master'!$A$2:$O$5991,7,FALSE())</f>
        <v>Dairy &amp; Eggs</v>
      </c>
      <c r="D3676" s="4" t="str">
        <f aca="false">VLOOKUP($B3676,'Product Master'!$A$2:$O$5991,8,FALSE())</f>
        <v>Plant-Based Dairy</v>
      </c>
      <c r="E3676" s="4" t="str">
        <f aca="false">VLOOKUP($B3676,'Product Master'!$A$2:$O$5991,5,FALSE())</f>
        <v>Clover Ridge</v>
      </c>
      <c r="F3676" s="4" t="str">
        <f aca="false">VLOOKUP($B3676,'Product Master'!$A$2:$O$5991,4,FALSE())</f>
        <v>Clover Ridge Plant-Based Yogurt, 64 oz</v>
      </c>
      <c r="G3676" s="4" t="str">
        <f aca="false">VLOOKUP($B3676,'Product Master'!$A$2:$O$5991,9,FALSE())</f>
        <v>64 oz</v>
      </c>
      <c r="H3676" s="5" t="s">
        <v>16</v>
      </c>
      <c r="I3676" s="6" t="n">
        <f aca="false">VLOOKUP($B3676,'Product Master'!$A$2:$O$5991,14,FALSE())</f>
        <v>4.89</v>
      </c>
      <c r="J3676" s="7" t="n">
        <f aca="false">VLOOKUP($B3676,'Product Master'!$A$2:$O$5991,13,FALSE())</f>
        <v>6</v>
      </c>
      <c r="K3676" s="7" t="str">
        <f aca="false">VLOOKUP($B3676,'Product Master'!$A$2:$O$5991,11,FALSE())</f>
        <v>N</v>
      </c>
      <c r="L3676" s="7" t="str">
        <f aca="false">VLOOKUP($B3676,'Product Master'!$A$2:$O$5991,12,FALSE())</f>
        <v>Y</v>
      </c>
      <c r="M3676" s="3" t="n">
        <v>39</v>
      </c>
      <c r="N3676" s="3" t="n">
        <v>23</v>
      </c>
    </row>
    <row r="3677" customFormat="false" ht="15" hidden="false" customHeight="true" outlineLevel="0" collapsed="false">
      <c r="A3677" s="3" t="s">
        <v>7365</v>
      </c>
      <c r="B3677" s="3" t="s">
        <v>7366</v>
      </c>
      <c r="C3677" s="4" t="str">
        <f aca="false">VLOOKUP($B3677,'Product Master'!$A$2:$O$5991,7,FALSE())</f>
        <v>Dairy &amp; Eggs</v>
      </c>
      <c r="D3677" s="4" t="str">
        <f aca="false">VLOOKUP($B3677,'Product Master'!$A$2:$O$5991,8,FALSE())</f>
        <v>Plant-Based Dairy</v>
      </c>
      <c r="E3677" s="4" t="str">
        <f aca="false">VLOOKUP($B3677,'Product Master'!$A$2:$O$5991,5,FALSE())</f>
        <v>Harborline</v>
      </c>
      <c r="F3677" s="4" t="str">
        <f aca="false">VLOOKUP($B3677,'Product Master'!$A$2:$O$5991,4,FALSE())</f>
        <v>Harborline Vanilla Soy Milk, 32 oz</v>
      </c>
      <c r="G3677" s="4" t="str">
        <f aca="false">VLOOKUP($B3677,'Product Master'!$A$2:$O$5991,9,FALSE())</f>
        <v>32 oz</v>
      </c>
      <c r="H3677" s="5" t="s">
        <v>16</v>
      </c>
      <c r="I3677" s="6" t="n">
        <f aca="false">VLOOKUP($B3677,'Product Master'!$A$2:$O$5991,14,FALSE())</f>
        <v>4.79</v>
      </c>
      <c r="J3677" s="7" t="n">
        <f aca="false">VLOOKUP($B3677,'Product Master'!$A$2:$O$5991,13,FALSE())</f>
        <v>1</v>
      </c>
      <c r="K3677" s="7" t="str">
        <f aca="false">VLOOKUP($B3677,'Product Master'!$A$2:$O$5991,11,FALSE())</f>
        <v>Y</v>
      </c>
      <c r="L3677" s="7" t="str">
        <f aca="false">VLOOKUP($B3677,'Product Master'!$A$2:$O$5991,12,FALSE())</f>
        <v>Y</v>
      </c>
      <c r="M3677" s="3" t="n">
        <v>197</v>
      </c>
      <c r="N3677" s="3" t="n">
        <v>29</v>
      </c>
    </row>
    <row r="3678" customFormat="false" ht="15" hidden="false" customHeight="true" outlineLevel="0" collapsed="false">
      <c r="A3678" s="3" t="s">
        <v>7367</v>
      </c>
      <c r="B3678" s="3" t="s">
        <v>7368</v>
      </c>
      <c r="C3678" s="4" t="str">
        <f aca="false">VLOOKUP($B3678,'Product Master'!$A$2:$O$5991,7,FALSE())</f>
        <v>Dairy &amp; Eggs</v>
      </c>
      <c r="D3678" s="4" t="str">
        <f aca="false">VLOOKUP($B3678,'Product Master'!$A$2:$O$5991,8,FALSE())</f>
        <v>Plant-Based Dairy</v>
      </c>
      <c r="E3678" s="4" t="str">
        <f aca="false">VLOOKUP($B3678,'Product Master'!$A$2:$O$5991,5,FALSE())</f>
        <v>Sunrise Dairy</v>
      </c>
      <c r="F3678" s="4" t="str">
        <f aca="false">VLOOKUP($B3678,'Product Master'!$A$2:$O$5991,4,FALSE())</f>
        <v>Sunrise Dairy Vanilla Almond Milk, 64 oz</v>
      </c>
      <c r="G3678" s="4" t="str">
        <f aca="false">VLOOKUP($B3678,'Product Master'!$A$2:$O$5991,9,FALSE())</f>
        <v>64 oz</v>
      </c>
      <c r="H3678" s="5" t="s">
        <v>16</v>
      </c>
      <c r="I3678" s="6" t="n">
        <f aca="false">VLOOKUP($B3678,'Product Master'!$A$2:$O$5991,14,FALSE())</f>
        <v>5.99</v>
      </c>
      <c r="J3678" s="7" t="n">
        <f aca="false">VLOOKUP($B3678,'Product Master'!$A$2:$O$5991,13,FALSE())</f>
        <v>6</v>
      </c>
      <c r="K3678" s="7" t="str">
        <f aca="false">VLOOKUP($B3678,'Product Master'!$A$2:$O$5991,11,FALSE())</f>
        <v>N</v>
      </c>
      <c r="L3678" s="7" t="str">
        <f aca="false">VLOOKUP($B3678,'Product Master'!$A$2:$O$5991,12,FALSE())</f>
        <v>Y</v>
      </c>
      <c r="M3678" s="3" t="n">
        <v>64</v>
      </c>
      <c r="N3678" s="3" t="n">
        <v>8</v>
      </c>
    </row>
    <row r="3679" customFormat="false" ht="15" hidden="false" customHeight="true" outlineLevel="0" collapsed="false">
      <c r="A3679" s="3" t="s">
        <v>7369</v>
      </c>
      <c r="B3679" s="3" t="s">
        <v>7370</v>
      </c>
      <c r="C3679" s="4" t="str">
        <f aca="false">VLOOKUP($B3679,'Product Master'!$A$2:$O$5991,7,FALSE())</f>
        <v>Dairy &amp; Eggs</v>
      </c>
      <c r="D3679" s="4" t="str">
        <f aca="false">VLOOKUP($B3679,'Product Master'!$A$2:$O$5991,8,FALSE())</f>
        <v>Plant-Based Dairy</v>
      </c>
      <c r="E3679" s="4" t="str">
        <f aca="false">VLOOKUP($B3679,'Product Master'!$A$2:$O$5991,5,FALSE())</f>
        <v>Harborline</v>
      </c>
      <c r="F3679" s="4" t="str">
        <f aca="false">VLOOKUP($B3679,'Product Master'!$A$2:$O$5991,4,FALSE())</f>
        <v>Harborline Vanilla Coconut Milk, 32 oz</v>
      </c>
      <c r="G3679" s="4" t="str">
        <f aca="false">VLOOKUP($B3679,'Product Master'!$A$2:$O$5991,9,FALSE())</f>
        <v>32 oz</v>
      </c>
      <c r="H3679" s="5" t="s">
        <v>16</v>
      </c>
      <c r="I3679" s="6" t="n">
        <f aca="false">VLOOKUP($B3679,'Product Master'!$A$2:$O$5991,14,FALSE())</f>
        <v>5.39</v>
      </c>
      <c r="J3679" s="7" t="n">
        <f aca="false">VLOOKUP($B3679,'Product Master'!$A$2:$O$5991,13,FALSE())</f>
        <v>6</v>
      </c>
      <c r="K3679" s="7" t="str">
        <f aca="false">VLOOKUP($B3679,'Product Master'!$A$2:$O$5991,11,FALSE())</f>
        <v>Y</v>
      </c>
      <c r="L3679" s="7" t="str">
        <f aca="false">VLOOKUP($B3679,'Product Master'!$A$2:$O$5991,12,FALSE())</f>
        <v>Y</v>
      </c>
      <c r="M3679" s="3" t="n">
        <v>190</v>
      </c>
      <c r="N3679" s="3" t="n">
        <v>58</v>
      </c>
    </row>
    <row r="3680" customFormat="false" ht="15" hidden="false" customHeight="true" outlineLevel="0" collapsed="false">
      <c r="A3680" s="3" t="s">
        <v>7371</v>
      </c>
      <c r="B3680" s="3" t="s">
        <v>7372</v>
      </c>
      <c r="C3680" s="4" t="str">
        <f aca="false">VLOOKUP($B3680,'Product Master'!$A$2:$O$5991,7,FALSE())</f>
        <v>Dairy &amp; Eggs</v>
      </c>
      <c r="D3680" s="4" t="str">
        <f aca="false">VLOOKUP($B3680,'Product Master'!$A$2:$O$5991,8,FALSE())</f>
        <v>Plant-Based Dairy</v>
      </c>
      <c r="E3680" s="4" t="str">
        <f aca="false">VLOOKUP($B3680,'Product Master'!$A$2:$O$5991,5,FALSE())</f>
        <v>Sunrise Dairy</v>
      </c>
      <c r="F3680" s="4" t="str">
        <f aca="false">VLOOKUP($B3680,'Product Master'!$A$2:$O$5991,4,FALSE())</f>
        <v>Sunrise Dairy Unsweetened Soy Milk, 64 oz</v>
      </c>
      <c r="G3680" s="4" t="str">
        <f aca="false">VLOOKUP($B3680,'Product Master'!$A$2:$O$5991,9,FALSE())</f>
        <v>64 oz</v>
      </c>
      <c r="H3680" s="5" t="s">
        <v>16</v>
      </c>
      <c r="I3680" s="6" t="n">
        <f aca="false">VLOOKUP($B3680,'Product Master'!$A$2:$O$5991,14,FALSE())</f>
        <v>5.89</v>
      </c>
      <c r="J3680" s="7" t="n">
        <f aca="false">VLOOKUP($B3680,'Product Master'!$A$2:$O$5991,13,FALSE())</f>
        <v>1</v>
      </c>
      <c r="K3680" s="7" t="str">
        <f aca="false">VLOOKUP($B3680,'Product Master'!$A$2:$O$5991,11,FALSE())</f>
        <v>N</v>
      </c>
      <c r="L3680" s="7" t="str">
        <f aca="false">VLOOKUP($B3680,'Product Master'!$A$2:$O$5991,12,FALSE())</f>
        <v>Y</v>
      </c>
      <c r="M3680" s="3" t="n">
        <v>159</v>
      </c>
      <c r="N3680" s="3" t="n">
        <v>33</v>
      </c>
    </row>
    <row r="3681" customFormat="false" ht="15" hidden="false" customHeight="true" outlineLevel="0" collapsed="false">
      <c r="A3681" s="3" t="s">
        <v>7373</v>
      </c>
      <c r="B3681" s="3" t="s">
        <v>7374</v>
      </c>
      <c r="C3681" s="4" t="str">
        <f aca="false">VLOOKUP($B3681,'Product Master'!$A$2:$O$5991,7,FALSE())</f>
        <v>Dairy &amp; Eggs</v>
      </c>
      <c r="D3681" s="4" t="str">
        <f aca="false">VLOOKUP($B3681,'Product Master'!$A$2:$O$5991,8,FALSE())</f>
        <v>Plant-Based Dairy</v>
      </c>
      <c r="E3681" s="4" t="str">
        <f aca="false">VLOOKUP($B3681,'Product Master'!$A$2:$O$5991,5,FALSE())</f>
        <v>Clover Ridge</v>
      </c>
      <c r="F3681" s="4" t="str">
        <f aca="false">VLOOKUP($B3681,'Product Master'!$A$2:$O$5991,4,FALSE())</f>
        <v>Clover Ridge Vanilla Coconut Milk, 64 oz</v>
      </c>
      <c r="G3681" s="4" t="str">
        <f aca="false">VLOOKUP($B3681,'Product Master'!$A$2:$O$5991,9,FALSE())</f>
        <v>64 oz</v>
      </c>
      <c r="H3681" s="5" t="s">
        <v>16</v>
      </c>
      <c r="I3681" s="6" t="n">
        <f aca="false">VLOOKUP($B3681,'Product Master'!$A$2:$O$5991,14,FALSE())</f>
        <v>4.89</v>
      </c>
      <c r="J3681" s="7" t="n">
        <f aca="false">VLOOKUP($B3681,'Product Master'!$A$2:$O$5991,13,FALSE())</f>
        <v>6</v>
      </c>
      <c r="K3681" s="7" t="str">
        <f aca="false">VLOOKUP($B3681,'Product Master'!$A$2:$O$5991,11,FALSE())</f>
        <v>N</v>
      </c>
      <c r="L3681" s="7" t="str">
        <f aca="false">VLOOKUP($B3681,'Product Master'!$A$2:$O$5991,12,FALSE())</f>
        <v>Y</v>
      </c>
      <c r="M3681" s="3" t="n">
        <v>289</v>
      </c>
      <c r="N3681" s="3" t="n">
        <v>19</v>
      </c>
    </row>
    <row r="3682" customFormat="false" ht="15" hidden="false" customHeight="true" outlineLevel="0" collapsed="false">
      <c r="A3682" s="3" t="s">
        <v>7375</v>
      </c>
      <c r="B3682" s="3" t="s">
        <v>7376</v>
      </c>
      <c r="C3682" s="4" t="str">
        <f aca="false">VLOOKUP($B3682,'Product Master'!$A$2:$O$5991,7,FALSE())</f>
        <v>Dairy &amp; Eggs</v>
      </c>
      <c r="D3682" s="4" t="str">
        <f aca="false">VLOOKUP($B3682,'Product Master'!$A$2:$O$5991,8,FALSE())</f>
        <v>Plant-Based Dairy</v>
      </c>
      <c r="E3682" s="4" t="str">
        <f aca="false">VLOOKUP($B3682,'Product Master'!$A$2:$O$5991,5,FALSE())</f>
        <v>Harborline</v>
      </c>
      <c r="F3682" s="4" t="str">
        <f aca="false">VLOOKUP($B3682,'Product Master'!$A$2:$O$5991,4,FALSE())</f>
        <v>Harborline Unsweetened Soy Milk, 32 oz</v>
      </c>
      <c r="G3682" s="4" t="str">
        <f aca="false">VLOOKUP($B3682,'Product Master'!$A$2:$O$5991,9,FALSE())</f>
        <v>32 oz</v>
      </c>
      <c r="H3682" s="5" t="s">
        <v>16</v>
      </c>
      <c r="I3682" s="6" t="n">
        <f aca="false">VLOOKUP($B3682,'Product Master'!$A$2:$O$5991,14,FALSE())</f>
        <v>3.79</v>
      </c>
      <c r="J3682" s="7" t="n">
        <f aca="false">VLOOKUP($B3682,'Product Master'!$A$2:$O$5991,13,FALSE())</f>
        <v>1</v>
      </c>
      <c r="K3682" s="7" t="str">
        <f aca="false">VLOOKUP($B3682,'Product Master'!$A$2:$O$5991,11,FALSE())</f>
        <v>Y</v>
      </c>
      <c r="L3682" s="7" t="str">
        <f aca="false">VLOOKUP($B3682,'Product Master'!$A$2:$O$5991,12,FALSE())</f>
        <v>Y</v>
      </c>
      <c r="M3682" s="3" t="n">
        <v>43</v>
      </c>
      <c r="N3682" s="3" t="n">
        <v>56</v>
      </c>
    </row>
    <row r="3683" customFormat="false" ht="15" hidden="false" customHeight="true" outlineLevel="0" collapsed="false">
      <c r="A3683" s="3" t="s">
        <v>7377</v>
      </c>
      <c r="B3683" s="3" t="s">
        <v>7378</v>
      </c>
      <c r="C3683" s="4" t="str">
        <f aca="false">VLOOKUP($B3683,'Product Master'!$A$2:$O$5991,7,FALSE())</f>
        <v>Dairy &amp; Eggs</v>
      </c>
      <c r="D3683" s="4" t="str">
        <f aca="false">VLOOKUP($B3683,'Product Master'!$A$2:$O$5991,8,FALSE())</f>
        <v>Plant-Based Dairy</v>
      </c>
      <c r="E3683" s="4" t="str">
        <f aca="false">VLOOKUP($B3683,'Product Master'!$A$2:$O$5991,5,FALSE())</f>
        <v>Sunrise Dairy</v>
      </c>
      <c r="F3683" s="4" t="str">
        <f aca="false">VLOOKUP($B3683,'Product Master'!$A$2:$O$5991,4,FALSE())</f>
        <v>Sunrise Dairy Soy Milk, 64 oz</v>
      </c>
      <c r="G3683" s="4" t="str">
        <f aca="false">VLOOKUP($B3683,'Product Master'!$A$2:$O$5991,9,FALSE())</f>
        <v>64 oz</v>
      </c>
      <c r="H3683" s="5" t="s">
        <v>16</v>
      </c>
      <c r="I3683" s="6" t="n">
        <f aca="false">VLOOKUP($B3683,'Product Master'!$A$2:$O$5991,14,FALSE())</f>
        <v>3.49</v>
      </c>
      <c r="J3683" s="7" t="n">
        <f aca="false">VLOOKUP($B3683,'Product Master'!$A$2:$O$5991,13,FALSE())</f>
        <v>1</v>
      </c>
      <c r="K3683" s="7" t="str">
        <f aca="false">VLOOKUP($B3683,'Product Master'!$A$2:$O$5991,11,FALSE())</f>
        <v>N</v>
      </c>
      <c r="L3683" s="7" t="str">
        <f aca="false">VLOOKUP($B3683,'Product Master'!$A$2:$O$5991,12,FALSE())</f>
        <v>Y</v>
      </c>
      <c r="M3683" s="3" t="n">
        <v>242</v>
      </c>
      <c r="N3683" s="3" t="n">
        <v>9</v>
      </c>
    </row>
    <row r="3684" customFormat="false" ht="15" hidden="false" customHeight="true" outlineLevel="0" collapsed="false">
      <c r="A3684" s="3" t="s">
        <v>7379</v>
      </c>
      <c r="B3684" s="3" t="s">
        <v>7380</v>
      </c>
      <c r="C3684" s="4" t="str">
        <f aca="false">VLOOKUP($B3684,'Product Master'!$A$2:$O$5991,7,FALSE())</f>
        <v>Dairy &amp; Eggs</v>
      </c>
      <c r="D3684" s="4" t="str">
        <f aca="false">VLOOKUP($B3684,'Product Master'!$A$2:$O$5991,8,FALSE())</f>
        <v>Plant-Based Dairy</v>
      </c>
      <c r="E3684" s="4" t="str">
        <f aca="false">VLOOKUP($B3684,'Product Master'!$A$2:$O$5991,5,FALSE())</f>
        <v>Clover Ridge</v>
      </c>
      <c r="F3684" s="4" t="str">
        <f aca="false">VLOOKUP($B3684,'Product Master'!$A$2:$O$5991,4,FALSE())</f>
        <v>Clover Ridge Vanilla Vegan Cheese Shreds, 32 oz</v>
      </c>
      <c r="G3684" s="4" t="str">
        <f aca="false">VLOOKUP($B3684,'Product Master'!$A$2:$O$5991,9,FALSE())</f>
        <v>32 oz</v>
      </c>
      <c r="H3684" s="5" t="s">
        <v>16</v>
      </c>
      <c r="I3684" s="6" t="n">
        <f aca="false">VLOOKUP($B3684,'Product Master'!$A$2:$O$5991,14,FALSE())</f>
        <v>3.79</v>
      </c>
      <c r="J3684" s="7" t="n">
        <f aca="false">VLOOKUP($B3684,'Product Master'!$A$2:$O$5991,13,FALSE())</f>
        <v>6</v>
      </c>
      <c r="K3684" s="7" t="str">
        <f aca="false">VLOOKUP($B3684,'Product Master'!$A$2:$O$5991,11,FALSE())</f>
        <v>N</v>
      </c>
      <c r="L3684" s="7" t="str">
        <f aca="false">VLOOKUP($B3684,'Product Master'!$A$2:$O$5991,12,FALSE())</f>
        <v>Y</v>
      </c>
      <c r="M3684" s="3" t="n">
        <v>68</v>
      </c>
      <c r="N3684" s="3" t="n">
        <v>14</v>
      </c>
    </row>
    <row r="3685" customFormat="false" ht="15" hidden="false" customHeight="true" outlineLevel="0" collapsed="false">
      <c r="A3685" s="3" t="s">
        <v>7381</v>
      </c>
      <c r="B3685" s="3" t="s">
        <v>7382</v>
      </c>
      <c r="C3685" s="4" t="str">
        <f aca="false">VLOOKUP($B3685,'Product Master'!$A$2:$O$5991,7,FALSE())</f>
        <v>Dairy &amp; Eggs</v>
      </c>
      <c r="D3685" s="4" t="str">
        <f aca="false">VLOOKUP($B3685,'Product Master'!$A$2:$O$5991,8,FALSE())</f>
        <v>Plant-Based Dairy</v>
      </c>
      <c r="E3685" s="4" t="str">
        <f aca="false">VLOOKUP($B3685,'Product Master'!$A$2:$O$5991,5,FALSE())</f>
        <v>Clover Ridge</v>
      </c>
      <c r="F3685" s="4" t="str">
        <f aca="false">VLOOKUP($B3685,'Product Master'!$A$2:$O$5991,4,FALSE())</f>
        <v>Clover Ridge Vanilla Oat Milk, 32 oz</v>
      </c>
      <c r="G3685" s="4" t="str">
        <f aca="false">VLOOKUP($B3685,'Product Master'!$A$2:$O$5991,9,FALSE())</f>
        <v>32 oz</v>
      </c>
      <c r="H3685" s="5" t="s">
        <v>16</v>
      </c>
      <c r="I3685" s="6" t="n">
        <f aca="false">VLOOKUP($B3685,'Product Master'!$A$2:$O$5991,14,FALSE())</f>
        <v>4.39</v>
      </c>
      <c r="J3685" s="7" t="n">
        <f aca="false">VLOOKUP($B3685,'Product Master'!$A$2:$O$5991,13,FALSE())</f>
        <v>8</v>
      </c>
      <c r="K3685" s="7" t="str">
        <f aca="false">VLOOKUP($B3685,'Product Master'!$A$2:$O$5991,11,FALSE())</f>
        <v>N</v>
      </c>
      <c r="L3685" s="7" t="str">
        <f aca="false">VLOOKUP($B3685,'Product Master'!$A$2:$O$5991,12,FALSE())</f>
        <v>Y</v>
      </c>
      <c r="M3685" s="3" t="n">
        <v>230</v>
      </c>
      <c r="N3685" s="3" t="n">
        <v>13</v>
      </c>
    </row>
    <row r="3686" customFormat="false" ht="15" hidden="false" customHeight="true" outlineLevel="0" collapsed="false">
      <c r="A3686" s="3" t="s">
        <v>7383</v>
      </c>
      <c r="B3686" s="3" t="s">
        <v>7384</v>
      </c>
      <c r="C3686" s="4" t="str">
        <f aca="false">VLOOKUP($B3686,'Product Master'!$A$2:$O$5991,7,FALSE())</f>
        <v>Dairy &amp; Eggs</v>
      </c>
      <c r="D3686" s="4" t="str">
        <f aca="false">VLOOKUP($B3686,'Product Master'!$A$2:$O$5991,8,FALSE())</f>
        <v>Plant-Based Dairy</v>
      </c>
      <c r="E3686" s="4" t="str">
        <f aca="false">VLOOKUP($B3686,'Product Master'!$A$2:$O$5991,5,FALSE())</f>
        <v>Sunrise Dairy</v>
      </c>
      <c r="F3686" s="4" t="str">
        <f aca="false">VLOOKUP($B3686,'Product Master'!$A$2:$O$5991,4,FALSE())</f>
        <v>Sunrise Dairy Vanilla Coconut Milk, 64 oz</v>
      </c>
      <c r="G3686" s="4" t="str">
        <f aca="false">VLOOKUP($B3686,'Product Master'!$A$2:$O$5991,9,FALSE())</f>
        <v>64 oz</v>
      </c>
      <c r="H3686" s="5" t="s">
        <v>16</v>
      </c>
      <c r="I3686" s="6" t="n">
        <f aca="false">VLOOKUP($B3686,'Product Master'!$A$2:$O$5991,14,FALSE())</f>
        <v>3.49</v>
      </c>
      <c r="J3686" s="7" t="n">
        <f aca="false">VLOOKUP($B3686,'Product Master'!$A$2:$O$5991,13,FALSE())</f>
        <v>6</v>
      </c>
      <c r="K3686" s="7" t="str">
        <f aca="false">VLOOKUP($B3686,'Product Master'!$A$2:$O$5991,11,FALSE())</f>
        <v>N</v>
      </c>
      <c r="L3686" s="7" t="str">
        <f aca="false">VLOOKUP($B3686,'Product Master'!$A$2:$O$5991,12,FALSE())</f>
        <v>Y</v>
      </c>
      <c r="M3686" s="3" t="n">
        <v>219</v>
      </c>
      <c r="N3686" s="3" t="n">
        <v>38</v>
      </c>
    </row>
    <row r="3687" customFormat="false" ht="15" hidden="false" customHeight="true" outlineLevel="0" collapsed="false">
      <c r="A3687" s="3" t="s">
        <v>7385</v>
      </c>
      <c r="B3687" s="3" t="s">
        <v>7386</v>
      </c>
      <c r="C3687" s="4" t="str">
        <f aca="false">VLOOKUP($B3687,'Product Master'!$A$2:$O$5991,7,FALSE())</f>
        <v>Dairy &amp; Eggs</v>
      </c>
      <c r="D3687" s="4" t="str">
        <f aca="false">VLOOKUP($B3687,'Product Master'!$A$2:$O$5991,8,FALSE())</f>
        <v>Plant-Based Dairy</v>
      </c>
      <c r="E3687" s="4" t="str">
        <f aca="false">VLOOKUP($B3687,'Product Master'!$A$2:$O$5991,5,FALSE())</f>
        <v>Harborline</v>
      </c>
      <c r="F3687" s="4" t="str">
        <f aca="false">VLOOKUP($B3687,'Product Master'!$A$2:$O$5991,4,FALSE())</f>
        <v>Harborline Unsweetened Almond Milk, 32 oz</v>
      </c>
      <c r="G3687" s="4" t="str">
        <f aca="false">VLOOKUP($B3687,'Product Master'!$A$2:$O$5991,9,FALSE())</f>
        <v>32 oz</v>
      </c>
      <c r="H3687" s="5" t="s">
        <v>16</v>
      </c>
      <c r="I3687" s="6" t="n">
        <f aca="false">VLOOKUP($B3687,'Product Master'!$A$2:$O$5991,14,FALSE())</f>
        <v>4.79</v>
      </c>
      <c r="J3687" s="7" t="n">
        <f aca="false">VLOOKUP($B3687,'Product Master'!$A$2:$O$5991,13,FALSE())</f>
        <v>8</v>
      </c>
      <c r="K3687" s="7" t="str">
        <f aca="false">VLOOKUP($B3687,'Product Master'!$A$2:$O$5991,11,FALSE())</f>
        <v>Y</v>
      </c>
      <c r="L3687" s="7" t="str">
        <f aca="false">VLOOKUP($B3687,'Product Master'!$A$2:$O$5991,12,FALSE())</f>
        <v>Y</v>
      </c>
      <c r="M3687" s="3" t="n">
        <v>27</v>
      </c>
      <c r="N3687" s="3" t="n">
        <v>38</v>
      </c>
    </row>
    <row r="3688" customFormat="false" ht="15" hidden="false" customHeight="true" outlineLevel="0" collapsed="false">
      <c r="A3688" s="3" t="s">
        <v>7387</v>
      </c>
      <c r="B3688" s="3" t="s">
        <v>7388</v>
      </c>
      <c r="C3688" s="4" t="str">
        <f aca="false">VLOOKUP($B3688,'Product Master'!$A$2:$O$5991,7,FALSE())</f>
        <v>Dairy &amp; Eggs</v>
      </c>
      <c r="D3688" s="4" t="str">
        <f aca="false">VLOOKUP($B3688,'Product Master'!$A$2:$O$5991,8,FALSE())</f>
        <v>Plant-Based Dairy</v>
      </c>
      <c r="E3688" s="4" t="str">
        <f aca="false">VLOOKUP($B3688,'Product Master'!$A$2:$O$5991,5,FALSE())</f>
        <v>Harborline</v>
      </c>
      <c r="F3688" s="4" t="str">
        <f aca="false">VLOOKUP($B3688,'Product Master'!$A$2:$O$5991,4,FALSE())</f>
        <v>Harborline Unsweetened Oat Milk, 32 oz</v>
      </c>
      <c r="G3688" s="4" t="str">
        <f aca="false">VLOOKUP($B3688,'Product Master'!$A$2:$O$5991,9,FALSE())</f>
        <v>32 oz</v>
      </c>
      <c r="H3688" s="5" t="s">
        <v>16</v>
      </c>
      <c r="I3688" s="6" t="n">
        <f aca="false">VLOOKUP($B3688,'Product Master'!$A$2:$O$5991,14,FALSE())</f>
        <v>3.49</v>
      </c>
      <c r="J3688" s="7" t="n">
        <f aca="false">VLOOKUP($B3688,'Product Master'!$A$2:$O$5991,13,FALSE())</f>
        <v>1</v>
      </c>
      <c r="K3688" s="7" t="str">
        <f aca="false">VLOOKUP($B3688,'Product Master'!$A$2:$O$5991,11,FALSE())</f>
        <v>Y</v>
      </c>
      <c r="L3688" s="7" t="str">
        <f aca="false">VLOOKUP($B3688,'Product Master'!$A$2:$O$5991,12,FALSE())</f>
        <v>Y</v>
      </c>
      <c r="M3688" s="3" t="n">
        <v>114</v>
      </c>
      <c r="N3688" s="3" t="n">
        <v>59</v>
      </c>
    </row>
    <row r="3689" customFormat="false" ht="15" hidden="false" customHeight="true" outlineLevel="0" collapsed="false">
      <c r="A3689" s="3" t="s">
        <v>7389</v>
      </c>
      <c r="B3689" s="3" t="s">
        <v>7390</v>
      </c>
      <c r="C3689" s="4" t="str">
        <f aca="false">VLOOKUP($B3689,'Product Master'!$A$2:$O$5991,7,FALSE())</f>
        <v>Dairy &amp; Eggs</v>
      </c>
      <c r="D3689" s="4" t="str">
        <f aca="false">VLOOKUP($B3689,'Product Master'!$A$2:$O$5991,8,FALSE())</f>
        <v>Plant-Based Dairy</v>
      </c>
      <c r="E3689" s="4" t="str">
        <f aca="false">VLOOKUP($B3689,'Product Master'!$A$2:$O$5991,5,FALSE())</f>
        <v>Clover Ridge</v>
      </c>
      <c r="F3689" s="4" t="str">
        <f aca="false">VLOOKUP($B3689,'Product Master'!$A$2:$O$5991,4,FALSE())</f>
        <v>Clover Ridge Unsweetened Soy Milk, 64 oz</v>
      </c>
      <c r="G3689" s="4" t="str">
        <f aca="false">VLOOKUP($B3689,'Product Master'!$A$2:$O$5991,9,FALSE())</f>
        <v>64 oz</v>
      </c>
      <c r="H3689" s="5" t="s">
        <v>16</v>
      </c>
      <c r="I3689" s="6" t="n">
        <f aca="false">VLOOKUP($B3689,'Product Master'!$A$2:$O$5991,14,FALSE())</f>
        <v>5.89</v>
      </c>
      <c r="J3689" s="7" t="n">
        <f aca="false">VLOOKUP($B3689,'Product Master'!$A$2:$O$5991,13,FALSE())</f>
        <v>12</v>
      </c>
      <c r="K3689" s="7" t="str">
        <f aca="false">VLOOKUP($B3689,'Product Master'!$A$2:$O$5991,11,FALSE())</f>
        <v>N</v>
      </c>
      <c r="L3689" s="7" t="str">
        <f aca="false">VLOOKUP($B3689,'Product Master'!$A$2:$O$5991,12,FALSE())</f>
        <v>Y</v>
      </c>
      <c r="M3689" s="3" t="n">
        <v>217</v>
      </c>
      <c r="N3689" s="3" t="n">
        <v>47</v>
      </c>
    </row>
    <row r="3690" customFormat="false" ht="15" hidden="false" customHeight="true" outlineLevel="0" collapsed="false">
      <c r="A3690" s="3" t="s">
        <v>7391</v>
      </c>
      <c r="B3690" s="3" t="s">
        <v>7392</v>
      </c>
      <c r="C3690" s="4" t="str">
        <f aca="false">VLOOKUP($B3690,'Product Master'!$A$2:$O$5991,7,FALSE())</f>
        <v>Dairy &amp; Eggs</v>
      </c>
      <c r="D3690" s="4" t="str">
        <f aca="false">VLOOKUP($B3690,'Product Master'!$A$2:$O$5991,8,FALSE())</f>
        <v>Plant-Based Dairy</v>
      </c>
      <c r="E3690" s="4" t="str">
        <f aca="false">VLOOKUP($B3690,'Product Master'!$A$2:$O$5991,5,FALSE())</f>
        <v>Meadow Gold Farms</v>
      </c>
      <c r="F3690" s="4" t="str">
        <f aca="false">VLOOKUP($B3690,'Product Master'!$A$2:$O$5991,4,FALSE())</f>
        <v>Meadow Gold Farms Unsweetened Plant-Based Yogurt, 64 oz</v>
      </c>
      <c r="G3690" s="4" t="str">
        <f aca="false">VLOOKUP($B3690,'Product Master'!$A$2:$O$5991,9,FALSE())</f>
        <v>64 oz</v>
      </c>
      <c r="H3690" s="5" t="s">
        <v>16</v>
      </c>
      <c r="I3690" s="6" t="n">
        <f aca="false">VLOOKUP($B3690,'Product Master'!$A$2:$O$5991,14,FALSE())</f>
        <v>4.89</v>
      </c>
      <c r="J3690" s="7" t="n">
        <f aca="false">VLOOKUP($B3690,'Product Master'!$A$2:$O$5991,13,FALSE())</f>
        <v>12</v>
      </c>
      <c r="K3690" s="7" t="str">
        <f aca="false">VLOOKUP($B3690,'Product Master'!$A$2:$O$5991,11,FALSE())</f>
        <v>N</v>
      </c>
      <c r="L3690" s="7" t="str">
        <f aca="false">VLOOKUP($B3690,'Product Master'!$A$2:$O$5991,12,FALSE())</f>
        <v>Y</v>
      </c>
      <c r="M3690" s="3" t="n">
        <v>39</v>
      </c>
      <c r="N3690" s="3" t="n">
        <v>56</v>
      </c>
    </row>
    <row r="3691" customFormat="false" ht="15" hidden="false" customHeight="true" outlineLevel="0" collapsed="false">
      <c r="A3691" s="3" t="s">
        <v>7393</v>
      </c>
      <c r="B3691" s="3" t="s">
        <v>7394</v>
      </c>
      <c r="C3691" s="4" t="str">
        <f aca="false">VLOOKUP($B3691,'Product Master'!$A$2:$O$5991,7,FALSE())</f>
        <v>Dairy &amp; Eggs</v>
      </c>
      <c r="D3691" s="4" t="str">
        <f aca="false">VLOOKUP($B3691,'Product Master'!$A$2:$O$5991,8,FALSE())</f>
        <v>Plant-Based Dairy</v>
      </c>
      <c r="E3691" s="4" t="str">
        <f aca="false">VLOOKUP($B3691,'Product Master'!$A$2:$O$5991,5,FALSE())</f>
        <v>Harborline</v>
      </c>
      <c r="F3691" s="4" t="str">
        <f aca="false">VLOOKUP($B3691,'Product Master'!$A$2:$O$5991,4,FALSE())</f>
        <v>Harborline Oat Milk, 32 oz</v>
      </c>
      <c r="G3691" s="4" t="str">
        <f aca="false">VLOOKUP($B3691,'Product Master'!$A$2:$O$5991,9,FALSE())</f>
        <v>32 oz</v>
      </c>
      <c r="H3691" s="5" t="s">
        <v>16</v>
      </c>
      <c r="I3691" s="6" t="n">
        <f aca="false">VLOOKUP($B3691,'Product Master'!$A$2:$O$5991,14,FALSE())</f>
        <v>3.29</v>
      </c>
      <c r="J3691" s="7" t="n">
        <f aca="false">VLOOKUP($B3691,'Product Master'!$A$2:$O$5991,13,FALSE())</f>
        <v>6</v>
      </c>
      <c r="K3691" s="7" t="str">
        <f aca="false">VLOOKUP($B3691,'Product Master'!$A$2:$O$5991,11,FALSE())</f>
        <v>Y</v>
      </c>
      <c r="L3691" s="7" t="str">
        <f aca="false">VLOOKUP($B3691,'Product Master'!$A$2:$O$5991,12,FALSE())</f>
        <v>Y</v>
      </c>
      <c r="M3691" s="3" t="n">
        <v>233</v>
      </c>
      <c r="N3691" s="3" t="n">
        <v>22</v>
      </c>
    </row>
    <row r="3692" customFormat="false" ht="15" hidden="false" customHeight="true" outlineLevel="0" collapsed="false">
      <c r="A3692" s="3" t="s">
        <v>7395</v>
      </c>
      <c r="B3692" s="3" t="s">
        <v>7396</v>
      </c>
      <c r="C3692" s="4" t="str">
        <f aca="false">VLOOKUP($B3692,'Product Master'!$A$2:$O$5991,7,FALSE())</f>
        <v>Dairy &amp; Eggs</v>
      </c>
      <c r="D3692" s="4" t="str">
        <f aca="false">VLOOKUP($B3692,'Product Master'!$A$2:$O$5991,8,FALSE())</f>
        <v>Plant-Based Dairy</v>
      </c>
      <c r="E3692" s="4" t="str">
        <f aca="false">VLOOKUP($B3692,'Product Master'!$A$2:$O$5991,5,FALSE())</f>
        <v>Meadow Gold Farms</v>
      </c>
      <c r="F3692" s="4" t="str">
        <f aca="false">VLOOKUP($B3692,'Product Master'!$A$2:$O$5991,4,FALSE())</f>
        <v>Meadow Gold Farms Coconut Milk, 32 oz</v>
      </c>
      <c r="G3692" s="4" t="str">
        <f aca="false">VLOOKUP($B3692,'Product Master'!$A$2:$O$5991,9,FALSE())</f>
        <v>32 oz</v>
      </c>
      <c r="H3692" s="5" t="s">
        <v>16</v>
      </c>
      <c r="I3692" s="6" t="n">
        <f aca="false">VLOOKUP($B3692,'Product Master'!$A$2:$O$5991,14,FALSE())</f>
        <v>3.89</v>
      </c>
      <c r="J3692" s="7" t="n">
        <f aca="false">VLOOKUP($B3692,'Product Master'!$A$2:$O$5991,13,FALSE())</f>
        <v>6</v>
      </c>
      <c r="K3692" s="7" t="str">
        <f aca="false">VLOOKUP($B3692,'Product Master'!$A$2:$O$5991,11,FALSE())</f>
        <v>N</v>
      </c>
      <c r="L3692" s="7" t="str">
        <f aca="false">VLOOKUP($B3692,'Product Master'!$A$2:$O$5991,12,FALSE())</f>
        <v>Y</v>
      </c>
      <c r="M3692" s="3" t="n">
        <v>96</v>
      </c>
      <c r="N3692" s="3" t="n">
        <v>44</v>
      </c>
    </row>
    <row r="3693" customFormat="false" ht="15" hidden="false" customHeight="true" outlineLevel="0" collapsed="false">
      <c r="A3693" s="3" t="s">
        <v>7397</v>
      </c>
      <c r="B3693" s="3" t="s">
        <v>7398</v>
      </c>
      <c r="C3693" s="4" t="str">
        <f aca="false">VLOOKUP($B3693,'Product Master'!$A$2:$O$5991,7,FALSE())</f>
        <v>Dairy &amp; Eggs</v>
      </c>
      <c r="D3693" s="4" t="str">
        <f aca="false">VLOOKUP($B3693,'Product Master'!$A$2:$O$5991,8,FALSE())</f>
        <v>Plant-Based Dairy</v>
      </c>
      <c r="E3693" s="4" t="str">
        <f aca="false">VLOOKUP($B3693,'Product Master'!$A$2:$O$5991,5,FALSE())</f>
        <v>Clover Ridge</v>
      </c>
      <c r="F3693" s="4" t="str">
        <f aca="false">VLOOKUP($B3693,'Product Master'!$A$2:$O$5991,4,FALSE())</f>
        <v>Clover Ridge Soy Milk, 64 oz</v>
      </c>
      <c r="G3693" s="4" t="str">
        <f aca="false">VLOOKUP($B3693,'Product Master'!$A$2:$O$5991,9,FALSE())</f>
        <v>64 oz</v>
      </c>
      <c r="H3693" s="5" t="s">
        <v>16</v>
      </c>
      <c r="I3693" s="6" t="n">
        <f aca="false">VLOOKUP($B3693,'Product Master'!$A$2:$O$5991,14,FALSE())</f>
        <v>3.29</v>
      </c>
      <c r="J3693" s="7" t="n">
        <f aca="false">VLOOKUP($B3693,'Product Master'!$A$2:$O$5991,13,FALSE())</f>
        <v>1</v>
      </c>
      <c r="K3693" s="7" t="str">
        <f aca="false">VLOOKUP($B3693,'Product Master'!$A$2:$O$5991,11,FALSE())</f>
        <v>N</v>
      </c>
      <c r="L3693" s="7" t="str">
        <f aca="false">VLOOKUP($B3693,'Product Master'!$A$2:$O$5991,12,FALSE())</f>
        <v>Y</v>
      </c>
      <c r="M3693" s="3" t="n">
        <v>120</v>
      </c>
      <c r="N3693" s="3" t="n">
        <v>26</v>
      </c>
    </row>
    <row r="3694" customFormat="false" ht="15" hidden="false" customHeight="true" outlineLevel="0" collapsed="false">
      <c r="A3694" s="3" t="s">
        <v>7399</v>
      </c>
      <c r="B3694" s="3" t="s">
        <v>7400</v>
      </c>
      <c r="C3694" s="4" t="str">
        <f aca="false">VLOOKUP($B3694,'Product Master'!$A$2:$O$5991,7,FALSE())</f>
        <v>Dairy &amp; Eggs</v>
      </c>
      <c r="D3694" s="4" t="str">
        <f aca="false">VLOOKUP($B3694,'Product Master'!$A$2:$O$5991,8,FALSE())</f>
        <v>Plant-Based Dairy</v>
      </c>
      <c r="E3694" s="4" t="str">
        <f aca="false">VLOOKUP($B3694,'Product Master'!$A$2:$O$5991,5,FALSE())</f>
        <v>Sunrise Dairy</v>
      </c>
      <c r="F3694" s="4" t="str">
        <f aca="false">VLOOKUP($B3694,'Product Master'!$A$2:$O$5991,4,FALSE())</f>
        <v>Sunrise Dairy Soy Milk, 32 oz</v>
      </c>
      <c r="G3694" s="4" t="str">
        <f aca="false">VLOOKUP($B3694,'Product Master'!$A$2:$O$5991,9,FALSE())</f>
        <v>32 oz</v>
      </c>
      <c r="H3694" s="5" t="s">
        <v>16</v>
      </c>
      <c r="I3694" s="6" t="n">
        <f aca="false">VLOOKUP($B3694,'Product Master'!$A$2:$O$5991,14,FALSE())</f>
        <v>3.99</v>
      </c>
      <c r="J3694" s="7" t="n">
        <f aca="false">VLOOKUP($B3694,'Product Master'!$A$2:$O$5991,13,FALSE())</f>
        <v>12</v>
      </c>
      <c r="K3694" s="7" t="str">
        <f aca="false">VLOOKUP($B3694,'Product Master'!$A$2:$O$5991,11,FALSE())</f>
        <v>N</v>
      </c>
      <c r="L3694" s="7" t="str">
        <f aca="false">VLOOKUP($B3694,'Product Master'!$A$2:$O$5991,12,FALSE())</f>
        <v>Y</v>
      </c>
      <c r="M3694" s="3" t="n">
        <v>141</v>
      </c>
      <c r="N3694" s="3" t="n">
        <v>20</v>
      </c>
    </row>
    <row r="3695" customFormat="false" ht="15" hidden="false" customHeight="true" outlineLevel="0" collapsed="false">
      <c r="A3695" s="3" t="s">
        <v>7401</v>
      </c>
      <c r="B3695" s="3" t="s">
        <v>7402</v>
      </c>
      <c r="C3695" s="4" t="str">
        <f aca="false">VLOOKUP($B3695,'Product Master'!$A$2:$O$5991,7,FALSE())</f>
        <v>Dairy &amp; Eggs</v>
      </c>
      <c r="D3695" s="4" t="str">
        <f aca="false">VLOOKUP($B3695,'Product Master'!$A$2:$O$5991,8,FALSE())</f>
        <v>Plant-Based Dairy</v>
      </c>
      <c r="E3695" s="4" t="str">
        <f aca="false">VLOOKUP($B3695,'Product Master'!$A$2:$O$5991,5,FALSE())</f>
        <v>Clover Ridge</v>
      </c>
      <c r="F3695" s="4" t="str">
        <f aca="false">VLOOKUP($B3695,'Product Master'!$A$2:$O$5991,4,FALSE())</f>
        <v>Clover Ridge Vanilla Coconut Milk, 32 oz</v>
      </c>
      <c r="G3695" s="4" t="str">
        <f aca="false">VLOOKUP($B3695,'Product Master'!$A$2:$O$5991,9,FALSE())</f>
        <v>32 oz</v>
      </c>
      <c r="H3695" s="5" t="s">
        <v>16</v>
      </c>
      <c r="I3695" s="6" t="n">
        <f aca="false">VLOOKUP($B3695,'Product Master'!$A$2:$O$5991,14,FALSE())</f>
        <v>3.49</v>
      </c>
      <c r="J3695" s="7" t="n">
        <f aca="false">VLOOKUP($B3695,'Product Master'!$A$2:$O$5991,13,FALSE())</f>
        <v>8</v>
      </c>
      <c r="K3695" s="7" t="str">
        <f aca="false">VLOOKUP($B3695,'Product Master'!$A$2:$O$5991,11,FALSE())</f>
        <v>N</v>
      </c>
      <c r="L3695" s="7" t="str">
        <f aca="false">VLOOKUP($B3695,'Product Master'!$A$2:$O$5991,12,FALSE())</f>
        <v>Y</v>
      </c>
      <c r="M3695" s="3" t="n">
        <v>98</v>
      </c>
      <c r="N3695" s="3" t="n">
        <v>51</v>
      </c>
    </row>
    <row r="3696" customFormat="false" ht="15" hidden="false" customHeight="true" outlineLevel="0" collapsed="false">
      <c r="A3696" s="3" t="s">
        <v>7403</v>
      </c>
      <c r="B3696" s="3" t="s">
        <v>7404</v>
      </c>
      <c r="C3696" s="4" t="str">
        <f aca="false">VLOOKUP($B3696,'Product Master'!$A$2:$O$5991,7,FALSE())</f>
        <v>Dairy &amp; Eggs</v>
      </c>
      <c r="D3696" s="4" t="str">
        <f aca="false">VLOOKUP($B3696,'Product Master'!$A$2:$O$5991,8,FALSE())</f>
        <v>Plant-Based Dairy</v>
      </c>
      <c r="E3696" s="4" t="str">
        <f aca="false">VLOOKUP($B3696,'Product Master'!$A$2:$O$5991,5,FALSE())</f>
        <v>Meadow Gold Farms</v>
      </c>
      <c r="F3696" s="4" t="str">
        <f aca="false">VLOOKUP($B3696,'Product Master'!$A$2:$O$5991,4,FALSE())</f>
        <v>Meadow Gold Farms Vanilla Plant-Based Yogurt, 64 oz</v>
      </c>
      <c r="G3696" s="4" t="str">
        <f aca="false">VLOOKUP($B3696,'Product Master'!$A$2:$O$5991,9,FALSE())</f>
        <v>64 oz</v>
      </c>
      <c r="H3696" s="5" t="s">
        <v>16</v>
      </c>
      <c r="I3696" s="6" t="n">
        <f aca="false">VLOOKUP($B3696,'Product Master'!$A$2:$O$5991,14,FALSE())</f>
        <v>5.29</v>
      </c>
      <c r="J3696" s="7" t="n">
        <f aca="false">VLOOKUP($B3696,'Product Master'!$A$2:$O$5991,13,FALSE())</f>
        <v>8</v>
      </c>
      <c r="K3696" s="7" t="str">
        <f aca="false">VLOOKUP($B3696,'Product Master'!$A$2:$O$5991,11,FALSE())</f>
        <v>N</v>
      </c>
      <c r="L3696" s="7" t="str">
        <f aca="false">VLOOKUP($B3696,'Product Master'!$A$2:$O$5991,12,FALSE())</f>
        <v>Y</v>
      </c>
      <c r="M3696" s="3" t="n">
        <v>239</v>
      </c>
      <c r="N3696" s="3" t="n">
        <v>47</v>
      </c>
    </row>
    <row r="3697" customFormat="false" ht="15" hidden="false" customHeight="true" outlineLevel="0" collapsed="false">
      <c r="A3697" s="3" t="s">
        <v>7405</v>
      </c>
      <c r="B3697" s="3" t="s">
        <v>7406</v>
      </c>
      <c r="C3697" s="4" t="str">
        <f aca="false">VLOOKUP($B3697,'Product Master'!$A$2:$O$5991,7,FALSE())</f>
        <v>Dairy &amp; Eggs</v>
      </c>
      <c r="D3697" s="4" t="str">
        <f aca="false">VLOOKUP($B3697,'Product Master'!$A$2:$O$5991,8,FALSE())</f>
        <v>Refrigerated Juice</v>
      </c>
      <c r="E3697" s="4" t="str">
        <f aca="false">VLOOKUP($B3697,'Product Master'!$A$2:$O$5991,5,FALSE())</f>
        <v>Sunrise Dairy</v>
      </c>
      <c r="F3697" s="4" t="str">
        <f aca="false">VLOOKUP($B3697,'Product Master'!$A$2:$O$5991,4,FALSE())</f>
        <v>Sunrise Dairy Orange Juice, 52 oz</v>
      </c>
      <c r="G3697" s="4" t="str">
        <f aca="false">VLOOKUP($B3697,'Product Master'!$A$2:$O$5991,9,FALSE())</f>
        <v>52 oz</v>
      </c>
      <c r="H3697" s="5" t="s">
        <v>16</v>
      </c>
      <c r="I3697" s="6" t="n">
        <f aca="false">VLOOKUP($B3697,'Product Master'!$A$2:$O$5991,14,FALSE())</f>
        <v>4.49</v>
      </c>
      <c r="J3697" s="7" t="n">
        <f aca="false">VLOOKUP($B3697,'Product Master'!$A$2:$O$5991,13,FALSE())</f>
        <v>12</v>
      </c>
      <c r="K3697" s="7" t="str">
        <f aca="false">VLOOKUP($B3697,'Product Master'!$A$2:$O$5991,11,FALSE())</f>
        <v>N</v>
      </c>
      <c r="L3697" s="7" t="str">
        <f aca="false">VLOOKUP($B3697,'Product Master'!$A$2:$O$5991,12,FALSE())</f>
        <v>Y</v>
      </c>
      <c r="M3697" s="3" t="n">
        <v>65</v>
      </c>
      <c r="N3697" s="3" t="n">
        <v>18</v>
      </c>
    </row>
    <row r="3698" customFormat="false" ht="15" hidden="false" customHeight="true" outlineLevel="0" collapsed="false">
      <c r="A3698" s="3" t="s">
        <v>7407</v>
      </c>
      <c r="B3698" s="3" t="s">
        <v>7408</v>
      </c>
      <c r="C3698" s="4" t="str">
        <f aca="false">VLOOKUP($B3698,'Product Master'!$A$2:$O$5991,7,FALSE())</f>
        <v>Dairy &amp; Eggs</v>
      </c>
      <c r="D3698" s="4" t="str">
        <f aca="false">VLOOKUP($B3698,'Product Master'!$A$2:$O$5991,8,FALSE())</f>
        <v>Refrigerated Juice</v>
      </c>
      <c r="E3698" s="4" t="str">
        <f aca="false">VLOOKUP($B3698,'Product Master'!$A$2:$O$5991,5,FALSE())</f>
        <v>Harborline</v>
      </c>
      <c r="F3698" s="4" t="str">
        <f aca="false">VLOOKUP($B3698,'Product Master'!$A$2:$O$5991,4,FALSE())</f>
        <v>Harborline No Pulp Grapefruit Juice, 52 oz</v>
      </c>
      <c r="G3698" s="4" t="str">
        <f aca="false">VLOOKUP($B3698,'Product Master'!$A$2:$O$5991,9,FALSE())</f>
        <v>52 oz</v>
      </c>
      <c r="H3698" s="5" t="s">
        <v>16</v>
      </c>
      <c r="I3698" s="6" t="n">
        <f aca="false">VLOOKUP($B3698,'Product Master'!$A$2:$O$5991,14,FALSE())</f>
        <v>3.99</v>
      </c>
      <c r="J3698" s="7" t="n">
        <f aca="false">VLOOKUP($B3698,'Product Master'!$A$2:$O$5991,13,FALSE())</f>
        <v>8</v>
      </c>
      <c r="K3698" s="7" t="str">
        <f aca="false">VLOOKUP($B3698,'Product Master'!$A$2:$O$5991,11,FALSE())</f>
        <v>Y</v>
      </c>
      <c r="L3698" s="7" t="str">
        <f aca="false">VLOOKUP($B3698,'Product Master'!$A$2:$O$5991,12,FALSE())</f>
        <v>Y</v>
      </c>
      <c r="M3698" s="3" t="n">
        <v>232</v>
      </c>
      <c r="N3698" s="3" t="n">
        <v>27</v>
      </c>
    </row>
    <row r="3699" customFormat="false" ht="15" hidden="false" customHeight="true" outlineLevel="0" collapsed="false">
      <c r="A3699" s="3" t="s">
        <v>7409</v>
      </c>
      <c r="B3699" s="3" t="s">
        <v>7410</v>
      </c>
      <c r="C3699" s="4" t="str">
        <f aca="false">VLOOKUP($B3699,'Product Master'!$A$2:$O$5991,7,FALSE())</f>
        <v>Dairy &amp; Eggs</v>
      </c>
      <c r="D3699" s="4" t="str">
        <f aca="false">VLOOKUP($B3699,'Product Master'!$A$2:$O$5991,8,FALSE())</f>
        <v>Refrigerated Juice</v>
      </c>
      <c r="E3699" s="4" t="str">
        <f aca="false">VLOOKUP($B3699,'Product Master'!$A$2:$O$5991,5,FALSE())</f>
        <v>Meadow Gold Farms</v>
      </c>
      <c r="F3699" s="4" t="str">
        <f aca="false">VLOOKUP($B3699,'Product Master'!$A$2:$O$5991,4,FALSE())</f>
        <v>Meadow Gold Farms Pulp Apple Juice, 59 oz</v>
      </c>
      <c r="G3699" s="4" t="str">
        <f aca="false">VLOOKUP($B3699,'Product Master'!$A$2:$O$5991,9,FALSE())</f>
        <v>59 oz</v>
      </c>
      <c r="H3699" s="5" t="s">
        <v>16</v>
      </c>
      <c r="I3699" s="6" t="n">
        <f aca="false">VLOOKUP($B3699,'Product Master'!$A$2:$O$5991,14,FALSE())</f>
        <v>5.99</v>
      </c>
      <c r="J3699" s="7" t="n">
        <f aca="false">VLOOKUP($B3699,'Product Master'!$A$2:$O$5991,13,FALSE())</f>
        <v>6</v>
      </c>
      <c r="K3699" s="7" t="str">
        <f aca="false">VLOOKUP($B3699,'Product Master'!$A$2:$O$5991,11,FALSE())</f>
        <v>N</v>
      </c>
      <c r="L3699" s="7" t="str">
        <f aca="false">VLOOKUP($B3699,'Product Master'!$A$2:$O$5991,12,FALSE())</f>
        <v>Y</v>
      </c>
      <c r="M3699" s="3" t="n">
        <v>282</v>
      </c>
      <c r="N3699" s="3" t="n">
        <v>49</v>
      </c>
    </row>
    <row r="3700" customFormat="false" ht="15" hidden="false" customHeight="true" outlineLevel="0" collapsed="false">
      <c r="A3700" s="3" t="s">
        <v>7411</v>
      </c>
      <c r="B3700" s="3" t="s">
        <v>7412</v>
      </c>
      <c r="C3700" s="4" t="str">
        <f aca="false">VLOOKUP($B3700,'Product Master'!$A$2:$O$5991,7,FALSE())</f>
        <v>Dairy &amp; Eggs</v>
      </c>
      <c r="D3700" s="4" t="str">
        <f aca="false">VLOOKUP($B3700,'Product Master'!$A$2:$O$5991,8,FALSE())</f>
        <v>Refrigerated Juice</v>
      </c>
      <c r="E3700" s="4" t="str">
        <f aca="false">VLOOKUP($B3700,'Product Master'!$A$2:$O$5991,5,FALSE())</f>
        <v>Clover Ridge</v>
      </c>
      <c r="F3700" s="4" t="str">
        <f aca="false">VLOOKUP($B3700,'Product Master'!$A$2:$O$5991,4,FALSE())</f>
        <v>Clover Ridge No Pulp Grapefruit Juice, 59 oz</v>
      </c>
      <c r="G3700" s="4" t="str">
        <f aca="false">VLOOKUP($B3700,'Product Master'!$A$2:$O$5991,9,FALSE())</f>
        <v>59 oz</v>
      </c>
      <c r="H3700" s="5" t="s">
        <v>16</v>
      </c>
      <c r="I3700" s="6" t="n">
        <f aca="false">VLOOKUP($B3700,'Product Master'!$A$2:$O$5991,14,FALSE())</f>
        <v>3.79</v>
      </c>
      <c r="J3700" s="7" t="n">
        <f aca="false">VLOOKUP($B3700,'Product Master'!$A$2:$O$5991,13,FALSE())</f>
        <v>8</v>
      </c>
      <c r="K3700" s="7" t="str">
        <f aca="false">VLOOKUP($B3700,'Product Master'!$A$2:$O$5991,11,FALSE())</f>
        <v>N</v>
      </c>
      <c r="L3700" s="7" t="str">
        <f aca="false">VLOOKUP($B3700,'Product Master'!$A$2:$O$5991,12,FALSE())</f>
        <v>Y</v>
      </c>
      <c r="M3700" s="3" t="n">
        <v>288</v>
      </c>
      <c r="N3700" s="3" t="n">
        <v>22</v>
      </c>
    </row>
    <row r="3701" customFormat="false" ht="15" hidden="false" customHeight="true" outlineLevel="0" collapsed="false">
      <c r="A3701" s="3" t="s">
        <v>7413</v>
      </c>
      <c r="B3701" s="3" t="s">
        <v>7414</v>
      </c>
      <c r="C3701" s="4" t="str">
        <f aca="false">VLOOKUP($B3701,'Product Master'!$A$2:$O$5991,7,FALSE())</f>
        <v>Dairy &amp; Eggs</v>
      </c>
      <c r="D3701" s="4" t="str">
        <f aca="false">VLOOKUP($B3701,'Product Master'!$A$2:$O$5991,8,FALSE())</f>
        <v>Refrigerated Juice</v>
      </c>
      <c r="E3701" s="4" t="str">
        <f aca="false">VLOOKUP($B3701,'Product Master'!$A$2:$O$5991,5,FALSE())</f>
        <v>Clover Ridge</v>
      </c>
      <c r="F3701" s="4" t="str">
        <f aca="false">VLOOKUP($B3701,'Product Master'!$A$2:$O$5991,4,FALSE())</f>
        <v>Clover Ridge Orange Juice, 59 oz</v>
      </c>
      <c r="G3701" s="4" t="str">
        <f aca="false">VLOOKUP($B3701,'Product Master'!$A$2:$O$5991,9,FALSE())</f>
        <v>59 oz</v>
      </c>
      <c r="H3701" s="5" t="s">
        <v>16</v>
      </c>
      <c r="I3701" s="6" t="n">
        <f aca="false">VLOOKUP($B3701,'Product Master'!$A$2:$O$5991,14,FALSE())</f>
        <v>5.49</v>
      </c>
      <c r="J3701" s="7" t="n">
        <f aca="false">VLOOKUP($B3701,'Product Master'!$A$2:$O$5991,13,FALSE())</f>
        <v>12</v>
      </c>
      <c r="K3701" s="7" t="str">
        <f aca="false">VLOOKUP($B3701,'Product Master'!$A$2:$O$5991,11,FALSE())</f>
        <v>N</v>
      </c>
      <c r="L3701" s="7" t="str">
        <f aca="false">VLOOKUP($B3701,'Product Master'!$A$2:$O$5991,12,FALSE())</f>
        <v>Y</v>
      </c>
      <c r="M3701" s="3" t="n">
        <v>264</v>
      </c>
      <c r="N3701" s="3" t="n">
        <v>13</v>
      </c>
    </row>
    <row r="3702" customFormat="false" ht="15" hidden="false" customHeight="true" outlineLevel="0" collapsed="false">
      <c r="A3702" s="3" t="s">
        <v>7415</v>
      </c>
      <c r="B3702" s="3" t="s">
        <v>7416</v>
      </c>
      <c r="C3702" s="4" t="str">
        <f aca="false">VLOOKUP($B3702,'Product Master'!$A$2:$O$5991,7,FALSE())</f>
        <v>Dairy &amp; Eggs</v>
      </c>
      <c r="D3702" s="4" t="str">
        <f aca="false">VLOOKUP($B3702,'Product Master'!$A$2:$O$5991,8,FALSE())</f>
        <v>Refrigerated Juice</v>
      </c>
      <c r="E3702" s="4" t="str">
        <f aca="false">VLOOKUP($B3702,'Product Master'!$A$2:$O$5991,5,FALSE())</f>
        <v>Sunrise Dairy</v>
      </c>
      <c r="F3702" s="4" t="str">
        <f aca="false">VLOOKUP($B3702,'Product Master'!$A$2:$O$5991,4,FALSE())</f>
        <v>Sunrise Dairy Pulp Lemonade, 52 oz</v>
      </c>
      <c r="G3702" s="4" t="str">
        <f aca="false">VLOOKUP($B3702,'Product Master'!$A$2:$O$5991,9,FALSE())</f>
        <v>52 oz</v>
      </c>
      <c r="H3702" s="5" t="s">
        <v>16</v>
      </c>
      <c r="I3702" s="6" t="n">
        <f aca="false">VLOOKUP($B3702,'Product Master'!$A$2:$O$5991,14,FALSE())</f>
        <v>5.79</v>
      </c>
      <c r="J3702" s="7" t="n">
        <f aca="false">VLOOKUP($B3702,'Product Master'!$A$2:$O$5991,13,FALSE())</f>
        <v>6</v>
      </c>
      <c r="K3702" s="7" t="str">
        <f aca="false">VLOOKUP($B3702,'Product Master'!$A$2:$O$5991,11,FALSE())</f>
        <v>N</v>
      </c>
      <c r="L3702" s="7" t="str">
        <f aca="false">VLOOKUP($B3702,'Product Master'!$A$2:$O$5991,12,FALSE())</f>
        <v>Y</v>
      </c>
      <c r="M3702" s="3" t="n">
        <v>155</v>
      </c>
      <c r="N3702" s="3" t="n">
        <v>14</v>
      </c>
    </row>
    <row r="3703" customFormat="false" ht="15" hidden="false" customHeight="true" outlineLevel="0" collapsed="false">
      <c r="A3703" s="3" t="s">
        <v>7417</v>
      </c>
      <c r="B3703" s="3" t="s">
        <v>7418</v>
      </c>
      <c r="C3703" s="4" t="str">
        <f aca="false">VLOOKUP($B3703,'Product Master'!$A$2:$O$5991,7,FALSE())</f>
        <v>Dairy &amp; Eggs</v>
      </c>
      <c r="D3703" s="4" t="str">
        <f aca="false">VLOOKUP($B3703,'Product Master'!$A$2:$O$5991,8,FALSE())</f>
        <v>Refrigerated Juice</v>
      </c>
      <c r="E3703" s="4" t="str">
        <f aca="false">VLOOKUP($B3703,'Product Master'!$A$2:$O$5991,5,FALSE())</f>
        <v>Harborline</v>
      </c>
      <c r="F3703" s="4" t="str">
        <f aca="false">VLOOKUP($B3703,'Product Master'!$A$2:$O$5991,4,FALSE())</f>
        <v>Harborline Grapefruit Juice, 59 oz</v>
      </c>
      <c r="G3703" s="4" t="str">
        <f aca="false">VLOOKUP($B3703,'Product Master'!$A$2:$O$5991,9,FALSE())</f>
        <v>59 oz</v>
      </c>
      <c r="H3703" s="5" t="s">
        <v>16</v>
      </c>
      <c r="I3703" s="6" t="n">
        <f aca="false">VLOOKUP($B3703,'Product Master'!$A$2:$O$5991,14,FALSE())</f>
        <v>4.39</v>
      </c>
      <c r="J3703" s="7" t="n">
        <f aca="false">VLOOKUP($B3703,'Product Master'!$A$2:$O$5991,13,FALSE())</f>
        <v>12</v>
      </c>
      <c r="K3703" s="7" t="str">
        <f aca="false">VLOOKUP($B3703,'Product Master'!$A$2:$O$5991,11,FALSE())</f>
        <v>Y</v>
      </c>
      <c r="L3703" s="7" t="str">
        <f aca="false">VLOOKUP($B3703,'Product Master'!$A$2:$O$5991,12,FALSE())</f>
        <v>Y</v>
      </c>
      <c r="M3703" s="3" t="n">
        <v>285</v>
      </c>
      <c r="N3703" s="3" t="n">
        <v>60</v>
      </c>
    </row>
    <row r="3704" customFormat="false" ht="15" hidden="false" customHeight="true" outlineLevel="0" collapsed="false">
      <c r="A3704" s="3" t="s">
        <v>7419</v>
      </c>
      <c r="B3704" s="3" t="s">
        <v>7420</v>
      </c>
      <c r="C3704" s="4" t="str">
        <f aca="false">VLOOKUP($B3704,'Product Master'!$A$2:$O$5991,7,FALSE())</f>
        <v>Dairy &amp; Eggs</v>
      </c>
      <c r="D3704" s="4" t="str">
        <f aca="false">VLOOKUP($B3704,'Product Master'!$A$2:$O$5991,8,FALSE())</f>
        <v>Refrigerated Juice</v>
      </c>
      <c r="E3704" s="4" t="str">
        <f aca="false">VLOOKUP($B3704,'Product Master'!$A$2:$O$5991,5,FALSE())</f>
        <v>Meadow Gold Farms</v>
      </c>
      <c r="F3704" s="4" t="str">
        <f aca="false">VLOOKUP($B3704,'Product Master'!$A$2:$O$5991,4,FALSE())</f>
        <v>Meadow Gold Farms Pulp Lemonade, 59 oz</v>
      </c>
      <c r="G3704" s="4" t="str">
        <f aca="false">VLOOKUP($B3704,'Product Master'!$A$2:$O$5991,9,FALSE())</f>
        <v>59 oz</v>
      </c>
      <c r="H3704" s="5" t="s">
        <v>16</v>
      </c>
      <c r="I3704" s="6" t="n">
        <f aca="false">VLOOKUP($B3704,'Product Master'!$A$2:$O$5991,14,FALSE())</f>
        <v>4.79</v>
      </c>
      <c r="J3704" s="7" t="n">
        <f aca="false">VLOOKUP($B3704,'Product Master'!$A$2:$O$5991,13,FALSE())</f>
        <v>1</v>
      </c>
      <c r="K3704" s="7" t="str">
        <f aca="false">VLOOKUP($B3704,'Product Master'!$A$2:$O$5991,11,FALSE())</f>
        <v>N</v>
      </c>
      <c r="L3704" s="7" t="str">
        <f aca="false">VLOOKUP($B3704,'Product Master'!$A$2:$O$5991,12,FALSE())</f>
        <v>Y</v>
      </c>
      <c r="M3704" s="3" t="n">
        <v>173</v>
      </c>
      <c r="N3704" s="3" t="n">
        <v>48</v>
      </c>
    </row>
    <row r="3705" customFormat="false" ht="15" hidden="false" customHeight="true" outlineLevel="0" collapsed="false">
      <c r="A3705" s="3" t="s">
        <v>7421</v>
      </c>
      <c r="B3705" s="3" t="s">
        <v>7422</v>
      </c>
      <c r="C3705" s="4" t="str">
        <f aca="false">VLOOKUP($B3705,'Product Master'!$A$2:$O$5991,7,FALSE())</f>
        <v>Dairy &amp; Eggs</v>
      </c>
      <c r="D3705" s="4" t="str">
        <f aca="false">VLOOKUP($B3705,'Product Master'!$A$2:$O$5991,8,FALSE())</f>
        <v>Refrigerated Juice</v>
      </c>
      <c r="E3705" s="4" t="str">
        <f aca="false">VLOOKUP($B3705,'Product Master'!$A$2:$O$5991,5,FALSE())</f>
        <v>Clover Ridge</v>
      </c>
      <c r="F3705" s="4" t="str">
        <f aca="false">VLOOKUP($B3705,'Product Master'!$A$2:$O$5991,4,FALSE())</f>
        <v>Clover Ridge Apple Juice, 52 oz</v>
      </c>
      <c r="G3705" s="4" t="str">
        <f aca="false">VLOOKUP($B3705,'Product Master'!$A$2:$O$5991,9,FALSE())</f>
        <v>52 oz</v>
      </c>
      <c r="H3705" s="5" t="s">
        <v>16</v>
      </c>
      <c r="I3705" s="6" t="n">
        <f aca="false">VLOOKUP($B3705,'Product Master'!$A$2:$O$5991,14,FALSE())</f>
        <v>5.99</v>
      </c>
      <c r="J3705" s="7" t="n">
        <f aca="false">VLOOKUP($B3705,'Product Master'!$A$2:$O$5991,13,FALSE())</f>
        <v>8</v>
      </c>
      <c r="K3705" s="7" t="str">
        <f aca="false">VLOOKUP($B3705,'Product Master'!$A$2:$O$5991,11,FALSE())</f>
        <v>N</v>
      </c>
      <c r="L3705" s="7" t="str">
        <f aca="false">VLOOKUP($B3705,'Product Master'!$A$2:$O$5991,12,FALSE())</f>
        <v>Y</v>
      </c>
      <c r="M3705" s="3" t="n">
        <v>200</v>
      </c>
      <c r="N3705" s="3" t="n">
        <v>21</v>
      </c>
    </row>
    <row r="3706" customFormat="false" ht="15" hidden="false" customHeight="true" outlineLevel="0" collapsed="false">
      <c r="A3706" s="3" t="s">
        <v>7423</v>
      </c>
      <c r="B3706" s="3" t="s">
        <v>7424</v>
      </c>
      <c r="C3706" s="4" t="str">
        <f aca="false">VLOOKUP($B3706,'Product Master'!$A$2:$O$5991,7,FALSE())</f>
        <v>Dairy &amp; Eggs</v>
      </c>
      <c r="D3706" s="4" t="str">
        <f aca="false">VLOOKUP($B3706,'Product Master'!$A$2:$O$5991,8,FALSE())</f>
        <v>Refrigerated Juice</v>
      </c>
      <c r="E3706" s="4" t="str">
        <f aca="false">VLOOKUP($B3706,'Product Master'!$A$2:$O$5991,5,FALSE())</f>
        <v>Clover Ridge</v>
      </c>
      <c r="F3706" s="4" t="str">
        <f aca="false">VLOOKUP($B3706,'Product Master'!$A$2:$O$5991,4,FALSE())</f>
        <v>Clover Ridge Grapefruit Juice, 59 oz</v>
      </c>
      <c r="G3706" s="4" t="str">
        <f aca="false">VLOOKUP($B3706,'Product Master'!$A$2:$O$5991,9,FALSE())</f>
        <v>59 oz</v>
      </c>
      <c r="H3706" s="5" t="s">
        <v>16</v>
      </c>
      <c r="I3706" s="6" t="n">
        <f aca="false">VLOOKUP($B3706,'Product Master'!$A$2:$O$5991,14,FALSE())</f>
        <v>5.89</v>
      </c>
      <c r="J3706" s="7" t="n">
        <f aca="false">VLOOKUP($B3706,'Product Master'!$A$2:$O$5991,13,FALSE())</f>
        <v>12</v>
      </c>
      <c r="K3706" s="7" t="str">
        <f aca="false">VLOOKUP($B3706,'Product Master'!$A$2:$O$5991,11,FALSE())</f>
        <v>N</v>
      </c>
      <c r="L3706" s="7" t="str">
        <f aca="false">VLOOKUP($B3706,'Product Master'!$A$2:$O$5991,12,FALSE())</f>
        <v>Y</v>
      </c>
      <c r="M3706" s="3" t="n">
        <v>25</v>
      </c>
      <c r="N3706" s="3" t="n">
        <v>14</v>
      </c>
    </row>
    <row r="3707" customFormat="false" ht="15" hidden="false" customHeight="true" outlineLevel="0" collapsed="false">
      <c r="A3707" s="3" t="s">
        <v>7425</v>
      </c>
      <c r="B3707" s="3" t="s">
        <v>7426</v>
      </c>
      <c r="C3707" s="4" t="str">
        <f aca="false">VLOOKUP($B3707,'Product Master'!$A$2:$O$5991,7,FALSE())</f>
        <v>Dairy &amp; Eggs</v>
      </c>
      <c r="D3707" s="4" t="str">
        <f aca="false">VLOOKUP($B3707,'Product Master'!$A$2:$O$5991,8,FALSE())</f>
        <v>Refrigerated Juice</v>
      </c>
      <c r="E3707" s="4" t="str">
        <f aca="false">VLOOKUP($B3707,'Product Master'!$A$2:$O$5991,5,FALSE())</f>
        <v>Clover Ridge</v>
      </c>
      <c r="F3707" s="4" t="str">
        <f aca="false">VLOOKUP($B3707,'Product Master'!$A$2:$O$5991,4,FALSE())</f>
        <v>Clover Ridge Grapefruit Juice, 52 oz</v>
      </c>
      <c r="G3707" s="4" t="str">
        <f aca="false">VLOOKUP($B3707,'Product Master'!$A$2:$O$5991,9,FALSE())</f>
        <v>52 oz</v>
      </c>
      <c r="H3707" s="5" t="s">
        <v>16</v>
      </c>
      <c r="I3707" s="6" t="n">
        <f aca="false">VLOOKUP($B3707,'Product Master'!$A$2:$O$5991,14,FALSE())</f>
        <v>5.49</v>
      </c>
      <c r="J3707" s="7" t="n">
        <f aca="false">VLOOKUP($B3707,'Product Master'!$A$2:$O$5991,13,FALSE())</f>
        <v>12</v>
      </c>
      <c r="K3707" s="7" t="str">
        <f aca="false">VLOOKUP($B3707,'Product Master'!$A$2:$O$5991,11,FALSE())</f>
        <v>N</v>
      </c>
      <c r="L3707" s="7" t="str">
        <f aca="false">VLOOKUP($B3707,'Product Master'!$A$2:$O$5991,12,FALSE())</f>
        <v>Y</v>
      </c>
      <c r="M3707" s="3" t="n">
        <v>189</v>
      </c>
      <c r="N3707" s="3" t="n">
        <v>14</v>
      </c>
    </row>
    <row r="3708" customFormat="false" ht="15" hidden="false" customHeight="true" outlineLevel="0" collapsed="false">
      <c r="A3708" s="3" t="s">
        <v>7427</v>
      </c>
      <c r="B3708" s="3" t="s">
        <v>7428</v>
      </c>
      <c r="C3708" s="4" t="str">
        <f aca="false">VLOOKUP($B3708,'Product Master'!$A$2:$O$5991,7,FALSE())</f>
        <v>Dairy &amp; Eggs</v>
      </c>
      <c r="D3708" s="4" t="str">
        <f aca="false">VLOOKUP($B3708,'Product Master'!$A$2:$O$5991,8,FALSE())</f>
        <v>Refrigerated Juice</v>
      </c>
      <c r="E3708" s="4" t="str">
        <f aca="false">VLOOKUP($B3708,'Product Master'!$A$2:$O$5991,5,FALSE())</f>
        <v>Harborline</v>
      </c>
      <c r="F3708" s="4" t="str">
        <f aca="false">VLOOKUP($B3708,'Product Master'!$A$2:$O$5991,4,FALSE())</f>
        <v>Harborline Apple Juice, 52 oz</v>
      </c>
      <c r="G3708" s="4" t="str">
        <f aca="false">VLOOKUP($B3708,'Product Master'!$A$2:$O$5991,9,FALSE())</f>
        <v>52 oz</v>
      </c>
      <c r="H3708" s="5" t="s">
        <v>16</v>
      </c>
      <c r="I3708" s="6" t="n">
        <f aca="false">VLOOKUP($B3708,'Product Master'!$A$2:$O$5991,14,FALSE())</f>
        <v>4.29</v>
      </c>
      <c r="J3708" s="7" t="n">
        <f aca="false">VLOOKUP($B3708,'Product Master'!$A$2:$O$5991,13,FALSE())</f>
        <v>6</v>
      </c>
      <c r="K3708" s="7" t="str">
        <f aca="false">VLOOKUP($B3708,'Product Master'!$A$2:$O$5991,11,FALSE())</f>
        <v>Y</v>
      </c>
      <c r="L3708" s="7" t="str">
        <f aca="false">VLOOKUP($B3708,'Product Master'!$A$2:$O$5991,12,FALSE())</f>
        <v>Y</v>
      </c>
      <c r="M3708" s="3" t="n">
        <v>183</v>
      </c>
      <c r="N3708" s="3" t="n">
        <v>8</v>
      </c>
    </row>
    <row r="3709" customFormat="false" ht="15" hidden="false" customHeight="true" outlineLevel="0" collapsed="false">
      <c r="A3709" s="3" t="s">
        <v>7429</v>
      </c>
      <c r="B3709" s="3" t="s">
        <v>7430</v>
      </c>
      <c r="C3709" s="4" t="str">
        <f aca="false">VLOOKUP($B3709,'Product Master'!$A$2:$O$5991,7,FALSE())</f>
        <v>Dairy &amp; Eggs</v>
      </c>
      <c r="D3709" s="4" t="str">
        <f aca="false">VLOOKUP($B3709,'Product Master'!$A$2:$O$5991,8,FALSE())</f>
        <v>Refrigerated Juice</v>
      </c>
      <c r="E3709" s="4" t="str">
        <f aca="false">VLOOKUP($B3709,'Product Master'!$A$2:$O$5991,5,FALSE())</f>
        <v>Harborline</v>
      </c>
      <c r="F3709" s="4" t="str">
        <f aca="false">VLOOKUP($B3709,'Product Master'!$A$2:$O$5991,4,FALSE())</f>
        <v>Harborline No Pulp Lemonade, 52 oz</v>
      </c>
      <c r="G3709" s="4" t="str">
        <f aca="false">VLOOKUP($B3709,'Product Master'!$A$2:$O$5991,9,FALSE())</f>
        <v>52 oz</v>
      </c>
      <c r="H3709" s="5" t="s">
        <v>16</v>
      </c>
      <c r="I3709" s="6" t="n">
        <f aca="false">VLOOKUP($B3709,'Product Master'!$A$2:$O$5991,14,FALSE())</f>
        <v>3.79</v>
      </c>
      <c r="J3709" s="7" t="n">
        <f aca="false">VLOOKUP($B3709,'Product Master'!$A$2:$O$5991,13,FALSE())</f>
        <v>12</v>
      </c>
      <c r="K3709" s="7" t="str">
        <f aca="false">VLOOKUP($B3709,'Product Master'!$A$2:$O$5991,11,FALSE())</f>
        <v>Y</v>
      </c>
      <c r="L3709" s="7" t="str">
        <f aca="false">VLOOKUP($B3709,'Product Master'!$A$2:$O$5991,12,FALSE())</f>
        <v>Y</v>
      </c>
      <c r="M3709" s="3" t="n">
        <v>186</v>
      </c>
      <c r="N3709" s="3" t="n">
        <v>35</v>
      </c>
    </row>
    <row r="3710" customFormat="false" ht="15" hidden="false" customHeight="true" outlineLevel="0" collapsed="false">
      <c r="A3710" s="3" t="s">
        <v>7431</v>
      </c>
      <c r="B3710" s="3" t="s">
        <v>7432</v>
      </c>
      <c r="C3710" s="4" t="str">
        <f aca="false">VLOOKUP($B3710,'Product Master'!$A$2:$O$5991,7,FALSE())</f>
        <v>Dairy &amp; Eggs</v>
      </c>
      <c r="D3710" s="4" t="str">
        <f aca="false">VLOOKUP($B3710,'Product Master'!$A$2:$O$5991,8,FALSE())</f>
        <v>Refrigerated Juice</v>
      </c>
      <c r="E3710" s="4" t="str">
        <f aca="false">VLOOKUP($B3710,'Product Master'!$A$2:$O$5991,5,FALSE())</f>
        <v>Meadow Gold Farms</v>
      </c>
      <c r="F3710" s="4" t="str">
        <f aca="false">VLOOKUP($B3710,'Product Master'!$A$2:$O$5991,4,FALSE())</f>
        <v>Meadow Gold Farms No Pulp Grapefruit Juice, 59 oz</v>
      </c>
      <c r="G3710" s="4" t="str">
        <f aca="false">VLOOKUP($B3710,'Product Master'!$A$2:$O$5991,9,FALSE())</f>
        <v>59 oz</v>
      </c>
      <c r="H3710" s="5" t="s">
        <v>16</v>
      </c>
      <c r="I3710" s="6" t="n">
        <f aca="false">VLOOKUP($B3710,'Product Master'!$A$2:$O$5991,14,FALSE())</f>
        <v>5.29</v>
      </c>
      <c r="J3710" s="7" t="n">
        <f aca="false">VLOOKUP($B3710,'Product Master'!$A$2:$O$5991,13,FALSE())</f>
        <v>6</v>
      </c>
      <c r="K3710" s="7" t="str">
        <f aca="false">VLOOKUP($B3710,'Product Master'!$A$2:$O$5991,11,FALSE())</f>
        <v>N</v>
      </c>
      <c r="L3710" s="7" t="str">
        <f aca="false">VLOOKUP($B3710,'Product Master'!$A$2:$O$5991,12,FALSE())</f>
        <v>Y</v>
      </c>
      <c r="M3710" s="3" t="n">
        <v>183</v>
      </c>
      <c r="N3710" s="3" t="n">
        <v>29</v>
      </c>
    </row>
    <row r="3711" customFormat="false" ht="15" hidden="false" customHeight="true" outlineLevel="0" collapsed="false">
      <c r="A3711" s="3" t="s">
        <v>7433</v>
      </c>
      <c r="B3711" s="3" t="s">
        <v>7434</v>
      </c>
      <c r="C3711" s="4" t="str">
        <f aca="false">VLOOKUP($B3711,'Product Master'!$A$2:$O$5991,7,FALSE())</f>
        <v>Dairy &amp; Eggs</v>
      </c>
      <c r="D3711" s="4" t="str">
        <f aca="false">VLOOKUP($B3711,'Product Master'!$A$2:$O$5991,8,FALSE())</f>
        <v>Refrigerated Juice</v>
      </c>
      <c r="E3711" s="4" t="str">
        <f aca="false">VLOOKUP($B3711,'Product Master'!$A$2:$O$5991,5,FALSE())</f>
        <v>Sunrise Dairy</v>
      </c>
      <c r="F3711" s="4" t="str">
        <f aca="false">VLOOKUP($B3711,'Product Master'!$A$2:$O$5991,4,FALSE())</f>
        <v>Sunrise Dairy Pulp Orange Juice, 59 oz</v>
      </c>
      <c r="G3711" s="4" t="str">
        <f aca="false">VLOOKUP($B3711,'Product Master'!$A$2:$O$5991,9,FALSE())</f>
        <v>59 oz</v>
      </c>
      <c r="H3711" s="5" t="s">
        <v>16</v>
      </c>
      <c r="I3711" s="6" t="n">
        <f aca="false">VLOOKUP($B3711,'Product Master'!$A$2:$O$5991,14,FALSE())</f>
        <v>5.89</v>
      </c>
      <c r="J3711" s="7" t="n">
        <f aca="false">VLOOKUP($B3711,'Product Master'!$A$2:$O$5991,13,FALSE())</f>
        <v>8</v>
      </c>
      <c r="K3711" s="7" t="str">
        <f aca="false">VLOOKUP($B3711,'Product Master'!$A$2:$O$5991,11,FALSE())</f>
        <v>N</v>
      </c>
      <c r="L3711" s="7" t="str">
        <f aca="false">VLOOKUP($B3711,'Product Master'!$A$2:$O$5991,12,FALSE())</f>
        <v>Y</v>
      </c>
      <c r="M3711" s="3" t="n">
        <v>156</v>
      </c>
      <c r="N3711" s="3" t="n">
        <v>58</v>
      </c>
    </row>
    <row r="3712" customFormat="false" ht="15" hidden="false" customHeight="true" outlineLevel="0" collapsed="false">
      <c r="A3712" s="3" t="s">
        <v>7435</v>
      </c>
      <c r="B3712" s="3" t="s">
        <v>7436</v>
      </c>
      <c r="C3712" s="4" t="str">
        <f aca="false">VLOOKUP($B3712,'Product Master'!$A$2:$O$5991,7,FALSE())</f>
        <v>Dairy &amp; Eggs</v>
      </c>
      <c r="D3712" s="4" t="str">
        <f aca="false">VLOOKUP($B3712,'Product Master'!$A$2:$O$5991,8,FALSE())</f>
        <v>Refrigerated Juice</v>
      </c>
      <c r="E3712" s="4" t="str">
        <f aca="false">VLOOKUP($B3712,'Product Master'!$A$2:$O$5991,5,FALSE())</f>
        <v>Sunrise Dairy</v>
      </c>
      <c r="F3712" s="4" t="str">
        <f aca="false">VLOOKUP($B3712,'Product Master'!$A$2:$O$5991,4,FALSE())</f>
        <v>Sunrise Dairy Apple Juice, 59 oz</v>
      </c>
      <c r="G3712" s="4" t="str">
        <f aca="false">VLOOKUP($B3712,'Product Master'!$A$2:$O$5991,9,FALSE())</f>
        <v>59 oz</v>
      </c>
      <c r="H3712" s="5" t="s">
        <v>16</v>
      </c>
      <c r="I3712" s="6" t="n">
        <f aca="false">VLOOKUP($B3712,'Product Master'!$A$2:$O$5991,14,FALSE())</f>
        <v>5.89</v>
      </c>
      <c r="J3712" s="7" t="n">
        <f aca="false">VLOOKUP($B3712,'Product Master'!$A$2:$O$5991,13,FALSE())</f>
        <v>12</v>
      </c>
      <c r="K3712" s="7" t="str">
        <f aca="false">VLOOKUP($B3712,'Product Master'!$A$2:$O$5991,11,FALSE())</f>
        <v>N</v>
      </c>
      <c r="L3712" s="7" t="str">
        <f aca="false">VLOOKUP($B3712,'Product Master'!$A$2:$O$5991,12,FALSE())</f>
        <v>Y</v>
      </c>
      <c r="M3712" s="3" t="n">
        <v>207</v>
      </c>
      <c r="N3712" s="3" t="n">
        <v>21</v>
      </c>
    </row>
    <row r="3713" customFormat="false" ht="15" hidden="false" customHeight="true" outlineLevel="0" collapsed="false">
      <c r="A3713" s="3" t="s">
        <v>7437</v>
      </c>
      <c r="B3713" s="3" t="s">
        <v>7438</v>
      </c>
      <c r="C3713" s="4" t="str">
        <f aca="false">VLOOKUP($B3713,'Product Master'!$A$2:$O$5991,7,FALSE())</f>
        <v>Dairy &amp; Eggs</v>
      </c>
      <c r="D3713" s="4" t="str">
        <f aca="false">VLOOKUP($B3713,'Product Master'!$A$2:$O$5991,8,FALSE())</f>
        <v>Refrigerated Juice</v>
      </c>
      <c r="E3713" s="4" t="str">
        <f aca="false">VLOOKUP($B3713,'Product Master'!$A$2:$O$5991,5,FALSE())</f>
        <v>Sunrise Dairy</v>
      </c>
      <c r="F3713" s="4" t="str">
        <f aca="false">VLOOKUP($B3713,'Product Master'!$A$2:$O$5991,4,FALSE())</f>
        <v>Sunrise Dairy No Pulp Orange Juice, 59 oz</v>
      </c>
      <c r="G3713" s="4" t="str">
        <f aca="false">VLOOKUP($B3713,'Product Master'!$A$2:$O$5991,9,FALSE())</f>
        <v>59 oz</v>
      </c>
      <c r="H3713" s="5" t="s">
        <v>16</v>
      </c>
      <c r="I3713" s="6" t="n">
        <f aca="false">VLOOKUP($B3713,'Product Master'!$A$2:$O$5991,14,FALSE())</f>
        <v>3.89</v>
      </c>
      <c r="J3713" s="7" t="n">
        <f aca="false">VLOOKUP($B3713,'Product Master'!$A$2:$O$5991,13,FALSE())</f>
        <v>12</v>
      </c>
      <c r="K3713" s="7" t="str">
        <f aca="false">VLOOKUP($B3713,'Product Master'!$A$2:$O$5991,11,FALSE())</f>
        <v>N</v>
      </c>
      <c r="L3713" s="7" t="str">
        <f aca="false">VLOOKUP($B3713,'Product Master'!$A$2:$O$5991,12,FALSE())</f>
        <v>Y</v>
      </c>
      <c r="M3713" s="3" t="n">
        <v>125</v>
      </c>
      <c r="N3713" s="3" t="n">
        <v>31</v>
      </c>
    </row>
    <row r="3714" customFormat="false" ht="15" hidden="false" customHeight="true" outlineLevel="0" collapsed="false">
      <c r="A3714" s="3" t="s">
        <v>7439</v>
      </c>
      <c r="B3714" s="3" t="s">
        <v>7440</v>
      </c>
      <c r="C3714" s="4" t="str">
        <f aca="false">VLOOKUP($B3714,'Product Master'!$A$2:$O$5991,7,FALSE())</f>
        <v>Dairy &amp; Eggs</v>
      </c>
      <c r="D3714" s="4" t="str">
        <f aca="false">VLOOKUP($B3714,'Product Master'!$A$2:$O$5991,8,FALSE())</f>
        <v>Refrigerated Juice</v>
      </c>
      <c r="E3714" s="4" t="str">
        <f aca="false">VLOOKUP($B3714,'Product Master'!$A$2:$O$5991,5,FALSE())</f>
        <v>Clover Ridge</v>
      </c>
      <c r="F3714" s="4" t="str">
        <f aca="false">VLOOKUP($B3714,'Product Master'!$A$2:$O$5991,4,FALSE())</f>
        <v>Clover Ridge Pulp Grapefruit Juice, 59 oz</v>
      </c>
      <c r="G3714" s="4" t="str">
        <f aca="false">VLOOKUP($B3714,'Product Master'!$A$2:$O$5991,9,FALSE())</f>
        <v>59 oz</v>
      </c>
      <c r="H3714" s="5" t="s">
        <v>16</v>
      </c>
      <c r="I3714" s="6" t="n">
        <f aca="false">VLOOKUP($B3714,'Product Master'!$A$2:$O$5991,14,FALSE())</f>
        <v>5.49</v>
      </c>
      <c r="J3714" s="7" t="n">
        <f aca="false">VLOOKUP($B3714,'Product Master'!$A$2:$O$5991,13,FALSE())</f>
        <v>8</v>
      </c>
      <c r="K3714" s="7" t="str">
        <f aca="false">VLOOKUP($B3714,'Product Master'!$A$2:$O$5991,11,FALSE())</f>
        <v>N</v>
      </c>
      <c r="L3714" s="7" t="str">
        <f aca="false">VLOOKUP($B3714,'Product Master'!$A$2:$O$5991,12,FALSE())</f>
        <v>Y</v>
      </c>
      <c r="M3714" s="3" t="n">
        <v>99</v>
      </c>
      <c r="N3714" s="3" t="n">
        <v>17</v>
      </c>
    </row>
    <row r="3715" customFormat="false" ht="15" hidden="false" customHeight="true" outlineLevel="0" collapsed="false">
      <c r="A3715" s="3" t="s">
        <v>7441</v>
      </c>
      <c r="B3715" s="3" t="s">
        <v>7442</v>
      </c>
      <c r="C3715" s="4" t="str">
        <f aca="false">VLOOKUP($B3715,'Product Master'!$A$2:$O$5991,7,FALSE())</f>
        <v>Dairy &amp; Eggs</v>
      </c>
      <c r="D3715" s="4" t="str">
        <f aca="false">VLOOKUP($B3715,'Product Master'!$A$2:$O$5991,8,FALSE())</f>
        <v>Refrigerated Juice</v>
      </c>
      <c r="E3715" s="4" t="str">
        <f aca="false">VLOOKUP($B3715,'Product Master'!$A$2:$O$5991,5,FALSE())</f>
        <v>Meadow Gold Farms</v>
      </c>
      <c r="F3715" s="4" t="str">
        <f aca="false">VLOOKUP($B3715,'Product Master'!$A$2:$O$5991,4,FALSE())</f>
        <v>Meadow Gold Farms No Pulp Orange Juice, 52 oz</v>
      </c>
      <c r="G3715" s="4" t="str">
        <f aca="false">VLOOKUP($B3715,'Product Master'!$A$2:$O$5991,9,FALSE())</f>
        <v>52 oz</v>
      </c>
      <c r="H3715" s="5" t="s">
        <v>16</v>
      </c>
      <c r="I3715" s="6" t="n">
        <f aca="false">VLOOKUP($B3715,'Product Master'!$A$2:$O$5991,14,FALSE())</f>
        <v>4.29</v>
      </c>
      <c r="J3715" s="7" t="n">
        <f aca="false">VLOOKUP($B3715,'Product Master'!$A$2:$O$5991,13,FALSE())</f>
        <v>1</v>
      </c>
      <c r="K3715" s="7" t="str">
        <f aca="false">VLOOKUP($B3715,'Product Master'!$A$2:$O$5991,11,FALSE())</f>
        <v>N</v>
      </c>
      <c r="L3715" s="7" t="str">
        <f aca="false">VLOOKUP($B3715,'Product Master'!$A$2:$O$5991,12,FALSE())</f>
        <v>Y</v>
      </c>
      <c r="M3715" s="3" t="n">
        <v>194</v>
      </c>
      <c r="N3715" s="3" t="n">
        <v>53</v>
      </c>
    </row>
    <row r="3716" customFormat="false" ht="15" hidden="false" customHeight="true" outlineLevel="0" collapsed="false">
      <c r="A3716" s="3" t="s">
        <v>7443</v>
      </c>
      <c r="B3716" s="3" t="s">
        <v>7444</v>
      </c>
      <c r="C3716" s="4" t="str">
        <f aca="false">VLOOKUP($B3716,'Product Master'!$A$2:$O$5991,7,FALSE())</f>
        <v>Dairy &amp; Eggs</v>
      </c>
      <c r="D3716" s="4" t="str">
        <f aca="false">VLOOKUP($B3716,'Product Master'!$A$2:$O$5991,8,FALSE())</f>
        <v>Refrigerated Juice</v>
      </c>
      <c r="E3716" s="4" t="str">
        <f aca="false">VLOOKUP($B3716,'Product Master'!$A$2:$O$5991,5,FALSE())</f>
        <v>Meadow Gold Farms</v>
      </c>
      <c r="F3716" s="4" t="str">
        <f aca="false">VLOOKUP($B3716,'Product Master'!$A$2:$O$5991,4,FALSE())</f>
        <v>Meadow Gold Farms Pulp Apple Juice, 52 oz</v>
      </c>
      <c r="G3716" s="4" t="str">
        <f aca="false">VLOOKUP($B3716,'Product Master'!$A$2:$O$5991,9,FALSE())</f>
        <v>52 oz</v>
      </c>
      <c r="H3716" s="5" t="s">
        <v>16</v>
      </c>
      <c r="I3716" s="6" t="n">
        <f aca="false">VLOOKUP($B3716,'Product Master'!$A$2:$O$5991,14,FALSE())</f>
        <v>5.99</v>
      </c>
      <c r="J3716" s="7" t="n">
        <f aca="false">VLOOKUP($B3716,'Product Master'!$A$2:$O$5991,13,FALSE())</f>
        <v>6</v>
      </c>
      <c r="K3716" s="7" t="str">
        <f aca="false">VLOOKUP($B3716,'Product Master'!$A$2:$O$5991,11,FALSE())</f>
        <v>N</v>
      </c>
      <c r="L3716" s="7" t="str">
        <f aca="false">VLOOKUP($B3716,'Product Master'!$A$2:$O$5991,12,FALSE())</f>
        <v>Y</v>
      </c>
      <c r="M3716" s="3" t="n">
        <v>192</v>
      </c>
      <c r="N3716" s="3" t="n">
        <v>39</v>
      </c>
    </row>
    <row r="3717" customFormat="false" ht="15" hidden="false" customHeight="true" outlineLevel="0" collapsed="false">
      <c r="A3717" s="3" t="s">
        <v>7445</v>
      </c>
      <c r="B3717" s="3" t="s">
        <v>7446</v>
      </c>
      <c r="C3717" s="4" t="str">
        <f aca="false">VLOOKUP($B3717,'Product Master'!$A$2:$O$5991,7,FALSE())</f>
        <v>Dairy &amp; Eggs</v>
      </c>
      <c r="D3717" s="4" t="str">
        <f aca="false">VLOOKUP($B3717,'Product Master'!$A$2:$O$5991,8,FALSE())</f>
        <v>Refrigerated Juice</v>
      </c>
      <c r="E3717" s="4" t="str">
        <f aca="false">VLOOKUP($B3717,'Product Master'!$A$2:$O$5991,5,FALSE())</f>
        <v>Sunrise Dairy</v>
      </c>
      <c r="F3717" s="4" t="str">
        <f aca="false">VLOOKUP($B3717,'Product Master'!$A$2:$O$5991,4,FALSE())</f>
        <v>Sunrise Dairy No Pulp Apple Juice, 59 oz</v>
      </c>
      <c r="G3717" s="4" t="str">
        <f aca="false">VLOOKUP($B3717,'Product Master'!$A$2:$O$5991,9,FALSE())</f>
        <v>59 oz</v>
      </c>
      <c r="H3717" s="5" t="s">
        <v>16</v>
      </c>
      <c r="I3717" s="6" t="n">
        <f aca="false">VLOOKUP($B3717,'Product Master'!$A$2:$O$5991,14,FALSE())</f>
        <v>5.49</v>
      </c>
      <c r="J3717" s="7" t="n">
        <f aca="false">VLOOKUP($B3717,'Product Master'!$A$2:$O$5991,13,FALSE())</f>
        <v>1</v>
      </c>
      <c r="K3717" s="7" t="str">
        <f aca="false">VLOOKUP($B3717,'Product Master'!$A$2:$O$5991,11,FALSE())</f>
        <v>N</v>
      </c>
      <c r="L3717" s="7" t="str">
        <f aca="false">VLOOKUP($B3717,'Product Master'!$A$2:$O$5991,12,FALSE())</f>
        <v>Y</v>
      </c>
      <c r="M3717" s="3" t="n">
        <v>31</v>
      </c>
      <c r="N3717" s="3" t="n">
        <v>12</v>
      </c>
    </row>
    <row r="3718" customFormat="false" ht="15" hidden="false" customHeight="true" outlineLevel="0" collapsed="false">
      <c r="A3718" s="3" t="s">
        <v>7447</v>
      </c>
      <c r="B3718" s="3" t="s">
        <v>7448</v>
      </c>
      <c r="C3718" s="4" t="str">
        <f aca="false">VLOOKUP($B3718,'Product Master'!$A$2:$O$5991,7,FALSE())</f>
        <v>Dairy &amp; Eggs</v>
      </c>
      <c r="D3718" s="4" t="str">
        <f aca="false">VLOOKUP($B3718,'Product Master'!$A$2:$O$5991,8,FALSE())</f>
        <v>Refrigerated Juice</v>
      </c>
      <c r="E3718" s="4" t="str">
        <f aca="false">VLOOKUP($B3718,'Product Master'!$A$2:$O$5991,5,FALSE())</f>
        <v>Sunrise Dairy</v>
      </c>
      <c r="F3718" s="4" t="str">
        <f aca="false">VLOOKUP($B3718,'Product Master'!$A$2:$O$5991,4,FALSE())</f>
        <v>Sunrise Dairy Pulp Apple Juice, 52 oz</v>
      </c>
      <c r="G3718" s="4" t="str">
        <f aca="false">VLOOKUP($B3718,'Product Master'!$A$2:$O$5991,9,FALSE())</f>
        <v>52 oz</v>
      </c>
      <c r="H3718" s="5" t="s">
        <v>16</v>
      </c>
      <c r="I3718" s="6" t="n">
        <f aca="false">VLOOKUP($B3718,'Product Master'!$A$2:$O$5991,14,FALSE())</f>
        <v>4.79</v>
      </c>
      <c r="J3718" s="7" t="n">
        <f aca="false">VLOOKUP($B3718,'Product Master'!$A$2:$O$5991,13,FALSE())</f>
        <v>8</v>
      </c>
      <c r="K3718" s="7" t="str">
        <f aca="false">VLOOKUP($B3718,'Product Master'!$A$2:$O$5991,11,FALSE())</f>
        <v>N</v>
      </c>
      <c r="L3718" s="7" t="str">
        <f aca="false">VLOOKUP($B3718,'Product Master'!$A$2:$O$5991,12,FALSE())</f>
        <v>Y</v>
      </c>
      <c r="M3718" s="3" t="n">
        <v>288</v>
      </c>
      <c r="N3718" s="3" t="n">
        <v>16</v>
      </c>
    </row>
    <row r="3719" customFormat="false" ht="15" hidden="false" customHeight="true" outlineLevel="0" collapsed="false">
      <c r="A3719" s="3" t="s">
        <v>7449</v>
      </c>
      <c r="B3719" s="3" t="s">
        <v>7450</v>
      </c>
      <c r="C3719" s="4" t="str">
        <f aca="false">VLOOKUP($B3719,'Product Master'!$A$2:$O$5991,7,FALSE())</f>
        <v>Dairy &amp; Eggs</v>
      </c>
      <c r="D3719" s="4" t="str">
        <f aca="false">VLOOKUP($B3719,'Product Master'!$A$2:$O$5991,8,FALSE())</f>
        <v>Refrigerated Juice</v>
      </c>
      <c r="E3719" s="4" t="str">
        <f aca="false">VLOOKUP($B3719,'Product Master'!$A$2:$O$5991,5,FALSE())</f>
        <v>Meadow Gold Farms</v>
      </c>
      <c r="F3719" s="4" t="str">
        <f aca="false">VLOOKUP($B3719,'Product Master'!$A$2:$O$5991,4,FALSE())</f>
        <v>Meadow Gold Farms Grapefruit Juice, 59 oz</v>
      </c>
      <c r="G3719" s="4" t="str">
        <f aca="false">VLOOKUP($B3719,'Product Master'!$A$2:$O$5991,9,FALSE())</f>
        <v>59 oz</v>
      </c>
      <c r="H3719" s="5" t="s">
        <v>16</v>
      </c>
      <c r="I3719" s="6" t="n">
        <f aca="false">VLOOKUP($B3719,'Product Master'!$A$2:$O$5991,14,FALSE())</f>
        <v>5.99</v>
      </c>
      <c r="J3719" s="7" t="n">
        <f aca="false">VLOOKUP($B3719,'Product Master'!$A$2:$O$5991,13,FALSE())</f>
        <v>12</v>
      </c>
      <c r="K3719" s="7" t="str">
        <f aca="false">VLOOKUP($B3719,'Product Master'!$A$2:$O$5991,11,FALSE())</f>
        <v>N</v>
      </c>
      <c r="L3719" s="7" t="str">
        <f aca="false">VLOOKUP($B3719,'Product Master'!$A$2:$O$5991,12,FALSE())</f>
        <v>Y</v>
      </c>
      <c r="M3719" s="3" t="n">
        <v>196</v>
      </c>
      <c r="N3719" s="3" t="n">
        <v>27</v>
      </c>
    </row>
    <row r="3720" customFormat="false" ht="15" hidden="false" customHeight="true" outlineLevel="0" collapsed="false">
      <c r="A3720" s="3" t="s">
        <v>7451</v>
      </c>
      <c r="B3720" s="3" t="s">
        <v>7452</v>
      </c>
      <c r="C3720" s="4" t="str">
        <f aca="false">VLOOKUP($B3720,'Product Master'!$A$2:$O$5991,7,FALSE())</f>
        <v>Dairy &amp; Eggs</v>
      </c>
      <c r="D3720" s="4" t="str">
        <f aca="false">VLOOKUP($B3720,'Product Master'!$A$2:$O$5991,8,FALSE())</f>
        <v>Refrigerated Juice</v>
      </c>
      <c r="E3720" s="4" t="str">
        <f aca="false">VLOOKUP($B3720,'Product Master'!$A$2:$O$5991,5,FALSE())</f>
        <v>Sunrise Dairy</v>
      </c>
      <c r="F3720" s="4" t="str">
        <f aca="false">VLOOKUP($B3720,'Product Master'!$A$2:$O$5991,4,FALSE())</f>
        <v>Sunrise Dairy No Pulp Lemonade, 59 oz</v>
      </c>
      <c r="G3720" s="4" t="str">
        <f aca="false">VLOOKUP($B3720,'Product Master'!$A$2:$O$5991,9,FALSE())</f>
        <v>59 oz</v>
      </c>
      <c r="H3720" s="5" t="s">
        <v>16</v>
      </c>
      <c r="I3720" s="6" t="n">
        <f aca="false">VLOOKUP($B3720,'Product Master'!$A$2:$O$5991,14,FALSE())</f>
        <v>5.89</v>
      </c>
      <c r="J3720" s="7" t="n">
        <f aca="false">VLOOKUP($B3720,'Product Master'!$A$2:$O$5991,13,FALSE())</f>
        <v>1</v>
      </c>
      <c r="K3720" s="7" t="str">
        <f aca="false">VLOOKUP($B3720,'Product Master'!$A$2:$O$5991,11,FALSE())</f>
        <v>N</v>
      </c>
      <c r="L3720" s="7" t="str">
        <f aca="false">VLOOKUP($B3720,'Product Master'!$A$2:$O$5991,12,FALSE())</f>
        <v>Y</v>
      </c>
      <c r="M3720" s="3" t="n">
        <v>86</v>
      </c>
      <c r="N3720" s="3" t="n">
        <v>10</v>
      </c>
    </row>
    <row r="3721" customFormat="false" ht="15" hidden="false" customHeight="true" outlineLevel="0" collapsed="false">
      <c r="A3721" s="3" t="s">
        <v>7453</v>
      </c>
      <c r="B3721" s="3" t="s">
        <v>7454</v>
      </c>
      <c r="C3721" s="4" t="str">
        <f aca="false">VLOOKUP($B3721,'Product Master'!$A$2:$O$5991,7,FALSE())</f>
        <v>Dairy &amp; Eggs</v>
      </c>
      <c r="D3721" s="4" t="str">
        <f aca="false">VLOOKUP($B3721,'Product Master'!$A$2:$O$5991,8,FALSE())</f>
        <v>Refrigerated Juice</v>
      </c>
      <c r="E3721" s="4" t="str">
        <f aca="false">VLOOKUP($B3721,'Product Master'!$A$2:$O$5991,5,FALSE())</f>
        <v>Sunrise Dairy</v>
      </c>
      <c r="F3721" s="4" t="str">
        <f aca="false">VLOOKUP($B3721,'Product Master'!$A$2:$O$5991,4,FALSE())</f>
        <v>Sunrise Dairy Apple Juice, 52 oz</v>
      </c>
      <c r="G3721" s="4" t="str">
        <f aca="false">VLOOKUP($B3721,'Product Master'!$A$2:$O$5991,9,FALSE())</f>
        <v>52 oz</v>
      </c>
      <c r="H3721" s="5" t="s">
        <v>16</v>
      </c>
      <c r="I3721" s="6" t="n">
        <f aca="false">VLOOKUP($B3721,'Product Master'!$A$2:$O$5991,14,FALSE())</f>
        <v>4.39</v>
      </c>
      <c r="J3721" s="7" t="n">
        <f aca="false">VLOOKUP($B3721,'Product Master'!$A$2:$O$5991,13,FALSE())</f>
        <v>8</v>
      </c>
      <c r="K3721" s="7" t="str">
        <f aca="false">VLOOKUP($B3721,'Product Master'!$A$2:$O$5991,11,FALSE())</f>
        <v>N</v>
      </c>
      <c r="L3721" s="7" t="str">
        <f aca="false">VLOOKUP($B3721,'Product Master'!$A$2:$O$5991,12,FALSE())</f>
        <v>Y</v>
      </c>
      <c r="M3721" s="3" t="n">
        <v>230</v>
      </c>
      <c r="N3721" s="3" t="n">
        <v>49</v>
      </c>
    </row>
    <row r="3722" customFormat="false" ht="15" hidden="false" customHeight="true" outlineLevel="0" collapsed="false">
      <c r="A3722" s="3" t="s">
        <v>7455</v>
      </c>
      <c r="B3722" s="3" t="s">
        <v>7456</v>
      </c>
      <c r="C3722" s="4" t="str">
        <f aca="false">VLOOKUP($B3722,'Product Master'!$A$2:$O$5991,7,FALSE())</f>
        <v>Meat &amp; Seafood</v>
      </c>
      <c r="D3722" s="4" t="str">
        <f aca="false">VLOOKUP($B3722,'Product Master'!$A$2:$O$5991,8,FALSE())</f>
        <v>Beef</v>
      </c>
      <c r="E3722" s="4" t="str">
        <f aca="false">VLOOKUP($B3722,'Product Master'!$A$2:$O$5991,5,FALSE())</f>
        <v>Bluewater Bay</v>
      </c>
      <c r="F3722" s="4" t="str">
        <f aca="false">VLOOKUP($B3722,'Product Master'!$A$2:$O$5991,4,FALSE())</f>
        <v>Bluewater Bay Beef Brisket, 1 lb</v>
      </c>
      <c r="G3722" s="4" t="str">
        <f aca="false">VLOOKUP($B3722,'Product Master'!$A$2:$O$5991,9,FALSE())</f>
        <v>1 lb</v>
      </c>
      <c r="H3722" s="5" t="s">
        <v>16</v>
      </c>
      <c r="I3722" s="6" t="n">
        <f aca="false">VLOOKUP($B3722,'Product Master'!$A$2:$O$5991,14,FALSE())</f>
        <v>6.79</v>
      </c>
      <c r="J3722" s="7" t="n">
        <f aca="false">VLOOKUP($B3722,'Product Master'!$A$2:$O$5991,13,FALSE())</f>
        <v>12</v>
      </c>
      <c r="K3722" s="7" t="str">
        <f aca="false">VLOOKUP($B3722,'Product Master'!$A$2:$O$5991,11,FALSE())</f>
        <v>N</v>
      </c>
      <c r="L3722" s="7" t="str">
        <f aca="false">VLOOKUP($B3722,'Product Master'!$A$2:$O$5991,12,FALSE())</f>
        <v>Y</v>
      </c>
      <c r="M3722" s="3" t="n">
        <v>109</v>
      </c>
      <c r="N3722" s="3" t="n">
        <v>47</v>
      </c>
    </row>
    <row r="3723" customFormat="false" ht="15" hidden="false" customHeight="true" outlineLevel="0" collapsed="false">
      <c r="A3723" s="3" t="s">
        <v>7457</v>
      </c>
      <c r="B3723" s="3" t="s">
        <v>7458</v>
      </c>
      <c r="C3723" s="4" t="str">
        <f aca="false">VLOOKUP($B3723,'Product Master'!$A$2:$O$5991,7,FALSE())</f>
        <v>Meat &amp; Seafood</v>
      </c>
      <c r="D3723" s="4" t="str">
        <f aca="false">VLOOKUP($B3723,'Product Master'!$A$2:$O$5991,8,FALSE())</f>
        <v>Beef</v>
      </c>
      <c r="E3723" s="4" t="str">
        <f aca="false">VLOOKUP($B3723,'Product Master'!$A$2:$O$5991,5,FALSE())</f>
        <v>Prairie Cut</v>
      </c>
      <c r="F3723" s="4" t="str">
        <f aca="false">VLOOKUP($B3723,'Product Master'!$A$2:$O$5991,4,FALSE())</f>
        <v>Prairie Cut Ribeye Steak, per lb</v>
      </c>
      <c r="G3723" s="4" t="str">
        <f aca="false">VLOOKUP($B3723,'Product Master'!$A$2:$O$5991,9,FALSE())</f>
        <v>per lb</v>
      </c>
      <c r="H3723" s="5" t="s">
        <v>16</v>
      </c>
      <c r="I3723" s="6" t="n">
        <f aca="false">VLOOKUP($B3723,'Product Master'!$A$2:$O$5991,14,FALSE())</f>
        <v>6.99</v>
      </c>
      <c r="J3723" s="7" t="n">
        <f aca="false">VLOOKUP($B3723,'Product Master'!$A$2:$O$5991,13,FALSE())</f>
        <v>12</v>
      </c>
      <c r="K3723" s="7" t="str">
        <f aca="false">VLOOKUP($B3723,'Product Master'!$A$2:$O$5991,11,FALSE())</f>
        <v>N</v>
      </c>
      <c r="L3723" s="7" t="str">
        <f aca="false">VLOOKUP($B3723,'Product Master'!$A$2:$O$5991,12,FALSE())</f>
        <v>Y</v>
      </c>
      <c r="M3723" s="3" t="n">
        <v>221</v>
      </c>
      <c r="N3723" s="3" t="n">
        <v>27</v>
      </c>
    </row>
    <row r="3724" customFormat="false" ht="15" hidden="false" customHeight="true" outlineLevel="0" collapsed="false">
      <c r="A3724" s="3" t="s">
        <v>7459</v>
      </c>
      <c r="B3724" s="3" t="s">
        <v>7460</v>
      </c>
      <c r="C3724" s="4" t="str">
        <f aca="false">VLOOKUP($B3724,'Product Master'!$A$2:$O$5991,7,FALSE())</f>
        <v>Meat &amp; Seafood</v>
      </c>
      <c r="D3724" s="4" t="str">
        <f aca="false">VLOOKUP($B3724,'Product Master'!$A$2:$O$5991,8,FALSE())</f>
        <v>Beef</v>
      </c>
      <c r="E3724" s="4" t="str">
        <f aca="false">VLOOKUP($B3724,'Product Master'!$A$2:$O$5991,5,FALSE())</f>
        <v>Harborline</v>
      </c>
      <c r="F3724" s="4" t="str">
        <f aca="false">VLOOKUP($B3724,'Product Master'!$A$2:$O$5991,4,FALSE())</f>
        <v>Harborline Stew Meat, per lb</v>
      </c>
      <c r="G3724" s="4" t="str">
        <f aca="false">VLOOKUP($B3724,'Product Master'!$A$2:$O$5991,9,FALSE())</f>
        <v>per lb</v>
      </c>
      <c r="H3724" s="5" t="s">
        <v>16</v>
      </c>
      <c r="I3724" s="6" t="n">
        <f aca="false">VLOOKUP($B3724,'Product Master'!$A$2:$O$5991,14,FALSE())</f>
        <v>6.99</v>
      </c>
      <c r="J3724" s="7" t="n">
        <f aca="false">VLOOKUP($B3724,'Product Master'!$A$2:$O$5991,13,FALSE())</f>
        <v>6</v>
      </c>
      <c r="K3724" s="7" t="str">
        <f aca="false">VLOOKUP($B3724,'Product Master'!$A$2:$O$5991,11,FALSE())</f>
        <v>Y</v>
      </c>
      <c r="L3724" s="7" t="str">
        <f aca="false">VLOOKUP($B3724,'Product Master'!$A$2:$O$5991,12,FALSE())</f>
        <v>Y</v>
      </c>
      <c r="M3724" s="3" t="n">
        <v>277</v>
      </c>
      <c r="N3724" s="3" t="n">
        <v>49</v>
      </c>
    </row>
    <row r="3725" customFormat="false" ht="15" hidden="false" customHeight="true" outlineLevel="0" collapsed="false">
      <c r="A3725" s="3" t="s">
        <v>7461</v>
      </c>
      <c r="B3725" s="3" t="s">
        <v>7462</v>
      </c>
      <c r="C3725" s="4" t="str">
        <f aca="false">VLOOKUP($B3725,'Product Master'!$A$2:$O$5991,7,FALSE())</f>
        <v>Meat &amp; Seafood</v>
      </c>
      <c r="D3725" s="4" t="str">
        <f aca="false">VLOOKUP($B3725,'Product Master'!$A$2:$O$5991,8,FALSE())</f>
        <v>Beef</v>
      </c>
      <c r="E3725" s="4" t="str">
        <f aca="false">VLOOKUP($B3725,'Product Master'!$A$2:$O$5991,5,FALSE())</f>
        <v>Bluewater Bay</v>
      </c>
      <c r="F3725" s="4" t="str">
        <f aca="false">VLOOKUP($B3725,'Product Master'!$A$2:$O$5991,4,FALSE())</f>
        <v>Bluewater Bay Sirloin Steak, 1 lb</v>
      </c>
      <c r="G3725" s="4" t="str">
        <f aca="false">VLOOKUP($B3725,'Product Master'!$A$2:$O$5991,9,FALSE())</f>
        <v>1 lb</v>
      </c>
      <c r="H3725" s="5" t="s">
        <v>16</v>
      </c>
      <c r="I3725" s="6" t="n">
        <f aca="false">VLOOKUP($B3725,'Product Master'!$A$2:$O$5991,14,FALSE())</f>
        <v>11.99</v>
      </c>
      <c r="J3725" s="7" t="n">
        <f aca="false">VLOOKUP($B3725,'Product Master'!$A$2:$O$5991,13,FALSE())</f>
        <v>6</v>
      </c>
      <c r="K3725" s="7" t="str">
        <f aca="false">VLOOKUP($B3725,'Product Master'!$A$2:$O$5991,11,FALSE())</f>
        <v>N</v>
      </c>
      <c r="L3725" s="7" t="str">
        <f aca="false">VLOOKUP($B3725,'Product Master'!$A$2:$O$5991,12,FALSE())</f>
        <v>Y</v>
      </c>
      <c r="M3725" s="3" t="n">
        <v>150</v>
      </c>
      <c r="N3725" s="3" t="n">
        <v>28</v>
      </c>
    </row>
    <row r="3726" customFormat="false" ht="15" hidden="false" customHeight="true" outlineLevel="0" collapsed="false">
      <c r="A3726" s="3" t="s">
        <v>7463</v>
      </c>
      <c r="B3726" s="3" t="s">
        <v>7464</v>
      </c>
      <c r="C3726" s="4" t="str">
        <f aca="false">VLOOKUP($B3726,'Product Master'!$A$2:$O$5991,7,FALSE())</f>
        <v>Meat &amp; Seafood</v>
      </c>
      <c r="D3726" s="4" t="str">
        <f aca="false">VLOOKUP($B3726,'Product Master'!$A$2:$O$5991,8,FALSE())</f>
        <v>Beef</v>
      </c>
      <c r="E3726" s="4" t="str">
        <f aca="false">VLOOKUP($B3726,'Product Master'!$A$2:$O$5991,5,FALSE())</f>
        <v>Harborline</v>
      </c>
      <c r="F3726" s="4" t="str">
        <f aca="false">VLOOKUP($B3726,'Product Master'!$A$2:$O$5991,4,FALSE())</f>
        <v>Harborline Beef Brisket, per lb</v>
      </c>
      <c r="G3726" s="4" t="str">
        <f aca="false">VLOOKUP($B3726,'Product Master'!$A$2:$O$5991,9,FALSE())</f>
        <v>per lb</v>
      </c>
      <c r="H3726" s="5" t="s">
        <v>16</v>
      </c>
      <c r="I3726" s="6" t="n">
        <f aca="false">VLOOKUP($B3726,'Product Master'!$A$2:$O$5991,14,FALSE())</f>
        <v>6.49</v>
      </c>
      <c r="J3726" s="7" t="n">
        <f aca="false">VLOOKUP($B3726,'Product Master'!$A$2:$O$5991,13,FALSE())</f>
        <v>1</v>
      </c>
      <c r="K3726" s="7" t="str">
        <f aca="false">VLOOKUP($B3726,'Product Master'!$A$2:$O$5991,11,FALSE())</f>
        <v>Y</v>
      </c>
      <c r="L3726" s="7" t="str">
        <f aca="false">VLOOKUP($B3726,'Product Master'!$A$2:$O$5991,12,FALSE())</f>
        <v>Y</v>
      </c>
      <c r="M3726" s="3" t="n">
        <v>215</v>
      </c>
      <c r="N3726" s="3" t="n">
        <v>55</v>
      </c>
    </row>
    <row r="3727" customFormat="false" ht="15" hidden="false" customHeight="true" outlineLevel="0" collapsed="false">
      <c r="A3727" s="3" t="s">
        <v>7465</v>
      </c>
      <c r="B3727" s="3" t="s">
        <v>7466</v>
      </c>
      <c r="C3727" s="4" t="str">
        <f aca="false">VLOOKUP($B3727,'Product Master'!$A$2:$O$5991,7,FALSE())</f>
        <v>Meat &amp; Seafood</v>
      </c>
      <c r="D3727" s="4" t="str">
        <f aca="false">VLOOKUP($B3727,'Product Master'!$A$2:$O$5991,8,FALSE())</f>
        <v>Beef</v>
      </c>
      <c r="E3727" s="4" t="str">
        <f aca="false">VLOOKUP($B3727,'Product Master'!$A$2:$O$5991,5,FALSE())</f>
        <v>Prairie Cut</v>
      </c>
      <c r="F3727" s="4" t="str">
        <f aca="false">VLOOKUP($B3727,'Product Master'!$A$2:$O$5991,4,FALSE())</f>
        <v>Prairie Cut Stew Meat, per lb</v>
      </c>
      <c r="G3727" s="4" t="str">
        <f aca="false">VLOOKUP($B3727,'Product Master'!$A$2:$O$5991,9,FALSE())</f>
        <v>per lb</v>
      </c>
      <c r="H3727" s="5" t="s">
        <v>16</v>
      </c>
      <c r="I3727" s="6" t="n">
        <f aca="false">VLOOKUP($B3727,'Product Master'!$A$2:$O$5991,14,FALSE())</f>
        <v>5.29</v>
      </c>
      <c r="J3727" s="7" t="n">
        <f aca="false">VLOOKUP($B3727,'Product Master'!$A$2:$O$5991,13,FALSE())</f>
        <v>1</v>
      </c>
      <c r="K3727" s="7" t="str">
        <f aca="false">VLOOKUP($B3727,'Product Master'!$A$2:$O$5991,11,FALSE())</f>
        <v>N</v>
      </c>
      <c r="L3727" s="7" t="str">
        <f aca="false">VLOOKUP($B3727,'Product Master'!$A$2:$O$5991,12,FALSE())</f>
        <v>Y</v>
      </c>
      <c r="M3727" s="3" t="n">
        <v>92</v>
      </c>
      <c r="N3727" s="3" t="n">
        <v>56</v>
      </c>
    </row>
    <row r="3728" customFormat="false" ht="15" hidden="false" customHeight="true" outlineLevel="0" collapsed="false">
      <c r="A3728" s="3" t="s">
        <v>7467</v>
      </c>
      <c r="B3728" s="3" t="s">
        <v>7468</v>
      </c>
      <c r="C3728" s="4" t="str">
        <f aca="false">VLOOKUP($B3728,'Product Master'!$A$2:$O$5991,7,FALSE())</f>
        <v>Meat &amp; Seafood</v>
      </c>
      <c r="D3728" s="4" t="str">
        <f aca="false">VLOOKUP($B3728,'Product Master'!$A$2:$O$5991,8,FALSE())</f>
        <v>Beef</v>
      </c>
      <c r="E3728" s="4" t="str">
        <f aca="false">VLOOKUP($B3728,'Product Master'!$A$2:$O$5991,5,FALSE())</f>
        <v>Bluewater Bay</v>
      </c>
      <c r="F3728" s="4" t="str">
        <f aca="false">VLOOKUP($B3728,'Product Master'!$A$2:$O$5991,4,FALSE())</f>
        <v>Bluewater Bay Chuck Roast, per lb</v>
      </c>
      <c r="G3728" s="4" t="str">
        <f aca="false">VLOOKUP($B3728,'Product Master'!$A$2:$O$5991,9,FALSE())</f>
        <v>per lb</v>
      </c>
      <c r="H3728" s="5" t="s">
        <v>16</v>
      </c>
      <c r="I3728" s="6" t="n">
        <f aca="false">VLOOKUP($B3728,'Product Master'!$A$2:$O$5991,14,FALSE())</f>
        <v>10.99</v>
      </c>
      <c r="J3728" s="7" t="n">
        <f aca="false">VLOOKUP($B3728,'Product Master'!$A$2:$O$5991,13,FALSE())</f>
        <v>6</v>
      </c>
      <c r="K3728" s="7" t="str">
        <f aca="false">VLOOKUP($B3728,'Product Master'!$A$2:$O$5991,11,FALSE())</f>
        <v>N</v>
      </c>
      <c r="L3728" s="7" t="str">
        <f aca="false">VLOOKUP($B3728,'Product Master'!$A$2:$O$5991,12,FALSE())</f>
        <v>Y</v>
      </c>
      <c r="M3728" s="3" t="n">
        <v>232</v>
      </c>
      <c r="N3728" s="3" t="n">
        <v>55</v>
      </c>
    </row>
    <row r="3729" customFormat="false" ht="15" hidden="false" customHeight="true" outlineLevel="0" collapsed="false">
      <c r="A3729" s="3" t="s">
        <v>7469</v>
      </c>
      <c r="B3729" s="3" t="s">
        <v>7470</v>
      </c>
      <c r="C3729" s="4" t="str">
        <f aca="false">VLOOKUP($B3729,'Product Master'!$A$2:$O$5991,7,FALSE())</f>
        <v>Meat &amp; Seafood</v>
      </c>
      <c r="D3729" s="4" t="str">
        <f aca="false">VLOOKUP($B3729,'Product Master'!$A$2:$O$5991,8,FALSE())</f>
        <v>Beef</v>
      </c>
      <c r="E3729" s="4" t="str">
        <f aca="false">VLOOKUP($B3729,'Product Master'!$A$2:$O$5991,5,FALSE())</f>
        <v>Harborline</v>
      </c>
      <c r="F3729" s="4" t="str">
        <f aca="false">VLOOKUP($B3729,'Product Master'!$A$2:$O$5991,4,FALSE())</f>
        <v>Harborline Chuck Roast, 1 lb</v>
      </c>
      <c r="G3729" s="4" t="str">
        <f aca="false">VLOOKUP($B3729,'Product Master'!$A$2:$O$5991,9,FALSE())</f>
        <v>1 lb</v>
      </c>
      <c r="H3729" s="5" t="s">
        <v>16</v>
      </c>
      <c r="I3729" s="6" t="n">
        <f aca="false">VLOOKUP($B3729,'Product Master'!$A$2:$O$5991,14,FALSE())</f>
        <v>13.99</v>
      </c>
      <c r="J3729" s="7" t="n">
        <f aca="false">VLOOKUP($B3729,'Product Master'!$A$2:$O$5991,13,FALSE())</f>
        <v>12</v>
      </c>
      <c r="K3729" s="7" t="str">
        <f aca="false">VLOOKUP($B3729,'Product Master'!$A$2:$O$5991,11,FALSE())</f>
        <v>Y</v>
      </c>
      <c r="L3729" s="7" t="str">
        <f aca="false">VLOOKUP($B3729,'Product Master'!$A$2:$O$5991,12,FALSE())</f>
        <v>Y</v>
      </c>
      <c r="M3729" s="3" t="n">
        <v>93</v>
      </c>
      <c r="N3729" s="3" t="n">
        <v>18</v>
      </c>
    </row>
    <row r="3730" customFormat="false" ht="15" hidden="false" customHeight="true" outlineLevel="0" collapsed="false">
      <c r="A3730" s="3" t="s">
        <v>7471</v>
      </c>
      <c r="B3730" s="3" t="s">
        <v>7472</v>
      </c>
      <c r="C3730" s="4" t="str">
        <f aca="false">VLOOKUP($B3730,'Product Master'!$A$2:$O$5991,7,FALSE())</f>
        <v>Meat &amp; Seafood</v>
      </c>
      <c r="D3730" s="4" t="str">
        <f aca="false">VLOOKUP($B3730,'Product Master'!$A$2:$O$5991,8,FALSE())</f>
        <v>Beef</v>
      </c>
      <c r="E3730" s="4" t="str">
        <f aca="false">VLOOKUP($B3730,'Product Master'!$A$2:$O$5991,5,FALSE())</f>
        <v>Homestead Meats</v>
      </c>
      <c r="F3730" s="4" t="str">
        <f aca="false">VLOOKUP($B3730,'Product Master'!$A$2:$O$5991,4,FALSE())</f>
        <v>Homestead Meats Stew Meat, per lb</v>
      </c>
      <c r="G3730" s="4" t="str">
        <f aca="false">VLOOKUP($B3730,'Product Master'!$A$2:$O$5991,9,FALSE())</f>
        <v>per lb</v>
      </c>
      <c r="H3730" s="5" t="s">
        <v>16</v>
      </c>
      <c r="I3730" s="6" t="n">
        <f aca="false">VLOOKUP($B3730,'Product Master'!$A$2:$O$5991,14,FALSE())</f>
        <v>6.89</v>
      </c>
      <c r="J3730" s="7" t="n">
        <f aca="false">VLOOKUP($B3730,'Product Master'!$A$2:$O$5991,13,FALSE())</f>
        <v>12</v>
      </c>
      <c r="K3730" s="7" t="str">
        <f aca="false">VLOOKUP($B3730,'Product Master'!$A$2:$O$5991,11,FALSE())</f>
        <v>N</v>
      </c>
      <c r="L3730" s="7" t="str">
        <f aca="false">VLOOKUP($B3730,'Product Master'!$A$2:$O$5991,12,FALSE())</f>
        <v>Y</v>
      </c>
      <c r="M3730" s="3" t="n">
        <v>101</v>
      </c>
      <c r="N3730" s="3" t="n">
        <v>7</v>
      </c>
    </row>
    <row r="3731" customFormat="false" ht="15" hidden="false" customHeight="true" outlineLevel="0" collapsed="false">
      <c r="A3731" s="3" t="s">
        <v>7473</v>
      </c>
      <c r="B3731" s="3" t="s">
        <v>7474</v>
      </c>
      <c r="C3731" s="4" t="str">
        <f aca="false">VLOOKUP($B3731,'Product Master'!$A$2:$O$5991,7,FALSE())</f>
        <v>Meat &amp; Seafood</v>
      </c>
      <c r="D3731" s="4" t="str">
        <f aca="false">VLOOKUP($B3731,'Product Master'!$A$2:$O$5991,8,FALSE())</f>
        <v>Beef</v>
      </c>
      <c r="E3731" s="4" t="str">
        <f aca="false">VLOOKUP($B3731,'Product Master'!$A$2:$O$5991,5,FALSE())</f>
        <v>Harborline</v>
      </c>
      <c r="F3731" s="4" t="str">
        <f aca="false">VLOOKUP($B3731,'Product Master'!$A$2:$O$5991,4,FALSE())</f>
        <v>Harborline Ground Beef 80/20, per lb</v>
      </c>
      <c r="G3731" s="4" t="str">
        <f aca="false">VLOOKUP($B3731,'Product Master'!$A$2:$O$5991,9,FALSE())</f>
        <v>per lb</v>
      </c>
      <c r="H3731" s="5" t="s">
        <v>16</v>
      </c>
      <c r="I3731" s="6" t="n">
        <f aca="false">VLOOKUP($B3731,'Product Master'!$A$2:$O$5991,14,FALSE())</f>
        <v>10.49</v>
      </c>
      <c r="J3731" s="7" t="n">
        <f aca="false">VLOOKUP($B3731,'Product Master'!$A$2:$O$5991,13,FALSE())</f>
        <v>6</v>
      </c>
      <c r="K3731" s="7" t="str">
        <f aca="false">VLOOKUP($B3731,'Product Master'!$A$2:$O$5991,11,FALSE())</f>
        <v>Y</v>
      </c>
      <c r="L3731" s="7" t="str">
        <f aca="false">VLOOKUP($B3731,'Product Master'!$A$2:$O$5991,12,FALSE())</f>
        <v>Y</v>
      </c>
      <c r="M3731" s="3" t="n">
        <v>177</v>
      </c>
      <c r="N3731" s="3" t="n">
        <v>56</v>
      </c>
    </row>
    <row r="3732" customFormat="false" ht="15" hidden="false" customHeight="true" outlineLevel="0" collapsed="false">
      <c r="A3732" s="3" t="s">
        <v>7475</v>
      </c>
      <c r="B3732" s="3" t="s">
        <v>7476</v>
      </c>
      <c r="C3732" s="4" t="str">
        <f aca="false">VLOOKUP($B3732,'Product Master'!$A$2:$O$5991,7,FALSE())</f>
        <v>Meat &amp; Seafood</v>
      </c>
      <c r="D3732" s="4" t="str">
        <f aca="false">VLOOKUP($B3732,'Product Master'!$A$2:$O$5991,8,FALSE())</f>
        <v>Beef</v>
      </c>
      <c r="E3732" s="4" t="str">
        <f aca="false">VLOOKUP($B3732,'Product Master'!$A$2:$O$5991,5,FALSE())</f>
        <v>Homestead Meats</v>
      </c>
      <c r="F3732" s="4" t="str">
        <f aca="false">VLOOKUP($B3732,'Product Master'!$A$2:$O$5991,4,FALSE())</f>
        <v>Homestead Meats Ground Beef 80/20, 1 lb</v>
      </c>
      <c r="G3732" s="4" t="str">
        <f aca="false">VLOOKUP($B3732,'Product Master'!$A$2:$O$5991,9,FALSE())</f>
        <v>1 lb</v>
      </c>
      <c r="H3732" s="5" t="s">
        <v>16</v>
      </c>
      <c r="I3732" s="6" t="n">
        <f aca="false">VLOOKUP($B3732,'Product Master'!$A$2:$O$5991,14,FALSE())</f>
        <v>6.39</v>
      </c>
      <c r="J3732" s="7" t="n">
        <f aca="false">VLOOKUP($B3732,'Product Master'!$A$2:$O$5991,13,FALSE())</f>
        <v>8</v>
      </c>
      <c r="K3732" s="7" t="str">
        <f aca="false">VLOOKUP($B3732,'Product Master'!$A$2:$O$5991,11,FALSE())</f>
        <v>N</v>
      </c>
      <c r="L3732" s="7" t="str">
        <f aca="false">VLOOKUP($B3732,'Product Master'!$A$2:$O$5991,12,FALSE())</f>
        <v>Y</v>
      </c>
      <c r="M3732" s="3" t="n">
        <v>58</v>
      </c>
      <c r="N3732" s="3" t="n">
        <v>26</v>
      </c>
    </row>
    <row r="3733" customFormat="false" ht="15" hidden="false" customHeight="true" outlineLevel="0" collapsed="false">
      <c r="A3733" s="3" t="s">
        <v>7477</v>
      </c>
      <c r="B3733" s="3" t="s">
        <v>7478</v>
      </c>
      <c r="C3733" s="4" t="str">
        <f aca="false">VLOOKUP($B3733,'Product Master'!$A$2:$O$5991,7,FALSE())</f>
        <v>Meat &amp; Seafood</v>
      </c>
      <c r="D3733" s="4" t="str">
        <f aca="false">VLOOKUP($B3733,'Product Master'!$A$2:$O$5991,8,FALSE())</f>
        <v>Beef</v>
      </c>
      <c r="E3733" s="4" t="str">
        <f aca="false">VLOOKUP($B3733,'Product Master'!$A$2:$O$5991,5,FALSE())</f>
        <v>Harborline</v>
      </c>
      <c r="F3733" s="4" t="str">
        <f aca="false">VLOOKUP($B3733,'Product Master'!$A$2:$O$5991,4,FALSE())</f>
        <v>Harborline Chuck Roast, per lb</v>
      </c>
      <c r="G3733" s="4" t="str">
        <f aca="false">VLOOKUP($B3733,'Product Master'!$A$2:$O$5991,9,FALSE())</f>
        <v>per lb</v>
      </c>
      <c r="H3733" s="5" t="s">
        <v>16</v>
      </c>
      <c r="I3733" s="6" t="n">
        <f aca="false">VLOOKUP($B3733,'Product Master'!$A$2:$O$5991,14,FALSE())</f>
        <v>10.29</v>
      </c>
      <c r="J3733" s="7" t="n">
        <f aca="false">VLOOKUP($B3733,'Product Master'!$A$2:$O$5991,13,FALSE())</f>
        <v>1</v>
      </c>
      <c r="K3733" s="7" t="str">
        <f aca="false">VLOOKUP($B3733,'Product Master'!$A$2:$O$5991,11,FALSE())</f>
        <v>Y</v>
      </c>
      <c r="L3733" s="7" t="str">
        <f aca="false">VLOOKUP($B3733,'Product Master'!$A$2:$O$5991,12,FALSE())</f>
        <v>Y</v>
      </c>
      <c r="M3733" s="3" t="n">
        <v>297</v>
      </c>
      <c r="N3733" s="3" t="n">
        <v>52</v>
      </c>
    </row>
    <row r="3734" customFormat="false" ht="15" hidden="false" customHeight="true" outlineLevel="0" collapsed="false">
      <c r="A3734" s="3" t="s">
        <v>7479</v>
      </c>
      <c r="B3734" s="3" t="s">
        <v>7480</v>
      </c>
      <c r="C3734" s="4" t="str">
        <f aca="false">VLOOKUP($B3734,'Product Master'!$A$2:$O$5991,7,FALSE())</f>
        <v>Meat &amp; Seafood</v>
      </c>
      <c r="D3734" s="4" t="str">
        <f aca="false">VLOOKUP($B3734,'Product Master'!$A$2:$O$5991,8,FALSE())</f>
        <v>Beef</v>
      </c>
      <c r="E3734" s="4" t="str">
        <f aca="false">VLOOKUP($B3734,'Product Master'!$A$2:$O$5991,5,FALSE())</f>
        <v>Prairie Cut</v>
      </c>
      <c r="F3734" s="4" t="str">
        <f aca="false">VLOOKUP($B3734,'Product Master'!$A$2:$O$5991,4,FALSE())</f>
        <v>Prairie Cut Chuck Roast, 1 lb</v>
      </c>
      <c r="G3734" s="4" t="str">
        <f aca="false">VLOOKUP($B3734,'Product Master'!$A$2:$O$5991,9,FALSE())</f>
        <v>1 lb</v>
      </c>
      <c r="H3734" s="5" t="s">
        <v>16</v>
      </c>
      <c r="I3734" s="6" t="n">
        <f aca="false">VLOOKUP($B3734,'Product Master'!$A$2:$O$5991,14,FALSE())</f>
        <v>9.89</v>
      </c>
      <c r="J3734" s="7" t="n">
        <f aca="false">VLOOKUP($B3734,'Product Master'!$A$2:$O$5991,13,FALSE())</f>
        <v>12</v>
      </c>
      <c r="K3734" s="7" t="str">
        <f aca="false">VLOOKUP($B3734,'Product Master'!$A$2:$O$5991,11,FALSE())</f>
        <v>N</v>
      </c>
      <c r="L3734" s="7" t="str">
        <f aca="false">VLOOKUP($B3734,'Product Master'!$A$2:$O$5991,12,FALSE())</f>
        <v>Y</v>
      </c>
      <c r="M3734" s="3" t="n">
        <v>296</v>
      </c>
      <c r="N3734" s="3" t="n">
        <v>11</v>
      </c>
    </row>
    <row r="3735" customFormat="false" ht="15" hidden="false" customHeight="true" outlineLevel="0" collapsed="false">
      <c r="A3735" s="3" t="s">
        <v>7481</v>
      </c>
      <c r="B3735" s="3" t="s">
        <v>7482</v>
      </c>
      <c r="C3735" s="4" t="str">
        <f aca="false">VLOOKUP($B3735,'Product Master'!$A$2:$O$5991,7,FALSE())</f>
        <v>Meat &amp; Seafood</v>
      </c>
      <c r="D3735" s="4" t="str">
        <f aca="false">VLOOKUP($B3735,'Product Master'!$A$2:$O$5991,8,FALSE())</f>
        <v>Beef</v>
      </c>
      <c r="E3735" s="4" t="str">
        <f aca="false">VLOOKUP($B3735,'Product Master'!$A$2:$O$5991,5,FALSE())</f>
        <v>Bluewater Bay</v>
      </c>
      <c r="F3735" s="4" t="str">
        <f aca="false">VLOOKUP($B3735,'Product Master'!$A$2:$O$5991,4,FALSE())</f>
        <v>Bluewater Bay Stew Meat, 1 lb</v>
      </c>
      <c r="G3735" s="4" t="str">
        <f aca="false">VLOOKUP($B3735,'Product Master'!$A$2:$O$5991,9,FALSE())</f>
        <v>1 lb</v>
      </c>
      <c r="H3735" s="5" t="s">
        <v>16</v>
      </c>
      <c r="I3735" s="6" t="n">
        <f aca="false">VLOOKUP($B3735,'Product Master'!$A$2:$O$5991,14,FALSE())</f>
        <v>5.79</v>
      </c>
      <c r="J3735" s="7" t="n">
        <f aca="false">VLOOKUP($B3735,'Product Master'!$A$2:$O$5991,13,FALSE())</f>
        <v>1</v>
      </c>
      <c r="K3735" s="7" t="str">
        <f aca="false">VLOOKUP($B3735,'Product Master'!$A$2:$O$5991,11,FALSE())</f>
        <v>N</v>
      </c>
      <c r="L3735" s="7" t="str">
        <f aca="false">VLOOKUP($B3735,'Product Master'!$A$2:$O$5991,12,FALSE())</f>
        <v>Y</v>
      </c>
      <c r="M3735" s="3" t="n">
        <v>161</v>
      </c>
      <c r="N3735" s="3" t="n">
        <v>17</v>
      </c>
    </row>
    <row r="3736" customFormat="false" ht="15" hidden="false" customHeight="true" outlineLevel="0" collapsed="false">
      <c r="A3736" s="3" t="s">
        <v>7483</v>
      </c>
      <c r="B3736" s="3" t="s">
        <v>7484</v>
      </c>
      <c r="C3736" s="4" t="str">
        <f aca="false">VLOOKUP($B3736,'Product Master'!$A$2:$O$5991,7,FALSE())</f>
        <v>Meat &amp; Seafood</v>
      </c>
      <c r="D3736" s="4" t="str">
        <f aca="false">VLOOKUP($B3736,'Product Master'!$A$2:$O$5991,8,FALSE())</f>
        <v>Beef</v>
      </c>
      <c r="E3736" s="4" t="str">
        <f aca="false">VLOOKUP($B3736,'Product Master'!$A$2:$O$5991,5,FALSE())</f>
        <v>Harborline</v>
      </c>
      <c r="F3736" s="4" t="str">
        <f aca="false">VLOOKUP($B3736,'Product Master'!$A$2:$O$5991,4,FALSE())</f>
        <v>Harborline Ground Beef 80/20, 1 lb</v>
      </c>
      <c r="G3736" s="4" t="str">
        <f aca="false">VLOOKUP($B3736,'Product Master'!$A$2:$O$5991,9,FALSE())</f>
        <v>1 lb</v>
      </c>
      <c r="H3736" s="5" t="s">
        <v>16</v>
      </c>
      <c r="I3736" s="6" t="n">
        <f aca="false">VLOOKUP($B3736,'Product Master'!$A$2:$O$5991,14,FALSE())</f>
        <v>13.49</v>
      </c>
      <c r="J3736" s="7" t="n">
        <f aca="false">VLOOKUP($B3736,'Product Master'!$A$2:$O$5991,13,FALSE())</f>
        <v>12</v>
      </c>
      <c r="K3736" s="7" t="str">
        <f aca="false">VLOOKUP($B3736,'Product Master'!$A$2:$O$5991,11,FALSE())</f>
        <v>Y</v>
      </c>
      <c r="L3736" s="7" t="str">
        <f aca="false">VLOOKUP($B3736,'Product Master'!$A$2:$O$5991,12,FALSE())</f>
        <v>Y</v>
      </c>
      <c r="M3736" s="3" t="n">
        <v>198</v>
      </c>
      <c r="N3736" s="3" t="n">
        <v>12</v>
      </c>
    </row>
    <row r="3737" customFormat="false" ht="15" hidden="false" customHeight="true" outlineLevel="0" collapsed="false">
      <c r="A3737" s="3" t="s">
        <v>7485</v>
      </c>
      <c r="B3737" s="3" t="s">
        <v>7486</v>
      </c>
      <c r="C3737" s="4" t="str">
        <f aca="false">VLOOKUP($B3737,'Product Master'!$A$2:$O$5991,7,FALSE())</f>
        <v>Meat &amp; Seafood</v>
      </c>
      <c r="D3737" s="4" t="str">
        <f aca="false">VLOOKUP($B3737,'Product Master'!$A$2:$O$5991,8,FALSE())</f>
        <v>Beef</v>
      </c>
      <c r="E3737" s="4" t="str">
        <f aca="false">VLOOKUP($B3737,'Product Master'!$A$2:$O$5991,5,FALSE())</f>
        <v>Prairie Cut</v>
      </c>
      <c r="F3737" s="4" t="str">
        <f aca="false">VLOOKUP($B3737,'Product Master'!$A$2:$O$5991,4,FALSE())</f>
        <v>Prairie Cut Chuck Roast, per lb</v>
      </c>
      <c r="G3737" s="4" t="str">
        <f aca="false">VLOOKUP($B3737,'Product Master'!$A$2:$O$5991,9,FALSE())</f>
        <v>per lb</v>
      </c>
      <c r="H3737" s="5" t="s">
        <v>16</v>
      </c>
      <c r="I3737" s="6" t="n">
        <f aca="false">VLOOKUP($B3737,'Product Master'!$A$2:$O$5991,14,FALSE())</f>
        <v>5.79</v>
      </c>
      <c r="J3737" s="7" t="n">
        <f aca="false">VLOOKUP($B3737,'Product Master'!$A$2:$O$5991,13,FALSE())</f>
        <v>8</v>
      </c>
      <c r="K3737" s="7" t="str">
        <f aca="false">VLOOKUP($B3737,'Product Master'!$A$2:$O$5991,11,FALSE())</f>
        <v>N</v>
      </c>
      <c r="L3737" s="7" t="str">
        <f aca="false">VLOOKUP($B3737,'Product Master'!$A$2:$O$5991,12,FALSE())</f>
        <v>Y</v>
      </c>
      <c r="M3737" s="3" t="n">
        <v>192</v>
      </c>
      <c r="N3737" s="3" t="n">
        <v>14</v>
      </c>
    </row>
    <row r="3738" customFormat="false" ht="15" hidden="false" customHeight="true" outlineLevel="0" collapsed="false">
      <c r="A3738" s="3" t="s">
        <v>7487</v>
      </c>
      <c r="B3738" s="3" t="s">
        <v>7488</v>
      </c>
      <c r="C3738" s="4" t="str">
        <f aca="false">VLOOKUP($B3738,'Product Master'!$A$2:$O$5991,7,FALSE())</f>
        <v>Meat &amp; Seafood</v>
      </c>
      <c r="D3738" s="4" t="str">
        <f aca="false">VLOOKUP($B3738,'Product Master'!$A$2:$O$5991,8,FALSE())</f>
        <v>Beef</v>
      </c>
      <c r="E3738" s="4" t="str">
        <f aca="false">VLOOKUP($B3738,'Product Master'!$A$2:$O$5991,5,FALSE())</f>
        <v>Harborline</v>
      </c>
      <c r="F3738" s="4" t="str">
        <f aca="false">VLOOKUP($B3738,'Product Master'!$A$2:$O$5991,4,FALSE())</f>
        <v>Harborline Skirt Steak, 1 lb</v>
      </c>
      <c r="G3738" s="4" t="str">
        <f aca="false">VLOOKUP($B3738,'Product Master'!$A$2:$O$5991,9,FALSE())</f>
        <v>1 lb</v>
      </c>
      <c r="H3738" s="5" t="s">
        <v>16</v>
      </c>
      <c r="I3738" s="6" t="n">
        <f aca="false">VLOOKUP($B3738,'Product Master'!$A$2:$O$5991,14,FALSE())</f>
        <v>9.99</v>
      </c>
      <c r="J3738" s="7" t="n">
        <f aca="false">VLOOKUP($B3738,'Product Master'!$A$2:$O$5991,13,FALSE())</f>
        <v>6</v>
      </c>
      <c r="K3738" s="7" t="str">
        <f aca="false">VLOOKUP($B3738,'Product Master'!$A$2:$O$5991,11,FALSE())</f>
        <v>Y</v>
      </c>
      <c r="L3738" s="7" t="str">
        <f aca="false">VLOOKUP($B3738,'Product Master'!$A$2:$O$5991,12,FALSE())</f>
        <v>Y</v>
      </c>
      <c r="M3738" s="3" t="n">
        <v>60</v>
      </c>
      <c r="N3738" s="3" t="n">
        <v>41</v>
      </c>
    </row>
    <row r="3739" customFormat="false" ht="15" hidden="false" customHeight="true" outlineLevel="0" collapsed="false">
      <c r="A3739" s="3" t="s">
        <v>7489</v>
      </c>
      <c r="B3739" s="3" t="s">
        <v>7490</v>
      </c>
      <c r="C3739" s="4" t="str">
        <f aca="false">VLOOKUP($B3739,'Product Master'!$A$2:$O$5991,7,FALSE())</f>
        <v>Meat &amp; Seafood</v>
      </c>
      <c r="D3739" s="4" t="str">
        <f aca="false">VLOOKUP($B3739,'Product Master'!$A$2:$O$5991,8,FALSE())</f>
        <v>Beef</v>
      </c>
      <c r="E3739" s="4" t="str">
        <f aca="false">VLOOKUP($B3739,'Product Master'!$A$2:$O$5991,5,FALSE())</f>
        <v>Prairie Cut</v>
      </c>
      <c r="F3739" s="4" t="str">
        <f aca="false">VLOOKUP($B3739,'Product Master'!$A$2:$O$5991,4,FALSE())</f>
        <v>Prairie Cut Ground Beef 80/20, per lb</v>
      </c>
      <c r="G3739" s="4" t="str">
        <f aca="false">VLOOKUP($B3739,'Product Master'!$A$2:$O$5991,9,FALSE())</f>
        <v>per lb</v>
      </c>
      <c r="H3739" s="5" t="s">
        <v>16</v>
      </c>
      <c r="I3739" s="6" t="n">
        <f aca="false">VLOOKUP($B3739,'Product Master'!$A$2:$O$5991,14,FALSE())</f>
        <v>10.29</v>
      </c>
      <c r="J3739" s="7" t="n">
        <f aca="false">VLOOKUP($B3739,'Product Master'!$A$2:$O$5991,13,FALSE())</f>
        <v>1</v>
      </c>
      <c r="K3739" s="7" t="str">
        <f aca="false">VLOOKUP($B3739,'Product Master'!$A$2:$O$5991,11,FALSE())</f>
        <v>N</v>
      </c>
      <c r="L3739" s="7" t="str">
        <f aca="false">VLOOKUP($B3739,'Product Master'!$A$2:$O$5991,12,FALSE())</f>
        <v>Y</v>
      </c>
      <c r="M3739" s="3" t="n">
        <v>126</v>
      </c>
      <c r="N3739" s="3" t="n">
        <v>42</v>
      </c>
    </row>
    <row r="3740" customFormat="false" ht="15" hidden="false" customHeight="true" outlineLevel="0" collapsed="false">
      <c r="A3740" s="3" t="s">
        <v>7491</v>
      </c>
      <c r="B3740" s="3" t="s">
        <v>7492</v>
      </c>
      <c r="C3740" s="4" t="str">
        <f aca="false">VLOOKUP($B3740,'Product Master'!$A$2:$O$5991,7,FALSE())</f>
        <v>Meat &amp; Seafood</v>
      </c>
      <c r="D3740" s="4" t="str">
        <f aca="false">VLOOKUP($B3740,'Product Master'!$A$2:$O$5991,8,FALSE())</f>
        <v>Beef</v>
      </c>
      <c r="E3740" s="4" t="str">
        <f aca="false">VLOOKUP($B3740,'Product Master'!$A$2:$O$5991,5,FALSE())</f>
        <v>Harborline</v>
      </c>
      <c r="F3740" s="4" t="str">
        <f aca="false">VLOOKUP($B3740,'Product Master'!$A$2:$O$5991,4,FALSE())</f>
        <v>Harborline Sirloin Steak, per lb</v>
      </c>
      <c r="G3740" s="4" t="str">
        <f aca="false">VLOOKUP($B3740,'Product Master'!$A$2:$O$5991,9,FALSE())</f>
        <v>per lb</v>
      </c>
      <c r="H3740" s="5" t="s">
        <v>16</v>
      </c>
      <c r="I3740" s="6" t="n">
        <f aca="false">VLOOKUP($B3740,'Product Master'!$A$2:$O$5991,14,FALSE())</f>
        <v>9.89</v>
      </c>
      <c r="J3740" s="7" t="n">
        <f aca="false">VLOOKUP($B3740,'Product Master'!$A$2:$O$5991,13,FALSE())</f>
        <v>8</v>
      </c>
      <c r="K3740" s="7" t="str">
        <f aca="false">VLOOKUP($B3740,'Product Master'!$A$2:$O$5991,11,FALSE())</f>
        <v>Y</v>
      </c>
      <c r="L3740" s="7" t="str">
        <f aca="false">VLOOKUP($B3740,'Product Master'!$A$2:$O$5991,12,FALSE())</f>
        <v>Y</v>
      </c>
      <c r="M3740" s="3" t="n">
        <v>261</v>
      </c>
      <c r="N3740" s="3" t="n">
        <v>35</v>
      </c>
    </row>
    <row r="3741" customFormat="false" ht="15" hidden="false" customHeight="true" outlineLevel="0" collapsed="false">
      <c r="A3741" s="3" t="s">
        <v>7493</v>
      </c>
      <c r="B3741" s="3" t="s">
        <v>7494</v>
      </c>
      <c r="C3741" s="4" t="str">
        <f aca="false">VLOOKUP($B3741,'Product Master'!$A$2:$O$5991,7,FALSE())</f>
        <v>Meat &amp; Seafood</v>
      </c>
      <c r="D3741" s="4" t="str">
        <f aca="false">VLOOKUP($B3741,'Product Master'!$A$2:$O$5991,8,FALSE())</f>
        <v>Beef</v>
      </c>
      <c r="E3741" s="4" t="str">
        <f aca="false">VLOOKUP($B3741,'Product Master'!$A$2:$O$5991,5,FALSE())</f>
        <v>Homestead Meats</v>
      </c>
      <c r="F3741" s="4" t="str">
        <f aca="false">VLOOKUP($B3741,'Product Master'!$A$2:$O$5991,4,FALSE())</f>
        <v>Homestead Meats Skirt Steak, per lb</v>
      </c>
      <c r="G3741" s="4" t="str">
        <f aca="false">VLOOKUP($B3741,'Product Master'!$A$2:$O$5991,9,FALSE())</f>
        <v>per lb</v>
      </c>
      <c r="H3741" s="5" t="s">
        <v>16</v>
      </c>
      <c r="I3741" s="6" t="n">
        <f aca="false">VLOOKUP($B3741,'Product Master'!$A$2:$O$5991,14,FALSE())</f>
        <v>5.89</v>
      </c>
      <c r="J3741" s="7" t="n">
        <f aca="false">VLOOKUP($B3741,'Product Master'!$A$2:$O$5991,13,FALSE())</f>
        <v>8</v>
      </c>
      <c r="K3741" s="7" t="str">
        <f aca="false">VLOOKUP($B3741,'Product Master'!$A$2:$O$5991,11,FALSE())</f>
        <v>N</v>
      </c>
      <c r="L3741" s="7" t="str">
        <f aca="false">VLOOKUP($B3741,'Product Master'!$A$2:$O$5991,12,FALSE())</f>
        <v>Y</v>
      </c>
      <c r="M3741" s="3" t="n">
        <v>207</v>
      </c>
      <c r="N3741" s="3" t="n">
        <v>52</v>
      </c>
    </row>
    <row r="3742" customFormat="false" ht="15" hidden="false" customHeight="true" outlineLevel="0" collapsed="false">
      <c r="A3742" s="3" t="s">
        <v>7495</v>
      </c>
      <c r="B3742" s="3" t="s">
        <v>7496</v>
      </c>
      <c r="C3742" s="4" t="str">
        <f aca="false">VLOOKUP($B3742,'Product Master'!$A$2:$O$5991,7,FALSE())</f>
        <v>Meat &amp; Seafood</v>
      </c>
      <c r="D3742" s="4" t="str">
        <f aca="false">VLOOKUP($B3742,'Product Master'!$A$2:$O$5991,8,FALSE())</f>
        <v>Beef</v>
      </c>
      <c r="E3742" s="4" t="str">
        <f aca="false">VLOOKUP($B3742,'Product Master'!$A$2:$O$5991,5,FALSE())</f>
        <v>Homestead Meats</v>
      </c>
      <c r="F3742" s="4" t="str">
        <f aca="false">VLOOKUP($B3742,'Product Master'!$A$2:$O$5991,4,FALSE())</f>
        <v>Homestead Meats Ribeye Steak, 1 lb</v>
      </c>
      <c r="G3742" s="4" t="str">
        <f aca="false">VLOOKUP($B3742,'Product Master'!$A$2:$O$5991,9,FALSE())</f>
        <v>1 lb</v>
      </c>
      <c r="H3742" s="5" t="s">
        <v>16</v>
      </c>
      <c r="I3742" s="6" t="n">
        <f aca="false">VLOOKUP($B3742,'Product Master'!$A$2:$O$5991,14,FALSE())</f>
        <v>5.39</v>
      </c>
      <c r="J3742" s="7" t="n">
        <f aca="false">VLOOKUP($B3742,'Product Master'!$A$2:$O$5991,13,FALSE())</f>
        <v>8</v>
      </c>
      <c r="K3742" s="7" t="str">
        <f aca="false">VLOOKUP($B3742,'Product Master'!$A$2:$O$5991,11,FALSE())</f>
        <v>N</v>
      </c>
      <c r="L3742" s="7" t="str">
        <f aca="false">VLOOKUP($B3742,'Product Master'!$A$2:$O$5991,12,FALSE())</f>
        <v>Y</v>
      </c>
      <c r="M3742" s="3" t="n">
        <v>168</v>
      </c>
      <c r="N3742" s="3" t="n">
        <v>58</v>
      </c>
    </row>
    <row r="3743" customFormat="false" ht="15" hidden="false" customHeight="true" outlineLevel="0" collapsed="false">
      <c r="A3743" s="3" t="s">
        <v>7497</v>
      </c>
      <c r="B3743" s="3" t="s">
        <v>7498</v>
      </c>
      <c r="C3743" s="4" t="str">
        <f aca="false">VLOOKUP($B3743,'Product Master'!$A$2:$O$5991,7,FALSE())</f>
        <v>Meat &amp; Seafood</v>
      </c>
      <c r="D3743" s="4" t="str">
        <f aca="false">VLOOKUP($B3743,'Product Master'!$A$2:$O$5991,8,FALSE())</f>
        <v>Beef</v>
      </c>
      <c r="E3743" s="4" t="str">
        <f aca="false">VLOOKUP($B3743,'Product Master'!$A$2:$O$5991,5,FALSE())</f>
        <v>Homestead Meats</v>
      </c>
      <c r="F3743" s="4" t="str">
        <f aca="false">VLOOKUP($B3743,'Product Master'!$A$2:$O$5991,4,FALSE())</f>
        <v>Homestead Meats Chuck Roast, per lb</v>
      </c>
      <c r="G3743" s="4" t="str">
        <f aca="false">VLOOKUP($B3743,'Product Master'!$A$2:$O$5991,9,FALSE())</f>
        <v>per lb</v>
      </c>
      <c r="H3743" s="5" t="s">
        <v>16</v>
      </c>
      <c r="I3743" s="6" t="n">
        <f aca="false">VLOOKUP($B3743,'Product Master'!$A$2:$O$5991,14,FALSE())</f>
        <v>5.39</v>
      </c>
      <c r="J3743" s="7" t="n">
        <f aca="false">VLOOKUP($B3743,'Product Master'!$A$2:$O$5991,13,FALSE())</f>
        <v>12</v>
      </c>
      <c r="K3743" s="7" t="str">
        <f aca="false">VLOOKUP($B3743,'Product Master'!$A$2:$O$5991,11,FALSE())</f>
        <v>N</v>
      </c>
      <c r="L3743" s="7" t="str">
        <f aca="false">VLOOKUP($B3743,'Product Master'!$A$2:$O$5991,12,FALSE())</f>
        <v>Y</v>
      </c>
      <c r="M3743" s="3" t="n">
        <v>82</v>
      </c>
      <c r="N3743" s="3" t="n">
        <v>23</v>
      </c>
    </row>
    <row r="3744" customFormat="false" ht="15" hidden="false" customHeight="true" outlineLevel="0" collapsed="false">
      <c r="A3744" s="3" t="s">
        <v>7499</v>
      </c>
      <c r="B3744" s="3" t="s">
        <v>7500</v>
      </c>
      <c r="C3744" s="4" t="str">
        <f aca="false">VLOOKUP($B3744,'Product Master'!$A$2:$O$5991,7,FALSE())</f>
        <v>Meat &amp; Seafood</v>
      </c>
      <c r="D3744" s="4" t="str">
        <f aca="false">VLOOKUP($B3744,'Product Master'!$A$2:$O$5991,8,FALSE())</f>
        <v>Beef</v>
      </c>
      <c r="E3744" s="4" t="str">
        <f aca="false">VLOOKUP($B3744,'Product Master'!$A$2:$O$5991,5,FALSE())</f>
        <v>Homestead Meats</v>
      </c>
      <c r="F3744" s="4" t="str">
        <f aca="false">VLOOKUP($B3744,'Product Master'!$A$2:$O$5991,4,FALSE())</f>
        <v>Homestead Meats Chuck Roast, 1 lb</v>
      </c>
      <c r="G3744" s="4" t="str">
        <f aca="false">VLOOKUP($B3744,'Product Master'!$A$2:$O$5991,9,FALSE())</f>
        <v>1 lb</v>
      </c>
      <c r="H3744" s="5" t="s">
        <v>16</v>
      </c>
      <c r="I3744" s="6" t="n">
        <f aca="false">VLOOKUP($B3744,'Product Master'!$A$2:$O$5991,14,FALSE())</f>
        <v>14.79</v>
      </c>
      <c r="J3744" s="7" t="n">
        <f aca="false">VLOOKUP($B3744,'Product Master'!$A$2:$O$5991,13,FALSE())</f>
        <v>6</v>
      </c>
      <c r="K3744" s="7" t="str">
        <f aca="false">VLOOKUP($B3744,'Product Master'!$A$2:$O$5991,11,FALSE())</f>
        <v>N</v>
      </c>
      <c r="L3744" s="7" t="str">
        <f aca="false">VLOOKUP($B3744,'Product Master'!$A$2:$O$5991,12,FALSE())</f>
        <v>Y</v>
      </c>
      <c r="M3744" s="3" t="n">
        <v>67</v>
      </c>
      <c r="N3744" s="3" t="n">
        <v>6</v>
      </c>
    </row>
    <row r="3745" customFormat="false" ht="15" hidden="false" customHeight="true" outlineLevel="0" collapsed="false">
      <c r="A3745" s="3" t="s">
        <v>7501</v>
      </c>
      <c r="B3745" s="3" t="s">
        <v>7502</v>
      </c>
      <c r="C3745" s="4" t="str">
        <f aca="false">VLOOKUP($B3745,'Product Master'!$A$2:$O$5991,7,FALSE())</f>
        <v>Meat &amp; Seafood</v>
      </c>
      <c r="D3745" s="4" t="str">
        <f aca="false">VLOOKUP($B3745,'Product Master'!$A$2:$O$5991,8,FALSE())</f>
        <v>Beef</v>
      </c>
      <c r="E3745" s="4" t="str">
        <f aca="false">VLOOKUP($B3745,'Product Master'!$A$2:$O$5991,5,FALSE())</f>
        <v>Prairie Cut</v>
      </c>
      <c r="F3745" s="4" t="str">
        <f aca="false">VLOOKUP($B3745,'Product Master'!$A$2:$O$5991,4,FALSE())</f>
        <v>Prairie Cut Beef Brisket, per lb</v>
      </c>
      <c r="G3745" s="4" t="str">
        <f aca="false">VLOOKUP($B3745,'Product Master'!$A$2:$O$5991,9,FALSE())</f>
        <v>per lb</v>
      </c>
      <c r="H3745" s="5" t="s">
        <v>16</v>
      </c>
      <c r="I3745" s="6" t="n">
        <f aca="false">VLOOKUP($B3745,'Product Master'!$A$2:$O$5991,14,FALSE())</f>
        <v>15.99</v>
      </c>
      <c r="J3745" s="7" t="n">
        <f aca="false">VLOOKUP($B3745,'Product Master'!$A$2:$O$5991,13,FALSE())</f>
        <v>12</v>
      </c>
      <c r="K3745" s="7" t="str">
        <f aca="false">VLOOKUP($B3745,'Product Master'!$A$2:$O$5991,11,FALSE())</f>
        <v>N</v>
      </c>
      <c r="L3745" s="7" t="str">
        <f aca="false">VLOOKUP($B3745,'Product Master'!$A$2:$O$5991,12,FALSE())</f>
        <v>Y</v>
      </c>
      <c r="M3745" s="3" t="n">
        <v>280</v>
      </c>
      <c r="N3745" s="3" t="n">
        <v>34</v>
      </c>
    </row>
    <row r="3746" customFormat="false" ht="15" hidden="false" customHeight="true" outlineLevel="0" collapsed="false">
      <c r="A3746" s="3" t="s">
        <v>7503</v>
      </c>
      <c r="B3746" s="3" t="s">
        <v>7504</v>
      </c>
      <c r="C3746" s="4" t="str">
        <f aca="false">VLOOKUP($B3746,'Product Master'!$A$2:$O$5991,7,FALSE())</f>
        <v>Meat &amp; Seafood</v>
      </c>
      <c r="D3746" s="4" t="str">
        <f aca="false">VLOOKUP($B3746,'Product Master'!$A$2:$O$5991,8,FALSE())</f>
        <v>Pork</v>
      </c>
      <c r="E3746" s="4" t="str">
        <f aca="false">VLOOKUP($B3746,'Product Master'!$A$2:$O$5991,5,FALSE())</f>
        <v>Prairie Cut</v>
      </c>
      <c r="F3746" s="4" t="str">
        <f aca="false">VLOOKUP($B3746,'Product Master'!$A$2:$O$5991,4,FALSE())</f>
        <v>Prairie Cut Bacon, 16 oz</v>
      </c>
      <c r="G3746" s="4" t="str">
        <f aca="false">VLOOKUP($B3746,'Product Master'!$A$2:$O$5991,9,FALSE())</f>
        <v>16 oz</v>
      </c>
      <c r="H3746" s="5" t="s">
        <v>16</v>
      </c>
      <c r="I3746" s="6" t="n">
        <f aca="false">VLOOKUP($B3746,'Product Master'!$A$2:$O$5991,14,FALSE())</f>
        <v>7.29</v>
      </c>
      <c r="J3746" s="7" t="n">
        <f aca="false">VLOOKUP($B3746,'Product Master'!$A$2:$O$5991,13,FALSE())</f>
        <v>6</v>
      </c>
      <c r="K3746" s="7" t="str">
        <f aca="false">VLOOKUP($B3746,'Product Master'!$A$2:$O$5991,11,FALSE())</f>
        <v>N</v>
      </c>
      <c r="L3746" s="7" t="str">
        <f aca="false">VLOOKUP($B3746,'Product Master'!$A$2:$O$5991,12,FALSE())</f>
        <v>Y</v>
      </c>
      <c r="M3746" s="3" t="n">
        <v>137</v>
      </c>
      <c r="N3746" s="3" t="n">
        <v>11</v>
      </c>
    </row>
    <row r="3747" customFormat="false" ht="15" hidden="false" customHeight="true" outlineLevel="0" collapsed="false">
      <c r="A3747" s="3" t="s">
        <v>7505</v>
      </c>
      <c r="B3747" s="3" t="s">
        <v>7506</v>
      </c>
      <c r="C3747" s="4" t="str">
        <f aca="false">VLOOKUP($B3747,'Product Master'!$A$2:$O$5991,7,FALSE())</f>
        <v>Meat &amp; Seafood</v>
      </c>
      <c r="D3747" s="4" t="str">
        <f aca="false">VLOOKUP($B3747,'Product Master'!$A$2:$O$5991,8,FALSE())</f>
        <v>Pork</v>
      </c>
      <c r="E3747" s="4" t="str">
        <f aca="false">VLOOKUP($B3747,'Product Master'!$A$2:$O$5991,5,FALSE())</f>
        <v>Harborline</v>
      </c>
      <c r="F3747" s="4" t="str">
        <f aca="false">VLOOKUP($B3747,'Product Master'!$A$2:$O$5991,4,FALSE())</f>
        <v>Harborline Sausage Links, per lb</v>
      </c>
      <c r="G3747" s="4" t="str">
        <f aca="false">VLOOKUP($B3747,'Product Master'!$A$2:$O$5991,9,FALSE())</f>
        <v>per lb</v>
      </c>
      <c r="H3747" s="5" t="s">
        <v>16</v>
      </c>
      <c r="I3747" s="6" t="n">
        <f aca="false">VLOOKUP($B3747,'Product Master'!$A$2:$O$5991,14,FALSE())</f>
        <v>9.29</v>
      </c>
      <c r="J3747" s="7" t="n">
        <f aca="false">VLOOKUP($B3747,'Product Master'!$A$2:$O$5991,13,FALSE())</f>
        <v>8</v>
      </c>
      <c r="K3747" s="7" t="str">
        <f aca="false">VLOOKUP($B3747,'Product Master'!$A$2:$O$5991,11,FALSE())</f>
        <v>Y</v>
      </c>
      <c r="L3747" s="7" t="str">
        <f aca="false">VLOOKUP($B3747,'Product Master'!$A$2:$O$5991,12,FALSE())</f>
        <v>Y</v>
      </c>
      <c r="M3747" s="3" t="n">
        <v>114</v>
      </c>
      <c r="N3747" s="3" t="n">
        <v>18</v>
      </c>
    </row>
    <row r="3748" customFormat="false" ht="15" hidden="false" customHeight="true" outlineLevel="0" collapsed="false">
      <c r="A3748" s="3" t="s">
        <v>7507</v>
      </c>
      <c r="B3748" s="3" t="s">
        <v>7508</v>
      </c>
      <c r="C3748" s="4" t="str">
        <f aca="false">VLOOKUP($B3748,'Product Master'!$A$2:$O$5991,7,FALSE())</f>
        <v>Meat &amp; Seafood</v>
      </c>
      <c r="D3748" s="4" t="str">
        <f aca="false">VLOOKUP($B3748,'Product Master'!$A$2:$O$5991,8,FALSE())</f>
        <v>Pork</v>
      </c>
      <c r="E3748" s="4" t="str">
        <f aca="false">VLOOKUP($B3748,'Product Master'!$A$2:$O$5991,5,FALSE())</f>
        <v>Homestead Meats</v>
      </c>
      <c r="F3748" s="4" t="str">
        <f aca="false">VLOOKUP($B3748,'Product Master'!$A$2:$O$5991,4,FALSE())</f>
        <v>Homestead Meats Pork Chops Bone-In, per lb</v>
      </c>
      <c r="G3748" s="4" t="str">
        <f aca="false">VLOOKUP($B3748,'Product Master'!$A$2:$O$5991,9,FALSE())</f>
        <v>per lb</v>
      </c>
      <c r="H3748" s="5" t="s">
        <v>16</v>
      </c>
      <c r="I3748" s="6" t="n">
        <f aca="false">VLOOKUP($B3748,'Product Master'!$A$2:$O$5991,14,FALSE())</f>
        <v>9.29</v>
      </c>
      <c r="J3748" s="7" t="n">
        <f aca="false">VLOOKUP($B3748,'Product Master'!$A$2:$O$5991,13,FALSE())</f>
        <v>1</v>
      </c>
      <c r="K3748" s="7" t="str">
        <f aca="false">VLOOKUP($B3748,'Product Master'!$A$2:$O$5991,11,FALSE())</f>
        <v>N</v>
      </c>
      <c r="L3748" s="7" t="str">
        <f aca="false">VLOOKUP($B3748,'Product Master'!$A$2:$O$5991,12,FALSE())</f>
        <v>Y</v>
      </c>
      <c r="M3748" s="3" t="n">
        <v>69</v>
      </c>
      <c r="N3748" s="3" t="n">
        <v>28</v>
      </c>
    </row>
    <row r="3749" customFormat="false" ht="15" hidden="false" customHeight="true" outlineLevel="0" collapsed="false">
      <c r="A3749" s="3" t="s">
        <v>7509</v>
      </c>
      <c r="B3749" s="3" t="s">
        <v>7510</v>
      </c>
      <c r="C3749" s="4" t="str">
        <f aca="false">VLOOKUP($B3749,'Product Master'!$A$2:$O$5991,7,FALSE())</f>
        <v>Meat &amp; Seafood</v>
      </c>
      <c r="D3749" s="4" t="str">
        <f aca="false">VLOOKUP($B3749,'Product Master'!$A$2:$O$5991,8,FALSE())</f>
        <v>Pork</v>
      </c>
      <c r="E3749" s="4" t="str">
        <f aca="false">VLOOKUP($B3749,'Product Master'!$A$2:$O$5991,5,FALSE())</f>
        <v>Bluewater Bay</v>
      </c>
      <c r="F3749" s="4" t="str">
        <f aca="false">VLOOKUP($B3749,'Product Master'!$A$2:$O$5991,4,FALSE())</f>
        <v>Bluewater Bay Sausage Links, 16 oz</v>
      </c>
      <c r="G3749" s="4" t="str">
        <f aca="false">VLOOKUP($B3749,'Product Master'!$A$2:$O$5991,9,FALSE())</f>
        <v>16 oz</v>
      </c>
      <c r="H3749" s="5" t="s">
        <v>16</v>
      </c>
      <c r="I3749" s="6" t="n">
        <f aca="false">VLOOKUP($B3749,'Product Master'!$A$2:$O$5991,14,FALSE())</f>
        <v>4.89</v>
      </c>
      <c r="J3749" s="7" t="n">
        <f aca="false">VLOOKUP($B3749,'Product Master'!$A$2:$O$5991,13,FALSE())</f>
        <v>8</v>
      </c>
      <c r="K3749" s="7" t="str">
        <f aca="false">VLOOKUP($B3749,'Product Master'!$A$2:$O$5991,11,FALSE())</f>
        <v>N</v>
      </c>
      <c r="L3749" s="7" t="str">
        <f aca="false">VLOOKUP($B3749,'Product Master'!$A$2:$O$5991,12,FALSE())</f>
        <v>Y</v>
      </c>
      <c r="M3749" s="3" t="n">
        <v>260</v>
      </c>
      <c r="N3749" s="3" t="n">
        <v>41</v>
      </c>
    </row>
    <row r="3750" customFormat="false" ht="15" hidden="false" customHeight="true" outlineLevel="0" collapsed="false">
      <c r="A3750" s="3" t="s">
        <v>7511</v>
      </c>
      <c r="B3750" s="3" t="s">
        <v>7512</v>
      </c>
      <c r="C3750" s="4" t="str">
        <f aca="false">VLOOKUP($B3750,'Product Master'!$A$2:$O$5991,7,FALSE())</f>
        <v>Meat &amp; Seafood</v>
      </c>
      <c r="D3750" s="4" t="str">
        <f aca="false">VLOOKUP($B3750,'Product Master'!$A$2:$O$5991,8,FALSE())</f>
        <v>Pork</v>
      </c>
      <c r="E3750" s="4" t="str">
        <f aca="false">VLOOKUP($B3750,'Product Master'!$A$2:$O$5991,5,FALSE())</f>
        <v>Prairie Cut</v>
      </c>
      <c r="F3750" s="4" t="str">
        <f aca="false">VLOOKUP($B3750,'Product Master'!$A$2:$O$5991,4,FALSE())</f>
        <v>Prairie Cut Bacon, 1 lb</v>
      </c>
      <c r="G3750" s="4" t="str">
        <f aca="false">VLOOKUP($B3750,'Product Master'!$A$2:$O$5991,9,FALSE())</f>
        <v>1 lb</v>
      </c>
      <c r="H3750" s="5" t="s">
        <v>16</v>
      </c>
      <c r="I3750" s="6" t="n">
        <f aca="false">VLOOKUP($B3750,'Product Master'!$A$2:$O$5991,14,FALSE())</f>
        <v>9.99</v>
      </c>
      <c r="J3750" s="7" t="n">
        <f aca="false">VLOOKUP($B3750,'Product Master'!$A$2:$O$5991,13,FALSE())</f>
        <v>8</v>
      </c>
      <c r="K3750" s="7" t="str">
        <f aca="false">VLOOKUP($B3750,'Product Master'!$A$2:$O$5991,11,FALSE())</f>
        <v>N</v>
      </c>
      <c r="L3750" s="7" t="str">
        <f aca="false">VLOOKUP($B3750,'Product Master'!$A$2:$O$5991,12,FALSE())</f>
        <v>Y</v>
      </c>
      <c r="M3750" s="3" t="n">
        <v>116</v>
      </c>
      <c r="N3750" s="3" t="n">
        <v>24</v>
      </c>
    </row>
    <row r="3751" customFormat="false" ht="15" hidden="false" customHeight="true" outlineLevel="0" collapsed="false">
      <c r="A3751" s="3" t="s">
        <v>7513</v>
      </c>
      <c r="B3751" s="3" t="s">
        <v>7514</v>
      </c>
      <c r="C3751" s="4" t="str">
        <f aca="false">VLOOKUP($B3751,'Product Master'!$A$2:$O$5991,7,FALSE())</f>
        <v>Meat &amp; Seafood</v>
      </c>
      <c r="D3751" s="4" t="str">
        <f aca="false">VLOOKUP($B3751,'Product Master'!$A$2:$O$5991,8,FALSE())</f>
        <v>Pork</v>
      </c>
      <c r="E3751" s="4" t="str">
        <f aca="false">VLOOKUP($B3751,'Product Master'!$A$2:$O$5991,5,FALSE())</f>
        <v>Bluewater Bay</v>
      </c>
      <c r="F3751" s="4" t="str">
        <f aca="false">VLOOKUP($B3751,'Product Master'!$A$2:$O$5991,4,FALSE())</f>
        <v>Bluewater Bay Sausage Links, 1 lb</v>
      </c>
      <c r="G3751" s="4" t="str">
        <f aca="false">VLOOKUP($B3751,'Product Master'!$A$2:$O$5991,9,FALSE())</f>
        <v>1 lb</v>
      </c>
      <c r="H3751" s="5" t="s">
        <v>16</v>
      </c>
      <c r="I3751" s="6" t="n">
        <f aca="false">VLOOKUP($B3751,'Product Master'!$A$2:$O$5991,14,FALSE())</f>
        <v>8.79</v>
      </c>
      <c r="J3751" s="7" t="n">
        <f aca="false">VLOOKUP($B3751,'Product Master'!$A$2:$O$5991,13,FALSE())</f>
        <v>6</v>
      </c>
      <c r="K3751" s="7" t="str">
        <f aca="false">VLOOKUP($B3751,'Product Master'!$A$2:$O$5991,11,FALSE())</f>
        <v>N</v>
      </c>
      <c r="L3751" s="7" t="str">
        <f aca="false">VLOOKUP($B3751,'Product Master'!$A$2:$O$5991,12,FALSE())</f>
        <v>Y</v>
      </c>
      <c r="M3751" s="3" t="n">
        <v>135</v>
      </c>
      <c r="N3751" s="3" t="n">
        <v>11</v>
      </c>
    </row>
    <row r="3752" customFormat="false" ht="15" hidden="false" customHeight="true" outlineLevel="0" collapsed="false">
      <c r="A3752" s="3" t="s">
        <v>7515</v>
      </c>
      <c r="B3752" s="3" t="s">
        <v>7516</v>
      </c>
      <c r="C3752" s="4" t="str">
        <f aca="false">VLOOKUP($B3752,'Product Master'!$A$2:$O$5991,7,FALSE())</f>
        <v>Meat &amp; Seafood</v>
      </c>
      <c r="D3752" s="4" t="str">
        <f aca="false">VLOOKUP($B3752,'Product Master'!$A$2:$O$5991,8,FALSE())</f>
        <v>Pork</v>
      </c>
      <c r="E3752" s="4" t="str">
        <f aca="false">VLOOKUP($B3752,'Product Master'!$A$2:$O$5991,5,FALSE())</f>
        <v>Prairie Cut</v>
      </c>
      <c r="F3752" s="4" t="str">
        <f aca="false">VLOOKUP($B3752,'Product Master'!$A$2:$O$5991,4,FALSE())</f>
        <v>Prairie Cut Pork Tenderloin, 16 oz</v>
      </c>
      <c r="G3752" s="4" t="str">
        <f aca="false">VLOOKUP($B3752,'Product Master'!$A$2:$O$5991,9,FALSE())</f>
        <v>16 oz</v>
      </c>
      <c r="H3752" s="5" t="s">
        <v>16</v>
      </c>
      <c r="I3752" s="6" t="n">
        <f aca="false">VLOOKUP($B3752,'Product Master'!$A$2:$O$5991,14,FALSE())</f>
        <v>8.89</v>
      </c>
      <c r="J3752" s="7" t="n">
        <f aca="false">VLOOKUP($B3752,'Product Master'!$A$2:$O$5991,13,FALSE())</f>
        <v>6</v>
      </c>
      <c r="K3752" s="7" t="str">
        <f aca="false">VLOOKUP($B3752,'Product Master'!$A$2:$O$5991,11,FALSE())</f>
        <v>N</v>
      </c>
      <c r="L3752" s="7" t="str">
        <f aca="false">VLOOKUP($B3752,'Product Master'!$A$2:$O$5991,12,FALSE())</f>
        <v>Y</v>
      </c>
      <c r="M3752" s="3" t="n">
        <v>297</v>
      </c>
      <c r="N3752" s="3" t="n">
        <v>9</v>
      </c>
    </row>
    <row r="3753" customFormat="false" ht="15" hidden="false" customHeight="true" outlineLevel="0" collapsed="false">
      <c r="A3753" s="3" t="s">
        <v>7517</v>
      </c>
      <c r="B3753" s="3" t="s">
        <v>7518</v>
      </c>
      <c r="C3753" s="4" t="str">
        <f aca="false">VLOOKUP($B3753,'Product Master'!$A$2:$O$5991,7,FALSE())</f>
        <v>Meat &amp; Seafood</v>
      </c>
      <c r="D3753" s="4" t="str">
        <f aca="false">VLOOKUP($B3753,'Product Master'!$A$2:$O$5991,8,FALSE())</f>
        <v>Pork</v>
      </c>
      <c r="E3753" s="4" t="str">
        <f aca="false">VLOOKUP($B3753,'Product Master'!$A$2:$O$5991,5,FALSE())</f>
        <v>Harborline</v>
      </c>
      <c r="F3753" s="4" t="str">
        <f aca="false">VLOOKUP($B3753,'Product Master'!$A$2:$O$5991,4,FALSE())</f>
        <v>Harborline Ham Steak, per lb</v>
      </c>
      <c r="G3753" s="4" t="str">
        <f aca="false">VLOOKUP($B3753,'Product Master'!$A$2:$O$5991,9,FALSE())</f>
        <v>per lb</v>
      </c>
      <c r="H3753" s="5" t="s">
        <v>16</v>
      </c>
      <c r="I3753" s="6" t="n">
        <f aca="false">VLOOKUP($B3753,'Product Master'!$A$2:$O$5991,14,FALSE())</f>
        <v>6.49</v>
      </c>
      <c r="J3753" s="7" t="n">
        <f aca="false">VLOOKUP($B3753,'Product Master'!$A$2:$O$5991,13,FALSE())</f>
        <v>12</v>
      </c>
      <c r="K3753" s="7" t="str">
        <f aca="false">VLOOKUP($B3753,'Product Master'!$A$2:$O$5991,11,FALSE())</f>
        <v>Y</v>
      </c>
      <c r="L3753" s="7" t="str">
        <f aca="false">VLOOKUP($B3753,'Product Master'!$A$2:$O$5991,12,FALSE())</f>
        <v>Y</v>
      </c>
      <c r="M3753" s="3" t="n">
        <v>298</v>
      </c>
      <c r="N3753" s="3" t="n">
        <v>50</v>
      </c>
    </row>
    <row r="3754" customFormat="false" ht="15" hidden="false" customHeight="true" outlineLevel="0" collapsed="false">
      <c r="A3754" s="3" t="s">
        <v>7519</v>
      </c>
      <c r="B3754" s="3" t="s">
        <v>7520</v>
      </c>
      <c r="C3754" s="4" t="str">
        <f aca="false">VLOOKUP($B3754,'Product Master'!$A$2:$O$5991,7,FALSE())</f>
        <v>Meat &amp; Seafood</v>
      </c>
      <c r="D3754" s="4" t="str">
        <f aca="false">VLOOKUP($B3754,'Product Master'!$A$2:$O$5991,8,FALSE())</f>
        <v>Pork</v>
      </c>
      <c r="E3754" s="4" t="str">
        <f aca="false">VLOOKUP($B3754,'Product Master'!$A$2:$O$5991,5,FALSE())</f>
        <v>Bluewater Bay</v>
      </c>
      <c r="F3754" s="4" t="str">
        <f aca="false">VLOOKUP($B3754,'Product Master'!$A$2:$O$5991,4,FALSE())</f>
        <v>Bluewater Bay Pork Tenderloin, per lb</v>
      </c>
      <c r="G3754" s="4" t="str">
        <f aca="false">VLOOKUP($B3754,'Product Master'!$A$2:$O$5991,9,FALSE())</f>
        <v>per lb</v>
      </c>
      <c r="H3754" s="5" t="s">
        <v>16</v>
      </c>
      <c r="I3754" s="6" t="n">
        <f aca="false">VLOOKUP($B3754,'Product Master'!$A$2:$O$5991,14,FALSE())</f>
        <v>8.79</v>
      </c>
      <c r="J3754" s="7" t="n">
        <f aca="false">VLOOKUP($B3754,'Product Master'!$A$2:$O$5991,13,FALSE())</f>
        <v>1</v>
      </c>
      <c r="K3754" s="7" t="str">
        <f aca="false">VLOOKUP($B3754,'Product Master'!$A$2:$O$5991,11,FALSE())</f>
        <v>N</v>
      </c>
      <c r="L3754" s="7" t="str">
        <f aca="false">VLOOKUP($B3754,'Product Master'!$A$2:$O$5991,12,FALSE())</f>
        <v>Y</v>
      </c>
      <c r="M3754" s="3" t="n">
        <v>52</v>
      </c>
      <c r="N3754" s="3" t="n">
        <v>50</v>
      </c>
    </row>
    <row r="3755" customFormat="false" ht="15" hidden="false" customHeight="true" outlineLevel="0" collapsed="false">
      <c r="A3755" s="3" t="s">
        <v>7521</v>
      </c>
      <c r="B3755" s="3" t="s">
        <v>7522</v>
      </c>
      <c r="C3755" s="4" t="str">
        <f aca="false">VLOOKUP($B3755,'Product Master'!$A$2:$O$5991,7,FALSE())</f>
        <v>Meat &amp; Seafood</v>
      </c>
      <c r="D3755" s="4" t="str">
        <f aca="false">VLOOKUP($B3755,'Product Master'!$A$2:$O$5991,8,FALSE())</f>
        <v>Pork</v>
      </c>
      <c r="E3755" s="4" t="str">
        <f aca="false">VLOOKUP($B3755,'Product Master'!$A$2:$O$5991,5,FALSE())</f>
        <v>Bluewater Bay</v>
      </c>
      <c r="F3755" s="4" t="str">
        <f aca="false">VLOOKUP($B3755,'Product Master'!$A$2:$O$5991,4,FALSE())</f>
        <v>Bluewater Bay Sausage Links, per lb</v>
      </c>
      <c r="G3755" s="4" t="str">
        <f aca="false">VLOOKUP($B3755,'Product Master'!$A$2:$O$5991,9,FALSE())</f>
        <v>per lb</v>
      </c>
      <c r="H3755" s="5" t="s">
        <v>16</v>
      </c>
      <c r="I3755" s="6" t="n">
        <f aca="false">VLOOKUP($B3755,'Product Master'!$A$2:$O$5991,14,FALSE())</f>
        <v>5.99</v>
      </c>
      <c r="J3755" s="7" t="n">
        <f aca="false">VLOOKUP($B3755,'Product Master'!$A$2:$O$5991,13,FALSE())</f>
        <v>6</v>
      </c>
      <c r="K3755" s="7" t="str">
        <f aca="false">VLOOKUP($B3755,'Product Master'!$A$2:$O$5991,11,FALSE())</f>
        <v>N</v>
      </c>
      <c r="L3755" s="7" t="str">
        <f aca="false">VLOOKUP($B3755,'Product Master'!$A$2:$O$5991,12,FALSE())</f>
        <v>Y</v>
      </c>
      <c r="M3755" s="3" t="n">
        <v>224</v>
      </c>
      <c r="N3755" s="3" t="n">
        <v>10</v>
      </c>
    </row>
    <row r="3756" customFormat="false" ht="15" hidden="false" customHeight="true" outlineLevel="0" collapsed="false">
      <c r="A3756" s="3" t="s">
        <v>7523</v>
      </c>
      <c r="B3756" s="3" t="s">
        <v>7524</v>
      </c>
      <c r="C3756" s="4" t="str">
        <f aca="false">VLOOKUP($B3756,'Product Master'!$A$2:$O$5991,7,FALSE())</f>
        <v>Meat &amp; Seafood</v>
      </c>
      <c r="D3756" s="4" t="str">
        <f aca="false">VLOOKUP($B3756,'Product Master'!$A$2:$O$5991,8,FALSE())</f>
        <v>Pork</v>
      </c>
      <c r="E3756" s="4" t="str">
        <f aca="false">VLOOKUP($B3756,'Product Master'!$A$2:$O$5991,5,FALSE())</f>
        <v>Homestead Meats</v>
      </c>
      <c r="F3756" s="4" t="str">
        <f aca="false">VLOOKUP($B3756,'Product Master'!$A$2:$O$5991,4,FALSE())</f>
        <v>Homestead Meats Pork Ribs, 1 lb</v>
      </c>
      <c r="G3756" s="4" t="str">
        <f aca="false">VLOOKUP($B3756,'Product Master'!$A$2:$O$5991,9,FALSE())</f>
        <v>1 lb</v>
      </c>
      <c r="H3756" s="5" t="s">
        <v>16</v>
      </c>
      <c r="I3756" s="6" t="n">
        <f aca="false">VLOOKUP($B3756,'Product Master'!$A$2:$O$5991,14,FALSE())</f>
        <v>9.89</v>
      </c>
      <c r="J3756" s="7" t="n">
        <f aca="false">VLOOKUP($B3756,'Product Master'!$A$2:$O$5991,13,FALSE())</f>
        <v>12</v>
      </c>
      <c r="K3756" s="7" t="str">
        <f aca="false">VLOOKUP($B3756,'Product Master'!$A$2:$O$5991,11,FALSE())</f>
        <v>N</v>
      </c>
      <c r="L3756" s="7" t="str">
        <f aca="false">VLOOKUP($B3756,'Product Master'!$A$2:$O$5991,12,FALSE())</f>
        <v>Y</v>
      </c>
      <c r="M3756" s="3" t="n">
        <v>271</v>
      </c>
      <c r="N3756" s="3" t="n">
        <v>17</v>
      </c>
    </row>
    <row r="3757" customFormat="false" ht="15" hidden="false" customHeight="true" outlineLevel="0" collapsed="false">
      <c r="A3757" s="3" t="s">
        <v>7525</v>
      </c>
      <c r="B3757" s="3" t="s">
        <v>7526</v>
      </c>
      <c r="C3757" s="4" t="str">
        <f aca="false">VLOOKUP($B3757,'Product Master'!$A$2:$O$5991,7,FALSE())</f>
        <v>Meat &amp; Seafood</v>
      </c>
      <c r="D3757" s="4" t="str">
        <f aca="false">VLOOKUP($B3757,'Product Master'!$A$2:$O$5991,8,FALSE())</f>
        <v>Pork</v>
      </c>
      <c r="E3757" s="4" t="str">
        <f aca="false">VLOOKUP($B3757,'Product Master'!$A$2:$O$5991,5,FALSE())</f>
        <v>Homestead Meats</v>
      </c>
      <c r="F3757" s="4" t="str">
        <f aca="false">VLOOKUP($B3757,'Product Master'!$A$2:$O$5991,4,FALSE())</f>
        <v>Homestead Meats Ground Pork, per lb</v>
      </c>
      <c r="G3757" s="4" t="str">
        <f aca="false">VLOOKUP($B3757,'Product Master'!$A$2:$O$5991,9,FALSE())</f>
        <v>per lb</v>
      </c>
      <c r="H3757" s="5" t="s">
        <v>16</v>
      </c>
      <c r="I3757" s="6" t="n">
        <f aca="false">VLOOKUP($B3757,'Product Master'!$A$2:$O$5991,14,FALSE())</f>
        <v>9.29</v>
      </c>
      <c r="J3757" s="7" t="n">
        <f aca="false">VLOOKUP($B3757,'Product Master'!$A$2:$O$5991,13,FALSE())</f>
        <v>8</v>
      </c>
      <c r="K3757" s="7" t="str">
        <f aca="false">VLOOKUP($B3757,'Product Master'!$A$2:$O$5991,11,FALSE())</f>
        <v>N</v>
      </c>
      <c r="L3757" s="7" t="str">
        <f aca="false">VLOOKUP($B3757,'Product Master'!$A$2:$O$5991,12,FALSE())</f>
        <v>Y</v>
      </c>
      <c r="M3757" s="3" t="n">
        <v>83</v>
      </c>
      <c r="N3757" s="3" t="n">
        <v>42</v>
      </c>
    </row>
    <row r="3758" customFormat="false" ht="15" hidden="false" customHeight="true" outlineLevel="0" collapsed="false">
      <c r="A3758" s="3" t="s">
        <v>7527</v>
      </c>
      <c r="B3758" s="3" t="s">
        <v>7528</v>
      </c>
      <c r="C3758" s="4" t="str">
        <f aca="false">VLOOKUP($B3758,'Product Master'!$A$2:$O$5991,7,FALSE())</f>
        <v>Meat &amp; Seafood</v>
      </c>
      <c r="D3758" s="4" t="str">
        <f aca="false">VLOOKUP($B3758,'Product Master'!$A$2:$O$5991,8,FALSE())</f>
        <v>Pork</v>
      </c>
      <c r="E3758" s="4" t="str">
        <f aca="false">VLOOKUP($B3758,'Product Master'!$A$2:$O$5991,5,FALSE())</f>
        <v>Bluewater Bay</v>
      </c>
      <c r="F3758" s="4" t="str">
        <f aca="false">VLOOKUP($B3758,'Product Master'!$A$2:$O$5991,4,FALSE())</f>
        <v>Bluewater Bay Ham Steak, per lb</v>
      </c>
      <c r="G3758" s="4" t="str">
        <f aca="false">VLOOKUP($B3758,'Product Master'!$A$2:$O$5991,9,FALSE())</f>
        <v>per lb</v>
      </c>
      <c r="H3758" s="5" t="s">
        <v>16</v>
      </c>
      <c r="I3758" s="6" t="n">
        <f aca="false">VLOOKUP($B3758,'Product Master'!$A$2:$O$5991,14,FALSE())</f>
        <v>8.49</v>
      </c>
      <c r="J3758" s="7" t="n">
        <f aca="false">VLOOKUP($B3758,'Product Master'!$A$2:$O$5991,13,FALSE())</f>
        <v>8</v>
      </c>
      <c r="K3758" s="7" t="str">
        <f aca="false">VLOOKUP($B3758,'Product Master'!$A$2:$O$5991,11,FALSE())</f>
        <v>N</v>
      </c>
      <c r="L3758" s="7" t="str">
        <f aca="false">VLOOKUP($B3758,'Product Master'!$A$2:$O$5991,12,FALSE())</f>
        <v>Y</v>
      </c>
      <c r="M3758" s="3" t="n">
        <v>86</v>
      </c>
      <c r="N3758" s="3" t="n">
        <v>7</v>
      </c>
    </row>
    <row r="3759" customFormat="false" ht="15" hidden="false" customHeight="true" outlineLevel="0" collapsed="false">
      <c r="A3759" s="3" t="s">
        <v>7529</v>
      </c>
      <c r="B3759" s="3" t="s">
        <v>7530</v>
      </c>
      <c r="C3759" s="4" t="str">
        <f aca="false">VLOOKUP($B3759,'Product Master'!$A$2:$O$5991,7,FALSE())</f>
        <v>Meat &amp; Seafood</v>
      </c>
      <c r="D3759" s="4" t="str">
        <f aca="false">VLOOKUP($B3759,'Product Master'!$A$2:$O$5991,8,FALSE())</f>
        <v>Pork</v>
      </c>
      <c r="E3759" s="4" t="str">
        <f aca="false">VLOOKUP($B3759,'Product Master'!$A$2:$O$5991,5,FALSE())</f>
        <v>Prairie Cut</v>
      </c>
      <c r="F3759" s="4" t="str">
        <f aca="false">VLOOKUP($B3759,'Product Master'!$A$2:$O$5991,4,FALSE())</f>
        <v>Prairie Cut Sausage Links, 1 lb</v>
      </c>
      <c r="G3759" s="4" t="str">
        <f aca="false">VLOOKUP($B3759,'Product Master'!$A$2:$O$5991,9,FALSE())</f>
        <v>1 lb</v>
      </c>
      <c r="H3759" s="5" t="s">
        <v>16</v>
      </c>
      <c r="I3759" s="6" t="n">
        <f aca="false">VLOOKUP($B3759,'Product Master'!$A$2:$O$5991,14,FALSE())</f>
        <v>7.99</v>
      </c>
      <c r="J3759" s="7" t="n">
        <f aca="false">VLOOKUP($B3759,'Product Master'!$A$2:$O$5991,13,FALSE())</f>
        <v>12</v>
      </c>
      <c r="K3759" s="7" t="str">
        <f aca="false">VLOOKUP($B3759,'Product Master'!$A$2:$O$5991,11,FALSE())</f>
        <v>N</v>
      </c>
      <c r="L3759" s="7" t="str">
        <f aca="false">VLOOKUP($B3759,'Product Master'!$A$2:$O$5991,12,FALSE())</f>
        <v>Y</v>
      </c>
      <c r="M3759" s="3" t="n">
        <v>237</v>
      </c>
      <c r="N3759" s="3" t="n">
        <v>25</v>
      </c>
    </row>
    <row r="3760" customFormat="false" ht="15" hidden="false" customHeight="true" outlineLevel="0" collapsed="false">
      <c r="A3760" s="3" t="s">
        <v>7531</v>
      </c>
      <c r="B3760" s="3" t="s">
        <v>7532</v>
      </c>
      <c r="C3760" s="4" t="str">
        <f aca="false">VLOOKUP($B3760,'Product Master'!$A$2:$O$5991,7,FALSE())</f>
        <v>Meat &amp; Seafood</v>
      </c>
      <c r="D3760" s="4" t="str">
        <f aca="false">VLOOKUP($B3760,'Product Master'!$A$2:$O$5991,8,FALSE())</f>
        <v>Pork</v>
      </c>
      <c r="E3760" s="4" t="str">
        <f aca="false">VLOOKUP($B3760,'Product Master'!$A$2:$O$5991,5,FALSE())</f>
        <v>Homestead Meats</v>
      </c>
      <c r="F3760" s="4" t="str">
        <f aca="false">VLOOKUP($B3760,'Product Master'!$A$2:$O$5991,4,FALSE())</f>
        <v>Homestead Meats Bacon, per lb</v>
      </c>
      <c r="G3760" s="4" t="str">
        <f aca="false">VLOOKUP($B3760,'Product Master'!$A$2:$O$5991,9,FALSE())</f>
        <v>per lb</v>
      </c>
      <c r="H3760" s="5" t="s">
        <v>16</v>
      </c>
      <c r="I3760" s="6" t="n">
        <f aca="false">VLOOKUP($B3760,'Product Master'!$A$2:$O$5991,14,FALSE())</f>
        <v>7.29</v>
      </c>
      <c r="J3760" s="7" t="n">
        <f aca="false">VLOOKUP($B3760,'Product Master'!$A$2:$O$5991,13,FALSE())</f>
        <v>8</v>
      </c>
      <c r="K3760" s="7" t="str">
        <f aca="false">VLOOKUP($B3760,'Product Master'!$A$2:$O$5991,11,FALSE())</f>
        <v>N</v>
      </c>
      <c r="L3760" s="7" t="str">
        <f aca="false">VLOOKUP($B3760,'Product Master'!$A$2:$O$5991,12,FALSE())</f>
        <v>Y</v>
      </c>
      <c r="M3760" s="3" t="n">
        <v>40</v>
      </c>
      <c r="N3760" s="3" t="n">
        <v>12</v>
      </c>
    </row>
    <row r="3761" customFormat="false" ht="15" hidden="false" customHeight="true" outlineLevel="0" collapsed="false">
      <c r="A3761" s="3" t="s">
        <v>7533</v>
      </c>
      <c r="B3761" s="3" t="s">
        <v>7534</v>
      </c>
      <c r="C3761" s="4" t="str">
        <f aca="false">VLOOKUP($B3761,'Product Master'!$A$2:$O$5991,7,FALSE())</f>
        <v>Meat &amp; Seafood</v>
      </c>
      <c r="D3761" s="4" t="str">
        <f aca="false">VLOOKUP($B3761,'Product Master'!$A$2:$O$5991,8,FALSE())</f>
        <v>Pork</v>
      </c>
      <c r="E3761" s="4" t="str">
        <f aca="false">VLOOKUP($B3761,'Product Master'!$A$2:$O$5991,5,FALSE())</f>
        <v>Homestead Meats</v>
      </c>
      <c r="F3761" s="4" t="str">
        <f aca="false">VLOOKUP($B3761,'Product Master'!$A$2:$O$5991,4,FALSE())</f>
        <v>Homestead Meats Pork Chops Boneless, 1 lb</v>
      </c>
      <c r="G3761" s="4" t="str">
        <f aca="false">VLOOKUP($B3761,'Product Master'!$A$2:$O$5991,9,FALSE())</f>
        <v>1 lb</v>
      </c>
      <c r="H3761" s="5" t="s">
        <v>16</v>
      </c>
      <c r="I3761" s="6" t="n">
        <f aca="false">VLOOKUP($B3761,'Product Master'!$A$2:$O$5991,14,FALSE())</f>
        <v>5.79</v>
      </c>
      <c r="J3761" s="7" t="n">
        <f aca="false">VLOOKUP($B3761,'Product Master'!$A$2:$O$5991,13,FALSE())</f>
        <v>8</v>
      </c>
      <c r="K3761" s="7" t="str">
        <f aca="false">VLOOKUP($B3761,'Product Master'!$A$2:$O$5991,11,FALSE())</f>
        <v>N</v>
      </c>
      <c r="L3761" s="7" t="str">
        <f aca="false">VLOOKUP($B3761,'Product Master'!$A$2:$O$5991,12,FALSE())</f>
        <v>Y</v>
      </c>
      <c r="M3761" s="3" t="n">
        <v>40</v>
      </c>
      <c r="N3761" s="3" t="n">
        <v>23</v>
      </c>
    </row>
    <row r="3762" customFormat="false" ht="15" hidden="false" customHeight="true" outlineLevel="0" collapsed="false">
      <c r="A3762" s="3" t="s">
        <v>7535</v>
      </c>
      <c r="B3762" s="3" t="s">
        <v>7536</v>
      </c>
      <c r="C3762" s="4" t="str">
        <f aca="false">VLOOKUP($B3762,'Product Master'!$A$2:$O$5991,7,FALSE())</f>
        <v>Meat &amp; Seafood</v>
      </c>
      <c r="D3762" s="4" t="str">
        <f aca="false">VLOOKUP($B3762,'Product Master'!$A$2:$O$5991,8,FALSE())</f>
        <v>Pork</v>
      </c>
      <c r="E3762" s="4" t="str">
        <f aca="false">VLOOKUP($B3762,'Product Master'!$A$2:$O$5991,5,FALSE())</f>
        <v>Bluewater Bay</v>
      </c>
      <c r="F3762" s="4" t="str">
        <f aca="false">VLOOKUP($B3762,'Product Master'!$A$2:$O$5991,4,FALSE())</f>
        <v>Bluewater Bay Ground Pork, 16 oz</v>
      </c>
      <c r="G3762" s="4" t="str">
        <f aca="false">VLOOKUP($B3762,'Product Master'!$A$2:$O$5991,9,FALSE())</f>
        <v>16 oz</v>
      </c>
      <c r="H3762" s="5" t="s">
        <v>16</v>
      </c>
      <c r="I3762" s="6" t="n">
        <f aca="false">VLOOKUP($B3762,'Product Master'!$A$2:$O$5991,14,FALSE())</f>
        <v>6.49</v>
      </c>
      <c r="J3762" s="7" t="n">
        <f aca="false">VLOOKUP($B3762,'Product Master'!$A$2:$O$5991,13,FALSE())</f>
        <v>12</v>
      </c>
      <c r="K3762" s="7" t="str">
        <f aca="false">VLOOKUP($B3762,'Product Master'!$A$2:$O$5991,11,FALSE())</f>
        <v>N</v>
      </c>
      <c r="L3762" s="7" t="str">
        <f aca="false">VLOOKUP($B3762,'Product Master'!$A$2:$O$5991,12,FALSE())</f>
        <v>Y</v>
      </c>
      <c r="M3762" s="3" t="n">
        <v>268</v>
      </c>
      <c r="N3762" s="3" t="n">
        <v>60</v>
      </c>
    </row>
    <row r="3763" customFormat="false" ht="15" hidden="false" customHeight="true" outlineLevel="0" collapsed="false">
      <c r="A3763" s="3" t="s">
        <v>7537</v>
      </c>
      <c r="B3763" s="3" t="s">
        <v>7538</v>
      </c>
      <c r="C3763" s="4" t="str">
        <f aca="false">VLOOKUP($B3763,'Product Master'!$A$2:$O$5991,7,FALSE())</f>
        <v>Meat &amp; Seafood</v>
      </c>
      <c r="D3763" s="4" t="str">
        <f aca="false">VLOOKUP($B3763,'Product Master'!$A$2:$O$5991,8,FALSE())</f>
        <v>Pork</v>
      </c>
      <c r="E3763" s="4" t="str">
        <f aca="false">VLOOKUP($B3763,'Product Master'!$A$2:$O$5991,5,FALSE())</f>
        <v>Bluewater Bay</v>
      </c>
      <c r="F3763" s="4" t="str">
        <f aca="false">VLOOKUP($B3763,'Product Master'!$A$2:$O$5991,4,FALSE())</f>
        <v>Bluewater Bay Pork Chops Bone-In, 1 lb</v>
      </c>
      <c r="G3763" s="4" t="str">
        <f aca="false">VLOOKUP($B3763,'Product Master'!$A$2:$O$5991,9,FALSE())</f>
        <v>1 lb</v>
      </c>
      <c r="H3763" s="5" t="s">
        <v>16</v>
      </c>
      <c r="I3763" s="6" t="n">
        <f aca="false">VLOOKUP($B3763,'Product Master'!$A$2:$O$5991,14,FALSE())</f>
        <v>8.89</v>
      </c>
      <c r="J3763" s="7" t="n">
        <f aca="false">VLOOKUP($B3763,'Product Master'!$A$2:$O$5991,13,FALSE())</f>
        <v>6</v>
      </c>
      <c r="K3763" s="7" t="str">
        <f aca="false">VLOOKUP($B3763,'Product Master'!$A$2:$O$5991,11,FALSE())</f>
        <v>N</v>
      </c>
      <c r="L3763" s="7" t="str">
        <f aca="false">VLOOKUP($B3763,'Product Master'!$A$2:$O$5991,12,FALSE())</f>
        <v>Y</v>
      </c>
      <c r="M3763" s="3" t="n">
        <v>105</v>
      </c>
      <c r="N3763" s="3" t="n">
        <v>30</v>
      </c>
    </row>
    <row r="3764" customFormat="false" ht="15" hidden="false" customHeight="true" outlineLevel="0" collapsed="false">
      <c r="A3764" s="3" t="s">
        <v>7539</v>
      </c>
      <c r="B3764" s="3" t="s">
        <v>7540</v>
      </c>
      <c r="C3764" s="4" t="str">
        <f aca="false">VLOOKUP($B3764,'Product Master'!$A$2:$O$5991,7,FALSE())</f>
        <v>Meat &amp; Seafood</v>
      </c>
      <c r="D3764" s="4" t="str">
        <f aca="false">VLOOKUP($B3764,'Product Master'!$A$2:$O$5991,8,FALSE())</f>
        <v>Pork</v>
      </c>
      <c r="E3764" s="4" t="str">
        <f aca="false">VLOOKUP($B3764,'Product Master'!$A$2:$O$5991,5,FALSE())</f>
        <v>Prairie Cut</v>
      </c>
      <c r="F3764" s="4" t="str">
        <f aca="false">VLOOKUP($B3764,'Product Master'!$A$2:$O$5991,4,FALSE())</f>
        <v>Prairie Cut Pork Chops Boneless, per lb</v>
      </c>
      <c r="G3764" s="4" t="str">
        <f aca="false">VLOOKUP($B3764,'Product Master'!$A$2:$O$5991,9,FALSE())</f>
        <v>per lb</v>
      </c>
      <c r="H3764" s="5" t="s">
        <v>16</v>
      </c>
      <c r="I3764" s="6" t="n">
        <f aca="false">VLOOKUP($B3764,'Product Master'!$A$2:$O$5991,14,FALSE())</f>
        <v>8.79</v>
      </c>
      <c r="J3764" s="7" t="n">
        <f aca="false">VLOOKUP($B3764,'Product Master'!$A$2:$O$5991,13,FALSE())</f>
        <v>6</v>
      </c>
      <c r="K3764" s="7" t="str">
        <f aca="false">VLOOKUP($B3764,'Product Master'!$A$2:$O$5991,11,FALSE())</f>
        <v>N</v>
      </c>
      <c r="L3764" s="7" t="str">
        <f aca="false">VLOOKUP($B3764,'Product Master'!$A$2:$O$5991,12,FALSE())</f>
        <v>Y</v>
      </c>
      <c r="M3764" s="3" t="n">
        <v>49</v>
      </c>
      <c r="N3764" s="3" t="n">
        <v>47</v>
      </c>
    </row>
    <row r="3765" customFormat="false" ht="15" hidden="false" customHeight="true" outlineLevel="0" collapsed="false">
      <c r="A3765" s="3" t="s">
        <v>7541</v>
      </c>
      <c r="B3765" s="3" t="s">
        <v>7542</v>
      </c>
      <c r="C3765" s="4" t="str">
        <f aca="false">VLOOKUP($B3765,'Product Master'!$A$2:$O$5991,7,FALSE())</f>
        <v>Meat &amp; Seafood</v>
      </c>
      <c r="D3765" s="4" t="str">
        <f aca="false">VLOOKUP($B3765,'Product Master'!$A$2:$O$5991,8,FALSE())</f>
        <v>Pork</v>
      </c>
      <c r="E3765" s="4" t="str">
        <f aca="false">VLOOKUP($B3765,'Product Master'!$A$2:$O$5991,5,FALSE())</f>
        <v>Harborline</v>
      </c>
      <c r="F3765" s="4" t="str">
        <f aca="false">VLOOKUP($B3765,'Product Master'!$A$2:$O$5991,4,FALSE())</f>
        <v>Harborline Pork Chops Bone-In, per lb</v>
      </c>
      <c r="G3765" s="4" t="str">
        <f aca="false">VLOOKUP($B3765,'Product Master'!$A$2:$O$5991,9,FALSE())</f>
        <v>per lb</v>
      </c>
      <c r="H3765" s="5" t="s">
        <v>16</v>
      </c>
      <c r="I3765" s="6" t="n">
        <f aca="false">VLOOKUP($B3765,'Product Master'!$A$2:$O$5991,14,FALSE())</f>
        <v>7.39</v>
      </c>
      <c r="J3765" s="7" t="n">
        <f aca="false">VLOOKUP($B3765,'Product Master'!$A$2:$O$5991,13,FALSE())</f>
        <v>1</v>
      </c>
      <c r="K3765" s="7" t="str">
        <f aca="false">VLOOKUP($B3765,'Product Master'!$A$2:$O$5991,11,FALSE())</f>
        <v>Y</v>
      </c>
      <c r="L3765" s="7" t="str">
        <f aca="false">VLOOKUP($B3765,'Product Master'!$A$2:$O$5991,12,FALSE())</f>
        <v>Y</v>
      </c>
      <c r="M3765" s="3" t="n">
        <v>121</v>
      </c>
      <c r="N3765" s="3" t="n">
        <v>27</v>
      </c>
    </row>
    <row r="3766" customFormat="false" ht="15" hidden="false" customHeight="true" outlineLevel="0" collapsed="false">
      <c r="A3766" s="3" t="s">
        <v>7543</v>
      </c>
      <c r="B3766" s="3" t="s">
        <v>7544</v>
      </c>
      <c r="C3766" s="4" t="str">
        <f aca="false">VLOOKUP($B3766,'Product Master'!$A$2:$O$5991,7,FALSE())</f>
        <v>Meat &amp; Seafood</v>
      </c>
      <c r="D3766" s="4" t="str">
        <f aca="false">VLOOKUP($B3766,'Product Master'!$A$2:$O$5991,8,FALSE())</f>
        <v>Pork</v>
      </c>
      <c r="E3766" s="4" t="str">
        <f aca="false">VLOOKUP($B3766,'Product Master'!$A$2:$O$5991,5,FALSE())</f>
        <v>Bluewater Bay</v>
      </c>
      <c r="F3766" s="4" t="str">
        <f aca="false">VLOOKUP($B3766,'Product Master'!$A$2:$O$5991,4,FALSE())</f>
        <v>Bluewater Bay Pork Ribs, 16 oz</v>
      </c>
      <c r="G3766" s="4" t="str">
        <f aca="false">VLOOKUP($B3766,'Product Master'!$A$2:$O$5991,9,FALSE())</f>
        <v>16 oz</v>
      </c>
      <c r="H3766" s="5" t="s">
        <v>16</v>
      </c>
      <c r="I3766" s="6" t="n">
        <f aca="false">VLOOKUP($B3766,'Product Master'!$A$2:$O$5991,14,FALSE())</f>
        <v>9.89</v>
      </c>
      <c r="J3766" s="7" t="n">
        <f aca="false">VLOOKUP($B3766,'Product Master'!$A$2:$O$5991,13,FALSE())</f>
        <v>8</v>
      </c>
      <c r="K3766" s="7" t="str">
        <f aca="false">VLOOKUP($B3766,'Product Master'!$A$2:$O$5991,11,FALSE())</f>
        <v>N</v>
      </c>
      <c r="L3766" s="7" t="str">
        <f aca="false">VLOOKUP($B3766,'Product Master'!$A$2:$O$5991,12,FALSE())</f>
        <v>Y</v>
      </c>
      <c r="M3766" s="3" t="n">
        <v>63</v>
      </c>
      <c r="N3766" s="3" t="n">
        <v>57</v>
      </c>
    </row>
    <row r="3767" customFormat="false" ht="15" hidden="false" customHeight="true" outlineLevel="0" collapsed="false">
      <c r="A3767" s="3" t="s">
        <v>7545</v>
      </c>
      <c r="B3767" s="3" t="s">
        <v>7546</v>
      </c>
      <c r="C3767" s="4" t="str">
        <f aca="false">VLOOKUP($B3767,'Product Master'!$A$2:$O$5991,7,FALSE())</f>
        <v>Meat &amp; Seafood</v>
      </c>
      <c r="D3767" s="4" t="str">
        <f aca="false">VLOOKUP($B3767,'Product Master'!$A$2:$O$5991,8,FALSE())</f>
        <v>Pork</v>
      </c>
      <c r="E3767" s="4" t="str">
        <f aca="false">VLOOKUP($B3767,'Product Master'!$A$2:$O$5991,5,FALSE())</f>
        <v>Prairie Cut</v>
      </c>
      <c r="F3767" s="4" t="str">
        <f aca="false">VLOOKUP($B3767,'Product Master'!$A$2:$O$5991,4,FALSE())</f>
        <v>Prairie Cut Pork Chops Boneless, 16 oz</v>
      </c>
      <c r="G3767" s="4" t="str">
        <f aca="false">VLOOKUP($B3767,'Product Master'!$A$2:$O$5991,9,FALSE())</f>
        <v>16 oz</v>
      </c>
      <c r="H3767" s="5" t="s">
        <v>16</v>
      </c>
      <c r="I3767" s="6" t="n">
        <f aca="false">VLOOKUP($B3767,'Product Master'!$A$2:$O$5991,14,FALSE())</f>
        <v>7.99</v>
      </c>
      <c r="J3767" s="7" t="n">
        <f aca="false">VLOOKUP($B3767,'Product Master'!$A$2:$O$5991,13,FALSE())</f>
        <v>8</v>
      </c>
      <c r="K3767" s="7" t="str">
        <f aca="false">VLOOKUP($B3767,'Product Master'!$A$2:$O$5991,11,FALSE())</f>
        <v>N</v>
      </c>
      <c r="L3767" s="7" t="str">
        <f aca="false">VLOOKUP($B3767,'Product Master'!$A$2:$O$5991,12,FALSE())</f>
        <v>Y</v>
      </c>
      <c r="M3767" s="3" t="n">
        <v>279</v>
      </c>
      <c r="N3767" s="3" t="n">
        <v>21</v>
      </c>
    </row>
    <row r="3768" customFormat="false" ht="15" hidden="false" customHeight="true" outlineLevel="0" collapsed="false">
      <c r="A3768" s="3" t="s">
        <v>7547</v>
      </c>
      <c r="B3768" s="3" t="s">
        <v>7548</v>
      </c>
      <c r="C3768" s="4" t="str">
        <f aca="false">VLOOKUP($B3768,'Product Master'!$A$2:$O$5991,7,FALSE())</f>
        <v>Meat &amp; Seafood</v>
      </c>
      <c r="D3768" s="4" t="str">
        <f aca="false">VLOOKUP($B3768,'Product Master'!$A$2:$O$5991,8,FALSE())</f>
        <v>Pork</v>
      </c>
      <c r="E3768" s="4" t="str">
        <f aca="false">VLOOKUP($B3768,'Product Master'!$A$2:$O$5991,5,FALSE())</f>
        <v>Homestead Meats</v>
      </c>
      <c r="F3768" s="4" t="str">
        <f aca="false">VLOOKUP($B3768,'Product Master'!$A$2:$O$5991,4,FALSE())</f>
        <v>Homestead Meats Pork Tenderloin, 1 lb</v>
      </c>
      <c r="G3768" s="4" t="str">
        <f aca="false">VLOOKUP($B3768,'Product Master'!$A$2:$O$5991,9,FALSE())</f>
        <v>1 lb</v>
      </c>
      <c r="H3768" s="5" t="s">
        <v>16</v>
      </c>
      <c r="I3768" s="6" t="n">
        <f aca="false">VLOOKUP($B3768,'Product Master'!$A$2:$O$5991,14,FALSE())</f>
        <v>9.89</v>
      </c>
      <c r="J3768" s="7" t="n">
        <f aca="false">VLOOKUP($B3768,'Product Master'!$A$2:$O$5991,13,FALSE())</f>
        <v>1</v>
      </c>
      <c r="K3768" s="7" t="str">
        <f aca="false">VLOOKUP($B3768,'Product Master'!$A$2:$O$5991,11,FALSE())</f>
        <v>N</v>
      </c>
      <c r="L3768" s="7" t="str">
        <f aca="false">VLOOKUP($B3768,'Product Master'!$A$2:$O$5991,12,FALSE())</f>
        <v>Y</v>
      </c>
      <c r="M3768" s="3" t="n">
        <v>149</v>
      </c>
      <c r="N3768" s="3" t="n">
        <v>49</v>
      </c>
    </row>
    <row r="3769" customFormat="false" ht="15" hidden="false" customHeight="true" outlineLevel="0" collapsed="false">
      <c r="A3769" s="3" t="s">
        <v>7549</v>
      </c>
      <c r="B3769" s="3" t="s">
        <v>7550</v>
      </c>
      <c r="C3769" s="4" t="str">
        <f aca="false">VLOOKUP($B3769,'Product Master'!$A$2:$O$5991,7,FALSE())</f>
        <v>Meat &amp; Seafood</v>
      </c>
      <c r="D3769" s="4" t="str">
        <f aca="false">VLOOKUP($B3769,'Product Master'!$A$2:$O$5991,8,FALSE())</f>
        <v>Pork</v>
      </c>
      <c r="E3769" s="4" t="str">
        <f aca="false">VLOOKUP($B3769,'Product Master'!$A$2:$O$5991,5,FALSE())</f>
        <v>Homestead Meats</v>
      </c>
      <c r="F3769" s="4" t="str">
        <f aca="false">VLOOKUP($B3769,'Product Master'!$A$2:$O$5991,4,FALSE())</f>
        <v>Homestead Meats Sausage Links, 1 lb</v>
      </c>
      <c r="G3769" s="4" t="str">
        <f aca="false">VLOOKUP($B3769,'Product Master'!$A$2:$O$5991,9,FALSE())</f>
        <v>1 lb</v>
      </c>
      <c r="H3769" s="5" t="s">
        <v>16</v>
      </c>
      <c r="I3769" s="6" t="n">
        <f aca="false">VLOOKUP($B3769,'Product Master'!$A$2:$O$5991,14,FALSE())</f>
        <v>9.79</v>
      </c>
      <c r="J3769" s="7" t="n">
        <f aca="false">VLOOKUP($B3769,'Product Master'!$A$2:$O$5991,13,FALSE())</f>
        <v>8</v>
      </c>
      <c r="K3769" s="7" t="str">
        <f aca="false">VLOOKUP($B3769,'Product Master'!$A$2:$O$5991,11,FALSE())</f>
        <v>N</v>
      </c>
      <c r="L3769" s="7" t="str">
        <f aca="false">VLOOKUP($B3769,'Product Master'!$A$2:$O$5991,12,FALSE())</f>
        <v>Y</v>
      </c>
      <c r="M3769" s="3" t="n">
        <v>21</v>
      </c>
      <c r="N3769" s="3" t="n">
        <v>14</v>
      </c>
    </row>
    <row r="3770" customFormat="false" ht="15" hidden="false" customHeight="true" outlineLevel="0" collapsed="false">
      <c r="A3770" s="3" t="s">
        <v>7551</v>
      </c>
      <c r="B3770" s="3" t="s">
        <v>7552</v>
      </c>
      <c r="C3770" s="4" t="str">
        <f aca="false">VLOOKUP($B3770,'Product Master'!$A$2:$O$5991,7,FALSE())</f>
        <v>Meat &amp; Seafood</v>
      </c>
      <c r="D3770" s="4" t="str">
        <f aca="false">VLOOKUP($B3770,'Product Master'!$A$2:$O$5991,8,FALSE())</f>
        <v>Poultry</v>
      </c>
      <c r="E3770" s="4" t="str">
        <f aca="false">VLOOKUP($B3770,'Product Master'!$A$2:$O$5991,5,FALSE())</f>
        <v>Harborline</v>
      </c>
      <c r="F3770" s="4" t="str">
        <f aca="false">VLOOKUP($B3770,'Product Master'!$A$2:$O$5991,4,FALSE())</f>
        <v>Harborline Chicken Wings, per lb</v>
      </c>
      <c r="G3770" s="4" t="str">
        <f aca="false">VLOOKUP($B3770,'Product Master'!$A$2:$O$5991,9,FALSE())</f>
        <v>per lb</v>
      </c>
      <c r="H3770" s="5" t="s">
        <v>16</v>
      </c>
      <c r="I3770" s="6" t="n">
        <f aca="false">VLOOKUP($B3770,'Product Master'!$A$2:$O$5991,14,FALSE())</f>
        <v>5.39</v>
      </c>
      <c r="J3770" s="7" t="n">
        <f aca="false">VLOOKUP($B3770,'Product Master'!$A$2:$O$5991,13,FALSE())</f>
        <v>8</v>
      </c>
      <c r="K3770" s="7" t="str">
        <f aca="false">VLOOKUP($B3770,'Product Master'!$A$2:$O$5991,11,FALSE())</f>
        <v>Y</v>
      </c>
      <c r="L3770" s="7" t="str">
        <f aca="false">VLOOKUP($B3770,'Product Master'!$A$2:$O$5991,12,FALSE())</f>
        <v>Y</v>
      </c>
      <c r="M3770" s="3" t="n">
        <v>225</v>
      </c>
      <c r="N3770" s="3" t="n">
        <v>47</v>
      </c>
    </row>
    <row r="3771" customFormat="false" ht="15" hidden="false" customHeight="true" outlineLevel="0" collapsed="false">
      <c r="A3771" s="3" t="s">
        <v>7553</v>
      </c>
      <c r="B3771" s="3" t="s">
        <v>7554</v>
      </c>
      <c r="C3771" s="4" t="str">
        <f aca="false">VLOOKUP($B3771,'Product Master'!$A$2:$O$5991,7,FALSE())</f>
        <v>Meat &amp; Seafood</v>
      </c>
      <c r="D3771" s="4" t="str">
        <f aca="false">VLOOKUP($B3771,'Product Master'!$A$2:$O$5991,8,FALSE())</f>
        <v>Poultry</v>
      </c>
      <c r="E3771" s="4" t="str">
        <f aca="false">VLOOKUP($B3771,'Product Master'!$A$2:$O$5991,5,FALSE())</f>
        <v>Homestead Meats</v>
      </c>
      <c r="F3771" s="4" t="str">
        <f aca="false">VLOOKUP($B3771,'Product Master'!$A$2:$O$5991,4,FALSE())</f>
        <v>Homestead Meats Chicken Breast Boneless, 1 lb</v>
      </c>
      <c r="G3771" s="4" t="str">
        <f aca="false">VLOOKUP($B3771,'Product Master'!$A$2:$O$5991,9,FALSE())</f>
        <v>1 lb</v>
      </c>
      <c r="H3771" s="5" t="s">
        <v>16</v>
      </c>
      <c r="I3771" s="6" t="n">
        <f aca="false">VLOOKUP($B3771,'Product Master'!$A$2:$O$5991,14,FALSE())</f>
        <v>4.99</v>
      </c>
      <c r="J3771" s="7" t="n">
        <f aca="false">VLOOKUP($B3771,'Product Master'!$A$2:$O$5991,13,FALSE())</f>
        <v>1</v>
      </c>
      <c r="K3771" s="7" t="str">
        <f aca="false">VLOOKUP($B3771,'Product Master'!$A$2:$O$5991,11,FALSE())</f>
        <v>N</v>
      </c>
      <c r="L3771" s="7" t="str">
        <f aca="false">VLOOKUP($B3771,'Product Master'!$A$2:$O$5991,12,FALSE())</f>
        <v>Y</v>
      </c>
      <c r="M3771" s="3" t="n">
        <v>196</v>
      </c>
      <c r="N3771" s="3" t="n">
        <v>53</v>
      </c>
    </row>
    <row r="3772" customFormat="false" ht="15" hidden="false" customHeight="true" outlineLevel="0" collapsed="false">
      <c r="A3772" s="3" t="s">
        <v>7555</v>
      </c>
      <c r="B3772" s="3" t="s">
        <v>7556</v>
      </c>
      <c r="C3772" s="4" t="str">
        <f aca="false">VLOOKUP($B3772,'Product Master'!$A$2:$O$5991,7,FALSE())</f>
        <v>Meat &amp; Seafood</v>
      </c>
      <c r="D3772" s="4" t="str">
        <f aca="false">VLOOKUP($B3772,'Product Master'!$A$2:$O$5991,8,FALSE())</f>
        <v>Poultry</v>
      </c>
      <c r="E3772" s="4" t="str">
        <f aca="false">VLOOKUP($B3772,'Product Master'!$A$2:$O$5991,5,FALSE())</f>
        <v>Bluewater Bay</v>
      </c>
      <c r="F3772" s="4" t="str">
        <f aca="false">VLOOKUP($B3772,'Product Master'!$A$2:$O$5991,4,FALSE())</f>
        <v>Bluewater Bay Ground Turkey, 1 lb</v>
      </c>
      <c r="G3772" s="4" t="str">
        <f aca="false">VLOOKUP($B3772,'Product Master'!$A$2:$O$5991,9,FALSE())</f>
        <v>1 lb</v>
      </c>
      <c r="H3772" s="5" t="s">
        <v>16</v>
      </c>
      <c r="I3772" s="6" t="n">
        <f aca="false">VLOOKUP($B3772,'Product Master'!$A$2:$O$5991,14,FALSE())</f>
        <v>5.29</v>
      </c>
      <c r="J3772" s="7" t="n">
        <f aca="false">VLOOKUP($B3772,'Product Master'!$A$2:$O$5991,13,FALSE())</f>
        <v>12</v>
      </c>
      <c r="K3772" s="7" t="str">
        <f aca="false">VLOOKUP($B3772,'Product Master'!$A$2:$O$5991,11,FALSE())</f>
        <v>N</v>
      </c>
      <c r="L3772" s="7" t="str">
        <f aca="false">VLOOKUP($B3772,'Product Master'!$A$2:$O$5991,12,FALSE())</f>
        <v>Y</v>
      </c>
      <c r="M3772" s="3" t="n">
        <v>251</v>
      </c>
      <c r="N3772" s="3" t="n">
        <v>30</v>
      </c>
    </row>
    <row r="3773" customFormat="false" ht="15" hidden="false" customHeight="true" outlineLevel="0" collapsed="false">
      <c r="A3773" s="3" t="s">
        <v>7557</v>
      </c>
      <c r="B3773" s="3" t="s">
        <v>7558</v>
      </c>
      <c r="C3773" s="4" t="str">
        <f aca="false">VLOOKUP($B3773,'Product Master'!$A$2:$O$5991,7,FALSE())</f>
        <v>Meat &amp; Seafood</v>
      </c>
      <c r="D3773" s="4" t="str">
        <f aca="false">VLOOKUP($B3773,'Product Master'!$A$2:$O$5991,8,FALSE())</f>
        <v>Poultry</v>
      </c>
      <c r="E3773" s="4" t="str">
        <f aca="false">VLOOKUP($B3773,'Product Master'!$A$2:$O$5991,5,FALSE())</f>
        <v>Harborline</v>
      </c>
      <c r="F3773" s="4" t="str">
        <f aca="false">VLOOKUP($B3773,'Product Master'!$A$2:$O$5991,4,FALSE())</f>
        <v>Harborline Ground Turkey, per lb</v>
      </c>
      <c r="G3773" s="4" t="str">
        <f aca="false">VLOOKUP($B3773,'Product Master'!$A$2:$O$5991,9,FALSE())</f>
        <v>per lb</v>
      </c>
      <c r="H3773" s="5" t="s">
        <v>16</v>
      </c>
      <c r="I3773" s="6" t="n">
        <f aca="false">VLOOKUP($B3773,'Product Master'!$A$2:$O$5991,14,FALSE())</f>
        <v>5.79</v>
      </c>
      <c r="J3773" s="7" t="n">
        <f aca="false">VLOOKUP($B3773,'Product Master'!$A$2:$O$5991,13,FALSE())</f>
        <v>12</v>
      </c>
      <c r="K3773" s="7" t="str">
        <f aca="false">VLOOKUP($B3773,'Product Master'!$A$2:$O$5991,11,FALSE())</f>
        <v>Y</v>
      </c>
      <c r="L3773" s="7" t="str">
        <f aca="false">VLOOKUP($B3773,'Product Master'!$A$2:$O$5991,12,FALSE())</f>
        <v>Y</v>
      </c>
      <c r="M3773" s="3" t="n">
        <v>257</v>
      </c>
      <c r="N3773" s="3" t="n">
        <v>35</v>
      </c>
    </row>
    <row r="3774" customFormat="false" ht="15" hidden="false" customHeight="true" outlineLevel="0" collapsed="false">
      <c r="A3774" s="3" t="s">
        <v>7559</v>
      </c>
      <c r="B3774" s="3" t="s">
        <v>7560</v>
      </c>
      <c r="C3774" s="4" t="str">
        <f aca="false">VLOOKUP($B3774,'Product Master'!$A$2:$O$5991,7,FALSE())</f>
        <v>Meat &amp; Seafood</v>
      </c>
      <c r="D3774" s="4" t="str">
        <f aca="false">VLOOKUP($B3774,'Product Master'!$A$2:$O$5991,8,FALSE())</f>
        <v>Poultry</v>
      </c>
      <c r="E3774" s="4" t="str">
        <f aca="false">VLOOKUP($B3774,'Product Master'!$A$2:$O$5991,5,FALSE())</f>
        <v>Prairie Cut</v>
      </c>
      <c r="F3774" s="4" t="str">
        <f aca="false">VLOOKUP($B3774,'Product Master'!$A$2:$O$5991,4,FALSE())</f>
        <v>Prairie Cut Chicken Breast Boneless, per lb</v>
      </c>
      <c r="G3774" s="4" t="str">
        <f aca="false">VLOOKUP($B3774,'Product Master'!$A$2:$O$5991,9,FALSE())</f>
        <v>per lb</v>
      </c>
      <c r="H3774" s="5" t="s">
        <v>16</v>
      </c>
      <c r="I3774" s="6" t="n">
        <f aca="false">VLOOKUP($B3774,'Product Master'!$A$2:$O$5991,14,FALSE())</f>
        <v>3.89</v>
      </c>
      <c r="J3774" s="7" t="n">
        <f aca="false">VLOOKUP($B3774,'Product Master'!$A$2:$O$5991,13,FALSE())</f>
        <v>8</v>
      </c>
      <c r="K3774" s="7" t="str">
        <f aca="false">VLOOKUP($B3774,'Product Master'!$A$2:$O$5991,11,FALSE())</f>
        <v>N</v>
      </c>
      <c r="L3774" s="7" t="str">
        <f aca="false">VLOOKUP($B3774,'Product Master'!$A$2:$O$5991,12,FALSE())</f>
        <v>Y</v>
      </c>
      <c r="M3774" s="3" t="n">
        <v>233</v>
      </c>
      <c r="N3774" s="3" t="n">
        <v>60</v>
      </c>
    </row>
    <row r="3775" customFormat="false" ht="15" hidden="false" customHeight="true" outlineLevel="0" collapsed="false">
      <c r="A3775" s="3" t="s">
        <v>7561</v>
      </c>
      <c r="B3775" s="3" t="s">
        <v>7562</v>
      </c>
      <c r="C3775" s="4" t="str">
        <f aca="false">VLOOKUP($B3775,'Product Master'!$A$2:$O$5991,7,FALSE())</f>
        <v>Meat &amp; Seafood</v>
      </c>
      <c r="D3775" s="4" t="str">
        <f aca="false">VLOOKUP($B3775,'Product Master'!$A$2:$O$5991,8,FALSE())</f>
        <v>Poultry</v>
      </c>
      <c r="E3775" s="4" t="str">
        <f aca="false">VLOOKUP($B3775,'Product Master'!$A$2:$O$5991,5,FALSE())</f>
        <v>Prairie Cut</v>
      </c>
      <c r="F3775" s="4" t="str">
        <f aca="false">VLOOKUP($B3775,'Product Master'!$A$2:$O$5991,4,FALSE())</f>
        <v>Prairie Cut Chicken Thighs, 1 lb</v>
      </c>
      <c r="G3775" s="4" t="str">
        <f aca="false">VLOOKUP($B3775,'Product Master'!$A$2:$O$5991,9,FALSE())</f>
        <v>1 lb</v>
      </c>
      <c r="H3775" s="5" t="s">
        <v>16</v>
      </c>
      <c r="I3775" s="6" t="n">
        <f aca="false">VLOOKUP($B3775,'Product Master'!$A$2:$O$5991,14,FALSE())</f>
        <v>3.29</v>
      </c>
      <c r="J3775" s="7" t="n">
        <f aca="false">VLOOKUP($B3775,'Product Master'!$A$2:$O$5991,13,FALSE())</f>
        <v>1</v>
      </c>
      <c r="K3775" s="7" t="str">
        <f aca="false">VLOOKUP($B3775,'Product Master'!$A$2:$O$5991,11,FALSE())</f>
        <v>N</v>
      </c>
      <c r="L3775" s="7" t="str">
        <f aca="false">VLOOKUP($B3775,'Product Master'!$A$2:$O$5991,12,FALSE())</f>
        <v>Y</v>
      </c>
      <c r="M3775" s="3" t="n">
        <v>153</v>
      </c>
      <c r="N3775" s="3" t="n">
        <v>20</v>
      </c>
    </row>
    <row r="3776" customFormat="false" ht="15" hidden="false" customHeight="true" outlineLevel="0" collapsed="false">
      <c r="A3776" s="3" t="s">
        <v>7563</v>
      </c>
      <c r="B3776" s="3" t="s">
        <v>7564</v>
      </c>
      <c r="C3776" s="4" t="str">
        <f aca="false">VLOOKUP($B3776,'Product Master'!$A$2:$O$5991,7,FALSE())</f>
        <v>Meat &amp; Seafood</v>
      </c>
      <c r="D3776" s="4" t="str">
        <f aca="false">VLOOKUP($B3776,'Product Master'!$A$2:$O$5991,8,FALSE())</f>
        <v>Poultry</v>
      </c>
      <c r="E3776" s="4" t="str">
        <f aca="false">VLOOKUP($B3776,'Product Master'!$A$2:$O$5991,5,FALSE())</f>
        <v>Bluewater Bay</v>
      </c>
      <c r="F3776" s="4" t="str">
        <f aca="false">VLOOKUP($B3776,'Product Master'!$A$2:$O$5991,4,FALSE())</f>
        <v>Bluewater Bay Chicken Thighs, per lb</v>
      </c>
      <c r="G3776" s="4" t="str">
        <f aca="false">VLOOKUP($B3776,'Product Master'!$A$2:$O$5991,9,FALSE())</f>
        <v>per lb</v>
      </c>
      <c r="H3776" s="5" t="s">
        <v>16</v>
      </c>
      <c r="I3776" s="6" t="n">
        <f aca="false">VLOOKUP($B3776,'Product Master'!$A$2:$O$5991,14,FALSE())</f>
        <v>5.29</v>
      </c>
      <c r="J3776" s="7" t="n">
        <f aca="false">VLOOKUP($B3776,'Product Master'!$A$2:$O$5991,13,FALSE())</f>
        <v>1</v>
      </c>
      <c r="K3776" s="7" t="str">
        <f aca="false">VLOOKUP($B3776,'Product Master'!$A$2:$O$5991,11,FALSE())</f>
        <v>N</v>
      </c>
      <c r="L3776" s="7" t="str">
        <f aca="false">VLOOKUP($B3776,'Product Master'!$A$2:$O$5991,12,FALSE())</f>
        <v>Y</v>
      </c>
      <c r="M3776" s="3" t="n">
        <v>232</v>
      </c>
      <c r="N3776" s="3" t="n">
        <v>20</v>
      </c>
    </row>
    <row r="3777" customFormat="false" ht="15" hidden="false" customHeight="true" outlineLevel="0" collapsed="false">
      <c r="A3777" s="3" t="s">
        <v>7565</v>
      </c>
      <c r="B3777" s="3" t="s">
        <v>7566</v>
      </c>
      <c r="C3777" s="4" t="str">
        <f aca="false">VLOOKUP($B3777,'Product Master'!$A$2:$O$5991,7,FALSE())</f>
        <v>Meat &amp; Seafood</v>
      </c>
      <c r="D3777" s="4" t="str">
        <f aca="false">VLOOKUP($B3777,'Product Master'!$A$2:$O$5991,8,FALSE())</f>
        <v>Poultry</v>
      </c>
      <c r="E3777" s="4" t="str">
        <f aca="false">VLOOKUP($B3777,'Product Master'!$A$2:$O$5991,5,FALSE())</f>
        <v>Prairie Cut</v>
      </c>
      <c r="F3777" s="4" t="str">
        <f aca="false">VLOOKUP($B3777,'Product Master'!$A$2:$O$5991,4,FALSE())</f>
        <v>Prairie Cut Whole Chicken, 1 lb</v>
      </c>
      <c r="G3777" s="4" t="str">
        <f aca="false">VLOOKUP($B3777,'Product Master'!$A$2:$O$5991,9,FALSE())</f>
        <v>1 lb</v>
      </c>
      <c r="H3777" s="5" t="s">
        <v>16</v>
      </c>
      <c r="I3777" s="6" t="n">
        <f aca="false">VLOOKUP($B3777,'Product Master'!$A$2:$O$5991,14,FALSE())</f>
        <v>3.39</v>
      </c>
      <c r="J3777" s="7" t="n">
        <f aca="false">VLOOKUP($B3777,'Product Master'!$A$2:$O$5991,13,FALSE())</f>
        <v>12</v>
      </c>
      <c r="K3777" s="7" t="str">
        <f aca="false">VLOOKUP($B3777,'Product Master'!$A$2:$O$5991,11,FALSE())</f>
        <v>N</v>
      </c>
      <c r="L3777" s="7" t="str">
        <f aca="false">VLOOKUP($B3777,'Product Master'!$A$2:$O$5991,12,FALSE())</f>
        <v>Y</v>
      </c>
      <c r="M3777" s="3" t="n">
        <v>276</v>
      </c>
      <c r="N3777" s="3" t="n">
        <v>26</v>
      </c>
    </row>
    <row r="3778" customFormat="false" ht="15" hidden="false" customHeight="true" outlineLevel="0" collapsed="false">
      <c r="A3778" s="3" t="s">
        <v>7567</v>
      </c>
      <c r="B3778" s="3" t="s">
        <v>7568</v>
      </c>
      <c r="C3778" s="4" t="str">
        <f aca="false">VLOOKUP($B3778,'Product Master'!$A$2:$O$5991,7,FALSE())</f>
        <v>Meat &amp; Seafood</v>
      </c>
      <c r="D3778" s="4" t="str">
        <f aca="false">VLOOKUP($B3778,'Product Master'!$A$2:$O$5991,8,FALSE())</f>
        <v>Poultry</v>
      </c>
      <c r="E3778" s="4" t="str">
        <f aca="false">VLOOKUP($B3778,'Product Master'!$A$2:$O$5991,5,FALSE())</f>
        <v>Prairie Cut</v>
      </c>
      <c r="F3778" s="4" t="str">
        <f aca="false">VLOOKUP($B3778,'Product Master'!$A$2:$O$5991,4,FALSE())</f>
        <v>Prairie Cut Turkey Breast Cutlets, per lb</v>
      </c>
      <c r="G3778" s="4" t="str">
        <f aca="false">VLOOKUP($B3778,'Product Master'!$A$2:$O$5991,9,FALSE())</f>
        <v>per lb</v>
      </c>
      <c r="H3778" s="5" t="s">
        <v>16</v>
      </c>
      <c r="I3778" s="6" t="n">
        <f aca="false">VLOOKUP($B3778,'Product Master'!$A$2:$O$5991,14,FALSE())</f>
        <v>6.29</v>
      </c>
      <c r="J3778" s="7" t="n">
        <f aca="false">VLOOKUP($B3778,'Product Master'!$A$2:$O$5991,13,FALSE())</f>
        <v>8</v>
      </c>
      <c r="K3778" s="7" t="str">
        <f aca="false">VLOOKUP($B3778,'Product Master'!$A$2:$O$5991,11,FALSE())</f>
        <v>N</v>
      </c>
      <c r="L3778" s="7" t="str">
        <f aca="false">VLOOKUP($B3778,'Product Master'!$A$2:$O$5991,12,FALSE())</f>
        <v>Y</v>
      </c>
      <c r="M3778" s="3" t="n">
        <v>236</v>
      </c>
      <c r="N3778" s="3" t="n">
        <v>57</v>
      </c>
    </row>
    <row r="3779" customFormat="false" ht="15" hidden="false" customHeight="true" outlineLevel="0" collapsed="false">
      <c r="A3779" s="3" t="s">
        <v>7569</v>
      </c>
      <c r="B3779" s="3" t="s">
        <v>7570</v>
      </c>
      <c r="C3779" s="4" t="str">
        <f aca="false">VLOOKUP($B3779,'Product Master'!$A$2:$O$5991,7,FALSE())</f>
        <v>Meat &amp; Seafood</v>
      </c>
      <c r="D3779" s="4" t="str">
        <f aca="false">VLOOKUP($B3779,'Product Master'!$A$2:$O$5991,8,FALSE())</f>
        <v>Poultry</v>
      </c>
      <c r="E3779" s="4" t="str">
        <f aca="false">VLOOKUP($B3779,'Product Master'!$A$2:$O$5991,5,FALSE())</f>
        <v>Harborline</v>
      </c>
      <c r="F3779" s="4" t="str">
        <f aca="false">VLOOKUP($B3779,'Product Master'!$A$2:$O$5991,4,FALSE())</f>
        <v>Harborline Turkey Breast Cutlets, per lb</v>
      </c>
      <c r="G3779" s="4" t="str">
        <f aca="false">VLOOKUP($B3779,'Product Master'!$A$2:$O$5991,9,FALSE())</f>
        <v>per lb</v>
      </c>
      <c r="H3779" s="5" t="s">
        <v>16</v>
      </c>
      <c r="I3779" s="6" t="n">
        <f aca="false">VLOOKUP($B3779,'Product Master'!$A$2:$O$5991,14,FALSE())</f>
        <v>6.49</v>
      </c>
      <c r="J3779" s="7" t="n">
        <f aca="false">VLOOKUP($B3779,'Product Master'!$A$2:$O$5991,13,FALSE())</f>
        <v>12</v>
      </c>
      <c r="K3779" s="7" t="str">
        <f aca="false">VLOOKUP($B3779,'Product Master'!$A$2:$O$5991,11,FALSE())</f>
        <v>Y</v>
      </c>
      <c r="L3779" s="7" t="str">
        <f aca="false">VLOOKUP($B3779,'Product Master'!$A$2:$O$5991,12,FALSE())</f>
        <v>Y</v>
      </c>
      <c r="M3779" s="3" t="n">
        <v>186</v>
      </c>
      <c r="N3779" s="3" t="n">
        <v>56</v>
      </c>
    </row>
    <row r="3780" customFormat="false" ht="15" hidden="false" customHeight="true" outlineLevel="0" collapsed="false">
      <c r="A3780" s="3" t="s">
        <v>7571</v>
      </c>
      <c r="B3780" s="3" t="s">
        <v>7572</v>
      </c>
      <c r="C3780" s="4" t="str">
        <f aca="false">VLOOKUP($B3780,'Product Master'!$A$2:$O$5991,7,FALSE())</f>
        <v>Meat &amp; Seafood</v>
      </c>
      <c r="D3780" s="4" t="str">
        <f aca="false">VLOOKUP($B3780,'Product Master'!$A$2:$O$5991,8,FALSE())</f>
        <v>Poultry</v>
      </c>
      <c r="E3780" s="4" t="str">
        <f aca="false">VLOOKUP($B3780,'Product Master'!$A$2:$O$5991,5,FALSE())</f>
        <v>Homestead Meats</v>
      </c>
      <c r="F3780" s="4" t="str">
        <f aca="false">VLOOKUP($B3780,'Product Master'!$A$2:$O$5991,4,FALSE())</f>
        <v>Homestead Meats Chicken Breast Boneless, per lb</v>
      </c>
      <c r="G3780" s="4" t="str">
        <f aca="false">VLOOKUP($B3780,'Product Master'!$A$2:$O$5991,9,FALSE())</f>
        <v>per lb</v>
      </c>
      <c r="H3780" s="5" t="s">
        <v>16</v>
      </c>
      <c r="I3780" s="6" t="n">
        <f aca="false">VLOOKUP($B3780,'Product Master'!$A$2:$O$5991,14,FALSE())</f>
        <v>2.79</v>
      </c>
      <c r="J3780" s="7" t="n">
        <f aca="false">VLOOKUP($B3780,'Product Master'!$A$2:$O$5991,13,FALSE())</f>
        <v>6</v>
      </c>
      <c r="K3780" s="7" t="str">
        <f aca="false">VLOOKUP($B3780,'Product Master'!$A$2:$O$5991,11,FALSE())</f>
        <v>N</v>
      </c>
      <c r="L3780" s="7" t="str">
        <f aca="false">VLOOKUP($B3780,'Product Master'!$A$2:$O$5991,12,FALSE())</f>
        <v>Y</v>
      </c>
      <c r="M3780" s="3" t="n">
        <v>119</v>
      </c>
      <c r="N3780" s="3" t="n">
        <v>50</v>
      </c>
    </row>
    <row r="3781" customFormat="false" ht="15" hidden="false" customHeight="true" outlineLevel="0" collapsed="false">
      <c r="A3781" s="3" t="s">
        <v>7573</v>
      </c>
      <c r="B3781" s="3" t="s">
        <v>7574</v>
      </c>
      <c r="C3781" s="4" t="str">
        <f aca="false">VLOOKUP($B3781,'Product Master'!$A$2:$O$5991,7,FALSE())</f>
        <v>Meat &amp; Seafood</v>
      </c>
      <c r="D3781" s="4" t="str">
        <f aca="false">VLOOKUP($B3781,'Product Master'!$A$2:$O$5991,8,FALSE())</f>
        <v>Poultry</v>
      </c>
      <c r="E3781" s="4" t="str">
        <f aca="false">VLOOKUP($B3781,'Product Master'!$A$2:$O$5991,5,FALSE())</f>
        <v>Homestead Meats</v>
      </c>
      <c r="F3781" s="4" t="str">
        <f aca="false">VLOOKUP($B3781,'Product Master'!$A$2:$O$5991,4,FALSE())</f>
        <v>Homestead Meats Chicken Thighs, 1 lb</v>
      </c>
      <c r="G3781" s="4" t="str">
        <f aca="false">VLOOKUP($B3781,'Product Master'!$A$2:$O$5991,9,FALSE())</f>
        <v>1 lb</v>
      </c>
      <c r="H3781" s="5" t="s">
        <v>16</v>
      </c>
      <c r="I3781" s="6" t="n">
        <f aca="false">VLOOKUP($B3781,'Product Master'!$A$2:$O$5991,14,FALSE())</f>
        <v>2.39</v>
      </c>
      <c r="J3781" s="7" t="n">
        <f aca="false">VLOOKUP($B3781,'Product Master'!$A$2:$O$5991,13,FALSE())</f>
        <v>6</v>
      </c>
      <c r="K3781" s="7" t="str">
        <f aca="false">VLOOKUP($B3781,'Product Master'!$A$2:$O$5991,11,FALSE())</f>
        <v>N</v>
      </c>
      <c r="L3781" s="7" t="str">
        <f aca="false">VLOOKUP($B3781,'Product Master'!$A$2:$O$5991,12,FALSE())</f>
        <v>Y</v>
      </c>
      <c r="M3781" s="3" t="n">
        <v>158</v>
      </c>
      <c r="N3781" s="3" t="n">
        <v>36</v>
      </c>
    </row>
    <row r="3782" customFormat="false" ht="15" hidden="false" customHeight="true" outlineLevel="0" collapsed="false">
      <c r="A3782" s="3" t="s">
        <v>7575</v>
      </c>
      <c r="B3782" s="3" t="s">
        <v>7576</v>
      </c>
      <c r="C3782" s="4" t="str">
        <f aca="false">VLOOKUP($B3782,'Product Master'!$A$2:$O$5991,7,FALSE())</f>
        <v>Meat &amp; Seafood</v>
      </c>
      <c r="D3782" s="4" t="str">
        <f aca="false">VLOOKUP($B3782,'Product Master'!$A$2:$O$5991,8,FALSE())</f>
        <v>Poultry</v>
      </c>
      <c r="E3782" s="4" t="str">
        <f aca="false">VLOOKUP($B3782,'Product Master'!$A$2:$O$5991,5,FALSE())</f>
        <v>Bluewater Bay</v>
      </c>
      <c r="F3782" s="4" t="str">
        <f aca="false">VLOOKUP($B3782,'Product Master'!$A$2:$O$5991,4,FALSE())</f>
        <v>Bluewater Bay Chicken Breast Boneless, per lb</v>
      </c>
      <c r="G3782" s="4" t="str">
        <f aca="false">VLOOKUP($B3782,'Product Master'!$A$2:$O$5991,9,FALSE())</f>
        <v>per lb</v>
      </c>
      <c r="H3782" s="5" t="s">
        <v>16</v>
      </c>
      <c r="I3782" s="6" t="n">
        <f aca="false">VLOOKUP($B3782,'Product Master'!$A$2:$O$5991,14,FALSE())</f>
        <v>6.99</v>
      </c>
      <c r="J3782" s="7" t="n">
        <f aca="false">VLOOKUP($B3782,'Product Master'!$A$2:$O$5991,13,FALSE())</f>
        <v>12</v>
      </c>
      <c r="K3782" s="7" t="str">
        <f aca="false">VLOOKUP($B3782,'Product Master'!$A$2:$O$5991,11,FALSE())</f>
        <v>N</v>
      </c>
      <c r="L3782" s="7" t="str">
        <f aca="false">VLOOKUP($B3782,'Product Master'!$A$2:$O$5991,12,FALSE())</f>
        <v>Y</v>
      </c>
      <c r="M3782" s="3" t="n">
        <v>46</v>
      </c>
      <c r="N3782" s="3" t="n">
        <v>25</v>
      </c>
    </row>
    <row r="3783" customFormat="false" ht="15" hidden="false" customHeight="true" outlineLevel="0" collapsed="false">
      <c r="A3783" s="3" t="s">
        <v>7577</v>
      </c>
      <c r="B3783" s="3" t="s">
        <v>7578</v>
      </c>
      <c r="C3783" s="4" t="str">
        <f aca="false">VLOOKUP($B3783,'Product Master'!$A$2:$O$5991,7,FALSE())</f>
        <v>Meat &amp; Seafood</v>
      </c>
      <c r="D3783" s="4" t="str">
        <f aca="false">VLOOKUP($B3783,'Product Master'!$A$2:$O$5991,8,FALSE())</f>
        <v>Poultry</v>
      </c>
      <c r="E3783" s="4" t="str">
        <f aca="false">VLOOKUP($B3783,'Product Master'!$A$2:$O$5991,5,FALSE())</f>
        <v>Harborline</v>
      </c>
      <c r="F3783" s="4" t="str">
        <f aca="false">VLOOKUP($B3783,'Product Master'!$A$2:$O$5991,4,FALSE())</f>
        <v>Harborline Chicken Thighs, 1 lb</v>
      </c>
      <c r="G3783" s="4" t="str">
        <f aca="false">VLOOKUP($B3783,'Product Master'!$A$2:$O$5991,9,FALSE())</f>
        <v>1 lb</v>
      </c>
      <c r="H3783" s="5" t="s">
        <v>16</v>
      </c>
      <c r="I3783" s="6" t="n">
        <f aca="false">VLOOKUP($B3783,'Product Master'!$A$2:$O$5991,14,FALSE())</f>
        <v>3.49</v>
      </c>
      <c r="J3783" s="7" t="n">
        <f aca="false">VLOOKUP($B3783,'Product Master'!$A$2:$O$5991,13,FALSE())</f>
        <v>12</v>
      </c>
      <c r="K3783" s="7" t="str">
        <f aca="false">VLOOKUP($B3783,'Product Master'!$A$2:$O$5991,11,FALSE())</f>
        <v>Y</v>
      </c>
      <c r="L3783" s="7" t="str">
        <f aca="false">VLOOKUP($B3783,'Product Master'!$A$2:$O$5991,12,FALSE())</f>
        <v>Y</v>
      </c>
      <c r="M3783" s="3" t="n">
        <v>148</v>
      </c>
      <c r="N3783" s="3" t="n">
        <v>54</v>
      </c>
    </row>
    <row r="3784" customFormat="false" ht="15" hidden="false" customHeight="true" outlineLevel="0" collapsed="false">
      <c r="A3784" s="3" t="s">
        <v>7579</v>
      </c>
      <c r="B3784" s="3" t="s">
        <v>7580</v>
      </c>
      <c r="C3784" s="4" t="str">
        <f aca="false">VLOOKUP($B3784,'Product Master'!$A$2:$O$5991,7,FALSE())</f>
        <v>Meat &amp; Seafood</v>
      </c>
      <c r="D3784" s="4" t="str">
        <f aca="false">VLOOKUP($B3784,'Product Master'!$A$2:$O$5991,8,FALSE())</f>
        <v>Poultry</v>
      </c>
      <c r="E3784" s="4" t="str">
        <f aca="false">VLOOKUP($B3784,'Product Master'!$A$2:$O$5991,5,FALSE())</f>
        <v>Harborline</v>
      </c>
      <c r="F3784" s="4" t="str">
        <f aca="false">VLOOKUP($B3784,'Product Master'!$A$2:$O$5991,4,FALSE())</f>
        <v>Harborline Chicken Breast Boneless, per lb</v>
      </c>
      <c r="G3784" s="4" t="str">
        <f aca="false">VLOOKUP($B3784,'Product Master'!$A$2:$O$5991,9,FALSE())</f>
        <v>per lb</v>
      </c>
      <c r="H3784" s="5" t="s">
        <v>16</v>
      </c>
      <c r="I3784" s="6" t="n">
        <f aca="false">VLOOKUP($B3784,'Product Master'!$A$2:$O$5991,14,FALSE())</f>
        <v>5.49</v>
      </c>
      <c r="J3784" s="7" t="n">
        <f aca="false">VLOOKUP($B3784,'Product Master'!$A$2:$O$5991,13,FALSE())</f>
        <v>8</v>
      </c>
      <c r="K3784" s="7" t="str">
        <f aca="false">VLOOKUP($B3784,'Product Master'!$A$2:$O$5991,11,FALSE())</f>
        <v>Y</v>
      </c>
      <c r="L3784" s="7" t="str">
        <f aca="false">VLOOKUP($B3784,'Product Master'!$A$2:$O$5991,12,FALSE())</f>
        <v>Y</v>
      </c>
      <c r="M3784" s="3" t="n">
        <v>255</v>
      </c>
      <c r="N3784" s="3" t="n">
        <v>40</v>
      </c>
    </row>
    <row r="3785" customFormat="false" ht="15" hidden="false" customHeight="true" outlineLevel="0" collapsed="false">
      <c r="A3785" s="3" t="s">
        <v>7581</v>
      </c>
      <c r="B3785" s="3" t="s">
        <v>7582</v>
      </c>
      <c r="C3785" s="4" t="str">
        <f aca="false">VLOOKUP($B3785,'Product Master'!$A$2:$O$5991,7,FALSE())</f>
        <v>Meat &amp; Seafood</v>
      </c>
      <c r="D3785" s="4" t="str">
        <f aca="false">VLOOKUP($B3785,'Product Master'!$A$2:$O$5991,8,FALSE())</f>
        <v>Poultry</v>
      </c>
      <c r="E3785" s="4" t="str">
        <f aca="false">VLOOKUP($B3785,'Product Master'!$A$2:$O$5991,5,FALSE())</f>
        <v>Homestead Meats</v>
      </c>
      <c r="F3785" s="4" t="str">
        <f aca="false">VLOOKUP($B3785,'Product Master'!$A$2:$O$5991,4,FALSE())</f>
        <v>Homestead Meats Chicken Wings, per lb</v>
      </c>
      <c r="G3785" s="4" t="str">
        <f aca="false">VLOOKUP($B3785,'Product Master'!$A$2:$O$5991,9,FALSE())</f>
        <v>per lb</v>
      </c>
      <c r="H3785" s="5" t="s">
        <v>16</v>
      </c>
      <c r="I3785" s="6" t="n">
        <f aca="false">VLOOKUP($B3785,'Product Master'!$A$2:$O$5991,14,FALSE())</f>
        <v>2.79</v>
      </c>
      <c r="J3785" s="7" t="n">
        <f aca="false">VLOOKUP($B3785,'Product Master'!$A$2:$O$5991,13,FALSE())</f>
        <v>6</v>
      </c>
      <c r="K3785" s="7" t="str">
        <f aca="false">VLOOKUP($B3785,'Product Master'!$A$2:$O$5991,11,FALSE())</f>
        <v>N</v>
      </c>
      <c r="L3785" s="7" t="str">
        <f aca="false">VLOOKUP($B3785,'Product Master'!$A$2:$O$5991,12,FALSE())</f>
        <v>Y</v>
      </c>
      <c r="M3785" s="3" t="n">
        <v>22</v>
      </c>
      <c r="N3785" s="3" t="n">
        <v>22</v>
      </c>
    </row>
    <row r="3786" customFormat="false" ht="15" hidden="false" customHeight="true" outlineLevel="0" collapsed="false">
      <c r="A3786" s="3" t="s">
        <v>7583</v>
      </c>
      <c r="B3786" s="3" t="s">
        <v>7584</v>
      </c>
      <c r="C3786" s="4" t="str">
        <f aca="false">VLOOKUP($B3786,'Product Master'!$A$2:$O$5991,7,FALSE())</f>
        <v>Meat &amp; Seafood</v>
      </c>
      <c r="D3786" s="4" t="str">
        <f aca="false">VLOOKUP($B3786,'Product Master'!$A$2:$O$5991,8,FALSE())</f>
        <v>Poultry</v>
      </c>
      <c r="E3786" s="4" t="str">
        <f aca="false">VLOOKUP($B3786,'Product Master'!$A$2:$O$5991,5,FALSE())</f>
        <v>Homestead Meats</v>
      </c>
      <c r="F3786" s="4" t="str">
        <f aca="false">VLOOKUP($B3786,'Product Master'!$A$2:$O$5991,4,FALSE())</f>
        <v>Homestead Meats Chicken Drumsticks, per lb</v>
      </c>
      <c r="G3786" s="4" t="str">
        <f aca="false">VLOOKUP($B3786,'Product Master'!$A$2:$O$5991,9,FALSE())</f>
        <v>per lb</v>
      </c>
      <c r="H3786" s="5" t="s">
        <v>16</v>
      </c>
      <c r="I3786" s="6" t="n">
        <f aca="false">VLOOKUP($B3786,'Product Master'!$A$2:$O$5991,14,FALSE())</f>
        <v>3.49</v>
      </c>
      <c r="J3786" s="7" t="n">
        <f aca="false">VLOOKUP($B3786,'Product Master'!$A$2:$O$5991,13,FALSE())</f>
        <v>6</v>
      </c>
      <c r="K3786" s="7" t="str">
        <f aca="false">VLOOKUP($B3786,'Product Master'!$A$2:$O$5991,11,FALSE())</f>
        <v>N</v>
      </c>
      <c r="L3786" s="7" t="str">
        <f aca="false">VLOOKUP($B3786,'Product Master'!$A$2:$O$5991,12,FALSE())</f>
        <v>Y</v>
      </c>
      <c r="M3786" s="3" t="n">
        <v>69</v>
      </c>
      <c r="N3786" s="3" t="n">
        <v>22</v>
      </c>
    </row>
    <row r="3787" customFormat="false" ht="15" hidden="false" customHeight="true" outlineLevel="0" collapsed="false">
      <c r="A3787" s="3" t="s">
        <v>7585</v>
      </c>
      <c r="B3787" s="3" t="s">
        <v>7586</v>
      </c>
      <c r="C3787" s="4" t="str">
        <f aca="false">VLOOKUP($B3787,'Product Master'!$A$2:$O$5991,7,FALSE())</f>
        <v>Meat &amp; Seafood</v>
      </c>
      <c r="D3787" s="4" t="str">
        <f aca="false">VLOOKUP($B3787,'Product Master'!$A$2:$O$5991,8,FALSE())</f>
        <v>Poultry</v>
      </c>
      <c r="E3787" s="4" t="str">
        <f aca="false">VLOOKUP($B3787,'Product Master'!$A$2:$O$5991,5,FALSE())</f>
        <v>Prairie Cut</v>
      </c>
      <c r="F3787" s="4" t="str">
        <f aca="false">VLOOKUP($B3787,'Product Master'!$A$2:$O$5991,4,FALSE())</f>
        <v>Prairie Cut Turkey Breast Cutlets, 1 lb</v>
      </c>
      <c r="G3787" s="4" t="str">
        <f aca="false">VLOOKUP($B3787,'Product Master'!$A$2:$O$5991,9,FALSE())</f>
        <v>1 lb</v>
      </c>
      <c r="H3787" s="5" t="s">
        <v>16</v>
      </c>
      <c r="I3787" s="6" t="n">
        <f aca="false">VLOOKUP($B3787,'Product Master'!$A$2:$O$5991,14,FALSE())</f>
        <v>5.39</v>
      </c>
      <c r="J3787" s="7" t="n">
        <f aca="false">VLOOKUP($B3787,'Product Master'!$A$2:$O$5991,13,FALSE())</f>
        <v>12</v>
      </c>
      <c r="K3787" s="7" t="str">
        <f aca="false">VLOOKUP($B3787,'Product Master'!$A$2:$O$5991,11,FALSE())</f>
        <v>N</v>
      </c>
      <c r="L3787" s="7" t="str">
        <f aca="false">VLOOKUP($B3787,'Product Master'!$A$2:$O$5991,12,FALSE())</f>
        <v>Y</v>
      </c>
      <c r="M3787" s="3" t="n">
        <v>247</v>
      </c>
      <c r="N3787" s="3" t="n">
        <v>44</v>
      </c>
    </row>
    <row r="3788" customFormat="false" ht="15" hidden="false" customHeight="true" outlineLevel="0" collapsed="false">
      <c r="A3788" s="3" t="s">
        <v>7587</v>
      </c>
      <c r="B3788" s="3" t="s">
        <v>7588</v>
      </c>
      <c r="C3788" s="4" t="str">
        <f aca="false">VLOOKUP($B3788,'Product Master'!$A$2:$O$5991,7,FALSE())</f>
        <v>Meat &amp; Seafood</v>
      </c>
      <c r="D3788" s="4" t="str">
        <f aca="false">VLOOKUP($B3788,'Product Master'!$A$2:$O$5991,8,FALSE())</f>
        <v>Poultry</v>
      </c>
      <c r="E3788" s="4" t="str">
        <f aca="false">VLOOKUP($B3788,'Product Master'!$A$2:$O$5991,5,FALSE())</f>
        <v>Bluewater Bay</v>
      </c>
      <c r="F3788" s="4" t="str">
        <f aca="false">VLOOKUP($B3788,'Product Master'!$A$2:$O$5991,4,FALSE())</f>
        <v>Bluewater Bay Chicken Drumsticks, per lb</v>
      </c>
      <c r="G3788" s="4" t="str">
        <f aca="false">VLOOKUP($B3788,'Product Master'!$A$2:$O$5991,9,FALSE())</f>
        <v>per lb</v>
      </c>
      <c r="H3788" s="5" t="s">
        <v>16</v>
      </c>
      <c r="I3788" s="6" t="n">
        <f aca="false">VLOOKUP($B3788,'Product Master'!$A$2:$O$5991,14,FALSE())</f>
        <v>6.99</v>
      </c>
      <c r="J3788" s="7" t="n">
        <f aca="false">VLOOKUP($B3788,'Product Master'!$A$2:$O$5991,13,FALSE())</f>
        <v>6</v>
      </c>
      <c r="K3788" s="7" t="str">
        <f aca="false">VLOOKUP($B3788,'Product Master'!$A$2:$O$5991,11,FALSE())</f>
        <v>N</v>
      </c>
      <c r="L3788" s="7" t="str">
        <f aca="false">VLOOKUP($B3788,'Product Master'!$A$2:$O$5991,12,FALSE())</f>
        <v>Y</v>
      </c>
      <c r="M3788" s="3" t="n">
        <v>172</v>
      </c>
      <c r="N3788" s="3" t="n">
        <v>44</v>
      </c>
    </row>
    <row r="3789" customFormat="false" ht="15" hidden="false" customHeight="true" outlineLevel="0" collapsed="false">
      <c r="A3789" s="3" t="s">
        <v>7589</v>
      </c>
      <c r="B3789" s="3" t="s">
        <v>7590</v>
      </c>
      <c r="C3789" s="4" t="str">
        <f aca="false">VLOOKUP($B3789,'Product Master'!$A$2:$O$5991,7,FALSE())</f>
        <v>Meat &amp; Seafood</v>
      </c>
      <c r="D3789" s="4" t="str">
        <f aca="false">VLOOKUP($B3789,'Product Master'!$A$2:$O$5991,8,FALSE())</f>
        <v>Poultry</v>
      </c>
      <c r="E3789" s="4" t="str">
        <f aca="false">VLOOKUP($B3789,'Product Master'!$A$2:$O$5991,5,FALSE())</f>
        <v>Prairie Cut</v>
      </c>
      <c r="F3789" s="4" t="str">
        <f aca="false">VLOOKUP($B3789,'Product Master'!$A$2:$O$5991,4,FALSE())</f>
        <v>Prairie Cut Chicken Drumsticks, 1 lb</v>
      </c>
      <c r="G3789" s="4" t="str">
        <f aca="false">VLOOKUP($B3789,'Product Master'!$A$2:$O$5991,9,FALSE())</f>
        <v>1 lb</v>
      </c>
      <c r="H3789" s="5" t="s">
        <v>16</v>
      </c>
      <c r="I3789" s="6" t="n">
        <f aca="false">VLOOKUP($B3789,'Product Master'!$A$2:$O$5991,14,FALSE())</f>
        <v>5.29</v>
      </c>
      <c r="J3789" s="7" t="n">
        <f aca="false">VLOOKUP($B3789,'Product Master'!$A$2:$O$5991,13,FALSE())</f>
        <v>12</v>
      </c>
      <c r="K3789" s="7" t="str">
        <f aca="false">VLOOKUP($B3789,'Product Master'!$A$2:$O$5991,11,FALSE())</f>
        <v>N</v>
      </c>
      <c r="L3789" s="7" t="str">
        <f aca="false">VLOOKUP($B3789,'Product Master'!$A$2:$O$5991,12,FALSE())</f>
        <v>Y</v>
      </c>
      <c r="M3789" s="3" t="n">
        <v>227</v>
      </c>
      <c r="N3789" s="3" t="n">
        <v>44</v>
      </c>
    </row>
    <row r="3790" customFormat="false" ht="15" hidden="false" customHeight="true" outlineLevel="0" collapsed="false">
      <c r="A3790" s="3" t="s">
        <v>7591</v>
      </c>
      <c r="B3790" s="3" t="s">
        <v>7592</v>
      </c>
      <c r="C3790" s="4" t="str">
        <f aca="false">VLOOKUP($B3790,'Product Master'!$A$2:$O$5991,7,FALSE())</f>
        <v>Meat &amp; Seafood</v>
      </c>
      <c r="D3790" s="4" t="str">
        <f aca="false">VLOOKUP($B3790,'Product Master'!$A$2:$O$5991,8,FALSE())</f>
        <v>Poultry</v>
      </c>
      <c r="E3790" s="4" t="str">
        <f aca="false">VLOOKUP($B3790,'Product Master'!$A$2:$O$5991,5,FALSE())</f>
        <v>Homestead Meats</v>
      </c>
      <c r="F3790" s="4" t="str">
        <f aca="false">VLOOKUP($B3790,'Product Master'!$A$2:$O$5991,4,FALSE())</f>
        <v>Homestead Meats Chicken Wings, 1 lb</v>
      </c>
      <c r="G3790" s="4" t="str">
        <f aca="false">VLOOKUP($B3790,'Product Master'!$A$2:$O$5991,9,FALSE())</f>
        <v>1 lb</v>
      </c>
      <c r="H3790" s="5" t="s">
        <v>16</v>
      </c>
      <c r="I3790" s="6" t="n">
        <f aca="false">VLOOKUP($B3790,'Product Master'!$A$2:$O$5991,14,FALSE())</f>
        <v>3.29</v>
      </c>
      <c r="J3790" s="7" t="n">
        <f aca="false">VLOOKUP($B3790,'Product Master'!$A$2:$O$5991,13,FALSE())</f>
        <v>6</v>
      </c>
      <c r="K3790" s="7" t="str">
        <f aca="false">VLOOKUP($B3790,'Product Master'!$A$2:$O$5991,11,FALSE())</f>
        <v>N</v>
      </c>
      <c r="L3790" s="7" t="str">
        <f aca="false">VLOOKUP($B3790,'Product Master'!$A$2:$O$5991,12,FALSE())</f>
        <v>Y</v>
      </c>
      <c r="M3790" s="3" t="n">
        <v>223</v>
      </c>
      <c r="N3790" s="3" t="n">
        <v>50</v>
      </c>
    </row>
    <row r="3791" customFormat="false" ht="15" hidden="false" customHeight="true" outlineLevel="0" collapsed="false">
      <c r="A3791" s="3" t="s">
        <v>7593</v>
      </c>
      <c r="B3791" s="3" t="s">
        <v>7594</v>
      </c>
      <c r="C3791" s="4" t="str">
        <f aca="false">VLOOKUP($B3791,'Product Master'!$A$2:$O$5991,7,FALSE())</f>
        <v>Meat &amp; Seafood</v>
      </c>
      <c r="D3791" s="4" t="str">
        <f aca="false">VLOOKUP($B3791,'Product Master'!$A$2:$O$5991,8,FALSE())</f>
        <v>Poultry</v>
      </c>
      <c r="E3791" s="4" t="str">
        <f aca="false">VLOOKUP($B3791,'Product Master'!$A$2:$O$5991,5,FALSE())</f>
        <v>Harborline</v>
      </c>
      <c r="F3791" s="4" t="str">
        <f aca="false">VLOOKUP($B3791,'Product Master'!$A$2:$O$5991,4,FALSE())</f>
        <v>Harborline Chicken Thighs, per lb</v>
      </c>
      <c r="G3791" s="4" t="str">
        <f aca="false">VLOOKUP($B3791,'Product Master'!$A$2:$O$5991,9,FALSE())</f>
        <v>per lb</v>
      </c>
      <c r="H3791" s="5" t="s">
        <v>16</v>
      </c>
      <c r="I3791" s="6" t="n">
        <f aca="false">VLOOKUP($B3791,'Product Master'!$A$2:$O$5991,14,FALSE())</f>
        <v>5.89</v>
      </c>
      <c r="J3791" s="7" t="n">
        <f aca="false">VLOOKUP($B3791,'Product Master'!$A$2:$O$5991,13,FALSE())</f>
        <v>1</v>
      </c>
      <c r="K3791" s="7" t="str">
        <f aca="false">VLOOKUP($B3791,'Product Master'!$A$2:$O$5991,11,FALSE())</f>
        <v>Y</v>
      </c>
      <c r="L3791" s="7" t="str">
        <f aca="false">VLOOKUP($B3791,'Product Master'!$A$2:$O$5991,12,FALSE())</f>
        <v>Y</v>
      </c>
      <c r="M3791" s="3" t="n">
        <v>224</v>
      </c>
      <c r="N3791" s="3" t="n">
        <v>9</v>
      </c>
    </row>
    <row r="3792" customFormat="false" ht="15" hidden="false" customHeight="true" outlineLevel="0" collapsed="false">
      <c r="A3792" s="3" t="s">
        <v>7595</v>
      </c>
      <c r="B3792" s="3" t="s">
        <v>7596</v>
      </c>
      <c r="C3792" s="4" t="str">
        <f aca="false">VLOOKUP($B3792,'Product Master'!$A$2:$O$5991,7,FALSE())</f>
        <v>Meat &amp; Seafood</v>
      </c>
      <c r="D3792" s="4" t="str">
        <f aca="false">VLOOKUP($B3792,'Product Master'!$A$2:$O$5991,8,FALSE())</f>
        <v>Poultry</v>
      </c>
      <c r="E3792" s="4" t="str">
        <f aca="false">VLOOKUP($B3792,'Product Master'!$A$2:$O$5991,5,FALSE())</f>
        <v>Bluewater Bay</v>
      </c>
      <c r="F3792" s="4" t="str">
        <f aca="false">VLOOKUP($B3792,'Product Master'!$A$2:$O$5991,4,FALSE())</f>
        <v>Bluewater Bay Chicken Wings, 1 lb</v>
      </c>
      <c r="G3792" s="4" t="str">
        <f aca="false">VLOOKUP($B3792,'Product Master'!$A$2:$O$5991,9,FALSE())</f>
        <v>1 lb</v>
      </c>
      <c r="H3792" s="5" t="s">
        <v>16</v>
      </c>
      <c r="I3792" s="6" t="n">
        <f aca="false">VLOOKUP($B3792,'Product Master'!$A$2:$O$5991,14,FALSE())</f>
        <v>3.29</v>
      </c>
      <c r="J3792" s="7" t="n">
        <f aca="false">VLOOKUP($B3792,'Product Master'!$A$2:$O$5991,13,FALSE())</f>
        <v>8</v>
      </c>
      <c r="K3792" s="7" t="str">
        <f aca="false">VLOOKUP($B3792,'Product Master'!$A$2:$O$5991,11,FALSE())</f>
        <v>N</v>
      </c>
      <c r="L3792" s="7" t="str">
        <f aca="false">VLOOKUP($B3792,'Product Master'!$A$2:$O$5991,12,FALSE())</f>
        <v>Y</v>
      </c>
      <c r="M3792" s="3" t="n">
        <v>189</v>
      </c>
      <c r="N3792" s="3" t="n">
        <v>12</v>
      </c>
    </row>
    <row r="3793" customFormat="false" ht="15" hidden="false" customHeight="true" outlineLevel="0" collapsed="false">
      <c r="A3793" s="3" t="s">
        <v>7597</v>
      </c>
      <c r="B3793" s="3" t="s">
        <v>7598</v>
      </c>
      <c r="C3793" s="4" t="str">
        <f aca="false">VLOOKUP($B3793,'Product Master'!$A$2:$O$5991,7,FALSE())</f>
        <v>Meat &amp; Seafood</v>
      </c>
      <c r="D3793" s="4" t="str">
        <f aca="false">VLOOKUP($B3793,'Product Master'!$A$2:$O$5991,8,FALSE())</f>
        <v>Seafood</v>
      </c>
      <c r="E3793" s="4" t="str">
        <f aca="false">VLOOKUP($B3793,'Product Master'!$A$2:$O$5991,5,FALSE())</f>
        <v>Harborline</v>
      </c>
      <c r="F3793" s="4" t="str">
        <f aca="false">VLOOKUP($B3793,'Product Master'!$A$2:$O$5991,4,FALSE())</f>
        <v>Harborline Tilapia, 1 lb</v>
      </c>
      <c r="G3793" s="4" t="str">
        <f aca="false">VLOOKUP($B3793,'Product Master'!$A$2:$O$5991,9,FALSE())</f>
        <v>1 lb</v>
      </c>
      <c r="H3793" s="5" t="s">
        <v>16</v>
      </c>
      <c r="I3793" s="6" t="n">
        <f aca="false">VLOOKUP($B3793,'Product Master'!$A$2:$O$5991,14,FALSE())</f>
        <v>12.99</v>
      </c>
      <c r="J3793" s="7" t="n">
        <f aca="false">VLOOKUP($B3793,'Product Master'!$A$2:$O$5991,13,FALSE())</f>
        <v>12</v>
      </c>
      <c r="K3793" s="7" t="str">
        <f aca="false">VLOOKUP($B3793,'Product Master'!$A$2:$O$5991,11,FALSE())</f>
        <v>Y</v>
      </c>
      <c r="L3793" s="7" t="str">
        <f aca="false">VLOOKUP($B3793,'Product Master'!$A$2:$O$5991,12,FALSE())</f>
        <v>Y</v>
      </c>
      <c r="M3793" s="3" t="n">
        <v>220</v>
      </c>
      <c r="N3793" s="3" t="n">
        <v>23</v>
      </c>
    </row>
    <row r="3794" customFormat="false" ht="15" hidden="false" customHeight="true" outlineLevel="0" collapsed="false">
      <c r="A3794" s="3" t="s">
        <v>7599</v>
      </c>
      <c r="B3794" s="3" t="s">
        <v>7600</v>
      </c>
      <c r="C3794" s="4" t="str">
        <f aca="false">VLOOKUP($B3794,'Product Master'!$A$2:$O$5991,7,FALSE())</f>
        <v>Meat &amp; Seafood</v>
      </c>
      <c r="D3794" s="4" t="str">
        <f aca="false">VLOOKUP($B3794,'Product Master'!$A$2:$O$5991,8,FALSE())</f>
        <v>Seafood</v>
      </c>
      <c r="E3794" s="4" t="str">
        <f aca="false">VLOOKUP($B3794,'Product Master'!$A$2:$O$5991,5,FALSE())</f>
        <v>Prairie Cut</v>
      </c>
      <c r="F3794" s="4" t="str">
        <f aca="false">VLOOKUP($B3794,'Product Master'!$A$2:$O$5991,4,FALSE())</f>
        <v>Prairie Cut Tilapia, 1 lb</v>
      </c>
      <c r="G3794" s="4" t="str">
        <f aca="false">VLOOKUP($B3794,'Product Master'!$A$2:$O$5991,9,FALSE())</f>
        <v>1 lb</v>
      </c>
      <c r="H3794" s="5" t="s">
        <v>16</v>
      </c>
      <c r="I3794" s="6" t="n">
        <f aca="false">VLOOKUP($B3794,'Product Master'!$A$2:$O$5991,14,FALSE())</f>
        <v>16.79</v>
      </c>
      <c r="J3794" s="7" t="n">
        <f aca="false">VLOOKUP($B3794,'Product Master'!$A$2:$O$5991,13,FALSE())</f>
        <v>12</v>
      </c>
      <c r="K3794" s="7" t="str">
        <f aca="false">VLOOKUP($B3794,'Product Master'!$A$2:$O$5991,11,FALSE())</f>
        <v>N</v>
      </c>
      <c r="L3794" s="7" t="str">
        <f aca="false">VLOOKUP($B3794,'Product Master'!$A$2:$O$5991,12,FALSE())</f>
        <v>Y</v>
      </c>
      <c r="M3794" s="3" t="n">
        <v>41</v>
      </c>
      <c r="N3794" s="3" t="n">
        <v>13</v>
      </c>
    </row>
    <row r="3795" customFormat="false" ht="15" hidden="false" customHeight="true" outlineLevel="0" collapsed="false">
      <c r="A3795" s="3" t="s">
        <v>7601</v>
      </c>
      <c r="B3795" s="3" t="s">
        <v>7602</v>
      </c>
      <c r="C3795" s="4" t="str">
        <f aca="false">VLOOKUP($B3795,'Product Master'!$A$2:$O$5991,7,FALSE())</f>
        <v>Meat &amp; Seafood</v>
      </c>
      <c r="D3795" s="4" t="str">
        <f aca="false">VLOOKUP($B3795,'Product Master'!$A$2:$O$5991,8,FALSE())</f>
        <v>Seafood</v>
      </c>
      <c r="E3795" s="4" t="str">
        <f aca="false">VLOOKUP($B3795,'Product Master'!$A$2:$O$5991,5,FALSE())</f>
        <v>Harborline</v>
      </c>
      <c r="F3795" s="4" t="str">
        <f aca="false">VLOOKUP($B3795,'Product Master'!$A$2:$O$5991,4,FALSE())</f>
        <v>Harborline Crab Legs, per lb</v>
      </c>
      <c r="G3795" s="4" t="str">
        <f aca="false">VLOOKUP($B3795,'Product Master'!$A$2:$O$5991,9,FALSE())</f>
        <v>per lb</v>
      </c>
      <c r="H3795" s="5" t="s">
        <v>16</v>
      </c>
      <c r="I3795" s="6" t="n">
        <f aca="false">VLOOKUP($B3795,'Product Master'!$A$2:$O$5991,14,FALSE())</f>
        <v>13.79</v>
      </c>
      <c r="J3795" s="7" t="n">
        <f aca="false">VLOOKUP($B3795,'Product Master'!$A$2:$O$5991,13,FALSE())</f>
        <v>8</v>
      </c>
      <c r="K3795" s="7" t="str">
        <f aca="false">VLOOKUP($B3795,'Product Master'!$A$2:$O$5991,11,FALSE())</f>
        <v>Y</v>
      </c>
      <c r="L3795" s="7" t="str">
        <f aca="false">VLOOKUP($B3795,'Product Master'!$A$2:$O$5991,12,FALSE())</f>
        <v>Y</v>
      </c>
      <c r="M3795" s="3" t="n">
        <v>119</v>
      </c>
      <c r="N3795" s="3" t="n">
        <v>46</v>
      </c>
    </row>
    <row r="3796" customFormat="false" ht="15" hidden="false" customHeight="true" outlineLevel="0" collapsed="false">
      <c r="A3796" s="3" t="s">
        <v>7603</v>
      </c>
      <c r="B3796" s="3" t="s">
        <v>7604</v>
      </c>
      <c r="C3796" s="4" t="str">
        <f aca="false">VLOOKUP($B3796,'Product Master'!$A$2:$O$5991,7,FALSE())</f>
        <v>Meat &amp; Seafood</v>
      </c>
      <c r="D3796" s="4" t="str">
        <f aca="false">VLOOKUP($B3796,'Product Master'!$A$2:$O$5991,8,FALSE())</f>
        <v>Seafood</v>
      </c>
      <c r="E3796" s="4" t="str">
        <f aca="false">VLOOKUP($B3796,'Product Master'!$A$2:$O$5991,5,FALSE())</f>
        <v>Homestead Meats</v>
      </c>
      <c r="F3796" s="4" t="str">
        <f aca="false">VLOOKUP($B3796,'Product Master'!$A$2:$O$5991,4,FALSE())</f>
        <v>Homestead Meats Salmon Fillet, 1 lb</v>
      </c>
      <c r="G3796" s="4" t="str">
        <f aca="false">VLOOKUP($B3796,'Product Master'!$A$2:$O$5991,9,FALSE())</f>
        <v>1 lb</v>
      </c>
      <c r="H3796" s="5" t="s">
        <v>16</v>
      </c>
      <c r="I3796" s="6" t="n">
        <f aca="false">VLOOKUP($B3796,'Product Master'!$A$2:$O$5991,14,FALSE())</f>
        <v>14.99</v>
      </c>
      <c r="J3796" s="7" t="n">
        <f aca="false">VLOOKUP($B3796,'Product Master'!$A$2:$O$5991,13,FALSE())</f>
        <v>12</v>
      </c>
      <c r="K3796" s="7" t="str">
        <f aca="false">VLOOKUP($B3796,'Product Master'!$A$2:$O$5991,11,FALSE())</f>
        <v>N</v>
      </c>
      <c r="L3796" s="7" t="str">
        <f aca="false">VLOOKUP($B3796,'Product Master'!$A$2:$O$5991,12,FALSE())</f>
        <v>Y</v>
      </c>
      <c r="M3796" s="3" t="n">
        <v>75</v>
      </c>
      <c r="N3796" s="3" t="n">
        <v>29</v>
      </c>
    </row>
    <row r="3797" customFormat="false" ht="15" hidden="false" customHeight="true" outlineLevel="0" collapsed="false">
      <c r="A3797" s="3" t="s">
        <v>7605</v>
      </c>
      <c r="B3797" s="3" t="s">
        <v>7606</v>
      </c>
      <c r="C3797" s="4" t="str">
        <f aca="false">VLOOKUP($B3797,'Product Master'!$A$2:$O$5991,7,FALSE())</f>
        <v>Meat &amp; Seafood</v>
      </c>
      <c r="D3797" s="4" t="str">
        <f aca="false">VLOOKUP($B3797,'Product Master'!$A$2:$O$5991,8,FALSE())</f>
        <v>Seafood</v>
      </c>
      <c r="E3797" s="4" t="str">
        <f aca="false">VLOOKUP($B3797,'Product Master'!$A$2:$O$5991,5,FALSE())</f>
        <v>Prairie Cut</v>
      </c>
      <c r="F3797" s="4" t="str">
        <f aca="false">VLOOKUP($B3797,'Product Master'!$A$2:$O$5991,4,FALSE())</f>
        <v>Prairie Cut Catfish, 1 lb</v>
      </c>
      <c r="G3797" s="4" t="str">
        <f aca="false">VLOOKUP($B3797,'Product Master'!$A$2:$O$5991,9,FALSE())</f>
        <v>1 lb</v>
      </c>
      <c r="H3797" s="5" t="s">
        <v>16</v>
      </c>
      <c r="I3797" s="6" t="n">
        <f aca="false">VLOOKUP($B3797,'Product Master'!$A$2:$O$5991,14,FALSE())</f>
        <v>12.79</v>
      </c>
      <c r="J3797" s="7" t="n">
        <f aca="false">VLOOKUP($B3797,'Product Master'!$A$2:$O$5991,13,FALSE())</f>
        <v>12</v>
      </c>
      <c r="K3797" s="7" t="str">
        <f aca="false">VLOOKUP($B3797,'Product Master'!$A$2:$O$5991,11,FALSE())</f>
        <v>N</v>
      </c>
      <c r="L3797" s="7" t="str">
        <f aca="false">VLOOKUP($B3797,'Product Master'!$A$2:$O$5991,12,FALSE())</f>
        <v>Y</v>
      </c>
      <c r="M3797" s="3" t="n">
        <v>226</v>
      </c>
      <c r="N3797" s="3" t="n">
        <v>7</v>
      </c>
    </row>
    <row r="3798" customFormat="false" ht="15" hidden="false" customHeight="true" outlineLevel="0" collapsed="false">
      <c r="A3798" s="3" t="s">
        <v>7607</v>
      </c>
      <c r="B3798" s="3" t="s">
        <v>7608</v>
      </c>
      <c r="C3798" s="4" t="str">
        <f aca="false">VLOOKUP($B3798,'Product Master'!$A$2:$O$5991,7,FALSE())</f>
        <v>Meat &amp; Seafood</v>
      </c>
      <c r="D3798" s="4" t="str">
        <f aca="false">VLOOKUP($B3798,'Product Master'!$A$2:$O$5991,8,FALSE())</f>
        <v>Seafood</v>
      </c>
      <c r="E3798" s="4" t="str">
        <f aca="false">VLOOKUP($B3798,'Product Master'!$A$2:$O$5991,5,FALSE())</f>
        <v>Harborline</v>
      </c>
      <c r="F3798" s="4" t="str">
        <f aca="false">VLOOKUP($B3798,'Product Master'!$A$2:$O$5991,4,FALSE())</f>
        <v>Harborline Cod, 1 lb</v>
      </c>
      <c r="G3798" s="4" t="str">
        <f aca="false">VLOOKUP($B3798,'Product Master'!$A$2:$O$5991,9,FALSE())</f>
        <v>1 lb</v>
      </c>
      <c r="H3798" s="5" t="s">
        <v>16</v>
      </c>
      <c r="I3798" s="6" t="n">
        <f aca="false">VLOOKUP($B3798,'Product Master'!$A$2:$O$5991,14,FALSE())</f>
        <v>13.49</v>
      </c>
      <c r="J3798" s="7" t="n">
        <f aca="false">VLOOKUP($B3798,'Product Master'!$A$2:$O$5991,13,FALSE())</f>
        <v>12</v>
      </c>
      <c r="K3798" s="7" t="str">
        <f aca="false">VLOOKUP($B3798,'Product Master'!$A$2:$O$5991,11,FALSE())</f>
        <v>Y</v>
      </c>
      <c r="L3798" s="7" t="str">
        <f aca="false">VLOOKUP($B3798,'Product Master'!$A$2:$O$5991,12,FALSE())</f>
        <v>Y</v>
      </c>
      <c r="M3798" s="3" t="n">
        <v>221</v>
      </c>
      <c r="N3798" s="3" t="n">
        <v>58</v>
      </c>
    </row>
    <row r="3799" customFormat="false" ht="15" hidden="false" customHeight="true" outlineLevel="0" collapsed="false">
      <c r="A3799" s="3" t="s">
        <v>7609</v>
      </c>
      <c r="B3799" s="3" t="s">
        <v>7610</v>
      </c>
      <c r="C3799" s="4" t="str">
        <f aca="false">VLOOKUP($B3799,'Product Master'!$A$2:$O$5991,7,FALSE())</f>
        <v>Meat &amp; Seafood</v>
      </c>
      <c r="D3799" s="4" t="str">
        <f aca="false">VLOOKUP($B3799,'Product Master'!$A$2:$O$5991,8,FALSE())</f>
        <v>Seafood</v>
      </c>
      <c r="E3799" s="4" t="str">
        <f aca="false">VLOOKUP($B3799,'Product Master'!$A$2:$O$5991,5,FALSE())</f>
        <v>Harborline</v>
      </c>
      <c r="F3799" s="4" t="str">
        <f aca="false">VLOOKUP($B3799,'Product Master'!$A$2:$O$5991,4,FALSE())</f>
        <v>Harborline Shrimp, per lb</v>
      </c>
      <c r="G3799" s="4" t="str">
        <f aca="false">VLOOKUP($B3799,'Product Master'!$A$2:$O$5991,9,FALSE())</f>
        <v>per lb</v>
      </c>
      <c r="H3799" s="5" t="s">
        <v>16</v>
      </c>
      <c r="I3799" s="6" t="n">
        <f aca="false">VLOOKUP($B3799,'Product Master'!$A$2:$O$5991,14,FALSE())</f>
        <v>11.39</v>
      </c>
      <c r="J3799" s="7" t="n">
        <f aca="false">VLOOKUP($B3799,'Product Master'!$A$2:$O$5991,13,FALSE())</f>
        <v>8</v>
      </c>
      <c r="K3799" s="7" t="str">
        <f aca="false">VLOOKUP($B3799,'Product Master'!$A$2:$O$5991,11,FALSE())</f>
        <v>Y</v>
      </c>
      <c r="L3799" s="7" t="str">
        <f aca="false">VLOOKUP($B3799,'Product Master'!$A$2:$O$5991,12,FALSE())</f>
        <v>Y</v>
      </c>
      <c r="M3799" s="3" t="n">
        <v>111</v>
      </c>
      <c r="N3799" s="3" t="n">
        <v>16</v>
      </c>
    </row>
    <row r="3800" customFormat="false" ht="15" hidden="false" customHeight="true" outlineLevel="0" collapsed="false">
      <c r="A3800" s="3" t="s">
        <v>7611</v>
      </c>
      <c r="B3800" s="3" t="s">
        <v>7612</v>
      </c>
      <c r="C3800" s="4" t="str">
        <f aca="false">VLOOKUP($B3800,'Product Master'!$A$2:$O$5991,7,FALSE())</f>
        <v>Meat &amp; Seafood</v>
      </c>
      <c r="D3800" s="4" t="str">
        <f aca="false">VLOOKUP($B3800,'Product Master'!$A$2:$O$5991,8,FALSE())</f>
        <v>Seafood</v>
      </c>
      <c r="E3800" s="4" t="str">
        <f aca="false">VLOOKUP($B3800,'Product Master'!$A$2:$O$5991,5,FALSE())</f>
        <v>Homestead Meats</v>
      </c>
      <c r="F3800" s="4" t="str">
        <f aca="false">VLOOKUP($B3800,'Product Master'!$A$2:$O$5991,4,FALSE())</f>
        <v>Homestead Meats Shrimp, 1 lb</v>
      </c>
      <c r="G3800" s="4" t="str">
        <f aca="false">VLOOKUP($B3800,'Product Master'!$A$2:$O$5991,9,FALSE())</f>
        <v>1 lb</v>
      </c>
      <c r="H3800" s="5" t="s">
        <v>16</v>
      </c>
      <c r="I3800" s="6" t="n">
        <f aca="false">VLOOKUP($B3800,'Product Master'!$A$2:$O$5991,14,FALSE())</f>
        <v>16.39</v>
      </c>
      <c r="J3800" s="7" t="n">
        <f aca="false">VLOOKUP($B3800,'Product Master'!$A$2:$O$5991,13,FALSE())</f>
        <v>8</v>
      </c>
      <c r="K3800" s="7" t="str">
        <f aca="false">VLOOKUP($B3800,'Product Master'!$A$2:$O$5991,11,FALSE())</f>
        <v>N</v>
      </c>
      <c r="L3800" s="7" t="str">
        <f aca="false">VLOOKUP($B3800,'Product Master'!$A$2:$O$5991,12,FALSE())</f>
        <v>Y</v>
      </c>
      <c r="M3800" s="3" t="n">
        <v>109</v>
      </c>
      <c r="N3800" s="3" t="n">
        <v>8</v>
      </c>
    </row>
    <row r="3801" customFormat="false" ht="15" hidden="false" customHeight="true" outlineLevel="0" collapsed="false">
      <c r="A3801" s="3" t="s">
        <v>7613</v>
      </c>
      <c r="B3801" s="3" t="s">
        <v>7614</v>
      </c>
      <c r="C3801" s="4" t="str">
        <f aca="false">VLOOKUP($B3801,'Product Master'!$A$2:$O$5991,7,FALSE())</f>
        <v>Meat &amp; Seafood</v>
      </c>
      <c r="D3801" s="4" t="str">
        <f aca="false">VLOOKUP($B3801,'Product Master'!$A$2:$O$5991,8,FALSE())</f>
        <v>Seafood</v>
      </c>
      <c r="E3801" s="4" t="str">
        <f aca="false">VLOOKUP($B3801,'Product Master'!$A$2:$O$5991,5,FALSE())</f>
        <v>Bluewater Bay</v>
      </c>
      <c r="F3801" s="4" t="str">
        <f aca="false">VLOOKUP($B3801,'Product Master'!$A$2:$O$5991,4,FALSE())</f>
        <v>Bluewater Bay Crab Legs, 1 lb</v>
      </c>
      <c r="G3801" s="4" t="str">
        <f aca="false">VLOOKUP($B3801,'Product Master'!$A$2:$O$5991,9,FALSE())</f>
        <v>1 lb</v>
      </c>
      <c r="H3801" s="5" t="s">
        <v>16</v>
      </c>
      <c r="I3801" s="6" t="n">
        <f aca="false">VLOOKUP($B3801,'Product Master'!$A$2:$O$5991,14,FALSE())</f>
        <v>9.99</v>
      </c>
      <c r="J3801" s="7" t="n">
        <f aca="false">VLOOKUP($B3801,'Product Master'!$A$2:$O$5991,13,FALSE())</f>
        <v>12</v>
      </c>
      <c r="K3801" s="7" t="str">
        <f aca="false">VLOOKUP($B3801,'Product Master'!$A$2:$O$5991,11,FALSE())</f>
        <v>N</v>
      </c>
      <c r="L3801" s="7" t="str">
        <f aca="false">VLOOKUP($B3801,'Product Master'!$A$2:$O$5991,12,FALSE())</f>
        <v>Y</v>
      </c>
      <c r="M3801" s="3" t="n">
        <v>109</v>
      </c>
      <c r="N3801" s="3" t="n">
        <v>25</v>
      </c>
    </row>
    <row r="3802" customFormat="false" ht="15" hidden="false" customHeight="true" outlineLevel="0" collapsed="false">
      <c r="A3802" s="3" t="s">
        <v>7615</v>
      </c>
      <c r="B3802" s="3" t="s">
        <v>7616</v>
      </c>
      <c r="C3802" s="4" t="str">
        <f aca="false">VLOOKUP($B3802,'Product Master'!$A$2:$O$5991,7,FALSE())</f>
        <v>Meat &amp; Seafood</v>
      </c>
      <c r="D3802" s="4" t="str">
        <f aca="false">VLOOKUP($B3802,'Product Master'!$A$2:$O$5991,8,FALSE())</f>
        <v>Seafood</v>
      </c>
      <c r="E3802" s="4" t="str">
        <f aca="false">VLOOKUP($B3802,'Product Master'!$A$2:$O$5991,5,FALSE())</f>
        <v>Homestead Meats</v>
      </c>
      <c r="F3802" s="4" t="str">
        <f aca="false">VLOOKUP($B3802,'Product Master'!$A$2:$O$5991,4,FALSE())</f>
        <v>Homestead Meats Tilapia, per lb</v>
      </c>
      <c r="G3802" s="4" t="str">
        <f aca="false">VLOOKUP($B3802,'Product Master'!$A$2:$O$5991,9,FALSE())</f>
        <v>per lb</v>
      </c>
      <c r="H3802" s="5" t="s">
        <v>16</v>
      </c>
      <c r="I3802" s="6" t="n">
        <f aca="false">VLOOKUP($B3802,'Product Master'!$A$2:$O$5991,14,FALSE())</f>
        <v>12.39</v>
      </c>
      <c r="J3802" s="7" t="n">
        <f aca="false">VLOOKUP($B3802,'Product Master'!$A$2:$O$5991,13,FALSE())</f>
        <v>8</v>
      </c>
      <c r="K3802" s="7" t="str">
        <f aca="false">VLOOKUP($B3802,'Product Master'!$A$2:$O$5991,11,FALSE())</f>
        <v>N</v>
      </c>
      <c r="L3802" s="7" t="str">
        <f aca="false">VLOOKUP($B3802,'Product Master'!$A$2:$O$5991,12,FALSE())</f>
        <v>Y</v>
      </c>
      <c r="M3802" s="3" t="n">
        <v>260</v>
      </c>
      <c r="N3802" s="3" t="n">
        <v>22</v>
      </c>
    </row>
    <row r="3803" customFormat="false" ht="15" hidden="false" customHeight="true" outlineLevel="0" collapsed="false">
      <c r="A3803" s="3" t="s">
        <v>7617</v>
      </c>
      <c r="B3803" s="3" t="s">
        <v>7618</v>
      </c>
      <c r="C3803" s="4" t="str">
        <f aca="false">VLOOKUP($B3803,'Product Master'!$A$2:$O$5991,7,FALSE())</f>
        <v>Meat &amp; Seafood</v>
      </c>
      <c r="D3803" s="4" t="str">
        <f aca="false">VLOOKUP($B3803,'Product Master'!$A$2:$O$5991,8,FALSE())</f>
        <v>Seafood</v>
      </c>
      <c r="E3803" s="4" t="str">
        <f aca="false">VLOOKUP($B3803,'Product Master'!$A$2:$O$5991,5,FALSE())</f>
        <v>Bluewater Bay</v>
      </c>
      <c r="F3803" s="4" t="str">
        <f aca="false">VLOOKUP($B3803,'Product Master'!$A$2:$O$5991,4,FALSE())</f>
        <v>Bluewater Bay Salmon Fillet, per lb</v>
      </c>
      <c r="G3803" s="4" t="str">
        <f aca="false">VLOOKUP($B3803,'Product Master'!$A$2:$O$5991,9,FALSE())</f>
        <v>per lb</v>
      </c>
      <c r="H3803" s="5" t="s">
        <v>16</v>
      </c>
      <c r="I3803" s="6" t="n">
        <f aca="false">VLOOKUP($B3803,'Product Master'!$A$2:$O$5991,14,FALSE())</f>
        <v>16.39</v>
      </c>
      <c r="J3803" s="7" t="n">
        <f aca="false">VLOOKUP($B3803,'Product Master'!$A$2:$O$5991,13,FALSE())</f>
        <v>6</v>
      </c>
      <c r="K3803" s="7" t="str">
        <f aca="false">VLOOKUP($B3803,'Product Master'!$A$2:$O$5991,11,FALSE())</f>
        <v>N</v>
      </c>
      <c r="L3803" s="7" t="str">
        <f aca="false">VLOOKUP($B3803,'Product Master'!$A$2:$O$5991,12,FALSE())</f>
        <v>Y</v>
      </c>
      <c r="M3803" s="3" t="n">
        <v>241</v>
      </c>
      <c r="N3803" s="3" t="n">
        <v>57</v>
      </c>
    </row>
    <row r="3804" customFormat="false" ht="15" hidden="false" customHeight="true" outlineLevel="0" collapsed="false">
      <c r="A3804" s="3" t="s">
        <v>7619</v>
      </c>
      <c r="B3804" s="3" t="s">
        <v>7620</v>
      </c>
      <c r="C3804" s="4" t="str">
        <f aca="false">VLOOKUP($B3804,'Product Master'!$A$2:$O$5991,7,FALSE())</f>
        <v>Meat &amp; Seafood</v>
      </c>
      <c r="D3804" s="4" t="str">
        <f aca="false">VLOOKUP($B3804,'Product Master'!$A$2:$O$5991,8,FALSE())</f>
        <v>Seafood</v>
      </c>
      <c r="E3804" s="4" t="str">
        <f aca="false">VLOOKUP($B3804,'Product Master'!$A$2:$O$5991,5,FALSE())</f>
        <v>Homestead Meats</v>
      </c>
      <c r="F3804" s="4" t="str">
        <f aca="false">VLOOKUP($B3804,'Product Master'!$A$2:$O$5991,4,FALSE())</f>
        <v>Homestead Meats Tilapia, 1 lb</v>
      </c>
      <c r="G3804" s="4" t="str">
        <f aca="false">VLOOKUP($B3804,'Product Master'!$A$2:$O$5991,9,FALSE())</f>
        <v>1 lb</v>
      </c>
      <c r="H3804" s="5" t="s">
        <v>16</v>
      </c>
      <c r="I3804" s="6" t="n">
        <f aca="false">VLOOKUP($B3804,'Product Master'!$A$2:$O$5991,14,FALSE())</f>
        <v>12.29</v>
      </c>
      <c r="J3804" s="7" t="n">
        <f aca="false">VLOOKUP($B3804,'Product Master'!$A$2:$O$5991,13,FALSE())</f>
        <v>6</v>
      </c>
      <c r="K3804" s="7" t="str">
        <f aca="false">VLOOKUP($B3804,'Product Master'!$A$2:$O$5991,11,FALSE())</f>
        <v>N</v>
      </c>
      <c r="L3804" s="7" t="str">
        <f aca="false">VLOOKUP($B3804,'Product Master'!$A$2:$O$5991,12,FALSE())</f>
        <v>Y</v>
      </c>
      <c r="M3804" s="3" t="n">
        <v>256</v>
      </c>
      <c r="N3804" s="3" t="n">
        <v>33</v>
      </c>
    </row>
    <row r="3805" customFormat="false" ht="15" hidden="false" customHeight="true" outlineLevel="0" collapsed="false">
      <c r="A3805" s="3" t="s">
        <v>7621</v>
      </c>
      <c r="B3805" s="3" t="s">
        <v>7622</v>
      </c>
      <c r="C3805" s="4" t="str">
        <f aca="false">VLOOKUP($B3805,'Product Master'!$A$2:$O$5991,7,FALSE())</f>
        <v>Meat &amp; Seafood</v>
      </c>
      <c r="D3805" s="4" t="str">
        <f aca="false">VLOOKUP($B3805,'Product Master'!$A$2:$O$5991,8,FALSE())</f>
        <v>Seafood</v>
      </c>
      <c r="E3805" s="4" t="str">
        <f aca="false">VLOOKUP($B3805,'Product Master'!$A$2:$O$5991,5,FALSE())</f>
        <v>Harborline</v>
      </c>
      <c r="F3805" s="4" t="str">
        <f aca="false">VLOOKUP($B3805,'Product Master'!$A$2:$O$5991,4,FALSE())</f>
        <v>Harborline Scallops, 1 lb</v>
      </c>
      <c r="G3805" s="4" t="str">
        <f aca="false">VLOOKUP($B3805,'Product Master'!$A$2:$O$5991,9,FALSE())</f>
        <v>1 lb</v>
      </c>
      <c r="H3805" s="5" t="s">
        <v>16</v>
      </c>
      <c r="I3805" s="6" t="n">
        <f aca="false">VLOOKUP($B3805,'Product Master'!$A$2:$O$5991,14,FALSE())</f>
        <v>13.39</v>
      </c>
      <c r="J3805" s="7" t="n">
        <f aca="false">VLOOKUP($B3805,'Product Master'!$A$2:$O$5991,13,FALSE())</f>
        <v>8</v>
      </c>
      <c r="K3805" s="7" t="str">
        <f aca="false">VLOOKUP($B3805,'Product Master'!$A$2:$O$5991,11,FALSE())</f>
        <v>Y</v>
      </c>
      <c r="L3805" s="7" t="str">
        <f aca="false">VLOOKUP($B3805,'Product Master'!$A$2:$O$5991,12,FALSE())</f>
        <v>Y</v>
      </c>
      <c r="M3805" s="3" t="n">
        <v>299</v>
      </c>
      <c r="N3805" s="3" t="n">
        <v>42</v>
      </c>
    </row>
    <row r="3806" customFormat="false" ht="15" hidden="false" customHeight="true" outlineLevel="0" collapsed="false">
      <c r="A3806" s="3" t="s">
        <v>7623</v>
      </c>
      <c r="B3806" s="3" t="s">
        <v>7624</v>
      </c>
      <c r="C3806" s="4" t="str">
        <f aca="false">VLOOKUP($B3806,'Product Master'!$A$2:$O$5991,7,FALSE())</f>
        <v>Meat &amp; Seafood</v>
      </c>
      <c r="D3806" s="4" t="str">
        <f aca="false">VLOOKUP($B3806,'Product Master'!$A$2:$O$5991,8,FALSE())</f>
        <v>Seafood</v>
      </c>
      <c r="E3806" s="4" t="str">
        <f aca="false">VLOOKUP($B3806,'Product Master'!$A$2:$O$5991,5,FALSE())</f>
        <v>Harborline</v>
      </c>
      <c r="F3806" s="4" t="str">
        <f aca="false">VLOOKUP($B3806,'Product Master'!$A$2:$O$5991,4,FALSE())</f>
        <v>Harborline Salmon Fillet, per lb</v>
      </c>
      <c r="G3806" s="4" t="str">
        <f aca="false">VLOOKUP($B3806,'Product Master'!$A$2:$O$5991,9,FALSE())</f>
        <v>per lb</v>
      </c>
      <c r="H3806" s="5" t="s">
        <v>16</v>
      </c>
      <c r="I3806" s="6" t="n">
        <f aca="false">VLOOKUP($B3806,'Product Master'!$A$2:$O$5991,14,FALSE())</f>
        <v>6.49</v>
      </c>
      <c r="J3806" s="7" t="n">
        <f aca="false">VLOOKUP($B3806,'Product Master'!$A$2:$O$5991,13,FALSE())</f>
        <v>1</v>
      </c>
      <c r="K3806" s="7" t="str">
        <f aca="false">VLOOKUP($B3806,'Product Master'!$A$2:$O$5991,11,FALSE())</f>
        <v>Y</v>
      </c>
      <c r="L3806" s="7" t="str">
        <f aca="false">VLOOKUP($B3806,'Product Master'!$A$2:$O$5991,12,FALSE())</f>
        <v>Y</v>
      </c>
      <c r="M3806" s="3" t="n">
        <v>114</v>
      </c>
      <c r="N3806" s="3" t="n">
        <v>14</v>
      </c>
    </row>
    <row r="3807" customFormat="false" ht="15" hidden="false" customHeight="true" outlineLevel="0" collapsed="false">
      <c r="A3807" s="3" t="s">
        <v>7625</v>
      </c>
      <c r="B3807" s="3" t="s">
        <v>7626</v>
      </c>
      <c r="C3807" s="4" t="str">
        <f aca="false">VLOOKUP($B3807,'Product Master'!$A$2:$O$5991,7,FALSE())</f>
        <v>Meat &amp; Seafood</v>
      </c>
      <c r="D3807" s="4" t="str">
        <f aca="false">VLOOKUP($B3807,'Product Master'!$A$2:$O$5991,8,FALSE())</f>
        <v>Seafood</v>
      </c>
      <c r="E3807" s="4" t="str">
        <f aca="false">VLOOKUP($B3807,'Product Master'!$A$2:$O$5991,5,FALSE())</f>
        <v>Bluewater Bay</v>
      </c>
      <c r="F3807" s="4" t="str">
        <f aca="false">VLOOKUP($B3807,'Product Master'!$A$2:$O$5991,4,FALSE())</f>
        <v>Bluewater Bay Salmon Fillet, 1 lb</v>
      </c>
      <c r="G3807" s="4" t="str">
        <f aca="false">VLOOKUP($B3807,'Product Master'!$A$2:$O$5991,9,FALSE())</f>
        <v>1 lb</v>
      </c>
      <c r="H3807" s="5" t="s">
        <v>16</v>
      </c>
      <c r="I3807" s="6" t="n">
        <f aca="false">VLOOKUP($B3807,'Product Master'!$A$2:$O$5991,14,FALSE())</f>
        <v>12.99</v>
      </c>
      <c r="J3807" s="7" t="n">
        <f aca="false">VLOOKUP($B3807,'Product Master'!$A$2:$O$5991,13,FALSE())</f>
        <v>1</v>
      </c>
      <c r="K3807" s="7" t="str">
        <f aca="false">VLOOKUP($B3807,'Product Master'!$A$2:$O$5991,11,FALSE())</f>
        <v>N</v>
      </c>
      <c r="L3807" s="7" t="str">
        <f aca="false">VLOOKUP($B3807,'Product Master'!$A$2:$O$5991,12,FALSE())</f>
        <v>Y</v>
      </c>
      <c r="M3807" s="3" t="n">
        <v>211</v>
      </c>
      <c r="N3807" s="3" t="n">
        <v>30</v>
      </c>
    </row>
    <row r="3808" customFormat="false" ht="15" hidden="false" customHeight="true" outlineLevel="0" collapsed="false">
      <c r="A3808" s="3" t="s">
        <v>7627</v>
      </c>
      <c r="B3808" s="3" t="s">
        <v>7628</v>
      </c>
      <c r="C3808" s="4" t="str">
        <f aca="false">VLOOKUP($B3808,'Product Master'!$A$2:$O$5991,7,FALSE())</f>
        <v>Meat &amp; Seafood</v>
      </c>
      <c r="D3808" s="4" t="str">
        <f aca="false">VLOOKUP($B3808,'Product Master'!$A$2:$O$5991,8,FALSE())</f>
        <v>Seafood</v>
      </c>
      <c r="E3808" s="4" t="str">
        <f aca="false">VLOOKUP($B3808,'Product Master'!$A$2:$O$5991,5,FALSE())</f>
        <v>Bluewater Bay</v>
      </c>
      <c r="F3808" s="4" t="str">
        <f aca="false">VLOOKUP($B3808,'Product Master'!$A$2:$O$5991,4,FALSE())</f>
        <v>Bluewater Bay Crab Legs, per lb</v>
      </c>
      <c r="G3808" s="4" t="str">
        <f aca="false">VLOOKUP($B3808,'Product Master'!$A$2:$O$5991,9,FALSE())</f>
        <v>per lb</v>
      </c>
      <c r="H3808" s="5" t="s">
        <v>16</v>
      </c>
      <c r="I3808" s="6" t="n">
        <f aca="false">VLOOKUP($B3808,'Product Master'!$A$2:$O$5991,14,FALSE())</f>
        <v>10.99</v>
      </c>
      <c r="J3808" s="7" t="n">
        <f aca="false">VLOOKUP($B3808,'Product Master'!$A$2:$O$5991,13,FALSE())</f>
        <v>12</v>
      </c>
      <c r="K3808" s="7" t="str">
        <f aca="false">VLOOKUP($B3808,'Product Master'!$A$2:$O$5991,11,FALSE())</f>
        <v>N</v>
      </c>
      <c r="L3808" s="7" t="str">
        <f aca="false">VLOOKUP($B3808,'Product Master'!$A$2:$O$5991,12,FALSE())</f>
        <v>Y</v>
      </c>
      <c r="M3808" s="3" t="n">
        <v>272</v>
      </c>
      <c r="N3808" s="3" t="n">
        <v>20</v>
      </c>
    </row>
    <row r="3809" customFormat="false" ht="15" hidden="false" customHeight="true" outlineLevel="0" collapsed="false">
      <c r="A3809" s="3" t="s">
        <v>7629</v>
      </c>
      <c r="B3809" s="3" t="s">
        <v>7630</v>
      </c>
      <c r="C3809" s="4" t="str">
        <f aca="false">VLOOKUP($B3809,'Product Master'!$A$2:$O$5991,7,FALSE())</f>
        <v>Meat &amp; Seafood</v>
      </c>
      <c r="D3809" s="4" t="str">
        <f aca="false">VLOOKUP($B3809,'Product Master'!$A$2:$O$5991,8,FALSE())</f>
        <v>Seafood</v>
      </c>
      <c r="E3809" s="4" t="str">
        <f aca="false">VLOOKUP($B3809,'Product Master'!$A$2:$O$5991,5,FALSE())</f>
        <v>Prairie Cut</v>
      </c>
      <c r="F3809" s="4" t="str">
        <f aca="false">VLOOKUP($B3809,'Product Master'!$A$2:$O$5991,4,FALSE())</f>
        <v>Prairie Cut Salmon Fillet, 1 lb</v>
      </c>
      <c r="G3809" s="4" t="str">
        <f aca="false">VLOOKUP($B3809,'Product Master'!$A$2:$O$5991,9,FALSE())</f>
        <v>1 lb</v>
      </c>
      <c r="H3809" s="5" t="s">
        <v>16</v>
      </c>
      <c r="I3809" s="6" t="n">
        <f aca="false">VLOOKUP($B3809,'Product Master'!$A$2:$O$5991,14,FALSE())</f>
        <v>9.79</v>
      </c>
      <c r="J3809" s="7" t="n">
        <f aca="false">VLOOKUP($B3809,'Product Master'!$A$2:$O$5991,13,FALSE())</f>
        <v>6</v>
      </c>
      <c r="K3809" s="7" t="str">
        <f aca="false">VLOOKUP($B3809,'Product Master'!$A$2:$O$5991,11,FALSE())</f>
        <v>N</v>
      </c>
      <c r="L3809" s="7" t="str">
        <f aca="false">VLOOKUP($B3809,'Product Master'!$A$2:$O$5991,12,FALSE())</f>
        <v>Y</v>
      </c>
      <c r="M3809" s="3" t="n">
        <v>116</v>
      </c>
      <c r="N3809" s="3" t="n">
        <v>43</v>
      </c>
    </row>
    <row r="3810" customFormat="false" ht="15" hidden="false" customHeight="true" outlineLevel="0" collapsed="false">
      <c r="A3810" s="3" t="s">
        <v>7631</v>
      </c>
      <c r="B3810" s="3" t="s">
        <v>7632</v>
      </c>
      <c r="C3810" s="4" t="str">
        <f aca="false">VLOOKUP($B3810,'Product Master'!$A$2:$O$5991,7,FALSE())</f>
        <v>Meat &amp; Seafood</v>
      </c>
      <c r="D3810" s="4" t="str">
        <f aca="false">VLOOKUP($B3810,'Product Master'!$A$2:$O$5991,8,FALSE())</f>
        <v>Seafood</v>
      </c>
      <c r="E3810" s="4" t="str">
        <f aca="false">VLOOKUP($B3810,'Product Master'!$A$2:$O$5991,5,FALSE())</f>
        <v>Homestead Meats</v>
      </c>
      <c r="F3810" s="4" t="str">
        <f aca="false">VLOOKUP($B3810,'Product Master'!$A$2:$O$5991,4,FALSE())</f>
        <v>Homestead Meats Salmon Fillet, per lb</v>
      </c>
      <c r="G3810" s="4" t="str">
        <f aca="false">VLOOKUP($B3810,'Product Master'!$A$2:$O$5991,9,FALSE())</f>
        <v>per lb</v>
      </c>
      <c r="H3810" s="5" t="s">
        <v>16</v>
      </c>
      <c r="I3810" s="6" t="n">
        <f aca="false">VLOOKUP($B3810,'Product Master'!$A$2:$O$5991,14,FALSE())</f>
        <v>13.49</v>
      </c>
      <c r="J3810" s="7" t="n">
        <f aca="false">VLOOKUP($B3810,'Product Master'!$A$2:$O$5991,13,FALSE())</f>
        <v>6</v>
      </c>
      <c r="K3810" s="7" t="str">
        <f aca="false">VLOOKUP($B3810,'Product Master'!$A$2:$O$5991,11,FALSE())</f>
        <v>N</v>
      </c>
      <c r="L3810" s="7" t="str">
        <f aca="false">VLOOKUP($B3810,'Product Master'!$A$2:$O$5991,12,FALSE())</f>
        <v>Y</v>
      </c>
      <c r="M3810" s="3" t="n">
        <v>117</v>
      </c>
      <c r="N3810" s="3" t="n">
        <v>60</v>
      </c>
    </row>
    <row r="3811" customFormat="false" ht="15" hidden="false" customHeight="true" outlineLevel="0" collapsed="false">
      <c r="A3811" s="3" t="s">
        <v>7633</v>
      </c>
      <c r="B3811" s="3" t="s">
        <v>7634</v>
      </c>
      <c r="C3811" s="4" t="str">
        <f aca="false">VLOOKUP($B3811,'Product Master'!$A$2:$O$5991,7,FALSE())</f>
        <v>Meat &amp; Seafood</v>
      </c>
      <c r="D3811" s="4" t="str">
        <f aca="false">VLOOKUP($B3811,'Product Master'!$A$2:$O$5991,8,FALSE())</f>
        <v>Seafood</v>
      </c>
      <c r="E3811" s="4" t="str">
        <f aca="false">VLOOKUP($B3811,'Product Master'!$A$2:$O$5991,5,FALSE())</f>
        <v>Harborline</v>
      </c>
      <c r="F3811" s="4" t="str">
        <f aca="false">VLOOKUP($B3811,'Product Master'!$A$2:$O$5991,4,FALSE())</f>
        <v>Harborline Scallops, per lb</v>
      </c>
      <c r="G3811" s="4" t="str">
        <f aca="false">VLOOKUP($B3811,'Product Master'!$A$2:$O$5991,9,FALSE())</f>
        <v>per lb</v>
      </c>
      <c r="H3811" s="5" t="s">
        <v>16</v>
      </c>
      <c r="I3811" s="6" t="n">
        <f aca="false">VLOOKUP($B3811,'Product Master'!$A$2:$O$5991,14,FALSE())</f>
        <v>14.79</v>
      </c>
      <c r="J3811" s="7" t="n">
        <f aca="false">VLOOKUP($B3811,'Product Master'!$A$2:$O$5991,13,FALSE())</f>
        <v>8</v>
      </c>
      <c r="K3811" s="7" t="str">
        <f aca="false">VLOOKUP($B3811,'Product Master'!$A$2:$O$5991,11,FALSE())</f>
        <v>Y</v>
      </c>
      <c r="L3811" s="7" t="str">
        <f aca="false">VLOOKUP($B3811,'Product Master'!$A$2:$O$5991,12,FALSE())</f>
        <v>Y</v>
      </c>
      <c r="M3811" s="3" t="n">
        <v>38</v>
      </c>
      <c r="N3811" s="3" t="n">
        <v>32</v>
      </c>
    </row>
    <row r="3812" customFormat="false" ht="15" hidden="false" customHeight="true" outlineLevel="0" collapsed="false">
      <c r="A3812" s="3" t="s">
        <v>7635</v>
      </c>
      <c r="B3812" s="3" t="s">
        <v>7636</v>
      </c>
      <c r="C3812" s="4" t="str">
        <f aca="false">VLOOKUP($B3812,'Product Master'!$A$2:$O$5991,7,FALSE())</f>
        <v>Meat &amp; Seafood</v>
      </c>
      <c r="D3812" s="4" t="str">
        <f aca="false">VLOOKUP($B3812,'Product Master'!$A$2:$O$5991,8,FALSE())</f>
        <v>Seafood</v>
      </c>
      <c r="E3812" s="4" t="str">
        <f aca="false">VLOOKUP($B3812,'Product Master'!$A$2:$O$5991,5,FALSE())</f>
        <v>Harborline</v>
      </c>
      <c r="F3812" s="4" t="str">
        <f aca="false">VLOOKUP($B3812,'Product Master'!$A$2:$O$5991,4,FALSE())</f>
        <v>Harborline Tilapia, per lb</v>
      </c>
      <c r="G3812" s="4" t="str">
        <f aca="false">VLOOKUP($B3812,'Product Master'!$A$2:$O$5991,9,FALSE())</f>
        <v>per lb</v>
      </c>
      <c r="H3812" s="5" t="s">
        <v>16</v>
      </c>
      <c r="I3812" s="6" t="n">
        <f aca="false">VLOOKUP($B3812,'Product Master'!$A$2:$O$5991,14,FALSE())</f>
        <v>7.89</v>
      </c>
      <c r="J3812" s="7" t="n">
        <f aca="false">VLOOKUP($B3812,'Product Master'!$A$2:$O$5991,13,FALSE())</f>
        <v>6</v>
      </c>
      <c r="K3812" s="7" t="str">
        <f aca="false">VLOOKUP($B3812,'Product Master'!$A$2:$O$5991,11,FALSE())</f>
        <v>Y</v>
      </c>
      <c r="L3812" s="7" t="str">
        <f aca="false">VLOOKUP($B3812,'Product Master'!$A$2:$O$5991,12,FALSE())</f>
        <v>Y</v>
      </c>
      <c r="M3812" s="3" t="n">
        <v>258</v>
      </c>
      <c r="N3812" s="3" t="n">
        <v>18</v>
      </c>
    </row>
    <row r="3813" customFormat="false" ht="15" hidden="false" customHeight="true" outlineLevel="0" collapsed="false">
      <c r="A3813" s="3" t="s">
        <v>7637</v>
      </c>
      <c r="B3813" s="3" t="s">
        <v>7638</v>
      </c>
      <c r="C3813" s="4" t="str">
        <f aca="false">VLOOKUP($B3813,'Product Master'!$A$2:$O$5991,7,FALSE())</f>
        <v>Meat &amp; Seafood</v>
      </c>
      <c r="D3813" s="4" t="str">
        <f aca="false">VLOOKUP($B3813,'Product Master'!$A$2:$O$5991,8,FALSE())</f>
        <v>Seafood</v>
      </c>
      <c r="E3813" s="4" t="str">
        <f aca="false">VLOOKUP($B3813,'Product Master'!$A$2:$O$5991,5,FALSE())</f>
        <v>Homestead Meats</v>
      </c>
      <c r="F3813" s="4" t="str">
        <f aca="false">VLOOKUP($B3813,'Product Master'!$A$2:$O$5991,4,FALSE())</f>
        <v>Homestead Meats Scallops, 1 lb</v>
      </c>
      <c r="G3813" s="4" t="str">
        <f aca="false">VLOOKUP($B3813,'Product Master'!$A$2:$O$5991,9,FALSE())</f>
        <v>1 lb</v>
      </c>
      <c r="H3813" s="5" t="s">
        <v>16</v>
      </c>
      <c r="I3813" s="6" t="n">
        <f aca="false">VLOOKUP($B3813,'Product Master'!$A$2:$O$5991,14,FALSE())</f>
        <v>11.29</v>
      </c>
      <c r="J3813" s="7" t="n">
        <f aca="false">VLOOKUP($B3813,'Product Master'!$A$2:$O$5991,13,FALSE())</f>
        <v>8</v>
      </c>
      <c r="K3813" s="7" t="str">
        <f aca="false">VLOOKUP($B3813,'Product Master'!$A$2:$O$5991,11,FALSE())</f>
        <v>N</v>
      </c>
      <c r="L3813" s="7" t="str">
        <f aca="false">VLOOKUP($B3813,'Product Master'!$A$2:$O$5991,12,FALSE())</f>
        <v>Y</v>
      </c>
      <c r="M3813" s="3" t="n">
        <v>147</v>
      </c>
      <c r="N3813" s="3" t="n">
        <v>14</v>
      </c>
    </row>
    <row r="3814" customFormat="false" ht="15" hidden="false" customHeight="true" outlineLevel="0" collapsed="false">
      <c r="A3814" s="3" t="s">
        <v>7639</v>
      </c>
      <c r="B3814" s="3" t="s">
        <v>7640</v>
      </c>
      <c r="C3814" s="4" t="str">
        <f aca="false">VLOOKUP($B3814,'Product Master'!$A$2:$O$5991,7,FALSE())</f>
        <v>Meat &amp; Seafood</v>
      </c>
      <c r="D3814" s="4" t="str">
        <f aca="false">VLOOKUP($B3814,'Product Master'!$A$2:$O$5991,8,FALSE())</f>
        <v>Seafood</v>
      </c>
      <c r="E3814" s="4" t="str">
        <f aca="false">VLOOKUP($B3814,'Product Master'!$A$2:$O$5991,5,FALSE())</f>
        <v>Harborline</v>
      </c>
      <c r="F3814" s="4" t="str">
        <f aca="false">VLOOKUP($B3814,'Product Master'!$A$2:$O$5991,4,FALSE())</f>
        <v>Harborline Crab Legs, 1 lb</v>
      </c>
      <c r="G3814" s="4" t="str">
        <f aca="false">VLOOKUP($B3814,'Product Master'!$A$2:$O$5991,9,FALSE())</f>
        <v>1 lb</v>
      </c>
      <c r="H3814" s="5" t="s">
        <v>16</v>
      </c>
      <c r="I3814" s="6" t="n">
        <f aca="false">VLOOKUP($B3814,'Product Master'!$A$2:$O$5991,14,FALSE())</f>
        <v>7.39</v>
      </c>
      <c r="J3814" s="7" t="n">
        <f aca="false">VLOOKUP($B3814,'Product Master'!$A$2:$O$5991,13,FALSE())</f>
        <v>6</v>
      </c>
      <c r="K3814" s="7" t="str">
        <f aca="false">VLOOKUP($B3814,'Product Master'!$A$2:$O$5991,11,FALSE())</f>
        <v>Y</v>
      </c>
      <c r="L3814" s="7" t="str">
        <f aca="false">VLOOKUP($B3814,'Product Master'!$A$2:$O$5991,12,FALSE())</f>
        <v>Y</v>
      </c>
      <c r="M3814" s="3" t="n">
        <v>113</v>
      </c>
      <c r="N3814" s="3" t="n">
        <v>10</v>
      </c>
    </row>
    <row r="3815" customFormat="false" ht="15" hidden="false" customHeight="true" outlineLevel="0" collapsed="false">
      <c r="A3815" s="3" t="s">
        <v>7641</v>
      </c>
      <c r="B3815" s="3" t="s">
        <v>7642</v>
      </c>
      <c r="C3815" s="4" t="str">
        <f aca="false">VLOOKUP($B3815,'Product Master'!$A$2:$O$5991,7,FALSE())</f>
        <v>Meat &amp; Seafood</v>
      </c>
      <c r="D3815" s="4" t="str">
        <f aca="false">VLOOKUP($B3815,'Product Master'!$A$2:$O$5991,8,FALSE())</f>
        <v>Seafood</v>
      </c>
      <c r="E3815" s="4" t="str">
        <f aca="false">VLOOKUP($B3815,'Product Master'!$A$2:$O$5991,5,FALSE())</f>
        <v>Prairie Cut</v>
      </c>
      <c r="F3815" s="4" t="str">
        <f aca="false">VLOOKUP($B3815,'Product Master'!$A$2:$O$5991,4,FALSE())</f>
        <v>Prairie Cut Salmon Fillet, per lb</v>
      </c>
      <c r="G3815" s="4" t="str">
        <f aca="false">VLOOKUP($B3815,'Product Master'!$A$2:$O$5991,9,FALSE())</f>
        <v>per lb</v>
      </c>
      <c r="H3815" s="5" t="s">
        <v>16</v>
      </c>
      <c r="I3815" s="6" t="n">
        <f aca="false">VLOOKUP($B3815,'Product Master'!$A$2:$O$5991,14,FALSE())</f>
        <v>13.79</v>
      </c>
      <c r="J3815" s="7" t="n">
        <f aca="false">VLOOKUP($B3815,'Product Master'!$A$2:$O$5991,13,FALSE())</f>
        <v>8</v>
      </c>
      <c r="K3815" s="7" t="str">
        <f aca="false">VLOOKUP($B3815,'Product Master'!$A$2:$O$5991,11,FALSE())</f>
        <v>N</v>
      </c>
      <c r="L3815" s="7" t="str">
        <f aca="false">VLOOKUP($B3815,'Product Master'!$A$2:$O$5991,12,FALSE())</f>
        <v>Y</v>
      </c>
      <c r="M3815" s="3" t="n">
        <v>40</v>
      </c>
      <c r="N3815" s="3" t="n">
        <v>8</v>
      </c>
    </row>
    <row r="3816" customFormat="false" ht="15" hidden="false" customHeight="true" outlineLevel="0" collapsed="false">
      <c r="A3816" s="3" t="s">
        <v>7643</v>
      </c>
      <c r="B3816" s="3" t="s">
        <v>7644</v>
      </c>
      <c r="C3816" s="4" t="str">
        <f aca="false">VLOOKUP($B3816,'Product Master'!$A$2:$O$5991,7,FALSE())</f>
        <v>Meat &amp; Seafood</v>
      </c>
      <c r="D3816" s="4" t="str">
        <f aca="false">VLOOKUP($B3816,'Product Master'!$A$2:$O$5991,8,FALSE())</f>
        <v>Processed &amp; Value-Added Meat</v>
      </c>
      <c r="E3816" s="4" t="str">
        <f aca="false">VLOOKUP($B3816,'Product Master'!$A$2:$O$5991,5,FALSE())</f>
        <v>Harborline</v>
      </c>
      <c r="F3816" s="4" t="str">
        <f aca="false">VLOOKUP($B3816,'Product Master'!$A$2:$O$5991,4,FALSE())</f>
        <v>Harborline Meatballs, 12 oz</v>
      </c>
      <c r="G3816" s="4" t="str">
        <f aca="false">VLOOKUP($B3816,'Product Master'!$A$2:$O$5991,9,FALSE())</f>
        <v>12 oz</v>
      </c>
      <c r="H3816" s="5" t="s">
        <v>16</v>
      </c>
      <c r="I3816" s="6" t="n">
        <f aca="false">VLOOKUP($B3816,'Product Master'!$A$2:$O$5991,14,FALSE())</f>
        <v>4.99</v>
      </c>
      <c r="J3816" s="7" t="n">
        <f aca="false">VLOOKUP($B3816,'Product Master'!$A$2:$O$5991,13,FALSE())</f>
        <v>12</v>
      </c>
      <c r="K3816" s="7" t="str">
        <f aca="false">VLOOKUP($B3816,'Product Master'!$A$2:$O$5991,11,FALSE())</f>
        <v>Y</v>
      </c>
      <c r="L3816" s="7" t="str">
        <f aca="false">VLOOKUP($B3816,'Product Master'!$A$2:$O$5991,12,FALSE())</f>
        <v>Y</v>
      </c>
      <c r="M3816" s="3" t="n">
        <v>278</v>
      </c>
      <c r="N3816" s="3" t="n">
        <v>35</v>
      </c>
    </row>
    <row r="3817" customFormat="false" ht="15" hidden="false" customHeight="true" outlineLevel="0" collapsed="false">
      <c r="A3817" s="3" t="s">
        <v>7645</v>
      </c>
      <c r="B3817" s="3" t="s">
        <v>7646</v>
      </c>
      <c r="C3817" s="4" t="str">
        <f aca="false">VLOOKUP($B3817,'Product Master'!$A$2:$O$5991,7,FALSE())</f>
        <v>Meat &amp; Seafood</v>
      </c>
      <c r="D3817" s="4" t="str">
        <f aca="false">VLOOKUP($B3817,'Product Master'!$A$2:$O$5991,8,FALSE())</f>
        <v>Processed &amp; Value-Added Meat</v>
      </c>
      <c r="E3817" s="4" t="str">
        <f aca="false">VLOOKUP($B3817,'Product Master'!$A$2:$O$5991,5,FALSE())</f>
        <v>Harborline</v>
      </c>
      <c r="F3817" s="4" t="str">
        <f aca="false">VLOOKUP($B3817,'Product Master'!$A$2:$O$5991,4,FALSE())</f>
        <v>Harborline Marinated Chicken Strips, 16 oz</v>
      </c>
      <c r="G3817" s="4" t="str">
        <f aca="false">VLOOKUP($B3817,'Product Master'!$A$2:$O$5991,9,FALSE())</f>
        <v>16 oz</v>
      </c>
      <c r="H3817" s="5" t="s">
        <v>16</v>
      </c>
      <c r="I3817" s="6" t="n">
        <f aca="false">VLOOKUP($B3817,'Product Master'!$A$2:$O$5991,14,FALSE())</f>
        <v>6.49</v>
      </c>
      <c r="J3817" s="7" t="n">
        <f aca="false">VLOOKUP($B3817,'Product Master'!$A$2:$O$5991,13,FALSE())</f>
        <v>1</v>
      </c>
      <c r="K3817" s="7" t="str">
        <f aca="false">VLOOKUP($B3817,'Product Master'!$A$2:$O$5991,11,FALSE())</f>
        <v>Y</v>
      </c>
      <c r="L3817" s="7" t="str">
        <f aca="false">VLOOKUP($B3817,'Product Master'!$A$2:$O$5991,12,FALSE())</f>
        <v>Y</v>
      </c>
      <c r="M3817" s="3" t="n">
        <v>31</v>
      </c>
      <c r="N3817" s="3" t="n">
        <v>6</v>
      </c>
    </row>
    <row r="3818" customFormat="false" ht="15" hidden="false" customHeight="true" outlineLevel="0" collapsed="false">
      <c r="A3818" s="3" t="s">
        <v>7647</v>
      </c>
      <c r="B3818" s="3" t="s">
        <v>7648</v>
      </c>
      <c r="C3818" s="4" t="str">
        <f aca="false">VLOOKUP($B3818,'Product Master'!$A$2:$O$5991,7,FALSE())</f>
        <v>Meat &amp; Seafood</v>
      </c>
      <c r="D3818" s="4" t="str">
        <f aca="false">VLOOKUP($B3818,'Product Master'!$A$2:$O$5991,8,FALSE())</f>
        <v>Processed &amp; Value-Added Meat</v>
      </c>
      <c r="E3818" s="4" t="str">
        <f aca="false">VLOOKUP($B3818,'Product Master'!$A$2:$O$5991,5,FALSE())</f>
        <v>Homestead Meats</v>
      </c>
      <c r="F3818" s="4" t="str">
        <f aca="false">VLOOKUP($B3818,'Product Master'!$A$2:$O$5991,4,FALSE())</f>
        <v>Homestead Meats Beef Jerky, 16 oz</v>
      </c>
      <c r="G3818" s="4" t="str">
        <f aca="false">VLOOKUP($B3818,'Product Master'!$A$2:$O$5991,9,FALSE())</f>
        <v>16 oz</v>
      </c>
      <c r="H3818" s="5" t="s">
        <v>16</v>
      </c>
      <c r="I3818" s="6" t="n">
        <f aca="false">VLOOKUP($B3818,'Product Master'!$A$2:$O$5991,14,FALSE())</f>
        <v>5.29</v>
      </c>
      <c r="J3818" s="7" t="n">
        <f aca="false">VLOOKUP($B3818,'Product Master'!$A$2:$O$5991,13,FALSE())</f>
        <v>1</v>
      </c>
      <c r="K3818" s="7" t="str">
        <f aca="false">VLOOKUP($B3818,'Product Master'!$A$2:$O$5991,11,FALSE())</f>
        <v>N</v>
      </c>
      <c r="L3818" s="7" t="str">
        <f aca="false">VLOOKUP($B3818,'Product Master'!$A$2:$O$5991,12,FALSE())</f>
        <v>Y</v>
      </c>
      <c r="M3818" s="3" t="n">
        <v>58</v>
      </c>
      <c r="N3818" s="3" t="n">
        <v>7</v>
      </c>
    </row>
    <row r="3819" customFormat="false" ht="15" hidden="false" customHeight="true" outlineLevel="0" collapsed="false">
      <c r="A3819" s="3" t="s">
        <v>7649</v>
      </c>
      <c r="B3819" s="3" t="s">
        <v>7650</v>
      </c>
      <c r="C3819" s="4" t="str">
        <f aca="false">VLOOKUP($B3819,'Product Master'!$A$2:$O$5991,7,FALSE())</f>
        <v>Meat &amp; Seafood</v>
      </c>
      <c r="D3819" s="4" t="str">
        <f aca="false">VLOOKUP($B3819,'Product Master'!$A$2:$O$5991,8,FALSE())</f>
        <v>Processed &amp; Value-Added Meat</v>
      </c>
      <c r="E3819" s="4" t="str">
        <f aca="false">VLOOKUP($B3819,'Product Master'!$A$2:$O$5991,5,FALSE())</f>
        <v>Homestead Meats</v>
      </c>
      <c r="F3819" s="4" t="str">
        <f aca="false">VLOOKUP($B3819,'Product Master'!$A$2:$O$5991,4,FALSE())</f>
        <v>Homestead Meats Marinated Chicken Strips, 16 oz</v>
      </c>
      <c r="G3819" s="4" t="str">
        <f aca="false">VLOOKUP($B3819,'Product Master'!$A$2:$O$5991,9,FALSE())</f>
        <v>16 oz</v>
      </c>
      <c r="H3819" s="5" t="s">
        <v>16</v>
      </c>
      <c r="I3819" s="6" t="n">
        <f aca="false">VLOOKUP($B3819,'Product Master'!$A$2:$O$5991,14,FALSE())</f>
        <v>4.39</v>
      </c>
      <c r="J3819" s="7" t="n">
        <f aca="false">VLOOKUP($B3819,'Product Master'!$A$2:$O$5991,13,FALSE())</f>
        <v>6</v>
      </c>
      <c r="K3819" s="7" t="str">
        <f aca="false">VLOOKUP($B3819,'Product Master'!$A$2:$O$5991,11,FALSE())</f>
        <v>N</v>
      </c>
      <c r="L3819" s="7" t="str">
        <f aca="false">VLOOKUP($B3819,'Product Master'!$A$2:$O$5991,12,FALSE())</f>
        <v>Y</v>
      </c>
      <c r="M3819" s="3" t="n">
        <v>34</v>
      </c>
      <c r="N3819" s="3" t="n">
        <v>14</v>
      </c>
    </row>
    <row r="3820" customFormat="false" ht="15" hidden="false" customHeight="true" outlineLevel="0" collapsed="false">
      <c r="A3820" s="3" t="s">
        <v>7651</v>
      </c>
      <c r="B3820" s="3" t="s">
        <v>7652</v>
      </c>
      <c r="C3820" s="4" t="str">
        <f aca="false">VLOOKUP($B3820,'Product Master'!$A$2:$O$5991,7,FALSE())</f>
        <v>Meat &amp; Seafood</v>
      </c>
      <c r="D3820" s="4" t="str">
        <f aca="false">VLOOKUP($B3820,'Product Master'!$A$2:$O$5991,8,FALSE())</f>
        <v>Processed &amp; Value-Added Meat</v>
      </c>
      <c r="E3820" s="4" t="str">
        <f aca="false">VLOOKUP($B3820,'Product Master'!$A$2:$O$5991,5,FALSE())</f>
        <v>Prairie Cut</v>
      </c>
      <c r="F3820" s="4" t="str">
        <f aca="false">VLOOKUP($B3820,'Product Master'!$A$2:$O$5991,4,FALSE())</f>
        <v>Prairie Cut Meatballs, 12 oz</v>
      </c>
      <c r="G3820" s="4" t="str">
        <f aca="false">VLOOKUP($B3820,'Product Master'!$A$2:$O$5991,9,FALSE())</f>
        <v>12 oz</v>
      </c>
      <c r="H3820" s="5" t="s">
        <v>16</v>
      </c>
      <c r="I3820" s="6" t="n">
        <f aca="false">VLOOKUP($B3820,'Product Master'!$A$2:$O$5991,14,FALSE())</f>
        <v>5.49</v>
      </c>
      <c r="J3820" s="7" t="n">
        <f aca="false">VLOOKUP($B3820,'Product Master'!$A$2:$O$5991,13,FALSE())</f>
        <v>1</v>
      </c>
      <c r="K3820" s="7" t="str">
        <f aca="false">VLOOKUP($B3820,'Product Master'!$A$2:$O$5991,11,FALSE())</f>
        <v>N</v>
      </c>
      <c r="L3820" s="7" t="str">
        <f aca="false">VLOOKUP($B3820,'Product Master'!$A$2:$O$5991,12,FALSE())</f>
        <v>Y</v>
      </c>
      <c r="M3820" s="3" t="n">
        <v>158</v>
      </c>
      <c r="N3820" s="3" t="n">
        <v>8</v>
      </c>
    </row>
    <row r="3821" customFormat="false" ht="15" hidden="false" customHeight="true" outlineLevel="0" collapsed="false">
      <c r="A3821" s="3" t="s">
        <v>7653</v>
      </c>
      <c r="B3821" s="3" t="s">
        <v>7654</v>
      </c>
      <c r="C3821" s="4" t="str">
        <f aca="false">VLOOKUP($B3821,'Product Master'!$A$2:$O$5991,7,FALSE())</f>
        <v>Meat &amp; Seafood</v>
      </c>
      <c r="D3821" s="4" t="str">
        <f aca="false">VLOOKUP($B3821,'Product Master'!$A$2:$O$5991,8,FALSE())</f>
        <v>Processed &amp; Value-Added Meat</v>
      </c>
      <c r="E3821" s="4" t="str">
        <f aca="false">VLOOKUP($B3821,'Product Master'!$A$2:$O$5991,5,FALSE())</f>
        <v>Prairie Cut</v>
      </c>
      <c r="F3821" s="4" t="str">
        <f aca="false">VLOOKUP($B3821,'Product Master'!$A$2:$O$5991,4,FALSE())</f>
        <v>Prairie Cut Hot Dogs, 12 oz</v>
      </c>
      <c r="G3821" s="4" t="str">
        <f aca="false">VLOOKUP($B3821,'Product Master'!$A$2:$O$5991,9,FALSE())</f>
        <v>12 oz</v>
      </c>
      <c r="H3821" s="5" t="s">
        <v>16</v>
      </c>
      <c r="I3821" s="6" t="n">
        <f aca="false">VLOOKUP($B3821,'Product Master'!$A$2:$O$5991,14,FALSE())</f>
        <v>5.29</v>
      </c>
      <c r="J3821" s="7" t="n">
        <f aca="false">VLOOKUP($B3821,'Product Master'!$A$2:$O$5991,13,FALSE())</f>
        <v>12</v>
      </c>
      <c r="K3821" s="7" t="str">
        <f aca="false">VLOOKUP($B3821,'Product Master'!$A$2:$O$5991,11,FALSE())</f>
        <v>N</v>
      </c>
      <c r="L3821" s="7" t="str">
        <f aca="false">VLOOKUP($B3821,'Product Master'!$A$2:$O$5991,12,FALSE())</f>
        <v>Y</v>
      </c>
      <c r="M3821" s="3" t="n">
        <v>130</v>
      </c>
      <c r="N3821" s="3" t="n">
        <v>14</v>
      </c>
    </row>
    <row r="3822" customFormat="false" ht="15" hidden="false" customHeight="true" outlineLevel="0" collapsed="false">
      <c r="A3822" s="3" t="s">
        <v>7655</v>
      </c>
      <c r="B3822" s="3" t="s">
        <v>7656</v>
      </c>
      <c r="C3822" s="4" t="str">
        <f aca="false">VLOOKUP($B3822,'Product Master'!$A$2:$O$5991,7,FALSE())</f>
        <v>Meat &amp; Seafood</v>
      </c>
      <c r="D3822" s="4" t="str">
        <f aca="false">VLOOKUP($B3822,'Product Master'!$A$2:$O$5991,8,FALSE())</f>
        <v>Processed &amp; Value-Added Meat</v>
      </c>
      <c r="E3822" s="4" t="str">
        <f aca="false">VLOOKUP($B3822,'Product Master'!$A$2:$O$5991,5,FALSE())</f>
        <v>Harborline</v>
      </c>
      <c r="F3822" s="4" t="str">
        <f aca="false">VLOOKUP($B3822,'Product Master'!$A$2:$O$5991,4,FALSE())</f>
        <v>Harborline Breakfast Sausage, 16 oz</v>
      </c>
      <c r="G3822" s="4" t="str">
        <f aca="false">VLOOKUP($B3822,'Product Master'!$A$2:$O$5991,9,FALSE())</f>
        <v>16 oz</v>
      </c>
      <c r="H3822" s="5" t="s">
        <v>16</v>
      </c>
      <c r="I3822" s="6" t="n">
        <f aca="false">VLOOKUP($B3822,'Product Master'!$A$2:$O$5991,14,FALSE())</f>
        <v>7.89</v>
      </c>
      <c r="J3822" s="7" t="n">
        <f aca="false">VLOOKUP($B3822,'Product Master'!$A$2:$O$5991,13,FALSE())</f>
        <v>1</v>
      </c>
      <c r="K3822" s="7" t="str">
        <f aca="false">VLOOKUP($B3822,'Product Master'!$A$2:$O$5991,11,FALSE())</f>
        <v>Y</v>
      </c>
      <c r="L3822" s="7" t="str">
        <f aca="false">VLOOKUP($B3822,'Product Master'!$A$2:$O$5991,12,FALSE())</f>
        <v>Y</v>
      </c>
      <c r="M3822" s="3" t="n">
        <v>233</v>
      </c>
      <c r="N3822" s="3" t="n">
        <v>9</v>
      </c>
    </row>
    <row r="3823" customFormat="false" ht="15" hidden="false" customHeight="true" outlineLevel="0" collapsed="false">
      <c r="A3823" s="3" t="s">
        <v>7657</v>
      </c>
      <c r="B3823" s="3" t="s">
        <v>7658</v>
      </c>
      <c r="C3823" s="4" t="str">
        <f aca="false">VLOOKUP($B3823,'Product Master'!$A$2:$O$5991,7,FALSE())</f>
        <v>Meat &amp; Seafood</v>
      </c>
      <c r="D3823" s="4" t="str">
        <f aca="false">VLOOKUP($B3823,'Product Master'!$A$2:$O$5991,8,FALSE())</f>
        <v>Processed &amp; Value-Added Meat</v>
      </c>
      <c r="E3823" s="4" t="str">
        <f aca="false">VLOOKUP($B3823,'Product Master'!$A$2:$O$5991,5,FALSE())</f>
        <v>Bluewater Bay</v>
      </c>
      <c r="F3823" s="4" t="str">
        <f aca="false">VLOOKUP($B3823,'Product Master'!$A$2:$O$5991,4,FALSE())</f>
        <v>Bluewater Bay Breakfast Sausage, 16 oz</v>
      </c>
      <c r="G3823" s="4" t="str">
        <f aca="false">VLOOKUP($B3823,'Product Master'!$A$2:$O$5991,9,FALSE())</f>
        <v>16 oz</v>
      </c>
      <c r="H3823" s="5" t="s">
        <v>16</v>
      </c>
      <c r="I3823" s="6" t="n">
        <f aca="false">VLOOKUP($B3823,'Product Master'!$A$2:$O$5991,14,FALSE())</f>
        <v>6.29</v>
      </c>
      <c r="J3823" s="7" t="n">
        <f aca="false">VLOOKUP($B3823,'Product Master'!$A$2:$O$5991,13,FALSE())</f>
        <v>8</v>
      </c>
      <c r="K3823" s="7" t="str">
        <f aca="false">VLOOKUP($B3823,'Product Master'!$A$2:$O$5991,11,FALSE())</f>
        <v>N</v>
      </c>
      <c r="L3823" s="7" t="str">
        <f aca="false">VLOOKUP($B3823,'Product Master'!$A$2:$O$5991,12,FALSE())</f>
        <v>Y</v>
      </c>
      <c r="M3823" s="3" t="n">
        <v>73</v>
      </c>
      <c r="N3823" s="3" t="n">
        <v>14</v>
      </c>
    </row>
    <row r="3824" customFormat="false" ht="15" hidden="false" customHeight="true" outlineLevel="0" collapsed="false">
      <c r="A3824" s="3" t="s">
        <v>7659</v>
      </c>
      <c r="B3824" s="3" t="s">
        <v>7660</v>
      </c>
      <c r="C3824" s="4" t="str">
        <f aca="false">VLOOKUP($B3824,'Product Master'!$A$2:$O$5991,7,FALSE())</f>
        <v>Meat &amp; Seafood</v>
      </c>
      <c r="D3824" s="4" t="str">
        <f aca="false">VLOOKUP($B3824,'Product Master'!$A$2:$O$5991,8,FALSE())</f>
        <v>Processed &amp; Value-Added Meat</v>
      </c>
      <c r="E3824" s="4" t="str">
        <f aca="false">VLOOKUP($B3824,'Product Master'!$A$2:$O$5991,5,FALSE())</f>
        <v>Harborline</v>
      </c>
      <c r="F3824" s="4" t="str">
        <f aca="false">VLOOKUP($B3824,'Product Master'!$A$2:$O$5991,4,FALSE())</f>
        <v>Harborline Meatballs, 16 oz</v>
      </c>
      <c r="G3824" s="4" t="str">
        <f aca="false">VLOOKUP($B3824,'Product Master'!$A$2:$O$5991,9,FALSE())</f>
        <v>16 oz</v>
      </c>
      <c r="H3824" s="5" t="s">
        <v>16</v>
      </c>
      <c r="I3824" s="6" t="n">
        <f aca="false">VLOOKUP($B3824,'Product Master'!$A$2:$O$5991,14,FALSE())</f>
        <v>4.39</v>
      </c>
      <c r="J3824" s="7" t="n">
        <f aca="false">VLOOKUP($B3824,'Product Master'!$A$2:$O$5991,13,FALSE())</f>
        <v>6</v>
      </c>
      <c r="K3824" s="7" t="str">
        <f aca="false">VLOOKUP($B3824,'Product Master'!$A$2:$O$5991,11,FALSE())</f>
        <v>Y</v>
      </c>
      <c r="L3824" s="7" t="str">
        <f aca="false">VLOOKUP($B3824,'Product Master'!$A$2:$O$5991,12,FALSE())</f>
        <v>Y</v>
      </c>
      <c r="M3824" s="3" t="n">
        <v>237</v>
      </c>
      <c r="N3824" s="3" t="n">
        <v>33</v>
      </c>
    </row>
    <row r="3825" customFormat="false" ht="15" hidden="false" customHeight="true" outlineLevel="0" collapsed="false">
      <c r="A3825" s="3" t="s">
        <v>7661</v>
      </c>
      <c r="B3825" s="3" t="s">
        <v>7662</v>
      </c>
      <c r="C3825" s="4" t="str">
        <f aca="false">VLOOKUP($B3825,'Product Master'!$A$2:$O$5991,7,FALSE())</f>
        <v>Meat &amp; Seafood</v>
      </c>
      <c r="D3825" s="4" t="str">
        <f aca="false">VLOOKUP($B3825,'Product Master'!$A$2:$O$5991,8,FALSE())</f>
        <v>Processed &amp; Value-Added Meat</v>
      </c>
      <c r="E3825" s="4" t="str">
        <f aca="false">VLOOKUP($B3825,'Product Master'!$A$2:$O$5991,5,FALSE())</f>
        <v>Bluewater Bay</v>
      </c>
      <c r="F3825" s="4" t="str">
        <f aca="false">VLOOKUP($B3825,'Product Master'!$A$2:$O$5991,4,FALSE())</f>
        <v>Bluewater Bay Hot Dogs, 12 oz</v>
      </c>
      <c r="G3825" s="4" t="str">
        <f aca="false">VLOOKUP($B3825,'Product Master'!$A$2:$O$5991,9,FALSE())</f>
        <v>12 oz</v>
      </c>
      <c r="H3825" s="5" t="s">
        <v>16</v>
      </c>
      <c r="I3825" s="6" t="n">
        <f aca="false">VLOOKUP($B3825,'Product Master'!$A$2:$O$5991,14,FALSE())</f>
        <v>6.49</v>
      </c>
      <c r="J3825" s="7" t="n">
        <f aca="false">VLOOKUP($B3825,'Product Master'!$A$2:$O$5991,13,FALSE())</f>
        <v>6</v>
      </c>
      <c r="K3825" s="7" t="str">
        <f aca="false">VLOOKUP($B3825,'Product Master'!$A$2:$O$5991,11,FALSE())</f>
        <v>N</v>
      </c>
      <c r="L3825" s="7" t="str">
        <f aca="false">VLOOKUP($B3825,'Product Master'!$A$2:$O$5991,12,FALSE())</f>
        <v>Y</v>
      </c>
      <c r="M3825" s="3" t="n">
        <v>138</v>
      </c>
      <c r="N3825" s="3" t="n">
        <v>38</v>
      </c>
    </row>
    <row r="3826" customFormat="false" ht="15" hidden="false" customHeight="true" outlineLevel="0" collapsed="false">
      <c r="A3826" s="3" t="s">
        <v>7663</v>
      </c>
      <c r="B3826" s="3" t="s">
        <v>7664</v>
      </c>
      <c r="C3826" s="4" t="str">
        <f aca="false">VLOOKUP($B3826,'Product Master'!$A$2:$O$5991,7,FALSE())</f>
        <v>Meat &amp; Seafood</v>
      </c>
      <c r="D3826" s="4" t="str">
        <f aca="false">VLOOKUP($B3826,'Product Master'!$A$2:$O$5991,8,FALSE())</f>
        <v>Processed &amp; Value-Added Meat</v>
      </c>
      <c r="E3826" s="4" t="str">
        <f aca="false">VLOOKUP($B3826,'Product Master'!$A$2:$O$5991,5,FALSE())</f>
        <v>Harborline</v>
      </c>
      <c r="F3826" s="4" t="str">
        <f aca="false">VLOOKUP($B3826,'Product Master'!$A$2:$O$5991,4,FALSE())</f>
        <v>Harborline Breakfast Sausage, 12 oz</v>
      </c>
      <c r="G3826" s="4" t="str">
        <f aca="false">VLOOKUP($B3826,'Product Master'!$A$2:$O$5991,9,FALSE())</f>
        <v>12 oz</v>
      </c>
      <c r="H3826" s="5" t="s">
        <v>16</v>
      </c>
      <c r="I3826" s="6" t="n">
        <f aca="false">VLOOKUP($B3826,'Product Master'!$A$2:$O$5991,14,FALSE())</f>
        <v>4.49</v>
      </c>
      <c r="J3826" s="7" t="n">
        <f aca="false">VLOOKUP($B3826,'Product Master'!$A$2:$O$5991,13,FALSE())</f>
        <v>8</v>
      </c>
      <c r="K3826" s="7" t="str">
        <f aca="false">VLOOKUP($B3826,'Product Master'!$A$2:$O$5991,11,FALSE())</f>
        <v>Y</v>
      </c>
      <c r="L3826" s="7" t="str">
        <f aca="false">VLOOKUP($B3826,'Product Master'!$A$2:$O$5991,12,FALSE())</f>
        <v>Y</v>
      </c>
      <c r="M3826" s="3" t="n">
        <v>195</v>
      </c>
      <c r="N3826" s="3" t="n">
        <v>40</v>
      </c>
    </row>
    <row r="3827" customFormat="false" ht="15" hidden="false" customHeight="true" outlineLevel="0" collapsed="false">
      <c r="A3827" s="3" t="s">
        <v>7665</v>
      </c>
      <c r="B3827" s="3" t="s">
        <v>7666</v>
      </c>
      <c r="C3827" s="4" t="str">
        <f aca="false">VLOOKUP($B3827,'Product Master'!$A$2:$O$5991,7,FALSE())</f>
        <v>Meat &amp; Seafood</v>
      </c>
      <c r="D3827" s="4" t="str">
        <f aca="false">VLOOKUP($B3827,'Product Master'!$A$2:$O$5991,8,FALSE())</f>
        <v>Processed &amp; Value-Added Meat</v>
      </c>
      <c r="E3827" s="4" t="str">
        <f aca="false">VLOOKUP($B3827,'Product Master'!$A$2:$O$5991,5,FALSE())</f>
        <v>Prairie Cut</v>
      </c>
      <c r="F3827" s="4" t="str">
        <f aca="false">VLOOKUP($B3827,'Product Master'!$A$2:$O$5991,4,FALSE())</f>
        <v>Prairie Cut Hot Dogs, 16 oz</v>
      </c>
      <c r="G3827" s="4" t="str">
        <f aca="false">VLOOKUP($B3827,'Product Master'!$A$2:$O$5991,9,FALSE())</f>
        <v>16 oz</v>
      </c>
      <c r="H3827" s="5" t="s">
        <v>16</v>
      </c>
      <c r="I3827" s="6" t="n">
        <f aca="false">VLOOKUP($B3827,'Product Master'!$A$2:$O$5991,14,FALSE())</f>
        <v>7.89</v>
      </c>
      <c r="J3827" s="7" t="n">
        <f aca="false">VLOOKUP($B3827,'Product Master'!$A$2:$O$5991,13,FALSE())</f>
        <v>8</v>
      </c>
      <c r="K3827" s="7" t="str">
        <f aca="false">VLOOKUP($B3827,'Product Master'!$A$2:$O$5991,11,FALSE())</f>
        <v>N</v>
      </c>
      <c r="L3827" s="7" t="str">
        <f aca="false">VLOOKUP($B3827,'Product Master'!$A$2:$O$5991,12,FALSE())</f>
        <v>Y</v>
      </c>
      <c r="M3827" s="3" t="n">
        <v>214</v>
      </c>
      <c r="N3827" s="3" t="n">
        <v>20</v>
      </c>
    </row>
    <row r="3828" customFormat="false" ht="15" hidden="false" customHeight="true" outlineLevel="0" collapsed="false">
      <c r="A3828" s="3" t="s">
        <v>7667</v>
      </c>
      <c r="B3828" s="3" t="s">
        <v>7668</v>
      </c>
      <c r="C3828" s="4" t="str">
        <f aca="false">VLOOKUP($B3828,'Product Master'!$A$2:$O$5991,7,FALSE())</f>
        <v>Meat &amp; Seafood</v>
      </c>
      <c r="D3828" s="4" t="str">
        <f aca="false">VLOOKUP($B3828,'Product Master'!$A$2:$O$5991,8,FALSE())</f>
        <v>Processed &amp; Value-Added Meat</v>
      </c>
      <c r="E3828" s="4" t="str">
        <f aca="false">VLOOKUP($B3828,'Product Master'!$A$2:$O$5991,5,FALSE())</f>
        <v>Homestead Meats</v>
      </c>
      <c r="F3828" s="4" t="str">
        <f aca="false">VLOOKUP($B3828,'Product Master'!$A$2:$O$5991,4,FALSE())</f>
        <v>Homestead Meats Breakfast Sausage, 12 oz</v>
      </c>
      <c r="G3828" s="4" t="str">
        <f aca="false">VLOOKUP($B3828,'Product Master'!$A$2:$O$5991,9,FALSE())</f>
        <v>12 oz</v>
      </c>
      <c r="H3828" s="5" t="s">
        <v>16</v>
      </c>
      <c r="I3828" s="6" t="n">
        <f aca="false">VLOOKUP($B3828,'Product Master'!$A$2:$O$5991,14,FALSE())</f>
        <v>4.89</v>
      </c>
      <c r="J3828" s="7" t="n">
        <f aca="false">VLOOKUP($B3828,'Product Master'!$A$2:$O$5991,13,FALSE())</f>
        <v>6</v>
      </c>
      <c r="K3828" s="7" t="str">
        <f aca="false">VLOOKUP($B3828,'Product Master'!$A$2:$O$5991,11,FALSE())</f>
        <v>N</v>
      </c>
      <c r="L3828" s="7" t="str">
        <f aca="false">VLOOKUP($B3828,'Product Master'!$A$2:$O$5991,12,FALSE())</f>
        <v>Y</v>
      </c>
      <c r="M3828" s="3" t="n">
        <v>210</v>
      </c>
      <c r="N3828" s="3" t="n">
        <v>42</v>
      </c>
    </row>
    <row r="3829" customFormat="false" ht="15" hidden="false" customHeight="true" outlineLevel="0" collapsed="false">
      <c r="A3829" s="3" t="s">
        <v>7669</v>
      </c>
      <c r="B3829" s="3" t="s">
        <v>7670</v>
      </c>
      <c r="C3829" s="4" t="str">
        <f aca="false">VLOOKUP($B3829,'Product Master'!$A$2:$O$5991,7,FALSE())</f>
        <v>Meat &amp; Seafood</v>
      </c>
      <c r="D3829" s="4" t="str">
        <f aca="false">VLOOKUP($B3829,'Product Master'!$A$2:$O$5991,8,FALSE())</f>
        <v>Processed &amp; Value-Added Meat</v>
      </c>
      <c r="E3829" s="4" t="str">
        <f aca="false">VLOOKUP($B3829,'Product Master'!$A$2:$O$5991,5,FALSE())</f>
        <v>Prairie Cut</v>
      </c>
      <c r="F3829" s="4" t="str">
        <f aca="false">VLOOKUP($B3829,'Product Master'!$A$2:$O$5991,4,FALSE())</f>
        <v>Prairie Cut Meatballs, 16 oz</v>
      </c>
      <c r="G3829" s="4" t="str">
        <f aca="false">VLOOKUP($B3829,'Product Master'!$A$2:$O$5991,9,FALSE())</f>
        <v>16 oz</v>
      </c>
      <c r="H3829" s="5" t="s">
        <v>16</v>
      </c>
      <c r="I3829" s="6" t="n">
        <f aca="false">VLOOKUP($B3829,'Product Master'!$A$2:$O$5991,14,FALSE())</f>
        <v>6.89</v>
      </c>
      <c r="J3829" s="7" t="n">
        <f aca="false">VLOOKUP($B3829,'Product Master'!$A$2:$O$5991,13,FALSE())</f>
        <v>1</v>
      </c>
      <c r="K3829" s="7" t="str">
        <f aca="false">VLOOKUP($B3829,'Product Master'!$A$2:$O$5991,11,FALSE())</f>
        <v>N</v>
      </c>
      <c r="L3829" s="7" t="str">
        <f aca="false">VLOOKUP($B3829,'Product Master'!$A$2:$O$5991,12,FALSE())</f>
        <v>Y</v>
      </c>
      <c r="M3829" s="3" t="n">
        <v>251</v>
      </c>
      <c r="N3829" s="3" t="n">
        <v>7</v>
      </c>
    </row>
    <row r="3830" customFormat="false" ht="15" hidden="false" customHeight="true" outlineLevel="0" collapsed="false">
      <c r="A3830" s="3" t="s">
        <v>7671</v>
      </c>
      <c r="B3830" s="3" t="s">
        <v>7672</v>
      </c>
      <c r="C3830" s="4" t="str">
        <f aca="false">VLOOKUP($B3830,'Product Master'!$A$2:$O$5991,7,FALSE())</f>
        <v>Meat &amp; Seafood</v>
      </c>
      <c r="D3830" s="4" t="str">
        <f aca="false">VLOOKUP($B3830,'Product Master'!$A$2:$O$5991,8,FALSE())</f>
        <v>Processed &amp; Value-Added Meat</v>
      </c>
      <c r="E3830" s="4" t="str">
        <f aca="false">VLOOKUP($B3830,'Product Master'!$A$2:$O$5991,5,FALSE())</f>
        <v>Bluewater Bay</v>
      </c>
      <c r="F3830" s="4" t="str">
        <f aca="false">VLOOKUP($B3830,'Product Master'!$A$2:$O$5991,4,FALSE())</f>
        <v>Bluewater Bay Meatballs, 16 oz</v>
      </c>
      <c r="G3830" s="4" t="str">
        <f aca="false">VLOOKUP($B3830,'Product Master'!$A$2:$O$5991,9,FALSE())</f>
        <v>16 oz</v>
      </c>
      <c r="H3830" s="5" t="s">
        <v>16</v>
      </c>
      <c r="I3830" s="6" t="n">
        <f aca="false">VLOOKUP($B3830,'Product Master'!$A$2:$O$5991,14,FALSE())</f>
        <v>4.99</v>
      </c>
      <c r="J3830" s="7" t="n">
        <f aca="false">VLOOKUP($B3830,'Product Master'!$A$2:$O$5991,13,FALSE())</f>
        <v>8</v>
      </c>
      <c r="K3830" s="7" t="str">
        <f aca="false">VLOOKUP($B3830,'Product Master'!$A$2:$O$5991,11,FALSE())</f>
        <v>N</v>
      </c>
      <c r="L3830" s="7" t="str">
        <f aca="false">VLOOKUP($B3830,'Product Master'!$A$2:$O$5991,12,FALSE())</f>
        <v>Y</v>
      </c>
      <c r="M3830" s="3" t="n">
        <v>123</v>
      </c>
      <c r="N3830" s="3" t="n">
        <v>54</v>
      </c>
    </row>
    <row r="3831" customFormat="false" ht="15" hidden="false" customHeight="true" outlineLevel="0" collapsed="false">
      <c r="A3831" s="3" t="s">
        <v>7673</v>
      </c>
      <c r="B3831" s="3" t="s">
        <v>7674</v>
      </c>
      <c r="C3831" s="4" t="str">
        <f aca="false">VLOOKUP($B3831,'Product Master'!$A$2:$O$5991,7,FALSE())</f>
        <v>Meat &amp; Seafood</v>
      </c>
      <c r="D3831" s="4" t="str">
        <f aca="false">VLOOKUP($B3831,'Product Master'!$A$2:$O$5991,8,FALSE())</f>
        <v>Processed &amp; Value-Added Meat</v>
      </c>
      <c r="E3831" s="4" t="str">
        <f aca="false">VLOOKUP($B3831,'Product Master'!$A$2:$O$5991,5,FALSE())</f>
        <v>Homestead Meats</v>
      </c>
      <c r="F3831" s="4" t="str">
        <f aca="false">VLOOKUP($B3831,'Product Master'!$A$2:$O$5991,4,FALSE())</f>
        <v>Homestead Meats Breakfast Sausage, 16 oz</v>
      </c>
      <c r="G3831" s="4" t="str">
        <f aca="false">VLOOKUP($B3831,'Product Master'!$A$2:$O$5991,9,FALSE())</f>
        <v>16 oz</v>
      </c>
      <c r="H3831" s="5" t="s">
        <v>16</v>
      </c>
      <c r="I3831" s="6" t="n">
        <f aca="false">VLOOKUP($B3831,'Product Master'!$A$2:$O$5991,14,FALSE())</f>
        <v>4.49</v>
      </c>
      <c r="J3831" s="7" t="n">
        <f aca="false">VLOOKUP($B3831,'Product Master'!$A$2:$O$5991,13,FALSE())</f>
        <v>8</v>
      </c>
      <c r="K3831" s="7" t="str">
        <f aca="false">VLOOKUP($B3831,'Product Master'!$A$2:$O$5991,11,FALSE())</f>
        <v>N</v>
      </c>
      <c r="L3831" s="7" t="str">
        <f aca="false">VLOOKUP($B3831,'Product Master'!$A$2:$O$5991,12,FALSE())</f>
        <v>Y</v>
      </c>
      <c r="M3831" s="3" t="n">
        <v>81</v>
      </c>
      <c r="N3831" s="3" t="n">
        <v>53</v>
      </c>
    </row>
    <row r="3832" customFormat="false" ht="15" hidden="false" customHeight="true" outlineLevel="0" collapsed="false">
      <c r="A3832" s="3" t="s">
        <v>7675</v>
      </c>
      <c r="B3832" s="3" t="s">
        <v>7676</v>
      </c>
      <c r="C3832" s="4" t="str">
        <f aca="false">VLOOKUP($B3832,'Product Master'!$A$2:$O$5991,7,FALSE())</f>
        <v>Meat &amp; Seafood</v>
      </c>
      <c r="D3832" s="4" t="str">
        <f aca="false">VLOOKUP($B3832,'Product Master'!$A$2:$O$5991,8,FALSE())</f>
        <v>Processed &amp; Value-Added Meat</v>
      </c>
      <c r="E3832" s="4" t="str">
        <f aca="false">VLOOKUP($B3832,'Product Master'!$A$2:$O$5991,5,FALSE())</f>
        <v>Homestead Meats</v>
      </c>
      <c r="F3832" s="4" t="str">
        <f aca="false">VLOOKUP($B3832,'Product Master'!$A$2:$O$5991,4,FALSE())</f>
        <v>Homestead Meats Meatballs, 16 oz</v>
      </c>
      <c r="G3832" s="4" t="str">
        <f aca="false">VLOOKUP($B3832,'Product Master'!$A$2:$O$5991,9,FALSE())</f>
        <v>16 oz</v>
      </c>
      <c r="H3832" s="5" t="s">
        <v>16</v>
      </c>
      <c r="I3832" s="6" t="n">
        <f aca="false">VLOOKUP($B3832,'Product Master'!$A$2:$O$5991,14,FALSE())</f>
        <v>6.49</v>
      </c>
      <c r="J3832" s="7" t="n">
        <f aca="false">VLOOKUP($B3832,'Product Master'!$A$2:$O$5991,13,FALSE())</f>
        <v>6</v>
      </c>
      <c r="K3832" s="7" t="str">
        <f aca="false">VLOOKUP($B3832,'Product Master'!$A$2:$O$5991,11,FALSE())</f>
        <v>N</v>
      </c>
      <c r="L3832" s="7" t="str">
        <f aca="false">VLOOKUP($B3832,'Product Master'!$A$2:$O$5991,12,FALSE())</f>
        <v>Y</v>
      </c>
      <c r="M3832" s="3" t="n">
        <v>288</v>
      </c>
      <c r="N3832" s="3" t="n">
        <v>8</v>
      </c>
    </row>
    <row r="3833" customFormat="false" ht="15" hidden="false" customHeight="true" outlineLevel="0" collapsed="false">
      <c r="A3833" s="3" t="s">
        <v>7677</v>
      </c>
      <c r="B3833" s="3" t="s">
        <v>7678</v>
      </c>
      <c r="C3833" s="4" t="str">
        <f aca="false">VLOOKUP($B3833,'Product Master'!$A$2:$O$5991,7,FALSE())</f>
        <v>Meat &amp; Seafood</v>
      </c>
      <c r="D3833" s="4" t="str">
        <f aca="false">VLOOKUP($B3833,'Product Master'!$A$2:$O$5991,8,FALSE())</f>
        <v>Processed &amp; Value-Added Meat</v>
      </c>
      <c r="E3833" s="4" t="str">
        <f aca="false">VLOOKUP($B3833,'Product Master'!$A$2:$O$5991,5,FALSE())</f>
        <v>Bluewater Bay</v>
      </c>
      <c r="F3833" s="4" t="str">
        <f aca="false">VLOOKUP($B3833,'Product Master'!$A$2:$O$5991,4,FALSE())</f>
        <v>Bluewater Bay Beef Jerky, 16 oz</v>
      </c>
      <c r="G3833" s="4" t="str">
        <f aca="false">VLOOKUP($B3833,'Product Master'!$A$2:$O$5991,9,FALSE())</f>
        <v>16 oz</v>
      </c>
      <c r="H3833" s="5" t="s">
        <v>16</v>
      </c>
      <c r="I3833" s="6" t="n">
        <f aca="false">VLOOKUP($B3833,'Product Master'!$A$2:$O$5991,14,FALSE())</f>
        <v>6.99</v>
      </c>
      <c r="J3833" s="7" t="n">
        <f aca="false">VLOOKUP($B3833,'Product Master'!$A$2:$O$5991,13,FALSE())</f>
        <v>8</v>
      </c>
      <c r="K3833" s="7" t="str">
        <f aca="false">VLOOKUP($B3833,'Product Master'!$A$2:$O$5991,11,FALSE())</f>
        <v>N</v>
      </c>
      <c r="L3833" s="7" t="str">
        <f aca="false">VLOOKUP($B3833,'Product Master'!$A$2:$O$5991,12,FALSE())</f>
        <v>Y</v>
      </c>
      <c r="M3833" s="3" t="n">
        <v>229</v>
      </c>
      <c r="N3833" s="3" t="n">
        <v>32</v>
      </c>
    </row>
    <row r="3834" customFormat="false" ht="15" hidden="false" customHeight="true" outlineLevel="0" collapsed="false">
      <c r="A3834" s="3" t="s">
        <v>7679</v>
      </c>
      <c r="B3834" s="3" t="s">
        <v>7680</v>
      </c>
      <c r="C3834" s="4" t="str">
        <f aca="false">VLOOKUP($B3834,'Product Master'!$A$2:$O$5991,7,FALSE())</f>
        <v>Meat &amp; Seafood</v>
      </c>
      <c r="D3834" s="4" t="str">
        <f aca="false">VLOOKUP($B3834,'Product Master'!$A$2:$O$5991,8,FALSE())</f>
        <v>Processed &amp; Value-Added Meat</v>
      </c>
      <c r="E3834" s="4" t="str">
        <f aca="false">VLOOKUP($B3834,'Product Master'!$A$2:$O$5991,5,FALSE())</f>
        <v>Prairie Cut</v>
      </c>
      <c r="F3834" s="4" t="str">
        <f aca="false">VLOOKUP($B3834,'Product Master'!$A$2:$O$5991,4,FALSE())</f>
        <v>Prairie Cut Beef Jerky, 12 oz</v>
      </c>
      <c r="G3834" s="4" t="str">
        <f aca="false">VLOOKUP($B3834,'Product Master'!$A$2:$O$5991,9,FALSE())</f>
        <v>12 oz</v>
      </c>
      <c r="H3834" s="5" t="s">
        <v>16</v>
      </c>
      <c r="I3834" s="6" t="n">
        <f aca="false">VLOOKUP($B3834,'Product Master'!$A$2:$O$5991,14,FALSE())</f>
        <v>4.49</v>
      </c>
      <c r="J3834" s="7" t="n">
        <f aca="false">VLOOKUP($B3834,'Product Master'!$A$2:$O$5991,13,FALSE())</f>
        <v>1</v>
      </c>
      <c r="K3834" s="7" t="str">
        <f aca="false">VLOOKUP($B3834,'Product Master'!$A$2:$O$5991,11,FALSE())</f>
        <v>N</v>
      </c>
      <c r="L3834" s="7" t="str">
        <f aca="false">VLOOKUP($B3834,'Product Master'!$A$2:$O$5991,12,FALSE())</f>
        <v>Y</v>
      </c>
      <c r="M3834" s="3" t="n">
        <v>187</v>
      </c>
      <c r="N3834" s="3" t="n">
        <v>23</v>
      </c>
    </row>
    <row r="3835" customFormat="false" ht="15" hidden="false" customHeight="true" outlineLevel="0" collapsed="false">
      <c r="A3835" s="3" t="s">
        <v>7681</v>
      </c>
      <c r="B3835" s="3" t="s">
        <v>7682</v>
      </c>
      <c r="C3835" s="4" t="str">
        <f aca="false">VLOOKUP($B3835,'Product Master'!$A$2:$O$5991,7,FALSE())</f>
        <v>Meat &amp; Seafood</v>
      </c>
      <c r="D3835" s="4" t="str">
        <f aca="false">VLOOKUP($B3835,'Product Master'!$A$2:$O$5991,8,FALSE())</f>
        <v>Processed &amp; Value-Added Meat</v>
      </c>
      <c r="E3835" s="4" t="str">
        <f aca="false">VLOOKUP($B3835,'Product Master'!$A$2:$O$5991,5,FALSE())</f>
        <v>Bluewater Bay</v>
      </c>
      <c r="F3835" s="4" t="str">
        <f aca="false">VLOOKUP($B3835,'Product Master'!$A$2:$O$5991,4,FALSE())</f>
        <v>Bluewater Bay Hot Dogs, 16 oz</v>
      </c>
      <c r="G3835" s="4" t="str">
        <f aca="false">VLOOKUP($B3835,'Product Master'!$A$2:$O$5991,9,FALSE())</f>
        <v>16 oz</v>
      </c>
      <c r="H3835" s="5" t="s">
        <v>16</v>
      </c>
      <c r="I3835" s="6" t="n">
        <f aca="false">VLOOKUP($B3835,'Product Master'!$A$2:$O$5991,14,FALSE())</f>
        <v>4.99</v>
      </c>
      <c r="J3835" s="7" t="n">
        <f aca="false">VLOOKUP($B3835,'Product Master'!$A$2:$O$5991,13,FALSE())</f>
        <v>1</v>
      </c>
      <c r="K3835" s="7" t="str">
        <f aca="false">VLOOKUP($B3835,'Product Master'!$A$2:$O$5991,11,FALSE())</f>
        <v>N</v>
      </c>
      <c r="L3835" s="7" t="str">
        <f aca="false">VLOOKUP($B3835,'Product Master'!$A$2:$O$5991,12,FALSE())</f>
        <v>Y</v>
      </c>
      <c r="M3835" s="3" t="n">
        <v>218</v>
      </c>
      <c r="N3835" s="3" t="n">
        <v>32</v>
      </c>
    </row>
    <row r="3836" customFormat="false" ht="15" hidden="false" customHeight="true" outlineLevel="0" collapsed="false">
      <c r="A3836" s="3" t="s">
        <v>7683</v>
      </c>
      <c r="B3836" s="3" t="s">
        <v>7684</v>
      </c>
      <c r="C3836" s="4" t="str">
        <f aca="false">VLOOKUP($B3836,'Product Master'!$A$2:$O$5991,7,FALSE())</f>
        <v>Meat &amp; Seafood</v>
      </c>
      <c r="D3836" s="4" t="str">
        <f aca="false">VLOOKUP($B3836,'Product Master'!$A$2:$O$5991,8,FALSE())</f>
        <v>Processed &amp; Value-Added Meat</v>
      </c>
      <c r="E3836" s="4" t="str">
        <f aca="false">VLOOKUP($B3836,'Product Master'!$A$2:$O$5991,5,FALSE())</f>
        <v>Harborline</v>
      </c>
      <c r="F3836" s="4" t="str">
        <f aca="false">VLOOKUP($B3836,'Product Master'!$A$2:$O$5991,4,FALSE())</f>
        <v>Harborline Marinated Chicken Strips, 12 oz</v>
      </c>
      <c r="G3836" s="4" t="str">
        <f aca="false">VLOOKUP($B3836,'Product Master'!$A$2:$O$5991,9,FALSE())</f>
        <v>12 oz</v>
      </c>
      <c r="H3836" s="5" t="s">
        <v>16</v>
      </c>
      <c r="I3836" s="6" t="n">
        <f aca="false">VLOOKUP($B3836,'Product Master'!$A$2:$O$5991,14,FALSE())</f>
        <v>4.49</v>
      </c>
      <c r="J3836" s="7" t="n">
        <f aca="false">VLOOKUP($B3836,'Product Master'!$A$2:$O$5991,13,FALSE())</f>
        <v>6</v>
      </c>
      <c r="K3836" s="7" t="str">
        <f aca="false">VLOOKUP($B3836,'Product Master'!$A$2:$O$5991,11,FALSE())</f>
        <v>Y</v>
      </c>
      <c r="L3836" s="7" t="str">
        <f aca="false">VLOOKUP($B3836,'Product Master'!$A$2:$O$5991,12,FALSE())</f>
        <v>Y</v>
      </c>
      <c r="M3836" s="3" t="n">
        <v>286</v>
      </c>
      <c r="N3836" s="3" t="n">
        <v>44</v>
      </c>
    </row>
    <row r="3837" customFormat="false" ht="15" hidden="false" customHeight="true" outlineLevel="0" collapsed="false">
      <c r="A3837" s="3" t="s">
        <v>7685</v>
      </c>
      <c r="B3837" s="3" t="s">
        <v>7686</v>
      </c>
      <c r="C3837" s="4" t="str">
        <f aca="false">VLOOKUP($B3837,'Product Master'!$A$2:$O$5991,7,FALSE())</f>
        <v>Meat &amp; Seafood</v>
      </c>
      <c r="D3837" s="4" t="str">
        <f aca="false">VLOOKUP($B3837,'Product Master'!$A$2:$O$5991,8,FALSE())</f>
        <v>Processed &amp; Value-Added Meat</v>
      </c>
      <c r="E3837" s="4" t="str">
        <f aca="false">VLOOKUP($B3837,'Product Master'!$A$2:$O$5991,5,FALSE())</f>
        <v>Bluewater Bay</v>
      </c>
      <c r="F3837" s="4" t="str">
        <f aca="false">VLOOKUP($B3837,'Product Master'!$A$2:$O$5991,4,FALSE())</f>
        <v>Bluewater Bay Marinated Chicken Strips, 12 oz</v>
      </c>
      <c r="G3837" s="4" t="str">
        <f aca="false">VLOOKUP($B3837,'Product Master'!$A$2:$O$5991,9,FALSE())</f>
        <v>12 oz</v>
      </c>
      <c r="H3837" s="5" t="s">
        <v>16</v>
      </c>
      <c r="I3837" s="6" t="n">
        <f aca="false">VLOOKUP($B3837,'Product Master'!$A$2:$O$5991,14,FALSE())</f>
        <v>5.29</v>
      </c>
      <c r="J3837" s="7" t="n">
        <f aca="false">VLOOKUP($B3837,'Product Master'!$A$2:$O$5991,13,FALSE())</f>
        <v>6</v>
      </c>
      <c r="K3837" s="7" t="str">
        <f aca="false">VLOOKUP($B3837,'Product Master'!$A$2:$O$5991,11,FALSE())</f>
        <v>N</v>
      </c>
      <c r="L3837" s="7" t="str">
        <f aca="false">VLOOKUP($B3837,'Product Master'!$A$2:$O$5991,12,FALSE())</f>
        <v>Y</v>
      </c>
      <c r="M3837" s="3" t="n">
        <v>246</v>
      </c>
      <c r="N3837" s="3" t="n">
        <v>19</v>
      </c>
    </row>
    <row r="3838" customFormat="false" ht="15" hidden="false" customHeight="true" outlineLevel="0" collapsed="false">
      <c r="A3838" s="3" t="s">
        <v>7687</v>
      </c>
      <c r="B3838" s="3" t="s">
        <v>7688</v>
      </c>
      <c r="C3838" s="4" t="str">
        <f aca="false">VLOOKUP($B3838,'Product Master'!$A$2:$O$5991,7,FALSE())</f>
        <v>Meat &amp; Seafood</v>
      </c>
      <c r="D3838" s="4" t="str">
        <f aca="false">VLOOKUP($B3838,'Product Master'!$A$2:$O$5991,8,FALSE())</f>
        <v>Processed &amp; Value-Added Meat</v>
      </c>
      <c r="E3838" s="4" t="str">
        <f aca="false">VLOOKUP($B3838,'Product Master'!$A$2:$O$5991,5,FALSE())</f>
        <v>Bluewater Bay</v>
      </c>
      <c r="F3838" s="4" t="str">
        <f aca="false">VLOOKUP($B3838,'Product Master'!$A$2:$O$5991,4,FALSE())</f>
        <v>Bluewater Bay Marinated Chicken Strips, 16 oz</v>
      </c>
      <c r="G3838" s="4" t="str">
        <f aca="false">VLOOKUP($B3838,'Product Master'!$A$2:$O$5991,9,FALSE())</f>
        <v>16 oz</v>
      </c>
      <c r="H3838" s="5" t="s">
        <v>16</v>
      </c>
      <c r="I3838" s="6" t="n">
        <f aca="false">VLOOKUP($B3838,'Product Master'!$A$2:$O$5991,14,FALSE())</f>
        <v>4.89</v>
      </c>
      <c r="J3838" s="7" t="n">
        <f aca="false">VLOOKUP($B3838,'Product Master'!$A$2:$O$5991,13,FALSE())</f>
        <v>6</v>
      </c>
      <c r="K3838" s="7" t="str">
        <f aca="false">VLOOKUP($B3838,'Product Master'!$A$2:$O$5991,11,FALSE())</f>
        <v>N</v>
      </c>
      <c r="L3838" s="7" t="str">
        <f aca="false">VLOOKUP($B3838,'Product Master'!$A$2:$O$5991,12,FALSE())</f>
        <v>Y</v>
      </c>
      <c r="M3838" s="3" t="n">
        <v>133</v>
      </c>
      <c r="N3838" s="3" t="n">
        <v>28</v>
      </c>
    </row>
    <row r="3839" customFormat="false" ht="15" hidden="false" customHeight="true" outlineLevel="0" collapsed="false">
      <c r="A3839" s="3" t="s">
        <v>7689</v>
      </c>
      <c r="B3839" s="3" t="s">
        <v>7690</v>
      </c>
      <c r="C3839" s="4" t="str">
        <f aca="false">VLOOKUP($B3839,'Product Master'!$A$2:$O$5991,7,FALSE())</f>
        <v>Meat &amp; Seafood</v>
      </c>
      <c r="D3839" s="4" t="str">
        <f aca="false">VLOOKUP($B3839,'Product Master'!$A$2:$O$5991,8,FALSE())</f>
        <v>Specialty Sausage</v>
      </c>
      <c r="E3839" s="4" t="str">
        <f aca="false">VLOOKUP($B3839,'Product Master'!$A$2:$O$5991,5,FALSE())</f>
        <v>Homestead Meats</v>
      </c>
      <c r="F3839" s="4" t="str">
        <f aca="false">VLOOKUP($B3839,'Product Master'!$A$2:$O$5991,4,FALSE())</f>
        <v>Homestead Meats Bratwurst, 14 oz</v>
      </c>
      <c r="G3839" s="4" t="str">
        <f aca="false">VLOOKUP($B3839,'Product Master'!$A$2:$O$5991,9,FALSE())</f>
        <v>14 oz</v>
      </c>
      <c r="H3839" s="5" t="s">
        <v>16</v>
      </c>
      <c r="I3839" s="6" t="n">
        <f aca="false">VLOOKUP($B3839,'Product Master'!$A$2:$O$5991,14,FALSE())</f>
        <v>6.79</v>
      </c>
      <c r="J3839" s="7" t="n">
        <f aca="false">VLOOKUP($B3839,'Product Master'!$A$2:$O$5991,13,FALSE())</f>
        <v>6</v>
      </c>
      <c r="K3839" s="7" t="str">
        <f aca="false">VLOOKUP($B3839,'Product Master'!$A$2:$O$5991,11,FALSE())</f>
        <v>N</v>
      </c>
      <c r="L3839" s="7" t="str">
        <f aca="false">VLOOKUP($B3839,'Product Master'!$A$2:$O$5991,12,FALSE())</f>
        <v>Y</v>
      </c>
      <c r="M3839" s="3" t="n">
        <v>103</v>
      </c>
      <c r="N3839" s="3" t="n">
        <v>10</v>
      </c>
    </row>
    <row r="3840" customFormat="false" ht="15" hidden="false" customHeight="true" outlineLevel="0" collapsed="false">
      <c r="A3840" s="3" t="s">
        <v>7691</v>
      </c>
      <c r="B3840" s="3" t="s">
        <v>7692</v>
      </c>
      <c r="C3840" s="4" t="str">
        <f aca="false">VLOOKUP($B3840,'Product Master'!$A$2:$O$5991,7,FALSE())</f>
        <v>Meat &amp; Seafood</v>
      </c>
      <c r="D3840" s="4" t="str">
        <f aca="false">VLOOKUP($B3840,'Product Master'!$A$2:$O$5991,8,FALSE())</f>
        <v>Specialty Sausage</v>
      </c>
      <c r="E3840" s="4" t="str">
        <f aca="false">VLOOKUP($B3840,'Product Master'!$A$2:$O$5991,5,FALSE())</f>
        <v>Harborline</v>
      </c>
      <c r="F3840" s="4" t="str">
        <f aca="false">VLOOKUP($B3840,'Product Master'!$A$2:$O$5991,4,FALSE())</f>
        <v>Harborline Chorizo, 16 oz</v>
      </c>
      <c r="G3840" s="4" t="str">
        <f aca="false">VLOOKUP($B3840,'Product Master'!$A$2:$O$5991,9,FALSE())</f>
        <v>16 oz</v>
      </c>
      <c r="H3840" s="5" t="s">
        <v>16</v>
      </c>
      <c r="I3840" s="6" t="n">
        <f aca="false">VLOOKUP($B3840,'Product Master'!$A$2:$O$5991,14,FALSE())</f>
        <v>4.49</v>
      </c>
      <c r="J3840" s="7" t="n">
        <f aca="false">VLOOKUP($B3840,'Product Master'!$A$2:$O$5991,13,FALSE())</f>
        <v>12</v>
      </c>
      <c r="K3840" s="7" t="str">
        <f aca="false">VLOOKUP($B3840,'Product Master'!$A$2:$O$5991,11,FALSE())</f>
        <v>Y</v>
      </c>
      <c r="L3840" s="7" t="str">
        <f aca="false">VLOOKUP($B3840,'Product Master'!$A$2:$O$5991,12,FALSE())</f>
        <v>Y</v>
      </c>
      <c r="M3840" s="3" t="n">
        <v>23</v>
      </c>
      <c r="N3840" s="3" t="n">
        <v>46</v>
      </c>
    </row>
    <row r="3841" customFormat="false" ht="15" hidden="false" customHeight="true" outlineLevel="0" collapsed="false">
      <c r="A3841" s="3" t="s">
        <v>7693</v>
      </c>
      <c r="B3841" s="3" t="s">
        <v>7694</v>
      </c>
      <c r="C3841" s="4" t="str">
        <f aca="false">VLOOKUP($B3841,'Product Master'!$A$2:$O$5991,7,FALSE())</f>
        <v>Meat &amp; Seafood</v>
      </c>
      <c r="D3841" s="4" t="str">
        <f aca="false">VLOOKUP($B3841,'Product Master'!$A$2:$O$5991,8,FALSE())</f>
        <v>Specialty Sausage</v>
      </c>
      <c r="E3841" s="4" t="str">
        <f aca="false">VLOOKUP($B3841,'Product Master'!$A$2:$O$5991,5,FALSE())</f>
        <v>Prairie Cut</v>
      </c>
      <c r="F3841" s="4" t="str">
        <f aca="false">VLOOKUP($B3841,'Product Master'!$A$2:$O$5991,4,FALSE())</f>
        <v>Prairie Cut Andouille Sausage, 14 oz</v>
      </c>
      <c r="G3841" s="4" t="str">
        <f aca="false">VLOOKUP($B3841,'Product Master'!$A$2:$O$5991,9,FALSE())</f>
        <v>14 oz</v>
      </c>
      <c r="H3841" s="5" t="s">
        <v>16</v>
      </c>
      <c r="I3841" s="6" t="n">
        <f aca="false">VLOOKUP($B3841,'Product Master'!$A$2:$O$5991,14,FALSE())</f>
        <v>4.99</v>
      </c>
      <c r="J3841" s="7" t="n">
        <f aca="false">VLOOKUP($B3841,'Product Master'!$A$2:$O$5991,13,FALSE())</f>
        <v>6</v>
      </c>
      <c r="K3841" s="7" t="str">
        <f aca="false">VLOOKUP($B3841,'Product Master'!$A$2:$O$5991,11,FALSE())</f>
        <v>N</v>
      </c>
      <c r="L3841" s="7" t="str">
        <f aca="false">VLOOKUP($B3841,'Product Master'!$A$2:$O$5991,12,FALSE())</f>
        <v>Y</v>
      </c>
      <c r="M3841" s="3" t="n">
        <v>224</v>
      </c>
      <c r="N3841" s="3" t="n">
        <v>31</v>
      </c>
    </row>
    <row r="3842" customFormat="false" ht="15" hidden="false" customHeight="true" outlineLevel="0" collapsed="false">
      <c r="A3842" s="3" t="s">
        <v>7695</v>
      </c>
      <c r="B3842" s="3" t="s">
        <v>7696</v>
      </c>
      <c r="C3842" s="4" t="str">
        <f aca="false">VLOOKUP($B3842,'Product Master'!$A$2:$O$5991,7,FALSE())</f>
        <v>Meat &amp; Seafood</v>
      </c>
      <c r="D3842" s="4" t="str">
        <f aca="false">VLOOKUP($B3842,'Product Master'!$A$2:$O$5991,8,FALSE())</f>
        <v>Specialty Sausage</v>
      </c>
      <c r="E3842" s="4" t="str">
        <f aca="false">VLOOKUP($B3842,'Product Master'!$A$2:$O$5991,5,FALSE())</f>
        <v>Homestead Meats</v>
      </c>
      <c r="F3842" s="4" t="str">
        <f aca="false">VLOOKUP($B3842,'Product Master'!$A$2:$O$5991,4,FALSE())</f>
        <v>Homestead Meats Chorizo, 14 oz</v>
      </c>
      <c r="G3842" s="4" t="str">
        <f aca="false">VLOOKUP($B3842,'Product Master'!$A$2:$O$5991,9,FALSE())</f>
        <v>14 oz</v>
      </c>
      <c r="H3842" s="5" t="s">
        <v>16</v>
      </c>
      <c r="I3842" s="6" t="n">
        <f aca="false">VLOOKUP($B3842,'Product Master'!$A$2:$O$5991,14,FALSE())</f>
        <v>6.29</v>
      </c>
      <c r="J3842" s="7" t="n">
        <f aca="false">VLOOKUP($B3842,'Product Master'!$A$2:$O$5991,13,FALSE())</f>
        <v>8</v>
      </c>
      <c r="K3842" s="7" t="str">
        <f aca="false">VLOOKUP($B3842,'Product Master'!$A$2:$O$5991,11,FALSE())</f>
        <v>N</v>
      </c>
      <c r="L3842" s="7" t="str">
        <f aca="false">VLOOKUP($B3842,'Product Master'!$A$2:$O$5991,12,FALSE())</f>
        <v>Y</v>
      </c>
      <c r="M3842" s="3" t="n">
        <v>133</v>
      </c>
      <c r="N3842" s="3" t="n">
        <v>47</v>
      </c>
    </row>
    <row r="3843" customFormat="false" ht="15" hidden="false" customHeight="true" outlineLevel="0" collapsed="false">
      <c r="A3843" s="3" t="s">
        <v>7697</v>
      </c>
      <c r="B3843" s="3" t="s">
        <v>7698</v>
      </c>
      <c r="C3843" s="4" t="str">
        <f aca="false">VLOOKUP($B3843,'Product Master'!$A$2:$O$5991,7,FALSE())</f>
        <v>Meat &amp; Seafood</v>
      </c>
      <c r="D3843" s="4" t="str">
        <f aca="false">VLOOKUP($B3843,'Product Master'!$A$2:$O$5991,8,FALSE())</f>
        <v>Specialty Sausage</v>
      </c>
      <c r="E3843" s="4" t="str">
        <f aca="false">VLOOKUP($B3843,'Product Master'!$A$2:$O$5991,5,FALSE())</f>
        <v>Bluewater Bay</v>
      </c>
      <c r="F3843" s="4" t="str">
        <f aca="false">VLOOKUP($B3843,'Product Master'!$A$2:$O$5991,4,FALSE())</f>
        <v>Bluewater Bay Andouille Sausage, 14 oz</v>
      </c>
      <c r="G3843" s="4" t="str">
        <f aca="false">VLOOKUP($B3843,'Product Master'!$A$2:$O$5991,9,FALSE())</f>
        <v>14 oz</v>
      </c>
      <c r="H3843" s="5" t="s">
        <v>16</v>
      </c>
      <c r="I3843" s="6" t="n">
        <f aca="false">VLOOKUP($B3843,'Product Master'!$A$2:$O$5991,14,FALSE())</f>
        <v>5.89</v>
      </c>
      <c r="J3843" s="7" t="n">
        <f aca="false">VLOOKUP($B3843,'Product Master'!$A$2:$O$5991,13,FALSE())</f>
        <v>6</v>
      </c>
      <c r="K3843" s="7" t="str">
        <f aca="false">VLOOKUP($B3843,'Product Master'!$A$2:$O$5991,11,FALSE())</f>
        <v>N</v>
      </c>
      <c r="L3843" s="7" t="str">
        <f aca="false">VLOOKUP($B3843,'Product Master'!$A$2:$O$5991,12,FALSE())</f>
        <v>Y</v>
      </c>
      <c r="M3843" s="3" t="n">
        <v>93</v>
      </c>
      <c r="N3843" s="3" t="n">
        <v>51</v>
      </c>
    </row>
    <row r="3844" customFormat="false" ht="15" hidden="false" customHeight="true" outlineLevel="0" collapsed="false">
      <c r="A3844" s="3" t="s">
        <v>7699</v>
      </c>
      <c r="B3844" s="3" t="s">
        <v>7700</v>
      </c>
      <c r="C3844" s="4" t="str">
        <f aca="false">VLOOKUP($B3844,'Product Master'!$A$2:$O$5991,7,FALSE())</f>
        <v>Meat &amp; Seafood</v>
      </c>
      <c r="D3844" s="4" t="str">
        <f aca="false">VLOOKUP($B3844,'Product Master'!$A$2:$O$5991,8,FALSE())</f>
        <v>Specialty Sausage</v>
      </c>
      <c r="E3844" s="4" t="str">
        <f aca="false">VLOOKUP($B3844,'Product Master'!$A$2:$O$5991,5,FALSE())</f>
        <v>Harborline</v>
      </c>
      <c r="F3844" s="4" t="str">
        <f aca="false">VLOOKUP($B3844,'Product Master'!$A$2:$O$5991,4,FALSE())</f>
        <v>Harborline Andouille Sausage, 16 oz</v>
      </c>
      <c r="G3844" s="4" t="str">
        <f aca="false">VLOOKUP($B3844,'Product Master'!$A$2:$O$5991,9,FALSE())</f>
        <v>16 oz</v>
      </c>
      <c r="H3844" s="5" t="s">
        <v>16</v>
      </c>
      <c r="I3844" s="6" t="n">
        <f aca="false">VLOOKUP($B3844,'Product Master'!$A$2:$O$5991,14,FALSE())</f>
        <v>6.89</v>
      </c>
      <c r="J3844" s="7" t="n">
        <f aca="false">VLOOKUP($B3844,'Product Master'!$A$2:$O$5991,13,FALSE())</f>
        <v>1</v>
      </c>
      <c r="K3844" s="7" t="str">
        <f aca="false">VLOOKUP($B3844,'Product Master'!$A$2:$O$5991,11,FALSE())</f>
        <v>Y</v>
      </c>
      <c r="L3844" s="7" t="str">
        <f aca="false">VLOOKUP($B3844,'Product Master'!$A$2:$O$5991,12,FALSE())</f>
        <v>Y</v>
      </c>
      <c r="M3844" s="3" t="n">
        <v>229</v>
      </c>
      <c r="N3844" s="3" t="n">
        <v>40</v>
      </c>
    </row>
    <row r="3845" customFormat="false" ht="15" hidden="false" customHeight="true" outlineLevel="0" collapsed="false">
      <c r="A3845" s="3" t="s">
        <v>7701</v>
      </c>
      <c r="B3845" s="3" t="s">
        <v>7702</v>
      </c>
      <c r="C3845" s="4" t="str">
        <f aca="false">VLOOKUP($B3845,'Product Master'!$A$2:$O$5991,7,FALSE())</f>
        <v>Meat &amp; Seafood</v>
      </c>
      <c r="D3845" s="4" t="str">
        <f aca="false">VLOOKUP($B3845,'Product Master'!$A$2:$O$5991,8,FALSE())</f>
        <v>Specialty Sausage</v>
      </c>
      <c r="E3845" s="4" t="str">
        <f aca="false">VLOOKUP($B3845,'Product Master'!$A$2:$O$5991,5,FALSE())</f>
        <v>Prairie Cut</v>
      </c>
      <c r="F3845" s="4" t="str">
        <f aca="false">VLOOKUP($B3845,'Product Master'!$A$2:$O$5991,4,FALSE())</f>
        <v>Prairie Cut Andouille Sausage, 16 oz</v>
      </c>
      <c r="G3845" s="4" t="str">
        <f aca="false">VLOOKUP($B3845,'Product Master'!$A$2:$O$5991,9,FALSE())</f>
        <v>16 oz</v>
      </c>
      <c r="H3845" s="5" t="s">
        <v>16</v>
      </c>
      <c r="I3845" s="6" t="n">
        <f aca="false">VLOOKUP($B3845,'Product Master'!$A$2:$O$5991,14,FALSE())</f>
        <v>5.49</v>
      </c>
      <c r="J3845" s="7" t="n">
        <f aca="false">VLOOKUP($B3845,'Product Master'!$A$2:$O$5991,13,FALSE())</f>
        <v>8</v>
      </c>
      <c r="K3845" s="7" t="str">
        <f aca="false">VLOOKUP($B3845,'Product Master'!$A$2:$O$5991,11,FALSE())</f>
        <v>N</v>
      </c>
      <c r="L3845" s="7" t="str">
        <f aca="false">VLOOKUP($B3845,'Product Master'!$A$2:$O$5991,12,FALSE())</f>
        <v>Y</v>
      </c>
      <c r="M3845" s="3" t="n">
        <v>100</v>
      </c>
      <c r="N3845" s="3" t="n">
        <v>49</v>
      </c>
    </row>
    <row r="3846" customFormat="false" ht="15" hidden="false" customHeight="true" outlineLevel="0" collapsed="false">
      <c r="A3846" s="3" t="s">
        <v>7703</v>
      </c>
      <c r="B3846" s="3" t="s">
        <v>7704</v>
      </c>
      <c r="C3846" s="4" t="str">
        <f aca="false">VLOOKUP($B3846,'Product Master'!$A$2:$O$5991,7,FALSE())</f>
        <v>Meat &amp; Seafood</v>
      </c>
      <c r="D3846" s="4" t="str">
        <f aca="false">VLOOKUP($B3846,'Product Master'!$A$2:$O$5991,8,FALSE())</f>
        <v>Specialty Sausage</v>
      </c>
      <c r="E3846" s="4" t="str">
        <f aca="false">VLOOKUP($B3846,'Product Master'!$A$2:$O$5991,5,FALSE())</f>
        <v>Homestead Meats</v>
      </c>
      <c r="F3846" s="4" t="str">
        <f aca="false">VLOOKUP($B3846,'Product Master'!$A$2:$O$5991,4,FALSE())</f>
        <v>Homestead Meats Kielbasa, 14 oz</v>
      </c>
      <c r="G3846" s="4" t="str">
        <f aca="false">VLOOKUP($B3846,'Product Master'!$A$2:$O$5991,9,FALSE())</f>
        <v>14 oz</v>
      </c>
      <c r="H3846" s="5" t="s">
        <v>16</v>
      </c>
      <c r="I3846" s="6" t="n">
        <f aca="false">VLOOKUP($B3846,'Product Master'!$A$2:$O$5991,14,FALSE())</f>
        <v>4.89</v>
      </c>
      <c r="J3846" s="7" t="n">
        <f aca="false">VLOOKUP($B3846,'Product Master'!$A$2:$O$5991,13,FALSE())</f>
        <v>6</v>
      </c>
      <c r="K3846" s="7" t="str">
        <f aca="false">VLOOKUP($B3846,'Product Master'!$A$2:$O$5991,11,FALSE())</f>
        <v>N</v>
      </c>
      <c r="L3846" s="7" t="str">
        <f aca="false">VLOOKUP($B3846,'Product Master'!$A$2:$O$5991,12,FALSE())</f>
        <v>Y</v>
      </c>
      <c r="M3846" s="3" t="n">
        <v>152</v>
      </c>
      <c r="N3846" s="3" t="n">
        <v>27</v>
      </c>
    </row>
    <row r="3847" customFormat="false" ht="15" hidden="false" customHeight="true" outlineLevel="0" collapsed="false">
      <c r="A3847" s="3" t="s">
        <v>7705</v>
      </c>
      <c r="B3847" s="3" t="s">
        <v>7706</v>
      </c>
      <c r="C3847" s="4" t="str">
        <f aca="false">VLOOKUP($B3847,'Product Master'!$A$2:$O$5991,7,FALSE())</f>
        <v>Meat &amp; Seafood</v>
      </c>
      <c r="D3847" s="4" t="str">
        <f aca="false">VLOOKUP($B3847,'Product Master'!$A$2:$O$5991,8,FALSE())</f>
        <v>Specialty Sausage</v>
      </c>
      <c r="E3847" s="4" t="str">
        <f aca="false">VLOOKUP($B3847,'Product Master'!$A$2:$O$5991,5,FALSE())</f>
        <v>Prairie Cut</v>
      </c>
      <c r="F3847" s="4" t="str">
        <f aca="false">VLOOKUP($B3847,'Product Master'!$A$2:$O$5991,4,FALSE())</f>
        <v>Prairie Cut Chorizo, 16 oz</v>
      </c>
      <c r="G3847" s="4" t="str">
        <f aca="false">VLOOKUP($B3847,'Product Master'!$A$2:$O$5991,9,FALSE())</f>
        <v>16 oz</v>
      </c>
      <c r="H3847" s="5" t="s">
        <v>16</v>
      </c>
      <c r="I3847" s="6" t="n">
        <f aca="false">VLOOKUP($B3847,'Product Master'!$A$2:$O$5991,14,FALSE())</f>
        <v>6.99</v>
      </c>
      <c r="J3847" s="7" t="n">
        <f aca="false">VLOOKUP($B3847,'Product Master'!$A$2:$O$5991,13,FALSE())</f>
        <v>1</v>
      </c>
      <c r="K3847" s="7" t="str">
        <f aca="false">VLOOKUP($B3847,'Product Master'!$A$2:$O$5991,11,FALSE())</f>
        <v>N</v>
      </c>
      <c r="L3847" s="7" t="str">
        <f aca="false">VLOOKUP($B3847,'Product Master'!$A$2:$O$5991,12,FALSE())</f>
        <v>Y</v>
      </c>
      <c r="M3847" s="3" t="n">
        <v>29</v>
      </c>
      <c r="N3847" s="3" t="n">
        <v>15</v>
      </c>
    </row>
    <row r="3848" customFormat="false" ht="15" hidden="false" customHeight="true" outlineLevel="0" collapsed="false">
      <c r="A3848" s="3" t="s">
        <v>7707</v>
      </c>
      <c r="B3848" s="3" t="s">
        <v>7708</v>
      </c>
      <c r="C3848" s="4" t="str">
        <f aca="false">VLOOKUP($B3848,'Product Master'!$A$2:$O$5991,7,FALSE())</f>
        <v>Meat &amp; Seafood</v>
      </c>
      <c r="D3848" s="4" t="str">
        <f aca="false">VLOOKUP($B3848,'Product Master'!$A$2:$O$5991,8,FALSE())</f>
        <v>Specialty Sausage</v>
      </c>
      <c r="E3848" s="4" t="str">
        <f aca="false">VLOOKUP($B3848,'Product Master'!$A$2:$O$5991,5,FALSE())</f>
        <v>Homestead Meats</v>
      </c>
      <c r="F3848" s="4" t="str">
        <f aca="false">VLOOKUP($B3848,'Product Master'!$A$2:$O$5991,4,FALSE())</f>
        <v>Homestead Meats Andouille Sausage, 14 oz</v>
      </c>
      <c r="G3848" s="4" t="str">
        <f aca="false">VLOOKUP($B3848,'Product Master'!$A$2:$O$5991,9,FALSE())</f>
        <v>14 oz</v>
      </c>
      <c r="H3848" s="5" t="s">
        <v>16</v>
      </c>
      <c r="I3848" s="6" t="n">
        <f aca="false">VLOOKUP($B3848,'Product Master'!$A$2:$O$5991,14,FALSE())</f>
        <v>4.89</v>
      </c>
      <c r="J3848" s="7" t="n">
        <f aca="false">VLOOKUP($B3848,'Product Master'!$A$2:$O$5991,13,FALSE())</f>
        <v>6</v>
      </c>
      <c r="K3848" s="7" t="str">
        <f aca="false">VLOOKUP($B3848,'Product Master'!$A$2:$O$5991,11,FALSE())</f>
        <v>N</v>
      </c>
      <c r="L3848" s="7" t="str">
        <f aca="false">VLOOKUP($B3848,'Product Master'!$A$2:$O$5991,12,FALSE())</f>
        <v>Y</v>
      </c>
      <c r="M3848" s="3" t="n">
        <v>74</v>
      </c>
      <c r="N3848" s="3" t="n">
        <v>19</v>
      </c>
    </row>
    <row r="3849" customFormat="false" ht="15" hidden="false" customHeight="true" outlineLevel="0" collapsed="false">
      <c r="A3849" s="3" t="s">
        <v>7709</v>
      </c>
      <c r="B3849" s="3" t="s">
        <v>7710</v>
      </c>
      <c r="C3849" s="4" t="str">
        <f aca="false">VLOOKUP($B3849,'Product Master'!$A$2:$O$5991,7,FALSE())</f>
        <v>Meat &amp; Seafood</v>
      </c>
      <c r="D3849" s="4" t="str">
        <f aca="false">VLOOKUP($B3849,'Product Master'!$A$2:$O$5991,8,FALSE())</f>
        <v>Specialty Sausage</v>
      </c>
      <c r="E3849" s="4" t="str">
        <f aca="false">VLOOKUP($B3849,'Product Master'!$A$2:$O$5991,5,FALSE())</f>
        <v>Homestead Meats</v>
      </c>
      <c r="F3849" s="4" t="str">
        <f aca="false">VLOOKUP($B3849,'Product Master'!$A$2:$O$5991,4,FALSE())</f>
        <v>Homestead Meats Chorizo, 16 oz</v>
      </c>
      <c r="G3849" s="4" t="str">
        <f aca="false">VLOOKUP($B3849,'Product Master'!$A$2:$O$5991,9,FALSE())</f>
        <v>16 oz</v>
      </c>
      <c r="H3849" s="5" t="s">
        <v>16</v>
      </c>
      <c r="I3849" s="6" t="n">
        <f aca="false">VLOOKUP($B3849,'Product Master'!$A$2:$O$5991,14,FALSE())</f>
        <v>6.89</v>
      </c>
      <c r="J3849" s="7" t="n">
        <f aca="false">VLOOKUP($B3849,'Product Master'!$A$2:$O$5991,13,FALSE())</f>
        <v>12</v>
      </c>
      <c r="K3849" s="7" t="str">
        <f aca="false">VLOOKUP($B3849,'Product Master'!$A$2:$O$5991,11,FALSE())</f>
        <v>N</v>
      </c>
      <c r="L3849" s="7" t="str">
        <f aca="false">VLOOKUP($B3849,'Product Master'!$A$2:$O$5991,12,FALSE())</f>
        <v>Y</v>
      </c>
      <c r="M3849" s="3" t="n">
        <v>239</v>
      </c>
      <c r="N3849" s="3" t="n">
        <v>17</v>
      </c>
    </row>
    <row r="3850" customFormat="false" ht="15" hidden="false" customHeight="true" outlineLevel="0" collapsed="false">
      <c r="A3850" s="3" t="s">
        <v>7711</v>
      </c>
      <c r="B3850" s="3" t="s">
        <v>7712</v>
      </c>
      <c r="C3850" s="4" t="str">
        <f aca="false">VLOOKUP($B3850,'Product Master'!$A$2:$O$5991,7,FALSE())</f>
        <v>Meat &amp; Seafood</v>
      </c>
      <c r="D3850" s="4" t="str">
        <f aca="false">VLOOKUP($B3850,'Product Master'!$A$2:$O$5991,8,FALSE())</f>
        <v>Specialty Sausage</v>
      </c>
      <c r="E3850" s="4" t="str">
        <f aca="false">VLOOKUP($B3850,'Product Master'!$A$2:$O$5991,5,FALSE())</f>
        <v>Harborline</v>
      </c>
      <c r="F3850" s="4" t="str">
        <f aca="false">VLOOKUP($B3850,'Product Master'!$A$2:$O$5991,4,FALSE())</f>
        <v>Harborline Andouille Sausage, 14 oz</v>
      </c>
      <c r="G3850" s="4" t="str">
        <f aca="false">VLOOKUP($B3850,'Product Master'!$A$2:$O$5991,9,FALSE())</f>
        <v>14 oz</v>
      </c>
      <c r="H3850" s="5" t="s">
        <v>16</v>
      </c>
      <c r="I3850" s="6" t="n">
        <f aca="false">VLOOKUP($B3850,'Product Master'!$A$2:$O$5991,14,FALSE())</f>
        <v>6.29</v>
      </c>
      <c r="J3850" s="7" t="n">
        <f aca="false">VLOOKUP($B3850,'Product Master'!$A$2:$O$5991,13,FALSE())</f>
        <v>6</v>
      </c>
      <c r="K3850" s="7" t="str">
        <f aca="false">VLOOKUP($B3850,'Product Master'!$A$2:$O$5991,11,FALSE())</f>
        <v>Y</v>
      </c>
      <c r="L3850" s="7" t="str">
        <f aca="false">VLOOKUP($B3850,'Product Master'!$A$2:$O$5991,12,FALSE())</f>
        <v>Y</v>
      </c>
      <c r="M3850" s="3" t="n">
        <v>207</v>
      </c>
      <c r="N3850" s="3" t="n">
        <v>56</v>
      </c>
    </row>
    <row r="3851" customFormat="false" ht="15" hidden="false" customHeight="true" outlineLevel="0" collapsed="false">
      <c r="A3851" s="3" t="s">
        <v>7713</v>
      </c>
      <c r="B3851" s="3" t="s">
        <v>7714</v>
      </c>
      <c r="C3851" s="4" t="str">
        <f aca="false">VLOOKUP($B3851,'Product Master'!$A$2:$O$5991,7,FALSE())</f>
        <v>Meat &amp; Seafood</v>
      </c>
      <c r="D3851" s="4" t="str">
        <f aca="false">VLOOKUP($B3851,'Product Master'!$A$2:$O$5991,8,FALSE())</f>
        <v>Specialty Sausage</v>
      </c>
      <c r="E3851" s="4" t="str">
        <f aca="false">VLOOKUP($B3851,'Product Master'!$A$2:$O$5991,5,FALSE())</f>
        <v>Harborline</v>
      </c>
      <c r="F3851" s="4" t="str">
        <f aca="false">VLOOKUP($B3851,'Product Master'!$A$2:$O$5991,4,FALSE())</f>
        <v>Harborline Kielbasa, 16 oz</v>
      </c>
      <c r="G3851" s="4" t="str">
        <f aca="false">VLOOKUP($B3851,'Product Master'!$A$2:$O$5991,9,FALSE())</f>
        <v>16 oz</v>
      </c>
      <c r="H3851" s="5" t="s">
        <v>16</v>
      </c>
      <c r="I3851" s="6" t="n">
        <f aca="false">VLOOKUP($B3851,'Product Master'!$A$2:$O$5991,14,FALSE())</f>
        <v>4.39</v>
      </c>
      <c r="J3851" s="7" t="n">
        <f aca="false">VLOOKUP($B3851,'Product Master'!$A$2:$O$5991,13,FALSE())</f>
        <v>1</v>
      </c>
      <c r="K3851" s="7" t="str">
        <f aca="false">VLOOKUP($B3851,'Product Master'!$A$2:$O$5991,11,FALSE())</f>
        <v>Y</v>
      </c>
      <c r="L3851" s="7" t="str">
        <f aca="false">VLOOKUP($B3851,'Product Master'!$A$2:$O$5991,12,FALSE())</f>
        <v>Y</v>
      </c>
      <c r="M3851" s="3" t="n">
        <v>203</v>
      </c>
      <c r="N3851" s="3" t="n">
        <v>34</v>
      </c>
    </row>
    <row r="3852" customFormat="false" ht="15" hidden="false" customHeight="true" outlineLevel="0" collapsed="false">
      <c r="A3852" s="3" t="s">
        <v>7715</v>
      </c>
      <c r="B3852" s="3" t="s">
        <v>7716</v>
      </c>
      <c r="C3852" s="4" t="str">
        <f aca="false">VLOOKUP($B3852,'Product Master'!$A$2:$O$5991,7,FALSE())</f>
        <v>Meat &amp; Seafood</v>
      </c>
      <c r="D3852" s="4" t="str">
        <f aca="false">VLOOKUP($B3852,'Product Master'!$A$2:$O$5991,8,FALSE())</f>
        <v>Specialty Sausage</v>
      </c>
      <c r="E3852" s="4" t="str">
        <f aca="false">VLOOKUP($B3852,'Product Master'!$A$2:$O$5991,5,FALSE())</f>
        <v>Bluewater Bay</v>
      </c>
      <c r="F3852" s="4" t="str">
        <f aca="false">VLOOKUP($B3852,'Product Master'!$A$2:$O$5991,4,FALSE())</f>
        <v>Bluewater Bay Bratwurst, 14 oz</v>
      </c>
      <c r="G3852" s="4" t="str">
        <f aca="false">VLOOKUP($B3852,'Product Master'!$A$2:$O$5991,9,FALSE())</f>
        <v>14 oz</v>
      </c>
      <c r="H3852" s="5" t="s">
        <v>16</v>
      </c>
      <c r="I3852" s="6" t="n">
        <f aca="false">VLOOKUP($B3852,'Product Master'!$A$2:$O$5991,14,FALSE())</f>
        <v>4.89</v>
      </c>
      <c r="J3852" s="7" t="n">
        <f aca="false">VLOOKUP($B3852,'Product Master'!$A$2:$O$5991,13,FALSE())</f>
        <v>12</v>
      </c>
      <c r="K3852" s="7" t="str">
        <f aca="false">VLOOKUP($B3852,'Product Master'!$A$2:$O$5991,11,FALSE())</f>
        <v>N</v>
      </c>
      <c r="L3852" s="7" t="str">
        <f aca="false">VLOOKUP($B3852,'Product Master'!$A$2:$O$5991,12,FALSE())</f>
        <v>Y</v>
      </c>
      <c r="M3852" s="3" t="n">
        <v>147</v>
      </c>
      <c r="N3852" s="3" t="n">
        <v>27</v>
      </c>
    </row>
    <row r="3853" customFormat="false" ht="15" hidden="false" customHeight="true" outlineLevel="0" collapsed="false">
      <c r="A3853" s="3" t="s">
        <v>7717</v>
      </c>
      <c r="B3853" s="3" t="s">
        <v>7718</v>
      </c>
      <c r="C3853" s="4" t="str">
        <f aca="false">VLOOKUP($B3853,'Product Master'!$A$2:$O$5991,7,FALSE())</f>
        <v>Meat &amp; Seafood</v>
      </c>
      <c r="D3853" s="4" t="str">
        <f aca="false">VLOOKUP($B3853,'Product Master'!$A$2:$O$5991,8,FALSE())</f>
        <v>Specialty Sausage</v>
      </c>
      <c r="E3853" s="4" t="str">
        <f aca="false">VLOOKUP($B3853,'Product Master'!$A$2:$O$5991,5,FALSE())</f>
        <v>Prairie Cut</v>
      </c>
      <c r="F3853" s="4" t="str">
        <f aca="false">VLOOKUP($B3853,'Product Master'!$A$2:$O$5991,4,FALSE())</f>
        <v>Prairie Cut Kielbasa, 14 oz</v>
      </c>
      <c r="G3853" s="4" t="str">
        <f aca="false">VLOOKUP($B3853,'Product Master'!$A$2:$O$5991,9,FALSE())</f>
        <v>14 oz</v>
      </c>
      <c r="H3853" s="5" t="s">
        <v>16</v>
      </c>
      <c r="I3853" s="6" t="n">
        <f aca="false">VLOOKUP($B3853,'Product Master'!$A$2:$O$5991,14,FALSE())</f>
        <v>6.89</v>
      </c>
      <c r="J3853" s="7" t="n">
        <f aca="false">VLOOKUP($B3853,'Product Master'!$A$2:$O$5991,13,FALSE())</f>
        <v>6</v>
      </c>
      <c r="K3853" s="7" t="str">
        <f aca="false">VLOOKUP($B3853,'Product Master'!$A$2:$O$5991,11,FALSE())</f>
        <v>N</v>
      </c>
      <c r="L3853" s="7" t="str">
        <f aca="false">VLOOKUP($B3853,'Product Master'!$A$2:$O$5991,12,FALSE())</f>
        <v>Y</v>
      </c>
      <c r="M3853" s="3" t="n">
        <v>34</v>
      </c>
      <c r="N3853" s="3" t="n">
        <v>53</v>
      </c>
    </row>
    <row r="3854" customFormat="false" ht="15" hidden="false" customHeight="true" outlineLevel="0" collapsed="false">
      <c r="A3854" s="3" t="s">
        <v>7719</v>
      </c>
      <c r="B3854" s="3" t="s">
        <v>7720</v>
      </c>
      <c r="C3854" s="4" t="str">
        <f aca="false">VLOOKUP($B3854,'Product Master'!$A$2:$O$5991,7,FALSE())</f>
        <v>Meat &amp; Seafood</v>
      </c>
      <c r="D3854" s="4" t="str">
        <f aca="false">VLOOKUP($B3854,'Product Master'!$A$2:$O$5991,8,FALSE())</f>
        <v>Specialty Sausage</v>
      </c>
      <c r="E3854" s="4" t="str">
        <f aca="false">VLOOKUP($B3854,'Product Master'!$A$2:$O$5991,5,FALSE())</f>
        <v>Prairie Cut</v>
      </c>
      <c r="F3854" s="4" t="str">
        <f aca="false">VLOOKUP($B3854,'Product Master'!$A$2:$O$5991,4,FALSE())</f>
        <v>Prairie Cut Chorizo, 14 oz</v>
      </c>
      <c r="G3854" s="4" t="str">
        <f aca="false">VLOOKUP($B3854,'Product Master'!$A$2:$O$5991,9,FALSE())</f>
        <v>14 oz</v>
      </c>
      <c r="H3854" s="5" t="s">
        <v>16</v>
      </c>
      <c r="I3854" s="6" t="n">
        <f aca="false">VLOOKUP($B3854,'Product Master'!$A$2:$O$5991,14,FALSE())</f>
        <v>5.29</v>
      </c>
      <c r="J3854" s="7" t="n">
        <f aca="false">VLOOKUP($B3854,'Product Master'!$A$2:$O$5991,13,FALSE())</f>
        <v>6</v>
      </c>
      <c r="K3854" s="7" t="str">
        <f aca="false">VLOOKUP($B3854,'Product Master'!$A$2:$O$5991,11,FALSE())</f>
        <v>N</v>
      </c>
      <c r="L3854" s="7" t="str">
        <f aca="false">VLOOKUP($B3854,'Product Master'!$A$2:$O$5991,12,FALSE())</f>
        <v>Y</v>
      </c>
      <c r="M3854" s="3" t="n">
        <v>279</v>
      </c>
      <c r="N3854" s="3" t="n">
        <v>18</v>
      </c>
    </row>
    <row r="3855" customFormat="false" ht="15" hidden="false" customHeight="true" outlineLevel="0" collapsed="false">
      <c r="A3855" s="3" t="s">
        <v>7721</v>
      </c>
      <c r="B3855" s="3" t="s">
        <v>7722</v>
      </c>
      <c r="C3855" s="4" t="str">
        <f aca="false">VLOOKUP($B3855,'Product Master'!$A$2:$O$5991,7,FALSE())</f>
        <v>Meat &amp; Seafood</v>
      </c>
      <c r="D3855" s="4" t="str">
        <f aca="false">VLOOKUP($B3855,'Product Master'!$A$2:$O$5991,8,FALSE())</f>
        <v>Specialty Sausage</v>
      </c>
      <c r="E3855" s="4" t="str">
        <f aca="false">VLOOKUP($B3855,'Product Master'!$A$2:$O$5991,5,FALSE())</f>
        <v>Harborline</v>
      </c>
      <c r="F3855" s="4" t="str">
        <f aca="false">VLOOKUP($B3855,'Product Master'!$A$2:$O$5991,4,FALSE())</f>
        <v>Harborline Bratwurst, 14 oz</v>
      </c>
      <c r="G3855" s="4" t="str">
        <f aca="false">VLOOKUP($B3855,'Product Master'!$A$2:$O$5991,9,FALSE())</f>
        <v>14 oz</v>
      </c>
      <c r="H3855" s="5" t="s">
        <v>16</v>
      </c>
      <c r="I3855" s="6" t="n">
        <f aca="false">VLOOKUP($B3855,'Product Master'!$A$2:$O$5991,14,FALSE())</f>
        <v>5.49</v>
      </c>
      <c r="J3855" s="7" t="n">
        <f aca="false">VLOOKUP($B3855,'Product Master'!$A$2:$O$5991,13,FALSE())</f>
        <v>8</v>
      </c>
      <c r="K3855" s="7" t="str">
        <f aca="false">VLOOKUP($B3855,'Product Master'!$A$2:$O$5991,11,FALSE())</f>
        <v>Y</v>
      </c>
      <c r="L3855" s="7" t="str">
        <f aca="false">VLOOKUP($B3855,'Product Master'!$A$2:$O$5991,12,FALSE())</f>
        <v>Y</v>
      </c>
      <c r="M3855" s="3" t="n">
        <v>200</v>
      </c>
      <c r="N3855" s="3" t="n">
        <v>18</v>
      </c>
    </row>
    <row r="3856" customFormat="false" ht="15" hidden="false" customHeight="true" outlineLevel="0" collapsed="false">
      <c r="A3856" s="3" t="s">
        <v>7723</v>
      </c>
      <c r="B3856" s="3" t="s">
        <v>7724</v>
      </c>
      <c r="C3856" s="4" t="str">
        <f aca="false">VLOOKUP($B3856,'Product Master'!$A$2:$O$5991,7,FALSE())</f>
        <v>Meat &amp; Seafood</v>
      </c>
      <c r="D3856" s="4" t="str">
        <f aca="false">VLOOKUP($B3856,'Product Master'!$A$2:$O$5991,8,FALSE())</f>
        <v>Specialty Sausage</v>
      </c>
      <c r="E3856" s="4" t="str">
        <f aca="false">VLOOKUP($B3856,'Product Master'!$A$2:$O$5991,5,FALSE())</f>
        <v>Bluewater Bay</v>
      </c>
      <c r="F3856" s="4" t="str">
        <f aca="false">VLOOKUP($B3856,'Product Master'!$A$2:$O$5991,4,FALSE())</f>
        <v>Bluewater Bay Chorizo, 16 oz</v>
      </c>
      <c r="G3856" s="4" t="str">
        <f aca="false">VLOOKUP($B3856,'Product Master'!$A$2:$O$5991,9,FALSE())</f>
        <v>16 oz</v>
      </c>
      <c r="H3856" s="5" t="s">
        <v>16</v>
      </c>
      <c r="I3856" s="6" t="n">
        <f aca="false">VLOOKUP($B3856,'Product Master'!$A$2:$O$5991,14,FALSE())</f>
        <v>5.79</v>
      </c>
      <c r="J3856" s="7" t="n">
        <f aca="false">VLOOKUP($B3856,'Product Master'!$A$2:$O$5991,13,FALSE())</f>
        <v>12</v>
      </c>
      <c r="K3856" s="7" t="str">
        <f aca="false">VLOOKUP($B3856,'Product Master'!$A$2:$O$5991,11,FALSE())</f>
        <v>N</v>
      </c>
      <c r="L3856" s="7" t="str">
        <f aca="false">VLOOKUP($B3856,'Product Master'!$A$2:$O$5991,12,FALSE())</f>
        <v>Y</v>
      </c>
      <c r="M3856" s="3" t="n">
        <v>131</v>
      </c>
      <c r="N3856" s="3" t="n">
        <v>24</v>
      </c>
    </row>
    <row r="3857" customFormat="false" ht="15" hidden="false" customHeight="true" outlineLevel="0" collapsed="false">
      <c r="A3857" s="3" t="s">
        <v>7725</v>
      </c>
      <c r="B3857" s="3" t="s">
        <v>7726</v>
      </c>
      <c r="C3857" s="4" t="str">
        <f aca="false">VLOOKUP($B3857,'Product Master'!$A$2:$O$5991,7,FALSE())</f>
        <v>Meat &amp; Seafood</v>
      </c>
      <c r="D3857" s="4" t="str">
        <f aca="false">VLOOKUP($B3857,'Product Master'!$A$2:$O$5991,8,FALSE())</f>
        <v>Specialty Sausage</v>
      </c>
      <c r="E3857" s="4" t="str">
        <f aca="false">VLOOKUP($B3857,'Product Master'!$A$2:$O$5991,5,FALSE())</f>
        <v>Prairie Cut</v>
      </c>
      <c r="F3857" s="4" t="str">
        <f aca="false">VLOOKUP($B3857,'Product Master'!$A$2:$O$5991,4,FALSE())</f>
        <v>Prairie Cut Bratwurst, 14 oz</v>
      </c>
      <c r="G3857" s="4" t="str">
        <f aca="false">VLOOKUP($B3857,'Product Master'!$A$2:$O$5991,9,FALSE())</f>
        <v>14 oz</v>
      </c>
      <c r="H3857" s="5" t="s">
        <v>16</v>
      </c>
      <c r="I3857" s="6" t="n">
        <f aca="false">VLOOKUP($B3857,'Product Master'!$A$2:$O$5991,14,FALSE())</f>
        <v>5.39</v>
      </c>
      <c r="J3857" s="7" t="n">
        <f aca="false">VLOOKUP($B3857,'Product Master'!$A$2:$O$5991,13,FALSE())</f>
        <v>6</v>
      </c>
      <c r="K3857" s="7" t="str">
        <f aca="false">VLOOKUP($B3857,'Product Master'!$A$2:$O$5991,11,FALSE())</f>
        <v>N</v>
      </c>
      <c r="L3857" s="7" t="str">
        <f aca="false">VLOOKUP($B3857,'Product Master'!$A$2:$O$5991,12,FALSE())</f>
        <v>Y</v>
      </c>
      <c r="M3857" s="3" t="n">
        <v>79</v>
      </c>
      <c r="N3857" s="3" t="n">
        <v>59</v>
      </c>
    </row>
    <row r="3858" customFormat="false" ht="15" hidden="false" customHeight="true" outlineLevel="0" collapsed="false">
      <c r="A3858" s="3" t="s">
        <v>7727</v>
      </c>
      <c r="B3858" s="3" t="s">
        <v>7728</v>
      </c>
      <c r="C3858" s="4" t="str">
        <f aca="false">VLOOKUP($B3858,'Product Master'!$A$2:$O$5991,7,FALSE())</f>
        <v>Meat &amp; Seafood</v>
      </c>
      <c r="D3858" s="4" t="str">
        <f aca="false">VLOOKUP($B3858,'Product Master'!$A$2:$O$5991,8,FALSE())</f>
        <v>Specialty Sausage</v>
      </c>
      <c r="E3858" s="4" t="str">
        <f aca="false">VLOOKUP($B3858,'Product Master'!$A$2:$O$5991,5,FALSE())</f>
        <v>Harborline</v>
      </c>
      <c r="F3858" s="4" t="str">
        <f aca="false">VLOOKUP($B3858,'Product Master'!$A$2:$O$5991,4,FALSE())</f>
        <v>Harborline Kielbasa, 14 oz</v>
      </c>
      <c r="G3858" s="4" t="str">
        <f aca="false">VLOOKUP($B3858,'Product Master'!$A$2:$O$5991,9,FALSE())</f>
        <v>14 oz</v>
      </c>
      <c r="H3858" s="5" t="s">
        <v>16</v>
      </c>
      <c r="I3858" s="6" t="n">
        <f aca="false">VLOOKUP($B3858,'Product Master'!$A$2:$O$5991,14,FALSE())</f>
        <v>6.79</v>
      </c>
      <c r="J3858" s="7" t="n">
        <f aca="false">VLOOKUP($B3858,'Product Master'!$A$2:$O$5991,13,FALSE())</f>
        <v>12</v>
      </c>
      <c r="K3858" s="7" t="str">
        <f aca="false">VLOOKUP($B3858,'Product Master'!$A$2:$O$5991,11,FALSE())</f>
        <v>Y</v>
      </c>
      <c r="L3858" s="7" t="str">
        <f aca="false">VLOOKUP($B3858,'Product Master'!$A$2:$O$5991,12,FALSE())</f>
        <v>Y</v>
      </c>
      <c r="M3858" s="3" t="n">
        <v>77</v>
      </c>
      <c r="N3858" s="3" t="n">
        <v>11</v>
      </c>
    </row>
    <row r="3859" customFormat="false" ht="15" hidden="false" customHeight="true" outlineLevel="0" collapsed="false">
      <c r="A3859" s="3" t="s">
        <v>7729</v>
      </c>
      <c r="B3859" s="3" t="s">
        <v>7730</v>
      </c>
      <c r="C3859" s="4" t="str">
        <f aca="false">VLOOKUP($B3859,'Product Master'!$A$2:$O$5991,7,FALSE())</f>
        <v>Meat &amp; Seafood</v>
      </c>
      <c r="D3859" s="4" t="str">
        <f aca="false">VLOOKUP($B3859,'Product Master'!$A$2:$O$5991,8,FALSE())</f>
        <v>Specialty Sausage</v>
      </c>
      <c r="E3859" s="4" t="str">
        <f aca="false">VLOOKUP($B3859,'Product Master'!$A$2:$O$5991,5,FALSE())</f>
        <v>Bluewater Bay</v>
      </c>
      <c r="F3859" s="4" t="str">
        <f aca="false">VLOOKUP($B3859,'Product Master'!$A$2:$O$5991,4,FALSE())</f>
        <v>Bluewater Bay Chorizo, 14 oz</v>
      </c>
      <c r="G3859" s="4" t="str">
        <f aca="false">VLOOKUP($B3859,'Product Master'!$A$2:$O$5991,9,FALSE())</f>
        <v>14 oz</v>
      </c>
      <c r="H3859" s="5" t="s">
        <v>16</v>
      </c>
      <c r="I3859" s="6" t="n">
        <f aca="false">VLOOKUP($B3859,'Product Master'!$A$2:$O$5991,14,FALSE())</f>
        <v>6.29</v>
      </c>
      <c r="J3859" s="7" t="n">
        <f aca="false">VLOOKUP($B3859,'Product Master'!$A$2:$O$5991,13,FALSE())</f>
        <v>8</v>
      </c>
      <c r="K3859" s="7" t="str">
        <f aca="false">VLOOKUP($B3859,'Product Master'!$A$2:$O$5991,11,FALSE())</f>
        <v>N</v>
      </c>
      <c r="L3859" s="7" t="str">
        <f aca="false">VLOOKUP($B3859,'Product Master'!$A$2:$O$5991,12,FALSE())</f>
        <v>Y</v>
      </c>
      <c r="M3859" s="3" t="n">
        <v>150</v>
      </c>
      <c r="N3859" s="3" t="n">
        <v>43</v>
      </c>
    </row>
    <row r="3860" customFormat="false" ht="15" hidden="false" customHeight="true" outlineLevel="0" collapsed="false">
      <c r="A3860" s="3" t="s">
        <v>7731</v>
      </c>
      <c r="B3860" s="3" t="s">
        <v>7732</v>
      </c>
      <c r="C3860" s="4" t="str">
        <f aca="false">VLOOKUP($B3860,'Product Master'!$A$2:$O$5991,7,FALSE())</f>
        <v>Meat &amp; Seafood</v>
      </c>
      <c r="D3860" s="4" t="str">
        <f aca="false">VLOOKUP($B3860,'Product Master'!$A$2:$O$5991,8,FALSE())</f>
        <v>Specialty Sausage</v>
      </c>
      <c r="E3860" s="4" t="str">
        <f aca="false">VLOOKUP($B3860,'Product Master'!$A$2:$O$5991,5,FALSE())</f>
        <v>Harborline</v>
      </c>
      <c r="F3860" s="4" t="str">
        <f aca="false">VLOOKUP($B3860,'Product Master'!$A$2:$O$5991,4,FALSE())</f>
        <v>Harborline Chorizo, 14 oz</v>
      </c>
      <c r="G3860" s="4" t="str">
        <f aca="false">VLOOKUP($B3860,'Product Master'!$A$2:$O$5991,9,FALSE())</f>
        <v>14 oz</v>
      </c>
      <c r="H3860" s="5" t="s">
        <v>16</v>
      </c>
      <c r="I3860" s="6" t="n">
        <f aca="false">VLOOKUP($B3860,'Product Master'!$A$2:$O$5991,14,FALSE())</f>
        <v>5.99</v>
      </c>
      <c r="J3860" s="7" t="n">
        <f aca="false">VLOOKUP($B3860,'Product Master'!$A$2:$O$5991,13,FALSE())</f>
        <v>8</v>
      </c>
      <c r="K3860" s="7" t="str">
        <f aca="false">VLOOKUP($B3860,'Product Master'!$A$2:$O$5991,11,FALSE())</f>
        <v>Y</v>
      </c>
      <c r="L3860" s="7" t="str">
        <f aca="false">VLOOKUP($B3860,'Product Master'!$A$2:$O$5991,12,FALSE())</f>
        <v>Y</v>
      </c>
      <c r="M3860" s="3" t="n">
        <v>67</v>
      </c>
      <c r="N3860" s="3" t="n">
        <v>55</v>
      </c>
    </row>
    <row r="3861" customFormat="false" ht="15" hidden="false" customHeight="true" outlineLevel="0" collapsed="false">
      <c r="A3861" s="3" t="s">
        <v>7733</v>
      </c>
      <c r="B3861" s="3" t="s">
        <v>7734</v>
      </c>
      <c r="C3861" s="4" t="str">
        <f aca="false">VLOOKUP($B3861,'Product Master'!$A$2:$O$5991,7,FALSE())</f>
        <v>Meat &amp; Seafood</v>
      </c>
      <c r="D3861" s="4" t="str">
        <f aca="false">VLOOKUP($B3861,'Product Master'!$A$2:$O$5991,8,FALSE())</f>
        <v>Specialty Sausage</v>
      </c>
      <c r="E3861" s="4" t="str">
        <f aca="false">VLOOKUP($B3861,'Product Master'!$A$2:$O$5991,5,FALSE())</f>
        <v>Prairie Cut</v>
      </c>
      <c r="F3861" s="4" t="str">
        <f aca="false">VLOOKUP($B3861,'Product Master'!$A$2:$O$5991,4,FALSE())</f>
        <v>Prairie Cut Kielbasa, 16 oz</v>
      </c>
      <c r="G3861" s="4" t="str">
        <f aca="false">VLOOKUP($B3861,'Product Master'!$A$2:$O$5991,9,FALSE())</f>
        <v>16 oz</v>
      </c>
      <c r="H3861" s="5" t="s">
        <v>16</v>
      </c>
      <c r="I3861" s="6" t="n">
        <f aca="false">VLOOKUP($B3861,'Product Master'!$A$2:$O$5991,14,FALSE())</f>
        <v>6.29</v>
      </c>
      <c r="J3861" s="7" t="n">
        <f aca="false">VLOOKUP($B3861,'Product Master'!$A$2:$O$5991,13,FALSE())</f>
        <v>1</v>
      </c>
      <c r="K3861" s="7" t="str">
        <f aca="false">VLOOKUP($B3861,'Product Master'!$A$2:$O$5991,11,FALSE())</f>
        <v>N</v>
      </c>
      <c r="L3861" s="7" t="str">
        <f aca="false">VLOOKUP($B3861,'Product Master'!$A$2:$O$5991,12,FALSE())</f>
        <v>Y</v>
      </c>
      <c r="M3861" s="3" t="n">
        <v>78</v>
      </c>
      <c r="N3861" s="3" t="n">
        <v>42</v>
      </c>
    </row>
    <row r="3862" customFormat="false" ht="15" hidden="false" customHeight="true" outlineLevel="0" collapsed="false">
      <c r="A3862" s="3" t="s">
        <v>7735</v>
      </c>
      <c r="B3862" s="3" t="s">
        <v>7736</v>
      </c>
      <c r="C3862" s="4" t="str">
        <f aca="false">VLOOKUP($B3862,'Product Master'!$A$2:$O$5991,7,FALSE())</f>
        <v>Produce</v>
      </c>
      <c r="D3862" s="4" t="str">
        <f aca="false">VLOOKUP($B3862,'Product Master'!$A$2:$O$5991,8,FALSE())</f>
        <v>Fresh Fruit</v>
      </c>
      <c r="E3862" s="4" t="str">
        <f aca="false">VLOOKUP($B3862,'Product Master'!$A$2:$O$5991,5,FALSE())</f>
        <v>Sunfield Farms</v>
      </c>
      <c r="F3862" s="4" t="str">
        <f aca="false">VLOOKUP($B3862,'Product Master'!$A$2:$O$5991,4,FALSE())</f>
        <v>Sunfield Farms Honeycrisp Apples, each</v>
      </c>
      <c r="G3862" s="4" t="str">
        <f aca="false">VLOOKUP($B3862,'Product Master'!$A$2:$O$5991,9,FALSE())</f>
        <v>each</v>
      </c>
      <c r="H3862" s="5" t="s">
        <v>16</v>
      </c>
      <c r="I3862" s="6" t="n">
        <f aca="false">VLOOKUP($B3862,'Product Master'!$A$2:$O$5991,14,FALSE())</f>
        <v>4.89</v>
      </c>
      <c r="J3862" s="7" t="n">
        <f aca="false">VLOOKUP($B3862,'Product Master'!$A$2:$O$5991,13,FALSE())</f>
        <v>6</v>
      </c>
      <c r="K3862" s="7" t="str">
        <f aca="false">VLOOKUP($B3862,'Product Master'!$A$2:$O$5991,11,FALSE())</f>
        <v>N</v>
      </c>
      <c r="L3862" s="7" t="str">
        <f aca="false">VLOOKUP($B3862,'Product Master'!$A$2:$O$5991,12,FALSE())</f>
        <v>Y</v>
      </c>
      <c r="M3862" s="3" t="n">
        <v>98</v>
      </c>
      <c r="N3862" s="3" t="n">
        <v>18</v>
      </c>
    </row>
    <row r="3863" customFormat="false" ht="15" hidden="false" customHeight="true" outlineLevel="0" collapsed="false">
      <c r="A3863" s="3" t="s">
        <v>7737</v>
      </c>
      <c r="B3863" s="3" t="s">
        <v>7738</v>
      </c>
      <c r="C3863" s="4" t="str">
        <f aca="false">VLOOKUP($B3863,'Product Master'!$A$2:$O$5991,7,FALSE())</f>
        <v>Produce</v>
      </c>
      <c r="D3863" s="4" t="str">
        <f aca="false">VLOOKUP($B3863,'Product Master'!$A$2:$O$5991,8,FALSE())</f>
        <v>Fresh Fruit</v>
      </c>
      <c r="E3863" s="4" t="str">
        <f aca="false">VLOOKUP($B3863,'Product Master'!$A$2:$O$5991,5,FALSE())</f>
        <v>Harborline</v>
      </c>
      <c r="F3863" s="4" t="str">
        <f aca="false">VLOOKUP($B3863,'Product Master'!$A$2:$O$5991,4,FALSE())</f>
        <v>Harborline Honeycrisp Apples, each</v>
      </c>
      <c r="G3863" s="4" t="str">
        <f aca="false">VLOOKUP($B3863,'Product Master'!$A$2:$O$5991,9,FALSE())</f>
        <v>each</v>
      </c>
      <c r="H3863" s="5" t="s">
        <v>16</v>
      </c>
      <c r="I3863" s="6" t="n">
        <f aca="false">VLOOKUP($B3863,'Product Master'!$A$2:$O$5991,14,FALSE())</f>
        <v>1.79</v>
      </c>
      <c r="J3863" s="7" t="n">
        <f aca="false">VLOOKUP($B3863,'Product Master'!$A$2:$O$5991,13,FALSE())</f>
        <v>8</v>
      </c>
      <c r="K3863" s="7" t="str">
        <f aca="false">VLOOKUP($B3863,'Product Master'!$A$2:$O$5991,11,FALSE())</f>
        <v>Y</v>
      </c>
      <c r="L3863" s="7" t="str">
        <f aca="false">VLOOKUP($B3863,'Product Master'!$A$2:$O$5991,12,FALSE())</f>
        <v>Y</v>
      </c>
      <c r="M3863" s="3" t="n">
        <v>265</v>
      </c>
      <c r="N3863" s="3" t="n">
        <v>7</v>
      </c>
    </row>
    <row r="3864" customFormat="false" ht="15" hidden="false" customHeight="true" outlineLevel="0" collapsed="false">
      <c r="A3864" s="3" t="s">
        <v>7739</v>
      </c>
      <c r="B3864" s="3" t="s">
        <v>7740</v>
      </c>
      <c r="C3864" s="4" t="str">
        <f aca="false">VLOOKUP($B3864,'Product Master'!$A$2:$O$5991,7,FALSE())</f>
        <v>Produce</v>
      </c>
      <c r="D3864" s="4" t="str">
        <f aca="false">VLOOKUP($B3864,'Product Master'!$A$2:$O$5991,8,FALSE())</f>
        <v>Fresh Fruit</v>
      </c>
      <c r="E3864" s="4" t="str">
        <f aca="false">VLOOKUP($B3864,'Product Master'!$A$2:$O$5991,5,FALSE())</f>
        <v>GreenAcre</v>
      </c>
      <c r="F3864" s="4" t="str">
        <f aca="false">VLOOKUP($B3864,'Product Master'!$A$2:$O$5991,4,FALSE())</f>
        <v>GreenAcre Watermelon, each</v>
      </c>
      <c r="G3864" s="4" t="str">
        <f aca="false">VLOOKUP($B3864,'Product Master'!$A$2:$O$5991,9,FALSE())</f>
        <v>each</v>
      </c>
      <c r="H3864" s="5" t="s">
        <v>16</v>
      </c>
      <c r="I3864" s="6" t="n">
        <f aca="false">VLOOKUP($B3864,'Product Master'!$A$2:$O$5991,14,FALSE())</f>
        <v>1.99</v>
      </c>
      <c r="J3864" s="7" t="n">
        <f aca="false">VLOOKUP($B3864,'Product Master'!$A$2:$O$5991,13,FALSE())</f>
        <v>6</v>
      </c>
      <c r="K3864" s="7" t="str">
        <f aca="false">VLOOKUP($B3864,'Product Master'!$A$2:$O$5991,11,FALSE())</f>
        <v>N</v>
      </c>
      <c r="L3864" s="7" t="str">
        <f aca="false">VLOOKUP($B3864,'Product Master'!$A$2:$O$5991,12,FALSE())</f>
        <v>Y</v>
      </c>
      <c r="M3864" s="3" t="n">
        <v>116</v>
      </c>
      <c r="N3864" s="3" t="n">
        <v>23</v>
      </c>
    </row>
    <row r="3865" customFormat="false" ht="15" hidden="false" customHeight="true" outlineLevel="0" collapsed="false">
      <c r="A3865" s="3" t="s">
        <v>7741</v>
      </c>
      <c r="B3865" s="3" t="s">
        <v>7742</v>
      </c>
      <c r="C3865" s="4" t="str">
        <f aca="false">VLOOKUP($B3865,'Product Master'!$A$2:$O$5991,7,FALSE())</f>
        <v>Produce</v>
      </c>
      <c r="D3865" s="4" t="str">
        <f aca="false">VLOOKUP($B3865,'Product Master'!$A$2:$O$5991,8,FALSE())</f>
        <v>Fresh Fruit</v>
      </c>
      <c r="E3865" s="4" t="str">
        <f aca="false">VLOOKUP($B3865,'Product Master'!$A$2:$O$5991,5,FALSE())</f>
        <v>GreenAcre</v>
      </c>
      <c r="F3865" s="4" t="str">
        <f aca="false">VLOOKUP($B3865,'Product Master'!$A$2:$O$5991,4,FALSE())</f>
        <v>GreenAcre Honeycrisp Apples, 1 lb</v>
      </c>
      <c r="G3865" s="4" t="str">
        <f aca="false">VLOOKUP($B3865,'Product Master'!$A$2:$O$5991,9,FALSE())</f>
        <v>1 lb</v>
      </c>
      <c r="H3865" s="5" t="s">
        <v>16</v>
      </c>
      <c r="I3865" s="6" t="n">
        <f aca="false">VLOOKUP($B3865,'Product Master'!$A$2:$O$5991,14,FALSE())</f>
        <v>1.49</v>
      </c>
      <c r="J3865" s="7" t="n">
        <f aca="false">VLOOKUP($B3865,'Product Master'!$A$2:$O$5991,13,FALSE())</f>
        <v>1</v>
      </c>
      <c r="K3865" s="7" t="str">
        <f aca="false">VLOOKUP($B3865,'Product Master'!$A$2:$O$5991,11,FALSE())</f>
        <v>N</v>
      </c>
      <c r="L3865" s="7" t="str">
        <f aca="false">VLOOKUP($B3865,'Product Master'!$A$2:$O$5991,12,FALSE())</f>
        <v>Y</v>
      </c>
      <c r="M3865" s="3" t="n">
        <v>296</v>
      </c>
      <c r="N3865" s="3" t="n">
        <v>47</v>
      </c>
    </row>
    <row r="3866" customFormat="false" ht="15" hidden="false" customHeight="true" outlineLevel="0" collapsed="false">
      <c r="A3866" s="3" t="s">
        <v>7743</v>
      </c>
      <c r="B3866" s="3" t="s">
        <v>7744</v>
      </c>
      <c r="C3866" s="4" t="str">
        <f aca="false">VLOOKUP($B3866,'Product Master'!$A$2:$O$5991,7,FALSE())</f>
        <v>Produce</v>
      </c>
      <c r="D3866" s="4" t="str">
        <f aca="false">VLOOKUP($B3866,'Product Master'!$A$2:$O$5991,8,FALSE())</f>
        <v>Fresh Fruit</v>
      </c>
      <c r="E3866" s="4" t="str">
        <f aca="false">VLOOKUP($B3866,'Product Master'!$A$2:$O$5991,5,FALSE())</f>
        <v>Harborline</v>
      </c>
      <c r="F3866" s="4" t="str">
        <f aca="false">VLOOKUP($B3866,'Product Master'!$A$2:$O$5991,4,FALSE())</f>
        <v>Harborline Strawberries, each</v>
      </c>
      <c r="G3866" s="4" t="str">
        <f aca="false">VLOOKUP($B3866,'Product Master'!$A$2:$O$5991,9,FALSE())</f>
        <v>each</v>
      </c>
      <c r="H3866" s="5" t="s">
        <v>16</v>
      </c>
      <c r="I3866" s="6" t="n">
        <f aca="false">VLOOKUP($B3866,'Product Master'!$A$2:$O$5991,14,FALSE())</f>
        <v>3.79</v>
      </c>
      <c r="J3866" s="7" t="n">
        <f aca="false">VLOOKUP($B3866,'Product Master'!$A$2:$O$5991,13,FALSE())</f>
        <v>8</v>
      </c>
      <c r="K3866" s="7" t="str">
        <f aca="false">VLOOKUP($B3866,'Product Master'!$A$2:$O$5991,11,FALSE())</f>
        <v>Y</v>
      </c>
      <c r="L3866" s="7" t="str">
        <f aca="false">VLOOKUP($B3866,'Product Master'!$A$2:$O$5991,12,FALSE())</f>
        <v>Y</v>
      </c>
      <c r="M3866" s="3" t="n">
        <v>72</v>
      </c>
      <c r="N3866" s="3" t="n">
        <v>24</v>
      </c>
    </row>
    <row r="3867" customFormat="false" ht="15" hidden="false" customHeight="true" outlineLevel="0" collapsed="false">
      <c r="A3867" s="3" t="s">
        <v>7745</v>
      </c>
      <c r="B3867" s="3" t="s">
        <v>7746</v>
      </c>
      <c r="C3867" s="4" t="str">
        <f aca="false">VLOOKUP($B3867,'Product Master'!$A$2:$O$5991,7,FALSE())</f>
        <v>Produce</v>
      </c>
      <c r="D3867" s="4" t="str">
        <f aca="false">VLOOKUP($B3867,'Product Master'!$A$2:$O$5991,8,FALSE())</f>
        <v>Fresh Fruit</v>
      </c>
      <c r="E3867" s="4" t="str">
        <f aca="false">VLOOKUP($B3867,'Product Master'!$A$2:$O$5991,5,FALSE())</f>
        <v>Sunfield Farms</v>
      </c>
      <c r="F3867" s="4" t="str">
        <f aca="false">VLOOKUP($B3867,'Product Master'!$A$2:$O$5991,4,FALSE())</f>
        <v>Sunfield Farms Bananas, 1 lb</v>
      </c>
      <c r="G3867" s="4" t="str">
        <f aca="false">VLOOKUP($B3867,'Product Master'!$A$2:$O$5991,9,FALSE())</f>
        <v>1 lb</v>
      </c>
      <c r="H3867" s="5" t="s">
        <v>16</v>
      </c>
      <c r="I3867" s="6" t="n">
        <f aca="false">VLOOKUP($B3867,'Product Master'!$A$2:$O$5991,14,FALSE())</f>
        <v>2.99</v>
      </c>
      <c r="J3867" s="7" t="n">
        <f aca="false">VLOOKUP($B3867,'Product Master'!$A$2:$O$5991,13,FALSE())</f>
        <v>6</v>
      </c>
      <c r="K3867" s="7" t="str">
        <f aca="false">VLOOKUP($B3867,'Product Master'!$A$2:$O$5991,11,FALSE())</f>
        <v>N</v>
      </c>
      <c r="L3867" s="7" t="str">
        <f aca="false">VLOOKUP($B3867,'Product Master'!$A$2:$O$5991,12,FALSE())</f>
        <v>Y</v>
      </c>
      <c r="M3867" s="3" t="n">
        <v>63</v>
      </c>
      <c r="N3867" s="3" t="n">
        <v>27</v>
      </c>
    </row>
    <row r="3868" customFormat="false" ht="15" hidden="false" customHeight="true" outlineLevel="0" collapsed="false">
      <c r="A3868" s="3" t="s">
        <v>7747</v>
      </c>
      <c r="B3868" s="3" t="s">
        <v>7748</v>
      </c>
      <c r="C3868" s="4" t="str">
        <f aca="false">VLOOKUP($B3868,'Product Master'!$A$2:$O$5991,7,FALSE())</f>
        <v>Produce</v>
      </c>
      <c r="D3868" s="4" t="str">
        <f aca="false">VLOOKUP($B3868,'Product Master'!$A$2:$O$5991,8,FALSE())</f>
        <v>Fresh Fruit</v>
      </c>
      <c r="E3868" s="4" t="str">
        <f aca="false">VLOOKUP($B3868,'Product Master'!$A$2:$O$5991,5,FALSE())</f>
        <v>Orchard Bend</v>
      </c>
      <c r="F3868" s="4" t="str">
        <f aca="false">VLOOKUP($B3868,'Product Master'!$A$2:$O$5991,4,FALSE())</f>
        <v>Orchard Bend Gala Apples, 1 lb</v>
      </c>
      <c r="G3868" s="4" t="str">
        <f aca="false">VLOOKUP($B3868,'Product Master'!$A$2:$O$5991,9,FALSE())</f>
        <v>1 lb</v>
      </c>
      <c r="H3868" s="5" t="s">
        <v>16</v>
      </c>
      <c r="I3868" s="6" t="n">
        <f aca="false">VLOOKUP($B3868,'Product Master'!$A$2:$O$5991,14,FALSE())</f>
        <v>0.39</v>
      </c>
      <c r="J3868" s="7" t="n">
        <f aca="false">VLOOKUP($B3868,'Product Master'!$A$2:$O$5991,13,FALSE())</f>
        <v>6</v>
      </c>
      <c r="K3868" s="7" t="str">
        <f aca="false">VLOOKUP($B3868,'Product Master'!$A$2:$O$5991,11,FALSE())</f>
        <v>N</v>
      </c>
      <c r="L3868" s="7" t="str">
        <f aca="false">VLOOKUP($B3868,'Product Master'!$A$2:$O$5991,12,FALSE())</f>
        <v>Y</v>
      </c>
      <c r="M3868" s="3" t="n">
        <v>195</v>
      </c>
      <c r="N3868" s="3" t="n">
        <v>23</v>
      </c>
    </row>
    <row r="3869" customFormat="false" ht="15" hidden="false" customHeight="true" outlineLevel="0" collapsed="false">
      <c r="A3869" s="3" t="s">
        <v>7749</v>
      </c>
      <c r="B3869" s="3" t="s">
        <v>7750</v>
      </c>
      <c r="C3869" s="4" t="str">
        <f aca="false">VLOOKUP($B3869,'Product Master'!$A$2:$O$5991,7,FALSE())</f>
        <v>Produce</v>
      </c>
      <c r="D3869" s="4" t="str">
        <f aca="false">VLOOKUP($B3869,'Product Master'!$A$2:$O$5991,8,FALSE())</f>
        <v>Fresh Fruit</v>
      </c>
      <c r="E3869" s="4" t="str">
        <f aca="false">VLOOKUP($B3869,'Product Master'!$A$2:$O$5991,5,FALSE())</f>
        <v>Harborline</v>
      </c>
      <c r="F3869" s="4" t="str">
        <f aca="false">VLOOKUP($B3869,'Product Master'!$A$2:$O$5991,4,FALSE())</f>
        <v>Harborline Blueberries, 2 lb bag</v>
      </c>
      <c r="G3869" s="4" t="str">
        <f aca="false">VLOOKUP($B3869,'Product Master'!$A$2:$O$5991,9,FALSE())</f>
        <v>2 lb bag</v>
      </c>
      <c r="H3869" s="5" t="s">
        <v>16</v>
      </c>
      <c r="I3869" s="6" t="n">
        <f aca="false">VLOOKUP($B3869,'Product Master'!$A$2:$O$5991,14,FALSE())</f>
        <v>0.49</v>
      </c>
      <c r="J3869" s="7" t="n">
        <f aca="false">VLOOKUP($B3869,'Product Master'!$A$2:$O$5991,13,FALSE())</f>
        <v>8</v>
      </c>
      <c r="K3869" s="7" t="str">
        <f aca="false">VLOOKUP($B3869,'Product Master'!$A$2:$O$5991,11,FALSE())</f>
        <v>Y</v>
      </c>
      <c r="L3869" s="7" t="str">
        <f aca="false">VLOOKUP($B3869,'Product Master'!$A$2:$O$5991,12,FALSE())</f>
        <v>Y</v>
      </c>
      <c r="M3869" s="3" t="n">
        <v>28</v>
      </c>
      <c r="N3869" s="3" t="n">
        <v>19</v>
      </c>
    </row>
    <row r="3870" customFormat="false" ht="15" hidden="false" customHeight="true" outlineLevel="0" collapsed="false">
      <c r="A3870" s="3" t="s">
        <v>7751</v>
      </c>
      <c r="B3870" s="3" t="s">
        <v>7752</v>
      </c>
      <c r="C3870" s="4" t="str">
        <f aca="false">VLOOKUP($B3870,'Product Master'!$A$2:$O$5991,7,FALSE())</f>
        <v>Produce</v>
      </c>
      <c r="D3870" s="4" t="str">
        <f aca="false">VLOOKUP($B3870,'Product Master'!$A$2:$O$5991,8,FALSE())</f>
        <v>Fresh Fruit</v>
      </c>
      <c r="E3870" s="4" t="str">
        <f aca="false">VLOOKUP($B3870,'Product Master'!$A$2:$O$5991,5,FALSE())</f>
        <v>Orchard Bend</v>
      </c>
      <c r="F3870" s="4" t="str">
        <f aca="false">VLOOKUP($B3870,'Product Master'!$A$2:$O$5991,4,FALSE())</f>
        <v>Orchard Bend Peaches, 1 lb</v>
      </c>
      <c r="G3870" s="4" t="str">
        <f aca="false">VLOOKUP($B3870,'Product Master'!$A$2:$O$5991,9,FALSE())</f>
        <v>1 lb</v>
      </c>
      <c r="H3870" s="5" t="s">
        <v>16</v>
      </c>
      <c r="I3870" s="6" t="n">
        <f aca="false">VLOOKUP($B3870,'Product Master'!$A$2:$O$5991,14,FALSE())</f>
        <v>3.99</v>
      </c>
      <c r="J3870" s="7" t="n">
        <f aca="false">VLOOKUP($B3870,'Product Master'!$A$2:$O$5991,13,FALSE())</f>
        <v>1</v>
      </c>
      <c r="K3870" s="7" t="str">
        <f aca="false">VLOOKUP($B3870,'Product Master'!$A$2:$O$5991,11,FALSE())</f>
        <v>N</v>
      </c>
      <c r="L3870" s="7" t="str">
        <f aca="false">VLOOKUP($B3870,'Product Master'!$A$2:$O$5991,12,FALSE())</f>
        <v>Y</v>
      </c>
      <c r="M3870" s="3" t="n">
        <v>178</v>
      </c>
      <c r="N3870" s="3" t="n">
        <v>31</v>
      </c>
    </row>
    <row r="3871" customFormat="false" ht="15" hidden="false" customHeight="true" outlineLevel="0" collapsed="false">
      <c r="A3871" s="3" t="s">
        <v>7753</v>
      </c>
      <c r="B3871" s="3" t="s">
        <v>7754</v>
      </c>
      <c r="C3871" s="4" t="str">
        <f aca="false">VLOOKUP($B3871,'Product Master'!$A$2:$O$5991,7,FALSE())</f>
        <v>Produce</v>
      </c>
      <c r="D3871" s="4" t="str">
        <f aca="false">VLOOKUP($B3871,'Product Master'!$A$2:$O$5991,8,FALSE())</f>
        <v>Fresh Fruit</v>
      </c>
      <c r="E3871" s="4" t="str">
        <f aca="false">VLOOKUP($B3871,'Product Master'!$A$2:$O$5991,5,FALSE())</f>
        <v>Sunfield Farms</v>
      </c>
      <c r="F3871" s="4" t="str">
        <f aca="false">VLOOKUP($B3871,'Product Master'!$A$2:$O$5991,4,FALSE())</f>
        <v>Sunfield Farms Gala Apples, 1 lb</v>
      </c>
      <c r="G3871" s="4" t="str">
        <f aca="false">VLOOKUP($B3871,'Product Master'!$A$2:$O$5991,9,FALSE())</f>
        <v>1 lb</v>
      </c>
      <c r="H3871" s="5" t="s">
        <v>16</v>
      </c>
      <c r="I3871" s="6" t="n">
        <f aca="false">VLOOKUP($B3871,'Product Master'!$A$2:$O$5991,14,FALSE())</f>
        <v>3.39</v>
      </c>
      <c r="J3871" s="7" t="n">
        <f aca="false">VLOOKUP($B3871,'Product Master'!$A$2:$O$5991,13,FALSE())</f>
        <v>12</v>
      </c>
      <c r="K3871" s="7" t="str">
        <f aca="false">VLOOKUP($B3871,'Product Master'!$A$2:$O$5991,11,FALSE())</f>
        <v>N</v>
      </c>
      <c r="L3871" s="7" t="str">
        <f aca="false">VLOOKUP($B3871,'Product Master'!$A$2:$O$5991,12,FALSE())</f>
        <v>Y</v>
      </c>
      <c r="M3871" s="3" t="n">
        <v>180</v>
      </c>
      <c r="N3871" s="3" t="n">
        <v>56</v>
      </c>
    </row>
    <row r="3872" customFormat="false" ht="15" hidden="false" customHeight="true" outlineLevel="0" collapsed="false">
      <c r="A3872" s="3" t="s">
        <v>7755</v>
      </c>
      <c r="B3872" s="3" t="s">
        <v>7756</v>
      </c>
      <c r="C3872" s="4" t="str">
        <f aca="false">VLOOKUP($B3872,'Product Master'!$A$2:$O$5991,7,FALSE())</f>
        <v>Produce</v>
      </c>
      <c r="D3872" s="4" t="str">
        <f aca="false">VLOOKUP($B3872,'Product Master'!$A$2:$O$5991,8,FALSE())</f>
        <v>Fresh Fruit</v>
      </c>
      <c r="E3872" s="4" t="str">
        <f aca="false">VLOOKUP($B3872,'Product Master'!$A$2:$O$5991,5,FALSE())</f>
        <v>Harborline</v>
      </c>
      <c r="F3872" s="4" t="str">
        <f aca="false">VLOOKUP($B3872,'Product Master'!$A$2:$O$5991,4,FALSE())</f>
        <v>Harborline Bananas, 2 lb bag</v>
      </c>
      <c r="G3872" s="4" t="str">
        <f aca="false">VLOOKUP($B3872,'Product Master'!$A$2:$O$5991,9,FALSE())</f>
        <v>2 lb bag</v>
      </c>
      <c r="H3872" s="5" t="s">
        <v>16</v>
      </c>
      <c r="I3872" s="6" t="n">
        <f aca="false">VLOOKUP($B3872,'Product Master'!$A$2:$O$5991,14,FALSE())</f>
        <v>4.29</v>
      </c>
      <c r="J3872" s="7" t="n">
        <f aca="false">VLOOKUP($B3872,'Product Master'!$A$2:$O$5991,13,FALSE())</f>
        <v>12</v>
      </c>
      <c r="K3872" s="7" t="str">
        <f aca="false">VLOOKUP($B3872,'Product Master'!$A$2:$O$5991,11,FALSE())</f>
        <v>Y</v>
      </c>
      <c r="L3872" s="7" t="str">
        <f aca="false">VLOOKUP($B3872,'Product Master'!$A$2:$O$5991,12,FALSE())</f>
        <v>Y</v>
      </c>
      <c r="M3872" s="3" t="n">
        <v>32</v>
      </c>
      <c r="N3872" s="3" t="n">
        <v>23</v>
      </c>
    </row>
    <row r="3873" customFormat="false" ht="15" hidden="false" customHeight="true" outlineLevel="0" collapsed="false">
      <c r="A3873" s="3" t="s">
        <v>7757</v>
      </c>
      <c r="B3873" s="3" t="s">
        <v>7758</v>
      </c>
      <c r="C3873" s="4" t="str">
        <f aca="false">VLOOKUP($B3873,'Product Master'!$A$2:$O$5991,7,FALSE())</f>
        <v>Produce</v>
      </c>
      <c r="D3873" s="4" t="str">
        <f aca="false">VLOOKUP($B3873,'Product Master'!$A$2:$O$5991,8,FALSE())</f>
        <v>Fresh Fruit</v>
      </c>
      <c r="E3873" s="4" t="str">
        <f aca="false">VLOOKUP($B3873,'Product Master'!$A$2:$O$5991,5,FALSE())</f>
        <v>Orchard Bend</v>
      </c>
      <c r="F3873" s="4" t="str">
        <f aca="false">VLOOKUP($B3873,'Product Master'!$A$2:$O$5991,4,FALSE())</f>
        <v>Orchard Bend Limes, each</v>
      </c>
      <c r="G3873" s="4" t="str">
        <f aca="false">VLOOKUP($B3873,'Product Master'!$A$2:$O$5991,9,FALSE())</f>
        <v>each</v>
      </c>
      <c r="H3873" s="5" t="s">
        <v>16</v>
      </c>
      <c r="I3873" s="6" t="n">
        <f aca="false">VLOOKUP($B3873,'Product Master'!$A$2:$O$5991,14,FALSE())</f>
        <v>2.39</v>
      </c>
      <c r="J3873" s="7" t="n">
        <f aca="false">VLOOKUP($B3873,'Product Master'!$A$2:$O$5991,13,FALSE())</f>
        <v>12</v>
      </c>
      <c r="K3873" s="7" t="str">
        <f aca="false">VLOOKUP($B3873,'Product Master'!$A$2:$O$5991,11,FALSE())</f>
        <v>N</v>
      </c>
      <c r="L3873" s="7" t="str">
        <f aca="false">VLOOKUP($B3873,'Product Master'!$A$2:$O$5991,12,FALSE())</f>
        <v>Y</v>
      </c>
      <c r="M3873" s="3" t="n">
        <v>65</v>
      </c>
      <c r="N3873" s="3" t="n">
        <v>26</v>
      </c>
    </row>
    <row r="3874" customFormat="false" ht="15" hidden="false" customHeight="true" outlineLevel="0" collapsed="false">
      <c r="A3874" s="3" t="s">
        <v>7759</v>
      </c>
      <c r="B3874" s="3" t="s">
        <v>7760</v>
      </c>
      <c r="C3874" s="4" t="str">
        <f aca="false">VLOOKUP($B3874,'Product Master'!$A$2:$O$5991,7,FALSE())</f>
        <v>Produce</v>
      </c>
      <c r="D3874" s="4" t="str">
        <f aca="false">VLOOKUP($B3874,'Product Master'!$A$2:$O$5991,8,FALSE())</f>
        <v>Fresh Fruit</v>
      </c>
      <c r="E3874" s="4" t="str">
        <f aca="false">VLOOKUP($B3874,'Product Master'!$A$2:$O$5991,5,FALSE())</f>
        <v>Sunfield Farms</v>
      </c>
      <c r="F3874" s="4" t="str">
        <f aca="false">VLOOKUP($B3874,'Product Master'!$A$2:$O$5991,4,FALSE())</f>
        <v>Sunfield Farms Pears, each</v>
      </c>
      <c r="G3874" s="4" t="str">
        <f aca="false">VLOOKUP($B3874,'Product Master'!$A$2:$O$5991,9,FALSE())</f>
        <v>each</v>
      </c>
      <c r="H3874" s="5" t="s">
        <v>16</v>
      </c>
      <c r="I3874" s="6" t="n">
        <f aca="false">VLOOKUP($B3874,'Product Master'!$A$2:$O$5991,14,FALSE())</f>
        <v>1.29</v>
      </c>
      <c r="J3874" s="7" t="n">
        <f aca="false">VLOOKUP($B3874,'Product Master'!$A$2:$O$5991,13,FALSE())</f>
        <v>6</v>
      </c>
      <c r="K3874" s="7" t="str">
        <f aca="false">VLOOKUP($B3874,'Product Master'!$A$2:$O$5991,11,FALSE())</f>
        <v>N</v>
      </c>
      <c r="L3874" s="7" t="str">
        <f aca="false">VLOOKUP($B3874,'Product Master'!$A$2:$O$5991,12,FALSE())</f>
        <v>Y</v>
      </c>
      <c r="M3874" s="3" t="n">
        <v>179</v>
      </c>
      <c r="N3874" s="3" t="n">
        <v>31</v>
      </c>
    </row>
    <row r="3875" customFormat="false" ht="15" hidden="false" customHeight="true" outlineLevel="0" collapsed="false">
      <c r="A3875" s="3" t="s">
        <v>7761</v>
      </c>
      <c r="B3875" s="3" t="s">
        <v>7762</v>
      </c>
      <c r="C3875" s="4" t="str">
        <f aca="false">VLOOKUP($B3875,'Product Master'!$A$2:$O$5991,7,FALSE())</f>
        <v>Produce</v>
      </c>
      <c r="D3875" s="4" t="str">
        <f aca="false">VLOOKUP($B3875,'Product Master'!$A$2:$O$5991,8,FALSE())</f>
        <v>Fresh Fruit</v>
      </c>
      <c r="E3875" s="4" t="str">
        <f aca="false">VLOOKUP($B3875,'Product Master'!$A$2:$O$5991,5,FALSE())</f>
        <v>GreenAcre</v>
      </c>
      <c r="F3875" s="4" t="str">
        <f aca="false">VLOOKUP($B3875,'Product Master'!$A$2:$O$5991,4,FALSE())</f>
        <v>GreenAcre Lemons, 1 lb</v>
      </c>
      <c r="G3875" s="4" t="str">
        <f aca="false">VLOOKUP($B3875,'Product Master'!$A$2:$O$5991,9,FALSE())</f>
        <v>1 lb</v>
      </c>
      <c r="H3875" s="5" t="s">
        <v>16</v>
      </c>
      <c r="I3875" s="6" t="n">
        <f aca="false">VLOOKUP($B3875,'Product Master'!$A$2:$O$5991,14,FALSE())</f>
        <v>3.39</v>
      </c>
      <c r="J3875" s="7" t="n">
        <f aca="false">VLOOKUP($B3875,'Product Master'!$A$2:$O$5991,13,FALSE())</f>
        <v>8</v>
      </c>
      <c r="K3875" s="7" t="str">
        <f aca="false">VLOOKUP($B3875,'Product Master'!$A$2:$O$5991,11,FALSE())</f>
        <v>N</v>
      </c>
      <c r="L3875" s="7" t="str">
        <f aca="false">VLOOKUP($B3875,'Product Master'!$A$2:$O$5991,12,FALSE())</f>
        <v>Y</v>
      </c>
      <c r="M3875" s="3" t="n">
        <v>50</v>
      </c>
      <c r="N3875" s="3" t="n">
        <v>38</v>
      </c>
    </row>
    <row r="3876" customFormat="false" ht="15" hidden="false" customHeight="true" outlineLevel="0" collapsed="false">
      <c r="A3876" s="3" t="s">
        <v>7763</v>
      </c>
      <c r="B3876" s="3" t="s">
        <v>7764</v>
      </c>
      <c r="C3876" s="4" t="str">
        <f aca="false">VLOOKUP($B3876,'Product Master'!$A$2:$O$5991,7,FALSE())</f>
        <v>Produce</v>
      </c>
      <c r="D3876" s="4" t="str">
        <f aca="false">VLOOKUP($B3876,'Product Master'!$A$2:$O$5991,8,FALSE())</f>
        <v>Fresh Fruit</v>
      </c>
      <c r="E3876" s="4" t="str">
        <f aca="false">VLOOKUP($B3876,'Product Master'!$A$2:$O$5991,5,FALSE())</f>
        <v>Harborline</v>
      </c>
      <c r="F3876" s="4" t="str">
        <f aca="false">VLOOKUP($B3876,'Product Master'!$A$2:$O$5991,4,FALSE())</f>
        <v>Harborline Watermelon, 2 lb bag</v>
      </c>
      <c r="G3876" s="4" t="str">
        <f aca="false">VLOOKUP($B3876,'Product Master'!$A$2:$O$5991,9,FALSE())</f>
        <v>2 lb bag</v>
      </c>
      <c r="H3876" s="5" t="s">
        <v>16</v>
      </c>
      <c r="I3876" s="6" t="n">
        <f aca="false">VLOOKUP($B3876,'Product Master'!$A$2:$O$5991,14,FALSE())</f>
        <v>3.89</v>
      </c>
      <c r="J3876" s="7" t="n">
        <f aca="false">VLOOKUP($B3876,'Product Master'!$A$2:$O$5991,13,FALSE())</f>
        <v>6</v>
      </c>
      <c r="K3876" s="7" t="str">
        <f aca="false">VLOOKUP($B3876,'Product Master'!$A$2:$O$5991,11,FALSE())</f>
        <v>Y</v>
      </c>
      <c r="L3876" s="7" t="str">
        <f aca="false">VLOOKUP($B3876,'Product Master'!$A$2:$O$5991,12,FALSE())</f>
        <v>Y</v>
      </c>
      <c r="M3876" s="3" t="n">
        <v>92</v>
      </c>
      <c r="N3876" s="3" t="n">
        <v>45</v>
      </c>
    </row>
    <row r="3877" customFormat="false" ht="15" hidden="false" customHeight="true" outlineLevel="0" collapsed="false">
      <c r="A3877" s="3" t="s">
        <v>7765</v>
      </c>
      <c r="B3877" s="3" t="s">
        <v>7766</v>
      </c>
      <c r="C3877" s="4" t="str">
        <f aca="false">VLOOKUP($B3877,'Product Master'!$A$2:$O$5991,7,FALSE())</f>
        <v>Produce</v>
      </c>
      <c r="D3877" s="4" t="str">
        <f aca="false">VLOOKUP($B3877,'Product Master'!$A$2:$O$5991,8,FALSE())</f>
        <v>Fresh Fruit</v>
      </c>
      <c r="E3877" s="4" t="str">
        <f aca="false">VLOOKUP($B3877,'Product Master'!$A$2:$O$5991,5,FALSE())</f>
        <v>GreenAcre</v>
      </c>
      <c r="F3877" s="4" t="str">
        <f aca="false">VLOOKUP($B3877,'Product Master'!$A$2:$O$5991,4,FALSE())</f>
        <v>GreenAcre Peaches, 2 lb bag</v>
      </c>
      <c r="G3877" s="4" t="str">
        <f aca="false">VLOOKUP($B3877,'Product Master'!$A$2:$O$5991,9,FALSE())</f>
        <v>2 lb bag</v>
      </c>
      <c r="H3877" s="5" t="s">
        <v>16</v>
      </c>
      <c r="I3877" s="6" t="n">
        <f aca="false">VLOOKUP($B3877,'Product Master'!$A$2:$O$5991,14,FALSE())</f>
        <v>3.79</v>
      </c>
      <c r="J3877" s="7" t="n">
        <f aca="false">VLOOKUP($B3877,'Product Master'!$A$2:$O$5991,13,FALSE())</f>
        <v>6</v>
      </c>
      <c r="K3877" s="7" t="str">
        <f aca="false">VLOOKUP($B3877,'Product Master'!$A$2:$O$5991,11,FALSE())</f>
        <v>N</v>
      </c>
      <c r="L3877" s="7" t="str">
        <f aca="false">VLOOKUP($B3877,'Product Master'!$A$2:$O$5991,12,FALSE())</f>
        <v>Y</v>
      </c>
      <c r="M3877" s="3" t="n">
        <v>226</v>
      </c>
      <c r="N3877" s="3" t="n">
        <v>9</v>
      </c>
    </row>
    <row r="3878" customFormat="false" ht="15" hidden="false" customHeight="true" outlineLevel="0" collapsed="false">
      <c r="A3878" s="3" t="s">
        <v>7767</v>
      </c>
      <c r="B3878" s="3" t="s">
        <v>7768</v>
      </c>
      <c r="C3878" s="4" t="str">
        <f aca="false">VLOOKUP($B3878,'Product Master'!$A$2:$O$5991,7,FALSE())</f>
        <v>Produce</v>
      </c>
      <c r="D3878" s="4" t="str">
        <f aca="false">VLOOKUP($B3878,'Product Master'!$A$2:$O$5991,8,FALSE())</f>
        <v>Fresh Fruit</v>
      </c>
      <c r="E3878" s="4" t="str">
        <f aca="false">VLOOKUP($B3878,'Product Master'!$A$2:$O$5991,5,FALSE())</f>
        <v>Harborline</v>
      </c>
      <c r="F3878" s="4" t="str">
        <f aca="false">VLOOKUP($B3878,'Product Master'!$A$2:$O$5991,4,FALSE())</f>
        <v>Harborline Pineapple, 1 lb</v>
      </c>
      <c r="G3878" s="4" t="str">
        <f aca="false">VLOOKUP($B3878,'Product Master'!$A$2:$O$5991,9,FALSE())</f>
        <v>1 lb</v>
      </c>
      <c r="H3878" s="5" t="s">
        <v>16</v>
      </c>
      <c r="I3878" s="6" t="n">
        <f aca="false">VLOOKUP($B3878,'Product Master'!$A$2:$O$5991,14,FALSE())</f>
        <v>2.99</v>
      </c>
      <c r="J3878" s="7" t="n">
        <f aca="false">VLOOKUP($B3878,'Product Master'!$A$2:$O$5991,13,FALSE())</f>
        <v>1</v>
      </c>
      <c r="K3878" s="7" t="str">
        <f aca="false">VLOOKUP($B3878,'Product Master'!$A$2:$O$5991,11,FALSE())</f>
        <v>Y</v>
      </c>
      <c r="L3878" s="7" t="str">
        <f aca="false">VLOOKUP($B3878,'Product Master'!$A$2:$O$5991,12,FALSE())</f>
        <v>Y</v>
      </c>
      <c r="M3878" s="3" t="n">
        <v>250</v>
      </c>
      <c r="N3878" s="3" t="n">
        <v>30</v>
      </c>
    </row>
    <row r="3879" customFormat="false" ht="15" hidden="false" customHeight="true" outlineLevel="0" collapsed="false">
      <c r="A3879" s="3" t="s">
        <v>7769</v>
      </c>
      <c r="B3879" s="3" t="s">
        <v>7770</v>
      </c>
      <c r="C3879" s="4" t="str">
        <f aca="false">VLOOKUP($B3879,'Product Master'!$A$2:$O$5991,7,FALSE())</f>
        <v>Produce</v>
      </c>
      <c r="D3879" s="4" t="str">
        <f aca="false">VLOOKUP($B3879,'Product Master'!$A$2:$O$5991,8,FALSE())</f>
        <v>Fresh Fruit</v>
      </c>
      <c r="E3879" s="4" t="str">
        <f aca="false">VLOOKUP($B3879,'Product Master'!$A$2:$O$5991,5,FALSE())</f>
        <v>GreenAcre</v>
      </c>
      <c r="F3879" s="4" t="str">
        <f aca="false">VLOOKUP($B3879,'Product Master'!$A$2:$O$5991,4,FALSE())</f>
        <v>GreenAcre Limes, 1 lb</v>
      </c>
      <c r="G3879" s="4" t="str">
        <f aca="false">VLOOKUP($B3879,'Product Master'!$A$2:$O$5991,9,FALSE())</f>
        <v>1 lb</v>
      </c>
      <c r="H3879" s="5" t="s">
        <v>16</v>
      </c>
      <c r="I3879" s="6" t="n">
        <f aca="false">VLOOKUP($B3879,'Product Master'!$A$2:$O$5991,14,FALSE())</f>
        <v>4.39</v>
      </c>
      <c r="J3879" s="7" t="n">
        <f aca="false">VLOOKUP($B3879,'Product Master'!$A$2:$O$5991,13,FALSE())</f>
        <v>12</v>
      </c>
      <c r="K3879" s="7" t="str">
        <f aca="false">VLOOKUP($B3879,'Product Master'!$A$2:$O$5991,11,FALSE())</f>
        <v>N</v>
      </c>
      <c r="L3879" s="7" t="str">
        <f aca="false">VLOOKUP($B3879,'Product Master'!$A$2:$O$5991,12,FALSE())</f>
        <v>Y</v>
      </c>
      <c r="M3879" s="3" t="n">
        <v>238</v>
      </c>
      <c r="N3879" s="3" t="n">
        <v>25</v>
      </c>
    </row>
    <row r="3880" customFormat="false" ht="15" hidden="false" customHeight="true" outlineLevel="0" collapsed="false">
      <c r="A3880" s="3" t="s">
        <v>7771</v>
      </c>
      <c r="B3880" s="3" t="s">
        <v>7772</v>
      </c>
      <c r="C3880" s="4" t="str">
        <f aca="false">VLOOKUP($B3880,'Product Master'!$A$2:$O$5991,7,FALSE())</f>
        <v>Produce</v>
      </c>
      <c r="D3880" s="4" t="str">
        <f aca="false">VLOOKUP($B3880,'Product Master'!$A$2:$O$5991,8,FALSE())</f>
        <v>Fresh Fruit</v>
      </c>
      <c r="E3880" s="4" t="str">
        <f aca="false">VLOOKUP($B3880,'Product Master'!$A$2:$O$5991,5,FALSE())</f>
        <v>Harborline</v>
      </c>
      <c r="F3880" s="4" t="str">
        <f aca="false">VLOOKUP($B3880,'Product Master'!$A$2:$O$5991,4,FALSE())</f>
        <v>Harborline Honeycrisp Apples, 1 lb</v>
      </c>
      <c r="G3880" s="4" t="str">
        <f aca="false">VLOOKUP($B3880,'Product Master'!$A$2:$O$5991,9,FALSE())</f>
        <v>1 lb</v>
      </c>
      <c r="H3880" s="5" t="s">
        <v>16</v>
      </c>
      <c r="I3880" s="6" t="n">
        <f aca="false">VLOOKUP($B3880,'Product Master'!$A$2:$O$5991,14,FALSE())</f>
        <v>1.79</v>
      </c>
      <c r="J3880" s="7" t="n">
        <f aca="false">VLOOKUP($B3880,'Product Master'!$A$2:$O$5991,13,FALSE())</f>
        <v>1</v>
      </c>
      <c r="K3880" s="7" t="str">
        <f aca="false">VLOOKUP($B3880,'Product Master'!$A$2:$O$5991,11,FALSE())</f>
        <v>Y</v>
      </c>
      <c r="L3880" s="7" t="str">
        <f aca="false">VLOOKUP($B3880,'Product Master'!$A$2:$O$5991,12,FALSE())</f>
        <v>Y</v>
      </c>
      <c r="M3880" s="3" t="n">
        <v>173</v>
      </c>
      <c r="N3880" s="3" t="n">
        <v>53</v>
      </c>
    </row>
    <row r="3881" customFormat="false" ht="15" hidden="false" customHeight="true" outlineLevel="0" collapsed="false">
      <c r="A3881" s="3" t="s">
        <v>7773</v>
      </c>
      <c r="B3881" s="3" t="s">
        <v>7774</v>
      </c>
      <c r="C3881" s="4" t="str">
        <f aca="false">VLOOKUP($B3881,'Product Master'!$A$2:$O$5991,7,FALSE())</f>
        <v>Produce</v>
      </c>
      <c r="D3881" s="4" t="str">
        <f aca="false">VLOOKUP($B3881,'Product Master'!$A$2:$O$5991,8,FALSE())</f>
        <v>Fresh Fruit</v>
      </c>
      <c r="E3881" s="4" t="str">
        <f aca="false">VLOOKUP($B3881,'Product Master'!$A$2:$O$5991,5,FALSE())</f>
        <v>GreenAcre</v>
      </c>
      <c r="F3881" s="4" t="str">
        <f aca="false">VLOOKUP($B3881,'Product Master'!$A$2:$O$5991,4,FALSE())</f>
        <v>GreenAcre Bananas, 1 lb</v>
      </c>
      <c r="G3881" s="4" t="str">
        <f aca="false">VLOOKUP($B3881,'Product Master'!$A$2:$O$5991,9,FALSE())</f>
        <v>1 lb</v>
      </c>
      <c r="H3881" s="5" t="s">
        <v>16</v>
      </c>
      <c r="I3881" s="6" t="n">
        <f aca="false">VLOOKUP($B3881,'Product Master'!$A$2:$O$5991,14,FALSE())</f>
        <v>3.49</v>
      </c>
      <c r="J3881" s="7" t="n">
        <f aca="false">VLOOKUP($B3881,'Product Master'!$A$2:$O$5991,13,FALSE())</f>
        <v>8</v>
      </c>
      <c r="K3881" s="7" t="str">
        <f aca="false">VLOOKUP($B3881,'Product Master'!$A$2:$O$5991,11,FALSE())</f>
        <v>N</v>
      </c>
      <c r="L3881" s="7" t="str">
        <f aca="false">VLOOKUP($B3881,'Product Master'!$A$2:$O$5991,12,FALSE())</f>
        <v>Y</v>
      </c>
      <c r="M3881" s="3" t="n">
        <v>166</v>
      </c>
      <c r="N3881" s="3" t="n">
        <v>46</v>
      </c>
    </row>
    <row r="3882" customFormat="false" ht="15" hidden="false" customHeight="true" outlineLevel="0" collapsed="false">
      <c r="A3882" s="3" t="s">
        <v>7775</v>
      </c>
      <c r="B3882" s="3" t="s">
        <v>7776</v>
      </c>
      <c r="C3882" s="4" t="str">
        <f aca="false">VLOOKUP($B3882,'Product Master'!$A$2:$O$5991,7,FALSE())</f>
        <v>Produce</v>
      </c>
      <c r="D3882" s="4" t="str">
        <f aca="false">VLOOKUP($B3882,'Product Master'!$A$2:$O$5991,8,FALSE())</f>
        <v>Fresh Fruit</v>
      </c>
      <c r="E3882" s="4" t="str">
        <f aca="false">VLOOKUP($B3882,'Product Master'!$A$2:$O$5991,5,FALSE())</f>
        <v>Orchard Bend</v>
      </c>
      <c r="F3882" s="4" t="str">
        <f aca="false">VLOOKUP($B3882,'Product Master'!$A$2:$O$5991,4,FALSE())</f>
        <v>Orchard Bend Avocados, each</v>
      </c>
      <c r="G3882" s="4" t="str">
        <f aca="false">VLOOKUP($B3882,'Product Master'!$A$2:$O$5991,9,FALSE())</f>
        <v>each</v>
      </c>
      <c r="H3882" s="5" t="s">
        <v>16</v>
      </c>
      <c r="I3882" s="6" t="n">
        <f aca="false">VLOOKUP($B3882,'Product Master'!$A$2:$O$5991,14,FALSE())</f>
        <v>4.29</v>
      </c>
      <c r="J3882" s="7" t="n">
        <f aca="false">VLOOKUP($B3882,'Product Master'!$A$2:$O$5991,13,FALSE())</f>
        <v>1</v>
      </c>
      <c r="K3882" s="7" t="str">
        <f aca="false">VLOOKUP($B3882,'Product Master'!$A$2:$O$5991,11,FALSE())</f>
        <v>N</v>
      </c>
      <c r="L3882" s="7" t="str">
        <f aca="false">VLOOKUP($B3882,'Product Master'!$A$2:$O$5991,12,FALSE())</f>
        <v>Y</v>
      </c>
      <c r="M3882" s="3" t="n">
        <v>213</v>
      </c>
      <c r="N3882" s="3" t="n">
        <v>8</v>
      </c>
    </row>
    <row r="3883" customFormat="false" ht="15" hidden="false" customHeight="true" outlineLevel="0" collapsed="false">
      <c r="A3883" s="3" t="s">
        <v>7777</v>
      </c>
      <c r="B3883" s="3" t="s">
        <v>7778</v>
      </c>
      <c r="C3883" s="4" t="str">
        <f aca="false">VLOOKUP($B3883,'Product Master'!$A$2:$O$5991,7,FALSE())</f>
        <v>Produce</v>
      </c>
      <c r="D3883" s="4" t="str">
        <f aca="false">VLOOKUP($B3883,'Product Master'!$A$2:$O$5991,8,FALSE())</f>
        <v>Fresh Fruit</v>
      </c>
      <c r="E3883" s="4" t="str">
        <f aca="false">VLOOKUP($B3883,'Product Master'!$A$2:$O$5991,5,FALSE())</f>
        <v>GreenAcre</v>
      </c>
      <c r="F3883" s="4" t="str">
        <f aca="false">VLOOKUP($B3883,'Product Master'!$A$2:$O$5991,4,FALSE())</f>
        <v>GreenAcre Pineapple, 1 lb</v>
      </c>
      <c r="G3883" s="4" t="str">
        <f aca="false">VLOOKUP($B3883,'Product Master'!$A$2:$O$5991,9,FALSE())</f>
        <v>1 lb</v>
      </c>
      <c r="H3883" s="5" t="s">
        <v>16</v>
      </c>
      <c r="I3883" s="6" t="n">
        <f aca="false">VLOOKUP($B3883,'Product Master'!$A$2:$O$5991,14,FALSE())</f>
        <v>3.89</v>
      </c>
      <c r="J3883" s="7" t="n">
        <f aca="false">VLOOKUP($B3883,'Product Master'!$A$2:$O$5991,13,FALSE())</f>
        <v>6</v>
      </c>
      <c r="K3883" s="7" t="str">
        <f aca="false">VLOOKUP($B3883,'Product Master'!$A$2:$O$5991,11,FALSE())</f>
        <v>N</v>
      </c>
      <c r="L3883" s="7" t="str">
        <f aca="false">VLOOKUP($B3883,'Product Master'!$A$2:$O$5991,12,FALSE())</f>
        <v>Y</v>
      </c>
      <c r="M3883" s="3" t="n">
        <v>211</v>
      </c>
      <c r="N3883" s="3" t="n">
        <v>7</v>
      </c>
    </row>
    <row r="3884" customFormat="false" ht="15" hidden="false" customHeight="true" outlineLevel="0" collapsed="false">
      <c r="A3884" s="3" t="s">
        <v>7779</v>
      </c>
      <c r="B3884" s="3" t="s">
        <v>7780</v>
      </c>
      <c r="C3884" s="4" t="str">
        <f aca="false">VLOOKUP($B3884,'Product Master'!$A$2:$O$5991,7,FALSE())</f>
        <v>Produce</v>
      </c>
      <c r="D3884" s="4" t="str">
        <f aca="false">VLOOKUP($B3884,'Product Master'!$A$2:$O$5991,8,FALSE())</f>
        <v>Fresh Fruit</v>
      </c>
      <c r="E3884" s="4" t="str">
        <f aca="false">VLOOKUP($B3884,'Product Master'!$A$2:$O$5991,5,FALSE())</f>
        <v>GreenAcre</v>
      </c>
      <c r="F3884" s="4" t="str">
        <f aca="false">VLOOKUP($B3884,'Product Master'!$A$2:$O$5991,4,FALSE())</f>
        <v>GreenAcre Lemons, 2 lb bag</v>
      </c>
      <c r="G3884" s="4" t="str">
        <f aca="false">VLOOKUP($B3884,'Product Master'!$A$2:$O$5991,9,FALSE())</f>
        <v>2 lb bag</v>
      </c>
      <c r="H3884" s="5" t="s">
        <v>16</v>
      </c>
      <c r="I3884" s="6" t="n">
        <f aca="false">VLOOKUP($B3884,'Product Master'!$A$2:$O$5991,14,FALSE())</f>
        <v>1.49</v>
      </c>
      <c r="J3884" s="7" t="n">
        <f aca="false">VLOOKUP($B3884,'Product Master'!$A$2:$O$5991,13,FALSE())</f>
        <v>6</v>
      </c>
      <c r="K3884" s="7" t="str">
        <f aca="false">VLOOKUP($B3884,'Product Master'!$A$2:$O$5991,11,FALSE())</f>
        <v>N</v>
      </c>
      <c r="L3884" s="7" t="str">
        <f aca="false">VLOOKUP($B3884,'Product Master'!$A$2:$O$5991,12,FALSE())</f>
        <v>Y</v>
      </c>
      <c r="M3884" s="3" t="n">
        <v>42</v>
      </c>
      <c r="N3884" s="3" t="n">
        <v>55</v>
      </c>
    </row>
    <row r="3885" customFormat="false" ht="15" hidden="false" customHeight="true" outlineLevel="0" collapsed="false">
      <c r="A3885" s="3" t="s">
        <v>7781</v>
      </c>
      <c r="B3885" s="3" t="s">
        <v>7782</v>
      </c>
      <c r="C3885" s="4" t="str">
        <f aca="false">VLOOKUP($B3885,'Product Master'!$A$2:$O$5991,7,FALSE())</f>
        <v>Produce</v>
      </c>
      <c r="D3885" s="4" t="str">
        <f aca="false">VLOOKUP($B3885,'Product Master'!$A$2:$O$5991,8,FALSE())</f>
        <v>Fresh Vegetables</v>
      </c>
      <c r="E3885" s="4" t="str">
        <f aca="false">VLOOKUP($B3885,'Product Master'!$A$2:$O$5991,5,FALSE())</f>
        <v>Sunfield Farms</v>
      </c>
      <c r="F3885" s="4" t="str">
        <f aca="false">VLOOKUP($B3885,'Product Master'!$A$2:$O$5991,4,FALSE())</f>
        <v>Sunfield Farms Mushrooms, 3 lb bag</v>
      </c>
      <c r="G3885" s="4" t="str">
        <f aca="false">VLOOKUP($B3885,'Product Master'!$A$2:$O$5991,9,FALSE())</f>
        <v>3 lb bag</v>
      </c>
      <c r="H3885" s="5" t="s">
        <v>16</v>
      </c>
      <c r="I3885" s="6" t="n">
        <f aca="false">VLOOKUP($B3885,'Product Master'!$A$2:$O$5991,14,FALSE())</f>
        <v>3.29</v>
      </c>
      <c r="J3885" s="7" t="n">
        <f aca="false">VLOOKUP($B3885,'Product Master'!$A$2:$O$5991,13,FALSE())</f>
        <v>8</v>
      </c>
      <c r="K3885" s="7" t="str">
        <f aca="false">VLOOKUP($B3885,'Product Master'!$A$2:$O$5991,11,FALSE())</f>
        <v>N</v>
      </c>
      <c r="L3885" s="7" t="str">
        <f aca="false">VLOOKUP($B3885,'Product Master'!$A$2:$O$5991,12,FALSE())</f>
        <v>Y</v>
      </c>
      <c r="M3885" s="3" t="n">
        <v>212</v>
      </c>
      <c r="N3885" s="3" t="n">
        <v>11</v>
      </c>
    </row>
    <row r="3886" customFormat="false" ht="15" hidden="false" customHeight="true" outlineLevel="0" collapsed="false">
      <c r="A3886" s="3" t="s">
        <v>7783</v>
      </c>
      <c r="B3886" s="3" t="s">
        <v>7784</v>
      </c>
      <c r="C3886" s="4" t="str">
        <f aca="false">VLOOKUP($B3886,'Product Master'!$A$2:$O$5991,7,FALSE())</f>
        <v>Produce</v>
      </c>
      <c r="D3886" s="4" t="str">
        <f aca="false">VLOOKUP($B3886,'Product Master'!$A$2:$O$5991,8,FALSE())</f>
        <v>Fresh Vegetables</v>
      </c>
      <c r="E3886" s="4" t="str">
        <f aca="false">VLOOKUP($B3886,'Product Master'!$A$2:$O$5991,5,FALSE())</f>
        <v>GreenAcre</v>
      </c>
      <c r="F3886" s="4" t="str">
        <f aca="false">VLOOKUP($B3886,'Product Master'!$A$2:$O$5991,4,FALSE())</f>
        <v>GreenAcre Cabbage, each</v>
      </c>
      <c r="G3886" s="4" t="str">
        <f aca="false">VLOOKUP($B3886,'Product Master'!$A$2:$O$5991,9,FALSE())</f>
        <v>each</v>
      </c>
      <c r="H3886" s="5" t="s">
        <v>16</v>
      </c>
      <c r="I3886" s="6" t="n">
        <f aca="false">VLOOKUP($B3886,'Product Master'!$A$2:$O$5991,14,FALSE())</f>
        <v>4.29</v>
      </c>
      <c r="J3886" s="7" t="n">
        <f aca="false">VLOOKUP($B3886,'Product Master'!$A$2:$O$5991,13,FALSE())</f>
        <v>12</v>
      </c>
      <c r="K3886" s="7" t="str">
        <f aca="false">VLOOKUP($B3886,'Product Master'!$A$2:$O$5991,11,FALSE())</f>
        <v>N</v>
      </c>
      <c r="L3886" s="7" t="str">
        <f aca="false">VLOOKUP($B3886,'Product Master'!$A$2:$O$5991,12,FALSE())</f>
        <v>Y</v>
      </c>
      <c r="M3886" s="3" t="n">
        <v>76</v>
      </c>
      <c r="N3886" s="3" t="n">
        <v>20</v>
      </c>
    </row>
    <row r="3887" customFormat="false" ht="15" hidden="false" customHeight="true" outlineLevel="0" collapsed="false">
      <c r="A3887" s="3" t="s">
        <v>7785</v>
      </c>
      <c r="B3887" s="3" t="s">
        <v>7786</v>
      </c>
      <c r="C3887" s="4" t="str">
        <f aca="false">VLOOKUP($B3887,'Product Master'!$A$2:$O$5991,7,FALSE())</f>
        <v>Produce</v>
      </c>
      <c r="D3887" s="4" t="str">
        <f aca="false">VLOOKUP($B3887,'Product Master'!$A$2:$O$5991,8,FALSE())</f>
        <v>Fresh Vegetables</v>
      </c>
      <c r="E3887" s="4" t="str">
        <f aca="false">VLOOKUP($B3887,'Product Master'!$A$2:$O$5991,5,FALSE())</f>
        <v>GreenAcre</v>
      </c>
      <c r="F3887" s="4" t="str">
        <f aca="false">VLOOKUP($B3887,'Product Master'!$A$2:$O$5991,4,FALSE())</f>
        <v>GreenAcre Onions, 3 lb bag</v>
      </c>
      <c r="G3887" s="4" t="str">
        <f aca="false">VLOOKUP($B3887,'Product Master'!$A$2:$O$5991,9,FALSE())</f>
        <v>3 lb bag</v>
      </c>
      <c r="H3887" s="5" t="s">
        <v>16</v>
      </c>
      <c r="I3887" s="6" t="n">
        <f aca="false">VLOOKUP($B3887,'Product Master'!$A$2:$O$5991,14,FALSE())</f>
        <v>3.49</v>
      </c>
      <c r="J3887" s="7" t="n">
        <f aca="false">VLOOKUP($B3887,'Product Master'!$A$2:$O$5991,13,FALSE())</f>
        <v>8</v>
      </c>
      <c r="K3887" s="7" t="str">
        <f aca="false">VLOOKUP($B3887,'Product Master'!$A$2:$O$5991,11,FALSE())</f>
        <v>N</v>
      </c>
      <c r="L3887" s="7" t="str">
        <f aca="false">VLOOKUP($B3887,'Product Master'!$A$2:$O$5991,12,FALSE())</f>
        <v>Y</v>
      </c>
      <c r="M3887" s="3" t="n">
        <v>288</v>
      </c>
      <c r="N3887" s="3" t="n">
        <v>42</v>
      </c>
    </row>
    <row r="3888" customFormat="false" ht="15" hidden="false" customHeight="true" outlineLevel="0" collapsed="false">
      <c r="A3888" s="3" t="s">
        <v>7787</v>
      </c>
      <c r="B3888" s="3" t="s">
        <v>7788</v>
      </c>
      <c r="C3888" s="4" t="str">
        <f aca="false">VLOOKUP($B3888,'Product Master'!$A$2:$O$5991,7,FALSE())</f>
        <v>Produce</v>
      </c>
      <c r="D3888" s="4" t="str">
        <f aca="false">VLOOKUP($B3888,'Product Master'!$A$2:$O$5991,8,FALSE())</f>
        <v>Fresh Vegetables</v>
      </c>
      <c r="E3888" s="4" t="str">
        <f aca="false">VLOOKUP($B3888,'Product Master'!$A$2:$O$5991,5,FALSE())</f>
        <v>Orchard Bend</v>
      </c>
      <c r="F3888" s="4" t="str">
        <f aca="false">VLOOKUP($B3888,'Product Master'!$A$2:$O$5991,4,FALSE())</f>
        <v>Orchard Bend Potatoes, each</v>
      </c>
      <c r="G3888" s="4" t="str">
        <f aca="false">VLOOKUP($B3888,'Product Master'!$A$2:$O$5991,9,FALSE())</f>
        <v>each</v>
      </c>
      <c r="H3888" s="5" t="s">
        <v>16</v>
      </c>
      <c r="I3888" s="6" t="n">
        <f aca="false">VLOOKUP($B3888,'Product Master'!$A$2:$O$5991,14,FALSE())</f>
        <v>4.39</v>
      </c>
      <c r="J3888" s="7" t="n">
        <f aca="false">VLOOKUP($B3888,'Product Master'!$A$2:$O$5991,13,FALSE())</f>
        <v>12</v>
      </c>
      <c r="K3888" s="7" t="str">
        <f aca="false">VLOOKUP($B3888,'Product Master'!$A$2:$O$5991,11,FALSE())</f>
        <v>N</v>
      </c>
      <c r="L3888" s="7" t="str">
        <f aca="false">VLOOKUP($B3888,'Product Master'!$A$2:$O$5991,12,FALSE())</f>
        <v>Y</v>
      </c>
      <c r="M3888" s="3" t="n">
        <v>111</v>
      </c>
      <c r="N3888" s="3" t="n">
        <v>26</v>
      </c>
    </row>
    <row r="3889" customFormat="false" ht="15" hidden="false" customHeight="true" outlineLevel="0" collapsed="false">
      <c r="A3889" s="3" t="s">
        <v>7789</v>
      </c>
      <c r="B3889" s="3" t="s">
        <v>7790</v>
      </c>
      <c r="C3889" s="4" t="str">
        <f aca="false">VLOOKUP($B3889,'Product Master'!$A$2:$O$5991,7,FALSE())</f>
        <v>Produce</v>
      </c>
      <c r="D3889" s="4" t="str">
        <f aca="false">VLOOKUP($B3889,'Product Master'!$A$2:$O$5991,8,FALSE())</f>
        <v>Fresh Vegetables</v>
      </c>
      <c r="E3889" s="4" t="str">
        <f aca="false">VLOOKUP($B3889,'Product Master'!$A$2:$O$5991,5,FALSE())</f>
        <v>Harborline</v>
      </c>
      <c r="F3889" s="4" t="str">
        <f aca="false">VLOOKUP($B3889,'Product Master'!$A$2:$O$5991,4,FALSE())</f>
        <v>Harborline Mushrooms, 1 lb</v>
      </c>
      <c r="G3889" s="4" t="str">
        <f aca="false">VLOOKUP($B3889,'Product Master'!$A$2:$O$5991,9,FALSE())</f>
        <v>1 lb</v>
      </c>
      <c r="H3889" s="5" t="s">
        <v>16</v>
      </c>
      <c r="I3889" s="6" t="n">
        <f aca="false">VLOOKUP($B3889,'Product Master'!$A$2:$O$5991,14,FALSE())</f>
        <v>1.99</v>
      </c>
      <c r="J3889" s="7" t="n">
        <f aca="false">VLOOKUP($B3889,'Product Master'!$A$2:$O$5991,13,FALSE())</f>
        <v>6</v>
      </c>
      <c r="K3889" s="7" t="str">
        <f aca="false">VLOOKUP($B3889,'Product Master'!$A$2:$O$5991,11,FALSE())</f>
        <v>Y</v>
      </c>
      <c r="L3889" s="7" t="str">
        <f aca="false">VLOOKUP($B3889,'Product Master'!$A$2:$O$5991,12,FALSE())</f>
        <v>Y</v>
      </c>
      <c r="M3889" s="3" t="n">
        <v>84</v>
      </c>
      <c r="N3889" s="3" t="n">
        <v>42</v>
      </c>
    </row>
    <row r="3890" customFormat="false" ht="15" hidden="false" customHeight="true" outlineLevel="0" collapsed="false">
      <c r="A3890" s="3" t="s">
        <v>7791</v>
      </c>
      <c r="B3890" s="3" t="s">
        <v>7792</v>
      </c>
      <c r="C3890" s="4" t="str">
        <f aca="false">VLOOKUP($B3890,'Product Master'!$A$2:$O$5991,7,FALSE())</f>
        <v>Produce</v>
      </c>
      <c r="D3890" s="4" t="str">
        <f aca="false">VLOOKUP($B3890,'Product Master'!$A$2:$O$5991,8,FALSE())</f>
        <v>Fresh Vegetables</v>
      </c>
      <c r="E3890" s="4" t="str">
        <f aca="false">VLOOKUP($B3890,'Product Master'!$A$2:$O$5991,5,FALSE())</f>
        <v>Orchard Bend</v>
      </c>
      <c r="F3890" s="4" t="str">
        <f aca="false">VLOOKUP($B3890,'Product Master'!$A$2:$O$5991,4,FALSE())</f>
        <v>Orchard Bend Green Beans, 3 lb bag</v>
      </c>
      <c r="G3890" s="4" t="str">
        <f aca="false">VLOOKUP($B3890,'Product Master'!$A$2:$O$5991,9,FALSE())</f>
        <v>3 lb bag</v>
      </c>
      <c r="H3890" s="5" t="s">
        <v>16</v>
      </c>
      <c r="I3890" s="6" t="n">
        <f aca="false">VLOOKUP($B3890,'Product Master'!$A$2:$O$5991,14,FALSE())</f>
        <v>3.39</v>
      </c>
      <c r="J3890" s="7" t="n">
        <f aca="false">VLOOKUP($B3890,'Product Master'!$A$2:$O$5991,13,FALSE())</f>
        <v>12</v>
      </c>
      <c r="K3890" s="7" t="str">
        <f aca="false">VLOOKUP($B3890,'Product Master'!$A$2:$O$5991,11,FALSE())</f>
        <v>N</v>
      </c>
      <c r="L3890" s="7" t="str">
        <f aca="false">VLOOKUP($B3890,'Product Master'!$A$2:$O$5991,12,FALSE())</f>
        <v>Y</v>
      </c>
      <c r="M3890" s="3" t="n">
        <v>200</v>
      </c>
      <c r="N3890" s="3" t="n">
        <v>43</v>
      </c>
    </row>
    <row r="3891" customFormat="false" ht="15" hidden="false" customHeight="true" outlineLevel="0" collapsed="false">
      <c r="A3891" s="3" t="s">
        <v>7793</v>
      </c>
      <c r="B3891" s="3" t="s">
        <v>7794</v>
      </c>
      <c r="C3891" s="4" t="str">
        <f aca="false">VLOOKUP($B3891,'Product Master'!$A$2:$O$5991,7,FALSE())</f>
        <v>Produce</v>
      </c>
      <c r="D3891" s="4" t="str">
        <f aca="false">VLOOKUP($B3891,'Product Master'!$A$2:$O$5991,8,FALSE())</f>
        <v>Fresh Vegetables</v>
      </c>
      <c r="E3891" s="4" t="str">
        <f aca="false">VLOOKUP($B3891,'Product Master'!$A$2:$O$5991,5,FALSE())</f>
        <v>Harborline</v>
      </c>
      <c r="F3891" s="4" t="str">
        <f aca="false">VLOOKUP($B3891,'Product Master'!$A$2:$O$5991,4,FALSE())</f>
        <v>Harborline Carrots, each</v>
      </c>
      <c r="G3891" s="4" t="str">
        <f aca="false">VLOOKUP($B3891,'Product Master'!$A$2:$O$5991,9,FALSE())</f>
        <v>each</v>
      </c>
      <c r="H3891" s="5" t="s">
        <v>16</v>
      </c>
      <c r="I3891" s="6" t="n">
        <f aca="false">VLOOKUP($B3891,'Product Master'!$A$2:$O$5991,14,FALSE())</f>
        <v>2.29</v>
      </c>
      <c r="J3891" s="7" t="n">
        <f aca="false">VLOOKUP($B3891,'Product Master'!$A$2:$O$5991,13,FALSE())</f>
        <v>8</v>
      </c>
      <c r="K3891" s="7" t="str">
        <f aca="false">VLOOKUP($B3891,'Product Master'!$A$2:$O$5991,11,FALSE())</f>
        <v>Y</v>
      </c>
      <c r="L3891" s="7" t="str">
        <f aca="false">VLOOKUP($B3891,'Product Master'!$A$2:$O$5991,12,FALSE())</f>
        <v>Y</v>
      </c>
      <c r="M3891" s="3" t="n">
        <v>299</v>
      </c>
      <c r="N3891" s="3" t="n">
        <v>59</v>
      </c>
    </row>
    <row r="3892" customFormat="false" ht="15" hidden="false" customHeight="true" outlineLevel="0" collapsed="false">
      <c r="A3892" s="3" t="s">
        <v>7795</v>
      </c>
      <c r="B3892" s="3" t="s">
        <v>7796</v>
      </c>
      <c r="C3892" s="4" t="str">
        <f aca="false">VLOOKUP($B3892,'Product Master'!$A$2:$O$5991,7,FALSE())</f>
        <v>Produce</v>
      </c>
      <c r="D3892" s="4" t="str">
        <f aca="false">VLOOKUP($B3892,'Product Master'!$A$2:$O$5991,8,FALSE())</f>
        <v>Fresh Vegetables</v>
      </c>
      <c r="E3892" s="4" t="str">
        <f aca="false">VLOOKUP($B3892,'Product Master'!$A$2:$O$5991,5,FALSE())</f>
        <v>Harborline</v>
      </c>
      <c r="F3892" s="4" t="str">
        <f aca="false">VLOOKUP($B3892,'Product Master'!$A$2:$O$5991,4,FALSE())</f>
        <v>Harborline Tomatoes, 3 lb bag</v>
      </c>
      <c r="G3892" s="4" t="str">
        <f aca="false">VLOOKUP($B3892,'Product Master'!$A$2:$O$5991,9,FALSE())</f>
        <v>3 lb bag</v>
      </c>
      <c r="H3892" s="5" t="s">
        <v>16</v>
      </c>
      <c r="I3892" s="6" t="n">
        <f aca="false">VLOOKUP($B3892,'Product Master'!$A$2:$O$5991,14,FALSE())</f>
        <v>3.39</v>
      </c>
      <c r="J3892" s="7" t="n">
        <f aca="false">VLOOKUP($B3892,'Product Master'!$A$2:$O$5991,13,FALSE())</f>
        <v>8</v>
      </c>
      <c r="K3892" s="7" t="str">
        <f aca="false">VLOOKUP($B3892,'Product Master'!$A$2:$O$5991,11,FALSE())</f>
        <v>Y</v>
      </c>
      <c r="L3892" s="7" t="str">
        <f aca="false">VLOOKUP($B3892,'Product Master'!$A$2:$O$5991,12,FALSE())</f>
        <v>Y</v>
      </c>
      <c r="M3892" s="3" t="n">
        <v>34</v>
      </c>
      <c r="N3892" s="3" t="n">
        <v>14</v>
      </c>
    </row>
    <row r="3893" customFormat="false" ht="15" hidden="false" customHeight="true" outlineLevel="0" collapsed="false">
      <c r="A3893" s="3" t="s">
        <v>7797</v>
      </c>
      <c r="B3893" s="3" t="s">
        <v>7798</v>
      </c>
      <c r="C3893" s="4" t="str">
        <f aca="false">VLOOKUP($B3893,'Product Master'!$A$2:$O$5991,7,FALSE())</f>
        <v>Produce</v>
      </c>
      <c r="D3893" s="4" t="str">
        <f aca="false">VLOOKUP($B3893,'Product Master'!$A$2:$O$5991,8,FALSE())</f>
        <v>Fresh Vegetables</v>
      </c>
      <c r="E3893" s="4" t="str">
        <f aca="false">VLOOKUP($B3893,'Product Master'!$A$2:$O$5991,5,FALSE())</f>
        <v>GreenAcre</v>
      </c>
      <c r="F3893" s="4" t="str">
        <f aca="false">VLOOKUP($B3893,'Product Master'!$A$2:$O$5991,4,FALSE())</f>
        <v>GreenAcre Cucumbers, each</v>
      </c>
      <c r="G3893" s="4" t="str">
        <f aca="false">VLOOKUP($B3893,'Product Master'!$A$2:$O$5991,9,FALSE())</f>
        <v>each</v>
      </c>
      <c r="H3893" s="5" t="s">
        <v>16</v>
      </c>
      <c r="I3893" s="6" t="n">
        <f aca="false">VLOOKUP($B3893,'Product Master'!$A$2:$O$5991,14,FALSE())</f>
        <v>3.99</v>
      </c>
      <c r="J3893" s="7" t="n">
        <f aca="false">VLOOKUP($B3893,'Product Master'!$A$2:$O$5991,13,FALSE())</f>
        <v>12</v>
      </c>
      <c r="K3893" s="7" t="str">
        <f aca="false">VLOOKUP($B3893,'Product Master'!$A$2:$O$5991,11,FALSE())</f>
        <v>N</v>
      </c>
      <c r="L3893" s="7" t="str">
        <f aca="false">VLOOKUP($B3893,'Product Master'!$A$2:$O$5991,12,FALSE())</f>
        <v>Y</v>
      </c>
      <c r="M3893" s="3" t="n">
        <v>175</v>
      </c>
      <c r="N3893" s="3" t="n">
        <v>22</v>
      </c>
    </row>
    <row r="3894" customFormat="false" ht="15" hidden="false" customHeight="true" outlineLevel="0" collapsed="false">
      <c r="A3894" s="3" t="s">
        <v>7799</v>
      </c>
      <c r="B3894" s="3" t="s">
        <v>7800</v>
      </c>
      <c r="C3894" s="4" t="str">
        <f aca="false">VLOOKUP($B3894,'Product Master'!$A$2:$O$5991,7,FALSE())</f>
        <v>Produce</v>
      </c>
      <c r="D3894" s="4" t="str">
        <f aca="false">VLOOKUP($B3894,'Product Master'!$A$2:$O$5991,8,FALSE())</f>
        <v>Fresh Vegetables</v>
      </c>
      <c r="E3894" s="4" t="str">
        <f aca="false">VLOOKUP($B3894,'Product Master'!$A$2:$O$5991,5,FALSE())</f>
        <v>Orchard Bend</v>
      </c>
      <c r="F3894" s="4" t="str">
        <f aca="false">VLOOKUP($B3894,'Product Master'!$A$2:$O$5991,4,FALSE())</f>
        <v>Orchard Bend Romaine, 1 lb</v>
      </c>
      <c r="G3894" s="4" t="str">
        <f aca="false">VLOOKUP($B3894,'Product Master'!$A$2:$O$5991,9,FALSE())</f>
        <v>1 lb</v>
      </c>
      <c r="H3894" s="5" t="s">
        <v>16</v>
      </c>
      <c r="I3894" s="6" t="n">
        <f aca="false">VLOOKUP($B3894,'Product Master'!$A$2:$O$5991,14,FALSE())</f>
        <v>2.89</v>
      </c>
      <c r="J3894" s="7" t="n">
        <f aca="false">VLOOKUP($B3894,'Product Master'!$A$2:$O$5991,13,FALSE())</f>
        <v>12</v>
      </c>
      <c r="K3894" s="7" t="str">
        <f aca="false">VLOOKUP($B3894,'Product Master'!$A$2:$O$5991,11,FALSE())</f>
        <v>N</v>
      </c>
      <c r="L3894" s="7" t="str">
        <f aca="false">VLOOKUP($B3894,'Product Master'!$A$2:$O$5991,12,FALSE())</f>
        <v>Y</v>
      </c>
      <c r="M3894" s="3" t="n">
        <v>87</v>
      </c>
      <c r="N3894" s="3" t="n">
        <v>44</v>
      </c>
    </row>
    <row r="3895" customFormat="false" ht="15" hidden="false" customHeight="true" outlineLevel="0" collapsed="false">
      <c r="A3895" s="3" t="s">
        <v>7801</v>
      </c>
      <c r="B3895" s="3" t="s">
        <v>7802</v>
      </c>
      <c r="C3895" s="4" t="str">
        <f aca="false">VLOOKUP($B3895,'Product Master'!$A$2:$O$5991,7,FALSE())</f>
        <v>Produce</v>
      </c>
      <c r="D3895" s="4" t="str">
        <f aca="false">VLOOKUP($B3895,'Product Master'!$A$2:$O$5991,8,FALSE())</f>
        <v>Fresh Vegetables</v>
      </c>
      <c r="E3895" s="4" t="str">
        <f aca="false">VLOOKUP($B3895,'Product Master'!$A$2:$O$5991,5,FALSE())</f>
        <v>GreenAcre</v>
      </c>
      <c r="F3895" s="4" t="str">
        <f aca="false">VLOOKUP($B3895,'Product Master'!$A$2:$O$5991,4,FALSE())</f>
        <v>GreenAcre Potatoes, each</v>
      </c>
      <c r="G3895" s="4" t="str">
        <f aca="false">VLOOKUP($B3895,'Product Master'!$A$2:$O$5991,9,FALSE())</f>
        <v>each</v>
      </c>
      <c r="H3895" s="5" t="s">
        <v>16</v>
      </c>
      <c r="I3895" s="6" t="n">
        <f aca="false">VLOOKUP($B3895,'Product Master'!$A$2:$O$5991,14,FALSE())</f>
        <v>3.99</v>
      </c>
      <c r="J3895" s="7" t="n">
        <f aca="false">VLOOKUP($B3895,'Product Master'!$A$2:$O$5991,13,FALSE())</f>
        <v>1</v>
      </c>
      <c r="K3895" s="7" t="str">
        <f aca="false">VLOOKUP($B3895,'Product Master'!$A$2:$O$5991,11,FALSE())</f>
        <v>N</v>
      </c>
      <c r="L3895" s="7" t="str">
        <f aca="false">VLOOKUP($B3895,'Product Master'!$A$2:$O$5991,12,FALSE())</f>
        <v>Y</v>
      </c>
      <c r="M3895" s="3" t="n">
        <v>245</v>
      </c>
      <c r="N3895" s="3" t="n">
        <v>37</v>
      </c>
    </row>
    <row r="3896" customFormat="false" ht="15" hidden="false" customHeight="true" outlineLevel="0" collapsed="false">
      <c r="A3896" s="3" t="s">
        <v>7803</v>
      </c>
      <c r="B3896" s="3" t="s">
        <v>7804</v>
      </c>
      <c r="C3896" s="4" t="str">
        <f aca="false">VLOOKUP($B3896,'Product Master'!$A$2:$O$5991,7,FALSE())</f>
        <v>Produce</v>
      </c>
      <c r="D3896" s="4" t="str">
        <f aca="false">VLOOKUP($B3896,'Product Master'!$A$2:$O$5991,8,FALSE())</f>
        <v>Fresh Vegetables</v>
      </c>
      <c r="E3896" s="4" t="str">
        <f aca="false">VLOOKUP($B3896,'Product Master'!$A$2:$O$5991,5,FALSE())</f>
        <v>Orchard Bend</v>
      </c>
      <c r="F3896" s="4" t="str">
        <f aca="false">VLOOKUP($B3896,'Product Master'!$A$2:$O$5991,4,FALSE())</f>
        <v>Orchard Bend Iceberg Lettuce, 1 lb</v>
      </c>
      <c r="G3896" s="4" t="str">
        <f aca="false">VLOOKUP($B3896,'Product Master'!$A$2:$O$5991,9,FALSE())</f>
        <v>1 lb</v>
      </c>
      <c r="H3896" s="5" t="s">
        <v>16</v>
      </c>
      <c r="I3896" s="6" t="n">
        <f aca="false">VLOOKUP($B3896,'Product Master'!$A$2:$O$5991,14,FALSE())</f>
        <v>4.89</v>
      </c>
      <c r="J3896" s="7" t="n">
        <f aca="false">VLOOKUP($B3896,'Product Master'!$A$2:$O$5991,13,FALSE())</f>
        <v>1</v>
      </c>
      <c r="K3896" s="7" t="str">
        <f aca="false">VLOOKUP($B3896,'Product Master'!$A$2:$O$5991,11,FALSE())</f>
        <v>N</v>
      </c>
      <c r="L3896" s="7" t="str">
        <f aca="false">VLOOKUP($B3896,'Product Master'!$A$2:$O$5991,12,FALSE())</f>
        <v>Y</v>
      </c>
      <c r="M3896" s="3" t="n">
        <v>92</v>
      </c>
      <c r="N3896" s="3" t="n">
        <v>53</v>
      </c>
    </row>
    <row r="3897" customFormat="false" ht="15" hidden="false" customHeight="true" outlineLevel="0" collapsed="false">
      <c r="A3897" s="3" t="s">
        <v>7805</v>
      </c>
      <c r="B3897" s="3" t="s">
        <v>7806</v>
      </c>
      <c r="C3897" s="4" t="str">
        <f aca="false">VLOOKUP($B3897,'Product Master'!$A$2:$O$5991,7,FALSE())</f>
        <v>Produce</v>
      </c>
      <c r="D3897" s="4" t="str">
        <f aca="false">VLOOKUP($B3897,'Product Master'!$A$2:$O$5991,8,FALSE())</f>
        <v>Fresh Vegetables</v>
      </c>
      <c r="E3897" s="4" t="str">
        <f aca="false">VLOOKUP($B3897,'Product Master'!$A$2:$O$5991,5,FALSE())</f>
        <v>Orchard Bend</v>
      </c>
      <c r="F3897" s="4" t="str">
        <f aca="false">VLOOKUP($B3897,'Product Master'!$A$2:$O$5991,4,FALSE())</f>
        <v>Orchard Bend Celery, 3 lb bag</v>
      </c>
      <c r="G3897" s="4" t="str">
        <f aca="false">VLOOKUP($B3897,'Product Master'!$A$2:$O$5991,9,FALSE())</f>
        <v>3 lb bag</v>
      </c>
      <c r="H3897" s="5" t="s">
        <v>16</v>
      </c>
      <c r="I3897" s="6" t="n">
        <f aca="false">VLOOKUP($B3897,'Product Master'!$A$2:$O$5991,14,FALSE())</f>
        <v>4.89</v>
      </c>
      <c r="J3897" s="7" t="n">
        <f aca="false">VLOOKUP($B3897,'Product Master'!$A$2:$O$5991,13,FALSE())</f>
        <v>8</v>
      </c>
      <c r="K3897" s="7" t="str">
        <f aca="false">VLOOKUP($B3897,'Product Master'!$A$2:$O$5991,11,FALSE())</f>
        <v>N</v>
      </c>
      <c r="L3897" s="7" t="str">
        <f aca="false">VLOOKUP($B3897,'Product Master'!$A$2:$O$5991,12,FALSE())</f>
        <v>Y</v>
      </c>
      <c r="M3897" s="3" t="n">
        <v>54</v>
      </c>
      <c r="N3897" s="3" t="n">
        <v>8</v>
      </c>
    </row>
    <row r="3898" customFormat="false" ht="15" hidden="false" customHeight="true" outlineLevel="0" collapsed="false">
      <c r="A3898" s="3" t="s">
        <v>7807</v>
      </c>
      <c r="B3898" s="3" t="s">
        <v>7808</v>
      </c>
      <c r="C3898" s="4" t="str">
        <f aca="false">VLOOKUP($B3898,'Product Master'!$A$2:$O$5991,7,FALSE())</f>
        <v>Produce</v>
      </c>
      <c r="D3898" s="4" t="str">
        <f aca="false">VLOOKUP($B3898,'Product Master'!$A$2:$O$5991,8,FALSE())</f>
        <v>Fresh Vegetables</v>
      </c>
      <c r="E3898" s="4" t="str">
        <f aca="false">VLOOKUP($B3898,'Product Master'!$A$2:$O$5991,5,FALSE())</f>
        <v>Orchard Bend</v>
      </c>
      <c r="F3898" s="4" t="str">
        <f aca="false">VLOOKUP($B3898,'Product Master'!$A$2:$O$5991,4,FALSE())</f>
        <v>Orchard Bend Cucumbers, 1 lb</v>
      </c>
      <c r="G3898" s="4" t="str">
        <f aca="false">VLOOKUP($B3898,'Product Master'!$A$2:$O$5991,9,FALSE())</f>
        <v>1 lb</v>
      </c>
      <c r="H3898" s="5" t="s">
        <v>16</v>
      </c>
      <c r="I3898" s="6" t="n">
        <f aca="false">VLOOKUP($B3898,'Product Master'!$A$2:$O$5991,14,FALSE())</f>
        <v>2.29</v>
      </c>
      <c r="J3898" s="7" t="n">
        <f aca="false">VLOOKUP($B3898,'Product Master'!$A$2:$O$5991,13,FALSE())</f>
        <v>6</v>
      </c>
      <c r="K3898" s="7" t="str">
        <f aca="false">VLOOKUP($B3898,'Product Master'!$A$2:$O$5991,11,FALSE())</f>
        <v>N</v>
      </c>
      <c r="L3898" s="7" t="str">
        <f aca="false">VLOOKUP($B3898,'Product Master'!$A$2:$O$5991,12,FALSE())</f>
        <v>Y</v>
      </c>
      <c r="M3898" s="3" t="n">
        <v>171</v>
      </c>
      <c r="N3898" s="3" t="n">
        <v>53</v>
      </c>
    </row>
    <row r="3899" customFormat="false" ht="15" hidden="false" customHeight="true" outlineLevel="0" collapsed="false">
      <c r="A3899" s="3" t="s">
        <v>7809</v>
      </c>
      <c r="B3899" s="3" t="s">
        <v>7810</v>
      </c>
      <c r="C3899" s="4" t="str">
        <f aca="false">VLOOKUP($B3899,'Product Master'!$A$2:$O$5991,7,FALSE())</f>
        <v>Produce</v>
      </c>
      <c r="D3899" s="4" t="str">
        <f aca="false">VLOOKUP($B3899,'Product Master'!$A$2:$O$5991,8,FALSE())</f>
        <v>Fresh Vegetables</v>
      </c>
      <c r="E3899" s="4" t="str">
        <f aca="false">VLOOKUP($B3899,'Product Master'!$A$2:$O$5991,5,FALSE())</f>
        <v>GreenAcre</v>
      </c>
      <c r="F3899" s="4" t="str">
        <f aca="false">VLOOKUP($B3899,'Product Master'!$A$2:$O$5991,4,FALSE())</f>
        <v>GreenAcre Corn, 1 lb</v>
      </c>
      <c r="G3899" s="4" t="str">
        <f aca="false">VLOOKUP($B3899,'Product Master'!$A$2:$O$5991,9,FALSE())</f>
        <v>1 lb</v>
      </c>
      <c r="H3899" s="5" t="s">
        <v>16</v>
      </c>
      <c r="I3899" s="6" t="n">
        <f aca="false">VLOOKUP($B3899,'Product Master'!$A$2:$O$5991,14,FALSE())</f>
        <v>2.99</v>
      </c>
      <c r="J3899" s="7" t="n">
        <f aca="false">VLOOKUP($B3899,'Product Master'!$A$2:$O$5991,13,FALSE())</f>
        <v>1</v>
      </c>
      <c r="K3899" s="7" t="str">
        <f aca="false">VLOOKUP($B3899,'Product Master'!$A$2:$O$5991,11,FALSE())</f>
        <v>N</v>
      </c>
      <c r="L3899" s="7" t="str">
        <f aca="false">VLOOKUP($B3899,'Product Master'!$A$2:$O$5991,12,FALSE())</f>
        <v>Y</v>
      </c>
      <c r="M3899" s="3" t="n">
        <v>126</v>
      </c>
      <c r="N3899" s="3" t="n">
        <v>32</v>
      </c>
    </row>
    <row r="3900" customFormat="false" ht="15" hidden="false" customHeight="true" outlineLevel="0" collapsed="false">
      <c r="A3900" s="3" t="s">
        <v>7811</v>
      </c>
      <c r="B3900" s="3" t="s">
        <v>7812</v>
      </c>
      <c r="C3900" s="4" t="str">
        <f aca="false">VLOOKUP($B3900,'Product Master'!$A$2:$O$5991,7,FALSE())</f>
        <v>Produce</v>
      </c>
      <c r="D3900" s="4" t="str">
        <f aca="false">VLOOKUP($B3900,'Product Master'!$A$2:$O$5991,8,FALSE())</f>
        <v>Fresh Vegetables</v>
      </c>
      <c r="E3900" s="4" t="str">
        <f aca="false">VLOOKUP($B3900,'Product Master'!$A$2:$O$5991,5,FALSE())</f>
        <v>Orchard Bend</v>
      </c>
      <c r="F3900" s="4" t="str">
        <f aca="false">VLOOKUP($B3900,'Product Master'!$A$2:$O$5991,4,FALSE())</f>
        <v>Orchard Bend Tomatoes, 1 lb</v>
      </c>
      <c r="G3900" s="4" t="str">
        <f aca="false">VLOOKUP($B3900,'Product Master'!$A$2:$O$5991,9,FALSE())</f>
        <v>1 lb</v>
      </c>
      <c r="H3900" s="5" t="s">
        <v>16</v>
      </c>
      <c r="I3900" s="6" t="n">
        <f aca="false">VLOOKUP($B3900,'Product Master'!$A$2:$O$5991,14,FALSE())</f>
        <v>2.49</v>
      </c>
      <c r="J3900" s="7" t="n">
        <f aca="false">VLOOKUP($B3900,'Product Master'!$A$2:$O$5991,13,FALSE())</f>
        <v>1</v>
      </c>
      <c r="K3900" s="7" t="str">
        <f aca="false">VLOOKUP($B3900,'Product Master'!$A$2:$O$5991,11,FALSE())</f>
        <v>N</v>
      </c>
      <c r="L3900" s="7" t="str">
        <f aca="false">VLOOKUP($B3900,'Product Master'!$A$2:$O$5991,12,FALSE())</f>
        <v>Y</v>
      </c>
      <c r="M3900" s="3" t="n">
        <v>162</v>
      </c>
      <c r="N3900" s="3" t="n">
        <v>20</v>
      </c>
    </row>
    <row r="3901" customFormat="false" ht="15" hidden="false" customHeight="true" outlineLevel="0" collapsed="false">
      <c r="A3901" s="3" t="s">
        <v>7813</v>
      </c>
      <c r="B3901" s="3" t="s">
        <v>7814</v>
      </c>
      <c r="C3901" s="4" t="str">
        <f aca="false">VLOOKUP($B3901,'Product Master'!$A$2:$O$5991,7,FALSE())</f>
        <v>Produce</v>
      </c>
      <c r="D3901" s="4" t="str">
        <f aca="false">VLOOKUP($B3901,'Product Master'!$A$2:$O$5991,8,FALSE())</f>
        <v>Fresh Vegetables</v>
      </c>
      <c r="E3901" s="4" t="str">
        <f aca="false">VLOOKUP($B3901,'Product Master'!$A$2:$O$5991,5,FALSE())</f>
        <v>Orchard Bend</v>
      </c>
      <c r="F3901" s="4" t="str">
        <f aca="false">VLOOKUP($B3901,'Product Master'!$A$2:$O$5991,4,FALSE())</f>
        <v>Orchard Bend Tomatoes, 3 lb bag</v>
      </c>
      <c r="G3901" s="4" t="str">
        <f aca="false">VLOOKUP($B3901,'Product Master'!$A$2:$O$5991,9,FALSE())</f>
        <v>3 lb bag</v>
      </c>
      <c r="H3901" s="5" t="s">
        <v>16</v>
      </c>
      <c r="I3901" s="6" t="n">
        <f aca="false">VLOOKUP($B3901,'Product Master'!$A$2:$O$5991,14,FALSE())</f>
        <v>0.99</v>
      </c>
      <c r="J3901" s="7" t="n">
        <f aca="false">VLOOKUP($B3901,'Product Master'!$A$2:$O$5991,13,FALSE())</f>
        <v>6</v>
      </c>
      <c r="K3901" s="7" t="str">
        <f aca="false">VLOOKUP($B3901,'Product Master'!$A$2:$O$5991,11,FALSE())</f>
        <v>N</v>
      </c>
      <c r="L3901" s="7" t="str">
        <f aca="false">VLOOKUP($B3901,'Product Master'!$A$2:$O$5991,12,FALSE())</f>
        <v>Y</v>
      </c>
      <c r="M3901" s="3" t="n">
        <v>147</v>
      </c>
      <c r="N3901" s="3" t="n">
        <v>42</v>
      </c>
    </row>
    <row r="3902" customFormat="false" ht="15" hidden="false" customHeight="true" outlineLevel="0" collapsed="false">
      <c r="A3902" s="3" t="s">
        <v>7815</v>
      </c>
      <c r="B3902" s="3" t="s">
        <v>7816</v>
      </c>
      <c r="C3902" s="4" t="str">
        <f aca="false">VLOOKUP($B3902,'Product Master'!$A$2:$O$5991,7,FALSE())</f>
        <v>Produce</v>
      </c>
      <c r="D3902" s="4" t="str">
        <f aca="false">VLOOKUP($B3902,'Product Master'!$A$2:$O$5991,8,FALSE())</f>
        <v>Fresh Vegetables</v>
      </c>
      <c r="E3902" s="4" t="str">
        <f aca="false">VLOOKUP($B3902,'Product Master'!$A$2:$O$5991,5,FALSE())</f>
        <v>Sunfield Farms</v>
      </c>
      <c r="F3902" s="4" t="str">
        <f aca="false">VLOOKUP($B3902,'Product Master'!$A$2:$O$5991,4,FALSE())</f>
        <v>Sunfield Farms Cabbage, each</v>
      </c>
      <c r="G3902" s="4" t="str">
        <f aca="false">VLOOKUP($B3902,'Product Master'!$A$2:$O$5991,9,FALSE())</f>
        <v>each</v>
      </c>
      <c r="H3902" s="5" t="s">
        <v>16</v>
      </c>
      <c r="I3902" s="6" t="n">
        <f aca="false">VLOOKUP($B3902,'Product Master'!$A$2:$O$5991,14,FALSE())</f>
        <v>2.79</v>
      </c>
      <c r="J3902" s="7" t="n">
        <f aca="false">VLOOKUP($B3902,'Product Master'!$A$2:$O$5991,13,FALSE())</f>
        <v>12</v>
      </c>
      <c r="K3902" s="7" t="str">
        <f aca="false">VLOOKUP($B3902,'Product Master'!$A$2:$O$5991,11,FALSE())</f>
        <v>N</v>
      </c>
      <c r="L3902" s="7" t="str">
        <f aca="false">VLOOKUP($B3902,'Product Master'!$A$2:$O$5991,12,FALSE())</f>
        <v>Y</v>
      </c>
      <c r="M3902" s="3" t="n">
        <v>35</v>
      </c>
      <c r="N3902" s="3" t="n">
        <v>24</v>
      </c>
    </row>
    <row r="3903" customFormat="false" ht="15" hidden="false" customHeight="true" outlineLevel="0" collapsed="false">
      <c r="A3903" s="3" t="s">
        <v>7817</v>
      </c>
      <c r="B3903" s="3" t="s">
        <v>7818</v>
      </c>
      <c r="C3903" s="4" t="str">
        <f aca="false">VLOOKUP($B3903,'Product Master'!$A$2:$O$5991,7,FALSE())</f>
        <v>Produce</v>
      </c>
      <c r="D3903" s="4" t="str">
        <f aca="false">VLOOKUP($B3903,'Product Master'!$A$2:$O$5991,8,FALSE())</f>
        <v>Fresh Vegetables</v>
      </c>
      <c r="E3903" s="4" t="str">
        <f aca="false">VLOOKUP($B3903,'Product Master'!$A$2:$O$5991,5,FALSE())</f>
        <v>Harborline</v>
      </c>
      <c r="F3903" s="4" t="str">
        <f aca="false">VLOOKUP($B3903,'Product Master'!$A$2:$O$5991,4,FALSE())</f>
        <v>Harborline Celery, 3 lb bag</v>
      </c>
      <c r="G3903" s="4" t="str">
        <f aca="false">VLOOKUP($B3903,'Product Master'!$A$2:$O$5991,9,FALSE())</f>
        <v>3 lb bag</v>
      </c>
      <c r="H3903" s="5" t="s">
        <v>16</v>
      </c>
      <c r="I3903" s="6" t="n">
        <f aca="false">VLOOKUP($B3903,'Product Master'!$A$2:$O$5991,14,FALSE())</f>
        <v>1.29</v>
      </c>
      <c r="J3903" s="7" t="n">
        <f aca="false">VLOOKUP($B3903,'Product Master'!$A$2:$O$5991,13,FALSE())</f>
        <v>12</v>
      </c>
      <c r="K3903" s="7" t="str">
        <f aca="false">VLOOKUP($B3903,'Product Master'!$A$2:$O$5991,11,FALSE())</f>
        <v>Y</v>
      </c>
      <c r="L3903" s="7" t="str">
        <f aca="false">VLOOKUP($B3903,'Product Master'!$A$2:$O$5991,12,FALSE())</f>
        <v>Y</v>
      </c>
      <c r="M3903" s="3" t="n">
        <v>32</v>
      </c>
      <c r="N3903" s="3" t="n">
        <v>13</v>
      </c>
    </row>
    <row r="3904" customFormat="false" ht="15" hidden="false" customHeight="true" outlineLevel="0" collapsed="false">
      <c r="A3904" s="3" t="s">
        <v>7819</v>
      </c>
      <c r="B3904" s="3" t="s">
        <v>7820</v>
      </c>
      <c r="C3904" s="4" t="str">
        <f aca="false">VLOOKUP($B3904,'Product Master'!$A$2:$O$5991,7,FALSE())</f>
        <v>Produce</v>
      </c>
      <c r="D3904" s="4" t="str">
        <f aca="false">VLOOKUP($B3904,'Product Master'!$A$2:$O$5991,8,FALSE())</f>
        <v>Fresh Vegetables</v>
      </c>
      <c r="E3904" s="4" t="str">
        <f aca="false">VLOOKUP($B3904,'Product Master'!$A$2:$O$5991,5,FALSE())</f>
        <v>GreenAcre</v>
      </c>
      <c r="F3904" s="4" t="str">
        <f aca="false">VLOOKUP($B3904,'Product Master'!$A$2:$O$5991,4,FALSE())</f>
        <v>GreenAcre Broccoli, 3 lb bag</v>
      </c>
      <c r="G3904" s="4" t="str">
        <f aca="false">VLOOKUP($B3904,'Product Master'!$A$2:$O$5991,9,FALSE())</f>
        <v>3 lb bag</v>
      </c>
      <c r="H3904" s="5" t="s">
        <v>16</v>
      </c>
      <c r="I3904" s="6" t="n">
        <f aca="false">VLOOKUP($B3904,'Product Master'!$A$2:$O$5991,14,FALSE())</f>
        <v>1.39</v>
      </c>
      <c r="J3904" s="7" t="n">
        <f aca="false">VLOOKUP($B3904,'Product Master'!$A$2:$O$5991,13,FALSE())</f>
        <v>12</v>
      </c>
      <c r="K3904" s="7" t="str">
        <f aca="false">VLOOKUP($B3904,'Product Master'!$A$2:$O$5991,11,FALSE())</f>
        <v>N</v>
      </c>
      <c r="L3904" s="7" t="str">
        <f aca="false">VLOOKUP($B3904,'Product Master'!$A$2:$O$5991,12,FALSE())</f>
        <v>Y</v>
      </c>
      <c r="M3904" s="3" t="n">
        <v>66</v>
      </c>
      <c r="N3904" s="3" t="n">
        <v>24</v>
      </c>
    </row>
    <row r="3905" customFormat="false" ht="15" hidden="false" customHeight="true" outlineLevel="0" collapsed="false">
      <c r="A3905" s="3" t="s">
        <v>7821</v>
      </c>
      <c r="B3905" s="3" t="s">
        <v>7822</v>
      </c>
      <c r="C3905" s="4" t="str">
        <f aca="false">VLOOKUP($B3905,'Product Master'!$A$2:$O$5991,7,FALSE())</f>
        <v>Produce</v>
      </c>
      <c r="D3905" s="4" t="str">
        <f aca="false">VLOOKUP($B3905,'Product Master'!$A$2:$O$5991,8,FALSE())</f>
        <v>Fresh Vegetables</v>
      </c>
      <c r="E3905" s="4" t="str">
        <f aca="false">VLOOKUP($B3905,'Product Master'!$A$2:$O$5991,5,FALSE())</f>
        <v>Sunfield Farms</v>
      </c>
      <c r="F3905" s="4" t="str">
        <f aca="false">VLOOKUP($B3905,'Product Master'!$A$2:$O$5991,4,FALSE())</f>
        <v>Sunfield Farms Green Beans, 1 lb</v>
      </c>
      <c r="G3905" s="4" t="str">
        <f aca="false">VLOOKUP($B3905,'Product Master'!$A$2:$O$5991,9,FALSE())</f>
        <v>1 lb</v>
      </c>
      <c r="H3905" s="5" t="s">
        <v>16</v>
      </c>
      <c r="I3905" s="6" t="n">
        <f aca="false">VLOOKUP($B3905,'Product Master'!$A$2:$O$5991,14,FALSE())</f>
        <v>1.49</v>
      </c>
      <c r="J3905" s="7" t="n">
        <f aca="false">VLOOKUP($B3905,'Product Master'!$A$2:$O$5991,13,FALSE())</f>
        <v>1</v>
      </c>
      <c r="K3905" s="7" t="str">
        <f aca="false">VLOOKUP($B3905,'Product Master'!$A$2:$O$5991,11,FALSE())</f>
        <v>N</v>
      </c>
      <c r="L3905" s="7" t="str">
        <f aca="false">VLOOKUP($B3905,'Product Master'!$A$2:$O$5991,12,FALSE())</f>
        <v>Y</v>
      </c>
      <c r="M3905" s="3" t="n">
        <v>140</v>
      </c>
      <c r="N3905" s="3" t="n">
        <v>29</v>
      </c>
    </row>
    <row r="3906" customFormat="false" ht="15" hidden="false" customHeight="true" outlineLevel="0" collapsed="false">
      <c r="A3906" s="3" t="s">
        <v>7823</v>
      </c>
      <c r="B3906" s="3" t="s">
        <v>7824</v>
      </c>
      <c r="C3906" s="4" t="str">
        <f aca="false">VLOOKUP($B3906,'Product Master'!$A$2:$O$5991,7,FALSE())</f>
        <v>Produce</v>
      </c>
      <c r="D3906" s="4" t="str">
        <f aca="false">VLOOKUP($B3906,'Product Master'!$A$2:$O$5991,8,FALSE())</f>
        <v>Fresh Vegetables</v>
      </c>
      <c r="E3906" s="4" t="str">
        <f aca="false">VLOOKUP($B3906,'Product Master'!$A$2:$O$5991,5,FALSE())</f>
        <v>GreenAcre</v>
      </c>
      <c r="F3906" s="4" t="str">
        <f aca="false">VLOOKUP($B3906,'Product Master'!$A$2:$O$5991,4,FALSE())</f>
        <v>GreenAcre Corn, each</v>
      </c>
      <c r="G3906" s="4" t="str">
        <f aca="false">VLOOKUP($B3906,'Product Master'!$A$2:$O$5991,9,FALSE())</f>
        <v>each</v>
      </c>
      <c r="H3906" s="5" t="s">
        <v>16</v>
      </c>
      <c r="I3906" s="6" t="n">
        <f aca="false">VLOOKUP($B3906,'Product Master'!$A$2:$O$5991,14,FALSE())</f>
        <v>0.29</v>
      </c>
      <c r="J3906" s="7" t="n">
        <f aca="false">VLOOKUP($B3906,'Product Master'!$A$2:$O$5991,13,FALSE())</f>
        <v>1</v>
      </c>
      <c r="K3906" s="7" t="str">
        <f aca="false">VLOOKUP($B3906,'Product Master'!$A$2:$O$5991,11,FALSE())</f>
        <v>N</v>
      </c>
      <c r="L3906" s="7" t="str">
        <f aca="false">VLOOKUP($B3906,'Product Master'!$A$2:$O$5991,12,FALSE())</f>
        <v>Y</v>
      </c>
      <c r="M3906" s="3" t="n">
        <v>156</v>
      </c>
      <c r="N3906" s="3" t="n">
        <v>33</v>
      </c>
    </row>
    <row r="3907" customFormat="false" ht="15" hidden="false" customHeight="true" outlineLevel="0" collapsed="false">
      <c r="A3907" s="3" t="s">
        <v>7825</v>
      </c>
      <c r="B3907" s="3" t="s">
        <v>7826</v>
      </c>
      <c r="C3907" s="4" t="str">
        <f aca="false">VLOOKUP($B3907,'Product Master'!$A$2:$O$5991,7,FALSE())</f>
        <v>Produce</v>
      </c>
      <c r="D3907" s="4" t="str">
        <f aca="false">VLOOKUP($B3907,'Product Master'!$A$2:$O$5991,8,FALSE())</f>
        <v>Fresh Vegetables</v>
      </c>
      <c r="E3907" s="4" t="str">
        <f aca="false">VLOOKUP($B3907,'Product Master'!$A$2:$O$5991,5,FALSE())</f>
        <v>Harborline</v>
      </c>
      <c r="F3907" s="4" t="str">
        <f aca="false">VLOOKUP($B3907,'Product Master'!$A$2:$O$5991,4,FALSE())</f>
        <v>Harborline Cabbage, 3 lb bag</v>
      </c>
      <c r="G3907" s="4" t="str">
        <f aca="false">VLOOKUP($B3907,'Product Master'!$A$2:$O$5991,9,FALSE())</f>
        <v>3 lb bag</v>
      </c>
      <c r="H3907" s="5" t="s">
        <v>16</v>
      </c>
      <c r="I3907" s="6" t="n">
        <f aca="false">VLOOKUP($B3907,'Product Master'!$A$2:$O$5991,14,FALSE())</f>
        <v>3.79</v>
      </c>
      <c r="J3907" s="7" t="n">
        <f aca="false">VLOOKUP($B3907,'Product Master'!$A$2:$O$5991,13,FALSE())</f>
        <v>12</v>
      </c>
      <c r="K3907" s="7" t="str">
        <f aca="false">VLOOKUP($B3907,'Product Master'!$A$2:$O$5991,11,FALSE())</f>
        <v>Y</v>
      </c>
      <c r="L3907" s="7" t="str">
        <f aca="false">VLOOKUP($B3907,'Product Master'!$A$2:$O$5991,12,FALSE())</f>
        <v>Y</v>
      </c>
      <c r="M3907" s="3" t="n">
        <v>27</v>
      </c>
      <c r="N3907" s="3" t="n">
        <v>14</v>
      </c>
    </row>
    <row r="3908" customFormat="false" ht="15" hidden="false" customHeight="true" outlineLevel="0" collapsed="false">
      <c r="A3908" s="3" t="s">
        <v>7827</v>
      </c>
      <c r="B3908" s="3" t="s">
        <v>7828</v>
      </c>
      <c r="C3908" s="4" t="str">
        <f aca="false">VLOOKUP($B3908,'Product Master'!$A$2:$O$5991,7,FALSE())</f>
        <v>Produce</v>
      </c>
      <c r="D3908" s="4" t="str">
        <f aca="false">VLOOKUP($B3908,'Product Master'!$A$2:$O$5991,8,FALSE())</f>
        <v>Packaged Salads</v>
      </c>
      <c r="E3908" s="4" t="str">
        <f aca="false">VLOOKUP($B3908,'Product Master'!$A$2:$O$5991,5,FALSE())</f>
        <v>Sunfield Farms</v>
      </c>
      <c r="F3908" s="4" t="str">
        <f aca="false">VLOOKUP($B3908,'Product Master'!$A$2:$O$5991,4,FALSE())</f>
        <v>Sunfield Farms Spring Mix, 5 oz</v>
      </c>
      <c r="G3908" s="4" t="str">
        <f aca="false">VLOOKUP($B3908,'Product Master'!$A$2:$O$5991,9,FALSE())</f>
        <v>5 oz</v>
      </c>
      <c r="H3908" s="5" t="s">
        <v>16</v>
      </c>
      <c r="I3908" s="6" t="n">
        <f aca="false">VLOOKUP($B3908,'Product Master'!$A$2:$O$5991,14,FALSE())</f>
        <v>4.99</v>
      </c>
      <c r="J3908" s="7" t="n">
        <f aca="false">VLOOKUP($B3908,'Product Master'!$A$2:$O$5991,13,FALSE())</f>
        <v>12</v>
      </c>
      <c r="K3908" s="7" t="str">
        <f aca="false">VLOOKUP($B3908,'Product Master'!$A$2:$O$5991,11,FALSE())</f>
        <v>N</v>
      </c>
      <c r="L3908" s="7" t="str">
        <f aca="false">VLOOKUP($B3908,'Product Master'!$A$2:$O$5991,12,FALSE())</f>
        <v>Y</v>
      </c>
      <c r="M3908" s="3" t="n">
        <v>298</v>
      </c>
      <c r="N3908" s="3" t="n">
        <v>11</v>
      </c>
    </row>
    <row r="3909" customFormat="false" ht="15" hidden="false" customHeight="true" outlineLevel="0" collapsed="false">
      <c r="A3909" s="3" t="s">
        <v>7829</v>
      </c>
      <c r="B3909" s="3" t="s">
        <v>7830</v>
      </c>
      <c r="C3909" s="4" t="str">
        <f aca="false">VLOOKUP($B3909,'Product Master'!$A$2:$O$5991,7,FALSE())</f>
        <v>Produce</v>
      </c>
      <c r="D3909" s="4" t="str">
        <f aca="false">VLOOKUP($B3909,'Product Master'!$A$2:$O$5991,8,FALSE())</f>
        <v>Packaged Salads</v>
      </c>
      <c r="E3909" s="4" t="str">
        <f aca="false">VLOOKUP($B3909,'Product Master'!$A$2:$O$5991,5,FALSE())</f>
        <v>Orchard Bend</v>
      </c>
      <c r="F3909" s="4" t="str">
        <f aca="false">VLOOKUP($B3909,'Product Master'!$A$2:$O$5991,4,FALSE())</f>
        <v>Orchard Bend Southwest Salad Kit, 5 oz</v>
      </c>
      <c r="G3909" s="4" t="str">
        <f aca="false">VLOOKUP($B3909,'Product Master'!$A$2:$O$5991,9,FALSE())</f>
        <v>5 oz</v>
      </c>
      <c r="H3909" s="5" t="s">
        <v>16</v>
      </c>
      <c r="I3909" s="6" t="n">
        <f aca="false">VLOOKUP($B3909,'Product Master'!$A$2:$O$5991,14,FALSE())</f>
        <v>4.79</v>
      </c>
      <c r="J3909" s="7" t="n">
        <f aca="false">VLOOKUP($B3909,'Product Master'!$A$2:$O$5991,13,FALSE())</f>
        <v>12</v>
      </c>
      <c r="K3909" s="7" t="str">
        <f aca="false">VLOOKUP($B3909,'Product Master'!$A$2:$O$5991,11,FALSE())</f>
        <v>N</v>
      </c>
      <c r="L3909" s="7" t="str">
        <f aca="false">VLOOKUP($B3909,'Product Master'!$A$2:$O$5991,12,FALSE())</f>
        <v>Y</v>
      </c>
      <c r="M3909" s="3" t="n">
        <v>155</v>
      </c>
      <c r="N3909" s="3" t="n">
        <v>6</v>
      </c>
    </row>
    <row r="3910" customFormat="false" ht="15" hidden="false" customHeight="true" outlineLevel="0" collapsed="false">
      <c r="A3910" s="3" t="s">
        <v>7831</v>
      </c>
      <c r="B3910" s="3" t="s">
        <v>7832</v>
      </c>
      <c r="C3910" s="4" t="str">
        <f aca="false">VLOOKUP($B3910,'Product Master'!$A$2:$O$5991,7,FALSE())</f>
        <v>Produce</v>
      </c>
      <c r="D3910" s="4" t="str">
        <f aca="false">VLOOKUP($B3910,'Product Master'!$A$2:$O$5991,8,FALSE())</f>
        <v>Packaged Salads</v>
      </c>
      <c r="E3910" s="4" t="str">
        <f aca="false">VLOOKUP($B3910,'Product Master'!$A$2:$O$5991,5,FALSE())</f>
        <v>Sunfield Farms</v>
      </c>
      <c r="F3910" s="4" t="str">
        <f aca="false">VLOOKUP($B3910,'Product Master'!$A$2:$O$5991,4,FALSE())</f>
        <v>Sunfield Farms Caesar Salad Kit, 10.5 oz</v>
      </c>
      <c r="G3910" s="4" t="str">
        <f aca="false">VLOOKUP($B3910,'Product Master'!$A$2:$O$5991,9,FALSE())</f>
        <v>10.5 oz</v>
      </c>
      <c r="H3910" s="5" t="s">
        <v>16</v>
      </c>
      <c r="I3910" s="6" t="n">
        <f aca="false">VLOOKUP($B3910,'Product Master'!$A$2:$O$5991,14,FALSE())</f>
        <v>4.39</v>
      </c>
      <c r="J3910" s="7" t="n">
        <f aca="false">VLOOKUP($B3910,'Product Master'!$A$2:$O$5991,13,FALSE())</f>
        <v>8</v>
      </c>
      <c r="K3910" s="7" t="str">
        <f aca="false">VLOOKUP($B3910,'Product Master'!$A$2:$O$5991,11,FALSE())</f>
        <v>N</v>
      </c>
      <c r="L3910" s="7" t="str">
        <f aca="false">VLOOKUP($B3910,'Product Master'!$A$2:$O$5991,12,FALSE())</f>
        <v>Y</v>
      </c>
      <c r="M3910" s="3" t="n">
        <v>148</v>
      </c>
      <c r="N3910" s="3" t="n">
        <v>31</v>
      </c>
    </row>
    <row r="3911" customFormat="false" ht="15" hidden="false" customHeight="true" outlineLevel="0" collapsed="false">
      <c r="A3911" s="3" t="s">
        <v>7833</v>
      </c>
      <c r="B3911" s="3" t="s">
        <v>7834</v>
      </c>
      <c r="C3911" s="4" t="str">
        <f aca="false">VLOOKUP($B3911,'Product Master'!$A$2:$O$5991,7,FALSE())</f>
        <v>Produce</v>
      </c>
      <c r="D3911" s="4" t="str">
        <f aca="false">VLOOKUP($B3911,'Product Master'!$A$2:$O$5991,8,FALSE())</f>
        <v>Packaged Salads</v>
      </c>
      <c r="E3911" s="4" t="str">
        <f aca="false">VLOOKUP($B3911,'Product Master'!$A$2:$O$5991,5,FALSE())</f>
        <v>Harborline</v>
      </c>
      <c r="F3911" s="4" t="str">
        <f aca="false">VLOOKUP($B3911,'Product Master'!$A$2:$O$5991,4,FALSE())</f>
        <v>Harborline Caesar Salad Kit, 10.5 oz</v>
      </c>
      <c r="G3911" s="4" t="str">
        <f aca="false">VLOOKUP($B3911,'Product Master'!$A$2:$O$5991,9,FALSE())</f>
        <v>10.5 oz</v>
      </c>
      <c r="H3911" s="5" t="s">
        <v>16</v>
      </c>
      <c r="I3911" s="6" t="n">
        <f aca="false">VLOOKUP($B3911,'Product Master'!$A$2:$O$5991,14,FALSE())</f>
        <v>4.89</v>
      </c>
      <c r="J3911" s="7" t="n">
        <f aca="false">VLOOKUP($B3911,'Product Master'!$A$2:$O$5991,13,FALSE())</f>
        <v>8</v>
      </c>
      <c r="K3911" s="7" t="str">
        <f aca="false">VLOOKUP($B3911,'Product Master'!$A$2:$O$5991,11,FALSE())</f>
        <v>Y</v>
      </c>
      <c r="L3911" s="7" t="str">
        <f aca="false">VLOOKUP($B3911,'Product Master'!$A$2:$O$5991,12,FALSE())</f>
        <v>Y</v>
      </c>
      <c r="M3911" s="3" t="n">
        <v>231</v>
      </c>
      <c r="N3911" s="3" t="n">
        <v>25</v>
      </c>
    </row>
    <row r="3912" customFormat="false" ht="15" hidden="false" customHeight="true" outlineLevel="0" collapsed="false">
      <c r="A3912" s="3" t="s">
        <v>7835</v>
      </c>
      <c r="B3912" s="3" t="s">
        <v>7836</v>
      </c>
      <c r="C3912" s="4" t="str">
        <f aca="false">VLOOKUP($B3912,'Product Master'!$A$2:$O$5991,7,FALSE())</f>
        <v>Produce</v>
      </c>
      <c r="D3912" s="4" t="str">
        <f aca="false">VLOOKUP($B3912,'Product Master'!$A$2:$O$5991,8,FALSE())</f>
        <v>Packaged Salads</v>
      </c>
      <c r="E3912" s="4" t="str">
        <f aca="false">VLOOKUP($B3912,'Product Master'!$A$2:$O$5991,5,FALSE())</f>
        <v>Orchard Bend</v>
      </c>
      <c r="F3912" s="4" t="str">
        <f aca="false">VLOOKUP($B3912,'Product Master'!$A$2:$O$5991,4,FALSE())</f>
        <v>Orchard Bend Southwest Salad Kit, 10.5 oz</v>
      </c>
      <c r="G3912" s="4" t="str">
        <f aca="false">VLOOKUP($B3912,'Product Master'!$A$2:$O$5991,9,FALSE())</f>
        <v>10.5 oz</v>
      </c>
      <c r="H3912" s="5" t="s">
        <v>16</v>
      </c>
      <c r="I3912" s="6" t="n">
        <f aca="false">VLOOKUP($B3912,'Product Master'!$A$2:$O$5991,14,FALSE())</f>
        <v>4.29</v>
      </c>
      <c r="J3912" s="7" t="n">
        <f aca="false">VLOOKUP($B3912,'Product Master'!$A$2:$O$5991,13,FALSE())</f>
        <v>1</v>
      </c>
      <c r="K3912" s="7" t="str">
        <f aca="false">VLOOKUP($B3912,'Product Master'!$A$2:$O$5991,11,FALSE())</f>
        <v>N</v>
      </c>
      <c r="L3912" s="7" t="str">
        <f aca="false">VLOOKUP($B3912,'Product Master'!$A$2:$O$5991,12,FALSE())</f>
        <v>Y</v>
      </c>
      <c r="M3912" s="3" t="n">
        <v>101</v>
      </c>
      <c r="N3912" s="3" t="n">
        <v>46</v>
      </c>
    </row>
    <row r="3913" customFormat="false" ht="15" hidden="false" customHeight="true" outlineLevel="0" collapsed="false">
      <c r="A3913" s="3" t="s">
        <v>7837</v>
      </c>
      <c r="B3913" s="3" t="s">
        <v>7838</v>
      </c>
      <c r="C3913" s="4" t="str">
        <f aca="false">VLOOKUP($B3913,'Product Master'!$A$2:$O$5991,7,FALSE())</f>
        <v>Produce</v>
      </c>
      <c r="D3913" s="4" t="str">
        <f aca="false">VLOOKUP($B3913,'Product Master'!$A$2:$O$5991,8,FALSE())</f>
        <v>Packaged Salads</v>
      </c>
      <c r="E3913" s="4" t="str">
        <f aca="false">VLOOKUP($B3913,'Product Master'!$A$2:$O$5991,5,FALSE())</f>
        <v>Orchard Bend</v>
      </c>
      <c r="F3913" s="4" t="str">
        <f aca="false">VLOOKUP($B3913,'Product Master'!$A$2:$O$5991,4,FALSE())</f>
        <v>Orchard Bend Caesar Salad Kit, 5 oz</v>
      </c>
      <c r="G3913" s="4" t="str">
        <f aca="false">VLOOKUP($B3913,'Product Master'!$A$2:$O$5991,9,FALSE())</f>
        <v>5 oz</v>
      </c>
      <c r="H3913" s="5" t="s">
        <v>16</v>
      </c>
      <c r="I3913" s="6" t="n">
        <f aca="false">VLOOKUP($B3913,'Product Master'!$A$2:$O$5991,14,FALSE())</f>
        <v>4.29</v>
      </c>
      <c r="J3913" s="7" t="n">
        <f aca="false">VLOOKUP($B3913,'Product Master'!$A$2:$O$5991,13,FALSE())</f>
        <v>8</v>
      </c>
      <c r="K3913" s="7" t="str">
        <f aca="false">VLOOKUP($B3913,'Product Master'!$A$2:$O$5991,11,FALSE())</f>
        <v>N</v>
      </c>
      <c r="L3913" s="7" t="str">
        <f aca="false">VLOOKUP($B3913,'Product Master'!$A$2:$O$5991,12,FALSE())</f>
        <v>Y</v>
      </c>
      <c r="M3913" s="3" t="n">
        <v>186</v>
      </c>
      <c r="N3913" s="3" t="n">
        <v>53</v>
      </c>
    </row>
    <row r="3914" customFormat="false" ht="15" hidden="false" customHeight="true" outlineLevel="0" collapsed="false">
      <c r="A3914" s="3" t="s">
        <v>7839</v>
      </c>
      <c r="B3914" s="3" t="s">
        <v>7840</v>
      </c>
      <c r="C3914" s="4" t="str">
        <f aca="false">VLOOKUP($B3914,'Product Master'!$A$2:$O$5991,7,FALSE())</f>
        <v>Produce</v>
      </c>
      <c r="D3914" s="4" t="str">
        <f aca="false">VLOOKUP($B3914,'Product Master'!$A$2:$O$5991,8,FALSE())</f>
        <v>Packaged Salads</v>
      </c>
      <c r="E3914" s="4" t="str">
        <f aca="false">VLOOKUP($B3914,'Product Master'!$A$2:$O$5991,5,FALSE())</f>
        <v>Sunfield Farms</v>
      </c>
      <c r="F3914" s="4" t="str">
        <f aca="false">VLOOKUP($B3914,'Product Master'!$A$2:$O$5991,4,FALSE())</f>
        <v>Sunfield Farms Coleslaw Mix, 10.5 oz</v>
      </c>
      <c r="G3914" s="4" t="str">
        <f aca="false">VLOOKUP($B3914,'Product Master'!$A$2:$O$5991,9,FALSE())</f>
        <v>10.5 oz</v>
      </c>
      <c r="H3914" s="5" t="s">
        <v>16</v>
      </c>
      <c r="I3914" s="6" t="n">
        <f aca="false">VLOOKUP($B3914,'Product Master'!$A$2:$O$5991,14,FALSE())</f>
        <v>3.79</v>
      </c>
      <c r="J3914" s="7" t="n">
        <f aca="false">VLOOKUP($B3914,'Product Master'!$A$2:$O$5991,13,FALSE())</f>
        <v>12</v>
      </c>
      <c r="K3914" s="7" t="str">
        <f aca="false">VLOOKUP($B3914,'Product Master'!$A$2:$O$5991,11,FALSE())</f>
        <v>N</v>
      </c>
      <c r="L3914" s="7" t="str">
        <f aca="false">VLOOKUP($B3914,'Product Master'!$A$2:$O$5991,12,FALSE())</f>
        <v>Y</v>
      </c>
      <c r="M3914" s="3" t="n">
        <v>230</v>
      </c>
      <c r="N3914" s="3" t="n">
        <v>23</v>
      </c>
    </row>
    <row r="3915" customFormat="false" ht="15" hidden="false" customHeight="true" outlineLevel="0" collapsed="false">
      <c r="A3915" s="3" t="s">
        <v>7841</v>
      </c>
      <c r="B3915" s="3" t="s">
        <v>7842</v>
      </c>
      <c r="C3915" s="4" t="str">
        <f aca="false">VLOOKUP($B3915,'Product Master'!$A$2:$O$5991,7,FALSE())</f>
        <v>Produce</v>
      </c>
      <c r="D3915" s="4" t="str">
        <f aca="false">VLOOKUP($B3915,'Product Master'!$A$2:$O$5991,8,FALSE())</f>
        <v>Packaged Salads</v>
      </c>
      <c r="E3915" s="4" t="str">
        <f aca="false">VLOOKUP($B3915,'Product Master'!$A$2:$O$5991,5,FALSE())</f>
        <v>Harborline</v>
      </c>
      <c r="F3915" s="4" t="str">
        <f aca="false">VLOOKUP($B3915,'Product Master'!$A$2:$O$5991,4,FALSE())</f>
        <v>Harborline Southwest Salad Kit, 5 oz</v>
      </c>
      <c r="G3915" s="4" t="str">
        <f aca="false">VLOOKUP($B3915,'Product Master'!$A$2:$O$5991,9,FALSE())</f>
        <v>5 oz</v>
      </c>
      <c r="H3915" s="5" t="s">
        <v>16</v>
      </c>
      <c r="I3915" s="6" t="n">
        <f aca="false">VLOOKUP($B3915,'Product Master'!$A$2:$O$5991,14,FALSE())</f>
        <v>3.29</v>
      </c>
      <c r="J3915" s="7" t="n">
        <f aca="false">VLOOKUP($B3915,'Product Master'!$A$2:$O$5991,13,FALSE())</f>
        <v>12</v>
      </c>
      <c r="K3915" s="7" t="str">
        <f aca="false">VLOOKUP($B3915,'Product Master'!$A$2:$O$5991,11,FALSE())</f>
        <v>Y</v>
      </c>
      <c r="L3915" s="7" t="str">
        <f aca="false">VLOOKUP($B3915,'Product Master'!$A$2:$O$5991,12,FALSE())</f>
        <v>Y</v>
      </c>
      <c r="M3915" s="3" t="n">
        <v>72</v>
      </c>
      <c r="N3915" s="3" t="n">
        <v>12</v>
      </c>
    </row>
    <row r="3916" customFormat="false" ht="15" hidden="false" customHeight="true" outlineLevel="0" collapsed="false">
      <c r="A3916" s="3" t="s">
        <v>7843</v>
      </c>
      <c r="B3916" s="3" t="s">
        <v>7844</v>
      </c>
      <c r="C3916" s="4" t="str">
        <f aca="false">VLOOKUP($B3916,'Product Master'!$A$2:$O$5991,7,FALSE())</f>
        <v>Produce</v>
      </c>
      <c r="D3916" s="4" t="str">
        <f aca="false">VLOOKUP($B3916,'Product Master'!$A$2:$O$5991,8,FALSE())</f>
        <v>Packaged Salads</v>
      </c>
      <c r="E3916" s="4" t="str">
        <f aca="false">VLOOKUP($B3916,'Product Master'!$A$2:$O$5991,5,FALSE())</f>
        <v>Sunfield Farms</v>
      </c>
      <c r="F3916" s="4" t="str">
        <f aca="false">VLOOKUP($B3916,'Product Master'!$A$2:$O$5991,4,FALSE())</f>
        <v>Sunfield Farms Caesar Salad Kit, 5 oz</v>
      </c>
      <c r="G3916" s="4" t="str">
        <f aca="false">VLOOKUP($B3916,'Product Master'!$A$2:$O$5991,9,FALSE())</f>
        <v>5 oz</v>
      </c>
      <c r="H3916" s="5" t="s">
        <v>16</v>
      </c>
      <c r="I3916" s="6" t="n">
        <f aca="false">VLOOKUP($B3916,'Product Master'!$A$2:$O$5991,14,FALSE())</f>
        <v>3.49</v>
      </c>
      <c r="J3916" s="7" t="n">
        <f aca="false">VLOOKUP($B3916,'Product Master'!$A$2:$O$5991,13,FALSE())</f>
        <v>8</v>
      </c>
      <c r="K3916" s="7" t="str">
        <f aca="false">VLOOKUP($B3916,'Product Master'!$A$2:$O$5991,11,FALSE())</f>
        <v>N</v>
      </c>
      <c r="L3916" s="7" t="str">
        <f aca="false">VLOOKUP($B3916,'Product Master'!$A$2:$O$5991,12,FALSE())</f>
        <v>Y</v>
      </c>
      <c r="M3916" s="3" t="n">
        <v>106</v>
      </c>
      <c r="N3916" s="3" t="n">
        <v>26</v>
      </c>
    </row>
    <row r="3917" customFormat="false" ht="15" hidden="false" customHeight="true" outlineLevel="0" collapsed="false">
      <c r="A3917" s="3" t="s">
        <v>7845</v>
      </c>
      <c r="B3917" s="3" t="s">
        <v>7846</v>
      </c>
      <c r="C3917" s="4" t="str">
        <f aca="false">VLOOKUP($B3917,'Product Master'!$A$2:$O$5991,7,FALSE())</f>
        <v>Produce</v>
      </c>
      <c r="D3917" s="4" t="str">
        <f aca="false">VLOOKUP($B3917,'Product Master'!$A$2:$O$5991,8,FALSE())</f>
        <v>Packaged Salads</v>
      </c>
      <c r="E3917" s="4" t="str">
        <f aca="false">VLOOKUP($B3917,'Product Master'!$A$2:$O$5991,5,FALSE())</f>
        <v>GreenAcre</v>
      </c>
      <c r="F3917" s="4" t="str">
        <f aca="false">VLOOKUP($B3917,'Product Master'!$A$2:$O$5991,4,FALSE())</f>
        <v>GreenAcre Coleslaw Mix, 10.5 oz</v>
      </c>
      <c r="G3917" s="4" t="str">
        <f aca="false">VLOOKUP($B3917,'Product Master'!$A$2:$O$5991,9,FALSE())</f>
        <v>10.5 oz</v>
      </c>
      <c r="H3917" s="5" t="s">
        <v>16</v>
      </c>
      <c r="I3917" s="6" t="n">
        <f aca="false">VLOOKUP($B3917,'Product Master'!$A$2:$O$5991,14,FALSE())</f>
        <v>4.89</v>
      </c>
      <c r="J3917" s="7" t="n">
        <f aca="false">VLOOKUP($B3917,'Product Master'!$A$2:$O$5991,13,FALSE())</f>
        <v>12</v>
      </c>
      <c r="K3917" s="7" t="str">
        <f aca="false">VLOOKUP($B3917,'Product Master'!$A$2:$O$5991,11,FALSE())</f>
        <v>N</v>
      </c>
      <c r="L3917" s="7" t="str">
        <f aca="false">VLOOKUP($B3917,'Product Master'!$A$2:$O$5991,12,FALSE())</f>
        <v>Y</v>
      </c>
      <c r="M3917" s="3" t="n">
        <v>225</v>
      </c>
      <c r="N3917" s="3" t="n">
        <v>31</v>
      </c>
    </row>
    <row r="3918" customFormat="false" ht="15" hidden="false" customHeight="true" outlineLevel="0" collapsed="false">
      <c r="A3918" s="3" t="s">
        <v>7847</v>
      </c>
      <c r="B3918" s="3" t="s">
        <v>7848</v>
      </c>
      <c r="C3918" s="4" t="str">
        <f aca="false">VLOOKUP($B3918,'Product Master'!$A$2:$O$5991,7,FALSE())</f>
        <v>Produce</v>
      </c>
      <c r="D3918" s="4" t="str">
        <f aca="false">VLOOKUP($B3918,'Product Master'!$A$2:$O$5991,8,FALSE())</f>
        <v>Packaged Salads</v>
      </c>
      <c r="E3918" s="4" t="str">
        <f aca="false">VLOOKUP($B3918,'Product Master'!$A$2:$O$5991,5,FALSE())</f>
        <v>GreenAcre</v>
      </c>
      <c r="F3918" s="4" t="str">
        <f aca="false">VLOOKUP($B3918,'Product Master'!$A$2:$O$5991,4,FALSE())</f>
        <v>GreenAcre Spring Mix, 5 oz</v>
      </c>
      <c r="G3918" s="4" t="str">
        <f aca="false">VLOOKUP($B3918,'Product Master'!$A$2:$O$5991,9,FALSE())</f>
        <v>5 oz</v>
      </c>
      <c r="H3918" s="5" t="s">
        <v>16</v>
      </c>
      <c r="I3918" s="6" t="n">
        <f aca="false">VLOOKUP($B3918,'Product Master'!$A$2:$O$5991,14,FALSE())</f>
        <v>3.89</v>
      </c>
      <c r="J3918" s="7" t="n">
        <f aca="false">VLOOKUP($B3918,'Product Master'!$A$2:$O$5991,13,FALSE())</f>
        <v>6</v>
      </c>
      <c r="K3918" s="7" t="str">
        <f aca="false">VLOOKUP($B3918,'Product Master'!$A$2:$O$5991,11,FALSE())</f>
        <v>N</v>
      </c>
      <c r="L3918" s="7" t="str">
        <f aca="false">VLOOKUP($B3918,'Product Master'!$A$2:$O$5991,12,FALSE())</f>
        <v>Y</v>
      </c>
      <c r="M3918" s="3" t="n">
        <v>54</v>
      </c>
      <c r="N3918" s="3" t="n">
        <v>44</v>
      </c>
    </row>
    <row r="3919" customFormat="false" ht="15" hidden="false" customHeight="true" outlineLevel="0" collapsed="false">
      <c r="A3919" s="3" t="s">
        <v>7849</v>
      </c>
      <c r="B3919" s="3" t="s">
        <v>7850</v>
      </c>
      <c r="C3919" s="4" t="str">
        <f aca="false">VLOOKUP($B3919,'Product Master'!$A$2:$O$5991,7,FALSE())</f>
        <v>Produce</v>
      </c>
      <c r="D3919" s="4" t="str">
        <f aca="false">VLOOKUP($B3919,'Product Master'!$A$2:$O$5991,8,FALSE())</f>
        <v>Packaged Salads</v>
      </c>
      <c r="E3919" s="4" t="str">
        <f aca="false">VLOOKUP($B3919,'Product Master'!$A$2:$O$5991,5,FALSE())</f>
        <v>GreenAcre</v>
      </c>
      <c r="F3919" s="4" t="str">
        <f aca="false">VLOOKUP($B3919,'Product Master'!$A$2:$O$5991,4,FALSE())</f>
        <v>GreenAcre Caesar Salad Kit, 10.5 oz</v>
      </c>
      <c r="G3919" s="4" t="str">
        <f aca="false">VLOOKUP($B3919,'Product Master'!$A$2:$O$5991,9,FALSE())</f>
        <v>10.5 oz</v>
      </c>
      <c r="H3919" s="5" t="s">
        <v>16</v>
      </c>
      <c r="I3919" s="6" t="n">
        <f aca="false">VLOOKUP($B3919,'Product Master'!$A$2:$O$5991,14,FALSE())</f>
        <v>3.49</v>
      </c>
      <c r="J3919" s="7" t="n">
        <f aca="false">VLOOKUP($B3919,'Product Master'!$A$2:$O$5991,13,FALSE())</f>
        <v>6</v>
      </c>
      <c r="K3919" s="7" t="str">
        <f aca="false">VLOOKUP($B3919,'Product Master'!$A$2:$O$5991,11,FALSE())</f>
        <v>N</v>
      </c>
      <c r="L3919" s="7" t="str">
        <f aca="false">VLOOKUP($B3919,'Product Master'!$A$2:$O$5991,12,FALSE())</f>
        <v>Y</v>
      </c>
      <c r="M3919" s="3" t="n">
        <v>68</v>
      </c>
      <c r="N3919" s="3" t="n">
        <v>18</v>
      </c>
    </row>
    <row r="3920" customFormat="false" ht="15" hidden="false" customHeight="true" outlineLevel="0" collapsed="false">
      <c r="A3920" s="3" t="s">
        <v>7851</v>
      </c>
      <c r="B3920" s="3" t="s">
        <v>7852</v>
      </c>
      <c r="C3920" s="4" t="str">
        <f aca="false">VLOOKUP($B3920,'Product Master'!$A$2:$O$5991,7,FALSE())</f>
        <v>Produce</v>
      </c>
      <c r="D3920" s="4" t="str">
        <f aca="false">VLOOKUP($B3920,'Product Master'!$A$2:$O$5991,8,FALSE())</f>
        <v>Packaged Salads</v>
      </c>
      <c r="E3920" s="4" t="str">
        <f aca="false">VLOOKUP($B3920,'Product Master'!$A$2:$O$5991,5,FALSE())</f>
        <v>Sunfield Farms</v>
      </c>
      <c r="F3920" s="4" t="str">
        <f aca="false">VLOOKUP($B3920,'Product Master'!$A$2:$O$5991,4,FALSE())</f>
        <v>Sunfield Farms Southwest Salad Kit, 5 oz</v>
      </c>
      <c r="G3920" s="4" t="str">
        <f aca="false">VLOOKUP($B3920,'Product Master'!$A$2:$O$5991,9,FALSE())</f>
        <v>5 oz</v>
      </c>
      <c r="H3920" s="5" t="s">
        <v>16</v>
      </c>
      <c r="I3920" s="6" t="n">
        <f aca="false">VLOOKUP($B3920,'Product Master'!$A$2:$O$5991,14,FALSE())</f>
        <v>3.79</v>
      </c>
      <c r="J3920" s="7" t="n">
        <f aca="false">VLOOKUP($B3920,'Product Master'!$A$2:$O$5991,13,FALSE())</f>
        <v>6</v>
      </c>
      <c r="K3920" s="7" t="str">
        <f aca="false">VLOOKUP($B3920,'Product Master'!$A$2:$O$5991,11,FALSE())</f>
        <v>N</v>
      </c>
      <c r="L3920" s="7" t="str">
        <f aca="false">VLOOKUP($B3920,'Product Master'!$A$2:$O$5991,12,FALSE())</f>
        <v>Y</v>
      </c>
      <c r="M3920" s="3" t="n">
        <v>151</v>
      </c>
      <c r="N3920" s="3" t="n">
        <v>6</v>
      </c>
    </row>
    <row r="3921" customFormat="false" ht="15" hidden="false" customHeight="true" outlineLevel="0" collapsed="false">
      <c r="A3921" s="3" t="s">
        <v>7853</v>
      </c>
      <c r="B3921" s="3" t="s">
        <v>7854</v>
      </c>
      <c r="C3921" s="4" t="str">
        <f aca="false">VLOOKUP($B3921,'Product Master'!$A$2:$O$5991,7,FALSE())</f>
        <v>Produce</v>
      </c>
      <c r="D3921" s="4" t="str">
        <f aca="false">VLOOKUP($B3921,'Product Master'!$A$2:$O$5991,8,FALSE())</f>
        <v>Packaged Salads</v>
      </c>
      <c r="E3921" s="4" t="str">
        <f aca="false">VLOOKUP($B3921,'Product Master'!$A$2:$O$5991,5,FALSE())</f>
        <v>Orchard Bend</v>
      </c>
      <c r="F3921" s="4" t="str">
        <f aca="false">VLOOKUP($B3921,'Product Master'!$A$2:$O$5991,4,FALSE())</f>
        <v>Orchard Bend Spring Mix, 10.5 oz</v>
      </c>
      <c r="G3921" s="4" t="str">
        <f aca="false">VLOOKUP($B3921,'Product Master'!$A$2:$O$5991,9,FALSE())</f>
        <v>10.5 oz</v>
      </c>
      <c r="H3921" s="5" t="s">
        <v>16</v>
      </c>
      <c r="I3921" s="6" t="n">
        <f aca="false">VLOOKUP($B3921,'Product Master'!$A$2:$O$5991,14,FALSE())</f>
        <v>4.49</v>
      </c>
      <c r="J3921" s="7" t="n">
        <f aca="false">VLOOKUP($B3921,'Product Master'!$A$2:$O$5991,13,FALSE())</f>
        <v>1</v>
      </c>
      <c r="K3921" s="7" t="str">
        <f aca="false">VLOOKUP($B3921,'Product Master'!$A$2:$O$5991,11,FALSE())</f>
        <v>N</v>
      </c>
      <c r="L3921" s="7" t="str">
        <f aca="false">VLOOKUP($B3921,'Product Master'!$A$2:$O$5991,12,FALSE())</f>
        <v>Y</v>
      </c>
      <c r="M3921" s="3" t="n">
        <v>64</v>
      </c>
      <c r="N3921" s="3" t="n">
        <v>21</v>
      </c>
    </row>
    <row r="3922" customFormat="false" ht="15" hidden="false" customHeight="true" outlineLevel="0" collapsed="false">
      <c r="A3922" s="3" t="s">
        <v>7855</v>
      </c>
      <c r="B3922" s="3" t="s">
        <v>7856</v>
      </c>
      <c r="C3922" s="4" t="str">
        <f aca="false">VLOOKUP($B3922,'Product Master'!$A$2:$O$5991,7,FALSE())</f>
        <v>Produce</v>
      </c>
      <c r="D3922" s="4" t="str">
        <f aca="false">VLOOKUP($B3922,'Product Master'!$A$2:$O$5991,8,FALSE())</f>
        <v>Packaged Salads</v>
      </c>
      <c r="E3922" s="4" t="str">
        <f aca="false">VLOOKUP($B3922,'Product Master'!$A$2:$O$5991,5,FALSE())</f>
        <v>Harborline</v>
      </c>
      <c r="F3922" s="4" t="str">
        <f aca="false">VLOOKUP($B3922,'Product Master'!$A$2:$O$5991,4,FALSE())</f>
        <v>Harborline Coleslaw Mix, 10.5 oz</v>
      </c>
      <c r="G3922" s="4" t="str">
        <f aca="false">VLOOKUP($B3922,'Product Master'!$A$2:$O$5991,9,FALSE())</f>
        <v>10.5 oz</v>
      </c>
      <c r="H3922" s="5" t="s">
        <v>16</v>
      </c>
      <c r="I3922" s="6" t="n">
        <f aca="false">VLOOKUP($B3922,'Product Master'!$A$2:$O$5991,14,FALSE())</f>
        <v>4.49</v>
      </c>
      <c r="J3922" s="7" t="n">
        <f aca="false">VLOOKUP($B3922,'Product Master'!$A$2:$O$5991,13,FALSE())</f>
        <v>8</v>
      </c>
      <c r="K3922" s="7" t="str">
        <f aca="false">VLOOKUP($B3922,'Product Master'!$A$2:$O$5991,11,FALSE())</f>
        <v>Y</v>
      </c>
      <c r="L3922" s="7" t="str">
        <f aca="false">VLOOKUP($B3922,'Product Master'!$A$2:$O$5991,12,FALSE())</f>
        <v>Y</v>
      </c>
      <c r="M3922" s="3" t="n">
        <v>29</v>
      </c>
      <c r="N3922" s="3" t="n">
        <v>15</v>
      </c>
    </row>
    <row r="3923" customFormat="false" ht="15" hidden="false" customHeight="true" outlineLevel="0" collapsed="false">
      <c r="A3923" s="3" t="s">
        <v>7857</v>
      </c>
      <c r="B3923" s="3" t="s">
        <v>7858</v>
      </c>
      <c r="C3923" s="4" t="str">
        <f aca="false">VLOOKUP($B3923,'Product Master'!$A$2:$O$5991,7,FALSE())</f>
        <v>Produce</v>
      </c>
      <c r="D3923" s="4" t="str">
        <f aca="false">VLOOKUP($B3923,'Product Master'!$A$2:$O$5991,8,FALSE())</f>
        <v>Packaged Salads</v>
      </c>
      <c r="E3923" s="4" t="str">
        <f aca="false">VLOOKUP($B3923,'Product Master'!$A$2:$O$5991,5,FALSE())</f>
        <v>GreenAcre</v>
      </c>
      <c r="F3923" s="4" t="str">
        <f aca="false">VLOOKUP($B3923,'Product Master'!$A$2:$O$5991,4,FALSE())</f>
        <v>GreenAcre Southwest Salad Kit, 10.5 oz</v>
      </c>
      <c r="G3923" s="4" t="str">
        <f aca="false">VLOOKUP($B3923,'Product Master'!$A$2:$O$5991,9,FALSE())</f>
        <v>10.5 oz</v>
      </c>
      <c r="H3923" s="5" t="s">
        <v>16</v>
      </c>
      <c r="I3923" s="6" t="n">
        <f aca="false">VLOOKUP($B3923,'Product Master'!$A$2:$O$5991,14,FALSE())</f>
        <v>3.99</v>
      </c>
      <c r="J3923" s="7" t="n">
        <f aca="false">VLOOKUP($B3923,'Product Master'!$A$2:$O$5991,13,FALSE())</f>
        <v>8</v>
      </c>
      <c r="K3923" s="7" t="str">
        <f aca="false">VLOOKUP($B3923,'Product Master'!$A$2:$O$5991,11,FALSE())</f>
        <v>N</v>
      </c>
      <c r="L3923" s="7" t="str">
        <f aca="false">VLOOKUP($B3923,'Product Master'!$A$2:$O$5991,12,FALSE())</f>
        <v>Y</v>
      </c>
      <c r="M3923" s="3" t="n">
        <v>29</v>
      </c>
      <c r="N3923" s="3" t="n">
        <v>37</v>
      </c>
    </row>
    <row r="3924" customFormat="false" ht="15" hidden="false" customHeight="true" outlineLevel="0" collapsed="false">
      <c r="A3924" s="3" t="s">
        <v>7859</v>
      </c>
      <c r="B3924" s="3" t="s">
        <v>7860</v>
      </c>
      <c r="C3924" s="4" t="str">
        <f aca="false">VLOOKUP($B3924,'Product Master'!$A$2:$O$5991,7,FALSE())</f>
        <v>Produce</v>
      </c>
      <c r="D3924" s="4" t="str">
        <f aca="false">VLOOKUP($B3924,'Product Master'!$A$2:$O$5991,8,FALSE())</f>
        <v>Packaged Salads</v>
      </c>
      <c r="E3924" s="4" t="str">
        <f aca="false">VLOOKUP($B3924,'Product Master'!$A$2:$O$5991,5,FALSE())</f>
        <v>GreenAcre</v>
      </c>
      <c r="F3924" s="4" t="str">
        <f aca="false">VLOOKUP($B3924,'Product Master'!$A$2:$O$5991,4,FALSE())</f>
        <v>GreenAcre Caesar Salad Kit, 5 oz</v>
      </c>
      <c r="G3924" s="4" t="str">
        <f aca="false">VLOOKUP($B3924,'Product Master'!$A$2:$O$5991,9,FALSE())</f>
        <v>5 oz</v>
      </c>
      <c r="H3924" s="5" t="s">
        <v>16</v>
      </c>
      <c r="I3924" s="6" t="n">
        <f aca="false">VLOOKUP($B3924,'Product Master'!$A$2:$O$5991,14,FALSE())</f>
        <v>4.89</v>
      </c>
      <c r="J3924" s="7" t="n">
        <f aca="false">VLOOKUP($B3924,'Product Master'!$A$2:$O$5991,13,FALSE())</f>
        <v>12</v>
      </c>
      <c r="K3924" s="7" t="str">
        <f aca="false">VLOOKUP($B3924,'Product Master'!$A$2:$O$5991,11,FALSE())</f>
        <v>N</v>
      </c>
      <c r="L3924" s="7" t="str">
        <f aca="false">VLOOKUP($B3924,'Product Master'!$A$2:$O$5991,12,FALSE())</f>
        <v>Y</v>
      </c>
      <c r="M3924" s="3" t="n">
        <v>76</v>
      </c>
      <c r="N3924" s="3" t="n">
        <v>33</v>
      </c>
    </row>
    <row r="3925" customFormat="false" ht="15" hidden="false" customHeight="true" outlineLevel="0" collapsed="false">
      <c r="A3925" s="3" t="s">
        <v>7861</v>
      </c>
      <c r="B3925" s="3" t="s">
        <v>7862</v>
      </c>
      <c r="C3925" s="4" t="str">
        <f aca="false">VLOOKUP($B3925,'Product Master'!$A$2:$O$5991,7,FALSE())</f>
        <v>Produce</v>
      </c>
      <c r="D3925" s="4" t="str">
        <f aca="false">VLOOKUP($B3925,'Product Master'!$A$2:$O$5991,8,FALSE())</f>
        <v>Packaged Salads</v>
      </c>
      <c r="E3925" s="4" t="str">
        <f aca="false">VLOOKUP($B3925,'Product Master'!$A$2:$O$5991,5,FALSE())</f>
        <v>Orchard Bend</v>
      </c>
      <c r="F3925" s="4" t="str">
        <f aca="false">VLOOKUP($B3925,'Product Master'!$A$2:$O$5991,4,FALSE())</f>
        <v>Orchard Bend Coleslaw Mix, 10.5 oz</v>
      </c>
      <c r="G3925" s="4" t="str">
        <f aca="false">VLOOKUP($B3925,'Product Master'!$A$2:$O$5991,9,FALSE())</f>
        <v>10.5 oz</v>
      </c>
      <c r="H3925" s="5" t="s">
        <v>16</v>
      </c>
      <c r="I3925" s="6" t="n">
        <f aca="false">VLOOKUP($B3925,'Product Master'!$A$2:$O$5991,14,FALSE())</f>
        <v>4.39</v>
      </c>
      <c r="J3925" s="7" t="n">
        <f aca="false">VLOOKUP($B3925,'Product Master'!$A$2:$O$5991,13,FALSE())</f>
        <v>1</v>
      </c>
      <c r="K3925" s="7" t="str">
        <f aca="false">VLOOKUP($B3925,'Product Master'!$A$2:$O$5991,11,FALSE())</f>
        <v>N</v>
      </c>
      <c r="L3925" s="7" t="str">
        <f aca="false">VLOOKUP($B3925,'Product Master'!$A$2:$O$5991,12,FALSE())</f>
        <v>Y</v>
      </c>
      <c r="M3925" s="3" t="n">
        <v>40</v>
      </c>
      <c r="N3925" s="3" t="n">
        <v>48</v>
      </c>
    </row>
    <row r="3926" customFormat="false" ht="15" hidden="false" customHeight="true" outlineLevel="0" collapsed="false">
      <c r="A3926" s="3" t="s">
        <v>7863</v>
      </c>
      <c r="B3926" s="3" t="s">
        <v>7864</v>
      </c>
      <c r="C3926" s="4" t="str">
        <f aca="false">VLOOKUP($B3926,'Product Master'!$A$2:$O$5991,7,FALSE())</f>
        <v>Produce</v>
      </c>
      <c r="D3926" s="4" t="str">
        <f aca="false">VLOOKUP($B3926,'Product Master'!$A$2:$O$5991,8,FALSE())</f>
        <v>Packaged Salads</v>
      </c>
      <c r="E3926" s="4" t="str">
        <f aca="false">VLOOKUP($B3926,'Product Master'!$A$2:$O$5991,5,FALSE())</f>
        <v>GreenAcre</v>
      </c>
      <c r="F3926" s="4" t="str">
        <f aca="false">VLOOKUP($B3926,'Product Master'!$A$2:$O$5991,4,FALSE())</f>
        <v>GreenAcre Coleslaw Mix, 5 oz</v>
      </c>
      <c r="G3926" s="4" t="str">
        <f aca="false">VLOOKUP($B3926,'Product Master'!$A$2:$O$5991,9,FALSE())</f>
        <v>5 oz</v>
      </c>
      <c r="H3926" s="5" t="s">
        <v>16</v>
      </c>
      <c r="I3926" s="6" t="n">
        <f aca="false">VLOOKUP($B3926,'Product Master'!$A$2:$O$5991,14,FALSE())</f>
        <v>4.89</v>
      </c>
      <c r="J3926" s="7" t="n">
        <f aca="false">VLOOKUP($B3926,'Product Master'!$A$2:$O$5991,13,FALSE())</f>
        <v>1</v>
      </c>
      <c r="K3926" s="7" t="str">
        <f aca="false">VLOOKUP($B3926,'Product Master'!$A$2:$O$5991,11,FALSE())</f>
        <v>N</v>
      </c>
      <c r="L3926" s="7" t="str">
        <f aca="false">VLOOKUP($B3926,'Product Master'!$A$2:$O$5991,12,FALSE())</f>
        <v>Y</v>
      </c>
      <c r="M3926" s="3" t="n">
        <v>31</v>
      </c>
      <c r="N3926" s="3" t="n">
        <v>9</v>
      </c>
    </row>
    <row r="3927" customFormat="false" ht="15" hidden="false" customHeight="true" outlineLevel="0" collapsed="false">
      <c r="A3927" s="3" t="s">
        <v>7865</v>
      </c>
      <c r="B3927" s="3" t="s">
        <v>7866</v>
      </c>
      <c r="C3927" s="4" t="str">
        <f aca="false">VLOOKUP($B3927,'Product Master'!$A$2:$O$5991,7,FALSE())</f>
        <v>Produce</v>
      </c>
      <c r="D3927" s="4" t="str">
        <f aca="false">VLOOKUP($B3927,'Product Master'!$A$2:$O$5991,8,FALSE())</f>
        <v>Packaged Salads</v>
      </c>
      <c r="E3927" s="4" t="str">
        <f aca="false">VLOOKUP($B3927,'Product Master'!$A$2:$O$5991,5,FALSE())</f>
        <v>Sunfield Farms</v>
      </c>
      <c r="F3927" s="4" t="str">
        <f aca="false">VLOOKUP($B3927,'Product Master'!$A$2:$O$5991,4,FALSE())</f>
        <v>Sunfield Farms Coleslaw Mix, 5 oz</v>
      </c>
      <c r="G3927" s="4" t="str">
        <f aca="false">VLOOKUP($B3927,'Product Master'!$A$2:$O$5991,9,FALSE())</f>
        <v>5 oz</v>
      </c>
      <c r="H3927" s="5" t="s">
        <v>16</v>
      </c>
      <c r="I3927" s="6" t="n">
        <f aca="false">VLOOKUP($B3927,'Product Master'!$A$2:$O$5991,14,FALSE())</f>
        <v>3.79</v>
      </c>
      <c r="J3927" s="7" t="n">
        <f aca="false">VLOOKUP($B3927,'Product Master'!$A$2:$O$5991,13,FALSE())</f>
        <v>8</v>
      </c>
      <c r="K3927" s="7" t="str">
        <f aca="false">VLOOKUP($B3927,'Product Master'!$A$2:$O$5991,11,FALSE())</f>
        <v>N</v>
      </c>
      <c r="L3927" s="7" t="str">
        <f aca="false">VLOOKUP($B3927,'Product Master'!$A$2:$O$5991,12,FALSE())</f>
        <v>Y</v>
      </c>
      <c r="M3927" s="3" t="n">
        <v>153</v>
      </c>
      <c r="N3927" s="3" t="n">
        <v>40</v>
      </c>
    </row>
    <row r="3928" customFormat="false" ht="15" hidden="false" customHeight="true" outlineLevel="0" collapsed="false">
      <c r="A3928" s="3" t="s">
        <v>7867</v>
      </c>
      <c r="B3928" s="3" t="s">
        <v>7868</v>
      </c>
      <c r="C3928" s="4" t="str">
        <f aca="false">VLOOKUP($B3928,'Product Master'!$A$2:$O$5991,7,FALSE())</f>
        <v>Produce</v>
      </c>
      <c r="D3928" s="4" t="str">
        <f aca="false">VLOOKUP($B3928,'Product Master'!$A$2:$O$5991,8,FALSE())</f>
        <v>Packaged Salads</v>
      </c>
      <c r="E3928" s="4" t="str">
        <f aca="false">VLOOKUP($B3928,'Product Master'!$A$2:$O$5991,5,FALSE())</f>
        <v>Sunfield Farms</v>
      </c>
      <c r="F3928" s="4" t="str">
        <f aca="false">VLOOKUP($B3928,'Product Master'!$A$2:$O$5991,4,FALSE())</f>
        <v>Sunfield Farms Spring Mix, 10.5 oz</v>
      </c>
      <c r="G3928" s="4" t="str">
        <f aca="false">VLOOKUP($B3928,'Product Master'!$A$2:$O$5991,9,FALSE())</f>
        <v>10.5 oz</v>
      </c>
      <c r="H3928" s="5" t="s">
        <v>16</v>
      </c>
      <c r="I3928" s="6" t="n">
        <f aca="false">VLOOKUP($B3928,'Product Master'!$A$2:$O$5991,14,FALSE())</f>
        <v>4.39</v>
      </c>
      <c r="J3928" s="7" t="n">
        <f aca="false">VLOOKUP($B3928,'Product Master'!$A$2:$O$5991,13,FALSE())</f>
        <v>8</v>
      </c>
      <c r="K3928" s="7" t="str">
        <f aca="false">VLOOKUP($B3928,'Product Master'!$A$2:$O$5991,11,FALSE())</f>
        <v>N</v>
      </c>
      <c r="L3928" s="7" t="str">
        <f aca="false">VLOOKUP($B3928,'Product Master'!$A$2:$O$5991,12,FALSE())</f>
        <v>Y</v>
      </c>
      <c r="M3928" s="3" t="n">
        <v>287</v>
      </c>
      <c r="N3928" s="3" t="n">
        <v>10</v>
      </c>
    </row>
    <row r="3929" customFormat="false" ht="15" hidden="false" customHeight="true" outlineLevel="0" collapsed="false">
      <c r="A3929" s="3" t="s">
        <v>7869</v>
      </c>
      <c r="B3929" s="3" t="s">
        <v>7870</v>
      </c>
      <c r="C3929" s="4" t="str">
        <f aca="false">VLOOKUP($B3929,'Product Master'!$A$2:$O$5991,7,FALSE())</f>
        <v>Produce</v>
      </c>
      <c r="D3929" s="4" t="str">
        <f aca="false">VLOOKUP($B3929,'Product Master'!$A$2:$O$5991,8,FALSE())</f>
        <v>Packaged Salads</v>
      </c>
      <c r="E3929" s="4" t="str">
        <f aca="false">VLOOKUP($B3929,'Product Master'!$A$2:$O$5991,5,FALSE())</f>
        <v>Harborline</v>
      </c>
      <c r="F3929" s="4" t="str">
        <f aca="false">VLOOKUP($B3929,'Product Master'!$A$2:$O$5991,4,FALSE())</f>
        <v>Harborline Spring Mix, 5 oz</v>
      </c>
      <c r="G3929" s="4" t="str">
        <f aca="false">VLOOKUP($B3929,'Product Master'!$A$2:$O$5991,9,FALSE())</f>
        <v>5 oz</v>
      </c>
      <c r="H3929" s="5" t="s">
        <v>16</v>
      </c>
      <c r="I3929" s="6" t="n">
        <f aca="false">VLOOKUP($B3929,'Product Master'!$A$2:$O$5991,14,FALSE())</f>
        <v>4.39</v>
      </c>
      <c r="J3929" s="7" t="n">
        <f aca="false">VLOOKUP($B3929,'Product Master'!$A$2:$O$5991,13,FALSE())</f>
        <v>1</v>
      </c>
      <c r="K3929" s="7" t="str">
        <f aca="false">VLOOKUP($B3929,'Product Master'!$A$2:$O$5991,11,FALSE())</f>
        <v>Y</v>
      </c>
      <c r="L3929" s="7" t="str">
        <f aca="false">VLOOKUP($B3929,'Product Master'!$A$2:$O$5991,12,FALSE())</f>
        <v>Y</v>
      </c>
      <c r="M3929" s="3" t="n">
        <v>216</v>
      </c>
      <c r="N3929" s="3" t="n">
        <v>52</v>
      </c>
    </row>
    <row r="3930" customFormat="false" ht="15" hidden="false" customHeight="true" outlineLevel="0" collapsed="false">
      <c r="A3930" s="3" t="s">
        <v>7871</v>
      </c>
      <c r="B3930" s="3" t="s">
        <v>7872</v>
      </c>
      <c r="C3930" s="4" t="str">
        <f aca="false">VLOOKUP($B3930,'Product Master'!$A$2:$O$5991,7,FALSE())</f>
        <v>Produce</v>
      </c>
      <c r="D3930" s="4" t="str">
        <f aca="false">VLOOKUP($B3930,'Product Master'!$A$2:$O$5991,8,FALSE())</f>
        <v>Packaged Salads</v>
      </c>
      <c r="E3930" s="4" t="str">
        <f aca="false">VLOOKUP($B3930,'Product Master'!$A$2:$O$5991,5,FALSE())</f>
        <v>Harborline</v>
      </c>
      <c r="F3930" s="4" t="str">
        <f aca="false">VLOOKUP($B3930,'Product Master'!$A$2:$O$5991,4,FALSE())</f>
        <v>Harborline Spring Mix, 10.5 oz</v>
      </c>
      <c r="G3930" s="4" t="str">
        <f aca="false">VLOOKUP($B3930,'Product Master'!$A$2:$O$5991,9,FALSE())</f>
        <v>10.5 oz</v>
      </c>
      <c r="H3930" s="5" t="s">
        <v>16</v>
      </c>
      <c r="I3930" s="6" t="n">
        <f aca="false">VLOOKUP($B3930,'Product Master'!$A$2:$O$5991,14,FALSE())</f>
        <v>3.49</v>
      </c>
      <c r="J3930" s="7" t="n">
        <f aca="false">VLOOKUP($B3930,'Product Master'!$A$2:$O$5991,13,FALSE())</f>
        <v>12</v>
      </c>
      <c r="K3930" s="7" t="str">
        <f aca="false">VLOOKUP($B3930,'Product Master'!$A$2:$O$5991,11,FALSE())</f>
        <v>Y</v>
      </c>
      <c r="L3930" s="7" t="str">
        <f aca="false">VLOOKUP($B3930,'Product Master'!$A$2:$O$5991,12,FALSE())</f>
        <v>Y</v>
      </c>
      <c r="M3930" s="3" t="n">
        <v>219</v>
      </c>
      <c r="N3930" s="3" t="n">
        <v>21</v>
      </c>
    </row>
    <row r="3931" customFormat="false" ht="15" hidden="false" customHeight="true" outlineLevel="0" collapsed="false">
      <c r="A3931" s="3" t="s">
        <v>7873</v>
      </c>
      <c r="B3931" s="3" t="s">
        <v>7874</v>
      </c>
      <c r="C3931" s="4" t="str">
        <f aca="false">VLOOKUP($B3931,'Product Master'!$A$2:$O$5991,7,FALSE())</f>
        <v>Produce</v>
      </c>
      <c r="D3931" s="4" t="str">
        <f aca="false">VLOOKUP($B3931,'Product Master'!$A$2:$O$5991,8,FALSE())</f>
        <v>Fresh Herbs</v>
      </c>
      <c r="E3931" s="4" t="str">
        <f aca="false">VLOOKUP($B3931,'Product Master'!$A$2:$O$5991,5,FALSE())</f>
        <v>Harborline</v>
      </c>
      <c r="F3931" s="4" t="str">
        <f aca="false">VLOOKUP($B3931,'Product Master'!$A$2:$O$5991,4,FALSE())</f>
        <v>Harborline Basil, bunch</v>
      </c>
      <c r="G3931" s="4" t="str">
        <f aca="false">VLOOKUP($B3931,'Product Master'!$A$2:$O$5991,9,FALSE())</f>
        <v>bunch</v>
      </c>
      <c r="H3931" s="5" t="s">
        <v>16</v>
      </c>
      <c r="I3931" s="6" t="n">
        <f aca="false">VLOOKUP($B3931,'Product Master'!$A$2:$O$5991,14,FALSE())</f>
        <v>3.89</v>
      </c>
      <c r="J3931" s="7" t="n">
        <f aca="false">VLOOKUP($B3931,'Product Master'!$A$2:$O$5991,13,FALSE())</f>
        <v>6</v>
      </c>
      <c r="K3931" s="7" t="str">
        <f aca="false">VLOOKUP($B3931,'Product Master'!$A$2:$O$5991,11,FALSE())</f>
        <v>Y</v>
      </c>
      <c r="L3931" s="7" t="str">
        <f aca="false">VLOOKUP($B3931,'Product Master'!$A$2:$O$5991,12,FALSE())</f>
        <v>Y</v>
      </c>
      <c r="M3931" s="3" t="n">
        <v>23</v>
      </c>
      <c r="N3931" s="3" t="n">
        <v>27</v>
      </c>
    </row>
    <row r="3932" customFormat="false" ht="15" hidden="false" customHeight="true" outlineLevel="0" collapsed="false">
      <c r="A3932" s="3" t="s">
        <v>7875</v>
      </c>
      <c r="B3932" s="3" t="s">
        <v>7876</v>
      </c>
      <c r="C3932" s="4" t="str">
        <f aca="false">VLOOKUP($B3932,'Product Master'!$A$2:$O$5991,7,FALSE())</f>
        <v>Produce</v>
      </c>
      <c r="D3932" s="4" t="str">
        <f aca="false">VLOOKUP($B3932,'Product Master'!$A$2:$O$5991,8,FALSE())</f>
        <v>Fresh Herbs</v>
      </c>
      <c r="E3932" s="4" t="str">
        <f aca="false">VLOOKUP($B3932,'Product Master'!$A$2:$O$5991,5,FALSE())</f>
        <v>Sunfield Farms</v>
      </c>
      <c r="F3932" s="4" t="str">
        <f aca="false">VLOOKUP($B3932,'Product Master'!$A$2:$O$5991,4,FALSE())</f>
        <v>Sunfield Farms Parsley, bunch</v>
      </c>
      <c r="G3932" s="4" t="str">
        <f aca="false">VLOOKUP($B3932,'Product Master'!$A$2:$O$5991,9,FALSE())</f>
        <v>bunch</v>
      </c>
      <c r="H3932" s="5" t="s">
        <v>16</v>
      </c>
      <c r="I3932" s="6" t="n">
        <f aca="false">VLOOKUP($B3932,'Product Master'!$A$2:$O$5991,14,FALSE())</f>
        <v>1.29</v>
      </c>
      <c r="J3932" s="7" t="n">
        <f aca="false">VLOOKUP($B3932,'Product Master'!$A$2:$O$5991,13,FALSE())</f>
        <v>8</v>
      </c>
      <c r="K3932" s="7" t="str">
        <f aca="false">VLOOKUP($B3932,'Product Master'!$A$2:$O$5991,11,FALSE())</f>
        <v>N</v>
      </c>
      <c r="L3932" s="7" t="str">
        <f aca="false">VLOOKUP($B3932,'Product Master'!$A$2:$O$5991,12,FALSE())</f>
        <v>Y</v>
      </c>
      <c r="M3932" s="3" t="n">
        <v>84</v>
      </c>
      <c r="N3932" s="3" t="n">
        <v>10</v>
      </c>
    </row>
    <row r="3933" customFormat="false" ht="15" hidden="false" customHeight="true" outlineLevel="0" collapsed="false">
      <c r="A3933" s="3" t="s">
        <v>7877</v>
      </c>
      <c r="B3933" s="3" t="s">
        <v>7878</v>
      </c>
      <c r="C3933" s="4" t="str">
        <f aca="false">VLOOKUP($B3933,'Product Master'!$A$2:$O$5991,7,FALSE())</f>
        <v>Produce</v>
      </c>
      <c r="D3933" s="4" t="str">
        <f aca="false">VLOOKUP($B3933,'Product Master'!$A$2:$O$5991,8,FALSE())</f>
        <v>Fresh Herbs</v>
      </c>
      <c r="E3933" s="4" t="str">
        <f aca="false">VLOOKUP($B3933,'Product Master'!$A$2:$O$5991,5,FALSE())</f>
        <v>Sunfield Farms</v>
      </c>
      <c r="F3933" s="4" t="str">
        <f aca="false">VLOOKUP($B3933,'Product Master'!$A$2:$O$5991,4,FALSE())</f>
        <v>Sunfield Farms Rosemary, 4.5 in pot</v>
      </c>
      <c r="G3933" s="4" t="str">
        <f aca="false">VLOOKUP($B3933,'Product Master'!$A$2:$O$5991,9,FALSE())</f>
        <v>4.5 in pot</v>
      </c>
      <c r="H3933" s="5" t="s">
        <v>16</v>
      </c>
      <c r="I3933" s="6" t="n">
        <f aca="false">VLOOKUP($B3933,'Product Master'!$A$2:$O$5991,14,FALSE())</f>
        <v>3.39</v>
      </c>
      <c r="J3933" s="7" t="n">
        <f aca="false">VLOOKUP($B3933,'Product Master'!$A$2:$O$5991,13,FALSE())</f>
        <v>6</v>
      </c>
      <c r="K3933" s="7" t="str">
        <f aca="false">VLOOKUP($B3933,'Product Master'!$A$2:$O$5991,11,FALSE())</f>
        <v>N</v>
      </c>
      <c r="L3933" s="7" t="str">
        <f aca="false">VLOOKUP($B3933,'Product Master'!$A$2:$O$5991,12,FALSE())</f>
        <v>Y</v>
      </c>
      <c r="M3933" s="3" t="n">
        <v>231</v>
      </c>
      <c r="N3933" s="3" t="n">
        <v>57</v>
      </c>
    </row>
    <row r="3934" customFormat="false" ht="15" hidden="false" customHeight="true" outlineLevel="0" collapsed="false">
      <c r="A3934" s="3" t="s">
        <v>7879</v>
      </c>
      <c r="B3934" s="3" t="s">
        <v>7880</v>
      </c>
      <c r="C3934" s="4" t="str">
        <f aca="false">VLOOKUP($B3934,'Product Master'!$A$2:$O$5991,7,FALSE())</f>
        <v>Produce</v>
      </c>
      <c r="D3934" s="4" t="str">
        <f aca="false">VLOOKUP($B3934,'Product Master'!$A$2:$O$5991,8,FALSE())</f>
        <v>Fresh Herbs</v>
      </c>
      <c r="E3934" s="4" t="str">
        <f aca="false">VLOOKUP($B3934,'Product Master'!$A$2:$O$5991,5,FALSE())</f>
        <v>GreenAcre</v>
      </c>
      <c r="F3934" s="4" t="str">
        <f aca="false">VLOOKUP($B3934,'Product Master'!$A$2:$O$5991,4,FALSE())</f>
        <v>GreenAcre Parsley, bunch</v>
      </c>
      <c r="G3934" s="4" t="str">
        <f aca="false">VLOOKUP($B3934,'Product Master'!$A$2:$O$5991,9,FALSE())</f>
        <v>bunch</v>
      </c>
      <c r="H3934" s="5" t="s">
        <v>16</v>
      </c>
      <c r="I3934" s="6" t="n">
        <f aca="false">VLOOKUP($B3934,'Product Master'!$A$2:$O$5991,14,FALSE())</f>
        <v>1.29</v>
      </c>
      <c r="J3934" s="7" t="n">
        <f aca="false">VLOOKUP($B3934,'Product Master'!$A$2:$O$5991,13,FALSE())</f>
        <v>8</v>
      </c>
      <c r="K3934" s="7" t="str">
        <f aca="false">VLOOKUP($B3934,'Product Master'!$A$2:$O$5991,11,FALSE())</f>
        <v>N</v>
      </c>
      <c r="L3934" s="7" t="str">
        <f aca="false">VLOOKUP($B3934,'Product Master'!$A$2:$O$5991,12,FALSE())</f>
        <v>Y</v>
      </c>
      <c r="M3934" s="3" t="n">
        <v>115</v>
      </c>
      <c r="N3934" s="3" t="n">
        <v>29</v>
      </c>
    </row>
    <row r="3935" customFormat="false" ht="15" hidden="false" customHeight="true" outlineLevel="0" collapsed="false">
      <c r="A3935" s="3" t="s">
        <v>7881</v>
      </c>
      <c r="B3935" s="3" t="s">
        <v>7882</v>
      </c>
      <c r="C3935" s="4" t="str">
        <f aca="false">VLOOKUP($B3935,'Product Master'!$A$2:$O$5991,7,FALSE())</f>
        <v>Produce</v>
      </c>
      <c r="D3935" s="4" t="str">
        <f aca="false">VLOOKUP($B3935,'Product Master'!$A$2:$O$5991,8,FALSE())</f>
        <v>Fresh Herbs</v>
      </c>
      <c r="E3935" s="4" t="str">
        <f aca="false">VLOOKUP($B3935,'Product Master'!$A$2:$O$5991,5,FALSE())</f>
        <v>Orchard Bend</v>
      </c>
      <c r="F3935" s="4" t="str">
        <f aca="false">VLOOKUP($B3935,'Product Master'!$A$2:$O$5991,4,FALSE())</f>
        <v>Orchard Bend Mint, bunch</v>
      </c>
      <c r="G3935" s="4" t="str">
        <f aca="false">VLOOKUP($B3935,'Product Master'!$A$2:$O$5991,9,FALSE())</f>
        <v>bunch</v>
      </c>
      <c r="H3935" s="5" t="s">
        <v>16</v>
      </c>
      <c r="I3935" s="6" t="n">
        <f aca="false">VLOOKUP($B3935,'Product Master'!$A$2:$O$5991,14,FALSE())</f>
        <v>3.79</v>
      </c>
      <c r="J3935" s="7" t="n">
        <f aca="false">VLOOKUP($B3935,'Product Master'!$A$2:$O$5991,13,FALSE())</f>
        <v>6</v>
      </c>
      <c r="K3935" s="7" t="str">
        <f aca="false">VLOOKUP($B3935,'Product Master'!$A$2:$O$5991,11,FALSE())</f>
        <v>N</v>
      </c>
      <c r="L3935" s="7" t="str">
        <f aca="false">VLOOKUP($B3935,'Product Master'!$A$2:$O$5991,12,FALSE())</f>
        <v>Y</v>
      </c>
      <c r="M3935" s="3" t="n">
        <v>190</v>
      </c>
      <c r="N3935" s="3" t="n">
        <v>15</v>
      </c>
    </row>
    <row r="3936" customFormat="false" ht="15" hidden="false" customHeight="true" outlineLevel="0" collapsed="false">
      <c r="A3936" s="3" t="s">
        <v>7883</v>
      </c>
      <c r="B3936" s="3" t="s">
        <v>7884</v>
      </c>
      <c r="C3936" s="4" t="str">
        <f aca="false">VLOOKUP($B3936,'Product Master'!$A$2:$O$5991,7,FALSE())</f>
        <v>Produce</v>
      </c>
      <c r="D3936" s="4" t="str">
        <f aca="false">VLOOKUP($B3936,'Product Master'!$A$2:$O$5991,8,FALSE())</f>
        <v>Fresh Herbs</v>
      </c>
      <c r="E3936" s="4" t="str">
        <f aca="false">VLOOKUP($B3936,'Product Master'!$A$2:$O$5991,5,FALSE())</f>
        <v>Harborline</v>
      </c>
      <c r="F3936" s="4" t="str">
        <f aca="false">VLOOKUP($B3936,'Product Master'!$A$2:$O$5991,4,FALSE())</f>
        <v>Harborline Mint, 4.5 in pot</v>
      </c>
      <c r="G3936" s="4" t="str">
        <f aca="false">VLOOKUP($B3936,'Product Master'!$A$2:$O$5991,9,FALSE())</f>
        <v>4.5 in pot</v>
      </c>
      <c r="H3936" s="5" t="s">
        <v>16</v>
      </c>
      <c r="I3936" s="6" t="n">
        <f aca="false">VLOOKUP($B3936,'Product Master'!$A$2:$O$5991,14,FALSE())</f>
        <v>3.89</v>
      </c>
      <c r="J3936" s="7" t="n">
        <f aca="false">VLOOKUP($B3936,'Product Master'!$A$2:$O$5991,13,FALSE())</f>
        <v>12</v>
      </c>
      <c r="K3936" s="7" t="str">
        <f aca="false">VLOOKUP($B3936,'Product Master'!$A$2:$O$5991,11,FALSE())</f>
        <v>Y</v>
      </c>
      <c r="L3936" s="7" t="str">
        <f aca="false">VLOOKUP($B3936,'Product Master'!$A$2:$O$5991,12,FALSE())</f>
        <v>Y</v>
      </c>
      <c r="M3936" s="3" t="n">
        <v>122</v>
      </c>
      <c r="N3936" s="3" t="n">
        <v>57</v>
      </c>
    </row>
    <row r="3937" customFormat="false" ht="15" hidden="false" customHeight="true" outlineLevel="0" collapsed="false">
      <c r="A3937" s="3" t="s">
        <v>7885</v>
      </c>
      <c r="B3937" s="3" t="s">
        <v>7886</v>
      </c>
      <c r="C3937" s="4" t="str">
        <f aca="false">VLOOKUP($B3937,'Product Master'!$A$2:$O$5991,7,FALSE())</f>
        <v>Produce</v>
      </c>
      <c r="D3937" s="4" t="str">
        <f aca="false">VLOOKUP($B3937,'Product Master'!$A$2:$O$5991,8,FALSE())</f>
        <v>Fresh Herbs</v>
      </c>
      <c r="E3937" s="4" t="str">
        <f aca="false">VLOOKUP($B3937,'Product Master'!$A$2:$O$5991,5,FALSE())</f>
        <v>Harborline</v>
      </c>
      <c r="F3937" s="4" t="str">
        <f aca="false">VLOOKUP($B3937,'Product Master'!$A$2:$O$5991,4,FALSE())</f>
        <v>Harborline Cilantro, 4.5 in pot</v>
      </c>
      <c r="G3937" s="4" t="str">
        <f aca="false">VLOOKUP($B3937,'Product Master'!$A$2:$O$5991,9,FALSE())</f>
        <v>4.5 in pot</v>
      </c>
      <c r="H3937" s="5" t="s">
        <v>16</v>
      </c>
      <c r="I3937" s="6" t="n">
        <f aca="false">VLOOKUP($B3937,'Product Master'!$A$2:$O$5991,14,FALSE())</f>
        <v>1.79</v>
      </c>
      <c r="J3937" s="7" t="n">
        <f aca="false">VLOOKUP($B3937,'Product Master'!$A$2:$O$5991,13,FALSE())</f>
        <v>12</v>
      </c>
      <c r="K3937" s="7" t="str">
        <f aca="false">VLOOKUP($B3937,'Product Master'!$A$2:$O$5991,11,FALSE())</f>
        <v>Y</v>
      </c>
      <c r="L3937" s="7" t="str">
        <f aca="false">VLOOKUP($B3937,'Product Master'!$A$2:$O$5991,12,FALSE())</f>
        <v>Y</v>
      </c>
      <c r="M3937" s="3" t="n">
        <v>100</v>
      </c>
      <c r="N3937" s="3" t="n">
        <v>59</v>
      </c>
    </row>
    <row r="3938" customFormat="false" ht="15" hidden="false" customHeight="true" outlineLevel="0" collapsed="false">
      <c r="A3938" s="3" t="s">
        <v>7887</v>
      </c>
      <c r="B3938" s="3" t="s">
        <v>7888</v>
      </c>
      <c r="C3938" s="4" t="str">
        <f aca="false">VLOOKUP($B3938,'Product Master'!$A$2:$O$5991,7,FALSE())</f>
        <v>Produce</v>
      </c>
      <c r="D3938" s="4" t="str">
        <f aca="false">VLOOKUP($B3938,'Product Master'!$A$2:$O$5991,8,FALSE())</f>
        <v>Fresh Herbs</v>
      </c>
      <c r="E3938" s="4" t="str">
        <f aca="false">VLOOKUP($B3938,'Product Master'!$A$2:$O$5991,5,FALSE())</f>
        <v>GreenAcre</v>
      </c>
      <c r="F3938" s="4" t="str">
        <f aca="false">VLOOKUP($B3938,'Product Master'!$A$2:$O$5991,4,FALSE())</f>
        <v>GreenAcre Rosemary, bunch</v>
      </c>
      <c r="G3938" s="4" t="str">
        <f aca="false">VLOOKUP($B3938,'Product Master'!$A$2:$O$5991,9,FALSE())</f>
        <v>bunch</v>
      </c>
      <c r="H3938" s="5" t="s">
        <v>16</v>
      </c>
      <c r="I3938" s="6" t="n">
        <f aca="false">VLOOKUP($B3938,'Product Master'!$A$2:$O$5991,14,FALSE())</f>
        <v>2.89</v>
      </c>
      <c r="J3938" s="7" t="n">
        <f aca="false">VLOOKUP($B3938,'Product Master'!$A$2:$O$5991,13,FALSE())</f>
        <v>6</v>
      </c>
      <c r="K3938" s="7" t="str">
        <f aca="false">VLOOKUP($B3938,'Product Master'!$A$2:$O$5991,11,FALSE())</f>
        <v>N</v>
      </c>
      <c r="L3938" s="7" t="str">
        <f aca="false">VLOOKUP($B3938,'Product Master'!$A$2:$O$5991,12,FALSE())</f>
        <v>Y</v>
      </c>
      <c r="M3938" s="3" t="n">
        <v>40</v>
      </c>
      <c r="N3938" s="3" t="n">
        <v>26</v>
      </c>
    </row>
    <row r="3939" customFormat="false" ht="15" hidden="false" customHeight="true" outlineLevel="0" collapsed="false">
      <c r="A3939" s="3" t="s">
        <v>7889</v>
      </c>
      <c r="B3939" s="3" t="s">
        <v>7890</v>
      </c>
      <c r="C3939" s="4" t="str">
        <f aca="false">VLOOKUP($B3939,'Product Master'!$A$2:$O$5991,7,FALSE())</f>
        <v>Produce</v>
      </c>
      <c r="D3939" s="4" t="str">
        <f aca="false">VLOOKUP($B3939,'Product Master'!$A$2:$O$5991,8,FALSE())</f>
        <v>Fresh Herbs</v>
      </c>
      <c r="E3939" s="4" t="str">
        <f aca="false">VLOOKUP($B3939,'Product Master'!$A$2:$O$5991,5,FALSE())</f>
        <v>Harborline</v>
      </c>
      <c r="F3939" s="4" t="str">
        <f aca="false">VLOOKUP($B3939,'Product Master'!$A$2:$O$5991,4,FALSE())</f>
        <v>Harborline Parsley, bunch</v>
      </c>
      <c r="G3939" s="4" t="str">
        <f aca="false">VLOOKUP($B3939,'Product Master'!$A$2:$O$5991,9,FALSE())</f>
        <v>bunch</v>
      </c>
      <c r="H3939" s="5" t="s">
        <v>16</v>
      </c>
      <c r="I3939" s="6" t="n">
        <f aca="false">VLOOKUP($B3939,'Product Master'!$A$2:$O$5991,14,FALSE())</f>
        <v>2.29</v>
      </c>
      <c r="J3939" s="7" t="n">
        <f aca="false">VLOOKUP($B3939,'Product Master'!$A$2:$O$5991,13,FALSE())</f>
        <v>12</v>
      </c>
      <c r="K3939" s="7" t="str">
        <f aca="false">VLOOKUP($B3939,'Product Master'!$A$2:$O$5991,11,FALSE())</f>
        <v>Y</v>
      </c>
      <c r="L3939" s="7" t="str">
        <f aca="false">VLOOKUP($B3939,'Product Master'!$A$2:$O$5991,12,FALSE())</f>
        <v>Y</v>
      </c>
      <c r="M3939" s="3" t="n">
        <v>27</v>
      </c>
      <c r="N3939" s="3" t="n">
        <v>27</v>
      </c>
    </row>
    <row r="3940" customFormat="false" ht="15" hidden="false" customHeight="true" outlineLevel="0" collapsed="false">
      <c r="A3940" s="3" t="s">
        <v>7891</v>
      </c>
      <c r="B3940" s="3" t="s">
        <v>7892</v>
      </c>
      <c r="C3940" s="4" t="str">
        <f aca="false">VLOOKUP($B3940,'Product Master'!$A$2:$O$5991,7,FALSE())</f>
        <v>Produce</v>
      </c>
      <c r="D3940" s="4" t="str">
        <f aca="false">VLOOKUP($B3940,'Product Master'!$A$2:$O$5991,8,FALSE())</f>
        <v>Fresh Herbs</v>
      </c>
      <c r="E3940" s="4" t="str">
        <f aca="false">VLOOKUP($B3940,'Product Master'!$A$2:$O$5991,5,FALSE())</f>
        <v>Orchard Bend</v>
      </c>
      <c r="F3940" s="4" t="str">
        <f aca="false">VLOOKUP($B3940,'Product Master'!$A$2:$O$5991,4,FALSE())</f>
        <v>Orchard Bend Parsley, 4.5 in pot</v>
      </c>
      <c r="G3940" s="4" t="str">
        <f aca="false">VLOOKUP($B3940,'Product Master'!$A$2:$O$5991,9,FALSE())</f>
        <v>4.5 in pot</v>
      </c>
      <c r="H3940" s="5" t="s">
        <v>16</v>
      </c>
      <c r="I3940" s="6" t="n">
        <f aca="false">VLOOKUP($B3940,'Product Master'!$A$2:$O$5991,14,FALSE())</f>
        <v>1.89</v>
      </c>
      <c r="J3940" s="7" t="n">
        <f aca="false">VLOOKUP($B3940,'Product Master'!$A$2:$O$5991,13,FALSE())</f>
        <v>1</v>
      </c>
      <c r="K3940" s="7" t="str">
        <f aca="false">VLOOKUP($B3940,'Product Master'!$A$2:$O$5991,11,FALSE())</f>
        <v>N</v>
      </c>
      <c r="L3940" s="7" t="str">
        <f aca="false">VLOOKUP($B3940,'Product Master'!$A$2:$O$5991,12,FALSE())</f>
        <v>Y</v>
      </c>
      <c r="M3940" s="3" t="n">
        <v>129</v>
      </c>
      <c r="N3940" s="3" t="n">
        <v>40</v>
      </c>
    </row>
    <row r="3941" customFormat="false" ht="15" hidden="false" customHeight="true" outlineLevel="0" collapsed="false">
      <c r="A3941" s="3" t="s">
        <v>7893</v>
      </c>
      <c r="B3941" s="3" t="s">
        <v>7894</v>
      </c>
      <c r="C3941" s="4" t="str">
        <f aca="false">VLOOKUP($B3941,'Product Master'!$A$2:$O$5991,7,FALSE())</f>
        <v>Produce</v>
      </c>
      <c r="D3941" s="4" t="str">
        <f aca="false">VLOOKUP($B3941,'Product Master'!$A$2:$O$5991,8,FALSE())</f>
        <v>Fresh Herbs</v>
      </c>
      <c r="E3941" s="4" t="str">
        <f aca="false">VLOOKUP($B3941,'Product Master'!$A$2:$O$5991,5,FALSE())</f>
        <v>GreenAcre</v>
      </c>
      <c r="F3941" s="4" t="str">
        <f aca="false">VLOOKUP($B3941,'Product Master'!$A$2:$O$5991,4,FALSE())</f>
        <v>GreenAcre Cilantro, 4.5 in pot</v>
      </c>
      <c r="G3941" s="4" t="str">
        <f aca="false">VLOOKUP($B3941,'Product Master'!$A$2:$O$5991,9,FALSE())</f>
        <v>4.5 in pot</v>
      </c>
      <c r="H3941" s="5" t="s">
        <v>16</v>
      </c>
      <c r="I3941" s="6" t="n">
        <f aca="false">VLOOKUP($B3941,'Product Master'!$A$2:$O$5991,14,FALSE())</f>
        <v>3.39</v>
      </c>
      <c r="J3941" s="7" t="n">
        <f aca="false">VLOOKUP($B3941,'Product Master'!$A$2:$O$5991,13,FALSE())</f>
        <v>12</v>
      </c>
      <c r="K3941" s="7" t="str">
        <f aca="false">VLOOKUP($B3941,'Product Master'!$A$2:$O$5991,11,FALSE())</f>
        <v>N</v>
      </c>
      <c r="L3941" s="7" t="str">
        <f aca="false">VLOOKUP($B3941,'Product Master'!$A$2:$O$5991,12,FALSE())</f>
        <v>Y</v>
      </c>
      <c r="M3941" s="3" t="n">
        <v>270</v>
      </c>
      <c r="N3941" s="3" t="n">
        <v>26</v>
      </c>
    </row>
    <row r="3942" customFormat="false" ht="15" hidden="false" customHeight="true" outlineLevel="0" collapsed="false">
      <c r="A3942" s="3" t="s">
        <v>7895</v>
      </c>
      <c r="B3942" s="3" t="s">
        <v>7896</v>
      </c>
      <c r="C3942" s="4" t="str">
        <f aca="false">VLOOKUP($B3942,'Product Master'!$A$2:$O$5991,7,FALSE())</f>
        <v>Produce</v>
      </c>
      <c r="D3942" s="4" t="str">
        <f aca="false">VLOOKUP($B3942,'Product Master'!$A$2:$O$5991,8,FALSE())</f>
        <v>Fresh Herbs</v>
      </c>
      <c r="E3942" s="4" t="str">
        <f aca="false">VLOOKUP($B3942,'Product Master'!$A$2:$O$5991,5,FALSE())</f>
        <v>Orchard Bend</v>
      </c>
      <c r="F3942" s="4" t="str">
        <f aca="false">VLOOKUP($B3942,'Product Master'!$A$2:$O$5991,4,FALSE())</f>
        <v>Orchard Bend Basil, 4.5 in pot</v>
      </c>
      <c r="G3942" s="4" t="str">
        <f aca="false">VLOOKUP($B3942,'Product Master'!$A$2:$O$5991,9,FALSE())</f>
        <v>4.5 in pot</v>
      </c>
      <c r="H3942" s="5" t="s">
        <v>16</v>
      </c>
      <c r="I3942" s="6" t="n">
        <f aca="false">VLOOKUP($B3942,'Product Master'!$A$2:$O$5991,14,FALSE())</f>
        <v>3.49</v>
      </c>
      <c r="J3942" s="7" t="n">
        <f aca="false">VLOOKUP($B3942,'Product Master'!$A$2:$O$5991,13,FALSE())</f>
        <v>8</v>
      </c>
      <c r="K3942" s="7" t="str">
        <f aca="false">VLOOKUP($B3942,'Product Master'!$A$2:$O$5991,11,FALSE())</f>
        <v>N</v>
      </c>
      <c r="L3942" s="7" t="str">
        <f aca="false">VLOOKUP($B3942,'Product Master'!$A$2:$O$5991,12,FALSE())</f>
        <v>Y</v>
      </c>
      <c r="M3942" s="3" t="n">
        <v>262</v>
      </c>
      <c r="N3942" s="3" t="n">
        <v>43</v>
      </c>
    </row>
    <row r="3943" customFormat="false" ht="15" hidden="false" customHeight="true" outlineLevel="0" collapsed="false">
      <c r="A3943" s="3" t="s">
        <v>7897</v>
      </c>
      <c r="B3943" s="3" t="s">
        <v>7898</v>
      </c>
      <c r="C3943" s="4" t="str">
        <f aca="false">VLOOKUP($B3943,'Product Master'!$A$2:$O$5991,7,FALSE())</f>
        <v>Produce</v>
      </c>
      <c r="D3943" s="4" t="str">
        <f aca="false">VLOOKUP($B3943,'Product Master'!$A$2:$O$5991,8,FALSE())</f>
        <v>Fresh Herbs</v>
      </c>
      <c r="E3943" s="4" t="str">
        <f aca="false">VLOOKUP($B3943,'Product Master'!$A$2:$O$5991,5,FALSE())</f>
        <v>Harborline</v>
      </c>
      <c r="F3943" s="4" t="str">
        <f aca="false">VLOOKUP($B3943,'Product Master'!$A$2:$O$5991,4,FALSE())</f>
        <v>Harborline Basil, 4.5 in pot</v>
      </c>
      <c r="G3943" s="4" t="str">
        <f aca="false">VLOOKUP($B3943,'Product Master'!$A$2:$O$5991,9,FALSE())</f>
        <v>4.5 in pot</v>
      </c>
      <c r="H3943" s="5" t="s">
        <v>16</v>
      </c>
      <c r="I3943" s="6" t="n">
        <f aca="false">VLOOKUP($B3943,'Product Master'!$A$2:$O$5991,14,FALSE())</f>
        <v>3.49</v>
      </c>
      <c r="J3943" s="7" t="n">
        <f aca="false">VLOOKUP($B3943,'Product Master'!$A$2:$O$5991,13,FALSE())</f>
        <v>12</v>
      </c>
      <c r="K3943" s="7" t="str">
        <f aca="false">VLOOKUP($B3943,'Product Master'!$A$2:$O$5991,11,FALSE())</f>
        <v>Y</v>
      </c>
      <c r="L3943" s="7" t="str">
        <f aca="false">VLOOKUP($B3943,'Product Master'!$A$2:$O$5991,12,FALSE())</f>
        <v>Y</v>
      </c>
      <c r="M3943" s="3" t="n">
        <v>273</v>
      </c>
      <c r="N3943" s="3" t="n">
        <v>44</v>
      </c>
    </row>
    <row r="3944" customFormat="false" ht="15" hidden="false" customHeight="true" outlineLevel="0" collapsed="false">
      <c r="A3944" s="3" t="s">
        <v>7899</v>
      </c>
      <c r="B3944" s="3" t="s">
        <v>7900</v>
      </c>
      <c r="C3944" s="4" t="str">
        <f aca="false">VLOOKUP($B3944,'Product Master'!$A$2:$O$5991,7,FALSE())</f>
        <v>Produce</v>
      </c>
      <c r="D3944" s="4" t="str">
        <f aca="false">VLOOKUP($B3944,'Product Master'!$A$2:$O$5991,8,FALSE())</f>
        <v>Fresh Herbs</v>
      </c>
      <c r="E3944" s="4" t="str">
        <f aca="false">VLOOKUP($B3944,'Product Master'!$A$2:$O$5991,5,FALSE())</f>
        <v>Harborline</v>
      </c>
      <c r="F3944" s="4" t="str">
        <f aca="false">VLOOKUP($B3944,'Product Master'!$A$2:$O$5991,4,FALSE())</f>
        <v>Harborline Cilantro, bunch</v>
      </c>
      <c r="G3944" s="4" t="str">
        <f aca="false">VLOOKUP($B3944,'Product Master'!$A$2:$O$5991,9,FALSE())</f>
        <v>bunch</v>
      </c>
      <c r="H3944" s="5" t="s">
        <v>16</v>
      </c>
      <c r="I3944" s="6" t="n">
        <f aca="false">VLOOKUP($B3944,'Product Master'!$A$2:$O$5991,14,FALSE())</f>
        <v>1.79</v>
      </c>
      <c r="J3944" s="7" t="n">
        <f aca="false">VLOOKUP($B3944,'Product Master'!$A$2:$O$5991,13,FALSE())</f>
        <v>1</v>
      </c>
      <c r="K3944" s="7" t="str">
        <f aca="false">VLOOKUP($B3944,'Product Master'!$A$2:$O$5991,11,FALSE())</f>
        <v>Y</v>
      </c>
      <c r="L3944" s="7" t="str">
        <f aca="false">VLOOKUP($B3944,'Product Master'!$A$2:$O$5991,12,FALSE())</f>
        <v>Y</v>
      </c>
      <c r="M3944" s="3" t="n">
        <v>227</v>
      </c>
      <c r="N3944" s="3" t="n">
        <v>44</v>
      </c>
    </row>
    <row r="3945" customFormat="false" ht="15" hidden="false" customHeight="true" outlineLevel="0" collapsed="false">
      <c r="A3945" s="3" t="s">
        <v>7901</v>
      </c>
      <c r="B3945" s="3" t="s">
        <v>7902</v>
      </c>
      <c r="C3945" s="4" t="str">
        <f aca="false">VLOOKUP($B3945,'Product Master'!$A$2:$O$5991,7,FALSE())</f>
        <v>Produce</v>
      </c>
      <c r="D3945" s="4" t="str">
        <f aca="false">VLOOKUP($B3945,'Product Master'!$A$2:$O$5991,8,FALSE())</f>
        <v>Fresh Herbs</v>
      </c>
      <c r="E3945" s="4" t="str">
        <f aca="false">VLOOKUP($B3945,'Product Master'!$A$2:$O$5991,5,FALSE())</f>
        <v>Orchard Bend</v>
      </c>
      <c r="F3945" s="4" t="str">
        <f aca="false">VLOOKUP($B3945,'Product Master'!$A$2:$O$5991,4,FALSE())</f>
        <v>Orchard Bend Basil, bunch</v>
      </c>
      <c r="G3945" s="4" t="str">
        <f aca="false">VLOOKUP($B3945,'Product Master'!$A$2:$O$5991,9,FALSE())</f>
        <v>bunch</v>
      </c>
      <c r="H3945" s="5" t="s">
        <v>16</v>
      </c>
      <c r="I3945" s="6" t="n">
        <f aca="false">VLOOKUP($B3945,'Product Master'!$A$2:$O$5991,14,FALSE())</f>
        <v>2.39</v>
      </c>
      <c r="J3945" s="7" t="n">
        <f aca="false">VLOOKUP($B3945,'Product Master'!$A$2:$O$5991,13,FALSE())</f>
        <v>6</v>
      </c>
      <c r="K3945" s="7" t="str">
        <f aca="false">VLOOKUP($B3945,'Product Master'!$A$2:$O$5991,11,FALSE())</f>
        <v>N</v>
      </c>
      <c r="L3945" s="7" t="str">
        <f aca="false">VLOOKUP($B3945,'Product Master'!$A$2:$O$5991,12,FALSE())</f>
        <v>Y</v>
      </c>
      <c r="M3945" s="3" t="n">
        <v>243</v>
      </c>
      <c r="N3945" s="3" t="n">
        <v>46</v>
      </c>
    </row>
    <row r="3946" customFormat="false" ht="15" hidden="false" customHeight="true" outlineLevel="0" collapsed="false">
      <c r="A3946" s="3" t="s">
        <v>7903</v>
      </c>
      <c r="B3946" s="3" t="s">
        <v>7904</v>
      </c>
      <c r="C3946" s="4" t="str">
        <f aca="false">VLOOKUP($B3946,'Product Master'!$A$2:$O$5991,7,FALSE())</f>
        <v>Produce</v>
      </c>
      <c r="D3946" s="4" t="str">
        <f aca="false">VLOOKUP($B3946,'Product Master'!$A$2:$O$5991,8,FALSE())</f>
        <v>Fresh Herbs</v>
      </c>
      <c r="E3946" s="4" t="str">
        <f aca="false">VLOOKUP($B3946,'Product Master'!$A$2:$O$5991,5,FALSE())</f>
        <v>GreenAcre</v>
      </c>
      <c r="F3946" s="4" t="str">
        <f aca="false">VLOOKUP($B3946,'Product Master'!$A$2:$O$5991,4,FALSE())</f>
        <v>GreenAcre Cilantro, bunch</v>
      </c>
      <c r="G3946" s="4" t="str">
        <f aca="false">VLOOKUP($B3946,'Product Master'!$A$2:$O$5991,9,FALSE())</f>
        <v>bunch</v>
      </c>
      <c r="H3946" s="5" t="s">
        <v>16</v>
      </c>
      <c r="I3946" s="6" t="n">
        <f aca="false">VLOOKUP($B3946,'Product Master'!$A$2:$O$5991,14,FALSE())</f>
        <v>1.39</v>
      </c>
      <c r="J3946" s="7" t="n">
        <f aca="false">VLOOKUP($B3946,'Product Master'!$A$2:$O$5991,13,FALSE())</f>
        <v>12</v>
      </c>
      <c r="K3946" s="7" t="str">
        <f aca="false">VLOOKUP($B3946,'Product Master'!$A$2:$O$5991,11,FALSE())</f>
        <v>N</v>
      </c>
      <c r="L3946" s="7" t="str">
        <f aca="false">VLOOKUP($B3946,'Product Master'!$A$2:$O$5991,12,FALSE())</f>
        <v>Y</v>
      </c>
      <c r="M3946" s="3" t="n">
        <v>159</v>
      </c>
      <c r="N3946" s="3" t="n">
        <v>25</v>
      </c>
    </row>
    <row r="3947" customFormat="false" ht="15" hidden="false" customHeight="true" outlineLevel="0" collapsed="false">
      <c r="A3947" s="3" t="s">
        <v>7905</v>
      </c>
      <c r="B3947" s="3" t="s">
        <v>7906</v>
      </c>
      <c r="C3947" s="4" t="str">
        <f aca="false">VLOOKUP($B3947,'Product Master'!$A$2:$O$5991,7,FALSE())</f>
        <v>Produce</v>
      </c>
      <c r="D3947" s="4" t="str">
        <f aca="false">VLOOKUP($B3947,'Product Master'!$A$2:$O$5991,8,FALSE())</f>
        <v>Fresh Herbs</v>
      </c>
      <c r="E3947" s="4" t="str">
        <f aca="false">VLOOKUP($B3947,'Product Master'!$A$2:$O$5991,5,FALSE())</f>
        <v>Orchard Bend</v>
      </c>
      <c r="F3947" s="4" t="str">
        <f aca="false">VLOOKUP($B3947,'Product Master'!$A$2:$O$5991,4,FALSE())</f>
        <v>Orchard Bend Cilantro, bunch</v>
      </c>
      <c r="G3947" s="4" t="str">
        <f aca="false">VLOOKUP($B3947,'Product Master'!$A$2:$O$5991,9,FALSE())</f>
        <v>bunch</v>
      </c>
      <c r="H3947" s="5" t="s">
        <v>16</v>
      </c>
      <c r="I3947" s="6" t="n">
        <f aca="false">VLOOKUP($B3947,'Product Master'!$A$2:$O$5991,14,FALSE())</f>
        <v>3.99</v>
      </c>
      <c r="J3947" s="7" t="n">
        <f aca="false">VLOOKUP($B3947,'Product Master'!$A$2:$O$5991,13,FALSE())</f>
        <v>6</v>
      </c>
      <c r="K3947" s="7" t="str">
        <f aca="false">VLOOKUP($B3947,'Product Master'!$A$2:$O$5991,11,FALSE())</f>
        <v>N</v>
      </c>
      <c r="L3947" s="7" t="str">
        <f aca="false">VLOOKUP($B3947,'Product Master'!$A$2:$O$5991,12,FALSE())</f>
        <v>Y</v>
      </c>
      <c r="M3947" s="3" t="n">
        <v>80</v>
      </c>
      <c r="N3947" s="3" t="n">
        <v>35</v>
      </c>
    </row>
    <row r="3948" customFormat="false" ht="15" hidden="false" customHeight="true" outlineLevel="0" collapsed="false">
      <c r="A3948" s="3" t="s">
        <v>7907</v>
      </c>
      <c r="B3948" s="3" t="s">
        <v>7908</v>
      </c>
      <c r="C3948" s="4" t="str">
        <f aca="false">VLOOKUP($B3948,'Product Master'!$A$2:$O$5991,7,FALSE())</f>
        <v>Produce</v>
      </c>
      <c r="D3948" s="4" t="str">
        <f aca="false">VLOOKUP($B3948,'Product Master'!$A$2:$O$5991,8,FALSE())</f>
        <v>Fresh Herbs</v>
      </c>
      <c r="E3948" s="4" t="str">
        <f aca="false">VLOOKUP($B3948,'Product Master'!$A$2:$O$5991,5,FALSE())</f>
        <v>Sunfield Farms</v>
      </c>
      <c r="F3948" s="4" t="str">
        <f aca="false">VLOOKUP($B3948,'Product Master'!$A$2:$O$5991,4,FALSE())</f>
        <v>Sunfield Farms Basil, 4.5 in pot</v>
      </c>
      <c r="G3948" s="4" t="str">
        <f aca="false">VLOOKUP($B3948,'Product Master'!$A$2:$O$5991,9,FALSE())</f>
        <v>4.5 in pot</v>
      </c>
      <c r="H3948" s="5" t="s">
        <v>16</v>
      </c>
      <c r="I3948" s="6" t="n">
        <f aca="false">VLOOKUP($B3948,'Product Master'!$A$2:$O$5991,14,FALSE())</f>
        <v>3.39</v>
      </c>
      <c r="J3948" s="7" t="n">
        <f aca="false">VLOOKUP($B3948,'Product Master'!$A$2:$O$5991,13,FALSE())</f>
        <v>8</v>
      </c>
      <c r="K3948" s="7" t="str">
        <f aca="false">VLOOKUP($B3948,'Product Master'!$A$2:$O$5991,11,FALSE())</f>
        <v>N</v>
      </c>
      <c r="L3948" s="7" t="str">
        <f aca="false">VLOOKUP($B3948,'Product Master'!$A$2:$O$5991,12,FALSE())</f>
        <v>Y</v>
      </c>
      <c r="M3948" s="3" t="n">
        <v>297</v>
      </c>
      <c r="N3948" s="3" t="n">
        <v>9</v>
      </c>
    </row>
    <row r="3949" customFormat="false" ht="15" hidden="false" customHeight="true" outlineLevel="0" collapsed="false">
      <c r="A3949" s="3" t="s">
        <v>7909</v>
      </c>
      <c r="B3949" s="3" t="s">
        <v>7910</v>
      </c>
      <c r="C3949" s="4" t="str">
        <f aca="false">VLOOKUP($B3949,'Product Master'!$A$2:$O$5991,7,FALSE())</f>
        <v>Produce</v>
      </c>
      <c r="D3949" s="4" t="str">
        <f aca="false">VLOOKUP($B3949,'Product Master'!$A$2:$O$5991,8,FALSE())</f>
        <v>Fresh Herbs</v>
      </c>
      <c r="E3949" s="4" t="str">
        <f aca="false">VLOOKUP($B3949,'Product Master'!$A$2:$O$5991,5,FALSE())</f>
        <v>Orchard Bend</v>
      </c>
      <c r="F3949" s="4" t="str">
        <f aca="false">VLOOKUP($B3949,'Product Master'!$A$2:$O$5991,4,FALSE())</f>
        <v>Orchard Bend Rosemary, 4.5 in pot</v>
      </c>
      <c r="G3949" s="4" t="str">
        <f aca="false">VLOOKUP($B3949,'Product Master'!$A$2:$O$5991,9,FALSE())</f>
        <v>4.5 in pot</v>
      </c>
      <c r="H3949" s="5" t="s">
        <v>16</v>
      </c>
      <c r="I3949" s="6" t="n">
        <f aca="false">VLOOKUP($B3949,'Product Master'!$A$2:$O$5991,14,FALSE())</f>
        <v>2.49</v>
      </c>
      <c r="J3949" s="7" t="n">
        <f aca="false">VLOOKUP($B3949,'Product Master'!$A$2:$O$5991,13,FALSE())</f>
        <v>8</v>
      </c>
      <c r="K3949" s="7" t="str">
        <f aca="false">VLOOKUP($B3949,'Product Master'!$A$2:$O$5991,11,FALSE())</f>
        <v>N</v>
      </c>
      <c r="L3949" s="7" t="str">
        <f aca="false">VLOOKUP($B3949,'Product Master'!$A$2:$O$5991,12,FALSE())</f>
        <v>Y</v>
      </c>
      <c r="M3949" s="3" t="n">
        <v>150</v>
      </c>
      <c r="N3949" s="3" t="n">
        <v>54</v>
      </c>
    </row>
    <row r="3950" customFormat="false" ht="15" hidden="false" customHeight="true" outlineLevel="0" collapsed="false">
      <c r="A3950" s="3" t="s">
        <v>7911</v>
      </c>
      <c r="B3950" s="3" t="s">
        <v>7912</v>
      </c>
      <c r="C3950" s="4" t="str">
        <f aca="false">VLOOKUP($B3950,'Product Master'!$A$2:$O$5991,7,FALSE())</f>
        <v>Produce</v>
      </c>
      <c r="D3950" s="4" t="str">
        <f aca="false">VLOOKUP($B3950,'Product Master'!$A$2:$O$5991,8,FALSE())</f>
        <v>Fresh Herbs</v>
      </c>
      <c r="E3950" s="4" t="str">
        <f aca="false">VLOOKUP($B3950,'Product Master'!$A$2:$O$5991,5,FALSE())</f>
        <v>Orchard Bend</v>
      </c>
      <c r="F3950" s="4" t="str">
        <f aca="false">VLOOKUP($B3950,'Product Master'!$A$2:$O$5991,4,FALSE())</f>
        <v>Orchard Bend Mint, 4.5 in pot</v>
      </c>
      <c r="G3950" s="4" t="str">
        <f aca="false">VLOOKUP($B3950,'Product Master'!$A$2:$O$5991,9,FALSE())</f>
        <v>4.5 in pot</v>
      </c>
      <c r="H3950" s="5" t="s">
        <v>16</v>
      </c>
      <c r="I3950" s="6" t="n">
        <f aca="false">VLOOKUP($B3950,'Product Master'!$A$2:$O$5991,14,FALSE())</f>
        <v>2.29</v>
      </c>
      <c r="J3950" s="7" t="n">
        <f aca="false">VLOOKUP($B3950,'Product Master'!$A$2:$O$5991,13,FALSE())</f>
        <v>1</v>
      </c>
      <c r="K3950" s="7" t="str">
        <f aca="false">VLOOKUP($B3950,'Product Master'!$A$2:$O$5991,11,FALSE())</f>
        <v>N</v>
      </c>
      <c r="L3950" s="7" t="str">
        <f aca="false">VLOOKUP($B3950,'Product Master'!$A$2:$O$5991,12,FALSE())</f>
        <v>Y</v>
      </c>
      <c r="M3950" s="3" t="n">
        <v>300</v>
      </c>
      <c r="N3950" s="3" t="n">
        <v>42</v>
      </c>
    </row>
    <row r="3951" customFormat="false" ht="15" hidden="false" customHeight="true" outlineLevel="0" collapsed="false">
      <c r="A3951" s="3" t="s">
        <v>7913</v>
      </c>
      <c r="B3951" s="3" t="s">
        <v>7914</v>
      </c>
      <c r="C3951" s="4" t="str">
        <f aca="false">VLOOKUP($B3951,'Product Master'!$A$2:$O$5991,7,FALSE())</f>
        <v>Produce</v>
      </c>
      <c r="D3951" s="4" t="str">
        <f aca="false">VLOOKUP($B3951,'Product Master'!$A$2:$O$5991,8,FALSE())</f>
        <v>Fresh Herbs</v>
      </c>
      <c r="E3951" s="4" t="str">
        <f aca="false">VLOOKUP($B3951,'Product Master'!$A$2:$O$5991,5,FALSE())</f>
        <v>Sunfield Farms</v>
      </c>
      <c r="F3951" s="4" t="str">
        <f aca="false">VLOOKUP($B3951,'Product Master'!$A$2:$O$5991,4,FALSE())</f>
        <v>Sunfield Farms Mint, 4.5 in pot</v>
      </c>
      <c r="G3951" s="4" t="str">
        <f aca="false">VLOOKUP($B3951,'Product Master'!$A$2:$O$5991,9,FALSE())</f>
        <v>4.5 in pot</v>
      </c>
      <c r="H3951" s="5" t="s">
        <v>16</v>
      </c>
      <c r="I3951" s="6" t="n">
        <f aca="false">VLOOKUP($B3951,'Product Master'!$A$2:$O$5991,14,FALSE())</f>
        <v>1.29</v>
      </c>
      <c r="J3951" s="7" t="n">
        <f aca="false">VLOOKUP($B3951,'Product Master'!$A$2:$O$5991,13,FALSE())</f>
        <v>12</v>
      </c>
      <c r="K3951" s="7" t="str">
        <f aca="false">VLOOKUP($B3951,'Product Master'!$A$2:$O$5991,11,FALSE())</f>
        <v>N</v>
      </c>
      <c r="L3951" s="7" t="str">
        <f aca="false">VLOOKUP($B3951,'Product Master'!$A$2:$O$5991,12,FALSE())</f>
        <v>Y</v>
      </c>
      <c r="M3951" s="3" t="n">
        <v>122</v>
      </c>
      <c r="N3951" s="3" t="n">
        <v>47</v>
      </c>
    </row>
    <row r="3952" customFormat="false" ht="15" hidden="false" customHeight="true" outlineLevel="0" collapsed="false">
      <c r="A3952" s="3" t="s">
        <v>7915</v>
      </c>
      <c r="B3952" s="3" t="s">
        <v>7916</v>
      </c>
      <c r="C3952" s="4" t="str">
        <f aca="false">VLOOKUP($B3952,'Product Master'!$A$2:$O$5991,7,FALSE())</f>
        <v>Produce</v>
      </c>
      <c r="D3952" s="4" t="str">
        <f aca="false">VLOOKUP($B3952,'Product Master'!$A$2:$O$5991,8,FALSE())</f>
        <v>Fresh Herbs</v>
      </c>
      <c r="E3952" s="4" t="str">
        <f aca="false">VLOOKUP($B3952,'Product Master'!$A$2:$O$5991,5,FALSE())</f>
        <v>Orchard Bend</v>
      </c>
      <c r="F3952" s="4" t="str">
        <f aca="false">VLOOKUP($B3952,'Product Master'!$A$2:$O$5991,4,FALSE())</f>
        <v>Orchard Bend Rosemary, bunch</v>
      </c>
      <c r="G3952" s="4" t="str">
        <f aca="false">VLOOKUP($B3952,'Product Master'!$A$2:$O$5991,9,FALSE())</f>
        <v>bunch</v>
      </c>
      <c r="H3952" s="5" t="s">
        <v>16</v>
      </c>
      <c r="I3952" s="6" t="n">
        <f aca="false">VLOOKUP($B3952,'Product Master'!$A$2:$O$5991,14,FALSE())</f>
        <v>2.89</v>
      </c>
      <c r="J3952" s="7" t="n">
        <f aca="false">VLOOKUP($B3952,'Product Master'!$A$2:$O$5991,13,FALSE())</f>
        <v>1</v>
      </c>
      <c r="K3952" s="7" t="str">
        <f aca="false">VLOOKUP($B3952,'Product Master'!$A$2:$O$5991,11,FALSE())</f>
        <v>N</v>
      </c>
      <c r="L3952" s="7" t="str">
        <f aca="false">VLOOKUP($B3952,'Product Master'!$A$2:$O$5991,12,FALSE())</f>
        <v>Y</v>
      </c>
      <c r="M3952" s="3" t="n">
        <v>177</v>
      </c>
      <c r="N3952" s="3" t="n">
        <v>51</v>
      </c>
    </row>
    <row r="3953" customFormat="false" ht="15" hidden="false" customHeight="true" outlineLevel="0" collapsed="false">
      <c r="A3953" s="3" t="s">
        <v>7917</v>
      </c>
      <c r="B3953" s="3" t="s">
        <v>7918</v>
      </c>
      <c r="C3953" s="4" t="str">
        <f aca="false">VLOOKUP($B3953,'Product Master'!$A$2:$O$5991,7,FALSE())</f>
        <v>Produce</v>
      </c>
      <c r="D3953" s="4" t="str">
        <f aca="false">VLOOKUP($B3953,'Product Master'!$A$2:$O$5991,8,FALSE())</f>
        <v>Fresh Herbs</v>
      </c>
      <c r="E3953" s="4" t="str">
        <f aca="false">VLOOKUP($B3953,'Product Master'!$A$2:$O$5991,5,FALSE())</f>
        <v>Sunfield Farms</v>
      </c>
      <c r="F3953" s="4" t="str">
        <f aca="false">VLOOKUP($B3953,'Product Master'!$A$2:$O$5991,4,FALSE())</f>
        <v>Sunfield Farms Cilantro, 4.5 in pot</v>
      </c>
      <c r="G3953" s="4" t="str">
        <f aca="false">VLOOKUP($B3953,'Product Master'!$A$2:$O$5991,9,FALSE())</f>
        <v>4.5 in pot</v>
      </c>
      <c r="H3953" s="5" t="s">
        <v>16</v>
      </c>
      <c r="I3953" s="6" t="n">
        <f aca="false">VLOOKUP($B3953,'Product Master'!$A$2:$O$5991,14,FALSE())</f>
        <v>2.79</v>
      </c>
      <c r="J3953" s="7" t="n">
        <f aca="false">VLOOKUP($B3953,'Product Master'!$A$2:$O$5991,13,FALSE())</f>
        <v>12</v>
      </c>
      <c r="K3953" s="7" t="str">
        <f aca="false">VLOOKUP($B3953,'Product Master'!$A$2:$O$5991,11,FALSE())</f>
        <v>N</v>
      </c>
      <c r="L3953" s="7" t="str">
        <f aca="false">VLOOKUP($B3953,'Product Master'!$A$2:$O$5991,12,FALSE())</f>
        <v>Y</v>
      </c>
      <c r="M3953" s="3" t="n">
        <v>178</v>
      </c>
      <c r="N3953" s="3" t="n">
        <v>58</v>
      </c>
    </row>
    <row r="3954" customFormat="false" ht="15" hidden="false" customHeight="true" outlineLevel="0" collapsed="false">
      <c r="A3954" s="3" t="s">
        <v>7919</v>
      </c>
      <c r="B3954" s="3" t="s">
        <v>7920</v>
      </c>
      <c r="C3954" s="4" t="str">
        <f aca="false">VLOOKUP($B3954,'Product Master'!$A$2:$O$5991,7,FALSE())</f>
        <v>Produce</v>
      </c>
      <c r="D3954" s="4" t="str">
        <f aca="false">VLOOKUP($B3954,'Product Master'!$A$2:$O$5991,8,FALSE())</f>
        <v>Organic Produce</v>
      </c>
      <c r="E3954" s="4" t="str">
        <f aca="false">VLOOKUP($B3954,'Product Master'!$A$2:$O$5991,5,FALSE())</f>
        <v>Sunfield Farms</v>
      </c>
      <c r="F3954" s="4" t="str">
        <f aca="false">VLOOKUP($B3954,'Product Master'!$A$2:$O$5991,4,FALSE())</f>
        <v>Sunfield Farms Organic Carrots, each</v>
      </c>
      <c r="G3954" s="4" t="str">
        <f aca="false">VLOOKUP($B3954,'Product Master'!$A$2:$O$5991,9,FALSE())</f>
        <v>each</v>
      </c>
      <c r="H3954" s="5" t="s">
        <v>16</v>
      </c>
      <c r="I3954" s="6" t="n">
        <f aca="false">VLOOKUP($B3954,'Product Master'!$A$2:$O$5991,14,FALSE())</f>
        <v>1.29</v>
      </c>
      <c r="J3954" s="7" t="n">
        <f aca="false">VLOOKUP($B3954,'Product Master'!$A$2:$O$5991,13,FALSE())</f>
        <v>8</v>
      </c>
      <c r="K3954" s="7" t="str">
        <f aca="false">VLOOKUP($B3954,'Product Master'!$A$2:$O$5991,11,FALSE())</f>
        <v>N</v>
      </c>
      <c r="L3954" s="7" t="str">
        <f aca="false">VLOOKUP($B3954,'Product Master'!$A$2:$O$5991,12,FALSE())</f>
        <v>Y</v>
      </c>
      <c r="M3954" s="3" t="n">
        <v>24</v>
      </c>
      <c r="N3954" s="3" t="n">
        <v>44</v>
      </c>
    </row>
    <row r="3955" customFormat="false" ht="15" hidden="false" customHeight="true" outlineLevel="0" collapsed="false">
      <c r="A3955" s="3" t="s">
        <v>7921</v>
      </c>
      <c r="B3955" s="3" t="s">
        <v>7922</v>
      </c>
      <c r="C3955" s="4" t="str">
        <f aca="false">VLOOKUP($B3955,'Product Master'!$A$2:$O$5991,7,FALSE())</f>
        <v>Produce</v>
      </c>
      <c r="D3955" s="4" t="str">
        <f aca="false">VLOOKUP($B3955,'Product Master'!$A$2:$O$5991,8,FALSE())</f>
        <v>Organic Produce</v>
      </c>
      <c r="E3955" s="4" t="str">
        <f aca="false">VLOOKUP($B3955,'Product Master'!$A$2:$O$5991,5,FALSE())</f>
        <v>Harborline</v>
      </c>
      <c r="F3955" s="4" t="str">
        <f aca="false">VLOOKUP($B3955,'Product Master'!$A$2:$O$5991,4,FALSE())</f>
        <v>Harborline Organic Tomatoes, 1 lb</v>
      </c>
      <c r="G3955" s="4" t="str">
        <f aca="false">VLOOKUP($B3955,'Product Master'!$A$2:$O$5991,9,FALSE())</f>
        <v>1 lb</v>
      </c>
      <c r="H3955" s="5" t="s">
        <v>16</v>
      </c>
      <c r="I3955" s="6" t="n">
        <f aca="false">VLOOKUP($B3955,'Product Master'!$A$2:$O$5991,14,FALSE())</f>
        <v>4.39</v>
      </c>
      <c r="J3955" s="7" t="n">
        <f aca="false">VLOOKUP($B3955,'Product Master'!$A$2:$O$5991,13,FALSE())</f>
        <v>1</v>
      </c>
      <c r="K3955" s="7" t="str">
        <f aca="false">VLOOKUP($B3955,'Product Master'!$A$2:$O$5991,11,FALSE())</f>
        <v>Y</v>
      </c>
      <c r="L3955" s="7" t="str">
        <f aca="false">VLOOKUP($B3955,'Product Master'!$A$2:$O$5991,12,FALSE())</f>
        <v>Y</v>
      </c>
      <c r="M3955" s="3" t="n">
        <v>275</v>
      </c>
      <c r="N3955" s="3" t="n">
        <v>54</v>
      </c>
    </row>
    <row r="3956" customFormat="false" ht="15" hidden="false" customHeight="true" outlineLevel="0" collapsed="false">
      <c r="A3956" s="3" t="s">
        <v>7923</v>
      </c>
      <c r="B3956" s="3" t="s">
        <v>7924</v>
      </c>
      <c r="C3956" s="4" t="str">
        <f aca="false">VLOOKUP($B3956,'Product Master'!$A$2:$O$5991,7,FALSE())</f>
        <v>Produce</v>
      </c>
      <c r="D3956" s="4" t="str">
        <f aca="false">VLOOKUP($B3956,'Product Master'!$A$2:$O$5991,8,FALSE())</f>
        <v>Organic Produce</v>
      </c>
      <c r="E3956" s="4" t="str">
        <f aca="false">VLOOKUP($B3956,'Product Master'!$A$2:$O$5991,5,FALSE())</f>
        <v>Sunfield Farms</v>
      </c>
      <c r="F3956" s="4" t="str">
        <f aca="false">VLOOKUP($B3956,'Product Master'!$A$2:$O$5991,4,FALSE())</f>
        <v>Sunfield Farms Organic Carrots, 1 lb</v>
      </c>
      <c r="G3956" s="4" t="str">
        <f aca="false">VLOOKUP($B3956,'Product Master'!$A$2:$O$5991,9,FALSE())</f>
        <v>1 lb</v>
      </c>
      <c r="H3956" s="5" t="s">
        <v>16</v>
      </c>
      <c r="I3956" s="6" t="n">
        <f aca="false">VLOOKUP($B3956,'Product Master'!$A$2:$O$5991,14,FALSE())</f>
        <v>1.99</v>
      </c>
      <c r="J3956" s="7" t="n">
        <f aca="false">VLOOKUP($B3956,'Product Master'!$A$2:$O$5991,13,FALSE())</f>
        <v>8</v>
      </c>
      <c r="K3956" s="7" t="str">
        <f aca="false">VLOOKUP($B3956,'Product Master'!$A$2:$O$5991,11,FALSE())</f>
        <v>N</v>
      </c>
      <c r="L3956" s="7" t="str">
        <f aca="false">VLOOKUP($B3956,'Product Master'!$A$2:$O$5991,12,FALSE())</f>
        <v>Y</v>
      </c>
      <c r="M3956" s="3" t="n">
        <v>36</v>
      </c>
      <c r="N3956" s="3" t="n">
        <v>59</v>
      </c>
    </row>
    <row r="3957" customFormat="false" ht="15" hidden="false" customHeight="true" outlineLevel="0" collapsed="false">
      <c r="A3957" s="3" t="s">
        <v>7925</v>
      </c>
      <c r="B3957" s="3" t="s">
        <v>7926</v>
      </c>
      <c r="C3957" s="4" t="str">
        <f aca="false">VLOOKUP($B3957,'Product Master'!$A$2:$O$5991,7,FALSE())</f>
        <v>Produce</v>
      </c>
      <c r="D3957" s="4" t="str">
        <f aca="false">VLOOKUP($B3957,'Product Master'!$A$2:$O$5991,8,FALSE())</f>
        <v>Organic Produce</v>
      </c>
      <c r="E3957" s="4" t="str">
        <f aca="false">VLOOKUP($B3957,'Product Master'!$A$2:$O$5991,5,FALSE())</f>
        <v>Sunfield Farms</v>
      </c>
      <c r="F3957" s="4" t="str">
        <f aca="false">VLOOKUP($B3957,'Product Master'!$A$2:$O$5991,4,FALSE())</f>
        <v>Sunfield Farms Organic Spinach, each</v>
      </c>
      <c r="G3957" s="4" t="str">
        <f aca="false">VLOOKUP($B3957,'Product Master'!$A$2:$O$5991,9,FALSE())</f>
        <v>each</v>
      </c>
      <c r="H3957" s="5" t="s">
        <v>16</v>
      </c>
      <c r="I3957" s="6" t="n">
        <f aca="false">VLOOKUP($B3957,'Product Master'!$A$2:$O$5991,14,FALSE())</f>
        <v>4.89</v>
      </c>
      <c r="J3957" s="7" t="n">
        <f aca="false">VLOOKUP($B3957,'Product Master'!$A$2:$O$5991,13,FALSE())</f>
        <v>8</v>
      </c>
      <c r="K3957" s="7" t="str">
        <f aca="false">VLOOKUP($B3957,'Product Master'!$A$2:$O$5991,11,FALSE())</f>
        <v>N</v>
      </c>
      <c r="L3957" s="7" t="str">
        <f aca="false">VLOOKUP($B3957,'Product Master'!$A$2:$O$5991,12,FALSE())</f>
        <v>Y</v>
      </c>
      <c r="M3957" s="3" t="n">
        <v>78</v>
      </c>
      <c r="N3957" s="3" t="n">
        <v>38</v>
      </c>
    </row>
    <row r="3958" customFormat="false" ht="15" hidden="false" customHeight="true" outlineLevel="0" collapsed="false">
      <c r="A3958" s="3" t="s">
        <v>7927</v>
      </c>
      <c r="B3958" s="3" t="s">
        <v>7928</v>
      </c>
      <c r="C3958" s="4" t="str">
        <f aca="false">VLOOKUP($B3958,'Product Master'!$A$2:$O$5991,7,FALSE())</f>
        <v>Produce</v>
      </c>
      <c r="D3958" s="4" t="str">
        <f aca="false">VLOOKUP($B3958,'Product Master'!$A$2:$O$5991,8,FALSE())</f>
        <v>Organic Produce</v>
      </c>
      <c r="E3958" s="4" t="str">
        <f aca="false">VLOOKUP($B3958,'Product Master'!$A$2:$O$5991,5,FALSE())</f>
        <v>Harborline</v>
      </c>
      <c r="F3958" s="4" t="str">
        <f aca="false">VLOOKUP($B3958,'Product Master'!$A$2:$O$5991,4,FALSE())</f>
        <v>Harborline Organic Tomatoes, each</v>
      </c>
      <c r="G3958" s="4" t="str">
        <f aca="false">VLOOKUP($B3958,'Product Master'!$A$2:$O$5991,9,FALSE())</f>
        <v>each</v>
      </c>
      <c r="H3958" s="5" t="s">
        <v>16</v>
      </c>
      <c r="I3958" s="6" t="n">
        <f aca="false">VLOOKUP($B3958,'Product Master'!$A$2:$O$5991,14,FALSE())</f>
        <v>2.39</v>
      </c>
      <c r="J3958" s="7" t="n">
        <f aca="false">VLOOKUP($B3958,'Product Master'!$A$2:$O$5991,13,FALSE())</f>
        <v>12</v>
      </c>
      <c r="K3958" s="7" t="str">
        <f aca="false">VLOOKUP($B3958,'Product Master'!$A$2:$O$5991,11,FALSE())</f>
        <v>Y</v>
      </c>
      <c r="L3958" s="7" t="str">
        <f aca="false">VLOOKUP($B3958,'Product Master'!$A$2:$O$5991,12,FALSE())</f>
        <v>Y</v>
      </c>
      <c r="M3958" s="3" t="n">
        <v>293</v>
      </c>
      <c r="N3958" s="3" t="n">
        <v>34</v>
      </c>
    </row>
    <row r="3959" customFormat="false" ht="15" hidden="false" customHeight="true" outlineLevel="0" collapsed="false">
      <c r="A3959" s="3" t="s">
        <v>7929</v>
      </c>
      <c r="B3959" s="3" t="s">
        <v>7930</v>
      </c>
      <c r="C3959" s="4" t="str">
        <f aca="false">VLOOKUP($B3959,'Product Master'!$A$2:$O$5991,7,FALSE())</f>
        <v>Produce</v>
      </c>
      <c r="D3959" s="4" t="str">
        <f aca="false">VLOOKUP($B3959,'Product Master'!$A$2:$O$5991,8,FALSE())</f>
        <v>Organic Produce</v>
      </c>
      <c r="E3959" s="4" t="str">
        <f aca="false">VLOOKUP($B3959,'Product Master'!$A$2:$O$5991,5,FALSE())</f>
        <v>GreenAcre</v>
      </c>
      <c r="F3959" s="4" t="str">
        <f aca="false">VLOOKUP($B3959,'Product Master'!$A$2:$O$5991,4,FALSE())</f>
        <v>GreenAcre Organic Tomatoes, 1 lb</v>
      </c>
      <c r="G3959" s="4" t="str">
        <f aca="false">VLOOKUP($B3959,'Product Master'!$A$2:$O$5991,9,FALSE())</f>
        <v>1 lb</v>
      </c>
      <c r="H3959" s="5" t="s">
        <v>16</v>
      </c>
      <c r="I3959" s="6" t="n">
        <f aca="false">VLOOKUP($B3959,'Product Master'!$A$2:$O$5991,14,FALSE())</f>
        <v>4.49</v>
      </c>
      <c r="J3959" s="7" t="n">
        <f aca="false">VLOOKUP($B3959,'Product Master'!$A$2:$O$5991,13,FALSE())</f>
        <v>6</v>
      </c>
      <c r="K3959" s="7" t="str">
        <f aca="false">VLOOKUP($B3959,'Product Master'!$A$2:$O$5991,11,FALSE())</f>
        <v>N</v>
      </c>
      <c r="L3959" s="7" t="str">
        <f aca="false">VLOOKUP($B3959,'Product Master'!$A$2:$O$5991,12,FALSE())</f>
        <v>Y</v>
      </c>
      <c r="M3959" s="3" t="n">
        <v>263</v>
      </c>
      <c r="N3959" s="3" t="n">
        <v>57</v>
      </c>
    </row>
    <row r="3960" customFormat="false" ht="15" hidden="false" customHeight="true" outlineLevel="0" collapsed="false">
      <c r="A3960" s="3" t="s">
        <v>7931</v>
      </c>
      <c r="B3960" s="3" t="s">
        <v>7932</v>
      </c>
      <c r="C3960" s="4" t="str">
        <f aca="false">VLOOKUP($B3960,'Product Master'!$A$2:$O$5991,7,FALSE())</f>
        <v>Produce</v>
      </c>
      <c r="D3960" s="4" t="str">
        <f aca="false">VLOOKUP($B3960,'Product Master'!$A$2:$O$5991,8,FALSE())</f>
        <v>Organic Produce</v>
      </c>
      <c r="E3960" s="4" t="str">
        <f aca="false">VLOOKUP($B3960,'Product Master'!$A$2:$O$5991,5,FALSE())</f>
        <v>Orchard Bend</v>
      </c>
      <c r="F3960" s="4" t="str">
        <f aca="false">VLOOKUP($B3960,'Product Master'!$A$2:$O$5991,4,FALSE())</f>
        <v>Orchard Bend Organic Spinach, 1 lb</v>
      </c>
      <c r="G3960" s="4" t="str">
        <f aca="false">VLOOKUP($B3960,'Product Master'!$A$2:$O$5991,9,FALSE())</f>
        <v>1 lb</v>
      </c>
      <c r="H3960" s="5" t="s">
        <v>16</v>
      </c>
      <c r="I3960" s="6" t="n">
        <f aca="false">VLOOKUP($B3960,'Product Master'!$A$2:$O$5991,14,FALSE())</f>
        <v>2.39</v>
      </c>
      <c r="J3960" s="7" t="n">
        <f aca="false">VLOOKUP($B3960,'Product Master'!$A$2:$O$5991,13,FALSE())</f>
        <v>8</v>
      </c>
      <c r="K3960" s="7" t="str">
        <f aca="false">VLOOKUP($B3960,'Product Master'!$A$2:$O$5991,11,FALSE())</f>
        <v>N</v>
      </c>
      <c r="L3960" s="7" t="str">
        <f aca="false">VLOOKUP($B3960,'Product Master'!$A$2:$O$5991,12,FALSE())</f>
        <v>Y</v>
      </c>
      <c r="M3960" s="3" t="n">
        <v>196</v>
      </c>
      <c r="N3960" s="3" t="n">
        <v>30</v>
      </c>
    </row>
    <row r="3961" customFormat="false" ht="15" hidden="false" customHeight="true" outlineLevel="0" collapsed="false">
      <c r="A3961" s="3" t="s">
        <v>7933</v>
      </c>
      <c r="B3961" s="3" t="s">
        <v>7934</v>
      </c>
      <c r="C3961" s="4" t="str">
        <f aca="false">VLOOKUP($B3961,'Product Master'!$A$2:$O$5991,7,FALSE())</f>
        <v>Produce</v>
      </c>
      <c r="D3961" s="4" t="str">
        <f aca="false">VLOOKUP($B3961,'Product Master'!$A$2:$O$5991,8,FALSE())</f>
        <v>Organic Produce</v>
      </c>
      <c r="E3961" s="4" t="str">
        <f aca="false">VLOOKUP($B3961,'Product Master'!$A$2:$O$5991,5,FALSE())</f>
        <v>Orchard Bend</v>
      </c>
      <c r="F3961" s="4" t="str">
        <f aca="false">VLOOKUP($B3961,'Product Master'!$A$2:$O$5991,4,FALSE())</f>
        <v>Orchard Bend Organic Tomatoes, each</v>
      </c>
      <c r="G3961" s="4" t="str">
        <f aca="false">VLOOKUP($B3961,'Product Master'!$A$2:$O$5991,9,FALSE())</f>
        <v>each</v>
      </c>
      <c r="H3961" s="5" t="s">
        <v>16</v>
      </c>
      <c r="I3961" s="6" t="n">
        <f aca="false">VLOOKUP($B3961,'Product Master'!$A$2:$O$5991,14,FALSE())</f>
        <v>0.99</v>
      </c>
      <c r="J3961" s="7" t="n">
        <f aca="false">VLOOKUP($B3961,'Product Master'!$A$2:$O$5991,13,FALSE())</f>
        <v>12</v>
      </c>
      <c r="K3961" s="7" t="str">
        <f aca="false">VLOOKUP($B3961,'Product Master'!$A$2:$O$5991,11,FALSE())</f>
        <v>N</v>
      </c>
      <c r="L3961" s="7" t="str">
        <f aca="false">VLOOKUP($B3961,'Product Master'!$A$2:$O$5991,12,FALSE())</f>
        <v>Y</v>
      </c>
      <c r="M3961" s="3" t="n">
        <v>59</v>
      </c>
      <c r="N3961" s="3" t="n">
        <v>58</v>
      </c>
    </row>
    <row r="3962" customFormat="false" ht="15" hidden="false" customHeight="true" outlineLevel="0" collapsed="false">
      <c r="A3962" s="3" t="s">
        <v>7935</v>
      </c>
      <c r="B3962" s="3" t="s">
        <v>7936</v>
      </c>
      <c r="C3962" s="4" t="str">
        <f aca="false">VLOOKUP($B3962,'Product Master'!$A$2:$O$5991,7,FALSE())</f>
        <v>Produce</v>
      </c>
      <c r="D3962" s="4" t="str">
        <f aca="false">VLOOKUP($B3962,'Product Master'!$A$2:$O$5991,8,FALSE())</f>
        <v>Organic Produce</v>
      </c>
      <c r="E3962" s="4" t="str">
        <f aca="false">VLOOKUP($B3962,'Product Master'!$A$2:$O$5991,5,FALSE())</f>
        <v>Orchard Bend</v>
      </c>
      <c r="F3962" s="4" t="str">
        <f aca="false">VLOOKUP($B3962,'Product Master'!$A$2:$O$5991,4,FALSE())</f>
        <v>Orchard Bend Organic Carrots, each</v>
      </c>
      <c r="G3962" s="4" t="str">
        <f aca="false">VLOOKUP($B3962,'Product Master'!$A$2:$O$5991,9,FALSE())</f>
        <v>each</v>
      </c>
      <c r="H3962" s="5" t="s">
        <v>16</v>
      </c>
      <c r="I3962" s="6" t="n">
        <f aca="false">VLOOKUP($B3962,'Product Master'!$A$2:$O$5991,14,FALSE())</f>
        <v>1.29</v>
      </c>
      <c r="J3962" s="7" t="n">
        <f aca="false">VLOOKUP($B3962,'Product Master'!$A$2:$O$5991,13,FALSE())</f>
        <v>1</v>
      </c>
      <c r="K3962" s="7" t="str">
        <f aca="false">VLOOKUP($B3962,'Product Master'!$A$2:$O$5991,11,FALSE())</f>
        <v>N</v>
      </c>
      <c r="L3962" s="7" t="str">
        <f aca="false">VLOOKUP($B3962,'Product Master'!$A$2:$O$5991,12,FALSE())</f>
        <v>Y</v>
      </c>
      <c r="M3962" s="3" t="n">
        <v>77</v>
      </c>
      <c r="N3962" s="3" t="n">
        <v>30</v>
      </c>
    </row>
    <row r="3963" customFormat="false" ht="15" hidden="false" customHeight="true" outlineLevel="0" collapsed="false">
      <c r="A3963" s="3" t="s">
        <v>7937</v>
      </c>
      <c r="B3963" s="3" t="s">
        <v>7938</v>
      </c>
      <c r="C3963" s="4" t="str">
        <f aca="false">VLOOKUP($B3963,'Product Master'!$A$2:$O$5991,7,FALSE())</f>
        <v>Produce</v>
      </c>
      <c r="D3963" s="4" t="str">
        <f aca="false">VLOOKUP($B3963,'Product Master'!$A$2:$O$5991,8,FALSE())</f>
        <v>Organic Produce</v>
      </c>
      <c r="E3963" s="4" t="str">
        <f aca="false">VLOOKUP($B3963,'Product Master'!$A$2:$O$5991,5,FALSE())</f>
        <v>GreenAcre</v>
      </c>
      <c r="F3963" s="4" t="str">
        <f aca="false">VLOOKUP($B3963,'Product Master'!$A$2:$O$5991,4,FALSE())</f>
        <v>GreenAcre Organic Tomatoes, each</v>
      </c>
      <c r="G3963" s="4" t="str">
        <f aca="false">VLOOKUP($B3963,'Product Master'!$A$2:$O$5991,9,FALSE())</f>
        <v>each</v>
      </c>
      <c r="H3963" s="5" t="s">
        <v>16</v>
      </c>
      <c r="I3963" s="6" t="n">
        <f aca="false">VLOOKUP($B3963,'Product Master'!$A$2:$O$5991,14,FALSE())</f>
        <v>4.29</v>
      </c>
      <c r="J3963" s="7" t="n">
        <f aca="false">VLOOKUP($B3963,'Product Master'!$A$2:$O$5991,13,FALSE())</f>
        <v>8</v>
      </c>
      <c r="K3963" s="7" t="str">
        <f aca="false">VLOOKUP($B3963,'Product Master'!$A$2:$O$5991,11,FALSE())</f>
        <v>N</v>
      </c>
      <c r="L3963" s="7" t="str">
        <f aca="false">VLOOKUP($B3963,'Product Master'!$A$2:$O$5991,12,FALSE())</f>
        <v>Y</v>
      </c>
      <c r="M3963" s="3" t="n">
        <v>86</v>
      </c>
      <c r="N3963" s="3" t="n">
        <v>33</v>
      </c>
    </row>
    <row r="3964" customFormat="false" ht="15" hidden="false" customHeight="true" outlineLevel="0" collapsed="false">
      <c r="A3964" s="3" t="s">
        <v>7939</v>
      </c>
      <c r="B3964" s="3" t="s">
        <v>7940</v>
      </c>
      <c r="C3964" s="4" t="str">
        <f aca="false">VLOOKUP($B3964,'Product Master'!$A$2:$O$5991,7,FALSE())</f>
        <v>Produce</v>
      </c>
      <c r="D3964" s="4" t="str">
        <f aca="false">VLOOKUP($B3964,'Product Master'!$A$2:$O$5991,8,FALSE())</f>
        <v>Organic Produce</v>
      </c>
      <c r="E3964" s="4" t="str">
        <f aca="false">VLOOKUP($B3964,'Product Master'!$A$2:$O$5991,5,FALSE())</f>
        <v>Harborline</v>
      </c>
      <c r="F3964" s="4" t="str">
        <f aca="false">VLOOKUP($B3964,'Product Master'!$A$2:$O$5991,4,FALSE())</f>
        <v>Harborline Organic Spinach, each</v>
      </c>
      <c r="G3964" s="4" t="str">
        <f aca="false">VLOOKUP($B3964,'Product Master'!$A$2:$O$5991,9,FALSE())</f>
        <v>each</v>
      </c>
      <c r="H3964" s="5" t="s">
        <v>16</v>
      </c>
      <c r="I3964" s="6" t="n">
        <f aca="false">VLOOKUP($B3964,'Product Master'!$A$2:$O$5991,14,FALSE())</f>
        <v>0.99</v>
      </c>
      <c r="J3964" s="7" t="n">
        <f aca="false">VLOOKUP($B3964,'Product Master'!$A$2:$O$5991,13,FALSE())</f>
        <v>12</v>
      </c>
      <c r="K3964" s="7" t="str">
        <f aca="false">VLOOKUP($B3964,'Product Master'!$A$2:$O$5991,11,FALSE())</f>
        <v>Y</v>
      </c>
      <c r="L3964" s="7" t="str">
        <f aca="false">VLOOKUP($B3964,'Product Master'!$A$2:$O$5991,12,FALSE())</f>
        <v>Y</v>
      </c>
      <c r="M3964" s="3" t="n">
        <v>36</v>
      </c>
      <c r="N3964" s="3" t="n">
        <v>37</v>
      </c>
    </row>
    <row r="3965" customFormat="false" ht="15" hidden="false" customHeight="true" outlineLevel="0" collapsed="false">
      <c r="A3965" s="3" t="s">
        <v>7941</v>
      </c>
      <c r="B3965" s="3" t="s">
        <v>7942</v>
      </c>
      <c r="C3965" s="4" t="str">
        <f aca="false">VLOOKUP($B3965,'Product Master'!$A$2:$O$5991,7,FALSE())</f>
        <v>Produce</v>
      </c>
      <c r="D3965" s="4" t="str">
        <f aca="false">VLOOKUP($B3965,'Product Master'!$A$2:$O$5991,8,FALSE())</f>
        <v>Organic Produce</v>
      </c>
      <c r="E3965" s="4" t="str">
        <f aca="false">VLOOKUP($B3965,'Product Master'!$A$2:$O$5991,5,FALSE())</f>
        <v>Sunfield Farms</v>
      </c>
      <c r="F3965" s="4" t="str">
        <f aca="false">VLOOKUP($B3965,'Product Master'!$A$2:$O$5991,4,FALSE())</f>
        <v>Sunfield Farms Organic Tomatoes, 1 lb</v>
      </c>
      <c r="G3965" s="4" t="str">
        <f aca="false">VLOOKUP($B3965,'Product Master'!$A$2:$O$5991,9,FALSE())</f>
        <v>1 lb</v>
      </c>
      <c r="H3965" s="5" t="s">
        <v>16</v>
      </c>
      <c r="I3965" s="6" t="n">
        <f aca="false">VLOOKUP($B3965,'Product Master'!$A$2:$O$5991,14,FALSE())</f>
        <v>2.89</v>
      </c>
      <c r="J3965" s="7" t="n">
        <f aca="false">VLOOKUP($B3965,'Product Master'!$A$2:$O$5991,13,FALSE())</f>
        <v>6</v>
      </c>
      <c r="K3965" s="7" t="str">
        <f aca="false">VLOOKUP($B3965,'Product Master'!$A$2:$O$5991,11,FALSE())</f>
        <v>N</v>
      </c>
      <c r="L3965" s="7" t="str">
        <f aca="false">VLOOKUP($B3965,'Product Master'!$A$2:$O$5991,12,FALSE())</f>
        <v>Y</v>
      </c>
      <c r="M3965" s="3" t="n">
        <v>32</v>
      </c>
      <c r="N3965" s="3" t="n">
        <v>51</v>
      </c>
    </row>
    <row r="3966" customFormat="false" ht="15" hidden="false" customHeight="true" outlineLevel="0" collapsed="false">
      <c r="A3966" s="3" t="s">
        <v>7943</v>
      </c>
      <c r="B3966" s="3" t="s">
        <v>7944</v>
      </c>
      <c r="C3966" s="4" t="str">
        <f aca="false">VLOOKUP($B3966,'Product Master'!$A$2:$O$5991,7,FALSE())</f>
        <v>Produce</v>
      </c>
      <c r="D3966" s="4" t="str">
        <f aca="false">VLOOKUP($B3966,'Product Master'!$A$2:$O$5991,8,FALSE())</f>
        <v>Organic Produce</v>
      </c>
      <c r="E3966" s="4" t="str">
        <f aca="false">VLOOKUP($B3966,'Product Master'!$A$2:$O$5991,5,FALSE())</f>
        <v>Harborline</v>
      </c>
      <c r="F3966" s="4" t="str">
        <f aca="false">VLOOKUP($B3966,'Product Master'!$A$2:$O$5991,4,FALSE())</f>
        <v>Harborline Organic Apples, 1 lb</v>
      </c>
      <c r="G3966" s="4" t="str">
        <f aca="false">VLOOKUP($B3966,'Product Master'!$A$2:$O$5991,9,FALSE())</f>
        <v>1 lb</v>
      </c>
      <c r="H3966" s="5" t="s">
        <v>16</v>
      </c>
      <c r="I3966" s="6" t="n">
        <f aca="false">VLOOKUP($B3966,'Product Master'!$A$2:$O$5991,14,FALSE())</f>
        <v>1.79</v>
      </c>
      <c r="J3966" s="7" t="n">
        <f aca="false">VLOOKUP($B3966,'Product Master'!$A$2:$O$5991,13,FALSE())</f>
        <v>12</v>
      </c>
      <c r="K3966" s="7" t="str">
        <f aca="false">VLOOKUP($B3966,'Product Master'!$A$2:$O$5991,11,FALSE())</f>
        <v>Y</v>
      </c>
      <c r="L3966" s="7" t="str">
        <f aca="false">VLOOKUP($B3966,'Product Master'!$A$2:$O$5991,12,FALSE())</f>
        <v>Y</v>
      </c>
      <c r="M3966" s="3" t="n">
        <v>79</v>
      </c>
      <c r="N3966" s="3" t="n">
        <v>11</v>
      </c>
    </row>
    <row r="3967" customFormat="false" ht="15" hidden="false" customHeight="true" outlineLevel="0" collapsed="false">
      <c r="A3967" s="3" t="s">
        <v>7945</v>
      </c>
      <c r="B3967" s="3" t="s">
        <v>7946</v>
      </c>
      <c r="C3967" s="4" t="str">
        <f aca="false">VLOOKUP($B3967,'Product Master'!$A$2:$O$5991,7,FALSE())</f>
        <v>Produce</v>
      </c>
      <c r="D3967" s="4" t="str">
        <f aca="false">VLOOKUP($B3967,'Product Master'!$A$2:$O$5991,8,FALSE())</f>
        <v>Organic Produce</v>
      </c>
      <c r="E3967" s="4" t="str">
        <f aca="false">VLOOKUP($B3967,'Product Master'!$A$2:$O$5991,5,FALSE())</f>
        <v>Sunfield Farms</v>
      </c>
      <c r="F3967" s="4" t="str">
        <f aca="false">VLOOKUP($B3967,'Product Master'!$A$2:$O$5991,4,FALSE())</f>
        <v>Sunfield Farms Organic Bananas, each</v>
      </c>
      <c r="G3967" s="4" t="str">
        <f aca="false">VLOOKUP($B3967,'Product Master'!$A$2:$O$5991,9,FALSE())</f>
        <v>each</v>
      </c>
      <c r="H3967" s="5" t="s">
        <v>16</v>
      </c>
      <c r="I3967" s="6" t="n">
        <f aca="false">VLOOKUP($B3967,'Product Master'!$A$2:$O$5991,14,FALSE())</f>
        <v>1.29</v>
      </c>
      <c r="J3967" s="7" t="n">
        <f aca="false">VLOOKUP($B3967,'Product Master'!$A$2:$O$5991,13,FALSE())</f>
        <v>1</v>
      </c>
      <c r="K3967" s="7" t="str">
        <f aca="false">VLOOKUP($B3967,'Product Master'!$A$2:$O$5991,11,FALSE())</f>
        <v>N</v>
      </c>
      <c r="L3967" s="7" t="str">
        <f aca="false">VLOOKUP($B3967,'Product Master'!$A$2:$O$5991,12,FALSE())</f>
        <v>Y</v>
      </c>
      <c r="M3967" s="3" t="n">
        <v>189</v>
      </c>
      <c r="N3967" s="3" t="n">
        <v>13</v>
      </c>
    </row>
    <row r="3968" customFormat="false" ht="15" hidden="false" customHeight="true" outlineLevel="0" collapsed="false">
      <c r="A3968" s="3" t="s">
        <v>7947</v>
      </c>
      <c r="B3968" s="3" t="s">
        <v>7948</v>
      </c>
      <c r="C3968" s="4" t="str">
        <f aca="false">VLOOKUP($B3968,'Product Master'!$A$2:$O$5991,7,FALSE())</f>
        <v>Produce</v>
      </c>
      <c r="D3968" s="4" t="str">
        <f aca="false">VLOOKUP($B3968,'Product Master'!$A$2:$O$5991,8,FALSE())</f>
        <v>Organic Produce</v>
      </c>
      <c r="E3968" s="4" t="str">
        <f aca="false">VLOOKUP($B3968,'Product Master'!$A$2:$O$5991,5,FALSE())</f>
        <v>Orchard Bend</v>
      </c>
      <c r="F3968" s="4" t="str">
        <f aca="false">VLOOKUP($B3968,'Product Master'!$A$2:$O$5991,4,FALSE())</f>
        <v>Orchard Bend Organic Bananas, 1 lb</v>
      </c>
      <c r="G3968" s="4" t="str">
        <f aca="false">VLOOKUP($B3968,'Product Master'!$A$2:$O$5991,9,FALSE())</f>
        <v>1 lb</v>
      </c>
      <c r="H3968" s="5" t="s">
        <v>16</v>
      </c>
      <c r="I3968" s="6" t="n">
        <f aca="false">VLOOKUP($B3968,'Product Master'!$A$2:$O$5991,14,FALSE())</f>
        <v>3.39</v>
      </c>
      <c r="J3968" s="7" t="n">
        <f aca="false">VLOOKUP($B3968,'Product Master'!$A$2:$O$5991,13,FALSE())</f>
        <v>1</v>
      </c>
      <c r="K3968" s="7" t="str">
        <f aca="false">VLOOKUP($B3968,'Product Master'!$A$2:$O$5991,11,FALSE())</f>
        <v>N</v>
      </c>
      <c r="L3968" s="7" t="str">
        <f aca="false">VLOOKUP($B3968,'Product Master'!$A$2:$O$5991,12,FALSE())</f>
        <v>Y</v>
      </c>
      <c r="M3968" s="3" t="n">
        <v>67</v>
      </c>
      <c r="N3968" s="3" t="n">
        <v>30</v>
      </c>
    </row>
    <row r="3969" customFormat="false" ht="15" hidden="false" customHeight="true" outlineLevel="0" collapsed="false">
      <c r="A3969" s="3" t="s">
        <v>7949</v>
      </c>
      <c r="B3969" s="3" t="s">
        <v>7950</v>
      </c>
      <c r="C3969" s="4" t="str">
        <f aca="false">VLOOKUP($B3969,'Product Master'!$A$2:$O$5991,7,FALSE())</f>
        <v>Produce</v>
      </c>
      <c r="D3969" s="4" t="str">
        <f aca="false">VLOOKUP($B3969,'Product Master'!$A$2:$O$5991,8,FALSE())</f>
        <v>Organic Produce</v>
      </c>
      <c r="E3969" s="4" t="str">
        <f aca="false">VLOOKUP($B3969,'Product Master'!$A$2:$O$5991,5,FALSE())</f>
        <v>GreenAcre</v>
      </c>
      <c r="F3969" s="4" t="str">
        <f aca="false">VLOOKUP($B3969,'Product Master'!$A$2:$O$5991,4,FALSE())</f>
        <v>GreenAcre Organic Carrots, each</v>
      </c>
      <c r="G3969" s="4" t="str">
        <f aca="false">VLOOKUP($B3969,'Product Master'!$A$2:$O$5991,9,FALSE())</f>
        <v>each</v>
      </c>
      <c r="H3969" s="5" t="s">
        <v>16</v>
      </c>
      <c r="I3969" s="6" t="n">
        <f aca="false">VLOOKUP($B3969,'Product Master'!$A$2:$O$5991,14,FALSE())</f>
        <v>2.29</v>
      </c>
      <c r="J3969" s="7" t="n">
        <f aca="false">VLOOKUP($B3969,'Product Master'!$A$2:$O$5991,13,FALSE())</f>
        <v>8</v>
      </c>
      <c r="K3969" s="7" t="str">
        <f aca="false">VLOOKUP($B3969,'Product Master'!$A$2:$O$5991,11,FALSE())</f>
        <v>N</v>
      </c>
      <c r="L3969" s="7" t="str">
        <f aca="false">VLOOKUP($B3969,'Product Master'!$A$2:$O$5991,12,FALSE())</f>
        <v>Y</v>
      </c>
      <c r="M3969" s="3" t="n">
        <v>48</v>
      </c>
      <c r="N3969" s="3" t="n">
        <v>41</v>
      </c>
    </row>
    <row r="3970" customFormat="false" ht="15" hidden="false" customHeight="true" outlineLevel="0" collapsed="false">
      <c r="A3970" s="3" t="s">
        <v>7951</v>
      </c>
      <c r="B3970" s="3" t="s">
        <v>7952</v>
      </c>
      <c r="C3970" s="4" t="str">
        <f aca="false">VLOOKUP($B3970,'Product Master'!$A$2:$O$5991,7,FALSE())</f>
        <v>Produce</v>
      </c>
      <c r="D3970" s="4" t="str">
        <f aca="false">VLOOKUP($B3970,'Product Master'!$A$2:$O$5991,8,FALSE())</f>
        <v>Organic Produce</v>
      </c>
      <c r="E3970" s="4" t="str">
        <f aca="false">VLOOKUP($B3970,'Product Master'!$A$2:$O$5991,5,FALSE())</f>
        <v>Harborline</v>
      </c>
      <c r="F3970" s="4" t="str">
        <f aca="false">VLOOKUP($B3970,'Product Master'!$A$2:$O$5991,4,FALSE())</f>
        <v>Harborline Organic Spinach, 1 lb</v>
      </c>
      <c r="G3970" s="4" t="str">
        <f aca="false">VLOOKUP($B3970,'Product Master'!$A$2:$O$5991,9,FALSE())</f>
        <v>1 lb</v>
      </c>
      <c r="H3970" s="5" t="s">
        <v>16</v>
      </c>
      <c r="I3970" s="6" t="n">
        <f aca="false">VLOOKUP($B3970,'Product Master'!$A$2:$O$5991,14,FALSE())</f>
        <v>3.89</v>
      </c>
      <c r="J3970" s="7" t="n">
        <f aca="false">VLOOKUP($B3970,'Product Master'!$A$2:$O$5991,13,FALSE())</f>
        <v>12</v>
      </c>
      <c r="K3970" s="7" t="str">
        <f aca="false">VLOOKUP($B3970,'Product Master'!$A$2:$O$5991,11,FALSE())</f>
        <v>Y</v>
      </c>
      <c r="L3970" s="7" t="str">
        <f aca="false">VLOOKUP($B3970,'Product Master'!$A$2:$O$5991,12,FALSE())</f>
        <v>Y</v>
      </c>
      <c r="M3970" s="3" t="n">
        <v>139</v>
      </c>
      <c r="N3970" s="3" t="n">
        <v>60</v>
      </c>
    </row>
    <row r="3971" customFormat="false" ht="15" hidden="false" customHeight="true" outlineLevel="0" collapsed="false">
      <c r="A3971" s="3" t="s">
        <v>7953</v>
      </c>
      <c r="B3971" s="3" t="s">
        <v>7954</v>
      </c>
      <c r="C3971" s="4" t="str">
        <f aca="false">VLOOKUP($B3971,'Product Master'!$A$2:$O$5991,7,FALSE())</f>
        <v>Produce</v>
      </c>
      <c r="D3971" s="4" t="str">
        <f aca="false">VLOOKUP($B3971,'Product Master'!$A$2:$O$5991,8,FALSE())</f>
        <v>Organic Produce</v>
      </c>
      <c r="E3971" s="4" t="str">
        <f aca="false">VLOOKUP($B3971,'Product Master'!$A$2:$O$5991,5,FALSE())</f>
        <v>GreenAcre</v>
      </c>
      <c r="F3971" s="4" t="str">
        <f aca="false">VLOOKUP($B3971,'Product Master'!$A$2:$O$5991,4,FALSE())</f>
        <v>GreenAcre Organic Apples, each</v>
      </c>
      <c r="G3971" s="4" t="str">
        <f aca="false">VLOOKUP($B3971,'Product Master'!$A$2:$O$5991,9,FALSE())</f>
        <v>each</v>
      </c>
      <c r="H3971" s="5" t="s">
        <v>16</v>
      </c>
      <c r="I3971" s="6" t="n">
        <f aca="false">VLOOKUP($B3971,'Product Master'!$A$2:$O$5991,14,FALSE())</f>
        <v>2.49</v>
      </c>
      <c r="J3971" s="7" t="n">
        <f aca="false">VLOOKUP($B3971,'Product Master'!$A$2:$O$5991,13,FALSE())</f>
        <v>8</v>
      </c>
      <c r="K3971" s="7" t="str">
        <f aca="false">VLOOKUP($B3971,'Product Master'!$A$2:$O$5991,11,FALSE())</f>
        <v>N</v>
      </c>
      <c r="L3971" s="7" t="str">
        <f aca="false">VLOOKUP($B3971,'Product Master'!$A$2:$O$5991,12,FALSE())</f>
        <v>Y</v>
      </c>
      <c r="M3971" s="3" t="n">
        <v>75</v>
      </c>
      <c r="N3971" s="3" t="n">
        <v>15</v>
      </c>
    </row>
    <row r="3972" customFormat="false" ht="15" hidden="false" customHeight="true" outlineLevel="0" collapsed="false">
      <c r="A3972" s="3" t="s">
        <v>7955</v>
      </c>
      <c r="B3972" s="3" t="s">
        <v>7956</v>
      </c>
      <c r="C3972" s="4" t="str">
        <f aca="false">VLOOKUP($B3972,'Product Master'!$A$2:$O$5991,7,FALSE())</f>
        <v>Produce</v>
      </c>
      <c r="D3972" s="4" t="str">
        <f aca="false">VLOOKUP($B3972,'Product Master'!$A$2:$O$5991,8,FALSE())</f>
        <v>Organic Produce</v>
      </c>
      <c r="E3972" s="4" t="str">
        <f aca="false">VLOOKUP($B3972,'Product Master'!$A$2:$O$5991,5,FALSE())</f>
        <v>GreenAcre</v>
      </c>
      <c r="F3972" s="4" t="str">
        <f aca="false">VLOOKUP($B3972,'Product Master'!$A$2:$O$5991,4,FALSE())</f>
        <v>GreenAcre Organic Spinach, 1 lb</v>
      </c>
      <c r="G3972" s="4" t="str">
        <f aca="false">VLOOKUP($B3972,'Product Master'!$A$2:$O$5991,9,FALSE())</f>
        <v>1 lb</v>
      </c>
      <c r="H3972" s="5" t="s">
        <v>16</v>
      </c>
      <c r="I3972" s="6" t="n">
        <f aca="false">VLOOKUP($B3972,'Product Master'!$A$2:$O$5991,14,FALSE())</f>
        <v>4.49</v>
      </c>
      <c r="J3972" s="7" t="n">
        <f aca="false">VLOOKUP($B3972,'Product Master'!$A$2:$O$5991,13,FALSE())</f>
        <v>8</v>
      </c>
      <c r="K3972" s="7" t="str">
        <f aca="false">VLOOKUP($B3972,'Product Master'!$A$2:$O$5991,11,FALSE())</f>
        <v>N</v>
      </c>
      <c r="L3972" s="7" t="str">
        <f aca="false">VLOOKUP($B3972,'Product Master'!$A$2:$O$5991,12,FALSE())</f>
        <v>Y</v>
      </c>
      <c r="M3972" s="3" t="n">
        <v>53</v>
      </c>
      <c r="N3972" s="3" t="n">
        <v>11</v>
      </c>
    </row>
    <row r="3973" customFormat="false" ht="15" hidden="false" customHeight="true" outlineLevel="0" collapsed="false">
      <c r="A3973" s="3" t="s">
        <v>7957</v>
      </c>
      <c r="B3973" s="3" t="s">
        <v>7958</v>
      </c>
      <c r="C3973" s="4" t="str">
        <f aca="false">VLOOKUP($B3973,'Product Master'!$A$2:$O$5991,7,FALSE())</f>
        <v>Produce</v>
      </c>
      <c r="D3973" s="4" t="str">
        <f aca="false">VLOOKUP($B3973,'Product Master'!$A$2:$O$5991,8,FALSE())</f>
        <v>Organic Produce</v>
      </c>
      <c r="E3973" s="4" t="str">
        <f aca="false">VLOOKUP($B3973,'Product Master'!$A$2:$O$5991,5,FALSE())</f>
        <v>Sunfield Farms</v>
      </c>
      <c r="F3973" s="4" t="str">
        <f aca="false">VLOOKUP($B3973,'Product Master'!$A$2:$O$5991,4,FALSE())</f>
        <v>Sunfield Farms Organic Spinach, 1 lb</v>
      </c>
      <c r="G3973" s="4" t="str">
        <f aca="false">VLOOKUP($B3973,'Product Master'!$A$2:$O$5991,9,FALSE())</f>
        <v>1 lb</v>
      </c>
      <c r="H3973" s="5" t="s">
        <v>16</v>
      </c>
      <c r="I3973" s="6" t="n">
        <f aca="false">VLOOKUP($B3973,'Product Master'!$A$2:$O$5991,14,FALSE())</f>
        <v>3.89</v>
      </c>
      <c r="J3973" s="7" t="n">
        <f aca="false">VLOOKUP($B3973,'Product Master'!$A$2:$O$5991,13,FALSE())</f>
        <v>8</v>
      </c>
      <c r="K3973" s="7" t="str">
        <f aca="false">VLOOKUP($B3973,'Product Master'!$A$2:$O$5991,11,FALSE())</f>
        <v>N</v>
      </c>
      <c r="L3973" s="7" t="str">
        <f aca="false">VLOOKUP($B3973,'Product Master'!$A$2:$O$5991,12,FALSE())</f>
        <v>Y</v>
      </c>
      <c r="M3973" s="3" t="n">
        <v>29</v>
      </c>
      <c r="N3973" s="3" t="n">
        <v>32</v>
      </c>
    </row>
    <row r="3974" customFormat="false" ht="15" hidden="false" customHeight="true" outlineLevel="0" collapsed="false">
      <c r="A3974" s="3" t="s">
        <v>7959</v>
      </c>
      <c r="B3974" s="3" t="s">
        <v>7960</v>
      </c>
      <c r="C3974" s="4" t="str">
        <f aca="false">VLOOKUP($B3974,'Product Master'!$A$2:$O$5991,7,FALSE())</f>
        <v>Produce</v>
      </c>
      <c r="D3974" s="4" t="str">
        <f aca="false">VLOOKUP($B3974,'Product Master'!$A$2:$O$5991,8,FALSE())</f>
        <v>Organic Produce</v>
      </c>
      <c r="E3974" s="4" t="str">
        <f aca="false">VLOOKUP($B3974,'Product Master'!$A$2:$O$5991,5,FALSE())</f>
        <v>Orchard Bend</v>
      </c>
      <c r="F3974" s="4" t="str">
        <f aca="false">VLOOKUP($B3974,'Product Master'!$A$2:$O$5991,4,FALSE())</f>
        <v>Orchard Bend Organic Apples, each</v>
      </c>
      <c r="G3974" s="4" t="str">
        <f aca="false">VLOOKUP($B3974,'Product Master'!$A$2:$O$5991,9,FALSE())</f>
        <v>each</v>
      </c>
      <c r="H3974" s="5" t="s">
        <v>16</v>
      </c>
      <c r="I3974" s="6" t="n">
        <f aca="false">VLOOKUP($B3974,'Product Master'!$A$2:$O$5991,14,FALSE())</f>
        <v>2.89</v>
      </c>
      <c r="J3974" s="7" t="n">
        <f aca="false">VLOOKUP($B3974,'Product Master'!$A$2:$O$5991,13,FALSE())</f>
        <v>8</v>
      </c>
      <c r="K3974" s="7" t="str">
        <f aca="false">VLOOKUP($B3974,'Product Master'!$A$2:$O$5991,11,FALSE())</f>
        <v>N</v>
      </c>
      <c r="L3974" s="7" t="str">
        <f aca="false">VLOOKUP($B3974,'Product Master'!$A$2:$O$5991,12,FALSE())</f>
        <v>Y</v>
      </c>
      <c r="M3974" s="3" t="n">
        <v>193</v>
      </c>
      <c r="N3974" s="3" t="n">
        <v>13</v>
      </c>
    </row>
    <row r="3975" customFormat="false" ht="15" hidden="false" customHeight="true" outlineLevel="0" collapsed="false">
      <c r="A3975" s="3" t="s">
        <v>7961</v>
      </c>
      <c r="B3975" s="3" t="s">
        <v>7962</v>
      </c>
      <c r="C3975" s="4" t="str">
        <f aca="false">VLOOKUP($B3975,'Product Master'!$A$2:$O$5991,7,FALSE())</f>
        <v>Produce</v>
      </c>
      <c r="D3975" s="4" t="str">
        <f aca="false">VLOOKUP($B3975,'Product Master'!$A$2:$O$5991,8,FALSE())</f>
        <v>Organic Produce</v>
      </c>
      <c r="E3975" s="4" t="str">
        <f aca="false">VLOOKUP($B3975,'Product Master'!$A$2:$O$5991,5,FALSE())</f>
        <v>GreenAcre</v>
      </c>
      <c r="F3975" s="4" t="str">
        <f aca="false">VLOOKUP($B3975,'Product Master'!$A$2:$O$5991,4,FALSE())</f>
        <v>GreenAcre Organic Bananas, each</v>
      </c>
      <c r="G3975" s="4" t="str">
        <f aca="false">VLOOKUP($B3975,'Product Master'!$A$2:$O$5991,9,FALSE())</f>
        <v>each</v>
      </c>
      <c r="H3975" s="5" t="s">
        <v>16</v>
      </c>
      <c r="I3975" s="6" t="n">
        <f aca="false">VLOOKUP($B3975,'Product Master'!$A$2:$O$5991,14,FALSE())</f>
        <v>3.79</v>
      </c>
      <c r="J3975" s="7" t="n">
        <f aca="false">VLOOKUP($B3975,'Product Master'!$A$2:$O$5991,13,FALSE())</f>
        <v>8</v>
      </c>
      <c r="K3975" s="7" t="str">
        <f aca="false">VLOOKUP($B3975,'Product Master'!$A$2:$O$5991,11,FALSE())</f>
        <v>N</v>
      </c>
      <c r="L3975" s="7" t="str">
        <f aca="false">VLOOKUP($B3975,'Product Master'!$A$2:$O$5991,12,FALSE())</f>
        <v>Y</v>
      </c>
      <c r="M3975" s="3" t="n">
        <v>247</v>
      </c>
      <c r="N3975" s="3" t="n">
        <v>10</v>
      </c>
    </row>
    <row r="3976" customFormat="false" ht="15" hidden="false" customHeight="true" outlineLevel="0" collapsed="false">
      <c r="A3976" s="3" t="s">
        <v>7963</v>
      </c>
      <c r="B3976" s="3" t="s">
        <v>7964</v>
      </c>
      <c r="C3976" s="4" t="str">
        <f aca="false">VLOOKUP($B3976,'Product Master'!$A$2:$O$5991,7,FALSE())</f>
        <v>Produce</v>
      </c>
      <c r="D3976" s="4" t="str">
        <f aca="false">VLOOKUP($B3976,'Product Master'!$A$2:$O$5991,8,FALSE())</f>
        <v>Organic Produce</v>
      </c>
      <c r="E3976" s="4" t="str">
        <f aca="false">VLOOKUP($B3976,'Product Master'!$A$2:$O$5991,5,FALSE())</f>
        <v>Harborline</v>
      </c>
      <c r="F3976" s="4" t="str">
        <f aca="false">VLOOKUP($B3976,'Product Master'!$A$2:$O$5991,4,FALSE())</f>
        <v>Harborline Organic Bananas, each</v>
      </c>
      <c r="G3976" s="4" t="str">
        <f aca="false">VLOOKUP($B3976,'Product Master'!$A$2:$O$5991,9,FALSE())</f>
        <v>each</v>
      </c>
      <c r="H3976" s="5" t="s">
        <v>16</v>
      </c>
      <c r="I3976" s="6" t="n">
        <f aca="false">VLOOKUP($B3976,'Product Master'!$A$2:$O$5991,14,FALSE())</f>
        <v>4.99</v>
      </c>
      <c r="J3976" s="7" t="n">
        <f aca="false">VLOOKUP($B3976,'Product Master'!$A$2:$O$5991,13,FALSE())</f>
        <v>6</v>
      </c>
      <c r="K3976" s="7" t="str">
        <f aca="false">VLOOKUP($B3976,'Product Master'!$A$2:$O$5991,11,FALSE())</f>
        <v>Y</v>
      </c>
      <c r="L3976" s="7" t="str">
        <f aca="false">VLOOKUP($B3976,'Product Master'!$A$2:$O$5991,12,FALSE())</f>
        <v>Y</v>
      </c>
      <c r="M3976" s="3" t="n">
        <v>195</v>
      </c>
      <c r="N3976" s="3" t="n">
        <v>13</v>
      </c>
    </row>
    <row r="3977" customFormat="false" ht="15" hidden="false" customHeight="true" outlineLevel="0" collapsed="false">
      <c r="A3977" s="3" t="s">
        <v>7965</v>
      </c>
      <c r="B3977" s="3" t="s">
        <v>7966</v>
      </c>
      <c r="C3977" s="4" t="str">
        <f aca="false">VLOOKUP($B3977,'Product Master'!$A$2:$O$5991,7,FALSE())</f>
        <v>Deli</v>
      </c>
      <c r="D3977" s="4" t="str">
        <f aca="false">VLOOKUP($B3977,'Product Master'!$A$2:$O$5991,8,FALSE())</f>
        <v>Sliced Meats</v>
      </c>
      <c r="E3977" s="4" t="str">
        <f aca="false">VLOOKUP($B3977,'Product Master'!$A$2:$O$5991,5,FALSE())</f>
        <v>Harborline</v>
      </c>
      <c r="F3977" s="4" t="str">
        <f aca="false">VLOOKUP($B3977,'Product Master'!$A$2:$O$5991,4,FALSE())</f>
        <v>Harborline Bologna, per lb</v>
      </c>
      <c r="G3977" s="4" t="str">
        <f aca="false">VLOOKUP($B3977,'Product Master'!$A$2:$O$5991,9,FALSE())</f>
        <v>per lb</v>
      </c>
      <c r="H3977" s="5" t="s">
        <v>16</v>
      </c>
      <c r="I3977" s="6" t="n">
        <f aca="false">VLOOKUP($B3977,'Product Master'!$A$2:$O$5991,14,FALSE())</f>
        <v>7.89</v>
      </c>
      <c r="J3977" s="7" t="n">
        <f aca="false">VLOOKUP($B3977,'Product Master'!$A$2:$O$5991,13,FALSE())</f>
        <v>6</v>
      </c>
      <c r="K3977" s="7" t="str">
        <f aca="false">VLOOKUP($B3977,'Product Master'!$A$2:$O$5991,11,FALSE())</f>
        <v>Y</v>
      </c>
      <c r="L3977" s="7" t="str">
        <f aca="false">VLOOKUP($B3977,'Product Master'!$A$2:$O$5991,12,FALSE())</f>
        <v>Y</v>
      </c>
      <c r="M3977" s="3" t="n">
        <v>32</v>
      </c>
      <c r="N3977" s="3" t="n">
        <v>20</v>
      </c>
    </row>
    <row r="3978" customFormat="false" ht="15" hidden="false" customHeight="true" outlineLevel="0" collapsed="false">
      <c r="A3978" s="3" t="s">
        <v>7967</v>
      </c>
      <c r="B3978" s="3" t="s">
        <v>7968</v>
      </c>
      <c r="C3978" s="4" t="str">
        <f aca="false">VLOOKUP($B3978,'Product Master'!$A$2:$O$5991,7,FALSE())</f>
        <v>Deli</v>
      </c>
      <c r="D3978" s="4" t="str">
        <f aca="false">VLOOKUP($B3978,'Product Master'!$A$2:$O$5991,8,FALSE())</f>
        <v>Sliced Meats</v>
      </c>
      <c r="E3978" s="4" t="str">
        <f aca="false">VLOOKUP($B3978,'Product Master'!$A$2:$O$5991,5,FALSE())</f>
        <v>Alpine Slice</v>
      </c>
      <c r="F3978" s="4" t="str">
        <f aca="false">VLOOKUP($B3978,'Product Master'!$A$2:$O$5991,4,FALSE())</f>
        <v>Alpine Slice Ham, per lb</v>
      </c>
      <c r="G3978" s="4" t="str">
        <f aca="false">VLOOKUP($B3978,'Product Master'!$A$2:$O$5991,9,FALSE())</f>
        <v>per lb</v>
      </c>
      <c r="H3978" s="5" t="s">
        <v>16</v>
      </c>
      <c r="I3978" s="6" t="n">
        <f aca="false">VLOOKUP($B3978,'Product Master'!$A$2:$O$5991,14,FALSE())</f>
        <v>10.79</v>
      </c>
      <c r="J3978" s="7" t="n">
        <f aca="false">VLOOKUP($B3978,'Product Master'!$A$2:$O$5991,13,FALSE())</f>
        <v>1</v>
      </c>
      <c r="K3978" s="7" t="str">
        <f aca="false">VLOOKUP($B3978,'Product Master'!$A$2:$O$5991,11,FALSE())</f>
        <v>N</v>
      </c>
      <c r="L3978" s="7" t="str">
        <f aca="false">VLOOKUP($B3978,'Product Master'!$A$2:$O$5991,12,FALSE())</f>
        <v>Y</v>
      </c>
      <c r="M3978" s="3" t="n">
        <v>144</v>
      </c>
      <c r="N3978" s="3" t="n">
        <v>33</v>
      </c>
    </row>
    <row r="3979" customFormat="false" ht="15" hidden="false" customHeight="true" outlineLevel="0" collapsed="false">
      <c r="A3979" s="3" t="s">
        <v>7969</v>
      </c>
      <c r="B3979" s="3" t="s">
        <v>7970</v>
      </c>
      <c r="C3979" s="4" t="str">
        <f aca="false">VLOOKUP($B3979,'Product Master'!$A$2:$O$5991,7,FALSE())</f>
        <v>Deli</v>
      </c>
      <c r="D3979" s="4" t="str">
        <f aca="false">VLOOKUP($B3979,'Product Master'!$A$2:$O$5991,8,FALSE())</f>
        <v>Sliced Meats</v>
      </c>
      <c r="E3979" s="4" t="str">
        <f aca="false">VLOOKUP($B3979,'Product Master'!$A$2:$O$5991,5,FALSE())</f>
        <v>Harborline</v>
      </c>
      <c r="F3979" s="4" t="str">
        <f aca="false">VLOOKUP($B3979,'Product Master'!$A$2:$O$5991,4,FALSE())</f>
        <v>Harborline Pastrami, per lb</v>
      </c>
      <c r="G3979" s="4" t="str">
        <f aca="false">VLOOKUP($B3979,'Product Master'!$A$2:$O$5991,9,FALSE())</f>
        <v>per lb</v>
      </c>
      <c r="H3979" s="5" t="s">
        <v>16</v>
      </c>
      <c r="I3979" s="6" t="n">
        <f aca="false">VLOOKUP($B3979,'Product Master'!$A$2:$O$5991,14,FALSE())</f>
        <v>9.79</v>
      </c>
      <c r="J3979" s="7" t="n">
        <f aca="false">VLOOKUP($B3979,'Product Master'!$A$2:$O$5991,13,FALSE())</f>
        <v>6</v>
      </c>
      <c r="K3979" s="7" t="str">
        <f aca="false">VLOOKUP($B3979,'Product Master'!$A$2:$O$5991,11,FALSE())</f>
        <v>Y</v>
      </c>
      <c r="L3979" s="7" t="str">
        <f aca="false">VLOOKUP($B3979,'Product Master'!$A$2:$O$5991,12,FALSE())</f>
        <v>Y</v>
      </c>
      <c r="M3979" s="3" t="n">
        <v>100</v>
      </c>
      <c r="N3979" s="3" t="n">
        <v>30</v>
      </c>
    </row>
    <row r="3980" customFormat="false" ht="15" hidden="false" customHeight="true" outlineLevel="0" collapsed="false">
      <c r="A3980" s="3" t="s">
        <v>7971</v>
      </c>
      <c r="B3980" s="3" t="s">
        <v>7972</v>
      </c>
      <c r="C3980" s="4" t="str">
        <f aca="false">VLOOKUP($B3980,'Product Master'!$A$2:$O$5991,7,FALSE())</f>
        <v>Deli</v>
      </c>
      <c r="D3980" s="4" t="str">
        <f aca="false">VLOOKUP($B3980,'Product Master'!$A$2:$O$5991,8,FALSE())</f>
        <v>Sliced Meats</v>
      </c>
      <c r="E3980" s="4" t="str">
        <f aca="false">VLOOKUP($B3980,'Product Master'!$A$2:$O$5991,5,FALSE())</f>
        <v>Alpine Slice</v>
      </c>
      <c r="F3980" s="4" t="str">
        <f aca="false">VLOOKUP($B3980,'Product Master'!$A$2:$O$5991,4,FALSE())</f>
        <v>Alpine Slice Pastrami, per lb</v>
      </c>
      <c r="G3980" s="4" t="str">
        <f aca="false">VLOOKUP($B3980,'Product Master'!$A$2:$O$5991,9,FALSE())</f>
        <v>per lb</v>
      </c>
      <c r="H3980" s="5" t="s">
        <v>16</v>
      </c>
      <c r="I3980" s="6" t="n">
        <f aca="false">VLOOKUP($B3980,'Product Master'!$A$2:$O$5991,14,FALSE())</f>
        <v>11.49</v>
      </c>
      <c r="J3980" s="7" t="n">
        <f aca="false">VLOOKUP($B3980,'Product Master'!$A$2:$O$5991,13,FALSE())</f>
        <v>8</v>
      </c>
      <c r="K3980" s="7" t="str">
        <f aca="false">VLOOKUP($B3980,'Product Master'!$A$2:$O$5991,11,FALSE())</f>
        <v>N</v>
      </c>
      <c r="L3980" s="7" t="str">
        <f aca="false">VLOOKUP($B3980,'Product Master'!$A$2:$O$5991,12,FALSE())</f>
        <v>Y</v>
      </c>
      <c r="M3980" s="3" t="n">
        <v>163</v>
      </c>
      <c r="N3980" s="3" t="n">
        <v>26</v>
      </c>
    </row>
    <row r="3981" customFormat="false" ht="15" hidden="false" customHeight="true" outlineLevel="0" collapsed="false">
      <c r="A3981" s="3" t="s">
        <v>7973</v>
      </c>
      <c r="B3981" s="3" t="s">
        <v>7974</v>
      </c>
      <c r="C3981" s="4" t="str">
        <f aca="false">VLOOKUP($B3981,'Product Master'!$A$2:$O$5991,7,FALSE())</f>
        <v>Deli</v>
      </c>
      <c r="D3981" s="4" t="str">
        <f aca="false">VLOOKUP($B3981,'Product Master'!$A$2:$O$5991,8,FALSE())</f>
        <v>Sliced Meats</v>
      </c>
      <c r="E3981" s="4" t="str">
        <f aca="false">VLOOKUP($B3981,'Product Master'!$A$2:$O$5991,5,FALSE())</f>
        <v>Alpine Slice</v>
      </c>
      <c r="F3981" s="4" t="str">
        <f aca="false">VLOOKUP($B3981,'Product Master'!$A$2:$O$5991,4,FALSE())</f>
        <v>Alpine Slice Salami, per lb</v>
      </c>
      <c r="G3981" s="4" t="str">
        <f aca="false">VLOOKUP($B3981,'Product Master'!$A$2:$O$5991,9,FALSE())</f>
        <v>per lb</v>
      </c>
      <c r="H3981" s="5" t="s">
        <v>16</v>
      </c>
      <c r="I3981" s="6" t="n">
        <f aca="false">VLOOKUP($B3981,'Product Master'!$A$2:$O$5991,14,FALSE())</f>
        <v>11.39</v>
      </c>
      <c r="J3981" s="7" t="n">
        <f aca="false">VLOOKUP($B3981,'Product Master'!$A$2:$O$5991,13,FALSE())</f>
        <v>6</v>
      </c>
      <c r="K3981" s="7" t="str">
        <f aca="false">VLOOKUP($B3981,'Product Master'!$A$2:$O$5991,11,FALSE())</f>
        <v>N</v>
      </c>
      <c r="L3981" s="7" t="str">
        <f aca="false">VLOOKUP($B3981,'Product Master'!$A$2:$O$5991,12,FALSE())</f>
        <v>Y</v>
      </c>
      <c r="M3981" s="3" t="n">
        <v>39</v>
      </c>
      <c r="N3981" s="3" t="n">
        <v>16</v>
      </c>
    </row>
    <row r="3982" customFormat="false" ht="15" hidden="false" customHeight="true" outlineLevel="0" collapsed="false">
      <c r="A3982" s="3" t="s">
        <v>7975</v>
      </c>
      <c r="B3982" s="3" t="s">
        <v>7976</v>
      </c>
      <c r="C3982" s="4" t="str">
        <f aca="false">VLOOKUP($B3982,'Product Master'!$A$2:$O$5991,7,FALSE())</f>
        <v>Deli</v>
      </c>
      <c r="D3982" s="4" t="str">
        <f aca="false">VLOOKUP($B3982,'Product Master'!$A$2:$O$5991,8,FALSE())</f>
        <v>Sliced Meats</v>
      </c>
      <c r="E3982" s="4" t="str">
        <f aca="false">VLOOKUP($B3982,'Product Master'!$A$2:$O$5991,5,FALSE())</f>
        <v>Cobblestone Deli</v>
      </c>
      <c r="F3982" s="4" t="str">
        <f aca="false">VLOOKUP($B3982,'Product Master'!$A$2:$O$5991,4,FALSE())</f>
        <v>Cobblestone Deli Turkey Breast, per lb</v>
      </c>
      <c r="G3982" s="4" t="str">
        <f aca="false">VLOOKUP($B3982,'Product Master'!$A$2:$O$5991,9,FALSE())</f>
        <v>per lb</v>
      </c>
      <c r="H3982" s="5" t="s">
        <v>16</v>
      </c>
      <c r="I3982" s="6" t="n">
        <f aca="false">VLOOKUP($B3982,'Product Master'!$A$2:$O$5991,14,FALSE())</f>
        <v>7.99</v>
      </c>
      <c r="J3982" s="7" t="n">
        <f aca="false">VLOOKUP($B3982,'Product Master'!$A$2:$O$5991,13,FALSE())</f>
        <v>12</v>
      </c>
      <c r="K3982" s="7" t="str">
        <f aca="false">VLOOKUP($B3982,'Product Master'!$A$2:$O$5991,11,FALSE())</f>
        <v>N</v>
      </c>
      <c r="L3982" s="7" t="str">
        <f aca="false">VLOOKUP($B3982,'Product Master'!$A$2:$O$5991,12,FALSE())</f>
        <v>Y</v>
      </c>
      <c r="M3982" s="3" t="n">
        <v>193</v>
      </c>
      <c r="N3982" s="3" t="n">
        <v>11</v>
      </c>
    </row>
    <row r="3983" customFormat="false" ht="15" hidden="false" customHeight="true" outlineLevel="0" collapsed="false">
      <c r="A3983" s="3" t="s">
        <v>7977</v>
      </c>
      <c r="B3983" s="3" t="s">
        <v>7978</v>
      </c>
      <c r="C3983" s="4" t="str">
        <f aca="false">VLOOKUP($B3983,'Product Master'!$A$2:$O$5991,7,FALSE())</f>
        <v>Deli</v>
      </c>
      <c r="D3983" s="4" t="str">
        <f aca="false">VLOOKUP($B3983,'Product Master'!$A$2:$O$5991,8,FALSE())</f>
        <v>Sliced Meats</v>
      </c>
      <c r="E3983" s="4" t="str">
        <f aca="false">VLOOKUP($B3983,'Product Master'!$A$2:$O$5991,5,FALSE())</f>
        <v>Alpine Slice</v>
      </c>
      <c r="F3983" s="4" t="str">
        <f aca="false">VLOOKUP($B3983,'Product Master'!$A$2:$O$5991,4,FALSE())</f>
        <v>Alpine Slice Roast Beef, per lb</v>
      </c>
      <c r="G3983" s="4" t="str">
        <f aca="false">VLOOKUP($B3983,'Product Master'!$A$2:$O$5991,9,FALSE())</f>
        <v>per lb</v>
      </c>
      <c r="H3983" s="5" t="s">
        <v>16</v>
      </c>
      <c r="I3983" s="6" t="n">
        <f aca="false">VLOOKUP($B3983,'Product Master'!$A$2:$O$5991,14,FALSE())</f>
        <v>11.49</v>
      </c>
      <c r="J3983" s="7" t="n">
        <f aca="false">VLOOKUP($B3983,'Product Master'!$A$2:$O$5991,13,FALSE())</f>
        <v>8</v>
      </c>
      <c r="K3983" s="7" t="str">
        <f aca="false">VLOOKUP($B3983,'Product Master'!$A$2:$O$5991,11,FALSE())</f>
        <v>N</v>
      </c>
      <c r="L3983" s="7" t="str">
        <f aca="false">VLOOKUP($B3983,'Product Master'!$A$2:$O$5991,12,FALSE())</f>
        <v>Y</v>
      </c>
      <c r="M3983" s="3" t="n">
        <v>181</v>
      </c>
      <c r="N3983" s="3" t="n">
        <v>13</v>
      </c>
    </row>
    <row r="3984" customFormat="false" ht="15" hidden="false" customHeight="true" outlineLevel="0" collapsed="false">
      <c r="A3984" s="3" t="s">
        <v>7979</v>
      </c>
      <c r="B3984" s="3" t="s">
        <v>7980</v>
      </c>
      <c r="C3984" s="4" t="str">
        <f aca="false">VLOOKUP($B3984,'Product Master'!$A$2:$O$5991,7,FALSE())</f>
        <v>Deli</v>
      </c>
      <c r="D3984" s="4" t="str">
        <f aca="false">VLOOKUP($B3984,'Product Master'!$A$2:$O$5991,8,FALSE())</f>
        <v>Sliced Meats</v>
      </c>
      <c r="E3984" s="4" t="str">
        <f aca="false">VLOOKUP($B3984,'Product Master'!$A$2:$O$5991,5,FALSE())</f>
        <v>Harborline</v>
      </c>
      <c r="F3984" s="4" t="str">
        <f aca="false">VLOOKUP($B3984,'Product Master'!$A$2:$O$5991,4,FALSE())</f>
        <v>Harborline Roast Beef, per lb</v>
      </c>
      <c r="G3984" s="4" t="str">
        <f aca="false">VLOOKUP($B3984,'Product Master'!$A$2:$O$5991,9,FALSE())</f>
        <v>per lb</v>
      </c>
      <c r="H3984" s="5" t="s">
        <v>16</v>
      </c>
      <c r="I3984" s="6" t="n">
        <f aca="false">VLOOKUP($B3984,'Product Master'!$A$2:$O$5991,14,FALSE())</f>
        <v>10.89</v>
      </c>
      <c r="J3984" s="7" t="n">
        <f aca="false">VLOOKUP($B3984,'Product Master'!$A$2:$O$5991,13,FALSE())</f>
        <v>8</v>
      </c>
      <c r="K3984" s="7" t="str">
        <f aca="false">VLOOKUP($B3984,'Product Master'!$A$2:$O$5991,11,FALSE())</f>
        <v>Y</v>
      </c>
      <c r="L3984" s="7" t="str">
        <f aca="false">VLOOKUP($B3984,'Product Master'!$A$2:$O$5991,12,FALSE())</f>
        <v>Y</v>
      </c>
      <c r="M3984" s="3" t="n">
        <v>51</v>
      </c>
      <c r="N3984" s="3" t="n">
        <v>57</v>
      </c>
    </row>
    <row r="3985" customFormat="false" ht="15" hidden="false" customHeight="true" outlineLevel="0" collapsed="false">
      <c r="A3985" s="3" t="s">
        <v>7981</v>
      </c>
      <c r="B3985" s="3" t="s">
        <v>7982</v>
      </c>
      <c r="C3985" s="4" t="str">
        <f aca="false">VLOOKUP($B3985,'Product Master'!$A$2:$O$5991,7,FALSE())</f>
        <v>Deli</v>
      </c>
      <c r="D3985" s="4" t="str">
        <f aca="false">VLOOKUP($B3985,'Product Master'!$A$2:$O$5991,8,FALSE())</f>
        <v>Sliced Meats</v>
      </c>
      <c r="E3985" s="4" t="str">
        <f aca="false">VLOOKUP($B3985,'Product Master'!$A$2:$O$5991,5,FALSE())</f>
        <v>Cobblestone Deli</v>
      </c>
      <c r="F3985" s="4" t="str">
        <f aca="false">VLOOKUP($B3985,'Product Master'!$A$2:$O$5991,4,FALSE())</f>
        <v>Cobblestone Deli Ham, per lb</v>
      </c>
      <c r="G3985" s="4" t="str">
        <f aca="false">VLOOKUP($B3985,'Product Master'!$A$2:$O$5991,9,FALSE())</f>
        <v>per lb</v>
      </c>
      <c r="H3985" s="5" t="s">
        <v>16</v>
      </c>
      <c r="I3985" s="6" t="n">
        <f aca="false">VLOOKUP($B3985,'Product Master'!$A$2:$O$5991,14,FALSE())</f>
        <v>10.79</v>
      </c>
      <c r="J3985" s="7" t="n">
        <f aca="false">VLOOKUP($B3985,'Product Master'!$A$2:$O$5991,13,FALSE())</f>
        <v>8</v>
      </c>
      <c r="K3985" s="7" t="str">
        <f aca="false">VLOOKUP($B3985,'Product Master'!$A$2:$O$5991,11,FALSE())</f>
        <v>N</v>
      </c>
      <c r="L3985" s="7" t="str">
        <f aca="false">VLOOKUP($B3985,'Product Master'!$A$2:$O$5991,12,FALSE())</f>
        <v>Y</v>
      </c>
      <c r="M3985" s="3" t="n">
        <v>231</v>
      </c>
      <c r="N3985" s="3" t="n">
        <v>17</v>
      </c>
    </row>
    <row r="3986" customFormat="false" ht="15" hidden="false" customHeight="true" outlineLevel="0" collapsed="false">
      <c r="A3986" s="3" t="s">
        <v>7983</v>
      </c>
      <c r="B3986" s="3" t="s">
        <v>7984</v>
      </c>
      <c r="C3986" s="4" t="str">
        <f aca="false">VLOOKUP($B3986,'Product Master'!$A$2:$O$5991,7,FALSE())</f>
        <v>Deli</v>
      </c>
      <c r="D3986" s="4" t="str">
        <f aca="false">VLOOKUP($B3986,'Product Master'!$A$2:$O$5991,8,FALSE())</f>
        <v>Sliced Meats</v>
      </c>
      <c r="E3986" s="4" t="str">
        <f aca="false">VLOOKUP($B3986,'Product Master'!$A$2:$O$5991,5,FALSE())</f>
        <v>Cobblestone Deli</v>
      </c>
      <c r="F3986" s="4" t="str">
        <f aca="false">VLOOKUP($B3986,'Product Master'!$A$2:$O$5991,4,FALSE())</f>
        <v>Cobblestone Deli Pastrami, per lb</v>
      </c>
      <c r="G3986" s="4" t="str">
        <f aca="false">VLOOKUP($B3986,'Product Master'!$A$2:$O$5991,9,FALSE())</f>
        <v>per lb</v>
      </c>
      <c r="H3986" s="5" t="s">
        <v>16</v>
      </c>
      <c r="I3986" s="6" t="n">
        <f aca="false">VLOOKUP($B3986,'Product Master'!$A$2:$O$5991,14,FALSE())</f>
        <v>9.99</v>
      </c>
      <c r="J3986" s="7" t="n">
        <f aca="false">VLOOKUP($B3986,'Product Master'!$A$2:$O$5991,13,FALSE())</f>
        <v>12</v>
      </c>
      <c r="K3986" s="7" t="str">
        <f aca="false">VLOOKUP($B3986,'Product Master'!$A$2:$O$5991,11,FALSE())</f>
        <v>N</v>
      </c>
      <c r="L3986" s="7" t="str">
        <f aca="false">VLOOKUP($B3986,'Product Master'!$A$2:$O$5991,12,FALSE())</f>
        <v>Y</v>
      </c>
      <c r="M3986" s="3" t="n">
        <v>268</v>
      </c>
      <c r="N3986" s="3" t="n">
        <v>41</v>
      </c>
    </row>
    <row r="3987" customFormat="false" ht="15" hidden="false" customHeight="true" outlineLevel="0" collapsed="false">
      <c r="A3987" s="3" t="s">
        <v>7985</v>
      </c>
      <c r="B3987" s="3" t="s">
        <v>7986</v>
      </c>
      <c r="C3987" s="4" t="str">
        <f aca="false">VLOOKUP($B3987,'Product Master'!$A$2:$O$5991,7,FALSE())</f>
        <v>Deli</v>
      </c>
      <c r="D3987" s="4" t="str">
        <f aca="false">VLOOKUP($B3987,'Product Master'!$A$2:$O$5991,8,FALSE())</f>
        <v>Sliced Meats</v>
      </c>
      <c r="E3987" s="4" t="str">
        <f aca="false">VLOOKUP($B3987,'Product Master'!$A$2:$O$5991,5,FALSE())</f>
        <v>Cobblestone Deli</v>
      </c>
      <c r="F3987" s="4" t="str">
        <f aca="false">VLOOKUP($B3987,'Product Master'!$A$2:$O$5991,4,FALSE())</f>
        <v>Cobblestone Deli Bologna, per lb</v>
      </c>
      <c r="G3987" s="4" t="str">
        <f aca="false">VLOOKUP($B3987,'Product Master'!$A$2:$O$5991,9,FALSE())</f>
        <v>per lb</v>
      </c>
      <c r="H3987" s="5" t="s">
        <v>16</v>
      </c>
      <c r="I3987" s="6" t="n">
        <f aca="false">VLOOKUP($B3987,'Product Master'!$A$2:$O$5991,14,FALSE())</f>
        <v>9.49</v>
      </c>
      <c r="J3987" s="7" t="n">
        <f aca="false">VLOOKUP($B3987,'Product Master'!$A$2:$O$5991,13,FALSE())</f>
        <v>12</v>
      </c>
      <c r="K3987" s="7" t="str">
        <f aca="false">VLOOKUP($B3987,'Product Master'!$A$2:$O$5991,11,FALSE())</f>
        <v>N</v>
      </c>
      <c r="L3987" s="7" t="str">
        <f aca="false">VLOOKUP($B3987,'Product Master'!$A$2:$O$5991,12,FALSE())</f>
        <v>Y</v>
      </c>
      <c r="M3987" s="3" t="n">
        <v>280</v>
      </c>
      <c r="N3987" s="3" t="n">
        <v>9</v>
      </c>
    </row>
    <row r="3988" customFormat="false" ht="15" hidden="false" customHeight="true" outlineLevel="0" collapsed="false">
      <c r="A3988" s="3" t="s">
        <v>7987</v>
      </c>
      <c r="B3988" s="3" t="s">
        <v>7988</v>
      </c>
      <c r="C3988" s="4" t="str">
        <f aca="false">VLOOKUP($B3988,'Product Master'!$A$2:$O$5991,7,FALSE())</f>
        <v>Deli</v>
      </c>
      <c r="D3988" s="4" t="str">
        <f aca="false">VLOOKUP($B3988,'Product Master'!$A$2:$O$5991,8,FALSE())</f>
        <v>Sliced Meats</v>
      </c>
      <c r="E3988" s="4" t="str">
        <f aca="false">VLOOKUP($B3988,'Product Master'!$A$2:$O$5991,5,FALSE())</f>
        <v>Harborline</v>
      </c>
      <c r="F3988" s="4" t="str">
        <f aca="false">VLOOKUP($B3988,'Product Master'!$A$2:$O$5991,4,FALSE())</f>
        <v>Harborline Ham, per lb</v>
      </c>
      <c r="G3988" s="4" t="str">
        <f aca="false">VLOOKUP($B3988,'Product Master'!$A$2:$O$5991,9,FALSE())</f>
        <v>per lb</v>
      </c>
      <c r="H3988" s="5" t="s">
        <v>16</v>
      </c>
      <c r="I3988" s="6" t="n">
        <f aca="false">VLOOKUP($B3988,'Product Master'!$A$2:$O$5991,14,FALSE())</f>
        <v>7.99</v>
      </c>
      <c r="J3988" s="7" t="n">
        <f aca="false">VLOOKUP($B3988,'Product Master'!$A$2:$O$5991,13,FALSE())</f>
        <v>6</v>
      </c>
      <c r="K3988" s="7" t="str">
        <f aca="false">VLOOKUP($B3988,'Product Master'!$A$2:$O$5991,11,FALSE())</f>
        <v>Y</v>
      </c>
      <c r="L3988" s="7" t="str">
        <f aca="false">VLOOKUP($B3988,'Product Master'!$A$2:$O$5991,12,FALSE())</f>
        <v>Y</v>
      </c>
      <c r="M3988" s="3" t="n">
        <v>170</v>
      </c>
      <c r="N3988" s="3" t="n">
        <v>35</v>
      </c>
    </row>
    <row r="3989" customFormat="false" ht="15" hidden="false" customHeight="true" outlineLevel="0" collapsed="false">
      <c r="A3989" s="3" t="s">
        <v>7989</v>
      </c>
      <c r="B3989" s="3" t="s">
        <v>7990</v>
      </c>
      <c r="C3989" s="4" t="str">
        <f aca="false">VLOOKUP($B3989,'Product Master'!$A$2:$O$5991,7,FALSE())</f>
        <v>Deli</v>
      </c>
      <c r="D3989" s="4" t="str">
        <f aca="false">VLOOKUP($B3989,'Product Master'!$A$2:$O$5991,8,FALSE())</f>
        <v>Sliced Meats</v>
      </c>
      <c r="E3989" s="4" t="str">
        <f aca="false">VLOOKUP($B3989,'Product Master'!$A$2:$O$5991,5,FALSE())</f>
        <v>Harborline</v>
      </c>
      <c r="F3989" s="4" t="str">
        <f aca="false">VLOOKUP($B3989,'Product Master'!$A$2:$O$5991,4,FALSE())</f>
        <v>Harborline Turkey Breast, per lb</v>
      </c>
      <c r="G3989" s="4" t="str">
        <f aca="false">VLOOKUP($B3989,'Product Master'!$A$2:$O$5991,9,FALSE())</f>
        <v>per lb</v>
      </c>
      <c r="H3989" s="5" t="s">
        <v>16</v>
      </c>
      <c r="I3989" s="6" t="n">
        <f aca="false">VLOOKUP($B3989,'Product Master'!$A$2:$O$5991,14,FALSE())</f>
        <v>7.49</v>
      </c>
      <c r="J3989" s="7" t="n">
        <f aca="false">VLOOKUP($B3989,'Product Master'!$A$2:$O$5991,13,FALSE())</f>
        <v>8</v>
      </c>
      <c r="K3989" s="7" t="str">
        <f aca="false">VLOOKUP($B3989,'Product Master'!$A$2:$O$5991,11,FALSE())</f>
        <v>Y</v>
      </c>
      <c r="L3989" s="7" t="str">
        <f aca="false">VLOOKUP($B3989,'Product Master'!$A$2:$O$5991,12,FALSE())</f>
        <v>Y</v>
      </c>
      <c r="M3989" s="3" t="n">
        <v>103</v>
      </c>
      <c r="N3989" s="3" t="n">
        <v>23</v>
      </c>
    </row>
    <row r="3990" customFormat="false" ht="15" hidden="false" customHeight="true" outlineLevel="0" collapsed="false">
      <c r="A3990" s="3" t="s">
        <v>7991</v>
      </c>
      <c r="B3990" s="3" t="s">
        <v>7992</v>
      </c>
      <c r="C3990" s="4" t="str">
        <f aca="false">VLOOKUP($B3990,'Product Master'!$A$2:$O$5991,7,FALSE())</f>
        <v>Deli</v>
      </c>
      <c r="D3990" s="4" t="str">
        <f aca="false">VLOOKUP($B3990,'Product Master'!$A$2:$O$5991,8,FALSE())</f>
        <v>Sliced Meats</v>
      </c>
      <c r="E3990" s="4" t="str">
        <f aca="false">VLOOKUP($B3990,'Product Master'!$A$2:$O$5991,5,FALSE())</f>
        <v>Alpine Slice</v>
      </c>
      <c r="F3990" s="4" t="str">
        <f aca="false">VLOOKUP($B3990,'Product Master'!$A$2:$O$5991,4,FALSE())</f>
        <v>Alpine Slice Turkey Breast, per lb</v>
      </c>
      <c r="G3990" s="4" t="str">
        <f aca="false">VLOOKUP($B3990,'Product Master'!$A$2:$O$5991,9,FALSE())</f>
        <v>per lb</v>
      </c>
      <c r="H3990" s="5" t="s">
        <v>16</v>
      </c>
      <c r="I3990" s="6" t="n">
        <f aca="false">VLOOKUP($B3990,'Product Master'!$A$2:$O$5991,14,FALSE())</f>
        <v>7.79</v>
      </c>
      <c r="J3990" s="7" t="n">
        <f aca="false">VLOOKUP($B3990,'Product Master'!$A$2:$O$5991,13,FALSE())</f>
        <v>8</v>
      </c>
      <c r="K3990" s="7" t="str">
        <f aca="false">VLOOKUP($B3990,'Product Master'!$A$2:$O$5991,11,FALSE())</f>
        <v>N</v>
      </c>
      <c r="L3990" s="7" t="str">
        <f aca="false">VLOOKUP($B3990,'Product Master'!$A$2:$O$5991,12,FALSE())</f>
        <v>Y</v>
      </c>
      <c r="M3990" s="3" t="n">
        <v>105</v>
      </c>
      <c r="N3990" s="3" t="n">
        <v>55</v>
      </c>
    </row>
    <row r="3991" customFormat="false" ht="15" hidden="false" customHeight="true" outlineLevel="0" collapsed="false">
      <c r="A3991" s="3" t="s">
        <v>7993</v>
      </c>
      <c r="B3991" s="3" t="s">
        <v>7994</v>
      </c>
      <c r="C3991" s="4" t="str">
        <f aca="false">VLOOKUP($B3991,'Product Master'!$A$2:$O$5991,7,FALSE())</f>
        <v>Deli</v>
      </c>
      <c r="D3991" s="4" t="str">
        <f aca="false">VLOOKUP($B3991,'Product Master'!$A$2:$O$5991,8,FALSE())</f>
        <v>Sliced Meats</v>
      </c>
      <c r="E3991" s="4" t="str">
        <f aca="false">VLOOKUP($B3991,'Product Master'!$A$2:$O$5991,5,FALSE())</f>
        <v>Alpine Slice</v>
      </c>
      <c r="F3991" s="4" t="str">
        <f aca="false">VLOOKUP($B3991,'Product Master'!$A$2:$O$5991,4,FALSE())</f>
        <v>Alpine Slice Bologna, per lb</v>
      </c>
      <c r="G3991" s="4" t="str">
        <f aca="false">VLOOKUP($B3991,'Product Master'!$A$2:$O$5991,9,FALSE())</f>
        <v>per lb</v>
      </c>
      <c r="H3991" s="5" t="s">
        <v>16</v>
      </c>
      <c r="I3991" s="6" t="n">
        <f aca="false">VLOOKUP($B3991,'Product Master'!$A$2:$O$5991,14,FALSE())</f>
        <v>9.89</v>
      </c>
      <c r="J3991" s="7" t="n">
        <f aca="false">VLOOKUP($B3991,'Product Master'!$A$2:$O$5991,13,FALSE())</f>
        <v>6</v>
      </c>
      <c r="K3991" s="7" t="str">
        <f aca="false">VLOOKUP($B3991,'Product Master'!$A$2:$O$5991,11,FALSE())</f>
        <v>N</v>
      </c>
      <c r="L3991" s="7" t="str">
        <f aca="false">VLOOKUP($B3991,'Product Master'!$A$2:$O$5991,12,FALSE())</f>
        <v>Y</v>
      </c>
      <c r="M3991" s="3" t="n">
        <v>185</v>
      </c>
      <c r="N3991" s="3" t="n">
        <v>39</v>
      </c>
    </row>
    <row r="3992" customFormat="false" ht="15" hidden="false" customHeight="true" outlineLevel="0" collapsed="false">
      <c r="A3992" s="3" t="s">
        <v>7995</v>
      </c>
      <c r="B3992" s="3" t="s">
        <v>7996</v>
      </c>
      <c r="C3992" s="4" t="str">
        <f aca="false">VLOOKUP($B3992,'Product Master'!$A$2:$O$5991,7,FALSE())</f>
        <v>Deli</v>
      </c>
      <c r="D3992" s="4" t="str">
        <f aca="false">VLOOKUP($B3992,'Product Master'!$A$2:$O$5991,8,FALSE())</f>
        <v>Sliced Meats</v>
      </c>
      <c r="E3992" s="4" t="str">
        <f aca="false">VLOOKUP($B3992,'Product Master'!$A$2:$O$5991,5,FALSE())</f>
        <v>Cobblestone Deli</v>
      </c>
      <c r="F3992" s="4" t="str">
        <f aca="false">VLOOKUP($B3992,'Product Master'!$A$2:$O$5991,4,FALSE())</f>
        <v>Cobblestone Deli Roast Beef, per lb</v>
      </c>
      <c r="G3992" s="4" t="str">
        <f aca="false">VLOOKUP($B3992,'Product Master'!$A$2:$O$5991,9,FALSE())</f>
        <v>per lb</v>
      </c>
      <c r="H3992" s="5" t="s">
        <v>16</v>
      </c>
      <c r="I3992" s="6" t="n">
        <f aca="false">VLOOKUP($B3992,'Product Master'!$A$2:$O$5991,14,FALSE())</f>
        <v>7.79</v>
      </c>
      <c r="J3992" s="7" t="n">
        <f aca="false">VLOOKUP($B3992,'Product Master'!$A$2:$O$5991,13,FALSE())</f>
        <v>1</v>
      </c>
      <c r="K3992" s="7" t="str">
        <f aca="false">VLOOKUP($B3992,'Product Master'!$A$2:$O$5991,11,FALSE())</f>
        <v>N</v>
      </c>
      <c r="L3992" s="7" t="str">
        <f aca="false">VLOOKUP($B3992,'Product Master'!$A$2:$O$5991,12,FALSE())</f>
        <v>Y</v>
      </c>
      <c r="M3992" s="3" t="n">
        <v>272</v>
      </c>
      <c r="N3992" s="3" t="n">
        <v>44</v>
      </c>
    </row>
    <row r="3993" customFormat="false" ht="15" hidden="false" customHeight="true" outlineLevel="0" collapsed="false">
      <c r="A3993" s="3" t="s">
        <v>7997</v>
      </c>
      <c r="B3993" s="3" t="s">
        <v>7998</v>
      </c>
      <c r="C3993" s="4" t="str">
        <f aca="false">VLOOKUP($B3993,'Product Master'!$A$2:$O$5991,7,FALSE())</f>
        <v>Deli</v>
      </c>
      <c r="D3993" s="4" t="str">
        <f aca="false">VLOOKUP($B3993,'Product Master'!$A$2:$O$5991,8,FALSE())</f>
        <v>Sliced Meats</v>
      </c>
      <c r="E3993" s="4" t="str">
        <f aca="false">VLOOKUP($B3993,'Product Master'!$A$2:$O$5991,5,FALSE())</f>
        <v>Harborline</v>
      </c>
      <c r="F3993" s="4" t="str">
        <f aca="false">VLOOKUP($B3993,'Product Master'!$A$2:$O$5991,4,FALSE())</f>
        <v>Harborline Salami, per lb</v>
      </c>
      <c r="G3993" s="4" t="str">
        <f aca="false">VLOOKUP($B3993,'Product Master'!$A$2:$O$5991,9,FALSE())</f>
        <v>per lb</v>
      </c>
      <c r="H3993" s="5" t="s">
        <v>16</v>
      </c>
      <c r="I3993" s="6" t="n">
        <f aca="false">VLOOKUP($B3993,'Product Master'!$A$2:$O$5991,14,FALSE())</f>
        <v>11.49</v>
      </c>
      <c r="J3993" s="7" t="n">
        <f aca="false">VLOOKUP($B3993,'Product Master'!$A$2:$O$5991,13,FALSE())</f>
        <v>8</v>
      </c>
      <c r="K3993" s="7" t="str">
        <f aca="false">VLOOKUP($B3993,'Product Master'!$A$2:$O$5991,11,FALSE())</f>
        <v>Y</v>
      </c>
      <c r="L3993" s="7" t="str">
        <f aca="false">VLOOKUP($B3993,'Product Master'!$A$2:$O$5991,12,FALSE())</f>
        <v>Y</v>
      </c>
      <c r="M3993" s="3" t="n">
        <v>76</v>
      </c>
      <c r="N3993" s="3" t="n">
        <v>22</v>
      </c>
    </row>
    <row r="3994" customFormat="false" ht="15" hidden="false" customHeight="true" outlineLevel="0" collapsed="false">
      <c r="A3994" s="3" t="s">
        <v>7999</v>
      </c>
      <c r="B3994" s="3" t="s">
        <v>8000</v>
      </c>
      <c r="C3994" s="4" t="str">
        <f aca="false">VLOOKUP($B3994,'Product Master'!$A$2:$O$5991,7,FALSE())</f>
        <v>Deli</v>
      </c>
      <c r="D3994" s="4" t="str">
        <f aca="false">VLOOKUP($B3994,'Product Master'!$A$2:$O$5991,8,FALSE())</f>
        <v>Sliced Meats</v>
      </c>
      <c r="E3994" s="4" t="str">
        <f aca="false">VLOOKUP($B3994,'Product Master'!$A$2:$O$5991,5,FALSE())</f>
        <v>Cobblestone Deli</v>
      </c>
      <c r="F3994" s="4" t="str">
        <f aca="false">VLOOKUP($B3994,'Product Master'!$A$2:$O$5991,4,FALSE())</f>
        <v>Cobblestone Deli Salami, per lb</v>
      </c>
      <c r="G3994" s="4" t="str">
        <f aca="false">VLOOKUP($B3994,'Product Master'!$A$2:$O$5991,9,FALSE())</f>
        <v>per lb</v>
      </c>
      <c r="H3994" s="5" t="s">
        <v>16</v>
      </c>
      <c r="I3994" s="6" t="n">
        <f aca="false">VLOOKUP($B3994,'Product Master'!$A$2:$O$5991,14,FALSE())</f>
        <v>9.39</v>
      </c>
      <c r="J3994" s="7" t="n">
        <f aca="false">VLOOKUP($B3994,'Product Master'!$A$2:$O$5991,13,FALSE())</f>
        <v>8</v>
      </c>
      <c r="K3994" s="7" t="str">
        <f aca="false">VLOOKUP($B3994,'Product Master'!$A$2:$O$5991,11,FALSE())</f>
        <v>N</v>
      </c>
      <c r="L3994" s="7" t="str">
        <f aca="false">VLOOKUP($B3994,'Product Master'!$A$2:$O$5991,12,FALSE())</f>
        <v>Y</v>
      </c>
      <c r="M3994" s="3" t="n">
        <v>85</v>
      </c>
      <c r="N3994" s="3" t="n">
        <v>56</v>
      </c>
    </row>
    <row r="3995" customFormat="false" ht="15" hidden="false" customHeight="true" outlineLevel="0" collapsed="false">
      <c r="A3995" s="3" t="s">
        <v>8001</v>
      </c>
      <c r="B3995" s="3" t="s">
        <v>8002</v>
      </c>
      <c r="C3995" s="4" t="str">
        <f aca="false">VLOOKUP($B3995,'Product Master'!$A$2:$O$5991,7,FALSE())</f>
        <v>Deli</v>
      </c>
      <c r="D3995" s="4" t="str">
        <f aca="false">VLOOKUP($B3995,'Product Master'!$A$2:$O$5991,8,FALSE())</f>
        <v>Sliced Cheese</v>
      </c>
      <c r="E3995" s="4" t="str">
        <f aca="false">VLOOKUP($B3995,'Product Master'!$A$2:$O$5991,5,FALSE())</f>
        <v>Harborline</v>
      </c>
      <c r="F3995" s="4" t="str">
        <f aca="false">VLOOKUP($B3995,'Product Master'!$A$2:$O$5991,4,FALSE())</f>
        <v>Harborline Swiss, per lb</v>
      </c>
      <c r="G3995" s="4" t="str">
        <f aca="false">VLOOKUP($B3995,'Product Master'!$A$2:$O$5991,9,FALSE())</f>
        <v>per lb</v>
      </c>
      <c r="H3995" s="5" t="s">
        <v>16</v>
      </c>
      <c r="I3995" s="6" t="n">
        <f aca="false">VLOOKUP($B3995,'Product Master'!$A$2:$O$5991,14,FALSE())</f>
        <v>9.89</v>
      </c>
      <c r="J3995" s="7" t="n">
        <f aca="false">VLOOKUP($B3995,'Product Master'!$A$2:$O$5991,13,FALSE())</f>
        <v>8</v>
      </c>
      <c r="K3995" s="7" t="str">
        <f aca="false">VLOOKUP($B3995,'Product Master'!$A$2:$O$5991,11,FALSE())</f>
        <v>Y</v>
      </c>
      <c r="L3995" s="7" t="str">
        <f aca="false">VLOOKUP($B3995,'Product Master'!$A$2:$O$5991,12,FALSE())</f>
        <v>Y</v>
      </c>
      <c r="M3995" s="3" t="n">
        <v>72</v>
      </c>
      <c r="N3995" s="3" t="n">
        <v>10</v>
      </c>
    </row>
    <row r="3996" customFormat="false" ht="15" hidden="false" customHeight="true" outlineLevel="0" collapsed="false">
      <c r="A3996" s="3" t="s">
        <v>8003</v>
      </c>
      <c r="B3996" s="3" t="s">
        <v>8004</v>
      </c>
      <c r="C3996" s="4" t="str">
        <f aca="false">VLOOKUP($B3996,'Product Master'!$A$2:$O$5991,7,FALSE())</f>
        <v>Deli</v>
      </c>
      <c r="D3996" s="4" t="str">
        <f aca="false">VLOOKUP($B3996,'Product Master'!$A$2:$O$5991,8,FALSE())</f>
        <v>Sliced Cheese</v>
      </c>
      <c r="E3996" s="4" t="str">
        <f aca="false">VLOOKUP($B3996,'Product Master'!$A$2:$O$5991,5,FALSE())</f>
        <v>Alpine Slice</v>
      </c>
      <c r="F3996" s="4" t="str">
        <f aca="false">VLOOKUP($B3996,'Product Master'!$A$2:$O$5991,4,FALSE())</f>
        <v>Alpine Slice Swiss, per lb</v>
      </c>
      <c r="G3996" s="4" t="str">
        <f aca="false">VLOOKUP($B3996,'Product Master'!$A$2:$O$5991,9,FALSE())</f>
        <v>per lb</v>
      </c>
      <c r="H3996" s="5" t="s">
        <v>16</v>
      </c>
      <c r="I3996" s="6" t="n">
        <f aca="false">VLOOKUP($B3996,'Product Master'!$A$2:$O$5991,14,FALSE())</f>
        <v>9.49</v>
      </c>
      <c r="J3996" s="7" t="n">
        <f aca="false">VLOOKUP($B3996,'Product Master'!$A$2:$O$5991,13,FALSE())</f>
        <v>8</v>
      </c>
      <c r="K3996" s="7" t="str">
        <f aca="false">VLOOKUP($B3996,'Product Master'!$A$2:$O$5991,11,FALSE())</f>
        <v>N</v>
      </c>
      <c r="L3996" s="7" t="str">
        <f aca="false">VLOOKUP($B3996,'Product Master'!$A$2:$O$5991,12,FALSE())</f>
        <v>Y</v>
      </c>
      <c r="M3996" s="3" t="n">
        <v>27</v>
      </c>
      <c r="N3996" s="3" t="n">
        <v>21</v>
      </c>
    </row>
    <row r="3997" customFormat="false" ht="15" hidden="false" customHeight="true" outlineLevel="0" collapsed="false">
      <c r="A3997" s="3" t="s">
        <v>8005</v>
      </c>
      <c r="B3997" s="3" t="s">
        <v>8006</v>
      </c>
      <c r="C3997" s="4" t="str">
        <f aca="false">VLOOKUP($B3997,'Product Master'!$A$2:$O$5991,7,FALSE())</f>
        <v>Deli</v>
      </c>
      <c r="D3997" s="4" t="str">
        <f aca="false">VLOOKUP($B3997,'Product Master'!$A$2:$O$5991,8,FALSE())</f>
        <v>Sliced Cheese</v>
      </c>
      <c r="E3997" s="4" t="str">
        <f aca="false">VLOOKUP($B3997,'Product Master'!$A$2:$O$5991,5,FALSE())</f>
        <v>Harborline</v>
      </c>
      <c r="F3997" s="4" t="str">
        <f aca="false">VLOOKUP($B3997,'Product Master'!$A$2:$O$5991,4,FALSE())</f>
        <v>Harborline Cheddar, per lb</v>
      </c>
      <c r="G3997" s="4" t="str">
        <f aca="false">VLOOKUP($B3997,'Product Master'!$A$2:$O$5991,9,FALSE())</f>
        <v>per lb</v>
      </c>
      <c r="H3997" s="5" t="s">
        <v>16</v>
      </c>
      <c r="I3997" s="6" t="n">
        <f aca="false">VLOOKUP($B3997,'Product Master'!$A$2:$O$5991,14,FALSE())</f>
        <v>9.39</v>
      </c>
      <c r="J3997" s="7" t="n">
        <f aca="false">VLOOKUP($B3997,'Product Master'!$A$2:$O$5991,13,FALSE())</f>
        <v>8</v>
      </c>
      <c r="K3997" s="7" t="str">
        <f aca="false">VLOOKUP($B3997,'Product Master'!$A$2:$O$5991,11,FALSE())</f>
        <v>Y</v>
      </c>
      <c r="L3997" s="7" t="str">
        <f aca="false">VLOOKUP($B3997,'Product Master'!$A$2:$O$5991,12,FALSE())</f>
        <v>Y</v>
      </c>
      <c r="M3997" s="3" t="n">
        <v>298</v>
      </c>
      <c r="N3997" s="3" t="n">
        <v>59</v>
      </c>
    </row>
    <row r="3998" customFormat="false" ht="15" hidden="false" customHeight="true" outlineLevel="0" collapsed="false">
      <c r="A3998" s="3" t="s">
        <v>8007</v>
      </c>
      <c r="B3998" s="3" t="s">
        <v>8008</v>
      </c>
      <c r="C3998" s="4" t="str">
        <f aca="false">VLOOKUP($B3998,'Product Master'!$A$2:$O$5991,7,FALSE())</f>
        <v>Deli</v>
      </c>
      <c r="D3998" s="4" t="str">
        <f aca="false">VLOOKUP($B3998,'Product Master'!$A$2:$O$5991,8,FALSE())</f>
        <v>Sliced Cheese</v>
      </c>
      <c r="E3998" s="4" t="str">
        <f aca="false">VLOOKUP($B3998,'Product Master'!$A$2:$O$5991,5,FALSE())</f>
        <v>Cobblestone Deli</v>
      </c>
      <c r="F3998" s="4" t="str">
        <f aca="false">VLOOKUP($B3998,'Product Master'!$A$2:$O$5991,4,FALSE())</f>
        <v>Cobblestone Deli Swiss, per lb</v>
      </c>
      <c r="G3998" s="4" t="str">
        <f aca="false">VLOOKUP($B3998,'Product Master'!$A$2:$O$5991,9,FALSE())</f>
        <v>per lb</v>
      </c>
      <c r="H3998" s="5" t="s">
        <v>16</v>
      </c>
      <c r="I3998" s="6" t="n">
        <f aca="false">VLOOKUP($B3998,'Product Master'!$A$2:$O$5991,14,FALSE())</f>
        <v>9.29</v>
      </c>
      <c r="J3998" s="7" t="n">
        <f aca="false">VLOOKUP($B3998,'Product Master'!$A$2:$O$5991,13,FALSE())</f>
        <v>12</v>
      </c>
      <c r="K3998" s="7" t="str">
        <f aca="false">VLOOKUP($B3998,'Product Master'!$A$2:$O$5991,11,FALSE())</f>
        <v>N</v>
      </c>
      <c r="L3998" s="7" t="str">
        <f aca="false">VLOOKUP($B3998,'Product Master'!$A$2:$O$5991,12,FALSE())</f>
        <v>Y</v>
      </c>
      <c r="M3998" s="3" t="n">
        <v>137</v>
      </c>
      <c r="N3998" s="3" t="n">
        <v>49</v>
      </c>
    </row>
    <row r="3999" customFormat="false" ht="15" hidden="false" customHeight="true" outlineLevel="0" collapsed="false">
      <c r="A3999" s="3" t="s">
        <v>8009</v>
      </c>
      <c r="B3999" s="3" t="s">
        <v>8010</v>
      </c>
      <c r="C3999" s="4" t="str">
        <f aca="false">VLOOKUP($B3999,'Product Master'!$A$2:$O$5991,7,FALSE())</f>
        <v>Deli</v>
      </c>
      <c r="D3999" s="4" t="str">
        <f aca="false">VLOOKUP($B3999,'Product Master'!$A$2:$O$5991,8,FALSE())</f>
        <v>Sliced Cheese</v>
      </c>
      <c r="E3999" s="4" t="str">
        <f aca="false">VLOOKUP($B3999,'Product Master'!$A$2:$O$5991,5,FALSE())</f>
        <v>Cobblestone Deli</v>
      </c>
      <c r="F3999" s="4" t="str">
        <f aca="false">VLOOKUP($B3999,'Product Master'!$A$2:$O$5991,4,FALSE())</f>
        <v>Cobblestone Deli American, per lb</v>
      </c>
      <c r="G3999" s="4" t="str">
        <f aca="false">VLOOKUP($B3999,'Product Master'!$A$2:$O$5991,9,FALSE())</f>
        <v>per lb</v>
      </c>
      <c r="H3999" s="5" t="s">
        <v>16</v>
      </c>
      <c r="I3999" s="6" t="n">
        <f aca="false">VLOOKUP($B3999,'Product Master'!$A$2:$O$5991,14,FALSE())</f>
        <v>7.29</v>
      </c>
      <c r="J3999" s="7" t="n">
        <f aca="false">VLOOKUP($B3999,'Product Master'!$A$2:$O$5991,13,FALSE())</f>
        <v>6</v>
      </c>
      <c r="K3999" s="7" t="str">
        <f aca="false">VLOOKUP($B3999,'Product Master'!$A$2:$O$5991,11,FALSE())</f>
        <v>N</v>
      </c>
      <c r="L3999" s="7" t="str">
        <f aca="false">VLOOKUP($B3999,'Product Master'!$A$2:$O$5991,12,FALSE())</f>
        <v>Y</v>
      </c>
      <c r="M3999" s="3" t="n">
        <v>283</v>
      </c>
      <c r="N3999" s="3" t="n">
        <v>19</v>
      </c>
    </row>
    <row r="4000" customFormat="false" ht="15" hidden="false" customHeight="true" outlineLevel="0" collapsed="false">
      <c r="A4000" s="3" t="s">
        <v>8011</v>
      </c>
      <c r="B4000" s="3" t="s">
        <v>8012</v>
      </c>
      <c r="C4000" s="4" t="str">
        <f aca="false">VLOOKUP($B4000,'Product Master'!$A$2:$O$5991,7,FALSE())</f>
        <v>Deli</v>
      </c>
      <c r="D4000" s="4" t="str">
        <f aca="false">VLOOKUP($B4000,'Product Master'!$A$2:$O$5991,8,FALSE())</f>
        <v>Sliced Cheese</v>
      </c>
      <c r="E4000" s="4" t="str">
        <f aca="false">VLOOKUP($B4000,'Product Master'!$A$2:$O$5991,5,FALSE())</f>
        <v>Alpine Slice</v>
      </c>
      <c r="F4000" s="4" t="str">
        <f aca="false">VLOOKUP($B4000,'Product Master'!$A$2:$O$5991,4,FALSE())</f>
        <v>Alpine Slice Pepper Jack, per lb</v>
      </c>
      <c r="G4000" s="4" t="str">
        <f aca="false">VLOOKUP($B4000,'Product Master'!$A$2:$O$5991,9,FALSE())</f>
        <v>per lb</v>
      </c>
      <c r="H4000" s="5" t="s">
        <v>16</v>
      </c>
      <c r="I4000" s="6" t="n">
        <f aca="false">VLOOKUP($B4000,'Product Master'!$A$2:$O$5991,14,FALSE())</f>
        <v>7.29</v>
      </c>
      <c r="J4000" s="7" t="n">
        <f aca="false">VLOOKUP($B4000,'Product Master'!$A$2:$O$5991,13,FALSE())</f>
        <v>8</v>
      </c>
      <c r="K4000" s="7" t="str">
        <f aca="false">VLOOKUP($B4000,'Product Master'!$A$2:$O$5991,11,FALSE())</f>
        <v>N</v>
      </c>
      <c r="L4000" s="7" t="str">
        <f aca="false">VLOOKUP($B4000,'Product Master'!$A$2:$O$5991,12,FALSE())</f>
        <v>Y</v>
      </c>
      <c r="M4000" s="3" t="n">
        <v>61</v>
      </c>
      <c r="N4000" s="3" t="n">
        <v>44</v>
      </c>
    </row>
    <row r="4001" customFormat="false" ht="15" hidden="false" customHeight="true" outlineLevel="0" collapsed="false">
      <c r="A4001" s="3" t="s">
        <v>8013</v>
      </c>
      <c r="B4001" s="3" t="s">
        <v>8014</v>
      </c>
      <c r="C4001" s="4" t="str">
        <f aca="false">VLOOKUP($B4001,'Product Master'!$A$2:$O$5991,7,FALSE())</f>
        <v>Deli</v>
      </c>
      <c r="D4001" s="4" t="str">
        <f aca="false">VLOOKUP($B4001,'Product Master'!$A$2:$O$5991,8,FALSE())</f>
        <v>Sliced Cheese</v>
      </c>
      <c r="E4001" s="4" t="str">
        <f aca="false">VLOOKUP($B4001,'Product Master'!$A$2:$O$5991,5,FALSE())</f>
        <v>Alpine Slice</v>
      </c>
      <c r="F4001" s="4" t="str">
        <f aca="false">VLOOKUP($B4001,'Product Master'!$A$2:$O$5991,4,FALSE())</f>
        <v>Alpine Slice Cheddar, per lb</v>
      </c>
      <c r="G4001" s="4" t="str">
        <f aca="false">VLOOKUP($B4001,'Product Master'!$A$2:$O$5991,9,FALSE())</f>
        <v>per lb</v>
      </c>
      <c r="H4001" s="5" t="s">
        <v>16</v>
      </c>
      <c r="I4001" s="6" t="n">
        <f aca="false">VLOOKUP($B4001,'Product Master'!$A$2:$O$5991,14,FALSE())</f>
        <v>9.79</v>
      </c>
      <c r="J4001" s="7" t="n">
        <f aca="false">VLOOKUP($B4001,'Product Master'!$A$2:$O$5991,13,FALSE())</f>
        <v>8</v>
      </c>
      <c r="K4001" s="7" t="str">
        <f aca="false">VLOOKUP($B4001,'Product Master'!$A$2:$O$5991,11,FALSE())</f>
        <v>N</v>
      </c>
      <c r="L4001" s="7" t="str">
        <f aca="false">VLOOKUP($B4001,'Product Master'!$A$2:$O$5991,12,FALSE())</f>
        <v>Y</v>
      </c>
      <c r="M4001" s="3" t="n">
        <v>294</v>
      </c>
      <c r="N4001" s="3" t="n">
        <v>20</v>
      </c>
    </row>
    <row r="4002" customFormat="false" ht="15" hidden="false" customHeight="true" outlineLevel="0" collapsed="false">
      <c r="A4002" s="3" t="s">
        <v>8015</v>
      </c>
      <c r="B4002" s="3" t="s">
        <v>8016</v>
      </c>
      <c r="C4002" s="4" t="str">
        <f aca="false">VLOOKUP($B4002,'Product Master'!$A$2:$O$5991,7,FALSE())</f>
        <v>Deli</v>
      </c>
      <c r="D4002" s="4" t="str">
        <f aca="false">VLOOKUP($B4002,'Product Master'!$A$2:$O$5991,8,FALSE())</f>
        <v>Sliced Cheese</v>
      </c>
      <c r="E4002" s="4" t="str">
        <f aca="false">VLOOKUP($B4002,'Product Master'!$A$2:$O$5991,5,FALSE())</f>
        <v>Cobblestone Deli</v>
      </c>
      <c r="F4002" s="4" t="str">
        <f aca="false">VLOOKUP($B4002,'Product Master'!$A$2:$O$5991,4,FALSE())</f>
        <v>Cobblestone Deli Provolone, per lb</v>
      </c>
      <c r="G4002" s="4" t="str">
        <f aca="false">VLOOKUP($B4002,'Product Master'!$A$2:$O$5991,9,FALSE())</f>
        <v>per lb</v>
      </c>
      <c r="H4002" s="5" t="s">
        <v>16</v>
      </c>
      <c r="I4002" s="6" t="n">
        <f aca="false">VLOOKUP($B4002,'Product Master'!$A$2:$O$5991,14,FALSE())</f>
        <v>8.79</v>
      </c>
      <c r="J4002" s="7" t="n">
        <f aca="false">VLOOKUP($B4002,'Product Master'!$A$2:$O$5991,13,FALSE())</f>
        <v>1</v>
      </c>
      <c r="K4002" s="7" t="str">
        <f aca="false">VLOOKUP($B4002,'Product Master'!$A$2:$O$5991,11,FALSE())</f>
        <v>N</v>
      </c>
      <c r="L4002" s="7" t="str">
        <f aca="false">VLOOKUP($B4002,'Product Master'!$A$2:$O$5991,12,FALSE())</f>
        <v>Y</v>
      </c>
      <c r="M4002" s="3" t="n">
        <v>202</v>
      </c>
      <c r="N4002" s="3" t="n">
        <v>33</v>
      </c>
    </row>
    <row r="4003" customFormat="false" ht="15" hidden="false" customHeight="true" outlineLevel="0" collapsed="false">
      <c r="A4003" s="3" t="s">
        <v>8017</v>
      </c>
      <c r="B4003" s="3" t="s">
        <v>8018</v>
      </c>
      <c r="C4003" s="4" t="str">
        <f aca="false">VLOOKUP($B4003,'Product Master'!$A$2:$O$5991,7,FALSE())</f>
        <v>Deli</v>
      </c>
      <c r="D4003" s="4" t="str">
        <f aca="false">VLOOKUP($B4003,'Product Master'!$A$2:$O$5991,8,FALSE())</f>
        <v>Sliced Cheese</v>
      </c>
      <c r="E4003" s="4" t="str">
        <f aca="false">VLOOKUP($B4003,'Product Master'!$A$2:$O$5991,5,FALSE())</f>
        <v>Alpine Slice</v>
      </c>
      <c r="F4003" s="4" t="str">
        <f aca="false">VLOOKUP($B4003,'Product Master'!$A$2:$O$5991,4,FALSE())</f>
        <v>Alpine Slice Provolone, per lb</v>
      </c>
      <c r="G4003" s="4" t="str">
        <f aca="false">VLOOKUP($B4003,'Product Master'!$A$2:$O$5991,9,FALSE())</f>
        <v>per lb</v>
      </c>
      <c r="H4003" s="5" t="s">
        <v>16</v>
      </c>
      <c r="I4003" s="6" t="n">
        <f aca="false">VLOOKUP($B4003,'Product Master'!$A$2:$O$5991,14,FALSE())</f>
        <v>7.79</v>
      </c>
      <c r="J4003" s="7" t="n">
        <f aca="false">VLOOKUP($B4003,'Product Master'!$A$2:$O$5991,13,FALSE())</f>
        <v>1</v>
      </c>
      <c r="K4003" s="7" t="str">
        <f aca="false">VLOOKUP($B4003,'Product Master'!$A$2:$O$5991,11,FALSE())</f>
        <v>N</v>
      </c>
      <c r="L4003" s="7" t="str">
        <f aca="false">VLOOKUP($B4003,'Product Master'!$A$2:$O$5991,12,FALSE())</f>
        <v>Y</v>
      </c>
      <c r="M4003" s="3" t="n">
        <v>116</v>
      </c>
      <c r="N4003" s="3" t="n">
        <v>12</v>
      </c>
    </row>
    <row r="4004" customFormat="false" ht="15" hidden="false" customHeight="true" outlineLevel="0" collapsed="false">
      <c r="A4004" s="3" t="s">
        <v>8019</v>
      </c>
      <c r="B4004" s="3" t="s">
        <v>8020</v>
      </c>
      <c r="C4004" s="4" t="str">
        <f aca="false">VLOOKUP($B4004,'Product Master'!$A$2:$O$5991,7,FALSE())</f>
        <v>Deli</v>
      </c>
      <c r="D4004" s="4" t="str">
        <f aca="false">VLOOKUP($B4004,'Product Master'!$A$2:$O$5991,8,FALSE())</f>
        <v>Sliced Cheese</v>
      </c>
      <c r="E4004" s="4" t="str">
        <f aca="false">VLOOKUP($B4004,'Product Master'!$A$2:$O$5991,5,FALSE())</f>
        <v>Harborline</v>
      </c>
      <c r="F4004" s="4" t="str">
        <f aca="false">VLOOKUP($B4004,'Product Master'!$A$2:$O$5991,4,FALSE())</f>
        <v>Harborline Pepper Jack, per lb</v>
      </c>
      <c r="G4004" s="4" t="str">
        <f aca="false">VLOOKUP($B4004,'Product Master'!$A$2:$O$5991,9,FALSE())</f>
        <v>per lb</v>
      </c>
      <c r="H4004" s="5" t="s">
        <v>16</v>
      </c>
      <c r="I4004" s="6" t="n">
        <f aca="false">VLOOKUP($B4004,'Product Master'!$A$2:$O$5991,14,FALSE())</f>
        <v>7.49</v>
      </c>
      <c r="J4004" s="7" t="n">
        <f aca="false">VLOOKUP($B4004,'Product Master'!$A$2:$O$5991,13,FALSE())</f>
        <v>8</v>
      </c>
      <c r="K4004" s="7" t="str">
        <f aca="false">VLOOKUP($B4004,'Product Master'!$A$2:$O$5991,11,FALSE())</f>
        <v>Y</v>
      </c>
      <c r="L4004" s="7" t="str">
        <f aca="false">VLOOKUP($B4004,'Product Master'!$A$2:$O$5991,12,FALSE())</f>
        <v>Y</v>
      </c>
      <c r="M4004" s="3" t="n">
        <v>242</v>
      </c>
      <c r="N4004" s="3" t="n">
        <v>28</v>
      </c>
    </row>
    <row r="4005" customFormat="false" ht="15" hidden="false" customHeight="true" outlineLevel="0" collapsed="false">
      <c r="A4005" s="3" t="s">
        <v>8021</v>
      </c>
      <c r="B4005" s="3" t="s">
        <v>8022</v>
      </c>
      <c r="C4005" s="4" t="str">
        <f aca="false">VLOOKUP($B4005,'Product Master'!$A$2:$O$5991,7,FALSE())</f>
        <v>Deli</v>
      </c>
      <c r="D4005" s="4" t="str">
        <f aca="false">VLOOKUP($B4005,'Product Master'!$A$2:$O$5991,8,FALSE())</f>
        <v>Sliced Cheese</v>
      </c>
      <c r="E4005" s="4" t="str">
        <f aca="false">VLOOKUP($B4005,'Product Master'!$A$2:$O$5991,5,FALSE())</f>
        <v>Harborline</v>
      </c>
      <c r="F4005" s="4" t="str">
        <f aca="false">VLOOKUP($B4005,'Product Master'!$A$2:$O$5991,4,FALSE())</f>
        <v>Harborline Provolone, per lb</v>
      </c>
      <c r="G4005" s="4" t="str">
        <f aca="false">VLOOKUP($B4005,'Product Master'!$A$2:$O$5991,9,FALSE())</f>
        <v>per lb</v>
      </c>
      <c r="H4005" s="5" t="s">
        <v>16</v>
      </c>
      <c r="I4005" s="6" t="n">
        <f aca="false">VLOOKUP($B4005,'Product Master'!$A$2:$O$5991,14,FALSE())</f>
        <v>7.79</v>
      </c>
      <c r="J4005" s="7" t="n">
        <f aca="false">VLOOKUP($B4005,'Product Master'!$A$2:$O$5991,13,FALSE())</f>
        <v>12</v>
      </c>
      <c r="K4005" s="7" t="str">
        <f aca="false">VLOOKUP($B4005,'Product Master'!$A$2:$O$5991,11,FALSE())</f>
        <v>Y</v>
      </c>
      <c r="L4005" s="7" t="str">
        <f aca="false">VLOOKUP($B4005,'Product Master'!$A$2:$O$5991,12,FALSE())</f>
        <v>Y</v>
      </c>
      <c r="M4005" s="3" t="n">
        <v>82</v>
      </c>
      <c r="N4005" s="3" t="n">
        <v>18</v>
      </c>
    </row>
    <row r="4006" customFormat="false" ht="15" hidden="false" customHeight="true" outlineLevel="0" collapsed="false">
      <c r="A4006" s="3" t="s">
        <v>8023</v>
      </c>
      <c r="B4006" s="3" t="s">
        <v>8024</v>
      </c>
      <c r="C4006" s="4" t="str">
        <f aca="false">VLOOKUP($B4006,'Product Master'!$A$2:$O$5991,7,FALSE())</f>
        <v>Deli</v>
      </c>
      <c r="D4006" s="4" t="str">
        <f aca="false">VLOOKUP($B4006,'Product Master'!$A$2:$O$5991,8,FALSE())</f>
        <v>Sliced Cheese</v>
      </c>
      <c r="E4006" s="4" t="str">
        <f aca="false">VLOOKUP($B4006,'Product Master'!$A$2:$O$5991,5,FALSE())</f>
        <v>Cobblestone Deli</v>
      </c>
      <c r="F4006" s="4" t="str">
        <f aca="false">VLOOKUP($B4006,'Product Master'!$A$2:$O$5991,4,FALSE())</f>
        <v>Cobblestone Deli Pepper Jack, per lb</v>
      </c>
      <c r="G4006" s="4" t="str">
        <f aca="false">VLOOKUP($B4006,'Product Master'!$A$2:$O$5991,9,FALSE())</f>
        <v>per lb</v>
      </c>
      <c r="H4006" s="5" t="s">
        <v>16</v>
      </c>
      <c r="I4006" s="6" t="n">
        <f aca="false">VLOOKUP($B4006,'Product Master'!$A$2:$O$5991,14,FALSE())</f>
        <v>9.89</v>
      </c>
      <c r="J4006" s="7" t="n">
        <f aca="false">VLOOKUP($B4006,'Product Master'!$A$2:$O$5991,13,FALSE())</f>
        <v>1</v>
      </c>
      <c r="K4006" s="7" t="str">
        <f aca="false">VLOOKUP($B4006,'Product Master'!$A$2:$O$5991,11,FALSE())</f>
        <v>N</v>
      </c>
      <c r="L4006" s="7" t="str">
        <f aca="false">VLOOKUP($B4006,'Product Master'!$A$2:$O$5991,12,FALSE())</f>
        <v>Y</v>
      </c>
      <c r="M4006" s="3" t="n">
        <v>234</v>
      </c>
      <c r="N4006" s="3" t="n">
        <v>10</v>
      </c>
    </row>
    <row r="4007" customFormat="false" ht="15" hidden="false" customHeight="true" outlineLevel="0" collapsed="false">
      <c r="A4007" s="3" t="s">
        <v>8025</v>
      </c>
      <c r="B4007" s="3" t="s">
        <v>8026</v>
      </c>
      <c r="C4007" s="4" t="str">
        <f aca="false">VLOOKUP($B4007,'Product Master'!$A$2:$O$5991,7,FALSE())</f>
        <v>Deli</v>
      </c>
      <c r="D4007" s="4" t="str">
        <f aca="false">VLOOKUP($B4007,'Product Master'!$A$2:$O$5991,8,FALSE())</f>
        <v>Sliced Cheese</v>
      </c>
      <c r="E4007" s="4" t="str">
        <f aca="false">VLOOKUP($B4007,'Product Master'!$A$2:$O$5991,5,FALSE())</f>
        <v>Cobblestone Deli</v>
      </c>
      <c r="F4007" s="4" t="str">
        <f aca="false">VLOOKUP($B4007,'Product Master'!$A$2:$O$5991,4,FALSE())</f>
        <v>Cobblestone Deli Cheddar, per lb</v>
      </c>
      <c r="G4007" s="4" t="str">
        <f aca="false">VLOOKUP($B4007,'Product Master'!$A$2:$O$5991,9,FALSE())</f>
        <v>per lb</v>
      </c>
      <c r="H4007" s="5" t="s">
        <v>16</v>
      </c>
      <c r="I4007" s="6" t="n">
        <f aca="false">VLOOKUP($B4007,'Product Master'!$A$2:$O$5991,14,FALSE())</f>
        <v>9.39</v>
      </c>
      <c r="J4007" s="7" t="n">
        <f aca="false">VLOOKUP($B4007,'Product Master'!$A$2:$O$5991,13,FALSE())</f>
        <v>1</v>
      </c>
      <c r="K4007" s="7" t="str">
        <f aca="false">VLOOKUP($B4007,'Product Master'!$A$2:$O$5991,11,FALSE())</f>
        <v>N</v>
      </c>
      <c r="L4007" s="7" t="str">
        <f aca="false">VLOOKUP($B4007,'Product Master'!$A$2:$O$5991,12,FALSE())</f>
        <v>Y</v>
      </c>
      <c r="M4007" s="3" t="n">
        <v>130</v>
      </c>
      <c r="N4007" s="3" t="n">
        <v>43</v>
      </c>
    </row>
    <row r="4008" customFormat="false" ht="15" hidden="false" customHeight="true" outlineLevel="0" collapsed="false">
      <c r="A4008" s="3" t="s">
        <v>8027</v>
      </c>
      <c r="B4008" s="3" t="s">
        <v>8028</v>
      </c>
      <c r="C4008" s="4" t="str">
        <f aca="false">VLOOKUP($B4008,'Product Master'!$A$2:$O$5991,7,FALSE())</f>
        <v>Deli</v>
      </c>
      <c r="D4008" s="4" t="str">
        <f aca="false">VLOOKUP($B4008,'Product Master'!$A$2:$O$5991,8,FALSE())</f>
        <v>Sliced Cheese</v>
      </c>
      <c r="E4008" s="4" t="str">
        <f aca="false">VLOOKUP($B4008,'Product Master'!$A$2:$O$5991,5,FALSE())</f>
        <v>Alpine Slice</v>
      </c>
      <c r="F4008" s="4" t="str">
        <f aca="false">VLOOKUP($B4008,'Product Master'!$A$2:$O$5991,4,FALSE())</f>
        <v>Alpine Slice American, per lb</v>
      </c>
      <c r="G4008" s="4" t="str">
        <f aca="false">VLOOKUP($B4008,'Product Master'!$A$2:$O$5991,9,FALSE())</f>
        <v>per lb</v>
      </c>
      <c r="H4008" s="5" t="s">
        <v>16</v>
      </c>
      <c r="I4008" s="6" t="n">
        <f aca="false">VLOOKUP($B4008,'Product Master'!$A$2:$O$5991,14,FALSE())</f>
        <v>7.39</v>
      </c>
      <c r="J4008" s="7" t="n">
        <f aca="false">VLOOKUP($B4008,'Product Master'!$A$2:$O$5991,13,FALSE())</f>
        <v>6</v>
      </c>
      <c r="K4008" s="7" t="str">
        <f aca="false">VLOOKUP($B4008,'Product Master'!$A$2:$O$5991,11,FALSE())</f>
        <v>N</v>
      </c>
      <c r="L4008" s="7" t="str">
        <f aca="false">VLOOKUP($B4008,'Product Master'!$A$2:$O$5991,12,FALSE())</f>
        <v>Y</v>
      </c>
      <c r="M4008" s="3" t="n">
        <v>155</v>
      </c>
      <c r="N4008" s="3" t="n">
        <v>55</v>
      </c>
    </row>
    <row r="4009" customFormat="false" ht="15" hidden="false" customHeight="true" outlineLevel="0" collapsed="false">
      <c r="A4009" s="3" t="s">
        <v>8029</v>
      </c>
      <c r="B4009" s="3" t="s">
        <v>8030</v>
      </c>
      <c r="C4009" s="4" t="str">
        <f aca="false">VLOOKUP($B4009,'Product Master'!$A$2:$O$5991,7,FALSE())</f>
        <v>Deli</v>
      </c>
      <c r="D4009" s="4" t="str">
        <f aca="false">VLOOKUP($B4009,'Product Master'!$A$2:$O$5991,8,FALSE())</f>
        <v>Sliced Cheese</v>
      </c>
      <c r="E4009" s="4" t="str">
        <f aca="false">VLOOKUP($B4009,'Product Master'!$A$2:$O$5991,5,FALSE())</f>
        <v>Harborline</v>
      </c>
      <c r="F4009" s="4" t="str">
        <f aca="false">VLOOKUP($B4009,'Product Master'!$A$2:$O$5991,4,FALSE())</f>
        <v>Harborline American, per lb</v>
      </c>
      <c r="G4009" s="4" t="str">
        <f aca="false">VLOOKUP($B4009,'Product Master'!$A$2:$O$5991,9,FALSE())</f>
        <v>per lb</v>
      </c>
      <c r="H4009" s="5" t="s">
        <v>16</v>
      </c>
      <c r="I4009" s="6" t="n">
        <f aca="false">VLOOKUP($B4009,'Product Master'!$A$2:$O$5991,14,FALSE())</f>
        <v>7.39</v>
      </c>
      <c r="J4009" s="7" t="n">
        <f aca="false">VLOOKUP($B4009,'Product Master'!$A$2:$O$5991,13,FALSE())</f>
        <v>12</v>
      </c>
      <c r="K4009" s="7" t="str">
        <f aca="false">VLOOKUP($B4009,'Product Master'!$A$2:$O$5991,11,FALSE())</f>
        <v>Y</v>
      </c>
      <c r="L4009" s="7" t="str">
        <f aca="false">VLOOKUP($B4009,'Product Master'!$A$2:$O$5991,12,FALSE())</f>
        <v>Y</v>
      </c>
      <c r="M4009" s="3" t="n">
        <v>225</v>
      </c>
      <c r="N4009" s="3" t="n">
        <v>38</v>
      </c>
    </row>
    <row r="4010" customFormat="false" ht="15" hidden="false" customHeight="true" outlineLevel="0" collapsed="false">
      <c r="A4010" s="3" t="s">
        <v>8031</v>
      </c>
      <c r="B4010" s="3" t="s">
        <v>8032</v>
      </c>
      <c r="C4010" s="4" t="str">
        <f aca="false">VLOOKUP($B4010,'Product Master'!$A$2:$O$5991,7,FALSE())</f>
        <v>Deli</v>
      </c>
      <c r="D4010" s="4" t="str">
        <f aca="false">VLOOKUP($B4010,'Product Master'!$A$2:$O$5991,8,FALSE())</f>
        <v>Sliced Cheese</v>
      </c>
      <c r="E4010" s="4" t="str">
        <f aca="false">VLOOKUP($B4010,'Product Master'!$A$2:$O$5991,5,FALSE())</f>
        <v>Alpine Slice</v>
      </c>
      <c r="F4010" s="4" t="str">
        <f aca="false">VLOOKUP($B4010,'Product Master'!$A$2:$O$5991,4,FALSE())</f>
        <v>Alpine Slice Pepper Jack, per lb</v>
      </c>
      <c r="G4010" s="4" t="str">
        <f aca="false">VLOOKUP($B4010,'Product Master'!$A$2:$O$5991,9,FALSE())</f>
        <v>per lb</v>
      </c>
      <c r="H4010" s="5" t="s">
        <v>16</v>
      </c>
      <c r="I4010" s="6" t="n">
        <f aca="false">VLOOKUP($B4010,'Product Master'!$A$2:$O$5991,14,FALSE())</f>
        <v>7.39</v>
      </c>
      <c r="J4010" s="7" t="n">
        <f aca="false">VLOOKUP($B4010,'Product Master'!$A$2:$O$5991,13,FALSE())</f>
        <v>8</v>
      </c>
      <c r="K4010" s="7" t="str">
        <f aca="false">VLOOKUP($B4010,'Product Master'!$A$2:$O$5991,11,FALSE())</f>
        <v>N</v>
      </c>
      <c r="L4010" s="7" t="str">
        <f aca="false">VLOOKUP($B4010,'Product Master'!$A$2:$O$5991,12,FALSE())</f>
        <v>Y</v>
      </c>
      <c r="M4010" s="3" t="n">
        <v>260</v>
      </c>
      <c r="N4010" s="3" t="n">
        <v>24</v>
      </c>
    </row>
    <row r="4011" customFormat="false" ht="15" hidden="false" customHeight="true" outlineLevel="0" collapsed="false">
      <c r="A4011" s="3" t="s">
        <v>8033</v>
      </c>
      <c r="B4011" s="3" t="s">
        <v>8034</v>
      </c>
      <c r="C4011" s="4" t="str">
        <f aca="false">VLOOKUP($B4011,'Product Master'!$A$2:$O$5991,7,FALSE())</f>
        <v>Deli</v>
      </c>
      <c r="D4011" s="4" t="str">
        <f aca="false">VLOOKUP($B4011,'Product Master'!$A$2:$O$5991,8,FALSE())</f>
        <v>Sliced Cheese</v>
      </c>
      <c r="E4011" s="4" t="str">
        <f aca="false">VLOOKUP($B4011,'Product Master'!$A$2:$O$5991,5,FALSE())</f>
        <v>Cobblestone Deli</v>
      </c>
      <c r="F4011" s="4" t="str">
        <f aca="false">VLOOKUP($B4011,'Product Master'!$A$2:$O$5991,4,FALSE())</f>
        <v>Cobblestone Deli Swiss, per lb</v>
      </c>
      <c r="G4011" s="4" t="str">
        <f aca="false">VLOOKUP($B4011,'Product Master'!$A$2:$O$5991,9,FALSE())</f>
        <v>per lb</v>
      </c>
      <c r="H4011" s="5" t="s">
        <v>16</v>
      </c>
      <c r="I4011" s="6" t="n">
        <f aca="false">VLOOKUP($B4011,'Product Master'!$A$2:$O$5991,14,FALSE())</f>
        <v>8.99</v>
      </c>
      <c r="J4011" s="7" t="n">
        <f aca="false">VLOOKUP($B4011,'Product Master'!$A$2:$O$5991,13,FALSE())</f>
        <v>6</v>
      </c>
      <c r="K4011" s="7" t="str">
        <f aca="false">VLOOKUP($B4011,'Product Master'!$A$2:$O$5991,11,FALSE())</f>
        <v>N</v>
      </c>
      <c r="L4011" s="7" t="str">
        <f aca="false">VLOOKUP($B4011,'Product Master'!$A$2:$O$5991,12,FALSE())</f>
        <v>Y</v>
      </c>
      <c r="M4011" s="3" t="n">
        <v>74</v>
      </c>
      <c r="N4011" s="3" t="n">
        <v>13</v>
      </c>
    </row>
    <row r="4012" customFormat="false" ht="15" hidden="false" customHeight="true" outlineLevel="0" collapsed="false">
      <c r="A4012" s="3" t="s">
        <v>8035</v>
      </c>
      <c r="B4012" s="3" t="s">
        <v>8036</v>
      </c>
      <c r="C4012" s="4" t="str">
        <f aca="false">VLOOKUP($B4012,'Product Master'!$A$2:$O$5991,7,FALSE())</f>
        <v>Deli</v>
      </c>
      <c r="D4012" s="4" t="str">
        <f aca="false">VLOOKUP($B4012,'Product Master'!$A$2:$O$5991,8,FALSE())</f>
        <v>Sliced Cheese</v>
      </c>
      <c r="E4012" s="4" t="str">
        <f aca="false">VLOOKUP($B4012,'Product Master'!$A$2:$O$5991,5,FALSE())</f>
        <v>Alpine Slice</v>
      </c>
      <c r="F4012" s="4" t="str">
        <f aca="false">VLOOKUP($B4012,'Product Master'!$A$2:$O$5991,4,FALSE())</f>
        <v>Alpine Slice American, per lb</v>
      </c>
      <c r="G4012" s="4" t="str">
        <f aca="false">VLOOKUP($B4012,'Product Master'!$A$2:$O$5991,9,FALSE())</f>
        <v>per lb</v>
      </c>
      <c r="H4012" s="5" t="s">
        <v>16</v>
      </c>
      <c r="I4012" s="6" t="n">
        <f aca="false">VLOOKUP($B4012,'Product Master'!$A$2:$O$5991,14,FALSE())</f>
        <v>8.89</v>
      </c>
      <c r="J4012" s="7" t="n">
        <f aca="false">VLOOKUP($B4012,'Product Master'!$A$2:$O$5991,13,FALSE())</f>
        <v>8</v>
      </c>
      <c r="K4012" s="7" t="str">
        <f aca="false">VLOOKUP($B4012,'Product Master'!$A$2:$O$5991,11,FALSE())</f>
        <v>N</v>
      </c>
      <c r="L4012" s="7" t="str">
        <f aca="false">VLOOKUP($B4012,'Product Master'!$A$2:$O$5991,12,FALSE())</f>
        <v>Y</v>
      </c>
      <c r="M4012" s="3" t="n">
        <v>283</v>
      </c>
      <c r="N4012" s="3" t="n">
        <v>48</v>
      </c>
    </row>
    <row r="4013" customFormat="false" ht="15" hidden="false" customHeight="true" outlineLevel="0" collapsed="false">
      <c r="A4013" s="3" t="s">
        <v>8037</v>
      </c>
      <c r="B4013" s="3" t="s">
        <v>8038</v>
      </c>
      <c r="C4013" s="4" t="str">
        <f aca="false">VLOOKUP($B4013,'Product Master'!$A$2:$O$5991,7,FALSE())</f>
        <v>Deli</v>
      </c>
      <c r="D4013" s="4" t="str">
        <f aca="false">VLOOKUP($B4013,'Product Master'!$A$2:$O$5991,8,FALSE())</f>
        <v>Prepared Foods</v>
      </c>
      <c r="E4013" s="4" t="str">
        <f aca="false">VLOOKUP($B4013,'Product Master'!$A$2:$O$5991,5,FALSE())</f>
        <v>Cobblestone Deli</v>
      </c>
      <c r="F4013" s="4" t="str">
        <f aca="false">VLOOKUP($B4013,'Product Master'!$A$2:$O$5991,4,FALSE())</f>
        <v>Cobblestone Deli Hot Bar Entree, each</v>
      </c>
      <c r="G4013" s="4" t="str">
        <f aca="false">VLOOKUP($B4013,'Product Master'!$A$2:$O$5991,9,FALSE())</f>
        <v>each</v>
      </c>
      <c r="H4013" s="5" t="s">
        <v>16</v>
      </c>
      <c r="I4013" s="6" t="n">
        <f aca="false">VLOOKUP($B4013,'Product Master'!$A$2:$O$5991,14,FALSE())</f>
        <v>4.39</v>
      </c>
      <c r="J4013" s="7" t="n">
        <f aca="false">VLOOKUP($B4013,'Product Master'!$A$2:$O$5991,13,FALSE())</f>
        <v>8</v>
      </c>
      <c r="K4013" s="7" t="str">
        <f aca="false">VLOOKUP($B4013,'Product Master'!$A$2:$O$5991,11,FALSE())</f>
        <v>N</v>
      </c>
      <c r="L4013" s="7" t="str">
        <f aca="false">VLOOKUP($B4013,'Product Master'!$A$2:$O$5991,12,FALSE())</f>
        <v>Y</v>
      </c>
      <c r="M4013" s="3" t="n">
        <v>90</v>
      </c>
      <c r="N4013" s="3" t="n">
        <v>36</v>
      </c>
    </row>
    <row r="4014" customFormat="false" ht="15" hidden="false" customHeight="true" outlineLevel="0" collapsed="false">
      <c r="A4014" s="3" t="s">
        <v>8039</v>
      </c>
      <c r="B4014" s="3" t="s">
        <v>8040</v>
      </c>
      <c r="C4014" s="4" t="str">
        <f aca="false">VLOOKUP($B4014,'Product Master'!$A$2:$O$5991,7,FALSE())</f>
        <v>Deli</v>
      </c>
      <c r="D4014" s="4" t="str">
        <f aca="false">VLOOKUP($B4014,'Product Master'!$A$2:$O$5991,8,FALSE())</f>
        <v>Prepared Foods</v>
      </c>
      <c r="E4014" s="4" t="str">
        <f aca="false">VLOOKUP($B4014,'Product Master'!$A$2:$O$5991,5,FALSE())</f>
        <v>Harborline</v>
      </c>
      <c r="F4014" s="4" t="str">
        <f aca="false">VLOOKUP($B4014,'Product Master'!$A$2:$O$5991,4,FALSE())</f>
        <v>Harborline Macaroni Salad, 1 lb</v>
      </c>
      <c r="G4014" s="4" t="str">
        <f aca="false">VLOOKUP($B4014,'Product Master'!$A$2:$O$5991,9,FALSE())</f>
        <v>1 lb</v>
      </c>
      <c r="H4014" s="5" t="s">
        <v>16</v>
      </c>
      <c r="I4014" s="6" t="n">
        <f aca="false">VLOOKUP($B4014,'Product Master'!$A$2:$O$5991,14,FALSE())</f>
        <v>8.29</v>
      </c>
      <c r="J4014" s="7" t="n">
        <f aca="false">VLOOKUP($B4014,'Product Master'!$A$2:$O$5991,13,FALSE())</f>
        <v>12</v>
      </c>
      <c r="K4014" s="7" t="str">
        <f aca="false">VLOOKUP($B4014,'Product Master'!$A$2:$O$5991,11,FALSE())</f>
        <v>Y</v>
      </c>
      <c r="L4014" s="7" t="str">
        <f aca="false">VLOOKUP($B4014,'Product Master'!$A$2:$O$5991,12,FALSE())</f>
        <v>Y</v>
      </c>
      <c r="M4014" s="3" t="n">
        <v>205</v>
      </c>
      <c r="N4014" s="3" t="n">
        <v>8</v>
      </c>
    </row>
    <row r="4015" customFormat="false" ht="15" hidden="false" customHeight="true" outlineLevel="0" collapsed="false">
      <c r="A4015" s="3" t="s">
        <v>8041</v>
      </c>
      <c r="B4015" s="3" t="s">
        <v>8042</v>
      </c>
      <c r="C4015" s="4" t="str">
        <f aca="false">VLOOKUP($B4015,'Product Master'!$A$2:$O$5991,7,FALSE())</f>
        <v>Deli</v>
      </c>
      <c r="D4015" s="4" t="str">
        <f aca="false">VLOOKUP($B4015,'Product Master'!$A$2:$O$5991,8,FALSE())</f>
        <v>Prepared Foods</v>
      </c>
      <c r="E4015" s="4" t="str">
        <f aca="false">VLOOKUP($B4015,'Product Master'!$A$2:$O$5991,5,FALSE())</f>
        <v>Cobblestone Deli</v>
      </c>
      <c r="F4015" s="4" t="str">
        <f aca="false">VLOOKUP($B4015,'Product Master'!$A$2:$O$5991,4,FALSE())</f>
        <v>Cobblestone Deli Sub Sandwich, each</v>
      </c>
      <c r="G4015" s="4" t="str">
        <f aca="false">VLOOKUP($B4015,'Product Master'!$A$2:$O$5991,9,FALSE())</f>
        <v>each</v>
      </c>
      <c r="H4015" s="5" t="s">
        <v>16</v>
      </c>
      <c r="I4015" s="6" t="n">
        <f aca="false">VLOOKUP($B4015,'Product Master'!$A$2:$O$5991,14,FALSE())</f>
        <v>7.89</v>
      </c>
      <c r="J4015" s="7" t="n">
        <f aca="false">VLOOKUP($B4015,'Product Master'!$A$2:$O$5991,13,FALSE())</f>
        <v>12</v>
      </c>
      <c r="K4015" s="7" t="str">
        <f aca="false">VLOOKUP($B4015,'Product Master'!$A$2:$O$5991,11,FALSE())</f>
        <v>N</v>
      </c>
      <c r="L4015" s="7" t="str">
        <f aca="false">VLOOKUP($B4015,'Product Master'!$A$2:$O$5991,12,FALSE())</f>
        <v>Y</v>
      </c>
      <c r="M4015" s="3" t="n">
        <v>29</v>
      </c>
      <c r="N4015" s="3" t="n">
        <v>14</v>
      </c>
    </row>
    <row r="4016" customFormat="false" ht="15" hidden="false" customHeight="true" outlineLevel="0" collapsed="false">
      <c r="A4016" s="3" t="s">
        <v>8043</v>
      </c>
      <c r="B4016" s="3" t="s">
        <v>8044</v>
      </c>
      <c r="C4016" s="4" t="str">
        <f aca="false">VLOOKUP($B4016,'Product Master'!$A$2:$O$5991,7,FALSE())</f>
        <v>Deli</v>
      </c>
      <c r="D4016" s="4" t="str">
        <f aca="false">VLOOKUP($B4016,'Product Master'!$A$2:$O$5991,8,FALSE())</f>
        <v>Prepared Foods</v>
      </c>
      <c r="E4016" s="4" t="str">
        <f aca="false">VLOOKUP($B4016,'Product Master'!$A$2:$O$5991,5,FALSE())</f>
        <v>Cobblestone Deli</v>
      </c>
      <c r="F4016" s="4" t="str">
        <f aca="false">VLOOKUP($B4016,'Product Master'!$A$2:$O$5991,4,FALSE())</f>
        <v>Cobblestone Deli Rotisserie Chicken, each</v>
      </c>
      <c r="G4016" s="4" t="str">
        <f aca="false">VLOOKUP($B4016,'Product Master'!$A$2:$O$5991,9,FALSE())</f>
        <v>each</v>
      </c>
      <c r="H4016" s="5" t="s">
        <v>16</v>
      </c>
      <c r="I4016" s="6" t="n">
        <f aca="false">VLOOKUP($B4016,'Product Master'!$A$2:$O$5991,14,FALSE())</f>
        <v>5.49</v>
      </c>
      <c r="J4016" s="7" t="n">
        <f aca="false">VLOOKUP($B4016,'Product Master'!$A$2:$O$5991,13,FALSE())</f>
        <v>6</v>
      </c>
      <c r="K4016" s="7" t="str">
        <f aca="false">VLOOKUP($B4016,'Product Master'!$A$2:$O$5991,11,FALSE())</f>
        <v>N</v>
      </c>
      <c r="L4016" s="7" t="str">
        <f aca="false">VLOOKUP($B4016,'Product Master'!$A$2:$O$5991,12,FALSE())</f>
        <v>Y</v>
      </c>
      <c r="M4016" s="3" t="n">
        <v>194</v>
      </c>
      <c r="N4016" s="3" t="n">
        <v>42</v>
      </c>
    </row>
    <row r="4017" customFormat="false" ht="15" hidden="false" customHeight="true" outlineLevel="0" collapsed="false">
      <c r="A4017" s="3" t="s">
        <v>8045</v>
      </c>
      <c r="B4017" s="3" t="s">
        <v>8046</v>
      </c>
      <c r="C4017" s="4" t="str">
        <f aca="false">VLOOKUP($B4017,'Product Master'!$A$2:$O$5991,7,FALSE())</f>
        <v>Deli</v>
      </c>
      <c r="D4017" s="4" t="str">
        <f aca="false">VLOOKUP($B4017,'Product Master'!$A$2:$O$5991,8,FALSE())</f>
        <v>Prepared Foods</v>
      </c>
      <c r="E4017" s="4" t="str">
        <f aca="false">VLOOKUP($B4017,'Product Master'!$A$2:$O$5991,5,FALSE())</f>
        <v>Alpine Slice</v>
      </c>
      <c r="F4017" s="4" t="str">
        <f aca="false">VLOOKUP($B4017,'Product Master'!$A$2:$O$5991,4,FALSE())</f>
        <v>Alpine Slice Sub Sandwich, each</v>
      </c>
      <c r="G4017" s="4" t="str">
        <f aca="false">VLOOKUP($B4017,'Product Master'!$A$2:$O$5991,9,FALSE())</f>
        <v>each</v>
      </c>
      <c r="H4017" s="5" t="s">
        <v>16</v>
      </c>
      <c r="I4017" s="6" t="n">
        <f aca="false">VLOOKUP($B4017,'Product Master'!$A$2:$O$5991,14,FALSE())</f>
        <v>8.99</v>
      </c>
      <c r="J4017" s="7" t="n">
        <f aca="false">VLOOKUP($B4017,'Product Master'!$A$2:$O$5991,13,FALSE())</f>
        <v>1</v>
      </c>
      <c r="K4017" s="7" t="str">
        <f aca="false">VLOOKUP($B4017,'Product Master'!$A$2:$O$5991,11,FALSE())</f>
        <v>N</v>
      </c>
      <c r="L4017" s="7" t="str">
        <f aca="false">VLOOKUP($B4017,'Product Master'!$A$2:$O$5991,12,FALSE())</f>
        <v>Y</v>
      </c>
      <c r="M4017" s="3" t="n">
        <v>147</v>
      </c>
      <c r="N4017" s="3" t="n">
        <v>9</v>
      </c>
    </row>
    <row r="4018" customFormat="false" ht="15" hidden="false" customHeight="true" outlineLevel="0" collapsed="false">
      <c r="A4018" s="3" t="s">
        <v>8047</v>
      </c>
      <c r="B4018" s="3" t="s">
        <v>8048</v>
      </c>
      <c r="C4018" s="4" t="str">
        <f aca="false">VLOOKUP($B4018,'Product Master'!$A$2:$O$5991,7,FALSE())</f>
        <v>Deli</v>
      </c>
      <c r="D4018" s="4" t="str">
        <f aca="false">VLOOKUP($B4018,'Product Master'!$A$2:$O$5991,8,FALSE())</f>
        <v>Prepared Foods</v>
      </c>
      <c r="E4018" s="4" t="str">
        <f aca="false">VLOOKUP($B4018,'Product Master'!$A$2:$O$5991,5,FALSE())</f>
        <v>Alpine Slice</v>
      </c>
      <c r="F4018" s="4" t="str">
        <f aca="false">VLOOKUP($B4018,'Product Master'!$A$2:$O$5991,4,FALSE())</f>
        <v>Alpine Slice Chicken Tenders, each</v>
      </c>
      <c r="G4018" s="4" t="str">
        <f aca="false">VLOOKUP($B4018,'Product Master'!$A$2:$O$5991,9,FALSE())</f>
        <v>each</v>
      </c>
      <c r="H4018" s="5" t="s">
        <v>16</v>
      </c>
      <c r="I4018" s="6" t="n">
        <f aca="false">VLOOKUP($B4018,'Product Master'!$A$2:$O$5991,14,FALSE())</f>
        <v>7.29</v>
      </c>
      <c r="J4018" s="7" t="n">
        <f aca="false">VLOOKUP($B4018,'Product Master'!$A$2:$O$5991,13,FALSE())</f>
        <v>8</v>
      </c>
      <c r="K4018" s="7" t="str">
        <f aca="false">VLOOKUP($B4018,'Product Master'!$A$2:$O$5991,11,FALSE())</f>
        <v>N</v>
      </c>
      <c r="L4018" s="7" t="str">
        <f aca="false">VLOOKUP($B4018,'Product Master'!$A$2:$O$5991,12,FALSE())</f>
        <v>Y</v>
      </c>
      <c r="M4018" s="3" t="n">
        <v>66</v>
      </c>
      <c r="N4018" s="3" t="n">
        <v>41</v>
      </c>
    </row>
    <row r="4019" customFormat="false" ht="15" hidden="false" customHeight="true" outlineLevel="0" collapsed="false">
      <c r="A4019" s="3" t="s">
        <v>8049</v>
      </c>
      <c r="B4019" s="3" t="s">
        <v>8050</v>
      </c>
      <c r="C4019" s="4" t="str">
        <f aca="false">VLOOKUP($B4019,'Product Master'!$A$2:$O$5991,7,FALSE())</f>
        <v>Deli</v>
      </c>
      <c r="D4019" s="4" t="str">
        <f aca="false">VLOOKUP($B4019,'Product Master'!$A$2:$O$5991,8,FALSE())</f>
        <v>Prepared Foods</v>
      </c>
      <c r="E4019" s="4" t="str">
        <f aca="false">VLOOKUP($B4019,'Product Master'!$A$2:$O$5991,5,FALSE())</f>
        <v>Cobblestone Deli</v>
      </c>
      <c r="F4019" s="4" t="str">
        <f aca="false">VLOOKUP($B4019,'Product Master'!$A$2:$O$5991,4,FALSE())</f>
        <v>Cobblestone Deli Rotisserie Chicken, 1 lb</v>
      </c>
      <c r="G4019" s="4" t="str">
        <f aca="false">VLOOKUP($B4019,'Product Master'!$A$2:$O$5991,9,FALSE())</f>
        <v>1 lb</v>
      </c>
      <c r="H4019" s="5" t="s">
        <v>16</v>
      </c>
      <c r="I4019" s="6" t="n">
        <f aca="false">VLOOKUP($B4019,'Product Master'!$A$2:$O$5991,14,FALSE())</f>
        <v>8.39</v>
      </c>
      <c r="J4019" s="7" t="n">
        <f aca="false">VLOOKUP($B4019,'Product Master'!$A$2:$O$5991,13,FALSE())</f>
        <v>8</v>
      </c>
      <c r="K4019" s="7" t="str">
        <f aca="false">VLOOKUP($B4019,'Product Master'!$A$2:$O$5991,11,FALSE())</f>
        <v>N</v>
      </c>
      <c r="L4019" s="7" t="str">
        <f aca="false">VLOOKUP($B4019,'Product Master'!$A$2:$O$5991,12,FALSE())</f>
        <v>Y</v>
      </c>
      <c r="M4019" s="3" t="n">
        <v>45</v>
      </c>
      <c r="N4019" s="3" t="n">
        <v>53</v>
      </c>
    </row>
    <row r="4020" customFormat="false" ht="15" hidden="false" customHeight="true" outlineLevel="0" collapsed="false">
      <c r="A4020" s="3" t="s">
        <v>8051</v>
      </c>
      <c r="B4020" s="3" t="s">
        <v>8052</v>
      </c>
      <c r="C4020" s="4" t="str">
        <f aca="false">VLOOKUP($B4020,'Product Master'!$A$2:$O$5991,7,FALSE())</f>
        <v>Deli</v>
      </c>
      <c r="D4020" s="4" t="str">
        <f aca="false">VLOOKUP($B4020,'Product Master'!$A$2:$O$5991,8,FALSE())</f>
        <v>Prepared Foods</v>
      </c>
      <c r="E4020" s="4" t="str">
        <f aca="false">VLOOKUP($B4020,'Product Master'!$A$2:$O$5991,5,FALSE())</f>
        <v>Harborline</v>
      </c>
      <c r="F4020" s="4" t="str">
        <f aca="false">VLOOKUP($B4020,'Product Master'!$A$2:$O$5991,4,FALSE())</f>
        <v>Harborline Potato Salad, 1 lb</v>
      </c>
      <c r="G4020" s="4" t="str">
        <f aca="false">VLOOKUP($B4020,'Product Master'!$A$2:$O$5991,9,FALSE())</f>
        <v>1 lb</v>
      </c>
      <c r="H4020" s="5" t="s">
        <v>16</v>
      </c>
      <c r="I4020" s="6" t="n">
        <f aca="false">VLOOKUP($B4020,'Product Master'!$A$2:$O$5991,14,FALSE())</f>
        <v>7.89</v>
      </c>
      <c r="J4020" s="7" t="n">
        <f aca="false">VLOOKUP($B4020,'Product Master'!$A$2:$O$5991,13,FALSE())</f>
        <v>1</v>
      </c>
      <c r="K4020" s="7" t="str">
        <f aca="false">VLOOKUP($B4020,'Product Master'!$A$2:$O$5991,11,FALSE())</f>
        <v>Y</v>
      </c>
      <c r="L4020" s="7" t="str">
        <f aca="false">VLOOKUP($B4020,'Product Master'!$A$2:$O$5991,12,FALSE())</f>
        <v>Y</v>
      </c>
      <c r="M4020" s="3" t="n">
        <v>45</v>
      </c>
      <c r="N4020" s="3" t="n">
        <v>30</v>
      </c>
    </row>
    <row r="4021" customFormat="false" ht="15" hidden="false" customHeight="true" outlineLevel="0" collapsed="false">
      <c r="A4021" s="3" t="s">
        <v>8053</v>
      </c>
      <c r="B4021" s="3" t="s">
        <v>8054</v>
      </c>
      <c r="C4021" s="4" t="str">
        <f aca="false">VLOOKUP($B4021,'Product Master'!$A$2:$O$5991,7,FALSE())</f>
        <v>Deli</v>
      </c>
      <c r="D4021" s="4" t="str">
        <f aca="false">VLOOKUP($B4021,'Product Master'!$A$2:$O$5991,8,FALSE())</f>
        <v>Prepared Foods</v>
      </c>
      <c r="E4021" s="4" t="str">
        <f aca="false">VLOOKUP($B4021,'Product Master'!$A$2:$O$5991,5,FALSE())</f>
        <v>Cobblestone Deli</v>
      </c>
      <c r="F4021" s="4" t="str">
        <f aca="false">VLOOKUP($B4021,'Product Master'!$A$2:$O$5991,4,FALSE())</f>
        <v>Cobblestone Deli Chicken Tenders, each</v>
      </c>
      <c r="G4021" s="4" t="str">
        <f aca="false">VLOOKUP($B4021,'Product Master'!$A$2:$O$5991,9,FALSE())</f>
        <v>each</v>
      </c>
      <c r="H4021" s="5" t="s">
        <v>16</v>
      </c>
      <c r="I4021" s="6" t="n">
        <f aca="false">VLOOKUP($B4021,'Product Master'!$A$2:$O$5991,14,FALSE())</f>
        <v>8.29</v>
      </c>
      <c r="J4021" s="7" t="n">
        <f aca="false">VLOOKUP($B4021,'Product Master'!$A$2:$O$5991,13,FALSE())</f>
        <v>12</v>
      </c>
      <c r="K4021" s="7" t="str">
        <f aca="false">VLOOKUP($B4021,'Product Master'!$A$2:$O$5991,11,FALSE())</f>
        <v>N</v>
      </c>
      <c r="L4021" s="7" t="str">
        <f aca="false">VLOOKUP($B4021,'Product Master'!$A$2:$O$5991,12,FALSE())</f>
        <v>Y</v>
      </c>
      <c r="M4021" s="3" t="n">
        <v>118</v>
      </c>
      <c r="N4021" s="3" t="n">
        <v>55</v>
      </c>
    </row>
    <row r="4022" customFormat="false" ht="15" hidden="false" customHeight="true" outlineLevel="0" collapsed="false">
      <c r="A4022" s="3" t="s">
        <v>8055</v>
      </c>
      <c r="B4022" s="3" t="s">
        <v>8056</v>
      </c>
      <c r="C4022" s="4" t="str">
        <f aca="false">VLOOKUP($B4022,'Product Master'!$A$2:$O$5991,7,FALSE())</f>
        <v>Deli</v>
      </c>
      <c r="D4022" s="4" t="str">
        <f aca="false">VLOOKUP($B4022,'Product Master'!$A$2:$O$5991,8,FALSE())</f>
        <v>Prepared Foods</v>
      </c>
      <c r="E4022" s="4" t="str">
        <f aca="false">VLOOKUP($B4022,'Product Master'!$A$2:$O$5991,5,FALSE())</f>
        <v>Harborline</v>
      </c>
      <c r="F4022" s="4" t="str">
        <f aca="false">VLOOKUP($B4022,'Product Master'!$A$2:$O$5991,4,FALSE())</f>
        <v>Harborline Fried Chicken, 1 lb</v>
      </c>
      <c r="G4022" s="4" t="str">
        <f aca="false">VLOOKUP($B4022,'Product Master'!$A$2:$O$5991,9,FALSE())</f>
        <v>1 lb</v>
      </c>
      <c r="H4022" s="5" t="s">
        <v>16</v>
      </c>
      <c r="I4022" s="6" t="n">
        <f aca="false">VLOOKUP($B4022,'Product Master'!$A$2:$O$5991,14,FALSE())</f>
        <v>7.79</v>
      </c>
      <c r="J4022" s="7" t="n">
        <f aca="false">VLOOKUP($B4022,'Product Master'!$A$2:$O$5991,13,FALSE())</f>
        <v>6</v>
      </c>
      <c r="K4022" s="7" t="str">
        <f aca="false">VLOOKUP($B4022,'Product Master'!$A$2:$O$5991,11,FALSE())</f>
        <v>Y</v>
      </c>
      <c r="L4022" s="7" t="str">
        <f aca="false">VLOOKUP($B4022,'Product Master'!$A$2:$O$5991,12,FALSE())</f>
        <v>Y</v>
      </c>
      <c r="M4022" s="3" t="n">
        <v>36</v>
      </c>
      <c r="N4022" s="3" t="n">
        <v>38</v>
      </c>
    </row>
    <row r="4023" customFormat="false" ht="15" hidden="false" customHeight="true" outlineLevel="0" collapsed="false">
      <c r="A4023" s="3" t="s">
        <v>8057</v>
      </c>
      <c r="B4023" s="3" t="s">
        <v>8058</v>
      </c>
      <c r="C4023" s="4" t="str">
        <f aca="false">VLOOKUP($B4023,'Product Master'!$A$2:$O$5991,7,FALSE())</f>
        <v>Deli</v>
      </c>
      <c r="D4023" s="4" t="str">
        <f aca="false">VLOOKUP($B4023,'Product Master'!$A$2:$O$5991,8,FALSE())</f>
        <v>Prepared Foods</v>
      </c>
      <c r="E4023" s="4" t="str">
        <f aca="false">VLOOKUP($B4023,'Product Master'!$A$2:$O$5991,5,FALSE())</f>
        <v>Alpine Slice</v>
      </c>
      <c r="F4023" s="4" t="str">
        <f aca="false">VLOOKUP($B4023,'Product Master'!$A$2:$O$5991,4,FALSE())</f>
        <v>Alpine Slice Chicken Tenders, 1 lb</v>
      </c>
      <c r="G4023" s="4" t="str">
        <f aca="false">VLOOKUP($B4023,'Product Master'!$A$2:$O$5991,9,FALSE())</f>
        <v>1 lb</v>
      </c>
      <c r="H4023" s="5" t="s">
        <v>16</v>
      </c>
      <c r="I4023" s="6" t="n">
        <f aca="false">VLOOKUP($B4023,'Product Master'!$A$2:$O$5991,14,FALSE())</f>
        <v>6.49</v>
      </c>
      <c r="J4023" s="7" t="n">
        <f aca="false">VLOOKUP($B4023,'Product Master'!$A$2:$O$5991,13,FALSE())</f>
        <v>8</v>
      </c>
      <c r="K4023" s="7" t="str">
        <f aca="false">VLOOKUP($B4023,'Product Master'!$A$2:$O$5991,11,FALSE())</f>
        <v>N</v>
      </c>
      <c r="L4023" s="7" t="str">
        <f aca="false">VLOOKUP($B4023,'Product Master'!$A$2:$O$5991,12,FALSE())</f>
        <v>Y</v>
      </c>
      <c r="M4023" s="3" t="n">
        <v>255</v>
      </c>
      <c r="N4023" s="3" t="n">
        <v>11</v>
      </c>
    </row>
    <row r="4024" customFormat="false" ht="15" hidden="false" customHeight="true" outlineLevel="0" collapsed="false">
      <c r="A4024" s="3" t="s">
        <v>8059</v>
      </c>
      <c r="B4024" s="3" t="s">
        <v>8060</v>
      </c>
      <c r="C4024" s="4" t="str">
        <f aca="false">VLOOKUP($B4024,'Product Master'!$A$2:$O$5991,7,FALSE())</f>
        <v>Deli</v>
      </c>
      <c r="D4024" s="4" t="str">
        <f aca="false">VLOOKUP($B4024,'Product Master'!$A$2:$O$5991,8,FALSE())</f>
        <v>Prepared Foods</v>
      </c>
      <c r="E4024" s="4" t="str">
        <f aca="false">VLOOKUP($B4024,'Product Master'!$A$2:$O$5991,5,FALSE())</f>
        <v>Harborline</v>
      </c>
      <c r="F4024" s="4" t="str">
        <f aca="false">VLOOKUP($B4024,'Product Master'!$A$2:$O$5991,4,FALSE())</f>
        <v>Harborline Rotisserie Chicken, each</v>
      </c>
      <c r="G4024" s="4" t="str">
        <f aca="false">VLOOKUP($B4024,'Product Master'!$A$2:$O$5991,9,FALSE())</f>
        <v>each</v>
      </c>
      <c r="H4024" s="5" t="s">
        <v>16</v>
      </c>
      <c r="I4024" s="6" t="n">
        <f aca="false">VLOOKUP($B4024,'Product Master'!$A$2:$O$5991,14,FALSE())</f>
        <v>7.29</v>
      </c>
      <c r="J4024" s="7" t="n">
        <f aca="false">VLOOKUP($B4024,'Product Master'!$A$2:$O$5991,13,FALSE())</f>
        <v>1</v>
      </c>
      <c r="K4024" s="7" t="str">
        <f aca="false">VLOOKUP($B4024,'Product Master'!$A$2:$O$5991,11,FALSE())</f>
        <v>Y</v>
      </c>
      <c r="L4024" s="7" t="str">
        <f aca="false">VLOOKUP($B4024,'Product Master'!$A$2:$O$5991,12,FALSE())</f>
        <v>Y</v>
      </c>
      <c r="M4024" s="3" t="n">
        <v>226</v>
      </c>
      <c r="N4024" s="3" t="n">
        <v>16</v>
      </c>
    </row>
    <row r="4025" customFormat="false" ht="15" hidden="false" customHeight="true" outlineLevel="0" collapsed="false">
      <c r="A4025" s="3" t="s">
        <v>8061</v>
      </c>
      <c r="B4025" s="3" t="s">
        <v>8062</v>
      </c>
      <c r="C4025" s="4" t="str">
        <f aca="false">VLOOKUP($B4025,'Product Master'!$A$2:$O$5991,7,FALSE())</f>
        <v>Deli</v>
      </c>
      <c r="D4025" s="4" t="str">
        <f aca="false">VLOOKUP($B4025,'Product Master'!$A$2:$O$5991,8,FALSE())</f>
        <v>Prepared Foods</v>
      </c>
      <c r="E4025" s="4" t="str">
        <f aca="false">VLOOKUP($B4025,'Product Master'!$A$2:$O$5991,5,FALSE())</f>
        <v>Alpine Slice</v>
      </c>
      <c r="F4025" s="4" t="str">
        <f aca="false">VLOOKUP($B4025,'Product Master'!$A$2:$O$5991,4,FALSE())</f>
        <v>Alpine Slice Fried Chicken, 1 lb</v>
      </c>
      <c r="G4025" s="4" t="str">
        <f aca="false">VLOOKUP($B4025,'Product Master'!$A$2:$O$5991,9,FALSE())</f>
        <v>1 lb</v>
      </c>
      <c r="H4025" s="5" t="s">
        <v>16</v>
      </c>
      <c r="I4025" s="6" t="n">
        <f aca="false">VLOOKUP($B4025,'Product Master'!$A$2:$O$5991,14,FALSE())</f>
        <v>4.49</v>
      </c>
      <c r="J4025" s="7" t="n">
        <f aca="false">VLOOKUP($B4025,'Product Master'!$A$2:$O$5991,13,FALSE())</f>
        <v>8</v>
      </c>
      <c r="K4025" s="7" t="str">
        <f aca="false">VLOOKUP($B4025,'Product Master'!$A$2:$O$5991,11,FALSE())</f>
        <v>N</v>
      </c>
      <c r="L4025" s="7" t="str">
        <f aca="false">VLOOKUP($B4025,'Product Master'!$A$2:$O$5991,12,FALSE())</f>
        <v>Y</v>
      </c>
      <c r="M4025" s="3" t="n">
        <v>41</v>
      </c>
      <c r="N4025" s="3" t="n">
        <v>29</v>
      </c>
    </row>
    <row r="4026" customFormat="false" ht="15" hidden="false" customHeight="true" outlineLevel="0" collapsed="false">
      <c r="A4026" s="3" t="s">
        <v>8063</v>
      </c>
      <c r="B4026" s="3" t="s">
        <v>8064</v>
      </c>
      <c r="C4026" s="4" t="str">
        <f aca="false">VLOOKUP($B4026,'Product Master'!$A$2:$O$5991,7,FALSE())</f>
        <v>Deli</v>
      </c>
      <c r="D4026" s="4" t="str">
        <f aca="false">VLOOKUP($B4026,'Product Master'!$A$2:$O$5991,8,FALSE())</f>
        <v>Prepared Foods</v>
      </c>
      <c r="E4026" s="4" t="str">
        <f aca="false">VLOOKUP($B4026,'Product Master'!$A$2:$O$5991,5,FALSE())</f>
        <v>Cobblestone Deli</v>
      </c>
      <c r="F4026" s="4" t="str">
        <f aca="false">VLOOKUP($B4026,'Product Master'!$A$2:$O$5991,4,FALSE())</f>
        <v>Cobblestone Deli Potato Salad, each</v>
      </c>
      <c r="G4026" s="4" t="str">
        <f aca="false">VLOOKUP($B4026,'Product Master'!$A$2:$O$5991,9,FALSE())</f>
        <v>each</v>
      </c>
      <c r="H4026" s="5" t="s">
        <v>16</v>
      </c>
      <c r="I4026" s="6" t="n">
        <f aca="false">VLOOKUP($B4026,'Product Master'!$A$2:$O$5991,14,FALSE())</f>
        <v>8.79</v>
      </c>
      <c r="J4026" s="7" t="n">
        <f aca="false">VLOOKUP($B4026,'Product Master'!$A$2:$O$5991,13,FALSE())</f>
        <v>6</v>
      </c>
      <c r="K4026" s="7" t="str">
        <f aca="false">VLOOKUP($B4026,'Product Master'!$A$2:$O$5991,11,FALSE())</f>
        <v>N</v>
      </c>
      <c r="L4026" s="7" t="str">
        <f aca="false">VLOOKUP($B4026,'Product Master'!$A$2:$O$5991,12,FALSE())</f>
        <v>Y</v>
      </c>
      <c r="M4026" s="3" t="n">
        <v>105</v>
      </c>
      <c r="N4026" s="3" t="n">
        <v>29</v>
      </c>
    </row>
    <row r="4027" customFormat="false" ht="15" hidden="false" customHeight="true" outlineLevel="0" collapsed="false">
      <c r="A4027" s="3" t="s">
        <v>8065</v>
      </c>
      <c r="B4027" s="3" t="s">
        <v>8066</v>
      </c>
      <c r="C4027" s="4" t="str">
        <f aca="false">VLOOKUP($B4027,'Product Master'!$A$2:$O$5991,7,FALSE())</f>
        <v>Deli</v>
      </c>
      <c r="D4027" s="4" t="str">
        <f aca="false">VLOOKUP($B4027,'Product Master'!$A$2:$O$5991,8,FALSE())</f>
        <v>Prepared Foods</v>
      </c>
      <c r="E4027" s="4" t="str">
        <f aca="false">VLOOKUP($B4027,'Product Master'!$A$2:$O$5991,5,FALSE())</f>
        <v>Cobblestone Deli</v>
      </c>
      <c r="F4027" s="4" t="str">
        <f aca="false">VLOOKUP($B4027,'Product Master'!$A$2:$O$5991,4,FALSE())</f>
        <v>Cobblestone Deli Fried Chicken, each</v>
      </c>
      <c r="G4027" s="4" t="str">
        <f aca="false">VLOOKUP($B4027,'Product Master'!$A$2:$O$5991,9,FALSE())</f>
        <v>each</v>
      </c>
      <c r="H4027" s="5" t="s">
        <v>16</v>
      </c>
      <c r="I4027" s="6" t="n">
        <f aca="false">VLOOKUP($B4027,'Product Master'!$A$2:$O$5991,14,FALSE())</f>
        <v>8.49</v>
      </c>
      <c r="J4027" s="7" t="n">
        <f aca="false">VLOOKUP($B4027,'Product Master'!$A$2:$O$5991,13,FALSE())</f>
        <v>12</v>
      </c>
      <c r="K4027" s="7" t="str">
        <f aca="false">VLOOKUP($B4027,'Product Master'!$A$2:$O$5991,11,FALSE())</f>
        <v>N</v>
      </c>
      <c r="L4027" s="7" t="str">
        <f aca="false">VLOOKUP($B4027,'Product Master'!$A$2:$O$5991,12,FALSE())</f>
        <v>Y</v>
      </c>
      <c r="M4027" s="3" t="n">
        <v>243</v>
      </c>
      <c r="N4027" s="3" t="n">
        <v>39</v>
      </c>
    </row>
    <row r="4028" customFormat="false" ht="15" hidden="false" customHeight="true" outlineLevel="0" collapsed="false">
      <c r="A4028" s="3" t="s">
        <v>8067</v>
      </c>
      <c r="B4028" s="3" t="s">
        <v>8068</v>
      </c>
      <c r="C4028" s="4" t="str">
        <f aca="false">VLOOKUP($B4028,'Product Master'!$A$2:$O$5991,7,FALSE())</f>
        <v>Deli</v>
      </c>
      <c r="D4028" s="4" t="str">
        <f aca="false">VLOOKUP($B4028,'Product Master'!$A$2:$O$5991,8,FALSE())</f>
        <v>Prepared Foods</v>
      </c>
      <c r="E4028" s="4" t="str">
        <f aca="false">VLOOKUP($B4028,'Product Master'!$A$2:$O$5991,5,FALSE())</f>
        <v>Cobblestone Deli</v>
      </c>
      <c r="F4028" s="4" t="str">
        <f aca="false">VLOOKUP($B4028,'Product Master'!$A$2:$O$5991,4,FALSE())</f>
        <v>Cobblestone Deli Macaroni Salad, each</v>
      </c>
      <c r="G4028" s="4" t="str">
        <f aca="false">VLOOKUP($B4028,'Product Master'!$A$2:$O$5991,9,FALSE())</f>
        <v>each</v>
      </c>
      <c r="H4028" s="5" t="s">
        <v>16</v>
      </c>
      <c r="I4028" s="6" t="n">
        <f aca="false">VLOOKUP($B4028,'Product Master'!$A$2:$O$5991,14,FALSE())</f>
        <v>7.49</v>
      </c>
      <c r="J4028" s="7" t="n">
        <f aca="false">VLOOKUP($B4028,'Product Master'!$A$2:$O$5991,13,FALSE())</f>
        <v>8</v>
      </c>
      <c r="K4028" s="7" t="str">
        <f aca="false">VLOOKUP($B4028,'Product Master'!$A$2:$O$5991,11,FALSE())</f>
        <v>N</v>
      </c>
      <c r="L4028" s="7" t="str">
        <f aca="false">VLOOKUP($B4028,'Product Master'!$A$2:$O$5991,12,FALSE())</f>
        <v>Y</v>
      </c>
      <c r="M4028" s="3" t="n">
        <v>123</v>
      </c>
      <c r="N4028" s="3" t="n">
        <v>20</v>
      </c>
    </row>
    <row r="4029" customFormat="false" ht="15" hidden="false" customHeight="true" outlineLevel="0" collapsed="false">
      <c r="A4029" s="3" t="s">
        <v>8069</v>
      </c>
      <c r="B4029" s="3" t="s">
        <v>8070</v>
      </c>
      <c r="C4029" s="4" t="str">
        <f aca="false">VLOOKUP($B4029,'Product Master'!$A$2:$O$5991,7,FALSE())</f>
        <v>Deli</v>
      </c>
      <c r="D4029" s="4" t="str">
        <f aca="false">VLOOKUP($B4029,'Product Master'!$A$2:$O$5991,8,FALSE())</f>
        <v>Prepared Foods</v>
      </c>
      <c r="E4029" s="4" t="str">
        <f aca="false">VLOOKUP($B4029,'Product Master'!$A$2:$O$5991,5,FALSE())</f>
        <v>Alpine Slice</v>
      </c>
      <c r="F4029" s="4" t="str">
        <f aca="false">VLOOKUP($B4029,'Product Master'!$A$2:$O$5991,4,FALSE())</f>
        <v>Alpine Slice Hot Bar Entree, 1 lb</v>
      </c>
      <c r="G4029" s="4" t="str">
        <f aca="false">VLOOKUP($B4029,'Product Master'!$A$2:$O$5991,9,FALSE())</f>
        <v>1 lb</v>
      </c>
      <c r="H4029" s="5" t="s">
        <v>16</v>
      </c>
      <c r="I4029" s="6" t="n">
        <f aca="false">VLOOKUP($B4029,'Product Master'!$A$2:$O$5991,14,FALSE())</f>
        <v>7.79</v>
      </c>
      <c r="J4029" s="7" t="n">
        <f aca="false">VLOOKUP($B4029,'Product Master'!$A$2:$O$5991,13,FALSE())</f>
        <v>12</v>
      </c>
      <c r="K4029" s="7" t="str">
        <f aca="false">VLOOKUP($B4029,'Product Master'!$A$2:$O$5991,11,FALSE())</f>
        <v>N</v>
      </c>
      <c r="L4029" s="7" t="str">
        <f aca="false">VLOOKUP($B4029,'Product Master'!$A$2:$O$5991,12,FALSE())</f>
        <v>Y</v>
      </c>
      <c r="M4029" s="3" t="n">
        <v>160</v>
      </c>
      <c r="N4029" s="3" t="n">
        <v>44</v>
      </c>
    </row>
    <row r="4030" customFormat="false" ht="15" hidden="false" customHeight="true" outlineLevel="0" collapsed="false">
      <c r="A4030" s="3" t="s">
        <v>8071</v>
      </c>
      <c r="B4030" s="3" t="s">
        <v>8072</v>
      </c>
      <c r="C4030" s="4" t="str">
        <f aca="false">VLOOKUP($B4030,'Product Master'!$A$2:$O$5991,7,FALSE())</f>
        <v>Deli</v>
      </c>
      <c r="D4030" s="4" t="str">
        <f aca="false">VLOOKUP($B4030,'Product Master'!$A$2:$O$5991,8,FALSE())</f>
        <v>Olives &amp; Antipasti</v>
      </c>
      <c r="E4030" s="4" t="str">
        <f aca="false">VLOOKUP($B4030,'Product Master'!$A$2:$O$5991,5,FALSE())</f>
        <v>Cobblestone Deli</v>
      </c>
      <c r="F4030" s="4" t="str">
        <f aca="false">VLOOKUP($B4030,'Product Master'!$A$2:$O$5991,4,FALSE())</f>
        <v>Cobblestone Deli Antipasti Mix, per lb</v>
      </c>
      <c r="G4030" s="4" t="str">
        <f aca="false">VLOOKUP($B4030,'Product Master'!$A$2:$O$5991,9,FALSE())</f>
        <v>per lb</v>
      </c>
      <c r="H4030" s="5" t="s">
        <v>16</v>
      </c>
      <c r="I4030" s="6" t="n">
        <f aca="false">VLOOKUP($B4030,'Product Master'!$A$2:$O$5991,14,FALSE())</f>
        <v>5.29</v>
      </c>
      <c r="J4030" s="7" t="n">
        <f aca="false">VLOOKUP($B4030,'Product Master'!$A$2:$O$5991,13,FALSE())</f>
        <v>8</v>
      </c>
      <c r="K4030" s="7" t="str">
        <f aca="false">VLOOKUP($B4030,'Product Master'!$A$2:$O$5991,11,FALSE())</f>
        <v>N</v>
      </c>
      <c r="L4030" s="7" t="str">
        <f aca="false">VLOOKUP($B4030,'Product Master'!$A$2:$O$5991,12,FALSE())</f>
        <v>Y</v>
      </c>
      <c r="M4030" s="3" t="n">
        <v>237</v>
      </c>
      <c r="N4030" s="3" t="n">
        <v>40</v>
      </c>
    </row>
    <row r="4031" customFormat="false" ht="15" hidden="false" customHeight="true" outlineLevel="0" collapsed="false">
      <c r="A4031" s="3" t="s">
        <v>8073</v>
      </c>
      <c r="B4031" s="3" t="s">
        <v>8074</v>
      </c>
      <c r="C4031" s="4" t="str">
        <f aca="false">VLOOKUP($B4031,'Product Master'!$A$2:$O$5991,7,FALSE())</f>
        <v>Deli</v>
      </c>
      <c r="D4031" s="4" t="str">
        <f aca="false">VLOOKUP($B4031,'Product Master'!$A$2:$O$5991,8,FALSE())</f>
        <v>Olives &amp; Antipasti</v>
      </c>
      <c r="E4031" s="4" t="str">
        <f aca="false">VLOOKUP($B4031,'Product Master'!$A$2:$O$5991,5,FALSE())</f>
        <v>Harborline</v>
      </c>
      <c r="F4031" s="4" t="str">
        <f aca="false">VLOOKUP($B4031,'Product Master'!$A$2:$O$5991,4,FALSE())</f>
        <v>Harborline Hummus, per lb</v>
      </c>
      <c r="G4031" s="4" t="str">
        <f aca="false">VLOOKUP($B4031,'Product Master'!$A$2:$O$5991,9,FALSE())</f>
        <v>per lb</v>
      </c>
      <c r="H4031" s="5" t="s">
        <v>16</v>
      </c>
      <c r="I4031" s="6" t="n">
        <f aca="false">VLOOKUP($B4031,'Product Master'!$A$2:$O$5991,14,FALSE())</f>
        <v>6.79</v>
      </c>
      <c r="J4031" s="7" t="n">
        <f aca="false">VLOOKUP($B4031,'Product Master'!$A$2:$O$5991,13,FALSE())</f>
        <v>6</v>
      </c>
      <c r="K4031" s="7" t="str">
        <f aca="false">VLOOKUP($B4031,'Product Master'!$A$2:$O$5991,11,FALSE())</f>
        <v>Y</v>
      </c>
      <c r="L4031" s="7" t="str">
        <f aca="false">VLOOKUP($B4031,'Product Master'!$A$2:$O$5991,12,FALSE())</f>
        <v>Y</v>
      </c>
      <c r="M4031" s="3" t="n">
        <v>249</v>
      </c>
      <c r="N4031" s="3" t="n">
        <v>22</v>
      </c>
    </row>
    <row r="4032" customFormat="false" ht="15" hidden="false" customHeight="true" outlineLevel="0" collapsed="false">
      <c r="A4032" s="3" t="s">
        <v>8075</v>
      </c>
      <c r="B4032" s="3" t="s">
        <v>8076</v>
      </c>
      <c r="C4032" s="4" t="str">
        <f aca="false">VLOOKUP($B4032,'Product Master'!$A$2:$O$5991,7,FALSE())</f>
        <v>Deli</v>
      </c>
      <c r="D4032" s="4" t="str">
        <f aca="false">VLOOKUP($B4032,'Product Master'!$A$2:$O$5991,8,FALSE())</f>
        <v>Olives &amp; Antipasti</v>
      </c>
      <c r="E4032" s="4" t="str">
        <f aca="false">VLOOKUP($B4032,'Product Master'!$A$2:$O$5991,5,FALSE())</f>
        <v>Harborline</v>
      </c>
      <c r="F4032" s="4" t="str">
        <f aca="false">VLOOKUP($B4032,'Product Master'!$A$2:$O$5991,4,FALSE())</f>
        <v>Harborline Marinated Olives, 8 oz</v>
      </c>
      <c r="G4032" s="4" t="str">
        <f aca="false">VLOOKUP($B4032,'Product Master'!$A$2:$O$5991,9,FALSE())</f>
        <v>8 oz</v>
      </c>
      <c r="H4032" s="5" t="s">
        <v>16</v>
      </c>
      <c r="I4032" s="6" t="n">
        <f aca="false">VLOOKUP($B4032,'Product Master'!$A$2:$O$5991,14,FALSE())</f>
        <v>8.99</v>
      </c>
      <c r="J4032" s="7" t="n">
        <f aca="false">VLOOKUP($B4032,'Product Master'!$A$2:$O$5991,13,FALSE())</f>
        <v>1</v>
      </c>
      <c r="K4032" s="7" t="str">
        <f aca="false">VLOOKUP($B4032,'Product Master'!$A$2:$O$5991,11,FALSE())</f>
        <v>Y</v>
      </c>
      <c r="L4032" s="7" t="str">
        <f aca="false">VLOOKUP($B4032,'Product Master'!$A$2:$O$5991,12,FALSE())</f>
        <v>Y</v>
      </c>
      <c r="M4032" s="3" t="n">
        <v>40</v>
      </c>
      <c r="N4032" s="3" t="n">
        <v>29</v>
      </c>
    </row>
    <row r="4033" customFormat="false" ht="15" hidden="false" customHeight="true" outlineLevel="0" collapsed="false">
      <c r="A4033" s="3" t="s">
        <v>8077</v>
      </c>
      <c r="B4033" s="3" t="s">
        <v>8078</v>
      </c>
      <c r="C4033" s="4" t="str">
        <f aca="false">VLOOKUP($B4033,'Product Master'!$A$2:$O$5991,7,FALSE())</f>
        <v>Deli</v>
      </c>
      <c r="D4033" s="4" t="str">
        <f aca="false">VLOOKUP($B4033,'Product Master'!$A$2:$O$5991,8,FALSE())</f>
        <v>Olives &amp; Antipasti</v>
      </c>
      <c r="E4033" s="4" t="str">
        <f aca="false">VLOOKUP($B4033,'Product Master'!$A$2:$O$5991,5,FALSE())</f>
        <v>Harborline</v>
      </c>
      <c r="F4033" s="4" t="str">
        <f aca="false">VLOOKUP($B4033,'Product Master'!$A$2:$O$5991,4,FALSE())</f>
        <v>Harborline Antipasti Mix, per lb</v>
      </c>
      <c r="G4033" s="4" t="str">
        <f aca="false">VLOOKUP($B4033,'Product Master'!$A$2:$O$5991,9,FALSE())</f>
        <v>per lb</v>
      </c>
      <c r="H4033" s="5" t="s">
        <v>16</v>
      </c>
      <c r="I4033" s="6" t="n">
        <f aca="false">VLOOKUP($B4033,'Product Master'!$A$2:$O$5991,14,FALSE())</f>
        <v>5.49</v>
      </c>
      <c r="J4033" s="7" t="n">
        <f aca="false">VLOOKUP($B4033,'Product Master'!$A$2:$O$5991,13,FALSE())</f>
        <v>6</v>
      </c>
      <c r="K4033" s="7" t="str">
        <f aca="false">VLOOKUP($B4033,'Product Master'!$A$2:$O$5991,11,FALSE())</f>
        <v>Y</v>
      </c>
      <c r="L4033" s="7" t="str">
        <f aca="false">VLOOKUP($B4033,'Product Master'!$A$2:$O$5991,12,FALSE())</f>
        <v>Y</v>
      </c>
      <c r="M4033" s="3" t="n">
        <v>97</v>
      </c>
      <c r="N4033" s="3" t="n">
        <v>48</v>
      </c>
    </row>
    <row r="4034" customFormat="false" ht="15" hidden="false" customHeight="true" outlineLevel="0" collapsed="false">
      <c r="A4034" s="3" t="s">
        <v>8079</v>
      </c>
      <c r="B4034" s="3" t="s">
        <v>8080</v>
      </c>
      <c r="C4034" s="4" t="str">
        <f aca="false">VLOOKUP($B4034,'Product Master'!$A$2:$O$5991,7,FALSE())</f>
        <v>Deli</v>
      </c>
      <c r="D4034" s="4" t="str">
        <f aca="false">VLOOKUP($B4034,'Product Master'!$A$2:$O$5991,8,FALSE())</f>
        <v>Olives &amp; Antipasti</v>
      </c>
      <c r="E4034" s="4" t="str">
        <f aca="false">VLOOKUP($B4034,'Product Master'!$A$2:$O$5991,5,FALSE())</f>
        <v>Harborline</v>
      </c>
      <c r="F4034" s="4" t="str">
        <f aca="false">VLOOKUP($B4034,'Product Master'!$A$2:$O$5991,4,FALSE())</f>
        <v>Harborline Hummus, 8 oz</v>
      </c>
      <c r="G4034" s="4" t="str">
        <f aca="false">VLOOKUP($B4034,'Product Master'!$A$2:$O$5991,9,FALSE())</f>
        <v>8 oz</v>
      </c>
      <c r="H4034" s="5" t="s">
        <v>16</v>
      </c>
      <c r="I4034" s="6" t="n">
        <f aca="false">VLOOKUP($B4034,'Product Master'!$A$2:$O$5991,14,FALSE())</f>
        <v>6.39</v>
      </c>
      <c r="J4034" s="7" t="n">
        <f aca="false">VLOOKUP($B4034,'Product Master'!$A$2:$O$5991,13,FALSE())</f>
        <v>1</v>
      </c>
      <c r="K4034" s="7" t="str">
        <f aca="false">VLOOKUP($B4034,'Product Master'!$A$2:$O$5991,11,FALSE())</f>
        <v>Y</v>
      </c>
      <c r="L4034" s="7" t="str">
        <f aca="false">VLOOKUP($B4034,'Product Master'!$A$2:$O$5991,12,FALSE())</f>
        <v>Y</v>
      </c>
      <c r="M4034" s="3" t="n">
        <v>42</v>
      </c>
      <c r="N4034" s="3" t="n">
        <v>41</v>
      </c>
    </row>
    <row r="4035" customFormat="false" ht="15" hidden="false" customHeight="true" outlineLevel="0" collapsed="false">
      <c r="A4035" s="3" t="s">
        <v>8081</v>
      </c>
      <c r="B4035" s="3" t="s">
        <v>8082</v>
      </c>
      <c r="C4035" s="4" t="str">
        <f aca="false">VLOOKUP($B4035,'Product Master'!$A$2:$O$5991,7,FALSE())</f>
        <v>Deli</v>
      </c>
      <c r="D4035" s="4" t="str">
        <f aca="false">VLOOKUP($B4035,'Product Master'!$A$2:$O$5991,8,FALSE())</f>
        <v>Olives &amp; Antipasti</v>
      </c>
      <c r="E4035" s="4" t="str">
        <f aca="false">VLOOKUP($B4035,'Product Master'!$A$2:$O$5991,5,FALSE())</f>
        <v>Alpine Slice</v>
      </c>
      <c r="F4035" s="4" t="str">
        <f aca="false">VLOOKUP($B4035,'Product Master'!$A$2:$O$5991,4,FALSE())</f>
        <v>Alpine Slice Hummus, 8 oz</v>
      </c>
      <c r="G4035" s="4" t="str">
        <f aca="false">VLOOKUP($B4035,'Product Master'!$A$2:$O$5991,9,FALSE())</f>
        <v>8 oz</v>
      </c>
      <c r="H4035" s="5" t="s">
        <v>16</v>
      </c>
      <c r="I4035" s="6" t="n">
        <f aca="false">VLOOKUP($B4035,'Product Master'!$A$2:$O$5991,14,FALSE())</f>
        <v>7.79</v>
      </c>
      <c r="J4035" s="7" t="n">
        <f aca="false">VLOOKUP($B4035,'Product Master'!$A$2:$O$5991,13,FALSE())</f>
        <v>8</v>
      </c>
      <c r="K4035" s="7" t="str">
        <f aca="false">VLOOKUP($B4035,'Product Master'!$A$2:$O$5991,11,FALSE())</f>
        <v>N</v>
      </c>
      <c r="L4035" s="7" t="str">
        <f aca="false">VLOOKUP($B4035,'Product Master'!$A$2:$O$5991,12,FALSE())</f>
        <v>Y</v>
      </c>
      <c r="M4035" s="3" t="n">
        <v>236</v>
      </c>
      <c r="N4035" s="3" t="n">
        <v>14</v>
      </c>
    </row>
    <row r="4036" customFormat="false" ht="15" hidden="false" customHeight="true" outlineLevel="0" collapsed="false">
      <c r="A4036" s="3" t="s">
        <v>8083</v>
      </c>
      <c r="B4036" s="3" t="s">
        <v>8084</v>
      </c>
      <c r="C4036" s="4" t="str">
        <f aca="false">VLOOKUP($B4036,'Product Master'!$A$2:$O$5991,7,FALSE())</f>
        <v>Deli</v>
      </c>
      <c r="D4036" s="4" t="str">
        <f aca="false">VLOOKUP($B4036,'Product Master'!$A$2:$O$5991,8,FALSE())</f>
        <v>Olives &amp; Antipasti</v>
      </c>
      <c r="E4036" s="4" t="str">
        <f aca="false">VLOOKUP($B4036,'Product Master'!$A$2:$O$5991,5,FALSE())</f>
        <v>Alpine Slice</v>
      </c>
      <c r="F4036" s="4" t="str">
        <f aca="false">VLOOKUP($B4036,'Product Master'!$A$2:$O$5991,4,FALSE())</f>
        <v>Alpine Slice Marinated Olives, 8 oz</v>
      </c>
      <c r="G4036" s="4" t="str">
        <f aca="false">VLOOKUP($B4036,'Product Master'!$A$2:$O$5991,9,FALSE())</f>
        <v>8 oz</v>
      </c>
      <c r="H4036" s="5" t="s">
        <v>16</v>
      </c>
      <c r="I4036" s="6" t="n">
        <f aca="false">VLOOKUP($B4036,'Product Master'!$A$2:$O$5991,14,FALSE())</f>
        <v>8.99</v>
      </c>
      <c r="J4036" s="7" t="n">
        <f aca="false">VLOOKUP($B4036,'Product Master'!$A$2:$O$5991,13,FALSE())</f>
        <v>1</v>
      </c>
      <c r="K4036" s="7" t="str">
        <f aca="false">VLOOKUP($B4036,'Product Master'!$A$2:$O$5991,11,FALSE())</f>
        <v>N</v>
      </c>
      <c r="L4036" s="7" t="str">
        <f aca="false">VLOOKUP($B4036,'Product Master'!$A$2:$O$5991,12,FALSE())</f>
        <v>Y</v>
      </c>
      <c r="M4036" s="3" t="n">
        <v>166</v>
      </c>
      <c r="N4036" s="3" t="n">
        <v>46</v>
      </c>
    </row>
    <row r="4037" customFormat="false" ht="15" hidden="false" customHeight="true" outlineLevel="0" collapsed="false">
      <c r="A4037" s="3" t="s">
        <v>8085</v>
      </c>
      <c r="B4037" s="3" t="s">
        <v>8086</v>
      </c>
      <c r="C4037" s="4" t="str">
        <f aca="false">VLOOKUP($B4037,'Product Master'!$A$2:$O$5991,7,FALSE())</f>
        <v>Deli</v>
      </c>
      <c r="D4037" s="4" t="str">
        <f aca="false">VLOOKUP($B4037,'Product Master'!$A$2:$O$5991,8,FALSE())</f>
        <v>Olives &amp; Antipasti</v>
      </c>
      <c r="E4037" s="4" t="str">
        <f aca="false">VLOOKUP($B4037,'Product Master'!$A$2:$O$5991,5,FALSE())</f>
        <v>Alpine Slice</v>
      </c>
      <c r="F4037" s="4" t="str">
        <f aca="false">VLOOKUP($B4037,'Product Master'!$A$2:$O$5991,4,FALSE())</f>
        <v>Alpine Slice Hummus, per lb</v>
      </c>
      <c r="G4037" s="4" t="str">
        <f aca="false">VLOOKUP($B4037,'Product Master'!$A$2:$O$5991,9,FALSE())</f>
        <v>per lb</v>
      </c>
      <c r="H4037" s="5" t="s">
        <v>16</v>
      </c>
      <c r="I4037" s="6" t="n">
        <f aca="false">VLOOKUP($B4037,'Product Master'!$A$2:$O$5991,14,FALSE())</f>
        <v>7.89</v>
      </c>
      <c r="J4037" s="7" t="n">
        <f aca="false">VLOOKUP($B4037,'Product Master'!$A$2:$O$5991,13,FALSE())</f>
        <v>8</v>
      </c>
      <c r="K4037" s="7" t="str">
        <f aca="false">VLOOKUP($B4037,'Product Master'!$A$2:$O$5991,11,FALSE())</f>
        <v>N</v>
      </c>
      <c r="L4037" s="7" t="str">
        <f aca="false">VLOOKUP($B4037,'Product Master'!$A$2:$O$5991,12,FALSE())</f>
        <v>Y</v>
      </c>
      <c r="M4037" s="3" t="n">
        <v>196</v>
      </c>
      <c r="N4037" s="3" t="n">
        <v>21</v>
      </c>
    </row>
    <row r="4038" customFormat="false" ht="15" hidden="false" customHeight="true" outlineLevel="0" collapsed="false">
      <c r="A4038" s="3" t="s">
        <v>8087</v>
      </c>
      <c r="B4038" s="3" t="s">
        <v>8088</v>
      </c>
      <c r="C4038" s="4" t="str">
        <f aca="false">VLOOKUP($B4038,'Product Master'!$A$2:$O$5991,7,FALSE())</f>
        <v>Deli</v>
      </c>
      <c r="D4038" s="4" t="str">
        <f aca="false">VLOOKUP($B4038,'Product Master'!$A$2:$O$5991,8,FALSE())</f>
        <v>Olives &amp; Antipasti</v>
      </c>
      <c r="E4038" s="4" t="str">
        <f aca="false">VLOOKUP($B4038,'Product Master'!$A$2:$O$5991,5,FALSE())</f>
        <v>Cobblestone Deli</v>
      </c>
      <c r="F4038" s="4" t="str">
        <f aca="false">VLOOKUP($B4038,'Product Master'!$A$2:$O$5991,4,FALSE())</f>
        <v>Cobblestone Deli Hummus, 8 oz</v>
      </c>
      <c r="G4038" s="4" t="str">
        <f aca="false">VLOOKUP($B4038,'Product Master'!$A$2:$O$5991,9,FALSE())</f>
        <v>8 oz</v>
      </c>
      <c r="H4038" s="5" t="s">
        <v>16</v>
      </c>
      <c r="I4038" s="6" t="n">
        <f aca="false">VLOOKUP($B4038,'Product Master'!$A$2:$O$5991,14,FALSE())</f>
        <v>8.39</v>
      </c>
      <c r="J4038" s="7" t="n">
        <f aca="false">VLOOKUP($B4038,'Product Master'!$A$2:$O$5991,13,FALSE())</f>
        <v>6</v>
      </c>
      <c r="K4038" s="7" t="str">
        <f aca="false">VLOOKUP($B4038,'Product Master'!$A$2:$O$5991,11,FALSE())</f>
        <v>N</v>
      </c>
      <c r="L4038" s="7" t="str">
        <f aca="false">VLOOKUP($B4038,'Product Master'!$A$2:$O$5991,12,FALSE())</f>
        <v>Y</v>
      </c>
      <c r="M4038" s="3" t="n">
        <v>239</v>
      </c>
      <c r="N4038" s="3" t="n">
        <v>54</v>
      </c>
    </row>
    <row r="4039" customFormat="false" ht="15" hidden="false" customHeight="true" outlineLevel="0" collapsed="false">
      <c r="A4039" s="3" t="s">
        <v>8089</v>
      </c>
      <c r="B4039" s="3" t="s">
        <v>8090</v>
      </c>
      <c r="C4039" s="4" t="str">
        <f aca="false">VLOOKUP($B4039,'Product Master'!$A$2:$O$5991,7,FALSE())</f>
        <v>Deli</v>
      </c>
      <c r="D4039" s="4" t="str">
        <f aca="false">VLOOKUP($B4039,'Product Master'!$A$2:$O$5991,8,FALSE())</f>
        <v>Olives &amp; Antipasti</v>
      </c>
      <c r="E4039" s="4" t="str">
        <f aca="false">VLOOKUP($B4039,'Product Master'!$A$2:$O$5991,5,FALSE())</f>
        <v>Harborline</v>
      </c>
      <c r="F4039" s="4" t="str">
        <f aca="false">VLOOKUP($B4039,'Product Master'!$A$2:$O$5991,4,FALSE())</f>
        <v>Harborline Antipasti Mix, 8 oz</v>
      </c>
      <c r="G4039" s="4" t="str">
        <f aca="false">VLOOKUP($B4039,'Product Master'!$A$2:$O$5991,9,FALSE())</f>
        <v>8 oz</v>
      </c>
      <c r="H4039" s="5" t="s">
        <v>16</v>
      </c>
      <c r="I4039" s="6" t="n">
        <f aca="false">VLOOKUP($B4039,'Product Master'!$A$2:$O$5991,14,FALSE())</f>
        <v>6.79</v>
      </c>
      <c r="J4039" s="7" t="n">
        <f aca="false">VLOOKUP($B4039,'Product Master'!$A$2:$O$5991,13,FALSE())</f>
        <v>1</v>
      </c>
      <c r="K4039" s="7" t="str">
        <f aca="false">VLOOKUP($B4039,'Product Master'!$A$2:$O$5991,11,FALSE())</f>
        <v>Y</v>
      </c>
      <c r="L4039" s="7" t="str">
        <f aca="false">VLOOKUP($B4039,'Product Master'!$A$2:$O$5991,12,FALSE())</f>
        <v>Y</v>
      </c>
      <c r="M4039" s="3" t="n">
        <v>22</v>
      </c>
      <c r="N4039" s="3" t="n">
        <v>12</v>
      </c>
    </row>
    <row r="4040" customFormat="false" ht="15" hidden="false" customHeight="true" outlineLevel="0" collapsed="false">
      <c r="A4040" s="3" t="s">
        <v>8091</v>
      </c>
      <c r="B4040" s="3" t="s">
        <v>8092</v>
      </c>
      <c r="C4040" s="4" t="str">
        <f aca="false">VLOOKUP($B4040,'Product Master'!$A$2:$O$5991,7,FALSE())</f>
        <v>Deli</v>
      </c>
      <c r="D4040" s="4" t="str">
        <f aca="false">VLOOKUP($B4040,'Product Master'!$A$2:$O$5991,8,FALSE())</f>
        <v>Olives &amp; Antipasti</v>
      </c>
      <c r="E4040" s="4" t="str">
        <f aca="false">VLOOKUP($B4040,'Product Master'!$A$2:$O$5991,5,FALSE())</f>
        <v>Cobblestone Deli</v>
      </c>
      <c r="F4040" s="4" t="str">
        <f aca="false">VLOOKUP($B4040,'Product Master'!$A$2:$O$5991,4,FALSE())</f>
        <v>Cobblestone Deli Marinated Olives, 8 oz</v>
      </c>
      <c r="G4040" s="4" t="str">
        <f aca="false">VLOOKUP($B4040,'Product Master'!$A$2:$O$5991,9,FALSE())</f>
        <v>8 oz</v>
      </c>
      <c r="H4040" s="5" t="s">
        <v>16</v>
      </c>
      <c r="I4040" s="6" t="n">
        <f aca="false">VLOOKUP($B4040,'Product Master'!$A$2:$O$5991,14,FALSE())</f>
        <v>7.99</v>
      </c>
      <c r="J4040" s="7" t="n">
        <f aca="false">VLOOKUP($B4040,'Product Master'!$A$2:$O$5991,13,FALSE())</f>
        <v>1</v>
      </c>
      <c r="K4040" s="7" t="str">
        <f aca="false">VLOOKUP($B4040,'Product Master'!$A$2:$O$5991,11,FALSE())</f>
        <v>N</v>
      </c>
      <c r="L4040" s="7" t="str">
        <f aca="false">VLOOKUP($B4040,'Product Master'!$A$2:$O$5991,12,FALSE())</f>
        <v>Y</v>
      </c>
      <c r="M4040" s="3" t="n">
        <v>137</v>
      </c>
      <c r="N4040" s="3" t="n">
        <v>20</v>
      </c>
    </row>
    <row r="4041" customFormat="false" ht="15" hidden="false" customHeight="true" outlineLevel="0" collapsed="false">
      <c r="A4041" s="3" t="s">
        <v>8093</v>
      </c>
      <c r="B4041" s="3" t="s">
        <v>8094</v>
      </c>
      <c r="C4041" s="4" t="str">
        <f aca="false">VLOOKUP($B4041,'Product Master'!$A$2:$O$5991,7,FALSE())</f>
        <v>Deli</v>
      </c>
      <c r="D4041" s="4" t="str">
        <f aca="false">VLOOKUP($B4041,'Product Master'!$A$2:$O$5991,8,FALSE())</f>
        <v>Olives &amp; Antipasti</v>
      </c>
      <c r="E4041" s="4" t="str">
        <f aca="false">VLOOKUP($B4041,'Product Master'!$A$2:$O$5991,5,FALSE())</f>
        <v>Cobblestone Deli</v>
      </c>
      <c r="F4041" s="4" t="str">
        <f aca="false">VLOOKUP($B4041,'Product Master'!$A$2:$O$5991,4,FALSE())</f>
        <v>Cobblestone Deli Antipasti Mix, 8 oz</v>
      </c>
      <c r="G4041" s="4" t="str">
        <f aca="false">VLOOKUP($B4041,'Product Master'!$A$2:$O$5991,9,FALSE())</f>
        <v>8 oz</v>
      </c>
      <c r="H4041" s="5" t="s">
        <v>16</v>
      </c>
      <c r="I4041" s="6" t="n">
        <f aca="false">VLOOKUP($B4041,'Product Master'!$A$2:$O$5991,14,FALSE())</f>
        <v>7.29</v>
      </c>
      <c r="J4041" s="7" t="n">
        <f aca="false">VLOOKUP($B4041,'Product Master'!$A$2:$O$5991,13,FALSE())</f>
        <v>8</v>
      </c>
      <c r="K4041" s="7" t="str">
        <f aca="false">VLOOKUP($B4041,'Product Master'!$A$2:$O$5991,11,FALSE())</f>
        <v>N</v>
      </c>
      <c r="L4041" s="7" t="str">
        <f aca="false">VLOOKUP($B4041,'Product Master'!$A$2:$O$5991,12,FALSE())</f>
        <v>Y</v>
      </c>
      <c r="M4041" s="3" t="n">
        <v>112</v>
      </c>
      <c r="N4041" s="3" t="n">
        <v>21</v>
      </c>
    </row>
    <row r="4042" customFormat="false" ht="15" hidden="false" customHeight="true" outlineLevel="0" collapsed="false">
      <c r="A4042" s="3" t="s">
        <v>8095</v>
      </c>
      <c r="B4042" s="3" t="s">
        <v>8096</v>
      </c>
      <c r="C4042" s="4" t="str">
        <f aca="false">VLOOKUP($B4042,'Product Master'!$A$2:$O$5991,7,FALSE())</f>
        <v>Deli</v>
      </c>
      <c r="D4042" s="4" t="str">
        <f aca="false">VLOOKUP($B4042,'Product Master'!$A$2:$O$5991,8,FALSE())</f>
        <v>Olives &amp; Antipasti</v>
      </c>
      <c r="E4042" s="4" t="str">
        <f aca="false">VLOOKUP($B4042,'Product Master'!$A$2:$O$5991,5,FALSE())</f>
        <v>Alpine Slice</v>
      </c>
      <c r="F4042" s="4" t="str">
        <f aca="false">VLOOKUP($B4042,'Product Master'!$A$2:$O$5991,4,FALSE())</f>
        <v>Alpine Slice Antipasti Mix, 8 oz</v>
      </c>
      <c r="G4042" s="4" t="str">
        <f aca="false">VLOOKUP($B4042,'Product Master'!$A$2:$O$5991,9,FALSE())</f>
        <v>8 oz</v>
      </c>
      <c r="H4042" s="5" t="s">
        <v>16</v>
      </c>
      <c r="I4042" s="6" t="n">
        <f aca="false">VLOOKUP($B4042,'Product Master'!$A$2:$O$5991,14,FALSE())</f>
        <v>8.29</v>
      </c>
      <c r="J4042" s="7" t="n">
        <f aca="false">VLOOKUP($B4042,'Product Master'!$A$2:$O$5991,13,FALSE())</f>
        <v>6</v>
      </c>
      <c r="K4042" s="7" t="str">
        <f aca="false">VLOOKUP($B4042,'Product Master'!$A$2:$O$5991,11,FALSE())</f>
        <v>N</v>
      </c>
      <c r="L4042" s="7" t="str">
        <f aca="false">VLOOKUP($B4042,'Product Master'!$A$2:$O$5991,12,FALSE())</f>
        <v>Y</v>
      </c>
      <c r="M4042" s="3" t="n">
        <v>59</v>
      </c>
      <c r="N4042" s="3" t="n">
        <v>17</v>
      </c>
    </row>
    <row r="4043" customFormat="false" ht="15" hidden="false" customHeight="true" outlineLevel="0" collapsed="false">
      <c r="A4043" s="3" t="s">
        <v>8097</v>
      </c>
      <c r="B4043" s="3" t="s">
        <v>8098</v>
      </c>
      <c r="C4043" s="4" t="str">
        <f aca="false">VLOOKUP($B4043,'Product Master'!$A$2:$O$5991,7,FALSE())</f>
        <v>Deli</v>
      </c>
      <c r="D4043" s="4" t="str">
        <f aca="false">VLOOKUP($B4043,'Product Master'!$A$2:$O$5991,8,FALSE())</f>
        <v>Olives &amp; Antipasti</v>
      </c>
      <c r="E4043" s="4" t="str">
        <f aca="false">VLOOKUP($B4043,'Product Master'!$A$2:$O$5991,5,FALSE())</f>
        <v>Alpine Slice</v>
      </c>
      <c r="F4043" s="4" t="str">
        <f aca="false">VLOOKUP($B4043,'Product Master'!$A$2:$O$5991,4,FALSE())</f>
        <v>Alpine Slice Marinated Olives, per lb</v>
      </c>
      <c r="G4043" s="4" t="str">
        <f aca="false">VLOOKUP($B4043,'Product Master'!$A$2:$O$5991,9,FALSE())</f>
        <v>per lb</v>
      </c>
      <c r="H4043" s="5" t="s">
        <v>16</v>
      </c>
      <c r="I4043" s="6" t="n">
        <f aca="false">VLOOKUP($B4043,'Product Master'!$A$2:$O$5991,14,FALSE())</f>
        <v>6.29</v>
      </c>
      <c r="J4043" s="7" t="n">
        <f aca="false">VLOOKUP($B4043,'Product Master'!$A$2:$O$5991,13,FALSE())</f>
        <v>12</v>
      </c>
      <c r="K4043" s="7" t="str">
        <f aca="false">VLOOKUP($B4043,'Product Master'!$A$2:$O$5991,11,FALSE())</f>
        <v>N</v>
      </c>
      <c r="L4043" s="7" t="str">
        <f aca="false">VLOOKUP($B4043,'Product Master'!$A$2:$O$5991,12,FALSE())</f>
        <v>Y</v>
      </c>
      <c r="M4043" s="3" t="n">
        <v>208</v>
      </c>
      <c r="N4043" s="3" t="n">
        <v>34</v>
      </c>
    </row>
    <row r="4044" customFormat="false" ht="15" hidden="false" customHeight="true" outlineLevel="0" collapsed="false">
      <c r="A4044" s="3" t="s">
        <v>8099</v>
      </c>
      <c r="B4044" s="3" t="s">
        <v>8100</v>
      </c>
      <c r="C4044" s="4" t="str">
        <f aca="false">VLOOKUP($B4044,'Product Master'!$A$2:$O$5991,7,FALSE())</f>
        <v>Deli</v>
      </c>
      <c r="D4044" s="4" t="str">
        <f aca="false">VLOOKUP($B4044,'Product Master'!$A$2:$O$5991,8,FALSE())</f>
        <v>Olives &amp; Antipasti</v>
      </c>
      <c r="E4044" s="4" t="str">
        <f aca="false">VLOOKUP($B4044,'Product Master'!$A$2:$O$5991,5,FALSE())</f>
        <v>Alpine Slice</v>
      </c>
      <c r="F4044" s="4" t="str">
        <f aca="false">VLOOKUP($B4044,'Product Master'!$A$2:$O$5991,4,FALSE())</f>
        <v>Alpine Slice Antipasti Mix, per lb</v>
      </c>
      <c r="G4044" s="4" t="str">
        <f aca="false">VLOOKUP($B4044,'Product Master'!$A$2:$O$5991,9,FALSE())</f>
        <v>per lb</v>
      </c>
      <c r="H4044" s="5" t="s">
        <v>16</v>
      </c>
      <c r="I4044" s="6" t="n">
        <f aca="false">VLOOKUP($B4044,'Product Master'!$A$2:$O$5991,14,FALSE())</f>
        <v>7.29</v>
      </c>
      <c r="J4044" s="7" t="n">
        <f aca="false">VLOOKUP($B4044,'Product Master'!$A$2:$O$5991,13,FALSE())</f>
        <v>12</v>
      </c>
      <c r="K4044" s="7" t="str">
        <f aca="false">VLOOKUP($B4044,'Product Master'!$A$2:$O$5991,11,FALSE())</f>
        <v>N</v>
      </c>
      <c r="L4044" s="7" t="str">
        <f aca="false">VLOOKUP($B4044,'Product Master'!$A$2:$O$5991,12,FALSE())</f>
        <v>Y</v>
      </c>
      <c r="M4044" s="3" t="n">
        <v>67</v>
      </c>
      <c r="N4044" s="3" t="n">
        <v>51</v>
      </c>
    </row>
    <row r="4045" customFormat="false" ht="15" hidden="false" customHeight="true" outlineLevel="0" collapsed="false">
      <c r="A4045" s="3" t="s">
        <v>8101</v>
      </c>
      <c r="B4045" s="3" t="s">
        <v>8102</v>
      </c>
      <c r="C4045" s="4" t="str">
        <f aca="false">VLOOKUP($B4045,'Product Master'!$A$2:$O$5991,7,FALSE())</f>
        <v>Deli</v>
      </c>
      <c r="D4045" s="4" t="str">
        <f aca="false">VLOOKUP($B4045,'Product Master'!$A$2:$O$5991,8,FALSE())</f>
        <v>Olives &amp; Antipasti</v>
      </c>
      <c r="E4045" s="4" t="str">
        <f aca="false">VLOOKUP($B4045,'Product Master'!$A$2:$O$5991,5,FALSE())</f>
        <v>Cobblestone Deli</v>
      </c>
      <c r="F4045" s="4" t="str">
        <f aca="false">VLOOKUP($B4045,'Product Master'!$A$2:$O$5991,4,FALSE())</f>
        <v>Cobblestone Deli Hummus, per lb</v>
      </c>
      <c r="G4045" s="4" t="str">
        <f aca="false">VLOOKUP($B4045,'Product Master'!$A$2:$O$5991,9,FALSE())</f>
        <v>per lb</v>
      </c>
      <c r="H4045" s="5" t="s">
        <v>16</v>
      </c>
      <c r="I4045" s="6" t="n">
        <f aca="false">VLOOKUP($B4045,'Product Master'!$A$2:$O$5991,14,FALSE())</f>
        <v>8.89</v>
      </c>
      <c r="J4045" s="7" t="n">
        <f aca="false">VLOOKUP($B4045,'Product Master'!$A$2:$O$5991,13,FALSE())</f>
        <v>12</v>
      </c>
      <c r="K4045" s="7" t="str">
        <f aca="false">VLOOKUP($B4045,'Product Master'!$A$2:$O$5991,11,FALSE())</f>
        <v>N</v>
      </c>
      <c r="L4045" s="7" t="str">
        <f aca="false">VLOOKUP($B4045,'Product Master'!$A$2:$O$5991,12,FALSE())</f>
        <v>Y</v>
      </c>
      <c r="M4045" s="3" t="n">
        <v>24</v>
      </c>
      <c r="N4045" s="3" t="n">
        <v>54</v>
      </c>
    </row>
    <row r="4046" customFormat="false" ht="15" hidden="false" customHeight="true" outlineLevel="0" collapsed="false">
      <c r="A4046" s="3" t="s">
        <v>8103</v>
      </c>
      <c r="B4046" s="3" t="s">
        <v>8104</v>
      </c>
      <c r="C4046" s="4" t="str">
        <f aca="false">VLOOKUP($B4046,'Product Master'!$A$2:$O$5991,7,FALSE())</f>
        <v>Deli</v>
      </c>
      <c r="D4046" s="4" t="str">
        <f aca="false">VLOOKUP($B4046,'Product Master'!$A$2:$O$5991,8,FALSE())</f>
        <v>Olives &amp; Antipasti</v>
      </c>
      <c r="E4046" s="4" t="str">
        <f aca="false">VLOOKUP($B4046,'Product Master'!$A$2:$O$5991,5,FALSE())</f>
        <v>Harborline</v>
      </c>
      <c r="F4046" s="4" t="str">
        <f aca="false">VLOOKUP($B4046,'Product Master'!$A$2:$O$5991,4,FALSE())</f>
        <v>Harborline Marinated Olives, per lb</v>
      </c>
      <c r="G4046" s="4" t="str">
        <f aca="false">VLOOKUP($B4046,'Product Master'!$A$2:$O$5991,9,FALSE())</f>
        <v>per lb</v>
      </c>
      <c r="H4046" s="5" t="s">
        <v>16</v>
      </c>
      <c r="I4046" s="6" t="n">
        <f aca="false">VLOOKUP($B4046,'Product Master'!$A$2:$O$5991,14,FALSE())</f>
        <v>8.79</v>
      </c>
      <c r="J4046" s="7" t="n">
        <f aca="false">VLOOKUP($B4046,'Product Master'!$A$2:$O$5991,13,FALSE())</f>
        <v>12</v>
      </c>
      <c r="K4046" s="7" t="str">
        <f aca="false">VLOOKUP($B4046,'Product Master'!$A$2:$O$5991,11,FALSE())</f>
        <v>Y</v>
      </c>
      <c r="L4046" s="7" t="str">
        <f aca="false">VLOOKUP($B4046,'Product Master'!$A$2:$O$5991,12,FALSE())</f>
        <v>Y</v>
      </c>
      <c r="M4046" s="3" t="n">
        <v>94</v>
      </c>
      <c r="N4046" s="3" t="n">
        <v>33</v>
      </c>
    </row>
    <row r="4047" customFormat="false" ht="15" hidden="false" customHeight="true" outlineLevel="0" collapsed="false">
      <c r="A4047" s="3" t="s">
        <v>8105</v>
      </c>
      <c r="B4047" s="3" t="s">
        <v>8106</v>
      </c>
      <c r="C4047" s="4" t="str">
        <f aca="false">VLOOKUP($B4047,'Product Master'!$A$2:$O$5991,7,FALSE())</f>
        <v>Bakery</v>
      </c>
      <c r="D4047" s="4" t="str">
        <f aca="false">VLOOKUP($B4047,'Product Master'!$A$2:$O$5991,8,FALSE())</f>
        <v>Bread</v>
      </c>
      <c r="E4047" s="4" t="str">
        <f aca="false">VLOOKUP($B4047,'Product Master'!$A$2:$O$5991,5,FALSE())</f>
        <v>Harborline</v>
      </c>
      <c r="F4047" s="4" t="str">
        <f aca="false">VLOOKUP($B4047,'Product Master'!$A$2:$O$5991,4,FALSE())</f>
        <v>Harborline Rye Bread, each</v>
      </c>
      <c r="G4047" s="4" t="str">
        <f aca="false">VLOOKUP($B4047,'Product Master'!$A$2:$O$5991,9,FALSE())</f>
        <v>each</v>
      </c>
      <c r="H4047" s="5" t="s">
        <v>16</v>
      </c>
      <c r="I4047" s="6" t="n">
        <f aca="false">VLOOKUP($B4047,'Product Master'!$A$2:$O$5991,14,FALSE())</f>
        <v>3.29</v>
      </c>
      <c r="J4047" s="7" t="n">
        <f aca="false">VLOOKUP($B4047,'Product Master'!$A$2:$O$5991,13,FALSE())</f>
        <v>6</v>
      </c>
      <c r="K4047" s="7" t="str">
        <f aca="false">VLOOKUP($B4047,'Product Master'!$A$2:$O$5991,11,FALSE())</f>
        <v>Y</v>
      </c>
      <c r="L4047" s="7" t="str">
        <f aca="false">VLOOKUP($B4047,'Product Master'!$A$2:$O$5991,12,FALSE())</f>
        <v>Y</v>
      </c>
      <c r="M4047" s="3" t="n">
        <v>187</v>
      </c>
      <c r="N4047" s="3" t="n">
        <v>11</v>
      </c>
    </row>
    <row r="4048" customFormat="false" ht="15" hidden="false" customHeight="true" outlineLevel="0" collapsed="false">
      <c r="A4048" s="3" t="s">
        <v>8107</v>
      </c>
      <c r="B4048" s="3" t="s">
        <v>8108</v>
      </c>
      <c r="C4048" s="4" t="str">
        <f aca="false">VLOOKUP($B4048,'Product Master'!$A$2:$O$5991,7,FALSE())</f>
        <v>Bakery</v>
      </c>
      <c r="D4048" s="4" t="str">
        <f aca="false">VLOOKUP($B4048,'Product Master'!$A$2:$O$5991,8,FALSE())</f>
        <v>Bread</v>
      </c>
      <c r="E4048" s="4" t="str">
        <f aca="false">VLOOKUP($B4048,'Product Master'!$A$2:$O$5991,5,FALSE())</f>
        <v>Golden Crust</v>
      </c>
      <c r="F4048" s="4" t="str">
        <f aca="false">VLOOKUP($B4048,'Product Master'!$A$2:$O$5991,4,FALSE())</f>
        <v>Golden Crust Sourdough, each</v>
      </c>
      <c r="G4048" s="4" t="str">
        <f aca="false">VLOOKUP($B4048,'Product Master'!$A$2:$O$5991,9,FALSE())</f>
        <v>each</v>
      </c>
      <c r="H4048" s="5" t="s">
        <v>16</v>
      </c>
      <c r="I4048" s="6" t="n">
        <f aca="false">VLOOKUP($B4048,'Product Master'!$A$2:$O$5991,14,FALSE())</f>
        <v>3.79</v>
      </c>
      <c r="J4048" s="7" t="n">
        <f aca="false">VLOOKUP($B4048,'Product Master'!$A$2:$O$5991,13,FALSE())</f>
        <v>8</v>
      </c>
      <c r="K4048" s="7" t="str">
        <f aca="false">VLOOKUP($B4048,'Product Master'!$A$2:$O$5991,11,FALSE())</f>
        <v>N</v>
      </c>
      <c r="L4048" s="7" t="str">
        <f aca="false">VLOOKUP($B4048,'Product Master'!$A$2:$O$5991,12,FALSE())</f>
        <v>Y</v>
      </c>
      <c r="M4048" s="3" t="n">
        <v>100</v>
      </c>
      <c r="N4048" s="3" t="n">
        <v>46</v>
      </c>
    </row>
    <row r="4049" customFormat="false" ht="15" hidden="false" customHeight="true" outlineLevel="0" collapsed="false">
      <c r="A4049" s="3" t="s">
        <v>8109</v>
      </c>
      <c r="B4049" s="3" t="s">
        <v>8110</v>
      </c>
      <c r="C4049" s="4" t="str">
        <f aca="false">VLOOKUP($B4049,'Product Master'!$A$2:$O$5991,7,FALSE())</f>
        <v>Bakery</v>
      </c>
      <c r="D4049" s="4" t="str">
        <f aca="false">VLOOKUP($B4049,'Product Master'!$A$2:$O$5991,8,FALSE())</f>
        <v>Bread</v>
      </c>
      <c r="E4049" s="4" t="str">
        <f aca="false">VLOOKUP($B4049,'Product Master'!$A$2:$O$5991,5,FALSE())</f>
        <v>Golden Crust</v>
      </c>
      <c r="F4049" s="4" t="str">
        <f aca="false">VLOOKUP($B4049,'Product Master'!$A$2:$O$5991,4,FALSE())</f>
        <v>Golden Crust Rye Bread, each</v>
      </c>
      <c r="G4049" s="4" t="str">
        <f aca="false">VLOOKUP($B4049,'Product Master'!$A$2:$O$5991,9,FALSE())</f>
        <v>each</v>
      </c>
      <c r="H4049" s="5" t="s">
        <v>16</v>
      </c>
      <c r="I4049" s="6" t="n">
        <f aca="false">VLOOKUP($B4049,'Product Master'!$A$2:$O$5991,14,FALSE())</f>
        <v>3.79</v>
      </c>
      <c r="J4049" s="7" t="n">
        <f aca="false">VLOOKUP($B4049,'Product Master'!$A$2:$O$5991,13,FALSE())</f>
        <v>6</v>
      </c>
      <c r="K4049" s="7" t="str">
        <f aca="false">VLOOKUP($B4049,'Product Master'!$A$2:$O$5991,11,FALSE())</f>
        <v>N</v>
      </c>
      <c r="L4049" s="7" t="str">
        <f aca="false">VLOOKUP($B4049,'Product Master'!$A$2:$O$5991,12,FALSE())</f>
        <v>Y</v>
      </c>
      <c r="M4049" s="3" t="n">
        <v>188</v>
      </c>
      <c r="N4049" s="3" t="n">
        <v>55</v>
      </c>
    </row>
    <row r="4050" customFormat="false" ht="15" hidden="false" customHeight="true" outlineLevel="0" collapsed="false">
      <c r="A4050" s="3" t="s">
        <v>8111</v>
      </c>
      <c r="B4050" s="3" t="s">
        <v>8112</v>
      </c>
      <c r="C4050" s="4" t="str">
        <f aca="false">VLOOKUP($B4050,'Product Master'!$A$2:$O$5991,7,FALSE())</f>
        <v>Bakery</v>
      </c>
      <c r="D4050" s="4" t="str">
        <f aca="false">VLOOKUP($B4050,'Product Master'!$A$2:$O$5991,8,FALSE())</f>
        <v>Bread</v>
      </c>
      <c r="E4050" s="4" t="str">
        <f aca="false">VLOOKUP($B4050,'Product Master'!$A$2:$O$5991,5,FALSE())</f>
        <v>Harborline</v>
      </c>
      <c r="F4050" s="4" t="str">
        <f aca="false">VLOOKUP($B4050,'Product Master'!$A$2:$O$5991,4,FALSE())</f>
        <v>Harborline Italian Bread, each</v>
      </c>
      <c r="G4050" s="4" t="str">
        <f aca="false">VLOOKUP($B4050,'Product Master'!$A$2:$O$5991,9,FALSE())</f>
        <v>each</v>
      </c>
      <c r="H4050" s="5" t="s">
        <v>16</v>
      </c>
      <c r="I4050" s="6" t="n">
        <f aca="false">VLOOKUP($B4050,'Product Master'!$A$2:$O$5991,14,FALSE())</f>
        <v>4.49</v>
      </c>
      <c r="J4050" s="7" t="n">
        <f aca="false">VLOOKUP($B4050,'Product Master'!$A$2:$O$5991,13,FALSE())</f>
        <v>12</v>
      </c>
      <c r="K4050" s="7" t="str">
        <f aca="false">VLOOKUP($B4050,'Product Master'!$A$2:$O$5991,11,FALSE())</f>
        <v>Y</v>
      </c>
      <c r="L4050" s="7" t="str">
        <f aca="false">VLOOKUP($B4050,'Product Master'!$A$2:$O$5991,12,FALSE())</f>
        <v>Y</v>
      </c>
      <c r="M4050" s="3" t="n">
        <v>293</v>
      </c>
      <c r="N4050" s="3" t="n">
        <v>33</v>
      </c>
    </row>
    <row r="4051" customFormat="false" ht="15" hidden="false" customHeight="true" outlineLevel="0" collapsed="false">
      <c r="A4051" s="3" t="s">
        <v>8113</v>
      </c>
      <c r="B4051" s="3" t="s">
        <v>8114</v>
      </c>
      <c r="C4051" s="4" t="str">
        <f aca="false">VLOOKUP($B4051,'Product Master'!$A$2:$O$5991,7,FALSE())</f>
        <v>Bakery</v>
      </c>
      <c r="D4051" s="4" t="str">
        <f aca="false">VLOOKUP($B4051,'Product Master'!$A$2:$O$5991,8,FALSE())</f>
        <v>Bread</v>
      </c>
      <c r="E4051" s="4" t="str">
        <f aca="false">VLOOKUP($B4051,'Product Master'!$A$2:$O$5991,5,FALSE())</f>
        <v>Golden Crust</v>
      </c>
      <c r="F4051" s="4" t="str">
        <f aca="false">VLOOKUP($B4051,'Product Master'!$A$2:$O$5991,4,FALSE())</f>
        <v>Golden Crust Wheat Bread, each</v>
      </c>
      <c r="G4051" s="4" t="str">
        <f aca="false">VLOOKUP($B4051,'Product Master'!$A$2:$O$5991,9,FALSE())</f>
        <v>each</v>
      </c>
      <c r="H4051" s="5" t="s">
        <v>16</v>
      </c>
      <c r="I4051" s="6" t="n">
        <f aca="false">VLOOKUP($B4051,'Product Master'!$A$2:$O$5991,14,FALSE())</f>
        <v>3.39</v>
      </c>
      <c r="J4051" s="7" t="n">
        <f aca="false">VLOOKUP($B4051,'Product Master'!$A$2:$O$5991,13,FALSE())</f>
        <v>1</v>
      </c>
      <c r="K4051" s="7" t="str">
        <f aca="false">VLOOKUP($B4051,'Product Master'!$A$2:$O$5991,11,FALSE())</f>
        <v>N</v>
      </c>
      <c r="L4051" s="7" t="str">
        <f aca="false">VLOOKUP($B4051,'Product Master'!$A$2:$O$5991,12,FALSE())</f>
        <v>Y</v>
      </c>
      <c r="M4051" s="3" t="n">
        <v>257</v>
      </c>
      <c r="N4051" s="3" t="n">
        <v>45</v>
      </c>
    </row>
    <row r="4052" customFormat="false" ht="15" hidden="false" customHeight="true" outlineLevel="0" collapsed="false">
      <c r="A4052" s="3" t="s">
        <v>8115</v>
      </c>
      <c r="B4052" s="3" t="s">
        <v>8116</v>
      </c>
      <c r="C4052" s="4" t="str">
        <f aca="false">VLOOKUP($B4052,'Product Master'!$A$2:$O$5991,7,FALSE())</f>
        <v>Bakery</v>
      </c>
      <c r="D4052" s="4" t="str">
        <f aca="false">VLOOKUP($B4052,'Product Master'!$A$2:$O$5991,8,FALSE())</f>
        <v>Bread</v>
      </c>
      <c r="E4052" s="4" t="str">
        <f aca="false">VLOOKUP($B4052,'Product Master'!$A$2:$O$5991,5,FALSE())</f>
        <v>Golden Crust</v>
      </c>
      <c r="F4052" s="4" t="str">
        <f aca="false">VLOOKUP($B4052,'Product Master'!$A$2:$O$5991,4,FALSE())</f>
        <v>Golden Crust White Bread, each</v>
      </c>
      <c r="G4052" s="4" t="str">
        <f aca="false">VLOOKUP($B4052,'Product Master'!$A$2:$O$5991,9,FALSE())</f>
        <v>each</v>
      </c>
      <c r="H4052" s="5" t="s">
        <v>16</v>
      </c>
      <c r="I4052" s="6" t="n">
        <f aca="false">VLOOKUP($B4052,'Product Master'!$A$2:$O$5991,14,FALSE())</f>
        <v>4.29</v>
      </c>
      <c r="J4052" s="7" t="n">
        <f aca="false">VLOOKUP($B4052,'Product Master'!$A$2:$O$5991,13,FALSE())</f>
        <v>8</v>
      </c>
      <c r="K4052" s="7" t="str">
        <f aca="false">VLOOKUP($B4052,'Product Master'!$A$2:$O$5991,11,FALSE())</f>
        <v>N</v>
      </c>
      <c r="L4052" s="7" t="str">
        <f aca="false">VLOOKUP($B4052,'Product Master'!$A$2:$O$5991,12,FALSE())</f>
        <v>Y</v>
      </c>
      <c r="M4052" s="3" t="n">
        <v>292</v>
      </c>
      <c r="N4052" s="3" t="n">
        <v>11</v>
      </c>
    </row>
    <row r="4053" customFormat="false" ht="15" hidden="false" customHeight="true" outlineLevel="0" collapsed="false">
      <c r="A4053" s="3" t="s">
        <v>8117</v>
      </c>
      <c r="B4053" s="3" t="s">
        <v>8118</v>
      </c>
      <c r="C4053" s="4" t="str">
        <f aca="false">VLOOKUP($B4053,'Product Master'!$A$2:$O$5991,7,FALSE())</f>
        <v>Bakery</v>
      </c>
      <c r="D4053" s="4" t="str">
        <f aca="false">VLOOKUP($B4053,'Product Master'!$A$2:$O$5991,8,FALSE())</f>
        <v>Bread</v>
      </c>
      <c r="E4053" s="4" t="str">
        <f aca="false">VLOOKUP($B4053,'Product Master'!$A$2:$O$5991,5,FALSE())</f>
        <v>Harborline</v>
      </c>
      <c r="F4053" s="4" t="str">
        <f aca="false">VLOOKUP($B4053,'Product Master'!$A$2:$O$5991,4,FALSE())</f>
        <v>Harborline Wheat Bread, each</v>
      </c>
      <c r="G4053" s="4" t="str">
        <f aca="false">VLOOKUP($B4053,'Product Master'!$A$2:$O$5991,9,FALSE())</f>
        <v>each</v>
      </c>
      <c r="H4053" s="5" t="s">
        <v>16</v>
      </c>
      <c r="I4053" s="6" t="n">
        <f aca="false">VLOOKUP($B4053,'Product Master'!$A$2:$O$5991,14,FALSE())</f>
        <v>3.29</v>
      </c>
      <c r="J4053" s="7" t="n">
        <f aca="false">VLOOKUP($B4053,'Product Master'!$A$2:$O$5991,13,FALSE())</f>
        <v>12</v>
      </c>
      <c r="K4053" s="7" t="str">
        <f aca="false">VLOOKUP($B4053,'Product Master'!$A$2:$O$5991,11,FALSE())</f>
        <v>Y</v>
      </c>
      <c r="L4053" s="7" t="str">
        <f aca="false">VLOOKUP($B4053,'Product Master'!$A$2:$O$5991,12,FALSE())</f>
        <v>Y</v>
      </c>
      <c r="M4053" s="3" t="n">
        <v>85</v>
      </c>
      <c r="N4053" s="3" t="n">
        <v>46</v>
      </c>
    </row>
    <row r="4054" customFormat="false" ht="15" hidden="false" customHeight="true" outlineLevel="0" collapsed="false">
      <c r="A4054" s="3" t="s">
        <v>8119</v>
      </c>
      <c r="B4054" s="3" t="s">
        <v>8120</v>
      </c>
      <c r="C4054" s="4" t="str">
        <f aca="false">VLOOKUP($B4054,'Product Master'!$A$2:$O$5991,7,FALSE())</f>
        <v>Bakery</v>
      </c>
      <c r="D4054" s="4" t="str">
        <f aca="false">VLOOKUP($B4054,'Product Master'!$A$2:$O$5991,8,FALSE())</f>
        <v>Bread</v>
      </c>
      <c r="E4054" s="4" t="str">
        <f aca="false">VLOOKUP($B4054,'Product Master'!$A$2:$O$5991,5,FALSE())</f>
        <v>Millhouse Bakery</v>
      </c>
      <c r="F4054" s="4" t="str">
        <f aca="false">VLOOKUP($B4054,'Product Master'!$A$2:$O$5991,4,FALSE())</f>
        <v>Millhouse Bakery Sourdough, each</v>
      </c>
      <c r="G4054" s="4" t="str">
        <f aca="false">VLOOKUP($B4054,'Product Master'!$A$2:$O$5991,9,FALSE())</f>
        <v>each</v>
      </c>
      <c r="H4054" s="5" t="s">
        <v>16</v>
      </c>
      <c r="I4054" s="6" t="n">
        <f aca="false">VLOOKUP($B4054,'Product Master'!$A$2:$O$5991,14,FALSE())</f>
        <v>2.99</v>
      </c>
      <c r="J4054" s="7" t="n">
        <f aca="false">VLOOKUP($B4054,'Product Master'!$A$2:$O$5991,13,FALSE())</f>
        <v>6</v>
      </c>
      <c r="K4054" s="7" t="str">
        <f aca="false">VLOOKUP($B4054,'Product Master'!$A$2:$O$5991,11,FALSE())</f>
        <v>N</v>
      </c>
      <c r="L4054" s="7" t="str">
        <f aca="false">VLOOKUP($B4054,'Product Master'!$A$2:$O$5991,12,FALSE())</f>
        <v>Y</v>
      </c>
      <c r="M4054" s="3" t="n">
        <v>27</v>
      </c>
      <c r="N4054" s="3" t="n">
        <v>23</v>
      </c>
    </row>
    <row r="4055" customFormat="false" ht="15" hidden="false" customHeight="true" outlineLevel="0" collapsed="false">
      <c r="A4055" s="3" t="s">
        <v>8121</v>
      </c>
      <c r="B4055" s="3" t="s">
        <v>8122</v>
      </c>
      <c r="C4055" s="4" t="str">
        <f aca="false">VLOOKUP($B4055,'Product Master'!$A$2:$O$5991,7,FALSE())</f>
        <v>Bakery</v>
      </c>
      <c r="D4055" s="4" t="str">
        <f aca="false">VLOOKUP($B4055,'Product Master'!$A$2:$O$5991,8,FALSE())</f>
        <v>Bread</v>
      </c>
      <c r="E4055" s="4" t="str">
        <f aca="false">VLOOKUP($B4055,'Product Master'!$A$2:$O$5991,5,FALSE())</f>
        <v>Golden Crust</v>
      </c>
      <c r="F4055" s="4" t="str">
        <f aca="false">VLOOKUP($B4055,'Product Master'!$A$2:$O$5991,4,FALSE())</f>
        <v>Golden Crust Multigrain Bread, each</v>
      </c>
      <c r="G4055" s="4" t="str">
        <f aca="false">VLOOKUP($B4055,'Product Master'!$A$2:$O$5991,9,FALSE())</f>
        <v>each</v>
      </c>
      <c r="H4055" s="5" t="s">
        <v>16</v>
      </c>
      <c r="I4055" s="6" t="n">
        <f aca="false">VLOOKUP($B4055,'Product Master'!$A$2:$O$5991,14,FALSE())</f>
        <v>4.79</v>
      </c>
      <c r="J4055" s="7" t="n">
        <f aca="false">VLOOKUP($B4055,'Product Master'!$A$2:$O$5991,13,FALSE())</f>
        <v>6</v>
      </c>
      <c r="K4055" s="7" t="str">
        <f aca="false">VLOOKUP($B4055,'Product Master'!$A$2:$O$5991,11,FALSE())</f>
        <v>N</v>
      </c>
      <c r="L4055" s="7" t="str">
        <f aca="false">VLOOKUP($B4055,'Product Master'!$A$2:$O$5991,12,FALSE())</f>
        <v>Y</v>
      </c>
      <c r="M4055" s="3" t="n">
        <v>55</v>
      </c>
      <c r="N4055" s="3" t="n">
        <v>20</v>
      </c>
    </row>
    <row r="4056" customFormat="false" ht="15" hidden="false" customHeight="true" outlineLevel="0" collapsed="false">
      <c r="A4056" s="3" t="s">
        <v>8123</v>
      </c>
      <c r="B4056" s="3" t="s">
        <v>8124</v>
      </c>
      <c r="C4056" s="4" t="str">
        <f aca="false">VLOOKUP($B4056,'Product Master'!$A$2:$O$5991,7,FALSE())</f>
        <v>Bakery</v>
      </c>
      <c r="D4056" s="4" t="str">
        <f aca="false">VLOOKUP($B4056,'Product Master'!$A$2:$O$5991,8,FALSE())</f>
        <v>Bread</v>
      </c>
      <c r="E4056" s="4" t="str">
        <f aca="false">VLOOKUP($B4056,'Product Master'!$A$2:$O$5991,5,FALSE())</f>
        <v>Harborline</v>
      </c>
      <c r="F4056" s="4" t="str">
        <f aca="false">VLOOKUP($B4056,'Product Master'!$A$2:$O$5991,4,FALSE())</f>
        <v>Harborline French Baguette, each</v>
      </c>
      <c r="G4056" s="4" t="str">
        <f aca="false">VLOOKUP($B4056,'Product Master'!$A$2:$O$5991,9,FALSE())</f>
        <v>each</v>
      </c>
      <c r="H4056" s="5" t="s">
        <v>16</v>
      </c>
      <c r="I4056" s="6" t="n">
        <f aca="false">VLOOKUP($B4056,'Product Master'!$A$2:$O$5991,14,FALSE())</f>
        <v>4.39</v>
      </c>
      <c r="J4056" s="7" t="n">
        <f aca="false">VLOOKUP($B4056,'Product Master'!$A$2:$O$5991,13,FALSE())</f>
        <v>12</v>
      </c>
      <c r="K4056" s="7" t="str">
        <f aca="false">VLOOKUP($B4056,'Product Master'!$A$2:$O$5991,11,FALSE())</f>
        <v>Y</v>
      </c>
      <c r="L4056" s="7" t="str">
        <f aca="false">VLOOKUP($B4056,'Product Master'!$A$2:$O$5991,12,FALSE())</f>
        <v>Y</v>
      </c>
      <c r="M4056" s="3" t="n">
        <v>136</v>
      </c>
      <c r="N4056" s="3" t="n">
        <v>46</v>
      </c>
    </row>
    <row r="4057" customFormat="false" ht="15" hidden="false" customHeight="true" outlineLevel="0" collapsed="false">
      <c r="A4057" s="3" t="s">
        <v>8125</v>
      </c>
      <c r="B4057" s="3" t="s">
        <v>8126</v>
      </c>
      <c r="C4057" s="4" t="str">
        <f aca="false">VLOOKUP($B4057,'Product Master'!$A$2:$O$5991,7,FALSE())</f>
        <v>Bakery</v>
      </c>
      <c r="D4057" s="4" t="str">
        <f aca="false">VLOOKUP($B4057,'Product Master'!$A$2:$O$5991,8,FALSE())</f>
        <v>Bread</v>
      </c>
      <c r="E4057" s="4" t="str">
        <f aca="false">VLOOKUP($B4057,'Product Master'!$A$2:$O$5991,5,FALSE())</f>
        <v>Harborline</v>
      </c>
      <c r="F4057" s="4" t="str">
        <f aca="false">VLOOKUP($B4057,'Product Master'!$A$2:$O$5991,4,FALSE())</f>
        <v>Harborline White Bread, each</v>
      </c>
      <c r="G4057" s="4" t="str">
        <f aca="false">VLOOKUP($B4057,'Product Master'!$A$2:$O$5991,9,FALSE())</f>
        <v>each</v>
      </c>
      <c r="H4057" s="5" t="s">
        <v>16</v>
      </c>
      <c r="I4057" s="6" t="n">
        <f aca="false">VLOOKUP($B4057,'Product Master'!$A$2:$O$5991,14,FALSE())</f>
        <v>4.49</v>
      </c>
      <c r="J4057" s="7" t="n">
        <f aca="false">VLOOKUP($B4057,'Product Master'!$A$2:$O$5991,13,FALSE())</f>
        <v>6</v>
      </c>
      <c r="K4057" s="7" t="str">
        <f aca="false">VLOOKUP($B4057,'Product Master'!$A$2:$O$5991,11,FALSE())</f>
        <v>Y</v>
      </c>
      <c r="L4057" s="7" t="str">
        <f aca="false">VLOOKUP($B4057,'Product Master'!$A$2:$O$5991,12,FALSE())</f>
        <v>Y</v>
      </c>
      <c r="M4057" s="3" t="n">
        <v>226</v>
      </c>
      <c r="N4057" s="3" t="n">
        <v>13</v>
      </c>
    </row>
    <row r="4058" customFormat="false" ht="15" hidden="false" customHeight="true" outlineLevel="0" collapsed="false">
      <c r="A4058" s="3" t="s">
        <v>8127</v>
      </c>
      <c r="B4058" s="3" t="s">
        <v>8128</v>
      </c>
      <c r="C4058" s="4" t="str">
        <f aca="false">VLOOKUP($B4058,'Product Master'!$A$2:$O$5991,7,FALSE())</f>
        <v>Bakery</v>
      </c>
      <c r="D4058" s="4" t="str">
        <f aca="false">VLOOKUP($B4058,'Product Master'!$A$2:$O$5991,8,FALSE())</f>
        <v>Bread</v>
      </c>
      <c r="E4058" s="4" t="str">
        <f aca="false">VLOOKUP($B4058,'Product Master'!$A$2:$O$5991,5,FALSE())</f>
        <v>Harborline</v>
      </c>
      <c r="F4058" s="4" t="str">
        <f aca="false">VLOOKUP($B4058,'Product Master'!$A$2:$O$5991,4,FALSE())</f>
        <v>Harborline Sourdough, each</v>
      </c>
      <c r="G4058" s="4" t="str">
        <f aca="false">VLOOKUP($B4058,'Product Master'!$A$2:$O$5991,9,FALSE())</f>
        <v>each</v>
      </c>
      <c r="H4058" s="5" t="s">
        <v>16</v>
      </c>
      <c r="I4058" s="6" t="n">
        <f aca="false">VLOOKUP($B4058,'Product Master'!$A$2:$O$5991,14,FALSE())</f>
        <v>2.99</v>
      </c>
      <c r="J4058" s="7" t="n">
        <f aca="false">VLOOKUP($B4058,'Product Master'!$A$2:$O$5991,13,FALSE())</f>
        <v>6</v>
      </c>
      <c r="K4058" s="7" t="str">
        <f aca="false">VLOOKUP($B4058,'Product Master'!$A$2:$O$5991,11,FALSE())</f>
        <v>Y</v>
      </c>
      <c r="L4058" s="7" t="str">
        <f aca="false">VLOOKUP($B4058,'Product Master'!$A$2:$O$5991,12,FALSE())</f>
        <v>Y</v>
      </c>
      <c r="M4058" s="3" t="n">
        <v>188</v>
      </c>
      <c r="N4058" s="3" t="n">
        <v>13</v>
      </c>
    </row>
    <row r="4059" customFormat="false" ht="15" hidden="false" customHeight="true" outlineLevel="0" collapsed="false">
      <c r="A4059" s="3" t="s">
        <v>8129</v>
      </c>
      <c r="B4059" s="3" t="s">
        <v>8130</v>
      </c>
      <c r="C4059" s="4" t="str">
        <f aca="false">VLOOKUP($B4059,'Product Master'!$A$2:$O$5991,7,FALSE())</f>
        <v>Bakery</v>
      </c>
      <c r="D4059" s="4" t="str">
        <f aca="false">VLOOKUP($B4059,'Product Master'!$A$2:$O$5991,8,FALSE())</f>
        <v>Bread</v>
      </c>
      <c r="E4059" s="4" t="str">
        <f aca="false">VLOOKUP($B4059,'Product Master'!$A$2:$O$5991,5,FALSE())</f>
        <v>Harborline</v>
      </c>
      <c r="F4059" s="4" t="str">
        <f aca="false">VLOOKUP($B4059,'Product Master'!$A$2:$O$5991,4,FALSE())</f>
        <v>Harborline Multigrain Bread, each</v>
      </c>
      <c r="G4059" s="4" t="str">
        <f aca="false">VLOOKUP($B4059,'Product Master'!$A$2:$O$5991,9,FALSE())</f>
        <v>each</v>
      </c>
      <c r="H4059" s="5" t="s">
        <v>16</v>
      </c>
      <c r="I4059" s="6" t="n">
        <f aca="false">VLOOKUP($B4059,'Product Master'!$A$2:$O$5991,14,FALSE())</f>
        <v>4.29</v>
      </c>
      <c r="J4059" s="7" t="n">
        <f aca="false">VLOOKUP($B4059,'Product Master'!$A$2:$O$5991,13,FALSE())</f>
        <v>8</v>
      </c>
      <c r="K4059" s="7" t="str">
        <f aca="false">VLOOKUP($B4059,'Product Master'!$A$2:$O$5991,11,FALSE())</f>
        <v>Y</v>
      </c>
      <c r="L4059" s="7" t="str">
        <f aca="false">VLOOKUP($B4059,'Product Master'!$A$2:$O$5991,12,FALSE())</f>
        <v>Y</v>
      </c>
      <c r="M4059" s="3" t="n">
        <v>43</v>
      </c>
      <c r="N4059" s="3" t="n">
        <v>14</v>
      </c>
    </row>
    <row r="4060" customFormat="false" ht="15" hidden="false" customHeight="true" outlineLevel="0" collapsed="false">
      <c r="A4060" s="3" t="s">
        <v>8131</v>
      </c>
      <c r="B4060" s="3" t="s">
        <v>8132</v>
      </c>
      <c r="C4060" s="4" t="str">
        <f aca="false">VLOOKUP($B4060,'Product Master'!$A$2:$O$5991,7,FALSE())</f>
        <v>Bakery</v>
      </c>
      <c r="D4060" s="4" t="str">
        <f aca="false">VLOOKUP($B4060,'Product Master'!$A$2:$O$5991,8,FALSE())</f>
        <v>Bread</v>
      </c>
      <c r="E4060" s="4" t="str">
        <f aca="false">VLOOKUP($B4060,'Product Master'!$A$2:$O$5991,5,FALSE())</f>
        <v>Millhouse Bakery</v>
      </c>
      <c r="F4060" s="4" t="str">
        <f aca="false">VLOOKUP($B4060,'Product Master'!$A$2:$O$5991,4,FALSE())</f>
        <v>Millhouse Bakery Italian Bread, each</v>
      </c>
      <c r="G4060" s="4" t="str">
        <f aca="false">VLOOKUP($B4060,'Product Master'!$A$2:$O$5991,9,FALSE())</f>
        <v>each</v>
      </c>
      <c r="H4060" s="5" t="s">
        <v>16</v>
      </c>
      <c r="I4060" s="6" t="n">
        <f aca="false">VLOOKUP($B4060,'Product Master'!$A$2:$O$5991,14,FALSE())</f>
        <v>4.89</v>
      </c>
      <c r="J4060" s="7" t="n">
        <f aca="false">VLOOKUP($B4060,'Product Master'!$A$2:$O$5991,13,FALSE())</f>
        <v>8</v>
      </c>
      <c r="K4060" s="7" t="str">
        <f aca="false">VLOOKUP($B4060,'Product Master'!$A$2:$O$5991,11,FALSE())</f>
        <v>N</v>
      </c>
      <c r="L4060" s="7" t="str">
        <f aca="false">VLOOKUP($B4060,'Product Master'!$A$2:$O$5991,12,FALSE())</f>
        <v>Y</v>
      </c>
      <c r="M4060" s="3" t="n">
        <v>190</v>
      </c>
      <c r="N4060" s="3" t="n">
        <v>27</v>
      </c>
    </row>
    <row r="4061" customFormat="false" ht="15" hidden="false" customHeight="true" outlineLevel="0" collapsed="false">
      <c r="A4061" s="3" t="s">
        <v>8133</v>
      </c>
      <c r="B4061" s="3" t="s">
        <v>8134</v>
      </c>
      <c r="C4061" s="4" t="str">
        <f aca="false">VLOOKUP($B4061,'Product Master'!$A$2:$O$5991,7,FALSE())</f>
        <v>Bakery</v>
      </c>
      <c r="D4061" s="4" t="str">
        <f aca="false">VLOOKUP($B4061,'Product Master'!$A$2:$O$5991,8,FALSE())</f>
        <v>Bread</v>
      </c>
      <c r="E4061" s="4" t="str">
        <f aca="false">VLOOKUP($B4061,'Product Master'!$A$2:$O$5991,5,FALSE())</f>
        <v>Millhouse Bakery</v>
      </c>
      <c r="F4061" s="4" t="str">
        <f aca="false">VLOOKUP($B4061,'Product Master'!$A$2:$O$5991,4,FALSE())</f>
        <v>Millhouse Bakery Multigrain Bread, each</v>
      </c>
      <c r="G4061" s="4" t="str">
        <f aca="false">VLOOKUP($B4061,'Product Master'!$A$2:$O$5991,9,FALSE())</f>
        <v>each</v>
      </c>
      <c r="H4061" s="5" t="s">
        <v>16</v>
      </c>
      <c r="I4061" s="6" t="n">
        <f aca="false">VLOOKUP($B4061,'Product Master'!$A$2:$O$5991,14,FALSE())</f>
        <v>3.39</v>
      </c>
      <c r="J4061" s="7" t="n">
        <f aca="false">VLOOKUP($B4061,'Product Master'!$A$2:$O$5991,13,FALSE())</f>
        <v>1</v>
      </c>
      <c r="K4061" s="7" t="str">
        <f aca="false">VLOOKUP($B4061,'Product Master'!$A$2:$O$5991,11,FALSE())</f>
        <v>N</v>
      </c>
      <c r="L4061" s="7" t="str">
        <f aca="false">VLOOKUP($B4061,'Product Master'!$A$2:$O$5991,12,FALSE())</f>
        <v>Y</v>
      </c>
      <c r="M4061" s="3" t="n">
        <v>105</v>
      </c>
      <c r="N4061" s="3" t="n">
        <v>51</v>
      </c>
    </row>
    <row r="4062" customFormat="false" ht="15" hidden="false" customHeight="true" outlineLevel="0" collapsed="false">
      <c r="A4062" s="3" t="s">
        <v>8135</v>
      </c>
      <c r="B4062" s="3" t="s">
        <v>8136</v>
      </c>
      <c r="C4062" s="4" t="str">
        <f aca="false">VLOOKUP($B4062,'Product Master'!$A$2:$O$5991,7,FALSE())</f>
        <v>Bakery</v>
      </c>
      <c r="D4062" s="4" t="str">
        <f aca="false">VLOOKUP($B4062,'Product Master'!$A$2:$O$5991,8,FALSE())</f>
        <v>Bread</v>
      </c>
      <c r="E4062" s="4" t="str">
        <f aca="false">VLOOKUP($B4062,'Product Master'!$A$2:$O$5991,5,FALSE())</f>
        <v>Golden Crust</v>
      </c>
      <c r="F4062" s="4" t="str">
        <f aca="false">VLOOKUP($B4062,'Product Master'!$A$2:$O$5991,4,FALSE())</f>
        <v>Golden Crust French Baguette, each</v>
      </c>
      <c r="G4062" s="4" t="str">
        <f aca="false">VLOOKUP($B4062,'Product Master'!$A$2:$O$5991,9,FALSE())</f>
        <v>each</v>
      </c>
      <c r="H4062" s="5" t="s">
        <v>16</v>
      </c>
      <c r="I4062" s="6" t="n">
        <f aca="false">VLOOKUP($B4062,'Product Master'!$A$2:$O$5991,14,FALSE())</f>
        <v>4.49</v>
      </c>
      <c r="J4062" s="7" t="n">
        <f aca="false">VLOOKUP($B4062,'Product Master'!$A$2:$O$5991,13,FALSE())</f>
        <v>8</v>
      </c>
      <c r="K4062" s="7" t="str">
        <f aca="false">VLOOKUP($B4062,'Product Master'!$A$2:$O$5991,11,FALSE())</f>
        <v>N</v>
      </c>
      <c r="L4062" s="7" t="str">
        <f aca="false">VLOOKUP($B4062,'Product Master'!$A$2:$O$5991,12,FALSE())</f>
        <v>Y</v>
      </c>
      <c r="M4062" s="3" t="n">
        <v>294</v>
      </c>
      <c r="N4062" s="3" t="n">
        <v>32</v>
      </c>
    </row>
    <row r="4063" customFormat="false" ht="15" hidden="false" customHeight="true" outlineLevel="0" collapsed="false">
      <c r="A4063" s="3" t="s">
        <v>8137</v>
      </c>
      <c r="B4063" s="3" t="s">
        <v>8138</v>
      </c>
      <c r="C4063" s="4" t="str">
        <f aca="false">VLOOKUP($B4063,'Product Master'!$A$2:$O$5991,7,FALSE())</f>
        <v>Bakery</v>
      </c>
      <c r="D4063" s="4" t="str">
        <f aca="false">VLOOKUP($B4063,'Product Master'!$A$2:$O$5991,8,FALSE())</f>
        <v>Bread</v>
      </c>
      <c r="E4063" s="4" t="str">
        <f aca="false">VLOOKUP($B4063,'Product Master'!$A$2:$O$5991,5,FALSE())</f>
        <v>Millhouse Bakery</v>
      </c>
      <c r="F4063" s="4" t="str">
        <f aca="false">VLOOKUP($B4063,'Product Master'!$A$2:$O$5991,4,FALSE())</f>
        <v>Millhouse Bakery Wheat Bread, each</v>
      </c>
      <c r="G4063" s="4" t="str">
        <f aca="false">VLOOKUP($B4063,'Product Master'!$A$2:$O$5991,9,FALSE())</f>
        <v>each</v>
      </c>
      <c r="H4063" s="5" t="s">
        <v>16</v>
      </c>
      <c r="I4063" s="6" t="n">
        <f aca="false">VLOOKUP($B4063,'Product Master'!$A$2:$O$5991,14,FALSE())</f>
        <v>4.99</v>
      </c>
      <c r="J4063" s="7" t="n">
        <f aca="false">VLOOKUP($B4063,'Product Master'!$A$2:$O$5991,13,FALSE())</f>
        <v>12</v>
      </c>
      <c r="K4063" s="7" t="str">
        <f aca="false">VLOOKUP($B4063,'Product Master'!$A$2:$O$5991,11,FALSE())</f>
        <v>N</v>
      </c>
      <c r="L4063" s="7" t="str">
        <f aca="false">VLOOKUP($B4063,'Product Master'!$A$2:$O$5991,12,FALSE())</f>
        <v>Y</v>
      </c>
      <c r="M4063" s="3" t="n">
        <v>249</v>
      </c>
      <c r="N4063" s="3" t="n">
        <v>8</v>
      </c>
    </row>
    <row r="4064" customFormat="false" ht="15" hidden="false" customHeight="true" outlineLevel="0" collapsed="false">
      <c r="A4064" s="3" t="s">
        <v>8139</v>
      </c>
      <c r="B4064" s="3" t="s">
        <v>8140</v>
      </c>
      <c r="C4064" s="4" t="str">
        <f aca="false">VLOOKUP($B4064,'Product Master'!$A$2:$O$5991,7,FALSE())</f>
        <v>Bakery</v>
      </c>
      <c r="D4064" s="4" t="str">
        <f aca="false">VLOOKUP($B4064,'Product Master'!$A$2:$O$5991,8,FALSE())</f>
        <v>Bread</v>
      </c>
      <c r="E4064" s="4" t="str">
        <f aca="false">VLOOKUP($B4064,'Product Master'!$A$2:$O$5991,5,FALSE())</f>
        <v>Millhouse Bakery</v>
      </c>
      <c r="F4064" s="4" t="str">
        <f aca="false">VLOOKUP($B4064,'Product Master'!$A$2:$O$5991,4,FALSE())</f>
        <v>Millhouse Bakery White Bread, each</v>
      </c>
      <c r="G4064" s="4" t="str">
        <f aca="false">VLOOKUP($B4064,'Product Master'!$A$2:$O$5991,9,FALSE())</f>
        <v>each</v>
      </c>
      <c r="H4064" s="5" t="s">
        <v>16</v>
      </c>
      <c r="I4064" s="6" t="n">
        <f aca="false">VLOOKUP($B4064,'Product Master'!$A$2:$O$5991,14,FALSE())</f>
        <v>2.39</v>
      </c>
      <c r="J4064" s="7" t="n">
        <f aca="false">VLOOKUP($B4064,'Product Master'!$A$2:$O$5991,13,FALSE())</f>
        <v>12</v>
      </c>
      <c r="K4064" s="7" t="str">
        <f aca="false">VLOOKUP($B4064,'Product Master'!$A$2:$O$5991,11,FALSE())</f>
        <v>N</v>
      </c>
      <c r="L4064" s="7" t="str">
        <f aca="false">VLOOKUP($B4064,'Product Master'!$A$2:$O$5991,12,FALSE())</f>
        <v>Y</v>
      </c>
      <c r="M4064" s="3" t="n">
        <v>229</v>
      </c>
      <c r="N4064" s="3" t="n">
        <v>34</v>
      </c>
    </row>
    <row r="4065" customFormat="false" ht="15" hidden="false" customHeight="true" outlineLevel="0" collapsed="false">
      <c r="A4065" s="3" t="s">
        <v>8141</v>
      </c>
      <c r="B4065" s="3" t="s">
        <v>8142</v>
      </c>
      <c r="C4065" s="4" t="str">
        <f aca="false">VLOOKUP($B4065,'Product Master'!$A$2:$O$5991,7,FALSE())</f>
        <v>Bakery</v>
      </c>
      <c r="D4065" s="4" t="str">
        <f aca="false">VLOOKUP($B4065,'Product Master'!$A$2:$O$5991,8,FALSE())</f>
        <v>Rolls &amp; Buns</v>
      </c>
      <c r="E4065" s="4" t="str">
        <f aca="false">VLOOKUP($B4065,'Product Master'!$A$2:$O$5991,5,FALSE())</f>
        <v>Golden Crust</v>
      </c>
      <c r="F4065" s="4" t="str">
        <f aca="false">VLOOKUP($B4065,'Product Master'!$A$2:$O$5991,4,FALSE())</f>
        <v>Golden Crust Hamburger Buns, 8 pack</v>
      </c>
      <c r="G4065" s="4" t="str">
        <f aca="false">VLOOKUP($B4065,'Product Master'!$A$2:$O$5991,9,FALSE())</f>
        <v>8 pack</v>
      </c>
      <c r="H4065" s="5" t="s">
        <v>16</v>
      </c>
      <c r="I4065" s="6" t="n">
        <f aca="false">VLOOKUP($B4065,'Product Master'!$A$2:$O$5991,14,FALSE())</f>
        <v>3.79</v>
      </c>
      <c r="J4065" s="7" t="n">
        <f aca="false">VLOOKUP($B4065,'Product Master'!$A$2:$O$5991,13,FALSE())</f>
        <v>1</v>
      </c>
      <c r="K4065" s="7" t="str">
        <f aca="false">VLOOKUP($B4065,'Product Master'!$A$2:$O$5991,11,FALSE())</f>
        <v>N</v>
      </c>
      <c r="L4065" s="7" t="str">
        <f aca="false">VLOOKUP($B4065,'Product Master'!$A$2:$O$5991,12,FALSE())</f>
        <v>Y</v>
      </c>
      <c r="M4065" s="3" t="n">
        <v>232</v>
      </c>
      <c r="N4065" s="3" t="n">
        <v>53</v>
      </c>
    </row>
    <row r="4066" customFormat="false" ht="15" hidden="false" customHeight="true" outlineLevel="0" collapsed="false">
      <c r="A4066" s="3" t="s">
        <v>8143</v>
      </c>
      <c r="B4066" s="3" t="s">
        <v>8144</v>
      </c>
      <c r="C4066" s="4" t="str">
        <f aca="false">VLOOKUP($B4066,'Product Master'!$A$2:$O$5991,7,FALSE())</f>
        <v>Bakery</v>
      </c>
      <c r="D4066" s="4" t="str">
        <f aca="false">VLOOKUP($B4066,'Product Master'!$A$2:$O$5991,8,FALSE())</f>
        <v>Rolls &amp; Buns</v>
      </c>
      <c r="E4066" s="4" t="str">
        <f aca="false">VLOOKUP($B4066,'Product Master'!$A$2:$O$5991,5,FALSE())</f>
        <v>Golden Crust</v>
      </c>
      <c r="F4066" s="4" t="str">
        <f aca="false">VLOOKUP($B4066,'Product Master'!$A$2:$O$5991,4,FALSE())</f>
        <v>Golden Crust Kaiser Rolls, 8 pack</v>
      </c>
      <c r="G4066" s="4" t="str">
        <f aca="false">VLOOKUP($B4066,'Product Master'!$A$2:$O$5991,9,FALSE())</f>
        <v>8 pack</v>
      </c>
      <c r="H4066" s="5" t="s">
        <v>16</v>
      </c>
      <c r="I4066" s="6" t="n">
        <f aca="false">VLOOKUP($B4066,'Product Master'!$A$2:$O$5991,14,FALSE())</f>
        <v>3.89</v>
      </c>
      <c r="J4066" s="7" t="n">
        <f aca="false">VLOOKUP($B4066,'Product Master'!$A$2:$O$5991,13,FALSE())</f>
        <v>6</v>
      </c>
      <c r="K4066" s="7" t="str">
        <f aca="false">VLOOKUP($B4066,'Product Master'!$A$2:$O$5991,11,FALSE())</f>
        <v>N</v>
      </c>
      <c r="L4066" s="7" t="str">
        <f aca="false">VLOOKUP($B4066,'Product Master'!$A$2:$O$5991,12,FALSE())</f>
        <v>Y</v>
      </c>
      <c r="M4066" s="3" t="n">
        <v>253</v>
      </c>
      <c r="N4066" s="3" t="n">
        <v>21</v>
      </c>
    </row>
    <row r="4067" customFormat="false" ht="15" hidden="false" customHeight="true" outlineLevel="0" collapsed="false">
      <c r="A4067" s="3" t="s">
        <v>8145</v>
      </c>
      <c r="B4067" s="3" t="s">
        <v>8146</v>
      </c>
      <c r="C4067" s="4" t="str">
        <f aca="false">VLOOKUP($B4067,'Product Master'!$A$2:$O$5991,7,FALSE())</f>
        <v>Bakery</v>
      </c>
      <c r="D4067" s="4" t="str">
        <f aca="false">VLOOKUP($B4067,'Product Master'!$A$2:$O$5991,8,FALSE())</f>
        <v>Rolls &amp; Buns</v>
      </c>
      <c r="E4067" s="4" t="str">
        <f aca="false">VLOOKUP($B4067,'Product Master'!$A$2:$O$5991,5,FALSE())</f>
        <v>Harborline</v>
      </c>
      <c r="F4067" s="4" t="str">
        <f aca="false">VLOOKUP($B4067,'Product Master'!$A$2:$O$5991,4,FALSE())</f>
        <v>Harborline Hot Dog Buns, 8 pack</v>
      </c>
      <c r="G4067" s="4" t="str">
        <f aca="false">VLOOKUP($B4067,'Product Master'!$A$2:$O$5991,9,FALSE())</f>
        <v>8 pack</v>
      </c>
      <c r="H4067" s="5" t="s">
        <v>16</v>
      </c>
      <c r="I4067" s="6" t="n">
        <f aca="false">VLOOKUP($B4067,'Product Master'!$A$2:$O$5991,14,FALSE())</f>
        <v>3.29</v>
      </c>
      <c r="J4067" s="7" t="n">
        <f aca="false">VLOOKUP($B4067,'Product Master'!$A$2:$O$5991,13,FALSE())</f>
        <v>8</v>
      </c>
      <c r="K4067" s="7" t="str">
        <f aca="false">VLOOKUP($B4067,'Product Master'!$A$2:$O$5991,11,FALSE())</f>
        <v>Y</v>
      </c>
      <c r="L4067" s="7" t="str">
        <f aca="false">VLOOKUP($B4067,'Product Master'!$A$2:$O$5991,12,FALSE())</f>
        <v>Y</v>
      </c>
      <c r="M4067" s="3" t="n">
        <v>41</v>
      </c>
      <c r="N4067" s="3" t="n">
        <v>8</v>
      </c>
    </row>
    <row r="4068" customFormat="false" ht="15" hidden="false" customHeight="true" outlineLevel="0" collapsed="false">
      <c r="A4068" s="3" t="s">
        <v>8147</v>
      </c>
      <c r="B4068" s="3" t="s">
        <v>8148</v>
      </c>
      <c r="C4068" s="4" t="str">
        <f aca="false">VLOOKUP($B4068,'Product Master'!$A$2:$O$5991,7,FALSE())</f>
        <v>Bakery</v>
      </c>
      <c r="D4068" s="4" t="str">
        <f aca="false">VLOOKUP($B4068,'Product Master'!$A$2:$O$5991,8,FALSE())</f>
        <v>Rolls &amp; Buns</v>
      </c>
      <c r="E4068" s="4" t="str">
        <f aca="false">VLOOKUP($B4068,'Product Master'!$A$2:$O$5991,5,FALSE())</f>
        <v>Millhouse Bakery</v>
      </c>
      <c r="F4068" s="4" t="str">
        <f aca="false">VLOOKUP($B4068,'Product Master'!$A$2:$O$5991,4,FALSE())</f>
        <v>Millhouse Bakery Kaiser Rolls, 8 pack</v>
      </c>
      <c r="G4068" s="4" t="str">
        <f aca="false">VLOOKUP($B4068,'Product Master'!$A$2:$O$5991,9,FALSE())</f>
        <v>8 pack</v>
      </c>
      <c r="H4068" s="5" t="s">
        <v>16</v>
      </c>
      <c r="I4068" s="6" t="n">
        <f aca="false">VLOOKUP($B4068,'Product Master'!$A$2:$O$5991,14,FALSE())</f>
        <v>3.39</v>
      </c>
      <c r="J4068" s="7" t="n">
        <f aca="false">VLOOKUP($B4068,'Product Master'!$A$2:$O$5991,13,FALSE())</f>
        <v>12</v>
      </c>
      <c r="K4068" s="7" t="str">
        <f aca="false">VLOOKUP($B4068,'Product Master'!$A$2:$O$5991,11,FALSE())</f>
        <v>N</v>
      </c>
      <c r="L4068" s="7" t="str">
        <f aca="false">VLOOKUP($B4068,'Product Master'!$A$2:$O$5991,12,FALSE())</f>
        <v>Y</v>
      </c>
      <c r="M4068" s="3" t="n">
        <v>244</v>
      </c>
      <c r="N4068" s="3" t="n">
        <v>9</v>
      </c>
    </row>
    <row r="4069" customFormat="false" ht="15" hidden="false" customHeight="true" outlineLevel="0" collapsed="false">
      <c r="A4069" s="3" t="s">
        <v>8149</v>
      </c>
      <c r="B4069" s="3" t="s">
        <v>8150</v>
      </c>
      <c r="C4069" s="4" t="str">
        <f aca="false">VLOOKUP($B4069,'Product Master'!$A$2:$O$5991,7,FALSE())</f>
        <v>Bakery</v>
      </c>
      <c r="D4069" s="4" t="str">
        <f aca="false">VLOOKUP($B4069,'Product Master'!$A$2:$O$5991,8,FALSE())</f>
        <v>Rolls &amp; Buns</v>
      </c>
      <c r="E4069" s="4" t="str">
        <f aca="false">VLOOKUP($B4069,'Product Master'!$A$2:$O$5991,5,FALSE())</f>
        <v>Harborline</v>
      </c>
      <c r="F4069" s="4" t="str">
        <f aca="false">VLOOKUP($B4069,'Product Master'!$A$2:$O$5991,4,FALSE())</f>
        <v>Harborline Hamburger Buns, 8 pack</v>
      </c>
      <c r="G4069" s="4" t="str">
        <f aca="false">VLOOKUP($B4069,'Product Master'!$A$2:$O$5991,9,FALSE())</f>
        <v>8 pack</v>
      </c>
      <c r="H4069" s="5" t="s">
        <v>16</v>
      </c>
      <c r="I4069" s="6" t="n">
        <f aca="false">VLOOKUP($B4069,'Product Master'!$A$2:$O$5991,14,FALSE())</f>
        <v>3.29</v>
      </c>
      <c r="J4069" s="7" t="n">
        <f aca="false">VLOOKUP($B4069,'Product Master'!$A$2:$O$5991,13,FALSE())</f>
        <v>12</v>
      </c>
      <c r="K4069" s="7" t="str">
        <f aca="false">VLOOKUP($B4069,'Product Master'!$A$2:$O$5991,11,FALSE())</f>
        <v>Y</v>
      </c>
      <c r="L4069" s="7" t="str">
        <f aca="false">VLOOKUP($B4069,'Product Master'!$A$2:$O$5991,12,FALSE())</f>
        <v>Y</v>
      </c>
      <c r="M4069" s="3" t="n">
        <v>109</v>
      </c>
      <c r="N4069" s="3" t="n">
        <v>32</v>
      </c>
    </row>
    <row r="4070" customFormat="false" ht="15" hidden="false" customHeight="true" outlineLevel="0" collapsed="false">
      <c r="A4070" s="3" t="s">
        <v>8151</v>
      </c>
      <c r="B4070" s="3" t="s">
        <v>8152</v>
      </c>
      <c r="C4070" s="4" t="str">
        <f aca="false">VLOOKUP($B4070,'Product Master'!$A$2:$O$5991,7,FALSE())</f>
        <v>Bakery</v>
      </c>
      <c r="D4070" s="4" t="str">
        <f aca="false">VLOOKUP($B4070,'Product Master'!$A$2:$O$5991,8,FALSE())</f>
        <v>Rolls &amp; Buns</v>
      </c>
      <c r="E4070" s="4" t="str">
        <f aca="false">VLOOKUP($B4070,'Product Master'!$A$2:$O$5991,5,FALSE())</f>
        <v>Millhouse Bakery</v>
      </c>
      <c r="F4070" s="4" t="str">
        <f aca="false">VLOOKUP($B4070,'Product Master'!$A$2:$O$5991,4,FALSE())</f>
        <v>Millhouse Bakery Hamburger Buns, 8 pack</v>
      </c>
      <c r="G4070" s="4" t="str">
        <f aca="false">VLOOKUP($B4070,'Product Master'!$A$2:$O$5991,9,FALSE())</f>
        <v>8 pack</v>
      </c>
      <c r="H4070" s="5" t="s">
        <v>16</v>
      </c>
      <c r="I4070" s="6" t="n">
        <f aca="false">VLOOKUP($B4070,'Product Master'!$A$2:$O$5991,14,FALSE())</f>
        <v>3.79</v>
      </c>
      <c r="J4070" s="7" t="n">
        <f aca="false">VLOOKUP($B4070,'Product Master'!$A$2:$O$5991,13,FALSE())</f>
        <v>1</v>
      </c>
      <c r="K4070" s="7" t="str">
        <f aca="false">VLOOKUP($B4070,'Product Master'!$A$2:$O$5991,11,FALSE())</f>
        <v>N</v>
      </c>
      <c r="L4070" s="7" t="str">
        <f aca="false">VLOOKUP($B4070,'Product Master'!$A$2:$O$5991,12,FALSE())</f>
        <v>Y</v>
      </c>
      <c r="M4070" s="3" t="n">
        <v>214</v>
      </c>
      <c r="N4070" s="3" t="n">
        <v>28</v>
      </c>
    </row>
    <row r="4071" customFormat="false" ht="15" hidden="false" customHeight="true" outlineLevel="0" collapsed="false">
      <c r="A4071" s="3" t="s">
        <v>8153</v>
      </c>
      <c r="B4071" s="3" t="s">
        <v>8154</v>
      </c>
      <c r="C4071" s="4" t="str">
        <f aca="false">VLOOKUP($B4071,'Product Master'!$A$2:$O$5991,7,FALSE())</f>
        <v>Bakery</v>
      </c>
      <c r="D4071" s="4" t="str">
        <f aca="false">VLOOKUP($B4071,'Product Master'!$A$2:$O$5991,8,FALSE())</f>
        <v>Rolls &amp; Buns</v>
      </c>
      <c r="E4071" s="4" t="str">
        <f aca="false">VLOOKUP($B4071,'Product Master'!$A$2:$O$5991,5,FALSE())</f>
        <v>Harborline</v>
      </c>
      <c r="F4071" s="4" t="str">
        <f aca="false">VLOOKUP($B4071,'Product Master'!$A$2:$O$5991,4,FALSE())</f>
        <v>Harborline Dinner Rolls, 8 pack</v>
      </c>
      <c r="G4071" s="4" t="str">
        <f aca="false">VLOOKUP($B4071,'Product Master'!$A$2:$O$5991,9,FALSE())</f>
        <v>8 pack</v>
      </c>
      <c r="H4071" s="5" t="s">
        <v>16</v>
      </c>
      <c r="I4071" s="6" t="n">
        <f aca="false">VLOOKUP($B4071,'Product Master'!$A$2:$O$5991,14,FALSE())</f>
        <v>2.49</v>
      </c>
      <c r="J4071" s="7" t="n">
        <f aca="false">VLOOKUP($B4071,'Product Master'!$A$2:$O$5991,13,FALSE())</f>
        <v>1</v>
      </c>
      <c r="K4071" s="7" t="str">
        <f aca="false">VLOOKUP($B4071,'Product Master'!$A$2:$O$5991,11,FALSE())</f>
        <v>Y</v>
      </c>
      <c r="L4071" s="7" t="str">
        <f aca="false">VLOOKUP($B4071,'Product Master'!$A$2:$O$5991,12,FALSE())</f>
        <v>Y</v>
      </c>
      <c r="M4071" s="3" t="n">
        <v>240</v>
      </c>
      <c r="N4071" s="3" t="n">
        <v>13</v>
      </c>
    </row>
    <row r="4072" customFormat="false" ht="15" hidden="false" customHeight="true" outlineLevel="0" collapsed="false">
      <c r="A4072" s="3" t="s">
        <v>8155</v>
      </c>
      <c r="B4072" s="3" t="s">
        <v>8156</v>
      </c>
      <c r="C4072" s="4" t="str">
        <f aca="false">VLOOKUP($B4072,'Product Master'!$A$2:$O$5991,7,FALSE())</f>
        <v>Bakery</v>
      </c>
      <c r="D4072" s="4" t="str">
        <f aca="false">VLOOKUP($B4072,'Product Master'!$A$2:$O$5991,8,FALSE())</f>
        <v>Rolls &amp; Buns</v>
      </c>
      <c r="E4072" s="4" t="str">
        <f aca="false">VLOOKUP($B4072,'Product Master'!$A$2:$O$5991,5,FALSE())</f>
        <v>Golden Crust</v>
      </c>
      <c r="F4072" s="4" t="str">
        <f aca="false">VLOOKUP($B4072,'Product Master'!$A$2:$O$5991,4,FALSE())</f>
        <v>Golden Crust Dinner Rolls, 8 pack</v>
      </c>
      <c r="G4072" s="4" t="str">
        <f aca="false">VLOOKUP($B4072,'Product Master'!$A$2:$O$5991,9,FALSE())</f>
        <v>8 pack</v>
      </c>
      <c r="H4072" s="5" t="s">
        <v>16</v>
      </c>
      <c r="I4072" s="6" t="n">
        <f aca="false">VLOOKUP($B4072,'Product Master'!$A$2:$O$5991,14,FALSE())</f>
        <v>3.99</v>
      </c>
      <c r="J4072" s="7" t="n">
        <f aca="false">VLOOKUP($B4072,'Product Master'!$A$2:$O$5991,13,FALSE())</f>
        <v>1</v>
      </c>
      <c r="K4072" s="7" t="str">
        <f aca="false">VLOOKUP($B4072,'Product Master'!$A$2:$O$5991,11,FALSE())</f>
        <v>N</v>
      </c>
      <c r="L4072" s="7" t="str">
        <f aca="false">VLOOKUP($B4072,'Product Master'!$A$2:$O$5991,12,FALSE())</f>
        <v>Y</v>
      </c>
      <c r="M4072" s="3" t="n">
        <v>104</v>
      </c>
      <c r="N4072" s="3" t="n">
        <v>46</v>
      </c>
    </row>
    <row r="4073" customFormat="false" ht="15" hidden="false" customHeight="true" outlineLevel="0" collapsed="false">
      <c r="A4073" s="3" t="s">
        <v>8157</v>
      </c>
      <c r="B4073" s="3" t="s">
        <v>8158</v>
      </c>
      <c r="C4073" s="4" t="str">
        <f aca="false">VLOOKUP($B4073,'Product Master'!$A$2:$O$5991,7,FALSE())</f>
        <v>Bakery</v>
      </c>
      <c r="D4073" s="4" t="str">
        <f aca="false">VLOOKUP($B4073,'Product Master'!$A$2:$O$5991,8,FALSE())</f>
        <v>Rolls &amp; Buns</v>
      </c>
      <c r="E4073" s="4" t="str">
        <f aca="false">VLOOKUP($B4073,'Product Master'!$A$2:$O$5991,5,FALSE())</f>
        <v>Millhouse Bakery</v>
      </c>
      <c r="F4073" s="4" t="str">
        <f aca="false">VLOOKUP($B4073,'Product Master'!$A$2:$O$5991,4,FALSE())</f>
        <v>Millhouse Bakery Hot Dog Buns, 8 pack</v>
      </c>
      <c r="G4073" s="4" t="str">
        <f aca="false">VLOOKUP($B4073,'Product Master'!$A$2:$O$5991,9,FALSE())</f>
        <v>8 pack</v>
      </c>
      <c r="H4073" s="5" t="s">
        <v>16</v>
      </c>
      <c r="I4073" s="6" t="n">
        <f aca="false">VLOOKUP($B4073,'Product Master'!$A$2:$O$5991,14,FALSE())</f>
        <v>2.99</v>
      </c>
      <c r="J4073" s="7" t="n">
        <f aca="false">VLOOKUP($B4073,'Product Master'!$A$2:$O$5991,13,FALSE())</f>
        <v>12</v>
      </c>
      <c r="K4073" s="7" t="str">
        <f aca="false">VLOOKUP($B4073,'Product Master'!$A$2:$O$5991,11,FALSE())</f>
        <v>N</v>
      </c>
      <c r="L4073" s="7" t="str">
        <f aca="false">VLOOKUP($B4073,'Product Master'!$A$2:$O$5991,12,FALSE())</f>
        <v>Y</v>
      </c>
      <c r="M4073" s="3" t="n">
        <v>265</v>
      </c>
      <c r="N4073" s="3" t="n">
        <v>43</v>
      </c>
    </row>
    <row r="4074" customFormat="false" ht="15" hidden="false" customHeight="true" outlineLevel="0" collapsed="false">
      <c r="A4074" s="3" t="s">
        <v>8159</v>
      </c>
      <c r="B4074" s="3" t="s">
        <v>8160</v>
      </c>
      <c r="C4074" s="4" t="str">
        <f aca="false">VLOOKUP($B4074,'Product Master'!$A$2:$O$5991,7,FALSE())</f>
        <v>Bakery</v>
      </c>
      <c r="D4074" s="4" t="str">
        <f aca="false">VLOOKUP($B4074,'Product Master'!$A$2:$O$5991,8,FALSE())</f>
        <v>Rolls &amp; Buns</v>
      </c>
      <c r="E4074" s="4" t="str">
        <f aca="false">VLOOKUP($B4074,'Product Master'!$A$2:$O$5991,5,FALSE())</f>
        <v>Millhouse Bakery</v>
      </c>
      <c r="F4074" s="4" t="str">
        <f aca="false">VLOOKUP($B4074,'Product Master'!$A$2:$O$5991,4,FALSE())</f>
        <v>Millhouse Bakery Dinner Rolls, 8 pack</v>
      </c>
      <c r="G4074" s="4" t="str">
        <f aca="false">VLOOKUP($B4074,'Product Master'!$A$2:$O$5991,9,FALSE())</f>
        <v>8 pack</v>
      </c>
      <c r="H4074" s="5" t="s">
        <v>16</v>
      </c>
      <c r="I4074" s="6" t="n">
        <f aca="false">VLOOKUP($B4074,'Product Master'!$A$2:$O$5991,14,FALSE())</f>
        <v>3.49</v>
      </c>
      <c r="J4074" s="7" t="n">
        <f aca="false">VLOOKUP($B4074,'Product Master'!$A$2:$O$5991,13,FALSE())</f>
        <v>8</v>
      </c>
      <c r="K4074" s="7" t="str">
        <f aca="false">VLOOKUP($B4074,'Product Master'!$A$2:$O$5991,11,FALSE())</f>
        <v>N</v>
      </c>
      <c r="L4074" s="7" t="str">
        <f aca="false">VLOOKUP($B4074,'Product Master'!$A$2:$O$5991,12,FALSE())</f>
        <v>Y</v>
      </c>
      <c r="M4074" s="3" t="n">
        <v>294</v>
      </c>
      <c r="N4074" s="3" t="n">
        <v>55</v>
      </c>
    </row>
    <row r="4075" customFormat="false" ht="15" hidden="false" customHeight="true" outlineLevel="0" collapsed="false">
      <c r="A4075" s="3" t="s">
        <v>8161</v>
      </c>
      <c r="B4075" s="3" t="s">
        <v>8162</v>
      </c>
      <c r="C4075" s="4" t="str">
        <f aca="false">VLOOKUP($B4075,'Product Master'!$A$2:$O$5991,7,FALSE())</f>
        <v>Bakery</v>
      </c>
      <c r="D4075" s="4" t="str">
        <f aca="false">VLOOKUP($B4075,'Product Master'!$A$2:$O$5991,8,FALSE())</f>
        <v>Rolls &amp; Buns</v>
      </c>
      <c r="E4075" s="4" t="str">
        <f aca="false">VLOOKUP($B4075,'Product Master'!$A$2:$O$5991,5,FALSE())</f>
        <v>Golden Crust</v>
      </c>
      <c r="F4075" s="4" t="str">
        <f aca="false">VLOOKUP($B4075,'Product Master'!$A$2:$O$5991,4,FALSE())</f>
        <v>Golden Crust Hot Dog Buns, 8 pack</v>
      </c>
      <c r="G4075" s="4" t="str">
        <f aca="false">VLOOKUP($B4075,'Product Master'!$A$2:$O$5991,9,FALSE())</f>
        <v>8 pack</v>
      </c>
      <c r="H4075" s="5" t="s">
        <v>16</v>
      </c>
      <c r="I4075" s="6" t="n">
        <f aca="false">VLOOKUP($B4075,'Product Master'!$A$2:$O$5991,14,FALSE())</f>
        <v>3.39</v>
      </c>
      <c r="J4075" s="7" t="n">
        <f aca="false">VLOOKUP($B4075,'Product Master'!$A$2:$O$5991,13,FALSE())</f>
        <v>1</v>
      </c>
      <c r="K4075" s="7" t="str">
        <f aca="false">VLOOKUP($B4075,'Product Master'!$A$2:$O$5991,11,FALSE())</f>
        <v>N</v>
      </c>
      <c r="L4075" s="7" t="str">
        <f aca="false">VLOOKUP($B4075,'Product Master'!$A$2:$O$5991,12,FALSE())</f>
        <v>Y</v>
      </c>
      <c r="M4075" s="3" t="n">
        <v>110</v>
      </c>
      <c r="N4075" s="3" t="n">
        <v>24</v>
      </c>
    </row>
    <row r="4076" customFormat="false" ht="15" hidden="false" customHeight="true" outlineLevel="0" collapsed="false">
      <c r="A4076" s="3" t="s">
        <v>8163</v>
      </c>
      <c r="B4076" s="3" t="s">
        <v>8164</v>
      </c>
      <c r="C4076" s="4" t="str">
        <f aca="false">VLOOKUP($B4076,'Product Master'!$A$2:$O$5991,7,FALSE())</f>
        <v>Bakery</v>
      </c>
      <c r="D4076" s="4" t="str">
        <f aca="false">VLOOKUP($B4076,'Product Master'!$A$2:$O$5991,8,FALSE())</f>
        <v>Rolls &amp; Buns</v>
      </c>
      <c r="E4076" s="4" t="str">
        <f aca="false">VLOOKUP($B4076,'Product Master'!$A$2:$O$5991,5,FALSE())</f>
        <v>Harborline</v>
      </c>
      <c r="F4076" s="4" t="str">
        <f aca="false">VLOOKUP($B4076,'Product Master'!$A$2:$O$5991,4,FALSE())</f>
        <v>Harborline Kaiser Rolls, 8 pack</v>
      </c>
      <c r="G4076" s="4" t="str">
        <f aca="false">VLOOKUP($B4076,'Product Master'!$A$2:$O$5991,9,FALSE())</f>
        <v>8 pack</v>
      </c>
      <c r="H4076" s="5" t="s">
        <v>16</v>
      </c>
      <c r="I4076" s="6" t="n">
        <f aca="false">VLOOKUP($B4076,'Product Master'!$A$2:$O$5991,14,FALSE())</f>
        <v>2.99</v>
      </c>
      <c r="J4076" s="7" t="n">
        <f aca="false">VLOOKUP($B4076,'Product Master'!$A$2:$O$5991,13,FALSE())</f>
        <v>1</v>
      </c>
      <c r="K4076" s="7" t="str">
        <f aca="false">VLOOKUP($B4076,'Product Master'!$A$2:$O$5991,11,FALSE())</f>
        <v>Y</v>
      </c>
      <c r="L4076" s="7" t="str">
        <f aca="false">VLOOKUP($B4076,'Product Master'!$A$2:$O$5991,12,FALSE())</f>
        <v>Y</v>
      </c>
      <c r="M4076" s="3" t="n">
        <v>164</v>
      </c>
      <c r="N4076" s="3" t="n">
        <v>10</v>
      </c>
    </row>
    <row r="4077" customFormat="false" ht="15" hidden="false" customHeight="true" outlineLevel="0" collapsed="false">
      <c r="A4077" s="3" t="s">
        <v>8165</v>
      </c>
      <c r="B4077" s="3" t="s">
        <v>8166</v>
      </c>
      <c r="C4077" s="4" t="str">
        <f aca="false">VLOOKUP($B4077,'Product Master'!$A$2:$O$5991,7,FALSE())</f>
        <v>Bakery</v>
      </c>
      <c r="D4077" s="4" t="str">
        <f aca="false">VLOOKUP($B4077,'Product Master'!$A$2:$O$5991,8,FALSE())</f>
        <v>Rolls &amp; Buns</v>
      </c>
      <c r="E4077" s="4" t="str">
        <f aca="false">VLOOKUP($B4077,'Product Master'!$A$2:$O$5991,5,FALSE())</f>
        <v>Harborline</v>
      </c>
      <c r="F4077" s="4" t="str">
        <f aca="false">VLOOKUP($B4077,'Product Master'!$A$2:$O$5991,4,FALSE())</f>
        <v>Harborline Kaiser Rolls, 8 pack</v>
      </c>
      <c r="G4077" s="4" t="str">
        <f aca="false">VLOOKUP($B4077,'Product Master'!$A$2:$O$5991,9,FALSE())</f>
        <v>8 pack</v>
      </c>
      <c r="H4077" s="5" t="s">
        <v>16</v>
      </c>
      <c r="I4077" s="6" t="n">
        <f aca="false">VLOOKUP($B4077,'Product Master'!$A$2:$O$5991,14,FALSE())</f>
        <v>3.99</v>
      </c>
      <c r="J4077" s="7" t="n">
        <f aca="false">VLOOKUP($B4077,'Product Master'!$A$2:$O$5991,13,FALSE())</f>
        <v>6</v>
      </c>
      <c r="K4077" s="7" t="str">
        <f aca="false">VLOOKUP($B4077,'Product Master'!$A$2:$O$5991,11,FALSE())</f>
        <v>Y</v>
      </c>
      <c r="L4077" s="7" t="str">
        <f aca="false">VLOOKUP($B4077,'Product Master'!$A$2:$O$5991,12,FALSE())</f>
        <v>Y</v>
      </c>
      <c r="M4077" s="3" t="n">
        <v>138</v>
      </c>
      <c r="N4077" s="3" t="n">
        <v>27</v>
      </c>
    </row>
    <row r="4078" customFormat="false" ht="15" hidden="false" customHeight="true" outlineLevel="0" collapsed="false">
      <c r="A4078" s="3" t="s">
        <v>8167</v>
      </c>
      <c r="B4078" s="3" t="s">
        <v>8168</v>
      </c>
      <c r="C4078" s="4" t="str">
        <f aca="false">VLOOKUP($B4078,'Product Master'!$A$2:$O$5991,7,FALSE())</f>
        <v>Bakery</v>
      </c>
      <c r="D4078" s="4" t="str">
        <f aca="false">VLOOKUP($B4078,'Product Master'!$A$2:$O$5991,8,FALSE())</f>
        <v>Rolls &amp; Buns</v>
      </c>
      <c r="E4078" s="4" t="str">
        <f aca="false">VLOOKUP($B4078,'Product Master'!$A$2:$O$5991,5,FALSE())</f>
        <v>Harborline</v>
      </c>
      <c r="F4078" s="4" t="str">
        <f aca="false">VLOOKUP($B4078,'Product Master'!$A$2:$O$5991,4,FALSE())</f>
        <v>Harborline Dinner Rolls, 8 pack</v>
      </c>
      <c r="G4078" s="4" t="str">
        <f aca="false">VLOOKUP($B4078,'Product Master'!$A$2:$O$5991,9,FALSE())</f>
        <v>8 pack</v>
      </c>
      <c r="H4078" s="5" t="s">
        <v>16</v>
      </c>
      <c r="I4078" s="6" t="n">
        <f aca="false">VLOOKUP($B4078,'Product Master'!$A$2:$O$5991,14,FALSE())</f>
        <v>3.29</v>
      </c>
      <c r="J4078" s="7" t="n">
        <f aca="false">VLOOKUP($B4078,'Product Master'!$A$2:$O$5991,13,FALSE())</f>
        <v>6</v>
      </c>
      <c r="K4078" s="7" t="str">
        <f aca="false">VLOOKUP($B4078,'Product Master'!$A$2:$O$5991,11,FALSE())</f>
        <v>Y</v>
      </c>
      <c r="L4078" s="7" t="str">
        <f aca="false">VLOOKUP($B4078,'Product Master'!$A$2:$O$5991,12,FALSE())</f>
        <v>Y</v>
      </c>
      <c r="M4078" s="3" t="n">
        <v>45</v>
      </c>
      <c r="N4078" s="3" t="n">
        <v>56</v>
      </c>
    </row>
    <row r="4079" customFormat="false" ht="15" hidden="false" customHeight="true" outlineLevel="0" collapsed="false">
      <c r="A4079" s="3" t="s">
        <v>8169</v>
      </c>
      <c r="B4079" s="3" t="s">
        <v>8170</v>
      </c>
      <c r="C4079" s="4" t="str">
        <f aca="false">VLOOKUP($B4079,'Product Master'!$A$2:$O$5991,7,FALSE())</f>
        <v>Bakery</v>
      </c>
      <c r="D4079" s="4" t="str">
        <f aca="false">VLOOKUP($B4079,'Product Master'!$A$2:$O$5991,8,FALSE())</f>
        <v>Rolls &amp; Buns</v>
      </c>
      <c r="E4079" s="4" t="str">
        <f aca="false">VLOOKUP($B4079,'Product Master'!$A$2:$O$5991,5,FALSE())</f>
        <v>Harborline</v>
      </c>
      <c r="F4079" s="4" t="str">
        <f aca="false">VLOOKUP($B4079,'Product Master'!$A$2:$O$5991,4,FALSE())</f>
        <v>Harborline Hamburger Buns, 8 pack</v>
      </c>
      <c r="G4079" s="4" t="str">
        <f aca="false">VLOOKUP($B4079,'Product Master'!$A$2:$O$5991,9,FALSE())</f>
        <v>8 pack</v>
      </c>
      <c r="H4079" s="5" t="s">
        <v>16</v>
      </c>
      <c r="I4079" s="6" t="n">
        <f aca="false">VLOOKUP($B4079,'Product Master'!$A$2:$O$5991,14,FALSE())</f>
        <v>2.89</v>
      </c>
      <c r="J4079" s="7" t="n">
        <f aca="false">VLOOKUP($B4079,'Product Master'!$A$2:$O$5991,13,FALSE())</f>
        <v>6</v>
      </c>
      <c r="K4079" s="7" t="str">
        <f aca="false">VLOOKUP($B4079,'Product Master'!$A$2:$O$5991,11,FALSE())</f>
        <v>Y</v>
      </c>
      <c r="L4079" s="7" t="str">
        <f aca="false">VLOOKUP($B4079,'Product Master'!$A$2:$O$5991,12,FALSE())</f>
        <v>Y</v>
      </c>
      <c r="M4079" s="3" t="n">
        <v>177</v>
      </c>
      <c r="N4079" s="3" t="n">
        <v>12</v>
      </c>
    </row>
    <row r="4080" customFormat="false" ht="15" hidden="false" customHeight="true" outlineLevel="0" collapsed="false">
      <c r="A4080" s="3" t="s">
        <v>8171</v>
      </c>
      <c r="B4080" s="3" t="s">
        <v>8172</v>
      </c>
      <c r="C4080" s="4" t="str">
        <f aca="false">VLOOKUP($B4080,'Product Master'!$A$2:$O$5991,7,FALSE())</f>
        <v>Bakery</v>
      </c>
      <c r="D4080" s="4" t="str">
        <f aca="false">VLOOKUP($B4080,'Product Master'!$A$2:$O$5991,8,FALSE())</f>
        <v>Rolls &amp; Buns</v>
      </c>
      <c r="E4080" s="4" t="str">
        <f aca="false">VLOOKUP($B4080,'Product Master'!$A$2:$O$5991,5,FALSE())</f>
        <v>Millhouse Bakery</v>
      </c>
      <c r="F4080" s="4" t="str">
        <f aca="false">VLOOKUP($B4080,'Product Master'!$A$2:$O$5991,4,FALSE())</f>
        <v>Millhouse Bakery Hamburger Buns, 8 pack</v>
      </c>
      <c r="G4080" s="4" t="str">
        <f aca="false">VLOOKUP($B4080,'Product Master'!$A$2:$O$5991,9,FALSE())</f>
        <v>8 pack</v>
      </c>
      <c r="H4080" s="5" t="s">
        <v>16</v>
      </c>
      <c r="I4080" s="6" t="n">
        <f aca="false">VLOOKUP($B4080,'Product Master'!$A$2:$O$5991,14,FALSE())</f>
        <v>2.99</v>
      </c>
      <c r="J4080" s="7" t="n">
        <f aca="false">VLOOKUP($B4080,'Product Master'!$A$2:$O$5991,13,FALSE())</f>
        <v>12</v>
      </c>
      <c r="K4080" s="7" t="str">
        <f aca="false">VLOOKUP($B4080,'Product Master'!$A$2:$O$5991,11,FALSE())</f>
        <v>N</v>
      </c>
      <c r="L4080" s="7" t="str">
        <f aca="false">VLOOKUP($B4080,'Product Master'!$A$2:$O$5991,12,FALSE())</f>
        <v>Y</v>
      </c>
      <c r="M4080" s="3" t="n">
        <v>84</v>
      </c>
      <c r="N4080" s="3" t="n">
        <v>56</v>
      </c>
    </row>
    <row r="4081" customFormat="false" ht="15" hidden="false" customHeight="true" outlineLevel="0" collapsed="false">
      <c r="A4081" s="3" t="s">
        <v>8173</v>
      </c>
      <c r="B4081" s="3" t="s">
        <v>8174</v>
      </c>
      <c r="C4081" s="4" t="str">
        <f aca="false">VLOOKUP($B4081,'Product Master'!$A$2:$O$5991,7,FALSE())</f>
        <v>Bakery</v>
      </c>
      <c r="D4081" s="4" t="str">
        <f aca="false">VLOOKUP($B4081,'Product Master'!$A$2:$O$5991,8,FALSE())</f>
        <v>Rolls &amp; Buns</v>
      </c>
      <c r="E4081" s="4" t="str">
        <f aca="false">VLOOKUP($B4081,'Product Master'!$A$2:$O$5991,5,FALSE())</f>
        <v>Harborline</v>
      </c>
      <c r="F4081" s="4" t="str">
        <f aca="false">VLOOKUP($B4081,'Product Master'!$A$2:$O$5991,4,FALSE())</f>
        <v>Harborline Hamburger Buns, 8 pack</v>
      </c>
      <c r="G4081" s="4" t="str">
        <f aca="false">VLOOKUP($B4081,'Product Master'!$A$2:$O$5991,9,FALSE())</f>
        <v>8 pack</v>
      </c>
      <c r="H4081" s="5" t="s">
        <v>16</v>
      </c>
      <c r="I4081" s="6" t="n">
        <f aca="false">VLOOKUP($B4081,'Product Master'!$A$2:$O$5991,14,FALSE())</f>
        <v>3.39</v>
      </c>
      <c r="J4081" s="7" t="n">
        <f aca="false">VLOOKUP($B4081,'Product Master'!$A$2:$O$5991,13,FALSE())</f>
        <v>1</v>
      </c>
      <c r="K4081" s="7" t="str">
        <f aca="false">VLOOKUP($B4081,'Product Master'!$A$2:$O$5991,11,FALSE())</f>
        <v>Y</v>
      </c>
      <c r="L4081" s="7" t="str">
        <f aca="false">VLOOKUP($B4081,'Product Master'!$A$2:$O$5991,12,FALSE())</f>
        <v>Y</v>
      </c>
      <c r="M4081" s="3" t="n">
        <v>95</v>
      </c>
      <c r="N4081" s="3" t="n">
        <v>43</v>
      </c>
    </row>
    <row r="4082" customFormat="false" ht="15" hidden="false" customHeight="true" outlineLevel="0" collapsed="false">
      <c r="A4082" s="3" t="s">
        <v>8175</v>
      </c>
      <c r="B4082" s="3" t="s">
        <v>8176</v>
      </c>
      <c r="C4082" s="4" t="str">
        <f aca="false">VLOOKUP($B4082,'Product Master'!$A$2:$O$5991,7,FALSE())</f>
        <v>Bakery</v>
      </c>
      <c r="D4082" s="4" t="str">
        <f aca="false">VLOOKUP($B4082,'Product Master'!$A$2:$O$5991,8,FALSE())</f>
        <v>Rolls &amp; Buns</v>
      </c>
      <c r="E4082" s="4" t="str">
        <f aca="false">VLOOKUP($B4082,'Product Master'!$A$2:$O$5991,5,FALSE())</f>
        <v>Golden Crust</v>
      </c>
      <c r="F4082" s="4" t="str">
        <f aca="false">VLOOKUP($B4082,'Product Master'!$A$2:$O$5991,4,FALSE())</f>
        <v>Golden Crust Hot Dog Buns, 8 pack</v>
      </c>
      <c r="G4082" s="4" t="str">
        <f aca="false">VLOOKUP($B4082,'Product Master'!$A$2:$O$5991,9,FALSE())</f>
        <v>8 pack</v>
      </c>
      <c r="H4082" s="5" t="s">
        <v>16</v>
      </c>
      <c r="I4082" s="6" t="n">
        <f aca="false">VLOOKUP($B4082,'Product Master'!$A$2:$O$5991,14,FALSE())</f>
        <v>3.49</v>
      </c>
      <c r="J4082" s="7" t="n">
        <f aca="false">VLOOKUP($B4082,'Product Master'!$A$2:$O$5991,13,FALSE())</f>
        <v>6</v>
      </c>
      <c r="K4082" s="7" t="str">
        <f aca="false">VLOOKUP($B4082,'Product Master'!$A$2:$O$5991,11,FALSE())</f>
        <v>N</v>
      </c>
      <c r="L4082" s="7" t="str">
        <f aca="false">VLOOKUP($B4082,'Product Master'!$A$2:$O$5991,12,FALSE())</f>
        <v>Y</v>
      </c>
      <c r="M4082" s="3" t="n">
        <v>261</v>
      </c>
      <c r="N4082" s="3" t="n">
        <v>6</v>
      </c>
    </row>
    <row r="4083" customFormat="false" ht="15" hidden="false" customHeight="true" outlineLevel="0" collapsed="false">
      <c r="A4083" s="3" t="s">
        <v>8177</v>
      </c>
      <c r="B4083" s="3" t="s">
        <v>8178</v>
      </c>
      <c r="C4083" s="4" t="str">
        <f aca="false">VLOOKUP($B4083,'Product Master'!$A$2:$O$5991,7,FALSE())</f>
        <v>Bakery</v>
      </c>
      <c r="D4083" s="4" t="str">
        <f aca="false">VLOOKUP($B4083,'Product Master'!$A$2:$O$5991,8,FALSE())</f>
        <v>Cakes &amp; Desserts</v>
      </c>
      <c r="E4083" s="4" t="str">
        <f aca="false">VLOOKUP($B4083,'Product Master'!$A$2:$O$5991,5,FALSE())</f>
        <v>Millhouse Bakery</v>
      </c>
      <c r="F4083" s="4" t="str">
        <f aca="false">VLOOKUP($B4083,'Product Master'!$A$2:$O$5991,4,FALSE())</f>
        <v>Millhouse Bakery Chocolate Cake, 6 ct</v>
      </c>
      <c r="G4083" s="4" t="str">
        <f aca="false">VLOOKUP($B4083,'Product Master'!$A$2:$O$5991,9,FALSE())</f>
        <v>6 ct</v>
      </c>
      <c r="H4083" s="5" t="s">
        <v>16</v>
      </c>
      <c r="I4083" s="6" t="n">
        <f aca="false">VLOOKUP($B4083,'Product Master'!$A$2:$O$5991,14,FALSE())</f>
        <v>18.29</v>
      </c>
      <c r="J4083" s="7" t="n">
        <f aca="false">VLOOKUP($B4083,'Product Master'!$A$2:$O$5991,13,FALSE())</f>
        <v>6</v>
      </c>
      <c r="K4083" s="7" t="str">
        <f aca="false">VLOOKUP($B4083,'Product Master'!$A$2:$O$5991,11,FALSE())</f>
        <v>N</v>
      </c>
      <c r="L4083" s="7" t="str">
        <f aca="false">VLOOKUP($B4083,'Product Master'!$A$2:$O$5991,12,FALSE())</f>
        <v>Y</v>
      </c>
      <c r="M4083" s="3" t="n">
        <v>125</v>
      </c>
      <c r="N4083" s="3" t="n">
        <v>21</v>
      </c>
    </row>
    <row r="4084" customFormat="false" ht="15" hidden="false" customHeight="true" outlineLevel="0" collapsed="false">
      <c r="A4084" s="3" t="s">
        <v>8179</v>
      </c>
      <c r="B4084" s="3" t="s">
        <v>8180</v>
      </c>
      <c r="C4084" s="4" t="str">
        <f aca="false">VLOOKUP($B4084,'Product Master'!$A$2:$O$5991,7,FALSE())</f>
        <v>Bakery</v>
      </c>
      <c r="D4084" s="4" t="str">
        <f aca="false">VLOOKUP($B4084,'Product Master'!$A$2:$O$5991,8,FALSE())</f>
        <v>Cakes &amp; Desserts</v>
      </c>
      <c r="E4084" s="4" t="str">
        <f aca="false">VLOOKUP($B4084,'Product Master'!$A$2:$O$5991,5,FALSE())</f>
        <v>Millhouse Bakery</v>
      </c>
      <c r="F4084" s="4" t="str">
        <f aca="false">VLOOKUP($B4084,'Product Master'!$A$2:$O$5991,4,FALSE())</f>
        <v>Millhouse Bakery Cupcakes, 8 in</v>
      </c>
      <c r="G4084" s="4" t="str">
        <f aca="false">VLOOKUP($B4084,'Product Master'!$A$2:$O$5991,9,FALSE())</f>
        <v>8 in</v>
      </c>
      <c r="H4084" s="5" t="s">
        <v>16</v>
      </c>
      <c r="I4084" s="6" t="n">
        <f aca="false">VLOOKUP($B4084,'Product Master'!$A$2:$O$5991,14,FALSE())</f>
        <v>18.89</v>
      </c>
      <c r="J4084" s="7" t="n">
        <f aca="false">VLOOKUP($B4084,'Product Master'!$A$2:$O$5991,13,FALSE())</f>
        <v>12</v>
      </c>
      <c r="K4084" s="7" t="str">
        <f aca="false">VLOOKUP($B4084,'Product Master'!$A$2:$O$5991,11,FALSE())</f>
        <v>N</v>
      </c>
      <c r="L4084" s="7" t="str">
        <f aca="false">VLOOKUP($B4084,'Product Master'!$A$2:$O$5991,12,FALSE())</f>
        <v>Y</v>
      </c>
      <c r="M4084" s="3" t="n">
        <v>134</v>
      </c>
      <c r="N4084" s="3" t="n">
        <v>25</v>
      </c>
    </row>
    <row r="4085" customFormat="false" ht="15" hidden="false" customHeight="true" outlineLevel="0" collapsed="false">
      <c r="A4085" s="3" t="s">
        <v>8181</v>
      </c>
      <c r="B4085" s="3" t="s">
        <v>8182</v>
      </c>
      <c r="C4085" s="4" t="str">
        <f aca="false">VLOOKUP($B4085,'Product Master'!$A$2:$O$5991,7,FALSE())</f>
        <v>Bakery</v>
      </c>
      <c r="D4085" s="4" t="str">
        <f aca="false">VLOOKUP($B4085,'Product Master'!$A$2:$O$5991,8,FALSE())</f>
        <v>Cakes &amp; Desserts</v>
      </c>
      <c r="E4085" s="4" t="str">
        <f aca="false">VLOOKUP($B4085,'Product Master'!$A$2:$O$5991,5,FALSE())</f>
        <v>Millhouse Bakery</v>
      </c>
      <c r="F4085" s="4" t="str">
        <f aca="false">VLOOKUP($B4085,'Product Master'!$A$2:$O$5991,4,FALSE())</f>
        <v>Millhouse Bakery Birthday Cake, 8 in</v>
      </c>
      <c r="G4085" s="4" t="str">
        <f aca="false">VLOOKUP($B4085,'Product Master'!$A$2:$O$5991,9,FALSE())</f>
        <v>8 in</v>
      </c>
      <c r="H4085" s="5" t="s">
        <v>16</v>
      </c>
      <c r="I4085" s="6" t="n">
        <f aca="false">VLOOKUP($B4085,'Product Master'!$A$2:$O$5991,14,FALSE())</f>
        <v>10.89</v>
      </c>
      <c r="J4085" s="7" t="n">
        <f aca="false">VLOOKUP($B4085,'Product Master'!$A$2:$O$5991,13,FALSE())</f>
        <v>1</v>
      </c>
      <c r="K4085" s="7" t="str">
        <f aca="false">VLOOKUP($B4085,'Product Master'!$A$2:$O$5991,11,FALSE())</f>
        <v>N</v>
      </c>
      <c r="L4085" s="7" t="str">
        <f aca="false">VLOOKUP($B4085,'Product Master'!$A$2:$O$5991,12,FALSE())</f>
        <v>Y</v>
      </c>
      <c r="M4085" s="3" t="n">
        <v>92</v>
      </c>
      <c r="N4085" s="3" t="n">
        <v>53</v>
      </c>
    </row>
    <row r="4086" customFormat="false" ht="15" hidden="false" customHeight="true" outlineLevel="0" collapsed="false">
      <c r="A4086" s="3" t="s">
        <v>8183</v>
      </c>
      <c r="B4086" s="3" t="s">
        <v>8184</v>
      </c>
      <c r="C4086" s="4" t="str">
        <f aca="false">VLOOKUP($B4086,'Product Master'!$A$2:$O$5991,7,FALSE())</f>
        <v>Bakery</v>
      </c>
      <c r="D4086" s="4" t="str">
        <f aca="false">VLOOKUP($B4086,'Product Master'!$A$2:$O$5991,8,FALSE())</f>
        <v>Cakes &amp; Desserts</v>
      </c>
      <c r="E4086" s="4" t="str">
        <f aca="false">VLOOKUP($B4086,'Product Master'!$A$2:$O$5991,5,FALSE())</f>
        <v>Golden Crust</v>
      </c>
      <c r="F4086" s="4" t="str">
        <f aca="false">VLOOKUP($B4086,'Product Master'!$A$2:$O$5991,4,FALSE())</f>
        <v>Golden Crust Birthday Cake, 8 in</v>
      </c>
      <c r="G4086" s="4" t="str">
        <f aca="false">VLOOKUP($B4086,'Product Master'!$A$2:$O$5991,9,FALSE())</f>
        <v>8 in</v>
      </c>
      <c r="H4086" s="5" t="s">
        <v>16</v>
      </c>
      <c r="I4086" s="6" t="n">
        <f aca="false">VLOOKUP($B4086,'Product Master'!$A$2:$O$5991,14,FALSE())</f>
        <v>12.29</v>
      </c>
      <c r="J4086" s="7" t="n">
        <f aca="false">VLOOKUP($B4086,'Product Master'!$A$2:$O$5991,13,FALSE())</f>
        <v>1</v>
      </c>
      <c r="K4086" s="7" t="str">
        <f aca="false">VLOOKUP($B4086,'Product Master'!$A$2:$O$5991,11,FALSE())</f>
        <v>N</v>
      </c>
      <c r="L4086" s="7" t="str">
        <f aca="false">VLOOKUP($B4086,'Product Master'!$A$2:$O$5991,12,FALSE())</f>
        <v>Y</v>
      </c>
      <c r="M4086" s="3" t="n">
        <v>295</v>
      </c>
      <c r="N4086" s="3" t="n">
        <v>35</v>
      </c>
    </row>
    <row r="4087" customFormat="false" ht="15" hidden="false" customHeight="true" outlineLevel="0" collapsed="false">
      <c r="A4087" s="3" t="s">
        <v>8185</v>
      </c>
      <c r="B4087" s="3" t="s">
        <v>8186</v>
      </c>
      <c r="C4087" s="4" t="str">
        <f aca="false">VLOOKUP($B4087,'Product Master'!$A$2:$O$5991,7,FALSE())</f>
        <v>Bakery</v>
      </c>
      <c r="D4087" s="4" t="str">
        <f aca="false">VLOOKUP($B4087,'Product Master'!$A$2:$O$5991,8,FALSE())</f>
        <v>Cakes &amp; Desserts</v>
      </c>
      <c r="E4087" s="4" t="str">
        <f aca="false">VLOOKUP($B4087,'Product Master'!$A$2:$O$5991,5,FALSE())</f>
        <v>Harborline</v>
      </c>
      <c r="F4087" s="4" t="str">
        <f aca="false">VLOOKUP($B4087,'Product Master'!$A$2:$O$5991,4,FALSE())</f>
        <v>Harborline Chocolate Cake, 6 ct</v>
      </c>
      <c r="G4087" s="4" t="str">
        <f aca="false">VLOOKUP($B4087,'Product Master'!$A$2:$O$5991,9,FALSE())</f>
        <v>6 ct</v>
      </c>
      <c r="H4087" s="5" t="s">
        <v>16</v>
      </c>
      <c r="I4087" s="6" t="n">
        <f aca="false">VLOOKUP($B4087,'Product Master'!$A$2:$O$5991,14,FALSE())</f>
        <v>11.29</v>
      </c>
      <c r="J4087" s="7" t="n">
        <f aca="false">VLOOKUP($B4087,'Product Master'!$A$2:$O$5991,13,FALSE())</f>
        <v>6</v>
      </c>
      <c r="K4087" s="7" t="str">
        <f aca="false">VLOOKUP($B4087,'Product Master'!$A$2:$O$5991,11,FALSE())</f>
        <v>Y</v>
      </c>
      <c r="L4087" s="7" t="str">
        <f aca="false">VLOOKUP($B4087,'Product Master'!$A$2:$O$5991,12,FALSE())</f>
        <v>Y</v>
      </c>
      <c r="M4087" s="3" t="n">
        <v>98</v>
      </c>
      <c r="N4087" s="3" t="n">
        <v>48</v>
      </c>
    </row>
    <row r="4088" customFormat="false" ht="15" hidden="false" customHeight="true" outlineLevel="0" collapsed="false">
      <c r="A4088" s="3" t="s">
        <v>8187</v>
      </c>
      <c r="B4088" s="3" t="s">
        <v>8188</v>
      </c>
      <c r="C4088" s="4" t="str">
        <f aca="false">VLOOKUP($B4088,'Product Master'!$A$2:$O$5991,7,FALSE())</f>
        <v>Bakery</v>
      </c>
      <c r="D4088" s="4" t="str">
        <f aca="false">VLOOKUP($B4088,'Product Master'!$A$2:$O$5991,8,FALSE())</f>
        <v>Cakes &amp; Desserts</v>
      </c>
      <c r="E4088" s="4" t="str">
        <f aca="false">VLOOKUP($B4088,'Product Master'!$A$2:$O$5991,5,FALSE())</f>
        <v>Harborline</v>
      </c>
      <c r="F4088" s="4" t="str">
        <f aca="false">VLOOKUP($B4088,'Product Master'!$A$2:$O$5991,4,FALSE())</f>
        <v>Harborline Cheesecake, 6 ct</v>
      </c>
      <c r="G4088" s="4" t="str">
        <f aca="false">VLOOKUP($B4088,'Product Master'!$A$2:$O$5991,9,FALSE())</f>
        <v>6 ct</v>
      </c>
      <c r="H4088" s="5" t="s">
        <v>16</v>
      </c>
      <c r="I4088" s="6" t="n">
        <f aca="false">VLOOKUP($B4088,'Product Master'!$A$2:$O$5991,14,FALSE())</f>
        <v>15.99</v>
      </c>
      <c r="J4088" s="7" t="n">
        <f aca="false">VLOOKUP($B4088,'Product Master'!$A$2:$O$5991,13,FALSE())</f>
        <v>8</v>
      </c>
      <c r="K4088" s="7" t="str">
        <f aca="false">VLOOKUP($B4088,'Product Master'!$A$2:$O$5991,11,FALSE())</f>
        <v>Y</v>
      </c>
      <c r="L4088" s="7" t="str">
        <f aca="false">VLOOKUP($B4088,'Product Master'!$A$2:$O$5991,12,FALSE())</f>
        <v>Y</v>
      </c>
      <c r="M4088" s="3" t="n">
        <v>110</v>
      </c>
      <c r="N4088" s="3" t="n">
        <v>60</v>
      </c>
    </row>
    <row r="4089" customFormat="false" ht="15" hidden="false" customHeight="true" outlineLevel="0" collapsed="false">
      <c r="A4089" s="3" t="s">
        <v>8189</v>
      </c>
      <c r="B4089" s="3" t="s">
        <v>8190</v>
      </c>
      <c r="C4089" s="4" t="str">
        <f aca="false">VLOOKUP($B4089,'Product Master'!$A$2:$O$5991,7,FALSE())</f>
        <v>Bakery</v>
      </c>
      <c r="D4089" s="4" t="str">
        <f aca="false">VLOOKUP($B4089,'Product Master'!$A$2:$O$5991,8,FALSE())</f>
        <v>Cakes &amp; Desserts</v>
      </c>
      <c r="E4089" s="4" t="str">
        <f aca="false">VLOOKUP($B4089,'Product Master'!$A$2:$O$5991,5,FALSE())</f>
        <v>Millhouse Bakery</v>
      </c>
      <c r="F4089" s="4" t="str">
        <f aca="false">VLOOKUP($B4089,'Product Master'!$A$2:$O$5991,4,FALSE())</f>
        <v>Millhouse Bakery Birthday Cake, 6 ct</v>
      </c>
      <c r="G4089" s="4" t="str">
        <f aca="false">VLOOKUP($B4089,'Product Master'!$A$2:$O$5991,9,FALSE())</f>
        <v>6 ct</v>
      </c>
      <c r="H4089" s="5" t="s">
        <v>16</v>
      </c>
      <c r="I4089" s="6" t="n">
        <f aca="false">VLOOKUP($B4089,'Product Master'!$A$2:$O$5991,14,FALSE())</f>
        <v>14.49</v>
      </c>
      <c r="J4089" s="7" t="n">
        <f aca="false">VLOOKUP($B4089,'Product Master'!$A$2:$O$5991,13,FALSE())</f>
        <v>12</v>
      </c>
      <c r="K4089" s="7" t="str">
        <f aca="false">VLOOKUP($B4089,'Product Master'!$A$2:$O$5991,11,FALSE())</f>
        <v>N</v>
      </c>
      <c r="L4089" s="7" t="str">
        <f aca="false">VLOOKUP($B4089,'Product Master'!$A$2:$O$5991,12,FALSE())</f>
        <v>Y</v>
      </c>
      <c r="M4089" s="3" t="n">
        <v>53</v>
      </c>
      <c r="N4089" s="3" t="n">
        <v>17</v>
      </c>
    </row>
    <row r="4090" customFormat="false" ht="15" hidden="false" customHeight="true" outlineLevel="0" collapsed="false">
      <c r="A4090" s="3" t="s">
        <v>8191</v>
      </c>
      <c r="B4090" s="3" t="s">
        <v>8192</v>
      </c>
      <c r="C4090" s="4" t="str">
        <f aca="false">VLOOKUP($B4090,'Product Master'!$A$2:$O$5991,7,FALSE())</f>
        <v>Bakery</v>
      </c>
      <c r="D4090" s="4" t="str">
        <f aca="false">VLOOKUP($B4090,'Product Master'!$A$2:$O$5991,8,FALSE())</f>
        <v>Cakes &amp; Desserts</v>
      </c>
      <c r="E4090" s="4" t="str">
        <f aca="false">VLOOKUP($B4090,'Product Master'!$A$2:$O$5991,5,FALSE())</f>
        <v>Golden Crust</v>
      </c>
      <c r="F4090" s="4" t="str">
        <f aca="false">VLOOKUP($B4090,'Product Master'!$A$2:$O$5991,4,FALSE())</f>
        <v>Golden Crust Chocolate Cake, 6 ct</v>
      </c>
      <c r="G4090" s="4" t="str">
        <f aca="false">VLOOKUP($B4090,'Product Master'!$A$2:$O$5991,9,FALSE())</f>
        <v>6 ct</v>
      </c>
      <c r="H4090" s="5" t="s">
        <v>16</v>
      </c>
      <c r="I4090" s="6" t="n">
        <f aca="false">VLOOKUP($B4090,'Product Master'!$A$2:$O$5991,14,FALSE())</f>
        <v>13.99</v>
      </c>
      <c r="J4090" s="7" t="n">
        <f aca="false">VLOOKUP($B4090,'Product Master'!$A$2:$O$5991,13,FALSE())</f>
        <v>1</v>
      </c>
      <c r="K4090" s="7" t="str">
        <f aca="false">VLOOKUP($B4090,'Product Master'!$A$2:$O$5991,11,FALSE())</f>
        <v>N</v>
      </c>
      <c r="L4090" s="7" t="str">
        <f aca="false">VLOOKUP($B4090,'Product Master'!$A$2:$O$5991,12,FALSE())</f>
        <v>Y</v>
      </c>
      <c r="M4090" s="3" t="n">
        <v>53</v>
      </c>
      <c r="N4090" s="3" t="n">
        <v>29</v>
      </c>
    </row>
    <row r="4091" customFormat="false" ht="15" hidden="false" customHeight="true" outlineLevel="0" collapsed="false">
      <c r="A4091" s="3" t="s">
        <v>8193</v>
      </c>
      <c r="B4091" s="3" t="s">
        <v>8194</v>
      </c>
      <c r="C4091" s="4" t="str">
        <f aca="false">VLOOKUP($B4091,'Product Master'!$A$2:$O$5991,7,FALSE())</f>
        <v>Bakery</v>
      </c>
      <c r="D4091" s="4" t="str">
        <f aca="false">VLOOKUP($B4091,'Product Master'!$A$2:$O$5991,8,FALSE())</f>
        <v>Cakes &amp; Desserts</v>
      </c>
      <c r="E4091" s="4" t="str">
        <f aca="false">VLOOKUP($B4091,'Product Master'!$A$2:$O$5991,5,FALSE())</f>
        <v>Golden Crust</v>
      </c>
      <c r="F4091" s="4" t="str">
        <f aca="false">VLOOKUP($B4091,'Product Master'!$A$2:$O$5991,4,FALSE())</f>
        <v>Golden Crust Cupcakes, 6 ct</v>
      </c>
      <c r="G4091" s="4" t="str">
        <f aca="false">VLOOKUP($B4091,'Product Master'!$A$2:$O$5991,9,FALSE())</f>
        <v>6 ct</v>
      </c>
      <c r="H4091" s="5" t="s">
        <v>16</v>
      </c>
      <c r="I4091" s="6" t="n">
        <f aca="false">VLOOKUP($B4091,'Product Master'!$A$2:$O$5991,14,FALSE())</f>
        <v>18.99</v>
      </c>
      <c r="J4091" s="7" t="n">
        <f aca="false">VLOOKUP($B4091,'Product Master'!$A$2:$O$5991,13,FALSE())</f>
        <v>6</v>
      </c>
      <c r="K4091" s="7" t="str">
        <f aca="false">VLOOKUP($B4091,'Product Master'!$A$2:$O$5991,11,FALSE())</f>
        <v>N</v>
      </c>
      <c r="L4091" s="7" t="str">
        <f aca="false">VLOOKUP($B4091,'Product Master'!$A$2:$O$5991,12,FALSE())</f>
        <v>Y</v>
      </c>
      <c r="M4091" s="3" t="n">
        <v>154</v>
      </c>
      <c r="N4091" s="3" t="n">
        <v>48</v>
      </c>
    </row>
    <row r="4092" customFormat="false" ht="15" hidden="false" customHeight="true" outlineLevel="0" collapsed="false">
      <c r="A4092" s="3" t="s">
        <v>8195</v>
      </c>
      <c r="B4092" s="3" t="s">
        <v>8196</v>
      </c>
      <c r="C4092" s="4" t="str">
        <f aca="false">VLOOKUP($B4092,'Product Master'!$A$2:$O$5991,7,FALSE())</f>
        <v>Bakery</v>
      </c>
      <c r="D4092" s="4" t="str">
        <f aca="false">VLOOKUP($B4092,'Product Master'!$A$2:$O$5991,8,FALSE())</f>
        <v>Cakes &amp; Desserts</v>
      </c>
      <c r="E4092" s="4" t="str">
        <f aca="false">VLOOKUP($B4092,'Product Master'!$A$2:$O$5991,5,FALSE())</f>
        <v>Millhouse Bakery</v>
      </c>
      <c r="F4092" s="4" t="str">
        <f aca="false">VLOOKUP($B4092,'Product Master'!$A$2:$O$5991,4,FALSE())</f>
        <v>Millhouse Bakery Fruit Pie, 8 in</v>
      </c>
      <c r="G4092" s="4" t="str">
        <f aca="false">VLOOKUP($B4092,'Product Master'!$A$2:$O$5991,9,FALSE())</f>
        <v>8 in</v>
      </c>
      <c r="H4092" s="5" t="s">
        <v>16</v>
      </c>
      <c r="I4092" s="6" t="n">
        <f aca="false">VLOOKUP($B4092,'Product Master'!$A$2:$O$5991,14,FALSE())</f>
        <v>12.39</v>
      </c>
      <c r="J4092" s="7" t="n">
        <f aca="false">VLOOKUP($B4092,'Product Master'!$A$2:$O$5991,13,FALSE())</f>
        <v>12</v>
      </c>
      <c r="K4092" s="7" t="str">
        <f aca="false">VLOOKUP($B4092,'Product Master'!$A$2:$O$5991,11,FALSE())</f>
        <v>N</v>
      </c>
      <c r="L4092" s="7" t="str">
        <f aca="false">VLOOKUP($B4092,'Product Master'!$A$2:$O$5991,12,FALSE())</f>
        <v>Y</v>
      </c>
      <c r="M4092" s="3" t="n">
        <v>58</v>
      </c>
      <c r="N4092" s="3" t="n">
        <v>11</v>
      </c>
    </row>
    <row r="4093" customFormat="false" ht="15" hidden="false" customHeight="true" outlineLevel="0" collapsed="false">
      <c r="A4093" s="3" t="s">
        <v>8197</v>
      </c>
      <c r="B4093" s="3" t="s">
        <v>8198</v>
      </c>
      <c r="C4093" s="4" t="str">
        <f aca="false">VLOOKUP($B4093,'Product Master'!$A$2:$O$5991,7,FALSE())</f>
        <v>Bakery</v>
      </c>
      <c r="D4093" s="4" t="str">
        <f aca="false">VLOOKUP($B4093,'Product Master'!$A$2:$O$5991,8,FALSE())</f>
        <v>Cakes &amp; Desserts</v>
      </c>
      <c r="E4093" s="4" t="str">
        <f aca="false">VLOOKUP($B4093,'Product Master'!$A$2:$O$5991,5,FALSE())</f>
        <v>Golden Crust</v>
      </c>
      <c r="F4093" s="4" t="str">
        <f aca="false">VLOOKUP($B4093,'Product Master'!$A$2:$O$5991,4,FALSE())</f>
        <v>Golden Crust Cheesecake, 6 ct</v>
      </c>
      <c r="G4093" s="4" t="str">
        <f aca="false">VLOOKUP($B4093,'Product Master'!$A$2:$O$5991,9,FALSE())</f>
        <v>6 ct</v>
      </c>
      <c r="H4093" s="5" t="s">
        <v>16</v>
      </c>
      <c r="I4093" s="6" t="n">
        <f aca="false">VLOOKUP($B4093,'Product Master'!$A$2:$O$5991,14,FALSE())</f>
        <v>7.99</v>
      </c>
      <c r="J4093" s="7" t="n">
        <f aca="false">VLOOKUP($B4093,'Product Master'!$A$2:$O$5991,13,FALSE())</f>
        <v>1</v>
      </c>
      <c r="K4093" s="7" t="str">
        <f aca="false">VLOOKUP($B4093,'Product Master'!$A$2:$O$5991,11,FALSE())</f>
        <v>N</v>
      </c>
      <c r="L4093" s="7" t="str">
        <f aca="false">VLOOKUP($B4093,'Product Master'!$A$2:$O$5991,12,FALSE())</f>
        <v>Y</v>
      </c>
      <c r="M4093" s="3" t="n">
        <v>61</v>
      </c>
      <c r="N4093" s="3" t="n">
        <v>43</v>
      </c>
    </row>
    <row r="4094" customFormat="false" ht="15" hidden="false" customHeight="true" outlineLevel="0" collapsed="false">
      <c r="A4094" s="3" t="s">
        <v>8199</v>
      </c>
      <c r="B4094" s="3" t="s">
        <v>8200</v>
      </c>
      <c r="C4094" s="4" t="str">
        <f aca="false">VLOOKUP($B4094,'Product Master'!$A$2:$O$5991,7,FALSE())</f>
        <v>Bakery</v>
      </c>
      <c r="D4094" s="4" t="str">
        <f aca="false">VLOOKUP($B4094,'Product Master'!$A$2:$O$5991,8,FALSE())</f>
        <v>Cakes &amp; Desserts</v>
      </c>
      <c r="E4094" s="4" t="str">
        <f aca="false">VLOOKUP($B4094,'Product Master'!$A$2:$O$5991,5,FALSE())</f>
        <v>Harborline</v>
      </c>
      <c r="F4094" s="4" t="str">
        <f aca="false">VLOOKUP($B4094,'Product Master'!$A$2:$O$5991,4,FALSE())</f>
        <v>Harborline Birthday Cake, 8 in</v>
      </c>
      <c r="G4094" s="4" t="str">
        <f aca="false">VLOOKUP($B4094,'Product Master'!$A$2:$O$5991,9,FALSE())</f>
        <v>8 in</v>
      </c>
      <c r="H4094" s="5" t="s">
        <v>16</v>
      </c>
      <c r="I4094" s="6" t="n">
        <f aca="false">VLOOKUP($B4094,'Product Master'!$A$2:$O$5991,14,FALSE())</f>
        <v>7.29</v>
      </c>
      <c r="J4094" s="7" t="n">
        <f aca="false">VLOOKUP($B4094,'Product Master'!$A$2:$O$5991,13,FALSE())</f>
        <v>6</v>
      </c>
      <c r="K4094" s="7" t="str">
        <f aca="false">VLOOKUP($B4094,'Product Master'!$A$2:$O$5991,11,FALSE())</f>
        <v>Y</v>
      </c>
      <c r="L4094" s="7" t="str">
        <f aca="false">VLOOKUP($B4094,'Product Master'!$A$2:$O$5991,12,FALSE())</f>
        <v>Y</v>
      </c>
      <c r="M4094" s="3" t="n">
        <v>243</v>
      </c>
      <c r="N4094" s="3" t="n">
        <v>32</v>
      </c>
    </row>
    <row r="4095" customFormat="false" ht="15" hidden="false" customHeight="true" outlineLevel="0" collapsed="false">
      <c r="A4095" s="3" t="s">
        <v>8201</v>
      </c>
      <c r="B4095" s="3" t="s">
        <v>8202</v>
      </c>
      <c r="C4095" s="4" t="str">
        <f aca="false">VLOOKUP($B4095,'Product Master'!$A$2:$O$5991,7,FALSE())</f>
        <v>Bakery</v>
      </c>
      <c r="D4095" s="4" t="str">
        <f aca="false">VLOOKUP($B4095,'Product Master'!$A$2:$O$5991,8,FALSE())</f>
        <v>Cakes &amp; Desserts</v>
      </c>
      <c r="E4095" s="4" t="str">
        <f aca="false">VLOOKUP($B4095,'Product Master'!$A$2:$O$5991,5,FALSE())</f>
        <v>Golden Crust</v>
      </c>
      <c r="F4095" s="4" t="str">
        <f aca="false">VLOOKUP($B4095,'Product Master'!$A$2:$O$5991,4,FALSE())</f>
        <v>Golden Crust Fruit Pie, 8 in</v>
      </c>
      <c r="G4095" s="4" t="str">
        <f aca="false">VLOOKUP($B4095,'Product Master'!$A$2:$O$5991,9,FALSE())</f>
        <v>8 in</v>
      </c>
      <c r="H4095" s="5" t="s">
        <v>16</v>
      </c>
      <c r="I4095" s="6" t="n">
        <f aca="false">VLOOKUP($B4095,'Product Master'!$A$2:$O$5991,14,FALSE())</f>
        <v>16.79</v>
      </c>
      <c r="J4095" s="7" t="n">
        <f aca="false">VLOOKUP($B4095,'Product Master'!$A$2:$O$5991,13,FALSE())</f>
        <v>8</v>
      </c>
      <c r="K4095" s="7" t="str">
        <f aca="false">VLOOKUP($B4095,'Product Master'!$A$2:$O$5991,11,FALSE())</f>
        <v>N</v>
      </c>
      <c r="L4095" s="7" t="str">
        <f aca="false">VLOOKUP($B4095,'Product Master'!$A$2:$O$5991,12,FALSE())</f>
        <v>Y</v>
      </c>
      <c r="M4095" s="3" t="n">
        <v>256</v>
      </c>
      <c r="N4095" s="3" t="n">
        <v>49</v>
      </c>
    </row>
    <row r="4096" customFormat="false" ht="15" hidden="false" customHeight="true" outlineLevel="0" collapsed="false">
      <c r="A4096" s="3" t="s">
        <v>8203</v>
      </c>
      <c r="B4096" s="3" t="s">
        <v>8204</v>
      </c>
      <c r="C4096" s="4" t="str">
        <f aca="false">VLOOKUP($B4096,'Product Master'!$A$2:$O$5991,7,FALSE())</f>
        <v>Bakery</v>
      </c>
      <c r="D4096" s="4" t="str">
        <f aca="false">VLOOKUP($B4096,'Product Master'!$A$2:$O$5991,8,FALSE())</f>
        <v>Cakes &amp; Desserts</v>
      </c>
      <c r="E4096" s="4" t="str">
        <f aca="false">VLOOKUP($B4096,'Product Master'!$A$2:$O$5991,5,FALSE())</f>
        <v>Millhouse Bakery</v>
      </c>
      <c r="F4096" s="4" t="str">
        <f aca="false">VLOOKUP($B4096,'Product Master'!$A$2:$O$5991,4,FALSE())</f>
        <v>Millhouse Bakery Fruit Pie, 6 ct</v>
      </c>
      <c r="G4096" s="4" t="str">
        <f aca="false">VLOOKUP($B4096,'Product Master'!$A$2:$O$5991,9,FALSE())</f>
        <v>6 ct</v>
      </c>
      <c r="H4096" s="5" t="s">
        <v>16</v>
      </c>
      <c r="I4096" s="6" t="n">
        <f aca="false">VLOOKUP($B4096,'Product Master'!$A$2:$O$5991,14,FALSE())</f>
        <v>17.89</v>
      </c>
      <c r="J4096" s="7" t="n">
        <f aca="false">VLOOKUP($B4096,'Product Master'!$A$2:$O$5991,13,FALSE())</f>
        <v>6</v>
      </c>
      <c r="K4096" s="7" t="str">
        <f aca="false">VLOOKUP($B4096,'Product Master'!$A$2:$O$5991,11,FALSE())</f>
        <v>N</v>
      </c>
      <c r="L4096" s="7" t="str">
        <f aca="false">VLOOKUP($B4096,'Product Master'!$A$2:$O$5991,12,FALSE())</f>
        <v>Y</v>
      </c>
      <c r="M4096" s="3" t="n">
        <v>264</v>
      </c>
      <c r="N4096" s="3" t="n">
        <v>58</v>
      </c>
    </row>
    <row r="4097" customFormat="false" ht="15" hidden="false" customHeight="true" outlineLevel="0" collapsed="false">
      <c r="A4097" s="3" t="s">
        <v>8205</v>
      </c>
      <c r="B4097" s="3" t="s">
        <v>8206</v>
      </c>
      <c r="C4097" s="4" t="str">
        <f aca="false">VLOOKUP($B4097,'Product Master'!$A$2:$O$5991,7,FALSE())</f>
        <v>Bakery</v>
      </c>
      <c r="D4097" s="4" t="str">
        <f aca="false">VLOOKUP($B4097,'Product Master'!$A$2:$O$5991,8,FALSE())</f>
        <v>Cakes &amp; Desserts</v>
      </c>
      <c r="E4097" s="4" t="str">
        <f aca="false">VLOOKUP($B4097,'Product Master'!$A$2:$O$5991,5,FALSE())</f>
        <v>Harborline</v>
      </c>
      <c r="F4097" s="4" t="str">
        <f aca="false">VLOOKUP($B4097,'Product Master'!$A$2:$O$5991,4,FALSE())</f>
        <v>Harborline Cupcakes, 6 ct</v>
      </c>
      <c r="G4097" s="4" t="str">
        <f aca="false">VLOOKUP($B4097,'Product Master'!$A$2:$O$5991,9,FALSE())</f>
        <v>6 ct</v>
      </c>
      <c r="H4097" s="5" t="s">
        <v>16</v>
      </c>
      <c r="I4097" s="6" t="n">
        <f aca="false">VLOOKUP($B4097,'Product Master'!$A$2:$O$5991,14,FALSE())</f>
        <v>7.89</v>
      </c>
      <c r="J4097" s="7" t="n">
        <f aca="false">VLOOKUP($B4097,'Product Master'!$A$2:$O$5991,13,FALSE())</f>
        <v>6</v>
      </c>
      <c r="K4097" s="7" t="str">
        <f aca="false">VLOOKUP($B4097,'Product Master'!$A$2:$O$5991,11,FALSE())</f>
        <v>Y</v>
      </c>
      <c r="L4097" s="7" t="str">
        <f aca="false">VLOOKUP($B4097,'Product Master'!$A$2:$O$5991,12,FALSE())</f>
        <v>Y</v>
      </c>
      <c r="M4097" s="3" t="n">
        <v>269</v>
      </c>
      <c r="N4097" s="3" t="n">
        <v>51</v>
      </c>
    </row>
    <row r="4098" customFormat="false" ht="15" hidden="false" customHeight="true" outlineLevel="0" collapsed="false">
      <c r="A4098" s="3" t="s">
        <v>8207</v>
      </c>
      <c r="B4098" s="3" t="s">
        <v>8208</v>
      </c>
      <c r="C4098" s="4" t="str">
        <f aca="false">VLOOKUP($B4098,'Product Master'!$A$2:$O$5991,7,FALSE())</f>
        <v>Bakery</v>
      </c>
      <c r="D4098" s="4" t="str">
        <f aca="false">VLOOKUP($B4098,'Product Master'!$A$2:$O$5991,8,FALSE())</f>
        <v>Cakes &amp; Desserts</v>
      </c>
      <c r="E4098" s="4" t="str">
        <f aca="false">VLOOKUP($B4098,'Product Master'!$A$2:$O$5991,5,FALSE())</f>
        <v>Harborline</v>
      </c>
      <c r="F4098" s="4" t="str">
        <f aca="false">VLOOKUP($B4098,'Product Master'!$A$2:$O$5991,4,FALSE())</f>
        <v>Harborline Fruit Pie, 8 in</v>
      </c>
      <c r="G4098" s="4" t="str">
        <f aca="false">VLOOKUP($B4098,'Product Master'!$A$2:$O$5991,9,FALSE())</f>
        <v>8 in</v>
      </c>
      <c r="H4098" s="5" t="s">
        <v>16</v>
      </c>
      <c r="I4098" s="6" t="n">
        <f aca="false">VLOOKUP($B4098,'Product Master'!$A$2:$O$5991,14,FALSE())</f>
        <v>12.89</v>
      </c>
      <c r="J4098" s="7" t="n">
        <f aca="false">VLOOKUP($B4098,'Product Master'!$A$2:$O$5991,13,FALSE())</f>
        <v>1</v>
      </c>
      <c r="K4098" s="7" t="str">
        <f aca="false">VLOOKUP($B4098,'Product Master'!$A$2:$O$5991,11,FALSE())</f>
        <v>Y</v>
      </c>
      <c r="L4098" s="7" t="str">
        <f aca="false">VLOOKUP($B4098,'Product Master'!$A$2:$O$5991,12,FALSE())</f>
        <v>Y</v>
      </c>
      <c r="M4098" s="3" t="n">
        <v>186</v>
      </c>
      <c r="N4098" s="3" t="n">
        <v>40</v>
      </c>
    </row>
    <row r="4099" customFormat="false" ht="15" hidden="false" customHeight="true" outlineLevel="0" collapsed="false">
      <c r="A4099" s="3" t="s">
        <v>8209</v>
      </c>
      <c r="B4099" s="3" t="s">
        <v>8210</v>
      </c>
      <c r="C4099" s="4" t="str">
        <f aca="false">VLOOKUP($B4099,'Product Master'!$A$2:$O$5991,7,FALSE())</f>
        <v>Bakery</v>
      </c>
      <c r="D4099" s="4" t="str">
        <f aca="false">VLOOKUP($B4099,'Product Master'!$A$2:$O$5991,8,FALSE())</f>
        <v>Cakes &amp; Desserts</v>
      </c>
      <c r="E4099" s="4" t="str">
        <f aca="false">VLOOKUP($B4099,'Product Master'!$A$2:$O$5991,5,FALSE())</f>
        <v>Golden Crust</v>
      </c>
      <c r="F4099" s="4" t="str">
        <f aca="false">VLOOKUP($B4099,'Product Master'!$A$2:$O$5991,4,FALSE())</f>
        <v>Golden Crust Cheesecake, 8 in</v>
      </c>
      <c r="G4099" s="4" t="str">
        <f aca="false">VLOOKUP($B4099,'Product Master'!$A$2:$O$5991,9,FALSE())</f>
        <v>8 in</v>
      </c>
      <c r="H4099" s="5" t="s">
        <v>16</v>
      </c>
      <c r="I4099" s="6" t="n">
        <f aca="false">VLOOKUP($B4099,'Product Master'!$A$2:$O$5991,14,FALSE())</f>
        <v>7.39</v>
      </c>
      <c r="J4099" s="7" t="n">
        <f aca="false">VLOOKUP($B4099,'Product Master'!$A$2:$O$5991,13,FALSE())</f>
        <v>8</v>
      </c>
      <c r="K4099" s="7" t="str">
        <f aca="false">VLOOKUP($B4099,'Product Master'!$A$2:$O$5991,11,FALSE())</f>
        <v>N</v>
      </c>
      <c r="L4099" s="7" t="str">
        <f aca="false">VLOOKUP($B4099,'Product Master'!$A$2:$O$5991,12,FALSE())</f>
        <v>Y</v>
      </c>
      <c r="M4099" s="3" t="n">
        <v>292</v>
      </c>
      <c r="N4099" s="3" t="n">
        <v>28</v>
      </c>
    </row>
    <row r="4100" customFormat="false" ht="15" hidden="false" customHeight="true" outlineLevel="0" collapsed="false">
      <c r="A4100" s="3" t="s">
        <v>8211</v>
      </c>
      <c r="B4100" s="3" t="s">
        <v>8212</v>
      </c>
      <c r="C4100" s="4" t="str">
        <f aca="false">VLOOKUP($B4100,'Product Master'!$A$2:$O$5991,7,FALSE())</f>
        <v>Bakery</v>
      </c>
      <c r="D4100" s="4" t="str">
        <f aca="false">VLOOKUP($B4100,'Product Master'!$A$2:$O$5991,8,FALSE())</f>
        <v>Cookies &amp; Pastries</v>
      </c>
      <c r="E4100" s="4" t="str">
        <f aca="false">VLOOKUP($B4100,'Product Master'!$A$2:$O$5991,5,FALSE())</f>
        <v>Golden Crust</v>
      </c>
      <c r="F4100" s="4" t="str">
        <f aca="false">VLOOKUP($B4100,'Product Master'!$A$2:$O$5991,4,FALSE())</f>
        <v>Golden Crust Croissants, 12 ct</v>
      </c>
      <c r="G4100" s="4" t="str">
        <f aca="false">VLOOKUP($B4100,'Product Master'!$A$2:$O$5991,9,FALSE())</f>
        <v>12 ct</v>
      </c>
      <c r="H4100" s="5" t="s">
        <v>16</v>
      </c>
      <c r="I4100" s="6" t="n">
        <f aca="false">VLOOKUP($B4100,'Product Master'!$A$2:$O$5991,14,FALSE())</f>
        <v>6.89</v>
      </c>
      <c r="J4100" s="7" t="n">
        <f aca="false">VLOOKUP($B4100,'Product Master'!$A$2:$O$5991,13,FALSE())</f>
        <v>12</v>
      </c>
      <c r="K4100" s="7" t="str">
        <f aca="false">VLOOKUP($B4100,'Product Master'!$A$2:$O$5991,11,FALSE())</f>
        <v>N</v>
      </c>
      <c r="L4100" s="7" t="str">
        <f aca="false">VLOOKUP($B4100,'Product Master'!$A$2:$O$5991,12,FALSE())</f>
        <v>Y</v>
      </c>
      <c r="M4100" s="3" t="n">
        <v>148</v>
      </c>
      <c r="N4100" s="3" t="n">
        <v>17</v>
      </c>
    </row>
    <row r="4101" customFormat="false" ht="15" hidden="false" customHeight="true" outlineLevel="0" collapsed="false">
      <c r="A4101" s="3" t="s">
        <v>8213</v>
      </c>
      <c r="B4101" s="3" t="s">
        <v>8214</v>
      </c>
      <c r="C4101" s="4" t="str">
        <f aca="false">VLOOKUP($B4101,'Product Master'!$A$2:$O$5991,7,FALSE())</f>
        <v>Bakery</v>
      </c>
      <c r="D4101" s="4" t="str">
        <f aca="false">VLOOKUP($B4101,'Product Master'!$A$2:$O$5991,8,FALSE())</f>
        <v>Cookies &amp; Pastries</v>
      </c>
      <c r="E4101" s="4" t="str">
        <f aca="false">VLOOKUP($B4101,'Product Master'!$A$2:$O$5991,5,FALSE())</f>
        <v>Golden Crust</v>
      </c>
      <c r="F4101" s="4" t="str">
        <f aca="false">VLOOKUP($B4101,'Product Master'!$A$2:$O$5991,4,FALSE())</f>
        <v>Golden Crust Donuts, 6 ct</v>
      </c>
      <c r="G4101" s="4" t="str">
        <f aca="false">VLOOKUP($B4101,'Product Master'!$A$2:$O$5991,9,FALSE())</f>
        <v>6 ct</v>
      </c>
      <c r="H4101" s="5" t="s">
        <v>16</v>
      </c>
      <c r="I4101" s="6" t="n">
        <f aca="false">VLOOKUP($B4101,'Product Master'!$A$2:$O$5991,14,FALSE())</f>
        <v>4.39</v>
      </c>
      <c r="J4101" s="7" t="n">
        <f aca="false">VLOOKUP($B4101,'Product Master'!$A$2:$O$5991,13,FALSE())</f>
        <v>12</v>
      </c>
      <c r="K4101" s="7" t="str">
        <f aca="false">VLOOKUP($B4101,'Product Master'!$A$2:$O$5991,11,FALSE())</f>
        <v>N</v>
      </c>
      <c r="L4101" s="7" t="str">
        <f aca="false">VLOOKUP($B4101,'Product Master'!$A$2:$O$5991,12,FALSE())</f>
        <v>Y</v>
      </c>
      <c r="M4101" s="3" t="n">
        <v>173</v>
      </c>
      <c r="N4101" s="3" t="n">
        <v>18</v>
      </c>
    </row>
    <row r="4102" customFormat="false" ht="15" hidden="false" customHeight="true" outlineLevel="0" collapsed="false">
      <c r="A4102" s="3" t="s">
        <v>8215</v>
      </c>
      <c r="B4102" s="3" t="s">
        <v>8216</v>
      </c>
      <c r="C4102" s="4" t="str">
        <f aca="false">VLOOKUP($B4102,'Product Master'!$A$2:$O$5991,7,FALSE())</f>
        <v>Bakery</v>
      </c>
      <c r="D4102" s="4" t="str">
        <f aca="false">VLOOKUP($B4102,'Product Master'!$A$2:$O$5991,8,FALSE())</f>
        <v>Cookies &amp; Pastries</v>
      </c>
      <c r="E4102" s="4" t="str">
        <f aca="false">VLOOKUP($B4102,'Product Master'!$A$2:$O$5991,5,FALSE())</f>
        <v>Millhouse Bakery</v>
      </c>
      <c r="F4102" s="4" t="str">
        <f aca="false">VLOOKUP($B4102,'Product Master'!$A$2:$O$5991,4,FALSE())</f>
        <v>Millhouse Bakery Danish, 4 ct</v>
      </c>
      <c r="G4102" s="4" t="str">
        <f aca="false">VLOOKUP($B4102,'Product Master'!$A$2:$O$5991,9,FALSE())</f>
        <v>4 ct</v>
      </c>
      <c r="H4102" s="5" t="s">
        <v>16</v>
      </c>
      <c r="I4102" s="6" t="n">
        <f aca="false">VLOOKUP($B4102,'Product Master'!$A$2:$O$5991,14,FALSE())</f>
        <v>6.89</v>
      </c>
      <c r="J4102" s="7" t="n">
        <f aca="false">VLOOKUP($B4102,'Product Master'!$A$2:$O$5991,13,FALSE())</f>
        <v>6</v>
      </c>
      <c r="K4102" s="7" t="str">
        <f aca="false">VLOOKUP($B4102,'Product Master'!$A$2:$O$5991,11,FALSE())</f>
        <v>N</v>
      </c>
      <c r="L4102" s="7" t="str">
        <f aca="false">VLOOKUP($B4102,'Product Master'!$A$2:$O$5991,12,FALSE())</f>
        <v>Y</v>
      </c>
      <c r="M4102" s="3" t="n">
        <v>21</v>
      </c>
      <c r="N4102" s="3" t="n">
        <v>39</v>
      </c>
    </row>
    <row r="4103" customFormat="false" ht="15" hidden="false" customHeight="true" outlineLevel="0" collapsed="false">
      <c r="A4103" s="3" t="s">
        <v>8217</v>
      </c>
      <c r="B4103" s="3" t="s">
        <v>8218</v>
      </c>
      <c r="C4103" s="4" t="str">
        <f aca="false">VLOOKUP($B4103,'Product Master'!$A$2:$O$5991,7,FALSE())</f>
        <v>Bakery</v>
      </c>
      <c r="D4103" s="4" t="str">
        <f aca="false">VLOOKUP($B4103,'Product Master'!$A$2:$O$5991,8,FALSE())</f>
        <v>Cookies &amp; Pastries</v>
      </c>
      <c r="E4103" s="4" t="str">
        <f aca="false">VLOOKUP($B4103,'Product Master'!$A$2:$O$5991,5,FALSE())</f>
        <v>Millhouse Bakery</v>
      </c>
      <c r="F4103" s="4" t="str">
        <f aca="false">VLOOKUP($B4103,'Product Master'!$A$2:$O$5991,4,FALSE())</f>
        <v>Millhouse Bakery Muffins, 4 ct</v>
      </c>
      <c r="G4103" s="4" t="str">
        <f aca="false">VLOOKUP($B4103,'Product Master'!$A$2:$O$5991,9,FALSE())</f>
        <v>4 ct</v>
      </c>
      <c r="H4103" s="5" t="s">
        <v>16</v>
      </c>
      <c r="I4103" s="6" t="n">
        <f aca="false">VLOOKUP($B4103,'Product Master'!$A$2:$O$5991,14,FALSE())</f>
        <v>6.49</v>
      </c>
      <c r="J4103" s="7" t="n">
        <f aca="false">VLOOKUP($B4103,'Product Master'!$A$2:$O$5991,13,FALSE())</f>
        <v>6</v>
      </c>
      <c r="K4103" s="7" t="str">
        <f aca="false">VLOOKUP($B4103,'Product Master'!$A$2:$O$5991,11,FALSE())</f>
        <v>N</v>
      </c>
      <c r="L4103" s="7" t="str">
        <f aca="false">VLOOKUP($B4103,'Product Master'!$A$2:$O$5991,12,FALSE())</f>
        <v>Y</v>
      </c>
      <c r="M4103" s="3" t="n">
        <v>248</v>
      </c>
      <c r="N4103" s="3" t="n">
        <v>56</v>
      </c>
    </row>
    <row r="4104" customFormat="false" ht="15" hidden="false" customHeight="true" outlineLevel="0" collapsed="false">
      <c r="A4104" s="3" t="s">
        <v>8219</v>
      </c>
      <c r="B4104" s="3" t="s">
        <v>8220</v>
      </c>
      <c r="C4104" s="4" t="str">
        <f aca="false">VLOOKUP($B4104,'Product Master'!$A$2:$O$5991,7,FALSE())</f>
        <v>Bakery</v>
      </c>
      <c r="D4104" s="4" t="str">
        <f aca="false">VLOOKUP($B4104,'Product Master'!$A$2:$O$5991,8,FALSE())</f>
        <v>Cookies &amp; Pastries</v>
      </c>
      <c r="E4104" s="4" t="str">
        <f aca="false">VLOOKUP($B4104,'Product Master'!$A$2:$O$5991,5,FALSE())</f>
        <v>Harborline</v>
      </c>
      <c r="F4104" s="4" t="str">
        <f aca="false">VLOOKUP($B4104,'Product Master'!$A$2:$O$5991,4,FALSE())</f>
        <v>Harborline Bagels, 12 ct</v>
      </c>
      <c r="G4104" s="4" t="str">
        <f aca="false">VLOOKUP($B4104,'Product Master'!$A$2:$O$5991,9,FALSE())</f>
        <v>12 ct</v>
      </c>
      <c r="H4104" s="5" t="s">
        <v>16</v>
      </c>
      <c r="I4104" s="6" t="n">
        <f aca="false">VLOOKUP($B4104,'Product Master'!$A$2:$O$5991,14,FALSE())</f>
        <v>4.79</v>
      </c>
      <c r="J4104" s="7" t="n">
        <f aca="false">VLOOKUP($B4104,'Product Master'!$A$2:$O$5991,13,FALSE())</f>
        <v>1</v>
      </c>
      <c r="K4104" s="7" t="str">
        <f aca="false">VLOOKUP($B4104,'Product Master'!$A$2:$O$5991,11,FALSE())</f>
        <v>Y</v>
      </c>
      <c r="L4104" s="7" t="str">
        <f aca="false">VLOOKUP($B4104,'Product Master'!$A$2:$O$5991,12,FALSE())</f>
        <v>Y</v>
      </c>
      <c r="M4104" s="3" t="n">
        <v>236</v>
      </c>
      <c r="N4104" s="3" t="n">
        <v>46</v>
      </c>
    </row>
    <row r="4105" customFormat="false" ht="15" hidden="false" customHeight="true" outlineLevel="0" collapsed="false">
      <c r="A4105" s="3" t="s">
        <v>8221</v>
      </c>
      <c r="B4105" s="3" t="s">
        <v>8222</v>
      </c>
      <c r="C4105" s="4" t="str">
        <f aca="false">VLOOKUP($B4105,'Product Master'!$A$2:$O$5991,7,FALSE())</f>
        <v>Bakery</v>
      </c>
      <c r="D4105" s="4" t="str">
        <f aca="false">VLOOKUP($B4105,'Product Master'!$A$2:$O$5991,8,FALSE())</f>
        <v>Cookies &amp; Pastries</v>
      </c>
      <c r="E4105" s="4" t="str">
        <f aca="false">VLOOKUP($B4105,'Product Master'!$A$2:$O$5991,5,FALSE())</f>
        <v>Golden Crust</v>
      </c>
      <c r="F4105" s="4" t="str">
        <f aca="false">VLOOKUP($B4105,'Product Master'!$A$2:$O$5991,4,FALSE())</f>
        <v>Golden Crust Chocolate Chip Cookies, 6 ct</v>
      </c>
      <c r="G4105" s="4" t="str">
        <f aca="false">VLOOKUP($B4105,'Product Master'!$A$2:$O$5991,9,FALSE())</f>
        <v>6 ct</v>
      </c>
      <c r="H4105" s="5" t="s">
        <v>16</v>
      </c>
      <c r="I4105" s="6" t="n">
        <f aca="false">VLOOKUP($B4105,'Product Master'!$A$2:$O$5991,14,FALSE())</f>
        <v>4.29</v>
      </c>
      <c r="J4105" s="7" t="n">
        <f aca="false">VLOOKUP($B4105,'Product Master'!$A$2:$O$5991,13,FALSE())</f>
        <v>6</v>
      </c>
      <c r="K4105" s="7" t="str">
        <f aca="false">VLOOKUP($B4105,'Product Master'!$A$2:$O$5991,11,FALSE())</f>
        <v>N</v>
      </c>
      <c r="L4105" s="7" t="str">
        <f aca="false">VLOOKUP($B4105,'Product Master'!$A$2:$O$5991,12,FALSE())</f>
        <v>Y</v>
      </c>
      <c r="M4105" s="3" t="n">
        <v>228</v>
      </c>
      <c r="N4105" s="3" t="n">
        <v>54</v>
      </c>
    </row>
    <row r="4106" customFormat="false" ht="15" hidden="false" customHeight="true" outlineLevel="0" collapsed="false">
      <c r="A4106" s="3" t="s">
        <v>8223</v>
      </c>
      <c r="B4106" s="3" t="s">
        <v>8224</v>
      </c>
      <c r="C4106" s="4" t="str">
        <f aca="false">VLOOKUP($B4106,'Product Master'!$A$2:$O$5991,7,FALSE())</f>
        <v>Bakery</v>
      </c>
      <c r="D4106" s="4" t="str">
        <f aca="false">VLOOKUP($B4106,'Product Master'!$A$2:$O$5991,8,FALSE())</f>
        <v>Cookies &amp; Pastries</v>
      </c>
      <c r="E4106" s="4" t="str">
        <f aca="false">VLOOKUP($B4106,'Product Master'!$A$2:$O$5991,5,FALSE())</f>
        <v>Harborline</v>
      </c>
      <c r="F4106" s="4" t="str">
        <f aca="false">VLOOKUP($B4106,'Product Master'!$A$2:$O$5991,4,FALSE())</f>
        <v>Harborline Chocolate Chip Cookies, 4 ct</v>
      </c>
      <c r="G4106" s="4" t="str">
        <f aca="false">VLOOKUP($B4106,'Product Master'!$A$2:$O$5991,9,FALSE())</f>
        <v>4 ct</v>
      </c>
      <c r="H4106" s="5" t="s">
        <v>16</v>
      </c>
      <c r="I4106" s="6" t="n">
        <f aca="false">VLOOKUP($B4106,'Product Master'!$A$2:$O$5991,14,FALSE())</f>
        <v>4.99</v>
      </c>
      <c r="J4106" s="7" t="n">
        <f aca="false">VLOOKUP($B4106,'Product Master'!$A$2:$O$5991,13,FALSE())</f>
        <v>6</v>
      </c>
      <c r="K4106" s="7" t="str">
        <f aca="false">VLOOKUP($B4106,'Product Master'!$A$2:$O$5991,11,FALSE())</f>
        <v>Y</v>
      </c>
      <c r="L4106" s="7" t="str">
        <f aca="false">VLOOKUP($B4106,'Product Master'!$A$2:$O$5991,12,FALSE())</f>
        <v>Y</v>
      </c>
      <c r="M4106" s="3" t="n">
        <v>135</v>
      </c>
      <c r="N4106" s="3" t="n">
        <v>21</v>
      </c>
    </row>
    <row r="4107" customFormat="false" ht="15" hidden="false" customHeight="true" outlineLevel="0" collapsed="false">
      <c r="A4107" s="3" t="s">
        <v>8225</v>
      </c>
      <c r="B4107" s="3" t="s">
        <v>8226</v>
      </c>
      <c r="C4107" s="4" t="str">
        <f aca="false">VLOOKUP($B4107,'Product Master'!$A$2:$O$5991,7,FALSE())</f>
        <v>Bakery</v>
      </c>
      <c r="D4107" s="4" t="str">
        <f aca="false">VLOOKUP($B4107,'Product Master'!$A$2:$O$5991,8,FALSE())</f>
        <v>Cookies &amp; Pastries</v>
      </c>
      <c r="E4107" s="4" t="str">
        <f aca="false">VLOOKUP($B4107,'Product Master'!$A$2:$O$5991,5,FALSE())</f>
        <v>Golden Crust</v>
      </c>
      <c r="F4107" s="4" t="str">
        <f aca="false">VLOOKUP($B4107,'Product Master'!$A$2:$O$5991,4,FALSE())</f>
        <v>Golden Crust Danish, 12 ct</v>
      </c>
      <c r="G4107" s="4" t="str">
        <f aca="false">VLOOKUP($B4107,'Product Master'!$A$2:$O$5991,9,FALSE())</f>
        <v>12 ct</v>
      </c>
      <c r="H4107" s="5" t="s">
        <v>16</v>
      </c>
      <c r="I4107" s="6" t="n">
        <f aca="false">VLOOKUP($B4107,'Product Master'!$A$2:$O$5991,14,FALSE())</f>
        <v>4.99</v>
      </c>
      <c r="J4107" s="7" t="n">
        <f aca="false">VLOOKUP($B4107,'Product Master'!$A$2:$O$5991,13,FALSE())</f>
        <v>6</v>
      </c>
      <c r="K4107" s="7" t="str">
        <f aca="false">VLOOKUP($B4107,'Product Master'!$A$2:$O$5991,11,FALSE())</f>
        <v>N</v>
      </c>
      <c r="L4107" s="7" t="str">
        <f aca="false">VLOOKUP($B4107,'Product Master'!$A$2:$O$5991,12,FALSE())</f>
        <v>Y</v>
      </c>
      <c r="M4107" s="3" t="n">
        <v>78</v>
      </c>
      <c r="N4107" s="3" t="n">
        <v>39</v>
      </c>
    </row>
    <row r="4108" customFormat="false" ht="15" hidden="false" customHeight="true" outlineLevel="0" collapsed="false">
      <c r="A4108" s="3" t="s">
        <v>8227</v>
      </c>
      <c r="B4108" s="3" t="s">
        <v>8228</v>
      </c>
      <c r="C4108" s="4" t="str">
        <f aca="false">VLOOKUP($B4108,'Product Master'!$A$2:$O$5991,7,FALSE())</f>
        <v>Bakery</v>
      </c>
      <c r="D4108" s="4" t="str">
        <f aca="false">VLOOKUP($B4108,'Product Master'!$A$2:$O$5991,8,FALSE())</f>
        <v>Cookies &amp; Pastries</v>
      </c>
      <c r="E4108" s="4" t="str">
        <f aca="false">VLOOKUP($B4108,'Product Master'!$A$2:$O$5991,5,FALSE())</f>
        <v>Harborline</v>
      </c>
      <c r="F4108" s="4" t="str">
        <f aca="false">VLOOKUP($B4108,'Product Master'!$A$2:$O$5991,4,FALSE())</f>
        <v>Harborline Croissants, 6 ct</v>
      </c>
      <c r="G4108" s="4" t="str">
        <f aca="false">VLOOKUP($B4108,'Product Master'!$A$2:$O$5991,9,FALSE())</f>
        <v>6 ct</v>
      </c>
      <c r="H4108" s="5" t="s">
        <v>16</v>
      </c>
      <c r="I4108" s="6" t="n">
        <f aca="false">VLOOKUP($B4108,'Product Master'!$A$2:$O$5991,14,FALSE())</f>
        <v>6.99</v>
      </c>
      <c r="J4108" s="7" t="n">
        <f aca="false">VLOOKUP($B4108,'Product Master'!$A$2:$O$5991,13,FALSE())</f>
        <v>8</v>
      </c>
      <c r="K4108" s="7" t="str">
        <f aca="false">VLOOKUP($B4108,'Product Master'!$A$2:$O$5991,11,FALSE())</f>
        <v>Y</v>
      </c>
      <c r="L4108" s="7" t="str">
        <f aca="false">VLOOKUP($B4108,'Product Master'!$A$2:$O$5991,12,FALSE())</f>
        <v>Y</v>
      </c>
      <c r="M4108" s="3" t="n">
        <v>100</v>
      </c>
      <c r="N4108" s="3" t="n">
        <v>11</v>
      </c>
    </row>
    <row r="4109" customFormat="false" ht="15" hidden="false" customHeight="true" outlineLevel="0" collapsed="false">
      <c r="A4109" s="3" t="s">
        <v>8229</v>
      </c>
      <c r="B4109" s="3" t="s">
        <v>8230</v>
      </c>
      <c r="C4109" s="4" t="str">
        <f aca="false">VLOOKUP($B4109,'Product Master'!$A$2:$O$5991,7,FALSE())</f>
        <v>Bakery</v>
      </c>
      <c r="D4109" s="4" t="str">
        <f aca="false">VLOOKUP($B4109,'Product Master'!$A$2:$O$5991,8,FALSE())</f>
        <v>Cookies &amp; Pastries</v>
      </c>
      <c r="E4109" s="4" t="str">
        <f aca="false">VLOOKUP($B4109,'Product Master'!$A$2:$O$5991,5,FALSE())</f>
        <v>Golden Crust</v>
      </c>
      <c r="F4109" s="4" t="str">
        <f aca="false">VLOOKUP($B4109,'Product Master'!$A$2:$O$5991,4,FALSE())</f>
        <v>Golden Crust Danish, 4 ct</v>
      </c>
      <c r="G4109" s="4" t="str">
        <f aca="false">VLOOKUP($B4109,'Product Master'!$A$2:$O$5991,9,FALSE())</f>
        <v>4 ct</v>
      </c>
      <c r="H4109" s="5" t="s">
        <v>16</v>
      </c>
      <c r="I4109" s="6" t="n">
        <f aca="false">VLOOKUP($B4109,'Product Master'!$A$2:$O$5991,14,FALSE())</f>
        <v>5.89</v>
      </c>
      <c r="J4109" s="7" t="n">
        <f aca="false">VLOOKUP($B4109,'Product Master'!$A$2:$O$5991,13,FALSE())</f>
        <v>1</v>
      </c>
      <c r="K4109" s="7" t="str">
        <f aca="false">VLOOKUP($B4109,'Product Master'!$A$2:$O$5991,11,FALSE())</f>
        <v>N</v>
      </c>
      <c r="L4109" s="7" t="str">
        <f aca="false">VLOOKUP($B4109,'Product Master'!$A$2:$O$5991,12,FALSE())</f>
        <v>Y</v>
      </c>
      <c r="M4109" s="3" t="n">
        <v>190</v>
      </c>
      <c r="N4109" s="3" t="n">
        <v>55</v>
      </c>
    </row>
    <row r="4110" customFormat="false" ht="15" hidden="false" customHeight="true" outlineLevel="0" collapsed="false">
      <c r="A4110" s="3" t="s">
        <v>8231</v>
      </c>
      <c r="B4110" s="3" t="s">
        <v>8232</v>
      </c>
      <c r="C4110" s="4" t="str">
        <f aca="false">VLOOKUP($B4110,'Product Master'!$A$2:$O$5991,7,FALSE())</f>
        <v>Bakery</v>
      </c>
      <c r="D4110" s="4" t="str">
        <f aca="false">VLOOKUP($B4110,'Product Master'!$A$2:$O$5991,8,FALSE())</f>
        <v>Cookies &amp; Pastries</v>
      </c>
      <c r="E4110" s="4" t="str">
        <f aca="false">VLOOKUP($B4110,'Product Master'!$A$2:$O$5991,5,FALSE())</f>
        <v>Millhouse Bakery</v>
      </c>
      <c r="F4110" s="4" t="str">
        <f aca="false">VLOOKUP($B4110,'Product Master'!$A$2:$O$5991,4,FALSE())</f>
        <v>Millhouse Bakery Croissants, 12 ct</v>
      </c>
      <c r="G4110" s="4" t="str">
        <f aca="false">VLOOKUP($B4110,'Product Master'!$A$2:$O$5991,9,FALSE())</f>
        <v>12 ct</v>
      </c>
      <c r="H4110" s="5" t="s">
        <v>16</v>
      </c>
      <c r="I4110" s="6" t="n">
        <f aca="false">VLOOKUP($B4110,'Product Master'!$A$2:$O$5991,14,FALSE())</f>
        <v>6.29</v>
      </c>
      <c r="J4110" s="7" t="n">
        <f aca="false">VLOOKUP($B4110,'Product Master'!$A$2:$O$5991,13,FALSE())</f>
        <v>6</v>
      </c>
      <c r="K4110" s="7" t="str">
        <f aca="false">VLOOKUP($B4110,'Product Master'!$A$2:$O$5991,11,FALSE())</f>
        <v>N</v>
      </c>
      <c r="L4110" s="7" t="str">
        <f aca="false">VLOOKUP($B4110,'Product Master'!$A$2:$O$5991,12,FALSE())</f>
        <v>Y</v>
      </c>
      <c r="M4110" s="3" t="n">
        <v>253</v>
      </c>
      <c r="N4110" s="3" t="n">
        <v>43</v>
      </c>
    </row>
    <row r="4111" customFormat="false" ht="15" hidden="false" customHeight="true" outlineLevel="0" collapsed="false">
      <c r="A4111" s="3" t="s">
        <v>8233</v>
      </c>
      <c r="B4111" s="3" t="s">
        <v>8234</v>
      </c>
      <c r="C4111" s="4" t="str">
        <f aca="false">VLOOKUP($B4111,'Product Master'!$A$2:$O$5991,7,FALSE())</f>
        <v>Bakery</v>
      </c>
      <c r="D4111" s="4" t="str">
        <f aca="false">VLOOKUP($B4111,'Product Master'!$A$2:$O$5991,8,FALSE())</f>
        <v>Cookies &amp; Pastries</v>
      </c>
      <c r="E4111" s="4" t="str">
        <f aca="false">VLOOKUP($B4111,'Product Master'!$A$2:$O$5991,5,FALSE())</f>
        <v>Harborline</v>
      </c>
      <c r="F4111" s="4" t="str">
        <f aca="false">VLOOKUP($B4111,'Product Master'!$A$2:$O$5991,4,FALSE())</f>
        <v>Harborline Croissants, 4 ct</v>
      </c>
      <c r="G4111" s="4" t="str">
        <f aca="false">VLOOKUP($B4111,'Product Master'!$A$2:$O$5991,9,FALSE())</f>
        <v>4 ct</v>
      </c>
      <c r="H4111" s="5" t="s">
        <v>16</v>
      </c>
      <c r="I4111" s="6" t="n">
        <f aca="false">VLOOKUP($B4111,'Product Master'!$A$2:$O$5991,14,FALSE())</f>
        <v>4.49</v>
      </c>
      <c r="J4111" s="7" t="n">
        <f aca="false">VLOOKUP($B4111,'Product Master'!$A$2:$O$5991,13,FALSE())</f>
        <v>12</v>
      </c>
      <c r="K4111" s="7" t="str">
        <f aca="false">VLOOKUP($B4111,'Product Master'!$A$2:$O$5991,11,FALSE())</f>
        <v>Y</v>
      </c>
      <c r="L4111" s="7" t="str">
        <f aca="false">VLOOKUP($B4111,'Product Master'!$A$2:$O$5991,12,FALSE())</f>
        <v>Y</v>
      </c>
      <c r="M4111" s="3" t="n">
        <v>158</v>
      </c>
      <c r="N4111" s="3" t="n">
        <v>35</v>
      </c>
    </row>
    <row r="4112" customFormat="false" ht="15" hidden="false" customHeight="true" outlineLevel="0" collapsed="false">
      <c r="A4112" s="3" t="s">
        <v>8235</v>
      </c>
      <c r="B4112" s="3" t="s">
        <v>8236</v>
      </c>
      <c r="C4112" s="4" t="str">
        <f aca="false">VLOOKUP($B4112,'Product Master'!$A$2:$O$5991,7,FALSE())</f>
        <v>Bakery</v>
      </c>
      <c r="D4112" s="4" t="str">
        <f aca="false">VLOOKUP($B4112,'Product Master'!$A$2:$O$5991,8,FALSE())</f>
        <v>Cookies &amp; Pastries</v>
      </c>
      <c r="E4112" s="4" t="str">
        <f aca="false">VLOOKUP($B4112,'Product Master'!$A$2:$O$5991,5,FALSE())</f>
        <v>Millhouse Bakery</v>
      </c>
      <c r="F4112" s="4" t="str">
        <f aca="false">VLOOKUP($B4112,'Product Master'!$A$2:$O$5991,4,FALSE())</f>
        <v>Millhouse Bakery Donuts, 6 ct</v>
      </c>
      <c r="G4112" s="4" t="str">
        <f aca="false">VLOOKUP($B4112,'Product Master'!$A$2:$O$5991,9,FALSE())</f>
        <v>6 ct</v>
      </c>
      <c r="H4112" s="5" t="s">
        <v>16</v>
      </c>
      <c r="I4112" s="6" t="n">
        <f aca="false">VLOOKUP($B4112,'Product Master'!$A$2:$O$5991,14,FALSE())</f>
        <v>5.99</v>
      </c>
      <c r="J4112" s="7" t="n">
        <f aca="false">VLOOKUP($B4112,'Product Master'!$A$2:$O$5991,13,FALSE())</f>
        <v>12</v>
      </c>
      <c r="K4112" s="7" t="str">
        <f aca="false">VLOOKUP($B4112,'Product Master'!$A$2:$O$5991,11,FALSE())</f>
        <v>N</v>
      </c>
      <c r="L4112" s="7" t="str">
        <f aca="false">VLOOKUP($B4112,'Product Master'!$A$2:$O$5991,12,FALSE())</f>
        <v>Y</v>
      </c>
      <c r="M4112" s="3" t="n">
        <v>131</v>
      </c>
      <c r="N4112" s="3" t="n">
        <v>24</v>
      </c>
    </row>
    <row r="4113" customFormat="false" ht="15" hidden="false" customHeight="true" outlineLevel="0" collapsed="false">
      <c r="A4113" s="3" t="s">
        <v>8237</v>
      </c>
      <c r="B4113" s="3" t="s">
        <v>8238</v>
      </c>
      <c r="C4113" s="4" t="str">
        <f aca="false">VLOOKUP($B4113,'Product Master'!$A$2:$O$5991,7,FALSE())</f>
        <v>Bakery</v>
      </c>
      <c r="D4113" s="4" t="str">
        <f aca="false">VLOOKUP($B4113,'Product Master'!$A$2:$O$5991,8,FALSE())</f>
        <v>Cookies &amp; Pastries</v>
      </c>
      <c r="E4113" s="4" t="str">
        <f aca="false">VLOOKUP($B4113,'Product Master'!$A$2:$O$5991,5,FALSE())</f>
        <v>Millhouse Bakery</v>
      </c>
      <c r="F4113" s="4" t="str">
        <f aca="false">VLOOKUP($B4113,'Product Master'!$A$2:$O$5991,4,FALSE())</f>
        <v>Millhouse Bakery Danish, 12 ct</v>
      </c>
      <c r="G4113" s="4" t="str">
        <f aca="false">VLOOKUP($B4113,'Product Master'!$A$2:$O$5991,9,FALSE())</f>
        <v>12 ct</v>
      </c>
      <c r="H4113" s="5" t="s">
        <v>16</v>
      </c>
      <c r="I4113" s="6" t="n">
        <f aca="false">VLOOKUP($B4113,'Product Master'!$A$2:$O$5991,14,FALSE())</f>
        <v>4.39</v>
      </c>
      <c r="J4113" s="7" t="n">
        <f aca="false">VLOOKUP($B4113,'Product Master'!$A$2:$O$5991,13,FALSE())</f>
        <v>8</v>
      </c>
      <c r="K4113" s="7" t="str">
        <f aca="false">VLOOKUP($B4113,'Product Master'!$A$2:$O$5991,11,FALSE())</f>
        <v>N</v>
      </c>
      <c r="L4113" s="7" t="str">
        <f aca="false">VLOOKUP($B4113,'Product Master'!$A$2:$O$5991,12,FALSE())</f>
        <v>Y</v>
      </c>
      <c r="M4113" s="3" t="n">
        <v>41</v>
      </c>
      <c r="N4113" s="3" t="n">
        <v>10</v>
      </c>
    </row>
    <row r="4114" customFormat="false" ht="15" hidden="false" customHeight="true" outlineLevel="0" collapsed="false">
      <c r="A4114" s="3" t="s">
        <v>8239</v>
      </c>
      <c r="B4114" s="3" t="s">
        <v>8240</v>
      </c>
      <c r="C4114" s="4" t="str">
        <f aca="false">VLOOKUP($B4114,'Product Master'!$A$2:$O$5991,7,FALSE())</f>
        <v>Bakery</v>
      </c>
      <c r="D4114" s="4" t="str">
        <f aca="false">VLOOKUP($B4114,'Product Master'!$A$2:$O$5991,8,FALSE())</f>
        <v>Cookies &amp; Pastries</v>
      </c>
      <c r="E4114" s="4" t="str">
        <f aca="false">VLOOKUP($B4114,'Product Master'!$A$2:$O$5991,5,FALSE())</f>
        <v>Millhouse Bakery</v>
      </c>
      <c r="F4114" s="4" t="str">
        <f aca="false">VLOOKUP($B4114,'Product Master'!$A$2:$O$5991,4,FALSE())</f>
        <v>Millhouse Bakery Bagels, 6 ct</v>
      </c>
      <c r="G4114" s="4" t="str">
        <f aca="false">VLOOKUP($B4114,'Product Master'!$A$2:$O$5991,9,FALSE())</f>
        <v>6 ct</v>
      </c>
      <c r="H4114" s="5" t="s">
        <v>16</v>
      </c>
      <c r="I4114" s="6" t="n">
        <f aca="false">VLOOKUP($B4114,'Product Master'!$A$2:$O$5991,14,FALSE())</f>
        <v>6.99</v>
      </c>
      <c r="J4114" s="7" t="n">
        <f aca="false">VLOOKUP($B4114,'Product Master'!$A$2:$O$5991,13,FALSE())</f>
        <v>8</v>
      </c>
      <c r="K4114" s="7" t="str">
        <f aca="false">VLOOKUP($B4114,'Product Master'!$A$2:$O$5991,11,FALSE())</f>
        <v>N</v>
      </c>
      <c r="L4114" s="7" t="str">
        <f aca="false">VLOOKUP($B4114,'Product Master'!$A$2:$O$5991,12,FALSE())</f>
        <v>Y</v>
      </c>
      <c r="M4114" s="3" t="n">
        <v>192</v>
      </c>
      <c r="N4114" s="3" t="n">
        <v>36</v>
      </c>
    </row>
    <row r="4115" customFormat="false" ht="15" hidden="false" customHeight="true" outlineLevel="0" collapsed="false">
      <c r="A4115" s="3" t="s">
        <v>8241</v>
      </c>
      <c r="B4115" s="3" t="s">
        <v>8242</v>
      </c>
      <c r="C4115" s="4" t="str">
        <f aca="false">VLOOKUP($B4115,'Product Master'!$A$2:$O$5991,7,FALSE())</f>
        <v>Bakery</v>
      </c>
      <c r="D4115" s="4" t="str">
        <f aca="false">VLOOKUP($B4115,'Product Master'!$A$2:$O$5991,8,FALSE())</f>
        <v>Cookies &amp; Pastries</v>
      </c>
      <c r="E4115" s="4" t="str">
        <f aca="false">VLOOKUP($B4115,'Product Master'!$A$2:$O$5991,5,FALSE())</f>
        <v>Golden Crust</v>
      </c>
      <c r="F4115" s="4" t="str">
        <f aca="false">VLOOKUP($B4115,'Product Master'!$A$2:$O$5991,4,FALSE())</f>
        <v>Golden Crust Donuts, 4 ct</v>
      </c>
      <c r="G4115" s="4" t="str">
        <f aca="false">VLOOKUP($B4115,'Product Master'!$A$2:$O$5991,9,FALSE())</f>
        <v>4 ct</v>
      </c>
      <c r="H4115" s="5" t="s">
        <v>16</v>
      </c>
      <c r="I4115" s="6" t="n">
        <f aca="false">VLOOKUP($B4115,'Product Master'!$A$2:$O$5991,14,FALSE())</f>
        <v>5.29</v>
      </c>
      <c r="J4115" s="7" t="n">
        <f aca="false">VLOOKUP($B4115,'Product Master'!$A$2:$O$5991,13,FALSE())</f>
        <v>8</v>
      </c>
      <c r="K4115" s="7" t="str">
        <f aca="false">VLOOKUP($B4115,'Product Master'!$A$2:$O$5991,11,FALSE())</f>
        <v>N</v>
      </c>
      <c r="L4115" s="7" t="str">
        <f aca="false">VLOOKUP($B4115,'Product Master'!$A$2:$O$5991,12,FALSE())</f>
        <v>Y</v>
      </c>
      <c r="M4115" s="3" t="n">
        <v>288</v>
      </c>
      <c r="N4115" s="3" t="n">
        <v>29</v>
      </c>
    </row>
    <row r="4116" customFormat="false" ht="15" hidden="false" customHeight="true" outlineLevel="0" collapsed="false">
      <c r="A4116" s="3" t="s">
        <v>8243</v>
      </c>
      <c r="B4116" s="3" t="s">
        <v>8244</v>
      </c>
      <c r="C4116" s="4" t="str">
        <f aca="false">VLOOKUP($B4116,'Product Master'!$A$2:$O$5991,7,FALSE())</f>
        <v>Bakery</v>
      </c>
      <c r="D4116" s="4" t="str">
        <f aca="false">VLOOKUP($B4116,'Product Master'!$A$2:$O$5991,8,FALSE())</f>
        <v>Cookies &amp; Pastries</v>
      </c>
      <c r="E4116" s="4" t="str">
        <f aca="false">VLOOKUP($B4116,'Product Master'!$A$2:$O$5991,5,FALSE())</f>
        <v>Golden Crust</v>
      </c>
      <c r="F4116" s="4" t="str">
        <f aca="false">VLOOKUP($B4116,'Product Master'!$A$2:$O$5991,4,FALSE())</f>
        <v>Golden Crust Danish, 6 ct</v>
      </c>
      <c r="G4116" s="4" t="str">
        <f aca="false">VLOOKUP($B4116,'Product Master'!$A$2:$O$5991,9,FALSE())</f>
        <v>6 ct</v>
      </c>
      <c r="H4116" s="5" t="s">
        <v>16</v>
      </c>
      <c r="I4116" s="6" t="n">
        <f aca="false">VLOOKUP($B4116,'Product Master'!$A$2:$O$5991,14,FALSE())</f>
        <v>6.39</v>
      </c>
      <c r="J4116" s="7" t="n">
        <f aca="false">VLOOKUP($B4116,'Product Master'!$A$2:$O$5991,13,FALSE())</f>
        <v>6</v>
      </c>
      <c r="K4116" s="7" t="str">
        <f aca="false">VLOOKUP($B4116,'Product Master'!$A$2:$O$5991,11,FALSE())</f>
        <v>N</v>
      </c>
      <c r="L4116" s="7" t="str">
        <f aca="false">VLOOKUP($B4116,'Product Master'!$A$2:$O$5991,12,FALSE())</f>
        <v>Y</v>
      </c>
      <c r="M4116" s="3" t="n">
        <v>225</v>
      </c>
      <c r="N4116" s="3" t="n">
        <v>58</v>
      </c>
    </row>
    <row r="4117" customFormat="false" ht="15" hidden="false" customHeight="true" outlineLevel="0" collapsed="false">
      <c r="A4117" s="3" t="s">
        <v>8245</v>
      </c>
      <c r="B4117" s="3" t="s">
        <v>8246</v>
      </c>
      <c r="C4117" s="4" t="str">
        <f aca="false">VLOOKUP($B4117,'Product Master'!$A$2:$O$5991,7,FALSE())</f>
        <v>Beverages</v>
      </c>
      <c r="D4117" s="4" t="str">
        <f aca="false">VLOOKUP($B4117,'Product Master'!$A$2:$O$5991,8,FALSE())</f>
        <v>Carbonated Soft Drinks</v>
      </c>
      <c r="E4117" s="4" t="str">
        <f aca="false">VLOOKUP($B4117,'Product Master'!$A$2:$O$5991,5,FALSE())</f>
        <v>Orchard Press</v>
      </c>
      <c r="F4117" s="4" t="str">
        <f aca="false">VLOOKUP($B4117,'Product Master'!$A$2:$O$5991,4,FALSE())</f>
        <v>Orchard Press Orange Soda, 6 pack bottles</v>
      </c>
      <c r="G4117" s="4" t="str">
        <f aca="false">VLOOKUP($B4117,'Product Master'!$A$2:$O$5991,9,FALSE())</f>
        <v>6 pack bottles</v>
      </c>
      <c r="H4117" s="5" t="s">
        <v>16</v>
      </c>
      <c r="I4117" s="6" t="n">
        <f aca="false">VLOOKUP($B4117,'Product Master'!$A$2:$O$5991,14,FALSE())</f>
        <v>3.49</v>
      </c>
      <c r="J4117" s="7" t="n">
        <f aca="false">VLOOKUP($B4117,'Product Master'!$A$2:$O$5991,13,FALSE())</f>
        <v>6</v>
      </c>
      <c r="K4117" s="7" t="str">
        <f aca="false">VLOOKUP($B4117,'Product Master'!$A$2:$O$5991,11,FALSE())</f>
        <v>N</v>
      </c>
      <c r="L4117" s="7" t="str">
        <f aca="false">VLOOKUP($B4117,'Product Master'!$A$2:$O$5991,12,FALSE())</f>
        <v>N</v>
      </c>
      <c r="M4117" s="3" t="n">
        <v>9</v>
      </c>
      <c r="N4117" s="3" t="n">
        <v>22</v>
      </c>
    </row>
    <row r="4118" customFormat="false" ht="15" hidden="false" customHeight="true" outlineLevel="0" collapsed="false">
      <c r="A4118" s="3" t="s">
        <v>8247</v>
      </c>
      <c r="B4118" s="3" t="s">
        <v>8248</v>
      </c>
      <c r="C4118" s="4" t="str">
        <f aca="false">VLOOKUP($B4118,'Product Master'!$A$2:$O$5991,7,FALSE())</f>
        <v>Beverages</v>
      </c>
      <c r="D4118" s="4" t="str">
        <f aca="false">VLOOKUP($B4118,'Product Master'!$A$2:$O$5991,8,FALSE())</f>
        <v>Carbonated Soft Drinks</v>
      </c>
      <c r="E4118" s="4" t="str">
        <f aca="false">VLOOKUP($B4118,'Product Master'!$A$2:$O$5991,5,FALSE())</f>
        <v>Orchard Press</v>
      </c>
      <c r="F4118" s="4" t="str">
        <f aca="false">VLOOKUP($B4118,'Product Master'!$A$2:$O$5991,4,FALSE())</f>
        <v>Orchard Press Ginger Ale, 12 pack cans</v>
      </c>
      <c r="G4118" s="4" t="str">
        <f aca="false">VLOOKUP($B4118,'Product Master'!$A$2:$O$5991,9,FALSE())</f>
        <v>12 pack cans</v>
      </c>
      <c r="H4118" s="5" t="s">
        <v>16</v>
      </c>
      <c r="I4118" s="6" t="n">
        <f aca="false">VLOOKUP($B4118,'Product Master'!$A$2:$O$5991,14,FALSE())</f>
        <v>5.99</v>
      </c>
      <c r="J4118" s="7" t="n">
        <f aca="false">VLOOKUP($B4118,'Product Master'!$A$2:$O$5991,13,FALSE())</f>
        <v>1</v>
      </c>
      <c r="K4118" s="7" t="str">
        <f aca="false">VLOOKUP($B4118,'Product Master'!$A$2:$O$5991,11,FALSE())</f>
        <v>N</v>
      </c>
      <c r="L4118" s="7" t="str">
        <f aca="false">VLOOKUP($B4118,'Product Master'!$A$2:$O$5991,12,FALSE())</f>
        <v>N</v>
      </c>
      <c r="M4118" s="3" t="n">
        <v>145</v>
      </c>
      <c r="N4118" s="3" t="n">
        <v>4</v>
      </c>
    </row>
    <row r="4119" customFormat="false" ht="15" hidden="false" customHeight="true" outlineLevel="0" collapsed="false">
      <c r="A4119" s="3" t="s">
        <v>8249</v>
      </c>
      <c r="B4119" s="3" t="s">
        <v>8250</v>
      </c>
      <c r="C4119" s="4" t="str">
        <f aca="false">VLOOKUP($B4119,'Product Master'!$A$2:$O$5991,7,FALSE())</f>
        <v>Beverages</v>
      </c>
      <c r="D4119" s="4" t="str">
        <f aca="false">VLOOKUP($B4119,'Product Master'!$A$2:$O$5991,8,FALSE())</f>
        <v>Carbonated Soft Drinks</v>
      </c>
      <c r="E4119" s="4" t="str">
        <f aca="false">VLOOKUP($B4119,'Product Master'!$A$2:$O$5991,5,FALSE())</f>
        <v>Fizzwell</v>
      </c>
      <c r="F4119" s="4" t="str">
        <f aca="false">VLOOKUP($B4119,'Product Master'!$A$2:$O$5991,4,FALSE())</f>
        <v>Fizzwell Ginger Ale, 2 L</v>
      </c>
      <c r="G4119" s="4" t="str">
        <f aca="false">VLOOKUP($B4119,'Product Master'!$A$2:$O$5991,9,FALSE())</f>
        <v>2 L</v>
      </c>
      <c r="H4119" s="5" t="s">
        <v>16</v>
      </c>
      <c r="I4119" s="6" t="n">
        <f aca="false">VLOOKUP($B4119,'Product Master'!$A$2:$O$5991,14,FALSE())</f>
        <v>3.89</v>
      </c>
      <c r="J4119" s="7" t="n">
        <f aca="false">VLOOKUP($B4119,'Product Master'!$A$2:$O$5991,13,FALSE())</f>
        <v>4</v>
      </c>
      <c r="K4119" s="7" t="str">
        <f aca="false">VLOOKUP($B4119,'Product Master'!$A$2:$O$5991,11,FALSE())</f>
        <v>N</v>
      </c>
      <c r="L4119" s="7" t="str">
        <f aca="false">VLOOKUP($B4119,'Product Master'!$A$2:$O$5991,12,FALSE())</f>
        <v>N</v>
      </c>
      <c r="M4119" s="3" t="n">
        <v>47</v>
      </c>
      <c r="N4119" s="3" t="n">
        <v>21</v>
      </c>
    </row>
    <row r="4120" customFormat="false" ht="15" hidden="false" customHeight="true" outlineLevel="0" collapsed="false">
      <c r="A4120" s="3" t="s">
        <v>8251</v>
      </c>
      <c r="B4120" s="3" t="s">
        <v>8252</v>
      </c>
      <c r="C4120" s="4" t="str">
        <f aca="false">VLOOKUP($B4120,'Product Master'!$A$2:$O$5991,7,FALSE())</f>
        <v>Beverages</v>
      </c>
      <c r="D4120" s="4" t="str">
        <f aca="false">VLOOKUP($B4120,'Product Master'!$A$2:$O$5991,8,FALSE())</f>
        <v>Carbonated Soft Drinks</v>
      </c>
      <c r="E4120" s="4" t="str">
        <f aca="false">VLOOKUP($B4120,'Product Master'!$A$2:$O$5991,5,FALSE())</f>
        <v>Clearspring Water</v>
      </c>
      <c r="F4120" s="4" t="str">
        <f aca="false">VLOOKUP($B4120,'Product Master'!$A$2:$O$5991,4,FALSE())</f>
        <v>Clearspring Water Ginger Ale, 6 pack bottles</v>
      </c>
      <c r="G4120" s="4" t="str">
        <f aca="false">VLOOKUP($B4120,'Product Master'!$A$2:$O$5991,9,FALSE())</f>
        <v>6 pack bottles</v>
      </c>
      <c r="H4120" s="5" t="s">
        <v>16</v>
      </c>
      <c r="I4120" s="6" t="n">
        <f aca="false">VLOOKUP($B4120,'Product Master'!$A$2:$O$5991,14,FALSE())</f>
        <v>2.39</v>
      </c>
      <c r="J4120" s="7" t="n">
        <f aca="false">VLOOKUP($B4120,'Product Master'!$A$2:$O$5991,13,FALSE())</f>
        <v>12</v>
      </c>
      <c r="K4120" s="7" t="str">
        <f aca="false">VLOOKUP($B4120,'Product Master'!$A$2:$O$5991,11,FALSE())</f>
        <v>N</v>
      </c>
      <c r="L4120" s="7" t="str">
        <f aca="false">VLOOKUP($B4120,'Product Master'!$A$2:$O$5991,12,FALSE())</f>
        <v>N</v>
      </c>
      <c r="M4120" s="3" t="n">
        <v>90</v>
      </c>
      <c r="N4120" s="3" t="n">
        <v>18</v>
      </c>
    </row>
    <row r="4121" customFormat="false" ht="15" hidden="false" customHeight="true" outlineLevel="0" collapsed="false">
      <c r="A4121" s="3" t="s">
        <v>8253</v>
      </c>
      <c r="B4121" s="3" t="s">
        <v>8254</v>
      </c>
      <c r="C4121" s="4" t="str">
        <f aca="false">VLOOKUP($B4121,'Product Master'!$A$2:$O$5991,7,FALSE())</f>
        <v>Beverages</v>
      </c>
      <c r="D4121" s="4" t="str">
        <f aca="false">VLOOKUP($B4121,'Product Master'!$A$2:$O$5991,8,FALSE())</f>
        <v>Carbonated Soft Drinks</v>
      </c>
      <c r="E4121" s="4" t="str">
        <f aca="false">VLOOKUP($B4121,'Product Master'!$A$2:$O$5991,5,FALSE())</f>
        <v>Fizzwell</v>
      </c>
      <c r="F4121" s="4" t="str">
        <f aca="false">VLOOKUP($B4121,'Product Master'!$A$2:$O$5991,4,FALSE())</f>
        <v>Fizzwell Diet Cola, 12 pack cans</v>
      </c>
      <c r="G4121" s="4" t="str">
        <f aca="false">VLOOKUP($B4121,'Product Master'!$A$2:$O$5991,9,FALSE())</f>
        <v>12 pack cans</v>
      </c>
      <c r="H4121" s="5" t="s">
        <v>16</v>
      </c>
      <c r="I4121" s="6" t="n">
        <f aca="false">VLOOKUP($B4121,'Product Master'!$A$2:$O$5991,14,FALSE())</f>
        <v>4.79</v>
      </c>
      <c r="J4121" s="7" t="n">
        <f aca="false">VLOOKUP($B4121,'Product Master'!$A$2:$O$5991,13,FALSE())</f>
        <v>24</v>
      </c>
      <c r="K4121" s="7" t="str">
        <f aca="false">VLOOKUP($B4121,'Product Master'!$A$2:$O$5991,11,FALSE())</f>
        <v>N</v>
      </c>
      <c r="L4121" s="7" t="str">
        <f aca="false">VLOOKUP($B4121,'Product Master'!$A$2:$O$5991,12,FALSE())</f>
        <v>N</v>
      </c>
      <c r="M4121" s="3" t="n">
        <v>19</v>
      </c>
      <c r="N4121" s="3" t="n">
        <v>39</v>
      </c>
    </row>
    <row r="4122" customFormat="false" ht="15" hidden="false" customHeight="true" outlineLevel="0" collapsed="false">
      <c r="A4122" s="3" t="s">
        <v>8255</v>
      </c>
      <c r="B4122" s="3" t="s">
        <v>8256</v>
      </c>
      <c r="C4122" s="4" t="str">
        <f aca="false">VLOOKUP($B4122,'Product Master'!$A$2:$O$5991,7,FALSE())</f>
        <v>Beverages</v>
      </c>
      <c r="D4122" s="4" t="str">
        <f aca="false">VLOOKUP($B4122,'Product Master'!$A$2:$O$5991,8,FALSE())</f>
        <v>Carbonated Soft Drinks</v>
      </c>
      <c r="E4122" s="4" t="str">
        <f aca="false">VLOOKUP($B4122,'Product Master'!$A$2:$O$5991,5,FALSE())</f>
        <v>Harborline</v>
      </c>
      <c r="F4122" s="4" t="str">
        <f aca="false">VLOOKUP($B4122,'Product Master'!$A$2:$O$5991,4,FALSE())</f>
        <v>Harborline Root Beer, 12 pack cans</v>
      </c>
      <c r="G4122" s="4" t="str">
        <f aca="false">VLOOKUP($B4122,'Product Master'!$A$2:$O$5991,9,FALSE())</f>
        <v>12 pack cans</v>
      </c>
      <c r="H4122" s="5" t="s">
        <v>16</v>
      </c>
      <c r="I4122" s="6" t="n">
        <f aca="false">VLOOKUP($B4122,'Product Master'!$A$2:$O$5991,14,FALSE())</f>
        <v>6.99</v>
      </c>
      <c r="J4122" s="7" t="n">
        <f aca="false">VLOOKUP($B4122,'Product Master'!$A$2:$O$5991,13,FALSE())</f>
        <v>1</v>
      </c>
      <c r="K4122" s="7" t="str">
        <f aca="false">VLOOKUP($B4122,'Product Master'!$A$2:$O$5991,11,FALSE())</f>
        <v>Y</v>
      </c>
      <c r="L4122" s="7" t="str">
        <f aca="false">VLOOKUP($B4122,'Product Master'!$A$2:$O$5991,12,FALSE())</f>
        <v>N</v>
      </c>
      <c r="M4122" s="3" t="n">
        <v>147</v>
      </c>
      <c r="N4122" s="3" t="n">
        <v>18</v>
      </c>
    </row>
    <row r="4123" customFormat="false" ht="15" hidden="false" customHeight="true" outlineLevel="0" collapsed="false">
      <c r="A4123" s="3" t="s">
        <v>8257</v>
      </c>
      <c r="B4123" s="3" t="s">
        <v>8258</v>
      </c>
      <c r="C4123" s="4" t="str">
        <f aca="false">VLOOKUP($B4123,'Product Master'!$A$2:$O$5991,7,FALSE())</f>
        <v>Beverages</v>
      </c>
      <c r="D4123" s="4" t="str">
        <f aca="false">VLOOKUP($B4123,'Product Master'!$A$2:$O$5991,8,FALSE())</f>
        <v>Carbonated Soft Drinks</v>
      </c>
      <c r="E4123" s="4" t="str">
        <f aca="false">VLOOKUP($B4123,'Product Master'!$A$2:$O$5991,5,FALSE())</f>
        <v>Harborline</v>
      </c>
      <c r="F4123" s="4" t="str">
        <f aca="false">VLOOKUP($B4123,'Product Master'!$A$2:$O$5991,4,FALSE())</f>
        <v>Harborline Root Beer, 20 oz</v>
      </c>
      <c r="G4123" s="4" t="str">
        <f aca="false">VLOOKUP($B4123,'Product Master'!$A$2:$O$5991,9,FALSE())</f>
        <v>20 oz</v>
      </c>
      <c r="H4123" s="5" t="s">
        <v>16</v>
      </c>
      <c r="I4123" s="6" t="n">
        <f aca="false">VLOOKUP($B4123,'Product Master'!$A$2:$O$5991,14,FALSE())</f>
        <v>4.29</v>
      </c>
      <c r="J4123" s="7" t="n">
        <f aca="false">VLOOKUP($B4123,'Product Master'!$A$2:$O$5991,13,FALSE())</f>
        <v>6</v>
      </c>
      <c r="K4123" s="7" t="str">
        <f aca="false">VLOOKUP($B4123,'Product Master'!$A$2:$O$5991,11,FALSE())</f>
        <v>Y</v>
      </c>
      <c r="L4123" s="7" t="str">
        <f aca="false">VLOOKUP($B4123,'Product Master'!$A$2:$O$5991,12,FALSE())</f>
        <v>N</v>
      </c>
      <c r="M4123" s="3" t="n">
        <v>77</v>
      </c>
      <c r="N4123" s="3" t="n">
        <v>15</v>
      </c>
    </row>
    <row r="4124" customFormat="false" ht="15" hidden="false" customHeight="true" outlineLevel="0" collapsed="false">
      <c r="A4124" s="3" t="s">
        <v>8259</v>
      </c>
      <c r="B4124" s="3" t="s">
        <v>8260</v>
      </c>
      <c r="C4124" s="4" t="str">
        <f aca="false">VLOOKUP($B4124,'Product Master'!$A$2:$O$5991,7,FALSE())</f>
        <v>Beverages</v>
      </c>
      <c r="D4124" s="4" t="str">
        <f aca="false">VLOOKUP($B4124,'Product Master'!$A$2:$O$5991,8,FALSE())</f>
        <v>Carbonated Soft Drinks</v>
      </c>
      <c r="E4124" s="4" t="str">
        <f aca="false">VLOOKUP($B4124,'Product Master'!$A$2:$O$5991,5,FALSE())</f>
        <v>Orchard Press</v>
      </c>
      <c r="F4124" s="4" t="str">
        <f aca="false">VLOOKUP($B4124,'Product Master'!$A$2:$O$5991,4,FALSE())</f>
        <v>Orchard Press Lemon-Lime Soda, 2 L</v>
      </c>
      <c r="G4124" s="4" t="str">
        <f aca="false">VLOOKUP($B4124,'Product Master'!$A$2:$O$5991,9,FALSE())</f>
        <v>2 L</v>
      </c>
      <c r="H4124" s="5" t="s">
        <v>16</v>
      </c>
      <c r="I4124" s="6" t="n">
        <f aca="false">VLOOKUP($B4124,'Product Master'!$A$2:$O$5991,14,FALSE())</f>
        <v>2.89</v>
      </c>
      <c r="J4124" s="7" t="n">
        <f aca="false">VLOOKUP($B4124,'Product Master'!$A$2:$O$5991,13,FALSE())</f>
        <v>12</v>
      </c>
      <c r="K4124" s="7" t="str">
        <f aca="false">VLOOKUP($B4124,'Product Master'!$A$2:$O$5991,11,FALSE())</f>
        <v>N</v>
      </c>
      <c r="L4124" s="7" t="str">
        <f aca="false">VLOOKUP($B4124,'Product Master'!$A$2:$O$5991,12,FALSE())</f>
        <v>N</v>
      </c>
      <c r="M4124" s="3" t="n">
        <v>94</v>
      </c>
      <c r="N4124" s="3" t="n">
        <v>40</v>
      </c>
    </row>
    <row r="4125" customFormat="false" ht="15" hidden="false" customHeight="true" outlineLevel="0" collapsed="false">
      <c r="A4125" s="3" t="s">
        <v>8261</v>
      </c>
      <c r="B4125" s="3" t="s">
        <v>8262</v>
      </c>
      <c r="C4125" s="4" t="str">
        <f aca="false">VLOOKUP($B4125,'Product Master'!$A$2:$O$5991,7,FALSE())</f>
        <v>Beverages</v>
      </c>
      <c r="D4125" s="4" t="str">
        <f aca="false">VLOOKUP($B4125,'Product Master'!$A$2:$O$5991,8,FALSE())</f>
        <v>Carbonated Soft Drinks</v>
      </c>
      <c r="E4125" s="4" t="str">
        <f aca="false">VLOOKUP($B4125,'Product Master'!$A$2:$O$5991,5,FALSE())</f>
        <v>Fizzwell</v>
      </c>
      <c r="F4125" s="4" t="str">
        <f aca="false">VLOOKUP($B4125,'Product Master'!$A$2:$O$5991,4,FALSE())</f>
        <v>Fizzwell Diet Cola, 20 oz</v>
      </c>
      <c r="G4125" s="4" t="str">
        <f aca="false">VLOOKUP($B4125,'Product Master'!$A$2:$O$5991,9,FALSE())</f>
        <v>20 oz</v>
      </c>
      <c r="H4125" s="5" t="s">
        <v>16</v>
      </c>
      <c r="I4125" s="6" t="n">
        <f aca="false">VLOOKUP($B4125,'Product Master'!$A$2:$O$5991,14,FALSE())</f>
        <v>2.99</v>
      </c>
      <c r="J4125" s="7" t="n">
        <f aca="false">VLOOKUP($B4125,'Product Master'!$A$2:$O$5991,13,FALSE())</f>
        <v>8</v>
      </c>
      <c r="K4125" s="7" t="str">
        <f aca="false">VLOOKUP($B4125,'Product Master'!$A$2:$O$5991,11,FALSE())</f>
        <v>N</v>
      </c>
      <c r="L4125" s="7" t="str">
        <f aca="false">VLOOKUP($B4125,'Product Master'!$A$2:$O$5991,12,FALSE())</f>
        <v>N</v>
      </c>
      <c r="M4125" s="3" t="n">
        <v>39</v>
      </c>
      <c r="N4125" s="3" t="n">
        <v>38</v>
      </c>
    </row>
    <row r="4126" customFormat="false" ht="15" hidden="false" customHeight="true" outlineLevel="0" collapsed="false">
      <c r="A4126" s="3" t="s">
        <v>8263</v>
      </c>
      <c r="B4126" s="3" t="s">
        <v>8264</v>
      </c>
      <c r="C4126" s="4" t="str">
        <f aca="false">VLOOKUP($B4126,'Product Master'!$A$2:$O$5991,7,FALSE())</f>
        <v>Beverages</v>
      </c>
      <c r="D4126" s="4" t="str">
        <f aca="false">VLOOKUP($B4126,'Product Master'!$A$2:$O$5991,8,FALSE())</f>
        <v>Carbonated Soft Drinks</v>
      </c>
      <c r="E4126" s="4" t="str">
        <f aca="false">VLOOKUP($B4126,'Product Master'!$A$2:$O$5991,5,FALSE())</f>
        <v>Orchard Press</v>
      </c>
      <c r="F4126" s="4" t="str">
        <f aca="false">VLOOKUP($B4126,'Product Master'!$A$2:$O$5991,4,FALSE())</f>
        <v>Orchard Press Ginger Ale, 6 pack bottles</v>
      </c>
      <c r="G4126" s="4" t="str">
        <f aca="false">VLOOKUP($B4126,'Product Master'!$A$2:$O$5991,9,FALSE())</f>
        <v>6 pack bottles</v>
      </c>
      <c r="H4126" s="5" t="s">
        <v>16</v>
      </c>
      <c r="I4126" s="6" t="n">
        <f aca="false">VLOOKUP($B4126,'Product Master'!$A$2:$O$5991,14,FALSE())</f>
        <v>3.29</v>
      </c>
      <c r="J4126" s="7" t="n">
        <f aca="false">VLOOKUP($B4126,'Product Master'!$A$2:$O$5991,13,FALSE())</f>
        <v>1</v>
      </c>
      <c r="K4126" s="7" t="str">
        <f aca="false">VLOOKUP($B4126,'Product Master'!$A$2:$O$5991,11,FALSE())</f>
        <v>N</v>
      </c>
      <c r="L4126" s="7" t="str">
        <f aca="false">VLOOKUP($B4126,'Product Master'!$A$2:$O$5991,12,FALSE())</f>
        <v>N</v>
      </c>
      <c r="M4126" s="3" t="n">
        <v>21</v>
      </c>
      <c r="N4126" s="3" t="n">
        <v>31</v>
      </c>
    </row>
    <row r="4127" customFormat="false" ht="15" hidden="false" customHeight="true" outlineLevel="0" collapsed="false">
      <c r="A4127" s="3" t="s">
        <v>8265</v>
      </c>
      <c r="B4127" s="3" t="s">
        <v>8266</v>
      </c>
      <c r="C4127" s="4" t="str">
        <f aca="false">VLOOKUP($B4127,'Product Master'!$A$2:$O$5991,7,FALSE())</f>
        <v>Beverages</v>
      </c>
      <c r="D4127" s="4" t="str">
        <f aca="false">VLOOKUP($B4127,'Product Master'!$A$2:$O$5991,8,FALSE())</f>
        <v>Carbonated Soft Drinks</v>
      </c>
      <c r="E4127" s="4" t="str">
        <f aca="false">VLOOKUP($B4127,'Product Master'!$A$2:$O$5991,5,FALSE())</f>
        <v>Orchard Press</v>
      </c>
      <c r="F4127" s="4" t="str">
        <f aca="false">VLOOKUP($B4127,'Product Master'!$A$2:$O$5991,4,FALSE())</f>
        <v>Orchard Press Ginger Ale, 2 L</v>
      </c>
      <c r="G4127" s="4" t="str">
        <f aca="false">VLOOKUP($B4127,'Product Master'!$A$2:$O$5991,9,FALSE())</f>
        <v>2 L</v>
      </c>
      <c r="H4127" s="5" t="s">
        <v>16</v>
      </c>
      <c r="I4127" s="6" t="n">
        <f aca="false">VLOOKUP($B4127,'Product Master'!$A$2:$O$5991,14,FALSE())</f>
        <v>5.29</v>
      </c>
      <c r="J4127" s="7" t="n">
        <f aca="false">VLOOKUP($B4127,'Product Master'!$A$2:$O$5991,13,FALSE())</f>
        <v>1</v>
      </c>
      <c r="K4127" s="7" t="str">
        <f aca="false">VLOOKUP($B4127,'Product Master'!$A$2:$O$5991,11,FALSE())</f>
        <v>N</v>
      </c>
      <c r="L4127" s="7" t="str">
        <f aca="false">VLOOKUP($B4127,'Product Master'!$A$2:$O$5991,12,FALSE())</f>
        <v>N</v>
      </c>
      <c r="M4127" s="3" t="n">
        <v>33</v>
      </c>
      <c r="N4127" s="3" t="n">
        <v>29</v>
      </c>
    </row>
    <row r="4128" customFormat="false" ht="15" hidden="false" customHeight="true" outlineLevel="0" collapsed="false">
      <c r="A4128" s="3" t="s">
        <v>8267</v>
      </c>
      <c r="B4128" s="3" t="s">
        <v>8268</v>
      </c>
      <c r="C4128" s="4" t="str">
        <f aca="false">VLOOKUP($B4128,'Product Master'!$A$2:$O$5991,7,FALSE())</f>
        <v>Beverages</v>
      </c>
      <c r="D4128" s="4" t="str">
        <f aca="false">VLOOKUP($B4128,'Product Master'!$A$2:$O$5991,8,FALSE())</f>
        <v>Carbonated Soft Drinks</v>
      </c>
      <c r="E4128" s="4" t="str">
        <f aca="false">VLOOKUP($B4128,'Product Master'!$A$2:$O$5991,5,FALSE())</f>
        <v>Harborline</v>
      </c>
      <c r="F4128" s="4" t="str">
        <f aca="false">VLOOKUP($B4128,'Product Master'!$A$2:$O$5991,4,FALSE())</f>
        <v>Harborline Orange Soda, 6 pack bottles</v>
      </c>
      <c r="G4128" s="4" t="str">
        <f aca="false">VLOOKUP($B4128,'Product Master'!$A$2:$O$5991,9,FALSE())</f>
        <v>6 pack bottles</v>
      </c>
      <c r="H4128" s="5" t="s">
        <v>16</v>
      </c>
      <c r="I4128" s="6" t="n">
        <f aca="false">VLOOKUP($B4128,'Product Master'!$A$2:$O$5991,14,FALSE())</f>
        <v>3.49</v>
      </c>
      <c r="J4128" s="7" t="n">
        <f aca="false">VLOOKUP($B4128,'Product Master'!$A$2:$O$5991,13,FALSE())</f>
        <v>6</v>
      </c>
      <c r="K4128" s="7" t="str">
        <f aca="false">VLOOKUP($B4128,'Product Master'!$A$2:$O$5991,11,FALSE())</f>
        <v>Y</v>
      </c>
      <c r="L4128" s="7" t="str">
        <f aca="false">VLOOKUP($B4128,'Product Master'!$A$2:$O$5991,12,FALSE())</f>
        <v>N</v>
      </c>
      <c r="M4128" s="3" t="n">
        <v>62</v>
      </c>
      <c r="N4128" s="3" t="n">
        <v>30</v>
      </c>
    </row>
    <row r="4129" customFormat="false" ht="15" hidden="false" customHeight="true" outlineLevel="0" collapsed="false">
      <c r="A4129" s="3" t="s">
        <v>8269</v>
      </c>
      <c r="B4129" s="3" t="s">
        <v>8270</v>
      </c>
      <c r="C4129" s="4" t="str">
        <f aca="false">VLOOKUP($B4129,'Product Master'!$A$2:$O$5991,7,FALSE())</f>
        <v>Beverages</v>
      </c>
      <c r="D4129" s="4" t="str">
        <f aca="false">VLOOKUP($B4129,'Product Master'!$A$2:$O$5991,8,FALSE())</f>
        <v>Carbonated Soft Drinks</v>
      </c>
      <c r="E4129" s="4" t="str">
        <f aca="false">VLOOKUP($B4129,'Product Master'!$A$2:$O$5991,5,FALSE())</f>
        <v>Clearspring Water</v>
      </c>
      <c r="F4129" s="4" t="str">
        <f aca="false">VLOOKUP($B4129,'Product Master'!$A$2:$O$5991,4,FALSE())</f>
        <v>Clearspring Water Diet Cola, 20 oz</v>
      </c>
      <c r="G4129" s="4" t="str">
        <f aca="false">VLOOKUP($B4129,'Product Master'!$A$2:$O$5991,9,FALSE())</f>
        <v>20 oz</v>
      </c>
      <c r="H4129" s="5" t="s">
        <v>16</v>
      </c>
      <c r="I4129" s="6" t="n">
        <f aca="false">VLOOKUP($B4129,'Product Master'!$A$2:$O$5991,14,FALSE())</f>
        <v>6.99</v>
      </c>
      <c r="J4129" s="7" t="n">
        <f aca="false">VLOOKUP($B4129,'Product Master'!$A$2:$O$5991,13,FALSE())</f>
        <v>4</v>
      </c>
      <c r="K4129" s="7" t="str">
        <f aca="false">VLOOKUP($B4129,'Product Master'!$A$2:$O$5991,11,FALSE())</f>
        <v>N</v>
      </c>
      <c r="L4129" s="7" t="str">
        <f aca="false">VLOOKUP($B4129,'Product Master'!$A$2:$O$5991,12,FALSE())</f>
        <v>N</v>
      </c>
      <c r="M4129" s="3" t="n">
        <v>134</v>
      </c>
      <c r="N4129" s="3" t="n">
        <v>32</v>
      </c>
    </row>
    <row r="4130" customFormat="false" ht="15" hidden="false" customHeight="true" outlineLevel="0" collapsed="false">
      <c r="A4130" s="3" t="s">
        <v>8271</v>
      </c>
      <c r="B4130" s="3" t="s">
        <v>8272</v>
      </c>
      <c r="C4130" s="4" t="str">
        <f aca="false">VLOOKUP($B4130,'Product Master'!$A$2:$O$5991,7,FALSE())</f>
        <v>Beverages</v>
      </c>
      <c r="D4130" s="4" t="str">
        <f aca="false">VLOOKUP($B4130,'Product Master'!$A$2:$O$5991,8,FALSE())</f>
        <v>Carbonated Soft Drinks</v>
      </c>
      <c r="E4130" s="4" t="str">
        <f aca="false">VLOOKUP($B4130,'Product Master'!$A$2:$O$5991,5,FALSE())</f>
        <v>Fizzwell</v>
      </c>
      <c r="F4130" s="4" t="str">
        <f aca="false">VLOOKUP($B4130,'Product Master'!$A$2:$O$5991,4,FALSE())</f>
        <v>Fizzwell Cola, 2 L</v>
      </c>
      <c r="G4130" s="4" t="str">
        <f aca="false">VLOOKUP($B4130,'Product Master'!$A$2:$O$5991,9,FALSE())</f>
        <v>2 L</v>
      </c>
      <c r="H4130" s="5" t="s">
        <v>16</v>
      </c>
      <c r="I4130" s="6" t="n">
        <f aca="false">VLOOKUP($B4130,'Product Master'!$A$2:$O$5991,14,FALSE())</f>
        <v>3.79</v>
      </c>
      <c r="J4130" s="7" t="n">
        <f aca="false">VLOOKUP($B4130,'Product Master'!$A$2:$O$5991,13,FALSE())</f>
        <v>24</v>
      </c>
      <c r="K4130" s="7" t="str">
        <f aca="false">VLOOKUP($B4130,'Product Master'!$A$2:$O$5991,11,FALSE())</f>
        <v>N</v>
      </c>
      <c r="L4130" s="7" t="str">
        <f aca="false">VLOOKUP($B4130,'Product Master'!$A$2:$O$5991,12,FALSE())</f>
        <v>N</v>
      </c>
      <c r="M4130" s="3" t="n">
        <v>138</v>
      </c>
      <c r="N4130" s="3" t="n">
        <v>6</v>
      </c>
    </row>
    <row r="4131" customFormat="false" ht="15" hidden="false" customHeight="true" outlineLevel="0" collapsed="false">
      <c r="A4131" s="3" t="s">
        <v>8273</v>
      </c>
      <c r="B4131" s="3" t="s">
        <v>8274</v>
      </c>
      <c r="C4131" s="4" t="str">
        <f aca="false">VLOOKUP($B4131,'Product Master'!$A$2:$O$5991,7,FALSE())</f>
        <v>Beverages</v>
      </c>
      <c r="D4131" s="4" t="str">
        <f aca="false">VLOOKUP($B4131,'Product Master'!$A$2:$O$5991,8,FALSE())</f>
        <v>Carbonated Soft Drinks</v>
      </c>
      <c r="E4131" s="4" t="str">
        <f aca="false">VLOOKUP($B4131,'Product Master'!$A$2:$O$5991,5,FALSE())</f>
        <v>Orchard Press</v>
      </c>
      <c r="F4131" s="4" t="str">
        <f aca="false">VLOOKUP($B4131,'Product Master'!$A$2:$O$5991,4,FALSE())</f>
        <v>Orchard Press Lemon-Lime Soda, 6 pack bottles</v>
      </c>
      <c r="G4131" s="4" t="str">
        <f aca="false">VLOOKUP($B4131,'Product Master'!$A$2:$O$5991,9,FALSE())</f>
        <v>6 pack bottles</v>
      </c>
      <c r="H4131" s="5" t="s">
        <v>16</v>
      </c>
      <c r="I4131" s="6" t="n">
        <f aca="false">VLOOKUP($B4131,'Product Master'!$A$2:$O$5991,14,FALSE())</f>
        <v>3.29</v>
      </c>
      <c r="J4131" s="7" t="n">
        <f aca="false">VLOOKUP($B4131,'Product Master'!$A$2:$O$5991,13,FALSE())</f>
        <v>1</v>
      </c>
      <c r="K4131" s="7" t="str">
        <f aca="false">VLOOKUP($B4131,'Product Master'!$A$2:$O$5991,11,FALSE())</f>
        <v>N</v>
      </c>
      <c r="L4131" s="7" t="str">
        <f aca="false">VLOOKUP($B4131,'Product Master'!$A$2:$O$5991,12,FALSE())</f>
        <v>N</v>
      </c>
      <c r="M4131" s="3" t="n">
        <v>25</v>
      </c>
      <c r="N4131" s="3" t="n">
        <v>27</v>
      </c>
    </row>
    <row r="4132" customFormat="false" ht="15" hidden="false" customHeight="true" outlineLevel="0" collapsed="false">
      <c r="A4132" s="3" t="s">
        <v>8275</v>
      </c>
      <c r="B4132" s="3" t="s">
        <v>8276</v>
      </c>
      <c r="C4132" s="4" t="str">
        <f aca="false">VLOOKUP($B4132,'Product Master'!$A$2:$O$5991,7,FALSE())</f>
        <v>Beverages</v>
      </c>
      <c r="D4132" s="4" t="str">
        <f aca="false">VLOOKUP($B4132,'Product Master'!$A$2:$O$5991,8,FALSE())</f>
        <v>Carbonated Soft Drinks</v>
      </c>
      <c r="E4132" s="4" t="str">
        <f aca="false">VLOOKUP($B4132,'Product Master'!$A$2:$O$5991,5,FALSE())</f>
        <v>Clearspring Water</v>
      </c>
      <c r="F4132" s="4" t="str">
        <f aca="false">VLOOKUP($B4132,'Product Master'!$A$2:$O$5991,4,FALSE())</f>
        <v>Clearspring Water Cola, 12 pack cans</v>
      </c>
      <c r="G4132" s="4" t="str">
        <f aca="false">VLOOKUP($B4132,'Product Master'!$A$2:$O$5991,9,FALSE())</f>
        <v>12 pack cans</v>
      </c>
      <c r="H4132" s="5" t="s">
        <v>16</v>
      </c>
      <c r="I4132" s="6" t="n">
        <f aca="false">VLOOKUP($B4132,'Product Master'!$A$2:$O$5991,14,FALSE())</f>
        <v>5.99</v>
      </c>
      <c r="J4132" s="7" t="n">
        <f aca="false">VLOOKUP($B4132,'Product Master'!$A$2:$O$5991,13,FALSE())</f>
        <v>1</v>
      </c>
      <c r="K4132" s="7" t="str">
        <f aca="false">VLOOKUP($B4132,'Product Master'!$A$2:$O$5991,11,FALSE())</f>
        <v>N</v>
      </c>
      <c r="L4132" s="7" t="str">
        <f aca="false">VLOOKUP($B4132,'Product Master'!$A$2:$O$5991,12,FALSE())</f>
        <v>N</v>
      </c>
      <c r="M4132" s="3" t="n">
        <v>37</v>
      </c>
      <c r="N4132" s="3" t="n">
        <v>9</v>
      </c>
    </row>
    <row r="4133" customFormat="false" ht="15" hidden="false" customHeight="true" outlineLevel="0" collapsed="false">
      <c r="A4133" s="3" t="s">
        <v>8277</v>
      </c>
      <c r="B4133" s="3" t="s">
        <v>8278</v>
      </c>
      <c r="C4133" s="4" t="str">
        <f aca="false">VLOOKUP($B4133,'Product Master'!$A$2:$O$5991,7,FALSE())</f>
        <v>Beverages</v>
      </c>
      <c r="D4133" s="4" t="str">
        <f aca="false">VLOOKUP($B4133,'Product Master'!$A$2:$O$5991,8,FALSE())</f>
        <v>Carbonated Soft Drinks</v>
      </c>
      <c r="E4133" s="4" t="str">
        <f aca="false">VLOOKUP($B4133,'Product Master'!$A$2:$O$5991,5,FALSE())</f>
        <v>Clearspring Water</v>
      </c>
      <c r="F4133" s="4" t="str">
        <f aca="false">VLOOKUP($B4133,'Product Master'!$A$2:$O$5991,4,FALSE())</f>
        <v>Clearspring Water Root Beer, 6 pack bottles</v>
      </c>
      <c r="G4133" s="4" t="str">
        <f aca="false">VLOOKUP($B4133,'Product Master'!$A$2:$O$5991,9,FALSE())</f>
        <v>6 pack bottles</v>
      </c>
      <c r="H4133" s="5" t="s">
        <v>16</v>
      </c>
      <c r="I4133" s="6" t="n">
        <f aca="false">VLOOKUP($B4133,'Product Master'!$A$2:$O$5991,14,FALSE())</f>
        <v>3.79</v>
      </c>
      <c r="J4133" s="7" t="n">
        <f aca="false">VLOOKUP($B4133,'Product Master'!$A$2:$O$5991,13,FALSE())</f>
        <v>1</v>
      </c>
      <c r="K4133" s="7" t="str">
        <f aca="false">VLOOKUP($B4133,'Product Master'!$A$2:$O$5991,11,FALSE())</f>
        <v>N</v>
      </c>
      <c r="L4133" s="7" t="str">
        <f aca="false">VLOOKUP($B4133,'Product Master'!$A$2:$O$5991,12,FALSE())</f>
        <v>N</v>
      </c>
      <c r="M4133" s="3" t="n">
        <v>120</v>
      </c>
      <c r="N4133" s="3" t="n">
        <v>24</v>
      </c>
    </row>
    <row r="4134" customFormat="false" ht="15" hidden="false" customHeight="true" outlineLevel="0" collapsed="false">
      <c r="A4134" s="3" t="s">
        <v>8279</v>
      </c>
      <c r="B4134" s="3" t="s">
        <v>8280</v>
      </c>
      <c r="C4134" s="4" t="str">
        <f aca="false">VLOOKUP($B4134,'Product Master'!$A$2:$O$5991,7,FALSE())</f>
        <v>Beverages</v>
      </c>
      <c r="D4134" s="4" t="str">
        <f aca="false">VLOOKUP($B4134,'Product Master'!$A$2:$O$5991,8,FALSE())</f>
        <v>Carbonated Soft Drinks</v>
      </c>
      <c r="E4134" s="4" t="str">
        <f aca="false">VLOOKUP($B4134,'Product Master'!$A$2:$O$5991,5,FALSE())</f>
        <v>Harborline</v>
      </c>
      <c r="F4134" s="4" t="str">
        <f aca="false">VLOOKUP($B4134,'Product Master'!$A$2:$O$5991,4,FALSE())</f>
        <v>Harborline Ginger Ale, 2 L</v>
      </c>
      <c r="G4134" s="4" t="str">
        <f aca="false">VLOOKUP($B4134,'Product Master'!$A$2:$O$5991,9,FALSE())</f>
        <v>2 L</v>
      </c>
      <c r="H4134" s="5" t="s">
        <v>16</v>
      </c>
      <c r="I4134" s="6" t="n">
        <f aca="false">VLOOKUP($B4134,'Product Master'!$A$2:$O$5991,14,FALSE())</f>
        <v>5.29</v>
      </c>
      <c r="J4134" s="7" t="n">
        <f aca="false">VLOOKUP($B4134,'Product Master'!$A$2:$O$5991,13,FALSE())</f>
        <v>1</v>
      </c>
      <c r="K4134" s="7" t="str">
        <f aca="false">VLOOKUP($B4134,'Product Master'!$A$2:$O$5991,11,FALSE())</f>
        <v>Y</v>
      </c>
      <c r="L4134" s="7" t="str">
        <f aca="false">VLOOKUP($B4134,'Product Master'!$A$2:$O$5991,12,FALSE())</f>
        <v>N</v>
      </c>
      <c r="M4134" s="3" t="n">
        <v>102</v>
      </c>
      <c r="N4134" s="3" t="n">
        <v>7</v>
      </c>
    </row>
    <row r="4135" customFormat="false" ht="15" hidden="false" customHeight="true" outlineLevel="0" collapsed="false">
      <c r="A4135" s="3" t="s">
        <v>8281</v>
      </c>
      <c r="B4135" s="3" t="s">
        <v>8282</v>
      </c>
      <c r="C4135" s="4" t="str">
        <f aca="false">VLOOKUP($B4135,'Product Master'!$A$2:$O$5991,7,FALSE())</f>
        <v>Beverages</v>
      </c>
      <c r="D4135" s="4" t="str">
        <f aca="false">VLOOKUP($B4135,'Product Master'!$A$2:$O$5991,8,FALSE())</f>
        <v>Carbonated Soft Drinks</v>
      </c>
      <c r="E4135" s="4" t="str">
        <f aca="false">VLOOKUP($B4135,'Product Master'!$A$2:$O$5991,5,FALSE())</f>
        <v>Clearspring Water</v>
      </c>
      <c r="F4135" s="4" t="str">
        <f aca="false">VLOOKUP($B4135,'Product Master'!$A$2:$O$5991,4,FALSE())</f>
        <v>Clearspring Water Root Beer, 2 L</v>
      </c>
      <c r="G4135" s="4" t="str">
        <f aca="false">VLOOKUP($B4135,'Product Master'!$A$2:$O$5991,9,FALSE())</f>
        <v>2 L</v>
      </c>
      <c r="H4135" s="5" t="s">
        <v>16</v>
      </c>
      <c r="I4135" s="6" t="n">
        <f aca="false">VLOOKUP($B4135,'Product Master'!$A$2:$O$5991,14,FALSE())</f>
        <v>4.39</v>
      </c>
      <c r="J4135" s="7" t="n">
        <f aca="false">VLOOKUP($B4135,'Product Master'!$A$2:$O$5991,13,FALSE())</f>
        <v>6</v>
      </c>
      <c r="K4135" s="7" t="str">
        <f aca="false">VLOOKUP($B4135,'Product Master'!$A$2:$O$5991,11,FALSE())</f>
        <v>N</v>
      </c>
      <c r="L4135" s="7" t="str">
        <f aca="false">VLOOKUP($B4135,'Product Master'!$A$2:$O$5991,12,FALSE())</f>
        <v>N</v>
      </c>
      <c r="M4135" s="3" t="n">
        <v>109</v>
      </c>
      <c r="N4135" s="3" t="n">
        <v>30</v>
      </c>
    </row>
    <row r="4136" customFormat="false" ht="15" hidden="false" customHeight="true" outlineLevel="0" collapsed="false">
      <c r="A4136" s="3" t="s">
        <v>8283</v>
      </c>
      <c r="B4136" s="3" t="s">
        <v>8284</v>
      </c>
      <c r="C4136" s="4" t="str">
        <f aca="false">VLOOKUP($B4136,'Product Master'!$A$2:$O$5991,7,FALSE())</f>
        <v>Beverages</v>
      </c>
      <c r="D4136" s="4" t="str">
        <f aca="false">VLOOKUP($B4136,'Product Master'!$A$2:$O$5991,8,FALSE())</f>
        <v>Carbonated Soft Drinks</v>
      </c>
      <c r="E4136" s="4" t="str">
        <f aca="false">VLOOKUP($B4136,'Product Master'!$A$2:$O$5991,5,FALSE())</f>
        <v>Fizzwell</v>
      </c>
      <c r="F4136" s="4" t="str">
        <f aca="false">VLOOKUP($B4136,'Product Master'!$A$2:$O$5991,4,FALSE())</f>
        <v>Fizzwell Root Beer, 6 pack bottles</v>
      </c>
      <c r="G4136" s="4" t="str">
        <f aca="false">VLOOKUP($B4136,'Product Master'!$A$2:$O$5991,9,FALSE())</f>
        <v>6 pack bottles</v>
      </c>
      <c r="H4136" s="5" t="s">
        <v>16</v>
      </c>
      <c r="I4136" s="6" t="n">
        <f aca="false">VLOOKUP($B4136,'Product Master'!$A$2:$O$5991,14,FALSE())</f>
        <v>5.39</v>
      </c>
      <c r="J4136" s="7" t="n">
        <f aca="false">VLOOKUP($B4136,'Product Master'!$A$2:$O$5991,13,FALSE())</f>
        <v>1</v>
      </c>
      <c r="K4136" s="7" t="str">
        <f aca="false">VLOOKUP($B4136,'Product Master'!$A$2:$O$5991,11,FALSE())</f>
        <v>N</v>
      </c>
      <c r="L4136" s="7" t="str">
        <f aca="false">VLOOKUP($B4136,'Product Master'!$A$2:$O$5991,12,FALSE())</f>
        <v>N</v>
      </c>
      <c r="M4136" s="3" t="n">
        <v>97</v>
      </c>
      <c r="N4136" s="3" t="n">
        <v>21</v>
      </c>
    </row>
    <row r="4137" customFormat="false" ht="15" hidden="false" customHeight="true" outlineLevel="0" collapsed="false">
      <c r="A4137" s="3" t="s">
        <v>8285</v>
      </c>
      <c r="B4137" s="3" t="s">
        <v>8286</v>
      </c>
      <c r="C4137" s="4" t="str">
        <f aca="false">VLOOKUP($B4137,'Product Master'!$A$2:$O$5991,7,FALSE())</f>
        <v>Beverages</v>
      </c>
      <c r="D4137" s="4" t="str">
        <f aca="false">VLOOKUP($B4137,'Product Master'!$A$2:$O$5991,8,FALSE())</f>
        <v>Carbonated Soft Drinks</v>
      </c>
      <c r="E4137" s="4" t="str">
        <f aca="false">VLOOKUP($B4137,'Product Master'!$A$2:$O$5991,5,FALSE())</f>
        <v>Orchard Press</v>
      </c>
      <c r="F4137" s="4" t="str">
        <f aca="false">VLOOKUP($B4137,'Product Master'!$A$2:$O$5991,4,FALSE())</f>
        <v>Orchard Press Lemon-Lime Soda, 20 oz</v>
      </c>
      <c r="G4137" s="4" t="str">
        <f aca="false">VLOOKUP($B4137,'Product Master'!$A$2:$O$5991,9,FALSE())</f>
        <v>20 oz</v>
      </c>
      <c r="H4137" s="5" t="s">
        <v>16</v>
      </c>
      <c r="I4137" s="6" t="n">
        <f aca="false">VLOOKUP($B4137,'Product Master'!$A$2:$O$5991,14,FALSE())</f>
        <v>6.29</v>
      </c>
      <c r="J4137" s="7" t="n">
        <f aca="false">VLOOKUP($B4137,'Product Master'!$A$2:$O$5991,13,FALSE())</f>
        <v>4</v>
      </c>
      <c r="K4137" s="7" t="str">
        <f aca="false">VLOOKUP($B4137,'Product Master'!$A$2:$O$5991,11,FALSE())</f>
        <v>N</v>
      </c>
      <c r="L4137" s="7" t="str">
        <f aca="false">VLOOKUP($B4137,'Product Master'!$A$2:$O$5991,12,FALSE())</f>
        <v>N</v>
      </c>
      <c r="M4137" s="3" t="n">
        <v>39</v>
      </c>
      <c r="N4137" s="3" t="n">
        <v>36</v>
      </c>
    </row>
    <row r="4138" customFormat="false" ht="15" hidden="false" customHeight="true" outlineLevel="0" collapsed="false">
      <c r="A4138" s="3" t="s">
        <v>8287</v>
      </c>
      <c r="B4138" s="3" t="s">
        <v>8288</v>
      </c>
      <c r="C4138" s="4" t="str">
        <f aca="false">VLOOKUP($B4138,'Product Master'!$A$2:$O$5991,7,FALSE())</f>
        <v>Beverages</v>
      </c>
      <c r="D4138" s="4" t="str">
        <f aca="false">VLOOKUP($B4138,'Product Master'!$A$2:$O$5991,8,FALSE())</f>
        <v>Carbonated Soft Drinks</v>
      </c>
      <c r="E4138" s="4" t="str">
        <f aca="false">VLOOKUP($B4138,'Product Master'!$A$2:$O$5991,5,FALSE())</f>
        <v>Harborline</v>
      </c>
      <c r="F4138" s="4" t="str">
        <f aca="false">VLOOKUP($B4138,'Product Master'!$A$2:$O$5991,4,FALSE())</f>
        <v>Harborline Ginger Ale, 6 pack bottles</v>
      </c>
      <c r="G4138" s="4" t="str">
        <f aca="false">VLOOKUP($B4138,'Product Master'!$A$2:$O$5991,9,FALSE())</f>
        <v>6 pack bottles</v>
      </c>
      <c r="H4138" s="5" t="s">
        <v>16</v>
      </c>
      <c r="I4138" s="6" t="n">
        <f aca="false">VLOOKUP($B4138,'Product Master'!$A$2:$O$5991,14,FALSE())</f>
        <v>5.29</v>
      </c>
      <c r="J4138" s="7" t="n">
        <f aca="false">VLOOKUP($B4138,'Product Master'!$A$2:$O$5991,13,FALSE())</f>
        <v>8</v>
      </c>
      <c r="K4138" s="7" t="str">
        <f aca="false">VLOOKUP($B4138,'Product Master'!$A$2:$O$5991,11,FALSE())</f>
        <v>Y</v>
      </c>
      <c r="L4138" s="7" t="str">
        <f aca="false">VLOOKUP($B4138,'Product Master'!$A$2:$O$5991,12,FALSE())</f>
        <v>N</v>
      </c>
      <c r="M4138" s="3" t="n">
        <v>148</v>
      </c>
      <c r="N4138" s="3" t="n">
        <v>27</v>
      </c>
    </row>
    <row r="4139" customFormat="false" ht="15" hidden="false" customHeight="true" outlineLevel="0" collapsed="false">
      <c r="A4139" s="3" t="s">
        <v>8289</v>
      </c>
      <c r="B4139" s="3" t="s">
        <v>8290</v>
      </c>
      <c r="C4139" s="4" t="str">
        <f aca="false">VLOOKUP($B4139,'Product Master'!$A$2:$O$5991,7,FALSE())</f>
        <v>Beverages</v>
      </c>
      <c r="D4139" s="4" t="str">
        <f aca="false">VLOOKUP($B4139,'Product Master'!$A$2:$O$5991,8,FALSE())</f>
        <v>Carbonated Soft Drinks</v>
      </c>
      <c r="E4139" s="4" t="str">
        <f aca="false">VLOOKUP($B4139,'Product Master'!$A$2:$O$5991,5,FALSE())</f>
        <v>Harborline</v>
      </c>
      <c r="F4139" s="4" t="str">
        <f aca="false">VLOOKUP($B4139,'Product Master'!$A$2:$O$5991,4,FALSE())</f>
        <v>Harborline Cola, 12 pack cans</v>
      </c>
      <c r="G4139" s="4" t="str">
        <f aca="false">VLOOKUP($B4139,'Product Master'!$A$2:$O$5991,9,FALSE())</f>
        <v>12 pack cans</v>
      </c>
      <c r="H4139" s="5" t="s">
        <v>16</v>
      </c>
      <c r="I4139" s="6" t="n">
        <f aca="false">VLOOKUP($B4139,'Product Master'!$A$2:$O$5991,14,FALSE())</f>
        <v>3.99</v>
      </c>
      <c r="J4139" s="7" t="n">
        <f aca="false">VLOOKUP($B4139,'Product Master'!$A$2:$O$5991,13,FALSE())</f>
        <v>1</v>
      </c>
      <c r="K4139" s="7" t="str">
        <f aca="false">VLOOKUP($B4139,'Product Master'!$A$2:$O$5991,11,FALSE())</f>
        <v>Y</v>
      </c>
      <c r="L4139" s="7" t="str">
        <f aca="false">VLOOKUP($B4139,'Product Master'!$A$2:$O$5991,12,FALSE())</f>
        <v>N</v>
      </c>
      <c r="M4139" s="3" t="n">
        <v>34</v>
      </c>
      <c r="N4139" s="3" t="n">
        <v>32</v>
      </c>
    </row>
    <row r="4140" customFormat="false" ht="15" hidden="false" customHeight="true" outlineLevel="0" collapsed="false">
      <c r="A4140" s="3" t="s">
        <v>8291</v>
      </c>
      <c r="B4140" s="3" t="s">
        <v>8292</v>
      </c>
      <c r="C4140" s="4" t="str">
        <f aca="false">VLOOKUP($B4140,'Product Master'!$A$2:$O$5991,7,FALSE())</f>
        <v>Beverages</v>
      </c>
      <c r="D4140" s="4" t="str">
        <f aca="false">VLOOKUP($B4140,'Product Master'!$A$2:$O$5991,8,FALSE())</f>
        <v>Carbonated Soft Drinks</v>
      </c>
      <c r="E4140" s="4" t="str">
        <f aca="false">VLOOKUP($B4140,'Product Master'!$A$2:$O$5991,5,FALSE())</f>
        <v>Orchard Press</v>
      </c>
      <c r="F4140" s="4" t="str">
        <f aca="false">VLOOKUP($B4140,'Product Master'!$A$2:$O$5991,4,FALSE())</f>
        <v>Orchard Press Diet Cola, 12 pack cans</v>
      </c>
      <c r="G4140" s="4" t="str">
        <f aca="false">VLOOKUP($B4140,'Product Master'!$A$2:$O$5991,9,FALSE())</f>
        <v>12 pack cans</v>
      </c>
      <c r="H4140" s="5" t="s">
        <v>16</v>
      </c>
      <c r="I4140" s="6" t="n">
        <f aca="false">VLOOKUP($B4140,'Product Master'!$A$2:$O$5991,14,FALSE())</f>
        <v>6.29</v>
      </c>
      <c r="J4140" s="7" t="n">
        <f aca="false">VLOOKUP($B4140,'Product Master'!$A$2:$O$5991,13,FALSE())</f>
        <v>2</v>
      </c>
      <c r="K4140" s="7" t="str">
        <f aca="false">VLOOKUP($B4140,'Product Master'!$A$2:$O$5991,11,FALSE())</f>
        <v>N</v>
      </c>
      <c r="L4140" s="7" t="str">
        <f aca="false">VLOOKUP($B4140,'Product Master'!$A$2:$O$5991,12,FALSE())</f>
        <v>N</v>
      </c>
      <c r="M4140" s="3" t="n">
        <v>47</v>
      </c>
      <c r="N4140" s="3" t="n">
        <v>39</v>
      </c>
    </row>
    <row r="4141" customFormat="false" ht="15" hidden="false" customHeight="true" outlineLevel="0" collapsed="false">
      <c r="A4141" s="3" t="s">
        <v>8293</v>
      </c>
      <c r="B4141" s="3" t="s">
        <v>8294</v>
      </c>
      <c r="C4141" s="4" t="str">
        <f aca="false">VLOOKUP($B4141,'Product Master'!$A$2:$O$5991,7,FALSE())</f>
        <v>Beverages</v>
      </c>
      <c r="D4141" s="4" t="str">
        <f aca="false">VLOOKUP($B4141,'Product Master'!$A$2:$O$5991,8,FALSE())</f>
        <v>Carbonated Soft Drinks</v>
      </c>
      <c r="E4141" s="4" t="str">
        <f aca="false">VLOOKUP($B4141,'Product Master'!$A$2:$O$5991,5,FALSE())</f>
        <v>Harborline</v>
      </c>
      <c r="F4141" s="4" t="str">
        <f aca="false">VLOOKUP($B4141,'Product Master'!$A$2:$O$5991,4,FALSE())</f>
        <v>Harborline Lemon-Lime Soda, 12 pack cans</v>
      </c>
      <c r="G4141" s="4" t="str">
        <f aca="false">VLOOKUP($B4141,'Product Master'!$A$2:$O$5991,9,FALSE())</f>
        <v>12 pack cans</v>
      </c>
      <c r="H4141" s="5" t="s">
        <v>16</v>
      </c>
      <c r="I4141" s="6" t="n">
        <f aca="false">VLOOKUP($B4141,'Product Master'!$A$2:$O$5991,14,FALSE())</f>
        <v>2.29</v>
      </c>
      <c r="J4141" s="7" t="n">
        <f aca="false">VLOOKUP($B4141,'Product Master'!$A$2:$O$5991,13,FALSE())</f>
        <v>2</v>
      </c>
      <c r="K4141" s="7" t="str">
        <f aca="false">VLOOKUP($B4141,'Product Master'!$A$2:$O$5991,11,FALSE())</f>
        <v>Y</v>
      </c>
      <c r="L4141" s="7" t="str">
        <f aca="false">VLOOKUP($B4141,'Product Master'!$A$2:$O$5991,12,FALSE())</f>
        <v>N</v>
      </c>
      <c r="M4141" s="3" t="n">
        <v>49</v>
      </c>
      <c r="N4141" s="3" t="n">
        <v>35</v>
      </c>
    </row>
    <row r="4142" customFormat="false" ht="15" hidden="false" customHeight="true" outlineLevel="0" collapsed="false">
      <c r="A4142" s="3" t="s">
        <v>8295</v>
      </c>
      <c r="B4142" s="3" t="s">
        <v>8296</v>
      </c>
      <c r="C4142" s="4" t="str">
        <f aca="false">VLOOKUP($B4142,'Product Master'!$A$2:$O$5991,7,FALSE())</f>
        <v>Beverages</v>
      </c>
      <c r="D4142" s="4" t="str">
        <f aca="false">VLOOKUP($B4142,'Product Master'!$A$2:$O$5991,8,FALSE())</f>
        <v>Carbonated Soft Drinks</v>
      </c>
      <c r="E4142" s="4" t="str">
        <f aca="false">VLOOKUP($B4142,'Product Master'!$A$2:$O$5991,5,FALSE())</f>
        <v>Orchard Press</v>
      </c>
      <c r="F4142" s="4" t="str">
        <f aca="false">VLOOKUP($B4142,'Product Master'!$A$2:$O$5991,4,FALSE())</f>
        <v>Orchard Press Root Beer, 2 L</v>
      </c>
      <c r="G4142" s="4" t="str">
        <f aca="false">VLOOKUP($B4142,'Product Master'!$A$2:$O$5991,9,FALSE())</f>
        <v>2 L</v>
      </c>
      <c r="H4142" s="5" t="s">
        <v>16</v>
      </c>
      <c r="I4142" s="6" t="n">
        <f aca="false">VLOOKUP($B4142,'Product Master'!$A$2:$O$5991,14,FALSE())</f>
        <v>2.79</v>
      </c>
      <c r="J4142" s="7" t="n">
        <f aca="false">VLOOKUP($B4142,'Product Master'!$A$2:$O$5991,13,FALSE())</f>
        <v>4</v>
      </c>
      <c r="K4142" s="7" t="str">
        <f aca="false">VLOOKUP($B4142,'Product Master'!$A$2:$O$5991,11,FALSE())</f>
        <v>N</v>
      </c>
      <c r="L4142" s="7" t="str">
        <f aca="false">VLOOKUP($B4142,'Product Master'!$A$2:$O$5991,12,FALSE())</f>
        <v>N</v>
      </c>
      <c r="M4142" s="3" t="n">
        <v>110</v>
      </c>
      <c r="N4142" s="3" t="n">
        <v>30</v>
      </c>
    </row>
    <row r="4143" customFormat="false" ht="15" hidden="false" customHeight="true" outlineLevel="0" collapsed="false">
      <c r="A4143" s="3" t="s">
        <v>8297</v>
      </c>
      <c r="B4143" s="3" t="s">
        <v>8298</v>
      </c>
      <c r="C4143" s="4" t="str">
        <f aca="false">VLOOKUP($B4143,'Product Master'!$A$2:$O$5991,7,FALSE())</f>
        <v>Beverages</v>
      </c>
      <c r="D4143" s="4" t="str">
        <f aca="false">VLOOKUP($B4143,'Product Master'!$A$2:$O$5991,8,FALSE())</f>
        <v>Carbonated Soft Drinks</v>
      </c>
      <c r="E4143" s="4" t="str">
        <f aca="false">VLOOKUP($B4143,'Product Master'!$A$2:$O$5991,5,FALSE())</f>
        <v>Clearspring Water</v>
      </c>
      <c r="F4143" s="4" t="str">
        <f aca="false">VLOOKUP($B4143,'Product Master'!$A$2:$O$5991,4,FALSE())</f>
        <v>Clearspring Water Lemon-Lime Soda, 6 pack bottles</v>
      </c>
      <c r="G4143" s="4" t="str">
        <f aca="false">VLOOKUP($B4143,'Product Master'!$A$2:$O$5991,9,FALSE())</f>
        <v>6 pack bottles</v>
      </c>
      <c r="H4143" s="5" t="s">
        <v>16</v>
      </c>
      <c r="I4143" s="6" t="n">
        <f aca="false">VLOOKUP($B4143,'Product Master'!$A$2:$O$5991,14,FALSE())</f>
        <v>6.39</v>
      </c>
      <c r="J4143" s="7" t="n">
        <f aca="false">VLOOKUP($B4143,'Product Master'!$A$2:$O$5991,13,FALSE())</f>
        <v>1</v>
      </c>
      <c r="K4143" s="7" t="str">
        <f aca="false">VLOOKUP($B4143,'Product Master'!$A$2:$O$5991,11,FALSE())</f>
        <v>N</v>
      </c>
      <c r="L4143" s="7" t="str">
        <f aca="false">VLOOKUP($B4143,'Product Master'!$A$2:$O$5991,12,FALSE())</f>
        <v>N</v>
      </c>
      <c r="M4143" s="3" t="n">
        <v>24</v>
      </c>
      <c r="N4143" s="3" t="n">
        <v>5</v>
      </c>
    </row>
    <row r="4144" customFormat="false" ht="15" hidden="false" customHeight="true" outlineLevel="0" collapsed="false">
      <c r="A4144" s="3" t="s">
        <v>8299</v>
      </c>
      <c r="B4144" s="3" t="s">
        <v>8300</v>
      </c>
      <c r="C4144" s="4" t="str">
        <f aca="false">VLOOKUP($B4144,'Product Master'!$A$2:$O$5991,7,FALSE())</f>
        <v>Beverages</v>
      </c>
      <c r="D4144" s="4" t="str">
        <f aca="false">VLOOKUP($B4144,'Product Master'!$A$2:$O$5991,8,FALSE())</f>
        <v>Carbonated Soft Drinks</v>
      </c>
      <c r="E4144" s="4" t="str">
        <f aca="false">VLOOKUP($B4144,'Product Master'!$A$2:$O$5991,5,FALSE())</f>
        <v>Fizzwell</v>
      </c>
      <c r="F4144" s="4" t="str">
        <f aca="false">VLOOKUP($B4144,'Product Master'!$A$2:$O$5991,4,FALSE())</f>
        <v>Fizzwell Lemon-Lime Soda, 2 L</v>
      </c>
      <c r="G4144" s="4" t="str">
        <f aca="false">VLOOKUP($B4144,'Product Master'!$A$2:$O$5991,9,FALSE())</f>
        <v>2 L</v>
      </c>
      <c r="H4144" s="5" t="s">
        <v>16</v>
      </c>
      <c r="I4144" s="6" t="n">
        <f aca="false">VLOOKUP($B4144,'Product Master'!$A$2:$O$5991,14,FALSE())</f>
        <v>4.39</v>
      </c>
      <c r="J4144" s="7" t="n">
        <f aca="false">VLOOKUP($B4144,'Product Master'!$A$2:$O$5991,13,FALSE())</f>
        <v>1</v>
      </c>
      <c r="K4144" s="7" t="str">
        <f aca="false">VLOOKUP($B4144,'Product Master'!$A$2:$O$5991,11,FALSE())</f>
        <v>N</v>
      </c>
      <c r="L4144" s="7" t="str">
        <f aca="false">VLOOKUP($B4144,'Product Master'!$A$2:$O$5991,12,FALSE())</f>
        <v>N</v>
      </c>
      <c r="M4144" s="3" t="n">
        <v>10</v>
      </c>
      <c r="N4144" s="3" t="n">
        <v>18</v>
      </c>
    </row>
    <row r="4145" customFormat="false" ht="15" hidden="false" customHeight="true" outlineLevel="0" collapsed="false">
      <c r="A4145" s="3" t="s">
        <v>8301</v>
      </c>
      <c r="B4145" s="3" t="s">
        <v>8302</v>
      </c>
      <c r="C4145" s="4" t="str">
        <f aca="false">VLOOKUP($B4145,'Product Master'!$A$2:$O$5991,7,FALSE())</f>
        <v>Beverages</v>
      </c>
      <c r="D4145" s="4" t="str">
        <f aca="false">VLOOKUP($B4145,'Product Master'!$A$2:$O$5991,8,FALSE())</f>
        <v>Carbonated Soft Drinks</v>
      </c>
      <c r="E4145" s="4" t="str">
        <f aca="false">VLOOKUP($B4145,'Product Master'!$A$2:$O$5991,5,FALSE())</f>
        <v>Harborline</v>
      </c>
      <c r="F4145" s="4" t="str">
        <f aca="false">VLOOKUP($B4145,'Product Master'!$A$2:$O$5991,4,FALSE())</f>
        <v>Harborline Ginger Ale, 12 pack cans</v>
      </c>
      <c r="G4145" s="4" t="str">
        <f aca="false">VLOOKUP($B4145,'Product Master'!$A$2:$O$5991,9,FALSE())</f>
        <v>12 pack cans</v>
      </c>
      <c r="H4145" s="5" t="s">
        <v>16</v>
      </c>
      <c r="I4145" s="6" t="n">
        <f aca="false">VLOOKUP($B4145,'Product Master'!$A$2:$O$5991,14,FALSE())</f>
        <v>4.99</v>
      </c>
      <c r="J4145" s="7" t="n">
        <f aca="false">VLOOKUP($B4145,'Product Master'!$A$2:$O$5991,13,FALSE())</f>
        <v>12</v>
      </c>
      <c r="K4145" s="7" t="str">
        <f aca="false">VLOOKUP($B4145,'Product Master'!$A$2:$O$5991,11,FALSE())</f>
        <v>Y</v>
      </c>
      <c r="L4145" s="7" t="str">
        <f aca="false">VLOOKUP($B4145,'Product Master'!$A$2:$O$5991,12,FALSE())</f>
        <v>N</v>
      </c>
      <c r="M4145" s="3" t="n">
        <v>77</v>
      </c>
      <c r="N4145" s="3" t="n">
        <v>21</v>
      </c>
    </row>
    <row r="4146" customFormat="false" ht="15" hidden="false" customHeight="true" outlineLevel="0" collapsed="false">
      <c r="A4146" s="3" t="s">
        <v>8303</v>
      </c>
      <c r="B4146" s="3" t="s">
        <v>8304</v>
      </c>
      <c r="C4146" s="4" t="str">
        <f aca="false">VLOOKUP($B4146,'Product Master'!$A$2:$O$5991,7,FALSE())</f>
        <v>Beverages</v>
      </c>
      <c r="D4146" s="4" t="str">
        <f aca="false">VLOOKUP($B4146,'Product Master'!$A$2:$O$5991,8,FALSE())</f>
        <v>Carbonated Soft Drinks</v>
      </c>
      <c r="E4146" s="4" t="str">
        <f aca="false">VLOOKUP($B4146,'Product Master'!$A$2:$O$5991,5,FALSE())</f>
        <v>Harborline</v>
      </c>
      <c r="F4146" s="4" t="str">
        <f aca="false">VLOOKUP($B4146,'Product Master'!$A$2:$O$5991,4,FALSE())</f>
        <v>Harborline Cola, 2 L</v>
      </c>
      <c r="G4146" s="4" t="str">
        <f aca="false">VLOOKUP($B4146,'Product Master'!$A$2:$O$5991,9,FALSE())</f>
        <v>2 L</v>
      </c>
      <c r="H4146" s="5" t="s">
        <v>16</v>
      </c>
      <c r="I4146" s="6" t="n">
        <f aca="false">VLOOKUP($B4146,'Product Master'!$A$2:$O$5991,14,FALSE())</f>
        <v>6.29</v>
      </c>
      <c r="J4146" s="7" t="n">
        <f aca="false">VLOOKUP($B4146,'Product Master'!$A$2:$O$5991,13,FALSE())</f>
        <v>24</v>
      </c>
      <c r="K4146" s="7" t="str">
        <f aca="false">VLOOKUP($B4146,'Product Master'!$A$2:$O$5991,11,FALSE())</f>
        <v>Y</v>
      </c>
      <c r="L4146" s="7" t="str">
        <f aca="false">VLOOKUP($B4146,'Product Master'!$A$2:$O$5991,12,FALSE())</f>
        <v>N</v>
      </c>
      <c r="M4146" s="3" t="n">
        <v>137</v>
      </c>
      <c r="N4146" s="3" t="n">
        <v>14</v>
      </c>
    </row>
    <row r="4147" customFormat="false" ht="15" hidden="false" customHeight="true" outlineLevel="0" collapsed="false">
      <c r="A4147" s="3" t="s">
        <v>8305</v>
      </c>
      <c r="B4147" s="3" t="s">
        <v>8306</v>
      </c>
      <c r="C4147" s="4" t="str">
        <f aca="false">VLOOKUP($B4147,'Product Master'!$A$2:$O$5991,7,FALSE())</f>
        <v>Beverages</v>
      </c>
      <c r="D4147" s="4" t="str">
        <f aca="false">VLOOKUP($B4147,'Product Master'!$A$2:$O$5991,8,FALSE())</f>
        <v>Carbonated Soft Drinks</v>
      </c>
      <c r="E4147" s="4" t="str">
        <f aca="false">VLOOKUP($B4147,'Product Master'!$A$2:$O$5991,5,FALSE())</f>
        <v>Clearspring Water</v>
      </c>
      <c r="F4147" s="4" t="str">
        <f aca="false">VLOOKUP($B4147,'Product Master'!$A$2:$O$5991,4,FALSE())</f>
        <v>Clearspring Water Cola, 6 pack bottles</v>
      </c>
      <c r="G4147" s="4" t="str">
        <f aca="false">VLOOKUP($B4147,'Product Master'!$A$2:$O$5991,9,FALSE())</f>
        <v>6 pack bottles</v>
      </c>
      <c r="H4147" s="5" t="s">
        <v>16</v>
      </c>
      <c r="I4147" s="6" t="n">
        <f aca="false">VLOOKUP($B4147,'Product Master'!$A$2:$O$5991,14,FALSE())</f>
        <v>5.89</v>
      </c>
      <c r="J4147" s="7" t="n">
        <f aca="false">VLOOKUP($B4147,'Product Master'!$A$2:$O$5991,13,FALSE())</f>
        <v>6</v>
      </c>
      <c r="K4147" s="7" t="str">
        <f aca="false">VLOOKUP($B4147,'Product Master'!$A$2:$O$5991,11,FALSE())</f>
        <v>N</v>
      </c>
      <c r="L4147" s="7" t="str">
        <f aca="false">VLOOKUP($B4147,'Product Master'!$A$2:$O$5991,12,FALSE())</f>
        <v>N</v>
      </c>
      <c r="M4147" s="3" t="n">
        <v>7</v>
      </c>
      <c r="N4147" s="3" t="n">
        <v>39</v>
      </c>
    </row>
    <row r="4148" customFormat="false" ht="15" hidden="false" customHeight="true" outlineLevel="0" collapsed="false">
      <c r="A4148" s="3" t="s">
        <v>8307</v>
      </c>
      <c r="B4148" s="3" t="s">
        <v>8308</v>
      </c>
      <c r="C4148" s="4" t="str">
        <f aca="false">VLOOKUP($B4148,'Product Master'!$A$2:$O$5991,7,FALSE())</f>
        <v>Beverages</v>
      </c>
      <c r="D4148" s="4" t="str">
        <f aca="false">VLOOKUP($B4148,'Product Master'!$A$2:$O$5991,8,FALSE())</f>
        <v>Carbonated Soft Drinks</v>
      </c>
      <c r="E4148" s="4" t="str">
        <f aca="false">VLOOKUP($B4148,'Product Master'!$A$2:$O$5991,5,FALSE())</f>
        <v>Harborline</v>
      </c>
      <c r="F4148" s="4" t="str">
        <f aca="false">VLOOKUP($B4148,'Product Master'!$A$2:$O$5991,4,FALSE())</f>
        <v>Harborline Diet Cola, 2 L</v>
      </c>
      <c r="G4148" s="4" t="str">
        <f aca="false">VLOOKUP($B4148,'Product Master'!$A$2:$O$5991,9,FALSE())</f>
        <v>2 L</v>
      </c>
      <c r="H4148" s="5" t="s">
        <v>16</v>
      </c>
      <c r="I4148" s="6" t="n">
        <f aca="false">VLOOKUP($B4148,'Product Master'!$A$2:$O$5991,14,FALSE())</f>
        <v>4.79</v>
      </c>
      <c r="J4148" s="7" t="n">
        <f aca="false">VLOOKUP($B4148,'Product Master'!$A$2:$O$5991,13,FALSE())</f>
        <v>1</v>
      </c>
      <c r="K4148" s="7" t="str">
        <f aca="false">VLOOKUP($B4148,'Product Master'!$A$2:$O$5991,11,FALSE())</f>
        <v>Y</v>
      </c>
      <c r="L4148" s="7" t="str">
        <f aca="false">VLOOKUP($B4148,'Product Master'!$A$2:$O$5991,12,FALSE())</f>
        <v>N</v>
      </c>
      <c r="M4148" s="3" t="n">
        <v>54</v>
      </c>
      <c r="N4148" s="3" t="n">
        <v>6</v>
      </c>
    </row>
    <row r="4149" customFormat="false" ht="15" hidden="false" customHeight="true" outlineLevel="0" collapsed="false">
      <c r="A4149" s="3" t="s">
        <v>8309</v>
      </c>
      <c r="B4149" s="3" t="s">
        <v>8310</v>
      </c>
      <c r="C4149" s="4" t="str">
        <f aca="false">VLOOKUP($B4149,'Product Master'!$A$2:$O$5991,7,FALSE())</f>
        <v>Beverages</v>
      </c>
      <c r="D4149" s="4" t="str">
        <f aca="false">VLOOKUP($B4149,'Product Master'!$A$2:$O$5991,8,FALSE())</f>
        <v>Carbonated Soft Drinks</v>
      </c>
      <c r="E4149" s="4" t="str">
        <f aca="false">VLOOKUP($B4149,'Product Master'!$A$2:$O$5991,5,FALSE())</f>
        <v>Orchard Press</v>
      </c>
      <c r="F4149" s="4" t="str">
        <f aca="false">VLOOKUP($B4149,'Product Master'!$A$2:$O$5991,4,FALSE())</f>
        <v>Orchard Press Orange Soda, 2 L</v>
      </c>
      <c r="G4149" s="4" t="str">
        <f aca="false">VLOOKUP($B4149,'Product Master'!$A$2:$O$5991,9,FALSE())</f>
        <v>2 L</v>
      </c>
      <c r="H4149" s="5" t="s">
        <v>16</v>
      </c>
      <c r="I4149" s="6" t="n">
        <f aca="false">VLOOKUP($B4149,'Product Master'!$A$2:$O$5991,14,FALSE())</f>
        <v>4.29</v>
      </c>
      <c r="J4149" s="7" t="n">
        <f aca="false">VLOOKUP($B4149,'Product Master'!$A$2:$O$5991,13,FALSE())</f>
        <v>24</v>
      </c>
      <c r="K4149" s="7" t="str">
        <f aca="false">VLOOKUP($B4149,'Product Master'!$A$2:$O$5991,11,FALSE())</f>
        <v>N</v>
      </c>
      <c r="L4149" s="7" t="str">
        <f aca="false">VLOOKUP($B4149,'Product Master'!$A$2:$O$5991,12,FALSE())</f>
        <v>N</v>
      </c>
      <c r="M4149" s="3" t="n">
        <v>116</v>
      </c>
      <c r="N4149" s="3" t="n">
        <v>21</v>
      </c>
    </row>
    <row r="4150" customFormat="false" ht="15" hidden="false" customHeight="true" outlineLevel="0" collapsed="false">
      <c r="A4150" s="3" t="s">
        <v>8311</v>
      </c>
      <c r="B4150" s="3" t="s">
        <v>8312</v>
      </c>
      <c r="C4150" s="4" t="str">
        <f aca="false">VLOOKUP($B4150,'Product Master'!$A$2:$O$5991,7,FALSE())</f>
        <v>Beverages</v>
      </c>
      <c r="D4150" s="4" t="str">
        <f aca="false">VLOOKUP($B4150,'Product Master'!$A$2:$O$5991,8,FALSE())</f>
        <v>Carbonated Soft Drinks</v>
      </c>
      <c r="E4150" s="4" t="str">
        <f aca="false">VLOOKUP($B4150,'Product Master'!$A$2:$O$5991,5,FALSE())</f>
        <v>Harborline</v>
      </c>
      <c r="F4150" s="4" t="str">
        <f aca="false">VLOOKUP($B4150,'Product Master'!$A$2:$O$5991,4,FALSE())</f>
        <v>Harborline Root Beer, 2 L</v>
      </c>
      <c r="G4150" s="4" t="str">
        <f aca="false">VLOOKUP($B4150,'Product Master'!$A$2:$O$5991,9,FALSE())</f>
        <v>2 L</v>
      </c>
      <c r="H4150" s="5" t="s">
        <v>16</v>
      </c>
      <c r="I4150" s="6" t="n">
        <f aca="false">VLOOKUP($B4150,'Product Master'!$A$2:$O$5991,14,FALSE())</f>
        <v>6.79</v>
      </c>
      <c r="J4150" s="7" t="n">
        <f aca="false">VLOOKUP($B4150,'Product Master'!$A$2:$O$5991,13,FALSE())</f>
        <v>4</v>
      </c>
      <c r="K4150" s="7" t="str">
        <f aca="false">VLOOKUP($B4150,'Product Master'!$A$2:$O$5991,11,FALSE())</f>
        <v>Y</v>
      </c>
      <c r="L4150" s="7" t="str">
        <f aca="false">VLOOKUP($B4150,'Product Master'!$A$2:$O$5991,12,FALSE())</f>
        <v>N</v>
      </c>
      <c r="M4150" s="3" t="n">
        <v>71</v>
      </c>
      <c r="N4150" s="3" t="n">
        <v>11</v>
      </c>
    </row>
    <row r="4151" customFormat="false" ht="15" hidden="false" customHeight="true" outlineLevel="0" collapsed="false">
      <c r="A4151" s="3" t="s">
        <v>8313</v>
      </c>
      <c r="B4151" s="3" t="s">
        <v>8314</v>
      </c>
      <c r="C4151" s="4" t="str">
        <f aca="false">VLOOKUP($B4151,'Product Master'!$A$2:$O$5991,7,FALSE())</f>
        <v>Beverages</v>
      </c>
      <c r="D4151" s="4" t="str">
        <f aca="false">VLOOKUP($B4151,'Product Master'!$A$2:$O$5991,8,FALSE())</f>
        <v>Carbonated Soft Drinks</v>
      </c>
      <c r="E4151" s="4" t="str">
        <f aca="false">VLOOKUP($B4151,'Product Master'!$A$2:$O$5991,5,FALSE())</f>
        <v>Harborline</v>
      </c>
      <c r="F4151" s="4" t="str">
        <f aca="false">VLOOKUP($B4151,'Product Master'!$A$2:$O$5991,4,FALSE())</f>
        <v>Harborline Lemon-Lime Soda, 20 oz</v>
      </c>
      <c r="G4151" s="4" t="str">
        <f aca="false">VLOOKUP($B4151,'Product Master'!$A$2:$O$5991,9,FALSE())</f>
        <v>20 oz</v>
      </c>
      <c r="H4151" s="5" t="s">
        <v>16</v>
      </c>
      <c r="I4151" s="6" t="n">
        <f aca="false">VLOOKUP($B4151,'Product Master'!$A$2:$O$5991,14,FALSE())</f>
        <v>3.39</v>
      </c>
      <c r="J4151" s="7" t="n">
        <f aca="false">VLOOKUP($B4151,'Product Master'!$A$2:$O$5991,13,FALSE())</f>
        <v>12</v>
      </c>
      <c r="K4151" s="7" t="str">
        <f aca="false">VLOOKUP($B4151,'Product Master'!$A$2:$O$5991,11,FALSE())</f>
        <v>Y</v>
      </c>
      <c r="L4151" s="7" t="str">
        <f aca="false">VLOOKUP($B4151,'Product Master'!$A$2:$O$5991,12,FALSE())</f>
        <v>N</v>
      </c>
      <c r="M4151" s="3" t="n">
        <v>136</v>
      </c>
      <c r="N4151" s="3" t="n">
        <v>25</v>
      </c>
    </row>
    <row r="4152" customFormat="false" ht="15" hidden="false" customHeight="true" outlineLevel="0" collapsed="false">
      <c r="A4152" s="3" t="s">
        <v>8315</v>
      </c>
      <c r="B4152" s="3" t="s">
        <v>8316</v>
      </c>
      <c r="C4152" s="4" t="str">
        <f aca="false">VLOOKUP($B4152,'Product Master'!$A$2:$O$5991,7,FALSE())</f>
        <v>Beverages</v>
      </c>
      <c r="D4152" s="4" t="str">
        <f aca="false">VLOOKUP($B4152,'Product Master'!$A$2:$O$5991,8,FALSE())</f>
        <v>Carbonated Soft Drinks</v>
      </c>
      <c r="E4152" s="4" t="str">
        <f aca="false">VLOOKUP($B4152,'Product Master'!$A$2:$O$5991,5,FALSE())</f>
        <v>Clearspring Water</v>
      </c>
      <c r="F4152" s="4" t="str">
        <f aca="false">VLOOKUP($B4152,'Product Master'!$A$2:$O$5991,4,FALSE())</f>
        <v>Clearspring Water Ginger Ale, 2 L</v>
      </c>
      <c r="G4152" s="4" t="str">
        <f aca="false">VLOOKUP($B4152,'Product Master'!$A$2:$O$5991,9,FALSE())</f>
        <v>2 L</v>
      </c>
      <c r="H4152" s="5" t="s">
        <v>16</v>
      </c>
      <c r="I4152" s="6" t="n">
        <f aca="false">VLOOKUP($B4152,'Product Master'!$A$2:$O$5991,14,FALSE())</f>
        <v>5.89</v>
      </c>
      <c r="J4152" s="7" t="n">
        <f aca="false">VLOOKUP($B4152,'Product Master'!$A$2:$O$5991,13,FALSE())</f>
        <v>24</v>
      </c>
      <c r="K4152" s="7" t="str">
        <f aca="false">VLOOKUP($B4152,'Product Master'!$A$2:$O$5991,11,FALSE())</f>
        <v>N</v>
      </c>
      <c r="L4152" s="7" t="str">
        <f aca="false">VLOOKUP($B4152,'Product Master'!$A$2:$O$5991,12,FALSE())</f>
        <v>N</v>
      </c>
      <c r="M4152" s="3" t="n">
        <v>35</v>
      </c>
      <c r="N4152" s="3" t="n">
        <v>32</v>
      </c>
    </row>
    <row r="4153" customFormat="false" ht="15" hidden="false" customHeight="true" outlineLevel="0" collapsed="false">
      <c r="A4153" s="3" t="s">
        <v>8317</v>
      </c>
      <c r="B4153" s="3" t="s">
        <v>8318</v>
      </c>
      <c r="C4153" s="4" t="str">
        <f aca="false">VLOOKUP($B4153,'Product Master'!$A$2:$O$5991,7,FALSE())</f>
        <v>Beverages</v>
      </c>
      <c r="D4153" s="4" t="str">
        <f aca="false">VLOOKUP($B4153,'Product Master'!$A$2:$O$5991,8,FALSE())</f>
        <v>Carbonated Soft Drinks</v>
      </c>
      <c r="E4153" s="4" t="str">
        <f aca="false">VLOOKUP($B4153,'Product Master'!$A$2:$O$5991,5,FALSE())</f>
        <v>Orchard Press</v>
      </c>
      <c r="F4153" s="4" t="str">
        <f aca="false">VLOOKUP($B4153,'Product Master'!$A$2:$O$5991,4,FALSE())</f>
        <v>Orchard Press Cola, 6 pack bottles</v>
      </c>
      <c r="G4153" s="4" t="str">
        <f aca="false">VLOOKUP($B4153,'Product Master'!$A$2:$O$5991,9,FALSE())</f>
        <v>6 pack bottles</v>
      </c>
      <c r="H4153" s="5" t="s">
        <v>16</v>
      </c>
      <c r="I4153" s="6" t="n">
        <f aca="false">VLOOKUP($B4153,'Product Master'!$A$2:$O$5991,14,FALSE())</f>
        <v>2.89</v>
      </c>
      <c r="J4153" s="7" t="n">
        <f aca="false">VLOOKUP($B4153,'Product Master'!$A$2:$O$5991,13,FALSE())</f>
        <v>1</v>
      </c>
      <c r="K4153" s="7" t="str">
        <f aca="false">VLOOKUP($B4153,'Product Master'!$A$2:$O$5991,11,FALSE())</f>
        <v>N</v>
      </c>
      <c r="L4153" s="7" t="str">
        <f aca="false">VLOOKUP($B4153,'Product Master'!$A$2:$O$5991,12,FALSE())</f>
        <v>N</v>
      </c>
      <c r="M4153" s="3" t="n">
        <v>74</v>
      </c>
      <c r="N4153" s="3" t="n">
        <v>8</v>
      </c>
    </row>
    <row r="4154" customFormat="false" ht="15" hidden="false" customHeight="true" outlineLevel="0" collapsed="false">
      <c r="A4154" s="3" t="s">
        <v>8319</v>
      </c>
      <c r="B4154" s="3" t="s">
        <v>8320</v>
      </c>
      <c r="C4154" s="4" t="str">
        <f aca="false">VLOOKUP($B4154,'Product Master'!$A$2:$O$5991,7,FALSE())</f>
        <v>Beverages</v>
      </c>
      <c r="D4154" s="4" t="str">
        <f aca="false">VLOOKUP($B4154,'Product Master'!$A$2:$O$5991,8,FALSE())</f>
        <v>Carbonated Soft Drinks</v>
      </c>
      <c r="E4154" s="4" t="str">
        <f aca="false">VLOOKUP($B4154,'Product Master'!$A$2:$O$5991,5,FALSE())</f>
        <v>Harborline</v>
      </c>
      <c r="F4154" s="4" t="str">
        <f aca="false">VLOOKUP($B4154,'Product Master'!$A$2:$O$5991,4,FALSE())</f>
        <v>Harborline Orange Soda, 12 pack cans</v>
      </c>
      <c r="G4154" s="4" t="str">
        <f aca="false">VLOOKUP($B4154,'Product Master'!$A$2:$O$5991,9,FALSE())</f>
        <v>12 pack cans</v>
      </c>
      <c r="H4154" s="5" t="s">
        <v>16</v>
      </c>
      <c r="I4154" s="6" t="n">
        <f aca="false">VLOOKUP($B4154,'Product Master'!$A$2:$O$5991,14,FALSE())</f>
        <v>5.99</v>
      </c>
      <c r="J4154" s="7" t="n">
        <f aca="false">VLOOKUP($B4154,'Product Master'!$A$2:$O$5991,13,FALSE())</f>
        <v>1</v>
      </c>
      <c r="K4154" s="7" t="str">
        <f aca="false">VLOOKUP($B4154,'Product Master'!$A$2:$O$5991,11,FALSE())</f>
        <v>Y</v>
      </c>
      <c r="L4154" s="7" t="str">
        <f aca="false">VLOOKUP($B4154,'Product Master'!$A$2:$O$5991,12,FALSE())</f>
        <v>N</v>
      </c>
      <c r="M4154" s="3" t="n">
        <v>77</v>
      </c>
      <c r="N4154" s="3" t="n">
        <v>5</v>
      </c>
    </row>
    <row r="4155" customFormat="false" ht="15" hidden="false" customHeight="true" outlineLevel="0" collapsed="false">
      <c r="A4155" s="3" t="s">
        <v>8321</v>
      </c>
      <c r="B4155" s="3" t="s">
        <v>8322</v>
      </c>
      <c r="C4155" s="4" t="str">
        <f aca="false">VLOOKUP($B4155,'Product Master'!$A$2:$O$5991,7,FALSE())</f>
        <v>Beverages</v>
      </c>
      <c r="D4155" s="4" t="str">
        <f aca="false">VLOOKUP($B4155,'Product Master'!$A$2:$O$5991,8,FALSE())</f>
        <v>Carbonated Soft Drinks</v>
      </c>
      <c r="E4155" s="4" t="str">
        <f aca="false">VLOOKUP($B4155,'Product Master'!$A$2:$O$5991,5,FALSE())</f>
        <v>Orchard Press</v>
      </c>
      <c r="F4155" s="4" t="str">
        <f aca="false">VLOOKUP($B4155,'Product Master'!$A$2:$O$5991,4,FALSE())</f>
        <v>Orchard Press Cola, 12 pack cans</v>
      </c>
      <c r="G4155" s="4" t="str">
        <f aca="false">VLOOKUP($B4155,'Product Master'!$A$2:$O$5991,9,FALSE())</f>
        <v>12 pack cans</v>
      </c>
      <c r="H4155" s="5" t="s">
        <v>16</v>
      </c>
      <c r="I4155" s="6" t="n">
        <f aca="false">VLOOKUP($B4155,'Product Master'!$A$2:$O$5991,14,FALSE())</f>
        <v>3.89</v>
      </c>
      <c r="J4155" s="7" t="n">
        <f aca="false">VLOOKUP($B4155,'Product Master'!$A$2:$O$5991,13,FALSE())</f>
        <v>1</v>
      </c>
      <c r="K4155" s="7" t="str">
        <f aca="false">VLOOKUP($B4155,'Product Master'!$A$2:$O$5991,11,FALSE())</f>
        <v>N</v>
      </c>
      <c r="L4155" s="7" t="str">
        <f aca="false">VLOOKUP($B4155,'Product Master'!$A$2:$O$5991,12,FALSE())</f>
        <v>N</v>
      </c>
      <c r="M4155" s="3" t="n">
        <v>81</v>
      </c>
      <c r="N4155" s="3" t="n">
        <v>7</v>
      </c>
    </row>
    <row r="4156" customFormat="false" ht="15" hidden="false" customHeight="true" outlineLevel="0" collapsed="false">
      <c r="A4156" s="3" t="s">
        <v>8323</v>
      </c>
      <c r="B4156" s="3" t="s">
        <v>8324</v>
      </c>
      <c r="C4156" s="4" t="str">
        <f aca="false">VLOOKUP($B4156,'Product Master'!$A$2:$O$5991,7,FALSE())</f>
        <v>Beverages</v>
      </c>
      <c r="D4156" s="4" t="str">
        <f aca="false">VLOOKUP($B4156,'Product Master'!$A$2:$O$5991,8,FALSE())</f>
        <v>Carbonated Soft Drinks</v>
      </c>
      <c r="E4156" s="4" t="str">
        <f aca="false">VLOOKUP($B4156,'Product Master'!$A$2:$O$5991,5,FALSE())</f>
        <v>Orchard Press</v>
      </c>
      <c r="F4156" s="4" t="str">
        <f aca="false">VLOOKUP($B4156,'Product Master'!$A$2:$O$5991,4,FALSE())</f>
        <v>Orchard Press Orange Soda, 12 pack cans</v>
      </c>
      <c r="G4156" s="4" t="str">
        <f aca="false">VLOOKUP($B4156,'Product Master'!$A$2:$O$5991,9,FALSE())</f>
        <v>12 pack cans</v>
      </c>
      <c r="H4156" s="5" t="s">
        <v>16</v>
      </c>
      <c r="I4156" s="6" t="n">
        <f aca="false">VLOOKUP($B4156,'Product Master'!$A$2:$O$5991,14,FALSE())</f>
        <v>3.99</v>
      </c>
      <c r="J4156" s="7" t="n">
        <f aca="false">VLOOKUP($B4156,'Product Master'!$A$2:$O$5991,13,FALSE())</f>
        <v>1</v>
      </c>
      <c r="K4156" s="7" t="str">
        <f aca="false">VLOOKUP($B4156,'Product Master'!$A$2:$O$5991,11,FALSE())</f>
        <v>N</v>
      </c>
      <c r="L4156" s="7" t="str">
        <f aca="false">VLOOKUP($B4156,'Product Master'!$A$2:$O$5991,12,FALSE())</f>
        <v>N</v>
      </c>
      <c r="M4156" s="3" t="n">
        <v>136</v>
      </c>
      <c r="N4156" s="3" t="n">
        <v>25</v>
      </c>
    </row>
    <row r="4157" customFormat="false" ht="15" hidden="false" customHeight="true" outlineLevel="0" collapsed="false">
      <c r="A4157" s="3" t="s">
        <v>8325</v>
      </c>
      <c r="B4157" s="3" t="s">
        <v>8326</v>
      </c>
      <c r="C4157" s="4" t="str">
        <f aca="false">VLOOKUP($B4157,'Product Master'!$A$2:$O$5991,7,FALSE())</f>
        <v>Beverages</v>
      </c>
      <c r="D4157" s="4" t="str">
        <f aca="false">VLOOKUP($B4157,'Product Master'!$A$2:$O$5991,8,FALSE())</f>
        <v>Carbonated Soft Drinks</v>
      </c>
      <c r="E4157" s="4" t="str">
        <f aca="false">VLOOKUP($B4157,'Product Master'!$A$2:$O$5991,5,FALSE())</f>
        <v>Clearspring Water</v>
      </c>
      <c r="F4157" s="4" t="str">
        <f aca="false">VLOOKUP($B4157,'Product Master'!$A$2:$O$5991,4,FALSE())</f>
        <v>Clearspring Water Root Beer, 20 oz</v>
      </c>
      <c r="G4157" s="4" t="str">
        <f aca="false">VLOOKUP($B4157,'Product Master'!$A$2:$O$5991,9,FALSE())</f>
        <v>20 oz</v>
      </c>
      <c r="H4157" s="5" t="s">
        <v>16</v>
      </c>
      <c r="I4157" s="6" t="n">
        <f aca="false">VLOOKUP($B4157,'Product Master'!$A$2:$O$5991,14,FALSE())</f>
        <v>5.39</v>
      </c>
      <c r="J4157" s="7" t="n">
        <f aca="false">VLOOKUP($B4157,'Product Master'!$A$2:$O$5991,13,FALSE())</f>
        <v>2</v>
      </c>
      <c r="K4157" s="7" t="str">
        <f aca="false">VLOOKUP($B4157,'Product Master'!$A$2:$O$5991,11,FALSE())</f>
        <v>N</v>
      </c>
      <c r="L4157" s="7" t="str">
        <f aca="false">VLOOKUP($B4157,'Product Master'!$A$2:$O$5991,12,FALSE())</f>
        <v>N</v>
      </c>
      <c r="M4157" s="3" t="n">
        <v>50</v>
      </c>
      <c r="N4157" s="3" t="n">
        <v>13</v>
      </c>
    </row>
    <row r="4158" customFormat="false" ht="15" hidden="false" customHeight="true" outlineLevel="0" collapsed="false">
      <c r="A4158" s="3" t="s">
        <v>8327</v>
      </c>
      <c r="B4158" s="3" t="s">
        <v>8328</v>
      </c>
      <c r="C4158" s="4" t="str">
        <f aca="false">VLOOKUP($B4158,'Product Master'!$A$2:$O$5991,7,FALSE())</f>
        <v>Beverages</v>
      </c>
      <c r="D4158" s="4" t="str">
        <f aca="false">VLOOKUP($B4158,'Product Master'!$A$2:$O$5991,8,FALSE())</f>
        <v>Carbonated Soft Drinks</v>
      </c>
      <c r="E4158" s="4" t="str">
        <f aca="false">VLOOKUP($B4158,'Product Master'!$A$2:$O$5991,5,FALSE())</f>
        <v>Orchard Press</v>
      </c>
      <c r="F4158" s="4" t="str">
        <f aca="false">VLOOKUP($B4158,'Product Master'!$A$2:$O$5991,4,FALSE())</f>
        <v>Orchard Press Root Beer, 20 oz</v>
      </c>
      <c r="G4158" s="4" t="str">
        <f aca="false">VLOOKUP($B4158,'Product Master'!$A$2:$O$5991,9,FALSE())</f>
        <v>20 oz</v>
      </c>
      <c r="H4158" s="5" t="s">
        <v>16</v>
      </c>
      <c r="I4158" s="6" t="n">
        <f aca="false">VLOOKUP($B4158,'Product Master'!$A$2:$O$5991,14,FALSE())</f>
        <v>6.39</v>
      </c>
      <c r="J4158" s="7" t="n">
        <f aca="false">VLOOKUP($B4158,'Product Master'!$A$2:$O$5991,13,FALSE())</f>
        <v>4</v>
      </c>
      <c r="K4158" s="7" t="str">
        <f aca="false">VLOOKUP($B4158,'Product Master'!$A$2:$O$5991,11,FALSE())</f>
        <v>N</v>
      </c>
      <c r="L4158" s="7" t="str">
        <f aca="false">VLOOKUP($B4158,'Product Master'!$A$2:$O$5991,12,FALSE())</f>
        <v>N</v>
      </c>
      <c r="M4158" s="3" t="n">
        <v>14</v>
      </c>
      <c r="N4158" s="3" t="n">
        <v>10</v>
      </c>
    </row>
    <row r="4159" customFormat="false" ht="15" hidden="false" customHeight="true" outlineLevel="0" collapsed="false">
      <c r="A4159" s="3" t="s">
        <v>8329</v>
      </c>
      <c r="B4159" s="3" t="s">
        <v>8330</v>
      </c>
      <c r="C4159" s="4" t="str">
        <f aca="false">VLOOKUP($B4159,'Product Master'!$A$2:$O$5991,7,FALSE())</f>
        <v>Beverages</v>
      </c>
      <c r="D4159" s="4" t="str">
        <f aca="false">VLOOKUP($B4159,'Product Master'!$A$2:$O$5991,8,FALSE())</f>
        <v>Carbonated Soft Drinks</v>
      </c>
      <c r="E4159" s="4" t="str">
        <f aca="false">VLOOKUP($B4159,'Product Master'!$A$2:$O$5991,5,FALSE())</f>
        <v>Fizzwell</v>
      </c>
      <c r="F4159" s="4" t="str">
        <f aca="false">VLOOKUP($B4159,'Product Master'!$A$2:$O$5991,4,FALSE())</f>
        <v>Fizzwell Ginger Ale, 6 pack bottles</v>
      </c>
      <c r="G4159" s="4" t="str">
        <f aca="false">VLOOKUP($B4159,'Product Master'!$A$2:$O$5991,9,FALSE())</f>
        <v>6 pack bottles</v>
      </c>
      <c r="H4159" s="5" t="s">
        <v>16</v>
      </c>
      <c r="I4159" s="6" t="n">
        <f aca="false">VLOOKUP($B4159,'Product Master'!$A$2:$O$5991,14,FALSE())</f>
        <v>4.79</v>
      </c>
      <c r="J4159" s="7" t="n">
        <f aca="false">VLOOKUP($B4159,'Product Master'!$A$2:$O$5991,13,FALSE())</f>
        <v>24</v>
      </c>
      <c r="K4159" s="7" t="str">
        <f aca="false">VLOOKUP($B4159,'Product Master'!$A$2:$O$5991,11,FALSE())</f>
        <v>N</v>
      </c>
      <c r="L4159" s="7" t="str">
        <f aca="false">VLOOKUP($B4159,'Product Master'!$A$2:$O$5991,12,FALSE())</f>
        <v>N</v>
      </c>
      <c r="M4159" s="3" t="n">
        <v>54</v>
      </c>
      <c r="N4159" s="3" t="n">
        <v>35</v>
      </c>
    </row>
    <row r="4160" customFormat="false" ht="15" hidden="false" customHeight="true" outlineLevel="0" collapsed="false">
      <c r="A4160" s="3" t="s">
        <v>8331</v>
      </c>
      <c r="B4160" s="3" t="s">
        <v>8332</v>
      </c>
      <c r="C4160" s="4" t="str">
        <f aca="false">VLOOKUP($B4160,'Product Master'!$A$2:$O$5991,7,FALSE())</f>
        <v>Beverages</v>
      </c>
      <c r="D4160" s="4" t="str">
        <f aca="false">VLOOKUP($B4160,'Product Master'!$A$2:$O$5991,8,FALSE())</f>
        <v>Carbonated Soft Drinks</v>
      </c>
      <c r="E4160" s="4" t="str">
        <f aca="false">VLOOKUP($B4160,'Product Master'!$A$2:$O$5991,5,FALSE())</f>
        <v>Clearspring Water</v>
      </c>
      <c r="F4160" s="4" t="str">
        <f aca="false">VLOOKUP($B4160,'Product Master'!$A$2:$O$5991,4,FALSE())</f>
        <v>Clearspring Water Orange Soda, 12 pack cans</v>
      </c>
      <c r="G4160" s="4" t="str">
        <f aca="false">VLOOKUP($B4160,'Product Master'!$A$2:$O$5991,9,FALSE())</f>
        <v>12 pack cans</v>
      </c>
      <c r="H4160" s="5" t="s">
        <v>16</v>
      </c>
      <c r="I4160" s="6" t="n">
        <f aca="false">VLOOKUP($B4160,'Product Master'!$A$2:$O$5991,14,FALSE())</f>
        <v>6.79</v>
      </c>
      <c r="J4160" s="7" t="n">
        <f aca="false">VLOOKUP($B4160,'Product Master'!$A$2:$O$5991,13,FALSE())</f>
        <v>6</v>
      </c>
      <c r="K4160" s="7" t="str">
        <f aca="false">VLOOKUP($B4160,'Product Master'!$A$2:$O$5991,11,FALSE())</f>
        <v>N</v>
      </c>
      <c r="L4160" s="7" t="str">
        <f aca="false">VLOOKUP($B4160,'Product Master'!$A$2:$O$5991,12,FALSE())</f>
        <v>N</v>
      </c>
      <c r="M4160" s="3" t="n">
        <v>86</v>
      </c>
      <c r="N4160" s="3" t="n">
        <v>22</v>
      </c>
    </row>
    <row r="4161" customFormat="false" ht="15" hidden="false" customHeight="true" outlineLevel="0" collapsed="false">
      <c r="A4161" s="3" t="s">
        <v>8333</v>
      </c>
      <c r="B4161" s="3" t="s">
        <v>8334</v>
      </c>
      <c r="C4161" s="4" t="str">
        <f aca="false">VLOOKUP($B4161,'Product Master'!$A$2:$O$5991,7,FALSE())</f>
        <v>Beverages</v>
      </c>
      <c r="D4161" s="4" t="str">
        <f aca="false">VLOOKUP($B4161,'Product Master'!$A$2:$O$5991,8,FALSE())</f>
        <v>Carbonated Soft Drinks</v>
      </c>
      <c r="E4161" s="4" t="str">
        <f aca="false">VLOOKUP($B4161,'Product Master'!$A$2:$O$5991,5,FALSE())</f>
        <v>Clearspring Water</v>
      </c>
      <c r="F4161" s="4" t="str">
        <f aca="false">VLOOKUP($B4161,'Product Master'!$A$2:$O$5991,4,FALSE())</f>
        <v>Clearspring Water Lemon-Lime Soda, 20 oz</v>
      </c>
      <c r="G4161" s="4" t="str">
        <f aca="false">VLOOKUP($B4161,'Product Master'!$A$2:$O$5991,9,FALSE())</f>
        <v>20 oz</v>
      </c>
      <c r="H4161" s="5" t="s">
        <v>16</v>
      </c>
      <c r="I4161" s="6" t="n">
        <f aca="false">VLOOKUP($B4161,'Product Master'!$A$2:$O$5991,14,FALSE())</f>
        <v>2.39</v>
      </c>
      <c r="J4161" s="7" t="n">
        <f aca="false">VLOOKUP($B4161,'Product Master'!$A$2:$O$5991,13,FALSE())</f>
        <v>24</v>
      </c>
      <c r="K4161" s="7" t="str">
        <f aca="false">VLOOKUP($B4161,'Product Master'!$A$2:$O$5991,11,FALSE())</f>
        <v>N</v>
      </c>
      <c r="L4161" s="7" t="str">
        <f aca="false">VLOOKUP($B4161,'Product Master'!$A$2:$O$5991,12,FALSE())</f>
        <v>N</v>
      </c>
      <c r="M4161" s="3" t="n">
        <v>116</v>
      </c>
      <c r="N4161" s="3" t="n">
        <v>31</v>
      </c>
    </row>
    <row r="4162" customFormat="false" ht="15" hidden="false" customHeight="true" outlineLevel="0" collapsed="false">
      <c r="A4162" s="3" t="s">
        <v>8335</v>
      </c>
      <c r="B4162" s="3" t="s">
        <v>8336</v>
      </c>
      <c r="C4162" s="4" t="str">
        <f aca="false">VLOOKUP($B4162,'Product Master'!$A$2:$O$5991,7,FALSE())</f>
        <v>Beverages</v>
      </c>
      <c r="D4162" s="4" t="str">
        <f aca="false">VLOOKUP($B4162,'Product Master'!$A$2:$O$5991,8,FALSE())</f>
        <v>Carbonated Soft Drinks</v>
      </c>
      <c r="E4162" s="4" t="str">
        <f aca="false">VLOOKUP($B4162,'Product Master'!$A$2:$O$5991,5,FALSE())</f>
        <v>Harborline</v>
      </c>
      <c r="F4162" s="4" t="str">
        <f aca="false">VLOOKUP($B4162,'Product Master'!$A$2:$O$5991,4,FALSE())</f>
        <v>Harborline Diet Cola, 12 pack cans</v>
      </c>
      <c r="G4162" s="4" t="str">
        <f aca="false">VLOOKUP($B4162,'Product Master'!$A$2:$O$5991,9,FALSE())</f>
        <v>12 pack cans</v>
      </c>
      <c r="H4162" s="5" t="s">
        <v>16</v>
      </c>
      <c r="I4162" s="6" t="n">
        <f aca="false">VLOOKUP($B4162,'Product Master'!$A$2:$O$5991,14,FALSE())</f>
        <v>2.99</v>
      </c>
      <c r="J4162" s="7" t="n">
        <f aca="false">VLOOKUP($B4162,'Product Master'!$A$2:$O$5991,13,FALSE())</f>
        <v>12</v>
      </c>
      <c r="K4162" s="7" t="str">
        <f aca="false">VLOOKUP($B4162,'Product Master'!$A$2:$O$5991,11,FALSE())</f>
        <v>Y</v>
      </c>
      <c r="L4162" s="7" t="str">
        <f aca="false">VLOOKUP($B4162,'Product Master'!$A$2:$O$5991,12,FALSE())</f>
        <v>N</v>
      </c>
      <c r="M4162" s="3" t="n">
        <v>144</v>
      </c>
      <c r="N4162" s="3" t="n">
        <v>39</v>
      </c>
    </row>
    <row r="4163" customFormat="false" ht="15" hidden="false" customHeight="true" outlineLevel="0" collapsed="false">
      <c r="A4163" s="3" t="s">
        <v>8337</v>
      </c>
      <c r="B4163" s="3" t="s">
        <v>8338</v>
      </c>
      <c r="C4163" s="4" t="str">
        <f aca="false">VLOOKUP($B4163,'Product Master'!$A$2:$O$5991,7,FALSE())</f>
        <v>Beverages</v>
      </c>
      <c r="D4163" s="4" t="str">
        <f aca="false">VLOOKUP($B4163,'Product Master'!$A$2:$O$5991,8,FALSE())</f>
        <v>Carbonated Soft Drinks</v>
      </c>
      <c r="E4163" s="4" t="str">
        <f aca="false">VLOOKUP($B4163,'Product Master'!$A$2:$O$5991,5,FALSE())</f>
        <v>Clearspring Water</v>
      </c>
      <c r="F4163" s="4" t="str">
        <f aca="false">VLOOKUP($B4163,'Product Master'!$A$2:$O$5991,4,FALSE())</f>
        <v>Clearspring Water Lemon-Lime Soda, 12 pack cans</v>
      </c>
      <c r="G4163" s="4" t="str">
        <f aca="false">VLOOKUP($B4163,'Product Master'!$A$2:$O$5991,9,FALSE())</f>
        <v>12 pack cans</v>
      </c>
      <c r="H4163" s="5" t="s">
        <v>16</v>
      </c>
      <c r="I4163" s="6" t="n">
        <f aca="false">VLOOKUP($B4163,'Product Master'!$A$2:$O$5991,14,FALSE())</f>
        <v>1.89</v>
      </c>
      <c r="J4163" s="7" t="n">
        <f aca="false">VLOOKUP($B4163,'Product Master'!$A$2:$O$5991,13,FALSE())</f>
        <v>1</v>
      </c>
      <c r="K4163" s="7" t="str">
        <f aca="false">VLOOKUP($B4163,'Product Master'!$A$2:$O$5991,11,FALSE())</f>
        <v>N</v>
      </c>
      <c r="L4163" s="7" t="str">
        <f aca="false">VLOOKUP($B4163,'Product Master'!$A$2:$O$5991,12,FALSE())</f>
        <v>N</v>
      </c>
      <c r="M4163" s="3" t="n">
        <v>60</v>
      </c>
      <c r="N4163" s="3" t="n">
        <v>22</v>
      </c>
    </row>
    <row r="4164" customFormat="false" ht="15" hidden="false" customHeight="true" outlineLevel="0" collapsed="false">
      <c r="A4164" s="3" t="s">
        <v>8339</v>
      </c>
      <c r="B4164" s="3" t="s">
        <v>8340</v>
      </c>
      <c r="C4164" s="4" t="str">
        <f aca="false">VLOOKUP($B4164,'Product Master'!$A$2:$O$5991,7,FALSE())</f>
        <v>Beverages</v>
      </c>
      <c r="D4164" s="4" t="str">
        <f aca="false">VLOOKUP($B4164,'Product Master'!$A$2:$O$5991,8,FALSE())</f>
        <v>Carbonated Soft Drinks</v>
      </c>
      <c r="E4164" s="4" t="str">
        <f aca="false">VLOOKUP($B4164,'Product Master'!$A$2:$O$5991,5,FALSE())</f>
        <v>Fizzwell</v>
      </c>
      <c r="F4164" s="4" t="str">
        <f aca="false">VLOOKUP($B4164,'Product Master'!$A$2:$O$5991,4,FALSE())</f>
        <v>Fizzwell Root Beer, 12 pack cans</v>
      </c>
      <c r="G4164" s="4" t="str">
        <f aca="false">VLOOKUP($B4164,'Product Master'!$A$2:$O$5991,9,FALSE())</f>
        <v>12 pack cans</v>
      </c>
      <c r="H4164" s="5" t="s">
        <v>16</v>
      </c>
      <c r="I4164" s="6" t="n">
        <f aca="false">VLOOKUP($B4164,'Product Master'!$A$2:$O$5991,14,FALSE())</f>
        <v>2.39</v>
      </c>
      <c r="J4164" s="7" t="n">
        <f aca="false">VLOOKUP($B4164,'Product Master'!$A$2:$O$5991,13,FALSE())</f>
        <v>2</v>
      </c>
      <c r="K4164" s="7" t="str">
        <f aca="false">VLOOKUP($B4164,'Product Master'!$A$2:$O$5991,11,FALSE())</f>
        <v>N</v>
      </c>
      <c r="L4164" s="7" t="str">
        <f aca="false">VLOOKUP($B4164,'Product Master'!$A$2:$O$5991,12,FALSE())</f>
        <v>N</v>
      </c>
      <c r="M4164" s="3" t="n">
        <v>76</v>
      </c>
      <c r="N4164" s="3" t="n">
        <v>26</v>
      </c>
    </row>
    <row r="4165" customFormat="false" ht="15" hidden="false" customHeight="true" outlineLevel="0" collapsed="false">
      <c r="A4165" s="3" t="s">
        <v>8341</v>
      </c>
      <c r="B4165" s="3" t="s">
        <v>8342</v>
      </c>
      <c r="C4165" s="4" t="str">
        <f aca="false">VLOOKUP($B4165,'Product Master'!$A$2:$O$5991,7,FALSE())</f>
        <v>Beverages</v>
      </c>
      <c r="D4165" s="4" t="str">
        <f aca="false">VLOOKUP($B4165,'Product Master'!$A$2:$O$5991,8,FALSE())</f>
        <v>Carbonated Soft Drinks</v>
      </c>
      <c r="E4165" s="4" t="str">
        <f aca="false">VLOOKUP($B4165,'Product Master'!$A$2:$O$5991,5,FALSE())</f>
        <v>Clearspring Water</v>
      </c>
      <c r="F4165" s="4" t="str">
        <f aca="false">VLOOKUP($B4165,'Product Master'!$A$2:$O$5991,4,FALSE())</f>
        <v>Clearspring Water Ginger Ale, 12 pack cans</v>
      </c>
      <c r="G4165" s="4" t="str">
        <f aca="false">VLOOKUP($B4165,'Product Master'!$A$2:$O$5991,9,FALSE())</f>
        <v>12 pack cans</v>
      </c>
      <c r="H4165" s="5" t="s">
        <v>16</v>
      </c>
      <c r="I4165" s="6" t="n">
        <f aca="false">VLOOKUP($B4165,'Product Master'!$A$2:$O$5991,14,FALSE())</f>
        <v>6.29</v>
      </c>
      <c r="J4165" s="7" t="n">
        <f aca="false">VLOOKUP($B4165,'Product Master'!$A$2:$O$5991,13,FALSE())</f>
        <v>2</v>
      </c>
      <c r="K4165" s="7" t="str">
        <f aca="false">VLOOKUP($B4165,'Product Master'!$A$2:$O$5991,11,FALSE())</f>
        <v>N</v>
      </c>
      <c r="L4165" s="7" t="str">
        <f aca="false">VLOOKUP($B4165,'Product Master'!$A$2:$O$5991,12,FALSE())</f>
        <v>N</v>
      </c>
      <c r="M4165" s="3" t="n">
        <v>34</v>
      </c>
      <c r="N4165" s="3" t="n">
        <v>40</v>
      </c>
    </row>
    <row r="4166" customFormat="false" ht="15" hidden="false" customHeight="true" outlineLevel="0" collapsed="false">
      <c r="A4166" s="3" t="s">
        <v>8343</v>
      </c>
      <c r="B4166" s="3" t="s">
        <v>8344</v>
      </c>
      <c r="C4166" s="4" t="str">
        <f aca="false">VLOOKUP($B4166,'Product Master'!$A$2:$O$5991,7,FALSE())</f>
        <v>Beverages</v>
      </c>
      <c r="D4166" s="4" t="str">
        <f aca="false">VLOOKUP($B4166,'Product Master'!$A$2:$O$5991,8,FALSE())</f>
        <v>Carbonated Soft Drinks</v>
      </c>
      <c r="E4166" s="4" t="str">
        <f aca="false">VLOOKUP($B4166,'Product Master'!$A$2:$O$5991,5,FALSE())</f>
        <v>Fizzwell</v>
      </c>
      <c r="F4166" s="4" t="str">
        <f aca="false">VLOOKUP($B4166,'Product Master'!$A$2:$O$5991,4,FALSE())</f>
        <v>Fizzwell Diet Cola, 6 pack bottles</v>
      </c>
      <c r="G4166" s="4" t="str">
        <f aca="false">VLOOKUP($B4166,'Product Master'!$A$2:$O$5991,9,FALSE())</f>
        <v>6 pack bottles</v>
      </c>
      <c r="H4166" s="5" t="s">
        <v>16</v>
      </c>
      <c r="I4166" s="6" t="n">
        <f aca="false">VLOOKUP($B4166,'Product Master'!$A$2:$O$5991,14,FALSE())</f>
        <v>6.49</v>
      </c>
      <c r="J4166" s="7" t="n">
        <f aca="false">VLOOKUP($B4166,'Product Master'!$A$2:$O$5991,13,FALSE())</f>
        <v>6</v>
      </c>
      <c r="K4166" s="7" t="str">
        <f aca="false">VLOOKUP($B4166,'Product Master'!$A$2:$O$5991,11,FALSE())</f>
        <v>N</v>
      </c>
      <c r="L4166" s="7" t="str">
        <f aca="false">VLOOKUP($B4166,'Product Master'!$A$2:$O$5991,12,FALSE())</f>
        <v>N</v>
      </c>
      <c r="M4166" s="3" t="n">
        <v>103</v>
      </c>
      <c r="N4166" s="3" t="n">
        <v>31</v>
      </c>
    </row>
    <row r="4167" customFormat="false" ht="15" hidden="false" customHeight="true" outlineLevel="0" collapsed="false">
      <c r="A4167" s="3" t="s">
        <v>8345</v>
      </c>
      <c r="B4167" s="3" t="s">
        <v>8346</v>
      </c>
      <c r="C4167" s="4" t="str">
        <f aca="false">VLOOKUP($B4167,'Product Master'!$A$2:$O$5991,7,FALSE())</f>
        <v>Beverages</v>
      </c>
      <c r="D4167" s="4" t="str">
        <f aca="false">VLOOKUP($B4167,'Product Master'!$A$2:$O$5991,8,FALSE())</f>
        <v>Carbonated Soft Drinks</v>
      </c>
      <c r="E4167" s="4" t="str">
        <f aca="false">VLOOKUP($B4167,'Product Master'!$A$2:$O$5991,5,FALSE())</f>
        <v>Fizzwell</v>
      </c>
      <c r="F4167" s="4" t="str">
        <f aca="false">VLOOKUP($B4167,'Product Master'!$A$2:$O$5991,4,FALSE())</f>
        <v>Fizzwell Orange Soda, 6 pack bottles</v>
      </c>
      <c r="G4167" s="4" t="str">
        <f aca="false">VLOOKUP($B4167,'Product Master'!$A$2:$O$5991,9,FALSE())</f>
        <v>6 pack bottles</v>
      </c>
      <c r="H4167" s="5" t="s">
        <v>16</v>
      </c>
      <c r="I4167" s="6" t="n">
        <f aca="false">VLOOKUP($B4167,'Product Master'!$A$2:$O$5991,14,FALSE())</f>
        <v>2.49</v>
      </c>
      <c r="J4167" s="7" t="n">
        <f aca="false">VLOOKUP($B4167,'Product Master'!$A$2:$O$5991,13,FALSE())</f>
        <v>12</v>
      </c>
      <c r="K4167" s="7" t="str">
        <f aca="false">VLOOKUP($B4167,'Product Master'!$A$2:$O$5991,11,FALSE())</f>
        <v>N</v>
      </c>
      <c r="L4167" s="7" t="str">
        <f aca="false">VLOOKUP($B4167,'Product Master'!$A$2:$O$5991,12,FALSE())</f>
        <v>N</v>
      </c>
      <c r="M4167" s="3" t="n">
        <v>87</v>
      </c>
      <c r="N4167" s="3" t="n">
        <v>6</v>
      </c>
    </row>
    <row r="4168" customFormat="false" ht="15" hidden="false" customHeight="true" outlineLevel="0" collapsed="false">
      <c r="A4168" s="3" t="s">
        <v>8347</v>
      </c>
      <c r="B4168" s="3" t="s">
        <v>8348</v>
      </c>
      <c r="C4168" s="4" t="str">
        <f aca="false">VLOOKUP($B4168,'Product Master'!$A$2:$O$5991,7,FALSE())</f>
        <v>Beverages</v>
      </c>
      <c r="D4168" s="4" t="str">
        <f aca="false">VLOOKUP($B4168,'Product Master'!$A$2:$O$5991,8,FALSE())</f>
        <v>Water</v>
      </c>
      <c r="E4168" s="4" t="str">
        <f aca="false">VLOOKUP($B4168,'Product Master'!$A$2:$O$5991,5,FALSE())</f>
        <v>Clearspring Water</v>
      </c>
      <c r="F4168" s="4" t="str">
        <f aca="false">VLOOKUP($B4168,'Product Master'!$A$2:$O$5991,4,FALSE())</f>
        <v>Clearspring Water Distilled Water, 24 pack</v>
      </c>
      <c r="G4168" s="4" t="str">
        <f aca="false">VLOOKUP($B4168,'Product Master'!$A$2:$O$5991,9,FALSE())</f>
        <v>24 pack</v>
      </c>
      <c r="H4168" s="5" t="s">
        <v>16</v>
      </c>
      <c r="I4168" s="6" t="n">
        <f aca="false">VLOOKUP($B4168,'Product Master'!$A$2:$O$5991,14,FALSE())</f>
        <v>1.89</v>
      </c>
      <c r="J4168" s="7" t="n">
        <f aca="false">VLOOKUP($B4168,'Product Master'!$A$2:$O$5991,13,FALSE())</f>
        <v>12</v>
      </c>
      <c r="K4168" s="7" t="str">
        <f aca="false">VLOOKUP($B4168,'Product Master'!$A$2:$O$5991,11,FALSE())</f>
        <v>N</v>
      </c>
      <c r="L4168" s="7" t="str">
        <f aca="false">VLOOKUP($B4168,'Product Master'!$A$2:$O$5991,12,FALSE())</f>
        <v>N</v>
      </c>
      <c r="M4168" s="3" t="n">
        <v>24</v>
      </c>
      <c r="N4168" s="3" t="n">
        <v>38</v>
      </c>
    </row>
    <row r="4169" customFormat="false" ht="15" hidden="false" customHeight="true" outlineLevel="0" collapsed="false">
      <c r="A4169" s="3" t="s">
        <v>8349</v>
      </c>
      <c r="B4169" s="3" t="s">
        <v>8350</v>
      </c>
      <c r="C4169" s="4" t="str">
        <f aca="false">VLOOKUP($B4169,'Product Master'!$A$2:$O$5991,7,FALSE())</f>
        <v>Beverages</v>
      </c>
      <c r="D4169" s="4" t="str">
        <f aca="false">VLOOKUP($B4169,'Product Master'!$A$2:$O$5991,8,FALSE())</f>
        <v>Water</v>
      </c>
      <c r="E4169" s="4" t="str">
        <f aca="false">VLOOKUP($B4169,'Product Master'!$A$2:$O$5991,5,FALSE())</f>
        <v>Fizzwell</v>
      </c>
      <c r="F4169" s="4" t="str">
        <f aca="false">VLOOKUP($B4169,'Product Master'!$A$2:$O$5991,4,FALSE())</f>
        <v>Fizzwell Flavored Water, 24 pack</v>
      </c>
      <c r="G4169" s="4" t="str">
        <f aca="false">VLOOKUP($B4169,'Product Master'!$A$2:$O$5991,9,FALSE())</f>
        <v>24 pack</v>
      </c>
      <c r="H4169" s="5" t="s">
        <v>16</v>
      </c>
      <c r="I4169" s="6" t="n">
        <f aca="false">VLOOKUP($B4169,'Product Master'!$A$2:$O$5991,14,FALSE())</f>
        <v>2.89</v>
      </c>
      <c r="J4169" s="7" t="n">
        <f aca="false">VLOOKUP($B4169,'Product Master'!$A$2:$O$5991,13,FALSE())</f>
        <v>6</v>
      </c>
      <c r="K4169" s="7" t="str">
        <f aca="false">VLOOKUP($B4169,'Product Master'!$A$2:$O$5991,11,FALSE())</f>
        <v>N</v>
      </c>
      <c r="L4169" s="7" t="str">
        <f aca="false">VLOOKUP($B4169,'Product Master'!$A$2:$O$5991,12,FALSE())</f>
        <v>N</v>
      </c>
      <c r="M4169" s="3" t="n">
        <v>86</v>
      </c>
      <c r="N4169" s="3" t="n">
        <v>29</v>
      </c>
    </row>
    <row r="4170" customFormat="false" ht="15" hidden="false" customHeight="true" outlineLevel="0" collapsed="false">
      <c r="A4170" s="3" t="s">
        <v>8351</v>
      </c>
      <c r="B4170" s="3" t="s">
        <v>8352</v>
      </c>
      <c r="C4170" s="4" t="str">
        <f aca="false">VLOOKUP($B4170,'Product Master'!$A$2:$O$5991,7,FALSE())</f>
        <v>Beverages</v>
      </c>
      <c r="D4170" s="4" t="str">
        <f aca="false">VLOOKUP($B4170,'Product Master'!$A$2:$O$5991,8,FALSE())</f>
        <v>Water</v>
      </c>
      <c r="E4170" s="4" t="str">
        <f aca="false">VLOOKUP($B4170,'Product Master'!$A$2:$O$5991,5,FALSE())</f>
        <v>Clearspring Water</v>
      </c>
      <c r="F4170" s="4" t="str">
        <f aca="false">VLOOKUP($B4170,'Product Master'!$A$2:$O$5991,4,FALSE())</f>
        <v>Clearspring Water Spring Water, 24 pack</v>
      </c>
      <c r="G4170" s="4" t="str">
        <f aca="false">VLOOKUP($B4170,'Product Master'!$A$2:$O$5991,9,FALSE())</f>
        <v>24 pack</v>
      </c>
      <c r="H4170" s="5" t="s">
        <v>16</v>
      </c>
      <c r="I4170" s="6" t="n">
        <f aca="false">VLOOKUP($B4170,'Product Master'!$A$2:$O$5991,14,FALSE())</f>
        <v>4.99</v>
      </c>
      <c r="J4170" s="7" t="n">
        <f aca="false">VLOOKUP($B4170,'Product Master'!$A$2:$O$5991,13,FALSE())</f>
        <v>12</v>
      </c>
      <c r="K4170" s="7" t="str">
        <f aca="false">VLOOKUP($B4170,'Product Master'!$A$2:$O$5991,11,FALSE())</f>
        <v>N</v>
      </c>
      <c r="L4170" s="7" t="str">
        <f aca="false">VLOOKUP($B4170,'Product Master'!$A$2:$O$5991,12,FALSE())</f>
        <v>N</v>
      </c>
      <c r="M4170" s="3" t="n">
        <v>5</v>
      </c>
      <c r="N4170" s="3" t="n">
        <v>3</v>
      </c>
    </row>
    <row r="4171" customFormat="false" ht="15" hidden="false" customHeight="true" outlineLevel="0" collapsed="false">
      <c r="A4171" s="3" t="s">
        <v>8353</v>
      </c>
      <c r="B4171" s="3" t="s">
        <v>8354</v>
      </c>
      <c r="C4171" s="4" t="str">
        <f aca="false">VLOOKUP($B4171,'Product Master'!$A$2:$O$5991,7,FALSE())</f>
        <v>Beverages</v>
      </c>
      <c r="D4171" s="4" t="str">
        <f aca="false">VLOOKUP($B4171,'Product Master'!$A$2:$O$5991,8,FALSE())</f>
        <v>Water</v>
      </c>
      <c r="E4171" s="4" t="str">
        <f aca="false">VLOOKUP($B4171,'Product Master'!$A$2:$O$5991,5,FALSE())</f>
        <v>Fizzwell</v>
      </c>
      <c r="F4171" s="4" t="str">
        <f aca="false">VLOOKUP($B4171,'Product Master'!$A$2:$O$5991,4,FALSE())</f>
        <v>Fizzwell Sparkling Water, 24 pack</v>
      </c>
      <c r="G4171" s="4" t="str">
        <f aca="false">VLOOKUP($B4171,'Product Master'!$A$2:$O$5991,9,FALSE())</f>
        <v>24 pack</v>
      </c>
      <c r="H4171" s="5" t="s">
        <v>16</v>
      </c>
      <c r="I4171" s="6" t="n">
        <f aca="false">VLOOKUP($B4171,'Product Master'!$A$2:$O$5991,14,FALSE())</f>
        <v>2.79</v>
      </c>
      <c r="J4171" s="7" t="n">
        <f aca="false">VLOOKUP($B4171,'Product Master'!$A$2:$O$5991,13,FALSE())</f>
        <v>12</v>
      </c>
      <c r="K4171" s="7" t="str">
        <f aca="false">VLOOKUP($B4171,'Product Master'!$A$2:$O$5991,11,FALSE())</f>
        <v>N</v>
      </c>
      <c r="L4171" s="7" t="str">
        <f aca="false">VLOOKUP($B4171,'Product Master'!$A$2:$O$5991,12,FALSE())</f>
        <v>N</v>
      </c>
      <c r="M4171" s="3" t="n">
        <v>97</v>
      </c>
      <c r="N4171" s="3" t="n">
        <v>17</v>
      </c>
    </row>
    <row r="4172" customFormat="false" ht="15" hidden="false" customHeight="true" outlineLevel="0" collapsed="false">
      <c r="A4172" s="3" t="s">
        <v>8355</v>
      </c>
      <c r="B4172" s="3" t="s">
        <v>8356</v>
      </c>
      <c r="C4172" s="4" t="str">
        <f aca="false">VLOOKUP($B4172,'Product Master'!$A$2:$O$5991,7,FALSE())</f>
        <v>Beverages</v>
      </c>
      <c r="D4172" s="4" t="str">
        <f aca="false">VLOOKUP($B4172,'Product Master'!$A$2:$O$5991,8,FALSE())</f>
        <v>Water</v>
      </c>
      <c r="E4172" s="4" t="str">
        <f aca="false">VLOOKUP($B4172,'Product Master'!$A$2:$O$5991,5,FALSE())</f>
        <v>Fizzwell</v>
      </c>
      <c r="F4172" s="4" t="str">
        <f aca="false">VLOOKUP($B4172,'Product Master'!$A$2:$O$5991,4,FALSE())</f>
        <v>Fizzwell Distilled Water, 24 pack</v>
      </c>
      <c r="G4172" s="4" t="str">
        <f aca="false">VLOOKUP($B4172,'Product Master'!$A$2:$O$5991,9,FALSE())</f>
        <v>24 pack</v>
      </c>
      <c r="H4172" s="5" t="s">
        <v>16</v>
      </c>
      <c r="I4172" s="6" t="n">
        <f aca="false">VLOOKUP($B4172,'Product Master'!$A$2:$O$5991,14,FALSE())</f>
        <v>1.29</v>
      </c>
      <c r="J4172" s="7" t="n">
        <f aca="false">VLOOKUP($B4172,'Product Master'!$A$2:$O$5991,13,FALSE())</f>
        <v>8</v>
      </c>
      <c r="K4172" s="7" t="str">
        <f aca="false">VLOOKUP($B4172,'Product Master'!$A$2:$O$5991,11,FALSE())</f>
        <v>N</v>
      </c>
      <c r="L4172" s="7" t="str">
        <f aca="false">VLOOKUP($B4172,'Product Master'!$A$2:$O$5991,12,FALSE())</f>
        <v>N</v>
      </c>
      <c r="M4172" s="3" t="n">
        <v>18</v>
      </c>
      <c r="N4172" s="3" t="n">
        <v>17</v>
      </c>
    </row>
    <row r="4173" customFormat="false" ht="15" hidden="false" customHeight="true" outlineLevel="0" collapsed="false">
      <c r="A4173" s="3" t="s">
        <v>8357</v>
      </c>
      <c r="B4173" s="3" t="s">
        <v>8358</v>
      </c>
      <c r="C4173" s="4" t="str">
        <f aca="false">VLOOKUP($B4173,'Product Master'!$A$2:$O$5991,7,FALSE())</f>
        <v>Beverages</v>
      </c>
      <c r="D4173" s="4" t="str">
        <f aca="false">VLOOKUP($B4173,'Product Master'!$A$2:$O$5991,8,FALSE())</f>
        <v>Water</v>
      </c>
      <c r="E4173" s="4" t="str">
        <f aca="false">VLOOKUP($B4173,'Product Master'!$A$2:$O$5991,5,FALSE())</f>
        <v>Orchard Press</v>
      </c>
      <c r="F4173" s="4" t="str">
        <f aca="false">VLOOKUP($B4173,'Product Master'!$A$2:$O$5991,4,FALSE())</f>
        <v>Orchard Press Spring Water, 1 gal</v>
      </c>
      <c r="G4173" s="4" t="str">
        <f aca="false">VLOOKUP($B4173,'Product Master'!$A$2:$O$5991,9,FALSE())</f>
        <v>1 gal</v>
      </c>
      <c r="H4173" s="5" t="s">
        <v>16</v>
      </c>
      <c r="I4173" s="6" t="n">
        <f aca="false">VLOOKUP($B4173,'Product Master'!$A$2:$O$5991,14,FALSE())</f>
        <v>2.39</v>
      </c>
      <c r="J4173" s="7" t="n">
        <f aca="false">VLOOKUP($B4173,'Product Master'!$A$2:$O$5991,13,FALSE())</f>
        <v>2</v>
      </c>
      <c r="K4173" s="7" t="str">
        <f aca="false">VLOOKUP($B4173,'Product Master'!$A$2:$O$5991,11,FALSE())</f>
        <v>N</v>
      </c>
      <c r="L4173" s="7" t="str">
        <f aca="false">VLOOKUP($B4173,'Product Master'!$A$2:$O$5991,12,FALSE())</f>
        <v>N</v>
      </c>
      <c r="M4173" s="3" t="n">
        <v>140</v>
      </c>
      <c r="N4173" s="3" t="n">
        <v>16</v>
      </c>
    </row>
    <row r="4174" customFormat="false" ht="15" hidden="false" customHeight="true" outlineLevel="0" collapsed="false">
      <c r="A4174" s="3" t="s">
        <v>8359</v>
      </c>
      <c r="B4174" s="3" t="s">
        <v>8360</v>
      </c>
      <c r="C4174" s="4" t="str">
        <f aca="false">VLOOKUP($B4174,'Product Master'!$A$2:$O$5991,7,FALSE())</f>
        <v>Beverages</v>
      </c>
      <c r="D4174" s="4" t="str">
        <f aca="false">VLOOKUP($B4174,'Product Master'!$A$2:$O$5991,8,FALSE())</f>
        <v>Water</v>
      </c>
      <c r="E4174" s="4" t="str">
        <f aca="false">VLOOKUP($B4174,'Product Master'!$A$2:$O$5991,5,FALSE())</f>
        <v>Orchard Press</v>
      </c>
      <c r="F4174" s="4" t="str">
        <f aca="false">VLOOKUP($B4174,'Product Master'!$A$2:$O$5991,4,FALSE())</f>
        <v>Orchard Press Distilled Water, 8 pack</v>
      </c>
      <c r="G4174" s="4" t="str">
        <f aca="false">VLOOKUP($B4174,'Product Master'!$A$2:$O$5991,9,FALSE())</f>
        <v>8 pack</v>
      </c>
      <c r="H4174" s="5" t="s">
        <v>16</v>
      </c>
      <c r="I4174" s="6" t="n">
        <f aca="false">VLOOKUP($B4174,'Product Master'!$A$2:$O$5991,14,FALSE())</f>
        <v>1.39</v>
      </c>
      <c r="J4174" s="7" t="n">
        <f aca="false">VLOOKUP($B4174,'Product Master'!$A$2:$O$5991,13,FALSE())</f>
        <v>24</v>
      </c>
      <c r="K4174" s="7" t="str">
        <f aca="false">VLOOKUP($B4174,'Product Master'!$A$2:$O$5991,11,FALSE())</f>
        <v>N</v>
      </c>
      <c r="L4174" s="7" t="str">
        <f aca="false">VLOOKUP($B4174,'Product Master'!$A$2:$O$5991,12,FALSE())</f>
        <v>N</v>
      </c>
      <c r="M4174" s="3" t="n">
        <v>16</v>
      </c>
      <c r="N4174" s="3" t="n">
        <v>34</v>
      </c>
    </row>
    <row r="4175" customFormat="false" ht="15" hidden="false" customHeight="true" outlineLevel="0" collapsed="false">
      <c r="A4175" s="3" t="s">
        <v>8361</v>
      </c>
      <c r="B4175" s="3" t="s">
        <v>8362</v>
      </c>
      <c r="C4175" s="4" t="str">
        <f aca="false">VLOOKUP($B4175,'Product Master'!$A$2:$O$5991,7,FALSE())</f>
        <v>Beverages</v>
      </c>
      <c r="D4175" s="4" t="str">
        <f aca="false">VLOOKUP($B4175,'Product Master'!$A$2:$O$5991,8,FALSE())</f>
        <v>Water</v>
      </c>
      <c r="E4175" s="4" t="str">
        <f aca="false">VLOOKUP($B4175,'Product Master'!$A$2:$O$5991,5,FALSE())</f>
        <v>Orchard Press</v>
      </c>
      <c r="F4175" s="4" t="str">
        <f aca="false">VLOOKUP($B4175,'Product Master'!$A$2:$O$5991,4,FALSE())</f>
        <v>Orchard Press Distilled Water, 24 pack</v>
      </c>
      <c r="G4175" s="4" t="str">
        <f aca="false">VLOOKUP($B4175,'Product Master'!$A$2:$O$5991,9,FALSE())</f>
        <v>24 pack</v>
      </c>
      <c r="H4175" s="5" t="s">
        <v>16</v>
      </c>
      <c r="I4175" s="6" t="n">
        <f aca="false">VLOOKUP($B4175,'Product Master'!$A$2:$O$5991,14,FALSE())</f>
        <v>2.79</v>
      </c>
      <c r="J4175" s="7" t="n">
        <f aca="false">VLOOKUP($B4175,'Product Master'!$A$2:$O$5991,13,FALSE())</f>
        <v>4</v>
      </c>
      <c r="K4175" s="7" t="str">
        <f aca="false">VLOOKUP($B4175,'Product Master'!$A$2:$O$5991,11,FALSE())</f>
        <v>N</v>
      </c>
      <c r="L4175" s="7" t="str">
        <f aca="false">VLOOKUP($B4175,'Product Master'!$A$2:$O$5991,12,FALSE())</f>
        <v>N</v>
      </c>
      <c r="M4175" s="3" t="n">
        <v>63</v>
      </c>
      <c r="N4175" s="3" t="n">
        <v>28</v>
      </c>
    </row>
    <row r="4176" customFormat="false" ht="15" hidden="false" customHeight="true" outlineLevel="0" collapsed="false">
      <c r="A4176" s="3" t="s">
        <v>8363</v>
      </c>
      <c r="B4176" s="3" t="s">
        <v>8364</v>
      </c>
      <c r="C4176" s="4" t="str">
        <f aca="false">VLOOKUP($B4176,'Product Master'!$A$2:$O$5991,7,FALSE())</f>
        <v>Beverages</v>
      </c>
      <c r="D4176" s="4" t="str">
        <f aca="false">VLOOKUP($B4176,'Product Master'!$A$2:$O$5991,8,FALSE())</f>
        <v>Water</v>
      </c>
      <c r="E4176" s="4" t="str">
        <f aca="false">VLOOKUP($B4176,'Product Master'!$A$2:$O$5991,5,FALSE())</f>
        <v>Fizzwell</v>
      </c>
      <c r="F4176" s="4" t="str">
        <f aca="false">VLOOKUP($B4176,'Product Master'!$A$2:$O$5991,4,FALSE())</f>
        <v>Fizzwell Distilled Water, 8 pack</v>
      </c>
      <c r="G4176" s="4" t="str">
        <f aca="false">VLOOKUP($B4176,'Product Master'!$A$2:$O$5991,9,FALSE())</f>
        <v>8 pack</v>
      </c>
      <c r="H4176" s="5" t="s">
        <v>16</v>
      </c>
      <c r="I4176" s="6" t="n">
        <f aca="false">VLOOKUP($B4176,'Product Master'!$A$2:$O$5991,14,FALSE())</f>
        <v>1.89</v>
      </c>
      <c r="J4176" s="7" t="n">
        <f aca="false">VLOOKUP($B4176,'Product Master'!$A$2:$O$5991,13,FALSE())</f>
        <v>6</v>
      </c>
      <c r="K4176" s="7" t="str">
        <f aca="false">VLOOKUP($B4176,'Product Master'!$A$2:$O$5991,11,FALSE())</f>
        <v>N</v>
      </c>
      <c r="L4176" s="7" t="str">
        <f aca="false">VLOOKUP($B4176,'Product Master'!$A$2:$O$5991,12,FALSE())</f>
        <v>N</v>
      </c>
      <c r="M4176" s="3" t="n">
        <v>144</v>
      </c>
      <c r="N4176" s="3" t="n">
        <v>20</v>
      </c>
    </row>
    <row r="4177" customFormat="false" ht="15" hidden="false" customHeight="true" outlineLevel="0" collapsed="false">
      <c r="A4177" s="3" t="s">
        <v>8365</v>
      </c>
      <c r="B4177" s="3" t="s">
        <v>8366</v>
      </c>
      <c r="C4177" s="4" t="str">
        <f aca="false">VLOOKUP($B4177,'Product Master'!$A$2:$O$5991,7,FALSE())</f>
        <v>Beverages</v>
      </c>
      <c r="D4177" s="4" t="str">
        <f aca="false">VLOOKUP($B4177,'Product Master'!$A$2:$O$5991,8,FALSE())</f>
        <v>Water</v>
      </c>
      <c r="E4177" s="4" t="str">
        <f aca="false">VLOOKUP($B4177,'Product Master'!$A$2:$O$5991,5,FALSE())</f>
        <v>Orchard Press</v>
      </c>
      <c r="F4177" s="4" t="str">
        <f aca="false">VLOOKUP($B4177,'Product Master'!$A$2:$O$5991,4,FALSE())</f>
        <v>Orchard Press Sparkling Water, 24 pack</v>
      </c>
      <c r="G4177" s="4" t="str">
        <f aca="false">VLOOKUP($B4177,'Product Master'!$A$2:$O$5991,9,FALSE())</f>
        <v>24 pack</v>
      </c>
      <c r="H4177" s="5" t="s">
        <v>16</v>
      </c>
      <c r="I4177" s="6" t="n">
        <f aca="false">VLOOKUP($B4177,'Product Master'!$A$2:$O$5991,14,FALSE())</f>
        <v>3.89</v>
      </c>
      <c r="J4177" s="7" t="n">
        <f aca="false">VLOOKUP($B4177,'Product Master'!$A$2:$O$5991,13,FALSE())</f>
        <v>2</v>
      </c>
      <c r="K4177" s="7" t="str">
        <f aca="false">VLOOKUP($B4177,'Product Master'!$A$2:$O$5991,11,FALSE())</f>
        <v>N</v>
      </c>
      <c r="L4177" s="7" t="str">
        <f aca="false">VLOOKUP($B4177,'Product Master'!$A$2:$O$5991,12,FALSE())</f>
        <v>N</v>
      </c>
      <c r="M4177" s="3" t="n">
        <v>66</v>
      </c>
      <c r="N4177" s="3" t="n">
        <v>9</v>
      </c>
    </row>
    <row r="4178" customFormat="false" ht="15" hidden="false" customHeight="true" outlineLevel="0" collapsed="false">
      <c r="A4178" s="3" t="s">
        <v>8367</v>
      </c>
      <c r="B4178" s="3" t="s">
        <v>8368</v>
      </c>
      <c r="C4178" s="4" t="str">
        <f aca="false">VLOOKUP($B4178,'Product Master'!$A$2:$O$5991,7,FALSE())</f>
        <v>Beverages</v>
      </c>
      <c r="D4178" s="4" t="str">
        <f aca="false">VLOOKUP($B4178,'Product Master'!$A$2:$O$5991,8,FALSE())</f>
        <v>Water</v>
      </c>
      <c r="E4178" s="4" t="str">
        <f aca="false">VLOOKUP($B4178,'Product Master'!$A$2:$O$5991,5,FALSE())</f>
        <v>Fizzwell</v>
      </c>
      <c r="F4178" s="4" t="str">
        <f aca="false">VLOOKUP($B4178,'Product Master'!$A$2:$O$5991,4,FALSE())</f>
        <v>Fizzwell Spring Water, 8 pack</v>
      </c>
      <c r="G4178" s="4" t="str">
        <f aca="false">VLOOKUP($B4178,'Product Master'!$A$2:$O$5991,9,FALSE())</f>
        <v>8 pack</v>
      </c>
      <c r="H4178" s="5" t="s">
        <v>16</v>
      </c>
      <c r="I4178" s="6" t="n">
        <f aca="false">VLOOKUP($B4178,'Product Master'!$A$2:$O$5991,14,FALSE())</f>
        <v>5.89</v>
      </c>
      <c r="J4178" s="7" t="n">
        <f aca="false">VLOOKUP($B4178,'Product Master'!$A$2:$O$5991,13,FALSE())</f>
        <v>8</v>
      </c>
      <c r="K4178" s="7" t="str">
        <f aca="false">VLOOKUP($B4178,'Product Master'!$A$2:$O$5991,11,FALSE())</f>
        <v>N</v>
      </c>
      <c r="L4178" s="7" t="str">
        <f aca="false">VLOOKUP($B4178,'Product Master'!$A$2:$O$5991,12,FALSE())</f>
        <v>N</v>
      </c>
      <c r="M4178" s="3" t="n">
        <v>53</v>
      </c>
      <c r="N4178" s="3" t="n">
        <v>27</v>
      </c>
    </row>
    <row r="4179" customFormat="false" ht="15" hidden="false" customHeight="true" outlineLevel="0" collapsed="false">
      <c r="A4179" s="3" t="s">
        <v>8369</v>
      </c>
      <c r="B4179" s="3" t="s">
        <v>8370</v>
      </c>
      <c r="C4179" s="4" t="str">
        <f aca="false">VLOOKUP($B4179,'Product Master'!$A$2:$O$5991,7,FALSE())</f>
        <v>Beverages</v>
      </c>
      <c r="D4179" s="4" t="str">
        <f aca="false">VLOOKUP($B4179,'Product Master'!$A$2:$O$5991,8,FALSE())</f>
        <v>Water</v>
      </c>
      <c r="E4179" s="4" t="str">
        <f aca="false">VLOOKUP($B4179,'Product Master'!$A$2:$O$5991,5,FALSE())</f>
        <v>Clearspring Water</v>
      </c>
      <c r="F4179" s="4" t="str">
        <f aca="false">VLOOKUP($B4179,'Product Master'!$A$2:$O$5991,4,FALSE())</f>
        <v>Clearspring Water Sparkling Water, 8 pack</v>
      </c>
      <c r="G4179" s="4" t="str">
        <f aca="false">VLOOKUP($B4179,'Product Master'!$A$2:$O$5991,9,FALSE())</f>
        <v>8 pack</v>
      </c>
      <c r="H4179" s="5" t="s">
        <v>16</v>
      </c>
      <c r="I4179" s="6" t="n">
        <f aca="false">VLOOKUP($B4179,'Product Master'!$A$2:$O$5991,14,FALSE())</f>
        <v>1.99</v>
      </c>
      <c r="J4179" s="7" t="n">
        <f aca="false">VLOOKUP($B4179,'Product Master'!$A$2:$O$5991,13,FALSE())</f>
        <v>24</v>
      </c>
      <c r="K4179" s="7" t="str">
        <f aca="false">VLOOKUP($B4179,'Product Master'!$A$2:$O$5991,11,FALSE())</f>
        <v>N</v>
      </c>
      <c r="L4179" s="7" t="str">
        <f aca="false">VLOOKUP($B4179,'Product Master'!$A$2:$O$5991,12,FALSE())</f>
        <v>N</v>
      </c>
      <c r="M4179" s="3" t="n">
        <v>40</v>
      </c>
      <c r="N4179" s="3" t="n">
        <v>11</v>
      </c>
    </row>
    <row r="4180" customFormat="false" ht="15" hidden="false" customHeight="true" outlineLevel="0" collapsed="false">
      <c r="A4180" s="3" t="s">
        <v>8371</v>
      </c>
      <c r="B4180" s="3" t="s">
        <v>8372</v>
      </c>
      <c r="C4180" s="4" t="str">
        <f aca="false">VLOOKUP($B4180,'Product Master'!$A$2:$O$5991,7,FALSE())</f>
        <v>Beverages</v>
      </c>
      <c r="D4180" s="4" t="str">
        <f aca="false">VLOOKUP($B4180,'Product Master'!$A$2:$O$5991,8,FALSE())</f>
        <v>Water</v>
      </c>
      <c r="E4180" s="4" t="str">
        <f aca="false">VLOOKUP($B4180,'Product Master'!$A$2:$O$5991,5,FALSE())</f>
        <v>Fizzwell</v>
      </c>
      <c r="F4180" s="4" t="str">
        <f aca="false">VLOOKUP($B4180,'Product Master'!$A$2:$O$5991,4,FALSE())</f>
        <v>Fizzwell Spring Water, 24 pack</v>
      </c>
      <c r="G4180" s="4" t="str">
        <f aca="false">VLOOKUP($B4180,'Product Master'!$A$2:$O$5991,9,FALSE())</f>
        <v>24 pack</v>
      </c>
      <c r="H4180" s="5" t="s">
        <v>16</v>
      </c>
      <c r="I4180" s="6" t="n">
        <f aca="false">VLOOKUP($B4180,'Product Master'!$A$2:$O$5991,14,FALSE())</f>
        <v>5.89</v>
      </c>
      <c r="J4180" s="7" t="n">
        <f aca="false">VLOOKUP($B4180,'Product Master'!$A$2:$O$5991,13,FALSE())</f>
        <v>1</v>
      </c>
      <c r="K4180" s="7" t="str">
        <f aca="false">VLOOKUP($B4180,'Product Master'!$A$2:$O$5991,11,FALSE())</f>
        <v>N</v>
      </c>
      <c r="L4180" s="7" t="str">
        <f aca="false">VLOOKUP($B4180,'Product Master'!$A$2:$O$5991,12,FALSE())</f>
        <v>N</v>
      </c>
      <c r="M4180" s="3" t="n">
        <v>35</v>
      </c>
      <c r="N4180" s="3" t="n">
        <v>12</v>
      </c>
    </row>
    <row r="4181" customFormat="false" ht="15" hidden="false" customHeight="true" outlineLevel="0" collapsed="false">
      <c r="A4181" s="3" t="s">
        <v>8373</v>
      </c>
      <c r="B4181" s="3" t="s">
        <v>8374</v>
      </c>
      <c r="C4181" s="4" t="str">
        <f aca="false">VLOOKUP($B4181,'Product Master'!$A$2:$O$5991,7,FALSE())</f>
        <v>Beverages</v>
      </c>
      <c r="D4181" s="4" t="str">
        <f aca="false">VLOOKUP($B4181,'Product Master'!$A$2:$O$5991,8,FALSE())</f>
        <v>Water</v>
      </c>
      <c r="E4181" s="4" t="str">
        <f aca="false">VLOOKUP($B4181,'Product Master'!$A$2:$O$5991,5,FALSE())</f>
        <v>Orchard Press</v>
      </c>
      <c r="F4181" s="4" t="str">
        <f aca="false">VLOOKUP($B4181,'Product Master'!$A$2:$O$5991,4,FALSE())</f>
        <v>Orchard Press Spring Water, 8 pack</v>
      </c>
      <c r="G4181" s="4" t="str">
        <f aca="false">VLOOKUP($B4181,'Product Master'!$A$2:$O$5991,9,FALSE())</f>
        <v>8 pack</v>
      </c>
      <c r="H4181" s="5" t="s">
        <v>16</v>
      </c>
      <c r="I4181" s="6" t="n">
        <f aca="false">VLOOKUP($B4181,'Product Master'!$A$2:$O$5991,14,FALSE())</f>
        <v>3.89</v>
      </c>
      <c r="J4181" s="7" t="n">
        <f aca="false">VLOOKUP($B4181,'Product Master'!$A$2:$O$5991,13,FALSE())</f>
        <v>6</v>
      </c>
      <c r="K4181" s="7" t="str">
        <f aca="false">VLOOKUP($B4181,'Product Master'!$A$2:$O$5991,11,FALSE())</f>
        <v>N</v>
      </c>
      <c r="L4181" s="7" t="str">
        <f aca="false">VLOOKUP($B4181,'Product Master'!$A$2:$O$5991,12,FALSE())</f>
        <v>N</v>
      </c>
      <c r="M4181" s="3" t="n">
        <v>39</v>
      </c>
      <c r="N4181" s="3" t="n">
        <v>3</v>
      </c>
    </row>
    <row r="4182" customFormat="false" ht="15" hidden="false" customHeight="true" outlineLevel="0" collapsed="false">
      <c r="A4182" s="3" t="s">
        <v>8375</v>
      </c>
      <c r="B4182" s="3" t="s">
        <v>8376</v>
      </c>
      <c r="C4182" s="4" t="str">
        <f aca="false">VLOOKUP($B4182,'Product Master'!$A$2:$O$5991,7,FALSE())</f>
        <v>Beverages</v>
      </c>
      <c r="D4182" s="4" t="str">
        <f aca="false">VLOOKUP($B4182,'Product Master'!$A$2:$O$5991,8,FALSE())</f>
        <v>Water</v>
      </c>
      <c r="E4182" s="4" t="str">
        <f aca="false">VLOOKUP($B4182,'Product Master'!$A$2:$O$5991,5,FALSE())</f>
        <v>Clearspring Water</v>
      </c>
      <c r="F4182" s="4" t="str">
        <f aca="false">VLOOKUP($B4182,'Product Master'!$A$2:$O$5991,4,FALSE())</f>
        <v>Clearspring Water Sparkling Water, 24 pack</v>
      </c>
      <c r="G4182" s="4" t="str">
        <f aca="false">VLOOKUP($B4182,'Product Master'!$A$2:$O$5991,9,FALSE())</f>
        <v>24 pack</v>
      </c>
      <c r="H4182" s="5" t="s">
        <v>16</v>
      </c>
      <c r="I4182" s="6" t="n">
        <f aca="false">VLOOKUP($B4182,'Product Master'!$A$2:$O$5991,14,FALSE())</f>
        <v>5.89</v>
      </c>
      <c r="J4182" s="7" t="n">
        <f aca="false">VLOOKUP($B4182,'Product Master'!$A$2:$O$5991,13,FALSE())</f>
        <v>8</v>
      </c>
      <c r="K4182" s="7" t="str">
        <f aca="false">VLOOKUP($B4182,'Product Master'!$A$2:$O$5991,11,FALSE())</f>
        <v>N</v>
      </c>
      <c r="L4182" s="7" t="str">
        <f aca="false">VLOOKUP($B4182,'Product Master'!$A$2:$O$5991,12,FALSE())</f>
        <v>N</v>
      </c>
      <c r="M4182" s="3" t="n">
        <v>95</v>
      </c>
      <c r="N4182" s="3" t="n">
        <v>3</v>
      </c>
    </row>
    <row r="4183" customFormat="false" ht="15" hidden="false" customHeight="true" outlineLevel="0" collapsed="false">
      <c r="A4183" s="3" t="s">
        <v>8377</v>
      </c>
      <c r="B4183" s="3" t="s">
        <v>8378</v>
      </c>
      <c r="C4183" s="4" t="str">
        <f aca="false">VLOOKUP($B4183,'Product Master'!$A$2:$O$5991,7,FALSE())</f>
        <v>Beverages</v>
      </c>
      <c r="D4183" s="4" t="str">
        <f aca="false">VLOOKUP($B4183,'Product Master'!$A$2:$O$5991,8,FALSE())</f>
        <v>Water</v>
      </c>
      <c r="E4183" s="4" t="str">
        <f aca="false">VLOOKUP($B4183,'Product Master'!$A$2:$O$5991,5,FALSE())</f>
        <v>Clearspring Water</v>
      </c>
      <c r="F4183" s="4" t="str">
        <f aca="false">VLOOKUP($B4183,'Product Master'!$A$2:$O$5991,4,FALSE())</f>
        <v>Clearspring Water Spring Water, 1 gal</v>
      </c>
      <c r="G4183" s="4" t="str">
        <f aca="false">VLOOKUP($B4183,'Product Master'!$A$2:$O$5991,9,FALSE())</f>
        <v>1 gal</v>
      </c>
      <c r="H4183" s="5" t="s">
        <v>16</v>
      </c>
      <c r="I4183" s="6" t="n">
        <f aca="false">VLOOKUP($B4183,'Product Master'!$A$2:$O$5991,14,FALSE())</f>
        <v>5.29</v>
      </c>
      <c r="J4183" s="7" t="n">
        <f aca="false">VLOOKUP($B4183,'Product Master'!$A$2:$O$5991,13,FALSE())</f>
        <v>8</v>
      </c>
      <c r="K4183" s="7" t="str">
        <f aca="false">VLOOKUP($B4183,'Product Master'!$A$2:$O$5991,11,FALSE())</f>
        <v>N</v>
      </c>
      <c r="L4183" s="7" t="str">
        <f aca="false">VLOOKUP($B4183,'Product Master'!$A$2:$O$5991,12,FALSE())</f>
        <v>N</v>
      </c>
      <c r="M4183" s="3" t="n">
        <v>106</v>
      </c>
      <c r="N4183" s="3" t="n">
        <v>31</v>
      </c>
    </row>
    <row r="4184" customFormat="false" ht="15" hidden="false" customHeight="true" outlineLevel="0" collapsed="false">
      <c r="A4184" s="3" t="s">
        <v>8379</v>
      </c>
      <c r="B4184" s="3" t="s">
        <v>8380</v>
      </c>
      <c r="C4184" s="4" t="str">
        <f aca="false">VLOOKUP($B4184,'Product Master'!$A$2:$O$5991,7,FALSE())</f>
        <v>Beverages</v>
      </c>
      <c r="D4184" s="4" t="str">
        <f aca="false">VLOOKUP($B4184,'Product Master'!$A$2:$O$5991,8,FALSE())</f>
        <v>Water</v>
      </c>
      <c r="E4184" s="4" t="str">
        <f aca="false">VLOOKUP($B4184,'Product Master'!$A$2:$O$5991,5,FALSE())</f>
        <v>Harborline</v>
      </c>
      <c r="F4184" s="4" t="str">
        <f aca="false">VLOOKUP($B4184,'Product Master'!$A$2:$O$5991,4,FALSE())</f>
        <v>Harborline Spring Water, 24 pack</v>
      </c>
      <c r="G4184" s="4" t="str">
        <f aca="false">VLOOKUP($B4184,'Product Master'!$A$2:$O$5991,9,FALSE())</f>
        <v>24 pack</v>
      </c>
      <c r="H4184" s="5" t="s">
        <v>16</v>
      </c>
      <c r="I4184" s="6" t="n">
        <f aca="false">VLOOKUP($B4184,'Product Master'!$A$2:$O$5991,14,FALSE())</f>
        <v>3.89</v>
      </c>
      <c r="J4184" s="7" t="n">
        <f aca="false">VLOOKUP($B4184,'Product Master'!$A$2:$O$5991,13,FALSE())</f>
        <v>6</v>
      </c>
      <c r="K4184" s="7" t="str">
        <f aca="false">VLOOKUP($B4184,'Product Master'!$A$2:$O$5991,11,FALSE())</f>
        <v>Y</v>
      </c>
      <c r="L4184" s="7" t="str">
        <f aca="false">VLOOKUP($B4184,'Product Master'!$A$2:$O$5991,12,FALSE())</f>
        <v>N</v>
      </c>
      <c r="M4184" s="3" t="n">
        <v>84</v>
      </c>
      <c r="N4184" s="3" t="n">
        <v>15</v>
      </c>
    </row>
    <row r="4185" customFormat="false" ht="15" hidden="false" customHeight="true" outlineLevel="0" collapsed="false">
      <c r="A4185" s="3" t="s">
        <v>8381</v>
      </c>
      <c r="B4185" s="3" t="s">
        <v>8382</v>
      </c>
      <c r="C4185" s="4" t="str">
        <f aca="false">VLOOKUP($B4185,'Product Master'!$A$2:$O$5991,7,FALSE())</f>
        <v>Beverages</v>
      </c>
      <c r="D4185" s="4" t="str">
        <f aca="false">VLOOKUP($B4185,'Product Master'!$A$2:$O$5991,8,FALSE())</f>
        <v>Water</v>
      </c>
      <c r="E4185" s="4" t="str">
        <f aca="false">VLOOKUP($B4185,'Product Master'!$A$2:$O$5991,5,FALSE())</f>
        <v>Orchard Press</v>
      </c>
      <c r="F4185" s="4" t="str">
        <f aca="false">VLOOKUP($B4185,'Product Master'!$A$2:$O$5991,4,FALSE())</f>
        <v>Orchard Press Flavored Water, 24 pack</v>
      </c>
      <c r="G4185" s="4" t="str">
        <f aca="false">VLOOKUP($B4185,'Product Master'!$A$2:$O$5991,9,FALSE())</f>
        <v>24 pack</v>
      </c>
      <c r="H4185" s="5" t="s">
        <v>16</v>
      </c>
      <c r="I4185" s="6" t="n">
        <f aca="false">VLOOKUP($B4185,'Product Master'!$A$2:$O$5991,14,FALSE())</f>
        <v>4.79</v>
      </c>
      <c r="J4185" s="7" t="n">
        <f aca="false">VLOOKUP($B4185,'Product Master'!$A$2:$O$5991,13,FALSE())</f>
        <v>6</v>
      </c>
      <c r="K4185" s="7" t="str">
        <f aca="false">VLOOKUP($B4185,'Product Master'!$A$2:$O$5991,11,FALSE())</f>
        <v>N</v>
      </c>
      <c r="L4185" s="7" t="str">
        <f aca="false">VLOOKUP($B4185,'Product Master'!$A$2:$O$5991,12,FALSE())</f>
        <v>N</v>
      </c>
      <c r="M4185" s="3" t="n">
        <v>122</v>
      </c>
      <c r="N4185" s="3" t="n">
        <v>34</v>
      </c>
    </row>
    <row r="4186" customFormat="false" ht="15" hidden="false" customHeight="true" outlineLevel="0" collapsed="false">
      <c r="A4186" s="3" t="s">
        <v>8383</v>
      </c>
      <c r="B4186" s="3" t="s">
        <v>8384</v>
      </c>
      <c r="C4186" s="4" t="str">
        <f aca="false">VLOOKUP($B4186,'Product Master'!$A$2:$O$5991,7,FALSE())</f>
        <v>Beverages</v>
      </c>
      <c r="D4186" s="4" t="str">
        <f aca="false">VLOOKUP($B4186,'Product Master'!$A$2:$O$5991,8,FALSE())</f>
        <v>Water</v>
      </c>
      <c r="E4186" s="4" t="str">
        <f aca="false">VLOOKUP($B4186,'Product Master'!$A$2:$O$5991,5,FALSE())</f>
        <v>Orchard Press</v>
      </c>
      <c r="F4186" s="4" t="str">
        <f aca="false">VLOOKUP($B4186,'Product Master'!$A$2:$O$5991,4,FALSE())</f>
        <v>Orchard Press Flavored Water, 8 pack</v>
      </c>
      <c r="G4186" s="4" t="str">
        <f aca="false">VLOOKUP($B4186,'Product Master'!$A$2:$O$5991,9,FALSE())</f>
        <v>8 pack</v>
      </c>
      <c r="H4186" s="5" t="s">
        <v>16</v>
      </c>
      <c r="I4186" s="6" t="n">
        <f aca="false">VLOOKUP($B4186,'Product Master'!$A$2:$O$5991,14,FALSE())</f>
        <v>3.29</v>
      </c>
      <c r="J4186" s="7" t="n">
        <f aca="false">VLOOKUP($B4186,'Product Master'!$A$2:$O$5991,13,FALSE())</f>
        <v>1</v>
      </c>
      <c r="K4186" s="7" t="str">
        <f aca="false">VLOOKUP($B4186,'Product Master'!$A$2:$O$5991,11,FALSE())</f>
        <v>N</v>
      </c>
      <c r="L4186" s="7" t="str">
        <f aca="false">VLOOKUP($B4186,'Product Master'!$A$2:$O$5991,12,FALSE())</f>
        <v>N</v>
      </c>
      <c r="M4186" s="3" t="n">
        <v>108</v>
      </c>
      <c r="N4186" s="3" t="n">
        <v>29</v>
      </c>
    </row>
    <row r="4187" customFormat="false" ht="15" hidden="false" customHeight="true" outlineLevel="0" collapsed="false">
      <c r="A4187" s="3" t="s">
        <v>8385</v>
      </c>
      <c r="B4187" s="3" t="s">
        <v>8386</v>
      </c>
      <c r="C4187" s="4" t="str">
        <f aca="false">VLOOKUP($B4187,'Product Master'!$A$2:$O$5991,7,FALSE())</f>
        <v>Beverages</v>
      </c>
      <c r="D4187" s="4" t="str">
        <f aca="false">VLOOKUP($B4187,'Product Master'!$A$2:$O$5991,8,FALSE())</f>
        <v>Water</v>
      </c>
      <c r="E4187" s="4" t="str">
        <f aca="false">VLOOKUP($B4187,'Product Master'!$A$2:$O$5991,5,FALSE())</f>
        <v>Clearspring Water</v>
      </c>
      <c r="F4187" s="4" t="str">
        <f aca="false">VLOOKUP($B4187,'Product Master'!$A$2:$O$5991,4,FALSE())</f>
        <v>Clearspring Water Distilled Water, 8 pack</v>
      </c>
      <c r="G4187" s="4" t="str">
        <f aca="false">VLOOKUP($B4187,'Product Master'!$A$2:$O$5991,9,FALSE())</f>
        <v>8 pack</v>
      </c>
      <c r="H4187" s="5" t="s">
        <v>16</v>
      </c>
      <c r="I4187" s="6" t="n">
        <f aca="false">VLOOKUP($B4187,'Product Master'!$A$2:$O$5991,14,FALSE())</f>
        <v>5.39</v>
      </c>
      <c r="J4187" s="7" t="n">
        <f aca="false">VLOOKUP($B4187,'Product Master'!$A$2:$O$5991,13,FALSE())</f>
        <v>6</v>
      </c>
      <c r="K4187" s="7" t="str">
        <f aca="false">VLOOKUP($B4187,'Product Master'!$A$2:$O$5991,11,FALSE())</f>
        <v>N</v>
      </c>
      <c r="L4187" s="7" t="str">
        <f aca="false">VLOOKUP($B4187,'Product Master'!$A$2:$O$5991,12,FALSE())</f>
        <v>N</v>
      </c>
      <c r="M4187" s="3" t="n">
        <v>34</v>
      </c>
      <c r="N4187" s="3" t="n">
        <v>14</v>
      </c>
    </row>
    <row r="4188" customFormat="false" ht="15" hidden="false" customHeight="true" outlineLevel="0" collapsed="false">
      <c r="A4188" s="3" t="s">
        <v>8387</v>
      </c>
      <c r="B4188" s="3" t="s">
        <v>8388</v>
      </c>
      <c r="C4188" s="4" t="str">
        <f aca="false">VLOOKUP($B4188,'Product Master'!$A$2:$O$5991,7,FALSE())</f>
        <v>Beverages</v>
      </c>
      <c r="D4188" s="4" t="str">
        <f aca="false">VLOOKUP($B4188,'Product Master'!$A$2:$O$5991,8,FALSE())</f>
        <v>Water</v>
      </c>
      <c r="E4188" s="4" t="str">
        <f aca="false">VLOOKUP($B4188,'Product Master'!$A$2:$O$5991,5,FALSE())</f>
        <v>Harborline</v>
      </c>
      <c r="F4188" s="4" t="str">
        <f aca="false">VLOOKUP($B4188,'Product Master'!$A$2:$O$5991,4,FALSE())</f>
        <v>Harborline Sparkling Water, 8 pack</v>
      </c>
      <c r="G4188" s="4" t="str">
        <f aca="false">VLOOKUP($B4188,'Product Master'!$A$2:$O$5991,9,FALSE())</f>
        <v>8 pack</v>
      </c>
      <c r="H4188" s="5" t="s">
        <v>16</v>
      </c>
      <c r="I4188" s="6" t="n">
        <f aca="false">VLOOKUP($B4188,'Product Master'!$A$2:$O$5991,14,FALSE())</f>
        <v>3.49</v>
      </c>
      <c r="J4188" s="7" t="n">
        <f aca="false">VLOOKUP($B4188,'Product Master'!$A$2:$O$5991,13,FALSE())</f>
        <v>1</v>
      </c>
      <c r="K4188" s="7" t="str">
        <f aca="false">VLOOKUP($B4188,'Product Master'!$A$2:$O$5991,11,FALSE())</f>
        <v>Y</v>
      </c>
      <c r="L4188" s="7" t="str">
        <f aca="false">VLOOKUP($B4188,'Product Master'!$A$2:$O$5991,12,FALSE())</f>
        <v>N</v>
      </c>
      <c r="M4188" s="3" t="n">
        <v>55</v>
      </c>
      <c r="N4188" s="3" t="n">
        <v>20</v>
      </c>
    </row>
    <row r="4189" customFormat="false" ht="15" hidden="false" customHeight="true" outlineLevel="0" collapsed="false">
      <c r="A4189" s="3" t="s">
        <v>8389</v>
      </c>
      <c r="B4189" s="3" t="s">
        <v>8390</v>
      </c>
      <c r="C4189" s="4" t="str">
        <f aca="false">VLOOKUP($B4189,'Product Master'!$A$2:$O$5991,7,FALSE())</f>
        <v>Beverages</v>
      </c>
      <c r="D4189" s="4" t="str">
        <f aca="false">VLOOKUP($B4189,'Product Master'!$A$2:$O$5991,8,FALSE())</f>
        <v>Water</v>
      </c>
      <c r="E4189" s="4" t="str">
        <f aca="false">VLOOKUP($B4189,'Product Master'!$A$2:$O$5991,5,FALSE())</f>
        <v>Orchard Press</v>
      </c>
      <c r="F4189" s="4" t="str">
        <f aca="false">VLOOKUP($B4189,'Product Master'!$A$2:$O$5991,4,FALSE())</f>
        <v>Orchard Press Sparkling Water, 8 pack</v>
      </c>
      <c r="G4189" s="4" t="str">
        <f aca="false">VLOOKUP($B4189,'Product Master'!$A$2:$O$5991,9,FALSE())</f>
        <v>8 pack</v>
      </c>
      <c r="H4189" s="5" t="s">
        <v>16</v>
      </c>
      <c r="I4189" s="6" t="n">
        <f aca="false">VLOOKUP($B4189,'Product Master'!$A$2:$O$5991,14,FALSE())</f>
        <v>4.49</v>
      </c>
      <c r="J4189" s="7" t="n">
        <f aca="false">VLOOKUP($B4189,'Product Master'!$A$2:$O$5991,13,FALSE())</f>
        <v>2</v>
      </c>
      <c r="K4189" s="7" t="str">
        <f aca="false">VLOOKUP($B4189,'Product Master'!$A$2:$O$5991,11,FALSE())</f>
        <v>N</v>
      </c>
      <c r="L4189" s="7" t="str">
        <f aca="false">VLOOKUP($B4189,'Product Master'!$A$2:$O$5991,12,FALSE())</f>
        <v>N</v>
      </c>
      <c r="M4189" s="3" t="n">
        <v>62</v>
      </c>
      <c r="N4189" s="3" t="n">
        <v>25</v>
      </c>
    </row>
    <row r="4190" customFormat="false" ht="15" hidden="false" customHeight="true" outlineLevel="0" collapsed="false">
      <c r="A4190" s="3" t="s">
        <v>8391</v>
      </c>
      <c r="B4190" s="3" t="s">
        <v>8392</v>
      </c>
      <c r="C4190" s="4" t="str">
        <f aca="false">VLOOKUP($B4190,'Product Master'!$A$2:$O$5991,7,FALSE())</f>
        <v>Beverages</v>
      </c>
      <c r="D4190" s="4" t="str">
        <f aca="false">VLOOKUP($B4190,'Product Master'!$A$2:$O$5991,8,FALSE())</f>
        <v>Water</v>
      </c>
      <c r="E4190" s="4" t="str">
        <f aca="false">VLOOKUP($B4190,'Product Master'!$A$2:$O$5991,5,FALSE())</f>
        <v>Orchard Press</v>
      </c>
      <c r="F4190" s="4" t="str">
        <f aca="false">VLOOKUP($B4190,'Product Master'!$A$2:$O$5991,4,FALSE())</f>
        <v>Orchard Press Sparkling Water, 1 gal</v>
      </c>
      <c r="G4190" s="4" t="str">
        <f aca="false">VLOOKUP($B4190,'Product Master'!$A$2:$O$5991,9,FALSE())</f>
        <v>1 gal</v>
      </c>
      <c r="H4190" s="5" t="s">
        <v>16</v>
      </c>
      <c r="I4190" s="6" t="n">
        <f aca="false">VLOOKUP($B4190,'Product Master'!$A$2:$O$5991,14,FALSE())</f>
        <v>4.89</v>
      </c>
      <c r="J4190" s="7" t="n">
        <f aca="false">VLOOKUP($B4190,'Product Master'!$A$2:$O$5991,13,FALSE())</f>
        <v>6</v>
      </c>
      <c r="K4190" s="7" t="str">
        <f aca="false">VLOOKUP($B4190,'Product Master'!$A$2:$O$5991,11,FALSE())</f>
        <v>N</v>
      </c>
      <c r="L4190" s="7" t="str">
        <f aca="false">VLOOKUP($B4190,'Product Master'!$A$2:$O$5991,12,FALSE())</f>
        <v>N</v>
      </c>
      <c r="M4190" s="3" t="n">
        <v>144</v>
      </c>
      <c r="N4190" s="3" t="n">
        <v>32</v>
      </c>
    </row>
    <row r="4191" customFormat="false" ht="15" hidden="false" customHeight="true" outlineLevel="0" collapsed="false">
      <c r="A4191" s="3" t="s">
        <v>8393</v>
      </c>
      <c r="B4191" s="3" t="s">
        <v>8394</v>
      </c>
      <c r="C4191" s="4" t="str">
        <f aca="false">VLOOKUP($B4191,'Product Master'!$A$2:$O$5991,7,FALSE())</f>
        <v>Beverages</v>
      </c>
      <c r="D4191" s="4" t="str">
        <f aca="false">VLOOKUP($B4191,'Product Master'!$A$2:$O$5991,8,FALSE())</f>
        <v>Water</v>
      </c>
      <c r="E4191" s="4" t="str">
        <f aca="false">VLOOKUP($B4191,'Product Master'!$A$2:$O$5991,5,FALSE())</f>
        <v>Clearspring Water</v>
      </c>
      <c r="F4191" s="4" t="str">
        <f aca="false">VLOOKUP($B4191,'Product Master'!$A$2:$O$5991,4,FALSE())</f>
        <v>Clearspring Water Flavored Water, 24 pack</v>
      </c>
      <c r="G4191" s="4" t="str">
        <f aca="false">VLOOKUP($B4191,'Product Master'!$A$2:$O$5991,9,FALSE())</f>
        <v>24 pack</v>
      </c>
      <c r="H4191" s="5" t="s">
        <v>16</v>
      </c>
      <c r="I4191" s="6" t="n">
        <f aca="false">VLOOKUP($B4191,'Product Master'!$A$2:$O$5991,14,FALSE())</f>
        <v>5.79</v>
      </c>
      <c r="J4191" s="7" t="n">
        <f aca="false">VLOOKUP($B4191,'Product Master'!$A$2:$O$5991,13,FALSE())</f>
        <v>1</v>
      </c>
      <c r="K4191" s="7" t="str">
        <f aca="false">VLOOKUP($B4191,'Product Master'!$A$2:$O$5991,11,FALSE())</f>
        <v>N</v>
      </c>
      <c r="L4191" s="7" t="str">
        <f aca="false">VLOOKUP($B4191,'Product Master'!$A$2:$O$5991,12,FALSE())</f>
        <v>N</v>
      </c>
      <c r="M4191" s="3" t="n">
        <v>54</v>
      </c>
      <c r="N4191" s="3" t="n">
        <v>29</v>
      </c>
    </row>
    <row r="4192" customFormat="false" ht="15" hidden="false" customHeight="true" outlineLevel="0" collapsed="false">
      <c r="A4192" s="3" t="s">
        <v>8395</v>
      </c>
      <c r="B4192" s="3" t="s">
        <v>8396</v>
      </c>
      <c r="C4192" s="4" t="str">
        <f aca="false">VLOOKUP($B4192,'Product Master'!$A$2:$O$5991,7,FALSE())</f>
        <v>Beverages</v>
      </c>
      <c r="D4192" s="4" t="str">
        <f aca="false">VLOOKUP($B4192,'Product Master'!$A$2:$O$5991,8,FALSE())</f>
        <v>Water</v>
      </c>
      <c r="E4192" s="4" t="str">
        <f aca="false">VLOOKUP($B4192,'Product Master'!$A$2:$O$5991,5,FALSE())</f>
        <v>Fizzwell</v>
      </c>
      <c r="F4192" s="4" t="str">
        <f aca="false">VLOOKUP($B4192,'Product Master'!$A$2:$O$5991,4,FALSE())</f>
        <v>Fizzwell Sparkling Water, 1 gal</v>
      </c>
      <c r="G4192" s="4" t="str">
        <f aca="false">VLOOKUP($B4192,'Product Master'!$A$2:$O$5991,9,FALSE())</f>
        <v>1 gal</v>
      </c>
      <c r="H4192" s="5" t="s">
        <v>16</v>
      </c>
      <c r="I4192" s="6" t="n">
        <f aca="false">VLOOKUP($B4192,'Product Master'!$A$2:$O$5991,14,FALSE())</f>
        <v>2.89</v>
      </c>
      <c r="J4192" s="7" t="n">
        <f aca="false">VLOOKUP($B4192,'Product Master'!$A$2:$O$5991,13,FALSE())</f>
        <v>1</v>
      </c>
      <c r="K4192" s="7" t="str">
        <f aca="false">VLOOKUP($B4192,'Product Master'!$A$2:$O$5991,11,FALSE())</f>
        <v>N</v>
      </c>
      <c r="L4192" s="7" t="str">
        <f aca="false">VLOOKUP($B4192,'Product Master'!$A$2:$O$5991,12,FALSE())</f>
        <v>N</v>
      </c>
      <c r="M4192" s="3" t="n">
        <v>65</v>
      </c>
      <c r="N4192" s="3" t="n">
        <v>10</v>
      </c>
    </row>
    <row r="4193" customFormat="false" ht="15" hidden="false" customHeight="true" outlineLevel="0" collapsed="false">
      <c r="A4193" s="3" t="s">
        <v>8397</v>
      </c>
      <c r="B4193" s="3" t="s">
        <v>8398</v>
      </c>
      <c r="C4193" s="4" t="str">
        <f aca="false">VLOOKUP($B4193,'Product Master'!$A$2:$O$5991,7,FALSE())</f>
        <v>Beverages</v>
      </c>
      <c r="D4193" s="4" t="str">
        <f aca="false">VLOOKUP($B4193,'Product Master'!$A$2:$O$5991,8,FALSE())</f>
        <v>Water</v>
      </c>
      <c r="E4193" s="4" t="str">
        <f aca="false">VLOOKUP($B4193,'Product Master'!$A$2:$O$5991,5,FALSE())</f>
        <v>Harborline</v>
      </c>
      <c r="F4193" s="4" t="str">
        <f aca="false">VLOOKUP($B4193,'Product Master'!$A$2:$O$5991,4,FALSE())</f>
        <v>Harborline Distilled Water, 1 gal</v>
      </c>
      <c r="G4193" s="4" t="str">
        <f aca="false">VLOOKUP($B4193,'Product Master'!$A$2:$O$5991,9,FALSE())</f>
        <v>1 gal</v>
      </c>
      <c r="H4193" s="5" t="s">
        <v>16</v>
      </c>
      <c r="I4193" s="6" t="n">
        <f aca="false">VLOOKUP($B4193,'Product Master'!$A$2:$O$5991,14,FALSE())</f>
        <v>2.29</v>
      </c>
      <c r="J4193" s="7" t="n">
        <f aca="false">VLOOKUP($B4193,'Product Master'!$A$2:$O$5991,13,FALSE())</f>
        <v>4</v>
      </c>
      <c r="K4193" s="7" t="str">
        <f aca="false">VLOOKUP($B4193,'Product Master'!$A$2:$O$5991,11,FALSE())</f>
        <v>Y</v>
      </c>
      <c r="L4193" s="7" t="str">
        <f aca="false">VLOOKUP($B4193,'Product Master'!$A$2:$O$5991,12,FALSE())</f>
        <v>N</v>
      </c>
      <c r="M4193" s="3" t="n">
        <v>24</v>
      </c>
      <c r="N4193" s="3" t="n">
        <v>30</v>
      </c>
    </row>
    <row r="4194" customFormat="false" ht="15" hidden="false" customHeight="true" outlineLevel="0" collapsed="false">
      <c r="A4194" s="3" t="s">
        <v>8399</v>
      </c>
      <c r="B4194" s="3" t="s">
        <v>8400</v>
      </c>
      <c r="C4194" s="4" t="str">
        <f aca="false">VLOOKUP($B4194,'Product Master'!$A$2:$O$5991,7,FALSE())</f>
        <v>Beverages</v>
      </c>
      <c r="D4194" s="4" t="str">
        <f aca="false">VLOOKUP($B4194,'Product Master'!$A$2:$O$5991,8,FALSE())</f>
        <v>Water</v>
      </c>
      <c r="E4194" s="4" t="str">
        <f aca="false">VLOOKUP($B4194,'Product Master'!$A$2:$O$5991,5,FALSE())</f>
        <v>Fizzwell</v>
      </c>
      <c r="F4194" s="4" t="str">
        <f aca="false">VLOOKUP($B4194,'Product Master'!$A$2:$O$5991,4,FALSE())</f>
        <v>Fizzwell Flavored Water, 8 pack</v>
      </c>
      <c r="G4194" s="4" t="str">
        <f aca="false">VLOOKUP($B4194,'Product Master'!$A$2:$O$5991,9,FALSE())</f>
        <v>8 pack</v>
      </c>
      <c r="H4194" s="5" t="s">
        <v>16</v>
      </c>
      <c r="I4194" s="6" t="n">
        <f aca="false">VLOOKUP($B4194,'Product Master'!$A$2:$O$5991,14,FALSE())</f>
        <v>5.99</v>
      </c>
      <c r="J4194" s="7" t="n">
        <f aca="false">VLOOKUP($B4194,'Product Master'!$A$2:$O$5991,13,FALSE())</f>
        <v>2</v>
      </c>
      <c r="K4194" s="7" t="str">
        <f aca="false">VLOOKUP($B4194,'Product Master'!$A$2:$O$5991,11,FALSE())</f>
        <v>N</v>
      </c>
      <c r="L4194" s="7" t="str">
        <f aca="false">VLOOKUP($B4194,'Product Master'!$A$2:$O$5991,12,FALSE())</f>
        <v>N</v>
      </c>
      <c r="M4194" s="3" t="n">
        <v>57</v>
      </c>
      <c r="N4194" s="3" t="n">
        <v>31</v>
      </c>
    </row>
    <row r="4195" customFormat="false" ht="15" hidden="false" customHeight="true" outlineLevel="0" collapsed="false">
      <c r="A4195" s="3" t="s">
        <v>8401</v>
      </c>
      <c r="B4195" s="3" t="s">
        <v>8402</v>
      </c>
      <c r="C4195" s="4" t="str">
        <f aca="false">VLOOKUP($B4195,'Product Master'!$A$2:$O$5991,7,FALSE())</f>
        <v>Beverages</v>
      </c>
      <c r="D4195" s="4" t="str">
        <f aca="false">VLOOKUP($B4195,'Product Master'!$A$2:$O$5991,8,FALSE())</f>
        <v>Water</v>
      </c>
      <c r="E4195" s="4" t="str">
        <f aca="false">VLOOKUP($B4195,'Product Master'!$A$2:$O$5991,5,FALSE())</f>
        <v>Fizzwell</v>
      </c>
      <c r="F4195" s="4" t="str">
        <f aca="false">VLOOKUP($B4195,'Product Master'!$A$2:$O$5991,4,FALSE())</f>
        <v>Fizzwell Distilled Water, 1 gal</v>
      </c>
      <c r="G4195" s="4" t="str">
        <f aca="false">VLOOKUP($B4195,'Product Master'!$A$2:$O$5991,9,FALSE())</f>
        <v>1 gal</v>
      </c>
      <c r="H4195" s="5" t="s">
        <v>16</v>
      </c>
      <c r="I4195" s="6" t="n">
        <f aca="false">VLOOKUP($B4195,'Product Master'!$A$2:$O$5991,14,FALSE())</f>
        <v>2.39</v>
      </c>
      <c r="J4195" s="7" t="n">
        <f aca="false">VLOOKUP($B4195,'Product Master'!$A$2:$O$5991,13,FALSE())</f>
        <v>6</v>
      </c>
      <c r="K4195" s="7" t="str">
        <f aca="false">VLOOKUP($B4195,'Product Master'!$A$2:$O$5991,11,FALSE())</f>
        <v>N</v>
      </c>
      <c r="L4195" s="7" t="str">
        <f aca="false">VLOOKUP($B4195,'Product Master'!$A$2:$O$5991,12,FALSE())</f>
        <v>N</v>
      </c>
      <c r="M4195" s="3" t="n">
        <v>98</v>
      </c>
      <c r="N4195" s="3" t="n">
        <v>35</v>
      </c>
    </row>
    <row r="4196" customFormat="false" ht="15" hidden="false" customHeight="true" outlineLevel="0" collapsed="false">
      <c r="A4196" s="3" t="s">
        <v>8403</v>
      </c>
      <c r="B4196" s="3" t="s">
        <v>8404</v>
      </c>
      <c r="C4196" s="4" t="str">
        <f aca="false">VLOOKUP($B4196,'Product Master'!$A$2:$O$5991,7,FALSE())</f>
        <v>Beverages</v>
      </c>
      <c r="D4196" s="4" t="str">
        <f aca="false">VLOOKUP($B4196,'Product Master'!$A$2:$O$5991,8,FALSE())</f>
        <v>Water</v>
      </c>
      <c r="E4196" s="4" t="str">
        <f aca="false">VLOOKUP($B4196,'Product Master'!$A$2:$O$5991,5,FALSE())</f>
        <v>Harborline</v>
      </c>
      <c r="F4196" s="4" t="str">
        <f aca="false">VLOOKUP($B4196,'Product Master'!$A$2:$O$5991,4,FALSE())</f>
        <v>Harborline Flavored Water, 1 gal</v>
      </c>
      <c r="G4196" s="4" t="str">
        <f aca="false">VLOOKUP($B4196,'Product Master'!$A$2:$O$5991,9,FALSE())</f>
        <v>1 gal</v>
      </c>
      <c r="H4196" s="5" t="s">
        <v>16</v>
      </c>
      <c r="I4196" s="6" t="n">
        <f aca="false">VLOOKUP($B4196,'Product Master'!$A$2:$O$5991,14,FALSE())</f>
        <v>3.99</v>
      </c>
      <c r="J4196" s="7" t="n">
        <f aca="false">VLOOKUP($B4196,'Product Master'!$A$2:$O$5991,13,FALSE())</f>
        <v>1</v>
      </c>
      <c r="K4196" s="7" t="str">
        <f aca="false">VLOOKUP($B4196,'Product Master'!$A$2:$O$5991,11,FALSE())</f>
        <v>Y</v>
      </c>
      <c r="L4196" s="7" t="str">
        <f aca="false">VLOOKUP($B4196,'Product Master'!$A$2:$O$5991,12,FALSE())</f>
        <v>N</v>
      </c>
      <c r="M4196" s="3" t="n">
        <v>54</v>
      </c>
      <c r="N4196" s="3" t="n">
        <v>30</v>
      </c>
    </row>
    <row r="4197" customFormat="false" ht="15" hidden="false" customHeight="true" outlineLevel="0" collapsed="false">
      <c r="A4197" s="3" t="s">
        <v>8405</v>
      </c>
      <c r="B4197" s="3" t="s">
        <v>8406</v>
      </c>
      <c r="C4197" s="4" t="str">
        <f aca="false">VLOOKUP($B4197,'Product Master'!$A$2:$O$5991,7,FALSE())</f>
        <v>Beverages</v>
      </c>
      <c r="D4197" s="4" t="str">
        <f aca="false">VLOOKUP($B4197,'Product Master'!$A$2:$O$5991,8,FALSE())</f>
        <v>Water</v>
      </c>
      <c r="E4197" s="4" t="str">
        <f aca="false">VLOOKUP($B4197,'Product Master'!$A$2:$O$5991,5,FALSE())</f>
        <v>Orchard Press</v>
      </c>
      <c r="F4197" s="4" t="str">
        <f aca="false">VLOOKUP($B4197,'Product Master'!$A$2:$O$5991,4,FALSE())</f>
        <v>Orchard Press Flavored Water, 1 gal</v>
      </c>
      <c r="G4197" s="4" t="str">
        <f aca="false">VLOOKUP($B4197,'Product Master'!$A$2:$O$5991,9,FALSE())</f>
        <v>1 gal</v>
      </c>
      <c r="H4197" s="5" t="s">
        <v>16</v>
      </c>
      <c r="I4197" s="6" t="n">
        <f aca="false">VLOOKUP($B4197,'Product Master'!$A$2:$O$5991,14,FALSE())</f>
        <v>2.79</v>
      </c>
      <c r="J4197" s="7" t="n">
        <f aca="false">VLOOKUP($B4197,'Product Master'!$A$2:$O$5991,13,FALSE())</f>
        <v>1</v>
      </c>
      <c r="K4197" s="7" t="str">
        <f aca="false">VLOOKUP($B4197,'Product Master'!$A$2:$O$5991,11,FALSE())</f>
        <v>N</v>
      </c>
      <c r="L4197" s="7" t="str">
        <f aca="false">VLOOKUP($B4197,'Product Master'!$A$2:$O$5991,12,FALSE())</f>
        <v>N</v>
      </c>
      <c r="M4197" s="3" t="n">
        <v>133</v>
      </c>
      <c r="N4197" s="3" t="n">
        <v>9</v>
      </c>
    </row>
    <row r="4198" customFormat="false" ht="15" hidden="false" customHeight="true" outlineLevel="0" collapsed="false">
      <c r="A4198" s="3" t="s">
        <v>8407</v>
      </c>
      <c r="B4198" s="3" t="s">
        <v>8408</v>
      </c>
      <c r="C4198" s="4" t="str">
        <f aca="false">VLOOKUP($B4198,'Product Master'!$A$2:$O$5991,7,FALSE())</f>
        <v>Beverages</v>
      </c>
      <c r="D4198" s="4" t="str">
        <f aca="false">VLOOKUP($B4198,'Product Master'!$A$2:$O$5991,8,FALSE())</f>
        <v>Water</v>
      </c>
      <c r="E4198" s="4" t="str">
        <f aca="false">VLOOKUP($B4198,'Product Master'!$A$2:$O$5991,5,FALSE())</f>
        <v>Harborline</v>
      </c>
      <c r="F4198" s="4" t="str">
        <f aca="false">VLOOKUP($B4198,'Product Master'!$A$2:$O$5991,4,FALSE())</f>
        <v>Harborline Sparkling Water, 24 pack</v>
      </c>
      <c r="G4198" s="4" t="str">
        <f aca="false">VLOOKUP($B4198,'Product Master'!$A$2:$O$5991,9,FALSE())</f>
        <v>24 pack</v>
      </c>
      <c r="H4198" s="5" t="s">
        <v>16</v>
      </c>
      <c r="I4198" s="6" t="n">
        <f aca="false">VLOOKUP($B4198,'Product Master'!$A$2:$O$5991,14,FALSE())</f>
        <v>5.49</v>
      </c>
      <c r="J4198" s="7" t="n">
        <f aca="false">VLOOKUP($B4198,'Product Master'!$A$2:$O$5991,13,FALSE())</f>
        <v>2</v>
      </c>
      <c r="K4198" s="7" t="str">
        <f aca="false">VLOOKUP($B4198,'Product Master'!$A$2:$O$5991,11,FALSE())</f>
        <v>Y</v>
      </c>
      <c r="L4198" s="7" t="str">
        <f aca="false">VLOOKUP($B4198,'Product Master'!$A$2:$O$5991,12,FALSE())</f>
        <v>N</v>
      </c>
      <c r="M4198" s="3" t="n">
        <v>70</v>
      </c>
      <c r="N4198" s="3" t="n">
        <v>20</v>
      </c>
    </row>
    <row r="4199" customFormat="false" ht="15" hidden="false" customHeight="true" outlineLevel="0" collapsed="false">
      <c r="A4199" s="3" t="s">
        <v>8409</v>
      </c>
      <c r="B4199" s="3" t="s">
        <v>8410</v>
      </c>
      <c r="C4199" s="4" t="str">
        <f aca="false">VLOOKUP($B4199,'Product Master'!$A$2:$O$5991,7,FALSE())</f>
        <v>Beverages</v>
      </c>
      <c r="D4199" s="4" t="str">
        <f aca="false">VLOOKUP($B4199,'Product Master'!$A$2:$O$5991,8,FALSE())</f>
        <v>Water</v>
      </c>
      <c r="E4199" s="4" t="str">
        <f aca="false">VLOOKUP($B4199,'Product Master'!$A$2:$O$5991,5,FALSE())</f>
        <v>Clearspring Water</v>
      </c>
      <c r="F4199" s="4" t="str">
        <f aca="false">VLOOKUP($B4199,'Product Master'!$A$2:$O$5991,4,FALSE())</f>
        <v>Clearspring Water Spring Water, 8 pack</v>
      </c>
      <c r="G4199" s="4" t="str">
        <f aca="false">VLOOKUP($B4199,'Product Master'!$A$2:$O$5991,9,FALSE())</f>
        <v>8 pack</v>
      </c>
      <c r="H4199" s="5" t="s">
        <v>16</v>
      </c>
      <c r="I4199" s="6" t="n">
        <f aca="false">VLOOKUP($B4199,'Product Master'!$A$2:$O$5991,14,FALSE())</f>
        <v>1.79</v>
      </c>
      <c r="J4199" s="7" t="n">
        <f aca="false">VLOOKUP($B4199,'Product Master'!$A$2:$O$5991,13,FALSE())</f>
        <v>1</v>
      </c>
      <c r="K4199" s="7" t="str">
        <f aca="false">VLOOKUP($B4199,'Product Master'!$A$2:$O$5991,11,FALSE())</f>
        <v>N</v>
      </c>
      <c r="L4199" s="7" t="str">
        <f aca="false">VLOOKUP($B4199,'Product Master'!$A$2:$O$5991,12,FALSE())</f>
        <v>N</v>
      </c>
      <c r="M4199" s="3" t="n">
        <v>129</v>
      </c>
      <c r="N4199" s="3" t="n">
        <v>17</v>
      </c>
    </row>
    <row r="4200" customFormat="false" ht="15" hidden="false" customHeight="true" outlineLevel="0" collapsed="false">
      <c r="A4200" s="3" t="s">
        <v>8411</v>
      </c>
      <c r="B4200" s="3" t="s">
        <v>8412</v>
      </c>
      <c r="C4200" s="4" t="str">
        <f aca="false">VLOOKUP($B4200,'Product Master'!$A$2:$O$5991,7,FALSE())</f>
        <v>Beverages</v>
      </c>
      <c r="D4200" s="4" t="str">
        <f aca="false">VLOOKUP($B4200,'Product Master'!$A$2:$O$5991,8,FALSE())</f>
        <v>Water</v>
      </c>
      <c r="E4200" s="4" t="str">
        <f aca="false">VLOOKUP($B4200,'Product Master'!$A$2:$O$5991,5,FALSE())</f>
        <v>Harborline</v>
      </c>
      <c r="F4200" s="4" t="str">
        <f aca="false">VLOOKUP($B4200,'Product Master'!$A$2:$O$5991,4,FALSE())</f>
        <v>Harborline Spring Water, 1 gal</v>
      </c>
      <c r="G4200" s="4" t="str">
        <f aca="false">VLOOKUP($B4200,'Product Master'!$A$2:$O$5991,9,FALSE())</f>
        <v>1 gal</v>
      </c>
      <c r="H4200" s="5" t="s">
        <v>16</v>
      </c>
      <c r="I4200" s="6" t="n">
        <f aca="false">VLOOKUP($B4200,'Product Master'!$A$2:$O$5991,14,FALSE())</f>
        <v>4.99</v>
      </c>
      <c r="J4200" s="7" t="n">
        <f aca="false">VLOOKUP($B4200,'Product Master'!$A$2:$O$5991,13,FALSE())</f>
        <v>12</v>
      </c>
      <c r="K4200" s="7" t="str">
        <f aca="false">VLOOKUP($B4200,'Product Master'!$A$2:$O$5991,11,FALSE())</f>
        <v>Y</v>
      </c>
      <c r="L4200" s="7" t="str">
        <f aca="false">VLOOKUP($B4200,'Product Master'!$A$2:$O$5991,12,FALSE())</f>
        <v>N</v>
      </c>
      <c r="M4200" s="3" t="n">
        <v>12</v>
      </c>
      <c r="N4200" s="3" t="n">
        <v>22</v>
      </c>
    </row>
    <row r="4201" customFormat="false" ht="15" hidden="false" customHeight="true" outlineLevel="0" collapsed="false">
      <c r="A4201" s="3" t="s">
        <v>8413</v>
      </c>
      <c r="B4201" s="3" t="s">
        <v>8414</v>
      </c>
      <c r="C4201" s="4" t="str">
        <f aca="false">VLOOKUP($B4201,'Product Master'!$A$2:$O$5991,7,FALSE())</f>
        <v>Beverages</v>
      </c>
      <c r="D4201" s="4" t="str">
        <f aca="false">VLOOKUP($B4201,'Product Master'!$A$2:$O$5991,8,FALSE())</f>
        <v>Water</v>
      </c>
      <c r="E4201" s="4" t="str">
        <f aca="false">VLOOKUP($B4201,'Product Master'!$A$2:$O$5991,5,FALSE())</f>
        <v>Harborline</v>
      </c>
      <c r="F4201" s="4" t="str">
        <f aca="false">VLOOKUP($B4201,'Product Master'!$A$2:$O$5991,4,FALSE())</f>
        <v>Harborline Flavored Water, 24 pack</v>
      </c>
      <c r="G4201" s="4" t="str">
        <f aca="false">VLOOKUP($B4201,'Product Master'!$A$2:$O$5991,9,FALSE())</f>
        <v>24 pack</v>
      </c>
      <c r="H4201" s="5" t="s">
        <v>16</v>
      </c>
      <c r="I4201" s="6" t="n">
        <f aca="false">VLOOKUP($B4201,'Product Master'!$A$2:$O$5991,14,FALSE())</f>
        <v>5.39</v>
      </c>
      <c r="J4201" s="7" t="n">
        <f aca="false">VLOOKUP($B4201,'Product Master'!$A$2:$O$5991,13,FALSE())</f>
        <v>4</v>
      </c>
      <c r="K4201" s="7" t="str">
        <f aca="false">VLOOKUP($B4201,'Product Master'!$A$2:$O$5991,11,FALSE())</f>
        <v>Y</v>
      </c>
      <c r="L4201" s="7" t="str">
        <f aca="false">VLOOKUP($B4201,'Product Master'!$A$2:$O$5991,12,FALSE())</f>
        <v>N</v>
      </c>
      <c r="M4201" s="3" t="n">
        <v>112</v>
      </c>
      <c r="N4201" s="3" t="n">
        <v>31</v>
      </c>
    </row>
    <row r="4202" customFormat="false" ht="15" hidden="false" customHeight="true" outlineLevel="0" collapsed="false">
      <c r="A4202" s="3" t="s">
        <v>8415</v>
      </c>
      <c r="B4202" s="3" t="s">
        <v>8416</v>
      </c>
      <c r="C4202" s="4" t="str">
        <f aca="false">VLOOKUP($B4202,'Product Master'!$A$2:$O$5991,7,FALSE())</f>
        <v>Beverages</v>
      </c>
      <c r="D4202" s="4" t="str">
        <f aca="false">VLOOKUP($B4202,'Product Master'!$A$2:$O$5991,8,FALSE())</f>
        <v>Water</v>
      </c>
      <c r="E4202" s="4" t="str">
        <f aca="false">VLOOKUP($B4202,'Product Master'!$A$2:$O$5991,5,FALSE())</f>
        <v>Harborline</v>
      </c>
      <c r="F4202" s="4" t="str">
        <f aca="false">VLOOKUP($B4202,'Product Master'!$A$2:$O$5991,4,FALSE())</f>
        <v>Harborline Distilled Water, 24 pack</v>
      </c>
      <c r="G4202" s="4" t="str">
        <f aca="false">VLOOKUP($B4202,'Product Master'!$A$2:$O$5991,9,FALSE())</f>
        <v>24 pack</v>
      </c>
      <c r="H4202" s="5" t="s">
        <v>16</v>
      </c>
      <c r="I4202" s="6" t="n">
        <f aca="false">VLOOKUP($B4202,'Product Master'!$A$2:$O$5991,14,FALSE())</f>
        <v>5.89</v>
      </c>
      <c r="J4202" s="7" t="n">
        <f aca="false">VLOOKUP($B4202,'Product Master'!$A$2:$O$5991,13,FALSE())</f>
        <v>6</v>
      </c>
      <c r="K4202" s="7" t="str">
        <f aca="false">VLOOKUP($B4202,'Product Master'!$A$2:$O$5991,11,FALSE())</f>
        <v>Y</v>
      </c>
      <c r="L4202" s="7" t="str">
        <f aca="false">VLOOKUP($B4202,'Product Master'!$A$2:$O$5991,12,FALSE())</f>
        <v>N</v>
      </c>
      <c r="M4202" s="3" t="n">
        <v>32</v>
      </c>
      <c r="N4202" s="3" t="n">
        <v>39</v>
      </c>
    </row>
    <row r="4203" customFormat="false" ht="15" hidden="false" customHeight="true" outlineLevel="0" collapsed="false">
      <c r="A4203" s="3" t="s">
        <v>8417</v>
      </c>
      <c r="B4203" s="3" t="s">
        <v>8418</v>
      </c>
      <c r="C4203" s="4" t="str">
        <f aca="false">VLOOKUP($B4203,'Product Master'!$A$2:$O$5991,7,FALSE())</f>
        <v>Beverages</v>
      </c>
      <c r="D4203" s="4" t="str">
        <f aca="false">VLOOKUP($B4203,'Product Master'!$A$2:$O$5991,8,FALSE())</f>
        <v>Water</v>
      </c>
      <c r="E4203" s="4" t="str">
        <f aca="false">VLOOKUP($B4203,'Product Master'!$A$2:$O$5991,5,FALSE())</f>
        <v>Harborline</v>
      </c>
      <c r="F4203" s="4" t="str">
        <f aca="false">VLOOKUP($B4203,'Product Master'!$A$2:$O$5991,4,FALSE())</f>
        <v>Harborline Flavored Water, 8 pack</v>
      </c>
      <c r="G4203" s="4" t="str">
        <f aca="false">VLOOKUP($B4203,'Product Master'!$A$2:$O$5991,9,FALSE())</f>
        <v>8 pack</v>
      </c>
      <c r="H4203" s="5" t="s">
        <v>16</v>
      </c>
      <c r="I4203" s="6" t="n">
        <f aca="false">VLOOKUP($B4203,'Product Master'!$A$2:$O$5991,14,FALSE())</f>
        <v>4.39</v>
      </c>
      <c r="J4203" s="7" t="n">
        <f aca="false">VLOOKUP($B4203,'Product Master'!$A$2:$O$5991,13,FALSE())</f>
        <v>12</v>
      </c>
      <c r="K4203" s="7" t="str">
        <f aca="false">VLOOKUP($B4203,'Product Master'!$A$2:$O$5991,11,FALSE())</f>
        <v>Y</v>
      </c>
      <c r="L4203" s="7" t="str">
        <f aca="false">VLOOKUP($B4203,'Product Master'!$A$2:$O$5991,12,FALSE())</f>
        <v>N</v>
      </c>
      <c r="M4203" s="3" t="n">
        <v>115</v>
      </c>
      <c r="N4203" s="3" t="n">
        <v>28</v>
      </c>
    </row>
    <row r="4204" customFormat="false" ht="15" hidden="false" customHeight="true" outlineLevel="0" collapsed="false">
      <c r="A4204" s="3" t="s">
        <v>8419</v>
      </c>
      <c r="B4204" s="3" t="s">
        <v>8420</v>
      </c>
      <c r="C4204" s="4" t="str">
        <f aca="false">VLOOKUP($B4204,'Product Master'!$A$2:$O$5991,7,FALSE())</f>
        <v>Beverages</v>
      </c>
      <c r="D4204" s="4" t="str">
        <f aca="false">VLOOKUP($B4204,'Product Master'!$A$2:$O$5991,8,FALSE())</f>
        <v>Water</v>
      </c>
      <c r="E4204" s="4" t="str">
        <f aca="false">VLOOKUP($B4204,'Product Master'!$A$2:$O$5991,5,FALSE())</f>
        <v>Harborline</v>
      </c>
      <c r="F4204" s="4" t="str">
        <f aca="false">VLOOKUP($B4204,'Product Master'!$A$2:$O$5991,4,FALSE())</f>
        <v>Harborline Distilled Water, 8 pack</v>
      </c>
      <c r="G4204" s="4" t="str">
        <f aca="false">VLOOKUP($B4204,'Product Master'!$A$2:$O$5991,9,FALSE())</f>
        <v>8 pack</v>
      </c>
      <c r="H4204" s="5" t="s">
        <v>16</v>
      </c>
      <c r="I4204" s="6" t="n">
        <f aca="false">VLOOKUP($B4204,'Product Master'!$A$2:$O$5991,14,FALSE())</f>
        <v>4.99</v>
      </c>
      <c r="J4204" s="7" t="n">
        <f aca="false">VLOOKUP($B4204,'Product Master'!$A$2:$O$5991,13,FALSE())</f>
        <v>6</v>
      </c>
      <c r="K4204" s="7" t="str">
        <f aca="false">VLOOKUP($B4204,'Product Master'!$A$2:$O$5991,11,FALSE())</f>
        <v>Y</v>
      </c>
      <c r="L4204" s="7" t="str">
        <f aca="false">VLOOKUP($B4204,'Product Master'!$A$2:$O$5991,12,FALSE())</f>
        <v>N</v>
      </c>
      <c r="M4204" s="3" t="n">
        <v>22</v>
      </c>
      <c r="N4204" s="3" t="n">
        <v>19</v>
      </c>
    </row>
    <row r="4205" customFormat="false" ht="15" hidden="false" customHeight="true" outlineLevel="0" collapsed="false">
      <c r="A4205" s="3" t="s">
        <v>8421</v>
      </c>
      <c r="B4205" s="3" t="s">
        <v>8422</v>
      </c>
      <c r="C4205" s="4" t="str">
        <f aca="false">VLOOKUP($B4205,'Product Master'!$A$2:$O$5991,7,FALSE())</f>
        <v>Beverages</v>
      </c>
      <c r="D4205" s="4" t="str">
        <f aca="false">VLOOKUP($B4205,'Product Master'!$A$2:$O$5991,8,FALSE())</f>
        <v>Water</v>
      </c>
      <c r="E4205" s="4" t="str">
        <f aca="false">VLOOKUP($B4205,'Product Master'!$A$2:$O$5991,5,FALSE())</f>
        <v>Clearspring Water</v>
      </c>
      <c r="F4205" s="4" t="str">
        <f aca="false">VLOOKUP($B4205,'Product Master'!$A$2:$O$5991,4,FALSE())</f>
        <v>Clearspring Water Flavored Water, 8 pack</v>
      </c>
      <c r="G4205" s="4" t="str">
        <f aca="false">VLOOKUP($B4205,'Product Master'!$A$2:$O$5991,9,FALSE())</f>
        <v>8 pack</v>
      </c>
      <c r="H4205" s="5" t="s">
        <v>16</v>
      </c>
      <c r="I4205" s="6" t="n">
        <f aca="false">VLOOKUP($B4205,'Product Master'!$A$2:$O$5991,14,FALSE())</f>
        <v>2.49</v>
      </c>
      <c r="J4205" s="7" t="n">
        <f aca="false">VLOOKUP($B4205,'Product Master'!$A$2:$O$5991,13,FALSE())</f>
        <v>2</v>
      </c>
      <c r="K4205" s="7" t="str">
        <f aca="false">VLOOKUP($B4205,'Product Master'!$A$2:$O$5991,11,FALSE())</f>
        <v>N</v>
      </c>
      <c r="L4205" s="7" t="str">
        <f aca="false">VLOOKUP($B4205,'Product Master'!$A$2:$O$5991,12,FALSE())</f>
        <v>N</v>
      </c>
      <c r="M4205" s="3" t="n">
        <v>65</v>
      </c>
      <c r="N4205" s="3" t="n">
        <v>33</v>
      </c>
    </row>
    <row r="4206" customFormat="false" ht="15" hidden="false" customHeight="true" outlineLevel="0" collapsed="false">
      <c r="A4206" s="3" t="s">
        <v>8423</v>
      </c>
      <c r="B4206" s="3" t="s">
        <v>8424</v>
      </c>
      <c r="C4206" s="4" t="str">
        <f aca="false">VLOOKUP($B4206,'Product Master'!$A$2:$O$5991,7,FALSE())</f>
        <v>Beverages</v>
      </c>
      <c r="D4206" s="4" t="str">
        <f aca="false">VLOOKUP($B4206,'Product Master'!$A$2:$O$5991,8,FALSE())</f>
        <v>Water</v>
      </c>
      <c r="E4206" s="4" t="str">
        <f aca="false">VLOOKUP($B4206,'Product Master'!$A$2:$O$5991,5,FALSE())</f>
        <v>Fizzwell</v>
      </c>
      <c r="F4206" s="4" t="str">
        <f aca="false">VLOOKUP($B4206,'Product Master'!$A$2:$O$5991,4,FALSE())</f>
        <v>Fizzwell Spring Water, 1 gal</v>
      </c>
      <c r="G4206" s="4" t="str">
        <f aca="false">VLOOKUP($B4206,'Product Master'!$A$2:$O$5991,9,FALSE())</f>
        <v>1 gal</v>
      </c>
      <c r="H4206" s="5" t="s">
        <v>16</v>
      </c>
      <c r="I4206" s="6" t="n">
        <f aca="false">VLOOKUP($B4206,'Product Master'!$A$2:$O$5991,14,FALSE())</f>
        <v>5.89</v>
      </c>
      <c r="J4206" s="7" t="n">
        <f aca="false">VLOOKUP($B4206,'Product Master'!$A$2:$O$5991,13,FALSE())</f>
        <v>6</v>
      </c>
      <c r="K4206" s="7" t="str">
        <f aca="false">VLOOKUP($B4206,'Product Master'!$A$2:$O$5991,11,FALSE())</f>
        <v>N</v>
      </c>
      <c r="L4206" s="7" t="str">
        <f aca="false">VLOOKUP($B4206,'Product Master'!$A$2:$O$5991,12,FALSE())</f>
        <v>N</v>
      </c>
      <c r="M4206" s="3" t="n">
        <v>10</v>
      </c>
      <c r="N4206" s="3" t="n">
        <v>21</v>
      </c>
    </row>
    <row r="4207" customFormat="false" ht="15" hidden="false" customHeight="true" outlineLevel="0" collapsed="false">
      <c r="A4207" s="3" t="s">
        <v>8425</v>
      </c>
      <c r="B4207" s="3" t="s">
        <v>8426</v>
      </c>
      <c r="C4207" s="4" t="str">
        <f aca="false">VLOOKUP($B4207,'Product Master'!$A$2:$O$5991,7,FALSE())</f>
        <v>Beverages</v>
      </c>
      <c r="D4207" s="4" t="str">
        <f aca="false">VLOOKUP($B4207,'Product Master'!$A$2:$O$5991,8,FALSE())</f>
        <v>Water</v>
      </c>
      <c r="E4207" s="4" t="str">
        <f aca="false">VLOOKUP($B4207,'Product Master'!$A$2:$O$5991,5,FALSE())</f>
        <v>Clearspring Water</v>
      </c>
      <c r="F4207" s="4" t="str">
        <f aca="false">VLOOKUP($B4207,'Product Master'!$A$2:$O$5991,4,FALSE())</f>
        <v>Clearspring Water Sparkling Water, 1 gal</v>
      </c>
      <c r="G4207" s="4" t="str">
        <f aca="false">VLOOKUP($B4207,'Product Master'!$A$2:$O$5991,9,FALSE())</f>
        <v>1 gal</v>
      </c>
      <c r="H4207" s="5" t="s">
        <v>16</v>
      </c>
      <c r="I4207" s="6" t="n">
        <f aca="false">VLOOKUP($B4207,'Product Master'!$A$2:$O$5991,14,FALSE())</f>
        <v>3.29</v>
      </c>
      <c r="J4207" s="7" t="n">
        <f aca="false">VLOOKUP($B4207,'Product Master'!$A$2:$O$5991,13,FALSE())</f>
        <v>2</v>
      </c>
      <c r="K4207" s="7" t="str">
        <f aca="false">VLOOKUP($B4207,'Product Master'!$A$2:$O$5991,11,FALSE())</f>
        <v>N</v>
      </c>
      <c r="L4207" s="7" t="str">
        <f aca="false">VLOOKUP($B4207,'Product Master'!$A$2:$O$5991,12,FALSE())</f>
        <v>N</v>
      </c>
      <c r="M4207" s="3" t="n">
        <v>111</v>
      </c>
      <c r="N4207" s="3" t="n">
        <v>16</v>
      </c>
    </row>
    <row r="4208" customFormat="false" ht="15" hidden="false" customHeight="true" outlineLevel="0" collapsed="false">
      <c r="A4208" s="3" t="s">
        <v>8427</v>
      </c>
      <c r="B4208" s="3" t="s">
        <v>8428</v>
      </c>
      <c r="C4208" s="4" t="str">
        <f aca="false">VLOOKUP($B4208,'Product Master'!$A$2:$O$5991,7,FALSE())</f>
        <v>Beverages</v>
      </c>
      <c r="D4208" s="4" t="str">
        <f aca="false">VLOOKUP($B4208,'Product Master'!$A$2:$O$5991,8,FALSE())</f>
        <v>Water</v>
      </c>
      <c r="E4208" s="4" t="str">
        <f aca="false">VLOOKUP($B4208,'Product Master'!$A$2:$O$5991,5,FALSE())</f>
        <v>Clearspring Water</v>
      </c>
      <c r="F4208" s="4" t="str">
        <f aca="false">VLOOKUP($B4208,'Product Master'!$A$2:$O$5991,4,FALSE())</f>
        <v>Clearspring Water Flavored Water, 1 gal</v>
      </c>
      <c r="G4208" s="4" t="str">
        <f aca="false">VLOOKUP($B4208,'Product Master'!$A$2:$O$5991,9,FALSE())</f>
        <v>1 gal</v>
      </c>
      <c r="H4208" s="5" t="s">
        <v>16</v>
      </c>
      <c r="I4208" s="6" t="n">
        <f aca="false">VLOOKUP($B4208,'Product Master'!$A$2:$O$5991,14,FALSE())</f>
        <v>4.79</v>
      </c>
      <c r="J4208" s="7" t="n">
        <f aca="false">VLOOKUP($B4208,'Product Master'!$A$2:$O$5991,13,FALSE())</f>
        <v>4</v>
      </c>
      <c r="K4208" s="7" t="str">
        <f aca="false">VLOOKUP($B4208,'Product Master'!$A$2:$O$5991,11,FALSE())</f>
        <v>N</v>
      </c>
      <c r="L4208" s="7" t="str">
        <f aca="false">VLOOKUP($B4208,'Product Master'!$A$2:$O$5991,12,FALSE())</f>
        <v>N</v>
      </c>
      <c r="M4208" s="3" t="n">
        <v>55</v>
      </c>
      <c r="N4208" s="3" t="n">
        <v>20</v>
      </c>
    </row>
    <row r="4209" customFormat="false" ht="15" hidden="false" customHeight="true" outlineLevel="0" collapsed="false">
      <c r="A4209" s="3" t="s">
        <v>8429</v>
      </c>
      <c r="B4209" s="3" t="s">
        <v>8430</v>
      </c>
      <c r="C4209" s="4" t="str">
        <f aca="false">VLOOKUP($B4209,'Product Master'!$A$2:$O$5991,7,FALSE())</f>
        <v>Beverages</v>
      </c>
      <c r="D4209" s="4" t="str">
        <f aca="false">VLOOKUP($B4209,'Product Master'!$A$2:$O$5991,8,FALSE())</f>
        <v>Water</v>
      </c>
      <c r="E4209" s="4" t="str">
        <f aca="false">VLOOKUP($B4209,'Product Master'!$A$2:$O$5991,5,FALSE())</f>
        <v>Orchard Press</v>
      </c>
      <c r="F4209" s="4" t="str">
        <f aca="false">VLOOKUP($B4209,'Product Master'!$A$2:$O$5991,4,FALSE())</f>
        <v>Orchard Press Spring Water, 24 pack</v>
      </c>
      <c r="G4209" s="4" t="str">
        <f aca="false">VLOOKUP($B4209,'Product Master'!$A$2:$O$5991,9,FALSE())</f>
        <v>24 pack</v>
      </c>
      <c r="H4209" s="5" t="s">
        <v>16</v>
      </c>
      <c r="I4209" s="6" t="n">
        <f aca="false">VLOOKUP($B4209,'Product Master'!$A$2:$O$5991,14,FALSE())</f>
        <v>3.99</v>
      </c>
      <c r="J4209" s="7" t="n">
        <f aca="false">VLOOKUP($B4209,'Product Master'!$A$2:$O$5991,13,FALSE())</f>
        <v>8</v>
      </c>
      <c r="K4209" s="7" t="str">
        <f aca="false">VLOOKUP($B4209,'Product Master'!$A$2:$O$5991,11,FALSE())</f>
        <v>N</v>
      </c>
      <c r="L4209" s="7" t="str">
        <f aca="false">VLOOKUP($B4209,'Product Master'!$A$2:$O$5991,12,FALSE())</f>
        <v>N</v>
      </c>
      <c r="M4209" s="3" t="n">
        <v>56</v>
      </c>
      <c r="N4209" s="3" t="n">
        <v>12</v>
      </c>
    </row>
    <row r="4210" customFormat="false" ht="15" hidden="false" customHeight="true" outlineLevel="0" collapsed="false">
      <c r="A4210" s="3" t="s">
        <v>8431</v>
      </c>
      <c r="B4210" s="3" t="s">
        <v>8432</v>
      </c>
      <c r="C4210" s="4" t="str">
        <f aca="false">VLOOKUP($B4210,'Product Master'!$A$2:$O$5991,7,FALSE())</f>
        <v>Beverages</v>
      </c>
      <c r="D4210" s="4" t="str">
        <f aca="false">VLOOKUP($B4210,'Product Master'!$A$2:$O$5991,8,FALSE())</f>
        <v>Water</v>
      </c>
      <c r="E4210" s="4" t="str">
        <f aca="false">VLOOKUP($B4210,'Product Master'!$A$2:$O$5991,5,FALSE())</f>
        <v>Harborline</v>
      </c>
      <c r="F4210" s="4" t="str">
        <f aca="false">VLOOKUP($B4210,'Product Master'!$A$2:$O$5991,4,FALSE())</f>
        <v>Harborline Spring Water, 8 pack</v>
      </c>
      <c r="G4210" s="4" t="str">
        <f aca="false">VLOOKUP($B4210,'Product Master'!$A$2:$O$5991,9,FALSE())</f>
        <v>8 pack</v>
      </c>
      <c r="H4210" s="5" t="s">
        <v>16</v>
      </c>
      <c r="I4210" s="6" t="n">
        <f aca="false">VLOOKUP($B4210,'Product Master'!$A$2:$O$5991,14,FALSE())</f>
        <v>1.99</v>
      </c>
      <c r="J4210" s="7" t="n">
        <f aca="false">VLOOKUP($B4210,'Product Master'!$A$2:$O$5991,13,FALSE())</f>
        <v>8</v>
      </c>
      <c r="K4210" s="7" t="str">
        <f aca="false">VLOOKUP($B4210,'Product Master'!$A$2:$O$5991,11,FALSE())</f>
        <v>Y</v>
      </c>
      <c r="L4210" s="7" t="str">
        <f aca="false">VLOOKUP($B4210,'Product Master'!$A$2:$O$5991,12,FALSE())</f>
        <v>N</v>
      </c>
      <c r="M4210" s="3" t="n">
        <v>93</v>
      </c>
      <c r="N4210" s="3" t="n">
        <v>32</v>
      </c>
    </row>
    <row r="4211" customFormat="false" ht="15" hidden="false" customHeight="true" outlineLevel="0" collapsed="false">
      <c r="A4211" s="3" t="s">
        <v>8433</v>
      </c>
      <c r="B4211" s="3" t="s">
        <v>8434</v>
      </c>
      <c r="C4211" s="4" t="str">
        <f aca="false">VLOOKUP($B4211,'Product Master'!$A$2:$O$5991,7,FALSE())</f>
        <v>Beverages</v>
      </c>
      <c r="D4211" s="4" t="str">
        <f aca="false">VLOOKUP($B4211,'Product Master'!$A$2:$O$5991,8,FALSE())</f>
        <v>Water</v>
      </c>
      <c r="E4211" s="4" t="str">
        <f aca="false">VLOOKUP($B4211,'Product Master'!$A$2:$O$5991,5,FALSE())</f>
        <v>Fizzwell</v>
      </c>
      <c r="F4211" s="4" t="str">
        <f aca="false">VLOOKUP($B4211,'Product Master'!$A$2:$O$5991,4,FALSE())</f>
        <v>Fizzwell Sparkling Water, 8 pack</v>
      </c>
      <c r="G4211" s="4" t="str">
        <f aca="false">VLOOKUP($B4211,'Product Master'!$A$2:$O$5991,9,FALSE())</f>
        <v>8 pack</v>
      </c>
      <c r="H4211" s="5" t="s">
        <v>16</v>
      </c>
      <c r="I4211" s="6" t="n">
        <f aca="false">VLOOKUP($B4211,'Product Master'!$A$2:$O$5991,14,FALSE())</f>
        <v>4.49</v>
      </c>
      <c r="J4211" s="7" t="n">
        <f aca="false">VLOOKUP($B4211,'Product Master'!$A$2:$O$5991,13,FALSE())</f>
        <v>12</v>
      </c>
      <c r="K4211" s="7" t="str">
        <f aca="false">VLOOKUP($B4211,'Product Master'!$A$2:$O$5991,11,FALSE())</f>
        <v>N</v>
      </c>
      <c r="L4211" s="7" t="str">
        <f aca="false">VLOOKUP($B4211,'Product Master'!$A$2:$O$5991,12,FALSE())</f>
        <v>N</v>
      </c>
      <c r="M4211" s="3" t="n">
        <v>74</v>
      </c>
      <c r="N4211" s="3" t="n">
        <v>31</v>
      </c>
    </row>
    <row r="4212" customFormat="false" ht="15" hidden="false" customHeight="true" outlineLevel="0" collapsed="false">
      <c r="A4212" s="3" t="s">
        <v>8435</v>
      </c>
      <c r="B4212" s="3" t="s">
        <v>8436</v>
      </c>
      <c r="C4212" s="4" t="str">
        <f aca="false">VLOOKUP($B4212,'Product Master'!$A$2:$O$5991,7,FALSE())</f>
        <v>Beverages</v>
      </c>
      <c r="D4212" s="4" t="str">
        <f aca="false">VLOOKUP($B4212,'Product Master'!$A$2:$O$5991,8,FALSE())</f>
        <v>Water</v>
      </c>
      <c r="E4212" s="4" t="str">
        <f aca="false">VLOOKUP($B4212,'Product Master'!$A$2:$O$5991,5,FALSE())</f>
        <v>Harborline</v>
      </c>
      <c r="F4212" s="4" t="str">
        <f aca="false">VLOOKUP($B4212,'Product Master'!$A$2:$O$5991,4,FALSE())</f>
        <v>Harborline Sparkling Water, 1 gal</v>
      </c>
      <c r="G4212" s="4" t="str">
        <f aca="false">VLOOKUP($B4212,'Product Master'!$A$2:$O$5991,9,FALSE())</f>
        <v>1 gal</v>
      </c>
      <c r="H4212" s="5" t="s">
        <v>16</v>
      </c>
      <c r="I4212" s="6" t="n">
        <f aca="false">VLOOKUP($B4212,'Product Master'!$A$2:$O$5991,14,FALSE())</f>
        <v>4.49</v>
      </c>
      <c r="J4212" s="7" t="n">
        <f aca="false">VLOOKUP($B4212,'Product Master'!$A$2:$O$5991,13,FALSE())</f>
        <v>4</v>
      </c>
      <c r="K4212" s="7" t="str">
        <f aca="false">VLOOKUP($B4212,'Product Master'!$A$2:$O$5991,11,FALSE())</f>
        <v>Y</v>
      </c>
      <c r="L4212" s="7" t="str">
        <f aca="false">VLOOKUP($B4212,'Product Master'!$A$2:$O$5991,12,FALSE())</f>
        <v>N</v>
      </c>
      <c r="M4212" s="3" t="n">
        <v>16</v>
      </c>
      <c r="N4212" s="3" t="n">
        <v>20</v>
      </c>
    </row>
    <row r="4213" customFormat="false" ht="15" hidden="false" customHeight="true" outlineLevel="0" collapsed="false">
      <c r="A4213" s="3" t="s">
        <v>8437</v>
      </c>
      <c r="B4213" s="3" t="s">
        <v>8438</v>
      </c>
      <c r="C4213" s="4" t="str">
        <f aca="false">VLOOKUP($B4213,'Product Master'!$A$2:$O$5991,7,FALSE())</f>
        <v>Beverages</v>
      </c>
      <c r="D4213" s="4" t="str">
        <f aca="false">VLOOKUP($B4213,'Product Master'!$A$2:$O$5991,8,FALSE())</f>
        <v>Water</v>
      </c>
      <c r="E4213" s="4" t="str">
        <f aca="false">VLOOKUP($B4213,'Product Master'!$A$2:$O$5991,5,FALSE())</f>
        <v>Fizzwell</v>
      </c>
      <c r="F4213" s="4" t="str">
        <f aca="false">VLOOKUP($B4213,'Product Master'!$A$2:$O$5991,4,FALSE())</f>
        <v>Fizzwell Flavored Water, 1 gal</v>
      </c>
      <c r="G4213" s="4" t="str">
        <f aca="false">VLOOKUP($B4213,'Product Master'!$A$2:$O$5991,9,FALSE())</f>
        <v>1 gal</v>
      </c>
      <c r="H4213" s="5" t="s">
        <v>16</v>
      </c>
      <c r="I4213" s="6" t="n">
        <f aca="false">VLOOKUP($B4213,'Product Master'!$A$2:$O$5991,14,FALSE())</f>
        <v>2.99</v>
      </c>
      <c r="J4213" s="7" t="n">
        <f aca="false">VLOOKUP($B4213,'Product Master'!$A$2:$O$5991,13,FALSE())</f>
        <v>8</v>
      </c>
      <c r="K4213" s="7" t="str">
        <f aca="false">VLOOKUP($B4213,'Product Master'!$A$2:$O$5991,11,FALSE())</f>
        <v>N</v>
      </c>
      <c r="L4213" s="7" t="str">
        <f aca="false">VLOOKUP($B4213,'Product Master'!$A$2:$O$5991,12,FALSE())</f>
        <v>N</v>
      </c>
      <c r="M4213" s="3" t="n">
        <v>115</v>
      </c>
      <c r="N4213" s="3" t="n">
        <v>22</v>
      </c>
    </row>
    <row r="4214" customFormat="false" ht="15" hidden="false" customHeight="true" outlineLevel="0" collapsed="false">
      <c r="A4214" s="3" t="s">
        <v>8439</v>
      </c>
      <c r="B4214" s="3" t="s">
        <v>8440</v>
      </c>
      <c r="C4214" s="4" t="str">
        <f aca="false">VLOOKUP($B4214,'Product Master'!$A$2:$O$5991,7,FALSE())</f>
        <v>Beverages</v>
      </c>
      <c r="D4214" s="4" t="str">
        <f aca="false">VLOOKUP($B4214,'Product Master'!$A$2:$O$5991,8,FALSE())</f>
        <v>Water</v>
      </c>
      <c r="E4214" s="4" t="str">
        <f aca="false">VLOOKUP($B4214,'Product Master'!$A$2:$O$5991,5,FALSE())</f>
        <v>Clearspring Water</v>
      </c>
      <c r="F4214" s="4" t="str">
        <f aca="false">VLOOKUP($B4214,'Product Master'!$A$2:$O$5991,4,FALSE())</f>
        <v>Clearspring Water Distilled Water, 1 gal</v>
      </c>
      <c r="G4214" s="4" t="str">
        <f aca="false">VLOOKUP($B4214,'Product Master'!$A$2:$O$5991,9,FALSE())</f>
        <v>1 gal</v>
      </c>
      <c r="H4214" s="5" t="s">
        <v>16</v>
      </c>
      <c r="I4214" s="6" t="n">
        <f aca="false">VLOOKUP($B4214,'Product Master'!$A$2:$O$5991,14,FALSE())</f>
        <v>4.39</v>
      </c>
      <c r="J4214" s="7" t="n">
        <f aca="false">VLOOKUP($B4214,'Product Master'!$A$2:$O$5991,13,FALSE())</f>
        <v>2</v>
      </c>
      <c r="K4214" s="7" t="str">
        <f aca="false">VLOOKUP($B4214,'Product Master'!$A$2:$O$5991,11,FALSE())</f>
        <v>N</v>
      </c>
      <c r="L4214" s="7" t="str">
        <f aca="false">VLOOKUP($B4214,'Product Master'!$A$2:$O$5991,12,FALSE())</f>
        <v>N</v>
      </c>
      <c r="M4214" s="3" t="n">
        <v>42</v>
      </c>
      <c r="N4214" s="3" t="n">
        <v>3</v>
      </c>
    </row>
    <row r="4215" customFormat="false" ht="15" hidden="false" customHeight="true" outlineLevel="0" collapsed="false">
      <c r="A4215" s="3" t="s">
        <v>8441</v>
      </c>
      <c r="B4215" s="3" t="s">
        <v>8442</v>
      </c>
      <c r="C4215" s="4" t="str">
        <f aca="false">VLOOKUP($B4215,'Product Master'!$A$2:$O$5991,7,FALSE())</f>
        <v>Beverages</v>
      </c>
      <c r="D4215" s="4" t="str">
        <f aca="false">VLOOKUP($B4215,'Product Master'!$A$2:$O$5991,8,FALSE())</f>
        <v>Water</v>
      </c>
      <c r="E4215" s="4" t="str">
        <f aca="false">VLOOKUP($B4215,'Product Master'!$A$2:$O$5991,5,FALSE())</f>
        <v>Orchard Press</v>
      </c>
      <c r="F4215" s="4" t="str">
        <f aca="false">VLOOKUP($B4215,'Product Master'!$A$2:$O$5991,4,FALSE())</f>
        <v>Orchard Press Distilled Water, 1 gal</v>
      </c>
      <c r="G4215" s="4" t="str">
        <f aca="false">VLOOKUP($B4215,'Product Master'!$A$2:$O$5991,9,FALSE())</f>
        <v>1 gal</v>
      </c>
      <c r="H4215" s="5" t="s">
        <v>16</v>
      </c>
      <c r="I4215" s="6" t="n">
        <f aca="false">VLOOKUP($B4215,'Product Master'!$A$2:$O$5991,14,FALSE())</f>
        <v>1.99</v>
      </c>
      <c r="J4215" s="7" t="n">
        <f aca="false">VLOOKUP($B4215,'Product Master'!$A$2:$O$5991,13,FALSE())</f>
        <v>8</v>
      </c>
      <c r="K4215" s="7" t="str">
        <f aca="false">VLOOKUP($B4215,'Product Master'!$A$2:$O$5991,11,FALSE())</f>
        <v>N</v>
      </c>
      <c r="L4215" s="7" t="str">
        <f aca="false">VLOOKUP($B4215,'Product Master'!$A$2:$O$5991,12,FALSE())</f>
        <v>N</v>
      </c>
      <c r="M4215" s="3" t="n">
        <v>86</v>
      </c>
      <c r="N4215" s="3" t="n">
        <v>10</v>
      </c>
    </row>
    <row r="4216" customFormat="false" ht="15" hidden="false" customHeight="true" outlineLevel="0" collapsed="false">
      <c r="A4216" s="3" t="s">
        <v>8443</v>
      </c>
      <c r="B4216" s="3" t="s">
        <v>8444</v>
      </c>
      <c r="C4216" s="4" t="str">
        <f aca="false">VLOOKUP($B4216,'Product Master'!$A$2:$O$5991,7,FALSE())</f>
        <v>Beverages</v>
      </c>
      <c r="D4216" s="4" t="str">
        <f aca="false">VLOOKUP($B4216,'Product Master'!$A$2:$O$5991,8,FALSE())</f>
        <v>Water</v>
      </c>
      <c r="E4216" s="4" t="str">
        <f aca="false">VLOOKUP($B4216,'Product Master'!$A$2:$O$5991,5,FALSE())</f>
        <v>Orchard Press</v>
      </c>
      <c r="F4216" s="4" t="str">
        <f aca="false">VLOOKUP($B4216,'Product Master'!$A$2:$O$5991,4,FALSE())</f>
        <v>Orchard Press Spring Water, 8 pack</v>
      </c>
      <c r="G4216" s="4" t="str">
        <f aca="false">VLOOKUP($B4216,'Product Master'!$A$2:$O$5991,9,FALSE())</f>
        <v>8 pack</v>
      </c>
      <c r="H4216" s="5" t="s">
        <v>16</v>
      </c>
      <c r="I4216" s="6" t="n">
        <f aca="false">VLOOKUP($B4216,'Product Master'!$A$2:$O$5991,14,FALSE())</f>
        <v>5.89</v>
      </c>
      <c r="J4216" s="7" t="n">
        <f aca="false">VLOOKUP($B4216,'Product Master'!$A$2:$O$5991,13,FALSE())</f>
        <v>4</v>
      </c>
      <c r="K4216" s="7" t="str">
        <f aca="false">VLOOKUP($B4216,'Product Master'!$A$2:$O$5991,11,FALSE())</f>
        <v>N</v>
      </c>
      <c r="L4216" s="7" t="str">
        <f aca="false">VLOOKUP($B4216,'Product Master'!$A$2:$O$5991,12,FALSE())</f>
        <v>N</v>
      </c>
      <c r="M4216" s="3" t="n">
        <v>135</v>
      </c>
      <c r="N4216" s="3" t="n">
        <v>38</v>
      </c>
    </row>
    <row r="4217" customFormat="false" ht="15" hidden="false" customHeight="true" outlineLevel="0" collapsed="false">
      <c r="A4217" s="3" t="s">
        <v>8445</v>
      </c>
      <c r="B4217" s="3" t="s">
        <v>8446</v>
      </c>
      <c r="C4217" s="4" t="str">
        <f aca="false">VLOOKUP($B4217,'Product Master'!$A$2:$O$5991,7,FALSE())</f>
        <v>Beverages</v>
      </c>
      <c r="D4217" s="4" t="str">
        <f aca="false">VLOOKUP($B4217,'Product Master'!$A$2:$O$5991,8,FALSE())</f>
        <v>Water</v>
      </c>
      <c r="E4217" s="4" t="str">
        <f aca="false">VLOOKUP($B4217,'Product Master'!$A$2:$O$5991,5,FALSE())</f>
        <v>Clearspring Water</v>
      </c>
      <c r="F4217" s="4" t="str">
        <f aca="false">VLOOKUP($B4217,'Product Master'!$A$2:$O$5991,4,FALSE())</f>
        <v>Clearspring Water Sparkling Water, 8 pack</v>
      </c>
      <c r="G4217" s="4" t="str">
        <f aca="false">VLOOKUP($B4217,'Product Master'!$A$2:$O$5991,9,FALSE())</f>
        <v>8 pack</v>
      </c>
      <c r="H4217" s="5" t="s">
        <v>16</v>
      </c>
      <c r="I4217" s="6" t="n">
        <f aca="false">VLOOKUP($B4217,'Product Master'!$A$2:$O$5991,14,FALSE())</f>
        <v>1.39</v>
      </c>
      <c r="J4217" s="7" t="n">
        <f aca="false">VLOOKUP($B4217,'Product Master'!$A$2:$O$5991,13,FALSE())</f>
        <v>4</v>
      </c>
      <c r="K4217" s="7" t="str">
        <f aca="false">VLOOKUP($B4217,'Product Master'!$A$2:$O$5991,11,FALSE())</f>
        <v>N</v>
      </c>
      <c r="L4217" s="7" t="str">
        <f aca="false">VLOOKUP($B4217,'Product Master'!$A$2:$O$5991,12,FALSE())</f>
        <v>N</v>
      </c>
      <c r="M4217" s="3" t="n">
        <v>107</v>
      </c>
      <c r="N4217" s="3" t="n">
        <v>8</v>
      </c>
    </row>
    <row r="4218" customFormat="false" ht="15" hidden="false" customHeight="true" outlineLevel="0" collapsed="false">
      <c r="A4218" s="3" t="s">
        <v>8447</v>
      </c>
      <c r="B4218" s="3" t="s">
        <v>8448</v>
      </c>
      <c r="C4218" s="4" t="str">
        <f aca="false">VLOOKUP($B4218,'Product Master'!$A$2:$O$5991,7,FALSE())</f>
        <v>Beverages</v>
      </c>
      <c r="D4218" s="4" t="str">
        <f aca="false">VLOOKUP($B4218,'Product Master'!$A$2:$O$5991,8,FALSE())</f>
        <v>Water</v>
      </c>
      <c r="E4218" s="4" t="str">
        <f aca="false">VLOOKUP($B4218,'Product Master'!$A$2:$O$5991,5,FALSE())</f>
        <v>Harborline</v>
      </c>
      <c r="F4218" s="4" t="str">
        <f aca="false">VLOOKUP($B4218,'Product Master'!$A$2:$O$5991,4,FALSE())</f>
        <v>Harborline Sparkling Water, 8 pack</v>
      </c>
      <c r="G4218" s="4" t="str">
        <f aca="false">VLOOKUP($B4218,'Product Master'!$A$2:$O$5991,9,FALSE())</f>
        <v>8 pack</v>
      </c>
      <c r="H4218" s="5" t="s">
        <v>16</v>
      </c>
      <c r="I4218" s="6" t="n">
        <f aca="false">VLOOKUP($B4218,'Product Master'!$A$2:$O$5991,14,FALSE())</f>
        <v>4.39</v>
      </c>
      <c r="J4218" s="7" t="n">
        <f aca="false">VLOOKUP($B4218,'Product Master'!$A$2:$O$5991,13,FALSE())</f>
        <v>2</v>
      </c>
      <c r="K4218" s="7" t="str">
        <f aca="false">VLOOKUP($B4218,'Product Master'!$A$2:$O$5991,11,FALSE())</f>
        <v>Y</v>
      </c>
      <c r="L4218" s="7" t="str">
        <f aca="false">VLOOKUP($B4218,'Product Master'!$A$2:$O$5991,12,FALSE())</f>
        <v>N</v>
      </c>
      <c r="M4218" s="3" t="n">
        <v>91</v>
      </c>
      <c r="N4218" s="3" t="n">
        <v>26</v>
      </c>
    </row>
    <row r="4219" customFormat="false" ht="15" hidden="false" customHeight="true" outlineLevel="0" collapsed="false">
      <c r="A4219" s="3" t="s">
        <v>8449</v>
      </c>
      <c r="B4219" s="3" t="s">
        <v>8450</v>
      </c>
      <c r="C4219" s="4" t="str">
        <f aca="false">VLOOKUP($B4219,'Product Master'!$A$2:$O$5991,7,FALSE())</f>
        <v>Beverages</v>
      </c>
      <c r="D4219" s="4" t="str">
        <f aca="false">VLOOKUP($B4219,'Product Master'!$A$2:$O$5991,8,FALSE())</f>
        <v>Juice</v>
      </c>
      <c r="E4219" s="4" t="str">
        <f aca="false">VLOOKUP($B4219,'Product Master'!$A$2:$O$5991,5,FALSE())</f>
        <v>Clearspring Water</v>
      </c>
      <c r="F4219" s="4" t="str">
        <f aca="false">VLOOKUP($B4219,'Product Master'!$A$2:$O$5991,4,FALSE())</f>
        <v>Clearspring Water Orange Juice, 46 oz</v>
      </c>
      <c r="G4219" s="4" t="str">
        <f aca="false">VLOOKUP($B4219,'Product Master'!$A$2:$O$5991,9,FALSE())</f>
        <v>46 oz</v>
      </c>
      <c r="H4219" s="5" t="s">
        <v>16</v>
      </c>
      <c r="I4219" s="6" t="n">
        <f aca="false">VLOOKUP($B4219,'Product Master'!$A$2:$O$5991,14,FALSE())</f>
        <v>4.39</v>
      </c>
      <c r="J4219" s="7" t="n">
        <f aca="false">VLOOKUP($B4219,'Product Master'!$A$2:$O$5991,13,FALSE())</f>
        <v>24</v>
      </c>
      <c r="K4219" s="7" t="str">
        <f aca="false">VLOOKUP($B4219,'Product Master'!$A$2:$O$5991,11,FALSE())</f>
        <v>N</v>
      </c>
      <c r="L4219" s="7" t="str">
        <f aca="false">VLOOKUP($B4219,'Product Master'!$A$2:$O$5991,12,FALSE())</f>
        <v>N</v>
      </c>
      <c r="M4219" s="3" t="n">
        <v>110</v>
      </c>
      <c r="N4219" s="3" t="n">
        <v>32</v>
      </c>
    </row>
    <row r="4220" customFormat="false" ht="15" hidden="false" customHeight="true" outlineLevel="0" collapsed="false">
      <c r="A4220" s="3" t="s">
        <v>8451</v>
      </c>
      <c r="B4220" s="3" t="s">
        <v>8452</v>
      </c>
      <c r="C4220" s="4" t="str">
        <f aca="false">VLOOKUP($B4220,'Product Master'!$A$2:$O$5991,7,FALSE())</f>
        <v>Beverages</v>
      </c>
      <c r="D4220" s="4" t="str">
        <f aca="false">VLOOKUP($B4220,'Product Master'!$A$2:$O$5991,8,FALSE())</f>
        <v>Juice</v>
      </c>
      <c r="E4220" s="4" t="str">
        <f aca="false">VLOOKUP($B4220,'Product Master'!$A$2:$O$5991,5,FALSE())</f>
        <v>Harborline</v>
      </c>
      <c r="F4220" s="4" t="str">
        <f aca="false">VLOOKUP($B4220,'Product Master'!$A$2:$O$5991,4,FALSE())</f>
        <v>Harborline Tomato Juice, 64 oz</v>
      </c>
      <c r="G4220" s="4" t="str">
        <f aca="false">VLOOKUP($B4220,'Product Master'!$A$2:$O$5991,9,FALSE())</f>
        <v>64 oz</v>
      </c>
      <c r="H4220" s="5" t="s">
        <v>16</v>
      </c>
      <c r="I4220" s="6" t="n">
        <f aca="false">VLOOKUP($B4220,'Product Master'!$A$2:$O$5991,14,FALSE())</f>
        <v>5.29</v>
      </c>
      <c r="J4220" s="7" t="n">
        <f aca="false">VLOOKUP($B4220,'Product Master'!$A$2:$O$5991,13,FALSE())</f>
        <v>12</v>
      </c>
      <c r="K4220" s="7" t="str">
        <f aca="false">VLOOKUP($B4220,'Product Master'!$A$2:$O$5991,11,FALSE())</f>
        <v>Y</v>
      </c>
      <c r="L4220" s="7" t="str">
        <f aca="false">VLOOKUP($B4220,'Product Master'!$A$2:$O$5991,12,FALSE())</f>
        <v>N</v>
      </c>
      <c r="M4220" s="3" t="n">
        <v>118</v>
      </c>
      <c r="N4220" s="3" t="n">
        <v>13</v>
      </c>
    </row>
    <row r="4221" customFormat="false" ht="15" hidden="false" customHeight="true" outlineLevel="0" collapsed="false">
      <c r="A4221" s="3" t="s">
        <v>8453</v>
      </c>
      <c r="B4221" s="3" t="s">
        <v>8454</v>
      </c>
      <c r="C4221" s="4" t="str">
        <f aca="false">VLOOKUP($B4221,'Product Master'!$A$2:$O$5991,7,FALSE())</f>
        <v>Beverages</v>
      </c>
      <c r="D4221" s="4" t="str">
        <f aca="false">VLOOKUP($B4221,'Product Master'!$A$2:$O$5991,8,FALSE())</f>
        <v>Juice</v>
      </c>
      <c r="E4221" s="4" t="str">
        <f aca="false">VLOOKUP($B4221,'Product Master'!$A$2:$O$5991,5,FALSE())</f>
        <v>Orchard Press</v>
      </c>
      <c r="F4221" s="4" t="str">
        <f aca="false">VLOOKUP($B4221,'Product Master'!$A$2:$O$5991,4,FALSE())</f>
        <v>Orchard Press Orange Juice, 64 oz</v>
      </c>
      <c r="G4221" s="4" t="str">
        <f aca="false">VLOOKUP($B4221,'Product Master'!$A$2:$O$5991,9,FALSE())</f>
        <v>64 oz</v>
      </c>
      <c r="H4221" s="5" t="s">
        <v>16</v>
      </c>
      <c r="I4221" s="6" t="n">
        <f aca="false">VLOOKUP($B4221,'Product Master'!$A$2:$O$5991,14,FALSE())</f>
        <v>5.39</v>
      </c>
      <c r="J4221" s="7" t="n">
        <f aca="false">VLOOKUP($B4221,'Product Master'!$A$2:$O$5991,13,FALSE())</f>
        <v>8</v>
      </c>
      <c r="K4221" s="7" t="str">
        <f aca="false">VLOOKUP($B4221,'Product Master'!$A$2:$O$5991,11,FALSE())</f>
        <v>N</v>
      </c>
      <c r="L4221" s="7" t="str">
        <f aca="false">VLOOKUP($B4221,'Product Master'!$A$2:$O$5991,12,FALSE())</f>
        <v>N</v>
      </c>
      <c r="M4221" s="3" t="n">
        <v>72</v>
      </c>
      <c r="N4221" s="3" t="n">
        <v>16</v>
      </c>
    </row>
    <row r="4222" customFormat="false" ht="15" hidden="false" customHeight="true" outlineLevel="0" collapsed="false">
      <c r="A4222" s="3" t="s">
        <v>8455</v>
      </c>
      <c r="B4222" s="3" t="s">
        <v>8456</v>
      </c>
      <c r="C4222" s="4" t="str">
        <f aca="false">VLOOKUP($B4222,'Product Master'!$A$2:$O$5991,7,FALSE())</f>
        <v>Beverages</v>
      </c>
      <c r="D4222" s="4" t="str">
        <f aca="false">VLOOKUP($B4222,'Product Master'!$A$2:$O$5991,8,FALSE())</f>
        <v>Juice</v>
      </c>
      <c r="E4222" s="4" t="str">
        <f aca="false">VLOOKUP($B4222,'Product Master'!$A$2:$O$5991,5,FALSE())</f>
        <v>Clearspring Water</v>
      </c>
      <c r="F4222" s="4" t="str">
        <f aca="false">VLOOKUP($B4222,'Product Master'!$A$2:$O$5991,4,FALSE())</f>
        <v>Clearspring Water Cranberry Juice, 64 oz</v>
      </c>
      <c r="G4222" s="4" t="str">
        <f aca="false">VLOOKUP($B4222,'Product Master'!$A$2:$O$5991,9,FALSE())</f>
        <v>64 oz</v>
      </c>
      <c r="H4222" s="5" t="s">
        <v>16</v>
      </c>
      <c r="I4222" s="6" t="n">
        <f aca="false">VLOOKUP($B4222,'Product Master'!$A$2:$O$5991,14,FALSE())</f>
        <v>5.99</v>
      </c>
      <c r="J4222" s="7" t="n">
        <f aca="false">VLOOKUP($B4222,'Product Master'!$A$2:$O$5991,13,FALSE())</f>
        <v>6</v>
      </c>
      <c r="K4222" s="7" t="str">
        <f aca="false">VLOOKUP($B4222,'Product Master'!$A$2:$O$5991,11,FALSE())</f>
        <v>N</v>
      </c>
      <c r="L4222" s="7" t="str">
        <f aca="false">VLOOKUP($B4222,'Product Master'!$A$2:$O$5991,12,FALSE())</f>
        <v>N</v>
      </c>
      <c r="M4222" s="3" t="n">
        <v>117</v>
      </c>
      <c r="N4222" s="3" t="n">
        <v>9</v>
      </c>
    </row>
    <row r="4223" customFormat="false" ht="15" hidden="false" customHeight="true" outlineLevel="0" collapsed="false">
      <c r="A4223" s="3" t="s">
        <v>8457</v>
      </c>
      <c r="B4223" s="3" t="s">
        <v>8458</v>
      </c>
      <c r="C4223" s="4" t="str">
        <f aca="false">VLOOKUP($B4223,'Product Master'!$A$2:$O$5991,7,FALSE())</f>
        <v>Beverages</v>
      </c>
      <c r="D4223" s="4" t="str">
        <f aca="false">VLOOKUP($B4223,'Product Master'!$A$2:$O$5991,8,FALSE())</f>
        <v>Juice</v>
      </c>
      <c r="E4223" s="4" t="str">
        <f aca="false">VLOOKUP($B4223,'Product Master'!$A$2:$O$5991,5,FALSE())</f>
        <v>Orchard Press</v>
      </c>
      <c r="F4223" s="4" t="str">
        <f aca="false">VLOOKUP($B4223,'Product Master'!$A$2:$O$5991,4,FALSE())</f>
        <v>Orchard Press Apple Juice, 8 pack</v>
      </c>
      <c r="G4223" s="4" t="str">
        <f aca="false">VLOOKUP($B4223,'Product Master'!$A$2:$O$5991,9,FALSE())</f>
        <v>8 pack</v>
      </c>
      <c r="H4223" s="5" t="s">
        <v>16</v>
      </c>
      <c r="I4223" s="6" t="n">
        <f aca="false">VLOOKUP($B4223,'Product Master'!$A$2:$O$5991,14,FALSE())</f>
        <v>5.89</v>
      </c>
      <c r="J4223" s="7" t="n">
        <f aca="false">VLOOKUP($B4223,'Product Master'!$A$2:$O$5991,13,FALSE())</f>
        <v>12</v>
      </c>
      <c r="K4223" s="7" t="str">
        <f aca="false">VLOOKUP($B4223,'Product Master'!$A$2:$O$5991,11,FALSE())</f>
        <v>N</v>
      </c>
      <c r="L4223" s="7" t="str">
        <f aca="false">VLOOKUP($B4223,'Product Master'!$A$2:$O$5991,12,FALSE())</f>
        <v>N</v>
      </c>
      <c r="M4223" s="3" t="n">
        <v>60</v>
      </c>
      <c r="N4223" s="3" t="n">
        <v>36</v>
      </c>
    </row>
    <row r="4224" customFormat="false" ht="15" hidden="false" customHeight="true" outlineLevel="0" collapsed="false">
      <c r="A4224" s="3" t="s">
        <v>8459</v>
      </c>
      <c r="B4224" s="3" t="s">
        <v>8460</v>
      </c>
      <c r="C4224" s="4" t="str">
        <f aca="false">VLOOKUP($B4224,'Product Master'!$A$2:$O$5991,7,FALSE())</f>
        <v>Beverages</v>
      </c>
      <c r="D4224" s="4" t="str">
        <f aca="false">VLOOKUP($B4224,'Product Master'!$A$2:$O$5991,8,FALSE())</f>
        <v>Juice</v>
      </c>
      <c r="E4224" s="4" t="str">
        <f aca="false">VLOOKUP($B4224,'Product Master'!$A$2:$O$5991,5,FALSE())</f>
        <v>Harborline</v>
      </c>
      <c r="F4224" s="4" t="str">
        <f aca="false">VLOOKUP($B4224,'Product Master'!$A$2:$O$5991,4,FALSE())</f>
        <v>Harborline Fruit Punch, 8 pack</v>
      </c>
      <c r="G4224" s="4" t="str">
        <f aca="false">VLOOKUP($B4224,'Product Master'!$A$2:$O$5991,9,FALSE())</f>
        <v>8 pack</v>
      </c>
      <c r="H4224" s="5" t="s">
        <v>16</v>
      </c>
      <c r="I4224" s="6" t="n">
        <f aca="false">VLOOKUP($B4224,'Product Master'!$A$2:$O$5991,14,FALSE())</f>
        <v>5.39</v>
      </c>
      <c r="J4224" s="7" t="n">
        <f aca="false">VLOOKUP($B4224,'Product Master'!$A$2:$O$5991,13,FALSE())</f>
        <v>2</v>
      </c>
      <c r="K4224" s="7" t="str">
        <f aca="false">VLOOKUP($B4224,'Product Master'!$A$2:$O$5991,11,FALSE())</f>
        <v>Y</v>
      </c>
      <c r="L4224" s="7" t="str">
        <f aca="false">VLOOKUP($B4224,'Product Master'!$A$2:$O$5991,12,FALSE())</f>
        <v>N</v>
      </c>
      <c r="M4224" s="3" t="n">
        <v>97</v>
      </c>
      <c r="N4224" s="3" t="n">
        <v>4</v>
      </c>
    </row>
    <row r="4225" customFormat="false" ht="15" hidden="false" customHeight="true" outlineLevel="0" collapsed="false">
      <c r="A4225" s="3" t="s">
        <v>8461</v>
      </c>
      <c r="B4225" s="3" t="s">
        <v>8462</v>
      </c>
      <c r="C4225" s="4" t="str">
        <f aca="false">VLOOKUP($B4225,'Product Master'!$A$2:$O$5991,7,FALSE())</f>
        <v>Beverages</v>
      </c>
      <c r="D4225" s="4" t="str">
        <f aca="false">VLOOKUP($B4225,'Product Master'!$A$2:$O$5991,8,FALSE())</f>
        <v>Juice</v>
      </c>
      <c r="E4225" s="4" t="str">
        <f aca="false">VLOOKUP($B4225,'Product Master'!$A$2:$O$5991,5,FALSE())</f>
        <v>Clearspring Water</v>
      </c>
      <c r="F4225" s="4" t="str">
        <f aca="false">VLOOKUP($B4225,'Product Master'!$A$2:$O$5991,4,FALSE())</f>
        <v>Clearspring Water Grape Juice, 46 oz</v>
      </c>
      <c r="G4225" s="4" t="str">
        <f aca="false">VLOOKUP($B4225,'Product Master'!$A$2:$O$5991,9,FALSE())</f>
        <v>46 oz</v>
      </c>
      <c r="H4225" s="5" t="s">
        <v>16</v>
      </c>
      <c r="I4225" s="6" t="n">
        <f aca="false">VLOOKUP($B4225,'Product Master'!$A$2:$O$5991,14,FALSE())</f>
        <v>5.79</v>
      </c>
      <c r="J4225" s="7" t="n">
        <f aca="false">VLOOKUP($B4225,'Product Master'!$A$2:$O$5991,13,FALSE())</f>
        <v>2</v>
      </c>
      <c r="K4225" s="7" t="str">
        <f aca="false">VLOOKUP($B4225,'Product Master'!$A$2:$O$5991,11,FALSE())</f>
        <v>N</v>
      </c>
      <c r="L4225" s="7" t="str">
        <f aca="false">VLOOKUP($B4225,'Product Master'!$A$2:$O$5991,12,FALSE())</f>
        <v>N</v>
      </c>
      <c r="M4225" s="3" t="n">
        <v>136</v>
      </c>
      <c r="N4225" s="3" t="n">
        <v>4</v>
      </c>
    </row>
    <row r="4226" customFormat="false" ht="15" hidden="false" customHeight="true" outlineLevel="0" collapsed="false">
      <c r="A4226" s="3" t="s">
        <v>8463</v>
      </c>
      <c r="B4226" s="3" t="s">
        <v>8464</v>
      </c>
      <c r="C4226" s="4" t="str">
        <f aca="false">VLOOKUP($B4226,'Product Master'!$A$2:$O$5991,7,FALSE())</f>
        <v>Beverages</v>
      </c>
      <c r="D4226" s="4" t="str">
        <f aca="false">VLOOKUP($B4226,'Product Master'!$A$2:$O$5991,8,FALSE())</f>
        <v>Juice</v>
      </c>
      <c r="E4226" s="4" t="str">
        <f aca="false">VLOOKUP($B4226,'Product Master'!$A$2:$O$5991,5,FALSE())</f>
        <v>Fizzwell</v>
      </c>
      <c r="F4226" s="4" t="str">
        <f aca="false">VLOOKUP($B4226,'Product Master'!$A$2:$O$5991,4,FALSE())</f>
        <v>Fizzwell Grape Juice, 64 oz</v>
      </c>
      <c r="G4226" s="4" t="str">
        <f aca="false">VLOOKUP($B4226,'Product Master'!$A$2:$O$5991,9,FALSE())</f>
        <v>64 oz</v>
      </c>
      <c r="H4226" s="5" t="s">
        <v>16</v>
      </c>
      <c r="I4226" s="6" t="n">
        <f aca="false">VLOOKUP($B4226,'Product Master'!$A$2:$O$5991,14,FALSE())</f>
        <v>5.49</v>
      </c>
      <c r="J4226" s="7" t="n">
        <f aca="false">VLOOKUP($B4226,'Product Master'!$A$2:$O$5991,13,FALSE())</f>
        <v>12</v>
      </c>
      <c r="K4226" s="7" t="str">
        <f aca="false">VLOOKUP($B4226,'Product Master'!$A$2:$O$5991,11,FALSE())</f>
        <v>N</v>
      </c>
      <c r="L4226" s="7" t="str">
        <f aca="false">VLOOKUP($B4226,'Product Master'!$A$2:$O$5991,12,FALSE())</f>
        <v>N</v>
      </c>
      <c r="M4226" s="3" t="n">
        <v>33</v>
      </c>
      <c r="N4226" s="3" t="n">
        <v>23</v>
      </c>
    </row>
    <row r="4227" customFormat="false" ht="15" hidden="false" customHeight="true" outlineLevel="0" collapsed="false">
      <c r="A4227" s="3" t="s">
        <v>8465</v>
      </c>
      <c r="B4227" s="3" t="s">
        <v>8466</v>
      </c>
      <c r="C4227" s="4" t="str">
        <f aca="false">VLOOKUP($B4227,'Product Master'!$A$2:$O$5991,7,FALSE())</f>
        <v>Beverages</v>
      </c>
      <c r="D4227" s="4" t="str">
        <f aca="false">VLOOKUP($B4227,'Product Master'!$A$2:$O$5991,8,FALSE())</f>
        <v>Juice</v>
      </c>
      <c r="E4227" s="4" t="str">
        <f aca="false">VLOOKUP($B4227,'Product Master'!$A$2:$O$5991,5,FALSE())</f>
        <v>Clearspring Water</v>
      </c>
      <c r="F4227" s="4" t="str">
        <f aca="false">VLOOKUP($B4227,'Product Master'!$A$2:$O$5991,4,FALSE())</f>
        <v>Clearspring Water Orange Juice, 8 pack</v>
      </c>
      <c r="G4227" s="4" t="str">
        <f aca="false">VLOOKUP($B4227,'Product Master'!$A$2:$O$5991,9,FALSE())</f>
        <v>8 pack</v>
      </c>
      <c r="H4227" s="5" t="s">
        <v>16</v>
      </c>
      <c r="I4227" s="6" t="n">
        <f aca="false">VLOOKUP($B4227,'Product Master'!$A$2:$O$5991,14,FALSE())</f>
        <v>5.39</v>
      </c>
      <c r="J4227" s="7" t="n">
        <f aca="false">VLOOKUP($B4227,'Product Master'!$A$2:$O$5991,13,FALSE())</f>
        <v>1</v>
      </c>
      <c r="K4227" s="7" t="str">
        <f aca="false">VLOOKUP($B4227,'Product Master'!$A$2:$O$5991,11,FALSE())</f>
        <v>N</v>
      </c>
      <c r="L4227" s="7" t="str">
        <f aca="false">VLOOKUP($B4227,'Product Master'!$A$2:$O$5991,12,FALSE())</f>
        <v>N</v>
      </c>
      <c r="M4227" s="3" t="n">
        <v>121</v>
      </c>
      <c r="N4227" s="3" t="n">
        <v>27</v>
      </c>
    </row>
    <row r="4228" customFormat="false" ht="15" hidden="false" customHeight="true" outlineLevel="0" collapsed="false">
      <c r="A4228" s="3" t="s">
        <v>8467</v>
      </c>
      <c r="B4228" s="3" t="s">
        <v>8468</v>
      </c>
      <c r="C4228" s="4" t="str">
        <f aca="false">VLOOKUP($B4228,'Product Master'!$A$2:$O$5991,7,FALSE())</f>
        <v>Beverages</v>
      </c>
      <c r="D4228" s="4" t="str">
        <f aca="false">VLOOKUP($B4228,'Product Master'!$A$2:$O$5991,8,FALSE())</f>
        <v>Juice</v>
      </c>
      <c r="E4228" s="4" t="str">
        <f aca="false">VLOOKUP($B4228,'Product Master'!$A$2:$O$5991,5,FALSE())</f>
        <v>Clearspring Water</v>
      </c>
      <c r="F4228" s="4" t="str">
        <f aca="false">VLOOKUP($B4228,'Product Master'!$A$2:$O$5991,4,FALSE())</f>
        <v>Clearspring Water Fruit Punch, 8 pack</v>
      </c>
      <c r="G4228" s="4" t="str">
        <f aca="false">VLOOKUP($B4228,'Product Master'!$A$2:$O$5991,9,FALSE())</f>
        <v>8 pack</v>
      </c>
      <c r="H4228" s="5" t="s">
        <v>16</v>
      </c>
      <c r="I4228" s="6" t="n">
        <f aca="false">VLOOKUP($B4228,'Product Master'!$A$2:$O$5991,14,FALSE())</f>
        <v>5.39</v>
      </c>
      <c r="J4228" s="7" t="n">
        <f aca="false">VLOOKUP($B4228,'Product Master'!$A$2:$O$5991,13,FALSE())</f>
        <v>24</v>
      </c>
      <c r="K4228" s="7" t="str">
        <f aca="false">VLOOKUP($B4228,'Product Master'!$A$2:$O$5991,11,FALSE())</f>
        <v>N</v>
      </c>
      <c r="L4228" s="7" t="str">
        <f aca="false">VLOOKUP($B4228,'Product Master'!$A$2:$O$5991,12,FALSE())</f>
        <v>N</v>
      </c>
      <c r="M4228" s="3" t="n">
        <v>17</v>
      </c>
      <c r="N4228" s="3" t="n">
        <v>5</v>
      </c>
    </row>
    <row r="4229" customFormat="false" ht="15" hidden="false" customHeight="true" outlineLevel="0" collapsed="false">
      <c r="A4229" s="3" t="s">
        <v>8469</v>
      </c>
      <c r="B4229" s="3" t="s">
        <v>8470</v>
      </c>
      <c r="C4229" s="4" t="str">
        <f aca="false">VLOOKUP($B4229,'Product Master'!$A$2:$O$5991,7,FALSE())</f>
        <v>Beverages</v>
      </c>
      <c r="D4229" s="4" t="str">
        <f aca="false">VLOOKUP($B4229,'Product Master'!$A$2:$O$5991,8,FALSE())</f>
        <v>Juice</v>
      </c>
      <c r="E4229" s="4" t="str">
        <f aca="false">VLOOKUP($B4229,'Product Master'!$A$2:$O$5991,5,FALSE())</f>
        <v>Fizzwell</v>
      </c>
      <c r="F4229" s="4" t="str">
        <f aca="false">VLOOKUP($B4229,'Product Master'!$A$2:$O$5991,4,FALSE())</f>
        <v>Fizzwell Grape Juice, 8 pack</v>
      </c>
      <c r="G4229" s="4" t="str">
        <f aca="false">VLOOKUP($B4229,'Product Master'!$A$2:$O$5991,9,FALSE())</f>
        <v>8 pack</v>
      </c>
      <c r="H4229" s="5" t="s">
        <v>16</v>
      </c>
      <c r="I4229" s="6" t="n">
        <f aca="false">VLOOKUP($B4229,'Product Master'!$A$2:$O$5991,14,FALSE())</f>
        <v>4.39</v>
      </c>
      <c r="J4229" s="7" t="n">
        <f aca="false">VLOOKUP($B4229,'Product Master'!$A$2:$O$5991,13,FALSE())</f>
        <v>12</v>
      </c>
      <c r="K4229" s="7" t="str">
        <f aca="false">VLOOKUP($B4229,'Product Master'!$A$2:$O$5991,11,FALSE())</f>
        <v>N</v>
      </c>
      <c r="L4229" s="7" t="str">
        <f aca="false">VLOOKUP($B4229,'Product Master'!$A$2:$O$5991,12,FALSE())</f>
        <v>N</v>
      </c>
      <c r="M4229" s="3" t="n">
        <v>40</v>
      </c>
      <c r="N4229" s="3" t="n">
        <v>6</v>
      </c>
    </row>
    <row r="4230" customFormat="false" ht="15" hidden="false" customHeight="true" outlineLevel="0" collapsed="false">
      <c r="A4230" s="3" t="s">
        <v>8471</v>
      </c>
      <c r="B4230" s="3" t="s">
        <v>8472</v>
      </c>
      <c r="C4230" s="4" t="str">
        <f aca="false">VLOOKUP($B4230,'Product Master'!$A$2:$O$5991,7,FALSE())</f>
        <v>Beverages</v>
      </c>
      <c r="D4230" s="4" t="str">
        <f aca="false">VLOOKUP($B4230,'Product Master'!$A$2:$O$5991,8,FALSE())</f>
        <v>Juice</v>
      </c>
      <c r="E4230" s="4" t="str">
        <f aca="false">VLOOKUP($B4230,'Product Master'!$A$2:$O$5991,5,FALSE())</f>
        <v>Harborline</v>
      </c>
      <c r="F4230" s="4" t="str">
        <f aca="false">VLOOKUP($B4230,'Product Master'!$A$2:$O$5991,4,FALSE())</f>
        <v>Harborline Cranberry Juice, 64 oz</v>
      </c>
      <c r="G4230" s="4" t="str">
        <f aca="false">VLOOKUP($B4230,'Product Master'!$A$2:$O$5991,9,FALSE())</f>
        <v>64 oz</v>
      </c>
      <c r="H4230" s="5" t="s">
        <v>16</v>
      </c>
      <c r="I4230" s="6" t="n">
        <f aca="false">VLOOKUP($B4230,'Product Master'!$A$2:$O$5991,14,FALSE())</f>
        <v>5.49</v>
      </c>
      <c r="J4230" s="7" t="n">
        <f aca="false">VLOOKUP($B4230,'Product Master'!$A$2:$O$5991,13,FALSE())</f>
        <v>4</v>
      </c>
      <c r="K4230" s="7" t="str">
        <f aca="false">VLOOKUP($B4230,'Product Master'!$A$2:$O$5991,11,FALSE())</f>
        <v>Y</v>
      </c>
      <c r="L4230" s="7" t="str">
        <f aca="false">VLOOKUP($B4230,'Product Master'!$A$2:$O$5991,12,FALSE())</f>
        <v>N</v>
      </c>
      <c r="M4230" s="3" t="n">
        <v>69</v>
      </c>
      <c r="N4230" s="3" t="n">
        <v>30</v>
      </c>
    </row>
    <row r="4231" customFormat="false" ht="15" hidden="false" customHeight="true" outlineLevel="0" collapsed="false">
      <c r="A4231" s="3" t="s">
        <v>8473</v>
      </c>
      <c r="B4231" s="3" t="s">
        <v>8474</v>
      </c>
      <c r="C4231" s="4" t="str">
        <f aca="false">VLOOKUP($B4231,'Product Master'!$A$2:$O$5991,7,FALSE())</f>
        <v>Beverages</v>
      </c>
      <c r="D4231" s="4" t="str">
        <f aca="false">VLOOKUP($B4231,'Product Master'!$A$2:$O$5991,8,FALSE())</f>
        <v>Juice</v>
      </c>
      <c r="E4231" s="4" t="str">
        <f aca="false">VLOOKUP($B4231,'Product Master'!$A$2:$O$5991,5,FALSE())</f>
        <v>Harborline</v>
      </c>
      <c r="F4231" s="4" t="str">
        <f aca="false">VLOOKUP($B4231,'Product Master'!$A$2:$O$5991,4,FALSE())</f>
        <v>Harborline Fruit Punch, 64 oz</v>
      </c>
      <c r="G4231" s="4" t="str">
        <f aca="false">VLOOKUP($B4231,'Product Master'!$A$2:$O$5991,9,FALSE())</f>
        <v>64 oz</v>
      </c>
      <c r="H4231" s="5" t="s">
        <v>16</v>
      </c>
      <c r="I4231" s="6" t="n">
        <f aca="false">VLOOKUP($B4231,'Product Master'!$A$2:$O$5991,14,FALSE())</f>
        <v>3.49</v>
      </c>
      <c r="J4231" s="7" t="n">
        <f aca="false">VLOOKUP($B4231,'Product Master'!$A$2:$O$5991,13,FALSE())</f>
        <v>12</v>
      </c>
      <c r="K4231" s="7" t="str">
        <f aca="false">VLOOKUP($B4231,'Product Master'!$A$2:$O$5991,11,FALSE())</f>
        <v>Y</v>
      </c>
      <c r="L4231" s="7" t="str">
        <f aca="false">VLOOKUP($B4231,'Product Master'!$A$2:$O$5991,12,FALSE())</f>
        <v>N</v>
      </c>
      <c r="M4231" s="3" t="n">
        <v>130</v>
      </c>
      <c r="N4231" s="3" t="n">
        <v>10</v>
      </c>
    </row>
    <row r="4232" customFormat="false" ht="15" hidden="false" customHeight="true" outlineLevel="0" collapsed="false">
      <c r="A4232" s="3" t="s">
        <v>8475</v>
      </c>
      <c r="B4232" s="3" t="s">
        <v>8476</v>
      </c>
      <c r="C4232" s="4" t="str">
        <f aca="false">VLOOKUP($B4232,'Product Master'!$A$2:$O$5991,7,FALSE())</f>
        <v>Beverages</v>
      </c>
      <c r="D4232" s="4" t="str">
        <f aca="false">VLOOKUP($B4232,'Product Master'!$A$2:$O$5991,8,FALSE())</f>
        <v>Juice</v>
      </c>
      <c r="E4232" s="4" t="str">
        <f aca="false">VLOOKUP($B4232,'Product Master'!$A$2:$O$5991,5,FALSE())</f>
        <v>Fizzwell</v>
      </c>
      <c r="F4232" s="4" t="str">
        <f aca="false">VLOOKUP($B4232,'Product Master'!$A$2:$O$5991,4,FALSE())</f>
        <v>Fizzwell Tomato Juice, 64 oz</v>
      </c>
      <c r="G4232" s="4" t="str">
        <f aca="false">VLOOKUP($B4232,'Product Master'!$A$2:$O$5991,9,FALSE())</f>
        <v>64 oz</v>
      </c>
      <c r="H4232" s="5" t="s">
        <v>16</v>
      </c>
      <c r="I4232" s="6" t="n">
        <f aca="false">VLOOKUP($B4232,'Product Master'!$A$2:$O$5991,14,FALSE())</f>
        <v>3.29</v>
      </c>
      <c r="J4232" s="7" t="n">
        <f aca="false">VLOOKUP($B4232,'Product Master'!$A$2:$O$5991,13,FALSE())</f>
        <v>12</v>
      </c>
      <c r="K4232" s="7" t="str">
        <f aca="false">VLOOKUP($B4232,'Product Master'!$A$2:$O$5991,11,FALSE())</f>
        <v>N</v>
      </c>
      <c r="L4232" s="7" t="str">
        <f aca="false">VLOOKUP($B4232,'Product Master'!$A$2:$O$5991,12,FALSE())</f>
        <v>N</v>
      </c>
      <c r="M4232" s="3" t="n">
        <v>17</v>
      </c>
      <c r="N4232" s="3" t="n">
        <v>37</v>
      </c>
    </row>
    <row r="4233" customFormat="false" ht="15" hidden="false" customHeight="true" outlineLevel="0" collapsed="false">
      <c r="A4233" s="3" t="s">
        <v>8477</v>
      </c>
      <c r="B4233" s="3" t="s">
        <v>8478</v>
      </c>
      <c r="C4233" s="4" t="str">
        <f aca="false">VLOOKUP($B4233,'Product Master'!$A$2:$O$5991,7,FALSE())</f>
        <v>Beverages</v>
      </c>
      <c r="D4233" s="4" t="str">
        <f aca="false">VLOOKUP($B4233,'Product Master'!$A$2:$O$5991,8,FALSE())</f>
        <v>Juice</v>
      </c>
      <c r="E4233" s="4" t="str">
        <f aca="false">VLOOKUP($B4233,'Product Master'!$A$2:$O$5991,5,FALSE())</f>
        <v>Orchard Press</v>
      </c>
      <c r="F4233" s="4" t="str">
        <f aca="false">VLOOKUP($B4233,'Product Master'!$A$2:$O$5991,4,FALSE())</f>
        <v>Orchard Press Orange Juice, 8 pack</v>
      </c>
      <c r="G4233" s="4" t="str">
        <f aca="false">VLOOKUP($B4233,'Product Master'!$A$2:$O$5991,9,FALSE())</f>
        <v>8 pack</v>
      </c>
      <c r="H4233" s="5" t="s">
        <v>16</v>
      </c>
      <c r="I4233" s="6" t="n">
        <f aca="false">VLOOKUP($B4233,'Product Master'!$A$2:$O$5991,14,FALSE())</f>
        <v>3.99</v>
      </c>
      <c r="J4233" s="7" t="n">
        <f aca="false">VLOOKUP($B4233,'Product Master'!$A$2:$O$5991,13,FALSE())</f>
        <v>1</v>
      </c>
      <c r="K4233" s="7" t="str">
        <f aca="false">VLOOKUP($B4233,'Product Master'!$A$2:$O$5991,11,FALSE())</f>
        <v>N</v>
      </c>
      <c r="L4233" s="7" t="str">
        <f aca="false">VLOOKUP($B4233,'Product Master'!$A$2:$O$5991,12,FALSE())</f>
        <v>N</v>
      </c>
      <c r="M4233" s="3" t="n">
        <v>150</v>
      </c>
      <c r="N4233" s="3" t="n">
        <v>11</v>
      </c>
    </row>
    <row r="4234" customFormat="false" ht="15" hidden="false" customHeight="true" outlineLevel="0" collapsed="false">
      <c r="A4234" s="3" t="s">
        <v>8479</v>
      </c>
      <c r="B4234" s="3" t="s">
        <v>8480</v>
      </c>
      <c r="C4234" s="4" t="str">
        <f aca="false">VLOOKUP($B4234,'Product Master'!$A$2:$O$5991,7,FALSE())</f>
        <v>Beverages</v>
      </c>
      <c r="D4234" s="4" t="str">
        <f aca="false">VLOOKUP($B4234,'Product Master'!$A$2:$O$5991,8,FALSE())</f>
        <v>Juice</v>
      </c>
      <c r="E4234" s="4" t="str">
        <f aca="false">VLOOKUP($B4234,'Product Master'!$A$2:$O$5991,5,FALSE())</f>
        <v>Orchard Press</v>
      </c>
      <c r="F4234" s="4" t="str">
        <f aca="false">VLOOKUP($B4234,'Product Master'!$A$2:$O$5991,4,FALSE())</f>
        <v>Orchard Press Apple Juice, 64 oz</v>
      </c>
      <c r="G4234" s="4" t="str">
        <f aca="false">VLOOKUP($B4234,'Product Master'!$A$2:$O$5991,9,FALSE())</f>
        <v>64 oz</v>
      </c>
      <c r="H4234" s="5" t="s">
        <v>16</v>
      </c>
      <c r="I4234" s="6" t="n">
        <f aca="false">VLOOKUP($B4234,'Product Master'!$A$2:$O$5991,14,FALSE())</f>
        <v>3.99</v>
      </c>
      <c r="J4234" s="7" t="n">
        <f aca="false">VLOOKUP($B4234,'Product Master'!$A$2:$O$5991,13,FALSE())</f>
        <v>4</v>
      </c>
      <c r="K4234" s="7" t="str">
        <f aca="false">VLOOKUP($B4234,'Product Master'!$A$2:$O$5991,11,FALSE())</f>
        <v>N</v>
      </c>
      <c r="L4234" s="7" t="str">
        <f aca="false">VLOOKUP($B4234,'Product Master'!$A$2:$O$5991,12,FALSE())</f>
        <v>N</v>
      </c>
      <c r="M4234" s="3" t="n">
        <v>29</v>
      </c>
      <c r="N4234" s="3" t="n">
        <v>8</v>
      </c>
    </row>
    <row r="4235" customFormat="false" ht="15" hidden="false" customHeight="true" outlineLevel="0" collapsed="false">
      <c r="A4235" s="3" t="s">
        <v>8481</v>
      </c>
      <c r="B4235" s="3" t="s">
        <v>8482</v>
      </c>
      <c r="C4235" s="4" t="str">
        <f aca="false">VLOOKUP($B4235,'Product Master'!$A$2:$O$5991,7,FALSE())</f>
        <v>Beverages</v>
      </c>
      <c r="D4235" s="4" t="str">
        <f aca="false">VLOOKUP($B4235,'Product Master'!$A$2:$O$5991,8,FALSE())</f>
        <v>Juice</v>
      </c>
      <c r="E4235" s="4" t="str">
        <f aca="false">VLOOKUP($B4235,'Product Master'!$A$2:$O$5991,5,FALSE())</f>
        <v>Orchard Press</v>
      </c>
      <c r="F4235" s="4" t="str">
        <f aca="false">VLOOKUP($B4235,'Product Master'!$A$2:$O$5991,4,FALSE())</f>
        <v>Orchard Press Tomato Juice, 64 oz</v>
      </c>
      <c r="G4235" s="4" t="str">
        <f aca="false">VLOOKUP($B4235,'Product Master'!$A$2:$O$5991,9,FALSE())</f>
        <v>64 oz</v>
      </c>
      <c r="H4235" s="5" t="s">
        <v>16</v>
      </c>
      <c r="I4235" s="6" t="n">
        <f aca="false">VLOOKUP($B4235,'Product Master'!$A$2:$O$5991,14,FALSE())</f>
        <v>4.89</v>
      </c>
      <c r="J4235" s="7" t="n">
        <f aca="false">VLOOKUP($B4235,'Product Master'!$A$2:$O$5991,13,FALSE())</f>
        <v>2</v>
      </c>
      <c r="K4235" s="7" t="str">
        <f aca="false">VLOOKUP($B4235,'Product Master'!$A$2:$O$5991,11,FALSE())</f>
        <v>N</v>
      </c>
      <c r="L4235" s="7" t="str">
        <f aca="false">VLOOKUP($B4235,'Product Master'!$A$2:$O$5991,12,FALSE())</f>
        <v>N</v>
      </c>
      <c r="M4235" s="3" t="n">
        <v>141</v>
      </c>
      <c r="N4235" s="3" t="n">
        <v>3</v>
      </c>
    </row>
    <row r="4236" customFormat="false" ht="15" hidden="false" customHeight="true" outlineLevel="0" collapsed="false">
      <c r="A4236" s="3" t="s">
        <v>8483</v>
      </c>
      <c r="B4236" s="3" t="s">
        <v>8484</v>
      </c>
      <c r="C4236" s="4" t="str">
        <f aca="false">VLOOKUP($B4236,'Product Master'!$A$2:$O$5991,7,FALSE())</f>
        <v>Beverages</v>
      </c>
      <c r="D4236" s="4" t="str">
        <f aca="false">VLOOKUP($B4236,'Product Master'!$A$2:$O$5991,8,FALSE())</f>
        <v>Juice</v>
      </c>
      <c r="E4236" s="4" t="str">
        <f aca="false">VLOOKUP($B4236,'Product Master'!$A$2:$O$5991,5,FALSE())</f>
        <v>Harborline</v>
      </c>
      <c r="F4236" s="4" t="str">
        <f aca="false">VLOOKUP($B4236,'Product Master'!$A$2:$O$5991,4,FALSE())</f>
        <v>Harborline Grape Juice, 64 oz</v>
      </c>
      <c r="G4236" s="4" t="str">
        <f aca="false">VLOOKUP($B4236,'Product Master'!$A$2:$O$5991,9,FALSE())</f>
        <v>64 oz</v>
      </c>
      <c r="H4236" s="5" t="s">
        <v>16</v>
      </c>
      <c r="I4236" s="6" t="n">
        <f aca="false">VLOOKUP($B4236,'Product Master'!$A$2:$O$5991,14,FALSE())</f>
        <v>5.29</v>
      </c>
      <c r="J4236" s="7" t="n">
        <f aca="false">VLOOKUP($B4236,'Product Master'!$A$2:$O$5991,13,FALSE())</f>
        <v>24</v>
      </c>
      <c r="K4236" s="7" t="str">
        <f aca="false">VLOOKUP($B4236,'Product Master'!$A$2:$O$5991,11,FALSE())</f>
        <v>Y</v>
      </c>
      <c r="L4236" s="7" t="str">
        <f aca="false">VLOOKUP($B4236,'Product Master'!$A$2:$O$5991,12,FALSE())</f>
        <v>N</v>
      </c>
      <c r="M4236" s="3" t="n">
        <v>141</v>
      </c>
      <c r="N4236" s="3" t="n">
        <v>11</v>
      </c>
    </row>
    <row r="4237" customFormat="false" ht="15" hidden="false" customHeight="true" outlineLevel="0" collapsed="false">
      <c r="A4237" s="3" t="s">
        <v>8485</v>
      </c>
      <c r="B4237" s="3" t="s">
        <v>8486</v>
      </c>
      <c r="C4237" s="4" t="str">
        <f aca="false">VLOOKUP($B4237,'Product Master'!$A$2:$O$5991,7,FALSE())</f>
        <v>Beverages</v>
      </c>
      <c r="D4237" s="4" t="str">
        <f aca="false">VLOOKUP($B4237,'Product Master'!$A$2:$O$5991,8,FALSE())</f>
        <v>Juice</v>
      </c>
      <c r="E4237" s="4" t="str">
        <f aca="false">VLOOKUP($B4237,'Product Master'!$A$2:$O$5991,5,FALSE())</f>
        <v>Orchard Press</v>
      </c>
      <c r="F4237" s="4" t="str">
        <f aca="false">VLOOKUP($B4237,'Product Master'!$A$2:$O$5991,4,FALSE())</f>
        <v>Orchard Press Grape Juice, 46 oz</v>
      </c>
      <c r="G4237" s="4" t="str">
        <f aca="false">VLOOKUP($B4237,'Product Master'!$A$2:$O$5991,9,FALSE())</f>
        <v>46 oz</v>
      </c>
      <c r="H4237" s="5" t="s">
        <v>16</v>
      </c>
      <c r="I4237" s="6" t="n">
        <f aca="false">VLOOKUP($B4237,'Product Master'!$A$2:$O$5991,14,FALSE())</f>
        <v>3.99</v>
      </c>
      <c r="J4237" s="7" t="n">
        <f aca="false">VLOOKUP($B4237,'Product Master'!$A$2:$O$5991,13,FALSE())</f>
        <v>8</v>
      </c>
      <c r="K4237" s="7" t="str">
        <f aca="false">VLOOKUP($B4237,'Product Master'!$A$2:$O$5991,11,FALSE())</f>
        <v>N</v>
      </c>
      <c r="L4237" s="7" t="str">
        <f aca="false">VLOOKUP($B4237,'Product Master'!$A$2:$O$5991,12,FALSE())</f>
        <v>N</v>
      </c>
      <c r="M4237" s="3" t="n">
        <v>80</v>
      </c>
      <c r="N4237" s="3" t="n">
        <v>10</v>
      </c>
    </row>
    <row r="4238" customFormat="false" ht="15" hidden="false" customHeight="true" outlineLevel="0" collapsed="false">
      <c r="A4238" s="3" t="s">
        <v>8487</v>
      </c>
      <c r="B4238" s="3" t="s">
        <v>8488</v>
      </c>
      <c r="C4238" s="4" t="str">
        <f aca="false">VLOOKUP($B4238,'Product Master'!$A$2:$O$5991,7,FALSE())</f>
        <v>Beverages</v>
      </c>
      <c r="D4238" s="4" t="str">
        <f aca="false">VLOOKUP($B4238,'Product Master'!$A$2:$O$5991,8,FALSE())</f>
        <v>Juice</v>
      </c>
      <c r="E4238" s="4" t="str">
        <f aca="false">VLOOKUP($B4238,'Product Master'!$A$2:$O$5991,5,FALSE())</f>
        <v>Clearspring Water</v>
      </c>
      <c r="F4238" s="4" t="str">
        <f aca="false">VLOOKUP($B4238,'Product Master'!$A$2:$O$5991,4,FALSE())</f>
        <v>Clearspring Water Tomato Juice, 64 oz</v>
      </c>
      <c r="G4238" s="4" t="str">
        <f aca="false">VLOOKUP($B4238,'Product Master'!$A$2:$O$5991,9,FALSE())</f>
        <v>64 oz</v>
      </c>
      <c r="H4238" s="5" t="s">
        <v>16</v>
      </c>
      <c r="I4238" s="6" t="n">
        <f aca="false">VLOOKUP($B4238,'Product Master'!$A$2:$O$5991,14,FALSE())</f>
        <v>3.39</v>
      </c>
      <c r="J4238" s="7" t="n">
        <f aca="false">VLOOKUP($B4238,'Product Master'!$A$2:$O$5991,13,FALSE())</f>
        <v>12</v>
      </c>
      <c r="K4238" s="7" t="str">
        <f aca="false">VLOOKUP($B4238,'Product Master'!$A$2:$O$5991,11,FALSE())</f>
        <v>N</v>
      </c>
      <c r="L4238" s="7" t="str">
        <f aca="false">VLOOKUP($B4238,'Product Master'!$A$2:$O$5991,12,FALSE())</f>
        <v>N</v>
      </c>
      <c r="M4238" s="3" t="n">
        <v>96</v>
      </c>
      <c r="N4238" s="3" t="n">
        <v>30</v>
      </c>
    </row>
    <row r="4239" customFormat="false" ht="15" hidden="false" customHeight="true" outlineLevel="0" collapsed="false">
      <c r="A4239" s="3" t="s">
        <v>8489</v>
      </c>
      <c r="B4239" s="3" t="s">
        <v>8490</v>
      </c>
      <c r="C4239" s="4" t="str">
        <f aca="false">VLOOKUP($B4239,'Product Master'!$A$2:$O$5991,7,FALSE())</f>
        <v>Beverages</v>
      </c>
      <c r="D4239" s="4" t="str">
        <f aca="false">VLOOKUP($B4239,'Product Master'!$A$2:$O$5991,8,FALSE())</f>
        <v>Juice</v>
      </c>
      <c r="E4239" s="4" t="str">
        <f aca="false">VLOOKUP($B4239,'Product Master'!$A$2:$O$5991,5,FALSE())</f>
        <v>Harborline</v>
      </c>
      <c r="F4239" s="4" t="str">
        <f aca="false">VLOOKUP($B4239,'Product Master'!$A$2:$O$5991,4,FALSE())</f>
        <v>Harborline Apple Juice, 46 oz</v>
      </c>
      <c r="G4239" s="4" t="str">
        <f aca="false">VLOOKUP($B4239,'Product Master'!$A$2:$O$5991,9,FALSE())</f>
        <v>46 oz</v>
      </c>
      <c r="H4239" s="5" t="s">
        <v>16</v>
      </c>
      <c r="I4239" s="6" t="n">
        <f aca="false">VLOOKUP($B4239,'Product Master'!$A$2:$O$5991,14,FALSE())</f>
        <v>3.49</v>
      </c>
      <c r="J4239" s="7" t="n">
        <f aca="false">VLOOKUP($B4239,'Product Master'!$A$2:$O$5991,13,FALSE())</f>
        <v>8</v>
      </c>
      <c r="K4239" s="7" t="str">
        <f aca="false">VLOOKUP($B4239,'Product Master'!$A$2:$O$5991,11,FALSE())</f>
        <v>Y</v>
      </c>
      <c r="L4239" s="7" t="str">
        <f aca="false">VLOOKUP($B4239,'Product Master'!$A$2:$O$5991,12,FALSE())</f>
        <v>N</v>
      </c>
      <c r="M4239" s="3" t="n">
        <v>57</v>
      </c>
      <c r="N4239" s="3" t="n">
        <v>15</v>
      </c>
    </row>
    <row r="4240" customFormat="false" ht="15" hidden="false" customHeight="true" outlineLevel="0" collapsed="false">
      <c r="A4240" s="3" t="s">
        <v>8491</v>
      </c>
      <c r="B4240" s="3" t="s">
        <v>8492</v>
      </c>
      <c r="C4240" s="4" t="str">
        <f aca="false">VLOOKUP($B4240,'Product Master'!$A$2:$O$5991,7,FALSE())</f>
        <v>Beverages</v>
      </c>
      <c r="D4240" s="4" t="str">
        <f aca="false">VLOOKUP($B4240,'Product Master'!$A$2:$O$5991,8,FALSE())</f>
        <v>Juice</v>
      </c>
      <c r="E4240" s="4" t="str">
        <f aca="false">VLOOKUP($B4240,'Product Master'!$A$2:$O$5991,5,FALSE())</f>
        <v>Clearspring Water</v>
      </c>
      <c r="F4240" s="4" t="str">
        <f aca="false">VLOOKUP($B4240,'Product Master'!$A$2:$O$5991,4,FALSE())</f>
        <v>Clearspring Water Grape Juice, 8 pack</v>
      </c>
      <c r="G4240" s="4" t="str">
        <f aca="false">VLOOKUP($B4240,'Product Master'!$A$2:$O$5991,9,FALSE())</f>
        <v>8 pack</v>
      </c>
      <c r="H4240" s="5" t="s">
        <v>16</v>
      </c>
      <c r="I4240" s="6" t="n">
        <f aca="false">VLOOKUP($B4240,'Product Master'!$A$2:$O$5991,14,FALSE())</f>
        <v>4.49</v>
      </c>
      <c r="J4240" s="7" t="n">
        <f aca="false">VLOOKUP($B4240,'Product Master'!$A$2:$O$5991,13,FALSE())</f>
        <v>12</v>
      </c>
      <c r="K4240" s="7" t="str">
        <f aca="false">VLOOKUP($B4240,'Product Master'!$A$2:$O$5991,11,FALSE())</f>
        <v>N</v>
      </c>
      <c r="L4240" s="7" t="str">
        <f aca="false">VLOOKUP($B4240,'Product Master'!$A$2:$O$5991,12,FALSE())</f>
        <v>N</v>
      </c>
      <c r="M4240" s="3" t="n">
        <v>86</v>
      </c>
      <c r="N4240" s="3" t="n">
        <v>8</v>
      </c>
    </row>
    <row r="4241" customFormat="false" ht="15" hidden="false" customHeight="true" outlineLevel="0" collapsed="false">
      <c r="A4241" s="3" t="s">
        <v>8493</v>
      </c>
      <c r="B4241" s="3" t="s">
        <v>8494</v>
      </c>
      <c r="C4241" s="4" t="str">
        <f aca="false">VLOOKUP($B4241,'Product Master'!$A$2:$O$5991,7,FALSE())</f>
        <v>Beverages</v>
      </c>
      <c r="D4241" s="4" t="str">
        <f aca="false">VLOOKUP($B4241,'Product Master'!$A$2:$O$5991,8,FALSE())</f>
        <v>Juice</v>
      </c>
      <c r="E4241" s="4" t="str">
        <f aca="false">VLOOKUP($B4241,'Product Master'!$A$2:$O$5991,5,FALSE())</f>
        <v>Orchard Press</v>
      </c>
      <c r="F4241" s="4" t="str">
        <f aca="false">VLOOKUP($B4241,'Product Master'!$A$2:$O$5991,4,FALSE())</f>
        <v>Orchard Press Grape Juice, 8 pack</v>
      </c>
      <c r="G4241" s="4" t="str">
        <f aca="false">VLOOKUP($B4241,'Product Master'!$A$2:$O$5991,9,FALSE())</f>
        <v>8 pack</v>
      </c>
      <c r="H4241" s="5" t="s">
        <v>16</v>
      </c>
      <c r="I4241" s="6" t="n">
        <f aca="false">VLOOKUP($B4241,'Product Master'!$A$2:$O$5991,14,FALSE())</f>
        <v>4.49</v>
      </c>
      <c r="J4241" s="7" t="n">
        <f aca="false">VLOOKUP($B4241,'Product Master'!$A$2:$O$5991,13,FALSE())</f>
        <v>12</v>
      </c>
      <c r="K4241" s="7" t="str">
        <f aca="false">VLOOKUP($B4241,'Product Master'!$A$2:$O$5991,11,FALSE())</f>
        <v>N</v>
      </c>
      <c r="L4241" s="7" t="str">
        <f aca="false">VLOOKUP($B4241,'Product Master'!$A$2:$O$5991,12,FALSE())</f>
        <v>N</v>
      </c>
      <c r="M4241" s="3" t="n">
        <v>18</v>
      </c>
      <c r="N4241" s="3" t="n">
        <v>15</v>
      </c>
    </row>
    <row r="4242" customFormat="false" ht="15" hidden="false" customHeight="true" outlineLevel="0" collapsed="false">
      <c r="A4242" s="3" t="s">
        <v>8495</v>
      </c>
      <c r="B4242" s="3" t="s">
        <v>8496</v>
      </c>
      <c r="C4242" s="4" t="str">
        <f aca="false">VLOOKUP($B4242,'Product Master'!$A$2:$O$5991,7,FALSE())</f>
        <v>Beverages</v>
      </c>
      <c r="D4242" s="4" t="str">
        <f aca="false">VLOOKUP($B4242,'Product Master'!$A$2:$O$5991,8,FALSE())</f>
        <v>Juice</v>
      </c>
      <c r="E4242" s="4" t="str">
        <f aca="false">VLOOKUP($B4242,'Product Master'!$A$2:$O$5991,5,FALSE())</f>
        <v>Fizzwell</v>
      </c>
      <c r="F4242" s="4" t="str">
        <f aca="false">VLOOKUP($B4242,'Product Master'!$A$2:$O$5991,4,FALSE())</f>
        <v>Fizzwell Grape Juice, 46 oz</v>
      </c>
      <c r="G4242" s="4" t="str">
        <f aca="false">VLOOKUP($B4242,'Product Master'!$A$2:$O$5991,9,FALSE())</f>
        <v>46 oz</v>
      </c>
      <c r="H4242" s="5" t="s">
        <v>16</v>
      </c>
      <c r="I4242" s="6" t="n">
        <f aca="false">VLOOKUP($B4242,'Product Master'!$A$2:$O$5991,14,FALSE())</f>
        <v>4.39</v>
      </c>
      <c r="J4242" s="7" t="n">
        <f aca="false">VLOOKUP($B4242,'Product Master'!$A$2:$O$5991,13,FALSE())</f>
        <v>4</v>
      </c>
      <c r="K4242" s="7" t="str">
        <f aca="false">VLOOKUP($B4242,'Product Master'!$A$2:$O$5991,11,FALSE())</f>
        <v>N</v>
      </c>
      <c r="L4242" s="7" t="str">
        <f aca="false">VLOOKUP($B4242,'Product Master'!$A$2:$O$5991,12,FALSE())</f>
        <v>N</v>
      </c>
      <c r="M4242" s="3" t="n">
        <v>100</v>
      </c>
      <c r="N4242" s="3" t="n">
        <v>15</v>
      </c>
    </row>
    <row r="4243" customFormat="false" ht="15" hidden="false" customHeight="true" outlineLevel="0" collapsed="false">
      <c r="A4243" s="3" t="s">
        <v>8497</v>
      </c>
      <c r="B4243" s="3" t="s">
        <v>8498</v>
      </c>
      <c r="C4243" s="4" t="str">
        <f aca="false">VLOOKUP($B4243,'Product Master'!$A$2:$O$5991,7,FALSE())</f>
        <v>Beverages</v>
      </c>
      <c r="D4243" s="4" t="str">
        <f aca="false">VLOOKUP($B4243,'Product Master'!$A$2:$O$5991,8,FALSE())</f>
        <v>Juice</v>
      </c>
      <c r="E4243" s="4" t="str">
        <f aca="false">VLOOKUP($B4243,'Product Master'!$A$2:$O$5991,5,FALSE())</f>
        <v>Harborline</v>
      </c>
      <c r="F4243" s="4" t="str">
        <f aca="false">VLOOKUP($B4243,'Product Master'!$A$2:$O$5991,4,FALSE())</f>
        <v>Harborline Grape Juice, 8 pack</v>
      </c>
      <c r="G4243" s="4" t="str">
        <f aca="false">VLOOKUP($B4243,'Product Master'!$A$2:$O$5991,9,FALSE())</f>
        <v>8 pack</v>
      </c>
      <c r="H4243" s="5" t="s">
        <v>16</v>
      </c>
      <c r="I4243" s="6" t="n">
        <f aca="false">VLOOKUP($B4243,'Product Master'!$A$2:$O$5991,14,FALSE())</f>
        <v>3.89</v>
      </c>
      <c r="J4243" s="7" t="n">
        <f aca="false">VLOOKUP($B4243,'Product Master'!$A$2:$O$5991,13,FALSE())</f>
        <v>2</v>
      </c>
      <c r="K4243" s="7" t="str">
        <f aca="false">VLOOKUP($B4243,'Product Master'!$A$2:$O$5991,11,FALSE())</f>
        <v>Y</v>
      </c>
      <c r="L4243" s="7" t="str">
        <f aca="false">VLOOKUP($B4243,'Product Master'!$A$2:$O$5991,12,FALSE())</f>
        <v>N</v>
      </c>
      <c r="M4243" s="3" t="n">
        <v>31</v>
      </c>
      <c r="N4243" s="3" t="n">
        <v>36</v>
      </c>
    </row>
    <row r="4244" customFormat="false" ht="15" hidden="false" customHeight="true" outlineLevel="0" collapsed="false">
      <c r="A4244" s="3" t="s">
        <v>8499</v>
      </c>
      <c r="B4244" s="3" t="s">
        <v>8500</v>
      </c>
      <c r="C4244" s="4" t="str">
        <f aca="false">VLOOKUP($B4244,'Product Master'!$A$2:$O$5991,7,FALSE())</f>
        <v>Beverages</v>
      </c>
      <c r="D4244" s="4" t="str">
        <f aca="false">VLOOKUP($B4244,'Product Master'!$A$2:$O$5991,8,FALSE())</f>
        <v>Juice</v>
      </c>
      <c r="E4244" s="4" t="str">
        <f aca="false">VLOOKUP($B4244,'Product Master'!$A$2:$O$5991,5,FALSE())</f>
        <v>Fizzwell</v>
      </c>
      <c r="F4244" s="4" t="str">
        <f aca="false">VLOOKUP($B4244,'Product Master'!$A$2:$O$5991,4,FALSE())</f>
        <v>Fizzwell Orange Juice, 8 pack</v>
      </c>
      <c r="G4244" s="4" t="str">
        <f aca="false">VLOOKUP($B4244,'Product Master'!$A$2:$O$5991,9,FALSE())</f>
        <v>8 pack</v>
      </c>
      <c r="H4244" s="5" t="s">
        <v>16</v>
      </c>
      <c r="I4244" s="6" t="n">
        <f aca="false">VLOOKUP($B4244,'Product Master'!$A$2:$O$5991,14,FALSE())</f>
        <v>3.29</v>
      </c>
      <c r="J4244" s="7" t="n">
        <f aca="false">VLOOKUP($B4244,'Product Master'!$A$2:$O$5991,13,FALSE())</f>
        <v>12</v>
      </c>
      <c r="K4244" s="7" t="str">
        <f aca="false">VLOOKUP($B4244,'Product Master'!$A$2:$O$5991,11,FALSE())</f>
        <v>N</v>
      </c>
      <c r="L4244" s="7" t="str">
        <f aca="false">VLOOKUP($B4244,'Product Master'!$A$2:$O$5991,12,FALSE())</f>
        <v>N</v>
      </c>
      <c r="M4244" s="3" t="n">
        <v>120</v>
      </c>
      <c r="N4244" s="3" t="n">
        <v>31</v>
      </c>
    </row>
    <row r="4245" customFormat="false" ht="15" hidden="false" customHeight="true" outlineLevel="0" collapsed="false">
      <c r="A4245" s="3" t="s">
        <v>8501</v>
      </c>
      <c r="B4245" s="3" t="s">
        <v>8502</v>
      </c>
      <c r="C4245" s="4" t="str">
        <f aca="false">VLOOKUP($B4245,'Product Master'!$A$2:$O$5991,7,FALSE())</f>
        <v>Beverages</v>
      </c>
      <c r="D4245" s="4" t="str">
        <f aca="false">VLOOKUP($B4245,'Product Master'!$A$2:$O$5991,8,FALSE())</f>
        <v>Juice</v>
      </c>
      <c r="E4245" s="4" t="str">
        <f aca="false">VLOOKUP($B4245,'Product Master'!$A$2:$O$5991,5,FALSE())</f>
        <v>Fizzwell</v>
      </c>
      <c r="F4245" s="4" t="str">
        <f aca="false">VLOOKUP($B4245,'Product Master'!$A$2:$O$5991,4,FALSE())</f>
        <v>Fizzwell Tomato Juice, 8 pack</v>
      </c>
      <c r="G4245" s="4" t="str">
        <f aca="false">VLOOKUP($B4245,'Product Master'!$A$2:$O$5991,9,FALSE())</f>
        <v>8 pack</v>
      </c>
      <c r="H4245" s="5" t="s">
        <v>16</v>
      </c>
      <c r="I4245" s="6" t="n">
        <f aca="false">VLOOKUP($B4245,'Product Master'!$A$2:$O$5991,14,FALSE())</f>
        <v>3.29</v>
      </c>
      <c r="J4245" s="7" t="n">
        <f aca="false">VLOOKUP($B4245,'Product Master'!$A$2:$O$5991,13,FALSE())</f>
        <v>1</v>
      </c>
      <c r="K4245" s="7" t="str">
        <f aca="false">VLOOKUP($B4245,'Product Master'!$A$2:$O$5991,11,FALSE())</f>
        <v>N</v>
      </c>
      <c r="L4245" s="7" t="str">
        <f aca="false">VLOOKUP($B4245,'Product Master'!$A$2:$O$5991,12,FALSE())</f>
        <v>N</v>
      </c>
      <c r="M4245" s="3" t="n">
        <v>34</v>
      </c>
      <c r="N4245" s="3" t="n">
        <v>6</v>
      </c>
    </row>
    <row r="4246" customFormat="false" ht="15" hidden="false" customHeight="true" outlineLevel="0" collapsed="false">
      <c r="A4246" s="3" t="s">
        <v>8503</v>
      </c>
      <c r="B4246" s="3" t="s">
        <v>8504</v>
      </c>
      <c r="C4246" s="4" t="str">
        <f aca="false">VLOOKUP($B4246,'Product Master'!$A$2:$O$5991,7,FALSE())</f>
        <v>Beverages</v>
      </c>
      <c r="D4246" s="4" t="str">
        <f aca="false">VLOOKUP($B4246,'Product Master'!$A$2:$O$5991,8,FALSE())</f>
        <v>Juice</v>
      </c>
      <c r="E4246" s="4" t="str">
        <f aca="false">VLOOKUP($B4246,'Product Master'!$A$2:$O$5991,5,FALSE())</f>
        <v>Harborline</v>
      </c>
      <c r="F4246" s="4" t="str">
        <f aca="false">VLOOKUP($B4246,'Product Master'!$A$2:$O$5991,4,FALSE())</f>
        <v>Harborline Orange Juice, 64 oz</v>
      </c>
      <c r="G4246" s="4" t="str">
        <f aca="false">VLOOKUP($B4246,'Product Master'!$A$2:$O$5991,9,FALSE())</f>
        <v>64 oz</v>
      </c>
      <c r="H4246" s="5" t="s">
        <v>16</v>
      </c>
      <c r="I4246" s="6" t="n">
        <f aca="false">VLOOKUP($B4246,'Product Master'!$A$2:$O$5991,14,FALSE())</f>
        <v>3.79</v>
      </c>
      <c r="J4246" s="7" t="n">
        <f aca="false">VLOOKUP($B4246,'Product Master'!$A$2:$O$5991,13,FALSE())</f>
        <v>2</v>
      </c>
      <c r="K4246" s="7" t="str">
        <f aca="false">VLOOKUP($B4246,'Product Master'!$A$2:$O$5991,11,FALSE())</f>
        <v>Y</v>
      </c>
      <c r="L4246" s="7" t="str">
        <f aca="false">VLOOKUP($B4246,'Product Master'!$A$2:$O$5991,12,FALSE())</f>
        <v>N</v>
      </c>
      <c r="M4246" s="3" t="n">
        <v>31</v>
      </c>
      <c r="N4246" s="3" t="n">
        <v>27</v>
      </c>
    </row>
    <row r="4247" customFormat="false" ht="15" hidden="false" customHeight="true" outlineLevel="0" collapsed="false">
      <c r="A4247" s="3" t="s">
        <v>8505</v>
      </c>
      <c r="B4247" s="3" t="s">
        <v>8506</v>
      </c>
      <c r="C4247" s="4" t="str">
        <f aca="false">VLOOKUP($B4247,'Product Master'!$A$2:$O$5991,7,FALSE())</f>
        <v>Beverages</v>
      </c>
      <c r="D4247" s="4" t="str">
        <f aca="false">VLOOKUP($B4247,'Product Master'!$A$2:$O$5991,8,FALSE())</f>
        <v>Juice</v>
      </c>
      <c r="E4247" s="4" t="str">
        <f aca="false">VLOOKUP($B4247,'Product Master'!$A$2:$O$5991,5,FALSE())</f>
        <v>Orchard Press</v>
      </c>
      <c r="F4247" s="4" t="str">
        <f aca="false">VLOOKUP($B4247,'Product Master'!$A$2:$O$5991,4,FALSE())</f>
        <v>Orchard Press Cranberry Juice, 46 oz</v>
      </c>
      <c r="G4247" s="4" t="str">
        <f aca="false">VLOOKUP($B4247,'Product Master'!$A$2:$O$5991,9,FALSE())</f>
        <v>46 oz</v>
      </c>
      <c r="H4247" s="5" t="s">
        <v>16</v>
      </c>
      <c r="I4247" s="6" t="n">
        <f aca="false">VLOOKUP($B4247,'Product Master'!$A$2:$O$5991,14,FALSE())</f>
        <v>4.99</v>
      </c>
      <c r="J4247" s="7" t="n">
        <f aca="false">VLOOKUP($B4247,'Product Master'!$A$2:$O$5991,13,FALSE())</f>
        <v>6</v>
      </c>
      <c r="K4247" s="7" t="str">
        <f aca="false">VLOOKUP($B4247,'Product Master'!$A$2:$O$5991,11,FALSE())</f>
        <v>N</v>
      </c>
      <c r="L4247" s="7" t="str">
        <f aca="false">VLOOKUP($B4247,'Product Master'!$A$2:$O$5991,12,FALSE())</f>
        <v>N</v>
      </c>
      <c r="M4247" s="3" t="n">
        <v>13</v>
      </c>
      <c r="N4247" s="3" t="n">
        <v>7</v>
      </c>
    </row>
    <row r="4248" customFormat="false" ht="15" hidden="false" customHeight="true" outlineLevel="0" collapsed="false">
      <c r="A4248" s="3" t="s">
        <v>8507</v>
      </c>
      <c r="B4248" s="3" t="s">
        <v>8508</v>
      </c>
      <c r="C4248" s="4" t="str">
        <f aca="false">VLOOKUP($B4248,'Product Master'!$A$2:$O$5991,7,FALSE())</f>
        <v>Beverages</v>
      </c>
      <c r="D4248" s="4" t="str">
        <f aca="false">VLOOKUP($B4248,'Product Master'!$A$2:$O$5991,8,FALSE())</f>
        <v>Juice</v>
      </c>
      <c r="E4248" s="4" t="str">
        <f aca="false">VLOOKUP($B4248,'Product Master'!$A$2:$O$5991,5,FALSE())</f>
        <v>Harborline</v>
      </c>
      <c r="F4248" s="4" t="str">
        <f aca="false">VLOOKUP($B4248,'Product Master'!$A$2:$O$5991,4,FALSE())</f>
        <v>Harborline Apple Juice, 64 oz</v>
      </c>
      <c r="G4248" s="4" t="str">
        <f aca="false">VLOOKUP($B4248,'Product Master'!$A$2:$O$5991,9,FALSE())</f>
        <v>64 oz</v>
      </c>
      <c r="H4248" s="5" t="s">
        <v>16</v>
      </c>
      <c r="I4248" s="6" t="n">
        <f aca="false">VLOOKUP($B4248,'Product Master'!$A$2:$O$5991,14,FALSE())</f>
        <v>5.89</v>
      </c>
      <c r="J4248" s="7" t="n">
        <f aca="false">VLOOKUP($B4248,'Product Master'!$A$2:$O$5991,13,FALSE())</f>
        <v>2</v>
      </c>
      <c r="K4248" s="7" t="str">
        <f aca="false">VLOOKUP($B4248,'Product Master'!$A$2:$O$5991,11,FALSE())</f>
        <v>Y</v>
      </c>
      <c r="L4248" s="7" t="str">
        <f aca="false">VLOOKUP($B4248,'Product Master'!$A$2:$O$5991,12,FALSE())</f>
        <v>N</v>
      </c>
      <c r="M4248" s="3" t="n">
        <v>44</v>
      </c>
      <c r="N4248" s="3" t="n">
        <v>4</v>
      </c>
    </row>
    <row r="4249" customFormat="false" ht="15" hidden="false" customHeight="true" outlineLevel="0" collapsed="false">
      <c r="A4249" s="3" t="s">
        <v>8509</v>
      </c>
      <c r="B4249" s="3" t="s">
        <v>8510</v>
      </c>
      <c r="C4249" s="4" t="str">
        <f aca="false">VLOOKUP($B4249,'Product Master'!$A$2:$O$5991,7,FALSE())</f>
        <v>Beverages</v>
      </c>
      <c r="D4249" s="4" t="str">
        <f aca="false">VLOOKUP($B4249,'Product Master'!$A$2:$O$5991,8,FALSE())</f>
        <v>Juice</v>
      </c>
      <c r="E4249" s="4" t="str">
        <f aca="false">VLOOKUP($B4249,'Product Master'!$A$2:$O$5991,5,FALSE())</f>
        <v>Clearspring Water</v>
      </c>
      <c r="F4249" s="4" t="str">
        <f aca="false">VLOOKUP($B4249,'Product Master'!$A$2:$O$5991,4,FALSE())</f>
        <v>Clearspring Water Apple Juice, 46 oz</v>
      </c>
      <c r="G4249" s="4" t="str">
        <f aca="false">VLOOKUP($B4249,'Product Master'!$A$2:$O$5991,9,FALSE())</f>
        <v>46 oz</v>
      </c>
      <c r="H4249" s="5" t="s">
        <v>16</v>
      </c>
      <c r="I4249" s="6" t="n">
        <f aca="false">VLOOKUP($B4249,'Product Master'!$A$2:$O$5991,14,FALSE())</f>
        <v>4.99</v>
      </c>
      <c r="J4249" s="7" t="n">
        <f aca="false">VLOOKUP($B4249,'Product Master'!$A$2:$O$5991,13,FALSE())</f>
        <v>12</v>
      </c>
      <c r="K4249" s="7" t="str">
        <f aca="false">VLOOKUP($B4249,'Product Master'!$A$2:$O$5991,11,FALSE())</f>
        <v>N</v>
      </c>
      <c r="L4249" s="7" t="str">
        <f aca="false">VLOOKUP($B4249,'Product Master'!$A$2:$O$5991,12,FALSE())</f>
        <v>N</v>
      </c>
      <c r="M4249" s="3" t="n">
        <v>95</v>
      </c>
      <c r="N4249" s="3" t="n">
        <v>36</v>
      </c>
    </row>
    <row r="4250" customFormat="false" ht="15" hidden="false" customHeight="true" outlineLevel="0" collapsed="false">
      <c r="A4250" s="3" t="s">
        <v>8511</v>
      </c>
      <c r="B4250" s="3" t="s">
        <v>8512</v>
      </c>
      <c r="C4250" s="4" t="str">
        <f aca="false">VLOOKUP($B4250,'Product Master'!$A$2:$O$5991,7,FALSE())</f>
        <v>Beverages</v>
      </c>
      <c r="D4250" s="4" t="str">
        <f aca="false">VLOOKUP($B4250,'Product Master'!$A$2:$O$5991,8,FALSE())</f>
        <v>Juice</v>
      </c>
      <c r="E4250" s="4" t="str">
        <f aca="false">VLOOKUP($B4250,'Product Master'!$A$2:$O$5991,5,FALSE())</f>
        <v>Clearspring Water</v>
      </c>
      <c r="F4250" s="4" t="str">
        <f aca="false">VLOOKUP($B4250,'Product Master'!$A$2:$O$5991,4,FALSE())</f>
        <v>Clearspring Water Tomato Juice, 46 oz</v>
      </c>
      <c r="G4250" s="4" t="str">
        <f aca="false">VLOOKUP($B4250,'Product Master'!$A$2:$O$5991,9,FALSE())</f>
        <v>46 oz</v>
      </c>
      <c r="H4250" s="5" t="s">
        <v>16</v>
      </c>
      <c r="I4250" s="6" t="n">
        <f aca="false">VLOOKUP($B4250,'Product Master'!$A$2:$O$5991,14,FALSE())</f>
        <v>3.99</v>
      </c>
      <c r="J4250" s="7" t="n">
        <f aca="false">VLOOKUP($B4250,'Product Master'!$A$2:$O$5991,13,FALSE())</f>
        <v>4</v>
      </c>
      <c r="K4250" s="7" t="str">
        <f aca="false">VLOOKUP($B4250,'Product Master'!$A$2:$O$5991,11,FALSE())</f>
        <v>N</v>
      </c>
      <c r="L4250" s="7" t="str">
        <f aca="false">VLOOKUP($B4250,'Product Master'!$A$2:$O$5991,12,FALSE())</f>
        <v>N</v>
      </c>
      <c r="M4250" s="3" t="n">
        <v>39</v>
      </c>
      <c r="N4250" s="3" t="n">
        <v>39</v>
      </c>
    </row>
    <row r="4251" customFormat="false" ht="15" hidden="false" customHeight="true" outlineLevel="0" collapsed="false">
      <c r="A4251" s="3" t="s">
        <v>8513</v>
      </c>
      <c r="B4251" s="3" t="s">
        <v>8514</v>
      </c>
      <c r="C4251" s="4" t="str">
        <f aca="false">VLOOKUP($B4251,'Product Master'!$A$2:$O$5991,7,FALSE())</f>
        <v>Beverages</v>
      </c>
      <c r="D4251" s="4" t="str">
        <f aca="false">VLOOKUP($B4251,'Product Master'!$A$2:$O$5991,8,FALSE())</f>
        <v>Juice</v>
      </c>
      <c r="E4251" s="4" t="str">
        <f aca="false">VLOOKUP($B4251,'Product Master'!$A$2:$O$5991,5,FALSE())</f>
        <v>Harborline</v>
      </c>
      <c r="F4251" s="4" t="str">
        <f aca="false">VLOOKUP($B4251,'Product Master'!$A$2:$O$5991,4,FALSE())</f>
        <v>Harborline Grape Juice, 46 oz</v>
      </c>
      <c r="G4251" s="4" t="str">
        <f aca="false">VLOOKUP($B4251,'Product Master'!$A$2:$O$5991,9,FALSE())</f>
        <v>46 oz</v>
      </c>
      <c r="H4251" s="5" t="s">
        <v>16</v>
      </c>
      <c r="I4251" s="6" t="n">
        <f aca="false">VLOOKUP($B4251,'Product Master'!$A$2:$O$5991,14,FALSE())</f>
        <v>5.39</v>
      </c>
      <c r="J4251" s="7" t="n">
        <f aca="false">VLOOKUP($B4251,'Product Master'!$A$2:$O$5991,13,FALSE())</f>
        <v>8</v>
      </c>
      <c r="K4251" s="7" t="str">
        <f aca="false">VLOOKUP($B4251,'Product Master'!$A$2:$O$5991,11,FALSE())</f>
        <v>Y</v>
      </c>
      <c r="L4251" s="7" t="str">
        <f aca="false">VLOOKUP($B4251,'Product Master'!$A$2:$O$5991,12,FALSE())</f>
        <v>N</v>
      </c>
      <c r="M4251" s="3" t="n">
        <v>129</v>
      </c>
      <c r="N4251" s="3" t="n">
        <v>25</v>
      </c>
    </row>
    <row r="4252" customFormat="false" ht="15" hidden="false" customHeight="true" outlineLevel="0" collapsed="false">
      <c r="A4252" s="3" t="s">
        <v>8515</v>
      </c>
      <c r="B4252" s="3" t="s">
        <v>8516</v>
      </c>
      <c r="C4252" s="4" t="str">
        <f aca="false">VLOOKUP($B4252,'Product Master'!$A$2:$O$5991,7,FALSE())</f>
        <v>Beverages</v>
      </c>
      <c r="D4252" s="4" t="str">
        <f aca="false">VLOOKUP($B4252,'Product Master'!$A$2:$O$5991,8,FALSE())</f>
        <v>Juice</v>
      </c>
      <c r="E4252" s="4" t="str">
        <f aca="false">VLOOKUP($B4252,'Product Master'!$A$2:$O$5991,5,FALSE())</f>
        <v>Fizzwell</v>
      </c>
      <c r="F4252" s="4" t="str">
        <f aca="false">VLOOKUP($B4252,'Product Master'!$A$2:$O$5991,4,FALSE())</f>
        <v>Fizzwell Apple Juice, 8 pack</v>
      </c>
      <c r="G4252" s="4" t="str">
        <f aca="false">VLOOKUP($B4252,'Product Master'!$A$2:$O$5991,9,FALSE())</f>
        <v>8 pack</v>
      </c>
      <c r="H4252" s="5" t="s">
        <v>16</v>
      </c>
      <c r="I4252" s="6" t="n">
        <f aca="false">VLOOKUP($B4252,'Product Master'!$A$2:$O$5991,14,FALSE())</f>
        <v>3.39</v>
      </c>
      <c r="J4252" s="7" t="n">
        <f aca="false">VLOOKUP($B4252,'Product Master'!$A$2:$O$5991,13,FALSE())</f>
        <v>12</v>
      </c>
      <c r="K4252" s="7" t="str">
        <f aca="false">VLOOKUP($B4252,'Product Master'!$A$2:$O$5991,11,FALSE())</f>
        <v>N</v>
      </c>
      <c r="L4252" s="7" t="str">
        <f aca="false">VLOOKUP($B4252,'Product Master'!$A$2:$O$5991,12,FALSE())</f>
        <v>N</v>
      </c>
      <c r="M4252" s="3" t="n">
        <v>99</v>
      </c>
      <c r="N4252" s="3" t="n">
        <v>26</v>
      </c>
    </row>
    <row r="4253" customFormat="false" ht="15" hidden="false" customHeight="true" outlineLevel="0" collapsed="false">
      <c r="A4253" s="3" t="s">
        <v>8517</v>
      </c>
      <c r="B4253" s="3" t="s">
        <v>8518</v>
      </c>
      <c r="C4253" s="4" t="str">
        <f aca="false">VLOOKUP($B4253,'Product Master'!$A$2:$O$5991,7,FALSE())</f>
        <v>Beverages</v>
      </c>
      <c r="D4253" s="4" t="str">
        <f aca="false">VLOOKUP($B4253,'Product Master'!$A$2:$O$5991,8,FALSE())</f>
        <v>Juice</v>
      </c>
      <c r="E4253" s="4" t="str">
        <f aca="false">VLOOKUP($B4253,'Product Master'!$A$2:$O$5991,5,FALSE())</f>
        <v>Harborline</v>
      </c>
      <c r="F4253" s="4" t="str">
        <f aca="false">VLOOKUP($B4253,'Product Master'!$A$2:$O$5991,4,FALSE())</f>
        <v>Harborline Fruit Punch, 46 oz</v>
      </c>
      <c r="G4253" s="4" t="str">
        <f aca="false">VLOOKUP($B4253,'Product Master'!$A$2:$O$5991,9,FALSE())</f>
        <v>46 oz</v>
      </c>
      <c r="H4253" s="5" t="s">
        <v>16</v>
      </c>
      <c r="I4253" s="6" t="n">
        <f aca="false">VLOOKUP($B4253,'Product Master'!$A$2:$O$5991,14,FALSE())</f>
        <v>4.79</v>
      </c>
      <c r="J4253" s="7" t="n">
        <f aca="false">VLOOKUP($B4253,'Product Master'!$A$2:$O$5991,13,FALSE())</f>
        <v>4</v>
      </c>
      <c r="K4253" s="7" t="str">
        <f aca="false">VLOOKUP($B4253,'Product Master'!$A$2:$O$5991,11,FALSE())</f>
        <v>Y</v>
      </c>
      <c r="L4253" s="7" t="str">
        <f aca="false">VLOOKUP($B4253,'Product Master'!$A$2:$O$5991,12,FALSE())</f>
        <v>N</v>
      </c>
      <c r="M4253" s="3" t="n">
        <v>128</v>
      </c>
      <c r="N4253" s="3" t="n">
        <v>9</v>
      </c>
    </row>
    <row r="4254" customFormat="false" ht="15" hidden="false" customHeight="true" outlineLevel="0" collapsed="false">
      <c r="A4254" s="3" t="s">
        <v>8519</v>
      </c>
      <c r="B4254" s="3" t="s">
        <v>8520</v>
      </c>
      <c r="C4254" s="4" t="str">
        <f aca="false">VLOOKUP($B4254,'Product Master'!$A$2:$O$5991,7,FALSE())</f>
        <v>Beverages</v>
      </c>
      <c r="D4254" s="4" t="str">
        <f aca="false">VLOOKUP($B4254,'Product Master'!$A$2:$O$5991,8,FALSE())</f>
        <v>Juice</v>
      </c>
      <c r="E4254" s="4" t="str">
        <f aca="false">VLOOKUP($B4254,'Product Master'!$A$2:$O$5991,5,FALSE())</f>
        <v>Fizzwell</v>
      </c>
      <c r="F4254" s="4" t="str">
        <f aca="false">VLOOKUP($B4254,'Product Master'!$A$2:$O$5991,4,FALSE())</f>
        <v>Fizzwell Apple Juice, 46 oz</v>
      </c>
      <c r="G4254" s="4" t="str">
        <f aca="false">VLOOKUP($B4254,'Product Master'!$A$2:$O$5991,9,FALSE())</f>
        <v>46 oz</v>
      </c>
      <c r="H4254" s="5" t="s">
        <v>16</v>
      </c>
      <c r="I4254" s="6" t="n">
        <f aca="false">VLOOKUP($B4254,'Product Master'!$A$2:$O$5991,14,FALSE())</f>
        <v>4.49</v>
      </c>
      <c r="J4254" s="7" t="n">
        <f aca="false">VLOOKUP($B4254,'Product Master'!$A$2:$O$5991,13,FALSE())</f>
        <v>2</v>
      </c>
      <c r="K4254" s="7" t="str">
        <f aca="false">VLOOKUP($B4254,'Product Master'!$A$2:$O$5991,11,FALSE())</f>
        <v>N</v>
      </c>
      <c r="L4254" s="7" t="str">
        <f aca="false">VLOOKUP($B4254,'Product Master'!$A$2:$O$5991,12,FALSE())</f>
        <v>N</v>
      </c>
      <c r="M4254" s="3" t="n">
        <v>128</v>
      </c>
      <c r="N4254" s="3" t="n">
        <v>11</v>
      </c>
    </row>
    <row r="4255" customFormat="false" ht="15" hidden="false" customHeight="true" outlineLevel="0" collapsed="false">
      <c r="A4255" s="3" t="s">
        <v>8521</v>
      </c>
      <c r="B4255" s="3" t="s">
        <v>8522</v>
      </c>
      <c r="C4255" s="4" t="str">
        <f aca="false">VLOOKUP($B4255,'Product Master'!$A$2:$O$5991,7,FALSE())</f>
        <v>Beverages</v>
      </c>
      <c r="D4255" s="4" t="str">
        <f aca="false">VLOOKUP($B4255,'Product Master'!$A$2:$O$5991,8,FALSE())</f>
        <v>Juice</v>
      </c>
      <c r="E4255" s="4" t="str">
        <f aca="false">VLOOKUP($B4255,'Product Master'!$A$2:$O$5991,5,FALSE())</f>
        <v>Fizzwell</v>
      </c>
      <c r="F4255" s="4" t="str">
        <f aca="false">VLOOKUP($B4255,'Product Master'!$A$2:$O$5991,4,FALSE())</f>
        <v>Fizzwell Apple Juice, 64 oz</v>
      </c>
      <c r="G4255" s="4" t="str">
        <f aca="false">VLOOKUP($B4255,'Product Master'!$A$2:$O$5991,9,FALSE())</f>
        <v>64 oz</v>
      </c>
      <c r="H4255" s="5" t="s">
        <v>16</v>
      </c>
      <c r="I4255" s="6" t="n">
        <f aca="false">VLOOKUP($B4255,'Product Master'!$A$2:$O$5991,14,FALSE())</f>
        <v>5.79</v>
      </c>
      <c r="J4255" s="7" t="n">
        <f aca="false">VLOOKUP($B4255,'Product Master'!$A$2:$O$5991,13,FALSE())</f>
        <v>4</v>
      </c>
      <c r="K4255" s="7" t="str">
        <f aca="false">VLOOKUP($B4255,'Product Master'!$A$2:$O$5991,11,FALSE())</f>
        <v>N</v>
      </c>
      <c r="L4255" s="7" t="str">
        <f aca="false">VLOOKUP($B4255,'Product Master'!$A$2:$O$5991,12,FALSE())</f>
        <v>N</v>
      </c>
      <c r="M4255" s="3" t="n">
        <v>49</v>
      </c>
      <c r="N4255" s="3" t="n">
        <v>24</v>
      </c>
    </row>
    <row r="4256" customFormat="false" ht="15" hidden="false" customHeight="true" outlineLevel="0" collapsed="false">
      <c r="A4256" s="3" t="s">
        <v>8523</v>
      </c>
      <c r="B4256" s="3" t="s">
        <v>8524</v>
      </c>
      <c r="C4256" s="4" t="str">
        <f aca="false">VLOOKUP($B4256,'Product Master'!$A$2:$O$5991,7,FALSE())</f>
        <v>Beverages</v>
      </c>
      <c r="D4256" s="4" t="str">
        <f aca="false">VLOOKUP($B4256,'Product Master'!$A$2:$O$5991,8,FALSE())</f>
        <v>Juice</v>
      </c>
      <c r="E4256" s="4" t="str">
        <f aca="false">VLOOKUP($B4256,'Product Master'!$A$2:$O$5991,5,FALSE())</f>
        <v>Fizzwell</v>
      </c>
      <c r="F4256" s="4" t="str">
        <f aca="false">VLOOKUP($B4256,'Product Master'!$A$2:$O$5991,4,FALSE())</f>
        <v>Fizzwell Cranberry Juice, 64 oz</v>
      </c>
      <c r="G4256" s="4" t="str">
        <f aca="false">VLOOKUP($B4256,'Product Master'!$A$2:$O$5991,9,FALSE())</f>
        <v>64 oz</v>
      </c>
      <c r="H4256" s="5" t="s">
        <v>16</v>
      </c>
      <c r="I4256" s="6" t="n">
        <f aca="false">VLOOKUP($B4256,'Product Master'!$A$2:$O$5991,14,FALSE())</f>
        <v>4.49</v>
      </c>
      <c r="J4256" s="7" t="n">
        <f aca="false">VLOOKUP($B4256,'Product Master'!$A$2:$O$5991,13,FALSE())</f>
        <v>2</v>
      </c>
      <c r="K4256" s="7" t="str">
        <f aca="false">VLOOKUP($B4256,'Product Master'!$A$2:$O$5991,11,FALSE())</f>
        <v>N</v>
      </c>
      <c r="L4256" s="7" t="str">
        <f aca="false">VLOOKUP($B4256,'Product Master'!$A$2:$O$5991,12,FALSE())</f>
        <v>N</v>
      </c>
      <c r="M4256" s="3" t="n">
        <v>45</v>
      </c>
      <c r="N4256" s="3" t="n">
        <v>23</v>
      </c>
    </row>
    <row r="4257" customFormat="false" ht="15" hidden="false" customHeight="true" outlineLevel="0" collapsed="false">
      <c r="A4257" s="3" t="s">
        <v>8525</v>
      </c>
      <c r="B4257" s="3" t="s">
        <v>8526</v>
      </c>
      <c r="C4257" s="4" t="str">
        <f aca="false">VLOOKUP($B4257,'Product Master'!$A$2:$O$5991,7,FALSE())</f>
        <v>Beverages</v>
      </c>
      <c r="D4257" s="4" t="str">
        <f aca="false">VLOOKUP($B4257,'Product Master'!$A$2:$O$5991,8,FALSE())</f>
        <v>Juice</v>
      </c>
      <c r="E4257" s="4" t="str">
        <f aca="false">VLOOKUP($B4257,'Product Master'!$A$2:$O$5991,5,FALSE())</f>
        <v>Clearspring Water</v>
      </c>
      <c r="F4257" s="4" t="str">
        <f aca="false">VLOOKUP($B4257,'Product Master'!$A$2:$O$5991,4,FALSE())</f>
        <v>Clearspring Water Cranberry Juice, 46 oz</v>
      </c>
      <c r="G4257" s="4" t="str">
        <f aca="false">VLOOKUP($B4257,'Product Master'!$A$2:$O$5991,9,FALSE())</f>
        <v>46 oz</v>
      </c>
      <c r="H4257" s="5" t="s">
        <v>16</v>
      </c>
      <c r="I4257" s="6" t="n">
        <f aca="false">VLOOKUP($B4257,'Product Master'!$A$2:$O$5991,14,FALSE())</f>
        <v>4.99</v>
      </c>
      <c r="J4257" s="7" t="n">
        <f aca="false">VLOOKUP($B4257,'Product Master'!$A$2:$O$5991,13,FALSE())</f>
        <v>12</v>
      </c>
      <c r="K4257" s="7" t="str">
        <f aca="false">VLOOKUP($B4257,'Product Master'!$A$2:$O$5991,11,FALSE())</f>
        <v>N</v>
      </c>
      <c r="L4257" s="7" t="str">
        <f aca="false">VLOOKUP($B4257,'Product Master'!$A$2:$O$5991,12,FALSE())</f>
        <v>N</v>
      </c>
      <c r="M4257" s="3" t="n">
        <v>86</v>
      </c>
      <c r="N4257" s="3" t="n">
        <v>40</v>
      </c>
    </row>
    <row r="4258" customFormat="false" ht="15" hidden="false" customHeight="true" outlineLevel="0" collapsed="false">
      <c r="A4258" s="3" t="s">
        <v>8527</v>
      </c>
      <c r="B4258" s="3" t="s">
        <v>8528</v>
      </c>
      <c r="C4258" s="4" t="str">
        <f aca="false">VLOOKUP($B4258,'Product Master'!$A$2:$O$5991,7,FALSE())</f>
        <v>Beverages</v>
      </c>
      <c r="D4258" s="4" t="str">
        <f aca="false">VLOOKUP($B4258,'Product Master'!$A$2:$O$5991,8,FALSE())</f>
        <v>Juice</v>
      </c>
      <c r="E4258" s="4" t="str">
        <f aca="false">VLOOKUP($B4258,'Product Master'!$A$2:$O$5991,5,FALSE())</f>
        <v>Clearspring Water</v>
      </c>
      <c r="F4258" s="4" t="str">
        <f aca="false">VLOOKUP($B4258,'Product Master'!$A$2:$O$5991,4,FALSE())</f>
        <v>Clearspring Water Tomato Juice, 8 pack</v>
      </c>
      <c r="G4258" s="4" t="str">
        <f aca="false">VLOOKUP($B4258,'Product Master'!$A$2:$O$5991,9,FALSE())</f>
        <v>8 pack</v>
      </c>
      <c r="H4258" s="5" t="s">
        <v>16</v>
      </c>
      <c r="I4258" s="6" t="n">
        <f aca="false">VLOOKUP($B4258,'Product Master'!$A$2:$O$5991,14,FALSE())</f>
        <v>4.99</v>
      </c>
      <c r="J4258" s="7" t="n">
        <f aca="false">VLOOKUP($B4258,'Product Master'!$A$2:$O$5991,13,FALSE())</f>
        <v>2</v>
      </c>
      <c r="K4258" s="7" t="str">
        <f aca="false">VLOOKUP($B4258,'Product Master'!$A$2:$O$5991,11,FALSE())</f>
        <v>N</v>
      </c>
      <c r="L4258" s="7" t="str">
        <f aca="false">VLOOKUP($B4258,'Product Master'!$A$2:$O$5991,12,FALSE())</f>
        <v>N</v>
      </c>
      <c r="M4258" s="3" t="n">
        <v>12</v>
      </c>
      <c r="N4258" s="3" t="n">
        <v>26</v>
      </c>
    </row>
    <row r="4259" customFormat="false" ht="15" hidden="false" customHeight="true" outlineLevel="0" collapsed="false">
      <c r="A4259" s="3" t="s">
        <v>8529</v>
      </c>
      <c r="B4259" s="3" t="s">
        <v>8530</v>
      </c>
      <c r="C4259" s="4" t="str">
        <f aca="false">VLOOKUP($B4259,'Product Master'!$A$2:$O$5991,7,FALSE())</f>
        <v>Beverages</v>
      </c>
      <c r="D4259" s="4" t="str">
        <f aca="false">VLOOKUP($B4259,'Product Master'!$A$2:$O$5991,8,FALSE())</f>
        <v>Juice</v>
      </c>
      <c r="E4259" s="4" t="str">
        <f aca="false">VLOOKUP($B4259,'Product Master'!$A$2:$O$5991,5,FALSE())</f>
        <v>Harborline</v>
      </c>
      <c r="F4259" s="4" t="str">
        <f aca="false">VLOOKUP($B4259,'Product Master'!$A$2:$O$5991,4,FALSE())</f>
        <v>Harborline Apple Juice, 8 pack</v>
      </c>
      <c r="G4259" s="4" t="str">
        <f aca="false">VLOOKUP($B4259,'Product Master'!$A$2:$O$5991,9,FALSE())</f>
        <v>8 pack</v>
      </c>
      <c r="H4259" s="5" t="s">
        <v>16</v>
      </c>
      <c r="I4259" s="6" t="n">
        <f aca="false">VLOOKUP($B4259,'Product Master'!$A$2:$O$5991,14,FALSE())</f>
        <v>5.99</v>
      </c>
      <c r="J4259" s="7" t="n">
        <f aca="false">VLOOKUP($B4259,'Product Master'!$A$2:$O$5991,13,FALSE())</f>
        <v>8</v>
      </c>
      <c r="K4259" s="7" t="str">
        <f aca="false">VLOOKUP($B4259,'Product Master'!$A$2:$O$5991,11,FALSE())</f>
        <v>Y</v>
      </c>
      <c r="L4259" s="7" t="str">
        <f aca="false">VLOOKUP($B4259,'Product Master'!$A$2:$O$5991,12,FALSE())</f>
        <v>N</v>
      </c>
      <c r="M4259" s="3" t="n">
        <v>120</v>
      </c>
      <c r="N4259" s="3" t="n">
        <v>15</v>
      </c>
    </row>
    <row r="4260" customFormat="false" ht="15" hidden="false" customHeight="true" outlineLevel="0" collapsed="false">
      <c r="A4260" s="3" t="s">
        <v>8531</v>
      </c>
      <c r="B4260" s="3" t="s">
        <v>8532</v>
      </c>
      <c r="C4260" s="4" t="str">
        <f aca="false">VLOOKUP($B4260,'Product Master'!$A$2:$O$5991,7,FALSE())</f>
        <v>Beverages</v>
      </c>
      <c r="D4260" s="4" t="str">
        <f aca="false">VLOOKUP($B4260,'Product Master'!$A$2:$O$5991,8,FALSE())</f>
        <v>Juice</v>
      </c>
      <c r="E4260" s="4" t="str">
        <f aca="false">VLOOKUP($B4260,'Product Master'!$A$2:$O$5991,5,FALSE())</f>
        <v>Fizzwell</v>
      </c>
      <c r="F4260" s="4" t="str">
        <f aca="false">VLOOKUP($B4260,'Product Master'!$A$2:$O$5991,4,FALSE())</f>
        <v>Fizzwell Fruit Punch, 8 pack</v>
      </c>
      <c r="G4260" s="4" t="str">
        <f aca="false">VLOOKUP($B4260,'Product Master'!$A$2:$O$5991,9,FALSE())</f>
        <v>8 pack</v>
      </c>
      <c r="H4260" s="5" t="s">
        <v>16</v>
      </c>
      <c r="I4260" s="6" t="n">
        <f aca="false">VLOOKUP($B4260,'Product Master'!$A$2:$O$5991,14,FALSE())</f>
        <v>4.99</v>
      </c>
      <c r="J4260" s="7" t="n">
        <f aca="false">VLOOKUP($B4260,'Product Master'!$A$2:$O$5991,13,FALSE())</f>
        <v>2</v>
      </c>
      <c r="K4260" s="7" t="str">
        <f aca="false">VLOOKUP($B4260,'Product Master'!$A$2:$O$5991,11,FALSE())</f>
        <v>N</v>
      </c>
      <c r="L4260" s="7" t="str">
        <f aca="false">VLOOKUP($B4260,'Product Master'!$A$2:$O$5991,12,FALSE())</f>
        <v>N</v>
      </c>
      <c r="M4260" s="3" t="n">
        <v>79</v>
      </c>
      <c r="N4260" s="3" t="n">
        <v>31</v>
      </c>
    </row>
    <row r="4261" customFormat="false" ht="15" hidden="false" customHeight="true" outlineLevel="0" collapsed="false">
      <c r="A4261" s="3" t="s">
        <v>8533</v>
      </c>
      <c r="B4261" s="3" t="s">
        <v>8534</v>
      </c>
      <c r="C4261" s="4" t="str">
        <f aca="false">VLOOKUP($B4261,'Product Master'!$A$2:$O$5991,7,FALSE())</f>
        <v>Beverages</v>
      </c>
      <c r="D4261" s="4" t="str">
        <f aca="false">VLOOKUP($B4261,'Product Master'!$A$2:$O$5991,8,FALSE())</f>
        <v>Juice</v>
      </c>
      <c r="E4261" s="4" t="str">
        <f aca="false">VLOOKUP($B4261,'Product Master'!$A$2:$O$5991,5,FALSE())</f>
        <v>Clearspring Water</v>
      </c>
      <c r="F4261" s="4" t="str">
        <f aca="false">VLOOKUP($B4261,'Product Master'!$A$2:$O$5991,4,FALSE())</f>
        <v>Clearspring Water Apple Juice, 8 pack</v>
      </c>
      <c r="G4261" s="4" t="str">
        <f aca="false">VLOOKUP($B4261,'Product Master'!$A$2:$O$5991,9,FALSE())</f>
        <v>8 pack</v>
      </c>
      <c r="H4261" s="5" t="s">
        <v>16</v>
      </c>
      <c r="I4261" s="6" t="n">
        <f aca="false">VLOOKUP($B4261,'Product Master'!$A$2:$O$5991,14,FALSE())</f>
        <v>4.29</v>
      </c>
      <c r="J4261" s="7" t="n">
        <f aca="false">VLOOKUP($B4261,'Product Master'!$A$2:$O$5991,13,FALSE())</f>
        <v>1</v>
      </c>
      <c r="K4261" s="7" t="str">
        <f aca="false">VLOOKUP($B4261,'Product Master'!$A$2:$O$5991,11,FALSE())</f>
        <v>N</v>
      </c>
      <c r="L4261" s="7" t="str">
        <f aca="false">VLOOKUP($B4261,'Product Master'!$A$2:$O$5991,12,FALSE())</f>
        <v>N</v>
      </c>
      <c r="M4261" s="3" t="n">
        <v>88</v>
      </c>
      <c r="N4261" s="3" t="n">
        <v>11</v>
      </c>
    </row>
    <row r="4262" customFormat="false" ht="15" hidden="false" customHeight="true" outlineLevel="0" collapsed="false">
      <c r="A4262" s="3" t="s">
        <v>8535</v>
      </c>
      <c r="B4262" s="3" t="s">
        <v>8536</v>
      </c>
      <c r="C4262" s="4" t="str">
        <f aca="false">VLOOKUP($B4262,'Product Master'!$A$2:$O$5991,7,FALSE())</f>
        <v>Beverages</v>
      </c>
      <c r="D4262" s="4" t="str">
        <f aca="false">VLOOKUP($B4262,'Product Master'!$A$2:$O$5991,8,FALSE())</f>
        <v>Juice</v>
      </c>
      <c r="E4262" s="4" t="str">
        <f aca="false">VLOOKUP($B4262,'Product Master'!$A$2:$O$5991,5,FALSE())</f>
        <v>Clearspring Water</v>
      </c>
      <c r="F4262" s="4" t="str">
        <f aca="false">VLOOKUP($B4262,'Product Master'!$A$2:$O$5991,4,FALSE())</f>
        <v>Clearspring Water Cranberry Juice, 8 pack</v>
      </c>
      <c r="G4262" s="4" t="str">
        <f aca="false">VLOOKUP($B4262,'Product Master'!$A$2:$O$5991,9,FALSE())</f>
        <v>8 pack</v>
      </c>
      <c r="H4262" s="5" t="s">
        <v>16</v>
      </c>
      <c r="I4262" s="6" t="n">
        <f aca="false">VLOOKUP($B4262,'Product Master'!$A$2:$O$5991,14,FALSE())</f>
        <v>3.99</v>
      </c>
      <c r="J4262" s="7" t="n">
        <f aca="false">VLOOKUP($B4262,'Product Master'!$A$2:$O$5991,13,FALSE())</f>
        <v>8</v>
      </c>
      <c r="K4262" s="7" t="str">
        <f aca="false">VLOOKUP($B4262,'Product Master'!$A$2:$O$5991,11,FALSE())</f>
        <v>N</v>
      </c>
      <c r="L4262" s="7" t="str">
        <f aca="false">VLOOKUP($B4262,'Product Master'!$A$2:$O$5991,12,FALSE())</f>
        <v>N</v>
      </c>
      <c r="M4262" s="3" t="n">
        <v>17</v>
      </c>
      <c r="N4262" s="3" t="n">
        <v>5</v>
      </c>
    </row>
    <row r="4263" customFormat="false" ht="15" hidden="false" customHeight="true" outlineLevel="0" collapsed="false">
      <c r="A4263" s="3" t="s">
        <v>8537</v>
      </c>
      <c r="B4263" s="3" t="s">
        <v>8538</v>
      </c>
      <c r="C4263" s="4" t="str">
        <f aca="false">VLOOKUP($B4263,'Product Master'!$A$2:$O$5991,7,FALSE())</f>
        <v>Beverages</v>
      </c>
      <c r="D4263" s="4" t="str">
        <f aca="false">VLOOKUP($B4263,'Product Master'!$A$2:$O$5991,8,FALSE())</f>
        <v>Juice</v>
      </c>
      <c r="E4263" s="4" t="str">
        <f aca="false">VLOOKUP($B4263,'Product Master'!$A$2:$O$5991,5,FALSE())</f>
        <v>Clearspring Water</v>
      </c>
      <c r="F4263" s="4" t="str">
        <f aca="false">VLOOKUP($B4263,'Product Master'!$A$2:$O$5991,4,FALSE())</f>
        <v>Clearspring Water Orange Juice, 64 oz</v>
      </c>
      <c r="G4263" s="4" t="str">
        <f aca="false">VLOOKUP($B4263,'Product Master'!$A$2:$O$5991,9,FALSE())</f>
        <v>64 oz</v>
      </c>
      <c r="H4263" s="5" t="s">
        <v>16</v>
      </c>
      <c r="I4263" s="6" t="n">
        <f aca="false">VLOOKUP($B4263,'Product Master'!$A$2:$O$5991,14,FALSE())</f>
        <v>4.79</v>
      </c>
      <c r="J4263" s="7" t="n">
        <f aca="false">VLOOKUP($B4263,'Product Master'!$A$2:$O$5991,13,FALSE())</f>
        <v>4</v>
      </c>
      <c r="K4263" s="7" t="str">
        <f aca="false">VLOOKUP($B4263,'Product Master'!$A$2:$O$5991,11,FALSE())</f>
        <v>N</v>
      </c>
      <c r="L4263" s="7" t="str">
        <f aca="false">VLOOKUP($B4263,'Product Master'!$A$2:$O$5991,12,FALSE())</f>
        <v>N</v>
      </c>
      <c r="M4263" s="3" t="n">
        <v>138</v>
      </c>
      <c r="N4263" s="3" t="n">
        <v>37</v>
      </c>
    </row>
    <row r="4264" customFormat="false" ht="15" hidden="false" customHeight="true" outlineLevel="0" collapsed="false">
      <c r="A4264" s="3" t="s">
        <v>8539</v>
      </c>
      <c r="B4264" s="3" t="s">
        <v>8540</v>
      </c>
      <c r="C4264" s="4" t="str">
        <f aca="false">VLOOKUP($B4264,'Product Master'!$A$2:$O$5991,7,FALSE())</f>
        <v>Beverages</v>
      </c>
      <c r="D4264" s="4" t="str">
        <f aca="false">VLOOKUP($B4264,'Product Master'!$A$2:$O$5991,8,FALSE())</f>
        <v>Juice</v>
      </c>
      <c r="E4264" s="4" t="str">
        <f aca="false">VLOOKUP($B4264,'Product Master'!$A$2:$O$5991,5,FALSE())</f>
        <v>Orchard Press</v>
      </c>
      <c r="F4264" s="4" t="str">
        <f aca="false">VLOOKUP($B4264,'Product Master'!$A$2:$O$5991,4,FALSE())</f>
        <v>Orchard Press Tomato Juice, 46 oz</v>
      </c>
      <c r="G4264" s="4" t="str">
        <f aca="false">VLOOKUP($B4264,'Product Master'!$A$2:$O$5991,9,FALSE())</f>
        <v>46 oz</v>
      </c>
      <c r="H4264" s="5" t="s">
        <v>16</v>
      </c>
      <c r="I4264" s="6" t="n">
        <f aca="false">VLOOKUP($B4264,'Product Master'!$A$2:$O$5991,14,FALSE())</f>
        <v>4.79</v>
      </c>
      <c r="J4264" s="7" t="n">
        <f aca="false">VLOOKUP($B4264,'Product Master'!$A$2:$O$5991,13,FALSE())</f>
        <v>24</v>
      </c>
      <c r="K4264" s="7" t="str">
        <f aca="false">VLOOKUP($B4264,'Product Master'!$A$2:$O$5991,11,FALSE())</f>
        <v>N</v>
      </c>
      <c r="L4264" s="7" t="str">
        <f aca="false">VLOOKUP($B4264,'Product Master'!$A$2:$O$5991,12,FALSE())</f>
        <v>N</v>
      </c>
      <c r="M4264" s="3" t="n">
        <v>93</v>
      </c>
      <c r="N4264" s="3" t="n">
        <v>5</v>
      </c>
    </row>
    <row r="4265" customFormat="false" ht="15" hidden="false" customHeight="true" outlineLevel="0" collapsed="false">
      <c r="A4265" s="3" t="s">
        <v>8541</v>
      </c>
      <c r="B4265" s="3" t="s">
        <v>8542</v>
      </c>
      <c r="C4265" s="4" t="str">
        <f aca="false">VLOOKUP($B4265,'Product Master'!$A$2:$O$5991,7,FALSE())</f>
        <v>Beverages</v>
      </c>
      <c r="D4265" s="4" t="str">
        <f aca="false">VLOOKUP($B4265,'Product Master'!$A$2:$O$5991,8,FALSE())</f>
        <v>Juice</v>
      </c>
      <c r="E4265" s="4" t="str">
        <f aca="false">VLOOKUP($B4265,'Product Master'!$A$2:$O$5991,5,FALSE())</f>
        <v>Harborline</v>
      </c>
      <c r="F4265" s="4" t="str">
        <f aca="false">VLOOKUP($B4265,'Product Master'!$A$2:$O$5991,4,FALSE())</f>
        <v>Harborline Cranberry Juice, 8 pack</v>
      </c>
      <c r="G4265" s="4" t="str">
        <f aca="false">VLOOKUP($B4265,'Product Master'!$A$2:$O$5991,9,FALSE())</f>
        <v>8 pack</v>
      </c>
      <c r="H4265" s="5" t="s">
        <v>16</v>
      </c>
      <c r="I4265" s="6" t="n">
        <f aca="false">VLOOKUP($B4265,'Product Master'!$A$2:$O$5991,14,FALSE())</f>
        <v>5.49</v>
      </c>
      <c r="J4265" s="7" t="n">
        <f aca="false">VLOOKUP($B4265,'Product Master'!$A$2:$O$5991,13,FALSE())</f>
        <v>1</v>
      </c>
      <c r="K4265" s="7" t="str">
        <f aca="false">VLOOKUP($B4265,'Product Master'!$A$2:$O$5991,11,FALSE())</f>
        <v>Y</v>
      </c>
      <c r="L4265" s="7" t="str">
        <f aca="false">VLOOKUP($B4265,'Product Master'!$A$2:$O$5991,12,FALSE())</f>
        <v>N</v>
      </c>
      <c r="M4265" s="3" t="n">
        <v>119</v>
      </c>
      <c r="N4265" s="3" t="n">
        <v>32</v>
      </c>
    </row>
    <row r="4266" customFormat="false" ht="15" hidden="false" customHeight="true" outlineLevel="0" collapsed="false">
      <c r="A4266" s="3" t="s">
        <v>8543</v>
      </c>
      <c r="B4266" s="3" t="s">
        <v>8544</v>
      </c>
      <c r="C4266" s="4" t="str">
        <f aca="false">VLOOKUP($B4266,'Product Master'!$A$2:$O$5991,7,FALSE())</f>
        <v>Beverages</v>
      </c>
      <c r="D4266" s="4" t="str">
        <f aca="false">VLOOKUP($B4266,'Product Master'!$A$2:$O$5991,8,FALSE())</f>
        <v>Juice</v>
      </c>
      <c r="E4266" s="4" t="str">
        <f aca="false">VLOOKUP($B4266,'Product Master'!$A$2:$O$5991,5,FALSE())</f>
        <v>Harborline</v>
      </c>
      <c r="F4266" s="4" t="str">
        <f aca="false">VLOOKUP($B4266,'Product Master'!$A$2:$O$5991,4,FALSE())</f>
        <v>Harborline Cranberry Juice, 46 oz</v>
      </c>
      <c r="G4266" s="4" t="str">
        <f aca="false">VLOOKUP($B4266,'Product Master'!$A$2:$O$5991,9,FALSE())</f>
        <v>46 oz</v>
      </c>
      <c r="H4266" s="5" t="s">
        <v>16</v>
      </c>
      <c r="I4266" s="6" t="n">
        <f aca="false">VLOOKUP($B4266,'Product Master'!$A$2:$O$5991,14,FALSE())</f>
        <v>3.39</v>
      </c>
      <c r="J4266" s="7" t="n">
        <f aca="false">VLOOKUP($B4266,'Product Master'!$A$2:$O$5991,13,FALSE())</f>
        <v>24</v>
      </c>
      <c r="K4266" s="7" t="str">
        <f aca="false">VLOOKUP($B4266,'Product Master'!$A$2:$O$5991,11,FALSE())</f>
        <v>Y</v>
      </c>
      <c r="L4266" s="7" t="str">
        <f aca="false">VLOOKUP($B4266,'Product Master'!$A$2:$O$5991,12,FALSE())</f>
        <v>N</v>
      </c>
      <c r="M4266" s="3" t="n">
        <v>145</v>
      </c>
      <c r="N4266" s="3" t="n">
        <v>18</v>
      </c>
    </row>
    <row r="4267" customFormat="false" ht="15" hidden="false" customHeight="true" outlineLevel="0" collapsed="false">
      <c r="A4267" s="3" t="s">
        <v>8545</v>
      </c>
      <c r="B4267" s="3" t="s">
        <v>8546</v>
      </c>
      <c r="C4267" s="4" t="str">
        <f aca="false">VLOOKUP($B4267,'Product Master'!$A$2:$O$5991,7,FALSE())</f>
        <v>Beverages</v>
      </c>
      <c r="D4267" s="4" t="str">
        <f aca="false">VLOOKUP($B4267,'Product Master'!$A$2:$O$5991,8,FALSE())</f>
        <v>Juice</v>
      </c>
      <c r="E4267" s="4" t="str">
        <f aca="false">VLOOKUP($B4267,'Product Master'!$A$2:$O$5991,5,FALSE())</f>
        <v>Harborline</v>
      </c>
      <c r="F4267" s="4" t="str">
        <f aca="false">VLOOKUP($B4267,'Product Master'!$A$2:$O$5991,4,FALSE())</f>
        <v>Harborline Tomato Juice, 46 oz</v>
      </c>
      <c r="G4267" s="4" t="str">
        <f aca="false">VLOOKUP($B4267,'Product Master'!$A$2:$O$5991,9,FALSE())</f>
        <v>46 oz</v>
      </c>
      <c r="H4267" s="5" t="s">
        <v>16</v>
      </c>
      <c r="I4267" s="6" t="n">
        <f aca="false">VLOOKUP($B4267,'Product Master'!$A$2:$O$5991,14,FALSE())</f>
        <v>3.49</v>
      </c>
      <c r="J4267" s="7" t="n">
        <f aca="false">VLOOKUP($B4267,'Product Master'!$A$2:$O$5991,13,FALSE())</f>
        <v>4</v>
      </c>
      <c r="K4267" s="7" t="str">
        <f aca="false">VLOOKUP($B4267,'Product Master'!$A$2:$O$5991,11,FALSE())</f>
        <v>Y</v>
      </c>
      <c r="L4267" s="7" t="str">
        <f aca="false">VLOOKUP($B4267,'Product Master'!$A$2:$O$5991,12,FALSE())</f>
        <v>N</v>
      </c>
      <c r="M4267" s="3" t="n">
        <v>31</v>
      </c>
      <c r="N4267" s="3" t="n">
        <v>3</v>
      </c>
    </row>
    <row r="4268" customFormat="false" ht="15" hidden="false" customHeight="true" outlineLevel="0" collapsed="false">
      <c r="A4268" s="3" t="s">
        <v>8547</v>
      </c>
      <c r="B4268" s="3" t="s">
        <v>8548</v>
      </c>
      <c r="C4268" s="4" t="str">
        <f aca="false">VLOOKUP($B4268,'Product Master'!$A$2:$O$5991,7,FALSE())</f>
        <v>Beverages</v>
      </c>
      <c r="D4268" s="4" t="str">
        <f aca="false">VLOOKUP($B4268,'Product Master'!$A$2:$O$5991,8,FALSE())</f>
        <v>Juice</v>
      </c>
      <c r="E4268" s="4" t="str">
        <f aca="false">VLOOKUP($B4268,'Product Master'!$A$2:$O$5991,5,FALSE())</f>
        <v>Orchard Press</v>
      </c>
      <c r="F4268" s="4" t="str">
        <f aca="false">VLOOKUP($B4268,'Product Master'!$A$2:$O$5991,4,FALSE())</f>
        <v>Orchard Press Cranberry Juice, 64 oz</v>
      </c>
      <c r="G4268" s="4" t="str">
        <f aca="false">VLOOKUP($B4268,'Product Master'!$A$2:$O$5991,9,FALSE())</f>
        <v>64 oz</v>
      </c>
      <c r="H4268" s="5" t="s">
        <v>16</v>
      </c>
      <c r="I4268" s="6" t="n">
        <f aca="false">VLOOKUP($B4268,'Product Master'!$A$2:$O$5991,14,FALSE())</f>
        <v>3.29</v>
      </c>
      <c r="J4268" s="7" t="n">
        <f aca="false">VLOOKUP($B4268,'Product Master'!$A$2:$O$5991,13,FALSE())</f>
        <v>24</v>
      </c>
      <c r="K4268" s="7" t="str">
        <f aca="false">VLOOKUP($B4268,'Product Master'!$A$2:$O$5991,11,FALSE())</f>
        <v>N</v>
      </c>
      <c r="L4268" s="7" t="str">
        <f aca="false">VLOOKUP($B4268,'Product Master'!$A$2:$O$5991,12,FALSE())</f>
        <v>N</v>
      </c>
      <c r="M4268" s="3" t="n">
        <v>33</v>
      </c>
      <c r="N4268" s="3" t="n">
        <v>39</v>
      </c>
    </row>
    <row r="4269" customFormat="false" ht="15" hidden="false" customHeight="true" outlineLevel="0" collapsed="false">
      <c r="A4269" s="3" t="s">
        <v>8549</v>
      </c>
      <c r="B4269" s="3" t="s">
        <v>8550</v>
      </c>
      <c r="C4269" s="4" t="str">
        <f aca="false">VLOOKUP($B4269,'Product Master'!$A$2:$O$5991,7,FALSE())</f>
        <v>Beverages</v>
      </c>
      <c r="D4269" s="4" t="str">
        <f aca="false">VLOOKUP($B4269,'Product Master'!$A$2:$O$5991,8,FALSE())</f>
        <v>Juice</v>
      </c>
      <c r="E4269" s="4" t="str">
        <f aca="false">VLOOKUP($B4269,'Product Master'!$A$2:$O$5991,5,FALSE())</f>
        <v>Fizzwell</v>
      </c>
      <c r="F4269" s="4" t="str">
        <f aca="false">VLOOKUP($B4269,'Product Master'!$A$2:$O$5991,4,FALSE())</f>
        <v>Fizzwell Cranberry Juice, 46 oz</v>
      </c>
      <c r="G4269" s="4" t="str">
        <f aca="false">VLOOKUP($B4269,'Product Master'!$A$2:$O$5991,9,FALSE())</f>
        <v>46 oz</v>
      </c>
      <c r="H4269" s="5" t="s">
        <v>16</v>
      </c>
      <c r="I4269" s="6" t="n">
        <f aca="false">VLOOKUP($B4269,'Product Master'!$A$2:$O$5991,14,FALSE())</f>
        <v>4.39</v>
      </c>
      <c r="J4269" s="7" t="n">
        <f aca="false">VLOOKUP($B4269,'Product Master'!$A$2:$O$5991,13,FALSE())</f>
        <v>4</v>
      </c>
      <c r="K4269" s="7" t="str">
        <f aca="false">VLOOKUP($B4269,'Product Master'!$A$2:$O$5991,11,FALSE())</f>
        <v>N</v>
      </c>
      <c r="L4269" s="7" t="str">
        <f aca="false">VLOOKUP($B4269,'Product Master'!$A$2:$O$5991,12,FALSE())</f>
        <v>N</v>
      </c>
      <c r="M4269" s="3" t="n">
        <v>129</v>
      </c>
      <c r="N4269" s="3" t="n">
        <v>40</v>
      </c>
    </row>
    <row r="4270" customFormat="false" ht="15" hidden="false" customHeight="true" outlineLevel="0" collapsed="false">
      <c r="A4270" s="3" t="s">
        <v>8551</v>
      </c>
      <c r="B4270" s="3" t="s">
        <v>8552</v>
      </c>
      <c r="C4270" s="4" t="str">
        <f aca="false">VLOOKUP($B4270,'Product Master'!$A$2:$O$5991,7,FALSE())</f>
        <v>Beverages</v>
      </c>
      <c r="D4270" s="4" t="str">
        <f aca="false">VLOOKUP($B4270,'Product Master'!$A$2:$O$5991,8,FALSE())</f>
        <v>Sports &amp; Energy Drinks</v>
      </c>
      <c r="E4270" s="4" t="str">
        <f aca="false">VLOOKUP($B4270,'Product Master'!$A$2:$O$5991,5,FALSE())</f>
        <v>Fizzwell</v>
      </c>
      <c r="F4270" s="4" t="str">
        <f aca="false">VLOOKUP($B4270,'Product Master'!$A$2:$O$5991,4,FALSE())</f>
        <v>Fizzwell Protein Shake, 8 pack</v>
      </c>
      <c r="G4270" s="4" t="str">
        <f aca="false">VLOOKUP($B4270,'Product Master'!$A$2:$O$5991,9,FALSE())</f>
        <v>8 pack</v>
      </c>
      <c r="H4270" s="5" t="s">
        <v>16</v>
      </c>
      <c r="I4270" s="6" t="n">
        <f aca="false">VLOOKUP($B4270,'Product Master'!$A$2:$O$5991,14,FALSE())</f>
        <v>8.29</v>
      </c>
      <c r="J4270" s="7" t="n">
        <f aca="false">VLOOKUP($B4270,'Product Master'!$A$2:$O$5991,13,FALSE())</f>
        <v>2</v>
      </c>
      <c r="K4270" s="7" t="str">
        <f aca="false">VLOOKUP($B4270,'Product Master'!$A$2:$O$5991,11,FALSE())</f>
        <v>N</v>
      </c>
      <c r="L4270" s="7" t="str">
        <f aca="false">VLOOKUP($B4270,'Product Master'!$A$2:$O$5991,12,FALSE())</f>
        <v>N</v>
      </c>
      <c r="M4270" s="3" t="n">
        <v>58</v>
      </c>
      <c r="N4270" s="3" t="n">
        <v>23</v>
      </c>
    </row>
    <row r="4271" customFormat="false" ht="15" hidden="false" customHeight="true" outlineLevel="0" collapsed="false">
      <c r="A4271" s="3" t="s">
        <v>8553</v>
      </c>
      <c r="B4271" s="3" t="s">
        <v>8554</v>
      </c>
      <c r="C4271" s="4" t="str">
        <f aca="false">VLOOKUP($B4271,'Product Master'!$A$2:$O$5991,7,FALSE())</f>
        <v>Beverages</v>
      </c>
      <c r="D4271" s="4" t="str">
        <f aca="false">VLOOKUP($B4271,'Product Master'!$A$2:$O$5991,8,FALSE())</f>
        <v>Sports &amp; Energy Drinks</v>
      </c>
      <c r="E4271" s="4" t="str">
        <f aca="false">VLOOKUP($B4271,'Product Master'!$A$2:$O$5991,5,FALSE())</f>
        <v>Orchard Press</v>
      </c>
      <c r="F4271" s="4" t="str">
        <f aca="false">VLOOKUP($B4271,'Product Master'!$A$2:$O$5991,4,FALSE())</f>
        <v>Orchard Press Sports Drink, 8 pack</v>
      </c>
      <c r="G4271" s="4" t="str">
        <f aca="false">VLOOKUP($B4271,'Product Master'!$A$2:$O$5991,9,FALSE())</f>
        <v>8 pack</v>
      </c>
      <c r="H4271" s="5" t="s">
        <v>16</v>
      </c>
      <c r="I4271" s="6" t="n">
        <f aca="false">VLOOKUP($B4271,'Product Master'!$A$2:$O$5991,14,FALSE())</f>
        <v>5.89</v>
      </c>
      <c r="J4271" s="7" t="n">
        <f aca="false">VLOOKUP($B4271,'Product Master'!$A$2:$O$5991,13,FALSE())</f>
        <v>6</v>
      </c>
      <c r="K4271" s="7" t="str">
        <f aca="false">VLOOKUP($B4271,'Product Master'!$A$2:$O$5991,11,FALSE())</f>
        <v>N</v>
      </c>
      <c r="L4271" s="7" t="str">
        <f aca="false">VLOOKUP($B4271,'Product Master'!$A$2:$O$5991,12,FALSE())</f>
        <v>N</v>
      </c>
      <c r="M4271" s="3" t="n">
        <v>104</v>
      </c>
      <c r="N4271" s="3" t="n">
        <v>21</v>
      </c>
    </row>
    <row r="4272" customFormat="false" ht="15" hidden="false" customHeight="true" outlineLevel="0" collapsed="false">
      <c r="A4272" s="3" t="s">
        <v>8555</v>
      </c>
      <c r="B4272" s="3" t="s">
        <v>8556</v>
      </c>
      <c r="C4272" s="4" t="str">
        <f aca="false">VLOOKUP($B4272,'Product Master'!$A$2:$O$5991,7,FALSE())</f>
        <v>Beverages</v>
      </c>
      <c r="D4272" s="4" t="str">
        <f aca="false">VLOOKUP($B4272,'Product Master'!$A$2:$O$5991,8,FALSE())</f>
        <v>Sports &amp; Energy Drinks</v>
      </c>
      <c r="E4272" s="4" t="str">
        <f aca="false">VLOOKUP($B4272,'Product Master'!$A$2:$O$5991,5,FALSE())</f>
        <v>Harborline</v>
      </c>
      <c r="F4272" s="4" t="str">
        <f aca="false">VLOOKUP($B4272,'Product Master'!$A$2:$O$5991,4,FALSE())</f>
        <v>Harborline Protein Shake, 20 oz</v>
      </c>
      <c r="G4272" s="4" t="str">
        <f aca="false">VLOOKUP($B4272,'Product Master'!$A$2:$O$5991,9,FALSE())</f>
        <v>20 oz</v>
      </c>
      <c r="H4272" s="5" t="s">
        <v>16</v>
      </c>
      <c r="I4272" s="6" t="n">
        <f aca="false">VLOOKUP($B4272,'Product Master'!$A$2:$O$5991,14,FALSE())</f>
        <v>4.89</v>
      </c>
      <c r="J4272" s="7" t="n">
        <f aca="false">VLOOKUP($B4272,'Product Master'!$A$2:$O$5991,13,FALSE())</f>
        <v>4</v>
      </c>
      <c r="K4272" s="7" t="str">
        <f aca="false">VLOOKUP($B4272,'Product Master'!$A$2:$O$5991,11,FALSE())</f>
        <v>Y</v>
      </c>
      <c r="L4272" s="7" t="str">
        <f aca="false">VLOOKUP($B4272,'Product Master'!$A$2:$O$5991,12,FALSE())</f>
        <v>N</v>
      </c>
      <c r="M4272" s="3" t="n">
        <v>128</v>
      </c>
      <c r="N4272" s="3" t="n">
        <v>21</v>
      </c>
    </row>
    <row r="4273" customFormat="false" ht="15" hidden="false" customHeight="true" outlineLevel="0" collapsed="false">
      <c r="A4273" s="3" t="s">
        <v>8557</v>
      </c>
      <c r="B4273" s="3" t="s">
        <v>8558</v>
      </c>
      <c r="C4273" s="4" t="str">
        <f aca="false">VLOOKUP($B4273,'Product Master'!$A$2:$O$5991,7,FALSE())</f>
        <v>Beverages</v>
      </c>
      <c r="D4273" s="4" t="str">
        <f aca="false">VLOOKUP($B4273,'Product Master'!$A$2:$O$5991,8,FALSE())</f>
        <v>Sports &amp; Energy Drinks</v>
      </c>
      <c r="E4273" s="4" t="str">
        <f aca="false">VLOOKUP($B4273,'Product Master'!$A$2:$O$5991,5,FALSE())</f>
        <v>Fizzwell</v>
      </c>
      <c r="F4273" s="4" t="str">
        <f aca="false">VLOOKUP($B4273,'Product Master'!$A$2:$O$5991,4,FALSE())</f>
        <v>Fizzwell Protein Shake, 20 oz</v>
      </c>
      <c r="G4273" s="4" t="str">
        <f aca="false">VLOOKUP($B4273,'Product Master'!$A$2:$O$5991,9,FALSE())</f>
        <v>20 oz</v>
      </c>
      <c r="H4273" s="5" t="s">
        <v>16</v>
      </c>
      <c r="I4273" s="6" t="n">
        <f aca="false">VLOOKUP($B4273,'Product Master'!$A$2:$O$5991,14,FALSE())</f>
        <v>5.79</v>
      </c>
      <c r="J4273" s="7" t="n">
        <f aca="false">VLOOKUP($B4273,'Product Master'!$A$2:$O$5991,13,FALSE())</f>
        <v>1</v>
      </c>
      <c r="K4273" s="7" t="str">
        <f aca="false">VLOOKUP($B4273,'Product Master'!$A$2:$O$5991,11,FALSE())</f>
        <v>N</v>
      </c>
      <c r="L4273" s="7" t="str">
        <f aca="false">VLOOKUP($B4273,'Product Master'!$A$2:$O$5991,12,FALSE())</f>
        <v>N</v>
      </c>
      <c r="M4273" s="3" t="n">
        <v>129</v>
      </c>
      <c r="N4273" s="3" t="n">
        <v>17</v>
      </c>
    </row>
    <row r="4274" customFormat="false" ht="15" hidden="false" customHeight="true" outlineLevel="0" collapsed="false">
      <c r="A4274" s="3" t="s">
        <v>8559</v>
      </c>
      <c r="B4274" s="3" t="s">
        <v>8560</v>
      </c>
      <c r="C4274" s="4" t="str">
        <f aca="false">VLOOKUP($B4274,'Product Master'!$A$2:$O$5991,7,FALSE())</f>
        <v>Beverages</v>
      </c>
      <c r="D4274" s="4" t="str">
        <f aca="false">VLOOKUP($B4274,'Product Master'!$A$2:$O$5991,8,FALSE())</f>
        <v>Sports &amp; Energy Drinks</v>
      </c>
      <c r="E4274" s="4" t="str">
        <f aca="false">VLOOKUP($B4274,'Product Master'!$A$2:$O$5991,5,FALSE())</f>
        <v>Harborline</v>
      </c>
      <c r="F4274" s="4" t="str">
        <f aca="false">VLOOKUP($B4274,'Product Master'!$A$2:$O$5991,4,FALSE())</f>
        <v>Harborline Energy Drink, 8 pack</v>
      </c>
      <c r="G4274" s="4" t="str">
        <f aca="false">VLOOKUP($B4274,'Product Master'!$A$2:$O$5991,9,FALSE())</f>
        <v>8 pack</v>
      </c>
      <c r="H4274" s="5" t="s">
        <v>16</v>
      </c>
      <c r="I4274" s="6" t="n">
        <f aca="false">VLOOKUP($B4274,'Product Master'!$A$2:$O$5991,14,FALSE())</f>
        <v>3.99</v>
      </c>
      <c r="J4274" s="7" t="n">
        <f aca="false">VLOOKUP($B4274,'Product Master'!$A$2:$O$5991,13,FALSE())</f>
        <v>4</v>
      </c>
      <c r="K4274" s="7" t="str">
        <f aca="false">VLOOKUP($B4274,'Product Master'!$A$2:$O$5991,11,FALSE())</f>
        <v>Y</v>
      </c>
      <c r="L4274" s="7" t="str">
        <f aca="false">VLOOKUP($B4274,'Product Master'!$A$2:$O$5991,12,FALSE())</f>
        <v>N</v>
      </c>
      <c r="M4274" s="3" t="n">
        <v>69</v>
      </c>
      <c r="N4274" s="3" t="n">
        <v>39</v>
      </c>
    </row>
    <row r="4275" customFormat="false" ht="15" hidden="false" customHeight="true" outlineLevel="0" collapsed="false">
      <c r="A4275" s="3" t="s">
        <v>8561</v>
      </c>
      <c r="B4275" s="3" t="s">
        <v>8562</v>
      </c>
      <c r="C4275" s="4" t="str">
        <f aca="false">VLOOKUP($B4275,'Product Master'!$A$2:$O$5991,7,FALSE())</f>
        <v>Beverages</v>
      </c>
      <c r="D4275" s="4" t="str">
        <f aca="false">VLOOKUP($B4275,'Product Master'!$A$2:$O$5991,8,FALSE())</f>
        <v>Sports &amp; Energy Drinks</v>
      </c>
      <c r="E4275" s="4" t="str">
        <f aca="false">VLOOKUP($B4275,'Product Master'!$A$2:$O$5991,5,FALSE())</f>
        <v>Clearspring Water</v>
      </c>
      <c r="F4275" s="4" t="str">
        <f aca="false">VLOOKUP($B4275,'Product Master'!$A$2:$O$5991,4,FALSE())</f>
        <v>Clearspring Water Energy Drink, 8 pack</v>
      </c>
      <c r="G4275" s="4" t="str">
        <f aca="false">VLOOKUP($B4275,'Product Master'!$A$2:$O$5991,9,FALSE())</f>
        <v>8 pack</v>
      </c>
      <c r="H4275" s="5" t="s">
        <v>16</v>
      </c>
      <c r="I4275" s="6" t="n">
        <f aca="false">VLOOKUP($B4275,'Product Master'!$A$2:$O$5991,14,FALSE())</f>
        <v>4.49</v>
      </c>
      <c r="J4275" s="7" t="n">
        <f aca="false">VLOOKUP($B4275,'Product Master'!$A$2:$O$5991,13,FALSE())</f>
        <v>1</v>
      </c>
      <c r="K4275" s="7" t="str">
        <f aca="false">VLOOKUP($B4275,'Product Master'!$A$2:$O$5991,11,FALSE())</f>
        <v>N</v>
      </c>
      <c r="L4275" s="7" t="str">
        <f aca="false">VLOOKUP($B4275,'Product Master'!$A$2:$O$5991,12,FALSE())</f>
        <v>N</v>
      </c>
      <c r="M4275" s="3" t="n">
        <v>113</v>
      </c>
      <c r="N4275" s="3" t="n">
        <v>34</v>
      </c>
    </row>
    <row r="4276" customFormat="false" ht="15" hidden="false" customHeight="true" outlineLevel="0" collapsed="false">
      <c r="A4276" s="3" t="s">
        <v>8563</v>
      </c>
      <c r="B4276" s="3" t="s">
        <v>8564</v>
      </c>
      <c r="C4276" s="4" t="str">
        <f aca="false">VLOOKUP($B4276,'Product Master'!$A$2:$O$5991,7,FALSE())</f>
        <v>Beverages</v>
      </c>
      <c r="D4276" s="4" t="str">
        <f aca="false">VLOOKUP($B4276,'Product Master'!$A$2:$O$5991,8,FALSE())</f>
        <v>Sports &amp; Energy Drinks</v>
      </c>
      <c r="E4276" s="4" t="str">
        <f aca="false">VLOOKUP($B4276,'Product Master'!$A$2:$O$5991,5,FALSE())</f>
        <v>Clearspring Water</v>
      </c>
      <c r="F4276" s="4" t="str">
        <f aca="false">VLOOKUP($B4276,'Product Master'!$A$2:$O$5991,4,FALSE())</f>
        <v>Clearspring Water Energy Drink, 20 oz</v>
      </c>
      <c r="G4276" s="4" t="str">
        <f aca="false">VLOOKUP($B4276,'Product Master'!$A$2:$O$5991,9,FALSE())</f>
        <v>20 oz</v>
      </c>
      <c r="H4276" s="5" t="s">
        <v>16</v>
      </c>
      <c r="I4276" s="6" t="n">
        <f aca="false">VLOOKUP($B4276,'Product Master'!$A$2:$O$5991,14,FALSE())</f>
        <v>2.79</v>
      </c>
      <c r="J4276" s="7" t="n">
        <f aca="false">VLOOKUP($B4276,'Product Master'!$A$2:$O$5991,13,FALSE())</f>
        <v>2</v>
      </c>
      <c r="K4276" s="7" t="str">
        <f aca="false">VLOOKUP($B4276,'Product Master'!$A$2:$O$5991,11,FALSE())</f>
        <v>N</v>
      </c>
      <c r="L4276" s="7" t="str">
        <f aca="false">VLOOKUP($B4276,'Product Master'!$A$2:$O$5991,12,FALSE())</f>
        <v>N</v>
      </c>
      <c r="M4276" s="3" t="n">
        <v>136</v>
      </c>
      <c r="N4276" s="3" t="n">
        <v>18</v>
      </c>
    </row>
    <row r="4277" customFormat="false" ht="15" hidden="false" customHeight="true" outlineLevel="0" collapsed="false">
      <c r="A4277" s="3" t="s">
        <v>8565</v>
      </c>
      <c r="B4277" s="3" t="s">
        <v>8566</v>
      </c>
      <c r="C4277" s="4" t="str">
        <f aca="false">VLOOKUP($B4277,'Product Master'!$A$2:$O$5991,7,FALSE())</f>
        <v>Beverages</v>
      </c>
      <c r="D4277" s="4" t="str">
        <f aca="false">VLOOKUP($B4277,'Product Master'!$A$2:$O$5991,8,FALSE())</f>
        <v>Sports &amp; Energy Drinks</v>
      </c>
      <c r="E4277" s="4" t="str">
        <f aca="false">VLOOKUP($B4277,'Product Master'!$A$2:$O$5991,5,FALSE())</f>
        <v>Fizzwell</v>
      </c>
      <c r="F4277" s="4" t="str">
        <f aca="false">VLOOKUP($B4277,'Product Master'!$A$2:$O$5991,4,FALSE())</f>
        <v>Fizzwell Protein Shake, 4 pack</v>
      </c>
      <c r="G4277" s="4" t="str">
        <f aca="false">VLOOKUP($B4277,'Product Master'!$A$2:$O$5991,9,FALSE())</f>
        <v>4 pack</v>
      </c>
      <c r="H4277" s="5" t="s">
        <v>16</v>
      </c>
      <c r="I4277" s="6" t="n">
        <f aca="false">VLOOKUP($B4277,'Product Master'!$A$2:$O$5991,14,FALSE())</f>
        <v>5.49</v>
      </c>
      <c r="J4277" s="7" t="n">
        <f aca="false">VLOOKUP($B4277,'Product Master'!$A$2:$O$5991,13,FALSE())</f>
        <v>6</v>
      </c>
      <c r="K4277" s="7" t="str">
        <f aca="false">VLOOKUP($B4277,'Product Master'!$A$2:$O$5991,11,FALSE())</f>
        <v>N</v>
      </c>
      <c r="L4277" s="7" t="str">
        <f aca="false">VLOOKUP($B4277,'Product Master'!$A$2:$O$5991,12,FALSE())</f>
        <v>N</v>
      </c>
      <c r="M4277" s="3" t="n">
        <v>16</v>
      </c>
      <c r="N4277" s="3" t="n">
        <v>25</v>
      </c>
    </row>
    <row r="4278" customFormat="false" ht="15" hidden="false" customHeight="true" outlineLevel="0" collapsed="false">
      <c r="A4278" s="3" t="s">
        <v>8567</v>
      </c>
      <c r="B4278" s="3" t="s">
        <v>8568</v>
      </c>
      <c r="C4278" s="4" t="str">
        <f aca="false">VLOOKUP($B4278,'Product Master'!$A$2:$O$5991,7,FALSE())</f>
        <v>Beverages</v>
      </c>
      <c r="D4278" s="4" t="str">
        <f aca="false">VLOOKUP($B4278,'Product Master'!$A$2:$O$5991,8,FALSE())</f>
        <v>Sports &amp; Energy Drinks</v>
      </c>
      <c r="E4278" s="4" t="str">
        <f aca="false">VLOOKUP($B4278,'Product Master'!$A$2:$O$5991,5,FALSE())</f>
        <v>Orchard Press</v>
      </c>
      <c r="F4278" s="4" t="str">
        <f aca="false">VLOOKUP($B4278,'Product Master'!$A$2:$O$5991,4,FALSE())</f>
        <v>Orchard Press Sports Drink, 4 pack</v>
      </c>
      <c r="G4278" s="4" t="str">
        <f aca="false">VLOOKUP($B4278,'Product Master'!$A$2:$O$5991,9,FALSE())</f>
        <v>4 pack</v>
      </c>
      <c r="H4278" s="5" t="s">
        <v>16</v>
      </c>
      <c r="I4278" s="6" t="n">
        <f aca="false">VLOOKUP($B4278,'Product Master'!$A$2:$O$5991,14,FALSE())</f>
        <v>6.39</v>
      </c>
      <c r="J4278" s="7" t="n">
        <f aca="false">VLOOKUP($B4278,'Product Master'!$A$2:$O$5991,13,FALSE())</f>
        <v>12</v>
      </c>
      <c r="K4278" s="7" t="str">
        <f aca="false">VLOOKUP($B4278,'Product Master'!$A$2:$O$5991,11,FALSE())</f>
        <v>N</v>
      </c>
      <c r="L4278" s="7" t="str">
        <f aca="false">VLOOKUP($B4278,'Product Master'!$A$2:$O$5991,12,FALSE())</f>
        <v>N</v>
      </c>
      <c r="M4278" s="3" t="n">
        <v>20</v>
      </c>
      <c r="N4278" s="3" t="n">
        <v>40</v>
      </c>
    </row>
    <row r="4279" customFormat="false" ht="15" hidden="false" customHeight="true" outlineLevel="0" collapsed="false">
      <c r="A4279" s="3" t="s">
        <v>8569</v>
      </c>
      <c r="B4279" s="3" t="s">
        <v>8570</v>
      </c>
      <c r="C4279" s="4" t="str">
        <f aca="false">VLOOKUP($B4279,'Product Master'!$A$2:$O$5991,7,FALSE())</f>
        <v>Beverages</v>
      </c>
      <c r="D4279" s="4" t="str">
        <f aca="false">VLOOKUP($B4279,'Product Master'!$A$2:$O$5991,8,FALSE())</f>
        <v>Sports &amp; Energy Drinks</v>
      </c>
      <c r="E4279" s="4" t="str">
        <f aca="false">VLOOKUP($B4279,'Product Master'!$A$2:$O$5991,5,FALSE())</f>
        <v>Fizzwell</v>
      </c>
      <c r="F4279" s="4" t="str">
        <f aca="false">VLOOKUP($B4279,'Product Master'!$A$2:$O$5991,4,FALSE())</f>
        <v>Fizzwell Energy Drink, 8 pack</v>
      </c>
      <c r="G4279" s="4" t="str">
        <f aca="false">VLOOKUP($B4279,'Product Master'!$A$2:$O$5991,9,FALSE())</f>
        <v>8 pack</v>
      </c>
      <c r="H4279" s="5" t="s">
        <v>16</v>
      </c>
      <c r="I4279" s="6" t="n">
        <f aca="false">VLOOKUP($B4279,'Product Master'!$A$2:$O$5991,14,FALSE())</f>
        <v>7.89</v>
      </c>
      <c r="J4279" s="7" t="n">
        <f aca="false">VLOOKUP($B4279,'Product Master'!$A$2:$O$5991,13,FALSE())</f>
        <v>6</v>
      </c>
      <c r="K4279" s="7" t="str">
        <f aca="false">VLOOKUP($B4279,'Product Master'!$A$2:$O$5991,11,FALSE())</f>
        <v>N</v>
      </c>
      <c r="L4279" s="7" t="str">
        <f aca="false">VLOOKUP($B4279,'Product Master'!$A$2:$O$5991,12,FALSE())</f>
        <v>N</v>
      </c>
      <c r="M4279" s="3" t="n">
        <v>67</v>
      </c>
      <c r="N4279" s="3" t="n">
        <v>40</v>
      </c>
    </row>
    <row r="4280" customFormat="false" ht="15" hidden="false" customHeight="true" outlineLevel="0" collapsed="false">
      <c r="A4280" s="3" t="s">
        <v>8571</v>
      </c>
      <c r="B4280" s="3" t="s">
        <v>8572</v>
      </c>
      <c r="C4280" s="4" t="str">
        <f aca="false">VLOOKUP($B4280,'Product Master'!$A$2:$O$5991,7,FALSE())</f>
        <v>Beverages</v>
      </c>
      <c r="D4280" s="4" t="str">
        <f aca="false">VLOOKUP($B4280,'Product Master'!$A$2:$O$5991,8,FALSE())</f>
        <v>Sports &amp; Energy Drinks</v>
      </c>
      <c r="E4280" s="4" t="str">
        <f aca="false">VLOOKUP($B4280,'Product Master'!$A$2:$O$5991,5,FALSE())</f>
        <v>Clearspring Water</v>
      </c>
      <c r="F4280" s="4" t="str">
        <f aca="false">VLOOKUP($B4280,'Product Master'!$A$2:$O$5991,4,FALSE())</f>
        <v>Clearspring Water Protein Shake, 8 pack</v>
      </c>
      <c r="G4280" s="4" t="str">
        <f aca="false">VLOOKUP($B4280,'Product Master'!$A$2:$O$5991,9,FALSE())</f>
        <v>8 pack</v>
      </c>
      <c r="H4280" s="5" t="s">
        <v>16</v>
      </c>
      <c r="I4280" s="6" t="n">
        <f aca="false">VLOOKUP($B4280,'Product Master'!$A$2:$O$5991,14,FALSE())</f>
        <v>2.99</v>
      </c>
      <c r="J4280" s="7" t="n">
        <f aca="false">VLOOKUP($B4280,'Product Master'!$A$2:$O$5991,13,FALSE())</f>
        <v>8</v>
      </c>
      <c r="K4280" s="7" t="str">
        <f aca="false">VLOOKUP($B4280,'Product Master'!$A$2:$O$5991,11,FALSE())</f>
        <v>N</v>
      </c>
      <c r="L4280" s="7" t="str">
        <f aca="false">VLOOKUP($B4280,'Product Master'!$A$2:$O$5991,12,FALSE())</f>
        <v>N</v>
      </c>
      <c r="M4280" s="3" t="n">
        <v>12</v>
      </c>
      <c r="N4280" s="3" t="n">
        <v>23</v>
      </c>
    </row>
    <row r="4281" customFormat="false" ht="15" hidden="false" customHeight="true" outlineLevel="0" collapsed="false">
      <c r="A4281" s="3" t="s">
        <v>8573</v>
      </c>
      <c r="B4281" s="3" t="s">
        <v>8574</v>
      </c>
      <c r="C4281" s="4" t="str">
        <f aca="false">VLOOKUP($B4281,'Product Master'!$A$2:$O$5991,7,FALSE())</f>
        <v>Beverages</v>
      </c>
      <c r="D4281" s="4" t="str">
        <f aca="false">VLOOKUP($B4281,'Product Master'!$A$2:$O$5991,8,FALSE())</f>
        <v>Sports &amp; Energy Drinks</v>
      </c>
      <c r="E4281" s="4" t="str">
        <f aca="false">VLOOKUP($B4281,'Product Master'!$A$2:$O$5991,5,FALSE())</f>
        <v>Orchard Press</v>
      </c>
      <c r="F4281" s="4" t="str">
        <f aca="false">VLOOKUP($B4281,'Product Master'!$A$2:$O$5991,4,FALSE())</f>
        <v>Orchard Press Protein Shake, 4 pack</v>
      </c>
      <c r="G4281" s="4" t="str">
        <f aca="false">VLOOKUP($B4281,'Product Master'!$A$2:$O$5991,9,FALSE())</f>
        <v>4 pack</v>
      </c>
      <c r="H4281" s="5" t="s">
        <v>16</v>
      </c>
      <c r="I4281" s="6" t="n">
        <f aca="false">VLOOKUP($B4281,'Product Master'!$A$2:$O$5991,14,FALSE())</f>
        <v>4.79</v>
      </c>
      <c r="J4281" s="7" t="n">
        <f aca="false">VLOOKUP($B4281,'Product Master'!$A$2:$O$5991,13,FALSE())</f>
        <v>2</v>
      </c>
      <c r="K4281" s="7" t="str">
        <f aca="false">VLOOKUP($B4281,'Product Master'!$A$2:$O$5991,11,FALSE())</f>
        <v>N</v>
      </c>
      <c r="L4281" s="7" t="str">
        <f aca="false">VLOOKUP($B4281,'Product Master'!$A$2:$O$5991,12,FALSE())</f>
        <v>N</v>
      </c>
      <c r="M4281" s="3" t="n">
        <v>124</v>
      </c>
      <c r="N4281" s="3" t="n">
        <v>19</v>
      </c>
    </row>
    <row r="4282" customFormat="false" ht="15" hidden="false" customHeight="true" outlineLevel="0" collapsed="false">
      <c r="A4282" s="3" t="s">
        <v>8575</v>
      </c>
      <c r="B4282" s="3" t="s">
        <v>8576</v>
      </c>
      <c r="C4282" s="4" t="str">
        <f aca="false">VLOOKUP($B4282,'Product Master'!$A$2:$O$5991,7,FALSE())</f>
        <v>Beverages</v>
      </c>
      <c r="D4282" s="4" t="str">
        <f aca="false">VLOOKUP($B4282,'Product Master'!$A$2:$O$5991,8,FALSE())</f>
        <v>Sports &amp; Energy Drinks</v>
      </c>
      <c r="E4282" s="4" t="str">
        <f aca="false">VLOOKUP($B4282,'Product Master'!$A$2:$O$5991,5,FALSE())</f>
        <v>Clearspring Water</v>
      </c>
      <c r="F4282" s="4" t="str">
        <f aca="false">VLOOKUP($B4282,'Product Master'!$A$2:$O$5991,4,FALSE())</f>
        <v>Clearspring Water Sports Drink, 20 oz</v>
      </c>
      <c r="G4282" s="4" t="str">
        <f aca="false">VLOOKUP($B4282,'Product Master'!$A$2:$O$5991,9,FALSE())</f>
        <v>20 oz</v>
      </c>
      <c r="H4282" s="5" t="s">
        <v>16</v>
      </c>
      <c r="I4282" s="6" t="n">
        <f aca="false">VLOOKUP($B4282,'Product Master'!$A$2:$O$5991,14,FALSE())</f>
        <v>6.89</v>
      </c>
      <c r="J4282" s="7" t="n">
        <f aca="false">VLOOKUP($B4282,'Product Master'!$A$2:$O$5991,13,FALSE())</f>
        <v>4</v>
      </c>
      <c r="K4282" s="7" t="str">
        <f aca="false">VLOOKUP($B4282,'Product Master'!$A$2:$O$5991,11,FALSE())</f>
        <v>N</v>
      </c>
      <c r="L4282" s="7" t="str">
        <f aca="false">VLOOKUP($B4282,'Product Master'!$A$2:$O$5991,12,FALSE())</f>
        <v>N</v>
      </c>
      <c r="M4282" s="3" t="n">
        <v>49</v>
      </c>
      <c r="N4282" s="3" t="n">
        <v>32</v>
      </c>
    </row>
    <row r="4283" customFormat="false" ht="15" hidden="false" customHeight="true" outlineLevel="0" collapsed="false">
      <c r="A4283" s="3" t="s">
        <v>8577</v>
      </c>
      <c r="B4283" s="3" t="s">
        <v>8578</v>
      </c>
      <c r="C4283" s="4" t="str">
        <f aca="false">VLOOKUP($B4283,'Product Master'!$A$2:$O$5991,7,FALSE())</f>
        <v>Beverages</v>
      </c>
      <c r="D4283" s="4" t="str">
        <f aca="false">VLOOKUP($B4283,'Product Master'!$A$2:$O$5991,8,FALSE())</f>
        <v>Sports &amp; Energy Drinks</v>
      </c>
      <c r="E4283" s="4" t="str">
        <f aca="false">VLOOKUP($B4283,'Product Master'!$A$2:$O$5991,5,FALSE())</f>
        <v>Clearspring Water</v>
      </c>
      <c r="F4283" s="4" t="str">
        <f aca="false">VLOOKUP($B4283,'Product Master'!$A$2:$O$5991,4,FALSE())</f>
        <v>Clearspring Water Energy Drink, 4 pack</v>
      </c>
      <c r="G4283" s="4" t="str">
        <f aca="false">VLOOKUP($B4283,'Product Master'!$A$2:$O$5991,9,FALSE())</f>
        <v>4 pack</v>
      </c>
      <c r="H4283" s="5" t="s">
        <v>16</v>
      </c>
      <c r="I4283" s="6" t="n">
        <f aca="false">VLOOKUP($B4283,'Product Master'!$A$2:$O$5991,14,FALSE())</f>
        <v>4.49</v>
      </c>
      <c r="J4283" s="7" t="n">
        <f aca="false">VLOOKUP($B4283,'Product Master'!$A$2:$O$5991,13,FALSE())</f>
        <v>24</v>
      </c>
      <c r="K4283" s="7" t="str">
        <f aca="false">VLOOKUP($B4283,'Product Master'!$A$2:$O$5991,11,FALSE())</f>
        <v>N</v>
      </c>
      <c r="L4283" s="7" t="str">
        <f aca="false">VLOOKUP($B4283,'Product Master'!$A$2:$O$5991,12,FALSE())</f>
        <v>N</v>
      </c>
      <c r="M4283" s="3" t="n">
        <v>77</v>
      </c>
      <c r="N4283" s="3" t="n">
        <v>39</v>
      </c>
    </row>
    <row r="4284" customFormat="false" ht="15" hidden="false" customHeight="true" outlineLevel="0" collapsed="false">
      <c r="A4284" s="3" t="s">
        <v>8579</v>
      </c>
      <c r="B4284" s="3" t="s">
        <v>8580</v>
      </c>
      <c r="C4284" s="4" t="str">
        <f aca="false">VLOOKUP($B4284,'Product Master'!$A$2:$O$5991,7,FALSE())</f>
        <v>Beverages</v>
      </c>
      <c r="D4284" s="4" t="str">
        <f aca="false">VLOOKUP($B4284,'Product Master'!$A$2:$O$5991,8,FALSE())</f>
        <v>Sports &amp; Energy Drinks</v>
      </c>
      <c r="E4284" s="4" t="str">
        <f aca="false">VLOOKUP($B4284,'Product Master'!$A$2:$O$5991,5,FALSE())</f>
        <v>Fizzwell</v>
      </c>
      <c r="F4284" s="4" t="str">
        <f aca="false">VLOOKUP($B4284,'Product Master'!$A$2:$O$5991,4,FALSE())</f>
        <v>Fizzwell Energy Drink, 20 oz</v>
      </c>
      <c r="G4284" s="4" t="str">
        <f aca="false">VLOOKUP($B4284,'Product Master'!$A$2:$O$5991,9,FALSE())</f>
        <v>20 oz</v>
      </c>
      <c r="H4284" s="5" t="s">
        <v>16</v>
      </c>
      <c r="I4284" s="6" t="n">
        <f aca="false">VLOOKUP($B4284,'Product Master'!$A$2:$O$5991,14,FALSE())</f>
        <v>5.29</v>
      </c>
      <c r="J4284" s="7" t="n">
        <f aca="false">VLOOKUP($B4284,'Product Master'!$A$2:$O$5991,13,FALSE())</f>
        <v>12</v>
      </c>
      <c r="K4284" s="7" t="str">
        <f aca="false">VLOOKUP($B4284,'Product Master'!$A$2:$O$5991,11,FALSE())</f>
        <v>N</v>
      </c>
      <c r="L4284" s="7" t="str">
        <f aca="false">VLOOKUP($B4284,'Product Master'!$A$2:$O$5991,12,FALSE())</f>
        <v>N</v>
      </c>
      <c r="M4284" s="3" t="n">
        <v>103</v>
      </c>
      <c r="N4284" s="3" t="n">
        <v>39</v>
      </c>
    </row>
    <row r="4285" customFormat="false" ht="15" hidden="false" customHeight="true" outlineLevel="0" collapsed="false">
      <c r="A4285" s="3" t="s">
        <v>8581</v>
      </c>
      <c r="B4285" s="3" t="s">
        <v>8582</v>
      </c>
      <c r="C4285" s="4" t="str">
        <f aca="false">VLOOKUP($B4285,'Product Master'!$A$2:$O$5991,7,FALSE())</f>
        <v>Beverages</v>
      </c>
      <c r="D4285" s="4" t="str">
        <f aca="false">VLOOKUP($B4285,'Product Master'!$A$2:$O$5991,8,FALSE())</f>
        <v>Sports &amp; Energy Drinks</v>
      </c>
      <c r="E4285" s="4" t="str">
        <f aca="false">VLOOKUP($B4285,'Product Master'!$A$2:$O$5991,5,FALSE())</f>
        <v>Orchard Press</v>
      </c>
      <c r="F4285" s="4" t="str">
        <f aca="false">VLOOKUP($B4285,'Product Master'!$A$2:$O$5991,4,FALSE())</f>
        <v>Orchard Press Energy Drink, 20 oz</v>
      </c>
      <c r="G4285" s="4" t="str">
        <f aca="false">VLOOKUP($B4285,'Product Master'!$A$2:$O$5991,9,FALSE())</f>
        <v>20 oz</v>
      </c>
      <c r="H4285" s="5" t="s">
        <v>16</v>
      </c>
      <c r="I4285" s="6" t="n">
        <f aca="false">VLOOKUP($B4285,'Product Master'!$A$2:$O$5991,14,FALSE())</f>
        <v>4.29</v>
      </c>
      <c r="J4285" s="7" t="n">
        <f aca="false">VLOOKUP($B4285,'Product Master'!$A$2:$O$5991,13,FALSE())</f>
        <v>12</v>
      </c>
      <c r="K4285" s="7" t="str">
        <f aca="false">VLOOKUP($B4285,'Product Master'!$A$2:$O$5991,11,FALSE())</f>
        <v>N</v>
      </c>
      <c r="L4285" s="7" t="str">
        <f aca="false">VLOOKUP($B4285,'Product Master'!$A$2:$O$5991,12,FALSE())</f>
        <v>N</v>
      </c>
      <c r="M4285" s="3" t="n">
        <v>14</v>
      </c>
      <c r="N4285" s="3" t="n">
        <v>25</v>
      </c>
    </row>
    <row r="4286" customFormat="false" ht="15" hidden="false" customHeight="true" outlineLevel="0" collapsed="false">
      <c r="A4286" s="3" t="s">
        <v>8583</v>
      </c>
      <c r="B4286" s="3" t="s">
        <v>8584</v>
      </c>
      <c r="C4286" s="4" t="str">
        <f aca="false">VLOOKUP($B4286,'Product Master'!$A$2:$O$5991,7,FALSE())</f>
        <v>Beverages</v>
      </c>
      <c r="D4286" s="4" t="str">
        <f aca="false">VLOOKUP($B4286,'Product Master'!$A$2:$O$5991,8,FALSE())</f>
        <v>Sports &amp; Energy Drinks</v>
      </c>
      <c r="E4286" s="4" t="str">
        <f aca="false">VLOOKUP($B4286,'Product Master'!$A$2:$O$5991,5,FALSE())</f>
        <v>Fizzwell</v>
      </c>
      <c r="F4286" s="4" t="str">
        <f aca="false">VLOOKUP($B4286,'Product Master'!$A$2:$O$5991,4,FALSE())</f>
        <v>Fizzwell Sports Drink, 8 pack</v>
      </c>
      <c r="G4286" s="4" t="str">
        <f aca="false">VLOOKUP($B4286,'Product Master'!$A$2:$O$5991,9,FALSE())</f>
        <v>8 pack</v>
      </c>
      <c r="H4286" s="5" t="s">
        <v>16</v>
      </c>
      <c r="I4286" s="6" t="n">
        <f aca="false">VLOOKUP($B4286,'Product Master'!$A$2:$O$5991,14,FALSE())</f>
        <v>6.39</v>
      </c>
      <c r="J4286" s="7" t="n">
        <f aca="false">VLOOKUP($B4286,'Product Master'!$A$2:$O$5991,13,FALSE())</f>
        <v>12</v>
      </c>
      <c r="K4286" s="7" t="str">
        <f aca="false">VLOOKUP($B4286,'Product Master'!$A$2:$O$5991,11,FALSE())</f>
        <v>N</v>
      </c>
      <c r="L4286" s="7" t="str">
        <f aca="false">VLOOKUP($B4286,'Product Master'!$A$2:$O$5991,12,FALSE())</f>
        <v>N</v>
      </c>
      <c r="M4286" s="3" t="n">
        <v>60</v>
      </c>
      <c r="N4286" s="3" t="n">
        <v>30</v>
      </c>
    </row>
    <row r="4287" customFormat="false" ht="15" hidden="false" customHeight="true" outlineLevel="0" collapsed="false">
      <c r="A4287" s="3" t="s">
        <v>8585</v>
      </c>
      <c r="B4287" s="3" t="s">
        <v>8586</v>
      </c>
      <c r="C4287" s="4" t="str">
        <f aca="false">VLOOKUP($B4287,'Product Master'!$A$2:$O$5991,7,FALSE())</f>
        <v>Beverages</v>
      </c>
      <c r="D4287" s="4" t="str">
        <f aca="false">VLOOKUP($B4287,'Product Master'!$A$2:$O$5991,8,FALSE())</f>
        <v>Sports &amp; Energy Drinks</v>
      </c>
      <c r="E4287" s="4" t="str">
        <f aca="false">VLOOKUP($B4287,'Product Master'!$A$2:$O$5991,5,FALSE())</f>
        <v>Clearspring Water</v>
      </c>
      <c r="F4287" s="4" t="str">
        <f aca="false">VLOOKUP($B4287,'Product Master'!$A$2:$O$5991,4,FALSE())</f>
        <v>Clearspring Water Protein Shake, 20 oz</v>
      </c>
      <c r="G4287" s="4" t="str">
        <f aca="false">VLOOKUP($B4287,'Product Master'!$A$2:$O$5991,9,FALSE())</f>
        <v>20 oz</v>
      </c>
      <c r="H4287" s="5" t="s">
        <v>16</v>
      </c>
      <c r="I4287" s="6" t="n">
        <f aca="false">VLOOKUP($B4287,'Product Master'!$A$2:$O$5991,14,FALSE())</f>
        <v>8.79</v>
      </c>
      <c r="J4287" s="7" t="n">
        <f aca="false">VLOOKUP($B4287,'Product Master'!$A$2:$O$5991,13,FALSE())</f>
        <v>12</v>
      </c>
      <c r="K4287" s="7" t="str">
        <f aca="false">VLOOKUP($B4287,'Product Master'!$A$2:$O$5991,11,FALSE())</f>
        <v>N</v>
      </c>
      <c r="L4287" s="7" t="str">
        <f aca="false">VLOOKUP($B4287,'Product Master'!$A$2:$O$5991,12,FALSE())</f>
        <v>N</v>
      </c>
      <c r="M4287" s="3" t="n">
        <v>92</v>
      </c>
      <c r="N4287" s="3" t="n">
        <v>9</v>
      </c>
    </row>
    <row r="4288" customFormat="false" ht="15" hidden="false" customHeight="true" outlineLevel="0" collapsed="false">
      <c r="A4288" s="3" t="s">
        <v>8587</v>
      </c>
      <c r="B4288" s="3" t="s">
        <v>8588</v>
      </c>
      <c r="C4288" s="4" t="str">
        <f aca="false">VLOOKUP($B4288,'Product Master'!$A$2:$O$5991,7,FALSE())</f>
        <v>Beverages</v>
      </c>
      <c r="D4288" s="4" t="str">
        <f aca="false">VLOOKUP($B4288,'Product Master'!$A$2:$O$5991,8,FALSE())</f>
        <v>Sports &amp; Energy Drinks</v>
      </c>
      <c r="E4288" s="4" t="str">
        <f aca="false">VLOOKUP($B4288,'Product Master'!$A$2:$O$5991,5,FALSE())</f>
        <v>Harborline</v>
      </c>
      <c r="F4288" s="4" t="str">
        <f aca="false">VLOOKUP($B4288,'Product Master'!$A$2:$O$5991,4,FALSE())</f>
        <v>Harborline Protein Shake, 4 pack</v>
      </c>
      <c r="G4288" s="4" t="str">
        <f aca="false">VLOOKUP($B4288,'Product Master'!$A$2:$O$5991,9,FALSE())</f>
        <v>4 pack</v>
      </c>
      <c r="H4288" s="5" t="s">
        <v>16</v>
      </c>
      <c r="I4288" s="6" t="n">
        <f aca="false">VLOOKUP($B4288,'Product Master'!$A$2:$O$5991,14,FALSE())</f>
        <v>5.39</v>
      </c>
      <c r="J4288" s="7" t="n">
        <f aca="false">VLOOKUP($B4288,'Product Master'!$A$2:$O$5991,13,FALSE())</f>
        <v>2</v>
      </c>
      <c r="K4288" s="7" t="str">
        <f aca="false">VLOOKUP($B4288,'Product Master'!$A$2:$O$5991,11,FALSE())</f>
        <v>Y</v>
      </c>
      <c r="L4288" s="7" t="str">
        <f aca="false">VLOOKUP($B4288,'Product Master'!$A$2:$O$5991,12,FALSE())</f>
        <v>N</v>
      </c>
      <c r="M4288" s="3" t="n">
        <v>122</v>
      </c>
      <c r="N4288" s="3" t="n">
        <v>31</v>
      </c>
    </row>
    <row r="4289" customFormat="false" ht="15" hidden="false" customHeight="true" outlineLevel="0" collapsed="false">
      <c r="A4289" s="3" t="s">
        <v>8589</v>
      </c>
      <c r="B4289" s="3" t="s">
        <v>8590</v>
      </c>
      <c r="C4289" s="4" t="str">
        <f aca="false">VLOOKUP($B4289,'Product Master'!$A$2:$O$5991,7,FALSE())</f>
        <v>Beverages</v>
      </c>
      <c r="D4289" s="4" t="str">
        <f aca="false">VLOOKUP($B4289,'Product Master'!$A$2:$O$5991,8,FALSE())</f>
        <v>Sports &amp; Energy Drinks</v>
      </c>
      <c r="E4289" s="4" t="str">
        <f aca="false">VLOOKUP($B4289,'Product Master'!$A$2:$O$5991,5,FALSE())</f>
        <v>Clearspring Water</v>
      </c>
      <c r="F4289" s="4" t="str">
        <f aca="false">VLOOKUP($B4289,'Product Master'!$A$2:$O$5991,4,FALSE())</f>
        <v>Clearspring Water Sports Drink, 4 pack</v>
      </c>
      <c r="G4289" s="4" t="str">
        <f aca="false">VLOOKUP($B4289,'Product Master'!$A$2:$O$5991,9,FALSE())</f>
        <v>4 pack</v>
      </c>
      <c r="H4289" s="5" t="s">
        <v>16</v>
      </c>
      <c r="I4289" s="6" t="n">
        <f aca="false">VLOOKUP($B4289,'Product Master'!$A$2:$O$5991,14,FALSE())</f>
        <v>6.29</v>
      </c>
      <c r="J4289" s="7" t="n">
        <f aca="false">VLOOKUP($B4289,'Product Master'!$A$2:$O$5991,13,FALSE())</f>
        <v>8</v>
      </c>
      <c r="K4289" s="7" t="str">
        <f aca="false">VLOOKUP($B4289,'Product Master'!$A$2:$O$5991,11,FALSE())</f>
        <v>N</v>
      </c>
      <c r="L4289" s="7" t="str">
        <f aca="false">VLOOKUP($B4289,'Product Master'!$A$2:$O$5991,12,FALSE())</f>
        <v>N</v>
      </c>
      <c r="M4289" s="3" t="n">
        <v>95</v>
      </c>
      <c r="N4289" s="3" t="n">
        <v>7</v>
      </c>
    </row>
    <row r="4290" customFormat="false" ht="15" hidden="false" customHeight="true" outlineLevel="0" collapsed="false">
      <c r="A4290" s="3" t="s">
        <v>8591</v>
      </c>
      <c r="B4290" s="3" t="s">
        <v>8592</v>
      </c>
      <c r="C4290" s="4" t="str">
        <f aca="false">VLOOKUP($B4290,'Product Master'!$A$2:$O$5991,7,FALSE())</f>
        <v>Beverages</v>
      </c>
      <c r="D4290" s="4" t="str">
        <f aca="false">VLOOKUP($B4290,'Product Master'!$A$2:$O$5991,8,FALSE())</f>
        <v>Sports &amp; Energy Drinks</v>
      </c>
      <c r="E4290" s="4" t="str">
        <f aca="false">VLOOKUP($B4290,'Product Master'!$A$2:$O$5991,5,FALSE())</f>
        <v>Orchard Press</v>
      </c>
      <c r="F4290" s="4" t="str">
        <f aca="false">VLOOKUP($B4290,'Product Master'!$A$2:$O$5991,4,FALSE())</f>
        <v>Orchard Press Protein Shake, 20 oz</v>
      </c>
      <c r="G4290" s="4" t="str">
        <f aca="false">VLOOKUP($B4290,'Product Master'!$A$2:$O$5991,9,FALSE())</f>
        <v>20 oz</v>
      </c>
      <c r="H4290" s="5" t="s">
        <v>16</v>
      </c>
      <c r="I4290" s="6" t="n">
        <f aca="false">VLOOKUP($B4290,'Product Master'!$A$2:$O$5991,14,FALSE())</f>
        <v>4.89</v>
      </c>
      <c r="J4290" s="7" t="n">
        <f aca="false">VLOOKUP($B4290,'Product Master'!$A$2:$O$5991,13,FALSE())</f>
        <v>24</v>
      </c>
      <c r="K4290" s="7" t="str">
        <f aca="false">VLOOKUP($B4290,'Product Master'!$A$2:$O$5991,11,FALSE())</f>
        <v>N</v>
      </c>
      <c r="L4290" s="7" t="str">
        <f aca="false">VLOOKUP($B4290,'Product Master'!$A$2:$O$5991,12,FALSE())</f>
        <v>N</v>
      </c>
      <c r="M4290" s="3" t="n">
        <v>95</v>
      </c>
      <c r="N4290" s="3" t="n">
        <v>11</v>
      </c>
    </row>
    <row r="4291" customFormat="false" ht="15" hidden="false" customHeight="true" outlineLevel="0" collapsed="false">
      <c r="A4291" s="3" t="s">
        <v>8593</v>
      </c>
      <c r="B4291" s="3" t="s">
        <v>8594</v>
      </c>
      <c r="C4291" s="4" t="str">
        <f aca="false">VLOOKUP($B4291,'Product Master'!$A$2:$O$5991,7,FALSE())</f>
        <v>Beverages</v>
      </c>
      <c r="D4291" s="4" t="str">
        <f aca="false">VLOOKUP($B4291,'Product Master'!$A$2:$O$5991,8,FALSE())</f>
        <v>Sports &amp; Energy Drinks</v>
      </c>
      <c r="E4291" s="4" t="str">
        <f aca="false">VLOOKUP($B4291,'Product Master'!$A$2:$O$5991,5,FALSE())</f>
        <v>Orchard Press</v>
      </c>
      <c r="F4291" s="4" t="str">
        <f aca="false">VLOOKUP($B4291,'Product Master'!$A$2:$O$5991,4,FALSE())</f>
        <v>Orchard Press Energy Drink, 8 pack</v>
      </c>
      <c r="G4291" s="4" t="str">
        <f aca="false">VLOOKUP($B4291,'Product Master'!$A$2:$O$5991,9,FALSE())</f>
        <v>8 pack</v>
      </c>
      <c r="H4291" s="5" t="s">
        <v>16</v>
      </c>
      <c r="I4291" s="6" t="n">
        <f aca="false">VLOOKUP($B4291,'Product Master'!$A$2:$O$5991,14,FALSE())</f>
        <v>3.39</v>
      </c>
      <c r="J4291" s="7" t="n">
        <f aca="false">VLOOKUP($B4291,'Product Master'!$A$2:$O$5991,13,FALSE())</f>
        <v>6</v>
      </c>
      <c r="K4291" s="7" t="str">
        <f aca="false">VLOOKUP($B4291,'Product Master'!$A$2:$O$5991,11,FALSE())</f>
        <v>N</v>
      </c>
      <c r="L4291" s="7" t="str">
        <f aca="false">VLOOKUP($B4291,'Product Master'!$A$2:$O$5991,12,FALSE())</f>
        <v>N</v>
      </c>
      <c r="M4291" s="3" t="n">
        <v>45</v>
      </c>
      <c r="N4291" s="3" t="n">
        <v>22</v>
      </c>
    </row>
    <row r="4292" customFormat="false" ht="15" hidden="false" customHeight="true" outlineLevel="0" collapsed="false">
      <c r="A4292" s="3" t="s">
        <v>8595</v>
      </c>
      <c r="B4292" s="3" t="s">
        <v>8596</v>
      </c>
      <c r="C4292" s="4" t="str">
        <f aca="false">VLOOKUP($B4292,'Product Master'!$A$2:$O$5991,7,FALSE())</f>
        <v>Beverages</v>
      </c>
      <c r="D4292" s="4" t="str">
        <f aca="false">VLOOKUP($B4292,'Product Master'!$A$2:$O$5991,8,FALSE())</f>
        <v>Sports &amp; Energy Drinks</v>
      </c>
      <c r="E4292" s="4" t="str">
        <f aca="false">VLOOKUP($B4292,'Product Master'!$A$2:$O$5991,5,FALSE())</f>
        <v>Fizzwell</v>
      </c>
      <c r="F4292" s="4" t="str">
        <f aca="false">VLOOKUP($B4292,'Product Master'!$A$2:$O$5991,4,FALSE())</f>
        <v>Fizzwell Sports Drink, 4 pack</v>
      </c>
      <c r="G4292" s="4" t="str">
        <f aca="false">VLOOKUP($B4292,'Product Master'!$A$2:$O$5991,9,FALSE())</f>
        <v>4 pack</v>
      </c>
      <c r="H4292" s="5" t="s">
        <v>16</v>
      </c>
      <c r="I4292" s="6" t="n">
        <f aca="false">VLOOKUP($B4292,'Product Master'!$A$2:$O$5991,14,FALSE())</f>
        <v>6.89</v>
      </c>
      <c r="J4292" s="7" t="n">
        <f aca="false">VLOOKUP($B4292,'Product Master'!$A$2:$O$5991,13,FALSE())</f>
        <v>6</v>
      </c>
      <c r="K4292" s="7" t="str">
        <f aca="false">VLOOKUP($B4292,'Product Master'!$A$2:$O$5991,11,FALSE())</f>
        <v>N</v>
      </c>
      <c r="L4292" s="7" t="str">
        <f aca="false">VLOOKUP($B4292,'Product Master'!$A$2:$O$5991,12,FALSE())</f>
        <v>N</v>
      </c>
      <c r="M4292" s="3" t="n">
        <v>49</v>
      </c>
      <c r="N4292" s="3" t="n">
        <v>32</v>
      </c>
    </row>
    <row r="4293" customFormat="false" ht="15" hidden="false" customHeight="true" outlineLevel="0" collapsed="false">
      <c r="A4293" s="3" t="s">
        <v>8597</v>
      </c>
      <c r="B4293" s="3" t="s">
        <v>8598</v>
      </c>
      <c r="C4293" s="4" t="str">
        <f aca="false">VLOOKUP($B4293,'Product Master'!$A$2:$O$5991,7,FALSE())</f>
        <v>Beverages</v>
      </c>
      <c r="D4293" s="4" t="str">
        <f aca="false">VLOOKUP($B4293,'Product Master'!$A$2:$O$5991,8,FALSE())</f>
        <v>Sports &amp; Energy Drinks</v>
      </c>
      <c r="E4293" s="4" t="str">
        <f aca="false">VLOOKUP($B4293,'Product Master'!$A$2:$O$5991,5,FALSE())</f>
        <v>Clearspring Water</v>
      </c>
      <c r="F4293" s="4" t="str">
        <f aca="false">VLOOKUP($B4293,'Product Master'!$A$2:$O$5991,4,FALSE())</f>
        <v>Clearspring Water Protein Shake, 4 pack</v>
      </c>
      <c r="G4293" s="4" t="str">
        <f aca="false">VLOOKUP($B4293,'Product Master'!$A$2:$O$5991,9,FALSE())</f>
        <v>4 pack</v>
      </c>
      <c r="H4293" s="5" t="s">
        <v>16</v>
      </c>
      <c r="I4293" s="6" t="n">
        <f aca="false">VLOOKUP($B4293,'Product Master'!$A$2:$O$5991,14,FALSE())</f>
        <v>4.39</v>
      </c>
      <c r="J4293" s="7" t="n">
        <f aca="false">VLOOKUP($B4293,'Product Master'!$A$2:$O$5991,13,FALSE())</f>
        <v>2</v>
      </c>
      <c r="K4293" s="7" t="str">
        <f aca="false">VLOOKUP($B4293,'Product Master'!$A$2:$O$5991,11,FALSE())</f>
        <v>N</v>
      </c>
      <c r="L4293" s="7" t="str">
        <f aca="false">VLOOKUP($B4293,'Product Master'!$A$2:$O$5991,12,FALSE())</f>
        <v>N</v>
      </c>
      <c r="M4293" s="3" t="n">
        <v>6</v>
      </c>
      <c r="N4293" s="3" t="n">
        <v>32</v>
      </c>
    </row>
    <row r="4294" customFormat="false" ht="15" hidden="false" customHeight="true" outlineLevel="0" collapsed="false">
      <c r="A4294" s="3" t="s">
        <v>8599</v>
      </c>
      <c r="B4294" s="3" t="s">
        <v>8600</v>
      </c>
      <c r="C4294" s="4" t="str">
        <f aca="false">VLOOKUP($B4294,'Product Master'!$A$2:$O$5991,7,FALSE())</f>
        <v>Beverages</v>
      </c>
      <c r="D4294" s="4" t="str">
        <f aca="false">VLOOKUP($B4294,'Product Master'!$A$2:$O$5991,8,FALSE())</f>
        <v>Sports &amp; Energy Drinks</v>
      </c>
      <c r="E4294" s="4" t="str">
        <f aca="false">VLOOKUP($B4294,'Product Master'!$A$2:$O$5991,5,FALSE())</f>
        <v>Harborline</v>
      </c>
      <c r="F4294" s="4" t="str">
        <f aca="false">VLOOKUP($B4294,'Product Master'!$A$2:$O$5991,4,FALSE())</f>
        <v>Harborline Sports Drink, 4 pack</v>
      </c>
      <c r="G4294" s="4" t="str">
        <f aca="false">VLOOKUP($B4294,'Product Master'!$A$2:$O$5991,9,FALSE())</f>
        <v>4 pack</v>
      </c>
      <c r="H4294" s="5" t="s">
        <v>16</v>
      </c>
      <c r="I4294" s="6" t="n">
        <f aca="false">VLOOKUP($B4294,'Product Master'!$A$2:$O$5991,14,FALSE())</f>
        <v>7.29</v>
      </c>
      <c r="J4294" s="7" t="n">
        <f aca="false">VLOOKUP($B4294,'Product Master'!$A$2:$O$5991,13,FALSE())</f>
        <v>6</v>
      </c>
      <c r="K4294" s="7" t="str">
        <f aca="false">VLOOKUP($B4294,'Product Master'!$A$2:$O$5991,11,FALSE())</f>
        <v>Y</v>
      </c>
      <c r="L4294" s="7" t="str">
        <f aca="false">VLOOKUP($B4294,'Product Master'!$A$2:$O$5991,12,FALSE())</f>
        <v>N</v>
      </c>
      <c r="M4294" s="3" t="n">
        <v>30</v>
      </c>
      <c r="N4294" s="3" t="n">
        <v>24</v>
      </c>
    </row>
    <row r="4295" customFormat="false" ht="15" hidden="false" customHeight="true" outlineLevel="0" collapsed="false">
      <c r="A4295" s="3" t="s">
        <v>8601</v>
      </c>
      <c r="B4295" s="3" t="s">
        <v>8602</v>
      </c>
      <c r="C4295" s="4" t="str">
        <f aca="false">VLOOKUP($B4295,'Product Master'!$A$2:$O$5991,7,FALSE())</f>
        <v>Beverages</v>
      </c>
      <c r="D4295" s="4" t="str">
        <f aca="false">VLOOKUP($B4295,'Product Master'!$A$2:$O$5991,8,FALSE())</f>
        <v>Sports &amp; Energy Drinks</v>
      </c>
      <c r="E4295" s="4" t="str">
        <f aca="false">VLOOKUP($B4295,'Product Master'!$A$2:$O$5991,5,FALSE())</f>
        <v>Harborline</v>
      </c>
      <c r="F4295" s="4" t="str">
        <f aca="false">VLOOKUP($B4295,'Product Master'!$A$2:$O$5991,4,FALSE())</f>
        <v>Harborline Sports Drink, 8 pack</v>
      </c>
      <c r="G4295" s="4" t="str">
        <f aca="false">VLOOKUP($B4295,'Product Master'!$A$2:$O$5991,9,FALSE())</f>
        <v>8 pack</v>
      </c>
      <c r="H4295" s="5" t="s">
        <v>16</v>
      </c>
      <c r="I4295" s="6" t="n">
        <f aca="false">VLOOKUP($B4295,'Product Master'!$A$2:$O$5991,14,FALSE())</f>
        <v>8.39</v>
      </c>
      <c r="J4295" s="7" t="n">
        <f aca="false">VLOOKUP($B4295,'Product Master'!$A$2:$O$5991,13,FALSE())</f>
        <v>1</v>
      </c>
      <c r="K4295" s="7" t="str">
        <f aca="false">VLOOKUP($B4295,'Product Master'!$A$2:$O$5991,11,FALSE())</f>
        <v>Y</v>
      </c>
      <c r="L4295" s="7" t="str">
        <f aca="false">VLOOKUP($B4295,'Product Master'!$A$2:$O$5991,12,FALSE())</f>
        <v>N</v>
      </c>
      <c r="M4295" s="3" t="n">
        <v>18</v>
      </c>
      <c r="N4295" s="3" t="n">
        <v>23</v>
      </c>
    </row>
    <row r="4296" customFormat="false" ht="15" hidden="false" customHeight="true" outlineLevel="0" collapsed="false">
      <c r="A4296" s="3" t="s">
        <v>8603</v>
      </c>
      <c r="B4296" s="3" t="s">
        <v>8604</v>
      </c>
      <c r="C4296" s="4" t="str">
        <f aca="false">VLOOKUP($B4296,'Product Master'!$A$2:$O$5991,7,FALSE())</f>
        <v>Beverages</v>
      </c>
      <c r="D4296" s="4" t="str">
        <f aca="false">VLOOKUP($B4296,'Product Master'!$A$2:$O$5991,8,FALSE())</f>
        <v>Sports &amp; Energy Drinks</v>
      </c>
      <c r="E4296" s="4" t="str">
        <f aca="false">VLOOKUP($B4296,'Product Master'!$A$2:$O$5991,5,FALSE())</f>
        <v>Orchard Press</v>
      </c>
      <c r="F4296" s="4" t="str">
        <f aca="false">VLOOKUP($B4296,'Product Master'!$A$2:$O$5991,4,FALSE())</f>
        <v>Orchard Press Protein Shake, 8 pack</v>
      </c>
      <c r="G4296" s="4" t="str">
        <f aca="false">VLOOKUP($B4296,'Product Master'!$A$2:$O$5991,9,FALSE())</f>
        <v>8 pack</v>
      </c>
      <c r="H4296" s="5" t="s">
        <v>16</v>
      </c>
      <c r="I4296" s="6" t="n">
        <f aca="false">VLOOKUP($B4296,'Product Master'!$A$2:$O$5991,14,FALSE())</f>
        <v>5.49</v>
      </c>
      <c r="J4296" s="7" t="n">
        <f aca="false">VLOOKUP($B4296,'Product Master'!$A$2:$O$5991,13,FALSE())</f>
        <v>2</v>
      </c>
      <c r="K4296" s="7" t="str">
        <f aca="false">VLOOKUP($B4296,'Product Master'!$A$2:$O$5991,11,FALSE())</f>
        <v>N</v>
      </c>
      <c r="L4296" s="7" t="str">
        <f aca="false">VLOOKUP($B4296,'Product Master'!$A$2:$O$5991,12,FALSE())</f>
        <v>N</v>
      </c>
      <c r="M4296" s="3" t="n">
        <v>67</v>
      </c>
      <c r="N4296" s="3" t="n">
        <v>27</v>
      </c>
    </row>
    <row r="4297" customFormat="false" ht="15" hidden="false" customHeight="true" outlineLevel="0" collapsed="false">
      <c r="A4297" s="3" t="s">
        <v>8605</v>
      </c>
      <c r="B4297" s="3" t="s">
        <v>8606</v>
      </c>
      <c r="C4297" s="4" t="str">
        <f aca="false">VLOOKUP($B4297,'Product Master'!$A$2:$O$5991,7,FALSE())</f>
        <v>Beverages</v>
      </c>
      <c r="D4297" s="4" t="str">
        <f aca="false">VLOOKUP($B4297,'Product Master'!$A$2:$O$5991,8,FALSE())</f>
        <v>Sports &amp; Energy Drinks</v>
      </c>
      <c r="E4297" s="4" t="str">
        <f aca="false">VLOOKUP($B4297,'Product Master'!$A$2:$O$5991,5,FALSE())</f>
        <v>Fizzwell</v>
      </c>
      <c r="F4297" s="4" t="str">
        <f aca="false">VLOOKUP($B4297,'Product Master'!$A$2:$O$5991,4,FALSE())</f>
        <v>Fizzwell Energy Drink, 4 pack</v>
      </c>
      <c r="G4297" s="4" t="str">
        <f aca="false">VLOOKUP($B4297,'Product Master'!$A$2:$O$5991,9,FALSE())</f>
        <v>4 pack</v>
      </c>
      <c r="H4297" s="5" t="s">
        <v>16</v>
      </c>
      <c r="I4297" s="6" t="n">
        <f aca="false">VLOOKUP($B4297,'Product Master'!$A$2:$O$5991,14,FALSE())</f>
        <v>7.29</v>
      </c>
      <c r="J4297" s="7" t="n">
        <f aca="false">VLOOKUP($B4297,'Product Master'!$A$2:$O$5991,13,FALSE())</f>
        <v>4</v>
      </c>
      <c r="K4297" s="7" t="str">
        <f aca="false">VLOOKUP($B4297,'Product Master'!$A$2:$O$5991,11,FALSE())</f>
        <v>N</v>
      </c>
      <c r="L4297" s="7" t="str">
        <f aca="false">VLOOKUP($B4297,'Product Master'!$A$2:$O$5991,12,FALSE())</f>
        <v>N</v>
      </c>
      <c r="M4297" s="3" t="n">
        <v>9</v>
      </c>
      <c r="N4297" s="3" t="n">
        <v>30</v>
      </c>
    </row>
    <row r="4298" customFormat="false" ht="15" hidden="false" customHeight="true" outlineLevel="0" collapsed="false">
      <c r="A4298" s="3" t="s">
        <v>8607</v>
      </c>
      <c r="B4298" s="3" t="s">
        <v>8608</v>
      </c>
      <c r="C4298" s="4" t="str">
        <f aca="false">VLOOKUP($B4298,'Product Master'!$A$2:$O$5991,7,FALSE())</f>
        <v>Beverages</v>
      </c>
      <c r="D4298" s="4" t="str">
        <f aca="false">VLOOKUP($B4298,'Product Master'!$A$2:$O$5991,8,FALSE())</f>
        <v>Sports &amp; Energy Drinks</v>
      </c>
      <c r="E4298" s="4" t="str">
        <f aca="false">VLOOKUP($B4298,'Product Master'!$A$2:$O$5991,5,FALSE())</f>
        <v>Harborline</v>
      </c>
      <c r="F4298" s="4" t="str">
        <f aca="false">VLOOKUP($B4298,'Product Master'!$A$2:$O$5991,4,FALSE())</f>
        <v>Harborline Energy Drink, 4 pack</v>
      </c>
      <c r="G4298" s="4" t="str">
        <f aca="false">VLOOKUP($B4298,'Product Master'!$A$2:$O$5991,9,FALSE())</f>
        <v>4 pack</v>
      </c>
      <c r="H4298" s="5" t="s">
        <v>16</v>
      </c>
      <c r="I4298" s="6" t="n">
        <f aca="false">VLOOKUP($B4298,'Product Master'!$A$2:$O$5991,14,FALSE())</f>
        <v>7.89</v>
      </c>
      <c r="J4298" s="7" t="n">
        <f aca="false">VLOOKUP($B4298,'Product Master'!$A$2:$O$5991,13,FALSE())</f>
        <v>8</v>
      </c>
      <c r="K4298" s="7" t="str">
        <f aca="false">VLOOKUP($B4298,'Product Master'!$A$2:$O$5991,11,FALSE())</f>
        <v>Y</v>
      </c>
      <c r="L4298" s="7" t="str">
        <f aca="false">VLOOKUP($B4298,'Product Master'!$A$2:$O$5991,12,FALSE())</f>
        <v>N</v>
      </c>
      <c r="M4298" s="3" t="n">
        <v>148</v>
      </c>
      <c r="N4298" s="3" t="n">
        <v>22</v>
      </c>
    </row>
    <row r="4299" customFormat="false" ht="15" hidden="false" customHeight="true" outlineLevel="0" collapsed="false">
      <c r="A4299" s="3" t="s">
        <v>8609</v>
      </c>
      <c r="B4299" s="3" t="s">
        <v>8610</v>
      </c>
      <c r="C4299" s="4" t="str">
        <f aca="false">VLOOKUP($B4299,'Product Master'!$A$2:$O$5991,7,FALSE())</f>
        <v>Beverages</v>
      </c>
      <c r="D4299" s="4" t="str">
        <f aca="false">VLOOKUP($B4299,'Product Master'!$A$2:$O$5991,8,FALSE())</f>
        <v>Sports &amp; Energy Drinks</v>
      </c>
      <c r="E4299" s="4" t="str">
        <f aca="false">VLOOKUP($B4299,'Product Master'!$A$2:$O$5991,5,FALSE())</f>
        <v>Orchard Press</v>
      </c>
      <c r="F4299" s="4" t="str">
        <f aca="false">VLOOKUP($B4299,'Product Master'!$A$2:$O$5991,4,FALSE())</f>
        <v>Orchard Press Sports Drink, 20 oz</v>
      </c>
      <c r="G4299" s="4" t="str">
        <f aca="false">VLOOKUP($B4299,'Product Master'!$A$2:$O$5991,9,FALSE())</f>
        <v>20 oz</v>
      </c>
      <c r="H4299" s="5" t="s">
        <v>16</v>
      </c>
      <c r="I4299" s="6" t="n">
        <f aca="false">VLOOKUP($B4299,'Product Master'!$A$2:$O$5991,14,FALSE())</f>
        <v>2.29</v>
      </c>
      <c r="J4299" s="7" t="n">
        <f aca="false">VLOOKUP($B4299,'Product Master'!$A$2:$O$5991,13,FALSE())</f>
        <v>1</v>
      </c>
      <c r="K4299" s="7" t="str">
        <f aca="false">VLOOKUP($B4299,'Product Master'!$A$2:$O$5991,11,FALSE())</f>
        <v>N</v>
      </c>
      <c r="L4299" s="7" t="str">
        <f aca="false">VLOOKUP($B4299,'Product Master'!$A$2:$O$5991,12,FALSE())</f>
        <v>N</v>
      </c>
      <c r="M4299" s="3" t="n">
        <v>46</v>
      </c>
      <c r="N4299" s="3" t="n">
        <v>31</v>
      </c>
    </row>
    <row r="4300" customFormat="false" ht="15" hidden="false" customHeight="true" outlineLevel="0" collapsed="false">
      <c r="A4300" s="3" t="s">
        <v>8611</v>
      </c>
      <c r="B4300" s="3" t="s">
        <v>8612</v>
      </c>
      <c r="C4300" s="4" t="str">
        <f aca="false">VLOOKUP($B4300,'Product Master'!$A$2:$O$5991,7,FALSE())</f>
        <v>Beverages</v>
      </c>
      <c r="D4300" s="4" t="str">
        <f aca="false">VLOOKUP($B4300,'Product Master'!$A$2:$O$5991,8,FALSE())</f>
        <v>Sports &amp; Energy Drinks</v>
      </c>
      <c r="E4300" s="4" t="str">
        <f aca="false">VLOOKUP($B4300,'Product Master'!$A$2:$O$5991,5,FALSE())</f>
        <v>Orchard Press</v>
      </c>
      <c r="F4300" s="4" t="str">
        <f aca="false">VLOOKUP($B4300,'Product Master'!$A$2:$O$5991,4,FALSE())</f>
        <v>Orchard Press Energy Drink, 4 pack</v>
      </c>
      <c r="G4300" s="4" t="str">
        <f aca="false">VLOOKUP($B4300,'Product Master'!$A$2:$O$5991,9,FALSE())</f>
        <v>4 pack</v>
      </c>
      <c r="H4300" s="5" t="s">
        <v>16</v>
      </c>
      <c r="I4300" s="6" t="n">
        <f aca="false">VLOOKUP($B4300,'Product Master'!$A$2:$O$5991,14,FALSE())</f>
        <v>2.79</v>
      </c>
      <c r="J4300" s="7" t="n">
        <f aca="false">VLOOKUP($B4300,'Product Master'!$A$2:$O$5991,13,FALSE())</f>
        <v>6</v>
      </c>
      <c r="K4300" s="7" t="str">
        <f aca="false">VLOOKUP($B4300,'Product Master'!$A$2:$O$5991,11,FALSE())</f>
        <v>N</v>
      </c>
      <c r="L4300" s="7" t="str">
        <f aca="false">VLOOKUP($B4300,'Product Master'!$A$2:$O$5991,12,FALSE())</f>
        <v>N</v>
      </c>
      <c r="M4300" s="3" t="n">
        <v>134</v>
      </c>
      <c r="N4300" s="3" t="n">
        <v>13</v>
      </c>
    </row>
    <row r="4301" customFormat="false" ht="15" hidden="false" customHeight="true" outlineLevel="0" collapsed="false">
      <c r="A4301" s="3" t="s">
        <v>8613</v>
      </c>
      <c r="B4301" s="3" t="s">
        <v>8614</v>
      </c>
      <c r="C4301" s="4" t="str">
        <f aca="false">VLOOKUP($B4301,'Product Master'!$A$2:$O$5991,7,FALSE())</f>
        <v>Beverages</v>
      </c>
      <c r="D4301" s="4" t="str">
        <f aca="false">VLOOKUP($B4301,'Product Master'!$A$2:$O$5991,8,FALSE())</f>
        <v>Sports &amp; Energy Drinks</v>
      </c>
      <c r="E4301" s="4" t="str">
        <f aca="false">VLOOKUP($B4301,'Product Master'!$A$2:$O$5991,5,FALSE())</f>
        <v>Fizzwell</v>
      </c>
      <c r="F4301" s="4" t="str">
        <f aca="false">VLOOKUP($B4301,'Product Master'!$A$2:$O$5991,4,FALSE())</f>
        <v>Fizzwell Sports Drink, 20 oz</v>
      </c>
      <c r="G4301" s="4" t="str">
        <f aca="false">VLOOKUP($B4301,'Product Master'!$A$2:$O$5991,9,FALSE())</f>
        <v>20 oz</v>
      </c>
      <c r="H4301" s="5" t="s">
        <v>16</v>
      </c>
      <c r="I4301" s="6" t="n">
        <f aca="false">VLOOKUP($B4301,'Product Master'!$A$2:$O$5991,14,FALSE())</f>
        <v>7.29</v>
      </c>
      <c r="J4301" s="7" t="n">
        <f aca="false">VLOOKUP($B4301,'Product Master'!$A$2:$O$5991,13,FALSE())</f>
        <v>12</v>
      </c>
      <c r="K4301" s="7" t="str">
        <f aca="false">VLOOKUP($B4301,'Product Master'!$A$2:$O$5991,11,FALSE())</f>
        <v>N</v>
      </c>
      <c r="L4301" s="7" t="str">
        <f aca="false">VLOOKUP($B4301,'Product Master'!$A$2:$O$5991,12,FALSE())</f>
        <v>N</v>
      </c>
      <c r="M4301" s="3" t="n">
        <v>46</v>
      </c>
      <c r="N4301" s="3" t="n">
        <v>21</v>
      </c>
    </row>
    <row r="4302" customFormat="false" ht="15" hidden="false" customHeight="true" outlineLevel="0" collapsed="false">
      <c r="A4302" s="3" t="s">
        <v>8615</v>
      </c>
      <c r="B4302" s="3" t="s">
        <v>8616</v>
      </c>
      <c r="C4302" s="4" t="str">
        <f aca="false">VLOOKUP($B4302,'Product Master'!$A$2:$O$5991,7,FALSE())</f>
        <v>Beverages</v>
      </c>
      <c r="D4302" s="4" t="str">
        <f aca="false">VLOOKUP($B4302,'Product Master'!$A$2:$O$5991,8,FALSE())</f>
        <v>Sports &amp; Energy Drinks</v>
      </c>
      <c r="E4302" s="4" t="str">
        <f aca="false">VLOOKUP($B4302,'Product Master'!$A$2:$O$5991,5,FALSE())</f>
        <v>Clearspring Water</v>
      </c>
      <c r="F4302" s="4" t="str">
        <f aca="false">VLOOKUP($B4302,'Product Master'!$A$2:$O$5991,4,FALSE())</f>
        <v>Clearspring Water Sports Drink, 8 pack</v>
      </c>
      <c r="G4302" s="4" t="str">
        <f aca="false">VLOOKUP($B4302,'Product Master'!$A$2:$O$5991,9,FALSE())</f>
        <v>8 pack</v>
      </c>
      <c r="H4302" s="5" t="s">
        <v>16</v>
      </c>
      <c r="I4302" s="6" t="n">
        <f aca="false">VLOOKUP($B4302,'Product Master'!$A$2:$O$5991,14,FALSE())</f>
        <v>4.89</v>
      </c>
      <c r="J4302" s="7" t="n">
        <f aca="false">VLOOKUP($B4302,'Product Master'!$A$2:$O$5991,13,FALSE())</f>
        <v>8</v>
      </c>
      <c r="K4302" s="7" t="str">
        <f aca="false">VLOOKUP($B4302,'Product Master'!$A$2:$O$5991,11,FALSE())</f>
        <v>N</v>
      </c>
      <c r="L4302" s="7" t="str">
        <f aca="false">VLOOKUP($B4302,'Product Master'!$A$2:$O$5991,12,FALSE())</f>
        <v>N</v>
      </c>
      <c r="M4302" s="3" t="n">
        <v>112</v>
      </c>
      <c r="N4302" s="3" t="n">
        <v>19</v>
      </c>
    </row>
    <row r="4303" customFormat="false" ht="15" hidden="false" customHeight="true" outlineLevel="0" collapsed="false">
      <c r="A4303" s="3" t="s">
        <v>8617</v>
      </c>
      <c r="B4303" s="3" t="s">
        <v>8618</v>
      </c>
      <c r="C4303" s="4" t="str">
        <f aca="false">VLOOKUP($B4303,'Product Master'!$A$2:$O$5991,7,FALSE())</f>
        <v>Beverages</v>
      </c>
      <c r="D4303" s="4" t="str">
        <f aca="false">VLOOKUP($B4303,'Product Master'!$A$2:$O$5991,8,FALSE())</f>
        <v>Sports &amp; Energy Drinks</v>
      </c>
      <c r="E4303" s="4" t="str">
        <f aca="false">VLOOKUP($B4303,'Product Master'!$A$2:$O$5991,5,FALSE())</f>
        <v>Harborline</v>
      </c>
      <c r="F4303" s="4" t="str">
        <f aca="false">VLOOKUP($B4303,'Product Master'!$A$2:$O$5991,4,FALSE())</f>
        <v>Harborline Protein Shake, 8 pack</v>
      </c>
      <c r="G4303" s="4" t="str">
        <f aca="false">VLOOKUP($B4303,'Product Master'!$A$2:$O$5991,9,FALSE())</f>
        <v>8 pack</v>
      </c>
      <c r="H4303" s="5" t="s">
        <v>16</v>
      </c>
      <c r="I4303" s="6" t="n">
        <f aca="false">VLOOKUP($B4303,'Product Master'!$A$2:$O$5991,14,FALSE())</f>
        <v>7.29</v>
      </c>
      <c r="J4303" s="7" t="n">
        <f aca="false">VLOOKUP($B4303,'Product Master'!$A$2:$O$5991,13,FALSE())</f>
        <v>24</v>
      </c>
      <c r="K4303" s="7" t="str">
        <f aca="false">VLOOKUP($B4303,'Product Master'!$A$2:$O$5991,11,FALSE())</f>
        <v>Y</v>
      </c>
      <c r="L4303" s="7" t="str">
        <f aca="false">VLOOKUP($B4303,'Product Master'!$A$2:$O$5991,12,FALSE())</f>
        <v>N</v>
      </c>
      <c r="M4303" s="3" t="n">
        <v>76</v>
      </c>
      <c r="N4303" s="3" t="n">
        <v>35</v>
      </c>
    </row>
    <row r="4304" customFormat="false" ht="15" hidden="false" customHeight="true" outlineLevel="0" collapsed="false">
      <c r="A4304" s="3" t="s">
        <v>8619</v>
      </c>
      <c r="B4304" s="3" t="s">
        <v>8620</v>
      </c>
      <c r="C4304" s="4" t="str">
        <f aca="false">VLOOKUP($B4304,'Product Master'!$A$2:$O$5991,7,FALSE())</f>
        <v>Beverages</v>
      </c>
      <c r="D4304" s="4" t="str">
        <f aca="false">VLOOKUP($B4304,'Product Master'!$A$2:$O$5991,8,FALSE())</f>
        <v>Sports &amp; Energy Drinks</v>
      </c>
      <c r="E4304" s="4" t="str">
        <f aca="false">VLOOKUP($B4304,'Product Master'!$A$2:$O$5991,5,FALSE())</f>
        <v>Harborline</v>
      </c>
      <c r="F4304" s="4" t="str">
        <f aca="false">VLOOKUP($B4304,'Product Master'!$A$2:$O$5991,4,FALSE())</f>
        <v>Harborline Energy Drink, 20 oz</v>
      </c>
      <c r="G4304" s="4" t="str">
        <f aca="false">VLOOKUP($B4304,'Product Master'!$A$2:$O$5991,9,FALSE())</f>
        <v>20 oz</v>
      </c>
      <c r="H4304" s="5" t="s">
        <v>16</v>
      </c>
      <c r="I4304" s="6" t="n">
        <f aca="false">VLOOKUP($B4304,'Product Master'!$A$2:$O$5991,14,FALSE())</f>
        <v>2.89</v>
      </c>
      <c r="J4304" s="7" t="n">
        <f aca="false">VLOOKUP($B4304,'Product Master'!$A$2:$O$5991,13,FALSE())</f>
        <v>4</v>
      </c>
      <c r="K4304" s="7" t="str">
        <f aca="false">VLOOKUP($B4304,'Product Master'!$A$2:$O$5991,11,FALSE())</f>
        <v>Y</v>
      </c>
      <c r="L4304" s="7" t="str">
        <f aca="false">VLOOKUP($B4304,'Product Master'!$A$2:$O$5991,12,FALSE())</f>
        <v>N</v>
      </c>
      <c r="M4304" s="3" t="n">
        <v>28</v>
      </c>
      <c r="N4304" s="3" t="n">
        <v>24</v>
      </c>
    </row>
    <row r="4305" customFormat="false" ht="15" hidden="false" customHeight="true" outlineLevel="0" collapsed="false">
      <c r="A4305" s="3" t="s">
        <v>8621</v>
      </c>
      <c r="B4305" s="3" t="s">
        <v>8622</v>
      </c>
      <c r="C4305" s="4" t="str">
        <f aca="false">VLOOKUP($B4305,'Product Master'!$A$2:$O$5991,7,FALSE())</f>
        <v>Beverages</v>
      </c>
      <c r="D4305" s="4" t="str">
        <f aca="false">VLOOKUP($B4305,'Product Master'!$A$2:$O$5991,8,FALSE())</f>
        <v>Sports &amp; Energy Drinks</v>
      </c>
      <c r="E4305" s="4" t="str">
        <f aca="false">VLOOKUP($B4305,'Product Master'!$A$2:$O$5991,5,FALSE())</f>
        <v>Harborline</v>
      </c>
      <c r="F4305" s="4" t="str">
        <f aca="false">VLOOKUP($B4305,'Product Master'!$A$2:$O$5991,4,FALSE())</f>
        <v>Harborline Sports Drink, 20 oz</v>
      </c>
      <c r="G4305" s="4" t="str">
        <f aca="false">VLOOKUP($B4305,'Product Master'!$A$2:$O$5991,9,FALSE())</f>
        <v>20 oz</v>
      </c>
      <c r="H4305" s="5" t="s">
        <v>16</v>
      </c>
      <c r="I4305" s="6" t="n">
        <f aca="false">VLOOKUP($B4305,'Product Master'!$A$2:$O$5991,14,FALSE())</f>
        <v>3.49</v>
      </c>
      <c r="J4305" s="7" t="n">
        <f aca="false">VLOOKUP($B4305,'Product Master'!$A$2:$O$5991,13,FALSE())</f>
        <v>24</v>
      </c>
      <c r="K4305" s="7" t="str">
        <f aca="false">VLOOKUP($B4305,'Product Master'!$A$2:$O$5991,11,FALSE())</f>
        <v>Y</v>
      </c>
      <c r="L4305" s="7" t="str">
        <f aca="false">VLOOKUP($B4305,'Product Master'!$A$2:$O$5991,12,FALSE())</f>
        <v>N</v>
      </c>
      <c r="M4305" s="3" t="n">
        <v>19</v>
      </c>
      <c r="N4305" s="3" t="n">
        <v>38</v>
      </c>
    </row>
    <row r="4306" customFormat="false" ht="15" hidden="false" customHeight="true" outlineLevel="0" collapsed="false">
      <c r="A4306" s="3" t="s">
        <v>8623</v>
      </c>
      <c r="B4306" s="3" t="s">
        <v>8624</v>
      </c>
      <c r="C4306" s="4" t="str">
        <f aca="false">VLOOKUP($B4306,'Product Master'!$A$2:$O$5991,7,FALSE())</f>
        <v>Beverages</v>
      </c>
      <c r="D4306" s="4" t="str">
        <f aca="false">VLOOKUP($B4306,'Product Master'!$A$2:$O$5991,8,FALSE())</f>
        <v>Sports &amp; Energy Drinks</v>
      </c>
      <c r="E4306" s="4" t="str">
        <f aca="false">VLOOKUP($B4306,'Product Master'!$A$2:$O$5991,5,FALSE())</f>
        <v>Orchard Press</v>
      </c>
      <c r="F4306" s="4" t="str">
        <f aca="false">VLOOKUP($B4306,'Product Master'!$A$2:$O$5991,4,FALSE())</f>
        <v>Orchard Press Protein Shake, 8 pack</v>
      </c>
      <c r="G4306" s="4" t="str">
        <f aca="false">VLOOKUP($B4306,'Product Master'!$A$2:$O$5991,9,FALSE())</f>
        <v>8 pack</v>
      </c>
      <c r="H4306" s="5" t="s">
        <v>16</v>
      </c>
      <c r="I4306" s="6" t="n">
        <f aca="false">VLOOKUP($B4306,'Product Master'!$A$2:$O$5991,14,FALSE())</f>
        <v>8.49</v>
      </c>
      <c r="J4306" s="7" t="n">
        <f aca="false">VLOOKUP($B4306,'Product Master'!$A$2:$O$5991,13,FALSE())</f>
        <v>24</v>
      </c>
      <c r="K4306" s="7" t="str">
        <f aca="false">VLOOKUP($B4306,'Product Master'!$A$2:$O$5991,11,FALSE())</f>
        <v>N</v>
      </c>
      <c r="L4306" s="7" t="str">
        <f aca="false">VLOOKUP($B4306,'Product Master'!$A$2:$O$5991,12,FALSE())</f>
        <v>N</v>
      </c>
      <c r="M4306" s="3" t="n">
        <v>23</v>
      </c>
      <c r="N4306" s="3" t="n">
        <v>9</v>
      </c>
    </row>
    <row r="4307" customFormat="false" ht="15" hidden="false" customHeight="true" outlineLevel="0" collapsed="false">
      <c r="A4307" s="3" t="s">
        <v>8625</v>
      </c>
      <c r="B4307" s="3" t="s">
        <v>8626</v>
      </c>
      <c r="C4307" s="4" t="str">
        <f aca="false">VLOOKUP($B4307,'Product Master'!$A$2:$O$5991,7,FALSE())</f>
        <v>Beverages</v>
      </c>
      <c r="D4307" s="4" t="str">
        <f aca="false">VLOOKUP($B4307,'Product Master'!$A$2:$O$5991,8,FALSE())</f>
        <v>Sports &amp; Energy Drinks</v>
      </c>
      <c r="E4307" s="4" t="str">
        <f aca="false">VLOOKUP($B4307,'Product Master'!$A$2:$O$5991,5,FALSE())</f>
        <v>Harborline</v>
      </c>
      <c r="F4307" s="4" t="str">
        <f aca="false">VLOOKUP($B4307,'Product Master'!$A$2:$O$5991,4,FALSE())</f>
        <v>Harborline Protein Shake, 4 pack</v>
      </c>
      <c r="G4307" s="4" t="str">
        <f aca="false">VLOOKUP($B4307,'Product Master'!$A$2:$O$5991,9,FALSE())</f>
        <v>4 pack</v>
      </c>
      <c r="H4307" s="5" t="s">
        <v>16</v>
      </c>
      <c r="I4307" s="6" t="n">
        <f aca="false">VLOOKUP($B4307,'Product Master'!$A$2:$O$5991,14,FALSE())</f>
        <v>3.99</v>
      </c>
      <c r="J4307" s="7" t="n">
        <f aca="false">VLOOKUP($B4307,'Product Master'!$A$2:$O$5991,13,FALSE())</f>
        <v>8</v>
      </c>
      <c r="K4307" s="7" t="str">
        <f aca="false">VLOOKUP($B4307,'Product Master'!$A$2:$O$5991,11,FALSE())</f>
        <v>Y</v>
      </c>
      <c r="L4307" s="7" t="str">
        <f aca="false">VLOOKUP($B4307,'Product Master'!$A$2:$O$5991,12,FALSE())</f>
        <v>N</v>
      </c>
      <c r="M4307" s="3" t="n">
        <v>146</v>
      </c>
      <c r="N4307" s="3" t="n">
        <v>37</v>
      </c>
    </row>
    <row r="4308" customFormat="false" ht="15" hidden="false" customHeight="true" outlineLevel="0" collapsed="false">
      <c r="A4308" s="3" t="s">
        <v>8627</v>
      </c>
      <c r="B4308" s="3" t="s">
        <v>8628</v>
      </c>
      <c r="C4308" s="4" t="str">
        <f aca="false">VLOOKUP($B4308,'Product Master'!$A$2:$O$5991,7,FALSE())</f>
        <v>Beverages</v>
      </c>
      <c r="D4308" s="4" t="str">
        <f aca="false">VLOOKUP($B4308,'Product Master'!$A$2:$O$5991,8,FALSE())</f>
        <v>Sports &amp; Energy Drinks</v>
      </c>
      <c r="E4308" s="4" t="str">
        <f aca="false">VLOOKUP($B4308,'Product Master'!$A$2:$O$5991,5,FALSE())</f>
        <v>Clearspring Water</v>
      </c>
      <c r="F4308" s="4" t="str">
        <f aca="false">VLOOKUP($B4308,'Product Master'!$A$2:$O$5991,4,FALSE())</f>
        <v>Clearspring Water Protein Shake, 4 pack</v>
      </c>
      <c r="G4308" s="4" t="str">
        <f aca="false">VLOOKUP($B4308,'Product Master'!$A$2:$O$5991,9,FALSE())</f>
        <v>4 pack</v>
      </c>
      <c r="H4308" s="5" t="s">
        <v>16</v>
      </c>
      <c r="I4308" s="6" t="n">
        <f aca="false">VLOOKUP($B4308,'Product Master'!$A$2:$O$5991,14,FALSE())</f>
        <v>2.39</v>
      </c>
      <c r="J4308" s="7" t="n">
        <f aca="false">VLOOKUP($B4308,'Product Master'!$A$2:$O$5991,13,FALSE())</f>
        <v>24</v>
      </c>
      <c r="K4308" s="7" t="str">
        <f aca="false">VLOOKUP($B4308,'Product Master'!$A$2:$O$5991,11,FALSE())</f>
        <v>N</v>
      </c>
      <c r="L4308" s="7" t="str">
        <f aca="false">VLOOKUP($B4308,'Product Master'!$A$2:$O$5991,12,FALSE())</f>
        <v>N</v>
      </c>
      <c r="M4308" s="3" t="n">
        <v>55</v>
      </c>
      <c r="N4308" s="3" t="n">
        <v>7</v>
      </c>
    </row>
    <row r="4309" customFormat="false" ht="15" hidden="false" customHeight="true" outlineLevel="0" collapsed="false">
      <c r="A4309" s="3" t="s">
        <v>8629</v>
      </c>
      <c r="B4309" s="3" t="s">
        <v>8630</v>
      </c>
      <c r="C4309" s="4" t="str">
        <f aca="false">VLOOKUP($B4309,'Product Master'!$A$2:$O$5991,7,FALSE())</f>
        <v>Beverages</v>
      </c>
      <c r="D4309" s="4" t="str">
        <f aca="false">VLOOKUP($B4309,'Product Master'!$A$2:$O$5991,8,FALSE())</f>
        <v>Sports &amp; Energy Drinks</v>
      </c>
      <c r="E4309" s="4" t="str">
        <f aca="false">VLOOKUP($B4309,'Product Master'!$A$2:$O$5991,5,FALSE())</f>
        <v>Harborline</v>
      </c>
      <c r="F4309" s="4" t="str">
        <f aca="false">VLOOKUP($B4309,'Product Master'!$A$2:$O$5991,4,FALSE())</f>
        <v>Harborline Energy Drink, 8 pack</v>
      </c>
      <c r="G4309" s="4" t="str">
        <f aca="false">VLOOKUP($B4309,'Product Master'!$A$2:$O$5991,9,FALSE())</f>
        <v>8 pack</v>
      </c>
      <c r="H4309" s="5" t="s">
        <v>16</v>
      </c>
      <c r="I4309" s="6" t="n">
        <f aca="false">VLOOKUP($B4309,'Product Master'!$A$2:$O$5991,14,FALSE())</f>
        <v>5.99</v>
      </c>
      <c r="J4309" s="7" t="n">
        <f aca="false">VLOOKUP($B4309,'Product Master'!$A$2:$O$5991,13,FALSE())</f>
        <v>24</v>
      </c>
      <c r="K4309" s="7" t="str">
        <f aca="false">VLOOKUP($B4309,'Product Master'!$A$2:$O$5991,11,FALSE())</f>
        <v>Y</v>
      </c>
      <c r="L4309" s="7" t="str">
        <f aca="false">VLOOKUP($B4309,'Product Master'!$A$2:$O$5991,12,FALSE())</f>
        <v>N</v>
      </c>
      <c r="M4309" s="3" t="n">
        <v>92</v>
      </c>
      <c r="N4309" s="3" t="n">
        <v>4</v>
      </c>
    </row>
    <row r="4310" customFormat="false" ht="15" hidden="false" customHeight="true" outlineLevel="0" collapsed="false">
      <c r="A4310" s="3" t="s">
        <v>8631</v>
      </c>
      <c r="B4310" s="3" t="s">
        <v>8632</v>
      </c>
      <c r="C4310" s="4" t="str">
        <f aca="false">VLOOKUP($B4310,'Product Master'!$A$2:$O$5991,7,FALSE())</f>
        <v>Beverages</v>
      </c>
      <c r="D4310" s="4" t="str">
        <f aca="false">VLOOKUP($B4310,'Product Master'!$A$2:$O$5991,8,FALSE())</f>
        <v>Sports &amp; Energy Drinks</v>
      </c>
      <c r="E4310" s="4" t="str">
        <f aca="false">VLOOKUP($B4310,'Product Master'!$A$2:$O$5991,5,FALSE())</f>
        <v>Fizzwell</v>
      </c>
      <c r="F4310" s="4" t="str">
        <f aca="false">VLOOKUP($B4310,'Product Master'!$A$2:$O$5991,4,FALSE())</f>
        <v>Fizzwell Protein Shake, 8 pack</v>
      </c>
      <c r="G4310" s="4" t="str">
        <f aca="false">VLOOKUP($B4310,'Product Master'!$A$2:$O$5991,9,FALSE())</f>
        <v>8 pack</v>
      </c>
      <c r="H4310" s="5" t="s">
        <v>16</v>
      </c>
      <c r="I4310" s="6" t="n">
        <f aca="false">VLOOKUP($B4310,'Product Master'!$A$2:$O$5991,14,FALSE())</f>
        <v>3.39</v>
      </c>
      <c r="J4310" s="7" t="n">
        <f aca="false">VLOOKUP($B4310,'Product Master'!$A$2:$O$5991,13,FALSE())</f>
        <v>1</v>
      </c>
      <c r="K4310" s="7" t="str">
        <f aca="false">VLOOKUP($B4310,'Product Master'!$A$2:$O$5991,11,FALSE())</f>
        <v>N</v>
      </c>
      <c r="L4310" s="7" t="str">
        <f aca="false">VLOOKUP($B4310,'Product Master'!$A$2:$O$5991,12,FALSE())</f>
        <v>N</v>
      </c>
      <c r="M4310" s="3" t="n">
        <v>136</v>
      </c>
      <c r="N4310" s="3" t="n">
        <v>29</v>
      </c>
    </row>
    <row r="4311" customFormat="false" ht="15" hidden="false" customHeight="true" outlineLevel="0" collapsed="false">
      <c r="A4311" s="3" t="s">
        <v>8633</v>
      </c>
      <c r="B4311" s="3" t="s">
        <v>8634</v>
      </c>
      <c r="C4311" s="4" t="str">
        <f aca="false">VLOOKUP($B4311,'Product Master'!$A$2:$O$5991,7,FALSE())</f>
        <v>Beverages</v>
      </c>
      <c r="D4311" s="4" t="str">
        <f aca="false">VLOOKUP($B4311,'Product Master'!$A$2:$O$5991,8,FALSE())</f>
        <v>Sports &amp; Energy Drinks</v>
      </c>
      <c r="E4311" s="4" t="str">
        <f aca="false">VLOOKUP($B4311,'Product Master'!$A$2:$O$5991,5,FALSE())</f>
        <v>Clearspring Water</v>
      </c>
      <c r="F4311" s="4" t="str">
        <f aca="false">VLOOKUP($B4311,'Product Master'!$A$2:$O$5991,4,FALSE())</f>
        <v>Clearspring Water Energy Drink, 20 oz</v>
      </c>
      <c r="G4311" s="4" t="str">
        <f aca="false">VLOOKUP($B4311,'Product Master'!$A$2:$O$5991,9,FALSE())</f>
        <v>20 oz</v>
      </c>
      <c r="H4311" s="5" t="s">
        <v>16</v>
      </c>
      <c r="I4311" s="6" t="n">
        <f aca="false">VLOOKUP($B4311,'Product Master'!$A$2:$O$5991,14,FALSE())</f>
        <v>5.89</v>
      </c>
      <c r="J4311" s="7" t="n">
        <f aca="false">VLOOKUP($B4311,'Product Master'!$A$2:$O$5991,13,FALSE())</f>
        <v>6</v>
      </c>
      <c r="K4311" s="7" t="str">
        <f aca="false">VLOOKUP($B4311,'Product Master'!$A$2:$O$5991,11,FALSE())</f>
        <v>N</v>
      </c>
      <c r="L4311" s="7" t="str">
        <f aca="false">VLOOKUP($B4311,'Product Master'!$A$2:$O$5991,12,FALSE())</f>
        <v>N</v>
      </c>
      <c r="M4311" s="3" t="n">
        <v>93</v>
      </c>
      <c r="N4311" s="3" t="n">
        <v>37</v>
      </c>
    </row>
    <row r="4312" customFormat="false" ht="15" hidden="false" customHeight="true" outlineLevel="0" collapsed="false">
      <c r="A4312" s="3" t="s">
        <v>8635</v>
      </c>
      <c r="B4312" s="3" t="s">
        <v>8636</v>
      </c>
      <c r="C4312" s="4" t="str">
        <f aca="false">VLOOKUP($B4312,'Product Master'!$A$2:$O$5991,7,FALSE())</f>
        <v>Beverages</v>
      </c>
      <c r="D4312" s="4" t="str">
        <f aca="false">VLOOKUP($B4312,'Product Master'!$A$2:$O$5991,8,FALSE())</f>
        <v>Sports &amp; Energy Drinks</v>
      </c>
      <c r="E4312" s="4" t="str">
        <f aca="false">VLOOKUP($B4312,'Product Master'!$A$2:$O$5991,5,FALSE())</f>
        <v>Orchard Press</v>
      </c>
      <c r="F4312" s="4" t="str">
        <f aca="false">VLOOKUP($B4312,'Product Master'!$A$2:$O$5991,4,FALSE())</f>
        <v>Orchard Press Protein Shake, 8 pack</v>
      </c>
      <c r="G4312" s="4" t="str">
        <f aca="false">VLOOKUP($B4312,'Product Master'!$A$2:$O$5991,9,FALSE())</f>
        <v>8 pack</v>
      </c>
      <c r="H4312" s="5" t="s">
        <v>16</v>
      </c>
      <c r="I4312" s="6" t="n">
        <f aca="false">VLOOKUP($B4312,'Product Master'!$A$2:$O$5991,14,FALSE())</f>
        <v>7.29</v>
      </c>
      <c r="J4312" s="7" t="n">
        <f aca="false">VLOOKUP($B4312,'Product Master'!$A$2:$O$5991,13,FALSE())</f>
        <v>8</v>
      </c>
      <c r="K4312" s="7" t="str">
        <f aca="false">VLOOKUP($B4312,'Product Master'!$A$2:$O$5991,11,FALSE())</f>
        <v>N</v>
      </c>
      <c r="L4312" s="7" t="str">
        <f aca="false">VLOOKUP($B4312,'Product Master'!$A$2:$O$5991,12,FALSE())</f>
        <v>N</v>
      </c>
      <c r="M4312" s="3" t="n">
        <v>10</v>
      </c>
      <c r="N4312" s="3" t="n">
        <v>20</v>
      </c>
    </row>
    <row r="4313" customFormat="false" ht="15" hidden="false" customHeight="true" outlineLevel="0" collapsed="false">
      <c r="A4313" s="3" t="s">
        <v>8637</v>
      </c>
      <c r="B4313" s="3" t="s">
        <v>8638</v>
      </c>
      <c r="C4313" s="4" t="str">
        <f aca="false">VLOOKUP($B4313,'Product Master'!$A$2:$O$5991,7,FALSE())</f>
        <v>Beverages</v>
      </c>
      <c r="D4313" s="4" t="str">
        <f aca="false">VLOOKUP($B4313,'Product Master'!$A$2:$O$5991,8,FALSE())</f>
        <v>Sports &amp; Energy Drinks</v>
      </c>
      <c r="E4313" s="4" t="str">
        <f aca="false">VLOOKUP($B4313,'Product Master'!$A$2:$O$5991,5,FALSE())</f>
        <v>Fizzwell</v>
      </c>
      <c r="F4313" s="4" t="str">
        <f aca="false">VLOOKUP($B4313,'Product Master'!$A$2:$O$5991,4,FALSE())</f>
        <v>Fizzwell Protein Shake, 20 oz</v>
      </c>
      <c r="G4313" s="4" t="str">
        <f aca="false">VLOOKUP($B4313,'Product Master'!$A$2:$O$5991,9,FALSE())</f>
        <v>20 oz</v>
      </c>
      <c r="H4313" s="5" t="s">
        <v>16</v>
      </c>
      <c r="I4313" s="6" t="n">
        <f aca="false">VLOOKUP($B4313,'Product Master'!$A$2:$O$5991,14,FALSE())</f>
        <v>3.89</v>
      </c>
      <c r="J4313" s="7" t="n">
        <f aca="false">VLOOKUP($B4313,'Product Master'!$A$2:$O$5991,13,FALSE())</f>
        <v>6</v>
      </c>
      <c r="K4313" s="7" t="str">
        <f aca="false">VLOOKUP($B4313,'Product Master'!$A$2:$O$5991,11,FALSE())</f>
        <v>N</v>
      </c>
      <c r="L4313" s="7" t="str">
        <f aca="false">VLOOKUP($B4313,'Product Master'!$A$2:$O$5991,12,FALSE())</f>
        <v>N</v>
      </c>
      <c r="M4313" s="3" t="n">
        <v>9</v>
      </c>
      <c r="N4313" s="3" t="n">
        <v>8</v>
      </c>
    </row>
    <row r="4314" customFormat="false" ht="15" hidden="false" customHeight="true" outlineLevel="0" collapsed="false">
      <c r="A4314" s="3" t="s">
        <v>8639</v>
      </c>
      <c r="B4314" s="3" t="s">
        <v>8640</v>
      </c>
      <c r="C4314" s="4" t="str">
        <f aca="false">VLOOKUP($B4314,'Product Master'!$A$2:$O$5991,7,FALSE())</f>
        <v>Beverages</v>
      </c>
      <c r="D4314" s="4" t="str">
        <f aca="false">VLOOKUP($B4314,'Product Master'!$A$2:$O$5991,8,FALSE())</f>
        <v>Sports &amp; Energy Drinks</v>
      </c>
      <c r="E4314" s="4" t="str">
        <f aca="false">VLOOKUP($B4314,'Product Master'!$A$2:$O$5991,5,FALSE())</f>
        <v>Harborline</v>
      </c>
      <c r="F4314" s="4" t="str">
        <f aca="false">VLOOKUP($B4314,'Product Master'!$A$2:$O$5991,4,FALSE())</f>
        <v>Harborline Energy Drink, 8 pack</v>
      </c>
      <c r="G4314" s="4" t="str">
        <f aca="false">VLOOKUP($B4314,'Product Master'!$A$2:$O$5991,9,FALSE())</f>
        <v>8 pack</v>
      </c>
      <c r="H4314" s="5" t="s">
        <v>16</v>
      </c>
      <c r="I4314" s="6" t="n">
        <f aca="false">VLOOKUP($B4314,'Product Master'!$A$2:$O$5991,14,FALSE())</f>
        <v>4.99</v>
      </c>
      <c r="J4314" s="7" t="n">
        <f aca="false">VLOOKUP($B4314,'Product Master'!$A$2:$O$5991,13,FALSE())</f>
        <v>4</v>
      </c>
      <c r="K4314" s="7" t="str">
        <f aca="false">VLOOKUP($B4314,'Product Master'!$A$2:$O$5991,11,FALSE())</f>
        <v>Y</v>
      </c>
      <c r="L4314" s="7" t="str">
        <f aca="false">VLOOKUP($B4314,'Product Master'!$A$2:$O$5991,12,FALSE())</f>
        <v>N</v>
      </c>
      <c r="M4314" s="3" t="n">
        <v>92</v>
      </c>
      <c r="N4314" s="3" t="n">
        <v>31</v>
      </c>
    </row>
    <row r="4315" customFormat="false" ht="15" hidden="false" customHeight="true" outlineLevel="0" collapsed="false">
      <c r="A4315" s="3" t="s">
        <v>8641</v>
      </c>
      <c r="B4315" s="3" t="s">
        <v>8642</v>
      </c>
      <c r="C4315" s="4" t="str">
        <f aca="false">VLOOKUP($B4315,'Product Master'!$A$2:$O$5991,7,FALSE())</f>
        <v>Beverages</v>
      </c>
      <c r="D4315" s="4" t="str">
        <f aca="false">VLOOKUP($B4315,'Product Master'!$A$2:$O$5991,8,FALSE())</f>
        <v>Sports &amp; Energy Drinks</v>
      </c>
      <c r="E4315" s="4" t="str">
        <f aca="false">VLOOKUP($B4315,'Product Master'!$A$2:$O$5991,5,FALSE())</f>
        <v>Fizzwell</v>
      </c>
      <c r="F4315" s="4" t="str">
        <f aca="false">VLOOKUP($B4315,'Product Master'!$A$2:$O$5991,4,FALSE())</f>
        <v>Fizzwell Protein Shake, 8 pack</v>
      </c>
      <c r="G4315" s="4" t="str">
        <f aca="false">VLOOKUP($B4315,'Product Master'!$A$2:$O$5991,9,FALSE())</f>
        <v>8 pack</v>
      </c>
      <c r="H4315" s="5" t="s">
        <v>16</v>
      </c>
      <c r="I4315" s="6" t="n">
        <f aca="false">VLOOKUP($B4315,'Product Master'!$A$2:$O$5991,14,FALSE())</f>
        <v>6.39</v>
      </c>
      <c r="J4315" s="7" t="n">
        <f aca="false">VLOOKUP($B4315,'Product Master'!$A$2:$O$5991,13,FALSE())</f>
        <v>2</v>
      </c>
      <c r="K4315" s="7" t="str">
        <f aca="false">VLOOKUP($B4315,'Product Master'!$A$2:$O$5991,11,FALSE())</f>
        <v>N</v>
      </c>
      <c r="L4315" s="7" t="str">
        <f aca="false">VLOOKUP($B4315,'Product Master'!$A$2:$O$5991,12,FALSE())</f>
        <v>N</v>
      </c>
      <c r="M4315" s="3" t="n">
        <v>21</v>
      </c>
      <c r="N4315" s="3" t="n">
        <v>31</v>
      </c>
    </row>
    <row r="4316" customFormat="false" ht="15" hidden="false" customHeight="true" outlineLevel="0" collapsed="false">
      <c r="A4316" s="3" t="s">
        <v>8643</v>
      </c>
      <c r="B4316" s="3" t="s">
        <v>8644</v>
      </c>
      <c r="C4316" s="4" t="str">
        <f aca="false">VLOOKUP($B4316,'Product Master'!$A$2:$O$5991,7,FALSE())</f>
        <v>Beverages</v>
      </c>
      <c r="D4316" s="4" t="str">
        <f aca="false">VLOOKUP($B4316,'Product Master'!$A$2:$O$5991,8,FALSE())</f>
        <v>Sports &amp; Energy Drinks</v>
      </c>
      <c r="E4316" s="4" t="str">
        <f aca="false">VLOOKUP($B4316,'Product Master'!$A$2:$O$5991,5,FALSE())</f>
        <v>Harborline</v>
      </c>
      <c r="F4316" s="4" t="str">
        <f aca="false">VLOOKUP($B4316,'Product Master'!$A$2:$O$5991,4,FALSE())</f>
        <v>Harborline Energy Drink, 4 pack</v>
      </c>
      <c r="G4316" s="4" t="str">
        <f aca="false">VLOOKUP($B4316,'Product Master'!$A$2:$O$5991,9,FALSE())</f>
        <v>4 pack</v>
      </c>
      <c r="H4316" s="5" t="s">
        <v>16</v>
      </c>
      <c r="I4316" s="6" t="n">
        <f aca="false">VLOOKUP($B4316,'Product Master'!$A$2:$O$5991,14,FALSE())</f>
        <v>3.99</v>
      </c>
      <c r="J4316" s="7" t="n">
        <f aca="false">VLOOKUP($B4316,'Product Master'!$A$2:$O$5991,13,FALSE())</f>
        <v>4</v>
      </c>
      <c r="K4316" s="7" t="str">
        <f aca="false">VLOOKUP($B4316,'Product Master'!$A$2:$O$5991,11,FALSE())</f>
        <v>Y</v>
      </c>
      <c r="L4316" s="7" t="str">
        <f aca="false">VLOOKUP($B4316,'Product Master'!$A$2:$O$5991,12,FALSE())</f>
        <v>N</v>
      </c>
      <c r="M4316" s="3" t="n">
        <v>95</v>
      </c>
      <c r="N4316" s="3" t="n">
        <v>22</v>
      </c>
    </row>
    <row r="4317" customFormat="false" ht="15" hidden="false" customHeight="true" outlineLevel="0" collapsed="false">
      <c r="A4317" s="3" t="s">
        <v>8645</v>
      </c>
      <c r="B4317" s="3" t="s">
        <v>8646</v>
      </c>
      <c r="C4317" s="4" t="str">
        <f aca="false">VLOOKUP($B4317,'Product Master'!$A$2:$O$5991,7,FALSE())</f>
        <v>Beverages</v>
      </c>
      <c r="D4317" s="4" t="str">
        <f aca="false">VLOOKUP($B4317,'Product Master'!$A$2:$O$5991,8,FALSE())</f>
        <v>Sports &amp; Energy Drinks</v>
      </c>
      <c r="E4317" s="4" t="str">
        <f aca="false">VLOOKUP($B4317,'Product Master'!$A$2:$O$5991,5,FALSE())</f>
        <v>Clearspring Water</v>
      </c>
      <c r="F4317" s="4" t="str">
        <f aca="false">VLOOKUP($B4317,'Product Master'!$A$2:$O$5991,4,FALSE())</f>
        <v>Clearspring Water Energy Drink, 4 pack</v>
      </c>
      <c r="G4317" s="4" t="str">
        <f aca="false">VLOOKUP($B4317,'Product Master'!$A$2:$O$5991,9,FALSE())</f>
        <v>4 pack</v>
      </c>
      <c r="H4317" s="5" t="s">
        <v>16</v>
      </c>
      <c r="I4317" s="6" t="n">
        <f aca="false">VLOOKUP($B4317,'Product Master'!$A$2:$O$5991,14,FALSE())</f>
        <v>7.49</v>
      </c>
      <c r="J4317" s="7" t="n">
        <f aca="false">VLOOKUP($B4317,'Product Master'!$A$2:$O$5991,13,FALSE())</f>
        <v>2</v>
      </c>
      <c r="K4317" s="7" t="str">
        <f aca="false">VLOOKUP($B4317,'Product Master'!$A$2:$O$5991,11,FALSE())</f>
        <v>N</v>
      </c>
      <c r="L4317" s="7" t="str">
        <f aca="false">VLOOKUP($B4317,'Product Master'!$A$2:$O$5991,12,FALSE())</f>
        <v>N</v>
      </c>
      <c r="M4317" s="3" t="n">
        <v>130</v>
      </c>
      <c r="N4317" s="3" t="n">
        <v>27</v>
      </c>
    </row>
    <row r="4318" customFormat="false" ht="15" hidden="false" customHeight="true" outlineLevel="0" collapsed="false">
      <c r="A4318" s="3" t="s">
        <v>8647</v>
      </c>
      <c r="B4318" s="3" t="s">
        <v>8648</v>
      </c>
      <c r="C4318" s="4" t="str">
        <f aca="false">VLOOKUP($B4318,'Product Master'!$A$2:$O$5991,7,FALSE())</f>
        <v>Beverages</v>
      </c>
      <c r="D4318" s="4" t="str">
        <f aca="false">VLOOKUP($B4318,'Product Master'!$A$2:$O$5991,8,FALSE())</f>
        <v>Sports &amp; Energy Drinks</v>
      </c>
      <c r="E4318" s="4" t="str">
        <f aca="false">VLOOKUP($B4318,'Product Master'!$A$2:$O$5991,5,FALSE())</f>
        <v>Clearspring Water</v>
      </c>
      <c r="F4318" s="4" t="str">
        <f aca="false">VLOOKUP($B4318,'Product Master'!$A$2:$O$5991,4,FALSE())</f>
        <v>Clearspring Water Sports Drink, 4 pack</v>
      </c>
      <c r="G4318" s="4" t="str">
        <f aca="false">VLOOKUP($B4318,'Product Master'!$A$2:$O$5991,9,FALSE())</f>
        <v>4 pack</v>
      </c>
      <c r="H4318" s="5" t="s">
        <v>16</v>
      </c>
      <c r="I4318" s="6" t="n">
        <f aca="false">VLOOKUP($B4318,'Product Master'!$A$2:$O$5991,14,FALSE())</f>
        <v>4.39</v>
      </c>
      <c r="J4318" s="7" t="n">
        <f aca="false">VLOOKUP($B4318,'Product Master'!$A$2:$O$5991,13,FALSE())</f>
        <v>4</v>
      </c>
      <c r="K4318" s="7" t="str">
        <f aca="false">VLOOKUP($B4318,'Product Master'!$A$2:$O$5991,11,FALSE())</f>
        <v>N</v>
      </c>
      <c r="L4318" s="7" t="str">
        <f aca="false">VLOOKUP($B4318,'Product Master'!$A$2:$O$5991,12,FALSE())</f>
        <v>N</v>
      </c>
      <c r="M4318" s="3" t="n">
        <v>5</v>
      </c>
      <c r="N4318" s="3" t="n">
        <v>23</v>
      </c>
    </row>
    <row r="4319" customFormat="false" ht="15" hidden="false" customHeight="true" outlineLevel="0" collapsed="false">
      <c r="A4319" s="3" t="s">
        <v>8649</v>
      </c>
      <c r="B4319" s="3" t="s">
        <v>8650</v>
      </c>
      <c r="C4319" s="4" t="str">
        <f aca="false">VLOOKUP($B4319,'Product Master'!$A$2:$O$5991,7,FALSE())</f>
        <v>Beverages</v>
      </c>
      <c r="D4319" s="4" t="str">
        <f aca="false">VLOOKUP($B4319,'Product Master'!$A$2:$O$5991,8,FALSE())</f>
        <v>Sports &amp; Energy Drinks</v>
      </c>
      <c r="E4319" s="4" t="str">
        <f aca="false">VLOOKUP($B4319,'Product Master'!$A$2:$O$5991,5,FALSE())</f>
        <v>Harborline</v>
      </c>
      <c r="F4319" s="4" t="str">
        <f aca="false">VLOOKUP($B4319,'Product Master'!$A$2:$O$5991,4,FALSE())</f>
        <v>Harborline Protein Shake, 8 pack</v>
      </c>
      <c r="G4319" s="4" t="str">
        <f aca="false">VLOOKUP($B4319,'Product Master'!$A$2:$O$5991,9,FALSE())</f>
        <v>8 pack</v>
      </c>
      <c r="H4319" s="5" t="s">
        <v>16</v>
      </c>
      <c r="I4319" s="6" t="n">
        <f aca="false">VLOOKUP($B4319,'Product Master'!$A$2:$O$5991,14,FALSE())</f>
        <v>5.29</v>
      </c>
      <c r="J4319" s="7" t="n">
        <f aca="false">VLOOKUP($B4319,'Product Master'!$A$2:$O$5991,13,FALSE())</f>
        <v>2</v>
      </c>
      <c r="K4319" s="7" t="str">
        <f aca="false">VLOOKUP($B4319,'Product Master'!$A$2:$O$5991,11,FALSE())</f>
        <v>Y</v>
      </c>
      <c r="L4319" s="7" t="str">
        <f aca="false">VLOOKUP($B4319,'Product Master'!$A$2:$O$5991,12,FALSE())</f>
        <v>N</v>
      </c>
      <c r="M4319" s="3" t="n">
        <v>25</v>
      </c>
      <c r="N4319" s="3" t="n">
        <v>33</v>
      </c>
    </row>
    <row r="4320" customFormat="false" ht="15" hidden="false" customHeight="true" outlineLevel="0" collapsed="false">
      <c r="A4320" s="3" t="s">
        <v>8651</v>
      </c>
      <c r="B4320" s="3" t="s">
        <v>8652</v>
      </c>
      <c r="C4320" s="4" t="str">
        <f aca="false">VLOOKUP($B4320,'Product Master'!$A$2:$O$5991,7,FALSE())</f>
        <v>Beverages</v>
      </c>
      <c r="D4320" s="4" t="str">
        <f aca="false">VLOOKUP($B4320,'Product Master'!$A$2:$O$5991,8,FALSE())</f>
        <v>Sports &amp; Energy Drinks</v>
      </c>
      <c r="E4320" s="4" t="str">
        <f aca="false">VLOOKUP($B4320,'Product Master'!$A$2:$O$5991,5,FALSE())</f>
        <v>Clearspring Water</v>
      </c>
      <c r="F4320" s="4" t="str">
        <f aca="false">VLOOKUP($B4320,'Product Master'!$A$2:$O$5991,4,FALSE())</f>
        <v>Clearspring Water Sports Drink, 20 oz</v>
      </c>
      <c r="G4320" s="4" t="str">
        <f aca="false">VLOOKUP($B4320,'Product Master'!$A$2:$O$5991,9,FALSE())</f>
        <v>20 oz</v>
      </c>
      <c r="H4320" s="5" t="s">
        <v>16</v>
      </c>
      <c r="I4320" s="6" t="n">
        <f aca="false">VLOOKUP($B4320,'Product Master'!$A$2:$O$5991,14,FALSE())</f>
        <v>3.29</v>
      </c>
      <c r="J4320" s="7" t="n">
        <f aca="false">VLOOKUP($B4320,'Product Master'!$A$2:$O$5991,13,FALSE())</f>
        <v>2</v>
      </c>
      <c r="K4320" s="7" t="str">
        <f aca="false">VLOOKUP($B4320,'Product Master'!$A$2:$O$5991,11,FALSE())</f>
        <v>N</v>
      </c>
      <c r="L4320" s="7" t="str">
        <f aca="false">VLOOKUP($B4320,'Product Master'!$A$2:$O$5991,12,FALSE())</f>
        <v>N</v>
      </c>
      <c r="M4320" s="3" t="n">
        <v>145</v>
      </c>
      <c r="N4320" s="3" t="n">
        <v>19</v>
      </c>
    </row>
    <row r="4321" customFormat="false" ht="15" hidden="false" customHeight="true" outlineLevel="0" collapsed="false">
      <c r="A4321" s="3" t="s">
        <v>8653</v>
      </c>
      <c r="B4321" s="3" t="s">
        <v>8654</v>
      </c>
      <c r="C4321" s="4" t="str">
        <f aca="false">VLOOKUP($B4321,'Product Master'!$A$2:$O$5991,7,FALSE())</f>
        <v>Beverages</v>
      </c>
      <c r="D4321" s="4" t="str">
        <f aca="false">VLOOKUP($B4321,'Product Master'!$A$2:$O$5991,8,FALSE())</f>
        <v>Coffee &amp; Kombucha Drinks</v>
      </c>
      <c r="E4321" s="4" t="str">
        <f aca="false">VLOOKUP($B4321,'Product Master'!$A$2:$O$5991,5,FALSE())</f>
        <v>Harborline</v>
      </c>
      <c r="F4321" s="4" t="str">
        <f aca="false">VLOOKUP($B4321,'Product Master'!$A$2:$O$5991,4,FALSE())</f>
        <v>Harborline Kombucha, 11 oz</v>
      </c>
      <c r="G4321" s="4" t="str">
        <f aca="false">VLOOKUP($B4321,'Product Master'!$A$2:$O$5991,9,FALSE())</f>
        <v>11 oz</v>
      </c>
      <c r="H4321" s="5" t="s">
        <v>16</v>
      </c>
      <c r="I4321" s="6" t="n">
        <f aca="false">VLOOKUP($B4321,'Product Master'!$A$2:$O$5991,14,FALSE())</f>
        <v>5.99</v>
      </c>
      <c r="J4321" s="7" t="n">
        <f aca="false">VLOOKUP($B4321,'Product Master'!$A$2:$O$5991,13,FALSE())</f>
        <v>6</v>
      </c>
      <c r="K4321" s="7" t="str">
        <f aca="false">VLOOKUP($B4321,'Product Master'!$A$2:$O$5991,11,FALSE())</f>
        <v>Y</v>
      </c>
      <c r="L4321" s="7" t="str">
        <f aca="false">VLOOKUP($B4321,'Product Master'!$A$2:$O$5991,12,FALSE())</f>
        <v>N</v>
      </c>
      <c r="M4321" s="3" t="n">
        <v>61</v>
      </c>
      <c r="N4321" s="3" t="n">
        <v>8</v>
      </c>
    </row>
    <row r="4322" customFormat="false" ht="15" hidden="false" customHeight="true" outlineLevel="0" collapsed="false">
      <c r="A4322" s="3" t="s">
        <v>8655</v>
      </c>
      <c r="B4322" s="3" t="s">
        <v>8656</v>
      </c>
      <c r="C4322" s="4" t="str">
        <f aca="false">VLOOKUP($B4322,'Product Master'!$A$2:$O$5991,7,FALSE())</f>
        <v>Beverages</v>
      </c>
      <c r="D4322" s="4" t="str">
        <f aca="false">VLOOKUP($B4322,'Product Master'!$A$2:$O$5991,8,FALSE())</f>
        <v>Coffee &amp; Kombucha Drinks</v>
      </c>
      <c r="E4322" s="4" t="str">
        <f aca="false">VLOOKUP($B4322,'Product Master'!$A$2:$O$5991,5,FALSE())</f>
        <v>Clearspring Water</v>
      </c>
      <c r="F4322" s="4" t="str">
        <f aca="false">VLOOKUP($B4322,'Product Master'!$A$2:$O$5991,4,FALSE())</f>
        <v>Clearspring Water Energy Tea, 4 pack</v>
      </c>
      <c r="G4322" s="4" t="str">
        <f aca="false">VLOOKUP($B4322,'Product Master'!$A$2:$O$5991,9,FALSE())</f>
        <v>4 pack</v>
      </c>
      <c r="H4322" s="5" t="s">
        <v>16</v>
      </c>
      <c r="I4322" s="6" t="n">
        <f aca="false">VLOOKUP($B4322,'Product Master'!$A$2:$O$5991,14,FALSE())</f>
        <v>3.89</v>
      </c>
      <c r="J4322" s="7" t="n">
        <f aca="false">VLOOKUP($B4322,'Product Master'!$A$2:$O$5991,13,FALSE())</f>
        <v>24</v>
      </c>
      <c r="K4322" s="7" t="str">
        <f aca="false">VLOOKUP($B4322,'Product Master'!$A$2:$O$5991,11,FALSE())</f>
        <v>N</v>
      </c>
      <c r="L4322" s="7" t="str">
        <f aca="false">VLOOKUP($B4322,'Product Master'!$A$2:$O$5991,12,FALSE())</f>
        <v>N</v>
      </c>
      <c r="M4322" s="3" t="n">
        <v>78</v>
      </c>
      <c r="N4322" s="3" t="n">
        <v>39</v>
      </c>
    </row>
    <row r="4323" customFormat="false" ht="15" hidden="false" customHeight="true" outlineLevel="0" collapsed="false">
      <c r="A4323" s="3" t="s">
        <v>8657</v>
      </c>
      <c r="B4323" s="3" t="s">
        <v>8658</v>
      </c>
      <c r="C4323" s="4" t="str">
        <f aca="false">VLOOKUP($B4323,'Product Master'!$A$2:$O$5991,7,FALSE())</f>
        <v>Beverages</v>
      </c>
      <c r="D4323" s="4" t="str">
        <f aca="false">VLOOKUP($B4323,'Product Master'!$A$2:$O$5991,8,FALSE())</f>
        <v>Coffee &amp; Kombucha Drinks</v>
      </c>
      <c r="E4323" s="4" t="str">
        <f aca="false">VLOOKUP($B4323,'Product Master'!$A$2:$O$5991,5,FALSE())</f>
        <v>Orchard Press</v>
      </c>
      <c r="F4323" s="4" t="str">
        <f aca="false">VLOOKUP($B4323,'Product Master'!$A$2:$O$5991,4,FALSE())</f>
        <v>Orchard Press Energy Tea, 4 pack</v>
      </c>
      <c r="G4323" s="4" t="str">
        <f aca="false">VLOOKUP($B4323,'Product Master'!$A$2:$O$5991,9,FALSE())</f>
        <v>4 pack</v>
      </c>
      <c r="H4323" s="5" t="s">
        <v>16</v>
      </c>
      <c r="I4323" s="6" t="n">
        <f aca="false">VLOOKUP($B4323,'Product Master'!$A$2:$O$5991,14,FALSE())</f>
        <v>3.99</v>
      </c>
      <c r="J4323" s="7" t="n">
        <f aca="false">VLOOKUP($B4323,'Product Master'!$A$2:$O$5991,13,FALSE())</f>
        <v>4</v>
      </c>
      <c r="K4323" s="7" t="str">
        <f aca="false">VLOOKUP($B4323,'Product Master'!$A$2:$O$5991,11,FALSE())</f>
        <v>N</v>
      </c>
      <c r="L4323" s="7" t="str">
        <f aca="false">VLOOKUP($B4323,'Product Master'!$A$2:$O$5991,12,FALSE())</f>
        <v>N</v>
      </c>
      <c r="M4323" s="3" t="n">
        <v>6</v>
      </c>
      <c r="N4323" s="3" t="n">
        <v>23</v>
      </c>
    </row>
    <row r="4324" customFormat="false" ht="15" hidden="false" customHeight="true" outlineLevel="0" collapsed="false">
      <c r="A4324" s="3" t="s">
        <v>8659</v>
      </c>
      <c r="B4324" s="3" t="s">
        <v>8660</v>
      </c>
      <c r="C4324" s="4" t="str">
        <f aca="false">VLOOKUP($B4324,'Product Master'!$A$2:$O$5991,7,FALSE())</f>
        <v>Beverages</v>
      </c>
      <c r="D4324" s="4" t="str">
        <f aca="false">VLOOKUP($B4324,'Product Master'!$A$2:$O$5991,8,FALSE())</f>
        <v>Coffee &amp; Kombucha Drinks</v>
      </c>
      <c r="E4324" s="4" t="str">
        <f aca="false">VLOOKUP($B4324,'Product Master'!$A$2:$O$5991,5,FALSE())</f>
        <v>Harborline</v>
      </c>
      <c r="F4324" s="4" t="str">
        <f aca="false">VLOOKUP($B4324,'Product Master'!$A$2:$O$5991,4,FALSE())</f>
        <v>Harborline Energy Tea, 16 oz</v>
      </c>
      <c r="G4324" s="4" t="str">
        <f aca="false">VLOOKUP($B4324,'Product Master'!$A$2:$O$5991,9,FALSE())</f>
        <v>16 oz</v>
      </c>
      <c r="H4324" s="5" t="s">
        <v>16</v>
      </c>
      <c r="I4324" s="6" t="n">
        <f aca="false">VLOOKUP($B4324,'Product Master'!$A$2:$O$5991,14,FALSE())</f>
        <v>5.79</v>
      </c>
      <c r="J4324" s="7" t="n">
        <f aca="false">VLOOKUP($B4324,'Product Master'!$A$2:$O$5991,13,FALSE())</f>
        <v>6</v>
      </c>
      <c r="K4324" s="7" t="str">
        <f aca="false">VLOOKUP($B4324,'Product Master'!$A$2:$O$5991,11,FALSE())</f>
        <v>Y</v>
      </c>
      <c r="L4324" s="7" t="str">
        <f aca="false">VLOOKUP($B4324,'Product Master'!$A$2:$O$5991,12,FALSE())</f>
        <v>N</v>
      </c>
      <c r="M4324" s="3" t="n">
        <v>144</v>
      </c>
      <c r="N4324" s="3" t="n">
        <v>26</v>
      </c>
    </row>
    <row r="4325" customFormat="false" ht="15" hidden="false" customHeight="true" outlineLevel="0" collapsed="false">
      <c r="A4325" s="3" t="s">
        <v>8661</v>
      </c>
      <c r="B4325" s="3" t="s">
        <v>8662</v>
      </c>
      <c r="C4325" s="4" t="str">
        <f aca="false">VLOOKUP($B4325,'Product Master'!$A$2:$O$5991,7,FALSE())</f>
        <v>Beverages</v>
      </c>
      <c r="D4325" s="4" t="str">
        <f aca="false">VLOOKUP($B4325,'Product Master'!$A$2:$O$5991,8,FALSE())</f>
        <v>Coffee &amp; Kombucha Drinks</v>
      </c>
      <c r="E4325" s="4" t="str">
        <f aca="false">VLOOKUP($B4325,'Product Master'!$A$2:$O$5991,5,FALSE())</f>
        <v>Orchard Press</v>
      </c>
      <c r="F4325" s="4" t="str">
        <f aca="false">VLOOKUP($B4325,'Product Master'!$A$2:$O$5991,4,FALSE())</f>
        <v>Orchard Press Energy Tea, 16 oz</v>
      </c>
      <c r="G4325" s="4" t="str">
        <f aca="false">VLOOKUP($B4325,'Product Master'!$A$2:$O$5991,9,FALSE())</f>
        <v>16 oz</v>
      </c>
      <c r="H4325" s="5" t="s">
        <v>16</v>
      </c>
      <c r="I4325" s="6" t="n">
        <f aca="false">VLOOKUP($B4325,'Product Master'!$A$2:$O$5991,14,FALSE())</f>
        <v>4.49</v>
      </c>
      <c r="J4325" s="7" t="n">
        <f aca="false">VLOOKUP($B4325,'Product Master'!$A$2:$O$5991,13,FALSE())</f>
        <v>1</v>
      </c>
      <c r="K4325" s="7" t="str">
        <f aca="false">VLOOKUP($B4325,'Product Master'!$A$2:$O$5991,11,FALSE())</f>
        <v>N</v>
      </c>
      <c r="L4325" s="7" t="str">
        <f aca="false">VLOOKUP($B4325,'Product Master'!$A$2:$O$5991,12,FALSE())</f>
        <v>N</v>
      </c>
      <c r="M4325" s="3" t="n">
        <v>40</v>
      </c>
      <c r="N4325" s="3" t="n">
        <v>34</v>
      </c>
    </row>
    <row r="4326" customFormat="false" ht="15" hidden="false" customHeight="true" outlineLevel="0" collapsed="false">
      <c r="A4326" s="3" t="s">
        <v>8663</v>
      </c>
      <c r="B4326" s="3" t="s">
        <v>8664</v>
      </c>
      <c r="C4326" s="4" t="str">
        <f aca="false">VLOOKUP($B4326,'Product Master'!$A$2:$O$5991,7,FALSE())</f>
        <v>Beverages</v>
      </c>
      <c r="D4326" s="4" t="str">
        <f aca="false">VLOOKUP($B4326,'Product Master'!$A$2:$O$5991,8,FALSE())</f>
        <v>Coffee &amp; Kombucha Drinks</v>
      </c>
      <c r="E4326" s="4" t="str">
        <f aca="false">VLOOKUP($B4326,'Product Master'!$A$2:$O$5991,5,FALSE())</f>
        <v>Fizzwell</v>
      </c>
      <c r="F4326" s="4" t="str">
        <f aca="false">VLOOKUP($B4326,'Product Master'!$A$2:$O$5991,4,FALSE())</f>
        <v>Fizzwell Iced Coffee, 16 oz</v>
      </c>
      <c r="G4326" s="4" t="str">
        <f aca="false">VLOOKUP($B4326,'Product Master'!$A$2:$O$5991,9,FALSE())</f>
        <v>16 oz</v>
      </c>
      <c r="H4326" s="5" t="s">
        <v>16</v>
      </c>
      <c r="I4326" s="6" t="n">
        <f aca="false">VLOOKUP($B4326,'Product Master'!$A$2:$O$5991,14,FALSE())</f>
        <v>5.89</v>
      </c>
      <c r="J4326" s="7" t="n">
        <f aca="false">VLOOKUP($B4326,'Product Master'!$A$2:$O$5991,13,FALSE())</f>
        <v>4</v>
      </c>
      <c r="K4326" s="7" t="str">
        <f aca="false">VLOOKUP($B4326,'Product Master'!$A$2:$O$5991,11,FALSE())</f>
        <v>N</v>
      </c>
      <c r="L4326" s="7" t="str">
        <f aca="false">VLOOKUP($B4326,'Product Master'!$A$2:$O$5991,12,FALSE())</f>
        <v>N</v>
      </c>
      <c r="M4326" s="3" t="n">
        <v>126</v>
      </c>
      <c r="N4326" s="3" t="n">
        <v>10</v>
      </c>
    </row>
    <row r="4327" customFormat="false" ht="15" hidden="false" customHeight="true" outlineLevel="0" collapsed="false">
      <c r="A4327" s="3" t="s">
        <v>8665</v>
      </c>
      <c r="B4327" s="3" t="s">
        <v>8666</v>
      </c>
      <c r="C4327" s="4" t="str">
        <f aca="false">VLOOKUP($B4327,'Product Master'!$A$2:$O$5991,7,FALSE())</f>
        <v>Beverages</v>
      </c>
      <c r="D4327" s="4" t="str">
        <f aca="false">VLOOKUP($B4327,'Product Master'!$A$2:$O$5991,8,FALSE())</f>
        <v>Coffee &amp; Kombucha Drinks</v>
      </c>
      <c r="E4327" s="4" t="str">
        <f aca="false">VLOOKUP($B4327,'Product Master'!$A$2:$O$5991,5,FALSE())</f>
        <v>Harborline</v>
      </c>
      <c r="F4327" s="4" t="str">
        <f aca="false">VLOOKUP($B4327,'Product Master'!$A$2:$O$5991,4,FALSE())</f>
        <v>Harborline Iced Coffee, 11 oz</v>
      </c>
      <c r="G4327" s="4" t="str">
        <f aca="false">VLOOKUP($B4327,'Product Master'!$A$2:$O$5991,9,FALSE())</f>
        <v>11 oz</v>
      </c>
      <c r="H4327" s="5" t="s">
        <v>16</v>
      </c>
      <c r="I4327" s="6" t="n">
        <f aca="false">VLOOKUP($B4327,'Product Master'!$A$2:$O$5991,14,FALSE())</f>
        <v>2.49</v>
      </c>
      <c r="J4327" s="7" t="n">
        <f aca="false">VLOOKUP($B4327,'Product Master'!$A$2:$O$5991,13,FALSE())</f>
        <v>8</v>
      </c>
      <c r="K4327" s="7" t="str">
        <f aca="false">VLOOKUP($B4327,'Product Master'!$A$2:$O$5991,11,FALSE())</f>
        <v>Y</v>
      </c>
      <c r="L4327" s="7" t="str">
        <f aca="false">VLOOKUP($B4327,'Product Master'!$A$2:$O$5991,12,FALSE())</f>
        <v>N</v>
      </c>
      <c r="M4327" s="3" t="n">
        <v>104</v>
      </c>
      <c r="N4327" s="3" t="n">
        <v>30</v>
      </c>
    </row>
    <row r="4328" customFormat="false" ht="15" hidden="false" customHeight="true" outlineLevel="0" collapsed="false">
      <c r="A4328" s="3" t="s">
        <v>8667</v>
      </c>
      <c r="B4328" s="3" t="s">
        <v>8668</v>
      </c>
      <c r="C4328" s="4" t="str">
        <f aca="false">VLOOKUP($B4328,'Product Master'!$A$2:$O$5991,7,FALSE())</f>
        <v>Beverages</v>
      </c>
      <c r="D4328" s="4" t="str">
        <f aca="false">VLOOKUP($B4328,'Product Master'!$A$2:$O$5991,8,FALSE())</f>
        <v>Coffee &amp; Kombucha Drinks</v>
      </c>
      <c r="E4328" s="4" t="str">
        <f aca="false">VLOOKUP($B4328,'Product Master'!$A$2:$O$5991,5,FALSE())</f>
        <v>Clearspring Water</v>
      </c>
      <c r="F4328" s="4" t="str">
        <f aca="false">VLOOKUP($B4328,'Product Master'!$A$2:$O$5991,4,FALSE())</f>
        <v>Clearspring Water Kombucha, 16 oz</v>
      </c>
      <c r="G4328" s="4" t="str">
        <f aca="false">VLOOKUP($B4328,'Product Master'!$A$2:$O$5991,9,FALSE())</f>
        <v>16 oz</v>
      </c>
      <c r="H4328" s="5" t="s">
        <v>16</v>
      </c>
      <c r="I4328" s="6" t="n">
        <f aca="false">VLOOKUP($B4328,'Product Master'!$A$2:$O$5991,14,FALSE())</f>
        <v>4.39</v>
      </c>
      <c r="J4328" s="7" t="n">
        <f aca="false">VLOOKUP($B4328,'Product Master'!$A$2:$O$5991,13,FALSE())</f>
        <v>12</v>
      </c>
      <c r="K4328" s="7" t="str">
        <f aca="false">VLOOKUP($B4328,'Product Master'!$A$2:$O$5991,11,FALSE())</f>
        <v>N</v>
      </c>
      <c r="L4328" s="7" t="str">
        <f aca="false">VLOOKUP($B4328,'Product Master'!$A$2:$O$5991,12,FALSE())</f>
        <v>N</v>
      </c>
      <c r="M4328" s="3" t="n">
        <v>140</v>
      </c>
      <c r="N4328" s="3" t="n">
        <v>31</v>
      </c>
    </row>
    <row r="4329" customFormat="false" ht="15" hidden="false" customHeight="true" outlineLevel="0" collapsed="false">
      <c r="A4329" s="3" t="s">
        <v>8669</v>
      </c>
      <c r="B4329" s="3" t="s">
        <v>8670</v>
      </c>
      <c r="C4329" s="4" t="str">
        <f aca="false">VLOOKUP($B4329,'Product Master'!$A$2:$O$5991,7,FALSE())</f>
        <v>Beverages</v>
      </c>
      <c r="D4329" s="4" t="str">
        <f aca="false">VLOOKUP($B4329,'Product Master'!$A$2:$O$5991,8,FALSE())</f>
        <v>Coffee &amp; Kombucha Drinks</v>
      </c>
      <c r="E4329" s="4" t="str">
        <f aca="false">VLOOKUP($B4329,'Product Master'!$A$2:$O$5991,5,FALSE())</f>
        <v>Orchard Press</v>
      </c>
      <c r="F4329" s="4" t="str">
        <f aca="false">VLOOKUP($B4329,'Product Master'!$A$2:$O$5991,4,FALSE())</f>
        <v>Orchard Press Kombucha, 11 oz</v>
      </c>
      <c r="G4329" s="4" t="str">
        <f aca="false">VLOOKUP($B4329,'Product Master'!$A$2:$O$5991,9,FALSE())</f>
        <v>11 oz</v>
      </c>
      <c r="H4329" s="5" t="s">
        <v>16</v>
      </c>
      <c r="I4329" s="6" t="n">
        <f aca="false">VLOOKUP($B4329,'Product Master'!$A$2:$O$5991,14,FALSE())</f>
        <v>3.29</v>
      </c>
      <c r="J4329" s="7" t="n">
        <f aca="false">VLOOKUP($B4329,'Product Master'!$A$2:$O$5991,13,FALSE())</f>
        <v>2</v>
      </c>
      <c r="K4329" s="7" t="str">
        <f aca="false">VLOOKUP($B4329,'Product Master'!$A$2:$O$5991,11,FALSE())</f>
        <v>N</v>
      </c>
      <c r="L4329" s="7" t="str">
        <f aca="false">VLOOKUP($B4329,'Product Master'!$A$2:$O$5991,12,FALSE())</f>
        <v>N</v>
      </c>
      <c r="M4329" s="3" t="n">
        <v>147</v>
      </c>
      <c r="N4329" s="3" t="n">
        <v>36</v>
      </c>
    </row>
    <row r="4330" customFormat="false" ht="15" hidden="false" customHeight="true" outlineLevel="0" collapsed="false">
      <c r="A4330" s="3" t="s">
        <v>8671</v>
      </c>
      <c r="B4330" s="3" t="s">
        <v>8672</v>
      </c>
      <c r="C4330" s="4" t="str">
        <f aca="false">VLOOKUP($B4330,'Product Master'!$A$2:$O$5991,7,FALSE())</f>
        <v>Beverages</v>
      </c>
      <c r="D4330" s="4" t="str">
        <f aca="false">VLOOKUP($B4330,'Product Master'!$A$2:$O$5991,8,FALSE())</f>
        <v>Coffee &amp; Kombucha Drinks</v>
      </c>
      <c r="E4330" s="4" t="str">
        <f aca="false">VLOOKUP($B4330,'Product Master'!$A$2:$O$5991,5,FALSE())</f>
        <v>Orchard Press</v>
      </c>
      <c r="F4330" s="4" t="str">
        <f aca="false">VLOOKUP($B4330,'Product Master'!$A$2:$O$5991,4,FALSE())</f>
        <v>Orchard Press Iced Coffee, 16 oz</v>
      </c>
      <c r="G4330" s="4" t="str">
        <f aca="false">VLOOKUP($B4330,'Product Master'!$A$2:$O$5991,9,FALSE())</f>
        <v>16 oz</v>
      </c>
      <c r="H4330" s="5" t="s">
        <v>16</v>
      </c>
      <c r="I4330" s="6" t="n">
        <f aca="false">VLOOKUP($B4330,'Product Master'!$A$2:$O$5991,14,FALSE())</f>
        <v>3.49</v>
      </c>
      <c r="J4330" s="7" t="n">
        <f aca="false">VLOOKUP($B4330,'Product Master'!$A$2:$O$5991,13,FALSE())</f>
        <v>4</v>
      </c>
      <c r="K4330" s="7" t="str">
        <f aca="false">VLOOKUP($B4330,'Product Master'!$A$2:$O$5991,11,FALSE())</f>
        <v>N</v>
      </c>
      <c r="L4330" s="7" t="str">
        <f aca="false">VLOOKUP($B4330,'Product Master'!$A$2:$O$5991,12,FALSE())</f>
        <v>N</v>
      </c>
      <c r="M4330" s="3" t="n">
        <v>58</v>
      </c>
      <c r="N4330" s="3" t="n">
        <v>10</v>
      </c>
    </row>
    <row r="4331" customFormat="false" ht="15" hidden="false" customHeight="true" outlineLevel="0" collapsed="false">
      <c r="A4331" s="3" t="s">
        <v>8673</v>
      </c>
      <c r="B4331" s="3" t="s">
        <v>8674</v>
      </c>
      <c r="C4331" s="4" t="str">
        <f aca="false">VLOOKUP($B4331,'Product Master'!$A$2:$O$5991,7,FALSE())</f>
        <v>Beverages</v>
      </c>
      <c r="D4331" s="4" t="str">
        <f aca="false">VLOOKUP($B4331,'Product Master'!$A$2:$O$5991,8,FALSE())</f>
        <v>Coffee &amp; Kombucha Drinks</v>
      </c>
      <c r="E4331" s="4" t="str">
        <f aca="false">VLOOKUP($B4331,'Product Master'!$A$2:$O$5991,5,FALSE())</f>
        <v>Fizzwell</v>
      </c>
      <c r="F4331" s="4" t="str">
        <f aca="false">VLOOKUP($B4331,'Product Master'!$A$2:$O$5991,4,FALSE())</f>
        <v>Fizzwell Iced Coffee, 4 pack</v>
      </c>
      <c r="G4331" s="4" t="str">
        <f aca="false">VLOOKUP($B4331,'Product Master'!$A$2:$O$5991,9,FALSE())</f>
        <v>4 pack</v>
      </c>
      <c r="H4331" s="5" t="s">
        <v>16</v>
      </c>
      <c r="I4331" s="6" t="n">
        <f aca="false">VLOOKUP($B4331,'Product Master'!$A$2:$O$5991,14,FALSE())</f>
        <v>5.99</v>
      </c>
      <c r="J4331" s="7" t="n">
        <f aca="false">VLOOKUP($B4331,'Product Master'!$A$2:$O$5991,13,FALSE())</f>
        <v>8</v>
      </c>
      <c r="K4331" s="7" t="str">
        <f aca="false">VLOOKUP($B4331,'Product Master'!$A$2:$O$5991,11,FALSE())</f>
        <v>N</v>
      </c>
      <c r="L4331" s="7" t="str">
        <f aca="false">VLOOKUP($B4331,'Product Master'!$A$2:$O$5991,12,FALSE())</f>
        <v>N</v>
      </c>
      <c r="M4331" s="3" t="n">
        <v>23</v>
      </c>
      <c r="N4331" s="3" t="n">
        <v>35</v>
      </c>
    </row>
    <row r="4332" customFormat="false" ht="15" hidden="false" customHeight="true" outlineLevel="0" collapsed="false">
      <c r="A4332" s="3" t="s">
        <v>8675</v>
      </c>
      <c r="B4332" s="3" t="s">
        <v>8676</v>
      </c>
      <c r="C4332" s="4" t="str">
        <f aca="false">VLOOKUP($B4332,'Product Master'!$A$2:$O$5991,7,FALSE())</f>
        <v>Beverages</v>
      </c>
      <c r="D4332" s="4" t="str">
        <f aca="false">VLOOKUP($B4332,'Product Master'!$A$2:$O$5991,8,FALSE())</f>
        <v>Coffee &amp; Kombucha Drinks</v>
      </c>
      <c r="E4332" s="4" t="str">
        <f aca="false">VLOOKUP($B4332,'Product Master'!$A$2:$O$5991,5,FALSE())</f>
        <v>Clearspring Water</v>
      </c>
      <c r="F4332" s="4" t="str">
        <f aca="false">VLOOKUP($B4332,'Product Master'!$A$2:$O$5991,4,FALSE())</f>
        <v>Clearspring Water Iced Coffee, 4 pack</v>
      </c>
      <c r="G4332" s="4" t="str">
        <f aca="false">VLOOKUP($B4332,'Product Master'!$A$2:$O$5991,9,FALSE())</f>
        <v>4 pack</v>
      </c>
      <c r="H4332" s="5" t="s">
        <v>16</v>
      </c>
      <c r="I4332" s="6" t="n">
        <f aca="false">VLOOKUP($B4332,'Product Master'!$A$2:$O$5991,14,FALSE())</f>
        <v>5.79</v>
      </c>
      <c r="J4332" s="7" t="n">
        <f aca="false">VLOOKUP($B4332,'Product Master'!$A$2:$O$5991,13,FALSE())</f>
        <v>4</v>
      </c>
      <c r="K4332" s="7" t="str">
        <f aca="false">VLOOKUP($B4332,'Product Master'!$A$2:$O$5991,11,FALSE())</f>
        <v>N</v>
      </c>
      <c r="L4332" s="7" t="str">
        <f aca="false">VLOOKUP($B4332,'Product Master'!$A$2:$O$5991,12,FALSE())</f>
        <v>N</v>
      </c>
      <c r="M4332" s="3" t="n">
        <v>130</v>
      </c>
      <c r="N4332" s="3" t="n">
        <v>35</v>
      </c>
    </row>
    <row r="4333" customFormat="false" ht="15" hidden="false" customHeight="true" outlineLevel="0" collapsed="false">
      <c r="A4333" s="3" t="s">
        <v>8677</v>
      </c>
      <c r="B4333" s="3" t="s">
        <v>8678</v>
      </c>
      <c r="C4333" s="4" t="str">
        <f aca="false">VLOOKUP($B4333,'Product Master'!$A$2:$O$5991,7,FALSE())</f>
        <v>Beverages</v>
      </c>
      <c r="D4333" s="4" t="str">
        <f aca="false">VLOOKUP($B4333,'Product Master'!$A$2:$O$5991,8,FALSE())</f>
        <v>Coffee &amp; Kombucha Drinks</v>
      </c>
      <c r="E4333" s="4" t="str">
        <f aca="false">VLOOKUP($B4333,'Product Master'!$A$2:$O$5991,5,FALSE())</f>
        <v>Clearspring Water</v>
      </c>
      <c r="F4333" s="4" t="str">
        <f aca="false">VLOOKUP($B4333,'Product Master'!$A$2:$O$5991,4,FALSE())</f>
        <v>Clearspring Water Energy Tea, 16 oz</v>
      </c>
      <c r="G4333" s="4" t="str">
        <f aca="false">VLOOKUP($B4333,'Product Master'!$A$2:$O$5991,9,FALSE())</f>
        <v>16 oz</v>
      </c>
      <c r="H4333" s="5" t="s">
        <v>16</v>
      </c>
      <c r="I4333" s="6" t="n">
        <f aca="false">VLOOKUP($B4333,'Product Master'!$A$2:$O$5991,14,FALSE())</f>
        <v>5.89</v>
      </c>
      <c r="J4333" s="7" t="n">
        <f aca="false">VLOOKUP($B4333,'Product Master'!$A$2:$O$5991,13,FALSE())</f>
        <v>12</v>
      </c>
      <c r="K4333" s="7" t="str">
        <f aca="false">VLOOKUP($B4333,'Product Master'!$A$2:$O$5991,11,FALSE())</f>
        <v>N</v>
      </c>
      <c r="L4333" s="7" t="str">
        <f aca="false">VLOOKUP($B4333,'Product Master'!$A$2:$O$5991,12,FALSE())</f>
        <v>N</v>
      </c>
      <c r="M4333" s="3" t="n">
        <v>124</v>
      </c>
      <c r="N4333" s="3" t="n">
        <v>8</v>
      </c>
    </row>
    <row r="4334" customFormat="false" ht="15" hidden="false" customHeight="true" outlineLevel="0" collapsed="false">
      <c r="A4334" s="3" t="s">
        <v>8679</v>
      </c>
      <c r="B4334" s="3" t="s">
        <v>8680</v>
      </c>
      <c r="C4334" s="4" t="str">
        <f aca="false">VLOOKUP($B4334,'Product Master'!$A$2:$O$5991,7,FALSE())</f>
        <v>Beverages</v>
      </c>
      <c r="D4334" s="4" t="str">
        <f aca="false">VLOOKUP($B4334,'Product Master'!$A$2:$O$5991,8,FALSE())</f>
        <v>Coffee &amp; Kombucha Drinks</v>
      </c>
      <c r="E4334" s="4" t="str">
        <f aca="false">VLOOKUP($B4334,'Product Master'!$A$2:$O$5991,5,FALSE())</f>
        <v>Harborline</v>
      </c>
      <c r="F4334" s="4" t="str">
        <f aca="false">VLOOKUP($B4334,'Product Master'!$A$2:$O$5991,4,FALSE())</f>
        <v>Harborline Energy Tea, 11 oz</v>
      </c>
      <c r="G4334" s="4" t="str">
        <f aca="false">VLOOKUP($B4334,'Product Master'!$A$2:$O$5991,9,FALSE())</f>
        <v>11 oz</v>
      </c>
      <c r="H4334" s="5" t="s">
        <v>16</v>
      </c>
      <c r="I4334" s="6" t="n">
        <f aca="false">VLOOKUP($B4334,'Product Master'!$A$2:$O$5991,14,FALSE())</f>
        <v>5.89</v>
      </c>
      <c r="J4334" s="7" t="n">
        <f aca="false">VLOOKUP($B4334,'Product Master'!$A$2:$O$5991,13,FALSE())</f>
        <v>24</v>
      </c>
      <c r="K4334" s="7" t="str">
        <f aca="false">VLOOKUP($B4334,'Product Master'!$A$2:$O$5991,11,FALSE())</f>
        <v>Y</v>
      </c>
      <c r="L4334" s="7" t="str">
        <f aca="false">VLOOKUP($B4334,'Product Master'!$A$2:$O$5991,12,FALSE())</f>
        <v>N</v>
      </c>
      <c r="M4334" s="3" t="n">
        <v>87</v>
      </c>
      <c r="N4334" s="3" t="n">
        <v>28</v>
      </c>
    </row>
    <row r="4335" customFormat="false" ht="15" hidden="false" customHeight="true" outlineLevel="0" collapsed="false">
      <c r="A4335" s="3" t="s">
        <v>8681</v>
      </c>
      <c r="B4335" s="3" t="s">
        <v>8682</v>
      </c>
      <c r="C4335" s="4" t="str">
        <f aca="false">VLOOKUP($B4335,'Product Master'!$A$2:$O$5991,7,FALSE())</f>
        <v>Beverages</v>
      </c>
      <c r="D4335" s="4" t="str">
        <f aca="false">VLOOKUP($B4335,'Product Master'!$A$2:$O$5991,8,FALSE())</f>
        <v>Coffee &amp; Kombucha Drinks</v>
      </c>
      <c r="E4335" s="4" t="str">
        <f aca="false">VLOOKUP($B4335,'Product Master'!$A$2:$O$5991,5,FALSE())</f>
        <v>Harborline</v>
      </c>
      <c r="F4335" s="4" t="str">
        <f aca="false">VLOOKUP($B4335,'Product Master'!$A$2:$O$5991,4,FALSE())</f>
        <v>Harborline Kombucha, 16 oz</v>
      </c>
      <c r="G4335" s="4" t="str">
        <f aca="false">VLOOKUP($B4335,'Product Master'!$A$2:$O$5991,9,FALSE())</f>
        <v>16 oz</v>
      </c>
      <c r="H4335" s="5" t="s">
        <v>16</v>
      </c>
      <c r="I4335" s="6" t="n">
        <f aca="false">VLOOKUP($B4335,'Product Master'!$A$2:$O$5991,14,FALSE())</f>
        <v>5.89</v>
      </c>
      <c r="J4335" s="7" t="n">
        <f aca="false">VLOOKUP($B4335,'Product Master'!$A$2:$O$5991,13,FALSE())</f>
        <v>6</v>
      </c>
      <c r="K4335" s="7" t="str">
        <f aca="false">VLOOKUP($B4335,'Product Master'!$A$2:$O$5991,11,FALSE())</f>
        <v>Y</v>
      </c>
      <c r="L4335" s="7" t="str">
        <f aca="false">VLOOKUP($B4335,'Product Master'!$A$2:$O$5991,12,FALSE())</f>
        <v>N</v>
      </c>
      <c r="M4335" s="3" t="n">
        <v>118</v>
      </c>
      <c r="N4335" s="3" t="n">
        <v>40</v>
      </c>
    </row>
    <row r="4336" customFormat="false" ht="15" hidden="false" customHeight="true" outlineLevel="0" collapsed="false">
      <c r="A4336" s="3" t="s">
        <v>8683</v>
      </c>
      <c r="B4336" s="3" t="s">
        <v>8684</v>
      </c>
      <c r="C4336" s="4" t="str">
        <f aca="false">VLOOKUP($B4336,'Product Master'!$A$2:$O$5991,7,FALSE())</f>
        <v>Beverages</v>
      </c>
      <c r="D4336" s="4" t="str">
        <f aca="false">VLOOKUP($B4336,'Product Master'!$A$2:$O$5991,8,FALSE())</f>
        <v>Coffee &amp; Kombucha Drinks</v>
      </c>
      <c r="E4336" s="4" t="str">
        <f aca="false">VLOOKUP($B4336,'Product Master'!$A$2:$O$5991,5,FALSE())</f>
        <v>Harborline</v>
      </c>
      <c r="F4336" s="4" t="str">
        <f aca="false">VLOOKUP($B4336,'Product Master'!$A$2:$O$5991,4,FALSE())</f>
        <v>Harborline Kombucha, 4 pack</v>
      </c>
      <c r="G4336" s="4" t="str">
        <f aca="false">VLOOKUP($B4336,'Product Master'!$A$2:$O$5991,9,FALSE())</f>
        <v>4 pack</v>
      </c>
      <c r="H4336" s="5" t="s">
        <v>16</v>
      </c>
      <c r="I4336" s="6" t="n">
        <f aca="false">VLOOKUP($B4336,'Product Master'!$A$2:$O$5991,14,FALSE())</f>
        <v>3.99</v>
      </c>
      <c r="J4336" s="7" t="n">
        <f aca="false">VLOOKUP($B4336,'Product Master'!$A$2:$O$5991,13,FALSE())</f>
        <v>8</v>
      </c>
      <c r="K4336" s="7" t="str">
        <f aca="false">VLOOKUP($B4336,'Product Master'!$A$2:$O$5991,11,FALSE())</f>
        <v>Y</v>
      </c>
      <c r="L4336" s="7" t="str">
        <f aca="false">VLOOKUP($B4336,'Product Master'!$A$2:$O$5991,12,FALSE())</f>
        <v>N</v>
      </c>
      <c r="M4336" s="3" t="n">
        <v>118</v>
      </c>
      <c r="N4336" s="3" t="n">
        <v>3</v>
      </c>
    </row>
    <row r="4337" customFormat="false" ht="15" hidden="false" customHeight="true" outlineLevel="0" collapsed="false">
      <c r="A4337" s="3" t="s">
        <v>8685</v>
      </c>
      <c r="B4337" s="3" t="s">
        <v>8686</v>
      </c>
      <c r="C4337" s="4" t="str">
        <f aca="false">VLOOKUP($B4337,'Product Master'!$A$2:$O$5991,7,FALSE())</f>
        <v>Beverages</v>
      </c>
      <c r="D4337" s="4" t="str">
        <f aca="false">VLOOKUP($B4337,'Product Master'!$A$2:$O$5991,8,FALSE())</f>
        <v>Coffee &amp; Kombucha Drinks</v>
      </c>
      <c r="E4337" s="4" t="str">
        <f aca="false">VLOOKUP($B4337,'Product Master'!$A$2:$O$5991,5,FALSE())</f>
        <v>Orchard Press</v>
      </c>
      <c r="F4337" s="4" t="str">
        <f aca="false">VLOOKUP($B4337,'Product Master'!$A$2:$O$5991,4,FALSE())</f>
        <v>Orchard Press Kombucha, 4 pack</v>
      </c>
      <c r="G4337" s="4" t="str">
        <f aca="false">VLOOKUP($B4337,'Product Master'!$A$2:$O$5991,9,FALSE())</f>
        <v>4 pack</v>
      </c>
      <c r="H4337" s="5" t="s">
        <v>16</v>
      </c>
      <c r="I4337" s="6" t="n">
        <f aca="false">VLOOKUP($B4337,'Product Master'!$A$2:$O$5991,14,FALSE())</f>
        <v>2.89</v>
      </c>
      <c r="J4337" s="7" t="n">
        <f aca="false">VLOOKUP($B4337,'Product Master'!$A$2:$O$5991,13,FALSE())</f>
        <v>6</v>
      </c>
      <c r="K4337" s="7" t="str">
        <f aca="false">VLOOKUP($B4337,'Product Master'!$A$2:$O$5991,11,FALSE())</f>
        <v>N</v>
      </c>
      <c r="L4337" s="7" t="str">
        <f aca="false">VLOOKUP($B4337,'Product Master'!$A$2:$O$5991,12,FALSE())</f>
        <v>N</v>
      </c>
      <c r="M4337" s="3" t="n">
        <v>62</v>
      </c>
      <c r="N4337" s="3" t="n">
        <v>16</v>
      </c>
    </row>
    <row r="4338" customFormat="false" ht="15" hidden="false" customHeight="true" outlineLevel="0" collapsed="false">
      <c r="A4338" s="3" t="s">
        <v>8687</v>
      </c>
      <c r="B4338" s="3" t="s">
        <v>8688</v>
      </c>
      <c r="C4338" s="4" t="str">
        <f aca="false">VLOOKUP($B4338,'Product Master'!$A$2:$O$5991,7,FALSE())</f>
        <v>Beverages</v>
      </c>
      <c r="D4338" s="4" t="str">
        <f aca="false">VLOOKUP($B4338,'Product Master'!$A$2:$O$5991,8,FALSE())</f>
        <v>Coffee &amp; Kombucha Drinks</v>
      </c>
      <c r="E4338" s="4" t="str">
        <f aca="false">VLOOKUP($B4338,'Product Master'!$A$2:$O$5991,5,FALSE())</f>
        <v>Orchard Press</v>
      </c>
      <c r="F4338" s="4" t="str">
        <f aca="false">VLOOKUP($B4338,'Product Master'!$A$2:$O$5991,4,FALSE())</f>
        <v>Orchard Press Kombucha, 16 oz</v>
      </c>
      <c r="G4338" s="4" t="str">
        <f aca="false">VLOOKUP($B4338,'Product Master'!$A$2:$O$5991,9,FALSE())</f>
        <v>16 oz</v>
      </c>
      <c r="H4338" s="5" t="s">
        <v>16</v>
      </c>
      <c r="I4338" s="6" t="n">
        <f aca="false">VLOOKUP($B4338,'Product Master'!$A$2:$O$5991,14,FALSE())</f>
        <v>4.29</v>
      </c>
      <c r="J4338" s="7" t="n">
        <f aca="false">VLOOKUP($B4338,'Product Master'!$A$2:$O$5991,13,FALSE())</f>
        <v>24</v>
      </c>
      <c r="K4338" s="7" t="str">
        <f aca="false">VLOOKUP($B4338,'Product Master'!$A$2:$O$5991,11,FALSE())</f>
        <v>N</v>
      </c>
      <c r="L4338" s="7" t="str">
        <f aca="false">VLOOKUP($B4338,'Product Master'!$A$2:$O$5991,12,FALSE())</f>
        <v>N</v>
      </c>
      <c r="M4338" s="3" t="n">
        <v>58</v>
      </c>
      <c r="N4338" s="3" t="n">
        <v>15</v>
      </c>
    </row>
    <row r="4339" customFormat="false" ht="15" hidden="false" customHeight="true" outlineLevel="0" collapsed="false">
      <c r="A4339" s="3" t="s">
        <v>8689</v>
      </c>
      <c r="B4339" s="3" t="s">
        <v>8690</v>
      </c>
      <c r="C4339" s="4" t="str">
        <f aca="false">VLOOKUP($B4339,'Product Master'!$A$2:$O$5991,7,FALSE())</f>
        <v>Beverages</v>
      </c>
      <c r="D4339" s="4" t="str">
        <f aca="false">VLOOKUP($B4339,'Product Master'!$A$2:$O$5991,8,FALSE())</f>
        <v>Coffee &amp; Kombucha Drinks</v>
      </c>
      <c r="E4339" s="4" t="str">
        <f aca="false">VLOOKUP($B4339,'Product Master'!$A$2:$O$5991,5,FALSE())</f>
        <v>Fizzwell</v>
      </c>
      <c r="F4339" s="4" t="str">
        <f aca="false">VLOOKUP($B4339,'Product Master'!$A$2:$O$5991,4,FALSE())</f>
        <v>Fizzwell Energy Tea, 11 oz</v>
      </c>
      <c r="G4339" s="4" t="str">
        <f aca="false">VLOOKUP($B4339,'Product Master'!$A$2:$O$5991,9,FALSE())</f>
        <v>11 oz</v>
      </c>
      <c r="H4339" s="5" t="s">
        <v>16</v>
      </c>
      <c r="I4339" s="6" t="n">
        <f aca="false">VLOOKUP($B4339,'Product Master'!$A$2:$O$5991,14,FALSE())</f>
        <v>3.79</v>
      </c>
      <c r="J4339" s="7" t="n">
        <f aca="false">VLOOKUP($B4339,'Product Master'!$A$2:$O$5991,13,FALSE())</f>
        <v>6</v>
      </c>
      <c r="K4339" s="7" t="str">
        <f aca="false">VLOOKUP($B4339,'Product Master'!$A$2:$O$5991,11,FALSE())</f>
        <v>N</v>
      </c>
      <c r="L4339" s="7" t="str">
        <f aca="false">VLOOKUP($B4339,'Product Master'!$A$2:$O$5991,12,FALSE())</f>
        <v>N</v>
      </c>
      <c r="M4339" s="3" t="n">
        <v>61</v>
      </c>
      <c r="N4339" s="3" t="n">
        <v>20</v>
      </c>
    </row>
    <row r="4340" customFormat="false" ht="15" hidden="false" customHeight="true" outlineLevel="0" collapsed="false">
      <c r="A4340" s="3" t="s">
        <v>8691</v>
      </c>
      <c r="B4340" s="3" t="s">
        <v>8692</v>
      </c>
      <c r="C4340" s="4" t="str">
        <f aca="false">VLOOKUP($B4340,'Product Master'!$A$2:$O$5991,7,FALSE())</f>
        <v>Beverages</v>
      </c>
      <c r="D4340" s="4" t="str">
        <f aca="false">VLOOKUP($B4340,'Product Master'!$A$2:$O$5991,8,FALSE())</f>
        <v>Coffee &amp; Kombucha Drinks</v>
      </c>
      <c r="E4340" s="4" t="str">
        <f aca="false">VLOOKUP($B4340,'Product Master'!$A$2:$O$5991,5,FALSE())</f>
        <v>Fizzwell</v>
      </c>
      <c r="F4340" s="4" t="str">
        <f aca="false">VLOOKUP($B4340,'Product Master'!$A$2:$O$5991,4,FALSE())</f>
        <v>Fizzwell Energy Tea, 4 pack</v>
      </c>
      <c r="G4340" s="4" t="str">
        <f aca="false">VLOOKUP($B4340,'Product Master'!$A$2:$O$5991,9,FALSE())</f>
        <v>4 pack</v>
      </c>
      <c r="H4340" s="5" t="s">
        <v>16</v>
      </c>
      <c r="I4340" s="6" t="n">
        <f aca="false">VLOOKUP($B4340,'Product Master'!$A$2:$O$5991,14,FALSE())</f>
        <v>4.99</v>
      </c>
      <c r="J4340" s="7" t="n">
        <f aca="false">VLOOKUP($B4340,'Product Master'!$A$2:$O$5991,13,FALSE())</f>
        <v>4</v>
      </c>
      <c r="K4340" s="7" t="str">
        <f aca="false">VLOOKUP($B4340,'Product Master'!$A$2:$O$5991,11,FALSE())</f>
        <v>N</v>
      </c>
      <c r="L4340" s="7" t="str">
        <f aca="false">VLOOKUP($B4340,'Product Master'!$A$2:$O$5991,12,FALSE())</f>
        <v>N</v>
      </c>
      <c r="M4340" s="3" t="n">
        <v>10</v>
      </c>
      <c r="N4340" s="3" t="n">
        <v>18</v>
      </c>
    </row>
    <row r="4341" customFormat="false" ht="15" hidden="false" customHeight="true" outlineLevel="0" collapsed="false">
      <c r="A4341" s="3" t="s">
        <v>8693</v>
      </c>
      <c r="B4341" s="3" t="s">
        <v>8694</v>
      </c>
      <c r="C4341" s="4" t="str">
        <f aca="false">VLOOKUP($B4341,'Product Master'!$A$2:$O$5991,7,FALSE())</f>
        <v>Beverages</v>
      </c>
      <c r="D4341" s="4" t="str">
        <f aca="false">VLOOKUP($B4341,'Product Master'!$A$2:$O$5991,8,FALSE())</f>
        <v>Coffee &amp; Kombucha Drinks</v>
      </c>
      <c r="E4341" s="4" t="str">
        <f aca="false">VLOOKUP($B4341,'Product Master'!$A$2:$O$5991,5,FALSE())</f>
        <v>Fizzwell</v>
      </c>
      <c r="F4341" s="4" t="str">
        <f aca="false">VLOOKUP($B4341,'Product Master'!$A$2:$O$5991,4,FALSE())</f>
        <v>Fizzwell Kombucha, 4 pack</v>
      </c>
      <c r="G4341" s="4" t="str">
        <f aca="false">VLOOKUP($B4341,'Product Master'!$A$2:$O$5991,9,FALSE())</f>
        <v>4 pack</v>
      </c>
      <c r="H4341" s="5" t="s">
        <v>16</v>
      </c>
      <c r="I4341" s="6" t="n">
        <f aca="false">VLOOKUP($B4341,'Product Master'!$A$2:$O$5991,14,FALSE())</f>
        <v>3.79</v>
      </c>
      <c r="J4341" s="7" t="n">
        <f aca="false">VLOOKUP($B4341,'Product Master'!$A$2:$O$5991,13,FALSE())</f>
        <v>24</v>
      </c>
      <c r="K4341" s="7" t="str">
        <f aca="false">VLOOKUP($B4341,'Product Master'!$A$2:$O$5991,11,FALSE())</f>
        <v>N</v>
      </c>
      <c r="L4341" s="7" t="str">
        <f aca="false">VLOOKUP($B4341,'Product Master'!$A$2:$O$5991,12,FALSE())</f>
        <v>N</v>
      </c>
      <c r="M4341" s="3" t="n">
        <v>56</v>
      </c>
      <c r="N4341" s="3" t="n">
        <v>9</v>
      </c>
    </row>
    <row r="4342" customFormat="false" ht="15" hidden="false" customHeight="true" outlineLevel="0" collapsed="false">
      <c r="A4342" s="3" t="s">
        <v>8695</v>
      </c>
      <c r="B4342" s="3" t="s">
        <v>8696</v>
      </c>
      <c r="C4342" s="4" t="str">
        <f aca="false">VLOOKUP($B4342,'Product Master'!$A$2:$O$5991,7,FALSE())</f>
        <v>Beverages</v>
      </c>
      <c r="D4342" s="4" t="str">
        <f aca="false">VLOOKUP($B4342,'Product Master'!$A$2:$O$5991,8,FALSE())</f>
        <v>Coffee &amp; Kombucha Drinks</v>
      </c>
      <c r="E4342" s="4" t="str">
        <f aca="false">VLOOKUP($B4342,'Product Master'!$A$2:$O$5991,5,FALSE())</f>
        <v>Clearspring Water</v>
      </c>
      <c r="F4342" s="4" t="str">
        <f aca="false">VLOOKUP($B4342,'Product Master'!$A$2:$O$5991,4,FALSE())</f>
        <v>Clearspring Water Kombucha, 4 pack</v>
      </c>
      <c r="G4342" s="4" t="str">
        <f aca="false">VLOOKUP($B4342,'Product Master'!$A$2:$O$5991,9,FALSE())</f>
        <v>4 pack</v>
      </c>
      <c r="H4342" s="5" t="s">
        <v>16</v>
      </c>
      <c r="I4342" s="6" t="n">
        <f aca="false">VLOOKUP($B4342,'Product Master'!$A$2:$O$5991,14,FALSE())</f>
        <v>3.49</v>
      </c>
      <c r="J4342" s="7" t="n">
        <f aca="false">VLOOKUP($B4342,'Product Master'!$A$2:$O$5991,13,FALSE())</f>
        <v>4</v>
      </c>
      <c r="K4342" s="7" t="str">
        <f aca="false">VLOOKUP($B4342,'Product Master'!$A$2:$O$5991,11,FALSE())</f>
        <v>N</v>
      </c>
      <c r="L4342" s="7" t="str">
        <f aca="false">VLOOKUP($B4342,'Product Master'!$A$2:$O$5991,12,FALSE())</f>
        <v>N</v>
      </c>
      <c r="M4342" s="3" t="n">
        <v>129</v>
      </c>
      <c r="N4342" s="3" t="n">
        <v>16</v>
      </c>
    </row>
    <row r="4343" customFormat="false" ht="15" hidden="false" customHeight="true" outlineLevel="0" collapsed="false">
      <c r="A4343" s="3" t="s">
        <v>8697</v>
      </c>
      <c r="B4343" s="3" t="s">
        <v>8698</v>
      </c>
      <c r="C4343" s="4" t="str">
        <f aca="false">VLOOKUP($B4343,'Product Master'!$A$2:$O$5991,7,FALSE())</f>
        <v>Beverages</v>
      </c>
      <c r="D4343" s="4" t="str">
        <f aca="false">VLOOKUP($B4343,'Product Master'!$A$2:$O$5991,8,FALSE())</f>
        <v>Coffee &amp; Kombucha Drinks</v>
      </c>
      <c r="E4343" s="4" t="str">
        <f aca="false">VLOOKUP($B4343,'Product Master'!$A$2:$O$5991,5,FALSE())</f>
        <v>Fizzwell</v>
      </c>
      <c r="F4343" s="4" t="str">
        <f aca="false">VLOOKUP($B4343,'Product Master'!$A$2:$O$5991,4,FALSE())</f>
        <v>Fizzwell Kombucha, 11 oz</v>
      </c>
      <c r="G4343" s="4" t="str">
        <f aca="false">VLOOKUP($B4343,'Product Master'!$A$2:$O$5991,9,FALSE())</f>
        <v>11 oz</v>
      </c>
      <c r="H4343" s="5" t="s">
        <v>16</v>
      </c>
      <c r="I4343" s="6" t="n">
        <f aca="false">VLOOKUP($B4343,'Product Master'!$A$2:$O$5991,14,FALSE())</f>
        <v>3.29</v>
      </c>
      <c r="J4343" s="7" t="n">
        <f aca="false">VLOOKUP($B4343,'Product Master'!$A$2:$O$5991,13,FALSE())</f>
        <v>12</v>
      </c>
      <c r="K4343" s="7" t="str">
        <f aca="false">VLOOKUP($B4343,'Product Master'!$A$2:$O$5991,11,FALSE())</f>
        <v>N</v>
      </c>
      <c r="L4343" s="7" t="str">
        <f aca="false">VLOOKUP($B4343,'Product Master'!$A$2:$O$5991,12,FALSE())</f>
        <v>N</v>
      </c>
      <c r="M4343" s="3" t="n">
        <v>46</v>
      </c>
      <c r="N4343" s="3" t="n">
        <v>34</v>
      </c>
    </row>
    <row r="4344" customFormat="false" ht="15" hidden="false" customHeight="true" outlineLevel="0" collapsed="false">
      <c r="A4344" s="3" t="s">
        <v>8699</v>
      </c>
      <c r="B4344" s="3" t="s">
        <v>8700</v>
      </c>
      <c r="C4344" s="4" t="str">
        <f aca="false">VLOOKUP($B4344,'Product Master'!$A$2:$O$5991,7,FALSE())</f>
        <v>Beverages</v>
      </c>
      <c r="D4344" s="4" t="str">
        <f aca="false">VLOOKUP($B4344,'Product Master'!$A$2:$O$5991,8,FALSE())</f>
        <v>Coffee &amp; Kombucha Drinks</v>
      </c>
      <c r="E4344" s="4" t="str">
        <f aca="false">VLOOKUP($B4344,'Product Master'!$A$2:$O$5991,5,FALSE())</f>
        <v>Harborline</v>
      </c>
      <c r="F4344" s="4" t="str">
        <f aca="false">VLOOKUP($B4344,'Product Master'!$A$2:$O$5991,4,FALSE())</f>
        <v>Harborline Iced Coffee, 16 oz</v>
      </c>
      <c r="G4344" s="4" t="str">
        <f aca="false">VLOOKUP($B4344,'Product Master'!$A$2:$O$5991,9,FALSE())</f>
        <v>16 oz</v>
      </c>
      <c r="H4344" s="5" t="s">
        <v>16</v>
      </c>
      <c r="I4344" s="6" t="n">
        <f aca="false">VLOOKUP($B4344,'Product Master'!$A$2:$O$5991,14,FALSE())</f>
        <v>5.39</v>
      </c>
      <c r="J4344" s="7" t="n">
        <f aca="false">VLOOKUP($B4344,'Product Master'!$A$2:$O$5991,13,FALSE())</f>
        <v>1</v>
      </c>
      <c r="K4344" s="7" t="str">
        <f aca="false">VLOOKUP($B4344,'Product Master'!$A$2:$O$5991,11,FALSE())</f>
        <v>Y</v>
      </c>
      <c r="L4344" s="7" t="str">
        <f aca="false">VLOOKUP($B4344,'Product Master'!$A$2:$O$5991,12,FALSE())</f>
        <v>N</v>
      </c>
      <c r="M4344" s="3" t="n">
        <v>69</v>
      </c>
      <c r="N4344" s="3" t="n">
        <v>33</v>
      </c>
    </row>
    <row r="4345" customFormat="false" ht="15" hidden="false" customHeight="true" outlineLevel="0" collapsed="false">
      <c r="A4345" s="3" t="s">
        <v>8701</v>
      </c>
      <c r="B4345" s="3" t="s">
        <v>8702</v>
      </c>
      <c r="C4345" s="4" t="str">
        <f aca="false">VLOOKUP($B4345,'Product Master'!$A$2:$O$5991,7,FALSE())</f>
        <v>Beverages</v>
      </c>
      <c r="D4345" s="4" t="str">
        <f aca="false">VLOOKUP($B4345,'Product Master'!$A$2:$O$5991,8,FALSE())</f>
        <v>Coffee &amp; Kombucha Drinks</v>
      </c>
      <c r="E4345" s="4" t="str">
        <f aca="false">VLOOKUP($B4345,'Product Master'!$A$2:$O$5991,5,FALSE())</f>
        <v>Harborline</v>
      </c>
      <c r="F4345" s="4" t="str">
        <f aca="false">VLOOKUP($B4345,'Product Master'!$A$2:$O$5991,4,FALSE())</f>
        <v>Harborline Iced Coffee, 4 pack</v>
      </c>
      <c r="G4345" s="4" t="str">
        <f aca="false">VLOOKUP($B4345,'Product Master'!$A$2:$O$5991,9,FALSE())</f>
        <v>4 pack</v>
      </c>
      <c r="H4345" s="5" t="s">
        <v>16</v>
      </c>
      <c r="I4345" s="6" t="n">
        <f aca="false">VLOOKUP($B4345,'Product Master'!$A$2:$O$5991,14,FALSE())</f>
        <v>5.29</v>
      </c>
      <c r="J4345" s="7" t="n">
        <f aca="false">VLOOKUP($B4345,'Product Master'!$A$2:$O$5991,13,FALSE())</f>
        <v>2</v>
      </c>
      <c r="K4345" s="7" t="str">
        <f aca="false">VLOOKUP($B4345,'Product Master'!$A$2:$O$5991,11,FALSE())</f>
        <v>Y</v>
      </c>
      <c r="L4345" s="7" t="str">
        <f aca="false">VLOOKUP($B4345,'Product Master'!$A$2:$O$5991,12,FALSE())</f>
        <v>N</v>
      </c>
      <c r="M4345" s="3" t="n">
        <v>46</v>
      </c>
      <c r="N4345" s="3" t="n">
        <v>6</v>
      </c>
    </row>
    <row r="4346" customFormat="false" ht="15" hidden="false" customHeight="true" outlineLevel="0" collapsed="false">
      <c r="A4346" s="3" t="s">
        <v>8703</v>
      </c>
      <c r="B4346" s="3" t="s">
        <v>8704</v>
      </c>
      <c r="C4346" s="4" t="str">
        <f aca="false">VLOOKUP($B4346,'Product Master'!$A$2:$O$5991,7,FALSE())</f>
        <v>Beverages</v>
      </c>
      <c r="D4346" s="4" t="str">
        <f aca="false">VLOOKUP($B4346,'Product Master'!$A$2:$O$5991,8,FALSE())</f>
        <v>Coffee &amp; Kombucha Drinks</v>
      </c>
      <c r="E4346" s="4" t="str">
        <f aca="false">VLOOKUP($B4346,'Product Master'!$A$2:$O$5991,5,FALSE())</f>
        <v>Clearspring Water</v>
      </c>
      <c r="F4346" s="4" t="str">
        <f aca="false">VLOOKUP($B4346,'Product Master'!$A$2:$O$5991,4,FALSE())</f>
        <v>Clearspring Water Iced Coffee, 16 oz</v>
      </c>
      <c r="G4346" s="4" t="str">
        <f aca="false">VLOOKUP($B4346,'Product Master'!$A$2:$O$5991,9,FALSE())</f>
        <v>16 oz</v>
      </c>
      <c r="H4346" s="5" t="s">
        <v>16</v>
      </c>
      <c r="I4346" s="6" t="n">
        <f aca="false">VLOOKUP($B4346,'Product Master'!$A$2:$O$5991,14,FALSE())</f>
        <v>4.39</v>
      </c>
      <c r="J4346" s="7" t="n">
        <f aca="false">VLOOKUP($B4346,'Product Master'!$A$2:$O$5991,13,FALSE())</f>
        <v>4</v>
      </c>
      <c r="K4346" s="7" t="str">
        <f aca="false">VLOOKUP($B4346,'Product Master'!$A$2:$O$5991,11,FALSE())</f>
        <v>N</v>
      </c>
      <c r="L4346" s="7" t="str">
        <f aca="false">VLOOKUP($B4346,'Product Master'!$A$2:$O$5991,12,FALSE())</f>
        <v>N</v>
      </c>
      <c r="M4346" s="3" t="n">
        <v>133</v>
      </c>
      <c r="N4346" s="3" t="n">
        <v>10</v>
      </c>
    </row>
    <row r="4347" customFormat="false" ht="15" hidden="false" customHeight="true" outlineLevel="0" collapsed="false">
      <c r="A4347" s="3" t="s">
        <v>8705</v>
      </c>
      <c r="B4347" s="3" t="s">
        <v>8706</v>
      </c>
      <c r="C4347" s="4" t="str">
        <f aca="false">VLOOKUP($B4347,'Product Master'!$A$2:$O$5991,7,FALSE())</f>
        <v>Beverages</v>
      </c>
      <c r="D4347" s="4" t="str">
        <f aca="false">VLOOKUP($B4347,'Product Master'!$A$2:$O$5991,8,FALSE())</f>
        <v>Coffee &amp; Kombucha Drinks</v>
      </c>
      <c r="E4347" s="4" t="str">
        <f aca="false">VLOOKUP($B4347,'Product Master'!$A$2:$O$5991,5,FALSE())</f>
        <v>Clearspring Water</v>
      </c>
      <c r="F4347" s="4" t="str">
        <f aca="false">VLOOKUP($B4347,'Product Master'!$A$2:$O$5991,4,FALSE())</f>
        <v>Clearspring Water Iced Coffee, 11 oz</v>
      </c>
      <c r="G4347" s="4" t="str">
        <f aca="false">VLOOKUP($B4347,'Product Master'!$A$2:$O$5991,9,FALSE())</f>
        <v>11 oz</v>
      </c>
      <c r="H4347" s="5" t="s">
        <v>16</v>
      </c>
      <c r="I4347" s="6" t="n">
        <f aca="false">VLOOKUP($B4347,'Product Master'!$A$2:$O$5991,14,FALSE())</f>
        <v>4.99</v>
      </c>
      <c r="J4347" s="7" t="n">
        <f aca="false">VLOOKUP($B4347,'Product Master'!$A$2:$O$5991,13,FALSE())</f>
        <v>6</v>
      </c>
      <c r="K4347" s="7" t="str">
        <f aca="false">VLOOKUP($B4347,'Product Master'!$A$2:$O$5991,11,FALSE())</f>
        <v>N</v>
      </c>
      <c r="L4347" s="7" t="str">
        <f aca="false">VLOOKUP($B4347,'Product Master'!$A$2:$O$5991,12,FALSE())</f>
        <v>N</v>
      </c>
      <c r="M4347" s="3" t="n">
        <v>5</v>
      </c>
      <c r="N4347" s="3" t="n">
        <v>35</v>
      </c>
    </row>
    <row r="4348" customFormat="false" ht="15" hidden="false" customHeight="true" outlineLevel="0" collapsed="false">
      <c r="A4348" s="3" t="s">
        <v>8707</v>
      </c>
      <c r="B4348" s="3" t="s">
        <v>8708</v>
      </c>
      <c r="C4348" s="4" t="str">
        <f aca="false">VLOOKUP($B4348,'Product Master'!$A$2:$O$5991,7,FALSE())</f>
        <v>Beverages</v>
      </c>
      <c r="D4348" s="4" t="str">
        <f aca="false">VLOOKUP($B4348,'Product Master'!$A$2:$O$5991,8,FALSE())</f>
        <v>Coffee &amp; Kombucha Drinks</v>
      </c>
      <c r="E4348" s="4" t="str">
        <f aca="false">VLOOKUP($B4348,'Product Master'!$A$2:$O$5991,5,FALSE())</f>
        <v>Fizzwell</v>
      </c>
      <c r="F4348" s="4" t="str">
        <f aca="false">VLOOKUP($B4348,'Product Master'!$A$2:$O$5991,4,FALSE())</f>
        <v>Fizzwell Kombucha, 16 oz</v>
      </c>
      <c r="G4348" s="4" t="str">
        <f aca="false">VLOOKUP($B4348,'Product Master'!$A$2:$O$5991,9,FALSE())</f>
        <v>16 oz</v>
      </c>
      <c r="H4348" s="5" t="s">
        <v>16</v>
      </c>
      <c r="I4348" s="6" t="n">
        <f aca="false">VLOOKUP($B4348,'Product Master'!$A$2:$O$5991,14,FALSE())</f>
        <v>3.99</v>
      </c>
      <c r="J4348" s="7" t="n">
        <f aca="false">VLOOKUP($B4348,'Product Master'!$A$2:$O$5991,13,FALSE())</f>
        <v>1</v>
      </c>
      <c r="K4348" s="7" t="str">
        <f aca="false">VLOOKUP($B4348,'Product Master'!$A$2:$O$5991,11,FALSE())</f>
        <v>N</v>
      </c>
      <c r="L4348" s="7" t="str">
        <f aca="false">VLOOKUP($B4348,'Product Master'!$A$2:$O$5991,12,FALSE())</f>
        <v>N</v>
      </c>
      <c r="M4348" s="3" t="n">
        <v>7</v>
      </c>
      <c r="N4348" s="3" t="n">
        <v>18</v>
      </c>
    </row>
    <row r="4349" customFormat="false" ht="15" hidden="false" customHeight="true" outlineLevel="0" collapsed="false">
      <c r="A4349" s="3" t="s">
        <v>8709</v>
      </c>
      <c r="B4349" s="3" t="s">
        <v>8710</v>
      </c>
      <c r="C4349" s="4" t="str">
        <f aca="false">VLOOKUP($B4349,'Product Master'!$A$2:$O$5991,7,FALSE())</f>
        <v>Beverages</v>
      </c>
      <c r="D4349" s="4" t="str">
        <f aca="false">VLOOKUP($B4349,'Product Master'!$A$2:$O$5991,8,FALSE())</f>
        <v>Coffee &amp; Kombucha Drinks</v>
      </c>
      <c r="E4349" s="4" t="str">
        <f aca="false">VLOOKUP($B4349,'Product Master'!$A$2:$O$5991,5,FALSE())</f>
        <v>Orchard Press</v>
      </c>
      <c r="F4349" s="4" t="str">
        <f aca="false">VLOOKUP($B4349,'Product Master'!$A$2:$O$5991,4,FALSE())</f>
        <v>Orchard Press Energy Tea, 11 oz</v>
      </c>
      <c r="G4349" s="4" t="str">
        <f aca="false">VLOOKUP($B4349,'Product Master'!$A$2:$O$5991,9,FALSE())</f>
        <v>11 oz</v>
      </c>
      <c r="H4349" s="5" t="s">
        <v>16</v>
      </c>
      <c r="I4349" s="6" t="n">
        <f aca="false">VLOOKUP($B4349,'Product Master'!$A$2:$O$5991,14,FALSE())</f>
        <v>5.99</v>
      </c>
      <c r="J4349" s="7" t="n">
        <f aca="false">VLOOKUP($B4349,'Product Master'!$A$2:$O$5991,13,FALSE())</f>
        <v>8</v>
      </c>
      <c r="K4349" s="7" t="str">
        <f aca="false">VLOOKUP($B4349,'Product Master'!$A$2:$O$5991,11,FALSE())</f>
        <v>N</v>
      </c>
      <c r="L4349" s="7" t="str">
        <f aca="false">VLOOKUP($B4349,'Product Master'!$A$2:$O$5991,12,FALSE())</f>
        <v>N</v>
      </c>
      <c r="M4349" s="3" t="n">
        <v>136</v>
      </c>
      <c r="N4349" s="3" t="n">
        <v>20</v>
      </c>
    </row>
    <row r="4350" customFormat="false" ht="15" hidden="false" customHeight="true" outlineLevel="0" collapsed="false">
      <c r="A4350" s="3" t="s">
        <v>8711</v>
      </c>
      <c r="B4350" s="3" t="s">
        <v>8712</v>
      </c>
      <c r="C4350" s="4" t="str">
        <f aca="false">VLOOKUP($B4350,'Product Master'!$A$2:$O$5991,7,FALSE())</f>
        <v>Beverages</v>
      </c>
      <c r="D4350" s="4" t="str">
        <f aca="false">VLOOKUP($B4350,'Product Master'!$A$2:$O$5991,8,FALSE())</f>
        <v>Coffee &amp; Kombucha Drinks</v>
      </c>
      <c r="E4350" s="4" t="str">
        <f aca="false">VLOOKUP($B4350,'Product Master'!$A$2:$O$5991,5,FALSE())</f>
        <v>Clearspring Water</v>
      </c>
      <c r="F4350" s="4" t="str">
        <f aca="false">VLOOKUP($B4350,'Product Master'!$A$2:$O$5991,4,FALSE())</f>
        <v>Clearspring Water Energy Tea, 11 oz</v>
      </c>
      <c r="G4350" s="4" t="str">
        <f aca="false">VLOOKUP($B4350,'Product Master'!$A$2:$O$5991,9,FALSE())</f>
        <v>11 oz</v>
      </c>
      <c r="H4350" s="5" t="s">
        <v>16</v>
      </c>
      <c r="I4350" s="6" t="n">
        <f aca="false">VLOOKUP($B4350,'Product Master'!$A$2:$O$5991,14,FALSE())</f>
        <v>3.89</v>
      </c>
      <c r="J4350" s="7" t="n">
        <f aca="false">VLOOKUP($B4350,'Product Master'!$A$2:$O$5991,13,FALSE())</f>
        <v>8</v>
      </c>
      <c r="K4350" s="7" t="str">
        <f aca="false">VLOOKUP($B4350,'Product Master'!$A$2:$O$5991,11,FALSE())</f>
        <v>N</v>
      </c>
      <c r="L4350" s="7" t="str">
        <f aca="false">VLOOKUP($B4350,'Product Master'!$A$2:$O$5991,12,FALSE())</f>
        <v>N</v>
      </c>
      <c r="M4350" s="3" t="n">
        <v>28</v>
      </c>
      <c r="N4350" s="3" t="n">
        <v>24</v>
      </c>
    </row>
    <row r="4351" customFormat="false" ht="15" hidden="false" customHeight="true" outlineLevel="0" collapsed="false">
      <c r="A4351" s="3" t="s">
        <v>8713</v>
      </c>
      <c r="B4351" s="3" t="s">
        <v>8714</v>
      </c>
      <c r="C4351" s="4" t="str">
        <f aca="false">VLOOKUP($B4351,'Product Master'!$A$2:$O$5991,7,FALSE())</f>
        <v>Beverages</v>
      </c>
      <c r="D4351" s="4" t="str">
        <f aca="false">VLOOKUP($B4351,'Product Master'!$A$2:$O$5991,8,FALSE())</f>
        <v>Coffee &amp; Kombucha Drinks</v>
      </c>
      <c r="E4351" s="4" t="str">
        <f aca="false">VLOOKUP($B4351,'Product Master'!$A$2:$O$5991,5,FALSE())</f>
        <v>Fizzwell</v>
      </c>
      <c r="F4351" s="4" t="str">
        <f aca="false">VLOOKUP($B4351,'Product Master'!$A$2:$O$5991,4,FALSE())</f>
        <v>Fizzwell Iced Coffee, 11 oz</v>
      </c>
      <c r="G4351" s="4" t="str">
        <f aca="false">VLOOKUP($B4351,'Product Master'!$A$2:$O$5991,9,FALSE())</f>
        <v>11 oz</v>
      </c>
      <c r="H4351" s="5" t="s">
        <v>16</v>
      </c>
      <c r="I4351" s="6" t="n">
        <f aca="false">VLOOKUP($B4351,'Product Master'!$A$2:$O$5991,14,FALSE())</f>
        <v>4.29</v>
      </c>
      <c r="J4351" s="7" t="n">
        <f aca="false">VLOOKUP($B4351,'Product Master'!$A$2:$O$5991,13,FALSE())</f>
        <v>1</v>
      </c>
      <c r="K4351" s="7" t="str">
        <f aca="false">VLOOKUP($B4351,'Product Master'!$A$2:$O$5991,11,FALSE())</f>
        <v>N</v>
      </c>
      <c r="L4351" s="7" t="str">
        <f aca="false">VLOOKUP($B4351,'Product Master'!$A$2:$O$5991,12,FALSE())</f>
        <v>N</v>
      </c>
      <c r="M4351" s="3" t="n">
        <v>101</v>
      </c>
      <c r="N4351" s="3" t="n">
        <v>8</v>
      </c>
    </row>
    <row r="4352" customFormat="false" ht="15" hidden="false" customHeight="true" outlineLevel="0" collapsed="false">
      <c r="A4352" s="3" t="s">
        <v>8715</v>
      </c>
      <c r="B4352" s="3" t="s">
        <v>8716</v>
      </c>
      <c r="C4352" s="4" t="str">
        <f aca="false">VLOOKUP($B4352,'Product Master'!$A$2:$O$5991,7,FALSE())</f>
        <v>Beverages</v>
      </c>
      <c r="D4352" s="4" t="str">
        <f aca="false">VLOOKUP($B4352,'Product Master'!$A$2:$O$5991,8,FALSE())</f>
        <v>Coffee &amp; Kombucha Drinks</v>
      </c>
      <c r="E4352" s="4" t="str">
        <f aca="false">VLOOKUP($B4352,'Product Master'!$A$2:$O$5991,5,FALSE())</f>
        <v>Clearspring Water</v>
      </c>
      <c r="F4352" s="4" t="str">
        <f aca="false">VLOOKUP($B4352,'Product Master'!$A$2:$O$5991,4,FALSE())</f>
        <v>Clearspring Water Kombucha, 11 oz</v>
      </c>
      <c r="G4352" s="4" t="str">
        <f aca="false">VLOOKUP($B4352,'Product Master'!$A$2:$O$5991,9,FALSE())</f>
        <v>11 oz</v>
      </c>
      <c r="H4352" s="5" t="s">
        <v>16</v>
      </c>
      <c r="I4352" s="6" t="n">
        <f aca="false">VLOOKUP($B4352,'Product Master'!$A$2:$O$5991,14,FALSE())</f>
        <v>5.49</v>
      </c>
      <c r="J4352" s="7" t="n">
        <f aca="false">VLOOKUP($B4352,'Product Master'!$A$2:$O$5991,13,FALSE())</f>
        <v>24</v>
      </c>
      <c r="K4352" s="7" t="str">
        <f aca="false">VLOOKUP($B4352,'Product Master'!$A$2:$O$5991,11,FALSE())</f>
        <v>N</v>
      </c>
      <c r="L4352" s="7" t="str">
        <f aca="false">VLOOKUP($B4352,'Product Master'!$A$2:$O$5991,12,FALSE())</f>
        <v>N</v>
      </c>
      <c r="M4352" s="3" t="n">
        <v>40</v>
      </c>
      <c r="N4352" s="3" t="n">
        <v>5</v>
      </c>
    </row>
    <row r="4353" customFormat="false" ht="15" hidden="false" customHeight="true" outlineLevel="0" collapsed="false">
      <c r="A4353" s="3" t="s">
        <v>8717</v>
      </c>
      <c r="B4353" s="3" t="s">
        <v>8718</v>
      </c>
      <c r="C4353" s="4" t="str">
        <f aca="false">VLOOKUP($B4353,'Product Master'!$A$2:$O$5991,7,FALSE())</f>
        <v>Beverages</v>
      </c>
      <c r="D4353" s="4" t="str">
        <f aca="false">VLOOKUP($B4353,'Product Master'!$A$2:$O$5991,8,FALSE())</f>
        <v>Coffee &amp; Kombucha Drinks</v>
      </c>
      <c r="E4353" s="4" t="str">
        <f aca="false">VLOOKUP($B4353,'Product Master'!$A$2:$O$5991,5,FALSE())</f>
        <v>Orchard Press</v>
      </c>
      <c r="F4353" s="4" t="str">
        <f aca="false">VLOOKUP($B4353,'Product Master'!$A$2:$O$5991,4,FALSE())</f>
        <v>Orchard Press Iced Coffee, 4 pack</v>
      </c>
      <c r="G4353" s="4" t="str">
        <f aca="false">VLOOKUP($B4353,'Product Master'!$A$2:$O$5991,9,FALSE())</f>
        <v>4 pack</v>
      </c>
      <c r="H4353" s="5" t="s">
        <v>16</v>
      </c>
      <c r="I4353" s="6" t="n">
        <f aca="false">VLOOKUP($B4353,'Product Master'!$A$2:$O$5991,14,FALSE())</f>
        <v>2.39</v>
      </c>
      <c r="J4353" s="7" t="n">
        <f aca="false">VLOOKUP($B4353,'Product Master'!$A$2:$O$5991,13,FALSE())</f>
        <v>4</v>
      </c>
      <c r="K4353" s="7" t="str">
        <f aca="false">VLOOKUP($B4353,'Product Master'!$A$2:$O$5991,11,FALSE())</f>
        <v>N</v>
      </c>
      <c r="L4353" s="7" t="str">
        <f aca="false">VLOOKUP($B4353,'Product Master'!$A$2:$O$5991,12,FALSE())</f>
        <v>N</v>
      </c>
      <c r="M4353" s="3" t="n">
        <v>149</v>
      </c>
      <c r="N4353" s="3" t="n">
        <v>36</v>
      </c>
    </row>
    <row r="4354" customFormat="false" ht="15" hidden="false" customHeight="true" outlineLevel="0" collapsed="false">
      <c r="A4354" s="3" t="s">
        <v>8719</v>
      </c>
      <c r="B4354" s="3" t="s">
        <v>8720</v>
      </c>
      <c r="C4354" s="4" t="str">
        <f aca="false">VLOOKUP($B4354,'Product Master'!$A$2:$O$5991,7,FALSE())</f>
        <v>Beverages</v>
      </c>
      <c r="D4354" s="4" t="str">
        <f aca="false">VLOOKUP($B4354,'Product Master'!$A$2:$O$5991,8,FALSE())</f>
        <v>Coffee &amp; Kombucha Drinks</v>
      </c>
      <c r="E4354" s="4" t="str">
        <f aca="false">VLOOKUP($B4354,'Product Master'!$A$2:$O$5991,5,FALSE())</f>
        <v>Fizzwell</v>
      </c>
      <c r="F4354" s="4" t="str">
        <f aca="false">VLOOKUP($B4354,'Product Master'!$A$2:$O$5991,4,FALSE())</f>
        <v>Fizzwell Energy Tea, 16 oz</v>
      </c>
      <c r="G4354" s="4" t="str">
        <f aca="false">VLOOKUP($B4354,'Product Master'!$A$2:$O$5991,9,FALSE())</f>
        <v>16 oz</v>
      </c>
      <c r="H4354" s="5" t="s">
        <v>16</v>
      </c>
      <c r="I4354" s="6" t="n">
        <f aca="false">VLOOKUP($B4354,'Product Master'!$A$2:$O$5991,14,FALSE())</f>
        <v>3.89</v>
      </c>
      <c r="J4354" s="7" t="n">
        <f aca="false">VLOOKUP($B4354,'Product Master'!$A$2:$O$5991,13,FALSE())</f>
        <v>8</v>
      </c>
      <c r="K4354" s="7" t="str">
        <f aca="false">VLOOKUP($B4354,'Product Master'!$A$2:$O$5991,11,FALSE())</f>
        <v>N</v>
      </c>
      <c r="L4354" s="7" t="str">
        <f aca="false">VLOOKUP($B4354,'Product Master'!$A$2:$O$5991,12,FALSE())</f>
        <v>N</v>
      </c>
      <c r="M4354" s="3" t="n">
        <v>58</v>
      </c>
      <c r="N4354" s="3" t="n">
        <v>17</v>
      </c>
    </row>
    <row r="4355" customFormat="false" ht="15" hidden="false" customHeight="true" outlineLevel="0" collapsed="false">
      <c r="A4355" s="3" t="s">
        <v>8721</v>
      </c>
      <c r="B4355" s="3" t="s">
        <v>8722</v>
      </c>
      <c r="C4355" s="4" t="str">
        <f aca="false">VLOOKUP($B4355,'Product Master'!$A$2:$O$5991,7,FALSE())</f>
        <v>Beverages</v>
      </c>
      <c r="D4355" s="4" t="str">
        <f aca="false">VLOOKUP($B4355,'Product Master'!$A$2:$O$5991,8,FALSE())</f>
        <v>Coffee &amp; Kombucha Drinks</v>
      </c>
      <c r="E4355" s="4" t="str">
        <f aca="false">VLOOKUP($B4355,'Product Master'!$A$2:$O$5991,5,FALSE())</f>
        <v>Harborline</v>
      </c>
      <c r="F4355" s="4" t="str">
        <f aca="false">VLOOKUP($B4355,'Product Master'!$A$2:$O$5991,4,FALSE())</f>
        <v>Harborline Energy Tea, 4 pack</v>
      </c>
      <c r="G4355" s="4" t="str">
        <f aca="false">VLOOKUP($B4355,'Product Master'!$A$2:$O$5991,9,FALSE())</f>
        <v>4 pack</v>
      </c>
      <c r="H4355" s="5" t="s">
        <v>16</v>
      </c>
      <c r="I4355" s="6" t="n">
        <f aca="false">VLOOKUP($B4355,'Product Master'!$A$2:$O$5991,14,FALSE())</f>
        <v>2.89</v>
      </c>
      <c r="J4355" s="7" t="n">
        <f aca="false">VLOOKUP($B4355,'Product Master'!$A$2:$O$5991,13,FALSE())</f>
        <v>24</v>
      </c>
      <c r="K4355" s="7" t="str">
        <f aca="false">VLOOKUP($B4355,'Product Master'!$A$2:$O$5991,11,FALSE())</f>
        <v>Y</v>
      </c>
      <c r="L4355" s="7" t="str">
        <f aca="false">VLOOKUP($B4355,'Product Master'!$A$2:$O$5991,12,FALSE())</f>
        <v>N</v>
      </c>
      <c r="M4355" s="3" t="n">
        <v>135</v>
      </c>
      <c r="N4355" s="3" t="n">
        <v>22</v>
      </c>
    </row>
    <row r="4356" customFormat="false" ht="15" hidden="false" customHeight="true" outlineLevel="0" collapsed="false">
      <c r="A4356" s="3" t="s">
        <v>8723</v>
      </c>
      <c r="B4356" s="3" t="s">
        <v>8724</v>
      </c>
      <c r="C4356" s="4" t="str">
        <f aca="false">VLOOKUP($B4356,'Product Master'!$A$2:$O$5991,7,FALSE())</f>
        <v>Beverages</v>
      </c>
      <c r="D4356" s="4" t="str">
        <f aca="false">VLOOKUP($B4356,'Product Master'!$A$2:$O$5991,8,FALSE())</f>
        <v>Coffee &amp; Kombucha Drinks</v>
      </c>
      <c r="E4356" s="4" t="str">
        <f aca="false">VLOOKUP($B4356,'Product Master'!$A$2:$O$5991,5,FALSE())</f>
        <v>Orchard Press</v>
      </c>
      <c r="F4356" s="4" t="str">
        <f aca="false">VLOOKUP($B4356,'Product Master'!$A$2:$O$5991,4,FALSE())</f>
        <v>Orchard Press Iced Coffee, 11 oz</v>
      </c>
      <c r="G4356" s="4" t="str">
        <f aca="false">VLOOKUP($B4356,'Product Master'!$A$2:$O$5991,9,FALSE())</f>
        <v>11 oz</v>
      </c>
      <c r="H4356" s="5" t="s">
        <v>16</v>
      </c>
      <c r="I4356" s="6" t="n">
        <f aca="false">VLOOKUP($B4356,'Product Master'!$A$2:$O$5991,14,FALSE())</f>
        <v>5.49</v>
      </c>
      <c r="J4356" s="7" t="n">
        <f aca="false">VLOOKUP($B4356,'Product Master'!$A$2:$O$5991,13,FALSE())</f>
        <v>12</v>
      </c>
      <c r="K4356" s="7" t="str">
        <f aca="false">VLOOKUP($B4356,'Product Master'!$A$2:$O$5991,11,FALSE())</f>
        <v>N</v>
      </c>
      <c r="L4356" s="7" t="str">
        <f aca="false">VLOOKUP($B4356,'Product Master'!$A$2:$O$5991,12,FALSE())</f>
        <v>N</v>
      </c>
      <c r="M4356" s="3" t="n">
        <v>100</v>
      </c>
      <c r="N4356" s="3" t="n">
        <v>38</v>
      </c>
    </row>
    <row r="4357" customFormat="false" ht="15" hidden="false" customHeight="true" outlineLevel="0" collapsed="false">
      <c r="A4357" s="3" t="s">
        <v>8725</v>
      </c>
      <c r="B4357" s="3" t="s">
        <v>8726</v>
      </c>
      <c r="C4357" s="4" t="str">
        <f aca="false">VLOOKUP($B4357,'Product Master'!$A$2:$O$5991,7,FALSE())</f>
        <v>Beverages</v>
      </c>
      <c r="D4357" s="4" t="str">
        <f aca="false">VLOOKUP($B4357,'Product Master'!$A$2:$O$5991,8,FALSE())</f>
        <v>Coffee &amp; Kombucha Drinks</v>
      </c>
      <c r="E4357" s="4" t="str">
        <f aca="false">VLOOKUP($B4357,'Product Master'!$A$2:$O$5991,5,FALSE())</f>
        <v>Clearspring Water</v>
      </c>
      <c r="F4357" s="4" t="str">
        <f aca="false">VLOOKUP($B4357,'Product Master'!$A$2:$O$5991,4,FALSE())</f>
        <v>Clearspring Water Kombucha, 11 oz</v>
      </c>
      <c r="G4357" s="4" t="str">
        <f aca="false">VLOOKUP($B4357,'Product Master'!$A$2:$O$5991,9,FALSE())</f>
        <v>11 oz</v>
      </c>
      <c r="H4357" s="5" t="s">
        <v>16</v>
      </c>
      <c r="I4357" s="6" t="n">
        <f aca="false">VLOOKUP($B4357,'Product Master'!$A$2:$O$5991,14,FALSE())</f>
        <v>3.49</v>
      </c>
      <c r="J4357" s="7" t="n">
        <f aca="false">VLOOKUP($B4357,'Product Master'!$A$2:$O$5991,13,FALSE())</f>
        <v>12</v>
      </c>
      <c r="K4357" s="7" t="str">
        <f aca="false">VLOOKUP($B4357,'Product Master'!$A$2:$O$5991,11,FALSE())</f>
        <v>N</v>
      </c>
      <c r="L4357" s="7" t="str">
        <f aca="false">VLOOKUP($B4357,'Product Master'!$A$2:$O$5991,12,FALSE())</f>
        <v>N</v>
      </c>
      <c r="M4357" s="3" t="n">
        <v>123</v>
      </c>
      <c r="N4357" s="3" t="n">
        <v>20</v>
      </c>
    </row>
    <row r="4358" customFormat="false" ht="15" hidden="false" customHeight="true" outlineLevel="0" collapsed="false">
      <c r="A4358" s="3" t="s">
        <v>8727</v>
      </c>
      <c r="B4358" s="3" t="s">
        <v>8728</v>
      </c>
      <c r="C4358" s="4" t="str">
        <f aca="false">VLOOKUP($B4358,'Product Master'!$A$2:$O$5991,7,FALSE())</f>
        <v>Beverages</v>
      </c>
      <c r="D4358" s="4" t="str">
        <f aca="false">VLOOKUP($B4358,'Product Master'!$A$2:$O$5991,8,FALSE())</f>
        <v>Coffee &amp; Kombucha Drinks</v>
      </c>
      <c r="E4358" s="4" t="str">
        <f aca="false">VLOOKUP($B4358,'Product Master'!$A$2:$O$5991,5,FALSE())</f>
        <v>Fizzwell</v>
      </c>
      <c r="F4358" s="4" t="str">
        <f aca="false">VLOOKUP($B4358,'Product Master'!$A$2:$O$5991,4,FALSE())</f>
        <v>Fizzwell Kombucha, 11 oz</v>
      </c>
      <c r="G4358" s="4" t="str">
        <f aca="false">VLOOKUP($B4358,'Product Master'!$A$2:$O$5991,9,FALSE())</f>
        <v>11 oz</v>
      </c>
      <c r="H4358" s="5" t="s">
        <v>16</v>
      </c>
      <c r="I4358" s="6" t="n">
        <f aca="false">VLOOKUP($B4358,'Product Master'!$A$2:$O$5991,14,FALSE())</f>
        <v>5.39</v>
      </c>
      <c r="J4358" s="7" t="n">
        <f aca="false">VLOOKUP($B4358,'Product Master'!$A$2:$O$5991,13,FALSE())</f>
        <v>2</v>
      </c>
      <c r="K4358" s="7" t="str">
        <f aca="false">VLOOKUP($B4358,'Product Master'!$A$2:$O$5991,11,FALSE())</f>
        <v>N</v>
      </c>
      <c r="L4358" s="7" t="str">
        <f aca="false">VLOOKUP($B4358,'Product Master'!$A$2:$O$5991,12,FALSE())</f>
        <v>N</v>
      </c>
      <c r="M4358" s="3" t="n">
        <v>67</v>
      </c>
      <c r="N4358" s="3" t="n">
        <v>33</v>
      </c>
    </row>
    <row r="4359" customFormat="false" ht="15" hidden="false" customHeight="true" outlineLevel="0" collapsed="false">
      <c r="A4359" s="3" t="s">
        <v>8729</v>
      </c>
      <c r="B4359" s="3" t="s">
        <v>8730</v>
      </c>
      <c r="C4359" s="4" t="str">
        <f aca="false">VLOOKUP($B4359,'Product Master'!$A$2:$O$5991,7,FALSE())</f>
        <v>Beverages</v>
      </c>
      <c r="D4359" s="4" t="str">
        <f aca="false">VLOOKUP($B4359,'Product Master'!$A$2:$O$5991,8,FALSE())</f>
        <v>Coffee &amp; Kombucha Drinks</v>
      </c>
      <c r="E4359" s="4" t="str">
        <f aca="false">VLOOKUP($B4359,'Product Master'!$A$2:$O$5991,5,FALSE())</f>
        <v>Harborline</v>
      </c>
      <c r="F4359" s="4" t="str">
        <f aca="false">VLOOKUP($B4359,'Product Master'!$A$2:$O$5991,4,FALSE())</f>
        <v>Harborline Kombucha, 4 pack</v>
      </c>
      <c r="G4359" s="4" t="str">
        <f aca="false">VLOOKUP($B4359,'Product Master'!$A$2:$O$5991,9,FALSE())</f>
        <v>4 pack</v>
      </c>
      <c r="H4359" s="5" t="s">
        <v>16</v>
      </c>
      <c r="I4359" s="6" t="n">
        <f aca="false">VLOOKUP($B4359,'Product Master'!$A$2:$O$5991,14,FALSE())</f>
        <v>4.89</v>
      </c>
      <c r="J4359" s="7" t="n">
        <f aca="false">VLOOKUP($B4359,'Product Master'!$A$2:$O$5991,13,FALSE())</f>
        <v>4</v>
      </c>
      <c r="K4359" s="7" t="str">
        <f aca="false">VLOOKUP($B4359,'Product Master'!$A$2:$O$5991,11,FALSE())</f>
        <v>Y</v>
      </c>
      <c r="L4359" s="7" t="str">
        <f aca="false">VLOOKUP($B4359,'Product Master'!$A$2:$O$5991,12,FALSE())</f>
        <v>N</v>
      </c>
      <c r="M4359" s="3" t="n">
        <v>140</v>
      </c>
      <c r="N4359" s="3" t="n">
        <v>25</v>
      </c>
    </row>
    <row r="4360" customFormat="false" ht="15" hidden="false" customHeight="true" outlineLevel="0" collapsed="false">
      <c r="A4360" s="3" t="s">
        <v>8731</v>
      </c>
      <c r="B4360" s="3" t="s">
        <v>8732</v>
      </c>
      <c r="C4360" s="4" t="str">
        <f aca="false">VLOOKUP($B4360,'Product Master'!$A$2:$O$5991,7,FALSE())</f>
        <v>Beverages</v>
      </c>
      <c r="D4360" s="4" t="str">
        <f aca="false">VLOOKUP($B4360,'Product Master'!$A$2:$O$5991,8,FALSE())</f>
        <v>Coffee &amp; Kombucha Drinks</v>
      </c>
      <c r="E4360" s="4" t="str">
        <f aca="false">VLOOKUP($B4360,'Product Master'!$A$2:$O$5991,5,FALSE())</f>
        <v>Harborline</v>
      </c>
      <c r="F4360" s="4" t="str">
        <f aca="false">VLOOKUP($B4360,'Product Master'!$A$2:$O$5991,4,FALSE())</f>
        <v>Harborline Energy Tea, 11 oz</v>
      </c>
      <c r="G4360" s="4" t="str">
        <f aca="false">VLOOKUP($B4360,'Product Master'!$A$2:$O$5991,9,FALSE())</f>
        <v>11 oz</v>
      </c>
      <c r="H4360" s="5" t="s">
        <v>16</v>
      </c>
      <c r="I4360" s="6" t="n">
        <f aca="false">VLOOKUP($B4360,'Product Master'!$A$2:$O$5991,14,FALSE())</f>
        <v>4.29</v>
      </c>
      <c r="J4360" s="7" t="n">
        <f aca="false">VLOOKUP($B4360,'Product Master'!$A$2:$O$5991,13,FALSE())</f>
        <v>8</v>
      </c>
      <c r="K4360" s="7" t="str">
        <f aca="false">VLOOKUP($B4360,'Product Master'!$A$2:$O$5991,11,FALSE())</f>
        <v>Y</v>
      </c>
      <c r="L4360" s="7" t="str">
        <f aca="false">VLOOKUP($B4360,'Product Master'!$A$2:$O$5991,12,FALSE())</f>
        <v>N</v>
      </c>
      <c r="M4360" s="3" t="n">
        <v>28</v>
      </c>
      <c r="N4360" s="3" t="n">
        <v>29</v>
      </c>
    </row>
    <row r="4361" customFormat="false" ht="15" hidden="false" customHeight="true" outlineLevel="0" collapsed="false">
      <c r="A4361" s="3" t="s">
        <v>8733</v>
      </c>
      <c r="B4361" s="3" t="s">
        <v>8734</v>
      </c>
      <c r="C4361" s="4" t="str">
        <f aca="false">VLOOKUP($B4361,'Product Master'!$A$2:$O$5991,7,FALSE())</f>
        <v>Beverages</v>
      </c>
      <c r="D4361" s="4" t="str">
        <f aca="false">VLOOKUP($B4361,'Product Master'!$A$2:$O$5991,8,FALSE())</f>
        <v>Coffee &amp; Kombucha Drinks</v>
      </c>
      <c r="E4361" s="4" t="str">
        <f aca="false">VLOOKUP($B4361,'Product Master'!$A$2:$O$5991,5,FALSE())</f>
        <v>Orchard Press</v>
      </c>
      <c r="F4361" s="4" t="str">
        <f aca="false">VLOOKUP($B4361,'Product Master'!$A$2:$O$5991,4,FALSE())</f>
        <v>Orchard Press Iced Coffee, 16 oz</v>
      </c>
      <c r="G4361" s="4" t="str">
        <f aca="false">VLOOKUP($B4361,'Product Master'!$A$2:$O$5991,9,FALSE())</f>
        <v>16 oz</v>
      </c>
      <c r="H4361" s="5" t="s">
        <v>16</v>
      </c>
      <c r="I4361" s="6" t="n">
        <f aca="false">VLOOKUP($B4361,'Product Master'!$A$2:$O$5991,14,FALSE())</f>
        <v>2.79</v>
      </c>
      <c r="J4361" s="7" t="n">
        <f aca="false">VLOOKUP($B4361,'Product Master'!$A$2:$O$5991,13,FALSE())</f>
        <v>6</v>
      </c>
      <c r="K4361" s="7" t="str">
        <f aca="false">VLOOKUP($B4361,'Product Master'!$A$2:$O$5991,11,FALSE())</f>
        <v>N</v>
      </c>
      <c r="L4361" s="7" t="str">
        <f aca="false">VLOOKUP($B4361,'Product Master'!$A$2:$O$5991,12,FALSE())</f>
        <v>N</v>
      </c>
      <c r="M4361" s="3" t="n">
        <v>54</v>
      </c>
      <c r="N4361" s="3" t="n">
        <v>8</v>
      </c>
    </row>
    <row r="4362" customFormat="false" ht="15" hidden="false" customHeight="true" outlineLevel="0" collapsed="false">
      <c r="A4362" s="3" t="s">
        <v>8735</v>
      </c>
      <c r="B4362" s="3" t="s">
        <v>8736</v>
      </c>
      <c r="C4362" s="4" t="str">
        <f aca="false">VLOOKUP($B4362,'Product Master'!$A$2:$O$5991,7,FALSE())</f>
        <v>Beverages</v>
      </c>
      <c r="D4362" s="4" t="str">
        <f aca="false">VLOOKUP($B4362,'Product Master'!$A$2:$O$5991,8,FALSE())</f>
        <v>Coffee &amp; Kombucha Drinks</v>
      </c>
      <c r="E4362" s="4" t="str">
        <f aca="false">VLOOKUP($B4362,'Product Master'!$A$2:$O$5991,5,FALSE())</f>
        <v>Orchard Press</v>
      </c>
      <c r="F4362" s="4" t="str">
        <f aca="false">VLOOKUP($B4362,'Product Master'!$A$2:$O$5991,4,FALSE())</f>
        <v>Orchard Press Kombucha, 16 oz</v>
      </c>
      <c r="G4362" s="4" t="str">
        <f aca="false">VLOOKUP($B4362,'Product Master'!$A$2:$O$5991,9,FALSE())</f>
        <v>16 oz</v>
      </c>
      <c r="H4362" s="5" t="s">
        <v>16</v>
      </c>
      <c r="I4362" s="6" t="n">
        <f aca="false">VLOOKUP($B4362,'Product Master'!$A$2:$O$5991,14,FALSE())</f>
        <v>4.39</v>
      </c>
      <c r="J4362" s="7" t="n">
        <f aca="false">VLOOKUP($B4362,'Product Master'!$A$2:$O$5991,13,FALSE())</f>
        <v>6</v>
      </c>
      <c r="K4362" s="7" t="str">
        <f aca="false">VLOOKUP($B4362,'Product Master'!$A$2:$O$5991,11,FALSE())</f>
        <v>N</v>
      </c>
      <c r="L4362" s="7" t="str">
        <f aca="false">VLOOKUP($B4362,'Product Master'!$A$2:$O$5991,12,FALSE())</f>
        <v>N</v>
      </c>
      <c r="M4362" s="3" t="n">
        <v>59</v>
      </c>
      <c r="N4362" s="3" t="n">
        <v>17</v>
      </c>
    </row>
    <row r="4363" customFormat="false" ht="15" hidden="false" customHeight="true" outlineLevel="0" collapsed="false">
      <c r="A4363" s="3" t="s">
        <v>8737</v>
      </c>
      <c r="B4363" s="3" t="s">
        <v>8738</v>
      </c>
      <c r="C4363" s="4" t="str">
        <f aca="false">VLOOKUP($B4363,'Product Master'!$A$2:$O$5991,7,FALSE())</f>
        <v>Beverages</v>
      </c>
      <c r="D4363" s="4" t="str">
        <f aca="false">VLOOKUP($B4363,'Product Master'!$A$2:$O$5991,8,FALSE())</f>
        <v>Coffee &amp; Kombucha Drinks</v>
      </c>
      <c r="E4363" s="4" t="str">
        <f aca="false">VLOOKUP($B4363,'Product Master'!$A$2:$O$5991,5,FALSE())</f>
        <v>Harborline</v>
      </c>
      <c r="F4363" s="4" t="str">
        <f aca="false">VLOOKUP($B4363,'Product Master'!$A$2:$O$5991,4,FALSE())</f>
        <v>Harborline Kombucha, 11 oz</v>
      </c>
      <c r="G4363" s="4" t="str">
        <f aca="false">VLOOKUP($B4363,'Product Master'!$A$2:$O$5991,9,FALSE())</f>
        <v>11 oz</v>
      </c>
      <c r="H4363" s="5" t="s">
        <v>16</v>
      </c>
      <c r="I4363" s="6" t="n">
        <f aca="false">VLOOKUP($B4363,'Product Master'!$A$2:$O$5991,14,FALSE())</f>
        <v>2.79</v>
      </c>
      <c r="J4363" s="7" t="n">
        <f aca="false">VLOOKUP($B4363,'Product Master'!$A$2:$O$5991,13,FALSE())</f>
        <v>6</v>
      </c>
      <c r="K4363" s="7" t="str">
        <f aca="false">VLOOKUP($B4363,'Product Master'!$A$2:$O$5991,11,FALSE())</f>
        <v>Y</v>
      </c>
      <c r="L4363" s="7" t="str">
        <f aca="false">VLOOKUP($B4363,'Product Master'!$A$2:$O$5991,12,FALSE())</f>
        <v>N</v>
      </c>
      <c r="M4363" s="3" t="n">
        <v>23</v>
      </c>
      <c r="N4363" s="3" t="n">
        <v>16</v>
      </c>
    </row>
    <row r="4364" customFormat="false" ht="15" hidden="false" customHeight="true" outlineLevel="0" collapsed="false">
      <c r="A4364" s="3" t="s">
        <v>8739</v>
      </c>
      <c r="B4364" s="3" t="s">
        <v>8740</v>
      </c>
      <c r="C4364" s="4" t="str">
        <f aca="false">VLOOKUP($B4364,'Product Master'!$A$2:$O$5991,7,FALSE())</f>
        <v>Beverages</v>
      </c>
      <c r="D4364" s="4" t="str">
        <f aca="false">VLOOKUP($B4364,'Product Master'!$A$2:$O$5991,8,FALSE())</f>
        <v>Coffee &amp; Kombucha Drinks</v>
      </c>
      <c r="E4364" s="4" t="str">
        <f aca="false">VLOOKUP($B4364,'Product Master'!$A$2:$O$5991,5,FALSE())</f>
        <v>Clearspring Water</v>
      </c>
      <c r="F4364" s="4" t="str">
        <f aca="false">VLOOKUP($B4364,'Product Master'!$A$2:$O$5991,4,FALSE())</f>
        <v>Clearspring Water Energy Tea, 16 oz</v>
      </c>
      <c r="G4364" s="4" t="str">
        <f aca="false">VLOOKUP($B4364,'Product Master'!$A$2:$O$5991,9,FALSE())</f>
        <v>16 oz</v>
      </c>
      <c r="H4364" s="5" t="s">
        <v>16</v>
      </c>
      <c r="I4364" s="6" t="n">
        <f aca="false">VLOOKUP($B4364,'Product Master'!$A$2:$O$5991,14,FALSE())</f>
        <v>3.79</v>
      </c>
      <c r="J4364" s="7" t="n">
        <f aca="false">VLOOKUP($B4364,'Product Master'!$A$2:$O$5991,13,FALSE())</f>
        <v>2</v>
      </c>
      <c r="K4364" s="7" t="str">
        <f aca="false">VLOOKUP($B4364,'Product Master'!$A$2:$O$5991,11,FALSE())</f>
        <v>N</v>
      </c>
      <c r="L4364" s="7" t="str">
        <f aca="false">VLOOKUP($B4364,'Product Master'!$A$2:$O$5991,12,FALSE())</f>
        <v>N</v>
      </c>
      <c r="M4364" s="3" t="n">
        <v>97</v>
      </c>
      <c r="N4364" s="3" t="n">
        <v>36</v>
      </c>
    </row>
    <row r="4365" customFormat="false" ht="15" hidden="false" customHeight="true" outlineLevel="0" collapsed="false">
      <c r="A4365" s="3" t="s">
        <v>8741</v>
      </c>
      <c r="B4365" s="3" t="s">
        <v>8742</v>
      </c>
      <c r="C4365" s="4" t="str">
        <f aca="false">VLOOKUP($B4365,'Product Master'!$A$2:$O$5991,7,FALSE())</f>
        <v>Beverages</v>
      </c>
      <c r="D4365" s="4" t="str">
        <f aca="false">VLOOKUP($B4365,'Product Master'!$A$2:$O$5991,8,FALSE())</f>
        <v>Coffee &amp; Kombucha Drinks</v>
      </c>
      <c r="E4365" s="4" t="str">
        <f aca="false">VLOOKUP($B4365,'Product Master'!$A$2:$O$5991,5,FALSE())</f>
        <v>Harborline</v>
      </c>
      <c r="F4365" s="4" t="str">
        <f aca="false">VLOOKUP($B4365,'Product Master'!$A$2:$O$5991,4,FALSE())</f>
        <v>Harborline Kombucha, 16 oz</v>
      </c>
      <c r="G4365" s="4" t="str">
        <f aca="false">VLOOKUP($B4365,'Product Master'!$A$2:$O$5991,9,FALSE())</f>
        <v>16 oz</v>
      </c>
      <c r="H4365" s="5" t="s">
        <v>16</v>
      </c>
      <c r="I4365" s="6" t="n">
        <f aca="false">VLOOKUP($B4365,'Product Master'!$A$2:$O$5991,14,FALSE())</f>
        <v>3.99</v>
      </c>
      <c r="J4365" s="7" t="n">
        <f aca="false">VLOOKUP($B4365,'Product Master'!$A$2:$O$5991,13,FALSE())</f>
        <v>24</v>
      </c>
      <c r="K4365" s="7" t="str">
        <f aca="false">VLOOKUP($B4365,'Product Master'!$A$2:$O$5991,11,FALSE())</f>
        <v>Y</v>
      </c>
      <c r="L4365" s="7" t="str">
        <f aca="false">VLOOKUP($B4365,'Product Master'!$A$2:$O$5991,12,FALSE())</f>
        <v>N</v>
      </c>
      <c r="M4365" s="3" t="n">
        <v>52</v>
      </c>
      <c r="N4365" s="3" t="n">
        <v>28</v>
      </c>
    </row>
    <row r="4366" customFormat="false" ht="15" hidden="false" customHeight="true" outlineLevel="0" collapsed="false">
      <c r="A4366" s="3" t="s">
        <v>8743</v>
      </c>
      <c r="B4366" s="3" t="s">
        <v>8744</v>
      </c>
      <c r="C4366" s="4" t="str">
        <f aca="false">VLOOKUP($B4366,'Product Master'!$A$2:$O$5991,7,FALSE())</f>
        <v>Beverages</v>
      </c>
      <c r="D4366" s="4" t="str">
        <f aca="false">VLOOKUP($B4366,'Product Master'!$A$2:$O$5991,8,FALSE())</f>
        <v>Coffee &amp; Kombucha Drinks</v>
      </c>
      <c r="E4366" s="4" t="str">
        <f aca="false">VLOOKUP($B4366,'Product Master'!$A$2:$O$5991,5,FALSE())</f>
        <v>Fizzwell</v>
      </c>
      <c r="F4366" s="4" t="str">
        <f aca="false">VLOOKUP($B4366,'Product Master'!$A$2:$O$5991,4,FALSE())</f>
        <v>Fizzwell Kombucha, 11 oz</v>
      </c>
      <c r="G4366" s="4" t="str">
        <f aca="false">VLOOKUP($B4366,'Product Master'!$A$2:$O$5991,9,FALSE())</f>
        <v>11 oz</v>
      </c>
      <c r="H4366" s="5" t="s">
        <v>16</v>
      </c>
      <c r="I4366" s="6" t="n">
        <f aca="false">VLOOKUP($B4366,'Product Master'!$A$2:$O$5991,14,FALSE())</f>
        <v>3.29</v>
      </c>
      <c r="J4366" s="7" t="n">
        <f aca="false">VLOOKUP($B4366,'Product Master'!$A$2:$O$5991,13,FALSE())</f>
        <v>24</v>
      </c>
      <c r="K4366" s="7" t="str">
        <f aca="false">VLOOKUP($B4366,'Product Master'!$A$2:$O$5991,11,FALSE())</f>
        <v>N</v>
      </c>
      <c r="L4366" s="7" t="str">
        <f aca="false">VLOOKUP($B4366,'Product Master'!$A$2:$O$5991,12,FALSE())</f>
        <v>N</v>
      </c>
      <c r="M4366" s="3" t="n">
        <v>15</v>
      </c>
      <c r="N4366" s="3" t="n">
        <v>22</v>
      </c>
    </row>
    <row r="4367" customFormat="false" ht="15" hidden="false" customHeight="true" outlineLevel="0" collapsed="false">
      <c r="A4367" s="3" t="s">
        <v>8745</v>
      </c>
      <c r="B4367" s="3" t="s">
        <v>8746</v>
      </c>
      <c r="C4367" s="4" t="str">
        <f aca="false">VLOOKUP($B4367,'Product Master'!$A$2:$O$5991,7,FALSE())</f>
        <v>Beverages</v>
      </c>
      <c r="D4367" s="4" t="str">
        <f aca="false">VLOOKUP($B4367,'Product Master'!$A$2:$O$5991,8,FALSE())</f>
        <v>Coffee &amp; Kombucha Drinks</v>
      </c>
      <c r="E4367" s="4" t="str">
        <f aca="false">VLOOKUP($B4367,'Product Master'!$A$2:$O$5991,5,FALSE())</f>
        <v>Fizzwell</v>
      </c>
      <c r="F4367" s="4" t="str">
        <f aca="false">VLOOKUP($B4367,'Product Master'!$A$2:$O$5991,4,FALSE())</f>
        <v>Fizzwell Iced Coffee, 11 oz</v>
      </c>
      <c r="G4367" s="4" t="str">
        <f aca="false">VLOOKUP($B4367,'Product Master'!$A$2:$O$5991,9,FALSE())</f>
        <v>11 oz</v>
      </c>
      <c r="H4367" s="5" t="s">
        <v>16</v>
      </c>
      <c r="I4367" s="6" t="n">
        <f aca="false">VLOOKUP($B4367,'Product Master'!$A$2:$O$5991,14,FALSE())</f>
        <v>3.89</v>
      </c>
      <c r="J4367" s="7" t="n">
        <f aca="false">VLOOKUP($B4367,'Product Master'!$A$2:$O$5991,13,FALSE())</f>
        <v>4</v>
      </c>
      <c r="K4367" s="7" t="str">
        <f aca="false">VLOOKUP($B4367,'Product Master'!$A$2:$O$5991,11,FALSE())</f>
        <v>N</v>
      </c>
      <c r="L4367" s="7" t="str">
        <f aca="false">VLOOKUP($B4367,'Product Master'!$A$2:$O$5991,12,FALSE())</f>
        <v>N</v>
      </c>
      <c r="M4367" s="3" t="n">
        <v>62</v>
      </c>
      <c r="N4367" s="3" t="n">
        <v>36</v>
      </c>
    </row>
    <row r="4368" customFormat="false" ht="15" hidden="false" customHeight="true" outlineLevel="0" collapsed="false">
      <c r="A4368" s="3" t="s">
        <v>8747</v>
      </c>
      <c r="B4368" s="3" t="s">
        <v>8748</v>
      </c>
      <c r="C4368" s="4" t="str">
        <f aca="false">VLOOKUP($B4368,'Product Master'!$A$2:$O$5991,7,FALSE())</f>
        <v>Beverages</v>
      </c>
      <c r="D4368" s="4" t="str">
        <f aca="false">VLOOKUP($B4368,'Product Master'!$A$2:$O$5991,8,FALSE())</f>
        <v>Coffee &amp; Kombucha Drinks</v>
      </c>
      <c r="E4368" s="4" t="str">
        <f aca="false">VLOOKUP($B4368,'Product Master'!$A$2:$O$5991,5,FALSE())</f>
        <v>Harborline</v>
      </c>
      <c r="F4368" s="4" t="str">
        <f aca="false">VLOOKUP($B4368,'Product Master'!$A$2:$O$5991,4,FALSE())</f>
        <v>Harborline Energy Tea, 16 oz</v>
      </c>
      <c r="G4368" s="4" t="str">
        <f aca="false">VLOOKUP($B4368,'Product Master'!$A$2:$O$5991,9,FALSE())</f>
        <v>16 oz</v>
      </c>
      <c r="H4368" s="5" t="s">
        <v>16</v>
      </c>
      <c r="I4368" s="6" t="n">
        <f aca="false">VLOOKUP($B4368,'Product Master'!$A$2:$O$5991,14,FALSE())</f>
        <v>4.99</v>
      </c>
      <c r="J4368" s="7" t="n">
        <f aca="false">VLOOKUP($B4368,'Product Master'!$A$2:$O$5991,13,FALSE())</f>
        <v>1</v>
      </c>
      <c r="K4368" s="7" t="str">
        <f aca="false">VLOOKUP($B4368,'Product Master'!$A$2:$O$5991,11,FALSE())</f>
        <v>Y</v>
      </c>
      <c r="L4368" s="7" t="str">
        <f aca="false">VLOOKUP($B4368,'Product Master'!$A$2:$O$5991,12,FALSE())</f>
        <v>N</v>
      </c>
      <c r="M4368" s="3" t="n">
        <v>92</v>
      </c>
      <c r="N4368" s="3" t="n">
        <v>17</v>
      </c>
    </row>
    <row r="4369" customFormat="false" ht="15" hidden="false" customHeight="true" outlineLevel="0" collapsed="false">
      <c r="A4369" s="3" t="s">
        <v>8749</v>
      </c>
      <c r="B4369" s="3" t="s">
        <v>8750</v>
      </c>
      <c r="C4369" s="4" t="str">
        <f aca="false">VLOOKUP($B4369,'Product Master'!$A$2:$O$5991,7,FALSE())</f>
        <v>Beverages</v>
      </c>
      <c r="D4369" s="4" t="str">
        <f aca="false">VLOOKUP($B4369,'Product Master'!$A$2:$O$5991,8,FALSE())</f>
        <v>Coffee &amp; Kombucha Drinks</v>
      </c>
      <c r="E4369" s="4" t="str">
        <f aca="false">VLOOKUP($B4369,'Product Master'!$A$2:$O$5991,5,FALSE())</f>
        <v>Harborline</v>
      </c>
      <c r="F4369" s="4" t="str">
        <f aca="false">VLOOKUP($B4369,'Product Master'!$A$2:$O$5991,4,FALSE())</f>
        <v>Harborline Energy Tea, 4 pack</v>
      </c>
      <c r="G4369" s="4" t="str">
        <f aca="false">VLOOKUP($B4369,'Product Master'!$A$2:$O$5991,9,FALSE())</f>
        <v>4 pack</v>
      </c>
      <c r="H4369" s="5" t="s">
        <v>16</v>
      </c>
      <c r="I4369" s="6" t="n">
        <f aca="false">VLOOKUP($B4369,'Product Master'!$A$2:$O$5991,14,FALSE())</f>
        <v>2.29</v>
      </c>
      <c r="J4369" s="7" t="n">
        <f aca="false">VLOOKUP($B4369,'Product Master'!$A$2:$O$5991,13,FALSE())</f>
        <v>2</v>
      </c>
      <c r="K4369" s="7" t="str">
        <f aca="false">VLOOKUP($B4369,'Product Master'!$A$2:$O$5991,11,FALSE())</f>
        <v>Y</v>
      </c>
      <c r="L4369" s="7" t="str">
        <f aca="false">VLOOKUP($B4369,'Product Master'!$A$2:$O$5991,12,FALSE())</f>
        <v>N</v>
      </c>
      <c r="M4369" s="3" t="n">
        <v>144</v>
      </c>
      <c r="N4369" s="3" t="n">
        <v>10</v>
      </c>
    </row>
    <row r="4370" customFormat="false" ht="15" hidden="false" customHeight="true" outlineLevel="0" collapsed="false">
      <c r="A4370" s="3" t="s">
        <v>8751</v>
      </c>
      <c r="B4370" s="3" t="s">
        <v>8752</v>
      </c>
      <c r="C4370" s="4" t="str">
        <f aca="false">VLOOKUP($B4370,'Product Master'!$A$2:$O$5991,7,FALSE())</f>
        <v>Beverages</v>
      </c>
      <c r="D4370" s="4" t="str">
        <f aca="false">VLOOKUP($B4370,'Product Master'!$A$2:$O$5991,8,FALSE())</f>
        <v>Coffee &amp; Kombucha Drinks</v>
      </c>
      <c r="E4370" s="4" t="str">
        <f aca="false">VLOOKUP($B4370,'Product Master'!$A$2:$O$5991,5,FALSE())</f>
        <v>Orchard Press</v>
      </c>
      <c r="F4370" s="4" t="str">
        <f aca="false">VLOOKUP($B4370,'Product Master'!$A$2:$O$5991,4,FALSE())</f>
        <v>Orchard Press Kombucha, 16 oz</v>
      </c>
      <c r="G4370" s="4" t="str">
        <f aca="false">VLOOKUP($B4370,'Product Master'!$A$2:$O$5991,9,FALSE())</f>
        <v>16 oz</v>
      </c>
      <c r="H4370" s="5" t="s">
        <v>16</v>
      </c>
      <c r="I4370" s="6" t="n">
        <f aca="false">VLOOKUP($B4370,'Product Master'!$A$2:$O$5991,14,FALSE())</f>
        <v>4.49</v>
      </c>
      <c r="J4370" s="7" t="n">
        <f aca="false">VLOOKUP($B4370,'Product Master'!$A$2:$O$5991,13,FALSE())</f>
        <v>12</v>
      </c>
      <c r="K4370" s="7" t="str">
        <f aca="false">VLOOKUP($B4370,'Product Master'!$A$2:$O$5991,11,FALSE())</f>
        <v>N</v>
      </c>
      <c r="L4370" s="7" t="str">
        <f aca="false">VLOOKUP($B4370,'Product Master'!$A$2:$O$5991,12,FALSE())</f>
        <v>N</v>
      </c>
      <c r="M4370" s="3" t="n">
        <v>125</v>
      </c>
      <c r="N4370" s="3" t="n">
        <v>12</v>
      </c>
    </row>
    <row r="4371" customFormat="false" ht="15" hidden="false" customHeight="true" outlineLevel="0" collapsed="false">
      <c r="A4371" s="3" t="s">
        <v>8753</v>
      </c>
      <c r="B4371" s="3" t="s">
        <v>8754</v>
      </c>
      <c r="C4371" s="4" t="str">
        <f aca="false">VLOOKUP($B4371,'Product Master'!$A$2:$O$5991,7,FALSE())</f>
        <v>Beverages</v>
      </c>
      <c r="D4371" s="4" t="str">
        <f aca="false">VLOOKUP($B4371,'Product Master'!$A$2:$O$5991,8,FALSE())</f>
        <v>Coffee &amp; Kombucha Drinks</v>
      </c>
      <c r="E4371" s="4" t="str">
        <f aca="false">VLOOKUP($B4371,'Product Master'!$A$2:$O$5991,5,FALSE())</f>
        <v>Harborline</v>
      </c>
      <c r="F4371" s="4" t="str">
        <f aca="false">VLOOKUP($B4371,'Product Master'!$A$2:$O$5991,4,FALSE())</f>
        <v>Harborline Kombucha, 4 pack</v>
      </c>
      <c r="G4371" s="4" t="str">
        <f aca="false">VLOOKUP($B4371,'Product Master'!$A$2:$O$5991,9,FALSE())</f>
        <v>4 pack</v>
      </c>
      <c r="H4371" s="5" t="s">
        <v>16</v>
      </c>
      <c r="I4371" s="6" t="n">
        <f aca="false">VLOOKUP($B4371,'Product Master'!$A$2:$O$5991,14,FALSE())</f>
        <v>2.49</v>
      </c>
      <c r="J4371" s="7" t="n">
        <f aca="false">VLOOKUP($B4371,'Product Master'!$A$2:$O$5991,13,FALSE())</f>
        <v>8</v>
      </c>
      <c r="K4371" s="7" t="str">
        <f aca="false">VLOOKUP($B4371,'Product Master'!$A$2:$O$5991,11,FALSE())</f>
        <v>Y</v>
      </c>
      <c r="L4371" s="7" t="str">
        <f aca="false">VLOOKUP($B4371,'Product Master'!$A$2:$O$5991,12,FALSE())</f>
        <v>N</v>
      </c>
      <c r="M4371" s="3" t="n">
        <v>45</v>
      </c>
      <c r="N4371" s="3" t="n">
        <v>25</v>
      </c>
    </row>
    <row r="4372" customFormat="false" ht="15" hidden="false" customHeight="true" outlineLevel="0" collapsed="false">
      <c r="A4372" s="3" t="s">
        <v>8755</v>
      </c>
      <c r="B4372" s="3" t="s">
        <v>8756</v>
      </c>
      <c r="C4372" s="4" t="str">
        <f aca="false">VLOOKUP($B4372,'Product Master'!$A$2:$O$5991,7,FALSE())</f>
        <v>Beer &amp; Wine</v>
      </c>
      <c r="D4372" s="4" t="str">
        <f aca="false">VLOOKUP($B4372,'Product Master'!$A$2:$O$5991,8,FALSE())</f>
        <v>Domestic Beer</v>
      </c>
      <c r="E4372" s="4" t="str">
        <f aca="false">VLOOKUP($B4372,'Product Master'!$A$2:$O$5991,5,FALSE())</f>
        <v>Vinecrest Cellars</v>
      </c>
      <c r="F4372" s="4" t="str">
        <f aca="false">VLOOKUP($B4372,'Product Master'!$A$2:$O$5991,4,FALSE())</f>
        <v>Vinecrest Cellars Light Beer, 24 pack</v>
      </c>
      <c r="G4372" s="4" t="str">
        <f aca="false">VLOOKUP($B4372,'Product Master'!$A$2:$O$5991,9,FALSE())</f>
        <v>24 pack</v>
      </c>
      <c r="H4372" s="5" t="s">
        <v>16</v>
      </c>
      <c r="I4372" s="6" t="n">
        <f aca="false">VLOOKUP($B4372,'Product Master'!$A$2:$O$5991,14,FALSE())</f>
        <v>18.39</v>
      </c>
      <c r="J4372" s="7" t="n">
        <f aca="false">VLOOKUP($B4372,'Product Master'!$A$2:$O$5991,13,FALSE())</f>
        <v>6</v>
      </c>
      <c r="K4372" s="7" t="str">
        <f aca="false">VLOOKUP($B4372,'Product Master'!$A$2:$O$5991,11,FALSE())</f>
        <v>N</v>
      </c>
      <c r="L4372" s="7" t="str">
        <f aca="false">VLOOKUP($B4372,'Product Master'!$A$2:$O$5991,12,FALSE())</f>
        <v>N</v>
      </c>
      <c r="M4372" s="3" t="n">
        <v>106</v>
      </c>
      <c r="N4372" s="3" t="n">
        <v>14</v>
      </c>
    </row>
    <row r="4373" customFormat="false" ht="15" hidden="false" customHeight="true" outlineLevel="0" collapsed="false">
      <c r="A4373" s="3" t="s">
        <v>8757</v>
      </c>
      <c r="B4373" s="3" t="s">
        <v>8758</v>
      </c>
      <c r="C4373" s="4" t="str">
        <f aca="false">VLOOKUP($B4373,'Product Master'!$A$2:$O$5991,7,FALSE())</f>
        <v>Beer &amp; Wine</v>
      </c>
      <c r="D4373" s="4" t="str">
        <f aca="false">VLOOKUP($B4373,'Product Master'!$A$2:$O$5991,8,FALSE())</f>
        <v>Domestic Beer</v>
      </c>
      <c r="E4373" s="4" t="str">
        <f aca="false">VLOOKUP($B4373,'Product Master'!$A$2:$O$5991,5,FALSE())</f>
        <v>Hollow Creek Brewing</v>
      </c>
      <c r="F4373" s="4" t="str">
        <f aca="false">VLOOKUP($B4373,'Product Master'!$A$2:$O$5991,4,FALSE())</f>
        <v>Hollow Creek Brewing Lager, 12 pack</v>
      </c>
      <c r="G4373" s="4" t="str">
        <f aca="false">VLOOKUP($B4373,'Product Master'!$A$2:$O$5991,9,FALSE())</f>
        <v>12 pack</v>
      </c>
      <c r="H4373" s="5" t="s">
        <v>16</v>
      </c>
      <c r="I4373" s="6" t="n">
        <f aca="false">VLOOKUP($B4373,'Product Master'!$A$2:$O$5991,14,FALSE())</f>
        <v>18.89</v>
      </c>
      <c r="J4373" s="7" t="n">
        <f aca="false">VLOOKUP($B4373,'Product Master'!$A$2:$O$5991,13,FALSE())</f>
        <v>1</v>
      </c>
      <c r="K4373" s="7" t="str">
        <f aca="false">VLOOKUP($B4373,'Product Master'!$A$2:$O$5991,11,FALSE())</f>
        <v>N</v>
      </c>
      <c r="L4373" s="7" t="str">
        <f aca="false">VLOOKUP($B4373,'Product Master'!$A$2:$O$5991,12,FALSE())</f>
        <v>N</v>
      </c>
      <c r="M4373" s="3" t="n">
        <v>5</v>
      </c>
      <c r="N4373" s="3" t="n">
        <v>29</v>
      </c>
    </row>
    <row r="4374" customFormat="false" ht="15" hidden="false" customHeight="true" outlineLevel="0" collapsed="false">
      <c r="A4374" s="3" t="s">
        <v>8759</v>
      </c>
      <c r="B4374" s="3" t="s">
        <v>8760</v>
      </c>
      <c r="C4374" s="4" t="str">
        <f aca="false">VLOOKUP($B4374,'Product Master'!$A$2:$O$5991,7,FALSE())</f>
        <v>Beer &amp; Wine</v>
      </c>
      <c r="D4374" s="4" t="str">
        <f aca="false">VLOOKUP($B4374,'Product Master'!$A$2:$O$5991,8,FALSE())</f>
        <v>Domestic Beer</v>
      </c>
      <c r="E4374" s="4" t="str">
        <f aca="false">VLOOKUP($B4374,'Product Master'!$A$2:$O$5991,5,FALSE())</f>
        <v>Timber Ridge Brewing</v>
      </c>
      <c r="F4374" s="4" t="str">
        <f aca="false">VLOOKUP($B4374,'Product Master'!$A$2:$O$5991,4,FALSE())</f>
        <v>Timber Ridge Brewing Lager, 12 pack</v>
      </c>
      <c r="G4374" s="4" t="str">
        <f aca="false">VLOOKUP($B4374,'Product Master'!$A$2:$O$5991,9,FALSE())</f>
        <v>12 pack</v>
      </c>
      <c r="H4374" s="5" t="s">
        <v>16</v>
      </c>
      <c r="I4374" s="6" t="n">
        <f aca="false">VLOOKUP($B4374,'Product Master'!$A$2:$O$5991,14,FALSE())</f>
        <v>17.29</v>
      </c>
      <c r="J4374" s="7" t="n">
        <f aca="false">VLOOKUP($B4374,'Product Master'!$A$2:$O$5991,13,FALSE())</f>
        <v>2</v>
      </c>
      <c r="K4374" s="7" t="str">
        <f aca="false">VLOOKUP($B4374,'Product Master'!$A$2:$O$5991,11,FALSE())</f>
        <v>N</v>
      </c>
      <c r="L4374" s="7" t="str">
        <f aca="false">VLOOKUP($B4374,'Product Master'!$A$2:$O$5991,12,FALSE())</f>
        <v>N</v>
      </c>
      <c r="M4374" s="3" t="n">
        <v>87</v>
      </c>
      <c r="N4374" s="3" t="n">
        <v>11</v>
      </c>
    </row>
    <row r="4375" customFormat="false" ht="15" hidden="false" customHeight="true" outlineLevel="0" collapsed="false">
      <c r="A4375" s="3" t="s">
        <v>8761</v>
      </c>
      <c r="B4375" s="3" t="s">
        <v>8762</v>
      </c>
      <c r="C4375" s="4" t="str">
        <f aca="false">VLOOKUP($B4375,'Product Master'!$A$2:$O$5991,7,FALSE())</f>
        <v>Beer &amp; Wine</v>
      </c>
      <c r="D4375" s="4" t="str">
        <f aca="false">VLOOKUP($B4375,'Product Master'!$A$2:$O$5991,8,FALSE())</f>
        <v>Domestic Beer</v>
      </c>
      <c r="E4375" s="4" t="str">
        <f aca="false">VLOOKUP($B4375,'Product Master'!$A$2:$O$5991,5,FALSE())</f>
        <v>Timber Ridge Brewing</v>
      </c>
      <c r="F4375" s="4" t="str">
        <f aca="false">VLOOKUP($B4375,'Product Master'!$A$2:$O$5991,4,FALSE())</f>
        <v>Timber Ridge Brewing Light Beer, 24 pack</v>
      </c>
      <c r="G4375" s="4" t="str">
        <f aca="false">VLOOKUP($B4375,'Product Master'!$A$2:$O$5991,9,FALSE())</f>
        <v>24 pack</v>
      </c>
      <c r="H4375" s="5" t="s">
        <v>16</v>
      </c>
      <c r="I4375" s="6" t="n">
        <f aca="false">VLOOKUP($B4375,'Product Master'!$A$2:$O$5991,14,FALSE())</f>
        <v>24.49</v>
      </c>
      <c r="J4375" s="7" t="n">
        <f aca="false">VLOOKUP($B4375,'Product Master'!$A$2:$O$5991,13,FALSE())</f>
        <v>2</v>
      </c>
      <c r="K4375" s="7" t="str">
        <f aca="false">VLOOKUP($B4375,'Product Master'!$A$2:$O$5991,11,FALSE())</f>
        <v>N</v>
      </c>
      <c r="L4375" s="7" t="str">
        <f aca="false">VLOOKUP($B4375,'Product Master'!$A$2:$O$5991,12,FALSE())</f>
        <v>N</v>
      </c>
      <c r="M4375" s="3" t="n">
        <v>77</v>
      </c>
      <c r="N4375" s="3" t="n">
        <v>23</v>
      </c>
    </row>
    <row r="4376" customFormat="false" ht="15" hidden="false" customHeight="true" outlineLevel="0" collapsed="false">
      <c r="A4376" s="3" t="s">
        <v>8763</v>
      </c>
      <c r="B4376" s="3" t="s">
        <v>8764</v>
      </c>
      <c r="C4376" s="4" t="str">
        <f aca="false">VLOOKUP($B4376,'Product Master'!$A$2:$O$5991,7,FALSE())</f>
        <v>Beer &amp; Wine</v>
      </c>
      <c r="D4376" s="4" t="str">
        <f aca="false">VLOOKUP($B4376,'Product Master'!$A$2:$O$5991,8,FALSE())</f>
        <v>Domestic Beer</v>
      </c>
      <c r="E4376" s="4" t="str">
        <f aca="false">VLOOKUP($B4376,'Product Master'!$A$2:$O$5991,5,FALSE())</f>
        <v>Hollow Creek Brewing</v>
      </c>
      <c r="F4376" s="4" t="str">
        <f aca="false">VLOOKUP($B4376,'Product Master'!$A$2:$O$5991,4,FALSE())</f>
        <v>Hollow Creek Brewing Pilsner, 24 pack</v>
      </c>
      <c r="G4376" s="4" t="str">
        <f aca="false">VLOOKUP($B4376,'Product Master'!$A$2:$O$5991,9,FALSE())</f>
        <v>24 pack</v>
      </c>
      <c r="H4376" s="5" t="s">
        <v>16</v>
      </c>
      <c r="I4376" s="6" t="n">
        <f aca="false">VLOOKUP($B4376,'Product Master'!$A$2:$O$5991,14,FALSE())</f>
        <v>16.39</v>
      </c>
      <c r="J4376" s="7" t="n">
        <f aca="false">VLOOKUP($B4376,'Product Master'!$A$2:$O$5991,13,FALSE())</f>
        <v>2</v>
      </c>
      <c r="K4376" s="7" t="str">
        <f aca="false">VLOOKUP($B4376,'Product Master'!$A$2:$O$5991,11,FALSE())</f>
        <v>N</v>
      </c>
      <c r="L4376" s="7" t="str">
        <f aca="false">VLOOKUP($B4376,'Product Master'!$A$2:$O$5991,12,FALSE())</f>
        <v>N</v>
      </c>
      <c r="M4376" s="3" t="n">
        <v>79</v>
      </c>
      <c r="N4376" s="3" t="n">
        <v>36</v>
      </c>
    </row>
    <row r="4377" customFormat="false" ht="15" hidden="false" customHeight="true" outlineLevel="0" collapsed="false">
      <c r="A4377" s="3" t="s">
        <v>8765</v>
      </c>
      <c r="B4377" s="3" t="s">
        <v>8766</v>
      </c>
      <c r="C4377" s="4" t="str">
        <f aca="false">VLOOKUP($B4377,'Product Master'!$A$2:$O$5991,7,FALSE())</f>
        <v>Beer &amp; Wine</v>
      </c>
      <c r="D4377" s="4" t="str">
        <f aca="false">VLOOKUP($B4377,'Product Master'!$A$2:$O$5991,8,FALSE())</f>
        <v>Domestic Beer</v>
      </c>
      <c r="E4377" s="4" t="str">
        <f aca="false">VLOOKUP($B4377,'Product Master'!$A$2:$O$5991,5,FALSE())</f>
        <v>Hollow Creek Brewing</v>
      </c>
      <c r="F4377" s="4" t="str">
        <f aca="false">VLOOKUP($B4377,'Product Master'!$A$2:$O$5991,4,FALSE())</f>
        <v>Hollow Creek Brewing Lager, 24 pack</v>
      </c>
      <c r="G4377" s="4" t="str">
        <f aca="false">VLOOKUP($B4377,'Product Master'!$A$2:$O$5991,9,FALSE())</f>
        <v>24 pack</v>
      </c>
      <c r="H4377" s="5" t="s">
        <v>16</v>
      </c>
      <c r="I4377" s="6" t="n">
        <f aca="false">VLOOKUP($B4377,'Product Master'!$A$2:$O$5991,14,FALSE())</f>
        <v>22.29</v>
      </c>
      <c r="J4377" s="7" t="n">
        <f aca="false">VLOOKUP($B4377,'Product Master'!$A$2:$O$5991,13,FALSE())</f>
        <v>12</v>
      </c>
      <c r="K4377" s="7" t="str">
        <f aca="false">VLOOKUP($B4377,'Product Master'!$A$2:$O$5991,11,FALSE())</f>
        <v>N</v>
      </c>
      <c r="L4377" s="7" t="str">
        <f aca="false">VLOOKUP($B4377,'Product Master'!$A$2:$O$5991,12,FALSE())</f>
        <v>N</v>
      </c>
      <c r="M4377" s="3" t="n">
        <v>21</v>
      </c>
      <c r="N4377" s="3" t="n">
        <v>19</v>
      </c>
    </row>
    <row r="4378" customFormat="false" ht="15" hidden="false" customHeight="true" outlineLevel="0" collapsed="false">
      <c r="A4378" s="3" t="s">
        <v>8767</v>
      </c>
      <c r="B4378" s="3" t="s">
        <v>8768</v>
      </c>
      <c r="C4378" s="4" t="str">
        <f aca="false">VLOOKUP($B4378,'Product Master'!$A$2:$O$5991,7,FALSE())</f>
        <v>Beer &amp; Wine</v>
      </c>
      <c r="D4378" s="4" t="str">
        <f aca="false">VLOOKUP($B4378,'Product Master'!$A$2:$O$5991,8,FALSE())</f>
        <v>Domestic Beer</v>
      </c>
      <c r="E4378" s="4" t="str">
        <f aca="false">VLOOKUP($B4378,'Product Master'!$A$2:$O$5991,5,FALSE())</f>
        <v>Hollow Creek Brewing</v>
      </c>
      <c r="F4378" s="4" t="str">
        <f aca="false">VLOOKUP($B4378,'Product Master'!$A$2:$O$5991,4,FALSE())</f>
        <v>Hollow Creek Brewing Light Beer, 12 pack</v>
      </c>
      <c r="G4378" s="4" t="str">
        <f aca="false">VLOOKUP($B4378,'Product Master'!$A$2:$O$5991,9,FALSE())</f>
        <v>12 pack</v>
      </c>
      <c r="H4378" s="5" t="s">
        <v>16</v>
      </c>
      <c r="I4378" s="6" t="n">
        <f aca="false">VLOOKUP($B4378,'Product Master'!$A$2:$O$5991,14,FALSE())</f>
        <v>17.89</v>
      </c>
      <c r="J4378" s="7" t="n">
        <f aca="false">VLOOKUP($B4378,'Product Master'!$A$2:$O$5991,13,FALSE())</f>
        <v>12</v>
      </c>
      <c r="K4378" s="7" t="str">
        <f aca="false">VLOOKUP($B4378,'Product Master'!$A$2:$O$5991,11,FALSE())</f>
        <v>N</v>
      </c>
      <c r="L4378" s="7" t="str">
        <f aca="false">VLOOKUP($B4378,'Product Master'!$A$2:$O$5991,12,FALSE())</f>
        <v>N</v>
      </c>
      <c r="M4378" s="3" t="n">
        <v>89</v>
      </c>
      <c r="N4378" s="3" t="n">
        <v>10</v>
      </c>
    </row>
    <row r="4379" customFormat="false" ht="15" hidden="false" customHeight="true" outlineLevel="0" collapsed="false">
      <c r="A4379" s="3" t="s">
        <v>8769</v>
      </c>
      <c r="B4379" s="3" t="s">
        <v>8770</v>
      </c>
      <c r="C4379" s="4" t="str">
        <f aca="false">VLOOKUP($B4379,'Product Master'!$A$2:$O$5991,7,FALSE())</f>
        <v>Beer &amp; Wine</v>
      </c>
      <c r="D4379" s="4" t="str">
        <f aca="false">VLOOKUP($B4379,'Product Master'!$A$2:$O$5991,8,FALSE())</f>
        <v>Domestic Beer</v>
      </c>
      <c r="E4379" s="4" t="str">
        <f aca="false">VLOOKUP($B4379,'Product Master'!$A$2:$O$5991,5,FALSE())</f>
        <v>Hollow Creek Brewing</v>
      </c>
      <c r="F4379" s="4" t="str">
        <f aca="false">VLOOKUP($B4379,'Product Master'!$A$2:$O$5991,4,FALSE())</f>
        <v>Hollow Creek Brewing Light Beer, 24 pack</v>
      </c>
      <c r="G4379" s="4" t="str">
        <f aca="false">VLOOKUP($B4379,'Product Master'!$A$2:$O$5991,9,FALSE())</f>
        <v>24 pack</v>
      </c>
      <c r="H4379" s="5" t="s">
        <v>16</v>
      </c>
      <c r="I4379" s="6" t="n">
        <f aca="false">VLOOKUP($B4379,'Product Master'!$A$2:$O$5991,14,FALSE())</f>
        <v>11.89</v>
      </c>
      <c r="J4379" s="7" t="n">
        <f aca="false">VLOOKUP($B4379,'Product Master'!$A$2:$O$5991,13,FALSE())</f>
        <v>4</v>
      </c>
      <c r="K4379" s="7" t="str">
        <f aca="false">VLOOKUP($B4379,'Product Master'!$A$2:$O$5991,11,FALSE())</f>
        <v>N</v>
      </c>
      <c r="L4379" s="7" t="str">
        <f aca="false">VLOOKUP($B4379,'Product Master'!$A$2:$O$5991,12,FALSE())</f>
        <v>N</v>
      </c>
      <c r="M4379" s="3" t="n">
        <v>150</v>
      </c>
      <c r="N4379" s="3" t="n">
        <v>13</v>
      </c>
    </row>
    <row r="4380" customFormat="false" ht="15" hidden="false" customHeight="true" outlineLevel="0" collapsed="false">
      <c r="A4380" s="3" t="s">
        <v>8771</v>
      </c>
      <c r="B4380" s="3" t="s">
        <v>8772</v>
      </c>
      <c r="C4380" s="4" t="str">
        <f aca="false">VLOOKUP($B4380,'Product Master'!$A$2:$O$5991,7,FALSE())</f>
        <v>Beer &amp; Wine</v>
      </c>
      <c r="D4380" s="4" t="str">
        <f aca="false">VLOOKUP($B4380,'Product Master'!$A$2:$O$5991,8,FALSE())</f>
        <v>Domestic Beer</v>
      </c>
      <c r="E4380" s="4" t="str">
        <f aca="false">VLOOKUP($B4380,'Product Master'!$A$2:$O$5991,5,FALSE())</f>
        <v>Hollow Creek Brewing</v>
      </c>
      <c r="F4380" s="4" t="str">
        <f aca="false">VLOOKUP($B4380,'Product Master'!$A$2:$O$5991,4,FALSE())</f>
        <v>Hollow Creek Brewing Light Beer, 30 pack</v>
      </c>
      <c r="G4380" s="4" t="str">
        <f aca="false">VLOOKUP($B4380,'Product Master'!$A$2:$O$5991,9,FALSE())</f>
        <v>30 pack</v>
      </c>
      <c r="H4380" s="5" t="s">
        <v>16</v>
      </c>
      <c r="I4380" s="6" t="n">
        <f aca="false">VLOOKUP($B4380,'Product Master'!$A$2:$O$5991,14,FALSE())</f>
        <v>21.29</v>
      </c>
      <c r="J4380" s="7" t="n">
        <f aca="false">VLOOKUP($B4380,'Product Master'!$A$2:$O$5991,13,FALSE())</f>
        <v>4</v>
      </c>
      <c r="K4380" s="7" t="str">
        <f aca="false">VLOOKUP($B4380,'Product Master'!$A$2:$O$5991,11,FALSE())</f>
        <v>N</v>
      </c>
      <c r="L4380" s="7" t="str">
        <f aca="false">VLOOKUP($B4380,'Product Master'!$A$2:$O$5991,12,FALSE())</f>
        <v>N</v>
      </c>
      <c r="M4380" s="3" t="n">
        <v>71</v>
      </c>
      <c r="N4380" s="3" t="n">
        <v>18</v>
      </c>
    </row>
    <row r="4381" customFormat="false" ht="15" hidden="false" customHeight="true" outlineLevel="0" collapsed="false">
      <c r="A4381" s="3" t="s">
        <v>8773</v>
      </c>
      <c r="B4381" s="3" t="s">
        <v>8774</v>
      </c>
      <c r="C4381" s="4" t="str">
        <f aca="false">VLOOKUP($B4381,'Product Master'!$A$2:$O$5991,7,FALSE())</f>
        <v>Beer &amp; Wine</v>
      </c>
      <c r="D4381" s="4" t="str">
        <f aca="false">VLOOKUP($B4381,'Product Master'!$A$2:$O$5991,8,FALSE())</f>
        <v>Domestic Beer</v>
      </c>
      <c r="E4381" s="4" t="str">
        <f aca="false">VLOOKUP($B4381,'Product Master'!$A$2:$O$5991,5,FALSE())</f>
        <v>Sabletree Wines</v>
      </c>
      <c r="F4381" s="4" t="str">
        <f aca="false">VLOOKUP($B4381,'Product Master'!$A$2:$O$5991,4,FALSE())</f>
        <v>Sabletree Wines Pilsner, 12 pack</v>
      </c>
      <c r="G4381" s="4" t="str">
        <f aca="false">VLOOKUP($B4381,'Product Master'!$A$2:$O$5991,9,FALSE())</f>
        <v>12 pack</v>
      </c>
      <c r="H4381" s="5" t="s">
        <v>16</v>
      </c>
      <c r="I4381" s="6" t="n">
        <f aca="false">VLOOKUP($B4381,'Product Master'!$A$2:$O$5991,14,FALSE())</f>
        <v>12.39</v>
      </c>
      <c r="J4381" s="7" t="n">
        <f aca="false">VLOOKUP($B4381,'Product Master'!$A$2:$O$5991,13,FALSE())</f>
        <v>24</v>
      </c>
      <c r="K4381" s="7" t="str">
        <f aca="false">VLOOKUP($B4381,'Product Master'!$A$2:$O$5991,11,FALSE())</f>
        <v>N</v>
      </c>
      <c r="L4381" s="7" t="str">
        <f aca="false">VLOOKUP($B4381,'Product Master'!$A$2:$O$5991,12,FALSE())</f>
        <v>N</v>
      </c>
      <c r="M4381" s="3" t="n">
        <v>99</v>
      </c>
      <c r="N4381" s="3" t="n">
        <v>3</v>
      </c>
    </row>
    <row r="4382" customFormat="false" ht="15" hidden="false" customHeight="true" outlineLevel="0" collapsed="false">
      <c r="A4382" s="3" t="s">
        <v>8775</v>
      </c>
      <c r="B4382" s="3" t="s">
        <v>8776</v>
      </c>
      <c r="C4382" s="4" t="str">
        <f aca="false">VLOOKUP($B4382,'Product Master'!$A$2:$O$5991,7,FALSE())</f>
        <v>Beer &amp; Wine</v>
      </c>
      <c r="D4382" s="4" t="str">
        <f aca="false">VLOOKUP($B4382,'Product Master'!$A$2:$O$5991,8,FALSE())</f>
        <v>Domestic Beer</v>
      </c>
      <c r="E4382" s="4" t="str">
        <f aca="false">VLOOKUP($B4382,'Product Master'!$A$2:$O$5991,5,FALSE())</f>
        <v>Sabletree Wines</v>
      </c>
      <c r="F4382" s="4" t="str">
        <f aca="false">VLOOKUP($B4382,'Product Master'!$A$2:$O$5991,4,FALSE())</f>
        <v>Sabletree Wines Light Beer, 12 pack</v>
      </c>
      <c r="G4382" s="4" t="str">
        <f aca="false">VLOOKUP($B4382,'Product Master'!$A$2:$O$5991,9,FALSE())</f>
        <v>12 pack</v>
      </c>
      <c r="H4382" s="5" t="s">
        <v>16</v>
      </c>
      <c r="I4382" s="6" t="n">
        <f aca="false">VLOOKUP($B4382,'Product Master'!$A$2:$O$5991,14,FALSE())</f>
        <v>20.49</v>
      </c>
      <c r="J4382" s="7" t="n">
        <f aca="false">VLOOKUP($B4382,'Product Master'!$A$2:$O$5991,13,FALSE())</f>
        <v>24</v>
      </c>
      <c r="K4382" s="7" t="str">
        <f aca="false">VLOOKUP($B4382,'Product Master'!$A$2:$O$5991,11,FALSE())</f>
        <v>N</v>
      </c>
      <c r="L4382" s="7" t="str">
        <f aca="false">VLOOKUP($B4382,'Product Master'!$A$2:$O$5991,12,FALSE())</f>
        <v>N</v>
      </c>
      <c r="M4382" s="3" t="n">
        <v>48</v>
      </c>
      <c r="N4382" s="3" t="n">
        <v>35</v>
      </c>
    </row>
    <row r="4383" customFormat="false" ht="15" hidden="false" customHeight="true" outlineLevel="0" collapsed="false">
      <c r="A4383" s="3" t="s">
        <v>8777</v>
      </c>
      <c r="B4383" s="3" t="s">
        <v>8778</v>
      </c>
      <c r="C4383" s="4" t="str">
        <f aca="false">VLOOKUP($B4383,'Product Master'!$A$2:$O$5991,7,FALSE())</f>
        <v>Beer &amp; Wine</v>
      </c>
      <c r="D4383" s="4" t="str">
        <f aca="false">VLOOKUP($B4383,'Product Master'!$A$2:$O$5991,8,FALSE())</f>
        <v>Domestic Beer</v>
      </c>
      <c r="E4383" s="4" t="str">
        <f aca="false">VLOOKUP($B4383,'Product Master'!$A$2:$O$5991,5,FALSE())</f>
        <v>Sabletree Wines</v>
      </c>
      <c r="F4383" s="4" t="str">
        <f aca="false">VLOOKUP($B4383,'Product Master'!$A$2:$O$5991,4,FALSE())</f>
        <v>Sabletree Wines Light Beer, 24 pack</v>
      </c>
      <c r="G4383" s="4" t="str">
        <f aca="false">VLOOKUP($B4383,'Product Master'!$A$2:$O$5991,9,FALSE())</f>
        <v>24 pack</v>
      </c>
      <c r="H4383" s="5" t="s">
        <v>16</v>
      </c>
      <c r="I4383" s="6" t="n">
        <f aca="false">VLOOKUP($B4383,'Product Master'!$A$2:$O$5991,14,FALSE())</f>
        <v>23.39</v>
      </c>
      <c r="J4383" s="7" t="n">
        <f aca="false">VLOOKUP($B4383,'Product Master'!$A$2:$O$5991,13,FALSE())</f>
        <v>4</v>
      </c>
      <c r="K4383" s="7" t="str">
        <f aca="false">VLOOKUP($B4383,'Product Master'!$A$2:$O$5991,11,FALSE())</f>
        <v>N</v>
      </c>
      <c r="L4383" s="7" t="str">
        <f aca="false">VLOOKUP($B4383,'Product Master'!$A$2:$O$5991,12,FALSE())</f>
        <v>N</v>
      </c>
      <c r="M4383" s="3" t="n">
        <v>62</v>
      </c>
      <c r="N4383" s="3" t="n">
        <v>8</v>
      </c>
    </row>
    <row r="4384" customFormat="false" ht="15" hidden="false" customHeight="true" outlineLevel="0" collapsed="false">
      <c r="A4384" s="3" t="s">
        <v>8779</v>
      </c>
      <c r="B4384" s="3" t="s">
        <v>8780</v>
      </c>
      <c r="C4384" s="4" t="str">
        <f aca="false">VLOOKUP($B4384,'Product Master'!$A$2:$O$5991,7,FALSE())</f>
        <v>Beer &amp; Wine</v>
      </c>
      <c r="D4384" s="4" t="str">
        <f aca="false">VLOOKUP($B4384,'Product Master'!$A$2:$O$5991,8,FALSE())</f>
        <v>Domestic Beer</v>
      </c>
      <c r="E4384" s="4" t="str">
        <f aca="false">VLOOKUP($B4384,'Product Master'!$A$2:$O$5991,5,FALSE())</f>
        <v>Vinecrest Cellars</v>
      </c>
      <c r="F4384" s="4" t="str">
        <f aca="false">VLOOKUP($B4384,'Product Master'!$A$2:$O$5991,4,FALSE())</f>
        <v>Vinecrest Cellars Lager, 30 pack</v>
      </c>
      <c r="G4384" s="4" t="str">
        <f aca="false">VLOOKUP($B4384,'Product Master'!$A$2:$O$5991,9,FALSE())</f>
        <v>30 pack</v>
      </c>
      <c r="H4384" s="5" t="s">
        <v>16</v>
      </c>
      <c r="I4384" s="6" t="n">
        <f aca="false">VLOOKUP($B4384,'Product Master'!$A$2:$O$5991,14,FALSE())</f>
        <v>20.79</v>
      </c>
      <c r="J4384" s="7" t="n">
        <f aca="false">VLOOKUP($B4384,'Product Master'!$A$2:$O$5991,13,FALSE())</f>
        <v>24</v>
      </c>
      <c r="K4384" s="7" t="str">
        <f aca="false">VLOOKUP($B4384,'Product Master'!$A$2:$O$5991,11,FALSE())</f>
        <v>N</v>
      </c>
      <c r="L4384" s="7" t="str">
        <f aca="false">VLOOKUP($B4384,'Product Master'!$A$2:$O$5991,12,FALSE())</f>
        <v>N</v>
      </c>
      <c r="M4384" s="3" t="n">
        <v>129</v>
      </c>
      <c r="N4384" s="3" t="n">
        <v>36</v>
      </c>
    </row>
    <row r="4385" customFormat="false" ht="15" hidden="false" customHeight="true" outlineLevel="0" collapsed="false">
      <c r="A4385" s="3" t="s">
        <v>8781</v>
      </c>
      <c r="B4385" s="3" t="s">
        <v>8782</v>
      </c>
      <c r="C4385" s="4" t="str">
        <f aca="false">VLOOKUP($B4385,'Product Master'!$A$2:$O$5991,7,FALSE())</f>
        <v>Beer &amp; Wine</v>
      </c>
      <c r="D4385" s="4" t="str">
        <f aca="false">VLOOKUP($B4385,'Product Master'!$A$2:$O$5991,8,FALSE())</f>
        <v>Domestic Beer</v>
      </c>
      <c r="E4385" s="4" t="str">
        <f aca="false">VLOOKUP($B4385,'Product Master'!$A$2:$O$5991,5,FALSE())</f>
        <v>Vinecrest Cellars</v>
      </c>
      <c r="F4385" s="4" t="str">
        <f aca="false">VLOOKUP($B4385,'Product Master'!$A$2:$O$5991,4,FALSE())</f>
        <v>Vinecrest Cellars Pilsner, 12 pack</v>
      </c>
      <c r="G4385" s="4" t="str">
        <f aca="false">VLOOKUP($B4385,'Product Master'!$A$2:$O$5991,9,FALSE())</f>
        <v>12 pack</v>
      </c>
      <c r="H4385" s="5" t="s">
        <v>16</v>
      </c>
      <c r="I4385" s="6" t="n">
        <f aca="false">VLOOKUP($B4385,'Product Master'!$A$2:$O$5991,14,FALSE())</f>
        <v>24.89</v>
      </c>
      <c r="J4385" s="7" t="n">
        <f aca="false">VLOOKUP($B4385,'Product Master'!$A$2:$O$5991,13,FALSE())</f>
        <v>24</v>
      </c>
      <c r="K4385" s="7" t="str">
        <f aca="false">VLOOKUP($B4385,'Product Master'!$A$2:$O$5991,11,FALSE())</f>
        <v>N</v>
      </c>
      <c r="L4385" s="7" t="str">
        <f aca="false">VLOOKUP($B4385,'Product Master'!$A$2:$O$5991,12,FALSE())</f>
        <v>N</v>
      </c>
      <c r="M4385" s="3" t="n">
        <v>25</v>
      </c>
      <c r="N4385" s="3" t="n">
        <v>40</v>
      </c>
    </row>
    <row r="4386" customFormat="false" ht="15" hidden="false" customHeight="true" outlineLevel="0" collapsed="false">
      <c r="A4386" s="3" t="s">
        <v>8783</v>
      </c>
      <c r="B4386" s="3" t="s">
        <v>8784</v>
      </c>
      <c r="C4386" s="4" t="str">
        <f aca="false">VLOOKUP($B4386,'Product Master'!$A$2:$O$5991,7,FALSE())</f>
        <v>Beer &amp; Wine</v>
      </c>
      <c r="D4386" s="4" t="str">
        <f aca="false">VLOOKUP($B4386,'Product Master'!$A$2:$O$5991,8,FALSE())</f>
        <v>Domestic Beer</v>
      </c>
      <c r="E4386" s="4" t="str">
        <f aca="false">VLOOKUP($B4386,'Product Master'!$A$2:$O$5991,5,FALSE())</f>
        <v>Timber Ridge Brewing</v>
      </c>
      <c r="F4386" s="4" t="str">
        <f aca="false">VLOOKUP($B4386,'Product Master'!$A$2:$O$5991,4,FALSE())</f>
        <v>Timber Ridge Brewing Pilsner, 24 pack</v>
      </c>
      <c r="G4386" s="4" t="str">
        <f aca="false">VLOOKUP($B4386,'Product Master'!$A$2:$O$5991,9,FALSE())</f>
        <v>24 pack</v>
      </c>
      <c r="H4386" s="5" t="s">
        <v>16</v>
      </c>
      <c r="I4386" s="6" t="n">
        <f aca="false">VLOOKUP($B4386,'Product Master'!$A$2:$O$5991,14,FALSE())</f>
        <v>21.29</v>
      </c>
      <c r="J4386" s="7" t="n">
        <f aca="false">VLOOKUP($B4386,'Product Master'!$A$2:$O$5991,13,FALSE())</f>
        <v>12</v>
      </c>
      <c r="K4386" s="7" t="str">
        <f aca="false">VLOOKUP($B4386,'Product Master'!$A$2:$O$5991,11,FALSE())</f>
        <v>N</v>
      </c>
      <c r="L4386" s="7" t="str">
        <f aca="false">VLOOKUP($B4386,'Product Master'!$A$2:$O$5991,12,FALSE())</f>
        <v>N</v>
      </c>
      <c r="M4386" s="3" t="n">
        <v>32</v>
      </c>
      <c r="N4386" s="3" t="n">
        <v>3</v>
      </c>
    </row>
    <row r="4387" customFormat="false" ht="15" hidden="false" customHeight="true" outlineLevel="0" collapsed="false">
      <c r="A4387" s="3" t="s">
        <v>8785</v>
      </c>
      <c r="B4387" s="3" t="s">
        <v>8786</v>
      </c>
      <c r="C4387" s="4" t="str">
        <f aca="false">VLOOKUP($B4387,'Product Master'!$A$2:$O$5991,7,FALSE())</f>
        <v>Beer &amp; Wine</v>
      </c>
      <c r="D4387" s="4" t="str">
        <f aca="false">VLOOKUP($B4387,'Product Master'!$A$2:$O$5991,8,FALSE())</f>
        <v>Domestic Beer</v>
      </c>
      <c r="E4387" s="4" t="str">
        <f aca="false">VLOOKUP($B4387,'Product Master'!$A$2:$O$5991,5,FALSE())</f>
        <v>Timber Ridge Brewing</v>
      </c>
      <c r="F4387" s="4" t="str">
        <f aca="false">VLOOKUP($B4387,'Product Master'!$A$2:$O$5991,4,FALSE())</f>
        <v>Timber Ridge Brewing Lager, 30 pack</v>
      </c>
      <c r="G4387" s="4" t="str">
        <f aca="false">VLOOKUP($B4387,'Product Master'!$A$2:$O$5991,9,FALSE())</f>
        <v>30 pack</v>
      </c>
      <c r="H4387" s="5" t="s">
        <v>16</v>
      </c>
      <c r="I4387" s="6" t="n">
        <f aca="false">VLOOKUP($B4387,'Product Master'!$A$2:$O$5991,14,FALSE())</f>
        <v>20.99</v>
      </c>
      <c r="J4387" s="7" t="n">
        <f aca="false">VLOOKUP($B4387,'Product Master'!$A$2:$O$5991,13,FALSE())</f>
        <v>1</v>
      </c>
      <c r="K4387" s="7" t="str">
        <f aca="false">VLOOKUP($B4387,'Product Master'!$A$2:$O$5991,11,FALSE())</f>
        <v>N</v>
      </c>
      <c r="L4387" s="7" t="str">
        <f aca="false">VLOOKUP($B4387,'Product Master'!$A$2:$O$5991,12,FALSE())</f>
        <v>N</v>
      </c>
      <c r="M4387" s="3" t="n">
        <v>130</v>
      </c>
      <c r="N4387" s="3" t="n">
        <v>27</v>
      </c>
    </row>
    <row r="4388" customFormat="false" ht="15" hidden="false" customHeight="true" outlineLevel="0" collapsed="false">
      <c r="A4388" s="3" t="s">
        <v>8787</v>
      </c>
      <c r="B4388" s="3" t="s">
        <v>8788</v>
      </c>
      <c r="C4388" s="4" t="str">
        <f aca="false">VLOOKUP($B4388,'Product Master'!$A$2:$O$5991,7,FALSE())</f>
        <v>Beer &amp; Wine</v>
      </c>
      <c r="D4388" s="4" t="str">
        <f aca="false">VLOOKUP($B4388,'Product Master'!$A$2:$O$5991,8,FALSE())</f>
        <v>Domestic Beer</v>
      </c>
      <c r="E4388" s="4" t="str">
        <f aca="false">VLOOKUP($B4388,'Product Master'!$A$2:$O$5991,5,FALSE())</f>
        <v>Vinecrest Cellars</v>
      </c>
      <c r="F4388" s="4" t="str">
        <f aca="false">VLOOKUP($B4388,'Product Master'!$A$2:$O$5991,4,FALSE())</f>
        <v>Vinecrest Cellars Lager, 24 pack</v>
      </c>
      <c r="G4388" s="4" t="str">
        <f aca="false">VLOOKUP($B4388,'Product Master'!$A$2:$O$5991,9,FALSE())</f>
        <v>24 pack</v>
      </c>
      <c r="H4388" s="5" t="s">
        <v>16</v>
      </c>
      <c r="I4388" s="6" t="n">
        <f aca="false">VLOOKUP($B4388,'Product Master'!$A$2:$O$5991,14,FALSE())</f>
        <v>12.49</v>
      </c>
      <c r="J4388" s="7" t="n">
        <f aca="false">VLOOKUP($B4388,'Product Master'!$A$2:$O$5991,13,FALSE())</f>
        <v>8</v>
      </c>
      <c r="K4388" s="7" t="str">
        <f aca="false">VLOOKUP($B4388,'Product Master'!$A$2:$O$5991,11,FALSE())</f>
        <v>N</v>
      </c>
      <c r="L4388" s="7" t="str">
        <f aca="false">VLOOKUP($B4388,'Product Master'!$A$2:$O$5991,12,FALSE())</f>
        <v>N</v>
      </c>
      <c r="M4388" s="3" t="n">
        <v>64</v>
      </c>
      <c r="N4388" s="3" t="n">
        <v>37</v>
      </c>
    </row>
    <row r="4389" customFormat="false" ht="15" hidden="false" customHeight="true" outlineLevel="0" collapsed="false">
      <c r="A4389" s="3" t="s">
        <v>8789</v>
      </c>
      <c r="B4389" s="3" t="s">
        <v>8790</v>
      </c>
      <c r="C4389" s="4" t="str">
        <f aca="false">VLOOKUP($B4389,'Product Master'!$A$2:$O$5991,7,FALSE())</f>
        <v>Beer &amp; Wine</v>
      </c>
      <c r="D4389" s="4" t="str">
        <f aca="false">VLOOKUP($B4389,'Product Master'!$A$2:$O$5991,8,FALSE())</f>
        <v>Domestic Beer</v>
      </c>
      <c r="E4389" s="4" t="str">
        <f aca="false">VLOOKUP($B4389,'Product Master'!$A$2:$O$5991,5,FALSE())</f>
        <v>Timber Ridge Brewing</v>
      </c>
      <c r="F4389" s="4" t="str">
        <f aca="false">VLOOKUP($B4389,'Product Master'!$A$2:$O$5991,4,FALSE())</f>
        <v>Timber Ridge Brewing Lager, 24 pack</v>
      </c>
      <c r="G4389" s="4" t="str">
        <f aca="false">VLOOKUP($B4389,'Product Master'!$A$2:$O$5991,9,FALSE())</f>
        <v>24 pack</v>
      </c>
      <c r="H4389" s="5" t="s">
        <v>16</v>
      </c>
      <c r="I4389" s="6" t="n">
        <f aca="false">VLOOKUP($B4389,'Product Master'!$A$2:$O$5991,14,FALSE())</f>
        <v>16.79</v>
      </c>
      <c r="J4389" s="7" t="n">
        <f aca="false">VLOOKUP($B4389,'Product Master'!$A$2:$O$5991,13,FALSE())</f>
        <v>24</v>
      </c>
      <c r="K4389" s="7" t="str">
        <f aca="false">VLOOKUP($B4389,'Product Master'!$A$2:$O$5991,11,FALSE())</f>
        <v>N</v>
      </c>
      <c r="L4389" s="7" t="str">
        <f aca="false">VLOOKUP($B4389,'Product Master'!$A$2:$O$5991,12,FALSE())</f>
        <v>N</v>
      </c>
      <c r="M4389" s="3" t="n">
        <v>127</v>
      </c>
      <c r="N4389" s="3" t="n">
        <v>22</v>
      </c>
    </row>
    <row r="4390" customFormat="false" ht="15" hidden="false" customHeight="true" outlineLevel="0" collapsed="false">
      <c r="A4390" s="3" t="s">
        <v>8791</v>
      </c>
      <c r="B4390" s="3" t="s">
        <v>8792</v>
      </c>
      <c r="C4390" s="4" t="str">
        <f aca="false">VLOOKUP($B4390,'Product Master'!$A$2:$O$5991,7,FALSE())</f>
        <v>Beer &amp; Wine</v>
      </c>
      <c r="D4390" s="4" t="str">
        <f aca="false">VLOOKUP($B4390,'Product Master'!$A$2:$O$5991,8,FALSE())</f>
        <v>Domestic Beer</v>
      </c>
      <c r="E4390" s="4" t="str">
        <f aca="false">VLOOKUP($B4390,'Product Master'!$A$2:$O$5991,5,FALSE())</f>
        <v>Hollow Creek Brewing</v>
      </c>
      <c r="F4390" s="4" t="str">
        <f aca="false">VLOOKUP($B4390,'Product Master'!$A$2:$O$5991,4,FALSE())</f>
        <v>Hollow Creek Brewing Lager, 30 pack</v>
      </c>
      <c r="G4390" s="4" t="str">
        <f aca="false">VLOOKUP($B4390,'Product Master'!$A$2:$O$5991,9,FALSE())</f>
        <v>30 pack</v>
      </c>
      <c r="H4390" s="5" t="s">
        <v>16</v>
      </c>
      <c r="I4390" s="6" t="n">
        <f aca="false">VLOOKUP($B4390,'Product Master'!$A$2:$O$5991,14,FALSE())</f>
        <v>14.89</v>
      </c>
      <c r="J4390" s="7" t="n">
        <f aca="false">VLOOKUP($B4390,'Product Master'!$A$2:$O$5991,13,FALSE())</f>
        <v>12</v>
      </c>
      <c r="K4390" s="7" t="str">
        <f aca="false">VLOOKUP($B4390,'Product Master'!$A$2:$O$5991,11,FALSE())</f>
        <v>N</v>
      </c>
      <c r="L4390" s="7" t="str">
        <f aca="false">VLOOKUP($B4390,'Product Master'!$A$2:$O$5991,12,FALSE())</f>
        <v>N</v>
      </c>
      <c r="M4390" s="3" t="n">
        <v>37</v>
      </c>
      <c r="N4390" s="3" t="n">
        <v>21</v>
      </c>
    </row>
    <row r="4391" customFormat="false" ht="15" hidden="false" customHeight="true" outlineLevel="0" collapsed="false">
      <c r="A4391" s="3" t="s">
        <v>8793</v>
      </c>
      <c r="B4391" s="3" t="s">
        <v>8794</v>
      </c>
      <c r="C4391" s="4" t="str">
        <f aca="false">VLOOKUP($B4391,'Product Master'!$A$2:$O$5991,7,FALSE())</f>
        <v>Beer &amp; Wine</v>
      </c>
      <c r="D4391" s="4" t="str">
        <f aca="false">VLOOKUP($B4391,'Product Master'!$A$2:$O$5991,8,FALSE())</f>
        <v>Domestic Beer</v>
      </c>
      <c r="E4391" s="4" t="str">
        <f aca="false">VLOOKUP($B4391,'Product Master'!$A$2:$O$5991,5,FALSE())</f>
        <v>Timber Ridge Brewing</v>
      </c>
      <c r="F4391" s="4" t="str">
        <f aca="false">VLOOKUP($B4391,'Product Master'!$A$2:$O$5991,4,FALSE())</f>
        <v>Timber Ridge Brewing Light Beer, 12 pack</v>
      </c>
      <c r="G4391" s="4" t="str">
        <f aca="false">VLOOKUP($B4391,'Product Master'!$A$2:$O$5991,9,FALSE())</f>
        <v>12 pack</v>
      </c>
      <c r="H4391" s="5" t="s">
        <v>16</v>
      </c>
      <c r="I4391" s="6" t="n">
        <f aca="false">VLOOKUP($B4391,'Product Master'!$A$2:$O$5991,14,FALSE())</f>
        <v>20.89</v>
      </c>
      <c r="J4391" s="7" t="n">
        <f aca="false">VLOOKUP($B4391,'Product Master'!$A$2:$O$5991,13,FALSE())</f>
        <v>8</v>
      </c>
      <c r="K4391" s="7" t="str">
        <f aca="false">VLOOKUP($B4391,'Product Master'!$A$2:$O$5991,11,FALSE())</f>
        <v>N</v>
      </c>
      <c r="L4391" s="7" t="str">
        <f aca="false">VLOOKUP($B4391,'Product Master'!$A$2:$O$5991,12,FALSE())</f>
        <v>N</v>
      </c>
      <c r="M4391" s="3" t="n">
        <v>72</v>
      </c>
      <c r="N4391" s="3" t="n">
        <v>40</v>
      </c>
    </row>
    <row r="4392" customFormat="false" ht="15" hidden="false" customHeight="true" outlineLevel="0" collapsed="false">
      <c r="A4392" s="3" t="s">
        <v>8795</v>
      </c>
      <c r="B4392" s="3" t="s">
        <v>8796</v>
      </c>
      <c r="C4392" s="4" t="str">
        <f aca="false">VLOOKUP($B4392,'Product Master'!$A$2:$O$5991,7,FALSE())</f>
        <v>Beer &amp; Wine</v>
      </c>
      <c r="D4392" s="4" t="str">
        <f aca="false">VLOOKUP($B4392,'Product Master'!$A$2:$O$5991,8,FALSE())</f>
        <v>Domestic Beer</v>
      </c>
      <c r="E4392" s="4" t="str">
        <f aca="false">VLOOKUP($B4392,'Product Master'!$A$2:$O$5991,5,FALSE())</f>
        <v>Timber Ridge Brewing</v>
      </c>
      <c r="F4392" s="4" t="str">
        <f aca="false">VLOOKUP($B4392,'Product Master'!$A$2:$O$5991,4,FALSE())</f>
        <v>Timber Ridge Brewing Pilsner, 30 pack</v>
      </c>
      <c r="G4392" s="4" t="str">
        <f aca="false">VLOOKUP($B4392,'Product Master'!$A$2:$O$5991,9,FALSE())</f>
        <v>30 pack</v>
      </c>
      <c r="H4392" s="5" t="s">
        <v>16</v>
      </c>
      <c r="I4392" s="6" t="n">
        <f aca="false">VLOOKUP($B4392,'Product Master'!$A$2:$O$5991,14,FALSE())</f>
        <v>14.39</v>
      </c>
      <c r="J4392" s="7" t="n">
        <f aca="false">VLOOKUP($B4392,'Product Master'!$A$2:$O$5991,13,FALSE())</f>
        <v>1</v>
      </c>
      <c r="K4392" s="7" t="str">
        <f aca="false">VLOOKUP($B4392,'Product Master'!$A$2:$O$5991,11,FALSE())</f>
        <v>N</v>
      </c>
      <c r="L4392" s="7" t="str">
        <f aca="false">VLOOKUP($B4392,'Product Master'!$A$2:$O$5991,12,FALSE())</f>
        <v>N</v>
      </c>
      <c r="M4392" s="3" t="n">
        <v>95</v>
      </c>
      <c r="N4392" s="3" t="n">
        <v>13</v>
      </c>
    </row>
    <row r="4393" customFormat="false" ht="15" hidden="false" customHeight="true" outlineLevel="0" collapsed="false">
      <c r="A4393" s="3" t="s">
        <v>8797</v>
      </c>
      <c r="B4393" s="3" t="s">
        <v>8798</v>
      </c>
      <c r="C4393" s="4" t="str">
        <f aca="false">VLOOKUP($B4393,'Product Master'!$A$2:$O$5991,7,FALSE())</f>
        <v>Beer &amp; Wine</v>
      </c>
      <c r="D4393" s="4" t="str">
        <f aca="false">VLOOKUP($B4393,'Product Master'!$A$2:$O$5991,8,FALSE())</f>
        <v>Domestic Beer</v>
      </c>
      <c r="E4393" s="4" t="str">
        <f aca="false">VLOOKUP($B4393,'Product Master'!$A$2:$O$5991,5,FALSE())</f>
        <v>Timber Ridge Brewing</v>
      </c>
      <c r="F4393" s="4" t="str">
        <f aca="false">VLOOKUP($B4393,'Product Master'!$A$2:$O$5991,4,FALSE())</f>
        <v>Timber Ridge Brewing Light Beer, 30 pack</v>
      </c>
      <c r="G4393" s="4" t="str">
        <f aca="false">VLOOKUP($B4393,'Product Master'!$A$2:$O$5991,9,FALSE())</f>
        <v>30 pack</v>
      </c>
      <c r="H4393" s="5" t="s">
        <v>16</v>
      </c>
      <c r="I4393" s="6" t="n">
        <f aca="false">VLOOKUP($B4393,'Product Master'!$A$2:$O$5991,14,FALSE())</f>
        <v>16.39</v>
      </c>
      <c r="J4393" s="7" t="n">
        <f aca="false">VLOOKUP($B4393,'Product Master'!$A$2:$O$5991,13,FALSE())</f>
        <v>12</v>
      </c>
      <c r="K4393" s="7" t="str">
        <f aca="false">VLOOKUP($B4393,'Product Master'!$A$2:$O$5991,11,FALSE())</f>
        <v>N</v>
      </c>
      <c r="L4393" s="7" t="str">
        <f aca="false">VLOOKUP($B4393,'Product Master'!$A$2:$O$5991,12,FALSE())</f>
        <v>N</v>
      </c>
      <c r="M4393" s="3" t="n">
        <v>49</v>
      </c>
      <c r="N4393" s="3" t="n">
        <v>35</v>
      </c>
    </row>
    <row r="4394" customFormat="false" ht="15" hidden="false" customHeight="true" outlineLevel="0" collapsed="false">
      <c r="A4394" s="3" t="s">
        <v>8799</v>
      </c>
      <c r="B4394" s="3" t="s">
        <v>8800</v>
      </c>
      <c r="C4394" s="4" t="str">
        <f aca="false">VLOOKUP($B4394,'Product Master'!$A$2:$O$5991,7,FALSE())</f>
        <v>Beer &amp; Wine</v>
      </c>
      <c r="D4394" s="4" t="str">
        <f aca="false">VLOOKUP($B4394,'Product Master'!$A$2:$O$5991,8,FALSE())</f>
        <v>Domestic Beer</v>
      </c>
      <c r="E4394" s="4" t="str">
        <f aca="false">VLOOKUP($B4394,'Product Master'!$A$2:$O$5991,5,FALSE())</f>
        <v>Sabletree Wines</v>
      </c>
      <c r="F4394" s="4" t="str">
        <f aca="false">VLOOKUP($B4394,'Product Master'!$A$2:$O$5991,4,FALSE())</f>
        <v>Sabletree Wines Light Beer, 30 pack</v>
      </c>
      <c r="G4394" s="4" t="str">
        <f aca="false">VLOOKUP($B4394,'Product Master'!$A$2:$O$5991,9,FALSE())</f>
        <v>30 pack</v>
      </c>
      <c r="H4394" s="5" t="s">
        <v>16</v>
      </c>
      <c r="I4394" s="6" t="n">
        <f aca="false">VLOOKUP($B4394,'Product Master'!$A$2:$O$5991,14,FALSE())</f>
        <v>12.79</v>
      </c>
      <c r="J4394" s="7" t="n">
        <f aca="false">VLOOKUP($B4394,'Product Master'!$A$2:$O$5991,13,FALSE())</f>
        <v>8</v>
      </c>
      <c r="K4394" s="7" t="str">
        <f aca="false">VLOOKUP($B4394,'Product Master'!$A$2:$O$5991,11,FALSE())</f>
        <v>N</v>
      </c>
      <c r="L4394" s="7" t="str">
        <f aca="false">VLOOKUP($B4394,'Product Master'!$A$2:$O$5991,12,FALSE())</f>
        <v>N</v>
      </c>
      <c r="M4394" s="3" t="n">
        <v>43</v>
      </c>
      <c r="N4394" s="3" t="n">
        <v>25</v>
      </c>
    </row>
    <row r="4395" customFormat="false" ht="15" hidden="false" customHeight="true" outlineLevel="0" collapsed="false">
      <c r="A4395" s="3" t="s">
        <v>8801</v>
      </c>
      <c r="B4395" s="3" t="s">
        <v>8802</v>
      </c>
      <c r="C4395" s="4" t="str">
        <f aca="false">VLOOKUP($B4395,'Product Master'!$A$2:$O$5991,7,FALSE())</f>
        <v>Beer &amp; Wine</v>
      </c>
      <c r="D4395" s="4" t="str">
        <f aca="false">VLOOKUP($B4395,'Product Master'!$A$2:$O$5991,8,FALSE())</f>
        <v>Domestic Beer</v>
      </c>
      <c r="E4395" s="4" t="str">
        <f aca="false">VLOOKUP($B4395,'Product Master'!$A$2:$O$5991,5,FALSE())</f>
        <v>Sabletree Wines</v>
      </c>
      <c r="F4395" s="4" t="str">
        <f aca="false">VLOOKUP($B4395,'Product Master'!$A$2:$O$5991,4,FALSE())</f>
        <v>Sabletree Wines Lager, 24 pack</v>
      </c>
      <c r="G4395" s="4" t="str">
        <f aca="false">VLOOKUP($B4395,'Product Master'!$A$2:$O$5991,9,FALSE())</f>
        <v>24 pack</v>
      </c>
      <c r="H4395" s="5" t="s">
        <v>16</v>
      </c>
      <c r="I4395" s="6" t="n">
        <f aca="false">VLOOKUP($B4395,'Product Master'!$A$2:$O$5991,14,FALSE())</f>
        <v>17.99</v>
      </c>
      <c r="J4395" s="7" t="n">
        <f aca="false">VLOOKUP($B4395,'Product Master'!$A$2:$O$5991,13,FALSE())</f>
        <v>6</v>
      </c>
      <c r="K4395" s="7" t="str">
        <f aca="false">VLOOKUP($B4395,'Product Master'!$A$2:$O$5991,11,FALSE())</f>
        <v>N</v>
      </c>
      <c r="L4395" s="7" t="str">
        <f aca="false">VLOOKUP($B4395,'Product Master'!$A$2:$O$5991,12,FALSE())</f>
        <v>N</v>
      </c>
      <c r="M4395" s="3" t="n">
        <v>37</v>
      </c>
      <c r="N4395" s="3" t="n">
        <v>35</v>
      </c>
    </row>
    <row r="4396" customFormat="false" ht="15" hidden="false" customHeight="true" outlineLevel="0" collapsed="false">
      <c r="A4396" s="3" t="s">
        <v>8803</v>
      </c>
      <c r="B4396" s="3" t="s">
        <v>8804</v>
      </c>
      <c r="C4396" s="4" t="str">
        <f aca="false">VLOOKUP($B4396,'Product Master'!$A$2:$O$5991,7,FALSE())</f>
        <v>Beer &amp; Wine</v>
      </c>
      <c r="D4396" s="4" t="str">
        <f aca="false">VLOOKUP($B4396,'Product Master'!$A$2:$O$5991,8,FALSE())</f>
        <v>Domestic Beer</v>
      </c>
      <c r="E4396" s="4" t="str">
        <f aca="false">VLOOKUP($B4396,'Product Master'!$A$2:$O$5991,5,FALSE())</f>
        <v>Vinecrest Cellars</v>
      </c>
      <c r="F4396" s="4" t="str">
        <f aca="false">VLOOKUP($B4396,'Product Master'!$A$2:$O$5991,4,FALSE())</f>
        <v>Vinecrest Cellars Light Beer, 30 pack</v>
      </c>
      <c r="G4396" s="4" t="str">
        <f aca="false">VLOOKUP($B4396,'Product Master'!$A$2:$O$5991,9,FALSE())</f>
        <v>30 pack</v>
      </c>
      <c r="H4396" s="5" t="s">
        <v>16</v>
      </c>
      <c r="I4396" s="6" t="n">
        <f aca="false">VLOOKUP($B4396,'Product Master'!$A$2:$O$5991,14,FALSE())</f>
        <v>11.49</v>
      </c>
      <c r="J4396" s="7" t="n">
        <f aca="false">VLOOKUP($B4396,'Product Master'!$A$2:$O$5991,13,FALSE())</f>
        <v>1</v>
      </c>
      <c r="K4396" s="7" t="str">
        <f aca="false">VLOOKUP($B4396,'Product Master'!$A$2:$O$5991,11,FALSE())</f>
        <v>N</v>
      </c>
      <c r="L4396" s="7" t="str">
        <f aca="false">VLOOKUP($B4396,'Product Master'!$A$2:$O$5991,12,FALSE())</f>
        <v>N</v>
      </c>
      <c r="M4396" s="3" t="n">
        <v>86</v>
      </c>
      <c r="N4396" s="3" t="n">
        <v>26</v>
      </c>
    </row>
    <row r="4397" customFormat="false" ht="15" hidden="false" customHeight="true" outlineLevel="0" collapsed="false">
      <c r="A4397" s="3" t="s">
        <v>8805</v>
      </c>
      <c r="B4397" s="3" t="s">
        <v>8806</v>
      </c>
      <c r="C4397" s="4" t="str">
        <f aca="false">VLOOKUP($B4397,'Product Master'!$A$2:$O$5991,7,FALSE())</f>
        <v>Beer &amp; Wine</v>
      </c>
      <c r="D4397" s="4" t="str">
        <f aca="false">VLOOKUP($B4397,'Product Master'!$A$2:$O$5991,8,FALSE())</f>
        <v>Domestic Beer</v>
      </c>
      <c r="E4397" s="4" t="str">
        <f aca="false">VLOOKUP($B4397,'Product Master'!$A$2:$O$5991,5,FALSE())</f>
        <v>Vinecrest Cellars</v>
      </c>
      <c r="F4397" s="4" t="str">
        <f aca="false">VLOOKUP($B4397,'Product Master'!$A$2:$O$5991,4,FALSE())</f>
        <v>Vinecrest Cellars Lager, 12 pack</v>
      </c>
      <c r="G4397" s="4" t="str">
        <f aca="false">VLOOKUP($B4397,'Product Master'!$A$2:$O$5991,9,FALSE())</f>
        <v>12 pack</v>
      </c>
      <c r="H4397" s="5" t="s">
        <v>16</v>
      </c>
      <c r="I4397" s="6" t="n">
        <f aca="false">VLOOKUP($B4397,'Product Master'!$A$2:$O$5991,14,FALSE())</f>
        <v>24.99</v>
      </c>
      <c r="J4397" s="7" t="n">
        <f aca="false">VLOOKUP($B4397,'Product Master'!$A$2:$O$5991,13,FALSE())</f>
        <v>24</v>
      </c>
      <c r="K4397" s="7" t="str">
        <f aca="false">VLOOKUP($B4397,'Product Master'!$A$2:$O$5991,11,FALSE())</f>
        <v>N</v>
      </c>
      <c r="L4397" s="7" t="str">
        <f aca="false">VLOOKUP($B4397,'Product Master'!$A$2:$O$5991,12,FALSE())</f>
        <v>N</v>
      </c>
      <c r="M4397" s="3" t="n">
        <v>134</v>
      </c>
      <c r="N4397" s="3" t="n">
        <v>28</v>
      </c>
    </row>
    <row r="4398" customFormat="false" ht="15" hidden="false" customHeight="true" outlineLevel="0" collapsed="false">
      <c r="A4398" s="3" t="s">
        <v>8807</v>
      </c>
      <c r="B4398" s="3" t="s">
        <v>8808</v>
      </c>
      <c r="C4398" s="4" t="str">
        <f aca="false">VLOOKUP($B4398,'Product Master'!$A$2:$O$5991,7,FALSE())</f>
        <v>Beer &amp; Wine</v>
      </c>
      <c r="D4398" s="4" t="str">
        <f aca="false">VLOOKUP($B4398,'Product Master'!$A$2:$O$5991,8,FALSE())</f>
        <v>Domestic Beer</v>
      </c>
      <c r="E4398" s="4" t="str">
        <f aca="false">VLOOKUP($B4398,'Product Master'!$A$2:$O$5991,5,FALSE())</f>
        <v>Sabletree Wines</v>
      </c>
      <c r="F4398" s="4" t="str">
        <f aca="false">VLOOKUP($B4398,'Product Master'!$A$2:$O$5991,4,FALSE())</f>
        <v>Sabletree Wines Lager, 30 pack</v>
      </c>
      <c r="G4398" s="4" t="str">
        <f aca="false">VLOOKUP($B4398,'Product Master'!$A$2:$O$5991,9,FALSE())</f>
        <v>30 pack</v>
      </c>
      <c r="H4398" s="5" t="s">
        <v>16</v>
      </c>
      <c r="I4398" s="6" t="n">
        <f aca="false">VLOOKUP($B4398,'Product Master'!$A$2:$O$5991,14,FALSE())</f>
        <v>16.49</v>
      </c>
      <c r="J4398" s="7" t="n">
        <f aca="false">VLOOKUP($B4398,'Product Master'!$A$2:$O$5991,13,FALSE())</f>
        <v>8</v>
      </c>
      <c r="K4398" s="7" t="str">
        <f aca="false">VLOOKUP($B4398,'Product Master'!$A$2:$O$5991,11,FALSE())</f>
        <v>N</v>
      </c>
      <c r="L4398" s="7" t="str">
        <f aca="false">VLOOKUP($B4398,'Product Master'!$A$2:$O$5991,12,FALSE())</f>
        <v>N</v>
      </c>
      <c r="M4398" s="3" t="n">
        <v>95</v>
      </c>
      <c r="N4398" s="3" t="n">
        <v>40</v>
      </c>
    </row>
    <row r="4399" customFormat="false" ht="15" hidden="false" customHeight="true" outlineLevel="0" collapsed="false">
      <c r="A4399" s="3" t="s">
        <v>8809</v>
      </c>
      <c r="B4399" s="3" t="s">
        <v>8810</v>
      </c>
      <c r="C4399" s="4" t="str">
        <f aca="false">VLOOKUP($B4399,'Product Master'!$A$2:$O$5991,7,FALSE())</f>
        <v>Beer &amp; Wine</v>
      </c>
      <c r="D4399" s="4" t="str">
        <f aca="false">VLOOKUP($B4399,'Product Master'!$A$2:$O$5991,8,FALSE())</f>
        <v>Domestic Beer</v>
      </c>
      <c r="E4399" s="4" t="str">
        <f aca="false">VLOOKUP($B4399,'Product Master'!$A$2:$O$5991,5,FALSE())</f>
        <v>Sabletree Wines</v>
      </c>
      <c r="F4399" s="4" t="str">
        <f aca="false">VLOOKUP($B4399,'Product Master'!$A$2:$O$5991,4,FALSE())</f>
        <v>Sabletree Wines Pilsner, 30 pack</v>
      </c>
      <c r="G4399" s="4" t="str">
        <f aca="false">VLOOKUP($B4399,'Product Master'!$A$2:$O$5991,9,FALSE())</f>
        <v>30 pack</v>
      </c>
      <c r="H4399" s="5" t="s">
        <v>16</v>
      </c>
      <c r="I4399" s="6" t="n">
        <f aca="false">VLOOKUP($B4399,'Product Master'!$A$2:$O$5991,14,FALSE())</f>
        <v>13.89</v>
      </c>
      <c r="J4399" s="7" t="n">
        <f aca="false">VLOOKUP($B4399,'Product Master'!$A$2:$O$5991,13,FALSE())</f>
        <v>8</v>
      </c>
      <c r="K4399" s="7" t="str">
        <f aca="false">VLOOKUP($B4399,'Product Master'!$A$2:$O$5991,11,FALSE())</f>
        <v>N</v>
      </c>
      <c r="L4399" s="7" t="str">
        <f aca="false">VLOOKUP($B4399,'Product Master'!$A$2:$O$5991,12,FALSE())</f>
        <v>N</v>
      </c>
      <c r="M4399" s="3" t="n">
        <v>96</v>
      </c>
      <c r="N4399" s="3" t="n">
        <v>20</v>
      </c>
    </row>
    <row r="4400" customFormat="false" ht="15" hidden="false" customHeight="true" outlineLevel="0" collapsed="false">
      <c r="A4400" s="3" t="s">
        <v>8811</v>
      </c>
      <c r="B4400" s="3" t="s">
        <v>8812</v>
      </c>
      <c r="C4400" s="4" t="str">
        <f aca="false">VLOOKUP($B4400,'Product Master'!$A$2:$O$5991,7,FALSE())</f>
        <v>Beer &amp; Wine</v>
      </c>
      <c r="D4400" s="4" t="str">
        <f aca="false">VLOOKUP($B4400,'Product Master'!$A$2:$O$5991,8,FALSE())</f>
        <v>Domestic Beer</v>
      </c>
      <c r="E4400" s="4" t="str">
        <f aca="false">VLOOKUP($B4400,'Product Master'!$A$2:$O$5991,5,FALSE())</f>
        <v>Vinecrest Cellars</v>
      </c>
      <c r="F4400" s="4" t="str">
        <f aca="false">VLOOKUP($B4400,'Product Master'!$A$2:$O$5991,4,FALSE())</f>
        <v>Vinecrest Cellars Light Beer, 12 pack</v>
      </c>
      <c r="G4400" s="4" t="str">
        <f aca="false">VLOOKUP($B4400,'Product Master'!$A$2:$O$5991,9,FALSE())</f>
        <v>12 pack</v>
      </c>
      <c r="H4400" s="5" t="s">
        <v>16</v>
      </c>
      <c r="I4400" s="6" t="n">
        <f aca="false">VLOOKUP($B4400,'Product Master'!$A$2:$O$5991,14,FALSE())</f>
        <v>22.89</v>
      </c>
      <c r="J4400" s="7" t="n">
        <f aca="false">VLOOKUP($B4400,'Product Master'!$A$2:$O$5991,13,FALSE())</f>
        <v>4</v>
      </c>
      <c r="K4400" s="7" t="str">
        <f aca="false">VLOOKUP($B4400,'Product Master'!$A$2:$O$5991,11,FALSE())</f>
        <v>N</v>
      </c>
      <c r="L4400" s="7" t="str">
        <f aca="false">VLOOKUP($B4400,'Product Master'!$A$2:$O$5991,12,FALSE())</f>
        <v>N</v>
      </c>
      <c r="M4400" s="3" t="n">
        <v>67</v>
      </c>
      <c r="N4400" s="3" t="n">
        <v>33</v>
      </c>
    </row>
    <row r="4401" customFormat="false" ht="15" hidden="false" customHeight="true" outlineLevel="0" collapsed="false">
      <c r="A4401" s="3" t="s">
        <v>8813</v>
      </c>
      <c r="B4401" s="3" t="s">
        <v>8814</v>
      </c>
      <c r="C4401" s="4" t="str">
        <f aca="false">VLOOKUP($B4401,'Product Master'!$A$2:$O$5991,7,FALSE())</f>
        <v>Beer &amp; Wine</v>
      </c>
      <c r="D4401" s="4" t="str">
        <f aca="false">VLOOKUP($B4401,'Product Master'!$A$2:$O$5991,8,FALSE())</f>
        <v>Domestic Beer</v>
      </c>
      <c r="E4401" s="4" t="str">
        <f aca="false">VLOOKUP($B4401,'Product Master'!$A$2:$O$5991,5,FALSE())</f>
        <v>Hollow Creek Brewing</v>
      </c>
      <c r="F4401" s="4" t="str">
        <f aca="false">VLOOKUP($B4401,'Product Master'!$A$2:$O$5991,4,FALSE())</f>
        <v>Hollow Creek Brewing Pilsner, 30 pack</v>
      </c>
      <c r="G4401" s="4" t="str">
        <f aca="false">VLOOKUP($B4401,'Product Master'!$A$2:$O$5991,9,FALSE())</f>
        <v>30 pack</v>
      </c>
      <c r="H4401" s="5" t="s">
        <v>16</v>
      </c>
      <c r="I4401" s="6" t="n">
        <f aca="false">VLOOKUP($B4401,'Product Master'!$A$2:$O$5991,14,FALSE())</f>
        <v>24.29</v>
      </c>
      <c r="J4401" s="7" t="n">
        <f aca="false">VLOOKUP($B4401,'Product Master'!$A$2:$O$5991,13,FALSE())</f>
        <v>8</v>
      </c>
      <c r="K4401" s="7" t="str">
        <f aca="false">VLOOKUP($B4401,'Product Master'!$A$2:$O$5991,11,FALSE())</f>
        <v>N</v>
      </c>
      <c r="L4401" s="7" t="str">
        <f aca="false">VLOOKUP($B4401,'Product Master'!$A$2:$O$5991,12,FALSE())</f>
        <v>N</v>
      </c>
      <c r="M4401" s="3" t="n">
        <v>97</v>
      </c>
      <c r="N4401" s="3" t="n">
        <v>26</v>
      </c>
    </row>
    <row r="4402" customFormat="false" ht="15" hidden="false" customHeight="true" outlineLevel="0" collapsed="false">
      <c r="A4402" s="3" t="s">
        <v>8815</v>
      </c>
      <c r="B4402" s="3" t="s">
        <v>8816</v>
      </c>
      <c r="C4402" s="4" t="str">
        <f aca="false">VLOOKUP($B4402,'Product Master'!$A$2:$O$5991,7,FALSE())</f>
        <v>Beer &amp; Wine</v>
      </c>
      <c r="D4402" s="4" t="str">
        <f aca="false">VLOOKUP($B4402,'Product Master'!$A$2:$O$5991,8,FALSE())</f>
        <v>Domestic Beer</v>
      </c>
      <c r="E4402" s="4" t="str">
        <f aca="false">VLOOKUP($B4402,'Product Master'!$A$2:$O$5991,5,FALSE())</f>
        <v>Sabletree Wines</v>
      </c>
      <c r="F4402" s="4" t="str">
        <f aca="false">VLOOKUP($B4402,'Product Master'!$A$2:$O$5991,4,FALSE())</f>
        <v>Sabletree Wines Lager, 12 pack</v>
      </c>
      <c r="G4402" s="4" t="str">
        <f aca="false">VLOOKUP($B4402,'Product Master'!$A$2:$O$5991,9,FALSE())</f>
        <v>12 pack</v>
      </c>
      <c r="H4402" s="5" t="s">
        <v>16</v>
      </c>
      <c r="I4402" s="6" t="n">
        <f aca="false">VLOOKUP($B4402,'Product Master'!$A$2:$O$5991,14,FALSE())</f>
        <v>18.89</v>
      </c>
      <c r="J4402" s="7" t="n">
        <f aca="false">VLOOKUP($B4402,'Product Master'!$A$2:$O$5991,13,FALSE())</f>
        <v>2</v>
      </c>
      <c r="K4402" s="7" t="str">
        <f aca="false">VLOOKUP($B4402,'Product Master'!$A$2:$O$5991,11,FALSE())</f>
        <v>N</v>
      </c>
      <c r="L4402" s="7" t="str">
        <f aca="false">VLOOKUP($B4402,'Product Master'!$A$2:$O$5991,12,FALSE())</f>
        <v>N</v>
      </c>
      <c r="M4402" s="3" t="n">
        <v>34</v>
      </c>
      <c r="N4402" s="3" t="n">
        <v>22</v>
      </c>
    </row>
    <row r="4403" customFormat="false" ht="15" hidden="false" customHeight="true" outlineLevel="0" collapsed="false">
      <c r="A4403" s="3" t="s">
        <v>8817</v>
      </c>
      <c r="B4403" s="3" t="s">
        <v>8818</v>
      </c>
      <c r="C4403" s="4" t="str">
        <f aca="false">VLOOKUP($B4403,'Product Master'!$A$2:$O$5991,7,FALSE())</f>
        <v>Beer &amp; Wine</v>
      </c>
      <c r="D4403" s="4" t="str">
        <f aca="false">VLOOKUP($B4403,'Product Master'!$A$2:$O$5991,8,FALSE())</f>
        <v>Domestic Beer</v>
      </c>
      <c r="E4403" s="4" t="str">
        <f aca="false">VLOOKUP($B4403,'Product Master'!$A$2:$O$5991,5,FALSE())</f>
        <v>Vinecrest Cellars</v>
      </c>
      <c r="F4403" s="4" t="str">
        <f aca="false">VLOOKUP($B4403,'Product Master'!$A$2:$O$5991,4,FALSE())</f>
        <v>Vinecrest Cellars Pilsner, 24 pack</v>
      </c>
      <c r="G4403" s="4" t="str">
        <f aca="false">VLOOKUP($B4403,'Product Master'!$A$2:$O$5991,9,FALSE())</f>
        <v>24 pack</v>
      </c>
      <c r="H4403" s="5" t="s">
        <v>16</v>
      </c>
      <c r="I4403" s="6" t="n">
        <f aca="false">VLOOKUP($B4403,'Product Master'!$A$2:$O$5991,14,FALSE())</f>
        <v>22.49</v>
      </c>
      <c r="J4403" s="7" t="n">
        <f aca="false">VLOOKUP($B4403,'Product Master'!$A$2:$O$5991,13,FALSE())</f>
        <v>8</v>
      </c>
      <c r="K4403" s="7" t="str">
        <f aca="false">VLOOKUP($B4403,'Product Master'!$A$2:$O$5991,11,FALSE())</f>
        <v>N</v>
      </c>
      <c r="L4403" s="7" t="str">
        <f aca="false">VLOOKUP($B4403,'Product Master'!$A$2:$O$5991,12,FALSE())</f>
        <v>N</v>
      </c>
      <c r="M4403" s="3" t="n">
        <v>95</v>
      </c>
      <c r="N4403" s="3" t="n">
        <v>35</v>
      </c>
    </row>
    <row r="4404" customFormat="false" ht="15" hidden="false" customHeight="true" outlineLevel="0" collapsed="false">
      <c r="A4404" s="3" t="s">
        <v>8819</v>
      </c>
      <c r="B4404" s="3" t="s">
        <v>8820</v>
      </c>
      <c r="C4404" s="4" t="str">
        <f aca="false">VLOOKUP($B4404,'Product Master'!$A$2:$O$5991,7,FALSE())</f>
        <v>Beer &amp; Wine</v>
      </c>
      <c r="D4404" s="4" t="str">
        <f aca="false">VLOOKUP($B4404,'Product Master'!$A$2:$O$5991,8,FALSE())</f>
        <v>Domestic Beer</v>
      </c>
      <c r="E4404" s="4" t="str">
        <f aca="false">VLOOKUP($B4404,'Product Master'!$A$2:$O$5991,5,FALSE())</f>
        <v>Hollow Creek Brewing</v>
      </c>
      <c r="F4404" s="4" t="str">
        <f aca="false">VLOOKUP($B4404,'Product Master'!$A$2:$O$5991,4,FALSE())</f>
        <v>Hollow Creek Brewing Pilsner, 12 pack</v>
      </c>
      <c r="G4404" s="4" t="str">
        <f aca="false">VLOOKUP($B4404,'Product Master'!$A$2:$O$5991,9,FALSE())</f>
        <v>12 pack</v>
      </c>
      <c r="H4404" s="5" t="s">
        <v>16</v>
      </c>
      <c r="I4404" s="6" t="n">
        <f aca="false">VLOOKUP($B4404,'Product Master'!$A$2:$O$5991,14,FALSE())</f>
        <v>13.79</v>
      </c>
      <c r="J4404" s="7" t="n">
        <f aca="false">VLOOKUP($B4404,'Product Master'!$A$2:$O$5991,13,FALSE())</f>
        <v>24</v>
      </c>
      <c r="K4404" s="7" t="str">
        <f aca="false">VLOOKUP($B4404,'Product Master'!$A$2:$O$5991,11,FALSE())</f>
        <v>N</v>
      </c>
      <c r="L4404" s="7" t="str">
        <f aca="false">VLOOKUP($B4404,'Product Master'!$A$2:$O$5991,12,FALSE())</f>
        <v>N</v>
      </c>
      <c r="M4404" s="3" t="n">
        <v>61</v>
      </c>
      <c r="N4404" s="3" t="n">
        <v>18</v>
      </c>
    </row>
    <row r="4405" customFormat="false" ht="15" hidden="false" customHeight="true" outlineLevel="0" collapsed="false">
      <c r="A4405" s="3" t="s">
        <v>8821</v>
      </c>
      <c r="B4405" s="3" t="s">
        <v>8822</v>
      </c>
      <c r="C4405" s="4" t="str">
        <f aca="false">VLOOKUP($B4405,'Product Master'!$A$2:$O$5991,7,FALSE())</f>
        <v>Beer &amp; Wine</v>
      </c>
      <c r="D4405" s="4" t="str">
        <f aca="false">VLOOKUP($B4405,'Product Master'!$A$2:$O$5991,8,FALSE())</f>
        <v>Domestic Beer</v>
      </c>
      <c r="E4405" s="4" t="str">
        <f aca="false">VLOOKUP($B4405,'Product Master'!$A$2:$O$5991,5,FALSE())</f>
        <v>Vinecrest Cellars</v>
      </c>
      <c r="F4405" s="4" t="str">
        <f aca="false">VLOOKUP($B4405,'Product Master'!$A$2:$O$5991,4,FALSE())</f>
        <v>Vinecrest Cellars Pilsner, 30 pack</v>
      </c>
      <c r="G4405" s="4" t="str">
        <f aca="false">VLOOKUP($B4405,'Product Master'!$A$2:$O$5991,9,FALSE())</f>
        <v>30 pack</v>
      </c>
      <c r="H4405" s="5" t="s">
        <v>16</v>
      </c>
      <c r="I4405" s="6" t="n">
        <f aca="false">VLOOKUP($B4405,'Product Master'!$A$2:$O$5991,14,FALSE())</f>
        <v>22.99</v>
      </c>
      <c r="J4405" s="7" t="n">
        <f aca="false">VLOOKUP($B4405,'Product Master'!$A$2:$O$5991,13,FALSE())</f>
        <v>1</v>
      </c>
      <c r="K4405" s="7" t="str">
        <f aca="false">VLOOKUP($B4405,'Product Master'!$A$2:$O$5991,11,FALSE())</f>
        <v>N</v>
      </c>
      <c r="L4405" s="7" t="str">
        <f aca="false">VLOOKUP($B4405,'Product Master'!$A$2:$O$5991,12,FALSE())</f>
        <v>N</v>
      </c>
      <c r="M4405" s="3" t="n">
        <v>36</v>
      </c>
      <c r="N4405" s="3" t="n">
        <v>13</v>
      </c>
    </row>
    <row r="4406" customFormat="false" ht="15" hidden="false" customHeight="true" outlineLevel="0" collapsed="false">
      <c r="A4406" s="3" t="s">
        <v>8823</v>
      </c>
      <c r="B4406" s="3" t="s">
        <v>8824</v>
      </c>
      <c r="C4406" s="4" t="str">
        <f aca="false">VLOOKUP($B4406,'Product Master'!$A$2:$O$5991,7,FALSE())</f>
        <v>Beer &amp; Wine</v>
      </c>
      <c r="D4406" s="4" t="str">
        <f aca="false">VLOOKUP($B4406,'Product Master'!$A$2:$O$5991,8,FALSE())</f>
        <v>Domestic Beer</v>
      </c>
      <c r="E4406" s="4" t="str">
        <f aca="false">VLOOKUP($B4406,'Product Master'!$A$2:$O$5991,5,FALSE())</f>
        <v>Timber Ridge Brewing</v>
      </c>
      <c r="F4406" s="4" t="str">
        <f aca="false">VLOOKUP($B4406,'Product Master'!$A$2:$O$5991,4,FALSE())</f>
        <v>Timber Ridge Brewing Pilsner, 12 pack</v>
      </c>
      <c r="G4406" s="4" t="str">
        <f aca="false">VLOOKUP($B4406,'Product Master'!$A$2:$O$5991,9,FALSE())</f>
        <v>12 pack</v>
      </c>
      <c r="H4406" s="5" t="s">
        <v>16</v>
      </c>
      <c r="I4406" s="6" t="n">
        <f aca="false">VLOOKUP($B4406,'Product Master'!$A$2:$O$5991,14,FALSE())</f>
        <v>15.79</v>
      </c>
      <c r="J4406" s="7" t="n">
        <f aca="false">VLOOKUP($B4406,'Product Master'!$A$2:$O$5991,13,FALSE())</f>
        <v>4</v>
      </c>
      <c r="K4406" s="7" t="str">
        <f aca="false">VLOOKUP($B4406,'Product Master'!$A$2:$O$5991,11,FALSE())</f>
        <v>N</v>
      </c>
      <c r="L4406" s="7" t="str">
        <f aca="false">VLOOKUP($B4406,'Product Master'!$A$2:$O$5991,12,FALSE())</f>
        <v>N</v>
      </c>
      <c r="M4406" s="3" t="n">
        <v>124</v>
      </c>
      <c r="N4406" s="3" t="n">
        <v>26</v>
      </c>
    </row>
    <row r="4407" customFormat="false" ht="15" hidden="false" customHeight="true" outlineLevel="0" collapsed="false">
      <c r="A4407" s="3" t="s">
        <v>8825</v>
      </c>
      <c r="B4407" s="3" t="s">
        <v>8826</v>
      </c>
      <c r="C4407" s="4" t="str">
        <f aca="false">VLOOKUP($B4407,'Product Master'!$A$2:$O$5991,7,FALSE())</f>
        <v>Beer &amp; Wine</v>
      </c>
      <c r="D4407" s="4" t="str">
        <f aca="false">VLOOKUP($B4407,'Product Master'!$A$2:$O$5991,8,FALSE())</f>
        <v>Domestic Beer</v>
      </c>
      <c r="E4407" s="4" t="str">
        <f aca="false">VLOOKUP($B4407,'Product Master'!$A$2:$O$5991,5,FALSE())</f>
        <v>Sabletree Wines</v>
      </c>
      <c r="F4407" s="4" t="str">
        <f aca="false">VLOOKUP($B4407,'Product Master'!$A$2:$O$5991,4,FALSE())</f>
        <v>Sabletree Wines Pilsner, 24 pack</v>
      </c>
      <c r="G4407" s="4" t="str">
        <f aca="false">VLOOKUP($B4407,'Product Master'!$A$2:$O$5991,9,FALSE())</f>
        <v>24 pack</v>
      </c>
      <c r="H4407" s="5" t="s">
        <v>16</v>
      </c>
      <c r="I4407" s="6" t="n">
        <f aca="false">VLOOKUP($B4407,'Product Master'!$A$2:$O$5991,14,FALSE())</f>
        <v>17.49</v>
      </c>
      <c r="J4407" s="7" t="n">
        <f aca="false">VLOOKUP($B4407,'Product Master'!$A$2:$O$5991,13,FALSE())</f>
        <v>6</v>
      </c>
      <c r="K4407" s="7" t="str">
        <f aca="false">VLOOKUP($B4407,'Product Master'!$A$2:$O$5991,11,FALSE())</f>
        <v>N</v>
      </c>
      <c r="L4407" s="7" t="str">
        <f aca="false">VLOOKUP($B4407,'Product Master'!$A$2:$O$5991,12,FALSE())</f>
        <v>N</v>
      </c>
      <c r="M4407" s="3" t="n">
        <v>113</v>
      </c>
      <c r="N4407" s="3" t="n">
        <v>9</v>
      </c>
    </row>
    <row r="4408" customFormat="false" ht="15" hidden="false" customHeight="true" outlineLevel="0" collapsed="false">
      <c r="A4408" s="3" t="s">
        <v>8827</v>
      </c>
      <c r="B4408" s="3" t="s">
        <v>8828</v>
      </c>
      <c r="C4408" s="4" t="str">
        <f aca="false">VLOOKUP($B4408,'Product Master'!$A$2:$O$5991,7,FALSE())</f>
        <v>Beer &amp; Wine</v>
      </c>
      <c r="D4408" s="4" t="str">
        <f aca="false">VLOOKUP($B4408,'Product Master'!$A$2:$O$5991,8,FALSE())</f>
        <v>Domestic Beer</v>
      </c>
      <c r="E4408" s="4" t="str">
        <f aca="false">VLOOKUP($B4408,'Product Master'!$A$2:$O$5991,5,FALSE())</f>
        <v>Hollow Creek Brewing</v>
      </c>
      <c r="F4408" s="4" t="str">
        <f aca="false">VLOOKUP($B4408,'Product Master'!$A$2:$O$5991,4,FALSE())</f>
        <v>Hollow Creek Brewing Lager, 24 pack</v>
      </c>
      <c r="G4408" s="4" t="str">
        <f aca="false">VLOOKUP($B4408,'Product Master'!$A$2:$O$5991,9,FALSE())</f>
        <v>24 pack</v>
      </c>
      <c r="H4408" s="5" t="s">
        <v>16</v>
      </c>
      <c r="I4408" s="6" t="n">
        <f aca="false">VLOOKUP($B4408,'Product Master'!$A$2:$O$5991,14,FALSE())</f>
        <v>21.99</v>
      </c>
      <c r="J4408" s="7" t="n">
        <f aca="false">VLOOKUP($B4408,'Product Master'!$A$2:$O$5991,13,FALSE())</f>
        <v>12</v>
      </c>
      <c r="K4408" s="7" t="str">
        <f aca="false">VLOOKUP($B4408,'Product Master'!$A$2:$O$5991,11,FALSE())</f>
        <v>N</v>
      </c>
      <c r="L4408" s="7" t="str">
        <f aca="false">VLOOKUP($B4408,'Product Master'!$A$2:$O$5991,12,FALSE())</f>
        <v>N</v>
      </c>
      <c r="M4408" s="3" t="n">
        <v>21</v>
      </c>
      <c r="N4408" s="3" t="n">
        <v>13</v>
      </c>
    </row>
    <row r="4409" customFormat="false" ht="15" hidden="false" customHeight="true" outlineLevel="0" collapsed="false">
      <c r="A4409" s="3" t="s">
        <v>8829</v>
      </c>
      <c r="B4409" s="3" t="s">
        <v>8830</v>
      </c>
      <c r="C4409" s="4" t="str">
        <f aca="false">VLOOKUP($B4409,'Product Master'!$A$2:$O$5991,7,FALSE())</f>
        <v>Beer &amp; Wine</v>
      </c>
      <c r="D4409" s="4" t="str">
        <f aca="false">VLOOKUP($B4409,'Product Master'!$A$2:$O$5991,8,FALSE())</f>
        <v>Domestic Beer</v>
      </c>
      <c r="E4409" s="4" t="str">
        <f aca="false">VLOOKUP($B4409,'Product Master'!$A$2:$O$5991,5,FALSE())</f>
        <v>Timber Ridge Brewing</v>
      </c>
      <c r="F4409" s="4" t="str">
        <f aca="false">VLOOKUP($B4409,'Product Master'!$A$2:$O$5991,4,FALSE())</f>
        <v>Timber Ridge Brewing Lager, 30 pack</v>
      </c>
      <c r="G4409" s="4" t="str">
        <f aca="false">VLOOKUP($B4409,'Product Master'!$A$2:$O$5991,9,FALSE())</f>
        <v>30 pack</v>
      </c>
      <c r="H4409" s="5" t="s">
        <v>16</v>
      </c>
      <c r="I4409" s="6" t="n">
        <f aca="false">VLOOKUP($B4409,'Product Master'!$A$2:$O$5991,14,FALSE())</f>
        <v>22.79</v>
      </c>
      <c r="J4409" s="7" t="n">
        <f aca="false">VLOOKUP($B4409,'Product Master'!$A$2:$O$5991,13,FALSE())</f>
        <v>1</v>
      </c>
      <c r="K4409" s="7" t="str">
        <f aca="false">VLOOKUP($B4409,'Product Master'!$A$2:$O$5991,11,FALSE())</f>
        <v>N</v>
      </c>
      <c r="L4409" s="7" t="str">
        <f aca="false">VLOOKUP($B4409,'Product Master'!$A$2:$O$5991,12,FALSE())</f>
        <v>N</v>
      </c>
      <c r="M4409" s="3" t="n">
        <v>29</v>
      </c>
      <c r="N4409" s="3" t="n">
        <v>8</v>
      </c>
    </row>
    <row r="4410" customFormat="false" ht="15" hidden="false" customHeight="true" outlineLevel="0" collapsed="false">
      <c r="A4410" s="3" t="s">
        <v>8831</v>
      </c>
      <c r="B4410" s="3" t="s">
        <v>8832</v>
      </c>
      <c r="C4410" s="4" t="str">
        <f aca="false">VLOOKUP($B4410,'Product Master'!$A$2:$O$5991,7,FALSE())</f>
        <v>Beer &amp; Wine</v>
      </c>
      <c r="D4410" s="4" t="str">
        <f aca="false">VLOOKUP($B4410,'Product Master'!$A$2:$O$5991,8,FALSE())</f>
        <v>Domestic Beer</v>
      </c>
      <c r="E4410" s="4" t="str">
        <f aca="false">VLOOKUP($B4410,'Product Master'!$A$2:$O$5991,5,FALSE())</f>
        <v>Sabletree Wines</v>
      </c>
      <c r="F4410" s="4" t="str">
        <f aca="false">VLOOKUP($B4410,'Product Master'!$A$2:$O$5991,4,FALSE())</f>
        <v>Sabletree Wines Lager, 12 pack</v>
      </c>
      <c r="G4410" s="4" t="str">
        <f aca="false">VLOOKUP($B4410,'Product Master'!$A$2:$O$5991,9,FALSE())</f>
        <v>12 pack</v>
      </c>
      <c r="H4410" s="5" t="s">
        <v>16</v>
      </c>
      <c r="I4410" s="6" t="n">
        <f aca="false">VLOOKUP($B4410,'Product Master'!$A$2:$O$5991,14,FALSE())</f>
        <v>11.29</v>
      </c>
      <c r="J4410" s="7" t="n">
        <f aca="false">VLOOKUP($B4410,'Product Master'!$A$2:$O$5991,13,FALSE())</f>
        <v>6</v>
      </c>
      <c r="K4410" s="7" t="str">
        <f aca="false">VLOOKUP($B4410,'Product Master'!$A$2:$O$5991,11,FALSE())</f>
        <v>N</v>
      </c>
      <c r="L4410" s="7" t="str">
        <f aca="false">VLOOKUP($B4410,'Product Master'!$A$2:$O$5991,12,FALSE())</f>
        <v>N</v>
      </c>
      <c r="M4410" s="3" t="n">
        <v>96</v>
      </c>
      <c r="N4410" s="3" t="n">
        <v>7</v>
      </c>
    </row>
    <row r="4411" customFormat="false" ht="15" hidden="false" customHeight="true" outlineLevel="0" collapsed="false">
      <c r="A4411" s="3" t="s">
        <v>8833</v>
      </c>
      <c r="B4411" s="3" t="s">
        <v>8834</v>
      </c>
      <c r="C4411" s="4" t="str">
        <f aca="false">VLOOKUP($B4411,'Product Master'!$A$2:$O$5991,7,FALSE())</f>
        <v>Beer &amp; Wine</v>
      </c>
      <c r="D4411" s="4" t="str">
        <f aca="false">VLOOKUP($B4411,'Product Master'!$A$2:$O$5991,8,FALSE())</f>
        <v>Domestic Beer</v>
      </c>
      <c r="E4411" s="4" t="str">
        <f aca="false">VLOOKUP($B4411,'Product Master'!$A$2:$O$5991,5,FALSE())</f>
        <v>Vinecrest Cellars</v>
      </c>
      <c r="F4411" s="4" t="str">
        <f aca="false">VLOOKUP($B4411,'Product Master'!$A$2:$O$5991,4,FALSE())</f>
        <v>Vinecrest Cellars Light Beer, 12 pack</v>
      </c>
      <c r="G4411" s="4" t="str">
        <f aca="false">VLOOKUP($B4411,'Product Master'!$A$2:$O$5991,9,FALSE())</f>
        <v>12 pack</v>
      </c>
      <c r="H4411" s="5" t="s">
        <v>16</v>
      </c>
      <c r="I4411" s="6" t="n">
        <f aca="false">VLOOKUP($B4411,'Product Master'!$A$2:$O$5991,14,FALSE())</f>
        <v>24.49</v>
      </c>
      <c r="J4411" s="7" t="n">
        <f aca="false">VLOOKUP($B4411,'Product Master'!$A$2:$O$5991,13,FALSE())</f>
        <v>2</v>
      </c>
      <c r="K4411" s="7" t="str">
        <f aca="false">VLOOKUP($B4411,'Product Master'!$A$2:$O$5991,11,FALSE())</f>
        <v>N</v>
      </c>
      <c r="L4411" s="7" t="str">
        <f aca="false">VLOOKUP($B4411,'Product Master'!$A$2:$O$5991,12,FALSE())</f>
        <v>N</v>
      </c>
      <c r="M4411" s="3" t="n">
        <v>84</v>
      </c>
      <c r="N4411" s="3" t="n">
        <v>11</v>
      </c>
    </row>
    <row r="4412" customFormat="false" ht="15" hidden="false" customHeight="true" outlineLevel="0" collapsed="false">
      <c r="A4412" s="3" t="s">
        <v>8835</v>
      </c>
      <c r="B4412" s="3" t="s">
        <v>8836</v>
      </c>
      <c r="C4412" s="4" t="str">
        <f aca="false">VLOOKUP($B4412,'Product Master'!$A$2:$O$5991,7,FALSE())</f>
        <v>Beer &amp; Wine</v>
      </c>
      <c r="D4412" s="4" t="str">
        <f aca="false">VLOOKUP($B4412,'Product Master'!$A$2:$O$5991,8,FALSE())</f>
        <v>Domestic Beer</v>
      </c>
      <c r="E4412" s="4" t="str">
        <f aca="false">VLOOKUP($B4412,'Product Master'!$A$2:$O$5991,5,FALSE())</f>
        <v>Timber Ridge Brewing</v>
      </c>
      <c r="F4412" s="4" t="str">
        <f aca="false">VLOOKUP($B4412,'Product Master'!$A$2:$O$5991,4,FALSE())</f>
        <v>Timber Ridge Brewing Light Beer, 12 pack</v>
      </c>
      <c r="G4412" s="4" t="str">
        <f aca="false">VLOOKUP($B4412,'Product Master'!$A$2:$O$5991,9,FALSE())</f>
        <v>12 pack</v>
      </c>
      <c r="H4412" s="5" t="s">
        <v>16</v>
      </c>
      <c r="I4412" s="6" t="n">
        <f aca="false">VLOOKUP($B4412,'Product Master'!$A$2:$O$5991,14,FALSE())</f>
        <v>22.49</v>
      </c>
      <c r="J4412" s="7" t="n">
        <f aca="false">VLOOKUP($B4412,'Product Master'!$A$2:$O$5991,13,FALSE())</f>
        <v>2</v>
      </c>
      <c r="K4412" s="7" t="str">
        <f aca="false">VLOOKUP($B4412,'Product Master'!$A$2:$O$5991,11,FALSE())</f>
        <v>N</v>
      </c>
      <c r="L4412" s="7" t="str">
        <f aca="false">VLOOKUP($B4412,'Product Master'!$A$2:$O$5991,12,FALSE())</f>
        <v>N</v>
      </c>
      <c r="M4412" s="3" t="n">
        <v>72</v>
      </c>
      <c r="N4412" s="3" t="n">
        <v>11</v>
      </c>
    </row>
    <row r="4413" customFormat="false" ht="15" hidden="false" customHeight="true" outlineLevel="0" collapsed="false">
      <c r="A4413" s="3" t="s">
        <v>8837</v>
      </c>
      <c r="B4413" s="3" t="s">
        <v>8838</v>
      </c>
      <c r="C4413" s="4" t="str">
        <f aca="false">VLOOKUP($B4413,'Product Master'!$A$2:$O$5991,7,FALSE())</f>
        <v>Beer &amp; Wine</v>
      </c>
      <c r="D4413" s="4" t="str">
        <f aca="false">VLOOKUP($B4413,'Product Master'!$A$2:$O$5991,8,FALSE())</f>
        <v>Domestic Beer</v>
      </c>
      <c r="E4413" s="4" t="str">
        <f aca="false">VLOOKUP($B4413,'Product Master'!$A$2:$O$5991,5,FALSE())</f>
        <v>Sabletree Wines</v>
      </c>
      <c r="F4413" s="4" t="str">
        <f aca="false">VLOOKUP($B4413,'Product Master'!$A$2:$O$5991,4,FALSE())</f>
        <v>Sabletree Wines Pilsner, 24 pack</v>
      </c>
      <c r="G4413" s="4" t="str">
        <f aca="false">VLOOKUP($B4413,'Product Master'!$A$2:$O$5991,9,FALSE())</f>
        <v>24 pack</v>
      </c>
      <c r="H4413" s="5" t="s">
        <v>16</v>
      </c>
      <c r="I4413" s="6" t="n">
        <f aca="false">VLOOKUP($B4413,'Product Master'!$A$2:$O$5991,14,FALSE())</f>
        <v>24.89</v>
      </c>
      <c r="J4413" s="7" t="n">
        <f aca="false">VLOOKUP($B4413,'Product Master'!$A$2:$O$5991,13,FALSE())</f>
        <v>12</v>
      </c>
      <c r="K4413" s="7" t="str">
        <f aca="false">VLOOKUP($B4413,'Product Master'!$A$2:$O$5991,11,FALSE())</f>
        <v>N</v>
      </c>
      <c r="L4413" s="7" t="str">
        <f aca="false">VLOOKUP($B4413,'Product Master'!$A$2:$O$5991,12,FALSE())</f>
        <v>N</v>
      </c>
      <c r="M4413" s="3" t="n">
        <v>26</v>
      </c>
      <c r="N4413" s="3" t="n">
        <v>33</v>
      </c>
    </row>
    <row r="4414" customFormat="false" ht="15" hidden="false" customHeight="true" outlineLevel="0" collapsed="false">
      <c r="A4414" s="3" t="s">
        <v>8839</v>
      </c>
      <c r="B4414" s="3" t="s">
        <v>8840</v>
      </c>
      <c r="C4414" s="4" t="str">
        <f aca="false">VLOOKUP($B4414,'Product Master'!$A$2:$O$5991,7,FALSE())</f>
        <v>Beer &amp; Wine</v>
      </c>
      <c r="D4414" s="4" t="str">
        <f aca="false">VLOOKUP($B4414,'Product Master'!$A$2:$O$5991,8,FALSE())</f>
        <v>Domestic Beer</v>
      </c>
      <c r="E4414" s="4" t="str">
        <f aca="false">VLOOKUP($B4414,'Product Master'!$A$2:$O$5991,5,FALSE())</f>
        <v>Timber Ridge Brewing</v>
      </c>
      <c r="F4414" s="4" t="str">
        <f aca="false">VLOOKUP($B4414,'Product Master'!$A$2:$O$5991,4,FALSE())</f>
        <v>Timber Ridge Brewing Pilsner, 30 pack</v>
      </c>
      <c r="G4414" s="4" t="str">
        <f aca="false">VLOOKUP($B4414,'Product Master'!$A$2:$O$5991,9,FALSE())</f>
        <v>30 pack</v>
      </c>
      <c r="H4414" s="5" t="s">
        <v>16</v>
      </c>
      <c r="I4414" s="6" t="n">
        <f aca="false">VLOOKUP($B4414,'Product Master'!$A$2:$O$5991,14,FALSE())</f>
        <v>23.89</v>
      </c>
      <c r="J4414" s="7" t="n">
        <f aca="false">VLOOKUP($B4414,'Product Master'!$A$2:$O$5991,13,FALSE())</f>
        <v>2</v>
      </c>
      <c r="K4414" s="7" t="str">
        <f aca="false">VLOOKUP($B4414,'Product Master'!$A$2:$O$5991,11,FALSE())</f>
        <v>N</v>
      </c>
      <c r="L4414" s="7" t="str">
        <f aca="false">VLOOKUP($B4414,'Product Master'!$A$2:$O$5991,12,FALSE())</f>
        <v>N</v>
      </c>
      <c r="M4414" s="3" t="n">
        <v>16</v>
      </c>
      <c r="N4414" s="3" t="n">
        <v>21</v>
      </c>
    </row>
    <row r="4415" customFormat="false" ht="15" hidden="false" customHeight="true" outlineLevel="0" collapsed="false">
      <c r="A4415" s="3" t="s">
        <v>8841</v>
      </c>
      <c r="B4415" s="3" t="s">
        <v>8842</v>
      </c>
      <c r="C4415" s="4" t="str">
        <f aca="false">VLOOKUP($B4415,'Product Master'!$A$2:$O$5991,7,FALSE())</f>
        <v>Beer &amp; Wine</v>
      </c>
      <c r="D4415" s="4" t="str">
        <f aca="false">VLOOKUP($B4415,'Product Master'!$A$2:$O$5991,8,FALSE())</f>
        <v>Craft &amp; Import Beer</v>
      </c>
      <c r="E4415" s="4" t="str">
        <f aca="false">VLOOKUP($B4415,'Product Master'!$A$2:$O$5991,5,FALSE())</f>
        <v>Timber Ridge Brewing</v>
      </c>
      <c r="F4415" s="4" t="str">
        <f aca="false">VLOOKUP($B4415,'Product Master'!$A$2:$O$5991,4,FALSE())</f>
        <v>Timber Ridge Brewing Wheat Beer, 6 pack</v>
      </c>
      <c r="G4415" s="4" t="str">
        <f aca="false">VLOOKUP($B4415,'Product Master'!$A$2:$O$5991,9,FALSE())</f>
        <v>6 pack</v>
      </c>
      <c r="H4415" s="5" t="s">
        <v>16</v>
      </c>
      <c r="I4415" s="6" t="n">
        <f aca="false">VLOOKUP($B4415,'Product Master'!$A$2:$O$5991,14,FALSE())</f>
        <v>14.99</v>
      </c>
      <c r="J4415" s="7" t="n">
        <f aca="false">VLOOKUP($B4415,'Product Master'!$A$2:$O$5991,13,FALSE())</f>
        <v>1</v>
      </c>
      <c r="K4415" s="7" t="str">
        <f aca="false">VLOOKUP($B4415,'Product Master'!$A$2:$O$5991,11,FALSE())</f>
        <v>N</v>
      </c>
      <c r="L4415" s="7" t="str">
        <f aca="false">VLOOKUP($B4415,'Product Master'!$A$2:$O$5991,12,FALSE())</f>
        <v>N</v>
      </c>
      <c r="M4415" s="3" t="n">
        <v>16</v>
      </c>
      <c r="N4415" s="3" t="n">
        <v>19</v>
      </c>
    </row>
    <row r="4416" customFormat="false" ht="15" hidden="false" customHeight="true" outlineLevel="0" collapsed="false">
      <c r="A4416" s="3" t="s">
        <v>8843</v>
      </c>
      <c r="B4416" s="3" t="s">
        <v>8844</v>
      </c>
      <c r="C4416" s="4" t="str">
        <f aca="false">VLOOKUP($B4416,'Product Master'!$A$2:$O$5991,7,FALSE())</f>
        <v>Beer &amp; Wine</v>
      </c>
      <c r="D4416" s="4" t="str">
        <f aca="false">VLOOKUP($B4416,'Product Master'!$A$2:$O$5991,8,FALSE())</f>
        <v>Craft &amp; Import Beer</v>
      </c>
      <c r="E4416" s="4" t="str">
        <f aca="false">VLOOKUP($B4416,'Product Master'!$A$2:$O$5991,5,FALSE())</f>
        <v>Hollow Creek Brewing</v>
      </c>
      <c r="F4416" s="4" t="str">
        <f aca="false">VLOOKUP($B4416,'Product Master'!$A$2:$O$5991,4,FALSE())</f>
        <v>Hollow Creek Brewing Stout, 6 pack</v>
      </c>
      <c r="G4416" s="4" t="str">
        <f aca="false">VLOOKUP($B4416,'Product Master'!$A$2:$O$5991,9,FALSE())</f>
        <v>6 pack</v>
      </c>
      <c r="H4416" s="5" t="s">
        <v>16</v>
      </c>
      <c r="I4416" s="6" t="n">
        <f aca="false">VLOOKUP($B4416,'Product Master'!$A$2:$O$5991,14,FALSE())</f>
        <v>11.99</v>
      </c>
      <c r="J4416" s="7" t="n">
        <f aca="false">VLOOKUP($B4416,'Product Master'!$A$2:$O$5991,13,FALSE())</f>
        <v>4</v>
      </c>
      <c r="K4416" s="7" t="str">
        <f aca="false">VLOOKUP($B4416,'Product Master'!$A$2:$O$5991,11,FALSE())</f>
        <v>N</v>
      </c>
      <c r="L4416" s="7" t="str">
        <f aca="false">VLOOKUP($B4416,'Product Master'!$A$2:$O$5991,12,FALSE())</f>
        <v>N</v>
      </c>
      <c r="M4416" s="3" t="n">
        <v>58</v>
      </c>
      <c r="N4416" s="3" t="n">
        <v>23</v>
      </c>
    </row>
    <row r="4417" customFormat="false" ht="15" hidden="false" customHeight="true" outlineLevel="0" collapsed="false">
      <c r="A4417" s="3" t="s">
        <v>8845</v>
      </c>
      <c r="B4417" s="3" t="s">
        <v>8846</v>
      </c>
      <c r="C4417" s="4" t="str">
        <f aca="false">VLOOKUP($B4417,'Product Master'!$A$2:$O$5991,7,FALSE())</f>
        <v>Beer &amp; Wine</v>
      </c>
      <c r="D4417" s="4" t="str">
        <f aca="false">VLOOKUP($B4417,'Product Master'!$A$2:$O$5991,8,FALSE())</f>
        <v>Craft &amp; Import Beer</v>
      </c>
      <c r="E4417" s="4" t="str">
        <f aca="false">VLOOKUP($B4417,'Product Master'!$A$2:$O$5991,5,FALSE())</f>
        <v>Hollow Creek Brewing</v>
      </c>
      <c r="F4417" s="4" t="str">
        <f aca="false">VLOOKUP($B4417,'Product Master'!$A$2:$O$5991,4,FALSE())</f>
        <v>Hollow Creek Brewing Pale Ale, 12 pack</v>
      </c>
      <c r="G4417" s="4" t="str">
        <f aca="false">VLOOKUP($B4417,'Product Master'!$A$2:$O$5991,9,FALSE())</f>
        <v>12 pack</v>
      </c>
      <c r="H4417" s="5" t="s">
        <v>16</v>
      </c>
      <c r="I4417" s="6" t="n">
        <f aca="false">VLOOKUP($B4417,'Product Master'!$A$2:$O$5991,14,FALSE())</f>
        <v>14.49</v>
      </c>
      <c r="J4417" s="7" t="n">
        <f aca="false">VLOOKUP($B4417,'Product Master'!$A$2:$O$5991,13,FALSE())</f>
        <v>8</v>
      </c>
      <c r="K4417" s="7" t="str">
        <f aca="false">VLOOKUP($B4417,'Product Master'!$A$2:$O$5991,11,FALSE())</f>
        <v>N</v>
      </c>
      <c r="L4417" s="7" t="str">
        <f aca="false">VLOOKUP($B4417,'Product Master'!$A$2:$O$5991,12,FALSE())</f>
        <v>N</v>
      </c>
      <c r="M4417" s="3" t="n">
        <v>118</v>
      </c>
      <c r="N4417" s="3" t="n">
        <v>4</v>
      </c>
    </row>
    <row r="4418" customFormat="false" ht="15" hidden="false" customHeight="true" outlineLevel="0" collapsed="false">
      <c r="A4418" s="3" t="s">
        <v>8847</v>
      </c>
      <c r="B4418" s="3" t="s">
        <v>8848</v>
      </c>
      <c r="C4418" s="4" t="str">
        <f aca="false">VLOOKUP($B4418,'Product Master'!$A$2:$O$5991,7,FALSE())</f>
        <v>Beer &amp; Wine</v>
      </c>
      <c r="D4418" s="4" t="str">
        <f aca="false">VLOOKUP($B4418,'Product Master'!$A$2:$O$5991,8,FALSE())</f>
        <v>Craft &amp; Import Beer</v>
      </c>
      <c r="E4418" s="4" t="str">
        <f aca="false">VLOOKUP($B4418,'Product Master'!$A$2:$O$5991,5,FALSE())</f>
        <v>Vinecrest Cellars</v>
      </c>
      <c r="F4418" s="4" t="str">
        <f aca="false">VLOOKUP($B4418,'Product Master'!$A$2:$O$5991,4,FALSE())</f>
        <v>Vinecrest Cellars Wheat Beer, 6 pack</v>
      </c>
      <c r="G4418" s="4" t="str">
        <f aca="false">VLOOKUP($B4418,'Product Master'!$A$2:$O$5991,9,FALSE())</f>
        <v>6 pack</v>
      </c>
      <c r="H4418" s="5" t="s">
        <v>16</v>
      </c>
      <c r="I4418" s="6" t="n">
        <f aca="false">VLOOKUP($B4418,'Product Master'!$A$2:$O$5991,14,FALSE())</f>
        <v>10.39</v>
      </c>
      <c r="J4418" s="7" t="n">
        <f aca="false">VLOOKUP($B4418,'Product Master'!$A$2:$O$5991,13,FALSE())</f>
        <v>6</v>
      </c>
      <c r="K4418" s="7" t="str">
        <f aca="false">VLOOKUP($B4418,'Product Master'!$A$2:$O$5991,11,FALSE())</f>
        <v>N</v>
      </c>
      <c r="L4418" s="7" t="str">
        <f aca="false">VLOOKUP($B4418,'Product Master'!$A$2:$O$5991,12,FALSE())</f>
        <v>N</v>
      </c>
      <c r="M4418" s="3" t="n">
        <v>140</v>
      </c>
      <c r="N4418" s="3" t="n">
        <v>34</v>
      </c>
    </row>
    <row r="4419" customFormat="false" ht="15" hidden="false" customHeight="true" outlineLevel="0" collapsed="false">
      <c r="A4419" s="3" t="s">
        <v>8849</v>
      </c>
      <c r="B4419" s="3" t="s">
        <v>8850</v>
      </c>
      <c r="C4419" s="4" t="str">
        <f aca="false">VLOOKUP($B4419,'Product Master'!$A$2:$O$5991,7,FALSE())</f>
        <v>Beer &amp; Wine</v>
      </c>
      <c r="D4419" s="4" t="str">
        <f aca="false">VLOOKUP($B4419,'Product Master'!$A$2:$O$5991,8,FALSE())</f>
        <v>Craft &amp; Import Beer</v>
      </c>
      <c r="E4419" s="4" t="str">
        <f aca="false">VLOOKUP($B4419,'Product Master'!$A$2:$O$5991,5,FALSE())</f>
        <v>Vinecrest Cellars</v>
      </c>
      <c r="F4419" s="4" t="str">
        <f aca="false">VLOOKUP($B4419,'Product Master'!$A$2:$O$5991,4,FALSE())</f>
        <v>Vinecrest Cellars IPA, 12 pack</v>
      </c>
      <c r="G4419" s="4" t="str">
        <f aca="false">VLOOKUP($B4419,'Product Master'!$A$2:$O$5991,9,FALSE())</f>
        <v>12 pack</v>
      </c>
      <c r="H4419" s="5" t="s">
        <v>16</v>
      </c>
      <c r="I4419" s="6" t="n">
        <f aca="false">VLOOKUP($B4419,'Product Master'!$A$2:$O$5991,14,FALSE())</f>
        <v>11.99</v>
      </c>
      <c r="J4419" s="7" t="n">
        <f aca="false">VLOOKUP($B4419,'Product Master'!$A$2:$O$5991,13,FALSE())</f>
        <v>2</v>
      </c>
      <c r="K4419" s="7" t="str">
        <f aca="false">VLOOKUP($B4419,'Product Master'!$A$2:$O$5991,11,FALSE())</f>
        <v>N</v>
      </c>
      <c r="L4419" s="7" t="str">
        <f aca="false">VLOOKUP($B4419,'Product Master'!$A$2:$O$5991,12,FALSE())</f>
        <v>N</v>
      </c>
      <c r="M4419" s="3" t="n">
        <v>75</v>
      </c>
      <c r="N4419" s="3" t="n">
        <v>28</v>
      </c>
    </row>
    <row r="4420" customFormat="false" ht="15" hidden="false" customHeight="true" outlineLevel="0" collapsed="false">
      <c r="A4420" s="3" t="s">
        <v>8851</v>
      </c>
      <c r="B4420" s="3" t="s">
        <v>8852</v>
      </c>
      <c r="C4420" s="4" t="str">
        <f aca="false">VLOOKUP($B4420,'Product Master'!$A$2:$O$5991,7,FALSE())</f>
        <v>Beer &amp; Wine</v>
      </c>
      <c r="D4420" s="4" t="str">
        <f aca="false">VLOOKUP($B4420,'Product Master'!$A$2:$O$5991,8,FALSE())</f>
        <v>Craft &amp; Import Beer</v>
      </c>
      <c r="E4420" s="4" t="str">
        <f aca="false">VLOOKUP($B4420,'Product Master'!$A$2:$O$5991,5,FALSE())</f>
        <v>Timber Ridge Brewing</v>
      </c>
      <c r="F4420" s="4" t="str">
        <f aca="false">VLOOKUP($B4420,'Product Master'!$A$2:$O$5991,4,FALSE())</f>
        <v>Timber Ridge Brewing Wheat Beer, 12 pack</v>
      </c>
      <c r="G4420" s="4" t="str">
        <f aca="false">VLOOKUP($B4420,'Product Master'!$A$2:$O$5991,9,FALSE())</f>
        <v>12 pack</v>
      </c>
      <c r="H4420" s="5" t="s">
        <v>16</v>
      </c>
      <c r="I4420" s="6" t="n">
        <f aca="false">VLOOKUP($B4420,'Product Master'!$A$2:$O$5991,14,FALSE())</f>
        <v>11.99</v>
      </c>
      <c r="J4420" s="7" t="n">
        <f aca="false">VLOOKUP($B4420,'Product Master'!$A$2:$O$5991,13,FALSE())</f>
        <v>1</v>
      </c>
      <c r="K4420" s="7" t="str">
        <f aca="false">VLOOKUP($B4420,'Product Master'!$A$2:$O$5991,11,FALSE())</f>
        <v>N</v>
      </c>
      <c r="L4420" s="7" t="str">
        <f aca="false">VLOOKUP($B4420,'Product Master'!$A$2:$O$5991,12,FALSE())</f>
        <v>N</v>
      </c>
      <c r="M4420" s="3" t="n">
        <v>128</v>
      </c>
      <c r="N4420" s="3" t="n">
        <v>11</v>
      </c>
    </row>
    <row r="4421" customFormat="false" ht="15" hidden="false" customHeight="true" outlineLevel="0" collapsed="false">
      <c r="A4421" s="3" t="s">
        <v>8853</v>
      </c>
      <c r="B4421" s="3" t="s">
        <v>8854</v>
      </c>
      <c r="C4421" s="4" t="str">
        <f aca="false">VLOOKUP($B4421,'Product Master'!$A$2:$O$5991,7,FALSE())</f>
        <v>Beer &amp; Wine</v>
      </c>
      <c r="D4421" s="4" t="str">
        <f aca="false">VLOOKUP($B4421,'Product Master'!$A$2:$O$5991,8,FALSE())</f>
        <v>Craft &amp; Import Beer</v>
      </c>
      <c r="E4421" s="4" t="str">
        <f aca="false">VLOOKUP($B4421,'Product Master'!$A$2:$O$5991,5,FALSE())</f>
        <v>Sabletree Wines</v>
      </c>
      <c r="F4421" s="4" t="str">
        <f aca="false">VLOOKUP($B4421,'Product Master'!$A$2:$O$5991,4,FALSE())</f>
        <v>Sabletree Wines Amber Ale, 12 pack</v>
      </c>
      <c r="G4421" s="4" t="str">
        <f aca="false">VLOOKUP($B4421,'Product Master'!$A$2:$O$5991,9,FALSE())</f>
        <v>12 pack</v>
      </c>
      <c r="H4421" s="5" t="s">
        <v>16</v>
      </c>
      <c r="I4421" s="6" t="n">
        <f aca="false">VLOOKUP($B4421,'Product Master'!$A$2:$O$5991,14,FALSE())</f>
        <v>11.89</v>
      </c>
      <c r="J4421" s="7" t="n">
        <f aca="false">VLOOKUP($B4421,'Product Master'!$A$2:$O$5991,13,FALSE())</f>
        <v>1</v>
      </c>
      <c r="K4421" s="7" t="str">
        <f aca="false">VLOOKUP($B4421,'Product Master'!$A$2:$O$5991,11,FALSE())</f>
        <v>N</v>
      </c>
      <c r="L4421" s="7" t="str">
        <f aca="false">VLOOKUP($B4421,'Product Master'!$A$2:$O$5991,12,FALSE())</f>
        <v>N</v>
      </c>
      <c r="M4421" s="3" t="n">
        <v>149</v>
      </c>
      <c r="N4421" s="3" t="n">
        <v>14</v>
      </c>
    </row>
    <row r="4422" customFormat="false" ht="15" hidden="false" customHeight="true" outlineLevel="0" collapsed="false">
      <c r="A4422" s="3" t="s">
        <v>8855</v>
      </c>
      <c r="B4422" s="3" t="s">
        <v>8856</v>
      </c>
      <c r="C4422" s="4" t="str">
        <f aca="false">VLOOKUP($B4422,'Product Master'!$A$2:$O$5991,7,FALSE())</f>
        <v>Beer &amp; Wine</v>
      </c>
      <c r="D4422" s="4" t="str">
        <f aca="false">VLOOKUP($B4422,'Product Master'!$A$2:$O$5991,8,FALSE())</f>
        <v>Craft &amp; Import Beer</v>
      </c>
      <c r="E4422" s="4" t="str">
        <f aca="false">VLOOKUP($B4422,'Product Master'!$A$2:$O$5991,5,FALSE())</f>
        <v>Vinecrest Cellars</v>
      </c>
      <c r="F4422" s="4" t="str">
        <f aca="false">VLOOKUP($B4422,'Product Master'!$A$2:$O$5991,4,FALSE())</f>
        <v>Vinecrest Cellars Wheat Beer, 12 pack</v>
      </c>
      <c r="G4422" s="4" t="str">
        <f aca="false">VLOOKUP($B4422,'Product Master'!$A$2:$O$5991,9,FALSE())</f>
        <v>12 pack</v>
      </c>
      <c r="H4422" s="5" t="s">
        <v>16</v>
      </c>
      <c r="I4422" s="6" t="n">
        <f aca="false">VLOOKUP($B4422,'Product Master'!$A$2:$O$5991,14,FALSE())</f>
        <v>10.39</v>
      </c>
      <c r="J4422" s="7" t="n">
        <f aca="false">VLOOKUP($B4422,'Product Master'!$A$2:$O$5991,13,FALSE())</f>
        <v>4</v>
      </c>
      <c r="K4422" s="7" t="str">
        <f aca="false">VLOOKUP($B4422,'Product Master'!$A$2:$O$5991,11,FALSE())</f>
        <v>N</v>
      </c>
      <c r="L4422" s="7" t="str">
        <f aca="false">VLOOKUP($B4422,'Product Master'!$A$2:$O$5991,12,FALSE())</f>
        <v>N</v>
      </c>
      <c r="M4422" s="3" t="n">
        <v>24</v>
      </c>
      <c r="N4422" s="3" t="n">
        <v>38</v>
      </c>
    </row>
    <row r="4423" customFormat="false" ht="15" hidden="false" customHeight="true" outlineLevel="0" collapsed="false">
      <c r="A4423" s="3" t="s">
        <v>8857</v>
      </c>
      <c r="B4423" s="3" t="s">
        <v>8858</v>
      </c>
      <c r="C4423" s="4" t="str">
        <f aca="false">VLOOKUP($B4423,'Product Master'!$A$2:$O$5991,7,FALSE())</f>
        <v>Beer &amp; Wine</v>
      </c>
      <c r="D4423" s="4" t="str">
        <f aca="false">VLOOKUP($B4423,'Product Master'!$A$2:$O$5991,8,FALSE())</f>
        <v>Craft &amp; Import Beer</v>
      </c>
      <c r="E4423" s="4" t="str">
        <f aca="false">VLOOKUP($B4423,'Product Master'!$A$2:$O$5991,5,FALSE())</f>
        <v>Hollow Creek Brewing</v>
      </c>
      <c r="F4423" s="4" t="str">
        <f aca="false">VLOOKUP($B4423,'Product Master'!$A$2:$O$5991,4,FALSE())</f>
        <v>Hollow Creek Brewing IPA, 12 pack</v>
      </c>
      <c r="G4423" s="4" t="str">
        <f aca="false">VLOOKUP($B4423,'Product Master'!$A$2:$O$5991,9,FALSE())</f>
        <v>12 pack</v>
      </c>
      <c r="H4423" s="5" t="s">
        <v>16</v>
      </c>
      <c r="I4423" s="6" t="n">
        <f aca="false">VLOOKUP($B4423,'Product Master'!$A$2:$O$5991,14,FALSE())</f>
        <v>12.99</v>
      </c>
      <c r="J4423" s="7" t="n">
        <f aca="false">VLOOKUP($B4423,'Product Master'!$A$2:$O$5991,13,FALSE())</f>
        <v>1</v>
      </c>
      <c r="K4423" s="7" t="str">
        <f aca="false">VLOOKUP($B4423,'Product Master'!$A$2:$O$5991,11,FALSE())</f>
        <v>N</v>
      </c>
      <c r="L4423" s="7" t="str">
        <f aca="false">VLOOKUP($B4423,'Product Master'!$A$2:$O$5991,12,FALSE())</f>
        <v>N</v>
      </c>
      <c r="M4423" s="3" t="n">
        <v>78</v>
      </c>
      <c r="N4423" s="3" t="n">
        <v>6</v>
      </c>
    </row>
    <row r="4424" customFormat="false" ht="15" hidden="false" customHeight="true" outlineLevel="0" collapsed="false">
      <c r="A4424" s="3" t="s">
        <v>8859</v>
      </c>
      <c r="B4424" s="3" t="s">
        <v>8860</v>
      </c>
      <c r="C4424" s="4" t="str">
        <f aca="false">VLOOKUP($B4424,'Product Master'!$A$2:$O$5991,7,FALSE())</f>
        <v>Beer &amp; Wine</v>
      </c>
      <c r="D4424" s="4" t="str">
        <f aca="false">VLOOKUP($B4424,'Product Master'!$A$2:$O$5991,8,FALSE())</f>
        <v>Craft &amp; Import Beer</v>
      </c>
      <c r="E4424" s="4" t="str">
        <f aca="false">VLOOKUP($B4424,'Product Master'!$A$2:$O$5991,5,FALSE())</f>
        <v>Timber Ridge Brewing</v>
      </c>
      <c r="F4424" s="4" t="str">
        <f aca="false">VLOOKUP($B4424,'Product Master'!$A$2:$O$5991,4,FALSE())</f>
        <v>Timber Ridge Brewing Amber Ale, 6 pack</v>
      </c>
      <c r="G4424" s="4" t="str">
        <f aca="false">VLOOKUP($B4424,'Product Master'!$A$2:$O$5991,9,FALSE())</f>
        <v>6 pack</v>
      </c>
      <c r="H4424" s="5" t="s">
        <v>16</v>
      </c>
      <c r="I4424" s="6" t="n">
        <f aca="false">VLOOKUP($B4424,'Product Master'!$A$2:$O$5991,14,FALSE())</f>
        <v>13.29</v>
      </c>
      <c r="J4424" s="7" t="n">
        <f aca="false">VLOOKUP($B4424,'Product Master'!$A$2:$O$5991,13,FALSE())</f>
        <v>8</v>
      </c>
      <c r="K4424" s="7" t="str">
        <f aca="false">VLOOKUP($B4424,'Product Master'!$A$2:$O$5991,11,FALSE())</f>
        <v>N</v>
      </c>
      <c r="L4424" s="7" t="str">
        <f aca="false">VLOOKUP($B4424,'Product Master'!$A$2:$O$5991,12,FALSE())</f>
        <v>N</v>
      </c>
      <c r="M4424" s="3" t="n">
        <v>110</v>
      </c>
      <c r="N4424" s="3" t="n">
        <v>5</v>
      </c>
    </row>
    <row r="4425" customFormat="false" ht="15" hidden="false" customHeight="true" outlineLevel="0" collapsed="false">
      <c r="A4425" s="3" t="s">
        <v>8861</v>
      </c>
      <c r="B4425" s="3" t="s">
        <v>8862</v>
      </c>
      <c r="C4425" s="4" t="str">
        <f aca="false">VLOOKUP($B4425,'Product Master'!$A$2:$O$5991,7,FALSE())</f>
        <v>Beer &amp; Wine</v>
      </c>
      <c r="D4425" s="4" t="str">
        <f aca="false">VLOOKUP($B4425,'Product Master'!$A$2:$O$5991,8,FALSE())</f>
        <v>Craft &amp; Import Beer</v>
      </c>
      <c r="E4425" s="4" t="str">
        <f aca="false">VLOOKUP($B4425,'Product Master'!$A$2:$O$5991,5,FALSE())</f>
        <v>Hollow Creek Brewing</v>
      </c>
      <c r="F4425" s="4" t="str">
        <f aca="false">VLOOKUP($B4425,'Product Master'!$A$2:$O$5991,4,FALSE())</f>
        <v>Hollow Creek Brewing Stout, 12 pack</v>
      </c>
      <c r="G4425" s="4" t="str">
        <f aca="false">VLOOKUP($B4425,'Product Master'!$A$2:$O$5991,9,FALSE())</f>
        <v>12 pack</v>
      </c>
      <c r="H4425" s="5" t="s">
        <v>16</v>
      </c>
      <c r="I4425" s="6" t="n">
        <f aca="false">VLOOKUP($B4425,'Product Master'!$A$2:$O$5991,14,FALSE())</f>
        <v>9.39</v>
      </c>
      <c r="J4425" s="7" t="n">
        <f aca="false">VLOOKUP($B4425,'Product Master'!$A$2:$O$5991,13,FALSE())</f>
        <v>12</v>
      </c>
      <c r="K4425" s="7" t="str">
        <f aca="false">VLOOKUP($B4425,'Product Master'!$A$2:$O$5991,11,FALSE())</f>
        <v>N</v>
      </c>
      <c r="L4425" s="7" t="str">
        <f aca="false">VLOOKUP($B4425,'Product Master'!$A$2:$O$5991,12,FALSE())</f>
        <v>N</v>
      </c>
      <c r="M4425" s="3" t="n">
        <v>103</v>
      </c>
      <c r="N4425" s="3" t="n">
        <v>35</v>
      </c>
    </row>
    <row r="4426" customFormat="false" ht="15" hidden="false" customHeight="true" outlineLevel="0" collapsed="false">
      <c r="A4426" s="3" t="s">
        <v>8863</v>
      </c>
      <c r="B4426" s="3" t="s">
        <v>8864</v>
      </c>
      <c r="C4426" s="4" t="str">
        <f aca="false">VLOOKUP($B4426,'Product Master'!$A$2:$O$5991,7,FALSE())</f>
        <v>Beer &amp; Wine</v>
      </c>
      <c r="D4426" s="4" t="str">
        <f aca="false">VLOOKUP($B4426,'Product Master'!$A$2:$O$5991,8,FALSE())</f>
        <v>Craft &amp; Import Beer</v>
      </c>
      <c r="E4426" s="4" t="str">
        <f aca="false">VLOOKUP($B4426,'Product Master'!$A$2:$O$5991,5,FALSE())</f>
        <v>Vinecrest Cellars</v>
      </c>
      <c r="F4426" s="4" t="str">
        <f aca="false">VLOOKUP($B4426,'Product Master'!$A$2:$O$5991,4,FALSE())</f>
        <v>Vinecrest Cellars Amber Ale, 6 pack</v>
      </c>
      <c r="G4426" s="4" t="str">
        <f aca="false">VLOOKUP($B4426,'Product Master'!$A$2:$O$5991,9,FALSE())</f>
        <v>6 pack</v>
      </c>
      <c r="H4426" s="5" t="s">
        <v>16</v>
      </c>
      <c r="I4426" s="6" t="n">
        <f aca="false">VLOOKUP($B4426,'Product Master'!$A$2:$O$5991,14,FALSE())</f>
        <v>11.39</v>
      </c>
      <c r="J4426" s="7" t="n">
        <f aca="false">VLOOKUP($B4426,'Product Master'!$A$2:$O$5991,13,FALSE())</f>
        <v>24</v>
      </c>
      <c r="K4426" s="7" t="str">
        <f aca="false">VLOOKUP($B4426,'Product Master'!$A$2:$O$5991,11,FALSE())</f>
        <v>N</v>
      </c>
      <c r="L4426" s="7" t="str">
        <f aca="false">VLOOKUP($B4426,'Product Master'!$A$2:$O$5991,12,FALSE())</f>
        <v>N</v>
      </c>
      <c r="M4426" s="3" t="n">
        <v>99</v>
      </c>
      <c r="N4426" s="3" t="n">
        <v>25</v>
      </c>
    </row>
    <row r="4427" customFormat="false" ht="15" hidden="false" customHeight="true" outlineLevel="0" collapsed="false">
      <c r="A4427" s="3" t="s">
        <v>8865</v>
      </c>
      <c r="B4427" s="3" t="s">
        <v>8866</v>
      </c>
      <c r="C4427" s="4" t="str">
        <f aca="false">VLOOKUP($B4427,'Product Master'!$A$2:$O$5991,7,FALSE())</f>
        <v>Beer &amp; Wine</v>
      </c>
      <c r="D4427" s="4" t="str">
        <f aca="false">VLOOKUP($B4427,'Product Master'!$A$2:$O$5991,8,FALSE())</f>
        <v>Craft &amp; Import Beer</v>
      </c>
      <c r="E4427" s="4" t="str">
        <f aca="false">VLOOKUP($B4427,'Product Master'!$A$2:$O$5991,5,FALSE())</f>
        <v>Hollow Creek Brewing</v>
      </c>
      <c r="F4427" s="4" t="str">
        <f aca="false">VLOOKUP($B4427,'Product Master'!$A$2:$O$5991,4,FALSE())</f>
        <v>Hollow Creek Brewing Wheat Beer, 6 pack</v>
      </c>
      <c r="G4427" s="4" t="str">
        <f aca="false">VLOOKUP($B4427,'Product Master'!$A$2:$O$5991,9,FALSE())</f>
        <v>6 pack</v>
      </c>
      <c r="H4427" s="5" t="s">
        <v>16</v>
      </c>
      <c r="I4427" s="6" t="n">
        <f aca="false">VLOOKUP($B4427,'Product Master'!$A$2:$O$5991,14,FALSE())</f>
        <v>12.29</v>
      </c>
      <c r="J4427" s="7" t="n">
        <f aca="false">VLOOKUP($B4427,'Product Master'!$A$2:$O$5991,13,FALSE())</f>
        <v>1</v>
      </c>
      <c r="K4427" s="7" t="str">
        <f aca="false">VLOOKUP($B4427,'Product Master'!$A$2:$O$5991,11,FALSE())</f>
        <v>N</v>
      </c>
      <c r="L4427" s="7" t="str">
        <f aca="false">VLOOKUP($B4427,'Product Master'!$A$2:$O$5991,12,FALSE())</f>
        <v>N</v>
      </c>
      <c r="M4427" s="3" t="n">
        <v>110</v>
      </c>
      <c r="N4427" s="3" t="n">
        <v>30</v>
      </c>
    </row>
    <row r="4428" customFormat="false" ht="15" hidden="false" customHeight="true" outlineLevel="0" collapsed="false">
      <c r="A4428" s="3" t="s">
        <v>8867</v>
      </c>
      <c r="B4428" s="3" t="s">
        <v>8868</v>
      </c>
      <c r="C4428" s="4" t="str">
        <f aca="false">VLOOKUP($B4428,'Product Master'!$A$2:$O$5991,7,FALSE())</f>
        <v>Beer &amp; Wine</v>
      </c>
      <c r="D4428" s="4" t="str">
        <f aca="false">VLOOKUP($B4428,'Product Master'!$A$2:$O$5991,8,FALSE())</f>
        <v>Craft &amp; Import Beer</v>
      </c>
      <c r="E4428" s="4" t="str">
        <f aca="false">VLOOKUP($B4428,'Product Master'!$A$2:$O$5991,5,FALSE())</f>
        <v>Sabletree Wines</v>
      </c>
      <c r="F4428" s="4" t="str">
        <f aca="false">VLOOKUP($B4428,'Product Master'!$A$2:$O$5991,4,FALSE())</f>
        <v>Sabletree Wines Stout, 12 pack</v>
      </c>
      <c r="G4428" s="4" t="str">
        <f aca="false">VLOOKUP($B4428,'Product Master'!$A$2:$O$5991,9,FALSE())</f>
        <v>12 pack</v>
      </c>
      <c r="H4428" s="5" t="s">
        <v>16</v>
      </c>
      <c r="I4428" s="6" t="n">
        <f aca="false">VLOOKUP($B4428,'Product Master'!$A$2:$O$5991,14,FALSE())</f>
        <v>13.39</v>
      </c>
      <c r="J4428" s="7" t="n">
        <f aca="false">VLOOKUP($B4428,'Product Master'!$A$2:$O$5991,13,FALSE())</f>
        <v>2</v>
      </c>
      <c r="K4428" s="7" t="str">
        <f aca="false">VLOOKUP($B4428,'Product Master'!$A$2:$O$5991,11,FALSE())</f>
        <v>N</v>
      </c>
      <c r="L4428" s="7" t="str">
        <f aca="false">VLOOKUP($B4428,'Product Master'!$A$2:$O$5991,12,FALSE())</f>
        <v>N</v>
      </c>
      <c r="M4428" s="3" t="n">
        <v>150</v>
      </c>
      <c r="N4428" s="3" t="n">
        <v>4</v>
      </c>
    </row>
    <row r="4429" customFormat="false" ht="15" hidden="false" customHeight="true" outlineLevel="0" collapsed="false">
      <c r="A4429" s="3" t="s">
        <v>8869</v>
      </c>
      <c r="B4429" s="3" t="s">
        <v>8870</v>
      </c>
      <c r="C4429" s="4" t="str">
        <f aca="false">VLOOKUP($B4429,'Product Master'!$A$2:$O$5991,7,FALSE())</f>
        <v>Beer &amp; Wine</v>
      </c>
      <c r="D4429" s="4" t="str">
        <f aca="false">VLOOKUP($B4429,'Product Master'!$A$2:$O$5991,8,FALSE())</f>
        <v>Craft &amp; Import Beer</v>
      </c>
      <c r="E4429" s="4" t="str">
        <f aca="false">VLOOKUP($B4429,'Product Master'!$A$2:$O$5991,5,FALSE())</f>
        <v>Vinecrest Cellars</v>
      </c>
      <c r="F4429" s="4" t="str">
        <f aca="false">VLOOKUP($B4429,'Product Master'!$A$2:$O$5991,4,FALSE())</f>
        <v>Vinecrest Cellars Amber Ale, 12 pack</v>
      </c>
      <c r="G4429" s="4" t="str">
        <f aca="false">VLOOKUP($B4429,'Product Master'!$A$2:$O$5991,9,FALSE())</f>
        <v>12 pack</v>
      </c>
      <c r="H4429" s="5" t="s">
        <v>16</v>
      </c>
      <c r="I4429" s="6" t="n">
        <f aca="false">VLOOKUP($B4429,'Product Master'!$A$2:$O$5991,14,FALSE())</f>
        <v>11.89</v>
      </c>
      <c r="J4429" s="7" t="n">
        <f aca="false">VLOOKUP($B4429,'Product Master'!$A$2:$O$5991,13,FALSE())</f>
        <v>24</v>
      </c>
      <c r="K4429" s="7" t="str">
        <f aca="false">VLOOKUP($B4429,'Product Master'!$A$2:$O$5991,11,FALSE())</f>
        <v>N</v>
      </c>
      <c r="L4429" s="7" t="str">
        <f aca="false">VLOOKUP($B4429,'Product Master'!$A$2:$O$5991,12,FALSE())</f>
        <v>N</v>
      </c>
      <c r="M4429" s="3" t="n">
        <v>10</v>
      </c>
      <c r="N4429" s="3" t="n">
        <v>32</v>
      </c>
    </row>
    <row r="4430" customFormat="false" ht="15" hidden="false" customHeight="true" outlineLevel="0" collapsed="false">
      <c r="A4430" s="3" t="s">
        <v>8871</v>
      </c>
      <c r="B4430" s="3" t="s">
        <v>8872</v>
      </c>
      <c r="C4430" s="4" t="str">
        <f aca="false">VLOOKUP($B4430,'Product Master'!$A$2:$O$5991,7,FALSE())</f>
        <v>Beer &amp; Wine</v>
      </c>
      <c r="D4430" s="4" t="str">
        <f aca="false">VLOOKUP($B4430,'Product Master'!$A$2:$O$5991,8,FALSE())</f>
        <v>Craft &amp; Import Beer</v>
      </c>
      <c r="E4430" s="4" t="str">
        <f aca="false">VLOOKUP($B4430,'Product Master'!$A$2:$O$5991,5,FALSE())</f>
        <v>Sabletree Wines</v>
      </c>
      <c r="F4430" s="4" t="str">
        <f aca="false">VLOOKUP($B4430,'Product Master'!$A$2:$O$5991,4,FALSE())</f>
        <v>Sabletree Wines Amber Ale, 6 pack</v>
      </c>
      <c r="G4430" s="4" t="str">
        <f aca="false">VLOOKUP($B4430,'Product Master'!$A$2:$O$5991,9,FALSE())</f>
        <v>6 pack</v>
      </c>
      <c r="H4430" s="5" t="s">
        <v>16</v>
      </c>
      <c r="I4430" s="6" t="n">
        <f aca="false">VLOOKUP($B4430,'Product Master'!$A$2:$O$5991,14,FALSE())</f>
        <v>13.89</v>
      </c>
      <c r="J4430" s="7" t="n">
        <f aca="false">VLOOKUP($B4430,'Product Master'!$A$2:$O$5991,13,FALSE())</f>
        <v>2</v>
      </c>
      <c r="K4430" s="7" t="str">
        <f aca="false">VLOOKUP($B4430,'Product Master'!$A$2:$O$5991,11,FALSE())</f>
        <v>N</v>
      </c>
      <c r="L4430" s="7" t="str">
        <f aca="false">VLOOKUP($B4430,'Product Master'!$A$2:$O$5991,12,FALSE())</f>
        <v>N</v>
      </c>
      <c r="M4430" s="3" t="n">
        <v>73</v>
      </c>
      <c r="N4430" s="3" t="n">
        <v>19</v>
      </c>
    </row>
    <row r="4431" customFormat="false" ht="15" hidden="false" customHeight="true" outlineLevel="0" collapsed="false">
      <c r="A4431" s="3" t="s">
        <v>8873</v>
      </c>
      <c r="B4431" s="3" t="s">
        <v>8874</v>
      </c>
      <c r="C4431" s="4" t="str">
        <f aca="false">VLOOKUP($B4431,'Product Master'!$A$2:$O$5991,7,FALSE())</f>
        <v>Beer &amp; Wine</v>
      </c>
      <c r="D4431" s="4" t="str">
        <f aca="false">VLOOKUP($B4431,'Product Master'!$A$2:$O$5991,8,FALSE())</f>
        <v>Craft &amp; Import Beer</v>
      </c>
      <c r="E4431" s="4" t="str">
        <f aca="false">VLOOKUP($B4431,'Product Master'!$A$2:$O$5991,5,FALSE())</f>
        <v>Sabletree Wines</v>
      </c>
      <c r="F4431" s="4" t="str">
        <f aca="false">VLOOKUP($B4431,'Product Master'!$A$2:$O$5991,4,FALSE())</f>
        <v>Sabletree Wines Pale Ale, 12 pack</v>
      </c>
      <c r="G4431" s="4" t="str">
        <f aca="false">VLOOKUP($B4431,'Product Master'!$A$2:$O$5991,9,FALSE())</f>
        <v>12 pack</v>
      </c>
      <c r="H4431" s="5" t="s">
        <v>16</v>
      </c>
      <c r="I4431" s="6" t="n">
        <f aca="false">VLOOKUP($B4431,'Product Master'!$A$2:$O$5991,14,FALSE())</f>
        <v>12.49</v>
      </c>
      <c r="J4431" s="7" t="n">
        <f aca="false">VLOOKUP($B4431,'Product Master'!$A$2:$O$5991,13,FALSE())</f>
        <v>4</v>
      </c>
      <c r="K4431" s="7" t="str">
        <f aca="false">VLOOKUP($B4431,'Product Master'!$A$2:$O$5991,11,FALSE())</f>
        <v>N</v>
      </c>
      <c r="L4431" s="7" t="str">
        <f aca="false">VLOOKUP($B4431,'Product Master'!$A$2:$O$5991,12,FALSE())</f>
        <v>N</v>
      </c>
      <c r="M4431" s="3" t="n">
        <v>18</v>
      </c>
      <c r="N4431" s="3" t="n">
        <v>21</v>
      </c>
    </row>
    <row r="4432" customFormat="false" ht="15" hidden="false" customHeight="true" outlineLevel="0" collapsed="false">
      <c r="A4432" s="3" t="s">
        <v>8875</v>
      </c>
      <c r="B4432" s="3" t="s">
        <v>8876</v>
      </c>
      <c r="C4432" s="4" t="str">
        <f aca="false">VLOOKUP($B4432,'Product Master'!$A$2:$O$5991,7,FALSE())</f>
        <v>Beer &amp; Wine</v>
      </c>
      <c r="D4432" s="4" t="str">
        <f aca="false">VLOOKUP($B4432,'Product Master'!$A$2:$O$5991,8,FALSE())</f>
        <v>Craft &amp; Import Beer</v>
      </c>
      <c r="E4432" s="4" t="str">
        <f aca="false">VLOOKUP($B4432,'Product Master'!$A$2:$O$5991,5,FALSE())</f>
        <v>Sabletree Wines</v>
      </c>
      <c r="F4432" s="4" t="str">
        <f aca="false">VLOOKUP($B4432,'Product Master'!$A$2:$O$5991,4,FALSE())</f>
        <v>Sabletree Wines Pale Ale, 6 pack</v>
      </c>
      <c r="G4432" s="4" t="str">
        <f aca="false">VLOOKUP($B4432,'Product Master'!$A$2:$O$5991,9,FALSE())</f>
        <v>6 pack</v>
      </c>
      <c r="H4432" s="5" t="s">
        <v>16</v>
      </c>
      <c r="I4432" s="6" t="n">
        <f aca="false">VLOOKUP($B4432,'Product Master'!$A$2:$O$5991,14,FALSE())</f>
        <v>11.49</v>
      </c>
      <c r="J4432" s="7" t="n">
        <f aca="false">VLOOKUP($B4432,'Product Master'!$A$2:$O$5991,13,FALSE())</f>
        <v>12</v>
      </c>
      <c r="K4432" s="7" t="str">
        <f aca="false">VLOOKUP($B4432,'Product Master'!$A$2:$O$5991,11,FALSE())</f>
        <v>N</v>
      </c>
      <c r="L4432" s="7" t="str">
        <f aca="false">VLOOKUP($B4432,'Product Master'!$A$2:$O$5991,12,FALSE())</f>
        <v>N</v>
      </c>
      <c r="M4432" s="3" t="n">
        <v>141</v>
      </c>
      <c r="N4432" s="3" t="n">
        <v>7</v>
      </c>
    </row>
    <row r="4433" customFormat="false" ht="15" hidden="false" customHeight="true" outlineLevel="0" collapsed="false">
      <c r="A4433" s="3" t="s">
        <v>8877</v>
      </c>
      <c r="B4433" s="3" t="s">
        <v>8878</v>
      </c>
      <c r="C4433" s="4" t="str">
        <f aca="false">VLOOKUP($B4433,'Product Master'!$A$2:$O$5991,7,FALSE())</f>
        <v>Beer &amp; Wine</v>
      </c>
      <c r="D4433" s="4" t="str">
        <f aca="false">VLOOKUP($B4433,'Product Master'!$A$2:$O$5991,8,FALSE())</f>
        <v>Craft &amp; Import Beer</v>
      </c>
      <c r="E4433" s="4" t="str">
        <f aca="false">VLOOKUP($B4433,'Product Master'!$A$2:$O$5991,5,FALSE())</f>
        <v>Timber Ridge Brewing</v>
      </c>
      <c r="F4433" s="4" t="str">
        <f aca="false">VLOOKUP($B4433,'Product Master'!$A$2:$O$5991,4,FALSE())</f>
        <v>Timber Ridge Brewing Pale Ale, 6 pack</v>
      </c>
      <c r="G4433" s="4" t="str">
        <f aca="false">VLOOKUP($B4433,'Product Master'!$A$2:$O$5991,9,FALSE())</f>
        <v>6 pack</v>
      </c>
      <c r="H4433" s="5" t="s">
        <v>16</v>
      </c>
      <c r="I4433" s="6" t="n">
        <f aca="false">VLOOKUP($B4433,'Product Master'!$A$2:$O$5991,14,FALSE())</f>
        <v>15.79</v>
      </c>
      <c r="J4433" s="7" t="n">
        <f aca="false">VLOOKUP($B4433,'Product Master'!$A$2:$O$5991,13,FALSE())</f>
        <v>6</v>
      </c>
      <c r="K4433" s="7" t="str">
        <f aca="false">VLOOKUP($B4433,'Product Master'!$A$2:$O$5991,11,FALSE())</f>
        <v>N</v>
      </c>
      <c r="L4433" s="7" t="str">
        <f aca="false">VLOOKUP($B4433,'Product Master'!$A$2:$O$5991,12,FALSE())</f>
        <v>N</v>
      </c>
      <c r="M4433" s="3" t="n">
        <v>16</v>
      </c>
      <c r="N4433" s="3" t="n">
        <v>6</v>
      </c>
    </row>
    <row r="4434" customFormat="false" ht="15" hidden="false" customHeight="true" outlineLevel="0" collapsed="false">
      <c r="A4434" s="3" t="s">
        <v>8879</v>
      </c>
      <c r="B4434" s="3" t="s">
        <v>8880</v>
      </c>
      <c r="C4434" s="4" t="str">
        <f aca="false">VLOOKUP($B4434,'Product Master'!$A$2:$O$5991,7,FALSE())</f>
        <v>Beer &amp; Wine</v>
      </c>
      <c r="D4434" s="4" t="str">
        <f aca="false">VLOOKUP($B4434,'Product Master'!$A$2:$O$5991,8,FALSE())</f>
        <v>Craft &amp; Import Beer</v>
      </c>
      <c r="E4434" s="4" t="str">
        <f aca="false">VLOOKUP($B4434,'Product Master'!$A$2:$O$5991,5,FALSE())</f>
        <v>Vinecrest Cellars</v>
      </c>
      <c r="F4434" s="4" t="str">
        <f aca="false">VLOOKUP($B4434,'Product Master'!$A$2:$O$5991,4,FALSE())</f>
        <v>Vinecrest Cellars Stout, 6 pack</v>
      </c>
      <c r="G4434" s="4" t="str">
        <f aca="false">VLOOKUP($B4434,'Product Master'!$A$2:$O$5991,9,FALSE())</f>
        <v>6 pack</v>
      </c>
      <c r="H4434" s="5" t="s">
        <v>16</v>
      </c>
      <c r="I4434" s="6" t="n">
        <f aca="false">VLOOKUP($B4434,'Product Master'!$A$2:$O$5991,14,FALSE())</f>
        <v>12.49</v>
      </c>
      <c r="J4434" s="7" t="n">
        <f aca="false">VLOOKUP($B4434,'Product Master'!$A$2:$O$5991,13,FALSE())</f>
        <v>24</v>
      </c>
      <c r="K4434" s="7" t="str">
        <f aca="false">VLOOKUP($B4434,'Product Master'!$A$2:$O$5991,11,FALSE())</f>
        <v>N</v>
      </c>
      <c r="L4434" s="7" t="str">
        <f aca="false">VLOOKUP($B4434,'Product Master'!$A$2:$O$5991,12,FALSE())</f>
        <v>N</v>
      </c>
      <c r="M4434" s="3" t="n">
        <v>16</v>
      </c>
      <c r="N4434" s="3" t="n">
        <v>26</v>
      </c>
    </row>
    <row r="4435" customFormat="false" ht="15" hidden="false" customHeight="true" outlineLevel="0" collapsed="false">
      <c r="A4435" s="3" t="s">
        <v>8881</v>
      </c>
      <c r="B4435" s="3" t="s">
        <v>8882</v>
      </c>
      <c r="C4435" s="4" t="str">
        <f aca="false">VLOOKUP($B4435,'Product Master'!$A$2:$O$5991,7,FALSE())</f>
        <v>Beer &amp; Wine</v>
      </c>
      <c r="D4435" s="4" t="str">
        <f aca="false">VLOOKUP($B4435,'Product Master'!$A$2:$O$5991,8,FALSE())</f>
        <v>Craft &amp; Import Beer</v>
      </c>
      <c r="E4435" s="4" t="str">
        <f aca="false">VLOOKUP($B4435,'Product Master'!$A$2:$O$5991,5,FALSE())</f>
        <v>Timber Ridge Brewing</v>
      </c>
      <c r="F4435" s="4" t="str">
        <f aca="false">VLOOKUP($B4435,'Product Master'!$A$2:$O$5991,4,FALSE())</f>
        <v>Timber Ridge Brewing Stout, 6 pack</v>
      </c>
      <c r="G4435" s="4" t="str">
        <f aca="false">VLOOKUP($B4435,'Product Master'!$A$2:$O$5991,9,FALSE())</f>
        <v>6 pack</v>
      </c>
      <c r="H4435" s="5" t="s">
        <v>16</v>
      </c>
      <c r="I4435" s="6" t="n">
        <f aca="false">VLOOKUP($B4435,'Product Master'!$A$2:$O$5991,14,FALSE())</f>
        <v>12.29</v>
      </c>
      <c r="J4435" s="7" t="n">
        <f aca="false">VLOOKUP($B4435,'Product Master'!$A$2:$O$5991,13,FALSE())</f>
        <v>24</v>
      </c>
      <c r="K4435" s="7" t="str">
        <f aca="false">VLOOKUP($B4435,'Product Master'!$A$2:$O$5991,11,FALSE())</f>
        <v>N</v>
      </c>
      <c r="L4435" s="7" t="str">
        <f aca="false">VLOOKUP($B4435,'Product Master'!$A$2:$O$5991,12,FALSE())</f>
        <v>N</v>
      </c>
      <c r="M4435" s="3" t="n">
        <v>132</v>
      </c>
      <c r="N4435" s="3" t="n">
        <v>25</v>
      </c>
    </row>
    <row r="4436" customFormat="false" ht="15" hidden="false" customHeight="true" outlineLevel="0" collapsed="false">
      <c r="A4436" s="3" t="s">
        <v>8883</v>
      </c>
      <c r="B4436" s="3" t="s">
        <v>8884</v>
      </c>
      <c r="C4436" s="4" t="str">
        <f aca="false">VLOOKUP($B4436,'Product Master'!$A$2:$O$5991,7,FALSE())</f>
        <v>Beer &amp; Wine</v>
      </c>
      <c r="D4436" s="4" t="str">
        <f aca="false">VLOOKUP($B4436,'Product Master'!$A$2:$O$5991,8,FALSE())</f>
        <v>Craft &amp; Import Beer</v>
      </c>
      <c r="E4436" s="4" t="str">
        <f aca="false">VLOOKUP($B4436,'Product Master'!$A$2:$O$5991,5,FALSE())</f>
        <v>Timber Ridge Brewing</v>
      </c>
      <c r="F4436" s="4" t="str">
        <f aca="false">VLOOKUP($B4436,'Product Master'!$A$2:$O$5991,4,FALSE())</f>
        <v>Timber Ridge Brewing Amber Ale, 12 pack</v>
      </c>
      <c r="G4436" s="4" t="str">
        <f aca="false">VLOOKUP($B4436,'Product Master'!$A$2:$O$5991,9,FALSE())</f>
        <v>12 pack</v>
      </c>
      <c r="H4436" s="5" t="s">
        <v>16</v>
      </c>
      <c r="I4436" s="6" t="n">
        <f aca="false">VLOOKUP($B4436,'Product Master'!$A$2:$O$5991,14,FALSE())</f>
        <v>10.49</v>
      </c>
      <c r="J4436" s="7" t="n">
        <f aca="false">VLOOKUP($B4436,'Product Master'!$A$2:$O$5991,13,FALSE())</f>
        <v>12</v>
      </c>
      <c r="K4436" s="7" t="str">
        <f aca="false">VLOOKUP($B4436,'Product Master'!$A$2:$O$5991,11,FALSE())</f>
        <v>N</v>
      </c>
      <c r="L4436" s="7" t="str">
        <f aca="false">VLOOKUP($B4436,'Product Master'!$A$2:$O$5991,12,FALSE())</f>
        <v>N</v>
      </c>
      <c r="M4436" s="3" t="n">
        <v>144</v>
      </c>
      <c r="N4436" s="3" t="n">
        <v>30</v>
      </c>
    </row>
    <row r="4437" customFormat="false" ht="15" hidden="false" customHeight="true" outlineLevel="0" collapsed="false">
      <c r="A4437" s="3" t="s">
        <v>8885</v>
      </c>
      <c r="B4437" s="3" t="s">
        <v>8886</v>
      </c>
      <c r="C4437" s="4" t="str">
        <f aca="false">VLOOKUP($B4437,'Product Master'!$A$2:$O$5991,7,FALSE())</f>
        <v>Beer &amp; Wine</v>
      </c>
      <c r="D4437" s="4" t="str">
        <f aca="false">VLOOKUP($B4437,'Product Master'!$A$2:$O$5991,8,FALSE())</f>
        <v>Craft &amp; Import Beer</v>
      </c>
      <c r="E4437" s="4" t="str">
        <f aca="false">VLOOKUP($B4437,'Product Master'!$A$2:$O$5991,5,FALSE())</f>
        <v>Hollow Creek Brewing</v>
      </c>
      <c r="F4437" s="4" t="str">
        <f aca="false">VLOOKUP($B4437,'Product Master'!$A$2:$O$5991,4,FALSE())</f>
        <v>Hollow Creek Brewing Amber Ale, 6 pack</v>
      </c>
      <c r="G4437" s="4" t="str">
        <f aca="false">VLOOKUP($B4437,'Product Master'!$A$2:$O$5991,9,FALSE())</f>
        <v>6 pack</v>
      </c>
      <c r="H4437" s="5" t="s">
        <v>16</v>
      </c>
      <c r="I4437" s="6" t="n">
        <f aca="false">VLOOKUP($B4437,'Product Master'!$A$2:$O$5991,14,FALSE())</f>
        <v>10.49</v>
      </c>
      <c r="J4437" s="7" t="n">
        <f aca="false">VLOOKUP($B4437,'Product Master'!$A$2:$O$5991,13,FALSE())</f>
        <v>12</v>
      </c>
      <c r="K4437" s="7" t="str">
        <f aca="false">VLOOKUP($B4437,'Product Master'!$A$2:$O$5991,11,FALSE())</f>
        <v>N</v>
      </c>
      <c r="L4437" s="7" t="str">
        <f aca="false">VLOOKUP($B4437,'Product Master'!$A$2:$O$5991,12,FALSE())</f>
        <v>N</v>
      </c>
      <c r="M4437" s="3" t="n">
        <v>94</v>
      </c>
      <c r="N4437" s="3" t="n">
        <v>19</v>
      </c>
    </row>
    <row r="4438" customFormat="false" ht="15" hidden="false" customHeight="true" outlineLevel="0" collapsed="false">
      <c r="A4438" s="3" t="s">
        <v>8887</v>
      </c>
      <c r="B4438" s="3" t="s">
        <v>8888</v>
      </c>
      <c r="C4438" s="4" t="str">
        <f aca="false">VLOOKUP($B4438,'Product Master'!$A$2:$O$5991,7,FALSE())</f>
        <v>Beer &amp; Wine</v>
      </c>
      <c r="D4438" s="4" t="str">
        <f aca="false">VLOOKUP($B4438,'Product Master'!$A$2:$O$5991,8,FALSE())</f>
        <v>Craft &amp; Import Beer</v>
      </c>
      <c r="E4438" s="4" t="str">
        <f aca="false">VLOOKUP($B4438,'Product Master'!$A$2:$O$5991,5,FALSE())</f>
        <v>Sabletree Wines</v>
      </c>
      <c r="F4438" s="4" t="str">
        <f aca="false">VLOOKUP($B4438,'Product Master'!$A$2:$O$5991,4,FALSE())</f>
        <v>Sabletree Wines Stout, 6 pack</v>
      </c>
      <c r="G4438" s="4" t="str">
        <f aca="false">VLOOKUP($B4438,'Product Master'!$A$2:$O$5991,9,FALSE())</f>
        <v>6 pack</v>
      </c>
      <c r="H4438" s="5" t="s">
        <v>16</v>
      </c>
      <c r="I4438" s="6" t="n">
        <f aca="false">VLOOKUP($B4438,'Product Master'!$A$2:$O$5991,14,FALSE())</f>
        <v>10.49</v>
      </c>
      <c r="J4438" s="7" t="n">
        <f aca="false">VLOOKUP($B4438,'Product Master'!$A$2:$O$5991,13,FALSE())</f>
        <v>1</v>
      </c>
      <c r="K4438" s="7" t="str">
        <f aca="false">VLOOKUP($B4438,'Product Master'!$A$2:$O$5991,11,FALSE())</f>
        <v>N</v>
      </c>
      <c r="L4438" s="7" t="str">
        <f aca="false">VLOOKUP($B4438,'Product Master'!$A$2:$O$5991,12,FALSE())</f>
        <v>N</v>
      </c>
      <c r="M4438" s="3" t="n">
        <v>28</v>
      </c>
      <c r="N4438" s="3" t="n">
        <v>18</v>
      </c>
    </row>
    <row r="4439" customFormat="false" ht="15" hidden="false" customHeight="true" outlineLevel="0" collapsed="false">
      <c r="A4439" s="3" t="s">
        <v>8889</v>
      </c>
      <c r="B4439" s="3" t="s">
        <v>8890</v>
      </c>
      <c r="C4439" s="4" t="str">
        <f aca="false">VLOOKUP($B4439,'Product Master'!$A$2:$O$5991,7,FALSE())</f>
        <v>Beer &amp; Wine</v>
      </c>
      <c r="D4439" s="4" t="str">
        <f aca="false">VLOOKUP($B4439,'Product Master'!$A$2:$O$5991,8,FALSE())</f>
        <v>Craft &amp; Import Beer</v>
      </c>
      <c r="E4439" s="4" t="str">
        <f aca="false">VLOOKUP($B4439,'Product Master'!$A$2:$O$5991,5,FALSE())</f>
        <v>Hollow Creek Brewing</v>
      </c>
      <c r="F4439" s="4" t="str">
        <f aca="false">VLOOKUP($B4439,'Product Master'!$A$2:$O$5991,4,FALSE())</f>
        <v>Hollow Creek Brewing Amber Ale, 12 pack</v>
      </c>
      <c r="G4439" s="4" t="str">
        <f aca="false">VLOOKUP($B4439,'Product Master'!$A$2:$O$5991,9,FALSE())</f>
        <v>12 pack</v>
      </c>
      <c r="H4439" s="5" t="s">
        <v>16</v>
      </c>
      <c r="I4439" s="6" t="n">
        <f aca="false">VLOOKUP($B4439,'Product Master'!$A$2:$O$5991,14,FALSE())</f>
        <v>13.29</v>
      </c>
      <c r="J4439" s="7" t="n">
        <f aca="false">VLOOKUP($B4439,'Product Master'!$A$2:$O$5991,13,FALSE())</f>
        <v>24</v>
      </c>
      <c r="K4439" s="7" t="str">
        <f aca="false">VLOOKUP($B4439,'Product Master'!$A$2:$O$5991,11,FALSE())</f>
        <v>N</v>
      </c>
      <c r="L4439" s="7" t="str">
        <f aca="false">VLOOKUP($B4439,'Product Master'!$A$2:$O$5991,12,FALSE())</f>
        <v>N</v>
      </c>
      <c r="M4439" s="3" t="n">
        <v>149</v>
      </c>
      <c r="N4439" s="3" t="n">
        <v>40</v>
      </c>
    </row>
    <row r="4440" customFormat="false" ht="15" hidden="false" customHeight="true" outlineLevel="0" collapsed="false">
      <c r="A4440" s="3" t="s">
        <v>8891</v>
      </c>
      <c r="B4440" s="3" t="s">
        <v>8892</v>
      </c>
      <c r="C4440" s="4" t="str">
        <f aca="false">VLOOKUP($B4440,'Product Master'!$A$2:$O$5991,7,FALSE())</f>
        <v>Beer &amp; Wine</v>
      </c>
      <c r="D4440" s="4" t="str">
        <f aca="false">VLOOKUP($B4440,'Product Master'!$A$2:$O$5991,8,FALSE())</f>
        <v>Craft &amp; Import Beer</v>
      </c>
      <c r="E4440" s="4" t="str">
        <f aca="false">VLOOKUP($B4440,'Product Master'!$A$2:$O$5991,5,FALSE())</f>
        <v>Sabletree Wines</v>
      </c>
      <c r="F4440" s="4" t="str">
        <f aca="false">VLOOKUP($B4440,'Product Master'!$A$2:$O$5991,4,FALSE())</f>
        <v>Sabletree Wines Wheat Beer, 12 pack</v>
      </c>
      <c r="G4440" s="4" t="str">
        <f aca="false">VLOOKUP($B4440,'Product Master'!$A$2:$O$5991,9,FALSE())</f>
        <v>12 pack</v>
      </c>
      <c r="H4440" s="5" t="s">
        <v>16</v>
      </c>
      <c r="I4440" s="6" t="n">
        <f aca="false">VLOOKUP($B4440,'Product Master'!$A$2:$O$5991,14,FALSE())</f>
        <v>15.99</v>
      </c>
      <c r="J4440" s="7" t="n">
        <f aca="false">VLOOKUP($B4440,'Product Master'!$A$2:$O$5991,13,FALSE())</f>
        <v>2</v>
      </c>
      <c r="K4440" s="7" t="str">
        <f aca="false">VLOOKUP($B4440,'Product Master'!$A$2:$O$5991,11,FALSE())</f>
        <v>N</v>
      </c>
      <c r="L4440" s="7" t="str">
        <f aca="false">VLOOKUP($B4440,'Product Master'!$A$2:$O$5991,12,FALSE())</f>
        <v>N</v>
      </c>
      <c r="M4440" s="3" t="n">
        <v>90</v>
      </c>
      <c r="N4440" s="3" t="n">
        <v>29</v>
      </c>
    </row>
    <row r="4441" customFormat="false" ht="15" hidden="false" customHeight="true" outlineLevel="0" collapsed="false">
      <c r="A4441" s="3" t="s">
        <v>8893</v>
      </c>
      <c r="B4441" s="3" t="s">
        <v>8894</v>
      </c>
      <c r="C4441" s="4" t="str">
        <f aca="false">VLOOKUP($B4441,'Product Master'!$A$2:$O$5991,7,FALSE())</f>
        <v>Beer &amp; Wine</v>
      </c>
      <c r="D4441" s="4" t="str">
        <f aca="false">VLOOKUP($B4441,'Product Master'!$A$2:$O$5991,8,FALSE())</f>
        <v>Craft &amp; Import Beer</v>
      </c>
      <c r="E4441" s="4" t="str">
        <f aca="false">VLOOKUP($B4441,'Product Master'!$A$2:$O$5991,5,FALSE())</f>
        <v>Sabletree Wines</v>
      </c>
      <c r="F4441" s="4" t="str">
        <f aca="false">VLOOKUP($B4441,'Product Master'!$A$2:$O$5991,4,FALSE())</f>
        <v>Sabletree Wines IPA, 12 pack</v>
      </c>
      <c r="G4441" s="4" t="str">
        <f aca="false">VLOOKUP($B4441,'Product Master'!$A$2:$O$5991,9,FALSE())</f>
        <v>12 pack</v>
      </c>
      <c r="H4441" s="5" t="s">
        <v>16</v>
      </c>
      <c r="I4441" s="6" t="n">
        <f aca="false">VLOOKUP($B4441,'Product Master'!$A$2:$O$5991,14,FALSE())</f>
        <v>14.49</v>
      </c>
      <c r="J4441" s="7" t="n">
        <f aca="false">VLOOKUP($B4441,'Product Master'!$A$2:$O$5991,13,FALSE())</f>
        <v>8</v>
      </c>
      <c r="K4441" s="7" t="str">
        <f aca="false">VLOOKUP($B4441,'Product Master'!$A$2:$O$5991,11,FALSE())</f>
        <v>N</v>
      </c>
      <c r="L4441" s="7" t="str">
        <f aca="false">VLOOKUP($B4441,'Product Master'!$A$2:$O$5991,12,FALSE())</f>
        <v>N</v>
      </c>
      <c r="M4441" s="3" t="n">
        <v>108</v>
      </c>
      <c r="N4441" s="3" t="n">
        <v>3</v>
      </c>
    </row>
    <row r="4442" customFormat="false" ht="15" hidden="false" customHeight="true" outlineLevel="0" collapsed="false">
      <c r="A4442" s="3" t="s">
        <v>8895</v>
      </c>
      <c r="B4442" s="3" t="s">
        <v>8896</v>
      </c>
      <c r="C4442" s="4" t="str">
        <f aca="false">VLOOKUP($B4442,'Product Master'!$A$2:$O$5991,7,FALSE())</f>
        <v>Beer &amp; Wine</v>
      </c>
      <c r="D4442" s="4" t="str">
        <f aca="false">VLOOKUP($B4442,'Product Master'!$A$2:$O$5991,8,FALSE())</f>
        <v>Craft &amp; Import Beer</v>
      </c>
      <c r="E4442" s="4" t="str">
        <f aca="false">VLOOKUP($B4442,'Product Master'!$A$2:$O$5991,5,FALSE())</f>
        <v>Hollow Creek Brewing</v>
      </c>
      <c r="F4442" s="4" t="str">
        <f aca="false">VLOOKUP($B4442,'Product Master'!$A$2:$O$5991,4,FALSE())</f>
        <v>Hollow Creek Brewing Pale Ale, 6 pack</v>
      </c>
      <c r="G4442" s="4" t="str">
        <f aca="false">VLOOKUP($B4442,'Product Master'!$A$2:$O$5991,9,FALSE())</f>
        <v>6 pack</v>
      </c>
      <c r="H4442" s="5" t="s">
        <v>16</v>
      </c>
      <c r="I4442" s="6" t="n">
        <f aca="false">VLOOKUP($B4442,'Product Master'!$A$2:$O$5991,14,FALSE())</f>
        <v>15.79</v>
      </c>
      <c r="J4442" s="7" t="n">
        <f aca="false">VLOOKUP($B4442,'Product Master'!$A$2:$O$5991,13,FALSE())</f>
        <v>4</v>
      </c>
      <c r="K4442" s="7" t="str">
        <f aca="false">VLOOKUP($B4442,'Product Master'!$A$2:$O$5991,11,FALSE())</f>
        <v>N</v>
      </c>
      <c r="L4442" s="7" t="str">
        <f aca="false">VLOOKUP($B4442,'Product Master'!$A$2:$O$5991,12,FALSE())</f>
        <v>N</v>
      </c>
      <c r="M4442" s="3" t="n">
        <v>117</v>
      </c>
      <c r="N4442" s="3" t="n">
        <v>18</v>
      </c>
    </row>
    <row r="4443" customFormat="false" ht="15" hidden="false" customHeight="true" outlineLevel="0" collapsed="false">
      <c r="A4443" s="3" t="s">
        <v>8897</v>
      </c>
      <c r="B4443" s="3" t="s">
        <v>8898</v>
      </c>
      <c r="C4443" s="4" t="str">
        <f aca="false">VLOOKUP($B4443,'Product Master'!$A$2:$O$5991,7,FALSE())</f>
        <v>Beer &amp; Wine</v>
      </c>
      <c r="D4443" s="4" t="str">
        <f aca="false">VLOOKUP($B4443,'Product Master'!$A$2:$O$5991,8,FALSE())</f>
        <v>Craft &amp; Import Beer</v>
      </c>
      <c r="E4443" s="4" t="str">
        <f aca="false">VLOOKUP($B4443,'Product Master'!$A$2:$O$5991,5,FALSE())</f>
        <v>Vinecrest Cellars</v>
      </c>
      <c r="F4443" s="4" t="str">
        <f aca="false">VLOOKUP($B4443,'Product Master'!$A$2:$O$5991,4,FALSE())</f>
        <v>Vinecrest Cellars IPA, 6 pack</v>
      </c>
      <c r="G4443" s="4" t="str">
        <f aca="false">VLOOKUP($B4443,'Product Master'!$A$2:$O$5991,9,FALSE())</f>
        <v>6 pack</v>
      </c>
      <c r="H4443" s="5" t="s">
        <v>16</v>
      </c>
      <c r="I4443" s="6" t="n">
        <f aca="false">VLOOKUP($B4443,'Product Master'!$A$2:$O$5991,14,FALSE())</f>
        <v>14.79</v>
      </c>
      <c r="J4443" s="7" t="n">
        <f aca="false">VLOOKUP($B4443,'Product Master'!$A$2:$O$5991,13,FALSE())</f>
        <v>6</v>
      </c>
      <c r="K4443" s="7" t="str">
        <f aca="false">VLOOKUP($B4443,'Product Master'!$A$2:$O$5991,11,FALSE())</f>
        <v>N</v>
      </c>
      <c r="L4443" s="7" t="str">
        <f aca="false">VLOOKUP($B4443,'Product Master'!$A$2:$O$5991,12,FALSE())</f>
        <v>N</v>
      </c>
      <c r="M4443" s="3" t="n">
        <v>33</v>
      </c>
      <c r="N4443" s="3" t="n">
        <v>26</v>
      </c>
    </row>
    <row r="4444" customFormat="false" ht="15" hidden="false" customHeight="true" outlineLevel="0" collapsed="false">
      <c r="A4444" s="3" t="s">
        <v>8899</v>
      </c>
      <c r="B4444" s="3" t="s">
        <v>8900</v>
      </c>
      <c r="C4444" s="4" t="str">
        <f aca="false">VLOOKUP($B4444,'Product Master'!$A$2:$O$5991,7,FALSE())</f>
        <v>Beer &amp; Wine</v>
      </c>
      <c r="D4444" s="4" t="str">
        <f aca="false">VLOOKUP($B4444,'Product Master'!$A$2:$O$5991,8,FALSE())</f>
        <v>Craft &amp; Import Beer</v>
      </c>
      <c r="E4444" s="4" t="str">
        <f aca="false">VLOOKUP($B4444,'Product Master'!$A$2:$O$5991,5,FALSE())</f>
        <v>Timber Ridge Brewing</v>
      </c>
      <c r="F4444" s="4" t="str">
        <f aca="false">VLOOKUP($B4444,'Product Master'!$A$2:$O$5991,4,FALSE())</f>
        <v>Timber Ridge Brewing IPA, 12 pack</v>
      </c>
      <c r="G4444" s="4" t="str">
        <f aca="false">VLOOKUP($B4444,'Product Master'!$A$2:$O$5991,9,FALSE())</f>
        <v>12 pack</v>
      </c>
      <c r="H4444" s="5" t="s">
        <v>16</v>
      </c>
      <c r="I4444" s="6" t="n">
        <f aca="false">VLOOKUP($B4444,'Product Master'!$A$2:$O$5991,14,FALSE())</f>
        <v>15.39</v>
      </c>
      <c r="J4444" s="7" t="n">
        <f aca="false">VLOOKUP($B4444,'Product Master'!$A$2:$O$5991,13,FALSE())</f>
        <v>8</v>
      </c>
      <c r="K4444" s="7" t="str">
        <f aca="false">VLOOKUP($B4444,'Product Master'!$A$2:$O$5991,11,FALSE())</f>
        <v>N</v>
      </c>
      <c r="L4444" s="7" t="str">
        <f aca="false">VLOOKUP($B4444,'Product Master'!$A$2:$O$5991,12,FALSE())</f>
        <v>N</v>
      </c>
      <c r="M4444" s="3" t="n">
        <v>38</v>
      </c>
      <c r="N4444" s="3" t="n">
        <v>9</v>
      </c>
    </row>
    <row r="4445" customFormat="false" ht="15" hidden="false" customHeight="true" outlineLevel="0" collapsed="false">
      <c r="A4445" s="3" t="s">
        <v>8901</v>
      </c>
      <c r="B4445" s="3" t="s">
        <v>8902</v>
      </c>
      <c r="C4445" s="4" t="str">
        <f aca="false">VLOOKUP($B4445,'Product Master'!$A$2:$O$5991,7,FALSE())</f>
        <v>Beer &amp; Wine</v>
      </c>
      <c r="D4445" s="4" t="str">
        <f aca="false">VLOOKUP($B4445,'Product Master'!$A$2:$O$5991,8,FALSE())</f>
        <v>Craft &amp; Import Beer</v>
      </c>
      <c r="E4445" s="4" t="str">
        <f aca="false">VLOOKUP($B4445,'Product Master'!$A$2:$O$5991,5,FALSE())</f>
        <v>Vinecrest Cellars</v>
      </c>
      <c r="F4445" s="4" t="str">
        <f aca="false">VLOOKUP($B4445,'Product Master'!$A$2:$O$5991,4,FALSE())</f>
        <v>Vinecrest Cellars Pale Ale, 12 pack</v>
      </c>
      <c r="G4445" s="4" t="str">
        <f aca="false">VLOOKUP($B4445,'Product Master'!$A$2:$O$5991,9,FALSE())</f>
        <v>12 pack</v>
      </c>
      <c r="H4445" s="5" t="s">
        <v>16</v>
      </c>
      <c r="I4445" s="6" t="n">
        <f aca="false">VLOOKUP($B4445,'Product Master'!$A$2:$O$5991,14,FALSE())</f>
        <v>15.79</v>
      </c>
      <c r="J4445" s="7" t="n">
        <f aca="false">VLOOKUP($B4445,'Product Master'!$A$2:$O$5991,13,FALSE())</f>
        <v>6</v>
      </c>
      <c r="K4445" s="7" t="str">
        <f aca="false">VLOOKUP($B4445,'Product Master'!$A$2:$O$5991,11,FALSE())</f>
        <v>N</v>
      </c>
      <c r="L4445" s="7" t="str">
        <f aca="false">VLOOKUP($B4445,'Product Master'!$A$2:$O$5991,12,FALSE())</f>
        <v>N</v>
      </c>
      <c r="M4445" s="3" t="n">
        <v>71</v>
      </c>
      <c r="N4445" s="3" t="n">
        <v>39</v>
      </c>
    </row>
    <row r="4446" customFormat="false" ht="15" hidden="false" customHeight="true" outlineLevel="0" collapsed="false">
      <c r="A4446" s="3" t="s">
        <v>8903</v>
      </c>
      <c r="B4446" s="3" t="s">
        <v>8904</v>
      </c>
      <c r="C4446" s="4" t="str">
        <f aca="false">VLOOKUP($B4446,'Product Master'!$A$2:$O$5991,7,FALSE())</f>
        <v>Beer &amp; Wine</v>
      </c>
      <c r="D4446" s="4" t="str">
        <f aca="false">VLOOKUP($B4446,'Product Master'!$A$2:$O$5991,8,FALSE())</f>
        <v>Craft &amp; Import Beer</v>
      </c>
      <c r="E4446" s="4" t="str">
        <f aca="false">VLOOKUP($B4446,'Product Master'!$A$2:$O$5991,5,FALSE())</f>
        <v>Sabletree Wines</v>
      </c>
      <c r="F4446" s="4" t="str">
        <f aca="false">VLOOKUP($B4446,'Product Master'!$A$2:$O$5991,4,FALSE())</f>
        <v>Sabletree Wines IPA, 6 pack</v>
      </c>
      <c r="G4446" s="4" t="str">
        <f aca="false">VLOOKUP($B4446,'Product Master'!$A$2:$O$5991,9,FALSE())</f>
        <v>6 pack</v>
      </c>
      <c r="H4446" s="5" t="s">
        <v>16</v>
      </c>
      <c r="I4446" s="6" t="n">
        <f aca="false">VLOOKUP($B4446,'Product Master'!$A$2:$O$5991,14,FALSE())</f>
        <v>15.99</v>
      </c>
      <c r="J4446" s="7" t="n">
        <f aca="false">VLOOKUP($B4446,'Product Master'!$A$2:$O$5991,13,FALSE())</f>
        <v>24</v>
      </c>
      <c r="K4446" s="7" t="str">
        <f aca="false">VLOOKUP($B4446,'Product Master'!$A$2:$O$5991,11,FALSE())</f>
        <v>N</v>
      </c>
      <c r="L4446" s="7" t="str">
        <f aca="false">VLOOKUP($B4446,'Product Master'!$A$2:$O$5991,12,FALSE())</f>
        <v>N</v>
      </c>
      <c r="M4446" s="3" t="n">
        <v>54</v>
      </c>
      <c r="N4446" s="3" t="n">
        <v>30</v>
      </c>
    </row>
    <row r="4447" customFormat="false" ht="15" hidden="false" customHeight="true" outlineLevel="0" collapsed="false">
      <c r="A4447" s="3" t="s">
        <v>8905</v>
      </c>
      <c r="B4447" s="3" t="s">
        <v>8906</v>
      </c>
      <c r="C4447" s="4" t="str">
        <f aca="false">VLOOKUP($B4447,'Product Master'!$A$2:$O$5991,7,FALSE())</f>
        <v>Beer &amp; Wine</v>
      </c>
      <c r="D4447" s="4" t="str">
        <f aca="false">VLOOKUP($B4447,'Product Master'!$A$2:$O$5991,8,FALSE())</f>
        <v>Craft &amp; Import Beer</v>
      </c>
      <c r="E4447" s="4" t="str">
        <f aca="false">VLOOKUP($B4447,'Product Master'!$A$2:$O$5991,5,FALSE())</f>
        <v>Timber Ridge Brewing</v>
      </c>
      <c r="F4447" s="4" t="str">
        <f aca="false">VLOOKUP($B4447,'Product Master'!$A$2:$O$5991,4,FALSE())</f>
        <v>Timber Ridge Brewing IPA, 6 pack</v>
      </c>
      <c r="G4447" s="4" t="str">
        <f aca="false">VLOOKUP($B4447,'Product Master'!$A$2:$O$5991,9,FALSE())</f>
        <v>6 pack</v>
      </c>
      <c r="H4447" s="5" t="s">
        <v>16</v>
      </c>
      <c r="I4447" s="6" t="n">
        <f aca="false">VLOOKUP($B4447,'Product Master'!$A$2:$O$5991,14,FALSE())</f>
        <v>15.79</v>
      </c>
      <c r="J4447" s="7" t="n">
        <f aca="false">VLOOKUP($B4447,'Product Master'!$A$2:$O$5991,13,FALSE())</f>
        <v>4</v>
      </c>
      <c r="K4447" s="7" t="str">
        <f aca="false">VLOOKUP($B4447,'Product Master'!$A$2:$O$5991,11,FALSE())</f>
        <v>N</v>
      </c>
      <c r="L4447" s="7" t="str">
        <f aca="false">VLOOKUP($B4447,'Product Master'!$A$2:$O$5991,12,FALSE())</f>
        <v>N</v>
      </c>
      <c r="M4447" s="3" t="n">
        <v>43</v>
      </c>
      <c r="N4447" s="3" t="n">
        <v>4</v>
      </c>
    </row>
    <row r="4448" customFormat="false" ht="15" hidden="false" customHeight="true" outlineLevel="0" collapsed="false">
      <c r="A4448" s="3" t="s">
        <v>8907</v>
      </c>
      <c r="B4448" s="3" t="s">
        <v>8908</v>
      </c>
      <c r="C4448" s="4" t="str">
        <f aca="false">VLOOKUP($B4448,'Product Master'!$A$2:$O$5991,7,FALSE())</f>
        <v>Beer &amp; Wine</v>
      </c>
      <c r="D4448" s="4" t="str">
        <f aca="false">VLOOKUP($B4448,'Product Master'!$A$2:$O$5991,8,FALSE())</f>
        <v>Craft &amp; Import Beer</v>
      </c>
      <c r="E4448" s="4" t="str">
        <f aca="false">VLOOKUP($B4448,'Product Master'!$A$2:$O$5991,5,FALSE())</f>
        <v>Timber Ridge Brewing</v>
      </c>
      <c r="F4448" s="4" t="str">
        <f aca="false">VLOOKUP($B4448,'Product Master'!$A$2:$O$5991,4,FALSE())</f>
        <v>Timber Ridge Brewing Stout, 12 pack</v>
      </c>
      <c r="G4448" s="4" t="str">
        <f aca="false">VLOOKUP($B4448,'Product Master'!$A$2:$O$5991,9,FALSE())</f>
        <v>12 pack</v>
      </c>
      <c r="H4448" s="5" t="s">
        <v>16</v>
      </c>
      <c r="I4448" s="6" t="n">
        <f aca="false">VLOOKUP($B4448,'Product Master'!$A$2:$O$5991,14,FALSE())</f>
        <v>12.39</v>
      </c>
      <c r="J4448" s="7" t="n">
        <f aca="false">VLOOKUP($B4448,'Product Master'!$A$2:$O$5991,13,FALSE())</f>
        <v>4</v>
      </c>
      <c r="K4448" s="7" t="str">
        <f aca="false">VLOOKUP($B4448,'Product Master'!$A$2:$O$5991,11,FALSE())</f>
        <v>N</v>
      </c>
      <c r="L4448" s="7" t="str">
        <f aca="false">VLOOKUP($B4448,'Product Master'!$A$2:$O$5991,12,FALSE())</f>
        <v>N</v>
      </c>
      <c r="M4448" s="3" t="n">
        <v>128</v>
      </c>
      <c r="N4448" s="3" t="n">
        <v>29</v>
      </c>
    </row>
    <row r="4449" customFormat="false" ht="15" hidden="false" customHeight="true" outlineLevel="0" collapsed="false">
      <c r="A4449" s="3" t="s">
        <v>8909</v>
      </c>
      <c r="B4449" s="3" t="s">
        <v>8910</v>
      </c>
      <c r="C4449" s="4" t="str">
        <f aca="false">VLOOKUP($B4449,'Product Master'!$A$2:$O$5991,7,FALSE())</f>
        <v>Beer &amp; Wine</v>
      </c>
      <c r="D4449" s="4" t="str">
        <f aca="false">VLOOKUP($B4449,'Product Master'!$A$2:$O$5991,8,FALSE())</f>
        <v>Craft &amp; Import Beer</v>
      </c>
      <c r="E4449" s="4" t="str">
        <f aca="false">VLOOKUP($B4449,'Product Master'!$A$2:$O$5991,5,FALSE())</f>
        <v>Hollow Creek Brewing</v>
      </c>
      <c r="F4449" s="4" t="str">
        <f aca="false">VLOOKUP($B4449,'Product Master'!$A$2:$O$5991,4,FALSE())</f>
        <v>Hollow Creek Brewing IPA, 6 pack</v>
      </c>
      <c r="G4449" s="4" t="str">
        <f aca="false">VLOOKUP($B4449,'Product Master'!$A$2:$O$5991,9,FALSE())</f>
        <v>6 pack</v>
      </c>
      <c r="H4449" s="5" t="s">
        <v>16</v>
      </c>
      <c r="I4449" s="6" t="n">
        <f aca="false">VLOOKUP($B4449,'Product Master'!$A$2:$O$5991,14,FALSE())</f>
        <v>9.89</v>
      </c>
      <c r="J4449" s="7" t="n">
        <f aca="false">VLOOKUP($B4449,'Product Master'!$A$2:$O$5991,13,FALSE())</f>
        <v>24</v>
      </c>
      <c r="K4449" s="7" t="str">
        <f aca="false">VLOOKUP($B4449,'Product Master'!$A$2:$O$5991,11,FALSE())</f>
        <v>N</v>
      </c>
      <c r="L4449" s="7" t="str">
        <f aca="false">VLOOKUP($B4449,'Product Master'!$A$2:$O$5991,12,FALSE())</f>
        <v>N</v>
      </c>
      <c r="M4449" s="3" t="n">
        <v>106</v>
      </c>
      <c r="N4449" s="3" t="n">
        <v>13</v>
      </c>
    </row>
    <row r="4450" customFormat="false" ht="15" hidden="false" customHeight="true" outlineLevel="0" collapsed="false">
      <c r="A4450" s="3" t="s">
        <v>8911</v>
      </c>
      <c r="B4450" s="3" t="s">
        <v>8912</v>
      </c>
      <c r="C4450" s="4" t="str">
        <f aca="false">VLOOKUP($B4450,'Product Master'!$A$2:$O$5991,7,FALSE())</f>
        <v>Beer &amp; Wine</v>
      </c>
      <c r="D4450" s="4" t="str">
        <f aca="false">VLOOKUP($B4450,'Product Master'!$A$2:$O$5991,8,FALSE())</f>
        <v>Craft &amp; Import Beer</v>
      </c>
      <c r="E4450" s="4" t="str">
        <f aca="false">VLOOKUP($B4450,'Product Master'!$A$2:$O$5991,5,FALSE())</f>
        <v>Vinecrest Cellars</v>
      </c>
      <c r="F4450" s="4" t="str">
        <f aca="false">VLOOKUP($B4450,'Product Master'!$A$2:$O$5991,4,FALSE())</f>
        <v>Vinecrest Cellars Pale Ale, 6 pack</v>
      </c>
      <c r="G4450" s="4" t="str">
        <f aca="false">VLOOKUP($B4450,'Product Master'!$A$2:$O$5991,9,FALSE())</f>
        <v>6 pack</v>
      </c>
      <c r="H4450" s="5" t="s">
        <v>16</v>
      </c>
      <c r="I4450" s="6" t="n">
        <f aca="false">VLOOKUP($B4450,'Product Master'!$A$2:$O$5991,14,FALSE())</f>
        <v>14.29</v>
      </c>
      <c r="J4450" s="7" t="n">
        <f aca="false">VLOOKUP($B4450,'Product Master'!$A$2:$O$5991,13,FALSE())</f>
        <v>4</v>
      </c>
      <c r="K4450" s="7" t="str">
        <f aca="false">VLOOKUP($B4450,'Product Master'!$A$2:$O$5991,11,FALSE())</f>
        <v>N</v>
      </c>
      <c r="L4450" s="7" t="str">
        <f aca="false">VLOOKUP($B4450,'Product Master'!$A$2:$O$5991,12,FALSE())</f>
        <v>N</v>
      </c>
      <c r="M4450" s="3" t="n">
        <v>88</v>
      </c>
      <c r="N4450" s="3" t="n">
        <v>34</v>
      </c>
    </row>
    <row r="4451" customFormat="false" ht="15" hidden="false" customHeight="true" outlineLevel="0" collapsed="false">
      <c r="A4451" s="3" t="s">
        <v>8913</v>
      </c>
      <c r="B4451" s="3" t="s">
        <v>8914</v>
      </c>
      <c r="C4451" s="4" t="str">
        <f aca="false">VLOOKUP($B4451,'Product Master'!$A$2:$O$5991,7,FALSE())</f>
        <v>Beer &amp; Wine</v>
      </c>
      <c r="D4451" s="4" t="str">
        <f aca="false">VLOOKUP($B4451,'Product Master'!$A$2:$O$5991,8,FALSE())</f>
        <v>Craft &amp; Import Beer</v>
      </c>
      <c r="E4451" s="4" t="str">
        <f aca="false">VLOOKUP($B4451,'Product Master'!$A$2:$O$5991,5,FALSE())</f>
        <v>Hollow Creek Brewing</v>
      </c>
      <c r="F4451" s="4" t="str">
        <f aca="false">VLOOKUP($B4451,'Product Master'!$A$2:$O$5991,4,FALSE())</f>
        <v>Hollow Creek Brewing Wheat Beer, 12 pack</v>
      </c>
      <c r="G4451" s="4" t="str">
        <f aca="false">VLOOKUP($B4451,'Product Master'!$A$2:$O$5991,9,FALSE())</f>
        <v>12 pack</v>
      </c>
      <c r="H4451" s="5" t="s">
        <v>16</v>
      </c>
      <c r="I4451" s="6" t="n">
        <f aca="false">VLOOKUP($B4451,'Product Master'!$A$2:$O$5991,14,FALSE())</f>
        <v>9.39</v>
      </c>
      <c r="J4451" s="7" t="n">
        <f aca="false">VLOOKUP($B4451,'Product Master'!$A$2:$O$5991,13,FALSE())</f>
        <v>4</v>
      </c>
      <c r="K4451" s="7" t="str">
        <f aca="false">VLOOKUP($B4451,'Product Master'!$A$2:$O$5991,11,FALSE())</f>
        <v>N</v>
      </c>
      <c r="L4451" s="7" t="str">
        <f aca="false">VLOOKUP($B4451,'Product Master'!$A$2:$O$5991,12,FALSE())</f>
        <v>N</v>
      </c>
      <c r="M4451" s="3" t="n">
        <v>24</v>
      </c>
      <c r="N4451" s="3" t="n">
        <v>9</v>
      </c>
    </row>
    <row r="4452" customFormat="false" ht="15" hidden="false" customHeight="true" outlineLevel="0" collapsed="false">
      <c r="A4452" s="3" t="s">
        <v>8915</v>
      </c>
      <c r="B4452" s="3" t="s">
        <v>8916</v>
      </c>
      <c r="C4452" s="4" t="str">
        <f aca="false">VLOOKUP($B4452,'Product Master'!$A$2:$O$5991,7,FALSE())</f>
        <v>Beer &amp; Wine</v>
      </c>
      <c r="D4452" s="4" t="str">
        <f aca="false">VLOOKUP($B4452,'Product Master'!$A$2:$O$5991,8,FALSE())</f>
        <v>Craft &amp; Import Beer</v>
      </c>
      <c r="E4452" s="4" t="str">
        <f aca="false">VLOOKUP($B4452,'Product Master'!$A$2:$O$5991,5,FALSE())</f>
        <v>Vinecrest Cellars</v>
      </c>
      <c r="F4452" s="4" t="str">
        <f aca="false">VLOOKUP($B4452,'Product Master'!$A$2:$O$5991,4,FALSE())</f>
        <v>Vinecrest Cellars Stout, 12 pack</v>
      </c>
      <c r="G4452" s="4" t="str">
        <f aca="false">VLOOKUP($B4452,'Product Master'!$A$2:$O$5991,9,FALSE())</f>
        <v>12 pack</v>
      </c>
      <c r="H4452" s="5" t="s">
        <v>16</v>
      </c>
      <c r="I4452" s="6" t="n">
        <f aca="false">VLOOKUP($B4452,'Product Master'!$A$2:$O$5991,14,FALSE())</f>
        <v>11.89</v>
      </c>
      <c r="J4452" s="7" t="n">
        <f aca="false">VLOOKUP($B4452,'Product Master'!$A$2:$O$5991,13,FALSE())</f>
        <v>8</v>
      </c>
      <c r="K4452" s="7" t="str">
        <f aca="false">VLOOKUP($B4452,'Product Master'!$A$2:$O$5991,11,FALSE())</f>
        <v>N</v>
      </c>
      <c r="L4452" s="7" t="str">
        <f aca="false">VLOOKUP($B4452,'Product Master'!$A$2:$O$5991,12,FALSE())</f>
        <v>N</v>
      </c>
      <c r="M4452" s="3" t="n">
        <v>28</v>
      </c>
      <c r="N4452" s="3" t="n">
        <v>23</v>
      </c>
    </row>
    <row r="4453" customFormat="false" ht="15" hidden="false" customHeight="true" outlineLevel="0" collapsed="false">
      <c r="A4453" s="3" t="s">
        <v>8917</v>
      </c>
      <c r="B4453" s="3" t="s">
        <v>8918</v>
      </c>
      <c r="C4453" s="4" t="str">
        <f aca="false">VLOOKUP($B4453,'Product Master'!$A$2:$O$5991,7,FALSE())</f>
        <v>Beer &amp; Wine</v>
      </c>
      <c r="D4453" s="4" t="str">
        <f aca="false">VLOOKUP($B4453,'Product Master'!$A$2:$O$5991,8,FALSE())</f>
        <v>Craft &amp; Import Beer</v>
      </c>
      <c r="E4453" s="4" t="str">
        <f aca="false">VLOOKUP($B4453,'Product Master'!$A$2:$O$5991,5,FALSE())</f>
        <v>Timber Ridge Brewing</v>
      </c>
      <c r="F4453" s="4" t="str">
        <f aca="false">VLOOKUP($B4453,'Product Master'!$A$2:$O$5991,4,FALSE())</f>
        <v>Timber Ridge Brewing Pale Ale, 12 pack</v>
      </c>
      <c r="G4453" s="4" t="str">
        <f aca="false">VLOOKUP($B4453,'Product Master'!$A$2:$O$5991,9,FALSE())</f>
        <v>12 pack</v>
      </c>
      <c r="H4453" s="5" t="s">
        <v>16</v>
      </c>
      <c r="I4453" s="6" t="n">
        <f aca="false">VLOOKUP($B4453,'Product Master'!$A$2:$O$5991,14,FALSE())</f>
        <v>14.79</v>
      </c>
      <c r="J4453" s="7" t="n">
        <f aca="false">VLOOKUP($B4453,'Product Master'!$A$2:$O$5991,13,FALSE())</f>
        <v>8</v>
      </c>
      <c r="K4453" s="7" t="str">
        <f aca="false">VLOOKUP($B4453,'Product Master'!$A$2:$O$5991,11,FALSE())</f>
        <v>N</v>
      </c>
      <c r="L4453" s="7" t="str">
        <f aca="false">VLOOKUP($B4453,'Product Master'!$A$2:$O$5991,12,FALSE())</f>
        <v>N</v>
      </c>
      <c r="M4453" s="3" t="n">
        <v>9</v>
      </c>
      <c r="N4453" s="3" t="n">
        <v>17</v>
      </c>
    </row>
    <row r="4454" customFormat="false" ht="15" hidden="false" customHeight="true" outlineLevel="0" collapsed="false">
      <c r="A4454" s="3" t="s">
        <v>8919</v>
      </c>
      <c r="B4454" s="3" t="s">
        <v>8920</v>
      </c>
      <c r="C4454" s="4" t="str">
        <f aca="false">VLOOKUP($B4454,'Product Master'!$A$2:$O$5991,7,FALSE())</f>
        <v>Beer &amp; Wine</v>
      </c>
      <c r="D4454" s="4" t="str">
        <f aca="false">VLOOKUP($B4454,'Product Master'!$A$2:$O$5991,8,FALSE())</f>
        <v>Craft &amp; Import Beer</v>
      </c>
      <c r="E4454" s="4" t="str">
        <f aca="false">VLOOKUP($B4454,'Product Master'!$A$2:$O$5991,5,FALSE())</f>
        <v>Sabletree Wines</v>
      </c>
      <c r="F4454" s="4" t="str">
        <f aca="false">VLOOKUP($B4454,'Product Master'!$A$2:$O$5991,4,FALSE())</f>
        <v>Sabletree Wines Wheat Beer, 6 pack</v>
      </c>
      <c r="G4454" s="4" t="str">
        <f aca="false">VLOOKUP($B4454,'Product Master'!$A$2:$O$5991,9,FALSE())</f>
        <v>6 pack</v>
      </c>
      <c r="H4454" s="5" t="s">
        <v>16</v>
      </c>
      <c r="I4454" s="6" t="n">
        <f aca="false">VLOOKUP($B4454,'Product Master'!$A$2:$O$5991,14,FALSE())</f>
        <v>12.49</v>
      </c>
      <c r="J4454" s="7" t="n">
        <f aca="false">VLOOKUP($B4454,'Product Master'!$A$2:$O$5991,13,FALSE())</f>
        <v>2</v>
      </c>
      <c r="K4454" s="7" t="str">
        <f aca="false">VLOOKUP($B4454,'Product Master'!$A$2:$O$5991,11,FALSE())</f>
        <v>N</v>
      </c>
      <c r="L4454" s="7" t="str">
        <f aca="false">VLOOKUP($B4454,'Product Master'!$A$2:$O$5991,12,FALSE())</f>
        <v>N</v>
      </c>
      <c r="M4454" s="3" t="n">
        <v>134</v>
      </c>
      <c r="N4454" s="3" t="n">
        <v>20</v>
      </c>
    </row>
    <row r="4455" customFormat="false" ht="15" hidden="false" customHeight="true" outlineLevel="0" collapsed="false">
      <c r="A4455" s="3" t="s">
        <v>8921</v>
      </c>
      <c r="B4455" s="3" t="s">
        <v>8922</v>
      </c>
      <c r="C4455" s="4" t="str">
        <f aca="false">VLOOKUP($B4455,'Product Master'!$A$2:$O$5991,7,FALSE())</f>
        <v>Beer &amp; Wine</v>
      </c>
      <c r="D4455" s="4" t="str">
        <f aca="false">VLOOKUP($B4455,'Product Master'!$A$2:$O$5991,8,FALSE())</f>
        <v>Craft &amp; Import Beer</v>
      </c>
      <c r="E4455" s="4" t="str">
        <f aca="false">VLOOKUP($B4455,'Product Master'!$A$2:$O$5991,5,FALSE())</f>
        <v>Hollow Creek Brewing</v>
      </c>
      <c r="F4455" s="4" t="str">
        <f aca="false">VLOOKUP($B4455,'Product Master'!$A$2:$O$5991,4,FALSE())</f>
        <v>Hollow Creek Brewing Pale Ale, 6 pack</v>
      </c>
      <c r="G4455" s="4" t="str">
        <f aca="false">VLOOKUP($B4455,'Product Master'!$A$2:$O$5991,9,FALSE())</f>
        <v>6 pack</v>
      </c>
      <c r="H4455" s="5" t="s">
        <v>16</v>
      </c>
      <c r="I4455" s="6" t="n">
        <f aca="false">VLOOKUP($B4455,'Product Master'!$A$2:$O$5991,14,FALSE())</f>
        <v>14.89</v>
      </c>
      <c r="J4455" s="7" t="n">
        <f aca="false">VLOOKUP($B4455,'Product Master'!$A$2:$O$5991,13,FALSE())</f>
        <v>2</v>
      </c>
      <c r="K4455" s="7" t="str">
        <f aca="false">VLOOKUP($B4455,'Product Master'!$A$2:$O$5991,11,FALSE())</f>
        <v>N</v>
      </c>
      <c r="L4455" s="7" t="str">
        <f aca="false">VLOOKUP($B4455,'Product Master'!$A$2:$O$5991,12,FALSE())</f>
        <v>N</v>
      </c>
      <c r="M4455" s="3" t="n">
        <v>129</v>
      </c>
      <c r="N4455" s="3" t="n">
        <v>18</v>
      </c>
    </row>
    <row r="4456" customFormat="false" ht="15" hidden="false" customHeight="true" outlineLevel="0" collapsed="false">
      <c r="A4456" s="3" t="s">
        <v>8923</v>
      </c>
      <c r="B4456" s="3" t="s">
        <v>8924</v>
      </c>
      <c r="C4456" s="4" t="str">
        <f aca="false">VLOOKUP($B4456,'Product Master'!$A$2:$O$5991,7,FALSE())</f>
        <v>Beer &amp; Wine</v>
      </c>
      <c r="D4456" s="4" t="str">
        <f aca="false">VLOOKUP($B4456,'Product Master'!$A$2:$O$5991,8,FALSE())</f>
        <v>Craft &amp; Import Beer</v>
      </c>
      <c r="E4456" s="4" t="str">
        <f aca="false">VLOOKUP($B4456,'Product Master'!$A$2:$O$5991,5,FALSE())</f>
        <v>Hollow Creek Brewing</v>
      </c>
      <c r="F4456" s="4" t="str">
        <f aca="false">VLOOKUP($B4456,'Product Master'!$A$2:$O$5991,4,FALSE())</f>
        <v>Hollow Creek Brewing Stout, 12 pack</v>
      </c>
      <c r="G4456" s="4" t="str">
        <f aca="false">VLOOKUP($B4456,'Product Master'!$A$2:$O$5991,9,FALSE())</f>
        <v>12 pack</v>
      </c>
      <c r="H4456" s="5" t="s">
        <v>16</v>
      </c>
      <c r="I4456" s="6" t="n">
        <f aca="false">VLOOKUP($B4456,'Product Master'!$A$2:$O$5991,14,FALSE())</f>
        <v>15.39</v>
      </c>
      <c r="J4456" s="7" t="n">
        <f aca="false">VLOOKUP($B4456,'Product Master'!$A$2:$O$5991,13,FALSE())</f>
        <v>12</v>
      </c>
      <c r="K4456" s="7" t="str">
        <f aca="false">VLOOKUP($B4456,'Product Master'!$A$2:$O$5991,11,FALSE())</f>
        <v>N</v>
      </c>
      <c r="L4456" s="7" t="str">
        <f aca="false">VLOOKUP($B4456,'Product Master'!$A$2:$O$5991,12,FALSE())</f>
        <v>N</v>
      </c>
      <c r="M4456" s="3" t="n">
        <v>28</v>
      </c>
      <c r="N4456" s="3" t="n">
        <v>25</v>
      </c>
    </row>
    <row r="4457" customFormat="false" ht="15" hidden="false" customHeight="true" outlineLevel="0" collapsed="false">
      <c r="A4457" s="3" t="s">
        <v>8925</v>
      </c>
      <c r="B4457" s="3" t="s">
        <v>8926</v>
      </c>
      <c r="C4457" s="4" t="str">
        <f aca="false">VLOOKUP($B4457,'Product Master'!$A$2:$O$5991,7,FALSE())</f>
        <v>Beer &amp; Wine</v>
      </c>
      <c r="D4457" s="4" t="str">
        <f aca="false">VLOOKUP($B4457,'Product Master'!$A$2:$O$5991,8,FALSE())</f>
        <v>Craft &amp; Import Beer</v>
      </c>
      <c r="E4457" s="4" t="str">
        <f aca="false">VLOOKUP($B4457,'Product Master'!$A$2:$O$5991,5,FALSE())</f>
        <v>Vinecrest Cellars</v>
      </c>
      <c r="F4457" s="4" t="str">
        <f aca="false">VLOOKUP($B4457,'Product Master'!$A$2:$O$5991,4,FALSE())</f>
        <v>Vinecrest Cellars Wheat Beer, 6 pack</v>
      </c>
      <c r="G4457" s="4" t="str">
        <f aca="false">VLOOKUP($B4457,'Product Master'!$A$2:$O$5991,9,FALSE())</f>
        <v>6 pack</v>
      </c>
      <c r="H4457" s="5" t="s">
        <v>16</v>
      </c>
      <c r="I4457" s="6" t="n">
        <f aca="false">VLOOKUP($B4457,'Product Master'!$A$2:$O$5991,14,FALSE())</f>
        <v>12.49</v>
      </c>
      <c r="J4457" s="7" t="n">
        <f aca="false">VLOOKUP($B4457,'Product Master'!$A$2:$O$5991,13,FALSE())</f>
        <v>1</v>
      </c>
      <c r="K4457" s="7" t="str">
        <f aca="false">VLOOKUP($B4457,'Product Master'!$A$2:$O$5991,11,FALSE())</f>
        <v>N</v>
      </c>
      <c r="L4457" s="7" t="str">
        <f aca="false">VLOOKUP($B4457,'Product Master'!$A$2:$O$5991,12,FALSE())</f>
        <v>N</v>
      </c>
      <c r="M4457" s="3" t="n">
        <v>133</v>
      </c>
      <c r="N4457" s="3" t="n">
        <v>19</v>
      </c>
    </row>
    <row r="4458" customFormat="false" ht="15" hidden="false" customHeight="true" outlineLevel="0" collapsed="false">
      <c r="A4458" s="3" t="s">
        <v>8927</v>
      </c>
      <c r="B4458" s="3" t="s">
        <v>8928</v>
      </c>
      <c r="C4458" s="4" t="str">
        <f aca="false">VLOOKUP($B4458,'Product Master'!$A$2:$O$5991,7,FALSE())</f>
        <v>Beer &amp; Wine</v>
      </c>
      <c r="D4458" s="4" t="str">
        <f aca="false">VLOOKUP($B4458,'Product Master'!$A$2:$O$5991,8,FALSE())</f>
        <v>Red Wine</v>
      </c>
      <c r="E4458" s="4" t="str">
        <f aca="false">VLOOKUP($B4458,'Product Master'!$A$2:$O$5991,5,FALSE())</f>
        <v>Vinecrest Cellars</v>
      </c>
      <c r="F4458" s="4" t="str">
        <f aca="false">VLOOKUP($B4458,'Product Master'!$A$2:$O$5991,4,FALSE())</f>
        <v>Vinecrest Cellars Red Blend, 750 mL</v>
      </c>
      <c r="G4458" s="4" t="str">
        <f aca="false">VLOOKUP($B4458,'Product Master'!$A$2:$O$5991,9,FALSE())</f>
        <v>750 mL</v>
      </c>
      <c r="H4458" s="5" t="s">
        <v>16</v>
      </c>
      <c r="I4458" s="6" t="n">
        <f aca="false">VLOOKUP($B4458,'Product Master'!$A$2:$O$5991,14,FALSE())</f>
        <v>14.89</v>
      </c>
      <c r="J4458" s="7" t="n">
        <f aca="false">VLOOKUP($B4458,'Product Master'!$A$2:$O$5991,13,FALSE())</f>
        <v>24</v>
      </c>
      <c r="K4458" s="7" t="str">
        <f aca="false">VLOOKUP($B4458,'Product Master'!$A$2:$O$5991,11,FALSE())</f>
        <v>N</v>
      </c>
      <c r="L4458" s="7" t="str">
        <f aca="false">VLOOKUP($B4458,'Product Master'!$A$2:$O$5991,12,FALSE())</f>
        <v>N</v>
      </c>
      <c r="M4458" s="3" t="n">
        <v>67</v>
      </c>
      <c r="N4458" s="3" t="n">
        <v>10</v>
      </c>
    </row>
    <row r="4459" customFormat="false" ht="15" hidden="false" customHeight="true" outlineLevel="0" collapsed="false">
      <c r="A4459" s="3" t="s">
        <v>8929</v>
      </c>
      <c r="B4459" s="3" t="s">
        <v>8930</v>
      </c>
      <c r="C4459" s="4" t="str">
        <f aca="false">VLOOKUP($B4459,'Product Master'!$A$2:$O$5991,7,FALSE())</f>
        <v>Beer &amp; Wine</v>
      </c>
      <c r="D4459" s="4" t="str">
        <f aca="false">VLOOKUP($B4459,'Product Master'!$A$2:$O$5991,8,FALSE())</f>
        <v>Red Wine</v>
      </c>
      <c r="E4459" s="4" t="str">
        <f aca="false">VLOOKUP($B4459,'Product Master'!$A$2:$O$5991,5,FALSE())</f>
        <v>Sabletree Wines</v>
      </c>
      <c r="F4459" s="4" t="str">
        <f aca="false">VLOOKUP($B4459,'Product Master'!$A$2:$O$5991,4,FALSE())</f>
        <v>Sabletree Wines Red Blend, 750 mL</v>
      </c>
      <c r="G4459" s="4" t="str">
        <f aca="false">VLOOKUP($B4459,'Product Master'!$A$2:$O$5991,9,FALSE())</f>
        <v>750 mL</v>
      </c>
      <c r="H4459" s="5" t="s">
        <v>16</v>
      </c>
      <c r="I4459" s="6" t="n">
        <f aca="false">VLOOKUP($B4459,'Product Master'!$A$2:$O$5991,14,FALSE())</f>
        <v>14.29</v>
      </c>
      <c r="J4459" s="7" t="n">
        <f aca="false">VLOOKUP($B4459,'Product Master'!$A$2:$O$5991,13,FALSE())</f>
        <v>2</v>
      </c>
      <c r="K4459" s="7" t="str">
        <f aca="false">VLOOKUP($B4459,'Product Master'!$A$2:$O$5991,11,FALSE())</f>
        <v>N</v>
      </c>
      <c r="L4459" s="7" t="str">
        <f aca="false">VLOOKUP($B4459,'Product Master'!$A$2:$O$5991,12,FALSE())</f>
        <v>N</v>
      </c>
      <c r="M4459" s="3" t="n">
        <v>55</v>
      </c>
      <c r="N4459" s="3" t="n">
        <v>15</v>
      </c>
    </row>
    <row r="4460" customFormat="false" ht="15" hidden="false" customHeight="true" outlineLevel="0" collapsed="false">
      <c r="A4460" s="3" t="s">
        <v>8931</v>
      </c>
      <c r="B4460" s="3" t="s">
        <v>8932</v>
      </c>
      <c r="C4460" s="4" t="str">
        <f aca="false">VLOOKUP($B4460,'Product Master'!$A$2:$O$5991,7,FALSE())</f>
        <v>Beer &amp; Wine</v>
      </c>
      <c r="D4460" s="4" t="str">
        <f aca="false">VLOOKUP($B4460,'Product Master'!$A$2:$O$5991,8,FALSE())</f>
        <v>Red Wine</v>
      </c>
      <c r="E4460" s="4" t="str">
        <f aca="false">VLOOKUP($B4460,'Product Master'!$A$2:$O$5991,5,FALSE())</f>
        <v>Hollow Creek Brewing</v>
      </c>
      <c r="F4460" s="4" t="str">
        <f aca="false">VLOOKUP($B4460,'Product Master'!$A$2:$O$5991,4,FALSE())</f>
        <v>Hollow Creek Brewing Cabernet Sauvignon, 750 mL</v>
      </c>
      <c r="G4460" s="4" t="str">
        <f aca="false">VLOOKUP($B4460,'Product Master'!$A$2:$O$5991,9,FALSE())</f>
        <v>750 mL</v>
      </c>
      <c r="H4460" s="5" t="s">
        <v>16</v>
      </c>
      <c r="I4460" s="6" t="n">
        <f aca="false">VLOOKUP($B4460,'Product Master'!$A$2:$O$5991,14,FALSE())</f>
        <v>15.79</v>
      </c>
      <c r="J4460" s="7" t="n">
        <f aca="false">VLOOKUP($B4460,'Product Master'!$A$2:$O$5991,13,FALSE())</f>
        <v>2</v>
      </c>
      <c r="K4460" s="7" t="str">
        <f aca="false">VLOOKUP($B4460,'Product Master'!$A$2:$O$5991,11,FALSE())</f>
        <v>N</v>
      </c>
      <c r="L4460" s="7" t="str">
        <f aca="false">VLOOKUP($B4460,'Product Master'!$A$2:$O$5991,12,FALSE())</f>
        <v>N</v>
      </c>
      <c r="M4460" s="3" t="n">
        <v>58</v>
      </c>
      <c r="N4460" s="3" t="n">
        <v>37</v>
      </c>
    </row>
    <row r="4461" customFormat="false" ht="15" hidden="false" customHeight="true" outlineLevel="0" collapsed="false">
      <c r="A4461" s="3" t="s">
        <v>8933</v>
      </c>
      <c r="B4461" s="3" t="s">
        <v>8934</v>
      </c>
      <c r="C4461" s="4" t="str">
        <f aca="false">VLOOKUP($B4461,'Product Master'!$A$2:$O$5991,7,FALSE())</f>
        <v>Beer &amp; Wine</v>
      </c>
      <c r="D4461" s="4" t="str">
        <f aca="false">VLOOKUP($B4461,'Product Master'!$A$2:$O$5991,8,FALSE())</f>
        <v>Red Wine</v>
      </c>
      <c r="E4461" s="4" t="str">
        <f aca="false">VLOOKUP($B4461,'Product Master'!$A$2:$O$5991,5,FALSE())</f>
        <v>Hollow Creek Brewing</v>
      </c>
      <c r="F4461" s="4" t="str">
        <f aca="false">VLOOKUP($B4461,'Product Master'!$A$2:$O$5991,4,FALSE())</f>
        <v>Hollow Creek Brewing Red Blend, 750 mL</v>
      </c>
      <c r="G4461" s="4" t="str">
        <f aca="false">VLOOKUP($B4461,'Product Master'!$A$2:$O$5991,9,FALSE())</f>
        <v>750 mL</v>
      </c>
      <c r="H4461" s="5" t="s">
        <v>16</v>
      </c>
      <c r="I4461" s="6" t="n">
        <f aca="false">VLOOKUP($B4461,'Product Master'!$A$2:$O$5991,14,FALSE())</f>
        <v>21.39</v>
      </c>
      <c r="J4461" s="7" t="n">
        <f aca="false">VLOOKUP($B4461,'Product Master'!$A$2:$O$5991,13,FALSE())</f>
        <v>6</v>
      </c>
      <c r="K4461" s="7" t="str">
        <f aca="false">VLOOKUP($B4461,'Product Master'!$A$2:$O$5991,11,FALSE())</f>
        <v>N</v>
      </c>
      <c r="L4461" s="7" t="str">
        <f aca="false">VLOOKUP($B4461,'Product Master'!$A$2:$O$5991,12,FALSE())</f>
        <v>N</v>
      </c>
      <c r="M4461" s="3" t="n">
        <v>118</v>
      </c>
      <c r="N4461" s="3" t="n">
        <v>39</v>
      </c>
    </row>
    <row r="4462" customFormat="false" ht="15" hidden="false" customHeight="true" outlineLevel="0" collapsed="false">
      <c r="A4462" s="3" t="s">
        <v>8935</v>
      </c>
      <c r="B4462" s="3" t="s">
        <v>8936</v>
      </c>
      <c r="C4462" s="4" t="str">
        <f aca="false">VLOOKUP($B4462,'Product Master'!$A$2:$O$5991,7,FALSE())</f>
        <v>Beer &amp; Wine</v>
      </c>
      <c r="D4462" s="4" t="str">
        <f aca="false">VLOOKUP($B4462,'Product Master'!$A$2:$O$5991,8,FALSE())</f>
        <v>Red Wine</v>
      </c>
      <c r="E4462" s="4" t="str">
        <f aca="false">VLOOKUP($B4462,'Product Master'!$A$2:$O$5991,5,FALSE())</f>
        <v>Vinecrest Cellars</v>
      </c>
      <c r="F4462" s="4" t="str">
        <f aca="false">VLOOKUP($B4462,'Product Master'!$A$2:$O$5991,4,FALSE())</f>
        <v>Vinecrest Cellars Cabernet Sauvignon, 1.5 L</v>
      </c>
      <c r="G4462" s="4" t="str">
        <f aca="false">VLOOKUP($B4462,'Product Master'!$A$2:$O$5991,9,FALSE())</f>
        <v>1.5 L</v>
      </c>
      <c r="H4462" s="5" t="s">
        <v>16</v>
      </c>
      <c r="I4462" s="6" t="n">
        <f aca="false">VLOOKUP($B4462,'Product Master'!$A$2:$O$5991,14,FALSE())</f>
        <v>10.99</v>
      </c>
      <c r="J4462" s="7" t="n">
        <f aca="false">VLOOKUP($B4462,'Product Master'!$A$2:$O$5991,13,FALSE())</f>
        <v>24</v>
      </c>
      <c r="K4462" s="7" t="str">
        <f aca="false">VLOOKUP($B4462,'Product Master'!$A$2:$O$5991,11,FALSE())</f>
        <v>N</v>
      </c>
      <c r="L4462" s="7" t="str">
        <f aca="false">VLOOKUP($B4462,'Product Master'!$A$2:$O$5991,12,FALSE())</f>
        <v>N</v>
      </c>
      <c r="M4462" s="3" t="n">
        <v>47</v>
      </c>
      <c r="N4462" s="3" t="n">
        <v>36</v>
      </c>
    </row>
    <row r="4463" customFormat="false" ht="15" hidden="false" customHeight="true" outlineLevel="0" collapsed="false">
      <c r="A4463" s="3" t="s">
        <v>8937</v>
      </c>
      <c r="B4463" s="3" t="s">
        <v>8938</v>
      </c>
      <c r="C4463" s="4" t="str">
        <f aca="false">VLOOKUP($B4463,'Product Master'!$A$2:$O$5991,7,FALSE())</f>
        <v>Beer &amp; Wine</v>
      </c>
      <c r="D4463" s="4" t="str">
        <f aca="false">VLOOKUP($B4463,'Product Master'!$A$2:$O$5991,8,FALSE())</f>
        <v>Red Wine</v>
      </c>
      <c r="E4463" s="4" t="str">
        <f aca="false">VLOOKUP($B4463,'Product Master'!$A$2:$O$5991,5,FALSE())</f>
        <v>Timber Ridge Brewing</v>
      </c>
      <c r="F4463" s="4" t="str">
        <f aca="false">VLOOKUP($B4463,'Product Master'!$A$2:$O$5991,4,FALSE())</f>
        <v>Timber Ridge Brewing Merlot, 1.5 L</v>
      </c>
      <c r="G4463" s="4" t="str">
        <f aca="false">VLOOKUP($B4463,'Product Master'!$A$2:$O$5991,9,FALSE())</f>
        <v>1.5 L</v>
      </c>
      <c r="H4463" s="5" t="s">
        <v>16</v>
      </c>
      <c r="I4463" s="6" t="n">
        <f aca="false">VLOOKUP($B4463,'Product Master'!$A$2:$O$5991,14,FALSE())</f>
        <v>11.49</v>
      </c>
      <c r="J4463" s="7" t="n">
        <f aca="false">VLOOKUP($B4463,'Product Master'!$A$2:$O$5991,13,FALSE())</f>
        <v>6</v>
      </c>
      <c r="K4463" s="7" t="str">
        <f aca="false">VLOOKUP($B4463,'Product Master'!$A$2:$O$5991,11,FALSE())</f>
        <v>N</v>
      </c>
      <c r="L4463" s="7" t="str">
        <f aca="false">VLOOKUP($B4463,'Product Master'!$A$2:$O$5991,12,FALSE())</f>
        <v>N</v>
      </c>
      <c r="M4463" s="3" t="n">
        <v>112</v>
      </c>
      <c r="N4463" s="3" t="n">
        <v>38</v>
      </c>
    </row>
    <row r="4464" customFormat="false" ht="15" hidden="false" customHeight="true" outlineLevel="0" collapsed="false">
      <c r="A4464" s="3" t="s">
        <v>8939</v>
      </c>
      <c r="B4464" s="3" t="s">
        <v>8940</v>
      </c>
      <c r="C4464" s="4" t="str">
        <f aca="false">VLOOKUP($B4464,'Product Master'!$A$2:$O$5991,7,FALSE())</f>
        <v>Beer &amp; Wine</v>
      </c>
      <c r="D4464" s="4" t="str">
        <f aca="false">VLOOKUP($B4464,'Product Master'!$A$2:$O$5991,8,FALSE())</f>
        <v>Red Wine</v>
      </c>
      <c r="E4464" s="4" t="str">
        <f aca="false">VLOOKUP($B4464,'Product Master'!$A$2:$O$5991,5,FALSE())</f>
        <v>Sabletree Wines</v>
      </c>
      <c r="F4464" s="4" t="str">
        <f aca="false">VLOOKUP($B4464,'Product Master'!$A$2:$O$5991,4,FALSE())</f>
        <v>Sabletree Wines Malbec, 1.5 L</v>
      </c>
      <c r="G4464" s="4" t="str">
        <f aca="false">VLOOKUP($B4464,'Product Master'!$A$2:$O$5991,9,FALSE())</f>
        <v>1.5 L</v>
      </c>
      <c r="H4464" s="5" t="s">
        <v>16</v>
      </c>
      <c r="I4464" s="6" t="n">
        <f aca="false">VLOOKUP($B4464,'Product Master'!$A$2:$O$5991,14,FALSE())</f>
        <v>11.29</v>
      </c>
      <c r="J4464" s="7" t="n">
        <f aca="false">VLOOKUP($B4464,'Product Master'!$A$2:$O$5991,13,FALSE())</f>
        <v>2</v>
      </c>
      <c r="K4464" s="7" t="str">
        <f aca="false">VLOOKUP($B4464,'Product Master'!$A$2:$O$5991,11,FALSE())</f>
        <v>N</v>
      </c>
      <c r="L4464" s="7" t="str">
        <f aca="false">VLOOKUP($B4464,'Product Master'!$A$2:$O$5991,12,FALSE())</f>
        <v>N</v>
      </c>
      <c r="M4464" s="3" t="n">
        <v>35</v>
      </c>
      <c r="N4464" s="3" t="n">
        <v>35</v>
      </c>
    </row>
    <row r="4465" customFormat="false" ht="15" hidden="false" customHeight="true" outlineLevel="0" collapsed="false">
      <c r="A4465" s="3" t="s">
        <v>8941</v>
      </c>
      <c r="B4465" s="3" t="s">
        <v>8942</v>
      </c>
      <c r="C4465" s="4" t="str">
        <f aca="false">VLOOKUP($B4465,'Product Master'!$A$2:$O$5991,7,FALSE())</f>
        <v>Beer &amp; Wine</v>
      </c>
      <c r="D4465" s="4" t="str">
        <f aca="false">VLOOKUP($B4465,'Product Master'!$A$2:$O$5991,8,FALSE())</f>
        <v>Red Wine</v>
      </c>
      <c r="E4465" s="4" t="str">
        <f aca="false">VLOOKUP($B4465,'Product Master'!$A$2:$O$5991,5,FALSE())</f>
        <v>Vinecrest Cellars</v>
      </c>
      <c r="F4465" s="4" t="str">
        <f aca="false">VLOOKUP($B4465,'Product Master'!$A$2:$O$5991,4,FALSE())</f>
        <v>Vinecrest Cellars Pinot Noir, 1.5 L</v>
      </c>
      <c r="G4465" s="4" t="str">
        <f aca="false">VLOOKUP($B4465,'Product Master'!$A$2:$O$5991,9,FALSE())</f>
        <v>1.5 L</v>
      </c>
      <c r="H4465" s="5" t="s">
        <v>16</v>
      </c>
      <c r="I4465" s="6" t="n">
        <f aca="false">VLOOKUP($B4465,'Product Master'!$A$2:$O$5991,14,FALSE())</f>
        <v>11.29</v>
      </c>
      <c r="J4465" s="7" t="n">
        <f aca="false">VLOOKUP($B4465,'Product Master'!$A$2:$O$5991,13,FALSE())</f>
        <v>8</v>
      </c>
      <c r="K4465" s="7" t="str">
        <f aca="false">VLOOKUP($B4465,'Product Master'!$A$2:$O$5991,11,FALSE())</f>
        <v>N</v>
      </c>
      <c r="L4465" s="7" t="str">
        <f aca="false">VLOOKUP($B4465,'Product Master'!$A$2:$O$5991,12,FALSE())</f>
        <v>N</v>
      </c>
      <c r="M4465" s="3" t="n">
        <v>67</v>
      </c>
      <c r="N4465" s="3" t="n">
        <v>18</v>
      </c>
    </row>
    <row r="4466" customFormat="false" ht="15" hidden="false" customHeight="true" outlineLevel="0" collapsed="false">
      <c r="A4466" s="3" t="s">
        <v>8943</v>
      </c>
      <c r="B4466" s="3" t="s">
        <v>8944</v>
      </c>
      <c r="C4466" s="4" t="str">
        <f aca="false">VLOOKUP($B4466,'Product Master'!$A$2:$O$5991,7,FALSE())</f>
        <v>Beer &amp; Wine</v>
      </c>
      <c r="D4466" s="4" t="str">
        <f aca="false">VLOOKUP($B4466,'Product Master'!$A$2:$O$5991,8,FALSE())</f>
        <v>Red Wine</v>
      </c>
      <c r="E4466" s="4" t="str">
        <f aca="false">VLOOKUP($B4466,'Product Master'!$A$2:$O$5991,5,FALSE())</f>
        <v>Vinecrest Cellars</v>
      </c>
      <c r="F4466" s="4" t="str">
        <f aca="false">VLOOKUP($B4466,'Product Master'!$A$2:$O$5991,4,FALSE())</f>
        <v>Vinecrest Cellars Malbec, 750 mL</v>
      </c>
      <c r="G4466" s="4" t="str">
        <f aca="false">VLOOKUP($B4466,'Product Master'!$A$2:$O$5991,9,FALSE())</f>
        <v>750 mL</v>
      </c>
      <c r="H4466" s="5" t="s">
        <v>16</v>
      </c>
      <c r="I4466" s="6" t="n">
        <f aca="false">VLOOKUP($B4466,'Product Master'!$A$2:$O$5991,14,FALSE())</f>
        <v>11.29</v>
      </c>
      <c r="J4466" s="7" t="n">
        <f aca="false">VLOOKUP($B4466,'Product Master'!$A$2:$O$5991,13,FALSE())</f>
        <v>8</v>
      </c>
      <c r="K4466" s="7" t="str">
        <f aca="false">VLOOKUP($B4466,'Product Master'!$A$2:$O$5991,11,FALSE())</f>
        <v>N</v>
      </c>
      <c r="L4466" s="7" t="str">
        <f aca="false">VLOOKUP($B4466,'Product Master'!$A$2:$O$5991,12,FALSE())</f>
        <v>N</v>
      </c>
      <c r="M4466" s="3" t="n">
        <v>99</v>
      </c>
      <c r="N4466" s="3" t="n">
        <v>8</v>
      </c>
    </row>
    <row r="4467" customFormat="false" ht="15" hidden="false" customHeight="true" outlineLevel="0" collapsed="false">
      <c r="A4467" s="3" t="s">
        <v>8945</v>
      </c>
      <c r="B4467" s="3" t="s">
        <v>8946</v>
      </c>
      <c r="C4467" s="4" t="str">
        <f aca="false">VLOOKUP($B4467,'Product Master'!$A$2:$O$5991,7,FALSE())</f>
        <v>Beer &amp; Wine</v>
      </c>
      <c r="D4467" s="4" t="str">
        <f aca="false">VLOOKUP($B4467,'Product Master'!$A$2:$O$5991,8,FALSE())</f>
        <v>Red Wine</v>
      </c>
      <c r="E4467" s="4" t="str">
        <f aca="false">VLOOKUP($B4467,'Product Master'!$A$2:$O$5991,5,FALSE())</f>
        <v>Vinecrest Cellars</v>
      </c>
      <c r="F4467" s="4" t="str">
        <f aca="false">VLOOKUP($B4467,'Product Master'!$A$2:$O$5991,4,FALSE())</f>
        <v>Vinecrest Cellars Pinot Noir, 750 mL</v>
      </c>
      <c r="G4467" s="4" t="str">
        <f aca="false">VLOOKUP($B4467,'Product Master'!$A$2:$O$5991,9,FALSE())</f>
        <v>750 mL</v>
      </c>
      <c r="H4467" s="5" t="s">
        <v>16</v>
      </c>
      <c r="I4467" s="6" t="n">
        <f aca="false">VLOOKUP($B4467,'Product Master'!$A$2:$O$5991,14,FALSE())</f>
        <v>15.99</v>
      </c>
      <c r="J4467" s="7" t="n">
        <f aca="false">VLOOKUP($B4467,'Product Master'!$A$2:$O$5991,13,FALSE())</f>
        <v>4</v>
      </c>
      <c r="K4467" s="7" t="str">
        <f aca="false">VLOOKUP($B4467,'Product Master'!$A$2:$O$5991,11,FALSE())</f>
        <v>N</v>
      </c>
      <c r="L4467" s="7" t="str">
        <f aca="false">VLOOKUP($B4467,'Product Master'!$A$2:$O$5991,12,FALSE())</f>
        <v>N</v>
      </c>
      <c r="M4467" s="3" t="n">
        <v>114</v>
      </c>
      <c r="N4467" s="3" t="n">
        <v>28</v>
      </c>
    </row>
    <row r="4468" customFormat="false" ht="15" hidden="false" customHeight="true" outlineLevel="0" collapsed="false">
      <c r="A4468" s="3" t="s">
        <v>8947</v>
      </c>
      <c r="B4468" s="3" t="s">
        <v>8948</v>
      </c>
      <c r="C4468" s="4" t="str">
        <f aca="false">VLOOKUP($B4468,'Product Master'!$A$2:$O$5991,7,FALSE())</f>
        <v>Beer &amp; Wine</v>
      </c>
      <c r="D4468" s="4" t="str">
        <f aca="false">VLOOKUP($B4468,'Product Master'!$A$2:$O$5991,8,FALSE())</f>
        <v>Red Wine</v>
      </c>
      <c r="E4468" s="4" t="str">
        <f aca="false">VLOOKUP($B4468,'Product Master'!$A$2:$O$5991,5,FALSE())</f>
        <v>Sabletree Wines</v>
      </c>
      <c r="F4468" s="4" t="str">
        <f aca="false">VLOOKUP($B4468,'Product Master'!$A$2:$O$5991,4,FALSE())</f>
        <v>Sabletree Wines Pinot Noir, 750 mL</v>
      </c>
      <c r="G4468" s="4" t="str">
        <f aca="false">VLOOKUP($B4468,'Product Master'!$A$2:$O$5991,9,FALSE())</f>
        <v>750 mL</v>
      </c>
      <c r="H4468" s="5" t="s">
        <v>16</v>
      </c>
      <c r="I4468" s="6" t="n">
        <f aca="false">VLOOKUP($B4468,'Product Master'!$A$2:$O$5991,14,FALSE())</f>
        <v>20.99</v>
      </c>
      <c r="J4468" s="7" t="n">
        <f aca="false">VLOOKUP($B4468,'Product Master'!$A$2:$O$5991,13,FALSE())</f>
        <v>6</v>
      </c>
      <c r="K4468" s="7" t="str">
        <f aca="false">VLOOKUP($B4468,'Product Master'!$A$2:$O$5991,11,FALSE())</f>
        <v>N</v>
      </c>
      <c r="L4468" s="7" t="str">
        <f aca="false">VLOOKUP($B4468,'Product Master'!$A$2:$O$5991,12,FALSE())</f>
        <v>N</v>
      </c>
      <c r="M4468" s="3" t="n">
        <v>137</v>
      </c>
      <c r="N4468" s="3" t="n">
        <v>9</v>
      </c>
    </row>
    <row r="4469" customFormat="false" ht="15" hidden="false" customHeight="true" outlineLevel="0" collapsed="false">
      <c r="A4469" s="3" t="s">
        <v>8949</v>
      </c>
      <c r="B4469" s="3" t="s">
        <v>8950</v>
      </c>
      <c r="C4469" s="4" t="str">
        <f aca="false">VLOOKUP($B4469,'Product Master'!$A$2:$O$5991,7,FALSE())</f>
        <v>Beer &amp; Wine</v>
      </c>
      <c r="D4469" s="4" t="str">
        <f aca="false">VLOOKUP($B4469,'Product Master'!$A$2:$O$5991,8,FALSE())</f>
        <v>Red Wine</v>
      </c>
      <c r="E4469" s="4" t="str">
        <f aca="false">VLOOKUP($B4469,'Product Master'!$A$2:$O$5991,5,FALSE())</f>
        <v>Sabletree Wines</v>
      </c>
      <c r="F4469" s="4" t="str">
        <f aca="false">VLOOKUP($B4469,'Product Master'!$A$2:$O$5991,4,FALSE())</f>
        <v>Sabletree Wines Cabernet Sauvignon, 1.5 L</v>
      </c>
      <c r="G4469" s="4" t="str">
        <f aca="false">VLOOKUP($B4469,'Product Master'!$A$2:$O$5991,9,FALSE())</f>
        <v>1.5 L</v>
      </c>
      <c r="H4469" s="5" t="s">
        <v>16</v>
      </c>
      <c r="I4469" s="6" t="n">
        <f aca="false">VLOOKUP($B4469,'Product Master'!$A$2:$O$5991,14,FALSE())</f>
        <v>22.99</v>
      </c>
      <c r="J4469" s="7" t="n">
        <f aca="false">VLOOKUP($B4469,'Product Master'!$A$2:$O$5991,13,FALSE())</f>
        <v>2</v>
      </c>
      <c r="K4469" s="7" t="str">
        <f aca="false">VLOOKUP($B4469,'Product Master'!$A$2:$O$5991,11,FALSE())</f>
        <v>N</v>
      </c>
      <c r="L4469" s="7" t="str">
        <f aca="false">VLOOKUP($B4469,'Product Master'!$A$2:$O$5991,12,FALSE())</f>
        <v>N</v>
      </c>
      <c r="M4469" s="3" t="n">
        <v>113</v>
      </c>
      <c r="N4469" s="3" t="n">
        <v>27</v>
      </c>
    </row>
    <row r="4470" customFormat="false" ht="15" hidden="false" customHeight="true" outlineLevel="0" collapsed="false">
      <c r="A4470" s="3" t="s">
        <v>8951</v>
      </c>
      <c r="B4470" s="3" t="s">
        <v>8952</v>
      </c>
      <c r="C4470" s="4" t="str">
        <f aca="false">VLOOKUP($B4470,'Product Master'!$A$2:$O$5991,7,FALSE())</f>
        <v>Beer &amp; Wine</v>
      </c>
      <c r="D4470" s="4" t="str">
        <f aca="false">VLOOKUP($B4470,'Product Master'!$A$2:$O$5991,8,FALSE())</f>
        <v>Red Wine</v>
      </c>
      <c r="E4470" s="4" t="str">
        <f aca="false">VLOOKUP($B4470,'Product Master'!$A$2:$O$5991,5,FALSE())</f>
        <v>Hollow Creek Brewing</v>
      </c>
      <c r="F4470" s="4" t="str">
        <f aca="false">VLOOKUP($B4470,'Product Master'!$A$2:$O$5991,4,FALSE())</f>
        <v>Hollow Creek Brewing Cabernet Sauvignon, 1.5 L</v>
      </c>
      <c r="G4470" s="4" t="str">
        <f aca="false">VLOOKUP($B4470,'Product Master'!$A$2:$O$5991,9,FALSE())</f>
        <v>1.5 L</v>
      </c>
      <c r="H4470" s="5" t="s">
        <v>16</v>
      </c>
      <c r="I4470" s="6" t="n">
        <f aca="false">VLOOKUP($B4470,'Product Master'!$A$2:$O$5991,14,FALSE())</f>
        <v>9.89</v>
      </c>
      <c r="J4470" s="7" t="n">
        <f aca="false">VLOOKUP($B4470,'Product Master'!$A$2:$O$5991,13,FALSE())</f>
        <v>2</v>
      </c>
      <c r="K4470" s="7" t="str">
        <f aca="false">VLOOKUP($B4470,'Product Master'!$A$2:$O$5991,11,FALSE())</f>
        <v>N</v>
      </c>
      <c r="L4470" s="7" t="str">
        <f aca="false">VLOOKUP($B4470,'Product Master'!$A$2:$O$5991,12,FALSE())</f>
        <v>N</v>
      </c>
      <c r="M4470" s="3" t="n">
        <v>126</v>
      </c>
      <c r="N4470" s="3" t="n">
        <v>15</v>
      </c>
    </row>
    <row r="4471" customFormat="false" ht="15" hidden="false" customHeight="true" outlineLevel="0" collapsed="false">
      <c r="A4471" s="3" t="s">
        <v>8953</v>
      </c>
      <c r="B4471" s="3" t="s">
        <v>8954</v>
      </c>
      <c r="C4471" s="4" t="str">
        <f aca="false">VLOOKUP($B4471,'Product Master'!$A$2:$O$5991,7,FALSE())</f>
        <v>Beer &amp; Wine</v>
      </c>
      <c r="D4471" s="4" t="str">
        <f aca="false">VLOOKUP($B4471,'Product Master'!$A$2:$O$5991,8,FALSE())</f>
        <v>Red Wine</v>
      </c>
      <c r="E4471" s="4" t="str">
        <f aca="false">VLOOKUP($B4471,'Product Master'!$A$2:$O$5991,5,FALSE())</f>
        <v>Vinecrest Cellars</v>
      </c>
      <c r="F4471" s="4" t="str">
        <f aca="false">VLOOKUP($B4471,'Product Master'!$A$2:$O$5991,4,FALSE())</f>
        <v>Vinecrest Cellars Merlot, 750 mL</v>
      </c>
      <c r="G4471" s="4" t="str">
        <f aca="false">VLOOKUP($B4471,'Product Master'!$A$2:$O$5991,9,FALSE())</f>
        <v>750 mL</v>
      </c>
      <c r="H4471" s="5" t="s">
        <v>16</v>
      </c>
      <c r="I4471" s="6" t="n">
        <f aca="false">VLOOKUP($B4471,'Product Master'!$A$2:$O$5991,14,FALSE())</f>
        <v>21.99</v>
      </c>
      <c r="J4471" s="7" t="n">
        <f aca="false">VLOOKUP($B4471,'Product Master'!$A$2:$O$5991,13,FALSE())</f>
        <v>1</v>
      </c>
      <c r="K4471" s="7" t="str">
        <f aca="false">VLOOKUP($B4471,'Product Master'!$A$2:$O$5991,11,FALSE())</f>
        <v>N</v>
      </c>
      <c r="L4471" s="7" t="str">
        <f aca="false">VLOOKUP($B4471,'Product Master'!$A$2:$O$5991,12,FALSE())</f>
        <v>N</v>
      </c>
      <c r="M4471" s="3" t="n">
        <v>99</v>
      </c>
      <c r="N4471" s="3" t="n">
        <v>23</v>
      </c>
    </row>
    <row r="4472" customFormat="false" ht="15" hidden="false" customHeight="true" outlineLevel="0" collapsed="false">
      <c r="A4472" s="3" t="s">
        <v>8955</v>
      </c>
      <c r="B4472" s="3" t="s">
        <v>8956</v>
      </c>
      <c r="C4472" s="4" t="str">
        <f aca="false">VLOOKUP($B4472,'Product Master'!$A$2:$O$5991,7,FALSE())</f>
        <v>Beer &amp; Wine</v>
      </c>
      <c r="D4472" s="4" t="str">
        <f aca="false">VLOOKUP($B4472,'Product Master'!$A$2:$O$5991,8,FALSE())</f>
        <v>Red Wine</v>
      </c>
      <c r="E4472" s="4" t="str">
        <f aca="false">VLOOKUP($B4472,'Product Master'!$A$2:$O$5991,5,FALSE())</f>
        <v>Vinecrest Cellars</v>
      </c>
      <c r="F4472" s="4" t="str">
        <f aca="false">VLOOKUP($B4472,'Product Master'!$A$2:$O$5991,4,FALSE())</f>
        <v>Vinecrest Cellars Red Blend, 1.5 L</v>
      </c>
      <c r="G4472" s="4" t="str">
        <f aca="false">VLOOKUP($B4472,'Product Master'!$A$2:$O$5991,9,FALSE())</f>
        <v>1.5 L</v>
      </c>
      <c r="H4472" s="5" t="s">
        <v>16</v>
      </c>
      <c r="I4472" s="6" t="n">
        <f aca="false">VLOOKUP($B4472,'Product Master'!$A$2:$O$5991,14,FALSE())</f>
        <v>15.99</v>
      </c>
      <c r="J4472" s="7" t="n">
        <f aca="false">VLOOKUP($B4472,'Product Master'!$A$2:$O$5991,13,FALSE())</f>
        <v>24</v>
      </c>
      <c r="K4472" s="7" t="str">
        <f aca="false">VLOOKUP($B4472,'Product Master'!$A$2:$O$5991,11,FALSE())</f>
        <v>N</v>
      </c>
      <c r="L4472" s="7" t="str">
        <f aca="false">VLOOKUP($B4472,'Product Master'!$A$2:$O$5991,12,FALSE())</f>
        <v>N</v>
      </c>
      <c r="M4472" s="3" t="n">
        <v>54</v>
      </c>
      <c r="N4472" s="3" t="n">
        <v>10</v>
      </c>
    </row>
    <row r="4473" customFormat="false" ht="15" hidden="false" customHeight="true" outlineLevel="0" collapsed="false">
      <c r="A4473" s="3" t="s">
        <v>8957</v>
      </c>
      <c r="B4473" s="3" t="s">
        <v>8958</v>
      </c>
      <c r="C4473" s="4" t="str">
        <f aca="false">VLOOKUP($B4473,'Product Master'!$A$2:$O$5991,7,FALSE())</f>
        <v>Beer &amp; Wine</v>
      </c>
      <c r="D4473" s="4" t="str">
        <f aca="false">VLOOKUP($B4473,'Product Master'!$A$2:$O$5991,8,FALSE())</f>
        <v>Red Wine</v>
      </c>
      <c r="E4473" s="4" t="str">
        <f aca="false">VLOOKUP($B4473,'Product Master'!$A$2:$O$5991,5,FALSE())</f>
        <v>Timber Ridge Brewing</v>
      </c>
      <c r="F4473" s="4" t="str">
        <f aca="false">VLOOKUP($B4473,'Product Master'!$A$2:$O$5991,4,FALSE())</f>
        <v>Timber Ridge Brewing Malbec, 750 mL</v>
      </c>
      <c r="G4473" s="4" t="str">
        <f aca="false">VLOOKUP($B4473,'Product Master'!$A$2:$O$5991,9,FALSE())</f>
        <v>750 mL</v>
      </c>
      <c r="H4473" s="5" t="s">
        <v>16</v>
      </c>
      <c r="I4473" s="6" t="n">
        <f aca="false">VLOOKUP($B4473,'Product Master'!$A$2:$O$5991,14,FALSE())</f>
        <v>21.89</v>
      </c>
      <c r="J4473" s="7" t="n">
        <f aca="false">VLOOKUP($B4473,'Product Master'!$A$2:$O$5991,13,FALSE())</f>
        <v>24</v>
      </c>
      <c r="K4473" s="7" t="str">
        <f aca="false">VLOOKUP($B4473,'Product Master'!$A$2:$O$5991,11,FALSE())</f>
        <v>N</v>
      </c>
      <c r="L4473" s="7" t="str">
        <f aca="false">VLOOKUP($B4473,'Product Master'!$A$2:$O$5991,12,FALSE())</f>
        <v>N</v>
      </c>
      <c r="M4473" s="3" t="n">
        <v>22</v>
      </c>
      <c r="N4473" s="3" t="n">
        <v>8</v>
      </c>
    </row>
    <row r="4474" customFormat="false" ht="15" hidden="false" customHeight="true" outlineLevel="0" collapsed="false">
      <c r="A4474" s="3" t="s">
        <v>8959</v>
      </c>
      <c r="B4474" s="3" t="s">
        <v>8960</v>
      </c>
      <c r="C4474" s="4" t="str">
        <f aca="false">VLOOKUP($B4474,'Product Master'!$A$2:$O$5991,7,FALSE())</f>
        <v>Beer &amp; Wine</v>
      </c>
      <c r="D4474" s="4" t="str">
        <f aca="false">VLOOKUP($B4474,'Product Master'!$A$2:$O$5991,8,FALSE())</f>
        <v>Red Wine</v>
      </c>
      <c r="E4474" s="4" t="str">
        <f aca="false">VLOOKUP($B4474,'Product Master'!$A$2:$O$5991,5,FALSE())</f>
        <v>Timber Ridge Brewing</v>
      </c>
      <c r="F4474" s="4" t="str">
        <f aca="false">VLOOKUP($B4474,'Product Master'!$A$2:$O$5991,4,FALSE())</f>
        <v>Timber Ridge Brewing Pinot Noir, 750 mL</v>
      </c>
      <c r="G4474" s="4" t="str">
        <f aca="false">VLOOKUP($B4474,'Product Master'!$A$2:$O$5991,9,FALSE())</f>
        <v>750 mL</v>
      </c>
      <c r="H4474" s="5" t="s">
        <v>16</v>
      </c>
      <c r="I4474" s="6" t="n">
        <f aca="false">VLOOKUP($B4474,'Product Master'!$A$2:$O$5991,14,FALSE())</f>
        <v>8.89</v>
      </c>
      <c r="J4474" s="7" t="n">
        <f aca="false">VLOOKUP($B4474,'Product Master'!$A$2:$O$5991,13,FALSE())</f>
        <v>4</v>
      </c>
      <c r="K4474" s="7" t="str">
        <f aca="false">VLOOKUP($B4474,'Product Master'!$A$2:$O$5991,11,FALSE())</f>
        <v>N</v>
      </c>
      <c r="L4474" s="7" t="str">
        <f aca="false">VLOOKUP($B4474,'Product Master'!$A$2:$O$5991,12,FALSE())</f>
        <v>N</v>
      </c>
      <c r="M4474" s="3" t="n">
        <v>14</v>
      </c>
      <c r="N4474" s="3" t="n">
        <v>9</v>
      </c>
    </row>
    <row r="4475" customFormat="false" ht="15" hidden="false" customHeight="true" outlineLevel="0" collapsed="false">
      <c r="A4475" s="3" t="s">
        <v>8961</v>
      </c>
      <c r="B4475" s="3" t="s">
        <v>8962</v>
      </c>
      <c r="C4475" s="4" t="str">
        <f aca="false">VLOOKUP($B4475,'Product Master'!$A$2:$O$5991,7,FALSE())</f>
        <v>Beer &amp; Wine</v>
      </c>
      <c r="D4475" s="4" t="str">
        <f aca="false">VLOOKUP($B4475,'Product Master'!$A$2:$O$5991,8,FALSE())</f>
        <v>Red Wine</v>
      </c>
      <c r="E4475" s="4" t="str">
        <f aca="false">VLOOKUP($B4475,'Product Master'!$A$2:$O$5991,5,FALSE())</f>
        <v>Sabletree Wines</v>
      </c>
      <c r="F4475" s="4" t="str">
        <f aca="false">VLOOKUP($B4475,'Product Master'!$A$2:$O$5991,4,FALSE())</f>
        <v>Sabletree Wines Cabernet Sauvignon, 750 mL</v>
      </c>
      <c r="G4475" s="4" t="str">
        <f aca="false">VLOOKUP($B4475,'Product Master'!$A$2:$O$5991,9,FALSE())</f>
        <v>750 mL</v>
      </c>
      <c r="H4475" s="5" t="s">
        <v>16</v>
      </c>
      <c r="I4475" s="6" t="n">
        <f aca="false">VLOOKUP($B4475,'Product Master'!$A$2:$O$5991,14,FALSE())</f>
        <v>18.39</v>
      </c>
      <c r="J4475" s="7" t="n">
        <f aca="false">VLOOKUP($B4475,'Product Master'!$A$2:$O$5991,13,FALSE())</f>
        <v>8</v>
      </c>
      <c r="K4475" s="7" t="str">
        <f aca="false">VLOOKUP($B4475,'Product Master'!$A$2:$O$5991,11,FALSE())</f>
        <v>N</v>
      </c>
      <c r="L4475" s="7" t="str">
        <f aca="false">VLOOKUP($B4475,'Product Master'!$A$2:$O$5991,12,FALSE())</f>
        <v>N</v>
      </c>
      <c r="M4475" s="3" t="n">
        <v>116</v>
      </c>
      <c r="N4475" s="3" t="n">
        <v>31</v>
      </c>
    </row>
    <row r="4476" customFormat="false" ht="15" hidden="false" customHeight="true" outlineLevel="0" collapsed="false">
      <c r="A4476" s="3" t="s">
        <v>8963</v>
      </c>
      <c r="B4476" s="3" t="s">
        <v>8964</v>
      </c>
      <c r="C4476" s="4" t="str">
        <f aca="false">VLOOKUP($B4476,'Product Master'!$A$2:$O$5991,7,FALSE())</f>
        <v>Beer &amp; Wine</v>
      </c>
      <c r="D4476" s="4" t="str">
        <f aca="false">VLOOKUP($B4476,'Product Master'!$A$2:$O$5991,8,FALSE())</f>
        <v>Red Wine</v>
      </c>
      <c r="E4476" s="4" t="str">
        <f aca="false">VLOOKUP($B4476,'Product Master'!$A$2:$O$5991,5,FALSE())</f>
        <v>Sabletree Wines</v>
      </c>
      <c r="F4476" s="4" t="str">
        <f aca="false">VLOOKUP($B4476,'Product Master'!$A$2:$O$5991,4,FALSE())</f>
        <v>Sabletree Wines Pinot Noir, 1.5 L</v>
      </c>
      <c r="G4476" s="4" t="str">
        <f aca="false">VLOOKUP($B4476,'Product Master'!$A$2:$O$5991,9,FALSE())</f>
        <v>1.5 L</v>
      </c>
      <c r="H4476" s="5" t="s">
        <v>16</v>
      </c>
      <c r="I4476" s="6" t="n">
        <f aca="false">VLOOKUP($B4476,'Product Master'!$A$2:$O$5991,14,FALSE())</f>
        <v>17.79</v>
      </c>
      <c r="J4476" s="7" t="n">
        <f aca="false">VLOOKUP($B4476,'Product Master'!$A$2:$O$5991,13,FALSE())</f>
        <v>24</v>
      </c>
      <c r="K4476" s="7" t="str">
        <f aca="false">VLOOKUP($B4476,'Product Master'!$A$2:$O$5991,11,FALSE())</f>
        <v>N</v>
      </c>
      <c r="L4476" s="7" t="str">
        <f aca="false">VLOOKUP($B4476,'Product Master'!$A$2:$O$5991,12,FALSE())</f>
        <v>N</v>
      </c>
      <c r="M4476" s="3" t="n">
        <v>126</v>
      </c>
      <c r="N4476" s="3" t="n">
        <v>18</v>
      </c>
    </row>
    <row r="4477" customFormat="false" ht="15" hidden="false" customHeight="true" outlineLevel="0" collapsed="false">
      <c r="A4477" s="3" t="s">
        <v>8965</v>
      </c>
      <c r="B4477" s="3" t="s">
        <v>8966</v>
      </c>
      <c r="C4477" s="4" t="str">
        <f aca="false">VLOOKUP($B4477,'Product Master'!$A$2:$O$5991,7,FALSE())</f>
        <v>Beer &amp; Wine</v>
      </c>
      <c r="D4477" s="4" t="str">
        <f aca="false">VLOOKUP($B4477,'Product Master'!$A$2:$O$5991,8,FALSE())</f>
        <v>Red Wine</v>
      </c>
      <c r="E4477" s="4" t="str">
        <f aca="false">VLOOKUP($B4477,'Product Master'!$A$2:$O$5991,5,FALSE())</f>
        <v>Sabletree Wines</v>
      </c>
      <c r="F4477" s="4" t="str">
        <f aca="false">VLOOKUP($B4477,'Product Master'!$A$2:$O$5991,4,FALSE())</f>
        <v>Sabletree Wines Merlot, 750 mL</v>
      </c>
      <c r="G4477" s="4" t="str">
        <f aca="false">VLOOKUP($B4477,'Product Master'!$A$2:$O$5991,9,FALSE())</f>
        <v>750 mL</v>
      </c>
      <c r="H4477" s="5" t="s">
        <v>16</v>
      </c>
      <c r="I4477" s="6" t="n">
        <f aca="false">VLOOKUP($B4477,'Product Master'!$A$2:$O$5991,14,FALSE())</f>
        <v>10.89</v>
      </c>
      <c r="J4477" s="7" t="n">
        <f aca="false">VLOOKUP($B4477,'Product Master'!$A$2:$O$5991,13,FALSE())</f>
        <v>6</v>
      </c>
      <c r="K4477" s="7" t="str">
        <f aca="false">VLOOKUP($B4477,'Product Master'!$A$2:$O$5991,11,FALSE())</f>
        <v>N</v>
      </c>
      <c r="L4477" s="7" t="str">
        <f aca="false">VLOOKUP($B4477,'Product Master'!$A$2:$O$5991,12,FALSE())</f>
        <v>N</v>
      </c>
      <c r="M4477" s="3" t="n">
        <v>140</v>
      </c>
      <c r="N4477" s="3" t="n">
        <v>6</v>
      </c>
    </row>
    <row r="4478" customFormat="false" ht="15" hidden="false" customHeight="true" outlineLevel="0" collapsed="false">
      <c r="A4478" s="3" t="s">
        <v>8967</v>
      </c>
      <c r="B4478" s="3" t="s">
        <v>8968</v>
      </c>
      <c r="C4478" s="4" t="str">
        <f aca="false">VLOOKUP($B4478,'Product Master'!$A$2:$O$5991,7,FALSE())</f>
        <v>Beer &amp; Wine</v>
      </c>
      <c r="D4478" s="4" t="str">
        <f aca="false">VLOOKUP($B4478,'Product Master'!$A$2:$O$5991,8,FALSE())</f>
        <v>Red Wine</v>
      </c>
      <c r="E4478" s="4" t="str">
        <f aca="false">VLOOKUP($B4478,'Product Master'!$A$2:$O$5991,5,FALSE())</f>
        <v>Hollow Creek Brewing</v>
      </c>
      <c r="F4478" s="4" t="str">
        <f aca="false">VLOOKUP($B4478,'Product Master'!$A$2:$O$5991,4,FALSE())</f>
        <v>Hollow Creek Brewing Malbec, 1.5 L</v>
      </c>
      <c r="G4478" s="4" t="str">
        <f aca="false">VLOOKUP($B4478,'Product Master'!$A$2:$O$5991,9,FALSE())</f>
        <v>1.5 L</v>
      </c>
      <c r="H4478" s="5" t="s">
        <v>16</v>
      </c>
      <c r="I4478" s="6" t="n">
        <f aca="false">VLOOKUP($B4478,'Product Master'!$A$2:$O$5991,14,FALSE())</f>
        <v>17.89</v>
      </c>
      <c r="J4478" s="7" t="n">
        <f aca="false">VLOOKUP($B4478,'Product Master'!$A$2:$O$5991,13,FALSE())</f>
        <v>12</v>
      </c>
      <c r="K4478" s="7" t="str">
        <f aca="false">VLOOKUP($B4478,'Product Master'!$A$2:$O$5991,11,FALSE())</f>
        <v>N</v>
      </c>
      <c r="L4478" s="7" t="str">
        <f aca="false">VLOOKUP($B4478,'Product Master'!$A$2:$O$5991,12,FALSE())</f>
        <v>N</v>
      </c>
      <c r="M4478" s="3" t="n">
        <v>29</v>
      </c>
      <c r="N4478" s="3" t="n">
        <v>22</v>
      </c>
    </row>
    <row r="4479" customFormat="false" ht="15" hidden="false" customHeight="true" outlineLevel="0" collapsed="false">
      <c r="A4479" s="3" t="s">
        <v>8969</v>
      </c>
      <c r="B4479" s="3" t="s">
        <v>8970</v>
      </c>
      <c r="C4479" s="4" t="str">
        <f aca="false">VLOOKUP($B4479,'Product Master'!$A$2:$O$5991,7,FALSE())</f>
        <v>Beer &amp; Wine</v>
      </c>
      <c r="D4479" s="4" t="str">
        <f aca="false">VLOOKUP($B4479,'Product Master'!$A$2:$O$5991,8,FALSE())</f>
        <v>Red Wine</v>
      </c>
      <c r="E4479" s="4" t="str">
        <f aca="false">VLOOKUP($B4479,'Product Master'!$A$2:$O$5991,5,FALSE())</f>
        <v>Hollow Creek Brewing</v>
      </c>
      <c r="F4479" s="4" t="str">
        <f aca="false">VLOOKUP($B4479,'Product Master'!$A$2:$O$5991,4,FALSE())</f>
        <v>Hollow Creek Brewing Pinot Noir, 1.5 L</v>
      </c>
      <c r="G4479" s="4" t="str">
        <f aca="false">VLOOKUP($B4479,'Product Master'!$A$2:$O$5991,9,FALSE())</f>
        <v>1.5 L</v>
      </c>
      <c r="H4479" s="5" t="s">
        <v>16</v>
      </c>
      <c r="I4479" s="6" t="n">
        <f aca="false">VLOOKUP($B4479,'Product Master'!$A$2:$O$5991,14,FALSE())</f>
        <v>17.49</v>
      </c>
      <c r="J4479" s="7" t="n">
        <f aca="false">VLOOKUP($B4479,'Product Master'!$A$2:$O$5991,13,FALSE())</f>
        <v>8</v>
      </c>
      <c r="K4479" s="7" t="str">
        <f aca="false">VLOOKUP($B4479,'Product Master'!$A$2:$O$5991,11,FALSE())</f>
        <v>N</v>
      </c>
      <c r="L4479" s="7" t="str">
        <f aca="false">VLOOKUP($B4479,'Product Master'!$A$2:$O$5991,12,FALSE())</f>
        <v>N</v>
      </c>
      <c r="M4479" s="3" t="n">
        <v>106</v>
      </c>
      <c r="N4479" s="3" t="n">
        <v>29</v>
      </c>
    </row>
    <row r="4480" customFormat="false" ht="15" hidden="false" customHeight="true" outlineLevel="0" collapsed="false">
      <c r="A4480" s="3" t="s">
        <v>8971</v>
      </c>
      <c r="B4480" s="3" t="s">
        <v>8972</v>
      </c>
      <c r="C4480" s="4" t="str">
        <f aca="false">VLOOKUP($B4480,'Product Master'!$A$2:$O$5991,7,FALSE())</f>
        <v>Beer &amp; Wine</v>
      </c>
      <c r="D4480" s="4" t="str">
        <f aca="false">VLOOKUP($B4480,'Product Master'!$A$2:$O$5991,8,FALSE())</f>
        <v>Red Wine</v>
      </c>
      <c r="E4480" s="4" t="str">
        <f aca="false">VLOOKUP($B4480,'Product Master'!$A$2:$O$5991,5,FALSE())</f>
        <v>Vinecrest Cellars</v>
      </c>
      <c r="F4480" s="4" t="str">
        <f aca="false">VLOOKUP($B4480,'Product Master'!$A$2:$O$5991,4,FALSE())</f>
        <v>Vinecrest Cellars Cabernet Sauvignon, 750 mL</v>
      </c>
      <c r="G4480" s="4" t="str">
        <f aca="false">VLOOKUP($B4480,'Product Master'!$A$2:$O$5991,9,FALSE())</f>
        <v>750 mL</v>
      </c>
      <c r="H4480" s="5" t="s">
        <v>16</v>
      </c>
      <c r="I4480" s="6" t="n">
        <f aca="false">VLOOKUP($B4480,'Product Master'!$A$2:$O$5991,14,FALSE())</f>
        <v>8.39</v>
      </c>
      <c r="J4480" s="7" t="n">
        <f aca="false">VLOOKUP($B4480,'Product Master'!$A$2:$O$5991,13,FALSE())</f>
        <v>12</v>
      </c>
      <c r="K4480" s="7" t="str">
        <f aca="false">VLOOKUP($B4480,'Product Master'!$A$2:$O$5991,11,FALSE())</f>
        <v>N</v>
      </c>
      <c r="L4480" s="7" t="str">
        <f aca="false">VLOOKUP($B4480,'Product Master'!$A$2:$O$5991,12,FALSE())</f>
        <v>N</v>
      </c>
      <c r="M4480" s="3" t="n">
        <v>87</v>
      </c>
      <c r="N4480" s="3" t="n">
        <v>18</v>
      </c>
    </row>
    <row r="4481" customFormat="false" ht="15" hidden="false" customHeight="true" outlineLevel="0" collapsed="false">
      <c r="A4481" s="3" t="s">
        <v>8973</v>
      </c>
      <c r="B4481" s="3" t="s">
        <v>8974</v>
      </c>
      <c r="C4481" s="4" t="str">
        <f aca="false">VLOOKUP($B4481,'Product Master'!$A$2:$O$5991,7,FALSE())</f>
        <v>Beer &amp; Wine</v>
      </c>
      <c r="D4481" s="4" t="str">
        <f aca="false">VLOOKUP($B4481,'Product Master'!$A$2:$O$5991,8,FALSE())</f>
        <v>Red Wine</v>
      </c>
      <c r="E4481" s="4" t="str">
        <f aca="false">VLOOKUP($B4481,'Product Master'!$A$2:$O$5991,5,FALSE())</f>
        <v>Timber Ridge Brewing</v>
      </c>
      <c r="F4481" s="4" t="str">
        <f aca="false">VLOOKUP($B4481,'Product Master'!$A$2:$O$5991,4,FALSE())</f>
        <v>Timber Ridge Brewing Red Blend, 750 mL</v>
      </c>
      <c r="G4481" s="4" t="str">
        <f aca="false">VLOOKUP($B4481,'Product Master'!$A$2:$O$5991,9,FALSE())</f>
        <v>750 mL</v>
      </c>
      <c r="H4481" s="5" t="s">
        <v>16</v>
      </c>
      <c r="I4481" s="6" t="n">
        <f aca="false">VLOOKUP($B4481,'Product Master'!$A$2:$O$5991,14,FALSE())</f>
        <v>21.89</v>
      </c>
      <c r="J4481" s="7" t="n">
        <f aca="false">VLOOKUP($B4481,'Product Master'!$A$2:$O$5991,13,FALSE())</f>
        <v>24</v>
      </c>
      <c r="K4481" s="7" t="str">
        <f aca="false">VLOOKUP($B4481,'Product Master'!$A$2:$O$5991,11,FALSE())</f>
        <v>N</v>
      </c>
      <c r="L4481" s="7" t="str">
        <f aca="false">VLOOKUP($B4481,'Product Master'!$A$2:$O$5991,12,FALSE())</f>
        <v>N</v>
      </c>
      <c r="M4481" s="3" t="n">
        <v>83</v>
      </c>
      <c r="N4481" s="3" t="n">
        <v>16</v>
      </c>
    </row>
    <row r="4482" customFormat="false" ht="15" hidden="false" customHeight="true" outlineLevel="0" collapsed="false">
      <c r="A4482" s="3" t="s">
        <v>8975</v>
      </c>
      <c r="B4482" s="3" t="s">
        <v>8976</v>
      </c>
      <c r="C4482" s="4" t="str">
        <f aca="false">VLOOKUP($B4482,'Product Master'!$A$2:$O$5991,7,FALSE())</f>
        <v>Beer &amp; Wine</v>
      </c>
      <c r="D4482" s="4" t="str">
        <f aca="false">VLOOKUP($B4482,'Product Master'!$A$2:$O$5991,8,FALSE())</f>
        <v>Red Wine</v>
      </c>
      <c r="E4482" s="4" t="str">
        <f aca="false">VLOOKUP($B4482,'Product Master'!$A$2:$O$5991,5,FALSE())</f>
        <v>Timber Ridge Brewing</v>
      </c>
      <c r="F4482" s="4" t="str">
        <f aca="false">VLOOKUP($B4482,'Product Master'!$A$2:$O$5991,4,FALSE())</f>
        <v>Timber Ridge Brewing Cabernet Sauvignon, 1.5 L</v>
      </c>
      <c r="G4482" s="4" t="str">
        <f aca="false">VLOOKUP($B4482,'Product Master'!$A$2:$O$5991,9,FALSE())</f>
        <v>1.5 L</v>
      </c>
      <c r="H4482" s="5" t="s">
        <v>16</v>
      </c>
      <c r="I4482" s="6" t="n">
        <f aca="false">VLOOKUP($B4482,'Product Master'!$A$2:$O$5991,14,FALSE())</f>
        <v>21.79</v>
      </c>
      <c r="J4482" s="7" t="n">
        <f aca="false">VLOOKUP($B4482,'Product Master'!$A$2:$O$5991,13,FALSE())</f>
        <v>6</v>
      </c>
      <c r="K4482" s="7" t="str">
        <f aca="false">VLOOKUP($B4482,'Product Master'!$A$2:$O$5991,11,FALSE())</f>
        <v>N</v>
      </c>
      <c r="L4482" s="7" t="str">
        <f aca="false">VLOOKUP($B4482,'Product Master'!$A$2:$O$5991,12,FALSE())</f>
        <v>N</v>
      </c>
      <c r="M4482" s="3" t="n">
        <v>48</v>
      </c>
      <c r="N4482" s="3" t="n">
        <v>15</v>
      </c>
    </row>
    <row r="4483" customFormat="false" ht="15" hidden="false" customHeight="true" outlineLevel="0" collapsed="false">
      <c r="A4483" s="3" t="s">
        <v>8977</v>
      </c>
      <c r="B4483" s="3" t="s">
        <v>8978</v>
      </c>
      <c r="C4483" s="4" t="str">
        <f aca="false">VLOOKUP($B4483,'Product Master'!$A$2:$O$5991,7,FALSE())</f>
        <v>Beer &amp; Wine</v>
      </c>
      <c r="D4483" s="4" t="str">
        <f aca="false">VLOOKUP($B4483,'Product Master'!$A$2:$O$5991,8,FALSE())</f>
        <v>Red Wine</v>
      </c>
      <c r="E4483" s="4" t="str">
        <f aca="false">VLOOKUP($B4483,'Product Master'!$A$2:$O$5991,5,FALSE())</f>
        <v>Vinecrest Cellars</v>
      </c>
      <c r="F4483" s="4" t="str">
        <f aca="false">VLOOKUP($B4483,'Product Master'!$A$2:$O$5991,4,FALSE())</f>
        <v>Vinecrest Cellars Malbec, 1.5 L</v>
      </c>
      <c r="G4483" s="4" t="str">
        <f aca="false">VLOOKUP($B4483,'Product Master'!$A$2:$O$5991,9,FALSE())</f>
        <v>1.5 L</v>
      </c>
      <c r="H4483" s="5" t="s">
        <v>16</v>
      </c>
      <c r="I4483" s="6" t="n">
        <f aca="false">VLOOKUP($B4483,'Product Master'!$A$2:$O$5991,14,FALSE())</f>
        <v>13.79</v>
      </c>
      <c r="J4483" s="7" t="n">
        <f aca="false">VLOOKUP($B4483,'Product Master'!$A$2:$O$5991,13,FALSE())</f>
        <v>2</v>
      </c>
      <c r="K4483" s="7" t="str">
        <f aca="false">VLOOKUP($B4483,'Product Master'!$A$2:$O$5991,11,FALSE())</f>
        <v>N</v>
      </c>
      <c r="L4483" s="7" t="str">
        <f aca="false">VLOOKUP($B4483,'Product Master'!$A$2:$O$5991,12,FALSE())</f>
        <v>N</v>
      </c>
      <c r="M4483" s="3" t="n">
        <v>53</v>
      </c>
      <c r="N4483" s="3" t="n">
        <v>26</v>
      </c>
    </row>
    <row r="4484" customFormat="false" ht="15" hidden="false" customHeight="true" outlineLevel="0" collapsed="false">
      <c r="A4484" s="3" t="s">
        <v>8979</v>
      </c>
      <c r="B4484" s="3" t="s">
        <v>8980</v>
      </c>
      <c r="C4484" s="4" t="str">
        <f aca="false">VLOOKUP($B4484,'Product Master'!$A$2:$O$5991,7,FALSE())</f>
        <v>Beer &amp; Wine</v>
      </c>
      <c r="D4484" s="4" t="str">
        <f aca="false">VLOOKUP($B4484,'Product Master'!$A$2:$O$5991,8,FALSE())</f>
        <v>Red Wine</v>
      </c>
      <c r="E4484" s="4" t="str">
        <f aca="false">VLOOKUP($B4484,'Product Master'!$A$2:$O$5991,5,FALSE())</f>
        <v>Timber Ridge Brewing</v>
      </c>
      <c r="F4484" s="4" t="str">
        <f aca="false">VLOOKUP($B4484,'Product Master'!$A$2:$O$5991,4,FALSE())</f>
        <v>Timber Ridge Brewing Merlot, 750 mL</v>
      </c>
      <c r="G4484" s="4" t="str">
        <f aca="false">VLOOKUP($B4484,'Product Master'!$A$2:$O$5991,9,FALSE())</f>
        <v>750 mL</v>
      </c>
      <c r="H4484" s="5" t="s">
        <v>16</v>
      </c>
      <c r="I4484" s="6" t="n">
        <f aca="false">VLOOKUP($B4484,'Product Master'!$A$2:$O$5991,14,FALSE())</f>
        <v>9.99</v>
      </c>
      <c r="J4484" s="7" t="n">
        <f aca="false">VLOOKUP($B4484,'Product Master'!$A$2:$O$5991,13,FALSE())</f>
        <v>4</v>
      </c>
      <c r="K4484" s="7" t="str">
        <f aca="false">VLOOKUP($B4484,'Product Master'!$A$2:$O$5991,11,FALSE())</f>
        <v>N</v>
      </c>
      <c r="L4484" s="7" t="str">
        <f aca="false">VLOOKUP($B4484,'Product Master'!$A$2:$O$5991,12,FALSE())</f>
        <v>N</v>
      </c>
      <c r="M4484" s="3" t="n">
        <v>58</v>
      </c>
      <c r="N4484" s="3" t="n">
        <v>19</v>
      </c>
    </row>
    <row r="4485" customFormat="false" ht="15" hidden="false" customHeight="true" outlineLevel="0" collapsed="false">
      <c r="A4485" s="3" t="s">
        <v>8981</v>
      </c>
      <c r="B4485" s="3" t="s">
        <v>8982</v>
      </c>
      <c r="C4485" s="4" t="str">
        <f aca="false">VLOOKUP($B4485,'Product Master'!$A$2:$O$5991,7,FALSE())</f>
        <v>Beer &amp; Wine</v>
      </c>
      <c r="D4485" s="4" t="str">
        <f aca="false">VLOOKUP($B4485,'Product Master'!$A$2:$O$5991,8,FALSE())</f>
        <v>Red Wine</v>
      </c>
      <c r="E4485" s="4" t="str">
        <f aca="false">VLOOKUP($B4485,'Product Master'!$A$2:$O$5991,5,FALSE())</f>
        <v>Hollow Creek Brewing</v>
      </c>
      <c r="F4485" s="4" t="str">
        <f aca="false">VLOOKUP($B4485,'Product Master'!$A$2:$O$5991,4,FALSE())</f>
        <v>Hollow Creek Brewing Malbec, 750 mL</v>
      </c>
      <c r="G4485" s="4" t="str">
        <f aca="false">VLOOKUP($B4485,'Product Master'!$A$2:$O$5991,9,FALSE())</f>
        <v>750 mL</v>
      </c>
      <c r="H4485" s="5" t="s">
        <v>16</v>
      </c>
      <c r="I4485" s="6" t="n">
        <f aca="false">VLOOKUP($B4485,'Product Master'!$A$2:$O$5991,14,FALSE())</f>
        <v>20.49</v>
      </c>
      <c r="J4485" s="7" t="n">
        <f aca="false">VLOOKUP($B4485,'Product Master'!$A$2:$O$5991,13,FALSE())</f>
        <v>2</v>
      </c>
      <c r="K4485" s="7" t="str">
        <f aca="false">VLOOKUP($B4485,'Product Master'!$A$2:$O$5991,11,FALSE())</f>
        <v>N</v>
      </c>
      <c r="L4485" s="7" t="str">
        <f aca="false">VLOOKUP($B4485,'Product Master'!$A$2:$O$5991,12,FALSE())</f>
        <v>N</v>
      </c>
      <c r="M4485" s="3" t="n">
        <v>15</v>
      </c>
      <c r="N4485" s="3" t="n">
        <v>14</v>
      </c>
    </row>
    <row r="4486" customFormat="false" ht="15" hidden="false" customHeight="true" outlineLevel="0" collapsed="false">
      <c r="A4486" s="3" t="s">
        <v>8983</v>
      </c>
      <c r="B4486" s="3" t="s">
        <v>8984</v>
      </c>
      <c r="C4486" s="4" t="str">
        <f aca="false">VLOOKUP($B4486,'Product Master'!$A$2:$O$5991,7,FALSE())</f>
        <v>Beer &amp; Wine</v>
      </c>
      <c r="D4486" s="4" t="str">
        <f aca="false">VLOOKUP($B4486,'Product Master'!$A$2:$O$5991,8,FALSE())</f>
        <v>Red Wine</v>
      </c>
      <c r="E4486" s="4" t="str">
        <f aca="false">VLOOKUP($B4486,'Product Master'!$A$2:$O$5991,5,FALSE())</f>
        <v>Sabletree Wines</v>
      </c>
      <c r="F4486" s="4" t="str">
        <f aca="false">VLOOKUP($B4486,'Product Master'!$A$2:$O$5991,4,FALSE())</f>
        <v>Sabletree Wines Merlot, 1.5 L</v>
      </c>
      <c r="G4486" s="4" t="str">
        <f aca="false">VLOOKUP($B4486,'Product Master'!$A$2:$O$5991,9,FALSE())</f>
        <v>1.5 L</v>
      </c>
      <c r="H4486" s="5" t="s">
        <v>16</v>
      </c>
      <c r="I4486" s="6" t="n">
        <f aca="false">VLOOKUP($B4486,'Product Master'!$A$2:$O$5991,14,FALSE())</f>
        <v>13.39</v>
      </c>
      <c r="J4486" s="7" t="n">
        <f aca="false">VLOOKUP($B4486,'Product Master'!$A$2:$O$5991,13,FALSE())</f>
        <v>2</v>
      </c>
      <c r="K4486" s="7" t="str">
        <f aca="false">VLOOKUP($B4486,'Product Master'!$A$2:$O$5991,11,FALSE())</f>
        <v>N</v>
      </c>
      <c r="L4486" s="7" t="str">
        <f aca="false">VLOOKUP($B4486,'Product Master'!$A$2:$O$5991,12,FALSE())</f>
        <v>N</v>
      </c>
      <c r="M4486" s="3" t="n">
        <v>132</v>
      </c>
      <c r="N4486" s="3" t="n">
        <v>34</v>
      </c>
    </row>
    <row r="4487" customFormat="false" ht="15" hidden="false" customHeight="true" outlineLevel="0" collapsed="false">
      <c r="A4487" s="3" t="s">
        <v>8985</v>
      </c>
      <c r="B4487" s="3" t="s">
        <v>8986</v>
      </c>
      <c r="C4487" s="4" t="str">
        <f aca="false">VLOOKUP($B4487,'Product Master'!$A$2:$O$5991,7,FALSE())</f>
        <v>Beer &amp; Wine</v>
      </c>
      <c r="D4487" s="4" t="str">
        <f aca="false">VLOOKUP($B4487,'Product Master'!$A$2:$O$5991,8,FALSE())</f>
        <v>Red Wine</v>
      </c>
      <c r="E4487" s="4" t="str">
        <f aca="false">VLOOKUP($B4487,'Product Master'!$A$2:$O$5991,5,FALSE())</f>
        <v>Hollow Creek Brewing</v>
      </c>
      <c r="F4487" s="4" t="str">
        <f aca="false">VLOOKUP($B4487,'Product Master'!$A$2:$O$5991,4,FALSE())</f>
        <v>Hollow Creek Brewing Merlot, 1.5 L</v>
      </c>
      <c r="G4487" s="4" t="str">
        <f aca="false">VLOOKUP($B4487,'Product Master'!$A$2:$O$5991,9,FALSE())</f>
        <v>1.5 L</v>
      </c>
      <c r="H4487" s="5" t="s">
        <v>16</v>
      </c>
      <c r="I4487" s="6" t="n">
        <f aca="false">VLOOKUP($B4487,'Product Master'!$A$2:$O$5991,14,FALSE())</f>
        <v>15.89</v>
      </c>
      <c r="J4487" s="7" t="n">
        <f aca="false">VLOOKUP($B4487,'Product Master'!$A$2:$O$5991,13,FALSE())</f>
        <v>24</v>
      </c>
      <c r="K4487" s="7" t="str">
        <f aca="false">VLOOKUP($B4487,'Product Master'!$A$2:$O$5991,11,FALSE())</f>
        <v>N</v>
      </c>
      <c r="L4487" s="7" t="str">
        <f aca="false">VLOOKUP($B4487,'Product Master'!$A$2:$O$5991,12,FALSE())</f>
        <v>N</v>
      </c>
      <c r="M4487" s="3" t="n">
        <v>74</v>
      </c>
      <c r="N4487" s="3" t="n">
        <v>38</v>
      </c>
    </row>
    <row r="4488" customFormat="false" ht="15" hidden="false" customHeight="true" outlineLevel="0" collapsed="false">
      <c r="A4488" s="3" t="s">
        <v>8987</v>
      </c>
      <c r="B4488" s="3" t="s">
        <v>8988</v>
      </c>
      <c r="C4488" s="4" t="str">
        <f aca="false">VLOOKUP($B4488,'Product Master'!$A$2:$O$5991,7,FALSE())</f>
        <v>Beer &amp; Wine</v>
      </c>
      <c r="D4488" s="4" t="str">
        <f aca="false">VLOOKUP($B4488,'Product Master'!$A$2:$O$5991,8,FALSE())</f>
        <v>Red Wine</v>
      </c>
      <c r="E4488" s="4" t="str">
        <f aca="false">VLOOKUP($B4488,'Product Master'!$A$2:$O$5991,5,FALSE())</f>
        <v>Hollow Creek Brewing</v>
      </c>
      <c r="F4488" s="4" t="str">
        <f aca="false">VLOOKUP($B4488,'Product Master'!$A$2:$O$5991,4,FALSE())</f>
        <v>Hollow Creek Brewing Red Blend, 1.5 L</v>
      </c>
      <c r="G4488" s="4" t="str">
        <f aca="false">VLOOKUP($B4488,'Product Master'!$A$2:$O$5991,9,FALSE())</f>
        <v>1.5 L</v>
      </c>
      <c r="H4488" s="5" t="s">
        <v>16</v>
      </c>
      <c r="I4488" s="6" t="n">
        <f aca="false">VLOOKUP($B4488,'Product Master'!$A$2:$O$5991,14,FALSE())</f>
        <v>17.79</v>
      </c>
      <c r="J4488" s="7" t="n">
        <f aca="false">VLOOKUP($B4488,'Product Master'!$A$2:$O$5991,13,FALSE())</f>
        <v>2</v>
      </c>
      <c r="K4488" s="7" t="str">
        <f aca="false">VLOOKUP($B4488,'Product Master'!$A$2:$O$5991,11,FALSE())</f>
        <v>N</v>
      </c>
      <c r="L4488" s="7" t="str">
        <f aca="false">VLOOKUP($B4488,'Product Master'!$A$2:$O$5991,12,FALSE())</f>
        <v>N</v>
      </c>
      <c r="M4488" s="3" t="n">
        <v>10</v>
      </c>
      <c r="N4488" s="3" t="n">
        <v>15</v>
      </c>
    </row>
    <row r="4489" customFormat="false" ht="15" hidden="false" customHeight="true" outlineLevel="0" collapsed="false">
      <c r="A4489" s="3" t="s">
        <v>8989</v>
      </c>
      <c r="B4489" s="3" t="s">
        <v>8990</v>
      </c>
      <c r="C4489" s="4" t="str">
        <f aca="false">VLOOKUP($B4489,'Product Master'!$A$2:$O$5991,7,FALSE())</f>
        <v>Beer &amp; Wine</v>
      </c>
      <c r="D4489" s="4" t="str">
        <f aca="false">VLOOKUP($B4489,'Product Master'!$A$2:$O$5991,8,FALSE())</f>
        <v>Red Wine</v>
      </c>
      <c r="E4489" s="4" t="str">
        <f aca="false">VLOOKUP($B4489,'Product Master'!$A$2:$O$5991,5,FALSE())</f>
        <v>Sabletree Wines</v>
      </c>
      <c r="F4489" s="4" t="str">
        <f aca="false">VLOOKUP($B4489,'Product Master'!$A$2:$O$5991,4,FALSE())</f>
        <v>Sabletree Wines Malbec, 750 mL</v>
      </c>
      <c r="G4489" s="4" t="str">
        <f aca="false">VLOOKUP($B4489,'Product Master'!$A$2:$O$5991,9,FALSE())</f>
        <v>750 mL</v>
      </c>
      <c r="H4489" s="5" t="s">
        <v>16</v>
      </c>
      <c r="I4489" s="6" t="n">
        <f aca="false">VLOOKUP($B4489,'Product Master'!$A$2:$O$5991,14,FALSE())</f>
        <v>10.79</v>
      </c>
      <c r="J4489" s="7" t="n">
        <f aca="false">VLOOKUP($B4489,'Product Master'!$A$2:$O$5991,13,FALSE())</f>
        <v>1</v>
      </c>
      <c r="K4489" s="7" t="str">
        <f aca="false">VLOOKUP($B4489,'Product Master'!$A$2:$O$5991,11,FALSE())</f>
        <v>N</v>
      </c>
      <c r="L4489" s="7" t="str">
        <f aca="false">VLOOKUP($B4489,'Product Master'!$A$2:$O$5991,12,FALSE())</f>
        <v>N</v>
      </c>
      <c r="M4489" s="3" t="n">
        <v>90</v>
      </c>
      <c r="N4489" s="3" t="n">
        <v>31</v>
      </c>
    </row>
    <row r="4490" customFormat="false" ht="15" hidden="false" customHeight="true" outlineLevel="0" collapsed="false">
      <c r="A4490" s="3" t="s">
        <v>8991</v>
      </c>
      <c r="B4490" s="3" t="s">
        <v>8992</v>
      </c>
      <c r="C4490" s="4" t="str">
        <f aca="false">VLOOKUP($B4490,'Product Master'!$A$2:$O$5991,7,FALSE())</f>
        <v>Beer &amp; Wine</v>
      </c>
      <c r="D4490" s="4" t="str">
        <f aca="false">VLOOKUP($B4490,'Product Master'!$A$2:$O$5991,8,FALSE())</f>
        <v>Red Wine</v>
      </c>
      <c r="E4490" s="4" t="str">
        <f aca="false">VLOOKUP($B4490,'Product Master'!$A$2:$O$5991,5,FALSE())</f>
        <v>Timber Ridge Brewing</v>
      </c>
      <c r="F4490" s="4" t="str">
        <f aca="false">VLOOKUP($B4490,'Product Master'!$A$2:$O$5991,4,FALSE())</f>
        <v>Timber Ridge Brewing Pinot Noir, 1.5 L</v>
      </c>
      <c r="G4490" s="4" t="str">
        <f aca="false">VLOOKUP($B4490,'Product Master'!$A$2:$O$5991,9,FALSE())</f>
        <v>1.5 L</v>
      </c>
      <c r="H4490" s="5" t="s">
        <v>16</v>
      </c>
      <c r="I4490" s="6" t="n">
        <f aca="false">VLOOKUP($B4490,'Product Master'!$A$2:$O$5991,14,FALSE())</f>
        <v>8.29</v>
      </c>
      <c r="J4490" s="7" t="n">
        <f aca="false">VLOOKUP($B4490,'Product Master'!$A$2:$O$5991,13,FALSE())</f>
        <v>24</v>
      </c>
      <c r="K4490" s="7" t="str">
        <f aca="false">VLOOKUP($B4490,'Product Master'!$A$2:$O$5991,11,FALSE())</f>
        <v>N</v>
      </c>
      <c r="L4490" s="7" t="str">
        <f aca="false">VLOOKUP($B4490,'Product Master'!$A$2:$O$5991,12,FALSE())</f>
        <v>N</v>
      </c>
      <c r="M4490" s="3" t="n">
        <v>71</v>
      </c>
      <c r="N4490" s="3" t="n">
        <v>13</v>
      </c>
    </row>
    <row r="4491" customFormat="false" ht="15" hidden="false" customHeight="true" outlineLevel="0" collapsed="false">
      <c r="A4491" s="3" t="s">
        <v>8993</v>
      </c>
      <c r="B4491" s="3" t="s">
        <v>8994</v>
      </c>
      <c r="C4491" s="4" t="str">
        <f aca="false">VLOOKUP($B4491,'Product Master'!$A$2:$O$5991,7,FALSE())</f>
        <v>Beer &amp; Wine</v>
      </c>
      <c r="D4491" s="4" t="str">
        <f aca="false">VLOOKUP($B4491,'Product Master'!$A$2:$O$5991,8,FALSE())</f>
        <v>Red Wine</v>
      </c>
      <c r="E4491" s="4" t="str">
        <f aca="false">VLOOKUP($B4491,'Product Master'!$A$2:$O$5991,5,FALSE())</f>
        <v>Timber Ridge Brewing</v>
      </c>
      <c r="F4491" s="4" t="str">
        <f aca="false">VLOOKUP($B4491,'Product Master'!$A$2:$O$5991,4,FALSE())</f>
        <v>Timber Ridge Brewing Malbec, 1.5 L</v>
      </c>
      <c r="G4491" s="4" t="str">
        <f aca="false">VLOOKUP($B4491,'Product Master'!$A$2:$O$5991,9,FALSE())</f>
        <v>1.5 L</v>
      </c>
      <c r="H4491" s="5" t="s">
        <v>16</v>
      </c>
      <c r="I4491" s="6" t="n">
        <f aca="false">VLOOKUP($B4491,'Product Master'!$A$2:$O$5991,14,FALSE())</f>
        <v>8.39</v>
      </c>
      <c r="J4491" s="7" t="n">
        <f aca="false">VLOOKUP($B4491,'Product Master'!$A$2:$O$5991,13,FALSE())</f>
        <v>8</v>
      </c>
      <c r="K4491" s="7" t="str">
        <f aca="false">VLOOKUP($B4491,'Product Master'!$A$2:$O$5991,11,FALSE())</f>
        <v>N</v>
      </c>
      <c r="L4491" s="7" t="str">
        <f aca="false">VLOOKUP($B4491,'Product Master'!$A$2:$O$5991,12,FALSE())</f>
        <v>N</v>
      </c>
      <c r="M4491" s="3" t="n">
        <v>17</v>
      </c>
      <c r="N4491" s="3" t="n">
        <v>24</v>
      </c>
    </row>
    <row r="4492" customFormat="false" ht="15" hidden="false" customHeight="true" outlineLevel="0" collapsed="false">
      <c r="A4492" s="3" t="s">
        <v>8995</v>
      </c>
      <c r="B4492" s="3" t="s">
        <v>8996</v>
      </c>
      <c r="C4492" s="4" t="str">
        <f aca="false">VLOOKUP($B4492,'Product Master'!$A$2:$O$5991,7,FALSE())</f>
        <v>Beer &amp; Wine</v>
      </c>
      <c r="D4492" s="4" t="str">
        <f aca="false">VLOOKUP($B4492,'Product Master'!$A$2:$O$5991,8,FALSE())</f>
        <v>Red Wine</v>
      </c>
      <c r="E4492" s="4" t="str">
        <f aca="false">VLOOKUP($B4492,'Product Master'!$A$2:$O$5991,5,FALSE())</f>
        <v>Sabletree Wines</v>
      </c>
      <c r="F4492" s="4" t="str">
        <f aca="false">VLOOKUP($B4492,'Product Master'!$A$2:$O$5991,4,FALSE())</f>
        <v>Sabletree Wines Red Blend, 1.5 L</v>
      </c>
      <c r="G4492" s="4" t="str">
        <f aca="false">VLOOKUP($B4492,'Product Master'!$A$2:$O$5991,9,FALSE())</f>
        <v>1.5 L</v>
      </c>
      <c r="H4492" s="5" t="s">
        <v>16</v>
      </c>
      <c r="I4492" s="6" t="n">
        <f aca="false">VLOOKUP($B4492,'Product Master'!$A$2:$O$5991,14,FALSE())</f>
        <v>12.49</v>
      </c>
      <c r="J4492" s="7" t="n">
        <f aca="false">VLOOKUP($B4492,'Product Master'!$A$2:$O$5991,13,FALSE())</f>
        <v>2</v>
      </c>
      <c r="K4492" s="7" t="str">
        <f aca="false">VLOOKUP($B4492,'Product Master'!$A$2:$O$5991,11,FALSE())</f>
        <v>N</v>
      </c>
      <c r="L4492" s="7" t="str">
        <f aca="false">VLOOKUP($B4492,'Product Master'!$A$2:$O$5991,12,FALSE())</f>
        <v>N</v>
      </c>
      <c r="M4492" s="3" t="n">
        <v>40</v>
      </c>
      <c r="N4492" s="3" t="n">
        <v>25</v>
      </c>
    </row>
    <row r="4493" customFormat="false" ht="15" hidden="false" customHeight="true" outlineLevel="0" collapsed="false">
      <c r="A4493" s="3" t="s">
        <v>8997</v>
      </c>
      <c r="B4493" s="3" t="s">
        <v>8998</v>
      </c>
      <c r="C4493" s="4" t="str">
        <f aca="false">VLOOKUP($B4493,'Product Master'!$A$2:$O$5991,7,FALSE())</f>
        <v>Beer &amp; Wine</v>
      </c>
      <c r="D4493" s="4" t="str">
        <f aca="false">VLOOKUP($B4493,'Product Master'!$A$2:$O$5991,8,FALSE())</f>
        <v>Red Wine</v>
      </c>
      <c r="E4493" s="4" t="str">
        <f aca="false">VLOOKUP($B4493,'Product Master'!$A$2:$O$5991,5,FALSE())</f>
        <v>Timber Ridge Brewing</v>
      </c>
      <c r="F4493" s="4" t="str">
        <f aca="false">VLOOKUP($B4493,'Product Master'!$A$2:$O$5991,4,FALSE())</f>
        <v>Timber Ridge Brewing Red Blend, 1.5 L</v>
      </c>
      <c r="G4493" s="4" t="str">
        <f aca="false">VLOOKUP($B4493,'Product Master'!$A$2:$O$5991,9,FALSE())</f>
        <v>1.5 L</v>
      </c>
      <c r="H4493" s="5" t="s">
        <v>16</v>
      </c>
      <c r="I4493" s="6" t="n">
        <f aca="false">VLOOKUP($B4493,'Product Master'!$A$2:$O$5991,14,FALSE())</f>
        <v>16.89</v>
      </c>
      <c r="J4493" s="7" t="n">
        <f aca="false">VLOOKUP($B4493,'Product Master'!$A$2:$O$5991,13,FALSE())</f>
        <v>1</v>
      </c>
      <c r="K4493" s="7" t="str">
        <f aca="false">VLOOKUP($B4493,'Product Master'!$A$2:$O$5991,11,FALSE())</f>
        <v>N</v>
      </c>
      <c r="L4493" s="7" t="str">
        <f aca="false">VLOOKUP($B4493,'Product Master'!$A$2:$O$5991,12,FALSE())</f>
        <v>N</v>
      </c>
      <c r="M4493" s="3" t="n">
        <v>52</v>
      </c>
      <c r="N4493" s="3" t="n">
        <v>26</v>
      </c>
    </row>
    <row r="4494" customFormat="false" ht="15" hidden="false" customHeight="true" outlineLevel="0" collapsed="false">
      <c r="A4494" s="3" t="s">
        <v>8999</v>
      </c>
      <c r="B4494" s="3" t="s">
        <v>9000</v>
      </c>
      <c r="C4494" s="4" t="str">
        <f aca="false">VLOOKUP($B4494,'Product Master'!$A$2:$O$5991,7,FALSE())</f>
        <v>Beer &amp; Wine</v>
      </c>
      <c r="D4494" s="4" t="str">
        <f aca="false">VLOOKUP($B4494,'Product Master'!$A$2:$O$5991,8,FALSE())</f>
        <v>Red Wine</v>
      </c>
      <c r="E4494" s="4" t="str">
        <f aca="false">VLOOKUP($B4494,'Product Master'!$A$2:$O$5991,5,FALSE())</f>
        <v>Hollow Creek Brewing</v>
      </c>
      <c r="F4494" s="4" t="str">
        <f aca="false">VLOOKUP($B4494,'Product Master'!$A$2:$O$5991,4,FALSE())</f>
        <v>Hollow Creek Brewing Merlot, 750 mL</v>
      </c>
      <c r="G4494" s="4" t="str">
        <f aca="false">VLOOKUP($B4494,'Product Master'!$A$2:$O$5991,9,FALSE())</f>
        <v>750 mL</v>
      </c>
      <c r="H4494" s="5" t="s">
        <v>16</v>
      </c>
      <c r="I4494" s="6" t="n">
        <f aca="false">VLOOKUP($B4494,'Product Master'!$A$2:$O$5991,14,FALSE())</f>
        <v>10.79</v>
      </c>
      <c r="J4494" s="7" t="n">
        <f aca="false">VLOOKUP($B4494,'Product Master'!$A$2:$O$5991,13,FALSE())</f>
        <v>1</v>
      </c>
      <c r="K4494" s="7" t="str">
        <f aca="false">VLOOKUP($B4494,'Product Master'!$A$2:$O$5991,11,FALSE())</f>
        <v>N</v>
      </c>
      <c r="L4494" s="7" t="str">
        <f aca="false">VLOOKUP($B4494,'Product Master'!$A$2:$O$5991,12,FALSE())</f>
        <v>N</v>
      </c>
      <c r="M4494" s="3" t="n">
        <v>23</v>
      </c>
      <c r="N4494" s="3" t="n">
        <v>36</v>
      </c>
    </row>
    <row r="4495" customFormat="false" ht="15" hidden="false" customHeight="true" outlineLevel="0" collapsed="false">
      <c r="A4495" s="3" t="s">
        <v>9001</v>
      </c>
      <c r="B4495" s="3" t="s">
        <v>9002</v>
      </c>
      <c r="C4495" s="4" t="str">
        <f aca="false">VLOOKUP($B4495,'Product Master'!$A$2:$O$5991,7,FALSE())</f>
        <v>Beer &amp; Wine</v>
      </c>
      <c r="D4495" s="4" t="str">
        <f aca="false">VLOOKUP($B4495,'Product Master'!$A$2:$O$5991,8,FALSE())</f>
        <v>Red Wine</v>
      </c>
      <c r="E4495" s="4" t="str">
        <f aca="false">VLOOKUP($B4495,'Product Master'!$A$2:$O$5991,5,FALSE())</f>
        <v>Hollow Creek Brewing</v>
      </c>
      <c r="F4495" s="4" t="str">
        <f aca="false">VLOOKUP($B4495,'Product Master'!$A$2:$O$5991,4,FALSE())</f>
        <v>Hollow Creek Brewing Pinot Noir, 750 mL</v>
      </c>
      <c r="G4495" s="4" t="str">
        <f aca="false">VLOOKUP($B4495,'Product Master'!$A$2:$O$5991,9,FALSE())</f>
        <v>750 mL</v>
      </c>
      <c r="H4495" s="5" t="s">
        <v>16</v>
      </c>
      <c r="I4495" s="6" t="n">
        <f aca="false">VLOOKUP($B4495,'Product Master'!$A$2:$O$5991,14,FALSE())</f>
        <v>20.29</v>
      </c>
      <c r="J4495" s="7" t="n">
        <f aca="false">VLOOKUP($B4495,'Product Master'!$A$2:$O$5991,13,FALSE())</f>
        <v>12</v>
      </c>
      <c r="K4495" s="7" t="str">
        <f aca="false">VLOOKUP($B4495,'Product Master'!$A$2:$O$5991,11,FALSE())</f>
        <v>N</v>
      </c>
      <c r="L4495" s="7" t="str">
        <f aca="false">VLOOKUP($B4495,'Product Master'!$A$2:$O$5991,12,FALSE())</f>
        <v>N</v>
      </c>
      <c r="M4495" s="3" t="n">
        <v>22</v>
      </c>
      <c r="N4495" s="3" t="n">
        <v>28</v>
      </c>
    </row>
    <row r="4496" customFormat="false" ht="15" hidden="false" customHeight="true" outlineLevel="0" collapsed="false">
      <c r="A4496" s="3" t="s">
        <v>9003</v>
      </c>
      <c r="B4496" s="3" t="s">
        <v>9004</v>
      </c>
      <c r="C4496" s="4" t="str">
        <f aca="false">VLOOKUP($B4496,'Product Master'!$A$2:$O$5991,7,FALSE())</f>
        <v>Beer &amp; Wine</v>
      </c>
      <c r="D4496" s="4" t="str">
        <f aca="false">VLOOKUP($B4496,'Product Master'!$A$2:$O$5991,8,FALSE())</f>
        <v>Red Wine</v>
      </c>
      <c r="E4496" s="4" t="str">
        <f aca="false">VLOOKUP($B4496,'Product Master'!$A$2:$O$5991,5,FALSE())</f>
        <v>Timber Ridge Brewing</v>
      </c>
      <c r="F4496" s="4" t="str">
        <f aca="false">VLOOKUP($B4496,'Product Master'!$A$2:$O$5991,4,FALSE())</f>
        <v>Timber Ridge Brewing Cabernet Sauvignon, 750 mL</v>
      </c>
      <c r="G4496" s="4" t="str">
        <f aca="false">VLOOKUP($B4496,'Product Master'!$A$2:$O$5991,9,FALSE())</f>
        <v>750 mL</v>
      </c>
      <c r="H4496" s="5" t="s">
        <v>16</v>
      </c>
      <c r="I4496" s="6" t="n">
        <f aca="false">VLOOKUP($B4496,'Product Master'!$A$2:$O$5991,14,FALSE())</f>
        <v>15.49</v>
      </c>
      <c r="J4496" s="7" t="n">
        <f aca="false">VLOOKUP($B4496,'Product Master'!$A$2:$O$5991,13,FALSE())</f>
        <v>24</v>
      </c>
      <c r="K4496" s="7" t="str">
        <f aca="false">VLOOKUP($B4496,'Product Master'!$A$2:$O$5991,11,FALSE())</f>
        <v>N</v>
      </c>
      <c r="L4496" s="7" t="str">
        <f aca="false">VLOOKUP($B4496,'Product Master'!$A$2:$O$5991,12,FALSE())</f>
        <v>N</v>
      </c>
      <c r="M4496" s="3" t="n">
        <v>42</v>
      </c>
      <c r="N4496" s="3" t="n">
        <v>16</v>
      </c>
    </row>
    <row r="4497" customFormat="false" ht="15" hidden="false" customHeight="true" outlineLevel="0" collapsed="false">
      <c r="A4497" s="3" t="s">
        <v>9005</v>
      </c>
      <c r="B4497" s="3" t="s">
        <v>9006</v>
      </c>
      <c r="C4497" s="4" t="str">
        <f aca="false">VLOOKUP($B4497,'Product Master'!$A$2:$O$5991,7,FALSE())</f>
        <v>Beer &amp; Wine</v>
      </c>
      <c r="D4497" s="4" t="str">
        <f aca="false">VLOOKUP($B4497,'Product Master'!$A$2:$O$5991,8,FALSE())</f>
        <v>Red Wine</v>
      </c>
      <c r="E4497" s="4" t="str">
        <f aca="false">VLOOKUP($B4497,'Product Master'!$A$2:$O$5991,5,FALSE())</f>
        <v>Vinecrest Cellars</v>
      </c>
      <c r="F4497" s="4" t="str">
        <f aca="false">VLOOKUP($B4497,'Product Master'!$A$2:$O$5991,4,FALSE())</f>
        <v>Vinecrest Cellars Merlot, 1.5 L</v>
      </c>
      <c r="G4497" s="4" t="str">
        <f aca="false">VLOOKUP($B4497,'Product Master'!$A$2:$O$5991,9,FALSE())</f>
        <v>1.5 L</v>
      </c>
      <c r="H4497" s="5" t="s">
        <v>16</v>
      </c>
      <c r="I4497" s="6" t="n">
        <f aca="false">VLOOKUP($B4497,'Product Master'!$A$2:$O$5991,14,FALSE())</f>
        <v>13.99</v>
      </c>
      <c r="J4497" s="7" t="n">
        <f aca="false">VLOOKUP($B4497,'Product Master'!$A$2:$O$5991,13,FALSE())</f>
        <v>12</v>
      </c>
      <c r="K4497" s="7" t="str">
        <f aca="false">VLOOKUP($B4497,'Product Master'!$A$2:$O$5991,11,FALSE())</f>
        <v>N</v>
      </c>
      <c r="L4497" s="7" t="str">
        <f aca="false">VLOOKUP($B4497,'Product Master'!$A$2:$O$5991,12,FALSE())</f>
        <v>N</v>
      </c>
      <c r="M4497" s="3" t="n">
        <v>65</v>
      </c>
      <c r="N4497" s="3" t="n">
        <v>18</v>
      </c>
    </row>
    <row r="4498" customFormat="false" ht="15" hidden="false" customHeight="true" outlineLevel="0" collapsed="false">
      <c r="A4498" s="3" t="s">
        <v>9007</v>
      </c>
      <c r="B4498" s="3" t="s">
        <v>9008</v>
      </c>
      <c r="C4498" s="4" t="str">
        <f aca="false">VLOOKUP($B4498,'Product Master'!$A$2:$O$5991,7,FALSE())</f>
        <v>Beer &amp; Wine</v>
      </c>
      <c r="D4498" s="4" t="str">
        <f aca="false">VLOOKUP($B4498,'Product Master'!$A$2:$O$5991,8,FALSE())</f>
        <v>Red Wine</v>
      </c>
      <c r="E4498" s="4" t="str">
        <f aca="false">VLOOKUP($B4498,'Product Master'!$A$2:$O$5991,5,FALSE())</f>
        <v>Hollow Creek Brewing</v>
      </c>
      <c r="F4498" s="4" t="str">
        <f aca="false">VLOOKUP($B4498,'Product Master'!$A$2:$O$5991,4,FALSE())</f>
        <v>Hollow Creek Brewing Merlot, 1.5 L</v>
      </c>
      <c r="G4498" s="4" t="str">
        <f aca="false">VLOOKUP($B4498,'Product Master'!$A$2:$O$5991,9,FALSE())</f>
        <v>1.5 L</v>
      </c>
      <c r="H4498" s="5" t="s">
        <v>16</v>
      </c>
      <c r="I4498" s="6" t="n">
        <f aca="false">VLOOKUP($B4498,'Product Master'!$A$2:$O$5991,14,FALSE())</f>
        <v>21.29</v>
      </c>
      <c r="J4498" s="7" t="n">
        <f aca="false">VLOOKUP($B4498,'Product Master'!$A$2:$O$5991,13,FALSE())</f>
        <v>24</v>
      </c>
      <c r="K4498" s="7" t="str">
        <f aca="false">VLOOKUP($B4498,'Product Master'!$A$2:$O$5991,11,FALSE())</f>
        <v>N</v>
      </c>
      <c r="L4498" s="7" t="str">
        <f aca="false">VLOOKUP($B4498,'Product Master'!$A$2:$O$5991,12,FALSE())</f>
        <v>N</v>
      </c>
      <c r="M4498" s="3" t="n">
        <v>102</v>
      </c>
      <c r="N4498" s="3" t="n">
        <v>32</v>
      </c>
    </row>
    <row r="4499" customFormat="false" ht="15" hidden="false" customHeight="true" outlineLevel="0" collapsed="false">
      <c r="A4499" s="3" t="s">
        <v>9009</v>
      </c>
      <c r="B4499" s="3" t="s">
        <v>9010</v>
      </c>
      <c r="C4499" s="4" t="str">
        <f aca="false">VLOOKUP($B4499,'Product Master'!$A$2:$O$5991,7,FALSE())</f>
        <v>Beer &amp; Wine</v>
      </c>
      <c r="D4499" s="4" t="str">
        <f aca="false">VLOOKUP($B4499,'Product Master'!$A$2:$O$5991,8,FALSE())</f>
        <v>Red Wine</v>
      </c>
      <c r="E4499" s="4" t="str">
        <f aca="false">VLOOKUP($B4499,'Product Master'!$A$2:$O$5991,5,FALSE())</f>
        <v>Timber Ridge Brewing</v>
      </c>
      <c r="F4499" s="4" t="str">
        <f aca="false">VLOOKUP($B4499,'Product Master'!$A$2:$O$5991,4,FALSE())</f>
        <v>Timber Ridge Brewing Merlot, 750 mL</v>
      </c>
      <c r="G4499" s="4" t="str">
        <f aca="false">VLOOKUP($B4499,'Product Master'!$A$2:$O$5991,9,FALSE())</f>
        <v>750 mL</v>
      </c>
      <c r="H4499" s="5" t="s">
        <v>16</v>
      </c>
      <c r="I4499" s="6" t="n">
        <f aca="false">VLOOKUP($B4499,'Product Master'!$A$2:$O$5991,14,FALSE())</f>
        <v>21.39</v>
      </c>
      <c r="J4499" s="7" t="n">
        <f aca="false">VLOOKUP($B4499,'Product Master'!$A$2:$O$5991,13,FALSE())</f>
        <v>1</v>
      </c>
      <c r="K4499" s="7" t="str">
        <f aca="false">VLOOKUP($B4499,'Product Master'!$A$2:$O$5991,11,FALSE())</f>
        <v>N</v>
      </c>
      <c r="L4499" s="7" t="str">
        <f aca="false">VLOOKUP($B4499,'Product Master'!$A$2:$O$5991,12,FALSE())</f>
        <v>N</v>
      </c>
      <c r="M4499" s="3" t="n">
        <v>26</v>
      </c>
      <c r="N4499" s="3" t="n">
        <v>27</v>
      </c>
    </row>
    <row r="4500" customFormat="false" ht="15" hidden="false" customHeight="true" outlineLevel="0" collapsed="false">
      <c r="A4500" s="3" t="s">
        <v>9011</v>
      </c>
      <c r="B4500" s="3" t="s">
        <v>9012</v>
      </c>
      <c r="C4500" s="4" t="str">
        <f aca="false">VLOOKUP($B4500,'Product Master'!$A$2:$O$5991,7,FALSE())</f>
        <v>Beer &amp; Wine</v>
      </c>
      <c r="D4500" s="4" t="str">
        <f aca="false">VLOOKUP($B4500,'Product Master'!$A$2:$O$5991,8,FALSE())</f>
        <v>White Wine</v>
      </c>
      <c r="E4500" s="4" t="str">
        <f aca="false">VLOOKUP($B4500,'Product Master'!$A$2:$O$5991,5,FALSE())</f>
        <v>Timber Ridge Brewing</v>
      </c>
      <c r="F4500" s="4" t="str">
        <f aca="false">VLOOKUP($B4500,'Product Master'!$A$2:$O$5991,4,FALSE())</f>
        <v>Timber Ridge Brewing Moscato, 750 mL</v>
      </c>
      <c r="G4500" s="4" t="str">
        <f aca="false">VLOOKUP($B4500,'Product Master'!$A$2:$O$5991,9,FALSE())</f>
        <v>750 mL</v>
      </c>
      <c r="H4500" s="5" t="s">
        <v>16</v>
      </c>
      <c r="I4500" s="6" t="n">
        <f aca="false">VLOOKUP($B4500,'Product Master'!$A$2:$O$5991,14,FALSE())</f>
        <v>17.29</v>
      </c>
      <c r="J4500" s="7" t="n">
        <f aca="false">VLOOKUP($B4500,'Product Master'!$A$2:$O$5991,13,FALSE())</f>
        <v>6</v>
      </c>
      <c r="K4500" s="7" t="str">
        <f aca="false">VLOOKUP($B4500,'Product Master'!$A$2:$O$5991,11,FALSE())</f>
        <v>N</v>
      </c>
      <c r="L4500" s="7" t="str">
        <f aca="false">VLOOKUP($B4500,'Product Master'!$A$2:$O$5991,12,FALSE())</f>
        <v>N</v>
      </c>
      <c r="M4500" s="3" t="n">
        <v>18</v>
      </c>
      <c r="N4500" s="3" t="n">
        <v>6</v>
      </c>
    </row>
    <row r="4501" customFormat="false" ht="15" hidden="false" customHeight="true" outlineLevel="0" collapsed="false">
      <c r="A4501" s="3" t="s">
        <v>9013</v>
      </c>
      <c r="B4501" s="3" t="s">
        <v>9014</v>
      </c>
      <c r="C4501" s="4" t="str">
        <f aca="false">VLOOKUP($B4501,'Product Master'!$A$2:$O$5991,7,FALSE())</f>
        <v>Beer &amp; Wine</v>
      </c>
      <c r="D4501" s="4" t="str">
        <f aca="false">VLOOKUP($B4501,'Product Master'!$A$2:$O$5991,8,FALSE())</f>
        <v>White Wine</v>
      </c>
      <c r="E4501" s="4" t="str">
        <f aca="false">VLOOKUP($B4501,'Product Master'!$A$2:$O$5991,5,FALSE())</f>
        <v>Sabletree Wines</v>
      </c>
      <c r="F4501" s="4" t="str">
        <f aca="false">VLOOKUP($B4501,'Product Master'!$A$2:$O$5991,4,FALSE())</f>
        <v>Sabletree Wines Chardonnay, 1.5 L</v>
      </c>
      <c r="G4501" s="4" t="str">
        <f aca="false">VLOOKUP($B4501,'Product Master'!$A$2:$O$5991,9,FALSE())</f>
        <v>1.5 L</v>
      </c>
      <c r="H4501" s="5" t="s">
        <v>16</v>
      </c>
      <c r="I4501" s="6" t="n">
        <f aca="false">VLOOKUP($B4501,'Product Master'!$A$2:$O$5991,14,FALSE())</f>
        <v>14.79</v>
      </c>
      <c r="J4501" s="7" t="n">
        <f aca="false">VLOOKUP($B4501,'Product Master'!$A$2:$O$5991,13,FALSE())</f>
        <v>1</v>
      </c>
      <c r="K4501" s="7" t="str">
        <f aca="false">VLOOKUP($B4501,'Product Master'!$A$2:$O$5991,11,FALSE())</f>
        <v>N</v>
      </c>
      <c r="L4501" s="7" t="str">
        <f aca="false">VLOOKUP($B4501,'Product Master'!$A$2:$O$5991,12,FALSE())</f>
        <v>N</v>
      </c>
      <c r="M4501" s="3" t="n">
        <v>102</v>
      </c>
      <c r="N4501" s="3" t="n">
        <v>12</v>
      </c>
    </row>
    <row r="4502" customFormat="false" ht="15" hidden="false" customHeight="true" outlineLevel="0" collapsed="false">
      <c r="A4502" s="3" t="s">
        <v>9015</v>
      </c>
      <c r="B4502" s="3" t="s">
        <v>9016</v>
      </c>
      <c r="C4502" s="4" t="str">
        <f aca="false">VLOOKUP($B4502,'Product Master'!$A$2:$O$5991,7,FALSE())</f>
        <v>Beer &amp; Wine</v>
      </c>
      <c r="D4502" s="4" t="str">
        <f aca="false">VLOOKUP($B4502,'Product Master'!$A$2:$O$5991,8,FALSE())</f>
        <v>White Wine</v>
      </c>
      <c r="E4502" s="4" t="str">
        <f aca="false">VLOOKUP($B4502,'Product Master'!$A$2:$O$5991,5,FALSE())</f>
        <v>Timber Ridge Brewing</v>
      </c>
      <c r="F4502" s="4" t="str">
        <f aca="false">VLOOKUP($B4502,'Product Master'!$A$2:$O$5991,4,FALSE())</f>
        <v>Timber Ridge Brewing Sauvignon Blanc, 750 mL</v>
      </c>
      <c r="G4502" s="4" t="str">
        <f aca="false">VLOOKUP($B4502,'Product Master'!$A$2:$O$5991,9,FALSE())</f>
        <v>750 mL</v>
      </c>
      <c r="H4502" s="5" t="s">
        <v>16</v>
      </c>
      <c r="I4502" s="6" t="n">
        <f aca="false">VLOOKUP($B4502,'Product Master'!$A$2:$O$5991,14,FALSE())</f>
        <v>15.39</v>
      </c>
      <c r="J4502" s="7" t="n">
        <f aca="false">VLOOKUP($B4502,'Product Master'!$A$2:$O$5991,13,FALSE())</f>
        <v>1</v>
      </c>
      <c r="K4502" s="7" t="str">
        <f aca="false">VLOOKUP($B4502,'Product Master'!$A$2:$O$5991,11,FALSE())</f>
        <v>N</v>
      </c>
      <c r="L4502" s="7" t="str">
        <f aca="false">VLOOKUP($B4502,'Product Master'!$A$2:$O$5991,12,FALSE())</f>
        <v>N</v>
      </c>
      <c r="M4502" s="3" t="n">
        <v>25</v>
      </c>
      <c r="N4502" s="3" t="n">
        <v>40</v>
      </c>
    </row>
    <row r="4503" customFormat="false" ht="15" hidden="false" customHeight="true" outlineLevel="0" collapsed="false">
      <c r="A4503" s="3" t="s">
        <v>9017</v>
      </c>
      <c r="B4503" s="3" t="s">
        <v>9018</v>
      </c>
      <c r="C4503" s="4" t="str">
        <f aca="false">VLOOKUP($B4503,'Product Master'!$A$2:$O$5991,7,FALSE())</f>
        <v>Beer &amp; Wine</v>
      </c>
      <c r="D4503" s="4" t="str">
        <f aca="false">VLOOKUP($B4503,'Product Master'!$A$2:$O$5991,8,FALSE())</f>
        <v>White Wine</v>
      </c>
      <c r="E4503" s="4" t="str">
        <f aca="false">VLOOKUP($B4503,'Product Master'!$A$2:$O$5991,5,FALSE())</f>
        <v>Hollow Creek Brewing</v>
      </c>
      <c r="F4503" s="4" t="str">
        <f aca="false">VLOOKUP($B4503,'Product Master'!$A$2:$O$5991,4,FALSE())</f>
        <v>Hollow Creek Brewing Pinot Grigio, 750 mL</v>
      </c>
      <c r="G4503" s="4" t="str">
        <f aca="false">VLOOKUP($B4503,'Product Master'!$A$2:$O$5991,9,FALSE())</f>
        <v>750 mL</v>
      </c>
      <c r="H4503" s="5" t="s">
        <v>16</v>
      </c>
      <c r="I4503" s="6" t="n">
        <f aca="false">VLOOKUP($B4503,'Product Master'!$A$2:$O$5991,14,FALSE())</f>
        <v>13.99</v>
      </c>
      <c r="J4503" s="7" t="n">
        <f aca="false">VLOOKUP($B4503,'Product Master'!$A$2:$O$5991,13,FALSE())</f>
        <v>4</v>
      </c>
      <c r="K4503" s="7" t="str">
        <f aca="false">VLOOKUP($B4503,'Product Master'!$A$2:$O$5991,11,FALSE())</f>
        <v>N</v>
      </c>
      <c r="L4503" s="7" t="str">
        <f aca="false">VLOOKUP($B4503,'Product Master'!$A$2:$O$5991,12,FALSE())</f>
        <v>N</v>
      </c>
      <c r="M4503" s="3" t="n">
        <v>119</v>
      </c>
      <c r="N4503" s="3" t="n">
        <v>26</v>
      </c>
    </row>
    <row r="4504" customFormat="false" ht="15" hidden="false" customHeight="true" outlineLevel="0" collapsed="false">
      <c r="A4504" s="3" t="s">
        <v>9019</v>
      </c>
      <c r="B4504" s="3" t="s">
        <v>9020</v>
      </c>
      <c r="C4504" s="4" t="str">
        <f aca="false">VLOOKUP($B4504,'Product Master'!$A$2:$O$5991,7,FALSE())</f>
        <v>Beer &amp; Wine</v>
      </c>
      <c r="D4504" s="4" t="str">
        <f aca="false">VLOOKUP($B4504,'Product Master'!$A$2:$O$5991,8,FALSE())</f>
        <v>White Wine</v>
      </c>
      <c r="E4504" s="4" t="str">
        <f aca="false">VLOOKUP($B4504,'Product Master'!$A$2:$O$5991,5,FALSE())</f>
        <v>Vinecrest Cellars</v>
      </c>
      <c r="F4504" s="4" t="str">
        <f aca="false">VLOOKUP($B4504,'Product Master'!$A$2:$O$5991,4,FALSE())</f>
        <v>Vinecrest Cellars Moscato, 1.5 L</v>
      </c>
      <c r="G4504" s="4" t="str">
        <f aca="false">VLOOKUP($B4504,'Product Master'!$A$2:$O$5991,9,FALSE())</f>
        <v>1.5 L</v>
      </c>
      <c r="H4504" s="5" t="s">
        <v>16</v>
      </c>
      <c r="I4504" s="6" t="n">
        <f aca="false">VLOOKUP($B4504,'Product Master'!$A$2:$O$5991,14,FALSE())</f>
        <v>11.89</v>
      </c>
      <c r="J4504" s="7" t="n">
        <f aca="false">VLOOKUP($B4504,'Product Master'!$A$2:$O$5991,13,FALSE())</f>
        <v>24</v>
      </c>
      <c r="K4504" s="7" t="str">
        <f aca="false">VLOOKUP($B4504,'Product Master'!$A$2:$O$5991,11,FALSE())</f>
        <v>N</v>
      </c>
      <c r="L4504" s="7" t="str">
        <f aca="false">VLOOKUP($B4504,'Product Master'!$A$2:$O$5991,12,FALSE())</f>
        <v>N</v>
      </c>
      <c r="M4504" s="3" t="n">
        <v>22</v>
      </c>
      <c r="N4504" s="3" t="n">
        <v>40</v>
      </c>
    </row>
    <row r="4505" customFormat="false" ht="15" hidden="false" customHeight="true" outlineLevel="0" collapsed="false">
      <c r="A4505" s="3" t="s">
        <v>9021</v>
      </c>
      <c r="B4505" s="3" t="s">
        <v>9022</v>
      </c>
      <c r="C4505" s="4" t="str">
        <f aca="false">VLOOKUP($B4505,'Product Master'!$A$2:$O$5991,7,FALSE())</f>
        <v>Beer &amp; Wine</v>
      </c>
      <c r="D4505" s="4" t="str">
        <f aca="false">VLOOKUP($B4505,'Product Master'!$A$2:$O$5991,8,FALSE())</f>
        <v>White Wine</v>
      </c>
      <c r="E4505" s="4" t="str">
        <f aca="false">VLOOKUP($B4505,'Product Master'!$A$2:$O$5991,5,FALSE())</f>
        <v>Timber Ridge Brewing</v>
      </c>
      <c r="F4505" s="4" t="str">
        <f aca="false">VLOOKUP($B4505,'Product Master'!$A$2:$O$5991,4,FALSE())</f>
        <v>Timber Ridge Brewing Pinot Grigio, 1.5 L</v>
      </c>
      <c r="G4505" s="4" t="str">
        <f aca="false">VLOOKUP($B4505,'Product Master'!$A$2:$O$5991,9,FALSE())</f>
        <v>1.5 L</v>
      </c>
      <c r="H4505" s="5" t="s">
        <v>16</v>
      </c>
      <c r="I4505" s="6" t="n">
        <f aca="false">VLOOKUP($B4505,'Product Master'!$A$2:$O$5991,14,FALSE())</f>
        <v>15.39</v>
      </c>
      <c r="J4505" s="7" t="n">
        <f aca="false">VLOOKUP($B4505,'Product Master'!$A$2:$O$5991,13,FALSE())</f>
        <v>6</v>
      </c>
      <c r="K4505" s="7" t="str">
        <f aca="false">VLOOKUP($B4505,'Product Master'!$A$2:$O$5991,11,FALSE())</f>
        <v>N</v>
      </c>
      <c r="L4505" s="7" t="str">
        <f aca="false">VLOOKUP($B4505,'Product Master'!$A$2:$O$5991,12,FALSE())</f>
        <v>N</v>
      </c>
      <c r="M4505" s="3" t="n">
        <v>149</v>
      </c>
      <c r="N4505" s="3" t="n">
        <v>11</v>
      </c>
    </row>
    <row r="4506" customFormat="false" ht="15" hidden="false" customHeight="true" outlineLevel="0" collapsed="false">
      <c r="A4506" s="3" t="s">
        <v>9023</v>
      </c>
      <c r="B4506" s="3" t="s">
        <v>9024</v>
      </c>
      <c r="C4506" s="4" t="str">
        <f aca="false">VLOOKUP($B4506,'Product Master'!$A$2:$O$5991,7,FALSE())</f>
        <v>Beer &amp; Wine</v>
      </c>
      <c r="D4506" s="4" t="str">
        <f aca="false">VLOOKUP($B4506,'Product Master'!$A$2:$O$5991,8,FALSE())</f>
        <v>White Wine</v>
      </c>
      <c r="E4506" s="4" t="str">
        <f aca="false">VLOOKUP($B4506,'Product Master'!$A$2:$O$5991,5,FALSE())</f>
        <v>Hollow Creek Brewing</v>
      </c>
      <c r="F4506" s="4" t="str">
        <f aca="false">VLOOKUP($B4506,'Product Master'!$A$2:$O$5991,4,FALSE())</f>
        <v>Hollow Creek Brewing Chardonnay, 750 mL</v>
      </c>
      <c r="G4506" s="4" t="str">
        <f aca="false">VLOOKUP($B4506,'Product Master'!$A$2:$O$5991,9,FALSE())</f>
        <v>750 mL</v>
      </c>
      <c r="H4506" s="5" t="s">
        <v>16</v>
      </c>
      <c r="I4506" s="6" t="n">
        <f aca="false">VLOOKUP($B4506,'Product Master'!$A$2:$O$5991,14,FALSE())</f>
        <v>15.39</v>
      </c>
      <c r="J4506" s="7" t="n">
        <f aca="false">VLOOKUP($B4506,'Product Master'!$A$2:$O$5991,13,FALSE())</f>
        <v>8</v>
      </c>
      <c r="K4506" s="7" t="str">
        <f aca="false">VLOOKUP($B4506,'Product Master'!$A$2:$O$5991,11,FALSE())</f>
        <v>N</v>
      </c>
      <c r="L4506" s="7" t="str">
        <f aca="false">VLOOKUP($B4506,'Product Master'!$A$2:$O$5991,12,FALSE())</f>
        <v>N</v>
      </c>
      <c r="M4506" s="3" t="n">
        <v>142</v>
      </c>
      <c r="N4506" s="3" t="n">
        <v>11</v>
      </c>
    </row>
    <row r="4507" customFormat="false" ht="15" hidden="false" customHeight="true" outlineLevel="0" collapsed="false">
      <c r="A4507" s="3" t="s">
        <v>9025</v>
      </c>
      <c r="B4507" s="3" t="s">
        <v>9026</v>
      </c>
      <c r="C4507" s="4" t="str">
        <f aca="false">VLOOKUP($B4507,'Product Master'!$A$2:$O$5991,7,FALSE())</f>
        <v>Beer &amp; Wine</v>
      </c>
      <c r="D4507" s="4" t="str">
        <f aca="false">VLOOKUP($B4507,'Product Master'!$A$2:$O$5991,8,FALSE())</f>
        <v>White Wine</v>
      </c>
      <c r="E4507" s="4" t="str">
        <f aca="false">VLOOKUP($B4507,'Product Master'!$A$2:$O$5991,5,FALSE())</f>
        <v>Timber Ridge Brewing</v>
      </c>
      <c r="F4507" s="4" t="str">
        <f aca="false">VLOOKUP($B4507,'Product Master'!$A$2:$O$5991,4,FALSE())</f>
        <v>Timber Ridge Brewing Chardonnay, 1.5 L</v>
      </c>
      <c r="G4507" s="4" t="str">
        <f aca="false">VLOOKUP($B4507,'Product Master'!$A$2:$O$5991,9,FALSE())</f>
        <v>1.5 L</v>
      </c>
      <c r="H4507" s="5" t="s">
        <v>16</v>
      </c>
      <c r="I4507" s="6" t="n">
        <f aca="false">VLOOKUP($B4507,'Product Master'!$A$2:$O$5991,14,FALSE())</f>
        <v>19.49</v>
      </c>
      <c r="J4507" s="7" t="n">
        <f aca="false">VLOOKUP($B4507,'Product Master'!$A$2:$O$5991,13,FALSE())</f>
        <v>8</v>
      </c>
      <c r="K4507" s="7" t="str">
        <f aca="false">VLOOKUP($B4507,'Product Master'!$A$2:$O$5991,11,FALSE())</f>
        <v>N</v>
      </c>
      <c r="L4507" s="7" t="str">
        <f aca="false">VLOOKUP($B4507,'Product Master'!$A$2:$O$5991,12,FALSE())</f>
        <v>N</v>
      </c>
      <c r="M4507" s="3" t="n">
        <v>127</v>
      </c>
      <c r="N4507" s="3" t="n">
        <v>23</v>
      </c>
    </row>
    <row r="4508" customFormat="false" ht="15" hidden="false" customHeight="true" outlineLevel="0" collapsed="false">
      <c r="A4508" s="3" t="s">
        <v>9027</v>
      </c>
      <c r="B4508" s="3" t="s">
        <v>9028</v>
      </c>
      <c r="C4508" s="4" t="str">
        <f aca="false">VLOOKUP($B4508,'Product Master'!$A$2:$O$5991,7,FALSE())</f>
        <v>Beer &amp; Wine</v>
      </c>
      <c r="D4508" s="4" t="str">
        <f aca="false">VLOOKUP($B4508,'Product Master'!$A$2:$O$5991,8,FALSE())</f>
        <v>White Wine</v>
      </c>
      <c r="E4508" s="4" t="str">
        <f aca="false">VLOOKUP($B4508,'Product Master'!$A$2:$O$5991,5,FALSE())</f>
        <v>Timber Ridge Brewing</v>
      </c>
      <c r="F4508" s="4" t="str">
        <f aca="false">VLOOKUP($B4508,'Product Master'!$A$2:$O$5991,4,FALSE())</f>
        <v>Timber Ridge Brewing Pinot Grigio, 750 mL</v>
      </c>
      <c r="G4508" s="4" t="str">
        <f aca="false">VLOOKUP($B4508,'Product Master'!$A$2:$O$5991,9,FALSE())</f>
        <v>750 mL</v>
      </c>
      <c r="H4508" s="5" t="s">
        <v>16</v>
      </c>
      <c r="I4508" s="6" t="n">
        <f aca="false">VLOOKUP($B4508,'Product Master'!$A$2:$O$5991,14,FALSE())</f>
        <v>11.79</v>
      </c>
      <c r="J4508" s="7" t="n">
        <f aca="false">VLOOKUP($B4508,'Product Master'!$A$2:$O$5991,13,FALSE())</f>
        <v>2</v>
      </c>
      <c r="K4508" s="7" t="str">
        <f aca="false">VLOOKUP($B4508,'Product Master'!$A$2:$O$5991,11,FALSE())</f>
        <v>N</v>
      </c>
      <c r="L4508" s="7" t="str">
        <f aca="false">VLOOKUP($B4508,'Product Master'!$A$2:$O$5991,12,FALSE())</f>
        <v>N</v>
      </c>
      <c r="M4508" s="3" t="n">
        <v>37</v>
      </c>
      <c r="N4508" s="3" t="n">
        <v>14</v>
      </c>
    </row>
    <row r="4509" customFormat="false" ht="15" hidden="false" customHeight="true" outlineLevel="0" collapsed="false">
      <c r="A4509" s="3" t="s">
        <v>9029</v>
      </c>
      <c r="B4509" s="3" t="s">
        <v>9030</v>
      </c>
      <c r="C4509" s="4" t="str">
        <f aca="false">VLOOKUP($B4509,'Product Master'!$A$2:$O$5991,7,FALSE())</f>
        <v>Beer &amp; Wine</v>
      </c>
      <c r="D4509" s="4" t="str">
        <f aca="false">VLOOKUP($B4509,'Product Master'!$A$2:$O$5991,8,FALSE())</f>
        <v>White Wine</v>
      </c>
      <c r="E4509" s="4" t="str">
        <f aca="false">VLOOKUP($B4509,'Product Master'!$A$2:$O$5991,5,FALSE())</f>
        <v>Timber Ridge Brewing</v>
      </c>
      <c r="F4509" s="4" t="str">
        <f aca="false">VLOOKUP($B4509,'Product Master'!$A$2:$O$5991,4,FALSE())</f>
        <v>Timber Ridge Brewing Rosé, 1.5 L</v>
      </c>
      <c r="G4509" s="4" t="str">
        <f aca="false">VLOOKUP($B4509,'Product Master'!$A$2:$O$5991,9,FALSE())</f>
        <v>1.5 L</v>
      </c>
      <c r="H4509" s="5" t="s">
        <v>16</v>
      </c>
      <c r="I4509" s="6" t="n">
        <f aca="false">VLOOKUP($B4509,'Product Master'!$A$2:$O$5991,14,FALSE())</f>
        <v>11.49</v>
      </c>
      <c r="J4509" s="7" t="n">
        <f aca="false">VLOOKUP($B4509,'Product Master'!$A$2:$O$5991,13,FALSE())</f>
        <v>6</v>
      </c>
      <c r="K4509" s="7" t="str">
        <f aca="false">VLOOKUP($B4509,'Product Master'!$A$2:$O$5991,11,FALSE())</f>
        <v>N</v>
      </c>
      <c r="L4509" s="7" t="str">
        <f aca="false">VLOOKUP($B4509,'Product Master'!$A$2:$O$5991,12,FALSE())</f>
        <v>N</v>
      </c>
      <c r="M4509" s="3" t="n">
        <v>88</v>
      </c>
      <c r="N4509" s="3" t="n">
        <v>20</v>
      </c>
    </row>
    <row r="4510" customFormat="false" ht="15" hidden="false" customHeight="true" outlineLevel="0" collapsed="false">
      <c r="A4510" s="3" t="s">
        <v>9031</v>
      </c>
      <c r="B4510" s="3" t="s">
        <v>9032</v>
      </c>
      <c r="C4510" s="4" t="str">
        <f aca="false">VLOOKUP($B4510,'Product Master'!$A$2:$O$5991,7,FALSE())</f>
        <v>Beer &amp; Wine</v>
      </c>
      <c r="D4510" s="4" t="str">
        <f aca="false">VLOOKUP($B4510,'Product Master'!$A$2:$O$5991,8,FALSE())</f>
        <v>White Wine</v>
      </c>
      <c r="E4510" s="4" t="str">
        <f aca="false">VLOOKUP($B4510,'Product Master'!$A$2:$O$5991,5,FALSE())</f>
        <v>Sabletree Wines</v>
      </c>
      <c r="F4510" s="4" t="str">
        <f aca="false">VLOOKUP($B4510,'Product Master'!$A$2:$O$5991,4,FALSE())</f>
        <v>Sabletree Wines Pinot Grigio, 1.5 L</v>
      </c>
      <c r="G4510" s="4" t="str">
        <f aca="false">VLOOKUP($B4510,'Product Master'!$A$2:$O$5991,9,FALSE())</f>
        <v>1.5 L</v>
      </c>
      <c r="H4510" s="5" t="s">
        <v>16</v>
      </c>
      <c r="I4510" s="6" t="n">
        <f aca="false">VLOOKUP($B4510,'Product Master'!$A$2:$O$5991,14,FALSE())</f>
        <v>13.99</v>
      </c>
      <c r="J4510" s="7" t="n">
        <f aca="false">VLOOKUP($B4510,'Product Master'!$A$2:$O$5991,13,FALSE())</f>
        <v>24</v>
      </c>
      <c r="K4510" s="7" t="str">
        <f aca="false">VLOOKUP($B4510,'Product Master'!$A$2:$O$5991,11,FALSE())</f>
        <v>N</v>
      </c>
      <c r="L4510" s="7" t="str">
        <f aca="false">VLOOKUP($B4510,'Product Master'!$A$2:$O$5991,12,FALSE())</f>
        <v>N</v>
      </c>
      <c r="M4510" s="3" t="n">
        <v>69</v>
      </c>
      <c r="N4510" s="3" t="n">
        <v>16</v>
      </c>
    </row>
    <row r="4511" customFormat="false" ht="15" hidden="false" customHeight="true" outlineLevel="0" collapsed="false">
      <c r="A4511" s="3" t="s">
        <v>9033</v>
      </c>
      <c r="B4511" s="3" t="s">
        <v>9034</v>
      </c>
      <c r="C4511" s="4" t="str">
        <f aca="false">VLOOKUP($B4511,'Product Master'!$A$2:$O$5991,7,FALSE())</f>
        <v>Beer &amp; Wine</v>
      </c>
      <c r="D4511" s="4" t="str">
        <f aca="false">VLOOKUP($B4511,'Product Master'!$A$2:$O$5991,8,FALSE())</f>
        <v>White Wine</v>
      </c>
      <c r="E4511" s="4" t="str">
        <f aca="false">VLOOKUP($B4511,'Product Master'!$A$2:$O$5991,5,FALSE())</f>
        <v>Vinecrest Cellars</v>
      </c>
      <c r="F4511" s="4" t="str">
        <f aca="false">VLOOKUP($B4511,'Product Master'!$A$2:$O$5991,4,FALSE())</f>
        <v>Vinecrest Cellars Chardonnay, 750 mL</v>
      </c>
      <c r="G4511" s="4" t="str">
        <f aca="false">VLOOKUP($B4511,'Product Master'!$A$2:$O$5991,9,FALSE())</f>
        <v>750 mL</v>
      </c>
      <c r="H4511" s="5" t="s">
        <v>16</v>
      </c>
      <c r="I4511" s="6" t="n">
        <f aca="false">VLOOKUP($B4511,'Product Master'!$A$2:$O$5991,14,FALSE())</f>
        <v>9.39</v>
      </c>
      <c r="J4511" s="7" t="n">
        <f aca="false">VLOOKUP($B4511,'Product Master'!$A$2:$O$5991,13,FALSE())</f>
        <v>12</v>
      </c>
      <c r="K4511" s="7" t="str">
        <f aca="false">VLOOKUP($B4511,'Product Master'!$A$2:$O$5991,11,FALSE())</f>
        <v>N</v>
      </c>
      <c r="L4511" s="7" t="str">
        <f aca="false">VLOOKUP($B4511,'Product Master'!$A$2:$O$5991,12,FALSE())</f>
        <v>N</v>
      </c>
      <c r="M4511" s="3" t="n">
        <v>69</v>
      </c>
      <c r="N4511" s="3" t="n">
        <v>13</v>
      </c>
    </row>
    <row r="4512" customFormat="false" ht="15" hidden="false" customHeight="true" outlineLevel="0" collapsed="false">
      <c r="A4512" s="3" t="s">
        <v>9035</v>
      </c>
      <c r="B4512" s="3" t="s">
        <v>9036</v>
      </c>
      <c r="C4512" s="4" t="str">
        <f aca="false">VLOOKUP($B4512,'Product Master'!$A$2:$O$5991,7,FALSE())</f>
        <v>Beer &amp; Wine</v>
      </c>
      <c r="D4512" s="4" t="str">
        <f aca="false">VLOOKUP($B4512,'Product Master'!$A$2:$O$5991,8,FALSE())</f>
        <v>White Wine</v>
      </c>
      <c r="E4512" s="4" t="str">
        <f aca="false">VLOOKUP($B4512,'Product Master'!$A$2:$O$5991,5,FALSE())</f>
        <v>Vinecrest Cellars</v>
      </c>
      <c r="F4512" s="4" t="str">
        <f aca="false">VLOOKUP($B4512,'Product Master'!$A$2:$O$5991,4,FALSE())</f>
        <v>Vinecrest Cellars Moscato, 750 mL</v>
      </c>
      <c r="G4512" s="4" t="str">
        <f aca="false">VLOOKUP($B4512,'Product Master'!$A$2:$O$5991,9,FALSE())</f>
        <v>750 mL</v>
      </c>
      <c r="H4512" s="5" t="s">
        <v>16</v>
      </c>
      <c r="I4512" s="6" t="n">
        <f aca="false">VLOOKUP($B4512,'Product Master'!$A$2:$O$5991,14,FALSE())</f>
        <v>10.29</v>
      </c>
      <c r="J4512" s="7" t="n">
        <f aca="false">VLOOKUP($B4512,'Product Master'!$A$2:$O$5991,13,FALSE())</f>
        <v>8</v>
      </c>
      <c r="K4512" s="7" t="str">
        <f aca="false">VLOOKUP($B4512,'Product Master'!$A$2:$O$5991,11,FALSE())</f>
        <v>N</v>
      </c>
      <c r="L4512" s="7" t="str">
        <f aca="false">VLOOKUP($B4512,'Product Master'!$A$2:$O$5991,12,FALSE())</f>
        <v>N</v>
      </c>
      <c r="M4512" s="3" t="n">
        <v>16</v>
      </c>
      <c r="N4512" s="3" t="n">
        <v>33</v>
      </c>
    </row>
    <row r="4513" customFormat="false" ht="15" hidden="false" customHeight="true" outlineLevel="0" collapsed="false">
      <c r="A4513" s="3" t="s">
        <v>9037</v>
      </c>
      <c r="B4513" s="3" t="s">
        <v>9038</v>
      </c>
      <c r="C4513" s="4" t="str">
        <f aca="false">VLOOKUP($B4513,'Product Master'!$A$2:$O$5991,7,FALSE())</f>
        <v>Beer &amp; Wine</v>
      </c>
      <c r="D4513" s="4" t="str">
        <f aca="false">VLOOKUP($B4513,'Product Master'!$A$2:$O$5991,8,FALSE())</f>
        <v>White Wine</v>
      </c>
      <c r="E4513" s="4" t="str">
        <f aca="false">VLOOKUP($B4513,'Product Master'!$A$2:$O$5991,5,FALSE())</f>
        <v>Vinecrest Cellars</v>
      </c>
      <c r="F4513" s="4" t="str">
        <f aca="false">VLOOKUP($B4513,'Product Master'!$A$2:$O$5991,4,FALSE())</f>
        <v>Vinecrest Cellars Chardonnay, 1.5 L</v>
      </c>
      <c r="G4513" s="4" t="str">
        <f aca="false">VLOOKUP($B4513,'Product Master'!$A$2:$O$5991,9,FALSE())</f>
        <v>1.5 L</v>
      </c>
      <c r="H4513" s="5" t="s">
        <v>16</v>
      </c>
      <c r="I4513" s="6" t="n">
        <f aca="false">VLOOKUP($B4513,'Product Master'!$A$2:$O$5991,14,FALSE())</f>
        <v>15.49</v>
      </c>
      <c r="J4513" s="7" t="n">
        <f aca="false">VLOOKUP($B4513,'Product Master'!$A$2:$O$5991,13,FALSE())</f>
        <v>2</v>
      </c>
      <c r="K4513" s="7" t="str">
        <f aca="false">VLOOKUP($B4513,'Product Master'!$A$2:$O$5991,11,FALSE())</f>
        <v>N</v>
      </c>
      <c r="L4513" s="7" t="str">
        <f aca="false">VLOOKUP($B4513,'Product Master'!$A$2:$O$5991,12,FALSE())</f>
        <v>N</v>
      </c>
      <c r="M4513" s="3" t="n">
        <v>114</v>
      </c>
      <c r="N4513" s="3" t="n">
        <v>6</v>
      </c>
    </row>
    <row r="4514" customFormat="false" ht="15" hidden="false" customHeight="true" outlineLevel="0" collapsed="false">
      <c r="A4514" s="3" t="s">
        <v>9039</v>
      </c>
      <c r="B4514" s="3" t="s">
        <v>9040</v>
      </c>
      <c r="C4514" s="4" t="str">
        <f aca="false">VLOOKUP($B4514,'Product Master'!$A$2:$O$5991,7,FALSE())</f>
        <v>Beer &amp; Wine</v>
      </c>
      <c r="D4514" s="4" t="str">
        <f aca="false">VLOOKUP($B4514,'Product Master'!$A$2:$O$5991,8,FALSE())</f>
        <v>White Wine</v>
      </c>
      <c r="E4514" s="4" t="str">
        <f aca="false">VLOOKUP($B4514,'Product Master'!$A$2:$O$5991,5,FALSE())</f>
        <v>Hollow Creek Brewing</v>
      </c>
      <c r="F4514" s="4" t="str">
        <f aca="false">VLOOKUP($B4514,'Product Master'!$A$2:$O$5991,4,FALSE())</f>
        <v>Hollow Creek Brewing Pinot Grigio, 1.5 L</v>
      </c>
      <c r="G4514" s="4" t="str">
        <f aca="false">VLOOKUP($B4514,'Product Master'!$A$2:$O$5991,9,FALSE())</f>
        <v>1.5 L</v>
      </c>
      <c r="H4514" s="5" t="s">
        <v>16</v>
      </c>
      <c r="I4514" s="6" t="n">
        <f aca="false">VLOOKUP($B4514,'Product Master'!$A$2:$O$5991,14,FALSE())</f>
        <v>10.39</v>
      </c>
      <c r="J4514" s="7" t="n">
        <f aca="false">VLOOKUP($B4514,'Product Master'!$A$2:$O$5991,13,FALSE())</f>
        <v>8</v>
      </c>
      <c r="K4514" s="7" t="str">
        <f aca="false">VLOOKUP($B4514,'Product Master'!$A$2:$O$5991,11,FALSE())</f>
        <v>N</v>
      </c>
      <c r="L4514" s="7" t="str">
        <f aca="false">VLOOKUP($B4514,'Product Master'!$A$2:$O$5991,12,FALSE())</f>
        <v>N</v>
      </c>
      <c r="M4514" s="3" t="n">
        <v>118</v>
      </c>
      <c r="N4514" s="3" t="n">
        <v>15</v>
      </c>
    </row>
    <row r="4515" customFormat="false" ht="15" hidden="false" customHeight="true" outlineLevel="0" collapsed="false">
      <c r="A4515" s="3" t="s">
        <v>9041</v>
      </c>
      <c r="B4515" s="3" t="s">
        <v>9042</v>
      </c>
      <c r="C4515" s="4" t="str">
        <f aca="false">VLOOKUP($B4515,'Product Master'!$A$2:$O$5991,7,FALSE())</f>
        <v>Beer &amp; Wine</v>
      </c>
      <c r="D4515" s="4" t="str">
        <f aca="false">VLOOKUP($B4515,'Product Master'!$A$2:$O$5991,8,FALSE())</f>
        <v>White Wine</v>
      </c>
      <c r="E4515" s="4" t="str">
        <f aca="false">VLOOKUP($B4515,'Product Master'!$A$2:$O$5991,5,FALSE())</f>
        <v>Sabletree Wines</v>
      </c>
      <c r="F4515" s="4" t="str">
        <f aca="false">VLOOKUP($B4515,'Product Master'!$A$2:$O$5991,4,FALSE())</f>
        <v>Sabletree Wines Pinot Grigio, 750 mL</v>
      </c>
      <c r="G4515" s="4" t="str">
        <f aca="false">VLOOKUP($B4515,'Product Master'!$A$2:$O$5991,9,FALSE())</f>
        <v>750 mL</v>
      </c>
      <c r="H4515" s="5" t="s">
        <v>16</v>
      </c>
      <c r="I4515" s="6" t="n">
        <f aca="false">VLOOKUP($B4515,'Product Master'!$A$2:$O$5991,14,FALSE())</f>
        <v>16.39</v>
      </c>
      <c r="J4515" s="7" t="n">
        <f aca="false">VLOOKUP($B4515,'Product Master'!$A$2:$O$5991,13,FALSE())</f>
        <v>8</v>
      </c>
      <c r="K4515" s="7" t="str">
        <f aca="false">VLOOKUP($B4515,'Product Master'!$A$2:$O$5991,11,FALSE())</f>
        <v>N</v>
      </c>
      <c r="L4515" s="7" t="str">
        <f aca="false">VLOOKUP($B4515,'Product Master'!$A$2:$O$5991,12,FALSE())</f>
        <v>N</v>
      </c>
      <c r="M4515" s="3" t="n">
        <v>33</v>
      </c>
      <c r="N4515" s="3" t="n">
        <v>26</v>
      </c>
    </row>
    <row r="4516" customFormat="false" ht="15" hidden="false" customHeight="true" outlineLevel="0" collapsed="false">
      <c r="A4516" s="3" t="s">
        <v>9043</v>
      </c>
      <c r="B4516" s="3" t="s">
        <v>9044</v>
      </c>
      <c r="C4516" s="4" t="str">
        <f aca="false">VLOOKUP($B4516,'Product Master'!$A$2:$O$5991,7,FALSE())</f>
        <v>Beer &amp; Wine</v>
      </c>
      <c r="D4516" s="4" t="str">
        <f aca="false">VLOOKUP($B4516,'Product Master'!$A$2:$O$5991,8,FALSE())</f>
        <v>White Wine</v>
      </c>
      <c r="E4516" s="4" t="str">
        <f aca="false">VLOOKUP($B4516,'Product Master'!$A$2:$O$5991,5,FALSE())</f>
        <v>Sabletree Wines</v>
      </c>
      <c r="F4516" s="4" t="str">
        <f aca="false">VLOOKUP($B4516,'Product Master'!$A$2:$O$5991,4,FALSE())</f>
        <v>Sabletree Wines Rosé, 750 mL</v>
      </c>
      <c r="G4516" s="4" t="str">
        <f aca="false">VLOOKUP($B4516,'Product Master'!$A$2:$O$5991,9,FALSE())</f>
        <v>750 mL</v>
      </c>
      <c r="H4516" s="5" t="s">
        <v>16</v>
      </c>
      <c r="I4516" s="6" t="n">
        <f aca="false">VLOOKUP($B4516,'Product Master'!$A$2:$O$5991,14,FALSE())</f>
        <v>8.39</v>
      </c>
      <c r="J4516" s="7" t="n">
        <f aca="false">VLOOKUP($B4516,'Product Master'!$A$2:$O$5991,13,FALSE())</f>
        <v>6</v>
      </c>
      <c r="K4516" s="7" t="str">
        <f aca="false">VLOOKUP($B4516,'Product Master'!$A$2:$O$5991,11,FALSE())</f>
        <v>N</v>
      </c>
      <c r="L4516" s="7" t="str">
        <f aca="false">VLOOKUP($B4516,'Product Master'!$A$2:$O$5991,12,FALSE())</f>
        <v>N</v>
      </c>
      <c r="M4516" s="3" t="n">
        <v>106</v>
      </c>
      <c r="N4516" s="3" t="n">
        <v>9</v>
      </c>
    </row>
    <row r="4517" customFormat="false" ht="15" hidden="false" customHeight="true" outlineLevel="0" collapsed="false">
      <c r="A4517" s="3" t="s">
        <v>9045</v>
      </c>
      <c r="B4517" s="3" t="s">
        <v>9046</v>
      </c>
      <c r="C4517" s="4" t="str">
        <f aca="false">VLOOKUP($B4517,'Product Master'!$A$2:$O$5991,7,FALSE())</f>
        <v>Beer &amp; Wine</v>
      </c>
      <c r="D4517" s="4" t="str">
        <f aca="false">VLOOKUP($B4517,'Product Master'!$A$2:$O$5991,8,FALSE())</f>
        <v>White Wine</v>
      </c>
      <c r="E4517" s="4" t="str">
        <f aca="false">VLOOKUP($B4517,'Product Master'!$A$2:$O$5991,5,FALSE())</f>
        <v>Timber Ridge Brewing</v>
      </c>
      <c r="F4517" s="4" t="str">
        <f aca="false">VLOOKUP($B4517,'Product Master'!$A$2:$O$5991,4,FALSE())</f>
        <v>Timber Ridge Brewing Rosé, 750 mL</v>
      </c>
      <c r="G4517" s="4" t="str">
        <f aca="false">VLOOKUP($B4517,'Product Master'!$A$2:$O$5991,9,FALSE())</f>
        <v>750 mL</v>
      </c>
      <c r="H4517" s="5" t="s">
        <v>16</v>
      </c>
      <c r="I4517" s="6" t="n">
        <f aca="false">VLOOKUP($B4517,'Product Master'!$A$2:$O$5991,14,FALSE())</f>
        <v>13.89</v>
      </c>
      <c r="J4517" s="7" t="n">
        <f aca="false">VLOOKUP($B4517,'Product Master'!$A$2:$O$5991,13,FALSE())</f>
        <v>24</v>
      </c>
      <c r="K4517" s="7" t="str">
        <f aca="false">VLOOKUP($B4517,'Product Master'!$A$2:$O$5991,11,FALSE())</f>
        <v>N</v>
      </c>
      <c r="L4517" s="7" t="str">
        <f aca="false">VLOOKUP($B4517,'Product Master'!$A$2:$O$5991,12,FALSE())</f>
        <v>N</v>
      </c>
      <c r="M4517" s="3" t="n">
        <v>119</v>
      </c>
      <c r="N4517" s="3" t="n">
        <v>39</v>
      </c>
    </row>
    <row r="4518" customFormat="false" ht="15" hidden="false" customHeight="true" outlineLevel="0" collapsed="false">
      <c r="A4518" s="3" t="s">
        <v>9047</v>
      </c>
      <c r="B4518" s="3" t="s">
        <v>9048</v>
      </c>
      <c r="C4518" s="4" t="str">
        <f aca="false">VLOOKUP($B4518,'Product Master'!$A$2:$O$5991,7,FALSE())</f>
        <v>Beer &amp; Wine</v>
      </c>
      <c r="D4518" s="4" t="str">
        <f aca="false">VLOOKUP($B4518,'Product Master'!$A$2:$O$5991,8,FALSE())</f>
        <v>White Wine</v>
      </c>
      <c r="E4518" s="4" t="str">
        <f aca="false">VLOOKUP($B4518,'Product Master'!$A$2:$O$5991,5,FALSE())</f>
        <v>Vinecrest Cellars</v>
      </c>
      <c r="F4518" s="4" t="str">
        <f aca="false">VLOOKUP($B4518,'Product Master'!$A$2:$O$5991,4,FALSE())</f>
        <v>Vinecrest Cellars Pinot Grigio, 750 mL</v>
      </c>
      <c r="G4518" s="4" t="str">
        <f aca="false">VLOOKUP($B4518,'Product Master'!$A$2:$O$5991,9,FALSE())</f>
        <v>750 mL</v>
      </c>
      <c r="H4518" s="5" t="s">
        <v>16</v>
      </c>
      <c r="I4518" s="6" t="n">
        <f aca="false">VLOOKUP($B4518,'Product Master'!$A$2:$O$5991,14,FALSE())</f>
        <v>10.49</v>
      </c>
      <c r="J4518" s="7" t="n">
        <f aca="false">VLOOKUP($B4518,'Product Master'!$A$2:$O$5991,13,FALSE())</f>
        <v>4</v>
      </c>
      <c r="K4518" s="7" t="str">
        <f aca="false">VLOOKUP($B4518,'Product Master'!$A$2:$O$5991,11,FALSE())</f>
        <v>N</v>
      </c>
      <c r="L4518" s="7" t="str">
        <f aca="false">VLOOKUP($B4518,'Product Master'!$A$2:$O$5991,12,FALSE())</f>
        <v>N</v>
      </c>
      <c r="M4518" s="3" t="n">
        <v>61</v>
      </c>
      <c r="N4518" s="3" t="n">
        <v>30</v>
      </c>
    </row>
    <row r="4519" customFormat="false" ht="15" hidden="false" customHeight="true" outlineLevel="0" collapsed="false">
      <c r="A4519" s="3" t="s">
        <v>9049</v>
      </c>
      <c r="B4519" s="3" t="s">
        <v>9050</v>
      </c>
      <c r="C4519" s="4" t="str">
        <f aca="false">VLOOKUP($B4519,'Product Master'!$A$2:$O$5991,7,FALSE())</f>
        <v>Beer &amp; Wine</v>
      </c>
      <c r="D4519" s="4" t="str">
        <f aca="false">VLOOKUP($B4519,'Product Master'!$A$2:$O$5991,8,FALSE())</f>
        <v>White Wine</v>
      </c>
      <c r="E4519" s="4" t="str">
        <f aca="false">VLOOKUP($B4519,'Product Master'!$A$2:$O$5991,5,FALSE())</f>
        <v>Vinecrest Cellars</v>
      </c>
      <c r="F4519" s="4" t="str">
        <f aca="false">VLOOKUP($B4519,'Product Master'!$A$2:$O$5991,4,FALSE())</f>
        <v>Vinecrest Cellars Rosé, 1.5 L</v>
      </c>
      <c r="G4519" s="4" t="str">
        <f aca="false">VLOOKUP($B4519,'Product Master'!$A$2:$O$5991,9,FALSE())</f>
        <v>1.5 L</v>
      </c>
      <c r="H4519" s="5" t="s">
        <v>16</v>
      </c>
      <c r="I4519" s="6" t="n">
        <f aca="false">VLOOKUP($B4519,'Product Master'!$A$2:$O$5991,14,FALSE())</f>
        <v>10.99</v>
      </c>
      <c r="J4519" s="7" t="n">
        <f aca="false">VLOOKUP($B4519,'Product Master'!$A$2:$O$5991,13,FALSE())</f>
        <v>8</v>
      </c>
      <c r="K4519" s="7" t="str">
        <f aca="false">VLOOKUP($B4519,'Product Master'!$A$2:$O$5991,11,FALSE())</f>
        <v>N</v>
      </c>
      <c r="L4519" s="7" t="str">
        <f aca="false">VLOOKUP($B4519,'Product Master'!$A$2:$O$5991,12,FALSE())</f>
        <v>N</v>
      </c>
      <c r="M4519" s="3" t="n">
        <v>99</v>
      </c>
      <c r="N4519" s="3" t="n">
        <v>34</v>
      </c>
    </row>
    <row r="4520" customFormat="false" ht="15" hidden="false" customHeight="true" outlineLevel="0" collapsed="false">
      <c r="A4520" s="3" t="s">
        <v>9051</v>
      </c>
      <c r="B4520" s="3" t="s">
        <v>9052</v>
      </c>
      <c r="C4520" s="4" t="str">
        <f aca="false">VLOOKUP($B4520,'Product Master'!$A$2:$O$5991,7,FALSE())</f>
        <v>Beer &amp; Wine</v>
      </c>
      <c r="D4520" s="4" t="str">
        <f aca="false">VLOOKUP($B4520,'Product Master'!$A$2:$O$5991,8,FALSE())</f>
        <v>White Wine</v>
      </c>
      <c r="E4520" s="4" t="str">
        <f aca="false">VLOOKUP($B4520,'Product Master'!$A$2:$O$5991,5,FALSE())</f>
        <v>Vinecrest Cellars</v>
      </c>
      <c r="F4520" s="4" t="str">
        <f aca="false">VLOOKUP($B4520,'Product Master'!$A$2:$O$5991,4,FALSE())</f>
        <v>Vinecrest Cellars Sauvignon Blanc, 750 mL</v>
      </c>
      <c r="G4520" s="4" t="str">
        <f aca="false">VLOOKUP($B4520,'Product Master'!$A$2:$O$5991,9,FALSE())</f>
        <v>750 mL</v>
      </c>
      <c r="H4520" s="5" t="s">
        <v>16</v>
      </c>
      <c r="I4520" s="6" t="n">
        <f aca="false">VLOOKUP($B4520,'Product Master'!$A$2:$O$5991,14,FALSE())</f>
        <v>17.39</v>
      </c>
      <c r="J4520" s="7" t="n">
        <f aca="false">VLOOKUP($B4520,'Product Master'!$A$2:$O$5991,13,FALSE())</f>
        <v>24</v>
      </c>
      <c r="K4520" s="7" t="str">
        <f aca="false">VLOOKUP($B4520,'Product Master'!$A$2:$O$5991,11,FALSE())</f>
        <v>N</v>
      </c>
      <c r="L4520" s="7" t="str">
        <f aca="false">VLOOKUP($B4520,'Product Master'!$A$2:$O$5991,12,FALSE())</f>
        <v>N</v>
      </c>
      <c r="M4520" s="3" t="n">
        <v>128</v>
      </c>
      <c r="N4520" s="3" t="n">
        <v>14</v>
      </c>
    </row>
    <row r="4521" customFormat="false" ht="15" hidden="false" customHeight="true" outlineLevel="0" collapsed="false">
      <c r="A4521" s="3" t="s">
        <v>9053</v>
      </c>
      <c r="B4521" s="3" t="s">
        <v>9054</v>
      </c>
      <c r="C4521" s="4" t="str">
        <f aca="false">VLOOKUP($B4521,'Product Master'!$A$2:$O$5991,7,FALSE())</f>
        <v>Beer &amp; Wine</v>
      </c>
      <c r="D4521" s="4" t="str">
        <f aca="false">VLOOKUP($B4521,'Product Master'!$A$2:$O$5991,8,FALSE())</f>
        <v>White Wine</v>
      </c>
      <c r="E4521" s="4" t="str">
        <f aca="false">VLOOKUP($B4521,'Product Master'!$A$2:$O$5991,5,FALSE())</f>
        <v>Sabletree Wines</v>
      </c>
      <c r="F4521" s="4" t="str">
        <f aca="false">VLOOKUP($B4521,'Product Master'!$A$2:$O$5991,4,FALSE())</f>
        <v>Sabletree Wines Moscato, 750 mL</v>
      </c>
      <c r="G4521" s="4" t="str">
        <f aca="false">VLOOKUP($B4521,'Product Master'!$A$2:$O$5991,9,FALSE())</f>
        <v>750 mL</v>
      </c>
      <c r="H4521" s="5" t="s">
        <v>16</v>
      </c>
      <c r="I4521" s="6" t="n">
        <f aca="false">VLOOKUP($B4521,'Product Master'!$A$2:$O$5991,14,FALSE())</f>
        <v>9.49</v>
      </c>
      <c r="J4521" s="7" t="n">
        <f aca="false">VLOOKUP($B4521,'Product Master'!$A$2:$O$5991,13,FALSE())</f>
        <v>4</v>
      </c>
      <c r="K4521" s="7" t="str">
        <f aca="false">VLOOKUP($B4521,'Product Master'!$A$2:$O$5991,11,FALSE())</f>
        <v>N</v>
      </c>
      <c r="L4521" s="7" t="str">
        <f aca="false">VLOOKUP($B4521,'Product Master'!$A$2:$O$5991,12,FALSE())</f>
        <v>N</v>
      </c>
      <c r="M4521" s="3" t="n">
        <v>15</v>
      </c>
      <c r="N4521" s="3" t="n">
        <v>5</v>
      </c>
    </row>
    <row r="4522" customFormat="false" ht="15" hidden="false" customHeight="true" outlineLevel="0" collapsed="false">
      <c r="A4522" s="3" t="s">
        <v>9055</v>
      </c>
      <c r="B4522" s="3" t="s">
        <v>9056</v>
      </c>
      <c r="C4522" s="4" t="str">
        <f aca="false">VLOOKUP($B4522,'Product Master'!$A$2:$O$5991,7,FALSE())</f>
        <v>Beer &amp; Wine</v>
      </c>
      <c r="D4522" s="4" t="str">
        <f aca="false">VLOOKUP($B4522,'Product Master'!$A$2:$O$5991,8,FALSE())</f>
        <v>White Wine</v>
      </c>
      <c r="E4522" s="4" t="str">
        <f aca="false">VLOOKUP($B4522,'Product Master'!$A$2:$O$5991,5,FALSE())</f>
        <v>Sabletree Wines</v>
      </c>
      <c r="F4522" s="4" t="str">
        <f aca="false">VLOOKUP($B4522,'Product Master'!$A$2:$O$5991,4,FALSE())</f>
        <v>Sabletree Wines Chardonnay, 750 mL</v>
      </c>
      <c r="G4522" s="4" t="str">
        <f aca="false">VLOOKUP($B4522,'Product Master'!$A$2:$O$5991,9,FALSE())</f>
        <v>750 mL</v>
      </c>
      <c r="H4522" s="5" t="s">
        <v>16</v>
      </c>
      <c r="I4522" s="6" t="n">
        <f aca="false">VLOOKUP($B4522,'Product Master'!$A$2:$O$5991,14,FALSE())</f>
        <v>14.29</v>
      </c>
      <c r="J4522" s="7" t="n">
        <f aca="false">VLOOKUP($B4522,'Product Master'!$A$2:$O$5991,13,FALSE())</f>
        <v>8</v>
      </c>
      <c r="K4522" s="7" t="str">
        <f aca="false">VLOOKUP($B4522,'Product Master'!$A$2:$O$5991,11,FALSE())</f>
        <v>N</v>
      </c>
      <c r="L4522" s="7" t="str">
        <f aca="false">VLOOKUP($B4522,'Product Master'!$A$2:$O$5991,12,FALSE())</f>
        <v>N</v>
      </c>
      <c r="M4522" s="3" t="n">
        <v>142</v>
      </c>
      <c r="N4522" s="3" t="n">
        <v>33</v>
      </c>
    </row>
    <row r="4523" customFormat="false" ht="15" hidden="false" customHeight="true" outlineLevel="0" collapsed="false">
      <c r="A4523" s="3" t="s">
        <v>9057</v>
      </c>
      <c r="B4523" s="3" t="s">
        <v>9058</v>
      </c>
      <c r="C4523" s="4" t="str">
        <f aca="false">VLOOKUP($B4523,'Product Master'!$A$2:$O$5991,7,FALSE())</f>
        <v>Beer &amp; Wine</v>
      </c>
      <c r="D4523" s="4" t="str">
        <f aca="false">VLOOKUP($B4523,'Product Master'!$A$2:$O$5991,8,FALSE())</f>
        <v>White Wine</v>
      </c>
      <c r="E4523" s="4" t="str">
        <f aca="false">VLOOKUP($B4523,'Product Master'!$A$2:$O$5991,5,FALSE())</f>
        <v>Vinecrest Cellars</v>
      </c>
      <c r="F4523" s="4" t="str">
        <f aca="false">VLOOKUP($B4523,'Product Master'!$A$2:$O$5991,4,FALSE())</f>
        <v>Vinecrest Cellars Pinot Grigio, 1.5 L</v>
      </c>
      <c r="G4523" s="4" t="str">
        <f aca="false">VLOOKUP($B4523,'Product Master'!$A$2:$O$5991,9,FALSE())</f>
        <v>1.5 L</v>
      </c>
      <c r="H4523" s="5" t="s">
        <v>16</v>
      </c>
      <c r="I4523" s="6" t="n">
        <f aca="false">VLOOKUP($B4523,'Product Master'!$A$2:$O$5991,14,FALSE())</f>
        <v>10.49</v>
      </c>
      <c r="J4523" s="7" t="n">
        <f aca="false">VLOOKUP($B4523,'Product Master'!$A$2:$O$5991,13,FALSE())</f>
        <v>6</v>
      </c>
      <c r="K4523" s="7" t="str">
        <f aca="false">VLOOKUP($B4523,'Product Master'!$A$2:$O$5991,11,FALSE())</f>
        <v>N</v>
      </c>
      <c r="L4523" s="7" t="str">
        <f aca="false">VLOOKUP($B4523,'Product Master'!$A$2:$O$5991,12,FALSE())</f>
        <v>N</v>
      </c>
      <c r="M4523" s="3" t="n">
        <v>12</v>
      </c>
      <c r="N4523" s="3" t="n">
        <v>39</v>
      </c>
    </row>
    <row r="4524" customFormat="false" ht="15" hidden="false" customHeight="true" outlineLevel="0" collapsed="false">
      <c r="A4524" s="3" t="s">
        <v>9059</v>
      </c>
      <c r="B4524" s="3" t="s">
        <v>9060</v>
      </c>
      <c r="C4524" s="4" t="str">
        <f aca="false">VLOOKUP($B4524,'Product Master'!$A$2:$O$5991,7,FALSE())</f>
        <v>Beer &amp; Wine</v>
      </c>
      <c r="D4524" s="4" t="str">
        <f aca="false">VLOOKUP($B4524,'Product Master'!$A$2:$O$5991,8,FALSE())</f>
        <v>White Wine</v>
      </c>
      <c r="E4524" s="4" t="str">
        <f aca="false">VLOOKUP($B4524,'Product Master'!$A$2:$O$5991,5,FALSE())</f>
        <v>Hollow Creek Brewing</v>
      </c>
      <c r="F4524" s="4" t="str">
        <f aca="false">VLOOKUP($B4524,'Product Master'!$A$2:$O$5991,4,FALSE())</f>
        <v>Hollow Creek Brewing Sauvignon Blanc, 1.5 L</v>
      </c>
      <c r="G4524" s="4" t="str">
        <f aca="false">VLOOKUP($B4524,'Product Master'!$A$2:$O$5991,9,FALSE())</f>
        <v>1.5 L</v>
      </c>
      <c r="H4524" s="5" t="s">
        <v>16</v>
      </c>
      <c r="I4524" s="6" t="n">
        <f aca="false">VLOOKUP($B4524,'Product Master'!$A$2:$O$5991,14,FALSE())</f>
        <v>14.49</v>
      </c>
      <c r="J4524" s="7" t="n">
        <f aca="false">VLOOKUP($B4524,'Product Master'!$A$2:$O$5991,13,FALSE())</f>
        <v>8</v>
      </c>
      <c r="K4524" s="7" t="str">
        <f aca="false">VLOOKUP($B4524,'Product Master'!$A$2:$O$5991,11,FALSE())</f>
        <v>N</v>
      </c>
      <c r="L4524" s="7" t="str">
        <f aca="false">VLOOKUP($B4524,'Product Master'!$A$2:$O$5991,12,FALSE())</f>
        <v>N</v>
      </c>
      <c r="M4524" s="3" t="n">
        <v>67</v>
      </c>
      <c r="N4524" s="3" t="n">
        <v>3</v>
      </c>
    </row>
    <row r="4525" customFormat="false" ht="15" hidden="false" customHeight="true" outlineLevel="0" collapsed="false">
      <c r="A4525" s="3" t="s">
        <v>9061</v>
      </c>
      <c r="B4525" s="3" t="s">
        <v>9062</v>
      </c>
      <c r="C4525" s="4" t="str">
        <f aca="false">VLOOKUP($B4525,'Product Master'!$A$2:$O$5991,7,FALSE())</f>
        <v>Beer &amp; Wine</v>
      </c>
      <c r="D4525" s="4" t="str">
        <f aca="false">VLOOKUP($B4525,'Product Master'!$A$2:$O$5991,8,FALSE())</f>
        <v>White Wine</v>
      </c>
      <c r="E4525" s="4" t="str">
        <f aca="false">VLOOKUP($B4525,'Product Master'!$A$2:$O$5991,5,FALSE())</f>
        <v>Sabletree Wines</v>
      </c>
      <c r="F4525" s="4" t="str">
        <f aca="false">VLOOKUP($B4525,'Product Master'!$A$2:$O$5991,4,FALSE())</f>
        <v>Sabletree Wines Moscato, 1.5 L</v>
      </c>
      <c r="G4525" s="4" t="str">
        <f aca="false">VLOOKUP($B4525,'Product Master'!$A$2:$O$5991,9,FALSE())</f>
        <v>1.5 L</v>
      </c>
      <c r="H4525" s="5" t="s">
        <v>16</v>
      </c>
      <c r="I4525" s="6" t="n">
        <f aca="false">VLOOKUP($B4525,'Product Master'!$A$2:$O$5991,14,FALSE())</f>
        <v>18.99</v>
      </c>
      <c r="J4525" s="7" t="n">
        <f aca="false">VLOOKUP($B4525,'Product Master'!$A$2:$O$5991,13,FALSE())</f>
        <v>24</v>
      </c>
      <c r="K4525" s="7" t="str">
        <f aca="false">VLOOKUP($B4525,'Product Master'!$A$2:$O$5991,11,FALSE())</f>
        <v>N</v>
      </c>
      <c r="L4525" s="7" t="str">
        <f aca="false">VLOOKUP($B4525,'Product Master'!$A$2:$O$5991,12,FALSE())</f>
        <v>N</v>
      </c>
      <c r="M4525" s="3" t="n">
        <v>98</v>
      </c>
      <c r="N4525" s="3" t="n">
        <v>19</v>
      </c>
    </row>
    <row r="4526" customFormat="false" ht="15" hidden="false" customHeight="true" outlineLevel="0" collapsed="false">
      <c r="A4526" s="3" t="s">
        <v>9063</v>
      </c>
      <c r="B4526" s="3" t="s">
        <v>9064</v>
      </c>
      <c r="C4526" s="4" t="str">
        <f aca="false">VLOOKUP($B4526,'Product Master'!$A$2:$O$5991,7,FALSE())</f>
        <v>Beer &amp; Wine</v>
      </c>
      <c r="D4526" s="4" t="str">
        <f aca="false">VLOOKUP($B4526,'Product Master'!$A$2:$O$5991,8,FALSE())</f>
        <v>White Wine</v>
      </c>
      <c r="E4526" s="4" t="str">
        <f aca="false">VLOOKUP($B4526,'Product Master'!$A$2:$O$5991,5,FALSE())</f>
        <v>Hollow Creek Brewing</v>
      </c>
      <c r="F4526" s="4" t="str">
        <f aca="false">VLOOKUP($B4526,'Product Master'!$A$2:$O$5991,4,FALSE())</f>
        <v>Hollow Creek Brewing Sauvignon Blanc, 750 mL</v>
      </c>
      <c r="G4526" s="4" t="str">
        <f aca="false">VLOOKUP($B4526,'Product Master'!$A$2:$O$5991,9,FALSE())</f>
        <v>750 mL</v>
      </c>
      <c r="H4526" s="5" t="s">
        <v>16</v>
      </c>
      <c r="I4526" s="6" t="n">
        <f aca="false">VLOOKUP($B4526,'Product Master'!$A$2:$O$5991,14,FALSE())</f>
        <v>8.89</v>
      </c>
      <c r="J4526" s="7" t="n">
        <f aca="false">VLOOKUP($B4526,'Product Master'!$A$2:$O$5991,13,FALSE())</f>
        <v>2</v>
      </c>
      <c r="K4526" s="7" t="str">
        <f aca="false">VLOOKUP($B4526,'Product Master'!$A$2:$O$5991,11,FALSE())</f>
        <v>N</v>
      </c>
      <c r="L4526" s="7" t="str">
        <f aca="false">VLOOKUP($B4526,'Product Master'!$A$2:$O$5991,12,FALSE())</f>
        <v>N</v>
      </c>
      <c r="M4526" s="3" t="n">
        <v>7</v>
      </c>
      <c r="N4526" s="3" t="n">
        <v>11</v>
      </c>
    </row>
    <row r="4527" customFormat="false" ht="15" hidden="false" customHeight="true" outlineLevel="0" collapsed="false">
      <c r="A4527" s="3" t="s">
        <v>9065</v>
      </c>
      <c r="B4527" s="3" t="s">
        <v>9066</v>
      </c>
      <c r="C4527" s="4" t="str">
        <f aca="false">VLOOKUP($B4527,'Product Master'!$A$2:$O$5991,7,FALSE())</f>
        <v>Beer &amp; Wine</v>
      </c>
      <c r="D4527" s="4" t="str">
        <f aca="false">VLOOKUP($B4527,'Product Master'!$A$2:$O$5991,8,FALSE())</f>
        <v>White Wine</v>
      </c>
      <c r="E4527" s="4" t="str">
        <f aca="false">VLOOKUP($B4527,'Product Master'!$A$2:$O$5991,5,FALSE())</f>
        <v>Sabletree Wines</v>
      </c>
      <c r="F4527" s="4" t="str">
        <f aca="false">VLOOKUP($B4527,'Product Master'!$A$2:$O$5991,4,FALSE())</f>
        <v>Sabletree Wines Sauvignon Blanc, 750 mL</v>
      </c>
      <c r="G4527" s="4" t="str">
        <f aca="false">VLOOKUP($B4527,'Product Master'!$A$2:$O$5991,9,FALSE())</f>
        <v>750 mL</v>
      </c>
      <c r="H4527" s="5" t="s">
        <v>16</v>
      </c>
      <c r="I4527" s="6" t="n">
        <f aca="false">VLOOKUP($B4527,'Product Master'!$A$2:$O$5991,14,FALSE())</f>
        <v>15.49</v>
      </c>
      <c r="J4527" s="7" t="n">
        <f aca="false">VLOOKUP($B4527,'Product Master'!$A$2:$O$5991,13,FALSE())</f>
        <v>12</v>
      </c>
      <c r="K4527" s="7" t="str">
        <f aca="false">VLOOKUP($B4527,'Product Master'!$A$2:$O$5991,11,FALSE())</f>
        <v>N</v>
      </c>
      <c r="L4527" s="7" t="str">
        <f aca="false">VLOOKUP($B4527,'Product Master'!$A$2:$O$5991,12,FALSE())</f>
        <v>N</v>
      </c>
      <c r="M4527" s="3" t="n">
        <v>52</v>
      </c>
      <c r="N4527" s="3" t="n">
        <v>38</v>
      </c>
    </row>
    <row r="4528" customFormat="false" ht="15" hidden="false" customHeight="true" outlineLevel="0" collapsed="false">
      <c r="A4528" s="3" t="s">
        <v>9067</v>
      </c>
      <c r="B4528" s="3" t="s">
        <v>9068</v>
      </c>
      <c r="C4528" s="4" t="str">
        <f aca="false">VLOOKUP($B4528,'Product Master'!$A$2:$O$5991,7,FALSE())</f>
        <v>Beer &amp; Wine</v>
      </c>
      <c r="D4528" s="4" t="str">
        <f aca="false">VLOOKUP($B4528,'Product Master'!$A$2:$O$5991,8,FALSE())</f>
        <v>White Wine</v>
      </c>
      <c r="E4528" s="4" t="str">
        <f aca="false">VLOOKUP($B4528,'Product Master'!$A$2:$O$5991,5,FALSE())</f>
        <v>Timber Ridge Brewing</v>
      </c>
      <c r="F4528" s="4" t="str">
        <f aca="false">VLOOKUP($B4528,'Product Master'!$A$2:$O$5991,4,FALSE())</f>
        <v>Timber Ridge Brewing Moscato, 1.5 L</v>
      </c>
      <c r="G4528" s="4" t="str">
        <f aca="false">VLOOKUP($B4528,'Product Master'!$A$2:$O$5991,9,FALSE())</f>
        <v>1.5 L</v>
      </c>
      <c r="H4528" s="5" t="s">
        <v>16</v>
      </c>
      <c r="I4528" s="6" t="n">
        <f aca="false">VLOOKUP($B4528,'Product Master'!$A$2:$O$5991,14,FALSE())</f>
        <v>11.99</v>
      </c>
      <c r="J4528" s="7" t="n">
        <f aca="false">VLOOKUP($B4528,'Product Master'!$A$2:$O$5991,13,FALSE())</f>
        <v>4</v>
      </c>
      <c r="K4528" s="7" t="str">
        <f aca="false">VLOOKUP($B4528,'Product Master'!$A$2:$O$5991,11,FALSE())</f>
        <v>N</v>
      </c>
      <c r="L4528" s="7" t="str">
        <f aca="false">VLOOKUP($B4528,'Product Master'!$A$2:$O$5991,12,FALSE())</f>
        <v>N</v>
      </c>
      <c r="M4528" s="3" t="n">
        <v>45</v>
      </c>
      <c r="N4528" s="3" t="n">
        <v>17</v>
      </c>
    </row>
    <row r="4529" customFormat="false" ht="15" hidden="false" customHeight="true" outlineLevel="0" collapsed="false">
      <c r="A4529" s="3" t="s">
        <v>9069</v>
      </c>
      <c r="B4529" s="3" t="s">
        <v>9070</v>
      </c>
      <c r="C4529" s="4" t="str">
        <f aca="false">VLOOKUP($B4529,'Product Master'!$A$2:$O$5991,7,FALSE())</f>
        <v>Beer &amp; Wine</v>
      </c>
      <c r="D4529" s="4" t="str">
        <f aca="false">VLOOKUP($B4529,'Product Master'!$A$2:$O$5991,8,FALSE())</f>
        <v>White Wine</v>
      </c>
      <c r="E4529" s="4" t="str">
        <f aca="false">VLOOKUP($B4529,'Product Master'!$A$2:$O$5991,5,FALSE())</f>
        <v>Hollow Creek Brewing</v>
      </c>
      <c r="F4529" s="4" t="str">
        <f aca="false">VLOOKUP($B4529,'Product Master'!$A$2:$O$5991,4,FALSE())</f>
        <v>Hollow Creek Brewing Rosé, 1.5 L</v>
      </c>
      <c r="G4529" s="4" t="str">
        <f aca="false">VLOOKUP($B4529,'Product Master'!$A$2:$O$5991,9,FALSE())</f>
        <v>1.5 L</v>
      </c>
      <c r="H4529" s="5" t="s">
        <v>16</v>
      </c>
      <c r="I4529" s="6" t="n">
        <f aca="false">VLOOKUP($B4529,'Product Master'!$A$2:$O$5991,14,FALSE())</f>
        <v>19.39</v>
      </c>
      <c r="J4529" s="7" t="n">
        <f aca="false">VLOOKUP($B4529,'Product Master'!$A$2:$O$5991,13,FALSE())</f>
        <v>2</v>
      </c>
      <c r="K4529" s="7" t="str">
        <f aca="false">VLOOKUP($B4529,'Product Master'!$A$2:$O$5991,11,FALSE())</f>
        <v>N</v>
      </c>
      <c r="L4529" s="7" t="str">
        <f aca="false">VLOOKUP($B4529,'Product Master'!$A$2:$O$5991,12,FALSE())</f>
        <v>N</v>
      </c>
      <c r="M4529" s="3" t="n">
        <v>65</v>
      </c>
      <c r="N4529" s="3" t="n">
        <v>25</v>
      </c>
    </row>
    <row r="4530" customFormat="false" ht="15" hidden="false" customHeight="true" outlineLevel="0" collapsed="false">
      <c r="A4530" s="3" t="s">
        <v>9071</v>
      </c>
      <c r="B4530" s="3" t="s">
        <v>9072</v>
      </c>
      <c r="C4530" s="4" t="str">
        <f aca="false">VLOOKUP($B4530,'Product Master'!$A$2:$O$5991,7,FALSE())</f>
        <v>Beer &amp; Wine</v>
      </c>
      <c r="D4530" s="4" t="str">
        <f aca="false">VLOOKUP($B4530,'Product Master'!$A$2:$O$5991,8,FALSE())</f>
        <v>White Wine</v>
      </c>
      <c r="E4530" s="4" t="str">
        <f aca="false">VLOOKUP($B4530,'Product Master'!$A$2:$O$5991,5,FALSE())</f>
        <v>Sabletree Wines</v>
      </c>
      <c r="F4530" s="4" t="str">
        <f aca="false">VLOOKUP($B4530,'Product Master'!$A$2:$O$5991,4,FALSE())</f>
        <v>Sabletree Wines Rosé, 1.5 L</v>
      </c>
      <c r="G4530" s="4" t="str">
        <f aca="false">VLOOKUP($B4530,'Product Master'!$A$2:$O$5991,9,FALSE())</f>
        <v>1.5 L</v>
      </c>
      <c r="H4530" s="5" t="s">
        <v>16</v>
      </c>
      <c r="I4530" s="6" t="n">
        <f aca="false">VLOOKUP($B4530,'Product Master'!$A$2:$O$5991,14,FALSE())</f>
        <v>12.39</v>
      </c>
      <c r="J4530" s="7" t="n">
        <f aca="false">VLOOKUP($B4530,'Product Master'!$A$2:$O$5991,13,FALSE())</f>
        <v>12</v>
      </c>
      <c r="K4530" s="7" t="str">
        <f aca="false">VLOOKUP($B4530,'Product Master'!$A$2:$O$5991,11,FALSE())</f>
        <v>N</v>
      </c>
      <c r="L4530" s="7" t="str">
        <f aca="false">VLOOKUP($B4530,'Product Master'!$A$2:$O$5991,12,FALSE())</f>
        <v>N</v>
      </c>
      <c r="M4530" s="3" t="n">
        <v>45</v>
      </c>
      <c r="N4530" s="3" t="n">
        <v>40</v>
      </c>
    </row>
    <row r="4531" customFormat="false" ht="15" hidden="false" customHeight="true" outlineLevel="0" collapsed="false">
      <c r="A4531" s="3" t="s">
        <v>9073</v>
      </c>
      <c r="B4531" s="3" t="s">
        <v>9074</v>
      </c>
      <c r="C4531" s="4" t="str">
        <f aca="false">VLOOKUP($B4531,'Product Master'!$A$2:$O$5991,7,FALSE())</f>
        <v>Beer &amp; Wine</v>
      </c>
      <c r="D4531" s="4" t="str">
        <f aca="false">VLOOKUP($B4531,'Product Master'!$A$2:$O$5991,8,FALSE())</f>
        <v>White Wine</v>
      </c>
      <c r="E4531" s="4" t="str">
        <f aca="false">VLOOKUP($B4531,'Product Master'!$A$2:$O$5991,5,FALSE())</f>
        <v>Hollow Creek Brewing</v>
      </c>
      <c r="F4531" s="4" t="str">
        <f aca="false">VLOOKUP($B4531,'Product Master'!$A$2:$O$5991,4,FALSE())</f>
        <v>Hollow Creek Brewing Moscato, 750 mL</v>
      </c>
      <c r="G4531" s="4" t="str">
        <f aca="false">VLOOKUP($B4531,'Product Master'!$A$2:$O$5991,9,FALSE())</f>
        <v>750 mL</v>
      </c>
      <c r="H4531" s="5" t="s">
        <v>16</v>
      </c>
      <c r="I4531" s="6" t="n">
        <f aca="false">VLOOKUP($B4531,'Product Master'!$A$2:$O$5991,14,FALSE())</f>
        <v>10.39</v>
      </c>
      <c r="J4531" s="7" t="n">
        <f aca="false">VLOOKUP($B4531,'Product Master'!$A$2:$O$5991,13,FALSE())</f>
        <v>8</v>
      </c>
      <c r="K4531" s="7" t="str">
        <f aca="false">VLOOKUP($B4531,'Product Master'!$A$2:$O$5991,11,FALSE())</f>
        <v>N</v>
      </c>
      <c r="L4531" s="7" t="str">
        <f aca="false">VLOOKUP($B4531,'Product Master'!$A$2:$O$5991,12,FALSE())</f>
        <v>N</v>
      </c>
      <c r="M4531" s="3" t="n">
        <v>119</v>
      </c>
      <c r="N4531" s="3" t="n">
        <v>39</v>
      </c>
    </row>
    <row r="4532" customFormat="false" ht="15" hidden="false" customHeight="true" outlineLevel="0" collapsed="false">
      <c r="A4532" s="3" t="s">
        <v>9075</v>
      </c>
      <c r="B4532" s="3" t="s">
        <v>9076</v>
      </c>
      <c r="C4532" s="4" t="str">
        <f aca="false">VLOOKUP($B4532,'Product Master'!$A$2:$O$5991,7,FALSE())</f>
        <v>Beer &amp; Wine</v>
      </c>
      <c r="D4532" s="4" t="str">
        <f aca="false">VLOOKUP($B4532,'Product Master'!$A$2:$O$5991,8,FALSE())</f>
        <v>White Wine</v>
      </c>
      <c r="E4532" s="4" t="str">
        <f aca="false">VLOOKUP($B4532,'Product Master'!$A$2:$O$5991,5,FALSE())</f>
        <v>Vinecrest Cellars</v>
      </c>
      <c r="F4532" s="4" t="str">
        <f aca="false">VLOOKUP($B4532,'Product Master'!$A$2:$O$5991,4,FALSE())</f>
        <v>Vinecrest Cellars Sauvignon Blanc, 1.5 L</v>
      </c>
      <c r="G4532" s="4" t="str">
        <f aca="false">VLOOKUP($B4532,'Product Master'!$A$2:$O$5991,9,FALSE())</f>
        <v>1.5 L</v>
      </c>
      <c r="H4532" s="5" t="s">
        <v>16</v>
      </c>
      <c r="I4532" s="6" t="n">
        <f aca="false">VLOOKUP($B4532,'Product Master'!$A$2:$O$5991,14,FALSE())</f>
        <v>9.29</v>
      </c>
      <c r="J4532" s="7" t="n">
        <f aca="false">VLOOKUP($B4532,'Product Master'!$A$2:$O$5991,13,FALSE())</f>
        <v>1</v>
      </c>
      <c r="K4532" s="7" t="str">
        <f aca="false">VLOOKUP($B4532,'Product Master'!$A$2:$O$5991,11,FALSE())</f>
        <v>N</v>
      </c>
      <c r="L4532" s="7" t="str">
        <f aca="false">VLOOKUP($B4532,'Product Master'!$A$2:$O$5991,12,FALSE())</f>
        <v>N</v>
      </c>
      <c r="M4532" s="3" t="n">
        <v>87</v>
      </c>
      <c r="N4532" s="3" t="n">
        <v>17</v>
      </c>
    </row>
    <row r="4533" customFormat="false" ht="15" hidden="false" customHeight="true" outlineLevel="0" collapsed="false">
      <c r="A4533" s="3" t="s">
        <v>9077</v>
      </c>
      <c r="B4533" s="3" t="s">
        <v>9078</v>
      </c>
      <c r="C4533" s="4" t="str">
        <f aca="false">VLOOKUP($B4533,'Product Master'!$A$2:$O$5991,7,FALSE())</f>
        <v>Beer &amp; Wine</v>
      </c>
      <c r="D4533" s="4" t="str">
        <f aca="false">VLOOKUP($B4533,'Product Master'!$A$2:$O$5991,8,FALSE())</f>
        <v>White Wine</v>
      </c>
      <c r="E4533" s="4" t="str">
        <f aca="false">VLOOKUP($B4533,'Product Master'!$A$2:$O$5991,5,FALSE())</f>
        <v>Timber Ridge Brewing</v>
      </c>
      <c r="F4533" s="4" t="str">
        <f aca="false">VLOOKUP($B4533,'Product Master'!$A$2:$O$5991,4,FALSE())</f>
        <v>Timber Ridge Brewing Sauvignon Blanc, 1.5 L</v>
      </c>
      <c r="G4533" s="4" t="str">
        <f aca="false">VLOOKUP($B4533,'Product Master'!$A$2:$O$5991,9,FALSE())</f>
        <v>1.5 L</v>
      </c>
      <c r="H4533" s="5" t="s">
        <v>16</v>
      </c>
      <c r="I4533" s="6" t="n">
        <f aca="false">VLOOKUP($B4533,'Product Master'!$A$2:$O$5991,14,FALSE())</f>
        <v>12.29</v>
      </c>
      <c r="J4533" s="7" t="n">
        <f aca="false">VLOOKUP($B4533,'Product Master'!$A$2:$O$5991,13,FALSE())</f>
        <v>6</v>
      </c>
      <c r="K4533" s="7" t="str">
        <f aca="false">VLOOKUP($B4533,'Product Master'!$A$2:$O$5991,11,FALSE())</f>
        <v>N</v>
      </c>
      <c r="L4533" s="7" t="str">
        <f aca="false">VLOOKUP($B4533,'Product Master'!$A$2:$O$5991,12,FALSE())</f>
        <v>N</v>
      </c>
      <c r="M4533" s="3" t="n">
        <v>19</v>
      </c>
      <c r="N4533" s="3" t="n">
        <v>12</v>
      </c>
    </row>
    <row r="4534" customFormat="false" ht="15" hidden="false" customHeight="true" outlineLevel="0" collapsed="false">
      <c r="A4534" s="3" t="s">
        <v>9079</v>
      </c>
      <c r="B4534" s="3" t="s">
        <v>9080</v>
      </c>
      <c r="C4534" s="4" t="str">
        <f aca="false">VLOOKUP($B4534,'Product Master'!$A$2:$O$5991,7,FALSE())</f>
        <v>Beer &amp; Wine</v>
      </c>
      <c r="D4534" s="4" t="str">
        <f aca="false">VLOOKUP($B4534,'Product Master'!$A$2:$O$5991,8,FALSE())</f>
        <v>White Wine</v>
      </c>
      <c r="E4534" s="4" t="str">
        <f aca="false">VLOOKUP($B4534,'Product Master'!$A$2:$O$5991,5,FALSE())</f>
        <v>Vinecrest Cellars</v>
      </c>
      <c r="F4534" s="4" t="str">
        <f aca="false">VLOOKUP($B4534,'Product Master'!$A$2:$O$5991,4,FALSE())</f>
        <v>Vinecrest Cellars Rosé, 750 mL</v>
      </c>
      <c r="G4534" s="4" t="str">
        <f aca="false">VLOOKUP($B4534,'Product Master'!$A$2:$O$5991,9,FALSE())</f>
        <v>750 mL</v>
      </c>
      <c r="H4534" s="5" t="s">
        <v>16</v>
      </c>
      <c r="I4534" s="6" t="n">
        <f aca="false">VLOOKUP($B4534,'Product Master'!$A$2:$O$5991,14,FALSE())</f>
        <v>8.89</v>
      </c>
      <c r="J4534" s="7" t="n">
        <f aca="false">VLOOKUP($B4534,'Product Master'!$A$2:$O$5991,13,FALSE())</f>
        <v>1</v>
      </c>
      <c r="K4534" s="7" t="str">
        <f aca="false">VLOOKUP($B4534,'Product Master'!$A$2:$O$5991,11,FALSE())</f>
        <v>N</v>
      </c>
      <c r="L4534" s="7" t="str">
        <f aca="false">VLOOKUP($B4534,'Product Master'!$A$2:$O$5991,12,FALSE())</f>
        <v>N</v>
      </c>
      <c r="M4534" s="3" t="n">
        <v>41</v>
      </c>
      <c r="N4534" s="3" t="n">
        <v>20</v>
      </c>
    </row>
    <row r="4535" customFormat="false" ht="15" hidden="false" customHeight="true" outlineLevel="0" collapsed="false">
      <c r="A4535" s="3" t="s">
        <v>9081</v>
      </c>
      <c r="B4535" s="3" t="s">
        <v>9082</v>
      </c>
      <c r="C4535" s="4" t="str">
        <f aca="false">VLOOKUP($B4535,'Product Master'!$A$2:$O$5991,7,FALSE())</f>
        <v>Beer &amp; Wine</v>
      </c>
      <c r="D4535" s="4" t="str">
        <f aca="false">VLOOKUP($B4535,'Product Master'!$A$2:$O$5991,8,FALSE())</f>
        <v>White Wine</v>
      </c>
      <c r="E4535" s="4" t="str">
        <f aca="false">VLOOKUP($B4535,'Product Master'!$A$2:$O$5991,5,FALSE())</f>
        <v>Hollow Creek Brewing</v>
      </c>
      <c r="F4535" s="4" t="str">
        <f aca="false">VLOOKUP($B4535,'Product Master'!$A$2:$O$5991,4,FALSE())</f>
        <v>Hollow Creek Brewing Chardonnay, 1.5 L</v>
      </c>
      <c r="G4535" s="4" t="str">
        <f aca="false">VLOOKUP($B4535,'Product Master'!$A$2:$O$5991,9,FALSE())</f>
        <v>1.5 L</v>
      </c>
      <c r="H4535" s="5" t="s">
        <v>16</v>
      </c>
      <c r="I4535" s="6" t="n">
        <f aca="false">VLOOKUP($B4535,'Product Master'!$A$2:$O$5991,14,FALSE())</f>
        <v>12.49</v>
      </c>
      <c r="J4535" s="7" t="n">
        <f aca="false">VLOOKUP($B4535,'Product Master'!$A$2:$O$5991,13,FALSE())</f>
        <v>4</v>
      </c>
      <c r="K4535" s="7" t="str">
        <f aca="false">VLOOKUP($B4535,'Product Master'!$A$2:$O$5991,11,FALSE())</f>
        <v>N</v>
      </c>
      <c r="L4535" s="7" t="str">
        <f aca="false">VLOOKUP($B4535,'Product Master'!$A$2:$O$5991,12,FALSE())</f>
        <v>N</v>
      </c>
      <c r="M4535" s="3" t="n">
        <v>106</v>
      </c>
      <c r="N4535" s="3" t="n">
        <v>31</v>
      </c>
    </row>
    <row r="4536" customFormat="false" ht="15" hidden="false" customHeight="true" outlineLevel="0" collapsed="false">
      <c r="A4536" s="3" t="s">
        <v>9083</v>
      </c>
      <c r="B4536" s="3" t="s">
        <v>9084</v>
      </c>
      <c r="C4536" s="4" t="str">
        <f aca="false">VLOOKUP($B4536,'Product Master'!$A$2:$O$5991,7,FALSE())</f>
        <v>Beer &amp; Wine</v>
      </c>
      <c r="D4536" s="4" t="str">
        <f aca="false">VLOOKUP($B4536,'Product Master'!$A$2:$O$5991,8,FALSE())</f>
        <v>White Wine</v>
      </c>
      <c r="E4536" s="4" t="str">
        <f aca="false">VLOOKUP($B4536,'Product Master'!$A$2:$O$5991,5,FALSE())</f>
        <v>Timber Ridge Brewing</v>
      </c>
      <c r="F4536" s="4" t="str">
        <f aca="false">VLOOKUP($B4536,'Product Master'!$A$2:$O$5991,4,FALSE())</f>
        <v>Timber Ridge Brewing Chardonnay, 750 mL</v>
      </c>
      <c r="G4536" s="4" t="str">
        <f aca="false">VLOOKUP($B4536,'Product Master'!$A$2:$O$5991,9,FALSE())</f>
        <v>750 mL</v>
      </c>
      <c r="H4536" s="5" t="s">
        <v>16</v>
      </c>
      <c r="I4536" s="6" t="n">
        <f aca="false">VLOOKUP($B4536,'Product Master'!$A$2:$O$5991,14,FALSE())</f>
        <v>16.99</v>
      </c>
      <c r="J4536" s="7" t="n">
        <f aca="false">VLOOKUP($B4536,'Product Master'!$A$2:$O$5991,13,FALSE())</f>
        <v>1</v>
      </c>
      <c r="K4536" s="7" t="str">
        <f aca="false">VLOOKUP($B4536,'Product Master'!$A$2:$O$5991,11,FALSE())</f>
        <v>N</v>
      </c>
      <c r="L4536" s="7" t="str">
        <f aca="false">VLOOKUP($B4536,'Product Master'!$A$2:$O$5991,12,FALSE())</f>
        <v>N</v>
      </c>
      <c r="M4536" s="3" t="n">
        <v>94</v>
      </c>
      <c r="N4536" s="3" t="n">
        <v>35</v>
      </c>
    </row>
    <row r="4537" customFormat="false" ht="15" hidden="false" customHeight="true" outlineLevel="0" collapsed="false">
      <c r="A4537" s="3" t="s">
        <v>9085</v>
      </c>
      <c r="B4537" s="3" t="s">
        <v>9086</v>
      </c>
      <c r="C4537" s="4" t="str">
        <f aca="false">VLOOKUP($B4537,'Product Master'!$A$2:$O$5991,7,FALSE())</f>
        <v>Beer &amp; Wine</v>
      </c>
      <c r="D4537" s="4" t="str">
        <f aca="false">VLOOKUP($B4537,'Product Master'!$A$2:$O$5991,8,FALSE())</f>
        <v>White Wine</v>
      </c>
      <c r="E4537" s="4" t="str">
        <f aca="false">VLOOKUP($B4537,'Product Master'!$A$2:$O$5991,5,FALSE())</f>
        <v>Hollow Creek Brewing</v>
      </c>
      <c r="F4537" s="4" t="str">
        <f aca="false">VLOOKUP($B4537,'Product Master'!$A$2:$O$5991,4,FALSE())</f>
        <v>Hollow Creek Brewing Rosé, 750 mL</v>
      </c>
      <c r="G4537" s="4" t="str">
        <f aca="false">VLOOKUP($B4537,'Product Master'!$A$2:$O$5991,9,FALSE())</f>
        <v>750 mL</v>
      </c>
      <c r="H4537" s="5" t="s">
        <v>16</v>
      </c>
      <c r="I4537" s="6" t="n">
        <f aca="false">VLOOKUP($B4537,'Product Master'!$A$2:$O$5991,14,FALSE())</f>
        <v>13.79</v>
      </c>
      <c r="J4537" s="7" t="n">
        <f aca="false">VLOOKUP($B4537,'Product Master'!$A$2:$O$5991,13,FALSE())</f>
        <v>24</v>
      </c>
      <c r="K4537" s="7" t="str">
        <f aca="false">VLOOKUP($B4537,'Product Master'!$A$2:$O$5991,11,FALSE())</f>
        <v>N</v>
      </c>
      <c r="L4537" s="7" t="str">
        <f aca="false">VLOOKUP($B4537,'Product Master'!$A$2:$O$5991,12,FALSE())</f>
        <v>N</v>
      </c>
      <c r="M4537" s="3" t="n">
        <v>70</v>
      </c>
      <c r="N4537" s="3" t="n">
        <v>38</v>
      </c>
    </row>
    <row r="4538" customFormat="false" ht="15" hidden="false" customHeight="true" outlineLevel="0" collapsed="false">
      <c r="A4538" s="3" t="s">
        <v>9087</v>
      </c>
      <c r="B4538" s="3" t="s">
        <v>9088</v>
      </c>
      <c r="C4538" s="4" t="str">
        <f aca="false">VLOOKUP($B4538,'Product Master'!$A$2:$O$5991,7,FALSE())</f>
        <v>Beer &amp; Wine</v>
      </c>
      <c r="D4538" s="4" t="str">
        <f aca="false">VLOOKUP($B4538,'Product Master'!$A$2:$O$5991,8,FALSE())</f>
        <v>White Wine</v>
      </c>
      <c r="E4538" s="4" t="str">
        <f aca="false">VLOOKUP($B4538,'Product Master'!$A$2:$O$5991,5,FALSE())</f>
        <v>Hollow Creek Brewing</v>
      </c>
      <c r="F4538" s="4" t="str">
        <f aca="false">VLOOKUP($B4538,'Product Master'!$A$2:$O$5991,4,FALSE())</f>
        <v>Hollow Creek Brewing Moscato, 1.5 L</v>
      </c>
      <c r="G4538" s="4" t="str">
        <f aca="false">VLOOKUP($B4538,'Product Master'!$A$2:$O$5991,9,FALSE())</f>
        <v>1.5 L</v>
      </c>
      <c r="H4538" s="5" t="s">
        <v>16</v>
      </c>
      <c r="I4538" s="6" t="n">
        <f aca="false">VLOOKUP($B4538,'Product Master'!$A$2:$O$5991,14,FALSE())</f>
        <v>10.89</v>
      </c>
      <c r="J4538" s="7" t="n">
        <f aca="false">VLOOKUP($B4538,'Product Master'!$A$2:$O$5991,13,FALSE())</f>
        <v>1</v>
      </c>
      <c r="K4538" s="7" t="str">
        <f aca="false">VLOOKUP($B4538,'Product Master'!$A$2:$O$5991,11,FALSE())</f>
        <v>N</v>
      </c>
      <c r="L4538" s="7" t="str">
        <f aca="false">VLOOKUP($B4538,'Product Master'!$A$2:$O$5991,12,FALSE())</f>
        <v>N</v>
      </c>
      <c r="M4538" s="3" t="n">
        <v>28</v>
      </c>
      <c r="N4538" s="3" t="n">
        <v>17</v>
      </c>
    </row>
    <row r="4539" customFormat="false" ht="15" hidden="false" customHeight="true" outlineLevel="0" collapsed="false">
      <c r="A4539" s="3" t="s">
        <v>9089</v>
      </c>
      <c r="B4539" s="3" t="s">
        <v>9090</v>
      </c>
      <c r="C4539" s="4" t="str">
        <f aca="false">VLOOKUP($B4539,'Product Master'!$A$2:$O$5991,7,FALSE())</f>
        <v>Beer &amp; Wine</v>
      </c>
      <c r="D4539" s="4" t="str">
        <f aca="false">VLOOKUP($B4539,'Product Master'!$A$2:$O$5991,8,FALSE())</f>
        <v>White Wine</v>
      </c>
      <c r="E4539" s="4" t="str">
        <f aca="false">VLOOKUP($B4539,'Product Master'!$A$2:$O$5991,5,FALSE())</f>
        <v>Sabletree Wines</v>
      </c>
      <c r="F4539" s="4" t="str">
        <f aca="false">VLOOKUP($B4539,'Product Master'!$A$2:$O$5991,4,FALSE())</f>
        <v>Sabletree Wines Sauvignon Blanc, 1.5 L</v>
      </c>
      <c r="G4539" s="4" t="str">
        <f aca="false">VLOOKUP($B4539,'Product Master'!$A$2:$O$5991,9,FALSE())</f>
        <v>1.5 L</v>
      </c>
      <c r="H4539" s="5" t="s">
        <v>16</v>
      </c>
      <c r="I4539" s="6" t="n">
        <f aca="false">VLOOKUP($B4539,'Product Master'!$A$2:$O$5991,14,FALSE())</f>
        <v>11.79</v>
      </c>
      <c r="J4539" s="7" t="n">
        <f aca="false">VLOOKUP($B4539,'Product Master'!$A$2:$O$5991,13,FALSE())</f>
        <v>1</v>
      </c>
      <c r="K4539" s="7" t="str">
        <f aca="false">VLOOKUP($B4539,'Product Master'!$A$2:$O$5991,11,FALSE())</f>
        <v>N</v>
      </c>
      <c r="L4539" s="7" t="str">
        <f aca="false">VLOOKUP($B4539,'Product Master'!$A$2:$O$5991,12,FALSE())</f>
        <v>N</v>
      </c>
      <c r="M4539" s="3" t="n">
        <v>86</v>
      </c>
      <c r="N4539" s="3" t="n">
        <v>12</v>
      </c>
    </row>
    <row r="4540" customFormat="false" ht="15" hidden="false" customHeight="true" outlineLevel="0" collapsed="false">
      <c r="A4540" s="3" t="s">
        <v>9091</v>
      </c>
      <c r="B4540" s="3" t="s">
        <v>9092</v>
      </c>
      <c r="C4540" s="4" t="str">
        <f aca="false">VLOOKUP($B4540,'Product Master'!$A$2:$O$5991,7,FALSE())</f>
        <v>Beer &amp; Wine</v>
      </c>
      <c r="D4540" s="4" t="str">
        <f aca="false">VLOOKUP($B4540,'Product Master'!$A$2:$O$5991,8,FALSE())</f>
        <v>White Wine</v>
      </c>
      <c r="E4540" s="4" t="str">
        <f aca="false">VLOOKUP($B4540,'Product Master'!$A$2:$O$5991,5,FALSE())</f>
        <v>Timber Ridge Brewing</v>
      </c>
      <c r="F4540" s="4" t="str">
        <f aca="false">VLOOKUP($B4540,'Product Master'!$A$2:$O$5991,4,FALSE())</f>
        <v>Timber Ridge Brewing Pinot Grigio, 750 mL</v>
      </c>
      <c r="G4540" s="4" t="str">
        <f aca="false">VLOOKUP($B4540,'Product Master'!$A$2:$O$5991,9,FALSE())</f>
        <v>750 mL</v>
      </c>
      <c r="H4540" s="5" t="s">
        <v>16</v>
      </c>
      <c r="I4540" s="6" t="n">
        <f aca="false">VLOOKUP($B4540,'Product Master'!$A$2:$O$5991,14,FALSE())</f>
        <v>12.49</v>
      </c>
      <c r="J4540" s="7" t="n">
        <f aca="false">VLOOKUP($B4540,'Product Master'!$A$2:$O$5991,13,FALSE())</f>
        <v>1</v>
      </c>
      <c r="K4540" s="7" t="str">
        <f aca="false">VLOOKUP($B4540,'Product Master'!$A$2:$O$5991,11,FALSE())</f>
        <v>N</v>
      </c>
      <c r="L4540" s="7" t="str">
        <f aca="false">VLOOKUP($B4540,'Product Master'!$A$2:$O$5991,12,FALSE())</f>
        <v>N</v>
      </c>
      <c r="M4540" s="3" t="n">
        <v>8</v>
      </c>
      <c r="N4540" s="3" t="n">
        <v>24</v>
      </c>
    </row>
    <row r="4541" customFormat="false" ht="15" hidden="false" customHeight="true" outlineLevel="0" collapsed="false">
      <c r="A4541" s="3" t="s">
        <v>9093</v>
      </c>
      <c r="B4541" s="3" t="s">
        <v>9094</v>
      </c>
      <c r="C4541" s="4" t="str">
        <f aca="false">VLOOKUP($B4541,'Product Master'!$A$2:$O$5991,7,FALSE())</f>
        <v>Beer &amp; Wine</v>
      </c>
      <c r="D4541" s="4" t="str">
        <f aca="false">VLOOKUP($B4541,'Product Master'!$A$2:$O$5991,8,FALSE())</f>
        <v>White Wine</v>
      </c>
      <c r="E4541" s="4" t="str">
        <f aca="false">VLOOKUP($B4541,'Product Master'!$A$2:$O$5991,5,FALSE())</f>
        <v>Timber Ridge Brewing</v>
      </c>
      <c r="F4541" s="4" t="str">
        <f aca="false">VLOOKUP($B4541,'Product Master'!$A$2:$O$5991,4,FALSE())</f>
        <v>Timber Ridge Brewing Moscato, 750 mL</v>
      </c>
      <c r="G4541" s="4" t="str">
        <f aca="false">VLOOKUP($B4541,'Product Master'!$A$2:$O$5991,9,FALSE())</f>
        <v>750 mL</v>
      </c>
      <c r="H4541" s="5" t="s">
        <v>16</v>
      </c>
      <c r="I4541" s="6" t="n">
        <f aca="false">VLOOKUP($B4541,'Product Master'!$A$2:$O$5991,14,FALSE())</f>
        <v>10.39</v>
      </c>
      <c r="J4541" s="7" t="n">
        <f aca="false">VLOOKUP($B4541,'Product Master'!$A$2:$O$5991,13,FALSE())</f>
        <v>6</v>
      </c>
      <c r="K4541" s="7" t="str">
        <f aca="false">VLOOKUP($B4541,'Product Master'!$A$2:$O$5991,11,FALSE())</f>
        <v>N</v>
      </c>
      <c r="L4541" s="7" t="str">
        <f aca="false">VLOOKUP($B4541,'Product Master'!$A$2:$O$5991,12,FALSE())</f>
        <v>N</v>
      </c>
      <c r="M4541" s="3" t="n">
        <v>97</v>
      </c>
      <c r="N4541" s="3" t="n">
        <v>23</v>
      </c>
    </row>
    <row r="4542" customFormat="false" ht="15" hidden="false" customHeight="true" outlineLevel="0" collapsed="false">
      <c r="A4542" s="3" t="s">
        <v>9095</v>
      </c>
      <c r="B4542" s="3" t="s">
        <v>9096</v>
      </c>
      <c r="C4542" s="4" t="str">
        <f aca="false">VLOOKUP($B4542,'Product Master'!$A$2:$O$5991,7,FALSE())</f>
        <v>Health &amp; Beauty Care</v>
      </c>
      <c r="D4542" s="4" t="str">
        <f aca="false">VLOOKUP($B4542,'Product Master'!$A$2:$O$5991,8,FALSE())</f>
        <v>Oral Care</v>
      </c>
      <c r="E4542" s="4" t="str">
        <f aca="false">VLOOKUP($B4542,'Product Master'!$A$2:$O$5991,5,FALSE())</f>
        <v>Brightsmile</v>
      </c>
      <c r="F4542" s="4" t="str">
        <f aca="false">VLOOKUP($B4542,'Product Master'!$A$2:$O$5991,4,FALSE())</f>
        <v>Brightsmile Whitening Whitening Strips, 4.8 oz</v>
      </c>
      <c r="G4542" s="4" t="str">
        <f aca="false">VLOOKUP($B4542,'Product Master'!$A$2:$O$5991,9,FALSE())</f>
        <v>4.8 oz</v>
      </c>
      <c r="H4542" s="5" t="s">
        <v>16</v>
      </c>
      <c r="I4542" s="6" t="n">
        <f aca="false">VLOOKUP($B4542,'Product Master'!$A$2:$O$5991,14,FALSE())</f>
        <v>3.89</v>
      </c>
      <c r="J4542" s="7" t="n">
        <f aca="false">VLOOKUP($B4542,'Product Master'!$A$2:$O$5991,13,FALSE())</f>
        <v>4</v>
      </c>
      <c r="K4542" s="7" t="str">
        <f aca="false">VLOOKUP($B4542,'Product Master'!$A$2:$O$5991,11,FALSE())</f>
        <v>N</v>
      </c>
      <c r="L4542" s="7" t="str">
        <f aca="false">VLOOKUP($B4542,'Product Master'!$A$2:$O$5991,12,FALSE())</f>
        <v>N</v>
      </c>
      <c r="M4542" s="3" t="n">
        <v>98</v>
      </c>
      <c r="N4542" s="3" t="n">
        <v>18</v>
      </c>
    </row>
    <row r="4543" customFormat="false" ht="15" hidden="false" customHeight="true" outlineLevel="0" collapsed="false">
      <c r="A4543" s="3" t="s">
        <v>9097</v>
      </c>
      <c r="B4543" s="3" t="s">
        <v>9098</v>
      </c>
      <c r="C4543" s="4" t="str">
        <f aca="false">VLOOKUP($B4543,'Product Master'!$A$2:$O$5991,7,FALSE())</f>
        <v>Health &amp; Beauty Care</v>
      </c>
      <c r="D4543" s="4" t="str">
        <f aca="false">VLOOKUP($B4543,'Product Master'!$A$2:$O$5991,8,FALSE())</f>
        <v>Oral Care</v>
      </c>
      <c r="E4543" s="4" t="str">
        <f aca="false">VLOOKUP($B4543,'Product Master'!$A$2:$O$5991,5,FALSE())</f>
        <v>Harborline</v>
      </c>
      <c r="F4543" s="4" t="str">
        <f aca="false">VLOOKUP($B4543,'Product Master'!$A$2:$O$5991,4,FALSE())</f>
        <v>Harborline Fresh Mint Dental Floss, 4.8 oz</v>
      </c>
      <c r="G4543" s="4" t="str">
        <f aca="false">VLOOKUP($B4543,'Product Master'!$A$2:$O$5991,9,FALSE())</f>
        <v>4.8 oz</v>
      </c>
      <c r="H4543" s="5" t="s">
        <v>16</v>
      </c>
      <c r="I4543" s="6" t="n">
        <f aca="false">VLOOKUP($B4543,'Product Master'!$A$2:$O$5991,14,FALSE())</f>
        <v>7.39</v>
      </c>
      <c r="J4543" s="7" t="n">
        <f aca="false">VLOOKUP($B4543,'Product Master'!$A$2:$O$5991,13,FALSE())</f>
        <v>24</v>
      </c>
      <c r="K4543" s="7" t="str">
        <f aca="false">VLOOKUP($B4543,'Product Master'!$A$2:$O$5991,11,FALSE())</f>
        <v>Y</v>
      </c>
      <c r="L4543" s="7" t="str">
        <f aca="false">VLOOKUP($B4543,'Product Master'!$A$2:$O$5991,12,FALSE())</f>
        <v>N</v>
      </c>
      <c r="M4543" s="3" t="n">
        <v>57</v>
      </c>
      <c r="N4543" s="3" t="n">
        <v>23</v>
      </c>
    </row>
    <row r="4544" customFormat="false" ht="15" hidden="false" customHeight="true" outlineLevel="0" collapsed="false">
      <c r="A4544" s="3" t="s">
        <v>9099</v>
      </c>
      <c r="B4544" s="3" t="s">
        <v>9100</v>
      </c>
      <c r="C4544" s="4" t="str">
        <f aca="false">VLOOKUP($B4544,'Product Master'!$A$2:$O$5991,7,FALSE())</f>
        <v>Health &amp; Beauty Care</v>
      </c>
      <c r="D4544" s="4" t="str">
        <f aca="false">VLOOKUP($B4544,'Product Master'!$A$2:$O$5991,8,FALSE())</f>
        <v>Oral Care</v>
      </c>
      <c r="E4544" s="4" t="str">
        <f aca="false">VLOOKUP($B4544,'Product Master'!$A$2:$O$5991,5,FALSE())</f>
        <v>Brightsmile</v>
      </c>
      <c r="F4544" s="4" t="str">
        <f aca="false">VLOOKUP($B4544,'Product Master'!$A$2:$O$5991,4,FALSE())</f>
        <v>Brightsmile Fresh Mint Dental Floss, 16.9 oz</v>
      </c>
      <c r="G4544" s="4" t="str">
        <f aca="false">VLOOKUP($B4544,'Product Master'!$A$2:$O$5991,9,FALSE())</f>
        <v>16.9 oz</v>
      </c>
      <c r="H4544" s="5" t="s">
        <v>16</v>
      </c>
      <c r="I4544" s="6" t="n">
        <f aca="false">VLOOKUP($B4544,'Product Master'!$A$2:$O$5991,14,FALSE())</f>
        <v>3.79</v>
      </c>
      <c r="J4544" s="7" t="n">
        <f aca="false">VLOOKUP($B4544,'Product Master'!$A$2:$O$5991,13,FALSE())</f>
        <v>4</v>
      </c>
      <c r="K4544" s="7" t="str">
        <f aca="false">VLOOKUP($B4544,'Product Master'!$A$2:$O$5991,11,FALSE())</f>
        <v>N</v>
      </c>
      <c r="L4544" s="7" t="str">
        <f aca="false">VLOOKUP($B4544,'Product Master'!$A$2:$O$5991,12,FALSE())</f>
        <v>N</v>
      </c>
      <c r="M4544" s="3" t="n">
        <v>38</v>
      </c>
      <c r="N4544" s="3" t="n">
        <v>35</v>
      </c>
    </row>
    <row r="4545" customFormat="false" ht="15" hidden="false" customHeight="true" outlineLevel="0" collapsed="false">
      <c r="A4545" s="3" t="s">
        <v>9101</v>
      </c>
      <c r="B4545" s="3" t="s">
        <v>9102</v>
      </c>
      <c r="C4545" s="4" t="str">
        <f aca="false">VLOOKUP($B4545,'Product Master'!$A$2:$O$5991,7,FALSE())</f>
        <v>Health &amp; Beauty Care</v>
      </c>
      <c r="D4545" s="4" t="str">
        <f aca="false">VLOOKUP($B4545,'Product Master'!$A$2:$O$5991,8,FALSE())</f>
        <v>Oral Care</v>
      </c>
      <c r="E4545" s="4" t="str">
        <f aca="false">VLOOKUP($B4545,'Product Master'!$A$2:$O$5991,5,FALSE())</f>
        <v>Purelle</v>
      </c>
      <c r="F4545" s="4" t="str">
        <f aca="false">VLOOKUP($B4545,'Product Master'!$A$2:$O$5991,4,FALSE())</f>
        <v>Purelle Kids Whitening Strips, 1 ct</v>
      </c>
      <c r="G4545" s="4" t="str">
        <f aca="false">VLOOKUP($B4545,'Product Master'!$A$2:$O$5991,9,FALSE())</f>
        <v>1 ct</v>
      </c>
      <c r="H4545" s="5" t="s">
        <v>16</v>
      </c>
      <c r="I4545" s="6" t="n">
        <f aca="false">VLOOKUP($B4545,'Product Master'!$A$2:$O$5991,14,FALSE())</f>
        <v>3.79</v>
      </c>
      <c r="J4545" s="7" t="n">
        <f aca="false">VLOOKUP($B4545,'Product Master'!$A$2:$O$5991,13,FALSE())</f>
        <v>1</v>
      </c>
      <c r="K4545" s="7" t="str">
        <f aca="false">VLOOKUP($B4545,'Product Master'!$A$2:$O$5991,11,FALSE())</f>
        <v>N</v>
      </c>
      <c r="L4545" s="7" t="str">
        <f aca="false">VLOOKUP($B4545,'Product Master'!$A$2:$O$5991,12,FALSE())</f>
        <v>N</v>
      </c>
      <c r="M4545" s="3" t="n">
        <v>15</v>
      </c>
      <c r="N4545" s="3" t="n">
        <v>36</v>
      </c>
    </row>
    <row r="4546" customFormat="false" ht="15" hidden="false" customHeight="true" outlineLevel="0" collapsed="false">
      <c r="A4546" s="3" t="s">
        <v>9103</v>
      </c>
      <c r="B4546" s="3" t="s">
        <v>9104</v>
      </c>
      <c r="C4546" s="4" t="str">
        <f aca="false">VLOOKUP($B4546,'Product Master'!$A$2:$O$5991,7,FALSE())</f>
        <v>Health &amp; Beauty Care</v>
      </c>
      <c r="D4546" s="4" t="str">
        <f aca="false">VLOOKUP($B4546,'Product Master'!$A$2:$O$5991,8,FALSE())</f>
        <v>Oral Care</v>
      </c>
      <c r="E4546" s="4" t="str">
        <f aca="false">VLOOKUP($B4546,'Product Master'!$A$2:$O$5991,5,FALSE())</f>
        <v>Brightsmile</v>
      </c>
      <c r="F4546" s="4" t="str">
        <f aca="false">VLOOKUP($B4546,'Product Master'!$A$2:$O$5991,4,FALSE())</f>
        <v>Brightsmile Fresh Mint Mouthwash, 1 ct</v>
      </c>
      <c r="G4546" s="4" t="str">
        <f aca="false">VLOOKUP($B4546,'Product Master'!$A$2:$O$5991,9,FALSE())</f>
        <v>1 ct</v>
      </c>
      <c r="H4546" s="5" t="s">
        <v>16</v>
      </c>
      <c r="I4546" s="6" t="n">
        <f aca="false">VLOOKUP($B4546,'Product Master'!$A$2:$O$5991,14,FALSE())</f>
        <v>8.89</v>
      </c>
      <c r="J4546" s="7" t="n">
        <f aca="false">VLOOKUP($B4546,'Product Master'!$A$2:$O$5991,13,FALSE())</f>
        <v>8</v>
      </c>
      <c r="K4546" s="7" t="str">
        <f aca="false">VLOOKUP($B4546,'Product Master'!$A$2:$O$5991,11,FALSE())</f>
        <v>N</v>
      </c>
      <c r="L4546" s="7" t="str">
        <f aca="false">VLOOKUP($B4546,'Product Master'!$A$2:$O$5991,12,FALSE())</f>
        <v>N</v>
      </c>
      <c r="M4546" s="3" t="n">
        <v>36</v>
      </c>
      <c r="N4546" s="3" t="n">
        <v>32</v>
      </c>
    </row>
    <row r="4547" customFormat="false" ht="15" hidden="false" customHeight="true" outlineLevel="0" collapsed="false">
      <c r="A4547" s="3" t="s">
        <v>9105</v>
      </c>
      <c r="B4547" s="3" t="s">
        <v>9106</v>
      </c>
      <c r="C4547" s="4" t="str">
        <f aca="false">VLOOKUP($B4547,'Product Master'!$A$2:$O$5991,7,FALSE())</f>
        <v>Health &amp; Beauty Care</v>
      </c>
      <c r="D4547" s="4" t="str">
        <f aca="false">VLOOKUP($B4547,'Product Master'!$A$2:$O$5991,8,FALSE())</f>
        <v>Oral Care</v>
      </c>
      <c r="E4547" s="4" t="str">
        <f aca="false">VLOOKUP($B4547,'Product Master'!$A$2:$O$5991,5,FALSE())</f>
        <v>Brightsmile</v>
      </c>
      <c r="F4547" s="4" t="str">
        <f aca="false">VLOOKUP($B4547,'Product Master'!$A$2:$O$5991,4,FALSE())</f>
        <v>Brightsmile Sensitive Mouthwash, 1 ct</v>
      </c>
      <c r="G4547" s="4" t="str">
        <f aca="false">VLOOKUP($B4547,'Product Master'!$A$2:$O$5991,9,FALSE())</f>
        <v>1 ct</v>
      </c>
      <c r="H4547" s="5" t="s">
        <v>16</v>
      </c>
      <c r="I4547" s="6" t="n">
        <f aca="false">VLOOKUP($B4547,'Product Master'!$A$2:$O$5991,14,FALSE())</f>
        <v>8.49</v>
      </c>
      <c r="J4547" s="7" t="n">
        <f aca="false">VLOOKUP($B4547,'Product Master'!$A$2:$O$5991,13,FALSE())</f>
        <v>4</v>
      </c>
      <c r="K4547" s="7" t="str">
        <f aca="false">VLOOKUP($B4547,'Product Master'!$A$2:$O$5991,11,FALSE())</f>
        <v>N</v>
      </c>
      <c r="L4547" s="7" t="str">
        <f aca="false">VLOOKUP($B4547,'Product Master'!$A$2:$O$5991,12,FALSE())</f>
        <v>N</v>
      </c>
      <c r="M4547" s="3" t="n">
        <v>66</v>
      </c>
      <c r="N4547" s="3" t="n">
        <v>3</v>
      </c>
    </row>
    <row r="4548" customFormat="false" ht="15" hidden="false" customHeight="true" outlineLevel="0" collapsed="false">
      <c r="A4548" s="3" t="s">
        <v>9107</v>
      </c>
      <c r="B4548" s="3" t="s">
        <v>9108</v>
      </c>
      <c r="C4548" s="4" t="str">
        <f aca="false">VLOOKUP($B4548,'Product Master'!$A$2:$O$5991,7,FALSE())</f>
        <v>Health &amp; Beauty Care</v>
      </c>
      <c r="D4548" s="4" t="str">
        <f aca="false">VLOOKUP($B4548,'Product Master'!$A$2:$O$5991,8,FALSE())</f>
        <v>Oral Care</v>
      </c>
      <c r="E4548" s="4" t="str">
        <f aca="false">VLOOKUP($B4548,'Product Master'!$A$2:$O$5991,5,FALSE())</f>
        <v>Harborline</v>
      </c>
      <c r="F4548" s="4" t="str">
        <f aca="false">VLOOKUP($B4548,'Product Master'!$A$2:$O$5991,4,FALSE())</f>
        <v>Harborline Kids Mouthwash, 16.9 oz</v>
      </c>
      <c r="G4548" s="4" t="str">
        <f aca="false">VLOOKUP($B4548,'Product Master'!$A$2:$O$5991,9,FALSE())</f>
        <v>16.9 oz</v>
      </c>
      <c r="H4548" s="5" t="s">
        <v>16</v>
      </c>
      <c r="I4548" s="6" t="n">
        <f aca="false">VLOOKUP($B4548,'Product Master'!$A$2:$O$5991,14,FALSE())</f>
        <v>5.89</v>
      </c>
      <c r="J4548" s="7" t="n">
        <f aca="false">VLOOKUP($B4548,'Product Master'!$A$2:$O$5991,13,FALSE())</f>
        <v>12</v>
      </c>
      <c r="K4548" s="7" t="str">
        <f aca="false">VLOOKUP($B4548,'Product Master'!$A$2:$O$5991,11,FALSE())</f>
        <v>Y</v>
      </c>
      <c r="L4548" s="7" t="str">
        <f aca="false">VLOOKUP($B4548,'Product Master'!$A$2:$O$5991,12,FALSE())</f>
        <v>N</v>
      </c>
      <c r="M4548" s="3" t="n">
        <v>56</v>
      </c>
      <c r="N4548" s="3" t="n">
        <v>33</v>
      </c>
    </row>
    <row r="4549" customFormat="false" ht="15" hidden="false" customHeight="true" outlineLevel="0" collapsed="false">
      <c r="A4549" s="3" t="s">
        <v>9109</v>
      </c>
      <c r="B4549" s="3" t="s">
        <v>9110</v>
      </c>
      <c r="C4549" s="4" t="str">
        <f aca="false">VLOOKUP($B4549,'Product Master'!$A$2:$O$5991,7,FALSE())</f>
        <v>Health &amp; Beauty Care</v>
      </c>
      <c r="D4549" s="4" t="str">
        <f aca="false">VLOOKUP($B4549,'Product Master'!$A$2:$O$5991,8,FALSE())</f>
        <v>Oral Care</v>
      </c>
      <c r="E4549" s="4" t="str">
        <f aca="false">VLOOKUP($B4549,'Product Master'!$A$2:$O$5991,5,FALSE())</f>
        <v>Harborline</v>
      </c>
      <c r="F4549" s="4" t="str">
        <f aca="false">VLOOKUP($B4549,'Product Master'!$A$2:$O$5991,4,FALSE())</f>
        <v>Harborline Sensitive Mouthwash, 16.9 oz</v>
      </c>
      <c r="G4549" s="4" t="str">
        <f aca="false">VLOOKUP($B4549,'Product Master'!$A$2:$O$5991,9,FALSE())</f>
        <v>16.9 oz</v>
      </c>
      <c r="H4549" s="5" t="s">
        <v>16</v>
      </c>
      <c r="I4549" s="6" t="n">
        <f aca="false">VLOOKUP($B4549,'Product Master'!$A$2:$O$5991,14,FALSE())</f>
        <v>7.29</v>
      </c>
      <c r="J4549" s="7" t="n">
        <f aca="false">VLOOKUP($B4549,'Product Master'!$A$2:$O$5991,13,FALSE())</f>
        <v>24</v>
      </c>
      <c r="K4549" s="7" t="str">
        <f aca="false">VLOOKUP($B4549,'Product Master'!$A$2:$O$5991,11,FALSE())</f>
        <v>Y</v>
      </c>
      <c r="L4549" s="7" t="str">
        <f aca="false">VLOOKUP($B4549,'Product Master'!$A$2:$O$5991,12,FALSE())</f>
        <v>N</v>
      </c>
      <c r="M4549" s="3" t="n">
        <v>6</v>
      </c>
      <c r="N4549" s="3" t="n">
        <v>18</v>
      </c>
    </row>
    <row r="4550" customFormat="false" ht="15" hidden="false" customHeight="true" outlineLevel="0" collapsed="false">
      <c r="A4550" s="3" t="s">
        <v>9111</v>
      </c>
      <c r="B4550" s="3" t="s">
        <v>9112</v>
      </c>
      <c r="C4550" s="4" t="str">
        <f aca="false">VLOOKUP($B4550,'Product Master'!$A$2:$O$5991,7,FALSE())</f>
        <v>Health &amp; Beauty Care</v>
      </c>
      <c r="D4550" s="4" t="str">
        <f aca="false">VLOOKUP($B4550,'Product Master'!$A$2:$O$5991,8,FALSE())</f>
        <v>Oral Care</v>
      </c>
      <c r="E4550" s="4" t="str">
        <f aca="false">VLOOKUP($B4550,'Product Master'!$A$2:$O$5991,5,FALSE())</f>
        <v>Brightsmile</v>
      </c>
      <c r="F4550" s="4" t="str">
        <f aca="false">VLOOKUP($B4550,'Product Master'!$A$2:$O$5991,4,FALSE())</f>
        <v>Brightsmile Kids Dental Floss, 4.8 oz</v>
      </c>
      <c r="G4550" s="4" t="str">
        <f aca="false">VLOOKUP($B4550,'Product Master'!$A$2:$O$5991,9,FALSE())</f>
        <v>4.8 oz</v>
      </c>
      <c r="H4550" s="5" t="s">
        <v>16</v>
      </c>
      <c r="I4550" s="6" t="n">
        <f aca="false">VLOOKUP($B4550,'Product Master'!$A$2:$O$5991,14,FALSE())</f>
        <v>8.99</v>
      </c>
      <c r="J4550" s="7" t="n">
        <f aca="false">VLOOKUP($B4550,'Product Master'!$A$2:$O$5991,13,FALSE())</f>
        <v>6</v>
      </c>
      <c r="K4550" s="7" t="str">
        <f aca="false">VLOOKUP($B4550,'Product Master'!$A$2:$O$5991,11,FALSE())</f>
        <v>N</v>
      </c>
      <c r="L4550" s="7" t="str">
        <f aca="false">VLOOKUP($B4550,'Product Master'!$A$2:$O$5991,12,FALSE())</f>
        <v>N</v>
      </c>
      <c r="M4550" s="3" t="n">
        <v>64</v>
      </c>
      <c r="N4550" s="3" t="n">
        <v>7</v>
      </c>
    </row>
    <row r="4551" customFormat="false" ht="15" hidden="false" customHeight="true" outlineLevel="0" collapsed="false">
      <c r="A4551" s="3" t="s">
        <v>9113</v>
      </c>
      <c r="B4551" s="3" t="s">
        <v>9114</v>
      </c>
      <c r="C4551" s="4" t="str">
        <f aca="false">VLOOKUP($B4551,'Product Master'!$A$2:$O$5991,7,FALSE())</f>
        <v>Health &amp; Beauty Care</v>
      </c>
      <c r="D4551" s="4" t="str">
        <f aca="false">VLOOKUP($B4551,'Product Master'!$A$2:$O$5991,8,FALSE())</f>
        <v>Oral Care</v>
      </c>
      <c r="E4551" s="4" t="str">
        <f aca="false">VLOOKUP($B4551,'Product Master'!$A$2:$O$5991,5,FALSE())</f>
        <v>Harborline</v>
      </c>
      <c r="F4551" s="4" t="str">
        <f aca="false">VLOOKUP($B4551,'Product Master'!$A$2:$O$5991,4,FALSE())</f>
        <v>Harborline Whitening Toothpaste, 4.8 oz</v>
      </c>
      <c r="G4551" s="4" t="str">
        <f aca="false">VLOOKUP($B4551,'Product Master'!$A$2:$O$5991,9,FALSE())</f>
        <v>4.8 oz</v>
      </c>
      <c r="H4551" s="5" t="s">
        <v>16</v>
      </c>
      <c r="I4551" s="6" t="n">
        <f aca="false">VLOOKUP($B4551,'Product Master'!$A$2:$O$5991,14,FALSE())</f>
        <v>3.39</v>
      </c>
      <c r="J4551" s="7" t="n">
        <f aca="false">VLOOKUP($B4551,'Product Master'!$A$2:$O$5991,13,FALSE())</f>
        <v>2</v>
      </c>
      <c r="K4551" s="7" t="str">
        <f aca="false">VLOOKUP($B4551,'Product Master'!$A$2:$O$5991,11,FALSE())</f>
        <v>Y</v>
      </c>
      <c r="L4551" s="7" t="str">
        <f aca="false">VLOOKUP($B4551,'Product Master'!$A$2:$O$5991,12,FALSE())</f>
        <v>N</v>
      </c>
      <c r="M4551" s="3" t="n">
        <v>121</v>
      </c>
      <c r="N4551" s="3" t="n">
        <v>3</v>
      </c>
    </row>
    <row r="4552" customFormat="false" ht="15" hidden="false" customHeight="true" outlineLevel="0" collapsed="false">
      <c r="A4552" s="3" t="s">
        <v>9115</v>
      </c>
      <c r="B4552" s="3" t="s">
        <v>9116</v>
      </c>
      <c r="C4552" s="4" t="str">
        <f aca="false">VLOOKUP($B4552,'Product Master'!$A$2:$O$5991,7,FALSE())</f>
        <v>Health &amp; Beauty Care</v>
      </c>
      <c r="D4552" s="4" t="str">
        <f aca="false">VLOOKUP($B4552,'Product Master'!$A$2:$O$5991,8,FALSE())</f>
        <v>Oral Care</v>
      </c>
      <c r="E4552" s="4" t="str">
        <f aca="false">VLOOKUP($B4552,'Product Master'!$A$2:$O$5991,5,FALSE())</f>
        <v>Brightsmile</v>
      </c>
      <c r="F4552" s="4" t="str">
        <f aca="false">VLOOKUP($B4552,'Product Master'!$A$2:$O$5991,4,FALSE())</f>
        <v>Brightsmile Kids Toothbrush, 1 ct</v>
      </c>
      <c r="G4552" s="4" t="str">
        <f aca="false">VLOOKUP($B4552,'Product Master'!$A$2:$O$5991,9,FALSE())</f>
        <v>1 ct</v>
      </c>
      <c r="H4552" s="5" t="s">
        <v>16</v>
      </c>
      <c r="I4552" s="6" t="n">
        <f aca="false">VLOOKUP($B4552,'Product Master'!$A$2:$O$5991,14,FALSE())</f>
        <v>3.99</v>
      </c>
      <c r="J4552" s="7" t="n">
        <f aca="false">VLOOKUP($B4552,'Product Master'!$A$2:$O$5991,13,FALSE())</f>
        <v>6</v>
      </c>
      <c r="K4552" s="7" t="str">
        <f aca="false">VLOOKUP($B4552,'Product Master'!$A$2:$O$5991,11,FALSE())</f>
        <v>N</v>
      </c>
      <c r="L4552" s="7" t="str">
        <f aca="false">VLOOKUP($B4552,'Product Master'!$A$2:$O$5991,12,FALSE())</f>
        <v>N</v>
      </c>
      <c r="M4552" s="3" t="n">
        <v>103</v>
      </c>
      <c r="N4552" s="3" t="n">
        <v>33</v>
      </c>
    </row>
    <row r="4553" customFormat="false" ht="15" hidden="false" customHeight="true" outlineLevel="0" collapsed="false">
      <c r="A4553" s="3" t="s">
        <v>9117</v>
      </c>
      <c r="B4553" s="3" t="s">
        <v>9118</v>
      </c>
      <c r="C4553" s="4" t="str">
        <f aca="false">VLOOKUP($B4553,'Product Master'!$A$2:$O$5991,7,FALSE())</f>
        <v>Health &amp; Beauty Care</v>
      </c>
      <c r="D4553" s="4" t="str">
        <f aca="false">VLOOKUP($B4553,'Product Master'!$A$2:$O$5991,8,FALSE())</f>
        <v>Oral Care</v>
      </c>
      <c r="E4553" s="4" t="str">
        <f aca="false">VLOOKUP($B4553,'Product Master'!$A$2:$O$5991,5,FALSE())</f>
        <v>Dermacare</v>
      </c>
      <c r="F4553" s="4" t="str">
        <f aca="false">VLOOKUP($B4553,'Product Master'!$A$2:$O$5991,4,FALSE())</f>
        <v>Dermacare Sensitive Toothpaste, 16.9 oz</v>
      </c>
      <c r="G4553" s="4" t="str">
        <f aca="false">VLOOKUP($B4553,'Product Master'!$A$2:$O$5991,9,FALSE())</f>
        <v>16.9 oz</v>
      </c>
      <c r="H4553" s="5" t="s">
        <v>16</v>
      </c>
      <c r="I4553" s="6" t="n">
        <f aca="false">VLOOKUP($B4553,'Product Master'!$A$2:$O$5991,14,FALSE())</f>
        <v>3.29</v>
      </c>
      <c r="J4553" s="7" t="n">
        <f aca="false">VLOOKUP($B4553,'Product Master'!$A$2:$O$5991,13,FALSE())</f>
        <v>8</v>
      </c>
      <c r="K4553" s="7" t="str">
        <f aca="false">VLOOKUP($B4553,'Product Master'!$A$2:$O$5991,11,FALSE())</f>
        <v>N</v>
      </c>
      <c r="L4553" s="7" t="str">
        <f aca="false">VLOOKUP($B4553,'Product Master'!$A$2:$O$5991,12,FALSE())</f>
        <v>N</v>
      </c>
      <c r="M4553" s="3" t="n">
        <v>67</v>
      </c>
      <c r="N4553" s="3" t="n">
        <v>17</v>
      </c>
    </row>
    <row r="4554" customFormat="false" ht="15" hidden="false" customHeight="true" outlineLevel="0" collapsed="false">
      <c r="A4554" s="3" t="s">
        <v>9119</v>
      </c>
      <c r="B4554" s="3" t="s">
        <v>9120</v>
      </c>
      <c r="C4554" s="4" t="str">
        <f aca="false">VLOOKUP($B4554,'Product Master'!$A$2:$O$5991,7,FALSE())</f>
        <v>Health &amp; Beauty Care</v>
      </c>
      <c r="D4554" s="4" t="str">
        <f aca="false">VLOOKUP($B4554,'Product Master'!$A$2:$O$5991,8,FALSE())</f>
        <v>Oral Care</v>
      </c>
      <c r="E4554" s="4" t="str">
        <f aca="false">VLOOKUP($B4554,'Product Master'!$A$2:$O$5991,5,FALSE())</f>
        <v>Brightsmile</v>
      </c>
      <c r="F4554" s="4" t="str">
        <f aca="false">VLOOKUP($B4554,'Product Master'!$A$2:$O$5991,4,FALSE())</f>
        <v>Brightsmile Sensitive Dental Floss, 1 ct</v>
      </c>
      <c r="G4554" s="4" t="str">
        <f aca="false">VLOOKUP($B4554,'Product Master'!$A$2:$O$5991,9,FALSE())</f>
        <v>1 ct</v>
      </c>
      <c r="H4554" s="5" t="s">
        <v>16</v>
      </c>
      <c r="I4554" s="6" t="n">
        <f aca="false">VLOOKUP($B4554,'Product Master'!$A$2:$O$5991,14,FALSE())</f>
        <v>8.99</v>
      </c>
      <c r="J4554" s="7" t="n">
        <f aca="false">VLOOKUP($B4554,'Product Master'!$A$2:$O$5991,13,FALSE())</f>
        <v>6</v>
      </c>
      <c r="K4554" s="7" t="str">
        <f aca="false">VLOOKUP($B4554,'Product Master'!$A$2:$O$5991,11,FALSE())</f>
        <v>N</v>
      </c>
      <c r="L4554" s="7" t="str">
        <f aca="false">VLOOKUP($B4554,'Product Master'!$A$2:$O$5991,12,FALSE())</f>
        <v>N</v>
      </c>
      <c r="M4554" s="3" t="n">
        <v>93</v>
      </c>
      <c r="N4554" s="3" t="n">
        <v>38</v>
      </c>
    </row>
    <row r="4555" customFormat="false" ht="15" hidden="false" customHeight="true" outlineLevel="0" collapsed="false">
      <c r="A4555" s="3" t="s">
        <v>9121</v>
      </c>
      <c r="B4555" s="3" t="s">
        <v>9122</v>
      </c>
      <c r="C4555" s="4" t="str">
        <f aca="false">VLOOKUP($B4555,'Product Master'!$A$2:$O$5991,7,FALSE())</f>
        <v>Health &amp; Beauty Care</v>
      </c>
      <c r="D4555" s="4" t="str">
        <f aca="false">VLOOKUP($B4555,'Product Master'!$A$2:$O$5991,8,FALSE())</f>
        <v>Oral Care</v>
      </c>
      <c r="E4555" s="4" t="str">
        <f aca="false">VLOOKUP($B4555,'Product Master'!$A$2:$O$5991,5,FALSE())</f>
        <v>Dermacare</v>
      </c>
      <c r="F4555" s="4" t="str">
        <f aca="false">VLOOKUP($B4555,'Product Master'!$A$2:$O$5991,4,FALSE())</f>
        <v>Dermacare Fresh Mint Toothpaste, 1 ct</v>
      </c>
      <c r="G4555" s="4" t="str">
        <f aca="false">VLOOKUP($B4555,'Product Master'!$A$2:$O$5991,9,FALSE())</f>
        <v>1 ct</v>
      </c>
      <c r="H4555" s="5" t="s">
        <v>16</v>
      </c>
      <c r="I4555" s="6" t="n">
        <f aca="false">VLOOKUP($B4555,'Product Master'!$A$2:$O$5991,14,FALSE())</f>
        <v>3.49</v>
      </c>
      <c r="J4555" s="7" t="n">
        <f aca="false">VLOOKUP($B4555,'Product Master'!$A$2:$O$5991,13,FALSE())</f>
        <v>12</v>
      </c>
      <c r="K4555" s="7" t="str">
        <f aca="false">VLOOKUP($B4555,'Product Master'!$A$2:$O$5991,11,FALSE())</f>
        <v>N</v>
      </c>
      <c r="L4555" s="7" t="str">
        <f aca="false">VLOOKUP($B4555,'Product Master'!$A$2:$O$5991,12,FALSE())</f>
        <v>N</v>
      </c>
      <c r="M4555" s="3" t="n">
        <v>131</v>
      </c>
      <c r="N4555" s="3" t="n">
        <v>37</v>
      </c>
    </row>
    <row r="4556" customFormat="false" ht="15" hidden="false" customHeight="true" outlineLevel="0" collapsed="false">
      <c r="A4556" s="3" t="s">
        <v>9123</v>
      </c>
      <c r="B4556" s="3" t="s">
        <v>9124</v>
      </c>
      <c r="C4556" s="4" t="str">
        <f aca="false">VLOOKUP($B4556,'Product Master'!$A$2:$O$5991,7,FALSE())</f>
        <v>Health &amp; Beauty Care</v>
      </c>
      <c r="D4556" s="4" t="str">
        <f aca="false">VLOOKUP($B4556,'Product Master'!$A$2:$O$5991,8,FALSE())</f>
        <v>Oral Care</v>
      </c>
      <c r="E4556" s="4" t="str">
        <f aca="false">VLOOKUP($B4556,'Product Master'!$A$2:$O$5991,5,FALSE())</f>
        <v>Brightsmile</v>
      </c>
      <c r="F4556" s="4" t="str">
        <f aca="false">VLOOKUP($B4556,'Product Master'!$A$2:$O$5991,4,FALSE())</f>
        <v>Brightsmile Sensitive Toothbrush, 16.9 oz</v>
      </c>
      <c r="G4556" s="4" t="str">
        <f aca="false">VLOOKUP($B4556,'Product Master'!$A$2:$O$5991,9,FALSE())</f>
        <v>16.9 oz</v>
      </c>
      <c r="H4556" s="5" t="s">
        <v>16</v>
      </c>
      <c r="I4556" s="6" t="n">
        <f aca="false">VLOOKUP($B4556,'Product Master'!$A$2:$O$5991,14,FALSE())</f>
        <v>3.89</v>
      </c>
      <c r="J4556" s="7" t="n">
        <f aca="false">VLOOKUP($B4556,'Product Master'!$A$2:$O$5991,13,FALSE())</f>
        <v>24</v>
      </c>
      <c r="K4556" s="7" t="str">
        <f aca="false">VLOOKUP($B4556,'Product Master'!$A$2:$O$5991,11,FALSE())</f>
        <v>N</v>
      </c>
      <c r="L4556" s="7" t="str">
        <f aca="false">VLOOKUP($B4556,'Product Master'!$A$2:$O$5991,12,FALSE())</f>
        <v>N</v>
      </c>
      <c r="M4556" s="3" t="n">
        <v>105</v>
      </c>
      <c r="N4556" s="3" t="n">
        <v>26</v>
      </c>
    </row>
    <row r="4557" customFormat="false" ht="15" hidden="false" customHeight="true" outlineLevel="0" collapsed="false">
      <c r="A4557" s="3" t="s">
        <v>9125</v>
      </c>
      <c r="B4557" s="3" t="s">
        <v>9126</v>
      </c>
      <c r="C4557" s="4" t="str">
        <f aca="false">VLOOKUP($B4557,'Product Master'!$A$2:$O$5991,7,FALSE())</f>
        <v>Health &amp; Beauty Care</v>
      </c>
      <c r="D4557" s="4" t="str">
        <f aca="false">VLOOKUP($B4557,'Product Master'!$A$2:$O$5991,8,FALSE())</f>
        <v>Oral Care</v>
      </c>
      <c r="E4557" s="4" t="str">
        <f aca="false">VLOOKUP($B4557,'Product Master'!$A$2:$O$5991,5,FALSE())</f>
        <v>Harborline</v>
      </c>
      <c r="F4557" s="4" t="str">
        <f aca="false">VLOOKUP($B4557,'Product Master'!$A$2:$O$5991,4,FALSE())</f>
        <v>Harborline Sensitive Toothpaste, 1 ct</v>
      </c>
      <c r="G4557" s="4" t="str">
        <f aca="false">VLOOKUP($B4557,'Product Master'!$A$2:$O$5991,9,FALSE())</f>
        <v>1 ct</v>
      </c>
      <c r="H4557" s="5" t="s">
        <v>16</v>
      </c>
      <c r="I4557" s="6" t="n">
        <f aca="false">VLOOKUP($B4557,'Product Master'!$A$2:$O$5991,14,FALSE())</f>
        <v>3.89</v>
      </c>
      <c r="J4557" s="7" t="n">
        <f aca="false">VLOOKUP($B4557,'Product Master'!$A$2:$O$5991,13,FALSE())</f>
        <v>4</v>
      </c>
      <c r="K4557" s="7" t="str">
        <f aca="false">VLOOKUP($B4557,'Product Master'!$A$2:$O$5991,11,FALSE())</f>
        <v>Y</v>
      </c>
      <c r="L4557" s="7" t="str">
        <f aca="false">VLOOKUP($B4557,'Product Master'!$A$2:$O$5991,12,FALSE())</f>
        <v>N</v>
      </c>
      <c r="M4557" s="3" t="n">
        <v>35</v>
      </c>
      <c r="N4557" s="3" t="n">
        <v>38</v>
      </c>
    </row>
    <row r="4558" customFormat="false" ht="15" hidden="false" customHeight="true" outlineLevel="0" collapsed="false">
      <c r="A4558" s="3" t="s">
        <v>9127</v>
      </c>
      <c r="B4558" s="3" t="s">
        <v>9128</v>
      </c>
      <c r="C4558" s="4" t="str">
        <f aca="false">VLOOKUP($B4558,'Product Master'!$A$2:$O$5991,7,FALSE())</f>
        <v>Health &amp; Beauty Care</v>
      </c>
      <c r="D4558" s="4" t="str">
        <f aca="false">VLOOKUP($B4558,'Product Master'!$A$2:$O$5991,8,FALSE())</f>
        <v>Oral Care</v>
      </c>
      <c r="E4558" s="4" t="str">
        <f aca="false">VLOOKUP($B4558,'Product Master'!$A$2:$O$5991,5,FALSE())</f>
        <v>Brightsmile</v>
      </c>
      <c r="F4558" s="4" t="str">
        <f aca="false">VLOOKUP($B4558,'Product Master'!$A$2:$O$5991,4,FALSE())</f>
        <v>Brightsmile Whitening Mouthwash, 4.8 oz</v>
      </c>
      <c r="G4558" s="4" t="str">
        <f aca="false">VLOOKUP($B4558,'Product Master'!$A$2:$O$5991,9,FALSE())</f>
        <v>4.8 oz</v>
      </c>
      <c r="H4558" s="5" t="s">
        <v>16</v>
      </c>
      <c r="I4558" s="6" t="n">
        <f aca="false">VLOOKUP($B4558,'Product Master'!$A$2:$O$5991,14,FALSE())</f>
        <v>8.79</v>
      </c>
      <c r="J4558" s="7" t="n">
        <f aca="false">VLOOKUP($B4558,'Product Master'!$A$2:$O$5991,13,FALSE())</f>
        <v>2</v>
      </c>
      <c r="K4558" s="7" t="str">
        <f aca="false">VLOOKUP($B4558,'Product Master'!$A$2:$O$5991,11,FALSE())</f>
        <v>N</v>
      </c>
      <c r="L4558" s="7" t="str">
        <f aca="false">VLOOKUP($B4558,'Product Master'!$A$2:$O$5991,12,FALSE())</f>
        <v>N</v>
      </c>
      <c r="M4558" s="3" t="n">
        <v>64</v>
      </c>
      <c r="N4558" s="3" t="n">
        <v>18</v>
      </c>
    </row>
    <row r="4559" customFormat="false" ht="15" hidden="false" customHeight="true" outlineLevel="0" collapsed="false">
      <c r="A4559" s="3" t="s">
        <v>9129</v>
      </c>
      <c r="B4559" s="3" t="s">
        <v>9130</v>
      </c>
      <c r="C4559" s="4" t="str">
        <f aca="false">VLOOKUP($B4559,'Product Master'!$A$2:$O$5991,7,FALSE())</f>
        <v>Health &amp; Beauty Care</v>
      </c>
      <c r="D4559" s="4" t="str">
        <f aca="false">VLOOKUP($B4559,'Product Master'!$A$2:$O$5991,8,FALSE())</f>
        <v>Oral Care</v>
      </c>
      <c r="E4559" s="4" t="str">
        <f aca="false">VLOOKUP($B4559,'Product Master'!$A$2:$O$5991,5,FALSE())</f>
        <v>Purelle</v>
      </c>
      <c r="F4559" s="4" t="str">
        <f aca="false">VLOOKUP($B4559,'Product Master'!$A$2:$O$5991,4,FALSE())</f>
        <v>Purelle Sensitive Toothbrush, 16.9 oz</v>
      </c>
      <c r="G4559" s="4" t="str">
        <f aca="false">VLOOKUP($B4559,'Product Master'!$A$2:$O$5991,9,FALSE())</f>
        <v>16.9 oz</v>
      </c>
      <c r="H4559" s="5" t="s">
        <v>16</v>
      </c>
      <c r="I4559" s="6" t="n">
        <f aca="false">VLOOKUP($B4559,'Product Master'!$A$2:$O$5991,14,FALSE())</f>
        <v>8.49</v>
      </c>
      <c r="J4559" s="7" t="n">
        <f aca="false">VLOOKUP($B4559,'Product Master'!$A$2:$O$5991,13,FALSE())</f>
        <v>8</v>
      </c>
      <c r="K4559" s="7" t="str">
        <f aca="false">VLOOKUP($B4559,'Product Master'!$A$2:$O$5991,11,FALSE())</f>
        <v>N</v>
      </c>
      <c r="L4559" s="7" t="str">
        <f aca="false">VLOOKUP($B4559,'Product Master'!$A$2:$O$5991,12,FALSE())</f>
        <v>N</v>
      </c>
      <c r="M4559" s="3" t="n">
        <v>143</v>
      </c>
      <c r="N4559" s="3" t="n">
        <v>27</v>
      </c>
    </row>
    <row r="4560" customFormat="false" ht="15" hidden="false" customHeight="true" outlineLevel="0" collapsed="false">
      <c r="A4560" s="3" t="s">
        <v>9131</v>
      </c>
      <c r="B4560" s="3" t="s">
        <v>9132</v>
      </c>
      <c r="C4560" s="4" t="str">
        <f aca="false">VLOOKUP($B4560,'Product Master'!$A$2:$O$5991,7,FALSE())</f>
        <v>Health &amp; Beauty Care</v>
      </c>
      <c r="D4560" s="4" t="str">
        <f aca="false">VLOOKUP($B4560,'Product Master'!$A$2:$O$5991,8,FALSE())</f>
        <v>Oral Care</v>
      </c>
      <c r="E4560" s="4" t="str">
        <f aca="false">VLOOKUP($B4560,'Product Master'!$A$2:$O$5991,5,FALSE())</f>
        <v>Purelle</v>
      </c>
      <c r="F4560" s="4" t="str">
        <f aca="false">VLOOKUP($B4560,'Product Master'!$A$2:$O$5991,4,FALSE())</f>
        <v>Purelle Sensitive Toothpaste, 16.9 oz</v>
      </c>
      <c r="G4560" s="4" t="str">
        <f aca="false">VLOOKUP($B4560,'Product Master'!$A$2:$O$5991,9,FALSE())</f>
        <v>16.9 oz</v>
      </c>
      <c r="H4560" s="5" t="s">
        <v>16</v>
      </c>
      <c r="I4560" s="6" t="n">
        <f aca="false">VLOOKUP($B4560,'Product Master'!$A$2:$O$5991,14,FALSE())</f>
        <v>2.89</v>
      </c>
      <c r="J4560" s="7" t="n">
        <f aca="false">VLOOKUP($B4560,'Product Master'!$A$2:$O$5991,13,FALSE())</f>
        <v>8</v>
      </c>
      <c r="K4560" s="7" t="str">
        <f aca="false">VLOOKUP($B4560,'Product Master'!$A$2:$O$5991,11,FALSE())</f>
        <v>N</v>
      </c>
      <c r="L4560" s="7" t="str">
        <f aca="false">VLOOKUP($B4560,'Product Master'!$A$2:$O$5991,12,FALSE())</f>
        <v>N</v>
      </c>
      <c r="M4560" s="3" t="n">
        <v>14</v>
      </c>
      <c r="N4560" s="3" t="n">
        <v>35</v>
      </c>
    </row>
    <row r="4561" customFormat="false" ht="15" hidden="false" customHeight="true" outlineLevel="0" collapsed="false">
      <c r="A4561" s="3" t="s">
        <v>9133</v>
      </c>
      <c r="B4561" s="3" t="s">
        <v>9134</v>
      </c>
      <c r="C4561" s="4" t="str">
        <f aca="false">VLOOKUP($B4561,'Product Master'!$A$2:$O$5991,7,FALSE())</f>
        <v>Health &amp; Beauty Care</v>
      </c>
      <c r="D4561" s="4" t="str">
        <f aca="false">VLOOKUP($B4561,'Product Master'!$A$2:$O$5991,8,FALSE())</f>
        <v>Oral Care</v>
      </c>
      <c r="E4561" s="4" t="str">
        <f aca="false">VLOOKUP($B4561,'Product Master'!$A$2:$O$5991,5,FALSE())</f>
        <v>Brightsmile</v>
      </c>
      <c r="F4561" s="4" t="str">
        <f aca="false">VLOOKUP($B4561,'Product Master'!$A$2:$O$5991,4,FALSE())</f>
        <v>Brightsmile Kids Dental Floss, 1 ct</v>
      </c>
      <c r="G4561" s="4" t="str">
        <f aca="false">VLOOKUP($B4561,'Product Master'!$A$2:$O$5991,9,FALSE())</f>
        <v>1 ct</v>
      </c>
      <c r="H4561" s="5" t="s">
        <v>16</v>
      </c>
      <c r="I4561" s="6" t="n">
        <f aca="false">VLOOKUP($B4561,'Product Master'!$A$2:$O$5991,14,FALSE())</f>
        <v>6.79</v>
      </c>
      <c r="J4561" s="7" t="n">
        <f aca="false">VLOOKUP($B4561,'Product Master'!$A$2:$O$5991,13,FALSE())</f>
        <v>2</v>
      </c>
      <c r="K4561" s="7" t="str">
        <f aca="false">VLOOKUP($B4561,'Product Master'!$A$2:$O$5991,11,FALSE())</f>
        <v>N</v>
      </c>
      <c r="L4561" s="7" t="str">
        <f aca="false">VLOOKUP($B4561,'Product Master'!$A$2:$O$5991,12,FALSE())</f>
        <v>N</v>
      </c>
      <c r="M4561" s="3" t="n">
        <v>85</v>
      </c>
      <c r="N4561" s="3" t="n">
        <v>12</v>
      </c>
    </row>
    <row r="4562" customFormat="false" ht="15" hidden="false" customHeight="true" outlineLevel="0" collapsed="false">
      <c r="A4562" s="3" t="s">
        <v>9135</v>
      </c>
      <c r="B4562" s="3" t="s">
        <v>9136</v>
      </c>
      <c r="C4562" s="4" t="str">
        <f aca="false">VLOOKUP($B4562,'Product Master'!$A$2:$O$5991,7,FALSE())</f>
        <v>Health &amp; Beauty Care</v>
      </c>
      <c r="D4562" s="4" t="str">
        <f aca="false">VLOOKUP($B4562,'Product Master'!$A$2:$O$5991,8,FALSE())</f>
        <v>Oral Care</v>
      </c>
      <c r="E4562" s="4" t="str">
        <f aca="false">VLOOKUP($B4562,'Product Master'!$A$2:$O$5991,5,FALSE())</f>
        <v>Harborline</v>
      </c>
      <c r="F4562" s="4" t="str">
        <f aca="false">VLOOKUP($B4562,'Product Master'!$A$2:$O$5991,4,FALSE())</f>
        <v>Harborline Fresh Mint Mouthwash, 16.9 oz</v>
      </c>
      <c r="G4562" s="4" t="str">
        <f aca="false">VLOOKUP($B4562,'Product Master'!$A$2:$O$5991,9,FALSE())</f>
        <v>16.9 oz</v>
      </c>
      <c r="H4562" s="5" t="s">
        <v>16</v>
      </c>
      <c r="I4562" s="6" t="n">
        <f aca="false">VLOOKUP($B4562,'Product Master'!$A$2:$O$5991,14,FALSE())</f>
        <v>5.49</v>
      </c>
      <c r="J4562" s="7" t="n">
        <f aca="false">VLOOKUP($B4562,'Product Master'!$A$2:$O$5991,13,FALSE())</f>
        <v>2</v>
      </c>
      <c r="K4562" s="7" t="str">
        <f aca="false">VLOOKUP($B4562,'Product Master'!$A$2:$O$5991,11,FALSE())</f>
        <v>Y</v>
      </c>
      <c r="L4562" s="7" t="str">
        <f aca="false">VLOOKUP($B4562,'Product Master'!$A$2:$O$5991,12,FALSE())</f>
        <v>N</v>
      </c>
      <c r="M4562" s="3" t="n">
        <v>64</v>
      </c>
      <c r="N4562" s="3" t="n">
        <v>14</v>
      </c>
    </row>
    <row r="4563" customFormat="false" ht="15" hidden="false" customHeight="true" outlineLevel="0" collapsed="false">
      <c r="A4563" s="3" t="s">
        <v>9137</v>
      </c>
      <c r="B4563" s="3" t="s">
        <v>9138</v>
      </c>
      <c r="C4563" s="4" t="str">
        <f aca="false">VLOOKUP($B4563,'Product Master'!$A$2:$O$5991,7,FALSE())</f>
        <v>Health &amp; Beauty Care</v>
      </c>
      <c r="D4563" s="4" t="str">
        <f aca="false">VLOOKUP($B4563,'Product Master'!$A$2:$O$5991,8,FALSE())</f>
        <v>Oral Care</v>
      </c>
      <c r="E4563" s="4" t="str">
        <f aca="false">VLOOKUP($B4563,'Product Master'!$A$2:$O$5991,5,FALSE())</f>
        <v>Dermacare</v>
      </c>
      <c r="F4563" s="4" t="str">
        <f aca="false">VLOOKUP($B4563,'Product Master'!$A$2:$O$5991,4,FALSE())</f>
        <v>Dermacare Sensitive Dental Floss, 4.8 oz</v>
      </c>
      <c r="G4563" s="4" t="str">
        <f aca="false">VLOOKUP($B4563,'Product Master'!$A$2:$O$5991,9,FALSE())</f>
        <v>4.8 oz</v>
      </c>
      <c r="H4563" s="5" t="s">
        <v>16</v>
      </c>
      <c r="I4563" s="6" t="n">
        <f aca="false">VLOOKUP($B4563,'Product Master'!$A$2:$O$5991,14,FALSE())</f>
        <v>4.89</v>
      </c>
      <c r="J4563" s="7" t="n">
        <f aca="false">VLOOKUP($B4563,'Product Master'!$A$2:$O$5991,13,FALSE())</f>
        <v>12</v>
      </c>
      <c r="K4563" s="7" t="str">
        <f aca="false">VLOOKUP($B4563,'Product Master'!$A$2:$O$5991,11,FALSE())</f>
        <v>N</v>
      </c>
      <c r="L4563" s="7" t="str">
        <f aca="false">VLOOKUP($B4563,'Product Master'!$A$2:$O$5991,12,FALSE())</f>
        <v>N</v>
      </c>
      <c r="M4563" s="3" t="n">
        <v>14</v>
      </c>
      <c r="N4563" s="3" t="n">
        <v>9</v>
      </c>
    </row>
    <row r="4564" customFormat="false" ht="15" hidden="false" customHeight="true" outlineLevel="0" collapsed="false">
      <c r="A4564" s="3" t="s">
        <v>9139</v>
      </c>
      <c r="B4564" s="3" t="s">
        <v>9140</v>
      </c>
      <c r="C4564" s="4" t="str">
        <f aca="false">VLOOKUP($B4564,'Product Master'!$A$2:$O$5991,7,FALSE())</f>
        <v>Health &amp; Beauty Care</v>
      </c>
      <c r="D4564" s="4" t="str">
        <f aca="false">VLOOKUP($B4564,'Product Master'!$A$2:$O$5991,8,FALSE())</f>
        <v>Oral Care</v>
      </c>
      <c r="E4564" s="4" t="str">
        <f aca="false">VLOOKUP($B4564,'Product Master'!$A$2:$O$5991,5,FALSE())</f>
        <v>Purelle</v>
      </c>
      <c r="F4564" s="4" t="str">
        <f aca="false">VLOOKUP($B4564,'Product Master'!$A$2:$O$5991,4,FALSE())</f>
        <v>Purelle Kids Mouthwash, 16.9 oz</v>
      </c>
      <c r="G4564" s="4" t="str">
        <f aca="false">VLOOKUP($B4564,'Product Master'!$A$2:$O$5991,9,FALSE())</f>
        <v>16.9 oz</v>
      </c>
      <c r="H4564" s="5" t="s">
        <v>16</v>
      </c>
      <c r="I4564" s="6" t="n">
        <f aca="false">VLOOKUP($B4564,'Product Master'!$A$2:$O$5991,14,FALSE())</f>
        <v>8.79</v>
      </c>
      <c r="J4564" s="7" t="n">
        <f aca="false">VLOOKUP($B4564,'Product Master'!$A$2:$O$5991,13,FALSE())</f>
        <v>8</v>
      </c>
      <c r="K4564" s="7" t="str">
        <f aca="false">VLOOKUP($B4564,'Product Master'!$A$2:$O$5991,11,FALSE())</f>
        <v>N</v>
      </c>
      <c r="L4564" s="7" t="str">
        <f aca="false">VLOOKUP($B4564,'Product Master'!$A$2:$O$5991,12,FALSE())</f>
        <v>N</v>
      </c>
      <c r="M4564" s="3" t="n">
        <v>100</v>
      </c>
      <c r="N4564" s="3" t="n">
        <v>38</v>
      </c>
    </row>
    <row r="4565" customFormat="false" ht="15" hidden="false" customHeight="true" outlineLevel="0" collapsed="false">
      <c r="A4565" s="3" t="s">
        <v>9141</v>
      </c>
      <c r="B4565" s="3" t="s">
        <v>9142</v>
      </c>
      <c r="C4565" s="4" t="str">
        <f aca="false">VLOOKUP($B4565,'Product Master'!$A$2:$O$5991,7,FALSE())</f>
        <v>Health &amp; Beauty Care</v>
      </c>
      <c r="D4565" s="4" t="str">
        <f aca="false">VLOOKUP($B4565,'Product Master'!$A$2:$O$5991,8,FALSE())</f>
        <v>Oral Care</v>
      </c>
      <c r="E4565" s="4" t="str">
        <f aca="false">VLOOKUP($B4565,'Product Master'!$A$2:$O$5991,5,FALSE())</f>
        <v>Dermacare</v>
      </c>
      <c r="F4565" s="4" t="str">
        <f aca="false">VLOOKUP($B4565,'Product Master'!$A$2:$O$5991,4,FALSE())</f>
        <v>Dermacare Fresh Mint Mouthwash, 16.9 oz</v>
      </c>
      <c r="G4565" s="4" t="str">
        <f aca="false">VLOOKUP($B4565,'Product Master'!$A$2:$O$5991,9,FALSE())</f>
        <v>16.9 oz</v>
      </c>
      <c r="H4565" s="5" t="s">
        <v>16</v>
      </c>
      <c r="I4565" s="6" t="n">
        <f aca="false">VLOOKUP($B4565,'Product Master'!$A$2:$O$5991,14,FALSE())</f>
        <v>8.39</v>
      </c>
      <c r="J4565" s="7" t="n">
        <f aca="false">VLOOKUP($B4565,'Product Master'!$A$2:$O$5991,13,FALSE())</f>
        <v>6</v>
      </c>
      <c r="K4565" s="7" t="str">
        <f aca="false">VLOOKUP($B4565,'Product Master'!$A$2:$O$5991,11,FALSE())</f>
        <v>N</v>
      </c>
      <c r="L4565" s="7" t="str">
        <f aca="false">VLOOKUP($B4565,'Product Master'!$A$2:$O$5991,12,FALSE())</f>
        <v>N</v>
      </c>
      <c r="M4565" s="3" t="n">
        <v>119</v>
      </c>
      <c r="N4565" s="3" t="n">
        <v>7</v>
      </c>
    </row>
    <row r="4566" customFormat="false" ht="15" hidden="false" customHeight="true" outlineLevel="0" collapsed="false">
      <c r="A4566" s="3" t="s">
        <v>9143</v>
      </c>
      <c r="B4566" s="3" t="s">
        <v>9144</v>
      </c>
      <c r="C4566" s="4" t="str">
        <f aca="false">VLOOKUP($B4566,'Product Master'!$A$2:$O$5991,7,FALSE())</f>
        <v>Health &amp; Beauty Care</v>
      </c>
      <c r="D4566" s="4" t="str">
        <f aca="false">VLOOKUP($B4566,'Product Master'!$A$2:$O$5991,8,FALSE())</f>
        <v>Oral Care</v>
      </c>
      <c r="E4566" s="4" t="str">
        <f aca="false">VLOOKUP($B4566,'Product Master'!$A$2:$O$5991,5,FALSE())</f>
        <v>Dermacare</v>
      </c>
      <c r="F4566" s="4" t="str">
        <f aca="false">VLOOKUP($B4566,'Product Master'!$A$2:$O$5991,4,FALSE())</f>
        <v>Dermacare Sensitive Mouthwash, 4.8 oz</v>
      </c>
      <c r="G4566" s="4" t="str">
        <f aca="false">VLOOKUP($B4566,'Product Master'!$A$2:$O$5991,9,FALSE())</f>
        <v>4.8 oz</v>
      </c>
      <c r="H4566" s="5" t="s">
        <v>16</v>
      </c>
      <c r="I4566" s="6" t="n">
        <f aca="false">VLOOKUP($B4566,'Product Master'!$A$2:$O$5991,14,FALSE())</f>
        <v>4.29</v>
      </c>
      <c r="J4566" s="7" t="n">
        <f aca="false">VLOOKUP($B4566,'Product Master'!$A$2:$O$5991,13,FALSE())</f>
        <v>8</v>
      </c>
      <c r="K4566" s="7" t="str">
        <f aca="false">VLOOKUP($B4566,'Product Master'!$A$2:$O$5991,11,FALSE())</f>
        <v>N</v>
      </c>
      <c r="L4566" s="7" t="str">
        <f aca="false">VLOOKUP($B4566,'Product Master'!$A$2:$O$5991,12,FALSE())</f>
        <v>N</v>
      </c>
      <c r="M4566" s="3" t="n">
        <v>16</v>
      </c>
      <c r="N4566" s="3" t="n">
        <v>37</v>
      </c>
    </row>
    <row r="4567" customFormat="false" ht="15" hidden="false" customHeight="true" outlineLevel="0" collapsed="false">
      <c r="A4567" s="3" t="s">
        <v>9145</v>
      </c>
      <c r="B4567" s="3" t="s">
        <v>9146</v>
      </c>
      <c r="C4567" s="4" t="str">
        <f aca="false">VLOOKUP($B4567,'Product Master'!$A$2:$O$5991,7,FALSE())</f>
        <v>Health &amp; Beauty Care</v>
      </c>
      <c r="D4567" s="4" t="str">
        <f aca="false">VLOOKUP($B4567,'Product Master'!$A$2:$O$5991,8,FALSE())</f>
        <v>Oral Care</v>
      </c>
      <c r="E4567" s="4" t="str">
        <f aca="false">VLOOKUP($B4567,'Product Master'!$A$2:$O$5991,5,FALSE())</f>
        <v>Brightsmile</v>
      </c>
      <c r="F4567" s="4" t="str">
        <f aca="false">VLOOKUP($B4567,'Product Master'!$A$2:$O$5991,4,FALSE())</f>
        <v>Brightsmile Sensitive Mouthwash, 4.8 oz</v>
      </c>
      <c r="G4567" s="4" t="str">
        <f aca="false">VLOOKUP($B4567,'Product Master'!$A$2:$O$5991,9,FALSE())</f>
        <v>4.8 oz</v>
      </c>
      <c r="H4567" s="5" t="s">
        <v>16</v>
      </c>
      <c r="I4567" s="6" t="n">
        <f aca="false">VLOOKUP($B4567,'Product Master'!$A$2:$O$5991,14,FALSE())</f>
        <v>7.29</v>
      </c>
      <c r="J4567" s="7" t="n">
        <f aca="false">VLOOKUP($B4567,'Product Master'!$A$2:$O$5991,13,FALSE())</f>
        <v>24</v>
      </c>
      <c r="K4567" s="7" t="str">
        <f aca="false">VLOOKUP($B4567,'Product Master'!$A$2:$O$5991,11,FALSE())</f>
        <v>N</v>
      </c>
      <c r="L4567" s="7" t="str">
        <f aca="false">VLOOKUP($B4567,'Product Master'!$A$2:$O$5991,12,FALSE())</f>
        <v>N</v>
      </c>
      <c r="M4567" s="3" t="n">
        <v>122</v>
      </c>
      <c r="N4567" s="3" t="n">
        <v>4</v>
      </c>
    </row>
    <row r="4568" customFormat="false" ht="15" hidden="false" customHeight="true" outlineLevel="0" collapsed="false">
      <c r="A4568" s="3" t="s">
        <v>9147</v>
      </c>
      <c r="B4568" s="3" t="s">
        <v>9148</v>
      </c>
      <c r="C4568" s="4" t="str">
        <f aca="false">VLOOKUP($B4568,'Product Master'!$A$2:$O$5991,7,FALSE())</f>
        <v>Health &amp; Beauty Care</v>
      </c>
      <c r="D4568" s="4" t="str">
        <f aca="false">VLOOKUP($B4568,'Product Master'!$A$2:$O$5991,8,FALSE())</f>
        <v>Oral Care</v>
      </c>
      <c r="E4568" s="4" t="str">
        <f aca="false">VLOOKUP($B4568,'Product Master'!$A$2:$O$5991,5,FALSE())</f>
        <v>Purelle</v>
      </c>
      <c r="F4568" s="4" t="str">
        <f aca="false">VLOOKUP($B4568,'Product Master'!$A$2:$O$5991,4,FALSE())</f>
        <v>Purelle Sensitive Dental Floss, 16.9 oz</v>
      </c>
      <c r="G4568" s="4" t="str">
        <f aca="false">VLOOKUP($B4568,'Product Master'!$A$2:$O$5991,9,FALSE())</f>
        <v>16.9 oz</v>
      </c>
      <c r="H4568" s="5" t="s">
        <v>16</v>
      </c>
      <c r="I4568" s="6" t="n">
        <f aca="false">VLOOKUP($B4568,'Product Master'!$A$2:$O$5991,14,FALSE())</f>
        <v>7.39</v>
      </c>
      <c r="J4568" s="7" t="n">
        <f aca="false">VLOOKUP($B4568,'Product Master'!$A$2:$O$5991,13,FALSE())</f>
        <v>12</v>
      </c>
      <c r="K4568" s="7" t="str">
        <f aca="false">VLOOKUP($B4568,'Product Master'!$A$2:$O$5991,11,FALSE())</f>
        <v>N</v>
      </c>
      <c r="L4568" s="7" t="str">
        <f aca="false">VLOOKUP($B4568,'Product Master'!$A$2:$O$5991,12,FALSE())</f>
        <v>N</v>
      </c>
      <c r="M4568" s="3" t="n">
        <v>127</v>
      </c>
      <c r="N4568" s="3" t="n">
        <v>31</v>
      </c>
    </row>
    <row r="4569" customFormat="false" ht="15" hidden="false" customHeight="true" outlineLevel="0" collapsed="false">
      <c r="A4569" s="3" t="s">
        <v>9149</v>
      </c>
      <c r="B4569" s="3" t="s">
        <v>9150</v>
      </c>
      <c r="C4569" s="4" t="str">
        <f aca="false">VLOOKUP($B4569,'Product Master'!$A$2:$O$5991,7,FALSE())</f>
        <v>Health &amp; Beauty Care</v>
      </c>
      <c r="D4569" s="4" t="str">
        <f aca="false">VLOOKUP($B4569,'Product Master'!$A$2:$O$5991,8,FALSE())</f>
        <v>Oral Care</v>
      </c>
      <c r="E4569" s="4" t="str">
        <f aca="false">VLOOKUP($B4569,'Product Master'!$A$2:$O$5991,5,FALSE())</f>
        <v>Purelle</v>
      </c>
      <c r="F4569" s="4" t="str">
        <f aca="false">VLOOKUP($B4569,'Product Master'!$A$2:$O$5991,4,FALSE())</f>
        <v>Purelle Whitening Whitening Strips, 1 ct</v>
      </c>
      <c r="G4569" s="4" t="str">
        <f aca="false">VLOOKUP($B4569,'Product Master'!$A$2:$O$5991,9,FALSE())</f>
        <v>1 ct</v>
      </c>
      <c r="H4569" s="5" t="s">
        <v>16</v>
      </c>
      <c r="I4569" s="6" t="n">
        <f aca="false">VLOOKUP($B4569,'Product Master'!$A$2:$O$5991,14,FALSE())</f>
        <v>6.89</v>
      </c>
      <c r="J4569" s="7" t="n">
        <f aca="false">VLOOKUP($B4569,'Product Master'!$A$2:$O$5991,13,FALSE())</f>
        <v>4</v>
      </c>
      <c r="K4569" s="7" t="str">
        <f aca="false">VLOOKUP($B4569,'Product Master'!$A$2:$O$5991,11,FALSE())</f>
        <v>N</v>
      </c>
      <c r="L4569" s="7" t="str">
        <f aca="false">VLOOKUP($B4569,'Product Master'!$A$2:$O$5991,12,FALSE())</f>
        <v>N</v>
      </c>
      <c r="M4569" s="3" t="n">
        <v>112</v>
      </c>
      <c r="N4569" s="3" t="n">
        <v>19</v>
      </c>
    </row>
    <row r="4570" customFormat="false" ht="15" hidden="false" customHeight="true" outlineLevel="0" collapsed="false">
      <c r="A4570" s="3" t="s">
        <v>9151</v>
      </c>
      <c r="B4570" s="3" t="s">
        <v>9152</v>
      </c>
      <c r="C4570" s="4" t="str">
        <f aca="false">VLOOKUP($B4570,'Product Master'!$A$2:$O$5991,7,FALSE())</f>
        <v>Health &amp; Beauty Care</v>
      </c>
      <c r="D4570" s="4" t="str">
        <f aca="false">VLOOKUP($B4570,'Product Master'!$A$2:$O$5991,8,FALSE())</f>
        <v>Oral Care</v>
      </c>
      <c r="E4570" s="4" t="str">
        <f aca="false">VLOOKUP($B4570,'Product Master'!$A$2:$O$5991,5,FALSE())</f>
        <v>Brightsmile</v>
      </c>
      <c r="F4570" s="4" t="str">
        <f aca="false">VLOOKUP($B4570,'Product Master'!$A$2:$O$5991,4,FALSE())</f>
        <v>Brightsmile Sensitive Whitening Strips, 4.8 oz</v>
      </c>
      <c r="G4570" s="4" t="str">
        <f aca="false">VLOOKUP($B4570,'Product Master'!$A$2:$O$5991,9,FALSE())</f>
        <v>4.8 oz</v>
      </c>
      <c r="H4570" s="5" t="s">
        <v>16</v>
      </c>
      <c r="I4570" s="6" t="n">
        <f aca="false">VLOOKUP($B4570,'Product Master'!$A$2:$O$5991,14,FALSE())</f>
        <v>5.39</v>
      </c>
      <c r="J4570" s="7" t="n">
        <f aca="false">VLOOKUP($B4570,'Product Master'!$A$2:$O$5991,13,FALSE())</f>
        <v>1</v>
      </c>
      <c r="K4570" s="7" t="str">
        <f aca="false">VLOOKUP($B4570,'Product Master'!$A$2:$O$5991,11,FALSE())</f>
        <v>N</v>
      </c>
      <c r="L4570" s="7" t="str">
        <f aca="false">VLOOKUP($B4570,'Product Master'!$A$2:$O$5991,12,FALSE())</f>
        <v>N</v>
      </c>
      <c r="M4570" s="3" t="n">
        <v>111</v>
      </c>
      <c r="N4570" s="3" t="n">
        <v>16</v>
      </c>
    </row>
    <row r="4571" customFormat="false" ht="15" hidden="false" customHeight="true" outlineLevel="0" collapsed="false">
      <c r="A4571" s="3" t="s">
        <v>9153</v>
      </c>
      <c r="B4571" s="3" t="s">
        <v>9154</v>
      </c>
      <c r="C4571" s="4" t="str">
        <f aca="false">VLOOKUP($B4571,'Product Master'!$A$2:$O$5991,7,FALSE())</f>
        <v>Health &amp; Beauty Care</v>
      </c>
      <c r="D4571" s="4" t="str">
        <f aca="false">VLOOKUP($B4571,'Product Master'!$A$2:$O$5991,8,FALSE())</f>
        <v>Oral Care</v>
      </c>
      <c r="E4571" s="4" t="str">
        <f aca="false">VLOOKUP($B4571,'Product Master'!$A$2:$O$5991,5,FALSE())</f>
        <v>Brightsmile</v>
      </c>
      <c r="F4571" s="4" t="str">
        <f aca="false">VLOOKUP($B4571,'Product Master'!$A$2:$O$5991,4,FALSE())</f>
        <v>Brightsmile Whitening Mouthwash, 16.9 oz</v>
      </c>
      <c r="G4571" s="4" t="str">
        <f aca="false">VLOOKUP($B4571,'Product Master'!$A$2:$O$5991,9,FALSE())</f>
        <v>16.9 oz</v>
      </c>
      <c r="H4571" s="5" t="s">
        <v>16</v>
      </c>
      <c r="I4571" s="6" t="n">
        <f aca="false">VLOOKUP($B4571,'Product Master'!$A$2:$O$5991,14,FALSE())</f>
        <v>6.49</v>
      </c>
      <c r="J4571" s="7" t="n">
        <f aca="false">VLOOKUP($B4571,'Product Master'!$A$2:$O$5991,13,FALSE())</f>
        <v>24</v>
      </c>
      <c r="K4571" s="7" t="str">
        <f aca="false">VLOOKUP($B4571,'Product Master'!$A$2:$O$5991,11,FALSE())</f>
        <v>N</v>
      </c>
      <c r="L4571" s="7" t="str">
        <f aca="false">VLOOKUP($B4571,'Product Master'!$A$2:$O$5991,12,FALSE())</f>
        <v>N</v>
      </c>
      <c r="M4571" s="3" t="n">
        <v>28</v>
      </c>
      <c r="N4571" s="3" t="n">
        <v>34</v>
      </c>
    </row>
    <row r="4572" customFormat="false" ht="15" hidden="false" customHeight="true" outlineLevel="0" collapsed="false">
      <c r="A4572" s="3" t="s">
        <v>9155</v>
      </c>
      <c r="B4572" s="3" t="s">
        <v>9156</v>
      </c>
      <c r="C4572" s="4" t="str">
        <f aca="false">VLOOKUP($B4572,'Product Master'!$A$2:$O$5991,7,FALSE())</f>
        <v>Health &amp; Beauty Care</v>
      </c>
      <c r="D4572" s="4" t="str">
        <f aca="false">VLOOKUP($B4572,'Product Master'!$A$2:$O$5991,8,FALSE())</f>
        <v>Oral Care</v>
      </c>
      <c r="E4572" s="4" t="str">
        <f aca="false">VLOOKUP($B4572,'Product Master'!$A$2:$O$5991,5,FALSE())</f>
        <v>Dermacare</v>
      </c>
      <c r="F4572" s="4" t="str">
        <f aca="false">VLOOKUP($B4572,'Product Master'!$A$2:$O$5991,4,FALSE())</f>
        <v>Dermacare Whitening Whitening Strips, 1 ct</v>
      </c>
      <c r="G4572" s="4" t="str">
        <f aca="false">VLOOKUP($B4572,'Product Master'!$A$2:$O$5991,9,FALSE())</f>
        <v>1 ct</v>
      </c>
      <c r="H4572" s="5" t="s">
        <v>16</v>
      </c>
      <c r="I4572" s="6" t="n">
        <f aca="false">VLOOKUP($B4572,'Product Master'!$A$2:$O$5991,14,FALSE())</f>
        <v>7.49</v>
      </c>
      <c r="J4572" s="7" t="n">
        <f aca="false">VLOOKUP($B4572,'Product Master'!$A$2:$O$5991,13,FALSE())</f>
        <v>4</v>
      </c>
      <c r="K4572" s="7" t="str">
        <f aca="false">VLOOKUP($B4572,'Product Master'!$A$2:$O$5991,11,FALSE())</f>
        <v>N</v>
      </c>
      <c r="L4572" s="7" t="str">
        <f aca="false">VLOOKUP($B4572,'Product Master'!$A$2:$O$5991,12,FALSE())</f>
        <v>N</v>
      </c>
      <c r="M4572" s="3" t="n">
        <v>20</v>
      </c>
      <c r="N4572" s="3" t="n">
        <v>20</v>
      </c>
    </row>
    <row r="4573" customFormat="false" ht="15" hidden="false" customHeight="true" outlineLevel="0" collapsed="false">
      <c r="A4573" s="3" t="s">
        <v>9157</v>
      </c>
      <c r="B4573" s="3" t="s">
        <v>9158</v>
      </c>
      <c r="C4573" s="4" t="str">
        <f aca="false">VLOOKUP($B4573,'Product Master'!$A$2:$O$5991,7,FALSE())</f>
        <v>Health &amp; Beauty Care</v>
      </c>
      <c r="D4573" s="4" t="str">
        <f aca="false">VLOOKUP($B4573,'Product Master'!$A$2:$O$5991,8,FALSE())</f>
        <v>Oral Care</v>
      </c>
      <c r="E4573" s="4" t="str">
        <f aca="false">VLOOKUP($B4573,'Product Master'!$A$2:$O$5991,5,FALSE())</f>
        <v>Dermacare</v>
      </c>
      <c r="F4573" s="4" t="str">
        <f aca="false">VLOOKUP($B4573,'Product Master'!$A$2:$O$5991,4,FALSE())</f>
        <v>Dermacare Fresh Mint Toothbrush, 1 ct</v>
      </c>
      <c r="G4573" s="4" t="str">
        <f aca="false">VLOOKUP($B4573,'Product Master'!$A$2:$O$5991,9,FALSE())</f>
        <v>1 ct</v>
      </c>
      <c r="H4573" s="5" t="s">
        <v>16</v>
      </c>
      <c r="I4573" s="6" t="n">
        <f aca="false">VLOOKUP($B4573,'Product Master'!$A$2:$O$5991,14,FALSE())</f>
        <v>5.29</v>
      </c>
      <c r="J4573" s="7" t="n">
        <f aca="false">VLOOKUP($B4573,'Product Master'!$A$2:$O$5991,13,FALSE())</f>
        <v>4</v>
      </c>
      <c r="K4573" s="7" t="str">
        <f aca="false">VLOOKUP($B4573,'Product Master'!$A$2:$O$5991,11,FALSE())</f>
        <v>N</v>
      </c>
      <c r="L4573" s="7" t="str">
        <f aca="false">VLOOKUP($B4573,'Product Master'!$A$2:$O$5991,12,FALSE())</f>
        <v>N</v>
      </c>
      <c r="M4573" s="3" t="n">
        <v>108</v>
      </c>
      <c r="N4573" s="3" t="n">
        <v>11</v>
      </c>
    </row>
    <row r="4574" customFormat="false" ht="15" hidden="false" customHeight="true" outlineLevel="0" collapsed="false">
      <c r="A4574" s="3" t="s">
        <v>9159</v>
      </c>
      <c r="B4574" s="3" t="s">
        <v>9160</v>
      </c>
      <c r="C4574" s="4" t="str">
        <f aca="false">VLOOKUP($B4574,'Product Master'!$A$2:$O$5991,7,FALSE())</f>
        <v>Health &amp; Beauty Care</v>
      </c>
      <c r="D4574" s="4" t="str">
        <f aca="false">VLOOKUP($B4574,'Product Master'!$A$2:$O$5991,8,FALSE())</f>
        <v>Oral Care</v>
      </c>
      <c r="E4574" s="4" t="str">
        <f aca="false">VLOOKUP($B4574,'Product Master'!$A$2:$O$5991,5,FALSE())</f>
        <v>Purelle</v>
      </c>
      <c r="F4574" s="4" t="str">
        <f aca="false">VLOOKUP($B4574,'Product Master'!$A$2:$O$5991,4,FALSE())</f>
        <v>Purelle Kids Toothbrush, 1 ct</v>
      </c>
      <c r="G4574" s="4" t="str">
        <f aca="false">VLOOKUP($B4574,'Product Master'!$A$2:$O$5991,9,FALSE())</f>
        <v>1 ct</v>
      </c>
      <c r="H4574" s="5" t="s">
        <v>16</v>
      </c>
      <c r="I4574" s="6" t="n">
        <f aca="false">VLOOKUP($B4574,'Product Master'!$A$2:$O$5991,14,FALSE())</f>
        <v>3.39</v>
      </c>
      <c r="J4574" s="7" t="n">
        <f aca="false">VLOOKUP($B4574,'Product Master'!$A$2:$O$5991,13,FALSE())</f>
        <v>1</v>
      </c>
      <c r="K4574" s="7" t="str">
        <f aca="false">VLOOKUP($B4574,'Product Master'!$A$2:$O$5991,11,FALSE())</f>
        <v>N</v>
      </c>
      <c r="L4574" s="7" t="str">
        <f aca="false">VLOOKUP($B4574,'Product Master'!$A$2:$O$5991,12,FALSE())</f>
        <v>N</v>
      </c>
      <c r="M4574" s="3" t="n">
        <v>14</v>
      </c>
      <c r="N4574" s="3" t="n">
        <v>20</v>
      </c>
    </row>
    <row r="4575" customFormat="false" ht="15" hidden="false" customHeight="true" outlineLevel="0" collapsed="false">
      <c r="A4575" s="3" t="s">
        <v>9161</v>
      </c>
      <c r="B4575" s="3" t="s">
        <v>9162</v>
      </c>
      <c r="C4575" s="4" t="str">
        <f aca="false">VLOOKUP($B4575,'Product Master'!$A$2:$O$5991,7,FALSE())</f>
        <v>Health &amp; Beauty Care</v>
      </c>
      <c r="D4575" s="4" t="str">
        <f aca="false">VLOOKUP($B4575,'Product Master'!$A$2:$O$5991,8,FALSE())</f>
        <v>Oral Care</v>
      </c>
      <c r="E4575" s="4" t="str">
        <f aca="false">VLOOKUP($B4575,'Product Master'!$A$2:$O$5991,5,FALSE())</f>
        <v>Purelle</v>
      </c>
      <c r="F4575" s="4" t="str">
        <f aca="false">VLOOKUP($B4575,'Product Master'!$A$2:$O$5991,4,FALSE())</f>
        <v>Purelle Fresh Mint Toothbrush, 16.9 oz</v>
      </c>
      <c r="G4575" s="4" t="str">
        <f aca="false">VLOOKUP($B4575,'Product Master'!$A$2:$O$5991,9,FALSE())</f>
        <v>16.9 oz</v>
      </c>
      <c r="H4575" s="5" t="s">
        <v>16</v>
      </c>
      <c r="I4575" s="6" t="n">
        <f aca="false">VLOOKUP($B4575,'Product Master'!$A$2:$O$5991,14,FALSE())</f>
        <v>4.29</v>
      </c>
      <c r="J4575" s="7" t="n">
        <f aca="false">VLOOKUP($B4575,'Product Master'!$A$2:$O$5991,13,FALSE())</f>
        <v>12</v>
      </c>
      <c r="K4575" s="7" t="str">
        <f aca="false">VLOOKUP($B4575,'Product Master'!$A$2:$O$5991,11,FALSE())</f>
        <v>N</v>
      </c>
      <c r="L4575" s="7" t="str">
        <f aca="false">VLOOKUP($B4575,'Product Master'!$A$2:$O$5991,12,FALSE())</f>
        <v>N</v>
      </c>
      <c r="M4575" s="3" t="n">
        <v>66</v>
      </c>
      <c r="N4575" s="3" t="n">
        <v>40</v>
      </c>
    </row>
    <row r="4576" customFormat="false" ht="15" hidden="false" customHeight="true" outlineLevel="0" collapsed="false">
      <c r="A4576" s="3" t="s">
        <v>9163</v>
      </c>
      <c r="B4576" s="3" t="s">
        <v>9164</v>
      </c>
      <c r="C4576" s="4" t="str">
        <f aca="false">VLOOKUP($B4576,'Product Master'!$A$2:$O$5991,7,FALSE())</f>
        <v>Health &amp; Beauty Care</v>
      </c>
      <c r="D4576" s="4" t="str">
        <f aca="false">VLOOKUP($B4576,'Product Master'!$A$2:$O$5991,8,FALSE())</f>
        <v>Oral Care</v>
      </c>
      <c r="E4576" s="4" t="str">
        <f aca="false">VLOOKUP($B4576,'Product Master'!$A$2:$O$5991,5,FALSE())</f>
        <v>Dermacare</v>
      </c>
      <c r="F4576" s="4" t="str">
        <f aca="false">VLOOKUP($B4576,'Product Master'!$A$2:$O$5991,4,FALSE())</f>
        <v>Dermacare Kids Mouthwash, 16.9 oz</v>
      </c>
      <c r="G4576" s="4" t="str">
        <f aca="false">VLOOKUP($B4576,'Product Master'!$A$2:$O$5991,9,FALSE())</f>
        <v>16.9 oz</v>
      </c>
      <c r="H4576" s="5" t="s">
        <v>16</v>
      </c>
      <c r="I4576" s="6" t="n">
        <f aca="false">VLOOKUP($B4576,'Product Master'!$A$2:$O$5991,14,FALSE())</f>
        <v>4.29</v>
      </c>
      <c r="J4576" s="7" t="n">
        <f aca="false">VLOOKUP($B4576,'Product Master'!$A$2:$O$5991,13,FALSE())</f>
        <v>6</v>
      </c>
      <c r="K4576" s="7" t="str">
        <f aca="false">VLOOKUP($B4576,'Product Master'!$A$2:$O$5991,11,FALSE())</f>
        <v>N</v>
      </c>
      <c r="L4576" s="7" t="str">
        <f aca="false">VLOOKUP($B4576,'Product Master'!$A$2:$O$5991,12,FALSE())</f>
        <v>N</v>
      </c>
      <c r="M4576" s="3" t="n">
        <v>24</v>
      </c>
      <c r="N4576" s="3" t="n">
        <v>26</v>
      </c>
    </row>
    <row r="4577" customFormat="false" ht="15" hidden="false" customHeight="true" outlineLevel="0" collapsed="false">
      <c r="A4577" s="3" t="s">
        <v>9165</v>
      </c>
      <c r="B4577" s="3" t="s">
        <v>9166</v>
      </c>
      <c r="C4577" s="4" t="str">
        <f aca="false">VLOOKUP($B4577,'Product Master'!$A$2:$O$5991,7,FALSE())</f>
        <v>Health &amp; Beauty Care</v>
      </c>
      <c r="D4577" s="4" t="str">
        <f aca="false">VLOOKUP($B4577,'Product Master'!$A$2:$O$5991,8,FALSE())</f>
        <v>Oral Care</v>
      </c>
      <c r="E4577" s="4" t="str">
        <f aca="false">VLOOKUP($B4577,'Product Master'!$A$2:$O$5991,5,FALSE())</f>
        <v>Dermacare</v>
      </c>
      <c r="F4577" s="4" t="str">
        <f aca="false">VLOOKUP($B4577,'Product Master'!$A$2:$O$5991,4,FALSE())</f>
        <v>Dermacare Whitening Toothpaste, 16.9 oz</v>
      </c>
      <c r="G4577" s="4" t="str">
        <f aca="false">VLOOKUP($B4577,'Product Master'!$A$2:$O$5991,9,FALSE())</f>
        <v>16.9 oz</v>
      </c>
      <c r="H4577" s="5" t="s">
        <v>16</v>
      </c>
      <c r="I4577" s="6" t="n">
        <f aca="false">VLOOKUP($B4577,'Product Master'!$A$2:$O$5991,14,FALSE())</f>
        <v>4.39</v>
      </c>
      <c r="J4577" s="7" t="n">
        <f aca="false">VLOOKUP($B4577,'Product Master'!$A$2:$O$5991,13,FALSE())</f>
        <v>4</v>
      </c>
      <c r="K4577" s="7" t="str">
        <f aca="false">VLOOKUP($B4577,'Product Master'!$A$2:$O$5991,11,FALSE())</f>
        <v>N</v>
      </c>
      <c r="L4577" s="7" t="str">
        <f aca="false">VLOOKUP($B4577,'Product Master'!$A$2:$O$5991,12,FALSE())</f>
        <v>N</v>
      </c>
      <c r="M4577" s="3" t="n">
        <v>135</v>
      </c>
      <c r="N4577" s="3" t="n">
        <v>24</v>
      </c>
    </row>
    <row r="4578" customFormat="false" ht="15" hidden="false" customHeight="true" outlineLevel="0" collapsed="false">
      <c r="A4578" s="3" t="s">
        <v>9167</v>
      </c>
      <c r="B4578" s="3" t="s">
        <v>9168</v>
      </c>
      <c r="C4578" s="4" t="str">
        <f aca="false">VLOOKUP($B4578,'Product Master'!$A$2:$O$5991,7,FALSE())</f>
        <v>Health &amp; Beauty Care</v>
      </c>
      <c r="D4578" s="4" t="str">
        <f aca="false">VLOOKUP($B4578,'Product Master'!$A$2:$O$5991,8,FALSE())</f>
        <v>Oral Care</v>
      </c>
      <c r="E4578" s="4" t="str">
        <f aca="false">VLOOKUP($B4578,'Product Master'!$A$2:$O$5991,5,FALSE())</f>
        <v>Brightsmile</v>
      </c>
      <c r="F4578" s="4" t="str">
        <f aca="false">VLOOKUP($B4578,'Product Master'!$A$2:$O$5991,4,FALSE())</f>
        <v>Brightsmile Whitening Toothpaste, 1 ct</v>
      </c>
      <c r="G4578" s="4" t="str">
        <f aca="false">VLOOKUP($B4578,'Product Master'!$A$2:$O$5991,9,FALSE())</f>
        <v>1 ct</v>
      </c>
      <c r="H4578" s="5" t="s">
        <v>16</v>
      </c>
      <c r="I4578" s="6" t="n">
        <f aca="false">VLOOKUP($B4578,'Product Master'!$A$2:$O$5991,14,FALSE())</f>
        <v>3.99</v>
      </c>
      <c r="J4578" s="7" t="n">
        <f aca="false">VLOOKUP($B4578,'Product Master'!$A$2:$O$5991,13,FALSE())</f>
        <v>8</v>
      </c>
      <c r="K4578" s="7" t="str">
        <f aca="false">VLOOKUP($B4578,'Product Master'!$A$2:$O$5991,11,FALSE())</f>
        <v>N</v>
      </c>
      <c r="L4578" s="7" t="str">
        <f aca="false">VLOOKUP($B4578,'Product Master'!$A$2:$O$5991,12,FALSE())</f>
        <v>N</v>
      </c>
      <c r="M4578" s="3" t="n">
        <v>103</v>
      </c>
      <c r="N4578" s="3" t="n">
        <v>15</v>
      </c>
    </row>
    <row r="4579" customFormat="false" ht="15" hidden="false" customHeight="true" outlineLevel="0" collapsed="false">
      <c r="A4579" s="3" t="s">
        <v>9169</v>
      </c>
      <c r="B4579" s="3" t="s">
        <v>9170</v>
      </c>
      <c r="C4579" s="4" t="str">
        <f aca="false">VLOOKUP($B4579,'Product Master'!$A$2:$O$5991,7,FALSE())</f>
        <v>Health &amp; Beauty Care</v>
      </c>
      <c r="D4579" s="4" t="str">
        <f aca="false">VLOOKUP($B4579,'Product Master'!$A$2:$O$5991,8,FALSE())</f>
        <v>Oral Care</v>
      </c>
      <c r="E4579" s="4" t="str">
        <f aca="false">VLOOKUP($B4579,'Product Master'!$A$2:$O$5991,5,FALSE())</f>
        <v>Purelle</v>
      </c>
      <c r="F4579" s="4" t="str">
        <f aca="false">VLOOKUP($B4579,'Product Master'!$A$2:$O$5991,4,FALSE())</f>
        <v>Purelle Whitening Toothbrush, 4.8 oz</v>
      </c>
      <c r="G4579" s="4" t="str">
        <f aca="false">VLOOKUP($B4579,'Product Master'!$A$2:$O$5991,9,FALSE())</f>
        <v>4.8 oz</v>
      </c>
      <c r="H4579" s="5" t="s">
        <v>16</v>
      </c>
      <c r="I4579" s="6" t="n">
        <f aca="false">VLOOKUP($B4579,'Product Master'!$A$2:$O$5991,14,FALSE())</f>
        <v>8.49</v>
      </c>
      <c r="J4579" s="7" t="n">
        <f aca="false">VLOOKUP($B4579,'Product Master'!$A$2:$O$5991,13,FALSE())</f>
        <v>8</v>
      </c>
      <c r="K4579" s="7" t="str">
        <f aca="false">VLOOKUP($B4579,'Product Master'!$A$2:$O$5991,11,FALSE())</f>
        <v>N</v>
      </c>
      <c r="L4579" s="7" t="str">
        <f aca="false">VLOOKUP($B4579,'Product Master'!$A$2:$O$5991,12,FALSE())</f>
        <v>N</v>
      </c>
      <c r="M4579" s="3" t="n">
        <v>24</v>
      </c>
      <c r="N4579" s="3" t="n">
        <v>5</v>
      </c>
    </row>
    <row r="4580" customFormat="false" ht="15" hidden="false" customHeight="true" outlineLevel="0" collapsed="false">
      <c r="A4580" s="3" t="s">
        <v>9171</v>
      </c>
      <c r="B4580" s="3" t="s">
        <v>9172</v>
      </c>
      <c r="C4580" s="4" t="str">
        <f aca="false">VLOOKUP($B4580,'Product Master'!$A$2:$O$5991,7,FALSE())</f>
        <v>Health &amp; Beauty Care</v>
      </c>
      <c r="D4580" s="4" t="str">
        <f aca="false">VLOOKUP($B4580,'Product Master'!$A$2:$O$5991,8,FALSE())</f>
        <v>Oral Care</v>
      </c>
      <c r="E4580" s="4" t="str">
        <f aca="false">VLOOKUP($B4580,'Product Master'!$A$2:$O$5991,5,FALSE())</f>
        <v>Dermacare</v>
      </c>
      <c r="F4580" s="4" t="str">
        <f aca="false">VLOOKUP($B4580,'Product Master'!$A$2:$O$5991,4,FALSE())</f>
        <v>Dermacare Kids Toothpaste, 4.8 oz</v>
      </c>
      <c r="G4580" s="4" t="str">
        <f aca="false">VLOOKUP($B4580,'Product Master'!$A$2:$O$5991,9,FALSE())</f>
        <v>4.8 oz</v>
      </c>
      <c r="H4580" s="5" t="s">
        <v>16</v>
      </c>
      <c r="I4580" s="6" t="n">
        <f aca="false">VLOOKUP($B4580,'Product Master'!$A$2:$O$5991,14,FALSE())</f>
        <v>6.29</v>
      </c>
      <c r="J4580" s="7" t="n">
        <f aca="false">VLOOKUP($B4580,'Product Master'!$A$2:$O$5991,13,FALSE())</f>
        <v>2</v>
      </c>
      <c r="K4580" s="7" t="str">
        <f aca="false">VLOOKUP($B4580,'Product Master'!$A$2:$O$5991,11,FALSE())</f>
        <v>N</v>
      </c>
      <c r="L4580" s="7" t="str">
        <f aca="false">VLOOKUP($B4580,'Product Master'!$A$2:$O$5991,12,FALSE())</f>
        <v>N</v>
      </c>
      <c r="M4580" s="3" t="n">
        <v>27</v>
      </c>
      <c r="N4580" s="3" t="n">
        <v>19</v>
      </c>
    </row>
    <row r="4581" customFormat="false" ht="15" hidden="false" customHeight="true" outlineLevel="0" collapsed="false">
      <c r="A4581" s="3" t="s">
        <v>9173</v>
      </c>
      <c r="B4581" s="3" t="s">
        <v>9174</v>
      </c>
      <c r="C4581" s="4" t="str">
        <f aca="false">VLOOKUP($B4581,'Product Master'!$A$2:$O$5991,7,FALSE())</f>
        <v>Health &amp; Beauty Care</v>
      </c>
      <c r="D4581" s="4" t="str">
        <f aca="false">VLOOKUP($B4581,'Product Master'!$A$2:$O$5991,8,FALSE())</f>
        <v>Oral Care</v>
      </c>
      <c r="E4581" s="4" t="str">
        <f aca="false">VLOOKUP($B4581,'Product Master'!$A$2:$O$5991,5,FALSE())</f>
        <v>Brightsmile</v>
      </c>
      <c r="F4581" s="4" t="str">
        <f aca="false">VLOOKUP($B4581,'Product Master'!$A$2:$O$5991,4,FALSE())</f>
        <v>Brightsmile Fresh Mint Whitening Strips, 4.8 oz</v>
      </c>
      <c r="G4581" s="4" t="str">
        <f aca="false">VLOOKUP($B4581,'Product Master'!$A$2:$O$5991,9,FALSE())</f>
        <v>4.8 oz</v>
      </c>
      <c r="H4581" s="5" t="s">
        <v>16</v>
      </c>
      <c r="I4581" s="6" t="n">
        <f aca="false">VLOOKUP($B4581,'Product Master'!$A$2:$O$5991,14,FALSE())</f>
        <v>3.89</v>
      </c>
      <c r="J4581" s="7" t="n">
        <f aca="false">VLOOKUP($B4581,'Product Master'!$A$2:$O$5991,13,FALSE())</f>
        <v>1</v>
      </c>
      <c r="K4581" s="7" t="str">
        <f aca="false">VLOOKUP($B4581,'Product Master'!$A$2:$O$5991,11,FALSE())</f>
        <v>N</v>
      </c>
      <c r="L4581" s="7" t="str">
        <f aca="false">VLOOKUP($B4581,'Product Master'!$A$2:$O$5991,12,FALSE())</f>
        <v>N</v>
      </c>
      <c r="M4581" s="3" t="n">
        <v>139</v>
      </c>
      <c r="N4581" s="3" t="n">
        <v>40</v>
      </c>
    </row>
    <row r="4582" customFormat="false" ht="15" hidden="false" customHeight="true" outlineLevel="0" collapsed="false">
      <c r="A4582" s="3" t="s">
        <v>9175</v>
      </c>
      <c r="B4582" s="3" t="s">
        <v>9176</v>
      </c>
      <c r="C4582" s="4" t="str">
        <f aca="false">VLOOKUP($B4582,'Product Master'!$A$2:$O$5991,7,FALSE())</f>
        <v>Health &amp; Beauty Care</v>
      </c>
      <c r="D4582" s="4" t="str">
        <f aca="false">VLOOKUP($B4582,'Product Master'!$A$2:$O$5991,8,FALSE())</f>
        <v>Oral Care</v>
      </c>
      <c r="E4582" s="4" t="str">
        <f aca="false">VLOOKUP($B4582,'Product Master'!$A$2:$O$5991,5,FALSE())</f>
        <v>Harborline</v>
      </c>
      <c r="F4582" s="4" t="str">
        <f aca="false">VLOOKUP($B4582,'Product Master'!$A$2:$O$5991,4,FALSE())</f>
        <v>Harborline Sensitive Mouthwash, 1 ct</v>
      </c>
      <c r="G4582" s="4" t="str">
        <f aca="false">VLOOKUP($B4582,'Product Master'!$A$2:$O$5991,9,FALSE())</f>
        <v>1 ct</v>
      </c>
      <c r="H4582" s="5" t="s">
        <v>16</v>
      </c>
      <c r="I4582" s="6" t="n">
        <f aca="false">VLOOKUP($B4582,'Product Master'!$A$2:$O$5991,14,FALSE())</f>
        <v>8.89</v>
      </c>
      <c r="J4582" s="7" t="n">
        <f aca="false">VLOOKUP($B4582,'Product Master'!$A$2:$O$5991,13,FALSE())</f>
        <v>12</v>
      </c>
      <c r="K4582" s="7" t="str">
        <f aca="false">VLOOKUP($B4582,'Product Master'!$A$2:$O$5991,11,FALSE())</f>
        <v>Y</v>
      </c>
      <c r="L4582" s="7" t="str">
        <f aca="false">VLOOKUP($B4582,'Product Master'!$A$2:$O$5991,12,FALSE())</f>
        <v>N</v>
      </c>
      <c r="M4582" s="3" t="n">
        <v>133</v>
      </c>
      <c r="N4582" s="3" t="n">
        <v>25</v>
      </c>
    </row>
    <row r="4583" customFormat="false" ht="15" hidden="false" customHeight="true" outlineLevel="0" collapsed="false">
      <c r="A4583" s="3" t="s">
        <v>9177</v>
      </c>
      <c r="B4583" s="3" t="s">
        <v>9178</v>
      </c>
      <c r="C4583" s="4" t="str">
        <f aca="false">VLOOKUP($B4583,'Product Master'!$A$2:$O$5991,7,FALSE())</f>
        <v>Health &amp; Beauty Care</v>
      </c>
      <c r="D4583" s="4" t="str">
        <f aca="false">VLOOKUP($B4583,'Product Master'!$A$2:$O$5991,8,FALSE())</f>
        <v>Oral Care</v>
      </c>
      <c r="E4583" s="4" t="str">
        <f aca="false">VLOOKUP($B4583,'Product Master'!$A$2:$O$5991,5,FALSE())</f>
        <v>Dermacare</v>
      </c>
      <c r="F4583" s="4" t="str">
        <f aca="false">VLOOKUP($B4583,'Product Master'!$A$2:$O$5991,4,FALSE())</f>
        <v>Dermacare Kids Toothbrush, 16.9 oz</v>
      </c>
      <c r="G4583" s="4" t="str">
        <f aca="false">VLOOKUP($B4583,'Product Master'!$A$2:$O$5991,9,FALSE())</f>
        <v>16.9 oz</v>
      </c>
      <c r="H4583" s="5" t="s">
        <v>16</v>
      </c>
      <c r="I4583" s="6" t="n">
        <f aca="false">VLOOKUP($B4583,'Product Master'!$A$2:$O$5991,14,FALSE())</f>
        <v>4.99</v>
      </c>
      <c r="J4583" s="7" t="n">
        <f aca="false">VLOOKUP($B4583,'Product Master'!$A$2:$O$5991,13,FALSE())</f>
        <v>8</v>
      </c>
      <c r="K4583" s="7" t="str">
        <f aca="false">VLOOKUP($B4583,'Product Master'!$A$2:$O$5991,11,FALSE())</f>
        <v>N</v>
      </c>
      <c r="L4583" s="7" t="str">
        <f aca="false">VLOOKUP($B4583,'Product Master'!$A$2:$O$5991,12,FALSE())</f>
        <v>N</v>
      </c>
      <c r="M4583" s="3" t="n">
        <v>79</v>
      </c>
      <c r="N4583" s="3" t="n">
        <v>34</v>
      </c>
    </row>
    <row r="4584" customFormat="false" ht="15" hidden="false" customHeight="true" outlineLevel="0" collapsed="false">
      <c r="A4584" s="3" t="s">
        <v>9179</v>
      </c>
      <c r="B4584" s="3" t="s">
        <v>9180</v>
      </c>
      <c r="C4584" s="4" t="str">
        <f aca="false">VLOOKUP($B4584,'Product Master'!$A$2:$O$5991,7,FALSE())</f>
        <v>Health &amp; Beauty Care</v>
      </c>
      <c r="D4584" s="4" t="str">
        <f aca="false">VLOOKUP($B4584,'Product Master'!$A$2:$O$5991,8,FALSE())</f>
        <v>Oral Care</v>
      </c>
      <c r="E4584" s="4" t="str">
        <f aca="false">VLOOKUP($B4584,'Product Master'!$A$2:$O$5991,5,FALSE())</f>
        <v>Brightsmile</v>
      </c>
      <c r="F4584" s="4" t="str">
        <f aca="false">VLOOKUP($B4584,'Product Master'!$A$2:$O$5991,4,FALSE())</f>
        <v>Brightsmile Sensitive Dental Floss, 4.8 oz</v>
      </c>
      <c r="G4584" s="4" t="str">
        <f aca="false">VLOOKUP($B4584,'Product Master'!$A$2:$O$5991,9,FALSE())</f>
        <v>4.8 oz</v>
      </c>
      <c r="H4584" s="5" t="s">
        <v>16</v>
      </c>
      <c r="I4584" s="6" t="n">
        <f aca="false">VLOOKUP($B4584,'Product Master'!$A$2:$O$5991,14,FALSE())</f>
        <v>6.89</v>
      </c>
      <c r="J4584" s="7" t="n">
        <f aca="false">VLOOKUP($B4584,'Product Master'!$A$2:$O$5991,13,FALSE())</f>
        <v>2</v>
      </c>
      <c r="K4584" s="7" t="str">
        <f aca="false">VLOOKUP($B4584,'Product Master'!$A$2:$O$5991,11,FALSE())</f>
        <v>N</v>
      </c>
      <c r="L4584" s="7" t="str">
        <f aca="false">VLOOKUP($B4584,'Product Master'!$A$2:$O$5991,12,FALSE())</f>
        <v>N</v>
      </c>
      <c r="M4584" s="3" t="n">
        <v>136</v>
      </c>
      <c r="N4584" s="3" t="n">
        <v>24</v>
      </c>
    </row>
    <row r="4585" customFormat="false" ht="15" hidden="false" customHeight="true" outlineLevel="0" collapsed="false">
      <c r="A4585" s="3" t="s">
        <v>9181</v>
      </c>
      <c r="B4585" s="3" t="s">
        <v>9182</v>
      </c>
      <c r="C4585" s="4" t="str">
        <f aca="false">VLOOKUP($B4585,'Product Master'!$A$2:$O$5991,7,FALSE())</f>
        <v>Health &amp; Beauty Care</v>
      </c>
      <c r="D4585" s="4" t="str">
        <f aca="false">VLOOKUP($B4585,'Product Master'!$A$2:$O$5991,8,FALSE())</f>
        <v>Oral Care</v>
      </c>
      <c r="E4585" s="4" t="str">
        <f aca="false">VLOOKUP($B4585,'Product Master'!$A$2:$O$5991,5,FALSE())</f>
        <v>Harborline</v>
      </c>
      <c r="F4585" s="4" t="str">
        <f aca="false">VLOOKUP($B4585,'Product Master'!$A$2:$O$5991,4,FALSE())</f>
        <v>Harborline Kids Dental Floss, 1 ct</v>
      </c>
      <c r="G4585" s="4" t="str">
        <f aca="false">VLOOKUP($B4585,'Product Master'!$A$2:$O$5991,9,FALSE())</f>
        <v>1 ct</v>
      </c>
      <c r="H4585" s="5" t="s">
        <v>16</v>
      </c>
      <c r="I4585" s="6" t="n">
        <f aca="false">VLOOKUP($B4585,'Product Master'!$A$2:$O$5991,14,FALSE())</f>
        <v>5.39</v>
      </c>
      <c r="J4585" s="7" t="n">
        <f aca="false">VLOOKUP($B4585,'Product Master'!$A$2:$O$5991,13,FALSE())</f>
        <v>6</v>
      </c>
      <c r="K4585" s="7" t="str">
        <f aca="false">VLOOKUP($B4585,'Product Master'!$A$2:$O$5991,11,FALSE())</f>
        <v>Y</v>
      </c>
      <c r="L4585" s="7" t="str">
        <f aca="false">VLOOKUP($B4585,'Product Master'!$A$2:$O$5991,12,FALSE())</f>
        <v>N</v>
      </c>
      <c r="M4585" s="3" t="n">
        <v>77</v>
      </c>
      <c r="N4585" s="3" t="n">
        <v>20</v>
      </c>
    </row>
    <row r="4586" customFormat="false" ht="15" hidden="false" customHeight="true" outlineLevel="0" collapsed="false">
      <c r="A4586" s="3" t="s">
        <v>9183</v>
      </c>
      <c r="B4586" s="3" t="s">
        <v>9184</v>
      </c>
      <c r="C4586" s="4" t="str">
        <f aca="false">VLOOKUP($B4586,'Product Master'!$A$2:$O$5991,7,FALSE())</f>
        <v>Health &amp; Beauty Care</v>
      </c>
      <c r="D4586" s="4" t="str">
        <f aca="false">VLOOKUP($B4586,'Product Master'!$A$2:$O$5991,8,FALSE())</f>
        <v>Oral Care</v>
      </c>
      <c r="E4586" s="4" t="str">
        <f aca="false">VLOOKUP($B4586,'Product Master'!$A$2:$O$5991,5,FALSE())</f>
        <v>Brightsmile</v>
      </c>
      <c r="F4586" s="4" t="str">
        <f aca="false">VLOOKUP($B4586,'Product Master'!$A$2:$O$5991,4,FALSE())</f>
        <v>Brightsmile Fresh Mint Dental Floss, 4.8 oz</v>
      </c>
      <c r="G4586" s="4" t="str">
        <f aca="false">VLOOKUP($B4586,'Product Master'!$A$2:$O$5991,9,FALSE())</f>
        <v>4.8 oz</v>
      </c>
      <c r="H4586" s="5" t="s">
        <v>16</v>
      </c>
      <c r="I4586" s="6" t="n">
        <f aca="false">VLOOKUP($B4586,'Product Master'!$A$2:$O$5991,14,FALSE())</f>
        <v>2.99</v>
      </c>
      <c r="J4586" s="7" t="n">
        <f aca="false">VLOOKUP($B4586,'Product Master'!$A$2:$O$5991,13,FALSE())</f>
        <v>8</v>
      </c>
      <c r="K4586" s="7" t="str">
        <f aca="false">VLOOKUP($B4586,'Product Master'!$A$2:$O$5991,11,FALSE())</f>
        <v>N</v>
      </c>
      <c r="L4586" s="7" t="str">
        <f aca="false">VLOOKUP($B4586,'Product Master'!$A$2:$O$5991,12,FALSE())</f>
        <v>N</v>
      </c>
      <c r="M4586" s="3" t="n">
        <v>11</v>
      </c>
      <c r="N4586" s="3" t="n">
        <v>3</v>
      </c>
    </row>
    <row r="4587" customFormat="false" ht="15" hidden="false" customHeight="true" outlineLevel="0" collapsed="false">
      <c r="A4587" s="3" t="s">
        <v>9185</v>
      </c>
      <c r="B4587" s="3" t="s">
        <v>9186</v>
      </c>
      <c r="C4587" s="4" t="str">
        <f aca="false">VLOOKUP($B4587,'Product Master'!$A$2:$O$5991,7,FALSE())</f>
        <v>Health &amp; Beauty Care</v>
      </c>
      <c r="D4587" s="4" t="str">
        <f aca="false">VLOOKUP($B4587,'Product Master'!$A$2:$O$5991,8,FALSE())</f>
        <v>Oral Care</v>
      </c>
      <c r="E4587" s="4" t="str">
        <f aca="false">VLOOKUP($B4587,'Product Master'!$A$2:$O$5991,5,FALSE())</f>
        <v>Purelle</v>
      </c>
      <c r="F4587" s="4" t="str">
        <f aca="false">VLOOKUP($B4587,'Product Master'!$A$2:$O$5991,4,FALSE())</f>
        <v>Purelle Fresh Mint Mouthwash, 4.8 oz</v>
      </c>
      <c r="G4587" s="4" t="str">
        <f aca="false">VLOOKUP($B4587,'Product Master'!$A$2:$O$5991,9,FALSE())</f>
        <v>4.8 oz</v>
      </c>
      <c r="H4587" s="5" t="s">
        <v>16</v>
      </c>
      <c r="I4587" s="6" t="n">
        <f aca="false">VLOOKUP($B4587,'Product Master'!$A$2:$O$5991,14,FALSE())</f>
        <v>4.99</v>
      </c>
      <c r="J4587" s="7" t="n">
        <f aca="false">VLOOKUP($B4587,'Product Master'!$A$2:$O$5991,13,FALSE())</f>
        <v>4</v>
      </c>
      <c r="K4587" s="7" t="str">
        <f aca="false">VLOOKUP($B4587,'Product Master'!$A$2:$O$5991,11,FALSE())</f>
        <v>N</v>
      </c>
      <c r="L4587" s="7" t="str">
        <f aca="false">VLOOKUP($B4587,'Product Master'!$A$2:$O$5991,12,FALSE())</f>
        <v>N</v>
      </c>
      <c r="M4587" s="3" t="n">
        <v>37</v>
      </c>
      <c r="N4587" s="3" t="n">
        <v>37</v>
      </c>
    </row>
    <row r="4588" customFormat="false" ht="15" hidden="false" customHeight="true" outlineLevel="0" collapsed="false">
      <c r="A4588" s="3" t="s">
        <v>9187</v>
      </c>
      <c r="B4588" s="3" t="s">
        <v>9188</v>
      </c>
      <c r="C4588" s="4" t="str">
        <f aca="false">VLOOKUP($B4588,'Product Master'!$A$2:$O$5991,7,FALSE())</f>
        <v>Health &amp; Beauty Care</v>
      </c>
      <c r="D4588" s="4" t="str">
        <f aca="false">VLOOKUP($B4588,'Product Master'!$A$2:$O$5991,8,FALSE())</f>
        <v>Oral Care</v>
      </c>
      <c r="E4588" s="4" t="str">
        <f aca="false">VLOOKUP($B4588,'Product Master'!$A$2:$O$5991,5,FALSE())</f>
        <v>Purelle</v>
      </c>
      <c r="F4588" s="4" t="str">
        <f aca="false">VLOOKUP($B4588,'Product Master'!$A$2:$O$5991,4,FALSE())</f>
        <v>Purelle Fresh Mint Dental Floss, 1 ct</v>
      </c>
      <c r="G4588" s="4" t="str">
        <f aca="false">VLOOKUP($B4588,'Product Master'!$A$2:$O$5991,9,FALSE())</f>
        <v>1 ct</v>
      </c>
      <c r="H4588" s="5" t="s">
        <v>16</v>
      </c>
      <c r="I4588" s="6" t="n">
        <f aca="false">VLOOKUP($B4588,'Product Master'!$A$2:$O$5991,14,FALSE())</f>
        <v>7.29</v>
      </c>
      <c r="J4588" s="7" t="n">
        <f aca="false">VLOOKUP($B4588,'Product Master'!$A$2:$O$5991,13,FALSE())</f>
        <v>12</v>
      </c>
      <c r="K4588" s="7" t="str">
        <f aca="false">VLOOKUP($B4588,'Product Master'!$A$2:$O$5991,11,FALSE())</f>
        <v>N</v>
      </c>
      <c r="L4588" s="7" t="str">
        <f aca="false">VLOOKUP($B4588,'Product Master'!$A$2:$O$5991,12,FALSE())</f>
        <v>N</v>
      </c>
      <c r="M4588" s="3" t="n">
        <v>115</v>
      </c>
      <c r="N4588" s="3" t="n">
        <v>22</v>
      </c>
    </row>
    <row r="4589" customFormat="false" ht="15" hidden="false" customHeight="true" outlineLevel="0" collapsed="false">
      <c r="A4589" s="3" t="s">
        <v>9189</v>
      </c>
      <c r="B4589" s="3" t="s">
        <v>9190</v>
      </c>
      <c r="C4589" s="4" t="str">
        <f aca="false">VLOOKUP($B4589,'Product Master'!$A$2:$O$5991,7,FALSE())</f>
        <v>Health &amp; Beauty Care</v>
      </c>
      <c r="D4589" s="4" t="str">
        <f aca="false">VLOOKUP($B4589,'Product Master'!$A$2:$O$5991,8,FALSE())</f>
        <v>Oral Care</v>
      </c>
      <c r="E4589" s="4" t="str">
        <f aca="false">VLOOKUP($B4589,'Product Master'!$A$2:$O$5991,5,FALSE())</f>
        <v>Dermacare</v>
      </c>
      <c r="F4589" s="4" t="str">
        <f aca="false">VLOOKUP($B4589,'Product Master'!$A$2:$O$5991,4,FALSE())</f>
        <v>Dermacare Whitening Toothbrush, 4.8 oz</v>
      </c>
      <c r="G4589" s="4" t="str">
        <f aca="false">VLOOKUP($B4589,'Product Master'!$A$2:$O$5991,9,FALSE())</f>
        <v>4.8 oz</v>
      </c>
      <c r="H4589" s="5" t="s">
        <v>16</v>
      </c>
      <c r="I4589" s="6" t="n">
        <f aca="false">VLOOKUP($B4589,'Product Master'!$A$2:$O$5991,14,FALSE())</f>
        <v>4.89</v>
      </c>
      <c r="J4589" s="7" t="n">
        <f aca="false">VLOOKUP($B4589,'Product Master'!$A$2:$O$5991,13,FALSE())</f>
        <v>12</v>
      </c>
      <c r="K4589" s="7" t="str">
        <f aca="false">VLOOKUP($B4589,'Product Master'!$A$2:$O$5991,11,FALSE())</f>
        <v>N</v>
      </c>
      <c r="L4589" s="7" t="str">
        <f aca="false">VLOOKUP($B4589,'Product Master'!$A$2:$O$5991,12,FALSE())</f>
        <v>N</v>
      </c>
      <c r="M4589" s="3" t="n">
        <v>35</v>
      </c>
      <c r="N4589" s="3" t="n">
        <v>9</v>
      </c>
    </row>
    <row r="4590" customFormat="false" ht="15" hidden="false" customHeight="true" outlineLevel="0" collapsed="false">
      <c r="A4590" s="3" t="s">
        <v>9191</v>
      </c>
      <c r="B4590" s="3" t="s">
        <v>9192</v>
      </c>
      <c r="C4590" s="4" t="str">
        <f aca="false">VLOOKUP($B4590,'Product Master'!$A$2:$O$5991,7,FALSE())</f>
        <v>Health &amp; Beauty Care</v>
      </c>
      <c r="D4590" s="4" t="str">
        <f aca="false">VLOOKUP($B4590,'Product Master'!$A$2:$O$5991,8,FALSE())</f>
        <v>Oral Care</v>
      </c>
      <c r="E4590" s="4" t="str">
        <f aca="false">VLOOKUP($B4590,'Product Master'!$A$2:$O$5991,5,FALSE())</f>
        <v>Purelle</v>
      </c>
      <c r="F4590" s="4" t="str">
        <f aca="false">VLOOKUP($B4590,'Product Master'!$A$2:$O$5991,4,FALSE())</f>
        <v>Purelle Whitening Dental Floss, 16.9 oz</v>
      </c>
      <c r="G4590" s="4" t="str">
        <f aca="false">VLOOKUP($B4590,'Product Master'!$A$2:$O$5991,9,FALSE())</f>
        <v>16.9 oz</v>
      </c>
      <c r="H4590" s="5" t="s">
        <v>16</v>
      </c>
      <c r="I4590" s="6" t="n">
        <f aca="false">VLOOKUP($B4590,'Product Master'!$A$2:$O$5991,14,FALSE())</f>
        <v>8.39</v>
      </c>
      <c r="J4590" s="7" t="n">
        <f aca="false">VLOOKUP($B4590,'Product Master'!$A$2:$O$5991,13,FALSE())</f>
        <v>6</v>
      </c>
      <c r="K4590" s="7" t="str">
        <f aca="false">VLOOKUP($B4590,'Product Master'!$A$2:$O$5991,11,FALSE())</f>
        <v>N</v>
      </c>
      <c r="L4590" s="7" t="str">
        <f aca="false">VLOOKUP($B4590,'Product Master'!$A$2:$O$5991,12,FALSE())</f>
        <v>N</v>
      </c>
      <c r="M4590" s="3" t="n">
        <v>99</v>
      </c>
      <c r="N4590" s="3" t="n">
        <v>21</v>
      </c>
    </row>
    <row r="4591" customFormat="false" ht="15" hidden="false" customHeight="true" outlineLevel="0" collapsed="false">
      <c r="A4591" s="3" t="s">
        <v>9193</v>
      </c>
      <c r="B4591" s="3" t="s">
        <v>9194</v>
      </c>
      <c r="C4591" s="4" t="str">
        <f aca="false">VLOOKUP($B4591,'Product Master'!$A$2:$O$5991,7,FALSE())</f>
        <v>Health &amp; Beauty Care</v>
      </c>
      <c r="D4591" s="4" t="str">
        <f aca="false">VLOOKUP($B4591,'Product Master'!$A$2:$O$5991,8,FALSE())</f>
        <v>Oral Care</v>
      </c>
      <c r="E4591" s="4" t="str">
        <f aca="false">VLOOKUP($B4591,'Product Master'!$A$2:$O$5991,5,FALSE())</f>
        <v>Harborline</v>
      </c>
      <c r="F4591" s="4" t="str">
        <f aca="false">VLOOKUP($B4591,'Product Master'!$A$2:$O$5991,4,FALSE())</f>
        <v>Harborline Kids Whitening Strips, 16.9 oz</v>
      </c>
      <c r="G4591" s="4" t="str">
        <f aca="false">VLOOKUP($B4591,'Product Master'!$A$2:$O$5991,9,FALSE())</f>
        <v>16.9 oz</v>
      </c>
      <c r="H4591" s="5" t="s">
        <v>16</v>
      </c>
      <c r="I4591" s="6" t="n">
        <f aca="false">VLOOKUP($B4591,'Product Master'!$A$2:$O$5991,14,FALSE())</f>
        <v>5.49</v>
      </c>
      <c r="J4591" s="7" t="n">
        <f aca="false">VLOOKUP($B4591,'Product Master'!$A$2:$O$5991,13,FALSE())</f>
        <v>6</v>
      </c>
      <c r="K4591" s="7" t="str">
        <f aca="false">VLOOKUP($B4591,'Product Master'!$A$2:$O$5991,11,FALSE())</f>
        <v>Y</v>
      </c>
      <c r="L4591" s="7" t="str">
        <f aca="false">VLOOKUP($B4591,'Product Master'!$A$2:$O$5991,12,FALSE())</f>
        <v>N</v>
      </c>
      <c r="M4591" s="3" t="n">
        <v>138</v>
      </c>
      <c r="N4591" s="3" t="n">
        <v>29</v>
      </c>
    </row>
    <row r="4592" customFormat="false" ht="15" hidden="false" customHeight="true" outlineLevel="0" collapsed="false">
      <c r="A4592" s="3" t="s">
        <v>9195</v>
      </c>
      <c r="B4592" s="3" t="s">
        <v>9196</v>
      </c>
      <c r="C4592" s="4" t="str">
        <f aca="false">VLOOKUP($B4592,'Product Master'!$A$2:$O$5991,7,FALSE())</f>
        <v>Health &amp; Beauty Care</v>
      </c>
      <c r="D4592" s="4" t="str">
        <f aca="false">VLOOKUP($B4592,'Product Master'!$A$2:$O$5991,8,FALSE())</f>
        <v>Hair Care</v>
      </c>
      <c r="E4592" s="4" t="str">
        <f aca="false">VLOOKUP($B4592,'Product Master'!$A$2:$O$5991,5,FALSE())</f>
        <v>Dermacare</v>
      </c>
      <c r="F4592" s="4" t="str">
        <f aca="false">VLOOKUP($B4592,'Product Master'!$A$2:$O$5991,4,FALSE())</f>
        <v>Dermacare Color Care Styling Mousse, 8 oz</v>
      </c>
      <c r="G4592" s="4" t="str">
        <f aca="false">VLOOKUP($B4592,'Product Master'!$A$2:$O$5991,9,FALSE())</f>
        <v>8 oz</v>
      </c>
      <c r="H4592" s="5" t="s">
        <v>16</v>
      </c>
      <c r="I4592" s="6" t="n">
        <f aca="false">VLOOKUP($B4592,'Product Master'!$A$2:$O$5991,14,FALSE())</f>
        <v>5.89</v>
      </c>
      <c r="J4592" s="7" t="n">
        <f aca="false">VLOOKUP($B4592,'Product Master'!$A$2:$O$5991,13,FALSE())</f>
        <v>4</v>
      </c>
      <c r="K4592" s="7" t="str">
        <f aca="false">VLOOKUP($B4592,'Product Master'!$A$2:$O$5991,11,FALSE())</f>
        <v>N</v>
      </c>
      <c r="L4592" s="7" t="str">
        <f aca="false">VLOOKUP($B4592,'Product Master'!$A$2:$O$5991,12,FALSE())</f>
        <v>N</v>
      </c>
      <c r="M4592" s="3" t="n">
        <v>122</v>
      </c>
      <c r="N4592" s="3" t="n">
        <v>18</v>
      </c>
    </row>
    <row r="4593" customFormat="false" ht="15" hidden="false" customHeight="true" outlineLevel="0" collapsed="false">
      <c r="A4593" s="3" t="s">
        <v>9197</v>
      </c>
      <c r="B4593" s="3" t="s">
        <v>9198</v>
      </c>
      <c r="C4593" s="4" t="str">
        <f aca="false">VLOOKUP($B4593,'Product Master'!$A$2:$O$5991,7,FALSE())</f>
        <v>Health &amp; Beauty Care</v>
      </c>
      <c r="D4593" s="4" t="str">
        <f aca="false">VLOOKUP($B4593,'Product Master'!$A$2:$O$5991,8,FALSE())</f>
        <v>Hair Care</v>
      </c>
      <c r="E4593" s="4" t="str">
        <f aca="false">VLOOKUP($B4593,'Product Master'!$A$2:$O$5991,5,FALSE())</f>
        <v>Dermacare</v>
      </c>
      <c r="F4593" s="4" t="str">
        <f aca="false">VLOOKUP($B4593,'Product Master'!$A$2:$O$5991,4,FALSE())</f>
        <v>Dermacare Color Care Hair Gel, 8 oz</v>
      </c>
      <c r="G4593" s="4" t="str">
        <f aca="false">VLOOKUP($B4593,'Product Master'!$A$2:$O$5991,9,FALSE())</f>
        <v>8 oz</v>
      </c>
      <c r="H4593" s="5" t="s">
        <v>16</v>
      </c>
      <c r="I4593" s="6" t="n">
        <f aca="false">VLOOKUP($B4593,'Product Master'!$A$2:$O$5991,14,FALSE())</f>
        <v>4.79</v>
      </c>
      <c r="J4593" s="7" t="n">
        <f aca="false">VLOOKUP($B4593,'Product Master'!$A$2:$O$5991,13,FALSE())</f>
        <v>2</v>
      </c>
      <c r="K4593" s="7" t="str">
        <f aca="false">VLOOKUP($B4593,'Product Master'!$A$2:$O$5991,11,FALSE())</f>
        <v>N</v>
      </c>
      <c r="L4593" s="7" t="str">
        <f aca="false">VLOOKUP($B4593,'Product Master'!$A$2:$O$5991,12,FALSE())</f>
        <v>N</v>
      </c>
      <c r="M4593" s="3" t="n">
        <v>52</v>
      </c>
      <c r="N4593" s="3" t="n">
        <v>36</v>
      </c>
    </row>
    <row r="4594" customFormat="false" ht="15" hidden="false" customHeight="true" outlineLevel="0" collapsed="false">
      <c r="A4594" s="3" t="s">
        <v>9199</v>
      </c>
      <c r="B4594" s="3" t="s">
        <v>9200</v>
      </c>
      <c r="C4594" s="4" t="str">
        <f aca="false">VLOOKUP($B4594,'Product Master'!$A$2:$O$5991,7,FALSE())</f>
        <v>Health &amp; Beauty Care</v>
      </c>
      <c r="D4594" s="4" t="str">
        <f aca="false">VLOOKUP($B4594,'Product Master'!$A$2:$O$5991,8,FALSE())</f>
        <v>Hair Care</v>
      </c>
      <c r="E4594" s="4" t="str">
        <f aca="false">VLOOKUP($B4594,'Product Master'!$A$2:$O$5991,5,FALSE())</f>
        <v>Harborline</v>
      </c>
      <c r="F4594" s="4" t="str">
        <f aca="false">VLOOKUP($B4594,'Product Master'!$A$2:$O$5991,4,FALSE())</f>
        <v>Harborline Color Care Styling Mousse, 12 oz</v>
      </c>
      <c r="G4594" s="4" t="str">
        <f aca="false">VLOOKUP($B4594,'Product Master'!$A$2:$O$5991,9,FALSE())</f>
        <v>12 oz</v>
      </c>
      <c r="H4594" s="5" t="s">
        <v>16</v>
      </c>
      <c r="I4594" s="6" t="n">
        <f aca="false">VLOOKUP($B4594,'Product Master'!$A$2:$O$5991,14,FALSE())</f>
        <v>4.29</v>
      </c>
      <c r="J4594" s="7" t="n">
        <f aca="false">VLOOKUP($B4594,'Product Master'!$A$2:$O$5991,13,FALSE())</f>
        <v>8</v>
      </c>
      <c r="K4594" s="7" t="str">
        <f aca="false">VLOOKUP($B4594,'Product Master'!$A$2:$O$5991,11,FALSE())</f>
        <v>Y</v>
      </c>
      <c r="L4594" s="7" t="str">
        <f aca="false">VLOOKUP($B4594,'Product Master'!$A$2:$O$5991,12,FALSE())</f>
        <v>N</v>
      </c>
      <c r="M4594" s="3" t="n">
        <v>82</v>
      </c>
      <c r="N4594" s="3" t="n">
        <v>5</v>
      </c>
    </row>
    <row r="4595" customFormat="false" ht="15" hidden="false" customHeight="true" outlineLevel="0" collapsed="false">
      <c r="A4595" s="3" t="s">
        <v>9201</v>
      </c>
      <c r="B4595" s="3" t="s">
        <v>9202</v>
      </c>
      <c r="C4595" s="4" t="str">
        <f aca="false">VLOOKUP($B4595,'Product Master'!$A$2:$O$5991,7,FALSE())</f>
        <v>Health &amp; Beauty Care</v>
      </c>
      <c r="D4595" s="4" t="str">
        <f aca="false">VLOOKUP($B4595,'Product Master'!$A$2:$O$5991,8,FALSE())</f>
        <v>Hair Care</v>
      </c>
      <c r="E4595" s="4" t="str">
        <f aca="false">VLOOKUP($B4595,'Product Master'!$A$2:$O$5991,5,FALSE())</f>
        <v>Harborline</v>
      </c>
      <c r="F4595" s="4" t="str">
        <f aca="false">VLOOKUP($B4595,'Product Master'!$A$2:$O$5991,4,FALSE())</f>
        <v>Harborline Color Care Conditioner, 8 oz</v>
      </c>
      <c r="G4595" s="4" t="str">
        <f aca="false">VLOOKUP($B4595,'Product Master'!$A$2:$O$5991,9,FALSE())</f>
        <v>8 oz</v>
      </c>
      <c r="H4595" s="5" t="s">
        <v>16</v>
      </c>
      <c r="I4595" s="6" t="n">
        <f aca="false">VLOOKUP($B4595,'Product Master'!$A$2:$O$5991,14,FALSE())</f>
        <v>5.99</v>
      </c>
      <c r="J4595" s="7" t="n">
        <f aca="false">VLOOKUP($B4595,'Product Master'!$A$2:$O$5991,13,FALSE())</f>
        <v>2</v>
      </c>
      <c r="K4595" s="7" t="str">
        <f aca="false">VLOOKUP($B4595,'Product Master'!$A$2:$O$5991,11,FALSE())</f>
        <v>Y</v>
      </c>
      <c r="L4595" s="7" t="str">
        <f aca="false">VLOOKUP($B4595,'Product Master'!$A$2:$O$5991,12,FALSE())</f>
        <v>N</v>
      </c>
      <c r="M4595" s="3" t="n">
        <v>123</v>
      </c>
      <c r="N4595" s="3" t="n">
        <v>39</v>
      </c>
    </row>
    <row r="4596" customFormat="false" ht="15" hidden="false" customHeight="true" outlineLevel="0" collapsed="false">
      <c r="A4596" s="3" t="s">
        <v>9203</v>
      </c>
      <c r="B4596" s="3" t="s">
        <v>9204</v>
      </c>
      <c r="C4596" s="4" t="str">
        <f aca="false">VLOOKUP($B4596,'Product Master'!$A$2:$O$5991,7,FALSE())</f>
        <v>Health &amp; Beauty Care</v>
      </c>
      <c r="D4596" s="4" t="str">
        <f aca="false">VLOOKUP($B4596,'Product Master'!$A$2:$O$5991,8,FALSE())</f>
        <v>Hair Care</v>
      </c>
      <c r="E4596" s="4" t="str">
        <f aca="false">VLOOKUP($B4596,'Product Master'!$A$2:$O$5991,5,FALSE())</f>
        <v>Harborline</v>
      </c>
      <c r="F4596" s="4" t="str">
        <f aca="false">VLOOKUP($B4596,'Product Master'!$A$2:$O$5991,4,FALSE())</f>
        <v>Harborline Volume Hair Spray, 12 oz</v>
      </c>
      <c r="G4596" s="4" t="str">
        <f aca="false">VLOOKUP($B4596,'Product Master'!$A$2:$O$5991,9,FALSE())</f>
        <v>12 oz</v>
      </c>
      <c r="H4596" s="5" t="s">
        <v>16</v>
      </c>
      <c r="I4596" s="6" t="n">
        <f aca="false">VLOOKUP($B4596,'Product Master'!$A$2:$O$5991,14,FALSE())</f>
        <v>8.29</v>
      </c>
      <c r="J4596" s="7" t="n">
        <f aca="false">VLOOKUP($B4596,'Product Master'!$A$2:$O$5991,13,FALSE())</f>
        <v>4</v>
      </c>
      <c r="K4596" s="7" t="str">
        <f aca="false">VLOOKUP($B4596,'Product Master'!$A$2:$O$5991,11,FALSE())</f>
        <v>Y</v>
      </c>
      <c r="L4596" s="7" t="str">
        <f aca="false">VLOOKUP($B4596,'Product Master'!$A$2:$O$5991,12,FALSE())</f>
        <v>N</v>
      </c>
      <c r="M4596" s="3" t="n">
        <v>45</v>
      </c>
      <c r="N4596" s="3" t="n">
        <v>6</v>
      </c>
    </row>
    <row r="4597" customFormat="false" ht="15" hidden="false" customHeight="true" outlineLevel="0" collapsed="false">
      <c r="A4597" s="3" t="s">
        <v>9205</v>
      </c>
      <c r="B4597" s="3" t="s">
        <v>9206</v>
      </c>
      <c r="C4597" s="4" t="str">
        <f aca="false">VLOOKUP($B4597,'Product Master'!$A$2:$O$5991,7,FALSE())</f>
        <v>Health &amp; Beauty Care</v>
      </c>
      <c r="D4597" s="4" t="str">
        <f aca="false">VLOOKUP($B4597,'Product Master'!$A$2:$O$5991,8,FALSE())</f>
        <v>Hair Care</v>
      </c>
      <c r="E4597" s="4" t="str">
        <f aca="false">VLOOKUP($B4597,'Product Master'!$A$2:$O$5991,5,FALSE())</f>
        <v>Harborline</v>
      </c>
      <c r="F4597" s="4" t="str">
        <f aca="false">VLOOKUP($B4597,'Product Master'!$A$2:$O$5991,4,FALSE())</f>
        <v>Harborline Anti-Dandruff Hair Spray, 8 oz</v>
      </c>
      <c r="G4597" s="4" t="str">
        <f aca="false">VLOOKUP($B4597,'Product Master'!$A$2:$O$5991,9,FALSE())</f>
        <v>8 oz</v>
      </c>
      <c r="H4597" s="5" t="s">
        <v>16</v>
      </c>
      <c r="I4597" s="6" t="n">
        <f aca="false">VLOOKUP($B4597,'Product Master'!$A$2:$O$5991,14,FALSE())</f>
        <v>8.39</v>
      </c>
      <c r="J4597" s="7" t="n">
        <f aca="false">VLOOKUP($B4597,'Product Master'!$A$2:$O$5991,13,FALSE())</f>
        <v>1</v>
      </c>
      <c r="K4597" s="7" t="str">
        <f aca="false">VLOOKUP($B4597,'Product Master'!$A$2:$O$5991,11,FALSE())</f>
        <v>Y</v>
      </c>
      <c r="L4597" s="7" t="str">
        <f aca="false">VLOOKUP($B4597,'Product Master'!$A$2:$O$5991,12,FALSE())</f>
        <v>N</v>
      </c>
      <c r="M4597" s="3" t="n">
        <v>9</v>
      </c>
      <c r="N4597" s="3" t="n">
        <v>29</v>
      </c>
    </row>
    <row r="4598" customFormat="false" ht="15" hidden="false" customHeight="true" outlineLevel="0" collapsed="false">
      <c r="A4598" s="3" t="s">
        <v>9207</v>
      </c>
      <c r="B4598" s="3" t="s">
        <v>9208</v>
      </c>
      <c r="C4598" s="4" t="str">
        <f aca="false">VLOOKUP($B4598,'Product Master'!$A$2:$O$5991,7,FALSE())</f>
        <v>Health &amp; Beauty Care</v>
      </c>
      <c r="D4598" s="4" t="str">
        <f aca="false">VLOOKUP($B4598,'Product Master'!$A$2:$O$5991,8,FALSE())</f>
        <v>Hair Care</v>
      </c>
      <c r="E4598" s="4" t="str">
        <f aca="false">VLOOKUP($B4598,'Product Master'!$A$2:$O$5991,5,FALSE())</f>
        <v>Harborline</v>
      </c>
      <c r="F4598" s="4" t="str">
        <f aca="false">VLOOKUP($B4598,'Product Master'!$A$2:$O$5991,4,FALSE())</f>
        <v>Harborline Color Care Conditioner, 12 oz</v>
      </c>
      <c r="G4598" s="4" t="str">
        <f aca="false">VLOOKUP($B4598,'Product Master'!$A$2:$O$5991,9,FALSE())</f>
        <v>12 oz</v>
      </c>
      <c r="H4598" s="5" t="s">
        <v>16</v>
      </c>
      <c r="I4598" s="6" t="n">
        <f aca="false">VLOOKUP($B4598,'Product Master'!$A$2:$O$5991,14,FALSE())</f>
        <v>5.79</v>
      </c>
      <c r="J4598" s="7" t="n">
        <f aca="false">VLOOKUP($B4598,'Product Master'!$A$2:$O$5991,13,FALSE())</f>
        <v>4</v>
      </c>
      <c r="K4598" s="7" t="str">
        <f aca="false">VLOOKUP($B4598,'Product Master'!$A$2:$O$5991,11,FALSE())</f>
        <v>Y</v>
      </c>
      <c r="L4598" s="7" t="str">
        <f aca="false">VLOOKUP($B4598,'Product Master'!$A$2:$O$5991,12,FALSE())</f>
        <v>N</v>
      </c>
      <c r="M4598" s="3" t="n">
        <v>10</v>
      </c>
      <c r="N4598" s="3" t="n">
        <v>23</v>
      </c>
    </row>
    <row r="4599" customFormat="false" ht="15" hidden="false" customHeight="true" outlineLevel="0" collapsed="false">
      <c r="A4599" s="3" t="s">
        <v>9209</v>
      </c>
      <c r="B4599" s="3" t="s">
        <v>9210</v>
      </c>
      <c r="C4599" s="4" t="str">
        <f aca="false">VLOOKUP($B4599,'Product Master'!$A$2:$O$5991,7,FALSE())</f>
        <v>Health &amp; Beauty Care</v>
      </c>
      <c r="D4599" s="4" t="str">
        <f aca="false">VLOOKUP($B4599,'Product Master'!$A$2:$O$5991,8,FALSE())</f>
        <v>Hair Care</v>
      </c>
      <c r="E4599" s="4" t="str">
        <f aca="false">VLOOKUP($B4599,'Product Master'!$A$2:$O$5991,5,FALSE())</f>
        <v>Purelle</v>
      </c>
      <c r="F4599" s="4" t="str">
        <f aca="false">VLOOKUP($B4599,'Product Master'!$A$2:$O$5991,4,FALSE())</f>
        <v>Purelle Moisture Styling Mousse, 12 oz</v>
      </c>
      <c r="G4599" s="4" t="str">
        <f aca="false">VLOOKUP($B4599,'Product Master'!$A$2:$O$5991,9,FALSE())</f>
        <v>12 oz</v>
      </c>
      <c r="H4599" s="5" t="s">
        <v>16</v>
      </c>
      <c r="I4599" s="6" t="n">
        <f aca="false">VLOOKUP($B4599,'Product Master'!$A$2:$O$5991,14,FALSE())</f>
        <v>5.29</v>
      </c>
      <c r="J4599" s="7" t="n">
        <f aca="false">VLOOKUP($B4599,'Product Master'!$A$2:$O$5991,13,FALSE())</f>
        <v>1</v>
      </c>
      <c r="K4599" s="7" t="str">
        <f aca="false">VLOOKUP($B4599,'Product Master'!$A$2:$O$5991,11,FALSE())</f>
        <v>N</v>
      </c>
      <c r="L4599" s="7" t="str">
        <f aca="false">VLOOKUP($B4599,'Product Master'!$A$2:$O$5991,12,FALSE())</f>
        <v>N</v>
      </c>
      <c r="M4599" s="3" t="n">
        <v>32</v>
      </c>
      <c r="N4599" s="3" t="n">
        <v>20</v>
      </c>
    </row>
    <row r="4600" customFormat="false" ht="15" hidden="false" customHeight="true" outlineLevel="0" collapsed="false">
      <c r="A4600" s="3" t="s">
        <v>9211</v>
      </c>
      <c r="B4600" s="3" t="s">
        <v>9212</v>
      </c>
      <c r="C4600" s="4" t="str">
        <f aca="false">VLOOKUP($B4600,'Product Master'!$A$2:$O$5991,7,FALSE())</f>
        <v>Health &amp; Beauty Care</v>
      </c>
      <c r="D4600" s="4" t="str">
        <f aca="false">VLOOKUP($B4600,'Product Master'!$A$2:$O$5991,8,FALSE())</f>
        <v>Hair Care</v>
      </c>
      <c r="E4600" s="4" t="str">
        <f aca="false">VLOOKUP($B4600,'Product Master'!$A$2:$O$5991,5,FALSE())</f>
        <v>Purelle</v>
      </c>
      <c r="F4600" s="4" t="str">
        <f aca="false">VLOOKUP($B4600,'Product Master'!$A$2:$O$5991,4,FALSE())</f>
        <v>Purelle Color Care Conditioner, 12 oz</v>
      </c>
      <c r="G4600" s="4" t="str">
        <f aca="false">VLOOKUP($B4600,'Product Master'!$A$2:$O$5991,9,FALSE())</f>
        <v>12 oz</v>
      </c>
      <c r="H4600" s="5" t="s">
        <v>16</v>
      </c>
      <c r="I4600" s="6" t="n">
        <f aca="false">VLOOKUP($B4600,'Product Master'!$A$2:$O$5991,14,FALSE())</f>
        <v>8.99</v>
      </c>
      <c r="J4600" s="7" t="n">
        <f aca="false">VLOOKUP($B4600,'Product Master'!$A$2:$O$5991,13,FALSE())</f>
        <v>4</v>
      </c>
      <c r="K4600" s="7" t="str">
        <f aca="false">VLOOKUP($B4600,'Product Master'!$A$2:$O$5991,11,FALSE())</f>
        <v>N</v>
      </c>
      <c r="L4600" s="7" t="str">
        <f aca="false">VLOOKUP($B4600,'Product Master'!$A$2:$O$5991,12,FALSE())</f>
        <v>N</v>
      </c>
      <c r="M4600" s="3" t="n">
        <v>81</v>
      </c>
      <c r="N4600" s="3" t="n">
        <v>28</v>
      </c>
    </row>
    <row r="4601" customFormat="false" ht="15" hidden="false" customHeight="true" outlineLevel="0" collapsed="false">
      <c r="A4601" s="3" t="s">
        <v>9213</v>
      </c>
      <c r="B4601" s="3" t="s">
        <v>9214</v>
      </c>
      <c r="C4601" s="4" t="str">
        <f aca="false">VLOOKUP($B4601,'Product Master'!$A$2:$O$5991,7,FALSE())</f>
        <v>Health &amp; Beauty Care</v>
      </c>
      <c r="D4601" s="4" t="str">
        <f aca="false">VLOOKUP($B4601,'Product Master'!$A$2:$O$5991,8,FALSE())</f>
        <v>Hair Care</v>
      </c>
      <c r="E4601" s="4" t="str">
        <f aca="false">VLOOKUP($B4601,'Product Master'!$A$2:$O$5991,5,FALSE())</f>
        <v>Dermacare</v>
      </c>
      <c r="F4601" s="4" t="str">
        <f aca="false">VLOOKUP($B4601,'Product Master'!$A$2:$O$5991,4,FALSE())</f>
        <v>Dermacare Moisture Hair Spray, 12 oz</v>
      </c>
      <c r="G4601" s="4" t="str">
        <f aca="false">VLOOKUP($B4601,'Product Master'!$A$2:$O$5991,9,FALSE())</f>
        <v>12 oz</v>
      </c>
      <c r="H4601" s="5" t="s">
        <v>16</v>
      </c>
      <c r="I4601" s="6" t="n">
        <f aca="false">VLOOKUP($B4601,'Product Master'!$A$2:$O$5991,14,FALSE())</f>
        <v>6.49</v>
      </c>
      <c r="J4601" s="7" t="n">
        <f aca="false">VLOOKUP($B4601,'Product Master'!$A$2:$O$5991,13,FALSE())</f>
        <v>2</v>
      </c>
      <c r="K4601" s="7" t="str">
        <f aca="false">VLOOKUP($B4601,'Product Master'!$A$2:$O$5991,11,FALSE())</f>
        <v>N</v>
      </c>
      <c r="L4601" s="7" t="str">
        <f aca="false">VLOOKUP($B4601,'Product Master'!$A$2:$O$5991,12,FALSE())</f>
        <v>N</v>
      </c>
      <c r="M4601" s="3" t="n">
        <v>105</v>
      </c>
      <c r="N4601" s="3" t="n">
        <v>31</v>
      </c>
    </row>
    <row r="4602" customFormat="false" ht="15" hidden="false" customHeight="true" outlineLevel="0" collapsed="false">
      <c r="A4602" s="3" t="s">
        <v>9215</v>
      </c>
      <c r="B4602" s="3" t="s">
        <v>9216</v>
      </c>
      <c r="C4602" s="4" t="str">
        <f aca="false">VLOOKUP($B4602,'Product Master'!$A$2:$O$5991,7,FALSE())</f>
        <v>Health &amp; Beauty Care</v>
      </c>
      <c r="D4602" s="4" t="str">
        <f aca="false">VLOOKUP($B4602,'Product Master'!$A$2:$O$5991,8,FALSE())</f>
        <v>Hair Care</v>
      </c>
      <c r="E4602" s="4" t="str">
        <f aca="false">VLOOKUP($B4602,'Product Master'!$A$2:$O$5991,5,FALSE())</f>
        <v>Brightsmile</v>
      </c>
      <c r="F4602" s="4" t="str">
        <f aca="false">VLOOKUP($B4602,'Product Master'!$A$2:$O$5991,4,FALSE())</f>
        <v>Brightsmile Anti-Dandruff Styling Mousse, 8 oz</v>
      </c>
      <c r="G4602" s="4" t="str">
        <f aca="false">VLOOKUP($B4602,'Product Master'!$A$2:$O$5991,9,FALSE())</f>
        <v>8 oz</v>
      </c>
      <c r="H4602" s="5" t="s">
        <v>16</v>
      </c>
      <c r="I4602" s="6" t="n">
        <f aca="false">VLOOKUP($B4602,'Product Master'!$A$2:$O$5991,14,FALSE())</f>
        <v>6.39</v>
      </c>
      <c r="J4602" s="7" t="n">
        <f aca="false">VLOOKUP($B4602,'Product Master'!$A$2:$O$5991,13,FALSE())</f>
        <v>1</v>
      </c>
      <c r="K4602" s="7" t="str">
        <f aca="false">VLOOKUP($B4602,'Product Master'!$A$2:$O$5991,11,FALSE())</f>
        <v>N</v>
      </c>
      <c r="L4602" s="7" t="str">
        <f aca="false">VLOOKUP($B4602,'Product Master'!$A$2:$O$5991,12,FALSE())</f>
        <v>N</v>
      </c>
      <c r="M4602" s="3" t="n">
        <v>131</v>
      </c>
      <c r="N4602" s="3" t="n">
        <v>34</v>
      </c>
    </row>
    <row r="4603" customFormat="false" ht="15" hidden="false" customHeight="true" outlineLevel="0" collapsed="false">
      <c r="A4603" s="3" t="s">
        <v>9217</v>
      </c>
      <c r="B4603" s="3" t="s">
        <v>9218</v>
      </c>
      <c r="C4603" s="4" t="str">
        <f aca="false">VLOOKUP($B4603,'Product Master'!$A$2:$O$5991,7,FALSE())</f>
        <v>Health &amp; Beauty Care</v>
      </c>
      <c r="D4603" s="4" t="str">
        <f aca="false">VLOOKUP($B4603,'Product Master'!$A$2:$O$5991,8,FALSE())</f>
        <v>Hair Care</v>
      </c>
      <c r="E4603" s="4" t="str">
        <f aca="false">VLOOKUP($B4603,'Product Master'!$A$2:$O$5991,5,FALSE())</f>
        <v>Brightsmile</v>
      </c>
      <c r="F4603" s="4" t="str">
        <f aca="false">VLOOKUP($B4603,'Product Master'!$A$2:$O$5991,4,FALSE())</f>
        <v>Brightsmile Anti-Dandruff Hair Spray, 12 oz</v>
      </c>
      <c r="G4603" s="4" t="str">
        <f aca="false">VLOOKUP($B4603,'Product Master'!$A$2:$O$5991,9,FALSE())</f>
        <v>12 oz</v>
      </c>
      <c r="H4603" s="5" t="s">
        <v>16</v>
      </c>
      <c r="I4603" s="6" t="n">
        <f aca="false">VLOOKUP($B4603,'Product Master'!$A$2:$O$5991,14,FALSE())</f>
        <v>7.39</v>
      </c>
      <c r="J4603" s="7" t="n">
        <f aca="false">VLOOKUP($B4603,'Product Master'!$A$2:$O$5991,13,FALSE())</f>
        <v>6</v>
      </c>
      <c r="K4603" s="7" t="str">
        <f aca="false">VLOOKUP($B4603,'Product Master'!$A$2:$O$5991,11,FALSE())</f>
        <v>N</v>
      </c>
      <c r="L4603" s="7" t="str">
        <f aca="false">VLOOKUP($B4603,'Product Master'!$A$2:$O$5991,12,FALSE())</f>
        <v>N</v>
      </c>
      <c r="M4603" s="3" t="n">
        <v>83</v>
      </c>
      <c r="N4603" s="3" t="n">
        <v>20</v>
      </c>
    </row>
    <row r="4604" customFormat="false" ht="15" hidden="false" customHeight="true" outlineLevel="0" collapsed="false">
      <c r="A4604" s="3" t="s">
        <v>9219</v>
      </c>
      <c r="B4604" s="3" t="s">
        <v>9220</v>
      </c>
      <c r="C4604" s="4" t="str">
        <f aca="false">VLOOKUP($B4604,'Product Master'!$A$2:$O$5991,7,FALSE())</f>
        <v>Health &amp; Beauty Care</v>
      </c>
      <c r="D4604" s="4" t="str">
        <f aca="false">VLOOKUP($B4604,'Product Master'!$A$2:$O$5991,8,FALSE())</f>
        <v>Hair Care</v>
      </c>
      <c r="E4604" s="4" t="str">
        <f aca="false">VLOOKUP($B4604,'Product Master'!$A$2:$O$5991,5,FALSE())</f>
        <v>Dermacare</v>
      </c>
      <c r="F4604" s="4" t="str">
        <f aca="false">VLOOKUP($B4604,'Product Master'!$A$2:$O$5991,4,FALSE())</f>
        <v>Dermacare Moisture Styling Mousse, 8 oz</v>
      </c>
      <c r="G4604" s="4" t="str">
        <f aca="false">VLOOKUP($B4604,'Product Master'!$A$2:$O$5991,9,FALSE())</f>
        <v>8 oz</v>
      </c>
      <c r="H4604" s="5" t="s">
        <v>16</v>
      </c>
      <c r="I4604" s="6" t="n">
        <f aca="false">VLOOKUP($B4604,'Product Master'!$A$2:$O$5991,14,FALSE())</f>
        <v>8.39</v>
      </c>
      <c r="J4604" s="7" t="n">
        <f aca="false">VLOOKUP($B4604,'Product Master'!$A$2:$O$5991,13,FALSE())</f>
        <v>2</v>
      </c>
      <c r="K4604" s="7" t="str">
        <f aca="false">VLOOKUP($B4604,'Product Master'!$A$2:$O$5991,11,FALSE())</f>
        <v>N</v>
      </c>
      <c r="L4604" s="7" t="str">
        <f aca="false">VLOOKUP($B4604,'Product Master'!$A$2:$O$5991,12,FALSE())</f>
        <v>N</v>
      </c>
      <c r="M4604" s="3" t="n">
        <v>17</v>
      </c>
      <c r="N4604" s="3" t="n">
        <v>32</v>
      </c>
    </row>
    <row r="4605" customFormat="false" ht="15" hidden="false" customHeight="true" outlineLevel="0" collapsed="false">
      <c r="A4605" s="3" t="s">
        <v>9221</v>
      </c>
      <c r="B4605" s="3" t="s">
        <v>9222</v>
      </c>
      <c r="C4605" s="4" t="str">
        <f aca="false">VLOOKUP($B4605,'Product Master'!$A$2:$O$5991,7,FALSE())</f>
        <v>Health &amp; Beauty Care</v>
      </c>
      <c r="D4605" s="4" t="str">
        <f aca="false">VLOOKUP($B4605,'Product Master'!$A$2:$O$5991,8,FALSE())</f>
        <v>Hair Care</v>
      </c>
      <c r="E4605" s="4" t="str">
        <f aca="false">VLOOKUP($B4605,'Product Master'!$A$2:$O$5991,5,FALSE())</f>
        <v>Harborline</v>
      </c>
      <c r="F4605" s="4" t="str">
        <f aca="false">VLOOKUP($B4605,'Product Master'!$A$2:$O$5991,4,FALSE())</f>
        <v>Harborline Volume Conditioner, 8 oz</v>
      </c>
      <c r="G4605" s="4" t="str">
        <f aca="false">VLOOKUP($B4605,'Product Master'!$A$2:$O$5991,9,FALSE())</f>
        <v>8 oz</v>
      </c>
      <c r="H4605" s="5" t="s">
        <v>16</v>
      </c>
      <c r="I4605" s="6" t="n">
        <f aca="false">VLOOKUP($B4605,'Product Master'!$A$2:$O$5991,14,FALSE())</f>
        <v>7.99</v>
      </c>
      <c r="J4605" s="7" t="n">
        <f aca="false">VLOOKUP($B4605,'Product Master'!$A$2:$O$5991,13,FALSE())</f>
        <v>2</v>
      </c>
      <c r="K4605" s="7" t="str">
        <f aca="false">VLOOKUP($B4605,'Product Master'!$A$2:$O$5991,11,FALSE())</f>
        <v>Y</v>
      </c>
      <c r="L4605" s="7" t="str">
        <f aca="false">VLOOKUP($B4605,'Product Master'!$A$2:$O$5991,12,FALSE())</f>
        <v>N</v>
      </c>
      <c r="M4605" s="3" t="n">
        <v>52</v>
      </c>
      <c r="N4605" s="3" t="n">
        <v>7</v>
      </c>
    </row>
    <row r="4606" customFormat="false" ht="15" hidden="false" customHeight="true" outlineLevel="0" collapsed="false">
      <c r="A4606" s="3" t="s">
        <v>9223</v>
      </c>
      <c r="B4606" s="3" t="s">
        <v>9224</v>
      </c>
      <c r="C4606" s="4" t="str">
        <f aca="false">VLOOKUP($B4606,'Product Master'!$A$2:$O$5991,7,FALSE())</f>
        <v>Health &amp; Beauty Care</v>
      </c>
      <c r="D4606" s="4" t="str">
        <f aca="false">VLOOKUP($B4606,'Product Master'!$A$2:$O$5991,8,FALSE())</f>
        <v>Hair Care</v>
      </c>
      <c r="E4606" s="4" t="str">
        <f aca="false">VLOOKUP($B4606,'Product Master'!$A$2:$O$5991,5,FALSE())</f>
        <v>Purelle</v>
      </c>
      <c r="F4606" s="4" t="str">
        <f aca="false">VLOOKUP($B4606,'Product Master'!$A$2:$O$5991,4,FALSE())</f>
        <v>Purelle Color Care Styling Mousse, 8 oz</v>
      </c>
      <c r="G4606" s="4" t="str">
        <f aca="false">VLOOKUP($B4606,'Product Master'!$A$2:$O$5991,9,FALSE())</f>
        <v>8 oz</v>
      </c>
      <c r="H4606" s="5" t="s">
        <v>16</v>
      </c>
      <c r="I4606" s="6" t="n">
        <f aca="false">VLOOKUP($B4606,'Product Master'!$A$2:$O$5991,14,FALSE())</f>
        <v>4.49</v>
      </c>
      <c r="J4606" s="7" t="n">
        <f aca="false">VLOOKUP($B4606,'Product Master'!$A$2:$O$5991,13,FALSE())</f>
        <v>6</v>
      </c>
      <c r="K4606" s="7" t="str">
        <f aca="false">VLOOKUP($B4606,'Product Master'!$A$2:$O$5991,11,FALSE())</f>
        <v>N</v>
      </c>
      <c r="L4606" s="7" t="str">
        <f aca="false">VLOOKUP($B4606,'Product Master'!$A$2:$O$5991,12,FALSE())</f>
        <v>N</v>
      </c>
      <c r="M4606" s="3" t="n">
        <v>129</v>
      </c>
      <c r="N4606" s="3" t="n">
        <v>21</v>
      </c>
    </row>
    <row r="4607" customFormat="false" ht="15" hidden="false" customHeight="true" outlineLevel="0" collapsed="false">
      <c r="A4607" s="3" t="s">
        <v>9225</v>
      </c>
      <c r="B4607" s="3" t="s">
        <v>9226</v>
      </c>
      <c r="C4607" s="4" t="str">
        <f aca="false">VLOOKUP($B4607,'Product Master'!$A$2:$O$5991,7,FALSE())</f>
        <v>Health &amp; Beauty Care</v>
      </c>
      <c r="D4607" s="4" t="str">
        <f aca="false">VLOOKUP($B4607,'Product Master'!$A$2:$O$5991,8,FALSE())</f>
        <v>Hair Care</v>
      </c>
      <c r="E4607" s="4" t="str">
        <f aca="false">VLOOKUP($B4607,'Product Master'!$A$2:$O$5991,5,FALSE())</f>
        <v>Brightsmile</v>
      </c>
      <c r="F4607" s="4" t="str">
        <f aca="false">VLOOKUP($B4607,'Product Master'!$A$2:$O$5991,4,FALSE())</f>
        <v>Brightsmile Color Care Conditioner, 12 oz</v>
      </c>
      <c r="G4607" s="4" t="str">
        <f aca="false">VLOOKUP($B4607,'Product Master'!$A$2:$O$5991,9,FALSE())</f>
        <v>12 oz</v>
      </c>
      <c r="H4607" s="5" t="s">
        <v>16</v>
      </c>
      <c r="I4607" s="6" t="n">
        <f aca="false">VLOOKUP($B4607,'Product Master'!$A$2:$O$5991,14,FALSE())</f>
        <v>6.89</v>
      </c>
      <c r="J4607" s="7" t="n">
        <f aca="false">VLOOKUP($B4607,'Product Master'!$A$2:$O$5991,13,FALSE())</f>
        <v>8</v>
      </c>
      <c r="K4607" s="7" t="str">
        <f aca="false">VLOOKUP($B4607,'Product Master'!$A$2:$O$5991,11,FALSE())</f>
        <v>N</v>
      </c>
      <c r="L4607" s="7" t="str">
        <f aca="false">VLOOKUP($B4607,'Product Master'!$A$2:$O$5991,12,FALSE())</f>
        <v>N</v>
      </c>
      <c r="M4607" s="3" t="n">
        <v>60</v>
      </c>
      <c r="N4607" s="3" t="n">
        <v>34</v>
      </c>
    </row>
    <row r="4608" customFormat="false" ht="15" hidden="false" customHeight="true" outlineLevel="0" collapsed="false">
      <c r="A4608" s="3" t="s">
        <v>9227</v>
      </c>
      <c r="B4608" s="3" t="s">
        <v>9228</v>
      </c>
      <c r="C4608" s="4" t="str">
        <f aca="false">VLOOKUP($B4608,'Product Master'!$A$2:$O$5991,7,FALSE())</f>
        <v>Health &amp; Beauty Care</v>
      </c>
      <c r="D4608" s="4" t="str">
        <f aca="false">VLOOKUP($B4608,'Product Master'!$A$2:$O$5991,8,FALSE())</f>
        <v>Hair Care</v>
      </c>
      <c r="E4608" s="4" t="str">
        <f aca="false">VLOOKUP($B4608,'Product Master'!$A$2:$O$5991,5,FALSE())</f>
        <v>Purelle</v>
      </c>
      <c r="F4608" s="4" t="str">
        <f aca="false">VLOOKUP($B4608,'Product Master'!$A$2:$O$5991,4,FALSE())</f>
        <v>Purelle Anti-Dandruff Conditioner, 8 oz</v>
      </c>
      <c r="G4608" s="4" t="str">
        <f aca="false">VLOOKUP($B4608,'Product Master'!$A$2:$O$5991,9,FALSE())</f>
        <v>8 oz</v>
      </c>
      <c r="H4608" s="5" t="s">
        <v>16</v>
      </c>
      <c r="I4608" s="6" t="n">
        <f aca="false">VLOOKUP($B4608,'Product Master'!$A$2:$O$5991,14,FALSE())</f>
        <v>6.99</v>
      </c>
      <c r="J4608" s="7" t="n">
        <f aca="false">VLOOKUP($B4608,'Product Master'!$A$2:$O$5991,13,FALSE())</f>
        <v>6</v>
      </c>
      <c r="K4608" s="7" t="str">
        <f aca="false">VLOOKUP($B4608,'Product Master'!$A$2:$O$5991,11,FALSE())</f>
        <v>N</v>
      </c>
      <c r="L4608" s="7" t="str">
        <f aca="false">VLOOKUP($B4608,'Product Master'!$A$2:$O$5991,12,FALSE())</f>
        <v>N</v>
      </c>
      <c r="M4608" s="3" t="n">
        <v>77</v>
      </c>
      <c r="N4608" s="3" t="n">
        <v>3</v>
      </c>
    </row>
    <row r="4609" customFormat="false" ht="15" hidden="false" customHeight="true" outlineLevel="0" collapsed="false">
      <c r="A4609" s="3" t="s">
        <v>9229</v>
      </c>
      <c r="B4609" s="3" t="s">
        <v>9230</v>
      </c>
      <c r="C4609" s="4" t="str">
        <f aca="false">VLOOKUP($B4609,'Product Master'!$A$2:$O$5991,7,FALSE())</f>
        <v>Health &amp; Beauty Care</v>
      </c>
      <c r="D4609" s="4" t="str">
        <f aca="false">VLOOKUP($B4609,'Product Master'!$A$2:$O$5991,8,FALSE())</f>
        <v>Hair Care</v>
      </c>
      <c r="E4609" s="4" t="str">
        <f aca="false">VLOOKUP($B4609,'Product Master'!$A$2:$O$5991,5,FALSE())</f>
        <v>Brightsmile</v>
      </c>
      <c r="F4609" s="4" t="str">
        <f aca="false">VLOOKUP($B4609,'Product Master'!$A$2:$O$5991,4,FALSE())</f>
        <v>Brightsmile Color Care Styling Mousse, 12 oz</v>
      </c>
      <c r="G4609" s="4" t="str">
        <f aca="false">VLOOKUP($B4609,'Product Master'!$A$2:$O$5991,9,FALSE())</f>
        <v>12 oz</v>
      </c>
      <c r="H4609" s="5" t="s">
        <v>16</v>
      </c>
      <c r="I4609" s="6" t="n">
        <f aca="false">VLOOKUP($B4609,'Product Master'!$A$2:$O$5991,14,FALSE())</f>
        <v>4.49</v>
      </c>
      <c r="J4609" s="7" t="n">
        <f aca="false">VLOOKUP($B4609,'Product Master'!$A$2:$O$5991,13,FALSE())</f>
        <v>24</v>
      </c>
      <c r="K4609" s="7" t="str">
        <f aca="false">VLOOKUP($B4609,'Product Master'!$A$2:$O$5991,11,FALSE())</f>
        <v>N</v>
      </c>
      <c r="L4609" s="7" t="str">
        <f aca="false">VLOOKUP($B4609,'Product Master'!$A$2:$O$5991,12,FALSE())</f>
        <v>N</v>
      </c>
      <c r="M4609" s="3" t="n">
        <v>113</v>
      </c>
      <c r="N4609" s="3" t="n">
        <v>3</v>
      </c>
    </row>
    <row r="4610" customFormat="false" ht="15" hidden="false" customHeight="true" outlineLevel="0" collapsed="false">
      <c r="A4610" s="3" t="s">
        <v>9231</v>
      </c>
      <c r="B4610" s="3" t="s">
        <v>9232</v>
      </c>
      <c r="C4610" s="4" t="str">
        <f aca="false">VLOOKUP($B4610,'Product Master'!$A$2:$O$5991,7,FALSE())</f>
        <v>Health &amp; Beauty Care</v>
      </c>
      <c r="D4610" s="4" t="str">
        <f aca="false">VLOOKUP($B4610,'Product Master'!$A$2:$O$5991,8,FALSE())</f>
        <v>Hair Care</v>
      </c>
      <c r="E4610" s="4" t="str">
        <f aca="false">VLOOKUP($B4610,'Product Master'!$A$2:$O$5991,5,FALSE())</f>
        <v>Harborline</v>
      </c>
      <c r="F4610" s="4" t="str">
        <f aca="false">VLOOKUP($B4610,'Product Master'!$A$2:$O$5991,4,FALSE())</f>
        <v>Harborline Volume Hair Gel, 8 oz</v>
      </c>
      <c r="G4610" s="4" t="str">
        <f aca="false">VLOOKUP($B4610,'Product Master'!$A$2:$O$5991,9,FALSE())</f>
        <v>8 oz</v>
      </c>
      <c r="H4610" s="5" t="s">
        <v>16</v>
      </c>
      <c r="I4610" s="6" t="n">
        <f aca="false">VLOOKUP($B4610,'Product Master'!$A$2:$O$5991,14,FALSE())</f>
        <v>8.99</v>
      </c>
      <c r="J4610" s="7" t="n">
        <f aca="false">VLOOKUP($B4610,'Product Master'!$A$2:$O$5991,13,FALSE())</f>
        <v>2</v>
      </c>
      <c r="K4610" s="7" t="str">
        <f aca="false">VLOOKUP($B4610,'Product Master'!$A$2:$O$5991,11,FALSE())</f>
        <v>Y</v>
      </c>
      <c r="L4610" s="7" t="str">
        <f aca="false">VLOOKUP($B4610,'Product Master'!$A$2:$O$5991,12,FALSE())</f>
        <v>N</v>
      </c>
      <c r="M4610" s="3" t="n">
        <v>8</v>
      </c>
      <c r="N4610" s="3" t="n">
        <v>17</v>
      </c>
    </row>
    <row r="4611" customFormat="false" ht="15" hidden="false" customHeight="true" outlineLevel="0" collapsed="false">
      <c r="A4611" s="3" t="s">
        <v>9233</v>
      </c>
      <c r="B4611" s="3" t="s">
        <v>9234</v>
      </c>
      <c r="C4611" s="4" t="str">
        <f aca="false">VLOOKUP($B4611,'Product Master'!$A$2:$O$5991,7,FALSE())</f>
        <v>Health &amp; Beauty Care</v>
      </c>
      <c r="D4611" s="4" t="str">
        <f aca="false">VLOOKUP($B4611,'Product Master'!$A$2:$O$5991,8,FALSE())</f>
        <v>Hair Care</v>
      </c>
      <c r="E4611" s="4" t="str">
        <f aca="false">VLOOKUP($B4611,'Product Master'!$A$2:$O$5991,5,FALSE())</f>
        <v>Harborline</v>
      </c>
      <c r="F4611" s="4" t="str">
        <f aca="false">VLOOKUP($B4611,'Product Master'!$A$2:$O$5991,4,FALSE())</f>
        <v>Harborline Anti-Dandruff Hair Gel, 12 oz</v>
      </c>
      <c r="G4611" s="4" t="str">
        <f aca="false">VLOOKUP($B4611,'Product Master'!$A$2:$O$5991,9,FALSE())</f>
        <v>12 oz</v>
      </c>
      <c r="H4611" s="5" t="s">
        <v>16</v>
      </c>
      <c r="I4611" s="6" t="n">
        <f aca="false">VLOOKUP($B4611,'Product Master'!$A$2:$O$5991,14,FALSE())</f>
        <v>4.89</v>
      </c>
      <c r="J4611" s="7" t="n">
        <f aca="false">VLOOKUP($B4611,'Product Master'!$A$2:$O$5991,13,FALSE())</f>
        <v>4</v>
      </c>
      <c r="K4611" s="7" t="str">
        <f aca="false">VLOOKUP($B4611,'Product Master'!$A$2:$O$5991,11,FALSE())</f>
        <v>Y</v>
      </c>
      <c r="L4611" s="7" t="str">
        <f aca="false">VLOOKUP($B4611,'Product Master'!$A$2:$O$5991,12,FALSE())</f>
        <v>N</v>
      </c>
      <c r="M4611" s="3" t="n">
        <v>68</v>
      </c>
      <c r="N4611" s="3" t="n">
        <v>22</v>
      </c>
    </row>
    <row r="4612" customFormat="false" ht="15" hidden="false" customHeight="true" outlineLevel="0" collapsed="false">
      <c r="A4612" s="3" t="s">
        <v>9235</v>
      </c>
      <c r="B4612" s="3" t="s">
        <v>9236</v>
      </c>
      <c r="C4612" s="4" t="str">
        <f aca="false">VLOOKUP($B4612,'Product Master'!$A$2:$O$5991,7,FALSE())</f>
        <v>Health &amp; Beauty Care</v>
      </c>
      <c r="D4612" s="4" t="str">
        <f aca="false">VLOOKUP($B4612,'Product Master'!$A$2:$O$5991,8,FALSE())</f>
        <v>Hair Care</v>
      </c>
      <c r="E4612" s="4" t="str">
        <f aca="false">VLOOKUP($B4612,'Product Master'!$A$2:$O$5991,5,FALSE())</f>
        <v>Purelle</v>
      </c>
      <c r="F4612" s="4" t="str">
        <f aca="false">VLOOKUP($B4612,'Product Master'!$A$2:$O$5991,4,FALSE())</f>
        <v>Purelle Anti-Dandruff Hair Gel, 12 oz</v>
      </c>
      <c r="G4612" s="4" t="str">
        <f aca="false">VLOOKUP($B4612,'Product Master'!$A$2:$O$5991,9,FALSE())</f>
        <v>12 oz</v>
      </c>
      <c r="H4612" s="5" t="s">
        <v>16</v>
      </c>
      <c r="I4612" s="6" t="n">
        <f aca="false">VLOOKUP($B4612,'Product Master'!$A$2:$O$5991,14,FALSE())</f>
        <v>5.99</v>
      </c>
      <c r="J4612" s="7" t="n">
        <f aca="false">VLOOKUP($B4612,'Product Master'!$A$2:$O$5991,13,FALSE())</f>
        <v>4</v>
      </c>
      <c r="K4612" s="7" t="str">
        <f aca="false">VLOOKUP($B4612,'Product Master'!$A$2:$O$5991,11,FALSE())</f>
        <v>N</v>
      </c>
      <c r="L4612" s="7" t="str">
        <f aca="false">VLOOKUP($B4612,'Product Master'!$A$2:$O$5991,12,FALSE())</f>
        <v>N</v>
      </c>
      <c r="M4612" s="3" t="n">
        <v>64</v>
      </c>
      <c r="N4612" s="3" t="n">
        <v>39</v>
      </c>
    </row>
    <row r="4613" customFormat="false" ht="15" hidden="false" customHeight="true" outlineLevel="0" collapsed="false">
      <c r="A4613" s="3" t="s">
        <v>9237</v>
      </c>
      <c r="B4613" s="3" t="s">
        <v>9238</v>
      </c>
      <c r="C4613" s="4" t="str">
        <f aca="false">VLOOKUP($B4613,'Product Master'!$A$2:$O$5991,7,FALSE())</f>
        <v>Health &amp; Beauty Care</v>
      </c>
      <c r="D4613" s="4" t="str">
        <f aca="false">VLOOKUP($B4613,'Product Master'!$A$2:$O$5991,8,FALSE())</f>
        <v>Hair Care</v>
      </c>
      <c r="E4613" s="4" t="str">
        <f aca="false">VLOOKUP($B4613,'Product Master'!$A$2:$O$5991,5,FALSE())</f>
        <v>Harborline</v>
      </c>
      <c r="F4613" s="4" t="str">
        <f aca="false">VLOOKUP($B4613,'Product Master'!$A$2:$O$5991,4,FALSE())</f>
        <v>Harborline Moisture Hair Spray, 12 oz</v>
      </c>
      <c r="G4613" s="4" t="str">
        <f aca="false">VLOOKUP($B4613,'Product Master'!$A$2:$O$5991,9,FALSE())</f>
        <v>12 oz</v>
      </c>
      <c r="H4613" s="5" t="s">
        <v>16</v>
      </c>
      <c r="I4613" s="6" t="n">
        <f aca="false">VLOOKUP($B4613,'Product Master'!$A$2:$O$5991,14,FALSE())</f>
        <v>4.29</v>
      </c>
      <c r="J4613" s="7" t="n">
        <f aca="false">VLOOKUP($B4613,'Product Master'!$A$2:$O$5991,13,FALSE())</f>
        <v>8</v>
      </c>
      <c r="K4613" s="7" t="str">
        <f aca="false">VLOOKUP($B4613,'Product Master'!$A$2:$O$5991,11,FALSE())</f>
        <v>Y</v>
      </c>
      <c r="L4613" s="7" t="str">
        <f aca="false">VLOOKUP($B4613,'Product Master'!$A$2:$O$5991,12,FALSE())</f>
        <v>N</v>
      </c>
      <c r="M4613" s="3" t="n">
        <v>81</v>
      </c>
      <c r="N4613" s="3" t="n">
        <v>12</v>
      </c>
    </row>
    <row r="4614" customFormat="false" ht="15" hidden="false" customHeight="true" outlineLevel="0" collapsed="false">
      <c r="A4614" s="3" t="s">
        <v>9239</v>
      </c>
      <c r="B4614" s="3" t="s">
        <v>9240</v>
      </c>
      <c r="C4614" s="4" t="str">
        <f aca="false">VLOOKUP($B4614,'Product Master'!$A$2:$O$5991,7,FALSE())</f>
        <v>Health &amp; Beauty Care</v>
      </c>
      <c r="D4614" s="4" t="str">
        <f aca="false">VLOOKUP($B4614,'Product Master'!$A$2:$O$5991,8,FALSE())</f>
        <v>Hair Care</v>
      </c>
      <c r="E4614" s="4" t="str">
        <f aca="false">VLOOKUP($B4614,'Product Master'!$A$2:$O$5991,5,FALSE())</f>
        <v>Brightsmile</v>
      </c>
      <c r="F4614" s="4" t="str">
        <f aca="false">VLOOKUP($B4614,'Product Master'!$A$2:$O$5991,4,FALSE())</f>
        <v>Brightsmile Volume Styling Mousse, 12 oz</v>
      </c>
      <c r="G4614" s="4" t="str">
        <f aca="false">VLOOKUP($B4614,'Product Master'!$A$2:$O$5991,9,FALSE())</f>
        <v>12 oz</v>
      </c>
      <c r="H4614" s="5" t="s">
        <v>16</v>
      </c>
      <c r="I4614" s="6" t="n">
        <f aca="false">VLOOKUP($B4614,'Product Master'!$A$2:$O$5991,14,FALSE())</f>
        <v>4.99</v>
      </c>
      <c r="J4614" s="7" t="n">
        <f aca="false">VLOOKUP($B4614,'Product Master'!$A$2:$O$5991,13,FALSE())</f>
        <v>6</v>
      </c>
      <c r="K4614" s="7" t="str">
        <f aca="false">VLOOKUP($B4614,'Product Master'!$A$2:$O$5991,11,FALSE())</f>
        <v>N</v>
      </c>
      <c r="L4614" s="7" t="str">
        <f aca="false">VLOOKUP($B4614,'Product Master'!$A$2:$O$5991,12,FALSE())</f>
        <v>N</v>
      </c>
      <c r="M4614" s="3" t="n">
        <v>10</v>
      </c>
      <c r="N4614" s="3" t="n">
        <v>28</v>
      </c>
    </row>
    <row r="4615" customFormat="false" ht="15" hidden="false" customHeight="true" outlineLevel="0" collapsed="false">
      <c r="A4615" s="3" t="s">
        <v>9241</v>
      </c>
      <c r="B4615" s="3" t="s">
        <v>9242</v>
      </c>
      <c r="C4615" s="4" t="str">
        <f aca="false">VLOOKUP($B4615,'Product Master'!$A$2:$O$5991,7,FALSE())</f>
        <v>Health &amp; Beauty Care</v>
      </c>
      <c r="D4615" s="4" t="str">
        <f aca="false">VLOOKUP($B4615,'Product Master'!$A$2:$O$5991,8,FALSE())</f>
        <v>Hair Care</v>
      </c>
      <c r="E4615" s="4" t="str">
        <f aca="false">VLOOKUP($B4615,'Product Master'!$A$2:$O$5991,5,FALSE())</f>
        <v>Dermacare</v>
      </c>
      <c r="F4615" s="4" t="str">
        <f aca="false">VLOOKUP($B4615,'Product Master'!$A$2:$O$5991,4,FALSE())</f>
        <v>Dermacare Anti-Dandruff Conditioner, 12 oz</v>
      </c>
      <c r="G4615" s="4" t="str">
        <f aca="false">VLOOKUP($B4615,'Product Master'!$A$2:$O$5991,9,FALSE())</f>
        <v>12 oz</v>
      </c>
      <c r="H4615" s="5" t="s">
        <v>16</v>
      </c>
      <c r="I4615" s="6" t="n">
        <f aca="false">VLOOKUP($B4615,'Product Master'!$A$2:$O$5991,14,FALSE())</f>
        <v>6.99</v>
      </c>
      <c r="J4615" s="7" t="n">
        <f aca="false">VLOOKUP($B4615,'Product Master'!$A$2:$O$5991,13,FALSE())</f>
        <v>2</v>
      </c>
      <c r="K4615" s="7" t="str">
        <f aca="false">VLOOKUP($B4615,'Product Master'!$A$2:$O$5991,11,FALSE())</f>
        <v>N</v>
      </c>
      <c r="L4615" s="7" t="str">
        <f aca="false">VLOOKUP($B4615,'Product Master'!$A$2:$O$5991,12,FALSE())</f>
        <v>N</v>
      </c>
      <c r="M4615" s="3" t="n">
        <v>129</v>
      </c>
      <c r="N4615" s="3" t="n">
        <v>28</v>
      </c>
    </row>
    <row r="4616" customFormat="false" ht="15" hidden="false" customHeight="true" outlineLevel="0" collapsed="false">
      <c r="A4616" s="3" t="s">
        <v>9243</v>
      </c>
      <c r="B4616" s="3" t="s">
        <v>9244</v>
      </c>
      <c r="C4616" s="4" t="str">
        <f aca="false">VLOOKUP($B4616,'Product Master'!$A$2:$O$5991,7,FALSE())</f>
        <v>Health &amp; Beauty Care</v>
      </c>
      <c r="D4616" s="4" t="str">
        <f aca="false">VLOOKUP($B4616,'Product Master'!$A$2:$O$5991,8,FALSE())</f>
        <v>Hair Care</v>
      </c>
      <c r="E4616" s="4" t="str">
        <f aca="false">VLOOKUP($B4616,'Product Master'!$A$2:$O$5991,5,FALSE())</f>
        <v>Dermacare</v>
      </c>
      <c r="F4616" s="4" t="str">
        <f aca="false">VLOOKUP($B4616,'Product Master'!$A$2:$O$5991,4,FALSE())</f>
        <v>Dermacare Anti-Dandruff Conditioner, 8 oz</v>
      </c>
      <c r="G4616" s="4" t="str">
        <f aca="false">VLOOKUP($B4616,'Product Master'!$A$2:$O$5991,9,FALSE())</f>
        <v>8 oz</v>
      </c>
      <c r="H4616" s="5" t="s">
        <v>16</v>
      </c>
      <c r="I4616" s="6" t="n">
        <f aca="false">VLOOKUP($B4616,'Product Master'!$A$2:$O$5991,14,FALSE())</f>
        <v>6.39</v>
      </c>
      <c r="J4616" s="7" t="n">
        <f aca="false">VLOOKUP($B4616,'Product Master'!$A$2:$O$5991,13,FALSE())</f>
        <v>4</v>
      </c>
      <c r="K4616" s="7" t="str">
        <f aca="false">VLOOKUP($B4616,'Product Master'!$A$2:$O$5991,11,FALSE())</f>
        <v>N</v>
      </c>
      <c r="L4616" s="7" t="str">
        <f aca="false">VLOOKUP($B4616,'Product Master'!$A$2:$O$5991,12,FALSE())</f>
        <v>N</v>
      </c>
      <c r="M4616" s="3" t="n">
        <v>9</v>
      </c>
      <c r="N4616" s="3" t="n">
        <v>28</v>
      </c>
    </row>
    <row r="4617" customFormat="false" ht="15" hidden="false" customHeight="true" outlineLevel="0" collapsed="false">
      <c r="A4617" s="3" t="s">
        <v>9245</v>
      </c>
      <c r="B4617" s="3" t="s">
        <v>9246</v>
      </c>
      <c r="C4617" s="4" t="str">
        <f aca="false">VLOOKUP($B4617,'Product Master'!$A$2:$O$5991,7,FALSE())</f>
        <v>Health &amp; Beauty Care</v>
      </c>
      <c r="D4617" s="4" t="str">
        <f aca="false">VLOOKUP($B4617,'Product Master'!$A$2:$O$5991,8,FALSE())</f>
        <v>Hair Care</v>
      </c>
      <c r="E4617" s="4" t="str">
        <f aca="false">VLOOKUP($B4617,'Product Master'!$A$2:$O$5991,5,FALSE())</f>
        <v>Purelle</v>
      </c>
      <c r="F4617" s="4" t="str">
        <f aca="false">VLOOKUP($B4617,'Product Master'!$A$2:$O$5991,4,FALSE())</f>
        <v>Purelle Moisture Conditioner, 12 oz</v>
      </c>
      <c r="G4617" s="4" t="str">
        <f aca="false">VLOOKUP($B4617,'Product Master'!$A$2:$O$5991,9,FALSE())</f>
        <v>12 oz</v>
      </c>
      <c r="H4617" s="5" t="s">
        <v>16</v>
      </c>
      <c r="I4617" s="6" t="n">
        <f aca="false">VLOOKUP($B4617,'Product Master'!$A$2:$O$5991,14,FALSE())</f>
        <v>5.99</v>
      </c>
      <c r="J4617" s="7" t="n">
        <f aca="false">VLOOKUP($B4617,'Product Master'!$A$2:$O$5991,13,FALSE())</f>
        <v>4</v>
      </c>
      <c r="K4617" s="7" t="str">
        <f aca="false">VLOOKUP($B4617,'Product Master'!$A$2:$O$5991,11,FALSE())</f>
        <v>N</v>
      </c>
      <c r="L4617" s="7" t="str">
        <f aca="false">VLOOKUP($B4617,'Product Master'!$A$2:$O$5991,12,FALSE())</f>
        <v>N</v>
      </c>
      <c r="M4617" s="3" t="n">
        <v>100</v>
      </c>
      <c r="N4617" s="3" t="n">
        <v>14</v>
      </c>
    </row>
    <row r="4618" customFormat="false" ht="15" hidden="false" customHeight="true" outlineLevel="0" collapsed="false">
      <c r="A4618" s="3" t="s">
        <v>9247</v>
      </c>
      <c r="B4618" s="3" t="s">
        <v>9248</v>
      </c>
      <c r="C4618" s="4" t="str">
        <f aca="false">VLOOKUP($B4618,'Product Master'!$A$2:$O$5991,7,FALSE())</f>
        <v>Health &amp; Beauty Care</v>
      </c>
      <c r="D4618" s="4" t="str">
        <f aca="false">VLOOKUP($B4618,'Product Master'!$A$2:$O$5991,8,FALSE())</f>
        <v>Hair Care</v>
      </c>
      <c r="E4618" s="4" t="str">
        <f aca="false">VLOOKUP($B4618,'Product Master'!$A$2:$O$5991,5,FALSE())</f>
        <v>Harborline</v>
      </c>
      <c r="F4618" s="4" t="str">
        <f aca="false">VLOOKUP($B4618,'Product Master'!$A$2:$O$5991,4,FALSE())</f>
        <v>Harborline Anti-Dandruff Hair Spray, 12 oz</v>
      </c>
      <c r="G4618" s="4" t="str">
        <f aca="false">VLOOKUP($B4618,'Product Master'!$A$2:$O$5991,9,FALSE())</f>
        <v>12 oz</v>
      </c>
      <c r="H4618" s="5" t="s">
        <v>16</v>
      </c>
      <c r="I4618" s="6" t="n">
        <f aca="false">VLOOKUP($B4618,'Product Master'!$A$2:$O$5991,14,FALSE())</f>
        <v>5.49</v>
      </c>
      <c r="J4618" s="7" t="n">
        <f aca="false">VLOOKUP($B4618,'Product Master'!$A$2:$O$5991,13,FALSE())</f>
        <v>8</v>
      </c>
      <c r="K4618" s="7" t="str">
        <f aca="false">VLOOKUP($B4618,'Product Master'!$A$2:$O$5991,11,FALSE())</f>
        <v>Y</v>
      </c>
      <c r="L4618" s="7" t="str">
        <f aca="false">VLOOKUP($B4618,'Product Master'!$A$2:$O$5991,12,FALSE())</f>
        <v>N</v>
      </c>
      <c r="M4618" s="3" t="n">
        <v>58</v>
      </c>
      <c r="N4618" s="3" t="n">
        <v>39</v>
      </c>
    </row>
    <row r="4619" customFormat="false" ht="15" hidden="false" customHeight="true" outlineLevel="0" collapsed="false">
      <c r="A4619" s="3" t="s">
        <v>9249</v>
      </c>
      <c r="B4619" s="3" t="s">
        <v>9250</v>
      </c>
      <c r="C4619" s="4" t="str">
        <f aca="false">VLOOKUP($B4619,'Product Master'!$A$2:$O$5991,7,FALSE())</f>
        <v>Health &amp; Beauty Care</v>
      </c>
      <c r="D4619" s="4" t="str">
        <f aca="false">VLOOKUP($B4619,'Product Master'!$A$2:$O$5991,8,FALSE())</f>
        <v>Hair Care</v>
      </c>
      <c r="E4619" s="4" t="str">
        <f aca="false">VLOOKUP($B4619,'Product Master'!$A$2:$O$5991,5,FALSE())</f>
        <v>Brightsmile</v>
      </c>
      <c r="F4619" s="4" t="str">
        <f aca="false">VLOOKUP($B4619,'Product Master'!$A$2:$O$5991,4,FALSE())</f>
        <v>Brightsmile Volume Hair Gel, 12 oz</v>
      </c>
      <c r="G4619" s="4" t="str">
        <f aca="false">VLOOKUP($B4619,'Product Master'!$A$2:$O$5991,9,FALSE())</f>
        <v>12 oz</v>
      </c>
      <c r="H4619" s="5" t="s">
        <v>16</v>
      </c>
      <c r="I4619" s="6" t="n">
        <f aca="false">VLOOKUP($B4619,'Product Master'!$A$2:$O$5991,14,FALSE())</f>
        <v>8.99</v>
      </c>
      <c r="J4619" s="7" t="n">
        <f aca="false">VLOOKUP($B4619,'Product Master'!$A$2:$O$5991,13,FALSE())</f>
        <v>8</v>
      </c>
      <c r="K4619" s="7" t="str">
        <f aca="false">VLOOKUP($B4619,'Product Master'!$A$2:$O$5991,11,FALSE())</f>
        <v>N</v>
      </c>
      <c r="L4619" s="7" t="str">
        <f aca="false">VLOOKUP($B4619,'Product Master'!$A$2:$O$5991,12,FALSE())</f>
        <v>N</v>
      </c>
      <c r="M4619" s="3" t="n">
        <v>71</v>
      </c>
      <c r="N4619" s="3" t="n">
        <v>8</v>
      </c>
    </row>
    <row r="4620" customFormat="false" ht="15" hidden="false" customHeight="true" outlineLevel="0" collapsed="false">
      <c r="A4620" s="3" t="s">
        <v>9251</v>
      </c>
      <c r="B4620" s="3" t="s">
        <v>9252</v>
      </c>
      <c r="C4620" s="4" t="str">
        <f aca="false">VLOOKUP($B4620,'Product Master'!$A$2:$O$5991,7,FALSE())</f>
        <v>Health &amp; Beauty Care</v>
      </c>
      <c r="D4620" s="4" t="str">
        <f aca="false">VLOOKUP($B4620,'Product Master'!$A$2:$O$5991,8,FALSE())</f>
        <v>Hair Care</v>
      </c>
      <c r="E4620" s="4" t="str">
        <f aca="false">VLOOKUP($B4620,'Product Master'!$A$2:$O$5991,5,FALSE())</f>
        <v>Harborline</v>
      </c>
      <c r="F4620" s="4" t="str">
        <f aca="false">VLOOKUP($B4620,'Product Master'!$A$2:$O$5991,4,FALSE())</f>
        <v>Harborline Volume Conditioner, 12 oz</v>
      </c>
      <c r="G4620" s="4" t="str">
        <f aca="false">VLOOKUP($B4620,'Product Master'!$A$2:$O$5991,9,FALSE())</f>
        <v>12 oz</v>
      </c>
      <c r="H4620" s="5" t="s">
        <v>16</v>
      </c>
      <c r="I4620" s="6" t="n">
        <f aca="false">VLOOKUP($B4620,'Product Master'!$A$2:$O$5991,14,FALSE())</f>
        <v>4.39</v>
      </c>
      <c r="J4620" s="7" t="n">
        <f aca="false">VLOOKUP($B4620,'Product Master'!$A$2:$O$5991,13,FALSE())</f>
        <v>4</v>
      </c>
      <c r="K4620" s="7" t="str">
        <f aca="false">VLOOKUP($B4620,'Product Master'!$A$2:$O$5991,11,FALSE())</f>
        <v>Y</v>
      </c>
      <c r="L4620" s="7" t="str">
        <f aca="false">VLOOKUP($B4620,'Product Master'!$A$2:$O$5991,12,FALSE())</f>
        <v>N</v>
      </c>
      <c r="M4620" s="3" t="n">
        <v>116</v>
      </c>
      <c r="N4620" s="3" t="n">
        <v>27</v>
      </c>
    </row>
    <row r="4621" customFormat="false" ht="15" hidden="false" customHeight="true" outlineLevel="0" collapsed="false">
      <c r="A4621" s="3" t="s">
        <v>9253</v>
      </c>
      <c r="B4621" s="3" t="s">
        <v>9254</v>
      </c>
      <c r="C4621" s="4" t="str">
        <f aca="false">VLOOKUP($B4621,'Product Master'!$A$2:$O$5991,7,FALSE())</f>
        <v>Health &amp; Beauty Care</v>
      </c>
      <c r="D4621" s="4" t="str">
        <f aca="false">VLOOKUP($B4621,'Product Master'!$A$2:$O$5991,8,FALSE())</f>
        <v>Hair Care</v>
      </c>
      <c r="E4621" s="4" t="str">
        <f aca="false">VLOOKUP($B4621,'Product Master'!$A$2:$O$5991,5,FALSE())</f>
        <v>Harborline</v>
      </c>
      <c r="F4621" s="4" t="str">
        <f aca="false">VLOOKUP($B4621,'Product Master'!$A$2:$O$5991,4,FALSE())</f>
        <v>Harborline Anti-Dandruff Hair Gel, 8 oz</v>
      </c>
      <c r="G4621" s="4" t="str">
        <f aca="false">VLOOKUP($B4621,'Product Master'!$A$2:$O$5991,9,FALSE())</f>
        <v>8 oz</v>
      </c>
      <c r="H4621" s="5" t="s">
        <v>16</v>
      </c>
      <c r="I4621" s="6" t="n">
        <f aca="false">VLOOKUP($B4621,'Product Master'!$A$2:$O$5991,14,FALSE())</f>
        <v>7.89</v>
      </c>
      <c r="J4621" s="7" t="n">
        <f aca="false">VLOOKUP($B4621,'Product Master'!$A$2:$O$5991,13,FALSE())</f>
        <v>12</v>
      </c>
      <c r="K4621" s="7" t="str">
        <f aca="false">VLOOKUP($B4621,'Product Master'!$A$2:$O$5991,11,FALSE())</f>
        <v>Y</v>
      </c>
      <c r="L4621" s="7" t="str">
        <f aca="false">VLOOKUP($B4621,'Product Master'!$A$2:$O$5991,12,FALSE())</f>
        <v>N</v>
      </c>
      <c r="M4621" s="3" t="n">
        <v>51</v>
      </c>
      <c r="N4621" s="3" t="n">
        <v>31</v>
      </c>
    </row>
    <row r="4622" customFormat="false" ht="15" hidden="false" customHeight="true" outlineLevel="0" collapsed="false">
      <c r="A4622" s="3" t="s">
        <v>9255</v>
      </c>
      <c r="B4622" s="3" t="s">
        <v>9256</v>
      </c>
      <c r="C4622" s="4" t="str">
        <f aca="false">VLOOKUP($B4622,'Product Master'!$A$2:$O$5991,7,FALSE())</f>
        <v>Health &amp; Beauty Care</v>
      </c>
      <c r="D4622" s="4" t="str">
        <f aca="false">VLOOKUP($B4622,'Product Master'!$A$2:$O$5991,8,FALSE())</f>
        <v>Hair Care</v>
      </c>
      <c r="E4622" s="4" t="str">
        <f aca="false">VLOOKUP($B4622,'Product Master'!$A$2:$O$5991,5,FALSE())</f>
        <v>Brightsmile</v>
      </c>
      <c r="F4622" s="4" t="str">
        <f aca="false">VLOOKUP($B4622,'Product Master'!$A$2:$O$5991,4,FALSE())</f>
        <v>Brightsmile Moisture Conditioner, 8 oz</v>
      </c>
      <c r="G4622" s="4" t="str">
        <f aca="false">VLOOKUP($B4622,'Product Master'!$A$2:$O$5991,9,FALSE())</f>
        <v>8 oz</v>
      </c>
      <c r="H4622" s="5" t="s">
        <v>16</v>
      </c>
      <c r="I4622" s="6" t="n">
        <f aca="false">VLOOKUP($B4622,'Product Master'!$A$2:$O$5991,14,FALSE())</f>
        <v>8.89</v>
      </c>
      <c r="J4622" s="7" t="n">
        <f aca="false">VLOOKUP($B4622,'Product Master'!$A$2:$O$5991,13,FALSE())</f>
        <v>2</v>
      </c>
      <c r="K4622" s="7" t="str">
        <f aca="false">VLOOKUP($B4622,'Product Master'!$A$2:$O$5991,11,FALSE())</f>
        <v>N</v>
      </c>
      <c r="L4622" s="7" t="str">
        <f aca="false">VLOOKUP($B4622,'Product Master'!$A$2:$O$5991,12,FALSE())</f>
        <v>N</v>
      </c>
      <c r="M4622" s="3" t="n">
        <v>70</v>
      </c>
      <c r="N4622" s="3" t="n">
        <v>11</v>
      </c>
    </row>
    <row r="4623" customFormat="false" ht="15" hidden="false" customHeight="true" outlineLevel="0" collapsed="false">
      <c r="A4623" s="3" t="s">
        <v>9257</v>
      </c>
      <c r="B4623" s="3" t="s">
        <v>9258</v>
      </c>
      <c r="C4623" s="4" t="str">
        <f aca="false">VLOOKUP($B4623,'Product Master'!$A$2:$O$5991,7,FALSE())</f>
        <v>Health &amp; Beauty Care</v>
      </c>
      <c r="D4623" s="4" t="str">
        <f aca="false">VLOOKUP($B4623,'Product Master'!$A$2:$O$5991,8,FALSE())</f>
        <v>Hair Care</v>
      </c>
      <c r="E4623" s="4" t="str">
        <f aca="false">VLOOKUP($B4623,'Product Master'!$A$2:$O$5991,5,FALSE())</f>
        <v>Brightsmile</v>
      </c>
      <c r="F4623" s="4" t="str">
        <f aca="false">VLOOKUP($B4623,'Product Master'!$A$2:$O$5991,4,FALSE())</f>
        <v>Brightsmile Anti-Dandruff Hair Spray, 8 oz</v>
      </c>
      <c r="G4623" s="4" t="str">
        <f aca="false">VLOOKUP($B4623,'Product Master'!$A$2:$O$5991,9,FALSE())</f>
        <v>8 oz</v>
      </c>
      <c r="H4623" s="5" t="s">
        <v>16</v>
      </c>
      <c r="I4623" s="6" t="n">
        <f aca="false">VLOOKUP($B4623,'Product Master'!$A$2:$O$5991,14,FALSE())</f>
        <v>7.49</v>
      </c>
      <c r="J4623" s="7" t="n">
        <f aca="false">VLOOKUP($B4623,'Product Master'!$A$2:$O$5991,13,FALSE())</f>
        <v>4</v>
      </c>
      <c r="K4623" s="7" t="str">
        <f aca="false">VLOOKUP($B4623,'Product Master'!$A$2:$O$5991,11,FALSE())</f>
        <v>N</v>
      </c>
      <c r="L4623" s="7" t="str">
        <f aca="false">VLOOKUP($B4623,'Product Master'!$A$2:$O$5991,12,FALSE())</f>
        <v>N</v>
      </c>
      <c r="M4623" s="3" t="n">
        <v>14</v>
      </c>
      <c r="N4623" s="3" t="n">
        <v>27</v>
      </c>
    </row>
    <row r="4624" customFormat="false" ht="15" hidden="false" customHeight="true" outlineLevel="0" collapsed="false">
      <c r="A4624" s="3" t="s">
        <v>9259</v>
      </c>
      <c r="B4624" s="3" t="s">
        <v>9260</v>
      </c>
      <c r="C4624" s="4" t="str">
        <f aca="false">VLOOKUP($B4624,'Product Master'!$A$2:$O$5991,7,FALSE())</f>
        <v>Health &amp; Beauty Care</v>
      </c>
      <c r="D4624" s="4" t="str">
        <f aca="false">VLOOKUP($B4624,'Product Master'!$A$2:$O$5991,8,FALSE())</f>
        <v>Hair Care</v>
      </c>
      <c r="E4624" s="4" t="str">
        <f aca="false">VLOOKUP($B4624,'Product Master'!$A$2:$O$5991,5,FALSE())</f>
        <v>Brightsmile</v>
      </c>
      <c r="F4624" s="4" t="str">
        <f aca="false">VLOOKUP($B4624,'Product Master'!$A$2:$O$5991,4,FALSE())</f>
        <v>Brightsmile Color Care Conditioner, 8 oz</v>
      </c>
      <c r="G4624" s="4" t="str">
        <f aca="false">VLOOKUP($B4624,'Product Master'!$A$2:$O$5991,9,FALSE())</f>
        <v>8 oz</v>
      </c>
      <c r="H4624" s="5" t="s">
        <v>16</v>
      </c>
      <c r="I4624" s="6" t="n">
        <f aca="false">VLOOKUP($B4624,'Product Master'!$A$2:$O$5991,14,FALSE())</f>
        <v>5.39</v>
      </c>
      <c r="J4624" s="7" t="n">
        <f aca="false">VLOOKUP($B4624,'Product Master'!$A$2:$O$5991,13,FALSE())</f>
        <v>24</v>
      </c>
      <c r="K4624" s="7" t="str">
        <f aca="false">VLOOKUP($B4624,'Product Master'!$A$2:$O$5991,11,FALSE())</f>
        <v>N</v>
      </c>
      <c r="L4624" s="7" t="str">
        <f aca="false">VLOOKUP($B4624,'Product Master'!$A$2:$O$5991,12,FALSE())</f>
        <v>N</v>
      </c>
      <c r="M4624" s="3" t="n">
        <v>39</v>
      </c>
      <c r="N4624" s="3" t="n">
        <v>9</v>
      </c>
    </row>
    <row r="4625" customFormat="false" ht="15" hidden="false" customHeight="true" outlineLevel="0" collapsed="false">
      <c r="A4625" s="3" t="s">
        <v>9261</v>
      </c>
      <c r="B4625" s="3" t="s">
        <v>9262</v>
      </c>
      <c r="C4625" s="4" t="str">
        <f aca="false">VLOOKUP($B4625,'Product Master'!$A$2:$O$5991,7,FALSE())</f>
        <v>Health &amp; Beauty Care</v>
      </c>
      <c r="D4625" s="4" t="str">
        <f aca="false">VLOOKUP($B4625,'Product Master'!$A$2:$O$5991,8,FALSE())</f>
        <v>Hair Care</v>
      </c>
      <c r="E4625" s="4" t="str">
        <f aca="false">VLOOKUP($B4625,'Product Master'!$A$2:$O$5991,5,FALSE())</f>
        <v>Harborline</v>
      </c>
      <c r="F4625" s="4" t="str">
        <f aca="false">VLOOKUP($B4625,'Product Master'!$A$2:$O$5991,4,FALSE())</f>
        <v>Harborline Color Care Hair Gel, 8 oz</v>
      </c>
      <c r="G4625" s="4" t="str">
        <f aca="false">VLOOKUP($B4625,'Product Master'!$A$2:$O$5991,9,FALSE())</f>
        <v>8 oz</v>
      </c>
      <c r="H4625" s="5" t="s">
        <v>16</v>
      </c>
      <c r="I4625" s="6" t="n">
        <f aca="false">VLOOKUP($B4625,'Product Master'!$A$2:$O$5991,14,FALSE())</f>
        <v>6.99</v>
      </c>
      <c r="J4625" s="7" t="n">
        <f aca="false">VLOOKUP($B4625,'Product Master'!$A$2:$O$5991,13,FALSE())</f>
        <v>2</v>
      </c>
      <c r="K4625" s="7" t="str">
        <f aca="false">VLOOKUP($B4625,'Product Master'!$A$2:$O$5991,11,FALSE())</f>
        <v>Y</v>
      </c>
      <c r="L4625" s="7" t="str">
        <f aca="false">VLOOKUP($B4625,'Product Master'!$A$2:$O$5991,12,FALSE())</f>
        <v>N</v>
      </c>
      <c r="M4625" s="3" t="n">
        <v>28</v>
      </c>
      <c r="N4625" s="3" t="n">
        <v>22</v>
      </c>
    </row>
    <row r="4626" customFormat="false" ht="15" hidden="false" customHeight="true" outlineLevel="0" collapsed="false">
      <c r="A4626" s="3" t="s">
        <v>9263</v>
      </c>
      <c r="B4626" s="3" t="s">
        <v>9264</v>
      </c>
      <c r="C4626" s="4" t="str">
        <f aca="false">VLOOKUP($B4626,'Product Master'!$A$2:$O$5991,7,FALSE())</f>
        <v>Health &amp; Beauty Care</v>
      </c>
      <c r="D4626" s="4" t="str">
        <f aca="false">VLOOKUP($B4626,'Product Master'!$A$2:$O$5991,8,FALSE())</f>
        <v>Hair Care</v>
      </c>
      <c r="E4626" s="4" t="str">
        <f aca="false">VLOOKUP($B4626,'Product Master'!$A$2:$O$5991,5,FALSE())</f>
        <v>Purelle</v>
      </c>
      <c r="F4626" s="4" t="str">
        <f aca="false">VLOOKUP($B4626,'Product Master'!$A$2:$O$5991,4,FALSE())</f>
        <v>Purelle Color Care Hair Spray, 12 oz</v>
      </c>
      <c r="G4626" s="4" t="str">
        <f aca="false">VLOOKUP($B4626,'Product Master'!$A$2:$O$5991,9,FALSE())</f>
        <v>12 oz</v>
      </c>
      <c r="H4626" s="5" t="s">
        <v>16</v>
      </c>
      <c r="I4626" s="6" t="n">
        <f aca="false">VLOOKUP($B4626,'Product Master'!$A$2:$O$5991,14,FALSE())</f>
        <v>4.39</v>
      </c>
      <c r="J4626" s="7" t="n">
        <f aca="false">VLOOKUP($B4626,'Product Master'!$A$2:$O$5991,13,FALSE())</f>
        <v>24</v>
      </c>
      <c r="K4626" s="7" t="str">
        <f aca="false">VLOOKUP($B4626,'Product Master'!$A$2:$O$5991,11,FALSE())</f>
        <v>N</v>
      </c>
      <c r="L4626" s="7" t="str">
        <f aca="false">VLOOKUP($B4626,'Product Master'!$A$2:$O$5991,12,FALSE())</f>
        <v>N</v>
      </c>
      <c r="M4626" s="3" t="n">
        <v>28</v>
      </c>
      <c r="N4626" s="3" t="n">
        <v>32</v>
      </c>
    </row>
    <row r="4627" customFormat="false" ht="15" hidden="false" customHeight="true" outlineLevel="0" collapsed="false">
      <c r="A4627" s="3" t="s">
        <v>9265</v>
      </c>
      <c r="B4627" s="3" t="s">
        <v>9266</v>
      </c>
      <c r="C4627" s="4" t="str">
        <f aca="false">VLOOKUP($B4627,'Product Master'!$A$2:$O$5991,7,FALSE())</f>
        <v>Health &amp; Beauty Care</v>
      </c>
      <c r="D4627" s="4" t="str">
        <f aca="false">VLOOKUP($B4627,'Product Master'!$A$2:$O$5991,8,FALSE())</f>
        <v>Hair Care</v>
      </c>
      <c r="E4627" s="4" t="str">
        <f aca="false">VLOOKUP($B4627,'Product Master'!$A$2:$O$5991,5,FALSE())</f>
        <v>Purelle</v>
      </c>
      <c r="F4627" s="4" t="str">
        <f aca="false">VLOOKUP($B4627,'Product Master'!$A$2:$O$5991,4,FALSE())</f>
        <v>Purelle Moisture Shampoo, 8 oz</v>
      </c>
      <c r="G4627" s="4" t="str">
        <f aca="false">VLOOKUP($B4627,'Product Master'!$A$2:$O$5991,9,FALSE())</f>
        <v>8 oz</v>
      </c>
      <c r="H4627" s="5" t="s">
        <v>16</v>
      </c>
      <c r="I4627" s="6" t="n">
        <f aca="false">VLOOKUP($B4627,'Product Master'!$A$2:$O$5991,14,FALSE())</f>
        <v>8.99</v>
      </c>
      <c r="J4627" s="7" t="n">
        <f aca="false">VLOOKUP($B4627,'Product Master'!$A$2:$O$5991,13,FALSE())</f>
        <v>4</v>
      </c>
      <c r="K4627" s="7" t="str">
        <f aca="false">VLOOKUP($B4627,'Product Master'!$A$2:$O$5991,11,FALSE())</f>
        <v>N</v>
      </c>
      <c r="L4627" s="7" t="str">
        <f aca="false">VLOOKUP($B4627,'Product Master'!$A$2:$O$5991,12,FALSE())</f>
        <v>N</v>
      </c>
      <c r="M4627" s="3" t="n">
        <v>121</v>
      </c>
      <c r="N4627" s="3" t="n">
        <v>30</v>
      </c>
    </row>
    <row r="4628" customFormat="false" ht="15" hidden="false" customHeight="true" outlineLevel="0" collapsed="false">
      <c r="A4628" s="3" t="s">
        <v>9267</v>
      </c>
      <c r="B4628" s="3" t="s">
        <v>9268</v>
      </c>
      <c r="C4628" s="4" t="str">
        <f aca="false">VLOOKUP($B4628,'Product Master'!$A$2:$O$5991,7,FALSE())</f>
        <v>Health &amp; Beauty Care</v>
      </c>
      <c r="D4628" s="4" t="str">
        <f aca="false">VLOOKUP($B4628,'Product Master'!$A$2:$O$5991,8,FALSE())</f>
        <v>Hair Care</v>
      </c>
      <c r="E4628" s="4" t="str">
        <f aca="false">VLOOKUP($B4628,'Product Master'!$A$2:$O$5991,5,FALSE())</f>
        <v>Brightsmile</v>
      </c>
      <c r="F4628" s="4" t="str">
        <f aca="false">VLOOKUP($B4628,'Product Master'!$A$2:$O$5991,4,FALSE())</f>
        <v>Brightsmile Volume Hair Gel, 8 oz</v>
      </c>
      <c r="G4628" s="4" t="str">
        <f aca="false">VLOOKUP($B4628,'Product Master'!$A$2:$O$5991,9,FALSE())</f>
        <v>8 oz</v>
      </c>
      <c r="H4628" s="5" t="s">
        <v>16</v>
      </c>
      <c r="I4628" s="6" t="n">
        <f aca="false">VLOOKUP($B4628,'Product Master'!$A$2:$O$5991,14,FALSE())</f>
        <v>7.29</v>
      </c>
      <c r="J4628" s="7" t="n">
        <f aca="false">VLOOKUP($B4628,'Product Master'!$A$2:$O$5991,13,FALSE())</f>
        <v>12</v>
      </c>
      <c r="K4628" s="7" t="str">
        <f aca="false">VLOOKUP($B4628,'Product Master'!$A$2:$O$5991,11,FALSE())</f>
        <v>N</v>
      </c>
      <c r="L4628" s="7" t="str">
        <f aca="false">VLOOKUP($B4628,'Product Master'!$A$2:$O$5991,12,FALSE())</f>
        <v>N</v>
      </c>
      <c r="M4628" s="3" t="n">
        <v>119</v>
      </c>
      <c r="N4628" s="3" t="n">
        <v>24</v>
      </c>
    </row>
    <row r="4629" customFormat="false" ht="15" hidden="false" customHeight="true" outlineLevel="0" collapsed="false">
      <c r="A4629" s="3" t="s">
        <v>9269</v>
      </c>
      <c r="B4629" s="3" t="s">
        <v>9270</v>
      </c>
      <c r="C4629" s="4" t="str">
        <f aca="false">VLOOKUP($B4629,'Product Master'!$A$2:$O$5991,7,FALSE())</f>
        <v>Health &amp; Beauty Care</v>
      </c>
      <c r="D4629" s="4" t="str">
        <f aca="false">VLOOKUP($B4629,'Product Master'!$A$2:$O$5991,8,FALSE())</f>
        <v>Hair Care</v>
      </c>
      <c r="E4629" s="4" t="str">
        <f aca="false">VLOOKUP($B4629,'Product Master'!$A$2:$O$5991,5,FALSE())</f>
        <v>Brightsmile</v>
      </c>
      <c r="F4629" s="4" t="str">
        <f aca="false">VLOOKUP($B4629,'Product Master'!$A$2:$O$5991,4,FALSE())</f>
        <v>Brightsmile Moisture Styling Mousse, 8 oz</v>
      </c>
      <c r="G4629" s="4" t="str">
        <f aca="false">VLOOKUP($B4629,'Product Master'!$A$2:$O$5991,9,FALSE())</f>
        <v>8 oz</v>
      </c>
      <c r="H4629" s="5" t="s">
        <v>16</v>
      </c>
      <c r="I4629" s="6" t="n">
        <f aca="false">VLOOKUP($B4629,'Product Master'!$A$2:$O$5991,14,FALSE())</f>
        <v>6.79</v>
      </c>
      <c r="J4629" s="7" t="n">
        <f aca="false">VLOOKUP($B4629,'Product Master'!$A$2:$O$5991,13,FALSE())</f>
        <v>2</v>
      </c>
      <c r="K4629" s="7" t="str">
        <f aca="false">VLOOKUP($B4629,'Product Master'!$A$2:$O$5991,11,FALSE())</f>
        <v>N</v>
      </c>
      <c r="L4629" s="7" t="str">
        <f aca="false">VLOOKUP($B4629,'Product Master'!$A$2:$O$5991,12,FALSE())</f>
        <v>N</v>
      </c>
      <c r="M4629" s="3" t="n">
        <v>20</v>
      </c>
      <c r="N4629" s="3" t="n">
        <v>8</v>
      </c>
    </row>
    <row r="4630" customFormat="false" ht="15" hidden="false" customHeight="true" outlineLevel="0" collapsed="false">
      <c r="A4630" s="3" t="s">
        <v>9271</v>
      </c>
      <c r="B4630" s="3" t="s">
        <v>9272</v>
      </c>
      <c r="C4630" s="4" t="str">
        <f aca="false">VLOOKUP($B4630,'Product Master'!$A$2:$O$5991,7,FALSE())</f>
        <v>Health &amp; Beauty Care</v>
      </c>
      <c r="D4630" s="4" t="str">
        <f aca="false">VLOOKUP($B4630,'Product Master'!$A$2:$O$5991,8,FALSE())</f>
        <v>Hair Care</v>
      </c>
      <c r="E4630" s="4" t="str">
        <f aca="false">VLOOKUP($B4630,'Product Master'!$A$2:$O$5991,5,FALSE())</f>
        <v>Dermacare</v>
      </c>
      <c r="F4630" s="4" t="str">
        <f aca="false">VLOOKUP($B4630,'Product Master'!$A$2:$O$5991,4,FALSE())</f>
        <v>Dermacare Color Care Hair Spray, 8 oz</v>
      </c>
      <c r="G4630" s="4" t="str">
        <f aca="false">VLOOKUP($B4630,'Product Master'!$A$2:$O$5991,9,FALSE())</f>
        <v>8 oz</v>
      </c>
      <c r="H4630" s="5" t="s">
        <v>16</v>
      </c>
      <c r="I4630" s="6" t="n">
        <f aca="false">VLOOKUP($B4630,'Product Master'!$A$2:$O$5991,14,FALSE())</f>
        <v>4.49</v>
      </c>
      <c r="J4630" s="7" t="n">
        <f aca="false">VLOOKUP($B4630,'Product Master'!$A$2:$O$5991,13,FALSE())</f>
        <v>12</v>
      </c>
      <c r="K4630" s="7" t="str">
        <f aca="false">VLOOKUP($B4630,'Product Master'!$A$2:$O$5991,11,FALSE())</f>
        <v>N</v>
      </c>
      <c r="L4630" s="7" t="str">
        <f aca="false">VLOOKUP($B4630,'Product Master'!$A$2:$O$5991,12,FALSE())</f>
        <v>N</v>
      </c>
      <c r="M4630" s="3" t="n">
        <v>100</v>
      </c>
      <c r="N4630" s="3" t="n">
        <v>5</v>
      </c>
    </row>
    <row r="4631" customFormat="false" ht="15" hidden="false" customHeight="true" outlineLevel="0" collapsed="false">
      <c r="A4631" s="3" t="s">
        <v>9273</v>
      </c>
      <c r="B4631" s="3" t="s">
        <v>9274</v>
      </c>
      <c r="C4631" s="4" t="str">
        <f aca="false">VLOOKUP($B4631,'Product Master'!$A$2:$O$5991,7,FALSE())</f>
        <v>Health &amp; Beauty Care</v>
      </c>
      <c r="D4631" s="4" t="str">
        <f aca="false">VLOOKUP($B4631,'Product Master'!$A$2:$O$5991,8,FALSE())</f>
        <v>Hair Care</v>
      </c>
      <c r="E4631" s="4" t="str">
        <f aca="false">VLOOKUP($B4631,'Product Master'!$A$2:$O$5991,5,FALSE())</f>
        <v>Brightsmile</v>
      </c>
      <c r="F4631" s="4" t="str">
        <f aca="false">VLOOKUP($B4631,'Product Master'!$A$2:$O$5991,4,FALSE())</f>
        <v>Brightsmile Anti-Dandruff Shampoo, 8 oz</v>
      </c>
      <c r="G4631" s="4" t="str">
        <f aca="false">VLOOKUP($B4631,'Product Master'!$A$2:$O$5991,9,FALSE())</f>
        <v>8 oz</v>
      </c>
      <c r="H4631" s="5" t="s">
        <v>16</v>
      </c>
      <c r="I4631" s="6" t="n">
        <f aca="false">VLOOKUP($B4631,'Product Master'!$A$2:$O$5991,14,FALSE())</f>
        <v>4.79</v>
      </c>
      <c r="J4631" s="7" t="n">
        <f aca="false">VLOOKUP($B4631,'Product Master'!$A$2:$O$5991,13,FALSE())</f>
        <v>4</v>
      </c>
      <c r="K4631" s="7" t="str">
        <f aca="false">VLOOKUP($B4631,'Product Master'!$A$2:$O$5991,11,FALSE())</f>
        <v>N</v>
      </c>
      <c r="L4631" s="7" t="str">
        <f aca="false">VLOOKUP($B4631,'Product Master'!$A$2:$O$5991,12,FALSE())</f>
        <v>N</v>
      </c>
      <c r="M4631" s="3" t="n">
        <v>64</v>
      </c>
      <c r="N4631" s="3" t="n">
        <v>16</v>
      </c>
    </row>
    <row r="4632" customFormat="false" ht="15" hidden="false" customHeight="true" outlineLevel="0" collapsed="false">
      <c r="A4632" s="3" t="s">
        <v>9275</v>
      </c>
      <c r="B4632" s="3" t="s">
        <v>9276</v>
      </c>
      <c r="C4632" s="4" t="str">
        <f aca="false">VLOOKUP($B4632,'Product Master'!$A$2:$O$5991,7,FALSE())</f>
        <v>Health &amp; Beauty Care</v>
      </c>
      <c r="D4632" s="4" t="str">
        <f aca="false">VLOOKUP($B4632,'Product Master'!$A$2:$O$5991,8,FALSE())</f>
        <v>Hair Care</v>
      </c>
      <c r="E4632" s="4" t="str">
        <f aca="false">VLOOKUP($B4632,'Product Master'!$A$2:$O$5991,5,FALSE())</f>
        <v>Purelle</v>
      </c>
      <c r="F4632" s="4" t="str">
        <f aca="false">VLOOKUP($B4632,'Product Master'!$A$2:$O$5991,4,FALSE())</f>
        <v>Purelle Anti-Dandruff Shampoo, 8 oz</v>
      </c>
      <c r="G4632" s="4" t="str">
        <f aca="false">VLOOKUP($B4632,'Product Master'!$A$2:$O$5991,9,FALSE())</f>
        <v>8 oz</v>
      </c>
      <c r="H4632" s="5" t="s">
        <v>16</v>
      </c>
      <c r="I4632" s="6" t="n">
        <f aca="false">VLOOKUP($B4632,'Product Master'!$A$2:$O$5991,14,FALSE())</f>
        <v>4.29</v>
      </c>
      <c r="J4632" s="7" t="n">
        <f aca="false">VLOOKUP($B4632,'Product Master'!$A$2:$O$5991,13,FALSE())</f>
        <v>12</v>
      </c>
      <c r="K4632" s="7" t="str">
        <f aca="false">VLOOKUP($B4632,'Product Master'!$A$2:$O$5991,11,FALSE())</f>
        <v>N</v>
      </c>
      <c r="L4632" s="7" t="str">
        <f aca="false">VLOOKUP($B4632,'Product Master'!$A$2:$O$5991,12,FALSE())</f>
        <v>N</v>
      </c>
      <c r="M4632" s="3" t="n">
        <v>116</v>
      </c>
      <c r="N4632" s="3" t="n">
        <v>33</v>
      </c>
    </row>
    <row r="4633" customFormat="false" ht="15" hidden="false" customHeight="true" outlineLevel="0" collapsed="false">
      <c r="A4633" s="3" t="s">
        <v>9277</v>
      </c>
      <c r="B4633" s="3" t="s">
        <v>9278</v>
      </c>
      <c r="C4633" s="4" t="str">
        <f aca="false">VLOOKUP($B4633,'Product Master'!$A$2:$O$5991,7,FALSE())</f>
        <v>Health &amp; Beauty Care</v>
      </c>
      <c r="D4633" s="4" t="str">
        <f aca="false">VLOOKUP($B4633,'Product Master'!$A$2:$O$5991,8,FALSE())</f>
        <v>Hair Care</v>
      </c>
      <c r="E4633" s="4" t="str">
        <f aca="false">VLOOKUP($B4633,'Product Master'!$A$2:$O$5991,5,FALSE())</f>
        <v>Brightsmile</v>
      </c>
      <c r="F4633" s="4" t="str">
        <f aca="false">VLOOKUP($B4633,'Product Master'!$A$2:$O$5991,4,FALSE())</f>
        <v>Brightsmile Anti-Dandruff Hair Gel, 8 oz</v>
      </c>
      <c r="G4633" s="4" t="str">
        <f aca="false">VLOOKUP($B4633,'Product Master'!$A$2:$O$5991,9,FALSE())</f>
        <v>8 oz</v>
      </c>
      <c r="H4633" s="5" t="s">
        <v>16</v>
      </c>
      <c r="I4633" s="6" t="n">
        <f aca="false">VLOOKUP($B4633,'Product Master'!$A$2:$O$5991,14,FALSE())</f>
        <v>8.89</v>
      </c>
      <c r="J4633" s="7" t="n">
        <f aca="false">VLOOKUP($B4633,'Product Master'!$A$2:$O$5991,13,FALSE())</f>
        <v>12</v>
      </c>
      <c r="K4633" s="7" t="str">
        <f aca="false">VLOOKUP($B4633,'Product Master'!$A$2:$O$5991,11,FALSE())</f>
        <v>N</v>
      </c>
      <c r="L4633" s="7" t="str">
        <f aca="false">VLOOKUP($B4633,'Product Master'!$A$2:$O$5991,12,FALSE())</f>
        <v>N</v>
      </c>
      <c r="M4633" s="3" t="n">
        <v>25</v>
      </c>
      <c r="N4633" s="3" t="n">
        <v>30</v>
      </c>
    </row>
    <row r="4634" customFormat="false" ht="15" hidden="false" customHeight="true" outlineLevel="0" collapsed="false">
      <c r="A4634" s="3" t="s">
        <v>9279</v>
      </c>
      <c r="B4634" s="3" t="s">
        <v>9280</v>
      </c>
      <c r="C4634" s="4" t="str">
        <f aca="false">VLOOKUP($B4634,'Product Master'!$A$2:$O$5991,7,FALSE())</f>
        <v>Health &amp; Beauty Care</v>
      </c>
      <c r="D4634" s="4" t="str">
        <f aca="false">VLOOKUP($B4634,'Product Master'!$A$2:$O$5991,8,FALSE())</f>
        <v>Hair Care</v>
      </c>
      <c r="E4634" s="4" t="str">
        <f aca="false">VLOOKUP($B4634,'Product Master'!$A$2:$O$5991,5,FALSE())</f>
        <v>Purelle</v>
      </c>
      <c r="F4634" s="4" t="str">
        <f aca="false">VLOOKUP($B4634,'Product Master'!$A$2:$O$5991,4,FALSE())</f>
        <v>Purelle Color Care Shampoo, 12 oz</v>
      </c>
      <c r="G4634" s="4" t="str">
        <f aca="false">VLOOKUP($B4634,'Product Master'!$A$2:$O$5991,9,FALSE())</f>
        <v>12 oz</v>
      </c>
      <c r="H4634" s="5" t="s">
        <v>16</v>
      </c>
      <c r="I4634" s="6" t="n">
        <f aca="false">VLOOKUP($B4634,'Product Master'!$A$2:$O$5991,14,FALSE())</f>
        <v>4.99</v>
      </c>
      <c r="J4634" s="7" t="n">
        <f aca="false">VLOOKUP($B4634,'Product Master'!$A$2:$O$5991,13,FALSE())</f>
        <v>4</v>
      </c>
      <c r="K4634" s="7" t="str">
        <f aca="false">VLOOKUP($B4634,'Product Master'!$A$2:$O$5991,11,FALSE())</f>
        <v>N</v>
      </c>
      <c r="L4634" s="7" t="str">
        <f aca="false">VLOOKUP($B4634,'Product Master'!$A$2:$O$5991,12,FALSE())</f>
        <v>N</v>
      </c>
      <c r="M4634" s="3" t="n">
        <v>141</v>
      </c>
      <c r="N4634" s="3" t="n">
        <v>15</v>
      </c>
    </row>
    <row r="4635" customFormat="false" ht="15" hidden="false" customHeight="true" outlineLevel="0" collapsed="false">
      <c r="A4635" s="3" t="s">
        <v>9281</v>
      </c>
      <c r="B4635" s="3" t="s">
        <v>9282</v>
      </c>
      <c r="C4635" s="4" t="str">
        <f aca="false">VLOOKUP($B4635,'Product Master'!$A$2:$O$5991,7,FALSE())</f>
        <v>Health &amp; Beauty Care</v>
      </c>
      <c r="D4635" s="4" t="str">
        <f aca="false">VLOOKUP($B4635,'Product Master'!$A$2:$O$5991,8,FALSE())</f>
        <v>Hair Care</v>
      </c>
      <c r="E4635" s="4" t="str">
        <f aca="false">VLOOKUP($B4635,'Product Master'!$A$2:$O$5991,5,FALSE())</f>
        <v>Purelle</v>
      </c>
      <c r="F4635" s="4" t="str">
        <f aca="false">VLOOKUP($B4635,'Product Master'!$A$2:$O$5991,4,FALSE())</f>
        <v>Purelle Anti-Dandruff Hair Gel, 8 oz</v>
      </c>
      <c r="G4635" s="4" t="str">
        <f aca="false">VLOOKUP($B4635,'Product Master'!$A$2:$O$5991,9,FALSE())</f>
        <v>8 oz</v>
      </c>
      <c r="H4635" s="5" t="s">
        <v>16</v>
      </c>
      <c r="I4635" s="6" t="n">
        <f aca="false">VLOOKUP($B4635,'Product Master'!$A$2:$O$5991,14,FALSE())</f>
        <v>5.79</v>
      </c>
      <c r="J4635" s="7" t="n">
        <f aca="false">VLOOKUP($B4635,'Product Master'!$A$2:$O$5991,13,FALSE())</f>
        <v>2</v>
      </c>
      <c r="K4635" s="7" t="str">
        <f aca="false">VLOOKUP($B4635,'Product Master'!$A$2:$O$5991,11,FALSE())</f>
        <v>N</v>
      </c>
      <c r="L4635" s="7" t="str">
        <f aca="false">VLOOKUP($B4635,'Product Master'!$A$2:$O$5991,12,FALSE())</f>
        <v>N</v>
      </c>
      <c r="M4635" s="3" t="n">
        <v>14</v>
      </c>
      <c r="N4635" s="3" t="n">
        <v>34</v>
      </c>
    </row>
    <row r="4636" customFormat="false" ht="15" hidden="false" customHeight="true" outlineLevel="0" collapsed="false">
      <c r="A4636" s="3" t="s">
        <v>9283</v>
      </c>
      <c r="B4636" s="3" t="s">
        <v>9284</v>
      </c>
      <c r="C4636" s="4" t="str">
        <f aca="false">VLOOKUP($B4636,'Product Master'!$A$2:$O$5991,7,FALSE())</f>
        <v>Health &amp; Beauty Care</v>
      </c>
      <c r="D4636" s="4" t="str">
        <f aca="false">VLOOKUP($B4636,'Product Master'!$A$2:$O$5991,8,FALSE())</f>
        <v>Hair Care</v>
      </c>
      <c r="E4636" s="4" t="str">
        <f aca="false">VLOOKUP($B4636,'Product Master'!$A$2:$O$5991,5,FALSE())</f>
        <v>Purelle</v>
      </c>
      <c r="F4636" s="4" t="str">
        <f aca="false">VLOOKUP($B4636,'Product Master'!$A$2:$O$5991,4,FALSE())</f>
        <v>Purelle Moisture Hair Spray, 12 oz</v>
      </c>
      <c r="G4636" s="4" t="str">
        <f aca="false">VLOOKUP($B4636,'Product Master'!$A$2:$O$5991,9,FALSE())</f>
        <v>12 oz</v>
      </c>
      <c r="H4636" s="5" t="s">
        <v>16</v>
      </c>
      <c r="I4636" s="6" t="n">
        <f aca="false">VLOOKUP($B4636,'Product Master'!$A$2:$O$5991,14,FALSE())</f>
        <v>7.29</v>
      </c>
      <c r="J4636" s="7" t="n">
        <f aca="false">VLOOKUP($B4636,'Product Master'!$A$2:$O$5991,13,FALSE())</f>
        <v>1</v>
      </c>
      <c r="K4636" s="7" t="str">
        <f aca="false">VLOOKUP($B4636,'Product Master'!$A$2:$O$5991,11,FALSE())</f>
        <v>N</v>
      </c>
      <c r="L4636" s="7" t="str">
        <f aca="false">VLOOKUP($B4636,'Product Master'!$A$2:$O$5991,12,FALSE())</f>
        <v>N</v>
      </c>
      <c r="M4636" s="3" t="n">
        <v>70</v>
      </c>
      <c r="N4636" s="3" t="n">
        <v>23</v>
      </c>
    </row>
    <row r="4637" customFormat="false" ht="15" hidden="false" customHeight="true" outlineLevel="0" collapsed="false">
      <c r="A4637" s="3" t="s">
        <v>9285</v>
      </c>
      <c r="B4637" s="3" t="s">
        <v>9286</v>
      </c>
      <c r="C4637" s="4" t="str">
        <f aca="false">VLOOKUP($B4637,'Product Master'!$A$2:$O$5991,7,FALSE())</f>
        <v>Health &amp; Beauty Care</v>
      </c>
      <c r="D4637" s="4" t="str">
        <f aca="false">VLOOKUP($B4637,'Product Master'!$A$2:$O$5991,8,FALSE())</f>
        <v>Hair Care</v>
      </c>
      <c r="E4637" s="4" t="str">
        <f aca="false">VLOOKUP($B4637,'Product Master'!$A$2:$O$5991,5,FALSE())</f>
        <v>Dermacare</v>
      </c>
      <c r="F4637" s="4" t="str">
        <f aca="false">VLOOKUP($B4637,'Product Master'!$A$2:$O$5991,4,FALSE())</f>
        <v>Dermacare Anti-Dandruff Hair Spray, 12 oz</v>
      </c>
      <c r="G4637" s="4" t="str">
        <f aca="false">VLOOKUP($B4637,'Product Master'!$A$2:$O$5991,9,FALSE())</f>
        <v>12 oz</v>
      </c>
      <c r="H4637" s="5" t="s">
        <v>16</v>
      </c>
      <c r="I4637" s="6" t="n">
        <f aca="false">VLOOKUP($B4637,'Product Master'!$A$2:$O$5991,14,FALSE())</f>
        <v>4.99</v>
      </c>
      <c r="J4637" s="7" t="n">
        <f aca="false">VLOOKUP($B4637,'Product Master'!$A$2:$O$5991,13,FALSE())</f>
        <v>1</v>
      </c>
      <c r="K4637" s="7" t="str">
        <f aca="false">VLOOKUP($B4637,'Product Master'!$A$2:$O$5991,11,FALSE())</f>
        <v>N</v>
      </c>
      <c r="L4637" s="7" t="str">
        <f aca="false">VLOOKUP($B4637,'Product Master'!$A$2:$O$5991,12,FALSE())</f>
        <v>N</v>
      </c>
      <c r="M4637" s="3" t="n">
        <v>28</v>
      </c>
      <c r="N4637" s="3" t="n">
        <v>6</v>
      </c>
    </row>
    <row r="4638" customFormat="false" ht="15" hidden="false" customHeight="true" outlineLevel="0" collapsed="false">
      <c r="A4638" s="3" t="s">
        <v>9287</v>
      </c>
      <c r="B4638" s="3" t="s">
        <v>9288</v>
      </c>
      <c r="C4638" s="4" t="str">
        <f aca="false">VLOOKUP($B4638,'Product Master'!$A$2:$O$5991,7,FALSE())</f>
        <v>Health &amp; Beauty Care</v>
      </c>
      <c r="D4638" s="4" t="str">
        <f aca="false">VLOOKUP($B4638,'Product Master'!$A$2:$O$5991,8,FALSE())</f>
        <v>Hair Care</v>
      </c>
      <c r="E4638" s="4" t="str">
        <f aca="false">VLOOKUP($B4638,'Product Master'!$A$2:$O$5991,5,FALSE())</f>
        <v>Harborline</v>
      </c>
      <c r="F4638" s="4" t="str">
        <f aca="false">VLOOKUP($B4638,'Product Master'!$A$2:$O$5991,4,FALSE())</f>
        <v>Harborline Moisture Hair Gel, 12 oz</v>
      </c>
      <c r="G4638" s="4" t="str">
        <f aca="false">VLOOKUP($B4638,'Product Master'!$A$2:$O$5991,9,FALSE())</f>
        <v>12 oz</v>
      </c>
      <c r="H4638" s="5" t="s">
        <v>16</v>
      </c>
      <c r="I4638" s="6" t="n">
        <f aca="false">VLOOKUP($B4638,'Product Master'!$A$2:$O$5991,14,FALSE())</f>
        <v>5.99</v>
      </c>
      <c r="J4638" s="7" t="n">
        <f aca="false">VLOOKUP($B4638,'Product Master'!$A$2:$O$5991,13,FALSE())</f>
        <v>6</v>
      </c>
      <c r="K4638" s="7" t="str">
        <f aca="false">VLOOKUP($B4638,'Product Master'!$A$2:$O$5991,11,FALSE())</f>
        <v>Y</v>
      </c>
      <c r="L4638" s="7" t="str">
        <f aca="false">VLOOKUP($B4638,'Product Master'!$A$2:$O$5991,12,FALSE())</f>
        <v>N</v>
      </c>
      <c r="M4638" s="3" t="n">
        <v>32</v>
      </c>
      <c r="N4638" s="3" t="n">
        <v>15</v>
      </c>
    </row>
    <row r="4639" customFormat="false" ht="15" hidden="false" customHeight="true" outlineLevel="0" collapsed="false">
      <c r="A4639" s="3" t="s">
        <v>9289</v>
      </c>
      <c r="B4639" s="3" t="s">
        <v>9290</v>
      </c>
      <c r="C4639" s="4" t="str">
        <f aca="false">VLOOKUP($B4639,'Product Master'!$A$2:$O$5991,7,FALSE())</f>
        <v>Health &amp; Beauty Care</v>
      </c>
      <c r="D4639" s="4" t="str">
        <f aca="false">VLOOKUP($B4639,'Product Master'!$A$2:$O$5991,8,FALSE())</f>
        <v>Hair Care</v>
      </c>
      <c r="E4639" s="4" t="str">
        <f aca="false">VLOOKUP($B4639,'Product Master'!$A$2:$O$5991,5,FALSE())</f>
        <v>Purelle</v>
      </c>
      <c r="F4639" s="4" t="str">
        <f aca="false">VLOOKUP($B4639,'Product Master'!$A$2:$O$5991,4,FALSE())</f>
        <v>Purelle Volume Conditioner, 12 oz</v>
      </c>
      <c r="G4639" s="4" t="str">
        <f aca="false">VLOOKUP($B4639,'Product Master'!$A$2:$O$5991,9,FALSE())</f>
        <v>12 oz</v>
      </c>
      <c r="H4639" s="5" t="s">
        <v>16</v>
      </c>
      <c r="I4639" s="6" t="n">
        <f aca="false">VLOOKUP($B4639,'Product Master'!$A$2:$O$5991,14,FALSE())</f>
        <v>5.49</v>
      </c>
      <c r="J4639" s="7" t="n">
        <f aca="false">VLOOKUP($B4639,'Product Master'!$A$2:$O$5991,13,FALSE())</f>
        <v>12</v>
      </c>
      <c r="K4639" s="7" t="str">
        <f aca="false">VLOOKUP($B4639,'Product Master'!$A$2:$O$5991,11,FALSE())</f>
        <v>N</v>
      </c>
      <c r="L4639" s="7" t="str">
        <f aca="false">VLOOKUP($B4639,'Product Master'!$A$2:$O$5991,12,FALSE())</f>
        <v>N</v>
      </c>
      <c r="M4639" s="3" t="n">
        <v>59</v>
      </c>
      <c r="N4639" s="3" t="n">
        <v>23</v>
      </c>
    </row>
    <row r="4640" customFormat="false" ht="15" hidden="false" customHeight="true" outlineLevel="0" collapsed="false">
      <c r="A4640" s="3" t="s">
        <v>9291</v>
      </c>
      <c r="B4640" s="3" t="s">
        <v>9292</v>
      </c>
      <c r="C4640" s="4" t="str">
        <f aca="false">VLOOKUP($B4640,'Product Master'!$A$2:$O$5991,7,FALSE())</f>
        <v>Health &amp; Beauty Care</v>
      </c>
      <c r="D4640" s="4" t="str">
        <f aca="false">VLOOKUP($B4640,'Product Master'!$A$2:$O$5991,8,FALSE())</f>
        <v>Hair Care</v>
      </c>
      <c r="E4640" s="4" t="str">
        <f aca="false">VLOOKUP($B4640,'Product Master'!$A$2:$O$5991,5,FALSE())</f>
        <v>Purelle</v>
      </c>
      <c r="F4640" s="4" t="str">
        <f aca="false">VLOOKUP($B4640,'Product Master'!$A$2:$O$5991,4,FALSE())</f>
        <v>Purelle Color Care Hair Spray, 8 oz</v>
      </c>
      <c r="G4640" s="4" t="str">
        <f aca="false">VLOOKUP($B4640,'Product Master'!$A$2:$O$5991,9,FALSE())</f>
        <v>8 oz</v>
      </c>
      <c r="H4640" s="5" t="s">
        <v>16</v>
      </c>
      <c r="I4640" s="6" t="n">
        <f aca="false">VLOOKUP($B4640,'Product Master'!$A$2:$O$5991,14,FALSE())</f>
        <v>5.79</v>
      </c>
      <c r="J4640" s="7" t="n">
        <f aca="false">VLOOKUP($B4640,'Product Master'!$A$2:$O$5991,13,FALSE())</f>
        <v>8</v>
      </c>
      <c r="K4640" s="7" t="str">
        <f aca="false">VLOOKUP($B4640,'Product Master'!$A$2:$O$5991,11,FALSE())</f>
        <v>N</v>
      </c>
      <c r="L4640" s="7" t="str">
        <f aca="false">VLOOKUP($B4640,'Product Master'!$A$2:$O$5991,12,FALSE())</f>
        <v>N</v>
      </c>
      <c r="M4640" s="3" t="n">
        <v>34</v>
      </c>
      <c r="N4640" s="3" t="n">
        <v>4</v>
      </c>
    </row>
    <row r="4641" customFormat="false" ht="15" hidden="false" customHeight="true" outlineLevel="0" collapsed="false">
      <c r="A4641" s="3" t="s">
        <v>9293</v>
      </c>
      <c r="B4641" s="3" t="s">
        <v>9294</v>
      </c>
      <c r="C4641" s="4" t="str">
        <f aca="false">VLOOKUP($B4641,'Product Master'!$A$2:$O$5991,7,FALSE())</f>
        <v>Health &amp; Beauty Care</v>
      </c>
      <c r="D4641" s="4" t="str">
        <f aca="false">VLOOKUP($B4641,'Product Master'!$A$2:$O$5991,8,FALSE())</f>
        <v>Hair Care</v>
      </c>
      <c r="E4641" s="4" t="str">
        <f aca="false">VLOOKUP($B4641,'Product Master'!$A$2:$O$5991,5,FALSE())</f>
        <v>Purelle</v>
      </c>
      <c r="F4641" s="4" t="str">
        <f aca="false">VLOOKUP($B4641,'Product Master'!$A$2:$O$5991,4,FALSE())</f>
        <v>Purelle Volume Hair Gel, 8 oz</v>
      </c>
      <c r="G4641" s="4" t="str">
        <f aca="false">VLOOKUP($B4641,'Product Master'!$A$2:$O$5991,9,FALSE())</f>
        <v>8 oz</v>
      </c>
      <c r="H4641" s="5" t="s">
        <v>16</v>
      </c>
      <c r="I4641" s="6" t="n">
        <f aca="false">VLOOKUP($B4641,'Product Master'!$A$2:$O$5991,14,FALSE())</f>
        <v>6.39</v>
      </c>
      <c r="J4641" s="7" t="n">
        <f aca="false">VLOOKUP($B4641,'Product Master'!$A$2:$O$5991,13,FALSE())</f>
        <v>12</v>
      </c>
      <c r="K4641" s="7" t="str">
        <f aca="false">VLOOKUP($B4641,'Product Master'!$A$2:$O$5991,11,FALSE())</f>
        <v>N</v>
      </c>
      <c r="L4641" s="7" t="str">
        <f aca="false">VLOOKUP($B4641,'Product Master'!$A$2:$O$5991,12,FALSE())</f>
        <v>N</v>
      </c>
      <c r="M4641" s="3" t="n">
        <v>132</v>
      </c>
      <c r="N4641" s="3" t="n">
        <v>35</v>
      </c>
    </row>
    <row r="4642" customFormat="false" ht="15" hidden="false" customHeight="true" outlineLevel="0" collapsed="false">
      <c r="A4642" s="3" t="s">
        <v>9295</v>
      </c>
      <c r="B4642" s="3" t="s">
        <v>9296</v>
      </c>
      <c r="C4642" s="4" t="str">
        <f aca="false">VLOOKUP($B4642,'Product Master'!$A$2:$O$5991,7,FALSE())</f>
        <v>Health &amp; Beauty Care</v>
      </c>
      <c r="D4642" s="4" t="str">
        <f aca="false">VLOOKUP($B4642,'Product Master'!$A$2:$O$5991,8,FALSE())</f>
        <v>Skin Care</v>
      </c>
      <c r="E4642" s="4" t="str">
        <f aca="false">VLOOKUP($B4642,'Product Master'!$A$2:$O$5991,5,FALSE())</f>
        <v>Purelle</v>
      </c>
      <c r="F4642" s="4" t="str">
        <f aca="false">VLOOKUP($B4642,'Product Master'!$A$2:$O$5991,4,FALSE())</f>
        <v>Purelle SPF 30 Body Wash, 8 oz</v>
      </c>
      <c r="G4642" s="4" t="str">
        <f aca="false">VLOOKUP($B4642,'Product Master'!$A$2:$O$5991,9,FALSE())</f>
        <v>8 oz</v>
      </c>
      <c r="H4642" s="5" t="s">
        <v>16</v>
      </c>
      <c r="I4642" s="6" t="n">
        <f aca="false">VLOOKUP($B4642,'Product Master'!$A$2:$O$5991,14,FALSE())</f>
        <v>3.29</v>
      </c>
      <c r="J4642" s="7" t="n">
        <f aca="false">VLOOKUP($B4642,'Product Master'!$A$2:$O$5991,13,FALSE())</f>
        <v>6</v>
      </c>
      <c r="K4642" s="7" t="str">
        <f aca="false">VLOOKUP($B4642,'Product Master'!$A$2:$O$5991,11,FALSE())</f>
        <v>N</v>
      </c>
      <c r="L4642" s="7" t="str">
        <f aca="false">VLOOKUP($B4642,'Product Master'!$A$2:$O$5991,12,FALSE())</f>
        <v>N</v>
      </c>
      <c r="M4642" s="3" t="n">
        <v>8</v>
      </c>
      <c r="N4642" s="3" t="n">
        <v>30</v>
      </c>
    </row>
    <row r="4643" customFormat="false" ht="15" hidden="false" customHeight="true" outlineLevel="0" collapsed="false">
      <c r="A4643" s="3" t="s">
        <v>9297</v>
      </c>
      <c r="B4643" s="3" t="s">
        <v>9298</v>
      </c>
      <c r="C4643" s="4" t="str">
        <f aca="false">VLOOKUP($B4643,'Product Master'!$A$2:$O$5991,7,FALSE())</f>
        <v>Health &amp; Beauty Care</v>
      </c>
      <c r="D4643" s="4" t="str">
        <f aca="false">VLOOKUP($B4643,'Product Master'!$A$2:$O$5991,8,FALSE())</f>
        <v>Skin Care</v>
      </c>
      <c r="E4643" s="4" t="str">
        <f aca="false">VLOOKUP($B4643,'Product Master'!$A$2:$O$5991,5,FALSE())</f>
        <v>Brightsmile</v>
      </c>
      <c r="F4643" s="4" t="str">
        <f aca="false">VLOOKUP($B4643,'Product Master'!$A$2:$O$5991,4,FALSE())</f>
        <v>Brightsmile SPF 30 Hand Soap, 8 oz</v>
      </c>
      <c r="G4643" s="4" t="str">
        <f aca="false">VLOOKUP($B4643,'Product Master'!$A$2:$O$5991,9,FALSE())</f>
        <v>8 oz</v>
      </c>
      <c r="H4643" s="5" t="s">
        <v>16</v>
      </c>
      <c r="I4643" s="6" t="n">
        <f aca="false">VLOOKUP($B4643,'Product Master'!$A$2:$O$5991,14,FALSE())</f>
        <v>8.79</v>
      </c>
      <c r="J4643" s="7" t="n">
        <f aca="false">VLOOKUP($B4643,'Product Master'!$A$2:$O$5991,13,FALSE())</f>
        <v>4</v>
      </c>
      <c r="K4643" s="7" t="str">
        <f aca="false">VLOOKUP($B4643,'Product Master'!$A$2:$O$5991,11,FALSE())</f>
        <v>N</v>
      </c>
      <c r="L4643" s="7" t="str">
        <f aca="false">VLOOKUP($B4643,'Product Master'!$A$2:$O$5991,12,FALSE())</f>
        <v>N</v>
      </c>
      <c r="M4643" s="3" t="n">
        <v>61</v>
      </c>
      <c r="N4643" s="3" t="n">
        <v>35</v>
      </c>
    </row>
    <row r="4644" customFormat="false" ht="15" hidden="false" customHeight="true" outlineLevel="0" collapsed="false">
      <c r="A4644" s="3" t="s">
        <v>9299</v>
      </c>
      <c r="B4644" s="3" t="s">
        <v>9300</v>
      </c>
      <c r="C4644" s="4" t="str">
        <f aca="false">VLOOKUP($B4644,'Product Master'!$A$2:$O$5991,7,FALSE())</f>
        <v>Health &amp; Beauty Care</v>
      </c>
      <c r="D4644" s="4" t="str">
        <f aca="false">VLOOKUP($B4644,'Product Master'!$A$2:$O$5991,8,FALSE())</f>
        <v>Skin Care</v>
      </c>
      <c r="E4644" s="4" t="str">
        <f aca="false">VLOOKUP($B4644,'Product Master'!$A$2:$O$5991,5,FALSE())</f>
        <v>Dermacare</v>
      </c>
      <c r="F4644" s="4" t="str">
        <f aca="false">VLOOKUP($B4644,'Product Master'!$A$2:$O$5991,4,FALSE())</f>
        <v>Dermacare Sensitive Skin Sunscreen, 8 oz</v>
      </c>
      <c r="G4644" s="4" t="str">
        <f aca="false">VLOOKUP($B4644,'Product Master'!$A$2:$O$5991,9,FALSE())</f>
        <v>8 oz</v>
      </c>
      <c r="H4644" s="5" t="s">
        <v>16</v>
      </c>
      <c r="I4644" s="6" t="n">
        <f aca="false">VLOOKUP($B4644,'Product Master'!$A$2:$O$5991,14,FALSE())</f>
        <v>6.89</v>
      </c>
      <c r="J4644" s="7" t="n">
        <f aca="false">VLOOKUP($B4644,'Product Master'!$A$2:$O$5991,13,FALSE())</f>
        <v>12</v>
      </c>
      <c r="K4644" s="7" t="str">
        <f aca="false">VLOOKUP($B4644,'Product Master'!$A$2:$O$5991,11,FALSE())</f>
        <v>N</v>
      </c>
      <c r="L4644" s="7" t="str">
        <f aca="false">VLOOKUP($B4644,'Product Master'!$A$2:$O$5991,12,FALSE())</f>
        <v>N</v>
      </c>
      <c r="M4644" s="3" t="n">
        <v>109</v>
      </c>
      <c r="N4644" s="3" t="n">
        <v>36</v>
      </c>
    </row>
    <row r="4645" customFormat="false" ht="15" hidden="false" customHeight="true" outlineLevel="0" collapsed="false">
      <c r="A4645" s="3" t="s">
        <v>9301</v>
      </c>
      <c r="B4645" s="3" t="s">
        <v>9302</v>
      </c>
      <c r="C4645" s="4" t="str">
        <f aca="false">VLOOKUP($B4645,'Product Master'!$A$2:$O$5991,7,FALSE())</f>
        <v>Health &amp; Beauty Care</v>
      </c>
      <c r="D4645" s="4" t="str">
        <f aca="false">VLOOKUP($B4645,'Product Master'!$A$2:$O$5991,8,FALSE())</f>
        <v>Skin Care</v>
      </c>
      <c r="E4645" s="4" t="str">
        <f aca="false">VLOOKUP($B4645,'Product Master'!$A$2:$O$5991,5,FALSE())</f>
        <v>Brightsmile</v>
      </c>
      <c r="F4645" s="4" t="str">
        <f aca="false">VLOOKUP($B4645,'Product Master'!$A$2:$O$5991,4,FALSE())</f>
        <v>Brightsmile Unscented Facial Cleanser, 3 pack</v>
      </c>
      <c r="G4645" s="4" t="str">
        <f aca="false">VLOOKUP($B4645,'Product Master'!$A$2:$O$5991,9,FALSE())</f>
        <v>3 pack</v>
      </c>
      <c r="H4645" s="5" t="s">
        <v>16</v>
      </c>
      <c r="I4645" s="6" t="n">
        <f aca="false">VLOOKUP($B4645,'Product Master'!$A$2:$O$5991,14,FALSE())</f>
        <v>7.79</v>
      </c>
      <c r="J4645" s="7" t="n">
        <f aca="false">VLOOKUP($B4645,'Product Master'!$A$2:$O$5991,13,FALSE())</f>
        <v>4</v>
      </c>
      <c r="K4645" s="7" t="str">
        <f aca="false">VLOOKUP($B4645,'Product Master'!$A$2:$O$5991,11,FALSE())</f>
        <v>N</v>
      </c>
      <c r="L4645" s="7" t="str">
        <f aca="false">VLOOKUP($B4645,'Product Master'!$A$2:$O$5991,12,FALSE())</f>
        <v>N</v>
      </c>
      <c r="M4645" s="3" t="n">
        <v>20</v>
      </c>
      <c r="N4645" s="3" t="n">
        <v>26</v>
      </c>
    </row>
    <row r="4646" customFormat="false" ht="15" hidden="false" customHeight="true" outlineLevel="0" collapsed="false">
      <c r="A4646" s="3" t="s">
        <v>9303</v>
      </c>
      <c r="B4646" s="3" t="s">
        <v>9304</v>
      </c>
      <c r="C4646" s="4" t="str">
        <f aca="false">VLOOKUP($B4646,'Product Master'!$A$2:$O$5991,7,FALSE())</f>
        <v>Health &amp; Beauty Care</v>
      </c>
      <c r="D4646" s="4" t="str">
        <f aca="false">VLOOKUP($B4646,'Product Master'!$A$2:$O$5991,8,FALSE())</f>
        <v>Skin Care</v>
      </c>
      <c r="E4646" s="4" t="str">
        <f aca="false">VLOOKUP($B4646,'Product Master'!$A$2:$O$5991,5,FALSE())</f>
        <v>Purelle</v>
      </c>
      <c r="F4646" s="4" t="str">
        <f aca="false">VLOOKUP($B4646,'Product Master'!$A$2:$O$5991,4,FALSE())</f>
        <v>Purelle Sensitive Skin Sunscreen, 3 pack</v>
      </c>
      <c r="G4646" s="4" t="str">
        <f aca="false">VLOOKUP($B4646,'Product Master'!$A$2:$O$5991,9,FALSE())</f>
        <v>3 pack</v>
      </c>
      <c r="H4646" s="5" t="s">
        <v>16</v>
      </c>
      <c r="I4646" s="6" t="n">
        <f aca="false">VLOOKUP($B4646,'Product Master'!$A$2:$O$5991,14,FALSE())</f>
        <v>7.49</v>
      </c>
      <c r="J4646" s="7" t="n">
        <f aca="false">VLOOKUP($B4646,'Product Master'!$A$2:$O$5991,13,FALSE())</f>
        <v>24</v>
      </c>
      <c r="K4646" s="7" t="str">
        <f aca="false">VLOOKUP($B4646,'Product Master'!$A$2:$O$5991,11,FALSE())</f>
        <v>N</v>
      </c>
      <c r="L4646" s="7" t="str">
        <f aca="false">VLOOKUP($B4646,'Product Master'!$A$2:$O$5991,12,FALSE())</f>
        <v>N</v>
      </c>
      <c r="M4646" s="3" t="n">
        <v>77</v>
      </c>
      <c r="N4646" s="3" t="n">
        <v>30</v>
      </c>
    </row>
    <row r="4647" customFormat="false" ht="15" hidden="false" customHeight="true" outlineLevel="0" collapsed="false">
      <c r="A4647" s="3" t="s">
        <v>9305</v>
      </c>
      <c r="B4647" s="3" t="s">
        <v>9306</v>
      </c>
      <c r="C4647" s="4" t="str">
        <f aca="false">VLOOKUP($B4647,'Product Master'!$A$2:$O$5991,7,FALSE())</f>
        <v>Health &amp; Beauty Care</v>
      </c>
      <c r="D4647" s="4" t="str">
        <f aca="false">VLOOKUP($B4647,'Product Master'!$A$2:$O$5991,8,FALSE())</f>
        <v>Skin Care</v>
      </c>
      <c r="E4647" s="4" t="str">
        <f aca="false">VLOOKUP($B4647,'Product Master'!$A$2:$O$5991,5,FALSE())</f>
        <v>Harborline</v>
      </c>
      <c r="F4647" s="4" t="str">
        <f aca="false">VLOOKUP($B4647,'Product Master'!$A$2:$O$5991,4,FALSE())</f>
        <v>Harborline Moisturizing Facial Cleanser, 13.5 oz</v>
      </c>
      <c r="G4647" s="4" t="str">
        <f aca="false">VLOOKUP($B4647,'Product Master'!$A$2:$O$5991,9,FALSE())</f>
        <v>13.5 oz</v>
      </c>
      <c r="H4647" s="5" t="s">
        <v>16</v>
      </c>
      <c r="I4647" s="6" t="n">
        <f aca="false">VLOOKUP($B4647,'Product Master'!$A$2:$O$5991,14,FALSE())</f>
        <v>4.89</v>
      </c>
      <c r="J4647" s="7" t="n">
        <f aca="false">VLOOKUP($B4647,'Product Master'!$A$2:$O$5991,13,FALSE())</f>
        <v>12</v>
      </c>
      <c r="K4647" s="7" t="str">
        <f aca="false">VLOOKUP($B4647,'Product Master'!$A$2:$O$5991,11,FALSE())</f>
        <v>Y</v>
      </c>
      <c r="L4647" s="7" t="str">
        <f aca="false">VLOOKUP($B4647,'Product Master'!$A$2:$O$5991,12,FALSE())</f>
        <v>N</v>
      </c>
      <c r="M4647" s="3" t="n">
        <v>140</v>
      </c>
      <c r="N4647" s="3" t="n">
        <v>15</v>
      </c>
    </row>
    <row r="4648" customFormat="false" ht="15" hidden="false" customHeight="true" outlineLevel="0" collapsed="false">
      <c r="A4648" s="3" t="s">
        <v>9307</v>
      </c>
      <c r="B4648" s="3" t="s">
        <v>9308</v>
      </c>
      <c r="C4648" s="4" t="str">
        <f aca="false">VLOOKUP($B4648,'Product Master'!$A$2:$O$5991,7,FALSE())</f>
        <v>Health &amp; Beauty Care</v>
      </c>
      <c r="D4648" s="4" t="str">
        <f aca="false">VLOOKUP($B4648,'Product Master'!$A$2:$O$5991,8,FALSE())</f>
        <v>Skin Care</v>
      </c>
      <c r="E4648" s="4" t="str">
        <f aca="false">VLOOKUP($B4648,'Product Master'!$A$2:$O$5991,5,FALSE())</f>
        <v>Brightsmile</v>
      </c>
      <c r="F4648" s="4" t="str">
        <f aca="false">VLOOKUP($B4648,'Product Master'!$A$2:$O$5991,4,FALSE())</f>
        <v>Brightsmile Unscented Hand Soap, 3 pack</v>
      </c>
      <c r="G4648" s="4" t="str">
        <f aca="false">VLOOKUP($B4648,'Product Master'!$A$2:$O$5991,9,FALSE())</f>
        <v>3 pack</v>
      </c>
      <c r="H4648" s="5" t="s">
        <v>16</v>
      </c>
      <c r="I4648" s="6" t="n">
        <f aca="false">VLOOKUP($B4648,'Product Master'!$A$2:$O$5991,14,FALSE())</f>
        <v>4.29</v>
      </c>
      <c r="J4648" s="7" t="n">
        <f aca="false">VLOOKUP($B4648,'Product Master'!$A$2:$O$5991,13,FALSE())</f>
        <v>2</v>
      </c>
      <c r="K4648" s="7" t="str">
        <f aca="false">VLOOKUP($B4648,'Product Master'!$A$2:$O$5991,11,FALSE())</f>
        <v>N</v>
      </c>
      <c r="L4648" s="7" t="str">
        <f aca="false">VLOOKUP($B4648,'Product Master'!$A$2:$O$5991,12,FALSE())</f>
        <v>N</v>
      </c>
      <c r="M4648" s="3" t="n">
        <v>68</v>
      </c>
      <c r="N4648" s="3" t="n">
        <v>36</v>
      </c>
    </row>
    <row r="4649" customFormat="false" ht="15" hidden="false" customHeight="true" outlineLevel="0" collapsed="false">
      <c r="A4649" s="3" t="s">
        <v>9309</v>
      </c>
      <c r="B4649" s="3" t="s">
        <v>9310</v>
      </c>
      <c r="C4649" s="4" t="str">
        <f aca="false">VLOOKUP($B4649,'Product Master'!$A$2:$O$5991,7,FALSE())</f>
        <v>Health &amp; Beauty Care</v>
      </c>
      <c r="D4649" s="4" t="str">
        <f aca="false">VLOOKUP($B4649,'Product Master'!$A$2:$O$5991,8,FALSE())</f>
        <v>Skin Care</v>
      </c>
      <c r="E4649" s="4" t="str">
        <f aca="false">VLOOKUP($B4649,'Product Master'!$A$2:$O$5991,5,FALSE())</f>
        <v>Purelle</v>
      </c>
      <c r="F4649" s="4" t="str">
        <f aca="false">VLOOKUP($B4649,'Product Master'!$A$2:$O$5991,4,FALSE())</f>
        <v>Purelle SPF 30 Bar Soap, 13.5 oz</v>
      </c>
      <c r="G4649" s="4" t="str">
        <f aca="false">VLOOKUP($B4649,'Product Master'!$A$2:$O$5991,9,FALSE())</f>
        <v>13.5 oz</v>
      </c>
      <c r="H4649" s="5" t="s">
        <v>16</v>
      </c>
      <c r="I4649" s="6" t="n">
        <f aca="false">VLOOKUP($B4649,'Product Master'!$A$2:$O$5991,14,FALSE())</f>
        <v>4.89</v>
      </c>
      <c r="J4649" s="7" t="n">
        <f aca="false">VLOOKUP($B4649,'Product Master'!$A$2:$O$5991,13,FALSE())</f>
        <v>6</v>
      </c>
      <c r="K4649" s="7" t="str">
        <f aca="false">VLOOKUP($B4649,'Product Master'!$A$2:$O$5991,11,FALSE())</f>
        <v>N</v>
      </c>
      <c r="L4649" s="7" t="str">
        <f aca="false">VLOOKUP($B4649,'Product Master'!$A$2:$O$5991,12,FALSE())</f>
        <v>N</v>
      </c>
      <c r="M4649" s="3" t="n">
        <v>125</v>
      </c>
      <c r="N4649" s="3" t="n">
        <v>17</v>
      </c>
    </row>
    <row r="4650" customFormat="false" ht="15" hidden="false" customHeight="true" outlineLevel="0" collapsed="false">
      <c r="A4650" s="3" t="s">
        <v>9311</v>
      </c>
      <c r="B4650" s="3" t="s">
        <v>9312</v>
      </c>
      <c r="C4650" s="4" t="str">
        <f aca="false">VLOOKUP($B4650,'Product Master'!$A$2:$O$5991,7,FALSE())</f>
        <v>Health &amp; Beauty Care</v>
      </c>
      <c r="D4650" s="4" t="str">
        <f aca="false">VLOOKUP($B4650,'Product Master'!$A$2:$O$5991,8,FALSE())</f>
        <v>Skin Care</v>
      </c>
      <c r="E4650" s="4" t="str">
        <f aca="false">VLOOKUP($B4650,'Product Master'!$A$2:$O$5991,5,FALSE())</f>
        <v>Purelle</v>
      </c>
      <c r="F4650" s="4" t="str">
        <f aca="false">VLOOKUP($B4650,'Product Master'!$A$2:$O$5991,4,FALSE())</f>
        <v>Purelle Moisturizing Bar Soap, 3 pack</v>
      </c>
      <c r="G4650" s="4" t="str">
        <f aca="false">VLOOKUP($B4650,'Product Master'!$A$2:$O$5991,9,FALSE())</f>
        <v>3 pack</v>
      </c>
      <c r="H4650" s="5" t="s">
        <v>16</v>
      </c>
      <c r="I4650" s="6" t="n">
        <f aca="false">VLOOKUP($B4650,'Product Master'!$A$2:$O$5991,14,FALSE())</f>
        <v>7.99</v>
      </c>
      <c r="J4650" s="7" t="n">
        <f aca="false">VLOOKUP($B4650,'Product Master'!$A$2:$O$5991,13,FALSE())</f>
        <v>2</v>
      </c>
      <c r="K4650" s="7" t="str">
        <f aca="false">VLOOKUP($B4650,'Product Master'!$A$2:$O$5991,11,FALSE())</f>
        <v>N</v>
      </c>
      <c r="L4650" s="7" t="str">
        <f aca="false">VLOOKUP($B4650,'Product Master'!$A$2:$O$5991,12,FALSE())</f>
        <v>N</v>
      </c>
      <c r="M4650" s="3" t="n">
        <v>142</v>
      </c>
      <c r="N4650" s="3" t="n">
        <v>30</v>
      </c>
    </row>
    <row r="4651" customFormat="false" ht="15" hidden="false" customHeight="true" outlineLevel="0" collapsed="false">
      <c r="A4651" s="3" t="s">
        <v>9313</v>
      </c>
      <c r="B4651" s="3" t="s">
        <v>9314</v>
      </c>
      <c r="C4651" s="4" t="str">
        <f aca="false">VLOOKUP($B4651,'Product Master'!$A$2:$O$5991,7,FALSE())</f>
        <v>Health &amp; Beauty Care</v>
      </c>
      <c r="D4651" s="4" t="str">
        <f aca="false">VLOOKUP($B4651,'Product Master'!$A$2:$O$5991,8,FALSE())</f>
        <v>Skin Care</v>
      </c>
      <c r="E4651" s="4" t="str">
        <f aca="false">VLOOKUP($B4651,'Product Master'!$A$2:$O$5991,5,FALSE())</f>
        <v>Dermacare</v>
      </c>
      <c r="F4651" s="4" t="str">
        <f aca="false">VLOOKUP($B4651,'Product Master'!$A$2:$O$5991,4,FALSE())</f>
        <v>Dermacare Moisturizing Body Lotion, 3 pack</v>
      </c>
      <c r="G4651" s="4" t="str">
        <f aca="false">VLOOKUP($B4651,'Product Master'!$A$2:$O$5991,9,FALSE())</f>
        <v>3 pack</v>
      </c>
      <c r="H4651" s="5" t="s">
        <v>16</v>
      </c>
      <c r="I4651" s="6" t="n">
        <f aca="false">VLOOKUP($B4651,'Product Master'!$A$2:$O$5991,14,FALSE())</f>
        <v>6.29</v>
      </c>
      <c r="J4651" s="7" t="n">
        <f aca="false">VLOOKUP($B4651,'Product Master'!$A$2:$O$5991,13,FALSE())</f>
        <v>2</v>
      </c>
      <c r="K4651" s="7" t="str">
        <f aca="false">VLOOKUP($B4651,'Product Master'!$A$2:$O$5991,11,FALSE())</f>
        <v>N</v>
      </c>
      <c r="L4651" s="7" t="str">
        <f aca="false">VLOOKUP($B4651,'Product Master'!$A$2:$O$5991,12,FALSE())</f>
        <v>N</v>
      </c>
      <c r="M4651" s="3" t="n">
        <v>145</v>
      </c>
      <c r="N4651" s="3" t="n">
        <v>13</v>
      </c>
    </row>
    <row r="4652" customFormat="false" ht="15" hidden="false" customHeight="true" outlineLevel="0" collapsed="false">
      <c r="A4652" s="3" t="s">
        <v>9315</v>
      </c>
      <c r="B4652" s="3" t="s">
        <v>9316</v>
      </c>
      <c r="C4652" s="4" t="str">
        <f aca="false">VLOOKUP($B4652,'Product Master'!$A$2:$O$5991,7,FALSE())</f>
        <v>Health &amp; Beauty Care</v>
      </c>
      <c r="D4652" s="4" t="str">
        <f aca="false">VLOOKUP($B4652,'Product Master'!$A$2:$O$5991,8,FALSE())</f>
        <v>Skin Care</v>
      </c>
      <c r="E4652" s="4" t="str">
        <f aca="false">VLOOKUP($B4652,'Product Master'!$A$2:$O$5991,5,FALSE())</f>
        <v>Purelle</v>
      </c>
      <c r="F4652" s="4" t="str">
        <f aca="false">VLOOKUP($B4652,'Product Master'!$A$2:$O$5991,4,FALSE())</f>
        <v>Purelle Unscented Body Lotion, 3 pack</v>
      </c>
      <c r="G4652" s="4" t="str">
        <f aca="false">VLOOKUP($B4652,'Product Master'!$A$2:$O$5991,9,FALSE())</f>
        <v>3 pack</v>
      </c>
      <c r="H4652" s="5" t="s">
        <v>16</v>
      </c>
      <c r="I4652" s="6" t="n">
        <f aca="false">VLOOKUP($B4652,'Product Master'!$A$2:$O$5991,14,FALSE())</f>
        <v>5.99</v>
      </c>
      <c r="J4652" s="7" t="n">
        <f aca="false">VLOOKUP($B4652,'Product Master'!$A$2:$O$5991,13,FALSE())</f>
        <v>24</v>
      </c>
      <c r="K4652" s="7" t="str">
        <f aca="false">VLOOKUP($B4652,'Product Master'!$A$2:$O$5991,11,FALSE())</f>
        <v>N</v>
      </c>
      <c r="L4652" s="7" t="str">
        <f aca="false">VLOOKUP($B4652,'Product Master'!$A$2:$O$5991,12,FALSE())</f>
        <v>N</v>
      </c>
      <c r="M4652" s="3" t="n">
        <v>17</v>
      </c>
      <c r="N4652" s="3" t="n">
        <v>32</v>
      </c>
    </row>
    <row r="4653" customFormat="false" ht="15" hidden="false" customHeight="true" outlineLevel="0" collapsed="false">
      <c r="A4653" s="3" t="s">
        <v>9317</v>
      </c>
      <c r="B4653" s="3" t="s">
        <v>9318</v>
      </c>
      <c r="C4653" s="4" t="str">
        <f aca="false">VLOOKUP($B4653,'Product Master'!$A$2:$O$5991,7,FALSE())</f>
        <v>Health &amp; Beauty Care</v>
      </c>
      <c r="D4653" s="4" t="str">
        <f aca="false">VLOOKUP($B4653,'Product Master'!$A$2:$O$5991,8,FALSE())</f>
        <v>Skin Care</v>
      </c>
      <c r="E4653" s="4" t="str">
        <f aca="false">VLOOKUP($B4653,'Product Master'!$A$2:$O$5991,5,FALSE())</f>
        <v>Harborline</v>
      </c>
      <c r="F4653" s="4" t="str">
        <f aca="false">VLOOKUP($B4653,'Product Master'!$A$2:$O$5991,4,FALSE())</f>
        <v>Harborline Sensitive Skin Body Wash, 3 pack</v>
      </c>
      <c r="G4653" s="4" t="str">
        <f aca="false">VLOOKUP($B4653,'Product Master'!$A$2:$O$5991,9,FALSE())</f>
        <v>3 pack</v>
      </c>
      <c r="H4653" s="5" t="s">
        <v>16</v>
      </c>
      <c r="I4653" s="6" t="n">
        <f aca="false">VLOOKUP($B4653,'Product Master'!$A$2:$O$5991,14,FALSE())</f>
        <v>6.49</v>
      </c>
      <c r="J4653" s="7" t="n">
        <f aca="false">VLOOKUP($B4653,'Product Master'!$A$2:$O$5991,13,FALSE())</f>
        <v>1</v>
      </c>
      <c r="K4653" s="7" t="str">
        <f aca="false">VLOOKUP($B4653,'Product Master'!$A$2:$O$5991,11,FALSE())</f>
        <v>Y</v>
      </c>
      <c r="L4653" s="7" t="str">
        <f aca="false">VLOOKUP($B4653,'Product Master'!$A$2:$O$5991,12,FALSE())</f>
        <v>N</v>
      </c>
      <c r="M4653" s="3" t="n">
        <v>58</v>
      </c>
      <c r="N4653" s="3" t="n">
        <v>31</v>
      </c>
    </row>
    <row r="4654" customFormat="false" ht="15" hidden="false" customHeight="true" outlineLevel="0" collapsed="false">
      <c r="A4654" s="3" t="s">
        <v>9319</v>
      </c>
      <c r="B4654" s="3" t="s">
        <v>9320</v>
      </c>
      <c r="C4654" s="4" t="str">
        <f aca="false">VLOOKUP($B4654,'Product Master'!$A$2:$O$5991,7,FALSE())</f>
        <v>Health &amp; Beauty Care</v>
      </c>
      <c r="D4654" s="4" t="str">
        <f aca="false">VLOOKUP($B4654,'Product Master'!$A$2:$O$5991,8,FALSE())</f>
        <v>Skin Care</v>
      </c>
      <c r="E4654" s="4" t="str">
        <f aca="false">VLOOKUP($B4654,'Product Master'!$A$2:$O$5991,5,FALSE())</f>
        <v>Dermacare</v>
      </c>
      <c r="F4654" s="4" t="str">
        <f aca="false">VLOOKUP($B4654,'Product Master'!$A$2:$O$5991,4,FALSE())</f>
        <v>Dermacare Unscented Sunscreen, 8 oz</v>
      </c>
      <c r="G4654" s="4" t="str">
        <f aca="false">VLOOKUP($B4654,'Product Master'!$A$2:$O$5991,9,FALSE())</f>
        <v>8 oz</v>
      </c>
      <c r="H4654" s="5" t="s">
        <v>16</v>
      </c>
      <c r="I4654" s="6" t="n">
        <f aca="false">VLOOKUP($B4654,'Product Master'!$A$2:$O$5991,14,FALSE())</f>
        <v>3.79</v>
      </c>
      <c r="J4654" s="7" t="n">
        <f aca="false">VLOOKUP($B4654,'Product Master'!$A$2:$O$5991,13,FALSE())</f>
        <v>12</v>
      </c>
      <c r="K4654" s="7" t="str">
        <f aca="false">VLOOKUP($B4654,'Product Master'!$A$2:$O$5991,11,FALSE())</f>
        <v>N</v>
      </c>
      <c r="L4654" s="7" t="str">
        <f aca="false">VLOOKUP($B4654,'Product Master'!$A$2:$O$5991,12,FALSE())</f>
        <v>N</v>
      </c>
      <c r="M4654" s="3" t="n">
        <v>85</v>
      </c>
      <c r="N4654" s="3" t="n">
        <v>33</v>
      </c>
    </row>
    <row r="4655" customFormat="false" ht="15" hidden="false" customHeight="true" outlineLevel="0" collapsed="false">
      <c r="A4655" s="3" t="s">
        <v>9321</v>
      </c>
      <c r="B4655" s="3" t="s">
        <v>9322</v>
      </c>
      <c r="C4655" s="4" t="str">
        <f aca="false">VLOOKUP($B4655,'Product Master'!$A$2:$O$5991,7,FALSE())</f>
        <v>Health &amp; Beauty Care</v>
      </c>
      <c r="D4655" s="4" t="str">
        <f aca="false">VLOOKUP($B4655,'Product Master'!$A$2:$O$5991,8,FALSE())</f>
        <v>Skin Care</v>
      </c>
      <c r="E4655" s="4" t="str">
        <f aca="false">VLOOKUP($B4655,'Product Master'!$A$2:$O$5991,5,FALSE())</f>
        <v>Brightsmile</v>
      </c>
      <c r="F4655" s="4" t="str">
        <f aca="false">VLOOKUP($B4655,'Product Master'!$A$2:$O$5991,4,FALSE())</f>
        <v>Brightsmile Moisturizing Facial Cleanser, 8 oz</v>
      </c>
      <c r="G4655" s="4" t="str">
        <f aca="false">VLOOKUP($B4655,'Product Master'!$A$2:$O$5991,9,FALSE())</f>
        <v>8 oz</v>
      </c>
      <c r="H4655" s="5" t="s">
        <v>16</v>
      </c>
      <c r="I4655" s="6" t="n">
        <f aca="false">VLOOKUP($B4655,'Product Master'!$A$2:$O$5991,14,FALSE())</f>
        <v>6.99</v>
      </c>
      <c r="J4655" s="7" t="n">
        <f aca="false">VLOOKUP($B4655,'Product Master'!$A$2:$O$5991,13,FALSE())</f>
        <v>12</v>
      </c>
      <c r="K4655" s="7" t="str">
        <f aca="false">VLOOKUP($B4655,'Product Master'!$A$2:$O$5991,11,FALSE())</f>
        <v>N</v>
      </c>
      <c r="L4655" s="7" t="str">
        <f aca="false">VLOOKUP($B4655,'Product Master'!$A$2:$O$5991,12,FALSE())</f>
        <v>N</v>
      </c>
      <c r="M4655" s="3" t="n">
        <v>118</v>
      </c>
      <c r="N4655" s="3" t="n">
        <v>27</v>
      </c>
    </row>
    <row r="4656" customFormat="false" ht="15" hidden="false" customHeight="true" outlineLevel="0" collapsed="false">
      <c r="A4656" s="3" t="s">
        <v>9323</v>
      </c>
      <c r="B4656" s="3" t="s">
        <v>9324</v>
      </c>
      <c r="C4656" s="4" t="str">
        <f aca="false">VLOOKUP($B4656,'Product Master'!$A$2:$O$5991,7,FALSE())</f>
        <v>Health &amp; Beauty Care</v>
      </c>
      <c r="D4656" s="4" t="str">
        <f aca="false">VLOOKUP($B4656,'Product Master'!$A$2:$O$5991,8,FALSE())</f>
        <v>Skin Care</v>
      </c>
      <c r="E4656" s="4" t="str">
        <f aca="false">VLOOKUP($B4656,'Product Master'!$A$2:$O$5991,5,FALSE())</f>
        <v>Harborline</v>
      </c>
      <c r="F4656" s="4" t="str">
        <f aca="false">VLOOKUP($B4656,'Product Master'!$A$2:$O$5991,4,FALSE())</f>
        <v>Harborline Unscented Body Wash, 13.5 oz</v>
      </c>
      <c r="G4656" s="4" t="str">
        <f aca="false">VLOOKUP($B4656,'Product Master'!$A$2:$O$5991,9,FALSE())</f>
        <v>13.5 oz</v>
      </c>
      <c r="H4656" s="5" t="s">
        <v>16</v>
      </c>
      <c r="I4656" s="6" t="n">
        <f aca="false">VLOOKUP($B4656,'Product Master'!$A$2:$O$5991,14,FALSE())</f>
        <v>3.89</v>
      </c>
      <c r="J4656" s="7" t="n">
        <f aca="false">VLOOKUP($B4656,'Product Master'!$A$2:$O$5991,13,FALSE())</f>
        <v>8</v>
      </c>
      <c r="K4656" s="7" t="str">
        <f aca="false">VLOOKUP($B4656,'Product Master'!$A$2:$O$5991,11,FALSE())</f>
        <v>Y</v>
      </c>
      <c r="L4656" s="7" t="str">
        <f aca="false">VLOOKUP($B4656,'Product Master'!$A$2:$O$5991,12,FALSE())</f>
        <v>N</v>
      </c>
      <c r="M4656" s="3" t="n">
        <v>87</v>
      </c>
      <c r="N4656" s="3" t="n">
        <v>20</v>
      </c>
    </row>
    <row r="4657" customFormat="false" ht="15" hidden="false" customHeight="true" outlineLevel="0" collapsed="false">
      <c r="A4657" s="3" t="s">
        <v>9325</v>
      </c>
      <c r="B4657" s="3" t="s">
        <v>9326</v>
      </c>
      <c r="C4657" s="4" t="str">
        <f aca="false">VLOOKUP($B4657,'Product Master'!$A$2:$O$5991,7,FALSE())</f>
        <v>Health &amp; Beauty Care</v>
      </c>
      <c r="D4657" s="4" t="str">
        <f aca="false">VLOOKUP($B4657,'Product Master'!$A$2:$O$5991,8,FALSE())</f>
        <v>Skin Care</v>
      </c>
      <c r="E4657" s="4" t="str">
        <f aca="false">VLOOKUP($B4657,'Product Master'!$A$2:$O$5991,5,FALSE())</f>
        <v>Harborline</v>
      </c>
      <c r="F4657" s="4" t="str">
        <f aca="false">VLOOKUP($B4657,'Product Master'!$A$2:$O$5991,4,FALSE())</f>
        <v>Harborline Moisturizing Body Lotion, 13.5 oz</v>
      </c>
      <c r="G4657" s="4" t="str">
        <f aca="false">VLOOKUP($B4657,'Product Master'!$A$2:$O$5991,9,FALSE())</f>
        <v>13.5 oz</v>
      </c>
      <c r="H4657" s="5" t="s">
        <v>16</v>
      </c>
      <c r="I4657" s="6" t="n">
        <f aca="false">VLOOKUP($B4657,'Product Master'!$A$2:$O$5991,14,FALSE())</f>
        <v>5.29</v>
      </c>
      <c r="J4657" s="7" t="n">
        <f aca="false">VLOOKUP($B4657,'Product Master'!$A$2:$O$5991,13,FALSE())</f>
        <v>12</v>
      </c>
      <c r="K4657" s="7" t="str">
        <f aca="false">VLOOKUP($B4657,'Product Master'!$A$2:$O$5991,11,FALSE())</f>
        <v>Y</v>
      </c>
      <c r="L4657" s="7" t="str">
        <f aca="false">VLOOKUP($B4657,'Product Master'!$A$2:$O$5991,12,FALSE())</f>
        <v>N</v>
      </c>
      <c r="M4657" s="3" t="n">
        <v>96</v>
      </c>
      <c r="N4657" s="3" t="n">
        <v>25</v>
      </c>
    </row>
    <row r="4658" customFormat="false" ht="15" hidden="false" customHeight="true" outlineLevel="0" collapsed="false">
      <c r="A4658" s="3" t="s">
        <v>9327</v>
      </c>
      <c r="B4658" s="3" t="s">
        <v>9328</v>
      </c>
      <c r="C4658" s="4" t="str">
        <f aca="false">VLOOKUP($B4658,'Product Master'!$A$2:$O$5991,7,FALSE())</f>
        <v>Health &amp; Beauty Care</v>
      </c>
      <c r="D4658" s="4" t="str">
        <f aca="false">VLOOKUP($B4658,'Product Master'!$A$2:$O$5991,8,FALSE())</f>
        <v>Skin Care</v>
      </c>
      <c r="E4658" s="4" t="str">
        <f aca="false">VLOOKUP($B4658,'Product Master'!$A$2:$O$5991,5,FALSE())</f>
        <v>Harborline</v>
      </c>
      <c r="F4658" s="4" t="str">
        <f aca="false">VLOOKUP($B4658,'Product Master'!$A$2:$O$5991,4,FALSE())</f>
        <v>Harborline Moisturizing Hand Soap, 8 oz</v>
      </c>
      <c r="G4658" s="4" t="str">
        <f aca="false">VLOOKUP($B4658,'Product Master'!$A$2:$O$5991,9,FALSE())</f>
        <v>8 oz</v>
      </c>
      <c r="H4658" s="5" t="s">
        <v>16</v>
      </c>
      <c r="I4658" s="6" t="n">
        <f aca="false">VLOOKUP($B4658,'Product Master'!$A$2:$O$5991,14,FALSE())</f>
        <v>4.99</v>
      </c>
      <c r="J4658" s="7" t="n">
        <f aca="false">VLOOKUP($B4658,'Product Master'!$A$2:$O$5991,13,FALSE())</f>
        <v>12</v>
      </c>
      <c r="K4658" s="7" t="str">
        <f aca="false">VLOOKUP($B4658,'Product Master'!$A$2:$O$5991,11,FALSE())</f>
        <v>Y</v>
      </c>
      <c r="L4658" s="7" t="str">
        <f aca="false">VLOOKUP($B4658,'Product Master'!$A$2:$O$5991,12,FALSE())</f>
        <v>N</v>
      </c>
      <c r="M4658" s="3" t="n">
        <v>145</v>
      </c>
      <c r="N4658" s="3" t="n">
        <v>15</v>
      </c>
    </row>
    <row r="4659" customFormat="false" ht="15" hidden="false" customHeight="true" outlineLevel="0" collapsed="false">
      <c r="A4659" s="3" t="s">
        <v>9329</v>
      </c>
      <c r="B4659" s="3" t="s">
        <v>9330</v>
      </c>
      <c r="C4659" s="4" t="str">
        <f aca="false">VLOOKUP($B4659,'Product Master'!$A$2:$O$5991,7,FALSE())</f>
        <v>Health &amp; Beauty Care</v>
      </c>
      <c r="D4659" s="4" t="str">
        <f aca="false">VLOOKUP($B4659,'Product Master'!$A$2:$O$5991,8,FALSE())</f>
        <v>Skin Care</v>
      </c>
      <c r="E4659" s="4" t="str">
        <f aca="false">VLOOKUP($B4659,'Product Master'!$A$2:$O$5991,5,FALSE())</f>
        <v>Purelle</v>
      </c>
      <c r="F4659" s="4" t="str">
        <f aca="false">VLOOKUP($B4659,'Product Master'!$A$2:$O$5991,4,FALSE())</f>
        <v>Purelle SPF 30 Facial Cleanser, 3 pack</v>
      </c>
      <c r="G4659" s="4" t="str">
        <f aca="false">VLOOKUP($B4659,'Product Master'!$A$2:$O$5991,9,FALSE())</f>
        <v>3 pack</v>
      </c>
      <c r="H4659" s="5" t="s">
        <v>16</v>
      </c>
      <c r="I4659" s="6" t="n">
        <f aca="false">VLOOKUP($B4659,'Product Master'!$A$2:$O$5991,14,FALSE())</f>
        <v>8.29</v>
      </c>
      <c r="J4659" s="7" t="n">
        <f aca="false">VLOOKUP($B4659,'Product Master'!$A$2:$O$5991,13,FALSE())</f>
        <v>12</v>
      </c>
      <c r="K4659" s="7" t="str">
        <f aca="false">VLOOKUP($B4659,'Product Master'!$A$2:$O$5991,11,FALSE())</f>
        <v>N</v>
      </c>
      <c r="L4659" s="7" t="str">
        <f aca="false">VLOOKUP($B4659,'Product Master'!$A$2:$O$5991,12,FALSE())</f>
        <v>N</v>
      </c>
      <c r="M4659" s="3" t="n">
        <v>76</v>
      </c>
      <c r="N4659" s="3" t="n">
        <v>8</v>
      </c>
    </row>
    <row r="4660" customFormat="false" ht="15" hidden="false" customHeight="true" outlineLevel="0" collapsed="false">
      <c r="A4660" s="3" t="s">
        <v>9331</v>
      </c>
      <c r="B4660" s="3" t="s">
        <v>9332</v>
      </c>
      <c r="C4660" s="4" t="str">
        <f aca="false">VLOOKUP($B4660,'Product Master'!$A$2:$O$5991,7,FALSE())</f>
        <v>Health &amp; Beauty Care</v>
      </c>
      <c r="D4660" s="4" t="str">
        <f aca="false">VLOOKUP($B4660,'Product Master'!$A$2:$O$5991,8,FALSE())</f>
        <v>Skin Care</v>
      </c>
      <c r="E4660" s="4" t="str">
        <f aca="false">VLOOKUP($B4660,'Product Master'!$A$2:$O$5991,5,FALSE())</f>
        <v>Dermacare</v>
      </c>
      <c r="F4660" s="4" t="str">
        <f aca="false">VLOOKUP($B4660,'Product Master'!$A$2:$O$5991,4,FALSE())</f>
        <v>Dermacare Sensitive Skin Body Lotion, 3 pack</v>
      </c>
      <c r="G4660" s="4" t="str">
        <f aca="false">VLOOKUP($B4660,'Product Master'!$A$2:$O$5991,9,FALSE())</f>
        <v>3 pack</v>
      </c>
      <c r="H4660" s="5" t="s">
        <v>16</v>
      </c>
      <c r="I4660" s="6" t="n">
        <f aca="false">VLOOKUP($B4660,'Product Master'!$A$2:$O$5991,14,FALSE())</f>
        <v>8.39</v>
      </c>
      <c r="J4660" s="7" t="n">
        <f aca="false">VLOOKUP($B4660,'Product Master'!$A$2:$O$5991,13,FALSE())</f>
        <v>12</v>
      </c>
      <c r="K4660" s="7" t="str">
        <f aca="false">VLOOKUP($B4660,'Product Master'!$A$2:$O$5991,11,FALSE())</f>
        <v>N</v>
      </c>
      <c r="L4660" s="7" t="str">
        <f aca="false">VLOOKUP($B4660,'Product Master'!$A$2:$O$5991,12,FALSE())</f>
        <v>N</v>
      </c>
      <c r="M4660" s="3" t="n">
        <v>12</v>
      </c>
      <c r="N4660" s="3" t="n">
        <v>10</v>
      </c>
    </row>
    <row r="4661" customFormat="false" ht="15" hidden="false" customHeight="true" outlineLevel="0" collapsed="false">
      <c r="A4661" s="3" t="s">
        <v>9333</v>
      </c>
      <c r="B4661" s="3" t="s">
        <v>9334</v>
      </c>
      <c r="C4661" s="4" t="str">
        <f aca="false">VLOOKUP($B4661,'Product Master'!$A$2:$O$5991,7,FALSE())</f>
        <v>Health &amp; Beauty Care</v>
      </c>
      <c r="D4661" s="4" t="str">
        <f aca="false">VLOOKUP($B4661,'Product Master'!$A$2:$O$5991,8,FALSE())</f>
        <v>Skin Care</v>
      </c>
      <c r="E4661" s="4" t="str">
        <f aca="false">VLOOKUP($B4661,'Product Master'!$A$2:$O$5991,5,FALSE())</f>
        <v>Harborline</v>
      </c>
      <c r="F4661" s="4" t="str">
        <f aca="false">VLOOKUP($B4661,'Product Master'!$A$2:$O$5991,4,FALSE())</f>
        <v>Harborline Unscented Hand Soap, 8 oz</v>
      </c>
      <c r="G4661" s="4" t="str">
        <f aca="false">VLOOKUP($B4661,'Product Master'!$A$2:$O$5991,9,FALSE())</f>
        <v>8 oz</v>
      </c>
      <c r="H4661" s="5" t="s">
        <v>16</v>
      </c>
      <c r="I4661" s="6" t="n">
        <f aca="false">VLOOKUP($B4661,'Product Master'!$A$2:$O$5991,14,FALSE())</f>
        <v>8.49</v>
      </c>
      <c r="J4661" s="7" t="n">
        <f aca="false">VLOOKUP($B4661,'Product Master'!$A$2:$O$5991,13,FALSE())</f>
        <v>6</v>
      </c>
      <c r="K4661" s="7" t="str">
        <f aca="false">VLOOKUP($B4661,'Product Master'!$A$2:$O$5991,11,FALSE())</f>
        <v>Y</v>
      </c>
      <c r="L4661" s="7" t="str">
        <f aca="false">VLOOKUP($B4661,'Product Master'!$A$2:$O$5991,12,FALSE())</f>
        <v>N</v>
      </c>
      <c r="M4661" s="3" t="n">
        <v>5</v>
      </c>
      <c r="N4661" s="3" t="n">
        <v>36</v>
      </c>
    </row>
    <row r="4662" customFormat="false" ht="15" hidden="false" customHeight="true" outlineLevel="0" collapsed="false">
      <c r="A4662" s="3" t="s">
        <v>9335</v>
      </c>
      <c r="B4662" s="3" t="s">
        <v>9336</v>
      </c>
      <c r="C4662" s="4" t="str">
        <f aca="false">VLOOKUP($B4662,'Product Master'!$A$2:$O$5991,7,FALSE())</f>
        <v>Health &amp; Beauty Care</v>
      </c>
      <c r="D4662" s="4" t="str">
        <f aca="false">VLOOKUP($B4662,'Product Master'!$A$2:$O$5991,8,FALSE())</f>
        <v>Skin Care</v>
      </c>
      <c r="E4662" s="4" t="str">
        <f aca="false">VLOOKUP($B4662,'Product Master'!$A$2:$O$5991,5,FALSE())</f>
        <v>Brightsmile</v>
      </c>
      <c r="F4662" s="4" t="str">
        <f aca="false">VLOOKUP($B4662,'Product Master'!$A$2:$O$5991,4,FALSE())</f>
        <v>Brightsmile Unscented Body Lotion, 3 pack</v>
      </c>
      <c r="G4662" s="4" t="str">
        <f aca="false">VLOOKUP($B4662,'Product Master'!$A$2:$O$5991,9,FALSE())</f>
        <v>3 pack</v>
      </c>
      <c r="H4662" s="5" t="s">
        <v>16</v>
      </c>
      <c r="I4662" s="6" t="n">
        <f aca="false">VLOOKUP($B4662,'Product Master'!$A$2:$O$5991,14,FALSE())</f>
        <v>9.99</v>
      </c>
      <c r="J4662" s="7" t="n">
        <f aca="false">VLOOKUP($B4662,'Product Master'!$A$2:$O$5991,13,FALSE())</f>
        <v>6</v>
      </c>
      <c r="K4662" s="7" t="str">
        <f aca="false">VLOOKUP($B4662,'Product Master'!$A$2:$O$5991,11,FALSE())</f>
        <v>N</v>
      </c>
      <c r="L4662" s="7" t="str">
        <f aca="false">VLOOKUP($B4662,'Product Master'!$A$2:$O$5991,12,FALSE())</f>
        <v>N</v>
      </c>
      <c r="M4662" s="3" t="n">
        <v>40</v>
      </c>
      <c r="N4662" s="3" t="n">
        <v>15</v>
      </c>
    </row>
    <row r="4663" customFormat="false" ht="15" hidden="false" customHeight="true" outlineLevel="0" collapsed="false">
      <c r="A4663" s="3" t="s">
        <v>9337</v>
      </c>
      <c r="B4663" s="3" t="s">
        <v>9338</v>
      </c>
      <c r="C4663" s="4" t="str">
        <f aca="false">VLOOKUP($B4663,'Product Master'!$A$2:$O$5991,7,FALSE())</f>
        <v>Health &amp; Beauty Care</v>
      </c>
      <c r="D4663" s="4" t="str">
        <f aca="false">VLOOKUP($B4663,'Product Master'!$A$2:$O$5991,8,FALSE())</f>
        <v>Skin Care</v>
      </c>
      <c r="E4663" s="4" t="str">
        <f aca="false">VLOOKUP($B4663,'Product Master'!$A$2:$O$5991,5,FALSE())</f>
        <v>Harborline</v>
      </c>
      <c r="F4663" s="4" t="str">
        <f aca="false">VLOOKUP($B4663,'Product Master'!$A$2:$O$5991,4,FALSE())</f>
        <v>Harborline Sensitive Skin Body Lotion, 13.5 oz</v>
      </c>
      <c r="G4663" s="4" t="str">
        <f aca="false">VLOOKUP($B4663,'Product Master'!$A$2:$O$5991,9,FALSE())</f>
        <v>13.5 oz</v>
      </c>
      <c r="H4663" s="5" t="s">
        <v>16</v>
      </c>
      <c r="I4663" s="6" t="n">
        <f aca="false">VLOOKUP($B4663,'Product Master'!$A$2:$O$5991,14,FALSE())</f>
        <v>8.49</v>
      </c>
      <c r="J4663" s="7" t="n">
        <f aca="false">VLOOKUP($B4663,'Product Master'!$A$2:$O$5991,13,FALSE())</f>
        <v>24</v>
      </c>
      <c r="K4663" s="7" t="str">
        <f aca="false">VLOOKUP($B4663,'Product Master'!$A$2:$O$5991,11,FALSE())</f>
        <v>Y</v>
      </c>
      <c r="L4663" s="7" t="str">
        <f aca="false">VLOOKUP($B4663,'Product Master'!$A$2:$O$5991,12,FALSE())</f>
        <v>N</v>
      </c>
      <c r="M4663" s="3" t="n">
        <v>59</v>
      </c>
      <c r="N4663" s="3" t="n">
        <v>27</v>
      </c>
    </row>
    <row r="4664" customFormat="false" ht="15" hidden="false" customHeight="true" outlineLevel="0" collapsed="false">
      <c r="A4664" s="3" t="s">
        <v>9339</v>
      </c>
      <c r="B4664" s="3" t="s">
        <v>9340</v>
      </c>
      <c r="C4664" s="4" t="str">
        <f aca="false">VLOOKUP($B4664,'Product Master'!$A$2:$O$5991,7,FALSE())</f>
        <v>Health &amp; Beauty Care</v>
      </c>
      <c r="D4664" s="4" t="str">
        <f aca="false">VLOOKUP($B4664,'Product Master'!$A$2:$O$5991,8,FALSE())</f>
        <v>Skin Care</v>
      </c>
      <c r="E4664" s="4" t="str">
        <f aca="false">VLOOKUP($B4664,'Product Master'!$A$2:$O$5991,5,FALSE())</f>
        <v>Brightsmile</v>
      </c>
      <c r="F4664" s="4" t="str">
        <f aca="false">VLOOKUP($B4664,'Product Master'!$A$2:$O$5991,4,FALSE())</f>
        <v>Brightsmile Sensitive Skin Bar Soap, 3 pack</v>
      </c>
      <c r="G4664" s="4" t="str">
        <f aca="false">VLOOKUP($B4664,'Product Master'!$A$2:$O$5991,9,FALSE())</f>
        <v>3 pack</v>
      </c>
      <c r="H4664" s="5" t="s">
        <v>16</v>
      </c>
      <c r="I4664" s="6" t="n">
        <f aca="false">VLOOKUP($B4664,'Product Master'!$A$2:$O$5991,14,FALSE())</f>
        <v>7.99</v>
      </c>
      <c r="J4664" s="7" t="n">
        <f aca="false">VLOOKUP($B4664,'Product Master'!$A$2:$O$5991,13,FALSE())</f>
        <v>1</v>
      </c>
      <c r="K4664" s="7" t="str">
        <f aca="false">VLOOKUP($B4664,'Product Master'!$A$2:$O$5991,11,FALSE())</f>
        <v>N</v>
      </c>
      <c r="L4664" s="7" t="str">
        <f aca="false">VLOOKUP($B4664,'Product Master'!$A$2:$O$5991,12,FALSE())</f>
        <v>N</v>
      </c>
      <c r="M4664" s="3" t="n">
        <v>22</v>
      </c>
      <c r="N4664" s="3" t="n">
        <v>15</v>
      </c>
    </row>
    <row r="4665" customFormat="false" ht="15" hidden="false" customHeight="true" outlineLevel="0" collapsed="false">
      <c r="A4665" s="3" t="s">
        <v>9341</v>
      </c>
      <c r="B4665" s="3" t="s">
        <v>9342</v>
      </c>
      <c r="C4665" s="4" t="str">
        <f aca="false">VLOOKUP($B4665,'Product Master'!$A$2:$O$5991,7,FALSE())</f>
        <v>Health &amp; Beauty Care</v>
      </c>
      <c r="D4665" s="4" t="str">
        <f aca="false">VLOOKUP($B4665,'Product Master'!$A$2:$O$5991,8,FALSE())</f>
        <v>Skin Care</v>
      </c>
      <c r="E4665" s="4" t="str">
        <f aca="false">VLOOKUP($B4665,'Product Master'!$A$2:$O$5991,5,FALSE())</f>
        <v>Purelle</v>
      </c>
      <c r="F4665" s="4" t="str">
        <f aca="false">VLOOKUP($B4665,'Product Master'!$A$2:$O$5991,4,FALSE())</f>
        <v>Purelle SPF 30 Bar Soap, 3 pack</v>
      </c>
      <c r="G4665" s="4" t="str">
        <f aca="false">VLOOKUP($B4665,'Product Master'!$A$2:$O$5991,9,FALSE())</f>
        <v>3 pack</v>
      </c>
      <c r="H4665" s="5" t="s">
        <v>16</v>
      </c>
      <c r="I4665" s="6" t="n">
        <f aca="false">VLOOKUP($B4665,'Product Master'!$A$2:$O$5991,14,FALSE())</f>
        <v>3.49</v>
      </c>
      <c r="J4665" s="7" t="n">
        <f aca="false">VLOOKUP($B4665,'Product Master'!$A$2:$O$5991,13,FALSE())</f>
        <v>6</v>
      </c>
      <c r="K4665" s="7" t="str">
        <f aca="false">VLOOKUP($B4665,'Product Master'!$A$2:$O$5991,11,FALSE())</f>
        <v>N</v>
      </c>
      <c r="L4665" s="7" t="str">
        <f aca="false">VLOOKUP($B4665,'Product Master'!$A$2:$O$5991,12,FALSE())</f>
        <v>N</v>
      </c>
      <c r="M4665" s="3" t="n">
        <v>65</v>
      </c>
      <c r="N4665" s="3" t="n">
        <v>31</v>
      </c>
    </row>
    <row r="4666" customFormat="false" ht="15" hidden="false" customHeight="true" outlineLevel="0" collapsed="false">
      <c r="A4666" s="3" t="s">
        <v>9343</v>
      </c>
      <c r="B4666" s="3" t="s">
        <v>9344</v>
      </c>
      <c r="C4666" s="4" t="str">
        <f aca="false">VLOOKUP($B4666,'Product Master'!$A$2:$O$5991,7,FALSE())</f>
        <v>Health &amp; Beauty Care</v>
      </c>
      <c r="D4666" s="4" t="str">
        <f aca="false">VLOOKUP($B4666,'Product Master'!$A$2:$O$5991,8,FALSE())</f>
        <v>Skin Care</v>
      </c>
      <c r="E4666" s="4" t="str">
        <f aca="false">VLOOKUP($B4666,'Product Master'!$A$2:$O$5991,5,FALSE())</f>
        <v>Brightsmile</v>
      </c>
      <c r="F4666" s="4" t="str">
        <f aca="false">VLOOKUP($B4666,'Product Master'!$A$2:$O$5991,4,FALSE())</f>
        <v>Brightsmile Moisturizing Body Lotion, 13.5 oz</v>
      </c>
      <c r="G4666" s="4" t="str">
        <f aca="false">VLOOKUP($B4666,'Product Master'!$A$2:$O$5991,9,FALSE())</f>
        <v>13.5 oz</v>
      </c>
      <c r="H4666" s="5" t="s">
        <v>16</v>
      </c>
      <c r="I4666" s="6" t="n">
        <f aca="false">VLOOKUP($B4666,'Product Master'!$A$2:$O$5991,14,FALSE())</f>
        <v>6.29</v>
      </c>
      <c r="J4666" s="7" t="n">
        <f aca="false">VLOOKUP($B4666,'Product Master'!$A$2:$O$5991,13,FALSE())</f>
        <v>4</v>
      </c>
      <c r="K4666" s="7" t="str">
        <f aca="false">VLOOKUP($B4666,'Product Master'!$A$2:$O$5991,11,FALSE())</f>
        <v>N</v>
      </c>
      <c r="L4666" s="7" t="str">
        <f aca="false">VLOOKUP($B4666,'Product Master'!$A$2:$O$5991,12,FALSE())</f>
        <v>N</v>
      </c>
      <c r="M4666" s="3" t="n">
        <v>82</v>
      </c>
      <c r="N4666" s="3" t="n">
        <v>17</v>
      </c>
    </row>
    <row r="4667" customFormat="false" ht="15" hidden="false" customHeight="true" outlineLevel="0" collapsed="false">
      <c r="A4667" s="3" t="s">
        <v>9345</v>
      </c>
      <c r="B4667" s="3" t="s">
        <v>9346</v>
      </c>
      <c r="C4667" s="4" t="str">
        <f aca="false">VLOOKUP($B4667,'Product Master'!$A$2:$O$5991,7,FALSE())</f>
        <v>Health &amp; Beauty Care</v>
      </c>
      <c r="D4667" s="4" t="str">
        <f aca="false">VLOOKUP($B4667,'Product Master'!$A$2:$O$5991,8,FALSE())</f>
        <v>Skin Care</v>
      </c>
      <c r="E4667" s="4" t="str">
        <f aca="false">VLOOKUP($B4667,'Product Master'!$A$2:$O$5991,5,FALSE())</f>
        <v>Brightsmile</v>
      </c>
      <c r="F4667" s="4" t="str">
        <f aca="false">VLOOKUP($B4667,'Product Master'!$A$2:$O$5991,4,FALSE())</f>
        <v>Brightsmile Sensitive Skin Bar Soap, 13.5 oz</v>
      </c>
      <c r="G4667" s="4" t="str">
        <f aca="false">VLOOKUP($B4667,'Product Master'!$A$2:$O$5991,9,FALSE())</f>
        <v>13.5 oz</v>
      </c>
      <c r="H4667" s="5" t="s">
        <v>16</v>
      </c>
      <c r="I4667" s="6" t="n">
        <f aca="false">VLOOKUP($B4667,'Product Master'!$A$2:$O$5991,14,FALSE())</f>
        <v>7.39</v>
      </c>
      <c r="J4667" s="7" t="n">
        <f aca="false">VLOOKUP($B4667,'Product Master'!$A$2:$O$5991,13,FALSE())</f>
        <v>4</v>
      </c>
      <c r="K4667" s="7" t="str">
        <f aca="false">VLOOKUP($B4667,'Product Master'!$A$2:$O$5991,11,FALSE())</f>
        <v>N</v>
      </c>
      <c r="L4667" s="7" t="str">
        <f aca="false">VLOOKUP($B4667,'Product Master'!$A$2:$O$5991,12,FALSE())</f>
        <v>N</v>
      </c>
      <c r="M4667" s="3" t="n">
        <v>147</v>
      </c>
      <c r="N4667" s="3" t="n">
        <v>38</v>
      </c>
    </row>
    <row r="4668" customFormat="false" ht="15" hidden="false" customHeight="true" outlineLevel="0" collapsed="false">
      <c r="A4668" s="3" t="s">
        <v>9347</v>
      </c>
      <c r="B4668" s="3" t="s">
        <v>9348</v>
      </c>
      <c r="C4668" s="4" t="str">
        <f aca="false">VLOOKUP($B4668,'Product Master'!$A$2:$O$5991,7,FALSE())</f>
        <v>Health &amp; Beauty Care</v>
      </c>
      <c r="D4668" s="4" t="str">
        <f aca="false">VLOOKUP($B4668,'Product Master'!$A$2:$O$5991,8,FALSE())</f>
        <v>Skin Care</v>
      </c>
      <c r="E4668" s="4" t="str">
        <f aca="false">VLOOKUP($B4668,'Product Master'!$A$2:$O$5991,5,FALSE())</f>
        <v>Dermacare</v>
      </c>
      <c r="F4668" s="4" t="str">
        <f aca="false">VLOOKUP($B4668,'Product Master'!$A$2:$O$5991,4,FALSE())</f>
        <v>Dermacare SPF 30 Facial Cleanser, 3 pack</v>
      </c>
      <c r="G4668" s="4" t="str">
        <f aca="false">VLOOKUP($B4668,'Product Master'!$A$2:$O$5991,9,FALSE())</f>
        <v>3 pack</v>
      </c>
      <c r="H4668" s="5" t="s">
        <v>16</v>
      </c>
      <c r="I4668" s="6" t="n">
        <f aca="false">VLOOKUP($B4668,'Product Master'!$A$2:$O$5991,14,FALSE())</f>
        <v>7.99</v>
      </c>
      <c r="J4668" s="7" t="n">
        <f aca="false">VLOOKUP($B4668,'Product Master'!$A$2:$O$5991,13,FALSE())</f>
        <v>8</v>
      </c>
      <c r="K4668" s="7" t="str">
        <f aca="false">VLOOKUP($B4668,'Product Master'!$A$2:$O$5991,11,FALSE())</f>
        <v>N</v>
      </c>
      <c r="L4668" s="7" t="str">
        <f aca="false">VLOOKUP($B4668,'Product Master'!$A$2:$O$5991,12,FALSE())</f>
        <v>N</v>
      </c>
      <c r="M4668" s="3" t="n">
        <v>23</v>
      </c>
      <c r="N4668" s="3" t="n">
        <v>3</v>
      </c>
    </row>
    <row r="4669" customFormat="false" ht="15" hidden="false" customHeight="true" outlineLevel="0" collapsed="false">
      <c r="A4669" s="3" t="s">
        <v>9349</v>
      </c>
      <c r="B4669" s="3" t="s">
        <v>9350</v>
      </c>
      <c r="C4669" s="4" t="str">
        <f aca="false">VLOOKUP($B4669,'Product Master'!$A$2:$O$5991,7,FALSE())</f>
        <v>Health &amp; Beauty Care</v>
      </c>
      <c r="D4669" s="4" t="str">
        <f aca="false">VLOOKUP($B4669,'Product Master'!$A$2:$O$5991,8,FALSE())</f>
        <v>Skin Care</v>
      </c>
      <c r="E4669" s="4" t="str">
        <f aca="false">VLOOKUP($B4669,'Product Master'!$A$2:$O$5991,5,FALSE())</f>
        <v>Harborline</v>
      </c>
      <c r="F4669" s="4" t="str">
        <f aca="false">VLOOKUP($B4669,'Product Master'!$A$2:$O$5991,4,FALSE())</f>
        <v>Harborline Sensitive Skin Sunscreen, 8 oz</v>
      </c>
      <c r="G4669" s="4" t="str">
        <f aca="false">VLOOKUP($B4669,'Product Master'!$A$2:$O$5991,9,FALSE())</f>
        <v>8 oz</v>
      </c>
      <c r="H4669" s="5" t="s">
        <v>16</v>
      </c>
      <c r="I4669" s="6" t="n">
        <f aca="false">VLOOKUP($B4669,'Product Master'!$A$2:$O$5991,14,FALSE())</f>
        <v>3.79</v>
      </c>
      <c r="J4669" s="7" t="n">
        <f aca="false">VLOOKUP($B4669,'Product Master'!$A$2:$O$5991,13,FALSE())</f>
        <v>2</v>
      </c>
      <c r="K4669" s="7" t="str">
        <f aca="false">VLOOKUP($B4669,'Product Master'!$A$2:$O$5991,11,FALSE())</f>
        <v>Y</v>
      </c>
      <c r="L4669" s="7" t="str">
        <f aca="false">VLOOKUP($B4669,'Product Master'!$A$2:$O$5991,12,FALSE())</f>
        <v>N</v>
      </c>
      <c r="M4669" s="3" t="n">
        <v>8</v>
      </c>
      <c r="N4669" s="3" t="n">
        <v>32</v>
      </c>
    </row>
    <row r="4670" customFormat="false" ht="15" hidden="false" customHeight="true" outlineLevel="0" collapsed="false">
      <c r="A4670" s="3" t="s">
        <v>9351</v>
      </c>
      <c r="B4670" s="3" t="s">
        <v>9352</v>
      </c>
      <c r="C4670" s="4" t="str">
        <f aca="false">VLOOKUP($B4670,'Product Master'!$A$2:$O$5991,7,FALSE())</f>
        <v>Health &amp; Beauty Care</v>
      </c>
      <c r="D4670" s="4" t="str">
        <f aca="false">VLOOKUP($B4670,'Product Master'!$A$2:$O$5991,8,FALSE())</f>
        <v>Skin Care</v>
      </c>
      <c r="E4670" s="4" t="str">
        <f aca="false">VLOOKUP($B4670,'Product Master'!$A$2:$O$5991,5,FALSE())</f>
        <v>Brightsmile</v>
      </c>
      <c r="F4670" s="4" t="str">
        <f aca="false">VLOOKUP($B4670,'Product Master'!$A$2:$O$5991,4,FALSE())</f>
        <v>Brightsmile SPF 30 Facial Cleanser, 13.5 oz</v>
      </c>
      <c r="G4670" s="4" t="str">
        <f aca="false">VLOOKUP($B4670,'Product Master'!$A$2:$O$5991,9,FALSE())</f>
        <v>13.5 oz</v>
      </c>
      <c r="H4670" s="5" t="s">
        <v>16</v>
      </c>
      <c r="I4670" s="6" t="n">
        <f aca="false">VLOOKUP($B4670,'Product Master'!$A$2:$O$5991,14,FALSE())</f>
        <v>3.89</v>
      </c>
      <c r="J4670" s="7" t="n">
        <f aca="false">VLOOKUP($B4670,'Product Master'!$A$2:$O$5991,13,FALSE())</f>
        <v>8</v>
      </c>
      <c r="K4670" s="7" t="str">
        <f aca="false">VLOOKUP($B4670,'Product Master'!$A$2:$O$5991,11,FALSE())</f>
        <v>N</v>
      </c>
      <c r="L4670" s="7" t="str">
        <f aca="false">VLOOKUP($B4670,'Product Master'!$A$2:$O$5991,12,FALSE())</f>
        <v>N</v>
      </c>
      <c r="M4670" s="3" t="n">
        <v>100</v>
      </c>
      <c r="N4670" s="3" t="n">
        <v>30</v>
      </c>
    </row>
    <row r="4671" customFormat="false" ht="15" hidden="false" customHeight="true" outlineLevel="0" collapsed="false">
      <c r="A4671" s="3" t="s">
        <v>9353</v>
      </c>
      <c r="B4671" s="3" t="s">
        <v>9354</v>
      </c>
      <c r="C4671" s="4" t="str">
        <f aca="false">VLOOKUP($B4671,'Product Master'!$A$2:$O$5991,7,FALSE())</f>
        <v>Health &amp; Beauty Care</v>
      </c>
      <c r="D4671" s="4" t="str">
        <f aca="false">VLOOKUP($B4671,'Product Master'!$A$2:$O$5991,8,FALSE())</f>
        <v>Skin Care</v>
      </c>
      <c r="E4671" s="4" t="str">
        <f aca="false">VLOOKUP($B4671,'Product Master'!$A$2:$O$5991,5,FALSE())</f>
        <v>Purelle</v>
      </c>
      <c r="F4671" s="4" t="str">
        <f aca="false">VLOOKUP($B4671,'Product Master'!$A$2:$O$5991,4,FALSE())</f>
        <v>Purelle Unscented Body Lotion, 8 oz</v>
      </c>
      <c r="G4671" s="4" t="str">
        <f aca="false">VLOOKUP($B4671,'Product Master'!$A$2:$O$5991,9,FALSE())</f>
        <v>8 oz</v>
      </c>
      <c r="H4671" s="5" t="s">
        <v>16</v>
      </c>
      <c r="I4671" s="6" t="n">
        <f aca="false">VLOOKUP($B4671,'Product Master'!$A$2:$O$5991,14,FALSE())</f>
        <v>4.29</v>
      </c>
      <c r="J4671" s="7" t="n">
        <f aca="false">VLOOKUP($B4671,'Product Master'!$A$2:$O$5991,13,FALSE())</f>
        <v>6</v>
      </c>
      <c r="K4671" s="7" t="str">
        <f aca="false">VLOOKUP($B4671,'Product Master'!$A$2:$O$5991,11,FALSE())</f>
        <v>N</v>
      </c>
      <c r="L4671" s="7" t="str">
        <f aca="false">VLOOKUP($B4671,'Product Master'!$A$2:$O$5991,12,FALSE())</f>
        <v>N</v>
      </c>
      <c r="M4671" s="3" t="n">
        <v>141</v>
      </c>
      <c r="N4671" s="3" t="n">
        <v>34</v>
      </c>
    </row>
    <row r="4672" customFormat="false" ht="15" hidden="false" customHeight="true" outlineLevel="0" collapsed="false">
      <c r="A4672" s="3" t="s">
        <v>9355</v>
      </c>
      <c r="B4672" s="3" t="s">
        <v>9356</v>
      </c>
      <c r="C4672" s="4" t="str">
        <f aca="false">VLOOKUP($B4672,'Product Master'!$A$2:$O$5991,7,FALSE())</f>
        <v>Health &amp; Beauty Care</v>
      </c>
      <c r="D4672" s="4" t="str">
        <f aca="false">VLOOKUP($B4672,'Product Master'!$A$2:$O$5991,8,FALSE())</f>
        <v>Skin Care</v>
      </c>
      <c r="E4672" s="4" t="str">
        <f aca="false">VLOOKUP($B4672,'Product Master'!$A$2:$O$5991,5,FALSE())</f>
        <v>Brightsmile</v>
      </c>
      <c r="F4672" s="4" t="str">
        <f aca="false">VLOOKUP($B4672,'Product Master'!$A$2:$O$5991,4,FALSE())</f>
        <v>Brightsmile SPF 30 Body Lotion, 8 oz</v>
      </c>
      <c r="G4672" s="4" t="str">
        <f aca="false">VLOOKUP($B4672,'Product Master'!$A$2:$O$5991,9,FALSE())</f>
        <v>8 oz</v>
      </c>
      <c r="H4672" s="5" t="s">
        <v>16</v>
      </c>
      <c r="I4672" s="6" t="n">
        <f aca="false">VLOOKUP($B4672,'Product Master'!$A$2:$O$5991,14,FALSE())</f>
        <v>8.79</v>
      </c>
      <c r="J4672" s="7" t="n">
        <f aca="false">VLOOKUP($B4672,'Product Master'!$A$2:$O$5991,13,FALSE())</f>
        <v>2</v>
      </c>
      <c r="K4672" s="7" t="str">
        <f aca="false">VLOOKUP($B4672,'Product Master'!$A$2:$O$5991,11,FALSE())</f>
        <v>N</v>
      </c>
      <c r="L4672" s="7" t="str">
        <f aca="false">VLOOKUP($B4672,'Product Master'!$A$2:$O$5991,12,FALSE())</f>
        <v>N</v>
      </c>
      <c r="M4672" s="3" t="n">
        <v>68</v>
      </c>
      <c r="N4672" s="3" t="n">
        <v>35</v>
      </c>
    </row>
    <row r="4673" customFormat="false" ht="15" hidden="false" customHeight="true" outlineLevel="0" collapsed="false">
      <c r="A4673" s="3" t="s">
        <v>9357</v>
      </c>
      <c r="B4673" s="3" t="s">
        <v>9358</v>
      </c>
      <c r="C4673" s="4" t="str">
        <f aca="false">VLOOKUP($B4673,'Product Master'!$A$2:$O$5991,7,FALSE())</f>
        <v>Health &amp; Beauty Care</v>
      </c>
      <c r="D4673" s="4" t="str">
        <f aca="false">VLOOKUP($B4673,'Product Master'!$A$2:$O$5991,8,FALSE())</f>
        <v>Skin Care</v>
      </c>
      <c r="E4673" s="4" t="str">
        <f aca="false">VLOOKUP($B4673,'Product Master'!$A$2:$O$5991,5,FALSE())</f>
        <v>Brightsmile</v>
      </c>
      <c r="F4673" s="4" t="str">
        <f aca="false">VLOOKUP($B4673,'Product Master'!$A$2:$O$5991,4,FALSE())</f>
        <v>Brightsmile Sensitive Skin Body Wash, 13.5 oz</v>
      </c>
      <c r="G4673" s="4" t="str">
        <f aca="false">VLOOKUP($B4673,'Product Master'!$A$2:$O$5991,9,FALSE())</f>
        <v>13.5 oz</v>
      </c>
      <c r="H4673" s="5" t="s">
        <v>16</v>
      </c>
      <c r="I4673" s="6" t="n">
        <f aca="false">VLOOKUP($B4673,'Product Master'!$A$2:$O$5991,14,FALSE())</f>
        <v>3.89</v>
      </c>
      <c r="J4673" s="7" t="n">
        <f aca="false">VLOOKUP($B4673,'Product Master'!$A$2:$O$5991,13,FALSE())</f>
        <v>6</v>
      </c>
      <c r="K4673" s="7" t="str">
        <f aca="false">VLOOKUP($B4673,'Product Master'!$A$2:$O$5991,11,FALSE())</f>
        <v>N</v>
      </c>
      <c r="L4673" s="7" t="str">
        <f aca="false">VLOOKUP($B4673,'Product Master'!$A$2:$O$5991,12,FALSE())</f>
        <v>N</v>
      </c>
      <c r="M4673" s="3" t="n">
        <v>112</v>
      </c>
      <c r="N4673" s="3" t="n">
        <v>14</v>
      </c>
    </row>
    <row r="4674" customFormat="false" ht="15" hidden="false" customHeight="true" outlineLevel="0" collapsed="false">
      <c r="A4674" s="3" t="s">
        <v>9359</v>
      </c>
      <c r="B4674" s="3" t="s">
        <v>9360</v>
      </c>
      <c r="C4674" s="4" t="str">
        <f aca="false">VLOOKUP($B4674,'Product Master'!$A$2:$O$5991,7,FALSE())</f>
        <v>Health &amp; Beauty Care</v>
      </c>
      <c r="D4674" s="4" t="str">
        <f aca="false">VLOOKUP($B4674,'Product Master'!$A$2:$O$5991,8,FALSE())</f>
        <v>Skin Care</v>
      </c>
      <c r="E4674" s="4" t="str">
        <f aca="false">VLOOKUP($B4674,'Product Master'!$A$2:$O$5991,5,FALSE())</f>
        <v>Harborline</v>
      </c>
      <c r="F4674" s="4" t="str">
        <f aca="false">VLOOKUP($B4674,'Product Master'!$A$2:$O$5991,4,FALSE())</f>
        <v>Harborline SPF 30 Hand Soap, 8 oz</v>
      </c>
      <c r="G4674" s="4" t="str">
        <f aca="false">VLOOKUP($B4674,'Product Master'!$A$2:$O$5991,9,FALSE())</f>
        <v>8 oz</v>
      </c>
      <c r="H4674" s="5" t="s">
        <v>16</v>
      </c>
      <c r="I4674" s="6" t="n">
        <f aca="false">VLOOKUP($B4674,'Product Master'!$A$2:$O$5991,14,FALSE())</f>
        <v>5.29</v>
      </c>
      <c r="J4674" s="7" t="n">
        <f aca="false">VLOOKUP($B4674,'Product Master'!$A$2:$O$5991,13,FALSE())</f>
        <v>2</v>
      </c>
      <c r="K4674" s="7" t="str">
        <f aca="false">VLOOKUP($B4674,'Product Master'!$A$2:$O$5991,11,FALSE())</f>
        <v>Y</v>
      </c>
      <c r="L4674" s="7" t="str">
        <f aca="false">VLOOKUP($B4674,'Product Master'!$A$2:$O$5991,12,FALSE())</f>
        <v>N</v>
      </c>
      <c r="M4674" s="3" t="n">
        <v>79</v>
      </c>
      <c r="N4674" s="3" t="n">
        <v>4</v>
      </c>
    </row>
    <row r="4675" customFormat="false" ht="15" hidden="false" customHeight="true" outlineLevel="0" collapsed="false">
      <c r="A4675" s="3" t="s">
        <v>9361</v>
      </c>
      <c r="B4675" s="3" t="s">
        <v>9362</v>
      </c>
      <c r="C4675" s="4" t="str">
        <f aca="false">VLOOKUP($B4675,'Product Master'!$A$2:$O$5991,7,FALSE())</f>
        <v>Health &amp; Beauty Care</v>
      </c>
      <c r="D4675" s="4" t="str">
        <f aca="false">VLOOKUP($B4675,'Product Master'!$A$2:$O$5991,8,FALSE())</f>
        <v>Skin Care</v>
      </c>
      <c r="E4675" s="4" t="str">
        <f aca="false">VLOOKUP($B4675,'Product Master'!$A$2:$O$5991,5,FALSE())</f>
        <v>Brightsmile</v>
      </c>
      <c r="F4675" s="4" t="str">
        <f aca="false">VLOOKUP($B4675,'Product Master'!$A$2:$O$5991,4,FALSE())</f>
        <v>Brightsmile Unscented Facial Cleanser, 13.5 oz</v>
      </c>
      <c r="G4675" s="4" t="str">
        <f aca="false">VLOOKUP($B4675,'Product Master'!$A$2:$O$5991,9,FALSE())</f>
        <v>13.5 oz</v>
      </c>
      <c r="H4675" s="5" t="s">
        <v>16</v>
      </c>
      <c r="I4675" s="6" t="n">
        <f aca="false">VLOOKUP($B4675,'Product Master'!$A$2:$O$5991,14,FALSE())</f>
        <v>6.79</v>
      </c>
      <c r="J4675" s="7" t="n">
        <f aca="false">VLOOKUP($B4675,'Product Master'!$A$2:$O$5991,13,FALSE())</f>
        <v>12</v>
      </c>
      <c r="K4675" s="7" t="str">
        <f aca="false">VLOOKUP($B4675,'Product Master'!$A$2:$O$5991,11,FALSE())</f>
        <v>N</v>
      </c>
      <c r="L4675" s="7" t="str">
        <f aca="false">VLOOKUP($B4675,'Product Master'!$A$2:$O$5991,12,FALSE())</f>
        <v>N</v>
      </c>
      <c r="M4675" s="3" t="n">
        <v>95</v>
      </c>
      <c r="N4675" s="3" t="n">
        <v>26</v>
      </c>
    </row>
    <row r="4676" customFormat="false" ht="15" hidden="false" customHeight="true" outlineLevel="0" collapsed="false">
      <c r="A4676" s="3" t="s">
        <v>9363</v>
      </c>
      <c r="B4676" s="3" t="s">
        <v>9364</v>
      </c>
      <c r="C4676" s="4" t="str">
        <f aca="false">VLOOKUP($B4676,'Product Master'!$A$2:$O$5991,7,FALSE())</f>
        <v>Health &amp; Beauty Care</v>
      </c>
      <c r="D4676" s="4" t="str">
        <f aca="false">VLOOKUP($B4676,'Product Master'!$A$2:$O$5991,8,FALSE())</f>
        <v>Skin Care</v>
      </c>
      <c r="E4676" s="4" t="str">
        <f aca="false">VLOOKUP($B4676,'Product Master'!$A$2:$O$5991,5,FALSE())</f>
        <v>Harborline</v>
      </c>
      <c r="F4676" s="4" t="str">
        <f aca="false">VLOOKUP($B4676,'Product Master'!$A$2:$O$5991,4,FALSE())</f>
        <v>Harborline SPF 30 Hand Soap, 3 pack</v>
      </c>
      <c r="G4676" s="4" t="str">
        <f aca="false">VLOOKUP($B4676,'Product Master'!$A$2:$O$5991,9,FALSE())</f>
        <v>3 pack</v>
      </c>
      <c r="H4676" s="5" t="s">
        <v>16</v>
      </c>
      <c r="I4676" s="6" t="n">
        <f aca="false">VLOOKUP($B4676,'Product Master'!$A$2:$O$5991,14,FALSE())</f>
        <v>3.89</v>
      </c>
      <c r="J4676" s="7" t="n">
        <f aca="false">VLOOKUP($B4676,'Product Master'!$A$2:$O$5991,13,FALSE())</f>
        <v>12</v>
      </c>
      <c r="K4676" s="7" t="str">
        <f aca="false">VLOOKUP($B4676,'Product Master'!$A$2:$O$5991,11,FALSE())</f>
        <v>Y</v>
      </c>
      <c r="L4676" s="7" t="str">
        <f aca="false">VLOOKUP($B4676,'Product Master'!$A$2:$O$5991,12,FALSE())</f>
        <v>N</v>
      </c>
      <c r="M4676" s="3" t="n">
        <v>107</v>
      </c>
      <c r="N4676" s="3" t="n">
        <v>14</v>
      </c>
    </row>
    <row r="4677" customFormat="false" ht="15" hidden="false" customHeight="true" outlineLevel="0" collapsed="false">
      <c r="A4677" s="3" t="s">
        <v>9365</v>
      </c>
      <c r="B4677" s="3" t="s">
        <v>9366</v>
      </c>
      <c r="C4677" s="4" t="str">
        <f aca="false">VLOOKUP($B4677,'Product Master'!$A$2:$O$5991,7,FALSE())</f>
        <v>Health &amp; Beauty Care</v>
      </c>
      <c r="D4677" s="4" t="str">
        <f aca="false">VLOOKUP($B4677,'Product Master'!$A$2:$O$5991,8,FALSE())</f>
        <v>Skin Care</v>
      </c>
      <c r="E4677" s="4" t="str">
        <f aca="false">VLOOKUP($B4677,'Product Master'!$A$2:$O$5991,5,FALSE())</f>
        <v>Brightsmile</v>
      </c>
      <c r="F4677" s="4" t="str">
        <f aca="false">VLOOKUP($B4677,'Product Master'!$A$2:$O$5991,4,FALSE())</f>
        <v>Brightsmile Sensitive Skin Facial Cleanser, 8 oz</v>
      </c>
      <c r="G4677" s="4" t="str">
        <f aca="false">VLOOKUP($B4677,'Product Master'!$A$2:$O$5991,9,FALSE())</f>
        <v>8 oz</v>
      </c>
      <c r="H4677" s="5" t="s">
        <v>16</v>
      </c>
      <c r="I4677" s="6" t="n">
        <f aca="false">VLOOKUP($B4677,'Product Master'!$A$2:$O$5991,14,FALSE())</f>
        <v>9.49</v>
      </c>
      <c r="J4677" s="7" t="n">
        <f aca="false">VLOOKUP($B4677,'Product Master'!$A$2:$O$5991,13,FALSE())</f>
        <v>2</v>
      </c>
      <c r="K4677" s="7" t="str">
        <f aca="false">VLOOKUP($B4677,'Product Master'!$A$2:$O$5991,11,FALSE())</f>
        <v>N</v>
      </c>
      <c r="L4677" s="7" t="str">
        <f aca="false">VLOOKUP($B4677,'Product Master'!$A$2:$O$5991,12,FALSE())</f>
        <v>N</v>
      </c>
      <c r="M4677" s="3" t="n">
        <v>84</v>
      </c>
      <c r="N4677" s="3" t="n">
        <v>31</v>
      </c>
    </row>
    <row r="4678" customFormat="false" ht="15" hidden="false" customHeight="true" outlineLevel="0" collapsed="false">
      <c r="A4678" s="3" t="s">
        <v>9367</v>
      </c>
      <c r="B4678" s="3" t="s">
        <v>9368</v>
      </c>
      <c r="C4678" s="4" t="str">
        <f aca="false">VLOOKUP($B4678,'Product Master'!$A$2:$O$5991,7,FALSE())</f>
        <v>Health &amp; Beauty Care</v>
      </c>
      <c r="D4678" s="4" t="str">
        <f aca="false">VLOOKUP($B4678,'Product Master'!$A$2:$O$5991,8,FALSE())</f>
        <v>Skin Care</v>
      </c>
      <c r="E4678" s="4" t="str">
        <f aca="false">VLOOKUP($B4678,'Product Master'!$A$2:$O$5991,5,FALSE())</f>
        <v>Dermacare</v>
      </c>
      <c r="F4678" s="4" t="str">
        <f aca="false">VLOOKUP($B4678,'Product Master'!$A$2:$O$5991,4,FALSE())</f>
        <v>Dermacare Unscented Facial Cleanser, 8 oz</v>
      </c>
      <c r="G4678" s="4" t="str">
        <f aca="false">VLOOKUP($B4678,'Product Master'!$A$2:$O$5991,9,FALSE())</f>
        <v>8 oz</v>
      </c>
      <c r="H4678" s="5" t="s">
        <v>16</v>
      </c>
      <c r="I4678" s="6" t="n">
        <f aca="false">VLOOKUP($B4678,'Product Master'!$A$2:$O$5991,14,FALSE())</f>
        <v>3.29</v>
      </c>
      <c r="J4678" s="7" t="n">
        <f aca="false">VLOOKUP($B4678,'Product Master'!$A$2:$O$5991,13,FALSE())</f>
        <v>4</v>
      </c>
      <c r="K4678" s="7" t="str">
        <f aca="false">VLOOKUP($B4678,'Product Master'!$A$2:$O$5991,11,FALSE())</f>
        <v>N</v>
      </c>
      <c r="L4678" s="7" t="str">
        <f aca="false">VLOOKUP($B4678,'Product Master'!$A$2:$O$5991,12,FALSE())</f>
        <v>N</v>
      </c>
      <c r="M4678" s="3" t="n">
        <v>95</v>
      </c>
      <c r="N4678" s="3" t="n">
        <v>29</v>
      </c>
    </row>
    <row r="4679" customFormat="false" ht="15" hidden="false" customHeight="true" outlineLevel="0" collapsed="false">
      <c r="A4679" s="3" t="s">
        <v>9369</v>
      </c>
      <c r="B4679" s="3" t="s">
        <v>9370</v>
      </c>
      <c r="C4679" s="4" t="str">
        <f aca="false">VLOOKUP($B4679,'Product Master'!$A$2:$O$5991,7,FALSE())</f>
        <v>Health &amp; Beauty Care</v>
      </c>
      <c r="D4679" s="4" t="str">
        <f aca="false">VLOOKUP($B4679,'Product Master'!$A$2:$O$5991,8,FALSE())</f>
        <v>Skin Care</v>
      </c>
      <c r="E4679" s="4" t="str">
        <f aca="false">VLOOKUP($B4679,'Product Master'!$A$2:$O$5991,5,FALSE())</f>
        <v>Purelle</v>
      </c>
      <c r="F4679" s="4" t="str">
        <f aca="false">VLOOKUP($B4679,'Product Master'!$A$2:$O$5991,4,FALSE())</f>
        <v>Purelle Moisturizing Body Wash, 8 oz</v>
      </c>
      <c r="G4679" s="4" t="str">
        <f aca="false">VLOOKUP($B4679,'Product Master'!$A$2:$O$5991,9,FALSE())</f>
        <v>8 oz</v>
      </c>
      <c r="H4679" s="5" t="s">
        <v>16</v>
      </c>
      <c r="I4679" s="6" t="n">
        <f aca="false">VLOOKUP($B4679,'Product Master'!$A$2:$O$5991,14,FALSE())</f>
        <v>7.39</v>
      </c>
      <c r="J4679" s="7" t="n">
        <f aca="false">VLOOKUP($B4679,'Product Master'!$A$2:$O$5991,13,FALSE())</f>
        <v>6</v>
      </c>
      <c r="K4679" s="7" t="str">
        <f aca="false">VLOOKUP($B4679,'Product Master'!$A$2:$O$5991,11,FALSE())</f>
        <v>N</v>
      </c>
      <c r="L4679" s="7" t="str">
        <f aca="false">VLOOKUP($B4679,'Product Master'!$A$2:$O$5991,12,FALSE())</f>
        <v>N</v>
      </c>
      <c r="M4679" s="3" t="n">
        <v>122</v>
      </c>
      <c r="N4679" s="3" t="n">
        <v>33</v>
      </c>
    </row>
    <row r="4680" customFormat="false" ht="15" hidden="false" customHeight="true" outlineLevel="0" collapsed="false">
      <c r="A4680" s="3" t="s">
        <v>9371</v>
      </c>
      <c r="B4680" s="3" t="s">
        <v>9372</v>
      </c>
      <c r="C4680" s="4" t="str">
        <f aca="false">VLOOKUP($B4680,'Product Master'!$A$2:$O$5991,7,FALSE())</f>
        <v>Health &amp; Beauty Care</v>
      </c>
      <c r="D4680" s="4" t="str">
        <f aca="false">VLOOKUP($B4680,'Product Master'!$A$2:$O$5991,8,FALSE())</f>
        <v>Skin Care</v>
      </c>
      <c r="E4680" s="4" t="str">
        <f aca="false">VLOOKUP($B4680,'Product Master'!$A$2:$O$5991,5,FALSE())</f>
        <v>Dermacare</v>
      </c>
      <c r="F4680" s="4" t="str">
        <f aca="false">VLOOKUP($B4680,'Product Master'!$A$2:$O$5991,4,FALSE())</f>
        <v>Dermacare Unscented Hand Soap, 3 pack</v>
      </c>
      <c r="G4680" s="4" t="str">
        <f aca="false">VLOOKUP($B4680,'Product Master'!$A$2:$O$5991,9,FALSE())</f>
        <v>3 pack</v>
      </c>
      <c r="H4680" s="5" t="s">
        <v>16</v>
      </c>
      <c r="I4680" s="6" t="n">
        <f aca="false">VLOOKUP($B4680,'Product Master'!$A$2:$O$5991,14,FALSE())</f>
        <v>7.49</v>
      </c>
      <c r="J4680" s="7" t="n">
        <f aca="false">VLOOKUP($B4680,'Product Master'!$A$2:$O$5991,13,FALSE())</f>
        <v>1</v>
      </c>
      <c r="K4680" s="7" t="str">
        <f aca="false">VLOOKUP($B4680,'Product Master'!$A$2:$O$5991,11,FALSE())</f>
        <v>N</v>
      </c>
      <c r="L4680" s="7" t="str">
        <f aca="false">VLOOKUP($B4680,'Product Master'!$A$2:$O$5991,12,FALSE())</f>
        <v>N</v>
      </c>
      <c r="M4680" s="3" t="n">
        <v>64</v>
      </c>
      <c r="N4680" s="3" t="n">
        <v>27</v>
      </c>
    </row>
    <row r="4681" customFormat="false" ht="15" hidden="false" customHeight="true" outlineLevel="0" collapsed="false">
      <c r="A4681" s="3" t="s">
        <v>9373</v>
      </c>
      <c r="B4681" s="3" t="s">
        <v>9374</v>
      </c>
      <c r="C4681" s="4" t="str">
        <f aca="false">VLOOKUP($B4681,'Product Master'!$A$2:$O$5991,7,FALSE())</f>
        <v>Health &amp; Beauty Care</v>
      </c>
      <c r="D4681" s="4" t="str">
        <f aca="false">VLOOKUP($B4681,'Product Master'!$A$2:$O$5991,8,FALSE())</f>
        <v>Skin Care</v>
      </c>
      <c r="E4681" s="4" t="str">
        <f aca="false">VLOOKUP($B4681,'Product Master'!$A$2:$O$5991,5,FALSE())</f>
        <v>Dermacare</v>
      </c>
      <c r="F4681" s="4" t="str">
        <f aca="false">VLOOKUP($B4681,'Product Master'!$A$2:$O$5991,4,FALSE())</f>
        <v>Dermacare Moisturizing Facial Cleanser, 13.5 oz</v>
      </c>
      <c r="G4681" s="4" t="str">
        <f aca="false">VLOOKUP($B4681,'Product Master'!$A$2:$O$5991,9,FALSE())</f>
        <v>13.5 oz</v>
      </c>
      <c r="H4681" s="5" t="s">
        <v>16</v>
      </c>
      <c r="I4681" s="6" t="n">
        <f aca="false">VLOOKUP($B4681,'Product Master'!$A$2:$O$5991,14,FALSE())</f>
        <v>9.79</v>
      </c>
      <c r="J4681" s="7" t="n">
        <f aca="false">VLOOKUP($B4681,'Product Master'!$A$2:$O$5991,13,FALSE())</f>
        <v>12</v>
      </c>
      <c r="K4681" s="7" t="str">
        <f aca="false">VLOOKUP($B4681,'Product Master'!$A$2:$O$5991,11,FALSE())</f>
        <v>N</v>
      </c>
      <c r="L4681" s="7" t="str">
        <f aca="false">VLOOKUP($B4681,'Product Master'!$A$2:$O$5991,12,FALSE())</f>
        <v>N</v>
      </c>
      <c r="M4681" s="3" t="n">
        <v>45</v>
      </c>
      <c r="N4681" s="3" t="n">
        <v>28</v>
      </c>
    </row>
    <row r="4682" customFormat="false" ht="15" hidden="false" customHeight="true" outlineLevel="0" collapsed="false">
      <c r="A4682" s="3" t="s">
        <v>9375</v>
      </c>
      <c r="B4682" s="3" t="s">
        <v>9376</v>
      </c>
      <c r="C4682" s="4" t="str">
        <f aca="false">VLOOKUP($B4682,'Product Master'!$A$2:$O$5991,7,FALSE())</f>
        <v>Health &amp; Beauty Care</v>
      </c>
      <c r="D4682" s="4" t="str">
        <f aca="false">VLOOKUP($B4682,'Product Master'!$A$2:$O$5991,8,FALSE())</f>
        <v>Skin Care</v>
      </c>
      <c r="E4682" s="4" t="str">
        <f aca="false">VLOOKUP($B4682,'Product Master'!$A$2:$O$5991,5,FALSE())</f>
        <v>Purelle</v>
      </c>
      <c r="F4682" s="4" t="str">
        <f aca="false">VLOOKUP($B4682,'Product Master'!$A$2:$O$5991,4,FALSE())</f>
        <v>Purelle Unscented Facial Cleanser, 3 pack</v>
      </c>
      <c r="G4682" s="4" t="str">
        <f aca="false">VLOOKUP($B4682,'Product Master'!$A$2:$O$5991,9,FALSE())</f>
        <v>3 pack</v>
      </c>
      <c r="H4682" s="5" t="s">
        <v>16</v>
      </c>
      <c r="I4682" s="6" t="n">
        <f aca="false">VLOOKUP($B4682,'Product Master'!$A$2:$O$5991,14,FALSE())</f>
        <v>5.39</v>
      </c>
      <c r="J4682" s="7" t="n">
        <f aca="false">VLOOKUP($B4682,'Product Master'!$A$2:$O$5991,13,FALSE())</f>
        <v>2</v>
      </c>
      <c r="K4682" s="7" t="str">
        <f aca="false">VLOOKUP($B4682,'Product Master'!$A$2:$O$5991,11,FALSE())</f>
        <v>N</v>
      </c>
      <c r="L4682" s="7" t="str">
        <f aca="false">VLOOKUP($B4682,'Product Master'!$A$2:$O$5991,12,FALSE())</f>
        <v>N</v>
      </c>
      <c r="M4682" s="3" t="n">
        <v>130</v>
      </c>
      <c r="N4682" s="3" t="n">
        <v>32</v>
      </c>
    </row>
    <row r="4683" customFormat="false" ht="15" hidden="false" customHeight="true" outlineLevel="0" collapsed="false">
      <c r="A4683" s="3" t="s">
        <v>9377</v>
      </c>
      <c r="B4683" s="3" t="s">
        <v>9378</v>
      </c>
      <c r="C4683" s="4" t="str">
        <f aca="false">VLOOKUP($B4683,'Product Master'!$A$2:$O$5991,7,FALSE())</f>
        <v>Health &amp; Beauty Care</v>
      </c>
      <c r="D4683" s="4" t="str">
        <f aca="false">VLOOKUP($B4683,'Product Master'!$A$2:$O$5991,8,FALSE())</f>
        <v>Skin Care</v>
      </c>
      <c r="E4683" s="4" t="str">
        <f aca="false">VLOOKUP($B4683,'Product Master'!$A$2:$O$5991,5,FALSE())</f>
        <v>Harborline</v>
      </c>
      <c r="F4683" s="4" t="str">
        <f aca="false">VLOOKUP($B4683,'Product Master'!$A$2:$O$5991,4,FALSE())</f>
        <v>Harborline SPF 30 Bar Soap, 13.5 oz</v>
      </c>
      <c r="G4683" s="4" t="str">
        <f aca="false">VLOOKUP($B4683,'Product Master'!$A$2:$O$5991,9,FALSE())</f>
        <v>13.5 oz</v>
      </c>
      <c r="H4683" s="5" t="s">
        <v>16</v>
      </c>
      <c r="I4683" s="6" t="n">
        <f aca="false">VLOOKUP($B4683,'Product Master'!$A$2:$O$5991,14,FALSE())</f>
        <v>5.49</v>
      </c>
      <c r="J4683" s="7" t="n">
        <f aca="false">VLOOKUP($B4683,'Product Master'!$A$2:$O$5991,13,FALSE())</f>
        <v>4</v>
      </c>
      <c r="K4683" s="7" t="str">
        <f aca="false">VLOOKUP($B4683,'Product Master'!$A$2:$O$5991,11,FALSE())</f>
        <v>Y</v>
      </c>
      <c r="L4683" s="7" t="str">
        <f aca="false">VLOOKUP($B4683,'Product Master'!$A$2:$O$5991,12,FALSE())</f>
        <v>N</v>
      </c>
      <c r="M4683" s="3" t="n">
        <v>45</v>
      </c>
      <c r="N4683" s="3" t="n">
        <v>23</v>
      </c>
    </row>
    <row r="4684" customFormat="false" ht="15" hidden="false" customHeight="true" outlineLevel="0" collapsed="false">
      <c r="A4684" s="3" t="s">
        <v>9379</v>
      </c>
      <c r="B4684" s="3" t="s">
        <v>9380</v>
      </c>
      <c r="C4684" s="4" t="str">
        <f aca="false">VLOOKUP($B4684,'Product Master'!$A$2:$O$5991,7,FALSE())</f>
        <v>Health &amp; Beauty Care</v>
      </c>
      <c r="D4684" s="4" t="str">
        <f aca="false">VLOOKUP($B4684,'Product Master'!$A$2:$O$5991,8,FALSE())</f>
        <v>Skin Care</v>
      </c>
      <c r="E4684" s="4" t="str">
        <f aca="false">VLOOKUP($B4684,'Product Master'!$A$2:$O$5991,5,FALSE())</f>
        <v>Dermacare</v>
      </c>
      <c r="F4684" s="4" t="str">
        <f aca="false">VLOOKUP($B4684,'Product Master'!$A$2:$O$5991,4,FALSE())</f>
        <v>Dermacare Sensitive Skin Facial Cleanser, 3 pack</v>
      </c>
      <c r="G4684" s="4" t="str">
        <f aca="false">VLOOKUP($B4684,'Product Master'!$A$2:$O$5991,9,FALSE())</f>
        <v>3 pack</v>
      </c>
      <c r="H4684" s="5" t="s">
        <v>16</v>
      </c>
      <c r="I4684" s="6" t="n">
        <f aca="false">VLOOKUP($B4684,'Product Master'!$A$2:$O$5991,14,FALSE())</f>
        <v>9.99</v>
      </c>
      <c r="J4684" s="7" t="n">
        <f aca="false">VLOOKUP($B4684,'Product Master'!$A$2:$O$5991,13,FALSE())</f>
        <v>24</v>
      </c>
      <c r="K4684" s="7" t="str">
        <f aca="false">VLOOKUP($B4684,'Product Master'!$A$2:$O$5991,11,FALSE())</f>
        <v>N</v>
      </c>
      <c r="L4684" s="7" t="str">
        <f aca="false">VLOOKUP($B4684,'Product Master'!$A$2:$O$5991,12,FALSE())</f>
        <v>N</v>
      </c>
      <c r="M4684" s="3" t="n">
        <v>130</v>
      </c>
      <c r="N4684" s="3" t="n">
        <v>29</v>
      </c>
    </row>
    <row r="4685" customFormat="false" ht="15" hidden="false" customHeight="true" outlineLevel="0" collapsed="false">
      <c r="A4685" s="3" t="s">
        <v>9381</v>
      </c>
      <c r="B4685" s="3" t="s">
        <v>9382</v>
      </c>
      <c r="C4685" s="4" t="str">
        <f aca="false">VLOOKUP($B4685,'Product Master'!$A$2:$O$5991,7,FALSE())</f>
        <v>Health &amp; Beauty Care</v>
      </c>
      <c r="D4685" s="4" t="str">
        <f aca="false">VLOOKUP($B4685,'Product Master'!$A$2:$O$5991,8,FALSE())</f>
        <v>Skin Care</v>
      </c>
      <c r="E4685" s="4" t="str">
        <f aca="false">VLOOKUP($B4685,'Product Master'!$A$2:$O$5991,5,FALSE())</f>
        <v>Dermacare</v>
      </c>
      <c r="F4685" s="4" t="str">
        <f aca="false">VLOOKUP($B4685,'Product Master'!$A$2:$O$5991,4,FALSE())</f>
        <v>Dermacare SPF 30 Bar Soap, 3 pack</v>
      </c>
      <c r="G4685" s="4" t="str">
        <f aca="false">VLOOKUP($B4685,'Product Master'!$A$2:$O$5991,9,FALSE())</f>
        <v>3 pack</v>
      </c>
      <c r="H4685" s="5" t="s">
        <v>16</v>
      </c>
      <c r="I4685" s="6" t="n">
        <f aca="false">VLOOKUP($B4685,'Product Master'!$A$2:$O$5991,14,FALSE())</f>
        <v>3.99</v>
      </c>
      <c r="J4685" s="7" t="n">
        <f aca="false">VLOOKUP($B4685,'Product Master'!$A$2:$O$5991,13,FALSE())</f>
        <v>12</v>
      </c>
      <c r="K4685" s="7" t="str">
        <f aca="false">VLOOKUP($B4685,'Product Master'!$A$2:$O$5991,11,FALSE())</f>
        <v>N</v>
      </c>
      <c r="L4685" s="7" t="str">
        <f aca="false">VLOOKUP($B4685,'Product Master'!$A$2:$O$5991,12,FALSE())</f>
        <v>N</v>
      </c>
      <c r="M4685" s="3" t="n">
        <v>41</v>
      </c>
      <c r="N4685" s="3" t="n">
        <v>5</v>
      </c>
    </row>
    <row r="4686" customFormat="false" ht="15" hidden="false" customHeight="true" outlineLevel="0" collapsed="false">
      <c r="A4686" s="3" t="s">
        <v>9383</v>
      </c>
      <c r="B4686" s="3" t="s">
        <v>9384</v>
      </c>
      <c r="C4686" s="4" t="str">
        <f aca="false">VLOOKUP($B4686,'Product Master'!$A$2:$O$5991,7,FALSE())</f>
        <v>Health &amp; Beauty Care</v>
      </c>
      <c r="D4686" s="4" t="str">
        <f aca="false">VLOOKUP($B4686,'Product Master'!$A$2:$O$5991,8,FALSE())</f>
        <v>Skin Care</v>
      </c>
      <c r="E4686" s="4" t="str">
        <f aca="false">VLOOKUP($B4686,'Product Master'!$A$2:$O$5991,5,FALSE())</f>
        <v>Brightsmile</v>
      </c>
      <c r="F4686" s="4" t="str">
        <f aca="false">VLOOKUP($B4686,'Product Master'!$A$2:$O$5991,4,FALSE())</f>
        <v>Brightsmile Unscented Body Wash, 8 oz</v>
      </c>
      <c r="G4686" s="4" t="str">
        <f aca="false">VLOOKUP($B4686,'Product Master'!$A$2:$O$5991,9,FALSE())</f>
        <v>8 oz</v>
      </c>
      <c r="H4686" s="5" t="s">
        <v>16</v>
      </c>
      <c r="I4686" s="6" t="n">
        <f aca="false">VLOOKUP($B4686,'Product Master'!$A$2:$O$5991,14,FALSE())</f>
        <v>8.99</v>
      </c>
      <c r="J4686" s="7" t="n">
        <f aca="false">VLOOKUP($B4686,'Product Master'!$A$2:$O$5991,13,FALSE())</f>
        <v>2</v>
      </c>
      <c r="K4686" s="7" t="str">
        <f aca="false">VLOOKUP($B4686,'Product Master'!$A$2:$O$5991,11,FALSE())</f>
        <v>N</v>
      </c>
      <c r="L4686" s="7" t="str">
        <f aca="false">VLOOKUP($B4686,'Product Master'!$A$2:$O$5991,12,FALSE())</f>
        <v>N</v>
      </c>
      <c r="M4686" s="3" t="n">
        <v>123</v>
      </c>
      <c r="N4686" s="3" t="n">
        <v>19</v>
      </c>
    </row>
    <row r="4687" customFormat="false" ht="15" hidden="false" customHeight="true" outlineLevel="0" collapsed="false">
      <c r="A4687" s="3" t="s">
        <v>9385</v>
      </c>
      <c r="B4687" s="3" t="s">
        <v>9386</v>
      </c>
      <c r="C4687" s="4" t="str">
        <f aca="false">VLOOKUP($B4687,'Product Master'!$A$2:$O$5991,7,FALSE())</f>
        <v>Health &amp; Beauty Care</v>
      </c>
      <c r="D4687" s="4" t="str">
        <f aca="false">VLOOKUP($B4687,'Product Master'!$A$2:$O$5991,8,FALSE())</f>
        <v>Skin Care</v>
      </c>
      <c r="E4687" s="4" t="str">
        <f aca="false">VLOOKUP($B4687,'Product Master'!$A$2:$O$5991,5,FALSE())</f>
        <v>Harborline</v>
      </c>
      <c r="F4687" s="4" t="str">
        <f aca="false">VLOOKUP($B4687,'Product Master'!$A$2:$O$5991,4,FALSE())</f>
        <v>Harborline Unscented Facial Cleanser, 3 pack</v>
      </c>
      <c r="G4687" s="4" t="str">
        <f aca="false">VLOOKUP($B4687,'Product Master'!$A$2:$O$5991,9,FALSE())</f>
        <v>3 pack</v>
      </c>
      <c r="H4687" s="5" t="s">
        <v>16</v>
      </c>
      <c r="I4687" s="6" t="n">
        <f aca="false">VLOOKUP($B4687,'Product Master'!$A$2:$O$5991,14,FALSE())</f>
        <v>3.89</v>
      </c>
      <c r="J4687" s="7" t="n">
        <f aca="false">VLOOKUP($B4687,'Product Master'!$A$2:$O$5991,13,FALSE())</f>
        <v>24</v>
      </c>
      <c r="K4687" s="7" t="str">
        <f aca="false">VLOOKUP($B4687,'Product Master'!$A$2:$O$5991,11,FALSE())</f>
        <v>Y</v>
      </c>
      <c r="L4687" s="7" t="str">
        <f aca="false">VLOOKUP($B4687,'Product Master'!$A$2:$O$5991,12,FALSE())</f>
        <v>N</v>
      </c>
      <c r="M4687" s="3" t="n">
        <v>70</v>
      </c>
      <c r="N4687" s="3" t="n">
        <v>11</v>
      </c>
    </row>
    <row r="4688" customFormat="false" ht="15" hidden="false" customHeight="true" outlineLevel="0" collapsed="false">
      <c r="A4688" s="3" t="s">
        <v>9387</v>
      </c>
      <c r="B4688" s="3" t="s">
        <v>9388</v>
      </c>
      <c r="C4688" s="4" t="str">
        <f aca="false">VLOOKUP($B4688,'Product Master'!$A$2:$O$5991,7,FALSE())</f>
        <v>Health &amp; Beauty Care</v>
      </c>
      <c r="D4688" s="4" t="str">
        <f aca="false">VLOOKUP($B4688,'Product Master'!$A$2:$O$5991,8,FALSE())</f>
        <v>Skin Care</v>
      </c>
      <c r="E4688" s="4" t="str">
        <f aca="false">VLOOKUP($B4688,'Product Master'!$A$2:$O$5991,5,FALSE())</f>
        <v>Harborline</v>
      </c>
      <c r="F4688" s="4" t="str">
        <f aca="false">VLOOKUP($B4688,'Product Master'!$A$2:$O$5991,4,FALSE())</f>
        <v>Harborline Moisturizing Bar Soap, 3 pack</v>
      </c>
      <c r="G4688" s="4" t="str">
        <f aca="false">VLOOKUP($B4688,'Product Master'!$A$2:$O$5991,9,FALSE())</f>
        <v>3 pack</v>
      </c>
      <c r="H4688" s="5" t="s">
        <v>16</v>
      </c>
      <c r="I4688" s="6" t="n">
        <f aca="false">VLOOKUP($B4688,'Product Master'!$A$2:$O$5991,14,FALSE())</f>
        <v>6.99</v>
      </c>
      <c r="J4688" s="7" t="n">
        <f aca="false">VLOOKUP($B4688,'Product Master'!$A$2:$O$5991,13,FALSE())</f>
        <v>1</v>
      </c>
      <c r="K4688" s="7" t="str">
        <f aca="false">VLOOKUP($B4688,'Product Master'!$A$2:$O$5991,11,FALSE())</f>
        <v>Y</v>
      </c>
      <c r="L4688" s="7" t="str">
        <f aca="false">VLOOKUP($B4688,'Product Master'!$A$2:$O$5991,12,FALSE())</f>
        <v>N</v>
      </c>
      <c r="M4688" s="3" t="n">
        <v>150</v>
      </c>
      <c r="N4688" s="3" t="n">
        <v>14</v>
      </c>
    </row>
    <row r="4689" customFormat="false" ht="15" hidden="false" customHeight="true" outlineLevel="0" collapsed="false">
      <c r="A4689" s="3" t="s">
        <v>9389</v>
      </c>
      <c r="B4689" s="3" t="s">
        <v>9390</v>
      </c>
      <c r="C4689" s="4" t="str">
        <f aca="false">VLOOKUP($B4689,'Product Master'!$A$2:$O$5991,7,FALSE())</f>
        <v>Health &amp; Beauty Care</v>
      </c>
      <c r="D4689" s="4" t="str">
        <f aca="false">VLOOKUP($B4689,'Product Master'!$A$2:$O$5991,8,FALSE())</f>
        <v>Skin Care</v>
      </c>
      <c r="E4689" s="4" t="str">
        <f aca="false">VLOOKUP($B4689,'Product Master'!$A$2:$O$5991,5,FALSE())</f>
        <v>Dermacare</v>
      </c>
      <c r="F4689" s="4" t="str">
        <f aca="false">VLOOKUP($B4689,'Product Master'!$A$2:$O$5991,4,FALSE())</f>
        <v>Dermacare Moisturizing Facial Cleanser, 8 oz</v>
      </c>
      <c r="G4689" s="4" t="str">
        <f aca="false">VLOOKUP($B4689,'Product Master'!$A$2:$O$5991,9,FALSE())</f>
        <v>8 oz</v>
      </c>
      <c r="H4689" s="5" t="s">
        <v>16</v>
      </c>
      <c r="I4689" s="6" t="n">
        <f aca="false">VLOOKUP($B4689,'Product Master'!$A$2:$O$5991,14,FALSE())</f>
        <v>7.29</v>
      </c>
      <c r="J4689" s="7" t="n">
        <f aca="false">VLOOKUP($B4689,'Product Master'!$A$2:$O$5991,13,FALSE())</f>
        <v>12</v>
      </c>
      <c r="K4689" s="7" t="str">
        <f aca="false">VLOOKUP($B4689,'Product Master'!$A$2:$O$5991,11,FALSE())</f>
        <v>N</v>
      </c>
      <c r="L4689" s="7" t="str">
        <f aca="false">VLOOKUP($B4689,'Product Master'!$A$2:$O$5991,12,FALSE())</f>
        <v>N</v>
      </c>
      <c r="M4689" s="3" t="n">
        <v>96</v>
      </c>
      <c r="N4689" s="3" t="n">
        <v>15</v>
      </c>
    </row>
    <row r="4690" customFormat="false" ht="15" hidden="false" customHeight="true" outlineLevel="0" collapsed="false">
      <c r="A4690" s="3" t="s">
        <v>9391</v>
      </c>
      <c r="B4690" s="3" t="s">
        <v>9392</v>
      </c>
      <c r="C4690" s="4" t="str">
        <f aca="false">VLOOKUP($B4690,'Product Master'!$A$2:$O$5991,7,FALSE())</f>
        <v>Health &amp; Beauty Care</v>
      </c>
      <c r="D4690" s="4" t="str">
        <f aca="false">VLOOKUP($B4690,'Product Master'!$A$2:$O$5991,8,FALSE())</f>
        <v>Skin Care</v>
      </c>
      <c r="E4690" s="4" t="str">
        <f aca="false">VLOOKUP($B4690,'Product Master'!$A$2:$O$5991,5,FALSE())</f>
        <v>Brightsmile</v>
      </c>
      <c r="F4690" s="4" t="str">
        <f aca="false">VLOOKUP($B4690,'Product Master'!$A$2:$O$5991,4,FALSE())</f>
        <v>Brightsmile Unscented Sunscreen, 3 pack</v>
      </c>
      <c r="G4690" s="4" t="str">
        <f aca="false">VLOOKUP($B4690,'Product Master'!$A$2:$O$5991,9,FALSE())</f>
        <v>3 pack</v>
      </c>
      <c r="H4690" s="5" t="s">
        <v>16</v>
      </c>
      <c r="I4690" s="6" t="n">
        <f aca="false">VLOOKUP($B4690,'Product Master'!$A$2:$O$5991,14,FALSE())</f>
        <v>3.39</v>
      </c>
      <c r="J4690" s="7" t="n">
        <f aca="false">VLOOKUP($B4690,'Product Master'!$A$2:$O$5991,13,FALSE())</f>
        <v>1</v>
      </c>
      <c r="K4690" s="7" t="str">
        <f aca="false">VLOOKUP($B4690,'Product Master'!$A$2:$O$5991,11,FALSE())</f>
        <v>N</v>
      </c>
      <c r="L4690" s="7" t="str">
        <f aca="false">VLOOKUP($B4690,'Product Master'!$A$2:$O$5991,12,FALSE())</f>
        <v>N</v>
      </c>
      <c r="M4690" s="3" t="n">
        <v>139</v>
      </c>
      <c r="N4690" s="3" t="n">
        <v>19</v>
      </c>
    </row>
    <row r="4691" customFormat="false" ht="15" hidden="false" customHeight="true" outlineLevel="0" collapsed="false">
      <c r="A4691" s="3" t="s">
        <v>9393</v>
      </c>
      <c r="B4691" s="3" t="s">
        <v>9394</v>
      </c>
      <c r="C4691" s="4" t="str">
        <f aca="false">VLOOKUP($B4691,'Product Master'!$A$2:$O$5991,7,FALSE())</f>
        <v>Health &amp; Beauty Care</v>
      </c>
      <c r="D4691" s="4" t="str">
        <f aca="false">VLOOKUP($B4691,'Product Master'!$A$2:$O$5991,8,FALSE())</f>
        <v>Skin Care</v>
      </c>
      <c r="E4691" s="4" t="str">
        <f aca="false">VLOOKUP($B4691,'Product Master'!$A$2:$O$5991,5,FALSE())</f>
        <v>Harborline</v>
      </c>
      <c r="F4691" s="4" t="str">
        <f aca="false">VLOOKUP($B4691,'Product Master'!$A$2:$O$5991,4,FALSE())</f>
        <v>Harborline Sensitive Skin Bar Soap, 8 oz</v>
      </c>
      <c r="G4691" s="4" t="str">
        <f aca="false">VLOOKUP($B4691,'Product Master'!$A$2:$O$5991,9,FALSE())</f>
        <v>8 oz</v>
      </c>
      <c r="H4691" s="5" t="s">
        <v>16</v>
      </c>
      <c r="I4691" s="6" t="n">
        <f aca="false">VLOOKUP($B4691,'Product Master'!$A$2:$O$5991,14,FALSE())</f>
        <v>8.39</v>
      </c>
      <c r="J4691" s="7" t="n">
        <f aca="false">VLOOKUP($B4691,'Product Master'!$A$2:$O$5991,13,FALSE())</f>
        <v>1</v>
      </c>
      <c r="K4691" s="7" t="str">
        <f aca="false">VLOOKUP($B4691,'Product Master'!$A$2:$O$5991,11,FALSE())</f>
        <v>Y</v>
      </c>
      <c r="L4691" s="7" t="str">
        <f aca="false">VLOOKUP($B4691,'Product Master'!$A$2:$O$5991,12,FALSE())</f>
        <v>N</v>
      </c>
      <c r="M4691" s="3" t="n">
        <v>121</v>
      </c>
      <c r="N4691" s="3" t="n">
        <v>34</v>
      </c>
    </row>
    <row r="4692" customFormat="false" ht="15" hidden="false" customHeight="true" outlineLevel="0" collapsed="false">
      <c r="A4692" s="3" t="s">
        <v>9395</v>
      </c>
      <c r="B4692" s="3" t="s">
        <v>9396</v>
      </c>
      <c r="C4692" s="4" t="str">
        <f aca="false">VLOOKUP($B4692,'Product Master'!$A$2:$O$5991,7,FALSE())</f>
        <v>Health &amp; Beauty Care</v>
      </c>
      <c r="D4692" s="4" t="str">
        <f aca="false">VLOOKUP($B4692,'Product Master'!$A$2:$O$5991,8,FALSE())</f>
        <v>Deodorant</v>
      </c>
      <c r="E4692" s="4" t="str">
        <f aca="false">VLOOKUP($B4692,'Product Master'!$A$2:$O$5991,5,FALSE())</f>
        <v>Harborline</v>
      </c>
      <c r="F4692" s="4" t="str">
        <f aca="false">VLOOKUP($B4692,'Product Master'!$A$2:$O$5991,4,FALSE())</f>
        <v>Harborline Sport Body Spray, 4 oz</v>
      </c>
      <c r="G4692" s="4" t="str">
        <f aca="false">VLOOKUP($B4692,'Product Master'!$A$2:$O$5991,9,FALSE())</f>
        <v>4 oz</v>
      </c>
      <c r="H4692" s="5" t="s">
        <v>16</v>
      </c>
      <c r="I4692" s="6" t="n">
        <f aca="false">VLOOKUP($B4692,'Product Master'!$A$2:$O$5991,14,FALSE())</f>
        <v>4.99</v>
      </c>
      <c r="J4692" s="7" t="n">
        <f aca="false">VLOOKUP($B4692,'Product Master'!$A$2:$O$5991,13,FALSE())</f>
        <v>2</v>
      </c>
      <c r="K4692" s="7" t="str">
        <f aca="false">VLOOKUP($B4692,'Product Master'!$A$2:$O$5991,11,FALSE())</f>
        <v>Y</v>
      </c>
      <c r="L4692" s="7" t="str">
        <f aca="false">VLOOKUP($B4692,'Product Master'!$A$2:$O$5991,12,FALSE())</f>
        <v>N</v>
      </c>
      <c r="M4692" s="3" t="n">
        <v>44</v>
      </c>
      <c r="N4692" s="3" t="n">
        <v>3</v>
      </c>
    </row>
    <row r="4693" customFormat="false" ht="15" hidden="false" customHeight="true" outlineLevel="0" collapsed="false">
      <c r="A4693" s="3" t="s">
        <v>9397</v>
      </c>
      <c r="B4693" s="3" t="s">
        <v>9398</v>
      </c>
      <c r="C4693" s="4" t="str">
        <f aca="false">VLOOKUP($B4693,'Product Master'!$A$2:$O$5991,7,FALSE())</f>
        <v>Health &amp; Beauty Care</v>
      </c>
      <c r="D4693" s="4" t="str">
        <f aca="false">VLOOKUP($B4693,'Product Master'!$A$2:$O$5991,8,FALSE())</f>
        <v>Deodorant</v>
      </c>
      <c r="E4693" s="4" t="str">
        <f aca="false">VLOOKUP($B4693,'Product Master'!$A$2:$O$5991,5,FALSE())</f>
        <v>Dermacare</v>
      </c>
      <c r="F4693" s="4" t="str">
        <f aca="false">VLOOKUP($B4693,'Product Master'!$A$2:$O$5991,4,FALSE())</f>
        <v>Dermacare Unscented Antiperspirant Deodorant, 4 oz</v>
      </c>
      <c r="G4693" s="4" t="str">
        <f aca="false">VLOOKUP($B4693,'Product Master'!$A$2:$O$5991,9,FALSE())</f>
        <v>4 oz</v>
      </c>
      <c r="H4693" s="5" t="s">
        <v>16</v>
      </c>
      <c r="I4693" s="6" t="n">
        <f aca="false">VLOOKUP($B4693,'Product Master'!$A$2:$O$5991,14,FALSE())</f>
        <v>5.99</v>
      </c>
      <c r="J4693" s="7" t="n">
        <f aca="false">VLOOKUP($B4693,'Product Master'!$A$2:$O$5991,13,FALSE())</f>
        <v>4</v>
      </c>
      <c r="K4693" s="7" t="str">
        <f aca="false">VLOOKUP($B4693,'Product Master'!$A$2:$O$5991,11,FALSE())</f>
        <v>N</v>
      </c>
      <c r="L4693" s="7" t="str">
        <f aca="false">VLOOKUP($B4693,'Product Master'!$A$2:$O$5991,12,FALSE())</f>
        <v>N</v>
      </c>
      <c r="M4693" s="3" t="n">
        <v>138</v>
      </c>
      <c r="N4693" s="3" t="n">
        <v>33</v>
      </c>
    </row>
    <row r="4694" customFormat="false" ht="15" hidden="false" customHeight="true" outlineLevel="0" collapsed="false">
      <c r="A4694" s="3" t="s">
        <v>9399</v>
      </c>
      <c r="B4694" s="3" t="s">
        <v>9400</v>
      </c>
      <c r="C4694" s="4" t="str">
        <f aca="false">VLOOKUP($B4694,'Product Master'!$A$2:$O$5991,7,FALSE())</f>
        <v>Health &amp; Beauty Care</v>
      </c>
      <c r="D4694" s="4" t="str">
        <f aca="false">VLOOKUP($B4694,'Product Master'!$A$2:$O$5991,8,FALSE())</f>
        <v>Deodorant</v>
      </c>
      <c r="E4694" s="4" t="str">
        <f aca="false">VLOOKUP($B4694,'Product Master'!$A$2:$O$5991,5,FALSE())</f>
        <v>Purelle</v>
      </c>
      <c r="F4694" s="4" t="str">
        <f aca="false">VLOOKUP($B4694,'Product Master'!$A$2:$O$5991,4,FALSE())</f>
        <v>Purelle Unscented Body Spray, 4 oz</v>
      </c>
      <c r="G4694" s="4" t="str">
        <f aca="false">VLOOKUP($B4694,'Product Master'!$A$2:$O$5991,9,FALSE())</f>
        <v>4 oz</v>
      </c>
      <c r="H4694" s="5" t="s">
        <v>16</v>
      </c>
      <c r="I4694" s="6" t="n">
        <f aca="false">VLOOKUP($B4694,'Product Master'!$A$2:$O$5991,14,FALSE())</f>
        <v>6.79</v>
      </c>
      <c r="J4694" s="7" t="n">
        <f aca="false">VLOOKUP($B4694,'Product Master'!$A$2:$O$5991,13,FALSE())</f>
        <v>6</v>
      </c>
      <c r="K4694" s="7" t="str">
        <f aca="false">VLOOKUP($B4694,'Product Master'!$A$2:$O$5991,11,FALSE())</f>
        <v>N</v>
      </c>
      <c r="L4694" s="7" t="str">
        <f aca="false">VLOOKUP($B4694,'Product Master'!$A$2:$O$5991,12,FALSE())</f>
        <v>N</v>
      </c>
      <c r="M4694" s="3" t="n">
        <v>62</v>
      </c>
      <c r="N4694" s="3" t="n">
        <v>40</v>
      </c>
    </row>
    <row r="4695" customFormat="false" ht="15" hidden="false" customHeight="true" outlineLevel="0" collapsed="false">
      <c r="A4695" s="3" t="s">
        <v>9401</v>
      </c>
      <c r="B4695" s="3" t="s">
        <v>9402</v>
      </c>
      <c r="C4695" s="4" t="str">
        <f aca="false">VLOOKUP($B4695,'Product Master'!$A$2:$O$5991,7,FALSE())</f>
        <v>Health &amp; Beauty Care</v>
      </c>
      <c r="D4695" s="4" t="str">
        <f aca="false">VLOOKUP($B4695,'Product Master'!$A$2:$O$5991,8,FALSE())</f>
        <v>Deodorant</v>
      </c>
      <c r="E4695" s="4" t="str">
        <f aca="false">VLOOKUP($B4695,'Product Master'!$A$2:$O$5991,5,FALSE())</f>
        <v>Purelle</v>
      </c>
      <c r="F4695" s="4" t="str">
        <f aca="false">VLOOKUP($B4695,'Product Master'!$A$2:$O$5991,4,FALSE())</f>
        <v>Purelle Fresh Scent Antiperspirant Deodorant, 4 oz</v>
      </c>
      <c r="G4695" s="4" t="str">
        <f aca="false">VLOOKUP($B4695,'Product Master'!$A$2:$O$5991,9,FALSE())</f>
        <v>4 oz</v>
      </c>
      <c r="H4695" s="5" t="s">
        <v>16</v>
      </c>
      <c r="I4695" s="6" t="n">
        <f aca="false">VLOOKUP($B4695,'Product Master'!$A$2:$O$5991,14,FALSE())</f>
        <v>5.99</v>
      </c>
      <c r="J4695" s="7" t="n">
        <f aca="false">VLOOKUP($B4695,'Product Master'!$A$2:$O$5991,13,FALSE())</f>
        <v>12</v>
      </c>
      <c r="K4695" s="7" t="str">
        <f aca="false">VLOOKUP($B4695,'Product Master'!$A$2:$O$5991,11,FALSE())</f>
        <v>N</v>
      </c>
      <c r="L4695" s="7" t="str">
        <f aca="false">VLOOKUP($B4695,'Product Master'!$A$2:$O$5991,12,FALSE())</f>
        <v>N</v>
      </c>
      <c r="M4695" s="3" t="n">
        <v>136</v>
      </c>
      <c r="N4695" s="3" t="n">
        <v>15</v>
      </c>
    </row>
    <row r="4696" customFormat="false" ht="15" hidden="false" customHeight="true" outlineLevel="0" collapsed="false">
      <c r="A4696" s="3" t="s">
        <v>9403</v>
      </c>
      <c r="B4696" s="3" t="s">
        <v>9404</v>
      </c>
      <c r="C4696" s="4" t="str">
        <f aca="false">VLOOKUP($B4696,'Product Master'!$A$2:$O$5991,7,FALSE())</f>
        <v>Health &amp; Beauty Care</v>
      </c>
      <c r="D4696" s="4" t="str">
        <f aca="false">VLOOKUP($B4696,'Product Master'!$A$2:$O$5991,8,FALSE())</f>
        <v>Deodorant</v>
      </c>
      <c r="E4696" s="4" t="str">
        <f aca="false">VLOOKUP($B4696,'Product Master'!$A$2:$O$5991,5,FALSE())</f>
        <v>Purelle</v>
      </c>
      <c r="F4696" s="4" t="str">
        <f aca="false">VLOOKUP($B4696,'Product Master'!$A$2:$O$5991,4,FALSE())</f>
        <v>Purelle Fresh Scent Body Spray, 4 oz</v>
      </c>
      <c r="G4696" s="4" t="str">
        <f aca="false">VLOOKUP($B4696,'Product Master'!$A$2:$O$5991,9,FALSE())</f>
        <v>4 oz</v>
      </c>
      <c r="H4696" s="5" t="s">
        <v>16</v>
      </c>
      <c r="I4696" s="6" t="n">
        <f aca="false">VLOOKUP($B4696,'Product Master'!$A$2:$O$5991,14,FALSE())</f>
        <v>6.29</v>
      </c>
      <c r="J4696" s="7" t="n">
        <f aca="false">VLOOKUP($B4696,'Product Master'!$A$2:$O$5991,13,FALSE())</f>
        <v>12</v>
      </c>
      <c r="K4696" s="7" t="str">
        <f aca="false">VLOOKUP($B4696,'Product Master'!$A$2:$O$5991,11,FALSE())</f>
        <v>N</v>
      </c>
      <c r="L4696" s="7" t="str">
        <f aca="false">VLOOKUP($B4696,'Product Master'!$A$2:$O$5991,12,FALSE())</f>
        <v>N</v>
      </c>
      <c r="M4696" s="3" t="n">
        <v>93</v>
      </c>
      <c r="N4696" s="3" t="n">
        <v>32</v>
      </c>
    </row>
    <row r="4697" customFormat="false" ht="15" hidden="false" customHeight="true" outlineLevel="0" collapsed="false">
      <c r="A4697" s="3" t="s">
        <v>9405</v>
      </c>
      <c r="B4697" s="3" t="s">
        <v>9406</v>
      </c>
      <c r="C4697" s="4" t="str">
        <f aca="false">VLOOKUP($B4697,'Product Master'!$A$2:$O$5991,7,FALSE())</f>
        <v>Health &amp; Beauty Care</v>
      </c>
      <c r="D4697" s="4" t="str">
        <f aca="false">VLOOKUP($B4697,'Product Master'!$A$2:$O$5991,8,FALSE())</f>
        <v>Deodorant</v>
      </c>
      <c r="E4697" s="4" t="str">
        <f aca="false">VLOOKUP($B4697,'Product Master'!$A$2:$O$5991,5,FALSE())</f>
        <v>Harborline</v>
      </c>
      <c r="F4697" s="4" t="str">
        <f aca="false">VLOOKUP($B4697,'Product Master'!$A$2:$O$5991,4,FALSE())</f>
        <v>Harborline Fresh Scent Body Spray, 2.6 oz</v>
      </c>
      <c r="G4697" s="4" t="str">
        <f aca="false">VLOOKUP($B4697,'Product Master'!$A$2:$O$5991,9,FALSE())</f>
        <v>2.6 oz</v>
      </c>
      <c r="H4697" s="5" t="s">
        <v>16</v>
      </c>
      <c r="I4697" s="6" t="n">
        <f aca="false">VLOOKUP($B4697,'Product Master'!$A$2:$O$5991,14,FALSE())</f>
        <v>4.49</v>
      </c>
      <c r="J4697" s="7" t="n">
        <f aca="false">VLOOKUP($B4697,'Product Master'!$A$2:$O$5991,13,FALSE())</f>
        <v>4</v>
      </c>
      <c r="K4697" s="7" t="str">
        <f aca="false">VLOOKUP($B4697,'Product Master'!$A$2:$O$5991,11,FALSE())</f>
        <v>Y</v>
      </c>
      <c r="L4697" s="7" t="str">
        <f aca="false">VLOOKUP($B4697,'Product Master'!$A$2:$O$5991,12,FALSE())</f>
        <v>N</v>
      </c>
      <c r="M4697" s="3" t="n">
        <v>138</v>
      </c>
      <c r="N4697" s="3" t="n">
        <v>22</v>
      </c>
    </row>
    <row r="4698" customFormat="false" ht="15" hidden="false" customHeight="true" outlineLevel="0" collapsed="false">
      <c r="A4698" s="3" t="s">
        <v>9407</v>
      </c>
      <c r="B4698" s="3" t="s">
        <v>9408</v>
      </c>
      <c r="C4698" s="4" t="str">
        <f aca="false">VLOOKUP($B4698,'Product Master'!$A$2:$O$5991,7,FALSE())</f>
        <v>Health &amp; Beauty Care</v>
      </c>
      <c r="D4698" s="4" t="str">
        <f aca="false">VLOOKUP($B4698,'Product Master'!$A$2:$O$5991,8,FALSE())</f>
        <v>Deodorant</v>
      </c>
      <c r="E4698" s="4" t="str">
        <f aca="false">VLOOKUP($B4698,'Product Master'!$A$2:$O$5991,5,FALSE())</f>
        <v>Harborline</v>
      </c>
      <c r="F4698" s="4" t="str">
        <f aca="false">VLOOKUP($B4698,'Product Master'!$A$2:$O$5991,4,FALSE())</f>
        <v>Harborline Sport Body Spray, 2.6 oz</v>
      </c>
      <c r="G4698" s="4" t="str">
        <f aca="false">VLOOKUP($B4698,'Product Master'!$A$2:$O$5991,9,FALSE())</f>
        <v>2.6 oz</v>
      </c>
      <c r="H4698" s="5" t="s">
        <v>16</v>
      </c>
      <c r="I4698" s="6" t="n">
        <f aca="false">VLOOKUP($B4698,'Product Master'!$A$2:$O$5991,14,FALSE())</f>
        <v>6.79</v>
      </c>
      <c r="J4698" s="7" t="n">
        <f aca="false">VLOOKUP($B4698,'Product Master'!$A$2:$O$5991,13,FALSE())</f>
        <v>12</v>
      </c>
      <c r="K4698" s="7" t="str">
        <f aca="false">VLOOKUP($B4698,'Product Master'!$A$2:$O$5991,11,FALSE())</f>
        <v>Y</v>
      </c>
      <c r="L4698" s="7" t="str">
        <f aca="false">VLOOKUP($B4698,'Product Master'!$A$2:$O$5991,12,FALSE())</f>
        <v>N</v>
      </c>
      <c r="M4698" s="3" t="n">
        <v>52</v>
      </c>
      <c r="N4698" s="3" t="n">
        <v>16</v>
      </c>
    </row>
    <row r="4699" customFormat="false" ht="15" hidden="false" customHeight="true" outlineLevel="0" collapsed="false">
      <c r="A4699" s="3" t="s">
        <v>9409</v>
      </c>
      <c r="B4699" s="3" t="s">
        <v>9410</v>
      </c>
      <c r="C4699" s="4" t="str">
        <f aca="false">VLOOKUP($B4699,'Product Master'!$A$2:$O$5991,7,FALSE())</f>
        <v>Health &amp; Beauty Care</v>
      </c>
      <c r="D4699" s="4" t="str">
        <f aca="false">VLOOKUP($B4699,'Product Master'!$A$2:$O$5991,8,FALSE())</f>
        <v>Deodorant</v>
      </c>
      <c r="E4699" s="4" t="str">
        <f aca="false">VLOOKUP($B4699,'Product Master'!$A$2:$O$5991,5,FALSE())</f>
        <v>Harborline</v>
      </c>
      <c r="F4699" s="4" t="str">
        <f aca="false">VLOOKUP($B4699,'Product Master'!$A$2:$O$5991,4,FALSE())</f>
        <v>Harborline Sport Antiperspirant Deodorant, 4 oz</v>
      </c>
      <c r="G4699" s="4" t="str">
        <f aca="false">VLOOKUP($B4699,'Product Master'!$A$2:$O$5991,9,FALSE())</f>
        <v>4 oz</v>
      </c>
      <c r="H4699" s="5" t="s">
        <v>16</v>
      </c>
      <c r="I4699" s="6" t="n">
        <f aca="false">VLOOKUP($B4699,'Product Master'!$A$2:$O$5991,14,FALSE())</f>
        <v>6.79</v>
      </c>
      <c r="J4699" s="7" t="n">
        <f aca="false">VLOOKUP($B4699,'Product Master'!$A$2:$O$5991,13,FALSE())</f>
        <v>24</v>
      </c>
      <c r="K4699" s="7" t="str">
        <f aca="false">VLOOKUP($B4699,'Product Master'!$A$2:$O$5991,11,FALSE())</f>
        <v>Y</v>
      </c>
      <c r="L4699" s="7" t="str">
        <f aca="false">VLOOKUP($B4699,'Product Master'!$A$2:$O$5991,12,FALSE())</f>
        <v>N</v>
      </c>
      <c r="M4699" s="3" t="n">
        <v>13</v>
      </c>
      <c r="N4699" s="3" t="n">
        <v>15</v>
      </c>
    </row>
    <row r="4700" customFormat="false" ht="15" hidden="false" customHeight="true" outlineLevel="0" collapsed="false">
      <c r="A4700" s="3" t="s">
        <v>9411</v>
      </c>
      <c r="B4700" s="3" t="s">
        <v>9412</v>
      </c>
      <c r="C4700" s="4" t="str">
        <f aca="false">VLOOKUP($B4700,'Product Master'!$A$2:$O$5991,7,FALSE())</f>
        <v>Health &amp; Beauty Care</v>
      </c>
      <c r="D4700" s="4" t="str">
        <f aca="false">VLOOKUP($B4700,'Product Master'!$A$2:$O$5991,8,FALSE())</f>
        <v>Deodorant</v>
      </c>
      <c r="E4700" s="4" t="str">
        <f aca="false">VLOOKUP($B4700,'Product Master'!$A$2:$O$5991,5,FALSE())</f>
        <v>Purelle</v>
      </c>
      <c r="F4700" s="4" t="str">
        <f aca="false">VLOOKUP($B4700,'Product Master'!$A$2:$O$5991,4,FALSE())</f>
        <v>Purelle Unscented Body Spray, 2.6 oz</v>
      </c>
      <c r="G4700" s="4" t="str">
        <f aca="false">VLOOKUP($B4700,'Product Master'!$A$2:$O$5991,9,FALSE())</f>
        <v>2.6 oz</v>
      </c>
      <c r="H4700" s="5" t="s">
        <v>16</v>
      </c>
      <c r="I4700" s="6" t="n">
        <f aca="false">VLOOKUP($B4700,'Product Master'!$A$2:$O$5991,14,FALSE())</f>
        <v>4.39</v>
      </c>
      <c r="J4700" s="7" t="n">
        <f aca="false">VLOOKUP($B4700,'Product Master'!$A$2:$O$5991,13,FALSE())</f>
        <v>6</v>
      </c>
      <c r="K4700" s="7" t="str">
        <f aca="false">VLOOKUP($B4700,'Product Master'!$A$2:$O$5991,11,FALSE())</f>
        <v>N</v>
      </c>
      <c r="L4700" s="7" t="str">
        <f aca="false">VLOOKUP($B4700,'Product Master'!$A$2:$O$5991,12,FALSE())</f>
        <v>N</v>
      </c>
      <c r="M4700" s="3" t="n">
        <v>45</v>
      </c>
      <c r="N4700" s="3" t="n">
        <v>40</v>
      </c>
    </row>
    <row r="4701" customFormat="false" ht="15" hidden="false" customHeight="true" outlineLevel="0" collapsed="false">
      <c r="A4701" s="3" t="s">
        <v>9413</v>
      </c>
      <c r="B4701" s="3" t="s">
        <v>9414</v>
      </c>
      <c r="C4701" s="4" t="str">
        <f aca="false">VLOOKUP($B4701,'Product Master'!$A$2:$O$5991,7,FALSE())</f>
        <v>Health &amp; Beauty Care</v>
      </c>
      <c r="D4701" s="4" t="str">
        <f aca="false">VLOOKUP($B4701,'Product Master'!$A$2:$O$5991,8,FALSE())</f>
        <v>Deodorant</v>
      </c>
      <c r="E4701" s="4" t="str">
        <f aca="false">VLOOKUP($B4701,'Product Master'!$A$2:$O$5991,5,FALSE())</f>
        <v>Dermacare</v>
      </c>
      <c r="F4701" s="4" t="str">
        <f aca="false">VLOOKUP($B4701,'Product Master'!$A$2:$O$5991,4,FALSE())</f>
        <v>Dermacare Fresh Scent Body Spray, 4 oz</v>
      </c>
      <c r="G4701" s="4" t="str">
        <f aca="false">VLOOKUP($B4701,'Product Master'!$A$2:$O$5991,9,FALSE())</f>
        <v>4 oz</v>
      </c>
      <c r="H4701" s="5" t="s">
        <v>16</v>
      </c>
      <c r="I4701" s="6" t="n">
        <f aca="false">VLOOKUP($B4701,'Product Master'!$A$2:$O$5991,14,FALSE())</f>
        <v>4.89</v>
      </c>
      <c r="J4701" s="7" t="n">
        <f aca="false">VLOOKUP($B4701,'Product Master'!$A$2:$O$5991,13,FALSE())</f>
        <v>24</v>
      </c>
      <c r="K4701" s="7" t="str">
        <f aca="false">VLOOKUP($B4701,'Product Master'!$A$2:$O$5991,11,FALSE())</f>
        <v>N</v>
      </c>
      <c r="L4701" s="7" t="str">
        <f aca="false">VLOOKUP($B4701,'Product Master'!$A$2:$O$5991,12,FALSE())</f>
        <v>N</v>
      </c>
      <c r="M4701" s="3" t="n">
        <v>116</v>
      </c>
      <c r="N4701" s="3" t="n">
        <v>29</v>
      </c>
    </row>
    <row r="4702" customFormat="false" ht="15" hidden="false" customHeight="true" outlineLevel="0" collapsed="false">
      <c r="A4702" s="3" t="s">
        <v>9415</v>
      </c>
      <c r="B4702" s="3" t="s">
        <v>9416</v>
      </c>
      <c r="C4702" s="4" t="str">
        <f aca="false">VLOOKUP($B4702,'Product Master'!$A$2:$O$5991,7,FALSE())</f>
        <v>Health &amp; Beauty Care</v>
      </c>
      <c r="D4702" s="4" t="str">
        <f aca="false">VLOOKUP($B4702,'Product Master'!$A$2:$O$5991,8,FALSE())</f>
        <v>Deodorant</v>
      </c>
      <c r="E4702" s="4" t="str">
        <f aca="false">VLOOKUP($B4702,'Product Master'!$A$2:$O$5991,5,FALSE())</f>
        <v>Dermacare</v>
      </c>
      <c r="F4702" s="4" t="str">
        <f aca="false">VLOOKUP($B4702,'Product Master'!$A$2:$O$5991,4,FALSE())</f>
        <v>Dermacare Fresh Scent Body Spray, 2.6 oz</v>
      </c>
      <c r="G4702" s="4" t="str">
        <f aca="false">VLOOKUP($B4702,'Product Master'!$A$2:$O$5991,9,FALSE())</f>
        <v>2.6 oz</v>
      </c>
      <c r="H4702" s="5" t="s">
        <v>16</v>
      </c>
      <c r="I4702" s="6" t="n">
        <f aca="false">VLOOKUP($B4702,'Product Master'!$A$2:$O$5991,14,FALSE())</f>
        <v>6.29</v>
      </c>
      <c r="J4702" s="7" t="n">
        <f aca="false">VLOOKUP($B4702,'Product Master'!$A$2:$O$5991,13,FALSE())</f>
        <v>24</v>
      </c>
      <c r="K4702" s="7" t="str">
        <f aca="false">VLOOKUP($B4702,'Product Master'!$A$2:$O$5991,11,FALSE())</f>
        <v>N</v>
      </c>
      <c r="L4702" s="7" t="str">
        <f aca="false">VLOOKUP($B4702,'Product Master'!$A$2:$O$5991,12,FALSE())</f>
        <v>N</v>
      </c>
      <c r="M4702" s="3" t="n">
        <v>77</v>
      </c>
      <c r="N4702" s="3" t="n">
        <v>32</v>
      </c>
    </row>
    <row r="4703" customFormat="false" ht="15" hidden="false" customHeight="true" outlineLevel="0" collapsed="false">
      <c r="A4703" s="3" t="s">
        <v>9417</v>
      </c>
      <c r="B4703" s="3" t="s">
        <v>9418</v>
      </c>
      <c r="C4703" s="4" t="str">
        <f aca="false">VLOOKUP($B4703,'Product Master'!$A$2:$O$5991,7,FALSE())</f>
        <v>Health &amp; Beauty Care</v>
      </c>
      <c r="D4703" s="4" t="str">
        <f aca="false">VLOOKUP($B4703,'Product Master'!$A$2:$O$5991,8,FALSE())</f>
        <v>Deodorant</v>
      </c>
      <c r="E4703" s="4" t="str">
        <f aca="false">VLOOKUP($B4703,'Product Master'!$A$2:$O$5991,5,FALSE())</f>
        <v>Brightsmile</v>
      </c>
      <c r="F4703" s="4" t="str">
        <f aca="false">VLOOKUP($B4703,'Product Master'!$A$2:$O$5991,4,FALSE())</f>
        <v>Brightsmile Unscented Antiperspirant Deodorant, 2.6 oz</v>
      </c>
      <c r="G4703" s="4" t="str">
        <f aca="false">VLOOKUP($B4703,'Product Master'!$A$2:$O$5991,9,FALSE())</f>
        <v>2.6 oz</v>
      </c>
      <c r="H4703" s="5" t="s">
        <v>16</v>
      </c>
      <c r="I4703" s="6" t="n">
        <f aca="false">VLOOKUP($B4703,'Product Master'!$A$2:$O$5991,14,FALSE())</f>
        <v>6.29</v>
      </c>
      <c r="J4703" s="7" t="n">
        <f aca="false">VLOOKUP($B4703,'Product Master'!$A$2:$O$5991,13,FALSE())</f>
        <v>8</v>
      </c>
      <c r="K4703" s="7" t="str">
        <f aca="false">VLOOKUP($B4703,'Product Master'!$A$2:$O$5991,11,FALSE())</f>
        <v>N</v>
      </c>
      <c r="L4703" s="7" t="str">
        <f aca="false">VLOOKUP($B4703,'Product Master'!$A$2:$O$5991,12,FALSE())</f>
        <v>N</v>
      </c>
      <c r="M4703" s="3" t="n">
        <v>41</v>
      </c>
      <c r="N4703" s="3" t="n">
        <v>28</v>
      </c>
    </row>
    <row r="4704" customFormat="false" ht="15" hidden="false" customHeight="true" outlineLevel="0" collapsed="false">
      <c r="A4704" s="3" t="s">
        <v>9419</v>
      </c>
      <c r="B4704" s="3" t="s">
        <v>9420</v>
      </c>
      <c r="C4704" s="4" t="str">
        <f aca="false">VLOOKUP($B4704,'Product Master'!$A$2:$O$5991,7,FALSE())</f>
        <v>Health &amp; Beauty Care</v>
      </c>
      <c r="D4704" s="4" t="str">
        <f aca="false">VLOOKUP($B4704,'Product Master'!$A$2:$O$5991,8,FALSE())</f>
        <v>Deodorant</v>
      </c>
      <c r="E4704" s="4" t="str">
        <f aca="false">VLOOKUP($B4704,'Product Master'!$A$2:$O$5991,5,FALSE())</f>
        <v>Harborline</v>
      </c>
      <c r="F4704" s="4" t="str">
        <f aca="false">VLOOKUP($B4704,'Product Master'!$A$2:$O$5991,4,FALSE())</f>
        <v>Harborline Sport Antiperspirant Deodorant, 2.6 oz</v>
      </c>
      <c r="G4704" s="4" t="str">
        <f aca="false">VLOOKUP($B4704,'Product Master'!$A$2:$O$5991,9,FALSE())</f>
        <v>2.6 oz</v>
      </c>
      <c r="H4704" s="5" t="s">
        <v>16</v>
      </c>
      <c r="I4704" s="6" t="n">
        <f aca="false">VLOOKUP($B4704,'Product Master'!$A$2:$O$5991,14,FALSE())</f>
        <v>6.79</v>
      </c>
      <c r="J4704" s="7" t="n">
        <f aca="false">VLOOKUP($B4704,'Product Master'!$A$2:$O$5991,13,FALSE())</f>
        <v>24</v>
      </c>
      <c r="K4704" s="7" t="str">
        <f aca="false">VLOOKUP($B4704,'Product Master'!$A$2:$O$5991,11,FALSE())</f>
        <v>Y</v>
      </c>
      <c r="L4704" s="7" t="str">
        <f aca="false">VLOOKUP($B4704,'Product Master'!$A$2:$O$5991,12,FALSE())</f>
        <v>N</v>
      </c>
      <c r="M4704" s="3" t="n">
        <v>132</v>
      </c>
      <c r="N4704" s="3" t="n">
        <v>3</v>
      </c>
    </row>
    <row r="4705" customFormat="false" ht="15" hidden="false" customHeight="true" outlineLevel="0" collapsed="false">
      <c r="A4705" s="3" t="s">
        <v>9421</v>
      </c>
      <c r="B4705" s="3" t="s">
        <v>9422</v>
      </c>
      <c r="C4705" s="4" t="str">
        <f aca="false">VLOOKUP($B4705,'Product Master'!$A$2:$O$5991,7,FALSE())</f>
        <v>Health &amp; Beauty Care</v>
      </c>
      <c r="D4705" s="4" t="str">
        <f aca="false">VLOOKUP($B4705,'Product Master'!$A$2:$O$5991,8,FALSE())</f>
        <v>Deodorant</v>
      </c>
      <c r="E4705" s="4" t="str">
        <f aca="false">VLOOKUP($B4705,'Product Master'!$A$2:$O$5991,5,FALSE())</f>
        <v>Purelle</v>
      </c>
      <c r="F4705" s="4" t="str">
        <f aca="false">VLOOKUP($B4705,'Product Master'!$A$2:$O$5991,4,FALSE())</f>
        <v>Purelle Sport Body Spray, 4 oz</v>
      </c>
      <c r="G4705" s="4" t="str">
        <f aca="false">VLOOKUP($B4705,'Product Master'!$A$2:$O$5991,9,FALSE())</f>
        <v>4 oz</v>
      </c>
      <c r="H4705" s="5" t="s">
        <v>16</v>
      </c>
      <c r="I4705" s="6" t="n">
        <f aca="false">VLOOKUP($B4705,'Product Master'!$A$2:$O$5991,14,FALSE())</f>
        <v>6.89</v>
      </c>
      <c r="J4705" s="7" t="n">
        <f aca="false">VLOOKUP($B4705,'Product Master'!$A$2:$O$5991,13,FALSE())</f>
        <v>2</v>
      </c>
      <c r="K4705" s="7" t="str">
        <f aca="false">VLOOKUP($B4705,'Product Master'!$A$2:$O$5991,11,FALSE())</f>
        <v>N</v>
      </c>
      <c r="L4705" s="7" t="str">
        <f aca="false">VLOOKUP($B4705,'Product Master'!$A$2:$O$5991,12,FALSE())</f>
        <v>N</v>
      </c>
      <c r="M4705" s="3" t="n">
        <v>100</v>
      </c>
      <c r="N4705" s="3" t="n">
        <v>37</v>
      </c>
    </row>
    <row r="4706" customFormat="false" ht="15" hidden="false" customHeight="true" outlineLevel="0" collapsed="false">
      <c r="A4706" s="3" t="s">
        <v>9423</v>
      </c>
      <c r="B4706" s="3" t="s">
        <v>9424</v>
      </c>
      <c r="C4706" s="4" t="str">
        <f aca="false">VLOOKUP($B4706,'Product Master'!$A$2:$O$5991,7,FALSE())</f>
        <v>Health &amp; Beauty Care</v>
      </c>
      <c r="D4706" s="4" t="str">
        <f aca="false">VLOOKUP($B4706,'Product Master'!$A$2:$O$5991,8,FALSE())</f>
        <v>Deodorant</v>
      </c>
      <c r="E4706" s="4" t="str">
        <f aca="false">VLOOKUP($B4706,'Product Master'!$A$2:$O$5991,5,FALSE())</f>
        <v>Harborline</v>
      </c>
      <c r="F4706" s="4" t="str">
        <f aca="false">VLOOKUP($B4706,'Product Master'!$A$2:$O$5991,4,FALSE())</f>
        <v>Harborline Unscented Antiperspirant Deodorant, 2.6 oz</v>
      </c>
      <c r="G4706" s="4" t="str">
        <f aca="false">VLOOKUP($B4706,'Product Master'!$A$2:$O$5991,9,FALSE())</f>
        <v>2.6 oz</v>
      </c>
      <c r="H4706" s="5" t="s">
        <v>16</v>
      </c>
      <c r="I4706" s="6" t="n">
        <f aca="false">VLOOKUP($B4706,'Product Master'!$A$2:$O$5991,14,FALSE())</f>
        <v>4.99</v>
      </c>
      <c r="J4706" s="7" t="n">
        <f aca="false">VLOOKUP($B4706,'Product Master'!$A$2:$O$5991,13,FALSE())</f>
        <v>12</v>
      </c>
      <c r="K4706" s="7" t="str">
        <f aca="false">VLOOKUP($B4706,'Product Master'!$A$2:$O$5991,11,FALSE())</f>
        <v>Y</v>
      </c>
      <c r="L4706" s="7" t="str">
        <f aca="false">VLOOKUP($B4706,'Product Master'!$A$2:$O$5991,12,FALSE())</f>
        <v>N</v>
      </c>
      <c r="M4706" s="3" t="n">
        <v>142</v>
      </c>
      <c r="N4706" s="3" t="n">
        <v>26</v>
      </c>
    </row>
    <row r="4707" customFormat="false" ht="15" hidden="false" customHeight="true" outlineLevel="0" collapsed="false">
      <c r="A4707" s="3" t="s">
        <v>9425</v>
      </c>
      <c r="B4707" s="3" t="s">
        <v>9426</v>
      </c>
      <c r="C4707" s="4" t="str">
        <f aca="false">VLOOKUP($B4707,'Product Master'!$A$2:$O$5991,7,FALSE())</f>
        <v>Health &amp; Beauty Care</v>
      </c>
      <c r="D4707" s="4" t="str">
        <f aca="false">VLOOKUP($B4707,'Product Master'!$A$2:$O$5991,8,FALSE())</f>
        <v>Deodorant</v>
      </c>
      <c r="E4707" s="4" t="str">
        <f aca="false">VLOOKUP($B4707,'Product Master'!$A$2:$O$5991,5,FALSE())</f>
        <v>Brightsmile</v>
      </c>
      <c r="F4707" s="4" t="str">
        <f aca="false">VLOOKUP($B4707,'Product Master'!$A$2:$O$5991,4,FALSE())</f>
        <v>Brightsmile Sport Body Spray, 4 oz</v>
      </c>
      <c r="G4707" s="4" t="str">
        <f aca="false">VLOOKUP($B4707,'Product Master'!$A$2:$O$5991,9,FALSE())</f>
        <v>4 oz</v>
      </c>
      <c r="H4707" s="5" t="s">
        <v>16</v>
      </c>
      <c r="I4707" s="6" t="n">
        <f aca="false">VLOOKUP($B4707,'Product Master'!$A$2:$O$5991,14,FALSE())</f>
        <v>5.29</v>
      </c>
      <c r="J4707" s="7" t="n">
        <f aca="false">VLOOKUP($B4707,'Product Master'!$A$2:$O$5991,13,FALSE())</f>
        <v>24</v>
      </c>
      <c r="K4707" s="7" t="str">
        <f aca="false">VLOOKUP($B4707,'Product Master'!$A$2:$O$5991,11,FALSE())</f>
        <v>N</v>
      </c>
      <c r="L4707" s="7" t="str">
        <f aca="false">VLOOKUP($B4707,'Product Master'!$A$2:$O$5991,12,FALSE())</f>
        <v>N</v>
      </c>
      <c r="M4707" s="3" t="n">
        <v>66</v>
      </c>
      <c r="N4707" s="3" t="n">
        <v>17</v>
      </c>
    </row>
    <row r="4708" customFormat="false" ht="15" hidden="false" customHeight="true" outlineLevel="0" collapsed="false">
      <c r="A4708" s="3" t="s">
        <v>9427</v>
      </c>
      <c r="B4708" s="3" t="s">
        <v>9428</v>
      </c>
      <c r="C4708" s="4" t="str">
        <f aca="false">VLOOKUP($B4708,'Product Master'!$A$2:$O$5991,7,FALSE())</f>
        <v>Health &amp; Beauty Care</v>
      </c>
      <c r="D4708" s="4" t="str">
        <f aca="false">VLOOKUP($B4708,'Product Master'!$A$2:$O$5991,8,FALSE())</f>
        <v>Deodorant</v>
      </c>
      <c r="E4708" s="4" t="str">
        <f aca="false">VLOOKUP($B4708,'Product Master'!$A$2:$O$5991,5,FALSE())</f>
        <v>Dermacare</v>
      </c>
      <c r="F4708" s="4" t="str">
        <f aca="false">VLOOKUP($B4708,'Product Master'!$A$2:$O$5991,4,FALSE())</f>
        <v>Dermacare Sport Body Spray, 2.6 oz</v>
      </c>
      <c r="G4708" s="4" t="str">
        <f aca="false">VLOOKUP($B4708,'Product Master'!$A$2:$O$5991,9,FALSE())</f>
        <v>2.6 oz</v>
      </c>
      <c r="H4708" s="5" t="s">
        <v>16</v>
      </c>
      <c r="I4708" s="6" t="n">
        <f aca="false">VLOOKUP($B4708,'Product Master'!$A$2:$O$5991,14,FALSE())</f>
        <v>4.49</v>
      </c>
      <c r="J4708" s="7" t="n">
        <f aca="false">VLOOKUP($B4708,'Product Master'!$A$2:$O$5991,13,FALSE())</f>
        <v>12</v>
      </c>
      <c r="K4708" s="7" t="str">
        <f aca="false">VLOOKUP($B4708,'Product Master'!$A$2:$O$5991,11,FALSE())</f>
        <v>N</v>
      </c>
      <c r="L4708" s="7" t="str">
        <f aca="false">VLOOKUP($B4708,'Product Master'!$A$2:$O$5991,12,FALSE())</f>
        <v>N</v>
      </c>
      <c r="M4708" s="3" t="n">
        <v>97</v>
      </c>
      <c r="N4708" s="3" t="n">
        <v>13</v>
      </c>
    </row>
    <row r="4709" customFormat="false" ht="15" hidden="false" customHeight="true" outlineLevel="0" collapsed="false">
      <c r="A4709" s="3" t="s">
        <v>9429</v>
      </c>
      <c r="B4709" s="3" t="s">
        <v>9430</v>
      </c>
      <c r="C4709" s="4" t="str">
        <f aca="false">VLOOKUP($B4709,'Product Master'!$A$2:$O$5991,7,FALSE())</f>
        <v>Health &amp; Beauty Care</v>
      </c>
      <c r="D4709" s="4" t="str">
        <f aca="false">VLOOKUP($B4709,'Product Master'!$A$2:$O$5991,8,FALSE())</f>
        <v>Deodorant</v>
      </c>
      <c r="E4709" s="4" t="str">
        <f aca="false">VLOOKUP($B4709,'Product Master'!$A$2:$O$5991,5,FALSE())</f>
        <v>Harborline</v>
      </c>
      <c r="F4709" s="4" t="str">
        <f aca="false">VLOOKUP($B4709,'Product Master'!$A$2:$O$5991,4,FALSE())</f>
        <v>Harborline Unscented Antiperspirant Deodorant, 4 oz</v>
      </c>
      <c r="G4709" s="4" t="str">
        <f aca="false">VLOOKUP($B4709,'Product Master'!$A$2:$O$5991,9,FALSE())</f>
        <v>4 oz</v>
      </c>
      <c r="H4709" s="5" t="s">
        <v>16</v>
      </c>
      <c r="I4709" s="6" t="n">
        <f aca="false">VLOOKUP($B4709,'Product Master'!$A$2:$O$5991,14,FALSE())</f>
        <v>6.29</v>
      </c>
      <c r="J4709" s="7" t="n">
        <f aca="false">VLOOKUP($B4709,'Product Master'!$A$2:$O$5991,13,FALSE())</f>
        <v>4</v>
      </c>
      <c r="K4709" s="7" t="str">
        <f aca="false">VLOOKUP($B4709,'Product Master'!$A$2:$O$5991,11,FALSE())</f>
        <v>Y</v>
      </c>
      <c r="L4709" s="7" t="str">
        <f aca="false">VLOOKUP($B4709,'Product Master'!$A$2:$O$5991,12,FALSE())</f>
        <v>N</v>
      </c>
      <c r="M4709" s="3" t="n">
        <v>73</v>
      </c>
      <c r="N4709" s="3" t="n">
        <v>38</v>
      </c>
    </row>
    <row r="4710" customFormat="false" ht="15" hidden="false" customHeight="true" outlineLevel="0" collapsed="false">
      <c r="A4710" s="3" t="s">
        <v>9431</v>
      </c>
      <c r="B4710" s="3" t="s">
        <v>9432</v>
      </c>
      <c r="C4710" s="4" t="str">
        <f aca="false">VLOOKUP($B4710,'Product Master'!$A$2:$O$5991,7,FALSE())</f>
        <v>Health &amp; Beauty Care</v>
      </c>
      <c r="D4710" s="4" t="str">
        <f aca="false">VLOOKUP($B4710,'Product Master'!$A$2:$O$5991,8,FALSE())</f>
        <v>Deodorant</v>
      </c>
      <c r="E4710" s="4" t="str">
        <f aca="false">VLOOKUP($B4710,'Product Master'!$A$2:$O$5991,5,FALSE())</f>
        <v>Brightsmile</v>
      </c>
      <c r="F4710" s="4" t="str">
        <f aca="false">VLOOKUP($B4710,'Product Master'!$A$2:$O$5991,4,FALSE())</f>
        <v>Brightsmile Fresh Scent Body Spray, 2.6 oz</v>
      </c>
      <c r="G4710" s="4" t="str">
        <f aca="false">VLOOKUP($B4710,'Product Master'!$A$2:$O$5991,9,FALSE())</f>
        <v>2.6 oz</v>
      </c>
      <c r="H4710" s="5" t="s">
        <v>16</v>
      </c>
      <c r="I4710" s="6" t="n">
        <f aca="false">VLOOKUP($B4710,'Product Master'!$A$2:$O$5991,14,FALSE())</f>
        <v>5.99</v>
      </c>
      <c r="J4710" s="7" t="n">
        <f aca="false">VLOOKUP($B4710,'Product Master'!$A$2:$O$5991,13,FALSE())</f>
        <v>2</v>
      </c>
      <c r="K4710" s="7" t="str">
        <f aca="false">VLOOKUP($B4710,'Product Master'!$A$2:$O$5991,11,FALSE())</f>
        <v>N</v>
      </c>
      <c r="L4710" s="7" t="str">
        <f aca="false">VLOOKUP($B4710,'Product Master'!$A$2:$O$5991,12,FALSE())</f>
        <v>N</v>
      </c>
      <c r="M4710" s="3" t="n">
        <v>32</v>
      </c>
      <c r="N4710" s="3" t="n">
        <v>12</v>
      </c>
    </row>
    <row r="4711" customFormat="false" ht="15" hidden="false" customHeight="true" outlineLevel="0" collapsed="false">
      <c r="A4711" s="3" t="s">
        <v>9433</v>
      </c>
      <c r="B4711" s="3" t="s">
        <v>9434</v>
      </c>
      <c r="C4711" s="4" t="str">
        <f aca="false">VLOOKUP($B4711,'Product Master'!$A$2:$O$5991,7,FALSE())</f>
        <v>Health &amp; Beauty Care</v>
      </c>
      <c r="D4711" s="4" t="str">
        <f aca="false">VLOOKUP($B4711,'Product Master'!$A$2:$O$5991,8,FALSE())</f>
        <v>Deodorant</v>
      </c>
      <c r="E4711" s="4" t="str">
        <f aca="false">VLOOKUP($B4711,'Product Master'!$A$2:$O$5991,5,FALSE())</f>
        <v>Brightsmile</v>
      </c>
      <c r="F4711" s="4" t="str">
        <f aca="false">VLOOKUP($B4711,'Product Master'!$A$2:$O$5991,4,FALSE())</f>
        <v>Brightsmile Unscented Body Spray, 4 oz</v>
      </c>
      <c r="G4711" s="4" t="str">
        <f aca="false">VLOOKUP($B4711,'Product Master'!$A$2:$O$5991,9,FALSE())</f>
        <v>4 oz</v>
      </c>
      <c r="H4711" s="5" t="s">
        <v>16</v>
      </c>
      <c r="I4711" s="6" t="n">
        <f aca="false">VLOOKUP($B4711,'Product Master'!$A$2:$O$5991,14,FALSE())</f>
        <v>6.49</v>
      </c>
      <c r="J4711" s="7" t="n">
        <f aca="false">VLOOKUP($B4711,'Product Master'!$A$2:$O$5991,13,FALSE())</f>
        <v>6</v>
      </c>
      <c r="K4711" s="7" t="str">
        <f aca="false">VLOOKUP($B4711,'Product Master'!$A$2:$O$5991,11,FALSE())</f>
        <v>N</v>
      </c>
      <c r="L4711" s="7" t="str">
        <f aca="false">VLOOKUP($B4711,'Product Master'!$A$2:$O$5991,12,FALSE())</f>
        <v>N</v>
      </c>
      <c r="M4711" s="3" t="n">
        <v>149</v>
      </c>
      <c r="N4711" s="3" t="n">
        <v>40</v>
      </c>
    </row>
    <row r="4712" customFormat="false" ht="15" hidden="false" customHeight="true" outlineLevel="0" collapsed="false">
      <c r="A4712" s="3" t="s">
        <v>9435</v>
      </c>
      <c r="B4712" s="3" t="s">
        <v>9436</v>
      </c>
      <c r="C4712" s="4" t="str">
        <f aca="false">VLOOKUP($B4712,'Product Master'!$A$2:$O$5991,7,FALSE())</f>
        <v>Health &amp; Beauty Care</v>
      </c>
      <c r="D4712" s="4" t="str">
        <f aca="false">VLOOKUP($B4712,'Product Master'!$A$2:$O$5991,8,FALSE())</f>
        <v>Deodorant</v>
      </c>
      <c r="E4712" s="4" t="str">
        <f aca="false">VLOOKUP($B4712,'Product Master'!$A$2:$O$5991,5,FALSE())</f>
        <v>Dermacare</v>
      </c>
      <c r="F4712" s="4" t="str">
        <f aca="false">VLOOKUP($B4712,'Product Master'!$A$2:$O$5991,4,FALSE())</f>
        <v>Dermacare Sport Antiperspirant Deodorant, 4 oz</v>
      </c>
      <c r="G4712" s="4" t="str">
        <f aca="false">VLOOKUP($B4712,'Product Master'!$A$2:$O$5991,9,FALSE())</f>
        <v>4 oz</v>
      </c>
      <c r="H4712" s="5" t="s">
        <v>16</v>
      </c>
      <c r="I4712" s="6" t="n">
        <f aca="false">VLOOKUP($B4712,'Product Master'!$A$2:$O$5991,14,FALSE())</f>
        <v>5.99</v>
      </c>
      <c r="J4712" s="7" t="n">
        <f aca="false">VLOOKUP($B4712,'Product Master'!$A$2:$O$5991,13,FALSE())</f>
        <v>24</v>
      </c>
      <c r="K4712" s="7" t="str">
        <f aca="false">VLOOKUP($B4712,'Product Master'!$A$2:$O$5991,11,FALSE())</f>
        <v>N</v>
      </c>
      <c r="L4712" s="7" t="str">
        <f aca="false">VLOOKUP($B4712,'Product Master'!$A$2:$O$5991,12,FALSE())</f>
        <v>N</v>
      </c>
      <c r="M4712" s="3" t="n">
        <v>120</v>
      </c>
      <c r="N4712" s="3" t="n">
        <v>11</v>
      </c>
    </row>
    <row r="4713" customFormat="false" ht="15" hidden="false" customHeight="true" outlineLevel="0" collapsed="false">
      <c r="A4713" s="3" t="s">
        <v>9437</v>
      </c>
      <c r="B4713" s="3" t="s">
        <v>9438</v>
      </c>
      <c r="C4713" s="4" t="str">
        <f aca="false">VLOOKUP($B4713,'Product Master'!$A$2:$O$5991,7,FALSE())</f>
        <v>Health &amp; Beauty Care</v>
      </c>
      <c r="D4713" s="4" t="str">
        <f aca="false">VLOOKUP($B4713,'Product Master'!$A$2:$O$5991,8,FALSE())</f>
        <v>Deodorant</v>
      </c>
      <c r="E4713" s="4" t="str">
        <f aca="false">VLOOKUP($B4713,'Product Master'!$A$2:$O$5991,5,FALSE())</f>
        <v>Brightsmile</v>
      </c>
      <c r="F4713" s="4" t="str">
        <f aca="false">VLOOKUP($B4713,'Product Master'!$A$2:$O$5991,4,FALSE())</f>
        <v>Brightsmile Fresh Scent Antiperspirant Deodorant, 4 oz</v>
      </c>
      <c r="G4713" s="4" t="str">
        <f aca="false">VLOOKUP($B4713,'Product Master'!$A$2:$O$5991,9,FALSE())</f>
        <v>4 oz</v>
      </c>
      <c r="H4713" s="5" t="s">
        <v>16</v>
      </c>
      <c r="I4713" s="6" t="n">
        <f aca="false">VLOOKUP($B4713,'Product Master'!$A$2:$O$5991,14,FALSE())</f>
        <v>4.29</v>
      </c>
      <c r="J4713" s="7" t="n">
        <f aca="false">VLOOKUP($B4713,'Product Master'!$A$2:$O$5991,13,FALSE())</f>
        <v>24</v>
      </c>
      <c r="K4713" s="7" t="str">
        <f aca="false">VLOOKUP($B4713,'Product Master'!$A$2:$O$5991,11,FALSE())</f>
        <v>N</v>
      </c>
      <c r="L4713" s="7" t="str">
        <f aca="false">VLOOKUP($B4713,'Product Master'!$A$2:$O$5991,12,FALSE())</f>
        <v>N</v>
      </c>
      <c r="M4713" s="3" t="n">
        <v>73</v>
      </c>
      <c r="N4713" s="3" t="n">
        <v>40</v>
      </c>
    </row>
    <row r="4714" customFormat="false" ht="15" hidden="false" customHeight="true" outlineLevel="0" collapsed="false">
      <c r="A4714" s="3" t="s">
        <v>9439</v>
      </c>
      <c r="B4714" s="3" t="s">
        <v>9440</v>
      </c>
      <c r="C4714" s="4" t="str">
        <f aca="false">VLOOKUP($B4714,'Product Master'!$A$2:$O$5991,7,FALSE())</f>
        <v>Health &amp; Beauty Care</v>
      </c>
      <c r="D4714" s="4" t="str">
        <f aca="false">VLOOKUP($B4714,'Product Master'!$A$2:$O$5991,8,FALSE())</f>
        <v>Deodorant</v>
      </c>
      <c r="E4714" s="4" t="str">
        <f aca="false">VLOOKUP($B4714,'Product Master'!$A$2:$O$5991,5,FALSE())</f>
        <v>Dermacare</v>
      </c>
      <c r="F4714" s="4" t="str">
        <f aca="false">VLOOKUP($B4714,'Product Master'!$A$2:$O$5991,4,FALSE())</f>
        <v>Dermacare Unscented Body Spray, 2.6 oz</v>
      </c>
      <c r="G4714" s="4" t="str">
        <f aca="false">VLOOKUP($B4714,'Product Master'!$A$2:$O$5991,9,FALSE())</f>
        <v>2.6 oz</v>
      </c>
      <c r="H4714" s="5" t="s">
        <v>16</v>
      </c>
      <c r="I4714" s="6" t="n">
        <f aca="false">VLOOKUP($B4714,'Product Master'!$A$2:$O$5991,14,FALSE())</f>
        <v>6.39</v>
      </c>
      <c r="J4714" s="7" t="n">
        <f aca="false">VLOOKUP($B4714,'Product Master'!$A$2:$O$5991,13,FALSE())</f>
        <v>24</v>
      </c>
      <c r="K4714" s="7" t="str">
        <f aca="false">VLOOKUP($B4714,'Product Master'!$A$2:$O$5991,11,FALSE())</f>
        <v>N</v>
      </c>
      <c r="L4714" s="7" t="str">
        <f aca="false">VLOOKUP($B4714,'Product Master'!$A$2:$O$5991,12,FALSE())</f>
        <v>N</v>
      </c>
      <c r="M4714" s="3" t="n">
        <v>125</v>
      </c>
      <c r="N4714" s="3" t="n">
        <v>9</v>
      </c>
    </row>
    <row r="4715" customFormat="false" ht="15" hidden="false" customHeight="true" outlineLevel="0" collapsed="false">
      <c r="A4715" s="3" t="s">
        <v>9441</v>
      </c>
      <c r="B4715" s="3" t="s">
        <v>9442</v>
      </c>
      <c r="C4715" s="4" t="str">
        <f aca="false">VLOOKUP($B4715,'Product Master'!$A$2:$O$5991,7,FALSE())</f>
        <v>Health &amp; Beauty Care</v>
      </c>
      <c r="D4715" s="4" t="str">
        <f aca="false">VLOOKUP($B4715,'Product Master'!$A$2:$O$5991,8,FALSE())</f>
        <v>Deodorant</v>
      </c>
      <c r="E4715" s="4" t="str">
        <f aca="false">VLOOKUP($B4715,'Product Master'!$A$2:$O$5991,5,FALSE())</f>
        <v>Purelle</v>
      </c>
      <c r="F4715" s="4" t="str">
        <f aca="false">VLOOKUP($B4715,'Product Master'!$A$2:$O$5991,4,FALSE())</f>
        <v>Purelle Sport Body Spray, 2.6 oz</v>
      </c>
      <c r="G4715" s="4" t="str">
        <f aca="false">VLOOKUP($B4715,'Product Master'!$A$2:$O$5991,9,FALSE())</f>
        <v>2.6 oz</v>
      </c>
      <c r="H4715" s="5" t="s">
        <v>16</v>
      </c>
      <c r="I4715" s="6" t="n">
        <f aca="false">VLOOKUP($B4715,'Product Master'!$A$2:$O$5991,14,FALSE())</f>
        <v>4.79</v>
      </c>
      <c r="J4715" s="7" t="n">
        <f aca="false">VLOOKUP($B4715,'Product Master'!$A$2:$O$5991,13,FALSE())</f>
        <v>4</v>
      </c>
      <c r="K4715" s="7" t="str">
        <f aca="false">VLOOKUP($B4715,'Product Master'!$A$2:$O$5991,11,FALSE())</f>
        <v>N</v>
      </c>
      <c r="L4715" s="7" t="str">
        <f aca="false">VLOOKUP($B4715,'Product Master'!$A$2:$O$5991,12,FALSE())</f>
        <v>N</v>
      </c>
      <c r="M4715" s="3" t="n">
        <v>102</v>
      </c>
      <c r="N4715" s="3" t="n">
        <v>38</v>
      </c>
    </row>
    <row r="4716" customFormat="false" ht="15" hidden="false" customHeight="true" outlineLevel="0" collapsed="false">
      <c r="A4716" s="3" t="s">
        <v>9443</v>
      </c>
      <c r="B4716" s="3" t="s">
        <v>9444</v>
      </c>
      <c r="C4716" s="4" t="str">
        <f aca="false">VLOOKUP($B4716,'Product Master'!$A$2:$O$5991,7,FALSE())</f>
        <v>Health &amp; Beauty Care</v>
      </c>
      <c r="D4716" s="4" t="str">
        <f aca="false">VLOOKUP($B4716,'Product Master'!$A$2:$O$5991,8,FALSE())</f>
        <v>Deodorant</v>
      </c>
      <c r="E4716" s="4" t="str">
        <f aca="false">VLOOKUP($B4716,'Product Master'!$A$2:$O$5991,5,FALSE())</f>
        <v>Dermacare</v>
      </c>
      <c r="F4716" s="4" t="str">
        <f aca="false">VLOOKUP($B4716,'Product Master'!$A$2:$O$5991,4,FALSE())</f>
        <v>Dermacare Fresh Scent Antiperspirant Deodorant, 2.6 oz</v>
      </c>
      <c r="G4716" s="4" t="str">
        <f aca="false">VLOOKUP($B4716,'Product Master'!$A$2:$O$5991,9,FALSE())</f>
        <v>2.6 oz</v>
      </c>
      <c r="H4716" s="5" t="s">
        <v>16</v>
      </c>
      <c r="I4716" s="6" t="n">
        <f aca="false">VLOOKUP($B4716,'Product Master'!$A$2:$O$5991,14,FALSE())</f>
        <v>6.49</v>
      </c>
      <c r="J4716" s="7" t="n">
        <f aca="false">VLOOKUP($B4716,'Product Master'!$A$2:$O$5991,13,FALSE())</f>
        <v>1</v>
      </c>
      <c r="K4716" s="7" t="str">
        <f aca="false">VLOOKUP($B4716,'Product Master'!$A$2:$O$5991,11,FALSE())</f>
        <v>N</v>
      </c>
      <c r="L4716" s="7" t="str">
        <f aca="false">VLOOKUP($B4716,'Product Master'!$A$2:$O$5991,12,FALSE())</f>
        <v>N</v>
      </c>
      <c r="M4716" s="3" t="n">
        <v>23</v>
      </c>
      <c r="N4716" s="3" t="n">
        <v>34</v>
      </c>
    </row>
    <row r="4717" customFormat="false" ht="15" hidden="false" customHeight="true" outlineLevel="0" collapsed="false">
      <c r="A4717" s="3" t="s">
        <v>9445</v>
      </c>
      <c r="B4717" s="3" t="s">
        <v>9446</v>
      </c>
      <c r="C4717" s="4" t="str">
        <f aca="false">VLOOKUP($B4717,'Product Master'!$A$2:$O$5991,7,FALSE())</f>
        <v>Health &amp; Beauty Care</v>
      </c>
      <c r="D4717" s="4" t="str">
        <f aca="false">VLOOKUP($B4717,'Product Master'!$A$2:$O$5991,8,FALSE())</f>
        <v>Deodorant</v>
      </c>
      <c r="E4717" s="4" t="str">
        <f aca="false">VLOOKUP($B4717,'Product Master'!$A$2:$O$5991,5,FALSE())</f>
        <v>Dermacare</v>
      </c>
      <c r="F4717" s="4" t="str">
        <f aca="false">VLOOKUP($B4717,'Product Master'!$A$2:$O$5991,4,FALSE())</f>
        <v>Dermacare Sport Body Spray, 4 oz</v>
      </c>
      <c r="G4717" s="4" t="str">
        <f aca="false">VLOOKUP($B4717,'Product Master'!$A$2:$O$5991,9,FALSE())</f>
        <v>4 oz</v>
      </c>
      <c r="H4717" s="5" t="s">
        <v>16</v>
      </c>
      <c r="I4717" s="6" t="n">
        <f aca="false">VLOOKUP($B4717,'Product Master'!$A$2:$O$5991,14,FALSE())</f>
        <v>5.79</v>
      </c>
      <c r="J4717" s="7" t="n">
        <f aca="false">VLOOKUP($B4717,'Product Master'!$A$2:$O$5991,13,FALSE())</f>
        <v>2</v>
      </c>
      <c r="K4717" s="7" t="str">
        <f aca="false">VLOOKUP($B4717,'Product Master'!$A$2:$O$5991,11,FALSE())</f>
        <v>N</v>
      </c>
      <c r="L4717" s="7" t="str">
        <f aca="false">VLOOKUP($B4717,'Product Master'!$A$2:$O$5991,12,FALSE())</f>
        <v>N</v>
      </c>
      <c r="M4717" s="3" t="n">
        <v>46</v>
      </c>
      <c r="N4717" s="3" t="n">
        <v>15</v>
      </c>
    </row>
    <row r="4718" customFormat="false" ht="15" hidden="false" customHeight="true" outlineLevel="0" collapsed="false">
      <c r="A4718" s="3" t="s">
        <v>9447</v>
      </c>
      <c r="B4718" s="3" t="s">
        <v>9448</v>
      </c>
      <c r="C4718" s="4" t="str">
        <f aca="false">VLOOKUP($B4718,'Product Master'!$A$2:$O$5991,7,FALSE())</f>
        <v>Health &amp; Beauty Care</v>
      </c>
      <c r="D4718" s="4" t="str">
        <f aca="false">VLOOKUP($B4718,'Product Master'!$A$2:$O$5991,8,FALSE())</f>
        <v>Deodorant</v>
      </c>
      <c r="E4718" s="4" t="str">
        <f aca="false">VLOOKUP($B4718,'Product Master'!$A$2:$O$5991,5,FALSE())</f>
        <v>Dermacare</v>
      </c>
      <c r="F4718" s="4" t="str">
        <f aca="false">VLOOKUP($B4718,'Product Master'!$A$2:$O$5991,4,FALSE())</f>
        <v>Dermacare Unscented Body Spray, 4 oz</v>
      </c>
      <c r="G4718" s="4" t="str">
        <f aca="false">VLOOKUP($B4718,'Product Master'!$A$2:$O$5991,9,FALSE())</f>
        <v>4 oz</v>
      </c>
      <c r="H4718" s="5" t="s">
        <v>16</v>
      </c>
      <c r="I4718" s="6" t="n">
        <f aca="false">VLOOKUP($B4718,'Product Master'!$A$2:$O$5991,14,FALSE())</f>
        <v>4.89</v>
      </c>
      <c r="J4718" s="7" t="n">
        <f aca="false">VLOOKUP($B4718,'Product Master'!$A$2:$O$5991,13,FALSE())</f>
        <v>6</v>
      </c>
      <c r="K4718" s="7" t="str">
        <f aca="false">VLOOKUP($B4718,'Product Master'!$A$2:$O$5991,11,FALSE())</f>
        <v>N</v>
      </c>
      <c r="L4718" s="7" t="str">
        <f aca="false">VLOOKUP($B4718,'Product Master'!$A$2:$O$5991,12,FALSE())</f>
        <v>N</v>
      </c>
      <c r="M4718" s="3" t="n">
        <v>68</v>
      </c>
      <c r="N4718" s="3" t="n">
        <v>21</v>
      </c>
    </row>
    <row r="4719" customFormat="false" ht="15" hidden="false" customHeight="true" outlineLevel="0" collapsed="false">
      <c r="A4719" s="3" t="s">
        <v>9449</v>
      </c>
      <c r="B4719" s="3" t="s">
        <v>9450</v>
      </c>
      <c r="C4719" s="4" t="str">
        <f aca="false">VLOOKUP($B4719,'Product Master'!$A$2:$O$5991,7,FALSE())</f>
        <v>Health &amp; Beauty Care</v>
      </c>
      <c r="D4719" s="4" t="str">
        <f aca="false">VLOOKUP($B4719,'Product Master'!$A$2:$O$5991,8,FALSE())</f>
        <v>Deodorant</v>
      </c>
      <c r="E4719" s="4" t="str">
        <f aca="false">VLOOKUP($B4719,'Product Master'!$A$2:$O$5991,5,FALSE())</f>
        <v>Purelle</v>
      </c>
      <c r="F4719" s="4" t="str">
        <f aca="false">VLOOKUP($B4719,'Product Master'!$A$2:$O$5991,4,FALSE())</f>
        <v>Purelle Unscented Antiperspirant Deodorant, 2.6 oz</v>
      </c>
      <c r="G4719" s="4" t="str">
        <f aca="false">VLOOKUP($B4719,'Product Master'!$A$2:$O$5991,9,FALSE())</f>
        <v>2.6 oz</v>
      </c>
      <c r="H4719" s="5" t="s">
        <v>16</v>
      </c>
      <c r="I4719" s="6" t="n">
        <f aca="false">VLOOKUP($B4719,'Product Master'!$A$2:$O$5991,14,FALSE())</f>
        <v>6.79</v>
      </c>
      <c r="J4719" s="7" t="n">
        <f aca="false">VLOOKUP($B4719,'Product Master'!$A$2:$O$5991,13,FALSE())</f>
        <v>24</v>
      </c>
      <c r="K4719" s="7" t="str">
        <f aca="false">VLOOKUP($B4719,'Product Master'!$A$2:$O$5991,11,FALSE())</f>
        <v>N</v>
      </c>
      <c r="L4719" s="7" t="str">
        <f aca="false">VLOOKUP($B4719,'Product Master'!$A$2:$O$5991,12,FALSE())</f>
        <v>N</v>
      </c>
      <c r="M4719" s="3" t="n">
        <v>73</v>
      </c>
      <c r="N4719" s="3" t="n">
        <v>13</v>
      </c>
    </row>
    <row r="4720" customFormat="false" ht="15" hidden="false" customHeight="true" outlineLevel="0" collapsed="false">
      <c r="A4720" s="3" t="s">
        <v>9451</v>
      </c>
      <c r="B4720" s="3" t="s">
        <v>9452</v>
      </c>
      <c r="C4720" s="4" t="str">
        <f aca="false">VLOOKUP($B4720,'Product Master'!$A$2:$O$5991,7,FALSE())</f>
        <v>Health &amp; Beauty Care</v>
      </c>
      <c r="D4720" s="4" t="str">
        <f aca="false">VLOOKUP($B4720,'Product Master'!$A$2:$O$5991,8,FALSE())</f>
        <v>Deodorant</v>
      </c>
      <c r="E4720" s="4" t="str">
        <f aca="false">VLOOKUP($B4720,'Product Master'!$A$2:$O$5991,5,FALSE())</f>
        <v>Brightsmile</v>
      </c>
      <c r="F4720" s="4" t="str">
        <f aca="false">VLOOKUP($B4720,'Product Master'!$A$2:$O$5991,4,FALSE())</f>
        <v>Brightsmile Fresh Scent Antiperspirant Deodorant, 2.6 oz</v>
      </c>
      <c r="G4720" s="4" t="str">
        <f aca="false">VLOOKUP($B4720,'Product Master'!$A$2:$O$5991,9,FALSE())</f>
        <v>2.6 oz</v>
      </c>
      <c r="H4720" s="5" t="s">
        <v>16</v>
      </c>
      <c r="I4720" s="6" t="n">
        <f aca="false">VLOOKUP($B4720,'Product Master'!$A$2:$O$5991,14,FALSE())</f>
        <v>5.79</v>
      </c>
      <c r="J4720" s="7" t="n">
        <f aca="false">VLOOKUP($B4720,'Product Master'!$A$2:$O$5991,13,FALSE())</f>
        <v>1</v>
      </c>
      <c r="K4720" s="7" t="str">
        <f aca="false">VLOOKUP($B4720,'Product Master'!$A$2:$O$5991,11,FALSE())</f>
        <v>N</v>
      </c>
      <c r="L4720" s="7" t="str">
        <f aca="false">VLOOKUP($B4720,'Product Master'!$A$2:$O$5991,12,FALSE())</f>
        <v>N</v>
      </c>
      <c r="M4720" s="3" t="n">
        <v>119</v>
      </c>
      <c r="N4720" s="3" t="n">
        <v>19</v>
      </c>
    </row>
    <row r="4721" customFormat="false" ht="15" hidden="false" customHeight="true" outlineLevel="0" collapsed="false">
      <c r="A4721" s="3" t="s">
        <v>9453</v>
      </c>
      <c r="B4721" s="3" t="s">
        <v>9454</v>
      </c>
      <c r="C4721" s="4" t="str">
        <f aca="false">VLOOKUP($B4721,'Product Master'!$A$2:$O$5991,7,FALSE())</f>
        <v>Health &amp; Beauty Care</v>
      </c>
      <c r="D4721" s="4" t="str">
        <f aca="false">VLOOKUP($B4721,'Product Master'!$A$2:$O$5991,8,FALSE())</f>
        <v>Deodorant</v>
      </c>
      <c r="E4721" s="4" t="str">
        <f aca="false">VLOOKUP($B4721,'Product Master'!$A$2:$O$5991,5,FALSE())</f>
        <v>Harborline</v>
      </c>
      <c r="F4721" s="4" t="str">
        <f aca="false">VLOOKUP($B4721,'Product Master'!$A$2:$O$5991,4,FALSE())</f>
        <v>Harborline Unscented Body Spray, 4 oz</v>
      </c>
      <c r="G4721" s="4" t="str">
        <f aca="false">VLOOKUP($B4721,'Product Master'!$A$2:$O$5991,9,FALSE())</f>
        <v>4 oz</v>
      </c>
      <c r="H4721" s="5" t="s">
        <v>16</v>
      </c>
      <c r="I4721" s="6" t="n">
        <f aca="false">VLOOKUP($B4721,'Product Master'!$A$2:$O$5991,14,FALSE())</f>
        <v>4.89</v>
      </c>
      <c r="J4721" s="7" t="n">
        <f aca="false">VLOOKUP($B4721,'Product Master'!$A$2:$O$5991,13,FALSE())</f>
        <v>6</v>
      </c>
      <c r="K4721" s="7" t="str">
        <f aca="false">VLOOKUP($B4721,'Product Master'!$A$2:$O$5991,11,FALSE())</f>
        <v>Y</v>
      </c>
      <c r="L4721" s="7" t="str">
        <f aca="false">VLOOKUP($B4721,'Product Master'!$A$2:$O$5991,12,FALSE())</f>
        <v>N</v>
      </c>
      <c r="M4721" s="3" t="n">
        <v>49</v>
      </c>
      <c r="N4721" s="3" t="n">
        <v>17</v>
      </c>
    </row>
    <row r="4722" customFormat="false" ht="15" hidden="false" customHeight="true" outlineLevel="0" collapsed="false">
      <c r="A4722" s="3" t="s">
        <v>9455</v>
      </c>
      <c r="B4722" s="3" t="s">
        <v>9456</v>
      </c>
      <c r="C4722" s="4" t="str">
        <f aca="false">VLOOKUP($B4722,'Product Master'!$A$2:$O$5991,7,FALSE())</f>
        <v>Health &amp; Beauty Care</v>
      </c>
      <c r="D4722" s="4" t="str">
        <f aca="false">VLOOKUP($B4722,'Product Master'!$A$2:$O$5991,8,FALSE())</f>
        <v>Deodorant</v>
      </c>
      <c r="E4722" s="4" t="str">
        <f aca="false">VLOOKUP($B4722,'Product Master'!$A$2:$O$5991,5,FALSE())</f>
        <v>Brightsmile</v>
      </c>
      <c r="F4722" s="4" t="str">
        <f aca="false">VLOOKUP($B4722,'Product Master'!$A$2:$O$5991,4,FALSE())</f>
        <v>Brightsmile Sport Antiperspirant Deodorant, 4 oz</v>
      </c>
      <c r="G4722" s="4" t="str">
        <f aca="false">VLOOKUP($B4722,'Product Master'!$A$2:$O$5991,9,FALSE())</f>
        <v>4 oz</v>
      </c>
      <c r="H4722" s="5" t="s">
        <v>16</v>
      </c>
      <c r="I4722" s="6" t="n">
        <f aca="false">VLOOKUP($B4722,'Product Master'!$A$2:$O$5991,14,FALSE())</f>
        <v>5.49</v>
      </c>
      <c r="J4722" s="7" t="n">
        <f aca="false">VLOOKUP($B4722,'Product Master'!$A$2:$O$5991,13,FALSE())</f>
        <v>1</v>
      </c>
      <c r="K4722" s="7" t="str">
        <f aca="false">VLOOKUP($B4722,'Product Master'!$A$2:$O$5991,11,FALSE())</f>
        <v>N</v>
      </c>
      <c r="L4722" s="7" t="str">
        <f aca="false">VLOOKUP($B4722,'Product Master'!$A$2:$O$5991,12,FALSE())</f>
        <v>N</v>
      </c>
      <c r="M4722" s="3" t="n">
        <v>84</v>
      </c>
      <c r="N4722" s="3" t="n">
        <v>12</v>
      </c>
    </row>
    <row r="4723" customFormat="false" ht="15" hidden="false" customHeight="true" outlineLevel="0" collapsed="false">
      <c r="A4723" s="3" t="s">
        <v>9457</v>
      </c>
      <c r="B4723" s="3" t="s">
        <v>9458</v>
      </c>
      <c r="C4723" s="4" t="str">
        <f aca="false">VLOOKUP($B4723,'Product Master'!$A$2:$O$5991,7,FALSE())</f>
        <v>Health &amp; Beauty Care</v>
      </c>
      <c r="D4723" s="4" t="str">
        <f aca="false">VLOOKUP($B4723,'Product Master'!$A$2:$O$5991,8,FALSE())</f>
        <v>Deodorant</v>
      </c>
      <c r="E4723" s="4" t="str">
        <f aca="false">VLOOKUP($B4723,'Product Master'!$A$2:$O$5991,5,FALSE())</f>
        <v>Harborline</v>
      </c>
      <c r="F4723" s="4" t="str">
        <f aca="false">VLOOKUP($B4723,'Product Master'!$A$2:$O$5991,4,FALSE())</f>
        <v>Harborline Fresh Scent Antiperspirant Deodorant, 4 oz</v>
      </c>
      <c r="G4723" s="4" t="str">
        <f aca="false">VLOOKUP($B4723,'Product Master'!$A$2:$O$5991,9,FALSE())</f>
        <v>4 oz</v>
      </c>
      <c r="H4723" s="5" t="s">
        <v>16</v>
      </c>
      <c r="I4723" s="6" t="n">
        <f aca="false">VLOOKUP($B4723,'Product Master'!$A$2:$O$5991,14,FALSE())</f>
        <v>6.99</v>
      </c>
      <c r="J4723" s="7" t="n">
        <f aca="false">VLOOKUP($B4723,'Product Master'!$A$2:$O$5991,13,FALSE())</f>
        <v>24</v>
      </c>
      <c r="K4723" s="7" t="str">
        <f aca="false">VLOOKUP($B4723,'Product Master'!$A$2:$O$5991,11,FALSE())</f>
        <v>Y</v>
      </c>
      <c r="L4723" s="7" t="str">
        <f aca="false">VLOOKUP($B4723,'Product Master'!$A$2:$O$5991,12,FALSE())</f>
        <v>N</v>
      </c>
      <c r="M4723" s="3" t="n">
        <v>26</v>
      </c>
      <c r="N4723" s="3" t="n">
        <v>32</v>
      </c>
    </row>
    <row r="4724" customFormat="false" ht="15" hidden="false" customHeight="true" outlineLevel="0" collapsed="false">
      <c r="A4724" s="3" t="s">
        <v>9459</v>
      </c>
      <c r="B4724" s="3" t="s">
        <v>9460</v>
      </c>
      <c r="C4724" s="4" t="str">
        <f aca="false">VLOOKUP($B4724,'Product Master'!$A$2:$O$5991,7,FALSE())</f>
        <v>Health &amp; Beauty Care</v>
      </c>
      <c r="D4724" s="4" t="str">
        <f aca="false">VLOOKUP($B4724,'Product Master'!$A$2:$O$5991,8,FALSE())</f>
        <v>Deodorant</v>
      </c>
      <c r="E4724" s="4" t="str">
        <f aca="false">VLOOKUP($B4724,'Product Master'!$A$2:$O$5991,5,FALSE())</f>
        <v>Harborline</v>
      </c>
      <c r="F4724" s="4" t="str">
        <f aca="false">VLOOKUP($B4724,'Product Master'!$A$2:$O$5991,4,FALSE())</f>
        <v>Harborline Fresh Scent Antiperspirant Deodorant, 2.6 oz</v>
      </c>
      <c r="G4724" s="4" t="str">
        <f aca="false">VLOOKUP($B4724,'Product Master'!$A$2:$O$5991,9,FALSE())</f>
        <v>2.6 oz</v>
      </c>
      <c r="H4724" s="5" t="s">
        <v>16</v>
      </c>
      <c r="I4724" s="6" t="n">
        <f aca="false">VLOOKUP($B4724,'Product Master'!$A$2:$O$5991,14,FALSE())</f>
        <v>5.49</v>
      </c>
      <c r="J4724" s="7" t="n">
        <f aca="false">VLOOKUP($B4724,'Product Master'!$A$2:$O$5991,13,FALSE())</f>
        <v>4</v>
      </c>
      <c r="K4724" s="7" t="str">
        <f aca="false">VLOOKUP($B4724,'Product Master'!$A$2:$O$5991,11,FALSE())</f>
        <v>Y</v>
      </c>
      <c r="L4724" s="7" t="str">
        <f aca="false">VLOOKUP($B4724,'Product Master'!$A$2:$O$5991,12,FALSE())</f>
        <v>N</v>
      </c>
      <c r="M4724" s="3" t="n">
        <v>61</v>
      </c>
      <c r="N4724" s="3" t="n">
        <v>22</v>
      </c>
    </row>
    <row r="4725" customFormat="false" ht="15" hidden="false" customHeight="true" outlineLevel="0" collapsed="false">
      <c r="A4725" s="3" t="s">
        <v>9461</v>
      </c>
      <c r="B4725" s="3" t="s">
        <v>9462</v>
      </c>
      <c r="C4725" s="4" t="str">
        <f aca="false">VLOOKUP($B4725,'Product Master'!$A$2:$O$5991,7,FALSE())</f>
        <v>Health &amp; Beauty Care</v>
      </c>
      <c r="D4725" s="4" t="str">
        <f aca="false">VLOOKUP($B4725,'Product Master'!$A$2:$O$5991,8,FALSE())</f>
        <v>Deodorant</v>
      </c>
      <c r="E4725" s="4" t="str">
        <f aca="false">VLOOKUP($B4725,'Product Master'!$A$2:$O$5991,5,FALSE())</f>
        <v>Dermacare</v>
      </c>
      <c r="F4725" s="4" t="str">
        <f aca="false">VLOOKUP($B4725,'Product Master'!$A$2:$O$5991,4,FALSE())</f>
        <v>Dermacare Unscented Antiperspirant Deodorant, 2.6 oz</v>
      </c>
      <c r="G4725" s="4" t="str">
        <f aca="false">VLOOKUP($B4725,'Product Master'!$A$2:$O$5991,9,FALSE())</f>
        <v>2.6 oz</v>
      </c>
      <c r="H4725" s="5" t="s">
        <v>16</v>
      </c>
      <c r="I4725" s="6" t="n">
        <f aca="false">VLOOKUP($B4725,'Product Master'!$A$2:$O$5991,14,FALSE())</f>
        <v>5.99</v>
      </c>
      <c r="J4725" s="7" t="n">
        <f aca="false">VLOOKUP($B4725,'Product Master'!$A$2:$O$5991,13,FALSE())</f>
        <v>1</v>
      </c>
      <c r="K4725" s="7" t="str">
        <f aca="false">VLOOKUP($B4725,'Product Master'!$A$2:$O$5991,11,FALSE())</f>
        <v>N</v>
      </c>
      <c r="L4725" s="7" t="str">
        <f aca="false">VLOOKUP($B4725,'Product Master'!$A$2:$O$5991,12,FALSE())</f>
        <v>N</v>
      </c>
      <c r="M4725" s="3" t="n">
        <v>21</v>
      </c>
      <c r="N4725" s="3" t="n">
        <v>27</v>
      </c>
    </row>
    <row r="4726" customFormat="false" ht="15" hidden="false" customHeight="true" outlineLevel="0" collapsed="false">
      <c r="A4726" s="3" t="s">
        <v>9463</v>
      </c>
      <c r="B4726" s="3" t="s">
        <v>9464</v>
      </c>
      <c r="C4726" s="4" t="str">
        <f aca="false">VLOOKUP($B4726,'Product Master'!$A$2:$O$5991,7,FALSE())</f>
        <v>Health &amp; Beauty Care</v>
      </c>
      <c r="D4726" s="4" t="str">
        <f aca="false">VLOOKUP($B4726,'Product Master'!$A$2:$O$5991,8,FALSE())</f>
        <v>Deodorant</v>
      </c>
      <c r="E4726" s="4" t="str">
        <f aca="false">VLOOKUP($B4726,'Product Master'!$A$2:$O$5991,5,FALSE())</f>
        <v>Purelle</v>
      </c>
      <c r="F4726" s="4" t="str">
        <f aca="false">VLOOKUP($B4726,'Product Master'!$A$2:$O$5991,4,FALSE())</f>
        <v>Purelle Fresh Scent Antiperspirant Deodorant, 2.6 oz</v>
      </c>
      <c r="G4726" s="4" t="str">
        <f aca="false">VLOOKUP($B4726,'Product Master'!$A$2:$O$5991,9,FALSE())</f>
        <v>2.6 oz</v>
      </c>
      <c r="H4726" s="5" t="s">
        <v>16</v>
      </c>
      <c r="I4726" s="6" t="n">
        <f aca="false">VLOOKUP($B4726,'Product Master'!$A$2:$O$5991,14,FALSE())</f>
        <v>5.29</v>
      </c>
      <c r="J4726" s="7" t="n">
        <f aca="false">VLOOKUP($B4726,'Product Master'!$A$2:$O$5991,13,FALSE())</f>
        <v>24</v>
      </c>
      <c r="K4726" s="7" t="str">
        <f aca="false">VLOOKUP($B4726,'Product Master'!$A$2:$O$5991,11,FALSE())</f>
        <v>N</v>
      </c>
      <c r="L4726" s="7" t="str">
        <f aca="false">VLOOKUP($B4726,'Product Master'!$A$2:$O$5991,12,FALSE())</f>
        <v>N</v>
      </c>
      <c r="M4726" s="3" t="n">
        <v>83</v>
      </c>
      <c r="N4726" s="3" t="n">
        <v>5</v>
      </c>
    </row>
    <row r="4727" customFormat="false" ht="15" hidden="false" customHeight="true" outlineLevel="0" collapsed="false">
      <c r="A4727" s="3" t="s">
        <v>9465</v>
      </c>
      <c r="B4727" s="3" t="s">
        <v>9466</v>
      </c>
      <c r="C4727" s="4" t="str">
        <f aca="false">VLOOKUP($B4727,'Product Master'!$A$2:$O$5991,7,FALSE())</f>
        <v>Health &amp; Beauty Care</v>
      </c>
      <c r="D4727" s="4" t="str">
        <f aca="false">VLOOKUP($B4727,'Product Master'!$A$2:$O$5991,8,FALSE())</f>
        <v>Deodorant</v>
      </c>
      <c r="E4727" s="4" t="str">
        <f aca="false">VLOOKUP($B4727,'Product Master'!$A$2:$O$5991,5,FALSE())</f>
        <v>Purelle</v>
      </c>
      <c r="F4727" s="4" t="str">
        <f aca="false">VLOOKUP($B4727,'Product Master'!$A$2:$O$5991,4,FALSE())</f>
        <v>Purelle Sport Antiperspirant Deodorant, 4 oz</v>
      </c>
      <c r="G4727" s="4" t="str">
        <f aca="false">VLOOKUP($B4727,'Product Master'!$A$2:$O$5991,9,FALSE())</f>
        <v>4 oz</v>
      </c>
      <c r="H4727" s="5" t="s">
        <v>16</v>
      </c>
      <c r="I4727" s="6" t="n">
        <f aca="false">VLOOKUP($B4727,'Product Master'!$A$2:$O$5991,14,FALSE())</f>
        <v>5.39</v>
      </c>
      <c r="J4727" s="7" t="n">
        <f aca="false">VLOOKUP($B4727,'Product Master'!$A$2:$O$5991,13,FALSE())</f>
        <v>2</v>
      </c>
      <c r="K4727" s="7" t="str">
        <f aca="false">VLOOKUP($B4727,'Product Master'!$A$2:$O$5991,11,FALSE())</f>
        <v>N</v>
      </c>
      <c r="L4727" s="7" t="str">
        <f aca="false">VLOOKUP($B4727,'Product Master'!$A$2:$O$5991,12,FALSE())</f>
        <v>N</v>
      </c>
      <c r="M4727" s="3" t="n">
        <v>79</v>
      </c>
      <c r="N4727" s="3" t="n">
        <v>38</v>
      </c>
    </row>
    <row r="4728" customFormat="false" ht="15" hidden="false" customHeight="true" outlineLevel="0" collapsed="false">
      <c r="A4728" s="3" t="s">
        <v>9467</v>
      </c>
      <c r="B4728" s="3" t="s">
        <v>9468</v>
      </c>
      <c r="C4728" s="4" t="str">
        <f aca="false">VLOOKUP($B4728,'Product Master'!$A$2:$O$5991,7,FALSE())</f>
        <v>Health &amp; Beauty Care</v>
      </c>
      <c r="D4728" s="4" t="str">
        <f aca="false">VLOOKUP($B4728,'Product Master'!$A$2:$O$5991,8,FALSE())</f>
        <v>Deodorant</v>
      </c>
      <c r="E4728" s="4" t="str">
        <f aca="false">VLOOKUP($B4728,'Product Master'!$A$2:$O$5991,5,FALSE())</f>
        <v>Brightsmile</v>
      </c>
      <c r="F4728" s="4" t="str">
        <f aca="false">VLOOKUP($B4728,'Product Master'!$A$2:$O$5991,4,FALSE())</f>
        <v>Brightsmile Sport Body Spray, 2.6 oz</v>
      </c>
      <c r="G4728" s="4" t="str">
        <f aca="false">VLOOKUP($B4728,'Product Master'!$A$2:$O$5991,9,FALSE())</f>
        <v>2.6 oz</v>
      </c>
      <c r="H4728" s="5" t="s">
        <v>16</v>
      </c>
      <c r="I4728" s="6" t="n">
        <f aca="false">VLOOKUP($B4728,'Product Master'!$A$2:$O$5991,14,FALSE())</f>
        <v>6.39</v>
      </c>
      <c r="J4728" s="7" t="n">
        <f aca="false">VLOOKUP($B4728,'Product Master'!$A$2:$O$5991,13,FALSE())</f>
        <v>12</v>
      </c>
      <c r="K4728" s="7" t="str">
        <f aca="false">VLOOKUP($B4728,'Product Master'!$A$2:$O$5991,11,FALSE())</f>
        <v>N</v>
      </c>
      <c r="L4728" s="7" t="str">
        <f aca="false">VLOOKUP($B4728,'Product Master'!$A$2:$O$5991,12,FALSE())</f>
        <v>N</v>
      </c>
      <c r="M4728" s="3" t="n">
        <v>136</v>
      </c>
      <c r="N4728" s="3" t="n">
        <v>39</v>
      </c>
    </row>
    <row r="4729" customFormat="false" ht="15" hidden="false" customHeight="true" outlineLevel="0" collapsed="false">
      <c r="A4729" s="3" t="s">
        <v>9469</v>
      </c>
      <c r="B4729" s="3" t="s">
        <v>9470</v>
      </c>
      <c r="C4729" s="4" t="str">
        <f aca="false">VLOOKUP($B4729,'Product Master'!$A$2:$O$5991,7,FALSE())</f>
        <v>Health &amp; Beauty Care</v>
      </c>
      <c r="D4729" s="4" t="str">
        <f aca="false">VLOOKUP($B4729,'Product Master'!$A$2:$O$5991,8,FALSE())</f>
        <v>Deodorant</v>
      </c>
      <c r="E4729" s="4" t="str">
        <f aca="false">VLOOKUP($B4729,'Product Master'!$A$2:$O$5991,5,FALSE())</f>
        <v>Brightsmile</v>
      </c>
      <c r="F4729" s="4" t="str">
        <f aca="false">VLOOKUP($B4729,'Product Master'!$A$2:$O$5991,4,FALSE())</f>
        <v>Brightsmile Unscented Antiperspirant Deodorant, 4 oz</v>
      </c>
      <c r="G4729" s="4" t="str">
        <f aca="false">VLOOKUP($B4729,'Product Master'!$A$2:$O$5991,9,FALSE())</f>
        <v>4 oz</v>
      </c>
      <c r="H4729" s="5" t="s">
        <v>16</v>
      </c>
      <c r="I4729" s="6" t="n">
        <f aca="false">VLOOKUP($B4729,'Product Master'!$A$2:$O$5991,14,FALSE())</f>
        <v>4.49</v>
      </c>
      <c r="J4729" s="7" t="n">
        <f aca="false">VLOOKUP($B4729,'Product Master'!$A$2:$O$5991,13,FALSE())</f>
        <v>4</v>
      </c>
      <c r="K4729" s="7" t="str">
        <f aca="false">VLOOKUP($B4729,'Product Master'!$A$2:$O$5991,11,FALSE())</f>
        <v>N</v>
      </c>
      <c r="L4729" s="7" t="str">
        <f aca="false">VLOOKUP($B4729,'Product Master'!$A$2:$O$5991,12,FALSE())</f>
        <v>N</v>
      </c>
      <c r="M4729" s="3" t="n">
        <v>42</v>
      </c>
      <c r="N4729" s="3" t="n">
        <v>28</v>
      </c>
    </row>
    <row r="4730" customFormat="false" ht="15" hidden="false" customHeight="true" outlineLevel="0" collapsed="false">
      <c r="A4730" s="3" t="s">
        <v>9471</v>
      </c>
      <c r="B4730" s="3" t="s">
        <v>9472</v>
      </c>
      <c r="C4730" s="4" t="str">
        <f aca="false">VLOOKUP($B4730,'Product Master'!$A$2:$O$5991,7,FALSE())</f>
        <v>Health &amp; Beauty Care</v>
      </c>
      <c r="D4730" s="4" t="str">
        <f aca="false">VLOOKUP($B4730,'Product Master'!$A$2:$O$5991,8,FALSE())</f>
        <v>Deodorant</v>
      </c>
      <c r="E4730" s="4" t="str">
        <f aca="false">VLOOKUP($B4730,'Product Master'!$A$2:$O$5991,5,FALSE())</f>
        <v>Purelle</v>
      </c>
      <c r="F4730" s="4" t="str">
        <f aca="false">VLOOKUP($B4730,'Product Master'!$A$2:$O$5991,4,FALSE())</f>
        <v>Purelle Unscented Antiperspirant Deodorant, 4 oz</v>
      </c>
      <c r="G4730" s="4" t="str">
        <f aca="false">VLOOKUP($B4730,'Product Master'!$A$2:$O$5991,9,FALSE())</f>
        <v>4 oz</v>
      </c>
      <c r="H4730" s="5" t="s">
        <v>16</v>
      </c>
      <c r="I4730" s="6" t="n">
        <f aca="false">VLOOKUP($B4730,'Product Master'!$A$2:$O$5991,14,FALSE())</f>
        <v>4.99</v>
      </c>
      <c r="J4730" s="7" t="n">
        <f aca="false">VLOOKUP($B4730,'Product Master'!$A$2:$O$5991,13,FALSE())</f>
        <v>8</v>
      </c>
      <c r="K4730" s="7" t="str">
        <f aca="false">VLOOKUP($B4730,'Product Master'!$A$2:$O$5991,11,FALSE())</f>
        <v>N</v>
      </c>
      <c r="L4730" s="7" t="str">
        <f aca="false">VLOOKUP($B4730,'Product Master'!$A$2:$O$5991,12,FALSE())</f>
        <v>N</v>
      </c>
      <c r="M4730" s="3" t="n">
        <v>42</v>
      </c>
      <c r="N4730" s="3" t="n">
        <v>12</v>
      </c>
    </row>
    <row r="4731" customFormat="false" ht="15" hidden="false" customHeight="true" outlineLevel="0" collapsed="false">
      <c r="A4731" s="3" t="s">
        <v>9473</v>
      </c>
      <c r="B4731" s="3" t="s">
        <v>9474</v>
      </c>
      <c r="C4731" s="4" t="str">
        <f aca="false">VLOOKUP($B4731,'Product Master'!$A$2:$O$5991,7,FALSE())</f>
        <v>Health &amp; Beauty Care</v>
      </c>
      <c r="D4731" s="4" t="str">
        <f aca="false">VLOOKUP($B4731,'Product Master'!$A$2:$O$5991,8,FALSE())</f>
        <v>Deodorant</v>
      </c>
      <c r="E4731" s="4" t="str">
        <f aca="false">VLOOKUP($B4731,'Product Master'!$A$2:$O$5991,5,FALSE())</f>
        <v>Dermacare</v>
      </c>
      <c r="F4731" s="4" t="str">
        <f aca="false">VLOOKUP($B4731,'Product Master'!$A$2:$O$5991,4,FALSE())</f>
        <v>Dermacare Fresh Scent Antiperspirant Deodorant, 4 oz</v>
      </c>
      <c r="G4731" s="4" t="str">
        <f aca="false">VLOOKUP($B4731,'Product Master'!$A$2:$O$5991,9,FALSE())</f>
        <v>4 oz</v>
      </c>
      <c r="H4731" s="5" t="s">
        <v>16</v>
      </c>
      <c r="I4731" s="6" t="n">
        <f aca="false">VLOOKUP($B4731,'Product Master'!$A$2:$O$5991,14,FALSE())</f>
        <v>6.89</v>
      </c>
      <c r="J4731" s="7" t="n">
        <f aca="false">VLOOKUP($B4731,'Product Master'!$A$2:$O$5991,13,FALSE())</f>
        <v>24</v>
      </c>
      <c r="K4731" s="7" t="str">
        <f aca="false">VLOOKUP($B4731,'Product Master'!$A$2:$O$5991,11,FALSE())</f>
        <v>N</v>
      </c>
      <c r="L4731" s="7" t="str">
        <f aca="false">VLOOKUP($B4731,'Product Master'!$A$2:$O$5991,12,FALSE())</f>
        <v>N</v>
      </c>
      <c r="M4731" s="3" t="n">
        <v>87</v>
      </c>
      <c r="N4731" s="3" t="n">
        <v>16</v>
      </c>
    </row>
    <row r="4732" customFormat="false" ht="15" hidden="false" customHeight="true" outlineLevel="0" collapsed="false">
      <c r="A4732" s="3" t="s">
        <v>9475</v>
      </c>
      <c r="B4732" s="3" t="s">
        <v>9476</v>
      </c>
      <c r="C4732" s="4" t="str">
        <f aca="false">VLOOKUP($B4732,'Product Master'!$A$2:$O$5991,7,FALSE())</f>
        <v>Health &amp; Beauty Care</v>
      </c>
      <c r="D4732" s="4" t="str">
        <f aca="false">VLOOKUP($B4732,'Product Master'!$A$2:$O$5991,8,FALSE())</f>
        <v>Deodorant</v>
      </c>
      <c r="E4732" s="4" t="str">
        <f aca="false">VLOOKUP($B4732,'Product Master'!$A$2:$O$5991,5,FALSE())</f>
        <v>Purelle</v>
      </c>
      <c r="F4732" s="4" t="str">
        <f aca="false">VLOOKUP($B4732,'Product Master'!$A$2:$O$5991,4,FALSE())</f>
        <v>Purelle Sport Antiperspirant Deodorant, 2.6 oz</v>
      </c>
      <c r="G4732" s="4" t="str">
        <f aca="false">VLOOKUP($B4732,'Product Master'!$A$2:$O$5991,9,FALSE())</f>
        <v>2.6 oz</v>
      </c>
      <c r="H4732" s="5" t="s">
        <v>16</v>
      </c>
      <c r="I4732" s="6" t="n">
        <f aca="false">VLOOKUP($B4732,'Product Master'!$A$2:$O$5991,14,FALSE())</f>
        <v>4.49</v>
      </c>
      <c r="J4732" s="7" t="n">
        <f aca="false">VLOOKUP($B4732,'Product Master'!$A$2:$O$5991,13,FALSE())</f>
        <v>6</v>
      </c>
      <c r="K4732" s="7" t="str">
        <f aca="false">VLOOKUP($B4732,'Product Master'!$A$2:$O$5991,11,FALSE())</f>
        <v>N</v>
      </c>
      <c r="L4732" s="7" t="str">
        <f aca="false">VLOOKUP($B4732,'Product Master'!$A$2:$O$5991,12,FALSE())</f>
        <v>N</v>
      </c>
      <c r="M4732" s="3" t="n">
        <v>115</v>
      </c>
      <c r="N4732" s="3" t="n">
        <v>37</v>
      </c>
    </row>
    <row r="4733" customFormat="false" ht="15" hidden="false" customHeight="true" outlineLevel="0" collapsed="false">
      <c r="A4733" s="3" t="s">
        <v>9477</v>
      </c>
      <c r="B4733" s="3" t="s">
        <v>9478</v>
      </c>
      <c r="C4733" s="4" t="str">
        <f aca="false">VLOOKUP($B4733,'Product Master'!$A$2:$O$5991,7,FALSE())</f>
        <v>Health &amp; Beauty Care</v>
      </c>
      <c r="D4733" s="4" t="str">
        <f aca="false">VLOOKUP($B4733,'Product Master'!$A$2:$O$5991,8,FALSE())</f>
        <v>Deodorant</v>
      </c>
      <c r="E4733" s="4" t="str">
        <f aca="false">VLOOKUP($B4733,'Product Master'!$A$2:$O$5991,5,FALSE())</f>
        <v>Purelle</v>
      </c>
      <c r="F4733" s="4" t="str">
        <f aca="false">VLOOKUP($B4733,'Product Master'!$A$2:$O$5991,4,FALSE())</f>
        <v>Purelle Fresh Scent Body Spray, 2.6 oz</v>
      </c>
      <c r="G4733" s="4" t="str">
        <f aca="false">VLOOKUP($B4733,'Product Master'!$A$2:$O$5991,9,FALSE())</f>
        <v>2.6 oz</v>
      </c>
      <c r="H4733" s="5" t="s">
        <v>16</v>
      </c>
      <c r="I4733" s="6" t="n">
        <f aca="false">VLOOKUP($B4733,'Product Master'!$A$2:$O$5991,14,FALSE())</f>
        <v>6.79</v>
      </c>
      <c r="J4733" s="7" t="n">
        <f aca="false">VLOOKUP($B4733,'Product Master'!$A$2:$O$5991,13,FALSE())</f>
        <v>4</v>
      </c>
      <c r="K4733" s="7" t="str">
        <f aca="false">VLOOKUP($B4733,'Product Master'!$A$2:$O$5991,11,FALSE())</f>
        <v>N</v>
      </c>
      <c r="L4733" s="7" t="str">
        <f aca="false">VLOOKUP($B4733,'Product Master'!$A$2:$O$5991,12,FALSE())</f>
        <v>N</v>
      </c>
      <c r="M4733" s="3" t="n">
        <v>136</v>
      </c>
      <c r="N4733" s="3" t="n">
        <v>34</v>
      </c>
    </row>
    <row r="4734" customFormat="false" ht="15" hidden="false" customHeight="true" outlineLevel="0" collapsed="false">
      <c r="A4734" s="3" t="s">
        <v>9479</v>
      </c>
      <c r="B4734" s="3" t="s">
        <v>9480</v>
      </c>
      <c r="C4734" s="4" t="str">
        <f aca="false">VLOOKUP($B4734,'Product Master'!$A$2:$O$5991,7,FALSE())</f>
        <v>Health &amp; Beauty Care</v>
      </c>
      <c r="D4734" s="4" t="str">
        <f aca="false">VLOOKUP($B4734,'Product Master'!$A$2:$O$5991,8,FALSE())</f>
        <v>Deodorant</v>
      </c>
      <c r="E4734" s="4" t="str">
        <f aca="false">VLOOKUP($B4734,'Product Master'!$A$2:$O$5991,5,FALSE())</f>
        <v>Brightsmile</v>
      </c>
      <c r="F4734" s="4" t="str">
        <f aca="false">VLOOKUP($B4734,'Product Master'!$A$2:$O$5991,4,FALSE())</f>
        <v>Brightsmile Sport Antiperspirant Deodorant, 2.6 oz</v>
      </c>
      <c r="G4734" s="4" t="str">
        <f aca="false">VLOOKUP($B4734,'Product Master'!$A$2:$O$5991,9,FALSE())</f>
        <v>2.6 oz</v>
      </c>
      <c r="H4734" s="5" t="s">
        <v>16</v>
      </c>
      <c r="I4734" s="6" t="n">
        <f aca="false">VLOOKUP($B4734,'Product Master'!$A$2:$O$5991,14,FALSE())</f>
        <v>5.49</v>
      </c>
      <c r="J4734" s="7" t="n">
        <f aca="false">VLOOKUP($B4734,'Product Master'!$A$2:$O$5991,13,FALSE())</f>
        <v>6</v>
      </c>
      <c r="K4734" s="7" t="str">
        <f aca="false">VLOOKUP($B4734,'Product Master'!$A$2:$O$5991,11,FALSE())</f>
        <v>N</v>
      </c>
      <c r="L4734" s="7" t="str">
        <f aca="false">VLOOKUP($B4734,'Product Master'!$A$2:$O$5991,12,FALSE())</f>
        <v>N</v>
      </c>
      <c r="M4734" s="3" t="n">
        <v>132</v>
      </c>
      <c r="N4734" s="3" t="n">
        <v>32</v>
      </c>
    </row>
    <row r="4735" customFormat="false" ht="15" hidden="false" customHeight="true" outlineLevel="0" collapsed="false">
      <c r="A4735" s="3" t="s">
        <v>9481</v>
      </c>
      <c r="B4735" s="3" t="s">
        <v>9482</v>
      </c>
      <c r="C4735" s="4" t="str">
        <f aca="false">VLOOKUP($B4735,'Product Master'!$A$2:$O$5991,7,FALSE())</f>
        <v>Health &amp; Beauty Care</v>
      </c>
      <c r="D4735" s="4" t="str">
        <f aca="false">VLOOKUP($B4735,'Product Master'!$A$2:$O$5991,8,FALSE())</f>
        <v>Deodorant</v>
      </c>
      <c r="E4735" s="4" t="str">
        <f aca="false">VLOOKUP($B4735,'Product Master'!$A$2:$O$5991,5,FALSE())</f>
        <v>Brightsmile</v>
      </c>
      <c r="F4735" s="4" t="str">
        <f aca="false">VLOOKUP($B4735,'Product Master'!$A$2:$O$5991,4,FALSE())</f>
        <v>Brightsmile Fresh Scent Body Spray, 4 oz</v>
      </c>
      <c r="G4735" s="4" t="str">
        <f aca="false">VLOOKUP($B4735,'Product Master'!$A$2:$O$5991,9,FALSE())</f>
        <v>4 oz</v>
      </c>
      <c r="H4735" s="5" t="s">
        <v>16</v>
      </c>
      <c r="I4735" s="6" t="n">
        <f aca="false">VLOOKUP($B4735,'Product Master'!$A$2:$O$5991,14,FALSE())</f>
        <v>6.99</v>
      </c>
      <c r="J4735" s="7" t="n">
        <f aca="false">VLOOKUP($B4735,'Product Master'!$A$2:$O$5991,13,FALSE())</f>
        <v>12</v>
      </c>
      <c r="K4735" s="7" t="str">
        <f aca="false">VLOOKUP($B4735,'Product Master'!$A$2:$O$5991,11,FALSE())</f>
        <v>N</v>
      </c>
      <c r="L4735" s="7" t="str">
        <f aca="false">VLOOKUP($B4735,'Product Master'!$A$2:$O$5991,12,FALSE())</f>
        <v>N</v>
      </c>
      <c r="M4735" s="3" t="n">
        <v>18</v>
      </c>
      <c r="N4735" s="3" t="n">
        <v>7</v>
      </c>
    </row>
    <row r="4736" customFormat="false" ht="15" hidden="false" customHeight="true" outlineLevel="0" collapsed="false">
      <c r="A4736" s="3" t="s">
        <v>9483</v>
      </c>
      <c r="B4736" s="3" t="s">
        <v>9484</v>
      </c>
      <c r="C4736" s="4" t="str">
        <f aca="false">VLOOKUP($B4736,'Product Master'!$A$2:$O$5991,7,FALSE())</f>
        <v>Health &amp; Beauty Care</v>
      </c>
      <c r="D4736" s="4" t="str">
        <f aca="false">VLOOKUP($B4736,'Product Master'!$A$2:$O$5991,8,FALSE())</f>
        <v>Deodorant</v>
      </c>
      <c r="E4736" s="4" t="str">
        <f aca="false">VLOOKUP($B4736,'Product Master'!$A$2:$O$5991,5,FALSE())</f>
        <v>Harborline</v>
      </c>
      <c r="F4736" s="4" t="str">
        <f aca="false">VLOOKUP($B4736,'Product Master'!$A$2:$O$5991,4,FALSE())</f>
        <v>Harborline Fresh Scent Body Spray, 4 oz</v>
      </c>
      <c r="G4736" s="4" t="str">
        <f aca="false">VLOOKUP($B4736,'Product Master'!$A$2:$O$5991,9,FALSE())</f>
        <v>4 oz</v>
      </c>
      <c r="H4736" s="5" t="s">
        <v>16</v>
      </c>
      <c r="I4736" s="6" t="n">
        <f aca="false">VLOOKUP($B4736,'Product Master'!$A$2:$O$5991,14,FALSE())</f>
        <v>6.29</v>
      </c>
      <c r="J4736" s="7" t="n">
        <f aca="false">VLOOKUP($B4736,'Product Master'!$A$2:$O$5991,13,FALSE())</f>
        <v>12</v>
      </c>
      <c r="K4736" s="7" t="str">
        <f aca="false">VLOOKUP($B4736,'Product Master'!$A$2:$O$5991,11,FALSE())</f>
        <v>Y</v>
      </c>
      <c r="L4736" s="7" t="str">
        <f aca="false">VLOOKUP($B4736,'Product Master'!$A$2:$O$5991,12,FALSE())</f>
        <v>N</v>
      </c>
      <c r="M4736" s="3" t="n">
        <v>25</v>
      </c>
      <c r="N4736" s="3" t="n">
        <v>38</v>
      </c>
    </row>
    <row r="4737" customFormat="false" ht="15" hidden="false" customHeight="true" outlineLevel="0" collapsed="false">
      <c r="A4737" s="3" t="s">
        <v>9485</v>
      </c>
      <c r="B4737" s="3" t="s">
        <v>9486</v>
      </c>
      <c r="C4737" s="4" t="str">
        <f aca="false">VLOOKUP($B4737,'Product Master'!$A$2:$O$5991,7,FALSE())</f>
        <v>Health &amp; Beauty Care</v>
      </c>
      <c r="D4737" s="4" t="str">
        <f aca="false">VLOOKUP($B4737,'Product Master'!$A$2:$O$5991,8,FALSE())</f>
        <v>Deodorant</v>
      </c>
      <c r="E4737" s="4" t="str">
        <f aca="false">VLOOKUP($B4737,'Product Master'!$A$2:$O$5991,5,FALSE())</f>
        <v>Harborline</v>
      </c>
      <c r="F4737" s="4" t="str">
        <f aca="false">VLOOKUP($B4737,'Product Master'!$A$2:$O$5991,4,FALSE())</f>
        <v>Harborline Unscented Body Spray, 2.6 oz</v>
      </c>
      <c r="G4737" s="4" t="str">
        <f aca="false">VLOOKUP($B4737,'Product Master'!$A$2:$O$5991,9,FALSE())</f>
        <v>2.6 oz</v>
      </c>
      <c r="H4737" s="5" t="s">
        <v>16</v>
      </c>
      <c r="I4737" s="6" t="n">
        <f aca="false">VLOOKUP($B4737,'Product Master'!$A$2:$O$5991,14,FALSE())</f>
        <v>4.39</v>
      </c>
      <c r="J4737" s="7" t="n">
        <f aca="false">VLOOKUP($B4737,'Product Master'!$A$2:$O$5991,13,FALSE())</f>
        <v>2</v>
      </c>
      <c r="K4737" s="7" t="str">
        <f aca="false">VLOOKUP($B4737,'Product Master'!$A$2:$O$5991,11,FALSE())</f>
        <v>Y</v>
      </c>
      <c r="L4737" s="7" t="str">
        <f aca="false">VLOOKUP($B4737,'Product Master'!$A$2:$O$5991,12,FALSE())</f>
        <v>N</v>
      </c>
      <c r="M4737" s="3" t="n">
        <v>112</v>
      </c>
      <c r="N4737" s="3" t="n">
        <v>17</v>
      </c>
    </row>
    <row r="4738" customFormat="false" ht="15" hidden="false" customHeight="true" outlineLevel="0" collapsed="false">
      <c r="A4738" s="3" t="s">
        <v>9487</v>
      </c>
      <c r="B4738" s="3" t="s">
        <v>9488</v>
      </c>
      <c r="C4738" s="4" t="str">
        <f aca="false">VLOOKUP($B4738,'Product Master'!$A$2:$O$5991,7,FALSE())</f>
        <v>Health &amp; Beauty Care</v>
      </c>
      <c r="D4738" s="4" t="str">
        <f aca="false">VLOOKUP($B4738,'Product Master'!$A$2:$O$5991,8,FALSE())</f>
        <v>Deodorant</v>
      </c>
      <c r="E4738" s="4" t="str">
        <f aca="false">VLOOKUP($B4738,'Product Master'!$A$2:$O$5991,5,FALSE())</f>
        <v>Brightsmile</v>
      </c>
      <c r="F4738" s="4" t="str">
        <f aca="false">VLOOKUP($B4738,'Product Master'!$A$2:$O$5991,4,FALSE())</f>
        <v>Brightsmile Unscented Body Spray, 2.6 oz</v>
      </c>
      <c r="G4738" s="4" t="str">
        <f aca="false">VLOOKUP($B4738,'Product Master'!$A$2:$O$5991,9,FALSE())</f>
        <v>2.6 oz</v>
      </c>
      <c r="H4738" s="5" t="s">
        <v>16</v>
      </c>
      <c r="I4738" s="6" t="n">
        <f aca="false">VLOOKUP($B4738,'Product Master'!$A$2:$O$5991,14,FALSE())</f>
        <v>4.49</v>
      </c>
      <c r="J4738" s="7" t="n">
        <f aca="false">VLOOKUP($B4738,'Product Master'!$A$2:$O$5991,13,FALSE())</f>
        <v>2</v>
      </c>
      <c r="K4738" s="7" t="str">
        <f aca="false">VLOOKUP($B4738,'Product Master'!$A$2:$O$5991,11,FALSE())</f>
        <v>N</v>
      </c>
      <c r="L4738" s="7" t="str">
        <f aca="false">VLOOKUP($B4738,'Product Master'!$A$2:$O$5991,12,FALSE())</f>
        <v>N</v>
      </c>
      <c r="M4738" s="3" t="n">
        <v>131</v>
      </c>
      <c r="N4738" s="3" t="n">
        <v>23</v>
      </c>
    </row>
    <row r="4739" customFormat="false" ht="15" hidden="false" customHeight="true" outlineLevel="0" collapsed="false">
      <c r="A4739" s="3" t="s">
        <v>9489</v>
      </c>
      <c r="B4739" s="3" t="s">
        <v>9490</v>
      </c>
      <c r="C4739" s="4" t="str">
        <f aca="false">VLOOKUP($B4739,'Product Master'!$A$2:$O$5991,7,FALSE())</f>
        <v>Health &amp; Beauty Care</v>
      </c>
      <c r="D4739" s="4" t="str">
        <f aca="false">VLOOKUP($B4739,'Product Master'!$A$2:$O$5991,8,FALSE())</f>
        <v>Deodorant</v>
      </c>
      <c r="E4739" s="4" t="str">
        <f aca="false">VLOOKUP($B4739,'Product Master'!$A$2:$O$5991,5,FALSE())</f>
        <v>Dermacare</v>
      </c>
      <c r="F4739" s="4" t="str">
        <f aca="false">VLOOKUP($B4739,'Product Master'!$A$2:$O$5991,4,FALSE())</f>
        <v>Dermacare Sport Antiperspirant Deodorant, 2.6 oz</v>
      </c>
      <c r="G4739" s="4" t="str">
        <f aca="false">VLOOKUP($B4739,'Product Master'!$A$2:$O$5991,9,FALSE())</f>
        <v>2.6 oz</v>
      </c>
      <c r="H4739" s="5" t="s">
        <v>16</v>
      </c>
      <c r="I4739" s="6" t="n">
        <f aca="false">VLOOKUP($B4739,'Product Master'!$A$2:$O$5991,14,FALSE())</f>
        <v>6.99</v>
      </c>
      <c r="J4739" s="7" t="n">
        <f aca="false">VLOOKUP($B4739,'Product Master'!$A$2:$O$5991,13,FALSE())</f>
        <v>2</v>
      </c>
      <c r="K4739" s="7" t="str">
        <f aca="false">VLOOKUP($B4739,'Product Master'!$A$2:$O$5991,11,FALSE())</f>
        <v>N</v>
      </c>
      <c r="L4739" s="7" t="str">
        <f aca="false">VLOOKUP($B4739,'Product Master'!$A$2:$O$5991,12,FALSE())</f>
        <v>N</v>
      </c>
      <c r="M4739" s="3" t="n">
        <v>10</v>
      </c>
      <c r="N4739" s="3" t="n">
        <v>15</v>
      </c>
    </row>
    <row r="4740" customFormat="false" ht="15" hidden="false" customHeight="true" outlineLevel="0" collapsed="false">
      <c r="A4740" s="3" t="s">
        <v>9491</v>
      </c>
      <c r="B4740" s="3" t="s">
        <v>9492</v>
      </c>
      <c r="C4740" s="4" t="str">
        <f aca="false">VLOOKUP($B4740,'Product Master'!$A$2:$O$5991,7,FALSE())</f>
        <v>Health &amp; Beauty Care</v>
      </c>
      <c r="D4740" s="4" t="str">
        <f aca="false">VLOOKUP($B4740,'Product Master'!$A$2:$O$5991,8,FALSE())</f>
        <v>Deodorant</v>
      </c>
      <c r="E4740" s="4" t="str">
        <f aca="false">VLOOKUP($B4740,'Product Master'!$A$2:$O$5991,5,FALSE())</f>
        <v>Harborline</v>
      </c>
      <c r="F4740" s="4" t="str">
        <f aca="false">VLOOKUP($B4740,'Product Master'!$A$2:$O$5991,4,FALSE())</f>
        <v>Harborline Fresh Scent Antiperspirant Deodorant, 2.6 oz</v>
      </c>
      <c r="G4740" s="4" t="str">
        <f aca="false">VLOOKUP($B4740,'Product Master'!$A$2:$O$5991,9,FALSE())</f>
        <v>2.6 oz</v>
      </c>
      <c r="H4740" s="5" t="s">
        <v>16</v>
      </c>
      <c r="I4740" s="6" t="n">
        <f aca="false">VLOOKUP($B4740,'Product Master'!$A$2:$O$5991,14,FALSE())</f>
        <v>4.99</v>
      </c>
      <c r="J4740" s="7" t="n">
        <f aca="false">VLOOKUP($B4740,'Product Master'!$A$2:$O$5991,13,FALSE())</f>
        <v>2</v>
      </c>
      <c r="K4740" s="7" t="str">
        <f aca="false">VLOOKUP($B4740,'Product Master'!$A$2:$O$5991,11,FALSE())</f>
        <v>Y</v>
      </c>
      <c r="L4740" s="7" t="str">
        <f aca="false">VLOOKUP($B4740,'Product Master'!$A$2:$O$5991,12,FALSE())</f>
        <v>N</v>
      </c>
      <c r="M4740" s="3" t="n">
        <v>82</v>
      </c>
      <c r="N4740" s="3" t="n">
        <v>5</v>
      </c>
    </row>
    <row r="4741" customFormat="false" ht="15" hidden="false" customHeight="true" outlineLevel="0" collapsed="false">
      <c r="A4741" s="3" t="s">
        <v>9493</v>
      </c>
      <c r="B4741" s="3" t="s">
        <v>9494</v>
      </c>
      <c r="C4741" s="4" t="str">
        <f aca="false">VLOOKUP($B4741,'Product Master'!$A$2:$O$5991,7,FALSE())</f>
        <v>Health &amp; Beauty Care</v>
      </c>
      <c r="D4741" s="4" t="str">
        <f aca="false">VLOOKUP($B4741,'Product Master'!$A$2:$O$5991,8,FALSE())</f>
        <v>Deodorant</v>
      </c>
      <c r="E4741" s="4" t="str">
        <f aca="false">VLOOKUP($B4741,'Product Master'!$A$2:$O$5991,5,FALSE())</f>
        <v>Harborline</v>
      </c>
      <c r="F4741" s="4" t="str">
        <f aca="false">VLOOKUP($B4741,'Product Master'!$A$2:$O$5991,4,FALSE())</f>
        <v>Harborline Sport Antiperspirant Deodorant, 2.6 oz</v>
      </c>
      <c r="G4741" s="4" t="str">
        <f aca="false">VLOOKUP($B4741,'Product Master'!$A$2:$O$5991,9,FALSE())</f>
        <v>2.6 oz</v>
      </c>
      <c r="H4741" s="5" t="s">
        <v>16</v>
      </c>
      <c r="I4741" s="6" t="n">
        <f aca="false">VLOOKUP($B4741,'Product Master'!$A$2:$O$5991,14,FALSE())</f>
        <v>3.99</v>
      </c>
      <c r="J4741" s="7" t="n">
        <f aca="false">VLOOKUP($B4741,'Product Master'!$A$2:$O$5991,13,FALSE())</f>
        <v>6</v>
      </c>
      <c r="K4741" s="7" t="str">
        <f aca="false">VLOOKUP($B4741,'Product Master'!$A$2:$O$5991,11,FALSE())</f>
        <v>Y</v>
      </c>
      <c r="L4741" s="7" t="str">
        <f aca="false">VLOOKUP($B4741,'Product Master'!$A$2:$O$5991,12,FALSE())</f>
        <v>N</v>
      </c>
      <c r="M4741" s="3" t="n">
        <v>22</v>
      </c>
      <c r="N4741" s="3" t="n">
        <v>26</v>
      </c>
    </row>
    <row r="4742" customFormat="false" ht="15" hidden="false" customHeight="true" outlineLevel="0" collapsed="false">
      <c r="A4742" s="3" t="s">
        <v>9495</v>
      </c>
      <c r="B4742" s="3" t="s">
        <v>9496</v>
      </c>
      <c r="C4742" s="4" t="str">
        <f aca="false">VLOOKUP($B4742,'Product Master'!$A$2:$O$5991,7,FALSE())</f>
        <v>Health &amp; Beauty Care</v>
      </c>
      <c r="D4742" s="4" t="str">
        <f aca="false">VLOOKUP($B4742,'Product Master'!$A$2:$O$5991,8,FALSE())</f>
        <v>Shaving</v>
      </c>
      <c r="E4742" s="4" t="str">
        <f aca="false">VLOOKUP($B4742,'Product Master'!$A$2:$O$5991,5,FALSE())</f>
        <v>Purelle</v>
      </c>
      <c r="F4742" s="4" t="str">
        <f aca="false">VLOOKUP($B4742,'Product Master'!$A$2:$O$5991,4,FALSE())</f>
        <v>Purelle Sensitive Skin Shaving Cream, 5 pack</v>
      </c>
      <c r="G4742" s="4" t="str">
        <f aca="false">VLOOKUP($B4742,'Product Master'!$A$2:$O$5991,9,FALSE())</f>
        <v>5 pack</v>
      </c>
      <c r="H4742" s="5" t="s">
        <v>16</v>
      </c>
      <c r="I4742" s="6" t="n">
        <f aca="false">VLOOKUP($B4742,'Product Master'!$A$2:$O$5991,14,FALSE())</f>
        <v>8.49</v>
      </c>
      <c r="J4742" s="7" t="n">
        <f aca="false">VLOOKUP($B4742,'Product Master'!$A$2:$O$5991,13,FALSE())</f>
        <v>6</v>
      </c>
      <c r="K4742" s="7" t="str">
        <f aca="false">VLOOKUP($B4742,'Product Master'!$A$2:$O$5991,11,FALSE())</f>
        <v>N</v>
      </c>
      <c r="L4742" s="7" t="str">
        <f aca="false">VLOOKUP($B4742,'Product Master'!$A$2:$O$5991,12,FALSE())</f>
        <v>N</v>
      </c>
      <c r="M4742" s="3" t="n">
        <v>140</v>
      </c>
      <c r="N4742" s="3" t="n">
        <v>6</v>
      </c>
    </row>
    <row r="4743" customFormat="false" ht="15" hidden="false" customHeight="true" outlineLevel="0" collapsed="false">
      <c r="A4743" s="3" t="s">
        <v>9497</v>
      </c>
      <c r="B4743" s="3" t="s">
        <v>9498</v>
      </c>
      <c r="C4743" s="4" t="str">
        <f aca="false">VLOOKUP($B4743,'Product Master'!$A$2:$O$5991,7,FALSE())</f>
        <v>Health &amp; Beauty Care</v>
      </c>
      <c r="D4743" s="4" t="str">
        <f aca="false">VLOOKUP($B4743,'Product Master'!$A$2:$O$5991,8,FALSE())</f>
        <v>Shaving</v>
      </c>
      <c r="E4743" s="4" t="str">
        <f aca="false">VLOOKUP($B4743,'Product Master'!$A$2:$O$5991,5,FALSE())</f>
        <v>Brightsmile</v>
      </c>
      <c r="F4743" s="4" t="str">
        <f aca="false">VLOOKUP($B4743,'Product Master'!$A$2:$O$5991,4,FALSE())</f>
        <v>Brightsmile Sensitive Skin Razor Cartridges, 11 oz</v>
      </c>
      <c r="G4743" s="4" t="str">
        <f aca="false">VLOOKUP($B4743,'Product Master'!$A$2:$O$5991,9,FALSE())</f>
        <v>11 oz</v>
      </c>
      <c r="H4743" s="5" t="s">
        <v>16</v>
      </c>
      <c r="I4743" s="6" t="n">
        <f aca="false">VLOOKUP($B4743,'Product Master'!$A$2:$O$5991,14,FALSE())</f>
        <v>6.99</v>
      </c>
      <c r="J4743" s="7" t="n">
        <f aca="false">VLOOKUP($B4743,'Product Master'!$A$2:$O$5991,13,FALSE())</f>
        <v>2</v>
      </c>
      <c r="K4743" s="7" t="str">
        <f aca="false">VLOOKUP($B4743,'Product Master'!$A$2:$O$5991,11,FALSE())</f>
        <v>N</v>
      </c>
      <c r="L4743" s="7" t="str">
        <f aca="false">VLOOKUP($B4743,'Product Master'!$A$2:$O$5991,12,FALSE())</f>
        <v>N</v>
      </c>
      <c r="M4743" s="3" t="n">
        <v>139</v>
      </c>
      <c r="N4743" s="3" t="n">
        <v>11</v>
      </c>
    </row>
    <row r="4744" customFormat="false" ht="15" hidden="false" customHeight="true" outlineLevel="0" collapsed="false">
      <c r="A4744" s="3" t="s">
        <v>9499</v>
      </c>
      <c r="B4744" s="3" t="s">
        <v>9500</v>
      </c>
      <c r="C4744" s="4" t="str">
        <f aca="false">VLOOKUP($B4744,'Product Master'!$A$2:$O$5991,7,FALSE())</f>
        <v>Health &amp; Beauty Care</v>
      </c>
      <c r="D4744" s="4" t="str">
        <f aca="false">VLOOKUP($B4744,'Product Master'!$A$2:$O$5991,8,FALSE())</f>
        <v>Shaving</v>
      </c>
      <c r="E4744" s="4" t="str">
        <f aca="false">VLOOKUP($B4744,'Product Master'!$A$2:$O$5991,5,FALSE())</f>
        <v>Harborline</v>
      </c>
      <c r="F4744" s="4" t="str">
        <f aca="false">VLOOKUP($B4744,'Product Master'!$A$2:$O$5991,4,FALSE())</f>
        <v>Harborline Sensitive Skin Disposable Razors, 11 oz</v>
      </c>
      <c r="G4744" s="4" t="str">
        <f aca="false">VLOOKUP($B4744,'Product Master'!$A$2:$O$5991,9,FALSE())</f>
        <v>11 oz</v>
      </c>
      <c r="H4744" s="5" t="s">
        <v>16</v>
      </c>
      <c r="I4744" s="6" t="n">
        <f aca="false">VLOOKUP($B4744,'Product Master'!$A$2:$O$5991,14,FALSE())</f>
        <v>10.79</v>
      </c>
      <c r="J4744" s="7" t="n">
        <f aca="false">VLOOKUP($B4744,'Product Master'!$A$2:$O$5991,13,FALSE())</f>
        <v>12</v>
      </c>
      <c r="K4744" s="7" t="str">
        <f aca="false">VLOOKUP($B4744,'Product Master'!$A$2:$O$5991,11,FALSE())</f>
        <v>Y</v>
      </c>
      <c r="L4744" s="7" t="str">
        <f aca="false">VLOOKUP($B4744,'Product Master'!$A$2:$O$5991,12,FALSE())</f>
        <v>N</v>
      </c>
      <c r="M4744" s="3" t="n">
        <v>35</v>
      </c>
      <c r="N4744" s="3" t="n">
        <v>14</v>
      </c>
    </row>
    <row r="4745" customFormat="false" ht="15" hidden="false" customHeight="true" outlineLevel="0" collapsed="false">
      <c r="A4745" s="3" t="s">
        <v>9501</v>
      </c>
      <c r="B4745" s="3" t="s">
        <v>9502</v>
      </c>
      <c r="C4745" s="4" t="str">
        <f aca="false">VLOOKUP($B4745,'Product Master'!$A$2:$O$5991,7,FALSE())</f>
        <v>Health &amp; Beauty Care</v>
      </c>
      <c r="D4745" s="4" t="str">
        <f aca="false">VLOOKUP($B4745,'Product Master'!$A$2:$O$5991,8,FALSE())</f>
        <v>Shaving</v>
      </c>
      <c r="E4745" s="4" t="str">
        <f aca="false">VLOOKUP($B4745,'Product Master'!$A$2:$O$5991,5,FALSE())</f>
        <v>Dermacare</v>
      </c>
      <c r="F4745" s="4" t="str">
        <f aca="false">VLOOKUP($B4745,'Product Master'!$A$2:$O$5991,4,FALSE())</f>
        <v>Dermacare Shaving Cream, 5 pack</v>
      </c>
      <c r="G4745" s="4" t="str">
        <f aca="false">VLOOKUP($B4745,'Product Master'!$A$2:$O$5991,9,FALSE())</f>
        <v>5 pack</v>
      </c>
      <c r="H4745" s="5" t="s">
        <v>16</v>
      </c>
      <c r="I4745" s="6" t="n">
        <f aca="false">VLOOKUP($B4745,'Product Master'!$A$2:$O$5991,14,FALSE())</f>
        <v>5.49</v>
      </c>
      <c r="J4745" s="7" t="n">
        <f aca="false">VLOOKUP($B4745,'Product Master'!$A$2:$O$5991,13,FALSE())</f>
        <v>4</v>
      </c>
      <c r="K4745" s="7" t="str">
        <f aca="false">VLOOKUP($B4745,'Product Master'!$A$2:$O$5991,11,FALSE())</f>
        <v>N</v>
      </c>
      <c r="L4745" s="7" t="str">
        <f aca="false">VLOOKUP($B4745,'Product Master'!$A$2:$O$5991,12,FALSE())</f>
        <v>N</v>
      </c>
      <c r="M4745" s="3" t="n">
        <v>69</v>
      </c>
      <c r="N4745" s="3" t="n">
        <v>17</v>
      </c>
    </row>
    <row r="4746" customFormat="false" ht="15" hidden="false" customHeight="true" outlineLevel="0" collapsed="false">
      <c r="A4746" s="3" t="s">
        <v>9503</v>
      </c>
      <c r="B4746" s="3" t="s">
        <v>9504</v>
      </c>
      <c r="C4746" s="4" t="str">
        <f aca="false">VLOOKUP($B4746,'Product Master'!$A$2:$O$5991,7,FALSE())</f>
        <v>Health &amp; Beauty Care</v>
      </c>
      <c r="D4746" s="4" t="str">
        <f aca="false">VLOOKUP($B4746,'Product Master'!$A$2:$O$5991,8,FALSE())</f>
        <v>Shaving</v>
      </c>
      <c r="E4746" s="4" t="str">
        <f aca="false">VLOOKUP($B4746,'Product Master'!$A$2:$O$5991,5,FALSE())</f>
        <v>Dermacare</v>
      </c>
      <c r="F4746" s="4" t="str">
        <f aca="false">VLOOKUP($B4746,'Product Master'!$A$2:$O$5991,4,FALSE())</f>
        <v>Dermacare Razor Cartridges, 5 pack</v>
      </c>
      <c r="G4746" s="4" t="str">
        <f aca="false">VLOOKUP($B4746,'Product Master'!$A$2:$O$5991,9,FALSE())</f>
        <v>5 pack</v>
      </c>
      <c r="H4746" s="5" t="s">
        <v>16</v>
      </c>
      <c r="I4746" s="6" t="n">
        <f aca="false">VLOOKUP($B4746,'Product Master'!$A$2:$O$5991,14,FALSE())</f>
        <v>5.89</v>
      </c>
      <c r="J4746" s="7" t="n">
        <f aca="false">VLOOKUP($B4746,'Product Master'!$A$2:$O$5991,13,FALSE())</f>
        <v>8</v>
      </c>
      <c r="K4746" s="7" t="str">
        <f aca="false">VLOOKUP($B4746,'Product Master'!$A$2:$O$5991,11,FALSE())</f>
        <v>N</v>
      </c>
      <c r="L4746" s="7" t="str">
        <f aca="false">VLOOKUP($B4746,'Product Master'!$A$2:$O$5991,12,FALSE())</f>
        <v>N</v>
      </c>
      <c r="M4746" s="3" t="n">
        <v>59</v>
      </c>
      <c r="N4746" s="3" t="n">
        <v>20</v>
      </c>
    </row>
    <row r="4747" customFormat="false" ht="15" hidden="false" customHeight="true" outlineLevel="0" collapsed="false">
      <c r="A4747" s="3" t="s">
        <v>9505</v>
      </c>
      <c r="B4747" s="3" t="s">
        <v>9506</v>
      </c>
      <c r="C4747" s="4" t="str">
        <f aca="false">VLOOKUP($B4747,'Product Master'!$A$2:$O$5991,7,FALSE())</f>
        <v>Health &amp; Beauty Care</v>
      </c>
      <c r="D4747" s="4" t="str">
        <f aca="false">VLOOKUP($B4747,'Product Master'!$A$2:$O$5991,8,FALSE())</f>
        <v>Shaving</v>
      </c>
      <c r="E4747" s="4" t="str">
        <f aca="false">VLOOKUP($B4747,'Product Master'!$A$2:$O$5991,5,FALSE())</f>
        <v>Brightsmile</v>
      </c>
      <c r="F4747" s="4" t="str">
        <f aca="false">VLOOKUP($B4747,'Product Master'!$A$2:$O$5991,4,FALSE())</f>
        <v>Brightsmile Disposable Razors, 11 oz</v>
      </c>
      <c r="G4747" s="4" t="str">
        <f aca="false">VLOOKUP($B4747,'Product Master'!$A$2:$O$5991,9,FALSE())</f>
        <v>11 oz</v>
      </c>
      <c r="H4747" s="5" t="s">
        <v>16</v>
      </c>
      <c r="I4747" s="6" t="n">
        <f aca="false">VLOOKUP($B4747,'Product Master'!$A$2:$O$5991,14,FALSE())</f>
        <v>7.89</v>
      </c>
      <c r="J4747" s="7" t="n">
        <f aca="false">VLOOKUP($B4747,'Product Master'!$A$2:$O$5991,13,FALSE())</f>
        <v>4</v>
      </c>
      <c r="K4747" s="7" t="str">
        <f aca="false">VLOOKUP($B4747,'Product Master'!$A$2:$O$5991,11,FALSE())</f>
        <v>N</v>
      </c>
      <c r="L4747" s="7" t="str">
        <f aca="false">VLOOKUP($B4747,'Product Master'!$A$2:$O$5991,12,FALSE())</f>
        <v>N</v>
      </c>
      <c r="M4747" s="3" t="n">
        <v>117</v>
      </c>
      <c r="N4747" s="3" t="n">
        <v>17</v>
      </c>
    </row>
    <row r="4748" customFormat="false" ht="15" hidden="false" customHeight="true" outlineLevel="0" collapsed="false">
      <c r="A4748" s="3" t="s">
        <v>9507</v>
      </c>
      <c r="B4748" s="3" t="s">
        <v>9508</v>
      </c>
      <c r="C4748" s="4" t="str">
        <f aca="false">VLOOKUP($B4748,'Product Master'!$A$2:$O$5991,7,FALSE())</f>
        <v>Health &amp; Beauty Care</v>
      </c>
      <c r="D4748" s="4" t="str">
        <f aca="false">VLOOKUP($B4748,'Product Master'!$A$2:$O$5991,8,FALSE())</f>
        <v>Shaving</v>
      </c>
      <c r="E4748" s="4" t="str">
        <f aca="false">VLOOKUP($B4748,'Product Master'!$A$2:$O$5991,5,FALSE())</f>
        <v>Harborline</v>
      </c>
      <c r="F4748" s="4" t="str">
        <f aca="false">VLOOKUP($B4748,'Product Master'!$A$2:$O$5991,4,FALSE())</f>
        <v>Harborline Disposable Razors, 5 pack</v>
      </c>
      <c r="G4748" s="4" t="str">
        <f aca="false">VLOOKUP($B4748,'Product Master'!$A$2:$O$5991,9,FALSE())</f>
        <v>5 pack</v>
      </c>
      <c r="H4748" s="5" t="s">
        <v>16</v>
      </c>
      <c r="I4748" s="6" t="n">
        <f aca="false">VLOOKUP($B4748,'Product Master'!$A$2:$O$5991,14,FALSE())</f>
        <v>5.39</v>
      </c>
      <c r="J4748" s="7" t="n">
        <f aca="false">VLOOKUP($B4748,'Product Master'!$A$2:$O$5991,13,FALSE())</f>
        <v>2</v>
      </c>
      <c r="K4748" s="7" t="str">
        <f aca="false">VLOOKUP($B4748,'Product Master'!$A$2:$O$5991,11,FALSE())</f>
        <v>Y</v>
      </c>
      <c r="L4748" s="7" t="str">
        <f aca="false">VLOOKUP($B4748,'Product Master'!$A$2:$O$5991,12,FALSE())</f>
        <v>N</v>
      </c>
      <c r="M4748" s="3" t="n">
        <v>96</v>
      </c>
      <c r="N4748" s="3" t="n">
        <v>34</v>
      </c>
    </row>
    <row r="4749" customFormat="false" ht="15" hidden="false" customHeight="true" outlineLevel="0" collapsed="false">
      <c r="A4749" s="3" t="s">
        <v>9509</v>
      </c>
      <c r="B4749" s="3" t="s">
        <v>9510</v>
      </c>
      <c r="C4749" s="4" t="str">
        <f aca="false">VLOOKUP($B4749,'Product Master'!$A$2:$O$5991,7,FALSE())</f>
        <v>Health &amp; Beauty Care</v>
      </c>
      <c r="D4749" s="4" t="str">
        <f aca="false">VLOOKUP($B4749,'Product Master'!$A$2:$O$5991,8,FALSE())</f>
        <v>Shaving</v>
      </c>
      <c r="E4749" s="4" t="str">
        <f aca="false">VLOOKUP($B4749,'Product Master'!$A$2:$O$5991,5,FALSE())</f>
        <v>Dermacare</v>
      </c>
      <c r="F4749" s="4" t="str">
        <f aca="false">VLOOKUP($B4749,'Product Master'!$A$2:$O$5991,4,FALSE())</f>
        <v>Dermacare Razor Cartridges, 11 oz</v>
      </c>
      <c r="G4749" s="4" t="str">
        <f aca="false">VLOOKUP($B4749,'Product Master'!$A$2:$O$5991,9,FALSE())</f>
        <v>11 oz</v>
      </c>
      <c r="H4749" s="5" t="s">
        <v>16</v>
      </c>
      <c r="I4749" s="6" t="n">
        <f aca="false">VLOOKUP($B4749,'Product Master'!$A$2:$O$5991,14,FALSE())</f>
        <v>8.99</v>
      </c>
      <c r="J4749" s="7" t="n">
        <f aca="false">VLOOKUP($B4749,'Product Master'!$A$2:$O$5991,13,FALSE())</f>
        <v>12</v>
      </c>
      <c r="K4749" s="7" t="str">
        <f aca="false">VLOOKUP($B4749,'Product Master'!$A$2:$O$5991,11,FALSE())</f>
        <v>N</v>
      </c>
      <c r="L4749" s="7" t="str">
        <f aca="false">VLOOKUP($B4749,'Product Master'!$A$2:$O$5991,12,FALSE())</f>
        <v>N</v>
      </c>
      <c r="M4749" s="3" t="n">
        <v>22</v>
      </c>
      <c r="N4749" s="3" t="n">
        <v>10</v>
      </c>
    </row>
    <row r="4750" customFormat="false" ht="15" hidden="false" customHeight="true" outlineLevel="0" collapsed="false">
      <c r="A4750" s="3" t="s">
        <v>9511</v>
      </c>
      <c r="B4750" s="3" t="s">
        <v>9512</v>
      </c>
      <c r="C4750" s="4" t="str">
        <f aca="false">VLOOKUP($B4750,'Product Master'!$A$2:$O$5991,7,FALSE())</f>
        <v>Health &amp; Beauty Care</v>
      </c>
      <c r="D4750" s="4" t="str">
        <f aca="false">VLOOKUP($B4750,'Product Master'!$A$2:$O$5991,8,FALSE())</f>
        <v>Shaving</v>
      </c>
      <c r="E4750" s="4" t="str">
        <f aca="false">VLOOKUP($B4750,'Product Master'!$A$2:$O$5991,5,FALSE())</f>
        <v>Harborline</v>
      </c>
      <c r="F4750" s="4" t="str">
        <f aca="false">VLOOKUP($B4750,'Product Master'!$A$2:$O$5991,4,FALSE())</f>
        <v>Harborline Disposable Razors, 11 oz</v>
      </c>
      <c r="G4750" s="4" t="str">
        <f aca="false">VLOOKUP($B4750,'Product Master'!$A$2:$O$5991,9,FALSE())</f>
        <v>11 oz</v>
      </c>
      <c r="H4750" s="5" t="s">
        <v>16</v>
      </c>
      <c r="I4750" s="6" t="n">
        <f aca="false">VLOOKUP($B4750,'Product Master'!$A$2:$O$5991,14,FALSE())</f>
        <v>8.29</v>
      </c>
      <c r="J4750" s="7" t="n">
        <f aca="false">VLOOKUP($B4750,'Product Master'!$A$2:$O$5991,13,FALSE())</f>
        <v>6</v>
      </c>
      <c r="K4750" s="7" t="str">
        <f aca="false">VLOOKUP($B4750,'Product Master'!$A$2:$O$5991,11,FALSE())</f>
        <v>Y</v>
      </c>
      <c r="L4750" s="7" t="str">
        <f aca="false">VLOOKUP($B4750,'Product Master'!$A$2:$O$5991,12,FALSE())</f>
        <v>N</v>
      </c>
      <c r="M4750" s="3" t="n">
        <v>98</v>
      </c>
      <c r="N4750" s="3" t="n">
        <v>32</v>
      </c>
    </row>
    <row r="4751" customFormat="false" ht="15" hidden="false" customHeight="true" outlineLevel="0" collapsed="false">
      <c r="A4751" s="3" t="s">
        <v>9513</v>
      </c>
      <c r="B4751" s="3" t="s">
        <v>9514</v>
      </c>
      <c r="C4751" s="4" t="str">
        <f aca="false">VLOOKUP($B4751,'Product Master'!$A$2:$O$5991,7,FALSE())</f>
        <v>Health &amp; Beauty Care</v>
      </c>
      <c r="D4751" s="4" t="str">
        <f aca="false">VLOOKUP($B4751,'Product Master'!$A$2:$O$5991,8,FALSE())</f>
        <v>Shaving</v>
      </c>
      <c r="E4751" s="4" t="str">
        <f aca="false">VLOOKUP($B4751,'Product Master'!$A$2:$O$5991,5,FALSE())</f>
        <v>Brightsmile</v>
      </c>
      <c r="F4751" s="4" t="str">
        <f aca="false">VLOOKUP($B4751,'Product Master'!$A$2:$O$5991,4,FALSE())</f>
        <v>Brightsmile Sensitive Skin Razor Cartridges, 5 pack</v>
      </c>
      <c r="G4751" s="4" t="str">
        <f aca="false">VLOOKUP($B4751,'Product Master'!$A$2:$O$5991,9,FALSE())</f>
        <v>5 pack</v>
      </c>
      <c r="H4751" s="5" t="s">
        <v>16</v>
      </c>
      <c r="I4751" s="6" t="n">
        <f aca="false">VLOOKUP($B4751,'Product Master'!$A$2:$O$5991,14,FALSE())</f>
        <v>8.79</v>
      </c>
      <c r="J4751" s="7" t="n">
        <f aca="false">VLOOKUP($B4751,'Product Master'!$A$2:$O$5991,13,FALSE())</f>
        <v>6</v>
      </c>
      <c r="K4751" s="7" t="str">
        <f aca="false">VLOOKUP($B4751,'Product Master'!$A$2:$O$5991,11,FALSE())</f>
        <v>N</v>
      </c>
      <c r="L4751" s="7" t="str">
        <f aca="false">VLOOKUP($B4751,'Product Master'!$A$2:$O$5991,12,FALSE())</f>
        <v>N</v>
      </c>
      <c r="M4751" s="3" t="n">
        <v>108</v>
      </c>
      <c r="N4751" s="3" t="n">
        <v>22</v>
      </c>
    </row>
    <row r="4752" customFormat="false" ht="15" hidden="false" customHeight="true" outlineLevel="0" collapsed="false">
      <c r="A4752" s="3" t="s">
        <v>9515</v>
      </c>
      <c r="B4752" s="3" t="s">
        <v>9516</v>
      </c>
      <c r="C4752" s="4" t="str">
        <f aca="false">VLOOKUP($B4752,'Product Master'!$A$2:$O$5991,7,FALSE())</f>
        <v>Health &amp; Beauty Care</v>
      </c>
      <c r="D4752" s="4" t="str">
        <f aca="false">VLOOKUP($B4752,'Product Master'!$A$2:$O$5991,8,FALSE())</f>
        <v>Shaving</v>
      </c>
      <c r="E4752" s="4" t="str">
        <f aca="false">VLOOKUP($B4752,'Product Master'!$A$2:$O$5991,5,FALSE())</f>
        <v>Dermacare</v>
      </c>
      <c r="F4752" s="4" t="str">
        <f aca="false">VLOOKUP($B4752,'Product Master'!$A$2:$O$5991,4,FALSE())</f>
        <v>Dermacare Sensitive Skin Razor Cartridges, 5 pack</v>
      </c>
      <c r="G4752" s="4" t="str">
        <f aca="false">VLOOKUP($B4752,'Product Master'!$A$2:$O$5991,9,FALSE())</f>
        <v>5 pack</v>
      </c>
      <c r="H4752" s="5" t="s">
        <v>16</v>
      </c>
      <c r="I4752" s="6" t="n">
        <f aca="false">VLOOKUP($B4752,'Product Master'!$A$2:$O$5991,14,FALSE())</f>
        <v>7.49</v>
      </c>
      <c r="J4752" s="7" t="n">
        <f aca="false">VLOOKUP($B4752,'Product Master'!$A$2:$O$5991,13,FALSE())</f>
        <v>1</v>
      </c>
      <c r="K4752" s="7" t="str">
        <f aca="false">VLOOKUP($B4752,'Product Master'!$A$2:$O$5991,11,FALSE())</f>
        <v>N</v>
      </c>
      <c r="L4752" s="7" t="str">
        <f aca="false">VLOOKUP($B4752,'Product Master'!$A$2:$O$5991,12,FALSE())</f>
        <v>N</v>
      </c>
      <c r="M4752" s="3" t="n">
        <v>33</v>
      </c>
      <c r="N4752" s="3" t="n">
        <v>29</v>
      </c>
    </row>
    <row r="4753" customFormat="false" ht="15" hidden="false" customHeight="true" outlineLevel="0" collapsed="false">
      <c r="A4753" s="3" t="s">
        <v>9517</v>
      </c>
      <c r="B4753" s="3" t="s">
        <v>9518</v>
      </c>
      <c r="C4753" s="4" t="str">
        <f aca="false">VLOOKUP($B4753,'Product Master'!$A$2:$O$5991,7,FALSE())</f>
        <v>Health &amp; Beauty Care</v>
      </c>
      <c r="D4753" s="4" t="str">
        <f aca="false">VLOOKUP($B4753,'Product Master'!$A$2:$O$5991,8,FALSE())</f>
        <v>Shaving</v>
      </c>
      <c r="E4753" s="4" t="str">
        <f aca="false">VLOOKUP($B4753,'Product Master'!$A$2:$O$5991,5,FALSE())</f>
        <v>Harborline</v>
      </c>
      <c r="F4753" s="4" t="str">
        <f aca="false">VLOOKUP($B4753,'Product Master'!$A$2:$O$5991,4,FALSE())</f>
        <v>Harborline Razor Cartridges, 11 oz</v>
      </c>
      <c r="G4753" s="4" t="str">
        <f aca="false">VLOOKUP($B4753,'Product Master'!$A$2:$O$5991,9,FALSE())</f>
        <v>11 oz</v>
      </c>
      <c r="H4753" s="5" t="s">
        <v>16</v>
      </c>
      <c r="I4753" s="6" t="n">
        <f aca="false">VLOOKUP($B4753,'Product Master'!$A$2:$O$5991,14,FALSE())</f>
        <v>7.39</v>
      </c>
      <c r="J4753" s="7" t="n">
        <f aca="false">VLOOKUP($B4753,'Product Master'!$A$2:$O$5991,13,FALSE())</f>
        <v>4</v>
      </c>
      <c r="K4753" s="7" t="str">
        <f aca="false">VLOOKUP($B4753,'Product Master'!$A$2:$O$5991,11,FALSE())</f>
        <v>Y</v>
      </c>
      <c r="L4753" s="7" t="str">
        <f aca="false">VLOOKUP($B4753,'Product Master'!$A$2:$O$5991,12,FALSE())</f>
        <v>N</v>
      </c>
      <c r="M4753" s="3" t="n">
        <v>111</v>
      </c>
      <c r="N4753" s="3" t="n">
        <v>36</v>
      </c>
    </row>
    <row r="4754" customFormat="false" ht="15" hidden="false" customHeight="true" outlineLevel="0" collapsed="false">
      <c r="A4754" s="3" t="s">
        <v>9519</v>
      </c>
      <c r="B4754" s="3" t="s">
        <v>9520</v>
      </c>
      <c r="C4754" s="4" t="str">
        <f aca="false">VLOOKUP($B4754,'Product Master'!$A$2:$O$5991,7,FALSE())</f>
        <v>Health &amp; Beauty Care</v>
      </c>
      <c r="D4754" s="4" t="str">
        <f aca="false">VLOOKUP($B4754,'Product Master'!$A$2:$O$5991,8,FALSE())</f>
        <v>Shaving</v>
      </c>
      <c r="E4754" s="4" t="str">
        <f aca="false">VLOOKUP($B4754,'Product Master'!$A$2:$O$5991,5,FALSE())</f>
        <v>Brightsmile</v>
      </c>
      <c r="F4754" s="4" t="str">
        <f aca="false">VLOOKUP($B4754,'Product Master'!$A$2:$O$5991,4,FALSE())</f>
        <v>Brightsmile Razor Cartridges, 5 pack</v>
      </c>
      <c r="G4754" s="4" t="str">
        <f aca="false">VLOOKUP($B4754,'Product Master'!$A$2:$O$5991,9,FALSE())</f>
        <v>5 pack</v>
      </c>
      <c r="H4754" s="5" t="s">
        <v>16</v>
      </c>
      <c r="I4754" s="6" t="n">
        <f aca="false">VLOOKUP($B4754,'Product Master'!$A$2:$O$5991,14,FALSE())</f>
        <v>7.79</v>
      </c>
      <c r="J4754" s="7" t="n">
        <f aca="false">VLOOKUP($B4754,'Product Master'!$A$2:$O$5991,13,FALSE())</f>
        <v>1</v>
      </c>
      <c r="K4754" s="7" t="str">
        <f aca="false">VLOOKUP($B4754,'Product Master'!$A$2:$O$5991,11,FALSE())</f>
        <v>N</v>
      </c>
      <c r="L4754" s="7" t="str">
        <f aca="false">VLOOKUP($B4754,'Product Master'!$A$2:$O$5991,12,FALSE())</f>
        <v>N</v>
      </c>
      <c r="M4754" s="3" t="n">
        <v>96</v>
      </c>
      <c r="N4754" s="3" t="n">
        <v>37</v>
      </c>
    </row>
    <row r="4755" customFormat="false" ht="15" hidden="false" customHeight="true" outlineLevel="0" collapsed="false">
      <c r="A4755" s="3" t="s">
        <v>9521</v>
      </c>
      <c r="B4755" s="3" t="s">
        <v>9522</v>
      </c>
      <c r="C4755" s="4" t="str">
        <f aca="false">VLOOKUP($B4755,'Product Master'!$A$2:$O$5991,7,FALSE())</f>
        <v>Health &amp; Beauty Care</v>
      </c>
      <c r="D4755" s="4" t="str">
        <f aca="false">VLOOKUP($B4755,'Product Master'!$A$2:$O$5991,8,FALSE())</f>
        <v>Shaving</v>
      </c>
      <c r="E4755" s="4" t="str">
        <f aca="false">VLOOKUP($B4755,'Product Master'!$A$2:$O$5991,5,FALSE())</f>
        <v>Harborline</v>
      </c>
      <c r="F4755" s="4" t="str">
        <f aca="false">VLOOKUP($B4755,'Product Master'!$A$2:$O$5991,4,FALSE())</f>
        <v>Harborline Sensitive Skin Disposable Razors, 5 pack</v>
      </c>
      <c r="G4755" s="4" t="str">
        <f aca="false">VLOOKUP($B4755,'Product Master'!$A$2:$O$5991,9,FALSE())</f>
        <v>5 pack</v>
      </c>
      <c r="H4755" s="5" t="s">
        <v>16</v>
      </c>
      <c r="I4755" s="6" t="n">
        <f aca="false">VLOOKUP($B4755,'Product Master'!$A$2:$O$5991,14,FALSE())</f>
        <v>11.89</v>
      </c>
      <c r="J4755" s="7" t="n">
        <f aca="false">VLOOKUP($B4755,'Product Master'!$A$2:$O$5991,13,FALSE())</f>
        <v>1</v>
      </c>
      <c r="K4755" s="7" t="str">
        <f aca="false">VLOOKUP($B4755,'Product Master'!$A$2:$O$5991,11,FALSE())</f>
        <v>Y</v>
      </c>
      <c r="L4755" s="7" t="str">
        <f aca="false">VLOOKUP($B4755,'Product Master'!$A$2:$O$5991,12,FALSE())</f>
        <v>N</v>
      </c>
      <c r="M4755" s="3" t="n">
        <v>54</v>
      </c>
      <c r="N4755" s="3" t="n">
        <v>11</v>
      </c>
    </row>
    <row r="4756" customFormat="false" ht="15" hidden="false" customHeight="true" outlineLevel="0" collapsed="false">
      <c r="A4756" s="3" t="s">
        <v>9523</v>
      </c>
      <c r="B4756" s="3" t="s">
        <v>9524</v>
      </c>
      <c r="C4756" s="4" t="str">
        <f aca="false">VLOOKUP($B4756,'Product Master'!$A$2:$O$5991,7,FALSE())</f>
        <v>Health &amp; Beauty Care</v>
      </c>
      <c r="D4756" s="4" t="str">
        <f aca="false">VLOOKUP($B4756,'Product Master'!$A$2:$O$5991,8,FALSE())</f>
        <v>Shaving</v>
      </c>
      <c r="E4756" s="4" t="str">
        <f aca="false">VLOOKUP($B4756,'Product Master'!$A$2:$O$5991,5,FALSE())</f>
        <v>Brightsmile</v>
      </c>
      <c r="F4756" s="4" t="str">
        <f aca="false">VLOOKUP($B4756,'Product Master'!$A$2:$O$5991,4,FALSE())</f>
        <v>Brightsmile Shaving Cream, 5 pack</v>
      </c>
      <c r="G4756" s="4" t="str">
        <f aca="false">VLOOKUP($B4756,'Product Master'!$A$2:$O$5991,9,FALSE())</f>
        <v>5 pack</v>
      </c>
      <c r="H4756" s="5" t="s">
        <v>16</v>
      </c>
      <c r="I4756" s="6" t="n">
        <f aca="false">VLOOKUP($B4756,'Product Master'!$A$2:$O$5991,14,FALSE())</f>
        <v>8.49</v>
      </c>
      <c r="J4756" s="7" t="n">
        <f aca="false">VLOOKUP($B4756,'Product Master'!$A$2:$O$5991,13,FALSE())</f>
        <v>1</v>
      </c>
      <c r="K4756" s="7" t="str">
        <f aca="false">VLOOKUP($B4756,'Product Master'!$A$2:$O$5991,11,FALSE())</f>
        <v>N</v>
      </c>
      <c r="L4756" s="7" t="str">
        <f aca="false">VLOOKUP($B4756,'Product Master'!$A$2:$O$5991,12,FALSE())</f>
        <v>N</v>
      </c>
      <c r="M4756" s="3" t="n">
        <v>135</v>
      </c>
      <c r="N4756" s="3" t="n">
        <v>40</v>
      </c>
    </row>
    <row r="4757" customFormat="false" ht="15" hidden="false" customHeight="true" outlineLevel="0" collapsed="false">
      <c r="A4757" s="3" t="s">
        <v>9525</v>
      </c>
      <c r="B4757" s="3" t="s">
        <v>9526</v>
      </c>
      <c r="C4757" s="4" t="str">
        <f aca="false">VLOOKUP($B4757,'Product Master'!$A$2:$O$5991,7,FALSE())</f>
        <v>Health &amp; Beauty Care</v>
      </c>
      <c r="D4757" s="4" t="str">
        <f aca="false">VLOOKUP($B4757,'Product Master'!$A$2:$O$5991,8,FALSE())</f>
        <v>Shaving</v>
      </c>
      <c r="E4757" s="4" t="str">
        <f aca="false">VLOOKUP($B4757,'Product Master'!$A$2:$O$5991,5,FALSE())</f>
        <v>Purelle</v>
      </c>
      <c r="F4757" s="4" t="str">
        <f aca="false">VLOOKUP($B4757,'Product Master'!$A$2:$O$5991,4,FALSE())</f>
        <v>Purelle Sensitive Skin Shaving Cream, 11 oz</v>
      </c>
      <c r="G4757" s="4" t="str">
        <f aca="false">VLOOKUP($B4757,'Product Master'!$A$2:$O$5991,9,FALSE())</f>
        <v>11 oz</v>
      </c>
      <c r="H4757" s="5" t="s">
        <v>16</v>
      </c>
      <c r="I4757" s="6" t="n">
        <f aca="false">VLOOKUP($B4757,'Product Master'!$A$2:$O$5991,14,FALSE())</f>
        <v>12.79</v>
      </c>
      <c r="J4757" s="7" t="n">
        <f aca="false">VLOOKUP($B4757,'Product Master'!$A$2:$O$5991,13,FALSE())</f>
        <v>6</v>
      </c>
      <c r="K4757" s="7" t="str">
        <f aca="false">VLOOKUP($B4757,'Product Master'!$A$2:$O$5991,11,FALSE())</f>
        <v>N</v>
      </c>
      <c r="L4757" s="7" t="str">
        <f aca="false">VLOOKUP($B4757,'Product Master'!$A$2:$O$5991,12,FALSE())</f>
        <v>N</v>
      </c>
      <c r="M4757" s="3" t="n">
        <v>30</v>
      </c>
      <c r="N4757" s="3" t="n">
        <v>3</v>
      </c>
    </row>
    <row r="4758" customFormat="false" ht="15" hidden="false" customHeight="true" outlineLevel="0" collapsed="false">
      <c r="A4758" s="3" t="s">
        <v>9527</v>
      </c>
      <c r="B4758" s="3" t="s">
        <v>9528</v>
      </c>
      <c r="C4758" s="4" t="str">
        <f aca="false">VLOOKUP($B4758,'Product Master'!$A$2:$O$5991,7,FALSE())</f>
        <v>Health &amp; Beauty Care</v>
      </c>
      <c r="D4758" s="4" t="str">
        <f aca="false">VLOOKUP($B4758,'Product Master'!$A$2:$O$5991,8,FALSE())</f>
        <v>Shaving</v>
      </c>
      <c r="E4758" s="4" t="str">
        <f aca="false">VLOOKUP($B4758,'Product Master'!$A$2:$O$5991,5,FALSE())</f>
        <v>Purelle</v>
      </c>
      <c r="F4758" s="4" t="str">
        <f aca="false">VLOOKUP($B4758,'Product Master'!$A$2:$O$5991,4,FALSE())</f>
        <v>Purelle Razor Cartridges, 5 pack</v>
      </c>
      <c r="G4758" s="4" t="str">
        <f aca="false">VLOOKUP($B4758,'Product Master'!$A$2:$O$5991,9,FALSE())</f>
        <v>5 pack</v>
      </c>
      <c r="H4758" s="5" t="s">
        <v>16</v>
      </c>
      <c r="I4758" s="6" t="n">
        <f aca="false">VLOOKUP($B4758,'Product Master'!$A$2:$O$5991,14,FALSE())</f>
        <v>9.89</v>
      </c>
      <c r="J4758" s="7" t="n">
        <f aca="false">VLOOKUP($B4758,'Product Master'!$A$2:$O$5991,13,FALSE())</f>
        <v>2</v>
      </c>
      <c r="K4758" s="7" t="str">
        <f aca="false">VLOOKUP($B4758,'Product Master'!$A$2:$O$5991,11,FALSE())</f>
        <v>N</v>
      </c>
      <c r="L4758" s="7" t="str">
        <f aca="false">VLOOKUP($B4758,'Product Master'!$A$2:$O$5991,12,FALSE())</f>
        <v>N</v>
      </c>
      <c r="M4758" s="3" t="n">
        <v>19</v>
      </c>
      <c r="N4758" s="3" t="n">
        <v>27</v>
      </c>
    </row>
    <row r="4759" customFormat="false" ht="15" hidden="false" customHeight="true" outlineLevel="0" collapsed="false">
      <c r="A4759" s="3" t="s">
        <v>9529</v>
      </c>
      <c r="B4759" s="3" t="s">
        <v>9530</v>
      </c>
      <c r="C4759" s="4" t="str">
        <f aca="false">VLOOKUP($B4759,'Product Master'!$A$2:$O$5991,7,FALSE())</f>
        <v>Health &amp; Beauty Care</v>
      </c>
      <c r="D4759" s="4" t="str">
        <f aca="false">VLOOKUP($B4759,'Product Master'!$A$2:$O$5991,8,FALSE())</f>
        <v>Shaving</v>
      </c>
      <c r="E4759" s="4" t="str">
        <f aca="false">VLOOKUP($B4759,'Product Master'!$A$2:$O$5991,5,FALSE())</f>
        <v>Dermacare</v>
      </c>
      <c r="F4759" s="4" t="str">
        <f aca="false">VLOOKUP($B4759,'Product Master'!$A$2:$O$5991,4,FALSE())</f>
        <v>Dermacare Disposable Razors, 5 pack</v>
      </c>
      <c r="G4759" s="4" t="str">
        <f aca="false">VLOOKUP($B4759,'Product Master'!$A$2:$O$5991,9,FALSE())</f>
        <v>5 pack</v>
      </c>
      <c r="H4759" s="5" t="s">
        <v>16</v>
      </c>
      <c r="I4759" s="6" t="n">
        <f aca="false">VLOOKUP($B4759,'Product Master'!$A$2:$O$5991,14,FALSE())</f>
        <v>10.49</v>
      </c>
      <c r="J4759" s="7" t="n">
        <f aca="false">VLOOKUP($B4759,'Product Master'!$A$2:$O$5991,13,FALSE())</f>
        <v>24</v>
      </c>
      <c r="K4759" s="7" t="str">
        <f aca="false">VLOOKUP($B4759,'Product Master'!$A$2:$O$5991,11,FALSE())</f>
        <v>N</v>
      </c>
      <c r="L4759" s="7" t="str">
        <f aca="false">VLOOKUP($B4759,'Product Master'!$A$2:$O$5991,12,FALSE())</f>
        <v>N</v>
      </c>
      <c r="M4759" s="3" t="n">
        <v>8</v>
      </c>
      <c r="N4759" s="3" t="n">
        <v>37</v>
      </c>
    </row>
    <row r="4760" customFormat="false" ht="15" hidden="false" customHeight="true" outlineLevel="0" collapsed="false">
      <c r="A4760" s="3" t="s">
        <v>9531</v>
      </c>
      <c r="B4760" s="3" t="s">
        <v>9532</v>
      </c>
      <c r="C4760" s="4" t="str">
        <f aca="false">VLOOKUP($B4760,'Product Master'!$A$2:$O$5991,7,FALSE())</f>
        <v>Health &amp; Beauty Care</v>
      </c>
      <c r="D4760" s="4" t="str">
        <f aca="false">VLOOKUP($B4760,'Product Master'!$A$2:$O$5991,8,FALSE())</f>
        <v>Shaving</v>
      </c>
      <c r="E4760" s="4" t="str">
        <f aca="false">VLOOKUP($B4760,'Product Master'!$A$2:$O$5991,5,FALSE())</f>
        <v>Harborline</v>
      </c>
      <c r="F4760" s="4" t="str">
        <f aca="false">VLOOKUP($B4760,'Product Master'!$A$2:$O$5991,4,FALSE())</f>
        <v>Harborline Shaving Cream, 11 oz</v>
      </c>
      <c r="G4760" s="4" t="str">
        <f aca="false">VLOOKUP($B4760,'Product Master'!$A$2:$O$5991,9,FALSE())</f>
        <v>11 oz</v>
      </c>
      <c r="H4760" s="5" t="s">
        <v>16</v>
      </c>
      <c r="I4760" s="6" t="n">
        <f aca="false">VLOOKUP($B4760,'Product Master'!$A$2:$O$5991,14,FALSE())</f>
        <v>7.39</v>
      </c>
      <c r="J4760" s="7" t="n">
        <f aca="false">VLOOKUP($B4760,'Product Master'!$A$2:$O$5991,13,FALSE())</f>
        <v>24</v>
      </c>
      <c r="K4760" s="7" t="str">
        <f aca="false">VLOOKUP($B4760,'Product Master'!$A$2:$O$5991,11,FALSE())</f>
        <v>Y</v>
      </c>
      <c r="L4760" s="7" t="str">
        <f aca="false">VLOOKUP($B4760,'Product Master'!$A$2:$O$5991,12,FALSE())</f>
        <v>N</v>
      </c>
      <c r="M4760" s="3" t="n">
        <v>110</v>
      </c>
      <c r="N4760" s="3" t="n">
        <v>15</v>
      </c>
    </row>
    <row r="4761" customFormat="false" ht="15" hidden="false" customHeight="true" outlineLevel="0" collapsed="false">
      <c r="A4761" s="3" t="s">
        <v>9533</v>
      </c>
      <c r="B4761" s="3" t="s">
        <v>9534</v>
      </c>
      <c r="C4761" s="4" t="str">
        <f aca="false">VLOOKUP($B4761,'Product Master'!$A$2:$O$5991,7,FALSE())</f>
        <v>Health &amp; Beauty Care</v>
      </c>
      <c r="D4761" s="4" t="str">
        <f aca="false">VLOOKUP($B4761,'Product Master'!$A$2:$O$5991,8,FALSE())</f>
        <v>Shaving</v>
      </c>
      <c r="E4761" s="4" t="str">
        <f aca="false">VLOOKUP($B4761,'Product Master'!$A$2:$O$5991,5,FALSE())</f>
        <v>Brightsmile</v>
      </c>
      <c r="F4761" s="4" t="str">
        <f aca="false">VLOOKUP($B4761,'Product Master'!$A$2:$O$5991,4,FALSE())</f>
        <v>Brightsmile Razor Cartridges, 11 oz</v>
      </c>
      <c r="G4761" s="4" t="str">
        <f aca="false">VLOOKUP($B4761,'Product Master'!$A$2:$O$5991,9,FALSE())</f>
        <v>11 oz</v>
      </c>
      <c r="H4761" s="5" t="s">
        <v>16</v>
      </c>
      <c r="I4761" s="6" t="n">
        <f aca="false">VLOOKUP($B4761,'Product Master'!$A$2:$O$5991,14,FALSE())</f>
        <v>7.39</v>
      </c>
      <c r="J4761" s="7" t="n">
        <f aca="false">VLOOKUP($B4761,'Product Master'!$A$2:$O$5991,13,FALSE())</f>
        <v>24</v>
      </c>
      <c r="K4761" s="7" t="str">
        <f aca="false">VLOOKUP($B4761,'Product Master'!$A$2:$O$5991,11,FALSE())</f>
        <v>N</v>
      </c>
      <c r="L4761" s="7" t="str">
        <f aca="false">VLOOKUP($B4761,'Product Master'!$A$2:$O$5991,12,FALSE())</f>
        <v>N</v>
      </c>
      <c r="M4761" s="3" t="n">
        <v>126</v>
      </c>
      <c r="N4761" s="3" t="n">
        <v>8</v>
      </c>
    </row>
    <row r="4762" customFormat="false" ht="15" hidden="false" customHeight="true" outlineLevel="0" collapsed="false">
      <c r="A4762" s="3" t="s">
        <v>9535</v>
      </c>
      <c r="B4762" s="3" t="s">
        <v>9536</v>
      </c>
      <c r="C4762" s="4" t="str">
        <f aca="false">VLOOKUP($B4762,'Product Master'!$A$2:$O$5991,7,FALSE())</f>
        <v>Health &amp; Beauty Care</v>
      </c>
      <c r="D4762" s="4" t="str">
        <f aca="false">VLOOKUP($B4762,'Product Master'!$A$2:$O$5991,8,FALSE())</f>
        <v>Shaving</v>
      </c>
      <c r="E4762" s="4" t="str">
        <f aca="false">VLOOKUP($B4762,'Product Master'!$A$2:$O$5991,5,FALSE())</f>
        <v>Purelle</v>
      </c>
      <c r="F4762" s="4" t="str">
        <f aca="false">VLOOKUP($B4762,'Product Master'!$A$2:$O$5991,4,FALSE())</f>
        <v>Purelle Sensitive Skin Disposable Razors, 5 pack</v>
      </c>
      <c r="G4762" s="4" t="str">
        <f aca="false">VLOOKUP($B4762,'Product Master'!$A$2:$O$5991,9,FALSE())</f>
        <v>5 pack</v>
      </c>
      <c r="H4762" s="5" t="s">
        <v>16</v>
      </c>
      <c r="I4762" s="6" t="n">
        <f aca="false">VLOOKUP($B4762,'Product Master'!$A$2:$O$5991,14,FALSE())</f>
        <v>11.89</v>
      </c>
      <c r="J4762" s="7" t="n">
        <f aca="false">VLOOKUP($B4762,'Product Master'!$A$2:$O$5991,13,FALSE())</f>
        <v>8</v>
      </c>
      <c r="K4762" s="7" t="str">
        <f aca="false">VLOOKUP($B4762,'Product Master'!$A$2:$O$5991,11,FALSE())</f>
        <v>N</v>
      </c>
      <c r="L4762" s="7" t="str">
        <f aca="false">VLOOKUP($B4762,'Product Master'!$A$2:$O$5991,12,FALSE())</f>
        <v>N</v>
      </c>
      <c r="M4762" s="3" t="n">
        <v>122</v>
      </c>
      <c r="N4762" s="3" t="n">
        <v>22</v>
      </c>
    </row>
    <row r="4763" customFormat="false" ht="15" hidden="false" customHeight="true" outlineLevel="0" collapsed="false">
      <c r="A4763" s="3" t="s">
        <v>9537</v>
      </c>
      <c r="B4763" s="3" t="s">
        <v>9538</v>
      </c>
      <c r="C4763" s="4" t="str">
        <f aca="false">VLOOKUP($B4763,'Product Master'!$A$2:$O$5991,7,FALSE())</f>
        <v>Health &amp; Beauty Care</v>
      </c>
      <c r="D4763" s="4" t="str">
        <f aca="false">VLOOKUP($B4763,'Product Master'!$A$2:$O$5991,8,FALSE())</f>
        <v>Shaving</v>
      </c>
      <c r="E4763" s="4" t="str">
        <f aca="false">VLOOKUP($B4763,'Product Master'!$A$2:$O$5991,5,FALSE())</f>
        <v>Purelle</v>
      </c>
      <c r="F4763" s="4" t="str">
        <f aca="false">VLOOKUP($B4763,'Product Master'!$A$2:$O$5991,4,FALSE())</f>
        <v>Purelle Shaving Cream, 11 oz</v>
      </c>
      <c r="G4763" s="4" t="str">
        <f aca="false">VLOOKUP($B4763,'Product Master'!$A$2:$O$5991,9,FALSE())</f>
        <v>11 oz</v>
      </c>
      <c r="H4763" s="5" t="s">
        <v>16</v>
      </c>
      <c r="I4763" s="6" t="n">
        <f aca="false">VLOOKUP($B4763,'Product Master'!$A$2:$O$5991,14,FALSE())</f>
        <v>9.39</v>
      </c>
      <c r="J4763" s="7" t="n">
        <f aca="false">VLOOKUP($B4763,'Product Master'!$A$2:$O$5991,13,FALSE())</f>
        <v>6</v>
      </c>
      <c r="K4763" s="7" t="str">
        <f aca="false">VLOOKUP($B4763,'Product Master'!$A$2:$O$5991,11,FALSE())</f>
        <v>N</v>
      </c>
      <c r="L4763" s="7" t="str">
        <f aca="false">VLOOKUP($B4763,'Product Master'!$A$2:$O$5991,12,FALSE())</f>
        <v>N</v>
      </c>
      <c r="M4763" s="3" t="n">
        <v>108</v>
      </c>
      <c r="N4763" s="3" t="n">
        <v>22</v>
      </c>
    </row>
    <row r="4764" customFormat="false" ht="15" hidden="false" customHeight="true" outlineLevel="0" collapsed="false">
      <c r="A4764" s="3" t="s">
        <v>9539</v>
      </c>
      <c r="B4764" s="3" t="s">
        <v>9540</v>
      </c>
      <c r="C4764" s="4" t="str">
        <f aca="false">VLOOKUP($B4764,'Product Master'!$A$2:$O$5991,7,FALSE())</f>
        <v>Health &amp; Beauty Care</v>
      </c>
      <c r="D4764" s="4" t="str">
        <f aca="false">VLOOKUP($B4764,'Product Master'!$A$2:$O$5991,8,FALSE())</f>
        <v>Shaving</v>
      </c>
      <c r="E4764" s="4" t="str">
        <f aca="false">VLOOKUP($B4764,'Product Master'!$A$2:$O$5991,5,FALSE())</f>
        <v>Purelle</v>
      </c>
      <c r="F4764" s="4" t="str">
        <f aca="false">VLOOKUP($B4764,'Product Master'!$A$2:$O$5991,4,FALSE())</f>
        <v>Purelle Sensitive Skin Disposable Razors, 11 oz</v>
      </c>
      <c r="G4764" s="4" t="str">
        <f aca="false">VLOOKUP($B4764,'Product Master'!$A$2:$O$5991,9,FALSE())</f>
        <v>11 oz</v>
      </c>
      <c r="H4764" s="5" t="s">
        <v>16</v>
      </c>
      <c r="I4764" s="6" t="n">
        <f aca="false">VLOOKUP($B4764,'Product Master'!$A$2:$O$5991,14,FALSE())</f>
        <v>4.79</v>
      </c>
      <c r="J4764" s="7" t="n">
        <f aca="false">VLOOKUP($B4764,'Product Master'!$A$2:$O$5991,13,FALSE())</f>
        <v>2</v>
      </c>
      <c r="K4764" s="7" t="str">
        <f aca="false">VLOOKUP($B4764,'Product Master'!$A$2:$O$5991,11,FALSE())</f>
        <v>N</v>
      </c>
      <c r="L4764" s="7" t="str">
        <f aca="false">VLOOKUP($B4764,'Product Master'!$A$2:$O$5991,12,FALSE())</f>
        <v>N</v>
      </c>
      <c r="M4764" s="3" t="n">
        <v>20</v>
      </c>
      <c r="N4764" s="3" t="n">
        <v>14</v>
      </c>
    </row>
    <row r="4765" customFormat="false" ht="15" hidden="false" customHeight="true" outlineLevel="0" collapsed="false">
      <c r="A4765" s="3" t="s">
        <v>9541</v>
      </c>
      <c r="B4765" s="3" t="s">
        <v>9542</v>
      </c>
      <c r="C4765" s="4" t="str">
        <f aca="false">VLOOKUP($B4765,'Product Master'!$A$2:$O$5991,7,FALSE())</f>
        <v>Health &amp; Beauty Care</v>
      </c>
      <c r="D4765" s="4" t="str">
        <f aca="false">VLOOKUP($B4765,'Product Master'!$A$2:$O$5991,8,FALSE())</f>
        <v>Shaving</v>
      </c>
      <c r="E4765" s="4" t="str">
        <f aca="false">VLOOKUP($B4765,'Product Master'!$A$2:$O$5991,5,FALSE())</f>
        <v>Brightsmile</v>
      </c>
      <c r="F4765" s="4" t="str">
        <f aca="false">VLOOKUP($B4765,'Product Master'!$A$2:$O$5991,4,FALSE())</f>
        <v>Brightsmile Disposable Razors, 5 pack</v>
      </c>
      <c r="G4765" s="4" t="str">
        <f aca="false">VLOOKUP($B4765,'Product Master'!$A$2:$O$5991,9,FALSE())</f>
        <v>5 pack</v>
      </c>
      <c r="H4765" s="5" t="s">
        <v>16</v>
      </c>
      <c r="I4765" s="6" t="n">
        <f aca="false">VLOOKUP($B4765,'Product Master'!$A$2:$O$5991,14,FALSE())</f>
        <v>7.49</v>
      </c>
      <c r="J4765" s="7" t="n">
        <f aca="false">VLOOKUP($B4765,'Product Master'!$A$2:$O$5991,13,FALSE())</f>
        <v>8</v>
      </c>
      <c r="K4765" s="7" t="str">
        <f aca="false">VLOOKUP($B4765,'Product Master'!$A$2:$O$5991,11,FALSE())</f>
        <v>N</v>
      </c>
      <c r="L4765" s="7" t="str">
        <f aca="false">VLOOKUP($B4765,'Product Master'!$A$2:$O$5991,12,FALSE())</f>
        <v>N</v>
      </c>
      <c r="M4765" s="3" t="n">
        <v>25</v>
      </c>
      <c r="N4765" s="3" t="n">
        <v>39</v>
      </c>
    </row>
    <row r="4766" customFormat="false" ht="15" hidden="false" customHeight="true" outlineLevel="0" collapsed="false">
      <c r="A4766" s="3" t="s">
        <v>9543</v>
      </c>
      <c r="B4766" s="3" t="s">
        <v>9544</v>
      </c>
      <c r="C4766" s="4" t="str">
        <f aca="false">VLOOKUP($B4766,'Product Master'!$A$2:$O$5991,7,FALSE())</f>
        <v>Health &amp; Beauty Care</v>
      </c>
      <c r="D4766" s="4" t="str">
        <f aca="false">VLOOKUP($B4766,'Product Master'!$A$2:$O$5991,8,FALSE())</f>
        <v>Shaving</v>
      </c>
      <c r="E4766" s="4" t="str">
        <f aca="false">VLOOKUP($B4766,'Product Master'!$A$2:$O$5991,5,FALSE())</f>
        <v>Dermacare</v>
      </c>
      <c r="F4766" s="4" t="str">
        <f aca="false">VLOOKUP($B4766,'Product Master'!$A$2:$O$5991,4,FALSE())</f>
        <v>Dermacare Sensitive Skin Razor Cartridges, 11 oz</v>
      </c>
      <c r="G4766" s="4" t="str">
        <f aca="false">VLOOKUP($B4766,'Product Master'!$A$2:$O$5991,9,FALSE())</f>
        <v>11 oz</v>
      </c>
      <c r="H4766" s="5" t="s">
        <v>16</v>
      </c>
      <c r="I4766" s="6" t="n">
        <f aca="false">VLOOKUP($B4766,'Product Master'!$A$2:$O$5991,14,FALSE())</f>
        <v>8.89</v>
      </c>
      <c r="J4766" s="7" t="n">
        <f aca="false">VLOOKUP($B4766,'Product Master'!$A$2:$O$5991,13,FALSE())</f>
        <v>12</v>
      </c>
      <c r="K4766" s="7" t="str">
        <f aca="false">VLOOKUP($B4766,'Product Master'!$A$2:$O$5991,11,FALSE())</f>
        <v>N</v>
      </c>
      <c r="L4766" s="7" t="str">
        <f aca="false">VLOOKUP($B4766,'Product Master'!$A$2:$O$5991,12,FALSE())</f>
        <v>N</v>
      </c>
      <c r="M4766" s="3" t="n">
        <v>64</v>
      </c>
      <c r="N4766" s="3" t="n">
        <v>19</v>
      </c>
    </row>
    <row r="4767" customFormat="false" ht="15" hidden="false" customHeight="true" outlineLevel="0" collapsed="false">
      <c r="A4767" s="3" t="s">
        <v>9545</v>
      </c>
      <c r="B4767" s="3" t="s">
        <v>9546</v>
      </c>
      <c r="C4767" s="4" t="str">
        <f aca="false">VLOOKUP($B4767,'Product Master'!$A$2:$O$5991,7,FALSE())</f>
        <v>Health &amp; Beauty Care</v>
      </c>
      <c r="D4767" s="4" t="str">
        <f aca="false">VLOOKUP($B4767,'Product Master'!$A$2:$O$5991,8,FALSE())</f>
        <v>Shaving</v>
      </c>
      <c r="E4767" s="4" t="str">
        <f aca="false">VLOOKUP($B4767,'Product Master'!$A$2:$O$5991,5,FALSE())</f>
        <v>Dermacare</v>
      </c>
      <c r="F4767" s="4" t="str">
        <f aca="false">VLOOKUP($B4767,'Product Master'!$A$2:$O$5991,4,FALSE())</f>
        <v>Dermacare Sensitive Skin Shaving Cream, 5 pack</v>
      </c>
      <c r="G4767" s="4" t="str">
        <f aca="false">VLOOKUP($B4767,'Product Master'!$A$2:$O$5991,9,FALSE())</f>
        <v>5 pack</v>
      </c>
      <c r="H4767" s="5" t="s">
        <v>16</v>
      </c>
      <c r="I4767" s="6" t="n">
        <f aca="false">VLOOKUP($B4767,'Product Master'!$A$2:$O$5991,14,FALSE())</f>
        <v>6.29</v>
      </c>
      <c r="J4767" s="7" t="n">
        <f aca="false">VLOOKUP($B4767,'Product Master'!$A$2:$O$5991,13,FALSE())</f>
        <v>8</v>
      </c>
      <c r="K4767" s="7" t="str">
        <f aca="false">VLOOKUP($B4767,'Product Master'!$A$2:$O$5991,11,FALSE())</f>
        <v>N</v>
      </c>
      <c r="L4767" s="7" t="str">
        <f aca="false">VLOOKUP($B4767,'Product Master'!$A$2:$O$5991,12,FALSE())</f>
        <v>N</v>
      </c>
      <c r="M4767" s="3" t="n">
        <v>105</v>
      </c>
      <c r="N4767" s="3" t="n">
        <v>23</v>
      </c>
    </row>
    <row r="4768" customFormat="false" ht="15" hidden="false" customHeight="true" outlineLevel="0" collapsed="false">
      <c r="A4768" s="3" t="s">
        <v>9547</v>
      </c>
      <c r="B4768" s="3" t="s">
        <v>9548</v>
      </c>
      <c r="C4768" s="4" t="str">
        <f aca="false">VLOOKUP($B4768,'Product Master'!$A$2:$O$5991,7,FALSE())</f>
        <v>Health &amp; Beauty Care</v>
      </c>
      <c r="D4768" s="4" t="str">
        <f aca="false">VLOOKUP($B4768,'Product Master'!$A$2:$O$5991,8,FALSE())</f>
        <v>Shaving</v>
      </c>
      <c r="E4768" s="4" t="str">
        <f aca="false">VLOOKUP($B4768,'Product Master'!$A$2:$O$5991,5,FALSE())</f>
        <v>Brightsmile</v>
      </c>
      <c r="F4768" s="4" t="str">
        <f aca="false">VLOOKUP($B4768,'Product Master'!$A$2:$O$5991,4,FALSE())</f>
        <v>Brightsmile Sensitive Skin Shaving Cream, 11 oz</v>
      </c>
      <c r="G4768" s="4" t="str">
        <f aca="false">VLOOKUP($B4768,'Product Master'!$A$2:$O$5991,9,FALSE())</f>
        <v>11 oz</v>
      </c>
      <c r="H4768" s="5" t="s">
        <v>16</v>
      </c>
      <c r="I4768" s="6" t="n">
        <f aca="false">VLOOKUP($B4768,'Product Master'!$A$2:$O$5991,14,FALSE())</f>
        <v>12.79</v>
      </c>
      <c r="J4768" s="7" t="n">
        <f aca="false">VLOOKUP($B4768,'Product Master'!$A$2:$O$5991,13,FALSE())</f>
        <v>1</v>
      </c>
      <c r="K4768" s="7" t="str">
        <f aca="false">VLOOKUP($B4768,'Product Master'!$A$2:$O$5991,11,FALSE())</f>
        <v>N</v>
      </c>
      <c r="L4768" s="7" t="str">
        <f aca="false">VLOOKUP($B4768,'Product Master'!$A$2:$O$5991,12,FALSE())</f>
        <v>N</v>
      </c>
      <c r="M4768" s="3" t="n">
        <v>126</v>
      </c>
      <c r="N4768" s="3" t="n">
        <v>32</v>
      </c>
    </row>
    <row r="4769" customFormat="false" ht="15" hidden="false" customHeight="true" outlineLevel="0" collapsed="false">
      <c r="A4769" s="3" t="s">
        <v>9549</v>
      </c>
      <c r="B4769" s="3" t="s">
        <v>9550</v>
      </c>
      <c r="C4769" s="4" t="str">
        <f aca="false">VLOOKUP($B4769,'Product Master'!$A$2:$O$5991,7,FALSE())</f>
        <v>Health &amp; Beauty Care</v>
      </c>
      <c r="D4769" s="4" t="str">
        <f aca="false">VLOOKUP($B4769,'Product Master'!$A$2:$O$5991,8,FALSE())</f>
        <v>Shaving</v>
      </c>
      <c r="E4769" s="4" t="str">
        <f aca="false">VLOOKUP($B4769,'Product Master'!$A$2:$O$5991,5,FALSE())</f>
        <v>Purelle</v>
      </c>
      <c r="F4769" s="4" t="str">
        <f aca="false">VLOOKUP($B4769,'Product Master'!$A$2:$O$5991,4,FALSE())</f>
        <v>Purelle Disposable Razors, 11 oz</v>
      </c>
      <c r="G4769" s="4" t="str">
        <f aca="false">VLOOKUP($B4769,'Product Master'!$A$2:$O$5991,9,FALSE())</f>
        <v>11 oz</v>
      </c>
      <c r="H4769" s="5" t="s">
        <v>16</v>
      </c>
      <c r="I4769" s="6" t="n">
        <f aca="false">VLOOKUP($B4769,'Product Master'!$A$2:$O$5991,14,FALSE())</f>
        <v>9.49</v>
      </c>
      <c r="J4769" s="7" t="n">
        <f aca="false">VLOOKUP($B4769,'Product Master'!$A$2:$O$5991,13,FALSE())</f>
        <v>12</v>
      </c>
      <c r="K4769" s="7" t="str">
        <f aca="false">VLOOKUP($B4769,'Product Master'!$A$2:$O$5991,11,FALSE())</f>
        <v>N</v>
      </c>
      <c r="L4769" s="7" t="str">
        <f aca="false">VLOOKUP($B4769,'Product Master'!$A$2:$O$5991,12,FALSE())</f>
        <v>N</v>
      </c>
      <c r="M4769" s="3" t="n">
        <v>140</v>
      </c>
      <c r="N4769" s="3" t="n">
        <v>8</v>
      </c>
    </row>
    <row r="4770" customFormat="false" ht="15" hidden="false" customHeight="true" outlineLevel="0" collapsed="false">
      <c r="A4770" s="3" t="s">
        <v>9551</v>
      </c>
      <c r="B4770" s="3" t="s">
        <v>9552</v>
      </c>
      <c r="C4770" s="4" t="str">
        <f aca="false">VLOOKUP($B4770,'Product Master'!$A$2:$O$5991,7,FALSE())</f>
        <v>Health &amp; Beauty Care</v>
      </c>
      <c r="D4770" s="4" t="str">
        <f aca="false">VLOOKUP($B4770,'Product Master'!$A$2:$O$5991,8,FALSE())</f>
        <v>Shaving</v>
      </c>
      <c r="E4770" s="4" t="str">
        <f aca="false">VLOOKUP($B4770,'Product Master'!$A$2:$O$5991,5,FALSE())</f>
        <v>Dermacare</v>
      </c>
      <c r="F4770" s="4" t="str">
        <f aca="false">VLOOKUP($B4770,'Product Master'!$A$2:$O$5991,4,FALSE())</f>
        <v>Dermacare Sensitive Skin Shaving Cream, 11 oz</v>
      </c>
      <c r="G4770" s="4" t="str">
        <f aca="false">VLOOKUP($B4770,'Product Master'!$A$2:$O$5991,9,FALSE())</f>
        <v>11 oz</v>
      </c>
      <c r="H4770" s="5" t="s">
        <v>16</v>
      </c>
      <c r="I4770" s="6" t="n">
        <f aca="false">VLOOKUP($B4770,'Product Master'!$A$2:$O$5991,14,FALSE())</f>
        <v>6.89</v>
      </c>
      <c r="J4770" s="7" t="n">
        <f aca="false">VLOOKUP($B4770,'Product Master'!$A$2:$O$5991,13,FALSE())</f>
        <v>4</v>
      </c>
      <c r="K4770" s="7" t="str">
        <f aca="false">VLOOKUP($B4770,'Product Master'!$A$2:$O$5991,11,FALSE())</f>
        <v>N</v>
      </c>
      <c r="L4770" s="7" t="str">
        <f aca="false">VLOOKUP($B4770,'Product Master'!$A$2:$O$5991,12,FALSE())</f>
        <v>N</v>
      </c>
      <c r="M4770" s="3" t="n">
        <v>131</v>
      </c>
      <c r="N4770" s="3" t="n">
        <v>37</v>
      </c>
    </row>
    <row r="4771" customFormat="false" ht="15" hidden="false" customHeight="true" outlineLevel="0" collapsed="false">
      <c r="A4771" s="3" t="s">
        <v>9553</v>
      </c>
      <c r="B4771" s="3" t="s">
        <v>9554</v>
      </c>
      <c r="C4771" s="4" t="str">
        <f aca="false">VLOOKUP($B4771,'Product Master'!$A$2:$O$5991,7,FALSE())</f>
        <v>Health &amp; Beauty Care</v>
      </c>
      <c r="D4771" s="4" t="str">
        <f aca="false">VLOOKUP($B4771,'Product Master'!$A$2:$O$5991,8,FALSE())</f>
        <v>Shaving</v>
      </c>
      <c r="E4771" s="4" t="str">
        <f aca="false">VLOOKUP($B4771,'Product Master'!$A$2:$O$5991,5,FALSE())</f>
        <v>Purelle</v>
      </c>
      <c r="F4771" s="4" t="str">
        <f aca="false">VLOOKUP($B4771,'Product Master'!$A$2:$O$5991,4,FALSE())</f>
        <v>Purelle Shaving Cream, 5 pack</v>
      </c>
      <c r="G4771" s="4" t="str">
        <f aca="false">VLOOKUP($B4771,'Product Master'!$A$2:$O$5991,9,FALSE())</f>
        <v>5 pack</v>
      </c>
      <c r="H4771" s="5" t="s">
        <v>16</v>
      </c>
      <c r="I4771" s="6" t="n">
        <f aca="false">VLOOKUP($B4771,'Product Master'!$A$2:$O$5991,14,FALSE())</f>
        <v>7.79</v>
      </c>
      <c r="J4771" s="7" t="n">
        <f aca="false">VLOOKUP($B4771,'Product Master'!$A$2:$O$5991,13,FALSE())</f>
        <v>4</v>
      </c>
      <c r="K4771" s="7" t="str">
        <f aca="false">VLOOKUP($B4771,'Product Master'!$A$2:$O$5991,11,FALSE())</f>
        <v>N</v>
      </c>
      <c r="L4771" s="7" t="str">
        <f aca="false">VLOOKUP($B4771,'Product Master'!$A$2:$O$5991,12,FALSE())</f>
        <v>N</v>
      </c>
      <c r="M4771" s="3" t="n">
        <v>85</v>
      </c>
      <c r="N4771" s="3" t="n">
        <v>19</v>
      </c>
    </row>
    <row r="4772" customFormat="false" ht="15" hidden="false" customHeight="true" outlineLevel="0" collapsed="false">
      <c r="A4772" s="3" t="s">
        <v>9555</v>
      </c>
      <c r="B4772" s="3" t="s">
        <v>9556</v>
      </c>
      <c r="C4772" s="4" t="str">
        <f aca="false">VLOOKUP($B4772,'Product Master'!$A$2:$O$5991,7,FALSE())</f>
        <v>Health &amp; Beauty Care</v>
      </c>
      <c r="D4772" s="4" t="str">
        <f aca="false">VLOOKUP($B4772,'Product Master'!$A$2:$O$5991,8,FALSE())</f>
        <v>Shaving</v>
      </c>
      <c r="E4772" s="4" t="str">
        <f aca="false">VLOOKUP($B4772,'Product Master'!$A$2:$O$5991,5,FALSE())</f>
        <v>Harborline</v>
      </c>
      <c r="F4772" s="4" t="str">
        <f aca="false">VLOOKUP($B4772,'Product Master'!$A$2:$O$5991,4,FALSE())</f>
        <v>Harborline Sensitive Skin Razor Cartridges, 11 oz</v>
      </c>
      <c r="G4772" s="4" t="str">
        <f aca="false">VLOOKUP($B4772,'Product Master'!$A$2:$O$5991,9,FALSE())</f>
        <v>11 oz</v>
      </c>
      <c r="H4772" s="5" t="s">
        <v>16</v>
      </c>
      <c r="I4772" s="6" t="n">
        <f aca="false">VLOOKUP($B4772,'Product Master'!$A$2:$O$5991,14,FALSE())</f>
        <v>8.89</v>
      </c>
      <c r="J4772" s="7" t="n">
        <f aca="false">VLOOKUP($B4772,'Product Master'!$A$2:$O$5991,13,FALSE())</f>
        <v>4</v>
      </c>
      <c r="K4772" s="7" t="str">
        <f aca="false">VLOOKUP($B4772,'Product Master'!$A$2:$O$5991,11,FALSE())</f>
        <v>Y</v>
      </c>
      <c r="L4772" s="7" t="str">
        <f aca="false">VLOOKUP($B4772,'Product Master'!$A$2:$O$5991,12,FALSE())</f>
        <v>N</v>
      </c>
      <c r="M4772" s="3" t="n">
        <v>44</v>
      </c>
      <c r="N4772" s="3" t="n">
        <v>35</v>
      </c>
    </row>
    <row r="4773" customFormat="false" ht="15" hidden="false" customHeight="true" outlineLevel="0" collapsed="false">
      <c r="A4773" s="3" t="s">
        <v>9557</v>
      </c>
      <c r="B4773" s="3" t="s">
        <v>9558</v>
      </c>
      <c r="C4773" s="4" t="str">
        <f aca="false">VLOOKUP($B4773,'Product Master'!$A$2:$O$5991,7,FALSE())</f>
        <v>Health &amp; Beauty Care</v>
      </c>
      <c r="D4773" s="4" t="str">
        <f aca="false">VLOOKUP($B4773,'Product Master'!$A$2:$O$5991,8,FALSE())</f>
        <v>Shaving</v>
      </c>
      <c r="E4773" s="4" t="str">
        <f aca="false">VLOOKUP($B4773,'Product Master'!$A$2:$O$5991,5,FALSE())</f>
        <v>Purelle</v>
      </c>
      <c r="F4773" s="4" t="str">
        <f aca="false">VLOOKUP($B4773,'Product Master'!$A$2:$O$5991,4,FALSE())</f>
        <v>Purelle Razor Cartridges, 11 oz</v>
      </c>
      <c r="G4773" s="4" t="str">
        <f aca="false">VLOOKUP($B4773,'Product Master'!$A$2:$O$5991,9,FALSE())</f>
        <v>11 oz</v>
      </c>
      <c r="H4773" s="5" t="s">
        <v>16</v>
      </c>
      <c r="I4773" s="6" t="n">
        <f aca="false">VLOOKUP($B4773,'Product Master'!$A$2:$O$5991,14,FALSE())</f>
        <v>10.39</v>
      </c>
      <c r="J4773" s="7" t="n">
        <f aca="false">VLOOKUP($B4773,'Product Master'!$A$2:$O$5991,13,FALSE())</f>
        <v>24</v>
      </c>
      <c r="K4773" s="7" t="str">
        <f aca="false">VLOOKUP($B4773,'Product Master'!$A$2:$O$5991,11,FALSE())</f>
        <v>N</v>
      </c>
      <c r="L4773" s="7" t="str">
        <f aca="false">VLOOKUP($B4773,'Product Master'!$A$2:$O$5991,12,FALSE())</f>
        <v>N</v>
      </c>
      <c r="M4773" s="3" t="n">
        <v>21</v>
      </c>
      <c r="N4773" s="3" t="n">
        <v>29</v>
      </c>
    </row>
    <row r="4774" customFormat="false" ht="15" hidden="false" customHeight="true" outlineLevel="0" collapsed="false">
      <c r="A4774" s="3" t="s">
        <v>9559</v>
      </c>
      <c r="B4774" s="3" t="s">
        <v>9560</v>
      </c>
      <c r="C4774" s="4" t="str">
        <f aca="false">VLOOKUP($B4774,'Product Master'!$A$2:$O$5991,7,FALSE())</f>
        <v>Health &amp; Beauty Care</v>
      </c>
      <c r="D4774" s="4" t="str">
        <f aca="false">VLOOKUP($B4774,'Product Master'!$A$2:$O$5991,8,FALSE())</f>
        <v>Shaving</v>
      </c>
      <c r="E4774" s="4" t="str">
        <f aca="false">VLOOKUP($B4774,'Product Master'!$A$2:$O$5991,5,FALSE())</f>
        <v>Purelle</v>
      </c>
      <c r="F4774" s="4" t="str">
        <f aca="false">VLOOKUP($B4774,'Product Master'!$A$2:$O$5991,4,FALSE())</f>
        <v>Purelle Sensitive Skin Razor Cartridges, 11 oz</v>
      </c>
      <c r="G4774" s="4" t="str">
        <f aca="false">VLOOKUP($B4774,'Product Master'!$A$2:$O$5991,9,FALSE())</f>
        <v>11 oz</v>
      </c>
      <c r="H4774" s="5" t="s">
        <v>16</v>
      </c>
      <c r="I4774" s="6" t="n">
        <f aca="false">VLOOKUP($B4774,'Product Master'!$A$2:$O$5991,14,FALSE())</f>
        <v>7.39</v>
      </c>
      <c r="J4774" s="7" t="n">
        <f aca="false">VLOOKUP($B4774,'Product Master'!$A$2:$O$5991,13,FALSE())</f>
        <v>8</v>
      </c>
      <c r="K4774" s="7" t="str">
        <f aca="false">VLOOKUP($B4774,'Product Master'!$A$2:$O$5991,11,FALSE())</f>
        <v>N</v>
      </c>
      <c r="L4774" s="7" t="str">
        <f aca="false">VLOOKUP($B4774,'Product Master'!$A$2:$O$5991,12,FALSE())</f>
        <v>N</v>
      </c>
      <c r="M4774" s="3" t="n">
        <v>65</v>
      </c>
      <c r="N4774" s="3" t="n">
        <v>38</v>
      </c>
    </row>
    <row r="4775" customFormat="false" ht="15" hidden="false" customHeight="true" outlineLevel="0" collapsed="false">
      <c r="A4775" s="3" t="s">
        <v>9561</v>
      </c>
      <c r="B4775" s="3" t="s">
        <v>9562</v>
      </c>
      <c r="C4775" s="4" t="str">
        <f aca="false">VLOOKUP($B4775,'Product Master'!$A$2:$O$5991,7,FALSE())</f>
        <v>Health &amp; Beauty Care</v>
      </c>
      <c r="D4775" s="4" t="str">
        <f aca="false">VLOOKUP($B4775,'Product Master'!$A$2:$O$5991,8,FALSE())</f>
        <v>Shaving</v>
      </c>
      <c r="E4775" s="4" t="str">
        <f aca="false">VLOOKUP($B4775,'Product Master'!$A$2:$O$5991,5,FALSE())</f>
        <v>Dermacare</v>
      </c>
      <c r="F4775" s="4" t="str">
        <f aca="false">VLOOKUP($B4775,'Product Master'!$A$2:$O$5991,4,FALSE())</f>
        <v>Dermacare Disposable Razors, 11 oz</v>
      </c>
      <c r="G4775" s="4" t="str">
        <f aca="false">VLOOKUP($B4775,'Product Master'!$A$2:$O$5991,9,FALSE())</f>
        <v>11 oz</v>
      </c>
      <c r="H4775" s="5" t="s">
        <v>16</v>
      </c>
      <c r="I4775" s="6" t="n">
        <f aca="false">VLOOKUP($B4775,'Product Master'!$A$2:$O$5991,14,FALSE())</f>
        <v>12.39</v>
      </c>
      <c r="J4775" s="7" t="n">
        <f aca="false">VLOOKUP($B4775,'Product Master'!$A$2:$O$5991,13,FALSE())</f>
        <v>2</v>
      </c>
      <c r="K4775" s="7" t="str">
        <f aca="false">VLOOKUP($B4775,'Product Master'!$A$2:$O$5991,11,FALSE())</f>
        <v>N</v>
      </c>
      <c r="L4775" s="7" t="str">
        <f aca="false">VLOOKUP($B4775,'Product Master'!$A$2:$O$5991,12,FALSE())</f>
        <v>N</v>
      </c>
      <c r="M4775" s="3" t="n">
        <v>14</v>
      </c>
      <c r="N4775" s="3" t="n">
        <v>29</v>
      </c>
    </row>
    <row r="4776" customFormat="false" ht="15" hidden="false" customHeight="true" outlineLevel="0" collapsed="false">
      <c r="A4776" s="3" t="s">
        <v>9563</v>
      </c>
      <c r="B4776" s="3" t="s">
        <v>9564</v>
      </c>
      <c r="C4776" s="4" t="str">
        <f aca="false">VLOOKUP($B4776,'Product Master'!$A$2:$O$5991,7,FALSE())</f>
        <v>Health &amp; Beauty Care</v>
      </c>
      <c r="D4776" s="4" t="str">
        <f aca="false">VLOOKUP($B4776,'Product Master'!$A$2:$O$5991,8,FALSE())</f>
        <v>Shaving</v>
      </c>
      <c r="E4776" s="4" t="str">
        <f aca="false">VLOOKUP($B4776,'Product Master'!$A$2:$O$5991,5,FALSE())</f>
        <v>Brightsmile</v>
      </c>
      <c r="F4776" s="4" t="str">
        <f aca="false">VLOOKUP($B4776,'Product Master'!$A$2:$O$5991,4,FALSE())</f>
        <v>Brightsmile Sensitive Skin Disposable Razors, 11 oz</v>
      </c>
      <c r="G4776" s="4" t="str">
        <f aca="false">VLOOKUP($B4776,'Product Master'!$A$2:$O$5991,9,FALSE())</f>
        <v>11 oz</v>
      </c>
      <c r="H4776" s="5" t="s">
        <v>16</v>
      </c>
      <c r="I4776" s="6" t="n">
        <f aca="false">VLOOKUP($B4776,'Product Master'!$A$2:$O$5991,14,FALSE())</f>
        <v>6.29</v>
      </c>
      <c r="J4776" s="7" t="n">
        <f aca="false">VLOOKUP($B4776,'Product Master'!$A$2:$O$5991,13,FALSE())</f>
        <v>6</v>
      </c>
      <c r="K4776" s="7" t="str">
        <f aca="false">VLOOKUP($B4776,'Product Master'!$A$2:$O$5991,11,FALSE())</f>
        <v>N</v>
      </c>
      <c r="L4776" s="7" t="str">
        <f aca="false">VLOOKUP($B4776,'Product Master'!$A$2:$O$5991,12,FALSE())</f>
        <v>N</v>
      </c>
      <c r="M4776" s="3" t="n">
        <v>87</v>
      </c>
      <c r="N4776" s="3" t="n">
        <v>30</v>
      </c>
    </row>
    <row r="4777" customFormat="false" ht="15" hidden="false" customHeight="true" outlineLevel="0" collapsed="false">
      <c r="A4777" s="3" t="s">
        <v>9565</v>
      </c>
      <c r="B4777" s="3" t="s">
        <v>9566</v>
      </c>
      <c r="C4777" s="4" t="str">
        <f aca="false">VLOOKUP($B4777,'Product Master'!$A$2:$O$5991,7,FALSE())</f>
        <v>Health &amp; Beauty Care</v>
      </c>
      <c r="D4777" s="4" t="str">
        <f aca="false">VLOOKUP($B4777,'Product Master'!$A$2:$O$5991,8,FALSE())</f>
        <v>Shaving</v>
      </c>
      <c r="E4777" s="4" t="str">
        <f aca="false">VLOOKUP($B4777,'Product Master'!$A$2:$O$5991,5,FALSE())</f>
        <v>Purelle</v>
      </c>
      <c r="F4777" s="4" t="str">
        <f aca="false">VLOOKUP($B4777,'Product Master'!$A$2:$O$5991,4,FALSE())</f>
        <v>Purelle Sensitive Skin Razor Cartridges, 5 pack</v>
      </c>
      <c r="G4777" s="4" t="str">
        <f aca="false">VLOOKUP($B4777,'Product Master'!$A$2:$O$5991,9,FALSE())</f>
        <v>5 pack</v>
      </c>
      <c r="H4777" s="5" t="s">
        <v>16</v>
      </c>
      <c r="I4777" s="6" t="n">
        <f aca="false">VLOOKUP($B4777,'Product Master'!$A$2:$O$5991,14,FALSE())</f>
        <v>6.29</v>
      </c>
      <c r="J4777" s="7" t="n">
        <f aca="false">VLOOKUP($B4777,'Product Master'!$A$2:$O$5991,13,FALSE())</f>
        <v>8</v>
      </c>
      <c r="K4777" s="7" t="str">
        <f aca="false">VLOOKUP($B4777,'Product Master'!$A$2:$O$5991,11,FALSE())</f>
        <v>N</v>
      </c>
      <c r="L4777" s="7" t="str">
        <f aca="false">VLOOKUP($B4777,'Product Master'!$A$2:$O$5991,12,FALSE())</f>
        <v>N</v>
      </c>
      <c r="M4777" s="3" t="n">
        <v>6</v>
      </c>
      <c r="N4777" s="3" t="n">
        <v>7</v>
      </c>
    </row>
    <row r="4778" customFormat="false" ht="15" hidden="false" customHeight="true" outlineLevel="0" collapsed="false">
      <c r="A4778" s="3" t="s">
        <v>9567</v>
      </c>
      <c r="B4778" s="3" t="s">
        <v>9568</v>
      </c>
      <c r="C4778" s="4" t="str">
        <f aca="false">VLOOKUP($B4778,'Product Master'!$A$2:$O$5991,7,FALSE())</f>
        <v>Health &amp; Beauty Care</v>
      </c>
      <c r="D4778" s="4" t="str">
        <f aca="false">VLOOKUP($B4778,'Product Master'!$A$2:$O$5991,8,FALSE())</f>
        <v>Shaving</v>
      </c>
      <c r="E4778" s="4" t="str">
        <f aca="false">VLOOKUP($B4778,'Product Master'!$A$2:$O$5991,5,FALSE())</f>
        <v>Dermacare</v>
      </c>
      <c r="F4778" s="4" t="str">
        <f aca="false">VLOOKUP($B4778,'Product Master'!$A$2:$O$5991,4,FALSE())</f>
        <v>Dermacare Sensitive Skin Disposable Razors, 11 oz</v>
      </c>
      <c r="G4778" s="4" t="str">
        <f aca="false">VLOOKUP($B4778,'Product Master'!$A$2:$O$5991,9,FALSE())</f>
        <v>11 oz</v>
      </c>
      <c r="H4778" s="5" t="s">
        <v>16</v>
      </c>
      <c r="I4778" s="6" t="n">
        <f aca="false">VLOOKUP($B4778,'Product Master'!$A$2:$O$5991,14,FALSE())</f>
        <v>4.39</v>
      </c>
      <c r="J4778" s="7" t="n">
        <f aca="false">VLOOKUP($B4778,'Product Master'!$A$2:$O$5991,13,FALSE())</f>
        <v>2</v>
      </c>
      <c r="K4778" s="7" t="str">
        <f aca="false">VLOOKUP($B4778,'Product Master'!$A$2:$O$5991,11,FALSE())</f>
        <v>N</v>
      </c>
      <c r="L4778" s="7" t="str">
        <f aca="false">VLOOKUP($B4778,'Product Master'!$A$2:$O$5991,12,FALSE())</f>
        <v>N</v>
      </c>
      <c r="M4778" s="3" t="n">
        <v>141</v>
      </c>
      <c r="N4778" s="3" t="n">
        <v>39</v>
      </c>
    </row>
    <row r="4779" customFormat="false" ht="15" hidden="false" customHeight="true" outlineLevel="0" collapsed="false">
      <c r="A4779" s="3" t="s">
        <v>9569</v>
      </c>
      <c r="B4779" s="3" t="s">
        <v>9570</v>
      </c>
      <c r="C4779" s="4" t="str">
        <f aca="false">VLOOKUP($B4779,'Product Master'!$A$2:$O$5991,7,FALSE())</f>
        <v>Health &amp; Beauty Care</v>
      </c>
      <c r="D4779" s="4" t="str">
        <f aca="false">VLOOKUP($B4779,'Product Master'!$A$2:$O$5991,8,FALSE())</f>
        <v>Shaving</v>
      </c>
      <c r="E4779" s="4" t="str">
        <f aca="false">VLOOKUP($B4779,'Product Master'!$A$2:$O$5991,5,FALSE())</f>
        <v>Purelle</v>
      </c>
      <c r="F4779" s="4" t="str">
        <f aca="false">VLOOKUP($B4779,'Product Master'!$A$2:$O$5991,4,FALSE())</f>
        <v>Purelle Disposable Razors, 5 pack</v>
      </c>
      <c r="G4779" s="4" t="str">
        <f aca="false">VLOOKUP($B4779,'Product Master'!$A$2:$O$5991,9,FALSE())</f>
        <v>5 pack</v>
      </c>
      <c r="H4779" s="5" t="s">
        <v>16</v>
      </c>
      <c r="I4779" s="6" t="n">
        <f aca="false">VLOOKUP($B4779,'Product Master'!$A$2:$O$5991,14,FALSE())</f>
        <v>4.79</v>
      </c>
      <c r="J4779" s="7" t="n">
        <f aca="false">VLOOKUP($B4779,'Product Master'!$A$2:$O$5991,13,FALSE())</f>
        <v>24</v>
      </c>
      <c r="K4779" s="7" t="str">
        <f aca="false">VLOOKUP($B4779,'Product Master'!$A$2:$O$5991,11,FALSE())</f>
        <v>N</v>
      </c>
      <c r="L4779" s="7" t="str">
        <f aca="false">VLOOKUP($B4779,'Product Master'!$A$2:$O$5991,12,FALSE())</f>
        <v>N</v>
      </c>
      <c r="M4779" s="3" t="n">
        <v>17</v>
      </c>
      <c r="N4779" s="3" t="n">
        <v>11</v>
      </c>
    </row>
    <row r="4780" customFormat="false" ht="15" hidden="false" customHeight="true" outlineLevel="0" collapsed="false">
      <c r="A4780" s="3" t="s">
        <v>9571</v>
      </c>
      <c r="B4780" s="3" t="s">
        <v>9572</v>
      </c>
      <c r="C4780" s="4" t="str">
        <f aca="false">VLOOKUP($B4780,'Product Master'!$A$2:$O$5991,7,FALSE())</f>
        <v>Health &amp; Beauty Care</v>
      </c>
      <c r="D4780" s="4" t="str">
        <f aca="false">VLOOKUP($B4780,'Product Master'!$A$2:$O$5991,8,FALSE())</f>
        <v>Shaving</v>
      </c>
      <c r="E4780" s="4" t="str">
        <f aca="false">VLOOKUP($B4780,'Product Master'!$A$2:$O$5991,5,FALSE())</f>
        <v>Dermacare</v>
      </c>
      <c r="F4780" s="4" t="str">
        <f aca="false">VLOOKUP($B4780,'Product Master'!$A$2:$O$5991,4,FALSE())</f>
        <v>Dermacare Sensitive Skin Disposable Razors, 5 pack</v>
      </c>
      <c r="G4780" s="4" t="str">
        <f aca="false">VLOOKUP($B4780,'Product Master'!$A$2:$O$5991,9,FALSE())</f>
        <v>5 pack</v>
      </c>
      <c r="H4780" s="5" t="s">
        <v>16</v>
      </c>
      <c r="I4780" s="6" t="n">
        <f aca="false">VLOOKUP($B4780,'Product Master'!$A$2:$O$5991,14,FALSE())</f>
        <v>5.89</v>
      </c>
      <c r="J4780" s="7" t="n">
        <f aca="false">VLOOKUP($B4780,'Product Master'!$A$2:$O$5991,13,FALSE())</f>
        <v>4</v>
      </c>
      <c r="K4780" s="7" t="str">
        <f aca="false">VLOOKUP($B4780,'Product Master'!$A$2:$O$5991,11,FALSE())</f>
        <v>N</v>
      </c>
      <c r="L4780" s="7" t="str">
        <f aca="false">VLOOKUP($B4780,'Product Master'!$A$2:$O$5991,12,FALSE())</f>
        <v>N</v>
      </c>
      <c r="M4780" s="3" t="n">
        <v>30</v>
      </c>
      <c r="N4780" s="3" t="n">
        <v>27</v>
      </c>
    </row>
    <row r="4781" customFormat="false" ht="15" hidden="false" customHeight="true" outlineLevel="0" collapsed="false">
      <c r="A4781" s="3" t="s">
        <v>9573</v>
      </c>
      <c r="B4781" s="3" t="s">
        <v>9574</v>
      </c>
      <c r="C4781" s="4" t="str">
        <f aca="false">VLOOKUP($B4781,'Product Master'!$A$2:$O$5991,7,FALSE())</f>
        <v>Health &amp; Beauty Care</v>
      </c>
      <c r="D4781" s="4" t="str">
        <f aca="false">VLOOKUP($B4781,'Product Master'!$A$2:$O$5991,8,FALSE())</f>
        <v>Shaving</v>
      </c>
      <c r="E4781" s="4" t="str">
        <f aca="false">VLOOKUP($B4781,'Product Master'!$A$2:$O$5991,5,FALSE())</f>
        <v>Harborline</v>
      </c>
      <c r="F4781" s="4" t="str">
        <f aca="false">VLOOKUP($B4781,'Product Master'!$A$2:$O$5991,4,FALSE())</f>
        <v>Harborline Sensitive Skin Shaving Cream, 11 oz</v>
      </c>
      <c r="G4781" s="4" t="str">
        <f aca="false">VLOOKUP($B4781,'Product Master'!$A$2:$O$5991,9,FALSE())</f>
        <v>11 oz</v>
      </c>
      <c r="H4781" s="5" t="s">
        <v>16</v>
      </c>
      <c r="I4781" s="6" t="n">
        <f aca="false">VLOOKUP($B4781,'Product Master'!$A$2:$O$5991,14,FALSE())</f>
        <v>11.89</v>
      </c>
      <c r="J4781" s="7" t="n">
        <f aca="false">VLOOKUP($B4781,'Product Master'!$A$2:$O$5991,13,FALSE())</f>
        <v>1</v>
      </c>
      <c r="K4781" s="7" t="str">
        <f aca="false">VLOOKUP($B4781,'Product Master'!$A$2:$O$5991,11,FALSE())</f>
        <v>Y</v>
      </c>
      <c r="L4781" s="7" t="str">
        <f aca="false">VLOOKUP($B4781,'Product Master'!$A$2:$O$5991,12,FALSE())</f>
        <v>N</v>
      </c>
      <c r="M4781" s="3" t="n">
        <v>102</v>
      </c>
      <c r="N4781" s="3" t="n">
        <v>39</v>
      </c>
    </row>
    <row r="4782" customFormat="false" ht="15" hidden="false" customHeight="true" outlineLevel="0" collapsed="false">
      <c r="A4782" s="3" t="s">
        <v>9575</v>
      </c>
      <c r="B4782" s="3" t="s">
        <v>9576</v>
      </c>
      <c r="C4782" s="4" t="str">
        <f aca="false">VLOOKUP($B4782,'Product Master'!$A$2:$O$5991,7,FALSE())</f>
        <v>Health &amp; Beauty Care</v>
      </c>
      <c r="D4782" s="4" t="str">
        <f aca="false">VLOOKUP($B4782,'Product Master'!$A$2:$O$5991,8,FALSE())</f>
        <v>Shaving</v>
      </c>
      <c r="E4782" s="4" t="str">
        <f aca="false">VLOOKUP($B4782,'Product Master'!$A$2:$O$5991,5,FALSE())</f>
        <v>Harborline</v>
      </c>
      <c r="F4782" s="4" t="str">
        <f aca="false">VLOOKUP($B4782,'Product Master'!$A$2:$O$5991,4,FALSE())</f>
        <v>Harborline Razor Cartridges, 5 pack</v>
      </c>
      <c r="G4782" s="4" t="str">
        <f aca="false">VLOOKUP($B4782,'Product Master'!$A$2:$O$5991,9,FALSE())</f>
        <v>5 pack</v>
      </c>
      <c r="H4782" s="5" t="s">
        <v>16</v>
      </c>
      <c r="I4782" s="6" t="n">
        <f aca="false">VLOOKUP($B4782,'Product Master'!$A$2:$O$5991,14,FALSE())</f>
        <v>12.39</v>
      </c>
      <c r="J4782" s="7" t="n">
        <f aca="false">VLOOKUP($B4782,'Product Master'!$A$2:$O$5991,13,FALSE())</f>
        <v>1</v>
      </c>
      <c r="K4782" s="7" t="str">
        <f aca="false">VLOOKUP($B4782,'Product Master'!$A$2:$O$5991,11,FALSE())</f>
        <v>Y</v>
      </c>
      <c r="L4782" s="7" t="str">
        <f aca="false">VLOOKUP($B4782,'Product Master'!$A$2:$O$5991,12,FALSE())</f>
        <v>N</v>
      </c>
      <c r="M4782" s="3" t="n">
        <v>86</v>
      </c>
      <c r="N4782" s="3" t="n">
        <v>23</v>
      </c>
    </row>
    <row r="4783" customFormat="false" ht="15" hidden="false" customHeight="true" outlineLevel="0" collapsed="false">
      <c r="A4783" s="3" t="s">
        <v>9577</v>
      </c>
      <c r="B4783" s="3" t="s">
        <v>9578</v>
      </c>
      <c r="C4783" s="4" t="str">
        <f aca="false">VLOOKUP($B4783,'Product Master'!$A$2:$O$5991,7,FALSE())</f>
        <v>Health &amp; Beauty Care</v>
      </c>
      <c r="D4783" s="4" t="str">
        <f aca="false">VLOOKUP($B4783,'Product Master'!$A$2:$O$5991,8,FALSE())</f>
        <v>Shaving</v>
      </c>
      <c r="E4783" s="4" t="str">
        <f aca="false">VLOOKUP($B4783,'Product Master'!$A$2:$O$5991,5,FALSE())</f>
        <v>Brightsmile</v>
      </c>
      <c r="F4783" s="4" t="str">
        <f aca="false">VLOOKUP($B4783,'Product Master'!$A$2:$O$5991,4,FALSE())</f>
        <v>Brightsmile Sensitive Skin Shaving Cream, 5 pack</v>
      </c>
      <c r="G4783" s="4" t="str">
        <f aca="false">VLOOKUP($B4783,'Product Master'!$A$2:$O$5991,9,FALSE())</f>
        <v>5 pack</v>
      </c>
      <c r="H4783" s="5" t="s">
        <v>16</v>
      </c>
      <c r="I4783" s="6" t="n">
        <f aca="false">VLOOKUP($B4783,'Product Master'!$A$2:$O$5991,14,FALSE())</f>
        <v>7.99</v>
      </c>
      <c r="J4783" s="7" t="n">
        <f aca="false">VLOOKUP($B4783,'Product Master'!$A$2:$O$5991,13,FALSE())</f>
        <v>4</v>
      </c>
      <c r="K4783" s="7" t="str">
        <f aca="false">VLOOKUP($B4783,'Product Master'!$A$2:$O$5991,11,FALSE())</f>
        <v>N</v>
      </c>
      <c r="L4783" s="7" t="str">
        <f aca="false">VLOOKUP($B4783,'Product Master'!$A$2:$O$5991,12,FALSE())</f>
        <v>N</v>
      </c>
      <c r="M4783" s="3" t="n">
        <v>150</v>
      </c>
      <c r="N4783" s="3" t="n">
        <v>10</v>
      </c>
    </row>
    <row r="4784" customFormat="false" ht="15" hidden="false" customHeight="true" outlineLevel="0" collapsed="false">
      <c r="A4784" s="3" t="s">
        <v>9579</v>
      </c>
      <c r="B4784" s="3" t="s">
        <v>9580</v>
      </c>
      <c r="C4784" s="4" t="str">
        <f aca="false">VLOOKUP($B4784,'Product Master'!$A$2:$O$5991,7,FALSE())</f>
        <v>Health &amp; Beauty Care</v>
      </c>
      <c r="D4784" s="4" t="str">
        <f aca="false">VLOOKUP($B4784,'Product Master'!$A$2:$O$5991,8,FALSE())</f>
        <v>Shaving</v>
      </c>
      <c r="E4784" s="4" t="str">
        <f aca="false">VLOOKUP($B4784,'Product Master'!$A$2:$O$5991,5,FALSE())</f>
        <v>Harborline</v>
      </c>
      <c r="F4784" s="4" t="str">
        <f aca="false">VLOOKUP($B4784,'Product Master'!$A$2:$O$5991,4,FALSE())</f>
        <v>Harborline Sensitive Skin Shaving Cream, 5 pack</v>
      </c>
      <c r="G4784" s="4" t="str">
        <f aca="false">VLOOKUP($B4784,'Product Master'!$A$2:$O$5991,9,FALSE())</f>
        <v>5 pack</v>
      </c>
      <c r="H4784" s="5" t="s">
        <v>16</v>
      </c>
      <c r="I4784" s="6" t="n">
        <f aca="false">VLOOKUP($B4784,'Product Master'!$A$2:$O$5991,14,FALSE())</f>
        <v>12.99</v>
      </c>
      <c r="J4784" s="7" t="n">
        <f aca="false">VLOOKUP($B4784,'Product Master'!$A$2:$O$5991,13,FALSE())</f>
        <v>24</v>
      </c>
      <c r="K4784" s="7" t="str">
        <f aca="false">VLOOKUP($B4784,'Product Master'!$A$2:$O$5991,11,FALSE())</f>
        <v>Y</v>
      </c>
      <c r="L4784" s="7" t="str">
        <f aca="false">VLOOKUP($B4784,'Product Master'!$A$2:$O$5991,12,FALSE())</f>
        <v>N</v>
      </c>
      <c r="M4784" s="3" t="n">
        <v>35</v>
      </c>
      <c r="N4784" s="3" t="n">
        <v>6</v>
      </c>
    </row>
    <row r="4785" customFormat="false" ht="15" hidden="false" customHeight="true" outlineLevel="0" collapsed="false">
      <c r="A4785" s="3" t="s">
        <v>9581</v>
      </c>
      <c r="B4785" s="3" t="s">
        <v>9582</v>
      </c>
      <c r="C4785" s="4" t="str">
        <f aca="false">VLOOKUP($B4785,'Product Master'!$A$2:$O$5991,7,FALSE())</f>
        <v>Health &amp; Beauty Care</v>
      </c>
      <c r="D4785" s="4" t="str">
        <f aca="false">VLOOKUP($B4785,'Product Master'!$A$2:$O$5991,8,FALSE())</f>
        <v>Shaving</v>
      </c>
      <c r="E4785" s="4" t="str">
        <f aca="false">VLOOKUP($B4785,'Product Master'!$A$2:$O$5991,5,FALSE())</f>
        <v>Harborline</v>
      </c>
      <c r="F4785" s="4" t="str">
        <f aca="false">VLOOKUP($B4785,'Product Master'!$A$2:$O$5991,4,FALSE())</f>
        <v>Harborline Sensitive Skin Razor Cartridges, 5 pack</v>
      </c>
      <c r="G4785" s="4" t="str">
        <f aca="false">VLOOKUP($B4785,'Product Master'!$A$2:$O$5991,9,FALSE())</f>
        <v>5 pack</v>
      </c>
      <c r="H4785" s="5" t="s">
        <v>16</v>
      </c>
      <c r="I4785" s="6" t="n">
        <f aca="false">VLOOKUP($B4785,'Product Master'!$A$2:$O$5991,14,FALSE())</f>
        <v>7.79</v>
      </c>
      <c r="J4785" s="7" t="n">
        <f aca="false">VLOOKUP($B4785,'Product Master'!$A$2:$O$5991,13,FALSE())</f>
        <v>8</v>
      </c>
      <c r="K4785" s="7" t="str">
        <f aca="false">VLOOKUP($B4785,'Product Master'!$A$2:$O$5991,11,FALSE())</f>
        <v>Y</v>
      </c>
      <c r="L4785" s="7" t="str">
        <f aca="false">VLOOKUP($B4785,'Product Master'!$A$2:$O$5991,12,FALSE())</f>
        <v>N</v>
      </c>
      <c r="M4785" s="3" t="n">
        <v>55</v>
      </c>
      <c r="N4785" s="3" t="n">
        <v>35</v>
      </c>
    </row>
    <row r="4786" customFormat="false" ht="15" hidden="false" customHeight="true" outlineLevel="0" collapsed="false">
      <c r="A4786" s="3" t="s">
        <v>9583</v>
      </c>
      <c r="B4786" s="3" t="s">
        <v>9584</v>
      </c>
      <c r="C4786" s="4" t="str">
        <f aca="false">VLOOKUP($B4786,'Product Master'!$A$2:$O$5991,7,FALSE())</f>
        <v>Health &amp; Beauty Care</v>
      </c>
      <c r="D4786" s="4" t="str">
        <f aca="false">VLOOKUP($B4786,'Product Master'!$A$2:$O$5991,8,FALSE())</f>
        <v>Shaving</v>
      </c>
      <c r="E4786" s="4" t="str">
        <f aca="false">VLOOKUP($B4786,'Product Master'!$A$2:$O$5991,5,FALSE())</f>
        <v>Dermacare</v>
      </c>
      <c r="F4786" s="4" t="str">
        <f aca="false">VLOOKUP($B4786,'Product Master'!$A$2:$O$5991,4,FALSE())</f>
        <v>Dermacare Shaving Cream, 11 oz</v>
      </c>
      <c r="G4786" s="4" t="str">
        <f aca="false">VLOOKUP($B4786,'Product Master'!$A$2:$O$5991,9,FALSE())</f>
        <v>11 oz</v>
      </c>
      <c r="H4786" s="5" t="s">
        <v>16</v>
      </c>
      <c r="I4786" s="6" t="n">
        <f aca="false">VLOOKUP($B4786,'Product Master'!$A$2:$O$5991,14,FALSE())</f>
        <v>11.29</v>
      </c>
      <c r="J4786" s="7" t="n">
        <f aca="false">VLOOKUP($B4786,'Product Master'!$A$2:$O$5991,13,FALSE())</f>
        <v>1</v>
      </c>
      <c r="K4786" s="7" t="str">
        <f aca="false">VLOOKUP($B4786,'Product Master'!$A$2:$O$5991,11,FALSE())</f>
        <v>N</v>
      </c>
      <c r="L4786" s="7" t="str">
        <f aca="false">VLOOKUP($B4786,'Product Master'!$A$2:$O$5991,12,FALSE())</f>
        <v>N</v>
      </c>
      <c r="M4786" s="3" t="n">
        <v>11</v>
      </c>
      <c r="N4786" s="3" t="n">
        <v>32</v>
      </c>
    </row>
    <row r="4787" customFormat="false" ht="15" hidden="false" customHeight="true" outlineLevel="0" collapsed="false">
      <c r="A4787" s="3" t="s">
        <v>9585</v>
      </c>
      <c r="B4787" s="3" t="s">
        <v>9586</v>
      </c>
      <c r="C4787" s="4" t="str">
        <f aca="false">VLOOKUP($B4787,'Product Master'!$A$2:$O$5991,7,FALSE())</f>
        <v>Health &amp; Beauty Care</v>
      </c>
      <c r="D4787" s="4" t="str">
        <f aca="false">VLOOKUP($B4787,'Product Master'!$A$2:$O$5991,8,FALSE())</f>
        <v>Shaving</v>
      </c>
      <c r="E4787" s="4" t="str">
        <f aca="false">VLOOKUP($B4787,'Product Master'!$A$2:$O$5991,5,FALSE())</f>
        <v>Brightsmile</v>
      </c>
      <c r="F4787" s="4" t="str">
        <f aca="false">VLOOKUP($B4787,'Product Master'!$A$2:$O$5991,4,FALSE())</f>
        <v>Brightsmile Sensitive Skin Disposable Razors, 5 pack</v>
      </c>
      <c r="G4787" s="4" t="str">
        <f aca="false">VLOOKUP($B4787,'Product Master'!$A$2:$O$5991,9,FALSE())</f>
        <v>5 pack</v>
      </c>
      <c r="H4787" s="5" t="s">
        <v>16</v>
      </c>
      <c r="I4787" s="6" t="n">
        <f aca="false">VLOOKUP($B4787,'Product Master'!$A$2:$O$5991,14,FALSE())</f>
        <v>4.29</v>
      </c>
      <c r="J4787" s="7" t="n">
        <f aca="false">VLOOKUP($B4787,'Product Master'!$A$2:$O$5991,13,FALSE())</f>
        <v>6</v>
      </c>
      <c r="K4787" s="7" t="str">
        <f aca="false">VLOOKUP($B4787,'Product Master'!$A$2:$O$5991,11,FALSE())</f>
        <v>N</v>
      </c>
      <c r="L4787" s="7" t="str">
        <f aca="false">VLOOKUP($B4787,'Product Master'!$A$2:$O$5991,12,FALSE())</f>
        <v>N</v>
      </c>
      <c r="M4787" s="3" t="n">
        <v>141</v>
      </c>
      <c r="N4787" s="3" t="n">
        <v>20</v>
      </c>
    </row>
    <row r="4788" customFormat="false" ht="15" hidden="false" customHeight="true" outlineLevel="0" collapsed="false">
      <c r="A4788" s="3" t="s">
        <v>9587</v>
      </c>
      <c r="B4788" s="3" t="s">
        <v>9588</v>
      </c>
      <c r="C4788" s="4" t="str">
        <f aca="false">VLOOKUP($B4788,'Product Master'!$A$2:$O$5991,7,FALSE())</f>
        <v>Health &amp; Beauty Care</v>
      </c>
      <c r="D4788" s="4" t="str">
        <f aca="false">VLOOKUP($B4788,'Product Master'!$A$2:$O$5991,8,FALSE())</f>
        <v>Shaving</v>
      </c>
      <c r="E4788" s="4" t="str">
        <f aca="false">VLOOKUP($B4788,'Product Master'!$A$2:$O$5991,5,FALSE())</f>
        <v>Harborline</v>
      </c>
      <c r="F4788" s="4" t="str">
        <f aca="false">VLOOKUP($B4788,'Product Master'!$A$2:$O$5991,4,FALSE())</f>
        <v>Harborline Shaving Cream, 5 pack</v>
      </c>
      <c r="G4788" s="4" t="str">
        <f aca="false">VLOOKUP($B4788,'Product Master'!$A$2:$O$5991,9,FALSE())</f>
        <v>5 pack</v>
      </c>
      <c r="H4788" s="5" t="s">
        <v>16</v>
      </c>
      <c r="I4788" s="6" t="n">
        <f aca="false">VLOOKUP($B4788,'Product Master'!$A$2:$O$5991,14,FALSE())</f>
        <v>10.29</v>
      </c>
      <c r="J4788" s="7" t="n">
        <f aca="false">VLOOKUP($B4788,'Product Master'!$A$2:$O$5991,13,FALSE())</f>
        <v>8</v>
      </c>
      <c r="K4788" s="7" t="str">
        <f aca="false">VLOOKUP($B4788,'Product Master'!$A$2:$O$5991,11,FALSE())</f>
        <v>Y</v>
      </c>
      <c r="L4788" s="7" t="str">
        <f aca="false">VLOOKUP($B4788,'Product Master'!$A$2:$O$5991,12,FALSE())</f>
        <v>N</v>
      </c>
      <c r="M4788" s="3" t="n">
        <v>54</v>
      </c>
      <c r="N4788" s="3" t="n">
        <v>18</v>
      </c>
    </row>
    <row r="4789" customFormat="false" ht="15" hidden="false" customHeight="true" outlineLevel="0" collapsed="false">
      <c r="A4789" s="3" t="s">
        <v>9589</v>
      </c>
      <c r="B4789" s="3" t="s">
        <v>9590</v>
      </c>
      <c r="C4789" s="4" t="str">
        <f aca="false">VLOOKUP($B4789,'Product Master'!$A$2:$O$5991,7,FALSE())</f>
        <v>Health &amp; Beauty Care</v>
      </c>
      <c r="D4789" s="4" t="str">
        <f aca="false">VLOOKUP($B4789,'Product Master'!$A$2:$O$5991,8,FALSE())</f>
        <v>Shaving</v>
      </c>
      <c r="E4789" s="4" t="str">
        <f aca="false">VLOOKUP($B4789,'Product Master'!$A$2:$O$5991,5,FALSE())</f>
        <v>Brightsmile</v>
      </c>
      <c r="F4789" s="4" t="str">
        <f aca="false">VLOOKUP($B4789,'Product Master'!$A$2:$O$5991,4,FALSE())</f>
        <v>Brightsmile Shaving Cream, 11 oz</v>
      </c>
      <c r="G4789" s="4" t="str">
        <f aca="false">VLOOKUP($B4789,'Product Master'!$A$2:$O$5991,9,FALSE())</f>
        <v>11 oz</v>
      </c>
      <c r="H4789" s="5" t="s">
        <v>16</v>
      </c>
      <c r="I4789" s="6" t="n">
        <f aca="false">VLOOKUP($B4789,'Product Master'!$A$2:$O$5991,14,FALSE())</f>
        <v>11.49</v>
      </c>
      <c r="J4789" s="7" t="n">
        <f aca="false">VLOOKUP($B4789,'Product Master'!$A$2:$O$5991,13,FALSE())</f>
        <v>6</v>
      </c>
      <c r="K4789" s="7" t="str">
        <f aca="false">VLOOKUP($B4789,'Product Master'!$A$2:$O$5991,11,FALSE())</f>
        <v>N</v>
      </c>
      <c r="L4789" s="7" t="str">
        <f aca="false">VLOOKUP($B4789,'Product Master'!$A$2:$O$5991,12,FALSE())</f>
        <v>N</v>
      </c>
      <c r="M4789" s="3" t="n">
        <v>59</v>
      </c>
      <c r="N4789" s="3" t="n">
        <v>38</v>
      </c>
    </row>
    <row r="4790" customFormat="false" ht="15" hidden="false" customHeight="true" outlineLevel="0" collapsed="false">
      <c r="A4790" s="3" t="s">
        <v>9591</v>
      </c>
      <c r="B4790" s="3" t="s">
        <v>9592</v>
      </c>
      <c r="C4790" s="4" t="str">
        <f aca="false">VLOOKUP($B4790,'Product Master'!$A$2:$O$5991,7,FALSE())</f>
        <v>Health &amp; Beauty Care</v>
      </c>
      <c r="D4790" s="4" t="str">
        <f aca="false">VLOOKUP($B4790,'Product Master'!$A$2:$O$5991,8,FALSE())</f>
        <v>Shaving</v>
      </c>
      <c r="E4790" s="4" t="str">
        <f aca="false">VLOOKUP($B4790,'Product Master'!$A$2:$O$5991,5,FALSE())</f>
        <v>Purelle</v>
      </c>
      <c r="F4790" s="4" t="str">
        <f aca="false">VLOOKUP($B4790,'Product Master'!$A$2:$O$5991,4,FALSE())</f>
        <v>Purelle Razor Cartridges, 5 pack</v>
      </c>
      <c r="G4790" s="4" t="str">
        <f aca="false">VLOOKUP($B4790,'Product Master'!$A$2:$O$5991,9,FALSE())</f>
        <v>5 pack</v>
      </c>
      <c r="H4790" s="5" t="s">
        <v>16</v>
      </c>
      <c r="I4790" s="6" t="n">
        <f aca="false">VLOOKUP($B4790,'Product Master'!$A$2:$O$5991,14,FALSE())</f>
        <v>5.49</v>
      </c>
      <c r="J4790" s="7" t="n">
        <f aca="false">VLOOKUP($B4790,'Product Master'!$A$2:$O$5991,13,FALSE())</f>
        <v>4</v>
      </c>
      <c r="K4790" s="7" t="str">
        <f aca="false">VLOOKUP($B4790,'Product Master'!$A$2:$O$5991,11,FALSE())</f>
        <v>N</v>
      </c>
      <c r="L4790" s="7" t="str">
        <f aca="false">VLOOKUP($B4790,'Product Master'!$A$2:$O$5991,12,FALSE())</f>
        <v>N</v>
      </c>
      <c r="M4790" s="3" t="n">
        <v>9</v>
      </c>
      <c r="N4790" s="3" t="n">
        <v>22</v>
      </c>
    </row>
    <row r="4791" customFormat="false" ht="15" hidden="false" customHeight="true" outlineLevel="0" collapsed="false">
      <c r="A4791" s="3" t="s">
        <v>9593</v>
      </c>
      <c r="B4791" s="3" t="s">
        <v>9594</v>
      </c>
      <c r="C4791" s="4" t="str">
        <f aca="false">VLOOKUP($B4791,'Product Master'!$A$2:$O$5991,7,FALSE())</f>
        <v>Health &amp; Beauty Care</v>
      </c>
      <c r="D4791" s="4" t="str">
        <f aca="false">VLOOKUP($B4791,'Product Master'!$A$2:$O$5991,8,FALSE())</f>
        <v>Shaving</v>
      </c>
      <c r="E4791" s="4" t="str">
        <f aca="false">VLOOKUP($B4791,'Product Master'!$A$2:$O$5991,5,FALSE())</f>
        <v>Harborline</v>
      </c>
      <c r="F4791" s="4" t="str">
        <f aca="false">VLOOKUP($B4791,'Product Master'!$A$2:$O$5991,4,FALSE())</f>
        <v>Harborline Sensitive Skin Disposable Razors, 11 oz</v>
      </c>
      <c r="G4791" s="4" t="str">
        <f aca="false">VLOOKUP($B4791,'Product Master'!$A$2:$O$5991,9,FALSE())</f>
        <v>11 oz</v>
      </c>
      <c r="H4791" s="5" t="s">
        <v>16</v>
      </c>
      <c r="I4791" s="6" t="n">
        <f aca="false">VLOOKUP($B4791,'Product Master'!$A$2:$O$5991,14,FALSE())</f>
        <v>4.99</v>
      </c>
      <c r="J4791" s="7" t="n">
        <f aca="false">VLOOKUP($B4791,'Product Master'!$A$2:$O$5991,13,FALSE())</f>
        <v>24</v>
      </c>
      <c r="K4791" s="7" t="str">
        <f aca="false">VLOOKUP($B4791,'Product Master'!$A$2:$O$5991,11,FALSE())</f>
        <v>Y</v>
      </c>
      <c r="L4791" s="7" t="str">
        <f aca="false">VLOOKUP($B4791,'Product Master'!$A$2:$O$5991,12,FALSE())</f>
        <v>N</v>
      </c>
      <c r="M4791" s="3" t="n">
        <v>135</v>
      </c>
      <c r="N4791" s="3" t="n">
        <v>26</v>
      </c>
    </row>
    <row r="4792" customFormat="false" ht="15" hidden="false" customHeight="true" outlineLevel="0" collapsed="false">
      <c r="A4792" s="3" t="s">
        <v>9595</v>
      </c>
      <c r="B4792" s="3" t="s">
        <v>9596</v>
      </c>
      <c r="C4792" s="4" t="str">
        <f aca="false">VLOOKUP($B4792,'Product Master'!$A$2:$O$5991,7,FALSE())</f>
        <v>Health &amp; Beauty Care</v>
      </c>
      <c r="D4792" s="4" t="str">
        <f aca="false">VLOOKUP($B4792,'Product Master'!$A$2:$O$5991,8,FALSE())</f>
        <v>Feminine Care</v>
      </c>
      <c r="E4792" s="4" t="str">
        <f aca="false">VLOOKUP($B4792,'Product Master'!$A$2:$O$5991,5,FALSE())</f>
        <v>Dermacare</v>
      </c>
      <c r="F4792" s="4" t="str">
        <f aca="false">VLOOKUP($B4792,'Product Master'!$A$2:$O$5991,4,FALSE())</f>
        <v>Dermacare Overnight Pads, 36 ct</v>
      </c>
      <c r="G4792" s="4" t="str">
        <f aca="false">VLOOKUP($B4792,'Product Master'!$A$2:$O$5991,9,FALSE())</f>
        <v>36 ct</v>
      </c>
      <c r="H4792" s="5" t="s">
        <v>16</v>
      </c>
      <c r="I4792" s="6" t="n">
        <f aca="false">VLOOKUP($B4792,'Product Master'!$A$2:$O$5991,14,FALSE())</f>
        <v>6.99</v>
      </c>
      <c r="J4792" s="7" t="n">
        <f aca="false">VLOOKUP($B4792,'Product Master'!$A$2:$O$5991,13,FALSE())</f>
        <v>1</v>
      </c>
      <c r="K4792" s="7" t="str">
        <f aca="false">VLOOKUP($B4792,'Product Master'!$A$2:$O$5991,11,FALSE())</f>
        <v>N</v>
      </c>
      <c r="L4792" s="7" t="str">
        <f aca="false">VLOOKUP($B4792,'Product Master'!$A$2:$O$5991,12,FALSE())</f>
        <v>N</v>
      </c>
      <c r="M4792" s="3" t="n">
        <v>63</v>
      </c>
      <c r="N4792" s="3" t="n">
        <v>39</v>
      </c>
    </row>
    <row r="4793" customFormat="false" ht="15" hidden="false" customHeight="true" outlineLevel="0" collapsed="false">
      <c r="A4793" s="3" t="s">
        <v>9597</v>
      </c>
      <c r="B4793" s="3" t="s">
        <v>9598</v>
      </c>
      <c r="C4793" s="4" t="str">
        <f aca="false">VLOOKUP($B4793,'Product Master'!$A$2:$O$5991,7,FALSE())</f>
        <v>Health &amp; Beauty Care</v>
      </c>
      <c r="D4793" s="4" t="str">
        <f aca="false">VLOOKUP($B4793,'Product Master'!$A$2:$O$5991,8,FALSE())</f>
        <v>Feminine Care</v>
      </c>
      <c r="E4793" s="4" t="str">
        <f aca="false">VLOOKUP($B4793,'Product Master'!$A$2:$O$5991,5,FALSE())</f>
        <v>Dermacare</v>
      </c>
      <c r="F4793" s="4" t="str">
        <f aca="false">VLOOKUP($B4793,'Product Master'!$A$2:$O$5991,4,FALSE())</f>
        <v>Dermacare Overnight Panty Liners, 18 ct</v>
      </c>
      <c r="G4793" s="4" t="str">
        <f aca="false">VLOOKUP($B4793,'Product Master'!$A$2:$O$5991,9,FALSE())</f>
        <v>18 ct</v>
      </c>
      <c r="H4793" s="5" t="s">
        <v>16</v>
      </c>
      <c r="I4793" s="6" t="n">
        <f aca="false">VLOOKUP($B4793,'Product Master'!$A$2:$O$5991,14,FALSE())</f>
        <v>7.89</v>
      </c>
      <c r="J4793" s="7" t="n">
        <f aca="false">VLOOKUP($B4793,'Product Master'!$A$2:$O$5991,13,FALSE())</f>
        <v>6</v>
      </c>
      <c r="K4793" s="7" t="str">
        <f aca="false">VLOOKUP($B4793,'Product Master'!$A$2:$O$5991,11,FALSE())</f>
        <v>N</v>
      </c>
      <c r="L4793" s="7" t="str">
        <f aca="false">VLOOKUP($B4793,'Product Master'!$A$2:$O$5991,12,FALSE())</f>
        <v>N</v>
      </c>
      <c r="M4793" s="3" t="n">
        <v>78</v>
      </c>
      <c r="N4793" s="3" t="n">
        <v>25</v>
      </c>
    </row>
    <row r="4794" customFormat="false" ht="15" hidden="false" customHeight="true" outlineLevel="0" collapsed="false">
      <c r="A4794" s="3" t="s">
        <v>9599</v>
      </c>
      <c r="B4794" s="3" t="s">
        <v>9600</v>
      </c>
      <c r="C4794" s="4" t="str">
        <f aca="false">VLOOKUP($B4794,'Product Master'!$A$2:$O$5991,7,FALSE())</f>
        <v>Health &amp; Beauty Care</v>
      </c>
      <c r="D4794" s="4" t="str">
        <f aca="false">VLOOKUP($B4794,'Product Master'!$A$2:$O$5991,8,FALSE())</f>
        <v>Feminine Care</v>
      </c>
      <c r="E4794" s="4" t="str">
        <f aca="false">VLOOKUP($B4794,'Product Master'!$A$2:$O$5991,5,FALSE())</f>
        <v>Dermacare</v>
      </c>
      <c r="F4794" s="4" t="str">
        <f aca="false">VLOOKUP($B4794,'Product Master'!$A$2:$O$5991,4,FALSE())</f>
        <v>Dermacare Regular Pads, 18 ct</v>
      </c>
      <c r="G4794" s="4" t="str">
        <f aca="false">VLOOKUP($B4794,'Product Master'!$A$2:$O$5991,9,FALSE())</f>
        <v>18 ct</v>
      </c>
      <c r="H4794" s="5" t="s">
        <v>16</v>
      </c>
      <c r="I4794" s="6" t="n">
        <f aca="false">VLOOKUP($B4794,'Product Master'!$A$2:$O$5991,14,FALSE())</f>
        <v>7.49</v>
      </c>
      <c r="J4794" s="7" t="n">
        <f aca="false">VLOOKUP($B4794,'Product Master'!$A$2:$O$5991,13,FALSE())</f>
        <v>4</v>
      </c>
      <c r="K4794" s="7" t="str">
        <f aca="false">VLOOKUP($B4794,'Product Master'!$A$2:$O$5991,11,FALSE())</f>
        <v>N</v>
      </c>
      <c r="L4794" s="7" t="str">
        <f aca="false">VLOOKUP($B4794,'Product Master'!$A$2:$O$5991,12,FALSE())</f>
        <v>N</v>
      </c>
      <c r="M4794" s="3" t="n">
        <v>135</v>
      </c>
      <c r="N4794" s="3" t="n">
        <v>39</v>
      </c>
    </row>
    <row r="4795" customFormat="false" ht="15" hidden="false" customHeight="true" outlineLevel="0" collapsed="false">
      <c r="A4795" s="3" t="s">
        <v>9601</v>
      </c>
      <c r="B4795" s="3" t="s">
        <v>9602</v>
      </c>
      <c r="C4795" s="4" t="str">
        <f aca="false">VLOOKUP($B4795,'Product Master'!$A$2:$O$5991,7,FALSE())</f>
        <v>Health &amp; Beauty Care</v>
      </c>
      <c r="D4795" s="4" t="str">
        <f aca="false">VLOOKUP($B4795,'Product Master'!$A$2:$O$5991,8,FALSE())</f>
        <v>Feminine Care</v>
      </c>
      <c r="E4795" s="4" t="str">
        <f aca="false">VLOOKUP($B4795,'Product Master'!$A$2:$O$5991,5,FALSE())</f>
        <v>Brightsmile</v>
      </c>
      <c r="F4795" s="4" t="str">
        <f aca="false">VLOOKUP($B4795,'Product Master'!$A$2:$O$5991,4,FALSE())</f>
        <v>Brightsmile Regular Pads, 36 ct</v>
      </c>
      <c r="G4795" s="4" t="str">
        <f aca="false">VLOOKUP($B4795,'Product Master'!$A$2:$O$5991,9,FALSE())</f>
        <v>36 ct</v>
      </c>
      <c r="H4795" s="5" t="s">
        <v>16</v>
      </c>
      <c r="I4795" s="6" t="n">
        <f aca="false">VLOOKUP($B4795,'Product Master'!$A$2:$O$5991,14,FALSE())</f>
        <v>5.79</v>
      </c>
      <c r="J4795" s="7" t="n">
        <f aca="false">VLOOKUP($B4795,'Product Master'!$A$2:$O$5991,13,FALSE())</f>
        <v>1</v>
      </c>
      <c r="K4795" s="7" t="str">
        <f aca="false">VLOOKUP($B4795,'Product Master'!$A$2:$O$5991,11,FALSE())</f>
        <v>N</v>
      </c>
      <c r="L4795" s="7" t="str">
        <f aca="false">VLOOKUP($B4795,'Product Master'!$A$2:$O$5991,12,FALSE())</f>
        <v>N</v>
      </c>
      <c r="M4795" s="3" t="n">
        <v>99</v>
      </c>
      <c r="N4795" s="3" t="n">
        <v>19</v>
      </c>
    </row>
    <row r="4796" customFormat="false" ht="15" hidden="false" customHeight="true" outlineLevel="0" collapsed="false">
      <c r="A4796" s="3" t="s">
        <v>9603</v>
      </c>
      <c r="B4796" s="3" t="s">
        <v>9604</v>
      </c>
      <c r="C4796" s="4" t="str">
        <f aca="false">VLOOKUP($B4796,'Product Master'!$A$2:$O$5991,7,FALSE())</f>
        <v>Health &amp; Beauty Care</v>
      </c>
      <c r="D4796" s="4" t="str">
        <f aca="false">VLOOKUP($B4796,'Product Master'!$A$2:$O$5991,8,FALSE())</f>
        <v>Feminine Care</v>
      </c>
      <c r="E4796" s="4" t="str">
        <f aca="false">VLOOKUP($B4796,'Product Master'!$A$2:$O$5991,5,FALSE())</f>
        <v>Brightsmile</v>
      </c>
      <c r="F4796" s="4" t="str">
        <f aca="false">VLOOKUP($B4796,'Product Master'!$A$2:$O$5991,4,FALSE())</f>
        <v>Brightsmile Super Pads, 18 ct</v>
      </c>
      <c r="G4796" s="4" t="str">
        <f aca="false">VLOOKUP($B4796,'Product Master'!$A$2:$O$5991,9,FALSE())</f>
        <v>18 ct</v>
      </c>
      <c r="H4796" s="5" t="s">
        <v>16</v>
      </c>
      <c r="I4796" s="6" t="n">
        <f aca="false">VLOOKUP($B4796,'Product Master'!$A$2:$O$5991,14,FALSE())</f>
        <v>7.49</v>
      </c>
      <c r="J4796" s="7" t="n">
        <f aca="false">VLOOKUP($B4796,'Product Master'!$A$2:$O$5991,13,FALSE())</f>
        <v>12</v>
      </c>
      <c r="K4796" s="7" t="str">
        <f aca="false">VLOOKUP($B4796,'Product Master'!$A$2:$O$5991,11,FALSE())</f>
        <v>N</v>
      </c>
      <c r="L4796" s="7" t="str">
        <f aca="false">VLOOKUP($B4796,'Product Master'!$A$2:$O$5991,12,FALSE())</f>
        <v>N</v>
      </c>
      <c r="M4796" s="3" t="n">
        <v>111</v>
      </c>
      <c r="N4796" s="3" t="n">
        <v>10</v>
      </c>
    </row>
    <row r="4797" customFormat="false" ht="15" hidden="false" customHeight="true" outlineLevel="0" collapsed="false">
      <c r="A4797" s="3" t="s">
        <v>9605</v>
      </c>
      <c r="B4797" s="3" t="s">
        <v>9606</v>
      </c>
      <c r="C4797" s="4" t="str">
        <f aca="false">VLOOKUP($B4797,'Product Master'!$A$2:$O$5991,7,FALSE())</f>
        <v>Health &amp; Beauty Care</v>
      </c>
      <c r="D4797" s="4" t="str">
        <f aca="false">VLOOKUP($B4797,'Product Master'!$A$2:$O$5991,8,FALSE())</f>
        <v>Feminine Care</v>
      </c>
      <c r="E4797" s="4" t="str">
        <f aca="false">VLOOKUP($B4797,'Product Master'!$A$2:$O$5991,5,FALSE())</f>
        <v>Brightsmile</v>
      </c>
      <c r="F4797" s="4" t="str">
        <f aca="false">VLOOKUP($B4797,'Product Master'!$A$2:$O$5991,4,FALSE())</f>
        <v>Brightsmile Regular Tampons, 18 ct</v>
      </c>
      <c r="G4797" s="4" t="str">
        <f aca="false">VLOOKUP($B4797,'Product Master'!$A$2:$O$5991,9,FALSE())</f>
        <v>18 ct</v>
      </c>
      <c r="H4797" s="5" t="s">
        <v>16</v>
      </c>
      <c r="I4797" s="6" t="n">
        <f aca="false">VLOOKUP($B4797,'Product Master'!$A$2:$O$5991,14,FALSE())</f>
        <v>8.39</v>
      </c>
      <c r="J4797" s="7" t="n">
        <f aca="false">VLOOKUP($B4797,'Product Master'!$A$2:$O$5991,13,FALSE())</f>
        <v>4</v>
      </c>
      <c r="K4797" s="7" t="str">
        <f aca="false">VLOOKUP($B4797,'Product Master'!$A$2:$O$5991,11,FALSE())</f>
        <v>N</v>
      </c>
      <c r="L4797" s="7" t="str">
        <f aca="false">VLOOKUP($B4797,'Product Master'!$A$2:$O$5991,12,FALSE())</f>
        <v>N</v>
      </c>
      <c r="M4797" s="3" t="n">
        <v>87</v>
      </c>
      <c r="N4797" s="3" t="n">
        <v>25</v>
      </c>
    </row>
    <row r="4798" customFormat="false" ht="15" hidden="false" customHeight="true" outlineLevel="0" collapsed="false">
      <c r="A4798" s="3" t="s">
        <v>9607</v>
      </c>
      <c r="B4798" s="3" t="s">
        <v>9608</v>
      </c>
      <c r="C4798" s="4" t="str">
        <f aca="false">VLOOKUP($B4798,'Product Master'!$A$2:$O$5991,7,FALSE())</f>
        <v>Health &amp; Beauty Care</v>
      </c>
      <c r="D4798" s="4" t="str">
        <f aca="false">VLOOKUP($B4798,'Product Master'!$A$2:$O$5991,8,FALSE())</f>
        <v>Feminine Care</v>
      </c>
      <c r="E4798" s="4" t="str">
        <f aca="false">VLOOKUP($B4798,'Product Master'!$A$2:$O$5991,5,FALSE())</f>
        <v>Brightsmile</v>
      </c>
      <c r="F4798" s="4" t="str">
        <f aca="false">VLOOKUP($B4798,'Product Master'!$A$2:$O$5991,4,FALSE())</f>
        <v>Brightsmile Overnight Pads, 36 ct</v>
      </c>
      <c r="G4798" s="4" t="str">
        <f aca="false">VLOOKUP($B4798,'Product Master'!$A$2:$O$5991,9,FALSE())</f>
        <v>36 ct</v>
      </c>
      <c r="H4798" s="5" t="s">
        <v>16</v>
      </c>
      <c r="I4798" s="6" t="n">
        <f aca="false">VLOOKUP($B4798,'Product Master'!$A$2:$O$5991,14,FALSE())</f>
        <v>5.99</v>
      </c>
      <c r="J4798" s="7" t="n">
        <f aca="false">VLOOKUP($B4798,'Product Master'!$A$2:$O$5991,13,FALSE())</f>
        <v>12</v>
      </c>
      <c r="K4798" s="7" t="str">
        <f aca="false">VLOOKUP($B4798,'Product Master'!$A$2:$O$5991,11,FALSE())</f>
        <v>N</v>
      </c>
      <c r="L4798" s="7" t="str">
        <f aca="false">VLOOKUP($B4798,'Product Master'!$A$2:$O$5991,12,FALSE())</f>
        <v>N</v>
      </c>
      <c r="M4798" s="3" t="n">
        <v>41</v>
      </c>
      <c r="N4798" s="3" t="n">
        <v>21</v>
      </c>
    </row>
    <row r="4799" customFormat="false" ht="15" hidden="false" customHeight="true" outlineLevel="0" collapsed="false">
      <c r="A4799" s="3" t="s">
        <v>9609</v>
      </c>
      <c r="B4799" s="3" t="s">
        <v>9610</v>
      </c>
      <c r="C4799" s="4" t="str">
        <f aca="false">VLOOKUP($B4799,'Product Master'!$A$2:$O$5991,7,FALSE())</f>
        <v>Health &amp; Beauty Care</v>
      </c>
      <c r="D4799" s="4" t="str">
        <f aca="false">VLOOKUP($B4799,'Product Master'!$A$2:$O$5991,8,FALSE())</f>
        <v>Feminine Care</v>
      </c>
      <c r="E4799" s="4" t="str">
        <f aca="false">VLOOKUP($B4799,'Product Master'!$A$2:$O$5991,5,FALSE())</f>
        <v>Harborline</v>
      </c>
      <c r="F4799" s="4" t="str">
        <f aca="false">VLOOKUP($B4799,'Product Master'!$A$2:$O$5991,4,FALSE())</f>
        <v>Harborline Super Tampons, 18 ct</v>
      </c>
      <c r="G4799" s="4" t="str">
        <f aca="false">VLOOKUP($B4799,'Product Master'!$A$2:$O$5991,9,FALSE())</f>
        <v>18 ct</v>
      </c>
      <c r="H4799" s="5" t="s">
        <v>16</v>
      </c>
      <c r="I4799" s="6" t="n">
        <f aca="false">VLOOKUP($B4799,'Product Master'!$A$2:$O$5991,14,FALSE())</f>
        <v>8.89</v>
      </c>
      <c r="J4799" s="7" t="n">
        <f aca="false">VLOOKUP($B4799,'Product Master'!$A$2:$O$5991,13,FALSE())</f>
        <v>4</v>
      </c>
      <c r="K4799" s="7" t="str">
        <f aca="false">VLOOKUP($B4799,'Product Master'!$A$2:$O$5991,11,FALSE())</f>
        <v>Y</v>
      </c>
      <c r="L4799" s="7" t="str">
        <f aca="false">VLOOKUP($B4799,'Product Master'!$A$2:$O$5991,12,FALSE())</f>
        <v>N</v>
      </c>
      <c r="M4799" s="3" t="n">
        <v>70</v>
      </c>
      <c r="N4799" s="3" t="n">
        <v>5</v>
      </c>
    </row>
    <row r="4800" customFormat="false" ht="15" hidden="false" customHeight="true" outlineLevel="0" collapsed="false">
      <c r="A4800" s="3" t="s">
        <v>9611</v>
      </c>
      <c r="B4800" s="3" t="s">
        <v>9612</v>
      </c>
      <c r="C4800" s="4" t="str">
        <f aca="false">VLOOKUP($B4800,'Product Master'!$A$2:$O$5991,7,FALSE())</f>
        <v>Health &amp; Beauty Care</v>
      </c>
      <c r="D4800" s="4" t="str">
        <f aca="false">VLOOKUP($B4800,'Product Master'!$A$2:$O$5991,8,FALSE())</f>
        <v>Feminine Care</v>
      </c>
      <c r="E4800" s="4" t="str">
        <f aca="false">VLOOKUP($B4800,'Product Master'!$A$2:$O$5991,5,FALSE())</f>
        <v>Brightsmile</v>
      </c>
      <c r="F4800" s="4" t="str">
        <f aca="false">VLOOKUP($B4800,'Product Master'!$A$2:$O$5991,4,FALSE())</f>
        <v>Brightsmile Overnight Pads, 18 ct</v>
      </c>
      <c r="G4800" s="4" t="str">
        <f aca="false">VLOOKUP($B4800,'Product Master'!$A$2:$O$5991,9,FALSE())</f>
        <v>18 ct</v>
      </c>
      <c r="H4800" s="5" t="s">
        <v>16</v>
      </c>
      <c r="I4800" s="6" t="n">
        <f aca="false">VLOOKUP($B4800,'Product Master'!$A$2:$O$5991,14,FALSE())</f>
        <v>8.49</v>
      </c>
      <c r="J4800" s="7" t="n">
        <f aca="false">VLOOKUP($B4800,'Product Master'!$A$2:$O$5991,13,FALSE())</f>
        <v>4</v>
      </c>
      <c r="K4800" s="7" t="str">
        <f aca="false">VLOOKUP($B4800,'Product Master'!$A$2:$O$5991,11,FALSE())</f>
        <v>N</v>
      </c>
      <c r="L4800" s="7" t="str">
        <f aca="false">VLOOKUP($B4800,'Product Master'!$A$2:$O$5991,12,FALSE())</f>
        <v>N</v>
      </c>
      <c r="M4800" s="3" t="n">
        <v>13</v>
      </c>
      <c r="N4800" s="3" t="n">
        <v>14</v>
      </c>
    </row>
    <row r="4801" customFormat="false" ht="15" hidden="false" customHeight="true" outlineLevel="0" collapsed="false">
      <c r="A4801" s="3" t="s">
        <v>9613</v>
      </c>
      <c r="B4801" s="3" t="s">
        <v>9614</v>
      </c>
      <c r="C4801" s="4" t="str">
        <f aca="false">VLOOKUP($B4801,'Product Master'!$A$2:$O$5991,7,FALSE())</f>
        <v>Health &amp; Beauty Care</v>
      </c>
      <c r="D4801" s="4" t="str">
        <f aca="false">VLOOKUP($B4801,'Product Master'!$A$2:$O$5991,8,FALSE())</f>
        <v>Feminine Care</v>
      </c>
      <c r="E4801" s="4" t="str">
        <f aca="false">VLOOKUP($B4801,'Product Master'!$A$2:$O$5991,5,FALSE())</f>
        <v>Brightsmile</v>
      </c>
      <c r="F4801" s="4" t="str">
        <f aca="false">VLOOKUP($B4801,'Product Master'!$A$2:$O$5991,4,FALSE())</f>
        <v>Brightsmile Super Pads, 36 ct</v>
      </c>
      <c r="G4801" s="4" t="str">
        <f aca="false">VLOOKUP($B4801,'Product Master'!$A$2:$O$5991,9,FALSE())</f>
        <v>36 ct</v>
      </c>
      <c r="H4801" s="5" t="s">
        <v>16</v>
      </c>
      <c r="I4801" s="6" t="n">
        <f aca="false">VLOOKUP($B4801,'Product Master'!$A$2:$O$5991,14,FALSE())</f>
        <v>7.79</v>
      </c>
      <c r="J4801" s="7" t="n">
        <f aca="false">VLOOKUP($B4801,'Product Master'!$A$2:$O$5991,13,FALSE())</f>
        <v>2</v>
      </c>
      <c r="K4801" s="7" t="str">
        <f aca="false">VLOOKUP($B4801,'Product Master'!$A$2:$O$5991,11,FALSE())</f>
        <v>N</v>
      </c>
      <c r="L4801" s="7" t="str">
        <f aca="false">VLOOKUP($B4801,'Product Master'!$A$2:$O$5991,12,FALSE())</f>
        <v>N</v>
      </c>
      <c r="M4801" s="3" t="n">
        <v>114</v>
      </c>
      <c r="N4801" s="3" t="n">
        <v>6</v>
      </c>
    </row>
    <row r="4802" customFormat="false" ht="15" hidden="false" customHeight="true" outlineLevel="0" collapsed="false">
      <c r="A4802" s="3" t="s">
        <v>9615</v>
      </c>
      <c r="B4802" s="3" t="s">
        <v>9616</v>
      </c>
      <c r="C4802" s="4" t="str">
        <f aca="false">VLOOKUP($B4802,'Product Master'!$A$2:$O$5991,7,FALSE())</f>
        <v>Health &amp; Beauty Care</v>
      </c>
      <c r="D4802" s="4" t="str">
        <f aca="false">VLOOKUP($B4802,'Product Master'!$A$2:$O$5991,8,FALSE())</f>
        <v>Feminine Care</v>
      </c>
      <c r="E4802" s="4" t="str">
        <f aca="false">VLOOKUP($B4802,'Product Master'!$A$2:$O$5991,5,FALSE())</f>
        <v>Purelle</v>
      </c>
      <c r="F4802" s="4" t="str">
        <f aca="false">VLOOKUP($B4802,'Product Master'!$A$2:$O$5991,4,FALSE())</f>
        <v>Purelle Super Pads, 18 ct</v>
      </c>
      <c r="G4802" s="4" t="str">
        <f aca="false">VLOOKUP($B4802,'Product Master'!$A$2:$O$5991,9,FALSE())</f>
        <v>18 ct</v>
      </c>
      <c r="H4802" s="5" t="s">
        <v>16</v>
      </c>
      <c r="I4802" s="6" t="n">
        <f aca="false">VLOOKUP($B4802,'Product Master'!$A$2:$O$5991,14,FALSE())</f>
        <v>6.89</v>
      </c>
      <c r="J4802" s="7" t="n">
        <f aca="false">VLOOKUP($B4802,'Product Master'!$A$2:$O$5991,13,FALSE())</f>
        <v>8</v>
      </c>
      <c r="K4802" s="7" t="str">
        <f aca="false">VLOOKUP($B4802,'Product Master'!$A$2:$O$5991,11,FALSE())</f>
        <v>N</v>
      </c>
      <c r="L4802" s="7" t="str">
        <f aca="false">VLOOKUP($B4802,'Product Master'!$A$2:$O$5991,12,FALSE())</f>
        <v>N</v>
      </c>
      <c r="M4802" s="3" t="n">
        <v>103</v>
      </c>
      <c r="N4802" s="3" t="n">
        <v>23</v>
      </c>
    </row>
    <row r="4803" customFormat="false" ht="15" hidden="false" customHeight="true" outlineLevel="0" collapsed="false">
      <c r="A4803" s="3" t="s">
        <v>9617</v>
      </c>
      <c r="B4803" s="3" t="s">
        <v>9618</v>
      </c>
      <c r="C4803" s="4" t="str">
        <f aca="false">VLOOKUP($B4803,'Product Master'!$A$2:$O$5991,7,FALSE())</f>
        <v>Health &amp; Beauty Care</v>
      </c>
      <c r="D4803" s="4" t="str">
        <f aca="false">VLOOKUP($B4803,'Product Master'!$A$2:$O$5991,8,FALSE())</f>
        <v>Feminine Care</v>
      </c>
      <c r="E4803" s="4" t="str">
        <f aca="false">VLOOKUP($B4803,'Product Master'!$A$2:$O$5991,5,FALSE())</f>
        <v>Brightsmile</v>
      </c>
      <c r="F4803" s="4" t="str">
        <f aca="false">VLOOKUP($B4803,'Product Master'!$A$2:$O$5991,4,FALSE())</f>
        <v>Brightsmile Overnight Tampons, 36 ct</v>
      </c>
      <c r="G4803" s="4" t="str">
        <f aca="false">VLOOKUP($B4803,'Product Master'!$A$2:$O$5991,9,FALSE())</f>
        <v>36 ct</v>
      </c>
      <c r="H4803" s="5" t="s">
        <v>16</v>
      </c>
      <c r="I4803" s="6" t="n">
        <f aca="false">VLOOKUP($B4803,'Product Master'!$A$2:$O$5991,14,FALSE())</f>
        <v>8.79</v>
      </c>
      <c r="J4803" s="7" t="n">
        <f aca="false">VLOOKUP($B4803,'Product Master'!$A$2:$O$5991,13,FALSE())</f>
        <v>12</v>
      </c>
      <c r="K4803" s="7" t="str">
        <f aca="false">VLOOKUP($B4803,'Product Master'!$A$2:$O$5991,11,FALSE())</f>
        <v>N</v>
      </c>
      <c r="L4803" s="7" t="str">
        <f aca="false">VLOOKUP($B4803,'Product Master'!$A$2:$O$5991,12,FALSE())</f>
        <v>N</v>
      </c>
      <c r="M4803" s="3" t="n">
        <v>31</v>
      </c>
      <c r="N4803" s="3" t="n">
        <v>24</v>
      </c>
    </row>
    <row r="4804" customFormat="false" ht="15" hidden="false" customHeight="true" outlineLevel="0" collapsed="false">
      <c r="A4804" s="3" t="s">
        <v>9619</v>
      </c>
      <c r="B4804" s="3" t="s">
        <v>9620</v>
      </c>
      <c r="C4804" s="4" t="str">
        <f aca="false">VLOOKUP($B4804,'Product Master'!$A$2:$O$5991,7,FALSE())</f>
        <v>Health &amp; Beauty Care</v>
      </c>
      <c r="D4804" s="4" t="str">
        <f aca="false">VLOOKUP($B4804,'Product Master'!$A$2:$O$5991,8,FALSE())</f>
        <v>Feminine Care</v>
      </c>
      <c r="E4804" s="4" t="str">
        <f aca="false">VLOOKUP($B4804,'Product Master'!$A$2:$O$5991,5,FALSE())</f>
        <v>Brightsmile</v>
      </c>
      <c r="F4804" s="4" t="str">
        <f aca="false">VLOOKUP($B4804,'Product Master'!$A$2:$O$5991,4,FALSE())</f>
        <v>Brightsmile Super Tampons, 36 ct</v>
      </c>
      <c r="G4804" s="4" t="str">
        <f aca="false">VLOOKUP($B4804,'Product Master'!$A$2:$O$5991,9,FALSE())</f>
        <v>36 ct</v>
      </c>
      <c r="H4804" s="5" t="s">
        <v>16</v>
      </c>
      <c r="I4804" s="6" t="n">
        <f aca="false">VLOOKUP($B4804,'Product Master'!$A$2:$O$5991,14,FALSE())</f>
        <v>5.79</v>
      </c>
      <c r="J4804" s="7" t="n">
        <f aca="false">VLOOKUP($B4804,'Product Master'!$A$2:$O$5991,13,FALSE())</f>
        <v>12</v>
      </c>
      <c r="K4804" s="7" t="str">
        <f aca="false">VLOOKUP($B4804,'Product Master'!$A$2:$O$5991,11,FALSE())</f>
        <v>N</v>
      </c>
      <c r="L4804" s="7" t="str">
        <f aca="false">VLOOKUP($B4804,'Product Master'!$A$2:$O$5991,12,FALSE())</f>
        <v>N</v>
      </c>
      <c r="M4804" s="3" t="n">
        <v>6</v>
      </c>
      <c r="N4804" s="3" t="n">
        <v>36</v>
      </c>
    </row>
    <row r="4805" customFormat="false" ht="15" hidden="false" customHeight="true" outlineLevel="0" collapsed="false">
      <c r="A4805" s="3" t="s">
        <v>9621</v>
      </c>
      <c r="B4805" s="3" t="s">
        <v>9622</v>
      </c>
      <c r="C4805" s="4" t="str">
        <f aca="false">VLOOKUP($B4805,'Product Master'!$A$2:$O$5991,7,FALSE())</f>
        <v>Health &amp; Beauty Care</v>
      </c>
      <c r="D4805" s="4" t="str">
        <f aca="false">VLOOKUP($B4805,'Product Master'!$A$2:$O$5991,8,FALSE())</f>
        <v>Feminine Care</v>
      </c>
      <c r="E4805" s="4" t="str">
        <f aca="false">VLOOKUP($B4805,'Product Master'!$A$2:$O$5991,5,FALSE())</f>
        <v>Harborline</v>
      </c>
      <c r="F4805" s="4" t="str">
        <f aca="false">VLOOKUP($B4805,'Product Master'!$A$2:$O$5991,4,FALSE())</f>
        <v>Harborline Super Panty Liners, 36 ct</v>
      </c>
      <c r="G4805" s="4" t="str">
        <f aca="false">VLOOKUP($B4805,'Product Master'!$A$2:$O$5991,9,FALSE())</f>
        <v>36 ct</v>
      </c>
      <c r="H4805" s="5" t="s">
        <v>16</v>
      </c>
      <c r="I4805" s="6" t="n">
        <f aca="false">VLOOKUP($B4805,'Product Master'!$A$2:$O$5991,14,FALSE())</f>
        <v>5.99</v>
      </c>
      <c r="J4805" s="7" t="n">
        <f aca="false">VLOOKUP($B4805,'Product Master'!$A$2:$O$5991,13,FALSE())</f>
        <v>12</v>
      </c>
      <c r="K4805" s="7" t="str">
        <f aca="false">VLOOKUP($B4805,'Product Master'!$A$2:$O$5991,11,FALSE())</f>
        <v>Y</v>
      </c>
      <c r="L4805" s="7" t="str">
        <f aca="false">VLOOKUP($B4805,'Product Master'!$A$2:$O$5991,12,FALSE())</f>
        <v>N</v>
      </c>
      <c r="M4805" s="3" t="n">
        <v>84</v>
      </c>
      <c r="N4805" s="3" t="n">
        <v>6</v>
      </c>
    </row>
    <row r="4806" customFormat="false" ht="15" hidden="false" customHeight="true" outlineLevel="0" collapsed="false">
      <c r="A4806" s="3" t="s">
        <v>9623</v>
      </c>
      <c r="B4806" s="3" t="s">
        <v>9624</v>
      </c>
      <c r="C4806" s="4" t="str">
        <f aca="false">VLOOKUP($B4806,'Product Master'!$A$2:$O$5991,7,FALSE())</f>
        <v>Health &amp; Beauty Care</v>
      </c>
      <c r="D4806" s="4" t="str">
        <f aca="false">VLOOKUP($B4806,'Product Master'!$A$2:$O$5991,8,FALSE())</f>
        <v>Feminine Care</v>
      </c>
      <c r="E4806" s="4" t="str">
        <f aca="false">VLOOKUP($B4806,'Product Master'!$A$2:$O$5991,5,FALSE())</f>
        <v>Harborline</v>
      </c>
      <c r="F4806" s="4" t="str">
        <f aca="false">VLOOKUP($B4806,'Product Master'!$A$2:$O$5991,4,FALSE())</f>
        <v>Harborline Overnight Pads, 18 ct</v>
      </c>
      <c r="G4806" s="4" t="str">
        <f aca="false">VLOOKUP($B4806,'Product Master'!$A$2:$O$5991,9,FALSE())</f>
        <v>18 ct</v>
      </c>
      <c r="H4806" s="5" t="s">
        <v>16</v>
      </c>
      <c r="I4806" s="6" t="n">
        <f aca="false">VLOOKUP($B4806,'Product Master'!$A$2:$O$5991,14,FALSE())</f>
        <v>7.29</v>
      </c>
      <c r="J4806" s="7" t="n">
        <f aca="false">VLOOKUP($B4806,'Product Master'!$A$2:$O$5991,13,FALSE())</f>
        <v>6</v>
      </c>
      <c r="K4806" s="7" t="str">
        <f aca="false">VLOOKUP($B4806,'Product Master'!$A$2:$O$5991,11,FALSE())</f>
        <v>Y</v>
      </c>
      <c r="L4806" s="7" t="str">
        <f aca="false">VLOOKUP($B4806,'Product Master'!$A$2:$O$5991,12,FALSE())</f>
        <v>N</v>
      </c>
      <c r="M4806" s="3" t="n">
        <v>113</v>
      </c>
      <c r="N4806" s="3" t="n">
        <v>31</v>
      </c>
    </row>
    <row r="4807" customFormat="false" ht="15" hidden="false" customHeight="true" outlineLevel="0" collapsed="false">
      <c r="A4807" s="3" t="s">
        <v>9625</v>
      </c>
      <c r="B4807" s="3" t="s">
        <v>9626</v>
      </c>
      <c r="C4807" s="4" t="str">
        <f aca="false">VLOOKUP($B4807,'Product Master'!$A$2:$O$5991,7,FALSE())</f>
        <v>Health &amp; Beauty Care</v>
      </c>
      <c r="D4807" s="4" t="str">
        <f aca="false">VLOOKUP($B4807,'Product Master'!$A$2:$O$5991,8,FALSE())</f>
        <v>Feminine Care</v>
      </c>
      <c r="E4807" s="4" t="str">
        <f aca="false">VLOOKUP($B4807,'Product Master'!$A$2:$O$5991,5,FALSE())</f>
        <v>Harborline</v>
      </c>
      <c r="F4807" s="4" t="str">
        <f aca="false">VLOOKUP($B4807,'Product Master'!$A$2:$O$5991,4,FALSE())</f>
        <v>Harborline Super Pads, 36 ct</v>
      </c>
      <c r="G4807" s="4" t="str">
        <f aca="false">VLOOKUP($B4807,'Product Master'!$A$2:$O$5991,9,FALSE())</f>
        <v>36 ct</v>
      </c>
      <c r="H4807" s="5" t="s">
        <v>16</v>
      </c>
      <c r="I4807" s="6" t="n">
        <f aca="false">VLOOKUP($B4807,'Product Master'!$A$2:$O$5991,14,FALSE())</f>
        <v>6.79</v>
      </c>
      <c r="J4807" s="7" t="n">
        <f aca="false">VLOOKUP($B4807,'Product Master'!$A$2:$O$5991,13,FALSE())</f>
        <v>1</v>
      </c>
      <c r="K4807" s="7" t="str">
        <f aca="false">VLOOKUP($B4807,'Product Master'!$A$2:$O$5991,11,FALSE())</f>
        <v>Y</v>
      </c>
      <c r="L4807" s="7" t="str">
        <f aca="false">VLOOKUP($B4807,'Product Master'!$A$2:$O$5991,12,FALSE())</f>
        <v>N</v>
      </c>
      <c r="M4807" s="3" t="n">
        <v>67</v>
      </c>
      <c r="N4807" s="3" t="n">
        <v>36</v>
      </c>
    </row>
    <row r="4808" customFormat="false" ht="15" hidden="false" customHeight="true" outlineLevel="0" collapsed="false">
      <c r="A4808" s="3" t="s">
        <v>9627</v>
      </c>
      <c r="B4808" s="3" t="s">
        <v>9628</v>
      </c>
      <c r="C4808" s="4" t="str">
        <f aca="false">VLOOKUP($B4808,'Product Master'!$A$2:$O$5991,7,FALSE())</f>
        <v>Health &amp; Beauty Care</v>
      </c>
      <c r="D4808" s="4" t="str">
        <f aca="false">VLOOKUP($B4808,'Product Master'!$A$2:$O$5991,8,FALSE())</f>
        <v>Feminine Care</v>
      </c>
      <c r="E4808" s="4" t="str">
        <f aca="false">VLOOKUP($B4808,'Product Master'!$A$2:$O$5991,5,FALSE())</f>
        <v>Purelle</v>
      </c>
      <c r="F4808" s="4" t="str">
        <f aca="false">VLOOKUP($B4808,'Product Master'!$A$2:$O$5991,4,FALSE())</f>
        <v>Purelle Regular Pads, 18 ct</v>
      </c>
      <c r="G4808" s="4" t="str">
        <f aca="false">VLOOKUP($B4808,'Product Master'!$A$2:$O$5991,9,FALSE())</f>
        <v>18 ct</v>
      </c>
      <c r="H4808" s="5" t="s">
        <v>16</v>
      </c>
      <c r="I4808" s="6" t="n">
        <f aca="false">VLOOKUP($B4808,'Product Master'!$A$2:$O$5991,14,FALSE())</f>
        <v>6.49</v>
      </c>
      <c r="J4808" s="7" t="n">
        <f aca="false">VLOOKUP($B4808,'Product Master'!$A$2:$O$5991,13,FALSE())</f>
        <v>2</v>
      </c>
      <c r="K4808" s="7" t="str">
        <f aca="false">VLOOKUP($B4808,'Product Master'!$A$2:$O$5991,11,FALSE())</f>
        <v>N</v>
      </c>
      <c r="L4808" s="7" t="str">
        <f aca="false">VLOOKUP($B4808,'Product Master'!$A$2:$O$5991,12,FALSE())</f>
        <v>N</v>
      </c>
      <c r="M4808" s="3" t="n">
        <v>19</v>
      </c>
      <c r="N4808" s="3" t="n">
        <v>24</v>
      </c>
    </row>
    <row r="4809" customFormat="false" ht="15" hidden="false" customHeight="true" outlineLevel="0" collapsed="false">
      <c r="A4809" s="3" t="s">
        <v>9629</v>
      </c>
      <c r="B4809" s="3" t="s">
        <v>9630</v>
      </c>
      <c r="C4809" s="4" t="str">
        <f aca="false">VLOOKUP($B4809,'Product Master'!$A$2:$O$5991,7,FALSE())</f>
        <v>Health &amp; Beauty Care</v>
      </c>
      <c r="D4809" s="4" t="str">
        <f aca="false">VLOOKUP($B4809,'Product Master'!$A$2:$O$5991,8,FALSE())</f>
        <v>Feminine Care</v>
      </c>
      <c r="E4809" s="4" t="str">
        <f aca="false">VLOOKUP($B4809,'Product Master'!$A$2:$O$5991,5,FALSE())</f>
        <v>Dermacare</v>
      </c>
      <c r="F4809" s="4" t="str">
        <f aca="false">VLOOKUP($B4809,'Product Master'!$A$2:$O$5991,4,FALSE())</f>
        <v>Dermacare Overnight Tampons, 18 ct</v>
      </c>
      <c r="G4809" s="4" t="str">
        <f aca="false">VLOOKUP($B4809,'Product Master'!$A$2:$O$5991,9,FALSE())</f>
        <v>18 ct</v>
      </c>
      <c r="H4809" s="5" t="s">
        <v>16</v>
      </c>
      <c r="I4809" s="6" t="n">
        <f aca="false">VLOOKUP($B4809,'Product Master'!$A$2:$O$5991,14,FALSE())</f>
        <v>5.99</v>
      </c>
      <c r="J4809" s="7" t="n">
        <f aca="false">VLOOKUP($B4809,'Product Master'!$A$2:$O$5991,13,FALSE())</f>
        <v>6</v>
      </c>
      <c r="K4809" s="7" t="str">
        <f aca="false">VLOOKUP($B4809,'Product Master'!$A$2:$O$5991,11,FALSE())</f>
        <v>N</v>
      </c>
      <c r="L4809" s="7" t="str">
        <f aca="false">VLOOKUP($B4809,'Product Master'!$A$2:$O$5991,12,FALSE())</f>
        <v>N</v>
      </c>
      <c r="M4809" s="3" t="n">
        <v>10</v>
      </c>
      <c r="N4809" s="3" t="n">
        <v>11</v>
      </c>
    </row>
    <row r="4810" customFormat="false" ht="15" hidden="false" customHeight="true" outlineLevel="0" collapsed="false">
      <c r="A4810" s="3" t="s">
        <v>9631</v>
      </c>
      <c r="B4810" s="3" t="s">
        <v>9632</v>
      </c>
      <c r="C4810" s="4" t="str">
        <f aca="false">VLOOKUP($B4810,'Product Master'!$A$2:$O$5991,7,FALSE())</f>
        <v>Health &amp; Beauty Care</v>
      </c>
      <c r="D4810" s="4" t="str">
        <f aca="false">VLOOKUP($B4810,'Product Master'!$A$2:$O$5991,8,FALSE())</f>
        <v>Feminine Care</v>
      </c>
      <c r="E4810" s="4" t="str">
        <f aca="false">VLOOKUP($B4810,'Product Master'!$A$2:$O$5991,5,FALSE())</f>
        <v>Harborline</v>
      </c>
      <c r="F4810" s="4" t="str">
        <f aca="false">VLOOKUP($B4810,'Product Master'!$A$2:$O$5991,4,FALSE())</f>
        <v>Harborline Super Tampons, 36 ct</v>
      </c>
      <c r="G4810" s="4" t="str">
        <f aca="false">VLOOKUP($B4810,'Product Master'!$A$2:$O$5991,9,FALSE())</f>
        <v>36 ct</v>
      </c>
      <c r="H4810" s="5" t="s">
        <v>16</v>
      </c>
      <c r="I4810" s="6" t="n">
        <f aca="false">VLOOKUP($B4810,'Product Master'!$A$2:$O$5991,14,FALSE())</f>
        <v>5.79</v>
      </c>
      <c r="J4810" s="7" t="n">
        <f aca="false">VLOOKUP($B4810,'Product Master'!$A$2:$O$5991,13,FALSE())</f>
        <v>8</v>
      </c>
      <c r="K4810" s="7" t="str">
        <f aca="false">VLOOKUP($B4810,'Product Master'!$A$2:$O$5991,11,FALSE())</f>
        <v>Y</v>
      </c>
      <c r="L4810" s="7" t="str">
        <f aca="false">VLOOKUP($B4810,'Product Master'!$A$2:$O$5991,12,FALSE())</f>
        <v>N</v>
      </c>
      <c r="M4810" s="3" t="n">
        <v>9</v>
      </c>
      <c r="N4810" s="3" t="n">
        <v>8</v>
      </c>
    </row>
    <row r="4811" customFormat="false" ht="15" hidden="false" customHeight="true" outlineLevel="0" collapsed="false">
      <c r="A4811" s="3" t="s">
        <v>9633</v>
      </c>
      <c r="B4811" s="3" t="s">
        <v>9634</v>
      </c>
      <c r="C4811" s="4" t="str">
        <f aca="false">VLOOKUP($B4811,'Product Master'!$A$2:$O$5991,7,FALSE())</f>
        <v>Health &amp; Beauty Care</v>
      </c>
      <c r="D4811" s="4" t="str">
        <f aca="false">VLOOKUP($B4811,'Product Master'!$A$2:$O$5991,8,FALSE())</f>
        <v>Feminine Care</v>
      </c>
      <c r="E4811" s="4" t="str">
        <f aca="false">VLOOKUP($B4811,'Product Master'!$A$2:$O$5991,5,FALSE())</f>
        <v>Brightsmile</v>
      </c>
      <c r="F4811" s="4" t="str">
        <f aca="false">VLOOKUP($B4811,'Product Master'!$A$2:$O$5991,4,FALSE())</f>
        <v>Brightsmile Regular Panty Liners, 18 ct</v>
      </c>
      <c r="G4811" s="4" t="str">
        <f aca="false">VLOOKUP($B4811,'Product Master'!$A$2:$O$5991,9,FALSE())</f>
        <v>18 ct</v>
      </c>
      <c r="H4811" s="5" t="s">
        <v>16</v>
      </c>
      <c r="I4811" s="6" t="n">
        <f aca="false">VLOOKUP($B4811,'Product Master'!$A$2:$O$5991,14,FALSE())</f>
        <v>8.49</v>
      </c>
      <c r="J4811" s="7" t="n">
        <f aca="false">VLOOKUP($B4811,'Product Master'!$A$2:$O$5991,13,FALSE())</f>
        <v>8</v>
      </c>
      <c r="K4811" s="7" t="str">
        <f aca="false">VLOOKUP($B4811,'Product Master'!$A$2:$O$5991,11,FALSE())</f>
        <v>N</v>
      </c>
      <c r="L4811" s="7" t="str">
        <f aca="false">VLOOKUP($B4811,'Product Master'!$A$2:$O$5991,12,FALSE())</f>
        <v>N</v>
      </c>
      <c r="M4811" s="3" t="n">
        <v>122</v>
      </c>
      <c r="N4811" s="3" t="n">
        <v>33</v>
      </c>
    </row>
    <row r="4812" customFormat="false" ht="15" hidden="false" customHeight="true" outlineLevel="0" collapsed="false">
      <c r="A4812" s="3" t="s">
        <v>9635</v>
      </c>
      <c r="B4812" s="3" t="s">
        <v>9636</v>
      </c>
      <c r="C4812" s="4" t="str">
        <f aca="false">VLOOKUP($B4812,'Product Master'!$A$2:$O$5991,7,FALSE())</f>
        <v>Health &amp; Beauty Care</v>
      </c>
      <c r="D4812" s="4" t="str">
        <f aca="false">VLOOKUP($B4812,'Product Master'!$A$2:$O$5991,8,FALSE())</f>
        <v>Feminine Care</v>
      </c>
      <c r="E4812" s="4" t="str">
        <f aca="false">VLOOKUP($B4812,'Product Master'!$A$2:$O$5991,5,FALSE())</f>
        <v>Brightsmile</v>
      </c>
      <c r="F4812" s="4" t="str">
        <f aca="false">VLOOKUP($B4812,'Product Master'!$A$2:$O$5991,4,FALSE())</f>
        <v>Brightsmile Super Tampons, 18 ct</v>
      </c>
      <c r="G4812" s="4" t="str">
        <f aca="false">VLOOKUP($B4812,'Product Master'!$A$2:$O$5991,9,FALSE())</f>
        <v>18 ct</v>
      </c>
      <c r="H4812" s="5" t="s">
        <v>16</v>
      </c>
      <c r="I4812" s="6" t="n">
        <f aca="false">VLOOKUP($B4812,'Product Master'!$A$2:$O$5991,14,FALSE())</f>
        <v>5.79</v>
      </c>
      <c r="J4812" s="7" t="n">
        <f aca="false">VLOOKUP($B4812,'Product Master'!$A$2:$O$5991,13,FALSE())</f>
        <v>1</v>
      </c>
      <c r="K4812" s="7" t="str">
        <f aca="false">VLOOKUP($B4812,'Product Master'!$A$2:$O$5991,11,FALSE())</f>
        <v>N</v>
      </c>
      <c r="L4812" s="7" t="str">
        <f aca="false">VLOOKUP($B4812,'Product Master'!$A$2:$O$5991,12,FALSE())</f>
        <v>N</v>
      </c>
      <c r="M4812" s="3" t="n">
        <v>96</v>
      </c>
      <c r="N4812" s="3" t="n">
        <v>37</v>
      </c>
    </row>
    <row r="4813" customFormat="false" ht="15" hidden="false" customHeight="true" outlineLevel="0" collapsed="false">
      <c r="A4813" s="3" t="s">
        <v>9637</v>
      </c>
      <c r="B4813" s="3" t="s">
        <v>9638</v>
      </c>
      <c r="C4813" s="4" t="str">
        <f aca="false">VLOOKUP($B4813,'Product Master'!$A$2:$O$5991,7,FALSE())</f>
        <v>Health &amp; Beauty Care</v>
      </c>
      <c r="D4813" s="4" t="str">
        <f aca="false">VLOOKUP($B4813,'Product Master'!$A$2:$O$5991,8,FALSE())</f>
        <v>Feminine Care</v>
      </c>
      <c r="E4813" s="4" t="str">
        <f aca="false">VLOOKUP($B4813,'Product Master'!$A$2:$O$5991,5,FALSE())</f>
        <v>Purelle</v>
      </c>
      <c r="F4813" s="4" t="str">
        <f aca="false">VLOOKUP($B4813,'Product Master'!$A$2:$O$5991,4,FALSE())</f>
        <v>Purelle Super Tampons, 18 ct</v>
      </c>
      <c r="G4813" s="4" t="str">
        <f aca="false">VLOOKUP($B4813,'Product Master'!$A$2:$O$5991,9,FALSE())</f>
        <v>18 ct</v>
      </c>
      <c r="H4813" s="5" t="s">
        <v>16</v>
      </c>
      <c r="I4813" s="6" t="n">
        <f aca="false">VLOOKUP($B4813,'Product Master'!$A$2:$O$5991,14,FALSE())</f>
        <v>8.99</v>
      </c>
      <c r="J4813" s="7" t="n">
        <f aca="false">VLOOKUP($B4813,'Product Master'!$A$2:$O$5991,13,FALSE())</f>
        <v>12</v>
      </c>
      <c r="K4813" s="7" t="str">
        <f aca="false">VLOOKUP($B4813,'Product Master'!$A$2:$O$5991,11,FALSE())</f>
        <v>N</v>
      </c>
      <c r="L4813" s="7" t="str">
        <f aca="false">VLOOKUP($B4813,'Product Master'!$A$2:$O$5991,12,FALSE())</f>
        <v>N</v>
      </c>
      <c r="M4813" s="3" t="n">
        <v>89</v>
      </c>
      <c r="N4813" s="3" t="n">
        <v>10</v>
      </c>
    </row>
    <row r="4814" customFormat="false" ht="15" hidden="false" customHeight="true" outlineLevel="0" collapsed="false">
      <c r="A4814" s="3" t="s">
        <v>9639</v>
      </c>
      <c r="B4814" s="3" t="s">
        <v>9640</v>
      </c>
      <c r="C4814" s="4" t="str">
        <f aca="false">VLOOKUP($B4814,'Product Master'!$A$2:$O$5991,7,FALSE())</f>
        <v>Health &amp; Beauty Care</v>
      </c>
      <c r="D4814" s="4" t="str">
        <f aca="false">VLOOKUP($B4814,'Product Master'!$A$2:$O$5991,8,FALSE())</f>
        <v>Feminine Care</v>
      </c>
      <c r="E4814" s="4" t="str">
        <f aca="false">VLOOKUP($B4814,'Product Master'!$A$2:$O$5991,5,FALSE())</f>
        <v>Brightsmile</v>
      </c>
      <c r="F4814" s="4" t="str">
        <f aca="false">VLOOKUP($B4814,'Product Master'!$A$2:$O$5991,4,FALSE())</f>
        <v>Brightsmile Overnight Tampons, 18 ct</v>
      </c>
      <c r="G4814" s="4" t="str">
        <f aca="false">VLOOKUP($B4814,'Product Master'!$A$2:$O$5991,9,FALSE())</f>
        <v>18 ct</v>
      </c>
      <c r="H4814" s="5" t="s">
        <v>16</v>
      </c>
      <c r="I4814" s="6" t="n">
        <f aca="false">VLOOKUP($B4814,'Product Master'!$A$2:$O$5991,14,FALSE())</f>
        <v>7.39</v>
      </c>
      <c r="J4814" s="7" t="n">
        <f aca="false">VLOOKUP($B4814,'Product Master'!$A$2:$O$5991,13,FALSE())</f>
        <v>6</v>
      </c>
      <c r="K4814" s="7" t="str">
        <f aca="false">VLOOKUP($B4814,'Product Master'!$A$2:$O$5991,11,FALSE())</f>
        <v>N</v>
      </c>
      <c r="L4814" s="7" t="str">
        <f aca="false">VLOOKUP($B4814,'Product Master'!$A$2:$O$5991,12,FALSE())</f>
        <v>N</v>
      </c>
      <c r="M4814" s="3" t="n">
        <v>104</v>
      </c>
      <c r="N4814" s="3" t="n">
        <v>19</v>
      </c>
    </row>
    <row r="4815" customFormat="false" ht="15" hidden="false" customHeight="true" outlineLevel="0" collapsed="false">
      <c r="A4815" s="3" t="s">
        <v>9641</v>
      </c>
      <c r="B4815" s="3" t="s">
        <v>9642</v>
      </c>
      <c r="C4815" s="4" t="str">
        <f aca="false">VLOOKUP($B4815,'Product Master'!$A$2:$O$5991,7,FALSE())</f>
        <v>Health &amp; Beauty Care</v>
      </c>
      <c r="D4815" s="4" t="str">
        <f aca="false">VLOOKUP($B4815,'Product Master'!$A$2:$O$5991,8,FALSE())</f>
        <v>Feminine Care</v>
      </c>
      <c r="E4815" s="4" t="str">
        <f aca="false">VLOOKUP($B4815,'Product Master'!$A$2:$O$5991,5,FALSE())</f>
        <v>Dermacare</v>
      </c>
      <c r="F4815" s="4" t="str">
        <f aca="false">VLOOKUP($B4815,'Product Master'!$A$2:$O$5991,4,FALSE())</f>
        <v>Dermacare Regular Tampons, 36 ct</v>
      </c>
      <c r="G4815" s="4" t="str">
        <f aca="false">VLOOKUP($B4815,'Product Master'!$A$2:$O$5991,9,FALSE())</f>
        <v>36 ct</v>
      </c>
      <c r="H4815" s="5" t="s">
        <v>16</v>
      </c>
      <c r="I4815" s="6" t="n">
        <f aca="false">VLOOKUP($B4815,'Product Master'!$A$2:$O$5991,14,FALSE())</f>
        <v>8.99</v>
      </c>
      <c r="J4815" s="7" t="n">
        <f aca="false">VLOOKUP($B4815,'Product Master'!$A$2:$O$5991,13,FALSE())</f>
        <v>12</v>
      </c>
      <c r="K4815" s="7" t="str">
        <f aca="false">VLOOKUP($B4815,'Product Master'!$A$2:$O$5991,11,FALSE())</f>
        <v>N</v>
      </c>
      <c r="L4815" s="7" t="str">
        <f aca="false">VLOOKUP($B4815,'Product Master'!$A$2:$O$5991,12,FALSE())</f>
        <v>N</v>
      </c>
      <c r="M4815" s="3" t="n">
        <v>72</v>
      </c>
      <c r="N4815" s="3" t="n">
        <v>14</v>
      </c>
    </row>
    <row r="4816" customFormat="false" ht="15" hidden="false" customHeight="true" outlineLevel="0" collapsed="false">
      <c r="A4816" s="3" t="s">
        <v>9643</v>
      </c>
      <c r="B4816" s="3" t="s">
        <v>9644</v>
      </c>
      <c r="C4816" s="4" t="str">
        <f aca="false">VLOOKUP($B4816,'Product Master'!$A$2:$O$5991,7,FALSE())</f>
        <v>Health &amp; Beauty Care</v>
      </c>
      <c r="D4816" s="4" t="str">
        <f aca="false">VLOOKUP($B4816,'Product Master'!$A$2:$O$5991,8,FALSE())</f>
        <v>Feminine Care</v>
      </c>
      <c r="E4816" s="4" t="str">
        <f aca="false">VLOOKUP($B4816,'Product Master'!$A$2:$O$5991,5,FALSE())</f>
        <v>Harborline</v>
      </c>
      <c r="F4816" s="4" t="str">
        <f aca="false">VLOOKUP($B4816,'Product Master'!$A$2:$O$5991,4,FALSE())</f>
        <v>Harborline Regular Tampons, 36 ct</v>
      </c>
      <c r="G4816" s="4" t="str">
        <f aca="false">VLOOKUP($B4816,'Product Master'!$A$2:$O$5991,9,FALSE())</f>
        <v>36 ct</v>
      </c>
      <c r="H4816" s="5" t="s">
        <v>16</v>
      </c>
      <c r="I4816" s="6" t="n">
        <f aca="false">VLOOKUP($B4816,'Product Master'!$A$2:$O$5991,14,FALSE())</f>
        <v>5.89</v>
      </c>
      <c r="J4816" s="7" t="n">
        <f aca="false">VLOOKUP($B4816,'Product Master'!$A$2:$O$5991,13,FALSE())</f>
        <v>12</v>
      </c>
      <c r="K4816" s="7" t="str">
        <f aca="false">VLOOKUP($B4816,'Product Master'!$A$2:$O$5991,11,FALSE())</f>
        <v>Y</v>
      </c>
      <c r="L4816" s="7" t="str">
        <f aca="false">VLOOKUP($B4816,'Product Master'!$A$2:$O$5991,12,FALSE())</f>
        <v>N</v>
      </c>
      <c r="M4816" s="3" t="n">
        <v>8</v>
      </c>
      <c r="N4816" s="3" t="n">
        <v>37</v>
      </c>
    </row>
    <row r="4817" customFormat="false" ht="15" hidden="false" customHeight="true" outlineLevel="0" collapsed="false">
      <c r="A4817" s="3" t="s">
        <v>9645</v>
      </c>
      <c r="B4817" s="3" t="s">
        <v>9646</v>
      </c>
      <c r="C4817" s="4" t="str">
        <f aca="false">VLOOKUP($B4817,'Product Master'!$A$2:$O$5991,7,FALSE())</f>
        <v>Health &amp; Beauty Care</v>
      </c>
      <c r="D4817" s="4" t="str">
        <f aca="false">VLOOKUP($B4817,'Product Master'!$A$2:$O$5991,8,FALSE())</f>
        <v>Feminine Care</v>
      </c>
      <c r="E4817" s="4" t="str">
        <f aca="false">VLOOKUP($B4817,'Product Master'!$A$2:$O$5991,5,FALSE())</f>
        <v>Dermacare</v>
      </c>
      <c r="F4817" s="4" t="str">
        <f aca="false">VLOOKUP($B4817,'Product Master'!$A$2:$O$5991,4,FALSE())</f>
        <v>Dermacare Regular Tampons, 18 ct</v>
      </c>
      <c r="G4817" s="4" t="str">
        <f aca="false">VLOOKUP($B4817,'Product Master'!$A$2:$O$5991,9,FALSE())</f>
        <v>18 ct</v>
      </c>
      <c r="H4817" s="5" t="s">
        <v>16</v>
      </c>
      <c r="I4817" s="6" t="n">
        <f aca="false">VLOOKUP($B4817,'Product Master'!$A$2:$O$5991,14,FALSE())</f>
        <v>8.49</v>
      </c>
      <c r="J4817" s="7" t="n">
        <f aca="false">VLOOKUP($B4817,'Product Master'!$A$2:$O$5991,13,FALSE())</f>
        <v>12</v>
      </c>
      <c r="K4817" s="7" t="str">
        <f aca="false">VLOOKUP($B4817,'Product Master'!$A$2:$O$5991,11,FALSE())</f>
        <v>N</v>
      </c>
      <c r="L4817" s="7" t="str">
        <f aca="false">VLOOKUP($B4817,'Product Master'!$A$2:$O$5991,12,FALSE())</f>
        <v>N</v>
      </c>
      <c r="M4817" s="3" t="n">
        <v>26</v>
      </c>
      <c r="N4817" s="3" t="n">
        <v>5</v>
      </c>
    </row>
    <row r="4818" customFormat="false" ht="15" hidden="false" customHeight="true" outlineLevel="0" collapsed="false">
      <c r="A4818" s="3" t="s">
        <v>9647</v>
      </c>
      <c r="B4818" s="3" t="s">
        <v>9648</v>
      </c>
      <c r="C4818" s="4" t="str">
        <f aca="false">VLOOKUP($B4818,'Product Master'!$A$2:$O$5991,7,FALSE())</f>
        <v>Health &amp; Beauty Care</v>
      </c>
      <c r="D4818" s="4" t="str">
        <f aca="false">VLOOKUP($B4818,'Product Master'!$A$2:$O$5991,8,FALSE())</f>
        <v>Feminine Care</v>
      </c>
      <c r="E4818" s="4" t="str">
        <f aca="false">VLOOKUP($B4818,'Product Master'!$A$2:$O$5991,5,FALSE())</f>
        <v>Purelle</v>
      </c>
      <c r="F4818" s="4" t="str">
        <f aca="false">VLOOKUP($B4818,'Product Master'!$A$2:$O$5991,4,FALSE())</f>
        <v>Purelle Overnight Panty Liners, 18 ct</v>
      </c>
      <c r="G4818" s="4" t="str">
        <f aca="false">VLOOKUP($B4818,'Product Master'!$A$2:$O$5991,9,FALSE())</f>
        <v>18 ct</v>
      </c>
      <c r="H4818" s="5" t="s">
        <v>16</v>
      </c>
      <c r="I4818" s="6" t="n">
        <f aca="false">VLOOKUP($B4818,'Product Master'!$A$2:$O$5991,14,FALSE())</f>
        <v>7.89</v>
      </c>
      <c r="J4818" s="7" t="n">
        <f aca="false">VLOOKUP($B4818,'Product Master'!$A$2:$O$5991,13,FALSE())</f>
        <v>1</v>
      </c>
      <c r="K4818" s="7" t="str">
        <f aca="false">VLOOKUP($B4818,'Product Master'!$A$2:$O$5991,11,FALSE())</f>
        <v>N</v>
      </c>
      <c r="L4818" s="7" t="str">
        <f aca="false">VLOOKUP($B4818,'Product Master'!$A$2:$O$5991,12,FALSE())</f>
        <v>N</v>
      </c>
      <c r="M4818" s="3" t="n">
        <v>79</v>
      </c>
      <c r="N4818" s="3" t="n">
        <v>23</v>
      </c>
    </row>
    <row r="4819" customFormat="false" ht="15" hidden="false" customHeight="true" outlineLevel="0" collapsed="false">
      <c r="A4819" s="3" t="s">
        <v>9649</v>
      </c>
      <c r="B4819" s="3" t="s">
        <v>9650</v>
      </c>
      <c r="C4819" s="4" t="str">
        <f aca="false">VLOOKUP($B4819,'Product Master'!$A$2:$O$5991,7,FALSE())</f>
        <v>Health &amp; Beauty Care</v>
      </c>
      <c r="D4819" s="4" t="str">
        <f aca="false">VLOOKUP($B4819,'Product Master'!$A$2:$O$5991,8,FALSE())</f>
        <v>Feminine Care</v>
      </c>
      <c r="E4819" s="4" t="str">
        <f aca="false">VLOOKUP($B4819,'Product Master'!$A$2:$O$5991,5,FALSE())</f>
        <v>Dermacare</v>
      </c>
      <c r="F4819" s="4" t="str">
        <f aca="false">VLOOKUP($B4819,'Product Master'!$A$2:$O$5991,4,FALSE())</f>
        <v>Dermacare Overnight Panty Liners, 36 ct</v>
      </c>
      <c r="G4819" s="4" t="str">
        <f aca="false">VLOOKUP($B4819,'Product Master'!$A$2:$O$5991,9,FALSE())</f>
        <v>36 ct</v>
      </c>
      <c r="H4819" s="5" t="s">
        <v>16</v>
      </c>
      <c r="I4819" s="6" t="n">
        <f aca="false">VLOOKUP($B4819,'Product Master'!$A$2:$O$5991,14,FALSE())</f>
        <v>6.79</v>
      </c>
      <c r="J4819" s="7" t="n">
        <f aca="false">VLOOKUP($B4819,'Product Master'!$A$2:$O$5991,13,FALSE())</f>
        <v>6</v>
      </c>
      <c r="K4819" s="7" t="str">
        <f aca="false">VLOOKUP($B4819,'Product Master'!$A$2:$O$5991,11,FALSE())</f>
        <v>N</v>
      </c>
      <c r="L4819" s="7" t="str">
        <f aca="false">VLOOKUP($B4819,'Product Master'!$A$2:$O$5991,12,FALSE())</f>
        <v>N</v>
      </c>
      <c r="M4819" s="3" t="n">
        <v>81</v>
      </c>
      <c r="N4819" s="3" t="n">
        <v>26</v>
      </c>
    </row>
    <row r="4820" customFormat="false" ht="15" hidden="false" customHeight="true" outlineLevel="0" collapsed="false">
      <c r="A4820" s="3" t="s">
        <v>9651</v>
      </c>
      <c r="B4820" s="3" t="s">
        <v>9652</v>
      </c>
      <c r="C4820" s="4" t="str">
        <f aca="false">VLOOKUP($B4820,'Product Master'!$A$2:$O$5991,7,FALSE())</f>
        <v>Health &amp; Beauty Care</v>
      </c>
      <c r="D4820" s="4" t="str">
        <f aca="false">VLOOKUP($B4820,'Product Master'!$A$2:$O$5991,8,FALSE())</f>
        <v>Feminine Care</v>
      </c>
      <c r="E4820" s="4" t="str">
        <f aca="false">VLOOKUP($B4820,'Product Master'!$A$2:$O$5991,5,FALSE())</f>
        <v>Dermacare</v>
      </c>
      <c r="F4820" s="4" t="str">
        <f aca="false">VLOOKUP($B4820,'Product Master'!$A$2:$O$5991,4,FALSE())</f>
        <v>Dermacare Regular Panty Liners, 18 ct</v>
      </c>
      <c r="G4820" s="4" t="str">
        <f aca="false">VLOOKUP($B4820,'Product Master'!$A$2:$O$5991,9,FALSE())</f>
        <v>18 ct</v>
      </c>
      <c r="H4820" s="5" t="s">
        <v>16</v>
      </c>
      <c r="I4820" s="6" t="n">
        <f aca="false">VLOOKUP($B4820,'Product Master'!$A$2:$O$5991,14,FALSE())</f>
        <v>7.99</v>
      </c>
      <c r="J4820" s="7" t="n">
        <f aca="false">VLOOKUP($B4820,'Product Master'!$A$2:$O$5991,13,FALSE())</f>
        <v>8</v>
      </c>
      <c r="K4820" s="7" t="str">
        <f aca="false">VLOOKUP($B4820,'Product Master'!$A$2:$O$5991,11,FALSE())</f>
        <v>N</v>
      </c>
      <c r="L4820" s="7" t="str">
        <f aca="false">VLOOKUP($B4820,'Product Master'!$A$2:$O$5991,12,FALSE())</f>
        <v>N</v>
      </c>
      <c r="M4820" s="3" t="n">
        <v>52</v>
      </c>
      <c r="N4820" s="3" t="n">
        <v>20</v>
      </c>
    </row>
    <row r="4821" customFormat="false" ht="15" hidden="false" customHeight="true" outlineLevel="0" collapsed="false">
      <c r="A4821" s="3" t="s">
        <v>9653</v>
      </c>
      <c r="B4821" s="3" t="s">
        <v>9654</v>
      </c>
      <c r="C4821" s="4" t="str">
        <f aca="false">VLOOKUP($B4821,'Product Master'!$A$2:$O$5991,7,FALSE())</f>
        <v>Health &amp; Beauty Care</v>
      </c>
      <c r="D4821" s="4" t="str">
        <f aca="false">VLOOKUP($B4821,'Product Master'!$A$2:$O$5991,8,FALSE())</f>
        <v>Feminine Care</v>
      </c>
      <c r="E4821" s="4" t="str">
        <f aca="false">VLOOKUP($B4821,'Product Master'!$A$2:$O$5991,5,FALSE())</f>
        <v>Purelle</v>
      </c>
      <c r="F4821" s="4" t="str">
        <f aca="false">VLOOKUP($B4821,'Product Master'!$A$2:$O$5991,4,FALSE())</f>
        <v>Purelle Super Pads, 36 ct</v>
      </c>
      <c r="G4821" s="4" t="str">
        <f aca="false">VLOOKUP($B4821,'Product Master'!$A$2:$O$5991,9,FALSE())</f>
        <v>36 ct</v>
      </c>
      <c r="H4821" s="5" t="s">
        <v>16</v>
      </c>
      <c r="I4821" s="6" t="n">
        <f aca="false">VLOOKUP($B4821,'Product Master'!$A$2:$O$5991,14,FALSE())</f>
        <v>7.39</v>
      </c>
      <c r="J4821" s="7" t="n">
        <f aca="false">VLOOKUP($B4821,'Product Master'!$A$2:$O$5991,13,FALSE())</f>
        <v>24</v>
      </c>
      <c r="K4821" s="7" t="str">
        <f aca="false">VLOOKUP($B4821,'Product Master'!$A$2:$O$5991,11,FALSE())</f>
        <v>N</v>
      </c>
      <c r="L4821" s="7" t="str">
        <f aca="false">VLOOKUP($B4821,'Product Master'!$A$2:$O$5991,12,FALSE())</f>
        <v>N</v>
      </c>
      <c r="M4821" s="3" t="n">
        <v>5</v>
      </c>
      <c r="N4821" s="3" t="n">
        <v>29</v>
      </c>
    </row>
    <row r="4822" customFormat="false" ht="15" hidden="false" customHeight="true" outlineLevel="0" collapsed="false">
      <c r="A4822" s="3" t="s">
        <v>9655</v>
      </c>
      <c r="B4822" s="3" t="s">
        <v>9656</v>
      </c>
      <c r="C4822" s="4" t="str">
        <f aca="false">VLOOKUP($B4822,'Product Master'!$A$2:$O$5991,7,FALSE())</f>
        <v>Health &amp; Beauty Care</v>
      </c>
      <c r="D4822" s="4" t="str">
        <f aca="false">VLOOKUP($B4822,'Product Master'!$A$2:$O$5991,8,FALSE())</f>
        <v>Feminine Care</v>
      </c>
      <c r="E4822" s="4" t="str">
        <f aca="false">VLOOKUP($B4822,'Product Master'!$A$2:$O$5991,5,FALSE())</f>
        <v>Brightsmile</v>
      </c>
      <c r="F4822" s="4" t="str">
        <f aca="false">VLOOKUP($B4822,'Product Master'!$A$2:$O$5991,4,FALSE())</f>
        <v>Brightsmile Overnight Panty Liners, 36 ct</v>
      </c>
      <c r="G4822" s="4" t="str">
        <f aca="false">VLOOKUP($B4822,'Product Master'!$A$2:$O$5991,9,FALSE())</f>
        <v>36 ct</v>
      </c>
      <c r="H4822" s="5" t="s">
        <v>16</v>
      </c>
      <c r="I4822" s="6" t="n">
        <f aca="false">VLOOKUP($B4822,'Product Master'!$A$2:$O$5991,14,FALSE())</f>
        <v>7.89</v>
      </c>
      <c r="J4822" s="7" t="n">
        <f aca="false">VLOOKUP($B4822,'Product Master'!$A$2:$O$5991,13,FALSE())</f>
        <v>4</v>
      </c>
      <c r="K4822" s="7" t="str">
        <f aca="false">VLOOKUP($B4822,'Product Master'!$A$2:$O$5991,11,FALSE())</f>
        <v>N</v>
      </c>
      <c r="L4822" s="7" t="str">
        <f aca="false">VLOOKUP($B4822,'Product Master'!$A$2:$O$5991,12,FALSE())</f>
        <v>N</v>
      </c>
      <c r="M4822" s="3" t="n">
        <v>55</v>
      </c>
      <c r="N4822" s="3" t="n">
        <v>22</v>
      </c>
    </row>
    <row r="4823" customFormat="false" ht="15" hidden="false" customHeight="true" outlineLevel="0" collapsed="false">
      <c r="A4823" s="3" t="s">
        <v>9657</v>
      </c>
      <c r="B4823" s="3" t="s">
        <v>9658</v>
      </c>
      <c r="C4823" s="4" t="str">
        <f aca="false">VLOOKUP($B4823,'Product Master'!$A$2:$O$5991,7,FALSE())</f>
        <v>Health &amp; Beauty Care</v>
      </c>
      <c r="D4823" s="4" t="str">
        <f aca="false">VLOOKUP($B4823,'Product Master'!$A$2:$O$5991,8,FALSE())</f>
        <v>Feminine Care</v>
      </c>
      <c r="E4823" s="4" t="str">
        <f aca="false">VLOOKUP($B4823,'Product Master'!$A$2:$O$5991,5,FALSE())</f>
        <v>Purelle</v>
      </c>
      <c r="F4823" s="4" t="str">
        <f aca="false">VLOOKUP($B4823,'Product Master'!$A$2:$O$5991,4,FALSE())</f>
        <v>Purelle Super Panty Liners, 18 ct</v>
      </c>
      <c r="G4823" s="4" t="str">
        <f aca="false">VLOOKUP($B4823,'Product Master'!$A$2:$O$5991,9,FALSE())</f>
        <v>18 ct</v>
      </c>
      <c r="H4823" s="5" t="s">
        <v>16</v>
      </c>
      <c r="I4823" s="6" t="n">
        <f aca="false">VLOOKUP($B4823,'Product Master'!$A$2:$O$5991,14,FALSE())</f>
        <v>8.49</v>
      </c>
      <c r="J4823" s="7" t="n">
        <f aca="false">VLOOKUP($B4823,'Product Master'!$A$2:$O$5991,13,FALSE())</f>
        <v>8</v>
      </c>
      <c r="K4823" s="7" t="str">
        <f aca="false">VLOOKUP($B4823,'Product Master'!$A$2:$O$5991,11,FALSE())</f>
        <v>N</v>
      </c>
      <c r="L4823" s="7" t="str">
        <f aca="false">VLOOKUP($B4823,'Product Master'!$A$2:$O$5991,12,FALSE())</f>
        <v>N</v>
      </c>
      <c r="M4823" s="3" t="n">
        <v>61</v>
      </c>
      <c r="N4823" s="3" t="n">
        <v>13</v>
      </c>
    </row>
    <row r="4824" customFormat="false" ht="15" hidden="false" customHeight="true" outlineLevel="0" collapsed="false">
      <c r="A4824" s="3" t="s">
        <v>9659</v>
      </c>
      <c r="B4824" s="3" t="s">
        <v>9660</v>
      </c>
      <c r="C4824" s="4" t="str">
        <f aca="false">VLOOKUP($B4824,'Product Master'!$A$2:$O$5991,7,FALSE())</f>
        <v>Health &amp; Beauty Care</v>
      </c>
      <c r="D4824" s="4" t="str">
        <f aca="false">VLOOKUP($B4824,'Product Master'!$A$2:$O$5991,8,FALSE())</f>
        <v>Feminine Care</v>
      </c>
      <c r="E4824" s="4" t="str">
        <f aca="false">VLOOKUP($B4824,'Product Master'!$A$2:$O$5991,5,FALSE())</f>
        <v>Dermacare</v>
      </c>
      <c r="F4824" s="4" t="str">
        <f aca="false">VLOOKUP($B4824,'Product Master'!$A$2:$O$5991,4,FALSE())</f>
        <v>Dermacare Regular Pads, 36 ct</v>
      </c>
      <c r="G4824" s="4" t="str">
        <f aca="false">VLOOKUP($B4824,'Product Master'!$A$2:$O$5991,9,FALSE())</f>
        <v>36 ct</v>
      </c>
      <c r="H4824" s="5" t="s">
        <v>16</v>
      </c>
      <c r="I4824" s="6" t="n">
        <f aca="false">VLOOKUP($B4824,'Product Master'!$A$2:$O$5991,14,FALSE())</f>
        <v>7.49</v>
      </c>
      <c r="J4824" s="7" t="n">
        <f aca="false">VLOOKUP($B4824,'Product Master'!$A$2:$O$5991,13,FALSE())</f>
        <v>1</v>
      </c>
      <c r="K4824" s="7" t="str">
        <f aca="false">VLOOKUP($B4824,'Product Master'!$A$2:$O$5991,11,FALSE())</f>
        <v>N</v>
      </c>
      <c r="L4824" s="7" t="str">
        <f aca="false">VLOOKUP($B4824,'Product Master'!$A$2:$O$5991,12,FALSE())</f>
        <v>N</v>
      </c>
      <c r="M4824" s="3" t="n">
        <v>113</v>
      </c>
      <c r="N4824" s="3" t="n">
        <v>11</v>
      </c>
    </row>
    <row r="4825" customFormat="false" ht="15" hidden="false" customHeight="true" outlineLevel="0" collapsed="false">
      <c r="A4825" s="3" t="s">
        <v>9661</v>
      </c>
      <c r="B4825" s="3" t="s">
        <v>9662</v>
      </c>
      <c r="C4825" s="4" t="str">
        <f aca="false">VLOOKUP($B4825,'Product Master'!$A$2:$O$5991,7,FALSE())</f>
        <v>Health &amp; Beauty Care</v>
      </c>
      <c r="D4825" s="4" t="str">
        <f aca="false">VLOOKUP($B4825,'Product Master'!$A$2:$O$5991,8,FALSE())</f>
        <v>Feminine Care</v>
      </c>
      <c r="E4825" s="4" t="str">
        <f aca="false">VLOOKUP($B4825,'Product Master'!$A$2:$O$5991,5,FALSE())</f>
        <v>Brightsmile</v>
      </c>
      <c r="F4825" s="4" t="str">
        <f aca="false">VLOOKUP($B4825,'Product Master'!$A$2:$O$5991,4,FALSE())</f>
        <v>Brightsmile Regular Pads, 18 ct</v>
      </c>
      <c r="G4825" s="4" t="str">
        <f aca="false">VLOOKUP($B4825,'Product Master'!$A$2:$O$5991,9,FALSE())</f>
        <v>18 ct</v>
      </c>
      <c r="H4825" s="5" t="s">
        <v>16</v>
      </c>
      <c r="I4825" s="6" t="n">
        <f aca="false">VLOOKUP($B4825,'Product Master'!$A$2:$O$5991,14,FALSE())</f>
        <v>7.39</v>
      </c>
      <c r="J4825" s="7" t="n">
        <f aca="false">VLOOKUP($B4825,'Product Master'!$A$2:$O$5991,13,FALSE())</f>
        <v>2</v>
      </c>
      <c r="K4825" s="7" t="str">
        <f aca="false">VLOOKUP($B4825,'Product Master'!$A$2:$O$5991,11,FALSE())</f>
        <v>N</v>
      </c>
      <c r="L4825" s="7" t="str">
        <f aca="false">VLOOKUP($B4825,'Product Master'!$A$2:$O$5991,12,FALSE())</f>
        <v>N</v>
      </c>
      <c r="M4825" s="3" t="n">
        <v>120</v>
      </c>
      <c r="N4825" s="3" t="n">
        <v>6</v>
      </c>
    </row>
    <row r="4826" customFormat="false" ht="15" hidden="false" customHeight="true" outlineLevel="0" collapsed="false">
      <c r="A4826" s="3" t="s">
        <v>9663</v>
      </c>
      <c r="B4826" s="3" t="s">
        <v>9664</v>
      </c>
      <c r="C4826" s="4" t="str">
        <f aca="false">VLOOKUP($B4826,'Product Master'!$A$2:$O$5991,7,FALSE())</f>
        <v>Health &amp; Beauty Care</v>
      </c>
      <c r="D4826" s="4" t="str">
        <f aca="false">VLOOKUP($B4826,'Product Master'!$A$2:$O$5991,8,FALSE())</f>
        <v>Feminine Care</v>
      </c>
      <c r="E4826" s="4" t="str">
        <f aca="false">VLOOKUP($B4826,'Product Master'!$A$2:$O$5991,5,FALSE())</f>
        <v>Harborline</v>
      </c>
      <c r="F4826" s="4" t="str">
        <f aca="false">VLOOKUP($B4826,'Product Master'!$A$2:$O$5991,4,FALSE())</f>
        <v>Harborline Overnight Tampons, 36 ct</v>
      </c>
      <c r="G4826" s="4" t="str">
        <f aca="false">VLOOKUP($B4826,'Product Master'!$A$2:$O$5991,9,FALSE())</f>
        <v>36 ct</v>
      </c>
      <c r="H4826" s="5" t="s">
        <v>16</v>
      </c>
      <c r="I4826" s="6" t="n">
        <f aca="false">VLOOKUP($B4826,'Product Master'!$A$2:$O$5991,14,FALSE())</f>
        <v>5.89</v>
      </c>
      <c r="J4826" s="7" t="n">
        <f aca="false">VLOOKUP($B4826,'Product Master'!$A$2:$O$5991,13,FALSE())</f>
        <v>1</v>
      </c>
      <c r="K4826" s="7" t="str">
        <f aca="false">VLOOKUP($B4826,'Product Master'!$A$2:$O$5991,11,FALSE())</f>
        <v>Y</v>
      </c>
      <c r="L4826" s="7" t="str">
        <f aca="false">VLOOKUP($B4826,'Product Master'!$A$2:$O$5991,12,FALSE())</f>
        <v>N</v>
      </c>
      <c r="M4826" s="3" t="n">
        <v>113</v>
      </c>
      <c r="N4826" s="3" t="n">
        <v>34</v>
      </c>
    </row>
    <row r="4827" customFormat="false" ht="15" hidden="false" customHeight="true" outlineLevel="0" collapsed="false">
      <c r="A4827" s="3" t="s">
        <v>9665</v>
      </c>
      <c r="B4827" s="3" t="s">
        <v>9666</v>
      </c>
      <c r="C4827" s="4" t="str">
        <f aca="false">VLOOKUP($B4827,'Product Master'!$A$2:$O$5991,7,FALSE())</f>
        <v>Health &amp; Beauty Care</v>
      </c>
      <c r="D4827" s="4" t="str">
        <f aca="false">VLOOKUP($B4827,'Product Master'!$A$2:$O$5991,8,FALSE())</f>
        <v>Feminine Care</v>
      </c>
      <c r="E4827" s="4" t="str">
        <f aca="false">VLOOKUP($B4827,'Product Master'!$A$2:$O$5991,5,FALSE())</f>
        <v>Purelle</v>
      </c>
      <c r="F4827" s="4" t="str">
        <f aca="false">VLOOKUP($B4827,'Product Master'!$A$2:$O$5991,4,FALSE())</f>
        <v>Purelle Overnight Tampons, 36 ct</v>
      </c>
      <c r="G4827" s="4" t="str">
        <f aca="false">VLOOKUP($B4827,'Product Master'!$A$2:$O$5991,9,FALSE())</f>
        <v>36 ct</v>
      </c>
      <c r="H4827" s="5" t="s">
        <v>16</v>
      </c>
      <c r="I4827" s="6" t="n">
        <f aca="false">VLOOKUP($B4827,'Product Master'!$A$2:$O$5991,14,FALSE())</f>
        <v>6.29</v>
      </c>
      <c r="J4827" s="7" t="n">
        <f aca="false">VLOOKUP($B4827,'Product Master'!$A$2:$O$5991,13,FALSE())</f>
        <v>12</v>
      </c>
      <c r="K4827" s="7" t="str">
        <f aca="false">VLOOKUP($B4827,'Product Master'!$A$2:$O$5991,11,FALSE())</f>
        <v>N</v>
      </c>
      <c r="L4827" s="7" t="str">
        <f aca="false">VLOOKUP($B4827,'Product Master'!$A$2:$O$5991,12,FALSE())</f>
        <v>N</v>
      </c>
      <c r="M4827" s="3" t="n">
        <v>12</v>
      </c>
      <c r="N4827" s="3" t="n">
        <v>32</v>
      </c>
    </row>
    <row r="4828" customFormat="false" ht="15" hidden="false" customHeight="true" outlineLevel="0" collapsed="false">
      <c r="A4828" s="3" t="s">
        <v>9667</v>
      </c>
      <c r="B4828" s="3" t="s">
        <v>9668</v>
      </c>
      <c r="C4828" s="4" t="str">
        <f aca="false">VLOOKUP($B4828,'Product Master'!$A$2:$O$5991,7,FALSE())</f>
        <v>Health &amp; Beauty Care</v>
      </c>
      <c r="D4828" s="4" t="str">
        <f aca="false">VLOOKUP($B4828,'Product Master'!$A$2:$O$5991,8,FALSE())</f>
        <v>Feminine Care</v>
      </c>
      <c r="E4828" s="4" t="str">
        <f aca="false">VLOOKUP($B4828,'Product Master'!$A$2:$O$5991,5,FALSE())</f>
        <v>Brightsmile</v>
      </c>
      <c r="F4828" s="4" t="str">
        <f aca="false">VLOOKUP($B4828,'Product Master'!$A$2:$O$5991,4,FALSE())</f>
        <v>Brightsmile Regular Panty Liners, 36 ct</v>
      </c>
      <c r="G4828" s="4" t="str">
        <f aca="false">VLOOKUP($B4828,'Product Master'!$A$2:$O$5991,9,FALSE())</f>
        <v>36 ct</v>
      </c>
      <c r="H4828" s="5" t="s">
        <v>16</v>
      </c>
      <c r="I4828" s="6" t="n">
        <f aca="false">VLOOKUP($B4828,'Product Master'!$A$2:$O$5991,14,FALSE())</f>
        <v>6.29</v>
      </c>
      <c r="J4828" s="7" t="n">
        <f aca="false">VLOOKUP($B4828,'Product Master'!$A$2:$O$5991,13,FALSE())</f>
        <v>6</v>
      </c>
      <c r="K4828" s="7" t="str">
        <f aca="false">VLOOKUP($B4828,'Product Master'!$A$2:$O$5991,11,FALSE())</f>
        <v>N</v>
      </c>
      <c r="L4828" s="7" t="str">
        <f aca="false">VLOOKUP($B4828,'Product Master'!$A$2:$O$5991,12,FALSE())</f>
        <v>N</v>
      </c>
      <c r="M4828" s="3" t="n">
        <v>43</v>
      </c>
      <c r="N4828" s="3" t="n">
        <v>21</v>
      </c>
    </row>
    <row r="4829" customFormat="false" ht="15" hidden="false" customHeight="true" outlineLevel="0" collapsed="false">
      <c r="A4829" s="3" t="s">
        <v>9669</v>
      </c>
      <c r="B4829" s="3" t="s">
        <v>9670</v>
      </c>
      <c r="C4829" s="4" t="str">
        <f aca="false">VLOOKUP($B4829,'Product Master'!$A$2:$O$5991,7,FALSE())</f>
        <v>Health &amp; Beauty Care</v>
      </c>
      <c r="D4829" s="4" t="str">
        <f aca="false">VLOOKUP($B4829,'Product Master'!$A$2:$O$5991,8,FALSE())</f>
        <v>Feminine Care</v>
      </c>
      <c r="E4829" s="4" t="str">
        <f aca="false">VLOOKUP($B4829,'Product Master'!$A$2:$O$5991,5,FALSE())</f>
        <v>Purelle</v>
      </c>
      <c r="F4829" s="4" t="str">
        <f aca="false">VLOOKUP($B4829,'Product Master'!$A$2:$O$5991,4,FALSE())</f>
        <v>Purelle Regular Panty Liners, 36 ct</v>
      </c>
      <c r="G4829" s="4" t="str">
        <f aca="false">VLOOKUP($B4829,'Product Master'!$A$2:$O$5991,9,FALSE())</f>
        <v>36 ct</v>
      </c>
      <c r="H4829" s="5" t="s">
        <v>16</v>
      </c>
      <c r="I4829" s="6" t="n">
        <f aca="false">VLOOKUP($B4829,'Product Master'!$A$2:$O$5991,14,FALSE())</f>
        <v>8.39</v>
      </c>
      <c r="J4829" s="7" t="n">
        <f aca="false">VLOOKUP($B4829,'Product Master'!$A$2:$O$5991,13,FALSE())</f>
        <v>24</v>
      </c>
      <c r="K4829" s="7" t="str">
        <f aca="false">VLOOKUP($B4829,'Product Master'!$A$2:$O$5991,11,FALSE())</f>
        <v>N</v>
      </c>
      <c r="L4829" s="7" t="str">
        <f aca="false">VLOOKUP($B4829,'Product Master'!$A$2:$O$5991,12,FALSE())</f>
        <v>N</v>
      </c>
      <c r="M4829" s="3" t="n">
        <v>88</v>
      </c>
      <c r="N4829" s="3" t="n">
        <v>18</v>
      </c>
    </row>
    <row r="4830" customFormat="false" ht="15" hidden="false" customHeight="true" outlineLevel="0" collapsed="false">
      <c r="A4830" s="3" t="s">
        <v>9671</v>
      </c>
      <c r="B4830" s="3" t="s">
        <v>9672</v>
      </c>
      <c r="C4830" s="4" t="str">
        <f aca="false">VLOOKUP($B4830,'Product Master'!$A$2:$O$5991,7,FALSE())</f>
        <v>Health &amp; Beauty Care</v>
      </c>
      <c r="D4830" s="4" t="str">
        <f aca="false">VLOOKUP($B4830,'Product Master'!$A$2:$O$5991,8,FALSE())</f>
        <v>Feminine Care</v>
      </c>
      <c r="E4830" s="4" t="str">
        <f aca="false">VLOOKUP($B4830,'Product Master'!$A$2:$O$5991,5,FALSE())</f>
        <v>Purelle</v>
      </c>
      <c r="F4830" s="4" t="str">
        <f aca="false">VLOOKUP($B4830,'Product Master'!$A$2:$O$5991,4,FALSE())</f>
        <v>Purelle Overnight Pads, 36 ct</v>
      </c>
      <c r="G4830" s="4" t="str">
        <f aca="false">VLOOKUP($B4830,'Product Master'!$A$2:$O$5991,9,FALSE())</f>
        <v>36 ct</v>
      </c>
      <c r="H4830" s="5" t="s">
        <v>16</v>
      </c>
      <c r="I4830" s="6" t="n">
        <f aca="false">VLOOKUP($B4830,'Product Master'!$A$2:$O$5991,14,FALSE())</f>
        <v>5.29</v>
      </c>
      <c r="J4830" s="7" t="n">
        <f aca="false">VLOOKUP($B4830,'Product Master'!$A$2:$O$5991,13,FALSE())</f>
        <v>6</v>
      </c>
      <c r="K4830" s="7" t="str">
        <f aca="false">VLOOKUP($B4830,'Product Master'!$A$2:$O$5991,11,FALSE())</f>
        <v>N</v>
      </c>
      <c r="L4830" s="7" t="str">
        <f aca="false">VLOOKUP($B4830,'Product Master'!$A$2:$O$5991,12,FALSE())</f>
        <v>N</v>
      </c>
      <c r="M4830" s="3" t="n">
        <v>108</v>
      </c>
      <c r="N4830" s="3" t="n">
        <v>33</v>
      </c>
    </row>
    <row r="4831" customFormat="false" ht="15" hidden="false" customHeight="true" outlineLevel="0" collapsed="false">
      <c r="A4831" s="3" t="s">
        <v>9673</v>
      </c>
      <c r="B4831" s="3" t="s">
        <v>9674</v>
      </c>
      <c r="C4831" s="4" t="str">
        <f aca="false">VLOOKUP($B4831,'Product Master'!$A$2:$O$5991,7,FALSE())</f>
        <v>Health &amp; Beauty Care</v>
      </c>
      <c r="D4831" s="4" t="str">
        <f aca="false">VLOOKUP($B4831,'Product Master'!$A$2:$O$5991,8,FALSE())</f>
        <v>Feminine Care</v>
      </c>
      <c r="E4831" s="4" t="str">
        <f aca="false">VLOOKUP($B4831,'Product Master'!$A$2:$O$5991,5,FALSE())</f>
        <v>Harborline</v>
      </c>
      <c r="F4831" s="4" t="str">
        <f aca="false">VLOOKUP($B4831,'Product Master'!$A$2:$O$5991,4,FALSE())</f>
        <v>Harborline Overnight Pads, 36 ct</v>
      </c>
      <c r="G4831" s="4" t="str">
        <f aca="false">VLOOKUP($B4831,'Product Master'!$A$2:$O$5991,9,FALSE())</f>
        <v>36 ct</v>
      </c>
      <c r="H4831" s="5" t="s">
        <v>16</v>
      </c>
      <c r="I4831" s="6" t="n">
        <f aca="false">VLOOKUP($B4831,'Product Master'!$A$2:$O$5991,14,FALSE())</f>
        <v>5.99</v>
      </c>
      <c r="J4831" s="7" t="n">
        <f aca="false">VLOOKUP($B4831,'Product Master'!$A$2:$O$5991,13,FALSE())</f>
        <v>24</v>
      </c>
      <c r="K4831" s="7" t="str">
        <f aca="false">VLOOKUP($B4831,'Product Master'!$A$2:$O$5991,11,FALSE())</f>
        <v>Y</v>
      </c>
      <c r="L4831" s="7" t="str">
        <f aca="false">VLOOKUP($B4831,'Product Master'!$A$2:$O$5991,12,FALSE())</f>
        <v>N</v>
      </c>
      <c r="M4831" s="3" t="n">
        <v>18</v>
      </c>
      <c r="N4831" s="3" t="n">
        <v>14</v>
      </c>
    </row>
    <row r="4832" customFormat="false" ht="15" hidden="false" customHeight="true" outlineLevel="0" collapsed="false">
      <c r="A4832" s="3" t="s">
        <v>9675</v>
      </c>
      <c r="B4832" s="3" t="s">
        <v>9676</v>
      </c>
      <c r="C4832" s="4" t="str">
        <f aca="false">VLOOKUP($B4832,'Product Master'!$A$2:$O$5991,7,FALSE())</f>
        <v>Health &amp; Beauty Care</v>
      </c>
      <c r="D4832" s="4" t="str">
        <f aca="false">VLOOKUP($B4832,'Product Master'!$A$2:$O$5991,8,FALSE())</f>
        <v>Feminine Care</v>
      </c>
      <c r="E4832" s="4" t="str">
        <f aca="false">VLOOKUP($B4832,'Product Master'!$A$2:$O$5991,5,FALSE())</f>
        <v>Dermacare</v>
      </c>
      <c r="F4832" s="4" t="str">
        <f aca="false">VLOOKUP($B4832,'Product Master'!$A$2:$O$5991,4,FALSE())</f>
        <v>Dermacare Super Pads, 18 ct</v>
      </c>
      <c r="G4832" s="4" t="str">
        <f aca="false">VLOOKUP($B4832,'Product Master'!$A$2:$O$5991,9,FALSE())</f>
        <v>18 ct</v>
      </c>
      <c r="H4832" s="5" t="s">
        <v>16</v>
      </c>
      <c r="I4832" s="6" t="n">
        <f aca="false">VLOOKUP($B4832,'Product Master'!$A$2:$O$5991,14,FALSE())</f>
        <v>5.79</v>
      </c>
      <c r="J4832" s="7" t="n">
        <f aca="false">VLOOKUP($B4832,'Product Master'!$A$2:$O$5991,13,FALSE())</f>
        <v>6</v>
      </c>
      <c r="K4832" s="7" t="str">
        <f aca="false">VLOOKUP($B4832,'Product Master'!$A$2:$O$5991,11,FALSE())</f>
        <v>N</v>
      </c>
      <c r="L4832" s="7" t="str">
        <f aca="false">VLOOKUP($B4832,'Product Master'!$A$2:$O$5991,12,FALSE())</f>
        <v>N</v>
      </c>
      <c r="M4832" s="3" t="n">
        <v>105</v>
      </c>
      <c r="N4832" s="3" t="n">
        <v>35</v>
      </c>
    </row>
    <row r="4833" customFormat="false" ht="15" hidden="false" customHeight="true" outlineLevel="0" collapsed="false">
      <c r="A4833" s="3" t="s">
        <v>9677</v>
      </c>
      <c r="B4833" s="3" t="s">
        <v>9678</v>
      </c>
      <c r="C4833" s="4" t="str">
        <f aca="false">VLOOKUP($B4833,'Product Master'!$A$2:$O$5991,7,FALSE())</f>
        <v>Health &amp; Beauty Care</v>
      </c>
      <c r="D4833" s="4" t="str">
        <f aca="false">VLOOKUP($B4833,'Product Master'!$A$2:$O$5991,8,FALSE())</f>
        <v>Feminine Care</v>
      </c>
      <c r="E4833" s="4" t="str">
        <f aca="false">VLOOKUP($B4833,'Product Master'!$A$2:$O$5991,5,FALSE())</f>
        <v>Harborline</v>
      </c>
      <c r="F4833" s="4" t="str">
        <f aca="false">VLOOKUP($B4833,'Product Master'!$A$2:$O$5991,4,FALSE())</f>
        <v>Harborline Super Pads, 18 ct</v>
      </c>
      <c r="G4833" s="4" t="str">
        <f aca="false">VLOOKUP($B4833,'Product Master'!$A$2:$O$5991,9,FALSE())</f>
        <v>18 ct</v>
      </c>
      <c r="H4833" s="5" t="s">
        <v>16</v>
      </c>
      <c r="I4833" s="6" t="n">
        <f aca="false">VLOOKUP($B4833,'Product Master'!$A$2:$O$5991,14,FALSE())</f>
        <v>8.39</v>
      </c>
      <c r="J4833" s="7" t="n">
        <f aca="false">VLOOKUP($B4833,'Product Master'!$A$2:$O$5991,13,FALSE())</f>
        <v>8</v>
      </c>
      <c r="K4833" s="7" t="str">
        <f aca="false">VLOOKUP($B4833,'Product Master'!$A$2:$O$5991,11,FALSE())</f>
        <v>Y</v>
      </c>
      <c r="L4833" s="7" t="str">
        <f aca="false">VLOOKUP($B4833,'Product Master'!$A$2:$O$5991,12,FALSE())</f>
        <v>N</v>
      </c>
      <c r="M4833" s="3" t="n">
        <v>129</v>
      </c>
      <c r="N4833" s="3" t="n">
        <v>6</v>
      </c>
    </row>
    <row r="4834" customFormat="false" ht="15" hidden="false" customHeight="true" outlineLevel="0" collapsed="false">
      <c r="A4834" s="3" t="s">
        <v>9679</v>
      </c>
      <c r="B4834" s="3" t="s">
        <v>9680</v>
      </c>
      <c r="C4834" s="4" t="str">
        <f aca="false">VLOOKUP($B4834,'Product Master'!$A$2:$O$5991,7,FALSE())</f>
        <v>Health &amp; Beauty Care</v>
      </c>
      <c r="D4834" s="4" t="str">
        <f aca="false">VLOOKUP($B4834,'Product Master'!$A$2:$O$5991,8,FALSE())</f>
        <v>Feminine Care</v>
      </c>
      <c r="E4834" s="4" t="str">
        <f aca="false">VLOOKUP($B4834,'Product Master'!$A$2:$O$5991,5,FALSE())</f>
        <v>Purelle</v>
      </c>
      <c r="F4834" s="4" t="str">
        <f aca="false">VLOOKUP($B4834,'Product Master'!$A$2:$O$5991,4,FALSE())</f>
        <v>Purelle Overnight Pads, 18 ct</v>
      </c>
      <c r="G4834" s="4" t="str">
        <f aca="false">VLOOKUP($B4834,'Product Master'!$A$2:$O$5991,9,FALSE())</f>
        <v>18 ct</v>
      </c>
      <c r="H4834" s="5" t="s">
        <v>16</v>
      </c>
      <c r="I4834" s="6" t="n">
        <f aca="false">VLOOKUP($B4834,'Product Master'!$A$2:$O$5991,14,FALSE())</f>
        <v>8.99</v>
      </c>
      <c r="J4834" s="7" t="n">
        <f aca="false">VLOOKUP($B4834,'Product Master'!$A$2:$O$5991,13,FALSE())</f>
        <v>24</v>
      </c>
      <c r="K4834" s="7" t="str">
        <f aca="false">VLOOKUP($B4834,'Product Master'!$A$2:$O$5991,11,FALSE())</f>
        <v>N</v>
      </c>
      <c r="L4834" s="7" t="str">
        <f aca="false">VLOOKUP($B4834,'Product Master'!$A$2:$O$5991,12,FALSE())</f>
        <v>N</v>
      </c>
      <c r="M4834" s="3" t="n">
        <v>149</v>
      </c>
      <c r="N4834" s="3" t="n">
        <v>7</v>
      </c>
    </row>
    <row r="4835" customFormat="false" ht="15" hidden="false" customHeight="true" outlineLevel="0" collapsed="false">
      <c r="A4835" s="3" t="s">
        <v>9681</v>
      </c>
      <c r="B4835" s="3" t="s">
        <v>9682</v>
      </c>
      <c r="C4835" s="4" t="str">
        <f aca="false">VLOOKUP($B4835,'Product Master'!$A$2:$O$5991,7,FALSE())</f>
        <v>Health &amp; Beauty Care</v>
      </c>
      <c r="D4835" s="4" t="str">
        <f aca="false">VLOOKUP($B4835,'Product Master'!$A$2:$O$5991,8,FALSE())</f>
        <v>Feminine Care</v>
      </c>
      <c r="E4835" s="4" t="str">
        <f aca="false">VLOOKUP($B4835,'Product Master'!$A$2:$O$5991,5,FALSE())</f>
        <v>Brightsmile</v>
      </c>
      <c r="F4835" s="4" t="str">
        <f aca="false">VLOOKUP($B4835,'Product Master'!$A$2:$O$5991,4,FALSE())</f>
        <v>Brightsmile Super Panty Liners, 36 ct</v>
      </c>
      <c r="G4835" s="4" t="str">
        <f aca="false">VLOOKUP($B4835,'Product Master'!$A$2:$O$5991,9,FALSE())</f>
        <v>36 ct</v>
      </c>
      <c r="H4835" s="5" t="s">
        <v>16</v>
      </c>
      <c r="I4835" s="6" t="n">
        <f aca="false">VLOOKUP($B4835,'Product Master'!$A$2:$O$5991,14,FALSE())</f>
        <v>6.89</v>
      </c>
      <c r="J4835" s="7" t="n">
        <f aca="false">VLOOKUP($B4835,'Product Master'!$A$2:$O$5991,13,FALSE())</f>
        <v>2</v>
      </c>
      <c r="K4835" s="7" t="str">
        <f aca="false">VLOOKUP($B4835,'Product Master'!$A$2:$O$5991,11,FALSE())</f>
        <v>N</v>
      </c>
      <c r="L4835" s="7" t="str">
        <f aca="false">VLOOKUP($B4835,'Product Master'!$A$2:$O$5991,12,FALSE())</f>
        <v>N</v>
      </c>
      <c r="M4835" s="3" t="n">
        <v>108</v>
      </c>
      <c r="N4835" s="3" t="n">
        <v>32</v>
      </c>
    </row>
    <row r="4836" customFormat="false" ht="15" hidden="false" customHeight="true" outlineLevel="0" collapsed="false">
      <c r="A4836" s="3" t="s">
        <v>9683</v>
      </c>
      <c r="B4836" s="3" t="s">
        <v>9684</v>
      </c>
      <c r="C4836" s="4" t="str">
        <f aca="false">VLOOKUP($B4836,'Product Master'!$A$2:$O$5991,7,FALSE())</f>
        <v>Health &amp; Beauty Care</v>
      </c>
      <c r="D4836" s="4" t="str">
        <f aca="false">VLOOKUP($B4836,'Product Master'!$A$2:$O$5991,8,FALSE())</f>
        <v>Feminine Care</v>
      </c>
      <c r="E4836" s="4" t="str">
        <f aca="false">VLOOKUP($B4836,'Product Master'!$A$2:$O$5991,5,FALSE())</f>
        <v>Harborline</v>
      </c>
      <c r="F4836" s="4" t="str">
        <f aca="false">VLOOKUP($B4836,'Product Master'!$A$2:$O$5991,4,FALSE())</f>
        <v>Harborline Regular Pads, 36 ct</v>
      </c>
      <c r="G4836" s="4" t="str">
        <f aca="false">VLOOKUP($B4836,'Product Master'!$A$2:$O$5991,9,FALSE())</f>
        <v>36 ct</v>
      </c>
      <c r="H4836" s="5" t="s">
        <v>16</v>
      </c>
      <c r="I4836" s="6" t="n">
        <f aca="false">VLOOKUP($B4836,'Product Master'!$A$2:$O$5991,14,FALSE())</f>
        <v>8.99</v>
      </c>
      <c r="J4836" s="7" t="n">
        <f aca="false">VLOOKUP($B4836,'Product Master'!$A$2:$O$5991,13,FALSE())</f>
        <v>2</v>
      </c>
      <c r="K4836" s="7" t="str">
        <f aca="false">VLOOKUP($B4836,'Product Master'!$A$2:$O$5991,11,FALSE())</f>
        <v>Y</v>
      </c>
      <c r="L4836" s="7" t="str">
        <f aca="false">VLOOKUP($B4836,'Product Master'!$A$2:$O$5991,12,FALSE())</f>
        <v>N</v>
      </c>
      <c r="M4836" s="3" t="n">
        <v>79</v>
      </c>
      <c r="N4836" s="3" t="n">
        <v>3</v>
      </c>
    </row>
    <row r="4837" customFormat="false" ht="15" hidden="false" customHeight="true" outlineLevel="0" collapsed="false">
      <c r="A4837" s="3" t="s">
        <v>9685</v>
      </c>
      <c r="B4837" s="3" t="s">
        <v>9686</v>
      </c>
      <c r="C4837" s="4" t="str">
        <f aca="false">VLOOKUP($B4837,'Product Master'!$A$2:$O$5991,7,FALSE())</f>
        <v>Health &amp; Beauty Care</v>
      </c>
      <c r="D4837" s="4" t="str">
        <f aca="false">VLOOKUP($B4837,'Product Master'!$A$2:$O$5991,8,FALSE())</f>
        <v>Feminine Care</v>
      </c>
      <c r="E4837" s="4" t="str">
        <f aca="false">VLOOKUP($B4837,'Product Master'!$A$2:$O$5991,5,FALSE())</f>
        <v>Harborline</v>
      </c>
      <c r="F4837" s="4" t="str">
        <f aca="false">VLOOKUP($B4837,'Product Master'!$A$2:$O$5991,4,FALSE())</f>
        <v>Harborline Regular Tampons, 18 ct</v>
      </c>
      <c r="G4837" s="4" t="str">
        <f aca="false">VLOOKUP($B4837,'Product Master'!$A$2:$O$5991,9,FALSE())</f>
        <v>18 ct</v>
      </c>
      <c r="H4837" s="5" t="s">
        <v>16</v>
      </c>
      <c r="I4837" s="6" t="n">
        <f aca="false">VLOOKUP($B4837,'Product Master'!$A$2:$O$5991,14,FALSE())</f>
        <v>8.29</v>
      </c>
      <c r="J4837" s="7" t="n">
        <f aca="false">VLOOKUP($B4837,'Product Master'!$A$2:$O$5991,13,FALSE())</f>
        <v>4</v>
      </c>
      <c r="K4837" s="7" t="str">
        <f aca="false">VLOOKUP($B4837,'Product Master'!$A$2:$O$5991,11,FALSE())</f>
        <v>Y</v>
      </c>
      <c r="L4837" s="7" t="str">
        <f aca="false">VLOOKUP($B4837,'Product Master'!$A$2:$O$5991,12,FALSE())</f>
        <v>N</v>
      </c>
      <c r="M4837" s="3" t="n">
        <v>119</v>
      </c>
      <c r="N4837" s="3" t="n">
        <v>38</v>
      </c>
    </row>
    <row r="4838" customFormat="false" ht="15" hidden="false" customHeight="true" outlineLevel="0" collapsed="false">
      <c r="A4838" s="3" t="s">
        <v>9687</v>
      </c>
      <c r="B4838" s="3" t="s">
        <v>9688</v>
      </c>
      <c r="C4838" s="4" t="str">
        <f aca="false">VLOOKUP($B4838,'Product Master'!$A$2:$O$5991,7,FALSE())</f>
        <v>Health &amp; Beauty Care</v>
      </c>
      <c r="D4838" s="4" t="str">
        <f aca="false">VLOOKUP($B4838,'Product Master'!$A$2:$O$5991,8,FALSE())</f>
        <v>Feminine Care</v>
      </c>
      <c r="E4838" s="4" t="str">
        <f aca="false">VLOOKUP($B4838,'Product Master'!$A$2:$O$5991,5,FALSE())</f>
        <v>Dermacare</v>
      </c>
      <c r="F4838" s="4" t="str">
        <f aca="false">VLOOKUP($B4838,'Product Master'!$A$2:$O$5991,4,FALSE())</f>
        <v>Dermacare Super Tampons, 18 ct</v>
      </c>
      <c r="G4838" s="4" t="str">
        <f aca="false">VLOOKUP($B4838,'Product Master'!$A$2:$O$5991,9,FALSE())</f>
        <v>18 ct</v>
      </c>
      <c r="H4838" s="5" t="s">
        <v>16</v>
      </c>
      <c r="I4838" s="6" t="n">
        <f aca="false">VLOOKUP($B4838,'Product Master'!$A$2:$O$5991,14,FALSE())</f>
        <v>5.29</v>
      </c>
      <c r="J4838" s="7" t="n">
        <f aca="false">VLOOKUP($B4838,'Product Master'!$A$2:$O$5991,13,FALSE())</f>
        <v>2</v>
      </c>
      <c r="K4838" s="7" t="str">
        <f aca="false">VLOOKUP($B4838,'Product Master'!$A$2:$O$5991,11,FALSE())</f>
        <v>N</v>
      </c>
      <c r="L4838" s="7" t="str">
        <f aca="false">VLOOKUP($B4838,'Product Master'!$A$2:$O$5991,12,FALSE())</f>
        <v>N</v>
      </c>
      <c r="M4838" s="3" t="n">
        <v>96</v>
      </c>
      <c r="N4838" s="3" t="n">
        <v>6</v>
      </c>
    </row>
    <row r="4839" customFormat="false" ht="15" hidden="false" customHeight="true" outlineLevel="0" collapsed="false">
      <c r="A4839" s="3" t="s">
        <v>9689</v>
      </c>
      <c r="B4839" s="3" t="s">
        <v>9690</v>
      </c>
      <c r="C4839" s="4" t="str">
        <f aca="false">VLOOKUP($B4839,'Product Master'!$A$2:$O$5991,7,FALSE())</f>
        <v>Health &amp; Beauty Care</v>
      </c>
      <c r="D4839" s="4" t="str">
        <f aca="false">VLOOKUP($B4839,'Product Master'!$A$2:$O$5991,8,FALSE())</f>
        <v>Feminine Care</v>
      </c>
      <c r="E4839" s="4" t="str">
        <f aca="false">VLOOKUP($B4839,'Product Master'!$A$2:$O$5991,5,FALSE())</f>
        <v>Harborline</v>
      </c>
      <c r="F4839" s="4" t="str">
        <f aca="false">VLOOKUP($B4839,'Product Master'!$A$2:$O$5991,4,FALSE())</f>
        <v>Harborline Overnight Tampons, 18 ct</v>
      </c>
      <c r="G4839" s="4" t="str">
        <f aca="false">VLOOKUP($B4839,'Product Master'!$A$2:$O$5991,9,FALSE())</f>
        <v>18 ct</v>
      </c>
      <c r="H4839" s="5" t="s">
        <v>16</v>
      </c>
      <c r="I4839" s="6" t="n">
        <f aca="false">VLOOKUP($B4839,'Product Master'!$A$2:$O$5991,14,FALSE())</f>
        <v>7.89</v>
      </c>
      <c r="J4839" s="7" t="n">
        <f aca="false">VLOOKUP($B4839,'Product Master'!$A$2:$O$5991,13,FALSE())</f>
        <v>1</v>
      </c>
      <c r="K4839" s="7" t="str">
        <f aca="false">VLOOKUP($B4839,'Product Master'!$A$2:$O$5991,11,FALSE())</f>
        <v>Y</v>
      </c>
      <c r="L4839" s="7" t="str">
        <f aca="false">VLOOKUP($B4839,'Product Master'!$A$2:$O$5991,12,FALSE())</f>
        <v>N</v>
      </c>
      <c r="M4839" s="3" t="n">
        <v>37</v>
      </c>
      <c r="N4839" s="3" t="n">
        <v>8</v>
      </c>
    </row>
    <row r="4840" customFormat="false" ht="15" hidden="false" customHeight="true" outlineLevel="0" collapsed="false">
      <c r="A4840" s="3" t="s">
        <v>9691</v>
      </c>
      <c r="B4840" s="3" t="s">
        <v>9692</v>
      </c>
      <c r="C4840" s="4" t="str">
        <f aca="false">VLOOKUP($B4840,'Product Master'!$A$2:$O$5991,7,FALSE())</f>
        <v>Health &amp; Beauty Care</v>
      </c>
      <c r="D4840" s="4" t="str">
        <f aca="false">VLOOKUP($B4840,'Product Master'!$A$2:$O$5991,8,FALSE())</f>
        <v>Feminine Care</v>
      </c>
      <c r="E4840" s="4" t="str">
        <f aca="false">VLOOKUP($B4840,'Product Master'!$A$2:$O$5991,5,FALSE())</f>
        <v>Dermacare</v>
      </c>
      <c r="F4840" s="4" t="str">
        <f aca="false">VLOOKUP($B4840,'Product Master'!$A$2:$O$5991,4,FALSE())</f>
        <v>Dermacare Super Panty Liners, 18 ct</v>
      </c>
      <c r="G4840" s="4" t="str">
        <f aca="false">VLOOKUP($B4840,'Product Master'!$A$2:$O$5991,9,FALSE())</f>
        <v>18 ct</v>
      </c>
      <c r="H4840" s="5" t="s">
        <v>16</v>
      </c>
      <c r="I4840" s="6" t="n">
        <f aca="false">VLOOKUP($B4840,'Product Master'!$A$2:$O$5991,14,FALSE())</f>
        <v>6.99</v>
      </c>
      <c r="J4840" s="7" t="n">
        <f aca="false">VLOOKUP($B4840,'Product Master'!$A$2:$O$5991,13,FALSE())</f>
        <v>12</v>
      </c>
      <c r="K4840" s="7" t="str">
        <f aca="false">VLOOKUP($B4840,'Product Master'!$A$2:$O$5991,11,FALSE())</f>
        <v>N</v>
      </c>
      <c r="L4840" s="7" t="str">
        <f aca="false">VLOOKUP($B4840,'Product Master'!$A$2:$O$5991,12,FALSE())</f>
        <v>N</v>
      </c>
      <c r="M4840" s="3" t="n">
        <v>150</v>
      </c>
      <c r="N4840" s="3" t="n">
        <v>3</v>
      </c>
    </row>
    <row r="4841" customFormat="false" ht="15" hidden="false" customHeight="true" outlineLevel="0" collapsed="false">
      <c r="A4841" s="3" t="s">
        <v>9693</v>
      </c>
      <c r="B4841" s="3" t="s">
        <v>9694</v>
      </c>
      <c r="C4841" s="4" t="str">
        <f aca="false">VLOOKUP($B4841,'Product Master'!$A$2:$O$5991,7,FALSE())</f>
        <v>Health &amp; Beauty Care</v>
      </c>
      <c r="D4841" s="4" t="str">
        <f aca="false">VLOOKUP($B4841,'Product Master'!$A$2:$O$5991,8,FALSE())</f>
        <v>Feminine Care</v>
      </c>
      <c r="E4841" s="4" t="str">
        <f aca="false">VLOOKUP($B4841,'Product Master'!$A$2:$O$5991,5,FALSE())</f>
        <v>Dermacare</v>
      </c>
      <c r="F4841" s="4" t="str">
        <f aca="false">VLOOKUP($B4841,'Product Master'!$A$2:$O$5991,4,FALSE())</f>
        <v>Dermacare Regular Panty Liners, 36 ct</v>
      </c>
      <c r="G4841" s="4" t="str">
        <f aca="false">VLOOKUP($B4841,'Product Master'!$A$2:$O$5991,9,FALSE())</f>
        <v>36 ct</v>
      </c>
      <c r="H4841" s="5" t="s">
        <v>16</v>
      </c>
      <c r="I4841" s="6" t="n">
        <f aca="false">VLOOKUP($B4841,'Product Master'!$A$2:$O$5991,14,FALSE())</f>
        <v>6.79</v>
      </c>
      <c r="J4841" s="7" t="n">
        <f aca="false">VLOOKUP($B4841,'Product Master'!$A$2:$O$5991,13,FALSE())</f>
        <v>8</v>
      </c>
      <c r="K4841" s="7" t="str">
        <f aca="false">VLOOKUP($B4841,'Product Master'!$A$2:$O$5991,11,FALSE())</f>
        <v>N</v>
      </c>
      <c r="L4841" s="7" t="str">
        <f aca="false">VLOOKUP($B4841,'Product Master'!$A$2:$O$5991,12,FALSE())</f>
        <v>N</v>
      </c>
      <c r="M4841" s="3" t="n">
        <v>140</v>
      </c>
      <c r="N4841" s="3" t="n">
        <v>40</v>
      </c>
    </row>
    <row r="4842" customFormat="false" ht="15" hidden="false" customHeight="true" outlineLevel="0" collapsed="false">
      <c r="A4842" s="3" t="s">
        <v>9695</v>
      </c>
      <c r="B4842" s="3" t="s">
        <v>9696</v>
      </c>
      <c r="C4842" s="4" t="str">
        <f aca="false">VLOOKUP($B4842,'Product Master'!$A$2:$O$5991,7,FALSE())</f>
        <v>Health &amp; Beauty Care</v>
      </c>
      <c r="D4842" s="4" t="str">
        <f aca="false">VLOOKUP($B4842,'Product Master'!$A$2:$O$5991,8,FALSE())</f>
        <v>First Aid</v>
      </c>
      <c r="E4842" s="4" t="str">
        <f aca="false">VLOOKUP($B4842,'Product Master'!$A$2:$O$5991,5,FALSE())</f>
        <v>Brightsmile</v>
      </c>
      <c r="F4842" s="4" t="str">
        <f aca="false">VLOOKUP($B4842,'Product Master'!$A$2:$O$5991,4,FALSE())</f>
        <v>Brightsmile Antibiotic Ointment, 16 oz</v>
      </c>
      <c r="G4842" s="4" t="str">
        <f aca="false">VLOOKUP($B4842,'Product Master'!$A$2:$O$5991,9,FALSE())</f>
        <v>16 oz</v>
      </c>
      <c r="H4842" s="5" t="s">
        <v>16</v>
      </c>
      <c r="I4842" s="6" t="n">
        <f aca="false">VLOOKUP($B4842,'Product Master'!$A$2:$O$5991,14,FALSE())</f>
        <v>5.79</v>
      </c>
      <c r="J4842" s="7" t="n">
        <f aca="false">VLOOKUP($B4842,'Product Master'!$A$2:$O$5991,13,FALSE())</f>
        <v>24</v>
      </c>
      <c r="K4842" s="7" t="str">
        <f aca="false">VLOOKUP($B4842,'Product Master'!$A$2:$O$5991,11,FALSE())</f>
        <v>N</v>
      </c>
      <c r="L4842" s="7" t="str">
        <f aca="false">VLOOKUP($B4842,'Product Master'!$A$2:$O$5991,12,FALSE())</f>
        <v>N</v>
      </c>
      <c r="M4842" s="3" t="n">
        <v>72</v>
      </c>
      <c r="N4842" s="3" t="n">
        <v>11</v>
      </c>
    </row>
    <row r="4843" customFormat="false" ht="15" hidden="false" customHeight="true" outlineLevel="0" collapsed="false">
      <c r="A4843" s="3" t="s">
        <v>9697</v>
      </c>
      <c r="B4843" s="3" t="s">
        <v>9698</v>
      </c>
      <c r="C4843" s="4" t="str">
        <f aca="false">VLOOKUP($B4843,'Product Master'!$A$2:$O$5991,7,FALSE())</f>
        <v>Health &amp; Beauty Care</v>
      </c>
      <c r="D4843" s="4" t="str">
        <f aca="false">VLOOKUP($B4843,'Product Master'!$A$2:$O$5991,8,FALSE())</f>
        <v>First Aid</v>
      </c>
      <c r="E4843" s="4" t="str">
        <f aca="false">VLOOKUP($B4843,'Product Master'!$A$2:$O$5991,5,FALSE())</f>
        <v>Dermacare</v>
      </c>
      <c r="F4843" s="4" t="str">
        <f aca="false">VLOOKUP($B4843,'Product Master'!$A$2:$O$5991,4,FALSE())</f>
        <v>Dermacare Waterproof Gauze, 100 ct</v>
      </c>
      <c r="G4843" s="4" t="str">
        <f aca="false">VLOOKUP($B4843,'Product Master'!$A$2:$O$5991,9,FALSE())</f>
        <v>100 ct</v>
      </c>
      <c r="H4843" s="5" t="s">
        <v>16</v>
      </c>
      <c r="I4843" s="6" t="n">
        <f aca="false">VLOOKUP($B4843,'Product Master'!$A$2:$O$5991,14,FALSE())</f>
        <v>4.99</v>
      </c>
      <c r="J4843" s="7" t="n">
        <f aca="false">VLOOKUP($B4843,'Product Master'!$A$2:$O$5991,13,FALSE())</f>
        <v>24</v>
      </c>
      <c r="K4843" s="7" t="str">
        <f aca="false">VLOOKUP($B4843,'Product Master'!$A$2:$O$5991,11,FALSE())</f>
        <v>N</v>
      </c>
      <c r="L4843" s="7" t="str">
        <f aca="false">VLOOKUP($B4843,'Product Master'!$A$2:$O$5991,12,FALSE())</f>
        <v>N</v>
      </c>
      <c r="M4843" s="3" t="n">
        <v>80</v>
      </c>
      <c r="N4843" s="3" t="n">
        <v>20</v>
      </c>
    </row>
    <row r="4844" customFormat="false" ht="15" hidden="false" customHeight="true" outlineLevel="0" collapsed="false">
      <c r="A4844" s="3" t="s">
        <v>9699</v>
      </c>
      <c r="B4844" s="3" t="s">
        <v>9700</v>
      </c>
      <c r="C4844" s="4" t="str">
        <f aca="false">VLOOKUP($B4844,'Product Master'!$A$2:$O$5991,7,FALSE())</f>
        <v>Health &amp; Beauty Care</v>
      </c>
      <c r="D4844" s="4" t="str">
        <f aca="false">VLOOKUP($B4844,'Product Master'!$A$2:$O$5991,8,FALSE())</f>
        <v>First Aid</v>
      </c>
      <c r="E4844" s="4" t="str">
        <f aca="false">VLOOKUP($B4844,'Product Master'!$A$2:$O$5991,5,FALSE())</f>
        <v>Brightsmile</v>
      </c>
      <c r="F4844" s="4" t="str">
        <f aca="false">VLOOKUP($B4844,'Product Master'!$A$2:$O$5991,4,FALSE())</f>
        <v>Brightsmile Gauze, 100 ct</v>
      </c>
      <c r="G4844" s="4" t="str">
        <f aca="false">VLOOKUP($B4844,'Product Master'!$A$2:$O$5991,9,FALSE())</f>
        <v>100 ct</v>
      </c>
      <c r="H4844" s="5" t="s">
        <v>16</v>
      </c>
      <c r="I4844" s="6" t="n">
        <f aca="false">VLOOKUP($B4844,'Product Master'!$A$2:$O$5991,14,FALSE())</f>
        <v>6.49</v>
      </c>
      <c r="J4844" s="7" t="n">
        <f aca="false">VLOOKUP($B4844,'Product Master'!$A$2:$O$5991,13,FALSE())</f>
        <v>6</v>
      </c>
      <c r="K4844" s="7" t="str">
        <f aca="false">VLOOKUP($B4844,'Product Master'!$A$2:$O$5991,11,FALSE())</f>
        <v>N</v>
      </c>
      <c r="L4844" s="7" t="str">
        <f aca="false">VLOOKUP($B4844,'Product Master'!$A$2:$O$5991,12,FALSE())</f>
        <v>N</v>
      </c>
      <c r="M4844" s="3" t="n">
        <v>8</v>
      </c>
      <c r="N4844" s="3" t="n">
        <v>28</v>
      </c>
    </row>
    <row r="4845" customFormat="false" ht="15" hidden="false" customHeight="true" outlineLevel="0" collapsed="false">
      <c r="A4845" s="3" t="s">
        <v>9701</v>
      </c>
      <c r="B4845" s="3" t="s">
        <v>9702</v>
      </c>
      <c r="C4845" s="4" t="str">
        <f aca="false">VLOOKUP($B4845,'Product Master'!$A$2:$O$5991,7,FALSE())</f>
        <v>Health &amp; Beauty Care</v>
      </c>
      <c r="D4845" s="4" t="str">
        <f aca="false">VLOOKUP($B4845,'Product Master'!$A$2:$O$5991,8,FALSE())</f>
        <v>First Aid</v>
      </c>
      <c r="E4845" s="4" t="str">
        <f aca="false">VLOOKUP($B4845,'Product Master'!$A$2:$O$5991,5,FALSE())</f>
        <v>Dermacare</v>
      </c>
      <c r="F4845" s="4" t="str">
        <f aca="false">VLOOKUP($B4845,'Product Master'!$A$2:$O$5991,4,FALSE())</f>
        <v>Dermacare Antibiotic Ointment, 16 oz</v>
      </c>
      <c r="G4845" s="4" t="str">
        <f aca="false">VLOOKUP($B4845,'Product Master'!$A$2:$O$5991,9,FALSE())</f>
        <v>16 oz</v>
      </c>
      <c r="H4845" s="5" t="s">
        <v>16</v>
      </c>
      <c r="I4845" s="6" t="n">
        <f aca="false">VLOOKUP($B4845,'Product Master'!$A$2:$O$5991,14,FALSE())</f>
        <v>5.49</v>
      </c>
      <c r="J4845" s="7" t="n">
        <f aca="false">VLOOKUP($B4845,'Product Master'!$A$2:$O$5991,13,FALSE())</f>
        <v>1</v>
      </c>
      <c r="K4845" s="7" t="str">
        <f aca="false">VLOOKUP($B4845,'Product Master'!$A$2:$O$5991,11,FALSE())</f>
        <v>N</v>
      </c>
      <c r="L4845" s="7" t="str">
        <f aca="false">VLOOKUP($B4845,'Product Master'!$A$2:$O$5991,12,FALSE())</f>
        <v>N</v>
      </c>
      <c r="M4845" s="3" t="n">
        <v>17</v>
      </c>
      <c r="N4845" s="3" t="n">
        <v>24</v>
      </c>
    </row>
    <row r="4846" customFormat="false" ht="15" hidden="false" customHeight="true" outlineLevel="0" collapsed="false">
      <c r="A4846" s="3" t="s">
        <v>9703</v>
      </c>
      <c r="B4846" s="3" t="s">
        <v>9704</v>
      </c>
      <c r="C4846" s="4" t="str">
        <f aca="false">VLOOKUP($B4846,'Product Master'!$A$2:$O$5991,7,FALSE())</f>
        <v>Health &amp; Beauty Care</v>
      </c>
      <c r="D4846" s="4" t="str">
        <f aca="false">VLOOKUP($B4846,'Product Master'!$A$2:$O$5991,8,FALSE())</f>
        <v>First Aid</v>
      </c>
      <c r="E4846" s="4" t="str">
        <f aca="false">VLOOKUP($B4846,'Product Master'!$A$2:$O$5991,5,FALSE())</f>
        <v>Purelle</v>
      </c>
      <c r="F4846" s="4" t="str">
        <f aca="false">VLOOKUP($B4846,'Product Master'!$A$2:$O$5991,4,FALSE())</f>
        <v>Purelle Adhesive Bandages, 100 ct</v>
      </c>
      <c r="G4846" s="4" t="str">
        <f aca="false">VLOOKUP($B4846,'Product Master'!$A$2:$O$5991,9,FALSE())</f>
        <v>100 ct</v>
      </c>
      <c r="H4846" s="5" t="s">
        <v>16</v>
      </c>
      <c r="I4846" s="6" t="n">
        <f aca="false">VLOOKUP($B4846,'Product Master'!$A$2:$O$5991,14,FALSE())</f>
        <v>5.89</v>
      </c>
      <c r="J4846" s="7" t="n">
        <f aca="false">VLOOKUP($B4846,'Product Master'!$A$2:$O$5991,13,FALSE())</f>
        <v>24</v>
      </c>
      <c r="K4846" s="7" t="str">
        <f aca="false">VLOOKUP($B4846,'Product Master'!$A$2:$O$5991,11,FALSE())</f>
        <v>N</v>
      </c>
      <c r="L4846" s="7" t="str">
        <f aca="false">VLOOKUP($B4846,'Product Master'!$A$2:$O$5991,12,FALSE())</f>
        <v>N</v>
      </c>
      <c r="M4846" s="3" t="n">
        <v>137</v>
      </c>
      <c r="N4846" s="3" t="n">
        <v>10</v>
      </c>
    </row>
    <row r="4847" customFormat="false" ht="15" hidden="false" customHeight="true" outlineLevel="0" collapsed="false">
      <c r="A4847" s="3" t="s">
        <v>9705</v>
      </c>
      <c r="B4847" s="3" t="s">
        <v>9706</v>
      </c>
      <c r="C4847" s="4" t="str">
        <f aca="false">VLOOKUP($B4847,'Product Master'!$A$2:$O$5991,7,FALSE())</f>
        <v>Health &amp; Beauty Care</v>
      </c>
      <c r="D4847" s="4" t="str">
        <f aca="false">VLOOKUP($B4847,'Product Master'!$A$2:$O$5991,8,FALSE())</f>
        <v>First Aid</v>
      </c>
      <c r="E4847" s="4" t="str">
        <f aca="false">VLOOKUP($B4847,'Product Master'!$A$2:$O$5991,5,FALSE())</f>
        <v>Purelle</v>
      </c>
      <c r="F4847" s="4" t="str">
        <f aca="false">VLOOKUP($B4847,'Product Master'!$A$2:$O$5991,4,FALSE())</f>
        <v>Purelle Gauze, 100 ct</v>
      </c>
      <c r="G4847" s="4" t="str">
        <f aca="false">VLOOKUP($B4847,'Product Master'!$A$2:$O$5991,9,FALSE())</f>
        <v>100 ct</v>
      </c>
      <c r="H4847" s="5" t="s">
        <v>16</v>
      </c>
      <c r="I4847" s="6" t="n">
        <f aca="false">VLOOKUP($B4847,'Product Master'!$A$2:$O$5991,14,FALSE())</f>
        <v>3.29</v>
      </c>
      <c r="J4847" s="7" t="n">
        <f aca="false">VLOOKUP($B4847,'Product Master'!$A$2:$O$5991,13,FALSE())</f>
        <v>8</v>
      </c>
      <c r="K4847" s="7" t="str">
        <f aca="false">VLOOKUP($B4847,'Product Master'!$A$2:$O$5991,11,FALSE())</f>
        <v>N</v>
      </c>
      <c r="L4847" s="7" t="str">
        <f aca="false">VLOOKUP($B4847,'Product Master'!$A$2:$O$5991,12,FALSE())</f>
        <v>N</v>
      </c>
      <c r="M4847" s="3" t="n">
        <v>69</v>
      </c>
      <c r="N4847" s="3" t="n">
        <v>12</v>
      </c>
    </row>
    <row r="4848" customFormat="false" ht="15" hidden="false" customHeight="true" outlineLevel="0" collapsed="false">
      <c r="A4848" s="3" t="s">
        <v>9707</v>
      </c>
      <c r="B4848" s="3" t="s">
        <v>9708</v>
      </c>
      <c r="C4848" s="4" t="str">
        <f aca="false">VLOOKUP($B4848,'Product Master'!$A$2:$O$5991,7,FALSE())</f>
        <v>Health &amp; Beauty Care</v>
      </c>
      <c r="D4848" s="4" t="str">
        <f aca="false">VLOOKUP($B4848,'Product Master'!$A$2:$O$5991,8,FALSE())</f>
        <v>First Aid</v>
      </c>
      <c r="E4848" s="4" t="str">
        <f aca="false">VLOOKUP($B4848,'Product Master'!$A$2:$O$5991,5,FALSE())</f>
        <v>Purelle</v>
      </c>
      <c r="F4848" s="4" t="str">
        <f aca="false">VLOOKUP($B4848,'Product Master'!$A$2:$O$5991,4,FALSE())</f>
        <v>Purelle Waterproof Gauze, 16 oz</v>
      </c>
      <c r="G4848" s="4" t="str">
        <f aca="false">VLOOKUP($B4848,'Product Master'!$A$2:$O$5991,9,FALSE())</f>
        <v>16 oz</v>
      </c>
      <c r="H4848" s="5" t="s">
        <v>16</v>
      </c>
      <c r="I4848" s="6" t="n">
        <f aca="false">VLOOKUP($B4848,'Product Master'!$A$2:$O$5991,14,FALSE())</f>
        <v>5.39</v>
      </c>
      <c r="J4848" s="7" t="n">
        <f aca="false">VLOOKUP($B4848,'Product Master'!$A$2:$O$5991,13,FALSE())</f>
        <v>6</v>
      </c>
      <c r="K4848" s="7" t="str">
        <f aca="false">VLOOKUP($B4848,'Product Master'!$A$2:$O$5991,11,FALSE())</f>
        <v>N</v>
      </c>
      <c r="L4848" s="7" t="str">
        <f aca="false">VLOOKUP($B4848,'Product Master'!$A$2:$O$5991,12,FALSE())</f>
        <v>N</v>
      </c>
      <c r="M4848" s="3" t="n">
        <v>23</v>
      </c>
      <c r="N4848" s="3" t="n">
        <v>35</v>
      </c>
    </row>
    <row r="4849" customFormat="false" ht="15" hidden="false" customHeight="true" outlineLevel="0" collapsed="false">
      <c r="A4849" s="3" t="s">
        <v>9709</v>
      </c>
      <c r="B4849" s="3" t="s">
        <v>9710</v>
      </c>
      <c r="C4849" s="4" t="str">
        <f aca="false">VLOOKUP($B4849,'Product Master'!$A$2:$O$5991,7,FALSE())</f>
        <v>Health &amp; Beauty Care</v>
      </c>
      <c r="D4849" s="4" t="str">
        <f aca="false">VLOOKUP($B4849,'Product Master'!$A$2:$O$5991,8,FALSE())</f>
        <v>First Aid</v>
      </c>
      <c r="E4849" s="4" t="str">
        <f aca="false">VLOOKUP($B4849,'Product Master'!$A$2:$O$5991,5,FALSE())</f>
        <v>Purelle</v>
      </c>
      <c r="F4849" s="4" t="str">
        <f aca="false">VLOOKUP($B4849,'Product Master'!$A$2:$O$5991,4,FALSE())</f>
        <v>Purelle Waterproof Antibiotic Ointment, 16 oz</v>
      </c>
      <c r="G4849" s="4" t="str">
        <f aca="false">VLOOKUP($B4849,'Product Master'!$A$2:$O$5991,9,FALSE())</f>
        <v>16 oz</v>
      </c>
      <c r="H4849" s="5" t="s">
        <v>16</v>
      </c>
      <c r="I4849" s="6" t="n">
        <f aca="false">VLOOKUP($B4849,'Product Master'!$A$2:$O$5991,14,FALSE())</f>
        <v>4.89</v>
      </c>
      <c r="J4849" s="7" t="n">
        <f aca="false">VLOOKUP($B4849,'Product Master'!$A$2:$O$5991,13,FALSE())</f>
        <v>4</v>
      </c>
      <c r="K4849" s="7" t="str">
        <f aca="false">VLOOKUP($B4849,'Product Master'!$A$2:$O$5991,11,FALSE())</f>
        <v>N</v>
      </c>
      <c r="L4849" s="7" t="str">
        <f aca="false">VLOOKUP($B4849,'Product Master'!$A$2:$O$5991,12,FALSE())</f>
        <v>N</v>
      </c>
      <c r="M4849" s="3" t="n">
        <v>69</v>
      </c>
      <c r="N4849" s="3" t="n">
        <v>16</v>
      </c>
    </row>
    <row r="4850" customFormat="false" ht="15" hidden="false" customHeight="true" outlineLevel="0" collapsed="false">
      <c r="A4850" s="3" t="s">
        <v>9711</v>
      </c>
      <c r="B4850" s="3" t="s">
        <v>9712</v>
      </c>
      <c r="C4850" s="4" t="str">
        <f aca="false">VLOOKUP($B4850,'Product Master'!$A$2:$O$5991,7,FALSE())</f>
        <v>Health &amp; Beauty Care</v>
      </c>
      <c r="D4850" s="4" t="str">
        <f aca="false">VLOOKUP($B4850,'Product Master'!$A$2:$O$5991,8,FALSE())</f>
        <v>First Aid</v>
      </c>
      <c r="E4850" s="4" t="str">
        <f aca="false">VLOOKUP($B4850,'Product Master'!$A$2:$O$5991,5,FALSE())</f>
        <v>Harborline</v>
      </c>
      <c r="F4850" s="4" t="str">
        <f aca="false">VLOOKUP($B4850,'Product Master'!$A$2:$O$5991,4,FALSE())</f>
        <v>Harborline Hydrogen Peroxide, 16 oz</v>
      </c>
      <c r="G4850" s="4" t="str">
        <f aca="false">VLOOKUP($B4850,'Product Master'!$A$2:$O$5991,9,FALSE())</f>
        <v>16 oz</v>
      </c>
      <c r="H4850" s="5" t="s">
        <v>16</v>
      </c>
      <c r="I4850" s="6" t="n">
        <f aca="false">VLOOKUP($B4850,'Product Master'!$A$2:$O$5991,14,FALSE())</f>
        <v>3.79</v>
      </c>
      <c r="J4850" s="7" t="n">
        <f aca="false">VLOOKUP($B4850,'Product Master'!$A$2:$O$5991,13,FALSE())</f>
        <v>6</v>
      </c>
      <c r="K4850" s="7" t="str">
        <f aca="false">VLOOKUP($B4850,'Product Master'!$A$2:$O$5991,11,FALSE())</f>
        <v>Y</v>
      </c>
      <c r="L4850" s="7" t="str">
        <f aca="false">VLOOKUP($B4850,'Product Master'!$A$2:$O$5991,12,FALSE())</f>
        <v>N</v>
      </c>
      <c r="M4850" s="3" t="n">
        <v>67</v>
      </c>
      <c r="N4850" s="3" t="n">
        <v>38</v>
      </c>
    </row>
    <row r="4851" customFormat="false" ht="15" hidden="false" customHeight="true" outlineLevel="0" collapsed="false">
      <c r="A4851" s="3" t="s">
        <v>9713</v>
      </c>
      <c r="B4851" s="3" t="s">
        <v>9714</v>
      </c>
      <c r="C4851" s="4" t="str">
        <f aca="false">VLOOKUP($B4851,'Product Master'!$A$2:$O$5991,7,FALSE())</f>
        <v>Health &amp; Beauty Care</v>
      </c>
      <c r="D4851" s="4" t="str">
        <f aca="false">VLOOKUP($B4851,'Product Master'!$A$2:$O$5991,8,FALSE())</f>
        <v>First Aid</v>
      </c>
      <c r="E4851" s="4" t="str">
        <f aca="false">VLOOKUP($B4851,'Product Master'!$A$2:$O$5991,5,FALSE())</f>
        <v>Purelle</v>
      </c>
      <c r="F4851" s="4" t="str">
        <f aca="false">VLOOKUP($B4851,'Product Master'!$A$2:$O$5991,4,FALSE())</f>
        <v>Purelle Waterproof Gauze, 100 ct</v>
      </c>
      <c r="G4851" s="4" t="str">
        <f aca="false">VLOOKUP($B4851,'Product Master'!$A$2:$O$5991,9,FALSE())</f>
        <v>100 ct</v>
      </c>
      <c r="H4851" s="5" t="s">
        <v>16</v>
      </c>
      <c r="I4851" s="6" t="n">
        <f aca="false">VLOOKUP($B4851,'Product Master'!$A$2:$O$5991,14,FALSE())</f>
        <v>5.89</v>
      </c>
      <c r="J4851" s="7" t="n">
        <f aca="false">VLOOKUP($B4851,'Product Master'!$A$2:$O$5991,13,FALSE())</f>
        <v>12</v>
      </c>
      <c r="K4851" s="7" t="str">
        <f aca="false">VLOOKUP($B4851,'Product Master'!$A$2:$O$5991,11,FALSE())</f>
        <v>N</v>
      </c>
      <c r="L4851" s="7" t="str">
        <f aca="false">VLOOKUP($B4851,'Product Master'!$A$2:$O$5991,12,FALSE())</f>
        <v>N</v>
      </c>
      <c r="M4851" s="3" t="n">
        <v>77</v>
      </c>
      <c r="N4851" s="3" t="n">
        <v>31</v>
      </c>
    </row>
    <row r="4852" customFormat="false" ht="15" hidden="false" customHeight="true" outlineLevel="0" collapsed="false">
      <c r="A4852" s="3" t="s">
        <v>9715</v>
      </c>
      <c r="B4852" s="3" t="s">
        <v>9716</v>
      </c>
      <c r="C4852" s="4" t="str">
        <f aca="false">VLOOKUP($B4852,'Product Master'!$A$2:$O$5991,7,FALSE())</f>
        <v>Health &amp; Beauty Care</v>
      </c>
      <c r="D4852" s="4" t="str">
        <f aca="false">VLOOKUP($B4852,'Product Master'!$A$2:$O$5991,8,FALSE())</f>
        <v>First Aid</v>
      </c>
      <c r="E4852" s="4" t="str">
        <f aca="false">VLOOKUP($B4852,'Product Master'!$A$2:$O$5991,5,FALSE())</f>
        <v>Brightsmile</v>
      </c>
      <c r="F4852" s="4" t="str">
        <f aca="false">VLOOKUP($B4852,'Product Master'!$A$2:$O$5991,4,FALSE())</f>
        <v>Brightsmile Adhesive Bandages, 100 ct</v>
      </c>
      <c r="G4852" s="4" t="str">
        <f aca="false">VLOOKUP($B4852,'Product Master'!$A$2:$O$5991,9,FALSE())</f>
        <v>100 ct</v>
      </c>
      <c r="H4852" s="5" t="s">
        <v>16</v>
      </c>
      <c r="I4852" s="6" t="n">
        <f aca="false">VLOOKUP($B4852,'Product Master'!$A$2:$O$5991,14,FALSE())</f>
        <v>3.39</v>
      </c>
      <c r="J4852" s="7" t="n">
        <f aca="false">VLOOKUP($B4852,'Product Master'!$A$2:$O$5991,13,FALSE())</f>
        <v>4</v>
      </c>
      <c r="K4852" s="7" t="str">
        <f aca="false">VLOOKUP($B4852,'Product Master'!$A$2:$O$5991,11,FALSE())</f>
        <v>N</v>
      </c>
      <c r="L4852" s="7" t="str">
        <f aca="false">VLOOKUP($B4852,'Product Master'!$A$2:$O$5991,12,FALSE())</f>
        <v>N</v>
      </c>
      <c r="M4852" s="3" t="n">
        <v>105</v>
      </c>
      <c r="N4852" s="3" t="n">
        <v>32</v>
      </c>
    </row>
    <row r="4853" customFormat="false" ht="15" hidden="false" customHeight="true" outlineLevel="0" collapsed="false">
      <c r="A4853" s="3" t="s">
        <v>9717</v>
      </c>
      <c r="B4853" s="3" t="s">
        <v>9718</v>
      </c>
      <c r="C4853" s="4" t="str">
        <f aca="false">VLOOKUP($B4853,'Product Master'!$A$2:$O$5991,7,FALSE())</f>
        <v>Health &amp; Beauty Care</v>
      </c>
      <c r="D4853" s="4" t="str">
        <f aca="false">VLOOKUP($B4853,'Product Master'!$A$2:$O$5991,8,FALSE())</f>
        <v>First Aid</v>
      </c>
      <c r="E4853" s="4" t="str">
        <f aca="false">VLOOKUP($B4853,'Product Master'!$A$2:$O$5991,5,FALSE())</f>
        <v>Brightsmile</v>
      </c>
      <c r="F4853" s="4" t="str">
        <f aca="false">VLOOKUP($B4853,'Product Master'!$A$2:$O$5991,4,FALSE())</f>
        <v>Brightsmile Waterproof Hydrogen Peroxide, 100 ct</v>
      </c>
      <c r="G4853" s="4" t="str">
        <f aca="false">VLOOKUP($B4853,'Product Master'!$A$2:$O$5991,9,FALSE())</f>
        <v>100 ct</v>
      </c>
      <c r="H4853" s="5" t="s">
        <v>16</v>
      </c>
      <c r="I4853" s="6" t="n">
        <f aca="false">VLOOKUP($B4853,'Product Master'!$A$2:$O$5991,14,FALSE())</f>
        <v>6.49</v>
      </c>
      <c r="J4853" s="7" t="n">
        <f aca="false">VLOOKUP($B4853,'Product Master'!$A$2:$O$5991,13,FALSE())</f>
        <v>6</v>
      </c>
      <c r="K4853" s="7" t="str">
        <f aca="false">VLOOKUP($B4853,'Product Master'!$A$2:$O$5991,11,FALSE())</f>
        <v>N</v>
      </c>
      <c r="L4853" s="7" t="str">
        <f aca="false">VLOOKUP($B4853,'Product Master'!$A$2:$O$5991,12,FALSE())</f>
        <v>N</v>
      </c>
      <c r="M4853" s="3" t="n">
        <v>50</v>
      </c>
      <c r="N4853" s="3" t="n">
        <v>33</v>
      </c>
    </row>
    <row r="4854" customFormat="false" ht="15" hidden="false" customHeight="true" outlineLevel="0" collapsed="false">
      <c r="A4854" s="3" t="s">
        <v>9719</v>
      </c>
      <c r="B4854" s="3" t="s">
        <v>9720</v>
      </c>
      <c r="C4854" s="4" t="str">
        <f aca="false">VLOOKUP($B4854,'Product Master'!$A$2:$O$5991,7,FALSE())</f>
        <v>Health &amp; Beauty Care</v>
      </c>
      <c r="D4854" s="4" t="str">
        <f aca="false">VLOOKUP($B4854,'Product Master'!$A$2:$O$5991,8,FALSE())</f>
        <v>First Aid</v>
      </c>
      <c r="E4854" s="4" t="str">
        <f aca="false">VLOOKUP($B4854,'Product Master'!$A$2:$O$5991,5,FALSE())</f>
        <v>Purelle</v>
      </c>
      <c r="F4854" s="4" t="str">
        <f aca="false">VLOOKUP($B4854,'Product Master'!$A$2:$O$5991,4,FALSE())</f>
        <v>Purelle Waterproof Antibiotic Ointment, 100 ct</v>
      </c>
      <c r="G4854" s="4" t="str">
        <f aca="false">VLOOKUP($B4854,'Product Master'!$A$2:$O$5991,9,FALSE())</f>
        <v>100 ct</v>
      </c>
      <c r="H4854" s="5" t="s">
        <v>16</v>
      </c>
      <c r="I4854" s="6" t="n">
        <f aca="false">VLOOKUP($B4854,'Product Master'!$A$2:$O$5991,14,FALSE())</f>
        <v>5.89</v>
      </c>
      <c r="J4854" s="7" t="n">
        <f aca="false">VLOOKUP($B4854,'Product Master'!$A$2:$O$5991,13,FALSE())</f>
        <v>2</v>
      </c>
      <c r="K4854" s="7" t="str">
        <f aca="false">VLOOKUP($B4854,'Product Master'!$A$2:$O$5991,11,FALSE())</f>
        <v>N</v>
      </c>
      <c r="L4854" s="7" t="str">
        <f aca="false">VLOOKUP($B4854,'Product Master'!$A$2:$O$5991,12,FALSE())</f>
        <v>N</v>
      </c>
      <c r="M4854" s="3" t="n">
        <v>138</v>
      </c>
      <c r="N4854" s="3" t="n">
        <v>3</v>
      </c>
    </row>
    <row r="4855" customFormat="false" ht="15" hidden="false" customHeight="true" outlineLevel="0" collapsed="false">
      <c r="A4855" s="3" t="s">
        <v>9721</v>
      </c>
      <c r="B4855" s="3" t="s">
        <v>9722</v>
      </c>
      <c r="C4855" s="4" t="str">
        <f aca="false">VLOOKUP($B4855,'Product Master'!$A$2:$O$5991,7,FALSE())</f>
        <v>Health &amp; Beauty Care</v>
      </c>
      <c r="D4855" s="4" t="str">
        <f aca="false">VLOOKUP($B4855,'Product Master'!$A$2:$O$5991,8,FALSE())</f>
        <v>First Aid</v>
      </c>
      <c r="E4855" s="4" t="str">
        <f aca="false">VLOOKUP($B4855,'Product Master'!$A$2:$O$5991,5,FALSE())</f>
        <v>Dermacare</v>
      </c>
      <c r="F4855" s="4" t="str">
        <f aca="false">VLOOKUP($B4855,'Product Master'!$A$2:$O$5991,4,FALSE())</f>
        <v>Dermacare Gauze, 16 oz</v>
      </c>
      <c r="G4855" s="4" t="str">
        <f aca="false">VLOOKUP($B4855,'Product Master'!$A$2:$O$5991,9,FALSE())</f>
        <v>16 oz</v>
      </c>
      <c r="H4855" s="5" t="s">
        <v>16</v>
      </c>
      <c r="I4855" s="6" t="n">
        <f aca="false">VLOOKUP($B4855,'Product Master'!$A$2:$O$5991,14,FALSE())</f>
        <v>5.39</v>
      </c>
      <c r="J4855" s="7" t="n">
        <f aca="false">VLOOKUP($B4855,'Product Master'!$A$2:$O$5991,13,FALSE())</f>
        <v>1</v>
      </c>
      <c r="K4855" s="7" t="str">
        <f aca="false">VLOOKUP($B4855,'Product Master'!$A$2:$O$5991,11,FALSE())</f>
        <v>N</v>
      </c>
      <c r="L4855" s="7" t="str">
        <f aca="false">VLOOKUP($B4855,'Product Master'!$A$2:$O$5991,12,FALSE())</f>
        <v>N</v>
      </c>
      <c r="M4855" s="3" t="n">
        <v>18</v>
      </c>
      <c r="N4855" s="3" t="n">
        <v>37</v>
      </c>
    </row>
    <row r="4856" customFormat="false" ht="15" hidden="false" customHeight="true" outlineLevel="0" collapsed="false">
      <c r="A4856" s="3" t="s">
        <v>9723</v>
      </c>
      <c r="B4856" s="3" t="s">
        <v>9724</v>
      </c>
      <c r="C4856" s="4" t="str">
        <f aca="false">VLOOKUP($B4856,'Product Master'!$A$2:$O$5991,7,FALSE())</f>
        <v>Health &amp; Beauty Care</v>
      </c>
      <c r="D4856" s="4" t="str">
        <f aca="false">VLOOKUP($B4856,'Product Master'!$A$2:$O$5991,8,FALSE())</f>
        <v>First Aid</v>
      </c>
      <c r="E4856" s="4" t="str">
        <f aca="false">VLOOKUP($B4856,'Product Master'!$A$2:$O$5991,5,FALSE())</f>
        <v>Brightsmile</v>
      </c>
      <c r="F4856" s="4" t="str">
        <f aca="false">VLOOKUP($B4856,'Product Master'!$A$2:$O$5991,4,FALSE())</f>
        <v>Brightsmile Waterproof Adhesive Bandages, 16 oz</v>
      </c>
      <c r="G4856" s="4" t="str">
        <f aca="false">VLOOKUP($B4856,'Product Master'!$A$2:$O$5991,9,FALSE())</f>
        <v>16 oz</v>
      </c>
      <c r="H4856" s="5" t="s">
        <v>16</v>
      </c>
      <c r="I4856" s="6" t="n">
        <f aca="false">VLOOKUP($B4856,'Product Master'!$A$2:$O$5991,14,FALSE())</f>
        <v>5.79</v>
      </c>
      <c r="J4856" s="7" t="n">
        <f aca="false">VLOOKUP($B4856,'Product Master'!$A$2:$O$5991,13,FALSE())</f>
        <v>1</v>
      </c>
      <c r="K4856" s="7" t="str">
        <f aca="false">VLOOKUP($B4856,'Product Master'!$A$2:$O$5991,11,FALSE())</f>
        <v>N</v>
      </c>
      <c r="L4856" s="7" t="str">
        <f aca="false">VLOOKUP($B4856,'Product Master'!$A$2:$O$5991,12,FALSE())</f>
        <v>N</v>
      </c>
      <c r="M4856" s="3" t="n">
        <v>118</v>
      </c>
      <c r="N4856" s="3" t="n">
        <v>15</v>
      </c>
    </row>
    <row r="4857" customFormat="false" ht="15" hidden="false" customHeight="true" outlineLevel="0" collapsed="false">
      <c r="A4857" s="3" t="s">
        <v>9725</v>
      </c>
      <c r="B4857" s="3" t="s">
        <v>9726</v>
      </c>
      <c r="C4857" s="4" t="str">
        <f aca="false">VLOOKUP($B4857,'Product Master'!$A$2:$O$5991,7,FALSE())</f>
        <v>Health &amp; Beauty Care</v>
      </c>
      <c r="D4857" s="4" t="str">
        <f aca="false">VLOOKUP($B4857,'Product Master'!$A$2:$O$5991,8,FALSE())</f>
        <v>First Aid</v>
      </c>
      <c r="E4857" s="4" t="str">
        <f aca="false">VLOOKUP($B4857,'Product Master'!$A$2:$O$5991,5,FALSE())</f>
        <v>Brightsmile</v>
      </c>
      <c r="F4857" s="4" t="str">
        <f aca="false">VLOOKUP($B4857,'Product Master'!$A$2:$O$5991,4,FALSE())</f>
        <v>Brightsmile Waterproof Adhesive Bandages, 100 ct</v>
      </c>
      <c r="G4857" s="4" t="str">
        <f aca="false">VLOOKUP($B4857,'Product Master'!$A$2:$O$5991,9,FALSE())</f>
        <v>100 ct</v>
      </c>
      <c r="H4857" s="5" t="s">
        <v>16</v>
      </c>
      <c r="I4857" s="6" t="n">
        <f aca="false">VLOOKUP($B4857,'Product Master'!$A$2:$O$5991,14,FALSE())</f>
        <v>5.89</v>
      </c>
      <c r="J4857" s="7" t="n">
        <f aca="false">VLOOKUP($B4857,'Product Master'!$A$2:$O$5991,13,FALSE())</f>
        <v>24</v>
      </c>
      <c r="K4857" s="7" t="str">
        <f aca="false">VLOOKUP($B4857,'Product Master'!$A$2:$O$5991,11,FALSE())</f>
        <v>N</v>
      </c>
      <c r="L4857" s="7" t="str">
        <f aca="false">VLOOKUP($B4857,'Product Master'!$A$2:$O$5991,12,FALSE())</f>
        <v>N</v>
      </c>
      <c r="M4857" s="3" t="n">
        <v>55</v>
      </c>
      <c r="N4857" s="3" t="n">
        <v>15</v>
      </c>
    </row>
    <row r="4858" customFormat="false" ht="15" hidden="false" customHeight="true" outlineLevel="0" collapsed="false">
      <c r="A4858" s="3" t="s">
        <v>9727</v>
      </c>
      <c r="B4858" s="3" t="s">
        <v>9728</v>
      </c>
      <c r="C4858" s="4" t="str">
        <f aca="false">VLOOKUP($B4858,'Product Master'!$A$2:$O$5991,7,FALSE())</f>
        <v>Health &amp; Beauty Care</v>
      </c>
      <c r="D4858" s="4" t="str">
        <f aca="false">VLOOKUP($B4858,'Product Master'!$A$2:$O$5991,8,FALSE())</f>
        <v>First Aid</v>
      </c>
      <c r="E4858" s="4" t="str">
        <f aca="false">VLOOKUP($B4858,'Product Master'!$A$2:$O$5991,5,FALSE())</f>
        <v>Harborline</v>
      </c>
      <c r="F4858" s="4" t="str">
        <f aca="false">VLOOKUP($B4858,'Product Master'!$A$2:$O$5991,4,FALSE())</f>
        <v>Harborline Antibiotic Ointment, 100 ct</v>
      </c>
      <c r="G4858" s="4" t="str">
        <f aca="false">VLOOKUP($B4858,'Product Master'!$A$2:$O$5991,9,FALSE())</f>
        <v>100 ct</v>
      </c>
      <c r="H4858" s="5" t="s">
        <v>16</v>
      </c>
      <c r="I4858" s="6" t="n">
        <f aca="false">VLOOKUP($B4858,'Product Master'!$A$2:$O$5991,14,FALSE())</f>
        <v>4.89</v>
      </c>
      <c r="J4858" s="7" t="n">
        <f aca="false">VLOOKUP($B4858,'Product Master'!$A$2:$O$5991,13,FALSE())</f>
        <v>8</v>
      </c>
      <c r="K4858" s="7" t="str">
        <f aca="false">VLOOKUP($B4858,'Product Master'!$A$2:$O$5991,11,FALSE())</f>
        <v>Y</v>
      </c>
      <c r="L4858" s="7" t="str">
        <f aca="false">VLOOKUP($B4858,'Product Master'!$A$2:$O$5991,12,FALSE())</f>
        <v>N</v>
      </c>
      <c r="M4858" s="3" t="n">
        <v>105</v>
      </c>
      <c r="N4858" s="3" t="n">
        <v>33</v>
      </c>
    </row>
    <row r="4859" customFormat="false" ht="15" hidden="false" customHeight="true" outlineLevel="0" collapsed="false">
      <c r="A4859" s="3" t="s">
        <v>9729</v>
      </c>
      <c r="B4859" s="3" t="s">
        <v>9730</v>
      </c>
      <c r="C4859" s="4" t="str">
        <f aca="false">VLOOKUP($B4859,'Product Master'!$A$2:$O$5991,7,FALSE())</f>
        <v>Health &amp; Beauty Care</v>
      </c>
      <c r="D4859" s="4" t="str">
        <f aca="false">VLOOKUP($B4859,'Product Master'!$A$2:$O$5991,8,FALSE())</f>
        <v>First Aid</v>
      </c>
      <c r="E4859" s="4" t="str">
        <f aca="false">VLOOKUP($B4859,'Product Master'!$A$2:$O$5991,5,FALSE())</f>
        <v>Brightsmile</v>
      </c>
      <c r="F4859" s="4" t="str">
        <f aca="false">VLOOKUP($B4859,'Product Master'!$A$2:$O$5991,4,FALSE())</f>
        <v>Brightsmile Waterproof Gauze, 100 ct</v>
      </c>
      <c r="G4859" s="4" t="str">
        <f aca="false">VLOOKUP($B4859,'Product Master'!$A$2:$O$5991,9,FALSE())</f>
        <v>100 ct</v>
      </c>
      <c r="H4859" s="5" t="s">
        <v>16</v>
      </c>
      <c r="I4859" s="6" t="n">
        <f aca="false">VLOOKUP($B4859,'Product Master'!$A$2:$O$5991,14,FALSE())</f>
        <v>4.89</v>
      </c>
      <c r="J4859" s="7" t="n">
        <f aca="false">VLOOKUP($B4859,'Product Master'!$A$2:$O$5991,13,FALSE())</f>
        <v>4</v>
      </c>
      <c r="K4859" s="7" t="str">
        <f aca="false">VLOOKUP($B4859,'Product Master'!$A$2:$O$5991,11,FALSE())</f>
        <v>N</v>
      </c>
      <c r="L4859" s="7" t="str">
        <f aca="false">VLOOKUP($B4859,'Product Master'!$A$2:$O$5991,12,FALSE())</f>
        <v>N</v>
      </c>
      <c r="M4859" s="3" t="n">
        <v>61</v>
      </c>
      <c r="N4859" s="3" t="n">
        <v>30</v>
      </c>
    </row>
    <row r="4860" customFormat="false" ht="15" hidden="false" customHeight="true" outlineLevel="0" collapsed="false">
      <c r="A4860" s="3" t="s">
        <v>9731</v>
      </c>
      <c r="B4860" s="3" t="s">
        <v>9732</v>
      </c>
      <c r="C4860" s="4" t="str">
        <f aca="false">VLOOKUP($B4860,'Product Master'!$A$2:$O$5991,7,FALSE())</f>
        <v>Health &amp; Beauty Care</v>
      </c>
      <c r="D4860" s="4" t="str">
        <f aca="false">VLOOKUP($B4860,'Product Master'!$A$2:$O$5991,8,FALSE())</f>
        <v>First Aid</v>
      </c>
      <c r="E4860" s="4" t="str">
        <f aca="false">VLOOKUP($B4860,'Product Master'!$A$2:$O$5991,5,FALSE())</f>
        <v>Harborline</v>
      </c>
      <c r="F4860" s="4" t="str">
        <f aca="false">VLOOKUP($B4860,'Product Master'!$A$2:$O$5991,4,FALSE())</f>
        <v>Harborline Waterproof Antibiotic Ointment, 16 oz</v>
      </c>
      <c r="G4860" s="4" t="str">
        <f aca="false">VLOOKUP($B4860,'Product Master'!$A$2:$O$5991,9,FALSE())</f>
        <v>16 oz</v>
      </c>
      <c r="H4860" s="5" t="s">
        <v>16</v>
      </c>
      <c r="I4860" s="6" t="n">
        <f aca="false">VLOOKUP($B4860,'Product Master'!$A$2:$O$5991,14,FALSE())</f>
        <v>5.89</v>
      </c>
      <c r="J4860" s="7" t="n">
        <f aca="false">VLOOKUP($B4860,'Product Master'!$A$2:$O$5991,13,FALSE())</f>
        <v>2</v>
      </c>
      <c r="K4860" s="7" t="str">
        <f aca="false">VLOOKUP($B4860,'Product Master'!$A$2:$O$5991,11,FALSE())</f>
        <v>Y</v>
      </c>
      <c r="L4860" s="7" t="str">
        <f aca="false">VLOOKUP($B4860,'Product Master'!$A$2:$O$5991,12,FALSE())</f>
        <v>N</v>
      </c>
      <c r="M4860" s="3" t="n">
        <v>23</v>
      </c>
      <c r="N4860" s="3" t="n">
        <v>34</v>
      </c>
    </row>
    <row r="4861" customFormat="false" ht="15" hidden="false" customHeight="true" outlineLevel="0" collapsed="false">
      <c r="A4861" s="3" t="s">
        <v>9733</v>
      </c>
      <c r="B4861" s="3" t="s">
        <v>9734</v>
      </c>
      <c r="C4861" s="4" t="str">
        <f aca="false">VLOOKUP($B4861,'Product Master'!$A$2:$O$5991,7,FALSE())</f>
        <v>Health &amp; Beauty Care</v>
      </c>
      <c r="D4861" s="4" t="str">
        <f aca="false">VLOOKUP($B4861,'Product Master'!$A$2:$O$5991,8,FALSE())</f>
        <v>First Aid</v>
      </c>
      <c r="E4861" s="4" t="str">
        <f aca="false">VLOOKUP($B4861,'Product Master'!$A$2:$O$5991,5,FALSE())</f>
        <v>Dermacare</v>
      </c>
      <c r="F4861" s="4" t="str">
        <f aca="false">VLOOKUP($B4861,'Product Master'!$A$2:$O$5991,4,FALSE())</f>
        <v>Dermacare Waterproof Adhesive Bandages, 100 ct</v>
      </c>
      <c r="G4861" s="4" t="str">
        <f aca="false">VLOOKUP($B4861,'Product Master'!$A$2:$O$5991,9,FALSE())</f>
        <v>100 ct</v>
      </c>
      <c r="H4861" s="5" t="s">
        <v>16</v>
      </c>
      <c r="I4861" s="6" t="n">
        <f aca="false">VLOOKUP($B4861,'Product Master'!$A$2:$O$5991,14,FALSE())</f>
        <v>4.29</v>
      </c>
      <c r="J4861" s="7" t="n">
        <f aca="false">VLOOKUP($B4861,'Product Master'!$A$2:$O$5991,13,FALSE())</f>
        <v>1</v>
      </c>
      <c r="K4861" s="7" t="str">
        <f aca="false">VLOOKUP($B4861,'Product Master'!$A$2:$O$5991,11,FALSE())</f>
        <v>N</v>
      </c>
      <c r="L4861" s="7" t="str">
        <f aca="false">VLOOKUP($B4861,'Product Master'!$A$2:$O$5991,12,FALSE())</f>
        <v>N</v>
      </c>
      <c r="M4861" s="3" t="n">
        <v>65</v>
      </c>
      <c r="N4861" s="3" t="n">
        <v>13</v>
      </c>
    </row>
    <row r="4862" customFormat="false" ht="15" hidden="false" customHeight="true" outlineLevel="0" collapsed="false">
      <c r="A4862" s="3" t="s">
        <v>9735</v>
      </c>
      <c r="B4862" s="3" t="s">
        <v>9736</v>
      </c>
      <c r="C4862" s="4" t="str">
        <f aca="false">VLOOKUP($B4862,'Product Master'!$A$2:$O$5991,7,FALSE())</f>
        <v>Health &amp; Beauty Care</v>
      </c>
      <c r="D4862" s="4" t="str">
        <f aca="false">VLOOKUP($B4862,'Product Master'!$A$2:$O$5991,8,FALSE())</f>
        <v>First Aid</v>
      </c>
      <c r="E4862" s="4" t="str">
        <f aca="false">VLOOKUP($B4862,'Product Master'!$A$2:$O$5991,5,FALSE())</f>
        <v>Purelle</v>
      </c>
      <c r="F4862" s="4" t="str">
        <f aca="false">VLOOKUP($B4862,'Product Master'!$A$2:$O$5991,4,FALSE())</f>
        <v>Purelle Gauze, 16 oz</v>
      </c>
      <c r="G4862" s="4" t="str">
        <f aca="false">VLOOKUP($B4862,'Product Master'!$A$2:$O$5991,9,FALSE())</f>
        <v>16 oz</v>
      </c>
      <c r="H4862" s="5" t="s">
        <v>16</v>
      </c>
      <c r="I4862" s="6" t="n">
        <f aca="false">VLOOKUP($B4862,'Product Master'!$A$2:$O$5991,14,FALSE())</f>
        <v>4.49</v>
      </c>
      <c r="J4862" s="7" t="n">
        <f aca="false">VLOOKUP($B4862,'Product Master'!$A$2:$O$5991,13,FALSE())</f>
        <v>1</v>
      </c>
      <c r="K4862" s="7" t="str">
        <f aca="false">VLOOKUP($B4862,'Product Master'!$A$2:$O$5991,11,FALSE())</f>
        <v>N</v>
      </c>
      <c r="L4862" s="7" t="str">
        <f aca="false">VLOOKUP($B4862,'Product Master'!$A$2:$O$5991,12,FALSE())</f>
        <v>N</v>
      </c>
      <c r="M4862" s="3" t="n">
        <v>59</v>
      </c>
      <c r="N4862" s="3" t="n">
        <v>11</v>
      </c>
    </row>
    <row r="4863" customFormat="false" ht="15" hidden="false" customHeight="true" outlineLevel="0" collapsed="false">
      <c r="A4863" s="3" t="s">
        <v>9737</v>
      </c>
      <c r="B4863" s="3" t="s">
        <v>9738</v>
      </c>
      <c r="C4863" s="4" t="str">
        <f aca="false">VLOOKUP($B4863,'Product Master'!$A$2:$O$5991,7,FALSE())</f>
        <v>Health &amp; Beauty Care</v>
      </c>
      <c r="D4863" s="4" t="str">
        <f aca="false">VLOOKUP($B4863,'Product Master'!$A$2:$O$5991,8,FALSE())</f>
        <v>First Aid</v>
      </c>
      <c r="E4863" s="4" t="str">
        <f aca="false">VLOOKUP($B4863,'Product Master'!$A$2:$O$5991,5,FALSE())</f>
        <v>Harborline</v>
      </c>
      <c r="F4863" s="4" t="str">
        <f aca="false">VLOOKUP($B4863,'Product Master'!$A$2:$O$5991,4,FALSE())</f>
        <v>Harborline Gauze, 16 oz</v>
      </c>
      <c r="G4863" s="4" t="str">
        <f aca="false">VLOOKUP($B4863,'Product Master'!$A$2:$O$5991,9,FALSE())</f>
        <v>16 oz</v>
      </c>
      <c r="H4863" s="5" t="s">
        <v>16</v>
      </c>
      <c r="I4863" s="6" t="n">
        <f aca="false">VLOOKUP($B4863,'Product Master'!$A$2:$O$5991,14,FALSE())</f>
        <v>6.99</v>
      </c>
      <c r="J4863" s="7" t="n">
        <f aca="false">VLOOKUP($B4863,'Product Master'!$A$2:$O$5991,13,FALSE())</f>
        <v>2</v>
      </c>
      <c r="K4863" s="7" t="str">
        <f aca="false">VLOOKUP($B4863,'Product Master'!$A$2:$O$5991,11,FALSE())</f>
        <v>Y</v>
      </c>
      <c r="L4863" s="7" t="str">
        <f aca="false">VLOOKUP($B4863,'Product Master'!$A$2:$O$5991,12,FALSE())</f>
        <v>N</v>
      </c>
      <c r="M4863" s="3" t="n">
        <v>65</v>
      </c>
      <c r="N4863" s="3" t="n">
        <v>15</v>
      </c>
    </row>
    <row r="4864" customFormat="false" ht="15" hidden="false" customHeight="true" outlineLevel="0" collapsed="false">
      <c r="A4864" s="3" t="s">
        <v>9739</v>
      </c>
      <c r="B4864" s="3" t="s">
        <v>9740</v>
      </c>
      <c r="C4864" s="4" t="str">
        <f aca="false">VLOOKUP($B4864,'Product Master'!$A$2:$O$5991,7,FALSE())</f>
        <v>Health &amp; Beauty Care</v>
      </c>
      <c r="D4864" s="4" t="str">
        <f aca="false">VLOOKUP($B4864,'Product Master'!$A$2:$O$5991,8,FALSE())</f>
        <v>First Aid</v>
      </c>
      <c r="E4864" s="4" t="str">
        <f aca="false">VLOOKUP($B4864,'Product Master'!$A$2:$O$5991,5,FALSE())</f>
        <v>Dermacare</v>
      </c>
      <c r="F4864" s="4" t="str">
        <f aca="false">VLOOKUP($B4864,'Product Master'!$A$2:$O$5991,4,FALSE())</f>
        <v>Dermacare Waterproof Antibiotic Ointment, 16 oz</v>
      </c>
      <c r="G4864" s="4" t="str">
        <f aca="false">VLOOKUP($B4864,'Product Master'!$A$2:$O$5991,9,FALSE())</f>
        <v>16 oz</v>
      </c>
      <c r="H4864" s="5" t="s">
        <v>16</v>
      </c>
      <c r="I4864" s="6" t="n">
        <f aca="false">VLOOKUP($B4864,'Product Master'!$A$2:$O$5991,14,FALSE())</f>
        <v>6.89</v>
      </c>
      <c r="J4864" s="7" t="n">
        <f aca="false">VLOOKUP($B4864,'Product Master'!$A$2:$O$5991,13,FALSE())</f>
        <v>12</v>
      </c>
      <c r="K4864" s="7" t="str">
        <f aca="false">VLOOKUP($B4864,'Product Master'!$A$2:$O$5991,11,FALSE())</f>
        <v>N</v>
      </c>
      <c r="L4864" s="7" t="str">
        <f aca="false">VLOOKUP($B4864,'Product Master'!$A$2:$O$5991,12,FALSE())</f>
        <v>N</v>
      </c>
      <c r="M4864" s="3" t="n">
        <v>87</v>
      </c>
      <c r="N4864" s="3" t="n">
        <v>36</v>
      </c>
    </row>
    <row r="4865" customFormat="false" ht="15" hidden="false" customHeight="true" outlineLevel="0" collapsed="false">
      <c r="A4865" s="3" t="s">
        <v>9741</v>
      </c>
      <c r="B4865" s="3" t="s">
        <v>9742</v>
      </c>
      <c r="C4865" s="4" t="str">
        <f aca="false">VLOOKUP($B4865,'Product Master'!$A$2:$O$5991,7,FALSE())</f>
        <v>Health &amp; Beauty Care</v>
      </c>
      <c r="D4865" s="4" t="str">
        <f aca="false">VLOOKUP($B4865,'Product Master'!$A$2:$O$5991,8,FALSE())</f>
        <v>First Aid</v>
      </c>
      <c r="E4865" s="4" t="str">
        <f aca="false">VLOOKUP($B4865,'Product Master'!$A$2:$O$5991,5,FALSE())</f>
        <v>Dermacare</v>
      </c>
      <c r="F4865" s="4" t="str">
        <f aca="false">VLOOKUP($B4865,'Product Master'!$A$2:$O$5991,4,FALSE())</f>
        <v>Dermacare Waterproof Hydrogen Peroxide, 16 oz</v>
      </c>
      <c r="G4865" s="4" t="str">
        <f aca="false">VLOOKUP($B4865,'Product Master'!$A$2:$O$5991,9,FALSE())</f>
        <v>16 oz</v>
      </c>
      <c r="H4865" s="5" t="s">
        <v>16</v>
      </c>
      <c r="I4865" s="6" t="n">
        <f aca="false">VLOOKUP($B4865,'Product Master'!$A$2:$O$5991,14,FALSE())</f>
        <v>6.49</v>
      </c>
      <c r="J4865" s="7" t="n">
        <f aca="false">VLOOKUP($B4865,'Product Master'!$A$2:$O$5991,13,FALSE())</f>
        <v>24</v>
      </c>
      <c r="K4865" s="7" t="str">
        <f aca="false">VLOOKUP($B4865,'Product Master'!$A$2:$O$5991,11,FALSE())</f>
        <v>N</v>
      </c>
      <c r="L4865" s="7" t="str">
        <f aca="false">VLOOKUP($B4865,'Product Master'!$A$2:$O$5991,12,FALSE())</f>
        <v>N</v>
      </c>
      <c r="M4865" s="3" t="n">
        <v>49</v>
      </c>
      <c r="N4865" s="3" t="n">
        <v>40</v>
      </c>
    </row>
    <row r="4866" customFormat="false" ht="15" hidden="false" customHeight="true" outlineLevel="0" collapsed="false">
      <c r="A4866" s="3" t="s">
        <v>9743</v>
      </c>
      <c r="B4866" s="3" t="s">
        <v>9744</v>
      </c>
      <c r="C4866" s="4" t="str">
        <f aca="false">VLOOKUP($B4866,'Product Master'!$A$2:$O$5991,7,FALSE())</f>
        <v>Health &amp; Beauty Care</v>
      </c>
      <c r="D4866" s="4" t="str">
        <f aca="false">VLOOKUP($B4866,'Product Master'!$A$2:$O$5991,8,FALSE())</f>
        <v>First Aid</v>
      </c>
      <c r="E4866" s="4" t="str">
        <f aca="false">VLOOKUP($B4866,'Product Master'!$A$2:$O$5991,5,FALSE())</f>
        <v>Purelle</v>
      </c>
      <c r="F4866" s="4" t="str">
        <f aca="false">VLOOKUP($B4866,'Product Master'!$A$2:$O$5991,4,FALSE())</f>
        <v>Purelle Hydrogen Peroxide, 100 ct</v>
      </c>
      <c r="G4866" s="4" t="str">
        <f aca="false">VLOOKUP($B4866,'Product Master'!$A$2:$O$5991,9,FALSE())</f>
        <v>100 ct</v>
      </c>
      <c r="H4866" s="5" t="s">
        <v>16</v>
      </c>
      <c r="I4866" s="6" t="n">
        <f aca="false">VLOOKUP($B4866,'Product Master'!$A$2:$O$5991,14,FALSE())</f>
        <v>6.49</v>
      </c>
      <c r="J4866" s="7" t="n">
        <f aca="false">VLOOKUP($B4866,'Product Master'!$A$2:$O$5991,13,FALSE())</f>
        <v>2</v>
      </c>
      <c r="K4866" s="7" t="str">
        <f aca="false">VLOOKUP($B4866,'Product Master'!$A$2:$O$5991,11,FALSE())</f>
        <v>N</v>
      </c>
      <c r="L4866" s="7" t="str">
        <f aca="false">VLOOKUP($B4866,'Product Master'!$A$2:$O$5991,12,FALSE())</f>
        <v>N</v>
      </c>
      <c r="M4866" s="3" t="n">
        <v>51</v>
      </c>
      <c r="N4866" s="3" t="n">
        <v>31</v>
      </c>
    </row>
    <row r="4867" customFormat="false" ht="15" hidden="false" customHeight="true" outlineLevel="0" collapsed="false">
      <c r="A4867" s="3" t="s">
        <v>9745</v>
      </c>
      <c r="B4867" s="3" t="s">
        <v>9746</v>
      </c>
      <c r="C4867" s="4" t="str">
        <f aca="false">VLOOKUP($B4867,'Product Master'!$A$2:$O$5991,7,FALSE())</f>
        <v>Health &amp; Beauty Care</v>
      </c>
      <c r="D4867" s="4" t="str">
        <f aca="false">VLOOKUP($B4867,'Product Master'!$A$2:$O$5991,8,FALSE())</f>
        <v>First Aid</v>
      </c>
      <c r="E4867" s="4" t="str">
        <f aca="false">VLOOKUP($B4867,'Product Master'!$A$2:$O$5991,5,FALSE())</f>
        <v>Brightsmile</v>
      </c>
      <c r="F4867" s="4" t="str">
        <f aca="false">VLOOKUP($B4867,'Product Master'!$A$2:$O$5991,4,FALSE())</f>
        <v>Brightsmile Adhesive Bandages, 16 oz</v>
      </c>
      <c r="G4867" s="4" t="str">
        <f aca="false">VLOOKUP($B4867,'Product Master'!$A$2:$O$5991,9,FALSE())</f>
        <v>16 oz</v>
      </c>
      <c r="H4867" s="5" t="s">
        <v>16</v>
      </c>
      <c r="I4867" s="6" t="n">
        <f aca="false">VLOOKUP($B4867,'Product Master'!$A$2:$O$5991,14,FALSE())</f>
        <v>3.49</v>
      </c>
      <c r="J4867" s="7" t="n">
        <f aca="false">VLOOKUP($B4867,'Product Master'!$A$2:$O$5991,13,FALSE())</f>
        <v>12</v>
      </c>
      <c r="K4867" s="7" t="str">
        <f aca="false">VLOOKUP($B4867,'Product Master'!$A$2:$O$5991,11,FALSE())</f>
        <v>N</v>
      </c>
      <c r="L4867" s="7" t="str">
        <f aca="false">VLOOKUP($B4867,'Product Master'!$A$2:$O$5991,12,FALSE())</f>
        <v>N</v>
      </c>
      <c r="M4867" s="3" t="n">
        <v>110</v>
      </c>
      <c r="N4867" s="3" t="n">
        <v>20</v>
      </c>
    </row>
    <row r="4868" customFormat="false" ht="15" hidden="false" customHeight="true" outlineLevel="0" collapsed="false">
      <c r="A4868" s="3" t="s">
        <v>9747</v>
      </c>
      <c r="B4868" s="3" t="s">
        <v>9748</v>
      </c>
      <c r="C4868" s="4" t="str">
        <f aca="false">VLOOKUP($B4868,'Product Master'!$A$2:$O$5991,7,FALSE())</f>
        <v>Health &amp; Beauty Care</v>
      </c>
      <c r="D4868" s="4" t="str">
        <f aca="false">VLOOKUP($B4868,'Product Master'!$A$2:$O$5991,8,FALSE())</f>
        <v>First Aid</v>
      </c>
      <c r="E4868" s="4" t="str">
        <f aca="false">VLOOKUP($B4868,'Product Master'!$A$2:$O$5991,5,FALSE())</f>
        <v>Brightsmile</v>
      </c>
      <c r="F4868" s="4" t="str">
        <f aca="false">VLOOKUP($B4868,'Product Master'!$A$2:$O$5991,4,FALSE())</f>
        <v>Brightsmile Waterproof Antibiotic Ointment, 16 oz</v>
      </c>
      <c r="G4868" s="4" t="str">
        <f aca="false">VLOOKUP($B4868,'Product Master'!$A$2:$O$5991,9,FALSE())</f>
        <v>16 oz</v>
      </c>
      <c r="H4868" s="5" t="s">
        <v>16</v>
      </c>
      <c r="I4868" s="6" t="n">
        <f aca="false">VLOOKUP($B4868,'Product Master'!$A$2:$O$5991,14,FALSE())</f>
        <v>4.49</v>
      </c>
      <c r="J4868" s="7" t="n">
        <f aca="false">VLOOKUP($B4868,'Product Master'!$A$2:$O$5991,13,FALSE())</f>
        <v>6</v>
      </c>
      <c r="K4868" s="7" t="str">
        <f aca="false">VLOOKUP($B4868,'Product Master'!$A$2:$O$5991,11,FALSE())</f>
        <v>N</v>
      </c>
      <c r="L4868" s="7" t="str">
        <f aca="false">VLOOKUP($B4868,'Product Master'!$A$2:$O$5991,12,FALSE())</f>
        <v>N</v>
      </c>
      <c r="M4868" s="3" t="n">
        <v>65</v>
      </c>
      <c r="N4868" s="3" t="n">
        <v>25</v>
      </c>
    </row>
    <row r="4869" customFormat="false" ht="15" hidden="false" customHeight="true" outlineLevel="0" collapsed="false">
      <c r="A4869" s="3" t="s">
        <v>9749</v>
      </c>
      <c r="B4869" s="3" t="s">
        <v>9750</v>
      </c>
      <c r="C4869" s="4" t="str">
        <f aca="false">VLOOKUP($B4869,'Product Master'!$A$2:$O$5991,7,FALSE())</f>
        <v>Health &amp; Beauty Care</v>
      </c>
      <c r="D4869" s="4" t="str">
        <f aca="false">VLOOKUP($B4869,'Product Master'!$A$2:$O$5991,8,FALSE())</f>
        <v>First Aid</v>
      </c>
      <c r="E4869" s="4" t="str">
        <f aca="false">VLOOKUP($B4869,'Product Master'!$A$2:$O$5991,5,FALSE())</f>
        <v>Harborline</v>
      </c>
      <c r="F4869" s="4" t="str">
        <f aca="false">VLOOKUP($B4869,'Product Master'!$A$2:$O$5991,4,FALSE())</f>
        <v>Harborline Waterproof Antibiotic Ointment, 100 ct</v>
      </c>
      <c r="G4869" s="4" t="str">
        <f aca="false">VLOOKUP($B4869,'Product Master'!$A$2:$O$5991,9,FALSE())</f>
        <v>100 ct</v>
      </c>
      <c r="H4869" s="5" t="s">
        <v>16</v>
      </c>
      <c r="I4869" s="6" t="n">
        <f aca="false">VLOOKUP($B4869,'Product Master'!$A$2:$O$5991,14,FALSE())</f>
        <v>3.99</v>
      </c>
      <c r="J4869" s="7" t="n">
        <f aca="false">VLOOKUP($B4869,'Product Master'!$A$2:$O$5991,13,FALSE())</f>
        <v>4</v>
      </c>
      <c r="K4869" s="7" t="str">
        <f aca="false">VLOOKUP($B4869,'Product Master'!$A$2:$O$5991,11,FALSE())</f>
        <v>Y</v>
      </c>
      <c r="L4869" s="7" t="str">
        <f aca="false">VLOOKUP($B4869,'Product Master'!$A$2:$O$5991,12,FALSE())</f>
        <v>N</v>
      </c>
      <c r="M4869" s="3" t="n">
        <v>126</v>
      </c>
      <c r="N4869" s="3" t="n">
        <v>21</v>
      </c>
    </row>
    <row r="4870" customFormat="false" ht="15" hidden="false" customHeight="true" outlineLevel="0" collapsed="false">
      <c r="A4870" s="3" t="s">
        <v>9751</v>
      </c>
      <c r="B4870" s="3" t="s">
        <v>9752</v>
      </c>
      <c r="C4870" s="4" t="str">
        <f aca="false">VLOOKUP($B4870,'Product Master'!$A$2:$O$5991,7,FALSE())</f>
        <v>Health &amp; Beauty Care</v>
      </c>
      <c r="D4870" s="4" t="str">
        <f aca="false">VLOOKUP($B4870,'Product Master'!$A$2:$O$5991,8,FALSE())</f>
        <v>First Aid</v>
      </c>
      <c r="E4870" s="4" t="str">
        <f aca="false">VLOOKUP($B4870,'Product Master'!$A$2:$O$5991,5,FALSE())</f>
        <v>Purelle</v>
      </c>
      <c r="F4870" s="4" t="str">
        <f aca="false">VLOOKUP($B4870,'Product Master'!$A$2:$O$5991,4,FALSE())</f>
        <v>Purelle Antibiotic Ointment, 100 ct</v>
      </c>
      <c r="G4870" s="4" t="str">
        <f aca="false">VLOOKUP($B4870,'Product Master'!$A$2:$O$5991,9,FALSE())</f>
        <v>100 ct</v>
      </c>
      <c r="H4870" s="5" t="s">
        <v>16</v>
      </c>
      <c r="I4870" s="6" t="n">
        <f aca="false">VLOOKUP($B4870,'Product Master'!$A$2:$O$5991,14,FALSE())</f>
        <v>4.89</v>
      </c>
      <c r="J4870" s="7" t="n">
        <f aca="false">VLOOKUP($B4870,'Product Master'!$A$2:$O$5991,13,FALSE())</f>
        <v>1</v>
      </c>
      <c r="K4870" s="7" t="str">
        <f aca="false">VLOOKUP($B4870,'Product Master'!$A$2:$O$5991,11,FALSE())</f>
        <v>N</v>
      </c>
      <c r="L4870" s="7" t="str">
        <f aca="false">VLOOKUP($B4870,'Product Master'!$A$2:$O$5991,12,FALSE())</f>
        <v>N</v>
      </c>
      <c r="M4870" s="3" t="n">
        <v>5</v>
      </c>
      <c r="N4870" s="3" t="n">
        <v>19</v>
      </c>
    </row>
    <row r="4871" customFormat="false" ht="15" hidden="false" customHeight="true" outlineLevel="0" collapsed="false">
      <c r="A4871" s="3" t="s">
        <v>9753</v>
      </c>
      <c r="B4871" s="3" t="s">
        <v>9754</v>
      </c>
      <c r="C4871" s="4" t="str">
        <f aca="false">VLOOKUP($B4871,'Product Master'!$A$2:$O$5991,7,FALSE())</f>
        <v>Health &amp; Beauty Care</v>
      </c>
      <c r="D4871" s="4" t="str">
        <f aca="false">VLOOKUP($B4871,'Product Master'!$A$2:$O$5991,8,FALSE())</f>
        <v>First Aid</v>
      </c>
      <c r="E4871" s="4" t="str">
        <f aca="false">VLOOKUP($B4871,'Product Master'!$A$2:$O$5991,5,FALSE())</f>
        <v>Harborline</v>
      </c>
      <c r="F4871" s="4" t="str">
        <f aca="false">VLOOKUP($B4871,'Product Master'!$A$2:$O$5991,4,FALSE())</f>
        <v>Harborline Hydrogen Peroxide, 100 ct</v>
      </c>
      <c r="G4871" s="4" t="str">
        <f aca="false">VLOOKUP($B4871,'Product Master'!$A$2:$O$5991,9,FALSE())</f>
        <v>100 ct</v>
      </c>
      <c r="H4871" s="5" t="s">
        <v>16</v>
      </c>
      <c r="I4871" s="6" t="n">
        <f aca="false">VLOOKUP($B4871,'Product Master'!$A$2:$O$5991,14,FALSE())</f>
        <v>4.29</v>
      </c>
      <c r="J4871" s="7" t="n">
        <f aca="false">VLOOKUP($B4871,'Product Master'!$A$2:$O$5991,13,FALSE())</f>
        <v>1</v>
      </c>
      <c r="K4871" s="7" t="str">
        <f aca="false">VLOOKUP($B4871,'Product Master'!$A$2:$O$5991,11,FALSE())</f>
        <v>Y</v>
      </c>
      <c r="L4871" s="7" t="str">
        <f aca="false">VLOOKUP($B4871,'Product Master'!$A$2:$O$5991,12,FALSE())</f>
        <v>N</v>
      </c>
      <c r="M4871" s="3" t="n">
        <v>10</v>
      </c>
      <c r="N4871" s="3" t="n">
        <v>21</v>
      </c>
    </row>
    <row r="4872" customFormat="false" ht="15" hidden="false" customHeight="true" outlineLevel="0" collapsed="false">
      <c r="A4872" s="3" t="s">
        <v>9755</v>
      </c>
      <c r="B4872" s="3" t="s">
        <v>9756</v>
      </c>
      <c r="C4872" s="4" t="str">
        <f aca="false">VLOOKUP($B4872,'Product Master'!$A$2:$O$5991,7,FALSE())</f>
        <v>Health &amp; Beauty Care</v>
      </c>
      <c r="D4872" s="4" t="str">
        <f aca="false">VLOOKUP($B4872,'Product Master'!$A$2:$O$5991,8,FALSE())</f>
        <v>First Aid</v>
      </c>
      <c r="E4872" s="4" t="str">
        <f aca="false">VLOOKUP($B4872,'Product Master'!$A$2:$O$5991,5,FALSE())</f>
        <v>Harborline</v>
      </c>
      <c r="F4872" s="4" t="str">
        <f aca="false">VLOOKUP($B4872,'Product Master'!$A$2:$O$5991,4,FALSE())</f>
        <v>Harborline Adhesive Bandages, 100 ct</v>
      </c>
      <c r="G4872" s="4" t="str">
        <f aca="false">VLOOKUP($B4872,'Product Master'!$A$2:$O$5991,9,FALSE())</f>
        <v>100 ct</v>
      </c>
      <c r="H4872" s="5" t="s">
        <v>16</v>
      </c>
      <c r="I4872" s="6" t="n">
        <f aca="false">VLOOKUP($B4872,'Product Master'!$A$2:$O$5991,14,FALSE())</f>
        <v>5.49</v>
      </c>
      <c r="J4872" s="7" t="n">
        <f aca="false">VLOOKUP($B4872,'Product Master'!$A$2:$O$5991,13,FALSE())</f>
        <v>4</v>
      </c>
      <c r="K4872" s="7" t="str">
        <f aca="false">VLOOKUP($B4872,'Product Master'!$A$2:$O$5991,11,FALSE())</f>
        <v>Y</v>
      </c>
      <c r="L4872" s="7" t="str">
        <f aca="false">VLOOKUP($B4872,'Product Master'!$A$2:$O$5991,12,FALSE())</f>
        <v>N</v>
      </c>
      <c r="M4872" s="3" t="n">
        <v>143</v>
      </c>
      <c r="N4872" s="3" t="n">
        <v>8</v>
      </c>
    </row>
    <row r="4873" customFormat="false" ht="15" hidden="false" customHeight="true" outlineLevel="0" collapsed="false">
      <c r="A4873" s="3" t="s">
        <v>9757</v>
      </c>
      <c r="B4873" s="3" t="s">
        <v>9758</v>
      </c>
      <c r="C4873" s="4" t="str">
        <f aca="false">VLOOKUP($B4873,'Product Master'!$A$2:$O$5991,7,FALSE())</f>
        <v>Health &amp; Beauty Care</v>
      </c>
      <c r="D4873" s="4" t="str">
        <f aca="false">VLOOKUP($B4873,'Product Master'!$A$2:$O$5991,8,FALSE())</f>
        <v>First Aid</v>
      </c>
      <c r="E4873" s="4" t="str">
        <f aca="false">VLOOKUP($B4873,'Product Master'!$A$2:$O$5991,5,FALSE())</f>
        <v>Brightsmile</v>
      </c>
      <c r="F4873" s="4" t="str">
        <f aca="false">VLOOKUP($B4873,'Product Master'!$A$2:$O$5991,4,FALSE())</f>
        <v>Brightsmile Waterproof Antibiotic Ointment, 100 ct</v>
      </c>
      <c r="G4873" s="4" t="str">
        <f aca="false">VLOOKUP($B4873,'Product Master'!$A$2:$O$5991,9,FALSE())</f>
        <v>100 ct</v>
      </c>
      <c r="H4873" s="5" t="s">
        <v>16</v>
      </c>
      <c r="I4873" s="6" t="n">
        <f aca="false">VLOOKUP($B4873,'Product Master'!$A$2:$O$5991,14,FALSE())</f>
        <v>3.39</v>
      </c>
      <c r="J4873" s="7" t="n">
        <f aca="false">VLOOKUP($B4873,'Product Master'!$A$2:$O$5991,13,FALSE())</f>
        <v>1</v>
      </c>
      <c r="K4873" s="7" t="str">
        <f aca="false">VLOOKUP($B4873,'Product Master'!$A$2:$O$5991,11,FALSE())</f>
        <v>N</v>
      </c>
      <c r="L4873" s="7" t="str">
        <f aca="false">VLOOKUP($B4873,'Product Master'!$A$2:$O$5991,12,FALSE())</f>
        <v>N</v>
      </c>
      <c r="M4873" s="3" t="n">
        <v>89</v>
      </c>
      <c r="N4873" s="3" t="n">
        <v>17</v>
      </c>
    </row>
    <row r="4874" customFormat="false" ht="15" hidden="false" customHeight="true" outlineLevel="0" collapsed="false">
      <c r="A4874" s="3" t="s">
        <v>9759</v>
      </c>
      <c r="B4874" s="3" t="s">
        <v>9760</v>
      </c>
      <c r="C4874" s="4" t="str">
        <f aca="false">VLOOKUP($B4874,'Product Master'!$A$2:$O$5991,7,FALSE())</f>
        <v>Health &amp; Beauty Care</v>
      </c>
      <c r="D4874" s="4" t="str">
        <f aca="false">VLOOKUP($B4874,'Product Master'!$A$2:$O$5991,8,FALSE())</f>
        <v>First Aid</v>
      </c>
      <c r="E4874" s="4" t="str">
        <f aca="false">VLOOKUP($B4874,'Product Master'!$A$2:$O$5991,5,FALSE())</f>
        <v>Dermacare</v>
      </c>
      <c r="F4874" s="4" t="str">
        <f aca="false">VLOOKUP($B4874,'Product Master'!$A$2:$O$5991,4,FALSE())</f>
        <v>Dermacare Gauze, 100 ct</v>
      </c>
      <c r="G4874" s="4" t="str">
        <f aca="false">VLOOKUP($B4874,'Product Master'!$A$2:$O$5991,9,FALSE())</f>
        <v>100 ct</v>
      </c>
      <c r="H4874" s="5" t="s">
        <v>16</v>
      </c>
      <c r="I4874" s="6" t="n">
        <f aca="false">VLOOKUP($B4874,'Product Master'!$A$2:$O$5991,14,FALSE())</f>
        <v>4.89</v>
      </c>
      <c r="J4874" s="7" t="n">
        <f aca="false">VLOOKUP($B4874,'Product Master'!$A$2:$O$5991,13,FALSE())</f>
        <v>6</v>
      </c>
      <c r="K4874" s="7" t="str">
        <f aca="false">VLOOKUP($B4874,'Product Master'!$A$2:$O$5991,11,FALSE())</f>
        <v>N</v>
      </c>
      <c r="L4874" s="7" t="str">
        <f aca="false">VLOOKUP($B4874,'Product Master'!$A$2:$O$5991,12,FALSE())</f>
        <v>N</v>
      </c>
      <c r="M4874" s="3" t="n">
        <v>57</v>
      </c>
      <c r="N4874" s="3" t="n">
        <v>30</v>
      </c>
    </row>
    <row r="4875" customFormat="false" ht="15" hidden="false" customHeight="true" outlineLevel="0" collapsed="false">
      <c r="A4875" s="3" t="s">
        <v>9761</v>
      </c>
      <c r="B4875" s="3" t="s">
        <v>9762</v>
      </c>
      <c r="C4875" s="4" t="str">
        <f aca="false">VLOOKUP($B4875,'Product Master'!$A$2:$O$5991,7,FALSE())</f>
        <v>Health &amp; Beauty Care</v>
      </c>
      <c r="D4875" s="4" t="str">
        <f aca="false">VLOOKUP($B4875,'Product Master'!$A$2:$O$5991,8,FALSE())</f>
        <v>First Aid</v>
      </c>
      <c r="E4875" s="4" t="str">
        <f aca="false">VLOOKUP($B4875,'Product Master'!$A$2:$O$5991,5,FALSE())</f>
        <v>Dermacare</v>
      </c>
      <c r="F4875" s="4" t="str">
        <f aca="false">VLOOKUP($B4875,'Product Master'!$A$2:$O$5991,4,FALSE())</f>
        <v>Dermacare Waterproof Adhesive Bandages, 16 oz</v>
      </c>
      <c r="G4875" s="4" t="str">
        <f aca="false">VLOOKUP($B4875,'Product Master'!$A$2:$O$5991,9,FALSE())</f>
        <v>16 oz</v>
      </c>
      <c r="H4875" s="5" t="s">
        <v>16</v>
      </c>
      <c r="I4875" s="6" t="n">
        <f aca="false">VLOOKUP($B4875,'Product Master'!$A$2:$O$5991,14,FALSE())</f>
        <v>4.79</v>
      </c>
      <c r="J4875" s="7" t="n">
        <f aca="false">VLOOKUP($B4875,'Product Master'!$A$2:$O$5991,13,FALSE())</f>
        <v>24</v>
      </c>
      <c r="K4875" s="7" t="str">
        <f aca="false">VLOOKUP($B4875,'Product Master'!$A$2:$O$5991,11,FALSE())</f>
        <v>N</v>
      </c>
      <c r="L4875" s="7" t="str">
        <f aca="false">VLOOKUP($B4875,'Product Master'!$A$2:$O$5991,12,FALSE())</f>
        <v>N</v>
      </c>
      <c r="M4875" s="3" t="n">
        <v>16</v>
      </c>
      <c r="N4875" s="3" t="n">
        <v>15</v>
      </c>
    </row>
    <row r="4876" customFormat="false" ht="15" hidden="false" customHeight="true" outlineLevel="0" collapsed="false">
      <c r="A4876" s="3" t="s">
        <v>9763</v>
      </c>
      <c r="B4876" s="3" t="s">
        <v>9764</v>
      </c>
      <c r="C4876" s="4" t="str">
        <f aca="false">VLOOKUP($B4876,'Product Master'!$A$2:$O$5991,7,FALSE())</f>
        <v>Health &amp; Beauty Care</v>
      </c>
      <c r="D4876" s="4" t="str">
        <f aca="false">VLOOKUP($B4876,'Product Master'!$A$2:$O$5991,8,FALSE())</f>
        <v>First Aid</v>
      </c>
      <c r="E4876" s="4" t="str">
        <f aca="false">VLOOKUP($B4876,'Product Master'!$A$2:$O$5991,5,FALSE())</f>
        <v>Purelle</v>
      </c>
      <c r="F4876" s="4" t="str">
        <f aca="false">VLOOKUP($B4876,'Product Master'!$A$2:$O$5991,4,FALSE())</f>
        <v>Purelle Adhesive Bandages, 16 oz</v>
      </c>
      <c r="G4876" s="4" t="str">
        <f aca="false">VLOOKUP($B4876,'Product Master'!$A$2:$O$5991,9,FALSE())</f>
        <v>16 oz</v>
      </c>
      <c r="H4876" s="5" t="s">
        <v>16</v>
      </c>
      <c r="I4876" s="6" t="n">
        <f aca="false">VLOOKUP($B4876,'Product Master'!$A$2:$O$5991,14,FALSE())</f>
        <v>5.89</v>
      </c>
      <c r="J4876" s="7" t="n">
        <f aca="false">VLOOKUP($B4876,'Product Master'!$A$2:$O$5991,13,FALSE())</f>
        <v>24</v>
      </c>
      <c r="K4876" s="7" t="str">
        <f aca="false">VLOOKUP($B4876,'Product Master'!$A$2:$O$5991,11,FALSE())</f>
        <v>N</v>
      </c>
      <c r="L4876" s="7" t="str">
        <f aca="false">VLOOKUP($B4876,'Product Master'!$A$2:$O$5991,12,FALSE())</f>
        <v>N</v>
      </c>
      <c r="M4876" s="3" t="n">
        <v>61</v>
      </c>
      <c r="N4876" s="3" t="n">
        <v>10</v>
      </c>
    </row>
    <row r="4877" customFormat="false" ht="15" hidden="false" customHeight="true" outlineLevel="0" collapsed="false">
      <c r="A4877" s="3" t="s">
        <v>9765</v>
      </c>
      <c r="B4877" s="3" t="s">
        <v>9766</v>
      </c>
      <c r="C4877" s="4" t="str">
        <f aca="false">VLOOKUP($B4877,'Product Master'!$A$2:$O$5991,7,FALSE())</f>
        <v>Health &amp; Beauty Care</v>
      </c>
      <c r="D4877" s="4" t="str">
        <f aca="false">VLOOKUP($B4877,'Product Master'!$A$2:$O$5991,8,FALSE())</f>
        <v>First Aid</v>
      </c>
      <c r="E4877" s="4" t="str">
        <f aca="false">VLOOKUP($B4877,'Product Master'!$A$2:$O$5991,5,FALSE())</f>
        <v>Dermacare</v>
      </c>
      <c r="F4877" s="4" t="str">
        <f aca="false">VLOOKUP($B4877,'Product Master'!$A$2:$O$5991,4,FALSE())</f>
        <v>Dermacare Waterproof Antibiotic Ointment, 100 ct</v>
      </c>
      <c r="G4877" s="4" t="str">
        <f aca="false">VLOOKUP($B4877,'Product Master'!$A$2:$O$5991,9,FALSE())</f>
        <v>100 ct</v>
      </c>
      <c r="H4877" s="5" t="s">
        <v>16</v>
      </c>
      <c r="I4877" s="6" t="n">
        <f aca="false">VLOOKUP($B4877,'Product Master'!$A$2:$O$5991,14,FALSE())</f>
        <v>3.39</v>
      </c>
      <c r="J4877" s="7" t="n">
        <f aca="false">VLOOKUP($B4877,'Product Master'!$A$2:$O$5991,13,FALSE())</f>
        <v>4</v>
      </c>
      <c r="K4877" s="7" t="str">
        <f aca="false">VLOOKUP($B4877,'Product Master'!$A$2:$O$5991,11,FALSE())</f>
        <v>N</v>
      </c>
      <c r="L4877" s="7" t="str">
        <f aca="false">VLOOKUP($B4877,'Product Master'!$A$2:$O$5991,12,FALSE())</f>
        <v>N</v>
      </c>
      <c r="M4877" s="3" t="n">
        <v>81</v>
      </c>
      <c r="N4877" s="3" t="n">
        <v>14</v>
      </c>
    </row>
    <row r="4878" customFormat="false" ht="15" hidden="false" customHeight="true" outlineLevel="0" collapsed="false">
      <c r="A4878" s="3" t="s">
        <v>9767</v>
      </c>
      <c r="B4878" s="3" t="s">
        <v>9768</v>
      </c>
      <c r="C4878" s="4" t="str">
        <f aca="false">VLOOKUP($B4878,'Product Master'!$A$2:$O$5991,7,FALSE())</f>
        <v>Health &amp; Beauty Care</v>
      </c>
      <c r="D4878" s="4" t="str">
        <f aca="false">VLOOKUP($B4878,'Product Master'!$A$2:$O$5991,8,FALSE())</f>
        <v>First Aid</v>
      </c>
      <c r="E4878" s="4" t="str">
        <f aca="false">VLOOKUP($B4878,'Product Master'!$A$2:$O$5991,5,FALSE())</f>
        <v>Brightsmile</v>
      </c>
      <c r="F4878" s="4" t="str">
        <f aca="false">VLOOKUP($B4878,'Product Master'!$A$2:$O$5991,4,FALSE())</f>
        <v>Brightsmile Hydrogen Peroxide, 100 ct</v>
      </c>
      <c r="G4878" s="4" t="str">
        <f aca="false">VLOOKUP($B4878,'Product Master'!$A$2:$O$5991,9,FALSE())</f>
        <v>100 ct</v>
      </c>
      <c r="H4878" s="5" t="s">
        <v>16</v>
      </c>
      <c r="I4878" s="6" t="n">
        <f aca="false">VLOOKUP($B4878,'Product Master'!$A$2:$O$5991,14,FALSE())</f>
        <v>5.99</v>
      </c>
      <c r="J4878" s="7" t="n">
        <f aca="false">VLOOKUP($B4878,'Product Master'!$A$2:$O$5991,13,FALSE())</f>
        <v>1</v>
      </c>
      <c r="K4878" s="7" t="str">
        <f aca="false">VLOOKUP($B4878,'Product Master'!$A$2:$O$5991,11,FALSE())</f>
        <v>N</v>
      </c>
      <c r="L4878" s="7" t="str">
        <f aca="false">VLOOKUP($B4878,'Product Master'!$A$2:$O$5991,12,FALSE())</f>
        <v>N</v>
      </c>
      <c r="M4878" s="3" t="n">
        <v>150</v>
      </c>
      <c r="N4878" s="3" t="n">
        <v>36</v>
      </c>
    </row>
    <row r="4879" customFormat="false" ht="15" hidden="false" customHeight="true" outlineLevel="0" collapsed="false">
      <c r="A4879" s="3" t="s">
        <v>9769</v>
      </c>
      <c r="B4879" s="3" t="s">
        <v>9770</v>
      </c>
      <c r="C4879" s="4" t="str">
        <f aca="false">VLOOKUP($B4879,'Product Master'!$A$2:$O$5991,7,FALSE())</f>
        <v>Health &amp; Beauty Care</v>
      </c>
      <c r="D4879" s="4" t="str">
        <f aca="false">VLOOKUP($B4879,'Product Master'!$A$2:$O$5991,8,FALSE())</f>
        <v>First Aid</v>
      </c>
      <c r="E4879" s="4" t="str">
        <f aca="false">VLOOKUP($B4879,'Product Master'!$A$2:$O$5991,5,FALSE())</f>
        <v>Dermacare</v>
      </c>
      <c r="F4879" s="4" t="str">
        <f aca="false">VLOOKUP($B4879,'Product Master'!$A$2:$O$5991,4,FALSE())</f>
        <v>Dermacare Waterproof Hydrogen Peroxide, 100 ct</v>
      </c>
      <c r="G4879" s="4" t="str">
        <f aca="false">VLOOKUP($B4879,'Product Master'!$A$2:$O$5991,9,FALSE())</f>
        <v>100 ct</v>
      </c>
      <c r="H4879" s="5" t="s">
        <v>16</v>
      </c>
      <c r="I4879" s="6" t="n">
        <f aca="false">VLOOKUP($B4879,'Product Master'!$A$2:$O$5991,14,FALSE())</f>
        <v>6.39</v>
      </c>
      <c r="J4879" s="7" t="n">
        <f aca="false">VLOOKUP($B4879,'Product Master'!$A$2:$O$5991,13,FALSE())</f>
        <v>2</v>
      </c>
      <c r="K4879" s="7" t="str">
        <f aca="false">VLOOKUP($B4879,'Product Master'!$A$2:$O$5991,11,FALSE())</f>
        <v>N</v>
      </c>
      <c r="L4879" s="7" t="str">
        <f aca="false">VLOOKUP($B4879,'Product Master'!$A$2:$O$5991,12,FALSE())</f>
        <v>N</v>
      </c>
      <c r="M4879" s="3" t="n">
        <v>127</v>
      </c>
      <c r="N4879" s="3" t="n">
        <v>17</v>
      </c>
    </row>
    <row r="4880" customFormat="false" ht="15" hidden="false" customHeight="true" outlineLevel="0" collapsed="false">
      <c r="A4880" s="3" t="s">
        <v>9771</v>
      </c>
      <c r="B4880" s="3" t="s">
        <v>9772</v>
      </c>
      <c r="C4880" s="4" t="str">
        <f aca="false">VLOOKUP($B4880,'Product Master'!$A$2:$O$5991,7,FALSE())</f>
        <v>Health &amp; Beauty Care</v>
      </c>
      <c r="D4880" s="4" t="str">
        <f aca="false">VLOOKUP($B4880,'Product Master'!$A$2:$O$5991,8,FALSE())</f>
        <v>First Aid</v>
      </c>
      <c r="E4880" s="4" t="str">
        <f aca="false">VLOOKUP($B4880,'Product Master'!$A$2:$O$5991,5,FALSE())</f>
        <v>Purelle</v>
      </c>
      <c r="F4880" s="4" t="str">
        <f aca="false">VLOOKUP($B4880,'Product Master'!$A$2:$O$5991,4,FALSE())</f>
        <v>Purelle Waterproof Hydrogen Peroxide, 16 oz</v>
      </c>
      <c r="G4880" s="4" t="str">
        <f aca="false">VLOOKUP($B4880,'Product Master'!$A$2:$O$5991,9,FALSE())</f>
        <v>16 oz</v>
      </c>
      <c r="H4880" s="5" t="s">
        <v>16</v>
      </c>
      <c r="I4880" s="6" t="n">
        <f aca="false">VLOOKUP($B4880,'Product Master'!$A$2:$O$5991,14,FALSE())</f>
        <v>6.99</v>
      </c>
      <c r="J4880" s="7" t="n">
        <f aca="false">VLOOKUP($B4880,'Product Master'!$A$2:$O$5991,13,FALSE())</f>
        <v>6</v>
      </c>
      <c r="K4880" s="7" t="str">
        <f aca="false">VLOOKUP($B4880,'Product Master'!$A$2:$O$5991,11,FALSE())</f>
        <v>N</v>
      </c>
      <c r="L4880" s="7" t="str">
        <f aca="false">VLOOKUP($B4880,'Product Master'!$A$2:$O$5991,12,FALSE())</f>
        <v>N</v>
      </c>
      <c r="M4880" s="3" t="n">
        <v>84</v>
      </c>
      <c r="N4880" s="3" t="n">
        <v>24</v>
      </c>
    </row>
    <row r="4881" customFormat="false" ht="15" hidden="false" customHeight="true" outlineLevel="0" collapsed="false">
      <c r="A4881" s="3" t="s">
        <v>9773</v>
      </c>
      <c r="B4881" s="3" t="s">
        <v>9774</v>
      </c>
      <c r="C4881" s="4" t="str">
        <f aca="false">VLOOKUP($B4881,'Product Master'!$A$2:$O$5991,7,FALSE())</f>
        <v>Health &amp; Beauty Care</v>
      </c>
      <c r="D4881" s="4" t="str">
        <f aca="false">VLOOKUP($B4881,'Product Master'!$A$2:$O$5991,8,FALSE())</f>
        <v>First Aid</v>
      </c>
      <c r="E4881" s="4" t="str">
        <f aca="false">VLOOKUP($B4881,'Product Master'!$A$2:$O$5991,5,FALSE())</f>
        <v>Harborline</v>
      </c>
      <c r="F4881" s="4" t="str">
        <f aca="false">VLOOKUP($B4881,'Product Master'!$A$2:$O$5991,4,FALSE())</f>
        <v>Harborline Waterproof Hydrogen Peroxide, 100 ct</v>
      </c>
      <c r="G4881" s="4" t="str">
        <f aca="false">VLOOKUP($B4881,'Product Master'!$A$2:$O$5991,9,FALSE())</f>
        <v>100 ct</v>
      </c>
      <c r="H4881" s="5" t="s">
        <v>16</v>
      </c>
      <c r="I4881" s="6" t="n">
        <f aca="false">VLOOKUP($B4881,'Product Master'!$A$2:$O$5991,14,FALSE())</f>
        <v>6.49</v>
      </c>
      <c r="J4881" s="7" t="n">
        <f aca="false">VLOOKUP($B4881,'Product Master'!$A$2:$O$5991,13,FALSE())</f>
        <v>1</v>
      </c>
      <c r="K4881" s="7" t="str">
        <f aca="false">VLOOKUP($B4881,'Product Master'!$A$2:$O$5991,11,FALSE())</f>
        <v>Y</v>
      </c>
      <c r="L4881" s="7" t="str">
        <f aca="false">VLOOKUP($B4881,'Product Master'!$A$2:$O$5991,12,FALSE())</f>
        <v>N</v>
      </c>
      <c r="M4881" s="3" t="n">
        <v>131</v>
      </c>
      <c r="N4881" s="3" t="n">
        <v>31</v>
      </c>
    </row>
    <row r="4882" customFormat="false" ht="15" hidden="false" customHeight="true" outlineLevel="0" collapsed="false">
      <c r="A4882" s="3" t="s">
        <v>9775</v>
      </c>
      <c r="B4882" s="3" t="s">
        <v>9776</v>
      </c>
      <c r="C4882" s="4" t="str">
        <f aca="false">VLOOKUP($B4882,'Product Master'!$A$2:$O$5991,7,FALSE())</f>
        <v>Health &amp; Beauty Care</v>
      </c>
      <c r="D4882" s="4" t="str">
        <f aca="false">VLOOKUP($B4882,'Product Master'!$A$2:$O$5991,8,FALSE())</f>
        <v>First Aid</v>
      </c>
      <c r="E4882" s="4" t="str">
        <f aca="false">VLOOKUP($B4882,'Product Master'!$A$2:$O$5991,5,FALSE())</f>
        <v>Purelle</v>
      </c>
      <c r="F4882" s="4" t="str">
        <f aca="false">VLOOKUP($B4882,'Product Master'!$A$2:$O$5991,4,FALSE())</f>
        <v>Purelle Waterproof Hydrogen Peroxide, 100 ct</v>
      </c>
      <c r="G4882" s="4" t="str">
        <f aca="false">VLOOKUP($B4882,'Product Master'!$A$2:$O$5991,9,FALSE())</f>
        <v>100 ct</v>
      </c>
      <c r="H4882" s="5" t="s">
        <v>16</v>
      </c>
      <c r="I4882" s="6" t="n">
        <f aca="false">VLOOKUP($B4882,'Product Master'!$A$2:$O$5991,14,FALSE())</f>
        <v>3.29</v>
      </c>
      <c r="J4882" s="7" t="n">
        <f aca="false">VLOOKUP($B4882,'Product Master'!$A$2:$O$5991,13,FALSE())</f>
        <v>4</v>
      </c>
      <c r="K4882" s="7" t="str">
        <f aca="false">VLOOKUP($B4882,'Product Master'!$A$2:$O$5991,11,FALSE())</f>
        <v>N</v>
      </c>
      <c r="L4882" s="7" t="str">
        <f aca="false">VLOOKUP($B4882,'Product Master'!$A$2:$O$5991,12,FALSE())</f>
        <v>N</v>
      </c>
      <c r="M4882" s="3" t="n">
        <v>36</v>
      </c>
      <c r="N4882" s="3" t="n">
        <v>21</v>
      </c>
    </row>
    <row r="4883" customFormat="false" ht="15" hidden="false" customHeight="true" outlineLevel="0" collapsed="false">
      <c r="A4883" s="3" t="s">
        <v>9777</v>
      </c>
      <c r="B4883" s="3" t="s">
        <v>9778</v>
      </c>
      <c r="C4883" s="4" t="str">
        <f aca="false">VLOOKUP($B4883,'Product Master'!$A$2:$O$5991,7,FALSE())</f>
        <v>Health &amp; Beauty Care</v>
      </c>
      <c r="D4883" s="4" t="str">
        <f aca="false">VLOOKUP($B4883,'Product Master'!$A$2:$O$5991,8,FALSE())</f>
        <v>First Aid</v>
      </c>
      <c r="E4883" s="4" t="str">
        <f aca="false">VLOOKUP($B4883,'Product Master'!$A$2:$O$5991,5,FALSE())</f>
        <v>Harborline</v>
      </c>
      <c r="F4883" s="4" t="str">
        <f aca="false">VLOOKUP($B4883,'Product Master'!$A$2:$O$5991,4,FALSE())</f>
        <v>Harborline Gauze, 100 ct</v>
      </c>
      <c r="G4883" s="4" t="str">
        <f aca="false">VLOOKUP($B4883,'Product Master'!$A$2:$O$5991,9,FALSE())</f>
        <v>100 ct</v>
      </c>
      <c r="H4883" s="5" t="s">
        <v>16</v>
      </c>
      <c r="I4883" s="6" t="n">
        <f aca="false">VLOOKUP($B4883,'Product Master'!$A$2:$O$5991,14,FALSE())</f>
        <v>3.79</v>
      </c>
      <c r="J4883" s="7" t="n">
        <f aca="false">VLOOKUP($B4883,'Product Master'!$A$2:$O$5991,13,FALSE())</f>
        <v>24</v>
      </c>
      <c r="K4883" s="7" t="str">
        <f aca="false">VLOOKUP($B4883,'Product Master'!$A$2:$O$5991,11,FALSE())</f>
        <v>Y</v>
      </c>
      <c r="L4883" s="7" t="str">
        <f aca="false">VLOOKUP($B4883,'Product Master'!$A$2:$O$5991,12,FALSE())</f>
        <v>N</v>
      </c>
      <c r="M4883" s="3" t="n">
        <v>105</v>
      </c>
      <c r="N4883" s="3" t="n">
        <v>32</v>
      </c>
    </row>
    <row r="4884" customFormat="false" ht="15" hidden="false" customHeight="true" outlineLevel="0" collapsed="false">
      <c r="A4884" s="3" t="s">
        <v>9779</v>
      </c>
      <c r="B4884" s="3" t="s">
        <v>9780</v>
      </c>
      <c r="C4884" s="4" t="str">
        <f aca="false">VLOOKUP($B4884,'Product Master'!$A$2:$O$5991,7,FALSE())</f>
        <v>Health &amp; Beauty Care</v>
      </c>
      <c r="D4884" s="4" t="str">
        <f aca="false">VLOOKUP($B4884,'Product Master'!$A$2:$O$5991,8,FALSE())</f>
        <v>First Aid</v>
      </c>
      <c r="E4884" s="4" t="str">
        <f aca="false">VLOOKUP($B4884,'Product Master'!$A$2:$O$5991,5,FALSE())</f>
        <v>Purelle</v>
      </c>
      <c r="F4884" s="4" t="str">
        <f aca="false">VLOOKUP($B4884,'Product Master'!$A$2:$O$5991,4,FALSE())</f>
        <v>Purelle Antibiotic Ointment, 16 oz</v>
      </c>
      <c r="G4884" s="4" t="str">
        <f aca="false">VLOOKUP($B4884,'Product Master'!$A$2:$O$5991,9,FALSE())</f>
        <v>16 oz</v>
      </c>
      <c r="H4884" s="5" t="s">
        <v>16</v>
      </c>
      <c r="I4884" s="6" t="n">
        <f aca="false">VLOOKUP($B4884,'Product Master'!$A$2:$O$5991,14,FALSE())</f>
        <v>4.89</v>
      </c>
      <c r="J4884" s="7" t="n">
        <f aca="false">VLOOKUP($B4884,'Product Master'!$A$2:$O$5991,13,FALSE())</f>
        <v>2</v>
      </c>
      <c r="K4884" s="7" t="str">
        <f aca="false">VLOOKUP($B4884,'Product Master'!$A$2:$O$5991,11,FALSE())</f>
        <v>N</v>
      </c>
      <c r="L4884" s="7" t="str">
        <f aca="false">VLOOKUP($B4884,'Product Master'!$A$2:$O$5991,12,FALSE())</f>
        <v>N</v>
      </c>
      <c r="M4884" s="3" t="n">
        <v>50</v>
      </c>
      <c r="N4884" s="3" t="n">
        <v>22</v>
      </c>
    </row>
    <row r="4885" customFormat="false" ht="15" hidden="false" customHeight="true" outlineLevel="0" collapsed="false">
      <c r="A4885" s="3" t="s">
        <v>9781</v>
      </c>
      <c r="B4885" s="3" t="s">
        <v>9782</v>
      </c>
      <c r="C4885" s="4" t="str">
        <f aca="false">VLOOKUP($B4885,'Product Master'!$A$2:$O$5991,7,FALSE())</f>
        <v>Health &amp; Beauty Care</v>
      </c>
      <c r="D4885" s="4" t="str">
        <f aca="false">VLOOKUP($B4885,'Product Master'!$A$2:$O$5991,8,FALSE())</f>
        <v>First Aid</v>
      </c>
      <c r="E4885" s="4" t="str">
        <f aca="false">VLOOKUP($B4885,'Product Master'!$A$2:$O$5991,5,FALSE())</f>
        <v>Harborline</v>
      </c>
      <c r="F4885" s="4" t="str">
        <f aca="false">VLOOKUP($B4885,'Product Master'!$A$2:$O$5991,4,FALSE())</f>
        <v>Harborline Waterproof Adhesive Bandages, 100 ct</v>
      </c>
      <c r="G4885" s="4" t="str">
        <f aca="false">VLOOKUP($B4885,'Product Master'!$A$2:$O$5991,9,FALSE())</f>
        <v>100 ct</v>
      </c>
      <c r="H4885" s="5" t="s">
        <v>16</v>
      </c>
      <c r="I4885" s="6" t="n">
        <f aca="false">VLOOKUP($B4885,'Product Master'!$A$2:$O$5991,14,FALSE())</f>
        <v>5.89</v>
      </c>
      <c r="J4885" s="7" t="n">
        <f aca="false">VLOOKUP($B4885,'Product Master'!$A$2:$O$5991,13,FALSE())</f>
        <v>12</v>
      </c>
      <c r="K4885" s="7" t="str">
        <f aca="false">VLOOKUP($B4885,'Product Master'!$A$2:$O$5991,11,FALSE())</f>
        <v>Y</v>
      </c>
      <c r="L4885" s="7" t="str">
        <f aca="false">VLOOKUP($B4885,'Product Master'!$A$2:$O$5991,12,FALSE())</f>
        <v>N</v>
      </c>
      <c r="M4885" s="3" t="n">
        <v>129</v>
      </c>
      <c r="N4885" s="3" t="n">
        <v>35</v>
      </c>
    </row>
    <row r="4886" customFormat="false" ht="15" hidden="false" customHeight="true" outlineLevel="0" collapsed="false">
      <c r="A4886" s="3" t="s">
        <v>9783</v>
      </c>
      <c r="B4886" s="3" t="s">
        <v>9784</v>
      </c>
      <c r="C4886" s="4" t="str">
        <f aca="false">VLOOKUP($B4886,'Product Master'!$A$2:$O$5991,7,FALSE())</f>
        <v>Health &amp; Beauty Care</v>
      </c>
      <c r="D4886" s="4" t="str">
        <f aca="false">VLOOKUP($B4886,'Product Master'!$A$2:$O$5991,8,FALSE())</f>
        <v>First Aid</v>
      </c>
      <c r="E4886" s="4" t="str">
        <f aca="false">VLOOKUP($B4886,'Product Master'!$A$2:$O$5991,5,FALSE())</f>
        <v>Harborline</v>
      </c>
      <c r="F4886" s="4" t="str">
        <f aca="false">VLOOKUP($B4886,'Product Master'!$A$2:$O$5991,4,FALSE())</f>
        <v>Harborline Waterproof Gauze, 16 oz</v>
      </c>
      <c r="G4886" s="4" t="str">
        <f aca="false">VLOOKUP($B4886,'Product Master'!$A$2:$O$5991,9,FALSE())</f>
        <v>16 oz</v>
      </c>
      <c r="H4886" s="5" t="s">
        <v>16</v>
      </c>
      <c r="I4886" s="6" t="n">
        <f aca="false">VLOOKUP($B4886,'Product Master'!$A$2:$O$5991,14,FALSE())</f>
        <v>6.99</v>
      </c>
      <c r="J4886" s="7" t="n">
        <f aca="false">VLOOKUP($B4886,'Product Master'!$A$2:$O$5991,13,FALSE())</f>
        <v>1</v>
      </c>
      <c r="K4886" s="7" t="str">
        <f aca="false">VLOOKUP($B4886,'Product Master'!$A$2:$O$5991,11,FALSE())</f>
        <v>Y</v>
      </c>
      <c r="L4886" s="7" t="str">
        <f aca="false">VLOOKUP($B4886,'Product Master'!$A$2:$O$5991,12,FALSE())</f>
        <v>N</v>
      </c>
      <c r="M4886" s="3" t="n">
        <v>76</v>
      </c>
      <c r="N4886" s="3" t="n">
        <v>36</v>
      </c>
    </row>
    <row r="4887" customFormat="false" ht="15" hidden="false" customHeight="true" outlineLevel="0" collapsed="false">
      <c r="A4887" s="3" t="s">
        <v>9785</v>
      </c>
      <c r="B4887" s="3" t="s">
        <v>9786</v>
      </c>
      <c r="C4887" s="4" t="str">
        <f aca="false">VLOOKUP($B4887,'Product Master'!$A$2:$O$5991,7,FALSE())</f>
        <v>Health &amp; Beauty Care</v>
      </c>
      <c r="D4887" s="4" t="str">
        <f aca="false">VLOOKUP($B4887,'Product Master'!$A$2:$O$5991,8,FALSE())</f>
        <v>First Aid</v>
      </c>
      <c r="E4887" s="4" t="str">
        <f aca="false">VLOOKUP($B4887,'Product Master'!$A$2:$O$5991,5,FALSE())</f>
        <v>Dermacare</v>
      </c>
      <c r="F4887" s="4" t="str">
        <f aca="false">VLOOKUP($B4887,'Product Master'!$A$2:$O$5991,4,FALSE())</f>
        <v>Dermacare Antibiotic Ointment, 100 ct</v>
      </c>
      <c r="G4887" s="4" t="str">
        <f aca="false">VLOOKUP($B4887,'Product Master'!$A$2:$O$5991,9,FALSE())</f>
        <v>100 ct</v>
      </c>
      <c r="H4887" s="5" t="s">
        <v>16</v>
      </c>
      <c r="I4887" s="6" t="n">
        <f aca="false">VLOOKUP($B4887,'Product Master'!$A$2:$O$5991,14,FALSE())</f>
        <v>3.89</v>
      </c>
      <c r="J4887" s="7" t="n">
        <f aca="false">VLOOKUP($B4887,'Product Master'!$A$2:$O$5991,13,FALSE())</f>
        <v>8</v>
      </c>
      <c r="K4887" s="7" t="str">
        <f aca="false">VLOOKUP($B4887,'Product Master'!$A$2:$O$5991,11,FALSE())</f>
        <v>N</v>
      </c>
      <c r="L4887" s="7" t="str">
        <f aca="false">VLOOKUP($B4887,'Product Master'!$A$2:$O$5991,12,FALSE())</f>
        <v>N</v>
      </c>
      <c r="M4887" s="3" t="n">
        <v>77</v>
      </c>
      <c r="N4887" s="3" t="n">
        <v>22</v>
      </c>
    </row>
    <row r="4888" customFormat="false" ht="15" hidden="false" customHeight="true" outlineLevel="0" collapsed="false">
      <c r="A4888" s="3" t="s">
        <v>9787</v>
      </c>
      <c r="B4888" s="3" t="s">
        <v>9788</v>
      </c>
      <c r="C4888" s="4" t="str">
        <f aca="false">VLOOKUP($B4888,'Product Master'!$A$2:$O$5991,7,FALSE())</f>
        <v>Health &amp; Beauty Care</v>
      </c>
      <c r="D4888" s="4" t="str">
        <f aca="false">VLOOKUP($B4888,'Product Master'!$A$2:$O$5991,8,FALSE())</f>
        <v>First Aid</v>
      </c>
      <c r="E4888" s="4" t="str">
        <f aca="false">VLOOKUP($B4888,'Product Master'!$A$2:$O$5991,5,FALSE())</f>
        <v>Dermacare</v>
      </c>
      <c r="F4888" s="4" t="str">
        <f aca="false">VLOOKUP($B4888,'Product Master'!$A$2:$O$5991,4,FALSE())</f>
        <v>Dermacare Adhesive Bandages, 16 oz</v>
      </c>
      <c r="G4888" s="4" t="str">
        <f aca="false">VLOOKUP($B4888,'Product Master'!$A$2:$O$5991,9,FALSE())</f>
        <v>16 oz</v>
      </c>
      <c r="H4888" s="5" t="s">
        <v>16</v>
      </c>
      <c r="I4888" s="6" t="n">
        <f aca="false">VLOOKUP($B4888,'Product Master'!$A$2:$O$5991,14,FALSE())</f>
        <v>4.89</v>
      </c>
      <c r="J4888" s="7" t="n">
        <f aca="false">VLOOKUP($B4888,'Product Master'!$A$2:$O$5991,13,FALSE())</f>
        <v>12</v>
      </c>
      <c r="K4888" s="7" t="str">
        <f aca="false">VLOOKUP($B4888,'Product Master'!$A$2:$O$5991,11,FALSE())</f>
        <v>N</v>
      </c>
      <c r="L4888" s="7" t="str">
        <f aca="false">VLOOKUP($B4888,'Product Master'!$A$2:$O$5991,12,FALSE())</f>
        <v>N</v>
      </c>
      <c r="M4888" s="3" t="n">
        <v>115</v>
      </c>
      <c r="N4888" s="3" t="n">
        <v>24</v>
      </c>
    </row>
    <row r="4889" customFormat="false" ht="15" hidden="false" customHeight="true" outlineLevel="0" collapsed="false">
      <c r="A4889" s="3" t="s">
        <v>9789</v>
      </c>
      <c r="B4889" s="3" t="s">
        <v>9790</v>
      </c>
      <c r="C4889" s="4" t="str">
        <f aca="false">VLOOKUP($B4889,'Product Master'!$A$2:$O$5991,7,FALSE())</f>
        <v>Health &amp; Beauty Care</v>
      </c>
      <c r="D4889" s="4" t="str">
        <f aca="false">VLOOKUP($B4889,'Product Master'!$A$2:$O$5991,8,FALSE())</f>
        <v>First Aid</v>
      </c>
      <c r="E4889" s="4" t="str">
        <f aca="false">VLOOKUP($B4889,'Product Master'!$A$2:$O$5991,5,FALSE())</f>
        <v>Brightsmile</v>
      </c>
      <c r="F4889" s="4" t="str">
        <f aca="false">VLOOKUP($B4889,'Product Master'!$A$2:$O$5991,4,FALSE())</f>
        <v>Brightsmile Waterproof Gauze, 16 oz</v>
      </c>
      <c r="G4889" s="4" t="str">
        <f aca="false">VLOOKUP($B4889,'Product Master'!$A$2:$O$5991,9,FALSE())</f>
        <v>16 oz</v>
      </c>
      <c r="H4889" s="5" t="s">
        <v>16</v>
      </c>
      <c r="I4889" s="6" t="n">
        <f aca="false">VLOOKUP($B4889,'Product Master'!$A$2:$O$5991,14,FALSE())</f>
        <v>3.99</v>
      </c>
      <c r="J4889" s="7" t="n">
        <f aca="false">VLOOKUP($B4889,'Product Master'!$A$2:$O$5991,13,FALSE())</f>
        <v>12</v>
      </c>
      <c r="K4889" s="7" t="str">
        <f aca="false">VLOOKUP($B4889,'Product Master'!$A$2:$O$5991,11,FALSE())</f>
        <v>N</v>
      </c>
      <c r="L4889" s="7" t="str">
        <f aca="false">VLOOKUP($B4889,'Product Master'!$A$2:$O$5991,12,FALSE())</f>
        <v>N</v>
      </c>
      <c r="M4889" s="3" t="n">
        <v>75</v>
      </c>
      <c r="N4889" s="3" t="n">
        <v>34</v>
      </c>
    </row>
    <row r="4890" customFormat="false" ht="15" hidden="false" customHeight="true" outlineLevel="0" collapsed="false">
      <c r="A4890" s="3" t="s">
        <v>9791</v>
      </c>
      <c r="B4890" s="3" t="s">
        <v>9792</v>
      </c>
      <c r="C4890" s="4" t="str">
        <f aca="false">VLOOKUP($B4890,'Product Master'!$A$2:$O$5991,7,FALSE())</f>
        <v>Health &amp; Beauty Care</v>
      </c>
      <c r="D4890" s="4" t="str">
        <f aca="false">VLOOKUP($B4890,'Product Master'!$A$2:$O$5991,8,FALSE())</f>
        <v>First Aid</v>
      </c>
      <c r="E4890" s="4" t="str">
        <f aca="false">VLOOKUP($B4890,'Product Master'!$A$2:$O$5991,5,FALSE())</f>
        <v>Harborline</v>
      </c>
      <c r="F4890" s="4" t="str">
        <f aca="false">VLOOKUP($B4890,'Product Master'!$A$2:$O$5991,4,FALSE())</f>
        <v>Harborline Waterproof Hydrogen Peroxide, 16 oz</v>
      </c>
      <c r="G4890" s="4" t="str">
        <f aca="false">VLOOKUP($B4890,'Product Master'!$A$2:$O$5991,9,FALSE())</f>
        <v>16 oz</v>
      </c>
      <c r="H4890" s="5" t="s">
        <v>16</v>
      </c>
      <c r="I4890" s="6" t="n">
        <f aca="false">VLOOKUP($B4890,'Product Master'!$A$2:$O$5991,14,FALSE())</f>
        <v>4.39</v>
      </c>
      <c r="J4890" s="7" t="n">
        <f aca="false">VLOOKUP($B4890,'Product Master'!$A$2:$O$5991,13,FALSE())</f>
        <v>2</v>
      </c>
      <c r="K4890" s="7" t="str">
        <f aca="false">VLOOKUP($B4890,'Product Master'!$A$2:$O$5991,11,FALSE())</f>
        <v>Y</v>
      </c>
      <c r="L4890" s="7" t="str">
        <f aca="false">VLOOKUP($B4890,'Product Master'!$A$2:$O$5991,12,FALSE())</f>
        <v>N</v>
      </c>
      <c r="M4890" s="3" t="n">
        <v>138</v>
      </c>
      <c r="N4890" s="3" t="n">
        <v>15</v>
      </c>
    </row>
    <row r="4891" customFormat="false" ht="15" hidden="false" customHeight="true" outlineLevel="0" collapsed="false">
      <c r="A4891" s="3" t="s">
        <v>9793</v>
      </c>
      <c r="B4891" s="3" t="s">
        <v>9794</v>
      </c>
      <c r="C4891" s="4" t="str">
        <f aca="false">VLOOKUP($B4891,'Product Master'!$A$2:$O$5991,7,FALSE())</f>
        <v>Health &amp; Beauty Care</v>
      </c>
      <c r="D4891" s="4" t="str">
        <f aca="false">VLOOKUP($B4891,'Product Master'!$A$2:$O$5991,8,FALSE())</f>
        <v>First Aid</v>
      </c>
      <c r="E4891" s="4" t="str">
        <f aca="false">VLOOKUP($B4891,'Product Master'!$A$2:$O$5991,5,FALSE())</f>
        <v>Harborline</v>
      </c>
      <c r="F4891" s="4" t="str">
        <f aca="false">VLOOKUP($B4891,'Product Master'!$A$2:$O$5991,4,FALSE())</f>
        <v>Harborline Waterproof Gauze, 100 ct</v>
      </c>
      <c r="G4891" s="4" t="str">
        <f aca="false">VLOOKUP($B4891,'Product Master'!$A$2:$O$5991,9,FALSE())</f>
        <v>100 ct</v>
      </c>
      <c r="H4891" s="5" t="s">
        <v>16</v>
      </c>
      <c r="I4891" s="6" t="n">
        <f aca="false">VLOOKUP($B4891,'Product Master'!$A$2:$O$5991,14,FALSE())</f>
        <v>6.39</v>
      </c>
      <c r="J4891" s="7" t="n">
        <f aca="false">VLOOKUP($B4891,'Product Master'!$A$2:$O$5991,13,FALSE())</f>
        <v>24</v>
      </c>
      <c r="K4891" s="7" t="str">
        <f aca="false">VLOOKUP($B4891,'Product Master'!$A$2:$O$5991,11,FALSE())</f>
        <v>Y</v>
      </c>
      <c r="L4891" s="7" t="str">
        <f aca="false">VLOOKUP($B4891,'Product Master'!$A$2:$O$5991,12,FALSE())</f>
        <v>N</v>
      </c>
      <c r="M4891" s="3" t="n">
        <v>81</v>
      </c>
      <c r="N4891" s="3" t="n">
        <v>16</v>
      </c>
    </row>
    <row r="4892" customFormat="false" ht="15" hidden="false" customHeight="true" outlineLevel="0" collapsed="false">
      <c r="A4892" s="3" t="s">
        <v>9795</v>
      </c>
      <c r="B4892" s="3" t="s">
        <v>9796</v>
      </c>
      <c r="C4892" s="4" t="str">
        <f aca="false">VLOOKUP($B4892,'Product Master'!$A$2:$O$5991,7,FALSE())</f>
        <v>Health &amp; Beauty Care</v>
      </c>
      <c r="D4892" s="4" t="str">
        <f aca="false">VLOOKUP($B4892,'Product Master'!$A$2:$O$5991,8,FALSE())</f>
        <v>Vision &amp; Hearing</v>
      </c>
      <c r="E4892" s="4" t="str">
        <f aca="false">VLOOKUP($B4892,'Product Master'!$A$2:$O$5991,5,FALSE())</f>
        <v>Brightsmile</v>
      </c>
      <c r="F4892" s="4" t="str">
        <f aca="false">VLOOKUP($B4892,'Product Master'!$A$2:$O$5991,4,FALSE())</f>
        <v>Brightsmile 1.0 Strength Eye Drops, each</v>
      </c>
      <c r="G4892" s="4" t="str">
        <f aca="false">VLOOKUP($B4892,'Product Master'!$A$2:$O$5991,9,FALSE())</f>
        <v>each</v>
      </c>
      <c r="H4892" s="5" t="s">
        <v>16</v>
      </c>
      <c r="I4892" s="6" t="n">
        <f aca="false">VLOOKUP($B4892,'Product Master'!$A$2:$O$5991,14,FALSE())</f>
        <v>13.49</v>
      </c>
      <c r="J4892" s="7" t="n">
        <f aca="false">VLOOKUP($B4892,'Product Master'!$A$2:$O$5991,13,FALSE())</f>
        <v>24</v>
      </c>
      <c r="K4892" s="7" t="str">
        <f aca="false">VLOOKUP($B4892,'Product Master'!$A$2:$O$5991,11,FALSE())</f>
        <v>N</v>
      </c>
      <c r="L4892" s="7" t="str">
        <f aca="false">VLOOKUP($B4892,'Product Master'!$A$2:$O$5991,12,FALSE())</f>
        <v>N</v>
      </c>
      <c r="M4892" s="3" t="n">
        <v>136</v>
      </c>
      <c r="N4892" s="3" t="n">
        <v>37</v>
      </c>
    </row>
    <row r="4893" customFormat="false" ht="15" hidden="false" customHeight="true" outlineLevel="0" collapsed="false">
      <c r="A4893" s="3" t="s">
        <v>9797</v>
      </c>
      <c r="B4893" s="3" t="s">
        <v>9798</v>
      </c>
      <c r="C4893" s="4" t="str">
        <f aca="false">VLOOKUP($B4893,'Product Master'!$A$2:$O$5991,7,FALSE())</f>
        <v>Health &amp; Beauty Care</v>
      </c>
      <c r="D4893" s="4" t="str">
        <f aca="false">VLOOKUP($B4893,'Product Master'!$A$2:$O$5991,8,FALSE())</f>
        <v>Vision &amp; Hearing</v>
      </c>
      <c r="E4893" s="4" t="str">
        <f aca="false">VLOOKUP($B4893,'Product Master'!$A$2:$O$5991,5,FALSE())</f>
        <v>Brightsmile</v>
      </c>
      <c r="F4893" s="4" t="str">
        <f aca="false">VLOOKUP($B4893,'Product Master'!$A$2:$O$5991,4,FALSE())</f>
        <v>Brightsmile 1.0 Strength Reading Glasses, each</v>
      </c>
      <c r="G4893" s="4" t="str">
        <f aca="false">VLOOKUP($B4893,'Product Master'!$A$2:$O$5991,9,FALSE())</f>
        <v>each</v>
      </c>
      <c r="H4893" s="5" t="s">
        <v>16</v>
      </c>
      <c r="I4893" s="6" t="n">
        <f aca="false">VLOOKUP($B4893,'Product Master'!$A$2:$O$5991,14,FALSE())</f>
        <v>8.39</v>
      </c>
      <c r="J4893" s="7" t="n">
        <f aca="false">VLOOKUP($B4893,'Product Master'!$A$2:$O$5991,13,FALSE())</f>
        <v>6</v>
      </c>
      <c r="K4893" s="7" t="str">
        <f aca="false">VLOOKUP($B4893,'Product Master'!$A$2:$O$5991,11,FALSE())</f>
        <v>N</v>
      </c>
      <c r="L4893" s="7" t="str">
        <f aca="false">VLOOKUP($B4893,'Product Master'!$A$2:$O$5991,12,FALSE())</f>
        <v>N</v>
      </c>
      <c r="M4893" s="3" t="n">
        <v>37</v>
      </c>
      <c r="N4893" s="3" t="n">
        <v>23</v>
      </c>
    </row>
    <row r="4894" customFormat="false" ht="15" hidden="false" customHeight="true" outlineLevel="0" collapsed="false">
      <c r="A4894" s="3" t="s">
        <v>9799</v>
      </c>
      <c r="B4894" s="3" t="s">
        <v>9800</v>
      </c>
      <c r="C4894" s="4" t="str">
        <f aca="false">VLOOKUP($B4894,'Product Master'!$A$2:$O$5991,7,FALSE())</f>
        <v>Health &amp; Beauty Care</v>
      </c>
      <c r="D4894" s="4" t="str">
        <f aca="false">VLOOKUP($B4894,'Product Master'!$A$2:$O$5991,8,FALSE())</f>
        <v>Vision &amp; Hearing</v>
      </c>
      <c r="E4894" s="4" t="str">
        <f aca="false">VLOOKUP($B4894,'Product Master'!$A$2:$O$5991,5,FALSE())</f>
        <v>Harborline</v>
      </c>
      <c r="F4894" s="4" t="str">
        <f aca="false">VLOOKUP($B4894,'Product Master'!$A$2:$O$5991,4,FALSE())</f>
        <v>Harborline 1.0 Strength Eye Drops, 12 oz</v>
      </c>
      <c r="G4894" s="4" t="str">
        <f aca="false">VLOOKUP($B4894,'Product Master'!$A$2:$O$5991,9,FALSE())</f>
        <v>12 oz</v>
      </c>
      <c r="H4894" s="5" t="s">
        <v>16</v>
      </c>
      <c r="I4894" s="6" t="n">
        <f aca="false">VLOOKUP($B4894,'Product Master'!$A$2:$O$5991,14,FALSE())</f>
        <v>14.49</v>
      </c>
      <c r="J4894" s="7" t="n">
        <f aca="false">VLOOKUP($B4894,'Product Master'!$A$2:$O$5991,13,FALSE())</f>
        <v>24</v>
      </c>
      <c r="K4894" s="7" t="str">
        <f aca="false">VLOOKUP($B4894,'Product Master'!$A$2:$O$5991,11,FALSE())</f>
        <v>Y</v>
      </c>
      <c r="L4894" s="7" t="str">
        <f aca="false">VLOOKUP($B4894,'Product Master'!$A$2:$O$5991,12,FALSE())</f>
        <v>N</v>
      </c>
      <c r="M4894" s="3" t="n">
        <v>13</v>
      </c>
      <c r="N4894" s="3" t="n">
        <v>35</v>
      </c>
    </row>
    <row r="4895" customFormat="false" ht="15" hidden="false" customHeight="true" outlineLevel="0" collapsed="false">
      <c r="A4895" s="3" t="s">
        <v>9801</v>
      </c>
      <c r="B4895" s="3" t="s">
        <v>9802</v>
      </c>
      <c r="C4895" s="4" t="str">
        <f aca="false">VLOOKUP($B4895,'Product Master'!$A$2:$O$5991,7,FALSE())</f>
        <v>Health &amp; Beauty Care</v>
      </c>
      <c r="D4895" s="4" t="str">
        <f aca="false">VLOOKUP($B4895,'Product Master'!$A$2:$O$5991,8,FALSE())</f>
        <v>Vision &amp; Hearing</v>
      </c>
      <c r="E4895" s="4" t="str">
        <f aca="false">VLOOKUP($B4895,'Product Master'!$A$2:$O$5991,5,FALSE())</f>
        <v>Dermacare</v>
      </c>
      <c r="F4895" s="4" t="str">
        <f aca="false">VLOOKUP($B4895,'Product Master'!$A$2:$O$5991,4,FALSE())</f>
        <v>Dermacare 2.0 Strength Eye Drops, each</v>
      </c>
      <c r="G4895" s="4" t="str">
        <f aca="false">VLOOKUP($B4895,'Product Master'!$A$2:$O$5991,9,FALSE())</f>
        <v>each</v>
      </c>
      <c r="H4895" s="5" t="s">
        <v>16</v>
      </c>
      <c r="I4895" s="6" t="n">
        <f aca="false">VLOOKUP($B4895,'Product Master'!$A$2:$O$5991,14,FALSE())</f>
        <v>14.79</v>
      </c>
      <c r="J4895" s="7" t="n">
        <f aca="false">VLOOKUP($B4895,'Product Master'!$A$2:$O$5991,13,FALSE())</f>
        <v>1</v>
      </c>
      <c r="K4895" s="7" t="str">
        <f aca="false">VLOOKUP($B4895,'Product Master'!$A$2:$O$5991,11,FALSE())</f>
        <v>N</v>
      </c>
      <c r="L4895" s="7" t="str">
        <f aca="false">VLOOKUP($B4895,'Product Master'!$A$2:$O$5991,12,FALSE())</f>
        <v>N</v>
      </c>
      <c r="M4895" s="3" t="n">
        <v>111</v>
      </c>
      <c r="N4895" s="3" t="n">
        <v>37</v>
      </c>
    </row>
    <row r="4896" customFormat="false" ht="15" hidden="false" customHeight="true" outlineLevel="0" collapsed="false">
      <c r="A4896" s="3" t="s">
        <v>9803</v>
      </c>
      <c r="B4896" s="3" t="s">
        <v>9804</v>
      </c>
      <c r="C4896" s="4" t="str">
        <f aca="false">VLOOKUP($B4896,'Product Master'!$A$2:$O$5991,7,FALSE())</f>
        <v>Health &amp; Beauty Care</v>
      </c>
      <c r="D4896" s="4" t="str">
        <f aca="false">VLOOKUP($B4896,'Product Master'!$A$2:$O$5991,8,FALSE())</f>
        <v>Vision &amp; Hearing</v>
      </c>
      <c r="E4896" s="4" t="str">
        <f aca="false">VLOOKUP($B4896,'Product Master'!$A$2:$O$5991,5,FALSE())</f>
        <v>Purelle</v>
      </c>
      <c r="F4896" s="4" t="str">
        <f aca="false">VLOOKUP($B4896,'Product Master'!$A$2:$O$5991,4,FALSE())</f>
        <v>Purelle 1.0 Strength Eye Drops, each</v>
      </c>
      <c r="G4896" s="4" t="str">
        <f aca="false">VLOOKUP($B4896,'Product Master'!$A$2:$O$5991,9,FALSE())</f>
        <v>each</v>
      </c>
      <c r="H4896" s="5" t="s">
        <v>16</v>
      </c>
      <c r="I4896" s="6" t="n">
        <f aca="false">VLOOKUP($B4896,'Product Master'!$A$2:$O$5991,14,FALSE())</f>
        <v>13.29</v>
      </c>
      <c r="J4896" s="7" t="n">
        <f aca="false">VLOOKUP($B4896,'Product Master'!$A$2:$O$5991,13,FALSE())</f>
        <v>6</v>
      </c>
      <c r="K4896" s="7" t="str">
        <f aca="false">VLOOKUP($B4896,'Product Master'!$A$2:$O$5991,11,FALSE())</f>
        <v>N</v>
      </c>
      <c r="L4896" s="7" t="str">
        <f aca="false">VLOOKUP($B4896,'Product Master'!$A$2:$O$5991,12,FALSE())</f>
        <v>N</v>
      </c>
      <c r="M4896" s="3" t="n">
        <v>34</v>
      </c>
      <c r="N4896" s="3" t="n">
        <v>30</v>
      </c>
    </row>
    <row r="4897" customFormat="false" ht="15" hidden="false" customHeight="true" outlineLevel="0" collapsed="false">
      <c r="A4897" s="3" t="s">
        <v>9805</v>
      </c>
      <c r="B4897" s="3" t="s">
        <v>9806</v>
      </c>
      <c r="C4897" s="4" t="str">
        <f aca="false">VLOOKUP($B4897,'Product Master'!$A$2:$O$5991,7,FALSE())</f>
        <v>Health &amp; Beauty Care</v>
      </c>
      <c r="D4897" s="4" t="str">
        <f aca="false">VLOOKUP($B4897,'Product Master'!$A$2:$O$5991,8,FALSE())</f>
        <v>Vision &amp; Hearing</v>
      </c>
      <c r="E4897" s="4" t="str">
        <f aca="false">VLOOKUP($B4897,'Product Master'!$A$2:$O$5991,5,FALSE())</f>
        <v>Harborline</v>
      </c>
      <c r="F4897" s="4" t="str">
        <f aca="false">VLOOKUP($B4897,'Product Master'!$A$2:$O$5991,4,FALSE())</f>
        <v>Harborline 1.0 Strength Contact Lens Solution, 12 oz</v>
      </c>
      <c r="G4897" s="4" t="str">
        <f aca="false">VLOOKUP($B4897,'Product Master'!$A$2:$O$5991,9,FALSE())</f>
        <v>12 oz</v>
      </c>
      <c r="H4897" s="5" t="s">
        <v>16</v>
      </c>
      <c r="I4897" s="6" t="n">
        <f aca="false">VLOOKUP($B4897,'Product Master'!$A$2:$O$5991,14,FALSE())</f>
        <v>11.79</v>
      </c>
      <c r="J4897" s="7" t="n">
        <f aca="false">VLOOKUP($B4897,'Product Master'!$A$2:$O$5991,13,FALSE())</f>
        <v>6</v>
      </c>
      <c r="K4897" s="7" t="str">
        <f aca="false">VLOOKUP($B4897,'Product Master'!$A$2:$O$5991,11,FALSE())</f>
        <v>Y</v>
      </c>
      <c r="L4897" s="7" t="str">
        <f aca="false">VLOOKUP($B4897,'Product Master'!$A$2:$O$5991,12,FALSE())</f>
        <v>N</v>
      </c>
      <c r="M4897" s="3" t="n">
        <v>116</v>
      </c>
      <c r="N4897" s="3" t="n">
        <v>31</v>
      </c>
    </row>
    <row r="4898" customFormat="false" ht="15" hidden="false" customHeight="true" outlineLevel="0" collapsed="false">
      <c r="A4898" s="3" t="s">
        <v>9807</v>
      </c>
      <c r="B4898" s="3" t="s">
        <v>9808</v>
      </c>
      <c r="C4898" s="4" t="str">
        <f aca="false">VLOOKUP($B4898,'Product Master'!$A$2:$O$5991,7,FALSE())</f>
        <v>Health &amp; Beauty Care</v>
      </c>
      <c r="D4898" s="4" t="str">
        <f aca="false">VLOOKUP($B4898,'Product Master'!$A$2:$O$5991,8,FALSE())</f>
        <v>Vision &amp; Hearing</v>
      </c>
      <c r="E4898" s="4" t="str">
        <f aca="false">VLOOKUP($B4898,'Product Master'!$A$2:$O$5991,5,FALSE())</f>
        <v>Harborline</v>
      </c>
      <c r="F4898" s="4" t="str">
        <f aca="false">VLOOKUP($B4898,'Product Master'!$A$2:$O$5991,4,FALSE())</f>
        <v>Harborline 2.0 Strength Eye Drops, each</v>
      </c>
      <c r="G4898" s="4" t="str">
        <f aca="false">VLOOKUP($B4898,'Product Master'!$A$2:$O$5991,9,FALSE())</f>
        <v>each</v>
      </c>
      <c r="H4898" s="5" t="s">
        <v>16</v>
      </c>
      <c r="I4898" s="6" t="n">
        <f aca="false">VLOOKUP($B4898,'Product Master'!$A$2:$O$5991,14,FALSE())</f>
        <v>7.79</v>
      </c>
      <c r="J4898" s="7" t="n">
        <f aca="false">VLOOKUP($B4898,'Product Master'!$A$2:$O$5991,13,FALSE())</f>
        <v>6</v>
      </c>
      <c r="K4898" s="7" t="str">
        <f aca="false">VLOOKUP($B4898,'Product Master'!$A$2:$O$5991,11,FALSE())</f>
        <v>Y</v>
      </c>
      <c r="L4898" s="7" t="str">
        <f aca="false">VLOOKUP($B4898,'Product Master'!$A$2:$O$5991,12,FALSE())</f>
        <v>N</v>
      </c>
      <c r="M4898" s="3" t="n">
        <v>61</v>
      </c>
      <c r="N4898" s="3" t="n">
        <v>35</v>
      </c>
    </row>
    <row r="4899" customFormat="false" ht="15" hidden="false" customHeight="true" outlineLevel="0" collapsed="false">
      <c r="A4899" s="3" t="s">
        <v>9809</v>
      </c>
      <c r="B4899" s="3" t="s">
        <v>9810</v>
      </c>
      <c r="C4899" s="4" t="str">
        <f aca="false">VLOOKUP($B4899,'Product Master'!$A$2:$O$5991,7,FALSE())</f>
        <v>Health &amp; Beauty Care</v>
      </c>
      <c r="D4899" s="4" t="str">
        <f aca="false">VLOOKUP($B4899,'Product Master'!$A$2:$O$5991,8,FALSE())</f>
        <v>Vision &amp; Hearing</v>
      </c>
      <c r="E4899" s="4" t="str">
        <f aca="false">VLOOKUP($B4899,'Product Master'!$A$2:$O$5991,5,FALSE())</f>
        <v>Dermacare</v>
      </c>
      <c r="F4899" s="4" t="str">
        <f aca="false">VLOOKUP($B4899,'Product Master'!$A$2:$O$5991,4,FALSE())</f>
        <v>Dermacare 1.0 Strength Eye Drops, 12 oz</v>
      </c>
      <c r="G4899" s="4" t="str">
        <f aca="false">VLOOKUP($B4899,'Product Master'!$A$2:$O$5991,9,FALSE())</f>
        <v>12 oz</v>
      </c>
      <c r="H4899" s="5" t="s">
        <v>16</v>
      </c>
      <c r="I4899" s="6" t="n">
        <f aca="false">VLOOKUP($B4899,'Product Master'!$A$2:$O$5991,14,FALSE())</f>
        <v>9.99</v>
      </c>
      <c r="J4899" s="7" t="n">
        <f aca="false">VLOOKUP($B4899,'Product Master'!$A$2:$O$5991,13,FALSE())</f>
        <v>8</v>
      </c>
      <c r="K4899" s="7" t="str">
        <f aca="false">VLOOKUP($B4899,'Product Master'!$A$2:$O$5991,11,FALSE())</f>
        <v>N</v>
      </c>
      <c r="L4899" s="7" t="str">
        <f aca="false">VLOOKUP($B4899,'Product Master'!$A$2:$O$5991,12,FALSE())</f>
        <v>N</v>
      </c>
      <c r="M4899" s="3" t="n">
        <v>8</v>
      </c>
      <c r="N4899" s="3" t="n">
        <v>16</v>
      </c>
    </row>
    <row r="4900" customFormat="false" ht="15" hidden="false" customHeight="true" outlineLevel="0" collapsed="false">
      <c r="A4900" s="3" t="s">
        <v>9811</v>
      </c>
      <c r="B4900" s="3" t="s">
        <v>9812</v>
      </c>
      <c r="C4900" s="4" t="str">
        <f aca="false">VLOOKUP($B4900,'Product Master'!$A$2:$O$5991,7,FALSE())</f>
        <v>Health &amp; Beauty Care</v>
      </c>
      <c r="D4900" s="4" t="str">
        <f aca="false">VLOOKUP($B4900,'Product Master'!$A$2:$O$5991,8,FALSE())</f>
        <v>Vision &amp; Hearing</v>
      </c>
      <c r="E4900" s="4" t="str">
        <f aca="false">VLOOKUP($B4900,'Product Master'!$A$2:$O$5991,5,FALSE())</f>
        <v>Purelle</v>
      </c>
      <c r="F4900" s="4" t="str">
        <f aca="false">VLOOKUP($B4900,'Product Master'!$A$2:$O$5991,4,FALSE())</f>
        <v>Purelle 2.0 Strength Contact Lens Solution, 12 oz</v>
      </c>
      <c r="G4900" s="4" t="str">
        <f aca="false">VLOOKUP($B4900,'Product Master'!$A$2:$O$5991,9,FALSE())</f>
        <v>12 oz</v>
      </c>
      <c r="H4900" s="5" t="s">
        <v>16</v>
      </c>
      <c r="I4900" s="6" t="n">
        <f aca="false">VLOOKUP($B4900,'Product Master'!$A$2:$O$5991,14,FALSE())</f>
        <v>7.29</v>
      </c>
      <c r="J4900" s="7" t="n">
        <f aca="false">VLOOKUP($B4900,'Product Master'!$A$2:$O$5991,13,FALSE())</f>
        <v>1</v>
      </c>
      <c r="K4900" s="7" t="str">
        <f aca="false">VLOOKUP($B4900,'Product Master'!$A$2:$O$5991,11,FALSE())</f>
        <v>N</v>
      </c>
      <c r="L4900" s="7" t="str">
        <f aca="false">VLOOKUP($B4900,'Product Master'!$A$2:$O$5991,12,FALSE())</f>
        <v>N</v>
      </c>
      <c r="M4900" s="3" t="n">
        <v>15</v>
      </c>
      <c r="N4900" s="3" t="n">
        <v>10</v>
      </c>
    </row>
    <row r="4901" customFormat="false" ht="15" hidden="false" customHeight="true" outlineLevel="0" collapsed="false">
      <c r="A4901" s="3" t="s">
        <v>9813</v>
      </c>
      <c r="B4901" s="3" t="s">
        <v>9814</v>
      </c>
      <c r="C4901" s="4" t="str">
        <f aca="false">VLOOKUP($B4901,'Product Master'!$A$2:$O$5991,7,FALSE())</f>
        <v>Health &amp; Beauty Care</v>
      </c>
      <c r="D4901" s="4" t="str">
        <f aca="false">VLOOKUP($B4901,'Product Master'!$A$2:$O$5991,8,FALSE())</f>
        <v>Vision &amp; Hearing</v>
      </c>
      <c r="E4901" s="4" t="str">
        <f aca="false">VLOOKUP($B4901,'Product Master'!$A$2:$O$5991,5,FALSE())</f>
        <v>Dermacare</v>
      </c>
      <c r="F4901" s="4" t="str">
        <f aca="false">VLOOKUP($B4901,'Product Master'!$A$2:$O$5991,4,FALSE())</f>
        <v>Dermacare 1.0 Strength Contact Lens Solution, 12 oz</v>
      </c>
      <c r="G4901" s="4" t="str">
        <f aca="false">VLOOKUP($B4901,'Product Master'!$A$2:$O$5991,9,FALSE())</f>
        <v>12 oz</v>
      </c>
      <c r="H4901" s="5" t="s">
        <v>16</v>
      </c>
      <c r="I4901" s="6" t="n">
        <f aca="false">VLOOKUP($B4901,'Product Master'!$A$2:$O$5991,14,FALSE())</f>
        <v>7.89</v>
      </c>
      <c r="J4901" s="7" t="n">
        <f aca="false">VLOOKUP($B4901,'Product Master'!$A$2:$O$5991,13,FALSE())</f>
        <v>12</v>
      </c>
      <c r="K4901" s="7" t="str">
        <f aca="false">VLOOKUP($B4901,'Product Master'!$A$2:$O$5991,11,FALSE())</f>
        <v>N</v>
      </c>
      <c r="L4901" s="7" t="str">
        <f aca="false">VLOOKUP($B4901,'Product Master'!$A$2:$O$5991,12,FALSE())</f>
        <v>N</v>
      </c>
      <c r="M4901" s="3" t="n">
        <v>127</v>
      </c>
      <c r="N4901" s="3" t="n">
        <v>12</v>
      </c>
    </row>
    <row r="4902" customFormat="false" ht="15" hidden="false" customHeight="true" outlineLevel="0" collapsed="false">
      <c r="A4902" s="3" t="s">
        <v>9815</v>
      </c>
      <c r="B4902" s="3" t="s">
        <v>9816</v>
      </c>
      <c r="C4902" s="4" t="str">
        <f aca="false">VLOOKUP($B4902,'Product Master'!$A$2:$O$5991,7,FALSE())</f>
        <v>Health &amp; Beauty Care</v>
      </c>
      <c r="D4902" s="4" t="str">
        <f aca="false">VLOOKUP($B4902,'Product Master'!$A$2:$O$5991,8,FALSE())</f>
        <v>Vision &amp; Hearing</v>
      </c>
      <c r="E4902" s="4" t="str">
        <f aca="false">VLOOKUP($B4902,'Product Master'!$A$2:$O$5991,5,FALSE())</f>
        <v>Brightsmile</v>
      </c>
      <c r="F4902" s="4" t="str">
        <f aca="false">VLOOKUP($B4902,'Product Master'!$A$2:$O$5991,4,FALSE())</f>
        <v>Brightsmile 1.5 Strength Eye Drops, 12 oz</v>
      </c>
      <c r="G4902" s="4" t="str">
        <f aca="false">VLOOKUP($B4902,'Product Master'!$A$2:$O$5991,9,FALSE())</f>
        <v>12 oz</v>
      </c>
      <c r="H4902" s="5" t="s">
        <v>16</v>
      </c>
      <c r="I4902" s="6" t="n">
        <f aca="false">VLOOKUP($B4902,'Product Master'!$A$2:$O$5991,14,FALSE())</f>
        <v>11.49</v>
      </c>
      <c r="J4902" s="7" t="n">
        <f aca="false">VLOOKUP($B4902,'Product Master'!$A$2:$O$5991,13,FALSE())</f>
        <v>2</v>
      </c>
      <c r="K4902" s="7" t="str">
        <f aca="false">VLOOKUP($B4902,'Product Master'!$A$2:$O$5991,11,FALSE())</f>
        <v>N</v>
      </c>
      <c r="L4902" s="7" t="str">
        <f aca="false">VLOOKUP($B4902,'Product Master'!$A$2:$O$5991,12,FALSE())</f>
        <v>N</v>
      </c>
      <c r="M4902" s="3" t="n">
        <v>120</v>
      </c>
      <c r="N4902" s="3" t="n">
        <v>33</v>
      </c>
    </row>
    <row r="4903" customFormat="false" ht="15" hidden="false" customHeight="true" outlineLevel="0" collapsed="false">
      <c r="A4903" s="3" t="s">
        <v>9817</v>
      </c>
      <c r="B4903" s="3" t="s">
        <v>9818</v>
      </c>
      <c r="C4903" s="4" t="str">
        <f aca="false">VLOOKUP($B4903,'Product Master'!$A$2:$O$5991,7,FALSE())</f>
        <v>Health &amp; Beauty Care</v>
      </c>
      <c r="D4903" s="4" t="str">
        <f aca="false">VLOOKUP($B4903,'Product Master'!$A$2:$O$5991,8,FALSE())</f>
        <v>Vision &amp; Hearing</v>
      </c>
      <c r="E4903" s="4" t="str">
        <f aca="false">VLOOKUP($B4903,'Product Master'!$A$2:$O$5991,5,FALSE())</f>
        <v>Purelle</v>
      </c>
      <c r="F4903" s="4" t="str">
        <f aca="false">VLOOKUP($B4903,'Product Master'!$A$2:$O$5991,4,FALSE())</f>
        <v>Purelle 2.0 Strength Reading Glasses, 12 oz</v>
      </c>
      <c r="G4903" s="4" t="str">
        <f aca="false">VLOOKUP($B4903,'Product Master'!$A$2:$O$5991,9,FALSE())</f>
        <v>12 oz</v>
      </c>
      <c r="H4903" s="5" t="s">
        <v>16</v>
      </c>
      <c r="I4903" s="6" t="n">
        <f aca="false">VLOOKUP($B4903,'Product Master'!$A$2:$O$5991,14,FALSE())</f>
        <v>5.29</v>
      </c>
      <c r="J4903" s="7" t="n">
        <f aca="false">VLOOKUP($B4903,'Product Master'!$A$2:$O$5991,13,FALSE())</f>
        <v>12</v>
      </c>
      <c r="K4903" s="7" t="str">
        <f aca="false">VLOOKUP($B4903,'Product Master'!$A$2:$O$5991,11,FALSE())</f>
        <v>N</v>
      </c>
      <c r="L4903" s="7" t="str">
        <f aca="false">VLOOKUP($B4903,'Product Master'!$A$2:$O$5991,12,FALSE())</f>
        <v>N</v>
      </c>
      <c r="M4903" s="3" t="n">
        <v>42</v>
      </c>
      <c r="N4903" s="3" t="n">
        <v>4</v>
      </c>
    </row>
    <row r="4904" customFormat="false" ht="15" hidden="false" customHeight="true" outlineLevel="0" collapsed="false">
      <c r="A4904" s="3" t="s">
        <v>9819</v>
      </c>
      <c r="B4904" s="3" t="s">
        <v>9820</v>
      </c>
      <c r="C4904" s="4" t="str">
        <f aca="false">VLOOKUP($B4904,'Product Master'!$A$2:$O$5991,7,FALSE())</f>
        <v>Health &amp; Beauty Care</v>
      </c>
      <c r="D4904" s="4" t="str">
        <f aca="false">VLOOKUP($B4904,'Product Master'!$A$2:$O$5991,8,FALSE())</f>
        <v>Vision &amp; Hearing</v>
      </c>
      <c r="E4904" s="4" t="str">
        <f aca="false">VLOOKUP($B4904,'Product Master'!$A$2:$O$5991,5,FALSE())</f>
        <v>Purelle</v>
      </c>
      <c r="F4904" s="4" t="str">
        <f aca="false">VLOOKUP($B4904,'Product Master'!$A$2:$O$5991,4,FALSE())</f>
        <v>Purelle 2.0 Strength Contact Lens Solution, each</v>
      </c>
      <c r="G4904" s="4" t="str">
        <f aca="false">VLOOKUP($B4904,'Product Master'!$A$2:$O$5991,9,FALSE())</f>
        <v>each</v>
      </c>
      <c r="H4904" s="5" t="s">
        <v>16</v>
      </c>
      <c r="I4904" s="6" t="n">
        <f aca="false">VLOOKUP($B4904,'Product Master'!$A$2:$O$5991,14,FALSE())</f>
        <v>10.49</v>
      </c>
      <c r="J4904" s="7" t="n">
        <f aca="false">VLOOKUP($B4904,'Product Master'!$A$2:$O$5991,13,FALSE())</f>
        <v>8</v>
      </c>
      <c r="K4904" s="7" t="str">
        <f aca="false">VLOOKUP($B4904,'Product Master'!$A$2:$O$5991,11,FALSE())</f>
        <v>N</v>
      </c>
      <c r="L4904" s="7" t="str">
        <f aca="false">VLOOKUP($B4904,'Product Master'!$A$2:$O$5991,12,FALSE())</f>
        <v>N</v>
      </c>
      <c r="M4904" s="3" t="n">
        <v>69</v>
      </c>
      <c r="N4904" s="3" t="n">
        <v>5</v>
      </c>
    </row>
    <row r="4905" customFormat="false" ht="15" hidden="false" customHeight="true" outlineLevel="0" collapsed="false">
      <c r="A4905" s="3" t="s">
        <v>9821</v>
      </c>
      <c r="B4905" s="3" t="s">
        <v>9822</v>
      </c>
      <c r="C4905" s="4" t="str">
        <f aca="false">VLOOKUP($B4905,'Product Master'!$A$2:$O$5991,7,FALSE())</f>
        <v>Health &amp; Beauty Care</v>
      </c>
      <c r="D4905" s="4" t="str">
        <f aca="false">VLOOKUP($B4905,'Product Master'!$A$2:$O$5991,8,FALSE())</f>
        <v>Vision &amp; Hearing</v>
      </c>
      <c r="E4905" s="4" t="str">
        <f aca="false">VLOOKUP($B4905,'Product Master'!$A$2:$O$5991,5,FALSE())</f>
        <v>Brightsmile</v>
      </c>
      <c r="F4905" s="4" t="str">
        <f aca="false">VLOOKUP($B4905,'Product Master'!$A$2:$O$5991,4,FALSE())</f>
        <v>Brightsmile 1.0 Strength Eye Drops, 12 oz</v>
      </c>
      <c r="G4905" s="4" t="str">
        <f aca="false">VLOOKUP($B4905,'Product Master'!$A$2:$O$5991,9,FALSE())</f>
        <v>12 oz</v>
      </c>
      <c r="H4905" s="5" t="s">
        <v>16</v>
      </c>
      <c r="I4905" s="6" t="n">
        <f aca="false">VLOOKUP($B4905,'Product Master'!$A$2:$O$5991,14,FALSE())</f>
        <v>14.89</v>
      </c>
      <c r="J4905" s="7" t="n">
        <f aca="false">VLOOKUP($B4905,'Product Master'!$A$2:$O$5991,13,FALSE())</f>
        <v>2</v>
      </c>
      <c r="K4905" s="7" t="str">
        <f aca="false">VLOOKUP($B4905,'Product Master'!$A$2:$O$5991,11,FALSE())</f>
        <v>N</v>
      </c>
      <c r="L4905" s="7" t="str">
        <f aca="false">VLOOKUP($B4905,'Product Master'!$A$2:$O$5991,12,FALSE())</f>
        <v>N</v>
      </c>
      <c r="M4905" s="3" t="n">
        <v>145</v>
      </c>
      <c r="N4905" s="3" t="n">
        <v>38</v>
      </c>
    </row>
    <row r="4906" customFormat="false" ht="15" hidden="false" customHeight="true" outlineLevel="0" collapsed="false">
      <c r="A4906" s="3" t="s">
        <v>9823</v>
      </c>
      <c r="B4906" s="3" t="s">
        <v>9824</v>
      </c>
      <c r="C4906" s="4" t="str">
        <f aca="false">VLOOKUP($B4906,'Product Master'!$A$2:$O$5991,7,FALSE())</f>
        <v>Health &amp; Beauty Care</v>
      </c>
      <c r="D4906" s="4" t="str">
        <f aca="false">VLOOKUP($B4906,'Product Master'!$A$2:$O$5991,8,FALSE())</f>
        <v>Vision &amp; Hearing</v>
      </c>
      <c r="E4906" s="4" t="str">
        <f aca="false">VLOOKUP($B4906,'Product Master'!$A$2:$O$5991,5,FALSE())</f>
        <v>Brightsmile</v>
      </c>
      <c r="F4906" s="4" t="str">
        <f aca="false">VLOOKUP($B4906,'Product Master'!$A$2:$O$5991,4,FALSE())</f>
        <v>Brightsmile 1.0 Strength Reading Glasses, 12 oz</v>
      </c>
      <c r="G4906" s="4" t="str">
        <f aca="false">VLOOKUP($B4906,'Product Master'!$A$2:$O$5991,9,FALSE())</f>
        <v>12 oz</v>
      </c>
      <c r="H4906" s="5" t="s">
        <v>16</v>
      </c>
      <c r="I4906" s="6" t="n">
        <f aca="false">VLOOKUP($B4906,'Product Master'!$A$2:$O$5991,14,FALSE())</f>
        <v>12.49</v>
      </c>
      <c r="J4906" s="7" t="n">
        <f aca="false">VLOOKUP($B4906,'Product Master'!$A$2:$O$5991,13,FALSE())</f>
        <v>2</v>
      </c>
      <c r="K4906" s="7" t="str">
        <f aca="false">VLOOKUP($B4906,'Product Master'!$A$2:$O$5991,11,FALSE())</f>
        <v>N</v>
      </c>
      <c r="L4906" s="7" t="str">
        <f aca="false">VLOOKUP($B4906,'Product Master'!$A$2:$O$5991,12,FALSE())</f>
        <v>N</v>
      </c>
      <c r="M4906" s="3" t="n">
        <v>121</v>
      </c>
      <c r="N4906" s="3" t="n">
        <v>31</v>
      </c>
    </row>
    <row r="4907" customFormat="false" ht="15" hidden="false" customHeight="true" outlineLevel="0" collapsed="false">
      <c r="A4907" s="3" t="s">
        <v>9825</v>
      </c>
      <c r="B4907" s="3" t="s">
        <v>9826</v>
      </c>
      <c r="C4907" s="4" t="str">
        <f aca="false">VLOOKUP($B4907,'Product Master'!$A$2:$O$5991,7,FALSE())</f>
        <v>Health &amp; Beauty Care</v>
      </c>
      <c r="D4907" s="4" t="str">
        <f aca="false">VLOOKUP($B4907,'Product Master'!$A$2:$O$5991,8,FALSE())</f>
        <v>Vision &amp; Hearing</v>
      </c>
      <c r="E4907" s="4" t="str">
        <f aca="false">VLOOKUP($B4907,'Product Master'!$A$2:$O$5991,5,FALSE())</f>
        <v>Purelle</v>
      </c>
      <c r="F4907" s="4" t="str">
        <f aca="false">VLOOKUP($B4907,'Product Master'!$A$2:$O$5991,4,FALSE())</f>
        <v>Purelle 1.5 Strength Reading Glasses, 12 oz</v>
      </c>
      <c r="G4907" s="4" t="str">
        <f aca="false">VLOOKUP($B4907,'Product Master'!$A$2:$O$5991,9,FALSE())</f>
        <v>12 oz</v>
      </c>
      <c r="H4907" s="5" t="s">
        <v>16</v>
      </c>
      <c r="I4907" s="6" t="n">
        <f aca="false">VLOOKUP($B4907,'Product Master'!$A$2:$O$5991,14,FALSE())</f>
        <v>6.99</v>
      </c>
      <c r="J4907" s="7" t="n">
        <f aca="false">VLOOKUP($B4907,'Product Master'!$A$2:$O$5991,13,FALSE())</f>
        <v>2</v>
      </c>
      <c r="K4907" s="7" t="str">
        <f aca="false">VLOOKUP($B4907,'Product Master'!$A$2:$O$5991,11,FALSE())</f>
        <v>N</v>
      </c>
      <c r="L4907" s="7" t="str">
        <f aca="false">VLOOKUP($B4907,'Product Master'!$A$2:$O$5991,12,FALSE())</f>
        <v>N</v>
      </c>
      <c r="M4907" s="3" t="n">
        <v>59</v>
      </c>
      <c r="N4907" s="3" t="n">
        <v>40</v>
      </c>
    </row>
    <row r="4908" customFormat="false" ht="15" hidden="false" customHeight="true" outlineLevel="0" collapsed="false">
      <c r="A4908" s="3" t="s">
        <v>9827</v>
      </c>
      <c r="B4908" s="3" t="s">
        <v>9828</v>
      </c>
      <c r="C4908" s="4" t="str">
        <f aca="false">VLOOKUP($B4908,'Product Master'!$A$2:$O$5991,7,FALSE())</f>
        <v>Health &amp; Beauty Care</v>
      </c>
      <c r="D4908" s="4" t="str">
        <f aca="false">VLOOKUP($B4908,'Product Master'!$A$2:$O$5991,8,FALSE())</f>
        <v>Vision &amp; Hearing</v>
      </c>
      <c r="E4908" s="4" t="str">
        <f aca="false">VLOOKUP($B4908,'Product Master'!$A$2:$O$5991,5,FALSE())</f>
        <v>Dermacare</v>
      </c>
      <c r="F4908" s="4" t="str">
        <f aca="false">VLOOKUP($B4908,'Product Master'!$A$2:$O$5991,4,FALSE())</f>
        <v>Dermacare 2.0 Strength Eye Drops, 12 oz</v>
      </c>
      <c r="G4908" s="4" t="str">
        <f aca="false">VLOOKUP($B4908,'Product Master'!$A$2:$O$5991,9,FALSE())</f>
        <v>12 oz</v>
      </c>
      <c r="H4908" s="5" t="s">
        <v>16</v>
      </c>
      <c r="I4908" s="6" t="n">
        <f aca="false">VLOOKUP($B4908,'Product Master'!$A$2:$O$5991,14,FALSE())</f>
        <v>11.89</v>
      </c>
      <c r="J4908" s="7" t="n">
        <f aca="false">VLOOKUP($B4908,'Product Master'!$A$2:$O$5991,13,FALSE())</f>
        <v>6</v>
      </c>
      <c r="K4908" s="7" t="str">
        <f aca="false">VLOOKUP($B4908,'Product Master'!$A$2:$O$5991,11,FALSE())</f>
        <v>N</v>
      </c>
      <c r="L4908" s="7" t="str">
        <f aca="false">VLOOKUP($B4908,'Product Master'!$A$2:$O$5991,12,FALSE())</f>
        <v>N</v>
      </c>
      <c r="M4908" s="3" t="n">
        <v>6</v>
      </c>
      <c r="N4908" s="3" t="n">
        <v>9</v>
      </c>
    </row>
    <row r="4909" customFormat="false" ht="15" hidden="false" customHeight="true" outlineLevel="0" collapsed="false">
      <c r="A4909" s="3" t="s">
        <v>9829</v>
      </c>
      <c r="B4909" s="3" t="s">
        <v>9830</v>
      </c>
      <c r="C4909" s="4" t="str">
        <f aca="false">VLOOKUP($B4909,'Product Master'!$A$2:$O$5991,7,FALSE())</f>
        <v>Health &amp; Beauty Care</v>
      </c>
      <c r="D4909" s="4" t="str">
        <f aca="false">VLOOKUP($B4909,'Product Master'!$A$2:$O$5991,8,FALSE())</f>
        <v>Vision &amp; Hearing</v>
      </c>
      <c r="E4909" s="4" t="str">
        <f aca="false">VLOOKUP($B4909,'Product Master'!$A$2:$O$5991,5,FALSE())</f>
        <v>Harborline</v>
      </c>
      <c r="F4909" s="4" t="str">
        <f aca="false">VLOOKUP($B4909,'Product Master'!$A$2:$O$5991,4,FALSE())</f>
        <v>Harborline 1.5 Strength Reading Glasses, 12 oz</v>
      </c>
      <c r="G4909" s="4" t="str">
        <f aca="false">VLOOKUP($B4909,'Product Master'!$A$2:$O$5991,9,FALSE())</f>
        <v>12 oz</v>
      </c>
      <c r="H4909" s="5" t="s">
        <v>16</v>
      </c>
      <c r="I4909" s="6" t="n">
        <f aca="false">VLOOKUP($B4909,'Product Master'!$A$2:$O$5991,14,FALSE())</f>
        <v>7.79</v>
      </c>
      <c r="J4909" s="7" t="n">
        <f aca="false">VLOOKUP($B4909,'Product Master'!$A$2:$O$5991,13,FALSE())</f>
        <v>8</v>
      </c>
      <c r="K4909" s="7" t="str">
        <f aca="false">VLOOKUP($B4909,'Product Master'!$A$2:$O$5991,11,FALSE())</f>
        <v>Y</v>
      </c>
      <c r="L4909" s="7" t="str">
        <f aca="false">VLOOKUP($B4909,'Product Master'!$A$2:$O$5991,12,FALSE())</f>
        <v>N</v>
      </c>
      <c r="M4909" s="3" t="n">
        <v>99</v>
      </c>
      <c r="N4909" s="3" t="n">
        <v>3</v>
      </c>
    </row>
    <row r="4910" customFormat="false" ht="15" hidden="false" customHeight="true" outlineLevel="0" collapsed="false">
      <c r="A4910" s="3" t="s">
        <v>9831</v>
      </c>
      <c r="B4910" s="3" t="s">
        <v>9832</v>
      </c>
      <c r="C4910" s="4" t="str">
        <f aca="false">VLOOKUP($B4910,'Product Master'!$A$2:$O$5991,7,FALSE())</f>
        <v>Health &amp; Beauty Care</v>
      </c>
      <c r="D4910" s="4" t="str">
        <f aca="false">VLOOKUP($B4910,'Product Master'!$A$2:$O$5991,8,FALSE())</f>
        <v>Vision &amp; Hearing</v>
      </c>
      <c r="E4910" s="4" t="str">
        <f aca="false">VLOOKUP($B4910,'Product Master'!$A$2:$O$5991,5,FALSE())</f>
        <v>Harborline</v>
      </c>
      <c r="F4910" s="4" t="str">
        <f aca="false">VLOOKUP($B4910,'Product Master'!$A$2:$O$5991,4,FALSE())</f>
        <v>Harborline 1.5 Strength Contact Lens Solution, 12 oz</v>
      </c>
      <c r="G4910" s="4" t="str">
        <f aca="false">VLOOKUP($B4910,'Product Master'!$A$2:$O$5991,9,FALSE())</f>
        <v>12 oz</v>
      </c>
      <c r="H4910" s="5" t="s">
        <v>16</v>
      </c>
      <c r="I4910" s="6" t="n">
        <f aca="false">VLOOKUP($B4910,'Product Master'!$A$2:$O$5991,14,FALSE())</f>
        <v>5.39</v>
      </c>
      <c r="J4910" s="7" t="n">
        <f aca="false">VLOOKUP($B4910,'Product Master'!$A$2:$O$5991,13,FALSE())</f>
        <v>4</v>
      </c>
      <c r="K4910" s="7" t="str">
        <f aca="false">VLOOKUP($B4910,'Product Master'!$A$2:$O$5991,11,FALSE())</f>
        <v>Y</v>
      </c>
      <c r="L4910" s="7" t="str">
        <f aca="false">VLOOKUP($B4910,'Product Master'!$A$2:$O$5991,12,FALSE())</f>
        <v>N</v>
      </c>
      <c r="M4910" s="3" t="n">
        <v>138</v>
      </c>
      <c r="N4910" s="3" t="n">
        <v>24</v>
      </c>
    </row>
    <row r="4911" customFormat="false" ht="15" hidden="false" customHeight="true" outlineLevel="0" collapsed="false">
      <c r="A4911" s="3" t="s">
        <v>9833</v>
      </c>
      <c r="B4911" s="3" t="s">
        <v>9834</v>
      </c>
      <c r="C4911" s="4" t="str">
        <f aca="false">VLOOKUP($B4911,'Product Master'!$A$2:$O$5991,7,FALSE())</f>
        <v>Health &amp; Beauty Care</v>
      </c>
      <c r="D4911" s="4" t="str">
        <f aca="false">VLOOKUP($B4911,'Product Master'!$A$2:$O$5991,8,FALSE())</f>
        <v>Vision &amp; Hearing</v>
      </c>
      <c r="E4911" s="4" t="str">
        <f aca="false">VLOOKUP($B4911,'Product Master'!$A$2:$O$5991,5,FALSE())</f>
        <v>Dermacare</v>
      </c>
      <c r="F4911" s="4" t="str">
        <f aca="false">VLOOKUP($B4911,'Product Master'!$A$2:$O$5991,4,FALSE())</f>
        <v>Dermacare 1.5 Strength Eye Drops, each</v>
      </c>
      <c r="G4911" s="4" t="str">
        <f aca="false">VLOOKUP($B4911,'Product Master'!$A$2:$O$5991,9,FALSE())</f>
        <v>each</v>
      </c>
      <c r="H4911" s="5" t="s">
        <v>16</v>
      </c>
      <c r="I4911" s="6" t="n">
        <f aca="false">VLOOKUP($B4911,'Product Master'!$A$2:$O$5991,14,FALSE())</f>
        <v>13.29</v>
      </c>
      <c r="J4911" s="7" t="n">
        <f aca="false">VLOOKUP($B4911,'Product Master'!$A$2:$O$5991,13,FALSE())</f>
        <v>8</v>
      </c>
      <c r="K4911" s="7" t="str">
        <f aca="false">VLOOKUP($B4911,'Product Master'!$A$2:$O$5991,11,FALSE())</f>
        <v>N</v>
      </c>
      <c r="L4911" s="7" t="str">
        <f aca="false">VLOOKUP($B4911,'Product Master'!$A$2:$O$5991,12,FALSE())</f>
        <v>N</v>
      </c>
      <c r="M4911" s="3" t="n">
        <v>142</v>
      </c>
      <c r="N4911" s="3" t="n">
        <v>12</v>
      </c>
    </row>
    <row r="4912" customFormat="false" ht="15" hidden="false" customHeight="true" outlineLevel="0" collapsed="false">
      <c r="A4912" s="3" t="s">
        <v>9835</v>
      </c>
      <c r="B4912" s="3" t="s">
        <v>9836</v>
      </c>
      <c r="C4912" s="4" t="str">
        <f aca="false">VLOOKUP($B4912,'Product Master'!$A$2:$O$5991,7,FALSE())</f>
        <v>Health &amp; Beauty Care</v>
      </c>
      <c r="D4912" s="4" t="str">
        <f aca="false">VLOOKUP($B4912,'Product Master'!$A$2:$O$5991,8,FALSE())</f>
        <v>Vision &amp; Hearing</v>
      </c>
      <c r="E4912" s="4" t="str">
        <f aca="false">VLOOKUP($B4912,'Product Master'!$A$2:$O$5991,5,FALSE())</f>
        <v>Dermacare</v>
      </c>
      <c r="F4912" s="4" t="str">
        <f aca="false">VLOOKUP($B4912,'Product Master'!$A$2:$O$5991,4,FALSE())</f>
        <v>Dermacare 1.0 Strength Reading Glasses, each</v>
      </c>
      <c r="G4912" s="4" t="str">
        <f aca="false">VLOOKUP($B4912,'Product Master'!$A$2:$O$5991,9,FALSE())</f>
        <v>each</v>
      </c>
      <c r="H4912" s="5" t="s">
        <v>16</v>
      </c>
      <c r="I4912" s="6" t="n">
        <f aca="false">VLOOKUP($B4912,'Product Master'!$A$2:$O$5991,14,FALSE())</f>
        <v>10.79</v>
      </c>
      <c r="J4912" s="7" t="n">
        <f aca="false">VLOOKUP($B4912,'Product Master'!$A$2:$O$5991,13,FALSE())</f>
        <v>1</v>
      </c>
      <c r="K4912" s="7" t="str">
        <f aca="false">VLOOKUP($B4912,'Product Master'!$A$2:$O$5991,11,FALSE())</f>
        <v>N</v>
      </c>
      <c r="L4912" s="7" t="str">
        <f aca="false">VLOOKUP($B4912,'Product Master'!$A$2:$O$5991,12,FALSE())</f>
        <v>N</v>
      </c>
      <c r="M4912" s="3" t="n">
        <v>34</v>
      </c>
      <c r="N4912" s="3" t="n">
        <v>27</v>
      </c>
    </row>
    <row r="4913" customFormat="false" ht="15" hidden="false" customHeight="true" outlineLevel="0" collapsed="false">
      <c r="A4913" s="3" t="s">
        <v>9837</v>
      </c>
      <c r="B4913" s="3" t="s">
        <v>9838</v>
      </c>
      <c r="C4913" s="4" t="str">
        <f aca="false">VLOOKUP($B4913,'Product Master'!$A$2:$O$5991,7,FALSE())</f>
        <v>Health &amp; Beauty Care</v>
      </c>
      <c r="D4913" s="4" t="str">
        <f aca="false">VLOOKUP($B4913,'Product Master'!$A$2:$O$5991,8,FALSE())</f>
        <v>Vision &amp; Hearing</v>
      </c>
      <c r="E4913" s="4" t="str">
        <f aca="false">VLOOKUP($B4913,'Product Master'!$A$2:$O$5991,5,FALSE())</f>
        <v>Harborline</v>
      </c>
      <c r="F4913" s="4" t="str">
        <f aca="false">VLOOKUP($B4913,'Product Master'!$A$2:$O$5991,4,FALSE())</f>
        <v>Harborline 2.0 Strength Contact Lens Solution, 12 oz</v>
      </c>
      <c r="G4913" s="4" t="str">
        <f aca="false">VLOOKUP($B4913,'Product Master'!$A$2:$O$5991,9,FALSE())</f>
        <v>12 oz</v>
      </c>
      <c r="H4913" s="5" t="s">
        <v>16</v>
      </c>
      <c r="I4913" s="6" t="n">
        <f aca="false">VLOOKUP($B4913,'Product Master'!$A$2:$O$5991,14,FALSE())</f>
        <v>5.49</v>
      </c>
      <c r="J4913" s="7" t="n">
        <f aca="false">VLOOKUP($B4913,'Product Master'!$A$2:$O$5991,13,FALSE())</f>
        <v>24</v>
      </c>
      <c r="K4913" s="7" t="str">
        <f aca="false">VLOOKUP($B4913,'Product Master'!$A$2:$O$5991,11,FALSE())</f>
        <v>Y</v>
      </c>
      <c r="L4913" s="7" t="str">
        <f aca="false">VLOOKUP($B4913,'Product Master'!$A$2:$O$5991,12,FALSE())</f>
        <v>N</v>
      </c>
      <c r="M4913" s="3" t="n">
        <v>51</v>
      </c>
      <c r="N4913" s="3" t="n">
        <v>25</v>
      </c>
    </row>
    <row r="4914" customFormat="false" ht="15" hidden="false" customHeight="true" outlineLevel="0" collapsed="false">
      <c r="A4914" s="3" t="s">
        <v>9839</v>
      </c>
      <c r="B4914" s="3" t="s">
        <v>9840</v>
      </c>
      <c r="C4914" s="4" t="str">
        <f aca="false">VLOOKUP($B4914,'Product Master'!$A$2:$O$5991,7,FALSE())</f>
        <v>Health &amp; Beauty Care</v>
      </c>
      <c r="D4914" s="4" t="str">
        <f aca="false">VLOOKUP($B4914,'Product Master'!$A$2:$O$5991,8,FALSE())</f>
        <v>Vision &amp; Hearing</v>
      </c>
      <c r="E4914" s="4" t="str">
        <f aca="false">VLOOKUP($B4914,'Product Master'!$A$2:$O$5991,5,FALSE())</f>
        <v>Purelle</v>
      </c>
      <c r="F4914" s="4" t="str">
        <f aca="false">VLOOKUP($B4914,'Product Master'!$A$2:$O$5991,4,FALSE())</f>
        <v>Purelle 1.5 Strength Eye Drops, 12 oz</v>
      </c>
      <c r="G4914" s="4" t="str">
        <f aca="false">VLOOKUP($B4914,'Product Master'!$A$2:$O$5991,9,FALSE())</f>
        <v>12 oz</v>
      </c>
      <c r="H4914" s="5" t="s">
        <v>16</v>
      </c>
      <c r="I4914" s="6" t="n">
        <f aca="false">VLOOKUP($B4914,'Product Master'!$A$2:$O$5991,14,FALSE())</f>
        <v>8.79</v>
      </c>
      <c r="J4914" s="7" t="n">
        <f aca="false">VLOOKUP($B4914,'Product Master'!$A$2:$O$5991,13,FALSE())</f>
        <v>4</v>
      </c>
      <c r="K4914" s="7" t="str">
        <f aca="false">VLOOKUP($B4914,'Product Master'!$A$2:$O$5991,11,FALSE())</f>
        <v>N</v>
      </c>
      <c r="L4914" s="7" t="str">
        <f aca="false">VLOOKUP($B4914,'Product Master'!$A$2:$O$5991,12,FALSE())</f>
        <v>N</v>
      </c>
      <c r="M4914" s="3" t="n">
        <v>56</v>
      </c>
      <c r="N4914" s="3" t="n">
        <v>23</v>
      </c>
    </row>
    <row r="4915" customFormat="false" ht="15" hidden="false" customHeight="true" outlineLevel="0" collapsed="false">
      <c r="A4915" s="3" t="s">
        <v>9841</v>
      </c>
      <c r="B4915" s="3" t="s">
        <v>9842</v>
      </c>
      <c r="C4915" s="4" t="str">
        <f aca="false">VLOOKUP($B4915,'Product Master'!$A$2:$O$5991,7,FALSE())</f>
        <v>Health &amp; Beauty Care</v>
      </c>
      <c r="D4915" s="4" t="str">
        <f aca="false">VLOOKUP($B4915,'Product Master'!$A$2:$O$5991,8,FALSE())</f>
        <v>Vision &amp; Hearing</v>
      </c>
      <c r="E4915" s="4" t="str">
        <f aca="false">VLOOKUP($B4915,'Product Master'!$A$2:$O$5991,5,FALSE())</f>
        <v>Purelle</v>
      </c>
      <c r="F4915" s="4" t="str">
        <f aca="false">VLOOKUP($B4915,'Product Master'!$A$2:$O$5991,4,FALSE())</f>
        <v>Purelle 1.0 Strength Contact Lens Solution, each</v>
      </c>
      <c r="G4915" s="4" t="str">
        <f aca="false">VLOOKUP($B4915,'Product Master'!$A$2:$O$5991,9,FALSE())</f>
        <v>each</v>
      </c>
      <c r="H4915" s="5" t="s">
        <v>16</v>
      </c>
      <c r="I4915" s="6" t="n">
        <f aca="false">VLOOKUP($B4915,'Product Master'!$A$2:$O$5991,14,FALSE())</f>
        <v>12.79</v>
      </c>
      <c r="J4915" s="7" t="n">
        <f aca="false">VLOOKUP($B4915,'Product Master'!$A$2:$O$5991,13,FALSE())</f>
        <v>8</v>
      </c>
      <c r="K4915" s="7" t="str">
        <f aca="false">VLOOKUP($B4915,'Product Master'!$A$2:$O$5991,11,FALSE())</f>
        <v>N</v>
      </c>
      <c r="L4915" s="7" t="str">
        <f aca="false">VLOOKUP($B4915,'Product Master'!$A$2:$O$5991,12,FALSE())</f>
        <v>N</v>
      </c>
      <c r="M4915" s="3" t="n">
        <v>66</v>
      </c>
      <c r="N4915" s="3" t="n">
        <v>8</v>
      </c>
    </row>
    <row r="4916" customFormat="false" ht="15" hidden="false" customHeight="true" outlineLevel="0" collapsed="false">
      <c r="A4916" s="3" t="s">
        <v>9843</v>
      </c>
      <c r="B4916" s="3" t="s">
        <v>9844</v>
      </c>
      <c r="C4916" s="4" t="str">
        <f aca="false">VLOOKUP($B4916,'Product Master'!$A$2:$O$5991,7,FALSE())</f>
        <v>Health &amp; Beauty Care</v>
      </c>
      <c r="D4916" s="4" t="str">
        <f aca="false">VLOOKUP($B4916,'Product Master'!$A$2:$O$5991,8,FALSE())</f>
        <v>Vision &amp; Hearing</v>
      </c>
      <c r="E4916" s="4" t="str">
        <f aca="false">VLOOKUP($B4916,'Product Master'!$A$2:$O$5991,5,FALSE())</f>
        <v>Harborline</v>
      </c>
      <c r="F4916" s="4" t="str">
        <f aca="false">VLOOKUP($B4916,'Product Master'!$A$2:$O$5991,4,FALSE())</f>
        <v>Harborline 1.5 Strength Reading Glasses, each</v>
      </c>
      <c r="G4916" s="4" t="str">
        <f aca="false">VLOOKUP($B4916,'Product Master'!$A$2:$O$5991,9,FALSE())</f>
        <v>each</v>
      </c>
      <c r="H4916" s="5" t="s">
        <v>16</v>
      </c>
      <c r="I4916" s="6" t="n">
        <f aca="false">VLOOKUP($B4916,'Product Master'!$A$2:$O$5991,14,FALSE())</f>
        <v>12.29</v>
      </c>
      <c r="J4916" s="7" t="n">
        <f aca="false">VLOOKUP($B4916,'Product Master'!$A$2:$O$5991,13,FALSE())</f>
        <v>2</v>
      </c>
      <c r="K4916" s="7" t="str">
        <f aca="false">VLOOKUP($B4916,'Product Master'!$A$2:$O$5991,11,FALSE())</f>
        <v>Y</v>
      </c>
      <c r="L4916" s="7" t="str">
        <f aca="false">VLOOKUP($B4916,'Product Master'!$A$2:$O$5991,12,FALSE())</f>
        <v>N</v>
      </c>
      <c r="M4916" s="3" t="n">
        <v>110</v>
      </c>
      <c r="N4916" s="3" t="n">
        <v>24</v>
      </c>
    </row>
    <row r="4917" customFormat="false" ht="15" hidden="false" customHeight="true" outlineLevel="0" collapsed="false">
      <c r="A4917" s="3" t="s">
        <v>9845</v>
      </c>
      <c r="B4917" s="3" t="s">
        <v>9846</v>
      </c>
      <c r="C4917" s="4" t="str">
        <f aca="false">VLOOKUP($B4917,'Product Master'!$A$2:$O$5991,7,FALSE())</f>
        <v>Health &amp; Beauty Care</v>
      </c>
      <c r="D4917" s="4" t="str">
        <f aca="false">VLOOKUP($B4917,'Product Master'!$A$2:$O$5991,8,FALSE())</f>
        <v>Vision &amp; Hearing</v>
      </c>
      <c r="E4917" s="4" t="str">
        <f aca="false">VLOOKUP($B4917,'Product Master'!$A$2:$O$5991,5,FALSE())</f>
        <v>Dermacare</v>
      </c>
      <c r="F4917" s="4" t="str">
        <f aca="false">VLOOKUP($B4917,'Product Master'!$A$2:$O$5991,4,FALSE())</f>
        <v>Dermacare 2.0 Strength Contact Lens Solution, 12 oz</v>
      </c>
      <c r="G4917" s="4" t="str">
        <f aca="false">VLOOKUP($B4917,'Product Master'!$A$2:$O$5991,9,FALSE())</f>
        <v>12 oz</v>
      </c>
      <c r="H4917" s="5" t="s">
        <v>16</v>
      </c>
      <c r="I4917" s="6" t="n">
        <f aca="false">VLOOKUP($B4917,'Product Master'!$A$2:$O$5991,14,FALSE())</f>
        <v>12.39</v>
      </c>
      <c r="J4917" s="7" t="n">
        <f aca="false">VLOOKUP($B4917,'Product Master'!$A$2:$O$5991,13,FALSE())</f>
        <v>8</v>
      </c>
      <c r="K4917" s="7" t="str">
        <f aca="false">VLOOKUP($B4917,'Product Master'!$A$2:$O$5991,11,FALSE())</f>
        <v>N</v>
      </c>
      <c r="L4917" s="7" t="str">
        <f aca="false">VLOOKUP($B4917,'Product Master'!$A$2:$O$5991,12,FALSE())</f>
        <v>N</v>
      </c>
      <c r="M4917" s="3" t="n">
        <v>123</v>
      </c>
      <c r="N4917" s="3" t="n">
        <v>29</v>
      </c>
    </row>
    <row r="4918" customFormat="false" ht="15" hidden="false" customHeight="true" outlineLevel="0" collapsed="false">
      <c r="A4918" s="3" t="s">
        <v>9847</v>
      </c>
      <c r="B4918" s="3" t="s">
        <v>9848</v>
      </c>
      <c r="C4918" s="4" t="str">
        <f aca="false">VLOOKUP($B4918,'Product Master'!$A$2:$O$5991,7,FALSE())</f>
        <v>Health &amp; Beauty Care</v>
      </c>
      <c r="D4918" s="4" t="str">
        <f aca="false">VLOOKUP($B4918,'Product Master'!$A$2:$O$5991,8,FALSE())</f>
        <v>Vision &amp; Hearing</v>
      </c>
      <c r="E4918" s="4" t="str">
        <f aca="false">VLOOKUP($B4918,'Product Master'!$A$2:$O$5991,5,FALSE())</f>
        <v>Purelle</v>
      </c>
      <c r="F4918" s="4" t="str">
        <f aca="false">VLOOKUP($B4918,'Product Master'!$A$2:$O$5991,4,FALSE())</f>
        <v>Purelle 1.0 Strength Contact Lens Solution, 12 oz</v>
      </c>
      <c r="G4918" s="4" t="str">
        <f aca="false">VLOOKUP($B4918,'Product Master'!$A$2:$O$5991,9,FALSE())</f>
        <v>12 oz</v>
      </c>
      <c r="H4918" s="5" t="s">
        <v>16</v>
      </c>
      <c r="I4918" s="6" t="n">
        <f aca="false">VLOOKUP($B4918,'Product Master'!$A$2:$O$5991,14,FALSE())</f>
        <v>13.39</v>
      </c>
      <c r="J4918" s="7" t="n">
        <f aca="false">VLOOKUP($B4918,'Product Master'!$A$2:$O$5991,13,FALSE())</f>
        <v>2</v>
      </c>
      <c r="K4918" s="7" t="str">
        <f aca="false">VLOOKUP($B4918,'Product Master'!$A$2:$O$5991,11,FALSE())</f>
        <v>N</v>
      </c>
      <c r="L4918" s="7" t="str">
        <f aca="false">VLOOKUP($B4918,'Product Master'!$A$2:$O$5991,12,FALSE())</f>
        <v>N</v>
      </c>
      <c r="M4918" s="3" t="n">
        <v>70</v>
      </c>
      <c r="N4918" s="3" t="n">
        <v>23</v>
      </c>
    </row>
    <row r="4919" customFormat="false" ht="15" hidden="false" customHeight="true" outlineLevel="0" collapsed="false">
      <c r="A4919" s="3" t="s">
        <v>9849</v>
      </c>
      <c r="B4919" s="3" t="s">
        <v>9850</v>
      </c>
      <c r="C4919" s="4" t="str">
        <f aca="false">VLOOKUP($B4919,'Product Master'!$A$2:$O$5991,7,FALSE())</f>
        <v>Health &amp; Beauty Care</v>
      </c>
      <c r="D4919" s="4" t="str">
        <f aca="false">VLOOKUP($B4919,'Product Master'!$A$2:$O$5991,8,FALSE())</f>
        <v>Vision &amp; Hearing</v>
      </c>
      <c r="E4919" s="4" t="str">
        <f aca="false">VLOOKUP($B4919,'Product Master'!$A$2:$O$5991,5,FALSE())</f>
        <v>Dermacare</v>
      </c>
      <c r="F4919" s="4" t="str">
        <f aca="false">VLOOKUP($B4919,'Product Master'!$A$2:$O$5991,4,FALSE())</f>
        <v>Dermacare 1.0 Strength Contact Lens Solution, each</v>
      </c>
      <c r="G4919" s="4" t="str">
        <f aca="false">VLOOKUP($B4919,'Product Master'!$A$2:$O$5991,9,FALSE())</f>
        <v>each</v>
      </c>
      <c r="H4919" s="5" t="s">
        <v>16</v>
      </c>
      <c r="I4919" s="6" t="n">
        <f aca="false">VLOOKUP($B4919,'Product Master'!$A$2:$O$5991,14,FALSE())</f>
        <v>6.49</v>
      </c>
      <c r="J4919" s="7" t="n">
        <f aca="false">VLOOKUP($B4919,'Product Master'!$A$2:$O$5991,13,FALSE())</f>
        <v>6</v>
      </c>
      <c r="K4919" s="7" t="str">
        <f aca="false">VLOOKUP($B4919,'Product Master'!$A$2:$O$5991,11,FALSE())</f>
        <v>N</v>
      </c>
      <c r="L4919" s="7" t="str">
        <f aca="false">VLOOKUP($B4919,'Product Master'!$A$2:$O$5991,12,FALSE())</f>
        <v>N</v>
      </c>
      <c r="M4919" s="3" t="n">
        <v>126</v>
      </c>
      <c r="N4919" s="3" t="n">
        <v>12</v>
      </c>
    </row>
    <row r="4920" customFormat="false" ht="15" hidden="false" customHeight="true" outlineLevel="0" collapsed="false">
      <c r="A4920" s="3" t="s">
        <v>9851</v>
      </c>
      <c r="B4920" s="3" t="s">
        <v>9852</v>
      </c>
      <c r="C4920" s="4" t="str">
        <f aca="false">VLOOKUP($B4920,'Product Master'!$A$2:$O$5991,7,FALSE())</f>
        <v>Health &amp; Beauty Care</v>
      </c>
      <c r="D4920" s="4" t="str">
        <f aca="false">VLOOKUP($B4920,'Product Master'!$A$2:$O$5991,8,FALSE())</f>
        <v>Vision &amp; Hearing</v>
      </c>
      <c r="E4920" s="4" t="str">
        <f aca="false">VLOOKUP($B4920,'Product Master'!$A$2:$O$5991,5,FALSE())</f>
        <v>Dermacare</v>
      </c>
      <c r="F4920" s="4" t="str">
        <f aca="false">VLOOKUP($B4920,'Product Master'!$A$2:$O$5991,4,FALSE())</f>
        <v>Dermacare 2.0 Strength Reading Glasses, 12 oz</v>
      </c>
      <c r="G4920" s="4" t="str">
        <f aca="false">VLOOKUP($B4920,'Product Master'!$A$2:$O$5991,9,FALSE())</f>
        <v>12 oz</v>
      </c>
      <c r="H4920" s="5" t="s">
        <v>16</v>
      </c>
      <c r="I4920" s="6" t="n">
        <f aca="false">VLOOKUP($B4920,'Product Master'!$A$2:$O$5991,14,FALSE())</f>
        <v>14.29</v>
      </c>
      <c r="J4920" s="7" t="n">
        <f aca="false">VLOOKUP($B4920,'Product Master'!$A$2:$O$5991,13,FALSE())</f>
        <v>8</v>
      </c>
      <c r="K4920" s="7" t="str">
        <f aca="false">VLOOKUP($B4920,'Product Master'!$A$2:$O$5991,11,FALSE())</f>
        <v>N</v>
      </c>
      <c r="L4920" s="7" t="str">
        <f aca="false">VLOOKUP($B4920,'Product Master'!$A$2:$O$5991,12,FALSE())</f>
        <v>N</v>
      </c>
      <c r="M4920" s="3" t="n">
        <v>100</v>
      </c>
      <c r="N4920" s="3" t="n">
        <v>15</v>
      </c>
    </row>
    <row r="4921" customFormat="false" ht="15" hidden="false" customHeight="true" outlineLevel="0" collapsed="false">
      <c r="A4921" s="3" t="s">
        <v>9853</v>
      </c>
      <c r="B4921" s="3" t="s">
        <v>9854</v>
      </c>
      <c r="C4921" s="4" t="str">
        <f aca="false">VLOOKUP($B4921,'Product Master'!$A$2:$O$5991,7,FALSE())</f>
        <v>Health &amp; Beauty Care</v>
      </c>
      <c r="D4921" s="4" t="str">
        <f aca="false">VLOOKUP($B4921,'Product Master'!$A$2:$O$5991,8,FALSE())</f>
        <v>Vision &amp; Hearing</v>
      </c>
      <c r="E4921" s="4" t="str">
        <f aca="false">VLOOKUP($B4921,'Product Master'!$A$2:$O$5991,5,FALSE())</f>
        <v>Purelle</v>
      </c>
      <c r="F4921" s="4" t="str">
        <f aca="false">VLOOKUP($B4921,'Product Master'!$A$2:$O$5991,4,FALSE())</f>
        <v>Purelle 2.0 Strength Eye Drops, each</v>
      </c>
      <c r="G4921" s="4" t="str">
        <f aca="false">VLOOKUP($B4921,'Product Master'!$A$2:$O$5991,9,FALSE())</f>
        <v>each</v>
      </c>
      <c r="H4921" s="5" t="s">
        <v>16</v>
      </c>
      <c r="I4921" s="6" t="n">
        <f aca="false">VLOOKUP($B4921,'Product Master'!$A$2:$O$5991,14,FALSE())</f>
        <v>12.49</v>
      </c>
      <c r="J4921" s="7" t="n">
        <f aca="false">VLOOKUP($B4921,'Product Master'!$A$2:$O$5991,13,FALSE())</f>
        <v>1</v>
      </c>
      <c r="K4921" s="7" t="str">
        <f aca="false">VLOOKUP($B4921,'Product Master'!$A$2:$O$5991,11,FALSE())</f>
        <v>N</v>
      </c>
      <c r="L4921" s="7" t="str">
        <f aca="false">VLOOKUP($B4921,'Product Master'!$A$2:$O$5991,12,FALSE())</f>
        <v>N</v>
      </c>
      <c r="M4921" s="3" t="n">
        <v>108</v>
      </c>
      <c r="N4921" s="3" t="n">
        <v>22</v>
      </c>
    </row>
    <row r="4922" customFormat="false" ht="15" hidden="false" customHeight="true" outlineLevel="0" collapsed="false">
      <c r="A4922" s="3" t="s">
        <v>9855</v>
      </c>
      <c r="B4922" s="3" t="s">
        <v>9856</v>
      </c>
      <c r="C4922" s="4" t="str">
        <f aca="false">VLOOKUP($B4922,'Product Master'!$A$2:$O$5991,7,FALSE())</f>
        <v>Health &amp; Beauty Care</v>
      </c>
      <c r="D4922" s="4" t="str">
        <f aca="false">VLOOKUP($B4922,'Product Master'!$A$2:$O$5991,8,FALSE())</f>
        <v>Vision &amp; Hearing</v>
      </c>
      <c r="E4922" s="4" t="str">
        <f aca="false">VLOOKUP($B4922,'Product Master'!$A$2:$O$5991,5,FALSE())</f>
        <v>Harborline</v>
      </c>
      <c r="F4922" s="4" t="str">
        <f aca="false">VLOOKUP($B4922,'Product Master'!$A$2:$O$5991,4,FALSE())</f>
        <v>Harborline 2.0 Strength Eye Drops, 12 oz</v>
      </c>
      <c r="G4922" s="4" t="str">
        <f aca="false">VLOOKUP($B4922,'Product Master'!$A$2:$O$5991,9,FALSE())</f>
        <v>12 oz</v>
      </c>
      <c r="H4922" s="5" t="s">
        <v>16</v>
      </c>
      <c r="I4922" s="6" t="n">
        <f aca="false">VLOOKUP($B4922,'Product Master'!$A$2:$O$5991,14,FALSE())</f>
        <v>9.99</v>
      </c>
      <c r="J4922" s="7" t="n">
        <f aca="false">VLOOKUP($B4922,'Product Master'!$A$2:$O$5991,13,FALSE())</f>
        <v>4</v>
      </c>
      <c r="K4922" s="7" t="str">
        <f aca="false">VLOOKUP($B4922,'Product Master'!$A$2:$O$5991,11,FALSE())</f>
        <v>Y</v>
      </c>
      <c r="L4922" s="7" t="str">
        <f aca="false">VLOOKUP($B4922,'Product Master'!$A$2:$O$5991,12,FALSE())</f>
        <v>N</v>
      </c>
      <c r="M4922" s="3" t="n">
        <v>138</v>
      </c>
      <c r="N4922" s="3" t="n">
        <v>15</v>
      </c>
    </row>
    <row r="4923" customFormat="false" ht="15" hidden="false" customHeight="true" outlineLevel="0" collapsed="false">
      <c r="A4923" s="3" t="s">
        <v>9857</v>
      </c>
      <c r="B4923" s="3" t="s">
        <v>9858</v>
      </c>
      <c r="C4923" s="4" t="str">
        <f aca="false">VLOOKUP($B4923,'Product Master'!$A$2:$O$5991,7,FALSE())</f>
        <v>Health &amp; Beauty Care</v>
      </c>
      <c r="D4923" s="4" t="str">
        <f aca="false">VLOOKUP($B4923,'Product Master'!$A$2:$O$5991,8,FALSE())</f>
        <v>Vision &amp; Hearing</v>
      </c>
      <c r="E4923" s="4" t="str">
        <f aca="false">VLOOKUP($B4923,'Product Master'!$A$2:$O$5991,5,FALSE())</f>
        <v>Brightsmile</v>
      </c>
      <c r="F4923" s="4" t="str">
        <f aca="false">VLOOKUP($B4923,'Product Master'!$A$2:$O$5991,4,FALSE())</f>
        <v>Brightsmile 2.0 Strength Contact Lens Solution, 12 oz</v>
      </c>
      <c r="G4923" s="4" t="str">
        <f aca="false">VLOOKUP($B4923,'Product Master'!$A$2:$O$5991,9,FALSE())</f>
        <v>12 oz</v>
      </c>
      <c r="H4923" s="5" t="s">
        <v>16</v>
      </c>
      <c r="I4923" s="6" t="n">
        <f aca="false">VLOOKUP($B4923,'Product Master'!$A$2:$O$5991,14,FALSE())</f>
        <v>9.79</v>
      </c>
      <c r="J4923" s="7" t="n">
        <f aca="false">VLOOKUP($B4923,'Product Master'!$A$2:$O$5991,13,FALSE())</f>
        <v>4</v>
      </c>
      <c r="K4923" s="7" t="str">
        <f aca="false">VLOOKUP($B4923,'Product Master'!$A$2:$O$5991,11,FALSE())</f>
        <v>N</v>
      </c>
      <c r="L4923" s="7" t="str">
        <f aca="false">VLOOKUP($B4923,'Product Master'!$A$2:$O$5991,12,FALSE())</f>
        <v>N</v>
      </c>
      <c r="M4923" s="3" t="n">
        <v>112</v>
      </c>
      <c r="N4923" s="3" t="n">
        <v>33</v>
      </c>
    </row>
    <row r="4924" customFormat="false" ht="15" hidden="false" customHeight="true" outlineLevel="0" collapsed="false">
      <c r="A4924" s="3" t="s">
        <v>9859</v>
      </c>
      <c r="B4924" s="3" t="s">
        <v>9860</v>
      </c>
      <c r="C4924" s="4" t="str">
        <f aca="false">VLOOKUP($B4924,'Product Master'!$A$2:$O$5991,7,FALSE())</f>
        <v>Health &amp; Beauty Care</v>
      </c>
      <c r="D4924" s="4" t="str">
        <f aca="false">VLOOKUP($B4924,'Product Master'!$A$2:$O$5991,8,FALSE())</f>
        <v>Vision &amp; Hearing</v>
      </c>
      <c r="E4924" s="4" t="str">
        <f aca="false">VLOOKUP($B4924,'Product Master'!$A$2:$O$5991,5,FALSE())</f>
        <v>Purelle</v>
      </c>
      <c r="F4924" s="4" t="str">
        <f aca="false">VLOOKUP($B4924,'Product Master'!$A$2:$O$5991,4,FALSE())</f>
        <v>Purelle 2.0 Strength Reading Glasses, each</v>
      </c>
      <c r="G4924" s="4" t="str">
        <f aca="false">VLOOKUP($B4924,'Product Master'!$A$2:$O$5991,9,FALSE())</f>
        <v>each</v>
      </c>
      <c r="H4924" s="5" t="s">
        <v>16</v>
      </c>
      <c r="I4924" s="6" t="n">
        <f aca="false">VLOOKUP($B4924,'Product Master'!$A$2:$O$5991,14,FALSE())</f>
        <v>8.49</v>
      </c>
      <c r="J4924" s="7" t="n">
        <f aca="false">VLOOKUP($B4924,'Product Master'!$A$2:$O$5991,13,FALSE())</f>
        <v>12</v>
      </c>
      <c r="K4924" s="7" t="str">
        <f aca="false">VLOOKUP($B4924,'Product Master'!$A$2:$O$5991,11,FALSE())</f>
        <v>N</v>
      </c>
      <c r="L4924" s="7" t="str">
        <f aca="false">VLOOKUP($B4924,'Product Master'!$A$2:$O$5991,12,FALSE())</f>
        <v>N</v>
      </c>
      <c r="M4924" s="3" t="n">
        <v>38</v>
      </c>
      <c r="N4924" s="3" t="n">
        <v>24</v>
      </c>
    </row>
    <row r="4925" customFormat="false" ht="15" hidden="false" customHeight="true" outlineLevel="0" collapsed="false">
      <c r="A4925" s="3" t="s">
        <v>9861</v>
      </c>
      <c r="B4925" s="3" t="s">
        <v>9862</v>
      </c>
      <c r="C4925" s="4" t="str">
        <f aca="false">VLOOKUP($B4925,'Product Master'!$A$2:$O$5991,7,FALSE())</f>
        <v>Health &amp; Beauty Care</v>
      </c>
      <c r="D4925" s="4" t="str">
        <f aca="false">VLOOKUP($B4925,'Product Master'!$A$2:$O$5991,8,FALSE())</f>
        <v>Vision &amp; Hearing</v>
      </c>
      <c r="E4925" s="4" t="str">
        <f aca="false">VLOOKUP($B4925,'Product Master'!$A$2:$O$5991,5,FALSE())</f>
        <v>Dermacare</v>
      </c>
      <c r="F4925" s="4" t="str">
        <f aca="false">VLOOKUP($B4925,'Product Master'!$A$2:$O$5991,4,FALSE())</f>
        <v>Dermacare 1.5 Strength Reading Glasses, 12 oz</v>
      </c>
      <c r="G4925" s="4" t="str">
        <f aca="false">VLOOKUP($B4925,'Product Master'!$A$2:$O$5991,9,FALSE())</f>
        <v>12 oz</v>
      </c>
      <c r="H4925" s="5" t="s">
        <v>16</v>
      </c>
      <c r="I4925" s="6" t="n">
        <f aca="false">VLOOKUP($B4925,'Product Master'!$A$2:$O$5991,14,FALSE())</f>
        <v>10.49</v>
      </c>
      <c r="J4925" s="7" t="n">
        <f aca="false">VLOOKUP($B4925,'Product Master'!$A$2:$O$5991,13,FALSE())</f>
        <v>12</v>
      </c>
      <c r="K4925" s="7" t="str">
        <f aca="false">VLOOKUP($B4925,'Product Master'!$A$2:$O$5991,11,FALSE())</f>
        <v>N</v>
      </c>
      <c r="L4925" s="7" t="str">
        <f aca="false">VLOOKUP($B4925,'Product Master'!$A$2:$O$5991,12,FALSE())</f>
        <v>N</v>
      </c>
      <c r="M4925" s="3" t="n">
        <v>40</v>
      </c>
      <c r="N4925" s="3" t="n">
        <v>9</v>
      </c>
    </row>
    <row r="4926" customFormat="false" ht="15" hidden="false" customHeight="true" outlineLevel="0" collapsed="false">
      <c r="A4926" s="3" t="s">
        <v>9863</v>
      </c>
      <c r="B4926" s="3" t="s">
        <v>9864</v>
      </c>
      <c r="C4926" s="4" t="str">
        <f aca="false">VLOOKUP($B4926,'Product Master'!$A$2:$O$5991,7,FALSE())</f>
        <v>Health &amp; Beauty Care</v>
      </c>
      <c r="D4926" s="4" t="str">
        <f aca="false">VLOOKUP($B4926,'Product Master'!$A$2:$O$5991,8,FALSE())</f>
        <v>Vision &amp; Hearing</v>
      </c>
      <c r="E4926" s="4" t="str">
        <f aca="false">VLOOKUP($B4926,'Product Master'!$A$2:$O$5991,5,FALSE())</f>
        <v>Dermacare</v>
      </c>
      <c r="F4926" s="4" t="str">
        <f aca="false">VLOOKUP($B4926,'Product Master'!$A$2:$O$5991,4,FALSE())</f>
        <v>Dermacare 1.0 Strength Eye Drops, each</v>
      </c>
      <c r="G4926" s="4" t="str">
        <f aca="false">VLOOKUP($B4926,'Product Master'!$A$2:$O$5991,9,FALSE())</f>
        <v>each</v>
      </c>
      <c r="H4926" s="5" t="s">
        <v>16</v>
      </c>
      <c r="I4926" s="6" t="n">
        <f aca="false">VLOOKUP($B4926,'Product Master'!$A$2:$O$5991,14,FALSE())</f>
        <v>5.49</v>
      </c>
      <c r="J4926" s="7" t="n">
        <f aca="false">VLOOKUP($B4926,'Product Master'!$A$2:$O$5991,13,FALSE())</f>
        <v>24</v>
      </c>
      <c r="K4926" s="7" t="str">
        <f aca="false">VLOOKUP($B4926,'Product Master'!$A$2:$O$5991,11,FALSE())</f>
        <v>N</v>
      </c>
      <c r="L4926" s="7" t="str">
        <f aca="false">VLOOKUP($B4926,'Product Master'!$A$2:$O$5991,12,FALSE())</f>
        <v>N</v>
      </c>
      <c r="M4926" s="3" t="n">
        <v>43</v>
      </c>
      <c r="N4926" s="3" t="n">
        <v>25</v>
      </c>
    </row>
    <row r="4927" customFormat="false" ht="15" hidden="false" customHeight="true" outlineLevel="0" collapsed="false">
      <c r="A4927" s="3" t="s">
        <v>9865</v>
      </c>
      <c r="B4927" s="3" t="s">
        <v>9866</v>
      </c>
      <c r="C4927" s="4" t="str">
        <f aca="false">VLOOKUP($B4927,'Product Master'!$A$2:$O$5991,7,FALSE())</f>
        <v>Health &amp; Beauty Care</v>
      </c>
      <c r="D4927" s="4" t="str">
        <f aca="false">VLOOKUP($B4927,'Product Master'!$A$2:$O$5991,8,FALSE())</f>
        <v>Vision &amp; Hearing</v>
      </c>
      <c r="E4927" s="4" t="str">
        <f aca="false">VLOOKUP($B4927,'Product Master'!$A$2:$O$5991,5,FALSE())</f>
        <v>Purelle</v>
      </c>
      <c r="F4927" s="4" t="str">
        <f aca="false">VLOOKUP($B4927,'Product Master'!$A$2:$O$5991,4,FALSE())</f>
        <v>Purelle 1.0 Strength Eye Drops, 12 oz</v>
      </c>
      <c r="G4927" s="4" t="str">
        <f aca="false">VLOOKUP($B4927,'Product Master'!$A$2:$O$5991,9,FALSE())</f>
        <v>12 oz</v>
      </c>
      <c r="H4927" s="5" t="s">
        <v>16</v>
      </c>
      <c r="I4927" s="6" t="n">
        <f aca="false">VLOOKUP($B4927,'Product Master'!$A$2:$O$5991,14,FALSE())</f>
        <v>13.49</v>
      </c>
      <c r="J4927" s="7" t="n">
        <f aca="false">VLOOKUP($B4927,'Product Master'!$A$2:$O$5991,13,FALSE())</f>
        <v>24</v>
      </c>
      <c r="K4927" s="7" t="str">
        <f aca="false">VLOOKUP($B4927,'Product Master'!$A$2:$O$5991,11,FALSE())</f>
        <v>N</v>
      </c>
      <c r="L4927" s="7" t="str">
        <f aca="false">VLOOKUP($B4927,'Product Master'!$A$2:$O$5991,12,FALSE())</f>
        <v>N</v>
      </c>
      <c r="M4927" s="3" t="n">
        <v>67</v>
      </c>
      <c r="N4927" s="3" t="n">
        <v>3</v>
      </c>
    </row>
    <row r="4928" customFormat="false" ht="15" hidden="false" customHeight="true" outlineLevel="0" collapsed="false">
      <c r="A4928" s="3" t="s">
        <v>9867</v>
      </c>
      <c r="B4928" s="3" t="s">
        <v>9868</v>
      </c>
      <c r="C4928" s="4" t="str">
        <f aca="false">VLOOKUP($B4928,'Product Master'!$A$2:$O$5991,7,FALSE())</f>
        <v>Health &amp; Beauty Care</v>
      </c>
      <c r="D4928" s="4" t="str">
        <f aca="false">VLOOKUP($B4928,'Product Master'!$A$2:$O$5991,8,FALSE())</f>
        <v>Vision &amp; Hearing</v>
      </c>
      <c r="E4928" s="4" t="str">
        <f aca="false">VLOOKUP($B4928,'Product Master'!$A$2:$O$5991,5,FALSE())</f>
        <v>Harborline</v>
      </c>
      <c r="F4928" s="4" t="str">
        <f aca="false">VLOOKUP($B4928,'Product Master'!$A$2:$O$5991,4,FALSE())</f>
        <v>Harborline 2.0 Strength Reading Glasses, 12 oz</v>
      </c>
      <c r="G4928" s="4" t="str">
        <f aca="false">VLOOKUP($B4928,'Product Master'!$A$2:$O$5991,9,FALSE())</f>
        <v>12 oz</v>
      </c>
      <c r="H4928" s="5" t="s">
        <v>16</v>
      </c>
      <c r="I4928" s="6" t="n">
        <f aca="false">VLOOKUP($B4928,'Product Master'!$A$2:$O$5991,14,FALSE())</f>
        <v>11.99</v>
      </c>
      <c r="J4928" s="7" t="n">
        <f aca="false">VLOOKUP($B4928,'Product Master'!$A$2:$O$5991,13,FALSE())</f>
        <v>2</v>
      </c>
      <c r="K4928" s="7" t="str">
        <f aca="false">VLOOKUP($B4928,'Product Master'!$A$2:$O$5991,11,FALSE())</f>
        <v>Y</v>
      </c>
      <c r="L4928" s="7" t="str">
        <f aca="false">VLOOKUP($B4928,'Product Master'!$A$2:$O$5991,12,FALSE())</f>
        <v>N</v>
      </c>
      <c r="M4928" s="3" t="n">
        <v>37</v>
      </c>
      <c r="N4928" s="3" t="n">
        <v>14</v>
      </c>
    </row>
    <row r="4929" customFormat="false" ht="15" hidden="false" customHeight="true" outlineLevel="0" collapsed="false">
      <c r="A4929" s="3" t="s">
        <v>9869</v>
      </c>
      <c r="B4929" s="3" t="s">
        <v>9870</v>
      </c>
      <c r="C4929" s="4" t="str">
        <f aca="false">VLOOKUP($B4929,'Product Master'!$A$2:$O$5991,7,FALSE())</f>
        <v>Health &amp; Beauty Care</v>
      </c>
      <c r="D4929" s="4" t="str">
        <f aca="false">VLOOKUP($B4929,'Product Master'!$A$2:$O$5991,8,FALSE())</f>
        <v>Vision &amp; Hearing</v>
      </c>
      <c r="E4929" s="4" t="str">
        <f aca="false">VLOOKUP($B4929,'Product Master'!$A$2:$O$5991,5,FALSE())</f>
        <v>Brightsmile</v>
      </c>
      <c r="F4929" s="4" t="str">
        <f aca="false">VLOOKUP($B4929,'Product Master'!$A$2:$O$5991,4,FALSE())</f>
        <v>Brightsmile 2.0 Strength Eye Drops, 12 oz</v>
      </c>
      <c r="G4929" s="4" t="str">
        <f aca="false">VLOOKUP($B4929,'Product Master'!$A$2:$O$5991,9,FALSE())</f>
        <v>12 oz</v>
      </c>
      <c r="H4929" s="5" t="s">
        <v>16</v>
      </c>
      <c r="I4929" s="6" t="n">
        <f aca="false">VLOOKUP($B4929,'Product Master'!$A$2:$O$5991,14,FALSE())</f>
        <v>8.99</v>
      </c>
      <c r="J4929" s="7" t="n">
        <f aca="false">VLOOKUP($B4929,'Product Master'!$A$2:$O$5991,13,FALSE())</f>
        <v>8</v>
      </c>
      <c r="K4929" s="7" t="str">
        <f aca="false">VLOOKUP($B4929,'Product Master'!$A$2:$O$5991,11,FALSE())</f>
        <v>N</v>
      </c>
      <c r="L4929" s="7" t="str">
        <f aca="false">VLOOKUP($B4929,'Product Master'!$A$2:$O$5991,12,FALSE())</f>
        <v>N</v>
      </c>
      <c r="M4929" s="3" t="n">
        <v>73</v>
      </c>
      <c r="N4929" s="3" t="n">
        <v>33</v>
      </c>
    </row>
    <row r="4930" customFormat="false" ht="15" hidden="false" customHeight="true" outlineLevel="0" collapsed="false">
      <c r="A4930" s="3" t="s">
        <v>9871</v>
      </c>
      <c r="B4930" s="3" t="s">
        <v>9872</v>
      </c>
      <c r="C4930" s="4" t="str">
        <f aca="false">VLOOKUP($B4930,'Product Master'!$A$2:$O$5991,7,FALSE())</f>
        <v>Health &amp; Beauty Care</v>
      </c>
      <c r="D4930" s="4" t="str">
        <f aca="false">VLOOKUP($B4930,'Product Master'!$A$2:$O$5991,8,FALSE())</f>
        <v>Vision &amp; Hearing</v>
      </c>
      <c r="E4930" s="4" t="str">
        <f aca="false">VLOOKUP($B4930,'Product Master'!$A$2:$O$5991,5,FALSE())</f>
        <v>Brightsmile</v>
      </c>
      <c r="F4930" s="4" t="str">
        <f aca="false">VLOOKUP($B4930,'Product Master'!$A$2:$O$5991,4,FALSE())</f>
        <v>Brightsmile 2.0 Strength Reading Glasses, 12 oz</v>
      </c>
      <c r="G4930" s="4" t="str">
        <f aca="false">VLOOKUP($B4930,'Product Master'!$A$2:$O$5991,9,FALSE())</f>
        <v>12 oz</v>
      </c>
      <c r="H4930" s="5" t="s">
        <v>16</v>
      </c>
      <c r="I4930" s="6" t="n">
        <f aca="false">VLOOKUP($B4930,'Product Master'!$A$2:$O$5991,14,FALSE())</f>
        <v>11.39</v>
      </c>
      <c r="J4930" s="7" t="n">
        <f aca="false">VLOOKUP($B4930,'Product Master'!$A$2:$O$5991,13,FALSE())</f>
        <v>8</v>
      </c>
      <c r="K4930" s="7" t="str">
        <f aca="false">VLOOKUP($B4930,'Product Master'!$A$2:$O$5991,11,FALSE())</f>
        <v>N</v>
      </c>
      <c r="L4930" s="7" t="str">
        <f aca="false">VLOOKUP($B4930,'Product Master'!$A$2:$O$5991,12,FALSE())</f>
        <v>N</v>
      </c>
      <c r="M4930" s="3" t="n">
        <v>135</v>
      </c>
      <c r="N4930" s="3" t="n">
        <v>3</v>
      </c>
    </row>
    <row r="4931" customFormat="false" ht="15" hidden="false" customHeight="true" outlineLevel="0" collapsed="false">
      <c r="A4931" s="3" t="s">
        <v>9873</v>
      </c>
      <c r="B4931" s="3" t="s">
        <v>9874</v>
      </c>
      <c r="C4931" s="4" t="str">
        <f aca="false">VLOOKUP($B4931,'Product Master'!$A$2:$O$5991,7,FALSE())</f>
        <v>Health &amp; Beauty Care</v>
      </c>
      <c r="D4931" s="4" t="str">
        <f aca="false">VLOOKUP($B4931,'Product Master'!$A$2:$O$5991,8,FALSE())</f>
        <v>Vision &amp; Hearing</v>
      </c>
      <c r="E4931" s="4" t="str">
        <f aca="false">VLOOKUP($B4931,'Product Master'!$A$2:$O$5991,5,FALSE())</f>
        <v>Dermacare</v>
      </c>
      <c r="F4931" s="4" t="str">
        <f aca="false">VLOOKUP($B4931,'Product Master'!$A$2:$O$5991,4,FALSE())</f>
        <v>Dermacare 1.0 Strength Reading Glasses, 12 oz</v>
      </c>
      <c r="G4931" s="4" t="str">
        <f aca="false">VLOOKUP($B4931,'Product Master'!$A$2:$O$5991,9,FALSE())</f>
        <v>12 oz</v>
      </c>
      <c r="H4931" s="5" t="s">
        <v>16</v>
      </c>
      <c r="I4931" s="6" t="n">
        <f aca="false">VLOOKUP($B4931,'Product Master'!$A$2:$O$5991,14,FALSE())</f>
        <v>10.49</v>
      </c>
      <c r="J4931" s="7" t="n">
        <f aca="false">VLOOKUP($B4931,'Product Master'!$A$2:$O$5991,13,FALSE())</f>
        <v>1</v>
      </c>
      <c r="K4931" s="7" t="str">
        <f aca="false">VLOOKUP($B4931,'Product Master'!$A$2:$O$5991,11,FALSE())</f>
        <v>N</v>
      </c>
      <c r="L4931" s="7" t="str">
        <f aca="false">VLOOKUP($B4931,'Product Master'!$A$2:$O$5991,12,FALSE())</f>
        <v>N</v>
      </c>
      <c r="M4931" s="3" t="n">
        <v>81</v>
      </c>
      <c r="N4931" s="3" t="n">
        <v>23</v>
      </c>
    </row>
    <row r="4932" customFormat="false" ht="15" hidden="false" customHeight="true" outlineLevel="0" collapsed="false">
      <c r="A4932" s="3" t="s">
        <v>9875</v>
      </c>
      <c r="B4932" s="3" t="s">
        <v>9876</v>
      </c>
      <c r="C4932" s="4" t="str">
        <f aca="false">VLOOKUP($B4932,'Product Master'!$A$2:$O$5991,7,FALSE())</f>
        <v>Health &amp; Beauty Care</v>
      </c>
      <c r="D4932" s="4" t="str">
        <f aca="false">VLOOKUP($B4932,'Product Master'!$A$2:$O$5991,8,FALSE())</f>
        <v>Vision &amp; Hearing</v>
      </c>
      <c r="E4932" s="4" t="str">
        <f aca="false">VLOOKUP($B4932,'Product Master'!$A$2:$O$5991,5,FALSE())</f>
        <v>Dermacare</v>
      </c>
      <c r="F4932" s="4" t="str">
        <f aca="false">VLOOKUP($B4932,'Product Master'!$A$2:$O$5991,4,FALSE())</f>
        <v>Dermacare 1.5 Strength Eye Drops, 12 oz</v>
      </c>
      <c r="G4932" s="4" t="str">
        <f aca="false">VLOOKUP($B4932,'Product Master'!$A$2:$O$5991,9,FALSE())</f>
        <v>12 oz</v>
      </c>
      <c r="H4932" s="5" t="s">
        <v>16</v>
      </c>
      <c r="I4932" s="6" t="n">
        <f aca="false">VLOOKUP($B4932,'Product Master'!$A$2:$O$5991,14,FALSE())</f>
        <v>14.99</v>
      </c>
      <c r="J4932" s="7" t="n">
        <f aca="false">VLOOKUP($B4932,'Product Master'!$A$2:$O$5991,13,FALSE())</f>
        <v>4</v>
      </c>
      <c r="K4932" s="7" t="str">
        <f aca="false">VLOOKUP($B4932,'Product Master'!$A$2:$O$5991,11,FALSE())</f>
        <v>N</v>
      </c>
      <c r="L4932" s="7" t="str">
        <f aca="false">VLOOKUP($B4932,'Product Master'!$A$2:$O$5991,12,FALSE())</f>
        <v>N</v>
      </c>
      <c r="M4932" s="3" t="n">
        <v>85</v>
      </c>
      <c r="N4932" s="3" t="n">
        <v>3</v>
      </c>
    </row>
    <row r="4933" customFormat="false" ht="15" hidden="false" customHeight="true" outlineLevel="0" collapsed="false">
      <c r="A4933" s="3" t="s">
        <v>9877</v>
      </c>
      <c r="B4933" s="3" t="s">
        <v>9878</v>
      </c>
      <c r="C4933" s="4" t="str">
        <f aca="false">VLOOKUP($B4933,'Product Master'!$A$2:$O$5991,7,FALSE())</f>
        <v>Health &amp; Beauty Care</v>
      </c>
      <c r="D4933" s="4" t="str">
        <f aca="false">VLOOKUP($B4933,'Product Master'!$A$2:$O$5991,8,FALSE())</f>
        <v>Vision &amp; Hearing</v>
      </c>
      <c r="E4933" s="4" t="str">
        <f aca="false">VLOOKUP($B4933,'Product Master'!$A$2:$O$5991,5,FALSE())</f>
        <v>Brightsmile</v>
      </c>
      <c r="F4933" s="4" t="str">
        <f aca="false">VLOOKUP($B4933,'Product Master'!$A$2:$O$5991,4,FALSE())</f>
        <v>Brightsmile 1.0 Strength Contact Lens Solution, 12 oz</v>
      </c>
      <c r="G4933" s="4" t="str">
        <f aca="false">VLOOKUP($B4933,'Product Master'!$A$2:$O$5991,9,FALSE())</f>
        <v>12 oz</v>
      </c>
      <c r="H4933" s="5" t="s">
        <v>16</v>
      </c>
      <c r="I4933" s="6" t="n">
        <f aca="false">VLOOKUP($B4933,'Product Master'!$A$2:$O$5991,14,FALSE())</f>
        <v>5.79</v>
      </c>
      <c r="J4933" s="7" t="n">
        <f aca="false">VLOOKUP($B4933,'Product Master'!$A$2:$O$5991,13,FALSE())</f>
        <v>12</v>
      </c>
      <c r="K4933" s="7" t="str">
        <f aca="false">VLOOKUP($B4933,'Product Master'!$A$2:$O$5991,11,FALSE())</f>
        <v>N</v>
      </c>
      <c r="L4933" s="7" t="str">
        <f aca="false">VLOOKUP($B4933,'Product Master'!$A$2:$O$5991,12,FALSE())</f>
        <v>N</v>
      </c>
      <c r="M4933" s="3" t="n">
        <v>122</v>
      </c>
      <c r="N4933" s="3" t="n">
        <v>30</v>
      </c>
    </row>
    <row r="4934" customFormat="false" ht="15" hidden="false" customHeight="true" outlineLevel="0" collapsed="false">
      <c r="A4934" s="3" t="s">
        <v>9879</v>
      </c>
      <c r="B4934" s="3" t="s">
        <v>9880</v>
      </c>
      <c r="C4934" s="4" t="str">
        <f aca="false">VLOOKUP($B4934,'Product Master'!$A$2:$O$5991,7,FALSE())</f>
        <v>Health &amp; Beauty Care</v>
      </c>
      <c r="D4934" s="4" t="str">
        <f aca="false">VLOOKUP($B4934,'Product Master'!$A$2:$O$5991,8,FALSE())</f>
        <v>Vision &amp; Hearing</v>
      </c>
      <c r="E4934" s="4" t="str">
        <f aca="false">VLOOKUP($B4934,'Product Master'!$A$2:$O$5991,5,FALSE())</f>
        <v>Brightsmile</v>
      </c>
      <c r="F4934" s="4" t="str">
        <f aca="false">VLOOKUP($B4934,'Product Master'!$A$2:$O$5991,4,FALSE())</f>
        <v>Brightsmile 1.5 Strength Contact Lens Solution, each</v>
      </c>
      <c r="G4934" s="4" t="str">
        <f aca="false">VLOOKUP($B4934,'Product Master'!$A$2:$O$5991,9,FALSE())</f>
        <v>each</v>
      </c>
      <c r="H4934" s="5" t="s">
        <v>16</v>
      </c>
      <c r="I4934" s="6" t="n">
        <f aca="false">VLOOKUP($B4934,'Product Master'!$A$2:$O$5991,14,FALSE())</f>
        <v>14.89</v>
      </c>
      <c r="J4934" s="7" t="n">
        <f aca="false">VLOOKUP($B4934,'Product Master'!$A$2:$O$5991,13,FALSE())</f>
        <v>6</v>
      </c>
      <c r="K4934" s="7" t="str">
        <f aca="false">VLOOKUP($B4934,'Product Master'!$A$2:$O$5991,11,FALSE())</f>
        <v>N</v>
      </c>
      <c r="L4934" s="7" t="str">
        <f aca="false">VLOOKUP($B4934,'Product Master'!$A$2:$O$5991,12,FALSE())</f>
        <v>N</v>
      </c>
      <c r="M4934" s="3" t="n">
        <v>14</v>
      </c>
      <c r="N4934" s="3" t="n">
        <v>26</v>
      </c>
    </row>
    <row r="4935" customFormat="false" ht="15" hidden="false" customHeight="true" outlineLevel="0" collapsed="false">
      <c r="A4935" s="3" t="s">
        <v>9881</v>
      </c>
      <c r="B4935" s="3" t="s">
        <v>9882</v>
      </c>
      <c r="C4935" s="4" t="str">
        <f aca="false">VLOOKUP($B4935,'Product Master'!$A$2:$O$5991,7,FALSE())</f>
        <v>Health &amp; Beauty Care</v>
      </c>
      <c r="D4935" s="4" t="str">
        <f aca="false">VLOOKUP($B4935,'Product Master'!$A$2:$O$5991,8,FALSE())</f>
        <v>Vision &amp; Hearing</v>
      </c>
      <c r="E4935" s="4" t="str">
        <f aca="false">VLOOKUP($B4935,'Product Master'!$A$2:$O$5991,5,FALSE())</f>
        <v>Brightsmile</v>
      </c>
      <c r="F4935" s="4" t="str">
        <f aca="false">VLOOKUP($B4935,'Product Master'!$A$2:$O$5991,4,FALSE())</f>
        <v>Brightsmile 1.5 Strength Eye Drops, each</v>
      </c>
      <c r="G4935" s="4" t="str">
        <f aca="false">VLOOKUP($B4935,'Product Master'!$A$2:$O$5991,9,FALSE())</f>
        <v>each</v>
      </c>
      <c r="H4935" s="5" t="s">
        <v>16</v>
      </c>
      <c r="I4935" s="6" t="n">
        <f aca="false">VLOOKUP($B4935,'Product Master'!$A$2:$O$5991,14,FALSE())</f>
        <v>10.29</v>
      </c>
      <c r="J4935" s="7" t="n">
        <f aca="false">VLOOKUP($B4935,'Product Master'!$A$2:$O$5991,13,FALSE())</f>
        <v>24</v>
      </c>
      <c r="K4935" s="7" t="str">
        <f aca="false">VLOOKUP($B4935,'Product Master'!$A$2:$O$5991,11,FALSE())</f>
        <v>N</v>
      </c>
      <c r="L4935" s="7" t="str">
        <f aca="false">VLOOKUP($B4935,'Product Master'!$A$2:$O$5991,12,FALSE())</f>
        <v>N</v>
      </c>
      <c r="M4935" s="3" t="n">
        <v>10</v>
      </c>
      <c r="N4935" s="3" t="n">
        <v>17</v>
      </c>
    </row>
    <row r="4936" customFormat="false" ht="15" hidden="false" customHeight="true" outlineLevel="0" collapsed="false">
      <c r="A4936" s="3" t="s">
        <v>9883</v>
      </c>
      <c r="B4936" s="3" t="s">
        <v>9884</v>
      </c>
      <c r="C4936" s="4" t="str">
        <f aca="false">VLOOKUP($B4936,'Product Master'!$A$2:$O$5991,7,FALSE())</f>
        <v>Health &amp; Beauty Care</v>
      </c>
      <c r="D4936" s="4" t="str">
        <f aca="false">VLOOKUP($B4936,'Product Master'!$A$2:$O$5991,8,FALSE())</f>
        <v>Vision &amp; Hearing</v>
      </c>
      <c r="E4936" s="4" t="str">
        <f aca="false">VLOOKUP($B4936,'Product Master'!$A$2:$O$5991,5,FALSE())</f>
        <v>Dermacare</v>
      </c>
      <c r="F4936" s="4" t="str">
        <f aca="false">VLOOKUP($B4936,'Product Master'!$A$2:$O$5991,4,FALSE())</f>
        <v>Dermacare 1.5 Strength Contact Lens Solution, 12 oz</v>
      </c>
      <c r="G4936" s="4" t="str">
        <f aca="false">VLOOKUP($B4936,'Product Master'!$A$2:$O$5991,9,FALSE())</f>
        <v>12 oz</v>
      </c>
      <c r="H4936" s="5" t="s">
        <v>16</v>
      </c>
      <c r="I4936" s="6" t="n">
        <f aca="false">VLOOKUP($B4936,'Product Master'!$A$2:$O$5991,14,FALSE())</f>
        <v>14.89</v>
      </c>
      <c r="J4936" s="7" t="n">
        <f aca="false">VLOOKUP($B4936,'Product Master'!$A$2:$O$5991,13,FALSE())</f>
        <v>1</v>
      </c>
      <c r="K4936" s="7" t="str">
        <f aca="false">VLOOKUP($B4936,'Product Master'!$A$2:$O$5991,11,FALSE())</f>
        <v>N</v>
      </c>
      <c r="L4936" s="7" t="str">
        <f aca="false">VLOOKUP($B4936,'Product Master'!$A$2:$O$5991,12,FALSE())</f>
        <v>N</v>
      </c>
      <c r="M4936" s="3" t="n">
        <v>77</v>
      </c>
      <c r="N4936" s="3" t="n">
        <v>36</v>
      </c>
    </row>
    <row r="4937" customFormat="false" ht="15" hidden="false" customHeight="true" outlineLevel="0" collapsed="false">
      <c r="A4937" s="3" t="s">
        <v>9885</v>
      </c>
      <c r="B4937" s="3" t="s">
        <v>9886</v>
      </c>
      <c r="C4937" s="4" t="str">
        <f aca="false">VLOOKUP($B4937,'Product Master'!$A$2:$O$5991,7,FALSE())</f>
        <v>Health &amp; Beauty Care</v>
      </c>
      <c r="D4937" s="4" t="str">
        <f aca="false">VLOOKUP($B4937,'Product Master'!$A$2:$O$5991,8,FALSE())</f>
        <v>Vision &amp; Hearing</v>
      </c>
      <c r="E4937" s="4" t="str">
        <f aca="false">VLOOKUP($B4937,'Product Master'!$A$2:$O$5991,5,FALSE())</f>
        <v>Dermacare</v>
      </c>
      <c r="F4937" s="4" t="str">
        <f aca="false">VLOOKUP($B4937,'Product Master'!$A$2:$O$5991,4,FALSE())</f>
        <v>Dermacare 2.0 Strength Reading Glasses, each</v>
      </c>
      <c r="G4937" s="4" t="str">
        <f aca="false">VLOOKUP($B4937,'Product Master'!$A$2:$O$5991,9,FALSE())</f>
        <v>each</v>
      </c>
      <c r="H4937" s="5" t="s">
        <v>16</v>
      </c>
      <c r="I4937" s="6" t="n">
        <f aca="false">VLOOKUP($B4937,'Product Master'!$A$2:$O$5991,14,FALSE())</f>
        <v>10.99</v>
      </c>
      <c r="J4937" s="7" t="n">
        <f aca="false">VLOOKUP($B4937,'Product Master'!$A$2:$O$5991,13,FALSE())</f>
        <v>1</v>
      </c>
      <c r="K4937" s="7" t="str">
        <f aca="false">VLOOKUP($B4937,'Product Master'!$A$2:$O$5991,11,FALSE())</f>
        <v>N</v>
      </c>
      <c r="L4937" s="7" t="str">
        <f aca="false">VLOOKUP($B4937,'Product Master'!$A$2:$O$5991,12,FALSE())</f>
        <v>N</v>
      </c>
      <c r="M4937" s="3" t="n">
        <v>29</v>
      </c>
      <c r="N4937" s="3" t="n">
        <v>26</v>
      </c>
    </row>
    <row r="4938" customFormat="false" ht="15" hidden="false" customHeight="true" outlineLevel="0" collapsed="false">
      <c r="A4938" s="3" t="s">
        <v>9887</v>
      </c>
      <c r="B4938" s="3" t="s">
        <v>9888</v>
      </c>
      <c r="C4938" s="4" t="str">
        <f aca="false">VLOOKUP($B4938,'Product Master'!$A$2:$O$5991,7,FALSE())</f>
        <v>Health &amp; Beauty Care</v>
      </c>
      <c r="D4938" s="4" t="str">
        <f aca="false">VLOOKUP($B4938,'Product Master'!$A$2:$O$5991,8,FALSE())</f>
        <v>Vision &amp; Hearing</v>
      </c>
      <c r="E4938" s="4" t="str">
        <f aca="false">VLOOKUP($B4938,'Product Master'!$A$2:$O$5991,5,FALSE())</f>
        <v>Harborline</v>
      </c>
      <c r="F4938" s="4" t="str">
        <f aca="false">VLOOKUP($B4938,'Product Master'!$A$2:$O$5991,4,FALSE())</f>
        <v>Harborline 1.5 Strength Eye Drops, 12 oz</v>
      </c>
      <c r="G4938" s="4" t="str">
        <f aca="false">VLOOKUP($B4938,'Product Master'!$A$2:$O$5991,9,FALSE())</f>
        <v>12 oz</v>
      </c>
      <c r="H4938" s="5" t="s">
        <v>16</v>
      </c>
      <c r="I4938" s="6" t="n">
        <f aca="false">VLOOKUP($B4938,'Product Master'!$A$2:$O$5991,14,FALSE())</f>
        <v>8.89</v>
      </c>
      <c r="J4938" s="7" t="n">
        <f aca="false">VLOOKUP($B4938,'Product Master'!$A$2:$O$5991,13,FALSE())</f>
        <v>6</v>
      </c>
      <c r="K4938" s="7" t="str">
        <f aca="false">VLOOKUP($B4938,'Product Master'!$A$2:$O$5991,11,FALSE())</f>
        <v>Y</v>
      </c>
      <c r="L4938" s="7" t="str">
        <f aca="false">VLOOKUP($B4938,'Product Master'!$A$2:$O$5991,12,FALSE())</f>
        <v>N</v>
      </c>
      <c r="M4938" s="3" t="n">
        <v>45</v>
      </c>
      <c r="N4938" s="3" t="n">
        <v>27</v>
      </c>
    </row>
    <row r="4939" customFormat="false" ht="15" hidden="false" customHeight="true" outlineLevel="0" collapsed="false">
      <c r="A4939" s="3" t="s">
        <v>9889</v>
      </c>
      <c r="B4939" s="3" t="s">
        <v>9890</v>
      </c>
      <c r="C4939" s="4" t="str">
        <f aca="false">VLOOKUP($B4939,'Product Master'!$A$2:$O$5991,7,FALSE())</f>
        <v>Health &amp; Beauty Care</v>
      </c>
      <c r="D4939" s="4" t="str">
        <f aca="false">VLOOKUP($B4939,'Product Master'!$A$2:$O$5991,8,FALSE())</f>
        <v>Vision &amp; Hearing</v>
      </c>
      <c r="E4939" s="4" t="str">
        <f aca="false">VLOOKUP($B4939,'Product Master'!$A$2:$O$5991,5,FALSE())</f>
        <v>Brightsmile</v>
      </c>
      <c r="F4939" s="4" t="str">
        <f aca="false">VLOOKUP($B4939,'Product Master'!$A$2:$O$5991,4,FALSE())</f>
        <v>Brightsmile 1.5 Strength Reading Glasses, 12 oz</v>
      </c>
      <c r="G4939" s="4" t="str">
        <f aca="false">VLOOKUP($B4939,'Product Master'!$A$2:$O$5991,9,FALSE())</f>
        <v>12 oz</v>
      </c>
      <c r="H4939" s="5" t="s">
        <v>16</v>
      </c>
      <c r="I4939" s="6" t="n">
        <f aca="false">VLOOKUP($B4939,'Product Master'!$A$2:$O$5991,14,FALSE())</f>
        <v>7.99</v>
      </c>
      <c r="J4939" s="7" t="n">
        <f aca="false">VLOOKUP($B4939,'Product Master'!$A$2:$O$5991,13,FALSE())</f>
        <v>4</v>
      </c>
      <c r="K4939" s="7" t="str">
        <f aca="false">VLOOKUP($B4939,'Product Master'!$A$2:$O$5991,11,FALSE())</f>
        <v>N</v>
      </c>
      <c r="L4939" s="7" t="str">
        <f aca="false">VLOOKUP($B4939,'Product Master'!$A$2:$O$5991,12,FALSE())</f>
        <v>N</v>
      </c>
      <c r="M4939" s="3" t="n">
        <v>139</v>
      </c>
      <c r="N4939" s="3" t="n">
        <v>38</v>
      </c>
    </row>
    <row r="4940" customFormat="false" ht="15" hidden="false" customHeight="true" outlineLevel="0" collapsed="false">
      <c r="A4940" s="3" t="s">
        <v>9891</v>
      </c>
      <c r="B4940" s="3" t="s">
        <v>9892</v>
      </c>
      <c r="C4940" s="4" t="str">
        <f aca="false">VLOOKUP($B4940,'Product Master'!$A$2:$O$5991,7,FALSE())</f>
        <v>Health &amp; Beauty Care</v>
      </c>
      <c r="D4940" s="4" t="str">
        <f aca="false">VLOOKUP($B4940,'Product Master'!$A$2:$O$5991,8,FALSE())</f>
        <v>Vision &amp; Hearing</v>
      </c>
      <c r="E4940" s="4" t="str">
        <f aca="false">VLOOKUP($B4940,'Product Master'!$A$2:$O$5991,5,FALSE())</f>
        <v>Harborline</v>
      </c>
      <c r="F4940" s="4" t="str">
        <f aca="false">VLOOKUP($B4940,'Product Master'!$A$2:$O$5991,4,FALSE())</f>
        <v>Harborline 1.0 Strength Eye Drops, each</v>
      </c>
      <c r="G4940" s="4" t="str">
        <f aca="false">VLOOKUP($B4940,'Product Master'!$A$2:$O$5991,9,FALSE())</f>
        <v>each</v>
      </c>
      <c r="H4940" s="5" t="s">
        <v>16</v>
      </c>
      <c r="I4940" s="6" t="n">
        <f aca="false">VLOOKUP($B4940,'Product Master'!$A$2:$O$5991,14,FALSE())</f>
        <v>9.29</v>
      </c>
      <c r="J4940" s="7" t="n">
        <f aca="false">VLOOKUP($B4940,'Product Master'!$A$2:$O$5991,13,FALSE())</f>
        <v>1</v>
      </c>
      <c r="K4940" s="7" t="str">
        <f aca="false">VLOOKUP($B4940,'Product Master'!$A$2:$O$5991,11,FALSE())</f>
        <v>Y</v>
      </c>
      <c r="L4940" s="7" t="str">
        <f aca="false">VLOOKUP($B4940,'Product Master'!$A$2:$O$5991,12,FALSE())</f>
        <v>N</v>
      </c>
      <c r="M4940" s="3" t="n">
        <v>41</v>
      </c>
      <c r="N4940" s="3" t="n">
        <v>27</v>
      </c>
    </row>
    <row r="4941" customFormat="false" ht="15" hidden="false" customHeight="true" outlineLevel="0" collapsed="false">
      <c r="A4941" s="3" t="s">
        <v>9893</v>
      </c>
      <c r="B4941" s="3" t="s">
        <v>9894</v>
      </c>
      <c r="C4941" s="4" t="str">
        <f aca="false">VLOOKUP($B4941,'Product Master'!$A$2:$O$5991,7,FALSE())</f>
        <v>Health &amp; Beauty Care</v>
      </c>
      <c r="D4941" s="4" t="str">
        <f aca="false">VLOOKUP($B4941,'Product Master'!$A$2:$O$5991,8,FALSE())</f>
        <v>Vision &amp; Hearing</v>
      </c>
      <c r="E4941" s="4" t="str">
        <f aca="false">VLOOKUP($B4941,'Product Master'!$A$2:$O$5991,5,FALSE())</f>
        <v>Brightsmile</v>
      </c>
      <c r="F4941" s="4" t="str">
        <f aca="false">VLOOKUP($B4941,'Product Master'!$A$2:$O$5991,4,FALSE())</f>
        <v>Brightsmile 1.5 Strength Reading Glasses, each</v>
      </c>
      <c r="G4941" s="4" t="str">
        <f aca="false">VLOOKUP($B4941,'Product Master'!$A$2:$O$5991,9,FALSE())</f>
        <v>each</v>
      </c>
      <c r="H4941" s="5" t="s">
        <v>16</v>
      </c>
      <c r="I4941" s="6" t="n">
        <f aca="false">VLOOKUP($B4941,'Product Master'!$A$2:$O$5991,14,FALSE())</f>
        <v>11.79</v>
      </c>
      <c r="J4941" s="7" t="n">
        <f aca="false">VLOOKUP($B4941,'Product Master'!$A$2:$O$5991,13,FALSE())</f>
        <v>2</v>
      </c>
      <c r="K4941" s="7" t="str">
        <f aca="false">VLOOKUP($B4941,'Product Master'!$A$2:$O$5991,11,FALSE())</f>
        <v>N</v>
      </c>
      <c r="L4941" s="7" t="str">
        <f aca="false">VLOOKUP($B4941,'Product Master'!$A$2:$O$5991,12,FALSE())</f>
        <v>N</v>
      </c>
      <c r="M4941" s="3" t="n">
        <v>149</v>
      </c>
      <c r="N4941" s="3" t="n">
        <v>3</v>
      </c>
    </row>
    <row r="4942" customFormat="false" ht="15" hidden="false" customHeight="true" outlineLevel="0" collapsed="false">
      <c r="A4942" s="3" t="s">
        <v>9895</v>
      </c>
      <c r="B4942" s="3" t="s">
        <v>9896</v>
      </c>
      <c r="C4942" s="4" t="str">
        <f aca="false">VLOOKUP($B4942,'Product Master'!$A$2:$O$5991,7,FALSE())</f>
        <v>Household &amp; Cleaning</v>
      </c>
      <c r="D4942" s="4" t="str">
        <f aca="false">VLOOKUP($B4942,'Product Master'!$A$2:$O$5991,8,FALSE())</f>
        <v>Laundry Care</v>
      </c>
      <c r="E4942" s="4" t="str">
        <f aca="false">VLOOKUP($B4942,'Product Master'!$A$2:$O$5991,5,FALSE())</f>
        <v>Harborline</v>
      </c>
      <c r="F4942" s="4" t="str">
        <f aca="false">VLOOKUP($B4942,'Product Master'!$A$2:$O$5991,4,FALSE())</f>
        <v>Harborline Fabric Softener, 50 oz</v>
      </c>
      <c r="G4942" s="4" t="str">
        <f aca="false">VLOOKUP($B4942,'Product Master'!$A$2:$O$5991,9,FALSE())</f>
        <v>50 oz</v>
      </c>
      <c r="H4942" s="5" t="s">
        <v>16</v>
      </c>
      <c r="I4942" s="6" t="n">
        <f aca="false">VLOOKUP($B4942,'Product Master'!$A$2:$O$5991,14,FALSE())</f>
        <v>7.49</v>
      </c>
      <c r="J4942" s="7" t="n">
        <f aca="false">VLOOKUP($B4942,'Product Master'!$A$2:$O$5991,13,FALSE())</f>
        <v>6</v>
      </c>
      <c r="K4942" s="7" t="str">
        <f aca="false">VLOOKUP($B4942,'Product Master'!$A$2:$O$5991,11,FALSE())</f>
        <v>Y</v>
      </c>
      <c r="L4942" s="7" t="str">
        <f aca="false">VLOOKUP($B4942,'Product Master'!$A$2:$O$5991,12,FALSE())</f>
        <v>N</v>
      </c>
      <c r="M4942" s="3" t="n">
        <v>9</v>
      </c>
      <c r="N4942" s="3" t="n">
        <v>17</v>
      </c>
    </row>
    <row r="4943" customFormat="false" ht="15" hidden="false" customHeight="true" outlineLevel="0" collapsed="false">
      <c r="A4943" s="3" t="s">
        <v>9897</v>
      </c>
      <c r="B4943" s="3" t="s">
        <v>9898</v>
      </c>
      <c r="C4943" s="4" t="str">
        <f aca="false">VLOOKUP($B4943,'Product Master'!$A$2:$O$5991,7,FALSE())</f>
        <v>Household &amp; Cleaning</v>
      </c>
      <c r="D4943" s="4" t="str">
        <f aca="false">VLOOKUP($B4943,'Product Master'!$A$2:$O$5991,8,FALSE())</f>
        <v>Laundry Care</v>
      </c>
      <c r="E4943" s="4" t="str">
        <f aca="false">VLOOKUP($B4943,'Product Master'!$A$2:$O$5991,5,FALSE())</f>
        <v>ScrubRight</v>
      </c>
      <c r="F4943" s="4" t="str">
        <f aca="false">VLOOKUP($B4943,'Product Master'!$A$2:$O$5991,4,FALSE())</f>
        <v>ScrubRight Powder Detergent, 50 oz</v>
      </c>
      <c r="G4943" s="4" t="str">
        <f aca="false">VLOOKUP($B4943,'Product Master'!$A$2:$O$5991,9,FALSE())</f>
        <v>50 oz</v>
      </c>
      <c r="H4943" s="5" t="s">
        <v>16</v>
      </c>
      <c r="I4943" s="6" t="n">
        <f aca="false">VLOOKUP($B4943,'Product Master'!$A$2:$O$5991,14,FALSE())</f>
        <v>7.49</v>
      </c>
      <c r="J4943" s="7" t="n">
        <f aca="false">VLOOKUP($B4943,'Product Master'!$A$2:$O$5991,13,FALSE())</f>
        <v>2</v>
      </c>
      <c r="K4943" s="7" t="str">
        <f aca="false">VLOOKUP($B4943,'Product Master'!$A$2:$O$5991,11,FALSE())</f>
        <v>N</v>
      </c>
      <c r="L4943" s="7" t="str">
        <f aca="false">VLOOKUP($B4943,'Product Master'!$A$2:$O$5991,12,FALSE())</f>
        <v>N</v>
      </c>
      <c r="M4943" s="3" t="n">
        <v>131</v>
      </c>
      <c r="N4943" s="3" t="n">
        <v>20</v>
      </c>
    </row>
    <row r="4944" customFormat="false" ht="15" hidden="false" customHeight="true" outlineLevel="0" collapsed="false">
      <c r="A4944" s="3" t="s">
        <v>9899</v>
      </c>
      <c r="B4944" s="3" t="s">
        <v>9900</v>
      </c>
      <c r="C4944" s="4" t="str">
        <f aca="false">VLOOKUP($B4944,'Product Master'!$A$2:$O$5991,7,FALSE())</f>
        <v>Household &amp; Cleaning</v>
      </c>
      <c r="D4944" s="4" t="str">
        <f aca="false">VLOOKUP($B4944,'Product Master'!$A$2:$O$5991,8,FALSE())</f>
        <v>Laundry Care</v>
      </c>
      <c r="E4944" s="4" t="str">
        <f aca="false">VLOOKUP($B4944,'Product Master'!$A$2:$O$5991,5,FALSE())</f>
        <v>Harborline</v>
      </c>
      <c r="F4944" s="4" t="str">
        <f aca="false">VLOOKUP($B4944,'Product Master'!$A$2:$O$5991,4,FALSE())</f>
        <v>Harborline Stain Remover, 80 ct</v>
      </c>
      <c r="G4944" s="4" t="str">
        <f aca="false">VLOOKUP($B4944,'Product Master'!$A$2:$O$5991,9,FALSE())</f>
        <v>80 ct</v>
      </c>
      <c r="H4944" s="5" t="s">
        <v>16</v>
      </c>
      <c r="I4944" s="6" t="n">
        <f aca="false">VLOOKUP($B4944,'Product Master'!$A$2:$O$5991,14,FALSE())</f>
        <v>11.89</v>
      </c>
      <c r="J4944" s="7" t="n">
        <f aca="false">VLOOKUP($B4944,'Product Master'!$A$2:$O$5991,13,FALSE())</f>
        <v>4</v>
      </c>
      <c r="K4944" s="7" t="str">
        <f aca="false">VLOOKUP($B4944,'Product Master'!$A$2:$O$5991,11,FALSE())</f>
        <v>Y</v>
      </c>
      <c r="L4944" s="7" t="str">
        <f aca="false">VLOOKUP($B4944,'Product Master'!$A$2:$O$5991,12,FALSE())</f>
        <v>N</v>
      </c>
      <c r="M4944" s="3" t="n">
        <v>25</v>
      </c>
      <c r="N4944" s="3" t="n">
        <v>27</v>
      </c>
    </row>
    <row r="4945" customFormat="false" ht="15" hidden="false" customHeight="true" outlineLevel="0" collapsed="false">
      <c r="A4945" s="3" t="s">
        <v>9901</v>
      </c>
      <c r="B4945" s="3" t="s">
        <v>9902</v>
      </c>
      <c r="C4945" s="4" t="str">
        <f aca="false">VLOOKUP($B4945,'Product Master'!$A$2:$O$5991,7,FALSE())</f>
        <v>Household &amp; Cleaning</v>
      </c>
      <c r="D4945" s="4" t="str">
        <f aca="false">VLOOKUP($B4945,'Product Master'!$A$2:$O$5991,8,FALSE())</f>
        <v>Laundry Care</v>
      </c>
      <c r="E4945" s="4" t="str">
        <f aca="false">VLOOKUP($B4945,'Product Master'!$A$2:$O$5991,5,FALSE())</f>
        <v>Harborline</v>
      </c>
      <c r="F4945" s="4" t="str">
        <f aca="false">VLOOKUP($B4945,'Product Master'!$A$2:$O$5991,4,FALSE())</f>
        <v>Harborline Free &amp; Clear Liquid Detergent, 50 oz</v>
      </c>
      <c r="G4945" s="4" t="str">
        <f aca="false">VLOOKUP($B4945,'Product Master'!$A$2:$O$5991,9,FALSE())</f>
        <v>50 oz</v>
      </c>
      <c r="H4945" s="5" t="s">
        <v>16</v>
      </c>
      <c r="I4945" s="6" t="n">
        <f aca="false">VLOOKUP($B4945,'Product Master'!$A$2:$O$5991,14,FALSE())</f>
        <v>10.49</v>
      </c>
      <c r="J4945" s="7" t="n">
        <f aca="false">VLOOKUP($B4945,'Product Master'!$A$2:$O$5991,13,FALSE())</f>
        <v>1</v>
      </c>
      <c r="K4945" s="7" t="str">
        <f aca="false">VLOOKUP($B4945,'Product Master'!$A$2:$O$5991,11,FALSE())</f>
        <v>Y</v>
      </c>
      <c r="L4945" s="7" t="str">
        <f aca="false">VLOOKUP($B4945,'Product Master'!$A$2:$O$5991,12,FALSE())</f>
        <v>N</v>
      </c>
      <c r="M4945" s="3" t="n">
        <v>27</v>
      </c>
      <c r="N4945" s="3" t="n">
        <v>20</v>
      </c>
    </row>
    <row r="4946" customFormat="false" ht="15" hidden="false" customHeight="true" outlineLevel="0" collapsed="false">
      <c r="A4946" s="3" t="s">
        <v>9903</v>
      </c>
      <c r="B4946" s="3" t="s">
        <v>9904</v>
      </c>
      <c r="C4946" s="4" t="str">
        <f aca="false">VLOOKUP($B4946,'Product Master'!$A$2:$O$5991,7,FALSE())</f>
        <v>Household &amp; Cleaning</v>
      </c>
      <c r="D4946" s="4" t="str">
        <f aca="false">VLOOKUP($B4946,'Product Master'!$A$2:$O$5991,8,FALSE())</f>
        <v>Laundry Care</v>
      </c>
      <c r="E4946" s="4" t="str">
        <f aca="false">VLOOKUP($B4946,'Product Master'!$A$2:$O$5991,5,FALSE())</f>
        <v>Freshwave</v>
      </c>
      <c r="F4946" s="4" t="str">
        <f aca="false">VLOOKUP($B4946,'Product Master'!$A$2:$O$5991,4,FALSE())</f>
        <v>Freshwave Free &amp; Clear Powder Detergent, 80 ct</v>
      </c>
      <c r="G4946" s="4" t="str">
        <f aca="false">VLOOKUP($B4946,'Product Master'!$A$2:$O$5991,9,FALSE())</f>
        <v>80 ct</v>
      </c>
      <c r="H4946" s="5" t="s">
        <v>16</v>
      </c>
      <c r="I4946" s="6" t="n">
        <f aca="false">VLOOKUP($B4946,'Product Master'!$A$2:$O$5991,14,FALSE())</f>
        <v>13.99</v>
      </c>
      <c r="J4946" s="7" t="n">
        <f aca="false">VLOOKUP($B4946,'Product Master'!$A$2:$O$5991,13,FALSE())</f>
        <v>12</v>
      </c>
      <c r="K4946" s="7" t="str">
        <f aca="false">VLOOKUP($B4946,'Product Master'!$A$2:$O$5991,11,FALSE())</f>
        <v>N</v>
      </c>
      <c r="L4946" s="7" t="str">
        <f aca="false">VLOOKUP($B4946,'Product Master'!$A$2:$O$5991,12,FALSE())</f>
        <v>N</v>
      </c>
      <c r="M4946" s="3" t="n">
        <v>140</v>
      </c>
      <c r="N4946" s="3" t="n">
        <v>34</v>
      </c>
    </row>
    <row r="4947" customFormat="false" ht="15" hidden="false" customHeight="true" outlineLevel="0" collapsed="false">
      <c r="A4947" s="3" t="s">
        <v>9905</v>
      </c>
      <c r="B4947" s="3" t="s">
        <v>9906</v>
      </c>
      <c r="C4947" s="4" t="str">
        <f aca="false">VLOOKUP($B4947,'Product Master'!$A$2:$O$5991,7,FALSE())</f>
        <v>Household &amp; Cleaning</v>
      </c>
      <c r="D4947" s="4" t="str">
        <f aca="false">VLOOKUP($B4947,'Product Master'!$A$2:$O$5991,8,FALSE())</f>
        <v>Laundry Care</v>
      </c>
      <c r="E4947" s="4" t="str">
        <f aca="false">VLOOKUP($B4947,'Product Master'!$A$2:$O$5991,5,FALSE())</f>
        <v>Harborline</v>
      </c>
      <c r="F4947" s="4" t="str">
        <f aca="false">VLOOKUP($B4947,'Product Master'!$A$2:$O$5991,4,FALSE())</f>
        <v>Harborline Fresh Scent Liquid Detergent, 100 oz</v>
      </c>
      <c r="G4947" s="4" t="str">
        <f aca="false">VLOOKUP($B4947,'Product Master'!$A$2:$O$5991,9,FALSE())</f>
        <v>100 oz</v>
      </c>
      <c r="H4947" s="5" t="s">
        <v>16</v>
      </c>
      <c r="I4947" s="6" t="n">
        <f aca="false">VLOOKUP($B4947,'Product Master'!$A$2:$O$5991,14,FALSE())</f>
        <v>12.79</v>
      </c>
      <c r="J4947" s="7" t="n">
        <f aca="false">VLOOKUP($B4947,'Product Master'!$A$2:$O$5991,13,FALSE())</f>
        <v>12</v>
      </c>
      <c r="K4947" s="7" t="str">
        <f aca="false">VLOOKUP($B4947,'Product Master'!$A$2:$O$5991,11,FALSE())</f>
        <v>Y</v>
      </c>
      <c r="L4947" s="7" t="str">
        <f aca="false">VLOOKUP($B4947,'Product Master'!$A$2:$O$5991,12,FALSE())</f>
        <v>N</v>
      </c>
      <c r="M4947" s="3" t="n">
        <v>140</v>
      </c>
      <c r="N4947" s="3" t="n">
        <v>17</v>
      </c>
    </row>
    <row r="4948" customFormat="false" ht="15" hidden="false" customHeight="true" outlineLevel="0" collapsed="false">
      <c r="A4948" s="3" t="s">
        <v>9907</v>
      </c>
      <c r="B4948" s="3" t="s">
        <v>9908</v>
      </c>
      <c r="C4948" s="4" t="str">
        <f aca="false">VLOOKUP($B4948,'Product Master'!$A$2:$O$5991,7,FALSE())</f>
        <v>Household &amp; Cleaning</v>
      </c>
      <c r="D4948" s="4" t="str">
        <f aca="false">VLOOKUP($B4948,'Product Master'!$A$2:$O$5991,8,FALSE())</f>
        <v>Laundry Care</v>
      </c>
      <c r="E4948" s="4" t="str">
        <f aca="false">VLOOKUP($B4948,'Product Master'!$A$2:$O$5991,5,FALSE())</f>
        <v>ScrubRight</v>
      </c>
      <c r="F4948" s="4" t="str">
        <f aca="false">VLOOKUP($B4948,'Product Master'!$A$2:$O$5991,4,FALSE())</f>
        <v>ScrubRight Fresh Scent Stain Remover, 100 oz</v>
      </c>
      <c r="G4948" s="4" t="str">
        <f aca="false">VLOOKUP($B4948,'Product Master'!$A$2:$O$5991,9,FALSE())</f>
        <v>100 oz</v>
      </c>
      <c r="H4948" s="5" t="s">
        <v>16</v>
      </c>
      <c r="I4948" s="6" t="n">
        <f aca="false">VLOOKUP($B4948,'Product Master'!$A$2:$O$5991,14,FALSE())</f>
        <v>8.29</v>
      </c>
      <c r="J4948" s="7" t="n">
        <f aca="false">VLOOKUP($B4948,'Product Master'!$A$2:$O$5991,13,FALSE())</f>
        <v>8</v>
      </c>
      <c r="K4948" s="7" t="str">
        <f aca="false">VLOOKUP($B4948,'Product Master'!$A$2:$O$5991,11,FALSE())</f>
        <v>N</v>
      </c>
      <c r="L4948" s="7" t="str">
        <f aca="false">VLOOKUP($B4948,'Product Master'!$A$2:$O$5991,12,FALSE())</f>
        <v>N</v>
      </c>
      <c r="M4948" s="3" t="n">
        <v>60</v>
      </c>
      <c r="N4948" s="3" t="n">
        <v>37</v>
      </c>
    </row>
    <row r="4949" customFormat="false" ht="15" hidden="false" customHeight="true" outlineLevel="0" collapsed="false">
      <c r="A4949" s="3" t="s">
        <v>9909</v>
      </c>
      <c r="B4949" s="3" t="s">
        <v>9910</v>
      </c>
      <c r="C4949" s="4" t="str">
        <f aca="false">VLOOKUP($B4949,'Product Master'!$A$2:$O$5991,7,FALSE())</f>
        <v>Household &amp; Cleaning</v>
      </c>
      <c r="D4949" s="4" t="str">
        <f aca="false">VLOOKUP($B4949,'Product Master'!$A$2:$O$5991,8,FALSE())</f>
        <v>Laundry Care</v>
      </c>
      <c r="E4949" s="4" t="str">
        <f aca="false">VLOOKUP($B4949,'Product Master'!$A$2:$O$5991,5,FALSE())</f>
        <v>Harborline</v>
      </c>
      <c r="F4949" s="4" t="str">
        <f aca="false">VLOOKUP($B4949,'Product Master'!$A$2:$O$5991,4,FALSE())</f>
        <v>Harborline Fresh Scent Stain Remover, 100 oz</v>
      </c>
      <c r="G4949" s="4" t="str">
        <f aca="false">VLOOKUP($B4949,'Product Master'!$A$2:$O$5991,9,FALSE())</f>
        <v>100 oz</v>
      </c>
      <c r="H4949" s="5" t="s">
        <v>16</v>
      </c>
      <c r="I4949" s="6" t="n">
        <f aca="false">VLOOKUP($B4949,'Product Master'!$A$2:$O$5991,14,FALSE())</f>
        <v>10.49</v>
      </c>
      <c r="J4949" s="7" t="n">
        <f aca="false">VLOOKUP($B4949,'Product Master'!$A$2:$O$5991,13,FALSE())</f>
        <v>8</v>
      </c>
      <c r="K4949" s="7" t="str">
        <f aca="false">VLOOKUP($B4949,'Product Master'!$A$2:$O$5991,11,FALSE())</f>
        <v>Y</v>
      </c>
      <c r="L4949" s="7" t="str">
        <f aca="false">VLOOKUP($B4949,'Product Master'!$A$2:$O$5991,12,FALSE())</f>
        <v>N</v>
      </c>
      <c r="M4949" s="3" t="n">
        <v>74</v>
      </c>
      <c r="N4949" s="3" t="n">
        <v>23</v>
      </c>
    </row>
    <row r="4950" customFormat="false" ht="15" hidden="false" customHeight="true" outlineLevel="0" collapsed="false">
      <c r="A4950" s="3" t="s">
        <v>9911</v>
      </c>
      <c r="B4950" s="3" t="s">
        <v>9912</v>
      </c>
      <c r="C4950" s="4" t="str">
        <f aca="false">VLOOKUP($B4950,'Product Master'!$A$2:$O$5991,7,FALSE())</f>
        <v>Household &amp; Cleaning</v>
      </c>
      <c r="D4950" s="4" t="str">
        <f aca="false">VLOOKUP($B4950,'Product Master'!$A$2:$O$5991,8,FALSE())</f>
        <v>Laundry Care</v>
      </c>
      <c r="E4950" s="4" t="str">
        <f aca="false">VLOOKUP($B4950,'Product Master'!$A$2:$O$5991,5,FALSE())</f>
        <v>Freshwave</v>
      </c>
      <c r="F4950" s="4" t="str">
        <f aca="false">VLOOKUP($B4950,'Product Master'!$A$2:$O$5991,4,FALSE())</f>
        <v>Freshwave Liquid Detergent, 50 oz</v>
      </c>
      <c r="G4950" s="4" t="str">
        <f aca="false">VLOOKUP($B4950,'Product Master'!$A$2:$O$5991,9,FALSE())</f>
        <v>50 oz</v>
      </c>
      <c r="H4950" s="5" t="s">
        <v>16</v>
      </c>
      <c r="I4950" s="6" t="n">
        <f aca="false">VLOOKUP($B4950,'Product Master'!$A$2:$O$5991,14,FALSE())</f>
        <v>6.39</v>
      </c>
      <c r="J4950" s="7" t="n">
        <f aca="false">VLOOKUP($B4950,'Product Master'!$A$2:$O$5991,13,FALSE())</f>
        <v>12</v>
      </c>
      <c r="K4950" s="7" t="str">
        <f aca="false">VLOOKUP($B4950,'Product Master'!$A$2:$O$5991,11,FALSE())</f>
        <v>N</v>
      </c>
      <c r="L4950" s="7" t="str">
        <f aca="false">VLOOKUP($B4950,'Product Master'!$A$2:$O$5991,12,FALSE())</f>
        <v>N</v>
      </c>
      <c r="M4950" s="3" t="n">
        <v>68</v>
      </c>
      <c r="N4950" s="3" t="n">
        <v>18</v>
      </c>
    </row>
    <row r="4951" customFormat="false" ht="15" hidden="false" customHeight="true" outlineLevel="0" collapsed="false">
      <c r="A4951" s="3" t="s">
        <v>9913</v>
      </c>
      <c r="B4951" s="3" t="s">
        <v>9914</v>
      </c>
      <c r="C4951" s="4" t="str">
        <f aca="false">VLOOKUP($B4951,'Product Master'!$A$2:$O$5991,7,FALSE())</f>
        <v>Household &amp; Cleaning</v>
      </c>
      <c r="D4951" s="4" t="str">
        <f aca="false">VLOOKUP($B4951,'Product Master'!$A$2:$O$5991,8,FALSE())</f>
        <v>Laundry Care</v>
      </c>
      <c r="E4951" s="4" t="str">
        <f aca="false">VLOOKUP($B4951,'Product Master'!$A$2:$O$5991,5,FALSE())</f>
        <v>Harborline</v>
      </c>
      <c r="F4951" s="4" t="str">
        <f aca="false">VLOOKUP($B4951,'Product Master'!$A$2:$O$5991,4,FALSE())</f>
        <v>Harborline Free &amp; Clear Stain Remover, 100 oz</v>
      </c>
      <c r="G4951" s="4" t="str">
        <f aca="false">VLOOKUP($B4951,'Product Master'!$A$2:$O$5991,9,FALSE())</f>
        <v>100 oz</v>
      </c>
      <c r="H4951" s="5" t="s">
        <v>16</v>
      </c>
      <c r="I4951" s="6" t="n">
        <f aca="false">VLOOKUP($B4951,'Product Master'!$A$2:$O$5991,14,FALSE())</f>
        <v>8.89</v>
      </c>
      <c r="J4951" s="7" t="n">
        <f aca="false">VLOOKUP($B4951,'Product Master'!$A$2:$O$5991,13,FALSE())</f>
        <v>24</v>
      </c>
      <c r="K4951" s="7" t="str">
        <f aca="false">VLOOKUP($B4951,'Product Master'!$A$2:$O$5991,11,FALSE())</f>
        <v>Y</v>
      </c>
      <c r="L4951" s="7" t="str">
        <f aca="false">VLOOKUP($B4951,'Product Master'!$A$2:$O$5991,12,FALSE())</f>
        <v>N</v>
      </c>
      <c r="M4951" s="3" t="n">
        <v>15</v>
      </c>
      <c r="N4951" s="3" t="n">
        <v>33</v>
      </c>
    </row>
    <row r="4952" customFormat="false" ht="15" hidden="false" customHeight="true" outlineLevel="0" collapsed="false">
      <c r="A4952" s="3" t="s">
        <v>9915</v>
      </c>
      <c r="B4952" s="3" t="s">
        <v>9916</v>
      </c>
      <c r="C4952" s="4" t="str">
        <f aca="false">VLOOKUP($B4952,'Product Master'!$A$2:$O$5991,7,FALSE())</f>
        <v>Household &amp; Cleaning</v>
      </c>
      <c r="D4952" s="4" t="str">
        <f aca="false">VLOOKUP($B4952,'Product Master'!$A$2:$O$5991,8,FALSE())</f>
        <v>Laundry Care</v>
      </c>
      <c r="E4952" s="4" t="str">
        <f aca="false">VLOOKUP($B4952,'Product Master'!$A$2:$O$5991,5,FALSE())</f>
        <v>Harborline</v>
      </c>
      <c r="F4952" s="4" t="str">
        <f aca="false">VLOOKUP($B4952,'Product Master'!$A$2:$O$5991,4,FALSE())</f>
        <v>Harborline Free &amp; Clear Fabric Softener, 100 oz</v>
      </c>
      <c r="G4952" s="4" t="str">
        <f aca="false">VLOOKUP($B4952,'Product Master'!$A$2:$O$5991,9,FALSE())</f>
        <v>100 oz</v>
      </c>
      <c r="H4952" s="5" t="s">
        <v>16</v>
      </c>
      <c r="I4952" s="6" t="n">
        <f aca="false">VLOOKUP($B4952,'Product Master'!$A$2:$O$5991,14,FALSE())</f>
        <v>6.39</v>
      </c>
      <c r="J4952" s="7" t="n">
        <f aca="false">VLOOKUP($B4952,'Product Master'!$A$2:$O$5991,13,FALSE())</f>
        <v>2</v>
      </c>
      <c r="K4952" s="7" t="str">
        <f aca="false">VLOOKUP($B4952,'Product Master'!$A$2:$O$5991,11,FALSE())</f>
        <v>Y</v>
      </c>
      <c r="L4952" s="7" t="str">
        <f aca="false">VLOOKUP($B4952,'Product Master'!$A$2:$O$5991,12,FALSE())</f>
        <v>N</v>
      </c>
      <c r="M4952" s="3" t="n">
        <v>129</v>
      </c>
      <c r="N4952" s="3" t="n">
        <v>20</v>
      </c>
    </row>
    <row r="4953" customFormat="false" ht="15" hidden="false" customHeight="true" outlineLevel="0" collapsed="false">
      <c r="A4953" s="3" t="s">
        <v>9917</v>
      </c>
      <c r="B4953" s="3" t="s">
        <v>9918</v>
      </c>
      <c r="C4953" s="4" t="str">
        <f aca="false">VLOOKUP($B4953,'Product Master'!$A$2:$O$5991,7,FALSE())</f>
        <v>Household &amp; Cleaning</v>
      </c>
      <c r="D4953" s="4" t="str">
        <f aca="false">VLOOKUP($B4953,'Product Master'!$A$2:$O$5991,8,FALSE())</f>
        <v>Laundry Care</v>
      </c>
      <c r="E4953" s="4" t="str">
        <f aca="false">VLOOKUP($B4953,'Product Master'!$A$2:$O$5991,5,FALSE())</f>
        <v>Freshwave</v>
      </c>
      <c r="F4953" s="4" t="str">
        <f aca="false">VLOOKUP($B4953,'Product Master'!$A$2:$O$5991,4,FALSE())</f>
        <v>Freshwave Free &amp; Clear Liquid Detergent, 100 oz</v>
      </c>
      <c r="G4953" s="4" t="str">
        <f aca="false">VLOOKUP($B4953,'Product Master'!$A$2:$O$5991,9,FALSE())</f>
        <v>100 oz</v>
      </c>
      <c r="H4953" s="5" t="s">
        <v>16</v>
      </c>
      <c r="I4953" s="6" t="n">
        <f aca="false">VLOOKUP($B4953,'Product Master'!$A$2:$O$5991,14,FALSE())</f>
        <v>6.89</v>
      </c>
      <c r="J4953" s="7" t="n">
        <f aca="false">VLOOKUP($B4953,'Product Master'!$A$2:$O$5991,13,FALSE())</f>
        <v>6</v>
      </c>
      <c r="K4953" s="7" t="str">
        <f aca="false">VLOOKUP($B4953,'Product Master'!$A$2:$O$5991,11,FALSE())</f>
        <v>N</v>
      </c>
      <c r="L4953" s="7" t="str">
        <f aca="false">VLOOKUP($B4953,'Product Master'!$A$2:$O$5991,12,FALSE())</f>
        <v>N</v>
      </c>
      <c r="M4953" s="3" t="n">
        <v>99</v>
      </c>
      <c r="N4953" s="3" t="n">
        <v>15</v>
      </c>
    </row>
    <row r="4954" customFormat="false" ht="15" hidden="false" customHeight="true" outlineLevel="0" collapsed="false">
      <c r="A4954" s="3" t="s">
        <v>9919</v>
      </c>
      <c r="B4954" s="3" t="s">
        <v>9920</v>
      </c>
      <c r="C4954" s="4" t="str">
        <f aca="false">VLOOKUP($B4954,'Product Master'!$A$2:$O$5991,7,FALSE())</f>
        <v>Household &amp; Cleaning</v>
      </c>
      <c r="D4954" s="4" t="str">
        <f aca="false">VLOOKUP($B4954,'Product Master'!$A$2:$O$5991,8,FALSE())</f>
        <v>Laundry Care</v>
      </c>
      <c r="E4954" s="4" t="str">
        <f aca="false">VLOOKUP($B4954,'Product Master'!$A$2:$O$5991,5,FALSE())</f>
        <v>Freshwave</v>
      </c>
      <c r="F4954" s="4" t="str">
        <f aca="false">VLOOKUP($B4954,'Product Master'!$A$2:$O$5991,4,FALSE())</f>
        <v>Freshwave Fabric Softener, 80 ct</v>
      </c>
      <c r="G4954" s="4" t="str">
        <f aca="false">VLOOKUP($B4954,'Product Master'!$A$2:$O$5991,9,FALSE())</f>
        <v>80 ct</v>
      </c>
      <c r="H4954" s="5" t="s">
        <v>16</v>
      </c>
      <c r="I4954" s="6" t="n">
        <f aca="false">VLOOKUP($B4954,'Product Master'!$A$2:$O$5991,14,FALSE())</f>
        <v>12.29</v>
      </c>
      <c r="J4954" s="7" t="n">
        <f aca="false">VLOOKUP($B4954,'Product Master'!$A$2:$O$5991,13,FALSE())</f>
        <v>8</v>
      </c>
      <c r="K4954" s="7" t="str">
        <f aca="false">VLOOKUP($B4954,'Product Master'!$A$2:$O$5991,11,FALSE())</f>
        <v>N</v>
      </c>
      <c r="L4954" s="7" t="str">
        <f aca="false">VLOOKUP($B4954,'Product Master'!$A$2:$O$5991,12,FALSE())</f>
        <v>N</v>
      </c>
      <c r="M4954" s="3" t="n">
        <v>88</v>
      </c>
      <c r="N4954" s="3" t="n">
        <v>38</v>
      </c>
    </row>
    <row r="4955" customFormat="false" ht="15" hidden="false" customHeight="true" outlineLevel="0" collapsed="false">
      <c r="A4955" s="3" t="s">
        <v>9921</v>
      </c>
      <c r="B4955" s="3" t="s">
        <v>9922</v>
      </c>
      <c r="C4955" s="4" t="str">
        <f aca="false">VLOOKUP($B4955,'Product Master'!$A$2:$O$5991,7,FALSE())</f>
        <v>Household &amp; Cleaning</v>
      </c>
      <c r="D4955" s="4" t="str">
        <f aca="false">VLOOKUP($B4955,'Product Master'!$A$2:$O$5991,8,FALSE())</f>
        <v>Laundry Care</v>
      </c>
      <c r="E4955" s="4" t="str">
        <f aca="false">VLOOKUP($B4955,'Product Master'!$A$2:$O$5991,5,FALSE())</f>
        <v>ScrubRight</v>
      </c>
      <c r="F4955" s="4" t="str">
        <f aca="false">VLOOKUP($B4955,'Product Master'!$A$2:$O$5991,4,FALSE())</f>
        <v>ScrubRight Dryer Sheets, 50 oz</v>
      </c>
      <c r="G4955" s="4" t="str">
        <f aca="false">VLOOKUP($B4955,'Product Master'!$A$2:$O$5991,9,FALSE())</f>
        <v>50 oz</v>
      </c>
      <c r="H4955" s="5" t="s">
        <v>16</v>
      </c>
      <c r="I4955" s="6" t="n">
        <f aca="false">VLOOKUP($B4955,'Product Master'!$A$2:$O$5991,14,FALSE())</f>
        <v>9.39</v>
      </c>
      <c r="J4955" s="7" t="n">
        <f aca="false">VLOOKUP($B4955,'Product Master'!$A$2:$O$5991,13,FALSE())</f>
        <v>24</v>
      </c>
      <c r="K4955" s="7" t="str">
        <f aca="false">VLOOKUP($B4955,'Product Master'!$A$2:$O$5991,11,FALSE())</f>
        <v>N</v>
      </c>
      <c r="L4955" s="7" t="str">
        <f aca="false">VLOOKUP($B4955,'Product Master'!$A$2:$O$5991,12,FALSE())</f>
        <v>N</v>
      </c>
      <c r="M4955" s="3" t="n">
        <v>96</v>
      </c>
      <c r="N4955" s="3" t="n">
        <v>17</v>
      </c>
    </row>
    <row r="4956" customFormat="false" ht="15" hidden="false" customHeight="true" outlineLevel="0" collapsed="false">
      <c r="A4956" s="3" t="s">
        <v>9923</v>
      </c>
      <c r="B4956" s="3" t="s">
        <v>9924</v>
      </c>
      <c r="C4956" s="4" t="str">
        <f aca="false">VLOOKUP($B4956,'Product Master'!$A$2:$O$5991,7,FALSE())</f>
        <v>Household &amp; Cleaning</v>
      </c>
      <c r="D4956" s="4" t="str">
        <f aca="false">VLOOKUP($B4956,'Product Master'!$A$2:$O$5991,8,FALSE())</f>
        <v>Laundry Care</v>
      </c>
      <c r="E4956" s="4" t="str">
        <f aca="false">VLOOKUP($B4956,'Product Master'!$A$2:$O$5991,5,FALSE())</f>
        <v>Freshwave</v>
      </c>
      <c r="F4956" s="4" t="str">
        <f aca="false">VLOOKUP($B4956,'Product Master'!$A$2:$O$5991,4,FALSE())</f>
        <v>Freshwave Fresh Scent Dryer Sheets, 50 oz</v>
      </c>
      <c r="G4956" s="4" t="str">
        <f aca="false">VLOOKUP($B4956,'Product Master'!$A$2:$O$5991,9,FALSE())</f>
        <v>50 oz</v>
      </c>
      <c r="H4956" s="5" t="s">
        <v>16</v>
      </c>
      <c r="I4956" s="6" t="n">
        <f aca="false">VLOOKUP($B4956,'Product Master'!$A$2:$O$5991,14,FALSE())</f>
        <v>10.49</v>
      </c>
      <c r="J4956" s="7" t="n">
        <f aca="false">VLOOKUP($B4956,'Product Master'!$A$2:$O$5991,13,FALSE())</f>
        <v>24</v>
      </c>
      <c r="K4956" s="7" t="str">
        <f aca="false">VLOOKUP($B4956,'Product Master'!$A$2:$O$5991,11,FALSE())</f>
        <v>N</v>
      </c>
      <c r="L4956" s="7" t="str">
        <f aca="false">VLOOKUP($B4956,'Product Master'!$A$2:$O$5991,12,FALSE())</f>
        <v>N</v>
      </c>
      <c r="M4956" s="3" t="n">
        <v>48</v>
      </c>
      <c r="N4956" s="3" t="n">
        <v>34</v>
      </c>
    </row>
    <row r="4957" customFormat="false" ht="15" hidden="false" customHeight="true" outlineLevel="0" collapsed="false">
      <c r="A4957" s="3" t="s">
        <v>9925</v>
      </c>
      <c r="B4957" s="3" t="s">
        <v>9926</v>
      </c>
      <c r="C4957" s="4" t="str">
        <f aca="false">VLOOKUP($B4957,'Product Master'!$A$2:$O$5991,7,FALSE())</f>
        <v>Household &amp; Cleaning</v>
      </c>
      <c r="D4957" s="4" t="str">
        <f aca="false">VLOOKUP($B4957,'Product Master'!$A$2:$O$5991,8,FALSE())</f>
        <v>Laundry Care</v>
      </c>
      <c r="E4957" s="4" t="str">
        <f aca="false">VLOOKUP($B4957,'Product Master'!$A$2:$O$5991,5,FALSE())</f>
        <v>Freshwave</v>
      </c>
      <c r="F4957" s="4" t="str">
        <f aca="false">VLOOKUP($B4957,'Product Master'!$A$2:$O$5991,4,FALSE())</f>
        <v>Freshwave Fresh Scent Stain Remover, 50 oz</v>
      </c>
      <c r="G4957" s="4" t="str">
        <f aca="false">VLOOKUP($B4957,'Product Master'!$A$2:$O$5991,9,FALSE())</f>
        <v>50 oz</v>
      </c>
      <c r="H4957" s="5" t="s">
        <v>16</v>
      </c>
      <c r="I4957" s="6" t="n">
        <f aca="false">VLOOKUP($B4957,'Product Master'!$A$2:$O$5991,14,FALSE())</f>
        <v>11.29</v>
      </c>
      <c r="J4957" s="7" t="n">
        <f aca="false">VLOOKUP($B4957,'Product Master'!$A$2:$O$5991,13,FALSE())</f>
        <v>6</v>
      </c>
      <c r="K4957" s="7" t="str">
        <f aca="false">VLOOKUP($B4957,'Product Master'!$A$2:$O$5991,11,FALSE())</f>
        <v>N</v>
      </c>
      <c r="L4957" s="7" t="str">
        <f aca="false">VLOOKUP($B4957,'Product Master'!$A$2:$O$5991,12,FALSE())</f>
        <v>N</v>
      </c>
      <c r="M4957" s="3" t="n">
        <v>142</v>
      </c>
      <c r="N4957" s="3" t="n">
        <v>39</v>
      </c>
    </row>
    <row r="4958" customFormat="false" ht="15" hidden="false" customHeight="true" outlineLevel="0" collapsed="false">
      <c r="A4958" s="3" t="s">
        <v>9927</v>
      </c>
      <c r="B4958" s="3" t="s">
        <v>9928</v>
      </c>
      <c r="C4958" s="4" t="str">
        <f aca="false">VLOOKUP($B4958,'Product Master'!$A$2:$O$5991,7,FALSE())</f>
        <v>Household &amp; Cleaning</v>
      </c>
      <c r="D4958" s="4" t="str">
        <f aca="false">VLOOKUP($B4958,'Product Master'!$A$2:$O$5991,8,FALSE())</f>
        <v>Laundry Care</v>
      </c>
      <c r="E4958" s="4" t="str">
        <f aca="false">VLOOKUP($B4958,'Product Master'!$A$2:$O$5991,5,FALSE())</f>
        <v>Sparklean</v>
      </c>
      <c r="F4958" s="4" t="str">
        <f aca="false">VLOOKUP($B4958,'Product Master'!$A$2:$O$5991,4,FALSE())</f>
        <v>Sparklean Free &amp; Clear Dryer Sheets, 50 oz</v>
      </c>
      <c r="G4958" s="4" t="str">
        <f aca="false">VLOOKUP($B4958,'Product Master'!$A$2:$O$5991,9,FALSE())</f>
        <v>50 oz</v>
      </c>
      <c r="H4958" s="5" t="s">
        <v>16</v>
      </c>
      <c r="I4958" s="6" t="n">
        <f aca="false">VLOOKUP($B4958,'Product Master'!$A$2:$O$5991,14,FALSE())</f>
        <v>13.29</v>
      </c>
      <c r="J4958" s="7" t="n">
        <f aca="false">VLOOKUP($B4958,'Product Master'!$A$2:$O$5991,13,FALSE())</f>
        <v>4</v>
      </c>
      <c r="K4958" s="7" t="str">
        <f aca="false">VLOOKUP($B4958,'Product Master'!$A$2:$O$5991,11,FALSE())</f>
        <v>N</v>
      </c>
      <c r="L4958" s="7" t="str">
        <f aca="false">VLOOKUP($B4958,'Product Master'!$A$2:$O$5991,12,FALSE())</f>
        <v>N</v>
      </c>
      <c r="M4958" s="3" t="n">
        <v>33</v>
      </c>
      <c r="N4958" s="3" t="n">
        <v>20</v>
      </c>
    </row>
    <row r="4959" customFormat="false" ht="15" hidden="false" customHeight="true" outlineLevel="0" collapsed="false">
      <c r="A4959" s="3" t="s">
        <v>9929</v>
      </c>
      <c r="B4959" s="3" t="s">
        <v>9930</v>
      </c>
      <c r="C4959" s="4" t="str">
        <f aca="false">VLOOKUP($B4959,'Product Master'!$A$2:$O$5991,7,FALSE())</f>
        <v>Household &amp; Cleaning</v>
      </c>
      <c r="D4959" s="4" t="str">
        <f aca="false">VLOOKUP($B4959,'Product Master'!$A$2:$O$5991,8,FALSE())</f>
        <v>Laundry Care</v>
      </c>
      <c r="E4959" s="4" t="str">
        <f aca="false">VLOOKUP($B4959,'Product Master'!$A$2:$O$5991,5,FALSE())</f>
        <v>ScrubRight</v>
      </c>
      <c r="F4959" s="4" t="str">
        <f aca="false">VLOOKUP($B4959,'Product Master'!$A$2:$O$5991,4,FALSE())</f>
        <v>ScrubRight Fresh Scent Stain Remover, 80 ct</v>
      </c>
      <c r="G4959" s="4" t="str">
        <f aca="false">VLOOKUP($B4959,'Product Master'!$A$2:$O$5991,9,FALSE())</f>
        <v>80 ct</v>
      </c>
      <c r="H4959" s="5" t="s">
        <v>16</v>
      </c>
      <c r="I4959" s="6" t="n">
        <f aca="false">VLOOKUP($B4959,'Product Master'!$A$2:$O$5991,14,FALSE())</f>
        <v>11.49</v>
      </c>
      <c r="J4959" s="7" t="n">
        <f aca="false">VLOOKUP($B4959,'Product Master'!$A$2:$O$5991,13,FALSE())</f>
        <v>4</v>
      </c>
      <c r="K4959" s="7" t="str">
        <f aca="false">VLOOKUP($B4959,'Product Master'!$A$2:$O$5991,11,FALSE())</f>
        <v>N</v>
      </c>
      <c r="L4959" s="7" t="str">
        <f aca="false">VLOOKUP($B4959,'Product Master'!$A$2:$O$5991,12,FALSE())</f>
        <v>N</v>
      </c>
      <c r="M4959" s="3" t="n">
        <v>109</v>
      </c>
      <c r="N4959" s="3" t="n">
        <v>18</v>
      </c>
    </row>
    <row r="4960" customFormat="false" ht="15" hidden="false" customHeight="true" outlineLevel="0" collapsed="false">
      <c r="A4960" s="3" t="s">
        <v>9931</v>
      </c>
      <c r="B4960" s="3" t="s">
        <v>9932</v>
      </c>
      <c r="C4960" s="4" t="str">
        <f aca="false">VLOOKUP($B4960,'Product Master'!$A$2:$O$5991,7,FALSE())</f>
        <v>Household &amp; Cleaning</v>
      </c>
      <c r="D4960" s="4" t="str">
        <f aca="false">VLOOKUP($B4960,'Product Master'!$A$2:$O$5991,8,FALSE())</f>
        <v>Laundry Care</v>
      </c>
      <c r="E4960" s="4" t="str">
        <f aca="false">VLOOKUP($B4960,'Product Master'!$A$2:$O$5991,5,FALSE())</f>
        <v>ScrubRight</v>
      </c>
      <c r="F4960" s="4" t="str">
        <f aca="false">VLOOKUP($B4960,'Product Master'!$A$2:$O$5991,4,FALSE())</f>
        <v>ScrubRight Fresh Scent Fabric Softener, 80 ct</v>
      </c>
      <c r="G4960" s="4" t="str">
        <f aca="false">VLOOKUP($B4960,'Product Master'!$A$2:$O$5991,9,FALSE())</f>
        <v>80 ct</v>
      </c>
      <c r="H4960" s="5" t="s">
        <v>16</v>
      </c>
      <c r="I4960" s="6" t="n">
        <f aca="false">VLOOKUP($B4960,'Product Master'!$A$2:$O$5991,14,FALSE())</f>
        <v>6.29</v>
      </c>
      <c r="J4960" s="7" t="n">
        <f aca="false">VLOOKUP($B4960,'Product Master'!$A$2:$O$5991,13,FALSE())</f>
        <v>24</v>
      </c>
      <c r="K4960" s="7" t="str">
        <f aca="false">VLOOKUP($B4960,'Product Master'!$A$2:$O$5991,11,FALSE())</f>
        <v>N</v>
      </c>
      <c r="L4960" s="7" t="str">
        <f aca="false">VLOOKUP($B4960,'Product Master'!$A$2:$O$5991,12,FALSE())</f>
        <v>N</v>
      </c>
      <c r="M4960" s="3" t="n">
        <v>70</v>
      </c>
      <c r="N4960" s="3" t="n">
        <v>37</v>
      </c>
    </row>
    <row r="4961" customFormat="false" ht="15" hidden="false" customHeight="true" outlineLevel="0" collapsed="false">
      <c r="A4961" s="3" t="s">
        <v>9933</v>
      </c>
      <c r="B4961" s="3" t="s">
        <v>9934</v>
      </c>
      <c r="C4961" s="4" t="str">
        <f aca="false">VLOOKUP($B4961,'Product Master'!$A$2:$O$5991,7,FALSE())</f>
        <v>Household &amp; Cleaning</v>
      </c>
      <c r="D4961" s="4" t="str">
        <f aca="false">VLOOKUP($B4961,'Product Master'!$A$2:$O$5991,8,FALSE())</f>
        <v>Laundry Care</v>
      </c>
      <c r="E4961" s="4" t="str">
        <f aca="false">VLOOKUP($B4961,'Product Master'!$A$2:$O$5991,5,FALSE())</f>
        <v>Freshwave</v>
      </c>
      <c r="F4961" s="4" t="str">
        <f aca="false">VLOOKUP($B4961,'Product Master'!$A$2:$O$5991,4,FALSE())</f>
        <v>Freshwave Fresh Scent Stain Remover, 100 oz</v>
      </c>
      <c r="G4961" s="4" t="str">
        <f aca="false">VLOOKUP($B4961,'Product Master'!$A$2:$O$5991,9,FALSE())</f>
        <v>100 oz</v>
      </c>
      <c r="H4961" s="5" t="s">
        <v>16</v>
      </c>
      <c r="I4961" s="6" t="n">
        <f aca="false">VLOOKUP($B4961,'Product Master'!$A$2:$O$5991,14,FALSE())</f>
        <v>6.99</v>
      </c>
      <c r="J4961" s="7" t="n">
        <f aca="false">VLOOKUP($B4961,'Product Master'!$A$2:$O$5991,13,FALSE())</f>
        <v>12</v>
      </c>
      <c r="K4961" s="7" t="str">
        <f aca="false">VLOOKUP($B4961,'Product Master'!$A$2:$O$5991,11,FALSE())</f>
        <v>N</v>
      </c>
      <c r="L4961" s="7" t="str">
        <f aca="false">VLOOKUP($B4961,'Product Master'!$A$2:$O$5991,12,FALSE())</f>
        <v>N</v>
      </c>
      <c r="M4961" s="3" t="n">
        <v>141</v>
      </c>
      <c r="N4961" s="3" t="n">
        <v>17</v>
      </c>
    </row>
    <row r="4962" customFormat="false" ht="15" hidden="false" customHeight="true" outlineLevel="0" collapsed="false">
      <c r="A4962" s="3" t="s">
        <v>9935</v>
      </c>
      <c r="B4962" s="3" t="s">
        <v>9936</v>
      </c>
      <c r="C4962" s="4" t="str">
        <f aca="false">VLOOKUP($B4962,'Product Master'!$A$2:$O$5991,7,FALSE())</f>
        <v>Household &amp; Cleaning</v>
      </c>
      <c r="D4962" s="4" t="str">
        <f aca="false">VLOOKUP($B4962,'Product Master'!$A$2:$O$5991,8,FALSE())</f>
        <v>Laundry Care</v>
      </c>
      <c r="E4962" s="4" t="str">
        <f aca="false">VLOOKUP($B4962,'Product Master'!$A$2:$O$5991,5,FALSE())</f>
        <v>Harborline</v>
      </c>
      <c r="F4962" s="4" t="str">
        <f aca="false">VLOOKUP($B4962,'Product Master'!$A$2:$O$5991,4,FALSE())</f>
        <v>Harborline Detergent Pods, 100 oz</v>
      </c>
      <c r="G4962" s="4" t="str">
        <f aca="false">VLOOKUP($B4962,'Product Master'!$A$2:$O$5991,9,FALSE())</f>
        <v>100 oz</v>
      </c>
      <c r="H4962" s="5" t="s">
        <v>16</v>
      </c>
      <c r="I4962" s="6" t="n">
        <f aca="false">VLOOKUP($B4962,'Product Master'!$A$2:$O$5991,14,FALSE())</f>
        <v>12.49</v>
      </c>
      <c r="J4962" s="7" t="n">
        <f aca="false">VLOOKUP($B4962,'Product Master'!$A$2:$O$5991,13,FALSE())</f>
        <v>12</v>
      </c>
      <c r="K4962" s="7" t="str">
        <f aca="false">VLOOKUP($B4962,'Product Master'!$A$2:$O$5991,11,FALSE())</f>
        <v>Y</v>
      </c>
      <c r="L4962" s="7" t="str">
        <f aca="false">VLOOKUP($B4962,'Product Master'!$A$2:$O$5991,12,FALSE())</f>
        <v>N</v>
      </c>
      <c r="M4962" s="3" t="n">
        <v>107</v>
      </c>
      <c r="N4962" s="3" t="n">
        <v>5</v>
      </c>
    </row>
    <row r="4963" customFormat="false" ht="15" hidden="false" customHeight="true" outlineLevel="0" collapsed="false">
      <c r="A4963" s="3" t="s">
        <v>9937</v>
      </c>
      <c r="B4963" s="3" t="s">
        <v>9938</v>
      </c>
      <c r="C4963" s="4" t="str">
        <f aca="false">VLOOKUP($B4963,'Product Master'!$A$2:$O$5991,7,FALSE())</f>
        <v>Household &amp; Cleaning</v>
      </c>
      <c r="D4963" s="4" t="str">
        <f aca="false">VLOOKUP($B4963,'Product Master'!$A$2:$O$5991,8,FALSE())</f>
        <v>Laundry Care</v>
      </c>
      <c r="E4963" s="4" t="str">
        <f aca="false">VLOOKUP($B4963,'Product Master'!$A$2:$O$5991,5,FALSE())</f>
        <v>Sparklean</v>
      </c>
      <c r="F4963" s="4" t="str">
        <f aca="false">VLOOKUP($B4963,'Product Master'!$A$2:$O$5991,4,FALSE())</f>
        <v>Sparklean Powder Detergent, 80 ct</v>
      </c>
      <c r="G4963" s="4" t="str">
        <f aca="false">VLOOKUP($B4963,'Product Master'!$A$2:$O$5991,9,FALSE())</f>
        <v>80 ct</v>
      </c>
      <c r="H4963" s="5" t="s">
        <v>16</v>
      </c>
      <c r="I4963" s="6" t="n">
        <f aca="false">VLOOKUP($B4963,'Product Master'!$A$2:$O$5991,14,FALSE())</f>
        <v>7.49</v>
      </c>
      <c r="J4963" s="7" t="n">
        <f aca="false">VLOOKUP($B4963,'Product Master'!$A$2:$O$5991,13,FALSE())</f>
        <v>1</v>
      </c>
      <c r="K4963" s="7" t="str">
        <f aca="false">VLOOKUP($B4963,'Product Master'!$A$2:$O$5991,11,FALSE())</f>
        <v>N</v>
      </c>
      <c r="L4963" s="7" t="str">
        <f aca="false">VLOOKUP($B4963,'Product Master'!$A$2:$O$5991,12,FALSE())</f>
        <v>N</v>
      </c>
      <c r="M4963" s="3" t="n">
        <v>48</v>
      </c>
      <c r="N4963" s="3" t="n">
        <v>37</v>
      </c>
    </row>
    <row r="4964" customFormat="false" ht="15" hidden="false" customHeight="true" outlineLevel="0" collapsed="false">
      <c r="A4964" s="3" t="s">
        <v>9939</v>
      </c>
      <c r="B4964" s="3" t="s">
        <v>9940</v>
      </c>
      <c r="C4964" s="4" t="str">
        <f aca="false">VLOOKUP($B4964,'Product Master'!$A$2:$O$5991,7,FALSE())</f>
        <v>Household &amp; Cleaning</v>
      </c>
      <c r="D4964" s="4" t="str">
        <f aca="false">VLOOKUP($B4964,'Product Master'!$A$2:$O$5991,8,FALSE())</f>
        <v>Laundry Care</v>
      </c>
      <c r="E4964" s="4" t="str">
        <f aca="false">VLOOKUP($B4964,'Product Master'!$A$2:$O$5991,5,FALSE())</f>
        <v>Sparklean</v>
      </c>
      <c r="F4964" s="4" t="str">
        <f aca="false">VLOOKUP($B4964,'Product Master'!$A$2:$O$5991,4,FALSE())</f>
        <v>Sparklean Fresh Scent Powder Detergent, 50 oz</v>
      </c>
      <c r="G4964" s="4" t="str">
        <f aca="false">VLOOKUP($B4964,'Product Master'!$A$2:$O$5991,9,FALSE())</f>
        <v>50 oz</v>
      </c>
      <c r="H4964" s="5" t="s">
        <v>16</v>
      </c>
      <c r="I4964" s="6" t="n">
        <f aca="false">VLOOKUP($B4964,'Product Master'!$A$2:$O$5991,14,FALSE())</f>
        <v>6.99</v>
      </c>
      <c r="J4964" s="7" t="n">
        <f aca="false">VLOOKUP($B4964,'Product Master'!$A$2:$O$5991,13,FALSE())</f>
        <v>4</v>
      </c>
      <c r="K4964" s="7" t="str">
        <f aca="false">VLOOKUP($B4964,'Product Master'!$A$2:$O$5991,11,FALSE())</f>
        <v>N</v>
      </c>
      <c r="L4964" s="7" t="str">
        <f aca="false">VLOOKUP($B4964,'Product Master'!$A$2:$O$5991,12,FALSE())</f>
        <v>N</v>
      </c>
      <c r="M4964" s="3" t="n">
        <v>124</v>
      </c>
      <c r="N4964" s="3" t="n">
        <v>39</v>
      </c>
    </row>
    <row r="4965" customFormat="false" ht="15" hidden="false" customHeight="true" outlineLevel="0" collapsed="false">
      <c r="A4965" s="3" t="s">
        <v>9941</v>
      </c>
      <c r="B4965" s="3" t="s">
        <v>9942</v>
      </c>
      <c r="C4965" s="4" t="str">
        <f aca="false">VLOOKUP($B4965,'Product Master'!$A$2:$O$5991,7,FALSE())</f>
        <v>Household &amp; Cleaning</v>
      </c>
      <c r="D4965" s="4" t="str">
        <f aca="false">VLOOKUP($B4965,'Product Master'!$A$2:$O$5991,8,FALSE())</f>
        <v>Laundry Care</v>
      </c>
      <c r="E4965" s="4" t="str">
        <f aca="false">VLOOKUP($B4965,'Product Master'!$A$2:$O$5991,5,FALSE())</f>
        <v>Sparklean</v>
      </c>
      <c r="F4965" s="4" t="str">
        <f aca="false">VLOOKUP($B4965,'Product Master'!$A$2:$O$5991,4,FALSE())</f>
        <v>Sparklean Free &amp; Clear Fabric Softener, 100 oz</v>
      </c>
      <c r="G4965" s="4" t="str">
        <f aca="false">VLOOKUP($B4965,'Product Master'!$A$2:$O$5991,9,FALSE())</f>
        <v>100 oz</v>
      </c>
      <c r="H4965" s="5" t="s">
        <v>16</v>
      </c>
      <c r="I4965" s="6" t="n">
        <f aca="false">VLOOKUP($B4965,'Product Master'!$A$2:$O$5991,14,FALSE())</f>
        <v>6.79</v>
      </c>
      <c r="J4965" s="7" t="n">
        <f aca="false">VLOOKUP($B4965,'Product Master'!$A$2:$O$5991,13,FALSE())</f>
        <v>4</v>
      </c>
      <c r="K4965" s="7" t="str">
        <f aca="false">VLOOKUP($B4965,'Product Master'!$A$2:$O$5991,11,FALSE())</f>
        <v>N</v>
      </c>
      <c r="L4965" s="7" t="str">
        <f aca="false">VLOOKUP($B4965,'Product Master'!$A$2:$O$5991,12,FALSE())</f>
        <v>N</v>
      </c>
      <c r="M4965" s="3" t="n">
        <v>139</v>
      </c>
      <c r="N4965" s="3" t="n">
        <v>34</v>
      </c>
    </row>
    <row r="4966" customFormat="false" ht="15" hidden="false" customHeight="true" outlineLevel="0" collapsed="false">
      <c r="A4966" s="3" t="s">
        <v>9943</v>
      </c>
      <c r="B4966" s="3" t="s">
        <v>9944</v>
      </c>
      <c r="C4966" s="4" t="str">
        <f aca="false">VLOOKUP($B4966,'Product Master'!$A$2:$O$5991,7,FALSE())</f>
        <v>Household &amp; Cleaning</v>
      </c>
      <c r="D4966" s="4" t="str">
        <f aca="false">VLOOKUP($B4966,'Product Master'!$A$2:$O$5991,8,FALSE())</f>
        <v>Laundry Care</v>
      </c>
      <c r="E4966" s="4" t="str">
        <f aca="false">VLOOKUP($B4966,'Product Master'!$A$2:$O$5991,5,FALSE())</f>
        <v>Freshwave</v>
      </c>
      <c r="F4966" s="4" t="str">
        <f aca="false">VLOOKUP($B4966,'Product Master'!$A$2:$O$5991,4,FALSE())</f>
        <v>Freshwave Fresh Scent Powder Detergent, 100 oz</v>
      </c>
      <c r="G4966" s="4" t="str">
        <f aca="false">VLOOKUP($B4966,'Product Master'!$A$2:$O$5991,9,FALSE())</f>
        <v>100 oz</v>
      </c>
      <c r="H4966" s="5" t="s">
        <v>16</v>
      </c>
      <c r="I4966" s="6" t="n">
        <f aca="false">VLOOKUP($B4966,'Product Master'!$A$2:$O$5991,14,FALSE())</f>
        <v>9.79</v>
      </c>
      <c r="J4966" s="7" t="n">
        <f aca="false">VLOOKUP($B4966,'Product Master'!$A$2:$O$5991,13,FALSE())</f>
        <v>2</v>
      </c>
      <c r="K4966" s="7" t="str">
        <f aca="false">VLOOKUP($B4966,'Product Master'!$A$2:$O$5991,11,FALSE())</f>
        <v>N</v>
      </c>
      <c r="L4966" s="7" t="str">
        <f aca="false">VLOOKUP($B4966,'Product Master'!$A$2:$O$5991,12,FALSE())</f>
        <v>N</v>
      </c>
      <c r="M4966" s="3" t="n">
        <v>16</v>
      </c>
      <c r="N4966" s="3" t="n">
        <v>32</v>
      </c>
    </row>
    <row r="4967" customFormat="false" ht="15" hidden="false" customHeight="true" outlineLevel="0" collapsed="false">
      <c r="A4967" s="3" t="s">
        <v>9945</v>
      </c>
      <c r="B4967" s="3" t="s">
        <v>9946</v>
      </c>
      <c r="C4967" s="4" t="str">
        <f aca="false">VLOOKUP($B4967,'Product Master'!$A$2:$O$5991,7,FALSE())</f>
        <v>Household &amp; Cleaning</v>
      </c>
      <c r="D4967" s="4" t="str">
        <f aca="false">VLOOKUP($B4967,'Product Master'!$A$2:$O$5991,8,FALSE())</f>
        <v>Laundry Care</v>
      </c>
      <c r="E4967" s="4" t="str">
        <f aca="false">VLOOKUP($B4967,'Product Master'!$A$2:$O$5991,5,FALSE())</f>
        <v>Freshwave</v>
      </c>
      <c r="F4967" s="4" t="str">
        <f aca="false">VLOOKUP($B4967,'Product Master'!$A$2:$O$5991,4,FALSE())</f>
        <v>Freshwave Detergent Pods, 50 oz</v>
      </c>
      <c r="G4967" s="4" t="str">
        <f aca="false">VLOOKUP($B4967,'Product Master'!$A$2:$O$5991,9,FALSE())</f>
        <v>50 oz</v>
      </c>
      <c r="H4967" s="5" t="s">
        <v>16</v>
      </c>
      <c r="I4967" s="6" t="n">
        <f aca="false">VLOOKUP($B4967,'Product Master'!$A$2:$O$5991,14,FALSE())</f>
        <v>13.29</v>
      </c>
      <c r="J4967" s="7" t="n">
        <f aca="false">VLOOKUP($B4967,'Product Master'!$A$2:$O$5991,13,FALSE())</f>
        <v>8</v>
      </c>
      <c r="K4967" s="7" t="str">
        <f aca="false">VLOOKUP($B4967,'Product Master'!$A$2:$O$5991,11,FALSE())</f>
        <v>N</v>
      </c>
      <c r="L4967" s="7" t="str">
        <f aca="false">VLOOKUP($B4967,'Product Master'!$A$2:$O$5991,12,FALSE())</f>
        <v>N</v>
      </c>
      <c r="M4967" s="3" t="n">
        <v>42</v>
      </c>
      <c r="N4967" s="3" t="n">
        <v>16</v>
      </c>
    </row>
    <row r="4968" customFormat="false" ht="15" hidden="false" customHeight="true" outlineLevel="0" collapsed="false">
      <c r="A4968" s="3" t="s">
        <v>9947</v>
      </c>
      <c r="B4968" s="3" t="s">
        <v>9948</v>
      </c>
      <c r="C4968" s="4" t="str">
        <f aca="false">VLOOKUP($B4968,'Product Master'!$A$2:$O$5991,7,FALSE())</f>
        <v>Household &amp; Cleaning</v>
      </c>
      <c r="D4968" s="4" t="str">
        <f aca="false">VLOOKUP($B4968,'Product Master'!$A$2:$O$5991,8,FALSE())</f>
        <v>Laundry Care</v>
      </c>
      <c r="E4968" s="4" t="str">
        <f aca="false">VLOOKUP($B4968,'Product Master'!$A$2:$O$5991,5,FALSE())</f>
        <v>ScrubRight</v>
      </c>
      <c r="F4968" s="4" t="str">
        <f aca="false">VLOOKUP($B4968,'Product Master'!$A$2:$O$5991,4,FALSE())</f>
        <v>ScrubRight Fresh Scent Dryer Sheets, 100 oz</v>
      </c>
      <c r="G4968" s="4" t="str">
        <f aca="false">VLOOKUP($B4968,'Product Master'!$A$2:$O$5991,9,FALSE())</f>
        <v>100 oz</v>
      </c>
      <c r="H4968" s="5" t="s">
        <v>16</v>
      </c>
      <c r="I4968" s="6" t="n">
        <f aca="false">VLOOKUP($B4968,'Product Master'!$A$2:$O$5991,14,FALSE())</f>
        <v>8.29</v>
      </c>
      <c r="J4968" s="7" t="n">
        <f aca="false">VLOOKUP($B4968,'Product Master'!$A$2:$O$5991,13,FALSE())</f>
        <v>24</v>
      </c>
      <c r="K4968" s="7" t="str">
        <f aca="false">VLOOKUP($B4968,'Product Master'!$A$2:$O$5991,11,FALSE())</f>
        <v>N</v>
      </c>
      <c r="L4968" s="7" t="str">
        <f aca="false">VLOOKUP($B4968,'Product Master'!$A$2:$O$5991,12,FALSE())</f>
        <v>N</v>
      </c>
      <c r="M4968" s="3" t="n">
        <v>85</v>
      </c>
      <c r="N4968" s="3" t="n">
        <v>29</v>
      </c>
    </row>
    <row r="4969" customFormat="false" ht="15" hidden="false" customHeight="true" outlineLevel="0" collapsed="false">
      <c r="A4969" s="3" t="s">
        <v>9949</v>
      </c>
      <c r="B4969" s="3" t="s">
        <v>9950</v>
      </c>
      <c r="C4969" s="4" t="str">
        <f aca="false">VLOOKUP($B4969,'Product Master'!$A$2:$O$5991,7,FALSE())</f>
        <v>Household &amp; Cleaning</v>
      </c>
      <c r="D4969" s="4" t="str">
        <f aca="false">VLOOKUP($B4969,'Product Master'!$A$2:$O$5991,8,FALSE())</f>
        <v>Laundry Care</v>
      </c>
      <c r="E4969" s="4" t="str">
        <f aca="false">VLOOKUP($B4969,'Product Master'!$A$2:$O$5991,5,FALSE())</f>
        <v>ScrubRight</v>
      </c>
      <c r="F4969" s="4" t="str">
        <f aca="false">VLOOKUP($B4969,'Product Master'!$A$2:$O$5991,4,FALSE())</f>
        <v>ScrubRight Powder Detergent, 100 oz</v>
      </c>
      <c r="G4969" s="4" t="str">
        <f aca="false">VLOOKUP($B4969,'Product Master'!$A$2:$O$5991,9,FALSE())</f>
        <v>100 oz</v>
      </c>
      <c r="H4969" s="5" t="s">
        <v>16</v>
      </c>
      <c r="I4969" s="6" t="n">
        <f aca="false">VLOOKUP($B4969,'Product Master'!$A$2:$O$5991,14,FALSE())</f>
        <v>14.39</v>
      </c>
      <c r="J4969" s="7" t="n">
        <f aca="false">VLOOKUP($B4969,'Product Master'!$A$2:$O$5991,13,FALSE())</f>
        <v>2</v>
      </c>
      <c r="K4969" s="7" t="str">
        <f aca="false">VLOOKUP($B4969,'Product Master'!$A$2:$O$5991,11,FALSE())</f>
        <v>N</v>
      </c>
      <c r="L4969" s="7" t="str">
        <f aca="false">VLOOKUP($B4969,'Product Master'!$A$2:$O$5991,12,FALSE())</f>
        <v>N</v>
      </c>
      <c r="M4969" s="3" t="n">
        <v>59</v>
      </c>
      <c r="N4969" s="3" t="n">
        <v>22</v>
      </c>
    </row>
    <row r="4970" customFormat="false" ht="15" hidden="false" customHeight="true" outlineLevel="0" collapsed="false">
      <c r="A4970" s="3" t="s">
        <v>9951</v>
      </c>
      <c r="B4970" s="3" t="s">
        <v>9952</v>
      </c>
      <c r="C4970" s="4" t="str">
        <f aca="false">VLOOKUP($B4970,'Product Master'!$A$2:$O$5991,7,FALSE())</f>
        <v>Household &amp; Cleaning</v>
      </c>
      <c r="D4970" s="4" t="str">
        <f aca="false">VLOOKUP($B4970,'Product Master'!$A$2:$O$5991,8,FALSE())</f>
        <v>Laundry Care</v>
      </c>
      <c r="E4970" s="4" t="str">
        <f aca="false">VLOOKUP($B4970,'Product Master'!$A$2:$O$5991,5,FALSE())</f>
        <v>Freshwave</v>
      </c>
      <c r="F4970" s="4" t="str">
        <f aca="false">VLOOKUP($B4970,'Product Master'!$A$2:$O$5991,4,FALSE())</f>
        <v>Freshwave Powder Detergent, 100 oz</v>
      </c>
      <c r="G4970" s="4" t="str">
        <f aca="false">VLOOKUP($B4970,'Product Master'!$A$2:$O$5991,9,FALSE())</f>
        <v>100 oz</v>
      </c>
      <c r="H4970" s="5" t="s">
        <v>16</v>
      </c>
      <c r="I4970" s="6" t="n">
        <f aca="false">VLOOKUP($B4970,'Product Master'!$A$2:$O$5991,14,FALSE())</f>
        <v>13.79</v>
      </c>
      <c r="J4970" s="7" t="n">
        <f aca="false">VLOOKUP($B4970,'Product Master'!$A$2:$O$5991,13,FALSE())</f>
        <v>8</v>
      </c>
      <c r="K4970" s="7" t="str">
        <f aca="false">VLOOKUP($B4970,'Product Master'!$A$2:$O$5991,11,FALSE())</f>
        <v>N</v>
      </c>
      <c r="L4970" s="7" t="str">
        <f aca="false">VLOOKUP($B4970,'Product Master'!$A$2:$O$5991,12,FALSE())</f>
        <v>N</v>
      </c>
      <c r="M4970" s="3" t="n">
        <v>112</v>
      </c>
      <c r="N4970" s="3" t="n">
        <v>24</v>
      </c>
    </row>
    <row r="4971" customFormat="false" ht="15" hidden="false" customHeight="true" outlineLevel="0" collapsed="false">
      <c r="A4971" s="3" t="s">
        <v>9953</v>
      </c>
      <c r="B4971" s="3" t="s">
        <v>9954</v>
      </c>
      <c r="C4971" s="4" t="str">
        <f aca="false">VLOOKUP($B4971,'Product Master'!$A$2:$O$5991,7,FALSE())</f>
        <v>Household &amp; Cleaning</v>
      </c>
      <c r="D4971" s="4" t="str">
        <f aca="false">VLOOKUP($B4971,'Product Master'!$A$2:$O$5991,8,FALSE())</f>
        <v>Laundry Care</v>
      </c>
      <c r="E4971" s="4" t="str">
        <f aca="false">VLOOKUP($B4971,'Product Master'!$A$2:$O$5991,5,FALSE())</f>
        <v>Sparklean</v>
      </c>
      <c r="F4971" s="4" t="str">
        <f aca="false">VLOOKUP($B4971,'Product Master'!$A$2:$O$5991,4,FALSE())</f>
        <v>Sparklean Fresh Scent Dryer Sheets, 80 ct</v>
      </c>
      <c r="G4971" s="4" t="str">
        <f aca="false">VLOOKUP($B4971,'Product Master'!$A$2:$O$5991,9,FALSE())</f>
        <v>80 ct</v>
      </c>
      <c r="H4971" s="5" t="s">
        <v>16</v>
      </c>
      <c r="I4971" s="6" t="n">
        <f aca="false">VLOOKUP($B4971,'Product Master'!$A$2:$O$5991,14,FALSE())</f>
        <v>12.29</v>
      </c>
      <c r="J4971" s="7" t="n">
        <f aca="false">VLOOKUP($B4971,'Product Master'!$A$2:$O$5991,13,FALSE())</f>
        <v>2</v>
      </c>
      <c r="K4971" s="7" t="str">
        <f aca="false">VLOOKUP($B4971,'Product Master'!$A$2:$O$5991,11,FALSE())</f>
        <v>N</v>
      </c>
      <c r="L4971" s="7" t="str">
        <f aca="false">VLOOKUP($B4971,'Product Master'!$A$2:$O$5991,12,FALSE())</f>
        <v>N</v>
      </c>
      <c r="M4971" s="3" t="n">
        <v>72</v>
      </c>
      <c r="N4971" s="3" t="n">
        <v>29</v>
      </c>
    </row>
    <row r="4972" customFormat="false" ht="15" hidden="false" customHeight="true" outlineLevel="0" collapsed="false">
      <c r="A4972" s="3" t="s">
        <v>9955</v>
      </c>
      <c r="B4972" s="3" t="s">
        <v>9956</v>
      </c>
      <c r="C4972" s="4" t="str">
        <f aca="false">VLOOKUP($B4972,'Product Master'!$A$2:$O$5991,7,FALSE())</f>
        <v>Household &amp; Cleaning</v>
      </c>
      <c r="D4972" s="4" t="str">
        <f aca="false">VLOOKUP($B4972,'Product Master'!$A$2:$O$5991,8,FALSE())</f>
        <v>Laundry Care</v>
      </c>
      <c r="E4972" s="4" t="str">
        <f aca="false">VLOOKUP($B4972,'Product Master'!$A$2:$O$5991,5,FALSE())</f>
        <v>Sparklean</v>
      </c>
      <c r="F4972" s="4" t="str">
        <f aca="false">VLOOKUP($B4972,'Product Master'!$A$2:$O$5991,4,FALSE())</f>
        <v>Sparklean Free &amp; Clear Stain Remover, 80 ct</v>
      </c>
      <c r="G4972" s="4" t="str">
        <f aca="false">VLOOKUP($B4972,'Product Master'!$A$2:$O$5991,9,FALSE())</f>
        <v>80 ct</v>
      </c>
      <c r="H4972" s="5" t="s">
        <v>16</v>
      </c>
      <c r="I4972" s="6" t="n">
        <f aca="false">VLOOKUP($B4972,'Product Master'!$A$2:$O$5991,14,FALSE())</f>
        <v>8.89</v>
      </c>
      <c r="J4972" s="7" t="n">
        <f aca="false">VLOOKUP($B4972,'Product Master'!$A$2:$O$5991,13,FALSE())</f>
        <v>4</v>
      </c>
      <c r="K4972" s="7" t="str">
        <f aca="false">VLOOKUP($B4972,'Product Master'!$A$2:$O$5991,11,FALSE())</f>
        <v>N</v>
      </c>
      <c r="L4972" s="7" t="str">
        <f aca="false">VLOOKUP($B4972,'Product Master'!$A$2:$O$5991,12,FALSE())</f>
        <v>N</v>
      </c>
      <c r="M4972" s="3" t="n">
        <v>30</v>
      </c>
      <c r="N4972" s="3" t="n">
        <v>22</v>
      </c>
    </row>
    <row r="4973" customFormat="false" ht="15" hidden="false" customHeight="true" outlineLevel="0" collapsed="false">
      <c r="A4973" s="3" t="s">
        <v>9957</v>
      </c>
      <c r="B4973" s="3" t="s">
        <v>9958</v>
      </c>
      <c r="C4973" s="4" t="str">
        <f aca="false">VLOOKUP($B4973,'Product Master'!$A$2:$O$5991,7,FALSE())</f>
        <v>Household &amp; Cleaning</v>
      </c>
      <c r="D4973" s="4" t="str">
        <f aca="false">VLOOKUP($B4973,'Product Master'!$A$2:$O$5991,8,FALSE())</f>
        <v>Laundry Care</v>
      </c>
      <c r="E4973" s="4" t="str">
        <f aca="false">VLOOKUP($B4973,'Product Master'!$A$2:$O$5991,5,FALSE())</f>
        <v>Sparklean</v>
      </c>
      <c r="F4973" s="4" t="str">
        <f aca="false">VLOOKUP($B4973,'Product Master'!$A$2:$O$5991,4,FALSE())</f>
        <v>Sparklean Dryer Sheets, 50 oz</v>
      </c>
      <c r="G4973" s="4" t="str">
        <f aca="false">VLOOKUP($B4973,'Product Master'!$A$2:$O$5991,9,FALSE())</f>
        <v>50 oz</v>
      </c>
      <c r="H4973" s="5" t="s">
        <v>16</v>
      </c>
      <c r="I4973" s="6" t="n">
        <f aca="false">VLOOKUP($B4973,'Product Master'!$A$2:$O$5991,14,FALSE())</f>
        <v>6.99</v>
      </c>
      <c r="J4973" s="7" t="n">
        <f aca="false">VLOOKUP($B4973,'Product Master'!$A$2:$O$5991,13,FALSE())</f>
        <v>24</v>
      </c>
      <c r="K4973" s="7" t="str">
        <f aca="false">VLOOKUP($B4973,'Product Master'!$A$2:$O$5991,11,FALSE())</f>
        <v>N</v>
      </c>
      <c r="L4973" s="7" t="str">
        <f aca="false">VLOOKUP($B4973,'Product Master'!$A$2:$O$5991,12,FALSE())</f>
        <v>N</v>
      </c>
      <c r="M4973" s="3" t="n">
        <v>6</v>
      </c>
      <c r="N4973" s="3" t="n">
        <v>20</v>
      </c>
    </row>
    <row r="4974" customFormat="false" ht="15" hidden="false" customHeight="true" outlineLevel="0" collapsed="false">
      <c r="A4974" s="3" t="s">
        <v>9959</v>
      </c>
      <c r="B4974" s="3" t="s">
        <v>9960</v>
      </c>
      <c r="C4974" s="4" t="str">
        <f aca="false">VLOOKUP($B4974,'Product Master'!$A$2:$O$5991,7,FALSE())</f>
        <v>Household &amp; Cleaning</v>
      </c>
      <c r="D4974" s="4" t="str">
        <f aca="false">VLOOKUP($B4974,'Product Master'!$A$2:$O$5991,8,FALSE())</f>
        <v>Laundry Care</v>
      </c>
      <c r="E4974" s="4" t="str">
        <f aca="false">VLOOKUP($B4974,'Product Master'!$A$2:$O$5991,5,FALSE())</f>
        <v>Sparklean</v>
      </c>
      <c r="F4974" s="4" t="str">
        <f aca="false">VLOOKUP($B4974,'Product Master'!$A$2:$O$5991,4,FALSE())</f>
        <v>Sparklean Stain Remover, 80 ct</v>
      </c>
      <c r="G4974" s="4" t="str">
        <f aca="false">VLOOKUP($B4974,'Product Master'!$A$2:$O$5991,9,FALSE())</f>
        <v>80 ct</v>
      </c>
      <c r="H4974" s="5" t="s">
        <v>16</v>
      </c>
      <c r="I4974" s="6" t="n">
        <f aca="false">VLOOKUP($B4974,'Product Master'!$A$2:$O$5991,14,FALSE())</f>
        <v>8.49</v>
      </c>
      <c r="J4974" s="7" t="n">
        <f aca="false">VLOOKUP($B4974,'Product Master'!$A$2:$O$5991,13,FALSE())</f>
        <v>6</v>
      </c>
      <c r="K4974" s="7" t="str">
        <f aca="false">VLOOKUP($B4974,'Product Master'!$A$2:$O$5991,11,FALSE())</f>
        <v>N</v>
      </c>
      <c r="L4974" s="7" t="str">
        <f aca="false">VLOOKUP($B4974,'Product Master'!$A$2:$O$5991,12,FALSE())</f>
        <v>N</v>
      </c>
      <c r="M4974" s="3" t="n">
        <v>125</v>
      </c>
      <c r="N4974" s="3" t="n">
        <v>36</v>
      </c>
    </row>
    <row r="4975" customFormat="false" ht="15" hidden="false" customHeight="true" outlineLevel="0" collapsed="false">
      <c r="A4975" s="3" t="s">
        <v>9961</v>
      </c>
      <c r="B4975" s="3" t="s">
        <v>9962</v>
      </c>
      <c r="C4975" s="4" t="str">
        <f aca="false">VLOOKUP($B4975,'Product Master'!$A$2:$O$5991,7,FALSE())</f>
        <v>Household &amp; Cleaning</v>
      </c>
      <c r="D4975" s="4" t="str">
        <f aca="false">VLOOKUP($B4975,'Product Master'!$A$2:$O$5991,8,FALSE())</f>
        <v>Laundry Care</v>
      </c>
      <c r="E4975" s="4" t="str">
        <f aca="false">VLOOKUP($B4975,'Product Master'!$A$2:$O$5991,5,FALSE())</f>
        <v>Freshwave</v>
      </c>
      <c r="F4975" s="4" t="str">
        <f aca="false">VLOOKUP($B4975,'Product Master'!$A$2:$O$5991,4,FALSE())</f>
        <v>Freshwave Fresh Scent Fabric Softener, 80 ct</v>
      </c>
      <c r="G4975" s="4" t="str">
        <f aca="false">VLOOKUP($B4975,'Product Master'!$A$2:$O$5991,9,FALSE())</f>
        <v>80 ct</v>
      </c>
      <c r="H4975" s="5" t="s">
        <v>16</v>
      </c>
      <c r="I4975" s="6" t="n">
        <f aca="false">VLOOKUP($B4975,'Product Master'!$A$2:$O$5991,14,FALSE())</f>
        <v>14.39</v>
      </c>
      <c r="J4975" s="7" t="n">
        <f aca="false">VLOOKUP($B4975,'Product Master'!$A$2:$O$5991,13,FALSE())</f>
        <v>4</v>
      </c>
      <c r="K4975" s="7" t="str">
        <f aca="false">VLOOKUP($B4975,'Product Master'!$A$2:$O$5991,11,FALSE())</f>
        <v>N</v>
      </c>
      <c r="L4975" s="7" t="str">
        <f aca="false">VLOOKUP($B4975,'Product Master'!$A$2:$O$5991,12,FALSE())</f>
        <v>N</v>
      </c>
      <c r="M4975" s="3" t="n">
        <v>140</v>
      </c>
      <c r="N4975" s="3" t="n">
        <v>16</v>
      </c>
    </row>
    <row r="4976" customFormat="false" ht="15" hidden="false" customHeight="true" outlineLevel="0" collapsed="false">
      <c r="A4976" s="3" t="s">
        <v>9963</v>
      </c>
      <c r="B4976" s="3" t="s">
        <v>9964</v>
      </c>
      <c r="C4976" s="4" t="str">
        <f aca="false">VLOOKUP($B4976,'Product Master'!$A$2:$O$5991,7,FALSE())</f>
        <v>Household &amp; Cleaning</v>
      </c>
      <c r="D4976" s="4" t="str">
        <f aca="false">VLOOKUP($B4976,'Product Master'!$A$2:$O$5991,8,FALSE())</f>
        <v>Laundry Care</v>
      </c>
      <c r="E4976" s="4" t="str">
        <f aca="false">VLOOKUP($B4976,'Product Master'!$A$2:$O$5991,5,FALSE())</f>
        <v>ScrubRight</v>
      </c>
      <c r="F4976" s="4" t="str">
        <f aca="false">VLOOKUP($B4976,'Product Master'!$A$2:$O$5991,4,FALSE())</f>
        <v>ScrubRight Detergent Pods, 100 oz</v>
      </c>
      <c r="G4976" s="4" t="str">
        <f aca="false">VLOOKUP($B4976,'Product Master'!$A$2:$O$5991,9,FALSE())</f>
        <v>100 oz</v>
      </c>
      <c r="H4976" s="5" t="s">
        <v>16</v>
      </c>
      <c r="I4976" s="6" t="n">
        <f aca="false">VLOOKUP($B4976,'Product Master'!$A$2:$O$5991,14,FALSE())</f>
        <v>8.39</v>
      </c>
      <c r="J4976" s="7" t="n">
        <f aca="false">VLOOKUP($B4976,'Product Master'!$A$2:$O$5991,13,FALSE())</f>
        <v>2</v>
      </c>
      <c r="K4976" s="7" t="str">
        <f aca="false">VLOOKUP($B4976,'Product Master'!$A$2:$O$5991,11,FALSE())</f>
        <v>N</v>
      </c>
      <c r="L4976" s="7" t="str">
        <f aca="false">VLOOKUP($B4976,'Product Master'!$A$2:$O$5991,12,FALSE())</f>
        <v>N</v>
      </c>
      <c r="M4976" s="3" t="n">
        <v>62</v>
      </c>
      <c r="N4976" s="3" t="n">
        <v>26</v>
      </c>
    </row>
    <row r="4977" customFormat="false" ht="15" hidden="false" customHeight="true" outlineLevel="0" collapsed="false">
      <c r="A4977" s="3" t="s">
        <v>9965</v>
      </c>
      <c r="B4977" s="3" t="s">
        <v>9966</v>
      </c>
      <c r="C4977" s="4" t="str">
        <f aca="false">VLOOKUP($B4977,'Product Master'!$A$2:$O$5991,7,FALSE())</f>
        <v>Household &amp; Cleaning</v>
      </c>
      <c r="D4977" s="4" t="str">
        <f aca="false">VLOOKUP($B4977,'Product Master'!$A$2:$O$5991,8,FALSE())</f>
        <v>Laundry Care</v>
      </c>
      <c r="E4977" s="4" t="str">
        <f aca="false">VLOOKUP($B4977,'Product Master'!$A$2:$O$5991,5,FALSE())</f>
        <v>Freshwave</v>
      </c>
      <c r="F4977" s="4" t="str">
        <f aca="false">VLOOKUP($B4977,'Product Master'!$A$2:$O$5991,4,FALSE())</f>
        <v>Freshwave Fresh Scent Fabric Softener, 50 oz</v>
      </c>
      <c r="G4977" s="4" t="str">
        <f aca="false">VLOOKUP($B4977,'Product Master'!$A$2:$O$5991,9,FALSE())</f>
        <v>50 oz</v>
      </c>
      <c r="H4977" s="5" t="s">
        <v>16</v>
      </c>
      <c r="I4977" s="6" t="n">
        <f aca="false">VLOOKUP($B4977,'Product Master'!$A$2:$O$5991,14,FALSE())</f>
        <v>6.89</v>
      </c>
      <c r="J4977" s="7" t="n">
        <f aca="false">VLOOKUP($B4977,'Product Master'!$A$2:$O$5991,13,FALSE())</f>
        <v>24</v>
      </c>
      <c r="K4977" s="7" t="str">
        <f aca="false">VLOOKUP($B4977,'Product Master'!$A$2:$O$5991,11,FALSE())</f>
        <v>N</v>
      </c>
      <c r="L4977" s="7" t="str">
        <f aca="false">VLOOKUP($B4977,'Product Master'!$A$2:$O$5991,12,FALSE())</f>
        <v>N</v>
      </c>
      <c r="M4977" s="3" t="n">
        <v>10</v>
      </c>
      <c r="N4977" s="3" t="n">
        <v>31</v>
      </c>
    </row>
    <row r="4978" customFormat="false" ht="15" hidden="false" customHeight="true" outlineLevel="0" collapsed="false">
      <c r="A4978" s="3" t="s">
        <v>9967</v>
      </c>
      <c r="B4978" s="3" t="s">
        <v>9968</v>
      </c>
      <c r="C4978" s="4" t="str">
        <f aca="false">VLOOKUP($B4978,'Product Master'!$A$2:$O$5991,7,FALSE())</f>
        <v>Household &amp; Cleaning</v>
      </c>
      <c r="D4978" s="4" t="str">
        <f aca="false">VLOOKUP($B4978,'Product Master'!$A$2:$O$5991,8,FALSE())</f>
        <v>Laundry Care</v>
      </c>
      <c r="E4978" s="4" t="str">
        <f aca="false">VLOOKUP($B4978,'Product Master'!$A$2:$O$5991,5,FALSE())</f>
        <v>Freshwave</v>
      </c>
      <c r="F4978" s="4" t="str">
        <f aca="false">VLOOKUP($B4978,'Product Master'!$A$2:$O$5991,4,FALSE())</f>
        <v>Freshwave Free &amp; Clear Powder Detergent, 100 oz</v>
      </c>
      <c r="G4978" s="4" t="str">
        <f aca="false">VLOOKUP($B4978,'Product Master'!$A$2:$O$5991,9,FALSE())</f>
        <v>100 oz</v>
      </c>
      <c r="H4978" s="5" t="s">
        <v>16</v>
      </c>
      <c r="I4978" s="6" t="n">
        <f aca="false">VLOOKUP($B4978,'Product Master'!$A$2:$O$5991,14,FALSE())</f>
        <v>12.29</v>
      </c>
      <c r="J4978" s="7" t="n">
        <f aca="false">VLOOKUP($B4978,'Product Master'!$A$2:$O$5991,13,FALSE())</f>
        <v>4</v>
      </c>
      <c r="K4978" s="7" t="str">
        <f aca="false">VLOOKUP($B4978,'Product Master'!$A$2:$O$5991,11,FALSE())</f>
        <v>N</v>
      </c>
      <c r="L4978" s="7" t="str">
        <f aca="false">VLOOKUP($B4978,'Product Master'!$A$2:$O$5991,12,FALSE())</f>
        <v>N</v>
      </c>
      <c r="M4978" s="3" t="n">
        <v>44</v>
      </c>
      <c r="N4978" s="3" t="n">
        <v>36</v>
      </c>
    </row>
    <row r="4979" customFormat="false" ht="15" hidden="false" customHeight="true" outlineLevel="0" collapsed="false">
      <c r="A4979" s="3" t="s">
        <v>9969</v>
      </c>
      <c r="B4979" s="3" t="s">
        <v>9970</v>
      </c>
      <c r="C4979" s="4" t="str">
        <f aca="false">VLOOKUP($B4979,'Product Master'!$A$2:$O$5991,7,FALSE())</f>
        <v>Household &amp; Cleaning</v>
      </c>
      <c r="D4979" s="4" t="str">
        <f aca="false">VLOOKUP($B4979,'Product Master'!$A$2:$O$5991,8,FALSE())</f>
        <v>Laundry Care</v>
      </c>
      <c r="E4979" s="4" t="str">
        <f aca="false">VLOOKUP($B4979,'Product Master'!$A$2:$O$5991,5,FALSE())</f>
        <v>Freshwave</v>
      </c>
      <c r="F4979" s="4" t="str">
        <f aca="false">VLOOKUP($B4979,'Product Master'!$A$2:$O$5991,4,FALSE())</f>
        <v>Freshwave Free &amp; Clear Fabric Softener, 100 oz</v>
      </c>
      <c r="G4979" s="4" t="str">
        <f aca="false">VLOOKUP($B4979,'Product Master'!$A$2:$O$5991,9,FALSE())</f>
        <v>100 oz</v>
      </c>
      <c r="H4979" s="5" t="s">
        <v>16</v>
      </c>
      <c r="I4979" s="6" t="n">
        <f aca="false">VLOOKUP($B4979,'Product Master'!$A$2:$O$5991,14,FALSE())</f>
        <v>11.39</v>
      </c>
      <c r="J4979" s="7" t="n">
        <f aca="false">VLOOKUP($B4979,'Product Master'!$A$2:$O$5991,13,FALSE())</f>
        <v>4</v>
      </c>
      <c r="K4979" s="7" t="str">
        <f aca="false">VLOOKUP($B4979,'Product Master'!$A$2:$O$5991,11,FALSE())</f>
        <v>N</v>
      </c>
      <c r="L4979" s="7" t="str">
        <f aca="false">VLOOKUP($B4979,'Product Master'!$A$2:$O$5991,12,FALSE())</f>
        <v>N</v>
      </c>
      <c r="M4979" s="3" t="n">
        <v>62</v>
      </c>
      <c r="N4979" s="3" t="n">
        <v>24</v>
      </c>
    </row>
    <row r="4980" customFormat="false" ht="15" hidden="false" customHeight="true" outlineLevel="0" collapsed="false">
      <c r="A4980" s="3" t="s">
        <v>9971</v>
      </c>
      <c r="B4980" s="3" t="s">
        <v>9972</v>
      </c>
      <c r="C4980" s="4" t="str">
        <f aca="false">VLOOKUP($B4980,'Product Master'!$A$2:$O$5991,7,FALSE())</f>
        <v>Household &amp; Cleaning</v>
      </c>
      <c r="D4980" s="4" t="str">
        <f aca="false">VLOOKUP($B4980,'Product Master'!$A$2:$O$5991,8,FALSE())</f>
        <v>Laundry Care</v>
      </c>
      <c r="E4980" s="4" t="str">
        <f aca="false">VLOOKUP($B4980,'Product Master'!$A$2:$O$5991,5,FALSE())</f>
        <v>Sparklean</v>
      </c>
      <c r="F4980" s="4" t="str">
        <f aca="false">VLOOKUP($B4980,'Product Master'!$A$2:$O$5991,4,FALSE())</f>
        <v>Sparklean Fresh Scent Dryer Sheets, 100 oz</v>
      </c>
      <c r="G4980" s="4" t="str">
        <f aca="false">VLOOKUP($B4980,'Product Master'!$A$2:$O$5991,9,FALSE())</f>
        <v>100 oz</v>
      </c>
      <c r="H4980" s="5" t="s">
        <v>16</v>
      </c>
      <c r="I4980" s="6" t="n">
        <f aca="false">VLOOKUP($B4980,'Product Master'!$A$2:$O$5991,14,FALSE())</f>
        <v>7.49</v>
      </c>
      <c r="J4980" s="7" t="n">
        <f aca="false">VLOOKUP($B4980,'Product Master'!$A$2:$O$5991,13,FALSE())</f>
        <v>12</v>
      </c>
      <c r="K4980" s="7" t="str">
        <f aca="false">VLOOKUP($B4980,'Product Master'!$A$2:$O$5991,11,FALSE())</f>
        <v>N</v>
      </c>
      <c r="L4980" s="7" t="str">
        <f aca="false">VLOOKUP($B4980,'Product Master'!$A$2:$O$5991,12,FALSE())</f>
        <v>N</v>
      </c>
      <c r="M4980" s="3" t="n">
        <v>22</v>
      </c>
      <c r="N4980" s="3" t="n">
        <v>5</v>
      </c>
    </row>
    <row r="4981" customFormat="false" ht="15" hidden="false" customHeight="true" outlineLevel="0" collapsed="false">
      <c r="A4981" s="3" t="s">
        <v>9973</v>
      </c>
      <c r="B4981" s="3" t="s">
        <v>9974</v>
      </c>
      <c r="C4981" s="4" t="str">
        <f aca="false">VLOOKUP($B4981,'Product Master'!$A$2:$O$5991,7,FALSE())</f>
        <v>Household &amp; Cleaning</v>
      </c>
      <c r="D4981" s="4" t="str">
        <f aca="false">VLOOKUP($B4981,'Product Master'!$A$2:$O$5991,8,FALSE())</f>
        <v>Laundry Care</v>
      </c>
      <c r="E4981" s="4" t="str">
        <f aca="false">VLOOKUP($B4981,'Product Master'!$A$2:$O$5991,5,FALSE())</f>
        <v>Harborline</v>
      </c>
      <c r="F4981" s="4" t="str">
        <f aca="false">VLOOKUP($B4981,'Product Master'!$A$2:$O$5991,4,FALSE())</f>
        <v>Harborline Free &amp; Clear Stain Remover, 50 oz</v>
      </c>
      <c r="G4981" s="4" t="str">
        <f aca="false">VLOOKUP($B4981,'Product Master'!$A$2:$O$5991,9,FALSE())</f>
        <v>50 oz</v>
      </c>
      <c r="H4981" s="5" t="s">
        <v>16</v>
      </c>
      <c r="I4981" s="6" t="n">
        <f aca="false">VLOOKUP($B4981,'Product Master'!$A$2:$O$5991,14,FALSE())</f>
        <v>11.49</v>
      </c>
      <c r="J4981" s="7" t="n">
        <f aca="false">VLOOKUP($B4981,'Product Master'!$A$2:$O$5991,13,FALSE())</f>
        <v>6</v>
      </c>
      <c r="K4981" s="7" t="str">
        <f aca="false">VLOOKUP($B4981,'Product Master'!$A$2:$O$5991,11,FALSE())</f>
        <v>Y</v>
      </c>
      <c r="L4981" s="7" t="str">
        <f aca="false">VLOOKUP($B4981,'Product Master'!$A$2:$O$5991,12,FALSE())</f>
        <v>N</v>
      </c>
      <c r="M4981" s="3" t="n">
        <v>68</v>
      </c>
      <c r="N4981" s="3" t="n">
        <v>22</v>
      </c>
    </row>
    <row r="4982" customFormat="false" ht="15" hidden="false" customHeight="true" outlineLevel="0" collapsed="false">
      <c r="A4982" s="3" t="s">
        <v>9975</v>
      </c>
      <c r="B4982" s="3" t="s">
        <v>9976</v>
      </c>
      <c r="C4982" s="4" t="str">
        <f aca="false">VLOOKUP($B4982,'Product Master'!$A$2:$O$5991,7,FALSE())</f>
        <v>Household &amp; Cleaning</v>
      </c>
      <c r="D4982" s="4" t="str">
        <f aca="false">VLOOKUP($B4982,'Product Master'!$A$2:$O$5991,8,FALSE())</f>
        <v>Laundry Care</v>
      </c>
      <c r="E4982" s="4" t="str">
        <f aca="false">VLOOKUP($B4982,'Product Master'!$A$2:$O$5991,5,FALSE())</f>
        <v>Sparklean</v>
      </c>
      <c r="F4982" s="4" t="str">
        <f aca="false">VLOOKUP($B4982,'Product Master'!$A$2:$O$5991,4,FALSE())</f>
        <v>Sparklean Fresh Scent Stain Remover, 50 oz</v>
      </c>
      <c r="G4982" s="4" t="str">
        <f aca="false">VLOOKUP($B4982,'Product Master'!$A$2:$O$5991,9,FALSE())</f>
        <v>50 oz</v>
      </c>
      <c r="H4982" s="5" t="s">
        <v>16</v>
      </c>
      <c r="I4982" s="6" t="n">
        <f aca="false">VLOOKUP($B4982,'Product Master'!$A$2:$O$5991,14,FALSE())</f>
        <v>6.79</v>
      </c>
      <c r="J4982" s="7" t="n">
        <f aca="false">VLOOKUP($B4982,'Product Master'!$A$2:$O$5991,13,FALSE())</f>
        <v>12</v>
      </c>
      <c r="K4982" s="7" t="str">
        <f aca="false">VLOOKUP($B4982,'Product Master'!$A$2:$O$5991,11,FALSE())</f>
        <v>N</v>
      </c>
      <c r="L4982" s="7" t="str">
        <f aca="false">VLOOKUP($B4982,'Product Master'!$A$2:$O$5991,12,FALSE())</f>
        <v>N</v>
      </c>
      <c r="M4982" s="3" t="n">
        <v>132</v>
      </c>
      <c r="N4982" s="3" t="n">
        <v>26</v>
      </c>
    </row>
    <row r="4983" customFormat="false" ht="15" hidden="false" customHeight="true" outlineLevel="0" collapsed="false">
      <c r="A4983" s="3" t="s">
        <v>9977</v>
      </c>
      <c r="B4983" s="3" t="s">
        <v>9978</v>
      </c>
      <c r="C4983" s="4" t="str">
        <f aca="false">VLOOKUP($B4983,'Product Master'!$A$2:$O$5991,7,FALSE())</f>
        <v>Household &amp; Cleaning</v>
      </c>
      <c r="D4983" s="4" t="str">
        <f aca="false">VLOOKUP($B4983,'Product Master'!$A$2:$O$5991,8,FALSE())</f>
        <v>Laundry Care</v>
      </c>
      <c r="E4983" s="4" t="str">
        <f aca="false">VLOOKUP($B4983,'Product Master'!$A$2:$O$5991,5,FALSE())</f>
        <v>ScrubRight</v>
      </c>
      <c r="F4983" s="4" t="str">
        <f aca="false">VLOOKUP($B4983,'Product Master'!$A$2:$O$5991,4,FALSE())</f>
        <v>ScrubRight Fresh Scent Powder Detergent, 100 oz</v>
      </c>
      <c r="G4983" s="4" t="str">
        <f aca="false">VLOOKUP($B4983,'Product Master'!$A$2:$O$5991,9,FALSE())</f>
        <v>100 oz</v>
      </c>
      <c r="H4983" s="5" t="s">
        <v>16</v>
      </c>
      <c r="I4983" s="6" t="n">
        <f aca="false">VLOOKUP($B4983,'Product Master'!$A$2:$O$5991,14,FALSE())</f>
        <v>6.79</v>
      </c>
      <c r="J4983" s="7" t="n">
        <f aca="false">VLOOKUP($B4983,'Product Master'!$A$2:$O$5991,13,FALSE())</f>
        <v>1</v>
      </c>
      <c r="K4983" s="7" t="str">
        <f aca="false">VLOOKUP($B4983,'Product Master'!$A$2:$O$5991,11,FALSE())</f>
        <v>N</v>
      </c>
      <c r="L4983" s="7" t="str">
        <f aca="false">VLOOKUP($B4983,'Product Master'!$A$2:$O$5991,12,FALSE())</f>
        <v>N</v>
      </c>
      <c r="M4983" s="3" t="n">
        <v>66</v>
      </c>
      <c r="N4983" s="3" t="n">
        <v>31</v>
      </c>
    </row>
    <row r="4984" customFormat="false" ht="15" hidden="false" customHeight="true" outlineLevel="0" collapsed="false">
      <c r="A4984" s="3" t="s">
        <v>9979</v>
      </c>
      <c r="B4984" s="3" t="s">
        <v>9980</v>
      </c>
      <c r="C4984" s="4" t="str">
        <f aca="false">VLOOKUP($B4984,'Product Master'!$A$2:$O$5991,7,FALSE())</f>
        <v>Household &amp; Cleaning</v>
      </c>
      <c r="D4984" s="4" t="str">
        <f aca="false">VLOOKUP($B4984,'Product Master'!$A$2:$O$5991,8,FALSE())</f>
        <v>Laundry Care</v>
      </c>
      <c r="E4984" s="4" t="str">
        <f aca="false">VLOOKUP($B4984,'Product Master'!$A$2:$O$5991,5,FALSE())</f>
        <v>Sparklean</v>
      </c>
      <c r="F4984" s="4" t="str">
        <f aca="false">VLOOKUP($B4984,'Product Master'!$A$2:$O$5991,4,FALSE())</f>
        <v>Sparklean Dryer Sheets, 100 oz</v>
      </c>
      <c r="G4984" s="4" t="str">
        <f aca="false">VLOOKUP($B4984,'Product Master'!$A$2:$O$5991,9,FALSE())</f>
        <v>100 oz</v>
      </c>
      <c r="H4984" s="5" t="s">
        <v>16</v>
      </c>
      <c r="I4984" s="6" t="n">
        <f aca="false">VLOOKUP($B4984,'Product Master'!$A$2:$O$5991,14,FALSE())</f>
        <v>12.49</v>
      </c>
      <c r="J4984" s="7" t="n">
        <f aca="false">VLOOKUP($B4984,'Product Master'!$A$2:$O$5991,13,FALSE())</f>
        <v>1</v>
      </c>
      <c r="K4984" s="7" t="str">
        <f aca="false">VLOOKUP($B4984,'Product Master'!$A$2:$O$5991,11,FALSE())</f>
        <v>N</v>
      </c>
      <c r="L4984" s="7" t="str">
        <f aca="false">VLOOKUP($B4984,'Product Master'!$A$2:$O$5991,12,FALSE())</f>
        <v>N</v>
      </c>
      <c r="M4984" s="3" t="n">
        <v>55</v>
      </c>
      <c r="N4984" s="3" t="n">
        <v>28</v>
      </c>
    </row>
    <row r="4985" customFormat="false" ht="15" hidden="false" customHeight="true" outlineLevel="0" collapsed="false">
      <c r="A4985" s="3" t="s">
        <v>9981</v>
      </c>
      <c r="B4985" s="3" t="s">
        <v>9982</v>
      </c>
      <c r="C4985" s="4" t="str">
        <f aca="false">VLOOKUP($B4985,'Product Master'!$A$2:$O$5991,7,FALSE())</f>
        <v>Household &amp; Cleaning</v>
      </c>
      <c r="D4985" s="4" t="str">
        <f aca="false">VLOOKUP($B4985,'Product Master'!$A$2:$O$5991,8,FALSE())</f>
        <v>Laundry Care</v>
      </c>
      <c r="E4985" s="4" t="str">
        <f aca="false">VLOOKUP($B4985,'Product Master'!$A$2:$O$5991,5,FALSE())</f>
        <v>Harborline</v>
      </c>
      <c r="F4985" s="4" t="str">
        <f aca="false">VLOOKUP($B4985,'Product Master'!$A$2:$O$5991,4,FALSE())</f>
        <v>Harborline Liquid Detergent, 50 oz</v>
      </c>
      <c r="G4985" s="4" t="str">
        <f aca="false">VLOOKUP($B4985,'Product Master'!$A$2:$O$5991,9,FALSE())</f>
        <v>50 oz</v>
      </c>
      <c r="H4985" s="5" t="s">
        <v>16</v>
      </c>
      <c r="I4985" s="6" t="n">
        <f aca="false">VLOOKUP($B4985,'Product Master'!$A$2:$O$5991,14,FALSE())</f>
        <v>10.79</v>
      </c>
      <c r="J4985" s="7" t="n">
        <f aca="false">VLOOKUP($B4985,'Product Master'!$A$2:$O$5991,13,FALSE())</f>
        <v>12</v>
      </c>
      <c r="K4985" s="7" t="str">
        <f aca="false">VLOOKUP($B4985,'Product Master'!$A$2:$O$5991,11,FALSE())</f>
        <v>Y</v>
      </c>
      <c r="L4985" s="7" t="str">
        <f aca="false">VLOOKUP($B4985,'Product Master'!$A$2:$O$5991,12,FALSE())</f>
        <v>N</v>
      </c>
      <c r="M4985" s="3" t="n">
        <v>15</v>
      </c>
      <c r="N4985" s="3" t="n">
        <v>33</v>
      </c>
    </row>
    <row r="4986" customFormat="false" ht="15" hidden="false" customHeight="true" outlineLevel="0" collapsed="false">
      <c r="A4986" s="3" t="s">
        <v>9983</v>
      </c>
      <c r="B4986" s="3" t="s">
        <v>9984</v>
      </c>
      <c r="C4986" s="4" t="str">
        <f aca="false">VLOOKUP($B4986,'Product Master'!$A$2:$O$5991,7,FALSE())</f>
        <v>Household &amp; Cleaning</v>
      </c>
      <c r="D4986" s="4" t="str">
        <f aca="false">VLOOKUP($B4986,'Product Master'!$A$2:$O$5991,8,FALSE())</f>
        <v>Laundry Care</v>
      </c>
      <c r="E4986" s="4" t="str">
        <f aca="false">VLOOKUP($B4986,'Product Master'!$A$2:$O$5991,5,FALSE())</f>
        <v>Harborline</v>
      </c>
      <c r="F4986" s="4" t="str">
        <f aca="false">VLOOKUP($B4986,'Product Master'!$A$2:$O$5991,4,FALSE())</f>
        <v>Harborline Free &amp; Clear Dryer Sheets, 50 oz</v>
      </c>
      <c r="G4986" s="4" t="str">
        <f aca="false">VLOOKUP($B4986,'Product Master'!$A$2:$O$5991,9,FALSE())</f>
        <v>50 oz</v>
      </c>
      <c r="H4986" s="5" t="s">
        <v>16</v>
      </c>
      <c r="I4986" s="6" t="n">
        <f aca="false">VLOOKUP($B4986,'Product Master'!$A$2:$O$5991,14,FALSE())</f>
        <v>11.89</v>
      </c>
      <c r="J4986" s="7" t="n">
        <f aca="false">VLOOKUP($B4986,'Product Master'!$A$2:$O$5991,13,FALSE())</f>
        <v>4</v>
      </c>
      <c r="K4986" s="7" t="str">
        <f aca="false">VLOOKUP($B4986,'Product Master'!$A$2:$O$5991,11,FALSE())</f>
        <v>Y</v>
      </c>
      <c r="L4986" s="7" t="str">
        <f aca="false">VLOOKUP($B4986,'Product Master'!$A$2:$O$5991,12,FALSE())</f>
        <v>N</v>
      </c>
      <c r="M4986" s="3" t="n">
        <v>108</v>
      </c>
      <c r="N4986" s="3" t="n">
        <v>39</v>
      </c>
    </row>
    <row r="4987" customFormat="false" ht="15" hidden="false" customHeight="true" outlineLevel="0" collapsed="false">
      <c r="A4987" s="3" t="s">
        <v>9985</v>
      </c>
      <c r="B4987" s="3" t="s">
        <v>9986</v>
      </c>
      <c r="C4987" s="4" t="str">
        <f aca="false">VLOOKUP($B4987,'Product Master'!$A$2:$O$5991,7,FALSE())</f>
        <v>Household &amp; Cleaning</v>
      </c>
      <c r="D4987" s="4" t="str">
        <f aca="false">VLOOKUP($B4987,'Product Master'!$A$2:$O$5991,8,FALSE())</f>
        <v>Dish Care</v>
      </c>
      <c r="E4987" s="4" t="str">
        <f aca="false">VLOOKUP($B4987,'Product Master'!$A$2:$O$5991,5,FALSE())</f>
        <v>Freshwave</v>
      </c>
      <c r="F4987" s="4" t="str">
        <f aca="false">VLOOKUP($B4987,'Product Master'!$A$2:$O$5991,4,FALSE())</f>
        <v>Freshwave Free &amp; Clear Dishwasher Pods, 24 oz</v>
      </c>
      <c r="G4987" s="4" t="str">
        <f aca="false">VLOOKUP($B4987,'Product Master'!$A$2:$O$5991,9,FALSE())</f>
        <v>24 oz</v>
      </c>
      <c r="H4987" s="5" t="s">
        <v>16</v>
      </c>
      <c r="I4987" s="6" t="n">
        <f aca="false">VLOOKUP($B4987,'Product Master'!$A$2:$O$5991,14,FALSE())</f>
        <v>6.39</v>
      </c>
      <c r="J4987" s="7" t="n">
        <f aca="false">VLOOKUP($B4987,'Product Master'!$A$2:$O$5991,13,FALSE())</f>
        <v>24</v>
      </c>
      <c r="K4987" s="7" t="str">
        <f aca="false">VLOOKUP($B4987,'Product Master'!$A$2:$O$5991,11,FALSE())</f>
        <v>N</v>
      </c>
      <c r="L4987" s="7" t="str">
        <f aca="false">VLOOKUP($B4987,'Product Master'!$A$2:$O$5991,12,FALSE())</f>
        <v>N</v>
      </c>
      <c r="M4987" s="3" t="n">
        <v>74</v>
      </c>
      <c r="N4987" s="3" t="n">
        <v>22</v>
      </c>
    </row>
    <row r="4988" customFormat="false" ht="15" hidden="false" customHeight="true" outlineLevel="0" collapsed="false">
      <c r="A4988" s="3" t="s">
        <v>9987</v>
      </c>
      <c r="B4988" s="3" t="s">
        <v>9988</v>
      </c>
      <c r="C4988" s="4" t="str">
        <f aca="false">VLOOKUP($B4988,'Product Master'!$A$2:$O$5991,7,FALSE())</f>
        <v>Household &amp; Cleaning</v>
      </c>
      <c r="D4988" s="4" t="str">
        <f aca="false">VLOOKUP($B4988,'Product Master'!$A$2:$O$5991,8,FALSE())</f>
        <v>Dish Care</v>
      </c>
      <c r="E4988" s="4" t="str">
        <f aca="false">VLOOKUP($B4988,'Product Master'!$A$2:$O$5991,5,FALSE())</f>
        <v>Sparklean</v>
      </c>
      <c r="F4988" s="4" t="str">
        <f aca="false">VLOOKUP($B4988,'Product Master'!$A$2:$O$5991,4,FALSE())</f>
        <v>Sparklean Lemon Dishwasher Rinse Aid, 30 ct</v>
      </c>
      <c r="G4988" s="4" t="str">
        <f aca="false">VLOOKUP($B4988,'Product Master'!$A$2:$O$5991,9,FALSE())</f>
        <v>30 ct</v>
      </c>
      <c r="H4988" s="5" t="s">
        <v>16</v>
      </c>
      <c r="I4988" s="6" t="n">
        <f aca="false">VLOOKUP($B4988,'Product Master'!$A$2:$O$5991,14,FALSE())</f>
        <v>5.49</v>
      </c>
      <c r="J4988" s="7" t="n">
        <f aca="false">VLOOKUP($B4988,'Product Master'!$A$2:$O$5991,13,FALSE())</f>
        <v>6</v>
      </c>
      <c r="K4988" s="7" t="str">
        <f aca="false">VLOOKUP($B4988,'Product Master'!$A$2:$O$5991,11,FALSE())</f>
        <v>N</v>
      </c>
      <c r="L4988" s="7" t="str">
        <f aca="false">VLOOKUP($B4988,'Product Master'!$A$2:$O$5991,12,FALSE())</f>
        <v>N</v>
      </c>
      <c r="M4988" s="3" t="n">
        <v>134</v>
      </c>
      <c r="N4988" s="3" t="n">
        <v>17</v>
      </c>
    </row>
    <row r="4989" customFormat="false" ht="15" hidden="false" customHeight="true" outlineLevel="0" collapsed="false">
      <c r="A4989" s="3" t="s">
        <v>9989</v>
      </c>
      <c r="B4989" s="3" t="s">
        <v>9990</v>
      </c>
      <c r="C4989" s="4" t="str">
        <f aca="false">VLOOKUP($B4989,'Product Master'!$A$2:$O$5991,7,FALSE())</f>
        <v>Household &amp; Cleaning</v>
      </c>
      <c r="D4989" s="4" t="str">
        <f aca="false">VLOOKUP($B4989,'Product Master'!$A$2:$O$5991,8,FALSE())</f>
        <v>Dish Care</v>
      </c>
      <c r="E4989" s="4" t="str">
        <f aca="false">VLOOKUP($B4989,'Product Master'!$A$2:$O$5991,5,FALSE())</f>
        <v>Freshwave</v>
      </c>
      <c r="F4989" s="4" t="str">
        <f aca="false">VLOOKUP($B4989,'Product Master'!$A$2:$O$5991,4,FALSE())</f>
        <v>Freshwave Lemon Sponges, 30 ct</v>
      </c>
      <c r="G4989" s="4" t="str">
        <f aca="false">VLOOKUP($B4989,'Product Master'!$A$2:$O$5991,9,FALSE())</f>
        <v>30 ct</v>
      </c>
      <c r="H4989" s="5" t="s">
        <v>16</v>
      </c>
      <c r="I4989" s="6" t="n">
        <f aca="false">VLOOKUP($B4989,'Product Master'!$A$2:$O$5991,14,FALSE())</f>
        <v>6.89</v>
      </c>
      <c r="J4989" s="7" t="n">
        <f aca="false">VLOOKUP($B4989,'Product Master'!$A$2:$O$5991,13,FALSE())</f>
        <v>6</v>
      </c>
      <c r="K4989" s="7" t="str">
        <f aca="false">VLOOKUP($B4989,'Product Master'!$A$2:$O$5991,11,FALSE())</f>
        <v>N</v>
      </c>
      <c r="L4989" s="7" t="str">
        <f aca="false">VLOOKUP($B4989,'Product Master'!$A$2:$O$5991,12,FALSE())</f>
        <v>N</v>
      </c>
      <c r="M4989" s="3" t="n">
        <v>107</v>
      </c>
      <c r="N4989" s="3" t="n">
        <v>27</v>
      </c>
    </row>
    <row r="4990" customFormat="false" ht="15" hidden="false" customHeight="true" outlineLevel="0" collapsed="false">
      <c r="A4990" s="3" t="s">
        <v>9991</v>
      </c>
      <c r="B4990" s="3" t="s">
        <v>9992</v>
      </c>
      <c r="C4990" s="4" t="str">
        <f aca="false">VLOOKUP($B4990,'Product Master'!$A$2:$O$5991,7,FALSE())</f>
        <v>Household &amp; Cleaning</v>
      </c>
      <c r="D4990" s="4" t="str">
        <f aca="false">VLOOKUP($B4990,'Product Master'!$A$2:$O$5991,8,FALSE())</f>
        <v>Dish Care</v>
      </c>
      <c r="E4990" s="4" t="str">
        <f aca="false">VLOOKUP($B4990,'Product Master'!$A$2:$O$5991,5,FALSE())</f>
        <v>ScrubRight</v>
      </c>
      <c r="F4990" s="4" t="str">
        <f aca="false">VLOOKUP($B4990,'Product Master'!$A$2:$O$5991,4,FALSE())</f>
        <v>ScrubRight Lemon Dish Soap, 24 oz</v>
      </c>
      <c r="G4990" s="4" t="str">
        <f aca="false">VLOOKUP($B4990,'Product Master'!$A$2:$O$5991,9,FALSE())</f>
        <v>24 oz</v>
      </c>
      <c r="H4990" s="5" t="s">
        <v>16</v>
      </c>
      <c r="I4990" s="6" t="n">
        <f aca="false">VLOOKUP($B4990,'Product Master'!$A$2:$O$5991,14,FALSE())</f>
        <v>8.39</v>
      </c>
      <c r="J4990" s="7" t="n">
        <f aca="false">VLOOKUP($B4990,'Product Master'!$A$2:$O$5991,13,FALSE())</f>
        <v>2</v>
      </c>
      <c r="K4990" s="7" t="str">
        <f aca="false">VLOOKUP($B4990,'Product Master'!$A$2:$O$5991,11,FALSE())</f>
        <v>N</v>
      </c>
      <c r="L4990" s="7" t="str">
        <f aca="false">VLOOKUP($B4990,'Product Master'!$A$2:$O$5991,12,FALSE())</f>
        <v>N</v>
      </c>
      <c r="M4990" s="3" t="n">
        <v>6</v>
      </c>
      <c r="N4990" s="3" t="n">
        <v>17</v>
      </c>
    </row>
    <row r="4991" customFormat="false" ht="15" hidden="false" customHeight="true" outlineLevel="0" collapsed="false">
      <c r="A4991" s="3" t="s">
        <v>9993</v>
      </c>
      <c r="B4991" s="3" t="s">
        <v>9994</v>
      </c>
      <c r="C4991" s="4" t="str">
        <f aca="false">VLOOKUP($B4991,'Product Master'!$A$2:$O$5991,7,FALSE())</f>
        <v>Household &amp; Cleaning</v>
      </c>
      <c r="D4991" s="4" t="str">
        <f aca="false">VLOOKUP($B4991,'Product Master'!$A$2:$O$5991,8,FALSE())</f>
        <v>Dish Care</v>
      </c>
      <c r="E4991" s="4" t="str">
        <f aca="false">VLOOKUP($B4991,'Product Master'!$A$2:$O$5991,5,FALSE())</f>
        <v>ScrubRight</v>
      </c>
      <c r="F4991" s="4" t="str">
        <f aca="false">VLOOKUP($B4991,'Product Master'!$A$2:$O$5991,4,FALSE())</f>
        <v>ScrubRight Free &amp; Clear Dishwasher Rinse Aid, 24 oz</v>
      </c>
      <c r="G4991" s="4" t="str">
        <f aca="false">VLOOKUP($B4991,'Product Master'!$A$2:$O$5991,9,FALSE())</f>
        <v>24 oz</v>
      </c>
      <c r="H4991" s="5" t="s">
        <v>16</v>
      </c>
      <c r="I4991" s="6" t="n">
        <f aca="false">VLOOKUP($B4991,'Product Master'!$A$2:$O$5991,14,FALSE())</f>
        <v>5.29</v>
      </c>
      <c r="J4991" s="7" t="n">
        <f aca="false">VLOOKUP($B4991,'Product Master'!$A$2:$O$5991,13,FALSE())</f>
        <v>12</v>
      </c>
      <c r="K4991" s="7" t="str">
        <f aca="false">VLOOKUP($B4991,'Product Master'!$A$2:$O$5991,11,FALSE())</f>
        <v>N</v>
      </c>
      <c r="L4991" s="7" t="str">
        <f aca="false">VLOOKUP($B4991,'Product Master'!$A$2:$O$5991,12,FALSE())</f>
        <v>N</v>
      </c>
      <c r="M4991" s="3" t="n">
        <v>71</v>
      </c>
      <c r="N4991" s="3" t="n">
        <v>25</v>
      </c>
    </row>
    <row r="4992" customFormat="false" ht="15" hidden="false" customHeight="true" outlineLevel="0" collapsed="false">
      <c r="A4992" s="3" t="s">
        <v>9995</v>
      </c>
      <c r="B4992" s="3" t="s">
        <v>9996</v>
      </c>
      <c r="C4992" s="4" t="str">
        <f aca="false">VLOOKUP($B4992,'Product Master'!$A$2:$O$5991,7,FALSE())</f>
        <v>Household &amp; Cleaning</v>
      </c>
      <c r="D4992" s="4" t="str">
        <f aca="false">VLOOKUP($B4992,'Product Master'!$A$2:$O$5991,8,FALSE())</f>
        <v>Dish Care</v>
      </c>
      <c r="E4992" s="4" t="str">
        <f aca="false">VLOOKUP($B4992,'Product Master'!$A$2:$O$5991,5,FALSE())</f>
        <v>Sparklean</v>
      </c>
      <c r="F4992" s="4" t="str">
        <f aca="false">VLOOKUP($B4992,'Product Master'!$A$2:$O$5991,4,FALSE())</f>
        <v>Sparklean Free &amp; Clear Sponges, 30 ct</v>
      </c>
      <c r="G4992" s="4" t="str">
        <f aca="false">VLOOKUP($B4992,'Product Master'!$A$2:$O$5991,9,FALSE())</f>
        <v>30 ct</v>
      </c>
      <c r="H4992" s="5" t="s">
        <v>16</v>
      </c>
      <c r="I4992" s="6" t="n">
        <f aca="false">VLOOKUP($B4992,'Product Master'!$A$2:$O$5991,14,FALSE())</f>
        <v>4.99</v>
      </c>
      <c r="J4992" s="7" t="n">
        <f aca="false">VLOOKUP($B4992,'Product Master'!$A$2:$O$5991,13,FALSE())</f>
        <v>4</v>
      </c>
      <c r="K4992" s="7" t="str">
        <f aca="false">VLOOKUP($B4992,'Product Master'!$A$2:$O$5991,11,FALSE())</f>
        <v>N</v>
      </c>
      <c r="L4992" s="7" t="str">
        <f aca="false">VLOOKUP($B4992,'Product Master'!$A$2:$O$5991,12,FALSE())</f>
        <v>N</v>
      </c>
      <c r="M4992" s="3" t="n">
        <v>30</v>
      </c>
      <c r="N4992" s="3" t="n">
        <v>13</v>
      </c>
    </row>
    <row r="4993" customFormat="false" ht="15" hidden="false" customHeight="true" outlineLevel="0" collapsed="false">
      <c r="A4993" s="3" t="s">
        <v>9997</v>
      </c>
      <c r="B4993" s="3" t="s">
        <v>9998</v>
      </c>
      <c r="C4993" s="4" t="str">
        <f aca="false">VLOOKUP($B4993,'Product Master'!$A$2:$O$5991,7,FALSE())</f>
        <v>Household &amp; Cleaning</v>
      </c>
      <c r="D4993" s="4" t="str">
        <f aca="false">VLOOKUP($B4993,'Product Master'!$A$2:$O$5991,8,FALSE())</f>
        <v>Dish Care</v>
      </c>
      <c r="E4993" s="4" t="str">
        <f aca="false">VLOOKUP($B4993,'Product Master'!$A$2:$O$5991,5,FALSE())</f>
        <v>Harborline</v>
      </c>
      <c r="F4993" s="4" t="str">
        <f aca="false">VLOOKUP($B4993,'Product Master'!$A$2:$O$5991,4,FALSE())</f>
        <v>Harborline Dishwasher Pods, 24 oz</v>
      </c>
      <c r="G4993" s="4" t="str">
        <f aca="false">VLOOKUP($B4993,'Product Master'!$A$2:$O$5991,9,FALSE())</f>
        <v>24 oz</v>
      </c>
      <c r="H4993" s="5" t="s">
        <v>16</v>
      </c>
      <c r="I4993" s="6" t="n">
        <f aca="false">VLOOKUP($B4993,'Product Master'!$A$2:$O$5991,14,FALSE())</f>
        <v>9.79</v>
      </c>
      <c r="J4993" s="7" t="n">
        <f aca="false">VLOOKUP($B4993,'Product Master'!$A$2:$O$5991,13,FALSE())</f>
        <v>6</v>
      </c>
      <c r="K4993" s="7" t="str">
        <f aca="false">VLOOKUP($B4993,'Product Master'!$A$2:$O$5991,11,FALSE())</f>
        <v>Y</v>
      </c>
      <c r="L4993" s="7" t="str">
        <f aca="false">VLOOKUP($B4993,'Product Master'!$A$2:$O$5991,12,FALSE())</f>
        <v>N</v>
      </c>
      <c r="M4993" s="3" t="n">
        <v>93</v>
      </c>
      <c r="N4993" s="3" t="n">
        <v>33</v>
      </c>
    </row>
    <row r="4994" customFormat="false" ht="15" hidden="false" customHeight="true" outlineLevel="0" collapsed="false">
      <c r="A4994" s="3" t="s">
        <v>9999</v>
      </c>
      <c r="B4994" s="3" t="s">
        <v>10000</v>
      </c>
      <c r="C4994" s="4" t="str">
        <f aca="false">VLOOKUP($B4994,'Product Master'!$A$2:$O$5991,7,FALSE())</f>
        <v>Household &amp; Cleaning</v>
      </c>
      <c r="D4994" s="4" t="str">
        <f aca="false">VLOOKUP($B4994,'Product Master'!$A$2:$O$5991,8,FALSE())</f>
        <v>Dish Care</v>
      </c>
      <c r="E4994" s="4" t="str">
        <f aca="false">VLOOKUP($B4994,'Product Master'!$A$2:$O$5991,5,FALSE())</f>
        <v>ScrubRight</v>
      </c>
      <c r="F4994" s="4" t="str">
        <f aca="false">VLOOKUP($B4994,'Product Master'!$A$2:$O$5991,4,FALSE())</f>
        <v>ScrubRight Free &amp; Clear Dishwasher Rinse Aid, 30 ct</v>
      </c>
      <c r="G4994" s="4" t="str">
        <f aca="false">VLOOKUP($B4994,'Product Master'!$A$2:$O$5991,9,FALSE())</f>
        <v>30 ct</v>
      </c>
      <c r="H4994" s="5" t="s">
        <v>16</v>
      </c>
      <c r="I4994" s="6" t="n">
        <f aca="false">VLOOKUP($B4994,'Product Master'!$A$2:$O$5991,14,FALSE())</f>
        <v>6.99</v>
      </c>
      <c r="J4994" s="7" t="n">
        <f aca="false">VLOOKUP($B4994,'Product Master'!$A$2:$O$5991,13,FALSE())</f>
        <v>8</v>
      </c>
      <c r="K4994" s="7" t="str">
        <f aca="false">VLOOKUP($B4994,'Product Master'!$A$2:$O$5991,11,FALSE())</f>
        <v>N</v>
      </c>
      <c r="L4994" s="7" t="str">
        <f aca="false">VLOOKUP($B4994,'Product Master'!$A$2:$O$5991,12,FALSE())</f>
        <v>N</v>
      </c>
      <c r="M4994" s="3" t="n">
        <v>62</v>
      </c>
      <c r="N4994" s="3" t="n">
        <v>34</v>
      </c>
    </row>
    <row r="4995" customFormat="false" ht="15" hidden="false" customHeight="true" outlineLevel="0" collapsed="false">
      <c r="A4995" s="3" t="s">
        <v>10001</v>
      </c>
      <c r="B4995" s="3" t="s">
        <v>10002</v>
      </c>
      <c r="C4995" s="4" t="str">
        <f aca="false">VLOOKUP($B4995,'Product Master'!$A$2:$O$5991,7,FALSE())</f>
        <v>Household &amp; Cleaning</v>
      </c>
      <c r="D4995" s="4" t="str">
        <f aca="false">VLOOKUP($B4995,'Product Master'!$A$2:$O$5991,8,FALSE())</f>
        <v>Dish Care</v>
      </c>
      <c r="E4995" s="4" t="str">
        <f aca="false">VLOOKUP($B4995,'Product Master'!$A$2:$O$5991,5,FALSE())</f>
        <v>Harborline</v>
      </c>
      <c r="F4995" s="4" t="str">
        <f aca="false">VLOOKUP($B4995,'Product Master'!$A$2:$O$5991,4,FALSE())</f>
        <v>Harborline Free &amp; Clear Dishwasher Rinse Aid, 30 ct</v>
      </c>
      <c r="G4995" s="4" t="str">
        <f aca="false">VLOOKUP($B4995,'Product Master'!$A$2:$O$5991,9,FALSE())</f>
        <v>30 ct</v>
      </c>
      <c r="H4995" s="5" t="s">
        <v>16</v>
      </c>
      <c r="I4995" s="6" t="n">
        <f aca="false">VLOOKUP($B4995,'Product Master'!$A$2:$O$5991,14,FALSE())</f>
        <v>9.99</v>
      </c>
      <c r="J4995" s="7" t="n">
        <f aca="false">VLOOKUP($B4995,'Product Master'!$A$2:$O$5991,13,FALSE())</f>
        <v>4</v>
      </c>
      <c r="K4995" s="7" t="str">
        <f aca="false">VLOOKUP($B4995,'Product Master'!$A$2:$O$5991,11,FALSE())</f>
        <v>Y</v>
      </c>
      <c r="L4995" s="7" t="str">
        <f aca="false">VLOOKUP($B4995,'Product Master'!$A$2:$O$5991,12,FALSE())</f>
        <v>N</v>
      </c>
      <c r="M4995" s="3" t="n">
        <v>141</v>
      </c>
      <c r="N4995" s="3" t="n">
        <v>5</v>
      </c>
    </row>
    <row r="4996" customFormat="false" ht="15" hidden="false" customHeight="true" outlineLevel="0" collapsed="false">
      <c r="A4996" s="3" t="s">
        <v>10003</v>
      </c>
      <c r="B4996" s="3" t="s">
        <v>10004</v>
      </c>
      <c r="C4996" s="4" t="str">
        <f aca="false">VLOOKUP($B4996,'Product Master'!$A$2:$O$5991,7,FALSE())</f>
        <v>Household &amp; Cleaning</v>
      </c>
      <c r="D4996" s="4" t="str">
        <f aca="false">VLOOKUP($B4996,'Product Master'!$A$2:$O$5991,8,FALSE())</f>
        <v>Dish Care</v>
      </c>
      <c r="E4996" s="4" t="str">
        <f aca="false">VLOOKUP($B4996,'Product Master'!$A$2:$O$5991,5,FALSE())</f>
        <v>Freshwave</v>
      </c>
      <c r="F4996" s="4" t="str">
        <f aca="false">VLOOKUP($B4996,'Product Master'!$A$2:$O$5991,4,FALSE())</f>
        <v>Freshwave Dish Soap, 24 oz</v>
      </c>
      <c r="G4996" s="4" t="str">
        <f aca="false">VLOOKUP($B4996,'Product Master'!$A$2:$O$5991,9,FALSE())</f>
        <v>24 oz</v>
      </c>
      <c r="H4996" s="5" t="s">
        <v>16</v>
      </c>
      <c r="I4996" s="6" t="n">
        <f aca="false">VLOOKUP($B4996,'Product Master'!$A$2:$O$5991,14,FALSE())</f>
        <v>6.99</v>
      </c>
      <c r="J4996" s="7" t="n">
        <f aca="false">VLOOKUP($B4996,'Product Master'!$A$2:$O$5991,13,FALSE())</f>
        <v>6</v>
      </c>
      <c r="K4996" s="7" t="str">
        <f aca="false">VLOOKUP($B4996,'Product Master'!$A$2:$O$5991,11,FALSE())</f>
        <v>N</v>
      </c>
      <c r="L4996" s="7" t="str">
        <f aca="false">VLOOKUP($B4996,'Product Master'!$A$2:$O$5991,12,FALSE())</f>
        <v>N</v>
      </c>
      <c r="M4996" s="3" t="n">
        <v>17</v>
      </c>
      <c r="N4996" s="3" t="n">
        <v>17</v>
      </c>
    </row>
    <row r="4997" customFormat="false" ht="15" hidden="false" customHeight="true" outlineLevel="0" collapsed="false">
      <c r="A4997" s="3" t="s">
        <v>10005</v>
      </c>
      <c r="B4997" s="3" t="s">
        <v>10006</v>
      </c>
      <c r="C4997" s="4" t="str">
        <f aca="false">VLOOKUP($B4997,'Product Master'!$A$2:$O$5991,7,FALSE())</f>
        <v>Household &amp; Cleaning</v>
      </c>
      <c r="D4997" s="4" t="str">
        <f aca="false">VLOOKUP($B4997,'Product Master'!$A$2:$O$5991,8,FALSE())</f>
        <v>Dish Care</v>
      </c>
      <c r="E4997" s="4" t="str">
        <f aca="false">VLOOKUP($B4997,'Product Master'!$A$2:$O$5991,5,FALSE())</f>
        <v>ScrubRight</v>
      </c>
      <c r="F4997" s="4" t="str">
        <f aca="false">VLOOKUP($B4997,'Product Master'!$A$2:$O$5991,4,FALSE())</f>
        <v>ScrubRight Dishwasher Pods, 24 oz</v>
      </c>
      <c r="G4997" s="4" t="str">
        <f aca="false">VLOOKUP($B4997,'Product Master'!$A$2:$O$5991,9,FALSE())</f>
        <v>24 oz</v>
      </c>
      <c r="H4997" s="5" t="s">
        <v>16</v>
      </c>
      <c r="I4997" s="6" t="n">
        <f aca="false">VLOOKUP($B4997,'Product Master'!$A$2:$O$5991,14,FALSE())</f>
        <v>8.49</v>
      </c>
      <c r="J4997" s="7" t="n">
        <f aca="false">VLOOKUP($B4997,'Product Master'!$A$2:$O$5991,13,FALSE())</f>
        <v>4</v>
      </c>
      <c r="K4997" s="7" t="str">
        <f aca="false">VLOOKUP($B4997,'Product Master'!$A$2:$O$5991,11,FALSE())</f>
        <v>N</v>
      </c>
      <c r="L4997" s="7" t="str">
        <f aca="false">VLOOKUP($B4997,'Product Master'!$A$2:$O$5991,12,FALSE())</f>
        <v>N</v>
      </c>
      <c r="M4997" s="3" t="n">
        <v>23</v>
      </c>
      <c r="N4997" s="3" t="n">
        <v>11</v>
      </c>
    </row>
    <row r="4998" customFormat="false" ht="15" hidden="false" customHeight="true" outlineLevel="0" collapsed="false">
      <c r="A4998" s="3" t="s">
        <v>10007</v>
      </c>
      <c r="B4998" s="3" t="s">
        <v>10008</v>
      </c>
      <c r="C4998" s="4" t="str">
        <f aca="false">VLOOKUP($B4998,'Product Master'!$A$2:$O$5991,7,FALSE())</f>
        <v>Household &amp; Cleaning</v>
      </c>
      <c r="D4998" s="4" t="str">
        <f aca="false">VLOOKUP($B4998,'Product Master'!$A$2:$O$5991,8,FALSE())</f>
        <v>Dish Care</v>
      </c>
      <c r="E4998" s="4" t="str">
        <f aca="false">VLOOKUP($B4998,'Product Master'!$A$2:$O$5991,5,FALSE())</f>
        <v>ScrubRight</v>
      </c>
      <c r="F4998" s="4" t="str">
        <f aca="false">VLOOKUP($B4998,'Product Master'!$A$2:$O$5991,4,FALSE())</f>
        <v>ScrubRight Free &amp; Clear Dishwasher Pods, 30 ct</v>
      </c>
      <c r="G4998" s="4" t="str">
        <f aca="false">VLOOKUP($B4998,'Product Master'!$A$2:$O$5991,9,FALSE())</f>
        <v>30 ct</v>
      </c>
      <c r="H4998" s="5" t="s">
        <v>16</v>
      </c>
      <c r="I4998" s="6" t="n">
        <f aca="false">VLOOKUP($B4998,'Product Master'!$A$2:$O$5991,14,FALSE())</f>
        <v>7.79</v>
      </c>
      <c r="J4998" s="7" t="n">
        <f aca="false">VLOOKUP($B4998,'Product Master'!$A$2:$O$5991,13,FALSE())</f>
        <v>1</v>
      </c>
      <c r="K4998" s="7" t="str">
        <f aca="false">VLOOKUP($B4998,'Product Master'!$A$2:$O$5991,11,FALSE())</f>
        <v>N</v>
      </c>
      <c r="L4998" s="7" t="str">
        <f aca="false">VLOOKUP($B4998,'Product Master'!$A$2:$O$5991,12,FALSE())</f>
        <v>N</v>
      </c>
      <c r="M4998" s="3" t="n">
        <v>33</v>
      </c>
      <c r="N4998" s="3" t="n">
        <v>12</v>
      </c>
    </row>
    <row r="4999" customFormat="false" ht="15" hidden="false" customHeight="true" outlineLevel="0" collapsed="false">
      <c r="A4999" s="3" t="s">
        <v>10009</v>
      </c>
      <c r="B4999" s="3" t="s">
        <v>10010</v>
      </c>
      <c r="C4999" s="4" t="str">
        <f aca="false">VLOOKUP($B4999,'Product Master'!$A$2:$O$5991,7,FALSE())</f>
        <v>Household &amp; Cleaning</v>
      </c>
      <c r="D4999" s="4" t="str">
        <f aca="false">VLOOKUP($B4999,'Product Master'!$A$2:$O$5991,8,FALSE())</f>
        <v>Dish Care</v>
      </c>
      <c r="E4999" s="4" t="str">
        <f aca="false">VLOOKUP($B4999,'Product Master'!$A$2:$O$5991,5,FALSE())</f>
        <v>Freshwave</v>
      </c>
      <c r="F4999" s="4" t="str">
        <f aca="false">VLOOKUP($B4999,'Product Master'!$A$2:$O$5991,4,FALSE())</f>
        <v>Freshwave Lemon Dishwasher Rinse Aid, 30 ct</v>
      </c>
      <c r="G4999" s="4" t="str">
        <f aca="false">VLOOKUP($B4999,'Product Master'!$A$2:$O$5991,9,FALSE())</f>
        <v>30 ct</v>
      </c>
      <c r="H4999" s="5" t="s">
        <v>16</v>
      </c>
      <c r="I4999" s="6" t="n">
        <f aca="false">VLOOKUP($B4999,'Product Master'!$A$2:$O$5991,14,FALSE())</f>
        <v>4.49</v>
      </c>
      <c r="J4999" s="7" t="n">
        <f aca="false">VLOOKUP($B4999,'Product Master'!$A$2:$O$5991,13,FALSE())</f>
        <v>1</v>
      </c>
      <c r="K4999" s="7" t="str">
        <f aca="false">VLOOKUP($B4999,'Product Master'!$A$2:$O$5991,11,FALSE())</f>
        <v>N</v>
      </c>
      <c r="L4999" s="7" t="str">
        <f aca="false">VLOOKUP($B4999,'Product Master'!$A$2:$O$5991,12,FALSE())</f>
        <v>N</v>
      </c>
      <c r="M4999" s="3" t="n">
        <v>22</v>
      </c>
      <c r="N4999" s="3" t="n">
        <v>6</v>
      </c>
    </row>
    <row r="5000" customFormat="false" ht="15" hidden="false" customHeight="true" outlineLevel="0" collapsed="false">
      <c r="A5000" s="3" t="s">
        <v>10011</v>
      </c>
      <c r="B5000" s="3" t="s">
        <v>10012</v>
      </c>
      <c r="C5000" s="4" t="str">
        <f aca="false">VLOOKUP($B5000,'Product Master'!$A$2:$O$5991,7,FALSE())</f>
        <v>Household &amp; Cleaning</v>
      </c>
      <c r="D5000" s="4" t="str">
        <f aca="false">VLOOKUP($B5000,'Product Master'!$A$2:$O$5991,8,FALSE())</f>
        <v>Dish Care</v>
      </c>
      <c r="E5000" s="4" t="str">
        <f aca="false">VLOOKUP($B5000,'Product Master'!$A$2:$O$5991,5,FALSE())</f>
        <v>Sparklean</v>
      </c>
      <c r="F5000" s="4" t="str">
        <f aca="false">VLOOKUP($B5000,'Product Master'!$A$2:$O$5991,4,FALSE())</f>
        <v>Sparklean Free &amp; Clear Dishwasher Rinse Aid, 30 ct</v>
      </c>
      <c r="G5000" s="4" t="str">
        <f aca="false">VLOOKUP($B5000,'Product Master'!$A$2:$O$5991,9,FALSE())</f>
        <v>30 ct</v>
      </c>
      <c r="H5000" s="5" t="s">
        <v>16</v>
      </c>
      <c r="I5000" s="6" t="n">
        <f aca="false">VLOOKUP($B5000,'Product Master'!$A$2:$O$5991,14,FALSE())</f>
        <v>8.79</v>
      </c>
      <c r="J5000" s="7" t="n">
        <f aca="false">VLOOKUP($B5000,'Product Master'!$A$2:$O$5991,13,FALSE())</f>
        <v>6</v>
      </c>
      <c r="K5000" s="7" t="str">
        <f aca="false">VLOOKUP($B5000,'Product Master'!$A$2:$O$5991,11,FALSE())</f>
        <v>N</v>
      </c>
      <c r="L5000" s="7" t="str">
        <f aca="false">VLOOKUP($B5000,'Product Master'!$A$2:$O$5991,12,FALSE())</f>
        <v>N</v>
      </c>
      <c r="M5000" s="3" t="n">
        <v>80</v>
      </c>
      <c r="N5000" s="3" t="n">
        <v>20</v>
      </c>
    </row>
    <row r="5001" customFormat="false" ht="15" hidden="false" customHeight="true" outlineLevel="0" collapsed="false">
      <c r="A5001" s="3" t="s">
        <v>10013</v>
      </c>
      <c r="B5001" s="3" t="s">
        <v>10014</v>
      </c>
      <c r="C5001" s="4" t="str">
        <f aca="false">VLOOKUP($B5001,'Product Master'!$A$2:$O$5991,7,FALSE())</f>
        <v>Household &amp; Cleaning</v>
      </c>
      <c r="D5001" s="4" t="str">
        <f aca="false">VLOOKUP($B5001,'Product Master'!$A$2:$O$5991,8,FALSE())</f>
        <v>Dish Care</v>
      </c>
      <c r="E5001" s="4" t="str">
        <f aca="false">VLOOKUP($B5001,'Product Master'!$A$2:$O$5991,5,FALSE())</f>
        <v>Sparklean</v>
      </c>
      <c r="F5001" s="4" t="str">
        <f aca="false">VLOOKUP($B5001,'Product Master'!$A$2:$O$5991,4,FALSE())</f>
        <v>Sparklean Lemon Sponges, 24 oz</v>
      </c>
      <c r="G5001" s="4" t="str">
        <f aca="false">VLOOKUP($B5001,'Product Master'!$A$2:$O$5991,9,FALSE())</f>
        <v>24 oz</v>
      </c>
      <c r="H5001" s="5" t="s">
        <v>16</v>
      </c>
      <c r="I5001" s="6" t="n">
        <f aca="false">VLOOKUP($B5001,'Product Master'!$A$2:$O$5991,14,FALSE())</f>
        <v>7.29</v>
      </c>
      <c r="J5001" s="7" t="n">
        <f aca="false">VLOOKUP($B5001,'Product Master'!$A$2:$O$5991,13,FALSE())</f>
        <v>1</v>
      </c>
      <c r="K5001" s="7" t="str">
        <f aca="false">VLOOKUP($B5001,'Product Master'!$A$2:$O$5991,11,FALSE())</f>
        <v>N</v>
      </c>
      <c r="L5001" s="7" t="str">
        <f aca="false">VLOOKUP($B5001,'Product Master'!$A$2:$O$5991,12,FALSE())</f>
        <v>N</v>
      </c>
      <c r="M5001" s="3" t="n">
        <v>39</v>
      </c>
      <c r="N5001" s="3" t="n">
        <v>25</v>
      </c>
    </row>
    <row r="5002" customFormat="false" ht="15" hidden="false" customHeight="true" outlineLevel="0" collapsed="false">
      <c r="A5002" s="3" t="s">
        <v>10015</v>
      </c>
      <c r="B5002" s="3" t="s">
        <v>10016</v>
      </c>
      <c r="C5002" s="4" t="str">
        <f aca="false">VLOOKUP($B5002,'Product Master'!$A$2:$O$5991,7,FALSE())</f>
        <v>Household &amp; Cleaning</v>
      </c>
      <c r="D5002" s="4" t="str">
        <f aca="false">VLOOKUP($B5002,'Product Master'!$A$2:$O$5991,8,FALSE())</f>
        <v>Dish Care</v>
      </c>
      <c r="E5002" s="4" t="str">
        <f aca="false">VLOOKUP($B5002,'Product Master'!$A$2:$O$5991,5,FALSE())</f>
        <v>Harborline</v>
      </c>
      <c r="F5002" s="4" t="str">
        <f aca="false">VLOOKUP($B5002,'Product Master'!$A$2:$O$5991,4,FALSE())</f>
        <v>Harborline Lemon Sponges, 30 ct</v>
      </c>
      <c r="G5002" s="4" t="str">
        <f aca="false">VLOOKUP($B5002,'Product Master'!$A$2:$O$5991,9,FALSE())</f>
        <v>30 ct</v>
      </c>
      <c r="H5002" s="5" t="s">
        <v>16</v>
      </c>
      <c r="I5002" s="6" t="n">
        <f aca="false">VLOOKUP($B5002,'Product Master'!$A$2:$O$5991,14,FALSE())</f>
        <v>8.29</v>
      </c>
      <c r="J5002" s="7" t="n">
        <f aca="false">VLOOKUP($B5002,'Product Master'!$A$2:$O$5991,13,FALSE())</f>
        <v>2</v>
      </c>
      <c r="K5002" s="7" t="str">
        <f aca="false">VLOOKUP($B5002,'Product Master'!$A$2:$O$5991,11,FALSE())</f>
        <v>Y</v>
      </c>
      <c r="L5002" s="7" t="str">
        <f aca="false">VLOOKUP($B5002,'Product Master'!$A$2:$O$5991,12,FALSE())</f>
        <v>N</v>
      </c>
      <c r="M5002" s="3" t="n">
        <v>121</v>
      </c>
      <c r="N5002" s="3" t="n">
        <v>35</v>
      </c>
    </row>
    <row r="5003" customFormat="false" ht="15" hidden="false" customHeight="true" outlineLevel="0" collapsed="false">
      <c r="A5003" s="3" t="s">
        <v>10017</v>
      </c>
      <c r="B5003" s="3" t="s">
        <v>10018</v>
      </c>
      <c r="C5003" s="4" t="str">
        <f aca="false">VLOOKUP($B5003,'Product Master'!$A$2:$O$5991,7,FALSE())</f>
        <v>Household &amp; Cleaning</v>
      </c>
      <c r="D5003" s="4" t="str">
        <f aca="false">VLOOKUP($B5003,'Product Master'!$A$2:$O$5991,8,FALSE())</f>
        <v>Dish Care</v>
      </c>
      <c r="E5003" s="4" t="str">
        <f aca="false">VLOOKUP($B5003,'Product Master'!$A$2:$O$5991,5,FALSE())</f>
        <v>Freshwave</v>
      </c>
      <c r="F5003" s="4" t="str">
        <f aca="false">VLOOKUP($B5003,'Product Master'!$A$2:$O$5991,4,FALSE())</f>
        <v>Freshwave Free &amp; Clear Sponges, 30 ct</v>
      </c>
      <c r="G5003" s="4" t="str">
        <f aca="false">VLOOKUP($B5003,'Product Master'!$A$2:$O$5991,9,FALSE())</f>
        <v>30 ct</v>
      </c>
      <c r="H5003" s="5" t="s">
        <v>16</v>
      </c>
      <c r="I5003" s="6" t="n">
        <f aca="false">VLOOKUP($B5003,'Product Master'!$A$2:$O$5991,14,FALSE())</f>
        <v>4.29</v>
      </c>
      <c r="J5003" s="7" t="n">
        <f aca="false">VLOOKUP($B5003,'Product Master'!$A$2:$O$5991,13,FALSE())</f>
        <v>4</v>
      </c>
      <c r="K5003" s="7" t="str">
        <f aca="false">VLOOKUP($B5003,'Product Master'!$A$2:$O$5991,11,FALSE())</f>
        <v>N</v>
      </c>
      <c r="L5003" s="7" t="str">
        <f aca="false">VLOOKUP($B5003,'Product Master'!$A$2:$O$5991,12,FALSE())</f>
        <v>N</v>
      </c>
      <c r="M5003" s="3" t="n">
        <v>94</v>
      </c>
      <c r="N5003" s="3" t="n">
        <v>11</v>
      </c>
    </row>
    <row r="5004" customFormat="false" ht="15" hidden="false" customHeight="true" outlineLevel="0" collapsed="false">
      <c r="A5004" s="3" t="s">
        <v>10019</v>
      </c>
      <c r="B5004" s="3" t="s">
        <v>10020</v>
      </c>
      <c r="C5004" s="4" t="str">
        <f aca="false">VLOOKUP($B5004,'Product Master'!$A$2:$O$5991,7,FALSE())</f>
        <v>Household &amp; Cleaning</v>
      </c>
      <c r="D5004" s="4" t="str">
        <f aca="false">VLOOKUP($B5004,'Product Master'!$A$2:$O$5991,8,FALSE())</f>
        <v>Dish Care</v>
      </c>
      <c r="E5004" s="4" t="str">
        <f aca="false">VLOOKUP($B5004,'Product Master'!$A$2:$O$5991,5,FALSE())</f>
        <v>ScrubRight</v>
      </c>
      <c r="F5004" s="4" t="str">
        <f aca="false">VLOOKUP($B5004,'Product Master'!$A$2:$O$5991,4,FALSE())</f>
        <v>ScrubRight Sponges, 30 ct</v>
      </c>
      <c r="G5004" s="4" t="str">
        <f aca="false">VLOOKUP($B5004,'Product Master'!$A$2:$O$5991,9,FALSE())</f>
        <v>30 ct</v>
      </c>
      <c r="H5004" s="5" t="s">
        <v>16</v>
      </c>
      <c r="I5004" s="6" t="n">
        <f aca="false">VLOOKUP($B5004,'Product Master'!$A$2:$O$5991,14,FALSE())</f>
        <v>9.39</v>
      </c>
      <c r="J5004" s="7" t="n">
        <f aca="false">VLOOKUP($B5004,'Product Master'!$A$2:$O$5991,13,FALSE())</f>
        <v>24</v>
      </c>
      <c r="K5004" s="7" t="str">
        <f aca="false">VLOOKUP($B5004,'Product Master'!$A$2:$O$5991,11,FALSE())</f>
        <v>N</v>
      </c>
      <c r="L5004" s="7" t="str">
        <f aca="false">VLOOKUP($B5004,'Product Master'!$A$2:$O$5991,12,FALSE())</f>
        <v>N</v>
      </c>
      <c r="M5004" s="3" t="n">
        <v>29</v>
      </c>
      <c r="N5004" s="3" t="n">
        <v>25</v>
      </c>
    </row>
    <row r="5005" customFormat="false" ht="15" hidden="false" customHeight="true" outlineLevel="0" collapsed="false">
      <c r="A5005" s="3" t="s">
        <v>10021</v>
      </c>
      <c r="B5005" s="3" t="s">
        <v>10022</v>
      </c>
      <c r="C5005" s="4" t="str">
        <f aca="false">VLOOKUP($B5005,'Product Master'!$A$2:$O$5991,7,FALSE())</f>
        <v>Household &amp; Cleaning</v>
      </c>
      <c r="D5005" s="4" t="str">
        <f aca="false">VLOOKUP($B5005,'Product Master'!$A$2:$O$5991,8,FALSE())</f>
        <v>Dish Care</v>
      </c>
      <c r="E5005" s="4" t="str">
        <f aca="false">VLOOKUP($B5005,'Product Master'!$A$2:$O$5991,5,FALSE())</f>
        <v>Sparklean</v>
      </c>
      <c r="F5005" s="4" t="str">
        <f aca="false">VLOOKUP($B5005,'Product Master'!$A$2:$O$5991,4,FALSE())</f>
        <v>Sparklean Free &amp; Clear Dishwasher Pods, 24 oz</v>
      </c>
      <c r="G5005" s="4" t="str">
        <f aca="false">VLOOKUP($B5005,'Product Master'!$A$2:$O$5991,9,FALSE())</f>
        <v>24 oz</v>
      </c>
      <c r="H5005" s="5" t="s">
        <v>16</v>
      </c>
      <c r="I5005" s="6" t="n">
        <f aca="false">VLOOKUP($B5005,'Product Master'!$A$2:$O$5991,14,FALSE())</f>
        <v>7.79</v>
      </c>
      <c r="J5005" s="7" t="n">
        <f aca="false">VLOOKUP($B5005,'Product Master'!$A$2:$O$5991,13,FALSE())</f>
        <v>6</v>
      </c>
      <c r="K5005" s="7" t="str">
        <f aca="false">VLOOKUP($B5005,'Product Master'!$A$2:$O$5991,11,FALSE())</f>
        <v>N</v>
      </c>
      <c r="L5005" s="7" t="str">
        <f aca="false">VLOOKUP($B5005,'Product Master'!$A$2:$O$5991,12,FALSE())</f>
        <v>N</v>
      </c>
      <c r="M5005" s="3" t="n">
        <v>23</v>
      </c>
      <c r="N5005" s="3" t="n">
        <v>8</v>
      </c>
    </row>
    <row r="5006" customFormat="false" ht="15" hidden="false" customHeight="true" outlineLevel="0" collapsed="false">
      <c r="A5006" s="3" t="s">
        <v>10023</v>
      </c>
      <c r="B5006" s="3" t="s">
        <v>10024</v>
      </c>
      <c r="C5006" s="4" t="str">
        <f aca="false">VLOOKUP($B5006,'Product Master'!$A$2:$O$5991,7,FALSE())</f>
        <v>Household &amp; Cleaning</v>
      </c>
      <c r="D5006" s="4" t="str">
        <f aca="false">VLOOKUP($B5006,'Product Master'!$A$2:$O$5991,8,FALSE())</f>
        <v>Dish Care</v>
      </c>
      <c r="E5006" s="4" t="str">
        <f aca="false">VLOOKUP($B5006,'Product Master'!$A$2:$O$5991,5,FALSE())</f>
        <v>Harborline</v>
      </c>
      <c r="F5006" s="4" t="str">
        <f aca="false">VLOOKUP($B5006,'Product Master'!$A$2:$O$5991,4,FALSE())</f>
        <v>Harborline Dish Soap, 24 oz</v>
      </c>
      <c r="G5006" s="4" t="str">
        <f aca="false">VLOOKUP($B5006,'Product Master'!$A$2:$O$5991,9,FALSE())</f>
        <v>24 oz</v>
      </c>
      <c r="H5006" s="5" t="s">
        <v>16</v>
      </c>
      <c r="I5006" s="6" t="n">
        <f aca="false">VLOOKUP($B5006,'Product Master'!$A$2:$O$5991,14,FALSE())</f>
        <v>5.49</v>
      </c>
      <c r="J5006" s="7" t="n">
        <f aca="false">VLOOKUP($B5006,'Product Master'!$A$2:$O$5991,13,FALSE())</f>
        <v>6</v>
      </c>
      <c r="K5006" s="7" t="str">
        <f aca="false">VLOOKUP($B5006,'Product Master'!$A$2:$O$5991,11,FALSE())</f>
        <v>Y</v>
      </c>
      <c r="L5006" s="7" t="str">
        <f aca="false">VLOOKUP($B5006,'Product Master'!$A$2:$O$5991,12,FALSE())</f>
        <v>N</v>
      </c>
      <c r="M5006" s="3" t="n">
        <v>112</v>
      </c>
      <c r="N5006" s="3" t="n">
        <v>6</v>
      </c>
    </row>
    <row r="5007" customFormat="false" ht="15" hidden="false" customHeight="true" outlineLevel="0" collapsed="false">
      <c r="A5007" s="3" t="s">
        <v>10025</v>
      </c>
      <c r="B5007" s="3" t="s">
        <v>10026</v>
      </c>
      <c r="C5007" s="4" t="str">
        <f aca="false">VLOOKUP($B5007,'Product Master'!$A$2:$O$5991,7,FALSE())</f>
        <v>Household &amp; Cleaning</v>
      </c>
      <c r="D5007" s="4" t="str">
        <f aca="false">VLOOKUP($B5007,'Product Master'!$A$2:$O$5991,8,FALSE())</f>
        <v>Dish Care</v>
      </c>
      <c r="E5007" s="4" t="str">
        <f aca="false">VLOOKUP($B5007,'Product Master'!$A$2:$O$5991,5,FALSE())</f>
        <v>Sparklean</v>
      </c>
      <c r="F5007" s="4" t="str">
        <f aca="false">VLOOKUP($B5007,'Product Master'!$A$2:$O$5991,4,FALSE())</f>
        <v>Sparklean Lemon Dishwasher Rinse Aid, 24 oz</v>
      </c>
      <c r="G5007" s="4" t="str">
        <f aca="false">VLOOKUP($B5007,'Product Master'!$A$2:$O$5991,9,FALSE())</f>
        <v>24 oz</v>
      </c>
      <c r="H5007" s="5" t="s">
        <v>16</v>
      </c>
      <c r="I5007" s="6" t="n">
        <f aca="false">VLOOKUP($B5007,'Product Master'!$A$2:$O$5991,14,FALSE())</f>
        <v>9.29</v>
      </c>
      <c r="J5007" s="7" t="n">
        <f aca="false">VLOOKUP($B5007,'Product Master'!$A$2:$O$5991,13,FALSE())</f>
        <v>6</v>
      </c>
      <c r="K5007" s="7" t="str">
        <f aca="false">VLOOKUP($B5007,'Product Master'!$A$2:$O$5991,11,FALSE())</f>
        <v>N</v>
      </c>
      <c r="L5007" s="7" t="str">
        <f aca="false">VLOOKUP($B5007,'Product Master'!$A$2:$O$5991,12,FALSE())</f>
        <v>N</v>
      </c>
      <c r="M5007" s="3" t="n">
        <v>80</v>
      </c>
      <c r="N5007" s="3" t="n">
        <v>33</v>
      </c>
    </row>
    <row r="5008" customFormat="false" ht="15" hidden="false" customHeight="true" outlineLevel="0" collapsed="false">
      <c r="A5008" s="3" t="s">
        <v>10027</v>
      </c>
      <c r="B5008" s="3" t="s">
        <v>10028</v>
      </c>
      <c r="C5008" s="4" t="str">
        <f aca="false">VLOOKUP($B5008,'Product Master'!$A$2:$O$5991,7,FALSE())</f>
        <v>Household &amp; Cleaning</v>
      </c>
      <c r="D5008" s="4" t="str">
        <f aca="false">VLOOKUP($B5008,'Product Master'!$A$2:$O$5991,8,FALSE())</f>
        <v>Dish Care</v>
      </c>
      <c r="E5008" s="4" t="str">
        <f aca="false">VLOOKUP($B5008,'Product Master'!$A$2:$O$5991,5,FALSE())</f>
        <v>Harborline</v>
      </c>
      <c r="F5008" s="4" t="str">
        <f aca="false">VLOOKUP($B5008,'Product Master'!$A$2:$O$5991,4,FALSE())</f>
        <v>Harborline Dish Soap, 30 ct</v>
      </c>
      <c r="G5008" s="4" t="str">
        <f aca="false">VLOOKUP($B5008,'Product Master'!$A$2:$O$5991,9,FALSE())</f>
        <v>30 ct</v>
      </c>
      <c r="H5008" s="5" t="s">
        <v>16</v>
      </c>
      <c r="I5008" s="6" t="n">
        <f aca="false">VLOOKUP($B5008,'Product Master'!$A$2:$O$5991,14,FALSE())</f>
        <v>5.79</v>
      </c>
      <c r="J5008" s="7" t="n">
        <f aca="false">VLOOKUP($B5008,'Product Master'!$A$2:$O$5991,13,FALSE())</f>
        <v>4</v>
      </c>
      <c r="K5008" s="7" t="str">
        <f aca="false">VLOOKUP($B5008,'Product Master'!$A$2:$O$5991,11,FALSE())</f>
        <v>Y</v>
      </c>
      <c r="L5008" s="7" t="str">
        <f aca="false">VLOOKUP($B5008,'Product Master'!$A$2:$O$5991,12,FALSE())</f>
        <v>N</v>
      </c>
      <c r="M5008" s="3" t="n">
        <v>32</v>
      </c>
      <c r="N5008" s="3" t="n">
        <v>15</v>
      </c>
    </row>
    <row r="5009" customFormat="false" ht="15" hidden="false" customHeight="true" outlineLevel="0" collapsed="false">
      <c r="A5009" s="3" t="s">
        <v>10029</v>
      </c>
      <c r="B5009" s="3" t="s">
        <v>10030</v>
      </c>
      <c r="C5009" s="4" t="str">
        <f aca="false">VLOOKUP($B5009,'Product Master'!$A$2:$O$5991,7,FALSE())</f>
        <v>Household &amp; Cleaning</v>
      </c>
      <c r="D5009" s="4" t="str">
        <f aca="false">VLOOKUP($B5009,'Product Master'!$A$2:$O$5991,8,FALSE())</f>
        <v>Dish Care</v>
      </c>
      <c r="E5009" s="4" t="str">
        <f aca="false">VLOOKUP($B5009,'Product Master'!$A$2:$O$5991,5,FALSE())</f>
        <v>ScrubRight</v>
      </c>
      <c r="F5009" s="4" t="str">
        <f aca="false">VLOOKUP($B5009,'Product Master'!$A$2:$O$5991,4,FALSE())</f>
        <v>ScrubRight Dish Soap, 24 oz</v>
      </c>
      <c r="G5009" s="4" t="str">
        <f aca="false">VLOOKUP($B5009,'Product Master'!$A$2:$O$5991,9,FALSE())</f>
        <v>24 oz</v>
      </c>
      <c r="H5009" s="5" t="s">
        <v>16</v>
      </c>
      <c r="I5009" s="6" t="n">
        <f aca="false">VLOOKUP($B5009,'Product Master'!$A$2:$O$5991,14,FALSE())</f>
        <v>9.49</v>
      </c>
      <c r="J5009" s="7" t="n">
        <f aca="false">VLOOKUP($B5009,'Product Master'!$A$2:$O$5991,13,FALSE())</f>
        <v>12</v>
      </c>
      <c r="K5009" s="7" t="str">
        <f aca="false">VLOOKUP($B5009,'Product Master'!$A$2:$O$5991,11,FALSE())</f>
        <v>N</v>
      </c>
      <c r="L5009" s="7" t="str">
        <f aca="false">VLOOKUP($B5009,'Product Master'!$A$2:$O$5991,12,FALSE())</f>
        <v>N</v>
      </c>
      <c r="M5009" s="3" t="n">
        <v>56</v>
      </c>
      <c r="N5009" s="3" t="n">
        <v>40</v>
      </c>
    </row>
    <row r="5010" customFormat="false" ht="15" hidden="false" customHeight="true" outlineLevel="0" collapsed="false">
      <c r="A5010" s="3" t="s">
        <v>10031</v>
      </c>
      <c r="B5010" s="3" t="s">
        <v>10032</v>
      </c>
      <c r="C5010" s="4" t="str">
        <f aca="false">VLOOKUP($B5010,'Product Master'!$A$2:$O$5991,7,FALSE())</f>
        <v>Household &amp; Cleaning</v>
      </c>
      <c r="D5010" s="4" t="str">
        <f aca="false">VLOOKUP($B5010,'Product Master'!$A$2:$O$5991,8,FALSE())</f>
        <v>Dish Care</v>
      </c>
      <c r="E5010" s="4" t="str">
        <f aca="false">VLOOKUP($B5010,'Product Master'!$A$2:$O$5991,5,FALSE())</f>
        <v>Sparklean</v>
      </c>
      <c r="F5010" s="4" t="str">
        <f aca="false">VLOOKUP($B5010,'Product Master'!$A$2:$O$5991,4,FALSE())</f>
        <v>Sparklean Dishwasher Pods, 30 ct</v>
      </c>
      <c r="G5010" s="4" t="str">
        <f aca="false">VLOOKUP($B5010,'Product Master'!$A$2:$O$5991,9,FALSE())</f>
        <v>30 ct</v>
      </c>
      <c r="H5010" s="5" t="s">
        <v>16</v>
      </c>
      <c r="I5010" s="6" t="n">
        <f aca="false">VLOOKUP($B5010,'Product Master'!$A$2:$O$5991,14,FALSE())</f>
        <v>3.99</v>
      </c>
      <c r="J5010" s="7" t="n">
        <f aca="false">VLOOKUP($B5010,'Product Master'!$A$2:$O$5991,13,FALSE())</f>
        <v>1</v>
      </c>
      <c r="K5010" s="7" t="str">
        <f aca="false">VLOOKUP($B5010,'Product Master'!$A$2:$O$5991,11,FALSE())</f>
        <v>N</v>
      </c>
      <c r="L5010" s="7" t="str">
        <f aca="false">VLOOKUP($B5010,'Product Master'!$A$2:$O$5991,12,FALSE())</f>
        <v>N</v>
      </c>
      <c r="M5010" s="3" t="n">
        <v>58</v>
      </c>
      <c r="N5010" s="3" t="n">
        <v>16</v>
      </c>
    </row>
    <row r="5011" customFormat="false" ht="15" hidden="false" customHeight="true" outlineLevel="0" collapsed="false">
      <c r="A5011" s="3" t="s">
        <v>10033</v>
      </c>
      <c r="B5011" s="3" t="s">
        <v>10034</v>
      </c>
      <c r="C5011" s="4" t="str">
        <f aca="false">VLOOKUP($B5011,'Product Master'!$A$2:$O$5991,7,FALSE())</f>
        <v>Household &amp; Cleaning</v>
      </c>
      <c r="D5011" s="4" t="str">
        <f aca="false">VLOOKUP($B5011,'Product Master'!$A$2:$O$5991,8,FALSE())</f>
        <v>Dish Care</v>
      </c>
      <c r="E5011" s="4" t="str">
        <f aca="false">VLOOKUP($B5011,'Product Master'!$A$2:$O$5991,5,FALSE())</f>
        <v>ScrubRight</v>
      </c>
      <c r="F5011" s="4" t="str">
        <f aca="false">VLOOKUP($B5011,'Product Master'!$A$2:$O$5991,4,FALSE())</f>
        <v>ScrubRight Lemon Dish Soap, 30 ct</v>
      </c>
      <c r="G5011" s="4" t="str">
        <f aca="false">VLOOKUP($B5011,'Product Master'!$A$2:$O$5991,9,FALSE())</f>
        <v>30 ct</v>
      </c>
      <c r="H5011" s="5" t="s">
        <v>16</v>
      </c>
      <c r="I5011" s="6" t="n">
        <f aca="false">VLOOKUP($B5011,'Product Master'!$A$2:$O$5991,14,FALSE())</f>
        <v>4.99</v>
      </c>
      <c r="J5011" s="7" t="n">
        <f aca="false">VLOOKUP($B5011,'Product Master'!$A$2:$O$5991,13,FALSE())</f>
        <v>2</v>
      </c>
      <c r="K5011" s="7" t="str">
        <f aca="false">VLOOKUP($B5011,'Product Master'!$A$2:$O$5991,11,FALSE())</f>
        <v>N</v>
      </c>
      <c r="L5011" s="7" t="str">
        <f aca="false">VLOOKUP($B5011,'Product Master'!$A$2:$O$5991,12,FALSE())</f>
        <v>N</v>
      </c>
      <c r="M5011" s="3" t="n">
        <v>73</v>
      </c>
      <c r="N5011" s="3" t="n">
        <v>6</v>
      </c>
    </row>
    <row r="5012" customFormat="false" ht="15" hidden="false" customHeight="true" outlineLevel="0" collapsed="false">
      <c r="A5012" s="3" t="s">
        <v>10035</v>
      </c>
      <c r="B5012" s="3" t="s">
        <v>10036</v>
      </c>
      <c r="C5012" s="4" t="str">
        <f aca="false">VLOOKUP($B5012,'Product Master'!$A$2:$O$5991,7,FALSE())</f>
        <v>Household &amp; Cleaning</v>
      </c>
      <c r="D5012" s="4" t="str">
        <f aca="false">VLOOKUP($B5012,'Product Master'!$A$2:$O$5991,8,FALSE())</f>
        <v>Dish Care</v>
      </c>
      <c r="E5012" s="4" t="str">
        <f aca="false">VLOOKUP($B5012,'Product Master'!$A$2:$O$5991,5,FALSE())</f>
        <v>Sparklean</v>
      </c>
      <c r="F5012" s="4" t="str">
        <f aca="false">VLOOKUP($B5012,'Product Master'!$A$2:$O$5991,4,FALSE())</f>
        <v>Sparklean Free &amp; Clear Dish Soap, 30 ct</v>
      </c>
      <c r="G5012" s="4" t="str">
        <f aca="false">VLOOKUP($B5012,'Product Master'!$A$2:$O$5991,9,FALSE())</f>
        <v>30 ct</v>
      </c>
      <c r="H5012" s="5" t="s">
        <v>16</v>
      </c>
      <c r="I5012" s="6" t="n">
        <f aca="false">VLOOKUP($B5012,'Product Master'!$A$2:$O$5991,14,FALSE())</f>
        <v>7.79</v>
      </c>
      <c r="J5012" s="7" t="n">
        <f aca="false">VLOOKUP($B5012,'Product Master'!$A$2:$O$5991,13,FALSE())</f>
        <v>6</v>
      </c>
      <c r="K5012" s="7" t="str">
        <f aca="false">VLOOKUP($B5012,'Product Master'!$A$2:$O$5991,11,FALSE())</f>
        <v>N</v>
      </c>
      <c r="L5012" s="7" t="str">
        <f aca="false">VLOOKUP($B5012,'Product Master'!$A$2:$O$5991,12,FALSE())</f>
        <v>N</v>
      </c>
      <c r="M5012" s="3" t="n">
        <v>26</v>
      </c>
      <c r="N5012" s="3" t="n">
        <v>39</v>
      </c>
    </row>
    <row r="5013" customFormat="false" ht="15" hidden="false" customHeight="true" outlineLevel="0" collapsed="false">
      <c r="A5013" s="3" t="s">
        <v>10037</v>
      </c>
      <c r="B5013" s="3" t="s">
        <v>10038</v>
      </c>
      <c r="C5013" s="4" t="str">
        <f aca="false">VLOOKUP($B5013,'Product Master'!$A$2:$O$5991,7,FALSE())</f>
        <v>Household &amp; Cleaning</v>
      </c>
      <c r="D5013" s="4" t="str">
        <f aca="false">VLOOKUP($B5013,'Product Master'!$A$2:$O$5991,8,FALSE())</f>
        <v>Dish Care</v>
      </c>
      <c r="E5013" s="4" t="str">
        <f aca="false">VLOOKUP($B5013,'Product Master'!$A$2:$O$5991,5,FALSE())</f>
        <v>Sparklean</v>
      </c>
      <c r="F5013" s="4" t="str">
        <f aca="false">VLOOKUP($B5013,'Product Master'!$A$2:$O$5991,4,FALSE())</f>
        <v>Sparklean Dishwasher Rinse Aid, 30 ct</v>
      </c>
      <c r="G5013" s="4" t="str">
        <f aca="false">VLOOKUP($B5013,'Product Master'!$A$2:$O$5991,9,FALSE())</f>
        <v>30 ct</v>
      </c>
      <c r="H5013" s="5" t="s">
        <v>16</v>
      </c>
      <c r="I5013" s="6" t="n">
        <f aca="false">VLOOKUP($B5013,'Product Master'!$A$2:$O$5991,14,FALSE())</f>
        <v>5.79</v>
      </c>
      <c r="J5013" s="7" t="n">
        <f aca="false">VLOOKUP($B5013,'Product Master'!$A$2:$O$5991,13,FALSE())</f>
        <v>24</v>
      </c>
      <c r="K5013" s="7" t="str">
        <f aca="false">VLOOKUP($B5013,'Product Master'!$A$2:$O$5991,11,FALSE())</f>
        <v>N</v>
      </c>
      <c r="L5013" s="7" t="str">
        <f aca="false">VLOOKUP($B5013,'Product Master'!$A$2:$O$5991,12,FALSE())</f>
        <v>N</v>
      </c>
      <c r="M5013" s="3" t="n">
        <v>56</v>
      </c>
      <c r="N5013" s="3" t="n">
        <v>32</v>
      </c>
    </row>
    <row r="5014" customFormat="false" ht="15" hidden="false" customHeight="true" outlineLevel="0" collapsed="false">
      <c r="A5014" s="3" t="s">
        <v>10039</v>
      </c>
      <c r="B5014" s="3" t="s">
        <v>10040</v>
      </c>
      <c r="C5014" s="4" t="str">
        <f aca="false">VLOOKUP($B5014,'Product Master'!$A$2:$O$5991,7,FALSE())</f>
        <v>Household &amp; Cleaning</v>
      </c>
      <c r="D5014" s="4" t="str">
        <f aca="false">VLOOKUP($B5014,'Product Master'!$A$2:$O$5991,8,FALSE())</f>
        <v>Dish Care</v>
      </c>
      <c r="E5014" s="4" t="str">
        <f aca="false">VLOOKUP($B5014,'Product Master'!$A$2:$O$5991,5,FALSE())</f>
        <v>Freshwave</v>
      </c>
      <c r="F5014" s="4" t="str">
        <f aca="false">VLOOKUP($B5014,'Product Master'!$A$2:$O$5991,4,FALSE())</f>
        <v>Freshwave Dishwasher Pods, 30 ct</v>
      </c>
      <c r="G5014" s="4" t="str">
        <f aca="false">VLOOKUP($B5014,'Product Master'!$A$2:$O$5991,9,FALSE())</f>
        <v>30 ct</v>
      </c>
      <c r="H5014" s="5" t="s">
        <v>16</v>
      </c>
      <c r="I5014" s="6" t="n">
        <f aca="false">VLOOKUP($B5014,'Product Master'!$A$2:$O$5991,14,FALSE())</f>
        <v>9.29</v>
      </c>
      <c r="J5014" s="7" t="n">
        <f aca="false">VLOOKUP($B5014,'Product Master'!$A$2:$O$5991,13,FALSE())</f>
        <v>24</v>
      </c>
      <c r="K5014" s="7" t="str">
        <f aca="false">VLOOKUP($B5014,'Product Master'!$A$2:$O$5991,11,FALSE())</f>
        <v>N</v>
      </c>
      <c r="L5014" s="7" t="str">
        <f aca="false">VLOOKUP($B5014,'Product Master'!$A$2:$O$5991,12,FALSE())</f>
        <v>N</v>
      </c>
      <c r="M5014" s="3" t="n">
        <v>137</v>
      </c>
      <c r="N5014" s="3" t="n">
        <v>13</v>
      </c>
    </row>
    <row r="5015" customFormat="false" ht="15" hidden="false" customHeight="true" outlineLevel="0" collapsed="false">
      <c r="A5015" s="3" t="s">
        <v>10041</v>
      </c>
      <c r="B5015" s="3" t="s">
        <v>10042</v>
      </c>
      <c r="C5015" s="4" t="str">
        <f aca="false">VLOOKUP($B5015,'Product Master'!$A$2:$O$5991,7,FALSE())</f>
        <v>Household &amp; Cleaning</v>
      </c>
      <c r="D5015" s="4" t="str">
        <f aca="false">VLOOKUP($B5015,'Product Master'!$A$2:$O$5991,8,FALSE())</f>
        <v>Dish Care</v>
      </c>
      <c r="E5015" s="4" t="str">
        <f aca="false">VLOOKUP($B5015,'Product Master'!$A$2:$O$5991,5,FALSE())</f>
        <v>ScrubRight</v>
      </c>
      <c r="F5015" s="4" t="str">
        <f aca="false">VLOOKUP($B5015,'Product Master'!$A$2:$O$5991,4,FALSE())</f>
        <v>ScrubRight Dishwasher Rinse Aid, 30 ct</v>
      </c>
      <c r="G5015" s="4" t="str">
        <f aca="false">VLOOKUP($B5015,'Product Master'!$A$2:$O$5991,9,FALSE())</f>
        <v>30 ct</v>
      </c>
      <c r="H5015" s="5" t="s">
        <v>16</v>
      </c>
      <c r="I5015" s="6" t="n">
        <f aca="false">VLOOKUP($B5015,'Product Master'!$A$2:$O$5991,14,FALSE())</f>
        <v>5.79</v>
      </c>
      <c r="J5015" s="7" t="n">
        <f aca="false">VLOOKUP($B5015,'Product Master'!$A$2:$O$5991,13,FALSE())</f>
        <v>8</v>
      </c>
      <c r="K5015" s="7" t="str">
        <f aca="false">VLOOKUP($B5015,'Product Master'!$A$2:$O$5991,11,FALSE())</f>
        <v>N</v>
      </c>
      <c r="L5015" s="7" t="str">
        <f aca="false">VLOOKUP($B5015,'Product Master'!$A$2:$O$5991,12,FALSE())</f>
        <v>N</v>
      </c>
      <c r="M5015" s="3" t="n">
        <v>61</v>
      </c>
      <c r="N5015" s="3" t="n">
        <v>11</v>
      </c>
    </row>
    <row r="5016" customFormat="false" ht="15" hidden="false" customHeight="true" outlineLevel="0" collapsed="false">
      <c r="A5016" s="3" t="s">
        <v>10043</v>
      </c>
      <c r="B5016" s="3" t="s">
        <v>10044</v>
      </c>
      <c r="C5016" s="4" t="str">
        <f aca="false">VLOOKUP($B5016,'Product Master'!$A$2:$O$5991,7,FALSE())</f>
        <v>Household &amp; Cleaning</v>
      </c>
      <c r="D5016" s="4" t="str">
        <f aca="false">VLOOKUP($B5016,'Product Master'!$A$2:$O$5991,8,FALSE())</f>
        <v>Dish Care</v>
      </c>
      <c r="E5016" s="4" t="str">
        <f aca="false">VLOOKUP($B5016,'Product Master'!$A$2:$O$5991,5,FALSE())</f>
        <v>Freshwave</v>
      </c>
      <c r="F5016" s="4" t="str">
        <f aca="false">VLOOKUP($B5016,'Product Master'!$A$2:$O$5991,4,FALSE())</f>
        <v>Freshwave Free &amp; Clear Dishwasher Rinse Aid, 30 ct</v>
      </c>
      <c r="G5016" s="4" t="str">
        <f aca="false">VLOOKUP($B5016,'Product Master'!$A$2:$O$5991,9,FALSE())</f>
        <v>30 ct</v>
      </c>
      <c r="H5016" s="5" t="s">
        <v>16</v>
      </c>
      <c r="I5016" s="6" t="n">
        <f aca="false">VLOOKUP($B5016,'Product Master'!$A$2:$O$5991,14,FALSE())</f>
        <v>7.49</v>
      </c>
      <c r="J5016" s="7" t="n">
        <f aca="false">VLOOKUP($B5016,'Product Master'!$A$2:$O$5991,13,FALSE())</f>
        <v>2</v>
      </c>
      <c r="K5016" s="7" t="str">
        <f aca="false">VLOOKUP($B5016,'Product Master'!$A$2:$O$5991,11,FALSE())</f>
        <v>N</v>
      </c>
      <c r="L5016" s="7" t="str">
        <f aca="false">VLOOKUP($B5016,'Product Master'!$A$2:$O$5991,12,FALSE())</f>
        <v>N</v>
      </c>
      <c r="M5016" s="3" t="n">
        <v>109</v>
      </c>
      <c r="N5016" s="3" t="n">
        <v>9</v>
      </c>
    </row>
    <row r="5017" customFormat="false" ht="15" hidden="false" customHeight="true" outlineLevel="0" collapsed="false">
      <c r="A5017" s="3" t="s">
        <v>10045</v>
      </c>
      <c r="B5017" s="3" t="s">
        <v>10046</v>
      </c>
      <c r="C5017" s="4" t="str">
        <f aca="false">VLOOKUP($B5017,'Product Master'!$A$2:$O$5991,7,FALSE())</f>
        <v>Household &amp; Cleaning</v>
      </c>
      <c r="D5017" s="4" t="str">
        <f aca="false">VLOOKUP($B5017,'Product Master'!$A$2:$O$5991,8,FALSE())</f>
        <v>Dish Care</v>
      </c>
      <c r="E5017" s="4" t="str">
        <f aca="false">VLOOKUP($B5017,'Product Master'!$A$2:$O$5991,5,FALSE())</f>
        <v>Harborline</v>
      </c>
      <c r="F5017" s="4" t="str">
        <f aca="false">VLOOKUP($B5017,'Product Master'!$A$2:$O$5991,4,FALSE())</f>
        <v>Harborline Lemon Dishwasher Rinse Aid, 30 ct</v>
      </c>
      <c r="G5017" s="4" t="str">
        <f aca="false">VLOOKUP($B5017,'Product Master'!$A$2:$O$5991,9,FALSE())</f>
        <v>30 ct</v>
      </c>
      <c r="H5017" s="5" t="s">
        <v>16</v>
      </c>
      <c r="I5017" s="6" t="n">
        <f aca="false">VLOOKUP($B5017,'Product Master'!$A$2:$O$5991,14,FALSE())</f>
        <v>4.49</v>
      </c>
      <c r="J5017" s="7" t="n">
        <f aca="false">VLOOKUP($B5017,'Product Master'!$A$2:$O$5991,13,FALSE())</f>
        <v>2</v>
      </c>
      <c r="K5017" s="7" t="str">
        <f aca="false">VLOOKUP($B5017,'Product Master'!$A$2:$O$5991,11,FALSE())</f>
        <v>Y</v>
      </c>
      <c r="L5017" s="7" t="str">
        <f aca="false">VLOOKUP($B5017,'Product Master'!$A$2:$O$5991,12,FALSE())</f>
        <v>N</v>
      </c>
      <c r="M5017" s="3" t="n">
        <v>102</v>
      </c>
      <c r="N5017" s="3" t="n">
        <v>32</v>
      </c>
    </row>
    <row r="5018" customFormat="false" ht="15" hidden="false" customHeight="true" outlineLevel="0" collapsed="false">
      <c r="A5018" s="3" t="s">
        <v>10047</v>
      </c>
      <c r="B5018" s="3" t="s">
        <v>10048</v>
      </c>
      <c r="C5018" s="4" t="str">
        <f aca="false">VLOOKUP($B5018,'Product Master'!$A$2:$O$5991,7,FALSE())</f>
        <v>Household &amp; Cleaning</v>
      </c>
      <c r="D5018" s="4" t="str">
        <f aca="false">VLOOKUP($B5018,'Product Master'!$A$2:$O$5991,8,FALSE())</f>
        <v>Dish Care</v>
      </c>
      <c r="E5018" s="4" t="str">
        <f aca="false">VLOOKUP($B5018,'Product Master'!$A$2:$O$5991,5,FALSE())</f>
        <v>ScrubRight</v>
      </c>
      <c r="F5018" s="4" t="str">
        <f aca="false">VLOOKUP($B5018,'Product Master'!$A$2:$O$5991,4,FALSE())</f>
        <v>ScrubRight Free &amp; Clear Dish Soap, 24 oz</v>
      </c>
      <c r="G5018" s="4" t="str">
        <f aca="false">VLOOKUP($B5018,'Product Master'!$A$2:$O$5991,9,FALSE())</f>
        <v>24 oz</v>
      </c>
      <c r="H5018" s="5" t="s">
        <v>16</v>
      </c>
      <c r="I5018" s="6" t="n">
        <f aca="false">VLOOKUP($B5018,'Product Master'!$A$2:$O$5991,14,FALSE())</f>
        <v>6.79</v>
      </c>
      <c r="J5018" s="7" t="n">
        <f aca="false">VLOOKUP($B5018,'Product Master'!$A$2:$O$5991,13,FALSE())</f>
        <v>4</v>
      </c>
      <c r="K5018" s="7" t="str">
        <f aca="false">VLOOKUP($B5018,'Product Master'!$A$2:$O$5991,11,FALSE())</f>
        <v>N</v>
      </c>
      <c r="L5018" s="7" t="str">
        <f aca="false">VLOOKUP($B5018,'Product Master'!$A$2:$O$5991,12,FALSE())</f>
        <v>N</v>
      </c>
      <c r="M5018" s="3" t="n">
        <v>132</v>
      </c>
      <c r="N5018" s="3" t="n">
        <v>27</v>
      </c>
    </row>
    <row r="5019" customFormat="false" ht="15" hidden="false" customHeight="true" outlineLevel="0" collapsed="false">
      <c r="A5019" s="3" t="s">
        <v>10049</v>
      </c>
      <c r="B5019" s="3" t="s">
        <v>10050</v>
      </c>
      <c r="C5019" s="4" t="str">
        <f aca="false">VLOOKUP($B5019,'Product Master'!$A$2:$O$5991,7,FALSE())</f>
        <v>Household &amp; Cleaning</v>
      </c>
      <c r="D5019" s="4" t="str">
        <f aca="false">VLOOKUP($B5019,'Product Master'!$A$2:$O$5991,8,FALSE())</f>
        <v>Dish Care</v>
      </c>
      <c r="E5019" s="4" t="str">
        <f aca="false">VLOOKUP($B5019,'Product Master'!$A$2:$O$5991,5,FALSE())</f>
        <v>Freshwave</v>
      </c>
      <c r="F5019" s="4" t="str">
        <f aca="false">VLOOKUP($B5019,'Product Master'!$A$2:$O$5991,4,FALSE())</f>
        <v>Freshwave Lemon Dish Soap, 24 oz</v>
      </c>
      <c r="G5019" s="4" t="str">
        <f aca="false">VLOOKUP($B5019,'Product Master'!$A$2:$O$5991,9,FALSE())</f>
        <v>24 oz</v>
      </c>
      <c r="H5019" s="5" t="s">
        <v>16</v>
      </c>
      <c r="I5019" s="6" t="n">
        <f aca="false">VLOOKUP($B5019,'Product Master'!$A$2:$O$5991,14,FALSE())</f>
        <v>3.89</v>
      </c>
      <c r="J5019" s="7" t="n">
        <f aca="false">VLOOKUP($B5019,'Product Master'!$A$2:$O$5991,13,FALSE())</f>
        <v>8</v>
      </c>
      <c r="K5019" s="7" t="str">
        <f aca="false">VLOOKUP($B5019,'Product Master'!$A$2:$O$5991,11,FALSE())</f>
        <v>N</v>
      </c>
      <c r="L5019" s="7" t="str">
        <f aca="false">VLOOKUP($B5019,'Product Master'!$A$2:$O$5991,12,FALSE())</f>
        <v>N</v>
      </c>
      <c r="M5019" s="3" t="n">
        <v>81</v>
      </c>
      <c r="N5019" s="3" t="n">
        <v>32</v>
      </c>
    </row>
    <row r="5020" customFormat="false" ht="15" hidden="false" customHeight="true" outlineLevel="0" collapsed="false">
      <c r="A5020" s="3" t="s">
        <v>10051</v>
      </c>
      <c r="B5020" s="3" t="s">
        <v>10052</v>
      </c>
      <c r="C5020" s="4" t="str">
        <f aca="false">VLOOKUP($B5020,'Product Master'!$A$2:$O$5991,7,FALSE())</f>
        <v>Household &amp; Cleaning</v>
      </c>
      <c r="D5020" s="4" t="str">
        <f aca="false">VLOOKUP($B5020,'Product Master'!$A$2:$O$5991,8,FALSE())</f>
        <v>Dish Care</v>
      </c>
      <c r="E5020" s="4" t="str">
        <f aca="false">VLOOKUP($B5020,'Product Master'!$A$2:$O$5991,5,FALSE())</f>
        <v>Sparklean</v>
      </c>
      <c r="F5020" s="4" t="str">
        <f aca="false">VLOOKUP($B5020,'Product Master'!$A$2:$O$5991,4,FALSE())</f>
        <v>Sparklean Lemon Dish Soap, 30 ct</v>
      </c>
      <c r="G5020" s="4" t="str">
        <f aca="false">VLOOKUP($B5020,'Product Master'!$A$2:$O$5991,9,FALSE())</f>
        <v>30 ct</v>
      </c>
      <c r="H5020" s="5" t="s">
        <v>16</v>
      </c>
      <c r="I5020" s="6" t="n">
        <f aca="false">VLOOKUP($B5020,'Product Master'!$A$2:$O$5991,14,FALSE())</f>
        <v>4.39</v>
      </c>
      <c r="J5020" s="7" t="n">
        <f aca="false">VLOOKUP($B5020,'Product Master'!$A$2:$O$5991,13,FALSE())</f>
        <v>12</v>
      </c>
      <c r="K5020" s="7" t="str">
        <f aca="false">VLOOKUP($B5020,'Product Master'!$A$2:$O$5991,11,FALSE())</f>
        <v>N</v>
      </c>
      <c r="L5020" s="7" t="str">
        <f aca="false">VLOOKUP($B5020,'Product Master'!$A$2:$O$5991,12,FALSE())</f>
        <v>N</v>
      </c>
      <c r="M5020" s="3" t="n">
        <v>14</v>
      </c>
      <c r="N5020" s="3" t="n">
        <v>9</v>
      </c>
    </row>
    <row r="5021" customFormat="false" ht="15" hidden="false" customHeight="true" outlineLevel="0" collapsed="false">
      <c r="A5021" s="3" t="s">
        <v>10053</v>
      </c>
      <c r="B5021" s="3" t="s">
        <v>10054</v>
      </c>
      <c r="C5021" s="4" t="str">
        <f aca="false">VLOOKUP($B5021,'Product Master'!$A$2:$O$5991,7,FALSE())</f>
        <v>Household &amp; Cleaning</v>
      </c>
      <c r="D5021" s="4" t="str">
        <f aca="false">VLOOKUP($B5021,'Product Master'!$A$2:$O$5991,8,FALSE())</f>
        <v>Dish Care</v>
      </c>
      <c r="E5021" s="4" t="str">
        <f aca="false">VLOOKUP($B5021,'Product Master'!$A$2:$O$5991,5,FALSE())</f>
        <v>Sparklean</v>
      </c>
      <c r="F5021" s="4" t="str">
        <f aca="false">VLOOKUP($B5021,'Product Master'!$A$2:$O$5991,4,FALSE())</f>
        <v>Sparklean Sponges, 30 ct</v>
      </c>
      <c r="G5021" s="4" t="str">
        <f aca="false">VLOOKUP($B5021,'Product Master'!$A$2:$O$5991,9,FALSE())</f>
        <v>30 ct</v>
      </c>
      <c r="H5021" s="5" t="s">
        <v>16</v>
      </c>
      <c r="I5021" s="6" t="n">
        <f aca="false">VLOOKUP($B5021,'Product Master'!$A$2:$O$5991,14,FALSE())</f>
        <v>7.49</v>
      </c>
      <c r="J5021" s="7" t="n">
        <f aca="false">VLOOKUP($B5021,'Product Master'!$A$2:$O$5991,13,FALSE())</f>
        <v>12</v>
      </c>
      <c r="K5021" s="7" t="str">
        <f aca="false">VLOOKUP($B5021,'Product Master'!$A$2:$O$5991,11,FALSE())</f>
        <v>N</v>
      </c>
      <c r="L5021" s="7" t="str">
        <f aca="false">VLOOKUP($B5021,'Product Master'!$A$2:$O$5991,12,FALSE())</f>
        <v>N</v>
      </c>
      <c r="M5021" s="3" t="n">
        <v>96</v>
      </c>
      <c r="N5021" s="3" t="n">
        <v>23</v>
      </c>
    </row>
    <row r="5022" customFormat="false" ht="15" hidden="false" customHeight="true" outlineLevel="0" collapsed="false">
      <c r="A5022" s="3" t="s">
        <v>10055</v>
      </c>
      <c r="B5022" s="3" t="s">
        <v>10056</v>
      </c>
      <c r="C5022" s="4" t="str">
        <f aca="false">VLOOKUP($B5022,'Product Master'!$A$2:$O$5991,7,FALSE())</f>
        <v>Household &amp; Cleaning</v>
      </c>
      <c r="D5022" s="4" t="str">
        <f aca="false">VLOOKUP($B5022,'Product Master'!$A$2:$O$5991,8,FALSE())</f>
        <v>Dish Care</v>
      </c>
      <c r="E5022" s="4" t="str">
        <f aca="false">VLOOKUP($B5022,'Product Master'!$A$2:$O$5991,5,FALSE())</f>
        <v>ScrubRight</v>
      </c>
      <c r="F5022" s="4" t="str">
        <f aca="false">VLOOKUP($B5022,'Product Master'!$A$2:$O$5991,4,FALSE())</f>
        <v>ScrubRight Lemon Sponges, 24 oz</v>
      </c>
      <c r="G5022" s="4" t="str">
        <f aca="false">VLOOKUP($B5022,'Product Master'!$A$2:$O$5991,9,FALSE())</f>
        <v>24 oz</v>
      </c>
      <c r="H5022" s="5" t="s">
        <v>16</v>
      </c>
      <c r="I5022" s="6" t="n">
        <f aca="false">VLOOKUP($B5022,'Product Master'!$A$2:$O$5991,14,FALSE())</f>
        <v>7.39</v>
      </c>
      <c r="J5022" s="7" t="n">
        <f aca="false">VLOOKUP($B5022,'Product Master'!$A$2:$O$5991,13,FALSE())</f>
        <v>4</v>
      </c>
      <c r="K5022" s="7" t="str">
        <f aca="false">VLOOKUP($B5022,'Product Master'!$A$2:$O$5991,11,FALSE())</f>
        <v>N</v>
      </c>
      <c r="L5022" s="7" t="str">
        <f aca="false">VLOOKUP($B5022,'Product Master'!$A$2:$O$5991,12,FALSE())</f>
        <v>N</v>
      </c>
      <c r="M5022" s="3" t="n">
        <v>45</v>
      </c>
      <c r="N5022" s="3" t="n">
        <v>11</v>
      </c>
    </row>
    <row r="5023" customFormat="false" ht="15" hidden="false" customHeight="true" outlineLevel="0" collapsed="false">
      <c r="A5023" s="3" t="s">
        <v>10057</v>
      </c>
      <c r="B5023" s="3" t="s">
        <v>10058</v>
      </c>
      <c r="C5023" s="4" t="str">
        <f aca="false">VLOOKUP($B5023,'Product Master'!$A$2:$O$5991,7,FALSE())</f>
        <v>Household &amp; Cleaning</v>
      </c>
      <c r="D5023" s="4" t="str">
        <f aca="false">VLOOKUP($B5023,'Product Master'!$A$2:$O$5991,8,FALSE())</f>
        <v>Dish Care</v>
      </c>
      <c r="E5023" s="4" t="str">
        <f aca="false">VLOOKUP($B5023,'Product Master'!$A$2:$O$5991,5,FALSE())</f>
        <v>Harborline</v>
      </c>
      <c r="F5023" s="4" t="str">
        <f aca="false">VLOOKUP($B5023,'Product Master'!$A$2:$O$5991,4,FALSE())</f>
        <v>Harborline Lemon Dish Soap, 24 oz</v>
      </c>
      <c r="G5023" s="4" t="str">
        <f aca="false">VLOOKUP($B5023,'Product Master'!$A$2:$O$5991,9,FALSE())</f>
        <v>24 oz</v>
      </c>
      <c r="H5023" s="5" t="s">
        <v>16</v>
      </c>
      <c r="I5023" s="6" t="n">
        <f aca="false">VLOOKUP($B5023,'Product Master'!$A$2:$O$5991,14,FALSE())</f>
        <v>8.89</v>
      </c>
      <c r="J5023" s="7" t="n">
        <f aca="false">VLOOKUP($B5023,'Product Master'!$A$2:$O$5991,13,FALSE())</f>
        <v>12</v>
      </c>
      <c r="K5023" s="7" t="str">
        <f aca="false">VLOOKUP($B5023,'Product Master'!$A$2:$O$5991,11,FALSE())</f>
        <v>Y</v>
      </c>
      <c r="L5023" s="7" t="str">
        <f aca="false">VLOOKUP($B5023,'Product Master'!$A$2:$O$5991,12,FALSE())</f>
        <v>N</v>
      </c>
      <c r="M5023" s="3" t="n">
        <v>98</v>
      </c>
      <c r="N5023" s="3" t="n">
        <v>26</v>
      </c>
    </row>
    <row r="5024" customFormat="false" ht="15" hidden="false" customHeight="true" outlineLevel="0" collapsed="false">
      <c r="A5024" s="3" t="s">
        <v>10059</v>
      </c>
      <c r="B5024" s="3" t="s">
        <v>10060</v>
      </c>
      <c r="C5024" s="4" t="str">
        <f aca="false">VLOOKUP($B5024,'Product Master'!$A$2:$O$5991,7,FALSE())</f>
        <v>Household &amp; Cleaning</v>
      </c>
      <c r="D5024" s="4" t="str">
        <f aca="false">VLOOKUP($B5024,'Product Master'!$A$2:$O$5991,8,FALSE())</f>
        <v>Dish Care</v>
      </c>
      <c r="E5024" s="4" t="str">
        <f aca="false">VLOOKUP($B5024,'Product Master'!$A$2:$O$5991,5,FALSE())</f>
        <v>Freshwave</v>
      </c>
      <c r="F5024" s="4" t="str">
        <f aca="false">VLOOKUP($B5024,'Product Master'!$A$2:$O$5991,4,FALSE())</f>
        <v>Freshwave Lemon Dishwasher Pods, 24 oz</v>
      </c>
      <c r="G5024" s="4" t="str">
        <f aca="false">VLOOKUP($B5024,'Product Master'!$A$2:$O$5991,9,FALSE())</f>
        <v>24 oz</v>
      </c>
      <c r="H5024" s="5" t="s">
        <v>16</v>
      </c>
      <c r="I5024" s="6" t="n">
        <f aca="false">VLOOKUP($B5024,'Product Master'!$A$2:$O$5991,14,FALSE())</f>
        <v>4.99</v>
      </c>
      <c r="J5024" s="7" t="n">
        <f aca="false">VLOOKUP($B5024,'Product Master'!$A$2:$O$5991,13,FALSE())</f>
        <v>1</v>
      </c>
      <c r="K5024" s="7" t="str">
        <f aca="false">VLOOKUP($B5024,'Product Master'!$A$2:$O$5991,11,FALSE())</f>
        <v>N</v>
      </c>
      <c r="L5024" s="7" t="str">
        <f aca="false">VLOOKUP($B5024,'Product Master'!$A$2:$O$5991,12,FALSE())</f>
        <v>N</v>
      </c>
      <c r="M5024" s="3" t="n">
        <v>30</v>
      </c>
      <c r="N5024" s="3" t="n">
        <v>17</v>
      </c>
    </row>
    <row r="5025" customFormat="false" ht="15" hidden="false" customHeight="true" outlineLevel="0" collapsed="false">
      <c r="A5025" s="3" t="s">
        <v>10061</v>
      </c>
      <c r="B5025" s="3" t="s">
        <v>10062</v>
      </c>
      <c r="C5025" s="4" t="str">
        <f aca="false">VLOOKUP($B5025,'Product Master'!$A$2:$O$5991,7,FALSE())</f>
        <v>Household &amp; Cleaning</v>
      </c>
      <c r="D5025" s="4" t="str">
        <f aca="false">VLOOKUP($B5025,'Product Master'!$A$2:$O$5991,8,FALSE())</f>
        <v>Dish Care</v>
      </c>
      <c r="E5025" s="4" t="str">
        <f aca="false">VLOOKUP($B5025,'Product Master'!$A$2:$O$5991,5,FALSE())</f>
        <v>Freshwave</v>
      </c>
      <c r="F5025" s="4" t="str">
        <f aca="false">VLOOKUP($B5025,'Product Master'!$A$2:$O$5991,4,FALSE())</f>
        <v>Freshwave Lemon Dish Soap, 30 ct</v>
      </c>
      <c r="G5025" s="4" t="str">
        <f aca="false">VLOOKUP($B5025,'Product Master'!$A$2:$O$5991,9,FALSE())</f>
        <v>30 ct</v>
      </c>
      <c r="H5025" s="5" t="s">
        <v>16</v>
      </c>
      <c r="I5025" s="6" t="n">
        <f aca="false">VLOOKUP($B5025,'Product Master'!$A$2:$O$5991,14,FALSE())</f>
        <v>9.79</v>
      </c>
      <c r="J5025" s="7" t="n">
        <f aca="false">VLOOKUP($B5025,'Product Master'!$A$2:$O$5991,13,FALSE())</f>
        <v>12</v>
      </c>
      <c r="K5025" s="7" t="str">
        <f aca="false">VLOOKUP($B5025,'Product Master'!$A$2:$O$5991,11,FALSE())</f>
        <v>N</v>
      </c>
      <c r="L5025" s="7" t="str">
        <f aca="false">VLOOKUP($B5025,'Product Master'!$A$2:$O$5991,12,FALSE())</f>
        <v>N</v>
      </c>
      <c r="M5025" s="3" t="n">
        <v>39</v>
      </c>
      <c r="N5025" s="3" t="n">
        <v>3</v>
      </c>
    </row>
    <row r="5026" customFormat="false" ht="15" hidden="false" customHeight="true" outlineLevel="0" collapsed="false">
      <c r="A5026" s="3" t="s">
        <v>10063</v>
      </c>
      <c r="B5026" s="3" t="s">
        <v>10064</v>
      </c>
      <c r="C5026" s="4" t="str">
        <f aca="false">VLOOKUP($B5026,'Product Master'!$A$2:$O$5991,7,FALSE())</f>
        <v>Household &amp; Cleaning</v>
      </c>
      <c r="D5026" s="4" t="str">
        <f aca="false">VLOOKUP($B5026,'Product Master'!$A$2:$O$5991,8,FALSE())</f>
        <v>Dish Care</v>
      </c>
      <c r="E5026" s="4" t="str">
        <f aca="false">VLOOKUP($B5026,'Product Master'!$A$2:$O$5991,5,FALSE())</f>
        <v>ScrubRight</v>
      </c>
      <c r="F5026" s="4" t="str">
        <f aca="false">VLOOKUP($B5026,'Product Master'!$A$2:$O$5991,4,FALSE())</f>
        <v>ScrubRight Lemon Dishwasher Pods, 30 ct</v>
      </c>
      <c r="G5026" s="4" t="str">
        <f aca="false">VLOOKUP($B5026,'Product Master'!$A$2:$O$5991,9,FALSE())</f>
        <v>30 ct</v>
      </c>
      <c r="H5026" s="5" t="s">
        <v>16</v>
      </c>
      <c r="I5026" s="6" t="n">
        <f aca="false">VLOOKUP($B5026,'Product Master'!$A$2:$O$5991,14,FALSE())</f>
        <v>8.79</v>
      </c>
      <c r="J5026" s="7" t="n">
        <f aca="false">VLOOKUP($B5026,'Product Master'!$A$2:$O$5991,13,FALSE())</f>
        <v>24</v>
      </c>
      <c r="K5026" s="7" t="str">
        <f aca="false">VLOOKUP($B5026,'Product Master'!$A$2:$O$5991,11,FALSE())</f>
        <v>N</v>
      </c>
      <c r="L5026" s="7" t="str">
        <f aca="false">VLOOKUP($B5026,'Product Master'!$A$2:$O$5991,12,FALSE())</f>
        <v>N</v>
      </c>
      <c r="M5026" s="3" t="n">
        <v>23</v>
      </c>
      <c r="N5026" s="3" t="n">
        <v>14</v>
      </c>
    </row>
    <row r="5027" customFormat="false" ht="15" hidden="false" customHeight="true" outlineLevel="0" collapsed="false">
      <c r="A5027" s="3" t="s">
        <v>10065</v>
      </c>
      <c r="B5027" s="3" t="s">
        <v>10066</v>
      </c>
      <c r="C5027" s="4" t="str">
        <f aca="false">VLOOKUP($B5027,'Product Master'!$A$2:$O$5991,7,FALSE())</f>
        <v>Household &amp; Cleaning</v>
      </c>
      <c r="D5027" s="4" t="str">
        <f aca="false">VLOOKUP($B5027,'Product Master'!$A$2:$O$5991,8,FALSE())</f>
        <v>Dish Care</v>
      </c>
      <c r="E5027" s="4" t="str">
        <f aca="false">VLOOKUP($B5027,'Product Master'!$A$2:$O$5991,5,FALSE())</f>
        <v>Harborline</v>
      </c>
      <c r="F5027" s="4" t="str">
        <f aca="false">VLOOKUP($B5027,'Product Master'!$A$2:$O$5991,4,FALSE())</f>
        <v>Harborline Dishwasher Rinse Aid, 24 oz</v>
      </c>
      <c r="G5027" s="4" t="str">
        <f aca="false">VLOOKUP($B5027,'Product Master'!$A$2:$O$5991,9,FALSE())</f>
        <v>24 oz</v>
      </c>
      <c r="H5027" s="5" t="s">
        <v>16</v>
      </c>
      <c r="I5027" s="6" t="n">
        <f aca="false">VLOOKUP($B5027,'Product Master'!$A$2:$O$5991,14,FALSE())</f>
        <v>8.99</v>
      </c>
      <c r="J5027" s="7" t="n">
        <f aca="false">VLOOKUP($B5027,'Product Master'!$A$2:$O$5991,13,FALSE())</f>
        <v>12</v>
      </c>
      <c r="K5027" s="7" t="str">
        <f aca="false">VLOOKUP($B5027,'Product Master'!$A$2:$O$5991,11,FALSE())</f>
        <v>Y</v>
      </c>
      <c r="L5027" s="7" t="str">
        <f aca="false">VLOOKUP($B5027,'Product Master'!$A$2:$O$5991,12,FALSE())</f>
        <v>N</v>
      </c>
      <c r="M5027" s="3" t="n">
        <v>135</v>
      </c>
      <c r="N5027" s="3" t="n">
        <v>16</v>
      </c>
    </row>
    <row r="5028" customFormat="false" ht="15" hidden="false" customHeight="true" outlineLevel="0" collapsed="false">
      <c r="A5028" s="3" t="s">
        <v>10067</v>
      </c>
      <c r="B5028" s="3" t="s">
        <v>10068</v>
      </c>
      <c r="C5028" s="4" t="str">
        <f aca="false">VLOOKUP($B5028,'Product Master'!$A$2:$O$5991,7,FALSE())</f>
        <v>Household &amp; Cleaning</v>
      </c>
      <c r="D5028" s="4" t="str">
        <f aca="false">VLOOKUP($B5028,'Product Master'!$A$2:$O$5991,8,FALSE())</f>
        <v>Dish Care</v>
      </c>
      <c r="E5028" s="4" t="str">
        <f aca="false">VLOOKUP($B5028,'Product Master'!$A$2:$O$5991,5,FALSE())</f>
        <v>Freshwave</v>
      </c>
      <c r="F5028" s="4" t="str">
        <f aca="false">VLOOKUP($B5028,'Product Master'!$A$2:$O$5991,4,FALSE())</f>
        <v>Freshwave Dishwasher Rinse Aid, 24 oz</v>
      </c>
      <c r="G5028" s="4" t="str">
        <f aca="false">VLOOKUP($B5028,'Product Master'!$A$2:$O$5991,9,FALSE())</f>
        <v>24 oz</v>
      </c>
      <c r="H5028" s="5" t="s">
        <v>16</v>
      </c>
      <c r="I5028" s="6" t="n">
        <f aca="false">VLOOKUP($B5028,'Product Master'!$A$2:$O$5991,14,FALSE())</f>
        <v>4.39</v>
      </c>
      <c r="J5028" s="7" t="n">
        <f aca="false">VLOOKUP($B5028,'Product Master'!$A$2:$O$5991,13,FALSE())</f>
        <v>1</v>
      </c>
      <c r="K5028" s="7" t="str">
        <f aca="false">VLOOKUP($B5028,'Product Master'!$A$2:$O$5991,11,FALSE())</f>
        <v>N</v>
      </c>
      <c r="L5028" s="7" t="str">
        <f aca="false">VLOOKUP($B5028,'Product Master'!$A$2:$O$5991,12,FALSE())</f>
        <v>N</v>
      </c>
      <c r="M5028" s="3" t="n">
        <v>86</v>
      </c>
      <c r="N5028" s="3" t="n">
        <v>33</v>
      </c>
    </row>
    <row r="5029" customFormat="false" ht="15" hidden="false" customHeight="true" outlineLevel="0" collapsed="false">
      <c r="A5029" s="3" t="s">
        <v>10069</v>
      </c>
      <c r="B5029" s="3" t="s">
        <v>10070</v>
      </c>
      <c r="C5029" s="4" t="str">
        <f aca="false">VLOOKUP($B5029,'Product Master'!$A$2:$O$5991,7,FALSE())</f>
        <v>Household &amp; Cleaning</v>
      </c>
      <c r="D5029" s="4" t="str">
        <f aca="false">VLOOKUP($B5029,'Product Master'!$A$2:$O$5991,8,FALSE())</f>
        <v>Dish Care</v>
      </c>
      <c r="E5029" s="4" t="str">
        <f aca="false">VLOOKUP($B5029,'Product Master'!$A$2:$O$5991,5,FALSE())</f>
        <v>ScrubRight</v>
      </c>
      <c r="F5029" s="4" t="str">
        <f aca="false">VLOOKUP($B5029,'Product Master'!$A$2:$O$5991,4,FALSE())</f>
        <v>ScrubRight Free &amp; Clear Sponges, 30 ct</v>
      </c>
      <c r="G5029" s="4" t="str">
        <f aca="false">VLOOKUP($B5029,'Product Master'!$A$2:$O$5991,9,FALSE())</f>
        <v>30 ct</v>
      </c>
      <c r="H5029" s="5" t="s">
        <v>16</v>
      </c>
      <c r="I5029" s="6" t="n">
        <f aca="false">VLOOKUP($B5029,'Product Master'!$A$2:$O$5991,14,FALSE())</f>
        <v>5.29</v>
      </c>
      <c r="J5029" s="7" t="n">
        <f aca="false">VLOOKUP($B5029,'Product Master'!$A$2:$O$5991,13,FALSE())</f>
        <v>8</v>
      </c>
      <c r="K5029" s="7" t="str">
        <f aca="false">VLOOKUP($B5029,'Product Master'!$A$2:$O$5991,11,FALSE())</f>
        <v>N</v>
      </c>
      <c r="L5029" s="7" t="str">
        <f aca="false">VLOOKUP($B5029,'Product Master'!$A$2:$O$5991,12,FALSE())</f>
        <v>N</v>
      </c>
      <c r="M5029" s="3" t="n">
        <v>92</v>
      </c>
      <c r="N5029" s="3" t="n">
        <v>25</v>
      </c>
    </row>
    <row r="5030" customFormat="false" ht="15" hidden="false" customHeight="true" outlineLevel="0" collapsed="false">
      <c r="A5030" s="3" t="s">
        <v>10071</v>
      </c>
      <c r="B5030" s="3" t="s">
        <v>10072</v>
      </c>
      <c r="C5030" s="4" t="str">
        <f aca="false">VLOOKUP($B5030,'Product Master'!$A$2:$O$5991,7,FALSE())</f>
        <v>Household &amp; Cleaning</v>
      </c>
      <c r="D5030" s="4" t="str">
        <f aca="false">VLOOKUP($B5030,'Product Master'!$A$2:$O$5991,8,FALSE())</f>
        <v>Dish Care</v>
      </c>
      <c r="E5030" s="4" t="str">
        <f aca="false">VLOOKUP($B5030,'Product Master'!$A$2:$O$5991,5,FALSE())</f>
        <v>Freshwave</v>
      </c>
      <c r="F5030" s="4" t="str">
        <f aca="false">VLOOKUP($B5030,'Product Master'!$A$2:$O$5991,4,FALSE())</f>
        <v>Freshwave Free &amp; Clear Dishwasher Pods, 30 ct</v>
      </c>
      <c r="G5030" s="4" t="str">
        <f aca="false">VLOOKUP($B5030,'Product Master'!$A$2:$O$5991,9,FALSE())</f>
        <v>30 ct</v>
      </c>
      <c r="H5030" s="5" t="s">
        <v>16</v>
      </c>
      <c r="I5030" s="6" t="n">
        <f aca="false">VLOOKUP($B5030,'Product Master'!$A$2:$O$5991,14,FALSE())</f>
        <v>9.89</v>
      </c>
      <c r="J5030" s="7" t="n">
        <f aca="false">VLOOKUP($B5030,'Product Master'!$A$2:$O$5991,13,FALSE())</f>
        <v>1</v>
      </c>
      <c r="K5030" s="7" t="str">
        <f aca="false">VLOOKUP($B5030,'Product Master'!$A$2:$O$5991,11,FALSE())</f>
        <v>N</v>
      </c>
      <c r="L5030" s="7" t="str">
        <f aca="false">VLOOKUP($B5030,'Product Master'!$A$2:$O$5991,12,FALSE())</f>
        <v>N</v>
      </c>
      <c r="M5030" s="3" t="n">
        <v>147</v>
      </c>
      <c r="N5030" s="3" t="n">
        <v>20</v>
      </c>
    </row>
    <row r="5031" customFormat="false" ht="15" hidden="false" customHeight="true" outlineLevel="0" collapsed="false">
      <c r="A5031" s="3" t="s">
        <v>10073</v>
      </c>
      <c r="B5031" s="3" t="s">
        <v>10074</v>
      </c>
      <c r="C5031" s="4" t="str">
        <f aca="false">VLOOKUP($B5031,'Product Master'!$A$2:$O$5991,7,FALSE())</f>
        <v>Household &amp; Cleaning</v>
      </c>
      <c r="D5031" s="4" t="str">
        <f aca="false">VLOOKUP($B5031,'Product Master'!$A$2:$O$5991,8,FALSE())</f>
        <v>Dish Care</v>
      </c>
      <c r="E5031" s="4" t="str">
        <f aca="false">VLOOKUP($B5031,'Product Master'!$A$2:$O$5991,5,FALSE())</f>
        <v>Harborline</v>
      </c>
      <c r="F5031" s="4" t="str">
        <f aca="false">VLOOKUP($B5031,'Product Master'!$A$2:$O$5991,4,FALSE())</f>
        <v>Harborline Free &amp; Clear Sponges, 24 oz</v>
      </c>
      <c r="G5031" s="4" t="str">
        <f aca="false">VLOOKUP($B5031,'Product Master'!$A$2:$O$5991,9,FALSE())</f>
        <v>24 oz</v>
      </c>
      <c r="H5031" s="5" t="s">
        <v>16</v>
      </c>
      <c r="I5031" s="6" t="n">
        <f aca="false">VLOOKUP($B5031,'Product Master'!$A$2:$O$5991,14,FALSE())</f>
        <v>5.29</v>
      </c>
      <c r="J5031" s="7" t="n">
        <f aca="false">VLOOKUP($B5031,'Product Master'!$A$2:$O$5991,13,FALSE())</f>
        <v>8</v>
      </c>
      <c r="K5031" s="7" t="str">
        <f aca="false">VLOOKUP($B5031,'Product Master'!$A$2:$O$5991,11,FALSE())</f>
        <v>Y</v>
      </c>
      <c r="L5031" s="7" t="str">
        <f aca="false">VLOOKUP($B5031,'Product Master'!$A$2:$O$5991,12,FALSE())</f>
        <v>N</v>
      </c>
      <c r="M5031" s="3" t="n">
        <v>109</v>
      </c>
      <c r="N5031" s="3" t="n">
        <v>5</v>
      </c>
    </row>
    <row r="5032" customFormat="false" ht="15" hidden="false" customHeight="true" outlineLevel="0" collapsed="false">
      <c r="A5032" s="3" t="s">
        <v>10075</v>
      </c>
      <c r="B5032" s="3" t="s">
        <v>10076</v>
      </c>
      <c r="C5032" s="4" t="str">
        <f aca="false">VLOOKUP($B5032,'Product Master'!$A$2:$O$5991,7,FALSE())</f>
        <v>Household &amp; Cleaning</v>
      </c>
      <c r="D5032" s="4" t="str">
        <f aca="false">VLOOKUP($B5032,'Product Master'!$A$2:$O$5991,8,FALSE())</f>
        <v>Surface Cleaners</v>
      </c>
      <c r="E5032" s="4" t="str">
        <f aca="false">VLOOKUP($B5032,'Product Master'!$A$2:$O$5991,5,FALSE())</f>
        <v>Sparklean</v>
      </c>
      <c r="F5032" s="4" t="str">
        <f aca="false">VLOOKUP($B5032,'Product Master'!$A$2:$O$5991,4,FALSE())</f>
        <v>Sparklean Wood Polish, 35 ct</v>
      </c>
      <c r="G5032" s="4" t="str">
        <f aca="false">VLOOKUP($B5032,'Product Master'!$A$2:$O$5991,9,FALSE())</f>
        <v>35 ct</v>
      </c>
      <c r="H5032" s="5" t="s">
        <v>16</v>
      </c>
      <c r="I5032" s="6" t="n">
        <f aca="false">VLOOKUP($B5032,'Product Master'!$A$2:$O$5991,14,FALSE())</f>
        <v>5.49</v>
      </c>
      <c r="J5032" s="7" t="n">
        <f aca="false">VLOOKUP($B5032,'Product Master'!$A$2:$O$5991,13,FALSE())</f>
        <v>8</v>
      </c>
      <c r="K5032" s="7" t="str">
        <f aca="false">VLOOKUP($B5032,'Product Master'!$A$2:$O$5991,11,FALSE())</f>
        <v>N</v>
      </c>
      <c r="L5032" s="7" t="str">
        <f aca="false">VLOOKUP($B5032,'Product Master'!$A$2:$O$5991,12,FALSE())</f>
        <v>N</v>
      </c>
      <c r="M5032" s="3" t="n">
        <v>150</v>
      </c>
      <c r="N5032" s="3" t="n">
        <v>39</v>
      </c>
    </row>
    <row r="5033" customFormat="false" ht="15" hidden="false" customHeight="true" outlineLevel="0" collapsed="false">
      <c r="A5033" s="3" t="s">
        <v>10077</v>
      </c>
      <c r="B5033" s="3" t="s">
        <v>10078</v>
      </c>
      <c r="C5033" s="4" t="str">
        <f aca="false">VLOOKUP($B5033,'Product Master'!$A$2:$O$5991,7,FALSE())</f>
        <v>Household &amp; Cleaning</v>
      </c>
      <c r="D5033" s="4" t="str">
        <f aca="false">VLOOKUP($B5033,'Product Master'!$A$2:$O$5991,8,FALSE())</f>
        <v>Surface Cleaners</v>
      </c>
      <c r="E5033" s="4" t="str">
        <f aca="false">VLOOKUP($B5033,'Product Master'!$A$2:$O$5991,5,FALSE())</f>
        <v>ScrubRight</v>
      </c>
      <c r="F5033" s="4" t="str">
        <f aca="false">VLOOKUP($B5033,'Product Master'!$A$2:$O$5991,4,FALSE())</f>
        <v>ScrubRight Fresh Scent Glass Cleaner, 26 oz</v>
      </c>
      <c r="G5033" s="4" t="str">
        <f aca="false">VLOOKUP($B5033,'Product Master'!$A$2:$O$5991,9,FALSE())</f>
        <v>26 oz</v>
      </c>
      <c r="H5033" s="5" t="s">
        <v>16</v>
      </c>
      <c r="I5033" s="6" t="n">
        <f aca="false">VLOOKUP($B5033,'Product Master'!$A$2:$O$5991,14,FALSE())</f>
        <v>6.29</v>
      </c>
      <c r="J5033" s="7" t="n">
        <f aca="false">VLOOKUP($B5033,'Product Master'!$A$2:$O$5991,13,FALSE())</f>
        <v>2</v>
      </c>
      <c r="K5033" s="7" t="str">
        <f aca="false">VLOOKUP($B5033,'Product Master'!$A$2:$O$5991,11,FALSE())</f>
        <v>N</v>
      </c>
      <c r="L5033" s="7" t="str">
        <f aca="false">VLOOKUP($B5033,'Product Master'!$A$2:$O$5991,12,FALSE())</f>
        <v>N</v>
      </c>
      <c r="M5033" s="3" t="n">
        <v>115</v>
      </c>
      <c r="N5033" s="3" t="n">
        <v>5</v>
      </c>
    </row>
    <row r="5034" customFormat="false" ht="15" hidden="false" customHeight="true" outlineLevel="0" collapsed="false">
      <c r="A5034" s="3" t="s">
        <v>10079</v>
      </c>
      <c r="B5034" s="3" t="s">
        <v>10080</v>
      </c>
      <c r="C5034" s="4" t="str">
        <f aca="false">VLOOKUP($B5034,'Product Master'!$A$2:$O$5991,7,FALSE())</f>
        <v>Household &amp; Cleaning</v>
      </c>
      <c r="D5034" s="4" t="str">
        <f aca="false">VLOOKUP($B5034,'Product Master'!$A$2:$O$5991,8,FALSE())</f>
        <v>Surface Cleaners</v>
      </c>
      <c r="E5034" s="4" t="str">
        <f aca="false">VLOOKUP($B5034,'Product Master'!$A$2:$O$5991,5,FALSE())</f>
        <v>Sparklean</v>
      </c>
      <c r="F5034" s="4" t="str">
        <f aca="false">VLOOKUP($B5034,'Product Master'!$A$2:$O$5991,4,FALSE())</f>
        <v>Sparklean Fresh Scent Wood Polish, 35 ct</v>
      </c>
      <c r="G5034" s="4" t="str">
        <f aca="false">VLOOKUP($B5034,'Product Master'!$A$2:$O$5991,9,FALSE())</f>
        <v>35 ct</v>
      </c>
      <c r="H5034" s="5" t="s">
        <v>16</v>
      </c>
      <c r="I5034" s="6" t="n">
        <f aca="false">VLOOKUP($B5034,'Product Master'!$A$2:$O$5991,14,FALSE())</f>
        <v>5.79</v>
      </c>
      <c r="J5034" s="7" t="n">
        <f aca="false">VLOOKUP($B5034,'Product Master'!$A$2:$O$5991,13,FALSE())</f>
        <v>24</v>
      </c>
      <c r="K5034" s="7" t="str">
        <f aca="false">VLOOKUP($B5034,'Product Master'!$A$2:$O$5991,11,FALSE())</f>
        <v>N</v>
      </c>
      <c r="L5034" s="7" t="str">
        <f aca="false">VLOOKUP($B5034,'Product Master'!$A$2:$O$5991,12,FALSE())</f>
        <v>N</v>
      </c>
      <c r="M5034" s="3" t="n">
        <v>93</v>
      </c>
      <c r="N5034" s="3" t="n">
        <v>17</v>
      </c>
    </row>
    <row r="5035" customFormat="false" ht="15" hidden="false" customHeight="true" outlineLevel="0" collapsed="false">
      <c r="A5035" s="3" t="s">
        <v>10081</v>
      </c>
      <c r="B5035" s="3" t="s">
        <v>10082</v>
      </c>
      <c r="C5035" s="4" t="str">
        <f aca="false">VLOOKUP($B5035,'Product Master'!$A$2:$O$5991,7,FALSE())</f>
        <v>Household &amp; Cleaning</v>
      </c>
      <c r="D5035" s="4" t="str">
        <f aca="false">VLOOKUP($B5035,'Product Master'!$A$2:$O$5991,8,FALSE())</f>
        <v>Surface Cleaners</v>
      </c>
      <c r="E5035" s="4" t="str">
        <f aca="false">VLOOKUP($B5035,'Product Master'!$A$2:$O$5991,5,FALSE())</f>
        <v>Freshwave</v>
      </c>
      <c r="F5035" s="4" t="str">
        <f aca="false">VLOOKUP($B5035,'Product Master'!$A$2:$O$5991,4,FALSE())</f>
        <v>Freshwave Fresh Scent Disinfecting Wipes, 35 ct</v>
      </c>
      <c r="G5035" s="4" t="str">
        <f aca="false">VLOOKUP($B5035,'Product Master'!$A$2:$O$5991,9,FALSE())</f>
        <v>35 ct</v>
      </c>
      <c r="H5035" s="5" t="s">
        <v>16</v>
      </c>
      <c r="I5035" s="6" t="n">
        <f aca="false">VLOOKUP($B5035,'Product Master'!$A$2:$O$5991,14,FALSE())</f>
        <v>4.39</v>
      </c>
      <c r="J5035" s="7" t="n">
        <f aca="false">VLOOKUP($B5035,'Product Master'!$A$2:$O$5991,13,FALSE())</f>
        <v>1</v>
      </c>
      <c r="K5035" s="7" t="str">
        <f aca="false">VLOOKUP($B5035,'Product Master'!$A$2:$O$5991,11,FALSE())</f>
        <v>N</v>
      </c>
      <c r="L5035" s="7" t="str">
        <f aca="false">VLOOKUP($B5035,'Product Master'!$A$2:$O$5991,12,FALSE())</f>
        <v>N</v>
      </c>
      <c r="M5035" s="3" t="n">
        <v>47</v>
      </c>
      <c r="N5035" s="3" t="n">
        <v>30</v>
      </c>
    </row>
    <row r="5036" customFormat="false" ht="15" hidden="false" customHeight="true" outlineLevel="0" collapsed="false">
      <c r="A5036" s="3" t="s">
        <v>10083</v>
      </c>
      <c r="B5036" s="3" t="s">
        <v>10084</v>
      </c>
      <c r="C5036" s="4" t="str">
        <f aca="false">VLOOKUP($B5036,'Product Master'!$A$2:$O$5991,7,FALSE())</f>
        <v>Household &amp; Cleaning</v>
      </c>
      <c r="D5036" s="4" t="str">
        <f aca="false">VLOOKUP($B5036,'Product Master'!$A$2:$O$5991,8,FALSE())</f>
        <v>Surface Cleaners</v>
      </c>
      <c r="E5036" s="4" t="str">
        <f aca="false">VLOOKUP($B5036,'Product Master'!$A$2:$O$5991,5,FALSE())</f>
        <v>Freshwave</v>
      </c>
      <c r="F5036" s="4" t="str">
        <f aca="false">VLOOKUP($B5036,'Product Master'!$A$2:$O$5991,4,FALSE())</f>
        <v>Freshwave Disinfecting Wipes, 35 ct</v>
      </c>
      <c r="G5036" s="4" t="str">
        <f aca="false">VLOOKUP($B5036,'Product Master'!$A$2:$O$5991,9,FALSE())</f>
        <v>35 ct</v>
      </c>
      <c r="H5036" s="5" t="s">
        <v>16</v>
      </c>
      <c r="I5036" s="6" t="n">
        <f aca="false">VLOOKUP($B5036,'Product Master'!$A$2:$O$5991,14,FALSE())</f>
        <v>4.29</v>
      </c>
      <c r="J5036" s="7" t="n">
        <f aca="false">VLOOKUP($B5036,'Product Master'!$A$2:$O$5991,13,FALSE())</f>
        <v>2</v>
      </c>
      <c r="K5036" s="7" t="str">
        <f aca="false">VLOOKUP($B5036,'Product Master'!$A$2:$O$5991,11,FALSE())</f>
        <v>N</v>
      </c>
      <c r="L5036" s="7" t="str">
        <f aca="false">VLOOKUP($B5036,'Product Master'!$A$2:$O$5991,12,FALSE())</f>
        <v>N</v>
      </c>
      <c r="M5036" s="3" t="n">
        <v>133</v>
      </c>
      <c r="N5036" s="3" t="n">
        <v>10</v>
      </c>
    </row>
    <row r="5037" customFormat="false" ht="15" hidden="false" customHeight="true" outlineLevel="0" collapsed="false">
      <c r="A5037" s="3" t="s">
        <v>10085</v>
      </c>
      <c r="B5037" s="3" t="s">
        <v>10086</v>
      </c>
      <c r="C5037" s="4" t="str">
        <f aca="false">VLOOKUP($B5037,'Product Master'!$A$2:$O$5991,7,FALSE())</f>
        <v>Household &amp; Cleaning</v>
      </c>
      <c r="D5037" s="4" t="str">
        <f aca="false">VLOOKUP($B5037,'Product Master'!$A$2:$O$5991,8,FALSE())</f>
        <v>Surface Cleaners</v>
      </c>
      <c r="E5037" s="4" t="str">
        <f aca="false">VLOOKUP($B5037,'Product Master'!$A$2:$O$5991,5,FALSE())</f>
        <v>Harborline</v>
      </c>
      <c r="F5037" s="4" t="str">
        <f aca="false">VLOOKUP($B5037,'Product Master'!$A$2:$O$5991,4,FALSE())</f>
        <v>Harborline Wood Polish, 35 ct</v>
      </c>
      <c r="G5037" s="4" t="str">
        <f aca="false">VLOOKUP($B5037,'Product Master'!$A$2:$O$5991,9,FALSE())</f>
        <v>35 ct</v>
      </c>
      <c r="H5037" s="5" t="s">
        <v>16</v>
      </c>
      <c r="I5037" s="6" t="n">
        <f aca="false">VLOOKUP($B5037,'Product Master'!$A$2:$O$5991,14,FALSE())</f>
        <v>6.39</v>
      </c>
      <c r="J5037" s="7" t="n">
        <f aca="false">VLOOKUP($B5037,'Product Master'!$A$2:$O$5991,13,FALSE())</f>
        <v>4</v>
      </c>
      <c r="K5037" s="7" t="str">
        <f aca="false">VLOOKUP($B5037,'Product Master'!$A$2:$O$5991,11,FALSE())</f>
        <v>Y</v>
      </c>
      <c r="L5037" s="7" t="str">
        <f aca="false">VLOOKUP($B5037,'Product Master'!$A$2:$O$5991,12,FALSE())</f>
        <v>N</v>
      </c>
      <c r="M5037" s="3" t="n">
        <v>144</v>
      </c>
      <c r="N5037" s="3" t="n">
        <v>32</v>
      </c>
    </row>
    <row r="5038" customFormat="false" ht="15" hidden="false" customHeight="true" outlineLevel="0" collapsed="false">
      <c r="A5038" s="3" t="s">
        <v>10087</v>
      </c>
      <c r="B5038" s="3" t="s">
        <v>10088</v>
      </c>
      <c r="C5038" s="4" t="str">
        <f aca="false">VLOOKUP($B5038,'Product Master'!$A$2:$O$5991,7,FALSE())</f>
        <v>Household &amp; Cleaning</v>
      </c>
      <c r="D5038" s="4" t="str">
        <f aca="false">VLOOKUP($B5038,'Product Master'!$A$2:$O$5991,8,FALSE())</f>
        <v>Surface Cleaners</v>
      </c>
      <c r="E5038" s="4" t="str">
        <f aca="false">VLOOKUP($B5038,'Product Master'!$A$2:$O$5991,5,FALSE())</f>
        <v>Sparklean</v>
      </c>
      <c r="F5038" s="4" t="str">
        <f aca="false">VLOOKUP($B5038,'Product Master'!$A$2:$O$5991,4,FALSE())</f>
        <v>Sparklean All-Purpose Cleaner, 35 ct</v>
      </c>
      <c r="G5038" s="4" t="str">
        <f aca="false">VLOOKUP($B5038,'Product Master'!$A$2:$O$5991,9,FALSE())</f>
        <v>35 ct</v>
      </c>
      <c r="H5038" s="5" t="s">
        <v>16</v>
      </c>
      <c r="I5038" s="6" t="n">
        <f aca="false">VLOOKUP($B5038,'Product Master'!$A$2:$O$5991,14,FALSE())</f>
        <v>3.29</v>
      </c>
      <c r="J5038" s="7" t="n">
        <f aca="false">VLOOKUP($B5038,'Product Master'!$A$2:$O$5991,13,FALSE())</f>
        <v>4</v>
      </c>
      <c r="K5038" s="7" t="str">
        <f aca="false">VLOOKUP($B5038,'Product Master'!$A$2:$O$5991,11,FALSE())</f>
        <v>N</v>
      </c>
      <c r="L5038" s="7" t="str">
        <f aca="false">VLOOKUP($B5038,'Product Master'!$A$2:$O$5991,12,FALSE())</f>
        <v>N</v>
      </c>
      <c r="M5038" s="3" t="n">
        <v>57</v>
      </c>
      <c r="N5038" s="3" t="n">
        <v>6</v>
      </c>
    </row>
    <row r="5039" customFormat="false" ht="15" hidden="false" customHeight="true" outlineLevel="0" collapsed="false">
      <c r="A5039" s="3" t="s">
        <v>10089</v>
      </c>
      <c r="B5039" s="3" t="s">
        <v>10090</v>
      </c>
      <c r="C5039" s="4" t="str">
        <f aca="false">VLOOKUP($B5039,'Product Master'!$A$2:$O$5991,7,FALSE())</f>
        <v>Household &amp; Cleaning</v>
      </c>
      <c r="D5039" s="4" t="str">
        <f aca="false">VLOOKUP($B5039,'Product Master'!$A$2:$O$5991,8,FALSE())</f>
        <v>Surface Cleaners</v>
      </c>
      <c r="E5039" s="4" t="str">
        <f aca="false">VLOOKUP($B5039,'Product Master'!$A$2:$O$5991,5,FALSE())</f>
        <v>Harborline</v>
      </c>
      <c r="F5039" s="4" t="str">
        <f aca="false">VLOOKUP($B5039,'Product Master'!$A$2:$O$5991,4,FALSE())</f>
        <v>Harborline Fresh Scent Floor Cleaner, 35 ct</v>
      </c>
      <c r="G5039" s="4" t="str">
        <f aca="false">VLOOKUP($B5039,'Product Master'!$A$2:$O$5991,9,FALSE())</f>
        <v>35 ct</v>
      </c>
      <c r="H5039" s="5" t="s">
        <v>16</v>
      </c>
      <c r="I5039" s="6" t="n">
        <f aca="false">VLOOKUP($B5039,'Product Master'!$A$2:$O$5991,14,FALSE())</f>
        <v>6.29</v>
      </c>
      <c r="J5039" s="7" t="n">
        <f aca="false">VLOOKUP($B5039,'Product Master'!$A$2:$O$5991,13,FALSE())</f>
        <v>2</v>
      </c>
      <c r="K5039" s="7" t="str">
        <f aca="false">VLOOKUP($B5039,'Product Master'!$A$2:$O$5991,11,FALSE())</f>
        <v>Y</v>
      </c>
      <c r="L5039" s="7" t="str">
        <f aca="false">VLOOKUP($B5039,'Product Master'!$A$2:$O$5991,12,FALSE())</f>
        <v>N</v>
      </c>
      <c r="M5039" s="3" t="n">
        <v>61</v>
      </c>
      <c r="N5039" s="3" t="n">
        <v>7</v>
      </c>
    </row>
    <row r="5040" customFormat="false" ht="15" hidden="false" customHeight="true" outlineLevel="0" collapsed="false">
      <c r="A5040" s="3" t="s">
        <v>10091</v>
      </c>
      <c r="B5040" s="3" t="s">
        <v>10092</v>
      </c>
      <c r="C5040" s="4" t="str">
        <f aca="false">VLOOKUP($B5040,'Product Master'!$A$2:$O$5991,7,FALSE())</f>
        <v>Household &amp; Cleaning</v>
      </c>
      <c r="D5040" s="4" t="str">
        <f aca="false">VLOOKUP($B5040,'Product Master'!$A$2:$O$5991,8,FALSE())</f>
        <v>Surface Cleaners</v>
      </c>
      <c r="E5040" s="4" t="str">
        <f aca="false">VLOOKUP($B5040,'Product Master'!$A$2:$O$5991,5,FALSE())</f>
        <v>ScrubRight</v>
      </c>
      <c r="F5040" s="4" t="str">
        <f aca="false">VLOOKUP($B5040,'Product Master'!$A$2:$O$5991,4,FALSE())</f>
        <v>ScrubRight Fresh Scent All-Purpose Cleaner, 26 oz</v>
      </c>
      <c r="G5040" s="4" t="str">
        <f aca="false">VLOOKUP($B5040,'Product Master'!$A$2:$O$5991,9,FALSE())</f>
        <v>26 oz</v>
      </c>
      <c r="H5040" s="5" t="s">
        <v>16</v>
      </c>
      <c r="I5040" s="6" t="n">
        <f aca="false">VLOOKUP($B5040,'Product Master'!$A$2:$O$5991,14,FALSE())</f>
        <v>6.89</v>
      </c>
      <c r="J5040" s="7" t="n">
        <f aca="false">VLOOKUP($B5040,'Product Master'!$A$2:$O$5991,13,FALSE())</f>
        <v>4</v>
      </c>
      <c r="K5040" s="7" t="str">
        <f aca="false">VLOOKUP($B5040,'Product Master'!$A$2:$O$5991,11,FALSE())</f>
        <v>N</v>
      </c>
      <c r="L5040" s="7" t="str">
        <f aca="false">VLOOKUP($B5040,'Product Master'!$A$2:$O$5991,12,FALSE())</f>
        <v>N</v>
      </c>
      <c r="M5040" s="3" t="n">
        <v>63</v>
      </c>
      <c r="N5040" s="3" t="n">
        <v>24</v>
      </c>
    </row>
    <row r="5041" customFormat="false" ht="15" hidden="false" customHeight="true" outlineLevel="0" collapsed="false">
      <c r="A5041" s="3" t="s">
        <v>10093</v>
      </c>
      <c r="B5041" s="3" t="s">
        <v>10094</v>
      </c>
      <c r="C5041" s="4" t="str">
        <f aca="false">VLOOKUP($B5041,'Product Master'!$A$2:$O$5991,7,FALSE())</f>
        <v>Household &amp; Cleaning</v>
      </c>
      <c r="D5041" s="4" t="str">
        <f aca="false">VLOOKUP($B5041,'Product Master'!$A$2:$O$5991,8,FALSE())</f>
        <v>Surface Cleaners</v>
      </c>
      <c r="E5041" s="4" t="str">
        <f aca="false">VLOOKUP($B5041,'Product Master'!$A$2:$O$5991,5,FALSE())</f>
        <v>Harborline</v>
      </c>
      <c r="F5041" s="4" t="str">
        <f aca="false">VLOOKUP($B5041,'Product Master'!$A$2:$O$5991,4,FALSE())</f>
        <v>Harborline All-Purpose Cleaner, 35 ct</v>
      </c>
      <c r="G5041" s="4" t="str">
        <f aca="false">VLOOKUP($B5041,'Product Master'!$A$2:$O$5991,9,FALSE())</f>
        <v>35 ct</v>
      </c>
      <c r="H5041" s="5" t="s">
        <v>16</v>
      </c>
      <c r="I5041" s="6" t="n">
        <f aca="false">VLOOKUP($B5041,'Product Master'!$A$2:$O$5991,14,FALSE())</f>
        <v>5.79</v>
      </c>
      <c r="J5041" s="7" t="n">
        <f aca="false">VLOOKUP($B5041,'Product Master'!$A$2:$O$5991,13,FALSE())</f>
        <v>24</v>
      </c>
      <c r="K5041" s="7" t="str">
        <f aca="false">VLOOKUP($B5041,'Product Master'!$A$2:$O$5991,11,FALSE())</f>
        <v>Y</v>
      </c>
      <c r="L5041" s="7" t="str">
        <f aca="false">VLOOKUP($B5041,'Product Master'!$A$2:$O$5991,12,FALSE())</f>
        <v>N</v>
      </c>
      <c r="M5041" s="3" t="n">
        <v>34</v>
      </c>
      <c r="N5041" s="3" t="n">
        <v>31</v>
      </c>
    </row>
    <row r="5042" customFormat="false" ht="15" hidden="false" customHeight="true" outlineLevel="0" collapsed="false">
      <c r="A5042" s="3" t="s">
        <v>10095</v>
      </c>
      <c r="B5042" s="3" t="s">
        <v>10096</v>
      </c>
      <c r="C5042" s="4" t="str">
        <f aca="false">VLOOKUP($B5042,'Product Master'!$A$2:$O$5991,7,FALSE())</f>
        <v>Household &amp; Cleaning</v>
      </c>
      <c r="D5042" s="4" t="str">
        <f aca="false">VLOOKUP($B5042,'Product Master'!$A$2:$O$5991,8,FALSE())</f>
        <v>Surface Cleaners</v>
      </c>
      <c r="E5042" s="4" t="str">
        <f aca="false">VLOOKUP($B5042,'Product Master'!$A$2:$O$5991,5,FALSE())</f>
        <v>Harborline</v>
      </c>
      <c r="F5042" s="4" t="str">
        <f aca="false">VLOOKUP($B5042,'Product Master'!$A$2:$O$5991,4,FALSE())</f>
        <v>Harborline Glass Cleaner, 32 oz</v>
      </c>
      <c r="G5042" s="4" t="str">
        <f aca="false">VLOOKUP($B5042,'Product Master'!$A$2:$O$5991,9,FALSE())</f>
        <v>32 oz</v>
      </c>
      <c r="H5042" s="5" t="s">
        <v>16</v>
      </c>
      <c r="I5042" s="6" t="n">
        <f aca="false">VLOOKUP($B5042,'Product Master'!$A$2:$O$5991,14,FALSE())</f>
        <v>3.39</v>
      </c>
      <c r="J5042" s="7" t="n">
        <f aca="false">VLOOKUP($B5042,'Product Master'!$A$2:$O$5991,13,FALSE())</f>
        <v>24</v>
      </c>
      <c r="K5042" s="7" t="str">
        <f aca="false">VLOOKUP($B5042,'Product Master'!$A$2:$O$5991,11,FALSE())</f>
        <v>Y</v>
      </c>
      <c r="L5042" s="7" t="str">
        <f aca="false">VLOOKUP($B5042,'Product Master'!$A$2:$O$5991,12,FALSE())</f>
        <v>N</v>
      </c>
      <c r="M5042" s="3" t="n">
        <v>104</v>
      </c>
      <c r="N5042" s="3" t="n">
        <v>8</v>
      </c>
    </row>
    <row r="5043" customFormat="false" ht="15" hidden="false" customHeight="true" outlineLevel="0" collapsed="false">
      <c r="A5043" s="3" t="s">
        <v>10097</v>
      </c>
      <c r="B5043" s="3" t="s">
        <v>10098</v>
      </c>
      <c r="C5043" s="4" t="str">
        <f aca="false">VLOOKUP($B5043,'Product Master'!$A$2:$O$5991,7,FALSE())</f>
        <v>Household &amp; Cleaning</v>
      </c>
      <c r="D5043" s="4" t="str">
        <f aca="false">VLOOKUP($B5043,'Product Master'!$A$2:$O$5991,8,FALSE())</f>
        <v>Surface Cleaners</v>
      </c>
      <c r="E5043" s="4" t="str">
        <f aca="false">VLOOKUP($B5043,'Product Master'!$A$2:$O$5991,5,FALSE())</f>
        <v>ScrubRight</v>
      </c>
      <c r="F5043" s="4" t="str">
        <f aca="false">VLOOKUP($B5043,'Product Master'!$A$2:$O$5991,4,FALSE())</f>
        <v>ScrubRight Lemon Wood Polish, 35 ct</v>
      </c>
      <c r="G5043" s="4" t="str">
        <f aca="false">VLOOKUP($B5043,'Product Master'!$A$2:$O$5991,9,FALSE())</f>
        <v>35 ct</v>
      </c>
      <c r="H5043" s="5" t="s">
        <v>16</v>
      </c>
      <c r="I5043" s="6" t="n">
        <f aca="false">VLOOKUP($B5043,'Product Master'!$A$2:$O$5991,14,FALSE())</f>
        <v>3.99</v>
      </c>
      <c r="J5043" s="7" t="n">
        <f aca="false">VLOOKUP($B5043,'Product Master'!$A$2:$O$5991,13,FALSE())</f>
        <v>1</v>
      </c>
      <c r="K5043" s="7" t="str">
        <f aca="false">VLOOKUP($B5043,'Product Master'!$A$2:$O$5991,11,FALSE())</f>
        <v>N</v>
      </c>
      <c r="L5043" s="7" t="str">
        <f aca="false">VLOOKUP($B5043,'Product Master'!$A$2:$O$5991,12,FALSE())</f>
        <v>N</v>
      </c>
      <c r="M5043" s="3" t="n">
        <v>45</v>
      </c>
      <c r="N5043" s="3" t="n">
        <v>27</v>
      </c>
    </row>
    <row r="5044" customFormat="false" ht="15" hidden="false" customHeight="true" outlineLevel="0" collapsed="false">
      <c r="A5044" s="3" t="s">
        <v>10099</v>
      </c>
      <c r="B5044" s="3" t="s">
        <v>10100</v>
      </c>
      <c r="C5044" s="4" t="str">
        <f aca="false">VLOOKUP($B5044,'Product Master'!$A$2:$O$5991,7,FALSE())</f>
        <v>Household &amp; Cleaning</v>
      </c>
      <c r="D5044" s="4" t="str">
        <f aca="false">VLOOKUP($B5044,'Product Master'!$A$2:$O$5991,8,FALSE())</f>
        <v>Surface Cleaners</v>
      </c>
      <c r="E5044" s="4" t="str">
        <f aca="false">VLOOKUP($B5044,'Product Master'!$A$2:$O$5991,5,FALSE())</f>
        <v>Sparklean</v>
      </c>
      <c r="F5044" s="4" t="str">
        <f aca="false">VLOOKUP($B5044,'Product Master'!$A$2:$O$5991,4,FALSE())</f>
        <v>Sparklean Fresh Scent Glass Cleaner, 32 oz</v>
      </c>
      <c r="G5044" s="4" t="str">
        <f aca="false">VLOOKUP($B5044,'Product Master'!$A$2:$O$5991,9,FALSE())</f>
        <v>32 oz</v>
      </c>
      <c r="H5044" s="5" t="s">
        <v>16</v>
      </c>
      <c r="I5044" s="6" t="n">
        <f aca="false">VLOOKUP($B5044,'Product Master'!$A$2:$O$5991,14,FALSE())</f>
        <v>4.49</v>
      </c>
      <c r="J5044" s="7" t="n">
        <f aca="false">VLOOKUP($B5044,'Product Master'!$A$2:$O$5991,13,FALSE())</f>
        <v>1</v>
      </c>
      <c r="K5044" s="7" t="str">
        <f aca="false">VLOOKUP($B5044,'Product Master'!$A$2:$O$5991,11,FALSE())</f>
        <v>N</v>
      </c>
      <c r="L5044" s="7" t="str">
        <f aca="false">VLOOKUP($B5044,'Product Master'!$A$2:$O$5991,12,FALSE())</f>
        <v>N</v>
      </c>
      <c r="M5044" s="3" t="n">
        <v>65</v>
      </c>
      <c r="N5044" s="3" t="n">
        <v>32</v>
      </c>
    </row>
    <row r="5045" customFormat="false" ht="15" hidden="false" customHeight="true" outlineLevel="0" collapsed="false">
      <c r="A5045" s="3" t="s">
        <v>10101</v>
      </c>
      <c r="B5045" s="3" t="s">
        <v>10102</v>
      </c>
      <c r="C5045" s="4" t="str">
        <f aca="false">VLOOKUP($B5045,'Product Master'!$A$2:$O$5991,7,FALSE())</f>
        <v>Household &amp; Cleaning</v>
      </c>
      <c r="D5045" s="4" t="str">
        <f aca="false">VLOOKUP($B5045,'Product Master'!$A$2:$O$5991,8,FALSE())</f>
        <v>Surface Cleaners</v>
      </c>
      <c r="E5045" s="4" t="str">
        <f aca="false">VLOOKUP($B5045,'Product Master'!$A$2:$O$5991,5,FALSE())</f>
        <v>ScrubRight</v>
      </c>
      <c r="F5045" s="4" t="str">
        <f aca="false">VLOOKUP($B5045,'Product Master'!$A$2:$O$5991,4,FALSE())</f>
        <v>ScrubRight Lemon Floor Cleaner, 35 ct</v>
      </c>
      <c r="G5045" s="4" t="str">
        <f aca="false">VLOOKUP($B5045,'Product Master'!$A$2:$O$5991,9,FALSE())</f>
        <v>35 ct</v>
      </c>
      <c r="H5045" s="5" t="s">
        <v>16</v>
      </c>
      <c r="I5045" s="6" t="n">
        <f aca="false">VLOOKUP($B5045,'Product Master'!$A$2:$O$5991,14,FALSE())</f>
        <v>3.99</v>
      </c>
      <c r="J5045" s="7" t="n">
        <f aca="false">VLOOKUP($B5045,'Product Master'!$A$2:$O$5991,13,FALSE())</f>
        <v>12</v>
      </c>
      <c r="K5045" s="7" t="str">
        <f aca="false">VLOOKUP($B5045,'Product Master'!$A$2:$O$5991,11,FALSE())</f>
        <v>N</v>
      </c>
      <c r="L5045" s="7" t="str">
        <f aca="false">VLOOKUP($B5045,'Product Master'!$A$2:$O$5991,12,FALSE())</f>
        <v>N</v>
      </c>
      <c r="M5045" s="3" t="n">
        <v>106</v>
      </c>
      <c r="N5045" s="3" t="n">
        <v>40</v>
      </c>
    </row>
    <row r="5046" customFormat="false" ht="15" hidden="false" customHeight="true" outlineLevel="0" collapsed="false">
      <c r="A5046" s="3" t="s">
        <v>10103</v>
      </c>
      <c r="B5046" s="3" t="s">
        <v>10104</v>
      </c>
      <c r="C5046" s="4" t="str">
        <f aca="false">VLOOKUP($B5046,'Product Master'!$A$2:$O$5991,7,FALSE())</f>
        <v>Household &amp; Cleaning</v>
      </c>
      <c r="D5046" s="4" t="str">
        <f aca="false">VLOOKUP($B5046,'Product Master'!$A$2:$O$5991,8,FALSE())</f>
        <v>Surface Cleaners</v>
      </c>
      <c r="E5046" s="4" t="str">
        <f aca="false">VLOOKUP($B5046,'Product Master'!$A$2:$O$5991,5,FALSE())</f>
        <v>Sparklean</v>
      </c>
      <c r="F5046" s="4" t="str">
        <f aca="false">VLOOKUP($B5046,'Product Master'!$A$2:$O$5991,4,FALSE())</f>
        <v>Sparklean Lemon Glass Cleaner, 32 oz</v>
      </c>
      <c r="G5046" s="4" t="str">
        <f aca="false">VLOOKUP($B5046,'Product Master'!$A$2:$O$5991,9,FALSE())</f>
        <v>32 oz</v>
      </c>
      <c r="H5046" s="5" t="s">
        <v>16</v>
      </c>
      <c r="I5046" s="6" t="n">
        <f aca="false">VLOOKUP($B5046,'Product Master'!$A$2:$O$5991,14,FALSE())</f>
        <v>5.29</v>
      </c>
      <c r="J5046" s="7" t="n">
        <f aca="false">VLOOKUP($B5046,'Product Master'!$A$2:$O$5991,13,FALSE())</f>
        <v>24</v>
      </c>
      <c r="K5046" s="7" t="str">
        <f aca="false">VLOOKUP($B5046,'Product Master'!$A$2:$O$5991,11,FALSE())</f>
        <v>N</v>
      </c>
      <c r="L5046" s="7" t="str">
        <f aca="false">VLOOKUP($B5046,'Product Master'!$A$2:$O$5991,12,FALSE())</f>
        <v>N</v>
      </c>
      <c r="M5046" s="3" t="n">
        <v>112</v>
      </c>
      <c r="N5046" s="3" t="n">
        <v>29</v>
      </c>
    </row>
    <row r="5047" customFormat="false" ht="15" hidden="false" customHeight="true" outlineLevel="0" collapsed="false">
      <c r="A5047" s="3" t="s">
        <v>10105</v>
      </c>
      <c r="B5047" s="3" t="s">
        <v>10106</v>
      </c>
      <c r="C5047" s="4" t="str">
        <f aca="false">VLOOKUP($B5047,'Product Master'!$A$2:$O$5991,7,FALSE())</f>
        <v>Household &amp; Cleaning</v>
      </c>
      <c r="D5047" s="4" t="str">
        <f aca="false">VLOOKUP($B5047,'Product Master'!$A$2:$O$5991,8,FALSE())</f>
        <v>Surface Cleaners</v>
      </c>
      <c r="E5047" s="4" t="str">
        <f aca="false">VLOOKUP($B5047,'Product Master'!$A$2:$O$5991,5,FALSE())</f>
        <v>Freshwave</v>
      </c>
      <c r="F5047" s="4" t="str">
        <f aca="false">VLOOKUP($B5047,'Product Master'!$A$2:$O$5991,4,FALSE())</f>
        <v>Freshwave Fresh Scent Wood Polish, 32 oz</v>
      </c>
      <c r="G5047" s="4" t="str">
        <f aca="false">VLOOKUP($B5047,'Product Master'!$A$2:$O$5991,9,FALSE())</f>
        <v>32 oz</v>
      </c>
      <c r="H5047" s="5" t="s">
        <v>16</v>
      </c>
      <c r="I5047" s="6" t="n">
        <f aca="false">VLOOKUP($B5047,'Product Master'!$A$2:$O$5991,14,FALSE())</f>
        <v>4.79</v>
      </c>
      <c r="J5047" s="7" t="n">
        <f aca="false">VLOOKUP($B5047,'Product Master'!$A$2:$O$5991,13,FALSE())</f>
        <v>8</v>
      </c>
      <c r="K5047" s="7" t="str">
        <f aca="false">VLOOKUP($B5047,'Product Master'!$A$2:$O$5991,11,FALSE())</f>
        <v>N</v>
      </c>
      <c r="L5047" s="7" t="str">
        <f aca="false">VLOOKUP($B5047,'Product Master'!$A$2:$O$5991,12,FALSE())</f>
        <v>N</v>
      </c>
      <c r="M5047" s="3" t="n">
        <v>104</v>
      </c>
      <c r="N5047" s="3" t="n">
        <v>15</v>
      </c>
    </row>
    <row r="5048" customFormat="false" ht="15" hidden="false" customHeight="true" outlineLevel="0" collapsed="false">
      <c r="A5048" s="3" t="s">
        <v>10107</v>
      </c>
      <c r="B5048" s="3" t="s">
        <v>10108</v>
      </c>
      <c r="C5048" s="4" t="str">
        <f aca="false">VLOOKUP($B5048,'Product Master'!$A$2:$O$5991,7,FALSE())</f>
        <v>Household &amp; Cleaning</v>
      </c>
      <c r="D5048" s="4" t="str">
        <f aca="false">VLOOKUP($B5048,'Product Master'!$A$2:$O$5991,8,FALSE())</f>
        <v>Surface Cleaners</v>
      </c>
      <c r="E5048" s="4" t="str">
        <f aca="false">VLOOKUP($B5048,'Product Master'!$A$2:$O$5991,5,FALSE())</f>
        <v>Harborline</v>
      </c>
      <c r="F5048" s="4" t="str">
        <f aca="false">VLOOKUP($B5048,'Product Master'!$A$2:$O$5991,4,FALSE())</f>
        <v>Harborline Fresh Scent Glass Cleaner, 32 oz</v>
      </c>
      <c r="G5048" s="4" t="str">
        <f aca="false">VLOOKUP($B5048,'Product Master'!$A$2:$O$5991,9,FALSE())</f>
        <v>32 oz</v>
      </c>
      <c r="H5048" s="5" t="s">
        <v>16</v>
      </c>
      <c r="I5048" s="6" t="n">
        <f aca="false">VLOOKUP($B5048,'Product Master'!$A$2:$O$5991,14,FALSE())</f>
        <v>4.99</v>
      </c>
      <c r="J5048" s="7" t="n">
        <f aca="false">VLOOKUP($B5048,'Product Master'!$A$2:$O$5991,13,FALSE())</f>
        <v>8</v>
      </c>
      <c r="K5048" s="7" t="str">
        <f aca="false">VLOOKUP($B5048,'Product Master'!$A$2:$O$5991,11,FALSE())</f>
        <v>Y</v>
      </c>
      <c r="L5048" s="7" t="str">
        <f aca="false">VLOOKUP($B5048,'Product Master'!$A$2:$O$5991,12,FALSE())</f>
        <v>N</v>
      </c>
      <c r="M5048" s="3" t="n">
        <v>41</v>
      </c>
      <c r="N5048" s="3" t="n">
        <v>4</v>
      </c>
    </row>
    <row r="5049" customFormat="false" ht="15" hidden="false" customHeight="true" outlineLevel="0" collapsed="false">
      <c r="A5049" s="3" t="s">
        <v>10109</v>
      </c>
      <c r="B5049" s="3" t="s">
        <v>10110</v>
      </c>
      <c r="C5049" s="4" t="str">
        <f aca="false">VLOOKUP($B5049,'Product Master'!$A$2:$O$5991,7,FALSE())</f>
        <v>Household &amp; Cleaning</v>
      </c>
      <c r="D5049" s="4" t="str">
        <f aca="false">VLOOKUP($B5049,'Product Master'!$A$2:$O$5991,8,FALSE())</f>
        <v>Surface Cleaners</v>
      </c>
      <c r="E5049" s="4" t="str">
        <f aca="false">VLOOKUP($B5049,'Product Master'!$A$2:$O$5991,5,FALSE())</f>
        <v>ScrubRight</v>
      </c>
      <c r="F5049" s="4" t="str">
        <f aca="false">VLOOKUP($B5049,'Product Master'!$A$2:$O$5991,4,FALSE())</f>
        <v>ScrubRight Lemon Glass Cleaner, 26 oz</v>
      </c>
      <c r="G5049" s="4" t="str">
        <f aca="false">VLOOKUP($B5049,'Product Master'!$A$2:$O$5991,9,FALSE())</f>
        <v>26 oz</v>
      </c>
      <c r="H5049" s="5" t="s">
        <v>16</v>
      </c>
      <c r="I5049" s="6" t="n">
        <f aca="false">VLOOKUP($B5049,'Product Master'!$A$2:$O$5991,14,FALSE())</f>
        <v>5.49</v>
      </c>
      <c r="J5049" s="7" t="n">
        <f aca="false">VLOOKUP($B5049,'Product Master'!$A$2:$O$5991,13,FALSE())</f>
        <v>6</v>
      </c>
      <c r="K5049" s="7" t="str">
        <f aca="false">VLOOKUP($B5049,'Product Master'!$A$2:$O$5991,11,FALSE())</f>
        <v>N</v>
      </c>
      <c r="L5049" s="7" t="str">
        <f aca="false">VLOOKUP($B5049,'Product Master'!$A$2:$O$5991,12,FALSE())</f>
        <v>N</v>
      </c>
      <c r="M5049" s="3" t="n">
        <v>85</v>
      </c>
      <c r="N5049" s="3" t="n">
        <v>21</v>
      </c>
    </row>
    <row r="5050" customFormat="false" ht="15" hidden="false" customHeight="true" outlineLevel="0" collapsed="false">
      <c r="A5050" s="3" t="s">
        <v>10111</v>
      </c>
      <c r="B5050" s="3" t="s">
        <v>10112</v>
      </c>
      <c r="C5050" s="4" t="str">
        <f aca="false">VLOOKUP($B5050,'Product Master'!$A$2:$O$5991,7,FALSE())</f>
        <v>Household &amp; Cleaning</v>
      </c>
      <c r="D5050" s="4" t="str">
        <f aca="false">VLOOKUP($B5050,'Product Master'!$A$2:$O$5991,8,FALSE())</f>
        <v>Surface Cleaners</v>
      </c>
      <c r="E5050" s="4" t="str">
        <f aca="false">VLOOKUP($B5050,'Product Master'!$A$2:$O$5991,5,FALSE())</f>
        <v>Harborline</v>
      </c>
      <c r="F5050" s="4" t="str">
        <f aca="false">VLOOKUP($B5050,'Product Master'!$A$2:$O$5991,4,FALSE())</f>
        <v>Harborline Lemon Wood Polish, 32 oz</v>
      </c>
      <c r="G5050" s="4" t="str">
        <f aca="false">VLOOKUP($B5050,'Product Master'!$A$2:$O$5991,9,FALSE())</f>
        <v>32 oz</v>
      </c>
      <c r="H5050" s="5" t="s">
        <v>16</v>
      </c>
      <c r="I5050" s="6" t="n">
        <f aca="false">VLOOKUP($B5050,'Product Master'!$A$2:$O$5991,14,FALSE())</f>
        <v>6.49</v>
      </c>
      <c r="J5050" s="7" t="n">
        <f aca="false">VLOOKUP($B5050,'Product Master'!$A$2:$O$5991,13,FALSE())</f>
        <v>4</v>
      </c>
      <c r="K5050" s="7" t="str">
        <f aca="false">VLOOKUP($B5050,'Product Master'!$A$2:$O$5991,11,FALSE())</f>
        <v>Y</v>
      </c>
      <c r="L5050" s="7" t="str">
        <f aca="false">VLOOKUP($B5050,'Product Master'!$A$2:$O$5991,12,FALSE())</f>
        <v>N</v>
      </c>
      <c r="M5050" s="3" t="n">
        <v>38</v>
      </c>
      <c r="N5050" s="3" t="n">
        <v>38</v>
      </c>
    </row>
    <row r="5051" customFormat="false" ht="15" hidden="false" customHeight="true" outlineLevel="0" collapsed="false">
      <c r="A5051" s="3" t="s">
        <v>10113</v>
      </c>
      <c r="B5051" s="3" t="s">
        <v>10114</v>
      </c>
      <c r="C5051" s="4" t="str">
        <f aca="false">VLOOKUP($B5051,'Product Master'!$A$2:$O$5991,7,FALSE())</f>
        <v>Household &amp; Cleaning</v>
      </c>
      <c r="D5051" s="4" t="str">
        <f aca="false">VLOOKUP($B5051,'Product Master'!$A$2:$O$5991,8,FALSE())</f>
        <v>Surface Cleaners</v>
      </c>
      <c r="E5051" s="4" t="str">
        <f aca="false">VLOOKUP($B5051,'Product Master'!$A$2:$O$5991,5,FALSE())</f>
        <v>ScrubRight</v>
      </c>
      <c r="F5051" s="4" t="str">
        <f aca="false">VLOOKUP($B5051,'Product Master'!$A$2:$O$5991,4,FALSE())</f>
        <v>ScrubRight Fresh Scent Disinfecting Wipes, 32 oz</v>
      </c>
      <c r="G5051" s="4" t="str">
        <f aca="false">VLOOKUP($B5051,'Product Master'!$A$2:$O$5991,9,FALSE())</f>
        <v>32 oz</v>
      </c>
      <c r="H5051" s="5" t="s">
        <v>16</v>
      </c>
      <c r="I5051" s="6" t="n">
        <f aca="false">VLOOKUP($B5051,'Product Master'!$A$2:$O$5991,14,FALSE())</f>
        <v>5.99</v>
      </c>
      <c r="J5051" s="7" t="n">
        <f aca="false">VLOOKUP($B5051,'Product Master'!$A$2:$O$5991,13,FALSE())</f>
        <v>8</v>
      </c>
      <c r="K5051" s="7" t="str">
        <f aca="false">VLOOKUP($B5051,'Product Master'!$A$2:$O$5991,11,FALSE())</f>
        <v>N</v>
      </c>
      <c r="L5051" s="7" t="str">
        <f aca="false">VLOOKUP($B5051,'Product Master'!$A$2:$O$5991,12,FALSE())</f>
        <v>N</v>
      </c>
      <c r="M5051" s="3" t="n">
        <v>90</v>
      </c>
      <c r="N5051" s="3" t="n">
        <v>25</v>
      </c>
    </row>
    <row r="5052" customFormat="false" ht="15" hidden="false" customHeight="true" outlineLevel="0" collapsed="false">
      <c r="A5052" s="3" t="s">
        <v>10115</v>
      </c>
      <c r="B5052" s="3" t="s">
        <v>10116</v>
      </c>
      <c r="C5052" s="4" t="str">
        <f aca="false">VLOOKUP($B5052,'Product Master'!$A$2:$O$5991,7,FALSE())</f>
        <v>Household &amp; Cleaning</v>
      </c>
      <c r="D5052" s="4" t="str">
        <f aca="false">VLOOKUP($B5052,'Product Master'!$A$2:$O$5991,8,FALSE())</f>
        <v>Surface Cleaners</v>
      </c>
      <c r="E5052" s="4" t="str">
        <f aca="false">VLOOKUP($B5052,'Product Master'!$A$2:$O$5991,5,FALSE())</f>
        <v>Harborline</v>
      </c>
      <c r="F5052" s="4" t="str">
        <f aca="false">VLOOKUP($B5052,'Product Master'!$A$2:$O$5991,4,FALSE())</f>
        <v>Harborline Lemon Disinfecting Wipes, 35 ct</v>
      </c>
      <c r="G5052" s="4" t="str">
        <f aca="false">VLOOKUP($B5052,'Product Master'!$A$2:$O$5991,9,FALSE())</f>
        <v>35 ct</v>
      </c>
      <c r="H5052" s="5" t="s">
        <v>16</v>
      </c>
      <c r="I5052" s="6" t="n">
        <f aca="false">VLOOKUP($B5052,'Product Master'!$A$2:$O$5991,14,FALSE())</f>
        <v>4.79</v>
      </c>
      <c r="J5052" s="7" t="n">
        <f aca="false">VLOOKUP($B5052,'Product Master'!$A$2:$O$5991,13,FALSE())</f>
        <v>4</v>
      </c>
      <c r="K5052" s="7" t="str">
        <f aca="false">VLOOKUP($B5052,'Product Master'!$A$2:$O$5991,11,FALSE())</f>
        <v>Y</v>
      </c>
      <c r="L5052" s="7" t="str">
        <f aca="false">VLOOKUP($B5052,'Product Master'!$A$2:$O$5991,12,FALSE())</f>
        <v>N</v>
      </c>
      <c r="M5052" s="3" t="n">
        <v>150</v>
      </c>
      <c r="N5052" s="3" t="n">
        <v>15</v>
      </c>
    </row>
    <row r="5053" customFormat="false" ht="15" hidden="false" customHeight="true" outlineLevel="0" collapsed="false">
      <c r="A5053" s="3" t="s">
        <v>10117</v>
      </c>
      <c r="B5053" s="3" t="s">
        <v>10118</v>
      </c>
      <c r="C5053" s="4" t="str">
        <f aca="false">VLOOKUP($B5053,'Product Master'!$A$2:$O$5991,7,FALSE())</f>
        <v>Household &amp; Cleaning</v>
      </c>
      <c r="D5053" s="4" t="str">
        <f aca="false">VLOOKUP($B5053,'Product Master'!$A$2:$O$5991,8,FALSE())</f>
        <v>Surface Cleaners</v>
      </c>
      <c r="E5053" s="4" t="str">
        <f aca="false">VLOOKUP($B5053,'Product Master'!$A$2:$O$5991,5,FALSE())</f>
        <v>Harborline</v>
      </c>
      <c r="F5053" s="4" t="str">
        <f aca="false">VLOOKUP($B5053,'Product Master'!$A$2:$O$5991,4,FALSE())</f>
        <v>Harborline Lemon Floor Cleaner, 26 oz</v>
      </c>
      <c r="G5053" s="4" t="str">
        <f aca="false">VLOOKUP($B5053,'Product Master'!$A$2:$O$5991,9,FALSE())</f>
        <v>26 oz</v>
      </c>
      <c r="H5053" s="5" t="s">
        <v>16</v>
      </c>
      <c r="I5053" s="6" t="n">
        <f aca="false">VLOOKUP($B5053,'Product Master'!$A$2:$O$5991,14,FALSE())</f>
        <v>3.89</v>
      </c>
      <c r="J5053" s="7" t="n">
        <f aca="false">VLOOKUP($B5053,'Product Master'!$A$2:$O$5991,13,FALSE())</f>
        <v>24</v>
      </c>
      <c r="K5053" s="7" t="str">
        <f aca="false">VLOOKUP($B5053,'Product Master'!$A$2:$O$5991,11,FALSE())</f>
        <v>Y</v>
      </c>
      <c r="L5053" s="7" t="str">
        <f aca="false">VLOOKUP($B5053,'Product Master'!$A$2:$O$5991,12,FALSE())</f>
        <v>N</v>
      </c>
      <c r="M5053" s="3" t="n">
        <v>57</v>
      </c>
      <c r="N5053" s="3" t="n">
        <v>37</v>
      </c>
    </row>
    <row r="5054" customFormat="false" ht="15" hidden="false" customHeight="true" outlineLevel="0" collapsed="false">
      <c r="A5054" s="3" t="s">
        <v>10119</v>
      </c>
      <c r="B5054" s="3" t="s">
        <v>10120</v>
      </c>
      <c r="C5054" s="4" t="str">
        <f aca="false">VLOOKUP($B5054,'Product Master'!$A$2:$O$5991,7,FALSE())</f>
        <v>Household &amp; Cleaning</v>
      </c>
      <c r="D5054" s="4" t="str">
        <f aca="false">VLOOKUP($B5054,'Product Master'!$A$2:$O$5991,8,FALSE())</f>
        <v>Surface Cleaners</v>
      </c>
      <c r="E5054" s="4" t="str">
        <f aca="false">VLOOKUP($B5054,'Product Master'!$A$2:$O$5991,5,FALSE())</f>
        <v>Sparklean</v>
      </c>
      <c r="F5054" s="4" t="str">
        <f aca="false">VLOOKUP($B5054,'Product Master'!$A$2:$O$5991,4,FALSE())</f>
        <v>Sparklean Fresh Scent Disinfecting Wipes, 32 oz</v>
      </c>
      <c r="G5054" s="4" t="str">
        <f aca="false">VLOOKUP($B5054,'Product Master'!$A$2:$O$5991,9,FALSE())</f>
        <v>32 oz</v>
      </c>
      <c r="H5054" s="5" t="s">
        <v>16</v>
      </c>
      <c r="I5054" s="6" t="n">
        <f aca="false">VLOOKUP($B5054,'Product Master'!$A$2:$O$5991,14,FALSE())</f>
        <v>3.99</v>
      </c>
      <c r="J5054" s="7" t="n">
        <f aca="false">VLOOKUP($B5054,'Product Master'!$A$2:$O$5991,13,FALSE())</f>
        <v>24</v>
      </c>
      <c r="K5054" s="7" t="str">
        <f aca="false">VLOOKUP($B5054,'Product Master'!$A$2:$O$5991,11,FALSE())</f>
        <v>N</v>
      </c>
      <c r="L5054" s="7" t="str">
        <f aca="false">VLOOKUP($B5054,'Product Master'!$A$2:$O$5991,12,FALSE())</f>
        <v>N</v>
      </c>
      <c r="M5054" s="3" t="n">
        <v>70</v>
      </c>
      <c r="N5054" s="3" t="n">
        <v>20</v>
      </c>
    </row>
    <row r="5055" customFormat="false" ht="15" hidden="false" customHeight="true" outlineLevel="0" collapsed="false">
      <c r="A5055" s="3" t="s">
        <v>10121</v>
      </c>
      <c r="B5055" s="3" t="s">
        <v>10122</v>
      </c>
      <c r="C5055" s="4" t="str">
        <f aca="false">VLOOKUP($B5055,'Product Master'!$A$2:$O$5991,7,FALSE())</f>
        <v>Household &amp; Cleaning</v>
      </c>
      <c r="D5055" s="4" t="str">
        <f aca="false">VLOOKUP($B5055,'Product Master'!$A$2:$O$5991,8,FALSE())</f>
        <v>Surface Cleaners</v>
      </c>
      <c r="E5055" s="4" t="str">
        <f aca="false">VLOOKUP($B5055,'Product Master'!$A$2:$O$5991,5,FALSE())</f>
        <v>Freshwave</v>
      </c>
      <c r="F5055" s="4" t="str">
        <f aca="false">VLOOKUP($B5055,'Product Master'!$A$2:$O$5991,4,FALSE())</f>
        <v>Freshwave Fresh Scent Floor Cleaner, 35 ct</v>
      </c>
      <c r="G5055" s="4" t="str">
        <f aca="false">VLOOKUP($B5055,'Product Master'!$A$2:$O$5991,9,FALSE())</f>
        <v>35 ct</v>
      </c>
      <c r="H5055" s="5" t="s">
        <v>16</v>
      </c>
      <c r="I5055" s="6" t="n">
        <f aca="false">VLOOKUP($B5055,'Product Master'!$A$2:$O$5991,14,FALSE())</f>
        <v>4.49</v>
      </c>
      <c r="J5055" s="7" t="n">
        <f aca="false">VLOOKUP($B5055,'Product Master'!$A$2:$O$5991,13,FALSE())</f>
        <v>2</v>
      </c>
      <c r="K5055" s="7" t="str">
        <f aca="false">VLOOKUP($B5055,'Product Master'!$A$2:$O$5991,11,FALSE())</f>
        <v>N</v>
      </c>
      <c r="L5055" s="7" t="str">
        <f aca="false">VLOOKUP($B5055,'Product Master'!$A$2:$O$5991,12,FALSE())</f>
        <v>N</v>
      </c>
      <c r="M5055" s="3" t="n">
        <v>128</v>
      </c>
      <c r="N5055" s="3" t="n">
        <v>17</v>
      </c>
    </row>
    <row r="5056" customFormat="false" ht="15" hidden="false" customHeight="true" outlineLevel="0" collapsed="false">
      <c r="A5056" s="3" t="s">
        <v>10123</v>
      </c>
      <c r="B5056" s="3" t="s">
        <v>10124</v>
      </c>
      <c r="C5056" s="4" t="str">
        <f aca="false">VLOOKUP($B5056,'Product Master'!$A$2:$O$5991,7,FALSE())</f>
        <v>Household &amp; Cleaning</v>
      </c>
      <c r="D5056" s="4" t="str">
        <f aca="false">VLOOKUP($B5056,'Product Master'!$A$2:$O$5991,8,FALSE())</f>
        <v>Surface Cleaners</v>
      </c>
      <c r="E5056" s="4" t="str">
        <f aca="false">VLOOKUP($B5056,'Product Master'!$A$2:$O$5991,5,FALSE())</f>
        <v>Freshwave</v>
      </c>
      <c r="F5056" s="4" t="str">
        <f aca="false">VLOOKUP($B5056,'Product Master'!$A$2:$O$5991,4,FALSE())</f>
        <v>Freshwave Lemon All-Purpose Cleaner, 26 oz</v>
      </c>
      <c r="G5056" s="4" t="str">
        <f aca="false">VLOOKUP($B5056,'Product Master'!$A$2:$O$5991,9,FALSE())</f>
        <v>26 oz</v>
      </c>
      <c r="H5056" s="5" t="s">
        <v>16</v>
      </c>
      <c r="I5056" s="6" t="n">
        <f aca="false">VLOOKUP($B5056,'Product Master'!$A$2:$O$5991,14,FALSE())</f>
        <v>6.79</v>
      </c>
      <c r="J5056" s="7" t="n">
        <f aca="false">VLOOKUP($B5056,'Product Master'!$A$2:$O$5991,13,FALSE())</f>
        <v>1</v>
      </c>
      <c r="K5056" s="7" t="str">
        <f aca="false">VLOOKUP($B5056,'Product Master'!$A$2:$O$5991,11,FALSE())</f>
        <v>N</v>
      </c>
      <c r="L5056" s="7" t="str">
        <f aca="false">VLOOKUP($B5056,'Product Master'!$A$2:$O$5991,12,FALSE())</f>
        <v>N</v>
      </c>
      <c r="M5056" s="3" t="n">
        <v>37</v>
      </c>
      <c r="N5056" s="3" t="n">
        <v>17</v>
      </c>
    </row>
    <row r="5057" customFormat="false" ht="15" hidden="false" customHeight="true" outlineLevel="0" collapsed="false">
      <c r="A5057" s="3" t="s">
        <v>10125</v>
      </c>
      <c r="B5057" s="3" t="s">
        <v>10126</v>
      </c>
      <c r="C5057" s="4" t="str">
        <f aca="false">VLOOKUP($B5057,'Product Master'!$A$2:$O$5991,7,FALSE())</f>
        <v>Household &amp; Cleaning</v>
      </c>
      <c r="D5057" s="4" t="str">
        <f aca="false">VLOOKUP($B5057,'Product Master'!$A$2:$O$5991,8,FALSE())</f>
        <v>Surface Cleaners</v>
      </c>
      <c r="E5057" s="4" t="str">
        <f aca="false">VLOOKUP($B5057,'Product Master'!$A$2:$O$5991,5,FALSE())</f>
        <v>Harborline</v>
      </c>
      <c r="F5057" s="4" t="str">
        <f aca="false">VLOOKUP($B5057,'Product Master'!$A$2:$O$5991,4,FALSE())</f>
        <v>Harborline Lemon Floor Cleaner, 32 oz</v>
      </c>
      <c r="G5057" s="4" t="str">
        <f aca="false">VLOOKUP($B5057,'Product Master'!$A$2:$O$5991,9,FALSE())</f>
        <v>32 oz</v>
      </c>
      <c r="H5057" s="5" t="s">
        <v>16</v>
      </c>
      <c r="I5057" s="6" t="n">
        <f aca="false">VLOOKUP($B5057,'Product Master'!$A$2:$O$5991,14,FALSE())</f>
        <v>6.79</v>
      </c>
      <c r="J5057" s="7" t="n">
        <f aca="false">VLOOKUP($B5057,'Product Master'!$A$2:$O$5991,13,FALSE())</f>
        <v>1</v>
      </c>
      <c r="K5057" s="7" t="str">
        <f aca="false">VLOOKUP($B5057,'Product Master'!$A$2:$O$5991,11,FALSE())</f>
        <v>Y</v>
      </c>
      <c r="L5057" s="7" t="str">
        <f aca="false">VLOOKUP($B5057,'Product Master'!$A$2:$O$5991,12,FALSE())</f>
        <v>N</v>
      </c>
      <c r="M5057" s="3" t="n">
        <v>21</v>
      </c>
      <c r="N5057" s="3" t="n">
        <v>19</v>
      </c>
    </row>
    <row r="5058" customFormat="false" ht="15" hidden="false" customHeight="true" outlineLevel="0" collapsed="false">
      <c r="A5058" s="3" t="s">
        <v>10127</v>
      </c>
      <c r="B5058" s="3" t="s">
        <v>10128</v>
      </c>
      <c r="C5058" s="4" t="str">
        <f aca="false">VLOOKUP($B5058,'Product Master'!$A$2:$O$5991,7,FALSE())</f>
        <v>Household &amp; Cleaning</v>
      </c>
      <c r="D5058" s="4" t="str">
        <f aca="false">VLOOKUP($B5058,'Product Master'!$A$2:$O$5991,8,FALSE())</f>
        <v>Surface Cleaners</v>
      </c>
      <c r="E5058" s="4" t="str">
        <f aca="false">VLOOKUP($B5058,'Product Master'!$A$2:$O$5991,5,FALSE())</f>
        <v>Freshwave</v>
      </c>
      <c r="F5058" s="4" t="str">
        <f aca="false">VLOOKUP($B5058,'Product Master'!$A$2:$O$5991,4,FALSE())</f>
        <v>Freshwave Lemon Wood Polish, 26 oz</v>
      </c>
      <c r="G5058" s="4" t="str">
        <f aca="false">VLOOKUP($B5058,'Product Master'!$A$2:$O$5991,9,FALSE())</f>
        <v>26 oz</v>
      </c>
      <c r="H5058" s="5" t="s">
        <v>16</v>
      </c>
      <c r="I5058" s="6" t="n">
        <f aca="false">VLOOKUP($B5058,'Product Master'!$A$2:$O$5991,14,FALSE())</f>
        <v>5.79</v>
      </c>
      <c r="J5058" s="7" t="n">
        <f aca="false">VLOOKUP($B5058,'Product Master'!$A$2:$O$5991,13,FALSE())</f>
        <v>12</v>
      </c>
      <c r="K5058" s="7" t="str">
        <f aca="false">VLOOKUP($B5058,'Product Master'!$A$2:$O$5991,11,FALSE())</f>
        <v>N</v>
      </c>
      <c r="L5058" s="7" t="str">
        <f aca="false">VLOOKUP($B5058,'Product Master'!$A$2:$O$5991,12,FALSE())</f>
        <v>N</v>
      </c>
      <c r="M5058" s="3" t="n">
        <v>145</v>
      </c>
      <c r="N5058" s="3" t="n">
        <v>11</v>
      </c>
    </row>
    <row r="5059" customFormat="false" ht="15" hidden="false" customHeight="true" outlineLevel="0" collapsed="false">
      <c r="A5059" s="3" t="s">
        <v>10129</v>
      </c>
      <c r="B5059" s="3" t="s">
        <v>10130</v>
      </c>
      <c r="C5059" s="4" t="str">
        <f aca="false">VLOOKUP($B5059,'Product Master'!$A$2:$O$5991,7,FALSE())</f>
        <v>Household &amp; Cleaning</v>
      </c>
      <c r="D5059" s="4" t="str">
        <f aca="false">VLOOKUP($B5059,'Product Master'!$A$2:$O$5991,8,FALSE())</f>
        <v>Surface Cleaners</v>
      </c>
      <c r="E5059" s="4" t="str">
        <f aca="false">VLOOKUP($B5059,'Product Master'!$A$2:$O$5991,5,FALSE())</f>
        <v>Sparklean</v>
      </c>
      <c r="F5059" s="4" t="str">
        <f aca="false">VLOOKUP($B5059,'Product Master'!$A$2:$O$5991,4,FALSE())</f>
        <v>Sparklean Disinfecting Wipes, 26 oz</v>
      </c>
      <c r="G5059" s="4" t="str">
        <f aca="false">VLOOKUP($B5059,'Product Master'!$A$2:$O$5991,9,FALSE())</f>
        <v>26 oz</v>
      </c>
      <c r="H5059" s="5" t="s">
        <v>16</v>
      </c>
      <c r="I5059" s="6" t="n">
        <f aca="false">VLOOKUP($B5059,'Product Master'!$A$2:$O$5991,14,FALSE())</f>
        <v>6.89</v>
      </c>
      <c r="J5059" s="7" t="n">
        <f aca="false">VLOOKUP($B5059,'Product Master'!$A$2:$O$5991,13,FALSE())</f>
        <v>1</v>
      </c>
      <c r="K5059" s="7" t="str">
        <f aca="false">VLOOKUP($B5059,'Product Master'!$A$2:$O$5991,11,FALSE())</f>
        <v>N</v>
      </c>
      <c r="L5059" s="7" t="str">
        <f aca="false">VLOOKUP($B5059,'Product Master'!$A$2:$O$5991,12,FALSE())</f>
        <v>N</v>
      </c>
      <c r="M5059" s="3" t="n">
        <v>118</v>
      </c>
      <c r="N5059" s="3" t="n">
        <v>39</v>
      </c>
    </row>
    <row r="5060" customFormat="false" ht="15" hidden="false" customHeight="true" outlineLevel="0" collapsed="false">
      <c r="A5060" s="3" t="s">
        <v>10131</v>
      </c>
      <c r="B5060" s="3" t="s">
        <v>10132</v>
      </c>
      <c r="C5060" s="4" t="str">
        <f aca="false">VLOOKUP($B5060,'Product Master'!$A$2:$O$5991,7,FALSE())</f>
        <v>Household &amp; Cleaning</v>
      </c>
      <c r="D5060" s="4" t="str">
        <f aca="false">VLOOKUP($B5060,'Product Master'!$A$2:$O$5991,8,FALSE())</f>
        <v>Surface Cleaners</v>
      </c>
      <c r="E5060" s="4" t="str">
        <f aca="false">VLOOKUP($B5060,'Product Master'!$A$2:$O$5991,5,FALSE())</f>
        <v>Sparklean</v>
      </c>
      <c r="F5060" s="4" t="str">
        <f aca="false">VLOOKUP($B5060,'Product Master'!$A$2:$O$5991,4,FALSE())</f>
        <v>Sparklean Lemon Disinfecting Wipes, 26 oz</v>
      </c>
      <c r="G5060" s="4" t="str">
        <f aca="false">VLOOKUP($B5060,'Product Master'!$A$2:$O$5991,9,FALSE())</f>
        <v>26 oz</v>
      </c>
      <c r="H5060" s="5" t="s">
        <v>16</v>
      </c>
      <c r="I5060" s="6" t="n">
        <f aca="false">VLOOKUP($B5060,'Product Master'!$A$2:$O$5991,14,FALSE())</f>
        <v>4.39</v>
      </c>
      <c r="J5060" s="7" t="n">
        <f aca="false">VLOOKUP($B5060,'Product Master'!$A$2:$O$5991,13,FALSE())</f>
        <v>4</v>
      </c>
      <c r="K5060" s="7" t="str">
        <f aca="false">VLOOKUP($B5060,'Product Master'!$A$2:$O$5991,11,FALSE())</f>
        <v>N</v>
      </c>
      <c r="L5060" s="7" t="str">
        <f aca="false">VLOOKUP($B5060,'Product Master'!$A$2:$O$5991,12,FALSE())</f>
        <v>N</v>
      </c>
      <c r="M5060" s="3" t="n">
        <v>73</v>
      </c>
      <c r="N5060" s="3" t="n">
        <v>39</v>
      </c>
    </row>
    <row r="5061" customFormat="false" ht="15" hidden="false" customHeight="true" outlineLevel="0" collapsed="false">
      <c r="A5061" s="3" t="s">
        <v>10133</v>
      </c>
      <c r="B5061" s="3" t="s">
        <v>10134</v>
      </c>
      <c r="C5061" s="4" t="str">
        <f aca="false">VLOOKUP($B5061,'Product Master'!$A$2:$O$5991,7,FALSE())</f>
        <v>Household &amp; Cleaning</v>
      </c>
      <c r="D5061" s="4" t="str">
        <f aca="false">VLOOKUP($B5061,'Product Master'!$A$2:$O$5991,8,FALSE())</f>
        <v>Surface Cleaners</v>
      </c>
      <c r="E5061" s="4" t="str">
        <f aca="false">VLOOKUP($B5061,'Product Master'!$A$2:$O$5991,5,FALSE())</f>
        <v>Sparklean</v>
      </c>
      <c r="F5061" s="4" t="str">
        <f aca="false">VLOOKUP($B5061,'Product Master'!$A$2:$O$5991,4,FALSE())</f>
        <v>Sparklean Fresh Scent All-Purpose Cleaner, 26 oz</v>
      </c>
      <c r="G5061" s="4" t="str">
        <f aca="false">VLOOKUP($B5061,'Product Master'!$A$2:$O$5991,9,FALSE())</f>
        <v>26 oz</v>
      </c>
      <c r="H5061" s="5" t="s">
        <v>16</v>
      </c>
      <c r="I5061" s="6" t="n">
        <f aca="false">VLOOKUP($B5061,'Product Master'!$A$2:$O$5991,14,FALSE())</f>
        <v>6.49</v>
      </c>
      <c r="J5061" s="7" t="n">
        <f aca="false">VLOOKUP($B5061,'Product Master'!$A$2:$O$5991,13,FALSE())</f>
        <v>24</v>
      </c>
      <c r="K5061" s="7" t="str">
        <f aca="false">VLOOKUP($B5061,'Product Master'!$A$2:$O$5991,11,FALSE())</f>
        <v>N</v>
      </c>
      <c r="L5061" s="7" t="str">
        <f aca="false">VLOOKUP($B5061,'Product Master'!$A$2:$O$5991,12,FALSE())</f>
        <v>N</v>
      </c>
      <c r="M5061" s="3" t="n">
        <v>41</v>
      </c>
      <c r="N5061" s="3" t="n">
        <v>3</v>
      </c>
    </row>
    <row r="5062" customFormat="false" ht="15" hidden="false" customHeight="true" outlineLevel="0" collapsed="false">
      <c r="A5062" s="3" t="s">
        <v>10135</v>
      </c>
      <c r="B5062" s="3" t="s">
        <v>10136</v>
      </c>
      <c r="C5062" s="4" t="str">
        <f aca="false">VLOOKUP($B5062,'Product Master'!$A$2:$O$5991,7,FALSE())</f>
        <v>Household &amp; Cleaning</v>
      </c>
      <c r="D5062" s="4" t="str">
        <f aca="false">VLOOKUP($B5062,'Product Master'!$A$2:$O$5991,8,FALSE())</f>
        <v>Surface Cleaners</v>
      </c>
      <c r="E5062" s="4" t="str">
        <f aca="false">VLOOKUP($B5062,'Product Master'!$A$2:$O$5991,5,FALSE())</f>
        <v>Freshwave</v>
      </c>
      <c r="F5062" s="4" t="str">
        <f aca="false">VLOOKUP($B5062,'Product Master'!$A$2:$O$5991,4,FALSE())</f>
        <v>Freshwave Fresh Scent Glass Cleaner, 26 oz</v>
      </c>
      <c r="G5062" s="4" t="str">
        <f aca="false">VLOOKUP($B5062,'Product Master'!$A$2:$O$5991,9,FALSE())</f>
        <v>26 oz</v>
      </c>
      <c r="H5062" s="5" t="s">
        <v>16</v>
      </c>
      <c r="I5062" s="6" t="n">
        <f aca="false">VLOOKUP($B5062,'Product Master'!$A$2:$O$5991,14,FALSE())</f>
        <v>3.79</v>
      </c>
      <c r="J5062" s="7" t="n">
        <f aca="false">VLOOKUP($B5062,'Product Master'!$A$2:$O$5991,13,FALSE())</f>
        <v>1</v>
      </c>
      <c r="K5062" s="7" t="str">
        <f aca="false">VLOOKUP($B5062,'Product Master'!$A$2:$O$5991,11,FALSE())</f>
        <v>N</v>
      </c>
      <c r="L5062" s="7" t="str">
        <f aca="false">VLOOKUP($B5062,'Product Master'!$A$2:$O$5991,12,FALSE())</f>
        <v>N</v>
      </c>
      <c r="M5062" s="3" t="n">
        <v>50</v>
      </c>
      <c r="N5062" s="3" t="n">
        <v>17</v>
      </c>
    </row>
    <row r="5063" customFormat="false" ht="15" hidden="false" customHeight="true" outlineLevel="0" collapsed="false">
      <c r="A5063" s="3" t="s">
        <v>10137</v>
      </c>
      <c r="B5063" s="3" t="s">
        <v>10138</v>
      </c>
      <c r="C5063" s="4" t="str">
        <f aca="false">VLOOKUP($B5063,'Product Master'!$A$2:$O$5991,7,FALSE())</f>
        <v>Household &amp; Cleaning</v>
      </c>
      <c r="D5063" s="4" t="str">
        <f aca="false">VLOOKUP($B5063,'Product Master'!$A$2:$O$5991,8,FALSE())</f>
        <v>Surface Cleaners</v>
      </c>
      <c r="E5063" s="4" t="str">
        <f aca="false">VLOOKUP($B5063,'Product Master'!$A$2:$O$5991,5,FALSE())</f>
        <v>Harborline</v>
      </c>
      <c r="F5063" s="4" t="str">
        <f aca="false">VLOOKUP($B5063,'Product Master'!$A$2:$O$5991,4,FALSE())</f>
        <v>Harborline Fresh Scent Floor Cleaner, 26 oz</v>
      </c>
      <c r="G5063" s="4" t="str">
        <f aca="false">VLOOKUP($B5063,'Product Master'!$A$2:$O$5991,9,FALSE())</f>
        <v>26 oz</v>
      </c>
      <c r="H5063" s="5" t="s">
        <v>16</v>
      </c>
      <c r="I5063" s="6" t="n">
        <f aca="false">VLOOKUP($B5063,'Product Master'!$A$2:$O$5991,14,FALSE())</f>
        <v>4.29</v>
      </c>
      <c r="J5063" s="7" t="n">
        <f aca="false">VLOOKUP($B5063,'Product Master'!$A$2:$O$5991,13,FALSE())</f>
        <v>24</v>
      </c>
      <c r="K5063" s="7" t="str">
        <f aca="false">VLOOKUP($B5063,'Product Master'!$A$2:$O$5991,11,FALSE())</f>
        <v>Y</v>
      </c>
      <c r="L5063" s="7" t="str">
        <f aca="false">VLOOKUP($B5063,'Product Master'!$A$2:$O$5991,12,FALSE())</f>
        <v>N</v>
      </c>
      <c r="M5063" s="3" t="n">
        <v>81</v>
      </c>
      <c r="N5063" s="3" t="n">
        <v>8</v>
      </c>
    </row>
    <row r="5064" customFormat="false" ht="15" hidden="false" customHeight="true" outlineLevel="0" collapsed="false">
      <c r="A5064" s="3" t="s">
        <v>10139</v>
      </c>
      <c r="B5064" s="3" t="s">
        <v>10140</v>
      </c>
      <c r="C5064" s="4" t="str">
        <f aca="false">VLOOKUP($B5064,'Product Master'!$A$2:$O$5991,7,FALSE())</f>
        <v>Household &amp; Cleaning</v>
      </c>
      <c r="D5064" s="4" t="str">
        <f aca="false">VLOOKUP($B5064,'Product Master'!$A$2:$O$5991,8,FALSE())</f>
        <v>Surface Cleaners</v>
      </c>
      <c r="E5064" s="4" t="str">
        <f aca="false">VLOOKUP($B5064,'Product Master'!$A$2:$O$5991,5,FALSE())</f>
        <v>ScrubRight</v>
      </c>
      <c r="F5064" s="4" t="str">
        <f aca="false">VLOOKUP($B5064,'Product Master'!$A$2:$O$5991,4,FALSE())</f>
        <v>ScrubRight Fresh Scent Disinfecting Wipes, 35 ct</v>
      </c>
      <c r="G5064" s="4" t="str">
        <f aca="false">VLOOKUP($B5064,'Product Master'!$A$2:$O$5991,9,FALSE())</f>
        <v>35 ct</v>
      </c>
      <c r="H5064" s="5" t="s">
        <v>16</v>
      </c>
      <c r="I5064" s="6" t="n">
        <f aca="false">VLOOKUP($B5064,'Product Master'!$A$2:$O$5991,14,FALSE())</f>
        <v>3.39</v>
      </c>
      <c r="J5064" s="7" t="n">
        <f aca="false">VLOOKUP($B5064,'Product Master'!$A$2:$O$5991,13,FALSE())</f>
        <v>1</v>
      </c>
      <c r="K5064" s="7" t="str">
        <f aca="false">VLOOKUP($B5064,'Product Master'!$A$2:$O$5991,11,FALSE())</f>
        <v>N</v>
      </c>
      <c r="L5064" s="7" t="str">
        <f aca="false">VLOOKUP($B5064,'Product Master'!$A$2:$O$5991,12,FALSE())</f>
        <v>N</v>
      </c>
      <c r="M5064" s="3" t="n">
        <v>63</v>
      </c>
      <c r="N5064" s="3" t="n">
        <v>23</v>
      </c>
    </row>
    <row r="5065" customFormat="false" ht="15" hidden="false" customHeight="true" outlineLevel="0" collapsed="false">
      <c r="A5065" s="3" t="s">
        <v>10141</v>
      </c>
      <c r="B5065" s="3" t="s">
        <v>10142</v>
      </c>
      <c r="C5065" s="4" t="str">
        <f aca="false">VLOOKUP($B5065,'Product Master'!$A$2:$O$5991,7,FALSE())</f>
        <v>Household &amp; Cleaning</v>
      </c>
      <c r="D5065" s="4" t="str">
        <f aca="false">VLOOKUP($B5065,'Product Master'!$A$2:$O$5991,8,FALSE())</f>
        <v>Surface Cleaners</v>
      </c>
      <c r="E5065" s="4" t="str">
        <f aca="false">VLOOKUP($B5065,'Product Master'!$A$2:$O$5991,5,FALSE())</f>
        <v>ScrubRight</v>
      </c>
      <c r="F5065" s="4" t="str">
        <f aca="false">VLOOKUP($B5065,'Product Master'!$A$2:$O$5991,4,FALSE())</f>
        <v>ScrubRight Lemon Disinfecting Wipes, 32 oz</v>
      </c>
      <c r="G5065" s="4" t="str">
        <f aca="false">VLOOKUP($B5065,'Product Master'!$A$2:$O$5991,9,FALSE())</f>
        <v>32 oz</v>
      </c>
      <c r="H5065" s="5" t="s">
        <v>16</v>
      </c>
      <c r="I5065" s="6" t="n">
        <f aca="false">VLOOKUP($B5065,'Product Master'!$A$2:$O$5991,14,FALSE())</f>
        <v>4.49</v>
      </c>
      <c r="J5065" s="7" t="n">
        <f aca="false">VLOOKUP($B5065,'Product Master'!$A$2:$O$5991,13,FALSE())</f>
        <v>8</v>
      </c>
      <c r="K5065" s="7" t="str">
        <f aca="false">VLOOKUP($B5065,'Product Master'!$A$2:$O$5991,11,FALSE())</f>
        <v>N</v>
      </c>
      <c r="L5065" s="7" t="str">
        <f aca="false">VLOOKUP($B5065,'Product Master'!$A$2:$O$5991,12,FALSE())</f>
        <v>N</v>
      </c>
      <c r="M5065" s="3" t="n">
        <v>71</v>
      </c>
      <c r="N5065" s="3" t="n">
        <v>20</v>
      </c>
    </row>
    <row r="5066" customFormat="false" ht="15" hidden="false" customHeight="true" outlineLevel="0" collapsed="false">
      <c r="A5066" s="3" t="s">
        <v>10143</v>
      </c>
      <c r="B5066" s="3" t="s">
        <v>10144</v>
      </c>
      <c r="C5066" s="4" t="str">
        <f aca="false">VLOOKUP($B5066,'Product Master'!$A$2:$O$5991,7,FALSE())</f>
        <v>Household &amp; Cleaning</v>
      </c>
      <c r="D5066" s="4" t="str">
        <f aca="false">VLOOKUP($B5066,'Product Master'!$A$2:$O$5991,8,FALSE())</f>
        <v>Surface Cleaners</v>
      </c>
      <c r="E5066" s="4" t="str">
        <f aca="false">VLOOKUP($B5066,'Product Master'!$A$2:$O$5991,5,FALSE())</f>
        <v>Sparklean</v>
      </c>
      <c r="F5066" s="4" t="str">
        <f aca="false">VLOOKUP($B5066,'Product Master'!$A$2:$O$5991,4,FALSE())</f>
        <v>Sparklean Fresh Scent All-Purpose Cleaner, 32 oz</v>
      </c>
      <c r="G5066" s="4" t="str">
        <f aca="false">VLOOKUP($B5066,'Product Master'!$A$2:$O$5991,9,FALSE())</f>
        <v>32 oz</v>
      </c>
      <c r="H5066" s="5" t="s">
        <v>16</v>
      </c>
      <c r="I5066" s="6" t="n">
        <f aca="false">VLOOKUP($B5066,'Product Master'!$A$2:$O$5991,14,FALSE())</f>
        <v>5.29</v>
      </c>
      <c r="J5066" s="7" t="n">
        <f aca="false">VLOOKUP($B5066,'Product Master'!$A$2:$O$5991,13,FALSE())</f>
        <v>1</v>
      </c>
      <c r="K5066" s="7" t="str">
        <f aca="false">VLOOKUP($B5066,'Product Master'!$A$2:$O$5991,11,FALSE())</f>
        <v>N</v>
      </c>
      <c r="L5066" s="7" t="str">
        <f aca="false">VLOOKUP($B5066,'Product Master'!$A$2:$O$5991,12,FALSE())</f>
        <v>N</v>
      </c>
      <c r="M5066" s="3" t="n">
        <v>132</v>
      </c>
      <c r="N5066" s="3" t="n">
        <v>16</v>
      </c>
    </row>
    <row r="5067" customFormat="false" ht="15" hidden="false" customHeight="true" outlineLevel="0" collapsed="false">
      <c r="A5067" s="3" t="s">
        <v>10145</v>
      </c>
      <c r="B5067" s="3" t="s">
        <v>10146</v>
      </c>
      <c r="C5067" s="4" t="str">
        <f aca="false">VLOOKUP($B5067,'Product Master'!$A$2:$O$5991,7,FALSE())</f>
        <v>Household &amp; Cleaning</v>
      </c>
      <c r="D5067" s="4" t="str">
        <f aca="false">VLOOKUP($B5067,'Product Master'!$A$2:$O$5991,8,FALSE())</f>
        <v>Surface Cleaners</v>
      </c>
      <c r="E5067" s="4" t="str">
        <f aca="false">VLOOKUP($B5067,'Product Master'!$A$2:$O$5991,5,FALSE())</f>
        <v>Freshwave</v>
      </c>
      <c r="F5067" s="4" t="str">
        <f aca="false">VLOOKUP($B5067,'Product Master'!$A$2:$O$5991,4,FALSE())</f>
        <v>Freshwave Fresh Scent Wood Polish, 35 ct</v>
      </c>
      <c r="G5067" s="4" t="str">
        <f aca="false">VLOOKUP($B5067,'Product Master'!$A$2:$O$5991,9,FALSE())</f>
        <v>35 ct</v>
      </c>
      <c r="H5067" s="5" t="s">
        <v>16</v>
      </c>
      <c r="I5067" s="6" t="n">
        <f aca="false">VLOOKUP($B5067,'Product Master'!$A$2:$O$5991,14,FALSE())</f>
        <v>6.79</v>
      </c>
      <c r="J5067" s="7" t="n">
        <f aca="false">VLOOKUP($B5067,'Product Master'!$A$2:$O$5991,13,FALSE())</f>
        <v>4</v>
      </c>
      <c r="K5067" s="7" t="str">
        <f aca="false">VLOOKUP($B5067,'Product Master'!$A$2:$O$5991,11,FALSE())</f>
        <v>N</v>
      </c>
      <c r="L5067" s="7" t="str">
        <f aca="false">VLOOKUP($B5067,'Product Master'!$A$2:$O$5991,12,FALSE())</f>
        <v>N</v>
      </c>
      <c r="M5067" s="3" t="n">
        <v>102</v>
      </c>
      <c r="N5067" s="3" t="n">
        <v>28</v>
      </c>
    </row>
    <row r="5068" customFormat="false" ht="15" hidden="false" customHeight="true" outlineLevel="0" collapsed="false">
      <c r="A5068" s="3" t="s">
        <v>10147</v>
      </c>
      <c r="B5068" s="3" t="s">
        <v>10148</v>
      </c>
      <c r="C5068" s="4" t="str">
        <f aca="false">VLOOKUP($B5068,'Product Master'!$A$2:$O$5991,7,FALSE())</f>
        <v>Household &amp; Cleaning</v>
      </c>
      <c r="D5068" s="4" t="str">
        <f aca="false">VLOOKUP($B5068,'Product Master'!$A$2:$O$5991,8,FALSE())</f>
        <v>Surface Cleaners</v>
      </c>
      <c r="E5068" s="4" t="str">
        <f aca="false">VLOOKUP($B5068,'Product Master'!$A$2:$O$5991,5,FALSE())</f>
        <v>ScrubRight</v>
      </c>
      <c r="F5068" s="4" t="str">
        <f aca="false">VLOOKUP($B5068,'Product Master'!$A$2:$O$5991,4,FALSE())</f>
        <v>ScrubRight Fresh Scent Wood Polish, 26 oz</v>
      </c>
      <c r="G5068" s="4" t="str">
        <f aca="false">VLOOKUP($B5068,'Product Master'!$A$2:$O$5991,9,FALSE())</f>
        <v>26 oz</v>
      </c>
      <c r="H5068" s="5" t="s">
        <v>16</v>
      </c>
      <c r="I5068" s="6" t="n">
        <f aca="false">VLOOKUP($B5068,'Product Master'!$A$2:$O$5991,14,FALSE())</f>
        <v>6.29</v>
      </c>
      <c r="J5068" s="7" t="n">
        <f aca="false">VLOOKUP($B5068,'Product Master'!$A$2:$O$5991,13,FALSE())</f>
        <v>8</v>
      </c>
      <c r="K5068" s="7" t="str">
        <f aca="false">VLOOKUP($B5068,'Product Master'!$A$2:$O$5991,11,FALSE())</f>
        <v>N</v>
      </c>
      <c r="L5068" s="7" t="str">
        <f aca="false">VLOOKUP($B5068,'Product Master'!$A$2:$O$5991,12,FALSE())</f>
        <v>N</v>
      </c>
      <c r="M5068" s="3" t="n">
        <v>88</v>
      </c>
      <c r="N5068" s="3" t="n">
        <v>24</v>
      </c>
    </row>
    <row r="5069" customFormat="false" ht="15" hidden="false" customHeight="true" outlineLevel="0" collapsed="false">
      <c r="A5069" s="3" t="s">
        <v>10149</v>
      </c>
      <c r="B5069" s="3" t="s">
        <v>10150</v>
      </c>
      <c r="C5069" s="4" t="str">
        <f aca="false">VLOOKUP($B5069,'Product Master'!$A$2:$O$5991,7,FALSE())</f>
        <v>Household &amp; Cleaning</v>
      </c>
      <c r="D5069" s="4" t="str">
        <f aca="false">VLOOKUP($B5069,'Product Master'!$A$2:$O$5991,8,FALSE())</f>
        <v>Surface Cleaners</v>
      </c>
      <c r="E5069" s="4" t="str">
        <f aca="false">VLOOKUP($B5069,'Product Master'!$A$2:$O$5991,5,FALSE())</f>
        <v>ScrubRight</v>
      </c>
      <c r="F5069" s="4" t="str">
        <f aca="false">VLOOKUP($B5069,'Product Master'!$A$2:$O$5991,4,FALSE())</f>
        <v>ScrubRight Lemon Floor Cleaner, 32 oz</v>
      </c>
      <c r="G5069" s="4" t="str">
        <f aca="false">VLOOKUP($B5069,'Product Master'!$A$2:$O$5991,9,FALSE())</f>
        <v>32 oz</v>
      </c>
      <c r="H5069" s="5" t="s">
        <v>16</v>
      </c>
      <c r="I5069" s="6" t="n">
        <f aca="false">VLOOKUP($B5069,'Product Master'!$A$2:$O$5991,14,FALSE())</f>
        <v>3.39</v>
      </c>
      <c r="J5069" s="7" t="n">
        <f aca="false">VLOOKUP($B5069,'Product Master'!$A$2:$O$5991,13,FALSE())</f>
        <v>4</v>
      </c>
      <c r="K5069" s="7" t="str">
        <f aca="false">VLOOKUP($B5069,'Product Master'!$A$2:$O$5991,11,FALSE())</f>
        <v>N</v>
      </c>
      <c r="L5069" s="7" t="str">
        <f aca="false">VLOOKUP($B5069,'Product Master'!$A$2:$O$5991,12,FALSE())</f>
        <v>N</v>
      </c>
      <c r="M5069" s="3" t="n">
        <v>94</v>
      </c>
      <c r="N5069" s="3" t="n">
        <v>35</v>
      </c>
    </row>
    <row r="5070" customFormat="false" ht="15" hidden="false" customHeight="true" outlineLevel="0" collapsed="false">
      <c r="A5070" s="3" t="s">
        <v>10151</v>
      </c>
      <c r="B5070" s="3" t="s">
        <v>10152</v>
      </c>
      <c r="C5070" s="4" t="str">
        <f aca="false">VLOOKUP($B5070,'Product Master'!$A$2:$O$5991,7,FALSE())</f>
        <v>Household &amp; Cleaning</v>
      </c>
      <c r="D5070" s="4" t="str">
        <f aca="false">VLOOKUP($B5070,'Product Master'!$A$2:$O$5991,8,FALSE())</f>
        <v>Surface Cleaners</v>
      </c>
      <c r="E5070" s="4" t="str">
        <f aca="false">VLOOKUP($B5070,'Product Master'!$A$2:$O$5991,5,FALSE())</f>
        <v>Freshwave</v>
      </c>
      <c r="F5070" s="4" t="str">
        <f aca="false">VLOOKUP($B5070,'Product Master'!$A$2:$O$5991,4,FALSE())</f>
        <v>Freshwave Lemon All-Purpose Cleaner, 35 ct</v>
      </c>
      <c r="G5070" s="4" t="str">
        <f aca="false">VLOOKUP($B5070,'Product Master'!$A$2:$O$5991,9,FALSE())</f>
        <v>35 ct</v>
      </c>
      <c r="H5070" s="5" t="s">
        <v>16</v>
      </c>
      <c r="I5070" s="6" t="n">
        <f aca="false">VLOOKUP($B5070,'Product Master'!$A$2:$O$5991,14,FALSE())</f>
        <v>6.79</v>
      </c>
      <c r="J5070" s="7" t="n">
        <f aca="false">VLOOKUP($B5070,'Product Master'!$A$2:$O$5991,13,FALSE())</f>
        <v>12</v>
      </c>
      <c r="K5070" s="7" t="str">
        <f aca="false">VLOOKUP($B5070,'Product Master'!$A$2:$O$5991,11,FALSE())</f>
        <v>N</v>
      </c>
      <c r="L5070" s="7" t="str">
        <f aca="false">VLOOKUP($B5070,'Product Master'!$A$2:$O$5991,12,FALSE())</f>
        <v>N</v>
      </c>
      <c r="M5070" s="3" t="n">
        <v>79</v>
      </c>
      <c r="N5070" s="3" t="n">
        <v>10</v>
      </c>
    </row>
    <row r="5071" customFormat="false" ht="15" hidden="false" customHeight="true" outlineLevel="0" collapsed="false">
      <c r="A5071" s="3" t="s">
        <v>10153</v>
      </c>
      <c r="B5071" s="3" t="s">
        <v>10154</v>
      </c>
      <c r="C5071" s="4" t="str">
        <f aca="false">VLOOKUP($B5071,'Product Master'!$A$2:$O$5991,7,FALSE())</f>
        <v>Household &amp; Cleaning</v>
      </c>
      <c r="D5071" s="4" t="str">
        <f aca="false">VLOOKUP($B5071,'Product Master'!$A$2:$O$5991,8,FALSE())</f>
        <v>Surface Cleaners</v>
      </c>
      <c r="E5071" s="4" t="str">
        <f aca="false">VLOOKUP($B5071,'Product Master'!$A$2:$O$5991,5,FALSE())</f>
        <v>Harborline</v>
      </c>
      <c r="F5071" s="4" t="str">
        <f aca="false">VLOOKUP($B5071,'Product Master'!$A$2:$O$5991,4,FALSE())</f>
        <v>Harborline Lemon Disinfecting Wipes, 32 oz</v>
      </c>
      <c r="G5071" s="4" t="str">
        <f aca="false">VLOOKUP($B5071,'Product Master'!$A$2:$O$5991,9,FALSE())</f>
        <v>32 oz</v>
      </c>
      <c r="H5071" s="5" t="s">
        <v>16</v>
      </c>
      <c r="I5071" s="6" t="n">
        <f aca="false">VLOOKUP($B5071,'Product Master'!$A$2:$O$5991,14,FALSE())</f>
        <v>3.79</v>
      </c>
      <c r="J5071" s="7" t="n">
        <f aca="false">VLOOKUP($B5071,'Product Master'!$A$2:$O$5991,13,FALSE())</f>
        <v>1</v>
      </c>
      <c r="K5071" s="7" t="str">
        <f aca="false">VLOOKUP($B5071,'Product Master'!$A$2:$O$5991,11,FALSE())</f>
        <v>Y</v>
      </c>
      <c r="L5071" s="7" t="str">
        <f aca="false">VLOOKUP($B5071,'Product Master'!$A$2:$O$5991,12,FALSE())</f>
        <v>N</v>
      </c>
      <c r="M5071" s="3" t="n">
        <v>148</v>
      </c>
      <c r="N5071" s="3" t="n">
        <v>38</v>
      </c>
    </row>
    <row r="5072" customFormat="false" ht="15" hidden="false" customHeight="true" outlineLevel="0" collapsed="false">
      <c r="A5072" s="3" t="s">
        <v>10155</v>
      </c>
      <c r="B5072" s="3" t="s">
        <v>10156</v>
      </c>
      <c r="C5072" s="4" t="str">
        <f aca="false">VLOOKUP($B5072,'Product Master'!$A$2:$O$5991,7,FALSE())</f>
        <v>Household &amp; Cleaning</v>
      </c>
      <c r="D5072" s="4" t="str">
        <f aca="false">VLOOKUP($B5072,'Product Master'!$A$2:$O$5991,8,FALSE())</f>
        <v>Surface Cleaners</v>
      </c>
      <c r="E5072" s="4" t="str">
        <f aca="false">VLOOKUP($B5072,'Product Master'!$A$2:$O$5991,5,FALSE())</f>
        <v>Harborline</v>
      </c>
      <c r="F5072" s="4" t="str">
        <f aca="false">VLOOKUP($B5072,'Product Master'!$A$2:$O$5991,4,FALSE())</f>
        <v>Harborline Lemon Floor Cleaner, 35 ct</v>
      </c>
      <c r="G5072" s="4" t="str">
        <f aca="false">VLOOKUP($B5072,'Product Master'!$A$2:$O$5991,9,FALSE())</f>
        <v>35 ct</v>
      </c>
      <c r="H5072" s="5" t="s">
        <v>16</v>
      </c>
      <c r="I5072" s="6" t="n">
        <f aca="false">VLOOKUP($B5072,'Product Master'!$A$2:$O$5991,14,FALSE())</f>
        <v>5.49</v>
      </c>
      <c r="J5072" s="7" t="n">
        <f aca="false">VLOOKUP($B5072,'Product Master'!$A$2:$O$5991,13,FALSE())</f>
        <v>12</v>
      </c>
      <c r="K5072" s="7" t="str">
        <f aca="false">VLOOKUP($B5072,'Product Master'!$A$2:$O$5991,11,FALSE())</f>
        <v>Y</v>
      </c>
      <c r="L5072" s="7" t="str">
        <f aca="false">VLOOKUP($B5072,'Product Master'!$A$2:$O$5991,12,FALSE())</f>
        <v>N</v>
      </c>
      <c r="M5072" s="3" t="n">
        <v>110</v>
      </c>
      <c r="N5072" s="3" t="n">
        <v>21</v>
      </c>
    </row>
    <row r="5073" customFormat="false" ht="15" hidden="false" customHeight="true" outlineLevel="0" collapsed="false">
      <c r="A5073" s="3" t="s">
        <v>10157</v>
      </c>
      <c r="B5073" s="3" t="s">
        <v>10158</v>
      </c>
      <c r="C5073" s="4" t="str">
        <f aca="false">VLOOKUP($B5073,'Product Master'!$A$2:$O$5991,7,FALSE())</f>
        <v>Household &amp; Cleaning</v>
      </c>
      <c r="D5073" s="4" t="str">
        <f aca="false">VLOOKUP($B5073,'Product Master'!$A$2:$O$5991,8,FALSE())</f>
        <v>Surface Cleaners</v>
      </c>
      <c r="E5073" s="4" t="str">
        <f aca="false">VLOOKUP($B5073,'Product Master'!$A$2:$O$5991,5,FALSE())</f>
        <v>Sparklean</v>
      </c>
      <c r="F5073" s="4" t="str">
        <f aca="false">VLOOKUP($B5073,'Product Master'!$A$2:$O$5991,4,FALSE())</f>
        <v>Sparklean Floor Cleaner, 26 oz</v>
      </c>
      <c r="G5073" s="4" t="str">
        <f aca="false">VLOOKUP($B5073,'Product Master'!$A$2:$O$5991,9,FALSE())</f>
        <v>26 oz</v>
      </c>
      <c r="H5073" s="5" t="s">
        <v>16</v>
      </c>
      <c r="I5073" s="6" t="n">
        <f aca="false">VLOOKUP($B5073,'Product Master'!$A$2:$O$5991,14,FALSE())</f>
        <v>6.89</v>
      </c>
      <c r="J5073" s="7" t="n">
        <f aca="false">VLOOKUP($B5073,'Product Master'!$A$2:$O$5991,13,FALSE())</f>
        <v>12</v>
      </c>
      <c r="K5073" s="7" t="str">
        <f aca="false">VLOOKUP($B5073,'Product Master'!$A$2:$O$5991,11,FALSE())</f>
        <v>N</v>
      </c>
      <c r="L5073" s="7" t="str">
        <f aca="false">VLOOKUP($B5073,'Product Master'!$A$2:$O$5991,12,FALSE())</f>
        <v>N</v>
      </c>
      <c r="M5073" s="3" t="n">
        <v>84</v>
      </c>
      <c r="N5073" s="3" t="n">
        <v>5</v>
      </c>
    </row>
    <row r="5074" customFormat="false" ht="15" hidden="false" customHeight="true" outlineLevel="0" collapsed="false">
      <c r="A5074" s="3" t="s">
        <v>10159</v>
      </c>
      <c r="B5074" s="3" t="s">
        <v>10160</v>
      </c>
      <c r="C5074" s="4" t="str">
        <f aca="false">VLOOKUP($B5074,'Product Master'!$A$2:$O$5991,7,FALSE())</f>
        <v>Household &amp; Cleaning</v>
      </c>
      <c r="D5074" s="4" t="str">
        <f aca="false">VLOOKUP($B5074,'Product Master'!$A$2:$O$5991,8,FALSE())</f>
        <v>Surface Cleaners</v>
      </c>
      <c r="E5074" s="4" t="str">
        <f aca="false">VLOOKUP($B5074,'Product Master'!$A$2:$O$5991,5,FALSE())</f>
        <v>Harborline</v>
      </c>
      <c r="F5074" s="4" t="str">
        <f aca="false">VLOOKUP($B5074,'Product Master'!$A$2:$O$5991,4,FALSE())</f>
        <v>Harborline Fresh Scent All-Purpose Cleaner, 32 oz</v>
      </c>
      <c r="G5074" s="4" t="str">
        <f aca="false">VLOOKUP($B5074,'Product Master'!$A$2:$O$5991,9,FALSE())</f>
        <v>32 oz</v>
      </c>
      <c r="H5074" s="5" t="s">
        <v>16</v>
      </c>
      <c r="I5074" s="6" t="n">
        <f aca="false">VLOOKUP($B5074,'Product Master'!$A$2:$O$5991,14,FALSE())</f>
        <v>6.29</v>
      </c>
      <c r="J5074" s="7" t="n">
        <f aca="false">VLOOKUP($B5074,'Product Master'!$A$2:$O$5991,13,FALSE())</f>
        <v>4</v>
      </c>
      <c r="K5074" s="7" t="str">
        <f aca="false">VLOOKUP($B5074,'Product Master'!$A$2:$O$5991,11,FALSE())</f>
        <v>Y</v>
      </c>
      <c r="L5074" s="7" t="str">
        <f aca="false">VLOOKUP($B5074,'Product Master'!$A$2:$O$5991,12,FALSE())</f>
        <v>N</v>
      </c>
      <c r="M5074" s="3" t="n">
        <v>47</v>
      </c>
      <c r="N5074" s="3" t="n">
        <v>34</v>
      </c>
    </row>
    <row r="5075" customFormat="false" ht="15" hidden="false" customHeight="true" outlineLevel="0" collapsed="false">
      <c r="A5075" s="3" t="s">
        <v>10161</v>
      </c>
      <c r="B5075" s="3" t="s">
        <v>10162</v>
      </c>
      <c r="C5075" s="4" t="str">
        <f aca="false">VLOOKUP($B5075,'Product Master'!$A$2:$O$5991,7,FALSE())</f>
        <v>Household &amp; Cleaning</v>
      </c>
      <c r="D5075" s="4" t="str">
        <f aca="false">VLOOKUP($B5075,'Product Master'!$A$2:$O$5991,8,FALSE())</f>
        <v>Surface Cleaners</v>
      </c>
      <c r="E5075" s="4" t="str">
        <f aca="false">VLOOKUP($B5075,'Product Master'!$A$2:$O$5991,5,FALSE())</f>
        <v>Harborline</v>
      </c>
      <c r="F5075" s="4" t="str">
        <f aca="false">VLOOKUP($B5075,'Product Master'!$A$2:$O$5991,4,FALSE())</f>
        <v>Harborline Fresh Scent Disinfecting Wipes, 35 ct</v>
      </c>
      <c r="G5075" s="4" t="str">
        <f aca="false">VLOOKUP($B5075,'Product Master'!$A$2:$O$5991,9,FALSE())</f>
        <v>35 ct</v>
      </c>
      <c r="H5075" s="5" t="s">
        <v>16</v>
      </c>
      <c r="I5075" s="6" t="n">
        <f aca="false">VLOOKUP($B5075,'Product Master'!$A$2:$O$5991,14,FALSE())</f>
        <v>3.29</v>
      </c>
      <c r="J5075" s="7" t="n">
        <f aca="false">VLOOKUP($B5075,'Product Master'!$A$2:$O$5991,13,FALSE())</f>
        <v>6</v>
      </c>
      <c r="K5075" s="7" t="str">
        <f aca="false">VLOOKUP($B5075,'Product Master'!$A$2:$O$5991,11,FALSE())</f>
        <v>Y</v>
      </c>
      <c r="L5075" s="7" t="str">
        <f aca="false">VLOOKUP($B5075,'Product Master'!$A$2:$O$5991,12,FALSE())</f>
        <v>N</v>
      </c>
      <c r="M5075" s="3" t="n">
        <v>71</v>
      </c>
      <c r="N5075" s="3" t="n">
        <v>5</v>
      </c>
    </row>
    <row r="5076" customFormat="false" ht="15" hidden="false" customHeight="true" outlineLevel="0" collapsed="false">
      <c r="A5076" s="3" t="s">
        <v>10163</v>
      </c>
      <c r="B5076" s="3" t="s">
        <v>10164</v>
      </c>
      <c r="C5076" s="4" t="str">
        <f aca="false">VLOOKUP($B5076,'Product Master'!$A$2:$O$5991,7,FALSE())</f>
        <v>Household &amp; Cleaning</v>
      </c>
      <c r="D5076" s="4" t="str">
        <f aca="false">VLOOKUP($B5076,'Product Master'!$A$2:$O$5991,8,FALSE())</f>
        <v>Bathroom Cleaners</v>
      </c>
      <c r="E5076" s="4" t="str">
        <f aca="false">VLOOKUP($B5076,'Product Master'!$A$2:$O$5991,5,FALSE())</f>
        <v>Sparklean</v>
      </c>
      <c r="F5076" s="4" t="str">
        <f aca="false">VLOOKUP($B5076,'Product Master'!$A$2:$O$5991,4,FALSE())</f>
        <v>Sparklean Toilet Bowl Cleaner, 24 oz</v>
      </c>
      <c r="G5076" s="4" t="str">
        <f aca="false">VLOOKUP($B5076,'Product Master'!$A$2:$O$5991,9,FALSE())</f>
        <v>24 oz</v>
      </c>
      <c r="H5076" s="5" t="s">
        <v>16</v>
      </c>
      <c r="I5076" s="6" t="n">
        <f aca="false">VLOOKUP($B5076,'Product Master'!$A$2:$O$5991,14,FALSE())</f>
        <v>5.49</v>
      </c>
      <c r="J5076" s="7" t="n">
        <f aca="false">VLOOKUP($B5076,'Product Master'!$A$2:$O$5991,13,FALSE())</f>
        <v>4</v>
      </c>
      <c r="K5076" s="7" t="str">
        <f aca="false">VLOOKUP($B5076,'Product Master'!$A$2:$O$5991,11,FALSE())</f>
        <v>N</v>
      </c>
      <c r="L5076" s="7" t="str">
        <f aca="false">VLOOKUP($B5076,'Product Master'!$A$2:$O$5991,12,FALSE())</f>
        <v>N</v>
      </c>
      <c r="M5076" s="3" t="n">
        <v>91</v>
      </c>
      <c r="N5076" s="3" t="n">
        <v>20</v>
      </c>
    </row>
    <row r="5077" customFormat="false" ht="15" hidden="false" customHeight="true" outlineLevel="0" collapsed="false">
      <c r="A5077" s="3" t="s">
        <v>10165</v>
      </c>
      <c r="B5077" s="3" t="s">
        <v>10166</v>
      </c>
      <c r="C5077" s="4" t="str">
        <f aca="false">VLOOKUP($B5077,'Product Master'!$A$2:$O$5991,7,FALSE())</f>
        <v>Household &amp; Cleaning</v>
      </c>
      <c r="D5077" s="4" t="str">
        <f aca="false">VLOOKUP($B5077,'Product Master'!$A$2:$O$5991,8,FALSE())</f>
        <v>Bathroom Cleaners</v>
      </c>
      <c r="E5077" s="4" t="str">
        <f aca="false">VLOOKUP($B5077,'Product Master'!$A$2:$O$5991,5,FALSE())</f>
        <v>Sparklean</v>
      </c>
      <c r="F5077" s="4" t="str">
        <f aca="false">VLOOKUP($B5077,'Product Master'!$A$2:$O$5991,4,FALSE())</f>
        <v>Sparklean Fresh Scent Mold Remover, 24 oz</v>
      </c>
      <c r="G5077" s="4" t="str">
        <f aca="false">VLOOKUP($B5077,'Product Master'!$A$2:$O$5991,9,FALSE())</f>
        <v>24 oz</v>
      </c>
      <c r="H5077" s="5" t="s">
        <v>16</v>
      </c>
      <c r="I5077" s="6" t="n">
        <f aca="false">VLOOKUP($B5077,'Product Master'!$A$2:$O$5991,14,FALSE())</f>
        <v>4.39</v>
      </c>
      <c r="J5077" s="7" t="n">
        <f aca="false">VLOOKUP($B5077,'Product Master'!$A$2:$O$5991,13,FALSE())</f>
        <v>6</v>
      </c>
      <c r="K5077" s="7" t="str">
        <f aca="false">VLOOKUP($B5077,'Product Master'!$A$2:$O$5991,11,FALSE())</f>
        <v>N</v>
      </c>
      <c r="L5077" s="7" t="str">
        <f aca="false">VLOOKUP($B5077,'Product Master'!$A$2:$O$5991,12,FALSE())</f>
        <v>N</v>
      </c>
      <c r="M5077" s="3" t="n">
        <v>36</v>
      </c>
      <c r="N5077" s="3" t="n">
        <v>28</v>
      </c>
    </row>
    <row r="5078" customFormat="false" ht="15" hidden="false" customHeight="true" outlineLevel="0" collapsed="false">
      <c r="A5078" s="3" t="s">
        <v>10167</v>
      </c>
      <c r="B5078" s="3" t="s">
        <v>10168</v>
      </c>
      <c r="C5078" s="4" t="str">
        <f aca="false">VLOOKUP($B5078,'Product Master'!$A$2:$O$5991,7,FALSE())</f>
        <v>Household &amp; Cleaning</v>
      </c>
      <c r="D5078" s="4" t="str">
        <f aca="false">VLOOKUP($B5078,'Product Master'!$A$2:$O$5991,8,FALSE())</f>
        <v>Bathroom Cleaners</v>
      </c>
      <c r="E5078" s="4" t="str">
        <f aca="false">VLOOKUP($B5078,'Product Master'!$A$2:$O$5991,5,FALSE())</f>
        <v>Sparklean</v>
      </c>
      <c r="F5078" s="4" t="str">
        <f aca="false">VLOOKUP($B5078,'Product Master'!$A$2:$O$5991,4,FALSE())</f>
        <v>Sparklean Tub &amp; Tile Cleaner, 24 oz</v>
      </c>
      <c r="G5078" s="4" t="str">
        <f aca="false">VLOOKUP($B5078,'Product Master'!$A$2:$O$5991,9,FALSE())</f>
        <v>24 oz</v>
      </c>
      <c r="H5078" s="5" t="s">
        <v>16</v>
      </c>
      <c r="I5078" s="6" t="n">
        <f aca="false">VLOOKUP($B5078,'Product Master'!$A$2:$O$5991,14,FALSE())</f>
        <v>4.49</v>
      </c>
      <c r="J5078" s="7" t="n">
        <f aca="false">VLOOKUP($B5078,'Product Master'!$A$2:$O$5991,13,FALSE())</f>
        <v>1</v>
      </c>
      <c r="K5078" s="7" t="str">
        <f aca="false">VLOOKUP($B5078,'Product Master'!$A$2:$O$5991,11,FALSE())</f>
        <v>N</v>
      </c>
      <c r="L5078" s="7" t="str">
        <f aca="false">VLOOKUP($B5078,'Product Master'!$A$2:$O$5991,12,FALSE())</f>
        <v>N</v>
      </c>
      <c r="M5078" s="3" t="n">
        <v>123</v>
      </c>
      <c r="N5078" s="3" t="n">
        <v>17</v>
      </c>
    </row>
    <row r="5079" customFormat="false" ht="15" hidden="false" customHeight="true" outlineLevel="0" collapsed="false">
      <c r="A5079" s="3" t="s">
        <v>10169</v>
      </c>
      <c r="B5079" s="3" t="s">
        <v>10170</v>
      </c>
      <c r="C5079" s="4" t="str">
        <f aca="false">VLOOKUP($B5079,'Product Master'!$A$2:$O$5991,7,FALSE())</f>
        <v>Household &amp; Cleaning</v>
      </c>
      <c r="D5079" s="4" t="str">
        <f aca="false">VLOOKUP($B5079,'Product Master'!$A$2:$O$5991,8,FALSE())</f>
        <v>Bathroom Cleaners</v>
      </c>
      <c r="E5079" s="4" t="str">
        <f aca="false">VLOOKUP($B5079,'Product Master'!$A$2:$O$5991,5,FALSE())</f>
        <v>Freshwave</v>
      </c>
      <c r="F5079" s="4" t="str">
        <f aca="false">VLOOKUP($B5079,'Product Master'!$A$2:$O$5991,4,FALSE())</f>
        <v>Freshwave Fresh Scent Tub &amp; Tile Cleaner, 24 oz</v>
      </c>
      <c r="G5079" s="4" t="str">
        <f aca="false">VLOOKUP($B5079,'Product Master'!$A$2:$O$5991,9,FALSE())</f>
        <v>24 oz</v>
      </c>
      <c r="H5079" s="5" t="s">
        <v>16</v>
      </c>
      <c r="I5079" s="6" t="n">
        <f aca="false">VLOOKUP($B5079,'Product Master'!$A$2:$O$5991,14,FALSE())</f>
        <v>5.99</v>
      </c>
      <c r="J5079" s="7" t="n">
        <f aca="false">VLOOKUP($B5079,'Product Master'!$A$2:$O$5991,13,FALSE())</f>
        <v>8</v>
      </c>
      <c r="K5079" s="7" t="str">
        <f aca="false">VLOOKUP($B5079,'Product Master'!$A$2:$O$5991,11,FALSE())</f>
        <v>N</v>
      </c>
      <c r="L5079" s="7" t="str">
        <f aca="false">VLOOKUP($B5079,'Product Master'!$A$2:$O$5991,12,FALSE())</f>
        <v>N</v>
      </c>
      <c r="M5079" s="3" t="n">
        <v>134</v>
      </c>
      <c r="N5079" s="3" t="n">
        <v>35</v>
      </c>
    </row>
    <row r="5080" customFormat="false" ht="15" hidden="false" customHeight="true" outlineLevel="0" collapsed="false">
      <c r="A5080" s="3" t="s">
        <v>10171</v>
      </c>
      <c r="B5080" s="3" t="s">
        <v>10172</v>
      </c>
      <c r="C5080" s="4" t="str">
        <f aca="false">VLOOKUP($B5080,'Product Master'!$A$2:$O$5991,7,FALSE())</f>
        <v>Household &amp; Cleaning</v>
      </c>
      <c r="D5080" s="4" t="str">
        <f aca="false">VLOOKUP($B5080,'Product Master'!$A$2:$O$5991,8,FALSE())</f>
        <v>Bathroom Cleaners</v>
      </c>
      <c r="E5080" s="4" t="str">
        <f aca="false">VLOOKUP($B5080,'Product Master'!$A$2:$O$5991,5,FALSE())</f>
        <v>Sparklean</v>
      </c>
      <c r="F5080" s="4" t="str">
        <f aca="false">VLOOKUP($B5080,'Product Master'!$A$2:$O$5991,4,FALSE())</f>
        <v>Sparklean Mold Remover, 24 oz</v>
      </c>
      <c r="G5080" s="4" t="str">
        <f aca="false">VLOOKUP($B5080,'Product Master'!$A$2:$O$5991,9,FALSE())</f>
        <v>24 oz</v>
      </c>
      <c r="H5080" s="5" t="s">
        <v>16</v>
      </c>
      <c r="I5080" s="6" t="n">
        <f aca="false">VLOOKUP($B5080,'Product Master'!$A$2:$O$5991,14,FALSE())</f>
        <v>5.79</v>
      </c>
      <c r="J5080" s="7" t="n">
        <f aca="false">VLOOKUP($B5080,'Product Master'!$A$2:$O$5991,13,FALSE())</f>
        <v>4</v>
      </c>
      <c r="K5080" s="7" t="str">
        <f aca="false">VLOOKUP($B5080,'Product Master'!$A$2:$O$5991,11,FALSE())</f>
        <v>N</v>
      </c>
      <c r="L5080" s="7" t="str">
        <f aca="false">VLOOKUP($B5080,'Product Master'!$A$2:$O$5991,12,FALSE())</f>
        <v>N</v>
      </c>
      <c r="M5080" s="3" t="n">
        <v>34</v>
      </c>
      <c r="N5080" s="3" t="n">
        <v>35</v>
      </c>
    </row>
    <row r="5081" customFormat="false" ht="15" hidden="false" customHeight="true" outlineLevel="0" collapsed="false">
      <c r="A5081" s="3" t="s">
        <v>10173</v>
      </c>
      <c r="B5081" s="3" t="s">
        <v>10174</v>
      </c>
      <c r="C5081" s="4" t="str">
        <f aca="false">VLOOKUP($B5081,'Product Master'!$A$2:$O$5991,7,FALSE())</f>
        <v>Household &amp; Cleaning</v>
      </c>
      <c r="D5081" s="4" t="str">
        <f aca="false">VLOOKUP($B5081,'Product Master'!$A$2:$O$5991,8,FALSE())</f>
        <v>Bathroom Cleaners</v>
      </c>
      <c r="E5081" s="4" t="str">
        <f aca="false">VLOOKUP($B5081,'Product Master'!$A$2:$O$5991,5,FALSE())</f>
        <v>Freshwave</v>
      </c>
      <c r="F5081" s="4" t="str">
        <f aca="false">VLOOKUP($B5081,'Product Master'!$A$2:$O$5991,4,FALSE())</f>
        <v>Freshwave Fresh Scent Toilet Bowl Cleaner, 24 oz</v>
      </c>
      <c r="G5081" s="4" t="str">
        <f aca="false">VLOOKUP($B5081,'Product Master'!$A$2:$O$5991,9,FALSE())</f>
        <v>24 oz</v>
      </c>
      <c r="H5081" s="5" t="s">
        <v>16</v>
      </c>
      <c r="I5081" s="6" t="n">
        <f aca="false">VLOOKUP($B5081,'Product Master'!$A$2:$O$5991,14,FALSE())</f>
        <v>3.49</v>
      </c>
      <c r="J5081" s="7" t="n">
        <f aca="false">VLOOKUP($B5081,'Product Master'!$A$2:$O$5991,13,FALSE())</f>
        <v>2</v>
      </c>
      <c r="K5081" s="7" t="str">
        <f aca="false">VLOOKUP($B5081,'Product Master'!$A$2:$O$5991,11,FALSE())</f>
        <v>N</v>
      </c>
      <c r="L5081" s="7" t="str">
        <f aca="false">VLOOKUP($B5081,'Product Master'!$A$2:$O$5991,12,FALSE())</f>
        <v>N</v>
      </c>
      <c r="M5081" s="3" t="n">
        <v>59</v>
      </c>
      <c r="N5081" s="3" t="n">
        <v>22</v>
      </c>
    </row>
    <row r="5082" customFormat="false" ht="15" hidden="false" customHeight="true" outlineLevel="0" collapsed="false">
      <c r="A5082" s="3" t="s">
        <v>10175</v>
      </c>
      <c r="B5082" s="3" t="s">
        <v>10176</v>
      </c>
      <c r="C5082" s="4" t="str">
        <f aca="false">VLOOKUP($B5082,'Product Master'!$A$2:$O$5991,7,FALSE())</f>
        <v>Household &amp; Cleaning</v>
      </c>
      <c r="D5082" s="4" t="str">
        <f aca="false">VLOOKUP($B5082,'Product Master'!$A$2:$O$5991,8,FALSE())</f>
        <v>Bathroom Cleaners</v>
      </c>
      <c r="E5082" s="4" t="str">
        <f aca="false">VLOOKUP($B5082,'Product Master'!$A$2:$O$5991,5,FALSE())</f>
        <v>Sparklean</v>
      </c>
      <c r="F5082" s="4" t="str">
        <f aca="false">VLOOKUP($B5082,'Product Master'!$A$2:$O$5991,4,FALSE())</f>
        <v>Sparklean Fresh Scent Toilet Bowl Cleaner, 24 oz</v>
      </c>
      <c r="G5082" s="4" t="str">
        <f aca="false">VLOOKUP($B5082,'Product Master'!$A$2:$O$5991,9,FALSE())</f>
        <v>24 oz</v>
      </c>
      <c r="H5082" s="5" t="s">
        <v>16</v>
      </c>
      <c r="I5082" s="6" t="n">
        <f aca="false">VLOOKUP($B5082,'Product Master'!$A$2:$O$5991,14,FALSE())</f>
        <v>3.29</v>
      </c>
      <c r="J5082" s="7" t="n">
        <f aca="false">VLOOKUP($B5082,'Product Master'!$A$2:$O$5991,13,FALSE())</f>
        <v>12</v>
      </c>
      <c r="K5082" s="7" t="str">
        <f aca="false">VLOOKUP($B5082,'Product Master'!$A$2:$O$5991,11,FALSE())</f>
        <v>N</v>
      </c>
      <c r="L5082" s="7" t="str">
        <f aca="false">VLOOKUP($B5082,'Product Master'!$A$2:$O$5991,12,FALSE())</f>
        <v>N</v>
      </c>
      <c r="M5082" s="3" t="n">
        <v>84</v>
      </c>
      <c r="N5082" s="3" t="n">
        <v>29</v>
      </c>
    </row>
    <row r="5083" customFormat="false" ht="15" hidden="false" customHeight="true" outlineLevel="0" collapsed="false">
      <c r="A5083" s="3" t="s">
        <v>10177</v>
      </c>
      <c r="B5083" s="3" t="s">
        <v>10178</v>
      </c>
      <c r="C5083" s="4" t="str">
        <f aca="false">VLOOKUP($B5083,'Product Master'!$A$2:$O$5991,7,FALSE())</f>
        <v>Household &amp; Cleaning</v>
      </c>
      <c r="D5083" s="4" t="str">
        <f aca="false">VLOOKUP($B5083,'Product Master'!$A$2:$O$5991,8,FALSE())</f>
        <v>Bathroom Cleaners</v>
      </c>
      <c r="E5083" s="4" t="str">
        <f aca="false">VLOOKUP($B5083,'Product Master'!$A$2:$O$5991,5,FALSE())</f>
        <v>Freshwave</v>
      </c>
      <c r="F5083" s="4" t="str">
        <f aca="false">VLOOKUP($B5083,'Product Master'!$A$2:$O$5991,4,FALSE())</f>
        <v>Freshwave Mold Remover, 24 oz</v>
      </c>
      <c r="G5083" s="4" t="str">
        <f aca="false">VLOOKUP($B5083,'Product Master'!$A$2:$O$5991,9,FALSE())</f>
        <v>24 oz</v>
      </c>
      <c r="H5083" s="5" t="s">
        <v>16</v>
      </c>
      <c r="I5083" s="6" t="n">
        <f aca="false">VLOOKUP($B5083,'Product Master'!$A$2:$O$5991,14,FALSE())</f>
        <v>3.99</v>
      </c>
      <c r="J5083" s="7" t="n">
        <f aca="false">VLOOKUP($B5083,'Product Master'!$A$2:$O$5991,13,FALSE())</f>
        <v>8</v>
      </c>
      <c r="K5083" s="7" t="str">
        <f aca="false">VLOOKUP($B5083,'Product Master'!$A$2:$O$5991,11,FALSE())</f>
        <v>N</v>
      </c>
      <c r="L5083" s="7" t="str">
        <f aca="false">VLOOKUP($B5083,'Product Master'!$A$2:$O$5991,12,FALSE())</f>
        <v>N</v>
      </c>
      <c r="M5083" s="3" t="n">
        <v>56</v>
      </c>
      <c r="N5083" s="3" t="n">
        <v>12</v>
      </c>
    </row>
    <row r="5084" customFormat="false" ht="15" hidden="false" customHeight="true" outlineLevel="0" collapsed="false">
      <c r="A5084" s="3" t="s">
        <v>10179</v>
      </c>
      <c r="B5084" s="3" t="s">
        <v>10180</v>
      </c>
      <c r="C5084" s="4" t="str">
        <f aca="false">VLOOKUP($B5084,'Product Master'!$A$2:$O$5991,7,FALSE())</f>
        <v>Household &amp; Cleaning</v>
      </c>
      <c r="D5084" s="4" t="str">
        <f aca="false">VLOOKUP($B5084,'Product Master'!$A$2:$O$5991,8,FALSE())</f>
        <v>Bathroom Cleaners</v>
      </c>
      <c r="E5084" s="4" t="str">
        <f aca="false">VLOOKUP($B5084,'Product Master'!$A$2:$O$5991,5,FALSE())</f>
        <v>Harborline</v>
      </c>
      <c r="F5084" s="4" t="str">
        <f aca="false">VLOOKUP($B5084,'Product Master'!$A$2:$O$5991,4,FALSE())</f>
        <v>Harborline Fresh Scent Tub &amp; Tile Cleaner, 24 oz</v>
      </c>
      <c r="G5084" s="4" t="str">
        <f aca="false">VLOOKUP($B5084,'Product Master'!$A$2:$O$5991,9,FALSE())</f>
        <v>24 oz</v>
      </c>
      <c r="H5084" s="5" t="s">
        <v>16</v>
      </c>
      <c r="I5084" s="6" t="n">
        <f aca="false">VLOOKUP($B5084,'Product Master'!$A$2:$O$5991,14,FALSE())</f>
        <v>3.49</v>
      </c>
      <c r="J5084" s="7" t="n">
        <f aca="false">VLOOKUP($B5084,'Product Master'!$A$2:$O$5991,13,FALSE())</f>
        <v>2</v>
      </c>
      <c r="K5084" s="7" t="str">
        <f aca="false">VLOOKUP($B5084,'Product Master'!$A$2:$O$5991,11,FALSE())</f>
        <v>Y</v>
      </c>
      <c r="L5084" s="7" t="str">
        <f aca="false">VLOOKUP($B5084,'Product Master'!$A$2:$O$5991,12,FALSE())</f>
        <v>N</v>
      </c>
      <c r="M5084" s="3" t="n">
        <v>126</v>
      </c>
      <c r="N5084" s="3" t="n">
        <v>20</v>
      </c>
    </row>
    <row r="5085" customFormat="false" ht="15" hidden="false" customHeight="true" outlineLevel="0" collapsed="false">
      <c r="A5085" s="3" t="s">
        <v>10181</v>
      </c>
      <c r="B5085" s="3" t="s">
        <v>10182</v>
      </c>
      <c r="C5085" s="4" t="str">
        <f aca="false">VLOOKUP($B5085,'Product Master'!$A$2:$O$5991,7,FALSE())</f>
        <v>Household &amp; Cleaning</v>
      </c>
      <c r="D5085" s="4" t="str">
        <f aca="false">VLOOKUP($B5085,'Product Master'!$A$2:$O$5991,8,FALSE())</f>
        <v>Bathroom Cleaners</v>
      </c>
      <c r="E5085" s="4" t="str">
        <f aca="false">VLOOKUP($B5085,'Product Master'!$A$2:$O$5991,5,FALSE())</f>
        <v>ScrubRight</v>
      </c>
      <c r="F5085" s="4" t="str">
        <f aca="false">VLOOKUP($B5085,'Product Master'!$A$2:$O$5991,4,FALSE())</f>
        <v>ScrubRight Toilet Bowl Cleaner, 24 oz</v>
      </c>
      <c r="G5085" s="4" t="str">
        <f aca="false">VLOOKUP($B5085,'Product Master'!$A$2:$O$5991,9,FALSE())</f>
        <v>24 oz</v>
      </c>
      <c r="H5085" s="5" t="s">
        <v>16</v>
      </c>
      <c r="I5085" s="6" t="n">
        <f aca="false">VLOOKUP($B5085,'Product Master'!$A$2:$O$5991,14,FALSE())</f>
        <v>4.49</v>
      </c>
      <c r="J5085" s="7" t="n">
        <f aca="false">VLOOKUP($B5085,'Product Master'!$A$2:$O$5991,13,FALSE())</f>
        <v>8</v>
      </c>
      <c r="K5085" s="7" t="str">
        <f aca="false">VLOOKUP($B5085,'Product Master'!$A$2:$O$5991,11,FALSE())</f>
        <v>N</v>
      </c>
      <c r="L5085" s="7" t="str">
        <f aca="false">VLOOKUP($B5085,'Product Master'!$A$2:$O$5991,12,FALSE())</f>
        <v>N</v>
      </c>
      <c r="M5085" s="3" t="n">
        <v>22</v>
      </c>
      <c r="N5085" s="3" t="n">
        <v>18</v>
      </c>
    </row>
    <row r="5086" customFormat="false" ht="15" hidden="false" customHeight="true" outlineLevel="0" collapsed="false">
      <c r="A5086" s="3" t="s">
        <v>10183</v>
      </c>
      <c r="B5086" s="3" t="s">
        <v>10184</v>
      </c>
      <c r="C5086" s="4" t="str">
        <f aca="false">VLOOKUP($B5086,'Product Master'!$A$2:$O$5991,7,FALSE())</f>
        <v>Household &amp; Cleaning</v>
      </c>
      <c r="D5086" s="4" t="str">
        <f aca="false">VLOOKUP($B5086,'Product Master'!$A$2:$O$5991,8,FALSE())</f>
        <v>Bathroom Cleaners</v>
      </c>
      <c r="E5086" s="4" t="str">
        <f aca="false">VLOOKUP($B5086,'Product Master'!$A$2:$O$5991,5,FALSE())</f>
        <v>Harborline</v>
      </c>
      <c r="F5086" s="4" t="str">
        <f aca="false">VLOOKUP($B5086,'Product Master'!$A$2:$O$5991,4,FALSE())</f>
        <v>Harborline Fresh Scent Mold Remover, 24 oz</v>
      </c>
      <c r="G5086" s="4" t="str">
        <f aca="false">VLOOKUP($B5086,'Product Master'!$A$2:$O$5991,9,FALSE())</f>
        <v>24 oz</v>
      </c>
      <c r="H5086" s="5" t="s">
        <v>16</v>
      </c>
      <c r="I5086" s="6" t="n">
        <f aca="false">VLOOKUP($B5086,'Product Master'!$A$2:$O$5991,14,FALSE())</f>
        <v>5.49</v>
      </c>
      <c r="J5086" s="7" t="n">
        <f aca="false">VLOOKUP($B5086,'Product Master'!$A$2:$O$5991,13,FALSE())</f>
        <v>12</v>
      </c>
      <c r="K5086" s="7" t="str">
        <f aca="false">VLOOKUP($B5086,'Product Master'!$A$2:$O$5991,11,FALSE())</f>
        <v>Y</v>
      </c>
      <c r="L5086" s="7" t="str">
        <f aca="false">VLOOKUP($B5086,'Product Master'!$A$2:$O$5991,12,FALSE())</f>
        <v>N</v>
      </c>
      <c r="M5086" s="3" t="n">
        <v>33</v>
      </c>
      <c r="N5086" s="3" t="n">
        <v>9</v>
      </c>
    </row>
    <row r="5087" customFormat="false" ht="15" hidden="false" customHeight="true" outlineLevel="0" collapsed="false">
      <c r="A5087" s="3" t="s">
        <v>10185</v>
      </c>
      <c r="B5087" s="3" t="s">
        <v>10186</v>
      </c>
      <c r="C5087" s="4" t="str">
        <f aca="false">VLOOKUP($B5087,'Product Master'!$A$2:$O$5991,7,FALSE())</f>
        <v>Household &amp; Cleaning</v>
      </c>
      <c r="D5087" s="4" t="str">
        <f aca="false">VLOOKUP($B5087,'Product Master'!$A$2:$O$5991,8,FALSE())</f>
        <v>Bathroom Cleaners</v>
      </c>
      <c r="E5087" s="4" t="str">
        <f aca="false">VLOOKUP($B5087,'Product Master'!$A$2:$O$5991,5,FALSE())</f>
        <v>Harborline</v>
      </c>
      <c r="F5087" s="4" t="str">
        <f aca="false">VLOOKUP($B5087,'Product Master'!$A$2:$O$5991,4,FALSE())</f>
        <v>Harborline Fresh Scent Toilet Bowl Cleaner, 24 oz</v>
      </c>
      <c r="G5087" s="4" t="str">
        <f aca="false">VLOOKUP($B5087,'Product Master'!$A$2:$O$5991,9,FALSE())</f>
        <v>24 oz</v>
      </c>
      <c r="H5087" s="5" t="s">
        <v>16</v>
      </c>
      <c r="I5087" s="6" t="n">
        <f aca="false">VLOOKUP($B5087,'Product Master'!$A$2:$O$5991,14,FALSE())</f>
        <v>4.39</v>
      </c>
      <c r="J5087" s="7" t="n">
        <f aca="false">VLOOKUP($B5087,'Product Master'!$A$2:$O$5991,13,FALSE())</f>
        <v>4</v>
      </c>
      <c r="K5087" s="7" t="str">
        <f aca="false">VLOOKUP($B5087,'Product Master'!$A$2:$O$5991,11,FALSE())</f>
        <v>Y</v>
      </c>
      <c r="L5087" s="7" t="str">
        <f aca="false">VLOOKUP($B5087,'Product Master'!$A$2:$O$5991,12,FALSE())</f>
        <v>N</v>
      </c>
      <c r="M5087" s="3" t="n">
        <v>115</v>
      </c>
      <c r="N5087" s="3" t="n">
        <v>3</v>
      </c>
    </row>
    <row r="5088" customFormat="false" ht="15" hidden="false" customHeight="true" outlineLevel="0" collapsed="false">
      <c r="A5088" s="3" t="s">
        <v>10187</v>
      </c>
      <c r="B5088" s="3" t="s">
        <v>10188</v>
      </c>
      <c r="C5088" s="4" t="str">
        <f aca="false">VLOOKUP($B5088,'Product Master'!$A$2:$O$5991,7,FALSE())</f>
        <v>Household &amp; Cleaning</v>
      </c>
      <c r="D5088" s="4" t="str">
        <f aca="false">VLOOKUP($B5088,'Product Master'!$A$2:$O$5991,8,FALSE())</f>
        <v>Bathroom Cleaners</v>
      </c>
      <c r="E5088" s="4" t="str">
        <f aca="false">VLOOKUP($B5088,'Product Master'!$A$2:$O$5991,5,FALSE())</f>
        <v>ScrubRight</v>
      </c>
      <c r="F5088" s="4" t="str">
        <f aca="false">VLOOKUP($B5088,'Product Master'!$A$2:$O$5991,4,FALSE())</f>
        <v>ScrubRight Mold Remover, 24 oz</v>
      </c>
      <c r="G5088" s="4" t="str">
        <f aca="false">VLOOKUP($B5088,'Product Master'!$A$2:$O$5991,9,FALSE())</f>
        <v>24 oz</v>
      </c>
      <c r="H5088" s="5" t="s">
        <v>16</v>
      </c>
      <c r="I5088" s="6" t="n">
        <f aca="false">VLOOKUP($B5088,'Product Master'!$A$2:$O$5991,14,FALSE())</f>
        <v>5.89</v>
      </c>
      <c r="J5088" s="7" t="n">
        <f aca="false">VLOOKUP($B5088,'Product Master'!$A$2:$O$5991,13,FALSE())</f>
        <v>4</v>
      </c>
      <c r="K5088" s="7" t="str">
        <f aca="false">VLOOKUP($B5088,'Product Master'!$A$2:$O$5991,11,FALSE())</f>
        <v>N</v>
      </c>
      <c r="L5088" s="7" t="str">
        <f aca="false">VLOOKUP($B5088,'Product Master'!$A$2:$O$5991,12,FALSE())</f>
        <v>N</v>
      </c>
      <c r="M5088" s="3" t="n">
        <v>25</v>
      </c>
      <c r="N5088" s="3" t="n">
        <v>8</v>
      </c>
    </row>
    <row r="5089" customFormat="false" ht="15" hidden="false" customHeight="true" outlineLevel="0" collapsed="false">
      <c r="A5089" s="3" t="s">
        <v>10189</v>
      </c>
      <c r="B5089" s="3" t="s">
        <v>10190</v>
      </c>
      <c r="C5089" s="4" t="str">
        <f aca="false">VLOOKUP($B5089,'Product Master'!$A$2:$O$5991,7,FALSE())</f>
        <v>Household &amp; Cleaning</v>
      </c>
      <c r="D5089" s="4" t="str">
        <f aca="false">VLOOKUP($B5089,'Product Master'!$A$2:$O$5991,8,FALSE())</f>
        <v>Bathroom Cleaners</v>
      </c>
      <c r="E5089" s="4" t="str">
        <f aca="false">VLOOKUP($B5089,'Product Master'!$A$2:$O$5991,5,FALSE())</f>
        <v>Freshwave</v>
      </c>
      <c r="F5089" s="4" t="str">
        <f aca="false">VLOOKUP($B5089,'Product Master'!$A$2:$O$5991,4,FALSE())</f>
        <v>Freshwave Fresh Scent Mold Remover, 24 oz</v>
      </c>
      <c r="G5089" s="4" t="str">
        <f aca="false">VLOOKUP($B5089,'Product Master'!$A$2:$O$5991,9,FALSE())</f>
        <v>24 oz</v>
      </c>
      <c r="H5089" s="5" t="s">
        <v>16</v>
      </c>
      <c r="I5089" s="6" t="n">
        <f aca="false">VLOOKUP($B5089,'Product Master'!$A$2:$O$5991,14,FALSE())</f>
        <v>4.39</v>
      </c>
      <c r="J5089" s="7" t="n">
        <f aca="false">VLOOKUP($B5089,'Product Master'!$A$2:$O$5991,13,FALSE())</f>
        <v>4</v>
      </c>
      <c r="K5089" s="7" t="str">
        <f aca="false">VLOOKUP($B5089,'Product Master'!$A$2:$O$5991,11,FALSE())</f>
        <v>N</v>
      </c>
      <c r="L5089" s="7" t="str">
        <f aca="false">VLOOKUP($B5089,'Product Master'!$A$2:$O$5991,12,FALSE())</f>
        <v>N</v>
      </c>
      <c r="M5089" s="3" t="n">
        <v>79</v>
      </c>
      <c r="N5089" s="3" t="n">
        <v>6</v>
      </c>
    </row>
    <row r="5090" customFormat="false" ht="15" hidden="false" customHeight="true" outlineLevel="0" collapsed="false">
      <c r="A5090" s="3" t="s">
        <v>10191</v>
      </c>
      <c r="B5090" s="3" t="s">
        <v>10192</v>
      </c>
      <c r="C5090" s="4" t="str">
        <f aca="false">VLOOKUP($B5090,'Product Master'!$A$2:$O$5991,7,FALSE())</f>
        <v>Household &amp; Cleaning</v>
      </c>
      <c r="D5090" s="4" t="str">
        <f aca="false">VLOOKUP($B5090,'Product Master'!$A$2:$O$5991,8,FALSE())</f>
        <v>Bathroom Cleaners</v>
      </c>
      <c r="E5090" s="4" t="str">
        <f aca="false">VLOOKUP($B5090,'Product Master'!$A$2:$O$5991,5,FALSE())</f>
        <v>Sparklean</v>
      </c>
      <c r="F5090" s="4" t="str">
        <f aca="false">VLOOKUP($B5090,'Product Master'!$A$2:$O$5991,4,FALSE())</f>
        <v>Sparklean Fresh Scent Tub &amp; Tile Cleaner, 24 oz</v>
      </c>
      <c r="G5090" s="4" t="str">
        <f aca="false">VLOOKUP($B5090,'Product Master'!$A$2:$O$5991,9,FALSE())</f>
        <v>24 oz</v>
      </c>
      <c r="H5090" s="5" t="s">
        <v>16</v>
      </c>
      <c r="I5090" s="6" t="n">
        <f aca="false">VLOOKUP($B5090,'Product Master'!$A$2:$O$5991,14,FALSE())</f>
        <v>5.29</v>
      </c>
      <c r="J5090" s="7" t="n">
        <f aca="false">VLOOKUP($B5090,'Product Master'!$A$2:$O$5991,13,FALSE())</f>
        <v>12</v>
      </c>
      <c r="K5090" s="7" t="str">
        <f aca="false">VLOOKUP($B5090,'Product Master'!$A$2:$O$5991,11,FALSE())</f>
        <v>N</v>
      </c>
      <c r="L5090" s="7" t="str">
        <f aca="false">VLOOKUP($B5090,'Product Master'!$A$2:$O$5991,12,FALSE())</f>
        <v>N</v>
      </c>
      <c r="M5090" s="3" t="n">
        <v>118</v>
      </c>
      <c r="N5090" s="3" t="n">
        <v>20</v>
      </c>
    </row>
    <row r="5091" customFormat="false" ht="15" hidden="false" customHeight="true" outlineLevel="0" collapsed="false">
      <c r="A5091" s="3" t="s">
        <v>10193</v>
      </c>
      <c r="B5091" s="3" t="s">
        <v>10194</v>
      </c>
      <c r="C5091" s="4" t="str">
        <f aca="false">VLOOKUP($B5091,'Product Master'!$A$2:$O$5991,7,FALSE())</f>
        <v>Household &amp; Cleaning</v>
      </c>
      <c r="D5091" s="4" t="str">
        <f aca="false">VLOOKUP($B5091,'Product Master'!$A$2:$O$5991,8,FALSE())</f>
        <v>Bathroom Cleaners</v>
      </c>
      <c r="E5091" s="4" t="str">
        <f aca="false">VLOOKUP($B5091,'Product Master'!$A$2:$O$5991,5,FALSE())</f>
        <v>ScrubRight</v>
      </c>
      <c r="F5091" s="4" t="str">
        <f aca="false">VLOOKUP($B5091,'Product Master'!$A$2:$O$5991,4,FALSE())</f>
        <v>ScrubRight Fresh Scent Mold Remover, 24 oz</v>
      </c>
      <c r="G5091" s="4" t="str">
        <f aca="false">VLOOKUP($B5091,'Product Master'!$A$2:$O$5991,9,FALSE())</f>
        <v>24 oz</v>
      </c>
      <c r="H5091" s="5" t="s">
        <v>16</v>
      </c>
      <c r="I5091" s="6" t="n">
        <f aca="false">VLOOKUP($B5091,'Product Master'!$A$2:$O$5991,14,FALSE())</f>
        <v>3.39</v>
      </c>
      <c r="J5091" s="7" t="n">
        <f aca="false">VLOOKUP($B5091,'Product Master'!$A$2:$O$5991,13,FALSE())</f>
        <v>8</v>
      </c>
      <c r="K5091" s="7" t="str">
        <f aca="false">VLOOKUP($B5091,'Product Master'!$A$2:$O$5991,11,FALSE())</f>
        <v>N</v>
      </c>
      <c r="L5091" s="7" t="str">
        <f aca="false">VLOOKUP($B5091,'Product Master'!$A$2:$O$5991,12,FALSE())</f>
        <v>N</v>
      </c>
      <c r="M5091" s="3" t="n">
        <v>30</v>
      </c>
      <c r="N5091" s="3" t="n">
        <v>8</v>
      </c>
    </row>
    <row r="5092" customFormat="false" ht="15" hidden="false" customHeight="true" outlineLevel="0" collapsed="false">
      <c r="A5092" s="3" t="s">
        <v>10195</v>
      </c>
      <c r="B5092" s="3" t="s">
        <v>10196</v>
      </c>
      <c r="C5092" s="4" t="str">
        <f aca="false">VLOOKUP($B5092,'Product Master'!$A$2:$O$5991,7,FALSE())</f>
        <v>Household &amp; Cleaning</v>
      </c>
      <c r="D5092" s="4" t="str">
        <f aca="false">VLOOKUP($B5092,'Product Master'!$A$2:$O$5991,8,FALSE())</f>
        <v>Bathroom Cleaners</v>
      </c>
      <c r="E5092" s="4" t="str">
        <f aca="false">VLOOKUP($B5092,'Product Master'!$A$2:$O$5991,5,FALSE())</f>
        <v>ScrubRight</v>
      </c>
      <c r="F5092" s="4" t="str">
        <f aca="false">VLOOKUP($B5092,'Product Master'!$A$2:$O$5991,4,FALSE())</f>
        <v>ScrubRight Fresh Scent Tub &amp; Tile Cleaner, 24 oz</v>
      </c>
      <c r="G5092" s="4" t="str">
        <f aca="false">VLOOKUP($B5092,'Product Master'!$A$2:$O$5991,9,FALSE())</f>
        <v>24 oz</v>
      </c>
      <c r="H5092" s="5" t="s">
        <v>16</v>
      </c>
      <c r="I5092" s="6" t="n">
        <f aca="false">VLOOKUP($B5092,'Product Master'!$A$2:$O$5991,14,FALSE())</f>
        <v>3.99</v>
      </c>
      <c r="J5092" s="7" t="n">
        <f aca="false">VLOOKUP($B5092,'Product Master'!$A$2:$O$5991,13,FALSE())</f>
        <v>24</v>
      </c>
      <c r="K5092" s="7" t="str">
        <f aca="false">VLOOKUP($B5092,'Product Master'!$A$2:$O$5991,11,FALSE())</f>
        <v>N</v>
      </c>
      <c r="L5092" s="7" t="str">
        <f aca="false">VLOOKUP($B5092,'Product Master'!$A$2:$O$5991,12,FALSE())</f>
        <v>N</v>
      </c>
      <c r="M5092" s="3" t="n">
        <v>70</v>
      </c>
      <c r="N5092" s="3" t="n">
        <v>17</v>
      </c>
    </row>
    <row r="5093" customFormat="false" ht="15" hidden="false" customHeight="true" outlineLevel="0" collapsed="false">
      <c r="A5093" s="3" t="s">
        <v>10197</v>
      </c>
      <c r="B5093" s="3" t="s">
        <v>10198</v>
      </c>
      <c r="C5093" s="4" t="str">
        <f aca="false">VLOOKUP($B5093,'Product Master'!$A$2:$O$5991,7,FALSE())</f>
        <v>Household &amp; Cleaning</v>
      </c>
      <c r="D5093" s="4" t="str">
        <f aca="false">VLOOKUP($B5093,'Product Master'!$A$2:$O$5991,8,FALSE())</f>
        <v>Bathroom Cleaners</v>
      </c>
      <c r="E5093" s="4" t="str">
        <f aca="false">VLOOKUP($B5093,'Product Master'!$A$2:$O$5991,5,FALSE())</f>
        <v>Harborline</v>
      </c>
      <c r="F5093" s="4" t="str">
        <f aca="false">VLOOKUP($B5093,'Product Master'!$A$2:$O$5991,4,FALSE())</f>
        <v>Harborline Tub &amp; Tile Cleaner, 24 oz</v>
      </c>
      <c r="G5093" s="4" t="str">
        <f aca="false">VLOOKUP($B5093,'Product Master'!$A$2:$O$5991,9,FALSE())</f>
        <v>24 oz</v>
      </c>
      <c r="H5093" s="5" t="s">
        <v>16</v>
      </c>
      <c r="I5093" s="6" t="n">
        <f aca="false">VLOOKUP($B5093,'Product Master'!$A$2:$O$5991,14,FALSE())</f>
        <v>3.49</v>
      </c>
      <c r="J5093" s="7" t="n">
        <f aca="false">VLOOKUP($B5093,'Product Master'!$A$2:$O$5991,13,FALSE())</f>
        <v>2</v>
      </c>
      <c r="K5093" s="7" t="str">
        <f aca="false">VLOOKUP($B5093,'Product Master'!$A$2:$O$5991,11,FALSE())</f>
        <v>Y</v>
      </c>
      <c r="L5093" s="7" t="str">
        <f aca="false">VLOOKUP($B5093,'Product Master'!$A$2:$O$5991,12,FALSE())</f>
        <v>N</v>
      </c>
      <c r="M5093" s="3" t="n">
        <v>28</v>
      </c>
      <c r="N5093" s="3" t="n">
        <v>18</v>
      </c>
    </row>
    <row r="5094" customFormat="false" ht="15" hidden="false" customHeight="true" outlineLevel="0" collapsed="false">
      <c r="A5094" s="3" t="s">
        <v>10199</v>
      </c>
      <c r="B5094" s="3" t="s">
        <v>10200</v>
      </c>
      <c r="C5094" s="4" t="str">
        <f aca="false">VLOOKUP($B5094,'Product Master'!$A$2:$O$5991,7,FALSE())</f>
        <v>Household &amp; Cleaning</v>
      </c>
      <c r="D5094" s="4" t="str">
        <f aca="false">VLOOKUP($B5094,'Product Master'!$A$2:$O$5991,8,FALSE())</f>
        <v>Bathroom Cleaners</v>
      </c>
      <c r="E5094" s="4" t="str">
        <f aca="false">VLOOKUP($B5094,'Product Master'!$A$2:$O$5991,5,FALSE())</f>
        <v>Freshwave</v>
      </c>
      <c r="F5094" s="4" t="str">
        <f aca="false">VLOOKUP($B5094,'Product Master'!$A$2:$O$5991,4,FALSE())</f>
        <v>Freshwave Tub &amp; Tile Cleaner, 24 oz</v>
      </c>
      <c r="G5094" s="4" t="str">
        <f aca="false">VLOOKUP($B5094,'Product Master'!$A$2:$O$5991,9,FALSE())</f>
        <v>24 oz</v>
      </c>
      <c r="H5094" s="5" t="s">
        <v>16</v>
      </c>
      <c r="I5094" s="6" t="n">
        <f aca="false">VLOOKUP($B5094,'Product Master'!$A$2:$O$5991,14,FALSE())</f>
        <v>3.39</v>
      </c>
      <c r="J5094" s="7" t="n">
        <f aca="false">VLOOKUP($B5094,'Product Master'!$A$2:$O$5991,13,FALSE())</f>
        <v>1</v>
      </c>
      <c r="K5094" s="7" t="str">
        <f aca="false">VLOOKUP($B5094,'Product Master'!$A$2:$O$5991,11,FALSE())</f>
        <v>N</v>
      </c>
      <c r="L5094" s="7" t="str">
        <f aca="false">VLOOKUP($B5094,'Product Master'!$A$2:$O$5991,12,FALSE())</f>
        <v>N</v>
      </c>
      <c r="M5094" s="3" t="n">
        <v>111</v>
      </c>
      <c r="N5094" s="3" t="n">
        <v>25</v>
      </c>
    </row>
    <row r="5095" customFormat="false" ht="15" hidden="false" customHeight="true" outlineLevel="0" collapsed="false">
      <c r="A5095" s="3" t="s">
        <v>10201</v>
      </c>
      <c r="B5095" s="3" t="s">
        <v>10202</v>
      </c>
      <c r="C5095" s="4" t="str">
        <f aca="false">VLOOKUP($B5095,'Product Master'!$A$2:$O$5991,7,FALSE())</f>
        <v>Household &amp; Cleaning</v>
      </c>
      <c r="D5095" s="4" t="str">
        <f aca="false">VLOOKUP($B5095,'Product Master'!$A$2:$O$5991,8,FALSE())</f>
        <v>Bathroom Cleaners</v>
      </c>
      <c r="E5095" s="4" t="str">
        <f aca="false">VLOOKUP($B5095,'Product Master'!$A$2:$O$5991,5,FALSE())</f>
        <v>ScrubRight</v>
      </c>
      <c r="F5095" s="4" t="str">
        <f aca="false">VLOOKUP($B5095,'Product Master'!$A$2:$O$5991,4,FALSE())</f>
        <v>ScrubRight Fresh Scent Toilet Bowl Cleaner, 24 oz</v>
      </c>
      <c r="G5095" s="4" t="str">
        <f aca="false">VLOOKUP($B5095,'Product Master'!$A$2:$O$5991,9,FALSE())</f>
        <v>24 oz</v>
      </c>
      <c r="H5095" s="5" t="s">
        <v>16</v>
      </c>
      <c r="I5095" s="6" t="n">
        <f aca="false">VLOOKUP($B5095,'Product Master'!$A$2:$O$5991,14,FALSE())</f>
        <v>4.79</v>
      </c>
      <c r="J5095" s="7" t="n">
        <f aca="false">VLOOKUP($B5095,'Product Master'!$A$2:$O$5991,13,FALSE())</f>
        <v>8</v>
      </c>
      <c r="K5095" s="7" t="str">
        <f aca="false">VLOOKUP($B5095,'Product Master'!$A$2:$O$5991,11,FALSE())</f>
        <v>N</v>
      </c>
      <c r="L5095" s="7" t="str">
        <f aca="false">VLOOKUP($B5095,'Product Master'!$A$2:$O$5991,12,FALSE())</f>
        <v>N</v>
      </c>
      <c r="M5095" s="3" t="n">
        <v>13</v>
      </c>
      <c r="N5095" s="3" t="n">
        <v>4</v>
      </c>
    </row>
    <row r="5096" customFormat="false" ht="15" hidden="false" customHeight="true" outlineLevel="0" collapsed="false">
      <c r="A5096" s="3" t="s">
        <v>10203</v>
      </c>
      <c r="B5096" s="3" t="s">
        <v>10204</v>
      </c>
      <c r="C5096" s="4" t="str">
        <f aca="false">VLOOKUP($B5096,'Product Master'!$A$2:$O$5991,7,FALSE())</f>
        <v>Household &amp; Cleaning</v>
      </c>
      <c r="D5096" s="4" t="str">
        <f aca="false">VLOOKUP($B5096,'Product Master'!$A$2:$O$5991,8,FALSE())</f>
        <v>Bathroom Cleaners</v>
      </c>
      <c r="E5096" s="4" t="str">
        <f aca="false">VLOOKUP($B5096,'Product Master'!$A$2:$O$5991,5,FALSE())</f>
        <v>Harborline</v>
      </c>
      <c r="F5096" s="4" t="str">
        <f aca="false">VLOOKUP($B5096,'Product Master'!$A$2:$O$5991,4,FALSE())</f>
        <v>Harborline Toilet Bowl Cleaner, 24 oz</v>
      </c>
      <c r="G5096" s="4" t="str">
        <f aca="false">VLOOKUP($B5096,'Product Master'!$A$2:$O$5991,9,FALSE())</f>
        <v>24 oz</v>
      </c>
      <c r="H5096" s="5" t="s">
        <v>16</v>
      </c>
      <c r="I5096" s="6" t="n">
        <f aca="false">VLOOKUP($B5096,'Product Master'!$A$2:$O$5991,14,FALSE())</f>
        <v>3.89</v>
      </c>
      <c r="J5096" s="7" t="n">
        <f aca="false">VLOOKUP($B5096,'Product Master'!$A$2:$O$5991,13,FALSE())</f>
        <v>1</v>
      </c>
      <c r="K5096" s="7" t="str">
        <f aca="false">VLOOKUP($B5096,'Product Master'!$A$2:$O$5991,11,FALSE())</f>
        <v>Y</v>
      </c>
      <c r="L5096" s="7" t="str">
        <f aca="false">VLOOKUP($B5096,'Product Master'!$A$2:$O$5991,12,FALSE())</f>
        <v>N</v>
      </c>
      <c r="M5096" s="3" t="n">
        <v>47</v>
      </c>
      <c r="N5096" s="3" t="n">
        <v>12</v>
      </c>
    </row>
    <row r="5097" customFormat="false" ht="15" hidden="false" customHeight="true" outlineLevel="0" collapsed="false">
      <c r="A5097" s="3" t="s">
        <v>10205</v>
      </c>
      <c r="B5097" s="3" t="s">
        <v>10206</v>
      </c>
      <c r="C5097" s="4" t="str">
        <f aca="false">VLOOKUP($B5097,'Product Master'!$A$2:$O$5991,7,FALSE())</f>
        <v>Household &amp; Cleaning</v>
      </c>
      <c r="D5097" s="4" t="str">
        <f aca="false">VLOOKUP($B5097,'Product Master'!$A$2:$O$5991,8,FALSE())</f>
        <v>Bathroom Cleaners</v>
      </c>
      <c r="E5097" s="4" t="str">
        <f aca="false">VLOOKUP($B5097,'Product Master'!$A$2:$O$5991,5,FALSE())</f>
        <v>ScrubRight</v>
      </c>
      <c r="F5097" s="4" t="str">
        <f aca="false">VLOOKUP($B5097,'Product Master'!$A$2:$O$5991,4,FALSE())</f>
        <v>ScrubRight Tub &amp; Tile Cleaner, 24 oz</v>
      </c>
      <c r="G5097" s="4" t="str">
        <f aca="false">VLOOKUP($B5097,'Product Master'!$A$2:$O$5991,9,FALSE())</f>
        <v>24 oz</v>
      </c>
      <c r="H5097" s="5" t="s">
        <v>16</v>
      </c>
      <c r="I5097" s="6" t="n">
        <f aca="false">VLOOKUP($B5097,'Product Master'!$A$2:$O$5991,14,FALSE())</f>
        <v>5.99</v>
      </c>
      <c r="J5097" s="7" t="n">
        <f aca="false">VLOOKUP($B5097,'Product Master'!$A$2:$O$5991,13,FALSE())</f>
        <v>8</v>
      </c>
      <c r="K5097" s="7" t="str">
        <f aca="false">VLOOKUP($B5097,'Product Master'!$A$2:$O$5991,11,FALSE())</f>
        <v>N</v>
      </c>
      <c r="L5097" s="7" t="str">
        <f aca="false">VLOOKUP($B5097,'Product Master'!$A$2:$O$5991,12,FALSE())</f>
        <v>N</v>
      </c>
      <c r="M5097" s="3" t="n">
        <v>64</v>
      </c>
      <c r="N5097" s="3" t="n">
        <v>21</v>
      </c>
    </row>
    <row r="5098" customFormat="false" ht="15" hidden="false" customHeight="true" outlineLevel="0" collapsed="false">
      <c r="A5098" s="3" t="s">
        <v>10207</v>
      </c>
      <c r="B5098" s="3" t="s">
        <v>10208</v>
      </c>
      <c r="C5098" s="4" t="str">
        <f aca="false">VLOOKUP($B5098,'Product Master'!$A$2:$O$5991,7,FALSE())</f>
        <v>Household &amp; Cleaning</v>
      </c>
      <c r="D5098" s="4" t="str">
        <f aca="false">VLOOKUP($B5098,'Product Master'!$A$2:$O$5991,8,FALSE())</f>
        <v>Bathroom Cleaners</v>
      </c>
      <c r="E5098" s="4" t="str">
        <f aca="false">VLOOKUP($B5098,'Product Master'!$A$2:$O$5991,5,FALSE())</f>
        <v>Harborline</v>
      </c>
      <c r="F5098" s="4" t="str">
        <f aca="false">VLOOKUP($B5098,'Product Master'!$A$2:$O$5991,4,FALSE())</f>
        <v>Harborline Mold Remover, 24 oz</v>
      </c>
      <c r="G5098" s="4" t="str">
        <f aca="false">VLOOKUP($B5098,'Product Master'!$A$2:$O$5991,9,FALSE())</f>
        <v>24 oz</v>
      </c>
      <c r="H5098" s="5" t="s">
        <v>16</v>
      </c>
      <c r="I5098" s="6" t="n">
        <f aca="false">VLOOKUP($B5098,'Product Master'!$A$2:$O$5991,14,FALSE())</f>
        <v>4.79</v>
      </c>
      <c r="J5098" s="7" t="n">
        <f aca="false">VLOOKUP($B5098,'Product Master'!$A$2:$O$5991,13,FALSE())</f>
        <v>4</v>
      </c>
      <c r="K5098" s="7" t="str">
        <f aca="false">VLOOKUP($B5098,'Product Master'!$A$2:$O$5991,11,FALSE())</f>
        <v>Y</v>
      </c>
      <c r="L5098" s="7" t="str">
        <f aca="false">VLOOKUP($B5098,'Product Master'!$A$2:$O$5991,12,FALSE())</f>
        <v>N</v>
      </c>
      <c r="M5098" s="3" t="n">
        <v>87</v>
      </c>
      <c r="N5098" s="3" t="n">
        <v>27</v>
      </c>
    </row>
    <row r="5099" customFormat="false" ht="15" hidden="false" customHeight="true" outlineLevel="0" collapsed="false">
      <c r="A5099" s="3" t="s">
        <v>10209</v>
      </c>
      <c r="B5099" s="3" t="s">
        <v>10210</v>
      </c>
      <c r="C5099" s="4" t="str">
        <f aca="false">VLOOKUP($B5099,'Product Master'!$A$2:$O$5991,7,FALSE())</f>
        <v>Household &amp; Cleaning</v>
      </c>
      <c r="D5099" s="4" t="str">
        <f aca="false">VLOOKUP($B5099,'Product Master'!$A$2:$O$5991,8,FALSE())</f>
        <v>Bathroom Cleaners</v>
      </c>
      <c r="E5099" s="4" t="str">
        <f aca="false">VLOOKUP($B5099,'Product Master'!$A$2:$O$5991,5,FALSE())</f>
        <v>Freshwave</v>
      </c>
      <c r="F5099" s="4" t="str">
        <f aca="false">VLOOKUP($B5099,'Product Master'!$A$2:$O$5991,4,FALSE())</f>
        <v>Freshwave Toilet Bowl Cleaner, 24 oz</v>
      </c>
      <c r="G5099" s="4" t="str">
        <f aca="false">VLOOKUP($B5099,'Product Master'!$A$2:$O$5991,9,FALSE())</f>
        <v>24 oz</v>
      </c>
      <c r="H5099" s="5" t="s">
        <v>16</v>
      </c>
      <c r="I5099" s="6" t="n">
        <f aca="false">VLOOKUP($B5099,'Product Master'!$A$2:$O$5991,14,FALSE())</f>
        <v>4.29</v>
      </c>
      <c r="J5099" s="7" t="n">
        <f aca="false">VLOOKUP($B5099,'Product Master'!$A$2:$O$5991,13,FALSE())</f>
        <v>8</v>
      </c>
      <c r="K5099" s="7" t="str">
        <f aca="false">VLOOKUP($B5099,'Product Master'!$A$2:$O$5991,11,FALSE())</f>
        <v>N</v>
      </c>
      <c r="L5099" s="7" t="str">
        <f aca="false">VLOOKUP($B5099,'Product Master'!$A$2:$O$5991,12,FALSE())</f>
        <v>N</v>
      </c>
      <c r="M5099" s="3" t="n">
        <v>52</v>
      </c>
      <c r="N5099" s="3" t="n">
        <v>29</v>
      </c>
    </row>
    <row r="5100" customFormat="false" ht="15" hidden="false" customHeight="true" outlineLevel="0" collapsed="false">
      <c r="A5100" s="3" t="s">
        <v>10211</v>
      </c>
      <c r="B5100" s="3" t="s">
        <v>10212</v>
      </c>
      <c r="C5100" s="4" t="str">
        <f aca="false">VLOOKUP($B5100,'Product Master'!$A$2:$O$5991,7,FALSE())</f>
        <v>Household &amp; Cleaning</v>
      </c>
      <c r="D5100" s="4" t="str">
        <f aca="false">VLOOKUP($B5100,'Product Master'!$A$2:$O$5991,8,FALSE())</f>
        <v>Bathroom Cleaners</v>
      </c>
      <c r="E5100" s="4" t="str">
        <f aca="false">VLOOKUP($B5100,'Product Master'!$A$2:$O$5991,5,FALSE())</f>
        <v>Sparklean</v>
      </c>
      <c r="F5100" s="4" t="str">
        <f aca="false">VLOOKUP($B5100,'Product Master'!$A$2:$O$5991,4,FALSE())</f>
        <v>Sparklean Fresh Scent Toilet Bowl Cleaner, 24 oz</v>
      </c>
      <c r="G5100" s="4" t="str">
        <f aca="false">VLOOKUP($B5100,'Product Master'!$A$2:$O$5991,9,FALSE())</f>
        <v>24 oz</v>
      </c>
      <c r="H5100" s="5" t="s">
        <v>16</v>
      </c>
      <c r="I5100" s="6" t="n">
        <f aca="false">VLOOKUP($B5100,'Product Master'!$A$2:$O$5991,14,FALSE())</f>
        <v>5.99</v>
      </c>
      <c r="J5100" s="7" t="n">
        <f aca="false">VLOOKUP($B5100,'Product Master'!$A$2:$O$5991,13,FALSE())</f>
        <v>12</v>
      </c>
      <c r="K5100" s="7" t="str">
        <f aca="false">VLOOKUP($B5100,'Product Master'!$A$2:$O$5991,11,FALSE())</f>
        <v>N</v>
      </c>
      <c r="L5100" s="7" t="str">
        <f aca="false">VLOOKUP($B5100,'Product Master'!$A$2:$O$5991,12,FALSE())</f>
        <v>N</v>
      </c>
      <c r="M5100" s="3" t="n">
        <v>9</v>
      </c>
      <c r="N5100" s="3" t="n">
        <v>36</v>
      </c>
    </row>
    <row r="5101" customFormat="false" ht="15" hidden="false" customHeight="true" outlineLevel="0" collapsed="false">
      <c r="A5101" s="3" t="s">
        <v>10213</v>
      </c>
      <c r="B5101" s="3" t="s">
        <v>10214</v>
      </c>
      <c r="C5101" s="4" t="str">
        <f aca="false">VLOOKUP($B5101,'Product Master'!$A$2:$O$5991,7,FALSE())</f>
        <v>Household &amp; Cleaning</v>
      </c>
      <c r="D5101" s="4" t="str">
        <f aca="false">VLOOKUP($B5101,'Product Master'!$A$2:$O$5991,8,FALSE())</f>
        <v>Bathroom Cleaners</v>
      </c>
      <c r="E5101" s="4" t="str">
        <f aca="false">VLOOKUP($B5101,'Product Master'!$A$2:$O$5991,5,FALSE())</f>
        <v>Harborline</v>
      </c>
      <c r="F5101" s="4" t="str">
        <f aca="false">VLOOKUP($B5101,'Product Master'!$A$2:$O$5991,4,FALSE())</f>
        <v>Harborline Fresh Scent Mold Remover, 24 oz</v>
      </c>
      <c r="G5101" s="4" t="str">
        <f aca="false">VLOOKUP($B5101,'Product Master'!$A$2:$O$5991,9,FALSE())</f>
        <v>24 oz</v>
      </c>
      <c r="H5101" s="5" t="s">
        <v>16</v>
      </c>
      <c r="I5101" s="6" t="n">
        <f aca="false">VLOOKUP($B5101,'Product Master'!$A$2:$O$5991,14,FALSE())</f>
        <v>3.89</v>
      </c>
      <c r="J5101" s="7" t="n">
        <f aca="false">VLOOKUP($B5101,'Product Master'!$A$2:$O$5991,13,FALSE())</f>
        <v>12</v>
      </c>
      <c r="K5101" s="7" t="str">
        <f aca="false">VLOOKUP($B5101,'Product Master'!$A$2:$O$5991,11,FALSE())</f>
        <v>Y</v>
      </c>
      <c r="L5101" s="7" t="str">
        <f aca="false">VLOOKUP($B5101,'Product Master'!$A$2:$O$5991,12,FALSE())</f>
        <v>N</v>
      </c>
      <c r="M5101" s="3" t="n">
        <v>41</v>
      </c>
      <c r="N5101" s="3" t="n">
        <v>9</v>
      </c>
    </row>
    <row r="5102" customFormat="false" ht="15" hidden="false" customHeight="true" outlineLevel="0" collapsed="false">
      <c r="A5102" s="3" t="s">
        <v>10215</v>
      </c>
      <c r="B5102" s="3" t="s">
        <v>10216</v>
      </c>
      <c r="C5102" s="4" t="str">
        <f aca="false">VLOOKUP($B5102,'Product Master'!$A$2:$O$5991,7,FALSE())</f>
        <v>Household &amp; Cleaning</v>
      </c>
      <c r="D5102" s="4" t="str">
        <f aca="false">VLOOKUP($B5102,'Product Master'!$A$2:$O$5991,8,FALSE())</f>
        <v>Bathroom Cleaners</v>
      </c>
      <c r="E5102" s="4" t="str">
        <f aca="false">VLOOKUP($B5102,'Product Master'!$A$2:$O$5991,5,FALSE())</f>
        <v>Sparklean</v>
      </c>
      <c r="F5102" s="4" t="str">
        <f aca="false">VLOOKUP($B5102,'Product Master'!$A$2:$O$5991,4,FALSE())</f>
        <v>Sparklean Toilet Bowl Cleaner, 24 oz</v>
      </c>
      <c r="G5102" s="4" t="str">
        <f aca="false">VLOOKUP($B5102,'Product Master'!$A$2:$O$5991,9,FALSE())</f>
        <v>24 oz</v>
      </c>
      <c r="H5102" s="5" t="s">
        <v>16</v>
      </c>
      <c r="I5102" s="6" t="n">
        <f aca="false">VLOOKUP($B5102,'Product Master'!$A$2:$O$5991,14,FALSE())</f>
        <v>4.79</v>
      </c>
      <c r="J5102" s="7" t="n">
        <f aca="false">VLOOKUP($B5102,'Product Master'!$A$2:$O$5991,13,FALSE())</f>
        <v>2</v>
      </c>
      <c r="K5102" s="7" t="str">
        <f aca="false">VLOOKUP($B5102,'Product Master'!$A$2:$O$5991,11,FALSE())</f>
        <v>N</v>
      </c>
      <c r="L5102" s="7" t="str">
        <f aca="false">VLOOKUP($B5102,'Product Master'!$A$2:$O$5991,12,FALSE())</f>
        <v>N</v>
      </c>
      <c r="M5102" s="3" t="n">
        <v>23</v>
      </c>
      <c r="N5102" s="3" t="n">
        <v>38</v>
      </c>
    </row>
    <row r="5103" customFormat="false" ht="15" hidden="false" customHeight="true" outlineLevel="0" collapsed="false">
      <c r="A5103" s="3" t="s">
        <v>10217</v>
      </c>
      <c r="B5103" s="3" t="s">
        <v>10218</v>
      </c>
      <c r="C5103" s="4" t="str">
        <f aca="false">VLOOKUP($B5103,'Product Master'!$A$2:$O$5991,7,FALSE())</f>
        <v>Household &amp; Cleaning</v>
      </c>
      <c r="D5103" s="4" t="str">
        <f aca="false">VLOOKUP($B5103,'Product Master'!$A$2:$O$5991,8,FALSE())</f>
        <v>Bathroom Cleaners</v>
      </c>
      <c r="E5103" s="4" t="str">
        <f aca="false">VLOOKUP($B5103,'Product Master'!$A$2:$O$5991,5,FALSE())</f>
        <v>Sparklean</v>
      </c>
      <c r="F5103" s="4" t="str">
        <f aca="false">VLOOKUP($B5103,'Product Master'!$A$2:$O$5991,4,FALSE())</f>
        <v>Sparklean Toilet Bowl Cleaner, 24 oz</v>
      </c>
      <c r="G5103" s="4" t="str">
        <f aca="false">VLOOKUP($B5103,'Product Master'!$A$2:$O$5991,9,FALSE())</f>
        <v>24 oz</v>
      </c>
      <c r="H5103" s="5" t="s">
        <v>16</v>
      </c>
      <c r="I5103" s="6" t="n">
        <f aca="false">VLOOKUP($B5103,'Product Master'!$A$2:$O$5991,14,FALSE())</f>
        <v>3.79</v>
      </c>
      <c r="J5103" s="7" t="n">
        <f aca="false">VLOOKUP($B5103,'Product Master'!$A$2:$O$5991,13,FALSE())</f>
        <v>2</v>
      </c>
      <c r="K5103" s="7" t="str">
        <f aca="false">VLOOKUP($B5103,'Product Master'!$A$2:$O$5991,11,FALSE())</f>
        <v>N</v>
      </c>
      <c r="L5103" s="7" t="str">
        <f aca="false">VLOOKUP($B5103,'Product Master'!$A$2:$O$5991,12,FALSE())</f>
        <v>N</v>
      </c>
      <c r="M5103" s="3" t="n">
        <v>60</v>
      </c>
      <c r="N5103" s="3" t="n">
        <v>28</v>
      </c>
    </row>
    <row r="5104" customFormat="false" ht="15" hidden="false" customHeight="true" outlineLevel="0" collapsed="false">
      <c r="A5104" s="3" t="s">
        <v>10219</v>
      </c>
      <c r="B5104" s="3" t="s">
        <v>10220</v>
      </c>
      <c r="C5104" s="4" t="str">
        <f aca="false">VLOOKUP($B5104,'Product Master'!$A$2:$O$5991,7,FALSE())</f>
        <v>Household &amp; Cleaning</v>
      </c>
      <c r="D5104" s="4" t="str">
        <f aca="false">VLOOKUP($B5104,'Product Master'!$A$2:$O$5991,8,FALSE())</f>
        <v>Bathroom Cleaners</v>
      </c>
      <c r="E5104" s="4" t="str">
        <f aca="false">VLOOKUP($B5104,'Product Master'!$A$2:$O$5991,5,FALSE())</f>
        <v>ScrubRight</v>
      </c>
      <c r="F5104" s="4" t="str">
        <f aca="false">VLOOKUP($B5104,'Product Master'!$A$2:$O$5991,4,FALSE())</f>
        <v>ScrubRight Toilet Bowl Cleaner, 24 oz</v>
      </c>
      <c r="G5104" s="4" t="str">
        <f aca="false">VLOOKUP($B5104,'Product Master'!$A$2:$O$5991,9,FALSE())</f>
        <v>24 oz</v>
      </c>
      <c r="H5104" s="5" t="s">
        <v>16</v>
      </c>
      <c r="I5104" s="6" t="n">
        <f aca="false">VLOOKUP($B5104,'Product Master'!$A$2:$O$5991,14,FALSE())</f>
        <v>4.79</v>
      </c>
      <c r="J5104" s="7" t="n">
        <f aca="false">VLOOKUP($B5104,'Product Master'!$A$2:$O$5991,13,FALSE())</f>
        <v>6</v>
      </c>
      <c r="K5104" s="7" t="str">
        <f aca="false">VLOOKUP($B5104,'Product Master'!$A$2:$O$5991,11,FALSE())</f>
        <v>N</v>
      </c>
      <c r="L5104" s="7" t="str">
        <f aca="false">VLOOKUP($B5104,'Product Master'!$A$2:$O$5991,12,FALSE())</f>
        <v>N</v>
      </c>
      <c r="M5104" s="3" t="n">
        <v>69</v>
      </c>
      <c r="N5104" s="3" t="n">
        <v>17</v>
      </c>
    </row>
    <row r="5105" customFormat="false" ht="15" hidden="false" customHeight="true" outlineLevel="0" collapsed="false">
      <c r="A5105" s="3" t="s">
        <v>10221</v>
      </c>
      <c r="B5105" s="3" t="s">
        <v>10222</v>
      </c>
      <c r="C5105" s="4" t="str">
        <f aca="false">VLOOKUP($B5105,'Product Master'!$A$2:$O$5991,7,FALSE())</f>
        <v>Household &amp; Cleaning</v>
      </c>
      <c r="D5105" s="4" t="str">
        <f aca="false">VLOOKUP($B5105,'Product Master'!$A$2:$O$5991,8,FALSE())</f>
        <v>Bathroom Cleaners</v>
      </c>
      <c r="E5105" s="4" t="str">
        <f aca="false">VLOOKUP($B5105,'Product Master'!$A$2:$O$5991,5,FALSE())</f>
        <v>Sparklean</v>
      </c>
      <c r="F5105" s="4" t="str">
        <f aca="false">VLOOKUP($B5105,'Product Master'!$A$2:$O$5991,4,FALSE())</f>
        <v>Sparklean Fresh Scent Mold Remover, 24 oz</v>
      </c>
      <c r="G5105" s="4" t="str">
        <f aca="false">VLOOKUP($B5105,'Product Master'!$A$2:$O$5991,9,FALSE())</f>
        <v>24 oz</v>
      </c>
      <c r="H5105" s="5" t="s">
        <v>16</v>
      </c>
      <c r="I5105" s="6" t="n">
        <f aca="false">VLOOKUP($B5105,'Product Master'!$A$2:$O$5991,14,FALSE())</f>
        <v>4.39</v>
      </c>
      <c r="J5105" s="7" t="n">
        <f aca="false">VLOOKUP($B5105,'Product Master'!$A$2:$O$5991,13,FALSE())</f>
        <v>1</v>
      </c>
      <c r="K5105" s="7" t="str">
        <f aca="false">VLOOKUP($B5105,'Product Master'!$A$2:$O$5991,11,FALSE())</f>
        <v>N</v>
      </c>
      <c r="L5105" s="7" t="str">
        <f aca="false">VLOOKUP($B5105,'Product Master'!$A$2:$O$5991,12,FALSE())</f>
        <v>N</v>
      </c>
      <c r="M5105" s="3" t="n">
        <v>68</v>
      </c>
      <c r="N5105" s="3" t="n">
        <v>24</v>
      </c>
    </row>
    <row r="5106" customFormat="false" ht="15" hidden="false" customHeight="true" outlineLevel="0" collapsed="false">
      <c r="A5106" s="3" t="s">
        <v>10223</v>
      </c>
      <c r="B5106" s="3" t="s">
        <v>10224</v>
      </c>
      <c r="C5106" s="4" t="str">
        <f aca="false">VLOOKUP($B5106,'Product Master'!$A$2:$O$5991,7,FALSE())</f>
        <v>Household &amp; Cleaning</v>
      </c>
      <c r="D5106" s="4" t="str">
        <f aca="false">VLOOKUP($B5106,'Product Master'!$A$2:$O$5991,8,FALSE())</f>
        <v>Bathroom Cleaners</v>
      </c>
      <c r="E5106" s="4" t="str">
        <f aca="false">VLOOKUP($B5106,'Product Master'!$A$2:$O$5991,5,FALSE())</f>
        <v>Freshwave</v>
      </c>
      <c r="F5106" s="4" t="str">
        <f aca="false">VLOOKUP($B5106,'Product Master'!$A$2:$O$5991,4,FALSE())</f>
        <v>Freshwave Fresh Scent Tub &amp; Tile Cleaner, 24 oz</v>
      </c>
      <c r="G5106" s="4" t="str">
        <f aca="false">VLOOKUP($B5106,'Product Master'!$A$2:$O$5991,9,FALSE())</f>
        <v>24 oz</v>
      </c>
      <c r="H5106" s="5" t="s">
        <v>16</v>
      </c>
      <c r="I5106" s="6" t="n">
        <f aca="false">VLOOKUP($B5106,'Product Master'!$A$2:$O$5991,14,FALSE())</f>
        <v>3.39</v>
      </c>
      <c r="J5106" s="7" t="n">
        <f aca="false">VLOOKUP($B5106,'Product Master'!$A$2:$O$5991,13,FALSE())</f>
        <v>2</v>
      </c>
      <c r="K5106" s="7" t="str">
        <f aca="false">VLOOKUP($B5106,'Product Master'!$A$2:$O$5991,11,FALSE())</f>
        <v>N</v>
      </c>
      <c r="L5106" s="7" t="str">
        <f aca="false">VLOOKUP($B5106,'Product Master'!$A$2:$O$5991,12,FALSE())</f>
        <v>N</v>
      </c>
      <c r="M5106" s="3" t="n">
        <v>115</v>
      </c>
      <c r="N5106" s="3" t="n">
        <v>5</v>
      </c>
    </row>
    <row r="5107" customFormat="false" ht="15" hidden="false" customHeight="true" outlineLevel="0" collapsed="false">
      <c r="A5107" s="3" t="s">
        <v>10225</v>
      </c>
      <c r="B5107" s="3" t="s">
        <v>10226</v>
      </c>
      <c r="C5107" s="4" t="str">
        <f aca="false">VLOOKUP($B5107,'Product Master'!$A$2:$O$5991,7,FALSE())</f>
        <v>Household &amp; Cleaning</v>
      </c>
      <c r="D5107" s="4" t="str">
        <f aca="false">VLOOKUP($B5107,'Product Master'!$A$2:$O$5991,8,FALSE())</f>
        <v>Bathroom Cleaners</v>
      </c>
      <c r="E5107" s="4" t="str">
        <f aca="false">VLOOKUP($B5107,'Product Master'!$A$2:$O$5991,5,FALSE())</f>
        <v>Sparklean</v>
      </c>
      <c r="F5107" s="4" t="str">
        <f aca="false">VLOOKUP($B5107,'Product Master'!$A$2:$O$5991,4,FALSE())</f>
        <v>Sparklean Mold Remover, 24 oz</v>
      </c>
      <c r="G5107" s="4" t="str">
        <f aca="false">VLOOKUP($B5107,'Product Master'!$A$2:$O$5991,9,FALSE())</f>
        <v>24 oz</v>
      </c>
      <c r="H5107" s="5" t="s">
        <v>16</v>
      </c>
      <c r="I5107" s="6" t="n">
        <f aca="false">VLOOKUP($B5107,'Product Master'!$A$2:$O$5991,14,FALSE())</f>
        <v>4.29</v>
      </c>
      <c r="J5107" s="7" t="n">
        <f aca="false">VLOOKUP($B5107,'Product Master'!$A$2:$O$5991,13,FALSE())</f>
        <v>12</v>
      </c>
      <c r="K5107" s="7" t="str">
        <f aca="false">VLOOKUP($B5107,'Product Master'!$A$2:$O$5991,11,FALSE())</f>
        <v>N</v>
      </c>
      <c r="L5107" s="7" t="str">
        <f aca="false">VLOOKUP($B5107,'Product Master'!$A$2:$O$5991,12,FALSE())</f>
        <v>N</v>
      </c>
      <c r="M5107" s="3" t="n">
        <v>102</v>
      </c>
      <c r="N5107" s="3" t="n">
        <v>36</v>
      </c>
    </row>
    <row r="5108" customFormat="false" ht="15" hidden="false" customHeight="true" outlineLevel="0" collapsed="false">
      <c r="A5108" s="3" t="s">
        <v>10227</v>
      </c>
      <c r="B5108" s="3" t="s">
        <v>10228</v>
      </c>
      <c r="C5108" s="4" t="str">
        <f aca="false">VLOOKUP($B5108,'Product Master'!$A$2:$O$5991,7,FALSE())</f>
        <v>Household &amp; Cleaning</v>
      </c>
      <c r="D5108" s="4" t="str">
        <f aca="false">VLOOKUP($B5108,'Product Master'!$A$2:$O$5991,8,FALSE())</f>
        <v>Bathroom Cleaners</v>
      </c>
      <c r="E5108" s="4" t="str">
        <f aca="false">VLOOKUP($B5108,'Product Master'!$A$2:$O$5991,5,FALSE())</f>
        <v>Sparklean</v>
      </c>
      <c r="F5108" s="4" t="str">
        <f aca="false">VLOOKUP($B5108,'Product Master'!$A$2:$O$5991,4,FALSE())</f>
        <v>Sparklean Fresh Scent Toilet Bowl Cleaner, 24 oz</v>
      </c>
      <c r="G5108" s="4" t="str">
        <f aca="false">VLOOKUP($B5108,'Product Master'!$A$2:$O$5991,9,FALSE())</f>
        <v>24 oz</v>
      </c>
      <c r="H5108" s="5" t="s">
        <v>16</v>
      </c>
      <c r="I5108" s="6" t="n">
        <f aca="false">VLOOKUP($B5108,'Product Master'!$A$2:$O$5991,14,FALSE())</f>
        <v>4.79</v>
      </c>
      <c r="J5108" s="7" t="n">
        <f aca="false">VLOOKUP($B5108,'Product Master'!$A$2:$O$5991,13,FALSE())</f>
        <v>12</v>
      </c>
      <c r="K5108" s="7" t="str">
        <f aca="false">VLOOKUP($B5108,'Product Master'!$A$2:$O$5991,11,FALSE())</f>
        <v>N</v>
      </c>
      <c r="L5108" s="7" t="str">
        <f aca="false">VLOOKUP($B5108,'Product Master'!$A$2:$O$5991,12,FALSE())</f>
        <v>N</v>
      </c>
      <c r="M5108" s="3" t="n">
        <v>83</v>
      </c>
      <c r="N5108" s="3" t="n">
        <v>30</v>
      </c>
    </row>
    <row r="5109" customFormat="false" ht="15" hidden="false" customHeight="true" outlineLevel="0" collapsed="false">
      <c r="A5109" s="3" t="s">
        <v>10229</v>
      </c>
      <c r="B5109" s="3" t="s">
        <v>10230</v>
      </c>
      <c r="C5109" s="4" t="str">
        <f aca="false">VLOOKUP($B5109,'Product Master'!$A$2:$O$5991,7,FALSE())</f>
        <v>Household &amp; Cleaning</v>
      </c>
      <c r="D5109" s="4" t="str">
        <f aca="false">VLOOKUP($B5109,'Product Master'!$A$2:$O$5991,8,FALSE())</f>
        <v>Bathroom Cleaners</v>
      </c>
      <c r="E5109" s="4" t="str">
        <f aca="false">VLOOKUP($B5109,'Product Master'!$A$2:$O$5991,5,FALSE())</f>
        <v>ScrubRight</v>
      </c>
      <c r="F5109" s="4" t="str">
        <f aca="false">VLOOKUP($B5109,'Product Master'!$A$2:$O$5991,4,FALSE())</f>
        <v>ScrubRight Mold Remover, 24 oz</v>
      </c>
      <c r="G5109" s="4" t="str">
        <f aca="false">VLOOKUP($B5109,'Product Master'!$A$2:$O$5991,9,FALSE())</f>
        <v>24 oz</v>
      </c>
      <c r="H5109" s="5" t="s">
        <v>16</v>
      </c>
      <c r="I5109" s="6" t="n">
        <f aca="false">VLOOKUP($B5109,'Product Master'!$A$2:$O$5991,14,FALSE())</f>
        <v>5.79</v>
      </c>
      <c r="J5109" s="7" t="n">
        <f aca="false">VLOOKUP($B5109,'Product Master'!$A$2:$O$5991,13,FALSE())</f>
        <v>12</v>
      </c>
      <c r="K5109" s="7" t="str">
        <f aca="false">VLOOKUP($B5109,'Product Master'!$A$2:$O$5991,11,FALSE())</f>
        <v>N</v>
      </c>
      <c r="L5109" s="7" t="str">
        <f aca="false">VLOOKUP($B5109,'Product Master'!$A$2:$O$5991,12,FALSE())</f>
        <v>N</v>
      </c>
      <c r="M5109" s="3" t="n">
        <v>133</v>
      </c>
      <c r="N5109" s="3" t="n">
        <v>12</v>
      </c>
    </row>
    <row r="5110" customFormat="false" ht="15" hidden="false" customHeight="true" outlineLevel="0" collapsed="false">
      <c r="A5110" s="3" t="s">
        <v>10231</v>
      </c>
      <c r="B5110" s="3" t="s">
        <v>10232</v>
      </c>
      <c r="C5110" s="4" t="str">
        <f aca="false">VLOOKUP($B5110,'Product Master'!$A$2:$O$5991,7,FALSE())</f>
        <v>Household &amp; Cleaning</v>
      </c>
      <c r="D5110" s="4" t="str">
        <f aca="false">VLOOKUP($B5110,'Product Master'!$A$2:$O$5991,8,FALSE())</f>
        <v>Bathroom Cleaners</v>
      </c>
      <c r="E5110" s="4" t="str">
        <f aca="false">VLOOKUP($B5110,'Product Master'!$A$2:$O$5991,5,FALSE())</f>
        <v>ScrubRight</v>
      </c>
      <c r="F5110" s="4" t="str">
        <f aca="false">VLOOKUP($B5110,'Product Master'!$A$2:$O$5991,4,FALSE())</f>
        <v>ScrubRight Fresh Scent Tub &amp; Tile Cleaner, 24 oz</v>
      </c>
      <c r="G5110" s="4" t="str">
        <f aca="false">VLOOKUP($B5110,'Product Master'!$A$2:$O$5991,9,FALSE())</f>
        <v>24 oz</v>
      </c>
      <c r="H5110" s="5" t="s">
        <v>16</v>
      </c>
      <c r="I5110" s="6" t="n">
        <f aca="false">VLOOKUP($B5110,'Product Master'!$A$2:$O$5991,14,FALSE())</f>
        <v>4.79</v>
      </c>
      <c r="J5110" s="7" t="n">
        <f aca="false">VLOOKUP($B5110,'Product Master'!$A$2:$O$5991,13,FALSE())</f>
        <v>24</v>
      </c>
      <c r="K5110" s="7" t="str">
        <f aca="false">VLOOKUP($B5110,'Product Master'!$A$2:$O$5991,11,FALSE())</f>
        <v>N</v>
      </c>
      <c r="L5110" s="7" t="str">
        <f aca="false">VLOOKUP($B5110,'Product Master'!$A$2:$O$5991,12,FALSE())</f>
        <v>N</v>
      </c>
      <c r="M5110" s="3" t="n">
        <v>79</v>
      </c>
      <c r="N5110" s="3" t="n">
        <v>16</v>
      </c>
    </row>
    <row r="5111" customFormat="false" ht="15" hidden="false" customHeight="true" outlineLevel="0" collapsed="false">
      <c r="A5111" s="3" t="s">
        <v>10233</v>
      </c>
      <c r="B5111" s="3" t="s">
        <v>10234</v>
      </c>
      <c r="C5111" s="4" t="str">
        <f aca="false">VLOOKUP($B5111,'Product Master'!$A$2:$O$5991,7,FALSE())</f>
        <v>Household &amp; Cleaning</v>
      </c>
      <c r="D5111" s="4" t="str">
        <f aca="false">VLOOKUP($B5111,'Product Master'!$A$2:$O$5991,8,FALSE())</f>
        <v>Bathroom Cleaners</v>
      </c>
      <c r="E5111" s="4" t="str">
        <f aca="false">VLOOKUP($B5111,'Product Master'!$A$2:$O$5991,5,FALSE())</f>
        <v>ScrubRight</v>
      </c>
      <c r="F5111" s="4" t="str">
        <f aca="false">VLOOKUP($B5111,'Product Master'!$A$2:$O$5991,4,FALSE())</f>
        <v>ScrubRight Toilet Bowl Cleaner, 24 oz</v>
      </c>
      <c r="G5111" s="4" t="str">
        <f aca="false">VLOOKUP($B5111,'Product Master'!$A$2:$O$5991,9,FALSE())</f>
        <v>24 oz</v>
      </c>
      <c r="H5111" s="5" t="s">
        <v>16</v>
      </c>
      <c r="I5111" s="6" t="n">
        <f aca="false">VLOOKUP($B5111,'Product Master'!$A$2:$O$5991,14,FALSE())</f>
        <v>3.89</v>
      </c>
      <c r="J5111" s="7" t="n">
        <f aca="false">VLOOKUP($B5111,'Product Master'!$A$2:$O$5991,13,FALSE())</f>
        <v>1</v>
      </c>
      <c r="K5111" s="7" t="str">
        <f aca="false">VLOOKUP($B5111,'Product Master'!$A$2:$O$5991,11,FALSE())</f>
        <v>N</v>
      </c>
      <c r="L5111" s="7" t="str">
        <f aca="false">VLOOKUP($B5111,'Product Master'!$A$2:$O$5991,12,FALSE())</f>
        <v>N</v>
      </c>
      <c r="M5111" s="3" t="n">
        <v>64</v>
      </c>
      <c r="N5111" s="3" t="n">
        <v>32</v>
      </c>
    </row>
    <row r="5112" customFormat="false" ht="15" hidden="false" customHeight="true" outlineLevel="0" collapsed="false">
      <c r="A5112" s="3" t="s">
        <v>10235</v>
      </c>
      <c r="B5112" s="3" t="s">
        <v>10236</v>
      </c>
      <c r="C5112" s="4" t="str">
        <f aca="false">VLOOKUP($B5112,'Product Master'!$A$2:$O$5991,7,FALSE())</f>
        <v>Household &amp; Cleaning</v>
      </c>
      <c r="D5112" s="4" t="str">
        <f aca="false">VLOOKUP($B5112,'Product Master'!$A$2:$O$5991,8,FALSE())</f>
        <v>Bathroom Cleaners</v>
      </c>
      <c r="E5112" s="4" t="str">
        <f aca="false">VLOOKUP($B5112,'Product Master'!$A$2:$O$5991,5,FALSE())</f>
        <v>Sparklean</v>
      </c>
      <c r="F5112" s="4" t="str">
        <f aca="false">VLOOKUP($B5112,'Product Master'!$A$2:$O$5991,4,FALSE())</f>
        <v>Sparklean Fresh Scent Tub &amp; Tile Cleaner, 24 oz</v>
      </c>
      <c r="G5112" s="4" t="str">
        <f aca="false">VLOOKUP($B5112,'Product Master'!$A$2:$O$5991,9,FALSE())</f>
        <v>24 oz</v>
      </c>
      <c r="H5112" s="5" t="s">
        <v>16</v>
      </c>
      <c r="I5112" s="6" t="n">
        <f aca="false">VLOOKUP($B5112,'Product Master'!$A$2:$O$5991,14,FALSE())</f>
        <v>5.29</v>
      </c>
      <c r="J5112" s="7" t="n">
        <f aca="false">VLOOKUP($B5112,'Product Master'!$A$2:$O$5991,13,FALSE())</f>
        <v>2</v>
      </c>
      <c r="K5112" s="7" t="str">
        <f aca="false">VLOOKUP($B5112,'Product Master'!$A$2:$O$5991,11,FALSE())</f>
        <v>N</v>
      </c>
      <c r="L5112" s="7" t="str">
        <f aca="false">VLOOKUP($B5112,'Product Master'!$A$2:$O$5991,12,FALSE())</f>
        <v>N</v>
      </c>
      <c r="M5112" s="3" t="n">
        <v>71</v>
      </c>
      <c r="N5112" s="3" t="n">
        <v>9</v>
      </c>
    </row>
    <row r="5113" customFormat="false" ht="15" hidden="false" customHeight="true" outlineLevel="0" collapsed="false">
      <c r="A5113" s="3" t="s">
        <v>10237</v>
      </c>
      <c r="B5113" s="3" t="s">
        <v>10238</v>
      </c>
      <c r="C5113" s="4" t="str">
        <f aca="false">VLOOKUP($B5113,'Product Master'!$A$2:$O$5991,7,FALSE())</f>
        <v>Household &amp; Cleaning</v>
      </c>
      <c r="D5113" s="4" t="str">
        <f aca="false">VLOOKUP($B5113,'Product Master'!$A$2:$O$5991,8,FALSE())</f>
        <v>Bathroom Cleaners</v>
      </c>
      <c r="E5113" s="4" t="str">
        <f aca="false">VLOOKUP($B5113,'Product Master'!$A$2:$O$5991,5,FALSE())</f>
        <v>Freshwave</v>
      </c>
      <c r="F5113" s="4" t="str">
        <f aca="false">VLOOKUP($B5113,'Product Master'!$A$2:$O$5991,4,FALSE())</f>
        <v>Freshwave Fresh Scent Toilet Bowl Cleaner, 24 oz</v>
      </c>
      <c r="G5113" s="4" t="str">
        <f aca="false">VLOOKUP($B5113,'Product Master'!$A$2:$O$5991,9,FALSE())</f>
        <v>24 oz</v>
      </c>
      <c r="H5113" s="5" t="s">
        <v>16</v>
      </c>
      <c r="I5113" s="6" t="n">
        <f aca="false">VLOOKUP($B5113,'Product Master'!$A$2:$O$5991,14,FALSE())</f>
        <v>3.79</v>
      </c>
      <c r="J5113" s="7" t="n">
        <f aca="false">VLOOKUP($B5113,'Product Master'!$A$2:$O$5991,13,FALSE())</f>
        <v>6</v>
      </c>
      <c r="K5113" s="7" t="str">
        <f aca="false">VLOOKUP($B5113,'Product Master'!$A$2:$O$5991,11,FALSE())</f>
        <v>N</v>
      </c>
      <c r="L5113" s="7" t="str">
        <f aca="false">VLOOKUP($B5113,'Product Master'!$A$2:$O$5991,12,FALSE())</f>
        <v>N</v>
      </c>
      <c r="M5113" s="3" t="n">
        <v>19</v>
      </c>
      <c r="N5113" s="3" t="n">
        <v>12</v>
      </c>
    </row>
    <row r="5114" customFormat="false" ht="15" hidden="false" customHeight="true" outlineLevel="0" collapsed="false">
      <c r="A5114" s="3" t="s">
        <v>10239</v>
      </c>
      <c r="B5114" s="3" t="s">
        <v>10240</v>
      </c>
      <c r="C5114" s="4" t="str">
        <f aca="false">VLOOKUP($B5114,'Product Master'!$A$2:$O$5991,7,FALSE())</f>
        <v>Household &amp; Cleaning</v>
      </c>
      <c r="D5114" s="4" t="str">
        <f aca="false">VLOOKUP($B5114,'Product Master'!$A$2:$O$5991,8,FALSE())</f>
        <v>Bathroom Cleaners</v>
      </c>
      <c r="E5114" s="4" t="str">
        <f aca="false">VLOOKUP($B5114,'Product Master'!$A$2:$O$5991,5,FALSE())</f>
        <v>Freshwave</v>
      </c>
      <c r="F5114" s="4" t="str">
        <f aca="false">VLOOKUP($B5114,'Product Master'!$A$2:$O$5991,4,FALSE())</f>
        <v>Freshwave Toilet Bowl Cleaner, 24 oz</v>
      </c>
      <c r="G5114" s="4" t="str">
        <f aca="false">VLOOKUP($B5114,'Product Master'!$A$2:$O$5991,9,FALSE())</f>
        <v>24 oz</v>
      </c>
      <c r="H5114" s="5" t="s">
        <v>16</v>
      </c>
      <c r="I5114" s="6" t="n">
        <f aca="false">VLOOKUP($B5114,'Product Master'!$A$2:$O$5991,14,FALSE())</f>
        <v>5.49</v>
      </c>
      <c r="J5114" s="7" t="n">
        <f aca="false">VLOOKUP($B5114,'Product Master'!$A$2:$O$5991,13,FALSE())</f>
        <v>4</v>
      </c>
      <c r="K5114" s="7" t="str">
        <f aca="false">VLOOKUP($B5114,'Product Master'!$A$2:$O$5991,11,FALSE())</f>
        <v>N</v>
      </c>
      <c r="L5114" s="7" t="str">
        <f aca="false">VLOOKUP($B5114,'Product Master'!$A$2:$O$5991,12,FALSE())</f>
        <v>N</v>
      </c>
      <c r="M5114" s="3" t="n">
        <v>145</v>
      </c>
      <c r="N5114" s="3" t="n">
        <v>25</v>
      </c>
    </row>
    <row r="5115" customFormat="false" ht="15" hidden="false" customHeight="true" outlineLevel="0" collapsed="false">
      <c r="A5115" s="3" t="s">
        <v>10241</v>
      </c>
      <c r="B5115" s="3" t="s">
        <v>10242</v>
      </c>
      <c r="C5115" s="4" t="str">
        <f aca="false">VLOOKUP($B5115,'Product Master'!$A$2:$O$5991,7,FALSE())</f>
        <v>Household &amp; Cleaning</v>
      </c>
      <c r="D5115" s="4" t="str">
        <f aca="false">VLOOKUP($B5115,'Product Master'!$A$2:$O$5991,8,FALSE())</f>
        <v>Bathroom Cleaners</v>
      </c>
      <c r="E5115" s="4" t="str">
        <f aca="false">VLOOKUP($B5115,'Product Master'!$A$2:$O$5991,5,FALSE())</f>
        <v>ScrubRight</v>
      </c>
      <c r="F5115" s="4" t="str">
        <f aca="false">VLOOKUP($B5115,'Product Master'!$A$2:$O$5991,4,FALSE())</f>
        <v>ScrubRight Fresh Scent Toilet Bowl Cleaner, 24 oz</v>
      </c>
      <c r="G5115" s="4" t="str">
        <f aca="false">VLOOKUP($B5115,'Product Master'!$A$2:$O$5991,9,FALSE())</f>
        <v>24 oz</v>
      </c>
      <c r="H5115" s="5" t="s">
        <v>16</v>
      </c>
      <c r="I5115" s="6" t="n">
        <f aca="false">VLOOKUP($B5115,'Product Master'!$A$2:$O$5991,14,FALSE())</f>
        <v>5.49</v>
      </c>
      <c r="J5115" s="7" t="n">
        <f aca="false">VLOOKUP($B5115,'Product Master'!$A$2:$O$5991,13,FALSE())</f>
        <v>4</v>
      </c>
      <c r="K5115" s="7" t="str">
        <f aca="false">VLOOKUP($B5115,'Product Master'!$A$2:$O$5991,11,FALSE())</f>
        <v>N</v>
      </c>
      <c r="L5115" s="7" t="str">
        <f aca="false">VLOOKUP($B5115,'Product Master'!$A$2:$O$5991,12,FALSE())</f>
        <v>N</v>
      </c>
      <c r="M5115" s="3" t="n">
        <v>24</v>
      </c>
      <c r="N5115" s="3" t="n">
        <v>16</v>
      </c>
    </row>
    <row r="5116" customFormat="false" ht="15" hidden="false" customHeight="true" outlineLevel="0" collapsed="false">
      <c r="A5116" s="3" t="s">
        <v>10243</v>
      </c>
      <c r="B5116" s="3" t="s">
        <v>10244</v>
      </c>
      <c r="C5116" s="4" t="str">
        <f aca="false">VLOOKUP($B5116,'Product Master'!$A$2:$O$5991,7,FALSE())</f>
        <v>Household &amp; Cleaning</v>
      </c>
      <c r="D5116" s="4" t="str">
        <f aca="false">VLOOKUP($B5116,'Product Master'!$A$2:$O$5991,8,FALSE())</f>
        <v>Bathroom Cleaners</v>
      </c>
      <c r="E5116" s="4" t="str">
        <f aca="false">VLOOKUP($B5116,'Product Master'!$A$2:$O$5991,5,FALSE())</f>
        <v>ScrubRight</v>
      </c>
      <c r="F5116" s="4" t="str">
        <f aca="false">VLOOKUP($B5116,'Product Master'!$A$2:$O$5991,4,FALSE())</f>
        <v>ScrubRight Fresh Scent Tub &amp; Tile Cleaner, 24 oz</v>
      </c>
      <c r="G5116" s="4" t="str">
        <f aca="false">VLOOKUP($B5116,'Product Master'!$A$2:$O$5991,9,FALSE())</f>
        <v>24 oz</v>
      </c>
      <c r="H5116" s="5" t="s">
        <v>16</v>
      </c>
      <c r="I5116" s="6" t="n">
        <f aca="false">VLOOKUP($B5116,'Product Master'!$A$2:$O$5991,14,FALSE())</f>
        <v>3.29</v>
      </c>
      <c r="J5116" s="7" t="n">
        <f aca="false">VLOOKUP($B5116,'Product Master'!$A$2:$O$5991,13,FALSE())</f>
        <v>12</v>
      </c>
      <c r="K5116" s="7" t="str">
        <f aca="false">VLOOKUP($B5116,'Product Master'!$A$2:$O$5991,11,FALSE())</f>
        <v>N</v>
      </c>
      <c r="L5116" s="7" t="str">
        <f aca="false">VLOOKUP($B5116,'Product Master'!$A$2:$O$5991,12,FALSE())</f>
        <v>N</v>
      </c>
      <c r="M5116" s="3" t="n">
        <v>115</v>
      </c>
      <c r="N5116" s="3" t="n">
        <v>17</v>
      </c>
    </row>
    <row r="5117" customFormat="false" ht="15" hidden="false" customHeight="true" outlineLevel="0" collapsed="false">
      <c r="A5117" s="3" t="s">
        <v>10245</v>
      </c>
      <c r="B5117" s="3" t="s">
        <v>10246</v>
      </c>
      <c r="C5117" s="4" t="str">
        <f aca="false">VLOOKUP($B5117,'Product Master'!$A$2:$O$5991,7,FALSE())</f>
        <v>Household &amp; Cleaning</v>
      </c>
      <c r="D5117" s="4" t="str">
        <f aca="false">VLOOKUP($B5117,'Product Master'!$A$2:$O$5991,8,FALSE())</f>
        <v>Bathroom Cleaners</v>
      </c>
      <c r="E5117" s="4" t="str">
        <f aca="false">VLOOKUP($B5117,'Product Master'!$A$2:$O$5991,5,FALSE())</f>
        <v>ScrubRight</v>
      </c>
      <c r="F5117" s="4" t="str">
        <f aca="false">VLOOKUP($B5117,'Product Master'!$A$2:$O$5991,4,FALSE())</f>
        <v>ScrubRight Mold Remover, 24 oz</v>
      </c>
      <c r="G5117" s="4" t="str">
        <f aca="false">VLOOKUP($B5117,'Product Master'!$A$2:$O$5991,9,FALSE())</f>
        <v>24 oz</v>
      </c>
      <c r="H5117" s="5" t="s">
        <v>16</v>
      </c>
      <c r="I5117" s="6" t="n">
        <f aca="false">VLOOKUP($B5117,'Product Master'!$A$2:$O$5991,14,FALSE())</f>
        <v>3.29</v>
      </c>
      <c r="J5117" s="7" t="n">
        <f aca="false">VLOOKUP($B5117,'Product Master'!$A$2:$O$5991,13,FALSE())</f>
        <v>1</v>
      </c>
      <c r="K5117" s="7" t="str">
        <f aca="false">VLOOKUP($B5117,'Product Master'!$A$2:$O$5991,11,FALSE())</f>
        <v>N</v>
      </c>
      <c r="L5117" s="7" t="str">
        <f aca="false">VLOOKUP($B5117,'Product Master'!$A$2:$O$5991,12,FALSE())</f>
        <v>N</v>
      </c>
      <c r="M5117" s="3" t="n">
        <v>124</v>
      </c>
      <c r="N5117" s="3" t="n">
        <v>24</v>
      </c>
    </row>
    <row r="5118" customFormat="false" ht="15" hidden="false" customHeight="true" outlineLevel="0" collapsed="false">
      <c r="A5118" s="3" t="s">
        <v>10247</v>
      </c>
      <c r="B5118" s="3" t="s">
        <v>10248</v>
      </c>
      <c r="C5118" s="4" t="str">
        <f aca="false">VLOOKUP($B5118,'Product Master'!$A$2:$O$5991,7,FALSE())</f>
        <v>Household &amp; Cleaning</v>
      </c>
      <c r="D5118" s="4" t="str">
        <f aca="false">VLOOKUP($B5118,'Product Master'!$A$2:$O$5991,8,FALSE())</f>
        <v>Bathroom Cleaners</v>
      </c>
      <c r="E5118" s="4" t="str">
        <f aca="false">VLOOKUP($B5118,'Product Master'!$A$2:$O$5991,5,FALSE())</f>
        <v>Freshwave</v>
      </c>
      <c r="F5118" s="4" t="str">
        <f aca="false">VLOOKUP($B5118,'Product Master'!$A$2:$O$5991,4,FALSE())</f>
        <v>Freshwave Mold Remover, 24 oz</v>
      </c>
      <c r="G5118" s="4" t="str">
        <f aca="false">VLOOKUP($B5118,'Product Master'!$A$2:$O$5991,9,FALSE())</f>
        <v>24 oz</v>
      </c>
      <c r="H5118" s="5" t="s">
        <v>16</v>
      </c>
      <c r="I5118" s="6" t="n">
        <f aca="false">VLOOKUP($B5118,'Product Master'!$A$2:$O$5991,14,FALSE())</f>
        <v>4.89</v>
      </c>
      <c r="J5118" s="7" t="n">
        <f aca="false">VLOOKUP($B5118,'Product Master'!$A$2:$O$5991,13,FALSE())</f>
        <v>8</v>
      </c>
      <c r="K5118" s="7" t="str">
        <f aca="false">VLOOKUP($B5118,'Product Master'!$A$2:$O$5991,11,FALSE())</f>
        <v>N</v>
      </c>
      <c r="L5118" s="7" t="str">
        <f aca="false">VLOOKUP($B5118,'Product Master'!$A$2:$O$5991,12,FALSE())</f>
        <v>N</v>
      </c>
      <c r="M5118" s="3" t="n">
        <v>84</v>
      </c>
      <c r="N5118" s="3" t="n">
        <v>6</v>
      </c>
    </row>
    <row r="5119" customFormat="false" ht="15" hidden="false" customHeight="true" outlineLevel="0" collapsed="false">
      <c r="A5119" s="3" t="s">
        <v>10249</v>
      </c>
      <c r="B5119" s="3" t="s">
        <v>10250</v>
      </c>
      <c r="C5119" s="4" t="str">
        <f aca="false">VLOOKUP($B5119,'Product Master'!$A$2:$O$5991,7,FALSE())</f>
        <v>Household &amp; Cleaning</v>
      </c>
      <c r="D5119" s="4" t="str">
        <f aca="false">VLOOKUP($B5119,'Product Master'!$A$2:$O$5991,8,FALSE())</f>
        <v>Bathroom Cleaners</v>
      </c>
      <c r="E5119" s="4" t="str">
        <f aca="false">VLOOKUP($B5119,'Product Master'!$A$2:$O$5991,5,FALSE())</f>
        <v>Freshwave</v>
      </c>
      <c r="F5119" s="4" t="str">
        <f aca="false">VLOOKUP($B5119,'Product Master'!$A$2:$O$5991,4,FALSE())</f>
        <v>Freshwave Tub &amp; Tile Cleaner, 24 oz</v>
      </c>
      <c r="G5119" s="4" t="str">
        <f aca="false">VLOOKUP($B5119,'Product Master'!$A$2:$O$5991,9,FALSE())</f>
        <v>24 oz</v>
      </c>
      <c r="H5119" s="5" t="s">
        <v>16</v>
      </c>
      <c r="I5119" s="6" t="n">
        <f aca="false">VLOOKUP($B5119,'Product Master'!$A$2:$O$5991,14,FALSE())</f>
        <v>3.49</v>
      </c>
      <c r="J5119" s="7" t="n">
        <f aca="false">VLOOKUP($B5119,'Product Master'!$A$2:$O$5991,13,FALSE())</f>
        <v>4</v>
      </c>
      <c r="K5119" s="7" t="str">
        <f aca="false">VLOOKUP($B5119,'Product Master'!$A$2:$O$5991,11,FALSE())</f>
        <v>N</v>
      </c>
      <c r="L5119" s="7" t="str">
        <f aca="false">VLOOKUP($B5119,'Product Master'!$A$2:$O$5991,12,FALSE())</f>
        <v>N</v>
      </c>
      <c r="M5119" s="3" t="n">
        <v>21</v>
      </c>
      <c r="N5119" s="3" t="n">
        <v>37</v>
      </c>
    </row>
    <row r="5120" customFormat="false" ht="15" hidden="false" customHeight="true" outlineLevel="0" collapsed="false">
      <c r="A5120" s="3" t="s">
        <v>10251</v>
      </c>
      <c r="B5120" s="3" t="s">
        <v>10252</v>
      </c>
      <c r="C5120" s="4" t="str">
        <f aca="false">VLOOKUP($B5120,'Product Master'!$A$2:$O$5991,7,FALSE())</f>
        <v>Household &amp; Cleaning</v>
      </c>
      <c r="D5120" s="4" t="str">
        <f aca="false">VLOOKUP($B5120,'Product Master'!$A$2:$O$5991,8,FALSE())</f>
        <v>Air Care</v>
      </c>
      <c r="E5120" s="4" t="str">
        <f aca="false">VLOOKUP($B5120,'Product Master'!$A$2:$O$5991,5,FALSE())</f>
        <v>ScrubRight</v>
      </c>
      <c r="F5120" s="4" t="str">
        <f aca="false">VLOOKUP($B5120,'Product Master'!$A$2:$O$5991,4,FALSE())</f>
        <v>ScrubRight Lavender Plug-In Air Freshener, 1 ct</v>
      </c>
      <c r="G5120" s="4" t="str">
        <f aca="false">VLOOKUP($B5120,'Product Master'!$A$2:$O$5991,9,FALSE())</f>
        <v>1 ct</v>
      </c>
      <c r="H5120" s="5" t="s">
        <v>16</v>
      </c>
      <c r="I5120" s="6" t="n">
        <f aca="false">VLOOKUP($B5120,'Product Master'!$A$2:$O$5991,14,FALSE())</f>
        <v>6.39</v>
      </c>
      <c r="J5120" s="7" t="n">
        <f aca="false">VLOOKUP($B5120,'Product Master'!$A$2:$O$5991,13,FALSE())</f>
        <v>8</v>
      </c>
      <c r="K5120" s="7" t="str">
        <f aca="false">VLOOKUP($B5120,'Product Master'!$A$2:$O$5991,11,FALSE())</f>
        <v>N</v>
      </c>
      <c r="L5120" s="7" t="str">
        <f aca="false">VLOOKUP($B5120,'Product Master'!$A$2:$O$5991,12,FALSE())</f>
        <v>N</v>
      </c>
      <c r="M5120" s="3" t="n">
        <v>90</v>
      </c>
      <c r="N5120" s="3" t="n">
        <v>32</v>
      </c>
    </row>
    <row r="5121" customFormat="false" ht="15" hidden="false" customHeight="true" outlineLevel="0" collapsed="false">
      <c r="A5121" s="3" t="s">
        <v>10253</v>
      </c>
      <c r="B5121" s="3" t="s">
        <v>10254</v>
      </c>
      <c r="C5121" s="4" t="str">
        <f aca="false">VLOOKUP($B5121,'Product Master'!$A$2:$O$5991,7,FALSE())</f>
        <v>Household &amp; Cleaning</v>
      </c>
      <c r="D5121" s="4" t="str">
        <f aca="false">VLOOKUP($B5121,'Product Master'!$A$2:$O$5991,8,FALSE())</f>
        <v>Air Care</v>
      </c>
      <c r="E5121" s="4" t="str">
        <f aca="false">VLOOKUP($B5121,'Product Master'!$A$2:$O$5991,5,FALSE())</f>
        <v>Freshwave</v>
      </c>
      <c r="F5121" s="4" t="str">
        <f aca="false">VLOOKUP($B5121,'Product Master'!$A$2:$O$5991,4,FALSE())</f>
        <v>Freshwave Vanilla Air Freshener Spray, 8.8 oz</v>
      </c>
      <c r="G5121" s="4" t="str">
        <f aca="false">VLOOKUP($B5121,'Product Master'!$A$2:$O$5991,9,FALSE())</f>
        <v>8.8 oz</v>
      </c>
      <c r="H5121" s="5" t="s">
        <v>16</v>
      </c>
      <c r="I5121" s="6" t="n">
        <f aca="false">VLOOKUP($B5121,'Product Master'!$A$2:$O$5991,14,FALSE())</f>
        <v>5.89</v>
      </c>
      <c r="J5121" s="7" t="n">
        <f aca="false">VLOOKUP($B5121,'Product Master'!$A$2:$O$5991,13,FALSE())</f>
        <v>4</v>
      </c>
      <c r="K5121" s="7" t="str">
        <f aca="false">VLOOKUP($B5121,'Product Master'!$A$2:$O$5991,11,FALSE())</f>
        <v>N</v>
      </c>
      <c r="L5121" s="7" t="str">
        <f aca="false">VLOOKUP($B5121,'Product Master'!$A$2:$O$5991,12,FALSE())</f>
        <v>N</v>
      </c>
      <c r="M5121" s="3" t="n">
        <v>32</v>
      </c>
      <c r="N5121" s="3" t="n">
        <v>21</v>
      </c>
    </row>
    <row r="5122" customFormat="false" ht="15" hidden="false" customHeight="true" outlineLevel="0" collapsed="false">
      <c r="A5122" s="3" t="s">
        <v>10255</v>
      </c>
      <c r="B5122" s="3" t="s">
        <v>10256</v>
      </c>
      <c r="C5122" s="4" t="str">
        <f aca="false">VLOOKUP($B5122,'Product Master'!$A$2:$O$5991,7,FALSE())</f>
        <v>Household &amp; Cleaning</v>
      </c>
      <c r="D5122" s="4" t="str">
        <f aca="false">VLOOKUP($B5122,'Product Master'!$A$2:$O$5991,8,FALSE())</f>
        <v>Air Care</v>
      </c>
      <c r="E5122" s="4" t="str">
        <f aca="false">VLOOKUP($B5122,'Product Master'!$A$2:$O$5991,5,FALSE())</f>
        <v>Sparklean</v>
      </c>
      <c r="F5122" s="4" t="str">
        <f aca="false">VLOOKUP($B5122,'Product Master'!$A$2:$O$5991,4,FALSE())</f>
        <v>Sparklean Vanilla Plug-In Air Freshener, 1 ct</v>
      </c>
      <c r="G5122" s="4" t="str">
        <f aca="false">VLOOKUP($B5122,'Product Master'!$A$2:$O$5991,9,FALSE())</f>
        <v>1 ct</v>
      </c>
      <c r="H5122" s="5" t="s">
        <v>16</v>
      </c>
      <c r="I5122" s="6" t="n">
        <f aca="false">VLOOKUP($B5122,'Product Master'!$A$2:$O$5991,14,FALSE())</f>
        <v>5.89</v>
      </c>
      <c r="J5122" s="7" t="n">
        <f aca="false">VLOOKUP($B5122,'Product Master'!$A$2:$O$5991,13,FALSE())</f>
        <v>24</v>
      </c>
      <c r="K5122" s="7" t="str">
        <f aca="false">VLOOKUP($B5122,'Product Master'!$A$2:$O$5991,11,FALSE())</f>
        <v>N</v>
      </c>
      <c r="L5122" s="7" t="str">
        <f aca="false">VLOOKUP($B5122,'Product Master'!$A$2:$O$5991,12,FALSE())</f>
        <v>N</v>
      </c>
      <c r="M5122" s="3" t="n">
        <v>100</v>
      </c>
      <c r="N5122" s="3" t="n">
        <v>34</v>
      </c>
    </row>
    <row r="5123" customFormat="false" ht="15" hidden="false" customHeight="true" outlineLevel="0" collapsed="false">
      <c r="A5123" s="3" t="s">
        <v>10257</v>
      </c>
      <c r="B5123" s="3" t="s">
        <v>10258</v>
      </c>
      <c r="C5123" s="4" t="str">
        <f aca="false">VLOOKUP($B5123,'Product Master'!$A$2:$O$5991,7,FALSE())</f>
        <v>Household &amp; Cleaning</v>
      </c>
      <c r="D5123" s="4" t="str">
        <f aca="false">VLOOKUP($B5123,'Product Master'!$A$2:$O$5991,8,FALSE())</f>
        <v>Air Care</v>
      </c>
      <c r="E5123" s="4" t="str">
        <f aca="false">VLOOKUP($B5123,'Product Master'!$A$2:$O$5991,5,FALSE())</f>
        <v>Harborline</v>
      </c>
      <c r="F5123" s="4" t="str">
        <f aca="false">VLOOKUP($B5123,'Product Master'!$A$2:$O$5991,4,FALSE())</f>
        <v>Harborline Ocean Breeze Plug-In Air Freshener, 1 ct</v>
      </c>
      <c r="G5123" s="4" t="str">
        <f aca="false">VLOOKUP($B5123,'Product Master'!$A$2:$O$5991,9,FALSE())</f>
        <v>1 ct</v>
      </c>
      <c r="H5123" s="5" t="s">
        <v>16</v>
      </c>
      <c r="I5123" s="6" t="n">
        <f aca="false">VLOOKUP($B5123,'Product Master'!$A$2:$O$5991,14,FALSE())</f>
        <v>7.79</v>
      </c>
      <c r="J5123" s="7" t="n">
        <f aca="false">VLOOKUP($B5123,'Product Master'!$A$2:$O$5991,13,FALSE())</f>
        <v>24</v>
      </c>
      <c r="K5123" s="7" t="str">
        <f aca="false">VLOOKUP($B5123,'Product Master'!$A$2:$O$5991,11,FALSE())</f>
        <v>Y</v>
      </c>
      <c r="L5123" s="7" t="str">
        <f aca="false">VLOOKUP($B5123,'Product Master'!$A$2:$O$5991,12,FALSE())</f>
        <v>N</v>
      </c>
      <c r="M5123" s="3" t="n">
        <v>54</v>
      </c>
      <c r="N5123" s="3" t="n">
        <v>20</v>
      </c>
    </row>
    <row r="5124" customFormat="false" ht="15" hidden="false" customHeight="true" outlineLevel="0" collapsed="false">
      <c r="A5124" s="3" t="s">
        <v>10259</v>
      </c>
      <c r="B5124" s="3" t="s">
        <v>10260</v>
      </c>
      <c r="C5124" s="4" t="str">
        <f aca="false">VLOOKUP($B5124,'Product Master'!$A$2:$O$5991,7,FALSE())</f>
        <v>Household &amp; Cleaning</v>
      </c>
      <c r="D5124" s="4" t="str">
        <f aca="false">VLOOKUP($B5124,'Product Master'!$A$2:$O$5991,8,FALSE())</f>
        <v>Air Care</v>
      </c>
      <c r="E5124" s="4" t="str">
        <f aca="false">VLOOKUP($B5124,'Product Master'!$A$2:$O$5991,5,FALSE())</f>
        <v>ScrubRight</v>
      </c>
      <c r="F5124" s="4" t="str">
        <f aca="false">VLOOKUP($B5124,'Product Master'!$A$2:$O$5991,4,FALSE())</f>
        <v>ScrubRight Ocean Breeze Air Freshener Spray, 8.8 oz</v>
      </c>
      <c r="G5124" s="4" t="str">
        <f aca="false">VLOOKUP($B5124,'Product Master'!$A$2:$O$5991,9,FALSE())</f>
        <v>8.8 oz</v>
      </c>
      <c r="H5124" s="5" t="s">
        <v>16</v>
      </c>
      <c r="I5124" s="6" t="n">
        <f aca="false">VLOOKUP($B5124,'Product Master'!$A$2:$O$5991,14,FALSE())</f>
        <v>8.29</v>
      </c>
      <c r="J5124" s="7" t="n">
        <f aca="false">VLOOKUP($B5124,'Product Master'!$A$2:$O$5991,13,FALSE())</f>
        <v>24</v>
      </c>
      <c r="K5124" s="7" t="str">
        <f aca="false">VLOOKUP($B5124,'Product Master'!$A$2:$O$5991,11,FALSE())</f>
        <v>N</v>
      </c>
      <c r="L5124" s="7" t="str">
        <f aca="false">VLOOKUP($B5124,'Product Master'!$A$2:$O$5991,12,FALSE())</f>
        <v>N</v>
      </c>
      <c r="M5124" s="3" t="n">
        <v>130</v>
      </c>
      <c r="N5124" s="3" t="n">
        <v>38</v>
      </c>
    </row>
    <row r="5125" customFormat="false" ht="15" hidden="false" customHeight="true" outlineLevel="0" collapsed="false">
      <c r="A5125" s="3" t="s">
        <v>10261</v>
      </c>
      <c r="B5125" s="3" t="s">
        <v>10262</v>
      </c>
      <c r="C5125" s="4" t="str">
        <f aca="false">VLOOKUP($B5125,'Product Master'!$A$2:$O$5991,7,FALSE())</f>
        <v>Household &amp; Cleaning</v>
      </c>
      <c r="D5125" s="4" t="str">
        <f aca="false">VLOOKUP($B5125,'Product Master'!$A$2:$O$5991,8,FALSE())</f>
        <v>Air Care</v>
      </c>
      <c r="E5125" s="4" t="str">
        <f aca="false">VLOOKUP($B5125,'Product Master'!$A$2:$O$5991,5,FALSE())</f>
        <v>Freshwave</v>
      </c>
      <c r="F5125" s="4" t="str">
        <f aca="false">VLOOKUP($B5125,'Product Master'!$A$2:$O$5991,4,FALSE())</f>
        <v>Freshwave Vanilla Candle, 8.8 oz</v>
      </c>
      <c r="G5125" s="4" t="str">
        <f aca="false">VLOOKUP($B5125,'Product Master'!$A$2:$O$5991,9,FALSE())</f>
        <v>8.8 oz</v>
      </c>
      <c r="H5125" s="5" t="s">
        <v>16</v>
      </c>
      <c r="I5125" s="6" t="n">
        <f aca="false">VLOOKUP($B5125,'Product Master'!$A$2:$O$5991,14,FALSE())</f>
        <v>3.89</v>
      </c>
      <c r="J5125" s="7" t="n">
        <f aca="false">VLOOKUP($B5125,'Product Master'!$A$2:$O$5991,13,FALSE())</f>
        <v>8</v>
      </c>
      <c r="K5125" s="7" t="str">
        <f aca="false">VLOOKUP($B5125,'Product Master'!$A$2:$O$5991,11,FALSE())</f>
        <v>N</v>
      </c>
      <c r="L5125" s="7" t="str">
        <f aca="false">VLOOKUP($B5125,'Product Master'!$A$2:$O$5991,12,FALSE())</f>
        <v>N</v>
      </c>
      <c r="M5125" s="3" t="n">
        <v>115</v>
      </c>
      <c r="N5125" s="3" t="n">
        <v>35</v>
      </c>
    </row>
    <row r="5126" customFormat="false" ht="15" hidden="false" customHeight="true" outlineLevel="0" collapsed="false">
      <c r="A5126" s="3" t="s">
        <v>10263</v>
      </c>
      <c r="B5126" s="3" t="s">
        <v>10264</v>
      </c>
      <c r="C5126" s="4" t="str">
        <f aca="false">VLOOKUP($B5126,'Product Master'!$A$2:$O$5991,7,FALSE())</f>
        <v>Household &amp; Cleaning</v>
      </c>
      <c r="D5126" s="4" t="str">
        <f aca="false">VLOOKUP($B5126,'Product Master'!$A$2:$O$5991,8,FALSE())</f>
        <v>Air Care</v>
      </c>
      <c r="E5126" s="4" t="str">
        <f aca="false">VLOOKUP($B5126,'Product Master'!$A$2:$O$5991,5,FALSE())</f>
        <v>ScrubRight</v>
      </c>
      <c r="F5126" s="4" t="str">
        <f aca="false">VLOOKUP($B5126,'Product Master'!$A$2:$O$5991,4,FALSE())</f>
        <v>ScrubRight Vanilla Plug-In Air Freshener, 8.8 oz</v>
      </c>
      <c r="G5126" s="4" t="str">
        <f aca="false">VLOOKUP($B5126,'Product Master'!$A$2:$O$5991,9,FALSE())</f>
        <v>8.8 oz</v>
      </c>
      <c r="H5126" s="5" t="s">
        <v>16</v>
      </c>
      <c r="I5126" s="6" t="n">
        <f aca="false">VLOOKUP($B5126,'Product Master'!$A$2:$O$5991,14,FALSE())</f>
        <v>4.29</v>
      </c>
      <c r="J5126" s="7" t="n">
        <f aca="false">VLOOKUP($B5126,'Product Master'!$A$2:$O$5991,13,FALSE())</f>
        <v>1</v>
      </c>
      <c r="K5126" s="7" t="str">
        <f aca="false">VLOOKUP($B5126,'Product Master'!$A$2:$O$5991,11,FALSE())</f>
        <v>N</v>
      </c>
      <c r="L5126" s="7" t="str">
        <f aca="false">VLOOKUP($B5126,'Product Master'!$A$2:$O$5991,12,FALSE())</f>
        <v>N</v>
      </c>
      <c r="M5126" s="3" t="n">
        <v>83</v>
      </c>
      <c r="N5126" s="3" t="n">
        <v>32</v>
      </c>
    </row>
    <row r="5127" customFormat="false" ht="15" hidden="false" customHeight="true" outlineLevel="0" collapsed="false">
      <c r="A5127" s="3" t="s">
        <v>10265</v>
      </c>
      <c r="B5127" s="3" t="s">
        <v>10266</v>
      </c>
      <c r="C5127" s="4" t="str">
        <f aca="false">VLOOKUP($B5127,'Product Master'!$A$2:$O$5991,7,FALSE())</f>
        <v>Household &amp; Cleaning</v>
      </c>
      <c r="D5127" s="4" t="str">
        <f aca="false">VLOOKUP($B5127,'Product Master'!$A$2:$O$5991,8,FALSE())</f>
        <v>Air Care</v>
      </c>
      <c r="E5127" s="4" t="str">
        <f aca="false">VLOOKUP($B5127,'Product Master'!$A$2:$O$5991,5,FALSE())</f>
        <v>Sparklean</v>
      </c>
      <c r="F5127" s="4" t="str">
        <f aca="false">VLOOKUP($B5127,'Product Master'!$A$2:$O$5991,4,FALSE())</f>
        <v>Sparklean Vanilla Candle, 8.8 oz</v>
      </c>
      <c r="G5127" s="4" t="str">
        <f aca="false">VLOOKUP($B5127,'Product Master'!$A$2:$O$5991,9,FALSE())</f>
        <v>8.8 oz</v>
      </c>
      <c r="H5127" s="5" t="s">
        <v>16</v>
      </c>
      <c r="I5127" s="6" t="n">
        <f aca="false">VLOOKUP($B5127,'Product Master'!$A$2:$O$5991,14,FALSE())</f>
        <v>7.89</v>
      </c>
      <c r="J5127" s="7" t="n">
        <f aca="false">VLOOKUP($B5127,'Product Master'!$A$2:$O$5991,13,FALSE())</f>
        <v>8</v>
      </c>
      <c r="K5127" s="7" t="str">
        <f aca="false">VLOOKUP($B5127,'Product Master'!$A$2:$O$5991,11,FALSE())</f>
        <v>N</v>
      </c>
      <c r="L5127" s="7" t="str">
        <f aca="false">VLOOKUP($B5127,'Product Master'!$A$2:$O$5991,12,FALSE())</f>
        <v>N</v>
      </c>
      <c r="M5127" s="3" t="n">
        <v>112</v>
      </c>
      <c r="N5127" s="3" t="n">
        <v>20</v>
      </c>
    </row>
    <row r="5128" customFormat="false" ht="15" hidden="false" customHeight="true" outlineLevel="0" collapsed="false">
      <c r="A5128" s="3" t="s">
        <v>10267</v>
      </c>
      <c r="B5128" s="3" t="s">
        <v>10268</v>
      </c>
      <c r="C5128" s="4" t="str">
        <f aca="false">VLOOKUP($B5128,'Product Master'!$A$2:$O$5991,7,FALSE())</f>
        <v>Household &amp; Cleaning</v>
      </c>
      <c r="D5128" s="4" t="str">
        <f aca="false">VLOOKUP($B5128,'Product Master'!$A$2:$O$5991,8,FALSE())</f>
        <v>Air Care</v>
      </c>
      <c r="E5128" s="4" t="str">
        <f aca="false">VLOOKUP($B5128,'Product Master'!$A$2:$O$5991,5,FALSE())</f>
        <v>Sparklean</v>
      </c>
      <c r="F5128" s="4" t="str">
        <f aca="false">VLOOKUP($B5128,'Product Master'!$A$2:$O$5991,4,FALSE())</f>
        <v>Sparklean Fresh Linen Air Freshener Spray, 8.8 oz</v>
      </c>
      <c r="G5128" s="4" t="str">
        <f aca="false">VLOOKUP($B5128,'Product Master'!$A$2:$O$5991,9,FALSE())</f>
        <v>8.8 oz</v>
      </c>
      <c r="H5128" s="5" t="s">
        <v>16</v>
      </c>
      <c r="I5128" s="6" t="n">
        <f aca="false">VLOOKUP($B5128,'Product Master'!$A$2:$O$5991,14,FALSE())</f>
        <v>8.79</v>
      </c>
      <c r="J5128" s="7" t="n">
        <f aca="false">VLOOKUP($B5128,'Product Master'!$A$2:$O$5991,13,FALSE())</f>
        <v>6</v>
      </c>
      <c r="K5128" s="7" t="str">
        <f aca="false">VLOOKUP($B5128,'Product Master'!$A$2:$O$5991,11,FALSE())</f>
        <v>N</v>
      </c>
      <c r="L5128" s="7" t="str">
        <f aca="false">VLOOKUP($B5128,'Product Master'!$A$2:$O$5991,12,FALSE())</f>
        <v>N</v>
      </c>
      <c r="M5128" s="3" t="n">
        <v>10</v>
      </c>
      <c r="N5128" s="3" t="n">
        <v>32</v>
      </c>
    </row>
    <row r="5129" customFormat="false" ht="15" hidden="false" customHeight="true" outlineLevel="0" collapsed="false">
      <c r="A5129" s="3" t="s">
        <v>10269</v>
      </c>
      <c r="B5129" s="3" t="s">
        <v>10270</v>
      </c>
      <c r="C5129" s="4" t="str">
        <f aca="false">VLOOKUP($B5129,'Product Master'!$A$2:$O$5991,7,FALSE())</f>
        <v>Household &amp; Cleaning</v>
      </c>
      <c r="D5129" s="4" t="str">
        <f aca="false">VLOOKUP($B5129,'Product Master'!$A$2:$O$5991,8,FALSE())</f>
        <v>Air Care</v>
      </c>
      <c r="E5129" s="4" t="str">
        <f aca="false">VLOOKUP($B5129,'Product Master'!$A$2:$O$5991,5,FALSE())</f>
        <v>Harborline</v>
      </c>
      <c r="F5129" s="4" t="str">
        <f aca="false">VLOOKUP($B5129,'Product Master'!$A$2:$O$5991,4,FALSE())</f>
        <v>Harborline Vanilla Plug-In Air Freshener, 8.8 oz</v>
      </c>
      <c r="G5129" s="4" t="str">
        <f aca="false">VLOOKUP($B5129,'Product Master'!$A$2:$O$5991,9,FALSE())</f>
        <v>8.8 oz</v>
      </c>
      <c r="H5129" s="5" t="s">
        <v>16</v>
      </c>
      <c r="I5129" s="6" t="n">
        <f aca="false">VLOOKUP($B5129,'Product Master'!$A$2:$O$5991,14,FALSE())</f>
        <v>4.49</v>
      </c>
      <c r="J5129" s="7" t="n">
        <f aca="false">VLOOKUP($B5129,'Product Master'!$A$2:$O$5991,13,FALSE())</f>
        <v>2</v>
      </c>
      <c r="K5129" s="7" t="str">
        <f aca="false">VLOOKUP($B5129,'Product Master'!$A$2:$O$5991,11,FALSE())</f>
        <v>Y</v>
      </c>
      <c r="L5129" s="7" t="str">
        <f aca="false">VLOOKUP($B5129,'Product Master'!$A$2:$O$5991,12,FALSE())</f>
        <v>N</v>
      </c>
      <c r="M5129" s="3" t="n">
        <v>131</v>
      </c>
      <c r="N5129" s="3" t="n">
        <v>25</v>
      </c>
    </row>
    <row r="5130" customFormat="false" ht="15" hidden="false" customHeight="true" outlineLevel="0" collapsed="false">
      <c r="A5130" s="3" t="s">
        <v>10271</v>
      </c>
      <c r="B5130" s="3" t="s">
        <v>10272</v>
      </c>
      <c r="C5130" s="4" t="str">
        <f aca="false">VLOOKUP($B5130,'Product Master'!$A$2:$O$5991,7,FALSE())</f>
        <v>Household &amp; Cleaning</v>
      </c>
      <c r="D5130" s="4" t="str">
        <f aca="false">VLOOKUP($B5130,'Product Master'!$A$2:$O$5991,8,FALSE())</f>
        <v>Air Care</v>
      </c>
      <c r="E5130" s="4" t="str">
        <f aca="false">VLOOKUP($B5130,'Product Master'!$A$2:$O$5991,5,FALSE())</f>
        <v>Sparklean</v>
      </c>
      <c r="F5130" s="4" t="str">
        <f aca="false">VLOOKUP($B5130,'Product Master'!$A$2:$O$5991,4,FALSE())</f>
        <v>Sparklean Fresh Linen Air Freshener Spray, 1 ct</v>
      </c>
      <c r="G5130" s="4" t="str">
        <f aca="false">VLOOKUP($B5130,'Product Master'!$A$2:$O$5991,9,FALSE())</f>
        <v>1 ct</v>
      </c>
      <c r="H5130" s="5" t="s">
        <v>16</v>
      </c>
      <c r="I5130" s="6" t="n">
        <f aca="false">VLOOKUP($B5130,'Product Master'!$A$2:$O$5991,14,FALSE())</f>
        <v>4.29</v>
      </c>
      <c r="J5130" s="7" t="n">
        <f aca="false">VLOOKUP($B5130,'Product Master'!$A$2:$O$5991,13,FALSE())</f>
        <v>24</v>
      </c>
      <c r="K5130" s="7" t="str">
        <f aca="false">VLOOKUP($B5130,'Product Master'!$A$2:$O$5991,11,FALSE())</f>
        <v>N</v>
      </c>
      <c r="L5130" s="7" t="str">
        <f aca="false">VLOOKUP($B5130,'Product Master'!$A$2:$O$5991,12,FALSE())</f>
        <v>N</v>
      </c>
      <c r="M5130" s="3" t="n">
        <v>23</v>
      </c>
      <c r="N5130" s="3" t="n">
        <v>12</v>
      </c>
    </row>
    <row r="5131" customFormat="false" ht="15" hidden="false" customHeight="true" outlineLevel="0" collapsed="false">
      <c r="A5131" s="3" t="s">
        <v>10273</v>
      </c>
      <c r="B5131" s="3" t="s">
        <v>10274</v>
      </c>
      <c r="C5131" s="4" t="str">
        <f aca="false">VLOOKUP($B5131,'Product Master'!$A$2:$O$5991,7,FALSE())</f>
        <v>Household &amp; Cleaning</v>
      </c>
      <c r="D5131" s="4" t="str">
        <f aca="false">VLOOKUP($B5131,'Product Master'!$A$2:$O$5991,8,FALSE())</f>
        <v>Air Care</v>
      </c>
      <c r="E5131" s="4" t="str">
        <f aca="false">VLOOKUP($B5131,'Product Master'!$A$2:$O$5991,5,FALSE())</f>
        <v>ScrubRight</v>
      </c>
      <c r="F5131" s="4" t="str">
        <f aca="false">VLOOKUP($B5131,'Product Master'!$A$2:$O$5991,4,FALSE())</f>
        <v>ScrubRight Fresh Linen Candle, 8.8 oz</v>
      </c>
      <c r="G5131" s="4" t="str">
        <f aca="false">VLOOKUP($B5131,'Product Master'!$A$2:$O$5991,9,FALSE())</f>
        <v>8.8 oz</v>
      </c>
      <c r="H5131" s="5" t="s">
        <v>16</v>
      </c>
      <c r="I5131" s="6" t="n">
        <f aca="false">VLOOKUP($B5131,'Product Master'!$A$2:$O$5991,14,FALSE())</f>
        <v>8.29</v>
      </c>
      <c r="J5131" s="7" t="n">
        <f aca="false">VLOOKUP($B5131,'Product Master'!$A$2:$O$5991,13,FALSE())</f>
        <v>8</v>
      </c>
      <c r="K5131" s="7" t="str">
        <f aca="false">VLOOKUP($B5131,'Product Master'!$A$2:$O$5991,11,FALSE())</f>
        <v>N</v>
      </c>
      <c r="L5131" s="7" t="str">
        <f aca="false">VLOOKUP($B5131,'Product Master'!$A$2:$O$5991,12,FALSE())</f>
        <v>N</v>
      </c>
      <c r="M5131" s="3" t="n">
        <v>29</v>
      </c>
      <c r="N5131" s="3" t="n">
        <v>31</v>
      </c>
    </row>
    <row r="5132" customFormat="false" ht="15" hidden="false" customHeight="true" outlineLevel="0" collapsed="false">
      <c r="A5132" s="3" t="s">
        <v>10275</v>
      </c>
      <c r="B5132" s="3" t="s">
        <v>10276</v>
      </c>
      <c r="C5132" s="4" t="str">
        <f aca="false">VLOOKUP($B5132,'Product Master'!$A$2:$O$5991,7,FALSE())</f>
        <v>Household &amp; Cleaning</v>
      </c>
      <c r="D5132" s="4" t="str">
        <f aca="false">VLOOKUP($B5132,'Product Master'!$A$2:$O$5991,8,FALSE())</f>
        <v>Air Care</v>
      </c>
      <c r="E5132" s="4" t="str">
        <f aca="false">VLOOKUP($B5132,'Product Master'!$A$2:$O$5991,5,FALSE())</f>
        <v>Sparklean</v>
      </c>
      <c r="F5132" s="4" t="str">
        <f aca="false">VLOOKUP($B5132,'Product Master'!$A$2:$O$5991,4,FALSE())</f>
        <v>Sparklean Ocean Breeze Candle, 1 ct</v>
      </c>
      <c r="G5132" s="4" t="str">
        <f aca="false">VLOOKUP($B5132,'Product Master'!$A$2:$O$5991,9,FALSE())</f>
        <v>1 ct</v>
      </c>
      <c r="H5132" s="5" t="s">
        <v>16</v>
      </c>
      <c r="I5132" s="6" t="n">
        <f aca="false">VLOOKUP($B5132,'Product Master'!$A$2:$O$5991,14,FALSE())</f>
        <v>4.39</v>
      </c>
      <c r="J5132" s="7" t="n">
        <f aca="false">VLOOKUP($B5132,'Product Master'!$A$2:$O$5991,13,FALSE())</f>
        <v>24</v>
      </c>
      <c r="K5132" s="7" t="str">
        <f aca="false">VLOOKUP($B5132,'Product Master'!$A$2:$O$5991,11,FALSE())</f>
        <v>N</v>
      </c>
      <c r="L5132" s="7" t="str">
        <f aca="false">VLOOKUP($B5132,'Product Master'!$A$2:$O$5991,12,FALSE())</f>
        <v>N</v>
      </c>
      <c r="M5132" s="3" t="n">
        <v>148</v>
      </c>
      <c r="N5132" s="3" t="n">
        <v>5</v>
      </c>
    </row>
    <row r="5133" customFormat="false" ht="15" hidden="false" customHeight="true" outlineLevel="0" collapsed="false">
      <c r="A5133" s="3" t="s">
        <v>10277</v>
      </c>
      <c r="B5133" s="3" t="s">
        <v>10278</v>
      </c>
      <c r="C5133" s="4" t="str">
        <f aca="false">VLOOKUP($B5133,'Product Master'!$A$2:$O$5991,7,FALSE())</f>
        <v>Household &amp; Cleaning</v>
      </c>
      <c r="D5133" s="4" t="str">
        <f aca="false">VLOOKUP($B5133,'Product Master'!$A$2:$O$5991,8,FALSE())</f>
        <v>Air Care</v>
      </c>
      <c r="E5133" s="4" t="str">
        <f aca="false">VLOOKUP($B5133,'Product Master'!$A$2:$O$5991,5,FALSE())</f>
        <v>ScrubRight</v>
      </c>
      <c r="F5133" s="4" t="str">
        <f aca="false">VLOOKUP($B5133,'Product Master'!$A$2:$O$5991,4,FALSE())</f>
        <v>ScrubRight Ocean Breeze Air Freshener Spray, 1 ct</v>
      </c>
      <c r="G5133" s="4" t="str">
        <f aca="false">VLOOKUP($B5133,'Product Master'!$A$2:$O$5991,9,FALSE())</f>
        <v>1 ct</v>
      </c>
      <c r="H5133" s="5" t="s">
        <v>16</v>
      </c>
      <c r="I5133" s="6" t="n">
        <f aca="false">VLOOKUP($B5133,'Product Master'!$A$2:$O$5991,14,FALSE())</f>
        <v>8.99</v>
      </c>
      <c r="J5133" s="7" t="n">
        <f aca="false">VLOOKUP($B5133,'Product Master'!$A$2:$O$5991,13,FALSE())</f>
        <v>2</v>
      </c>
      <c r="K5133" s="7" t="str">
        <f aca="false">VLOOKUP($B5133,'Product Master'!$A$2:$O$5991,11,FALSE())</f>
        <v>N</v>
      </c>
      <c r="L5133" s="7" t="str">
        <f aca="false">VLOOKUP($B5133,'Product Master'!$A$2:$O$5991,12,FALSE())</f>
        <v>N</v>
      </c>
      <c r="M5133" s="3" t="n">
        <v>110</v>
      </c>
      <c r="N5133" s="3" t="n">
        <v>25</v>
      </c>
    </row>
    <row r="5134" customFormat="false" ht="15" hidden="false" customHeight="true" outlineLevel="0" collapsed="false">
      <c r="A5134" s="3" t="s">
        <v>10279</v>
      </c>
      <c r="B5134" s="3" t="s">
        <v>10280</v>
      </c>
      <c r="C5134" s="4" t="str">
        <f aca="false">VLOOKUP($B5134,'Product Master'!$A$2:$O$5991,7,FALSE())</f>
        <v>Household &amp; Cleaning</v>
      </c>
      <c r="D5134" s="4" t="str">
        <f aca="false">VLOOKUP($B5134,'Product Master'!$A$2:$O$5991,8,FALSE())</f>
        <v>Air Care</v>
      </c>
      <c r="E5134" s="4" t="str">
        <f aca="false">VLOOKUP($B5134,'Product Master'!$A$2:$O$5991,5,FALSE())</f>
        <v>Harborline</v>
      </c>
      <c r="F5134" s="4" t="str">
        <f aca="false">VLOOKUP($B5134,'Product Master'!$A$2:$O$5991,4,FALSE())</f>
        <v>Harborline Ocean Breeze Candle, 1 ct</v>
      </c>
      <c r="G5134" s="4" t="str">
        <f aca="false">VLOOKUP($B5134,'Product Master'!$A$2:$O$5991,9,FALSE())</f>
        <v>1 ct</v>
      </c>
      <c r="H5134" s="5" t="s">
        <v>16</v>
      </c>
      <c r="I5134" s="6" t="n">
        <f aca="false">VLOOKUP($B5134,'Product Master'!$A$2:$O$5991,14,FALSE())</f>
        <v>6.49</v>
      </c>
      <c r="J5134" s="7" t="n">
        <f aca="false">VLOOKUP($B5134,'Product Master'!$A$2:$O$5991,13,FALSE())</f>
        <v>2</v>
      </c>
      <c r="K5134" s="7" t="str">
        <f aca="false">VLOOKUP($B5134,'Product Master'!$A$2:$O$5991,11,FALSE())</f>
        <v>Y</v>
      </c>
      <c r="L5134" s="7" t="str">
        <f aca="false">VLOOKUP($B5134,'Product Master'!$A$2:$O$5991,12,FALSE())</f>
        <v>N</v>
      </c>
      <c r="M5134" s="3" t="n">
        <v>37</v>
      </c>
      <c r="N5134" s="3" t="n">
        <v>11</v>
      </c>
    </row>
    <row r="5135" customFormat="false" ht="15" hidden="false" customHeight="true" outlineLevel="0" collapsed="false">
      <c r="A5135" s="3" t="s">
        <v>10281</v>
      </c>
      <c r="B5135" s="3" t="s">
        <v>10282</v>
      </c>
      <c r="C5135" s="4" t="str">
        <f aca="false">VLOOKUP($B5135,'Product Master'!$A$2:$O$5991,7,FALSE())</f>
        <v>Household &amp; Cleaning</v>
      </c>
      <c r="D5135" s="4" t="str">
        <f aca="false">VLOOKUP($B5135,'Product Master'!$A$2:$O$5991,8,FALSE())</f>
        <v>Air Care</v>
      </c>
      <c r="E5135" s="4" t="str">
        <f aca="false">VLOOKUP($B5135,'Product Master'!$A$2:$O$5991,5,FALSE())</f>
        <v>Sparklean</v>
      </c>
      <c r="F5135" s="4" t="str">
        <f aca="false">VLOOKUP($B5135,'Product Master'!$A$2:$O$5991,4,FALSE())</f>
        <v>Sparklean Fresh Linen Plug-In Air Freshener, 8.8 oz</v>
      </c>
      <c r="G5135" s="4" t="str">
        <f aca="false">VLOOKUP($B5135,'Product Master'!$A$2:$O$5991,9,FALSE())</f>
        <v>8.8 oz</v>
      </c>
      <c r="H5135" s="5" t="s">
        <v>16</v>
      </c>
      <c r="I5135" s="6" t="n">
        <f aca="false">VLOOKUP($B5135,'Product Master'!$A$2:$O$5991,14,FALSE())</f>
        <v>8.89</v>
      </c>
      <c r="J5135" s="7" t="n">
        <f aca="false">VLOOKUP($B5135,'Product Master'!$A$2:$O$5991,13,FALSE())</f>
        <v>8</v>
      </c>
      <c r="K5135" s="7" t="str">
        <f aca="false">VLOOKUP($B5135,'Product Master'!$A$2:$O$5991,11,FALSE())</f>
        <v>N</v>
      </c>
      <c r="L5135" s="7" t="str">
        <f aca="false">VLOOKUP($B5135,'Product Master'!$A$2:$O$5991,12,FALSE())</f>
        <v>N</v>
      </c>
      <c r="M5135" s="3" t="n">
        <v>65</v>
      </c>
      <c r="N5135" s="3" t="n">
        <v>3</v>
      </c>
    </row>
    <row r="5136" customFormat="false" ht="15" hidden="false" customHeight="true" outlineLevel="0" collapsed="false">
      <c r="A5136" s="3" t="s">
        <v>10283</v>
      </c>
      <c r="B5136" s="3" t="s">
        <v>10284</v>
      </c>
      <c r="C5136" s="4" t="str">
        <f aca="false">VLOOKUP($B5136,'Product Master'!$A$2:$O$5991,7,FALSE())</f>
        <v>Household &amp; Cleaning</v>
      </c>
      <c r="D5136" s="4" t="str">
        <f aca="false">VLOOKUP($B5136,'Product Master'!$A$2:$O$5991,8,FALSE())</f>
        <v>Air Care</v>
      </c>
      <c r="E5136" s="4" t="str">
        <f aca="false">VLOOKUP($B5136,'Product Master'!$A$2:$O$5991,5,FALSE())</f>
        <v>Harborline</v>
      </c>
      <c r="F5136" s="4" t="str">
        <f aca="false">VLOOKUP($B5136,'Product Master'!$A$2:$O$5991,4,FALSE())</f>
        <v>Harborline Vanilla Candle, 1 ct</v>
      </c>
      <c r="G5136" s="4" t="str">
        <f aca="false">VLOOKUP($B5136,'Product Master'!$A$2:$O$5991,9,FALSE())</f>
        <v>1 ct</v>
      </c>
      <c r="H5136" s="5" t="s">
        <v>16</v>
      </c>
      <c r="I5136" s="6" t="n">
        <f aca="false">VLOOKUP($B5136,'Product Master'!$A$2:$O$5991,14,FALSE())</f>
        <v>6.99</v>
      </c>
      <c r="J5136" s="7" t="n">
        <f aca="false">VLOOKUP($B5136,'Product Master'!$A$2:$O$5991,13,FALSE())</f>
        <v>12</v>
      </c>
      <c r="K5136" s="7" t="str">
        <f aca="false">VLOOKUP($B5136,'Product Master'!$A$2:$O$5991,11,FALSE())</f>
        <v>Y</v>
      </c>
      <c r="L5136" s="7" t="str">
        <f aca="false">VLOOKUP($B5136,'Product Master'!$A$2:$O$5991,12,FALSE())</f>
        <v>N</v>
      </c>
      <c r="M5136" s="3" t="n">
        <v>101</v>
      </c>
      <c r="N5136" s="3" t="n">
        <v>5</v>
      </c>
    </row>
    <row r="5137" customFormat="false" ht="15" hidden="false" customHeight="true" outlineLevel="0" collapsed="false">
      <c r="A5137" s="3" t="s">
        <v>10285</v>
      </c>
      <c r="B5137" s="3" t="s">
        <v>10286</v>
      </c>
      <c r="C5137" s="4" t="str">
        <f aca="false">VLOOKUP($B5137,'Product Master'!$A$2:$O$5991,7,FALSE())</f>
        <v>Household &amp; Cleaning</v>
      </c>
      <c r="D5137" s="4" t="str">
        <f aca="false">VLOOKUP($B5137,'Product Master'!$A$2:$O$5991,8,FALSE())</f>
        <v>Air Care</v>
      </c>
      <c r="E5137" s="4" t="str">
        <f aca="false">VLOOKUP($B5137,'Product Master'!$A$2:$O$5991,5,FALSE())</f>
        <v>Sparklean</v>
      </c>
      <c r="F5137" s="4" t="str">
        <f aca="false">VLOOKUP($B5137,'Product Master'!$A$2:$O$5991,4,FALSE())</f>
        <v>Sparklean Fresh Linen Plug-In Air Freshener, 1 ct</v>
      </c>
      <c r="G5137" s="4" t="str">
        <f aca="false">VLOOKUP($B5137,'Product Master'!$A$2:$O$5991,9,FALSE())</f>
        <v>1 ct</v>
      </c>
      <c r="H5137" s="5" t="s">
        <v>16</v>
      </c>
      <c r="I5137" s="6" t="n">
        <f aca="false">VLOOKUP($B5137,'Product Master'!$A$2:$O$5991,14,FALSE())</f>
        <v>7.79</v>
      </c>
      <c r="J5137" s="7" t="n">
        <f aca="false">VLOOKUP($B5137,'Product Master'!$A$2:$O$5991,13,FALSE())</f>
        <v>8</v>
      </c>
      <c r="K5137" s="7" t="str">
        <f aca="false">VLOOKUP($B5137,'Product Master'!$A$2:$O$5991,11,FALSE())</f>
        <v>N</v>
      </c>
      <c r="L5137" s="7" t="str">
        <f aca="false">VLOOKUP($B5137,'Product Master'!$A$2:$O$5991,12,FALSE())</f>
        <v>N</v>
      </c>
      <c r="M5137" s="3" t="n">
        <v>44</v>
      </c>
      <c r="N5137" s="3" t="n">
        <v>34</v>
      </c>
    </row>
    <row r="5138" customFormat="false" ht="15" hidden="false" customHeight="true" outlineLevel="0" collapsed="false">
      <c r="A5138" s="3" t="s">
        <v>10287</v>
      </c>
      <c r="B5138" s="3" t="s">
        <v>10288</v>
      </c>
      <c r="C5138" s="4" t="str">
        <f aca="false">VLOOKUP($B5138,'Product Master'!$A$2:$O$5991,7,FALSE())</f>
        <v>Household &amp; Cleaning</v>
      </c>
      <c r="D5138" s="4" t="str">
        <f aca="false">VLOOKUP($B5138,'Product Master'!$A$2:$O$5991,8,FALSE())</f>
        <v>Air Care</v>
      </c>
      <c r="E5138" s="4" t="str">
        <f aca="false">VLOOKUP($B5138,'Product Master'!$A$2:$O$5991,5,FALSE())</f>
        <v>Freshwave</v>
      </c>
      <c r="F5138" s="4" t="str">
        <f aca="false">VLOOKUP($B5138,'Product Master'!$A$2:$O$5991,4,FALSE())</f>
        <v>Freshwave Lavender Plug-In Air Freshener, 1 ct</v>
      </c>
      <c r="G5138" s="4" t="str">
        <f aca="false">VLOOKUP($B5138,'Product Master'!$A$2:$O$5991,9,FALSE())</f>
        <v>1 ct</v>
      </c>
      <c r="H5138" s="5" t="s">
        <v>16</v>
      </c>
      <c r="I5138" s="6" t="n">
        <f aca="false">VLOOKUP($B5138,'Product Master'!$A$2:$O$5991,14,FALSE())</f>
        <v>3.39</v>
      </c>
      <c r="J5138" s="7" t="n">
        <f aca="false">VLOOKUP($B5138,'Product Master'!$A$2:$O$5991,13,FALSE())</f>
        <v>12</v>
      </c>
      <c r="K5138" s="7" t="str">
        <f aca="false">VLOOKUP($B5138,'Product Master'!$A$2:$O$5991,11,FALSE())</f>
        <v>N</v>
      </c>
      <c r="L5138" s="7" t="str">
        <f aca="false">VLOOKUP($B5138,'Product Master'!$A$2:$O$5991,12,FALSE())</f>
        <v>N</v>
      </c>
      <c r="M5138" s="3" t="n">
        <v>10</v>
      </c>
      <c r="N5138" s="3" t="n">
        <v>38</v>
      </c>
    </row>
    <row r="5139" customFormat="false" ht="15" hidden="false" customHeight="true" outlineLevel="0" collapsed="false">
      <c r="A5139" s="3" t="s">
        <v>10289</v>
      </c>
      <c r="B5139" s="3" t="s">
        <v>10290</v>
      </c>
      <c r="C5139" s="4" t="str">
        <f aca="false">VLOOKUP($B5139,'Product Master'!$A$2:$O$5991,7,FALSE())</f>
        <v>Household &amp; Cleaning</v>
      </c>
      <c r="D5139" s="4" t="str">
        <f aca="false">VLOOKUP($B5139,'Product Master'!$A$2:$O$5991,8,FALSE())</f>
        <v>Air Care</v>
      </c>
      <c r="E5139" s="4" t="str">
        <f aca="false">VLOOKUP($B5139,'Product Master'!$A$2:$O$5991,5,FALSE())</f>
        <v>ScrubRight</v>
      </c>
      <c r="F5139" s="4" t="str">
        <f aca="false">VLOOKUP($B5139,'Product Master'!$A$2:$O$5991,4,FALSE())</f>
        <v>ScrubRight Fresh Linen Plug-In Air Freshener, 1 ct</v>
      </c>
      <c r="G5139" s="4" t="str">
        <f aca="false">VLOOKUP($B5139,'Product Master'!$A$2:$O$5991,9,FALSE())</f>
        <v>1 ct</v>
      </c>
      <c r="H5139" s="5" t="s">
        <v>16</v>
      </c>
      <c r="I5139" s="6" t="n">
        <f aca="false">VLOOKUP($B5139,'Product Master'!$A$2:$O$5991,14,FALSE())</f>
        <v>5.39</v>
      </c>
      <c r="J5139" s="7" t="n">
        <f aca="false">VLOOKUP($B5139,'Product Master'!$A$2:$O$5991,13,FALSE())</f>
        <v>1</v>
      </c>
      <c r="K5139" s="7" t="str">
        <f aca="false">VLOOKUP($B5139,'Product Master'!$A$2:$O$5991,11,FALSE())</f>
        <v>N</v>
      </c>
      <c r="L5139" s="7" t="str">
        <f aca="false">VLOOKUP($B5139,'Product Master'!$A$2:$O$5991,12,FALSE())</f>
        <v>N</v>
      </c>
      <c r="M5139" s="3" t="n">
        <v>58</v>
      </c>
      <c r="N5139" s="3" t="n">
        <v>23</v>
      </c>
    </row>
    <row r="5140" customFormat="false" ht="15" hidden="false" customHeight="true" outlineLevel="0" collapsed="false">
      <c r="A5140" s="3" t="s">
        <v>10291</v>
      </c>
      <c r="B5140" s="3" t="s">
        <v>10292</v>
      </c>
      <c r="C5140" s="4" t="str">
        <f aca="false">VLOOKUP($B5140,'Product Master'!$A$2:$O$5991,7,FALSE())</f>
        <v>Household &amp; Cleaning</v>
      </c>
      <c r="D5140" s="4" t="str">
        <f aca="false">VLOOKUP($B5140,'Product Master'!$A$2:$O$5991,8,FALSE())</f>
        <v>Air Care</v>
      </c>
      <c r="E5140" s="4" t="str">
        <f aca="false">VLOOKUP($B5140,'Product Master'!$A$2:$O$5991,5,FALSE())</f>
        <v>Harborline</v>
      </c>
      <c r="F5140" s="4" t="str">
        <f aca="false">VLOOKUP($B5140,'Product Master'!$A$2:$O$5991,4,FALSE())</f>
        <v>Harborline Fresh Linen Candle, 8.8 oz</v>
      </c>
      <c r="G5140" s="4" t="str">
        <f aca="false">VLOOKUP($B5140,'Product Master'!$A$2:$O$5991,9,FALSE())</f>
        <v>8.8 oz</v>
      </c>
      <c r="H5140" s="5" t="s">
        <v>16</v>
      </c>
      <c r="I5140" s="6" t="n">
        <f aca="false">VLOOKUP($B5140,'Product Master'!$A$2:$O$5991,14,FALSE())</f>
        <v>4.89</v>
      </c>
      <c r="J5140" s="7" t="n">
        <f aca="false">VLOOKUP($B5140,'Product Master'!$A$2:$O$5991,13,FALSE())</f>
        <v>4</v>
      </c>
      <c r="K5140" s="7" t="str">
        <f aca="false">VLOOKUP($B5140,'Product Master'!$A$2:$O$5991,11,FALSE())</f>
        <v>Y</v>
      </c>
      <c r="L5140" s="7" t="str">
        <f aca="false">VLOOKUP($B5140,'Product Master'!$A$2:$O$5991,12,FALSE())</f>
        <v>N</v>
      </c>
      <c r="M5140" s="3" t="n">
        <v>41</v>
      </c>
      <c r="N5140" s="3" t="n">
        <v>12</v>
      </c>
    </row>
    <row r="5141" customFormat="false" ht="15" hidden="false" customHeight="true" outlineLevel="0" collapsed="false">
      <c r="A5141" s="3" t="s">
        <v>10293</v>
      </c>
      <c r="B5141" s="3" t="s">
        <v>10294</v>
      </c>
      <c r="C5141" s="4" t="str">
        <f aca="false">VLOOKUP($B5141,'Product Master'!$A$2:$O$5991,7,FALSE())</f>
        <v>Household &amp; Cleaning</v>
      </c>
      <c r="D5141" s="4" t="str">
        <f aca="false">VLOOKUP($B5141,'Product Master'!$A$2:$O$5991,8,FALSE())</f>
        <v>Air Care</v>
      </c>
      <c r="E5141" s="4" t="str">
        <f aca="false">VLOOKUP($B5141,'Product Master'!$A$2:$O$5991,5,FALSE())</f>
        <v>Freshwave</v>
      </c>
      <c r="F5141" s="4" t="str">
        <f aca="false">VLOOKUP($B5141,'Product Master'!$A$2:$O$5991,4,FALSE())</f>
        <v>Freshwave Ocean Breeze Candle, 8.8 oz</v>
      </c>
      <c r="G5141" s="4" t="str">
        <f aca="false">VLOOKUP($B5141,'Product Master'!$A$2:$O$5991,9,FALSE())</f>
        <v>8.8 oz</v>
      </c>
      <c r="H5141" s="5" t="s">
        <v>16</v>
      </c>
      <c r="I5141" s="6" t="n">
        <f aca="false">VLOOKUP($B5141,'Product Master'!$A$2:$O$5991,14,FALSE())</f>
        <v>6.89</v>
      </c>
      <c r="J5141" s="7" t="n">
        <f aca="false">VLOOKUP($B5141,'Product Master'!$A$2:$O$5991,13,FALSE())</f>
        <v>4</v>
      </c>
      <c r="K5141" s="7" t="str">
        <f aca="false">VLOOKUP($B5141,'Product Master'!$A$2:$O$5991,11,FALSE())</f>
        <v>N</v>
      </c>
      <c r="L5141" s="7" t="str">
        <f aca="false">VLOOKUP($B5141,'Product Master'!$A$2:$O$5991,12,FALSE())</f>
        <v>N</v>
      </c>
      <c r="M5141" s="3" t="n">
        <v>80</v>
      </c>
      <c r="N5141" s="3" t="n">
        <v>9</v>
      </c>
    </row>
    <row r="5142" customFormat="false" ht="15" hidden="false" customHeight="true" outlineLevel="0" collapsed="false">
      <c r="A5142" s="3" t="s">
        <v>10295</v>
      </c>
      <c r="B5142" s="3" t="s">
        <v>10296</v>
      </c>
      <c r="C5142" s="4" t="str">
        <f aca="false">VLOOKUP($B5142,'Product Master'!$A$2:$O$5991,7,FALSE())</f>
        <v>Household &amp; Cleaning</v>
      </c>
      <c r="D5142" s="4" t="str">
        <f aca="false">VLOOKUP($B5142,'Product Master'!$A$2:$O$5991,8,FALSE())</f>
        <v>Air Care</v>
      </c>
      <c r="E5142" s="4" t="str">
        <f aca="false">VLOOKUP($B5142,'Product Master'!$A$2:$O$5991,5,FALSE())</f>
        <v>Freshwave</v>
      </c>
      <c r="F5142" s="4" t="str">
        <f aca="false">VLOOKUP($B5142,'Product Master'!$A$2:$O$5991,4,FALSE())</f>
        <v>Freshwave Vanilla Air Freshener Spray, 1 ct</v>
      </c>
      <c r="G5142" s="4" t="str">
        <f aca="false">VLOOKUP($B5142,'Product Master'!$A$2:$O$5991,9,FALSE())</f>
        <v>1 ct</v>
      </c>
      <c r="H5142" s="5" t="s">
        <v>16</v>
      </c>
      <c r="I5142" s="6" t="n">
        <f aca="false">VLOOKUP($B5142,'Product Master'!$A$2:$O$5991,14,FALSE())</f>
        <v>7.39</v>
      </c>
      <c r="J5142" s="7" t="n">
        <f aca="false">VLOOKUP($B5142,'Product Master'!$A$2:$O$5991,13,FALSE())</f>
        <v>12</v>
      </c>
      <c r="K5142" s="7" t="str">
        <f aca="false">VLOOKUP($B5142,'Product Master'!$A$2:$O$5991,11,FALSE())</f>
        <v>N</v>
      </c>
      <c r="L5142" s="7" t="str">
        <f aca="false">VLOOKUP($B5142,'Product Master'!$A$2:$O$5991,12,FALSE())</f>
        <v>N</v>
      </c>
      <c r="M5142" s="3" t="n">
        <v>150</v>
      </c>
      <c r="N5142" s="3" t="n">
        <v>17</v>
      </c>
    </row>
    <row r="5143" customFormat="false" ht="15" hidden="false" customHeight="true" outlineLevel="0" collapsed="false">
      <c r="A5143" s="3" t="s">
        <v>10297</v>
      </c>
      <c r="B5143" s="3" t="s">
        <v>10298</v>
      </c>
      <c r="C5143" s="4" t="str">
        <f aca="false">VLOOKUP($B5143,'Product Master'!$A$2:$O$5991,7,FALSE())</f>
        <v>Household &amp; Cleaning</v>
      </c>
      <c r="D5143" s="4" t="str">
        <f aca="false">VLOOKUP($B5143,'Product Master'!$A$2:$O$5991,8,FALSE())</f>
        <v>Air Care</v>
      </c>
      <c r="E5143" s="4" t="str">
        <f aca="false">VLOOKUP($B5143,'Product Master'!$A$2:$O$5991,5,FALSE())</f>
        <v>Freshwave</v>
      </c>
      <c r="F5143" s="4" t="str">
        <f aca="false">VLOOKUP($B5143,'Product Master'!$A$2:$O$5991,4,FALSE())</f>
        <v>Freshwave Lavender Candle, 8.8 oz</v>
      </c>
      <c r="G5143" s="4" t="str">
        <f aca="false">VLOOKUP($B5143,'Product Master'!$A$2:$O$5991,9,FALSE())</f>
        <v>8.8 oz</v>
      </c>
      <c r="H5143" s="5" t="s">
        <v>16</v>
      </c>
      <c r="I5143" s="6" t="n">
        <f aca="false">VLOOKUP($B5143,'Product Master'!$A$2:$O$5991,14,FALSE())</f>
        <v>7.29</v>
      </c>
      <c r="J5143" s="7" t="n">
        <f aca="false">VLOOKUP($B5143,'Product Master'!$A$2:$O$5991,13,FALSE())</f>
        <v>12</v>
      </c>
      <c r="K5143" s="7" t="str">
        <f aca="false">VLOOKUP($B5143,'Product Master'!$A$2:$O$5991,11,FALSE())</f>
        <v>N</v>
      </c>
      <c r="L5143" s="7" t="str">
        <f aca="false">VLOOKUP($B5143,'Product Master'!$A$2:$O$5991,12,FALSE())</f>
        <v>N</v>
      </c>
      <c r="M5143" s="3" t="n">
        <v>20</v>
      </c>
      <c r="N5143" s="3" t="n">
        <v>33</v>
      </c>
    </row>
    <row r="5144" customFormat="false" ht="15" hidden="false" customHeight="true" outlineLevel="0" collapsed="false">
      <c r="A5144" s="3" t="s">
        <v>10299</v>
      </c>
      <c r="B5144" s="3" t="s">
        <v>10300</v>
      </c>
      <c r="C5144" s="4" t="str">
        <f aca="false">VLOOKUP($B5144,'Product Master'!$A$2:$O$5991,7,FALSE())</f>
        <v>Household &amp; Cleaning</v>
      </c>
      <c r="D5144" s="4" t="str">
        <f aca="false">VLOOKUP($B5144,'Product Master'!$A$2:$O$5991,8,FALSE())</f>
        <v>Air Care</v>
      </c>
      <c r="E5144" s="4" t="str">
        <f aca="false">VLOOKUP($B5144,'Product Master'!$A$2:$O$5991,5,FALSE())</f>
        <v>Harborline</v>
      </c>
      <c r="F5144" s="4" t="str">
        <f aca="false">VLOOKUP($B5144,'Product Master'!$A$2:$O$5991,4,FALSE())</f>
        <v>Harborline Fresh Linen Air Freshener Spray, 1 ct</v>
      </c>
      <c r="G5144" s="4" t="str">
        <f aca="false">VLOOKUP($B5144,'Product Master'!$A$2:$O$5991,9,FALSE())</f>
        <v>1 ct</v>
      </c>
      <c r="H5144" s="5" t="s">
        <v>16</v>
      </c>
      <c r="I5144" s="6" t="n">
        <f aca="false">VLOOKUP($B5144,'Product Master'!$A$2:$O$5991,14,FALSE())</f>
        <v>4.49</v>
      </c>
      <c r="J5144" s="7" t="n">
        <f aca="false">VLOOKUP($B5144,'Product Master'!$A$2:$O$5991,13,FALSE())</f>
        <v>2</v>
      </c>
      <c r="K5144" s="7" t="str">
        <f aca="false">VLOOKUP($B5144,'Product Master'!$A$2:$O$5991,11,FALSE())</f>
        <v>Y</v>
      </c>
      <c r="L5144" s="7" t="str">
        <f aca="false">VLOOKUP($B5144,'Product Master'!$A$2:$O$5991,12,FALSE())</f>
        <v>N</v>
      </c>
      <c r="M5144" s="3" t="n">
        <v>73</v>
      </c>
      <c r="N5144" s="3" t="n">
        <v>5</v>
      </c>
    </row>
    <row r="5145" customFormat="false" ht="15" hidden="false" customHeight="true" outlineLevel="0" collapsed="false">
      <c r="A5145" s="3" t="s">
        <v>10301</v>
      </c>
      <c r="B5145" s="3" t="s">
        <v>10302</v>
      </c>
      <c r="C5145" s="4" t="str">
        <f aca="false">VLOOKUP($B5145,'Product Master'!$A$2:$O$5991,7,FALSE())</f>
        <v>Household &amp; Cleaning</v>
      </c>
      <c r="D5145" s="4" t="str">
        <f aca="false">VLOOKUP($B5145,'Product Master'!$A$2:$O$5991,8,FALSE())</f>
        <v>Air Care</v>
      </c>
      <c r="E5145" s="4" t="str">
        <f aca="false">VLOOKUP($B5145,'Product Master'!$A$2:$O$5991,5,FALSE())</f>
        <v>Freshwave</v>
      </c>
      <c r="F5145" s="4" t="str">
        <f aca="false">VLOOKUP($B5145,'Product Master'!$A$2:$O$5991,4,FALSE())</f>
        <v>Freshwave Ocean Breeze Plug-In Air Freshener, 8.8 oz</v>
      </c>
      <c r="G5145" s="4" t="str">
        <f aca="false">VLOOKUP($B5145,'Product Master'!$A$2:$O$5991,9,FALSE())</f>
        <v>8.8 oz</v>
      </c>
      <c r="H5145" s="5" t="s">
        <v>16</v>
      </c>
      <c r="I5145" s="6" t="n">
        <f aca="false">VLOOKUP($B5145,'Product Master'!$A$2:$O$5991,14,FALSE())</f>
        <v>3.49</v>
      </c>
      <c r="J5145" s="7" t="n">
        <f aca="false">VLOOKUP($B5145,'Product Master'!$A$2:$O$5991,13,FALSE())</f>
        <v>8</v>
      </c>
      <c r="K5145" s="7" t="str">
        <f aca="false">VLOOKUP($B5145,'Product Master'!$A$2:$O$5991,11,FALSE())</f>
        <v>N</v>
      </c>
      <c r="L5145" s="7" t="str">
        <f aca="false">VLOOKUP($B5145,'Product Master'!$A$2:$O$5991,12,FALSE())</f>
        <v>N</v>
      </c>
      <c r="M5145" s="3" t="n">
        <v>47</v>
      </c>
      <c r="N5145" s="3" t="n">
        <v>24</v>
      </c>
    </row>
    <row r="5146" customFormat="false" ht="15" hidden="false" customHeight="true" outlineLevel="0" collapsed="false">
      <c r="A5146" s="3" t="s">
        <v>10303</v>
      </c>
      <c r="B5146" s="3" t="s">
        <v>10304</v>
      </c>
      <c r="C5146" s="4" t="str">
        <f aca="false">VLOOKUP($B5146,'Product Master'!$A$2:$O$5991,7,FALSE())</f>
        <v>Household &amp; Cleaning</v>
      </c>
      <c r="D5146" s="4" t="str">
        <f aca="false">VLOOKUP($B5146,'Product Master'!$A$2:$O$5991,8,FALSE())</f>
        <v>Air Care</v>
      </c>
      <c r="E5146" s="4" t="str">
        <f aca="false">VLOOKUP($B5146,'Product Master'!$A$2:$O$5991,5,FALSE())</f>
        <v>Sparklean</v>
      </c>
      <c r="F5146" s="4" t="str">
        <f aca="false">VLOOKUP($B5146,'Product Master'!$A$2:$O$5991,4,FALSE())</f>
        <v>Sparklean Lavender Air Freshener Spray, 8.8 oz</v>
      </c>
      <c r="G5146" s="4" t="str">
        <f aca="false">VLOOKUP($B5146,'Product Master'!$A$2:$O$5991,9,FALSE())</f>
        <v>8.8 oz</v>
      </c>
      <c r="H5146" s="5" t="s">
        <v>16</v>
      </c>
      <c r="I5146" s="6" t="n">
        <f aca="false">VLOOKUP($B5146,'Product Master'!$A$2:$O$5991,14,FALSE())</f>
        <v>4.89</v>
      </c>
      <c r="J5146" s="7" t="n">
        <f aca="false">VLOOKUP($B5146,'Product Master'!$A$2:$O$5991,13,FALSE())</f>
        <v>24</v>
      </c>
      <c r="K5146" s="7" t="str">
        <f aca="false">VLOOKUP($B5146,'Product Master'!$A$2:$O$5991,11,FALSE())</f>
        <v>N</v>
      </c>
      <c r="L5146" s="7" t="str">
        <f aca="false">VLOOKUP($B5146,'Product Master'!$A$2:$O$5991,12,FALSE())</f>
        <v>N</v>
      </c>
      <c r="M5146" s="3" t="n">
        <v>68</v>
      </c>
      <c r="N5146" s="3" t="n">
        <v>18</v>
      </c>
    </row>
    <row r="5147" customFormat="false" ht="15" hidden="false" customHeight="true" outlineLevel="0" collapsed="false">
      <c r="A5147" s="3" t="s">
        <v>10305</v>
      </c>
      <c r="B5147" s="3" t="s">
        <v>10306</v>
      </c>
      <c r="C5147" s="4" t="str">
        <f aca="false">VLOOKUP($B5147,'Product Master'!$A$2:$O$5991,7,FALSE())</f>
        <v>Household &amp; Cleaning</v>
      </c>
      <c r="D5147" s="4" t="str">
        <f aca="false">VLOOKUP($B5147,'Product Master'!$A$2:$O$5991,8,FALSE())</f>
        <v>Air Care</v>
      </c>
      <c r="E5147" s="4" t="str">
        <f aca="false">VLOOKUP($B5147,'Product Master'!$A$2:$O$5991,5,FALSE())</f>
        <v>Sparklean</v>
      </c>
      <c r="F5147" s="4" t="str">
        <f aca="false">VLOOKUP($B5147,'Product Master'!$A$2:$O$5991,4,FALSE())</f>
        <v>Sparklean Fresh Linen Candle, 8.8 oz</v>
      </c>
      <c r="G5147" s="4" t="str">
        <f aca="false">VLOOKUP($B5147,'Product Master'!$A$2:$O$5991,9,FALSE())</f>
        <v>8.8 oz</v>
      </c>
      <c r="H5147" s="5" t="s">
        <v>16</v>
      </c>
      <c r="I5147" s="6" t="n">
        <f aca="false">VLOOKUP($B5147,'Product Master'!$A$2:$O$5991,14,FALSE())</f>
        <v>5.89</v>
      </c>
      <c r="J5147" s="7" t="n">
        <f aca="false">VLOOKUP($B5147,'Product Master'!$A$2:$O$5991,13,FALSE())</f>
        <v>6</v>
      </c>
      <c r="K5147" s="7" t="str">
        <f aca="false">VLOOKUP($B5147,'Product Master'!$A$2:$O$5991,11,FALSE())</f>
        <v>N</v>
      </c>
      <c r="L5147" s="7" t="str">
        <f aca="false">VLOOKUP($B5147,'Product Master'!$A$2:$O$5991,12,FALSE())</f>
        <v>N</v>
      </c>
      <c r="M5147" s="3" t="n">
        <v>109</v>
      </c>
      <c r="N5147" s="3" t="n">
        <v>27</v>
      </c>
    </row>
    <row r="5148" customFormat="false" ht="15" hidden="false" customHeight="true" outlineLevel="0" collapsed="false">
      <c r="A5148" s="3" t="s">
        <v>10307</v>
      </c>
      <c r="B5148" s="3" t="s">
        <v>10308</v>
      </c>
      <c r="C5148" s="4" t="str">
        <f aca="false">VLOOKUP($B5148,'Product Master'!$A$2:$O$5991,7,FALSE())</f>
        <v>Household &amp; Cleaning</v>
      </c>
      <c r="D5148" s="4" t="str">
        <f aca="false">VLOOKUP($B5148,'Product Master'!$A$2:$O$5991,8,FALSE())</f>
        <v>Air Care</v>
      </c>
      <c r="E5148" s="4" t="str">
        <f aca="false">VLOOKUP($B5148,'Product Master'!$A$2:$O$5991,5,FALSE())</f>
        <v>Freshwave</v>
      </c>
      <c r="F5148" s="4" t="str">
        <f aca="false">VLOOKUP($B5148,'Product Master'!$A$2:$O$5991,4,FALSE())</f>
        <v>Freshwave Fresh Linen Air Freshener Spray, 8.8 oz</v>
      </c>
      <c r="G5148" s="4" t="str">
        <f aca="false">VLOOKUP($B5148,'Product Master'!$A$2:$O$5991,9,FALSE())</f>
        <v>8.8 oz</v>
      </c>
      <c r="H5148" s="5" t="s">
        <v>16</v>
      </c>
      <c r="I5148" s="6" t="n">
        <f aca="false">VLOOKUP($B5148,'Product Master'!$A$2:$O$5991,14,FALSE())</f>
        <v>8.89</v>
      </c>
      <c r="J5148" s="7" t="n">
        <f aca="false">VLOOKUP($B5148,'Product Master'!$A$2:$O$5991,13,FALSE())</f>
        <v>12</v>
      </c>
      <c r="K5148" s="7" t="str">
        <f aca="false">VLOOKUP($B5148,'Product Master'!$A$2:$O$5991,11,FALSE())</f>
        <v>N</v>
      </c>
      <c r="L5148" s="7" t="str">
        <f aca="false">VLOOKUP($B5148,'Product Master'!$A$2:$O$5991,12,FALSE())</f>
        <v>N</v>
      </c>
      <c r="M5148" s="3" t="n">
        <v>142</v>
      </c>
      <c r="N5148" s="3" t="n">
        <v>32</v>
      </c>
    </row>
    <row r="5149" customFormat="false" ht="15" hidden="false" customHeight="true" outlineLevel="0" collapsed="false">
      <c r="A5149" s="3" t="s">
        <v>10309</v>
      </c>
      <c r="B5149" s="3" t="s">
        <v>10310</v>
      </c>
      <c r="C5149" s="4" t="str">
        <f aca="false">VLOOKUP($B5149,'Product Master'!$A$2:$O$5991,7,FALSE())</f>
        <v>Household &amp; Cleaning</v>
      </c>
      <c r="D5149" s="4" t="str">
        <f aca="false">VLOOKUP($B5149,'Product Master'!$A$2:$O$5991,8,FALSE())</f>
        <v>Air Care</v>
      </c>
      <c r="E5149" s="4" t="str">
        <f aca="false">VLOOKUP($B5149,'Product Master'!$A$2:$O$5991,5,FALSE())</f>
        <v>ScrubRight</v>
      </c>
      <c r="F5149" s="4" t="str">
        <f aca="false">VLOOKUP($B5149,'Product Master'!$A$2:$O$5991,4,FALSE())</f>
        <v>ScrubRight Ocean Breeze Candle, 8.8 oz</v>
      </c>
      <c r="G5149" s="4" t="str">
        <f aca="false">VLOOKUP($B5149,'Product Master'!$A$2:$O$5991,9,FALSE())</f>
        <v>8.8 oz</v>
      </c>
      <c r="H5149" s="5" t="s">
        <v>16</v>
      </c>
      <c r="I5149" s="6" t="n">
        <f aca="false">VLOOKUP($B5149,'Product Master'!$A$2:$O$5991,14,FALSE())</f>
        <v>7.89</v>
      </c>
      <c r="J5149" s="7" t="n">
        <f aca="false">VLOOKUP($B5149,'Product Master'!$A$2:$O$5991,13,FALSE())</f>
        <v>6</v>
      </c>
      <c r="K5149" s="7" t="str">
        <f aca="false">VLOOKUP($B5149,'Product Master'!$A$2:$O$5991,11,FALSE())</f>
        <v>N</v>
      </c>
      <c r="L5149" s="7" t="str">
        <f aca="false">VLOOKUP($B5149,'Product Master'!$A$2:$O$5991,12,FALSE())</f>
        <v>N</v>
      </c>
      <c r="M5149" s="3" t="n">
        <v>31</v>
      </c>
      <c r="N5149" s="3" t="n">
        <v>37</v>
      </c>
    </row>
    <row r="5150" customFormat="false" ht="15" hidden="false" customHeight="true" outlineLevel="0" collapsed="false">
      <c r="A5150" s="3" t="s">
        <v>10311</v>
      </c>
      <c r="B5150" s="3" t="s">
        <v>10312</v>
      </c>
      <c r="C5150" s="4" t="str">
        <f aca="false">VLOOKUP($B5150,'Product Master'!$A$2:$O$5991,7,FALSE())</f>
        <v>Household &amp; Cleaning</v>
      </c>
      <c r="D5150" s="4" t="str">
        <f aca="false">VLOOKUP($B5150,'Product Master'!$A$2:$O$5991,8,FALSE())</f>
        <v>Air Care</v>
      </c>
      <c r="E5150" s="4" t="str">
        <f aca="false">VLOOKUP($B5150,'Product Master'!$A$2:$O$5991,5,FALSE())</f>
        <v>Sparklean</v>
      </c>
      <c r="F5150" s="4" t="str">
        <f aca="false">VLOOKUP($B5150,'Product Master'!$A$2:$O$5991,4,FALSE())</f>
        <v>Sparklean Vanilla Air Freshener Spray, 1 ct</v>
      </c>
      <c r="G5150" s="4" t="str">
        <f aca="false">VLOOKUP($B5150,'Product Master'!$A$2:$O$5991,9,FALSE())</f>
        <v>1 ct</v>
      </c>
      <c r="H5150" s="5" t="s">
        <v>16</v>
      </c>
      <c r="I5150" s="6" t="n">
        <f aca="false">VLOOKUP($B5150,'Product Master'!$A$2:$O$5991,14,FALSE())</f>
        <v>5.89</v>
      </c>
      <c r="J5150" s="7" t="n">
        <f aca="false">VLOOKUP($B5150,'Product Master'!$A$2:$O$5991,13,FALSE())</f>
        <v>24</v>
      </c>
      <c r="K5150" s="7" t="str">
        <f aca="false">VLOOKUP($B5150,'Product Master'!$A$2:$O$5991,11,FALSE())</f>
        <v>N</v>
      </c>
      <c r="L5150" s="7" t="str">
        <f aca="false">VLOOKUP($B5150,'Product Master'!$A$2:$O$5991,12,FALSE())</f>
        <v>N</v>
      </c>
      <c r="M5150" s="3" t="n">
        <v>24</v>
      </c>
      <c r="N5150" s="3" t="n">
        <v>4</v>
      </c>
    </row>
    <row r="5151" customFormat="false" ht="15" hidden="false" customHeight="true" outlineLevel="0" collapsed="false">
      <c r="A5151" s="3" t="s">
        <v>10313</v>
      </c>
      <c r="B5151" s="3" t="s">
        <v>10314</v>
      </c>
      <c r="C5151" s="4" t="str">
        <f aca="false">VLOOKUP($B5151,'Product Master'!$A$2:$O$5991,7,FALSE())</f>
        <v>Household &amp; Cleaning</v>
      </c>
      <c r="D5151" s="4" t="str">
        <f aca="false">VLOOKUP($B5151,'Product Master'!$A$2:$O$5991,8,FALSE())</f>
        <v>Air Care</v>
      </c>
      <c r="E5151" s="4" t="str">
        <f aca="false">VLOOKUP($B5151,'Product Master'!$A$2:$O$5991,5,FALSE())</f>
        <v>ScrubRight</v>
      </c>
      <c r="F5151" s="4" t="str">
        <f aca="false">VLOOKUP($B5151,'Product Master'!$A$2:$O$5991,4,FALSE())</f>
        <v>ScrubRight Lavender Air Freshener Spray, 1 ct</v>
      </c>
      <c r="G5151" s="4" t="str">
        <f aca="false">VLOOKUP($B5151,'Product Master'!$A$2:$O$5991,9,FALSE())</f>
        <v>1 ct</v>
      </c>
      <c r="H5151" s="5" t="s">
        <v>16</v>
      </c>
      <c r="I5151" s="6" t="n">
        <f aca="false">VLOOKUP($B5151,'Product Master'!$A$2:$O$5991,14,FALSE())</f>
        <v>4.39</v>
      </c>
      <c r="J5151" s="7" t="n">
        <f aca="false">VLOOKUP($B5151,'Product Master'!$A$2:$O$5991,13,FALSE())</f>
        <v>12</v>
      </c>
      <c r="K5151" s="7" t="str">
        <f aca="false">VLOOKUP($B5151,'Product Master'!$A$2:$O$5991,11,FALSE())</f>
        <v>N</v>
      </c>
      <c r="L5151" s="7" t="str">
        <f aca="false">VLOOKUP($B5151,'Product Master'!$A$2:$O$5991,12,FALSE())</f>
        <v>N</v>
      </c>
      <c r="M5151" s="3" t="n">
        <v>42</v>
      </c>
      <c r="N5151" s="3" t="n">
        <v>28</v>
      </c>
    </row>
    <row r="5152" customFormat="false" ht="15" hidden="false" customHeight="true" outlineLevel="0" collapsed="false">
      <c r="A5152" s="3" t="s">
        <v>10315</v>
      </c>
      <c r="B5152" s="3" t="s">
        <v>10316</v>
      </c>
      <c r="C5152" s="4" t="str">
        <f aca="false">VLOOKUP($B5152,'Product Master'!$A$2:$O$5991,7,FALSE())</f>
        <v>Household &amp; Cleaning</v>
      </c>
      <c r="D5152" s="4" t="str">
        <f aca="false">VLOOKUP($B5152,'Product Master'!$A$2:$O$5991,8,FALSE())</f>
        <v>Air Care</v>
      </c>
      <c r="E5152" s="4" t="str">
        <f aca="false">VLOOKUP($B5152,'Product Master'!$A$2:$O$5991,5,FALSE())</f>
        <v>Sparklean</v>
      </c>
      <c r="F5152" s="4" t="str">
        <f aca="false">VLOOKUP($B5152,'Product Master'!$A$2:$O$5991,4,FALSE())</f>
        <v>Sparklean Vanilla Air Freshener Spray, 8.8 oz</v>
      </c>
      <c r="G5152" s="4" t="str">
        <f aca="false">VLOOKUP($B5152,'Product Master'!$A$2:$O$5991,9,FALSE())</f>
        <v>8.8 oz</v>
      </c>
      <c r="H5152" s="5" t="s">
        <v>16</v>
      </c>
      <c r="I5152" s="6" t="n">
        <f aca="false">VLOOKUP($B5152,'Product Master'!$A$2:$O$5991,14,FALSE())</f>
        <v>3.49</v>
      </c>
      <c r="J5152" s="7" t="n">
        <f aca="false">VLOOKUP($B5152,'Product Master'!$A$2:$O$5991,13,FALSE())</f>
        <v>8</v>
      </c>
      <c r="K5152" s="7" t="str">
        <f aca="false">VLOOKUP($B5152,'Product Master'!$A$2:$O$5991,11,FALSE())</f>
        <v>N</v>
      </c>
      <c r="L5152" s="7" t="str">
        <f aca="false">VLOOKUP($B5152,'Product Master'!$A$2:$O$5991,12,FALSE())</f>
        <v>N</v>
      </c>
      <c r="M5152" s="3" t="n">
        <v>19</v>
      </c>
      <c r="N5152" s="3" t="n">
        <v>36</v>
      </c>
    </row>
    <row r="5153" customFormat="false" ht="15" hidden="false" customHeight="true" outlineLevel="0" collapsed="false">
      <c r="A5153" s="3" t="s">
        <v>10317</v>
      </c>
      <c r="B5153" s="3" t="s">
        <v>10318</v>
      </c>
      <c r="C5153" s="4" t="str">
        <f aca="false">VLOOKUP($B5153,'Product Master'!$A$2:$O$5991,7,FALSE())</f>
        <v>Household &amp; Cleaning</v>
      </c>
      <c r="D5153" s="4" t="str">
        <f aca="false">VLOOKUP($B5153,'Product Master'!$A$2:$O$5991,8,FALSE())</f>
        <v>Air Care</v>
      </c>
      <c r="E5153" s="4" t="str">
        <f aca="false">VLOOKUP($B5153,'Product Master'!$A$2:$O$5991,5,FALSE())</f>
        <v>Freshwave</v>
      </c>
      <c r="F5153" s="4" t="str">
        <f aca="false">VLOOKUP($B5153,'Product Master'!$A$2:$O$5991,4,FALSE())</f>
        <v>Freshwave Lavender Air Freshener Spray, 8.8 oz</v>
      </c>
      <c r="G5153" s="4" t="str">
        <f aca="false">VLOOKUP($B5153,'Product Master'!$A$2:$O$5991,9,FALSE())</f>
        <v>8.8 oz</v>
      </c>
      <c r="H5153" s="5" t="s">
        <v>16</v>
      </c>
      <c r="I5153" s="6" t="n">
        <f aca="false">VLOOKUP($B5153,'Product Master'!$A$2:$O$5991,14,FALSE())</f>
        <v>5.79</v>
      </c>
      <c r="J5153" s="7" t="n">
        <f aca="false">VLOOKUP($B5153,'Product Master'!$A$2:$O$5991,13,FALSE())</f>
        <v>4</v>
      </c>
      <c r="K5153" s="7" t="str">
        <f aca="false">VLOOKUP($B5153,'Product Master'!$A$2:$O$5991,11,FALSE())</f>
        <v>N</v>
      </c>
      <c r="L5153" s="7" t="str">
        <f aca="false">VLOOKUP($B5153,'Product Master'!$A$2:$O$5991,12,FALSE())</f>
        <v>N</v>
      </c>
      <c r="M5153" s="3" t="n">
        <v>18</v>
      </c>
      <c r="N5153" s="3" t="n">
        <v>14</v>
      </c>
    </row>
    <row r="5154" customFormat="false" ht="15" hidden="false" customHeight="true" outlineLevel="0" collapsed="false">
      <c r="A5154" s="3" t="s">
        <v>10319</v>
      </c>
      <c r="B5154" s="3" t="s">
        <v>10320</v>
      </c>
      <c r="C5154" s="4" t="str">
        <f aca="false">VLOOKUP($B5154,'Product Master'!$A$2:$O$5991,7,FALSE())</f>
        <v>Household &amp; Cleaning</v>
      </c>
      <c r="D5154" s="4" t="str">
        <f aca="false">VLOOKUP($B5154,'Product Master'!$A$2:$O$5991,8,FALSE())</f>
        <v>Air Care</v>
      </c>
      <c r="E5154" s="4" t="str">
        <f aca="false">VLOOKUP($B5154,'Product Master'!$A$2:$O$5991,5,FALSE())</f>
        <v>ScrubRight</v>
      </c>
      <c r="F5154" s="4" t="str">
        <f aca="false">VLOOKUP($B5154,'Product Master'!$A$2:$O$5991,4,FALSE())</f>
        <v>ScrubRight Lavender Candle, 8.8 oz</v>
      </c>
      <c r="G5154" s="4" t="str">
        <f aca="false">VLOOKUP($B5154,'Product Master'!$A$2:$O$5991,9,FALSE())</f>
        <v>8.8 oz</v>
      </c>
      <c r="H5154" s="5" t="s">
        <v>16</v>
      </c>
      <c r="I5154" s="6" t="n">
        <f aca="false">VLOOKUP($B5154,'Product Master'!$A$2:$O$5991,14,FALSE())</f>
        <v>5.49</v>
      </c>
      <c r="J5154" s="7" t="n">
        <f aca="false">VLOOKUP($B5154,'Product Master'!$A$2:$O$5991,13,FALSE())</f>
        <v>2</v>
      </c>
      <c r="K5154" s="7" t="str">
        <f aca="false">VLOOKUP($B5154,'Product Master'!$A$2:$O$5991,11,FALSE())</f>
        <v>N</v>
      </c>
      <c r="L5154" s="7" t="str">
        <f aca="false">VLOOKUP($B5154,'Product Master'!$A$2:$O$5991,12,FALSE())</f>
        <v>N</v>
      </c>
      <c r="M5154" s="3" t="n">
        <v>81</v>
      </c>
      <c r="N5154" s="3" t="n">
        <v>32</v>
      </c>
    </row>
    <row r="5155" customFormat="false" ht="15" hidden="false" customHeight="true" outlineLevel="0" collapsed="false">
      <c r="A5155" s="3" t="s">
        <v>10321</v>
      </c>
      <c r="B5155" s="3" t="s">
        <v>10322</v>
      </c>
      <c r="C5155" s="4" t="str">
        <f aca="false">VLOOKUP($B5155,'Product Master'!$A$2:$O$5991,7,FALSE())</f>
        <v>Household &amp; Cleaning</v>
      </c>
      <c r="D5155" s="4" t="str">
        <f aca="false">VLOOKUP($B5155,'Product Master'!$A$2:$O$5991,8,FALSE())</f>
        <v>Air Care</v>
      </c>
      <c r="E5155" s="4" t="str">
        <f aca="false">VLOOKUP($B5155,'Product Master'!$A$2:$O$5991,5,FALSE())</f>
        <v>Harborline</v>
      </c>
      <c r="F5155" s="4" t="str">
        <f aca="false">VLOOKUP($B5155,'Product Master'!$A$2:$O$5991,4,FALSE())</f>
        <v>Harborline Fresh Linen Candle, 1 ct</v>
      </c>
      <c r="G5155" s="4" t="str">
        <f aca="false">VLOOKUP($B5155,'Product Master'!$A$2:$O$5991,9,FALSE())</f>
        <v>1 ct</v>
      </c>
      <c r="H5155" s="5" t="s">
        <v>16</v>
      </c>
      <c r="I5155" s="6" t="n">
        <f aca="false">VLOOKUP($B5155,'Product Master'!$A$2:$O$5991,14,FALSE())</f>
        <v>4.99</v>
      </c>
      <c r="J5155" s="7" t="n">
        <f aca="false">VLOOKUP($B5155,'Product Master'!$A$2:$O$5991,13,FALSE())</f>
        <v>24</v>
      </c>
      <c r="K5155" s="7" t="str">
        <f aca="false">VLOOKUP($B5155,'Product Master'!$A$2:$O$5991,11,FALSE())</f>
        <v>Y</v>
      </c>
      <c r="L5155" s="7" t="str">
        <f aca="false">VLOOKUP($B5155,'Product Master'!$A$2:$O$5991,12,FALSE())</f>
        <v>N</v>
      </c>
      <c r="M5155" s="3" t="n">
        <v>78</v>
      </c>
      <c r="N5155" s="3" t="n">
        <v>28</v>
      </c>
    </row>
    <row r="5156" customFormat="false" ht="15" hidden="false" customHeight="true" outlineLevel="0" collapsed="false">
      <c r="A5156" s="3" t="s">
        <v>10323</v>
      </c>
      <c r="B5156" s="3" t="s">
        <v>10324</v>
      </c>
      <c r="C5156" s="4" t="str">
        <f aca="false">VLOOKUP($B5156,'Product Master'!$A$2:$O$5991,7,FALSE())</f>
        <v>Household &amp; Cleaning</v>
      </c>
      <c r="D5156" s="4" t="str">
        <f aca="false">VLOOKUP($B5156,'Product Master'!$A$2:$O$5991,8,FALSE())</f>
        <v>Air Care</v>
      </c>
      <c r="E5156" s="4" t="str">
        <f aca="false">VLOOKUP($B5156,'Product Master'!$A$2:$O$5991,5,FALSE())</f>
        <v>Harborline</v>
      </c>
      <c r="F5156" s="4" t="str">
        <f aca="false">VLOOKUP($B5156,'Product Master'!$A$2:$O$5991,4,FALSE())</f>
        <v>Harborline Lavender Air Freshener Spray, 8.8 oz</v>
      </c>
      <c r="G5156" s="4" t="str">
        <f aca="false">VLOOKUP($B5156,'Product Master'!$A$2:$O$5991,9,FALSE())</f>
        <v>8.8 oz</v>
      </c>
      <c r="H5156" s="5" t="s">
        <v>16</v>
      </c>
      <c r="I5156" s="6" t="n">
        <f aca="false">VLOOKUP($B5156,'Product Master'!$A$2:$O$5991,14,FALSE())</f>
        <v>7.29</v>
      </c>
      <c r="J5156" s="7" t="n">
        <f aca="false">VLOOKUP($B5156,'Product Master'!$A$2:$O$5991,13,FALSE())</f>
        <v>4</v>
      </c>
      <c r="K5156" s="7" t="str">
        <f aca="false">VLOOKUP($B5156,'Product Master'!$A$2:$O$5991,11,FALSE())</f>
        <v>Y</v>
      </c>
      <c r="L5156" s="7" t="str">
        <f aca="false">VLOOKUP($B5156,'Product Master'!$A$2:$O$5991,12,FALSE())</f>
        <v>N</v>
      </c>
      <c r="M5156" s="3" t="n">
        <v>114</v>
      </c>
      <c r="N5156" s="3" t="n">
        <v>14</v>
      </c>
    </row>
    <row r="5157" customFormat="false" ht="15" hidden="false" customHeight="true" outlineLevel="0" collapsed="false">
      <c r="A5157" s="3" t="s">
        <v>10325</v>
      </c>
      <c r="B5157" s="3" t="s">
        <v>10326</v>
      </c>
      <c r="C5157" s="4" t="str">
        <f aca="false">VLOOKUP($B5157,'Product Master'!$A$2:$O$5991,7,FALSE())</f>
        <v>Household &amp; Cleaning</v>
      </c>
      <c r="D5157" s="4" t="str">
        <f aca="false">VLOOKUP($B5157,'Product Master'!$A$2:$O$5991,8,FALSE())</f>
        <v>Air Care</v>
      </c>
      <c r="E5157" s="4" t="str">
        <f aca="false">VLOOKUP($B5157,'Product Master'!$A$2:$O$5991,5,FALSE())</f>
        <v>Harborline</v>
      </c>
      <c r="F5157" s="4" t="str">
        <f aca="false">VLOOKUP($B5157,'Product Master'!$A$2:$O$5991,4,FALSE())</f>
        <v>Harborline Ocean Breeze Air Freshener Spray, 1 ct</v>
      </c>
      <c r="G5157" s="4" t="str">
        <f aca="false">VLOOKUP($B5157,'Product Master'!$A$2:$O$5991,9,FALSE())</f>
        <v>1 ct</v>
      </c>
      <c r="H5157" s="5" t="s">
        <v>16</v>
      </c>
      <c r="I5157" s="6" t="n">
        <f aca="false">VLOOKUP($B5157,'Product Master'!$A$2:$O$5991,14,FALSE())</f>
        <v>8.99</v>
      </c>
      <c r="J5157" s="7" t="n">
        <f aca="false">VLOOKUP($B5157,'Product Master'!$A$2:$O$5991,13,FALSE())</f>
        <v>12</v>
      </c>
      <c r="K5157" s="7" t="str">
        <f aca="false">VLOOKUP($B5157,'Product Master'!$A$2:$O$5991,11,FALSE())</f>
        <v>Y</v>
      </c>
      <c r="L5157" s="7" t="str">
        <f aca="false">VLOOKUP($B5157,'Product Master'!$A$2:$O$5991,12,FALSE())</f>
        <v>N</v>
      </c>
      <c r="M5157" s="3" t="n">
        <v>90</v>
      </c>
      <c r="N5157" s="3" t="n">
        <v>4</v>
      </c>
    </row>
    <row r="5158" customFormat="false" ht="15" hidden="false" customHeight="true" outlineLevel="0" collapsed="false">
      <c r="A5158" s="3" t="s">
        <v>10327</v>
      </c>
      <c r="B5158" s="3" t="s">
        <v>10328</v>
      </c>
      <c r="C5158" s="4" t="str">
        <f aca="false">VLOOKUP($B5158,'Product Master'!$A$2:$O$5991,7,FALSE())</f>
        <v>Household &amp; Cleaning</v>
      </c>
      <c r="D5158" s="4" t="str">
        <f aca="false">VLOOKUP($B5158,'Product Master'!$A$2:$O$5991,8,FALSE())</f>
        <v>Air Care</v>
      </c>
      <c r="E5158" s="4" t="str">
        <f aca="false">VLOOKUP($B5158,'Product Master'!$A$2:$O$5991,5,FALSE())</f>
        <v>Freshwave</v>
      </c>
      <c r="F5158" s="4" t="str">
        <f aca="false">VLOOKUP($B5158,'Product Master'!$A$2:$O$5991,4,FALSE())</f>
        <v>Freshwave Lavender Plug-In Air Freshener, 8.8 oz</v>
      </c>
      <c r="G5158" s="4" t="str">
        <f aca="false">VLOOKUP($B5158,'Product Master'!$A$2:$O$5991,9,FALSE())</f>
        <v>8.8 oz</v>
      </c>
      <c r="H5158" s="5" t="s">
        <v>16</v>
      </c>
      <c r="I5158" s="6" t="n">
        <f aca="false">VLOOKUP($B5158,'Product Master'!$A$2:$O$5991,14,FALSE())</f>
        <v>7.49</v>
      </c>
      <c r="J5158" s="7" t="n">
        <f aca="false">VLOOKUP($B5158,'Product Master'!$A$2:$O$5991,13,FALSE())</f>
        <v>2</v>
      </c>
      <c r="K5158" s="7" t="str">
        <f aca="false">VLOOKUP($B5158,'Product Master'!$A$2:$O$5991,11,FALSE())</f>
        <v>N</v>
      </c>
      <c r="L5158" s="7" t="str">
        <f aca="false">VLOOKUP($B5158,'Product Master'!$A$2:$O$5991,12,FALSE())</f>
        <v>N</v>
      </c>
      <c r="M5158" s="3" t="n">
        <v>134</v>
      </c>
      <c r="N5158" s="3" t="n">
        <v>11</v>
      </c>
    </row>
    <row r="5159" customFormat="false" ht="15" hidden="false" customHeight="true" outlineLevel="0" collapsed="false">
      <c r="A5159" s="3" t="s">
        <v>10329</v>
      </c>
      <c r="B5159" s="3" t="s">
        <v>10330</v>
      </c>
      <c r="C5159" s="4" t="str">
        <f aca="false">VLOOKUP($B5159,'Product Master'!$A$2:$O$5991,7,FALSE())</f>
        <v>Household &amp; Cleaning</v>
      </c>
      <c r="D5159" s="4" t="str">
        <f aca="false">VLOOKUP($B5159,'Product Master'!$A$2:$O$5991,8,FALSE())</f>
        <v>Air Care</v>
      </c>
      <c r="E5159" s="4" t="str">
        <f aca="false">VLOOKUP($B5159,'Product Master'!$A$2:$O$5991,5,FALSE())</f>
        <v>ScrubRight</v>
      </c>
      <c r="F5159" s="4" t="str">
        <f aca="false">VLOOKUP($B5159,'Product Master'!$A$2:$O$5991,4,FALSE())</f>
        <v>ScrubRight Fresh Linen Air Freshener Spray, 8.8 oz</v>
      </c>
      <c r="G5159" s="4" t="str">
        <f aca="false">VLOOKUP($B5159,'Product Master'!$A$2:$O$5991,9,FALSE())</f>
        <v>8.8 oz</v>
      </c>
      <c r="H5159" s="5" t="s">
        <v>16</v>
      </c>
      <c r="I5159" s="6" t="n">
        <f aca="false">VLOOKUP($B5159,'Product Master'!$A$2:$O$5991,14,FALSE())</f>
        <v>7.99</v>
      </c>
      <c r="J5159" s="7" t="n">
        <f aca="false">VLOOKUP($B5159,'Product Master'!$A$2:$O$5991,13,FALSE())</f>
        <v>24</v>
      </c>
      <c r="K5159" s="7" t="str">
        <f aca="false">VLOOKUP($B5159,'Product Master'!$A$2:$O$5991,11,FALSE())</f>
        <v>N</v>
      </c>
      <c r="L5159" s="7" t="str">
        <f aca="false">VLOOKUP($B5159,'Product Master'!$A$2:$O$5991,12,FALSE())</f>
        <v>N</v>
      </c>
      <c r="M5159" s="3" t="n">
        <v>126</v>
      </c>
      <c r="N5159" s="3" t="n">
        <v>10</v>
      </c>
    </row>
    <row r="5160" customFormat="false" ht="15" hidden="false" customHeight="true" outlineLevel="0" collapsed="false">
      <c r="A5160" s="3" t="s">
        <v>10331</v>
      </c>
      <c r="B5160" s="3" t="s">
        <v>10332</v>
      </c>
      <c r="C5160" s="4" t="str">
        <f aca="false">VLOOKUP($B5160,'Product Master'!$A$2:$O$5991,7,FALSE())</f>
        <v>Household &amp; Cleaning</v>
      </c>
      <c r="D5160" s="4" t="str">
        <f aca="false">VLOOKUP($B5160,'Product Master'!$A$2:$O$5991,8,FALSE())</f>
        <v>Air Care</v>
      </c>
      <c r="E5160" s="4" t="str">
        <f aca="false">VLOOKUP($B5160,'Product Master'!$A$2:$O$5991,5,FALSE())</f>
        <v>Sparklean</v>
      </c>
      <c r="F5160" s="4" t="str">
        <f aca="false">VLOOKUP($B5160,'Product Master'!$A$2:$O$5991,4,FALSE())</f>
        <v>Sparklean Lavender Air Freshener Spray, 1 ct</v>
      </c>
      <c r="G5160" s="4" t="str">
        <f aca="false">VLOOKUP($B5160,'Product Master'!$A$2:$O$5991,9,FALSE())</f>
        <v>1 ct</v>
      </c>
      <c r="H5160" s="5" t="s">
        <v>16</v>
      </c>
      <c r="I5160" s="6" t="n">
        <f aca="false">VLOOKUP($B5160,'Product Master'!$A$2:$O$5991,14,FALSE())</f>
        <v>5.79</v>
      </c>
      <c r="J5160" s="7" t="n">
        <f aca="false">VLOOKUP($B5160,'Product Master'!$A$2:$O$5991,13,FALSE())</f>
        <v>4</v>
      </c>
      <c r="K5160" s="7" t="str">
        <f aca="false">VLOOKUP($B5160,'Product Master'!$A$2:$O$5991,11,FALSE())</f>
        <v>N</v>
      </c>
      <c r="L5160" s="7" t="str">
        <f aca="false">VLOOKUP($B5160,'Product Master'!$A$2:$O$5991,12,FALSE())</f>
        <v>N</v>
      </c>
      <c r="M5160" s="3" t="n">
        <v>64</v>
      </c>
      <c r="N5160" s="3" t="n">
        <v>14</v>
      </c>
    </row>
    <row r="5161" customFormat="false" ht="15" hidden="false" customHeight="true" outlineLevel="0" collapsed="false">
      <c r="A5161" s="3" t="s">
        <v>10333</v>
      </c>
      <c r="B5161" s="3" t="s">
        <v>10334</v>
      </c>
      <c r="C5161" s="4" t="str">
        <f aca="false">VLOOKUP($B5161,'Product Master'!$A$2:$O$5991,7,FALSE())</f>
        <v>Household &amp; Cleaning</v>
      </c>
      <c r="D5161" s="4" t="str">
        <f aca="false">VLOOKUP($B5161,'Product Master'!$A$2:$O$5991,8,FALSE())</f>
        <v>Air Care</v>
      </c>
      <c r="E5161" s="4" t="str">
        <f aca="false">VLOOKUP($B5161,'Product Master'!$A$2:$O$5991,5,FALSE())</f>
        <v>Sparklean</v>
      </c>
      <c r="F5161" s="4" t="str">
        <f aca="false">VLOOKUP($B5161,'Product Master'!$A$2:$O$5991,4,FALSE())</f>
        <v>Sparklean Lavender Candle, 1 ct</v>
      </c>
      <c r="G5161" s="4" t="str">
        <f aca="false">VLOOKUP($B5161,'Product Master'!$A$2:$O$5991,9,FALSE())</f>
        <v>1 ct</v>
      </c>
      <c r="H5161" s="5" t="s">
        <v>16</v>
      </c>
      <c r="I5161" s="6" t="n">
        <f aca="false">VLOOKUP($B5161,'Product Master'!$A$2:$O$5991,14,FALSE())</f>
        <v>7.99</v>
      </c>
      <c r="J5161" s="7" t="n">
        <f aca="false">VLOOKUP($B5161,'Product Master'!$A$2:$O$5991,13,FALSE())</f>
        <v>2</v>
      </c>
      <c r="K5161" s="7" t="str">
        <f aca="false">VLOOKUP($B5161,'Product Master'!$A$2:$O$5991,11,FALSE())</f>
        <v>N</v>
      </c>
      <c r="L5161" s="7" t="str">
        <f aca="false">VLOOKUP($B5161,'Product Master'!$A$2:$O$5991,12,FALSE())</f>
        <v>N</v>
      </c>
      <c r="M5161" s="3" t="n">
        <v>95</v>
      </c>
      <c r="N5161" s="3" t="n">
        <v>17</v>
      </c>
    </row>
    <row r="5162" customFormat="false" ht="15" hidden="false" customHeight="true" outlineLevel="0" collapsed="false">
      <c r="A5162" s="3" t="s">
        <v>10335</v>
      </c>
      <c r="B5162" s="3" t="s">
        <v>10336</v>
      </c>
      <c r="C5162" s="4" t="str">
        <f aca="false">VLOOKUP($B5162,'Product Master'!$A$2:$O$5991,7,FALSE())</f>
        <v>Household &amp; Cleaning</v>
      </c>
      <c r="D5162" s="4" t="str">
        <f aca="false">VLOOKUP($B5162,'Product Master'!$A$2:$O$5991,8,FALSE())</f>
        <v>Air Care</v>
      </c>
      <c r="E5162" s="4" t="str">
        <f aca="false">VLOOKUP($B5162,'Product Master'!$A$2:$O$5991,5,FALSE())</f>
        <v>Sparklean</v>
      </c>
      <c r="F5162" s="4" t="str">
        <f aca="false">VLOOKUP($B5162,'Product Master'!$A$2:$O$5991,4,FALSE())</f>
        <v>Sparklean Ocean Breeze Air Freshener Spray, 1 ct</v>
      </c>
      <c r="G5162" s="4" t="str">
        <f aca="false">VLOOKUP($B5162,'Product Master'!$A$2:$O$5991,9,FALSE())</f>
        <v>1 ct</v>
      </c>
      <c r="H5162" s="5" t="s">
        <v>16</v>
      </c>
      <c r="I5162" s="6" t="n">
        <f aca="false">VLOOKUP($B5162,'Product Master'!$A$2:$O$5991,14,FALSE())</f>
        <v>7.49</v>
      </c>
      <c r="J5162" s="7" t="n">
        <f aca="false">VLOOKUP($B5162,'Product Master'!$A$2:$O$5991,13,FALSE())</f>
        <v>8</v>
      </c>
      <c r="K5162" s="7" t="str">
        <f aca="false">VLOOKUP($B5162,'Product Master'!$A$2:$O$5991,11,FALSE())</f>
        <v>N</v>
      </c>
      <c r="L5162" s="7" t="str">
        <f aca="false">VLOOKUP($B5162,'Product Master'!$A$2:$O$5991,12,FALSE())</f>
        <v>N</v>
      </c>
      <c r="M5162" s="3" t="n">
        <v>47</v>
      </c>
      <c r="N5162" s="3" t="n">
        <v>35</v>
      </c>
    </row>
    <row r="5163" customFormat="false" ht="15" hidden="false" customHeight="true" outlineLevel="0" collapsed="false">
      <c r="A5163" s="3" t="s">
        <v>10337</v>
      </c>
      <c r="B5163" s="3" t="s">
        <v>10338</v>
      </c>
      <c r="C5163" s="4" t="str">
        <f aca="false">VLOOKUP($B5163,'Product Master'!$A$2:$O$5991,7,FALSE())</f>
        <v>Household &amp; Cleaning</v>
      </c>
      <c r="D5163" s="4" t="str">
        <f aca="false">VLOOKUP($B5163,'Product Master'!$A$2:$O$5991,8,FALSE())</f>
        <v>Air Care</v>
      </c>
      <c r="E5163" s="4" t="str">
        <f aca="false">VLOOKUP($B5163,'Product Master'!$A$2:$O$5991,5,FALSE())</f>
        <v>Sparklean</v>
      </c>
      <c r="F5163" s="4" t="str">
        <f aca="false">VLOOKUP($B5163,'Product Master'!$A$2:$O$5991,4,FALSE())</f>
        <v>Sparklean Ocean Breeze Plug-In Air Freshener, 1 ct</v>
      </c>
      <c r="G5163" s="4" t="str">
        <f aca="false">VLOOKUP($B5163,'Product Master'!$A$2:$O$5991,9,FALSE())</f>
        <v>1 ct</v>
      </c>
      <c r="H5163" s="5" t="s">
        <v>16</v>
      </c>
      <c r="I5163" s="6" t="n">
        <f aca="false">VLOOKUP($B5163,'Product Master'!$A$2:$O$5991,14,FALSE())</f>
        <v>8.79</v>
      </c>
      <c r="J5163" s="7" t="n">
        <f aca="false">VLOOKUP($B5163,'Product Master'!$A$2:$O$5991,13,FALSE())</f>
        <v>24</v>
      </c>
      <c r="K5163" s="7" t="str">
        <f aca="false">VLOOKUP($B5163,'Product Master'!$A$2:$O$5991,11,FALSE())</f>
        <v>N</v>
      </c>
      <c r="L5163" s="7" t="str">
        <f aca="false">VLOOKUP($B5163,'Product Master'!$A$2:$O$5991,12,FALSE())</f>
        <v>N</v>
      </c>
      <c r="M5163" s="3" t="n">
        <v>45</v>
      </c>
      <c r="N5163" s="3" t="n">
        <v>15</v>
      </c>
    </row>
    <row r="5164" customFormat="false" ht="15" hidden="false" customHeight="true" outlineLevel="0" collapsed="false">
      <c r="A5164" s="3" t="s">
        <v>10339</v>
      </c>
      <c r="B5164" s="3" t="s">
        <v>10340</v>
      </c>
      <c r="C5164" s="4" t="str">
        <f aca="false">VLOOKUP($B5164,'Product Master'!$A$2:$O$5991,7,FALSE())</f>
        <v>Household &amp; Cleaning</v>
      </c>
      <c r="D5164" s="4" t="str">
        <f aca="false">VLOOKUP($B5164,'Product Master'!$A$2:$O$5991,8,FALSE())</f>
        <v>Trash Bags</v>
      </c>
      <c r="E5164" s="4" t="str">
        <f aca="false">VLOOKUP($B5164,'Product Master'!$A$2:$O$5991,5,FALSE())</f>
        <v>ScrubRight</v>
      </c>
      <c r="F5164" s="4" t="str">
        <f aca="false">VLOOKUP($B5164,'Product Master'!$A$2:$O$5991,4,FALSE())</f>
        <v>ScrubRight Scented Tall Kitchen Bags, 20 ct</v>
      </c>
      <c r="G5164" s="4" t="str">
        <f aca="false">VLOOKUP($B5164,'Product Master'!$A$2:$O$5991,9,FALSE())</f>
        <v>20 ct</v>
      </c>
      <c r="H5164" s="5" t="s">
        <v>16</v>
      </c>
      <c r="I5164" s="6" t="n">
        <f aca="false">VLOOKUP($B5164,'Product Master'!$A$2:$O$5991,14,FALSE())</f>
        <v>6.99</v>
      </c>
      <c r="J5164" s="7" t="n">
        <f aca="false">VLOOKUP($B5164,'Product Master'!$A$2:$O$5991,13,FALSE())</f>
        <v>24</v>
      </c>
      <c r="K5164" s="7" t="str">
        <f aca="false">VLOOKUP($B5164,'Product Master'!$A$2:$O$5991,11,FALSE())</f>
        <v>N</v>
      </c>
      <c r="L5164" s="7" t="str">
        <f aca="false">VLOOKUP($B5164,'Product Master'!$A$2:$O$5991,12,FALSE())</f>
        <v>N</v>
      </c>
      <c r="M5164" s="3" t="n">
        <v>14</v>
      </c>
      <c r="N5164" s="3" t="n">
        <v>22</v>
      </c>
    </row>
    <row r="5165" customFormat="false" ht="15" hidden="false" customHeight="true" outlineLevel="0" collapsed="false">
      <c r="A5165" s="3" t="s">
        <v>10341</v>
      </c>
      <c r="B5165" s="3" t="s">
        <v>10342</v>
      </c>
      <c r="C5165" s="4" t="str">
        <f aca="false">VLOOKUP($B5165,'Product Master'!$A$2:$O$5991,7,FALSE())</f>
        <v>Household &amp; Cleaning</v>
      </c>
      <c r="D5165" s="4" t="str">
        <f aca="false">VLOOKUP($B5165,'Product Master'!$A$2:$O$5991,8,FALSE())</f>
        <v>Trash Bags</v>
      </c>
      <c r="E5165" s="4" t="str">
        <f aca="false">VLOOKUP($B5165,'Product Master'!$A$2:$O$5991,5,FALSE())</f>
        <v>Sparklean</v>
      </c>
      <c r="F5165" s="4" t="str">
        <f aca="false">VLOOKUP($B5165,'Product Master'!$A$2:$O$5991,4,FALSE())</f>
        <v>Sparklean Tall Kitchen Bags, 40 ct</v>
      </c>
      <c r="G5165" s="4" t="str">
        <f aca="false">VLOOKUP($B5165,'Product Master'!$A$2:$O$5991,9,FALSE())</f>
        <v>40 ct</v>
      </c>
      <c r="H5165" s="5" t="s">
        <v>16</v>
      </c>
      <c r="I5165" s="6" t="n">
        <f aca="false">VLOOKUP($B5165,'Product Master'!$A$2:$O$5991,14,FALSE())</f>
        <v>6.89</v>
      </c>
      <c r="J5165" s="7" t="n">
        <f aca="false">VLOOKUP($B5165,'Product Master'!$A$2:$O$5991,13,FALSE())</f>
        <v>1</v>
      </c>
      <c r="K5165" s="7" t="str">
        <f aca="false">VLOOKUP($B5165,'Product Master'!$A$2:$O$5991,11,FALSE())</f>
        <v>N</v>
      </c>
      <c r="L5165" s="7" t="str">
        <f aca="false">VLOOKUP($B5165,'Product Master'!$A$2:$O$5991,12,FALSE())</f>
        <v>N</v>
      </c>
      <c r="M5165" s="3" t="n">
        <v>81</v>
      </c>
      <c r="N5165" s="3" t="n">
        <v>23</v>
      </c>
    </row>
    <row r="5166" customFormat="false" ht="15" hidden="false" customHeight="true" outlineLevel="0" collapsed="false">
      <c r="A5166" s="3" t="s">
        <v>10343</v>
      </c>
      <c r="B5166" s="3" t="s">
        <v>10344</v>
      </c>
      <c r="C5166" s="4" t="str">
        <f aca="false">VLOOKUP($B5166,'Product Master'!$A$2:$O$5991,7,FALSE())</f>
        <v>Household &amp; Cleaning</v>
      </c>
      <c r="D5166" s="4" t="str">
        <f aca="false">VLOOKUP($B5166,'Product Master'!$A$2:$O$5991,8,FALSE())</f>
        <v>Trash Bags</v>
      </c>
      <c r="E5166" s="4" t="str">
        <f aca="false">VLOOKUP($B5166,'Product Master'!$A$2:$O$5991,5,FALSE())</f>
        <v>Harborline</v>
      </c>
      <c r="F5166" s="4" t="str">
        <f aca="false">VLOOKUP($B5166,'Product Master'!$A$2:$O$5991,4,FALSE())</f>
        <v>Harborline Kitchen Trash Bags, 40 ct</v>
      </c>
      <c r="G5166" s="4" t="str">
        <f aca="false">VLOOKUP($B5166,'Product Master'!$A$2:$O$5991,9,FALSE())</f>
        <v>40 ct</v>
      </c>
      <c r="H5166" s="5" t="s">
        <v>16</v>
      </c>
      <c r="I5166" s="6" t="n">
        <f aca="false">VLOOKUP($B5166,'Product Master'!$A$2:$O$5991,14,FALSE())</f>
        <v>9.39</v>
      </c>
      <c r="J5166" s="7" t="n">
        <f aca="false">VLOOKUP($B5166,'Product Master'!$A$2:$O$5991,13,FALSE())</f>
        <v>24</v>
      </c>
      <c r="K5166" s="7" t="str">
        <f aca="false">VLOOKUP($B5166,'Product Master'!$A$2:$O$5991,11,FALSE())</f>
        <v>Y</v>
      </c>
      <c r="L5166" s="7" t="str">
        <f aca="false">VLOOKUP($B5166,'Product Master'!$A$2:$O$5991,12,FALSE())</f>
        <v>N</v>
      </c>
      <c r="M5166" s="3" t="n">
        <v>27</v>
      </c>
      <c r="N5166" s="3" t="n">
        <v>11</v>
      </c>
    </row>
    <row r="5167" customFormat="false" ht="15" hidden="false" customHeight="true" outlineLevel="0" collapsed="false">
      <c r="A5167" s="3" t="s">
        <v>10345</v>
      </c>
      <c r="B5167" s="3" t="s">
        <v>10346</v>
      </c>
      <c r="C5167" s="4" t="str">
        <f aca="false">VLOOKUP($B5167,'Product Master'!$A$2:$O$5991,7,FALSE())</f>
        <v>Household &amp; Cleaning</v>
      </c>
      <c r="D5167" s="4" t="str">
        <f aca="false">VLOOKUP($B5167,'Product Master'!$A$2:$O$5991,8,FALSE())</f>
        <v>Trash Bags</v>
      </c>
      <c r="E5167" s="4" t="str">
        <f aca="false">VLOOKUP($B5167,'Product Master'!$A$2:$O$5991,5,FALSE())</f>
        <v>Harborline</v>
      </c>
      <c r="F5167" s="4" t="str">
        <f aca="false">VLOOKUP($B5167,'Product Master'!$A$2:$O$5991,4,FALSE())</f>
        <v>Harborline Scented Tall Kitchen Bags, 40 ct</v>
      </c>
      <c r="G5167" s="4" t="str">
        <f aca="false">VLOOKUP($B5167,'Product Master'!$A$2:$O$5991,9,FALSE())</f>
        <v>40 ct</v>
      </c>
      <c r="H5167" s="5" t="s">
        <v>16</v>
      </c>
      <c r="I5167" s="6" t="n">
        <f aca="false">VLOOKUP($B5167,'Product Master'!$A$2:$O$5991,14,FALSE())</f>
        <v>7.89</v>
      </c>
      <c r="J5167" s="7" t="n">
        <f aca="false">VLOOKUP($B5167,'Product Master'!$A$2:$O$5991,13,FALSE())</f>
        <v>1</v>
      </c>
      <c r="K5167" s="7" t="str">
        <f aca="false">VLOOKUP($B5167,'Product Master'!$A$2:$O$5991,11,FALSE())</f>
        <v>Y</v>
      </c>
      <c r="L5167" s="7" t="str">
        <f aca="false">VLOOKUP($B5167,'Product Master'!$A$2:$O$5991,12,FALSE())</f>
        <v>N</v>
      </c>
      <c r="M5167" s="3" t="n">
        <v>123</v>
      </c>
      <c r="N5167" s="3" t="n">
        <v>23</v>
      </c>
    </row>
    <row r="5168" customFormat="false" ht="15" hidden="false" customHeight="true" outlineLevel="0" collapsed="false">
      <c r="A5168" s="3" t="s">
        <v>10347</v>
      </c>
      <c r="B5168" s="3" t="s">
        <v>10348</v>
      </c>
      <c r="C5168" s="4" t="str">
        <f aca="false">VLOOKUP($B5168,'Product Master'!$A$2:$O$5991,7,FALSE())</f>
        <v>Household &amp; Cleaning</v>
      </c>
      <c r="D5168" s="4" t="str">
        <f aca="false">VLOOKUP($B5168,'Product Master'!$A$2:$O$5991,8,FALSE())</f>
        <v>Trash Bags</v>
      </c>
      <c r="E5168" s="4" t="str">
        <f aca="false">VLOOKUP($B5168,'Product Master'!$A$2:$O$5991,5,FALSE())</f>
        <v>Sparklean</v>
      </c>
      <c r="F5168" s="4" t="str">
        <f aca="false">VLOOKUP($B5168,'Product Master'!$A$2:$O$5991,4,FALSE())</f>
        <v>Sparklean Scented Tall Kitchen Bags, 20 ct</v>
      </c>
      <c r="G5168" s="4" t="str">
        <f aca="false">VLOOKUP($B5168,'Product Master'!$A$2:$O$5991,9,FALSE())</f>
        <v>20 ct</v>
      </c>
      <c r="H5168" s="5" t="s">
        <v>16</v>
      </c>
      <c r="I5168" s="6" t="n">
        <f aca="false">VLOOKUP($B5168,'Product Master'!$A$2:$O$5991,14,FALSE())</f>
        <v>7.89</v>
      </c>
      <c r="J5168" s="7" t="n">
        <f aca="false">VLOOKUP($B5168,'Product Master'!$A$2:$O$5991,13,FALSE())</f>
        <v>6</v>
      </c>
      <c r="K5168" s="7" t="str">
        <f aca="false">VLOOKUP($B5168,'Product Master'!$A$2:$O$5991,11,FALSE())</f>
        <v>N</v>
      </c>
      <c r="L5168" s="7" t="str">
        <f aca="false">VLOOKUP($B5168,'Product Master'!$A$2:$O$5991,12,FALSE())</f>
        <v>N</v>
      </c>
      <c r="M5168" s="3" t="n">
        <v>139</v>
      </c>
      <c r="N5168" s="3" t="n">
        <v>24</v>
      </c>
    </row>
    <row r="5169" customFormat="false" ht="15" hidden="false" customHeight="true" outlineLevel="0" collapsed="false">
      <c r="A5169" s="3" t="s">
        <v>10349</v>
      </c>
      <c r="B5169" s="3" t="s">
        <v>10350</v>
      </c>
      <c r="C5169" s="4" t="str">
        <f aca="false">VLOOKUP($B5169,'Product Master'!$A$2:$O$5991,7,FALSE())</f>
        <v>Household &amp; Cleaning</v>
      </c>
      <c r="D5169" s="4" t="str">
        <f aca="false">VLOOKUP($B5169,'Product Master'!$A$2:$O$5991,8,FALSE())</f>
        <v>Trash Bags</v>
      </c>
      <c r="E5169" s="4" t="str">
        <f aca="false">VLOOKUP($B5169,'Product Master'!$A$2:$O$5991,5,FALSE())</f>
        <v>Freshwave</v>
      </c>
      <c r="F5169" s="4" t="str">
        <f aca="false">VLOOKUP($B5169,'Product Master'!$A$2:$O$5991,4,FALSE())</f>
        <v>Freshwave Scented Lawn &amp; Leaf Bags, 20 ct</v>
      </c>
      <c r="G5169" s="4" t="str">
        <f aca="false">VLOOKUP($B5169,'Product Master'!$A$2:$O$5991,9,FALSE())</f>
        <v>20 ct</v>
      </c>
      <c r="H5169" s="5" t="s">
        <v>16</v>
      </c>
      <c r="I5169" s="6" t="n">
        <f aca="false">VLOOKUP($B5169,'Product Master'!$A$2:$O$5991,14,FALSE())</f>
        <v>10.39</v>
      </c>
      <c r="J5169" s="7" t="n">
        <f aca="false">VLOOKUP($B5169,'Product Master'!$A$2:$O$5991,13,FALSE())</f>
        <v>8</v>
      </c>
      <c r="K5169" s="7" t="str">
        <f aca="false">VLOOKUP($B5169,'Product Master'!$A$2:$O$5991,11,FALSE())</f>
        <v>N</v>
      </c>
      <c r="L5169" s="7" t="str">
        <f aca="false">VLOOKUP($B5169,'Product Master'!$A$2:$O$5991,12,FALSE())</f>
        <v>N</v>
      </c>
      <c r="M5169" s="3" t="n">
        <v>113</v>
      </c>
      <c r="N5169" s="3" t="n">
        <v>13</v>
      </c>
    </row>
    <row r="5170" customFormat="false" ht="15" hidden="false" customHeight="true" outlineLevel="0" collapsed="false">
      <c r="A5170" s="3" t="s">
        <v>10351</v>
      </c>
      <c r="B5170" s="3" t="s">
        <v>10352</v>
      </c>
      <c r="C5170" s="4" t="str">
        <f aca="false">VLOOKUP($B5170,'Product Master'!$A$2:$O$5991,7,FALSE())</f>
        <v>Household &amp; Cleaning</v>
      </c>
      <c r="D5170" s="4" t="str">
        <f aca="false">VLOOKUP($B5170,'Product Master'!$A$2:$O$5991,8,FALSE())</f>
        <v>Trash Bags</v>
      </c>
      <c r="E5170" s="4" t="str">
        <f aca="false">VLOOKUP($B5170,'Product Master'!$A$2:$O$5991,5,FALSE())</f>
        <v>Freshwave</v>
      </c>
      <c r="F5170" s="4" t="str">
        <f aca="false">VLOOKUP($B5170,'Product Master'!$A$2:$O$5991,4,FALSE())</f>
        <v>Freshwave Scented Compost Bags, 40 ct</v>
      </c>
      <c r="G5170" s="4" t="str">
        <f aca="false">VLOOKUP($B5170,'Product Master'!$A$2:$O$5991,9,FALSE())</f>
        <v>40 ct</v>
      </c>
      <c r="H5170" s="5" t="s">
        <v>16</v>
      </c>
      <c r="I5170" s="6" t="n">
        <f aca="false">VLOOKUP($B5170,'Product Master'!$A$2:$O$5991,14,FALSE())</f>
        <v>11.79</v>
      </c>
      <c r="J5170" s="7" t="n">
        <f aca="false">VLOOKUP($B5170,'Product Master'!$A$2:$O$5991,13,FALSE())</f>
        <v>4</v>
      </c>
      <c r="K5170" s="7" t="str">
        <f aca="false">VLOOKUP($B5170,'Product Master'!$A$2:$O$5991,11,FALSE())</f>
        <v>N</v>
      </c>
      <c r="L5170" s="7" t="str">
        <f aca="false">VLOOKUP($B5170,'Product Master'!$A$2:$O$5991,12,FALSE())</f>
        <v>N</v>
      </c>
      <c r="M5170" s="3" t="n">
        <v>11</v>
      </c>
      <c r="N5170" s="3" t="n">
        <v>25</v>
      </c>
    </row>
    <row r="5171" customFormat="false" ht="15" hidden="false" customHeight="true" outlineLevel="0" collapsed="false">
      <c r="A5171" s="3" t="s">
        <v>10353</v>
      </c>
      <c r="B5171" s="3" t="s">
        <v>10354</v>
      </c>
      <c r="C5171" s="4" t="str">
        <f aca="false">VLOOKUP($B5171,'Product Master'!$A$2:$O$5991,7,FALSE())</f>
        <v>Household &amp; Cleaning</v>
      </c>
      <c r="D5171" s="4" t="str">
        <f aca="false">VLOOKUP($B5171,'Product Master'!$A$2:$O$5991,8,FALSE())</f>
        <v>Trash Bags</v>
      </c>
      <c r="E5171" s="4" t="str">
        <f aca="false">VLOOKUP($B5171,'Product Master'!$A$2:$O$5991,5,FALSE())</f>
        <v>Freshwave</v>
      </c>
      <c r="F5171" s="4" t="str">
        <f aca="false">VLOOKUP($B5171,'Product Master'!$A$2:$O$5991,4,FALSE())</f>
        <v>Freshwave Tall Kitchen Bags, 40 ct</v>
      </c>
      <c r="G5171" s="4" t="str">
        <f aca="false">VLOOKUP($B5171,'Product Master'!$A$2:$O$5991,9,FALSE())</f>
        <v>40 ct</v>
      </c>
      <c r="H5171" s="5" t="s">
        <v>16</v>
      </c>
      <c r="I5171" s="6" t="n">
        <f aca="false">VLOOKUP($B5171,'Product Master'!$A$2:$O$5991,14,FALSE())</f>
        <v>10.79</v>
      </c>
      <c r="J5171" s="7" t="n">
        <f aca="false">VLOOKUP($B5171,'Product Master'!$A$2:$O$5991,13,FALSE())</f>
        <v>6</v>
      </c>
      <c r="K5171" s="7" t="str">
        <f aca="false">VLOOKUP($B5171,'Product Master'!$A$2:$O$5991,11,FALSE())</f>
        <v>N</v>
      </c>
      <c r="L5171" s="7" t="str">
        <f aca="false">VLOOKUP($B5171,'Product Master'!$A$2:$O$5991,12,FALSE())</f>
        <v>N</v>
      </c>
      <c r="M5171" s="3" t="n">
        <v>112</v>
      </c>
      <c r="N5171" s="3" t="n">
        <v>39</v>
      </c>
    </row>
    <row r="5172" customFormat="false" ht="15" hidden="false" customHeight="true" outlineLevel="0" collapsed="false">
      <c r="A5172" s="3" t="s">
        <v>10355</v>
      </c>
      <c r="B5172" s="3" t="s">
        <v>10356</v>
      </c>
      <c r="C5172" s="4" t="str">
        <f aca="false">VLOOKUP($B5172,'Product Master'!$A$2:$O$5991,7,FALSE())</f>
        <v>Household &amp; Cleaning</v>
      </c>
      <c r="D5172" s="4" t="str">
        <f aca="false">VLOOKUP($B5172,'Product Master'!$A$2:$O$5991,8,FALSE())</f>
        <v>Trash Bags</v>
      </c>
      <c r="E5172" s="4" t="str">
        <f aca="false">VLOOKUP($B5172,'Product Master'!$A$2:$O$5991,5,FALSE())</f>
        <v>ScrubRight</v>
      </c>
      <c r="F5172" s="4" t="str">
        <f aca="false">VLOOKUP($B5172,'Product Master'!$A$2:$O$5991,4,FALSE())</f>
        <v>ScrubRight Compost Bags, 40 ct</v>
      </c>
      <c r="G5172" s="4" t="str">
        <f aca="false">VLOOKUP($B5172,'Product Master'!$A$2:$O$5991,9,FALSE())</f>
        <v>40 ct</v>
      </c>
      <c r="H5172" s="5" t="s">
        <v>16</v>
      </c>
      <c r="I5172" s="6" t="n">
        <f aca="false">VLOOKUP($B5172,'Product Master'!$A$2:$O$5991,14,FALSE())</f>
        <v>8.29</v>
      </c>
      <c r="J5172" s="7" t="n">
        <f aca="false">VLOOKUP($B5172,'Product Master'!$A$2:$O$5991,13,FALSE())</f>
        <v>6</v>
      </c>
      <c r="K5172" s="7" t="str">
        <f aca="false">VLOOKUP($B5172,'Product Master'!$A$2:$O$5991,11,FALSE())</f>
        <v>N</v>
      </c>
      <c r="L5172" s="7" t="str">
        <f aca="false">VLOOKUP($B5172,'Product Master'!$A$2:$O$5991,12,FALSE())</f>
        <v>N</v>
      </c>
      <c r="M5172" s="3" t="n">
        <v>149</v>
      </c>
      <c r="N5172" s="3" t="n">
        <v>26</v>
      </c>
    </row>
    <row r="5173" customFormat="false" ht="15" hidden="false" customHeight="true" outlineLevel="0" collapsed="false">
      <c r="A5173" s="3" t="s">
        <v>10357</v>
      </c>
      <c r="B5173" s="3" t="s">
        <v>10358</v>
      </c>
      <c r="C5173" s="4" t="str">
        <f aca="false">VLOOKUP($B5173,'Product Master'!$A$2:$O$5991,7,FALSE())</f>
        <v>Household &amp; Cleaning</v>
      </c>
      <c r="D5173" s="4" t="str">
        <f aca="false">VLOOKUP($B5173,'Product Master'!$A$2:$O$5991,8,FALSE())</f>
        <v>Trash Bags</v>
      </c>
      <c r="E5173" s="4" t="str">
        <f aca="false">VLOOKUP($B5173,'Product Master'!$A$2:$O$5991,5,FALSE())</f>
        <v>ScrubRight</v>
      </c>
      <c r="F5173" s="4" t="str">
        <f aca="false">VLOOKUP($B5173,'Product Master'!$A$2:$O$5991,4,FALSE())</f>
        <v>ScrubRight Tall Kitchen Bags, 20 ct</v>
      </c>
      <c r="G5173" s="4" t="str">
        <f aca="false">VLOOKUP($B5173,'Product Master'!$A$2:$O$5991,9,FALSE())</f>
        <v>20 ct</v>
      </c>
      <c r="H5173" s="5" t="s">
        <v>16</v>
      </c>
      <c r="I5173" s="6" t="n">
        <f aca="false">VLOOKUP($B5173,'Product Master'!$A$2:$O$5991,14,FALSE())</f>
        <v>11.79</v>
      </c>
      <c r="J5173" s="7" t="n">
        <f aca="false">VLOOKUP($B5173,'Product Master'!$A$2:$O$5991,13,FALSE())</f>
        <v>12</v>
      </c>
      <c r="K5173" s="7" t="str">
        <f aca="false">VLOOKUP($B5173,'Product Master'!$A$2:$O$5991,11,FALSE())</f>
        <v>N</v>
      </c>
      <c r="L5173" s="7" t="str">
        <f aca="false">VLOOKUP($B5173,'Product Master'!$A$2:$O$5991,12,FALSE())</f>
        <v>N</v>
      </c>
      <c r="M5173" s="3" t="n">
        <v>58</v>
      </c>
      <c r="N5173" s="3" t="n">
        <v>32</v>
      </c>
    </row>
    <row r="5174" customFormat="false" ht="15" hidden="false" customHeight="true" outlineLevel="0" collapsed="false">
      <c r="A5174" s="3" t="s">
        <v>10359</v>
      </c>
      <c r="B5174" s="3" t="s">
        <v>10360</v>
      </c>
      <c r="C5174" s="4" t="str">
        <f aca="false">VLOOKUP($B5174,'Product Master'!$A$2:$O$5991,7,FALSE())</f>
        <v>Household &amp; Cleaning</v>
      </c>
      <c r="D5174" s="4" t="str">
        <f aca="false">VLOOKUP($B5174,'Product Master'!$A$2:$O$5991,8,FALSE())</f>
        <v>Trash Bags</v>
      </c>
      <c r="E5174" s="4" t="str">
        <f aca="false">VLOOKUP($B5174,'Product Master'!$A$2:$O$5991,5,FALSE())</f>
        <v>Sparklean</v>
      </c>
      <c r="F5174" s="4" t="str">
        <f aca="false">VLOOKUP($B5174,'Product Master'!$A$2:$O$5991,4,FALSE())</f>
        <v>Sparklean Compost Bags, 40 ct</v>
      </c>
      <c r="G5174" s="4" t="str">
        <f aca="false">VLOOKUP($B5174,'Product Master'!$A$2:$O$5991,9,FALSE())</f>
        <v>40 ct</v>
      </c>
      <c r="H5174" s="5" t="s">
        <v>16</v>
      </c>
      <c r="I5174" s="6" t="n">
        <f aca="false">VLOOKUP($B5174,'Product Master'!$A$2:$O$5991,14,FALSE())</f>
        <v>7.49</v>
      </c>
      <c r="J5174" s="7" t="n">
        <f aca="false">VLOOKUP($B5174,'Product Master'!$A$2:$O$5991,13,FALSE())</f>
        <v>4</v>
      </c>
      <c r="K5174" s="7" t="str">
        <f aca="false">VLOOKUP($B5174,'Product Master'!$A$2:$O$5991,11,FALSE())</f>
        <v>N</v>
      </c>
      <c r="L5174" s="7" t="str">
        <f aca="false">VLOOKUP($B5174,'Product Master'!$A$2:$O$5991,12,FALSE())</f>
        <v>N</v>
      </c>
      <c r="M5174" s="3" t="n">
        <v>8</v>
      </c>
      <c r="N5174" s="3" t="n">
        <v>28</v>
      </c>
    </row>
    <row r="5175" customFormat="false" ht="15" hidden="false" customHeight="true" outlineLevel="0" collapsed="false">
      <c r="A5175" s="3" t="s">
        <v>10361</v>
      </c>
      <c r="B5175" s="3" t="s">
        <v>10362</v>
      </c>
      <c r="C5175" s="4" t="str">
        <f aca="false">VLOOKUP($B5175,'Product Master'!$A$2:$O$5991,7,FALSE())</f>
        <v>Household &amp; Cleaning</v>
      </c>
      <c r="D5175" s="4" t="str">
        <f aca="false">VLOOKUP($B5175,'Product Master'!$A$2:$O$5991,8,FALSE())</f>
        <v>Trash Bags</v>
      </c>
      <c r="E5175" s="4" t="str">
        <f aca="false">VLOOKUP($B5175,'Product Master'!$A$2:$O$5991,5,FALSE())</f>
        <v>Harborline</v>
      </c>
      <c r="F5175" s="4" t="str">
        <f aca="false">VLOOKUP($B5175,'Product Master'!$A$2:$O$5991,4,FALSE())</f>
        <v>Harborline Scented Tall Kitchen Bags, 20 ct</v>
      </c>
      <c r="G5175" s="4" t="str">
        <f aca="false">VLOOKUP($B5175,'Product Master'!$A$2:$O$5991,9,FALSE())</f>
        <v>20 ct</v>
      </c>
      <c r="H5175" s="5" t="s">
        <v>16</v>
      </c>
      <c r="I5175" s="6" t="n">
        <f aca="false">VLOOKUP($B5175,'Product Master'!$A$2:$O$5991,14,FALSE())</f>
        <v>9.39</v>
      </c>
      <c r="J5175" s="7" t="n">
        <f aca="false">VLOOKUP($B5175,'Product Master'!$A$2:$O$5991,13,FALSE())</f>
        <v>6</v>
      </c>
      <c r="K5175" s="7" t="str">
        <f aca="false">VLOOKUP($B5175,'Product Master'!$A$2:$O$5991,11,FALSE())</f>
        <v>Y</v>
      </c>
      <c r="L5175" s="7" t="str">
        <f aca="false">VLOOKUP($B5175,'Product Master'!$A$2:$O$5991,12,FALSE())</f>
        <v>N</v>
      </c>
      <c r="M5175" s="3" t="n">
        <v>102</v>
      </c>
      <c r="N5175" s="3" t="n">
        <v>7</v>
      </c>
    </row>
    <row r="5176" customFormat="false" ht="15" hidden="false" customHeight="true" outlineLevel="0" collapsed="false">
      <c r="A5176" s="3" t="s">
        <v>10363</v>
      </c>
      <c r="B5176" s="3" t="s">
        <v>10364</v>
      </c>
      <c r="C5176" s="4" t="str">
        <f aca="false">VLOOKUP($B5176,'Product Master'!$A$2:$O$5991,7,FALSE())</f>
        <v>Household &amp; Cleaning</v>
      </c>
      <c r="D5176" s="4" t="str">
        <f aca="false">VLOOKUP($B5176,'Product Master'!$A$2:$O$5991,8,FALSE())</f>
        <v>Trash Bags</v>
      </c>
      <c r="E5176" s="4" t="str">
        <f aca="false">VLOOKUP($B5176,'Product Master'!$A$2:$O$5991,5,FALSE())</f>
        <v>Freshwave</v>
      </c>
      <c r="F5176" s="4" t="str">
        <f aca="false">VLOOKUP($B5176,'Product Master'!$A$2:$O$5991,4,FALSE())</f>
        <v>Freshwave Scented Tall Kitchen Bags, 40 ct</v>
      </c>
      <c r="G5176" s="4" t="str">
        <f aca="false">VLOOKUP($B5176,'Product Master'!$A$2:$O$5991,9,FALSE())</f>
        <v>40 ct</v>
      </c>
      <c r="H5176" s="5" t="s">
        <v>16</v>
      </c>
      <c r="I5176" s="6" t="n">
        <f aca="false">VLOOKUP($B5176,'Product Master'!$A$2:$O$5991,14,FALSE())</f>
        <v>6.99</v>
      </c>
      <c r="J5176" s="7" t="n">
        <f aca="false">VLOOKUP($B5176,'Product Master'!$A$2:$O$5991,13,FALSE())</f>
        <v>6</v>
      </c>
      <c r="K5176" s="7" t="str">
        <f aca="false">VLOOKUP($B5176,'Product Master'!$A$2:$O$5991,11,FALSE())</f>
        <v>N</v>
      </c>
      <c r="L5176" s="7" t="str">
        <f aca="false">VLOOKUP($B5176,'Product Master'!$A$2:$O$5991,12,FALSE())</f>
        <v>N</v>
      </c>
      <c r="M5176" s="3" t="n">
        <v>52</v>
      </c>
      <c r="N5176" s="3" t="n">
        <v>24</v>
      </c>
    </row>
    <row r="5177" customFormat="false" ht="15" hidden="false" customHeight="true" outlineLevel="0" collapsed="false">
      <c r="A5177" s="3" t="s">
        <v>10365</v>
      </c>
      <c r="B5177" s="3" t="s">
        <v>10366</v>
      </c>
      <c r="C5177" s="4" t="str">
        <f aca="false">VLOOKUP($B5177,'Product Master'!$A$2:$O$5991,7,FALSE())</f>
        <v>Household &amp; Cleaning</v>
      </c>
      <c r="D5177" s="4" t="str">
        <f aca="false">VLOOKUP($B5177,'Product Master'!$A$2:$O$5991,8,FALSE())</f>
        <v>Trash Bags</v>
      </c>
      <c r="E5177" s="4" t="str">
        <f aca="false">VLOOKUP($B5177,'Product Master'!$A$2:$O$5991,5,FALSE())</f>
        <v>ScrubRight</v>
      </c>
      <c r="F5177" s="4" t="str">
        <f aca="false">VLOOKUP($B5177,'Product Master'!$A$2:$O$5991,4,FALSE())</f>
        <v>ScrubRight Scented Compost Bags, 40 ct</v>
      </c>
      <c r="G5177" s="4" t="str">
        <f aca="false">VLOOKUP($B5177,'Product Master'!$A$2:$O$5991,9,FALSE())</f>
        <v>40 ct</v>
      </c>
      <c r="H5177" s="5" t="s">
        <v>16</v>
      </c>
      <c r="I5177" s="6" t="n">
        <f aca="false">VLOOKUP($B5177,'Product Master'!$A$2:$O$5991,14,FALSE())</f>
        <v>6.79</v>
      </c>
      <c r="J5177" s="7" t="n">
        <f aca="false">VLOOKUP($B5177,'Product Master'!$A$2:$O$5991,13,FALSE())</f>
        <v>2</v>
      </c>
      <c r="K5177" s="7" t="str">
        <f aca="false">VLOOKUP($B5177,'Product Master'!$A$2:$O$5991,11,FALSE())</f>
        <v>N</v>
      </c>
      <c r="L5177" s="7" t="str">
        <f aca="false">VLOOKUP($B5177,'Product Master'!$A$2:$O$5991,12,FALSE())</f>
        <v>N</v>
      </c>
      <c r="M5177" s="3" t="n">
        <v>34</v>
      </c>
      <c r="N5177" s="3" t="n">
        <v>37</v>
      </c>
    </row>
    <row r="5178" customFormat="false" ht="15" hidden="false" customHeight="true" outlineLevel="0" collapsed="false">
      <c r="A5178" s="3" t="s">
        <v>10367</v>
      </c>
      <c r="B5178" s="3" t="s">
        <v>10368</v>
      </c>
      <c r="C5178" s="4" t="str">
        <f aca="false">VLOOKUP($B5178,'Product Master'!$A$2:$O$5991,7,FALSE())</f>
        <v>Household &amp; Cleaning</v>
      </c>
      <c r="D5178" s="4" t="str">
        <f aca="false">VLOOKUP($B5178,'Product Master'!$A$2:$O$5991,8,FALSE())</f>
        <v>Trash Bags</v>
      </c>
      <c r="E5178" s="4" t="str">
        <f aca="false">VLOOKUP($B5178,'Product Master'!$A$2:$O$5991,5,FALSE())</f>
        <v>Sparklean</v>
      </c>
      <c r="F5178" s="4" t="str">
        <f aca="false">VLOOKUP($B5178,'Product Master'!$A$2:$O$5991,4,FALSE())</f>
        <v>Sparklean Scented Compost Bags, 40 ct</v>
      </c>
      <c r="G5178" s="4" t="str">
        <f aca="false">VLOOKUP($B5178,'Product Master'!$A$2:$O$5991,9,FALSE())</f>
        <v>40 ct</v>
      </c>
      <c r="H5178" s="5" t="s">
        <v>16</v>
      </c>
      <c r="I5178" s="6" t="n">
        <f aca="false">VLOOKUP($B5178,'Product Master'!$A$2:$O$5991,14,FALSE())</f>
        <v>12.29</v>
      </c>
      <c r="J5178" s="7" t="n">
        <f aca="false">VLOOKUP($B5178,'Product Master'!$A$2:$O$5991,13,FALSE())</f>
        <v>1</v>
      </c>
      <c r="K5178" s="7" t="str">
        <f aca="false">VLOOKUP($B5178,'Product Master'!$A$2:$O$5991,11,FALSE())</f>
        <v>N</v>
      </c>
      <c r="L5178" s="7" t="str">
        <f aca="false">VLOOKUP($B5178,'Product Master'!$A$2:$O$5991,12,FALSE())</f>
        <v>N</v>
      </c>
      <c r="M5178" s="3" t="n">
        <v>28</v>
      </c>
      <c r="N5178" s="3" t="n">
        <v>18</v>
      </c>
    </row>
    <row r="5179" customFormat="false" ht="15" hidden="false" customHeight="true" outlineLevel="0" collapsed="false">
      <c r="A5179" s="3" t="s">
        <v>10369</v>
      </c>
      <c r="B5179" s="3" t="s">
        <v>10370</v>
      </c>
      <c r="C5179" s="4" t="str">
        <f aca="false">VLOOKUP($B5179,'Product Master'!$A$2:$O$5991,7,FALSE())</f>
        <v>Household &amp; Cleaning</v>
      </c>
      <c r="D5179" s="4" t="str">
        <f aca="false">VLOOKUP($B5179,'Product Master'!$A$2:$O$5991,8,FALSE())</f>
        <v>Trash Bags</v>
      </c>
      <c r="E5179" s="4" t="str">
        <f aca="false">VLOOKUP($B5179,'Product Master'!$A$2:$O$5991,5,FALSE())</f>
        <v>Harborline</v>
      </c>
      <c r="F5179" s="4" t="str">
        <f aca="false">VLOOKUP($B5179,'Product Master'!$A$2:$O$5991,4,FALSE())</f>
        <v>Harborline Scented Lawn &amp; Leaf Bags, 40 ct</v>
      </c>
      <c r="G5179" s="4" t="str">
        <f aca="false">VLOOKUP($B5179,'Product Master'!$A$2:$O$5991,9,FALSE())</f>
        <v>40 ct</v>
      </c>
      <c r="H5179" s="5" t="s">
        <v>16</v>
      </c>
      <c r="I5179" s="6" t="n">
        <f aca="false">VLOOKUP($B5179,'Product Master'!$A$2:$O$5991,14,FALSE())</f>
        <v>6.29</v>
      </c>
      <c r="J5179" s="7" t="n">
        <f aca="false">VLOOKUP($B5179,'Product Master'!$A$2:$O$5991,13,FALSE())</f>
        <v>1</v>
      </c>
      <c r="K5179" s="7" t="str">
        <f aca="false">VLOOKUP($B5179,'Product Master'!$A$2:$O$5991,11,FALSE())</f>
        <v>Y</v>
      </c>
      <c r="L5179" s="7" t="str">
        <f aca="false">VLOOKUP($B5179,'Product Master'!$A$2:$O$5991,12,FALSE())</f>
        <v>N</v>
      </c>
      <c r="M5179" s="3" t="n">
        <v>116</v>
      </c>
      <c r="N5179" s="3" t="n">
        <v>32</v>
      </c>
    </row>
    <row r="5180" customFormat="false" ht="15" hidden="false" customHeight="true" outlineLevel="0" collapsed="false">
      <c r="A5180" s="3" t="s">
        <v>10371</v>
      </c>
      <c r="B5180" s="3" t="s">
        <v>10372</v>
      </c>
      <c r="C5180" s="4" t="str">
        <f aca="false">VLOOKUP($B5180,'Product Master'!$A$2:$O$5991,7,FALSE())</f>
        <v>Household &amp; Cleaning</v>
      </c>
      <c r="D5180" s="4" t="str">
        <f aca="false">VLOOKUP($B5180,'Product Master'!$A$2:$O$5991,8,FALSE())</f>
        <v>Trash Bags</v>
      </c>
      <c r="E5180" s="4" t="str">
        <f aca="false">VLOOKUP($B5180,'Product Master'!$A$2:$O$5991,5,FALSE())</f>
        <v>Sparklean</v>
      </c>
      <c r="F5180" s="4" t="str">
        <f aca="false">VLOOKUP($B5180,'Product Master'!$A$2:$O$5991,4,FALSE())</f>
        <v>Sparklean Lawn &amp; Leaf Bags, 20 ct</v>
      </c>
      <c r="G5180" s="4" t="str">
        <f aca="false">VLOOKUP($B5180,'Product Master'!$A$2:$O$5991,9,FALSE())</f>
        <v>20 ct</v>
      </c>
      <c r="H5180" s="5" t="s">
        <v>16</v>
      </c>
      <c r="I5180" s="6" t="n">
        <f aca="false">VLOOKUP($B5180,'Product Master'!$A$2:$O$5991,14,FALSE())</f>
        <v>12.49</v>
      </c>
      <c r="J5180" s="7" t="n">
        <f aca="false">VLOOKUP($B5180,'Product Master'!$A$2:$O$5991,13,FALSE())</f>
        <v>4</v>
      </c>
      <c r="K5180" s="7" t="str">
        <f aca="false">VLOOKUP($B5180,'Product Master'!$A$2:$O$5991,11,FALSE())</f>
        <v>N</v>
      </c>
      <c r="L5180" s="7" t="str">
        <f aca="false">VLOOKUP($B5180,'Product Master'!$A$2:$O$5991,12,FALSE())</f>
        <v>N</v>
      </c>
      <c r="M5180" s="3" t="n">
        <v>36</v>
      </c>
      <c r="N5180" s="3" t="n">
        <v>25</v>
      </c>
    </row>
    <row r="5181" customFormat="false" ht="15" hidden="false" customHeight="true" outlineLevel="0" collapsed="false">
      <c r="A5181" s="3" t="s">
        <v>10373</v>
      </c>
      <c r="B5181" s="3" t="s">
        <v>10374</v>
      </c>
      <c r="C5181" s="4" t="str">
        <f aca="false">VLOOKUP($B5181,'Product Master'!$A$2:$O$5991,7,FALSE())</f>
        <v>Household &amp; Cleaning</v>
      </c>
      <c r="D5181" s="4" t="str">
        <f aca="false">VLOOKUP($B5181,'Product Master'!$A$2:$O$5991,8,FALSE())</f>
        <v>Trash Bags</v>
      </c>
      <c r="E5181" s="4" t="str">
        <f aca="false">VLOOKUP($B5181,'Product Master'!$A$2:$O$5991,5,FALSE())</f>
        <v>Freshwave</v>
      </c>
      <c r="F5181" s="4" t="str">
        <f aca="false">VLOOKUP($B5181,'Product Master'!$A$2:$O$5991,4,FALSE())</f>
        <v>Freshwave Kitchen Trash Bags, 40 ct</v>
      </c>
      <c r="G5181" s="4" t="str">
        <f aca="false">VLOOKUP($B5181,'Product Master'!$A$2:$O$5991,9,FALSE())</f>
        <v>40 ct</v>
      </c>
      <c r="H5181" s="5" t="s">
        <v>16</v>
      </c>
      <c r="I5181" s="6" t="n">
        <f aca="false">VLOOKUP($B5181,'Product Master'!$A$2:$O$5991,14,FALSE())</f>
        <v>11.29</v>
      </c>
      <c r="J5181" s="7" t="n">
        <f aca="false">VLOOKUP($B5181,'Product Master'!$A$2:$O$5991,13,FALSE())</f>
        <v>4</v>
      </c>
      <c r="K5181" s="7" t="str">
        <f aca="false">VLOOKUP($B5181,'Product Master'!$A$2:$O$5991,11,FALSE())</f>
        <v>N</v>
      </c>
      <c r="L5181" s="7" t="str">
        <f aca="false">VLOOKUP($B5181,'Product Master'!$A$2:$O$5991,12,FALSE())</f>
        <v>N</v>
      </c>
      <c r="M5181" s="3" t="n">
        <v>121</v>
      </c>
      <c r="N5181" s="3" t="n">
        <v>20</v>
      </c>
    </row>
    <row r="5182" customFormat="false" ht="15" hidden="false" customHeight="true" outlineLevel="0" collapsed="false">
      <c r="A5182" s="3" t="s">
        <v>10375</v>
      </c>
      <c r="B5182" s="3" t="s">
        <v>10376</v>
      </c>
      <c r="C5182" s="4" t="str">
        <f aca="false">VLOOKUP($B5182,'Product Master'!$A$2:$O$5991,7,FALSE())</f>
        <v>Household &amp; Cleaning</v>
      </c>
      <c r="D5182" s="4" t="str">
        <f aca="false">VLOOKUP($B5182,'Product Master'!$A$2:$O$5991,8,FALSE())</f>
        <v>Trash Bags</v>
      </c>
      <c r="E5182" s="4" t="str">
        <f aca="false">VLOOKUP($B5182,'Product Master'!$A$2:$O$5991,5,FALSE())</f>
        <v>ScrubRight</v>
      </c>
      <c r="F5182" s="4" t="str">
        <f aca="false">VLOOKUP($B5182,'Product Master'!$A$2:$O$5991,4,FALSE())</f>
        <v>ScrubRight Scented Kitchen Trash Bags, 40 ct</v>
      </c>
      <c r="G5182" s="4" t="str">
        <f aca="false">VLOOKUP($B5182,'Product Master'!$A$2:$O$5991,9,FALSE())</f>
        <v>40 ct</v>
      </c>
      <c r="H5182" s="5" t="s">
        <v>16</v>
      </c>
      <c r="I5182" s="6" t="n">
        <f aca="false">VLOOKUP($B5182,'Product Master'!$A$2:$O$5991,14,FALSE())</f>
        <v>9.39</v>
      </c>
      <c r="J5182" s="7" t="n">
        <f aca="false">VLOOKUP($B5182,'Product Master'!$A$2:$O$5991,13,FALSE())</f>
        <v>6</v>
      </c>
      <c r="K5182" s="7" t="str">
        <f aca="false">VLOOKUP($B5182,'Product Master'!$A$2:$O$5991,11,FALSE())</f>
        <v>N</v>
      </c>
      <c r="L5182" s="7" t="str">
        <f aca="false">VLOOKUP($B5182,'Product Master'!$A$2:$O$5991,12,FALSE())</f>
        <v>N</v>
      </c>
      <c r="M5182" s="3" t="n">
        <v>139</v>
      </c>
      <c r="N5182" s="3" t="n">
        <v>5</v>
      </c>
    </row>
    <row r="5183" customFormat="false" ht="15" hidden="false" customHeight="true" outlineLevel="0" collapsed="false">
      <c r="A5183" s="3" t="s">
        <v>10377</v>
      </c>
      <c r="B5183" s="3" t="s">
        <v>10378</v>
      </c>
      <c r="C5183" s="4" t="str">
        <f aca="false">VLOOKUP($B5183,'Product Master'!$A$2:$O$5991,7,FALSE())</f>
        <v>Household &amp; Cleaning</v>
      </c>
      <c r="D5183" s="4" t="str">
        <f aca="false">VLOOKUP($B5183,'Product Master'!$A$2:$O$5991,8,FALSE())</f>
        <v>Trash Bags</v>
      </c>
      <c r="E5183" s="4" t="str">
        <f aca="false">VLOOKUP($B5183,'Product Master'!$A$2:$O$5991,5,FALSE())</f>
        <v>Harborline</v>
      </c>
      <c r="F5183" s="4" t="str">
        <f aca="false">VLOOKUP($B5183,'Product Master'!$A$2:$O$5991,4,FALSE())</f>
        <v>Harborline Scented Kitchen Trash Bags, 40 ct</v>
      </c>
      <c r="G5183" s="4" t="str">
        <f aca="false">VLOOKUP($B5183,'Product Master'!$A$2:$O$5991,9,FALSE())</f>
        <v>40 ct</v>
      </c>
      <c r="H5183" s="5" t="s">
        <v>16</v>
      </c>
      <c r="I5183" s="6" t="n">
        <f aca="false">VLOOKUP($B5183,'Product Master'!$A$2:$O$5991,14,FALSE())</f>
        <v>7.39</v>
      </c>
      <c r="J5183" s="7" t="n">
        <f aca="false">VLOOKUP($B5183,'Product Master'!$A$2:$O$5991,13,FALSE())</f>
        <v>24</v>
      </c>
      <c r="K5183" s="7" t="str">
        <f aca="false">VLOOKUP($B5183,'Product Master'!$A$2:$O$5991,11,FALSE())</f>
        <v>Y</v>
      </c>
      <c r="L5183" s="7" t="str">
        <f aca="false">VLOOKUP($B5183,'Product Master'!$A$2:$O$5991,12,FALSE())</f>
        <v>N</v>
      </c>
      <c r="M5183" s="3" t="n">
        <v>54</v>
      </c>
      <c r="N5183" s="3" t="n">
        <v>18</v>
      </c>
    </row>
    <row r="5184" customFormat="false" ht="15" hidden="false" customHeight="true" outlineLevel="0" collapsed="false">
      <c r="A5184" s="3" t="s">
        <v>10379</v>
      </c>
      <c r="B5184" s="3" t="s">
        <v>10380</v>
      </c>
      <c r="C5184" s="4" t="str">
        <f aca="false">VLOOKUP($B5184,'Product Master'!$A$2:$O$5991,7,FALSE())</f>
        <v>Household &amp; Cleaning</v>
      </c>
      <c r="D5184" s="4" t="str">
        <f aca="false">VLOOKUP($B5184,'Product Master'!$A$2:$O$5991,8,FALSE())</f>
        <v>Trash Bags</v>
      </c>
      <c r="E5184" s="4" t="str">
        <f aca="false">VLOOKUP($B5184,'Product Master'!$A$2:$O$5991,5,FALSE())</f>
        <v>Sparklean</v>
      </c>
      <c r="F5184" s="4" t="str">
        <f aca="false">VLOOKUP($B5184,'Product Master'!$A$2:$O$5991,4,FALSE())</f>
        <v>Sparklean Tall Kitchen Bags, 20 ct</v>
      </c>
      <c r="G5184" s="4" t="str">
        <f aca="false">VLOOKUP($B5184,'Product Master'!$A$2:$O$5991,9,FALSE())</f>
        <v>20 ct</v>
      </c>
      <c r="H5184" s="5" t="s">
        <v>16</v>
      </c>
      <c r="I5184" s="6" t="n">
        <f aca="false">VLOOKUP($B5184,'Product Master'!$A$2:$O$5991,14,FALSE())</f>
        <v>12.89</v>
      </c>
      <c r="J5184" s="7" t="n">
        <f aca="false">VLOOKUP($B5184,'Product Master'!$A$2:$O$5991,13,FALSE())</f>
        <v>4</v>
      </c>
      <c r="K5184" s="7" t="str">
        <f aca="false">VLOOKUP($B5184,'Product Master'!$A$2:$O$5991,11,FALSE())</f>
        <v>N</v>
      </c>
      <c r="L5184" s="7" t="str">
        <f aca="false">VLOOKUP($B5184,'Product Master'!$A$2:$O$5991,12,FALSE())</f>
        <v>N</v>
      </c>
      <c r="M5184" s="3" t="n">
        <v>49</v>
      </c>
      <c r="N5184" s="3" t="n">
        <v>10</v>
      </c>
    </row>
    <row r="5185" customFormat="false" ht="15" hidden="false" customHeight="true" outlineLevel="0" collapsed="false">
      <c r="A5185" s="3" t="s">
        <v>10381</v>
      </c>
      <c r="B5185" s="3" t="s">
        <v>10382</v>
      </c>
      <c r="C5185" s="4" t="str">
        <f aca="false">VLOOKUP($B5185,'Product Master'!$A$2:$O$5991,7,FALSE())</f>
        <v>Household &amp; Cleaning</v>
      </c>
      <c r="D5185" s="4" t="str">
        <f aca="false">VLOOKUP($B5185,'Product Master'!$A$2:$O$5991,8,FALSE())</f>
        <v>Trash Bags</v>
      </c>
      <c r="E5185" s="4" t="str">
        <f aca="false">VLOOKUP($B5185,'Product Master'!$A$2:$O$5991,5,FALSE())</f>
        <v>ScrubRight</v>
      </c>
      <c r="F5185" s="4" t="str">
        <f aca="false">VLOOKUP($B5185,'Product Master'!$A$2:$O$5991,4,FALSE())</f>
        <v>ScrubRight Scented Lawn &amp; Leaf Bags, 20 ct</v>
      </c>
      <c r="G5185" s="4" t="str">
        <f aca="false">VLOOKUP($B5185,'Product Master'!$A$2:$O$5991,9,FALSE())</f>
        <v>20 ct</v>
      </c>
      <c r="H5185" s="5" t="s">
        <v>16</v>
      </c>
      <c r="I5185" s="6" t="n">
        <f aca="false">VLOOKUP($B5185,'Product Master'!$A$2:$O$5991,14,FALSE())</f>
        <v>7.29</v>
      </c>
      <c r="J5185" s="7" t="n">
        <f aca="false">VLOOKUP($B5185,'Product Master'!$A$2:$O$5991,13,FALSE())</f>
        <v>24</v>
      </c>
      <c r="K5185" s="7" t="str">
        <f aca="false">VLOOKUP($B5185,'Product Master'!$A$2:$O$5991,11,FALSE())</f>
        <v>N</v>
      </c>
      <c r="L5185" s="7" t="str">
        <f aca="false">VLOOKUP($B5185,'Product Master'!$A$2:$O$5991,12,FALSE())</f>
        <v>N</v>
      </c>
      <c r="M5185" s="3" t="n">
        <v>34</v>
      </c>
      <c r="N5185" s="3" t="n">
        <v>10</v>
      </c>
    </row>
    <row r="5186" customFormat="false" ht="15" hidden="false" customHeight="true" outlineLevel="0" collapsed="false">
      <c r="A5186" s="3" t="s">
        <v>10383</v>
      </c>
      <c r="B5186" s="3" t="s">
        <v>10384</v>
      </c>
      <c r="C5186" s="4" t="str">
        <f aca="false">VLOOKUP($B5186,'Product Master'!$A$2:$O$5991,7,FALSE())</f>
        <v>Household &amp; Cleaning</v>
      </c>
      <c r="D5186" s="4" t="str">
        <f aca="false">VLOOKUP($B5186,'Product Master'!$A$2:$O$5991,8,FALSE())</f>
        <v>Trash Bags</v>
      </c>
      <c r="E5186" s="4" t="str">
        <f aca="false">VLOOKUP($B5186,'Product Master'!$A$2:$O$5991,5,FALSE())</f>
        <v>Freshwave</v>
      </c>
      <c r="F5186" s="4" t="str">
        <f aca="false">VLOOKUP($B5186,'Product Master'!$A$2:$O$5991,4,FALSE())</f>
        <v>Freshwave Scented Lawn &amp; Leaf Bags, 40 ct</v>
      </c>
      <c r="G5186" s="4" t="str">
        <f aca="false">VLOOKUP($B5186,'Product Master'!$A$2:$O$5991,9,FALSE())</f>
        <v>40 ct</v>
      </c>
      <c r="H5186" s="5" t="s">
        <v>16</v>
      </c>
      <c r="I5186" s="6" t="n">
        <f aca="false">VLOOKUP($B5186,'Product Master'!$A$2:$O$5991,14,FALSE())</f>
        <v>10.29</v>
      </c>
      <c r="J5186" s="7" t="n">
        <f aca="false">VLOOKUP($B5186,'Product Master'!$A$2:$O$5991,13,FALSE())</f>
        <v>2</v>
      </c>
      <c r="K5186" s="7" t="str">
        <f aca="false">VLOOKUP($B5186,'Product Master'!$A$2:$O$5991,11,FALSE())</f>
        <v>N</v>
      </c>
      <c r="L5186" s="7" t="str">
        <f aca="false">VLOOKUP($B5186,'Product Master'!$A$2:$O$5991,12,FALSE())</f>
        <v>N</v>
      </c>
      <c r="M5186" s="3" t="n">
        <v>85</v>
      </c>
      <c r="N5186" s="3" t="n">
        <v>20</v>
      </c>
    </row>
    <row r="5187" customFormat="false" ht="15" hidden="false" customHeight="true" outlineLevel="0" collapsed="false">
      <c r="A5187" s="3" t="s">
        <v>10385</v>
      </c>
      <c r="B5187" s="3" t="s">
        <v>10386</v>
      </c>
      <c r="C5187" s="4" t="str">
        <f aca="false">VLOOKUP($B5187,'Product Master'!$A$2:$O$5991,7,FALSE())</f>
        <v>Household &amp; Cleaning</v>
      </c>
      <c r="D5187" s="4" t="str">
        <f aca="false">VLOOKUP($B5187,'Product Master'!$A$2:$O$5991,8,FALSE())</f>
        <v>Trash Bags</v>
      </c>
      <c r="E5187" s="4" t="str">
        <f aca="false">VLOOKUP($B5187,'Product Master'!$A$2:$O$5991,5,FALSE())</f>
        <v>Sparklean</v>
      </c>
      <c r="F5187" s="4" t="str">
        <f aca="false">VLOOKUP($B5187,'Product Master'!$A$2:$O$5991,4,FALSE())</f>
        <v>Sparklean Scented Lawn &amp; Leaf Bags, 40 ct</v>
      </c>
      <c r="G5187" s="4" t="str">
        <f aca="false">VLOOKUP($B5187,'Product Master'!$A$2:$O$5991,9,FALSE())</f>
        <v>40 ct</v>
      </c>
      <c r="H5187" s="5" t="s">
        <v>16</v>
      </c>
      <c r="I5187" s="6" t="n">
        <f aca="false">VLOOKUP($B5187,'Product Master'!$A$2:$O$5991,14,FALSE())</f>
        <v>11.39</v>
      </c>
      <c r="J5187" s="7" t="n">
        <f aca="false">VLOOKUP($B5187,'Product Master'!$A$2:$O$5991,13,FALSE())</f>
        <v>8</v>
      </c>
      <c r="K5187" s="7" t="str">
        <f aca="false">VLOOKUP($B5187,'Product Master'!$A$2:$O$5991,11,FALSE())</f>
        <v>N</v>
      </c>
      <c r="L5187" s="7" t="str">
        <f aca="false">VLOOKUP($B5187,'Product Master'!$A$2:$O$5991,12,FALSE())</f>
        <v>N</v>
      </c>
      <c r="M5187" s="3" t="n">
        <v>66</v>
      </c>
      <c r="N5187" s="3" t="n">
        <v>13</v>
      </c>
    </row>
    <row r="5188" customFormat="false" ht="15" hidden="false" customHeight="true" outlineLevel="0" collapsed="false">
      <c r="A5188" s="3" t="s">
        <v>10387</v>
      </c>
      <c r="B5188" s="3" t="s">
        <v>10388</v>
      </c>
      <c r="C5188" s="4" t="str">
        <f aca="false">VLOOKUP($B5188,'Product Master'!$A$2:$O$5991,7,FALSE())</f>
        <v>Household &amp; Cleaning</v>
      </c>
      <c r="D5188" s="4" t="str">
        <f aca="false">VLOOKUP($B5188,'Product Master'!$A$2:$O$5991,8,FALSE())</f>
        <v>Trash Bags</v>
      </c>
      <c r="E5188" s="4" t="str">
        <f aca="false">VLOOKUP($B5188,'Product Master'!$A$2:$O$5991,5,FALSE())</f>
        <v>Freshwave</v>
      </c>
      <c r="F5188" s="4" t="str">
        <f aca="false">VLOOKUP($B5188,'Product Master'!$A$2:$O$5991,4,FALSE())</f>
        <v>Freshwave Scented Compost Bags, 20 ct</v>
      </c>
      <c r="G5188" s="4" t="str">
        <f aca="false">VLOOKUP($B5188,'Product Master'!$A$2:$O$5991,9,FALSE())</f>
        <v>20 ct</v>
      </c>
      <c r="H5188" s="5" t="s">
        <v>16</v>
      </c>
      <c r="I5188" s="6" t="n">
        <f aca="false">VLOOKUP($B5188,'Product Master'!$A$2:$O$5991,14,FALSE())</f>
        <v>6.99</v>
      </c>
      <c r="J5188" s="7" t="n">
        <f aca="false">VLOOKUP($B5188,'Product Master'!$A$2:$O$5991,13,FALSE())</f>
        <v>6</v>
      </c>
      <c r="K5188" s="7" t="str">
        <f aca="false">VLOOKUP($B5188,'Product Master'!$A$2:$O$5991,11,FALSE())</f>
        <v>N</v>
      </c>
      <c r="L5188" s="7" t="str">
        <f aca="false">VLOOKUP($B5188,'Product Master'!$A$2:$O$5991,12,FALSE())</f>
        <v>N</v>
      </c>
      <c r="M5188" s="3" t="n">
        <v>122</v>
      </c>
      <c r="N5188" s="3" t="n">
        <v>7</v>
      </c>
    </row>
    <row r="5189" customFormat="false" ht="15" hidden="false" customHeight="true" outlineLevel="0" collapsed="false">
      <c r="A5189" s="3" t="s">
        <v>10389</v>
      </c>
      <c r="B5189" s="3" t="s">
        <v>10390</v>
      </c>
      <c r="C5189" s="4" t="str">
        <f aca="false">VLOOKUP($B5189,'Product Master'!$A$2:$O$5991,7,FALSE())</f>
        <v>Household &amp; Cleaning</v>
      </c>
      <c r="D5189" s="4" t="str">
        <f aca="false">VLOOKUP($B5189,'Product Master'!$A$2:$O$5991,8,FALSE())</f>
        <v>Trash Bags</v>
      </c>
      <c r="E5189" s="4" t="str">
        <f aca="false">VLOOKUP($B5189,'Product Master'!$A$2:$O$5991,5,FALSE())</f>
        <v>ScrubRight</v>
      </c>
      <c r="F5189" s="4" t="str">
        <f aca="false">VLOOKUP($B5189,'Product Master'!$A$2:$O$5991,4,FALSE())</f>
        <v>ScrubRight Lawn &amp; Leaf Bags, 40 ct</v>
      </c>
      <c r="G5189" s="4" t="str">
        <f aca="false">VLOOKUP($B5189,'Product Master'!$A$2:$O$5991,9,FALSE())</f>
        <v>40 ct</v>
      </c>
      <c r="H5189" s="5" t="s">
        <v>16</v>
      </c>
      <c r="I5189" s="6" t="n">
        <f aca="false">VLOOKUP($B5189,'Product Master'!$A$2:$O$5991,14,FALSE())</f>
        <v>6.49</v>
      </c>
      <c r="J5189" s="7" t="n">
        <f aca="false">VLOOKUP($B5189,'Product Master'!$A$2:$O$5991,13,FALSE())</f>
        <v>6</v>
      </c>
      <c r="K5189" s="7" t="str">
        <f aca="false">VLOOKUP($B5189,'Product Master'!$A$2:$O$5991,11,FALSE())</f>
        <v>N</v>
      </c>
      <c r="L5189" s="7" t="str">
        <f aca="false">VLOOKUP($B5189,'Product Master'!$A$2:$O$5991,12,FALSE())</f>
        <v>N</v>
      </c>
      <c r="M5189" s="3" t="n">
        <v>59</v>
      </c>
      <c r="N5189" s="3" t="n">
        <v>14</v>
      </c>
    </row>
    <row r="5190" customFormat="false" ht="15" hidden="false" customHeight="true" outlineLevel="0" collapsed="false">
      <c r="A5190" s="3" t="s">
        <v>10391</v>
      </c>
      <c r="B5190" s="3" t="s">
        <v>10392</v>
      </c>
      <c r="C5190" s="4" t="str">
        <f aca="false">VLOOKUP($B5190,'Product Master'!$A$2:$O$5991,7,FALSE())</f>
        <v>Household &amp; Cleaning</v>
      </c>
      <c r="D5190" s="4" t="str">
        <f aca="false">VLOOKUP($B5190,'Product Master'!$A$2:$O$5991,8,FALSE())</f>
        <v>Trash Bags</v>
      </c>
      <c r="E5190" s="4" t="str">
        <f aca="false">VLOOKUP($B5190,'Product Master'!$A$2:$O$5991,5,FALSE())</f>
        <v>Harborline</v>
      </c>
      <c r="F5190" s="4" t="str">
        <f aca="false">VLOOKUP($B5190,'Product Master'!$A$2:$O$5991,4,FALSE())</f>
        <v>Harborline Scented Kitchen Trash Bags, 20 ct</v>
      </c>
      <c r="G5190" s="4" t="str">
        <f aca="false">VLOOKUP($B5190,'Product Master'!$A$2:$O$5991,9,FALSE())</f>
        <v>20 ct</v>
      </c>
      <c r="H5190" s="5" t="s">
        <v>16</v>
      </c>
      <c r="I5190" s="6" t="n">
        <f aca="false">VLOOKUP($B5190,'Product Master'!$A$2:$O$5991,14,FALSE())</f>
        <v>7.89</v>
      </c>
      <c r="J5190" s="7" t="n">
        <f aca="false">VLOOKUP($B5190,'Product Master'!$A$2:$O$5991,13,FALSE())</f>
        <v>12</v>
      </c>
      <c r="K5190" s="7" t="str">
        <f aca="false">VLOOKUP($B5190,'Product Master'!$A$2:$O$5991,11,FALSE())</f>
        <v>Y</v>
      </c>
      <c r="L5190" s="7" t="str">
        <f aca="false">VLOOKUP($B5190,'Product Master'!$A$2:$O$5991,12,FALSE())</f>
        <v>N</v>
      </c>
      <c r="M5190" s="3" t="n">
        <v>113</v>
      </c>
      <c r="N5190" s="3" t="n">
        <v>31</v>
      </c>
    </row>
    <row r="5191" customFormat="false" ht="15" hidden="false" customHeight="true" outlineLevel="0" collapsed="false">
      <c r="A5191" s="3" t="s">
        <v>10393</v>
      </c>
      <c r="B5191" s="3" t="s">
        <v>10394</v>
      </c>
      <c r="C5191" s="4" t="str">
        <f aca="false">VLOOKUP($B5191,'Product Master'!$A$2:$O$5991,7,FALSE())</f>
        <v>Household &amp; Cleaning</v>
      </c>
      <c r="D5191" s="4" t="str">
        <f aca="false">VLOOKUP($B5191,'Product Master'!$A$2:$O$5991,8,FALSE())</f>
        <v>Trash Bags</v>
      </c>
      <c r="E5191" s="4" t="str">
        <f aca="false">VLOOKUP($B5191,'Product Master'!$A$2:$O$5991,5,FALSE())</f>
        <v>Harborline</v>
      </c>
      <c r="F5191" s="4" t="str">
        <f aca="false">VLOOKUP($B5191,'Product Master'!$A$2:$O$5991,4,FALSE())</f>
        <v>Harborline Scented Compost Bags, 20 ct</v>
      </c>
      <c r="G5191" s="4" t="str">
        <f aca="false">VLOOKUP($B5191,'Product Master'!$A$2:$O$5991,9,FALSE())</f>
        <v>20 ct</v>
      </c>
      <c r="H5191" s="5" t="s">
        <v>16</v>
      </c>
      <c r="I5191" s="6" t="n">
        <f aca="false">VLOOKUP($B5191,'Product Master'!$A$2:$O$5991,14,FALSE())</f>
        <v>7.49</v>
      </c>
      <c r="J5191" s="7" t="n">
        <f aca="false">VLOOKUP($B5191,'Product Master'!$A$2:$O$5991,13,FALSE())</f>
        <v>24</v>
      </c>
      <c r="K5191" s="7" t="str">
        <f aca="false">VLOOKUP($B5191,'Product Master'!$A$2:$O$5991,11,FALSE())</f>
        <v>Y</v>
      </c>
      <c r="L5191" s="7" t="str">
        <f aca="false">VLOOKUP($B5191,'Product Master'!$A$2:$O$5991,12,FALSE())</f>
        <v>N</v>
      </c>
      <c r="M5191" s="3" t="n">
        <v>143</v>
      </c>
      <c r="N5191" s="3" t="n">
        <v>37</v>
      </c>
    </row>
    <row r="5192" customFormat="false" ht="15" hidden="false" customHeight="true" outlineLevel="0" collapsed="false">
      <c r="A5192" s="3" t="s">
        <v>10395</v>
      </c>
      <c r="B5192" s="3" t="s">
        <v>10396</v>
      </c>
      <c r="C5192" s="4" t="str">
        <f aca="false">VLOOKUP($B5192,'Product Master'!$A$2:$O$5991,7,FALSE())</f>
        <v>Household &amp; Cleaning</v>
      </c>
      <c r="D5192" s="4" t="str">
        <f aca="false">VLOOKUP($B5192,'Product Master'!$A$2:$O$5991,8,FALSE())</f>
        <v>Trash Bags</v>
      </c>
      <c r="E5192" s="4" t="str">
        <f aca="false">VLOOKUP($B5192,'Product Master'!$A$2:$O$5991,5,FALSE())</f>
        <v>Sparklean</v>
      </c>
      <c r="F5192" s="4" t="str">
        <f aca="false">VLOOKUP($B5192,'Product Master'!$A$2:$O$5991,4,FALSE())</f>
        <v>Sparklean Scented Compost Bags, 20 ct</v>
      </c>
      <c r="G5192" s="4" t="str">
        <f aca="false">VLOOKUP($B5192,'Product Master'!$A$2:$O$5991,9,FALSE())</f>
        <v>20 ct</v>
      </c>
      <c r="H5192" s="5" t="s">
        <v>16</v>
      </c>
      <c r="I5192" s="6" t="n">
        <f aca="false">VLOOKUP($B5192,'Product Master'!$A$2:$O$5991,14,FALSE())</f>
        <v>9.29</v>
      </c>
      <c r="J5192" s="7" t="n">
        <f aca="false">VLOOKUP($B5192,'Product Master'!$A$2:$O$5991,13,FALSE())</f>
        <v>8</v>
      </c>
      <c r="K5192" s="7" t="str">
        <f aca="false">VLOOKUP($B5192,'Product Master'!$A$2:$O$5991,11,FALSE())</f>
        <v>N</v>
      </c>
      <c r="L5192" s="7" t="str">
        <f aca="false">VLOOKUP($B5192,'Product Master'!$A$2:$O$5991,12,FALSE())</f>
        <v>N</v>
      </c>
      <c r="M5192" s="3" t="n">
        <v>132</v>
      </c>
      <c r="N5192" s="3" t="n">
        <v>25</v>
      </c>
    </row>
    <row r="5193" customFormat="false" ht="15" hidden="false" customHeight="true" outlineLevel="0" collapsed="false">
      <c r="A5193" s="3" t="s">
        <v>10397</v>
      </c>
      <c r="B5193" s="3" t="s">
        <v>10398</v>
      </c>
      <c r="C5193" s="4" t="str">
        <f aca="false">VLOOKUP($B5193,'Product Master'!$A$2:$O$5991,7,FALSE())</f>
        <v>Household &amp; Cleaning</v>
      </c>
      <c r="D5193" s="4" t="str">
        <f aca="false">VLOOKUP($B5193,'Product Master'!$A$2:$O$5991,8,FALSE())</f>
        <v>Trash Bags</v>
      </c>
      <c r="E5193" s="4" t="str">
        <f aca="false">VLOOKUP($B5193,'Product Master'!$A$2:$O$5991,5,FALSE())</f>
        <v>Sparklean</v>
      </c>
      <c r="F5193" s="4" t="str">
        <f aca="false">VLOOKUP($B5193,'Product Master'!$A$2:$O$5991,4,FALSE())</f>
        <v>Sparklean Compost Bags, 20 ct</v>
      </c>
      <c r="G5193" s="4" t="str">
        <f aca="false">VLOOKUP($B5193,'Product Master'!$A$2:$O$5991,9,FALSE())</f>
        <v>20 ct</v>
      </c>
      <c r="H5193" s="5" t="s">
        <v>16</v>
      </c>
      <c r="I5193" s="6" t="n">
        <f aca="false">VLOOKUP($B5193,'Product Master'!$A$2:$O$5991,14,FALSE())</f>
        <v>6.89</v>
      </c>
      <c r="J5193" s="7" t="n">
        <f aca="false">VLOOKUP($B5193,'Product Master'!$A$2:$O$5991,13,FALSE())</f>
        <v>24</v>
      </c>
      <c r="K5193" s="7" t="str">
        <f aca="false">VLOOKUP($B5193,'Product Master'!$A$2:$O$5991,11,FALSE())</f>
        <v>N</v>
      </c>
      <c r="L5193" s="7" t="str">
        <f aca="false">VLOOKUP($B5193,'Product Master'!$A$2:$O$5991,12,FALSE())</f>
        <v>N</v>
      </c>
      <c r="M5193" s="3" t="n">
        <v>131</v>
      </c>
      <c r="N5193" s="3" t="n">
        <v>7</v>
      </c>
    </row>
    <row r="5194" customFormat="false" ht="15" hidden="false" customHeight="true" outlineLevel="0" collapsed="false">
      <c r="A5194" s="3" t="s">
        <v>10399</v>
      </c>
      <c r="B5194" s="3" t="s">
        <v>10400</v>
      </c>
      <c r="C5194" s="4" t="str">
        <f aca="false">VLOOKUP($B5194,'Product Master'!$A$2:$O$5991,7,FALSE())</f>
        <v>Household &amp; Cleaning</v>
      </c>
      <c r="D5194" s="4" t="str">
        <f aca="false">VLOOKUP($B5194,'Product Master'!$A$2:$O$5991,8,FALSE())</f>
        <v>Trash Bags</v>
      </c>
      <c r="E5194" s="4" t="str">
        <f aca="false">VLOOKUP($B5194,'Product Master'!$A$2:$O$5991,5,FALSE())</f>
        <v>Sparklean</v>
      </c>
      <c r="F5194" s="4" t="str">
        <f aca="false">VLOOKUP($B5194,'Product Master'!$A$2:$O$5991,4,FALSE())</f>
        <v>Sparklean Scented Kitchen Trash Bags, 40 ct</v>
      </c>
      <c r="G5194" s="4" t="str">
        <f aca="false">VLOOKUP($B5194,'Product Master'!$A$2:$O$5991,9,FALSE())</f>
        <v>40 ct</v>
      </c>
      <c r="H5194" s="5" t="s">
        <v>16</v>
      </c>
      <c r="I5194" s="6" t="n">
        <f aca="false">VLOOKUP($B5194,'Product Master'!$A$2:$O$5991,14,FALSE())</f>
        <v>10.29</v>
      </c>
      <c r="J5194" s="7" t="n">
        <f aca="false">VLOOKUP($B5194,'Product Master'!$A$2:$O$5991,13,FALSE())</f>
        <v>12</v>
      </c>
      <c r="K5194" s="7" t="str">
        <f aca="false">VLOOKUP($B5194,'Product Master'!$A$2:$O$5991,11,FALSE())</f>
        <v>N</v>
      </c>
      <c r="L5194" s="7" t="str">
        <f aca="false">VLOOKUP($B5194,'Product Master'!$A$2:$O$5991,12,FALSE())</f>
        <v>N</v>
      </c>
      <c r="M5194" s="3" t="n">
        <v>24</v>
      </c>
      <c r="N5194" s="3" t="n">
        <v>13</v>
      </c>
    </row>
    <row r="5195" customFormat="false" ht="15" hidden="false" customHeight="true" outlineLevel="0" collapsed="false">
      <c r="A5195" s="3" t="s">
        <v>10401</v>
      </c>
      <c r="B5195" s="3" t="s">
        <v>10402</v>
      </c>
      <c r="C5195" s="4" t="str">
        <f aca="false">VLOOKUP($B5195,'Product Master'!$A$2:$O$5991,7,FALSE())</f>
        <v>Household &amp; Cleaning</v>
      </c>
      <c r="D5195" s="4" t="str">
        <f aca="false">VLOOKUP($B5195,'Product Master'!$A$2:$O$5991,8,FALSE())</f>
        <v>Trash Bags</v>
      </c>
      <c r="E5195" s="4" t="str">
        <f aca="false">VLOOKUP($B5195,'Product Master'!$A$2:$O$5991,5,FALSE())</f>
        <v>Freshwave</v>
      </c>
      <c r="F5195" s="4" t="str">
        <f aca="false">VLOOKUP($B5195,'Product Master'!$A$2:$O$5991,4,FALSE())</f>
        <v>Freshwave Lawn &amp; Leaf Bags, 20 ct</v>
      </c>
      <c r="G5195" s="4" t="str">
        <f aca="false">VLOOKUP($B5195,'Product Master'!$A$2:$O$5991,9,FALSE())</f>
        <v>20 ct</v>
      </c>
      <c r="H5195" s="5" t="s">
        <v>16</v>
      </c>
      <c r="I5195" s="6" t="n">
        <f aca="false">VLOOKUP($B5195,'Product Master'!$A$2:$O$5991,14,FALSE())</f>
        <v>12.49</v>
      </c>
      <c r="J5195" s="7" t="n">
        <f aca="false">VLOOKUP($B5195,'Product Master'!$A$2:$O$5991,13,FALSE())</f>
        <v>12</v>
      </c>
      <c r="K5195" s="7" t="str">
        <f aca="false">VLOOKUP($B5195,'Product Master'!$A$2:$O$5991,11,FALSE())</f>
        <v>N</v>
      </c>
      <c r="L5195" s="7" t="str">
        <f aca="false">VLOOKUP($B5195,'Product Master'!$A$2:$O$5991,12,FALSE())</f>
        <v>N</v>
      </c>
      <c r="M5195" s="3" t="n">
        <v>134</v>
      </c>
      <c r="N5195" s="3" t="n">
        <v>4</v>
      </c>
    </row>
    <row r="5196" customFormat="false" ht="15" hidden="false" customHeight="true" outlineLevel="0" collapsed="false">
      <c r="A5196" s="3" t="s">
        <v>10403</v>
      </c>
      <c r="B5196" s="3" t="s">
        <v>10404</v>
      </c>
      <c r="C5196" s="4" t="str">
        <f aca="false">VLOOKUP($B5196,'Product Master'!$A$2:$O$5991,7,FALSE())</f>
        <v>Household &amp; Cleaning</v>
      </c>
      <c r="D5196" s="4" t="str">
        <f aca="false">VLOOKUP($B5196,'Product Master'!$A$2:$O$5991,8,FALSE())</f>
        <v>Trash Bags</v>
      </c>
      <c r="E5196" s="4" t="str">
        <f aca="false">VLOOKUP($B5196,'Product Master'!$A$2:$O$5991,5,FALSE())</f>
        <v>Sparklean</v>
      </c>
      <c r="F5196" s="4" t="str">
        <f aca="false">VLOOKUP($B5196,'Product Master'!$A$2:$O$5991,4,FALSE())</f>
        <v>Sparklean Scented Tall Kitchen Bags, 40 ct</v>
      </c>
      <c r="G5196" s="4" t="str">
        <f aca="false">VLOOKUP($B5196,'Product Master'!$A$2:$O$5991,9,FALSE())</f>
        <v>40 ct</v>
      </c>
      <c r="H5196" s="5" t="s">
        <v>16</v>
      </c>
      <c r="I5196" s="6" t="n">
        <f aca="false">VLOOKUP($B5196,'Product Master'!$A$2:$O$5991,14,FALSE())</f>
        <v>8.29</v>
      </c>
      <c r="J5196" s="7" t="n">
        <f aca="false">VLOOKUP($B5196,'Product Master'!$A$2:$O$5991,13,FALSE())</f>
        <v>1</v>
      </c>
      <c r="K5196" s="7" t="str">
        <f aca="false">VLOOKUP($B5196,'Product Master'!$A$2:$O$5991,11,FALSE())</f>
        <v>N</v>
      </c>
      <c r="L5196" s="7" t="str">
        <f aca="false">VLOOKUP($B5196,'Product Master'!$A$2:$O$5991,12,FALSE())</f>
        <v>N</v>
      </c>
      <c r="M5196" s="3" t="n">
        <v>135</v>
      </c>
      <c r="N5196" s="3" t="n">
        <v>28</v>
      </c>
    </row>
    <row r="5197" customFormat="false" ht="15" hidden="false" customHeight="true" outlineLevel="0" collapsed="false">
      <c r="A5197" s="3" t="s">
        <v>10405</v>
      </c>
      <c r="B5197" s="3" t="s">
        <v>10406</v>
      </c>
      <c r="C5197" s="4" t="str">
        <f aca="false">VLOOKUP($B5197,'Product Master'!$A$2:$O$5991,7,FALSE())</f>
        <v>Household &amp; Cleaning</v>
      </c>
      <c r="D5197" s="4" t="str">
        <f aca="false">VLOOKUP($B5197,'Product Master'!$A$2:$O$5991,8,FALSE())</f>
        <v>Trash Bags</v>
      </c>
      <c r="E5197" s="4" t="str">
        <f aca="false">VLOOKUP($B5197,'Product Master'!$A$2:$O$5991,5,FALSE())</f>
        <v>Freshwave</v>
      </c>
      <c r="F5197" s="4" t="str">
        <f aca="false">VLOOKUP($B5197,'Product Master'!$A$2:$O$5991,4,FALSE())</f>
        <v>Freshwave Compost Bags, 20 ct</v>
      </c>
      <c r="G5197" s="4" t="str">
        <f aca="false">VLOOKUP($B5197,'Product Master'!$A$2:$O$5991,9,FALSE())</f>
        <v>20 ct</v>
      </c>
      <c r="H5197" s="5" t="s">
        <v>16</v>
      </c>
      <c r="I5197" s="6" t="n">
        <f aca="false">VLOOKUP($B5197,'Product Master'!$A$2:$O$5991,14,FALSE())</f>
        <v>10.99</v>
      </c>
      <c r="J5197" s="7" t="n">
        <f aca="false">VLOOKUP($B5197,'Product Master'!$A$2:$O$5991,13,FALSE())</f>
        <v>4</v>
      </c>
      <c r="K5197" s="7" t="str">
        <f aca="false">VLOOKUP($B5197,'Product Master'!$A$2:$O$5991,11,FALSE())</f>
        <v>N</v>
      </c>
      <c r="L5197" s="7" t="str">
        <f aca="false">VLOOKUP($B5197,'Product Master'!$A$2:$O$5991,12,FALSE())</f>
        <v>N</v>
      </c>
      <c r="M5197" s="3" t="n">
        <v>126</v>
      </c>
      <c r="N5197" s="3" t="n">
        <v>26</v>
      </c>
    </row>
    <row r="5198" customFormat="false" ht="15" hidden="false" customHeight="true" outlineLevel="0" collapsed="false">
      <c r="A5198" s="3" t="s">
        <v>10407</v>
      </c>
      <c r="B5198" s="3" t="s">
        <v>10408</v>
      </c>
      <c r="C5198" s="4" t="str">
        <f aca="false">VLOOKUP($B5198,'Product Master'!$A$2:$O$5991,7,FALSE())</f>
        <v>Household &amp; Cleaning</v>
      </c>
      <c r="D5198" s="4" t="str">
        <f aca="false">VLOOKUP($B5198,'Product Master'!$A$2:$O$5991,8,FALSE())</f>
        <v>Trash Bags</v>
      </c>
      <c r="E5198" s="4" t="str">
        <f aca="false">VLOOKUP($B5198,'Product Master'!$A$2:$O$5991,5,FALSE())</f>
        <v>Freshwave</v>
      </c>
      <c r="F5198" s="4" t="str">
        <f aca="false">VLOOKUP($B5198,'Product Master'!$A$2:$O$5991,4,FALSE())</f>
        <v>Freshwave Tall Kitchen Bags, 20 ct</v>
      </c>
      <c r="G5198" s="4" t="str">
        <f aca="false">VLOOKUP($B5198,'Product Master'!$A$2:$O$5991,9,FALSE())</f>
        <v>20 ct</v>
      </c>
      <c r="H5198" s="5" t="s">
        <v>16</v>
      </c>
      <c r="I5198" s="6" t="n">
        <f aca="false">VLOOKUP($B5198,'Product Master'!$A$2:$O$5991,14,FALSE())</f>
        <v>7.49</v>
      </c>
      <c r="J5198" s="7" t="n">
        <f aca="false">VLOOKUP($B5198,'Product Master'!$A$2:$O$5991,13,FALSE())</f>
        <v>24</v>
      </c>
      <c r="K5198" s="7" t="str">
        <f aca="false">VLOOKUP($B5198,'Product Master'!$A$2:$O$5991,11,FALSE())</f>
        <v>N</v>
      </c>
      <c r="L5198" s="7" t="str">
        <f aca="false">VLOOKUP($B5198,'Product Master'!$A$2:$O$5991,12,FALSE())</f>
        <v>N</v>
      </c>
      <c r="M5198" s="3" t="n">
        <v>33</v>
      </c>
      <c r="N5198" s="3" t="n">
        <v>37</v>
      </c>
    </row>
    <row r="5199" customFormat="false" ht="15" hidden="false" customHeight="true" outlineLevel="0" collapsed="false">
      <c r="A5199" s="3" t="s">
        <v>10409</v>
      </c>
      <c r="B5199" s="3" t="s">
        <v>10410</v>
      </c>
      <c r="C5199" s="4" t="str">
        <f aca="false">VLOOKUP($B5199,'Product Master'!$A$2:$O$5991,7,FALSE())</f>
        <v>Household &amp; Cleaning</v>
      </c>
      <c r="D5199" s="4" t="str">
        <f aca="false">VLOOKUP($B5199,'Product Master'!$A$2:$O$5991,8,FALSE())</f>
        <v>Trash Bags</v>
      </c>
      <c r="E5199" s="4" t="str">
        <f aca="false">VLOOKUP($B5199,'Product Master'!$A$2:$O$5991,5,FALSE())</f>
        <v>Harborline</v>
      </c>
      <c r="F5199" s="4" t="str">
        <f aca="false">VLOOKUP($B5199,'Product Master'!$A$2:$O$5991,4,FALSE())</f>
        <v>Harborline Compost Bags, 20 ct</v>
      </c>
      <c r="G5199" s="4" t="str">
        <f aca="false">VLOOKUP($B5199,'Product Master'!$A$2:$O$5991,9,FALSE())</f>
        <v>20 ct</v>
      </c>
      <c r="H5199" s="5" t="s">
        <v>16</v>
      </c>
      <c r="I5199" s="6" t="n">
        <f aca="false">VLOOKUP($B5199,'Product Master'!$A$2:$O$5991,14,FALSE())</f>
        <v>9.39</v>
      </c>
      <c r="J5199" s="7" t="n">
        <f aca="false">VLOOKUP($B5199,'Product Master'!$A$2:$O$5991,13,FALSE())</f>
        <v>2</v>
      </c>
      <c r="K5199" s="7" t="str">
        <f aca="false">VLOOKUP($B5199,'Product Master'!$A$2:$O$5991,11,FALSE())</f>
        <v>Y</v>
      </c>
      <c r="L5199" s="7" t="str">
        <f aca="false">VLOOKUP($B5199,'Product Master'!$A$2:$O$5991,12,FALSE())</f>
        <v>N</v>
      </c>
      <c r="M5199" s="3" t="n">
        <v>49</v>
      </c>
      <c r="N5199" s="3" t="n">
        <v>16</v>
      </c>
    </row>
    <row r="5200" customFormat="false" ht="15" hidden="false" customHeight="true" outlineLevel="0" collapsed="false">
      <c r="A5200" s="3" t="s">
        <v>10411</v>
      </c>
      <c r="B5200" s="3" t="s">
        <v>10412</v>
      </c>
      <c r="C5200" s="4" t="str">
        <f aca="false">VLOOKUP($B5200,'Product Master'!$A$2:$O$5991,7,FALSE())</f>
        <v>Household &amp; Cleaning</v>
      </c>
      <c r="D5200" s="4" t="str">
        <f aca="false">VLOOKUP($B5200,'Product Master'!$A$2:$O$5991,8,FALSE())</f>
        <v>Trash Bags</v>
      </c>
      <c r="E5200" s="4" t="str">
        <f aca="false">VLOOKUP($B5200,'Product Master'!$A$2:$O$5991,5,FALSE())</f>
        <v>Freshwave</v>
      </c>
      <c r="F5200" s="4" t="str">
        <f aca="false">VLOOKUP($B5200,'Product Master'!$A$2:$O$5991,4,FALSE())</f>
        <v>Freshwave Scented Tall Kitchen Bags, 20 ct</v>
      </c>
      <c r="G5200" s="4" t="str">
        <f aca="false">VLOOKUP($B5200,'Product Master'!$A$2:$O$5991,9,FALSE())</f>
        <v>20 ct</v>
      </c>
      <c r="H5200" s="5" t="s">
        <v>16</v>
      </c>
      <c r="I5200" s="6" t="n">
        <f aca="false">VLOOKUP($B5200,'Product Master'!$A$2:$O$5991,14,FALSE())</f>
        <v>12.89</v>
      </c>
      <c r="J5200" s="7" t="n">
        <f aca="false">VLOOKUP($B5200,'Product Master'!$A$2:$O$5991,13,FALSE())</f>
        <v>24</v>
      </c>
      <c r="K5200" s="7" t="str">
        <f aca="false">VLOOKUP($B5200,'Product Master'!$A$2:$O$5991,11,FALSE())</f>
        <v>N</v>
      </c>
      <c r="L5200" s="7" t="str">
        <f aca="false">VLOOKUP($B5200,'Product Master'!$A$2:$O$5991,12,FALSE())</f>
        <v>N</v>
      </c>
      <c r="M5200" s="3" t="n">
        <v>30</v>
      </c>
      <c r="N5200" s="3" t="n">
        <v>14</v>
      </c>
    </row>
    <row r="5201" customFormat="false" ht="15" hidden="false" customHeight="true" outlineLevel="0" collapsed="false">
      <c r="A5201" s="3" t="s">
        <v>10413</v>
      </c>
      <c r="B5201" s="3" t="s">
        <v>10414</v>
      </c>
      <c r="C5201" s="4" t="str">
        <f aca="false">VLOOKUP($B5201,'Product Master'!$A$2:$O$5991,7,FALSE())</f>
        <v>Household &amp; Cleaning</v>
      </c>
      <c r="D5201" s="4" t="str">
        <f aca="false">VLOOKUP($B5201,'Product Master'!$A$2:$O$5991,8,FALSE())</f>
        <v>Trash Bags</v>
      </c>
      <c r="E5201" s="4" t="str">
        <f aca="false">VLOOKUP($B5201,'Product Master'!$A$2:$O$5991,5,FALSE())</f>
        <v>Harborline</v>
      </c>
      <c r="F5201" s="4" t="str">
        <f aca="false">VLOOKUP($B5201,'Product Master'!$A$2:$O$5991,4,FALSE())</f>
        <v>Harborline Scented Compost Bags, 40 ct</v>
      </c>
      <c r="G5201" s="4" t="str">
        <f aca="false">VLOOKUP($B5201,'Product Master'!$A$2:$O$5991,9,FALSE())</f>
        <v>40 ct</v>
      </c>
      <c r="H5201" s="5" t="s">
        <v>16</v>
      </c>
      <c r="I5201" s="6" t="n">
        <f aca="false">VLOOKUP($B5201,'Product Master'!$A$2:$O$5991,14,FALSE())</f>
        <v>10.89</v>
      </c>
      <c r="J5201" s="7" t="n">
        <f aca="false">VLOOKUP($B5201,'Product Master'!$A$2:$O$5991,13,FALSE())</f>
        <v>6</v>
      </c>
      <c r="K5201" s="7" t="str">
        <f aca="false">VLOOKUP($B5201,'Product Master'!$A$2:$O$5991,11,FALSE())</f>
        <v>Y</v>
      </c>
      <c r="L5201" s="7" t="str">
        <f aca="false">VLOOKUP($B5201,'Product Master'!$A$2:$O$5991,12,FALSE())</f>
        <v>N</v>
      </c>
      <c r="M5201" s="3" t="n">
        <v>134</v>
      </c>
      <c r="N5201" s="3" t="n">
        <v>6</v>
      </c>
    </row>
    <row r="5202" customFormat="false" ht="15" hidden="false" customHeight="true" outlineLevel="0" collapsed="false">
      <c r="A5202" s="3" t="s">
        <v>10415</v>
      </c>
      <c r="B5202" s="3" t="s">
        <v>10416</v>
      </c>
      <c r="C5202" s="4" t="str">
        <f aca="false">VLOOKUP($B5202,'Product Master'!$A$2:$O$5991,7,FALSE())</f>
        <v>Household &amp; Cleaning</v>
      </c>
      <c r="D5202" s="4" t="str">
        <f aca="false">VLOOKUP($B5202,'Product Master'!$A$2:$O$5991,8,FALSE())</f>
        <v>Trash Bags</v>
      </c>
      <c r="E5202" s="4" t="str">
        <f aca="false">VLOOKUP($B5202,'Product Master'!$A$2:$O$5991,5,FALSE())</f>
        <v>Sparklean</v>
      </c>
      <c r="F5202" s="4" t="str">
        <f aca="false">VLOOKUP($B5202,'Product Master'!$A$2:$O$5991,4,FALSE())</f>
        <v>Sparklean Kitchen Trash Bags, 20 ct</v>
      </c>
      <c r="G5202" s="4" t="str">
        <f aca="false">VLOOKUP($B5202,'Product Master'!$A$2:$O$5991,9,FALSE())</f>
        <v>20 ct</v>
      </c>
      <c r="H5202" s="5" t="s">
        <v>16</v>
      </c>
      <c r="I5202" s="6" t="n">
        <f aca="false">VLOOKUP($B5202,'Product Master'!$A$2:$O$5991,14,FALSE())</f>
        <v>12.29</v>
      </c>
      <c r="J5202" s="7" t="n">
        <f aca="false">VLOOKUP($B5202,'Product Master'!$A$2:$O$5991,13,FALSE())</f>
        <v>12</v>
      </c>
      <c r="K5202" s="7" t="str">
        <f aca="false">VLOOKUP($B5202,'Product Master'!$A$2:$O$5991,11,FALSE())</f>
        <v>N</v>
      </c>
      <c r="L5202" s="7" t="str">
        <f aca="false">VLOOKUP($B5202,'Product Master'!$A$2:$O$5991,12,FALSE())</f>
        <v>N</v>
      </c>
      <c r="M5202" s="3" t="n">
        <v>150</v>
      </c>
      <c r="N5202" s="3" t="n">
        <v>14</v>
      </c>
    </row>
    <row r="5203" customFormat="false" ht="15" hidden="false" customHeight="true" outlineLevel="0" collapsed="false">
      <c r="A5203" s="3" t="s">
        <v>10417</v>
      </c>
      <c r="B5203" s="3" t="s">
        <v>10418</v>
      </c>
      <c r="C5203" s="4" t="str">
        <f aca="false">VLOOKUP($B5203,'Product Master'!$A$2:$O$5991,7,FALSE())</f>
        <v>Household &amp; Cleaning</v>
      </c>
      <c r="D5203" s="4" t="str">
        <f aca="false">VLOOKUP($B5203,'Product Master'!$A$2:$O$5991,8,FALSE())</f>
        <v>Trash Bags</v>
      </c>
      <c r="E5203" s="4" t="str">
        <f aca="false">VLOOKUP($B5203,'Product Master'!$A$2:$O$5991,5,FALSE())</f>
        <v>ScrubRight</v>
      </c>
      <c r="F5203" s="4" t="str">
        <f aca="false">VLOOKUP($B5203,'Product Master'!$A$2:$O$5991,4,FALSE())</f>
        <v>ScrubRight Kitchen Trash Bags, 20 ct</v>
      </c>
      <c r="G5203" s="4" t="str">
        <f aca="false">VLOOKUP($B5203,'Product Master'!$A$2:$O$5991,9,FALSE())</f>
        <v>20 ct</v>
      </c>
      <c r="H5203" s="5" t="s">
        <v>16</v>
      </c>
      <c r="I5203" s="6" t="n">
        <f aca="false">VLOOKUP($B5203,'Product Master'!$A$2:$O$5991,14,FALSE())</f>
        <v>8.89</v>
      </c>
      <c r="J5203" s="7" t="n">
        <f aca="false">VLOOKUP($B5203,'Product Master'!$A$2:$O$5991,13,FALSE())</f>
        <v>1</v>
      </c>
      <c r="K5203" s="7" t="str">
        <f aca="false">VLOOKUP($B5203,'Product Master'!$A$2:$O$5991,11,FALSE())</f>
        <v>N</v>
      </c>
      <c r="L5203" s="7" t="str">
        <f aca="false">VLOOKUP($B5203,'Product Master'!$A$2:$O$5991,12,FALSE())</f>
        <v>N</v>
      </c>
      <c r="M5203" s="3" t="n">
        <v>91</v>
      </c>
      <c r="N5203" s="3" t="n">
        <v>29</v>
      </c>
    </row>
    <row r="5204" customFormat="false" ht="15" hidden="false" customHeight="true" outlineLevel="0" collapsed="false">
      <c r="A5204" s="3" t="s">
        <v>10419</v>
      </c>
      <c r="B5204" s="3" t="s">
        <v>10420</v>
      </c>
      <c r="C5204" s="4" t="str">
        <f aca="false">VLOOKUP($B5204,'Product Master'!$A$2:$O$5991,7,FALSE())</f>
        <v>Household &amp; Cleaning</v>
      </c>
      <c r="D5204" s="4" t="str">
        <f aca="false">VLOOKUP($B5204,'Product Master'!$A$2:$O$5991,8,FALSE())</f>
        <v>Trash Bags</v>
      </c>
      <c r="E5204" s="4" t="str">
        <f aca="false">VLOOKUP($B5204,'Product Master'!$A$2:$O$5991,5,FALSE())</f>
        <v>ScrubRight</v>
      </c>
      <c r="F5204" s="4" t="str">
        <f aca="false">VLOOKUP($B5204,'Product Master'!$A$2:$O$5991,4,FALSE())</f>
        <v>ScrubRight Scented Tall Kitchen Bags, 40 ct</v>
      </c>
      <c r="G5204" s="4" t="str">
        <f aca="false">VLOOKUP($B5204,'Product Master'!$A$2:$O$5991,9,FALSE())</f>
        <v>40 ct</v>
      </c>
      <c r="H5204" s="5" t="s">
        <v>16</v>
      </c>
      <c r="I5204" s="6" t="n">
        <f aca="false">VLOOKUP($B5204,'Product Master'!$A$2:$O$5991,14,FALSE())</f>
        <v>12.29</v>
      </c>
      <c r="J5204" s="7" t="n">
        <f aca="false">VLOOKUP($B5204,'Product Master'!$A$2:$O$5991,13,FALSE())</f>
        <v>6</v>
      </c>
      <c r="K5204" s="7" t="str">
        <f aca="false">VLOOKUP($B5204,'Product Master'!$A$2:$O$5991,11,FALSE())</f>
        <v>N</v>
      </c>
      <c r="L5204" s="7" t="str">
        <f aca="false">VLOOKUP($B5204,'Product Master'!$A$2:$O$5991,12,FALSE())</f>
        <v>N</v>
      </c>
      <c r="M5204" s="3" t="n">
        <v>20</v>
      </c>
      <c r="N5204" s="3" t="n">
        <v>38</v>
      </c>
    </row>
    <row r="5205" customFormat="false" ht="15" hidden="false" customHeight="true" outlineLevel="0" collapsed="false">
      <c r="A5205" s="3" t="s">
        <v>10421</v>
      </c>
      <c r="B5205" s="3" t="s">
        <v>10422</v>
      </c>
      <c r="C5205" s="4" t="str">
        <f aca="false">VLOOKUP($B5205,'Product Master'!$A$2:$O$5991,7,FALSE())</f>
        <v>Household &amp; Cleaning</v>
      </c>
      <c r="D5205" s="4" t="str">
        <f aca="false">VLOOKUP($B5205,'Product Master'!$A$2:$O$5991,8,FALSE())</f>
        <v>Trash Bags</v>
      </c>
      <c r="E5205" s="4" t="str">
        <f aca="false">VLOOKUP($B5205,'Product Master'!$A$2:$O$5991,5,FALSE())</f>
        <v>ScrubRight</v>
      </c>
      <c r="F5205" s="4" t="str">
        <f aca="false">VLOOKUP($B5205,'Product Master'!$A$2:$O$5991,4,FALSE())</f>
        <v>ScrubRight Tall Kitchen Bags, 40 ct</v>
      </c>
      <c r="G5205" s="4" t="str">
        <f aca="false">VLOOKUP($B5205,'Product Master'!$A$2:$O$5991,9,FALSE())</f>
        <v>40 ct</v>
      </c>
      <c r="H5205" s="5" t="s">
        <v>16</v>
      </c>
      <c r="I5205" s="6" t="n">
        <f aca="false">VLOOKUP($B5205,'Product Master'!$A$2:$O$5991,14,FALSE())</f>
        <v>6.89</v>
      </c>
      <c r="J5205" s="7" t="n">
        <f aca="false">VLOOKUP($B5205,'Product Master'!$A$2:$O$5991,13,FALSE())</f>
        <v>6</v>
      </c>
      <c r="K5205" s="7" t="str">
        <f aca="false">VLOOKUP($B5205,'Product Master'!$A$2:$O$5991,11,FALSE())</f>
        <v>N</v>
      </c>
      <c r="L5205" s="7" t="str">
        <f aca="false">VLOOKUP($B5205,'Product Master'!$A$2:$O$5991,12,FALSE())</f>
        <v>N</v>
      </c>
      <c r="M5205" s="3" t="n">
        <v>107</v>
      </c>
      <c r="N5205" s="3" t="n">
        <v>14</v>
      </c>
    </row>
    <row r="5206" customFormat="false" ht="15" hidden="false" customHeight="true" outlineLevel="0" collapsed="false">
      <c r="A5206" s="3" t="s">
        <v>10423</v>
      </c>
      <c r="B5206" s="3" t="s">
        <v>10424</v>
      </c>
      <c r="C5206" s="4" t="str">
        <f aca="false">VLOOKUP($B5206,'Product Master'!$A$2:$O$5991,7,FALSE())</f>
        <v>Household &amp; Cleaning</v>
      </c>
      <c r="D5206" s="4" t="str">
        <f aca="false">VLOOKUP($B5206,'Product Master'!$A$2:$O$5991,8,FALSE())</f>
        <v>Trash Bags</v>
      </c>
      <c r="E5206" s="4" t="str">
        <f aca="false">VLOOKUP($B5206,'Product Master'!$A$2:$O$5991,5,FALSE())</f>
        <v>Sparklean</v>
      </c>
      <c r="F5206" s="4" t="str">
        <f aca="false">VLOOKUP($B5206,'Product Master'!$A$2:$O$5991,4,FALSE())</f>
        <v>Sparklean Scented Lawn &amp; Leaf Bags, 20 ct</v>
      </c>
      <c r="G5206" s="4" t="str">
        <f aca="false">VLOOKUP($B5206,'Product Master'!$A$2:$O$5991,9,FALSE())</f>
        <v>20 ct</v>
      </c>
      <c r="H5206" s="5" t="s">
        <v>16</v>
      </c>
      <c r="I5206" s="6" t="n">
        <f aca="false">VLOOKUP($B5206,'Product Master'!$A$2:$O$5991,14,FALSE())</f>
        <v>6.49</v>
      </c>
      <c r="J5206" s="7" t="n">
        <f aca="false">VLOOKUP($B5206,'Product Master'!$A$2:$O$5991,13,FALSE())</f>
        <v>4</v>
      </c>
      <c r="K5206" s="7" t="str">
        <f aca="false">VLOOKUP($B5206,'Product Master'!$A$2:$O$5991,11,FALSE())</f>
        <v>N</v>
      </c>
      <c r="L5206" s="7" t="str">
        <f aca="false">VLOOKUP($B5206,'Product Master'!$A$2:$O$5991,12,FALSE())</f>
        <v>N</v>
      </c>
      <c r="M5206" s="3" t="n">
        <v>36</v>
      </c>
      <c r="N5206" s="3" t="n">
        <v>6</v>
      </c>
    </row>
    <row r="5207" customFormat="false" ht="15" hidden="false" customHeight="true" outlineLevel="0" collapsed="false">
      <c r="A5207" s="3" t="s">
        <v>10425</v>
      </c>
      <c r="B5207" s="3" t="s">
        <v>10426</v>
      </c>
      <c r="C5207" s="4" t="str">
        <f aca="false">VLOOKUP($B5207,'Product Master'!$A$2:$O$5991,7,FALSE())</f>
        <v>Household &amp; Cleaning</v>
      </c>
      <c r="D5207" s="4" t="str">
        <f aca="false">VLOOKUP($B5207,'Product Master'!$A$2:$O$5991,8,FALSE())</f>
        <v>Trash Bags</v>
      </c>
      <c r="E5207" s="4" t="str">
        <f aca="false">VLOOKUP($B5207,'Product Master'!$A$2:$O$5991,5,FALSE())</f>
        <v>Freshwave</v>
      </c>
      <c r="F5207" s="4" t="str">
        <f aca="false">VLOOKUP($B5207,'Product Master'!$A$2:$O$5991,4,FALSE())</f>
        <v>Freshwave Scented Kitchen Trash Bags, 40 ct</v>
      </c>
      <c r="G5207" s="4" t="str">
        <f aca="false">VLOOKUP($B5207,'Product Master'!$A$2:$O$5991,9,FALSE())</f>
        <v>40 ct</v>
      </c>
      <c r="H5207" s="5" t="s">
        <v>16</v>
      </c>
      <c r="I5207" s="6" t="n">
        <f aca="false">VLOOKUP($B5207,'Product Master'!$A$2:$O$5991,14,FALSE())</f>
        <v>7.79</v>
      </c>
      <c r="J5207" s="7" t="n">
        <f aca="false">VLOOKUP($B5207,'Product Master'!$A$2:$O$5991,13,FALSE())</f>
        <v>12</v>
      </c>
      <c r="K5207" s="7" t="str">
        <f aca="false">VLOOKUP($B5207,'Product Master'!$A$2:$O$5991,11,FALSE())</f>
        <v>N</v>
      </c>
      <c r="L5207" s="7" t="str">
        <f aca="false">VLOOKUP($B5207,'Product Master'!$A$2:$O$5991,12,FALSE())</f>
        <v>N</v>
      </c>
      <c r="M5207" s="3" t="n">
        <v>17</v>
      </c>
      <c r="N5207" s="3" t="n">
        <v>26</v>
      </c>
    </row>
    <row r="5208" customFormat="false" ht="15" hidden="false" customHeight="true" outlineLevel="0" collapsed="false">
      <c r="A5208" s="3" t="s">
        <v>10427</v>
      </c>
      <c r="B5208" s="3" t="s">
        <v>10428</v>
      </c>
      <c r="C5208" s="4" t="str">
        <f aca="false">VLOOKUP($B5208,'Product Master'!$A$2:$O$5991,7,FALSE())</f>
        <v>Household &amp; Cleaning</v>
      </c>
      <c r="D5208" s="4" t="str">
        <f aca="false">VLOOKUP($B5208,'Product Master'!$A$2:$O$5991,8,FALSE())</f>
        <v>Pest Control</v>
      </c>
      <c r="E5208" s="4" t="str">
        <f aca="false">VLOOKUP($B5208,'Product Master'!$A$2:$O$5991,5,FALSE())</f>
        <v>Sparklean</v>
      </c>
      <c r="F5208" s="4" t="str">
        <f aca="false">VLOOKUP($B5208,'Product Master'!$A$2:$O$5991,4,FALSE())</f>
        <v>Sparklean Outdoor Mouse Traps, 6 pack</v>
      </c>
      <c r="G5208" s="4" t="str">
        <f aca="false">VLOOKUP($B5208,'Product Master'!$A$2:$O$5991,9,FALSE())</f>
        <v>6 pack</v>
      </c>
      <c r="H5208" s="5" t="s">
        <v>16</v>
      </c>
      <c r="I5208" s="6" t="n">
        <f aca="false">VLOOKUP($B5208,'Product Master'!$A$2:$O$5991,14,FALSE())</f>
        <v>7.99</v>
      </c>
      <c r="J5208" s="7" t="n">
        <f aca="false">VLOOKUP($B5208,'Product Master'!$A$2:$O$5991,13,FALSE())</f>
        <v>24</v>
      </c>
      <c r="K5208" s="7" t="str">
        <f aca="false">VLOOKUP($B5208,'Product Master'!$A$2:$O$5991,11,FALSE())</f>
        <v>N</v>
      </c>
      <c r="L5208" s="7" t="str">
        <f aca="false">VLOOKUP($B5208,'Product Master'!$A$2:$O$5991,12,FALSE())</f>
        <v>N</v>
      </c>
      <c r="M5208" s="3" t="n">
        <v>53</v>
      </c>
      <c r="N5208" s="3" t="n">
        <v>31</v>
      </c>
    </row>
    <row r="5209" customFormat="false" ht="15" hidden="false" customHeight="true" outlineLevel="0" collapsed="false">
      <c r="A5209" s="3" t="s">
        <v>10429</v>
      </c>
      <c r="B5209" s="3" t="s">
        <v>10430</v>
      </c>
      <c r="C5209" s="4" t="str">
        <f aca="false">VLOOKUP($B5209,'Product Master'!$A$2:$O$5991,7,FALSE())</f>
        <v>Household &amp; Cleaning</v>
      </c>
      <c r="D5209" s="4" t="str">
        <f aca="false">VLOOKUP($B5209,'Product Master'!$A$2:$O$5991,8,FALSE())</f>
        <v>Pest Control</v>
      </c>
      <c r="E5209" s="4" t="str">
        <f aca="false">VLOOKUP($B5209,'Product Master'!$A$2:$O$5991,5,FALSE())</f>
        <v>Harborline</v>
      </c>
      <c r="F5209" s="4" t="str">
        <f aca="false">VLOOKUP($B5209,'Product Master'!$A$2:$O$5991,4,FALSE())</f>
        <v>Harborline Indoor Mouse Traps, 1 ct</v>
      </c>
      <c r="G5209" s="4" t="str">
        <f aca="false">VLOOKUP($B5209,'Product Master'!$A$2:$O$5991,9,FALSE())</f>
        <v>1 ct</v>
      </c>
      <c r="H5209" s="5" t="s">
        <v>16</v>
      </c>
      <c r="I5209" s="6" t="n">
        <f aca="false">VLOOKUP($B5209,'Product Master'!$A$2:$O$5991,14,FALSE())</f>
        <v>5.79</v>
      </c>
      <c r="J5209" s="7" t="n">
        <f aca="false">VLOOKUP($B5209,'Product Master'!$A$2:$O$5991,13,FALSE())</f>
        <v>2</v>
      </c>
      <c r="K5209" s="7" t="str">
        <f aca="false">VLOOKUP($B5209,'Product Master'!$A$2:$O$5991,11,FALSE())</f>
        <v>Y</v>
      </c>
      <c r="L5209" s="7" t="str">
        <f aca="false">VLOOKUP($B5209,'Product Master'!$A$2:$O$5991,12,FALSE())</f>
        <v>N</v>
      </c>
      <c r="M5209" s="3" t="n">
        <v>63</v>
      </c>
      <c r="N5209" s="3" t="n">
        <v>13</v>
      </c>
    </row>
    <row r="5210" customFormat="false" ht="15" hidden="false" customHeight="true" outlineLevel="0" collapsed="false">
      <c r="A5210" s="3" t="s">
        <v>10431</v>
      </c>
      <c r="B5210" s="3" t="s">
        <v>10432</v>
      </c>
      <c r="C5210" s="4" t="str">
        <f aca="false">VLOOKUP($B5210,'Product Master'!$A$2:$O$5991,7,FALSE())</f>
        <v>Household &amp; Cleaning</v>
      </c>
      <c r="D5210" s="4" t="str">
        <f aca="false">VLOOKUP($B5210,'Product Master'!$A$2:$O$5991,8,FALSE())</f>
        <v>Pest Control</v>
      </c>
      <c r="E5210" s="4" t="str">
        <f aca="false">VLOOKUP($B5210,'Product Master'!$A$2:$O$5991,5,FALSE())</f>
        <v>ScrubRight</v>
      </c>
      <c r="F5210" s="4" t="str">
        <f aca="false">VLOOKUP($B5210,'Product Master'!$A$2:$O$5991,4,FALSE())</f>
        <v>ScrubRight Indoor Mouse Traps, 1 ct</v>
      </c>
      <c r="G5210" s="4" t="str">
        <f aca="false">VLOOKUP($B5210,'Product Master'!$A$2:$O$5991,9,FALSE())</f>
        <v>1 ct</v>
      </c>
      <c r="H5210" s="5" t="s">
        <v>16</v>
      </c>
      <c r="I5210" s="6" t="n">
        <f aca="false">VLOOKUP($B5210,'Product Master'!$A$2:$O$5991,14,FALSE())</f>
        <v>8.49</v>
      </c>
      <c r="J5210" s="7" t="n">
        <f aca="false">VLOOKUP($B5210,'Product Master'!$A$2:$O$5991,13,FALSE())</f>
        <v>12</v>
      </c>
      <c r="K5210" s="7" t="str">
        <f aca="false">VLOOKUP($B5210,'Product Master'!$A$2:$O$5991,11,FALSE())</f>
        <v>N</v>
      </c>
      <c r="L5210" s="7" t="str">
        <f aca="false">VLOOKUP($B5210,'Product Master'!$A$2:$O$5991,12,FALSE())</f>
        <v>N</v>
      </c>
      <c r="M5210" s="3" t="n">
        <v>78</v>
      </c>
      <c r="N5210" s="3" t="n">
        <v>3</v>
      </c>
    </row>
    <row r="5211" customFormat="false" ht="15" hidden="false" customHeight="true" outlineLevel="0" collapsed="false">
      <c r="A5211" s="3" t="s">
        <v>10433</v>
      </c>
      <c r="B5211" s="3" t="s">
        <v>10434</v>
      </c>
      <c r="C5211" s="4" t="str">
        <f aca="false">VLOOKUP($B5211,'Product Master'!$A$2:$O$5991,7,FALSE())</f>
        <v>Household &amp; Cleaning</v>
      </c>
      <c r="D5211" s="4" t="str">
        <f aca="false">VLOOKUP($B5211,'Product Master'!$A$2:$O$5991,8,FALSE())</f>
        <v>Pest Control</v>
      </c>
      <c r="E5211" s="4" t="str">
        <f aca="false">VLOOKUP($B5211,'Product Master'!$A$2:$O$5991,5,FALSE())</f>
        <v>Freshwave</v>
      </c>
      <c r="F5211" s="4" t="str">
        <f aca="false">VLOOKUP($B5211,'Product Master'!$A$2:$O$5991,4,FALSE())</f>
        <v>Freshwave Outdoor Insect Spray, 6 pack</v>
      </c>
      <c r="G5211" s="4" t="str">
        <f aca="false">VLOOKUP($B5211,'Product Master'!$A$2:$O$5991,9,FALSE())</f>
        <v>6 pack</v>
      </c>
      <c r="H5211" s="5" t="s">
        <v>16</v>
      </c>
      <c r="I5211" s="6" t="n">
        <f aca="false">VLOOKUP($B5211,'Product Master'!$A$2:$O$5991,14,FALSE())</f>
        <v>9.89</v>
      </c>
      <c r="J5211" s="7" t="n">
        <f aca="false">VLOOKUP($B5211,'Product Master'!$A$2:$O$5991,13,FALSE())</f>
        <v>4</v>
      </c>
      <c r="K5211" s="7" t="str">
        <f aca="false">VLOOKUP($B5211,'Product Master'!$A$2:$O$5991,11,FALSE())</f>
        <v>N</v>
      </c>
      <c r="L5211" s="7" t="str">
        <f aca="false">VLOOKUP($B5211,'Product Master'!$A$2:$O$5991,12,FALSE())</f>
        <v>N</v>
      </c>
      <c r="M5211" s="3" t="n">
        <v>85</v>
      </c>
      <c r="N5211" s="3" t="n">
        <v>39</v>
      </c>
    </row>
    <row r="5212" customFormat="false" ht="15" hidden="false" customHeight="true" outlineLevel="0" collapsed="false">
      <c r="A5212" s="3" t="s">
        <v>10435</v>
      </c>
      <c r="B5212" s="3" t="s">
        <v>10436</v>
      </c>
      <c r="C5212" s="4" t="str">
        <f aca="false">VLOOKUP($B5212,'Product Master'!$A$2:$O$5991,7,FALSE())</f>
        <v>Household &amp; Cleaning</v>
      </c>
      <c r="D5212" s="4" t="str">
        <f aca="false">VLOOKUP($B5212,'Product Master'!$A$2:$O$5991,8,FALSE())</f>
        <v>Pest Control</v>
      </c>
      <c r="E5212" s="4" t="str">
        <f aca="false">VLOOKUP($B5212,'Product Master'!$A$2:$O$5991,5,FALSE())</f>
        <v>Freshwave</v>
      </c>
      <c r="F5212" s="4" t="str">
        <f aca="false">VLOOKUP($B5212,'Product Master'!$A$2:$O$5991,4,FALSE())</f>
        <v>Freshwave Indoor Ant Bait, 6 pack</v>
      </c>
      <c r="G5212" s="4" t="str">
        <f aca="false">VLOOKUP($B5212,'Product Master'!$A$2:$O$5991,9,FALSE())</f>
        <v>6 pack</v>
      </c>
      <c r="H5212" s="5" t="s">
        <v>16</v>
      </c>
      <c r="I5212" s="6" t="n">
        <f aca="false">VLOOKUP($B5212,'Product Master'!$A$2:$O$5991,14,FALSE())</f>
        <v>8.79</v>
      </c>
      <c r="J5212" s="7" t="n">
        <f aca="false">VLOOKUP($B5212,'Product Master'!$A$2:$O$5991,13,FALSE())</f>
        <v>2</v>
      </c>
      <c r="K5212" s="7" t="str">
        <f aca="false">VLOOKUP($B5212,'Product Master'!$A$2:$O$5991,11,FALSE())</f>
        <v>N</v>
      </c>
      <c r="L5212" s="7" t="str">
        <f aca="false">VLOOKUP($B5212,'Product Master'!$A$2:$O$5991,12,FALSE())</f>
        <v>N</v>
      </c>
      <c r="M5212" s="3" t="n">
        <v>68</v>
      </c>
      <c r="N5212" s="3" t="n">
        <v>40</v>
      </c>
    </row>
    <row r="5213" customFormat="false" ht="15" hidden="false" customHeight="true" outlineLevel="0" collapsed="false">
      <c r="A5213" s="3" t="s">
        <v>10437</v>
      </c>
      <c r="B5213" s="3" t="s">
        <v>10438</v>
      </c>
      <c r="C5213" s="4" t="str">
        <f aca="false">VLOOKUP($B5213,'Product Master'!$A$2:$O$5991,7,FALSE())</f>
        <v>Household &amp; Cleaning</v>
      </c>
      <c r="D5213" s="4" t="str">
        <f aca="false">VLOOKUP($B5213,'Product Master'!$A$2:$O$5991,8,FALSE())</f>
        <v>Pest Control</v>
      </c>
      <c r="E5213" s="4" t="str">
        <f aca="false">VLOOKUP($B5213,'Product Master'!$A$2:$O$5991,5,FALSE())</f>
        <v>ScrubRight</v>
      </c>
      <c r="F5213" s="4" t="str">
        <f aca="false">VLOOKUP($B5213,'Product Master'!$A$2:$O$5991,4,FALSE())</f>
        <v>ScrubRight Outdoor Insect Spray, 6 pack</v>
      </c>
      <c r="G5213" s="4" t="str">
        <f aca="false">VLOOKUP($B5213,'Product Master'!$A$2:$O$5991,9,FALSE())</f>
        <v>6 pack</v>
      </c>
      <c r="H5213" s="5" t="s">
        <v>16</v>
      </c>
      <c r="I5213" s="6" t="n">
        <f aca="false">VLOOKUP($B5213,'Product Master'!$A$2:$O$5991,14,FALSE())</f>
        <v>7.39</v>
      </c>
      <c r="J5213" s="7" t="n">
        <f aca="false">VLOOKUP($B5213,'Product Master'!$A$2:$O$5991,13,FALSE())</f>
        <v>24</v>
      </c>
      <c r="K5213" s="7" t="str">
        <f aca="false">VLOOKUP($B5213,'Product Master'!$A$2:$O$5991,11,FALSE())</f>
        <v>N</v>
      </c>
      <c r="L5213" s="7" t="str">
        <f aca="false">VLOOKUP($B5213,'Product Master'!$A$2:$O$5991,12,FALSE())</f>
        <v>N</v>
      </c>
      <c r="M5213" s="3" t="n">
        <v>40</v>
      </c>
      <c r="N5213" s="3" t="n">
        <v>22</v>
      </c>
    </row>
    <row r="5214" customFormat="false" ht="15" hidden="false" customHeight="true" outlineLevel="0" collapsed="false">
      <c r="A5214" s="3" t="s">
        <v>10439</v>
      </c>
      <c r="B5214" s="3" t="s">
        <v>10440</v>
      </c>
      <c r="C5214" s="4" t="str">
        <f aca="false">VLOOKUP($B5214,'Product Master'!$A$2:$O$5991,7,FALSE())</f>
        <v>Household &amp; Cleaning</v>
      </c>
      <c r="D5214" s="4" t="str">
        <f aca="false">VLOOKUP($B5214,'Product Master'!$A$2:$O$5991,8,FALSE())</f>
        <v>Pest Control</v>
      </c>
      <c r="E5214" s="4" t="str">
        <f aca="false">VLOOKUP($B5214,'Product Master'!$A$2:$O$5991,5,FALSE())</f>
        <v>ScrubRight</v>
      </c>
      <c r="F5214" s="4" t="str">
        <f aca="false">VLOOKUP($B5214,'Product Master'!$A$2:$O$5991,4,FALSE())</f>
        <v>ScrubRight Indoor Mouse Traps, 6 pack</v>
      </c>
      <c r="G5214" s="4" t="str">
        <f aca="false">VLOOKUP($B5214,'Product Master'!$A$2:$O$5991,9,FALSE())</f>
        <v>6 pack</v>
      </c>
      <c r="H5214" s="5" t="s">
        <v>16</v>
      </c>
      <c r="I5214" s="6" t="n">
        <f aca="false">VLOOKUP($B5214,'Product Master'!$A$2:$O$5991,14,FALSE())</f>
        <v>7.29</v>
      </c>
      <c r="J5214" s="7" t="n">
        <f aca="false">VLOOKUP($B5214,'Product Master'!$A$2:$O$5991,13,FALSE())</f>
        <v>12</v>
      </c>
      <c r="K5214" s="7" t="str">
        <f aca="false">VLOOKUP($B5214,'Product Master'!$A$2:$O$5991,11,FALSE())</f>
        <v>N</v>
      </c>
      <c r="L5214" s="7" t="str">
        <f aca="false">VLOOKUP($B5214,'Product Master'!$A$2:$O$5991,12,FALSE())</f>
        <v>N</v>
      </c>
      <c r="M5214" s="3" t="n">
        <v>45</v>
      </c>
      <c r="N5214" s="3" t="n">
        <v>31</v>
      </c>
    </row>
    <row r="5215" customFormat="false" ht="15" hidden="false" customHeight="true" outlineLevel="0" collapsed="false">
      <c r="A5215" s="3" t="s">
        <v>10441</v>
      </c>
      <c r="B5215" s="3" t="s">
        <v>10442</v>
      </c>
      <c r="C5215" s="4" t="str">
        <f aca="false">VLOOKUP($B5215,'Product Master'!$A$2:$O$5991,7,FALSE())</f>
        <v>Household &amp; Cleaning</v>
      </c>
      <c r="D5215" s="4" t="str">
        <f aca="false">VLOOKUP($B5215,'Product Master'!$A$2:$O$5991,8,FALSE())</f>
        <v>Pest Control</v>
      </c>
      <c r="E5215" s="4" t="str">
        <f aca="false">VLOOKUP($B5215,'Product Master'!$A$2:$O$5991,5,FALSE())</f>
        <v>Harborline</v>
      </c>
      <c r="F5215" s="4" t="str">
        <f aca="false">VLOOKUP($B5215,'Product Master'!$A$2:$O$5991,4,FALSE())</f>
        <v>Harborline Indoor Insect Spray, 6 pack</v>
      </c>
      <c r="G5215" s="4" t="str">
        <f aca="false">VLOOKUP($B5215,'Product Master'!$A$2:$O$5991,9,FALSE())</f>
        <v>6 pack</v>
      </c>
      <c r="H5215" s="5" t="s">
        <v>16</v>
      </c>
      <c r="I5215" s="6" t="n">
        <f aca="false">VLOOKUP($B5215,'Product Master'!$A$2:$O$5991,14,FALSE())</f>
        <v>9.49</v>
      </c>
      <c r="J5215" s="7" t="n">
        <f aca="false">VLOOKUP($B5215,'Product Master'!$A$2:$O$5991,13,FALSE())</f>
        <v>8</v>
      </c>
      <c r="K5215" s="7" t="str">
        <f aca="false">VLOOKUP($B5215,'Product Master'!$A$2:$O$5991,11,FALSE())</f>
        <v>Y</v>
      </c>
      <c r="L5215" s="7" t="str">
        <f aca="false">VLOOKUP($B5215,'Product Master'!$A$2:$O$5991,12,FALSE())</f>
        <v>N</v>
      </c>
      <c r="M5215" s="3" t="n">
        <v>35</v>
      </c>
      <c r="N5215" s="3" t="n">
        <v>38</v>
      </c>
    </row>
    <row r="5216" customFormat="false" ht="15" hidden="false" customHeight="true" outlineLevel="0" collapsed="false">
      <c r="A5216" s="3" t="s">
        <v>10443</v>
      </c>
      <c r="B5216" s="3" t="s">
        <v>10444</v>
      </c>
      <c r="C5216" s="4" t="str">
        <f aca="false">VLOOKUP($B5216,'Product Master'!$A$2:$O$5991,7,FALSE())</f>
        <v>Household &amp; Cleaning</v>
      </c>
      <c r="D5216" s="4" t="str">
        <f aca="false">VLOOKUP($B5216,'Product Master'!$A$2:$O$5991,8,FALSE())</f>
        <v>Pest Control</v>
      </c>
      <c r="E5216" s="4" t="str">
        <f aca="false">VLOOKUP($B5216,'Product Master'!$A$2:$O$5991,5,FALSE())</f>
        <v>Freshwave</v>
      </c>
      <c r="F5216" s="4" t="str">
        <f aca="false">VLOOKUP($B5216,'Product Master'!$A$2:$O$5991,4,FALSE())</f>
        <v>Freshwave Outdoor Mouse Traps, 1 ct</v>
      </c>
      <c r="G5216" s="4" t="str">
        <f aca="false">VLOOKUP($B5216,'Product Master'!$A$2:$O$5991,9,FALSE())</f>
        <v>1 ct</v>
      </c>
      <c r="H5216" s="5" t="s">
        <v>16</v>
      </c>
      <c r="I5216" s="6" t="n">
        <f aca="false">VLOOKUP($B5216,'Product Master'!$A$2:$O$5991,14,FALSE())</f>
        <v>9.99</v>
      </c>
      <c r="J5216" s="7" t="n">
        <f aca="false">VLOOKUP($B5216,'Product Master'!$A$2:$O$5991,13,FALSE())</f>
        <v>24</v>
      </c>
      <c r="K5216" s="7" t="str">
        <f aca="false">VLOOKUP($B5216,'Product Master'!$A$2:$O$5991,11,FALSE())</f>
        <v>N</v>
      </c>
      <c r="L5216" s="7" t="str">
        <f aca="false">VLOOKUP($B5216,'Product Master'!$A$2:$O$5991,12,FALSE())</f>
        <v>N</v>
      </c>
      <c r="M5216" s="3" t="n">
        <v>60</v>
      </c>
      <c r="N5216" s="3" t="n">
        <v>24</v>
      </c>
    </row>
    <row r="5217" customFormat="false" ht="15" hidden="false" customHeight="true" outlineLevel="0" collapsed="false">
      <c r="A5217" s="3" t="s">
        <v>10445</v>
      </c>
      <c r="B5217" s="3" t="s">
        <v>10446</v>
      </c>
      <c r="C5217" s="4" t="str">
        <f aca="false">VLOOKUP($B5217,'Product Master'!$A$2:$O$5991,7,FALSE())</f>
        <v>Household &amp; Cleaning</v>
      </c>
      <c r="D5217" s="4" t="str">
        <f aca="false">VLOOKUP($B5217,'Product Master'!$A$2:$O$5991,8,FALSE())</f>
        <v>Pest Control</v>
      </c>
      <c r="E5217" s="4" t="str">
        <f aca="false">VLOOKUP($B5217,'Product Master'!$A$2:$O$5991,5,FALSE())</f>
        <v>Freshwave</v>
      </c>
      <c r="F5217" s="4" t="str">
        <f aca="false">VLOOKUP($B5217,'Product Master'!$A$2:$O$5991,4,FALSE())</f>
        <v>Freshwave Indoor Insect Spray, 6 pack</v>
      </c>
      <c r="G5217" s="4" t="str">
        <f aca="false">VLOOKUP($B5217,'Product Master'!$A$2:$O$5991,9,FALSE())</f>
        <v>6 pack</v>
      </c>
      <c r="H5217" s="5" t="s">
        <v>16</v>
      </c>
      <c r="I5217" s="6" t="n">
        <f aca="false">VLOOKUP($B5217,'Product Master'!$A$2:$O$5991,14,FALSE())</f>
        <v>5.79</v>
      </c>
      <c r="J5217" s="7" t="n">
        <f aca="false">VLOOKUP($B5217,'Product Master'!$A$2:$O$5991,13,FALSE())</f>
        <v>4</v>
      </c>
      <c r="K5217" s="7" t="str">
        <f aca="false">VLOOKUP($B5217,'Product Master'!$A$2:$O$5991,11,FALSE())</f>
        <v>N</v>
      </c>
      <c r="L5217" s="7" t="str">
        <f aca="false">VLOOKUP($B5217,'Product Master'!$A$2:$O$5991,12,FALSE())</f>
        <v>N</v>
      </c>
      <c r="M5217" s="3" t="n">
        <v>105</v>
      </c>
      <c r="N5217" s="3" t="n">
        <v>21</v>
      </c>
    </row>
    <row r="5218" customFormat="false" ht="15" hidden="false" customHeight="true" outlineLevel="0" collapsed="false">
      <c r="A5218" s="3" t="s">
        <v>10447</v>
      </c>
      <c r="B5218" s="3" t="s">
        <v>10448</v>
      </c>
      <c r="C5218" s="4" t="str">
        <f aca="false">VLOOKUP($B5218,'Product Master'!$A$2:$O$5991,7,FALSE())</f>
        <v>Household &amp; Cleaning</v>
      </c>
      <c r="D5218" s="4" t="str">
        <f aca="false">VLOOKUP($B5218,'Product Master'!$A$2:$O$5991,8,FALSE())</f>
        <v>Pest Control</v>
      </c>
      <c r="E5218" s="4" t="str">
        <f aca="false">VLOOKUP($B5218,'Product Master'!$A$2:$O$5991,5,FALSE())</f>
        <v>Sparklean</v>
      </c>
      <c r="F5218" s="4" t="str">
        <f aca="false">VLOOKUP($B5218,'Product Master'!$A$2:$O$5991,4,FALSE())</f>
        <v>Sparklean Indoor Mouse Traps, 1 ct</v>
      </c>
      <c r="G5218" s="4" t="str">
        <f aca="false">VLOOKUP($B5218,'Product Master'!$A$2:$O$5991,9,FALSE())</f>
        <v>1 ct</v>
      </c>
      <c r="H5218" s="5" t="s">
        <v>16</v>
      </c>
      <c r="I5218" s="6" t="n">
        <f aca="false">VLOOKUP($B5218,'Product Master'!$A$2:$O$5991,14,FALSE())</f>
        <v>8.89</v>
      </c>
      <c r="J5218" s="7" t="n">
        <f aca="false">VLOOKUP($B5218,'Product Master'!$A$2:$O$5991,13,FALSE())</f>
        <v>4</v>
      </c>
      <c r="K5218" s="7" t="str">
        <f aca="false">VLOOKUP($B5218,'Product Master'!$A$2:$O$5991,11,FALSE())</f>
        <v>N</v>
      </c>
      <c r="L5218" s="7" t="str">
        <f aca="false">VLOOKUP($B5218,'Product Master'!$A$2:$O$5991,12,FALSE())</f>
        <v>N</v>
      </c>
      <c r="M5218" s="3" t="n">
        <v>142</v>
      </c>
      <c r="N5218" s="3" t="n">
        <v>31</v>
      </c>
    </row>
    <row r="5219" customFormat="false" ht="15" hidden="false" customHeight="true" outlineLevel="0" collapsed="false">
      <c r="A5219" s="3" t="s">
        <v>10449</v>
      </c>
      <c r="B5219" s="3" t="s">
        <v>10450</v>
      </c>
      <c r="C5219" s="4" t="str">
        <f aca="false">VLOOKUP($B5219,'Product Master'!$A$2:$O$5991,7,FALSE())</f>
        <v>Household &amp; Cleaning</v>
      </c>
      <c r="D5219" s="4" t="str">
        <f aca="false">VLOOKUP($B5219,'Product Master'!$A$2:$O$5991,8,FALSE())</f>
        <v>Pest Control</v>
      </c>
      <c r="E5219" s="4" t="str">
        <f aca="false">VLOOKUP($B5219,'Product Master'!$A$2:$O$5991,5,FALSE())</f>
        <v>ScrubRight</v>
      </c>
      <c r="F5219" s="4" t="str">
        <f aca="false">VLOOKUP($B5219,'Product Master'!$A$2:$O$5991,4,FALSE())</f>
        <v>ScrubRight Indoor Ant Bait, 6 pack</v>
      </c>
      <c r="G5219" s="4" t="str">
        <f aca="false">VLOOKUP($B5219,'Product Master'!$A$2:$O$5991,9,FALSE())</f>
        <v>6 pack</v>
      </c>
      <c r="H5219" s="5" t="s">
        <v>16</v>
      </c>
      <c r="I5219" s="6" t="n">
        <f aca="false">VLOOKUP($B5219,'Product Master'!$A$2:$O$5991,14,FALSE())</f>
        <v>8.49</v>
      </c>
      <c r="J5219" s="7" t="n">
        <f aca="false">VLOOKUP($B5219,'Product Master'!$A$2:$O$5991,13,FALSE())</f>
        <v>8</v>
      </c>
      <c r="K5219" s="7" t="str">
        <f aca="false">VLOOKUP($B5219,'Product Master'!$A$2:$O$5991,11,FALSE())</f>
        <v>N</v>
      </c>
      <c r="L5219" s="7" t="str">
        <f aca="false">VLOOKUP($B5219,'Product Master'!$A$2:$O$5991,12,FALSE())</f>
        <v>N</v>
      </c>
      <c r="M5219" s="3" t="n">
        <v>115</v>
      </c>
      <c r="N5219" s="3" t="n">
        <v>15</v>
      </c>
    </row>
    <row r="5220" customFormat="false" ht="15" hidden="false" customHeight="true" outlineLevel="0" collapsed="false">
      <c r="A5220" s="3" t="s">
        <v>10451</v>
      </c>
      <c r="B5220" s="3" t="s">
        <v>10452</v>
      </c>
      <c r="C5220" s="4" t="str">
        <f aca="false">VLOOKUP($B5220,'Product Master'!$A$2:$O$5991,7,FALSE())</f>
        <v>Household &amp; Cleaning</v>
      </c>
      <c r="D5220" s="4" t="str">
        <f aca="false">VLOOKUP($B5220,'Product Master'!$A$2:$O$5991,8,FALSE())</f>
        <v>Pest Control</v>
      </c>
      <c r="E5220" s="4" t="str">
        <f aca="false">VLOOKUP($B5220,'Product Master'!$A$2:$O$5991,5,FALSE())</f>
        <v>Harborline</v>
      </c>
      <c r="F5220" s="4" t="str">
        <f aca="false">VLOOKUP($B5220,'Product Master'!$A$2:$O$5991,4,FALSE())</f>
        <v>Harborline Outdoor Ant Bait, 1 ct</v>
      </c>
      <c r="G5220" s="4" t="str">
        <f aca="false">VLOOKUP($B5220,'Product Master'!$A$2:$O$5991,9,FALSE())</f>
        <v>1 ct</v>
      </c>
      <c r="H5220" s="5" t="s">
        <v>16</v>
      </c>
      <c r="I5220" s="6" t="n">
        <f aca="false">VLOOKUP($B5220,'Product Master'!$A$2:$O$5991,14,FALSE())</f>
        <v>8.39</v>
      </c>
      <c r="J5220" s="7" t="n">
        <f aca="false">VLOOKUP($B5220,'Product Master'!$A$2:$O$5991,13,FALSE())</f>
        <v>1</v>
      </c>
      <c r="K5220" s="7" t="str">
        <f aca="false">VLOOKUP($B5220,'Product Master'!$A$2:$O$5991,11,FALSE())</f>
        <v>Y</v>
      </c>
      <c r="L5220" s="7" t="str">
        <f aca="false">VLOOKUP($B5220,'Product Master'!$A$2:$O$5991,12,FALSE())</f>
        <v>N</v>
      </c>
      <c r="M5220" s="3" t="n">
        <v>15</v>
      </c>
      <c r="N5220" s="3" t="n">
        <v>29</v>
      </c>
    </row>
    <row r="5221" customFormat="false" ht="15" hidden="false" customHeight="true" outlineLevel="0" collapsed="false">
      <c r="A5221" s="3" t="s">
        <v>10453</v>
      </c>
      <c r="B5221" s="3" t="s">
        <v>10454</v>
      </c>
      <c r="C5221" s="4" t="str">
        <f aca="false">VLOOKUP($B5221,'Product Master'!$A$2:$O$5991,7,FALSE())</f>
        <v>Household &amp; Cleaning</v>
      </c>
      <c r="D5221" s="4" t="str">
        <f aca="false">VLOOKUP($B5221,'Product Master'!$A$2:$O$5991,8,FALSE())</f>
        <v>Pest Control</v>
      </c>
      <c r="E5221" s="4" t="str">
        <f aca="false">VLOOKUP($B5221,'Product Master'!$A$2:$O$5991,5,FALSE())</f>
        <v>Harborline</v>
      </c>
      <c r="F5221" s="4" t="str">
        <f aca="false">VLOOKUP($B5221,'Product Master'!$A$2:$O$5991,4,FALSE())</f>
        <v>Harborline Outdoor Insect Spray, 1 ct</v>
      </c>
      <c r="G5221" s="4" t="str">
        <f aca="false">VLOOKUP($B5221,'Product Master'!$A$2:$O$5991,9,FALSE())</f>
        <v>1 ct</v>
      </c>
      <c r="H5221" s="5" t="s">
        <v>16</v>
      </c>
      <c r="I5221" s="6" t="n">
        <f aca="false">VLOOKUP($B5221,'Product Master'!$A$2:$O$5991,14,FALSE())</f>
        <v>8.99</v>
      </c>
      <c r="J5221" s="7" t="n">
        <f aca="false">VLOOKUP($B5221,'Product Master'!$A$2:$O$5991,13,FALSE())</f>
        <v>4</v>
      </c>
      <c r="K5221" s="7" t="str">
        <f aca="false">VLOOKUP($B5221,'Product Master'!$A$2:$O$5991,11,FALSE())</f>
        <v>Y</v>
      </c>
      <c r="L5221" s="7" t="str">
        <f aca="false">VLOOKUP($B5221,'Product Master'!$A$2:$O$5991,12,FALSE())</f>
        <v>N</v>
      </c>
      <c r="M5221" s="3" t="n">
        <v>78</v>
      </c>
      <c r="N5221" s="3" t="n">
        <v>33</v>
      </c>
    </row>
    <row r="5222" customFormat="false" ht="15" hidden="false" customHeight="true" outlineLevel="0" collapsed="false">
      <c r="A5222" s="3" t="s">
        <v>10455</v>
      </c>
      <c r="B5222" s="3" t="s">
        <v>10456</v>
      </c>
      <c r="C5222" s="4" t="str">
        <f aca="false">VLOOKUP($B5222,'Product Master'!$A$2:$O$5991,7,FALSE())</f>
        <v>Household &amp; Cleaning</v>
      </c>
      <c r="D5222" s="4" t="str">
        <f aca="false">VLOOKUP($B5222,'Product Master'!$A$2:$O$5991,8,FALSE())</f>
        <v>Pest Control</v>
      </c>
      <c r="E5222" s="4" t="str">
        <f aca="false">VLOOKUP($B5222,'Product Master'!$A$2:$O$5991,5,FALSE())</f>
        <v>Sparklean</v>
      </c>
      <c r="F5222" s="4" t="str">
        <f aca="false">VLOOKUP($B5222,'Product Master'!$A$2:$O$5991,4,FALSE())</f>
        <v>Sparklean Outdoor Mouse Traps, 1 ct</v>
      </c>
      <c r="G5222" s="4" t="str">
        <f aca="false">VLOOKUP($B5222,'Product Master'!$A$2:$O$5991,9,FALSE())</f>
        <v>1 ct</v>
      </c>
      <c r="H5222" s="5" t="s">
        <v>16</v>
      </c>
      <c r="I5222" s="6" t="n">
        <f aca="false">VLOOKUP($B5222,'Product Master'!$A$2:$O$5991,14,FALSE())</f>
        <v>8.39</v>
      </c>
      <c r="J5222" s="7" t="n">
        <f aca="false">VLOOKUP($B5222,'Product Master'!$A$2:$O$5991,13,FALSE())</f>
        <v>1</v>
      </c>
      <c r="K5222" s="7" t="str">
        <f aca="false">VLOOKUP($B5222,'Product Master'!$A$2:$O$5991,11,FALSE())</f>
        <v>N</v>
      </c>
      <c r="L5222" s="7" t="str">
        <f aca="false">VLOOKUP($B5222,'Product Master'!$A$2:$O$5991,12,FALSE())</f>
        <v>N</v>
      </c>
      <c r="M5222" s="3" t="n">
        <v>17</v>
      </c>
      <c r="N5222" s="3" t="n">
        <v>3</v>
      </c>
    </row>
    <row r="5223" customFormat="false" ht="15" hidden="false" customHeight="true" outlineLevel="0" collapsed="false">
      <c r="A5223" s="3" t="s">
        <v>10457</v>
      </c>
      <c r="B5223" s="3" t="s">
        <v>10458</v>
      </c>
      <c r="C5223" s="4" t="str">
        <f aca="false">VLOOKUP($B5223,'Product Master'!$A$2:$O$5991,7,FALSE())</f>
        <v>Household &amp; Cleaning</v>
      </c>
      <c r="D5223" s="4" t="str">
        <f aca="false">VLOOKUP($B5223,'Product Master'!$A$2:$O$5991,8,FALSE())</f>
        <v>Pest Control</v>
      </c>
      <c r="E5223" s="4" t="str">
        <f aca="false">VLOOKUP($B5223,'Product Master'!$A$2:$O$5991,5,FALSE())</f>
        <v>Freshwave</v>
      </c>
      <c r="F5223" s="4" t="str">
        <f aca="false">VLOOKUP($B5223,'Product Master'!$A$2:$O$5991,4,FALSE())</f>
        <v>Freshwave Outdoor Mouse Traps, 6 pack</v>
      </c>
      <c r="G5223" s="4" t="str">
        <f aca="false">VLOOKUP($B5223,'Product Master'!$A$2:$O$5991,9,FALSE())</f>
        <v>6 pack</v>
      </c>
      <c r="H5223" s="5" t="s">
        <v>16</v>
      </c>
      <c r="I5223" s="6" t="n">
        <f aca="false">VLOOKUP($B5223,'Product Master'!$A$2:$O$5991,14,FALSE())</f>
        <v>8.39</v>
      </c>
      <c r="J5223" s="7" t="n">
        <f aca="false">VLOOKUP($B5223,'Product Master'!$A$2:$O$5991,13,FALSE())</f>
        <v>4</v>
      </c>
      <c r="K5223" s="7" t="str">
        <f aca="false">VLOOKUP($B5223,'Product Master'!$A$2:$O$5991,11,FALSE())</f>
        <v>N</v>
      </c>
      <c r="L5223" s="7" t="str">
        <f aca="false">VLOOKUP($B5223,'Product Master'!$A$2:$O$5991,12,FALSE())</f>
        <v>N</v>
      </c>
      <c r="M5223" s="3" t="n">
        <v>36</v>
      </c>
      <c r="N5223" s="3" t="n">
        <v>25</v>
      </c>
    </row>
    <row r="5224" customFormat="false" ht="15" hidden="false" customHeight="true" outlineLevel="0" collapsed="false">
      <c r="A5224" s="3" t="s">
        <v>10459</v>
      </c>
      <c r="B5224" s="3" t="s">
        <v>10460</v>
      </c>
      <c r="C5224" s="4" t="str">
        <f aca="false">VLOOKUP($B5224,'Product Master'!$A$2:$O$5991,7,FALSE())</f>
        <v>Household &amp; Cleaning</v>
      </c>
      <c r="D5224" s="4" t="str">
        <f aca="false">VLOOKUP($B5224,'Product Master'!$A$2:$O$5991,8,FALSE())</f>
        <v>Pest Control</v>
      </c>
      <c r="E5224" s="4" t="str">
        <f aca="false">VLOOKUP($B5224,'Product Master'!$A$2:$O$5991,5,FALSE())</f>
        <v>Freshwave</v>
      </c>
      <c r="F5224" s="4" t="str">
        <f aca="false">VLOOKUP($B5224,'Product Master'!$A$2:$O$5991,4,FALSE())</f>
        <v>Freshwave Outdoor Insect Spray, 1 ct</v>
      </c>
      <c r="G5224" s="4" t="str">
        <f aca="false">VLOOKUP($B5224,'Product Master'!$A$2:$O$5991,9,FALSE())</f>
        <v>1 ct</v>
      </c>
      <c r="H5224" s="5" t="s">
        <v>16</v>
      </c>
      <c r="I5224" s="6" t="n">
        <f aca="false">VLOOKUP($B5224,'Product Master'!$A$2:$O$5991,14,FALSE())</f>
        <v>8.89</v>
      </c>
      <c r="J5224" s="7" t="n">
        <f aca="false">VLOOKUP($B5224,'Product Master'!$A$2:$O$5991,13,FALSE())</f>
        <v>1</v>
      </c>
      <c r="K5224" s="7" t="str">
        <f aca="false">VLOOKUP($B5224,'Product Master'!$A$2:$O$5991,11,FALSE())</f>
        <v>N</v>
      </c>
      <c r="L5224" s="7" t="str">
        <f aca="false">VLOOKUP($B5224,'Product Master'!$A$2:$O$5991,12,FALSE())</f>
        <v>N</v>
      </c>
      <c r="M5224" s="3" t="n">
        <v>101</v>
      </c>
      <c r="N5224" s="3" t="n">
        <v>11</v>
      </c>
    </row>
    <row r="5225" customFormat="false" ht="15" hidden="false" customHeight="true" outlineLevel="0" collapsed="false">
      <c r="A5225" s="3" t="s">
        <v>10461</v>
      </c>
      <c r="B5225" s="3" t="s">
        <v>10462</v>
      </c>
      <c r="C5225" s="4" t="str">
        <f aca="false">VLOOKUP($B5225,'Product Master'!$A$2:$O$5991,7,FALSE())</f>
        <v>Household &amp; Cleaning</v>
      </c>
      <c r="D5225" s="4" t="str">
        <f aca="false">VLOOKUP($B5225,'Product Master'!$A$2:$O$5991,8,FALSE())</f>
        <v>Pest Control</v>
      </c>
      <c r="E5225" s="4" t="str">
        <f aca="false">VLOOKUP($B5225,'Product Master'!$A$2:$O$5991,5,FALSE())</f>
        <v>Sparklean</v>
      </c>
      <c r="F5225" s="4" t="str">
        <f aca="false">VLOOKUP($B5225,'Product Master'!$A$2:$O$5991,4,FALSE())</f>
        <v>Sparklean Outdoor Ant Bait, 1 ct</v>
      </c>
      <c r="G5225" s="4" t="str">
        <f aca="false">VLOOKUP($B5225,'Product Master'!$A$2:$O$5991,9,FALSE())</f>
        <v>1 ct</v>
      </c>
      <c r="H5225" s="5" t="s">
        <v>16</v>
      </c>
      <c r="I5225" s="6" t="n">
        <f aca="false">VLOOKUP($B5225,'Product Master'!$A$2:$O$5991,14,FALSE())</f>
        <v>7.99</v>
      </c>
      <c r="J5225" s="7" t="n">
        <f aca="false">VLOOKUP($B5225,'Product Master'!$A$2:$O$5991,13,FALSE())</f>
        <v>8</v>
      </c>
      <c r="K5225" s="7" t="str">
        <f aca="false">VLOOKUP($B5225,'Product Master'!$A$2:$O$5991,11,FALSE())</f>
        <v>N</v>
      </c>
      <c r="L5225" s="7" t="str">
        <f aca="false">VLOOKUP($B5225,'Product Master'!$A$2:$O$5991,12,FALSE())</f>
        <v>N</v>
      </c>
      <c r="M5225" s="3" t="n">
        <v>65</v>
      </c>
      <c r="N5225" s="3" t="n">
        <v>12</v>
      </c>
    </row>
    <row r="5226" customFormat="false" ht="15" hidden="false" customHeight="true" outlineLevel="0" collapsed="false">
      <c r="A5226" s="3" t="s">
        <v>10463</v>
      </c>
      <c r="B5226" s="3" t="s">
        <v>10464</v>
      </c>
      <c r="C5226" s="4" t="str">
        <f aca="false">VLOOKUP($B5226,'Product Master'!$A$2:$O$5991,7,FALSE())</f>
        <v>Household &amp; Cleaning</v>
      </c>
      <c r="D5226" s="4" t="str">
        <f aca="false">VLOOKUP($B5226,'Product Master'!$A$2:$O$5991,8,FALSE())</f>
        <v>Pest Control</v>
      </c>
      <c r="E5226" s="4" t="str">
        <f aca="false">VLOOKUP($B5226,'Product Master'!$A$2:$O$5991,5,FALSE())</f>
        <v>ScrubRight</v>
      </c>
      <c r="F5226" s="4" t="str">
        <f aca="false">VLOOKUP($B5226,'Product Master'!$A$2:$O$5991,4,FALSE())</f>
        <v>ScrubRight Outdoor Ant Bait, 6 pack</v>
      </c>
      <c r="G5226" s="4" t="str">
        <f aca="false">VLOOKUP($B5226,'Product Master'!$A$2:$O$5991,9,FALSE())</f>
        <v>6 pack</v>
      </c>
      <c r="H5226" s="5" t="s">
        <v>16</v>
      </c>
      <c r="I5226" s="6" t="n">
        <f aca="false">VLOOKUP($B5226,'Product Master'!$A$2:$O$5991,14,FALSE())</f>
        <v>7.89</v>
      </c>
      <c r="J5226" s="7" t="n">
        <f aca="false">VLOOKUP($B5226,'Product Master'!$A$2:$O$5991,13,FALSE())</f>
        <v>8</v>
      </c>
      <c r="K5226" s="7" t="str">
        <f aca="false">VLOOKUP($B5226,'Product Master'!$A$2:$O$5991,11,FALSE())</f>
        <v>N</v>
      </c>
      <c r="L5226" s="7" t="str">
        <f aca="false">VLOOKUP($B5226,'Product Master'!$A$2:$O$5991,12,FALSE())</f>
        <v>N</v>
      </c>
      <c r="M5226" s="3" t="n">
        <v>128</v>
      </c>
      <c r="N5226" s="3" t="n">
        <v>19</v>
      </c>
    </row>
    <row r="5227" customFormat="false" ht="15" hidden="false" customHeight="true" outlineLevel="0" collapsed="false">
      <c r="A5227" s="3" t="s">
        <v>10465</v>
      </c>
      <c r="B5227" s="3" t="s">
        <v>10466</v>
      </c>
      <c r="C5227" s="4" t="str">
        <f aca="false">VLOOKUP($B5227,'Product Master'!$A$2:$O$5991,7,FALSE())</f>
        <v>Household &amp; Cleaning</v>
      </c>
      <c r="D5227" s="4" t="str">
        <f aca="false">VLOOKUP($B5227,'Product Master'!$A$2:$O$5991,8,FALSE())</f>
        <v>Pest Control</v>
      </c>
      <c r="E5227" s="4" t="str">
        <f aca="false">VLOOKUP($B5227,'Product Master'!$A$2:$O$5991,5,FALSE())</f>
        <v>Freshwave</v>
      </c>
      <c r="F5227" s="4" t="str">
        <f aca="false">VLOOKUP($B5227,'Product Master'!$A$2:$O$5991,4,FALSE())</f>
        <v>Freshwave Outdoor Ant Bait, 1 ct</v>
      </c>
      <c r="G5227" s="4" t="str">
        <f aca="false">VLOOKUP($B5227,'Product Master'!$A$2:$O$5991,9,FALSE())</f>
        <v>1 ct</v>
      </c>
      <c r="H5227" s="5" t="s">
        <v>16</v>
      </c>
      <c r="I5227" s="6" t="n">
        <f aca="false">VLOOKUP($B5227,'Product Master'!$A$2:$O$5991,14,FALSE())</f>
        <v>5.29</v>
      </c>
      <c r="J5227" s="7" t="n">
        <f aca="false">VLOOKUP($B5227,'Product Master'!$A$2:$O$5991,13,FALSE())</f>
        <v>2</v>
      </c>
      <c r="K5227" s="7" t="str">
        <f aca="false">VLOOKUP($B5227,'Product Master'!$A$2:$O$5991,11,FALSE())</f>
        <v>N</v>
      </c>
      <c r="L5227" s="7" t="str">
        <f aca="false">VLOOKUP($B5227,'Product Master'!$A$2:$O$5991,12,FALSE())</f>
        <v>N</v>
      </c>
      <c r="M5227" s="3" t="n">
        <v>99</v>
      </c>
      <c r="N5227" s="3" t="n">
        <v>18</v>
      </c>
    </row>
    <row r="5228" customFormat="false" ht="15" hidden="false" customHeight="true" outlineLevel="0" collapsed="false">
      <c r="A5228" s="3" t="s">
        <v>10467</v>
      </c>
      <c r="B5228" s="3" t="s">
        <v>10468</v>
      </c>
      <c r="C5228" s="4" t="str">
        <f aca="false">VLOOKUP($B5228,'Product Master'!$A$2:$O$5991,7,FALSE())</f>
        <v>Household &amp; Cleaning</v>
      </c>
      <c r="D5228" s="4" t="str">
        <f aca="false">VLOOKUP($B5228,'Product Master'!$A$2:$O$5991,8,FALSE())</f>
        <v>Pest Control</v>
      </c>
      <c r="E5228" s="4" t="str">
        <f aca="false">VLOOKUP($B5228,'Product Master'!$A$2:$O$5991,5,FALSE())</f>
        <v>Freshwave</v>
      </c>
      <c r="F5228" s="4" t="str">
        <f aca="false">VLOOKUP($B5228,'Product Master'!$A$2:$O$5991,4,FALSE())</f>
        <v>Freshwave Indoor Insect Spray, 1 ct</v>
      </c>
      <c r="G5228" s="4" t="str">
        <f aca="false">VLOOKUP($B5228,'Product Master'!$A$2:$O$5991,9,FALSE())</f>
        <v>1 ct</v>
      </c>
      <c r="H5228" s="5" t="s">
        <v>16</v>
      </c>
      <c r="I5228" s="6" t="n">
        <f aca="false">VLOOKUP($B5228,'Product Master'!$A$2:$O$5991,14,FALSE())</f>
        <v>6.89</v>
      </c>
      <c r="J5228" s="7" t="n">
        <f aca="false">VLOOKUP($B5228,'Product Master'!$A$2:$O$5991,13,FALSE())</f>
        <v>24</v>
      </c>
      <c r="K5228" s="7" t="str">
        <f aca="false">VLOOKUP($B5228,'Product Master'!$A$2:$O$5991,11,FALSE())</f>
        <v>N</v>
      </c>
      <c r="L5228" s="7" t="str">
        <f aca="false">VLOOKUP($B5228,'Product Master'!$A$2:$O$5991,12,FALSE())</f>
        <v>N</v>
      </c>
      <c r="M5228" s="3" t="n">
        <v>108</v>
      </c>
      <c r="N5228" s="3" t="n">
        <v>39</v>
      </c>
    </row>
    <row r="5229" customFormat="false" ht="15" hidden="false" customHeight="true" outlineLevel="0" collapsed="false">
      <c r="A5229" s="3" t="s">
        <v>10469</v>
      </c>
      <c r="B5229" s="3" t="s">
        <v>10470</v>
      </c>
      <c r="C5229" s="4" t="str">
        <f aca="false">VLOOKUP($B5229,'Product Master'!$A$2:$O$5991,7,FALSE())</f>
        <v>Household &amp; Cleaning</v>
      </c>
      <c r="D5229" s="4" t="str">
        <f aca="false">VLOOKUP($B5229,'Product Master'!$A$2:$O$5991,8,FALSE())</f>
        <v>Pest Control</v>
      </c>
      <c r="E5229" s="4" t="str">
        <f aca="false">VLOOKUP($B5229,'Product Master'!$A$2:$O$5991,5,FALSE())</f>
        <v>Freshwave</v>
      </c>
      <c r="F5229" s="4" t="str">
        <f aca="false">VLOOKUP($B5229,'Product Master'!$A$2:$O$5991,4,FALSE())</f>
        <v>Freshwave Outdoor Ant Bait, 6 pack</v>
      </c>
      <c r="G5229" s="4" t="str">
        <f aca="false">VLOOKUP($B5229,'Product Master'!$A$2:$O$5991,9,FALSE())</f>
        <v>6 pack</v>
      </c>
      <c r="H5229" s="5" t="s">
        <v>16</v>
      </c>
      <c r="I5229" s="6" t="n">
        <f aca="false">VLOOKUP($B5229,'Product Master'!$A$2:$O$5991,14,FALSE())</f>
        <v>6.99</v>
      </c>
      <c r="J5229" s="7" t="n">
        <f aca="false">VLOOKUP($B5229,'Product Master'!$A$2:$O$5991,13,FALSE())</f>
        <v>6</v>
      </c>
      <c r="K5229" s="7" t="str">
        <f aca="false">VLOOKUP($B5229,'Product Master'!$A$2:$O$5991,11,FALSE())</f>
        <v>N</v>
      </c>
      <c r="L5229" s="7" t="str">
        <f aca="false">VLOOKUP($B5229,'Product Master'!$A$2:$O$5991,12,FALSE())</f>
        <v>N</v>
      </c>
      <c r="M5229" s="3" t="n">
        <v>79</v>
      </c>
      <c r="N5229" s="3" t="n">
        <v>16</v>
      </c>
    </row>
    <row r="5230" customFormat="false" ht="15" hidden="false" customHeight="true" outlineLevel="0" collapsed="false">
      <c r="A5230" s="3" t="s">
        <v>10471</v>
      </c>
      <c r="B5230" s="3" t="s">
        <v>10472</v>
      </c>
      <c r="C5230" s="4" t="str">
        <f aca="false">VLOOKUP($B5230,'Product Master'!$A$2:$O$5991,7,FALSE())</f>
        <v>Household &amp; Cleaning</v>
      </c>
      <c r="D5230" s="4" t="str">
        <f aca="false">VLOOKUP($B5230,'Product Master'!$A$2:$O$5991,8,FALSE())</f>
        <v>Pest Control</v>
      </c>
      <c r="E5230" s="4" t="str">
        <f aca="false">VLOOKUP($B5230,'Product Master'!$A$2:$O$5991,5,FALSE())</f>
        <v>ScrubRight</v>
      </c>
      <c r="F5230" s="4" t="str">
        <f aca="false">VLOOKUP($B5230,'Product Master'!$A$2:$O$5991,4,FALSE())</f>
        <v>ScrubRight Outdoor Insect Spray, 1 ct</v>
      </c>
      <c r="G5230" s="4" t="str">
        <f aca="false">VLOOKUP($B5230,'Product Master'!$A$2:$O$5991,9,FALSE())</f>
        <v>1 ct</v>
      </c>
      <c r="H5230" s="5" t="s">
        <v>16</v>
      </c>
      <c r="I5230" s="6" t="n">
        <f aca="false">VLOOKUP($B5230,'Product Master'!$A$2:$O$5991,14,FALSE())</f>
        <v>6.79</v>
      </c>
      <c r="J5230" s="7" t="n">
        <f aca="false">VLOOKUP($B5230,'Product Master'!$A$2:$O$5991,13,FALSE())</f>
        <v>12</v>
      </c>
      <c r="K5230" s="7" t="str">
        <f aca="false">VLOOKUP($B5230,'Product Master'!$A$2:$O$5991,11,FALSE())</f>
        <v>N</v>
      </c>
      <c r="L5230" s="7" t="str">
        <f aca="false">VLOOKUP($B5230,'Product Master'!$A$2:$O$5991,12,FALSE())</f>
        <v>N</v>
      </c>
      <c r="M5230" s="3" t="n">
        <v>132</v>
      </c>
      <c r="N5230" s="3" t="n">
        <v>34</v>
      </c>
    </row>
    <row r="5231" customFormat="false" ht="15" hidden="false" customHeight="true" outlineLevel="0" collapsed="false">
      <c r="A5231" s="3" t="s">
        <v>10473</v>
      </c>
      <c r="B5231" s="3" t="s">
        <v>10474</v>
      </c>
      <c r="C5231" s="4" t="str">
        <f aca="false">VLOOKUP($B5231,'Product Master'!$A$2:$O$5991,7,FALSE())</f>
        <v>Household &amp; Cleaning</v>
      </c>
      <c r="D5231" s="4" t="str">
        <f aca="false">VLOOKUP($B5231,'Product Master'!$A$2:$O$5991,8,FALSE())</f>
        <v>Pest Control</v>
      </c>
      <c r="E5231" s="4" t="str">
        <f aca="false">VLOOKUP($B5231,'Product Master'!$A$2:$O$5991,5,FALSE())</f>
        <v>Harborline</v>
      </c>
      <c r="F5231" s="4" t="str">
        <f aca="false">VLOOKUP($B5231,'Product Master'!$A$2:$O$5991,4,FALSE())</f>
        <v>Harborline Outdoor Insect Spray, 6 pack</v>
      </c>
      <c r="G5231" s="4" t="str">
        <f aca="false">VLOOKUP($B5231,'Product Master'!$A$2:$O$5991,9,FALSE())</f>
        <v>6 pack</v>
      </c>
      <c r="H5231" s="5" t="s">
        <v>16</v>
      </c>
      <c r="I5231" s="6" t="n">
        <f aca="false">VLOOKUP($B5231,'Product Master'!$A$2:$O$5991,14,FALSE())</f>
        <v>9.79</v>
      </c>
      <c r="J5231" s="7" t="n">
        <f aca="false">VLOOKUP($B5231,'Product Master'!$A$2:$O$5991,13,FALSE())</f>
        <v>8</v>
      </c>
      <c r="K5231" s="7" t="str">
        <f aca="false">VLOOKUP($B5231,'Product Master'!$A$2:$O$5991,11,FALSE())</f>
        <v>Y</v>
      </c>
      <c r="L5231" s="7" t="str">
        <f aca="false">VLOOKUP($B5231,'Product Master'!$A$2:$O$5991,12,FALSE())</f>
        <v>N</v>
      </c>
      <c r="M5231" s="3" t="n">
        <v>64</v>
      </c>
      <c r="N5231" s="3" t="n">
        <v>21</v>
      </c>
    </row>
    <row r="5232" customFormat="false" ht="15" hidden="false" customHeight="true" outlineLevel="0" collapsed="false">
      <c r="A5232" s="3" t="s">
        <v>10475</v>
      </c>
      <c r="B5232" s="3" t="s">
        <v>10476</v>
      </c>
      <c r="C5232" s="4" t="str">
        <f aca="false">VLOOKUP($B5232,'Product Master'!$A$2:$O$5991,7,FALSE())</f>
        <v>Household &amp; Cleaning</v>
      </c>
      <c r="D5232" s="4" t="str">
        <f aca="false">VLOOKUP($B5232,'Product Master'!$A$2:$O$5991,8,FALSE())</f>
        <v>Pest Control</v>
      </c>
      <c r="E5232" s="4" t="str">
        <f aca="false">VLOOKUP($B5232,'Product Master'!$A$2:$O$5991,5,FALSE())</f>
        <v>Harborline</v>
      </c>
      <c r="F5232" s="4" t="str">
        <f aca="false">VLOOKUP($B5232,'Product Master'!$A$2:$O$5991,4,FALSE())</f>
        <v>Harborline Outdoor Mouse Traps, 1 ct</v>
      </c>
      <c r="G5232" s="4" t="str">
        <f aca="false">VLOOKUP($B5232,'Product Master'!$A$2:$O$5991,9,FALSE())</f>
        <v>1 ct</v>
      </c>
      <c r="H5232" s="5" t="s">
        <v>16</v>
      </c>
      <c r="I5232" s="6" t="n">
        <f aca="false">VLOOKUP($B5232,'Product Master'!$A$2:$O$5991,14,FALSE())</f>
        <v>9.49</v>
      </c>
      <c r="J5232" s="7" t="n">
        <f aca="false">VLOOKUP($B5232,'Product Master'!$A$2:$O$5991,13,FALSE())</f>
        <v>12</v>
      </c>
      <c r="K5232" s="7" t="str">
        <f aca="false">VLOOKUP($B5232,'Product Master'!$A$2:$O$5991,11,FALSE())</f>
        <v>Y</v>
      </c>
      <c r="L5232" s="7" t="str">
        <f aca="false">VLOOKUP($B5232,'Product Master'!$A$2:$O$5991,12,FALSE())</f>
        <v>N</v>
      </c>
      <c r="M5232" s="3" t="n">
        <v>117</v>
      </c>
      <c r="N5232" s="3" t="n">
        <v>15</v>
      </c>
    </row>
    <row r="5233" customFormat="false" ht="15" hidden="false" customHeight="true" outlineLevel="0" collapsed="false">
      <c r="A5233" s="3" t="s">
        <v>10477</v>
      </c>
      <c r="B5233" s="3" t="s">
        <v>10478</v>
      </c>
      <c r="C5233" s="4" t="str">
        <f aca="false">VLOOKUP($B5233,'Product Master'!$A$2:$O$5991,7,FALSE())</f>
        <v>Household &amp; Cleaning</v>
      </c>
      <c r="D5233" s="4" t="str">
        <f aca="false">VLOOKUP($B5233,'Product Master'!$A$2:$O$5991,8,FALSE())</f>
        <v>Pest Control</v>
      </c>
      <c r="E5233" s="4" t="str">
        <f aca="false">VLOOKUP($B5233,'Product Master'!$A$2:$O$5991,5,FALSE())</f>
        <v>Sparklean</v>
      </c>
      <c r="F5233" s="4" t="str">
        <f aca="false">VLOOKUP($B5233,'Product Master'!$A$2:$O$5991,4,FALSE())</f>
        <v>Sparklean Indoor Mouse Traps, 6 pack</v>
      </c>
      <c r="G5233" s="4" t="str">
        <f aca="false">VLOOKUP($B5233,'Product Master'!$A$2:$O$5991,9,FALSE())</f>
        <v>6 pack</v>
      </c>
      <c r="H5233" s="5" t="s">
        <v>16</v>
      </c>
      <c r="I5233" s="6" t="n">
        <f aca="false">VLOOKUP($B5233,'Product Master'!$A$2:$O$5991,14,FALSE())</f>
        <v>9.99</v>
      </c>
      <c r="J5233" s="7" t="n">
        <f aca="false">VLOOKUP($B5233,'Product Master'!$A$2:$O$5991,13,FALSE())</f>
        <v>12</v>
      </c>
      <c r="K5233" s="7" t="str">
        <f aca="false">VLOOKUP($B5233,'Product Master'!$A$2:$O$5991,11,FALSE())</f>
        <v>N</v>
      </c>
      <c r="L5233" s="7" t="str">
        <f aca="false">VLOOKUP($B5233,'Product Master'!$A$2:$O$5991,12,FALSE())</f>
        <v>N</v>
      </c>
      <c r="M5233" s="3" t="n">
        <v>59</v>
      </c>
      <c r="N5233" s="3" t="n">
        <v>38</v>
      </c>
    </row>
    <row r="5234" customFormat="false" ht="15" hidden="false" customHeight="true" outlineLevel="0" collapsed="false">
      <c r="A5234" s="3" t="s">
        <v>10479</v>
      </c>
      <c r="B5234" s="3" t="s">
        <v>10480</v>
      </c>
      <c r="C5234" s="4" t="str">
        <f aca="false">VLOOKUP($B5234,'Product Master'!$A$2:$O$5991,7,FALSE())</f>
        <v>Household &amp; Cleaning</v>
      </c>
      <c r="D5234" s="4" t="str">
        <f aca="false">VLOOKUP($B5234,'Product Master'!$A$2:$O$5991,8,FALSE())</f>
        <v>Pest Control</v>
      </c>
      <c r="E5234" s="4" t="str">
        <f aca="false">VLOOKUP($B5234,'Product Master'!$A$2:$O$5991,5,FALSE())</f>
        <v>ScrubRight</v>
      </c>
      <c r="F5234" s="4" t="str">
        <f aca="false">VLOOKUP($B5234,'Product Master'!$A$2:$O$5991,4,FALSE())</f>
        <v>ScrubRight Outdoor Ant Bait, 1 ct</v>
      </c>
      <c r="G5234" s="4" t="str">
        <f aca="false">VLOOKUP($B5234,'Product Master'!$A$2:$O$5991,9,FALSE())</f>
        <v>1 ct</v>
      </c>
      <c r="H5234" s="5" t="s">
        <v>16</v>
      </c>
      <c r="I5234" s="6" t="n">
        <f aca="false">VLOOKUP($B5234,'Product Master'!$A$2:$O$5991,14,FALSE())</f>
        <v>9.29</v>
      </c>
      <c r="J5234" s="7" t="n">
        <f aca="false">VLOOKUP($B5234,'Product Master'!$A$2:$O$5991,13,FALSE())</f>
        <v>1</v>
      </c>
      <c r="K5234" s="7" t="str">
        <f aca="false">VLOOKUP($B5234,'Product Master'!$A$2:$O$5991,11,FALSE())</f>
        <v>N</v>
      </c>
      <c r="L5234" s="7" t="str">
        <f aca="false">VLOOKUP($B5234,'Product Master'!$A$2:$O$5991,12,FALSE())</f>
        <v>N</v>
      </c>
      <c r="M5234" s="3" t="n">
        <v>115</v>
      </c>
      <c r="N5234" s="3" t="n">
        <v>20</v>
      </c>
    </row>
    <row r="5235" customFormat="false" ht="15" hidden="false" customHeight="true" outlineLevel="0" collapsed="false">
      <c r="A5235" s="3" t="s">
        <v>10481</v>
      </c>
      <c r="B5235" s="3" t="s">
        <v>10482</v>
      </c>
      <c r="C5235" s="4" t="str">
        <f aca="false">VLOOKUP($B5235,'Product Master'!$A$2:$O$5991,7,FALSE())</f>
        <v>Household &amp; Cleaning</v>
      </c>
      <c r="D5235" s="4" t="str">
        <f aca="false">VLOOKUP($B5235,'Product Master'!$A$2:$O$5991,8,FALSE())</f>
        <v>Pest Control</v>
      </c>
      <c r="E5235" s="4" t="str">
        <f aca="false">VLOOKUP($B5235,'Product Master'!$A$2:$O$5991,5,FALSE())</f>
        <v>Sparklean</v>
      </c>
      <c r="F5235" s="4" t="str">
        <f aca="false">VLOOKUP($B5235,'Product Master'!$A$2:$O$5991,4,FALSE())</f>
        <v>Sparklean Outdoor Insect Spray, 1 ct</v>
      </c>
      <c r="G5235" s="4" t="str">
        <f aca="false">VLOOKUP($B5235,'Product Master'!$A$2:$O$5991,9,FALSE())</f>
        <v>1 ct</v>
      </c>
      <c r="H5235" s="5" t="s">
        <v>16</v>
      </c>
      <c r="I5235" s="6" t="n">
        <f aca="false">VLOOKUP($B5235,'Product Master'!$A$2:$O$5991,14,FALSE())</f>
        <v>8.39</v>
      </c>
      <c r="J5235" s="7" t="n">
        <f aca="false">VLOOKUP($B5235,'Product Master'!$A$2:$O$5991,13,FALSE())</f>
        <v>4</v>
      </c>
      <c r="K5235" s="7" t="str">
        <f aca="false">VLOOKUP($B5235,'Product Master'!$A$2:$O$5991,11,FALSE())</f>
        <v>N</v>
      </c>
      <c r="L5235" s="7" t="str">
        <f aca="false">VLOOKUP($B5235,'Product Master'!$A$2:$O$5991,12,FALSE())</f>
        <v>N</v>
      </c>
      <c r="M5235" s="3" t="n">
        <v>150</v>
      </c>
      <c r="N5235" s="3" t="n">
        <v>19</v>
      </c>
    </row>
    <row r="5236" customFormat="false" ht="15" hidden="false" customHeight="true" outlineLevel="0" collapsed="false">
      <c r="A5236" s="3" t="s">
        <v>10483</v>
      </c>
      <c r="B5236" s="3" t="s">
        <v>10484</v>
      </c>
      <c r="C5236" s="4" t="str">
        <f aca="false">VLOOKUP($B5236,'Product Master'!$A$2:$O$5991,7,FALSE())</f>
        <v>Household &amp; Cleaning</v>
      </c>
      <c r="D5236" s="4" t="str">
        <f aca="false">VLOOKUP($B5236,'Product Master'!$A$2:$O$5991,8,FALSE())</f>
        <v>Pest Control</v>
      </c>
      <c r="E5236" s="4" t="str">
        <f aca="false">VLOOKUP($B5236,'Product Master'!$A$2:$O$5991,5,FALSE())</f>
        <v>Harborline</v>
      </c>
      <c r="F5236" s="4" t="str">
        <f aca="false">VLOOKUP($B5236,'Product Master'!$A$2:$O$5991,4,FALSE())</f>
        <v>Harborline Indoor Mouse Traps, 6 pack</v>
      </c>
      <c r="G5236" s="4" t="str">
        <f aca="false">VLOOKUP($B5236,'Product Master'!$A$2:$O$5991,9,FALSE())</f>
        <v>6 pack</v>
      </c>
      <c r="H5236" s="5" t="s">
        <v>16</v>
      </c>
      <c r="I5236" s="6" t="n">
        <f aca="false">VLOOKUP($B5236,'Product Master'!$A$2:$O$5991,14,FALSE())</f>
        <v>7.39</v>
      </c>
      <c r="J5236" s="7" t="n">
        <f aca="false">VLOOKUP($B5236,'Product Master'!$A$2:$O$5991,13,FALSE())</f>
        <v>6</v>
      </c>
      <c r="K5236" s="7" t="str">
        <f aca="false">VLOOKUP($B5236,'Product Master'!$A$2:$O$5991,11,FALSE())</f>
        <v>Y</v>
      </c>
      <c r="L5236" s="7" t="str">
        <f aca="false">VLOOKUP($B5236,'Product Master'!$A$2:$O$5991,12,FALSE())</f>
        <v>N</v>
      </c>
      <c r="M5236" s="3" t="n">
        <v>132</v>
      </c>
      <c r="N5236" s="3" t="n">
        <v>7</v>
      </c>
    </row>
    <row r="5237" customFormat="false" ht="15" hidden="false" customHeight="true" outlineLevel="0" collapsed="false">
      <c r="A5237" s="3" t="s">
        <v>10485</v>
      </c>
      <c r="B5237" s="3" t="s">
        <v>10486</v>
      </c>
      <c r="C5237" s="4" t="str">
        <f aca="false">VLOOKUP($B5237,'Product Master'!$A$2:$O$5991,7,FALSE())</f>
        <v>Household &amp; Cleaning</v>
      </c>
      <c r="D5237" s="4" t="str">
        <f aca="false">VLOOKUP($B5237,'Product Master'!$A$2:$O$5991,8,FALSE())</f>
        <v>Pest Control</v>
      </c>
      <c r="E5237" s="4" t="str">
        <f aca="false">VLOOKUP($B5237,'Product Master'!$A$2:$O$5991,5,FALSE())</f>
        <v>Harborline</v>
      </c>
      <c r="F5237" s="4" t="str">
        <f aca="false">VLOOKUP($B5237,'Product Master'!$A$2:$O$5991,4,FALSE())</f>
        <v>Harborline Indoor Insect Spray, 1 ct</v>
      </c>
      <c r="G5237" s="4" t="str">
        <f aca="false">VLOOKUP($B5237,'Product Master'!$A$2:$O$5991,9,FALSE())</f>
        <v>1 ct</v>
      </c>
      <c r="H5237" s="5" t="s">
        <v>16</v>
      </c>
      <c r="I5237" s="6" t="n">
        <f aca="false">VLOOKUP($B5237,'Product Master'!$A$2:$O$5991,14,FALSE())</f>
        <v>7.39</v>
      </c>
      <c r="J5237" s="7" t="n">
        <f aca="false">VLOOKUP($B5237,'Product Master'!$A$2:$O$5991,13,FALSE())</f>
        <v>1</v>
      </c>
      <c r="K5237" s="7" t="str">
        <f aca="false">VLOOKUP($B5237,'Product Master'!$A$2:$O$5991,11,FALSE())</f>
        <v>Y</v>
      </c>
      <c r="L5237" s="7" t="str">
        <f aca="false">VLOOKUP($B5237,'Product Master'!$A$2:$O$5991,12,FALSE())</f>
        <v>N</v>
      </c>
      <c r="M5237" s="3" t="n">
        <v>81</v>
      </c>
      <c r="N5237" s="3" t="n">
        <v>35</v>
      </c>
    </row>
    <row r="5238" customFormat="false" ht="15" hidden="false" customHeight="true" outlineLevel="0" collapsed="false">
      <c r="A5238" s="3" t="s">
        <v>10487</v>
      </c>
      <c r="B5238" s="3" t="s">
        <v>10488</v>
      </c>
      <c r="C5238" s="4" t="str">
        <f aca="false">VLOOKUP($B5238,'Product Master'!$A$2:$O$5991,7,FALSE())</f>
        <v>Household &amp; Cleaning</v>
      </c>
      <c r="D5238" s="4" t="str">
        <f aca="false">VLOOKUP($B5238,'Product Master'!$A$2:$O$5991,8,FALSE())</f>
        <v>Pest Control</v>
      </c>
      <c r="E5238" s="4" t="str">
        <f aca="false">VLOOKUP($B5238,'Product Master'!$A$2:$O$5991,5,FALSE())</f>
        <v>Harborline</v>
      </c>
      <c r="F5238" s="4" t="str">
        <f aca="false">VLOOKUP($B5238,'Product Master'!$A$2:$O$5991,4,FALSE())</f>
        <v>Harborline Outdoor Mouse Traps, 6 pack</v>
      </c>
      <c r="G5238" s="4" t="str">
        <f aca="false">VLOOKUP($B5238,'Product Master'!$A$2:$O$5991,9,FALSE())</f>
        <v>6 pack</v>
      </c>
      <c r="H5238" s="5" t="s">
        <v>16</v>
      </c>
      <c r="I5238" s="6" t="n">
        <f aca="false">VLOOKUP($B5238,'Product Master'!$A$2:$O$5991,14,FALSE())</f>
        <v>6.29</v>
      </c>
      <c r="J5238" s="7" t="n">
        <f aca="false">VLOOKUP($B5238,'Product Master'!$A$2:$O$5991,13,FALSE())</f>
        <v>8</v>
      </c>
      <c r="K5238" s="7" t="str">
        <f aca="false">VLOOKUP($B5238,'Product Master'!$A$2:$O$5991,11,FALSE())</f>
        <v>Y</v>
      </c>
      <c r="L5238" s="7" t="str">
        <f aca="false">VLOOKUP($B5238,'Product Master'!$A$2:$O$5991,12,FALSE())</f>
        <v>N</v>
      </c>
      <c r="M5238" s="3" t="n">
        <v>82</v>
      </c>
      <c r="N5238" s="3" t="n">
        <v>7</v>
      </c>
    </row>
    <row r="5239" customFormat="false" ht="15" hidden="false" customHeight="true" outlineLevel="0" collapsed="false">
      <c r="A5239" s="3" t="s">
        <v>10489</v>
      </c>
      <c r="B5239" s="3" t="s">
        <v>10490</v>
      </c>
      <c r="C5239" s="4" t="str">
        <f aca="false">VLOOKUP($B5239,'Product Master'!$A$2:$O$5991,7,FALSE())</f>
        <v>Household &amp; Cleaning</v>
      </c>
      <c r="D5239" s="4" t="str">
        <f aca="false">VLOOKUP($B5239,'Product Master'!$A$2:$O$5991,8,FALSE())</f>
        <v>Pest Control</v>
      </c>
      <c r="E5239" s="4" t="str">
        <f aca="false">VLOOKUP($B5239,'Product Master'!$A$2:$O$5991,5,FALSE())</f>
        <v>ScrubRight</v>
      </c>
      <c r="F5239" s="4" t="str">
        <f aca="false">VLOOKUP($B5239,'Product Master'!$A$2:$O$5991,4,FALSE())</f>
        <v>ScrubRight Indoor Ant Bait, 1 ct</v>
      </c>
      <c r="G5239" s="4" t="str">
        <f aca="false">VLOOKUP($B5239,'Product Master'!$A$2:$O$5991,9,FALSE())</f>
        <v>1 ct</v>
      </c>
      <c r="H5239" s="5" t="s">
        <v>16</v>
      </c>
      <c r="I5239" s="6" t="n">
        <f aca="false">VLOOKUP($B5239,'Product Master'!$A$2:$O$5991,14,FALSE())</f>
        <v>9.79</v>
      </c>
      <c r="J5239" s="7" t="n">
        <f aca="false">VLOOKUP($B5239,'Product Master'!$A$2:$O$5991,13,FALSE())</f>
        <v>4</v>
      </c>
      <c r="K5239" s="7" t="str">
        <f aca="false">VLOOKUP($B5239,'Product Master'!$A$2:$O$5991,11,FALSE())</f>
        <v>N</v>
      </c>
      <c r="L5239" s="7" t="str">
        <f aca="false">VLOOKUP($B5239,'Product Master'!$A$2:$O$5991,12,FALSE())</f>
        <v>N</v>
      </c>
      <c r="M5239" s="3" t="n">
        <v>78</v>
      </c>
      <c r="N5239" s="3" t="n">
        <v>35</v>
      </c>
    </row>
    <row r="5240" customFormat="false" ht="15" hidden="false" customHeight="true" outlineLevel="0" collapsed="false">
      <c r="A5240" s="3" t="s">
        <v>10491</v>
      </c>
      <c r="B5240" s="3" t="s">
        <v>10492</v>
      </c>
      <c r="C5240" s="4" t="str">
        <f aca="false">VLOOKUP($B5240,'Product Master'!$A$2:$O$5991,7,FALSE())</f>
        <v>Household &amp; Cleaning</v>
      </c>
      <c r="D5240" s="4" t="str">
        <f aca="false">VLOOKUP($B5240,'Product Master'!$A$2:$O$5991,8,FALSE())</f>
        <v>Pest Control</v>
      </c>
      <c r="E5240" s="4" t="str">
        <f aca="false">VLOOKUP($B5240,'Product Master'!$A$2:$O$5991,5,FALSE())</f>
        <v>Harborline</v>
      </c>
      <c r="F5240" s="4" t="str">
        <f aca="false">VLOOKUP($B5240,'Product Master'!$A$2:$O$5991,4,FALSE())</f>
        <v>Harborline Indoor Ant Bait, 6 pack</v>
      </c>
      <c r="G5240" s="4" t="str">
        <f aca="false">VLOOKUP($B5240,'Product Master'!$A$2:$O$5991,9,FALSE())</f>
        <v>6 pack</v>
      </c>
      <c r="H5240" s="5" t="s">
        <v>16</v>
      </c>
      <c r="I5240" s="6" t="n">
        <f aca="false">VLOOKUP($B5240,'Product Master'!$A$2:$O$5991,14,FALSE())</f>
        <v>5.99</v>
      </c>
      <c r="J5240" s="7" t="n">
        <f aca="false">VLOOKUP($B5240,'Product Master'!$A$2:$O$5991,13,FALSE())</f>
        <v>1</v>
      </c>
      <c r="K5240" s="7" t="str">
        <f aca="false">VLOOKUP($B5240,'Product Master'!$A$2:$O$5991,11,FALSE())</f>
        <v>Y</v>
      </c>
      <c r="L5240" s="7" t="str">
        <f aca="false">VLOOKUP($B5240,'Product Master'!$A$2:$O$5991,12,FALSE())</f>
        <v>N</v>
      </c>
      <c r="M5240" s="3" t="n">
        <v>48</v>
      </c>
      <c r="N5240" s="3" t="n">
        <v>31</v>
      </c>
    </row>
    <row r="5241" customFormat="false" ht="15" hidden="false" customHeight="true" outlineLevel="0" collapsed="false">
      <c r="A5241" s="3" t="s">
        <v>10493</v>
      </c>
      <c r="B5241" s="3" t="s">
        <v>10494</v>
      </c>
      <c r="C5241" s="4" t="str">
        <f aca="false">VLOOKUP($B5241,'Product Master'!$A$2:$O$5991,7,FALSE())</f>
        <v>Household &amp; Cleaning</v>
      </c>
      <c r="D5241" s="4" t="str">
        <f aca="false">VLOOKUP($B5241,'Product Master'!$A$2:$O$5991,8,FALSE())</f>
        <v>Pest Control</v>
      </c>
      <c r="E5241" s="4" t="str">
        <f aca="false">VLOOKUP($B5241,'Product Master'!$A$2:$O$5991,5,FALSE())</f>
        <v>Sparklean</v>
      </c>
      <c r="F5241" s="4" t="str">
        <f aca="false">VLOOKUP($B5241,'Product Master'!$A$2:$O$5991,4,FALSE())</f>
        <v>Sparklean Outdoor Ant Bait, 6 pack</v>
      </c>
      <c r="G5241" s="4" t="str">
        <f aca="false">VLOOKUP($B5241,'Product Master'!$A$2:$O$5991,9,FALSE())</f>
        <v>6 pack</v>
      </c>
      <c r="H5241" s="5" t="s">
        <v>16</v>
      </c>
      <c r="I5241" s="6" t="n">
        <f aca="false">VLOOKUP($B5241,'Product Master'!$A$2:$O$5991,14,FALSE())</f>
        <v>7.49</v>
      </c>
      <c r="J5241" s="7" t="n">
        <f aca="false">VLOOKUP($B5241,'Product Master'!$A$2:$O$5991,13,FALSE())</f>
        <v>1</v>
      </c>
      <c r="K5241" s="7" t="str">
        <f aca="false">VLOOKUP($B5241,'Product Master'!$A$2:$O$5991,11,FALSE())</f>
        <v>N</v>
      </c>
      <c r="L5241" s="7" t="str">
        <f aca="false">VLOOKUP($B5241,'Product Master'!$A$2:$O$5991,12,FALSE())</f>
        <v>N</v>
      </c>
      <c r="M5241" s="3" t="n">
        <v>90</v>
      </c>
      <c r="N5241" s="3" t="n">
        <v>10</v>
      </c>
    </row>
    <row r="5242" customFormat="false" ht="15" hidden="false" customHeight="true" outlineLevel="0" collapsed="false">
      <c r="A5242" s="3" t="s">
        <v>10495</v>
      </c>
      <c r="B5242" s="3" t="s">
        <v>10496</v>
      </c>
      <c r="C5242" s="4" t="str">
        <f aca="false">VLOOKUP($B5242,'Product Master'!$A$2:$O$5991,7,FALSE())</f>
        <v>Household &amp; Cleaning</v>
      </c>
      <c r="D5242" s="4" t="str">
        <f aca="false">VLOOKUP($B5242,'Product Master'!$A$2:$O$5991,8,FALSE())</f>
        <v>Pest Control</v>
      </c>
      <c r="E5242" s="4" t="str">
        <f aca="false">VLOOKUP($B5242,'Product Master'!$A$2:$O$5991,5,FALSE())</f>
        <v>Harborline</v>
      </c>
      <c r="F5242" s="4" t="str">
        <f aca="false">VLOOKUP($B5242,'Product Master'!$A$2:$O$5991,4,FALSE())</f>
        <v>Harborline Indoor Ant Bait, 1 ct</v>
      </c>
      <c r="G5242" s="4" t="str">
        <f aca="false">VLOOKUP($B5242,'Product Master'!$A$2:$O$5991,9,FALSE())</f>
        <v>1 ct</v>
      </c>
      <c r="H5242" s="5" t="s">
        <v>16</v>
      </c>
      <c r="I5242" s="6" t="n">
        <f aca="false">VLOOKUP($B5242,'Product Master'!$A$2:$O$5991,14,FALSE())</f>
        <v>9.99</v>
      </c>
      <c r="J5242" s="7" t="n">
        <f aca="false">VLOOKUP($B5242,'Product Master'!$A$2:$O$5991,13,FALSE())</f>
        <v>6</v>
      </c>
      <c r="K5242" s="7" t="str">
        <f aca="false">VLOOKUP($B5242,'Product Master'!$A$2:$O$5991,11,FALSE())</f>
        <v>Y</v>
      </c>
      <c r="L5242" s="7" t="str">
        <f aca="false">VLOOKUP($B5242,'Product Master'!$A$2:$O$5991,12,FALSE())</f>
        <v>N</v>
      </c>
      <c r="M5242" s="3" t="n">
        <v>125</v>
      </c>
      <c r="N5242" s="3" t="n">
        <v>26</v>
      </c>
    </row>
    <row r="5243" customFormat="false" ht="15" hidden="false" customHeight="true" outlineLevel="0" collapsed="false">
      <c r="A5243" s="3" t="s">
        <v>10497</v>
      </c>
      <c r="B5243" s="3" t="s">
        <v>10498</v>
      </c>
      <c r="C5243" s="4" t="str">
        <f aca="false">VLOOKUP($B5243,'Product Master'!$A$2:$O$5991,7,FALSE())</f>
        <v>Household &amp; Cleaning</v>
      </c>
      <c r="D5243" s="4" t="str">
        <f aca="false">VLOOKUP($B5243,'Product Master'!$A$2:$O$5991,8,FALSE())</f>
        <v>Pest Control</v>
      </c>
      <c r="E5243" s="4" t="str">
        <f aca="false">VLOOKUP($B5243,'Product Master'!$A$2:$O$5991,5,FALSE())</f>
        <v>Sparklean</v>
      </c>
      <c r="F5243" s="4" t="str">
        <f aca="false">VLOOKUP($B5243,'Product Master'!$A$2:$O$5991,4,FALSE())</f>
        <v>Sparklean Indoor Insect Spray, 6 pack</v>
      </c>
      <c r="G5243" s="4" t="str">
        <f aca="false">VLOOKUP($B5243,'Product Master'!$A$2:$O$5991,9,FALSE())</f>
        <v>6 pack</v>
      </c>
      <c r="H5243" s="5" t="s">
        <v>16</v>
      </c>
      <c r="I5243" s="6" t="n">
        <f aca="false">VLOOKUP($B5243,'Product Master'!$A$2:$O$5991,14,FALSE())</f>
        <v>5.29</v>
      </c>
      <c r="J5243" s="7" t="n">
        <f aca="false">VLOOKUP($B5243,'Product Master'!$A$2:$O$5991,13,FALSE())</f>
        <v>24</v>
      </c>
      <c r="K5243" s="7" t="str">
        <f aca="false">VLOOKUP($B5243,'Product Master'!$A$2:$O$5991,11,FALSE())</f>
        <v>N</v>
      </c>
      <c r="L5243" s="7" t="str">
        <f aca="false">VLOOKUP($B5243,'Product Master'!$A$2:$O$5991,12,FALSE())</f>
        <v>N</v>
      </c>
      <c r="M5243" s="3" t="n">
        <v>29</v>
      </c>
      <c r="N5243" s="3" t="n">
        <v>26</v>
      </c>
    </row>
    <row r="5244" customFormat="false" ht="15" hidden="false" customHeight="true" outlineLevel="0" collapsed="false">
      <c r="A5244" s="3" t="s">
        <v>10499</v>
      </c>
      <c r="B5244" s="3" t="s">
        <v>10500</v>
      </c>
      <c r="C5244" s="4" t="str">
        <f aca="false">VLOOKUP($B5244,'Product Master'!$A$2:$O$5991,7,FALSE())</f>
        <v>Household &amp; Cleaning</v>
      </c>
      <c r="D5244" s="4" t="str">
        <f aca="false">VLOOKUP($B5244,'Product Master'!$A$2:$O$5991,8,FALSE())</f>
        <v>Pest Control</v>
      </c>
      <c r="E5244" s="4" t="str">
        <f aca="false">VLOOKUP($B5244,'Product Master'!$A$2:$O$5991,5,FALSE())</f>
        <v>Freshwave</v>
      </c>
      <c r="F5244" s="4" t="str">
        <f aca="false">VLOOKUP($B5244,'Product Master'!$A$2:$O$5991,4,FALSE())</f>
        <v>Freshwave Indoor Mouse Traps, 1 ct</v>
      </c>
      <c r="G5244" s="4" t="str">
        <f aca="false">VLOOKUP($B5244,'Product Master'!$A$2:$O$5991,9,FALSE())</f>
        <v>1 ct</v>
      </c>
      <c r="H5244" s="5" t="s">
        <v>16</v>
      </c>
      <c r="I5244" s="6" t="n">
        <f aca="false">VLOOKUP($B5244,'Product Master'!$A$2:$O$5991,14,FALSE())</f>
        <v>6.39</v>
      </c>
      <c r="J5244" s="7" t="n">
        <f aca="false">VLOOKUP($B5244,'Product Master'!$A$2:$O$5991,13,FALSE())</f>
        <v>2</v>
      </c>
      <c r="K5244" s="7" t="str">
        <f aca="false">VLOOKUP($B5244,'Product Master'!$A$2:$O$5991,11,FALSE())</f>
        <v>N</v>
      </c>
      <c r="L5244" s="7" t="str">
        <f aca="false">VLOOKUP($B5244,'Product Master'!$A$2:$O$5991,12,FALSE())</f>
        <v>N</v>
      </c>
      <c r="M5244" s="3" t="n">
        <v>143</v>
      </c>
      <c r="N5244" s="3" t="n">
        <v>29</v>
      </c>
    </row>
    <row r="5245" customFormat="false" ht="15" hidden="false" customHeight="true" outlineLevel="0" collapsed="false">
      <c r="A5245" s="3" t="s">
        <v>10501</v>
      </c>
      <c r="B5245" s="3" t="s">
        <v>10502</v>
      </c>
      <c r="C5245" s="4" t="str">
        <f aca="false">VLOOKUP($B5245,'Product Master'!$A$2:$O$5991,7,FALSE())</f>
        <v>Household &amp; Cleaning</v>
      </c>
      <c r="D5245" s="4" t="str">
        <f aca="false">VLOOKUP($B5245,'Product Master'!$A$2:$O$5991,8,FALSE())</f>
        <v>Pest Control</v>
      </c>
      <c r="E5245" s="4" t="str">
        <f aca="false">VLOOKUP($B5245,'Product Master'!$A$2:$O$5991,5,FALSE())</f>
        <v>Freshwave</v>
      </c>
      <c r="F5245" s="4" t="str">
        <f aca="false">VLOOKUP($B5245,'Product Master'!$A$2:$O$5991,4,FALSE())</f>
        <v>Freshwave Indoor Mouse Traps, 6 pack</v>
      </c>
      <c r="G5245" s="4" t="str">
        <f aca="false">VLOOKUP($B5245,'Product Master'!$A$2:$O$5991,9,FALSE())</f>
        <v>6 pack</v>
      </c>
      <c r="H5245" s="5" t="s">
        <v>16</v>
      </c>
      <c r="I5245" s="6" t="n">
        <f aca="false">VLOOKUP($B5245,'Product Master'!$A$2:$O$5991,14,FALSE())</f>
        <v>5.89</v>
      </c>
      <c r="J5245" s="7" t="n">
        <f aca="false">VLOOKUP($B5245,'Product Master'!$A$2:$O$5991,13,FALSE())</f>
        <v>6</v>
      </c>
      <c r="K5245" s="7" t="str">
        <f aca="false">VLOOKUP($B5245,'Product Master'!$A$2:$O$5991,11,FALSE())</f>
        <v>N</v>
      </c>
      <c r="L5245" s="7" t="str">
        <f aca="false">VLOOKUP($B5245,'Product Master'!$A$2:$O$5991,12,FALSE())</f>
        <v>N</v>
      </c>
      <c r="M5245" s="3" t="n">
        <v>39</v>
      </c>
      <c r="N5245" s="3" t="n">
        <v>37</v>
      </c>
    </row>
    <row r="5246" customFormat="false" ht="15" hidden="false" customHeight="true" outlineLevel="0" collapsed="false">
      <c r="A5246" s="3" t="s">
        <v>10503</v>
      </c>
      <c r="B5246" s="3" t="s">
        <v>10504</v>
      </c>
      <c r="C5246" s="4" t="str">
        <f aca="false">VLOOKUP($B5246,'Product Master'!$A$2:$O$5991,7,FALSE())</f>
        <v>Household &amp; Cleaning</v>
      </c>
      <c r="D5246" s="4" t="str">
        <f aca="false">VLOOKUP($B5246,'Product Master'!$A$2:$O$5991,8,FALSE())</f>
        <v>Pest Control</v>
      </c>
      <c r="E5246" s="4" t="str">
        <f aca="false">VLOOKUP($B5246,'Product Master'!$A$2:$O$5991,5,FALSE())</f>
        <v>Sparklean</v>
      </c>
      <c r="F5246" s="4" t="str">
        <f aca="false">VLOOKUP($B5246,'Product Master'!$A$2:$O$5991,4,FALSE())</f>
        <v>Sparklean Outdoor Insect Spray, 6 pack</v>
      </c>
      <c r="G5246" s="4" t="str">
        <f aca="false">VLOOKUP($B5246,'Product Master'!$A$2:$O$5991,9,FALSE())</f>
        <v>6 pack</v>
      </c>
      <c r="H5246" s="5" t="s">
        <v>16</v>
      </c>
      <c r="I5246" s="6" t="n">
        <f aca="false">VLOOKUP($B5246,'Product Master'!$A$2:$O$5991,14,FALSE())</f>
        <v>5.39</v>
      </c>
      <c r="J5246" s="7" t="n">
        <f aca="false">VLOOKUP($B5246,'Product Master'!$A$2:$O$5991,13,FALSE())</f>
        <v>4</v>
      </c>
      <c r="K5246" s="7" t="str">
        <f aca="false">VLOOKUP($B5246,'Product Master'!$A$2:$O$5991,11,FALSE())</f>
        <v>N</v>
      </c>
      <c r="L5246" s="7" t="str">
        <f aca="false">VLOOKUP($B5246,'Product Master'!$A$2:$O$5991,12,FALSE())</f>
        <v>N</v>
      </c>
      <c r="M5246" s="3" t="n">
        <v>75</v>
      </c>
      <c r="N5246" s="3" t="n">
        <v>14</v>
      </c>
    </row>
    <row r="5247" customFormat="false" ht="15" hidden="false" customHeight="true" outlineLevel="0" collapsed="false">
      <c r="A5247" s="3" t="s">
        <v>10505</v>
      </c>
      <c r="B5247" s="3" t="s">
        <v>10506</v>
      </c>
      <c r="C5247" s="4" t="str">
        <f aca="false">VLOOKUP($B5247,'Product Master'!$A$2:$O$5991,7,FALSE())</f>
        <v>Household &amp; Cleaning</v>
      </c>
      <c r="D5247" s="4" t="str">
        <f aca="false">VLOOKUP($B5247,'Product Master'!$A$2:$O$5991,8,FALSE())</f>
        <v>Pest Control</v>
      </c>
      <c r="E5247" s="4" t="str">
        <f aca="false">VLOOKUP($B5247,'Product Master'!$A$2:$O$5991,5,FALSE())</f>
        <v>Sparklean</v>
      </c>
      <c r="F5247" s="4" t="str">
        <f aca="false">VLOOKUP($B5247,'Product Master'!$A$2:$O$5991,4,FALSE())</f>
        <v>Sparklean Indoor Ant Bait, 6 pack</v>
      </c>
      <c r="G5247" s="4" t="str">
        <f aca="false">VLOOKUP($B5247,'Product Master'!$A$2:$O$5991,9,FALSE())</f>
        <v>6 pack</v>
      </c>
      <c r="H5247" s="5" t="s">
        <v>16</v>
      </c>
      <c r="I5247" s="6" t="n">
        <f aca="false">VLOOKUP($B5247,'Product Master'!$A$2:$O$5991,14,FALSE())</f>
        <v>8.99</v>
      </c>
      <c r="J5247" s="7" t="n">
        <f aca="false">VLOOKUP($B5247,'Product Master'!$A$2:$O$5991,13,FALSE())</f>
        <v>6</v>
      </c>
      <c r="K5247" s="7" t="str">
        <f aca="false">VLOOKUP($B5247,'Product Master'!$A$2:$O$5991,11,FALSE())</f>
        <v>N</v>
      </c>
      <c r="L5247" s="7" t="str">
        <f aca="false">VLOOKUP($B5247,'Product Master'!$A$2:$O$5991,12,FALSE())</f>
        <v>N</v>
      </c>
      <c r="M5247" s="3" t="n">
        <v>121</v>
      </c>
      <c r="N5247" s="3" t="n">
        <v>21</v>
      </c>
    </row>
    <row r="5248" customFormat="false" ht="15" hidden="false" customHeight="true" outlineLevel="0" collapsed="false">
      <c r="A5248" s="3" t="s">
        <v>10507</v>
      </c>
      <c r="B5248" s="3" t="s">
        <v>10508</v>
      </c>
      <c r="C5248" s="4" t="str">
        <f aca="false">VLOOKUP($B5248,'Product Master'!$A$2:$O$5991,7,FALSE())</f>
        <v>Household &amp; Cleaning</v>
      </c>
      <c r="D5248" s="4" t="str">
        <f aca="false">VLOOKUP($B5248,'Product Master'!$A$2:$O$5991,8,FALSE())</f>
        <v>Pest Control</v>
      </c>
      <c r="E5248" s="4" t="str">
        <f aca="false">VLOOKUP($B5248,'Product Master'!$A$2:$O$5991,5,FALSE())</f>
        <v>Sparklean</v>
      </c>
      <c r="F5248" s="4" t="str">
        <f aca="false">VLOOKUP($B5248,'Product Master'!$A$2:$O$5991,4,FALSE())</f>
        <v>Sparklean Indoor Ant Bait, 1 ct</v>
      </c>
      <c r="G5248" s="4" t="str">
        <f aca="false">VLOOKUP($B5248,'Product Master'!$A$2:$O$5991,9,FALSE())</f>
        <v>1 ct</v>
      </c>
      <c r="H5248" s="5" t="s">
        <v>16</v>
      </c>
      <c r="I5248" s="6" t="n">
        <f aca="false">VLOOKUP($B5248,'Product Master'!$A$2:$O$5991,14,FALSE())</f>
        <v>8.89</v>
      </c>
      <c r="J5248" s="7" t="n">
        <f aca="false">VLOOKUP($B5248,'Product Master'!$A$2:$O$5991,13,FALSE())</f>
        <v>6</v>
      </c>
      <c r="K5248" s="7" t="str">
        <f aca="false">VLOOKUP($B5248,'Product Master'!$A$2:$O$5991,11,FALSE())</f>
        <v>N</v>
      </c>
      <c r="L5248" s="7" t="str">
        <f aca="false">VLOOKUP($B5248,'Product Master'!$A$2:$O$5991,12,FALSE())</f>
        <v>N</v>
      </c>
      <c r="M5248" s="3" t="n">
        <v>124</v>
      </c>
      <c r="N5248" s="3" t="n">
        <v>18</v>
      </c>
    </row>
    <row r="5249" customFormat="false" ht="15" hidden="false" customHeight="true" outlineLevel="0" collapsed="false">
      <c r="A5249" s="3" t="s">
        <v>10509</v>
      </c>
      <c r="B5249" s="3" t="s">
        <v>10510</v>
      </c>
      <c r="C5249" s="4" t="str">
        <f aca="false">VLOOKUP($B5249,'Product Master'!$A$2:$O$5991,7,FALSE())</f>
        <v>Household &amp; Cleaning</v>
      </c>
      <c r="D5249" s="4" t="str">
        <f aca="false">VLOOKUP($B5249,'Product Master'!$A$2:$O$5991,8,FALSE())</f>
        <v>Pest Control</v>
      </c>
      <c r="E5249" s="4" t="str">
        <f aca="false">VLOOKUP($B5249,'Product Master'!$A$2:$O$5991,5,FALSE())</f>
        <v>Sparklean</v>
      </c>
      <c r="F5249" s="4" t="str">
        <f aca="false">VLOOKUP($B5249,'Product Master'!$A$2:$O$5991,4,FALSE())</f>
        <v>Sparklean Indoor Insect Spray, 1 ct</v>
      </c>
      <c r="G5249" s="4" t="str">
        <f aca="false">VLOOKUP($B5249,'Product Master'!$A$2:$O$5991,9,FALSE())</f>
        <v>1 ct</v>
      </c>
      <c r="H5249" s="5" t="s">
        <v>16</v>
      </c>
      <c r="I5249" s="6" t="n">
        <f aca="false">VLOOKUP($B5249,'Product Master'!$A$2:$O$5991,14,FALSE())</f>
        <v>8.99</v>
      </c>
      <c r="J5249" s="7" t="n">
        <f aca="false">VLOOKUP($B5249,'Product Master'!$A$2:$O$5991,13,FALSE())</f>
        <v>6</v>
      </c>
      <c r="K5249" s="7" t="str">
        <f aca="false">VLOOKUP($B5249,'Product Master'!$A$2:$O$5991,11,FALSE())</f>
        <v>N</v>
      </c>
      <c r="L5249" s="7" t="str">
        <f aca="false">VLOOKUP($B5249,'Product Master'!$A$2:$O$5991,12,FALSE())</f>
        <v>N</v>
      </c>
      <c r="M5249" s="3" t="n">
        <v>141</v>
      </c>
      <c r="N5249" s="3" t="n">
        <v>8</v>
      </c>
    </row>
    <row r="5250" customFormat="false" ht="15" hidden="false" customHeight="true" outlineLevel="0" collapsed="false">
      <c r="A5250" s="3" t="s">
        <v>10511</v>
      </c>
      <c r="B5250" s="3" t="s">
        <v>10512</v>
      </c>
      <c r="C5250" s="4" t="str">
        <f aca="false">VLOOKUP($B5250,'Product Master'!$A$2:$O$5991,7,FALSE())</f>
        <v>Household &amp; Cleaning</v>
      </c>
      <c r="D5250" s="4" t="str">
        <f aca="false">VLOOKUP($B5250,'Product Master'!$A$2:$O$5991,8,FALSE())</f>
        <v>Pest Control</v>
      </c>
      <c r="E5250" s="4" t="str">
        <f aca="false">VLOOKUP($B5250,'Product Master'!$A$2:$O$5991,5,FALSE())</f>
        <v>ScrubRight</v>
      </c>
      <c r="F5250" s="4" t="str">
        <f aca="false">VLOOKUP($B5250,'Product Master'!$A$2:$O$5991,4,FALSE())</f>
        <v>ScrubRight Indoor Insect Spray, 6 pack</v>
      </c>
      <c r="G5250" s="4" t="str">
        <f aca="false">VLOOKUP($B5250,'Product Master'!$A$2:$O$5991,9,FALSE())</f>
        <v>6 pack</v>
      </c>
      <c r="H5250" s="5" t="s">
        <v>16</v>
      </c>
      <c r="I5250" s="6" t="n">
        <f aca="false">VLOOKUP($B5250,'Product Master'!$A$2:$O$5991,14,FALSE())</f>
        <v>8.79</v>
      </c>
      <c r="J5250" s="7" t="n">
        <f aca="false">VLOOKUP($B5250,'Product Master'!$A$2:$O$5991,13,FALSE())</f>
        <v>4</v>
      </c>
      <c r="K5250" s="7" t="str">
        <f aca="false">VLOOKUP($B5250,'Product Master'!$A$2:$O$5991,11,FALSE())</f>
        <v>N</v>
      </c>
      <c r="L5250" s="7" t="str">
        <f aca="false">VLOOKUP($B5250,'Product Master'!$A$2:$O$5991,12,FALSE())</f>
        <v>N</v>
      </c>
      <c r="M5250" s="3" t="n">
        <v>70</v>
      </c>
      <c r="N5250" s="3" t="n">
        <v>6</v>
      </c>
    </row>
    <row r="5251" customFormat="false" ht="15" hidden="false" customHeight="true" outlineLevel="0" collapsed="false">
      <c r="A5251" s="3" t="s">
        <v>10513</v>
      </c>
      <c r="B5251" s="3" t="s">
        <v>10514</v>
      </c>
      <c r="C5251" s="4" t="str">
        <f aca="false">VLOOKUP($B5251,'Product Master'!$A$2:$O$5991,7,FALSE())</f>
        <v>Household &amp; Cleaning</v>
      </c>
      <c r="D5251" s="4" t="str">
        <f aca="false">VLOOKUP($B5251,'Product Master'!$A$2:$O$5991,8,FALSE())</f>
        <v>Pest Control</v>
      </c>
      <c r="E5251" s="4" t="str">
        <f aca="false">VLOOKUP($B5251,'Product Master'!$A$2:$O$5991,5,FALSE())</f>
        <v>Freshwave</v>
      </c>
      <c r="F5251" s="4" t="str">
        <f aca="false">VLOOKUP($B5251,'Product Master'!$A$2:$O$5991,4,FALSE())</f>
        <v>Freshwave Indoor Ant Bait, 1 ct</v>
      </c>
      <c r="G5251" s="4" t="str">
        <f aca="false">VLOOKUP($B5251,'Product Master'!$A$2:$O$5991,9,FALSE())</f>
        <v>1 ct</v>
      </c>
      <c r="H5251" s="5" t="s">
        <v>16</v>
      </c>
      <c r="I5251" s="6" t="n">
        <f aca="false">VLOOKUP($B5251,'Product Master'!$A$2:$O$5991,14,FALSE())</f>
        <v>5.79</v>
      </c>
      <c r="J5251" s="7" t="n">
        <f aca="false">VLOOKUP($B5251,'Product Master'!$A$2:$O$5991,13,FALSE())</f>
        <v>12</v>
      </c>
      <c r="K5251" s="7" t="str">
        <f aca="false">VLOOKUP($B5251,'Product Master'!$A$2:$O$5991,11,FALSE())</f>
        <v>N</v>
      </c>
      <c r="L5251" s="7" t="str">
        <f aca="false">VLOOKUP($B5251,'Product Master'!$A$2:$O$5991,12,FALSE())</f>
        <v>N</v>
      </c>
      <c r="M5251" s="3" t="n">
        <v>111</v>
      </c>
      <c r="N5251" s="3" t="n">
        <v>25</v>
      </c>
    </row>
    <row r="5252" customFormat="false" ht="15" hidden="false" customHeight="true" outlineLevel="0" collapsed="false">
      <c r="A5252" s="3" t="s">
        <v>10515</v>
      </c>
      <c r="B5252" s="3" t="s">
        <v>10516</v>
      </c>
      <c r="C5252" s="4" t="str">
        <f aca="false">VLOOKUP($B5252,'Product Master'!$A$2:$O$5991,7,FALSE())</f>
        <v>Paper Goods</v>
      </c>
      <c r="D5252" s="4" t="str">
        <f aca="false">VLOOKUP($B5252,'Product Master'!$A$2:$O$5991,8,FALSE())</f>
        <v>Paper Towels</v>
      </c>
      <c r="E5252" s="4" t="str">
        <f aca="false">VLOOKUP($B5252,'Product Master'!$A$2:$O$5991,5,FALSE())</f>
        <v>CloudSheet</v>
      </c>
      <c r="F5252" s="4" t="str">
        <f aca="false">VLOOKUP($B5252,'Product Master'!$A$2:$O$5991,4,FALSE())</f>
        <v>CloudSheet Select-A-Size Paper Towels, 8 pack</v>
      </c>
      <c r="G5252" s="4" t="str">
        <f aca="false">VLOOKUP($B5252,'Product Master'!$A$2:$O$5991,9,FALSE())</f>
        <v>8 pack</v>
      </c>
      <c r="H5252" s="5" t="s">
        <v>16</v>
      </c>
      <c r="I5252" s="6" t="n">
        <f aca="false">VLOOKUP($B5252,'Product Master'!$A$2:$O$5991,14,FALSE())</f>
        <v>14.99</v>
      </c>
      <c r="J5252" s="7" t="n">
        <f aca="false">VLOOKUP($B5252,'Product Master'!$A$2:$O$5991,13,FALSE())</f>
        <v>2</v>
      </c>
      <c r="K5252" s="7" t="str">
        <f aca="false">VLOOKUP($B5252,'Product Master'!$A$2:$O$5991,11,FALSE())</f>
        <v>N</v>
      </c>
      <c r="L5252" s="7" t="str">
        <f aca="false">VLOOKUP($B5252,'Product Master'!$A$2:$O$5991,12,FALSE())</f>
        <v>N</v>
      </c>
      <c r="M5252" s="3" t="n">
        <v>109</v>
      </c>
      <c r="N5252" s="3" t="n">
        <v>19</v>
      </c>
    </row>
    <row r="5253" customFormat="false" ht="15" hidden="false" customHeight="true" outlineLevel="0" collapsed="false">
      <c r="A5253" s="3" t="s">
        <v>10517</v>
      </c>
      <c r="B5253" s="3" t="s">
        <v>10518</v>
      </c>
      <c r="C5253" s="4" t="str">
        <f aca="false">VLOOKUP($B5253,'Product Master'!$A$2:$O$5991,7,FALSE())</f>
        <v>Paper Goods</v>
      </c>
      <c r="D5253" s="4" t="str">
        <f aca="false">VLOOKUP($B5253,'Product Master'!$A$2:$O$5991,8,FALSE())</f>
        <v>Paper Towels</v>
      </c>
      <c r="E5253" s="4" t="str">
        <f aca="false">VLOOKUP($B5253,'Product Master'!$A$2:$O$5991,5,FALSE())</f>
        <v>Harborline</v>
      </c>
      <c r="F5253" s="4" t="str">
        <f aca="false">VLOOKUP($B5253,'Product Master'!$A$2:$O$5991,4,FALSE())</f>
        <v>Harborline Select-A-Size Paper Towels, 6 pack</v>
      </c>
      <c r="G5253" s="4" t="str">
        <f aca="false">VLOOKUP($B5253,'Product Master'!$A$2:$O$5991,9,FALSE())</f>
        <v>6 pack</v>
      </c>
      <c r="H5253" s="5" t="s">
        <v>16</v>
      </c>
      <c r="I5253" s="6" t="n">
        <f aca="false">VLOOKUP($B5253,'Product Master'!$A$2:$O$5991,14,FALSE())</f>
        <v>14.89</v>
      </c>
      <c r="J5253" s="7" t="n">
        <f aca="false">VLOOKUP($B5253,'Product Master'!$A$2:$O$5991,13,FALSE())</f>
        <v>1</v>
      </c>
      <c r="K5253" s="7" t="str">
        <f aca="false">VLOOKUP($B5253,'Product Master'!$A$2:$O$5991,11,FALSE())</f>
        <v>Y</v>
      </c>
      <c r="L5253" s="7" t="str">
        <f aca="false">VLOOKUP($B5253,'Product Master'!$A$2:$O$5991,12,FALSE())</f>
        <v>N</v>
      </c>
      <c r="M5253" s="3" t="n">
        <v>11</v>
      </c>
      <c r="N5253" s="3" t="n">
        <v>40</v>
      </c>
    </row>
    <row r="5254" customFormat="false" ht="15" hidden="false" customHeight="true" outlineLevel="0" collapsed="false">
      <c r="A5254" s="3" t="s">
        <v>10519</v>
      </c>
      <c r="B5254" s="3" t="s">
        <v>10520</v>
      </c>
      <c r="C5254" s="4" t="str">
        <f aca="false">VLOOKUP($B5254,'Product Master'!$A$2:$O$5991,7,FALSE())</f>
        <v>Paper Goods</v>
      </c>
      <c r="D5254" s="4" t="str">
        <f aca="false">VLOOKUP($B5254,'Product Master'!$A$2:$O$5991,8,FALSE())</f>
        <v>Paper Towels</v>
      </c>
      <c r="E5254" s="4" t="str">
        <f aca="false">VLOOKUP($B5254,'Product Master'!$A$2:$O$5991,5,FALSE())</f>
        <v>Softly</v>
      </c>
      <c r="F5254" s="4" t="str">
        <f aca="false">VLOOKUP($B5254,'Product Master'!$A$2:$O$5991,4,FALSE())</f>
        <v>Softly Regular Paper Towels, 8 pack</v>
      </c>
      <c r="G5254" s="4" t="str">
        <f aca="false">VLOOKUP($B5254,'Product Master'!$A$2:$O$5991,9,FALSE())</f>
        <v>8 pack</v>
      </c>
      <c r="H5254" s="5" t="s">
        <v>16</v>
      </c>
      <c r="I5254" s="6" t="n">
        <f aca="false">VLOOKUP($B5254,'Product Master'!$A$2:$O$5991,14,FALSE())</f>
        <v>10.99</v>
      </c>
      <c r="J5254" s="7" t="n">
        <f aca="false">VLOOKUP($B5254,'Product Master'!$A$2:$O$5991,13,FALSE())</f>
        <v>4</v>
      </c>
      <c r="K5254" s="7" t="str">
        <f aca="false">VLOOKUP($B5254,'Product Master'!$A$2:$O$5991,11,FALSE())</f>
        <v>N</v>
      </c>
      <c r="L5254" s="7" t="str">
        <f aca="false">VLOOKUP($B5254,'Product Master'!$A$2:$O$5991,12,FALSE())</f>
        <v>N</v>
      </c>
      <c r="M5254" s="3" t="n">
        <v>58</v>
      </c>
      <c r="N5254" s="3" t="n">
        <v>21</v>
      </c>
    </row>
    <row r="5255" customFormat="false" ht="15" hidden="false" customHeight="true" outlineLevel="0" collapsed="false">
      <c r="A5255" s="3" t="s">
        <v>10521</v>
      </c>
      <c r="B5255" s="3" t="s">
        <v>10522</v>
      </c>
      <c r="C5255" s="4" t="str">
        <f aca="false">VLOOKUP($B5255,'Product Master'!$A$2:$O$5991,7,FALSE())</f>
        <v>Paper Goods</v>
      </c>
      <c r="D5255" s="4" t="str">
        <f aca="false">VLOOKUP($B5255,'Product Master'!$A$2:$O$5991,8,FALSE())</f>
        <v>Paper Towels</v>
      </c>
      <c r="E5255" s="4" t="str">
        <f aca="false">VLOOKUP($B5255,'Product Master'!$A$2:$O$5991,5,FALSE())</f>
        <v>CloudSheet</v>
      </c>
      <c r="F5255" s="4" t="str">
        <f aca="false">VLOOKUP($B5255,'Product Master'!$A$2:$O$5991,4,FALSE())</f>
        <v>CloudSheet Regular Paper Towels, 8 pack</v>
      </c>
      <c r="G5255" s="4" t="str">
        <f aca="false">VLOOKUP($B5255,'Product Master'!$A$2:$O$5991,9,FALSE())</f>
        <v>8 pack</v>
      </c>
      <c r="H5255" s="5" t="s">
        <v>16</v>
      </c>
      <c r="I5255" s="6" t="n">
        <f aca="false">VLOOKUP($B5255,'Product Master'!$A$2:$O$5991,14,FALSE())</f>
        <v>9.39</v>
      </c>
      <c r="J5255" s="7" t="n">
        <f aca="false">VLOOKUP($B5255,'Product Master'!$A$2:$O$5991,13,FALSE())</f>
        <v>12</v>
      </c>
      <c r="K5255" s="7" t="str">
        <f aca="false">VLOOKUP($B5255,'Product Master'!$A$2:$O$5991,11,FALSE())</f>
        <v>N</v>
      </c>
      <c r="L5255" s="7" t="str">
        <f aca="false">VLOOKUP($B5255,'Product Master'!$A$2:$O$5991,12,FALSE())</f>
        <v>N</v>
      </c>
      <c r="M5255" s="3" t="n">
        <v>144</v>
      </c>
      <c r="N5255" s="3" t="n">
        <v>14</v>
      </c>
    </row>
    <row r="5256" customFormat="false" ht="15" hidden="false" customHeight="true" outlineLevel="0" collapsed="false">
      <c r="A5256" s="3" t="s">
        <v>10523</v>
      </c>
      <c r="B5256" s="3" t="s">
        <v>10524</v>
      </c>
      <c r="C5256" s="4" t="str">
        <f aca="false">VLOOKUP($B5256,'Product Master'!$A$2:$O$5991,7,FALSE())</f>
        <v>Paper Goods</v>
      </c>
      <c r="D5256" s="4" t="str">
        <f aca="false">VLOOKUP($B5256,'Product Master'!$A$2:$O$5991,8,FALSE())</f>
        <v>Paper Towels</v>
      </c>
      <c r="E5256" s="4" t="str">
        <f aca="false">VLOOKUP($B5256,'Product Master'!$A$2:$O$5991,5,FALSE())</f>
        <v>Softly</v>
      </c>
      <c r="F5256" s="4" t="str">
        <f aca="false">VLOOKUP($B5256,'Product Master'!$A$2:$O$5991,4,FALSE())</f>
        <v>Softly Select-A-Size Paper Towels, 6 pack</v>
      </c>
      <c r="G5256" s="4" t="str">
        <f aca="false">VLOOKUP($B5256,'Product Master'!$A$2:$O$5991,9,FALSE())</f>
        <v>6 pack</v>
      </c>
      <c r="H5256" s="5" t="s">
        <v>16</v>
      </c>
      <c r="I5256" s="6" t="n">
        <f aca="false">VLOOKUP($B5256,'Product Master'!$A$2:$O$5991,14,FALSE())</f>
        <v>9.39</v>
      </c>
      <c r="J5256" s="7" t="n">
        <f aca="false">VLOOKUP($B5256,'Product Master'!$A$2:$O$5991,13,FALSE())</f>
        <v>24</v>
      </c>
      <c r="K5256" s="7" t="str">
        <f aca="false">VLOOKUP($B5256,'Product Master'!$A$2:$O$5991,11,FALSE())</f>
        <v>N</v>
      </c>
      <c r="L5256" s="7" t="str">
        <f aca="false">VLOOKUP($B5256,'Product Master'!$A$2:$O$5991,12,FALSE())</f>
        <v>N</v>
      </c>
      <c r="M5256" s="3" t="n">
        <v>120</v>
      </c>
      <c r="N5256" s="3" t="n">
        <v>12</v>
      </c>
    </row>
    <row r="5257" customFormat="false" ht="15" hidden="false" customHeight="true" outlineLevel="0" collapsed="false">
      <c r="A5257" s="3" t="s">
        <v>10525</v>
      </c>
      <c r="B5257" s="3" t="s">
        <v>10526</v>
      </c>
      <c r="C5257" s="4" t="str">
        <f aca="false">VLOOKUP($B5257,'Product Master'!$A$2:$O$5991,7,FALSE())</f>
        <v>Paper Goods</v>
      </c>
      <c r="D5257" s="4" t="str">
        <f aca="false">VLOOKUP($B5257,'Product Master'!$A$2:$O$5991,8,FALSE())</f>
        <v>Paper Towels</v>
      </c>
      <c r="E5257" s="4" t="str">
        <f aca="false">VLOOKUP($B5257,'Product Master'!$A$2:$O$5991,5,FALSE())</f>
        <v>CloudSheet</v>
      </c>
      <c r="F5257" s="4" t="str">
        <f aca="false">VLOOKUP($B5257,'Product Master'!$A$2:$O$5991,4,FALSE())</f>
        <v>CloudSheet Giant Roll Paper Towels, 6 pack</v>
      </c>
      <c r="G5257" s="4" t="str">
        <f aca="false">VLOOKUP($B5257,'Product Master'!$A$2:$O$5991,9,FALSE())</f>
        <v>6 pack</v>
      </c>
      <c r="H5257" s="5" t="s">
        <v>16</v>
      </c>
      <c r="I5257" s="6" t="n">
        <f aca="false">VLOOKUP($B5257,'Product Master'!$A$2:$O$5991,14,FALSE())</f>
        <v>9.99</v>
      </c>
      <c r="J5257" s="7" t="n">
        <f aca="false">VLOOKUP($B5257,'Product Master'!$A$2:$O$5991,13,FALSE())</f>
        <v>4</v>
      </c>
      <c r="K5257" s="7" t="str">
        <f aca="false">VLOOKUP($B5257,'Product Master'!$A$2:$O$5991,11,FALSE())</f>
        <v>N</v>
      </c>
      <c r="L5257" s="7" t="str">
        <f aca="false">VLOOKUP($B5257,'Product Master'!$A$2:$O$5991,12,FALSE())</f>
        <v>N</v>
      </c>
      <c r="M5257" s="3" t="n">
        <v>124</v>
      </c>
      <c r="N5257" s="3" t="n">
        <v>4</v>
      </c>
    </row>
    <row r="5258" customFormat="false" ht="15" hidden="false" customHeight="true" outlineLevel="0" collapsed="false">
      <c r="A5258" s="3" t="s">
        <v>10527</v>
      </c>
      <c r="B5258" s="3" t="s">
        <v>10528</v>
      </c>
      <c r="C5258" s="4" t="str">
        <f aca="false">VLOOKUP($B5258,'Product Master'!$A$2:$O$5991,7,FALSE())</f>
        <v>Paper Goods</v>
      </c>
      <c r="D5258" s="4" t="str">
        <f aca="false">VLOOKUP($B5258,'Product Master'!$A$2:$O$5991,8,FALSE())</f>
        <v>Paper Towels</v>
      </c>
      <c r="E5258" s="4" t="str">
        <f aca="false">VLOOKUP($B5258,'Product Master'!$A$2:$O$5991,5,FALSE())</f>
        <v>Harborline</v>
      </c>
      <c r="F5258" s="4" t="str">
        <f aca="false">VLOOKUP($B5258,'Product Master'!$A$2:$O$5991,4,FALSE())</f>
        <v>Harborline Giant Roll Paper Towels, 8 pack</v>
      </c>
      <c r="G5258" s="4" t="str">
        <f aca="false">VLOOKUP($B5258,'Product Master'!$A$2:$O$5991,9,FALSE())</f>
        <v>8 pack</v>
      </c>
      <c r="H5258" s="5" t="s">
        <v>16</v>
      </c>
      <c r="I5258" s="6" t="n">
        <f aca="false">VLOOKUP($B5258,'Product Master'!$A$2:$O$5991,14,FALSE())</f>
        <v>14.29</v>
      </c>
      <c r="J5258" s="7" t="n">
        <f aca="false">VLOOKUP($B5258,'Product Master'!$A$2:$O$5991,13,FALSE())</f>
        <v>24</v>
      </c>
      <c r="K5258" s="7" t="str">
        <f aca="false">VLOOKUP($B5258,'Product Master'!$A$2:$O$5991,11,FALSE())</f>
        <v>Y</v>
      </c>
      <c r="L5258" s="7" t="str">
        <f aca="false">VLOOKUP($B5258,'Product Master'!$A$2:$O$5991,12,FALSE())</f>
        <v>N</v>
      </c>
      <c r="M5258" s="3" t="n">
        <v>112</v>
      </c>
      <c r="N5258" s="3" t="n">
        <v>28</v>
      </c>
    </row>
    <row r="5259" customFormat="false" ht="15" hidden="false" customHeight="true" outlineLevel="0" collapsed="false">
      <c r="A5259" s="3" t="s">
        <v>10529</v>
      </c>
      <c r="B5259" s="3" t="s">
        <v>10530</v>
      </c>
      <c r="C5259" s="4" t="str">
        <f aca="false">VLOOKUP($B5259,'Product Master'!$A$2:$O$5991,7,FALSE())</f>
        <v>Paper Goods</v>
      </c>
      <c r="D5259" s="4" t="str">
        <f aca="false">VLOOKUP($B5259,'Product Master'!$A$2:$O$5991,8,FALSE())</f>
        <v>Paper Towels</v>
      </c>
      <c r="E5259" s="4" t="str">
        <f aca="false">VLOOKUP($B5259,'Product Master'!$A$2:$O$5991,5,FALSE())</f>
        <v>Harborline</v>
      </c>
      <c r="F5259" s="4" t="str">
        <f aca="false">VLOOKUP($B5259,'Product Master'!$A$2:$O$5991,4,FALSE())</f>
        <v>Harborline Select-A-Size Paper Towels, 8 pack</v>
      </c>
      <c r="G5259" s="4" t="str">
        <f aca="false">VLOOKUP($B5259,'Product Master'!$A$2:$O$5991,9,FALSE())</f>
        <v>8 pack</v>
      </c>
      <c r="H5259" s="5" t="s">
        <v>16</v>
      </c>
      <c r="I5259" s="6" t="n">
        <f aca="false">VLOOKUP($B5259,'Product Master'!$A$2:$O$5991,14,FALSE())</f>
        <v>10.89</v>
      </c>
      <c r="J5259" s="7" t="n">
        <f aca="false">VLOOKUP($B5259,'Product Master'!$A$2:$O$5991,13,FALSE())</f>
        <v>4</v>
      </c>
      <c r="K5259" s="7" t="str">
        <f aca="false">VLOOKUP($B5259,'Product Master'!$A$2:$O$5991,11,FALSE())</f>
        <v>Y</v>
      </c>
      <c r="L5259" s="7" t="str">
        <f aca="false">VLOOKUP($B5259,'Product Master'!$A$2:$O$5991,12,FALSE())</f>
        <v>N</v>
      </c>
      <c r="M5259" s="3" t="n">
        <v>9</v>
      </c>
      <c r="N5259" s="3" t="n">
        <v>16</v>
      </c>
    </row>
    <row r="5260" customFormat="false" ht="15" hidden="false" customHeight="true" outlineLevel="0" collapsed="false">
      <c r="A5260" s="3" t="s">
        <v>10531</v>
      </c>
      <c r="B5260" s="3" t="s">
        <v>10532</v>
      </c>
      <c r="C5260" s="4" t="str">
        <f aca="false">VLOOKUP($B5260,'Product Master'!$A$2:$O$5991,7,FALSE())</f>
        <v>Paper Goods</v>
      </c>
      <c r="D5260" s="4" t="str">
        <f aca="false">VLOOKUP($B5260,'Product Master'!$A$2:$O$5991,8,FALSE())</f>
        <v>Paper Towels</v>
      </c>
      <c r="E5260" s="4" t="str">
        <f aca="false">VLOOKUP($B5260,'Product Master'!$A$2:$O$5991,5,FALSE())</f>
        <v>Harborline</v>
      </c>
      <c r="F5260" s="4" t="str">
        <f aca="false">VLOOKUP($B5260,'Product Master'!$A$2:$O$5991,4,FALSE())</f>
        <v>Harborline Regular Paper Towels, 8 pack</v>
      </c>
      <c r="G5260" s="4" t="str">
        <f aca="false">VLOOKUP($B5260,'Product Master'!$A$2:$O$5991,9,FALSE())</f>
        <v>8 pack</v>
      </c>
      <c r="H5260" s="5" t="s">
        <v>16</v>
      </c>
      <c r="I5260" s="6" t="n">
        <f aca="false">VLOOKUP($B5260,'Product Master'!$A$2:$O$5991,14,FALSE())</f>
        <v>11.99</v>
      </c>
      <c r="J5260" s="7" t="n">
        <f aca="false">VLOOKUP($B5260,'Product Master'!$A$2:$O$5991,13,FALSE())</f>
        <v>2</v>
      </c>
      <c r="K5260" s="7" t="str">
        <f aca="false">VLOOKUP($B5260,'Product Master'!$A$2:$O$5991,11,FALSE())</f>
        <v>Y</v>
      </c>
      <c r="L5260" s="7" t="str">
        <f aca="false">VLOOKUP($B5260,'Product Master'!$A$2:$O$5991,12,FALSE())</f>
        <v>N</v>
      </c>
      <c r="M5260" s="3" t="n">
        <v>61</v>
      </c>
      <c r="N5260" s="3" t="n">
        <v>12</v>
      </c>
    </row>
    <row r="5261" customFormat="false" ht="15" hidden="false" customHeight="true" outlineLevel="0" collapsed="false">
      <c r="A5261" s="3" t="s">
        <v>10533</v>
      </c>
      <c r="B5261" s="3" t="s">
        <v>10534</v>
      </c>
      <c r="C5261" s="4" t="str">
        <f aca="false">VLOOKUP($B5261,'Product Master'!$A$2:$O$5991,7,FALSE())</f>
        <v>Paper Goods</v>
      </c>
      <c r="D5261" s="4" t="str">
        <f aca="false">VLOOKUP($B5261,'Product Master'!$A$2:$O$5991,8,FALSE())</f>
        <v>Paper Towels</v>
      </c>
      <c r="E5261" s="4" t="str">
        <f aca="false">VLOOKUP($B5261,'Product Master'!$A$2:$O$5991,5,FALSE())</f>
        <v>Softly</v>
      </c>
      <c r="F5261" s="4" t="str">
        <f aca="false">VLOOKUP($B5261,'Product Master'!$A$2:$O$5991,4,FALSE())</f>
        <v>Softly Giant Roll Paper Towels, 8 pack</v>
      </c>
      <c r="G5261" s="4" t="str">
        <f aca="false">VLOOKUP($B5261,'Product Master'!$A$2:$O$5991,9,FALSE())</f>
        <v>8 pack</v>
      </c>
      <c r="H5261" s="5" t="s">
        <v>16</v>
      </c>
      <c r="I5261" s="6" t="n">
        <f aca="false">VLOOKUP($B5261,'Product Master'!$A$2:$O$5991,14,FALSE())</f>
        <v>10.49</v>
      </c>
      <c r="J5261" s="7" t="n">
        <f aca="false">VLOOKUP($B5261,'Product Master'!$A$2:$O$5991,13,FALSE())</f>
        <v>2</v>
      </c>
      <c r="K5261" s="7" t="str">
        <f aca="false">VLOOKUP($B5261,'Product Master'!$A$2:$O$5991,11,FALSE())</f>
        <v>N</v>
      </c>
      <c r="L5261" s="7" t="str">
        <f aca="false">VLOOKUP($B5261,'Product Master'!$A$2:$O$5991,12,FALSE())</f>
        <v>N</v>
      </c>
      <c r="M5261" s="3" t="n">
        <v>146</v>
      </c>
      <c r="N5261" s="3" t="n">
        <v>22</v>
      </c>
    </row>
    <row r="5262" customFormat="false" ht="15" hidden="false" customHeight="true" outlineLevel="0" collapsed="false">
      <c r="A5262" s="3" t="s">
        <v>10535</v>
      </c>
      <c r="B5262" s="3" t="s">
        <v>10536</v>
      </c>
      <c r="C5262" s="4" t="str">
        <f aca="false">VLOOKUP($B5262,'Product Master'!$A$2:$O$5991,7,FALSE())</f>
        <v>Paper Goods</v>
      </c>
      <c r="D5262" s="4" t="str">
        <f aca="false">VLOOKUP($B5262,'Product Master'!$A$2:$O$5991,8,FALSE())</f>
        <v>Paper Towels</v>
      </c>
      <c r="E5262" s="4" t="str">
        <f aca="false">VLOOKUP($B5262,'Product Master'!$A$2:$O$5991,5,FALSE())</f>
        <v>Softly</v>
      </c>
      <c r="F5262" s="4" t="str">
        <f aca="false">VLOOKUP($B5262,'Product Master'!$A$2:$O$5991,4,FALSE())</f>
        <v>Softly Regular Paper Towels, 6 pack</v>
      </c>
      <c r="G5262" s="4" t="str">
        <f aca="false">VLOOKUP($B5262,'Product Master'!$A$2:$O$5991,9,FALSE())</f>
        <v>6 pack</v>
      </c>
      <c r="H5262" s="5" t="s">
        <v>16</v>
      </c>
      <c r="I5262" s="6" t="n">
        <f aca="false">VLOOKUP($B5262,'Product Master'!$A$2:$O$5991,14,FALSE())</f>
        <v>11.89</v>
      </c>
      <c r="J5262" s="7" t="n">
        <f aca="false">VLOOKUP($B5262,'Product Master'!$A$2:$O$5991,13,FALSE())</f>
        <v>2</v>
      </c>
      <c r="K5262" s="7" t="str">
        <f aca="false">VLOOKUP($B5262,'Product Master'!$A$2:$O$5991,11,FALSE())</f>
        <v>N</v>
      </c>
      <c r="L5262" s="7" t="str">
        <f aca="false">VLOOKUP($B5262,'Product Master'!$A$2:$O$5991,12,FALSE())</f>
        <v>N</v>
      </c>
      <c r="M5262" s="3" t="n">
        <v>44</v>
      </c>
      <c r="N5262" s="3" t="n">
        <v>32</v>
      </c>
    </row>
    <row r="5263" customFormat="false" ht="15" hidden="false" customHeight="true" outlineLevel="0" collapsed="false">
      <c r="A5263" s="3" t="s">
        <v>10537</v>
      </c>
      <c r="B5263" s="3" t="s">
        <v>10538</v>
      </c>
      <c r="C5263" s="4" t="str">
        <f aca="false">VLOOKUP($B5263,'Product Master'!$A$2:$O$5991,7,FALSE())</f>
        <v>Paper Goods</v>
      </c>
      <c r="D5263" s="4" t="str">
        <f aca="false">VLOOKUP($B5263,'Product Master'!$A$2:$O$5991,8,FALSE())</f>
        <v>Paper Towels</v>
      </c>
      <c r="E5263" s="4" t="str">
        <f aca="false">VLOOKUP($B5263,'Product Master'!$A$2:$O$5991,5,FALSE())</f>
        <v>Softly</v>
      </c>
      <c r="F5263" s="4" t="str">
        <f aca="false">VLOOKUP($B5263,'Product Master'!$A$2:$O$5991,4,FALSE())</f>
        <v>Softly Select-A-Size Paper Towels, 8 pack</v>
      </c>
      <c r="G5263" s="4" t="str">
        <f aca="false">VLOOKUP($B5263,'Product Master'!$A$2:$O$5991,9,FALSE())</f>
        <v>8 pack</v>
      </c>
      <c r="H5263" s="5" t="s">
        <v>16</v>
      </c>
      <c r="I5263" s="6" t="n">
        <f aca="false">VLOOKUP($B5263,'Product Master'!$A$2:$O$5991,14,FALSE())</f>
        <v>12.89</v>
      </c>
      <c r="J5263" s="7" t="n">
        <f aca="false">VLOOKUP($B5263,'Product Master'!$A$2:$O$5991,13,FALSE())</f>
        <v>8</v>
      </c>
      <c r="K5263" s="7" t="str">
        <f aca="false">VLOOKUP($B5263,'Product Master'!$A$2:$O$5991,11,FALSE())</f>
        <v>N</v>
      </c>
      <c r="L5263" s="7" t="str">
        <f aca="false">VLOOKUP($B5263,'Product Master'!$A$2:$O$5991,12,FALSE())</f>
        <v>N</v>
      </c>
      <c r="M5263" s="3" t="n">
        <v>34</v>
      </c>
      <c r="N5263" s="3" t="n">
        <v>10</v>
      </c>
    </row>
    <row r="5264" customFormat="false" ht="15" hidden="false" customHeight="true" outlineLevel="0" collapsed="false">
      <c r="A5264" s="3" t="s">
        <v>10539</v>
      </c>
      <c r="B5264" s="3" t="s">
        <v>10540</v>
      </c>
      <c r="C5264" s="4" t="str">
        <f aca="false">VLOOKUP($B5264,'Product Master'!$A$2:$O$5991,7,FALSE())</f>
        <v>Paper Goods</v>
      </c>
      <c r="D5264" s="4" t="str">
        <f aca="false">VLOOKUP($B5264,'Product Master'!$A$2:$O$5991,8,FALSE())</f>
        <v>Paper Towels</v>
      </c>
      <c r="E5264" s="4" t="str">
        <f aca="false">VLOOKUP($B5264,'Product Master'!$A$2:$O$5991,5,FALSE())</f>
        <v>Harborline</v>
      </c>
      <c r="F5264" s="4" t="str">
        <f aca="false">VLOOKUP($B5264,'Product Master'!$A$2:$O$5991,4,FALSE())</f>
        <v>Harborline Giant Roll Paper Towels, 6 pack</v>
      </c>
      <c r="G5264" s="4" t="str">
        <f aca="false">VLOOKUP($B5264,'Product Master'!$A$2:$O$5991,9,FALSE())</f>
        <v>6 pack</v>
      </c>
      <c r="H5264" s="5" t="s">
        <v>16</v>
      </c>
      <c r="I5264" s="6" t="n">
        <f aca="false">VLOOKUP($B5264,'Product Master'!$A$2:$O$5991,14,FALSE())</f>
        <v>13.89</v>
      </c>
      <c r="J5264" s="7" t="n">
        <f aca="false">VLOOKUP($B5264,'Product Master'!$A$2:$O$5991,13,FALSE())</f>
        <v>1</v>
      </c>
      <c r="K5264" s="7" t="str">
        <f aca="false">VLOOKUP($B5264,'Product Master'!$A$2:$O$5991,11,FALSE())</f>
        <v>Y</v>
      </c>
      <c r="L5264" s="7" t="str">
        <f aca="false">VLOOKUP($B5264,'Product Master'!$A$2:$O$5991,12,FALSE())</f>
        <v>N</v>
      </c>
      <c r="M5264" s="3" t="n">
        <v>82</v>
      </c>
      <c r="N5264" s="3" t="n">
        <v>29</v>
      </c>
    </row>
    <row r="5265" customFormat="false" ht="15" hidden="false" customHeight="true" outlineLevel="0" collapsed="false">
      <c r="A5265" s="3" t="s">
        <v>10541</v>
      </c>
      <c r="B5265" s="3" t="s">
        <v>10542</v>
      </c>
      <c r="C5265" s="4" t="str">
        <f aca="false">VLOOKUP($B5265,'Product Master'!$A$2:$O$5991,7,FALSE())</f>
        <v>Paper Goods</v>
      </c>
      <c r="D5265" s="4" t="str">
        <f aca="false">VLOOKUP($B5265,'Product Master'!$A$2:$O$5991,8,FALSE())</f>
        <v>Paper Towels</v>
      </c>
      <c r="E5265" s="4" t="str">
        <f aca="false">VLOOKUP($B5265,'Product Master'!$A$2:$O$5991,5,FALSE())</f>
        <v>Harborline</v>
      </c>
      <c r="F5265" s="4" t="str">
        <f aca="false">VLOOKUP($B5265,'Product Master'!$A$2:$O$5991,4,FALSE())</f>
        <v>Harborline Regular Paper Towels, 6 pack</v>
      </c>
      <c r="G5265" s="4" t="str">
        <f aca="false">VLOOKUP($B5265,'Product Master'!$A$2:$O$5991,9,FALSE())</f>
        <v>6 pack</v>
      </c>
      <c r="H5265" s="5" t="s">
        <v>16</v>
      </c>
      <c r="I5265" s="6" t="n">
        <f aca="false">VLOOKUP($B5265,'Product Master'!$A$2:$O$5991,14,FALSE())</f>
        <v>16.79</v>
      </c>
      <c r="J5265" s="7" t="n">
        <f aca="false">VLOOKUP($B5265,'Product Master'!$A$2:$O$5991,13,FALSE())</f>
        <v>4</v>
      </c>
      <c r="K5265" s="7" t="str">
        <f aca="false">VLOOKUP($B5265,'Product Master'!$A$2:$O$5991,11,FALSE())</f>
        <v>Y</v>
      </c>
      <c r="L5265" s="7" t="str">
        <f aca="false">VLOOKUP($B5265,'Product Master'!$A$2:$O$5991,12,FALSE())</f>
        <v>N</v>
      </c>
      <c r="M5265" s="3" t="n">
        <v>65</v>
      </c>
      <c r="N5265" s="3" t="n">
        <v>35</v>
      </c>
    </row>
    <row r="5266" customFormat="false" ht="15" hidden="false" customHeight="true" outlineLevel="0" collapsed="false">
      <c r="A5266" s="3" t="s">
        <v>10543</v>
      </c>
      <c r="B5266" s="3" t="s">
        <v>10544</v>
      </c>
      <c r="C5266" s="4" t="str">
        <f aca="false">VLOOKUP($B5266,'Product Master'!$A$2:$O$5991,7,FALSE())</f>
        <v>Paper Goods</v>
      </c>
      <c r="D5266" s="4" t="str">
        <f aca="false">VLOOKUP($B5266,'Product Master'!$A$2:$O$5991,8,FALSE())</f>
        <v>Paper Towels</v>
      </c>
      <c r="E5266" s="4" t="str">
        <f aca="false">VLOOKUP($B5266,'Product Master'!$A$2:$O$5991,5,FALSE())</f>
        <v>Softly</v>
      </c>
      <c r="F5266" s="4" t="str">
        <f aca="false">VLOOKUP($B5266,'Product Master'!$A$2:$O$5991,4,FALSE())</f>
        <v>Softly Giant Roll Paper Towels, 6 pack</v>
      </c>
      <c r="G5266" s="4" t="str">
        <f aca="false">VLOOKUP($B5266,'Product Master'!$A$2:$O$5991,9,FALSE())</f>
        <v>6 pack</v>
      </c>
      <c r="H5266" s="5" t="s">
        <v>16</v>
      </c>
      <c r="I5266" s="6" t="n">
        <f aca="false">VLOOKUP($B5266,'Product Master'!$A$2:$O$5991,14,FALSE())</f>
        <v>9.39</v>
      </c>
      <c r="J5266" s="7" t="n">
        <f aca="false">VLOOKUP($B5266,'Product Master'!$A$2:$O$5991,13,FALSE())</f>
        <v>12</v>
      </c>
      <c r="K5266" s="7" t="str">
        <f aca="false">VLOOKUP($B5266,'Product Master'!$A$2:$O$5991,11,FALSE())</f>
        <v>N</v>
      </c>
      <c r="L5266" s="7" t="str">
        <f aca="false">VLOOKUP($B5266,'Product Master'!$A$2:$O$5991,12,FALSE())</f>
        <v>N</v>
      </c>
      <c r="M5266" s="3" t="n">
        <v>68</v>
      </c>
      <c r="N5266" s="3" t="n">
        <v>36</v>
      </c>
    </row>
    <row r="5267" customFormat="false" ht="15" hidden="false" customHeight="true" outlineLevel="0" collapsed="false">
      <c r="A5267" s="3" t="s">
        <v>10545</v>
      </c>
      <c r="B5267" s="3" t="s">
        <v>10546</v>
      </c>
      <c r="C5267" s="4" t="str">
        <f aca="false">VLOOKUP($B5267,'Product Master'!$A$2:$O$5991,7,FALSE())</f>
        <v>Paper Goods</v>
      </c>
      <c r="D5267" s="4" t="str">
        <f aca="false">VLOOKUP($B5267,'Product Master'!$A$2:$O$5991,8,FALSE())</f>
        <v>Paper Towels</v>
      </c>
      <c r="E5267" s="4" t="str">
        <f aca="false">VLOOKUP($B5267,'Product Master'!$A$2:$O$5991,5,FALSE())</f>
        <v>CloudSheet</v>
      </c>
      <c r="F5267" s="4" t="str">
        <f aca="false">VLOOKUP($B5267,'Product Master'!$A$2:$O$5991,4,FALSE())</f>
        <v>CloudSheet Regular Paper Towels, 6 pack</v>
      </c>
      <c r="G5267" s="4" t="str">
        <f aca="false">VLOOKUP($B5267,'Product Master'!$A$2:$O$5991,9,FALSE())</f>
        <v>6 pack</v>
      </c>
      <c r="H5267" s="5" t="s">
        <v>16</v>
      </c>
      <c r="I5267" s="6" t="n">
        <f aca="false">VLOOKUP($B5267,'Product Master'!$A$2:$O$5991,14,FALSE())</f>
        <v>13.49</v>
      </c>
      <c r="J5267" s="7" t="n">
        <f aca="false">VLOOKUP($B5267,'Product Master'!$A$2:$O$5991,13,FALSE())</f>
        <v>1</v>
      </c>
      <c r="K5267" s="7" t="str">
        <f aca="false">VLOOKUP($B5267,'Product Master'!$A$2:$O$5991,11,FALSE())</f>
        <v>N</v>
      </c>
      <c r="L5267" s="7" t="str">
        <f aca="false">VLOOKUP($B5267,'Product Master'!$A$2:$O$5991,12,FALSE())</f>
        <v>N</v>
      </c>
      <c r="M5267" s="3" t="n">
        <v>74</v>
      </c>
      <c r="N5267" s="3" t="n">
        <v>14</v>
      </c>
    </row>
    <row r="5268" customFormat="false" ht="15" hidden="false" customHeight="true" outlineLevel="0" collapsed="false">
      <c r="A5268" s="3" t="s">
        <v>10547</v>
      </c>
      <c r="B5268" s="3" t="s">
        <v>10548</v>
      </c>
      <c r="C5268" s="4" t="str">
        <f aca="false">VLOOKUP($B5268,'Product Master'!$A$2:$O$5991,7,FALSE())</f>
        <v>Paper Goods</v>
      </c>
      <c r="D5268" s="4" t="str">
        <f aca="false">VLOOKUP($B5268,'Product Master'!$A$2:$O$5991,8,FALSE())</f>
        <v>Paper Towels</v>
      </c>
      <c r="E5268" s="4" t="str">
        <f aca="false">VLOOKUP($B5268,'Product Master'!$A$2:$O$5991,5,FALSE())</f>
        <v>CloudSheet</v>
      </c>
      <c r="F5268" s="4" t="str">
        <f aca="false">VLOOKUP($B5268,'Product Master'!$A$2:$O$5991,4,FALSE())</f>
        <v>CloudSheet Select-A-Size Paper Towels, 6 pack</v>
      </c>
      <c r="G5268" s="4" t="str">
        <f aca="false">VLOOKUP($B5268,'Product Master'!$A$2:$O$5991,9,FALSE())</f>
        <v>6 pack</v>
      </c>
      <c r="H5268" s="5" t="s">
        <v>16</v>
      </c>
      <c r="I5268" s="6" t="n">
        <f aca="false">VLOOKUP($B5268,'Product Master'!$A$2:$O$5991,14,FALSE())</f>
        <v>10.49</v>
      </c>
      <c r="J5268" s="7" t="n">
        <f aca="false">VLOOKUP($B5268,'Product Master'!$A$2:$O$5991,13,FALSE())</f>
        <v>12</v>
      </c>
      <c r="K5268" s="7" t="str">
        <f aca="false">VLOOKUP($B5268,'Product Master'!$A$2:$O$5991,11,FALSE())</f>
        <v>N</v>
      </c>
      <c r="L5268" s="7" t="str">
        <f aca="false">VLOOKUP($B5268,'Product Master'!$A$2:$O$5991,12,FALSE())</f>
        <v>N</v>
      </c>
      <c r="M5268" s="3" t="n">
        <v>131</v>
      </c>
      <c r="N5268" s="3" t="n">
        <v>37</v>
      </c>
    </row>
    <row r="5269" customFormat="false" ht="15" hidden="false" customHeight="true" outlineLevel="0" collapsed="false">
      <c r="A5269" s="3" t="s">
        <v>10549</v>
      </c>
      <c r="B5269" s="3" t="s">
        <v>10550</v>
      </c>
      <c r="C5269" s="4" t="str">
        <f aca="false">VLOOKUP($B5269,'Product Master'!$A$2:$O$5991,7,FALSE())</f>
        <v>Paper Goods</v>
      </c>
      <c r="D5269" s="4" t="str">
        <f aca="false">VLOOKUP($B5269,'Product Master'!$A$2:$O$5991,8,FALSE())</f>
        <v>Paper Towels</v>
      </c>
      <c r="E5269" s="4" t="str">
        <f aca="false">VLOOKUP($B5269,'Product Master'!$A$2:$O$5991,5,FALSE())</f>
        <v>CloudSheet</v>
      </c>
      <c r="F5269" s="4" t="str">
        <f aca="false">VLOOKUP($B5269,'Product Master'!$A$2:$O$5991,4,FALSE())</f>
        <v>CloudSheet Giant Roll Paper Towels, 8 pack</v>
      </c>
      <c r="G5269" s="4" t="str">
        <f aca="false">VLOOKUP($B5269,'Product Master'!$A$2:$O$5991,9,FALSE())</f>
        <v>8 pack</v>
      </c>
      <c r="H5269" s="5" t="s">
        <v>16</v>
      </c>
      <c r="I5269" s="6" t="n">
        <f aca="false">VLOOKUP($B5269,'Product Master'!$A$2:$O$5991,14,FALSE())</f>
        <v>15.29</v>
      </c>
      <c r="J5269" s="7" t="n">
        <f aca="false">VLOOKUP($B5269,'Product Master'!$A$2:$O$5991,13,FALSE())</f>
        <v>12</v>
      </c>
      <c r="K5269" s="7" t="str">
        <f aca="false">VLOOKUP($B5269,'Product Master'!$A$2:$O$5991,11,FALSE())</f>
        <v>N</v>
      </c>
      <c r="L5269" s="7" t="str">
        <f aca="false">VLOOKUP($B5269,'Product Master'!$A$2:$O$5991,12,FALSE())</f>
        <v>N</v>
      </c>
      <c r="M5269" s="3" t="n">
        <v>101</v>
      </c>
      <c r="N5269" s="3" t="n">
        <v>38</v>
      </c>
    </row>
    <row r="5270" customFormat="false" ht="15" hidden="false" customHeight="true" outlineLevel="0" collapsed="false">
      <c r="A5270" s="3" t="s">
        <v>10551</v>
      </c>
      <c r="B5270" s="3" t="s">
        <v>10552</v>
      </c>
      <c r="C5270" s="4" t="str">
        <f aca="false">VLOOKUP($B5270,'Product Master'!$A$2:$O$5991,7,FALSE())</f>
        <v>Paper Goods</v>
      </c>
      <c r="D5270" s="4" t="str">
        <f aca="false">VLOOKUP($B5270,'Product Master'!$A$2:$O$5991,8,FALSE())</f>
        <v>Paper Towels</v>
      </c>
      <c r="E5270" s="4" t="str">
        <f aca="false">VLOOKUP($B5270,'Product Master'!$A$2:$O$5991,5,FALSE())</f>
        <v>Harborline</v>
      </c>
      <c r="F5270" s="4" t="str">
        <f aca="false">VLOOKUP($B5270,'Product Master'!$A$2:$O$5991,4,FALSE())</f>
        <v>Harborline Select-A-Size Paper Towels, 8 pack</v>
      </c>
      <c r="G5270" s="4" t="str">
        <f aca="false">VLOOKUP($B5270,'Product Master'!$A$2:$O$5991,9,FALSE())</f>
        <v>8 pack</v>
      </c>
      <c r="H5270" s="5" t="s">
        <v>16</v>
      </c>
      <c r="I5270" s="6" t="n">
        <f aca="false">VLOOKUP($B5270,'Product Master'!$A$2:$O$5991,14,FALSE())</f>
        <v>13.79</v>
      </c>
      <c r="J5270" s="7" t="n">
        <f aca="false">VLOOKUP($B5270,'Product Master'!$A$2:$O$5991,13,FALSE())</f>
        <v>2</v>
      </c>
      <c r="K5270" s="7" t="str">
        <f aca="false">VLOOKUP($B5270,'Product Master'!$A$2:$O$5991,11,FALSE())</f>
        <v>Y</v>
      </c>
      <c r="L5270" s="7" t="str">
        <f aca="false">VLOOKUP($B5270,'Product Master'!$A$2:$O$5991,12,FALSE())</f>
        <v>N</v>
      </c>
      <c r="M5270" s="3" t="n">
        <v>130</v>
      </c>
      <c r="N5270" s="3" t="n">
        <v>31</v>
      </c>
    </row>
    <row r="5271" customFormat="false" ht="15" hidden="false" customHeight="true" outlineLevel="0" collapsed="false">
      <c r="A5271" s="3" t="s">
        <v>10553</v>
      </c>
      <c r="B5271" s="3" t="s">
        <v>10554</v>
      </c>
      <c r="C5271" s="4" t="str">
        <f aca="false">VLOOKUP($B5271,'Product Master'!$A$2:$O$5991,7,FALSE())</f>
        <v>Paper Goods</v>
      </c>
      <c r="D5271" s="4" t="str">
        <f aca="false">VLOOKUP($B5271,'Product Master'!$A$2:$O$5991,8,FALSE())</f>
        <v>Paper Towels</v>
      </c>
      <c r="E5271" s="4" t="str">
        <f aca="false">VLOOKUP($B5271,'Product Master'!$A$2:$O$5991,5,FALSE())</f>
        <v>Harborline</v>
      </c>
      <c r="F5271" s="4" t="str">
        <f aca="false">VLOOKUP($B5271,'Product Master'!$A$2:$O$5991,4,FALSE())</f>
        <v>Harborline Select-A-Size Paper Towels, 8 pack</v>
      </c>
      <c r="G5271" s="4" t="str">
        <f aca="false">VLOOKUP($B5271,'Product Master'!$A$2:$O$5991,9,FALSE())</f>
        <v>8 pack</v>
      </c>
      <c r="H5271" s="5" t="s">
        <v>16</v>
      </c>
      <c r="I5271" s="6" t="n">
        <f aca="false">VLOOKUP($B5271,'Product Master'!$A$2:$O$5991,14,FALSE())</f>
        <v>11.49</v>
      </c>
      <c r="J5271" s="7" t="n">
        <f aca="false">VLOOKUP($B5271,'Product Master'!$A$2:$O$5991,13,FALSE())</f>
        <v>1</v>
      </c>
      <c r="K5271" s="7" t="str">
        <f aca="false">VLOOKUP($B5271,'Product Master'!$A$2:$O$5991,11,FALSE())</f>
        <v>Y</v>
      </c>
      <c r="L5271" s="7" t="str">
        <f aca="false">VLOOKUP($B5271,'Product Master'!$A$2:$O$5991,12,FALSE())</f>
        <v>N</v>
      </c>
      <c r="M5271" s="3" t="n">
        <v>32</v>
      </c>
      <c r="N5271" s="3" t="n">
        <v>28</v>
      </c>
    </row>
    <row r="5272" customFormat="false" ht="15" hidden="false" customHeight="true" outlineLevel="0" collapsed="false">
      <c r="A5272" s="3" t="s">
        <v>10555</v>
      </c>
      <c r="B5272" s="3" t="s">
        <v>10556</v>
      </c>
      <c r="C5272" s="4" t="str">
        <f aca="false">VLOOKUP($B5272,'Product Master'!$A$2:$O$5991,7,FALSE())</f>
        <v>Paper Goods</v>
      </c>
      <c r="D5272" s="4" t="str">
        <f aca="false">VLOOKUP($B5272,'Product Master'!$A$2:$O$5991,8,FALSE())</f>
        <v>Paper Towels</v>
      </c>
      <c r="E5272" s="4" t="str">
        <f aca="false">VLOOKUP($B5272,'Product Master'!$A$2:$O$5991,5,FALSE())</f>
        <v>Softly</v>
      </c>
      <c r="F5272" s="4" t="str">
        <f aca="false">VLOOKUP($B5272,'Product Master'!$A$2:$O$5991,4,FALSE())</f>
        <v>Softly Select-A-Size Paper Towels, 6 pack</v>
      </c>
      <c r="G5272" s="4" t="str">
        <f aca="false">VLOOKUP($B5272,'Product Master'!$A$2:$O$5991,9,FALSE())</f>
        <v>6 pack</v>
      </c>
      <c r="H5272" s="5" t="s">
        <v>16</v>
      </c>
      <c r="I5272" s="6" t="n">
        <f aca="false">VLOOKUP($B5272,'Product Master'!$A$2:$O$5991,14,FALSE())</f>
        <v>11.39</v>
      </c>
      <c r="J5272" s="7" t="n">
        <f aca="false">VLOOKUP($B5272,'Product Master'!$A$2:$O$5991,13,FALSE())</f>
        <v>12</v>
      </c>
      <c r="K5272" s="7" t="str">
        <f aca="false">VLOOKUP($B5272,'Product Master'!$A$2:$O$5991,11,FALSE())</f>
        <v>N</v>
      </c>
      <c r="L5272" s="7" t="str">
        <f aca="false">VLOOKUP($B5272,'Product Master'!$A$2:$O$5991,12,FALSE())</f>
        <v>N</v>
      </c>
      <c r="M5272" s="3" t="n">
        <v>116</v>
      </c>
      <c r="N5272" s="3" t="n">
        <v>13</v>
      </c>
    </row>
    <row r="5273" customFormat="false" ht="15" hidden="false" customHeight="true" outlineLevel="0" collapsed="false">
      <c r="A5273" s="3" t="s">
        <v>10557</v>
      </c>
      <c r="B5273" s="3" t="s">
        <v>10558</v>
      </c>
      <c r="C5273" s="4" t="str">
        <f aca="false">VLOOKUP($B5273,'Product Master'!$A$2:$O$5991,7,FALSE())</f>
        <v>Paper Goods</v>
      </c>
      <c r="D5273" s="4" t="str">
        <f aca="false">VLOOKUP($B5273,'Product Master'!$A$2:$O$5991,8,FALSE())</f>
        <v>Paper Towels</v>
      </c>
      <c r="E5273" s="4" t="str">
        <f aca="false">VLOOKUP($B5273,'Product Master'!$A$2:$O$5991,5,FALSE())</f>
        <v>Harborline</v>
      </c>
      <c r="F5273" s="4" t="str">
        <f aca="false">VLOOKUP($B5273,'Product Master'!$A$2:$O$5991,4,FALSE())</f>
        <v>Harborline Select-A-Size Paper Towels, 6 pack</v>
      </c>
      <c r="G5273" s="4" t="str">
        <f aca="false">VLOOKUP($B5273,'Product Master'!$A$2:$O$5991,9,FALSE())</f>
        <v>6 pack</v>
      </c>
      <c r="H5273" s="5" t="s">
        <v>16</v>
      </c>
      <c r="I5273" s="6" t="n">
        <f aca="false">VLOOKUP($B5273,'Product Master'!$A$2:$O$5991,14,FALSE())</f>
        <v>11.89</v>
      </c>
      <c r="J5273" s="7" t="n">
        <f aca="false">VLOOKUP($B5273,'Product Master'!$A$2:$O$5991,13,FALSE())</f>
        <v>4</v>
      </c>
      <c r="K5273" s="7" t="str">
        <f aca="false">VLOOKUP($B5273,'Product Master'!$A$2:$O$5991,11,FALSE())</f>
        <v>Y</v>
      </c>
      <c r="L5273" s="7" t="str">
        <f aca="false">VLOOKUP($B5273,'Product Master'!$A$2:$O$5991,12,FALSE())</f>
        <v>N</v>
      </c>
      <c r="M5273" s="3" t="n">
        <v>20</v>
      </c>
      <c r="N5273" s="3" t="n">
        <v>37</v>
      </c>
    </row>
    <row r="5274" customFormat="false" ht="15" hidden="false" customHeight="true" outlineLevel="0" collapsed="false">
      <c r="A5274" s="3" t="s">
        <v>10559</v>
      </c>
      <c r="B5274" s="3" t="s">
        <v>10560</v>
      </c>
      <c r="C5274" s="4" t="str">
        <f aca="false">VLOOKUP($B5274,'Product Master'!$A$2:$O$5991,7,FALSE())</f>
        <v>Paper Goods</v>
      </c>
      <c r="D5274" s="4" t="str">
        <f aca="false">VLOOKUP($B5274,'Product Master'!$A$2:$O$5991,8,FALSE())</f>
        <v>Paper Towels</v>
      </c>
      <c r="E5274" s="4" t="str">
        <f aca="false">VLOOKUP($B5274,'Product Master'!$A$2:$O$5991,5,FALSE())</f>
        <v>Softly</v>
      </c>
      <c r="F5274" s="4" t="str">
        <f aca="false">VLOOKUP($B5274,'Product Master'!$A$2:$O$5991,4,FALSE())</f>
        <v>Softly Select-A-Size Paper Towels, 8 pack</v>
      </c>
      <c r="G5274" s="4" t="str">
        <f aca="false">VLOOKUP($B5274,'Product Master'!$A$2:$O$5991,9,FALSE())</f>
        <v>8 pack</v>
      </c>
      <c r="H5274" s="5" t="s">
        <v>16</v>
      </c>
      <c r="I5274" s="6" t="n">
        <f aca="false">VLOOKUP($B5274,'Product Master'!$A$2:$O$5991,14,FALSE())</f>
        <v>9.39</v>
      </c>
      <c r="J5274" s="7" t="n">
        <f aca="false">VLOOKUP($B5274,'Product Master'!$A$2:$O$5991,13,FALSE())</f>
        <v>1</v>
      </c>
      <c r="K5274" s="7" t="str">
        <f aca="false">VLOOKUP($B5274,'Product Master'!$A$2:$O$5991,11,FALSE())</f>
        <v>N</v>
      </c>
      <c r="L5274" s="7" t="str">
        <f aca="false">VLOOKUP($B5274,'Product Master'!$A$2:$O$5991,12,FALSE())</f>
        <v>N</v>
      </c>
      <c r="M5274" s="3" t="n">
        <v>11</v>
      </c>
      <c r="N5274" s="3" t="n">
        <v>27</v>
      </c>
    </row>
    <row r="5275" customFormat="false" ht="15" hidden="false" customHeight="true" outlineLevel="0" collapsed="false">
      <c r="A5275" s="3" t="s">
        <v>10561</v>
      </c>
      <c r="B5275" s="3" t="s">
        <v>10562</v>
      </c>
      <c r="C5275" s="4" t="str">
        <f aca="false">VLOOKUP($B5275,'Product Master'!$A$2:$O$5991,7,FALSE())</f>
        <v>Paper Goods</v>
      </c>
      <c r="D5275" s="4" t="str">
        <f aca="false">VLOOKUP($B5275,'Product Master'!$A$2:$O$5991,8,FALSE())</f>
        <v>Paper Towels</v>
      </c>
      <c r="E5275" s="4" t="str">
        <f aca="false">VLOOKUP($B5275,'Product Master'!$A$2:$O$5991,5,FALSE())</f>
        <v>CloudSheet</v>
      </c>
      <c r="F5275" s="4" t="str">
        <f aca="false">VLOOKUP($B5275,'Product Master'!$A$2:$O$5991,4,FALSE())</f>
        <v>CloudSheet Regular Paper Towels, 6 pack</v>
      </c>
      <c r="G5275" s="4" t="str">
        <f aca="false">VLOOKUP($B5275,'Product Master'!$A$2:$O$5991,9,FALSE())</f>
        <v>6 pack</v>
      </c>
      <c r="H5275" s="5" t="s">
        <v>16</v>
      </c>
      <c r="I5275" s="6" t="n">
        <f aca="false">VLOOKUP($B5275,'Product Master'!$A$2:$O$5991,14,FALSE())</f>
        <v>11.39</v>
      </c>
      <c r="J5275" s="7" t="n">
        <f aca="false">VLOOKUP($B5275,'Product Master'!$A$2:$O$5991,13,FALSE())</f>
        <v>12</v>
      </c>
      <c r="K5275" s="7" t="str">
        <f aca="false">VLOOKUP($B5275,'Product Master'!$A$2:$O$5991,11,FALSE())</f>
        <v>N</v>
      </c>
      <c r="L5275" s="7" t="str">
        <f aca="false">VLOOKUP($B5275,'Product Master'!$A$2:$O$5991,12,FALSE())</f>
        <v>N</v>
      </c>
      <c r="M5275" s="3" t="n">
        <v>64</v>
      </c>
      <c r="N5275" s="3" t="n">
        <v>9</v>
      </c>
    </row>
    <row r="5276" customFormat="false" ht="15" hidden="false" customHeight="true" outlineLevel="0" collapsed="false">
      <c r="A5276" s="3" t="s">
        <v>10563</v>
      </c>
      <c r="B5276" s="3" t="s">
        <v>10564</v>
      </c>
      <c r="C5276" s="4" t="str">
        <f aca="false">VLOOKUP($B5276,'Product Master'!$A$2:$O$5991,7,FALSE())</f>
        <v>Paper Goods</v>
      </c>
      <c r="D5276" s="4" t="str">
        <f aca="false">VLOOKUP($B5276,'Product Master'!$A$2:$O$5991,8,FALSE())</f>
        <v>Paper Towels</v>
      </c>
      <c r="E5276" s="4" t="str">
        <f aca="false">VLOOKUP($B5276,'Product Master'!$A$2:$O$5991,5,FALSE())</f>
        <v>Softly</v>
      </c>
      <c r="F5276" s="4" t="str">
        <f aca="false">VLOOKUP($B5276,'Product Master'!$A$2:$O$5991,4,FALSE())</f>
        <v>Softly Giant Roll Paper Towels, 6 pack</v>
      </c>
      <c r="G5276" s="4" t="str">
        <f aca="false">VLOOKUP($B5276,'Product Master'!$A$2:$O$5991,9,FALSE())</f>
        <v>6 pack</v>
      </c>
      <c r="H5276" s="5" t="s">
        <v>16</v>
      </c>
      <c r="I5276" s="6" t="n">
        <f aca="false">VLOOKUP($B5276,'Product Master'!$A$2:$O$5991,14,FALSE())</f>
        <v>13.29</v>
      </c>
      <c r="J5276" s="7" t="n">
        <f aca="false">VLOOKUP($B5276,'Product Master'!$A$2:$O$5991,13,FALSE())</f>
        <v>2</v>
      </c>
      <c r="K5276" s="7" t="str">
        <f aca="false">VLOOKUP($B5276,'Product Master'!$A$2:$O$5991,11,FALSE())</f>
        <v>N</v>
      </c>
      <c r="L5276" s="7" t="str">
        <f aca="false">VLOOKUP($B5276,'Product Master'!$A$2:$O$5991,12,FALSE())</f>
        <v>N</v>
      </c>
      <c r="M5276" s="3" t="n">
        <v>147</v>
      </c>
      <c r="N5276" s="3" t="n">
        <v>8</v>
      </c>
    </row>
    <row r="5277" customFormat="false" ht="15" hidden="false" customHeight="true" outlineLevel="0" collapsed="false">
      <c r="A5277" s="3" t="s">
        <v>10565</v>
      </c>
      <c r="B5277" s="3" t="s">
        <v>10566</v>
      </c>
      <c r="C5277" s="4" t="str">
        <f aca="false">VLOOKUP($B5277,'Product Master'!$A$2:$O$5991,7,FALSE())</f>
        <v>Paper Goods</v>
      </c>
      <c r="D5277" s="4" t="str">
        <f aca="false">VLOOKUP($B5277,'Product Master'!$A$2:$O$5991,8,FALSE())</f>
        <v>Paper Towels</v>
      </c>
      <c r="E5277" s="4" t="str">
        <f aca="false">VLOOKUP($B5277,'Product Master'!$A$2:$O$5991,5,FALSE())</f>
        <v>Harborline</v>
      </c>
      <c r="F5277" s="4" t="str">
        <f aca="false">VLOOKUP($B5277,'Product Master'!$A$2:$O$5991,4,FALSE())</f>
        <v>Harborline Regular Paper Towels, 6 pack</v>
      </c>
      <c r="G5277" s="4" t="str">
        <f aca="false">VLOOKUP($B5277,'Product Master'!$A$2:$O$5991,9,FALSE())</f>
        <v>6 pack</v>
      </c>
      <c r="H5277" s="5" t="s">
        <v>16</v>
      </c>
      <c r="I5277" s="6" t="n">
        <f aca="false">VLOOKUP($B5277,'Product Master'!$A$2:$O$5991,14,FALSE())</f>
        <v>11.79</v>
      </c>
      <c r="J5277" s="7" t="n">
        <f aca="false">VLOOKUP($B5277,'Product Master'!$A$2:$O$5991,13,FALSE())</f>
        <v>4</v>
      </c>
      <c r="K5277" s="7" t="str">
        <f aca="false">VLOOKUP($B5277,'Product Master'!$A$2:$O$5991,11,FALSE())</f>
        <v>Y</v>
      </c>
      <c r="L5277" s="7" t="str">
        <f aca="false">VLOOKUP($B5277,'Product Master'!$A$2:$O$5991,12,FALSE())</f>
        <v>N</v>
      </c>
      <c r="M5277" s="3" t="n">
        <v>41</v>
      </c>
      <c r="N5277" s="3" t="n">
        <v>20</v>
      </c>
    </row>
    <row r="5278" customFormat="false" ht="15" hidden="false" customHeight="true" outlineLevel="0" collapsed="false">
      <c r="A5278" s="3" t="s">
        <v>10567</v>
      </c>
      <c r="B5278" s="3" t="s">
        <v>10568</v>
      </c>
      <c r="C5278" s="4" t="str">
        <f aca="false">VLOOKUP($B5278,'Product Master'!$A$2:$O$5991,7,FALSE())</f>
        <v>Paper Goods</v>
      </c>
      <c r="D5278" s="4" t="str">
        <f aca="false">VLOOKUP($B5278,'Product Master'!$A$2:$O$5991,8,FALSE())</f>
        <v>Paper Towels</v>
      </c>
      <c r="E5278" s="4" t="str">
        <f aca="false">VLOOKUP($B5278,'Product Master'!$A$2:$O$5991,5,FALSE())</f>
        <v>Harborline</v>
      </c>
      <c r="F5278" s="4" t="str">
        <f aca="false">VLOOKUP($B5278,'Product Master'!$A$2:$O$5991,4,FALSE())</f>
        <v>Harborline Select-A-Size Paper Towels, 6 pack</v>
      </c>
      <c r="G5278" s="4" t="str">
        <f aca="false">VLOOKUP($B5278,'Product Master'!$A$2:$O$5991,9,FALSE())</f>
        <v>6 pack</v>
      </c>
      <c r="H5278" s="5" t="s">
        <v>16</v>
      </c>
      <c r="I5278" s="6" t="n">
        <f aca="false">VLOOKUP($B5278,'Product Master'!$A$2:$O$5991,14,FALSE())</f>
        <v>11.29</v>
      </c>
      <c r="J5278" s="7" t="n">
        <f aca="false">VLOOKUP($B5278,'Product Master'!$A$2:$O$5991,13,FALSE())</f>
        <v>4</v>
      </c>
      <c r="K5278" s="7" t="str">
        <f aca="false">VLOOKUP($B5278,'Product Master'!$A$2:$O$5991,11,FALSE())</f>
        <v>Y</v>
      </c>
      <c r="L5278" s="7" t="str">
        <f aca="false">VLOOKUP($B5278,'Product Master'!$A$2:$O$5991,12,FALSE())</f>
        <v>N</v>
      </c>
      <c r="M5278" s="3" t="n">
        <v>141</v>
      </c>
      <c r="N5278" s="3" t="n">
        <v>4</v>
      </c>
    </row>
    <row r="5279" customFormat="false" ht="15" hidden="false" customHeight="true" outlineLevel="0" collapsed="false">
      <c r="A5279" s="3" t="s">
        <v>10569</v>
      </c>
      <c r="B5279" s="3" t="s">
        <v>10570</v>
      </c>
      <c r="C5279" s="4" t="str">
        <f aca="false">VLOOKUP($B5279,'Product Master'!$A$2:$O$5991,7,FALSE())</f>
        <v>Paper Goods</v>
      </c>
      <c r="D5279" s="4" t="str">
        <f aca="false">VLOOKUP($B5279,'Product Master'!$A$2:$O$5991,8,FALSE())</f>
        <v>Paper Towels</v>
      </c>
      <c r="E5279" s="4" t="str">
        <f aca="false">VLOOKUP($B5279,'Product Master'!$A$2:$O$5991,5,FALSE())</f>
        <v>Softly</v>
      </c>
      <c r="F5279" s="4" t="str">
        <f aca="false">VLOOKUP($B5279,'Product Master'!$A$2:$O$5991,4,FALSE())</f>
        <v>Softly Giant Roll Paper Towels, 8 pack</v>
      </c>
      <c r="G5279" s="4" t="str">
        <f aca="false">VLOOKUP($B5279,'Product Master'!$A$2:$O$5991,9,FALSE())</f>
        <v>8 pack</v>
      </c>
      <c r="H5279" s="5" t="s">
        <v>16</v>
      </c>
      <c r="I5279" s="6" t="n">
        <f aca="false">VLOOKUP($B5279,'Product Master'!$A$2:$O$5991,14,FALSE())</f>
        <v>11.89</v>
      </c>
      <c r="J5279" s="7" t="n">
        <f aca="false">VLOOKUP($B5279,'Product Master'!$A$2:$O$5991,13,FALSE())</f>
        <v>24</v>
      </c>
      <c r="K5279" s="7" t="str">
        <f aca="false">VLOOKUP($B5279,'Product Master'!$A$2:$O$5991,11,FALSE())</f>
        <v>N</v>
      </c>
      <c r="L5279" s="7" t="str">
        <f aca="false">VLOOKUP($B5279,'Product Master'!$A$2:$O$5991,12,FALSE())</f>
        <v>N</v>
      </c>
      <c r="M5279" s="3" t="n">
        <v>117</v>
      </c>
      <c r="N5279" s="3" t="n">
        <v>20</v>
      </c>
    </row>
    <row r="5280" customFormat="false" ht="15" hidden="false" customHeight="true" outlineLevel="0" collapsed="false">
      <c r="A5280" s="3" t="s">
        <v>10571</v>
      </c>
      <c r="B5280" s="3" t="s">
        <v>10572</v>
      </c>
      <c r="C5280" s="4" t="str">
        <f aca="false">VLOOKUP($B5280,'Product Master'!$A$2:$O$5991,7,FALSE())</f>
        <v>Paper Goods</v>
      </c>
      <c r="D5280" s="4" t="str">
        <f aca="false">VLOOKUP($B5280,'Product Master'!$A$2:$O$5991,8,FALSE())</f>
        <v>Paper Towels</v>
      </c>
      <c r="E5280" s="4" t="str">
        <f aca="false">VLOOKUP($B5280,'Product Master'!$A$2:$O$5991,5,FALSE())</f>
        <v>CloudSheet</v>
      </c>
      <c r="F5280" s="4" t="str">
        <f aca="false">VLOOKUP($B5280,'Product Master'!$A$2:$O$5991,4,FALSE())</f>
        <v>CloudSheet Select-A-Size Paper Towels, 6 pack</v>
      </c>
      <c r="G5280" s="4" t="str">
        <f aca="false">VLOOKUP($B5280,'Product Master'!$A$2:$O$5991,9,FALSE())</f>
        <v>6 pack</v>
      </c>
      <c r="H5280" s="5" t="s">
        <v>16</v>
      </c>
      <c r="I5280" s="6" t="n">
        <f aca="false">VLOOKUP($B5280,'Product Master'!$A$2:$O$5991,14,FALSE())</f>
        <v>9.79</v>
      </c>
      <c r="J5280" s="7" t="n">
        <f aca="false">VLOOKUP($B5280,'Product Master'!$A$2:$O$5991,13,FALSE())</f>
        <v>4</v>
      </c>
      <c r="K5280" s="7" t="str">
        <f aca="false">VLOOKUP($B5280,'Product Master'!$A$2:$O$5991,11,FALSE())</f>
        <v>N</v>
      </c>
      <c r="L5280" s="7" t="str">
        <f aca="false">VLOOKUP($B5280,'Product Master'!$A$2:$O$5991,12,FALSE())</f>
        <v>N</v>
      </c>
      <c r="M5280" s="3" t="n">
        <v>50</v>
      </c>
      <c r="N5280" s="3" t="n">
        <v>3</v>
      </c>
    </row>
    <row r="5281" customFormat="false" ht="15" hidden="false" customHeight="true" outlineLevel="0" collapsed="false">
      <c r="A5281" s="3" t="s">
        <v>10573</v>
      </c>
      <c r="B5281" s="3" t="s">
        <v>10574</v>
      </c>
      <c r="C5281" s="4" t="str">
        <f aca="false">VLOOKUP($B5281,'Product Master'!$A$2:$O$5991,7,FALSE())</f>
        <v>Paper Goods</v>
      </c>
      <c r="D5281" s="4" t="str">
        <f aca="false">VLOOKUP($B5281,'Product Master'!$A$2:$O$5991,8,FALSE())</f>
        <v>Bath Tissue</v>
      </c>
      <c r="E5281" s="4" t="str">
        <f aca="false">VLOOKUP($B5281,'Product Master'!$A$2:$O$5991,5,FALSE())</f>
        <v>Harborline</v>
      </c>
      <c r="F5281" s="4" t="str">
        <f aca="false">VLOOKUP($B5281,'Product Master'!$A$2:$O$5991,4,FALSE())</f>
        <v>Harborline Ultra Soft Bath Tissue, 12 pack</v>
      </c>
      <c r="G5281" s="4" t="str">
        <f aca="false">VLOOKUP($B5281,'Product Master'!$A$2:$O$5991,9,FALSE())</f>
        <v>12 pack</v>
      </c>
      <c r="H5281" s="5" t="s">
        <v>16</v>
      </c>
      <c r="I5281" s="6" t="n">
        <f aca="false">VLOOKUP($B5281,'Product Master'!$A$2:$O$5991,14,FALSE())</f>
        <v>14.49</v>
      </c>
      <c r="J5281" s="7" t="n">
        <f aca="false">VLOOKUP($B5281,'Product Master'!$A$2:$O$5991,13,FALSE())</f>
        <v>8</v>
      </c>
      <c r="K5281" s="7" t="str">
        <f aca="false">VLOOKUP($B5281,'Product Master'!$A$2:$O$5991,11,FALSE())</f>
        <v>Y</v>
      </c>
      <c r="L5281" s="7" t="str">
        <f aca="false">VLOOKUP($B5281,'Product Master'!$A$2:$O$5991,12,FALSE())</f>
        <v>N</v>
      </c>
      <c r="M5281" s="3" t="n">
        <v>120</v>
      </c>
      <c r="N5281" s="3" t="n">
        <v>14</v>
      </c>
    </row>
    <row r="5282" customFormat="false" ht="15" hidden="false" customHeight="true" outlineLevel="0" collapsed="false">
      <c r="A5282" s="3" t="s">
        <v>10575</v>
      </c>
      <c r="B5282" s="3" t="s">
        <v>10576</v>
      </c>
      <c r="C5282" s="4" t="str">
        <f aca="false">VLOOKUP($B5282,'Product Master'!$A$2:$O$5991,7,FALSE())</f>
        <v>Paper Goods</v>
      </c>
      <c r="D5282" s="4" t="str">
        <f aca="false">VLOOKUP($B5282,'Product Master'!$A$2:$O$5991,8,FALSE())</f>
        <v>Bath Tissue</v>
      </c>
      <c r="E5282" s="4" t="str">
        <f aca="false">VLOOKUP($B5282,'Product Master'!$A$2:$O$5991,5,FALSE())</f>
        <v>CloudSheet</v>
      </c>
      <c r="F5282" s="4" t="str">
        <f aca="false">VLOOKUP($B5282,'Product Master'!$A$2:$O$5991,4,FALSE())</f>
        <v>CloudSheet Regular Bath Tissue, 24 pack</v>
      </c>
      <c r="G5282" s="4" t="str">
        <f aca="false">VLOOKUP($B5282,'Product Master'!$A$2:$O$5991,9,FALSE())</f>
        <v>24 pack</v>
      </c>
      <c r="H5282" s="5" t="s">
        <v>16</v>
      </c>
      <c r="I5282" s="6" t="n">
        <f aca="false">VLOOKUP($B5282,'Product Master'!$A$2:$O$5991,14,FALSE())</f>
        <v>11.89</v>
      </c>
      <c r="J5282" s="7" t="n">
        <f aca="false">VLOOKUP($B5282,'Product Master'!$A$2:$O$5991,13,FALSE())</f>
        <v>8</v>
      </c>
      <c r="K5282" s="7" t="str">
        <f aca="false">VLOOKUP($B5282,'Product Master'!$A$2:$O$5991,11,FALSE())</f>
        <v>N</v>
      </c>
      <c r="L5282" s="7" t="str">
        <f aca="false">VLOOKUP($B5282,'Product Master'!$A$2:$O$5991,12,FALSE())</f>
        <v>N</v>
      </c>
      <c r="M5282" s="3" t="n">
        <v>128</v>
      </c>
      <c r="N5282" s="3" t="n">
        <v>23</v>
      </c>
    </row>
    <row r="5283" customFormat="false" ht="15" hidden="false" customHeight="true" outlineLevel="0" collapsed="false">
      <c r="A5283" s="3" t="s">
        <v>10577</v>
      </c>
      <c r="B5283" s="3" t="s">
        <v>10578</v>
      </c>
      <c r="C5283" s="4" t="str">
        <f aca="false">VLOOKUP($B5283,'Product Master'!$A$2:$O$5991,7,FALSE())</f>
        <v>Paper Goods</v>
      </c>
      <c r="D5283" s="4" t="str">
        <f aca="false">VLOOKUP($B5283,'Product Master'!$A$2:$O$5991,8,FALSE())</f>
        <v>Bath Tissue</v>
      </c>
      <c r="E5283" s="4" t="str">
        <f aca="false">VLOOKUP($B5283,'Product Master'!$A$2:$O$5991,5,FALSE())</f>
        <v>Harborline</v>
      </c>
      <c r="F5283" s="4" t="str">
        <f aca="false">VLOOKUP($B5283,'Product Master'!$A$2:$O$5991,4,FALSE())</f>
        <v>Harborline Regular Bath Tissue, 12 pack</v>
      </c>
      <c r="G5283" s="4" t="str">
        <f aca="false">VLOOKUP($B5283,'Product Master'!$A$2:$O$5991,9,FALSE())</f>
        <v>12 pack</v>
      </c>
      <c r="H5283" s="5" t="s">
        <v>16</v>
      </c>
      <c r="I5283" s="6" t="n">
        <f aca="false">VLOOKUP($B5283,'Product Master'!$A$2:$O$5991,14,FALSE())</f>
        <v>12.29</v>
      </c>
      <c r="J5283" s="7" t="n">
        <f aca="false">VLOOKUP($B5283,'Product Master'!$A$2:$O$5991,13,FALSE())</f>
        <v>4</v>
      </c>
      <c r="K5283" s="7" t="str">
        <f aca="false">VLOOKUP($B5283,'Product Master'!$A$2:$O$5991,11,FALSE())</f>
        <v>Y</v>
      </c>
      <c r="L5283" s="7" t="str">
        <f aca="false">VLOOKUP($B5283,'Product Master'!$A$2:$O$5991,12,FALSE())</f>
        <v>N</v>
      </c>
      <c r="M5283" s="3" t="n">
        <v>34</v>
      </c>
      <c r="N5283" s="3" t="n">
        <v>21</v>
      </c>
    </row>
    <row r="5284" customFormat="false" ht="15" hidden="false" customHeight="true" outlineLevel="0" collapsed="false">
      <c r="A5284" s="3" t="s">
        <v>10579</v>
      </c>
      <c r="B5284" s="3" t="s">
        <v>10580</v>
      </c>
      <c r="C5284" s="4" t="str">
        <f aca="false">VLOOKUP($B5284,'Product Master'!$A$2:$O$5991,7,FALSE())</f>
        <v>Paper Goods</v>
      </c>
      <c r="D5284" s="4" t="str">
        <f aca="false">VLOOKUP($B5284,'Product Master'!$A$2:$O$5991,8,FALSE())</f>
        <v>Bath Tissue</v>
      </c>
      <c r="E5284" s="4" t="str">
        <f aca="false">VLOOKUP($B5284,'Product Master'!$A$2:$O$5991,5,FALSE())</f>
        <v>Softly</v>
      </c>
      <c r="F5284" s="4" t="str">
        <f aca="false">VLOOKUP($B5284,'Product Master'!$A$2:$O$5991,4,FALSE())</f>
        <v>Softly Ultra Soft Bath Tissue, 24 pack</v>
      </c>
      <c r="G5284" s="4" t="str">
        <f aca="false">VLOOKUP($B5284,'Product Master'!$A$2:$O$5991,9,FALSE())</f>
        <v>24 pack</v>
      </c>
      <c r="H5284" s="5" t="s">
        <v>16</v>
      </c>
      <c r="I5284" s="6" t="n">
        <f aca="false">VLOOKUP($B5284,'Product Master'!$A$2:$O$5991,14,FALSE())</f>
        <v>13.29</v>
      </c>
      <c r="J5284" s="7" t="n">
        <f aca="false">VLOOKUP($B5284,'Product Master'!$A$2:$O$5991,13,FALSE())</f>
        <v>1</v>
      </c>
      <c r="K5284" s="7" t="str">
        <f aca="false">VLOOKUP($B5284,'Product Master'!$A$2:$O$5991,11,FALSE())</f>
        <v>N</v>
      </c>
      <c r="L5284" s="7" t="str">
        <f aca="false">VLOOKUP($B5284,'Product Master'!$A$2:$O$5991,12,FALSE())</f>
        <v>N</v>
      </c>
      <c r="M5284" s="3" t="n">
        <v>87</v>
      </c>
      <c r="N5284" s="3" t="n">
        <v>3</v>
      </c>
    </row>
    <row r="5285" customFormat="false" ht="15" hidden="false" customHeight="true" outlineLevel="0" collapsed="false">
      <c r="A5285" s="3" t="s">
        <v>10581</v>
      </c>
      <c r="B5285" s="3" t="s">
        <v>10582</v>
      </c>
      <c r="C5285" s="4" t="str">
        <f aca="false">VLOOKUP($B5285,'Product Master'!$A$2:$O$5991,7,FALSE())</f>
        <v>Paper Goods</v>
      </c>
      <c r="D5285" s="4" t="str">
        <f aca="false">VLOOKUP($B5285,'Product Master'!$A$2:$O$5991,8,FALSE())</f>
        <v>Bath Tissue</v>
      </c>
      <c r="E5285" s="4" t="str">
        <f aca="false">VLOOKUP($B5285,'Product Master'!$A$2:$O$5991,5,FALSE())</f>
        <v>CloudSheet</v>
      </c>
      <c r="F5285" s="4" t="str">
        <f aca="false">VLOOKUP($B5285,'Product Master'!$A$2:$O$5991,4,FALSE())</f>
        <v>CloudSheet Regular Bath Tissue, 12 pack</v>
      </c>
      <c r="G5285" s="4" t="str">
        <f aca="false">VLOOKUP($B5285,'Product Master'!$A$2:$O$5991,9,FALSE())</f>
        <v>12 pack</v>
      </c>
      <c r="H5285" s="5" t="s">
        <v>16</v>
      </c>
      <c r="I5285" s="6" t="n">
        <f aca="false">VLOOKUP($B5285,'Product Master'!$A$2:$O$5991,14,FALSE())</f>
        <v>16.79</v>
      </c>
      <c r="J5285" s="7" t="n">
        <f aca="false">VLOOKUP($B5285,'Product Master'!$A$2:$O$5991,13,FALSE())</f>
        <v>1</v>
      </c>
      <c r="K5285" s="7" t="str">
        <f aca="false">VLOOKUP($B5285,'Product Master'!$A$2:$O$5991,11,FALSE())</f>
        <v>N</v>
      </c>
      <c r="L5285" s="7" t="str">
        <f aca="false">VLOOKUP($B5285,'Product Master'!$A$2:$O$5991,12,FALSE())</f>
        <v>N</v>
      </c>
      <c r="M5285" s="3" t="n">
        <v>20</v>
      </c>
      <c r="N5285" s="3" t="n">
        <v>4</v>
      </c>
    </row>
    <row r="5286" customFormat="false" ht="15" hidden="false" customHeight="true" outlineLevel="0" collapsed="false">
      <c r="A5286" s="3" t="s">
        <v>10583</v>
      </c>
      <c r="B5286" s="3" t="s">
        <v>10584</v>
      </c>
      <c r="C5286" s="4" t="str">
        <f aca="false">VLOOKUP($B5286,'Product Master'!$A$2:$O$5991,7,FALSE())</f>
        <v>Paper Goods</v>
      </c>
      <c r="D5286" s="4" t="str">
        <f aca="false">VLOOKUP($B5286,'Product Master'!$A$2:$O$5991,8,FALSE())</f>
        <v>Bath Tissue</v>
      </c>
      <c r="E5286" s="4" t="str">
        <f aca="false">VLOOKUP($B5286,'Product Master'!$A$2:$O$5991,5,FALSE())</f>
        <v>Softly</v>
      </c>
      <c r="F5286" s="4" t="str">
        <f aca="false">VLOOKUP($B5286,'Product Master'!$A$2:$O$5991,4,FALSE())</f>
        <v>Softly Ultra Soft Bath Tissue, 12 pack</v>
      </c>
      <c r="G5286" s="4" t="str">
        <f aca="false">VLOOKUP($B5286,'Product Master'!$A$2:$O$5991,9,FALSE())</f>
        <v>12 pack</v>
      </c>
      <c r="H5286" s="5" t="s">
        <v>16</v>
      </c>
      <c r="I5286" s="6" t="n">
        <f aca="false">VLOOKUP($B5286,'Product Master'!$A$2:$O$5991,14,FALSE())</f>
        <v>16.99</v>
      </c>
      <c r="J5286" s="7" t="n">
        <f aca="false">VLOOKUP($B5286,'Product Master'!$A$2:$O$5991,13,FALSE())</f>
        <v>1</v>
      </c>
      <c r="K5286" s="7" t="str">
        <f aca="false">VLOOKUP($B5286,'Product Master'!$A$2:$O$5991,11,FALSE())</f>
        <v>N</v>
      </c>
      <c r="L5286" s="7" t="str">
        <f aca="false">VLOOKUP($B5286,'Product Master'!$A$2:$O$5991,12,FALSE())</f>
        <v>N</v>
      </c>
      <c r="M5286" s="3" t="n">
        <v>60</v>
      </c>
      <c r="N5286" s="3" t="n">
        <v>20</v>
      </c>
    </row>
    <row r="5287" customFormat="false" ht="15" hidden="false" customHeight="true" outlineLevel="0" collapsed="false">
      <c r="A5287" s="3" t="s">
        <v>10585</v>
      </c>
      <c r="B5287" s="3" t="s">
        <v>10586</v>
      </c>
      <c r="C5287" s="4" t="str">
        <f aca="false">VLOOKUP($B5287,'Product Master'!$A$2:$O$5991,7,FALSE())</f>
        <v>Paper Goods</v>
      </c>
      <c r="D5287" s="4" t="str">
        <f aca="false">VLOOKUP($B5287,'Product Master'!$A$2:$O$5991,8,FALSE())</f>
        <v>Bath Tissue</v>
      </c>
      <c r="E5287" s="4" t="str">
        <f aca="false">VLOOKUP($B5287,'Product Master'!$A$2:$O$5991,5,FALSE())</f>
        <v>Softly</v>
      </c>
      <c r="F5287" s="4" t="str">
        <f aca="false">VLOOKUP($B5287,'Product Master'!$A$2:$O$5991,4,FALSE())</f>
        <v>Softly Regular Bath Tissue, 24 pack</v>
      </c>
      <c r="G5287" s="4" t="str">
        <f aca="false">VLOOKUP($B5287,'Product Master'!$A$2:$O$5991,9,FALSE())</f>
        <v>24 pack</v>
      </c>
      <c r="H5287" s="5" t="s">
        <v>16</v>
      </c>
      <c r="I5287" s="6" t="n">
        <f aca="false">VLOOKUP($B5287,'Product Master'!$A$2:$O$5991,14,FALSE())</f>
        <v>14.99</v>
      </c>
      <c r="J5287" s="7" t="n">
        <f aca="false">VLOOKUP($B5287,'Product Master'!$A$2:$O$5991,13,FALSE())</f>
        <v>12</v>
      </c>
      <c r="K5287" s="7" t="str">
        <f aca="false">VLOOKUP($B5287,'Product Master'!$A$2:$O$5991,11,FALSE())</f>
        <v>N</v>
      </c>
      <c r="L5287" s="7" t="str">
        <f aca="false">VLOOKUP($B5287,'Product Master'!$A$2:$O$5991,12,FALSE())</f>
        <v>N</v>
      </c>
      <c r="M5287" s="3" t="n">
        <v>20</v>
      </c>
      <c r="N5287" s="3" t="n">
        <v>18</v>
      </c>
    </row>
    <row r="5288" customFormat="false" ht="15" hidden="false" customHeight="true" outlineLevel="0" collapsed="false">
      <c r="A5288" s="3" t="s">
        <v>10587</v>
      </c>
      <c r="B5288" s="3" t="s">
        <v>10588</v>
      </c>
      <c r="C5288" s="4" t="str">
        <f aca="false">VLOOKUP($B5288,'Product Master'!$A$2:$O$5991,7,FALSE())</f>
        <v>Paper Goods</v>
      </c>
      <c r="D5288" s="4" t="str">
        <f aca="false">VLOOKUP($B5288,'Product Master'!$A$2:$O$5991,8,FALSE())</f>
        <v>Bath Tissue</v>
      </c>
      <c r="E5288" s="4" t="str">
        <f aca="false">VLOOKUP($B5288,'Product Master'!$A$2:$O$5991,5,FALSE())</f>
        <v>Softly</v>
      </c>
      <c r="F5288" s="4" t="str">
        <f aca="false">VLOOKUP($B5288,'Product Master'!$A$2:$O$5991,4,FALSE())</f>
        <v>Softly Mega Roll Bath Tissue, 24 pack</v>
      </c>
      <c r="G5288" s="4" t="str">
        <f aca="false">VLOOKUP($B5288,'Product Master'!$A$2:$O$5991,9,FALSE())</f>
        <v>24 pack</v>
      </c>
      <c r="H5288" s="5" t="s">
        <v>16</v>
      </c>
      <c r="I5288" s="6" t="n">
        <f aca="false">VLOOKUP($B5288,'Product Master'!$A$2:$O$5991,14,FALSE())</f>
        <v>12.29</v>
      </c>
      <c r="J5288" s="7" t="n">
        <f aca="false">VLOOKUP($B5288,'Product Master'!$A$2:$O$5991,13,FALSE())</f>
        <v>6</v>
      </c>
      <c r="K5288" s="7" t="str">
        <f aca="false">VLOOKUP($B5288,'Product Master'!$A$2:$O$5991,11,FALSE())</f>
        <v>N</v>
      </c>
      <c r="L5288" s="7" t="str">
        <f aca="false">VLOOKUP($B5288,'Product Master'!$A$2:$O$5991,12,FALSE())</f>
        <v>N</v>
      </c>
      <c r="M5288" s="3" t="n">
        <v>123</v>
      </c>
      <c r="N5288" s="3" t="n">
        <v>27</v>
      </c>
    </row>
    <row r="5289" customFormat="false" ht="15" hidden="false" customHeight="true" outlineLevel="0" collapsed="false">
      <c r="A5289" s="3" t="s">
        <v>10589</v>
      </c>
      <c r="B5289" s="3" t="s">
        <v>10590</v>
      </c>
      <c r="C5289" s="4" t="str">
        <f aca="false">VLOOKUP($B5289,'Product Master'!$A$2:$O$5991,7,FALSE())</f>
        <v>Paper Goods</v>
      </c>
      <c r="D5289" s="4" t="str">
        <f aca="false">VLOOKUP($B5289,'Product Master'!$A$2:$O$5991,8,FALSE())</f>
        <v>Bath Tissue</v>
      </c>
      <c r="E5289" s="4" t="str">
        <f aca="false">VLOOKUP($B5289,'Product Master'!$A$2:$O$5991,5,FALSE())</f>
        <v>Harborline</v>
      </c>
      <c r="F5289" s="4" t="str">
        <f aca="false">VLOOKUP($B5289,'Product Master'!$A$2:$O$5991,4,FALSE())</f>
        <v>Harborline Mega Roll Bath Tissue, 12 pack</v>
      </c>
      <c r="G5289" s="4" t="str">
        <f aca="false">VLOOKUP($B5289,'Product Master'!$A$2:$O$5991,9,FALSE())</f>
        <v>12 pack</v>
      </c>
      <c r="H5289" s="5" t="s">
        <v>16</v>
      </c>
      <c r="I5289" s="6" t="n">
        <f aca="false">VLOOKUP($B5289,'Product Master'!$A$2:$O$5991,14,FALSE())</f>
        <v>14.29</v>
      </c>
      <c r="J5289" s="7" t="n">
        <f aca="false">VLOOKUP($B5289,'Product Master'!$A$2:$O$5991,13,FALSE())</f>
        <v>1</v>
      </c>
      <c r="K5289" s="7" t="str">
        <f aca="false">VLOOKUP($B5289,'Product Master'!$A$2:$O$5991,11,FALSE())</f>
        <v>Y</v>
      </c>
      <c r="L5289" s="7" t="str">
        <f aca="false">VLOOKUP($B5289,'Product Master'!$A$2:$O$5991,12,FALSE())</f>
        <v>N</v>
      </c>
      <c r="M5289" s="3" t="n">
        <v>132</v>
      </c>
      <c r="N5289" s="3" t="n">
        <v>21</v>
      </c>
    </row>
    <row r="5290" customFormat="false" ht="15" hidden="false" customHeight="true" outlineLevel="0" collapsed="false">
      <c r="A5290" s="3" t="s">
        <v>10591</v>
      </c>
      <c r="B5290" s="3" t="s">
        <v>10592</v>
      </c>
      <c r="C5290" s="4" t="str">
        <f aca="false">VLOOKUP($B5290,'Product Master'!$A$2:$O$5991,7,FALSE())</f>
        <v>Paper Goods</v>
      </c>
      <c r="D5290" s="4" t="str">
        <f aca="false">VLOOKUP($B5290,'Product Master'!$A$2:$O$5991,8,FALSE())</f>
        <v>Bath Tissue</v>
      </c>
      <c r="E5290" s="4" t="str">
        <f aca="false">VLOOKUP($B5290,'Product Master'!$A$2:$O$5991,5,FALSE())</f>
        <v>CloudSheet</v>
      </c>
      <c r="F5290" s="4" t="str">
        <f aca="false">VLOOKUP($B5290,'Product Master'!$A$2:$O$5991,4,FALSE())</f>
        <v>CloudSheet Mega Roll Bath Tissue, 12 pack</v>
      </c>
      <c r="G5290" s="4" t="str">
        <f aca="false">VLOOKUP($B5290,'Product Master'!$A$2:$O$5991,9,FALSE())</f>
        <v>12 pack</v>
      </c>
      <c r="H5290" s="5" t="s">
        <v>16</v>
      </c>
      <c r="I5290" s="6" t="n">
        <f aca="false">VLOOKUP($B5290,'Product Master'!$A$2:$O$5991,14,FALSE())</f>
        <v>11.49</v>
      </c>
      <c r="J5290" s="7" t="n">
        <f aca="false">VLOOKUP($B5290,'Product Master'!$A$2:$O$5991,13,FALSE())</f>
        <v>6</v>
      </c>
      <c r="K5290" s="7" t="str">
        <f aca="false">VLOOKUP($B5290,'Product Master'!$A$2:$O$5991,11,FALSE())</f>
        <v>N</v>
      </c>
      <c r="L5290" s="7" t="str">
        <f aca="false">VLOOKUP($B5290,'Product Master'!$A$2:$O$5991,12,FALSE())</f>
        <v>N</v>
      </c>
      <c r="M5290" s="3" t="n">
        <v>16</v>
      </c>
      <c r="N5290" s="3" t="n">
        <v>37</v>
      </c>
    </row>
    <row r="5291" customFormat="false" ht="15" hidden="false" customHeight="true" outlineLevel="0" collapsed="false">
      <c r="A5291" s="3" t="s">
        <v>10593</v>
      </c>
      <c r="B5291" s="3" t="s">
        <v>10594</v>
      </c>
      <c r="C5291" s="4" t="str">
        <f aca="false">VLOOKUP($B5291,'Product Master'!$A$2:$O$5991,7,FALSE())</f>
        <v>Paper Goods</v>
      </c>
      <c r="D5291" s="4" t="str">
        <f aca="false">VLOOKUP($B5291,'Product Master'!$A$2:$O$5991,8,FALSE())</f>
        <v>Bath Tissue</v>
      </c>
      <c r="E5291" s="4" t="str">
        <f aca="false">VLOOKUP($B5291,'Product Master'!$A$2:$O$5991,5,FALSE())</f>
        <v>CloudSheet</v>
      </c>
      <c r="F5291" s="4" t="str">
        <f aca="false">VLOOKUP($B5291,'Product Master'!$A$2:$O$5991,4,FALSE())</f>
        <v>CloudSheet Ultra Soft Bath Tissue, 12 pack</v>
      </c>
      <c r="G5291" s="4" t="str">
        <f aca="false">VLOOKUP($B5291,'Product Master'!$A$2:$O$5991,9,FALSE())</f>
        <v>12 pack</v>
      </c>
      <c r="H5291" s="5" t="s">
        <v>16</v>
      </c>
      <c r="I5291" s="6" t="n">
        <f aca="false">VLOOKUP($B5291,'Product Master'!$A$2:$O$5991,14,FALSE())</f>
        <v>12.29</v>
      </c>
      <c r="J5291" s="7" t="n">
        <f aca="false">VLOOKUP($B5291,'Product Master'!$A$2:$O$5991,13,FALSE())</f>
        <v>12</v>
      </c>
      <c r="K5291" s="7" t="str">
        <f aca="false">VLOOKUP($B5291,'Product Master'!$A$2:$O$5991,11,FALSE())</f>
        <v>N</v>
      </c>
      <c r="L5291" s="7" t="str">
        <f aca="false">VLOOKUP($B5291,'Product Master'!$A$2:$O$5991,12,FALSE())</f>
        <v>N</v>
      </c>
      <c r="M5291" s="3" t="n">
        <v>73</v>
      </c>
      <c r="N5291" s="3" t="n">
        <v>15</v>
      </c>
    </row>
    <row r="5292" customFormat="false" ht="15" hidden="false" customHeight="true" outlineLevel="0" collapsed="false">
      <c r="A5292" s="3" t="s">
        <v>10595</v>
      </c>
      <c r="B5292" s="3" t="s">
        <v>10596</v>
      </c>
      <c r="C5292" s="4" t="str">
        <f aca="false">VLOOKUP($B5292,'Product Master'!$A$2:$O$5991,7,FALSE())</f>
        <v>Paper Goods</v>
      </c>
      <c r="D5292" s="4" t="str">
        <f aca="false">VLOOKUP($B5292,'Product Master'!$A$2:$O$5991,8,FALSE())</f>
        <v>Bath Tissue</v>
      </c>
      <c r="E5292" s="4" t="str">
        <f aca="false">VLOOKUP($B5292,'Product Master'!$A$2:$O$5991,5,FALSE())</f>
        <v>Harborline</v>
      </c>
      <c r="F5292" s="4" t="str">
        <f aca="false">VLOOKUP($B5292,'Product Master'!$A$2:$O$5991,4,FALSE())</f>
        <v>Harborline Ultra Soft Bath Tissue, 24 pack</v>
      </c>
      <c r="G5292" s="4" t="str">
        <f aca="false">VLOOKUP($B5292,'Product Master'!$A$2:$O$5991,9,FALSE())</f>
        <v>24 pack</v>
      </c>
      <c r="H5292" s="5" t="s">
        <v>16</v>
      </c>
      <c r="I5292" s="6" t="n">
        <f aca="false">VLOOKUP($B5292,'Product Master'!$A$2:$O$5991,14,FALSE())</f>
        <v>14.79</v>
      </c>
      <c r="J5292" s="7" t="n">
        <f aca="false">VLOOKUP($B5292,'Product Master'!$A$2:$O$5991,13,FALSE())</f>
        <v>8</v>
      </c>
      <c r="K5292" s="7" t="str">
        <f aca="false">VLOOKUP($B5292,'Product Master'!$A$2:$O$5991,11,FALSE())</f>
        <v>Y</v>
      </c>
      <c r="L5292" s="7" t="str">
        <f aca="false">VLOOKUP($B5292,'Product Master'!$A$2:$O$5991,12,FALSE())</f>
        <v>N</v>
      </c>
      <c r="M5292" s="3" t="n">
        <v>69</v>
      </c>
      <c r="N5292" s="3" t="n">
        <v>14</v>
      </c>
    </row>
    <row r="5293" customFormat="false" ht="15" hidden="false" customHeight="true" outlineLevel="0" collapsed="false">
      <c r="A5293" s="3" t="s">
        <v>10597</v>
      </c>
      <c r="B5293" s="3" t="s">
        <v>10598</v>
      </c>
      <c r="C5293" s="4" t="str">
        <f aca="false">VLOOKUP($B5293,'Product Master'!$A$2:$O$5991,7,FALSE())</f>
        <v>Paper Goods</v>
      </c>
      <c r="D5293" s="4" t="str">
        <f aca="false">VLOOKUP($B5293,'Product Master'!$A$2:$O$5991,8,FALSE())</f>
        <v>Bath Tissue</v>
      </c>
      <c r="E5293" s="4" t="str">
        <f aca="false">VLOOKUP($B5293,'Product Master'!$A$2:$O$5991,5,FALSE())</f>
        <v>Harborline</v>
      </c>
      <c r="F5293" s="4" t="str">
        <f aca="false">VLOOKUP($B5293,'Product Master'!$A$2:$O$5991,4,FALSE())</f>
        <v>Harborline Mega Roll Bath Tissue, 24 pack</v>
      </c>
      <c r="G5293" s="4" t="str">
        <f aca="false">VLOOKUP($B5293,'Product Master'!$A$2:$O$5991,9,FALSE())</f>
        <v>24 pack</v>
      </c>
      <c r="H5293" s="5" t="s">
        <v>16</v>
      </c>
      <c r="I5293" s="6" t="n">
        <f aca="false">VLOOKUP($B5293,'Product Master'!$A$2:$O$5991,14,FALSE())</f>
        <v>12.99</v>
      </c>
      <c r="J5293" s="7" t="n">
        <f aca="false">VLOOKUP($B5293,'Product Master'!$A$2:$O$5991,13,FALSE())</f>
        <v>2</v>
      </c>
      <c r="K5293" s="7" t="str">
        <f aca="false">VLOOKUP($B5293,'Product Master'!$A$2:$O$5991,11,FALSE())</f>
        <v>Y</v>
      </c>
      <c r="L5293" s="7" t="str">
        <f aca="false">VLOOKUP($B5293,'Product Master'!$A$2:$O$5991,12,FALSE())</f>
        <v>N</v>
      </c>
      <c r="M5293" s="3" t="n">
        <v>10</v>
      </c>
      <c r="N5293" s="3" t="n">
        <v>12</v>
      </c>
    </row>
    <row r="5294" customFormat="false" ht="15" hidden="false" customHeight="true" outlineLevel="0" collapsed="false">
      <c r="A5294" s="3" t="s">
        <v>10599</v>
      </c>
      <c r="B5294" s="3" t="s">
        <v>10600</v>
      </c>
      <c r="C5294" s="4" t="str">
        <f aca="false">VLOOKUP($B5294,'Product Master'!$A$2:$O$5991,7,FALSE())</f>
        <v>Paper Goods</v>
      </c>
      <c r="D5294" s="4" t="str">
        <f aca="false">VLOOKUP($B5294,'Product Master'!$A$2:$O$5991,8,FALSE())</f>
        <v>Bath Tissue</v>
      </c>
      <c r="E5294" s="4" t="str">
        <f aca="false">VLOOKUP($B5294,'Product Master'!$A$2:$O$5991,5,FALSE())</f>
        <v>Softly</v>
      </c>
      <c r="F5294" s="4" t="str">
        <f aca="false">VLOOKUP($B5294,'Product Master'!$A$2:$O$5991,4,FALSE())</f>
        <v>Softly Mega Roll Bath Tissue, 12 pack</v>
      </c>
      <c r="G5294" s="4" t="str">
        <f aca="false">VLOOKUP($B5294,'Product Master'!$A$2:$O$5991,9,FALSE())</f>
        <v>12 pack</v>
      </c>
      <c r="H5294" s="5" t="s">
        <v>16</v>
      </c>
      <c r="I5294" s="6" t="n">
        <f aca="false">VLOOKUP($B5294,'Product Master'!$A$2:$O$5991,14,FALSE())</f>
        <v>11.79</v>
      </c>
      <c r="J5294" s="7" t="n">
        <f aca="false">VLOOKUP($B5294,'Product Master'!$A$2:$O$5991,13,FALSE())</f>
        <v>1</v>
      </c>
      <c r="K5294" s="7" t="str">
        <f aca="false">VLOOKUP($B5294,'Product Master'!$A$2:$O$5991,11,FALSE())</f>
        <v>N</v>
      </c>
      <c r="L5294" s="7" t="str">
        <f aca="false">VLOOKUP($B5294,'Product Master'!$A$2:$O$5991,12,FALSE())</f>
        <v>N</v>
      </c>
      <c r="M5294" s="3" t="n">
        <v>51</v>
      </c>
      <c r="N5294" s="3" t="n">
        <v>22</v>
      </c>
    </row>
    <row r="5295" customFormat="false" ht="15" hidden="false" customHeight="true" outlineLevel="0" collapsed="false">
      <c r="A5295" s="3" t="s">
        <v>10601</v>
      </c>
      <c r="B5295" s="3" t="s">
        <v>10602</v>
      </c>
      <c r="C5295" s="4" t="str">
        <f aca="false">VLOOKUP($B5295,'Product Master'!$A$2:$O$5991,7,FALSE())</f>
        <v>Paper Goods</v>
      </c>
      <c r="D5295" s="4" t="str">
        <f aca="false">VLOOKUP($B5295,'Product Master'!$A$2:$O$5991,8,FALSE())</f>
        <v>Bath Tissue</v>
      </c>
      <c r="E5295" s="4" t="str">
        <f aca="false">VLOOKUP($B5295,'Product Master'!$A$2:$O$5991,5,FALSE())</f>
        <v>Harborline</v>
      </c>
      <c r="F5295" s="4" t="str">
        <f aca="false">VLOOKUP($B5295,'Product Master'!$A$2:$O$5991,4,FALSE())</f>
        <v>Harborline Regular Bath Tissue, 24 pack</v>
      </c>
      <c r="G5295" s="4" t="str">
        <f aca="false">VLOOKUP($B5295,'Product Master'!$A$2:$O$5991,9,FALSE())</f>
        <v>24 pack</v>
      </c>
      <c r="H5295" s="5" t="s">
        <v>16</v>
      </c>
      <c r="I5295" s="6" t="n">
        <f aca="false">VLOOKUP($B5295,'Product Master'!$A$2:$O$5991,14,FALSE())</f>
        <v>16.79</v>
      </c>
      <c r="J5295" s="7" t="n">
        <f aca="false">VLOOKUP($B5295,'Product Master'!$A$2:$O$5991,13,FALSE())</f>
        <v>2</v>
      </c>
      <c r="K5295" s="7" t="str">
        <f aca="false">VLOOKUP($B5295,'Product Master'!$A$2:$O$5991,11,FALSE())</f>
        <v>Y</v>
      </c>
      <c r="L5295" s="7" t="str">
        <f aca="false">VLOOKUP($B5295,'Product Master'!$A$2:$O$5991,12,FALSE())</f>
        <v>N</v>
      </c>
      <c r="M5295" s="3" t="n">
        <v>113</v>
      </c>
      <c r="N5295" s="3" t="n">
        <v>8</v>
      </c>
    </row>
    <row r="5296" customFormat="false" ht="15" hidden="false" customHeight="true" outlineLevel="0" collapsed="false">
      <c r="A5296" s="3" t="s">
        <v>10603</v>
      </c>
      <c r="B5296" s="3" t="s">
        <v>10604</v>
      </c>
      <c r="C5296" s="4" t="str">
        <f aca="false">VLOOKUP($B5296,'Product Master'!$A$2:$O$5991,7,FALSE())</f>
        <v>Paper Goods</v>
      </c>
      <c r="D5296" s="4" t="str">
        <f aca="false">VLOOKUP($B5296,'Product Master'!$A$2:$O$5991,8,FALSE())</f>
        <v>Bath Tissue</v>
      </c>
      <c r="E5296" s="4" t="str">
        <f aca="false">VLOOKUP($B5296,'Product Master'!$A$2:$O$5991,5,FALSE())</f>
        <v>CloudSheet</v>
      </c>
      <c r="F5296" s="4" t="str">
        <f aca="false">VLOOKUP($B5296,'Product Master'!$A$2:$O$5991,4,FALSE())</f>
        <v>CloudSheet Mega Roll Bath Tissue, 24 pack</v>
      </c>
      <c r="G5296" s="4" t="str">
        <f aca="false">VLOOKUP($B5296,'Product Master'!$A$2:$O$5991,9,FALSE())</f>
        <v>24 pack</v>
      </c>
      <c r="H5296" s="5" t="s">
        <v>16</v>
      </c>
      <c r="I5296" s="6" t="n">
        <f aca="false">VLOOKUP($B5296,'Product Master'!$A$2:$O$5991,14,FALSE())</f>
        <v>18.79</v>
      </c>
      <c r="J5296" s="7" t="n">
        <f aca="false">VLOOKUP($B5296,'Product Master'!$A$2:$O$5991,13,FALSE())</f>
        <v>12</v>
      </c>
      <c r="K5296" s="7" t="str">
        <f aca="false">VLOOKUP($B5296,'Product Master'!$A$2:$O$5991,11,FALSE())</f>
        <v>N</v>
      </c>
      <c r="L5296" s="7" t="str">
        <f aca="false">VLOOKUP($B5296,'Product Master'!$A$2:$O$5991,12,FALSE())</f>
        <v>N</v>
      </c>
      <c r="M5296" s="3" t="n">
        <v>140</v>
      </c>
      <c r="N5296" s="3" t="n">
        <v>7</v>
      </c>
    </row>
    <row r="5297" customFormat="false" ht="15" hidden="false" customHeight="true" outlineLevel="0" collapsed="false">
      <c r="A5297" s="3" t="s">
        <v>10605</v>
      </c>
      <c r="B5297" s="3" t="s">
        <v>10606</v>
      </c>
      <c r="C5297" s="4" t="str">
        <f aca="false">VLOOKUP($B5297,'Product Master'!$A$2:$O$5991,7,FALSE())</f>
        <v>Paper Goods</v>
      </c>
      <c r="D5297" s="4" t="str">
        <f aca="false">VLOOKUP($B5297,'Product Master'!$A$2:$O$5991,8,FALSE())</f>
        <v>Bath Tissue</v>
      </c>
      <c r="E5297" s="4" t="str">
        <f aca="false">VLOOKUP($B5297,'Product Master'!$A$2:$O$5991,5,FALSE())</f>
        <v>CloudSheet</v>
      </c>
      <c r="F5297" s="4" t="str">
        <f aca="false">VLOOKUP($B5297,'Product Master'!$A$2:$O$5991,4,FALSE())</f>
        <v>CloudSheet Ultra Soft Bath Tissue, 24 pack</v>
      </c>
      <c r="G5297" s="4" t="str">
        <f aca="false">VLOOKUP($B5297,'Product Master'!$A$2:$O$5991,9,FALSE())</f>
        <v>24 pack</v>
      </c>
      <c r="H5297" s="5" t="s">
        <v>16</v>
      </c>
      <c r="I5297" s="6" t="n">
        <f aca="false">VLOOKUP($B5297,'Product Master'!$A$2:$O$5991,14,FALSE())</f>
        <v>14.39</v>
      </c>
      <c r="J5297" s="7" t="n">
        <f aca="false">VLOOKUP($B5297,'Product Master'!$A$2:$O$5991,13,FALSE())</f>
        <v>8</v>
      </c>
      <c r="K5297" s="7" t="str">
        <f aca="false">VLOOKUP($B5297,'Product Master'!$A$2:$O$5991,11,FALSE())</f>
        <v>N</v>
      </c>
      <c r="L5297" s="7" t="str">
        <f aca="false">VLOOKUP($B5297,'Product Master'!$A$2:$O$5991,12,FALSE())</f>
        <v>N</v>
      </c>
      <c r="M5297" s="3" t="n">
        <v>136</v>
      </c>
      <c r="N5297" s="3" t="n">
        <v>32</v>
      </c>
    </row>
    <row r="5298" customFormat="false" ht="15" hidden="false" customHeight="true" outlineLevel="0" collapsed="false">
      <c r="A5298" s="3" t="s">
        <v>10607</v>
      </c>
      <c r="B5298" s="3" t="s">
        <v>10608</v>
      </c>
      <c r="C5298" s="4" t="str">
        <f aca="false">VLOOKUP($B5298,'Product Master'!$A$2:$O$5991,7,FALSE())</f>
        <v>Paper Goods</v>
      </c>
      <c r="D5298" s="4" t="str">
        <f aca="false">VLOOKUP($B5298,'Product Master'!$A$2:$O$5991,8,FALSE())</f>
        <v>Bath Tissue</v>
      </c>
      <c r="E5298" s="4" t="str">
        <f aca="false">VLOOKUP($B5298,'Product Master'!$A$2:$O$5991,5,FALSE())</f>
        <v>Softly</v>
      </c>
      <c r="F5298" s="4" t="str">
        <f aca="false">VLOOKUP($B5298,'Product Master'!$A$2:$O$5991,4,FALSE())</f>
        <v>Softly Regular Bath Tissue, 12 pack</v>
      </c>
      <c r="G5298" s="4" t="str">
        <f aca="false">VLOOKUP($B5298,'Product Master'!$A$2:$O$5991,9,FALSE())</f>
        <v>12 pack</v>
      </c>
      <c r="H5298" s="5" t="s">
        <v>16</v>
      </c>
      <c r="I5298" s="6" t="n">
        <f aca="false">VLOOKUP($B5298,'Product Master'!$A$2:$O$5991,14,FALSE())</f>
        <v>18.49</v>
      </c>
      <c r="J5298" s="7" t="n">
        <f aca="false">VLOOKUP($B5298,'Product Master'!$A$2:$O$5991,13,FALSE())</f>
        <v>12</v>
      </c>
      <c r="K5298" s="7" t="str">
        <f aca="false">VLOOKUP($B5298,'Product Master'!$A$2:$O$5991,11,FALSE())</f>
        <v>N</v>
      </c>
      <c r="L5298" s="7" t="str">
        <f aca="false">VLOOKUP($B5298,'Product Master'!$A$2:$O$5991,12,FALSE())</f>
        <v>N</v>
      </c>
      <c r="M5298" s="3" t="n">
        <v>112</v>
      </c>
      <c r="N5298" s="3" t="n">
        <v>30</v>
      </c>
    </row>
    <row r="5299" customFormat="false" ht="15" hidden="false" customHeight="true" outlineLevel="0" collapsed="false">
      <c r="A5299" s="3" t="s">
        <v>10609</v>
      </c>
      <c r="B5299" s="3" t="s">
        <v>10610</v>
      </c>
      <c r="C5299" s="4" t="str">
        <f aca="false">VLOOKUP($B5299,'Product Master'!$A$2:$O$5991,7,FALSE())</f>
        <v>Paper Goods</v>
      </c>
      <c r="D5299" s="4" t="str">
        <f aca="false">VLOOKUP($B5299,'Product Master'!$A$2:$O$5991,8,FALSE())</f>
        <v>Bath Tissue</v>
      </c>
      <c r="E5299" s="4" t="str">
        <f aca="false">VLOOKUP($B5299,'Product Master'!$A$2:$O$5991,5,FALSE())</f>
        <v>CloudSheet</v>
      </c>
      <c r="F5299" s="4" t="str">
        <f aca="false">VLOOKUP($B5299,'Product Master'!$A$2:$O$5991,4,FALSE())</f>
        <v>CloudSheet Ultra Soft Bath Tissue, 12 pack</v>
      </c>
      <c r="G5299" s="4" t="str">
        <f aca="false">VLOOKUP($B5299,'Product Master'!$A$2:$O$5991,9,FALSE())</f>
        <v>12 pack</v>
      </c>
      <c r="H5299" s="5" t="s">
        <v>16</v>
      </c>
      <c r="I5299" s="6" t="n">
        <f aca="false">VLOOKUP($B5299,'Product Master'!$A$2:$O$5991,14,FALSE())</f>
        <v>14.39</v>
      </c>
      <c r="J5299" s="7" t="n">
        <f aca="false">VLOOKUP($B5299,'Product Master'!$A$2:$O$5991,13,FALSE())</f>
        <v>8</v>
      </c>
      <c r="K5299" s="7" t="str">
        <f aca="false">VLOOKUP($B5299,'Product Master'!$A$2:$O$5991,11,FALSE())</f>
        <v>N</v>
      </c>
      <c r="L5299" s="7" t="str">
        <f aca="false">VLOOKUP($B5299,'Product Master'!$A$2:$O$5991,12,FALSE())</f>
        <v>N</v>
      </c>
      <c r="M5299" s="3" t="n">
        <v>128</v>
      </c>
      <c r="N5299" s="3" t="n">
        <v>7</v>
      </c>
    </row>
    <row r="5300" customFormat="false" ht="15" hidden="false" customHeight="true" outlineLevel="0" collapsed="false">
      <c r="A5300" s="3" t="s">
        <v>10611</v>
      </c>
      <c r="B5300" s="3" t="s">
        <v>10612</v>
      </c>
      <c r="C5300" s="4" t="str">
        <f aca="false">VLOOKUP($B5300,'Product Master'!$A$2:$O$5991,7,FALSE())</f>
        <v>Paper Goods</v>
      </c>
      <c r="D5300" s="4" t="str">
        <f aca="false">VLOOKUP($B5300,'Product Master'!$A$2:$O$5991,8,FALSE())</f>
        <v>Bath Tissue</v>
      </c>
      <c r="E5300" s="4" t="str">
        <f aca="false">VLOOKUP($B5300,'Product Master'!$A$2:$O$5991,5,FALSE())</f>
        <v>Softly</v>
      </c>
      <c r="F5300" s="4" t="str">
        <f aca="false">VLOOKUP($B5300,'Product Master'!$A$2:$O$5991,4,FALSE())</f>
        <v>Softly Mega Roll Bath Tissue, 24 pack</v>
      </c>
      <c r="G5300" s="4" t="str">
        <f aca="false">VLOOKUP($B5300,'Product Master'!$A$2:$O$5991,9,FALSE())</f>
        <v>24 pack</v>
      </c>
      <c r="H5300" s="5" t="s">
        <v>16</v>
      </c>
      <c r="I5300" s="6" t="n">
        <f aca="false">VLOOKUP($B5300,'Product Master'!$A$2:$O$5991,14,FALSE())</f>
        <v>13.79</v>
      </c>
      <c r="J5300" s="7" t="n">
        <f aca="false">VLOOKUP($B5300,'Product Master'!$A$2:$O$5991,13,FALSE())</f>
        <v>8</v>
      </c>
      <c r="K5300" s="7" t="str">
        <f aca="false">VLOOKUP($B5300,'Product Master'!$A$2:$O$5991,11,FALSE())</f>
        <v>N</v>
      </c>
      <c r="L5300" s="7" t="str">
        <f aca="false">VLOOKUP($B5300,'Product Master'!$A$2:$O$5991,12,FALSE())</f>
        <v>N</v>
      </c>
      <c r="M5300" s="3" t="n">
        <v>108</v>
      </c>
      <c r="N5300" s="3" t="n">
        <v>4</v>
      </c>
    </row>
    <row r="5301" customFormat="false" ht="15" hidden="false" customHeight="true" outlineLevel="0" collapsed="false">
      <c r="A5301" s="3" t="s">
        <v>10613</v>
      </c>
      <c r="B5301" s="3" t="s">
        <v>10614</v>
      </c>
      <c r="C5301" s="4" t="str">
        <f aca="false">VLOOKUP($B5301,'Product Master'!$A$2:$O$5991,7,FALSE())</f>
        <v>Paper Goods</v>
      </c>
      <c r="D5301" s="4" t="str">
        <f aca="false">VLOOKUP($B5301,'Product Master'!$A$2:$O$5991,8,FALSE())</f>
        <v>Bath Tissue</v>
      </c>
      <c r="E5301" s="4" t="str">
        <f aca="false">VLOOKUP($B5301,'Product Master'!$A$2:$O$5991,5,FALSE())</f>
        <v>CloudSheet</v>
      </c>
      <c r="F5301" s="4" t="str">
        <f aca="false">VLOOKUP($B5301,'Product Master'!$A$2:$O$5991,4,FALSE())</f>
        <v>CloudSheet Ultra Soft Bath Tissue, 12 pack</v>
      </c>
      <c r="G5301" s="4" t="str">
        <f aca="false">VLOOKUP($B5301,'Product Master'!$A$2:$O$5991,9,FALSE())</f>
        <v>12 pack</v>
      </c>
      <c r="H5301" s="5" t="s">
        <v>16</v>
      </c>
      <c r="I5301" s="6" t="n">
        <f aca="false">VLOOKUP($B5301,'Product Master'!$A$2:$O$5991,14,FALSE())</f>
        <v>11.39</v>
      </c>
      <c r="J5301" s="7" t="n">
        <f aca="false">VLOOKUP($B5301,'Product Master'!$A$2:$O$5991,13,FALSE())</f>
        <v>6</v>
      </c>
      <c r="K5301" s="7" t="str">
        <f aca="false">VLOOKUP($B5301,'Product Master'!$A$2:$O$5991,11,FALSE())</f>
        <v>N</v>
      </c>
      <c r="L5301" s="7" t="str">
        <f aca="false">VLOOKUP($B5301,'Product Master'!$A$2:$O$5991,12,FALSE())</f>
        <v>N</v>
      </c>
      <c r="M5301" s="3" t="n">
        <v>63</v>
      </c>
      <c r="N5301" s="3" t="n">
        <v>5</v>
      </c>
    </row>
    <row r="5302" customFormat="false" ht="15" hidden="false" customHeight="true" outlineLevel="0" collapsed="false">
      <c r="A5302" s="3" t="s">
        <v>10615</v>
      </c>
      <c r="B5302" s="3" t="s">
        <v>10616</v>
      </c>
      <c r="C5302" s="4" t="str">
        <f aca="false">VLOOKUP($B5302,'Product Master'!$A$2:$O$5991,7,FALSE())</f>
        <v>Paper Goods</v>
      </c>
      <c r="D5302" s="4" t="str">
        <f aca="false">VLOOKUP($B5302,'Product Master'!$A$2:$O$5991,8,FALSE())</f>
        <v>Bath Tissue</v>
      </c>
      <c r="E5302" s="4" t="str">
        <f aca="false">VLOOKUP($B5302,'Product Master'!$A$2:$O$5991,5,FALSE())</f>
        <v>Harborline</v>
      </c>
      <c r="F5302" s="4" t="str">
        <f aca="false">VLOOKUP($B5302,'Product Master'!$A$2:$O$5991,4,FALSE())</f>
        <v>Harborline Mega Roll Bath Tissue, 24 pack</v>
      </c>
      <c r="G5302" s="4" t="str">
        <f aca="false">VLOOKUP($B5302,'Product Master'!$A$2:$O$5991,9,FALSE())</f>
        <v>24 pack</v>
      </c>
      <c r="H5302" s="5" t="s">
        <v>16</v>
      </c>
      <c r="I5302" s="6" t="n">
        <f aca="false">VLOOKUP($B5302,'Product Master'!$A$2:$O$5991,14,FALSE())</f>
        <v>15.39</v>
      </c>
      <c r="J5302" s="7" t="n">
        <f aca="false">VLOOKUP($B5302,'Product Master'!$A$2:$O$5991,13,FALSE())</f>
        <v>12</v>
      </c>
      <c r="K5302" s="7" t="str">
        <f aca="false">VLOOKUP($B5302,'Product Master'!$A$2:$O$5991,11,FALSE())</f>
        <v>Y</v>
      </c>
      <c r="L5302" s="7" t="str">
        <f aca="false">VLOOKUP($B5302,'Product Master'!$A$2:$O$5991,12,FALSE())</f>
        <v>N</v>
      </c>
      <c r="M5302" s="3" t="n">
        <v>38</v>
      </c>
      <c r="N5302" s="3" t="n">
        <v>22</v>
      </c>
    </row>
    <row r="5303" customFormat="false" ht="15" hidden="false" customHeight="true" outlineLevel="0" collapsed="false">
      <c r="A5303" s="3" t="s">
        <v>10617</v>
      </c>
      <c r="B5303" s="3" t="s">
        <v>10618</v>
      </c>
      <c r="C5303" s="4" t="str">
        <f aca="false">VLOOKUP($B5303,'Product Master'!$A$2:$O$5991,7,FALSE())</f>
        <v>Paper Goods</v>
      </c>
      <c r="D5303" s="4" t="str">
        <f aca="false">VLOOKUP($B5303,'Product Master'!$A$2:$O$5991,8,FALSE())</f>
        <v>Bath Tissue</v>
      </c>
      <c r="E5303" s="4" t="str">
        <f aca="false">VLOOKUP($B5303,'Product Master'!$A$2:$O$5991,5,FALSE())</f>
        <v>Harborline</v>
      </c>
      <c r="F5303" s="4" t="str">
        <f aca="false">VLOOKUP($B5303,'Product Master'!$A$2:$O$5991,4,FALSE())</f>
        <v>Harborline Ultra Soft Bath Tissue, 12 pack</v>
      </c>
      <c r="G5303" s="4" t="str">
        <f aca="false">VLOOKUP($B5303,'Product Master'!$A$2:$O$5991,9,FALSE())</f>
        <v>12 pack</v>
      </c>
      <c r="H5303" s="5" t="s">
        <v>16</v>
      </c>
      <c r="I5303" s="6" t="n">
        <f aca="false">VLOOKUP($B5303,'Product Master'!$A$2:$O$5991,14,FALSE())</f>
        <v>11.29</v>
      </c>
      <c r="J5303" s="7" t="n">
        <f aca="false">VLOOKUP($B5303,'Product Master'!$A$2:$O$5991,13,FALSE())</f>
        <v>1</v>
      </c>
      <c r="K5303" s="7" t="str">
        <f aca="false">VLOOKUP($B5303,'Product Master'!$A$2:$O$5991,11,FALSE())</f>
        <v>Y</v>
      </c>
      <c r="L5303" s="7" t="str">
        <f aca="false">VLOOKUP($B5303,'Product Master'!$A$2:$O$5991,12,FALSE())</f>
        <v>N</v>
      </c>
      <c r="M5303" s="3" t="n">
        <v>41</v>
      </c>
      <c r="N5303" s="3" t="n">
        <v>20</v>
      </c>
    </row>
    <row r="5304" customFormat="false" ht="15" hidden="false" customHeight="true" outlineLevel="0" collapsed="false">
      <c r="A5304" s="3" t="s">
        <v>10619</v>
      </c>
      <c r="B5304" s="3" t="s">
        <v>10620</v>
      </c>
      <c r="C5304" s="4" t="str">
        <f aca="false">VLOOKUP($B5304,'Product Master'!$A$2:$O$5991,7,FALSE())</f>
        <v>Paper Goods</v>
      </c>
      <c r="D5304" s="4" t="str">
        <f aca="false">VLOOKUP($B5304,'Product Master'!$A$2:$O$5991,8,FALSE())</f>
        <v>Bath Tissue</v>
      </c>
      <c r="E5304" s="4" t="str">
        <f aca="false">VLOOKUP($B5304,'Product Master'!$A$2:$O$5991,5,FALSE())</f>
        <v>CloudSheet</v>
      </c>
      <c r="F5304" s="4" t="str">
        <f aca="false">VLOOKUP($B5304,'Product Master'!$A$2:$O$5991,4,FALSE())</f>
        <v>CloudSheet Ultra Soft Bath Tissue, 24 pack</v>
      </c>
      <c r="G5304" s="4" t="str">
        <f aca="false">VLOOKUP($B5304,'Product Master'!$A$2:$O$5991,9,FALSE())</f>
        <v>24 pack</v>
      </c>
      <c r="H5304" s="5" t="s">
        <v>16</v>
      </c>
      <c r="I5304" s="6" t="n">
        <f aca="false">VLOOKUP($B5304,'Product Master'!$A$2:$O$5991,14,FALSE())</f>
        <v>14.99</v>
      </c>
      <c r="J5304" s="7" t="n">
        <f aca="false">VLOOKUP($B5304,'Product Master'!$A$2:$O$5991,13,FALSE())</f>
        <v>8</v>
      </c>
      <c r="K5304" s="7" t="str">
        <f aca="false">VLOOKUP($B5304,'Product Master'!$A$2:$O$5991,11,FALSE())</f>
        <v>N</v>
      </c>
      <c r="L5304" s="7" t="str">
        <f aca="false">VLOOKUP($B5304,'Product Master'!$A$2:$O$5991,12,FALSE())</f>
        <v>N</v>
      </c>
      <c r="M5304" s="3" t="n">
        <v>103</v>
      </c>
      <c r="N5304" s="3" t="n">
        <v>16</v>
      </c>
    </row>
    <row r="5305" customFormat="false" ht="15" hidden="false" customHeight="true" outlineLevel="0" collapsed="false">
      <c r="A5305" s="3" t="s">
        <v>10621</v>
      </c>
      <c r="B5305" s="3" t="s">
        <v>10622</v>
      </c>
      <c r="C5305" s="4" t="str">
        <f aca="false">VLOOKUP($B5305,'Product Master'!$A$2:$O$5991,7,FALSE())</f>
        <v>Paper Goods</v>
      </c>
      <c r="D5305" s="4" t="str">
        <f aca="false">VLOOKUP($B5305,'Product Master'!$A$2:$O$5991,8,FALSE())</f>
        <v>Bath Tissue</v>
      </c>
      <c r="E5305" s="4" t="str">
        <f aca="false">VLOOKUP($B5305,'Product Master'!$A$2:$O$5991,5,FALSE())</f>
        <v>Softly</v>
      </c>
      <c r="F5305" s="4" t="str">
        <f aca="false">VLOOKUP($B5305,'Product Master'!$A$2:$O$5991,4,FALSE())</f>
        <v>Softly Regular Bath Tissue, 12 pack</v>
      </c>
      <c r="G5305" s="4" t="str">
        <f aca="false">VLOOKUP($B5305,'Product Master'!$A$2:$O$5991,9,FALSE())</f>
        <v>12 pack</v>
      </c>
      <c r="H5305" s="5" t="s">
        <v>16</v>
      </c>
      <c r="I5305" s="6" t="n">
        <f aca="false">VLOOKUP($B5305,'Product Master'!$A$2:$O$5991,14,FALSE())</f>
        <v>12.79</v>
      </c>
      <c r="J5305" s="7" t="n">
        <f aca="false">VLOOKUP($B5305,'Product Master'!$A$2:$O$5991,13,FALSE())</f>
        <v>12</v>
      </c>
      <c r="K5305" s="7" t="str">
        <f aca="false">VLOOKUP($B5305,'Product Master'!$A$2:$O$5991,11,FALSE())</f>
        <v>N</v>
      </c>
      <c r="L5305" s="7" t="str">
        <f aca="false">VLOOKUP($B5305,'Product Master'!$A$2:$O$5991,12,FALSE())</f>
        <v>N</v>
      </c>
      <c r="M5305" s="3" t="n">
        <v>85</v>
      </c>
      <c r="N5305" s="3" t="n">
        <v>3</v>
      </c>
    </row>
    <row r="5306" customFormat="false" ht="15" hidden="false" customHeight="true" outlineLevel="0" collapsed="false">
      <c r="A5306" s="3" t="s">
        <v>10623</v>
      </c>
      <c r="B5306" s="3" t="s">
        <v>10624</v>
      </c>
      <c r="C5306" s="4" t="str">
        <f aca="false">VLOOKUP($B5306,'Product Master'!$A$2:$O$5991,7,FALSE())</f>
        <v>Paper Goods</v>
      </c>
      <c r="D5306" s="4" t="str">
        <f aca="false">VLOOKUP($B5306,'Product Master'!$A$2:$O$5991,8,FALSE())</f>
        <v>Bath Tissue</v>
      </c>
      <c r="E5306" s="4" t="str">
        <f aca="false">VLOOKUP($B5306,'Product Master'!$A$2:$O$5991,5,FALSE())</f>
        <v>Harborline</v>
      </c>
      <c r="F5306" s="4" t="str">
        <f aca="false">VLOOKUP($B5306,'Product Master'!$A$2:$O$5991,4,FALSE())</f>
        <v>Harborline Mega Roll Bath Tissue, 12 pack</v>
      </c>
      <c r="G5306" s="4" t="str">
        <f aca="false">VLOOKUP($B5306,'Product Master'!$A$2:$O$5991,9,FALSE())</f>
        <v>12 pack</v>
      </c>
      <c r="H5306" s="5" t="s">
        <v>16</v>
      </c>
      <c r="I5306" s="6" t="n">
        <f aca="false">VLOOKUP($B5306,'Product Master'!$A$2:$O$5991,14,FALSE())</f>
        <v>14.29</v>
      </c>
      <c r="J5306" s="7" t="n">
        <f aca="false">VLOOKUP($B5306,'Product Master'!$A$2:$O$5991,13,FALSE())</f>
        <v>4</v>
      </c>
      <c r="K5306" s="7" t="str">
        <f aca="false">VLOOKUP($B5306,'Product Master'!$A$2:$O$5991,11,FALSE())</f>
        <v>Y</v>
      </c>
      <c r="L5306" s="7" t="str">
        <f aca="false">VLOOKUP($B5306,'Product Master'!$A$2:$O$5991,12,FALSE())</f>
        <v>N</v>
      </c>
      <c r="M5306" s="3" t="n">
        <v>124</v>
      </c>
      <c r="N5306" s="3" t="n">
        <v>28</v>
      </c>
    </row>
    <row r="5307" customFormat="false" ht="15" hidden="false" customHeight="true" outlineLevel="0" collapsed="false">
      <c r="A5307" s="3" t="s">
        <v>10625</v>
      </c>
      <c r="B5307" s="3" t="s">
        <v>10626</v>
      </c>
      <c r="C5307" s="4" t="str">
        <f aca="false">VLOOKUP($B5307,'Product Master'!$A$2:$O$5991,7,FALSE())</f>
        <v>Paper Goods</v>
      </c>
      <c r="D5307" s="4" t="str">
        <f aca="false">VLOOKUP($B5307,'Product Master'!$A$2:$O$5991,8,FALSE())</f>
        <v>Bath Tissue</v>
      </c>
      <c r="E5307" s="4" t="str">
        <f aca="false">VLOOKUP($B5307,'Product Master'!$A$2:$O$5991,5,FALSE())</f>
        <v>Harborline</v>
      </c>
      <c r="F5307" s="4" t="str">
        <f aca="false">VLOOKUP($B5307,'Product Master'!$A$2:$O$5991,4,FALSE())</f>
        <v>Harborline Mega Roll Bath Tissue, 12 pack</v>
      </c>
      <c r="G5307" s="4" t="str">
        <f aca="false">VLOOKUP($B5307,'Product Master'!$A$2:$O$5991,9,FALSE())</f>
        <v>12 pack</v>
      </c>
      <c r="H5307" s="5" t="s">
        <v>16</v>
      </c>
      <c r="I5307" s="6" t="n">
        <f aca="false">VLOOKUP($B5307,'Product Master'!$A$2:$O$5991,14,FALSE())</f>
        <v>17.89</v>
      </c>
      <c r="J5307" s="7" t="n">
        <f aca="false">VLOOKUP($B5307,'Product Master'!$A$2:$O$5991,13,FALSE())</f>
        <v>2</v>
      </c>
      <c r="K5307" s="7" t="str">
        <f aca="false">VLOOKUP($B5307,'Product Master'!$A$2:$O$5991,11,FALSE())</f>
        <v>Y</v>
      </c>
      <c r="L5307" s="7" t="str">
        <f aca="false">VLOOKUP($B5307,'Product Master'!$A$2:$O$5991,12,FALSE())</f>
        <v>N</v>
      </c>
      <c r="M5307" s="3" t="n">
        <v>60</v>
      </c>
      <c r="N5307" s="3" t="n">
        <v>22</v>
      </c>
    </row>
    <row r="5308" customFormat="false" ht="15" hidden="false" customHeight="true" outlineLevel="0" collapsed="false">
      <c r="A5308" s="3" t="s">
        <v>10627</v>
      </c>
      <c r="B5308" s="3" t="s">
        <v>10628</v>
      </c>
      <c r="C5308" s="4" t="str">
        <f aca="false">VLOOKUP($B5308,'Product Master'!$A$2:$O$5991,7,FALSE())</f>
        <v>Paper Goods</v>
      </c>
      <c r="D5308" s="4" t="str">
        <f aca="false">VLOOKUP($B5308,'Product Master'!$A$2:$O$5991,8,FALSE())</f>
        <v>Bath Tissue</v>
      </c>
      <c r="E5308" s="4" t="str">
        <f aca="false">VLOOKUP($B5308,'Product Master'!$A$2:$O$5991,5,FALSE())</f>
        <v>Harborline</v>
      </c>
      <c r="F5308" s="4" t="str">
        <f aca="false">VLOOKUP($B5308,'Product Master'!$A$2:$O$5991,4,FALSE())</f>
        <v>Harborline Ultra Soft Bath Tissue, 12 pack</v>
      </c>
      <c r="G5308" s="4" t="str">
        <f aca="false">VLOOKUP($B5308,'Product Master'!$A$2:$O$5991,9,FALSE())</f>
        <v>12 pack</v>
      </c>
      <c r="H5308" s="5" t="s">
        <v>16</v>
      </c>
      <c r="I5308" s="6" t="n">
        <f aca="false">VLOOKUP($B5308,'Product Master'!$A$2:$O$5991,14,FALSE())</f>
        <v>10.29</v>
      </c>
      <c r="J5308" s="7" t="n">
        <f aca="false">VLOOKUP($B5308,'Product Master'!$A$2:$O$5991,13,FALSE())</f>
        <v>12</v>
      </c>
      <c r="K5308" s="7" t="str">
        <f aca="false">VLOOKUP($B5308,'Product Master'!$A$2:$O$5991,11,FALSE())</f>
        <v>Y</v>
      </c>
      <c r="L5308" s="7" t="str">
        <f aca="false">VLOOKUP($B5308,'Product Master'!$A$2:$O$5991,12,FALSE())</f>
        <v>N</v>
      </c>
      <c r="M5308" s="3" t="n">
        <v>112</v>
      </c>
      <c r="N5308" s="3" t="n">
        <v>5</v>
      </c>
    </row>
    <row r="5309" customFormat="false" ht="15" hidden="false" customHeight="true" outlineLevel="0" collapsed="false">
      <c r="A5309" s="3" t="s">
        <v>10629</v>
      </c>
      <c r="B5309" s="3" t="s">
        <v>10630</v>
      </c>
      <c r="C5309" s="4" t="str">
        <f aca="false">VLOOKUP($B5309,'Product Master'!$A$2:$O$5991,7,FALSE())</f>
        <v>Paper Goods</v>
      </c>
      <c r="D5309" s="4" t="str">
        <f aca="false">VLOOKUP($B5309,'Product Master'!$A$2:$O$5991,8,FALSE())</f>
        <v>Facial Tissue &amp; Tableware</v>
      </c>
      <c r="E5309" s="4" t="str">
        <f aca="false">VLOOKUP($B5309,'Product Master'!$A$2:$O$5991,5,FALSE())</f>
        <v>Harborline</v>
      </c>
      <c r="F5309" s="4" t="str">
        <f aca="false">VLOOKUP($B5309,'Product Master'!$A$2:$O$5991,4,FALSE())</f>
        <v>Harborline Heavy Duty Paper Cups, 3 pack</v>
      </c>
      <c r="G5309" s="4" t="str">
        <f aca="false">VLOOKUP($B5309,'Product Master'!$A$2:$O$5991,9,FALSE())</f>
        <v>3 pack</v>
      </c>
      <c r="H5309" s="5" t="s">
        <v>16</v>
      </c>
      <c r="I5309" s="6" t="n">
        <f aca="false">VLOOKUP($B5309,'Product Master'!$A$2:$O$5991,14,FALSE())</f>
        <v>3.49</v>
      </c>
      <c r="J5309" s="7" t="n">
        <f aca="false">VLOOKUP($B5309,'Product Master'!$A$2:$O$5991,13,FALSE())</f>
        <v>4</v>
      </c>
      <c r="K5309" s="7" t="str">
        <f aca="false">VLOOKUP($B5309,'Product Master'!$A$2:$O$5991,11,FALSE())</f>
        <v>Y</v>
      </c>
      <c r="L5309" s="7" t="str">
        <f aca="false">VLOOKUP($B5309,'Product Master'!$A$2:$O$5991,12,FALSE())</f>
        <v>N</v>
      </c>
      <c r="M5309" s="3" t="n">
        <v>27</v>
      </c>
      <c r="N5309" s="3" t="n">
        <v>34</v>
      </c>
    </row>
    <row r="5310" customFormat="false" ht="15" hidden="false" customHeight="true" outlineLevel="0" collapsed="false">
      <c r="A5310" s="3" t="s">
        <v>10631</v>
      </c>
      <c r="B5310" s="3" t="s">
        <v>10632</v>
      </c>
      <c r="C5310" s="4" t="str">
        <f aca="false">VLOOKUP($B5310,'Product Master'!$A$2:$O$5991,7,FALSE())</f>
        <v>Paper Goods</v>
      </c>
      <c r="D5310" s="4" t="str">
        <f aca="false">VLOOKUP($B5310,'Product Master'!$A$2:$O$5991,8,FALSE())</f>
        <v>Facial Tissue &amp; Tableware</v>
      </c>
      <c r="E5310" s="4" t="str">
        <f aca="false">VLOOKUP($B5310,'Product Master'!$A$2:$O$5991,5,FALSE())</f>
        <v>Harborline</v>
      </c>
      <c r="F5310" s="4" t="str">
        <f aca="false">VLOOKUP($B5310,'Product Master'!$A$2:$O$5991,4,FALSE())</f>
        <v>Harborline Heavy Duty Paper Cups, 250 ct</v>
      </c>
      <c r="G5310" s="4" t="str">
        <f aca="false">VLOOKUP($B5310,'Product Master'!$A$2:$O$5991,9,FALSE())</f>
        <v>250 ct</v>
      </c>
      <c r="H5310" s="5" t="s">
        <v>16</v>
      </c>
      <c r="I5310" s="6" t="n">
        <f aca="false">VLOOKUP($B5310,'Product Master'!$A$2:$O$5991,14,FALSE())</f>
        <v>4.39</v>
      </c>
      <c r="J5310" s="7" t="n">
        <f aca="false">VLOOKUP($B5310,'Product Master'!$A$2:$O$5991,13,FALSE())</f>
        <v>2</v>
      </c>
      <c r="K5310" s="7" t="str">
        <f aca="false">VLOOKUP($B5310,'Product Master'!$A$2:$O$5991,11,FALSE())</f>
        <v>Y</v>
      </c>
      <c r="L5310" s="7" t="str">
        <f aca="false">VLOOKUP($B5310,'Product Master'!$A$2:$O$5991,12,FALSE())</f>
        <v>N</v>
      </c>
      <c r="M5310" s="3" t="n">
        <v>41</v>
      </c>
      <c r="N5310" s="3" t="n">
        <v>17</v>
      </c>
    </row>
    <row r="5311" customFormat="false" ht="15" hidden="false" customHeight="true" outlineLevel="0" collapsed="false">
      <c r="A5311" s="3" t="s">
        <v>10633</v>
      </c>
      <c r="B5311" s="3" t="s">
        <v>10634</v>
      </c>
      <c r="C5311" s="4" t="str">
        <f aca="false">VLOOKUP($B5311,'Product Master'!$A$2:$O$5991,7,FALSE())</f>
        <v>Paper Goods</v>
      </c>
      <c r="D5311" s="4" t="str">
        <f aca="false">VLOOKUP($B5311,'Product Master'!$A$2:$O$5991,8,FALSE())</f>
        <v>Facial Tissue &amp; Tableware</v>
      </c>
      <c r="E5311" s="4" t="str">
        <f aca="false">VLOOKUP($B5311,'Product Master'!$A$2:$O$5991,5,FALSE())</f>
        <v>Softly</v>
      </c>
      <c r="F5311" s="4" t="str">
        <f aca="false">VLOOKUP($B5311,'Product Master'!$A$2:$O$5991,4,FALSE())</f>
        <v>Softly Heavy Duty Paper Cups, 3 pack</v>
      </c>
      <c r="G5311" s="4" t="str">
        <f aca="false">VLOOKUP($B5311,'Product Master'!$A$2:$O$5991,9,FALSE())</f>
        <v>3 pack</v>
      </c>
      <c r="H5311" s="5" t="s">
        <v>16</v>
      </c>
      <c r="I5311" s="6" t="n">
        <f aca="false">VLOOKUP($B5311,'Product Master'!$A$2:$O$5991,14,FALSE())</f>
        <v>5.79</v>
      </c>
      <c r="J5311" s="7" t="n">
        <f aca="false">VLOOKUP($B5311,'Product Master'!$A$2:$O$5991,13,FALSE())</f>
        <v>1</v>
      </c>
      <c r="K5311" s="7" t="str">
        <f aca="false">VLOOKUP($B5311,'Product Master'!$A$2:$O$5991,11,FALSE())</f>
        <v>N</v>
      </c>
      <c r="L5311" s="7" t="str">
        <f aca="false">VLOOKUP($B5311,'Product Master'!$A$2:$O$5991,12,FALSE())</f>
        <v>N</v>
      </c>
      <c r="M5311" s="3" t="n">
        <v>45</v>
      </c>
      <c r="N5311" s="3" t="n">
        <v>31</v>
      </c>
    </row>
    <row r="5312" customFormat="false" ht="15" hidden="false" customHeight="true" outlineLevel="0" collapsed="false">
      <c r="A5312" s="3" t="s">
        <v>10635</v>
      </c>
      <c r="B5312" s="3" t="s">
        <v>10636</v>
      </c>
      <c r="C5312" s="4" t="str">
        <f aca="false">VLOOKUP($B5312,'Product Master'!$A$2:$O$5991,7,FALSE())</f>
        <v>Paper Goods</v>
      </c>
      <c r="D5312" s="4" t="str">
        <f aca="false">VLOOKUP($B5312,'Product Master'!$A$2:$O$5991,8,FALSE())</f>
        <v>Facial Tissue &amp; Tableware</v>
      </c>
      <c r="E5312" s="4" t="str">
        <f aca="false">VLOOKUP($B5312,'Product Master'!$A$2:$O$5991,5,FALSE())</f>
        <v>CloudSheet</v>
      </c>
      <c r="F5312" s="4" t="str">
        <f aca="false">VLOOKUP($B5312,'Product Master'!$A$2:$O$5991,4,FALSE())</f>
        <v>CloudSheet Standard Facial Tissue, 250 ct</v>
      </c>
      <c r="G5312" s="4" t="str">
        <f aca="false">VLOOKUP($B5312,'Product Master'!$A$2:$O$5991,9,FALSE())</f>
        <v>250 ct</v>
      </c>
      <c r="H5312" s="5" t="s">
        <v>16</v>
      </c>
      <c r="I5312" s="6" t="n">
        <f aca="false">VLOOKUP($B5312,'Product Master'!$A$2:$O$5991,14,FALSE())</f>
        <v>4.99</v>
      </c>
      <c r="J5312" s="7" t="n">
        <f aca="false">VLOOKUP($B5312,'Product Master'!$A$2:$O$5991,13,FALSE())</f>
        <v>4</v>
      </c>
      <c r="K5312" s="7" t="str">
        <f aca="false">VLOOKUP($B5312,'Product Master'!$A$2:$O$5991,11,FALSE())</f>
        <v>N</v>
      </c>
      <c r="L5312" s="7" t="str">
        <f aca="false">VLOOKUP($B5312,'Product Master'!$A$2:$O$5991,12,FALSE())</f>
        <v>N</v>
      </c>
      <c r="M5312" s="3" t="n">
        <v>13</v>
      </c>
      <c r="N5312" s="3" t="n">
        <v>3</v>
      </c>
    </row>
    <row r="5313" customFormat="false" ht="15" hidden="false" customHeight="true" outlineLevel="0" collapsed="false">
      <c r="A5313" s="3" t="s">
        <v>10637</v>
      </c>
      <c r="B5313" s="3" t="s">
        <v>10638</v>
      </c>
      <c r="C5313" s="4" t="str">
        <f aca="false">VLOOKUP($B5313,'Product Master'!$A$2:$O$5991,7,FALSE())</f>
        <v>Paper Goods</v>
      </c>
      <c r="D5313" s="4" t="str">
        <f aca="false">VLOOKUP($B5313,'Product Master'!$A$2:$O$5991,8,FALSE())</f>
        <v>Facial Tissue &amp; Tableware</v>
      </c>
      <c r="E5313" s="4" t="str">
        <f aca="false">VLOOKUP($B5313,'Product Master'!$A$2:$O$5991,5,FALSE())</f>
        <v>Harborline</v>
      </c>
      <c r="F5313" s="4" t="str">
        <f aca="false">VLOOKUP($B5313,'Product Master'!$A$2:$O$5991,4,FALSE())</f>
        <v>Harborline Standard Facial Tissue, 250 ct</v>
      </c>
      <c r="G5313" s="4" t="str">
        <f aca="false">VLOOKUP($B5313,'Product Master'!$A$2:$O$5991,9,FALSE())</f>
        <v>250 ct</v>
      </c>
      <c r="H5313" s="5" t="s">
        <v>16</v>
      </c>
      <c r="I5313" s="6" t="n">
        <f aca="false">VLOOKUP($B5313,'Product Master'!$A$2:$O$5991,14,FALSE())</f>
        <v>4.99</v>
      </c>
      <c r="J5313" s="7" t="n">
        <f aca="false">VLOOKUP($B5313,'Product Master'!$A$2:$O$5991,13,FALSE())</f>
        <v>12</v>
      </c>
      <c r="K5313" s="7" t="str">
        <f aca="false">VLOOKUP($B5313,'Product Master'!$A$2:$O$5991,11,FALSE())</f>
        <v>Y</v>
      </c>
      <c r="L5313" s="7" t="str">
        <f aca="false">VLOOKUP($B5313,'Product Master'!$A$2:$O$5991,12,FALSE())</f>
        <v>N</v>
      </c>
      <c r="M5313" s="3" t="n">
        <v>25</v>
      </c>
      <c r="N5313" s="3" t="n">
        <v>4</v>
      </c>
    </row>
    <row r="5314" customFormat="false" ht="15" hidden="false" customHeight="true" outlineLevel="0" collapsed="false">
      <c r="A5314" s="3" t="s">
        <v>10639</v>
      </c>
      <c r="B5314" s="3" t="s">
        <v>10640</v>
      </c>
      <c r="C5314" s="4" t="str">
        <f aca="false">VLOOKUP($B5314,'Product Master'!$A$2:$O$5991,7,FALSE())</f>
        <v>Paper Goods</v>
      </c>
      <c r="D5314" s="4" t="str">
        <f aca="false">VLOOKUP($B5314,'Product Master'!$A$2:$O$5991,8,FALSE())</f>
        <v>Facial Tissue &amp; Tableware</v>
      </c>
      <c r="E5314" s="4" t="str">
        <f aca="false">VLOOKUP($B5314,'Product Master'!$A$2:$O$5991,5,FALSE())</f>
        <v>Softly</v>
      </c>
      <c r="F5314" s="4" t="str">
        <f aca="false">VLOOKUP($B5314,'Product Master'!$A$2:$O$5991,4,FALSE())</f>
        <v>Softly Standard Paper Napkins, 3 pack</v>
      </c>
      <c r="G5314" s="4" t="str">
        <f aca="false">VLOOKUP($B5314,'Product Master'!$A$2:$O$5991,9,FALSE())</f>
        <v>3 pack</v>
      </c>
      <c r="H5314" s="5" t="s">
        <v>16</v>
      </c>
      <c r="I5314" s="6" t="n">
        <f aca="false">VLOOKUP($B5314,'Product Master'!$A$2:$O$5991,14,FALSE())</f>
        <v>5.49</v>
      </c>
      <c r="J5314" s="7" t="n">
        <f aca="false">VLOOKUP($B5314,'Product Master'!$A$2:$O$5991,13,FALSE())</f>
        <v>24</v>
      </c>
      <c r="K5314" s="7" t="str">
        <f aca="false">VLOOKUP($B5314,'Product Master'!$A$2:$O$5991,11,FALSE())</f>
        <v>N</v>
      </c>
      <c r="L5314" s="7" t="str">
        <f aca="false">VLOOKUP($B5314,'Product Master'!$A$2:$O$5991,12,FALSE())</f>
        <v>N</v>
      </c>
      <c r="M5314" s="3" t="n">
        <v>102</v>
      </c>
      <c r="N5314" s="3" t="n">
        <v>5</v>
      </c>
    </row>
    <row r="5315" customFormat="false" ht="15" hidden="false" customHeight="true" outlineLevel="0" collapsed="false">
      <c r="A5315" s="3" t="s">
        <v>10641</v>
      </c>
      <c r="B5315" s="3" t="s">
        <v>10642</v>
      </c>
      <c r="C5315" s="4" t="str">
        <f aca="false">VLOOKUP($B5315,'Product Master'!$A$2:$O$5991,7,FALSE())</f>
        <v>Paper Goods</v>
      </c>
      <c r="D5315" s="4" t="str">
        <f aca="false">VLOOKUP($B5315,'Product Master'!$A$2:$O$5991,8,FALSE())</f>
        <v>Facial Tissue &amp; Tableware</v>
      </c>
      <c r="E5315" s="4" t="str">
        <f aca="false">VLOOKUP($B5315,'Product Master'!$A$2:$O$5991,5,FALSE())</f>
        <v>CloudSheet</v>
      </c>
      <c r="F5315" s="4" t="str">
        <f aca="false">VLOOKUP($B5315,'Product Master'!$A$2:$O$5991,4,FALSE())</f>
        <v>CloudSheet Standard Paper Napkins, 50 ct</v>
      </c>
      <c r="G5315" s="4" t="str">
        <f aca="false">VLOOKUP($B5315,'Product Master'!$A$2:$O$5991,9,FALSE())</f>
        <v>50 ct</v>
      </c>
      <c r="H5315" s="5" t="s">
        <v>16</v>
      </c>
      <c r="I5315" s="6" t="n">
        <f aca="false">VLOOKUP($B5315,'Product Master'!$A$2:$O$5991,14,FALSE())</f>
        <v>3.99</v>
      </c>
      <c r="J5315" s="7" t="n">
        <f aca="false">VLOOKUP($B5315,'Product Master'!$A$2:$O$5991,13,FALSE())</f>
        <v>2</v>
      </c>
      <c r="K5315" s="7" t="str">
        <f aca="false">VLOOKUP($B5315,'Product Master'!$A$2:$O$5991,11,FALSE())</f>
        <v>N</v>
      </c>
      <c r="L5315" s="7" t="str">
        <f aca="false">VLOOKUP($B5315,'Product Master'!$A$2:$O$5991,12,FALSE())</f>
        <v>N</v>
      </c>
      <c r="M5315" s="3" t="n">
        <v>99</v>
      </c>
      <c r="N5315" s="3" t="n">
        <v>7</v>
      </c>
    </row>
    <row r="5316" customFormat="false" ht="15" hidden="false" customHeight="true" outlineLevel="0" collapsed="false">
      <c r="A5316" s="3" t="s">
        <v>10643</v>
      </c>
      <c r="B5316" s="3" t="s">
        <v>10644</v>
      </c>
      <c r="C5316" s="4" t="str">
        <f aca="false">VLOOKUP($B5316,'Product Master'!$A$2:$O$5991,7,FALSE())</f>
        <v>Paper Goods</v>
      </c>
      <c r="D5316" s="4" t="str">
        <f aca="false">VLOOKUP($B5316,'Product Master'!$A$2:$O$5991,8,FALSE())</f>
        <v>Facial Tissue &amp; Tableware</v>
      </c>
      <c r="E5316" s="4" t="str">
        <f aca="false">VLOOKUP($B5316,'Product Master'!$A$2:$O$5991,5,FALSE())</f>
        <v>CloudSheet</v>
      </c>
      <c r="F5316" s="4" t="str">
        <f aca="false">VLOOKUP($B5316,'Product Master'!$A$2:$O$5991,4,FALSE())</f>
        <v>CloudSheet Heavy Duty Paper Napkins, 3 pack</v>
      </c>
      <c r="G5316" s="4" t="str">
        <f aca="false">VLOOKUP($B5316,'Product Master'!$A$2:$O$5991,9,FALSE())</f>
        <v>3 pack</v>
      </c>
      <c r="H5316" s="5" t="s">
        <v>16</v>
      </c>
      <c r="I5316" s="6" t="n">
        <f aca="false">VLOOKUP($B5316,'Product Master'!$A$2:$O$5991,14,FALSE())</f>
        <v>4.39</v>
      </c>
      <c r="J5316" s="7" t="n">
        <f aca="false">VLOOKUP($B5316,'Product Master'!$A$2:$O$5991,13,FALSE())</f>
        <v>24</v>
      </c>
      <c r="K5316" s="7" t="str">
        <f aca="false">VLOOKUP($B5316,'Product Master'!$A$2:$O$5991,11,FALSE())</f>
        <v>N</v>
      </c>
      <c r="L5316" s="7" t="str">
        <f aca="false">VLOOKUP($B5316,'Product Master'!$A$2:$O$5991,12,FALSE())</f>
        <v>N</v>
      </c>
      <c r="M5316" s="3" t="n">
        <v>51</v>
      </c>
      <c r="N5316" s="3" t="n">
        <v>33</v>
      </c>
    </row>
    <row r="5317" customFormat="false" ht="15" hidden="false" customHeight="true" outlineLevel="0" collapsed="false">
      <c r="A5317" s="3" t="s">
        <v>10645</v>
      </c>
      <c r="B5317" s="3" t="s">
        <v>10646</v>
      </c>
      <c r="C5317" s="4" t="str">
        <f aca="false">VLOOKUP($B5317,'Product Master'!$A$2:$O$5991,7,FALSE())</f>
        <v>Paper Goods</v>
      </c>
      <c r="D5317" s="4" t="str">
        <f aca="false">VLOOKUP($B5317,'Product Master'!$A$2:$O$5991,8,FALSE())</f>
        <v>Facial Tissue &amp; Tableware</v>
      </c>
      <c r="E5317" s="4" t="str">
        <f aca="false">VLOOKUP($B5317,'Product Master'!$A$2:$O$5991,5,FALSE())</f>
        <v>CloudSheet</v>
      </c>
      <c r="F5317" s="4" t="str">
        <f aca="false">VLOOKUP($B5317,'Product Master'!$A$2:$O$5991,4,FALSE())</f>
        <v>CloudSheet Standard Paper Cups, 250 ct</v>
      </c>
      <c r="G5317" s="4" t="str">
        <f aca="false">VLOOKUP($B5317,'Product Master'!$A$2:$O$5991,9,FALSE())</f>
        <v>250 ct</v>
      </c>
      <c r="H5317" s="5" t="s">
        <v>16</v>
      </c>
      <c r="I5317" s="6" t="n">
        <f aca="false">VLOOKUP($B5317,'Product Master'!$A$2:$O$5991,14,FALSE())</f>
        <v>4.49</v>
      </c>
      <c r="J5317" s="7" t="n">
        <f aca="false">VLOOKUP($B5317,'Product Master'!$A$2:$O$5991,13,FALSE())</f>
        <v>8</v>
      </c>
      <c r="K5317" s="7" t="str">
        <f aca="false">VLOOKUP($B5317,'Product Master'!$A$2:$O$5991,11,FALSE())</f>
        <v>N</v>
      </c>
      <c r="L5317" s="7" t="str">
        <f aca="false">VLOOKUP($B5317,'Product Master'!$A$2:$O$5991,12,FALSE())</f>
        <v>N</v>
      </c>
      <c r="M5317" s="3" t="n">
        <v>145</v>
      </c>
      <c r="N5317" s="3" t="n">
        <v>28</v>
      </c>
    </row>
    <row r="5318" customFormat="false" ht="15" hidden="false" customHeight="true" outlineLevel="0" collapsed="false">
      <c r="A5318" s="3" t="s">
        <v>10647</v>
      </c>
      <c r="B5318" s="3" t="s">
        <v>10648</v>
      </c>
      <c r="C5318" s="4" t="str">
        <f aca="false">VLOOKUP($B5318,'Product Master'!$A$2:$O$5991,7,FALSE())</f>
        <v>Paper Goods</v>
      </c>
      <c r="D5318" s="4" t="str">
        <f aca="false">VLOOKUP($B5318,'Product Master'!$A$2:$O$5991,8,FALSE())</f>
        <v>Facial Tissue &amp; Tableware</v>
      </c>
      <c r="E5318" s="4" t="str">
        <f aca="false">VLOOKUP($B5318,'Product Master'!$A$2:$O$5991,5,FALSE())</f>
        <v>Harborline</v>
      </c>
      <c r="F5318" s="4" t="str">
        <f aca="false">VLOOKUP($B5318,'Product Master'!$A$2:$O$5991,4,FALSE())</f>
        <v>Harborline Standard Paper Cups, 3 pack</v>
      </c>
      <c r="G5318" s="4" t="str">
        <f aca="false">VLOOKUP($B5318,'Product Master'!$A$2:$O$5991,9,FALSE())</f>
        <v>3 pack</v>
      </c>
      <c r="H5318" s="5" t="s">
        <v>16</v>
      </c>
      <c r="I5318" s="6" t="n">
        <f aca="false">VLOOKUP($B5318,'Product Master'!$A$2:$O$5991,14,FALSE())</f>
        <v>6.99</v>
      </c>
      <c r="J5318" s="7" t="n">
        <f aca="false">VLOOKUP($B5318,'Product Master'!$A$2:$O$5991,13,FALSE())</f>
        <v>1</v>
      </c>
      <c r="K5318" s="7" t="str">
        <f aca="false">VLOOKUP($B5318,'Product Master'!$A$2:$O$5991,11,FALSE())</f>
        <v>Y</v>
      </c>
      <c r="L5318" s="7" t="str">
        <f aca="false">VLOOKUP($B5318,'Product Master'!$A$2:$O$5991,12,FALSE())</f>
        <v>N</v>
      </c>
      <c r="M5318" s="3" t="n">
        <v>87</v>
      </c>
      <c r="N5318" s="3" t="n">
        <v>29</v>
      </c>
    </row>
    <row r="5319" customFormat="false" ht="15" hidden="false" customHeight="true" outlineLevel="0" collapsed="false">
      <c r="A5319" s="3" t="s">
        <v>10649</v>
      </c>
      <c r="B5319" s="3" t="s">
        <v>10650</v>
      </c>
      <c r="C5319" s="4" t="str">
        <f aca="false">VLOOKUP($B5319,'Product Master'!$A$2:$O$5991,7,FALSE())</f>
        <v>Paper Goods</v>
      </c>
      <c r="D5319" s="4" t="str">
        <f aca="false">VLOOKUP($B5319,'Product Master'!$A$2:$O$5991,8,FALSE())</f>
        <v>Facial Tissue &amp; Tableware</v>
      </c>
      <c r="E5319" s="4" t="str">
        <f aca="false">VLOOKUP($B5319,'Product Master'!$A$2:$O$5991,5,FALSE())</f>
        <v>CloudSheet</v>
      </c>
      <c r="F5319" s="4" t="str">
        <f aca="false">VLOOKUP($B5319,'Product Master'!$A$2:$O$5991,4,FALSE())</f>
        <v>CloudSheet Standard Plastic Cutlery, 50 ct</v>
      </c>
      <c r="G5319" s="4" t="str">
        <f aca="false">VLOOKUP($B5319,'Product Master'!$A$2:$O$5991,9,FALSE())</f>
        <v>50 ct</v>
      </c>
      <c r="H5319" s="5" t="s">
        <v>16</v>
      </c>
      <c r="I5319" s="6" t="n">
        <f aca="false">VLOOKUP($B5319,'Product Master'!$A$2:$O$5991,14,FALSE())</f>
        <v>6.49</v>
      </c>
      <c r="J5319" s="7" t="n">
        <f aca="false">VLOOKUP($B5319,'Product Master'!$A$2:$O$5991,13,FALSE())</f>
        <v>1</v>
      </c>
      <c r="K5319" s="7" t="str">
        <f aca="false">VLOOKUP($B5319,'Product Master'!$A$2:$O$5991,11,FALSE())</f>
        <v>N</v>
      </c>
      <c r="L5319" s="7" t="str">
        <f aca="false">VLOOKUP($B5319,'Product Master'!$A$2:$O$5991,12,FALSE())</f>
        <v>N</v>
      </c>
      <c r="M5319" s="3" t="n">
        <v>117</v>
      </c>
      <c r="N5319" s="3" t="n">
        <v>37</v>
      </c>
    </row>
    <row r="5320" customFormat="false" ht="15" hidden="false" customHeight="true" outlineLevel="0" collapsed="false">
      <c r="A5320" s="3" t="s">
        <v>10651</v>
      </c>
      <c r="B5320" s="3" t="s">
        <v>10652</v>
      </c>
      <c r="C5320" s="4" t="str">
        <f aca="false">VLOOKUP($B5320,'Product Master'!$A$2:$O$5991,7,FALSE())</f>
        <v>Paper Goods</v>
      </c>
      <c r="D5320" s="4" t="str">
        <f aca="false">VLOOKUP($B5320,'Product Master'!$A$2:$O$5991,8,FALSE())</f>
        <v>Facial Tissue &amp; Tableware</v>
      </c>
      <c r="E5320" s="4" t="str">
        <f aca="false">VLOOKUP($B5320,'Product Master'!$A$2:$O$5991,5,FALSE())</f>
        <v>Harborline</v>
      </c>
      <c r="F5320" s="4" t="str">
        <f aca="false">VLOOKUP($B5320,'Product Master'!$A$2:$O$5991,4,FALSE())</f>
        <v>Harborline Heavy Duty Paper Napkins, 50 ct</v>
      </c>
      <c r="G5320" s="4" t="str">
        <f aca="false">VLOOKUP($B5320,'Product Master'!$A$2:$O$5991,9,FALSE())</f>
        <v>50 ct</v>
      </c>
      <c r="H5320" s="5" t="s">
        <v>16</v>
      </c>
      <c r="I5320" s="6" t="n">
        <f aca="false">VLOOKUP($B5320,'Product Master'!$A$2:$O$5991,14,FALSE())</f>
        <v>4.99</v>
      </c>
      <c r="J5320" s="7" t="n">
        <f aca="false">VLOOKUP($B5320,'Product Master'!$A$2:$O$5991,13,FALSE())</f>
        <v>8</v>
      </c>
      <c r="K5320" s="7" t="str">
        <f aca="false">VLOOKUP($B5320,'Product Master'!$A$2:$O$5991,11,FALSE())</f>
        <v>Y</v>
      </c>
      <c r="L5320" s="7" t="str">
        <f aca="false">VLOOKUP($B5320,'Product Master'!$A$2:$O$5991,12,FALSE())</f>
        <v>N</v>
      </c>
      <c r="M5320" s="3" t="n">
        <v>43</v>
      </c>
      <c r="N5320" s="3" t="n">
        <v>28</v>
      </c>
    </row>
    <row r="5321" customFormat="false" ht="15" hidden="false" customHeight="true" outlineLevel="0" collapsed="false">
      <c r="A5321" s="3" t="s">
        <v>10653</v>
      </c>
      <c r="B5321" s="3" t="s">
        <v>10654</v>
      </c>
      <c r="C5321" s="4" t="str">
        <f aca="false">VLOOKUP($B5321,'Product Master'!$A$2:$O$5991,7,FALSE())</f>
        <v>Paper Goods</v>
      </c>
      <c r="D5321" s="4" t="str">
        <f aca="false">VLOOKUP($B5321,'Product Master'!$A$2:$O$5991,8,FALSE())</f>
        <v>Facial Tissue &amp; Tableware</v>
      </c>
      <c r="E5321" s="4" t="str">
        <f aca="false">VLOOKUP($B5321,'Product Master'!$A$2:$O$5991,5,FALSE())</f>
        <v>Softly</v>
      </c>
      <c r="F5321" s="4" t="str">
        <f aca="false">VLOOKUP($B5321,'Product Master'!$A$2:$O$5991,4,FALSE())</f>
        <v>Softly Standard Facial Tissue, 50 ct</v>
      </c>
      <c r="G5321" s="4" t="str">
        <f aca="false">VLOOKUP($B5321,'Product Master'!$A$2:$O$5991,9,FALSE())</f>
        <v>50 ct</v>
      </c>
      <c r="H5321" s="5" t="s">
        <v>16</v>
      </c>
      <c r="I5321" s="6" t="n">
        <f aca="false">VLOOKUP($B5321,'Product Master'!$A$2:$O$5991,14,FALSE())</f>
        <v>3.99</v>
      </c>
      <c r="J5321" s="7" t="n">
        <f aca="false">VLOOKUP($B5321,'Product Master'!$A$2:$O$5991,13,FALSE())</f>
        <v>1</v>
      </c>
      <c r="K5321" s="7" t="str">
        <f aca="false">VLOOKUP($B5321,'Product Master'!$A$2:$O$5991,11,FALSE())</f>
        <v>N</v>
      </c>
      <c r="L5321" s="7" t="str">
        <f aca="false">VLOOKUP($B5321,'Product Master'!$A$2:$O$5991,12,FALSE())</f>
        <v>N</v>
      </c>
      <c r="M5321" s="3" t="n">
        <v>107</v>
      </c>
      <c r="N5321" s="3" t="n">
        <v>11</v>
      </c>
    </row>
    <row r="5322" customFormat="false" ht="15" hidden="false" customHeight="true" outlineLevel="0" collapsed="false">
      <c r="A5322" s="3" t="s">
        <v>10655</v>
      </c>
      <c r="B5322" s="3" t="s">
        <v>10656</v>
      </c>
      <c r="C5322" s="4" t="str">
        <f aca="false">VLOOKUP($B5322,'Product Master'!$A$2:$O$5991,7,FALSE())</f>
        <v>Paper Goods</v>
      </c>
      <c r="D5322" s="4" t="str">
        <f aca="false">VLOOKUP($B5322,'Product Master'!$A$2:$O$5991,8,FALSE())</f>
        <v>Facial Tissue &amp; Tableware</v>
      </c>
      <c r="E5322" s="4" t="str">
        <f aca="false">VLOOKUP($B5322,'Product Master'!$A$2:$O$5991,5,FALSE())</f>
        <v>Softly</v>
      </c>
      <c r="F5322" s="4" t="str">
        <f aca="false">VLOOKUP($B5322,'Product Master'!$A$2:$O$5991,4,FALSE())</f>
        <v>Softly Standard Paper Cups, 250 ct</v>
      </c>
      <c r="G5322" s="4" t="str">
        <f aca="false">VLOOKUP($B5322,'Product Master'!$A$2:$O$5991,9,FALSE())</f>
        <v>250 ct</v>
      </c>
      <c r="H5322" s="5" t="s">
        <v>16</v>
      </c>
      <c r="I5322" s="6" t="n">
        <f aca="false">VLOOKUP($B5322,'Product Master'!$A$2:$O$5991,14,FALSE())</f>
        <v>3.99</v>
      </c>
      <c r="J5322" s="7" t="n">
        <f aca="false">VLOOKUP($B5322,'Product Master'!$A$2:$O$5991,13,FALSE())</f>
        <v>4</v>
      </c>
      <c r="K5322" s="7" t="str">
        <f aca="false">VLOOKUP($B5322,'Product Master'!$A$2:$O$5991,11,FALSE())</f>
        <v>N</v>
      </c>
      <c r="L5322" s="7" t="str">
        <f aca="false">VLOOKUP($B5322,'Product Master'!$A$2:$O$5991,12,FALSE())</f>
        <v>N</v>
      </c>
      <c r="M5322" s="3" t="n">
        <v>62</v>
      </c>
      <c r="N5322" s="3" t="n">
        <v>10</v>
      </c>
    </row>
    <row r="5323" customFormat="false" ht="15" hidden="false" customHeight="true" outlineLevel="0" collapsed="false">
      <c r="A5323" s="3" t="s">
        <v>10657</v>
      </c>
      <c r="B5323" s="3" t="s">
        <v>10658</v>
      </c>
      <c r="C5323" s="4" t="str">
        <f aca="false">VLOOKUP($B5323,'Product Master'!$A$2:$O$5991,7,FALSE())</f>
        <v>Paper Goods</v>
      </c>
      <c r="D5323" s="4" t="str">
        <f aca="false">VLOOKUP($B5323,'Product Master'!$A$2:$O$5991,8,FALSE())</f>
        <v>Facial Tissue &amp; Tableware</v>
      </c>
      <c r="E5323" s="4" t="str">
        <f aca="false">VLOOKUP($B5323,'Product Master'!$A$2:$O$5991,5,FALSE())</f>
        <v>CloudSheet</v>
      </c>
      <c r="F5323" s="4" t="str">
        <f aca="false">VLOOKUP($B5323,'Product Master'!$A$2:$O$5991,4,FALSE())</f>
        <v>CloudSheet Heavy Duty Paper Plates, 3 pack</v>
      </c>
      <c r="G5323" s="4" t="str">
        <f aca="false">VLOOKUP($B5323,'Product Master'!$A$2:$O$5991,9,FALSE())</f>
        <v>3 pack</v>
      </c>
      <c r="H5323" s="5" t="s">
        <v>16</v>
      </c>
      <c r="I5323" s="6" t="n">
        <f aca="false">VLOOKUP($B5323,'Product Master'!$A$2:$O$5991,14,FALSE())</f>
        <v>5.49</v>
      </c>
      <c r="J5323" s="7" t="n">
        <f aca="false">VLOOKUP($B5323,'Product Master'!$A$2:$O$5991,13,FALSE())</f>
        <v>4</v>
      </c>
      <c r="K5323" s="7" t="str">
        <f aca="false">VLOOKUP($B5323,'Product Master'!$A$2:$O$5991,11,FALSE())</f>
        <v>N</v>
      </c>
      <c r="L5323" s="7" t="str">
        <f aca="false">VLOOKUP($B5323,'Product Master'!$A$2:$O$5991,12,FALSE())</f>
        <v>N</v>
      </c>
      <c r="M5323" s="3" t="n">
        <v>74</v>
      </c>
      <c r="N5323" s="3" t="n">
        <v>32</v>
      </c>
    </row>
    <row r="5324" customFormat="false" ht="15" hidden="false" customHeight="true" outlineLevel="0" collapsed="false">
      <c r="A5324" s="3" t="s">
        <v>10659</v>
      </c>
      <c r="B5324" s="3" t="s">
        <v>10660</v>
      </c>
      <c r="C5324" s="4" t="str">
        <f aca="false">VLOOKUP($B5324,'Product Master'!$A$2:$O$5991,7,FALSE())</f>
        <v>Paper Goods</v>
      </c>
      <c r="D5324" s="4" t="str">
        <f aca="false">VLOOKUP($B5324,'Product Master'!$A$2:$O$5991,8,FALSE())</f>
        <v>Facial Tissue &amp; Tableware</v>
      </c>
      <c r="E5324" s="4" t="str">
        <f aca="false">VLOOKUP($B5324,'Product Master'!$A$2:$O$5991,5,FALSE())</f>
        <v>Softly</v>
      </c>
      <c r="F5324" s="4" t="str">
        <f aca="false">VLOOKUP($B5324,'Product Master'!$A$2:$O$5991,4,FALSE())</f>
        <v>Softly Heavy Duty Paper Napkins, 50 ct</v>
      </c>
      <c r="G5324" s="4" t="str">
        <f aca="false">VLOOKUP($B5324,'Product Master'!$A$2:$O$5991,9,FALSE())</f>
        <v>50 ct</v>
      </c>
      <c r="H5324" s="5" t="s">
        <v>16</v>
      </c>
      <c r="I5324" s="6" t="n">
        <f aca="false">VLOOKUP($B5324,'Product Master'!$A$2:$O$5991,14,FALSE())</f>
        <v>3.49</v>
      </c>
      <c r="J5324" s="7" t="n">
        <f aca="false">VLOOKUP($B5324,'Product Master'!$A$2:$O$5991,13,FALSE())</f>
        <v>24</v>
      </c>
      <c r="K5324" s="7" t="str">
        <f aca="false">VLOOKUP($B5324,'Product Master'!$A$2:$O$5991,11,FALSE())</f>
        <v>N</v>
      </c>
      <c r="L5324" s="7" t="str">
        <f aca="false">VLOOKUP($B5324,'Product Master'!$A$2:$O$5991,12,FALSE())</f>
        <v>N</v>
      </c>
      <c r="M5324" s="3" t="n">
        <v>123</v>
      </c>
      <c r="N5324" s="3" t="n">
        <v>36</v>
      </c>
    </row>
    <row r="5325" customFormat="false" ht="15" hidden="false" customHeight="true" outlineLevel="0" collapsed="false">
      <c r="A5325" s="3" t="s">
        <v>10661</v>
      </c>
      <c r="B5325" s="3" t="s">
        <v>10662</v>
      </c>
      <c r="C5325" s="4" t="str">
        <f aca="false">VLOOKUP($B5325,'Product Master'!$A$2:$O$5991,7,FALSE())</f>
        <v>Paper Goods</v>
      </c>
      <c r="D5325" s="4" t="str">
        <f aca="false">VLOOKUP($B5325,'Product Master'!$A$2:$O$5991,8,FALSE())</f>
        <v>Facial Tissue &amp; Tableware</v>
      </c>
      <c r="E5325" s="4" t="str">
        <f aca="false">VLOOKUP($B5325,'Product Master'!$A$2:$O$5991,5,FALSE())</f>
        <v>Harborline</v>
      </c>
      <c r="F5325" s="4" t="str">
        <f aca="false">VLOOKUP($B5325,'Product Master'!$A$2:$O$5991,4,FALSE())</f>
        <v>Harborline Standard Paper Napkins, 50 ct</v>
      </c>
      <c r="G5325" s="4" t="str">
        <f aca="false">VLOOKUP($B5325,'Product Master'!$A$2:$O$5991,9,FALSE())</f>
        <v>50 ct</v>
      </c>
      <c r="H5325" s="5" t="s">
        <v>16</v>
      </c>
      <c r="I5325" s="6" t="n">
        <f aca="false">VLOOKUP($B5325,'Product Master'!$A$2:$O$5991,14,FALSE())</f>
        <v>4.29</v>
      </c>
      <c r="J5325" s="7" t="n">
        <f aca="false">VLOOKUP($B5325,'Product Master'!$A$2:$O$5991,13,FALSE())</f>
        <v>1</v>
      </c>
      <c r="K5325" s="7" t="str">
        <f aca="false">VLOOKUP($B5325,'Product Master'!$A$2:$O$5991,11,FALSE())</f>
        <v>Y</v>
      </c>
      <c r="L5325" s="7" t="str">
        <f aca="false">VLOOKUP($B5325,'Product Master'!$A$2:$O$5991,12,FALSE())</f>
        <v>N</v>
      </c>
      <c r="M5325" s="3" t="n">
        <v>88</v>
      </c>
      <c r="N5325" s="3" t="n">
        <v>28</v>
      </c>
    </row>
    <row r="5326" customFormat="false" ht="15" hidden="false" customHeight="true" outlineLevel="0" collapsed="false">
      <c r="A5326" s="3" t="s">
        <v>10663</v>
      </c>
      <c r="B5326" s="3" t="s">
        <v>10664</v>
      </c>
      <c r="C5326" s="4" t="str">
        <f aca="false">VLOOKUP($B5326,'Product Master'!$A$2:$O$5991,7,FALSE())</f>
        <v>Paper Goods</v>
      </c>
      <c r="D5326" s="4" t="str">
        <f aca="false">VLOOKUP($B5326,'Product Master'!$A$2:$O$5991,8,FALSE())</f>
        <v>Facial Tissue &amp; Tableware</v>
      </c>
      <c r="E5326" s="4" t="str">
        <f aca="false">VLOOKUP($B5326,'Product Master'!$A$2:$O$5991,5,FALSE())</f>
        <v>Harborline</v>
      </c>
      <c r="F5326" s="4" t="str">
        <f aca="false">VLOOKUP($B5326,'Product Master'!$A$2:$O$5991,4,FALSE())</f>
        <v>Harborline Standard Plastic Cutlery, 3 pack</v>
      </c>
      <c r="G5326" s="4" t="str">
        <f aca="false">VLOOKUP($B5326,'Product Master'!$A$2:$O$5991,9,FALSE())</f>
        <v>3 pack</v>
      </c>
      <c r="H5326" s="5" t="s">
        <v>16</v>
      </c>
      <c r="I5326" s="6" t="n">
        <f aca="false">VLOOKUP($B5326,'Product Master'!$A$2:$O$5991,14,FALSE())</f>
        <v>4.89</v>
      </c>
      <c r="J5326" s="7" t="n">
        <f aca="false">VLOOKUP($B5326,'Product Master'!$A$2:$O$5991,13,FALSE())</f>
        <v>2</v>
      </c>
      <c r="K5326" s="7" t="str">
        <f aca="false">VLOOKUP($B5326,'Product Master'!$A$2:$O$5991,11,FALSE())</f>
        <v>Y</v>
      </c>
      <c r="L5326" s="7" t="str">
        <f aca="false">VLOOKUP($B5326,'Product Master'!$A$2:$O$5991,12,FALSE())</f>
        <v>N</v>
      </c>
      <c r="M5326" s="3" t="n">
        <v>21</v>
      </c>
      <c r="N5326" s="3" t="n">
        <v>6</v>
      </c>
    </row>
    <row r="5327" customFormat="false" ht="15" hidden="false" customHeight="true" outlineLevel="0" collapsed="false">
      <c r="A5327" s="3" t="s">
        <v>10665</v>
      </c>
      <c r="B5327" s="3" t="s">
        <v>10666</v>
      </c>
      <c r="C5327" s="4" t="str">
        <f aca="false">VLOOKUP($B5327,'Product Master'!$A$2:$O$5991,7,FALSE())</f>
        <v>Paper Goods</v>
      </c>
      <c r="D5327" s="4" t="str">
        <f aca="false">VLOOKUP($B5327,'Product Master'!$A$2:$O$5991,8,FALSE())</f>
        <v>Facial Tissue &amp; Tableware</v>
      </c>
      <c r="E5327" s="4" t="str">
        <f aca="false">VLOOKUP($B5327,'Product Master'!$A$2:$O$5991,5,FALSE())</f>
        <v>Softly</v>
      </c>
      <c r="F5327" s="4" t="str">
        <f aca="false">VLOOKUP($B5327,'Product Master'!$A$2:$O$5991,4,FALSE())</f>
        <v>Softly Standard Paper Cups, 50 ct</v>
      </c>
      <c r="G5327" s="4" t="str">
        <f aca="false">VLOOKUP($B5327,'Product Master'!$A$2:$O$5991,9,FALSE())</f>
        <v>50 ct</v>
      </c>
      <c r="H5327" s="5" t="s">
        <v>16</v>
      </c>
      <c r="I5327" s="6" t="n">
        <f aca="false">VLOOKUP($B5327,'Product Master'!$A$2:$O$5991,14,FALSE())</f>
        <v>5.89</v>
      </c>
      <c r="J5327" s="7" t="n">
        <f aca="false">VLOOKUP($B5327,'Product Master'!$A$2:$O$5991,13,FALSE())</f>
        <v>4</v>
      </c>
      <c r="K5327" s="7" t="str">
        <f aca="false">VLOOKUP($B5327,'Product Master'!$A$2:$O$5991,11,FALSE())</f>
        <v>N</v>
      </c>
      <c r="L5327" s="7" t="str">
        <f aca="false">VLOOKUP($B5327,'Product Master'!$A$2:$O$5991,12,FALSE())</f>
        <v>N</v>
      </c>
      <c r="M5327" s="3" t="n">
        <v>26</v>
      </c>
      <c r="N5327" s="3" t="n">
        <v>21</v>
      </c>
    </row>
    <row r="5328" customFormat="false" ht="15" hidden="false" customHeight="true" outlineLevel="0" collapsed="false">
      <c r="A5328" s="3" t="s">
        <v>10667</v>
      </c>
      <c r="B5328" s="3" t="s">
        <v>10668</v>
      </c>
      <c r="C5328" s="4" t="str">
        <f aca="false">VLOOKUP($B5328,'Product Master'!$A$2:$O$5991,7,FALSE())</f>
        <v>Paper Goods</v>
      </c>
      <c r="D5328" s="4" t="str">
        <f aca="false">VLOOKUP($B5328,'Product Master'!$A$2:$O$5991,8,FALSE())</f>
        <v>Facial Tissue &amp; Tableware</v>
      </c>
      <c r="E5328" s="4" t="str">
        <f aca="false">VLOOKUP($B5328,'Product Master'!$A$2:$O$5991,5,FALSE())</f>
        <v>CloudSheet</v>
      </c>
      <c r="F5328" s="4" t="str">
        <f aca="false">VLOOKUP($B5328,'Product Master'!$A$2:$O$5991,4,FALSE())</f>
        <v>CloudSheet Standard Paper Cups, 3 pack</v>
      </c>
      <c r="G5328" s="4" t="str">
        <f aca="false">VLOOKUP($B5328,'Product Master'!$A$2:$O$5991,9,FALSE())</f>
        <v>3 pack</v>
      </c>
      <c r="H5328" s="5" t="s">
        <v>16</v>
      </c>
      <c r="I5328" s="6" t="n">
        <f aca="false">VLOOKUP($B5328,'Product Master'!$A$2:$O$5991,14,FALSE())</f>
        <v>3.89</v>
      </c>
      <c r="J5328" s="7" t="n">
        <f aca="false">VLOOKUP($B5328,'Product Master'!$A$2:$O$5991,13,FALSE())</f>
        <v>12</v>
      </c>
      <c r="K5328" s="7" t="str">
        <f aca="false">VLOOKUP($B5328,'Product Master'!$A$2:$O$5991,11,FALSE())</f>
        <v>N</v>
      </c>
      <c r="L5328" s="7" t="str">
        <f aca="false">VLOOKUP($B5328,'Product Master'!$A$2:$O$5991,12,FALSE())</f>
        <v>N</v>
      </c>
      <c r="M5328" s="3" t="n">
        <v>93</v>
      </c>
      <c r="N5328" s="3" t="n">
        <v>30</v>
      </c>
    </row>
    <row r="5329" customFormat="false" ht="15" hidden="false" customHeight="true" outlineLevel="0" collapsed="false">
      <c r="A5329" s="3" t="s">
        <v>10669</v>
      </c>
      <c r="B5329" s="3" t="s">
        <v>10670</v>
      </c>
      <c r="C5329" s="4" t="str">
        <f aca="false">VLOOKUP($B5329,'Product Master'!$A$2:$O$5991,7,FALSE())</f>
        <v>Paper Goods</v>
      </c>
      <c r="D5329" s="4" t="str">
        <f aca="false">VLOOKUP($B5329,'Product Master'!$A$2:$O$5991,8,FALSE())</f>
        <v>Facial Tissue &amp; Tableware</v>
      </c>
      <c r="E5329" s="4" t="str">
        <f aca="false">VLOOKUP($B5329,'Product Master'!$A$2:$O$5991,5,FALSE())</f>
        <v>CloudSheet</v>
      </c>
      <c r="F5329" s="4" t="str">
        <f aca="false">VLOOKUP($B5329,'Product Master'!$A$2:$O$5991,4,FALSE())</f>
        <v>CloudSheet Heavy Duty Plastic Cutlery, 250 ct</v>
      </c>
      <c r="G5329" s="4" t="str">
        <f aca="false">VLOOKUP($B5329,'Product Master'!$A$2:$O$5991,9,FALSE())</f>
        <v>250 ct</v>
      </c>
      <c r="H5329" s="5" t="s">
        <v>16</v>
      </c>
      <c r="I5329" s="6" t="n">
        <f aca="false">VLOOKUP($B5329,'Product Master'!$A$2:$O$5991,14,FALSE())</f>
        <v>4.89</v>
      </c>
      <c r="J5329" s="7" t="n">
        <f aca="false">VLOOKUP($B5329,'Product Master'!$A$2:$O$5991,13,FALSE())</f>
        <v>12</v>
      </c>
      <c r="K5329" s="7" t="str">
        <f aca="false">VLOOKUP($B5329,'Product Master'!$A$2:$O$5991,11,FALSE())</f>
        <v>N</v>
      </c>
      <c r="L5329" s="7" t="str">
        <f aca="false">VLOOKUP($B5329,'Product Master'!$A$2:$O$5991,12,FALSE())</f>
        <v>N</v>
      </c>
      <c r="M5329" s="3" t="n">
        <v>105</v>
      </c>
      <c r="N5329" s="3" t="n">
        <v>15</v>
      </c>
    </row>
    <row r="5330" customFormat="false" ht="15" hidden="false" customHeight="true" outlineLevel="0" collapsed="false">
      <c r="A5330" s="3" t="s">
        <v>10671</v>
      </c>
      <c r="B5330" s="3" t="s">
        <v>10672</v>
      </c>
      <c r="C5330" s="4" t="str">
        <f aca="false">VLOOKUP($B5330,'Product Master'!$A$2:$O$5991,7,FALSE())</f>
        <v>Paper Goods</v>
      </c>
      <c r="D5330" s="4" t="str">
        <f aca="false">VLOOKUP($B5330,'Product Master'!$A$2:$O$5991,8,FALSE())</f>
        <v>Facial Tissue &amp; Tableware</v>
      </c>
      <c r="E5330" s="4" t="str">
        <f aca="false">VLOOKUP($B5330,'Product Master'!$A$2:$O$5991,5,FALSE())</f>
        <v>Softly</v>
      </c>
      <c r="F5330" s="4" t="str">
        <f aca="false">VLOOKUP($B5330,'Product Master'!$A$2:$O$5991,4,FALSE())</f>
        <v>Softly Heavy Duty Paper Plates, 3 pack</v>
      </c>
      <c r="G5330" s="4" t="str">
        <f aca="false">VLOOKUP($B5330,'Product Master'!$A$2:$O$5991,9,FALSE())</f>
        <v>3 pack</v>
      </c>
      <c r="H5330" s="5" t="s">
        <v>16</v>
      </c>
      <c r="I5330" s="6" t="n">
        <f aca="false">VLOOKUP($B5330,'Product Master'!$A$2:$O$5991,14,FALSE())</f>
        <v>4.99</v>
      </c>
      <c r="J5330" s="7" t="n">
        <f aca="false">VLOOKUP($B5330,'Product Master'!$A$2:$O$5991,13,FALSE())</f>
        <v>8</v>
      </c>
      <c r="K5330" s="7" t="str">
        <f aca="false">VLOOKUP($B5330,'Product Master'!$A$2:$O$5991,11,FALSE())</f>
        <v>N</v>
      </c>
      <c r="L5330" s="7" t="str">
        <f aca="false">VLOOKUP($B5330,'Product Master'!$A$2:$O$5991,12,FALSE())</f>
        <v>N</v>
      </c>
      <c r="M5330" s="3" t="n">
        <v>84</v>
      </c>
      <c r="N5330" s="3" t="n">
        <v>22</v>
      </c>
    </row>
    <row r="5331" customFormat="false" ht="15" hidden="false" customHeight="true" outlineLevel="0" collapsed="false">
      <c r="A5331" s="3" t="s">
        <v>10673</v>
      </c>
      <c r="B5331" s="3" t="s">
        <v>10674</v>
      </c>
      <c r="C5331" s="4" t="str">
        <f aca="false">VLOOKUP($B5331,'Product Master'!$A$2:$O$5991,7,FALSE())</f>
        <v>Paper Goods</v>
      </c>
      <c r="D5331" s="4" t="str">
        <f aca="false">VLOOKUP($B5331,'Product Master'!$A$2:$O$5991,8,FALSE())</f>
        <v>Facial Tissue &amp; Tableware</v>
      </c>
      <c r="E5331" s="4" t="str">
        <f aca="false">VLOOKUP($B5331,'Product Master'!$A$2:$O$5991,5,FALSE())</f>
        <v>Harborline</v>
      </c>
      <c r="F5331" s="4" t="str">
        <f aca="false">VLOOKUP($B5331,'Product Master'!$A$2:$O$5991,4,FALSE())</f>
        <v>Harborline Standard Paper Napkins, 3 pack</v>
      </c>
      <c r="G5331" s="4" t="str">
        <f aca="false">VLOOKUP($B5331,'Product Master'!$A$2:$O$5991,9,FALSE())</f>
        <v>3 pack</v>
      </c>
      <c r="H5331" s="5" t="s">
        <v>16</v>
      </c>
      <c r="I5331" s="6" t="n">
        <f aca="false">VLOOKUP($B5331,'Product Master'!$A$2:$O$5991,14,FALSE())</f>
        <v>6.79</v>
      </c>
      <c r="J5331" s="7" t="n">
        <f aca="false">VLOOKUP($B5331,'Product Master'!$A$2:$O$5991,13,FALSE())</f>
        <v>6</v>
      </c>
      <c r="K5331" s="7" t="str">
        <f aca="false">VLOOKUP($B5331,'Product Master'!$A$2:$O$5991,11,FALSE())</f>
        <v>Y</v>
      </c>
      <c r="L5331" s="7" t="str">
        <f aca="false">VLOOKUP($B5331,'Product Master'!$A$2:$O$5991,12,FALSE())</f>
        <v>N</v>
      </c>
      <c r="M5331" s="3" t="n">
        <v>24</v>
      </c>
      <c r="N5331" s="3" t="n">
        <v>20</v>
      </c>
    </row>
    <row r="5332" customFormat="false" ht="15" hidden="false" customHeight="true" outlineLevel="0" collapsed="false">
      <c r="A5332" s="3" t="s">
        <v>10675</v>
      </c>
      <c r="B5332" s="3" t="s">
        <v>10676</v>
      </c>
      <c r="C5332" s="4" t="str">
        <f aca="false">VLOOKUP($B5332,'Product Master'!$A$2:$O$5991,7,FALSE())</f>
        <v>Paper Goods</v>
      </c>
      <c r="D5332" s="4" t="str">
        <f aca="false">VLOOKUP($B5332,'Product Master'!$A$2:$O$5991,8,FALSE())</f>
        <v>Facial Tissue &amp; Tableware</v>
      </c>
      <c r="E5332" s="4" t="str">
        <f aca="false">VLOOKUP($B5332,'Product Master'!$A$2:$O$5991,5,FALSE())</f>
        <v>CloudSheet</v>
      </c>
      <c r="F5332" s="4" t="str">
        <f aca="false">VLOOKUP($B5332,'Product Master'!$A$2:$O$5991,4,FALSE())</f>
        <v>CloudSheet Standard Paper Cups, 50 ct</v>
      </c>
      <c r="G5332" s="4" t="str">
        <f aca="false">VLOOKUP($B5332,'Product Master'!$A$2:$O$5991,9,FALSE())</f>
        <v>50 ct</v>
      </c>
      <c r="H5332" s="5" t="s">
        <v>16</v>
      </c>
      <c r="I5332" s="6" t="n">
        <f aca="false">VLOOKUP($B5332,'Product Master'!$A$2:$O$5991,14,FALSE())</f>
        <v>6.29</v>
      </c>
      <c r="J5332" s="7" t="n">
        <f aca="false">VLOOKUP($B5332,'Product Master'!$A$2:$O$5991,13,FALSE())</f>
        <v>4</v>
      </c>
      <c r="K5332" s="7" t="str">
        <f aca="false">VLOOKUP($B5332,'Product Master'!$A$2:$O$5991,11,FALSE())</f>
        <v>N</v>
      </c>
      <c r="L5332" s="7" t="str">
        <f aca="false">VLOOKUP($B5332,'Product Master'!$A$2:$O$5991,12,FALSE())</f>
        <v>N</v>
      </c>
      <c r="M5332" s="3" t="n">
        <v>99</v>
      </c>
      <c r="N5332" s="3" t="n">
        <v>29</v>
      </c>
    </row>
    <row r="5333" customFormat="false" ht="15" hidden="false" customHeight="true" outlineLevel="0" collapsed="false">
      <c r="A5333" s="3" t="s">
        <v>10677</v>
      </c>
      <c r="B5333" s="3" t="s">
        <v>10678</v>
      </c>
      <c r="C5333" s="4" t="str">
        <f aca="false">VLOOKUP($B5333,'Product Master'!$A$2:$O$5991,7,FALSE())</f>
        <v>Paper Goods</v>
      </c>
      <c r="D5333" s="4" t="str">
        <f aca="false">VLOOKUP($B5333,'Product Master'!$A$2:$O$5991,8,FALSE())</f>
        <v>Facial Tissue &amp; Tableware</v>
      </c>
      <c r="E5333" s="4" t="str">
        <f aca="false">VLOOKUP($B5333,'Product Master'!$A$2:$O$5991,5,FALSE())</f>
        <v>Harborline</v>
      </c>
      <c r="F5333" s="4" t="str">
        <f aca="false">VLOOKUP($B5333,'Product Master'!$A$2:$O$5991,4,FALSE())</f>
        <v>Harborline Heavy Duty Plastic Cutlery, 3 pack</v>
      </c>
      <c r="G5333" s="4" t="str">
        <f aca="false">VLOOKUP($B5333,'Product Master'!$A$2:$O$5991,9,FALSE())</f>
        <v>3 pack</v>
      </c>
      <c r="H5333" s="5" t="s">
        <v>16</v>
      </c>
      <c r="I5333" s="6" t="n">
        <f aca="false">VLOOKUP($B5333,'Product Master'!$A$2:$O$5991,14,FALSE())</f>
        <v>5.29</v>
      </c>
      <c r="J5333" s="7" t="n">
        <f aca="false">VLOOKUP($B5333,'Product Master'!$A$2:$O$5991,13,FALSE())</f>
        <v>8</v>
      </c>
      <c r="K5333" s="7" t="str">
        <f aca="false">VLOOKUP($B5333,'Product Master'!$A$2:$O$5991,11,FALSE())</f>
        <v>Y</v>
      </c>
      <c r="L5333" s="7" t="str">
        <f aca="false">VLOOKUP($B5333,'Product Master'!$A$2:$O$5991,12,FALSE())</f>
        <v>N</v>
      </c>
      <c r="M5333" s="3" t="n">
        <v>31</v>
      </c>
      <c r="N5333" s="3" t="n">
        <v>16</v>
      </c>
    </row>
    <row r="5334" customFormat="false" ht="15" hidden="false" customHeight="true" outlineLevel="0" collapsed="false">
      <c r="A5334" s="3" t="s">
        <v>10679</v>
      </c>
      <c r="B5334" s="3" t="s">
        <v>10680</v>
      </c>
      <c r="C5334" s="4" t="str">
        <f aca="false">VLOOKUP($B5334,'Product Master'!$A$2:$O$5991,7,FALSE())</f>
        <v>Paper Goods</v>
      </c>
      <c r="D5334" s="4" t="str">
        <f aca="false">VLOOKUP($B5334,'Product Master'!$A$2:$O$5991,8,FALSE())</f>
        <v>Facial Tissue &amp; Tableware</v>
      </c>
      <c r="E5334" s="4" t="str">
        <f aca="false">VLOOKUP($B5334,'Product Master'!$A$2:$O$5991,5,FALSE())</f>
        <v>CloudSheet</v>
      </c>
      <c r="F5334" s="4" t="str">
        <f aca="false">VLOOKUP($B5334,'Product Master'!$A$2:$O$5991,4,FALSE())</f>
        <v>CloudSheet Heavy Duty Paper Cups, 3 pack</v>
      </c>
      <c r="G5334" s="4" t="str">
        <f aca="false">VLOOKUP($B5334,'Product Master'!$A$2:$O$5991,9,FALSE())</f>
        <v>3 pack</v>
      </c>
      <c r="H5334" s="5" t="s">
        <v>16</v>
      </c>
      <c r="I5334" s="6" t="n">
        <f aca="false">VLOOKUP($B5334,'Product Master'!$A$2:$O$5991,14,FALSE())</f>
        <v>4.49</v>
      </c>
      <c r="J5334" s="7" t="n">
        <f aca="false">VLOOKUP($B5334,'Product Master'!$A$2:$O$5991,13,FALSE())</f>
        <v>4</v>
      </c>
      <c r="K5334" s="7" t="str">
        <f aca="false">VLOOKUP($B5334,'Product Master'!$A$2:$O$5991,11,FALSE())</f>
        <v>N</v>
      </c>
      <c r="L5334" s="7" t="str">
        <f aca="false">VLOOKUP($B5334,'Product Master'!$A$2:$O$5991,12,FALSE())</f>
        <v>N</v>
      </c>
      <c r="M5334" s="3" t="n">
        <v>24</v>
      </c>
      <c r="N5334" s="3" t="n">
        <v>38</v>
      </c>
    </row>
    <row r="5335" customFormat="false" ht="15" hidden="false" customHeight="true" outlineLevel="0" collapsed="false">
      <c r="A5335" s="3" t="s">
        <v>10681</v>
      </c>
      <c r="B5335" s="3" t="s">
        <v>10682</v>
      </c>
      <c r="C5335" s="4" t="str">
        <f aca="false">VLOOKUP($B5335,'Product Master'!$A$2:$O$5991,7,FALSE())</f>
        <v>Paper Goods</v>
      </c>
      <c r="D5335" s="4" t="str">
        <f aca="false">VLOOKUP($B5335,'Product Master'!$A$2:$O$5991,8,FALSE())</f>
        <v>Facial Tissue &amp; Tableware</v>
      </c>
      <c r="E5335" s="4" t="str">
        <f aca="false">VLOOKUP($B5335,'Product Master'!$A$2:$O$5991,5,FALSE())</f>
        <v>Harborline</v>
      </c>
      <c r="F5335" s="4" t="str">
        <f aca="false">VLOOKUP($B5335,'Product Master'!$A$2:$O$5991,4,FALSE())</f>
        <v>Harborline Heavy Duty Paper Cups, 50 ct</v>
      </c>
      <c r="G5335" s="4" t="str">
        <f aca="false">VLOOKUP($B5335,'Product Master'!$A$2:$O$5991,9,FALSE())</f>
        <v>50 ct</v>
      </c>
      <c r="H5335" s="5" t="s">
        <v>16</v>
      </c>
      <c r="I5335" s="6" t="n">
        <f aca="false">VLOOKUP($B5335,'Product Master'!$A$2:$O$5991,14,FALSE())</f>
        <v>4.99</v>
      </c>
      <c r="J5335" s="7" t="n">
        <f aca="false">VLOOKUP($B5335,'Product Master'!$A$2:$O$5991,13,FALSE())</f>
        <v>1</v>
      </c>
      <c r="K5335" s="7" t="str">
        <f aca="false">VLOOKUP($B5335,'Product Master'!$A$2:$O$5991,11,FALSE())</f>
        <v>Y</v>
      </c>
      <c r="L5335" s="7" t="str">
        <f aca="false">VLOOKUP($B5335,'Product Master'!$A$2:$O$5991,12,FALSE())</f>
        <v>N</v>
      </c>
      <c r="M5335" s="3" t="n">
        <v>76</v>
      </c>
      <c r="N5335" s="3" t="n">
        <v>8</v>
      </c>
    </row>
    <row r="5336" customFormat="false" ht="15" hidden="false" customHeight="true" outlineLevel="0" collapsed="false">
      <c r="A5336" s="3" t="s">
        <v>10683</v>
      </c>
      <c r="B5336" s="3" t="s">
        <v>10684</v>
      </c>
      <c r="C5336" s="4" t="str">
        <f aca="false">VLOOKUP($B5336,'Product Master'!$A$2:$O$5991,7,FALSE())</f>
        <v>Paper Goods</v>
      </c>
      <c r="D5336" s="4" t="str">
        <f aca="false">VLOOKUP($B5336,'Product Master'!$A$2:$O$5991,8,FALSE())</f>
        <v>Facial Tissue &amp; Tableware</v>
      </c>
      <c r="E5336" s="4" t="str">
        <f aca="false">VLOOKUP($B5336,'Product Master'!$A$2:$O$5991,5,FALSE())</f>
        <v>Softly</v>
      </c>
      <c r="F5336" s="4" t="str">
        <f aca="false">VLOOKUP($B5336,'Product Master'!$A$2:$O$5991,4,FALSE())</f>
        <v>Softly Standard Paper Plates, 250 ct</v>
      </c>
      <c r="G5336" s="4" t="str">
        <f aca="false">VLOOKUP($B5336,'Product Master'!$A$2:$O$5991,9,FALSE())</f>
        <v>250 ct</v>
      </c>
      <c r="H5336" s="5" t="s">
        <v>16</v>
      </c>
      <c r="I5336" s="6" t="n">
        <f aca="false">VLOOKUP($B5336,'Product Master'!$A$2:$O$5991,14,FALSE())</f>
        <v>3.89</v>
      </c>
      <c r="J5336" s="7" t="n">
        <f aca="false">VLOOKUP($B5336,'Product Master'!$A$2:$O$5991,13,FALSE())</f>
        <v>12</v>
      </c>
      <c r="K5336" s="7" t="str">
        <f aca="false">VLOOKUP($B5336,'Product Master'!$A$2:$O$5991,11,FALSE())</f>
        <v>N</v>
      </c>
      <c r="L5336" s="7" t="str">
        <f aca="false">VLOOKUP($B5336,'Product Master'!$A$2:$O$5991,12,FALSE())</f>
        <v>N</v>
      </c>
      <c r="M5336" s="3" t="n">
        <v>16</v>
      </c>
      <c r="N5336" s="3" t="n">
        <v>36</v>
      </c>
    </row>
    <row r="5337" customFormat="false" ht="15" hidden="false" customHeight="true" outlineLevel="0" collapsed="false">
      <c r="A5337" s="3" t="s">
        <v>10685</v>
      </c>
      <c r="B5337" s="3" t="s">
        <v>10686</v>
      </c>
      <c r="C5337" s="4" t="str">
        <f aca="false">VLOOKUP($B5337,'Product Master'!$A$2:$O$5991,7,FALSE())</f>
        <v>Baby Care</v>
      </c>
      <c r="D5337" s="4" t="str">
        <f aca="false">VLOOKUP($B5337,'Product Master'!$A$2:$O$5991,8,FALSE())</f>
        <v>Diapers</v>
      </c>
      <c r="E5337" s="4" t="str">
        <f aca="false">VLOOKUP($B5337,'Product Master'!$A$2:$O$5991,5,FALSE())</f>
        <v>Harborline</v>
      </c>
      <c r="F5337" s="4" t="str">
        <f aca="false">VLOOKUP($B5337,'Product Master'!$A$2:$O$5991,4,FALSE())</f>
        <v>Harborline Diapers Size 2, 66 ct</v>
      </c>
      <c r="G5337" s="4" t="str">
        <f aca="false">VLOOKUP($B5337,'Product Master'!$A$2:$O$5991,9,FALSE())</f>
        <v>66 ct</v>
      </c>
      <c r="H5337" s="5" t="s">
        <v>16</v>
      </c>
      <c r="I5337" s="6" t="n">
        <f aca="false">VLOOKUP($B5337,'Product Master'!$A$2:$O$5991,14,FALSE())</f>
        <v>28.39</v>
      </c>
      <c r="J5337" s="7" t="n">
        <f aca="false">VLOOKUP($B5337,'Product Master'!$A$2:$O$5991,13,FALSE())</f>
        <v>8</v>
      </c>
      <c r="K5337" s="7" t="str">
        <f aca="false">VLOOKUP($B5337,'Product Master'!$A$2:$O$5991,11,FALSE())</f>
        <v>Y</v>
      </c>
      <c r="L5337" s="7" t="str">
        <f aca="false">VLOOKUP($B5337,'Product Master'!$A$2:$O$5991,12,FALSE())</f>
        <v>N</v>
      </c>
      <c r="M5337" s="3" t="n">
        <v>66</v>
      </c>
      <c r="N5337" s="3" t="n">
        <v>24</v>
      </c>
    </row>
    <row r="5338" customFormat="false" ht="15" hidden="false" customHeight="true" outlineLevel="0" collapsed="false">
      <c r="A5338" s="3" t="s">
        <v>10687</v>
      </c>
      <c r="B5338" s="3" t="s">
        <v>10688</v>
      </c>
      <c r="C5338" s="4" t="str">
        <f aca="false">VLOOKUP($B5338,'Product Master'!$A$2:$O$5991,7,FALSE())</f>
        <v>Baby Care</v>
      </c>
      <c r="D5338" s="4" t="str">
        <f aca="false">VLOOKUP($B5338,'Product Master'!$A$2:$O$5991,8,FALSE())</f>
        <v>Diapers</v>
      </c>
      <c r="E5338" s="4" t="str">
        <f aca="false">VLOOKUP($B5338,'Product Master'!$A$2:$O$5991,5,FALSE())</f>
        <v>Little Harbor</v>
      </c>
      <c r="F5338" s="4" t="str">
        <f aca="false">VLOOKUP($B5338,'Product Master'!$A$2:$O$5991,4,FALSE())</f>
        <v>Little Harbor Diapers Size 2, 36 ct</v>
      </c>
      <c r="G5338" s="4" t="str">
        <f aca="false">VLOOKUP($B5338,'Product Master'!$A$2:$O$5991,9,FALSE())</f>
        <v>36 ct</v>
      </c>
      <c r="H5338" s="5" t="s">
        <v>16</v>
      </c>
      <c r="I5338" s="6" t="n">
        <f aca="false">VLOOKUP($B5338,'Product Master'!$A$2:$O$5991,14,FALSE())</f>
        <v>27.99</v>
      </c>
      <c r="J5338" s="7" t="n">
        <f aca="false">VLOOKUP($B5338,'Product Master'!$A$2:$O$5991,13,FALSE())</f>
        <v>6</v>
      </c>
      <c r="K5338" s="7" t="str">
        <f aca="false">VLOOKUP($B5338,'Product Master'!$A$2:$O$5991,11,FALSE())</f>
        <v>N</v>
      </c>
      <c r="L5338" s="7" t="str">
        <f aca="false">VLOOKUP($B5338,'Product Master'!$A$2:$O$5991,12,FALSE())</f>
        <v>N</v>
      </c>
      <c r="M5338" s="3" t="n">
        <v>140</v>
      </c>
      <c r="N5338" s="3" t="n">
        <v>32</v>
      </c>
    </row>
    <row r="5339" customFormat="false" ht="15" hidden="false" customHeight="true" outlineLevel="0" collapsed="false">
      <c r="A5339" s="3" t="s">
        <v>10689</v>
      </c>
      <c r="B5339" s="3" t="s">
        <v>10690</v>
      </c>
      <c r="C5339" s="4" t="str">
        <f aca="false">VLOOKUP($B5339,'Product Master'!$A$2:$O$5991,7,FALSE())</f>
        <v>Baby Care</v>
      </c>
      <c r="D5339" s="4" t="str">
        <f aca="false">VLOOKUP($B5339,'Product Master'!$A$2:$O$5991,8,FALSE())</f>
        <v>Diapers</v>
      </c>
      <c r="E5339" s="4" t="str">
        <f aca="false">VLOOKUP($B5339,'Product Master'!$A$2:$O$5991,5,FALSE())</f>
        <v>Little Harbor</v>
      </c>
      <c r="F5339" s="4" t="str">
        <f aca="false">VLOOKUP($B5339,'Product Master'!$A$2:$O$5991,4,FALSE())</f>
        <v>Little Harbor Diapers Size 3, 66 ct</v>
      </c>
      <c r="G5339" s="4" t="str">
        <f aca="false">VLOOKUP($B5339,'Product Master'!$A$2:$O$5991,9,FALSE())</f>
        <v>66 ct</v>
      </c>
      <c r="H5339" s="5" t="s">
        <v>16</v>
      </c>
      <c r="I5339" s="6" t="n">
        <f aca="false">VLOOKUP($B5339,'Product Master'!$A$2:$O$5991,14,FALSE())</f>
        <v>17.89</v>
      </c>
      <c r="J5339" s="7" t="n">
        <f aca="false">VLOOKUP($B5339,'Product Master'!$A$2:$O$5991,13,FALSE())</f>
        <v>4</v>
      </c>
      <c r="K5339" s="7" t="str">
        <f aca="false">VLOOKUP($B5339,'Product Master'!$A$2:$O$5991,11,FALSE())</f>
        <v>N</v>
      </c>
      <c r="L5339" s="7" t="str">
        <f aca="false">VLOOKUP($B5339,'Product Master'!$A$2:$O$5991,12,FALSE())</f>
        <v>N</v>
      </c>
      <c r="M5339" s="3" t="n">
        <v>109</v>
      </c>
      <c r="N5339" s="3" t="n">
        <v>28</v>
      </c>
    </row>
    <row r="5340" customFormat="false" ht="15" hidden="false" customHeight="true" outlineLevel="0" collapsed="false">
      <c r="A5340" s="3" t="s">
        <v>10691</v>
      </c>
      <c r="B5340" s="3" t="s">
        <v>10692</v>
      </c>
      <c r="C5340" s="4" t="str">
        <f aca="false">VLOOKUP($B5340,'Product Master'!$A$2:$O$5991,7,FALSE())</f>
        <v>Baby Care</v>
      </c>
      <c r="D5340" s="4" t="str">
        <f aca="false">VLOOKUP($B5340,'Product Master'!$A$2:$O$5991,8,FALSE())</f>
        <v>Diapers</v>
      </c>
      <c r="E5340" s="4" t="str">
        <f aca="false">VLOOKUP($B5340,'Product Master'!$A$2:$O$5991,5,FALSE())</f>
        <v>Little Harbor</v>
      </c>
      <c r="F5340" s="4" t="str">
        <f aca="false">VLOOKUP($B5340,'Product Master'!$A$2:$O$5991,4,FALSE())</f>
        <v>Little Harbor Diapers Size 3, 36 ct</v>
      </c>
      <c r="G5340" s="4" t="str">
        <f aca="false">VLOOKUP($B5340,'Product Master'!$A$2:$O$5991,9,FALSE())</f>
        <v>36 ct</v>
      </c>
      <c r="H5340" s="5" t="s">
        <v>16</v>
      </c>
      <c r="I5340" s="6" t="n">
        <f aca="false">VLOOKUP($B5340,'Product Master'!$A$2:$O$5991,14,FALSE())</f>
        <v>18.39</v>
      </c>
      <c r="J5340" s="7" t="n">
        <f aca="false">VLOOKUP($B5340,'Product Master'!$A$2:$O$5991,13,FALSE())</f>
        <v>2</v>
      </c>
      <c r="K5340" s="7" t="str">
        <f aca="false">VLOOKUP($B5340,'Product Master'!$A$2:$O$5991,11,FALSE())</f>
        <v>N</v>
      </c>
      <c r="L5340" s="7" t="str">
        <f aca="false">VLOOKUP($B5340,'Product Master'!$A$2:$O$5991,12,FALSE())</f>
        <v>N</v>
      </c>
      <c r="M5340" s="3" t="n">
        <v>56</v>
      </c>
      <c r="N5340" s="3" t="n">
        <v>11</v>
      </c>
    </row>
    <row r="5341" customFormat="false" ht="15" hidden="false" customHeight="true" outlineLevel="0" collapsed="false">
      <c r="A5341" s="3" t="s">
        <v>10693</v>
      </c>
      <c r="B5341" s="3" t="s">
        <v>10694</v>
      </c>
      <c r="C5341" s="4" t="str">
        <f aca="false">VLOOKUP($B5341,'Product Master'!$A$2:$O$5991,7,FALSE())</f>
        <v>Baby Care</v>
      </c>
      <c r="D5341" s="4" t="str">
        <f aca="false">VLOOKUP($B5341,'Product Master'!$A$2:$O$5991,8,FALSE())</f>
        <v>Diapers</v>
      </c>
      <c r="E5341" s="4" t="str">
        <f aca="false">VLOOKUP($B5341,'Product Master'!$A$2:$O$5991,5,FALSE())</f>
        <v>Harborline</v>
      </c>
      <c r="F5341" s="4" t="str">
        <f aca="false">VLOOKUP($B5341,'Product Master'!$A$2:$O$5991,4,FALSE())</f>
        <v>Harborline Diapers Size 2, 36 ct</v>
      </c>
      <c r="G5341" s="4" t="str">
        <f aca="false">VLOOKUP($B5341,'Product Master'!$A$2:$O$5991,9,FALSE())</f>
        <v>36 ct</v>
      </c>
      <c r="H5341" s="5" t="s">
        <v>16</v>
      </c>
      <c r="I5341" s="6" t="n">
        <f aca="false">VLOOKUP($B5341,'Product Master'!$A$2:$O$5991,14,FALSE())</f>
        <v>26.79</v>
      </c>
      <c r="J5341" s="7" t="n">
        <f aca="false">VLOOKUP($B5341,'Product Master'!$A$2:$O$5991,13,FALSE())</f>
        <v>8</v>
      </c>
      <c r="K5341" s="7" t="str">
        <f aca="false">VLOOKUP($B5341,'Product Master'!$A$2:$O$5991,11,FALSE())</f>
        <v>Y</v>
      </c>
      <c r="L5341" s="7" t="str">
        <f aca="false">VLOOKUP($B5341,'Product Master'!$A$2:$O$5991,12,FALSE())</f>
        <v>N</v>
      </c>
      <c r="M5341" s="3" t="n">
        <v>6</v>
      </c>
      <c r="N5341" s="3" t="n">
        <v>34</v>
      </c>
    </row>
    <row r="5342" customFormat="false" ht="15" hidden="false" customHeight="true" outlineLevel="0" collapsed="false">
      <c r="A5342" s="3" t="s">
        <v>10695</v>
      </c>
      <c r="B5342" s="3" t="s">
        <v>10696</v>
      </c>
      <c r="C5342" s="4" t="str">
        <f aca="false">VLOOKUP($B5342,'Product Master'!$A$2:$O$5991,7,FALSE())</f>
        <v>Baby Care</v>
      </c>
      <c r="D5342" s="4" t="str">
        <f aca="false">VLOOKUP($B5342,'Product Master'!$A$2:$O$5991,8,FALSE())</f>
        <v>Diapers</v>
      </c>
      <c r="E5342" s="4" t="str">
        <f aca="false">VLOOKUP($B5342,'Product Master'!$A$2:$O$5991,5,FALSE())</f>
        <v>Little Harbor</v>
      </c>
      <c r="F5342" s="4" t="str">
        <f aca="false">VLOOKUP($B5342,'Product Master'!$A$2:$O$5991,4,FALSE())</f>
        <v>Little Harbor Diapers Size 2, 66 ct</v>
      </c>
      <c r="G5342" s="4" t="str">
        <f aca="false">VLOOKUP($B5342,'Product Master'!$A$2:$O$5991,9,FALSE())</f>
        <v>66 ct</v>
      </c>
      <c r="H5342" s="5" t="s">
        <v>16</v>
      </c>
      <c r="I5342" s="6" t="n">
        <f aca="false">VLOOKUP($B5342,'Product Master'!$A$2:$O$5991,14,FALSE())</f>
        <v>29.49</v>
      </c>
      <c r="J5342" s="7" t="n">
        <f aca="false">VLOOKUP($B5342,'Product Master'!$A$2:$O$5991,13,FALSE())</f>
        <v>12</v>
      </c>
      <c r="K5342" s="7" t="str">
        <f aca="false">VLOOKUP($B5342,'Product Master'!$A$2:$O$5991,11,FALSE())</f>
        <v>N</v>
      </c>
      <c r="L5342" s="7" t="str">
        <f aca="false">VLOOKUP($B5342,'Product Master'!$A$2:$O$5991,12,FALSE())</f>
        <v>N</v>
      </c>
      <c r="M5342" s="3" t="n">
        <v>129</v>
      </c>
      <c r="N5342" s="3" t="n">
        <v>19</v>
      </c>
    </row>
    <row r="5343" customFormat="false" ht="15" hidden="false" customHeight="true" outlineLevel="0" collapsed="false">
      <c r="A5343" s="3" t="s">
        <v>10697</v>
      </c>
      <c r="B5343" s="3" t="s">
        <v>10698</v>
      </c>
      <c r="C5343" s="4" t="str">
        <f aca="false">VLOOKUP($B5343,'Product Master'!$A$2:$O$5991,7,FALSE())</f>
        <v>Baby Care</v>
      </c>
      <c r="D5343" s="4" t="str">
        <f aca="false">VLOOKUP($B5343,'Product Master'!$A$2:$O$5991,8,FALSE())</f>
        <v>Diapers</v>
      </c>
      <c r="E5343" s="4" t="str">
        <f aca="false">VLOOKUP($B5343,'Product Master'!$A$2:$O$5991,5,FALSE())</f>
        <v>Harborline</v>
      </c>
      <c r="F5343" s="4" t="str">
        <f aca="false">VLOOKUP($B5343,'Product Master'!$A$2:$O$5991,4,FALSE())</f>
        <v>Harborline Diapers Size 4, 66 ct</v>
      </c>
      <c r="G5343" s="4" t="str">
        <f aca="false">VLOOKUP($B5343,'Product Master'!$A$2:$O$5991,9,FALSE())</f>
        <v>66 ct</v>
      </c>
      <c r="H5343" s="5" t="s">
        <v>16</v>
      </c>
      <c r="I5343" s="6" t="n">
        <f aca="false">VLOOKUP($B5343,'Product Master'!$A$2:$O$5991,14,FALSE())</f>
        <v>16.79</v>
      </c>
      <c r="J5343" s="7" t="n">
        <f aca="false">VLOOKUP($B5343,'Product Master'!$A$2:$O$5991,13,FALSE())</f>
        <v>2</v>
      </c>
      <c r="K5343" s="7" t="str">
        <f aca="false">VLOOKUP($B5343,'Product Master'!$A$2:$O$5991,11,FALSE())</f>
        <v>Y</v>
      </c>
      <c r="L5343" s="7" t="str">
        <f aca="false">VLOOKUP($B5343,'Product Master'!$A$2:$O$5991,12,FALSE())</f>
        <v>N</v>
      </c>
      <c r="M5343" s="3" t="n">
        <v>127</v>
      </c>
      <c r="N5343" s="3" t="n">
        <v>24</v>
      </c>
    </row>
    <row r="5344" customFormat="false" ht="15" hidden="false" customHeight="true" outlineLevel="0" collapsed="false">
      <c r="A5344" s="3" t="s">
        <v>10699</v>
      </c>
      <c r="B5344" s="3" t="s">
        <v>10700</v>
      </c>
      <c r="C5344" s="4" t="str">
        <f aca="false">VLOOKUP($B5344,'Product Master'!$A$2:$O$5991,7,FALSE())</f>
        <v>Baby Care</v>
      </c>
      <c r="D5344" s="4" t="str">
        <f aca="false">VLOOKUP($B5344,'Product Master'!$A$2:$O$5991,8,FALSE())</f>
        <v>Diapers</v>
      </c>
      <c r="E5344" s="4" t="str">
        <f aca="false">VLOOKUP($B5344,'Product Master'!$A$2:$O$5991,5,FALSE())</f>
        <v>Harborline</v>
      </c>
      <c r="F5344" s="4" t="str">
        <f aca="false">VLOOKUP($B5344,'Product Master'!$A$2:$O$5991,4,FALSE())</f>
        <v>Harborline Swim Diapers, 66 ct</v>
      </c>
      <c r="G5344" s="4" t="str">
        <f aca="false">VLOOKUP($B5344,'Product Master'!$A$2:$O$5991,9,FALSE())</f>
        <v>66 ct</v>
      </c>
      <c r="H5344" s="5" t="s">
        <v>16</v>
      </c>
      <c r="I5344" s="6" t="n">
        <f aca="false">VLOOKUP($B5344,'Product Master'!$A$2:$O$5991,14,FALSE())</f>
        <v>18.89</v>
      </c>
      <c r="J5344" s="7" t="n">
        <f aca="false">VLOOKUP($B5344,'Product Master'!$A$2:$O$5991,13,FALSE())</f>
        <v>2</v>
      </c>
      <c r="K5344" s="7" t="str">
        <f aca="false">VLOOKUP($B5344,'Product Master'!$A$2:$O$5991,11,FALSE())</f>
        <v>Y</v>
      </c>
      <c r="L5344" s="7" t="str">
        <f aca="false">VLOOKUP($B5344,'Product Master'!$A$2:$O$5991,12,FALSE())</f>
        <v>N</v>
      </c>
      <c r="M5344" s="3" t="n">
        <v>72</v>
      </c>
      <c r="N5344" s="3" t="n">
        <v>20</v>
      </c>
    </row>
    <row r="5345" customFormat="false" ht="15" hidden="false" customHeight="true" outlineLevel="0" collapsed="false">
      <c r="A5345" s="3" t="s">
        <v>10701</v>
      </c>
      <c r="B5345" s="3" t="s">
        <v>10702</v>
      </c>
      <c r="C5345" s="4" t="str">
        <f aca="false">VLOOKUP($B5345,'Product Master'!$A$2:$O$5991,7,FALSE())</f>
        <v>Baby Care</v>
      </c>
      <c r="D5345" s="4" t="str">
        <f aca="false">VLOOKUP($B5345,'Product Master'!$A$2:$O$5991,8,FALSE())</f>
        <v>Diapers</v>
      </c>
      <c r="E5345" s="4" t="str">
        <f aca="false">VLOOKUP($B5345,'Product Master'!$A$2:$O$5991,5,FALSE())</f>
        <v>Little Harbor</v>
      </c>
      <c r="F5345" s="4" t="str">
        <f aca="false">VLOOKUP($B5345,'Product Master'!$A$2:$O$5991,4,FALSE())</f>
        <v>Little Harbor Diapers Size 1, 66 ct</v>
      </c>
      <c r="G5345" s="4" t="str">
        <f aca="false">VLOOKUP($B5345,'Product Master'!$A$2:$O$5991,9,FALSE())</f>
        <v>66 ct</v>
      </c>
      <c r="H5345" s="5" t="s">
        <v>16</v>
      </c>
      <c r="I5345" s="6" t="n">
        <f aca="false">VLOOKUP($B5345,'Product Master'!$A$2:$O$5991,14,FALSE())</f>
        <v>14.39</v>
      </c>
      <c r="J5345" s="7" t="n">
        <f aca="false">VLOOKUP($B5345,'Product Master'!$A$2:$O$5991,13,FALSE())</f>
        <v>8</v>
      </c>
      <c r="K5345" s="7" t="str">
        <f aca="false">VLOOKUP($B5345,'Product Master'!$A$2:$O$5991,11,FALSE())</f>
        <v>N</v>
      </c>
      <c r="L5345" s="7" t="str">
        <f aca="false">VLOOKUP($B5345,'Product Master'!$A$2:$O$5991,12,FALSE())</f>
        <v>N</v>
      </c>
      <c r="M5345" s="3" t="n">
        <v>141</v>
      </c>
      <c r="N5345" s="3" t="n">
        <v>4</v>
      </c>
    </row>
    <row r="5346" customFormat="false" ht="15" hidden="false" customHeight="true" outlineLevel="0" collapsed="false">
      <c r="A5346" s="3" t="s">
        <v>10703</v>
      </c>
      <c r="B5346" s="3" t="s">
        <v>10704</v>
      </c>
      <c r="C5346" s="4" t="str">
        <f aca="false">VLOOKUP($B5346,'Product Master'!$A$2:$O$5991,7,FALSE())</f>
        <v>Baby Care</v>
      </c>
      <c r="D5346" s="4" t="str">
        <f aca="false">VLOOKUP($B5346,'Product Master'!$A$2:$O$5991,8,FALSE())</f>
        <v>Diapers</v>
      </c>
      <c r="E5346" s="4" t="str">
        <f aca="false">VLOOKUP($B5346,'Product Master'!$A$2:$O$5991,5,FALSE())</f>
        <v>Little Harbor</v>
      </c>
      <c r="F5346" s="4" t="str">
        <f aca="false">VLOOKUP($B5346,'Product Master'!$A$2:$O$5991,4,FALSE())</f>
        <v>Little Harbor Diapers Size 4, 66 ct</v>
      </c>
      <c r="G5346" s="4" t="str">
        <f aca="false">VLOOKUP($B5346,'Product Master'!$A$2:$O$5991,9,FALSE())</f>
        <v>66 ct</v>
      </c>
      <c r="H5346" s="5" t="s">
        <v>16</v>
      </c>
      <c r="I5346" s="6" t="n">
        <f aca="false">VLOOKUP($B5346,'Product Master'!$A$2:$O$5991,14,FALSE())</f>
        <v>24.39</v>
      </c>
      <c r="J5346" s="7" t="n">
        <f aca="false">VLOOKUP($B5346,'Product Master'!$A$2:$O$5991,13,FALSE())</f>
        <v>8</v>
      </c>
      <c r="K5346" s="7" t="str">
        <f aca="false">VLOOKUP($B5346,'Product Master'!$A$2:$O$5991,11,FALSE())</f>
        <v>N</v>
      </c>
      <c r="L5346" s="7" t="str">
        <f aca="false">VLOOKUP($B5346,'Product Master'!$A$2:$O$5991,12,FALSE())</f>
        <v>N</v>
      </c>
      <c r="M5346" s="3" t="n">
        <v>112</v>
      </c>
      <c r="N5346" s="3" t="n">
        <v>6</v>
      </c>
    </row>
    <row r="5347" customFormat="false" ht="15" hidden="false" customHeight="true" outlineLevel="0" collapsed="false">
      <c r="A5347" s="3" t="s">
        <v>10705</v>
      </c>
      <c r="B5347" s="3" t="s">
        <v>10706</v>
      </c>
      <c r="C5347" s="4" t="str">
        <f aca="false">VLOOKUP($B5347,'Product Master'!$A$2:$O$5991,7,FALSE())</f>
        <v>Baby Care</v>
      </c>
      <c r="D5347" s="4" t="str">
        <f aca="false">VLOOKUP($B5347,'Product Master'!$A$2:$O$5991,8,FALSE())</f>
        <v>Diapers</v>
      </c>
      <c r="E5347" s="4" t="str">
        <f aca="false">VLOOKUP($B5347,'Product Master'!$A$2:$O$5991,5,FALSE())</f>
        <v>Harborline</v>
      </c>
      <c r="F5347" s="4" t="str">
        <f aca="false">VLOOKUP($B5347,'Product Master'!$A$2:$O$5991,4,FALSE())</f>
        <v>Harborline Diapers Size 4, 36 ct</v>
      </c>
      <c r="G5347" s="4" t="str">
        <f aca="false">VLOOKUP($B5347,'Product Master'!$A$2:$O$5991,9,FALSE())</f>
        <v>36 ct</v>
      </c>
      <c r="H5347" s="5" t="s">
        <v>16</v>
      </c>
      <c r="I5347" s="6" t="n">
        <f aca="false">VLOOKUP($B5347,'Product Master'!$A$2:$O$5991,14,FALSE())</f>
        <v>21.79</v>
      </c>
      <c r="J5347" s="7" t="n">
        <f aca="false">VLOOKUP($B5347,'Product Master'!$A$2:$O$5991,13,FALSE())</f>
        <v>4</v>
      </c>
      <c r="K5347" s="7" t="str">
        <f aca="false">VLOOKUP($B5347,'Product Master'!$A$2:$O$5991,11,FALSE())</f>
        <v>Y</v>
      </c>
      <c r="L5347" s="7" t="str">
        <f aca="false">VLOOKUP($B5347,'Product Master'!$A$2:$O$5991,12,FALSE())</f>
        <v>N</v>
      </c>
      <c r="M5347" s="3" t="n">
        <v>37</v>
      </c>
      <c r="N5347" s="3" t="n">
        <v>30</v>
      </c>
    </row>
    <row r="5348" customFormat="false" ht="15" hidden="false" customHeight="true" outlineLevel="0" collapsed="false">
      <c r="A5348" s="3" t="s">
        <v>10707</v>
      </c>
      <c r="B5348" s="3" t="s">
        <v>10708</v>
      </c>
      <c r="C5348" s="4" t="str">
        <f aca="false">VLOOKUP($B5348,'Product Master'!$A$2:$O$5991,7,FALSE())</f>
        <v>Baby Care</v>
      </c>
      <c r="D5348" s="4" t="str">
        <f aca="false">VLOOKUP($B5348,'Product Master'!$A$2:$O$5991,8,FALSE())</f>
        <v>Diapers</v>
      </c>
      <c r="E5348" s="4" t="str">
        <f aca="false">VLOOKUP($B5348,'Product Master'!$A$2:$O$5991,5,FALSE())</f>
        <v>Little Harbor</v>
      </c>
      <c r="F5348" s="4" t="str">
        <f aca="false">VLOOKUP($B5348,'Product Master'!$A$2:$O$5991,4,FALSE())</f>
        <v>Little Harbor Diapers Size 4, 36 ct</v>
      </c>
      <c r="G5348" s="4" t="str">
        <f aca="false">VLOOKUP($B5348,'Product Master'!$A$2:$O$5991,9,FALSE())</f>
        <v>36 ct</v>
      </c>
      <c r="H5348" s="5" t="s">
        <v>16</v>
      </c>
      <c r="I5348" s="6" t="n">
        <f aca="false">VLOOKUP($B5348,'Product Master'!$A$2:$O$5991,14,FALSE())</f>
        <v>21.29</v>
      </c>
      <c r="J5348" s="7" t="n">
        <f aca="false">VLOOKUP($B5348,'Product Master'!$A$2:$O$5991,13,FALSE())</f>
        <v>8</v>
      </c>
      <c r="K5348" s="7" t="str">
        <f aca="false">VLOOKUP($B5348,'Product Master'!$A$2:$O$5991,11,FALSE())</f>
        <v>N</v>
      </c>
      <c r="L5348" s="7" t="str">
        <f aca="false">VLOOKUP($B5348,'Product Master'!$A$2:$O$5991,12,FALSE())</f>
        <v>N</v>
      </c>
      <c r="M5348" s="3" t="n">
        <v>73</v>
      </c>
      <c r="N5348" s="3" t="n">
        <v>20</v>
      </c>
    </row>
    <row r="5349" customFormat="false" ht="15" hidden="false" customHeight="true" outlineLevel="0" collapsed="false">
      <c r="A5349" s="3" t="s">
        <v>10709</v>
      </c>
      <c r="B5349" s="3" t="s">
        <v>10710</v>
      </c>
      <c r="C5349" s="4" t="str">
        <f aca="false">VLOOKUP($B5349,'Product Master'!$A$2:$O$5991,7,FALSE())</f>
        <v>Baby Care</v>
      </c>
      <c r="D5349" s="4" t="str">
        <f aca="false">VLOOKUP($B5349,'Product Master'!$A$2:$O$5991,8,FALSE())</f>
        <v>Diapers</v>
      </c>
      <c r="E5349" s="4" t="str">
        <f aca="false">VLOOKUP($B5349,'Product Master'!$A$2:$O$5991,5,FALSE())</f>
        <v>Harborline</v>
      </c>
      <c r="F5349" s="4" t="str">
        <f aca="false">VLOOKUP($B5349,'Product Master'!$A$2:$O$5991,4,FALSE())</f>
        <v>Harborline Diapers Size 1, 36 ct</v>
      </c>
      <c r="G5349" s="4" t="str">
        <f aca="false">VLOOKUP($B5349,'Product Master'!$A$2:$O$5991,9,FALSE())</f>
        <v>36 ct</v>
      </c>
      <c r="H5349" s="5" t="s">
        <v>16</v>
      </c>
      <c r="I5349" s="6" t="n">
        <f aca="false">VLOOKUP($B5349,'Product Master'!$A$2:$O$5991,14,FALSE())</f>
        <v>22.49</v>
      </c>
      <c r="J5349" s="7" t="n">
        <f aca="false">VLOOKUP($B5349,'Product Master'!$A$2:$O$5991,13,FALSE())</f>
        <v>6</v>
      </c>
      <c r="K5349" s="7" t="str">
        <f aca="false">VLOOKUP($B5349,'Product Master'!$A$2:$O$5991,11,FALSE())</f>
        <v>Y</v>
      </c>
      <c r="L5349" s="7" t="str">
        <f aca="false">VLOOKUP($B5349,'Product Master'!$A$2:$O$5991,12,FALSE())</f>
        <v>N</v>
      </c>
      <c r="M5349" s="3" t="n">
        <v>131</v>
      </c>
      <c r="N5349" s="3" t="n">
        <v>24</v>
      </c>
    </row>
    <row r="5350" customFormat="false" ht="15" hidden="false" customHeight="true" outlineLevel="0" collapsed="false">
      <c r="A5350" s="3" t="s">
        <v>10711</v>
      </c>
      <c r="B5350" s="3" t="s">
        <v>10712</v>
      </c>
      <c r="C5350" s="4" t="str">
        <f aca="false">VLOOKUP($B5350,'Product Master'!$A$2:$O$5991,7,FALSE())</f>
        <v>Baby Care</v>
      </c>
      <c r="D5350" s="4" t="str">
        <f aca="false">VLOOKUP($B5350,'Product Master'!$A$2:$O$5991,8,FALSE())</f>
        <v>Diapers</v>
      </c>
      <c r="E5350" s="4" t="str">
        <f aca="false">VLOOKUP($B5350,'Product Master'!$A$2:$O$5991,5,FALSE())</f>
        <v>Tiny Steps</v>
      </c>
      <c r="F5350" s="4" t="str">
        <f aca="false">VLOOKUP($B5350,'Product Master'!$A$2:$O$5991,4,FALSE())</f>
        <v>Tiny Steps Diapers Size 5, 66 ct</v>
      </c>
      <c r="G5350" s="4" t="str">
        <f aca="false">VLOOKUP($B5350,'Product Master'!$A$2:$O$5991,9,FALSE())</f>
        <v>66 ct</v>
      </c>
      <c r="H5350" s="5" t="s">
        <v>16</v>
      </c>
      <c r="I5350" s="6" t="n">
        <f aca="false">VLOOKUP($B5350,'Product Master'!$A$2:$O$5991,14,FALSE())</f>
        <v>18.39</v>
      </c>
      <c r="J5350" s="7" t="n">
        <f aca="false">VLOOKUP($B5350,'Product Master'!$A$2:$O$5991,13,FALSE())</f>
        <v>4</v>
      </c>
      <c r="K5350" s="7" t="str">
        <f aca="false">VLOOKUP($B5350,'Product Master'!$A$2:$O$5991,11,FALSE())</f>
        <v>N</v>
      </c>
      <c r="L5350" s="7" t="str">
        <f aca="false">VLOOKUP($B5350,'Product Master'!$A$2:$O$5991,12,FALSE())</f>
        <v>N</v>
      </c>
      <c r="M5350" s="3" t="n">
        <v>57</v>
      </c>
      <c r="N5350" s="3" t="n">
        <v>35</v>
      </c>
    </row>
    <row r="5351" customFormat="false" ht="15" hidden="false" customHeight="true" outlineLevel="0" collapsed="false">
      <c r="A5351" s="3" t="s">
        <v>10713</v>
      </c>
      <c r="B5351" s="3" t="s">
        <v>10714</v>
      </c>
      <c r="C5351" s="4" t="str">
        <f aca="false">VLOOKUP($B5351,'Product Master'!$A$2:$O$5991,7,FALSE())</f>
        <v>Baby Care</v>
      </c>
      <c r="D5351" s="4" t="str">
        <f aca="false">VLOOKUP($B5351,'Product Master'!$A$2:$O$5991,8,FALSE())</f>
        <v>Diapers</v>
      </c>
      <c r="E5351" s="4" t="str">
        <f aca="false">VLOOKUP($B5351,'Product Master'!$A$2:$O$5991,5,FALSE())</f>
        <v>Harborline</v>
      </c>
      <c r="F5351" s="4" t="str">
        <f aca="false">VLOOKUP($B5351,'Product Master'!$A$2:$O$5991,4,FALSE())</f>
        <v>Harborline Swim Diapers, 36 ct</v>
      </c>
      <c r="G5351" s="4" t="str">
        <f aca="false">VLOOKUP($B5351,'Product Master'!$A$2:$O$5991,9,FALSE())</f>
        <v>36 ct</v>
      </c>
      <c r="H5351" s="5" t="s">
        <v>16</v>
      </c>
      <c r="I5351" s="6" t="n">
        <f aca="false">VLOOKUP($B5351,'Product Master'!$A$2:$O$5991,14,FALSE())</f>
        <v>18.49</v>
      </c>
      <c r="J5351" s="7" t="n">
        <f aca="false">VLOOKUP($B5351,'Product Master'!$A$2:$O$5991,13,FALSE())</f>
        <v>12</v>
      </c>
      <c r="K5351" s="7" t="str">
        <f aca="false">VLOOKUP($B5351,'Product Master'!$A$2:$O$5991,11,FALSE())</f>
        <v>Y</v>
      </c>
      <c r="L5351" s="7" t="str">
        <f aca="false">VLOOKUP($B5351,'Product Master'!$A$2:$O$5991,12,FALSE())</f>
        <v>N</v>
      </c>
      <c r="M5351" s="3" t="n">
        <v>94</v>
      </c>
      <c r="N5351" s="3" t="n">
        <v>11</v>
      </c>
    </row>
    <row r="5352" customFormat="false" ht="15" hidden="false" customHeight="true" outlineLevel="0" collapsed="false">
      <c r="A5352" s="3" t="s">
        <v>10715</v>
      </c>
      <c r="B5352" s="3" t="s">
        <v>10716</v>
      </c>
      <c r="C5352" s="4" t="str">
        <f aca="false">VLOOKUP($B5352,'Product Master'!$A$2:$O$5991,7,FALSE())</f>
        <v>Baby Care</v>
      </c>
      <c r="D5352" s="4" t="str">
        <f aca="false">VLOOKUP($B5352,'Product Master'!$A$2:$O$5991,8,FALSE())</f>
        <v>Diapers</v>
      </c>
      <c r="E5352" s="4" t="str">
        <f aca="false">VLOOKUP($B5352,'Product Master'!$A$2:$O$5991,5,FALSE())</f>
        <v>Little Harbor</v>
      </c>
      <c r="F5352" s="4" t="str">
        <f aca="false">VLOOKUP($B5352,'Product Master'!$A$2:$O$5991,4,FALSE())</f>
        <v>Little Harbor Swim Diapers, 66 ct</v>
      </c>
      <c r="G5352" s="4" t="str">
        <f aca="false">VLOOKUP($B5352,'Product Master'!$A$2:$O$5991,9,FALSE())</f>
        <v>66 ct</v>
      </c>
      <c r="H5352" s="5" t="s">
        <v>16</v>
      </c>
      <c r="I5352" s="6" t="n">
        <f aca="false">VLOOKUP($B5352,'Product Master'!$A$2:$O$5991,14,FALSE())</f>
        <v>29.89</v>
      </c>
      <c r="J5352" s="7" t="n">
        <f aca="false">VLOOKUP($B5352,'Product Master'!$A$2:$O$5991,13,FALSE())</f>
        <v>24</v>
      </c>
      <c r="K5352" s="7" t="str">
        <f aca="false">VLOOKUP($B5352,'Product Master'!$A$2:$O$5991,11,FALSE())</f>
        <v>N</v>
      </c>
      <c r="L5352" s="7" t="str">
        <f aca="false">VLOOKUP($B5352,'Product Master'!$A$2:$O$5991,12,FALSE())</f>
        <v>N</v>
      </c>
      <c r="M5352" s="3" t="n">
        <v>29</v>
      </c>
      <c r="N5352" s="3" t="n">
        <v>25</v>
      </c>
    </row>
    <row r="5353" customFormat="false" ht="15" hidden="false" customHeight="true" outlineLevel="0" collapsed="false">
      <c r="A5353" s="3" t="s">
        <v>10717</v>
      </c>
      <c r="B5353" s="3" t="s">
        <v>10718</v>
      </c>
      <c r="C5353" s="4" t="str">
        <f aca="false">VLOOKUP($B5353,'Product Master'!$A$2:$O$5991,7,FALSE())</f>
        <v>Baby Care</v>
      </c>
      <c r="D5353" s="4" t="str">
        <f aca="false">VLOOKUP($B5353,'Product Master'!$A$2:$O$5991,8,FALSE())</f>
        <v>Diapers</v>
      </c>
      <c r="E5353" s="4" t="str">
        <f aca="false">VLOOKUP($B5353,'Product Master'!$A$2:$O$5991,5,FALSE())</f>
        <v>Harborline</v>
      </c>
      <c r="F5353" s="4" t="str">
        <f aca="false">VLOOKUP($B5353,'Product Master'!$A$2:$O$5991,4,FALSE())</f>
        <v>Harborline Diapers Size 3, 66 ct</v>
      </c>
      <c r="G5353" s="4" t="str">
        <f aca="false">VLOOKUP($B5353,'Product Master'!$A$2:$O$5991,9,FALSE())</f>
        <v>66 ct</v>
      </c>
      <c r="H5353" s="5" t="s">
        <v>16</v>
      </c>
      <c r="I5353" s="6" t="n">
        <f aca="false">VLOOKUP($B5353,'Product Master'!$A$2:$O$5991,14,FALSE())</f>
        <v>14.89</v>
      </c>
      <c r="J5353" s="7" t="n">
        <f aca="false">VLOOKUP($B5353,'Product Master'!$A$2:$O$5991,13,FALSE())</f>
        <v>24</v>
      </c>
      <c r="K5353" s="7" t="str">
        <f aca="false">VLOOKUP($B5353,'Product Master'!$A$2:$O$5991,11,FALSE())</f>
        <v>Y</v>
      </c>
      <c r="L5353" s="7" t="str">
        <f aca="false">VLOOKUP($B5353,'Product Master'!$A$2:$O$5991,12,FALSE())</f>
        <v>N</v>
      </c>
      <c r="M5353" s="3" t="n">
        <v>131</v>
      </c>
      <c r="N5353" s="3" t="n">
        <v>14</v>
      </c>
    </row>
    <row r="5354" customFormat="false" ht="15" hidden="false" customHeight="true" outlineLevel="0" collapsed="false">
      <c r="A5354" s="3" t="s">
        <v>10719</v>
      </c>
      <c r="B5354" s="3" t="s">
        <v>10720</v>
      </c>
      <c r="C5354" s="4" t="str">
        <f aca="false">VLOOKUP($B5354,'Product Master'!$A$2:$O$5991,7,FALSE())</f>
        <v>Baby Care</v>
      </c>
      <c r="D5354" s="4" t="str">
        <f aca="false">VLOOKUP($B5354,'Product Master'!$A$2:$O$5991,8,FALSE())</f>
        <v>Diapers</v>
      </c>
      <c r="E5354" s="4" t="str">
        <f aca="false">VLOOKUP($B5354,'Product Master'!$A$2:$O$5991,5,FALSE())</f>
        <v>Tiny Steps</v>
      </c>
      <c r="F5354" s="4" t="str">
        <f aca="false">VLOOKUP($B5354,'Product Master'!$A$2:$O$5991,4,FALSE())</f>
        <v>Tiny Steps Diapers Size 6, 36 ct</v>
      </c>
      <c r="G5354" s="4" t="str">
        <f aca="false">VLOOKUP($B5354,'Product Master'!$A$2:$O$5991,9,FALSE())</f>
        <v>36 ct</v>
      </c>
      <c r="H5354" s="5" t="s">
        <v>16</v>
      </c>
      <c r="I5354" s="6" t="n">
        <f aca="false">VLOOKUP($B5354,'Product Master'!$A$2:$O$5991,14,FALSE())</f>
        <v>19.49</v>
      </c>
      <c r="J5354" s="7" t="n">
        <f aca="false">VLOOKUP($B5354,'Product Master'!$A$2:$O$5991,13,FALSE())</f>
        <v>8</v>
      </c>
      <c r="K5354" s="7" t="str">
        <f aca="false">VLOOKUP($B5354,'Product Master'!$A$2:$O$5991,11,FALSE())</f>
        <v>N</v>
      </c>
      <c r="L5354" s="7" t="str">
        <f aca="false">VLOOKUP($B5354,'Product Master'!$A$2:$O$5991,12,FALSE())</f>
        <v>N</v>
      </c>
      <c r="M5354" s="3" t="n">
        <v>75</v>
      </c>
      <c r="N5354" s="3" t="n">
        <v>34</v>
      </c>
    </row>
    <row r="5355" customFormat="false" ht="15" hidden="false" customHeight="true" outlineLevel="0" collapsed="false">
      <c r="A5355" s="3" t="s">
        <v>10721</v>
      </c>
      <c r="B5355" s="3" t="s">
        <v>10722</v>
      </c>
      <c r="C5355" s="4" t="str">
        <f aca="false">VLOOKUP($B5355,'Product Master'!$A$2:$O$5991,7,FALSE())</f>
        <v>Baby Care</v>
      </c>
      <c r="D5355" s="4" t="str">
        <f aca="false">VLOOKUP($B5355,'Product Master'!$A$2:$O$5991,8,FALSE())</f>
        <v>Diapers</v>
      </c>
      <c r="E5355" s="4" t="str">
        <f aca="false">VLOOKUP($B5355,'Product Master'!$A$2:$O$5991,5,FALSE())</f>
        <v>Little Harbor</v>
      </c>
      <c r="F5355" s="4" t="str">
        <f aca="false">VLOOKUP($B5355,'Product Master'!$A$2:$O$5991,4,FALSE())</f>
        <v>Little Harbor Diapers Size 6, 66 ct</v>
      </c>
      <c r="G5355" s="4" t="str">
        <f aca="false">VLOOKUP($B5355,'Product Master'!$A$2:$O$5991,9,FALSE())</f>
        <v>66 ct</v>
      </c>
      <c r="H5355" s="5" t="s">
        <v>16</v>
      </c>
      <c r="I5355" s="6" t="n">
        <f aca="false">VLOOKUP($B5355,'Product Master'!$A$2:$O$5991,14,FALSE())</f>
        <v>14.39</v>
      </c>
      <c r="J5355" s="7" t="n">
        <f aca="false">VLOOKUP($B5355,'Product Master'!$A$2:$O$5991,13,FALSE())</f>
        <v>2</v>
      </c>
      <c r="K5355" s="7" t="str">
        <f aca="false">VLOOKUP($B5355,'Product Master'!$A$2:$O$5991,11,FALSE())</f>
        <v>N</v>
      </c>
      <c r="L5355" s="7" t="str">
        <f aca="false">VLOOKUP($B5355,'Product Master'!$A$2:$O$5991,12,FALSE())</f>
        <v>N</v>
      </c>
      <c r="M5355" s="3" t="n">
        <v>136</v>
      </c>
      <c r="N5355" s="3" t="n">
        <v>19</v>
      </c>
    </row>
    <row r="5356" customFormat="false" ht="15" hidden="false" customHeight="true" outlineLevel="0" collapsed="false">
      <c r="A5356" s="3" t="s">
        <v>10723</v>
      </c>
      <c r="B5356" s="3" t="s">
        <v>10724</v>
      </c>
      <c r="C5356" s="4" t="str">
        <f aca="false">VLOOKUP($B5356,'Product Master'!$A$2:$O$5991,7,FALSE())</f>
        <v>Baby Care</v>
      </c>
      <c r="D5356" s="4" t="str">
        <f aca="false">VLOOKUP($B5356,'Product Master'!$A$2:$O$5991,8,FALSE())</f>
        <v>Diapers</v>
      </c>
      <c r="E5356" s="4" t="str">
        <f aca="false">VLOOKUP($B5356,'Product Master'!$A$2:$O$5991,5,FALSE())</f>
        <v>Little Harbor</v>
      </c>
      <c r="F5356" s="4" t="str">
        <f aca="false">VLOOKUP($B5356,'Product Master'!$A$2:$O$5991,4,FALSE())</f>
        <v>Little Harbor Swim Diapers, 36 ct</v>
      </c>
      <c r="G5356" s="4" t="str">
        <f aca="false">VLOOKUP($B5356,'Product Master'!$A$2:$O$5991,9,FALSE())</f>
        <v>36 ct</v>
      </c>
      <c r="H5356" s="5" t="s">
        <v>16</v>
      </c>
      <c r="I5356" s="6" t="n">
        <f aca="false">VLOOKUP($B5356,'Product Master'!$A$2:$O$5991,14,FALSE())</f>
        <v>28.29</v>
      </c>
      <c r="J5356" s="7" t="n">
        <f aca="false">VLOOKUP($B5356,'Product Master'!$A$2:$O$5991,13,FALSE())</f>
        <v>2</v>
      </c>
      <c r="K5356" s="7" t="str">
        <f aca="false">VLOOKUP($B5356,'Product Master'!$A$2:$O$5991,11,FALSE())</f>
        <v>N</v>
      </c>
      <c r="L5356" s="7" t="str">
        <f aca="false">VLOOKUP($B5356,'Product Master'!$A$2:$O$5991,12,FALSE())</f>
        <v>N</v>
      </c>
      <c r="M5356" s="3" t="n">
        <v>84</v>
      </c>
      <c r="N5356" s="3" t="n">
        <v>4</v>
      </c>
    </row>
    <row r="5357" customFormat="false" ht="15" hidden="false" customHeight="true" outlineLevel="0" collapsed="false">
      <c r="A5357" s="3" t="s">
        <v>10725</v>
      </c>
      <c r="B5357" s="3" t="s">
        <v>10726</v>
      </c>
      <c r="C5357" s="4" t="str">
        <f aca="false">VLOOKUP($B5357,'Product Master'!$A$2:$O$5991,7,FALSE())</f>
        <v>Baby Care</v>
      </c>
      <c r="D5357" s="4" t="str">
        <f aca="false">VLOOKUP($B5357,'Product Master'!$A$2:$O$5991,8,FALSE())</f>
        <v>Diapers</v>
      </c>
      <c r="E5357" s="4" t="str">
        <f aca="false">VLOOKUP($B5357,'Product Master'!$A$2:$O$5991,5,FALSE())</f>
        <v>Harborline</v>
      </c>
      <c r="F5357" s="4" t="str">
        <f aca="false">VLOOKUP($B5357,'Product Master'!$A$2:$O$5991,4,FALSE())</f>
        <v>Harborline Diapers Size 3, 36 ct</v>
      </c>
      <c r="G5357" s="4" t="str">
        <f aca="false">VLOOKUP($B5357,'Product Master'!$A$2:$O$5991,9,FALSE())</f>
        <v>36 ct</v>
      </c>
      <c r="H5357" s="5" t="s">
        <v>16</v>
      </c>
      <c r="I5357" s="6" t="n">
        <f aca="false">VLOOKUP($B5357,'Product Master'!$A$2:$O$5991,14,FALSE())</f>
        <v>19.49</v>
      </c>
      <c r="J5357" s="7" t="n">
        <f aca="false">VLOOKUP($B5357,'Product Master'!$A$2:$O$5991,13,FALSE())</f>
        <v>12</v>
      </c>
      <c r="K5357" s="7" t="str">
        <f aca="false">VLOOKUP($B5357,'Product Master'!$A$2:$O$5991,11,FALSE())</f>
        <v>Y</v>
      </c>
      <c r="L5357" s="7" t="str">
        <f aca="false">VLOOKUP($B5357,'Product Master'!$A$2:$O$5991,12,FALSE())</f>
        <v>N</v>
      </c>
      <c r="M5357" s="3" t="n">
        <v>135</v>
      </c>
      <c r="N5357" s="3" t="n">
        <v>24</v>
      </c>
    </row>
    <row r="5358" customFormat="false" ht="15" hidden="false" customHeight="true" outlineLevel="0" collapsed="false">
      <c r="A5358" s="3" t="s">
        <v>10727</v>
      </c>
      <c r="B5358" s="3" t="s">
        <v>10728</v>
      </c>
      <c r="C5358" s="4" t="str">
        <f aca="false">VLOOKUP($B5358,'Product Master'!$A$2:$O$5991,7,FALSE())</f>
        <v>Baby Care</v>
      </c>
      <c r="D5358" s="4" t="str">
        <f aca="false">VLOOKUP($B5358,'Product Master'!$A$2:$O$5991,8,FALSE())</f>
        <v>Diapers</v>
      </c>
      <c r="E5358" s="4" t="str">
        <f aca="false">VLOOKUP($B5358,'Product Master'!$A$2:$O$5991,5,FALSE())</f>
        <v>Tiny Steps</v>
      </c>
      <c r="F5358" s="4" t="str">
        <f aca="false">VLOOKUP($B5358,'Product Master'!$A$2:$O$5991,4,FALSE())</f>
        <v>Tiny Steps Diapers Size 3, 36 ct</v>
      </c>
      <c r="G5358" s="4" t="str">
        <f aca="false">VLOOKUP($B5358,'Product Master'!$A$2:$O$5991,9,FALSE())</f>
        <v>36 ct</v>
      </c>
      <c r="H5358" s="5" t="s">
        <v>16</v>
      </c>
      <c r="I5358" s="6" t="n">
        <f aca="false">VLOOKUP($B5358,'Product Master'!$A$2:$O$5991,14,FALSE())</f>
        <v>16.89</v>
      </c>
      <c r="J5358" s="7" t="n">
        <f aca="false">VLOOKUP($B5358,'Product Master'!$A$2:$O$5991,13,FALSE())</f>
        <v>8</v>
      </c>
      <c r="K5358" s="7" t="str">
        <f aca="false">VLOOKUP($B5358,'Product Master'!$A$2:$O$5991,11,FALSE())</f>
        <v>N</v>
      </c>
      <c r="L5358" s="7" t="str">
        <f aca="false">VLOOKUP($B5358,'Product Master'!$A$2:$O$5991,12,FALSE())</f>
        <v>N</v>
      </c>
      <c r="M5358" s="3" t="n">
        <v>40</v>
      </c>
      <c r="N5358" s="3" t="n">
        <v>35</v>
      </c>
    </row>
    <row r="5359" customFormat="false" ht="15" hidden="false" customHeight="true" outlineLevel="0" collapsed="false">
      <c r="A5359" s="3" t="s">
        <v>10729</v>
      </c>
      <c r="B5359" s="3" t="s">
        <v>10730</v>
      </c>
      <c r="C5359" s="4" t="str">
        <f aca="false">VLOOKUP($B5359,'Product Master'!$A$2:$O$5991,7,FALSE())</f>
        <v>Baby Care</v>
      </c>
      <c r="D5359" s="4" t="str">
        <f aca="false">VLOOKUP($B5359,'Product Master'!$A$2:$O$5991,8,FALSE())</f>
        <v>Wipes</v>
      </c>
      <c r="E5359" s="4" t="str">
        <f aca="false">VLOOKUP($B5359,'Product Master'!$A$2:$O$5991,5,FALSE())</f>
        <v>Tiny Steps</v>
      </c>
      <c r="F5359" s="4" t="str">
        <f aca="false">VLOOKUP($B5359,'Product Master'!$A$2:$O$5991,4,FALSE())</f>
        <v>Tiny Steps Baby Wipes, 3 pack</v>
      </c>
      <c r="G5359" s="4" t="str">
        <f aca="false">VLOOKUP($B5359,'Product Master'!$A$2:$O$5991,9,FALSE())</f>
        <v>3 pack</v>
      </c>
      <c r="H5359" s="5" t="s">
        <v>16</v>
      </c>
      <c r="I5359" s="6" t="n">
        <f aca="false">VLOOKUP($B5359,'Product Master'!$A$2:$O$5991,14,FALSE())</f>
        <v>7.99</v>
      </c>
      <c r="J5359" s="7" t="n">
        <f aca="false">VLOOKUP($B5359,'Product Master'!$A$2:$O$5991,13,FALSE())</f>
        <v>8</v>
      </c>
      <c r="K5359" s="7" t="str">
        <f aca="false">VLOOKUP($B5359,'Product Master'!$A$2:$O$5991,11,FALSE())</f>
        <v>N</v>
      </c>
      <c r="L5359" s="7" t="str">
        <f aca="false">VLOOKUP($B5359,'Product Master'!$A$2:$O$5991,12,FALSE())</f>
        <v>N</v>
      </c>
      <c r="M5359" s="3" t="n">
        <v>133</v>
      </c>
      <c r="N5359" s="3" t="n">
        <v>12</v>
      </c>
    </row>
    <row r="5360" customFormat="false" ht="15" hidden="false" customHeight="true" outlineLevel="0" collapsed="false">
      <c r="A5360" s="3" t="s">
        <v>10731</v>
      </c>
      <c r="B5360" s="3" t="s">
        <v>10732</v>
      </c>
      <c r="C5360" s="4" t="str">
        <f aca="false">VLOOKUP($B5360,'Product Master'!$A$2:$O$5991,7,FALSE())</f>
        <v>Baby Care</v>
      </c>
      <c r="D5360" s="4" t="str">
        <f aca="false">VLOOKUP($B5360,'Product Master'!$A$2:$O$5991,8,FALSE())</f>
        <v>Wipes</v>
      </c>
      <c r="E5360" s="4" t="str">
        <f aca="false">VLOOKUP($B5360,'Product Master'!$A$2:$O$5991,5,FALSE())</f>
        <v>Tiny Steps</v>
      </c>
      <c r="F5360" s="4" t="str">
        <f aca="false">VLOOKUP($B5360,'Product Master'!$A$2:$O$5991,4,FALSE())</f>
        <v>Tiny Steps Sensitive Wipes, 1 pack</v>
      </c>
      <c r="G5360" s="4" t="str">
        <f aca="false">VLOOKUP($B5360,'Product Master'!$A$2:$O$5991,9,FALSE())</f>
        <v>1 pack</v>
      </c>
      <c r="H5360" s="5" t="s">
        <v>16</v>
      </c>
      <c r="I5360" s="6" t="n">
        <f aca="false">VLOOKUP($B5360,'Product Master'!$A$2:$O$5991,14,FALSE())</f>
        <v>5.89</v>
      </c>
      <c r="J5360" s="7" t="n">
        <f aca="false">VLOOKUP($B5360,'Product Master'!$A$2:$O$5991,13,FALSE())</f>
        <v>12</v>
      </c>
      <c r="K5360" s="7" t="str">
        <f aca="false">VLOOKUP($B5360,'Product Master'!$A$2:$O$5991,11,FALSE())</f>
        <v>N</v>
      </c>
      <c r="L5360" s="7" t="str">
        <f aca="false">VLOOKUP($B5360,'Product Master'!$A$2:$O$5991,12,FALSE())</f>
        <v>N</v>
      </c>
      <c r="M5360" s="3" t="n">
        <v>101</v>
      </c>
      <c r="N5360" s="3" t="n">
        <v>34</v>
      </c>
    </row>
    <row r="5361" customFormat="false" ht="15" hidden="false" customHeight="true" outlineLevel="0" collapsed="false">
      <c r="A5361" s="3" t="s">
        <v>10733</v>
      </c>
      <c r="B5361" s="3" t="s">
        <v>10734</v>
      </c>
      <c r="C5361" s="4" t="str">
        <f aca="false">VLOOKUP($B5361,'Product Master'!$A$2:$O$5991,7,FALSE())</f>
        <v>Baby Care</v>
      </c>
      <c r="D5361" s="4" t="str">
        <f aca="false">VLOOKUP($B5361,'Product Master'!$A$2:$O$5991,8,FALSE())</f>
        <v>Wipes</v>
      </c>
      <c r="E5361" s="4" t="str">
        <f aca="false">VLOOKUP($B5361,'Product Master'!$A$2:$O$5991,5,FALSE())</f>
        <v>Harborline</v>
      </c>
      <c r="F5361" s="4" t="str">
        <f aca="false">VLOOKUP($B5361,'Product Master'!$A$2:$O$5991,4,FALSE())</f>
        <v>Harborline Baby Wipes, 3 pack</v>
      </c>
      <c r="G5361" s="4" t="str">
        <f aca="false">VLOOKUP($B5361,'Product Master'!$A$2:$O$5991,9,FALSE())</f>
        <v>3 pack</v>
      </c>
      <c r="H5361" s="5" t="s">
        <v>16</v>
      </c>
      <c r="I5361" s="6" t="n">
        <f aca="false">VLOOKUP($B5361,'Product Master'!$A$2:$O$5991,14,FALSE())</f>
        <v>5.99</v>
      </c>
      <c r="J5361" s="7" t="n">
        <f aca="false">VLOOKUP($B5361,'Product Master'!$A$2:$O$5991,13,FALSE())</f>
        <v>2</v>
      </c>
      <c r="K5361" s="7" t="str">
        <f aca="false">VLOOKUP($B5361,'Product Master'!$A$2:$O$5991,11,FALSE())</f>
        <v>Y</v>
      </c>
      <c r="L5361" s="7" t="str">
        <f aca="false">VLOOKUP($B5361,'Product Master'!$A$2:$O$5991,12,FALSE())</f>
        <v>N</v>
      </c>
      <c r="M5361" s="3" t="n">
        <v>40</v>
      </c>
      <c r="N5361" s="3" t="n">
        <v>7</v>
      </c>
    </row>
    <row r="5362" customFormat="false" ht="15" hidden="false" customHeight="true" outlineLevel="0" collapsed="false">
      <c r="A5362" s="3" t="s">
        <v>10735</v>
      </c>
      <c r="B5362" s="3" t="s">
        <v>10736</v>
      </c>
      <c r="C5362" s="4" t="str">
        <f aca="false">VLOOKUP($B5362,'Product Master'!$A$2:$O$5991,7,FALSE())</f>
        <v>Baby Care</v>
      </c>
      <c r="D5362" s="4" t="str">
        <f aca="false">VLOOKUP($B5362,'Product Master'!$A$2:$O$5991,8,FALSE())</f>
        <v>Wipes</v>
      </c>
      <c r="E5362" s="4" t="str">
        <f aca="false">VLOOKUP($B5362,'Product Master'!$A$2:$O$5991,5,FALSE())</f>
        <v>Harborline</v>
      </c>
      <c r="F5362" s="4" t="str">
        <f aca="false">VLOOKUP($B5362,'Product Master'!$A$2:$O$5991,4,FALSE())</f>
        <v>Harborline Sensitive Wipes, 3 pack</v>
      </c>
      <c r="G5362" s="4" t="str">
        <f aca="false">VLOOKUP($B5362,'Product Master'!$A$2:$O$5991,9,FALSE())</f>
        <v>3 pack</v>
      </c>
      <c r="H5362" s="5" t="s">
        <v>16</v>
      </c>
      <c r="I5362" s="6" t="n">
        <f aca="false">VLOOKUP($B5362,'Product Master'!$A$2:$O$5991,14,FALSE())</f>
        <v>7.79</v>
      </c>
      <c r="J5362" s="7" t="n">
        <f aca="false">VLOOKUP($B5362,'Product Master'!$A$2:$O$5991,13,FALSE())</f>
        <v>8</v>
      </c>
      <c r="K5362" s="7" t="str">
        <f aca="false">VLOOKUP($B5362,'Product Master'!$A$2:$O$5991,11,FALSE())</f>
        <v>Y</v>
      </c>
      <c r="L5362" s="7" t="str">
        <f aca="false">VLOOKUP($B5362,'Product Master'!$A$2:$O$5991,12,FALSE())</f>
        <v>N</v>
      </c>
      <c r="M5362" s="3" t="n">
        <v>104</v>
      </c>
      <c r="N5362" s="3" t="n">
        <v>33</v>
      </c>
    </row>
    <row r="5363" customFormat="false" ht="15" hidden="false" customHeight="true" outlineLevel="0" collapsed="false">
      <c r="A5363" s="3" t="s">
        <v>10737</v>
      </c>
      <c r="B5363" s="3" t="s">
        <v>10738</v>
      </c>
      <c r="C5363" s="4" t="str">
        <f aca="false">VLOOKUP($B5363,'Product Master'!$A$2:$O$5991,7,FALSE())</f>
        <v>Baby Care</v>
      </c>
      <c r="D5363" s="4" t="str">
        <f aca="false">VLOOKUP($B5363,'Product Master'!$A$2:$O$5991,8,FALSE())</f>
        <v>Wipes</v>
      </c>
      <c r="E5363" s="4" t="str">
        <f aca="false">VLOOKUP($B5363,'Product Master'!$A$2:$O$5991,5,FALSE())</f>
        <v>Little Harbor</v>
      </c>
      <c r="F5363" s="4" t="str">
        <f aca="false">VLOOKUP($B5363,'Product Master'!$A$2:$O$5991,4,FALSE())</f>
        <v>Little Harbor Sensitive Wipes, 3 pack</v>
      </c>
      <c r="G5363" s="4" t="str">
        <f aca="false">VLOOKUP($B5363,'Product Master'!$A$2:$O$5991,9,FALSE())</f>
        <v>3 pack</v>
      </c>
      <c r="H5363" s="5" t="s">
        <v>16</v>
      </c>
      <c r="I5363" s="6" t="n">
        <f aca="false">VLOOKUP($B5363,'Product Master'!$A$2:$O$5991,14,FALSE())</f>
        <v>5.99</v>
      </c>
      <c r="J5363" s="7" t="n">
        <f aca="false">VLOOKUP($B5363,'Product Master'!$A$2:$O$5991,13,FALSE())</f>
        <v>1</v>
      </c>
      <c r="K5363" s="7" t="str">
        <f aca="false">VLOOKUP($B5363,'Product Master'!$A$2:$O$5991,11,FALSE())</f>
        <v>N</v>
      </c>
      <c r="L5363" s="7" t="str">
        <f aca="false">VLOOKUP($B5363,'Product Master'!$A$2:$O$5991,12,FALSE())</f>
        <v>N</v>
      </c>
      <c r="M5363" s="3" t="n">
        <v>84</v>
      </c>
      <c r="N5363" s="3" t="n">
        <v>25</v>
      </c>
    </row>
    <row r="5364" customFormat="false" ht="15" hidden="false" customHeight="true" outlineLevel="0" collapsed="false">
      <c r="A5364" s="3" t="s">
        <v>10739</v>
      </c>
      <c r="B5364" s="3" t="s">
        <v>10740</v>
      </c>
      <c r="C5364" s="4" t="str">
        <f aca="false">VLOOKUP($B5364,'Product Master'!$A$2:$O$5991,7,FALSE())</f>
        <v>Baby Care</v>
      </c>
      <c r="D5364" s="4" t="str">
        <f aca="false">VLOOKUP($B5364,'Product Master'!$A$2:$O$5991,8,FALSE())</f>
        <v>Wipes</v>
      </c>
      <c r="E5364" s="4" t="str">
        <f aca="false">VLOOKUP($B5364,'Product Master'!$A$2:$O$5991,5,FALSE())</f>
        <v>Harborline</v>
      </c>
      <c r="F5364" s="4" t="str">
        <f aca="false">VLOOKUP($B5364,'Product Master'!$A$2:$O$5991,4,FALSE())</f>
        <v>Harborline Sensitive Wipes, 1 pack</v>
      </c>
      <c r="G5364" s="4" t="str">
        <f aca="false">VLOOKUP($B5364,'Product Master'!$A$2:$O$5991,9,FALSE())</f>
        <v>1 pack</v>
      </c>
      <c r="H5364" s="5" t="s">
        <v>16</v>
      </c>
      <c r="I5364" s="6" t="n">
        <f aca="false">VLOOKUP($B5364,'Product Master'!$A$2:$O$5991,14,FALSE())</f>
        <v>5.39</v>
      </c>
      <c r="J5364" s="7" t="n">
        <f aca="false">VLOOKUP($B5364,'Product Master'!$A$2:$O$5991,13,FALSE())</f>
        <v>4</v>
      </c>
      <c r="K5364" s="7" t="str">
        <f aca="false">VLOOKUP($B5364,'Product Master'!$A$2:$O$5991,11,FALSE())</f>
        <v>Y</v>
      </c>
      <c r="L5364" s="7" t="str">
        <f aca="false">VLOOKUP($B5364,'Product Master'!$A$2:$O$5991,12,FALSE())</f>
        <v>N</v>
      </c>
      <c r="M5364" s="3" t="n">
        <v>34</v>
      </c>
      <c r="N5364" s="3" t="n">
        <v>25</v>
      </c>
    </row>
    <row r="5365" customFormat="false" ht="15" hidden="false" customHeight="true" outlineLevel="0" collapsed="false">
      <c r="A5365" s="3" t="s">
        <v>10741</v>
      </c>
      <c r="B5365" s="3" t="s">
        <v>10742</v>
      </c>
      <c r="C5365" s="4" t="str">
        <f aca="false">VLOOKUP($B5365,'Product Master'!$A$2:$O$5991,7,FALSE())</f>
        <v>Baby Care</v>
      </c>
      <c r="D5365" s="4" t="str">
        <f aca="false">VLOOKUP($B5365,'Product Master'!$A$2:$O$5991,8,FALSE())</f>
        <v>Wipes</v>
      </c>
      <c r="E5365" s="4" t="str">
        <f aca="false">VLOOKUP($B5365,'Product Master'!$A$2:$O$5991,5,FALSE())</f>
        <v>Little Harbor</v>
      </c>
      <c r="F5365" s="4" t="str">
        <f aca="false">VLOOKUP($B5365,'Product Master'!$A$2:$O$5991,4,FALSE())</f>
        <v>Little Harbor Baby Wipes, 3 pack</v>
      </c>
      <c r="G5365" s="4" t="str">
        <f aca="false">VLOOKUP($B5365,'Product Master'!$A$2:$O$5991,9,FALSE())</f>
        <v>3 pack</v>
      </c>
      <c r="H5365" s="5" t="s">
        <v>16</v>
      </c>
      <c r="I5365" s="6" t="n">
        <f aca="false">VLOOKUP($B5365,'Product Master'!$A$2:$O$5991,14,FALSE())</f>
        <v>8.49</v>
      </c>
      <c r="J5365" s="7" t="n">
        <f aca="false">VLOOKUP($B5365,'Product Master'!$A$2:$O$5991,13,FALSE())</f>
        <v>24</v>
      </c>
      <c r="K5365" s="7" t="str">
        <f aca="false">VLOOKUP($B5365,'Product Master'!$A$2:$O$5991,11,FALSE())</f>
        <v>N</v>
      </c>
      <c r="L5365" s="7" t="str">
        <f aca="false">VLOOKUP($B5365,'Product Master'!$A$2:$O$5991,12,FALSE())</f>
        <v>N</v>
      </c>
      <c r="M5365" s="3" t="n">
        <v>6</v>
      </c>
      <c r="N5365" s="3" t="n">
        <v>12</v>
      </c>
    </row>
    <row r="5366" customFormat="false" ht="15" hidden="false" customHeight="true" outlineLevel="0" collapsed="false">
      <c r="A5366" s="3" t="s">
        <v>10743</v>
      </c>
      <c r="B5366" s="3" t="s">
        <v>10744</v>
      </c>
      <c r="C5366" s="4" t="str">
        <f aca="false">VLOOKUP($B5366,'Product Master'!$A$2:$O$5991,7,FALSE())</f>
        <v>Baby Care</v>
      </c>
      <c r="D5366" s="4" t="str">
        <f aca="false">VLOOKUP($B5366,'Product Master'!$A$2:$O$5991,8,FALSE())</f>
        <v>Wipes</v>
      </c>
      <c r="E5366" s="4" t="str">
        <f aca="false">VLOOKUP($B5366,'Product Master'!$A$2:$O$5991,5,FALSE())</f>
        <v>Tiny Steps</v>
      </c>
      <c r="F5366" s="4" t="str">
        <f aca="false">VLOOKUP($B5366,'Product Master'!$A$2:$O$5991,4,FALSE())</f>
        <v>Tiny Steps Baby Wipes, 1 pack</v>
      </c>
      <c r="G5366" s="4" t="str">
        <f aca="false">VLOOKUP($B5366,'Product Master'!$A$2:$O$5991,9,FALSE())</f>
        <v>1 pack</v>
      </c>
      <c r="H5366" s="5" t="s">
        <v>16</v>
      </c>
      <c r="I5366" s="6" t="n">
        <f aca="false">VLOOKUP($B5366,'Product Master'!$A$2:$O$5991,14,FALSE())</f>
        <v>8.99</v>
      </c>
      <c r="J5366" s="7" t="n">
        <f aca="false">VLOOKUP($B5366,'Product Master'!$A$2:$O$5991,13,FALSE())</f>
        <v>2</v>
      </c>
      <c r="K5366" s="7" t="str">
        <f aca="false">VLOOKUP($B5366,'Product Master'!$A$2:$O$5991,11,FALSE())</f>
        <v>N</v>
      </c>
      <c r="L5366" s="7" t="str">
        <f aca="false">VLOOKUP($B5366,'Product Master'!$A$2:$O$5991,12,FALSE())</f>
        <v>N</v>
      </c>
      <c r="M5366" s="3" t="n">
        <v>130</v>
      </c>
      <c r="N5366" s="3" t="n">
        <v>24</v>
      </c>
    </row>
    <row r="5367" customFormat="false" ht="15" hidden="false" customHeight="true" outlineLevel="0" collapsed="false">
      <c r="A5367" s="3" t="s">
        <v>10745</v>
      </c>
      <c r="B5367" s="3" t="s">
        <v>10746</v>
      </c>
      <c r="C5367" s="4" t="str">
        <f aca="false">VLOOKUP($B5367,'Product Master'!$A$2:$O$5991,7,FALSE())</f>
        <v>Baby Care</v>
      </c>
      <c r="D5367" s="4" t="str">
        <f aca="false">VLOOKUP($B5367,'Product Master'!$A$2:$O$5991,8,FALSE())</f>
        <v>Wipes</v>
      </c>
      <c r="E5367" s="4" t="str">
        <f aca="false">VLOOKUP($B5367,'Product Master'!$A$2:$O$5991,5,FALSE())</f>
        <v>Harborline</v>
      </c>
      <c r="F5367" s="4" t="str">
        <f aca="false">VLOOKUP($B5367,'Product Master'!$A$2:$O$5991,4,FALSE())</f>
        <v>Harborline Baby Wipes, 1 pack</v>
      </c>
      <c r="G5367" s="4" t="str">
        <f aca="false">VLOOKUP($B5367,'Product Master'!$A$2:$O$5991,9,FALSE())</f>
        <v>1 pack</v>
      </c>
      <c r="H5367" s="5" t="s">
        <v>16</v>
      </c>
      <c r="I5367" s="6" t="n">
        <f aca="false">VLOOKUP($B5367,'Product Master'!$A$2:$O$5991,14,FALSE())</f>
        <v>5.89</v>
      </c>
      <c r="J5367" s="7" t="n">
        <f aca="false">VLOOKUP($B5367,'Product Master'!$A$2:$O$5991,13,FALSE())</f>
        <v>12</v>
      </c>
      <c r="K5367" s="7" t="str">
        <f aca="false">VLOOKUP($B5367,'Product Master'!$A$2:$O$5991,11,FALSE())</f>
        <v>Y</v>
      </c>
      <c r="L5367" s="7" t="str">
        <f aca="false">VLOOKUP($B5367,'Product Master'!$A$2:$O$5991,12,FALSE())</f>
        <v>N</v>
      </c>
      <c r="M5367" s="3" t="n">
        <v>101</v>
      </c>
      <c r="N5367" s="3" t="n">
        <v>35</v>
      </c>
    </row>
    <row r="5368" customFormat="false" ht="15" hidden="false" customHeight="true" outlineLevel="0" collapsed="false">
      <c r="A5368" s="3" t="s">
        <v>10747</v>
      </c>
      <c r="B5368" s="3" t="s">
        <v>10748</v>
      </c>
      <c r="C5368" s="4" t="str">
        <f aca="false">VLOOKUP($B5368,'Product Master'!$A$2:$O$5991,7,FALSE())</f>
        <v>Baby Care</v>
      </c>
      <c r="D5368" s="4" t="str">
        <f aca="false">VLOOKUP($B5368,'Product Master'!$A$2:$O$5991,8,FALSE())</f>
        <v>Wipes</v>
      </c>
      <c r="E5368" s="4" t="str">
        <f aca="false">VLOOKUP($B5368,'Product Master'!$A$2:$O$5991,5,FALSE())</f>
        <v>Little Harbor</v>
      </c>
      <c r="F5368" s="4" t="str">
        <f aca="false">VLOOKUP($B5368,'Product Master'!$A$2:$O$5991,4,FALSE())</f>
        <v>Little Harbor Sensitive Wipes, 1 pack</v>
      </c>
      <c r="G5368" s="4" t="str">
        <f aca="false">VLOOKUP($B5368,'Product Master'!$A$2:$O$5991,9,FALSE())</f>
        <v>1 pack</v>
      </c>
      <c r="H5368" s="5" t="s">
        <v>16</v>
      </c>
      <c r="I5368" s="6" t="n">
        <f aca="false">VLOOKUP($B5368,'Product Master'!$A$2:$O$5991,14,FALSE())</f>
        <v>8.49</v>
      </c>
      <c r="J5368" s="7" t="n">
        <f aca="false">VLOOKUP($B5368,'Product Master'!$A$2:$O$5991,13,FALSE())</f>
        <v>8</v>
      </c>
      <c r="K5368" s="7" t="str">
        <f aca="false">VLOOKUP($B5368,'Product Master'!$A$2:$O$5991,11,FALSE())</f>
        <v>N</v>
      </c>
      <c r="L5368" s="7" t="str">
        <f aca="false">VLOOKUP($B5368,'Product Master'!$A$2:$O$5991,12,FALSE())</f>
        <v>N</v>
      </c>
      <c r="M5368" s="3" t="n">
        <v>120</v>
      </c>
      <c r="N5368" s="3" t="n">
        <v>34</v>
      </c>
    </row>
    <row r="5369" customFormat="false" ht="15" hidden="false" customHeight="true" outlineLevel="0" collapsed="false">
      <c r="A5369" s="3" t="s">
        <v>10749</v>
      </c>
      <c r="B5369" s="3" t="s">
        <v>10750</v>
      </c>
      <c r="C5369" s="4" t="str">
        <f aca="false">VLOOKUP($B5369,'Product Master'!$A$2:$O$5991,7,FALSE())</f>
        <v>Baby Care</v>
      </c>
      <c r="D5369" s="4" t="str">
        <f aca="false">VLOOKUP($B5369,'Product Master'!$A$2:$O$5991,8,FALSE())</f>
        <v>Wipes</v>
      </c>
      <c r="E5369" s="4" t="str">
        <f aca="false">VLOOKUP($B5369,'Product Master'!$A$2:$O$5991,5,FALSE())</f>
        <v>Little Harbor</v>
      </c>
      <c r="F5369" s="4" t="str">
        <f aca="false">VLOOKUP($B5369,'Product Master'!$A$2:$O$5991,4,FALSE())</f>
        <v>Little Harbor Baby Wipes, 1 pack</v>
      </c>
      <c r="G5369" s="4" t="str">
        <f aca="false">VLOOKUP($B5369,'Product Master'!$A$2:$O$5991,9,FALSE())</f>
        <v>1 pack</v>
      </c>
      <c r="H5369" s="5" t="s">
        <v>16</v>
      </c>
      <c r="I5369" s="6" t="n">
        <f aca="false">VLOOKUP($B5369,'Product Master'!$A$2:$O$5991,14,FALSE())</f>
        <v>8.89</v>
      </c>
      <c r="J5369" s="7" t="n">
        <f aca="false">VLOOKUP($B5369,'Product Master'!$A$2:$O$5991,13,FALSE())</f>
        <v>8</v>
      </c>
      <c r="K5369" s="7" t="str">
        <f aca="false">VLOOKUP($B5369,'Product Master'!$A$2:$O$5991,11,FALSE())</f>
        <v>N</v>
      </c>
      <c r="L5369" s="7" t="str">
        <f aca="false">VLOOKUP($B5369,'Product Master'!$A$2:$O$5991,12,FALSE())</f>
        <v>N</v>
      </c>
      <c r="M5369" s="3" t="n">
        <v>101</v>
      </c>
      <c r="N5369" s="3" t="n">
        <v>30</v>
      </c>
    </row>
    <row r="5370" customFormat="false" ht="15" hidden="false" customHeight="true" outlineLevel="0" collapsed="false">
      <c r="A5370" s="3" t="s">
        <v>10751</v>
      </c>
      <c r="B5370" s="3" t="s">
        <v>10752</v>
      </c>
      <c r="C5370" s="4" t="str">
        <f aca="false">VLOOKUP($B5370,'Product Master'!$A$2:$O$5991,7,FALSE())</f>
        <v>Baby Care</v>
      </c>
      <c r="D5370" s="4" t="str">
        <f aca="false">VLOOKUP($B5370,'Product Master'!$A$2:$O$5991,8,FALSE())</f>
        <v>Wipes</v>
      </c>
      <c r="E5370" s="4" t="str">
        <f aca="false">VLOOKUP($B5370,'Product Master'!$A$2:$O$5991,5,FALSE())</f>
        <v>Tiny Steps</v>
      </c>
      <c r="F5370" s="4" t="str">
        <f aca="false">VLOOKUP($B5370,'Product Master'!$A$2:$O$5991,4,FALSE())</f>
        <v>Tiny Steps Sensitive Wipes, 3 pack</v>
      </c>
      <c r="G5370" s="4" t="str">
        <f aca="false">VLOOKUP($B5370,'Product Master'!$A$2:$O$5991,9,FALSE())</f>
        <v>3 pack</v>
      </c>
      <c r="H5370" s="5" t="s">
        <v>16</v>
      </c>
      <c r="I5370" s="6" t="n">
        <f aca="false">VLOOKUP($B5370,'Product Master'!$A$2:$O$5991,14,FALSE())</f>
        <v>9.99</v>
      </c>
      <c r="J5370" s="7" t="n">
        <f aca="false">VLOOKUP($B5370,'Product Master'!$A$2:$O$5991,13,FALSE())</f>
        <v>6</v>
      </c>
      <c r="K5370" s="7" t="str">
        <f aca="false">VLOOKUP($B5370,'Product Master'!$A$2:$O$5991,11,FALSE())</f>
        <v>N</v>
      </c>
      <c r="L5370" s="7" t="str">
        <f aca="false">VLOOKUP($B5370,'Product Master'!$A$2:$O$5991,12,FALSE())</f>
        <v>N</v>
      </c>
      <c r="M5370" s="3" t="n">
        <v>131</v>
      </c>
      <c r="N5370" s="3" t="n">
        <v>35</v>
      </c>
    </row>
    <row r="5371" customFormat="false" ht="15" hidden="false" customHeight="true" outlineLevel="0" collapsed="false">
      <c r="A5371" s="3" t="s">
        <v>10753</v>
      </c>
      <c r="B5371" s="3" t="s">
        <v>10754</v>
      </c>
      <c r="C5371" s="4" t="str">
        <f aca="false">VLOOKUP($B5371,'Product Master'!$A$2:$O$5991,7,FALSE())</f>
        <v>Baby Care</v>
      </c>
      <c r="D5371" s="4" t="str">
        <f aca="false">VLOOKUP($B5371,'Product Master'!$A$2:$O$5991,8,FALSE())</f>
        <v>Wipes</v>
      </c>
      <c r="E5371" s="4" t="str">
        <f aca="false">VLOOKUP($B5371,'Product Master'!$A$2:$O$5991,5,FALSE())</f>
        <v>Harborline</v>
      </c>
      <c r="F5371" s="4" t="str">
        <f aca="false">VLOOKUP($B5371,'Product Master'!$A$2:$O$5991,4,FALSE())</f>
        <v>Harborline Baby Wipes, 1 pack</v>
      </c>
      <c r="G5371" s="4" t="str">
        <f aca="false">VLOOKUP($B5371,'Product Master'!$A$2:$O$5991,9,FALSE())</f>
        <v>1 pack</v>
      </c>
      <c r="H5371" s="5" t="s">
        <v>16</v>
      </c>
      <c r="I5371" s="6" t="n">
        <f aca="false">VLOOKUP($B5371,'Product Master'!$A$2:$O$5991,14,FALSE())</f>
        <v>6.99</v>
      </c>
      <c r="J5371" s="7" t="n">
        <f aca="false">VLOOKUP($B5371,'Product Master'!$A$2:$O$5991,13,FALSE())</f>
        <v>1</v>
      </c>
      <c r="K5371" s="7" t="str">
        <f aca="false">VLOOKUP($B5371,'Product Master'!$A$2:$O$5991,11,FALSE())</f>
        <v>Y</v>
      </c>
      <c r="L5371" s="7" t="str">
        <f aca="false">VLOOKUP($B5371,'Product Master'!$A$2:$O$5991,12,FALSE())</f>
        <v>N</v>
      </c>
      <c r="M5371" s="3" t="n">
        <v>149</v>
      </c>
      <c r="N5371" s="3" t="n">
        <v>24</v>
      </c>
    </row>
    <row r="5372" customFormat="false" ht="15" hidden="false" customHeight="true" outlineLevel="0" collapsed="false">
      <c r="A5372" s="3" t="s">
        <v>10755</v>
      </c>
      <c r="B5372" s="3" t="s">
        <v>10756</v>
      </c>
      <c r="C5372" s="4" t="str">
        <f aca="false">VLOOKUP($B5372,'Product Master'!$A$2:$O$5991,7,FALSE())</f>
        <v>Baby Care</v>
      </c>
      <c r="D5372" s="4" t="str">
        <f aca="false">VLOOKUP($B5372,'Product Master'!$A$2:$O$5991,8,FALSE())</f>
        <v>Wipes</v>
      </c>
      <c r="E5372" s="4" t="str">
        <f aca="false">VLOOKUP($B5372,'Product Master'!$A$2:$O$5991,5,FALSE())</f>
        <v>Tiny Steps</v>
      </c>
      <c r="F5372" s="4" t="str">
        <f aca="false">VLOOKUP($B5372,'Product Master'!$A$2:$O$5991,4,FALSE())</f>
        <v>Tiny Steps Sensitive Wipes, 1 pack</v>
      </c>
      <c r="G5372" s="4" t="str">
        <f aca="false">VLOOKUP($B5372,'Product Master'!$A$2:$O$5991,9,FALSE())</f>
        <v>1 pack</v>
      </c>
      <c r="H5372" s="5" t="s">
        <v>16</v>
      </c>
      <c r="I5372" s="6" t="n">
        <f aca="false">VLOOKUP($B5372,'Product Master'!$A$2:$O$5991,14,FALSE())</f>
        <v>5.39</v>
      </c>
      <c r="J5372" s="7" t="n">
        <f aca="false">VLOOKUP($B5372,'Product Master'!$A$2:$O$5991,13,FALSE())</f>
        <v>4</v>
      </c>
      <c r="K5372" s="7" t="str">
        <f aca="false">VLOOKUP($B5372,'Product Master'!$A$2:$O$5991,11,FALSE())</f>
        <v>N</v>
      </c>
      <c r="L5372" s="7" t="str">
        <f aca="false">VLOOKUP($B5372,'Product Master'!$A$2:$O$5991,12,FALSE())</f>
        <v>N</v>
      </c>
      <c r="M5372" s="3" t="n">
        <v>114</v>
      </c>
      <c r="N5372" s="3" t="n">
        <v>27</v>
      </c>
    </row>
    <row r="5373" customFormat="false" ht="15" hidden="false" customHeight="true" outlineLevel="0" collapsed="false">
      <c r="A5373" s="3" t="s">
        <v>10757</v>
      </c>
      <c r="B5373" s="3" t="s">
        <v>10758</v>
      </c>
      <c r="C5373" s="4" t="str">
        <f aca="false">VLOOKUP($B5373,'Product Master'!$A$2:$O$5991,7,FALSE())</f>
        <v>Baby Care</v>
      </c>
      <c r="D5373" s="4" t="str">
        <f aca="false">VLOOKUP($B5373,'Product Master'!$A$2:$O$5991,8,FALSE())</f>
        <v>Wipes</v>
      </c>
      <c r="E5373" s="4" t="str">
        <f aca="false">VLOOKUP($B5373,'Product Master'!$A$2:$O$5991,5,FALSE())</f>
        <v>Little Harbor</v>
      </c>
      <c r="F5373" s="4" t="str">
        <f aca="false">VLOOKUP($B5373,'Product Master'!$A$2:$O$5991,4,FALSE())</f>
        <v>Little Harbor Sensitive Wipes, 3 pack</v>
      </c>
      <c r="G5373" s="4" t="str">
        <f aca="false">VLOOKUP($B5373,'Product Master'!$A$2:$O$5991,9,FALSE())</f>
        <v>3 pack</v>
      </c>
      <c r="H5373" s="5" t="s">
        <v>16</v>
      </c>
      <c r="I5373" s="6" t="n">
        <f aca="false">VLOOKUP($B5373,'Product Master'!$A$2:$O$5991,14,FALSE())</f>
        <v>5.39</v>
      </c>
      <c r="J5373" s="7" t="n">
        <f aca="false">VLOOKUP($B5373,'Product Master'!$A$2:$O$5991,13,FALSE())</f>
        <v>1</v>
      </c>
      <c r="K5373" s="7" t="str">
        <f aca="false">VLOOKUP($B5373,'Product Master'!$A$2:$O$5991,11,FALSE())</f>
        <v>N</v>
      </c>
      <c r="L5373" s="7" t="str">
        <f aca="false">VLOOKUP($B5373,'Product Master'!$A$2:$O$5991,12,FALSE())</f>
        <v>N</v>
      </c>
      <c r="M5373" s="3" t="n">
        <v>32</v>
      </c>
      <c r="N5373" s="3" t="n">
        <v>17</v>
      </c>
    </row>
    <row r="5374" customFormat="false" ht="15" hidden="false" customHeight="true" outlineLevel="0" collapsed="false">
      <c r="A5374" s="3" t="s">
        <v>10759</v>
      </c>
      <c r="B5374" s="3" t="s">
        <v>10760</v>
      </c>
      <c r="C5374" s="4" t="str">
        <f aca="false">VLOOKUP($B5374,'Product Master'!$A$2:$O$5991,7,FALSE())</f>
        <v>Baby Care</v>
      </c>
      <c r="D5374" s="4" t="str">
        <f aca="false">VLOOKUP($B5374,'Product Master'!$A$2:$O$5991,8,FALSE())</f>
        <v>Wipes</v>
      </c>
      <c r="E5374" s="4" t="str">
        <f aca="false">VLOOKUP($B5374,'Product Master'!$A$2:$O$5991,5,FALSE())</f>
        <v>Tiny Steps</v>
      </c>
      <c r="F5374" s="4" t="str">
        <f aca="false">VLOOKUP($B5374,'Product Master'!$A$2:$O$5991,4,FALSE())</f>
        <v>Tiny Steps Sensitive Wipes, 1 pack</v>
      </c>
      <c r="G5374" s="4" t="str">
        <f aca="false">VLOOKUP($B5374,'Product Master'!$A$2:$O$5991,9,FALSE())</f>
        <v>1 pack</v>
      </c>
      <c r="H5374" s="5" t="s">
        <v>16</v>
      </c>
      <c r="I5374" s="6" t="n">
        <f aca="false">VLOOKUP($B5374,'Product Master'!$A$2:$O$5991,14,FALSE())</f>
        <v>5.39</v>
      </c>
      <c r="J5374" s="7" t="n">
        <f aca="false">VLOOKUP($B5374,'Product Master'!$A$2:$O$5991,13,FALSE())</f>
        <v>24</v>
      </c>
      <c r="K5374" s="7" t="str">
        <f aca="false">VLOOKUP($B5374,'Product Master'!$A$2:$O$5991,11,FALSE())</f>
        <v>N</v>
      </c>
      <c r="L5374" s="7" t="str">
        <f aca="false">VLOOKUP($B5374,'Product Master'!$A$2:$O$5991,12,FALSE())</f>
        <v>N</v>
      </c>
      <c r="M5374" s="3" t="n">
        <v>94</v>
      </c>
      <c r="N5374" s="3" t="n">
        <v>31</v>
      </c>
    </row>
    <row r="5375" customFormat="false" ht="15" hidden="false" customHeight="true" outlineLevel="0" collapsed="false">
      <c r="A5375" s="3" t="s">
        <v>10761</v>
      </c>
      <c r="B5375" s="3" t="s">
        <v>10762</v>
      </c>
      <c r="C5375" s="4" t="str">
        <f aca="false">VLOOKUP($B5375,'Product Master'!$A$2:$O$5991,7,FALSE())</f>
        <v>Baby Care</v>
      </c>
      <c r="D5375" s="4" t="str">
        <f aca="false">VLOOKUP($B5375,'Product Master'!$A$2:$O$5991,8,FALSE())</f>
        <v>Wipes</v>
      </c>
      <c r="E5375" s="4" t="str">
        <f aca="false">VLOOKUP($B5375,'Product Master'!$A$2:$O$5991,5,FALSE())</f>
        <v>Harborline</v>
      </c>
      <c r="F5375" s="4" t="str">
        <f aca="false">VLOOKUP($B5375,'Product Master'!$A$2:$O$5991,4,FALSE())</f>
        <v>Harborline Baby Wipes, 3 pack</v>
      </c>
      <c r="G5375" s="4" t="str">
        <f aca="false">VLOOKUP($B5375,'Product Master'!$A$2:$O$5991,9,FALSE())</f>
        <v>3 pack</v>
      </c>
      <c r="H5375" s="5" t="s">
        <v>16</v>
      </c>
      <c r="I5375" s="6" t="n">
        <f aca="false">VLOOKUP($B5375,'Product Master'!$A$2:$O$5991,14,FALSE())</f>
        <v>9.39</v>
      </c>
      <c r="J5375" s="7" t="n">
        <f aca="false">VLOOKUP($B5375,'Product Master'!$A$2:$O$5991,13,FALSE())</f>
        <v>1</v>
      </c>
      <c r="K5375" s="7" t="str">
        <f aca="false">VLOOKUP($B5375,'Product Master'!$A$2:$O$5991,11,FALSE())</f>
        <v>Y</v>
      </c>
      <c r="L5375" s="7" t="str">
        <f aca="false">VLOOKUP($B5375,'Product Master'!$A$2:$O$5991,12,FALSE())</f>
        <v>N</v>
      </c>
      <c r="M5375" s="3" t="n">
        <v>71</v>
      </c>
      <c r="N5375" s="3" t="n">
        <v>40</v>
      </c>
    </row>
    <row r="5376" customFormat="false" ht="15" hidden="false" customHeight="true" outlineLevel="0" collapsed="false">
      <c r="A5376" s="3" t="s">
        <v>10763</v>
      </c>
      <c r="B5376" s="3" t="s">
        <v>10764</v>
      </c>
      <c r="C5376" s="4" t="str">
        <f aca="false">VLOOKUP($B5376,'Product Master'!$A$2:$O$5991,7,FALSE())</f>
        <v>Baby Care</v>
      </c>
      <c r="D5376" s="4" t="str">
        <f aca="false">VLOOKUP($B5376,'Product Master'!$A$2:$O$5991,8,FALSE())</f>
        <v>Wipes</v>
      </c>
      <c r="E5376" s="4" t="str">
        <f aca="false">VLOOKUP($B5376,'Product Master'!$A$2:$O$5991,5,FALSE())</f>
        <v>Harborline</v>
      </c>
      <c r="F5376" s="4" t="str">
        <f aca="false">VLOOKUP($B5376,'Product Master'!$A$2:$O$5991,4,FALSE())</f>
        <v>Harborline Baby Wipes, 3 pack</v>
      </c>
      <c r="G5376" s="4" t="str">
        <f aca="false">VLOOKUP($B5376,'Product Master'!$A$2:$O$5991,9,FALSE())</f>
        <v>3 pack</v>
      </c>
      <c r="H5376" s="5" t="s">
        <v>16</v>
      </c>
      <c r="I5376" s="6" t="n">
        <f aca="false">VLOOKUP($B5376,'Product Master'!$A$2:$O$5991,14,FALSE())</f>
        <v>9.89</v>
      </c>
      <c r="J5376" s="7" t="n">
        <f aca="false">VLOOKUP($B5376,'Product Master'!$A$2:$O$5991,13,FALSE())</f>
        <v>2</v>
      </c>
      <c r="K5376" s="7" t="str">
        <f aca="false">VLOOKUP($B5376,'Product Master'!$A$2:$O$5991,11,FALSE())</f>
        <v>Y</v>
      </c>
      <c r="L5376" s="7" t="str">
        <f aca="false">VLOOKUP($B5376,'Product Master'!$A$2:$O$5991,12,FALSE())</f>
        <v>N</v>
      </c>
      <c r="M5376" s="3" t="n">
        <v>114</v>
      </c>
      <c r="N5376" s="3" t="n">
        <v>40</v>
      </c>
    </row>
    <row r="5377" customFormat="false" ht="15" hidden="false" customHeight="true" outlineLevel="0" collapsed="false">
      <c r="A5377" s="3" t="s">
        <v>10765</v>
      </c>
      <c r="B5377" s="3" t="s">
        <v>10766</v>
      </c>
      <c r="C5377" s="4" t="str">
        <f aca="false">VLOOKUP($B5377,'Product Master'!$A$2:$O$5991,7,FALSE())</f>
        <v>Baby Care</v>
      </c>
      <c r="D5377" s="4" t="str">
        <f aca="false">VLOOKUP($B5377,'Product Master'!$A$2:$O$5991,8,FALSE())</f>
        <v>Wipes</v>
      </c>
      <c r="E5377" s="4" t="str">
        <f aca="false">VLOOKUP($B5377,'Product Master'!$A$2:$O$5991,5,FALSE())</f>
        <v>Little Harbor</v>
      </c>
      <c r="F5377" s="4" t="str">
        <f aca="false">VLOOKUP($B5377,'Product Master'!$A$2:$O$5991,4,FALSE())</f>
        <v>Little Harbor Sensitive Wipes, 3 pack</v>
      </c>
      <c r="G5377" s="4" t="str">
        <f aca="false">VLOOKUP($B5377,'Product Master'!$A$2:$O$5991,9,FALSE())</f>
        <v>3 pack</v>
      </c>
      <c r="H5377" s="5" t="s">
        <v>16</v>
      </c>
      <c r="I5377" s="6" t="n">
        <f aca="false">VLOOKUP($B5377,'Product Master'!$A$2:$O$5991,14,FALSE())</f>
        <v>8.39</v>
      </c>
      <c r="J5377" s="7" t="n">
        <f aca="false">VLOOKUP($B5377,'Product Master'!$A$2:$O$5991,13,FALSE())</f>
        <v>24</v>
      </c>
      <c r="K5377" s="7" t="str">
        <f aca="false">VLOOKUP($B5377,'Product Master'!$A$2:$O$5991,11,FALSE())</f>
        <v>N</v>
      </c>
      <c r="L5377" s="7" t="str">
        <f aca="false">VLOOKUP($B5377,'Product Master'!$A$2:$O$5991,12,FALSE())</f>
        <v>N</v>
      </c>
      <c r="M5377" s="3" t="n">
        <v>80</v>
      </c>
      <c r="N5377" s="3" t="n">
        <v>30</v>
      </c>
    </row>
    <row r="5378" customFormat="false" ht="15" hidden="false" customHeight="true" outlineLevel="0" collapsed="false">
      <c r="A5378" s="3" t="s">
        <v>10767</v>
      </c>
      <c r="B5378" s="3" t="s">
        <v>10768</v>
      </c>
      <c r="C5378" s="4" t="str">
        <f aca="false">VLOOKUP($B5378,'Product Master'!$A$2:$O$5991,7,FALSE())</f>
        <v>Baby Care</v>
      </c>
      <c r="D5378" s="4" t="str">
        <f aca="false">VLOOKUP($B5378,'Product Master'!$A$2:$O$5991,8,FALSE())</f>
        <v>Wipes</v>
      </c>
      <c r="E5378" s="4" t="str">
        <f aca="false">VLOOKUP($B5378,'Product Master'!$A$2:$O$5991,5,FALSE())</f>
        <v>Tiny Steps</v>
      </c>
      <c r="F5378" s="4" t="str">
        <f aca="false">VLOOKUP($B5378,'Product Master'!$A$2:$O$5991,4,FALSE())</f>
        <v>Tiny Steps Sensitive Wipes, 3 pack</v>
      </c>
      <c r="G5378" s="4" t="str">
        <f aca="false">VLOOKUP($B5378,'Product Master'!$A$2:$O$5991,9,FALSE())</f>
        <v>3 pack</v>
      </c>
      <c r="H5378" s="5" t="s">
        <v>16</v>
      </c>
      <c r="I5378" s="6" t="n">
        <f aca="false">VLOOKUP($B5378,'Product Master'!$A$2:$O$5991,14,FALSE())</f>
        <v>8.89</v>
      </c>
      <c r="J5378" s="7" t="n">
        <f aca="false">VLOOKUP($B5378,'Product Master'!$A$2:$O$5991,13,FALSE())</f>
        <v>4</v>
      </c>
      <c r="K5378" s="7" t="str">
        <f aca="false">VLOOKUP($B5378,'Product Master'!$A$2:$O$5991,11,FALSE())</f>
        <v>N</v>
      </c>
      <c r="L5378" s="7" t="str">
        <f aca="false">VLOOKUP($B5378,'Product Master'!$A$2:$O$5991,12,FALSE())</f>
        <v>N</v>
      </c>
      <c r="M5378" s="3" t="n">
        <v>112</v>
      </c>
      <c r="N5378" s="3" t="n">
        <v>35</v>
      </c>
    </row>
    <row r="5379" customFormat="false" ht="15" hidden="false" customHeight="true" outlineLevel="0" collapsed="false">
      <c r="A5379" s="3" t="s">
        <v>10769</v>
      </c>
      <c r="B5379" s="3" t="s">
        <v>10770</v>
      </c>
      <c r="C5379" s="4" t="str">
        <f aca="false">VLOOKUP($B5379,'Product Master'!$A$2:$O$5991,7,FALSE())</f>
        <v>Baby Care</v>
      </c>
      <c r="D5379" s="4" t="str">
        <f aca="false">VLOOKUP($B5379,'Product Master'!$A$2:$O$5991,8,FALSE())</f>
        <v>Wipes</v>
      </c>
      <c r="E5379" s="4" t="str">
        <f aca="false">VLOOKUP($B5379,'Product Master'!$A$2:$O$5991,5,FALSE())</f>
        <v>Tiny Steps</v>
      </c>
      <c r="F5379" s="4" t="str">
        <f aca="false">VLOOKUP($B5379,'Product Master'!$A$2:$O$5991,4,FALSE())</f>
        <v>Tiny Steps Baby Wipes, 1 pack</v>
      </c>
      <c r="G5379" s="4" t="str">
        <f aca="false">VLOOKUP($B5379,'Product Master'!$A$2:$O$5991,9,FALSE())</f>
        <v>1 pack</v>
      </c>
      <c r="H5379" s="5" t="s">
        <v>16</v>
      </c>
      <c r="I5379" s="6" t="n">
        <f aca="false">VLOOKUP($B5379,'Product Master'!$A$2:$O$5991,14,FALSE())</f>
        <v>5.49</v>
      </c>
      <c r="J5379" s="7" t="n">
        <f aca="false">VLOOKUP($B5379,'Product Master'!$A$2:$O$5991,13,FALSE())</f>
        <v>6</v>
      </c>
      <c r="K5379" s="7" t="str">
        <f aca="false">VLOOKUP($B5379,'Product Master'!$A$2:$O$5991,11,FALSE())</f>
        <v>N</v>
      </c>
      <c r="L5379" s="7" t="str">
        <f aca="false">VLOOKUP($B5379,'Product Master'!$A$2:$O$5991,12,FALSE())</f>
        <v>N</v>
      </c>
      <c r="M5379" s="3" t="n">
        <v>32</v>
      </c>
      <c r="N5379" s="3" t="n">
        <v>12</v>
      </c>
    </row>
    <row r="5380" customFormat="false" ht="15" hidden="false" customHeight="true" outlineLevel="0" collapsed="false">
      <c r="A5380" s="3" t="s">
        <v>10771</v>
      </c>
      <c r="B5380" s="3" t="s">
        <v>10772</v>
      </c>
      <c r="C5380" s="4" t="str">
        <f aca="false">VLOOKUP($B5380,'Product Master'!$A$2:$O$5991,7,FALSE())</f>
        <v>Baby Care</v>
      </c>
      <c r="D5380" s="4" t="str">
        <f aca="false">VLOOKUP($B5380,'Product Master'!$A$2:$O$5991,8,FALSE())</f>
        <v>Baby Food</v>
      </c>
      <c r="E5380" s="4" t="str">
        <f aca="false">VLOOKUP($B5380,'Product Master'!$A$2:$O$5991,5,FALSE())</f>
        <v>Tiny Steps</v>
      </c>
      <c r="F5380" s="4" t="str">
        <f aca="false">VLOOKUP($B5380,'Product Master'!$A$2:$O$5991,4,FALSE())</f>
        <v>Tiny Steps Sweet Potato Stage 2 Puree, 4 oz</v>
      </c>
      <c r="G5380" s="4" t="str">
        <f aca="false">VLOOKUP($B5380,'Product Master'!$A$2:$O$5991,9,FALSE())</f>
        <v>4 oz</v>
      </c>
      <c r="H5380" s="5" t="s">
        <v>16</v>
      </c>
      <c r="I5380" s="6" t="n">
        <f aca="false">VLOOKUP($B5380,'Product Master'!$A$2:$O$5991,14,FALSE())</f>
        <v>2.29</v>
      </c>
      <c r="J5380" s="7" t="n">
        <f aca="false">VLOOKUP($B5380,'Product Master'!$A$2:$O$5991,13,FALSE())</f>
        <v>6</v>
      </c>
      <c r="K5380" s="7" t="str">
        <f aca="false">VLOOKUP($B5380,'Product Master'!$A$2:$O$5991,11,FALSE())</f>
        <v>N</v>
      </c>
      <c r="L5380" s="7" t="str">
        <f aca="false">VLOOKUP($B5380,'Product Master'!$A$2:$O$5991,12,FALSE())</f>
        <v>N</v>
      </c>
      <c r="M5380" s="3" t="n">
        <v>11</v>
      </c>
      <c r="N5380" s="3" t="n">
        <v>27</v>
      </c>
    </row>
    <row r="5381" customFormat="false" ht="15" hidden="false" customHeight="true" outlineLevel="0" collapsed="false">
      <c r="A5381" s="3" t="s">
        <v>10773</v>
      </c>
      <c r="B5381" s="3" t="s">
        <v>10774</v>
      </c>
      <c r="C5381" s="4" t="str">
        <f aca="false">VLOOKUP($B5381,'Product Master'!$A$2:$O$5991,7,FALSE())</f>
        <v>Baby Care</v>
      </c>
      <c r="D5381" s="4" t="str">
        <f aca="false">VLOOKUP($B5381,'Product Master'!$A$2:$O$5991,8,FALSE())</f>
        <v>Baby Food</v>
      </c>
      <c r="E5381" s="4" t="str">
        <f aca="false">VLOOKUP($B5381,'Product Master'!$A$2:$O$5991,5,FALSE())</f>
        <v>Harborline</v>
      </c>
      <c r="F5381" s="4" t="str">
        <f aca="false">VLOOKUP($B5381,'Product Master'!$A$2:$O$5991,4,FALSE())</f>
        <v>Harborline Mixed Vegetable Teething Biscuits, 4 oz</v>
      </c>
      <c r="G5381" s="4" t="str">
        <f aca="false">VLOOKUP($B5381,'Product Master'!$A$2:$O$5991,9,FALSE())</f>
        <v>4 oz</v>
      </c>
      <c r="H5381" s="5" t="s">
        <v>16</v>
      </c>
      <c r="I5381" s="6" t="n">
        <f aca="false">VLOOKUP($B5381,'Product Master'!$A$2:$O$5991,14,FALSE())</f>
        <v>1.79</v>
      </c>
      <c r="J5381" s="7" t="n">
        <f aca="false">VLOOKUP($B5381,'Product Master'!$A$2:$O$5991,13,FALSE())</f>
        <v>6</v>
      </c>
      <c r="K5381" s="7" t="str">
        <f aca="false">VLOOKUP($B5381,'Product Master'!$A$2:$O$5991,11,FALSE())</f>
        <v>Y</v>
      </c>
      <c r="L5381" s="7" t="str">
        <f aca="false">VLOOKUP($B5381,'Product Master'!$A$2:$O$5991,12,FALSE())</f>
        <v>N</v>
      </c>
      <c r="M5381" s="3" t="n">
        <v>23</v>
      </c>
      <c r="N5381" s="3" t="n">
        <v>12</v>
      </c>
    </row>
    <row r="5382" customFormat="false" ht="15" hidden="false" customHeight="true" outlineLevel="0" collapsed="false">
      <c r="A5382" s="3" t="s">
        <v>10775</v>
      </c>
      <c r="B5382" s="3" t="s">
        <v>10776</v>
      </c>
      <c r="C5382" s="4" t="str">
        <f aca="false">VLOOKUP($B5382,'Product Master'!$A$2:$O$5991,7,FALSE())</f>
        <v>Baby Care</v>
      </c>
      <c r="D5382" s="4" t="str">
        <f aca="false">VLOOKUP($B5382,'Product Master'!$A$2:$O$5991,8,FALSE())</f>
        <v>Baby Food</v>
      </c>
      <c r="E5382" s="4" t="str">
        <f aca="false">VLOOKUP($B5382,'Product Master'!$A$2:$O$5991,5,FALSE())</f>
        <v>Tiny Steps</v>
      </c>
      <c r="F5382" s="4" t="str">
        <f aca="false">VLOOKUP($B5382,'Product Master'!$A$2:$O$5991,4,FALSE())</f>
        <v>Tiny Steps Mixed Vegetable Stage 2 Puree, 4 oz</v>
      </c>
      <c r="G5382" s="4" t="str">
        <f aca="false">VLOOKUP($B5382,'Product Master'!$A$2:$O$5991,9,FALSE())</f>
        <v>4 oz</v>
      </c>
      <c r="H5382" s="5" t="s">
        <v>16</v>
      </c>
      <c r="I5382" s="6" t="n">
        <f aca="false">VLOOKUP($B5382,'Product Master'!$A$2:$O$5991,14,FALSE())</f>
        <v>1.79</v>
      </c>
      <c r="J5382" s="7" t="n">
        <f aca="false">VLOOKUP($B5382,'Product Master'!$A$2:$O$5991,13,FALSE())</f>
        <v>2</v>
      </c>
      <c r="K5382" s="7" t="str">
        <f aca="false">VLOOKUP($B5382,'Product Master'!$A$2:$O$5991,11,FALSE())</f>
        <v>N</v>
      </c>
      <c r="L5382" s="7" t="str">
        <f aca="false">VLOOKUP($B5382,'Product Master'!$A$2:$O$5991,12,FALSE())</f>
        <v>N</v>
      </c>
      <c r="M5382" s="3" t="n">
        <v>79</v>
      </c>
      <c r="N5382" s="3" t="n">
        <v>20</v>
      </c>
    </row>
    <row r="5383" customFormat="false" ht="15" hidden="false" customHeight="true" outlineLevel="0" collapsed="false">
      <c r="A5383" s="3" t="s">
        <v>10777</v>
      </c>
      <c r="B5383" s="3" t="s">
        <v>10778</v>
      </c>
      <c r="C5383" s="4" t="str">
        <f aca="false">VLOOKUP($B5383,'Product Master'!$A$2:$O$5991,7,FALSE())</f>
        <v>Baby Care</v>
      </c>
      <c r="D5383" s="4" t="str">
        <f aca="false">VLOOKUP($B5383,'Product Master'!$A$2:$O$5991,8,FALSE())</f>
        <v>Baby Food</v>
      </c>
      <c r="E5383" s="4" t="str">
        <f aca="false">VLOOKUP($B5383,'Product Master'!$A$2:$O$5991,5,FALSE())</f>
        <v>Little Harbor</v>
      </c>
      <c r="F5383" s="4" t="str">
        <f aca="false">VLOOKUP($B5383,'Product Master'!$A$2:$O$5991,4,FALSE())</f>
        <v>Little Harbor Mixed Vegetable Teething Biscuits, 4 oz</v>
      </c>
      <c r="G5383" s="4" t="str">
        <f aca="false">VLOOKUP($B5383,'Product Master'!$A$2:$O$5991,9,FALSE())</f>
        <v>4 oz</v>
      </c>
      <c r="H5383" s="5" t="s">
        <v>16</v>
      </c>
      <c r="I5383" s="6" t="n">
        <f aca="false">VLOOKUP($B5383,'Product Master'!$A$2:$O$5991,14,FALSE())</f>
        <v>1.29</v>
      </c>
      <c r="J5383" s="7" t="n">
        <f aca="false">VLOOKUP($B5383,'Product Master'!$A$2:$O$5991,13,FALSE())</f>
        <v>1</v>
      </c>
      <c r="K5383" s="7" t="str">
        <f aca="false">VLOOKUP($B5383,'Product Master'!$A$2:$O$5991,11,FALSE())</f>
        <v>N</v>
      </c>
      <c r="L5383" s="7" t="str">
        <f aca="false">VLOOKUP($B5383,'Product Master'!$A$2:$O$5991,12,FALSE())</f>
        <v>N</v>
      </c>
      <c r="M5383" s="3" t="n">
        <v>38</v>
      </c>
      <c r="N5383" s="3" t="n">
        <v>20</v>
      </c>
    </row>
    <row r="5384" customFormat="false" ht="15" hidden="false" customHeight="true" outlineLevel="0" collapsed="false">
      <c r="A5384" s="3" t="s">
        <v>10779</v>
      </c>
      <c r="B5384" s="3" t="s">
        <v>10780</v>
      </c>
      <c r="C5384" s="4" t="str">
        <f aca="false">VLOOKUP($B5384,'Product Master'!$A$2:$O$5991,7,FALSE())</f>
        <v>Baby Care</v>
      </c>
      <c r="D5384" s="4" t="str">
        <f aca="false">VLOOKUP($B5384,'Product Master'!$A$2:$O$5991,8,FALSE())</f>
        <v>Baby Food</v>
      </c>
      <c r="E5384" s="4" t="str">
        <f aca="false">VLOOKUP($B5384,'Product Master'!$A$2:$O$5991,5,FALSE())</f>
        <v>Harborline</v>
      </c>
      <c r="F5384" s="4" t="str">
        <f aca="false">VLOOKUP($B5384,'Product Master'!$A$2:$O$5991,4,FALSE())</f>
        <v>Harborline Apple Teething Biscuits, 4 oz</v>
      </c>
      <c r="G5384" s="4" t="str">
        <f aca="false">VLOOKUP($B5384,'Product Master'!$A$2:$O$5991,9,FALSE())</f>
        <v>4 oz</v>
      </c>
      <c r="H5384" s="5" t="s">
        <v>16</v>
      </c>
      <c r="I5384" s="6" t="n">
        <f aca="false">VLOOKUP($B5384,'Product Master'!$A$2:$O$5991,14,FALSE())</f>
        <v>1.89</v>
      </c>
      <c r="J5384" s="7" t="n">
        <f aca="false">VLOOKUP($B5384,'Product Master'!$A$2:$O$5991,13,FALSE())</f>
        <v>2</v>
      </c>
      <c r="K5384" s="7" t="str">
        <f aca="false">VLOOKUP($B5384,'Product Master'!$A$2:$O$5991,11,FALSE())</f>
        <v>Y</v>
      </c>
      <c r="L5384" s="7" t="str">
        <f aca="false">VLOOKUP($B5384,'Product Master'!$A$2:$O$5991,12,FALSE())</f>
        <v>N</v>
      </c>
      <c r="M5384" s="3" t="n">
        <v>9</v>
      </c>
      <c r="N5384" s="3" t="n">
        <v>34</v>
      </c>
    </row>
    <row r="5385" customFormat="false" ht="15" hidden="false" customHeight="true" outlineLevel="0" collapsed="false">
      <c r="A5385" s="3" t="s">
        <v>10781</v>
      </c>
      <c r="B5385" s="3" t="s">
        <v>10782</v>
      </c>
      <c r="C5385" s="4" t="str">
        <f aca="false">VLOOKUP($B5385,'Product Master'!$A$2:$O$5991,7,FALSE())</f>
        <v>Baby Care</v>
      </c>
      <c r="D5385" s="4" t="str">
        <f aca="false">VLOOKUP($B5385,'Product Master'!$A$2:$O$5991,8,FALSE())</f>
        <v>Baby Food</v>
      </c>
      <c r="E5385" s="4" t="str">
        <f aca="false">VLOOKUP($B5385,'Product Master'!$A$2:$O$5991,5,FALSE())</f>
        <v>Tiny Steps</v>
      </c>
      <c r="F5385" s="4" t="str">
        <f aca="false">VLOOKUP($B5385,'Product Master'!$A$2:$O$5991,4,FALSE())</f>
        <v>Tiny Steps Mixed Vegetable Stage 1 Puree, 4 oz</v>
      </c>
      <c r="G5385" s="4" t="str">
        <f aca="false">VLOOKUP($B5385,'Product Master'!$A$2:$O$5991,9,FALSE())</f>
        <v>4 oz</v>
      </c>
      <c r="H5385" s="5" t="s">
        <v>16</v>
      </c>
      <c r="I5385" s="6" t="n">
        <f aca="false">VLOOKUP($B5385,'Product Master'!$A$2:$O$5991,14,FALSE())</f>
        <v>1.29</v>
      </c>
      <c r="J5385" s="7" t="n">
        <f aca="false">VLOOKUP($B5385,'Product Master'!$A$2:$O$5991,13,FALSE())</f>
        <v>2</v>
      </c>
      <c r="K5385" s="7" t="str">
        <f aca="false">VLOOKUP($B5385,'Product Master'!$A$2:$O$5991,11,FALSE())</f>
        <v>N</v>
      </c>
      <c r="L5385" s="7" t="str">
        <f aca="false">VLOOKUP($B5385,'Product Master'!$A$2:$O$5991,12,FALSE())</f>
        <v>N</v>
      </c>
      <c r="M5385" s="3" t="n">
        <v>120</v>
      </c>
      <c r="N5385" s="3" t="n">
        <v>3</v>
      </c>
    </row>
    <row r="5386" customFormat="false" ht="15" hidden="false" customHeight="true" outlineLevel="0" collapsed="false">
      <c r="A5386" s="3" t="s">
        <v>10783</v>
      </c>
      <c r="B5386" s="3" t="s">
        <v>10784</v>
      </c>
      <c r="C5386" s="4" t="str">
        <f aca="false">VLOOKUP($B5386,'Product Master'!$A$2:$O$5991,7,FALSE())</f>
        <v>Baby Care</v>
      </c>
      <c r="D5386" s="4" t="str">
        <f aca="false">VLOOKUP($B5386,'Product Master'!$A$2:$O$5991,8,FALSE())</f>
        <v>Baby Food</v>
      </c>
      <c r="E5386" s="4" t="str">
        <f aca="false">VLOOKUP($B5386,'Product Master'!$A$2:$O$5991,5,FALSE())</f>
        <v>Harborline</v>
      </c>
      <c r="F5386" s="4" t="str">
        <f aca="false">VLOOKUP($B5386,'Product Master'!$A$2:$O$5991,4,FALSE())</f>
        <v>Harborline Mixed Vegetable Baby Cereal, 4 oz</v>
      </c>
      <c r="G5386" s="4" t="str">
        <f aca="false">VLOOKUP($B5386,'Product Master'!$A$2:$O$5991,9,FALSE())</f>
        <v>4 oz</v>
      </c>
      <c r="H5386" s="5" t="s">
        <v>16</v>
      </c>
      <c r="I5386" s="6" t="n">
        <f aca="false">VLOOKUP($B5386,'Product Master'!$A$2:$O$5991,14,FALSE())</f>
        <v>2.89</v>
      </c>
      <c r="J5386" s="7" t="n">
        <f aca="false">VLOOKUP($B5386,'Product Master'!$A$2:$O$5991,13,FALSE())</f>
        <v>8</v>
      </c>
      <c r="K5386" s="7" t="str">
        <f aca="false">VLOOKUP($B5386,'Product Master'!$A$2:$O$5991,11,FALSE())</f>
        <v>Y</v>
      </c>
      <c r="L5386" s="7" t="str">
        <f aca="false">VLOOKUP($B5386,'Product Master'!$A$2:$O$5991,12,FALSE())</f>
        <v>N</v>
      </c>
      <c r="M5386" s="3" t="n">
        <v>115</v>
      </c>
      <c r="N5386" s="3" t="n">
        <v>40</v>
      </c>
    </row>
    <row r="5387" customFormat="false" ht="15" hidden="false" customHeight="true" outlineLevel="0" collapsed="false">
      <c r="A5387" s="3" t="s">
        <v>10785</v>
      </c>
      <c r="B5387" s="3" t="s">
        <v>10786</v>
      </c>
      <c r="C5387" s="4" t="str">
        <f aca="false">VLOOKUP($B5387,'Product Master'!$A$2:$O$5991,7,FALSE())</f>
        <v>Baby Care</v>
      </c>
      <c r="D5387" s="4" t="str">
        <f aca="false">VLOOKUP($B5387,'Product Master'!$A$2:$O$5991,8,FALSE())</f>
        <v>Baby Food</v>
      </c>
      <c r="E5387" s="4" t="str">
        <f aca="false">VLOOKUP($B5387,'Product Master'!$A$2:$O$5991,5,FALSE())</f>
        <v>Tiny Steps</v>
      </c>
      <c r="F5387" s="4" t="str">
        <f aca="false">VLOOKUP($B5387,'Product Master'!$A$2:$O$5991,4,FALSE())</f>
        <v>Tiny Steps Apple Baby Cereal, 4 oz</v>
      </c>
      <c r="G5387" s="4" t="str">
        <f aca="false">VLOOKUP($B5387,'Product Master'!$A$2:$O$5991,9,FALSE())</f>
        <v>4 oz</v>
      </c>
      <c r="H5387" s="5" t="s">
        <v>16</v>
      </c>
      <c r="I5387" s="6" t="n">
        <f aca="false">VLOOKUP($B5387,'Product Master'!$A$2:$O$5991,14,FALSE())</f>
        <v>2.79</v>
      </c>
      <c r="J5387" s="7" t="n">
        <f aca="false">VLOOKUP($B5387,'Product Master'!$A$2:$O$5991,13,FALSE())</f>
        <v>2</v>
      </c>
      <c r="K5387" s="7" t="str">
        <f aca="false">VLOOKUP($B5387,'Product Master'!$A$2:$O$5991,11,FALSE())</f>
        <v>N</v>
      </c>
      <c r="L5387" s="7" t="str">
        <f aca="false">VLOOKUP($B5387,'Product Master'!$A$2:$O$5991,12,FALSE())</f>
        <v>N</v>
      </c>
      <c r="M5387" s="3" t="n">
        <v>55</v>
      </c>
      <c r="N5387" s="3" t="n">
        <v>12</v>
      </c>
    </row>
    <row r="5388" customFormat="false" ht="15" hidden="false" customHeight="true" outlineLevel="0" collapsed="false">
      <c r="A5388" s="3" t="s">
        <v>10787</v>
      </c>
      <c r="B5388" s="3" t="s">
        <v>10788</v>
      </c>
      <c r="C5388" s="4" t="str">
        <f aca="false">VLOOKUP($B5388,'Product Master'!$A$2:$O$5991,7,FALSE())</f>
        <v>Baby Care</v>
      </c>
      <c r="D5388" s="4" t="str">
        <f aca="false">VLOOKUP($B5388,'Product Master'!$A$2:$O$5991,8,FALSE())</f>
        <v>Baby Food</v>
      </c>
      <c r="E5388" s="4" t="str">
        <f aca="false">VLOOKUP($B5388,'Product Master'!$A$2:$O$5991,5,FALSE())</f>
        <v>Little Harbor</v>
      </c>
      <c r="F5388" s="4" t="str">
        <f aca="false">VLOOKUP($B5388,'Product Master'!$A$2:$O$5991,4,FALSE())</f>
        <v>Little Harbor Banana Teething Biscuits, 4 oz</v>
      </c>
      <c r="G5388" s="4" t="str">
        <f aca="false">VLOOKUP($B5388,'Product Master'!$A$2:$O$5991,9,FALSE())</f>
        <v>4 oz</v>
      </c>
      <c r="H5388" s="5" t="s">
        <v>16</v>
      </c>
      <c r="I5388" s="6" t="n">
        <f aca="false">VLOOKUP($B5388,'Product Master'!$A$2:$O$5991,14,FALSE())</f>
        <v>1.29</v>
      </c>
      <c r="J5388" s="7" t="n">
        <f aca="false">VLOOKUP($B5388,'Product Master'!$A$2:$O$5991,13,FALSE())</f>
        <v>1</v>
      </c>
      <c r="K5388" s="7" t="str">
        <f aca="false">VLOOKUP($B5388,'Product Master'!$A$2:$O$5991,11,FALSE())</f>
        <v>N</v>
      </c>
      <c r="L5388" s="7" t="str">
        <f aca="false">VLOOKUP($B5388,'Product Master'!$A$2:$O$5991,12,FALSE())</f>
        <v>N</v>
      </c>
      <c r="M5388" s="3" t="n">
        <v>144</v>
      </c>
      <c r="N5388" s="3" t="n">
        <v>38</v>
      </c>
    </row>
    <row r="5389" customFormat="false" ht="15" hidden="false" customHeight="true" outlineLevel="0" collapsed="false">
      <c r="A5389" s="3" t="s">
        <v>10789</v>
      </c>
      <c r="B5389" s="3" t="s">
        <v>10790</v>
      </c>
      <c r="C5389" s="4" t="str">
        <f aca="false">VLOOKUP($B5389,'Product Master'!$A$2:$O$5991,7,FALSE())</f>
        <v>Baby Care</v>
      </c>
      <c r="D5389" s="4" t="str">
        <f aca="false">VLOOKUP($B5389,'Product Master'!$A$2:$O$5991,8,FALSE())</f>
        <v>Baby Food</v>
      </c>
      <c r="E5389" s="4" t="str">
        <f aca="false">VLOOKUP($B5389,'Product Master'!$A$2:$O$5991,5,FALSE())</f>
        <v>Little Harbor</v>
      </c>
      <c r="F5389" s="4" t="str">
        <f aca="false">VLOOKUP($B5389,'Product Master'!$A$2:$O$5991,4,FALSE())</f>
        <v>Little Harbor Sweet Potato Stage 2 Puree, 4 oz</v>
      </c>
      <c r="G5389" s="4" t="str">
        <f aca="false">VLOOKUP($B5389,'Product Master'!$A$2:$O$5991,9,FALSE())</f>
        <v>4 oz</v>
      </c>
      <c r="H5389" s="5" t="s">
        <v>16</v>
      </c>
      <c r="I5389" s="6" t="n">
        <f aca="false">VLOOKUP($B5389,'Product Master'!$A$2:$O$5991,14,FALSE())</f>
        <v>2.49</v>
      </c>
      <c r="J5389" s="7" t="n">
        <f aca="false">VLOOKUP($B5389,'Product Master'!$A$2:$O$5991,13,FALSE())</f>
        <v>2</v>
      </c>
      <c r="K5389" s="7" t="str">
        <f aca="false">VLOOKUP($B5389,'Product Master'!$A$2:$O$5991,11,FALSE())</f>
        <v>N</v>
      </c>
      <c r="L5389" s="7" t="str">
        <f aca="false">VLOOKUP($B5389,'Product Master'!$A$2:$O$5991,12,FALSE())</f>
        <v>N</v>
      </c>
      <c r="M5389" s="3" t="n">
        <v>121</v>
      </c>
      <c r="N5389" s="3" t="n">
        <v>9</v>
      </c>
    </row>
    <row r="5390" customFormat="false" ht="15" hidden="false" customHeight="true" outlineLevel="0" collapsed="false">
      <c r="A5390" s="3" t="s">
        <v>10791</v>
      </c>
      <c r="B5390" s="3" t="s">
        <v>10792</v>
      </c>
      <c r="C5390" s="4" t="str">
        <f aca="false">VLOOKUP($B5390,'Product Master'!$A$2:$O$5991,7,FALSE())</f>
        <v>Baby Care</v>
      </c>
      <c r="D5390" s="4" t="str">
        <f aca="false">VLOOKUP($B5390,'Product Master'!$A$2:$O$5991,8,FALSE())</f>
        <v>Baby Food</v>
      </c>
      <c r="E5390" s="4" t="str">
        <f aca="false">VLOOKUP($B5390,'Product Master'!$A$2:$O$5991,5,FALSE())</f>
        <v>Tiny Steps</v>
      </c>
      <c r="F5390" s="4" t="str">
        <f aca="false">VLOOKUP($B5390,'Product Master'!$A$2:$O$5991,4,FALSE())</f>
        <v>Tiny Steps Apple Teething Biscuits, 4 oz</v>
      </c>
      <c r="G5390" s="4" t="str">
        <f aca="false">VLOOKUP($B5390,'Product Master'!$A$2:$O$5991,9,FALSE())</f>
        <v>4 oz</v>
      </c>
      <c r="H5390" s="5" t="s">
        <v>16</v>
      </c>
      <c r="I5390" s="6" t="n">
        <f aca="false">VLOOKUP($B5390,'Product Master'!$A$2:$O$5991,14,FALSE())</f>
        <v>1.39</v>
      </c>
      <c r="J5390" s="7" t="n">
        <f aca="false">VLOOKUP($B5390,'Product Master'!$A$2:$O$5991,13,FALSE())</f>
        <v>1</v>
      </c>
      <c r="K5390" s="7" t="str">
        <f aca="false">VLOOKUP($B5390,'Product Master'!$A$2:$O$5991,11,FALSE())</f>
        <v>N</v>
      </c>
      <c r="L5390" s="7" t="str">
        <f aca="false">VLOOKUP($B5390,'Product Master'!$A$2:$O$5991,12,FALSE())</f>
        <v>N</v>
      </c>
      <c r="M5390" s="3" t="n">
        <v>51</v>
      </c>
      <c r="N5390" s="3" t="n">
        <v>38</v>
      </c>
    </row>
    <row r="5391" customFormat="false" ht="15" hidden="false" customHeight="true" outlineLevel="0" collapsed="false">
      <c r="A5391" s="3" t="s">
        <v>10793</v>
      </c>
      <c r="B5391" s="3" t="s">
        <v>10794</v>
      </c>
      <c r="C5391" s="4" t="str">
        <f aca="false">VLOOKUP($B5391,'Product Master'!$A$2:$O$5991,7,FALSE())</f>
        <v>Baby Care</v>
      </c>
      <c r="D5391" s="4" t="str">
        <f aca="false">VLOOKUP($B5391,'Product Master'!$A$2:$O$5991,8,FALSE())</f>
        <v>Baby Food</v>
      </c>
      <c r="E5391" s="4" t="str">
        <f aca="false">VLOOKUP($B5391,'Product Master'!$A$2:$O$5991,5,FALSE())</f>
        <v>Tiny Steps</v>
      </c>
      <c r="F5391" s="4" t="str">
        <f aca="false">VLOOKUP($B5391,'Product Master'!$A$2:$O$5991,4,FALSE())</f>
        <v>Tiny Steps Apple Stage 2 Puree, 4 oz</v>
      </c>
      <c r="G5391" s="4" t="str">
        <f aca="false">VLOOKUP($B5391,'Product Master'!$A$2:$O$5991,9,FALSE())</f>
        <v>4 oz</v>
      </c>
      <c r="H5391" s="5" t="s">
        <v>16</v>
      </c>
      <c r="I5391" s="6" t="n">
        <f aca="false">VLOOKUP($B5391,'Product Master'!$A$2:$O$5991,14,FALSE())</f>
        <v>1.29</v>
      </c>
      <c r="J5391" s="7" t="n">
        <f aca="false">VLOOKUP($B5391,'Product Master'!$A$2:$O$5991,13,FALSE())</f>
        <v>12</v>
      </c>
      <c r="K5391" s="7" t="str">
        <f aca="false">VLOOKUP($B5391,'Product Master'!$A$2:$O$5991,11,FALSE())</f>
        <v>N</v>
      </c>
      <c r="L5391" s="7" t="str">
        <f aca="false">VLOOKUP($B5391,'Product Master'!$A$2:$O$5991,12,FALSE())</f>
        <v>N</v>
      </c>
      <c r="M5391" s="3" t="n">
        <v>50</v>
      </c>
      <c r="N5391" s="3" t="n">
        <v>10</v>
      </c>
    </row>
    <row r="5392" customFormat="false" ht="15" hidden="false" customHeight="true" outlineLevel="0" collapsed="false">
      <c r="A5392" s="3" t="s">
        <v>10795</v>
      </c>
      <c r="B5392" s="3" t="s">
        <v>10796</v>
      </c>
      <c r="C5392" s="4" t="str">
        <f aca="false">VLOOKUP($B5392,'Product Master'!$A$2:$O$5991,7,FALSE())</f>
        <v>Baby Care</v>
      </c>
      <c r="D5392" s="4" t="str">
        <f aca="false">VLOOKUP($B5392,'Product Master'!$A$2:$O$5991,8,FALSE())</f>
        <v>Baby Food</v>
      </c>
      <c r="E5392" s="4" t="str">
        <f aca="false">VLOOKUP($B5392,'Product Master'!$A$2:$O$5991,5,FALSE())</f>
        <v>Tiny Steps</v>
      </c>
      <c r="F5392" s="4" t="str">
        <f aca="false">VLOOKUP($B5392,'Product Master'!$A$2:$O$5991,4,FALSE())</f>
        <v>Tiny Steps Mixed Vegetable Stage 3 Toddler Food, 4 oz</v>
      </c>
      <c r="G5392" s="4" t="str">
        <f aca="false">VLOOKUP($B5392,'Product Master'!$A$2:$O$5991,9,FALSE())</f>
        <v>4 oz</v>
      </c>
      <c r="H5392" s="5" t="s">
        <v>16</v>
      </c>
      <c r="I5392" s="6" t="n">
        <f aca="false">VLOOKUP($B5392,'Product Master'!$A$2:$O$5991,14,FALSE())</f>
        <v>1.79</v>
      </c>
      <c r="J5392" s="7" t="n">
        <f aca="false">VLOOKUP($B5392,'Product Master'!$A$2:$O$5991,13,FALSE())</f>
        <v>1</v>
      </c>
      <c r="K5392" s="7" t="str">
        <f aca="false">VLOOKUP($B5392,'Product Master'!$A$2:$O$5991,11,FALSE())</f>
        <v>N</v>
      </c>
      <c r="L5392" s="7" t="str">
        <f aca="false">VLOOKUP($B5392,'Product Master'!$A$2:$O$5991,12,FALSE())</f>
        <v>N</v>
      </c>
      <c r="M5392" s="3" t="n">
        <v>118</v>
      </c>
      <c r="N5392" s="3" t="n">
        <v>19</v>
      </c>
    </row>
    <row r="5393" customFormat="false" ht="15" hidden="false" customHeight="true" outlineLevel="0" collapsed="false">
      <c r="A5393" s="3" t="s">
        <v>10797</v>
      </c>
      <c r="B5393" s="3" t="s">
        <v>10798</v>
      </c>
      <c r="C5393" s="4" t="str">
        <f aca="false">VLOOKUP($B5393,'Product Master'!$A$2:$O$5991,7,FALSE())</f>
        <v>Baby Care</v>
      </c>
      <c r="D5393" s="4" t="str">
        <f aca="false">VLOOKUP($B5393,'Product Master'!$A$2:$O$5991,8,FALSE())</f>
        <v>Baby Food</v>
      </c>
      <c r="E5393" s="4" t="str">
        <f aca="false">VLOOKUP($B5393,'Product Master'!$A$2:$O$5991,5,FALSE())</f>
        <v>Little Harbor</v>
      </c>
      <c r="F5393" s="4" t="str">
        <f aca="false">VLOOKUP($B5393,'Product Master'!$A$2:$O$5991,4,FALSE())</f>
        <v>Little Harbor Apple Baby Cereal, 4 oz</v>
      </c>
      <c r="G5393" s="4" t="str">
        <f aca="false">VLOOKUP($B5393,'Product Master'!$A$2:$O$5991,9,FALSE())</f>
        <v>4 oz</v>
      </c>
      <c r="H5393" s="5" t="s">
        <v>16</v>
      </c>
      <c r="I5393" s="6" t="n">
        <f aca="false">VLOOKUP($B5393,'Product Master'!$A$2:$O$5991,14,FALSE())</f>
        <v>1.89</v>
      </c>
      <c r="J5393" s="7" t="n">
        <f aca="false">VLOOKUP($B5393,'Product Master'!$A$2:$O$5991,13,FALSE())</f>
        <v>12</v>
      </c>
      <c r="K5393" s="7" t="str">
        <f aca="false">VLOOKUP($B5393,'Product Master'!$A$2:$O$5991,11,FALSE())</f>
        <v>N</v>
      </c>
      <c r="L5393" s="7" t="str">
        <f aca="false">VLOOKUP($B5393,'Product Master'!$A$2:$O$5991,12,FALSE())</f>
        <v>N</v>
      </c>
      <c r="M5393" s="3" t="n">
        <v>101</v>
      </c>
      <c r="N5393" s="3" t="n">
        <v>39</v>
      </c>
    </row>
    <row r="5394" customFormat="false" ht="15" hidden="false" customHeight="true" outlineLevel="0" collapsed="false">
      <c r="A5394" s="3" t="s">
        <v>10799</v>
      </c>
      <c r="B5394" s="3" t="s">
        <v>10800</v>
      </c>
      <c r="C5394" s="4" t="str">
        <f aca="false">VLOOKUP($B5394,'Product Master'!$A$2:$O$5991,7,FALSE())</f>
        <v>Baby Care</v>
      </c>
      <c r="D5394" s="4" t="str">
        <f aca="false">VLOOKUP($B5394,'Product Master'!$A$2:$O$5991,8,FALSE())</f>
        <v>Baby Food</v>
      </c>
      <c r="E5394" s="4" t="str">
        <f aca="false">VLOOKUP($B5394,'Product Master'!$A$2:$O$5991,5,FALSE())</f>
        <v>Little Harbor</v>
      </c>
      <c r="F5394" s="4" t="str">
        <f aca="false">VLOOKUP($B5394,'Product Master'!$A$2:$O$5991,4,FALSE())</f>
        <v>Little Harbor Apple Teething Biscuits, 4 oz</v>
      </c>
      <c r="G5394" s="4" t="str">
        <f aca="false">VLOOKUP($B5394,'Product Master'!$A$2:$O$5991,9,FALSE())</f>
        <v>4 oz</v>
      </c>
      <c r="H5394" s="5" t="s">
        <v>16</v>
      </c>
      <c r="I5394" s="6" t="n">
        <f aca="false">VLOOKUP($B5394,'Product Master'!$A$2:$O$5991,14,FALSE())</f>
        <v>2.29</v>
      </c>
      <c r="J5394" s="7" t="n">
        <f aca="false">VLOOKUP($B5394,'Product Master'!$A$2:$O$5991,13,FALSE())</f>
        <v>8</v>
      </c>
      <c r="K5394" s="7" t="str">
        <f aca="false">VLOOKUP($B5394,'Product Master'!$A$2:$O$5991,11,FALSE())</f>
        <v>N</v>
      </c>
      <c r="L5394" s="7" t="str">
        <f aca="false">VLOOKUP($B5394,'Product Master'!$A$2:$O$5991,12,FALSE())</f>
        <v>N</v>
      </c>
      <c r="M5394" s="3" t="n">
        <v>16</v>
      </c>
      <c r="N5394" s="3" t="n">
        <v>26</v>
      </c>
    </row>
    <row r="5395" customFormat="false" ht="15" hidden="false" customHeight="true" outlineLevel="0" collapsed="false">
      <c r="A5395" s="3" t="s">
        <v>10801</v>
      </c>
      <c r="B5395" s="3" t="s">
        <v>10802</v>
      </c>
      <c r="C5395" s="4" t="str">
        <f aca="false">VLOOKUP($B5395,'Product Master'!$A$2:$O$5991,7,FALSE())</f>
        <v>Baby Care</v>
      </c>
      <c r="D5395" s="4" t="str">
        <f aca="false">VLOOKUP($B5395,'Product Master'!$A$2:$O$5991,8,FALSE())</f>
        <v>Baby Food</v>
      </c>
      <c r="E5395" s="4" t="str">
        <f aca="false">VLOOKUP($B5395,'Product Master'!$A$2:$O$5991,5,FALSE())</f>
        <v>Little Harbor</v>
      </c>
      <c r="F5395" s="4" t="str">
        <f aca="false">VLOOKUP($B5395,'Product Master'!$A$2:$O$5991,4,FALSE())</f>
        <v>Little Harbor Apple Stage 1 Puree, 4 oz</v>
      </c>
      <c r="G5395" s="4" t="str">
        <f aca="false">VLOOKUP($B5395,'Product Master'!$A$2:$O$5991,9,FALSE())</f>
        <v>4 oz</v>
      </c>
      <c r="H5395" s="5" t="s">
        <v>16</v>
      </c>
      <c r="I5395" s="6" t="n">
        <f aca="false">VLOOKUP($B5395,'Product Master'!$A$2:$O$5991,14,FALSE())</f>
        <v>1.39</v>
      </c>
      <c r="J5395" s="7" t="n">
        <f aca="false">VLOOKUP($B5395,'Product Master'!$A$2:$O$5991,13,FALSE())</f>
        <v>1</v>
      </c>
      <c r="K5395" s="7" t="str">
        <f aca="false">VLOOKUP($B5395,'Product Master'!$A$2:$O$5991,11,FALSE())</f>
        <v>N</v>
      </c>
      <c r="L5395" s="7" t="str">
        <f aca="false">VLOOKUP($B5395,'Product Master'!$A$2:$O$5991,12,FALSE())</f>
        <v>N</v>
      </c>
      <c r="M5395" s="3" t="n">
        <v>26</v>
      </c>
      <c r="N5395" s="3" t="n">
        <v>23</v>
      </c>
    </row>
    <row r="5396" customFormat="false" ht="15" hidden="false" customHeight="true" outlineLevel="0" collapsed="false">
      <c r="A5396" s="3" t="s">
        <v>10803</v>
      </c>
      <c r="B5396" s="3" t="s">
        <v>10804</v>
      </c>
      <c r="C5396" s="4" t="str">
        <f aca="false">VLOOKUP($B5396,'Product Master'!$A$2:$O$5991,7,FALSE())</f>
        <v>Baby Care</v>
      </c>
      <c r="D5396" s="4" t="str">
        <f aca="false">VLOOKUP($B5396,'Product Master'!$A$2:$O$5991,8,FALSE())</f>
        <v>Baby Food</v>
      </c>
      <c r="E5396" s="4" t="str">
        <f aca="false">VLOOKUP($B5396,'Product Master'!$A$2:$O$5991,5,FALSE())</f>
        <v>Harborline</v>
      </c>
      <c r="F5396" s="4" t="str">
        <f aca="false">VLOOKUP($B5396,'Product Master'!$A$2:$O$5991,4,FALSE())</f>
        <v>Harborline Mixed Vegetable Stage 3 Toddler Food, 4 oz</v>
      </c>
      <c r="G5396" s="4" t="str">
        <f aca="false">VLOOKUP($B5396,'Product Master'!$A$2:$O$5991,9,FALSE())</f>
        <v>4 oz</v>
      </c>
      <c r="H5396" s="5" t="s">
        <v>16</v>
      </c>
      <c r="I5396" s="6" t="n">
        <f aca="false">VLOOKUP($B5396,'Product Master'!$A$2:$O$5991,14,FALSE())</f>
        <v>1.29</v>
      </c>
      <c r="J5396" s="7" t="n">
        <f aca="false">VLOOKUP($B5396,'Product Master'!$A$2:$O$5991,13,FALSE())</f>
        <v>24</v>
      </c>
      <c r="K5396" s="7" t="str">
        <f aca="false">VLOOKUP($B5396,'Product Master'!$A$2:$O$5991,11,FALSE())</f>
        <v>Y</v>
      </c>
      <c r="L5396" s="7" t="str">
        <f aca="false">VLOOKUP($B5396,'Product Master'!$A$2:$O$5991,12,FALSE())</f>
        <v>N</v>
      </c>
      <c r="M5396" s="3" t="n">
        <v>47</v>
      </c>
      <c r="N5396" s="3" t="n">
        <v>25</v>
      </c>
    </row>
    <row r="5397" customFormat="false" ht="15" hidden="false" customHeight="true" outlineLevel="0" collapsed="false">
      <c r="A5397" s="3" t="s">
        <v>10805</v>
      </c>
      <c r="B5397" s="3" t="s">
        <v>10806</v>
      </c>
      <c r="C5397" s="4" t="str">
        <f aca="false">VLOOKUP($B5397,'Product Master'!$A$2:$O$5991,7,FALSE())</f>
        <v>Baby Care</v>
      </c>
      <c r="D5397" s="4" t="str">
        <f aca="false">VLOOKUP($B5397,'Product Master'!$A$2:$O$5991,8,FALSE())</f>
        <v>Baby Food</v>
      </c>
      <c r="E5397" s="4" t="str">
        <f aca="false">VLOOKUP($B5397,'Product Master'!$A$2:$O$5991,5,FALSE())</f>
        <v>Tiny Steps</v>
      </c>
      <c r="F5397" s="4" t="str">
        <f aca="false">VLOOKUP($B5397,'Product Master'!$A$2:$O$5991,4,FALSE())</f>
        <v>Tiny Steps Sweet Potato Baby Cereal, 4 oz</v>
      </c>
      <c r="G5397" s="4" t="str">
        <f aca="false">VLOOKUP($B5397,'Product Master'!$A$2:$O$5991,9,FALSE())</f>
        <v>4 oz</v>
      </c>
      <c r="H5397" s="5" t="s">
        <v>16</v>
      </c>
      <c r="I5397" s="6" t="n">
        <f aca="false">VLOOKUP($B5397,'Product Master'!$A$2:$O$5991,14,FALSE())</f>
        <v>1.49</v>
      </c>
      <c r="J5397" s="7" t="n">
        <f aca="false">VLOOKUP($B5397,'Product Master'!$A$2:$O$5991,13,FALSE())</f>
        <v>6</v>
      </c>
      <c r="K5397" s="7" t="str">
        <f aca="false">VLOOKUP($B5397,'Product Master'!$A$2:$O$5991,11,FALSE())</f>
        <v>N</v>
      </c>
      <c r="L5397" s="7" t="str">
        <f aca="false">VLOOKUP($B5397,'Product Master'!$A$2:$O$5991,12,FALSE())</f>
        <v>N</v>
      </c>
      <c r="M5397" s="3" t="n">
        <v>40</v>
      </c>
      <c r="N5397" s="3" t="n">
        <v>29</v>
      </c>
    </row>
    <row r="5398" customFormat="false" ht="15" hidden="false" customHeight="true" outlineLevel="0" collapsed="false">
      <c r="A5398" s="3" t="s">
        <v>10807</v>
      </c>
      <c r="B5398" s="3" t="s">
        <v>10808</v>
      </c>
      <c r="C5398" s="4" t="str">
        <f aca="false">VLOOKUP($B5398,'Product Master'!$A$2:$O$5991,7,FALSE())</f>
        <v>Baby Care</v>
      </c>
      <c r="D5398" s="4" t="str">
        <f aca="false">VLOOKUP($B5398,'Product Master'!$A$2:$O$5991,8,FALSE())</f>
        <v>Baby Food</v>
      </c>
      <c r="E5398" s="4" t="str">
        <f aca="false">VLOOKUP($B5398,'Product Master'!$A$2:$O$5991,5,FALSE())</f>
        <v>Little Harbor</v>
      </c>
      <c r="F5398" s="4" t="str">
        <f aca="false">VLOOKUP($B5398,'Product Master'!$A$2:$O$5991,4,FALSE())</f>
        <v>Little Harbor Sweet Potato Teething Biscuits, 4 oz</v>
      </c>
      <c r="G5398" s="4" t="str">
        <f aca="false">VLOOKUP($B5398,'Product Master'!$A$2:$O$5991,9,FALSE())</f>
        <v>4 oz</v>
      </c>
      <c r="H5398" s="5" t="s">
        <v>16</v>
      </c>
      <c r="I5398" s="6" t="n">
        <f aca="false">VLOOKUP($B5398,'Product Master'!$A$2:$O$5991,14,FALSE())</f>
        <v>2.79</v>
      </c>
      <c r="J5398" s="7" t="n">
        <f aca="false">VLOOKUP($B5398,'Product Master'!$A$2:$O$5991,13,FALSE())</f>
        <v>1</v>
      </c>
      <c r="K5398" s="7" t="str">
        <f aca="false">VLOOKUP($B5398,'Product Master'!$A$2:$O$5991,11,FALSE())</f>
        <v>N</v>
      </c>
      <c r="L5398" s="7" t="str">
        <f aca="false">VLOOKUP($B5398,'Product Master'!$A$2:$O$5991,12,FALSE())</f>
        <v>N</v>
      </c>
      <c r="M5398" s="3" t="n">
        <v>88</v>
      </c>
      <c r="N5398" s="3" t="n">
        <v>32</v>
      </c>
    </row>
    <row r="5399" customFormat="false" ht="15" hidden="false" customHeight="true" outlineLevel="0" collapsed="false">
      <c r="A5399" s="3" t="s">
        <v>10809</v>
      </c>
      <c r="B5399" s="3" t="s">
        <v>10810</v>
      </c>
      <c r="C5399" s="4" t="str">
        <f aca="false">VLOOKUP($B5399,'Product Master'!$A$2:$O$5991,7,FALSE())</f>
        <v>Baby Care</v>
      </c>
      <c r="D5399" s="4" t="str">
        <f aca="false">VLOOKUP($B5399,'Product Master'!$A$2:$O$5991,8,FALSE())</f>
        <v>Baby Food</v>
      </c>
      <c r="E5399" s="4" t="str">
        <f aca="false">VLOOKUP($B5399,'Product Master'!$A$2:$O$5991,5,FALSE())</f>
        <v>Little Harbor</v>
      </c>
      <c r="F5399" s="4" t="str">
        <f aca="false">VLOOKUP($B5399,'Product Master'!$A$2:$O$5991,4,FALSE())</f>
        <v>Little Harbor Banana Stage 2 Puree, 4 oz</v>
      </c>
      <c r="G5399" s="4" t="str">
        <f aca="false">VLOOKUP($B5399,'Product Master'!$A$2:$O$5991,9,FALSE())</f>
        <v>4 oz</v>
      </c>
      <c r="H5399" s="5" t="s">
        <v>16</v>
      </c>
      <c r="I5399" s="6" t="n">
        <f aca="false">VLOOKUP($B5399,'Product Master'!$A$2:$O$5991,14,FALSE())</f>
        <v>2.79</v>
      </c>
      <c r="J5399" s="7" t="n">
        <f aca="false">VLOOKUP($B5399,'Product Master'!$A$2:$O$5991,13,FALSE())</f>
        <v>1</v>
      </c>
      <c r="K5399" s="7" t="str">
        <f aca="false">VLOOKUP($B5399,'Product Master'!$A$2:$O$5991,11,FALSE())</f>
        <v>N</v>
      </c>
      <c r="L5399" s="7" t="str">
        <f aca="false">VLOOKUP($B5399,'Product Master'!$A$2:$O$5991,12,FALSE())</f>
        <v>N</v>
      </c>
      <c r="M5399" s="3" t="n">
        <v>90</v>
      </c>
      <c r="N5399" s="3" t="n">
        <v>25</v>
      </c>
    </row>
    <row r="5400" customFormat="false" ht="15" hidden="false" customHeight="true" outlineLevel="0" collapsed="false">
      <c r="A5400" s="3" t="s">
        <v>10811</v>
      </c>
      <c r="B5400" s="3" t="s">
        <v>10812</v>
      </c>
      <c r="C5400" s="4" t="str">
        <f aca="false">VLOOKUP($B5400,'Product Master'!$A$2:$O$5991,7,FALSE())</f>
        <v>Baby Care</v>
      </c>
      <c r="D5400" s="4" t="str">
        <f aca="false">VLOOKUP($B5400,'Product Master'!$A$2:$O$5991,8,FALSE())</f>
        <v>Baby Food</v>
      </c>
      <c r="E5400" s="4" t="str">
        <f aca="false">VLOOKUP($B5400,'Product Master'!$A$2:$O$5991,5,FALSE())</f>
        <v>Little Harbor</v>
      </c>
      <c r="F5400" s="4" t="str">
        <f aca="false">VLOOKUP($B5400,'Product Master'!$A$2:$O$5991,4,FALSE())</f>
        <v>Little Harbor Banana Stage 1 Puree, 4 oz</v>
      </c>
      <c r="G5400" s="4" t="str">
        <f aca="false">VLOOKUP($B5400,'Product Master'!$A$2:$O$5991,9,FALSE())</f>
        <v>4 oz</v>
      </c>
      <c r="H5400" s="5" t="s">
        <v>16</v>
      </c>
      <c r="I5400" s="6" t="n">
        <f aca="false">VLOOKUP($B5400,'Product Master'!$A$2:$O$5991,14,FALSE())</f>
        <v>1.89</v>
      </c>
      <c r="J5400" s="7" t="n">
        <f aca="false">VLOOKUP($B5400,'Product Master'!$A$2:$O$5991,13,FALSE())</f>
        <v>4</v>
      </c>
      <c r="K5400" s="7" t="str">
        <f aca="false">VLOOKUP($B5400,'Product Master'!$A$2:$O$5991,11,FALSE())</f>
        <v>N</v>
      </c>
      <c r="L5400" s="7" t="str">
        <f aca="false">VLOOKUP($B5400,'Product Master'!$A$2:$O$5991,12,FALSE())</f>
        <v>N</v>
      </c>
      <c r="M5400" s="3" t="n">
        <v>112</v>
      </c>
      <c r="N5400" s="3" t="n">
        <v>26</v>
      </c>
    </row>
    <row r="5401" customFormat="false" ht="15" hidden="false" customHeight="true" outlineLevel="0" collapsed="false">
      <c r="A5401" s="3" t="s">
        <v>10813</v>
      </c>
      <c r="B5401" s="3" t="s">
        <v>10814</v>
      </c>
      <c r="C5401" s="4" t="str">
        <f aca="false">VLOOKUP($B5401,'Product Master'!$A$2:$O$5991,7,FALSE())</f>
        <v>Baby Care</v>
      </c>
      <c r="D5401" s="4" t="str">
        <f aca="false">VLOOKUP($B5401,'Product Master'!$A$2:$O$5991,8,FALSE())</f>
        <v>Formula</v>
      </c>
      <c r="E5401" s="4" t="str">
        <f aca="false">VLOOKUP($B5401,'Product Master'!$A$2:$O$5991,5,FALSE())</f>
        <v>Tiny Steps</v>
      </c>
      <c r="F5401" s="4" t="str">
        <f aca="false">VLOOKUP($B5401,'Product Master'!$A$2:$O$5991,4,FALSE())</f>
        <v>Tiny Steps Soy Formula, 20.5 oz</v>
      </c>
      <c r="G5401" s="4" t="str">
        <f aca="false">VLOOKUP($B5401,'Product Master'!$A$2:$O$5991,9,FALSE())</f>
        <v>20.5 oz</v>
      </c>
      <c r="H5401" s="5" t="s">
        <v>16</v>
      </c>
      <c r="I5401" s="6" t="n">
        <f aca="false">VLOOKUP($B5401,'Product Master'!$A$2:$O$5991,14,FALSE())</f>
        <v>19.39</v>
      </c>
      <c r="J5401" s="7" t="n">
        <f aca="false">VLOOKUP($B5401,'Product Master'!$A$2:$O$5991,13,FALSE())</f>
        <v>2</v>
      </c>
      <c r="K5401" s="7" t="str">
        <f aca="false">VLOOKUP($B5401,'Product Master'!$A$2:$O$5991,11,FALSE())</f>
        <v>N</v>
      </c>
      <c r="L5401" s="7" t="str">
        <f aca="false">VLOOKUP($B5401,'Product Master'!$A$2:$O$5991,12,FALSE())</f>
        <v>N</v>
      </c>
      <c r="M5401" s="3" t="n">
        <v>65</v>
      </c>
      <c r="N5401" s="3" t="n">
        <v>5</v>
      </c>
    </row>
    <row r="5402" customFormat="false" ht="15" hidden="false" customHeight="true" outlineLevel="0" collapsed="false">
      <c r="A5402" s="3" t="s">
        <v>10815</v>
      </c>
      <c r="B5402" s="3" t="s">
        <v>10816</v>
      </c>
      <c r="C5402" s="4" t="str">
        <f aca="false">VLOOKUP($B5402,'Product Master'!$A$2:$O$5991,7,FALSE())</f>
        <v>Baby Care</v>
      </c>
      <c r="D5402" s="4" t="str">
        <f aca="false">VLOOKUP($B5402,'Product Master'!$A$2:$O$5991,8,FALSE())</f>
        <v>Formula</v>
      </c>
      <c r="E5402" s="4" t="str">
        <f aca="false">VLOOKUP($B5402,'Product Master'!$A$2:$O$5991,5,FALSE())</f>
        <v>Little Harbor</v>
      </c>
      <c r="F5402" s="4" t="str">
        <f aca="false">VLOOKUP($B5402,'Product Master'!$A$2:$O$5991,4,FALSE())</f>
        <v>Little Harbor Milk-Based Formula, 12.5 oz</v>
      </c>
      <c r="G5402" s="4" t="str">
        <f aca="false">VLOOKUP($B5402,'Product Master'!$A$2:$O$5991,9,FALSE())</f>
        <v>12.5 oz</v>
      </c>
      <c r="H5402" s="5" t="s">
        <v>16</v>
      </c>
      <c r="I5402" s="6" t="n">
        <f aca="false">VLOOKUP($B5402,'Product Master'!$A$2:$O$5991,14,FALSE())</f>
        <v>17.39</v>
      </c>
      <c r="J5402" s="7" t="n">
        <f aca="false">VLOOKUP($B5402,'Product Master'!$A$2:$O$5991,13,FALSE())</f>
        <v>24</v>
      </c>
      <c r="K5402" s="7" t="str">
        <f aca="false">VLOOKUP($B5402,'Product Master'!$A$2:$O$5991,11,FALSE())</f>
        <v>N</v>
      </c>
      <c r="L5402" s="7" t="str">
        <f aca="false">VLOOKUP($B5402,'Product Master'!$A$2:$O$5991,12,FALSE())</f>
        <v>N</v>
      </c>
      <c r="M5402" s="3" t="n">
        <v>68</v>
      </c>
      <c r="N5402" s="3" t="n">
        <v>30</v>
      </c>
    </row>
    <row r="5403" customFormat="false" ht="15" hidden="false" customHeight="true" outlineLevel="0" collapsed="false">
      <c r="A5403" s="3" t="s">
        <v>10817</v>
      </c>
      <c r="B5403" s="3" t="s">
        <v>10818</v>
      </c>
      <c r="C5403" s="4" t="str">
        <f aca="false">VLOOKUP($B5403,'Product Master'!$A$2:$O$5991,7,FALSE())</f>
        <v>Baby Care</v>
      </c>
      <c r="D5403" s="4" t="str">
        <f aca="false">VLOOKUP($B5403,'Product Master'!$A$2:$O$5991,8,FALSE())</f>
        <v>Formula</v>
      </c>
      <c r="E5403" s="4" t="str">
        <f aca="false">VLOOKUP($B5403,'Product Master'!$A$2:$O$5991,5,FALSE())</f>
        <v>Harborline</v>
      </c>
      <c r="F5403" s="4" t="str">
        <f aca="false">VLOOKUP($B5403,'Product Master'!$A$2:$O$5991,4,FALSE())</f>
        <v>Harborline Milk-Based Formula, 12.5 oz</v>
      </c>
      <c r="G5403" s="4" t="str">
        <f aca="false">VLOOKUP($B5403,'Product Master'!$A$2:$O$5991,9,FALSE())</f>
        <v>12.5 oz</v>
      </c>
      <c r="H5403" s="5" t="s">
        <v>16</v>
      </c>
      <c r="I5403" s="6" t="n">
        <f aca="false">VLOOKUP($B5403,'Product Master'!$A$2:$O$5991,14,FALSE())</f>
        <v>26.49</v>
      </c>
      <c r="J5403" s="7" t="n">
        <f aca="false">VLOOKUP($B5403,'Product Master'!$A$2:$O$5991,13,FALSE())</f>
        <v>12</v>
      </c>
      <c r="K5403" s="7" t="str">
        <f aca="false">VLOOKUP($B5403,'Product Master'!$A$2:$O$5991,11,FALSE())</f>
        <v>Y</v>
      </c>
      <c r="L5403" s="7" t="str">
        <f aca="false">VLOOKUP($B5403,'Product Master'!$A$2:$O$5991,12,FALSE())</f>
        <v>N</v>
      </c>
      <c r="M5403" s="3" t="n">
        <v>142</v>
      </c>
      <c r="N5403" s="3" t="n">
        <v>33</v>
      </c>
    </row>
    <row r="5404" customFormat="false" ht="15" hidden="false" customHeight="true" outlineLevel="0" collapsed="false">
      <c r="A5404" s="3" t="s">
        <v>10819</v>
      </c>
      <c r="B5404" s="3" t="s">
        <v>10820</v>
      </c>
      <c r="C5404" s="4" t="str">
        <f aca="false">VLOOKUP($B5404,'Product Master'!$A$2:$O$5991,7,FALSE())</f>
        <v>Baby Care</v>
      </c>
      <c r="D5404" s="4" t="str">
        <f aca="false">VLOOKUP($B5404,'Product Master'!$A$2:$O$5991,8,FALSE())</f>
        <v>Formula</v>
      </c>
      <c r="E5404" s="4" t="str">
        <f aca="false">VLOOKUP($B5404,'Product Master'!$A$2:$O$5991,5,FALSE())</f>
        <v>Little Harbor</v>
      </c>
      <c r="F5404" s="4" t="str">
        <f aca="false">VLOOKUP($B5404,'Product Master'!$A$2:$O$5991,4,FALSE())</f>
        <v>Little Harbor Soy Formula, 12.5 oz</v>
      </c>
      <c r="G5404" s="4" t="str">
        <f aca="false">VLOOKUP($B5404,'Product Master'!$A$2:$O$5991,9,FALSE())</f>
        <v>12.5 oz</v>
      </c>
      <c r="H5404" s="5" t="s">
        <v>16</v>
      </c>
      <c r="I5404" s="6" t="n">
        <f aca="false">VLOOKUP($B5404,'Product Master'!$A$2:$O$5991,14,FALSE())</f>
        <v>28.89</v>
      </c>
      <c r="J5404" s="7" t="n">
        <f aca="false">VLOOKUP($B5404,'Product Master'!$A$2:$O$5991,13,FALSE())</f>
        <v>12</v>
      </c>
      <c r="K5404" s="7" t="str">
        <f aca="false">VLOOKUP($B5404,'Product Master'!$A$2:$O$5991,11,FALSE())</f>
        <v>N</v>
      </c>
      <c r="L5404" s="7" t="str">
        <f aca="false">VLOOKUP($B5404,'Product Master'!$A$2:$O$5991,12,FALSE())</f>
        <v>N</v>
      </c>
      <c r="M5404" s="3" t="n">
        <v>72</v>
      </c>
      <c r="N5404" s="3" t="n">
        <v>26</v>
      </c>
    </row>
    <row r="5405" customFormat="false" ht="15" hidden="false" customHeight="true" outlineLevel="0" collapsed="false">
      <c r="A5405" s="3" t="s">
        <v>10821</v>
      </c>
      <c r="B5405" s="3" t="s">
        <v>10822</v>
      </c>
      <c r="C5405" s="4" t="str">
        <f aca="false">VLOOKUP($B5405,'Product Master'!$A$2:$O$5991,7,FALSE())</f>
        <v>Baby Care</v>
      </c>
      <c r="D5405" s="4" t="str">
        <f aca="false">VLOOKUP($B5405,'Product Master'!$A$2:$O$5991,8,FALSE())</f>
        <v>Formula</v>
      </c>
      <c r="E5405" s="4" t="str">
        <f aca="false">VLOOKUP($B5405,'Product Master'!$A$2:$O$5991,5,FALSE())</f>
        <v>Little Harbor</v>
      </c>
      <c r="F5405" s="4" t="str">
        <f aca="false">VLOOKUP($B5405,'Product Master'!$A$2:$O$5991,4,FALSE())</f>
        <v>Little Harbor Milk-Based Formula, 20.5 oz</v>
      </c>
      <c r="G5405" s="4" t="str">
        <f aca="false">VLOOKUP($B5405,'Product Master'!$A$2:$O$5991,9,FALSE())</f>
        <v>20.5 oz</v>
      </c>
      <c r="H5405" s="5" t="s">
        <v>16</v>
      </c>
      <c r="I5405" s="6" t="n">
        <f aca="false">VLOOKUP($B5405,'Product Master'!$A$2:$O$5991,14,FALSE())</f>
        <v>18.79</v>
      </c>
      <c r="J5405" s="7" t="n">
        <f aca="false">VLOOKUP($B5405,'Product Master'!$A$2:$O$5991,13,FALSE())</f>
        <v>4</v>
      </c>
      <c r="K5405" s="7" t="str">
        <f aca="false">VLOOKUP($B5405,'Product Master'!$A$2:$O$5991,11,FALSE())</f>
        <v>N</v>
      </c>
      <c r="L5405" s="7" t="str">
        <f aca="false">VLOOKUP($B5405,'Product Master'!$A$2:$O$5991,12,FALSE())</f>
        <v>N</v>
      </c>
      <c r="M5405" s="3" t="n">
        <v>32</v>
      </c>
      <c r="N5405" s="3" t="n">
        <v>6</v>
      </c>
    </row>
    <row r="5406" customFormat="false" ht="15" hidden="false" customHeight="true" outlineLevel="0" collapsed="false">
      <c r="A5406" s="3" t="s">
        <v>10823</v>
      </c>
      <c r="B5406" s="3" t="s">
        <v>10824</v>
      </c>
      <c r="C5406" s="4" t="str">
        <f aca="false">VLOOKUP($B5406,'Product Master'!$A$2:$O$5991,7,FALSE())</f>
        <v>Baby Care</v>
      </c>
      <c r="D5406" s="4" t="str">
        <f aca="false">VLOOKUP($B5406,'Product Master'!$A$2:$O$5991,8,FALSE())</f>
        <v>Formula</v>
      </c>
      <c r="E5406" s="4" t="str">
        <f aca="false">VLOOKUP($B5406,'Product Master'!$A$2:$O$5991,5,FALSE())</f>
        <v>Harborline</v>
      </c>
      <c r="F5406" s="4" t="str">
        <f aca="false">VLOOKUP($B5406,'Product Master'!$A$2:$O$5991,4,FALSE())</f>
        <v>Harborline Sensitive Formula, 20.5 oz</v>
      </c>
      <c r="G5406" s="4" t="str">
        <f aca="false">VLOOKUP($B5406,'Product Master'!$A$2:$O$5991,9,FALSE())</f>
        <v>20.5 oz</v>
      </c>
      <c r="H5406" s="5" t="s">
        <v>16</v>
      </c>
      <c r="I5406" s="6" t="n">
        <f aca="false">VLOOKUP($B5406,'Product Master'!$A$2:$O$5991,14,FALSE())</f>
        <v>16.89</v>
      </c>
      <c r="J5406" s="7" t="n">
        <f aca="false">VLOOKUP($B5406,'Product Master'!$A$2:$O$5991,13,FALSE())</f>
        <v>12</v>
      </c>
      <c r="K5406" s="7" t="str">
        <f aca="false">VLOOKUP($B5406,'Product Master'!$A$2:$O$5991,11,FALSE())</f>
        <v>Y</v>
      </c>
      <c r="L5406" s="7" t="str">
        <f aca="false">VLOOKUP($B5406,'Product Master'!$A$2:$O$5991,12,FALSE())</f>
        <v>N</v>
      </c>
      <c r="M5406" s="3" t="n">
        <v>7</v>
      </c>
      <c r="N5406" s="3" t="n">
        <v>6</v>
      </c>
    </row>
    <row r="5407" customFormat="false" ht="15" hidden="false" customHeight="true" outlineLevel="0" collapsed="false">
      <c r="A5407" s="3" t="s">
        <v>10825</v>
      </c>
      <c r="B5407" s="3" t="s">
        <v>10826</v>
      </c>
      <c r="C5407" s="4" t="str">
        <f aca="false">VLOOKUP($B5407,'Product Master'!$A$2:$O$5991,7,FALSE())</f>
        <v>Baby Care</v>
      </c>
      <c r="D5407" s="4" t="str">
        <f aca="false">VLOOKUP($B5407,'Product Master'!$A$2:$O$5991,8,FALSE())</f>
        <v>Formula</v>
      </c>
      <c r="E5407" s="4" t="str">
        <f aca="false">VLOOKUP($B5407,'Product Master'!$A$2:$O$5991,5,FALSE())</f>
        <v>Harborline</v>
      </c>
      <c r="F5407" s="4" t="str">
        <f aca="false">VLOOKUP($B5407,'Product Master'!$A$2:$O$5991,4,FALSE())</f>
        <v>Harborline Soy Formula, 20.5 oz</v>
      </c>
      <c r="G5407" s="4" t="str">
        <f aca="false">VLOOKUP($B5407,'Product Master'!$A$2:$O$5991,9,FALSE())</f>
        <v>20.5 oz</v>
      </c>
      <c r="H5407" s="5" t="s">
        <v>16</v>
      </c>
      <c r="I5407" s="6" t="n">
        <f aca="false">VLOOKUP($B5407,'Product Master'!$A$2:$O$5991,14,FALSE())</f>
        <v>17.29</v>
      </c>
      <c r="J5407" s="7" t="n">
        <f aca="false">VLOOKUP($B5407,'Product Master'!$A$2:$O$5991,13,FALSE())</f>
        <v>12</v>
      </c>
      <c r="K5407" s="7" t="str">
        <f aca="false">VLOOKUP($B5407,'Product Master'!$A$2:$O$5991,11,FALSE())</f>
        <v>Y</v>
      </c>
      <c r="L5407" s="7" t="str">
        <f aca="false">VLOOKUP($B5407,'Product Master'!$A$2:$O$5991,12,FALSE())</f>
        <v>N</v>
      </c>
      <c r="M5407" s="3" t="n">
        <v>44</v>
      </c>
      <c r="N5407" s="3" t="n">
        <v>10</v>
      </c>
    </row>
    <row r="5408" customFormat="false" ht="15" hidden="false" customHeight="true" outlineLevel="0" collapsed="false">
      <c r="A5408" s="3" t="s">
        <v>10827</v>
      </c>
      <c r="B5408" s="3" t="s">
        <v>10828</v>
      </c>
      <c r="C5408" s="4" t="str">
        <f aca="false">VLOOKUP($B5408,'Product Master'!$A$2:$O$5991,7,FALSE())</f>
        <v>Baby Care</v>
      </c>
      <c r="D5408" s="4" t="str">
        <f aca="false">VLOOKUP($B5408,'Product Master'!$A$2:$O$5991,8,FALSE())</f>
        <v>Formula</v>
      </c>
      <c r="E5408" s="4" t="str">
        <f aca="false">VLOOKUP($B5408,'Product Master'!$A$2:$O$5991,5,FALSE())</f>
        <v>Harborline</v>
      </c>
      <c r="F5408" s="4" t="str">
        <f aca="false">VLOOKUP($B5408,'Product Master'!$A$2:$O$5991,4,FALSE())</f>
        <v>Harborline Milk-Based Formula, 20.5 oz</v>
      </c>
      <c r="G5408" s="4" t="str">
        <f aca="false">VLOOKUP($B5408,'Product Master'!$A$2:$O$5991,9,FALSE())</f>
        <v>20.5 oz</v>
      </c>
      <c r="H5408" s="5" t="s">
        <v>16</v>
      </c>
      <c r="I5408" s="6" t="n">
        <f aca="false">VLOOKUP($B5408,'Product Master'!$A$2:$O$5991,14,FALSE())</f>
        <v>26.49</v>
      </c>
      <c r="J5408" s="7" t="n">
        <f aca="false">VLOOKUP($B5408,'Product Master'!$A$2:$O$5991,13,FALSE())</f>
        <v>24</v>
      </c>
      <c r="K5408" s="7" t="str">
        <f aca="false">VLOOKUP($B5408,'Product Master'!$A$2:$O$5991,11,FALSE())</f>
        <v>Y</v>
      </c>
      <c r="L5408" s="7" t="str">
        <f aca="false">VLOOKUP($B5408,'Product Master'!$A$2:$O$5991,12,FALSE())</f>
        <v>N</v>
      </c>
      <c r="M5408" s="3" t="n">
        <v>121</v>
      </c>
      <c r="N5408" s="3" t="n">
        <v>39</v>
      </c>
    </row>
    <row r="5409" customFormat="false" ht="15" hidden="false" customHeight="true" outlineLevel="0" collapsed="false">
      <c r="A5409" s="3" t="s">
        <v>10829</v>
      </c>
      <c r="B5409" s="3" t="s">
        <v>10830</v>
      </c>
      <c r="C5409" s="4" t="str">
        <f aca="false">VLOOKUP($B5409,'Product Master'!$A$2:$O$5991,7,FALSE())</f>
        <v>Baby Care</v>
      </c>
      <c r="D5409" s="4" t="str">
        <f aca="false">VLOOKUP($B5409,'Product Master'!$A$2:$O$5991,8,FALSE())</f>
        <v>Formula</v>
      </c>
      <c r="E5409" s="4" t="str">
        <f aca="false">VLOOKUP($B5409,'Product Master'!$A$2:$O$5991,5,FALSE())</f>
        <v>Tiny Steps</v>
      </c>
      <c r="F5409" s="4" t="str">
        <f aca="false">VLOOKUP($B5409,'Product Master'!$A$2:$O$5991,4,FALSE())</f>
        <v>Tiny Steps Milk-Based Formula, 12.5 oz</v>
      </c>
      <c r="G5409" s="4" t="str">
        <f aca="false">VLOOKUP($B5409,'Product Master'!$A$2:$O$5991,9,FALSE())</f>
        <v>12.5 oz</v>
      </c>
      <c r="H5409" s="5" t="s">
        <v>16</v>
      </c>
      <c r="I5409" s="6" t="n">
        <f aca="false">VLOOKUP($B5409,'Product Master'!$A$2:$O$5991,14,FALSE())</f>
        <v>23.89</v>
      </c>
      <c r="J5409" s="7" t="n">
        <f aca="false">VLOOKUP($B5409,'Product Master'!$A$2:$O$5991,13,FALSE())</f>
        <v>8</v>
      </c>
      <c r="K5409" s="7" t="str">
        <f aca="false">VLOOKUP($B5409,'Product Master'!$A$2:$O$5991,11,FALSE())</f>
        <v>N</v>
      </c>
      <c r="L5409" s="7" t="str">
        <f aca="false">VLOOKUP($B5409,'Product Master'!$A$2:$O$5991,12,FALSE())</f>
        <v>N</v>
      </c>
      <c r="M5409" s="3" t="n">
        <v>148</v>
      </c>
      <c r="N5409" s="3" t="n">
        <v>14</v>
      </c>
    </row>
    <row r="5410" customFormat="false" ht="15" hidden="false" customHeight="true" outlineLevel="0" collapsed="false">
      <c r="A5410" s="3" t="s">
        <v>10831</v>
      </c>
      <c r="B5410" s="3" t="s">
        <v>10832</v>
      </c>
      <c r="C5410" s="4" t="str">
        <f aca="false">VLOOKUP($B5410,'Product Master'!$A$2:$O$5991,7,FALSE())</f>
        <v>Baby Care</v>
      </c>
      <c r="D5410" s="4" t="str">
        <f aca="false">VLOOKUP($B5410,'Product Master'!$A$2:$O$5991,8,FALSE())</f>
        <v>Formula</v>
      </c>
      <c r="E5410" s="4" t="str">
        <f aca="false">VLOOKUP($B5410,'Product Master'!$A$2:$O$5991,5,FALSE())</f>
        <v>Harborline</v>
      </c>
      <c r="F5410" s="4" t="str">
        <f aca="false">VLOOKUP($B5410,'Product Master'!$A$2:$O$5991,4,FALSE())</f>
        <v>Harborline Toddler Formula, 12.5 oz</v>
      </c>
      <c r="G5410" s="4" t="str">
        <f aca="false">VLOOKUP($B5410,'Product Master'!$A$2:$O$5991,9,FALSE())</f>
        <v>12.5 oz</v>
      </c>
      <c r="H5410" s="5" t="s">
        <v>16</v>
      </c>
      <c r="I5410" s="6" t="n">
        <f aca="false">VLOOKUP($B5410,'Product Master'!$A$2:$O$5991,14,FALSE())</f>
        <v>26.39</v>
      </c>
      <c r="J5410" s="7" t="n">
        <f aca="false">VLOOKUP($B5410,'Product Master'!$A$2:$O$5991,13,FALSE())</f>
        <v>4</v>
      </c>
      <c r="K5410" s="7" t="str">
        <f aca="false">VLOOKUP($B5410,'Product Master'!$A$2:$O$5991,11,FALSE())</f>
        <v>Y</v>
      </c>
      <c r="L5410" s="7" t="str">
        <f aca="false">VLOOKUP($B5410,'Product Master'!$A$2:$O$5991,12,FALSE())</f>
        <v>N</v>
      </c>
      <c r="M5410" s="3" t="n">
        <v>58</v>
      </c>
      <c r="N5410" s="3" t="n">
        <v>14</v>
      </c>
    </row>
    <row r="5411" customFormat="false" ht="15" hidden="false" customHeight="true" outlineLevel="0" collapsed="false">
      <c r="A5411" s="3" t="s">
        <v>10833</v>
      </c>
      <c r="B5411" s="3" t="s">
        <v>10834</v>
      </c>
      <c r="C5411" s="4" t="str">
        <f aca="false">VLOOKUP($B5411,'Product Master'!$A$2:$O$5991,7,FALSE())</f>
        <v>Baby Care</v>
      </c>
      <c r="D5411" s="4" t="str">
        <f aca="false">VLOOKUP($B5411,'Product Master'!$A$2:$O$5991,8,FALSE())</f>
        <v>Formula</v>
      </c>
      <c r="E5411" s="4" t="str">
        <f aca="false">VLOOKUP($B5411,'Product Master'!$A$2:$O$5991,5,FALSE())</f>
        <v>Harborline</v>
      </c>
      <c r="F5411" s="4" t="str">
        <f aca="false">VLOOKUP($B5411,'Product Master'!$A$2:$O$5991,4,FALSE())</f>
        <v>Harborline Sensitive Formula, 12.5 oz</v>
      </c>
      <c r="G5411" s="4" t="str">
        <f aca="false">VLOOKUP($B5411,'Product Master'!$A$2:$O$5991,9,FALSE())</f>
        <v>12.5 oz</v>
      </c>
      <c r="H5411" s="5" t="s">
        <v>16</v>
      </c>
      <c r="I5411" s="6" t="n">
        <f aca="false">VLOOKUP($B5411,'Product Master'!$A$2:$O$5991,14,FALSE())</f>
        <v>20.39</v>
      </c>
      <c r="J5411" s="7" t="n">
        <f aca="false">VLOOKUP($B5411,'Product Master'!$A$2:$O$5991,13,FALSE())</f>
        <v>1</v>
      </c>
      <c r="K5411" s="7" t="str">
        <f aca="false">VLOOKUP($B5411,'Product Master'!$A$2:$O$5991,11,FALSE())</f>
        <v>Y</v>
      </c>
      <c r="L5411" s="7" t="str">
        <f aca="false">VLOOKUP($B5411,'Product Master'!$A$2:$O$5991,12,FALSE())</f>
        <v>N</v>
      </c>
      <c r="M5411" s="3" t="n">
        <v>142</v>
      </c>
      <c r="N5411" s="3" t="n">
        <v>16</v>
      </c>
    </row>
    <row r="5412" customFormat="false" ht="15" hidden="false" customHeight="true" outlineLevel="0" collapsed="false">
      <c r="A5412" s="3" t="s">
        <v>10835</v>
      </c>
      <c r="B5412" s="3" t="s">
        <v>10836</v>
      </c>
      <c r="C5412" s="4" t="str">
        <f aca="false">VLOOKUP($B5412,'Product Master'!$A$2:$O$5991,7,FALSE())</f>
        <v>Baby Care</v>
      </c>
      <c r="D5412" s="4" t="str">
        <f aca="false">VLOOKUP($B5412,'Product Master'!$A$2:$O$5991,8,FALSE())</f>
        <v>Formula</v>
      </c>
      <c r="E5412" s="4" t="str">
        <f aca="false">VLOOKUP($B5412,'Product Master'!$A$2:$O$5991,5,FALSE())</f>
        <v>Tiny Steps</v>
      </c>
      <c r="F5412" s="4" t="str">
        <f aca="false">VLOOKUP($B5412,'Product Master'!$A$2:$O$5991,4,FALSE())</f>
        <v>Tiny Steps Soy Formula, 12.5 oz</v>
      </c>
      <c r="G5412" s="4" t="str">
        <f aca="false">VLOOKUP($B5412,'Product Master'!$A$2:$O$5991,9,FALSE())</f>
        <v>12.5 oz</v>
      </c>
      <c r="H5412" s="5" t="s">
        <v>16</v>
      </c>
      <c r="I5412" s="6" t="n">
        <f aca="false">VLOOKUP($B5412,'Product Master'!$A$2:$O$5991,14,FALSE())</f>
        <v>17.99</v>
      </c>
      <c r="J5412" s="7" t="n">
        <f aca="false">VLOOKUP($B5412,'Product Master'!$A$2:$O$5991,13,FALSE())</f>
        <v>8</v>
      </c>
      <c r="K5412" s="7" t="str">
        <f aca="false">VLOOKUP($B5412,'Product Master'!$A$2:$O$5991,11,FALSE())</f>
        <v>N</v>
      </c>
      <c r="L5412" s="7" t="str">
        <f aca="false">VLOOKUP($B5412,'Product Master'!$A$2:$O$5991,12,FALSE())</f>
        <v>N</v>
      </c>
      <c r="M5412" s="3" t="n">
        <v>89</v>
      </c>
      <c r="N5412" s="3" t="n">
        <v>9</v>
      </c>
    </row>
    <row r="5413" customFormat="false" ht="15" hidden="false" customHeight="true" outlineLevel="0" collapsed="false">
      <c r="A5413" s="3" t="s">
        <v>10837</v>
      </c>
      <c r="B5413" s="3" t="s">
        <v>10838</v>
      </c>
      <c r="C5413" s="4" t="str">
        <f aca="false">VLOOKUP($B5413,'Product Master'!$A$2:$O$5991,7,FALSE())</f>
        <v>Baby Care</v>
      </c>
      <c r="D5413" s="4" t="str">
        <f aca="false">VLOOKUP($B5413,'Product Master'!$A$2:$O$5991,8,FALSE())</f>
        <v>Formula</v>
      </c>
      <c r="E5413" s="4" t="str">
        <f aca="false">VLOOKUP($B5413,'Product Master'!$A$2:$O$5991,5,FALSE())</f>
        <v>Tiny Steps</v>
      </c>
      <c r="F5413" s="4" t="str">
        <f aca="false">VLOOKUP($B5413,'Product Master'!$A$2:$O$5991,4,FALSE())</f>
        <v>Tiny Steps Milk-Based Formula, 20.5 oz</v>
      </c>
      <c r="G5413" s="4" t="str">
        <f aca="false">VLOOKUP($B5413,'Product Master'!$A$2:$O$5991,9,FALSE())</f>
        <v>20.5 oz</v>
      </c>
      <c r="H5413" s="5" t="s">
        <v>16</v>
      </c>
      <c r="I5413" s="6" t="n">
        <f aca="false">VLOOKUP($B5413,'Product Master'!$A$2:$O$5991,14,FALSE())</f>
        <v>25.49</v>
      </c>
      <c r="J5413" s="7" t="n">
        <f aca="false">VLOOKUP($B5413,'Product Master'!$A$2:$O$5991,13,FALSE())</f>
        <v>24</v>
      </c>
      <c r="K5413" s="7" t="str">
        <f aca="false">VLOOKUP($B5413,'Product Master'!$A$2:$O$5991,11,FALSE())</f>
        <v>N</v>
      </c>
      <c r="L5413" s="7" t="str">
        <f aca="false">VLOOKUP($B5413,'Product Master'!$A$2:$O$5991,12,FALSE())</f>
        <v>N</v>
      </c>
      <c r="M5413" s="3" t="n">
        <v>67</v>
      </c>
      <c r="N5413" s="3" t="n">
        <v>39</v>
      </c>
    </row>
    <row r="5414" customFormat="false" ht="15" hidden="false" customHeight="true" outlineLevel="0" collapsed="false">
      <c r="A5414" s="3" t="s">
        <v>10839</v>
      </c>
      <c r="B5414" s="3" t="s">
        <v>10840</v>
      </c>
      <c r="C5414" s="4" t="str">
        <f aca="false">VLOOKUP($B5414,'Product Master'!$A$2:$O$5991,7,FALSE())</f>
        <v>Baby Care</v>
      </c>
      <c r="D5414" s="4" t="str">
        <f aca="false">VLOOKUP($B5414,'Product Master'!$A$2:$O$5991,8,FALSE())</f>
        <v>Formula</v>
      </c>
      <c r="E5414" s="4" t="str">
        <f aca="false">VLOOKUP($B5414,'Product Master'!$A$2:$O$5991,5,FALSE())</f>
        <v>Tiny Steps</v>
      </c>
      <c r="F5414" s="4" t="str">
        <f aca="false">VLOOKUP($B5414,'Product Master'!$A$2:$O$5991,4,FALSE())</f>
        <v>Tiny Steps Sensitive Formula, 20.5 oz</v>
      </c>
      <c r="G5414" s="4" t="str">
        <f aca="false">VLOOKUP($B5414,'Product Master'!$A$2:$O$5991,9,FALSE())</f>
        <v>20.5 oz</v>
      </c>
      <c r="H5414" s="5" t="s">
        <v>16</v>
      </c>
      <c r="I5414" s="6" t="n">
        <f aca="false">VLOOKUP($B5414,'Product Master'!$A$2:$O$5991,14,FALSE())</f>
        <v>22.99</v>
      </c>
      <c r="J5414" s="7" t="n">
        <f aca="false">VLOOKUP($B5414,'Product Master'!$A$2:$O$5991,13,FALSE())</f>
        <v>6</v>
      </c>
      <c r="K5414" s="7" t="str">
        <f aca="false">VLOOKUP($B5414,'Product Master'!$A$2:$O$5991,11,FALSE())</f>
        <v>N</v>
      </c>
      <c r="L5414" s="7" t="str">
        <f aca="false">VLOOKUP($B5414,'Product Master'!$A$2:$O$5991,12,FALSE())</f>
        <v>N</v>
      </c>
      <c r="M5414" s="3" t="n">
        <v>69</v>
      </c>
      <c r="N5414" s="3" t="n">
        <v>16</v>
      </c>
    </row>
    <row r="5415" customFormat="false" ht="15" hidden="false" customHeight="true" outlineLevel="0" collapsed="false">
      <c r="A5415" s="3" t="s">
        <v>10841</v>
      </c>
      <c r="B5415" s="3" t="s">
        <v>10842</v>
      </c>
      <c r="C5415" s="4" t="str">
        <f aca="false">VLOOKUP($B5415,'Product Master'!$A$2:$O$5991,7,FALSE())</f>
        <v>Baby Care</v>
      </c>
      <c r="D5415" s="4" t="str">
        <f aca="false">VLOOKUP($B5415,'Product Master'!$A$2:$O$5991,8,FALSE())</f>
        <v>Formula</v>
      </c>
      <c r="E5415" s="4" t="str">
        <f aca="false">VLOOKUP($B5415,'Product Master'!$A$2:$O$5991,5,FALSE())</f>
        <v>Little Harbor</v>
      </c>
      <c r="F5415" s="4" t="str">
        <f aca="false">VLOOKUP($B5415,'Product Master'!$A$2:$O$5991,4,FALSE())</f>
        <v>Little Harbor Sensitive Formula, 12.5 oz</v>
      </c>
      <c r="G5415" s="4" t="str">
        <f aca="false">VLOOKUP($B5415,'Product Master'!$A$2:$O$5991,9,FALSE())</f>
        <v>12.5 oz</v>
      </c>
      <c r="H5415" s="5" t="s">
        <v>16</v>
      </c>
      <c r="I5415" s="6" t="n">
        <f aca="false">VLOOKUP($B5415,'Product Master'!$A$2:$O$5991,14,FALSE())</f>
        <v>28.29</v>
      </c>
      <c r="J5415" s="7" t="n">
        <f aca="false">VLOOKUP($B5415,'Product Master'!$A$2:$O$5991,13,FALSE())</f>
        <v>2</v>
      </c>
      <c r="K5415" s="7" t="str">
        <f aca="false">VLOOKUP($B5415,'Product Master'!$A$2:$O$5991,11,FALSE())</f>
        <v>N</v>
      </c>
      <c r="L5415" s="7" t="str">
        <f aca="false">VLOOKUP($B5415,'Product Master'!$A$2:$O$5991,12,FALSE())</f>
        <v>N</v>
      </c>
      <c r="M5415" s="3" t="n">
        <v>148</v>
      </c>
      <c r="N5415" s="3" t="n">
        <v>27</v>
      </c>
    </row>
    <row r="5416" customFormat="false" ht="15" hidden="false" customHeight="true" outlineLevel="0" collapsed="false">
      <c r="A5416" s="3" t="s">
        <v>10843</v>
      </c>
      <c r="B5416" s="3" t="s">
        <v>10844</v>
      </c>
      <c r="C5416" s="4" t="str">
        <f aca="false">VLOOKUP($B5416,'Product Master'!$A$2:$O$5991,7,FALSE())</f>
        <v>Baby Care</v>
      </c>
      <c r="D5416" s="4" t="str">
        <f aca="false">VLOOKUP($B5416,'Product Master'!$A$2:$O$5991,8,FALSE())</f>
        <v>Formula</v>
      </c>
      <c r="E5416" s="4" t="str">
        <f aca="false">VLOOKUP($B5416,'Product Master'!$A$2:$O$5991,5,FALSE())</f>
        <v>Harborline</v>
      </c>
      <c r="F5416" s="4" t="str">
        <f aca="false">VLOOKUP($B5416,'Product Master'!$A$2:$O$5991,4,FALSE())</f>
        <v>Harborline Soy Formula, 12.5 oz</v>
      </c>
      <c r="G5416" s="4" t="str">
        <f aca="false">VLOOKUP($B5416,'Product Master'!$A$2:$O$5991,9,FALSE())</f>
        <v>12.5 oz</v>
      </c>
      <c r="H5416" s="5" t="s">
        <v>16</v>
      </c>
      <c r="I5416" s="6" t="n">
        <f aca="false">VLOOKUP($B5416,'Product Master'!$A$2:$O$5991,14,FALSE())</f>
        <v>28.29</v>
      </c>
      <c r="J5416" s="7" t="n">
        <f aca="false">VLOOKUP($B5416,'Product Master'!$A$2:$O$5991,13,FALSE())</f>
        <v>1</v>
      </c>
      <c r="K5416" s="7" t="str">
        <f aca="false">VLOOKUP($B5416,'Product Master'!$A$2:$O$5991,11,FALSE())</f>
        <v>Y</v>
      </c>
      <c r="L5416" s="7" t="str">
        <f aca="false">VLOOKUP($B5416,'Product Master'!$A$2:$O$5991,12,FALSE())</f>
        <v>N</v>
      </c>
      <c r="M5416" s="3" t="n">
        <v>145</v>
      </c>
      <c r="N5416" s="3" t="n">
        <v>23</v>
      </c>
    </row>
    <row r="5417" customFormat="false" ht="15" hidden="false" customHeight="true" outlineLevel="0" collapsed="false">
      <c r="A5417" s="3" t="s">
        <v>10845</v>
      </c>
      <c r="B5417" s="3" t="s">
        <v>10846</v>
      </c>
      <c r="C5417" s="4" t="str">
        <f aca="false">VLOOKUP($B5417,'Product Master'!$A$2:$O$5991,7,FALSE())</f>
        <v>Baby Care</v>
      </c>
      <c r="D5417" s="4" t="str">
        <f aca="false">VLOOKUP($B5417,'Product Master'!$A$2:$O$5991,8,FALSE())</f>
        <v>Formula</v>
      </c>
      <c r="E5417" s="4" t="str">
        <f aca="false">VLOOKUP($B5417,'Product Master'!$A$2:$O$5991,5,FALSE())</f>
        <v>Harborline</v>
      </c>
      <c r="F5417" s="4" t="str">
        <f aca="false">VLOOKUP($B5417,'Product Master'!$A$2:$O$5991,4,FALSE())</f>
        <v>Harborline Toddler Formula, 20.5 oz</v>
      </c>
      <c r="G5417" s="4" t="str">
        <f aca="false">VLOOKUP($B5417,'Product Master'!$A$2:$O$5991,9,FALSE())</f>
        <v>20.5 oz</v>
      </c>
      <c r="H5417" s="5" t="s">
        <v>16</v>
      </c>
      <c r="I5417" s="6" t="n">
        <f aca="false">VLOOKUP($B5417,'Product Master'!$A$2:$O$5991,14,FALSE())</f>
        <v>22.29</v>
      </c>
      <c r="J5417" s="7" t="n">
        <f aca="false">VLOOKUP($B5417,'Product Master'!$A$2:$O$5991,13,FALSE())</f>
        <v>24</v>
      </c>
      <c r="K5417" s="7" t="str">
        <f aca="false">VLOOKUP($B5417,'Product Master'!$A$2:$O$5991,11,FALSE())</f>
        <v>Y</v>
      </c>
      <c r="L5417" s="7" t="str">
        <f aca="false">VLOOKUP($B5417,'Product Master'!$A$2:$O$5991,12,FALSE())</f>
        <v>N</v>
      </c>
      <c r="M5417" s="3" t="n">
        <v>45</v>
      </c>
      <c r="N5417" s="3" t="n">
        <v>16</v>
      </c>
    </row>
    <row r="5418" customFormat="false" ht="15" hidden="false" customHeight="true" outlineLevel="0" collapsed="false">
      <c r="A5418" s="3" t="s">
        <v>10847</v>
      </c>
      <c r="B5418" s="3" t="s">
        <v>10848</v>
      </c>
      <c r="C5418" s="4" t="str">
        <f aca="false">VLOOKUP($B5418,'Product Master'!$A$2:$O$5991,7,FALSE())</f>
        <v>Baby Care</v>
      </c>
      <c r="D5418" s="4" t="str">
        <f aca="false">VLOOKUP($B5418,'Product Master'!$A$2:$O$5991,8,FALSE())</f>
        <v>Formula</v>
      </c>
      <c r="E5418" s="4" t="str">
        <f aca="false">VLOOKUP($B5418,'Product Master'!$A$2:$O$5991,5,FALSE())</f>
        <v>Little Harbor</v>
      </c>
      <c r="F5418" s="4" t="str">
        <f aca="false">VLOOKUP($B5418,'Product Master'!$A$2:$O$5991,4,FALSE())</f>
        <v>Little Harbor Sensitive Formula, 20.5 oz</v>
      </c>
      <c r="G5418" s="4" t="str">
        <f aca="false">VLOOKUP($B5418,'Product Master'!$A$2:$O$5991,9,FALSE())</f>
        <v>20.5 oz</v>
      </c>
      <c r="H5418" s="5" t="s">
        <v>16</v>
      </c>
      <c r="I5418" s="6" t="n">
        <f aca="false">VLOOKUP($B5418,'Product Master'!$A$2:$O$5991,14,FALSE())</f>
        <v>15.39</v>
      </c>
      <c r="J5418" s="7" t="n">
        <f aca="false">VLOOKUP($B5418,'Product Master'!$A$2:$O$5991,13,FALSE())</f>
        <v>24</v>
      </c>
      <c r="K5418" s="7" t="str">
        <f aca="false">VLOOKUP($B5418,'Product Master'!$A$2:$O$5991,11,FALSE())</f>
        <v>N</v>
      </c>
      <c r="L5418" s="7" t="str">
        <f aca="false">VLOOKUP($B5418,'Product Master'!$A$2:$O$5991,12,FALSE())</f>
        <v>N</v>
      </c>
      <c r="M5418" s="3" t="n">
        <v>146</v>
      </c>
      <c r="N5418" s="3" t="n">
        <v>20</v>
      </c>
    </row>
    <row r="5419" customFormat="false" ht="15" hidden="false" customHeight="true" outlineLevel="0" collapsed="false">
      <c r="A5419" s="3" t="s">
        <v>10849</v>
      </c>
      <c r="B5419" s="3" t="s">
        <v>10850</v>
      </c>
      <c r="C5419" s="4" t="str">
        <f aca="false">VLOOKUP($B5419,'Product Master'!$A$2:$O$5991,7,FALSE())</f>
        <v>Baby Care</v>
      </c>
      <c r="D5419" s="4" t="str">
        <f aca="false">VLOOKUP($B5419,'Product Master'!$A$2:$O$5991,8,FALSE())</f>
        <v>Formula</v>
      </c>
      <c r="E5419" s="4" t="str">
        <f aca="false">VLOOKUP($B5419,'Product Master'!$A$2:$O$5991,5,FALSE())</f>
        <v>Little Harbor</v>
      </c>
      <c r="F5419" s="4" t="str">
        <f aca="false">VLOOKUP($B5419,'Product Master'!$A$2:$O$5991,4,FALSE())</f>
        <v>Little Harbor Toddler Formula, 20.5 oz</v>
      </c>
      <c r="G5419" s="4" t="str">
        <f aca="false">VLOOKUP($B5419,'Product Master'!$A$2:$O$5991,9,FALSE())</f>
        <v>20.5 oz</v>
      </c>
      <c r="H5419" s="5" t="s">
        <v>16</v>
      </c>
      <c r="I5419" s="6" t="n">
        <f aca="false">VLOOKUP($B5419,'Product Master'!$A$2:$O$5991,14,FALSE())</f>
        <v>16.79</v>
      </c>
      <c r="J5419" s="7" t="n">
        <f aca="false">VLOOKUP($B5419,'Product Master'!$A$2:$O$5991,13,FALSE())</f>
        <v>2</v>
      </c>
      <c r="K5419" s="7" t="str">
        <f aca="false">VLOOKUP($B5419,'Product Master'!$A$2:$O$5991,11,FALSE())</f>
        <v>N</v>
      </c>
      <c r="L5419" s="7" t="str">
        <f aca="false">VLOOKUP($B5419,'Product Master'!$A$2:$O$5991,12,FALSE())</f>
        <v>N</v>
      </c>
      <c r="M5419" s="3" t="n">
        <v>147</v>
      </c>
      <c r="N5419" s="3" t="n">
        <v>19</v>
      </c>
    </row>
    <row r="5420" customFormat="false" ht="15" hidden="false" customHeight="true" outlineLevel="0" collapsed="false">
      <c r="A5420" s="3" t="s">
        <v>10851</v>
      </c>
      <c r="B5420" s="3" t="s">
        <v>10852</v>
      </c>
      <c r="C5420" s="4" t="str">
        <f aca="false">VLOOKUP($B5420,'Product Master'!$A$2:$O$5991,7,FALSE())</f>
        <v>Baby Care</v>
      </c>
      <c r="D5420" s="4" t="str">
        <f aca="false">VLOOKUP($B5420,'Product Master'!$A$2:$O$5991,8,FALSE())</f>
        <v>Formula</v>
      </c>
      <c r="E5420" s="4" t="str">
        <f aca="false">VLOOKUP($B5420,'Product Master'!$A$2:$O$5991,5,FALSE())</f>
        <v>Tiny Steps</v>
      </c>
      <c r="F5420" s="4" t="str">
        <f aca="false">VLOOKUP($B5420,'Product Master'!$A$2:$O$5991,4,FALSE())</f>
        <v>Tiny Steps Toddler Formula, 20.5 oz</v>
      </c>
      <c r="G5420" s="4" t="str">
        <f aca="false">VLOOKUP($B5420,'Product Master'!$A$2:$O$5991,9,FALSE())</f>
        <v>20.5 oz</v>
      </c>
      <c r="H5420" s="5" t="s">
        <v>16</v>
      </c>
      <c r="I5420" s="6" t="n">
        <f aca="false">VLOOKUP($B5420,'Product Master'!$A$2:$O$5991,14,FALSE())</f>
        <v>25.39</v>
      </c>
      <c r="J5420" s="7" t="n">
        <f aca="false">VLOOKUP($B5420,'Product Master'!$A$2:$O$5991,13,FALSE())</f>
        <v>6</v>
      </c>
      <c r="K5420" s="7" t="str">
        <f aca="false">VLOOKUP($B5420,'Product Master'!$A$2:$O$5991,11,FALSE())</f>
        <v>N</v>
      </c>
      <c r="L5420" s="7" t="str">
        <f aca="false">VLOOKUP($B5420,'Product Master'!$A$2:$O$5991,12,FALSE())</f>
        <v>N</v>
      </c>
      <c r="M5420" s="3" t="n">
        <v>135</v>
      </c>
      <c r="N5420" s="3" t="n">
        <v>37</v>
      </c>
    </row>
    <row r="5421" customFormat="false" ht="15" hidden="false" customHeight="true" outlineLevel="0" collapsed="false">
      <c r="A5421" s="3" t="s">
        <v>10853</v>
      </c>
      <c r="B5421" s="3" t="s">
        <v>10854</v>
      </c>
      <c r="C5421" s="4" t="str">
        <f aca="false">VLOOKUP($B5421,'Product Master'!$A$2:$O$5991,7,FALSE())</f>
        <v>Baby Care</v>
      </c>
      <c r="D5421" s="4" t="str">
        <f aca="false">VLOOKUP($B5421,'Product Master'!$A$2:$O$5991,8,FALSE())</f>
        <v>Formula</v>
      </c>
      <c r="E5421" s="4" t="str">
        <f aca="false">VLOOKUP($B5421,'Product Master'!$A$2:$O$5991,5,FALSE())</f>
        <v>Little Harbor</v>
      </c>
      <c r="F5421" s="4" t="str">
        <f aca="false">VLOOKUP($B5421,'Product Master'!$A$2:$O$5991,4,FALSE())</f>
        <v>Little Harbor Toddler Formula, 12.5 oz</v>
      </c>
      <c r="G5421" s="4" t="str">
        <f aca="false">VLOOKUP($B5421,'Product Master'!$A$2:$O$5991,9,FALSE())</f>
        <v>12.5 oz</v>
      </c>
      <c r="H5421" s="5" t="s">
        <v>16</v>
      </c>
      <c r="I5421" s="6" t="n">
        <f aca="false">VLOOKUP($B5421,'Product Master'!$A$2:$O$5991,14,FALSE())</f>
        <v>17.49</v>
      </c>
      <c r="J5421" s="7" t="n">
        <f aca="false">VLOOKUP($B5421,'Product Master'!$A$2:$O$5991,13,FALSE())</f>
        <v>2</v>
      </c>
      <c r="K5421" s="7" t="str">
        <f aca="false">VLOOKUP($B5421,'Product Master'!$A$2:$O$5991,11,FALSE())</f>
        <v>N</v>
      </c>
      <c r="L5421" s="7" t="str">
        <f aca="false">VLOOKUP($B5421,'Product Master'!$A$2:$O$5991,12,FALSE())</f>
        <v>N</v>
      </c>
      <c r="M5421" s="3" t="n">
        <v>33</v>
      </c>
      <c r="N5421" s="3" t="n">
        <v>10</v>
      </c>
    </row>
    <row r="5422" customFormat="false" ht="15" hidden="false" customHeight="true" outlineLevel="0" collapsed="false">
      <c r="A5422" s="3" t="s">
        <v>10855</v>
      </c>
      <c r="B5422" s="3" t="s">
        <v>10856</v>
      </c>
      <c r="C5422" s="4" t="str">
        <f aca="false">VLOOKUP($B5422,'Product Master'!$A$2:$O$5991,7,FALSE())</f>
        <v>Pet Care</v>
      </c>
      <c r="D5422" s="4" t="str">
        <f aca="false">VLOOKUP($B5422,'Product Master'!$A$2:$O$5991,8,FALSE())</f>
        <v>Dog Food</v>
      </c>
      <c r="E5422" s="4" t="str">
        <f aca="false">VLOOKUP($B5422,'Product Master'!$A$2:$O$5991,5,FALSE())</f>
        <v>Pawmesa</v>
      </c>
      <c r="F5422" s="4" t="str">
        <f aca="false">VLOOKUP($B5422,'Product Master'!$A$2:$O$5991,4,FALSE())</f>
        <v>Pawmesa Dry Dog Food Chicken, 15 lb</v>
      </c>
      <c r="G5422" s="4" t="str">
        <f aca="false">VLOOKUP($B5422,'Product Master'!$A$2:$O$5991,9,FALSE())</f>
        <v>15 lb</v>
      </c>
      <c r="H5422" s="5" t="s">
        <v>16</v>
      </c>
      <c r="I5422" s="6" t="n">
        <f aca="false">VLOOKUP($B5422,'Product Master'!$A$2:$O$5991,14,FALSE())</f>
        <v>6.79</v>
      </c>
      <c r="J5422" s="7" t="n">
        <f aca="false">VLOOKUP($B5422,'Product Master'!$A$2:$O$5991,13,FALSE())</f>
        <v>24</v>
      </c>
      <c r="K5422" s="7" t="str">
        <f aca="false">VLOOKUP($B5422,'Product Master'!$A$2:$O$5991,11,FALSE())</f>
        <v>N</v>
      </c>
      <c r="L5422" s="7" t="str">
        <f aca="false">VLOOKUP($B5422,'Product Master'!$A$2:$O$5991,12,FALSE())</f>
        <v>N</v>
      </c>
      <c r="M5422" s="3" t="n">
        <v>109</v>
      </c>
      <c r="N5422" s="3" t="n">
        <v>28</v>
      </c>
    </row>
    <row r="5423" customFormat="false" ht="15" hidden="false" customHeight="true" outlineLevel="0" collapsed="false">
      <c r="A5423" s="3" t="s">
        <v>10857</v>
      </c>
      <c r="B5423" s="3" t="s">
        <v>10858</v>
      </c>
      <c r="C5423" s="4" t="str">
        <f aca="false">VLOOKUP($B5423,'Product Master'!$A$2:$O$5991,7,FALSE())</f>
        <v>Pet Care</v>
      </c>
      <c r="D5423" s="4" t="str">
        <f aca="false">VLOOKUP($B5423,'Product Master'!$A$2:$O$5991,8,FALSE())</f>
        <v>Dog Food</v>
      </c>
      <c r="E5423" s="4" t="str">
        <f aca="false">VLOOKUP($B5423,'Product Master'!$A$2:$O$5991,5,FALSE())</f>
        <v>Harborline</v>
      </c>
      <c r="F5423" s="4" t="str">
        <f aca="false">VLOOKUP($B5423,'Product Master'!$A$2:$O$5991,4,FALSE())</f>
        <v>Harborline Puppy Food, 13 oz</v>
      </c>
      <c r="G5423" s="4" t="str">
        <f aca="false">VLOOKUP($B5423,'Product Master'!$A$2:$O$5991,9,FALSE())</f>
        <v>13 oz</v>
      </c>
      <c r="H5423" s="5" t="s">
        <v>16</v>
      </c>
      <c r="I5423" s="6" t="n">
        <f aca="false">VLOOKUP($B5423,'Product Master'!$A$2:$O$5991,14,FALSE())</f>
        <v>9.99</v>
      </c>
      <c r="J5423" s="7" t="n">
        <f aca="false">VLOOKUP($B5423,'Product Master'!$A$2:$O$5991,13,FALSE())</f>
        <v>6</v>
      </c>
      <c r="K5423" s="7" t="str">
        <f aca="false">VLOOKUP($B5423,'Product Master'!$A$2:$O$5991,11,FALSE())</f>
        <v>Y</v>
      </c>
      <c r="L5423" s="7" t="str">
        <f aca="false">VLOOKUP($B5423,'Product Master'!$A$2:$O$5991,12,FALSE())</f>
        <v>N</v>
      </c>
      <c r="M5423" s="3" t="n">
        <v>55</v>
      </c>
      <c r="N5423" s="3" t="n">
        <v>11</v>
      </c>
    </row>
    <row r="5424" customFormat="false" ht="15" hidden="false" customHeight="true" outlineLevel="0" collapsed="false">
      <c r="A5424" s="3" t="s">
        <v>10859</v>
      </c>
      <c r="B5424" s="3" t="s">
        <v>10860</v>
      </c>
      <c r="C5424" s="4" t="str">
        <f aca="false">VLOOKUP($B5424,'Product Master'!$A$2:$O$5991,7,FALSE())</f>
        <v>Pet Care</v>
      </c>
      <c r="D5424" s="4" t="str">
        <f aca="false">VLOOKUP($B5424,'Product Master'!$A$2:$O$5991,8,FALSE())</f>
        <v>Dog Food</v>
      </c>
      <c r="E5424" s="4" t="str">
        <f aca="false">VLOOKUP($B5424,'Product Master'!$A$2:$O$5991,5,FALSE())</f>
        <v>Pawmesa</v>
      </c>
      <c r="F5424" s="4" t="str">
        <f aca="false">VLOOKUP($B5424,'Product Master'!$A$2:$O$5991,4,FALSE())</f>
        <v>Pawmesa Dry Dog Food Beef, 15 lb</v>
      </c>
      <c r="G5424" s="4" t="str">
        <f aca="false">VLOOKUP($B5424,'Product Master'!$A$2:$O$5991,9,FALSE())</f>
        <v>15 lb</v>
      </c>
      <c r="H5424" s="5" t="s">
        <v>16</v>
      </c>
      <c r="I5424" s="6" t="n">
        <f aca="false">VLOOKUP($B5424,'Product Master'!$A$2:$O$5991,14,FALSE())</f>
        <v>26.29</v>
      </c>
      <c r="J5424" s="7" t="n">
        <f aca="false">VLOOKUP($B5424,'Product Master'!$A$2:$O$5991,13,FALSE())</f>
        <v>6</v>
      </c>
      <c r="K5424" s="7" t="str">
        <f aca="false">VLOOKUP($B5424,'Product Master'!$A$2:$O$5991,11,FALSE())</f>
        <v>N</v>
      </c>
      <c r="L5424" s="7" t="str">
        <f aca="false">VLOOKUP($B5424,'Product Master'!$A$2:$O$5991,12,FALSE())</f>
        <v>N</v>
      </c>
      <c r="M5424" s="3" t="n">
        <v>131</v>
      </c>
      <c r="N5424" s="3" t="n">
        <v>3</v>
      </c>
    </row>
    <row r="5425" customFormat="false" ht="15" hidden="false" customHeight="true" outlineLevel="0" collapsed="false">
      <c r="A5425" s="3" t="s">
        <v>10861</v>
      </c>
      <c r="B5425" s="3" t="s">
        <v>10862</v>
      </c>
      <c r="C5425" s="4" t="str">
        <f aca="false">VLOOKUP($B5425,'Product Master'!$A$2:$O$5991,7,FALSE())</f>
        <v>Pet Care</v>
      </c>
      <c r="D5425" s="4" t="str">
        <f aca="false">VLOOKUP($B5425,'Product Master'!$A$2:$O$5991,8,FALSE())</f>
        <v>Dog Food</v>
      </c>
      <c r="E5425" s="4" t="str">
        <f aca="false">VLOOKUP($B5425,'Product Master'!$A$2:$O$5991,5,FALSE())</f>
        <v>Harborline</v>
      </c>
      <c r="F5425" s="4" t="str">
        <f aca="false">VLOOKUP($B5425,'Product Master'!$A$2:$O$5991,4,FALSE())</f>
        <v>Harborline Wet Dog Food, 30 lb</v>
      </c>
      <c r="G5425" s="4" t="str">
        <f aca="false">VLOOKUP($B5425,'Product Master'!$A$2:$O$5991,9,FALSE())</f>
        <v>30 lb</v>
      </c>
      <c r="H5425" s="5" t="s">
        <v>16</v>
      </c>
      <c r="I5425" s="6" t="n">
        <f aca="false">VLOOKUP($B5425,'Product Master'!$A$2:$O$5991,14,FALSE())</f>
        <v>3.49</v>
      </c>
      <c r="J5425" s="7" t="n">
        <f aca="false">VLOOKUP($B5425,'Product Master'!$A$2:$O$5991,13,FALSE())</f>
        <v>1</v>
      </c>
      <c r="K5425" s="7" t="str">
        <f aca="false">VLOOKUP($B5425,'Product Master'!$A$2:$O$5991,11,FALSE())</f>
        <v>Y</v>
      </c>
      <c r="L5425" s="7" t="str">
        <f aca="false">VLOOKUP($B5425,'Product Master'!$A$2:$O$5991,12,FALSE())</f>
        <v>N</v>
      </c>
      <c r="M5425" s="3" t="n">
        <v>41</v>
      </c>
      <c r="N5425" s="3" t="n">
        <v>28</v>
      </c>
    </row>
    <row r="5426" customFormat="false" ht="15" hidden="false" customHeight="true" outlineLevel="0" collapsed="false">
      <c r="A5426" s="3" t="s">
        <v>10863</v>
      </c>
      <c r="B5426" s="3" t="s">
        <v>10864</v>
      </c>
      <c r="C5426" s="4" t="str">
        <f aca="false">VLOOKUP($B5426,'Product Master'!$A$2:$O$5991,7,FALSE())</f>
        <v>Pet Care</v>
      </c>
      <c r="D5426" s="4" t="str">
        <f aca="false">VLOOKUP($B5426,'Product Master'!$A$2:$O$5991,8,FALSE())</f>
        <v>Dog Food</v>
      </c>
      <c r="E5426" s="4" t="str">
        <f aca="false">VLOOKUP($B5426,'Product Master'!$A$2:$O$5991,5,FALSE())</f>
        <v>Wagswell</v>
      </c>
      <c r="F5426" s="4" t="str">
        <f aca="false">VLOOKUP($B5426,'Product Master'!$A$2:$O$5991,4,FALSE())</f>
        <v>Wagswell Puppy Food, 30 lb</v>
      </c>
      <c r="G5426" s="4" t="str">
        <f aca="false">VLOOKUP($B5426,'Product Master'!$A$2:$O$5991,9,FALSE())</f>
        <v>30 lb</v>
      </c>
      <c r="H5426" s="5" t="s">
        <v>16</v>
      </c>
      <c r="I5426" s="6" t="n">
        <f aca="false">VLOOKUP($B5426,'Product Master'!$A$2:$O$5991,14,FALSE())</f>
        <v>31.49</v>
      </c>
      <c r="J5426" s="7" t="n">
        <f aca="false">VLOOKUP($B5426,'Product Master'!$A$2:$O$5991,13,FALSE())</f>
        <v>8</v>
      </c>
      <c r="K5426" s="7" t="str">
        <f aca="false">VLOOKUP($B5426,'Product Master'!$A$2:$O$5991,11,FALSE())</f>
        <v>N</v>
      </c>
      <c r="L5426" s="7" t="str">
        <f aca="false">VLOOKUP($B5426,'Product Master'!$A$2:$O$5991,12,FALSE())</f>
        <v>N</v>
      </c>
      <c r="M5426" s="3" t="n">
        <v>24</v>
      </c>
      <c r="N5426" s="3" t="n">
        <v>7</v>
      </c>
    </row>
    <row r="5427" customFormat="false" ht="15" hidden="false" customHeight="true" outlineLevel="0" collapsed="false">
      <c r="A5427" s="3" t="s">
        <v>10865</v>
      </c>
      <c r="B5427" s="3" t="s">
        <v>10866</v>
      </c>
      <c r="C5427" s="4" t="str">
        <f aca="false">VLOOKUP($B5427,'Product Master'!$A$2:$O$5991,7,FALSE())</f>
        <v>Pet Care</v>
      </c>
      <c r="D5427" s="4" t="str">
        <f aca="false">VLOOKUP($B5427,'Product Master'!$A$2:$O$5991,8,FALSE())</f>
        <v>Dog Food</v>
      </c>
      <c r="E5427" s="4" t="str">
        <f aca="false">VLOOKUP($B5427,'Product Master'!$A$2:$O$5991,5,FALSE())</f>
        <v>Wagswell</v>
      </c>
      <c r="F5427" s="4" t="str">
        <f aca="false">VLOOKUP($B5427,'Product Master'!$A$2:$O$5991,4,FALSE())</f>
        <v>Wagswell Dry Dog Food Beef, 30 lb</v>
      </c>
      <c r="G5427" s="4" t="str">
        <f aca="false">VLOOKUP($B5427,'Product Master'!$A$2:$O$5991,9,FALSE())</f>
        <v>30 lb</v>
      </c>
      <c r="H5427" s="5" t="s">
        <v>16</v>
      </c>
      <c r="I5427" s="6" t="n">
        <f aca="false">VLOOKUP($B5427,'Product Master'!$A$2:$O$5991,14,FALSE())</f>
        <v>11.29</v>
      </c>
      <c r="J5427" s="7" t="n">
        <f aca="false">VLOOKUP($B5427,'Product Master'!$A$2:$O$5991,13,FALSE())</f>
        <v>4</v>
      </c>
      <c r="K5427" s="7" t="str">
        <f aca="false">VLOOKUP($B5427,'Product Master'!$A$2:$O$5991,11,FALSE())</f>
        <v>N</v>
      </c>
      <c r="L5427" s="7" t="str">
        <f aca="false">VLOOKUP($B5427,'Product Master'!$A$2:$O$5991,12,FALSE())</f>
        <v>N</v>
      </c>
      <c r="M5427" s="3" t="n">
        <v>98</v>
      </c>
      <c r="N5427" s="3" t="n">
        <v>3</v>
      </c>
    </row>
    <row r="5428" customFormat="false" ht="15" hidden="false" customHeight="true" outlineLevel="0" collapsed="false">
      <c r="A5428" s="3" t="s">
        <v>10867</v>
      </c>
      <c r="B5428" s="3" t="s">
        <v>10868</v>
      </c>
      <c r="C5428" s="4" t="str">
        <f aca="false">VLOOKUP($B5428,'Product Master'!$A$2:$O$5991,7,FALSE())</f>
        <v>Pet Care</v>
      </c>
      <c r="D5428" s="4" t="str">
        <f aca="false">VLOOKUP($B5428,'Product Master'!$A$2:$O$5991,8,FALSE())</f>
        <v>Dog Food</v>
      </c>
      <c r="E5428" s="4" t="str">
        <f aca="false">VLOOKUP($B5428,'Product Master'!$A$2:$O$5991,5,FALSE())</f>
        <v>Pawmesa</v>
      </c>
      <c r="F5428" s="4" t="str">
        <f aca="false">VLOOKUP($B5428,'Product Master'!$A$2:$O$5991,4,FALSE())</f>
        <v>Pawmesa Puppy Food, 15 lb</v>
      </c>
      <c r="G5428" s="4" t="str">
        <f aca="false">VLOOKUP($B5428,'Product Master'!$A$2:$O$5991,9,FALSE())</f>
        <v>15 lb</v>
      </c>
      <c r="H5428" s="5" t="s">
        <v>16</v>
      </c>
      <c r="I5428" s="6" t="n">
        <f aca="false">VLOOKUP($B5428,'Product Master'!$A$2:$O$5991,14,FALSE())</f>
        <v>16.79</v>
      </c>
      <c r="J5428" s="7" t="n">
        <f aca="false">VLOOKUP($B5428,'Product Master'!$A$2:$O$5991,13,FALSE())</f>
        <v>12</v>
      </c>
      <c r="K5428" s="7" t="str">
        <f aca="false">VLOOKUP($B5428,'Product Master'!$A$2:$O$5991,11,FALSE())</f>
        <v>N</v>
      </c>
      <c r="L5428" s="7" t="str">
        <f aca="false">VLOOKUP($B5428,'Product Master'!$A$2:$O$5991,12,FALSE())</f>
        <v>N</v>
      </c>
      <c r="M5428" s="3" t="n">
        <v>78</v>
      </c>
      <c r="N5428" s="3" t="n">
        <v>31</v>
      </c>
    </row>
    <row r="5429" customFormat="false" ht="15" hidden="false" customHeight="true" outlineLevel="0" collapsed="false">
      <c r="A5429" s="3" t="s">
        <v>10869</v>
      </c>
      <c r="B5429" s="3" t="s">
        <v>10870</v>
      </c>
      <c r="C5429" s="4" t="str">
        <f aca="false">VLOOKUP($B5429,'Product Master'!$A$2:$O$5991,7,FALSE())</f>
        <v>Pet Care</v>
      </c>
      <c r="D5429" s="4" t="str">
        <f aca="false">VLOOKUP($B5429,'Product Master'!$A$2:$O$5991,8,FALSE())</f>
        <v>Dog Food</v>
      </c>
      <c r="E5429" s="4" t="str">
        <f aca="false">VLOOKUP($B5429,'Product Master'!$A$2:$O$5991,5,FALSE())</f>
        <v>Harborline</v>
      </c>
      <c r="F5429" s="4" t="str">
        <f aca="false">VLOOKUP($B5429,'Product Master'!$A$2:$O$5991,4,FALSE())</f>
        <v>Harborline Dry Dog Food Beef, 30 lb</v>
      </c>
      <c r="G5429" s="4" t="str">
        <f aca="false">VLOOKUP($B5429,'Product Master'!$A$2:$O$5991,9,FALSE())</f>
        <v>30 lb</v>
      </c>
      <c r="H5429" s="5" t="s">
        <v>16</v>
      </c>
      <c r="I5429" s="6" t="n">
        <f aca="false">VLOOKUP($B5429,'Product Master'!$A$2:$O$5991,14,FALSE())</f>
        <v>31.99</v>
      </c>
      <c r="J5429" s="7" t="n">
        <f aca="false">VLOOKUP($B5429,'Product Master'!$A$2:$O$5991,13,FALSE())</f>
        <v>2</v>
      </c>
      <c r="K5429" s="7" t="str">
        <f aca="false">VLOOKUP($B5429,'Product Master'!$A$2:$O$5991,11,FALSE())</f>
        <v>Y</v>
      </c>
      <c r="L5429" s="7" t="str">
        <f aca="false">VLOOKUP($B5429,'Product Master'!$A$2:$O$5991,12,FALSE())</f>
        <v>N</v>
      </c>
      <c r="M5429" s="3" t="n">
        <v>136</v>
      </c>
      <c r="N5429" s="3" t="n">
        <v>9</v>
      </c>
    </row>
    <row r="5430" customFormat="false" ht="15" hidden="false" customHeight="true" outlineLevel="0" collapsed="false">
      <c r="A5430" s="3" t="s">
        <v>10871</v>
      </c>
      <c r="B5430" s="3" t="s">
        <v>10872</v>
      </c>
      <c r="C5430" s="4" t="str">
        <f aca="false">VLOOKUP($B5430,'Product Master'!$A$2:$O$5991,7,FALSE())</f>
        <v>Pet Care</v>
      </c>
      <c r="D5430" s="4" t="str">
        <f aca="false">VLOOKUP($B5430,'Product Master'!$A$2:$O$5991,8,FALSE())</f>
        <v>Dog Food</v>
      </c>
      <c r="E5430" s="4" t="str">
        <f aca="false">VLOOKUP($B5430,'Product Master'!$A$2:$O$5991,5,FALSE())</f>
        <v>Harborline</v>
      </c>
      <c r="F5430" s="4" t="str">
        <f aca="false">VLOOKUP($B5430,'Product Master'!$A$2:$O$5991,4,FALSE())</f>
        <v>Harborline Dry Dog Food Chicken, 13 oz</v>
      </c>
      <c r="G5430" s="4" t="str">
        <f aca="false">VLOOKUP($B5430,'Product Master'!$A$2:$O$5991,9,FALSE())</f>
        <v>13 oz</v>
      </c>
      <c r="H5430" s="5" t="s">
        <v>16</v>
      </c>
      <c r="I5430" s="6" t="n">
        <f aca="false">VLOOKUP($B5430,'Product Master'!$A$2:$O$5991,14,FALSE())</f>
        <v>4.29</v>
      </c>
      <c r="J5430" s="7" t="n">
        <f aca="false">VLOOKUP($B5430,'Product Master'!$A$2:$O$5991,13,FALSE())</f>
        <v>8</v>
      </c>
      <c r="K5430" s="7" t="str">
        <f aca="false">VLOOKUP($B5430,'Product Master'!$A$2:$O$5991,11,FALSE())</f>
        <v>Y</v>
      </c>
      <c r="L5430" s="7" t="str">
        <f aca="false">VLOOKUP($B5430,'Product Master'!$A$2:$O$5991,12,FALSE())</f>
        <v>N</v>
      </c>
      <c r="M5430" s="3" t="n">
        <v>140</v>
      </c>
      <c r="N5430" s="3" t="n">
        <v>22</v>
      </c>
    </row>
    <row r="5431" customFormat="false" ht="15" hidden="false" customHeight="true" outlineLevel="0" collapsed="false">
      <c r="A5431" s="3" t="s">
        <v>10873</v>
      </c>
      <c r="B5431" s="3" t="s">
        <v>10874</v>
      </c>
      <c r="C5431" s="4" t="str">
        <f aca="false">VLOOKUP($B5431,'Product Master'!$A$2:$O$5991,7,FALSE())</f>
        <v>Pet Care</v>
      </c>
      <c r="D5431" s="4" t="str">
        <f aca="false">VLOOKUP($B5431,'Product Master'!$A$2:$O$5991,8,FALSE())</f>
        <v>Dog Food</v>
      </c>
      <c r="E5431" s="4" t="str">
        <f aca="false">VLOOKUP($B5431,'Product Master'!$A$2:$O$5991,5,FALSE())</f>
        <v>Harborline</v>
      </c>
      <c r="F5431" s="4" t="str">
        <f aca="false">VLOOKUP($B5431,'Product Master'!$A$2:$O$5991,4,FALSE())</f>
        <v>Harborline Senior Dog Food, 15 lb</v>
      </c>
      <c r="G5431" s="4" t="str">
        <f aca="false">VLOOKUP($B5431,'Product Master'!$A$2:$O$5991,9,FALSE())</f>
        <v>15 lb</v>
      </c>
      <c r="H5431" s="5" t="s">
        <v>16</v>
      </c>
      <c r="I5431" s="6" t="n">
        <f aca="false">VLOOKUP($B5431,'Product Master'!$A$2:$O$5991,14,FALSE())</f>
        <v>22.39</v>
      </c>
      <c r="J5431" s="7" t="n">
        <f aca="false">VLOOKUP($B5431,'Product Master'!$A$2:$O$5991,13,FALSE())</f>
        <v>4</v>
      </c>
      <c r="K5431" s="7" t="str">
        <f aca="false">VLOOKUP($B5431,'Product Master'!$A$2:$O$5991,11,FALSE())</f>
        <v>Y</v>
      </c>
      <c r="L5431" s="7" t="str">
        <f aca="false">VLOOKUP($B5431,'Product Master'!$A$2:$O$5991,12,FALSE())</f>
        <v>N</v>
      </c>
      <c r="M5431" s="3" t="n">
        <v>81</v>
      </c>
      <c r="N5431" s="3" t="n">
        <v>37</v>
      </c>
    </row>
    <row r="5432" customFormat="false" ht="15" hidden="false" customHeight="true" outlineLevel="0" collapsed="false">
      <c r="A5432" s="3" t="s">
        <v>10875</v>
      </c>
      <c r="B5432" s="3" t="s">
        <v>10876</v>
      </c>
      <c r="C5432" s="4" t="str">
        <f aca="false">VLOOKUP($B5432,'Product Master'!$A$2:$O$5991,7,FALSE())</f>
        <v>Pet Care</v>
      </c>
      <c r="D5432" s="4" t="str">
        <f aca="false">VLOOKUP($B5432,'Product Master'!$A$2:$O$5991,8,FALSE())</f>
        <v>Dog Food</v>
      </c>
      <c r="E5432" s="4" t="str">
        <f aca="false">VLOOKUP($B5432,'Product Master'!$A$2:$O$5991,5,FALSE())</f>
        <v>Harborline</v>
      </c>
      <c r="F5432" s="4" t="str">
        <f aca="false">VLOOKUP($B5432,'Product Master'!$A$2:$O$5991,4,FALSE())</f>
        <v>Harborline Senior Dog Food, 30 lb</v>
      </c>
      <c r="G5432" s="4" t="str">
        <f aca="false">VLOOKUP($B5432,'Product Master'!$A$2:$O$5991,9,FALSE())</f>
        <v>30 lb</v>
      </c>
      <c r="H5432" s="5" t="s">
        <v>16</v>
      </c>
      <c r="I5432" s="6" t="n">
        <f aca="false">VLOOKUP($B5432,'Product Master'!$A$2:$O$5991,14,FALSE())</f>
        <v>19.49</v>
      </c>
      <c r="J5432" s="7" t="n">
        <f aca="false">VLOOKUP($B5432,'Product Master'!$A$2:$O$5991,13,FALSE())</f>
        <v>4</v>
      </c>
      <c r="K5432" s="7" t="str">
        <f aca="false">VLOOKUP($B5432,'Product Master'!$A$2:$O$5991,11,FALSE())</f>
        <v>Y</v>
      </c>
      <c r="L5432" s="7" t="str">
        <f aca="false">VLOOKUP($B5432,'Product Master'!$A$2:$O$5991,12,FALSE())</f>
        <v>N</v>
      </c>
      <c r="M5432" s="3" t="n">
        <v>112</v>
      </c>
      <c r="N5432" s="3" t="n">
        <v>30</v>
      </c>
    </row>
    <row r="5433" customFormat="false" ht="15" hidden="false" customHeight="true" outlineLevel="0" collapsed="false">
      <c r="A5433" s="3" t="s">
        <v>10877</v>
      </c>
      <c r="B5433" s="3" t="s">
        <v>10878</v>
      </c>
      <c r="C5433" s="4" t="str">
        <f aca="false">VLOOKUP($B5433,'Product Master'!$A$2:$O$5991,7,FALSE())</f>
        <v>Pet Care</v>
      </c>
      <c r="D5433" s="4" t="str">
        <f aca="false">VLOOKUP($B5433,'Product Master'!$A$2:$O$5991,8,FALSE())</f>
        <v>Dog Food</v>
      </c>
      <c r="E5433" s="4" t="str">
        <f aca="false">VLOOKUP($B5433,'Product Master'!$A$2:$O$5991,5,FALSE())</f>
        <v>Pawmesa</v>
      </c>
      <c r="F5433" s="4" t="str">
        <f aca="false">VLOOKUP($B5433,'Product Master'!$A$2:$O$5991,4,FALSE())</f>
        <v>Pawmesa Senior Dog Food, 15 lb</v>
      </c>
      <c r="G5433" s="4" t="str">
        <f aca="false">VLOOKUP($B5433,'Product Master'!$A$2:$O$5991,9,FALSE())</f>
        <v>15 lb</v>
      </c>
      <c r="H5433" s="5" t="s">
        <v>16</v>
      </c>
      <c r="I5433" s="6" t="n">
        <f aca="false">VLOOKUP($B5433,'Product Master'!$A$2:$O$5991,14,FALSE())</f>
        <v>3.79</v>
      </c>
      <c r="J5433" s="7" t="n">
        <f aca="false">VLOOKUP($B5433,'Product Master'!$A$2:$O$5991,13,FALSE())</f>
        <v>2</v>
      </c>
      <c r="K5433" s="7" t="str">
        <f aca="false">VLOOKUP($B5433,'Product Master'!$A$2:$O$5991,11,FALSE())</f>
        <v>N</v>
      </c>
      <c r="L5433" s="7" t="str">
        <f aca="false">VLOOKUP($B5433,'Product Master'!$A$2:$O$5991,12,FALSE())</f>
        <v>N</v>
      </c>
      <c r="M5433" s="3" t="n">
        <v>60</v>
      </c>
      <c r="N5433" s="3" t="n">
        <v>27</v>
      </c>
    </row>
    <row r="5434" customFormat="false" ht="15" hidden="false" customHeight="true" outlineLevel="0" collapsed="false">
      <c r="A5434" s="3" t="s">
        <v>10879</v>
      </c>
      <c r="B5434" s="3" t="s">
        <v>10880</v>
      </c>
      <c r="C5434" s="4" t="str">
        <f aca="false">VLOOKUP($B5434,'Product Master'!$A$2:$O$5991,7,FALSE())</f>
        <v>Pet Care</v>
      </c>
      <c r="D5434" s="4" t="str">
        <f aca="false">VLOOKUP($B5434,'Product Master'!$A$2:$O$5991,8,FALSE())</f>
        <v>Dog Food</v>
      </c>
      <c r="E5434" s="4" t="str">
        <f aca="false">VLOOKUP($B5434,'Product Master'!$A$2:$O$5991,5,FALSE())</f>
        <v>Pawmesa</v>
      </c>
      <c r="F5434" s="4" t="str">
        <f aca="false">VLOOKUP($B5434,'Product Master'!$A$2:$O$5991,4,FALSE())</f>
        <v>Pawmesa Puppy Food, 30 lb</v>
      </c>
      <c r="G5434" s="4" t="str">
        <f aca="false">VLOOKUP($B5434,'Product Master'!$A$2:$O$5991,9,FALSE())</f>
        <v>30 lb</v>
      </c>
      <c r="H5434" s="5" t="s">
        <v>16</v>
      </c>
      <c r="I5434" s="6" t="n">
        <f aca="false">VLOOKUP($B5434,'Product Master'!$A$2:$O$5991,14,FALSE())</f>
        <v>16.49</v>
      </c>
      <c r="J5434" s="7" t="n">
        <f aca="false">VLOOKUP($B5434,'Product Master'!$A$2:$O$5991,13,FALSE())</f>
        <v>8</v>
      </c>
      <c r="K5434" s="7" t="str">
        <f aca="false">VLOOKUP($B5434,'Product Master'!$A$2:$O$5991,11,FALSE())</f>
        <v>N</v>
      </c>
      <c r="L5434" s="7" t="str">
        <f aca="false">VLOOKUP($B5434,'Product Master'!$A$2:$O$5991,12,FALSE())</f>
        <v>N</v>
      </c>
      <c r="M5434" s="3" t="n">
        <v>56</v>
      </c>
      <c r="N5434" s="3" t="n">
        <v>21</v>
      </c>
    </row>
    <row r="5435" customFormat="false" ht="15" hidden="false" customHeight="true" outlineLevel="0" collapsed="false">
      <c r="A5435" s="3" t="s">
        <v>10881</v>
      </c>
      <c r="B5435" s="3" t="s">
        <v>10882</v>
      </c>
      <c r="C5435" s="4" t="str">
        <f aca="false">VLOOKUP($B5435,'Product Master'!$A$2:$O$5991,7,FALSE())</f>
        <v>Pet Care</v>
      </c>
      <c r="D5435" s="4" t="str">
        <f aca="false">VLOOKUP($B5435,'Product Master'!$A$2:$O$5991,8,FALSE())</f>
        <v>Dog Food</v>
      </c>
      <c r="E5435" s="4" t="str">
        <f aca="false">VLOOKUP($B5435,'Product Master'!$A$2:$O$5991,5,FALSE())</f>
        <v>Harborline</v>
      </c>
      <c r="F5435" s="4" t="str">
        <f aca="false">VLOOKUP($B5435,'Product Master'!$A$2:$O$5991,4,FALSE())</f>
        <v>Harborline Dry Dog Food Beef, 13 oz</v>
      </c>
      <c r="G5435" s="4" t="str">
        <f aca="false">VLOOKUP($B5435,'Product Master'!$A$2:$O$5991,9,FALSE())</f>
        <v>13 oz</v>
      </c>
      <c r="H5435" s="5" t="s">
        <v>16</v>
      </c>
      <c r="I5435" s="6" t="n">
        <f aca="false">VLOOKUP($B5435,'Product Master'!$A$2:$O$5991,14,FALSE())</f>
        <v>29.49</v>
      </c>
      <c r="J5435" s="7" t="n">
        <f aca="false">VLOOKUP($B5435,'Product Master'!$A$2:$O$5991,13,FALSE())</f>
        <v>4</v>
      </c>
      <c r="K5435" s="7" t="str">
        <f aca="false">VLOOKUP($B5435,'Product Master'!$A$2:$O$5991,11,FALSE())</f>
        <v>Y</v>
      </c>
      <c r="L5435" s="7" t="str">
        <f aca="false">VLOOKUP($B5435,'Product Master'!$A$2:$O$5991,12,FALSE())</f>
        <v>N</v>
      </c>
      <c r="M5435" s="3" t="n">
        <v>116</v>
      </c>
      <c r="N5435" s="3" t="n">
        <v>19</v>
      </c>
    </row>
    <row r="5436" customFormat="false" ht="15" hidden="false" customHeight="true" outlineLevel="0" collapsed="false">
      <c r="A5436" s="3" t="s">
        <v>10883</v>
      </c>
      <c r="B5436" s="3" t="s">
        <v>10884</v>
      </c>
      <c r="C5436" s="4" t="str">
        <f aca="false">VLOOKUP($B5436,'Product Master'!$A$2:$O$5991,7,FALSE())</f>
        <v>Pet Care</v>
      </c>
      <c r="D5436" s="4" t="str">
        <f aca="false">VLOOKUP($B5436,'Product Master'!$A$2:$O$5991,8,FALSE())</f>
        <v>Dog Food</v>
      </c>
      <c r="E5436" s="4" t="str">
        <f aca="false">VLOOKUP($B5436,'Product Master'!$A$2:$O$5991,5,FALSE())</f>
        <v>Wagswell</v>
      </c>
      <c r="F5436" s="4" t="str">
        <f aca="false">VLOOKUP($B5436,'Product Master'!$A$2:$O$5991,4,FALSE())</f>
        <v>Wagswell Dry Dog Food Chicken, 30 lb</v>
      </c>
      <c r="G5436" s="4" t="str">
        <f aca="false">VLOOKUP($B5436,'Product Master'!$A$2:$O$5991,9,FALSE())</f>
        <v>30 lb</v>
      </c>
      <c r="H5436" s="5" t="s">
        <v>16</v>
      </c>
      <c r="I5436" s="6" t="n">
        <f aca="false">VLOOKUP($B5436,'Product Master'!$A$2:$O$5991,14,FALSE())</f>
        <v>33.39</v>
      </c>
      <c r="J5436" s="7" t="n">
        <f aca="false">VLOOKUP($B5436,'Product Master'!$A$2:$O$5991,13,FALSE())</f>
        <v>1</v>
      </c>
      <c r="K5436" s="7" t="str">
        <f aca="false">VLOOKUP($B5436,'Product Master'!$A$2:$O$5991,11,FALSE())</f>
        <v>N</v>
      </c>
      <c r="L5436" s="7" t="str">
        <f aca="false">VLOOKUP($B5436,'Product Master'!$A$2:$O$5991,12,FALSE())</f>
        <v>N</v>
      </c>
      <c r="M5436" s="3" t="n">
        <v>54</v>
      </c>
      <c r="N5436" s="3" t="n">
        <v>14</v>
      </c>
    </row>
    <row r="5437" customFormat="false" ht="15" hidden="false" customHeight="true" outlineLevel="0" collapsed="false">
      <c r="A5437" s="3" t="s">
        <v>10885</v>
      </c>
      <c r="B5437" s="3" t="s">
        <v>10886</v>
      </c>
      <c r="C5437" s="4" t="str">
        <f aca="false">VLOOKUP($B5437,'Product Master'!$A$2:$O$5991,7,FALSE())</f>
        <v>Pet Care</v>
      </c>
      <c r="D5437" s="4" t="str">
        <f aca="false">VLOOKUP($B5437,'Product Master'!$A$2:$O$5991,8,FALSE())</f>
        <v>Dog Food</v>
      </c>
      <c r="E5437" s="4" t="str">
        <f aca="false">VLOOKUP($B5437,'Product Master'!$A$2:$O$5991,5,FALSE())</f>
        <v>Wagswell</v>
      </c>
      <c r="F5437" s="4" t="str">
        <f aca="false">VLOOKUP($B5437,'Product Master'!$A$2:$O$5991,4,FALSE())</f>
        <v>Wagswell Wet Dog Food, 15 lb</v>
      </c>
      <c r="G5437" s="4" t="str">
        <f aca="false">VLOOKUP($B5437,'Product Master'!$A$2:$O$5991,9,FALSE())</f>
        <v>15 lb</v>
      </c>
      <c r="H5437" s="5" t="s">
        <v>16</v>
      </c>
      <c r="I5437" s="6" t="n">
        <f aca="false">VLOOKUP($B5437,'Product Master'!$A$2:$O$5991,14,FALSE())</f>
        <v>7.99</v>
      </c>
      <c r="J5437" s="7" t="n">
        <f aca="false">VLOOKUP($B5437,'Product Master'!$A$2:$O$5991,13,FALSE())</f>
        <v>2</v>
      </c>
      <c r="K5437" s="7" t="str">
        <f aca="false">VLOOKUP($B5437,'Product Master'!$A$2:$O$5991,11,FALSE())</f>
        <v>N</v>
      </c>
      <c r="L5437" s="7" t="str">
        <f aca="false">VLOOKUP($B5437,'Product Master'!$A$2:$O$5991,12,FALSE())</f>
        <v>N</v>
      </c>
      <c r="M5437" s="3" t="n">
        <v>13</v>
      </c>
      <c r="N5437" s="3" t="n">
        <v>40</v>
      </c>
    </row>
    <row r="5438" customFormat="false" ht="15" hidden="false" customHeight="true" outlineLevel="0" collapsed="false">
      <c r="A5438" s="3" t="s">
        <v>10887</v>
      </c>
      <c r="B5438" s="3" t="s">
        <v>10888</v>
      </c>
      <c r="C5438" s="4" t="str">
        <f aca="false">VLOOKUP($B5438,'Product Master'!$A$2:$O$5991,7,FALSE())</f>
        <v>Pet Care</v>
      </c>
      <c r="D5438" s="4" t="str">
        <f aca="false">VLOOKUP($B5438,'Product Master'!$A$2:$O$5991,8,FALSE())</f>
        <v>Dog Food</v>
      </c>
      <c r="E5438" s="4" t="str">
        <f aca="false">VLOOKUP($B5438,'Product Master'!$A$2:$O$5991,5,FALSE())</f>
        <v>Harborline</v>
      </c>
      <c r="F5438" s="4" t="str">
        <f aca="false">VLOOKUP($B5438,'Product Master'!$A$2:$O$5991,4,FALSE())</f>
        <v>Harborline Puppy Food, 30 lb</v>
      </c>
      <c r="G5438" s="4" t="str">
        <f aca="false">VLOOKUP($B5438,'Product Master'!$A$2:$O$5991,9,FALSE())</f>
        <v>30 lb</v>
      </c>
      <c r="H5438" s="5" t="s">
        <v>16</v>
      </c>
      <c r="I5438" s="6" t="n">
        <f aca="false">VLOOKUP($B5438,'Product Master'!$A$2:$O$5991,14,FALSE())</f>
        <v>5.39</v>
      </c>
      <c r="J5438" s="7" t="n">
        <f aca="false">VLOOKUP($B5438,'Product Master'!$A$2:$O$5991,13,FALSE())</f>
        <v>2</v>
      </c>
      <c r="K5438" s="7" t="str">
        <f aca="false">VLOOKUP($B5438,'Product Master'!$A$2:$O$5991,11,FALSE())</f>
        <v>Y</v>
      </c>
      <c r="L5438" s="7" t="str">
        <f aca="false">VLOOKUP($B5438,'Product Master'!$A$2:$O$5991,12,FALSE())</f>
        <v>N</v>
      </c>
      <c r="M5438" s="3" t="n">
        <v>24</v>
      </c>
      <c r="N5438" s="3" t="n">
        <v>22</v>
      </c>
    </row>
    <row r="5439" customFormat="false" ht="15" hidden="false" customHeight="true" outlineLevel="0" collapsed="false">
      <c r="A5439" s="3" t="s">
        <v>10889</v>
      </c>
      <c r="B5439" s="3" t="s">
        <v>10890</v>
      </c>
      <c r="C5439" s="4" t="str">
        <f aca="false">VLOOKUP($B5439,'Product Master'!$A$2:$O$5991,7,FALSE())</f>
        <v>Pet Care</v>
      </c>
      <c r="D5439" s="4" t="str">
        <f aca="false">VLOOKUP($B5439,'Product Master'!$A$2:$O$5991,8,FALSE())</f>
        <v>Dog Food</v>
      </c>
      <c r="E5439" s="4" t="str">
        <f aca="false">VLOOKUP($B5439,'Product Master'!$A$2:$O$5991,5,FALSE())</f>
        <v>Pawmesa</v>
      </c>
      <c r="F5439" s="4" t="str">
        <f aca="false">VLOOKUP($B5439,'Product Master'!$A$2:$O$5991,4,FALSE())</f>
        <v>Pawmesa Wet Dog Food, 13 oz</v>
      </c>
      <c r="G5439" s="4" t="str">
        <f aca="false">VLOOKUP($B5439,'Product Master'!$A$2:$O$5991,9,FALSE())</f>
        <v>13 oz</v>
      </c>
      <c r="H5439" s="5" t="s">
        <v>16</v>
      </c>
      <c r="I5439" s="6" t="n">
        <f aca="false">VLOOKUP($B5439,'Product Master'!$A$2:$O$5991,14,FALSE())</f>
        <v>23.79</v>
      </c>
      <c r="J5439" s="7" t="n">
        <f aca="false">VLOOKUP($B5439,'Product Master'!$A$2:$O$5991,13,FALSE())</f>
        <v>8</v>
      </c>
      <c r="K5439" s="7" t="str">
        <f aca="false">VLOOKUP($B5439,'Product Master'!$A$2:$O$5991,11,FALSE())</f>
        <v>N</v>
      </c>
      <c r="L5439" s="7" t="str">
        <f aca="false">VLOOKUP($B5439,'Product Master'!$A$2:$O$5991,12,FALSE())</f>
        <v>N</v>
      </c>
      <c r="M5439" s="3" t="n">
        <v>75</v>
      </c>
      <c r="N5439" s="3" t="n">
        <v>10</v>
      </c>
    </row>
    <row r="5440" customFormat="false" ht="15" hidden="false" customHeight="true" outlineLevel="0" collapsed="false">
      <c r="A5440" s="3" t="s">
        <v>10891</v>
      </c>
      <c r="B5440" s="3" t="s">
        <v>10892</v>
      </c>
      <c r="C5440" s="4" t="str">
        <f aca="false">VLOOKUP($B5440,'Product Master'!$A$2:$O$5991,7,FALSE())</f>
        <v>Pet Care</v>
      </c>
      <c r="D5440" s="4" t="str">
        <f aca="false">VLOOKUP($B5440,'Product Master'!$A$2:$O$5991,8,FALSE())</f>
        <v>Dog Food</v>
      </c>
      <c r="E5440" s="4" t="str">
        <f aca="false">VLOOKUP($B5440,'Product Master'!$A$2:$O$5991,5,FALSE())</f>
        <v>Harborline</v>
      </c>
      <c r="F5440" s="4" t="str">
        <f aca="false">VLOOKUP($B5440,'Product Master'!$A$2:$O$5991,4,FALSE())</f>
        <v>Harborline Dry Dog Food Chicken, 30 lb</v>
      </c>
      <c r="G5440" s="4" t="str">
        <f aca="false">VLOOKUP($B5440,'Product Master'!$A$2:$O$5991,9,FALSE())</f>
        <v>30 lb</v>
      </c>
      <c r="H5440" s="5" t="s">
        <v>16</v>
      </c>
      <c r="I5440" s="6" t="n">
        <f aca="false">VLOOKUP($B5440,'Product Master'!$A$2:$O$5991,14,FALSE())</f>
        <v>23.79</v>
      </c>
      <c r="J5440" s="7" t="n">
        <f aca="false">VLOOKUP($B5440,'Product Master'!$A$2:$O$5991,13,FALSE())</f>
        <v>12</v>
      </c>
      <c r="K5440" s="7" t="str">
        <f aca="false">VLOOKUP($B5440,'Product Master'!$A$2:$O$5991,11,FALSE())</f>
        <v>Y</v>
      </c>
      <c r="L5440" s="7" t="str">
        <f aca="false">VLOOKUP($B5440,'Product Master'!$A$2:$O$5991,12,FALSE())</f>
        <v>N</v>
      </c>
      <c r="M5440" s="3" t="n">
        <v>53</v>
      </c>
      <c r="N5440" s="3" t="n">
        <v>7</v>
      </c>
    </row>
    <row r="5441" customFormat="false" ht="15" hidden="false" customHeight="true" outlineLevel="0" collapsed="false">
      <c r="A5441" s="3" t="s">
        <v>10893</v>
      </c>
      <c r="B5441" s="3" t="s">
        <v>10894</v>
      </c>
      <c r="C5441" s="4" t="str">
        <f aca="false">VLOOKUP($B5441,'Product Master'!$A$2:$O$5991,7,FALSE())</f>
        <v>Pet Care</v>
      </c>
      <c r="D5441" s="4" t="str">
        <f aca="false">VLOOKUP($B5441,'Product Master'!$A$2:$O$5991,8,FALSE())</f>
        <v>Dog Food</v>
      </c>
      <c r="E5441" s="4" t="str">
        <f aca="false">VLOOKUP($B5441,'Product Master'!$A$2:$O$5991,5,FALSE())</f>
        <v>Pawmesa</v>
      </c>
      <c r="F5441" s="4" t="str">
        <f aca="false">VLOOKUP($B5441,'Product Master'!$A$2:$O$5991,4,FALSE())</f>
        <v>Pawmesa Dry Dog Food Chicken, 30 lb</v>
      </c>
      <c r="G5441" s="4" t="str">
        <f aca="false">VLOOKUP($B5441,'Product Master'!$A$2:$O$5991,9,FALSE())</f>
        <v>30 lb</v>
      </c>
      <c r="H5441" s="5" t="s">
        <v>16</v>
      </c>
      <c r="I5441" s="6" t="n">
        <f aca="false">VLOOKUP($B5441,'Product Master'!$A$2:$O$5991,14,FALSE())</f>
        <v>17.79</v>
      </c>
      <c r="J5441" s="7" t="n">
        <f aca="false">VLOOKUP($B5441,'Product Master'!$A$2:$O$5991,13,FALSE())</f>
        <v>24</v>
      </c>
      <c r="K5441" s="7" t="str">
        <f aca="false">VLOOKUP($B5441,'Product Master'!$A$2:$O$5991,11,FALSE())</f>
        <v>N</v>
      </c>
      <c r="L5441" s="7" t="str">
        <f aca="false">VLOOKUP($B5441,'Product Master'!$A$2:$O$5991,12,FALSE())</f>
        <v>N</v>
      </c>
      <c r="M5441" s="3" t="n">
        <v>99</v>
      </c>
      <c r="N5441" s="3" t="n">
        <v>40</v>
      </c>
    </row>
    <row r="5442" customFormat="false" ht="15" hidden="false" customHeight="true" outlineLevel="0" collapsed="false">
      <c r="A5442" s="3" t="s">
        <v>10895</v>
      </c>
      <c r="B5442" s="3" t="s">
        <v>10896</v>
      </c>
      <c r="C5442" s="4" t="str">
        <f aca="false">VLOOKUP($B5442,'Product Master'!$A$2:$O$5991,7,FALSE())</f>
        <v>Pet Care</v>
      </c>
      <c r="D5442" s="4" t="str">
        <f aca="false">VLOOKUP($B5442,'Product Master'!$A$2:$O$5991,8,FALSE())</f>
        <v>Dog Food</v>
      </c>
      <c r="E5442" s="4" t="str">
        <f aca="false">VLOOKUP($B5442,'Product Master'!$A$2:$O$5991,5,FALSE())</f>
        <v>Wagswell</v>
      </c>
      <c r="F5442" s="4" t="str">
        <f aca="false">VLOOKUP($B5442,'Product Master'!$A$2:$O$5991,4,FALSE())</f>
        <v>Wagswell Dry Dog Food Chicken, 13 oz</v>
      </c>
      <c r="G5442" s="4" t="str">
        <f aca="false">VLOOKUP($B5442,'Product Master'!$A$2:$O$5991,9,FALSE())</f>
        <v>13 oz</v>
      </c>
      <c r="H5442" s="5" t="s">
        <v>16</v>
      </c>
      <c r="I5442" s="6" t="n">
        <f aca="false">VLOOKUP($B5442,'Product Master'!$A$2:$O$5991,14,FALSE())</f>
        <v>6.49</v>
      </c>
      <c r="J5442" s="7" t="n">
        <f aca="false">VLOOKUP($B5442,'Product Master'!$A$2:$O$5991,13,FALSE())</f>
        <v>8</v>
      </c>
      <c r="K5442" s="7" t="str">
        <f aca="false">VLOOKUP($B5442,'Product Master'!$A$2:$O$5991,11,FALSE())</f>
        <v>N</v>
      </c>
      <c r="L5442" s="7" t="str">
        <f aca="false">VLOOKUP($B5442,'Product Master'!$A$2:$O$5991,12,FALSE())</f>
        <v>N</v>
      </c>
      <c r="M5442" s="3" t="n">
        <v>43</v>
      </c>
      <c r="N5442" s="3" t="n">
        <v>10</v>
      </c>
    </row>
    <row r="5443" customFormat="false" ht="15" hidden="false" customHeight="true" outlineLevel="0" collapsed="false">
      <c r="A5443" s="3" t="s">
        <v>10897</v>
      </c>
      <c r="B5443" s="3" t="s">
        <v>10898</v>
      </c>
      <c r="C5443" s="4" t="str">
        <f aca="false">VLOOKUP($B5443,'Product Master'!$A$2:$O$5991,7,FALSE())</f>
        <v>Pet Care</v>
      </c>
      <c r="D5443" s="4" t="str">
        <f aca="false">VLOOKUP($B5443,'Product Master'!$A$2:$O$5991,8,FALSE())</f>
        <v>Dog Food</v>
      </c>
      <c r="E5443" s="4" t="str">
        <f aca="false">VLOOKUP($B5443,'Product Master'!$A$2:$O$5991,5,FALSE())</f>
        <v>Pawmesa</v>
      </c>
      <c r="F5443" s="4" t="str">
        <f aca="false">VLOOKUP($B5443,'Product Master'!$A$2:$O$5991,4,FALSE())</f>
        <v>Pawmesa Puppy Food, 13 oz</v>
      </c>
      <c r="G5443" s="4" t="str">
        <f aca="false">VLOOKUP($B5443,'Product Master'!$A$2:$O$5991,9,FALSE())</f>
        <v>13 oz</v>
      </c>
      <c r="H5443" s="5" t="s">
        <v>16</v>
      </c>
      <c r="I5443" s="6" t="n">
        <f aca="false">VLOOKUP($B5443,'Product Master'!$A$2:$O$5991,14,FALSE())</f>
        <v>12.49</v>
      </c>
      <c r="J5443" s="7" t="n">
        <f aca="false">VLOOKUP($B5443,'Product Master'!$A$2:$O$5991,13,FALSE())</f>
        <v>1</v>
      </c>
      <c r="K5443" s="7" t="str">
        <f aca="false">VLOOKUP($B5443,'Product Master'!$A$2:$O$5991,11,FALSE())</f>
        <v>N</v>
      </c>
      <c r="L5443" s="7" t="str">
        <f aca="false">VLOOKUP($B5443,'Product Master'!$A$2:$O$5991,12,FALSE())</f>
        <v>N</v>
      </c>
      <c r="M5443" s="3" t="n">
        <v>55</v>
      </c>
      <c r="N5443" s="3" t="n">
        <v>24</v>
      </c>
    </row>
    <row r="5444" customFormat="false" ht="15" hidden="false" customHeight="true" outlineLevel="0" collapsed="false">
      <c r="A5444" s="3" t="s">
        <v>10899</v>
      </c>
      <c r="B5444" s="3" t="s">
        <v>10900</v>
      </c>
      <c r="C5444" s="4" t="str">
        <f aca="false">VLOOKUP($B5444,'Product Master'!$A$2:$O$5991,7,FALSE())</f>
        <v>Pet Care</v>
      </c>
      <c r="D5444" s="4" t="str">
        <f aca="false">VLOOKUP($B5444,'Product Master'!$A$2:$O$5991,8,FALSE())</f>
        <v>Dog Food</v>
      </c>
      <c r="E5444" s="4" t="str">
        <f aca="false">VLOOKUP($B5444,'Product Master'!$A$2:$O$5991,5,FALSE())</f>
        <v>Pawmesa</v>
      </c>
      <c r="F5444" s="4" t="str">
        <f aca="false">VLOOKUP($B5444,'Product Master'!$A$2:$O$5991,4,FALSE())</f>
        <v>Pawmesa Dry Dog Food Beef, 30 lb</v>
      </c>
      <c r="G5444" s="4" t="str">
        <f aca="false">VLOOKUP($B5444,'Product Master'!$A$2:$O$5991,9,FALSE())</f>
        <v>30 lb</v>
      </c>
      <c r="H5444" s="5" t="s">
        <v>16</v>
      </c>
      <c r="I5444" s="6" t="n">
        <f aca="false">VLOOKUP($B5444,'Product Master'!$A$2:$O$5991,14,FALSE())</f>
        <v>31.29</v>
      </c>
      <c r="J5444" s="7" t="n">
        <f aca="false">VLOOKUP($B5444,'Product Master'!$A$2:$O$5991,13,FALSE())</f>
        <v>2</v>
      </c>
      <c r="K5444" s="7" t="str">
        <f aca="false">VLOOKUP($B5444,'Product Master'!$A$2:$O$5991,11,FALSE())</f>
        <v>N</v>
      </c>
      <c r="L5444" s="7" t="str">
        <f aca="false">VLOOKUP($B5444,'Product Master'!$A$2:$O$5991,12,FALSE())</f>
        <v>N</v>
      </c>
      <c r="M5444" s="3" t="n">
        <v>68</v>
      </c>
      <c r="N5444" s="3" t="n">
        <v>23</v>
      </c>
    </row>
    <row r="5445" customFormat="false" ht="15" hidden="false" customHeight="true" outlineLevel="0" collapsed="false">
      <c r="A5445" s="3" t="s">
        <v>10901</v>
      </c>
      <c r="B5445" s="3" t="s">
        <v>10902</v>
      </c>
      <c r="C5445" s="4" t="str">
        <f aca="false">VLOOKUP($B5445,'Product Master'!$A$2:$O$5991,7,FALSE())</f>
        <v>Pet Care</v>
      </c>
      <c r="D5445" s="4" t="str">
        <f aca="false">VLOOKUP($B5445,'Product Master'!$A$2:$O$5991,8,FALSE())</f>
        <v>Dog Food</v>
      </c>
      <c r="E5445" s="4" t="str">
        <f aca="false">VLOOKUP($B5445,'Product Master'!$A$2:$O$5991,5,FALSE())</f>
        <v>Wagswell</v>
      </c>
      <c r="F5445" s="4" t="str">
        <f aca="false">VLOOKUP($B5445,'Product Master'!$A$2:$O$5991,4,FALSE())</f>
        <v>Wagswell Senior Dog Food, 30 lb</v>
      </c>
      <c r="G5445" s="4" t="str">
        <f aca="false">VLOOKUP($B5445,'Product Master'!$A$2:$O$5991,9,FALSE())</f>
        <v>30 lb</v>
      </c>
      <c r="H5445" s="5" t="s">
        <v>16</v>
      </c>
      <c r="I5445" s="6" t="n">
        <f aca="false">VLOOKUP($B5445,'Product Master'!$A$2:$O$5991,14,FALSE())</f>
        <v>31.79</v>
      </c>
      <c r="J5445" s="7" t="n">
        <f aca="false">VLOOKUP($B5445,'Product Master'!$A$2:$O$5991,13,FALSE())</f>
        <v>4</v>
      </c>
      <c r="K5445" s="7" t="str">
        <f aca="false">VLOOKUP($B5445,'Product Master'!$A$2:$O$5991,11,FALSE())</f>
        <v>N</v>
      </c>
      <c r="L5445" s="7" t="str">
        <f aca="false">VLOOKUP($B5445,'Product Master'!$A$2:$O$5991,12,FALSE())</f>
        <v>N</v>
      </c>
      <c r="M5445" s="3" t="n">
        <v>115</v>
      </c>
      <c r="N5445" s="3" t="n">
        <v>7</v>
      </c>
    </row>
    <row r="5446" customFormat="false" ht="15" hidden="false" customHeight="true" outlineLevel="0" collapsed="false">
      <c r="A5446" s="3" t="s">
        <v>10903</v>
      </c>
      <c r="B5446" s="3" t="s">
        <v>10904</v>
      </c>
      <c r="C5446" s="4" t="str">
        <f aca="false">VLOOKUP($B5446,'Product Master'!$A$2:$O$5991,7,FALSE())</f>
        <v>Pet Care</v>
      </c>
      <c r="D5446" s="4" t="str">
        <f aca="false">VLOOKUP($B5446,'Product Master'!$A$2:$O$5991,8,FALSE())</f>
        <v>Dog Food</v>
      </c>
      <c r="E5446" s="4" t="str">
        <f aca="false">VLOOKUP($B5446,'Product Master'!$A$2:$O$5991,5,FALSE())</f>
        <v>Wagswell</v>
      </c>
      <c r="F5446" s="4" t="str">
        <f aca="false">VLOOKUP($B5446,'Product Master'!$A$2:$O$5991,4,FALSE())</f>
        <v>Wagswell Wet Dog Food, 13 oz</v>
      </c>
      <c r="G5446" s="4" t="str">
        <f aca="false">VLOOKUP($B5446,'Product Master'!$A$2:$O$5991,9,FALSE())</f>
        <v>13 oz</v>
      </c>
      <c r="H5446" s="5" t="s">
        <v>16</v>
      </c>
      <c r="I5446" s="6" t="n">
        <f aca="false">VLOOKUP($B5446,'Product Master'!$A$2:$O$5991,14,FALSE())</f>
        <v>26.99</v>
      </c>
      <c r="J5446" s="7" t="n">
        <f aca="false">VLOOKUP($B5446,'Product Master'!$A$2:$O$5991,13,FALSE())</f>
        <v>8</v>
      </c>
      <c r="K5446" s="7" t="str">
        <f aca="false">VLOOKUP($B5446,'Product Master'!$A$2:$O$5991,11,FALSE())</f>
        <v>N</v>
      </c>
      <c r="L5446" s="7" t="str">
        <f aca="false">VLOOKUP($B5446,'Product Master'!$A$2:$O$5991,12,FALSE())</f>
        <v>N</v>
      </c>
      <c r="M5446" s="3" t="n">
        <v>67</v>
      </c>
      <c r="N5446" s="3" t="n">
        <v>19</v>
      </c>
    </row>
    <row r="5447" customFormat="false" ht="15" hidden="false" customHeight="true" outlineLevel="0" collapsed="false">
      <c r="A5447" s="3" t="s">
        <v>10905</v>
      </c>
      <c r="B5447" s="3" t="s">
        <v>10906</v>
      </c>
      <c r="C5447" s="4" t="str">
        <f aca="false">VLOOKUP($B5447,'Product Master'!$A$2:$O$5991,7,FALSE())</f>
        <v>Pet Care</v>
      </c>
      <c r="D5447" s="4" t="str">
        <f aca="false">VLOOKUP($B5447,'Product Master'!$A$2:$O$5991,8,FALSE())</f>
        <v>Dog Food</v>
      </c>
      <c r="E5447" s="4" t="str">
        <f aca="false">VLOOKUP($B5447,'Product Master'!$A$2:$O$5991,5,FALSE())</f>
        <v>Wagswell</v>
      </c>
      <c r="F5447" s="4" t="str">
        <f aca="false">VLOOKUP($B5447,'Product Master'!$A$2:$O$5991,4,FALSE())</f>
        <v>Wagswell Senior Dog Food, 15 lb</v>
      </c>
      <c r="G5447" s="4" t="str">
        <f aca="false">VLOOKUP($B5447,'Product Master'!$A$2:$O$5991,9,FALSE())</f>
        <v>15 lb</v>
      </c>
      <c r="H5447" s="5" t="s">
        <v>16</v>
      </c>
      <c r="I5447" s="6" t="n">
        <f aca="false">VLOOKUP($B5447,'Product Master'!$A$2:$O$5991,14,FALSE())</f>
        <v>27.29</v>
      </c>
      <c r="J5447" s="7" t="n">
        <f aca="false">VLOOKUP($B5447,'Product Master'!$A$2:$O$5991,13,FALSE())</f>
        <v>8</v>
      </c>
      <c r="K5447" s="7" t="str">
        <f aca="false">VLOOKUP($B5447,'Product Master'!$A$2:$O$5991,11,FALSE())</f>
        <v>N</v>
      </c>
      <c r="L5447" s="7" t="str">
        <f aca="false">VLOOKUP($B5447,'Product Master'!$A$2:$O$5991,12,FALSE())</f>
        <v>N</v>
      </c>
      <c r="M5447" s="3" t="n">
        <v>137</v>
      </c>
      <c r="N5447" s="3" t="n">
        <v>19</v>
      </c>
    </row>
    <row r="5448" customFormat="false" ht="15" hidden="false" customHeight="true" outlineLevel="0" collapsed="false">
      <c r="A5448" s="3" t="s">
        <v>10907</v>
      </c>
      <c r="B5448" s="3" t="s">
        <v>10908</v>
      </c>
      <c r="C5448" s="4" t="str">
        <f aca="false">VLOOKUP($B5448,'Product Master'!$A$2:$O$5991,7,FALSE())</f>
        <v>Pet Care</v>
      </c>
      <c r="D5448" s="4" t="str">
        <f aca="false">VLOOKUP($B5448,'Product Master'!$A$2:$O$5991,8,FALSE())</f>
        <v>Dog Food</v>
      </c>
      <c r="E5448" s="4" t="str">
        <f aca="false">VLOOKUP($B5448,'Product Master'!$A$2:$O$5991,5,FALSE())</f>
        <v>Pawmesa</v>
      </c>
      <c r="F5448" s="4" t="str">
        <f aca="false">VLOOKUP($B5448,'Product Master'!$A$2:$O$5991,4,FALSE())</f>
        <v>Pawmesa Wet Dog Food, 15 lb</v>
      </c>
      <c r="G5448" s="4" t="str">
        <f aca="false">VLOOKUP($B5448,'Product Master'!$A$2:$O$5991,9,FALSE())</f>
        <v>15 lb</v>
      </c>
      <c r="H5448" s="5" t="s">
        <v>16</v>
      </c>
      <c r="I5448" s="6" t="n">
        <f aca="false">VLOOKUP($B5448,'Product Master'!$A$2:$O$5991,14,FALSE())</f>
        <v>14.29</v>
      </c>
      <c r="J5448" s="7" t="n">
        <f aca="false">VLOOKUP($B5448,'Product Master'!$A$2:$O$5991,13,FALSE())</f>
        <v>6</v>
      </c>
      <c r="K5448" s="7" t="str">
        <f aca="false">VLOOKUP($B5448,'Product Master'!$A$2:$O$5991,11,FALSE())</f>
        <v>N</v>
      </c>
      <c r="L5448" s="7" t="str">
        <f aca="false">VLOOKUP($B5448,'Product Master'!$A$2:$O$5991,12,FALSE())</f>
        <v>N</v>
      </c>
      <c r="M5448" s="3" t="n">
        <v>113</v>
      </c>
      <c r="N5448" s="3" t="n">
        <v>15</v>
      </c>
    </row>
    <row r="5449" customFormat="false" ht="15" hidden="false" customHeight="true" outlineLevel="0" collapsed="false">
      <c r="A5449" s="3" t="s">
        <v>10909</v>
      </c>
      <c r="B5449" s="3" t="s">
        <v>10910</v>
      </c>
      <c r="C5449" s="4" t="str">
        <f aca="false">VLOOKUP($B5449,'Product Master'!$A$2:$O$5991,7,FALSE())</f>
        <v>Pet Care</v>
      </c>
      <c r="D5449" s="4" t="str">
        <f aca="false">VLOOKUP($B5449,'Product Master'!$A$2:$O$5991,8,FALSE())</f>
        <v>Dog Food</v>
      </c>
      <c r="E5449" s="4" t="str">
        <f aca="false">VLOOKUP($B5449,'Product Master'!$A$2:$O$5991,5,FALSE())</f>
        <v>Pawmesa</v>
      </c>
      <c r="F5449" s="4" t="str">
        <f aca="false">VLOOKUP($B5449,'Product Master'!$A$2:$O$5991,4,FALSE())</f>
        <v>Pawmesa Dry Dog Food Chicken, 13 oz</v>
      </c>
      <c r="G5449" s="4" t="str">
        <f aca="false">VLOOKUP($B5449,'Product Master'!$A$2:$O$5991,9,FALSE())</f>
        <v>13 oz</v>
      </c>
      <c r="H5449" s="5" t="s">
        <v>16</v>
      </c>
      <c r="I5449" s="6" t="n">
        <f aca="false">VLOOKUP($B5449,'Product Master'!$A$2:$O$5991,14,FALSE())</f>
        <v>25.39</v>
      </c>
      <c r="J5449" s="7" t="n">
        <f aca="false">VLOOKUP($B5449,'Product Master'!$A$2:$O$5991,13,FALSE())</f>
        <v>12</v>
      </c>
      <c r="K5449" s="7" t="str">
        <f aca="false">VLOOKUP($B5449,'Product Master'!$A$2:$O$5991,11,FALSE())</f>
        <v>N</v>
      </c>
      <c r="L5449" s="7" t="str">
        <f aca="false">VLOOKUP($B5449,'Product Master'!$A$2:$O$5991,12,FALSE())</f>
        <v>N</v>
      </c>
      <c r="M5449" s="3" t="n">
        <v>29</v>
      </c>
      <c r="N5449" s="3" t="n">
        <v>18</v>
      </c>
    </row>
    <row r="5450" customFormat="false" ht="15" hidden="false" customHeight="true" outlineLevel="0" collapsed="false">
      <c r="A5450" s="3" t="s">
        <v>10911</v>
      </c>
      <c r="B5450" s="3" t="s">
        <v>10912</v>
      </c>
      <c r="C5450" s="4" t="str">
        <f aca="false">VLOOKUP($B5450,'Product Master'!$A$2:$O$5991,7,FALSE())</f>
        <v>Pet Care</v>
      </c>
      <c r="D5450" s="4" t="str">
        <f aca="false">VLOOKUP($B5450,'Product Master'!$A$2:$O$5991,8,FALSE())</f>
        <v>Cat Food</v>
      </c>
      <c r="E5450" s="4" t="str">
        <f aca="false">VLOOKUP($B5450,'Product Master'!$A$2:$O$5991,5,FALSE())</f>
        <v>Harborline</v>
      </c>
      <c r="F5450" s="4" t="str">
        <f aca="false">VLOOKUP($B5450,'Product Master'!$A$2:$O$5991,4,FALSE())</f>
        <v>Harborline Wet Cat Food, 16 lb</v>
      </c>
      <c r="G5450" s="4" t="str">
        <f aca="false">VLOOKUP($B5450,'Product Master'!$A$2:$O$5991,9,FALSE())</f>
        <v>16 lb</v>
      </c>
      <c r="H5450" s="5" t="s">
        <v>16</v>
      </c>
      <c r="I5450" s="6" t="n">
        <f aca="false">VLOOKUP($B5450,'Product Master'!$A$2:$O$5991,14,FALSE())</f>
        <v>16.79</v>
      </c>
      <c r="J5450" s="7" t="n">
        <f aca="false">VLOOKUP($B5450,'Product Master'!$A$2:$O$5991,13,FALSE())</f>
        <v>12</v>
      </c>
      <c r="K5450" s="7" t="str">
        <f aca="false">VLOOKUP($B5450,'Product Master'!$A$2:$O$5991,11,FALSE())</f>
        <v>Y</v>
      </c>
      <c r="L5450" s="7" t="str">
        <f aca="false">VLOOKUP($B5450,'Product Master'!$A$2:$O$5991,12,FALSE())</f>
        <v>N</v>
      </c>
      <c r="M5450" s="3" t="n">
        <v>132</v>
      </c>
      <c r="N5450" s="3" t="n">
        <v>34</v>
      </c>
    </row>
    <row r="5451" customFormat="false" ht="15" hidden="false" customHeight="true" outlineLevel="0" collapsed="false">
      <c r="A5451" s="3" t="s">
        <v>10913</v>
      </c>
      <c r="B5451" s="3" t="s">
        <v>10914</v>
      </c>
      <c r="C5451" s="4" t="str">
        <f aca="false">VLOOKUP($B5451,'Product Master'!$A$2:$O$5991,7,FALSE())</f>
        <v>Pet Care</v>
      </c>
      <c r="D5451" s="4" t="str">
        <f aca="false">VLOOKUP($B5451,'Product Master'!$A$2:$O$5991,8,FALSE())</f>
        <v>Cat Food</v>
      </c>
      <c r="E5451" s="4" t="str">
        <f aca="false">VLOOKUP($B5451,'Product Master'!$A$2:$O$5991,5,FALSE())</f>
        <v>Wagswell</v>
      </c>
      <c r="F5451" s="4" t="str">
        <f aca="false">VLOOKUP($B5451,'Product Master'!$A$2:$O$5991,4,FALSE())</f>
        <v>Wagswell Dry Cat Food, 16 lb</v>
      </c>
      <c r="G5451" s="4" t="str">
        <f aca="false">VLOOKUP($B5451,'Product Master'!$A$2:$O$5991,9,FALSE())</f>
        <v>16 lb</v>
      </c>
      <c r="H5451" s="5" t="s">
        <v>16</v>
      </c>
      <c r="I5451" s="6" t="n">
        <f aca="false">VLOOKUP($B5451,'Product Master'!$A$2:$O$5991,14,FALSE())</f>
        <v>9.89</v>
      </c>
      <c r="J5451" s="7" t="n">
        <f aca="false">VLOOKUP($B5451,'Product Master'!$A$2:$O$5991,13,FALSE())</f>
        <v>12</v>
      </c>
      <c r="K5451" s="7" t="str">
        <f aca="false">VLOOKUP($B5451,'Product Master'!$A$2:$O$5991,11,FALSE())</f>
        <v>N</v>
      </c>
      <c r="L5451" s="7" t="str">
        <f aca="false">VLOOKUP($B5451,'Product Master'!$A$2:$O$5991,12,FALSE())</f>
        <v>N</v>
      </c>
      <c r="M5451" s="3" t="n">
        <v>101</v>
      </c>
      <c r="N5451" s="3" t="n">
        <v>29</v>
      </c>
    </row>
    <row r="5452" customFormat="false" ht="15" hidden="false" customHeight="true" outlineLevel="0" collapsed="false">
      <c r="A5452" s="3" t="s">
        <v>10915</v>
      </c>
      <c r="B5452" s="3" t="s">
        <v>10916</v>
      </c>
      <c r="C5452" s="4" t="str">
        <f aca="false">VLOOKUP($B5452,'Product Master'!$A$2:$O$5991,7,FALSE())</f>
        <v>Pet Care</v>
      </c>
      <c r="D5452" s="4" t="str">
        <f aca="false">VLOOKUP($B5452,'Product Master'!$A$2:$O$5991,8,FALSE())</f>
        <v>Cat Food</v>
      </c>
      <c r="E5452" s="4" t="str">
        <f aca="false">VLOOKUP($B5452,'Product Master'!$A$2:$O$5991,5,FALSE())</f>
        <v>Pawmesa</v>
      </c>
      <c r="F5452" s="4" t="str">
        <f aca="false">VLOOKUP($B5452,'Product Master'!$A$2:$O$5991,4,FALSE())</f>
        <v>Pawmesa Dry Cat Food, 5.5 oz</v>
      </c>
      <c r="G5452" s="4" t="str">
        <f aca="false">VLOOKUP($B5452,'Product Master'!$A$2:$O$5991,9,FALSE())</f>
        <v>5.5 oz</v>
      </c>
      <c r="H5452" s="5" t="s">
        <v>16</v>
      </c>
      <c r="I5452" s="6" t="n">
        <f aca="false">VLOOKUP($B5452,'Product Master'!$A$2:$O$5991,14,FALSE())</f>
        <v>20.79</v>
      </c>
      <c r="J5452" s="7" t="n">
        <f aca="false">VLOOKUP($B5452,'Product Master'!$A$2:$O$5991,13,FALSE())</f>
        <v>2</v>
      </c>
      <c r="K5452" s="7" t="str">
        <f aca="false">VLOOKUP($B5452,'Product Master'!$A$2:$O$5991,11,FALSE())</f>
        <v>N</v>
      </c>
      <c r="L5452" s="7" t="str">
        <f aca="false">VLOOKUP($B5452,'Product Master'!$A$2:$O$5991,12,FALSE())</f>
        <v>N</v>
      </c>
      <c r="M5452" s="3" t="n">
        <v>12</v>
      </c>
      <c r="N5452" s="3" t="n">
        <v>21</v>
      </c>
    </row>
    <row r="5453" customFormat="false" ht="15" hidden="false" customHeight="true" outlineLevel="0" collapsed="false">
      <c r="A5453" s="3" t="s">
        <v>10917</v>
      </c>
      <c r="B5453" s="3" t="s">
        <v>10918</v>
      </c>
      <c r="C5453" s="4" t="str">
        <f aca="false">VLOOKUP($B5453,'Product Master'!$A$2:$O$5991,7,FALSE())</f>
        <v>Pet Care</v>
      </c>
      <c r="D5453" s="4" t="str">
        <f aca="false">VLOOKUP($B5453,'Product Master'!$A$2:$O$5991,8,FALSE())</f>
        <v>Cat Food</v>
      </c>
      <c r="E5453" s="4" t="str">
        <f aca="false">VLOOKUP($B5453,'Product Master'!$A$2:$O$5991,5,FALSE())</f>
        <v>Wagswell</v>
      </c>
      <c r="F5453" s="4" t="str">
        <f aca="false">VLOOKUP($B5453,'Product Master'!$A$2:$O$5991,4,FALSE())</f>
        <v>Wagswell Kitten Food, 7 lb</v>
      </c>
      <c r="G5453" s="4" t="str">
        <f aca="false">VLOOKUP($B5453,'Product Master'!$A$2:$O$5991,9,FALSE())</f>
        <v>7 lb</v>
      </c>
      <c r="H5453" s="5" t="s">
        <v>16</v>
      </c>
      <c r="I5453" s="6" t="n">
        <f aca="false">VLOOKUP($B5453,'Product Master'!$A$2:$O$5991,14,FALSE())</f>
        <v>12.99</v>
      </c>
      <c r="J5453" s="7" t="n">
        <f aca="false">VLOOKUP($B5453,'Product Master'!$A$2:$O$5991,13,FALSE())</f>
        <v>4</v>
      </c>
      <c r="K5453" s="7" t="str">
        <f aca="false">VLOOKUP($B5453,'Product Master'!$A$2:$O$5991,11,FALSE())</f>
        <v>N</v>
      </c>
      <c r="L5453" s="7" t="str">
        <f aca="false">VLOOKUP($B5453,'Product Master'!$A$2:$O$5991,12,FALSE())</f>
        <v>N</v>
      </c>
      <c r="M5453" s="3" t="n">
        <v>100</v>
      </c>
      <c r="N5453" s="3" t="n">
        <v>9</v>
      </c>
    </row>
    <row r="5454" customFormat="false" ht="15" hidden="false" customHeight="true" outlineLevel="0" collapsed="false">
      <c r="A5454" s="3" t="s">
        <v>10919</v>
      </c>
      <c r="B5454" s="3" t="s">
        <v>10920</v>
      </c>
      <c r="C5454" s="4" t="str">
        <f aca="false">VLOOKUP($B5454,'Product Master'!$A$2:$O$5991,7,FALSE())</f>
        <v>Pet Care</v>
      </c>
      <c r="D5454" s="4" t="str">
        <f aca="false">VLOOKUP($B5454,'Product Master'!$A$2:$O$5991,8,FALSE())</f>
        <v>Cat Food</v>
      </c>
      <c r="E5454" s="4" t="str">
        <f aca="false">VLOOKUP($B5454,'Product Master'!$A$2:$O$5991,5,FALSE())</f>
        <v>Harborline</v>
      </c>
      <c r="F5454" s="4" t="str">
        <f aca="false">VLOOKUP($B5454,'Product Master'!$A$2:$O$5991,4,FALSE())</f>
        <v>Harborline Dry Cat Food, 5.5 oz</v>
      </c>
      <c r="G5454" s="4" t="str">
        <f aca="false">VLOOKUP($B5454,'Product Master'!$A$2:$O$5991,9,FALSE())</f>
        <v>5.5 oz</v>
      </c>
      <c r="H5454" s="5" t="s">
        <v>16</v>
      </c>
      <c r="I5454" s="6" t="n">
        <f aca="false">VLOOKUP($B5454,'Product Master'!$A$2:$O$5991,14,FALSE())</f>
        <v>20.79</v>
      </c>
      <c r="J5454" s="7" t="n">
        <f aca="false">VLOOKUP($B5454,'Product Master'!$A$2:$O$5991,13,FALSE())</f>
        <v>6</v>
      </c>
      <c r="K5454" s="7" t="str">
        <f aca="false">VLOOKUP($B5454,'Product Master'!$A$2:$O$5991,11,FALSE())</f>
        <v>Y</v>
      </c>
      <c r="L5454" s="7" t="str">
        <f aca="false">VLOOKUP($B5454,'Product Master'!$A$2:$O$5991,12,FALSE())</f>
        <v>N</v>
      </c>
      <c r="M5454" s="3" t="n">
        <v>52</v>
      </c>
      <c r="N5454" s="3" t="n">
        <v>15</v>
      </c>
    </row>
    <row r="5455" customFormat="false" ht="15" hidden="false" customHeight="true" outlineLevel="0" collapsed="false">
      <c r="A5455" s="3" t="s">
        <v>10921</v>
      </c>
      <c r="B5455" s="3" t="s">
        <v>10922</v>
      </c>
      <c r="C5455" s="4" t="str">
        <f aca="false">VLOOKUP($B5455,'Product Master'!$A$2:$O$5991,7,FALSE())</f>
        <v>Pet Care</v>
      </c>
      <c r="D5455" s="4" t="str">
        <f aca="false">VLOOKUP($B5455,'Product Master'!$A$2:$O$5991,8,FALSE())</f>
        <v>Cat Food</v>
      </c>
      <c r="E5455" s="4" t="str">
        <f aca="false">VLOOKUP($B5455,'Product Master'!$A$2:$O$5991,5,FALSE())</f>
        <v>Pawmesa</v>
      </c>
      <c r="F5455" s="4" t="str">
        <f aca="false">VLOOKUP($B5455,'Product Master'!$A$2:$O$5991,4,FALSE())</f>
        <v>Pawmesa Kitten Food, 7 lb</v>
      </c>
      <c r="G5455" s="4" t="str">
        <f aca="false">VLOOKUP($B5455,'Product Master'!$A$2:$O$5991,9,FALSE())</f>
        <v>7 lb</v>
      </c>
      <c r="H5455" s="5" t="s">
        <v>16</v>
      </c>
      <c r="I5455" s="6" t="n">
        <f aca="false">VLOOKUP($B5455,'Product Master'!$A$2:$O$5991,14,FALSE())</f>
        <v>21.49</v>
      </c>
      <c r="J5455" s="7" t="n">
        <f aca="false">VLOOKUP($B5455,'Product Master'!$A$2:$O$5991,13,FALSE())</f>
        <v>2</v>
      </c>
      <c r="K5455" s="7" t="str">
        <f aca="false">VLOOKUP($B5455,'Product Master'!$A$2:$O$5991,11,FALSE())</f>
        <v>N</v>
      </c>
      <c r="L5455" s="7" t="str">
        <f aca="false">VLOOKUP($B5455,'Product Master'!$A$2:$O$5991,12,FALSE())</f>
        <v>N</v>
      </c>
      <c r="M5455" s="3" t="n">
        <v>133</v>
      </c>
      <c r="N5455" s="3" t="n">
        <v>11</v>
      </c>
    </row>
    <row r="5456" customFormat="false" ht="15" hidden="false" customHeight="true" outlineLevel="0" collapsed="false">
      <c r="A5456" s="3" t="s">
        <v>10923</v>
      </c>
      <c r="B5456" s="3" t="s">
        <v>10924</v>
      </c>
      <c r="C5456" s="4" t="str">
        <f aca="false">VLOOKUP($B5456,'Product Master'!$A$2:$O$5991,7,FALSE())</f>
        <v>Pet Care</v>
      </c>
      <c r="D5456" s="4" t="str">
        <f aca="false">VLOOKUP($B5456,'Product Master'!$A$2:$O$5991,8,FALSE())</f>
        <v>Cat Food</v>
      </c>
      <c r="E5456" s="4" t="str">
        <f aca="false">VLOOKUP($B5456,'Product Master'!$A$2:$O$5991,5,FALSE())</f>
        <v>Harborline</v>
      </c>
      <c r="F5456" s="4" t="str">
        <f aca="false">VLOOKUP($B5456,'Product Master'!$A$2:$O$5991,4,FALSE())</f>
        <v>Harborline Kitten Food, 16 lb</v>
      </c>
      <c r="G5456" s="4" t="str">
        <f aca="false">VLOOKUP($B5456,'Product Master'!$A$2:$O$5991,9,FALSE())</f>
        <v>16 lb</v>
      </c>
      <c r="H5456" s="5" t="s">
        <v>16</v>
      </c>
      <c r="I5456" s="6" t="n">
        <f aca="false">VLOOKUP($B5456,'Product Master'!$A$2:$O$5991,14,FALSE())</f>
        <v>20.29</v>
      </c>
      <c r="J5456" s="7" t="n">
        <f aca="false">VLOOKUP($B5456,'Product Master'!$A$2:$O$5991,13,FALSE())</f>
        <v>4</v>
      </c>
      <c r="K5456" s="7" t="str">
        <f aca="false">VLOOKUP($B5456,'Product Master'!$A$2:$O$5991,11,FALSE())</f>
        <v>Y</v>
      </c>
      <c r="L5456" s="7" t="str">
        <f aca="false">VLOOKUP($B5456,'Product Master'!$A$2:$O$5991,12,FALSE())</f>
        <v>N</v>
      </c>
      <c r="M5456" s="3" t="n">
        <v>63</v>
      </c>
      <c r="N5456" s="3" t="n">
        <v>8</v>
      </c>
    </row>
    <row r="5457" customFormat="false" ht="15" hidden="false" customHeight="true" outlineLevel="0" collapsed="false">
      <c r="A5457" s="3" t="s">
        <v>10925</v>
      </c>
      <c r="B5457" s="3" t="s">
        <v>10926</v>
      </c>
      <c r="C5457" s="4" t="str">
        <f aca="false">VLOOKUP($B5457,'Product Master'!$A$2:$O$5991,7,FALSE())</f>
        <v>Pet Care</v>
      </c>
      <c r="D5457" s="4" t="str">
        <f aca="false">VLOOKUP($B5457,'Product Master'!$A$2:$O$5991,8,FALSE())</f>
        <v>Cat Food</v>
      </c>
      <c r="E5457" s="4" t="str">
        <f aca="false">VLOOKUP($B5457,'Product Master'!$A$2:$O$5991,5,FALSE())</f>
        <v>Wagswell</v>
      </c>
      <c r="F5457" s="4" t="str">
        <f aca="false">VLOOKUP($B5457,'Product Master'!$A$2:$O$5991,4,FALSE())</f>
        <v>Wagswell Wet Cat Food, 5.5 oz</v>
      </c>
      <c r="G5457" s="4" t="str">
        <f aca="false">VLOOKUP($B5457,'Product Master'!$A$2:$O$5991,9,FALSE())</f>
        <v>5.5 oz</v>
      </c>
      <c r="H5457" s="5" t="s">
        <v>16</v>
      </c>
      <c r="I5457" s="6" t="n">
        <f aca="false">VLOOKUP($B5457,'Product Master'!$A$2:$O$5991,14,FALSE())</f>
        <v>4.49</v>
      </c>
      <c r="J5457" s="7" t="n">
        <f aca="false">VLOOKUP($B5457,'Product Master'!$A$2:$O$5991,13,FALSE())</f>
        <v>8</v>
      </c>
      <c r="K5457" s="7" t="str">
        <f aca="false">VLOOKUP($B5457,'Product Master'!$A$2:$O$5991,11,FALSE())</f>
        <v>N</v>
      </c>
      <c r="L5457" s="7" t="str">
        <f aca="false">VLOOKUP($B5457,'Product Master'!$A$2:$O$5991,12,FALSE())</f>
        <v>N</v>
      </c>
      <c r="M5457" s="3" t="n">
        <v>114</v>
      </c>
      <c r="N5457" s="3" t="n">
        <v>40</v>
      </c>
    </row>
    <row r="5458" customFormat="false" ht="15" hidden="false" customHeight="true" outlineLevel="0" collapsed="false">
      <c r="A5458" s="3" t="s">
        <v>10927</v>
      </c>
      <c r="B5458" s="3" t="s">
        <v>10928</v>
      </c>
      <c r="C5458" s="4" t="str">
        <f aca="false">VLOOKUP($B5458,'Product Master'!$A$2:$O$5991,7,FALSE())</f>
        <v>Pet Care</v>
      </c>
      <c r="D5458" s="4" t="str">
        <f aca="false">VLOOKUP($B5458,'Product Master'!$A$2:$O$5991,8,FALSE())</f>
        <v>Cat Food</v>
      </c>
      <c r="E5458" s="4" t="str">
        <f aca="false">VLOOKUP($B5458,'Product Master'!$A$2:$O$5991,5,FALSE())</f>
        <v>Wagswell</v>
      </c>
      <c r="F5458" s="4" t="str">
        <f aca="false">VLOOKUP($B5458,'Product Master'!$A$2:$O$5991,4,FALSE())</f>
        <v>Wagswell Dry Cat Food, 7 lb</v>
      </c>
      <c r="G5458" s="4" t="str">
        <f aca="false">VLOOKUP($B5458,'Product Master'!$A$2:$O$5991,9,FALSE())</f>
        <v>7 lb</v>
      </c>
      <c r="H5458" s="5" t="s">
        <v>16</v>
      </c>
      <c r="I5458" s="6" t="n">
        <f aca="false">VLOOKUP($B5458,'Product Master'!$A$2:$O$5991,14,FALSE())</f>
        <v>3.89</v>
      </c>
      <c r="J5458" s="7" t="n">
        <f aca="false">VLOOKUP($B5458,'Product Master'!$A$2:$O$5991,13,FALSE())</f>
        <v>2</v>
      </c>
      <c r="K5458" s="7" t="str">
        <f aca="false">VLOOKUP($B5458,'Product Master'!$A$2:$O$5991,11,FALSE())</f>
        <v>N</v>
      </c>
      <c r="L5458" s="7" t="str">
        <f aca="false">VLOOKUP($B5458,'Product Master'!$A$2:$O$5991,12,FALSE())</f>
        <v>N</v>
      </c>
      <c r="M5458" s="3" t="n">
        <v>98</v>
      </c>
      <c r="N5458" s="3" t="n">
        <v>14</v>
      </c>
    </row>
    <row r="5459" customFormat="false" ht="15" hidden="false" customHeight="true" outlineLevel="0" collapsed="false">
      <c r="A5459" s="3" t="s">
        <v>10929</v>
      </c>
      <c r="B5459" s="3" t="s">
        <v>10930</v>
      </c>
      <c r="C5459" s="4" t="str">
        <f aca="false">VLOOKUP($B5459,'Product Master'!$A$2:$O$5991,7,FALSE())</f>
        <v>Pet Care</v>
      </c>
      <c r="D5459" s="4" t="str">
        <f aca="false">VLOOKUP($B5459,'Product Master'!$A$2:$O$5991,8,FALSE())</f>
        <v>Cat Food</v>
      </c>
      <c r="E5459" s="4" t="str">
        <f aca="false">VLOOKUP($B5459,'Product Master'!$A$2:$O$5991,5,FALSE())</f>
        <v>Wagswell</v>
      </c>
      <c r="F5459" s="4" t="str">
        <f aca="false">VLOOKUP($B5459,'Product Master'!$A$2:$O$5991,4,FALSE())</f>
        <v>Wagswell Kitten Food, 16 lb</v>
      </c>
      <c r="G5459" s="4" t="str">
        <f aca="false">VLOOKUP($B5459,'Product Master'!$A$2:$O$5991,9,FALSE())</f>
        <v>16 lb</v>
      </c>
      <c r="H5459" s="5" t="s">
        <v>16</v>
      </c>
      <c r="I5459" s="6" t="n">
        <f aca="false">VLOOKUP($B5459,'Product Master'!$A$2:$O$5991,14,FALSE())</f>
        <v>14.39</v>
      </c>
      <c r="J5459" s="7" t="n">
        <f aca="false">VLOOKUP($B5459,'Product Master'!$A$2:$O$5991,13,FALSE())</f>
        <v>8</v>
      </c>
      <c r="K5459" s="7" t="str">
        <f aca="false">VLOOKUP($B5459,'Product Master'!$A$2:$O$5991,11,FALSE())</f>
        <v>N</v>
      </c>
      <c r="L5459" s="7" t="str">
        <f aca="false">VLOOKUP($B5459,'Product Master'!$A$2:$O$5991,12,FALSE())</f>
        <v>N</v>
      </c>
      <c r="M5459" s="3" t="n">
        <v>37</v>
      </c>
      <c r="N5459" s="3" t="n">
        <v>23</v>
      </c>
    </row>
    <row r="5460" customFormat="false" ht="15" hidden="false" customHeight="true" outlineLevel="0" collapsed="false">
      <c r="A5460" s="3" t="s">
        <v>10931</v>
      </c>
      <c r="B5460" s="3" t="s">
        <v>10932</v>
      </c>
      <c r="C5460" s="4" t="str">
        <f aca="false">VLOOKUP($B5460,'Product Master'!$A$2:$O$5991,7,FALSE())</f>
        <v>Pet Care</v>
      </c>
      <c r="D5460" s="4" t="str">
        <f aca="false">VLOOKUP($B5460,'Product Master'!$A$2:$O$5991,8,FALSE())</f>
        <v>Cat Food</v>
      </c>
      <c r="E5460" s="4" t="str">
        <f aca="false">VLOOKUP($B5460,'Product Master'!$A$2:$O$5991,5,FALSE())</f>
        <v>Wagswell</v>
      </c>
      <c r="F5460" s="4" t="str">
        <f aca="false">VLOOKUP($B5460,'Product Master'!$A$2:$O$5991,4,FALSE())</f>
        <v>Wagswell Dry Cat Food, 5.5 oz</v>
      </c>
      <c r="G5460" s="4" t="str">
        <f aca="false">VLOOKUP($B5460,'Product Master'!$A$2:$O$5991,9,FALSE())</f>
        <v>5.5 oz</v>
      </c>
      <c r="H5460" s="5" t="s">
        <v>16</v>
      </c>
      <c r="I5460" s="6" t="n">
        <f aca="false">VLOOKUP($B5460,'Product Master'!$A$2:$O$5991,14,FALSE())</f>
        <v>10.49</v>
      </c>
      <c r="J5460" s="7" t="n">
        <f aca="false">VLOOKUP($B5460,'Product Master'!$A$2:$O$5991,13,FALSE())</f>
        <v>6</v>
      </c>
      <c r="K5460" s="7" t="str">
        <f aca="false">VLOOKUP($B5460,'Product Master'!$A$2:$O$5991,11,FALSE())</f>
        <v>N</v>
      </c>
      <c r="L5460" s="7" t="str">
        <f aca="false">VLOOKUP($B5460,'Product Master'!$A$2:$O$5991,12,FALSE())</f>
        <v>N</v>
      </c>
      <c r="M5460" s="3" t="n">
        <v>16</v>
      </c>
      <c r="N5460" s="3" t="n">
        <v>15</v>
      </c>
    </row>
    <row r="5461" customFormat="false" ht="15" hidden="false" customHeight="true" outlineLevel="0" collapsed="false">
      <c r="A5461" s="3" t="s">
        <v>10933</v>
      </c>
      <c r="B5461" s="3" t="s">
        <v>10934</v>
      </c>
      <c r="C5461" s="4" t="str">
        <f aca="false">VLOOKUP($B5461,'Product Master'!$A$2:$O$5991,7,FALSE())</f>
        <v>Pet Care</v>
      </c>
      <c r="D5461" s="4" t="str">
        <f aca="false">VLOOKUP($B5461,'Product Master'!$A$2:$O$5991,8,FALSE())</f>
        <v>Cat Food</v>
      </c>
      <c r="E5461" s="4" t="str">
        <f aca="false">VLOOKUP($B5461,'Product Master'!$A$2:$O$5991,5,FALSE())</f>
        <v>Pawmesa</v>
      </c>
      <c r="F5461" s="4" t="str">
        <f aca="false">VLOOKUP($B5461,'Product Master'!$A$2:$O$5991,4,FALSE())</f>
        <v>Pawmesa Kitten Food, 16 lb</v>
      </c>
      <c r="G5461" s="4" t="str">
        <f aca="false">VLOOKUP($B5461,'Product Master'!$A$2:$O$5991,9,FALSE())</f>
        <v>16 lb</v>
      </c>
      <c r="H5461" s="5" t="s">
        <v>16</v>
      </c>
      <c r="I5461" s="6" t="n">
        <f aca="false">VLOOKUP($B5461,'Product Master'!$A$2:$O$5991,14,FALSE())</f>
        <v>14.89</v>
      </c>
      <c r="J5461" s="7" t="n">
        <f aca="false">VLOOKUP($B5461,'Product Master'!$A$2:$O$5991,13,FALSE())</f>
        <v>12</v>
      </c>
      <c r="K5461" s="7" t="str">
        <f aca="false">VLOOKUP($B5461,'Product Master'!$A$2:$O$5991,11,FALSE())</f>
        <v>N</v>
      </c>
      <c r="L5461" s="7" t="str">
        <f aca="false">VLOOKUP($B5461,'Product Master'!$A$2:$O$5991,12,FALSE())</f>
        <v>N</v>
      </c>
      <c r="M5461" s="3" t="n">
        <v>44</v>
      </c>
      <c r="N5461" s="3" t="n">
        <v>12</v>
      </c>
    </row>
    <row r="5462" customFormat="false" ht="15" hidden="false" customHeight="true" outlineLevel="0" collapsed="false">
      <c r="A5462" s="3" t="s">
        <v>10935</v>
      </c>
      <c r="B5462" s="3" t="s">
        <v>10936</v>
      </c>
      <c r="C5462" s="4" t="str">
        <f aca="false">VLOOKUP($B5462,'Product Master'!$A$2:$O$5991,7,FALSE())</f>
        <v>Pet Care</v>
      </c>
      <c r="D5462" s="4" t="str">
        <f aca="false">VLOOKUP($B5462,'Product Master'!$A$2:$O$5991,8,FALSE())</f>
        <v>Cat Food</v>
      </c>
      <c r="E5462" s="4" t="str">
        <f aca="false">VLOOKUP($B5462,'Product Master'!$A$2:$O$5991,5,FALSE())</f>
        <v>Pawmesa</v>
      </c>
      <c r="F5462" s="4" t="str">
        <f aca="false">VLOOKUP($B5462,'Product Master'!$A$2:$O$5991,4,FALSE())</f>
        <v>Pawmesa Kitten Food, 5.5 oz</v>
      </c>
      <c r="G5462" s="4" t="str">
        <f aca="false">VLOOKUP($B5462,'Product Master'!$A$2:$O$5991,9,FALSE())</f>
        <v>5.5 oz</v>
      </c>
      <c r="H5462" s="5" t="s">
        <v>16</v>
      </c>
      <c r="I5462" s="6" t="n">
        <f aca="false">VLOOKUP($B5462,'Product Master'!$A$2:$O$5991,14,FALSE())</f>
        <v>8.79</v>
      </c>
      <c r="J5462" s="7" t="n">
        <f aca="false">VLOOKUP($B5462,'Product Master'!$A$2:$O$5991,13,FALSE())</f>
        <v>1</v>
      </c>
      <c r="K5462" s="7" t="str">
        <f aca="false">VLOOKUP($B5462,'Product Master'!$A$2:$O$5991,11,FALSE())</f>
        <v>N</v>
      </c>
      <c r="L5462" s="7" t="str">
        <f aca="false">VLOOKUP($B5462,'Product Master'!$A$2:$O$5991,12,FALSE())</f>
        <v>N</v>
      </c>
      <c r="M5462" s="3" t="n">
        <v>115</v>
      </c>
      <c r="N5462" s="3" t="n">
        <v>24</v>
      </c>
    </row>
    <row r="5463" customFormat="false" ht="15" hidden="false" customHeight="true" outlineLevel="0" collapsed="false">
      <c r="A5463" s="3" t="s">
        <v>10937</v>
      </c>
      <c r="B5463" s="3" t="s">
        <v>10938</v>
      </c>
      <c r="C5463" s="4" t="str">
        <f aca="false">VLOOKUP($B5463,'Product Master'!$A$2:$O$5991,7,FALSE())</f>
        <v>Pet Care</v>
      </c>
      <c r="D5463" s="4" t="str">
        <f aca="false">VLOOKUP($B5463,'Product Master'!$A$2:$O$5991,8,FALSE())</f>
        <v>Cat Food</v>
      </c>
      <c r="E5463" s="4" t="str">
        <f aca="false">VLOOKUP($B5463,'Product Master'!$A$2:$O$5991,5,FALSE())</f>
        <v>Wagswell</v>
      </c>
      <c r="F5463" s="4" t="str">
        <f aca="false">VLOOKUP($B5463,'Product Master'!$A$2:$O$5991,4,FALSE())</f>
        <v>Wagswell Wet Cat Food, 7 lb</v>
      </c>
      <c r="G5463" s="4" t="str">
        <f aca="false">VLOOKUP($B5463,'Product Master'!$A$2:$O$5991,9,FALSE())</f>
        <v>7 lb</v>
      </c>
      <c r="H5463" s="5" t="s">
        <v>16</v>
      </c>
      <c r="I5463" s="6" t="n">
        <f aca="false">VLOOKUP($B5463,'Product Master'!$A$2:$O$5991,14,FALSE())</f>
        <v>20.29</v>
      </c>
      <c r="J5463" s="7" t="n">
        <f aca="false">VLOOKUP($B5463,'Product Master'!$A$2:$O$5991,13,FALSE())</f>
        <v>24</v>
      </c>
      <c r="K5463" s="7" t="str">
        <f aca="false">VLOOKUP($B5463,'Product Master'!$A$2:$O$5991,11,FALSE())</f>
        <v>N</v>
      </c>
      <c r="L5463" s="7" t="str">
        <f aca="false">VLOOKUP($B5463,'Product Master'!$A$2:$O$5991,12,FALSE())</f>
        <v>N</v>
      </c>
      <c r="M5463" s="3" t="n">
        <v>137</v>
      </c>
      <c r="N5463" s="3" t="n">
        <v>15</v>
      </c>
    </row>
    <row r="5464" customFormat="false" ht="15" hidden="false" customHeight="true" outlineLevel="0" collapsed="false">
      <c r="A5464" s="3" t="s">
        <v>10939</v>
      </c>
      <c r="B5464" s="3" t="s">
        <v>10940</v>
      </c>
      <c r="C5464" s="4" t="str">
        <f aca="false">VLOOKUP($B5464,'Product Master'!$A$2:$O$5991,7,FALSE())</f>
        <v>Pet Care</v>
      </c>
      <c r="D5464" s="4" t="str">
        <f aca="false">VLOOKUP($B5464,'Product Master'!$A$2:$O$5991,8,FALSE())</f>
        <v>Cat Food</v>
      </c>
      <c r="E5464" s="4" t="str">
        <f aca="false">VLOOKUP($B5464,'Product Master'!$A$2:$O$5991,5,FALSE())</f>
        <v>Pawmesa</v>
      </c>
      <c r="F5464" s="4" t="str">
        <f aca="false">VLOOKUP($B5464,'Product Master'!$A$2:$O$5991,4,FALSE())</f>
        <v>Pawmesa Wet Cat Food, 7 lb</v>
      </c>
      <c r="G5464" s="4" t="str">
        <f aca="false">VLOOKUP($B5464,'Product Master'!$A$2:$O$5991,9,FALSE())</f>
        <v>7 lb</v>
      </c>
      <c r="H5464" s="5" t="s">
        <v>16</v>
      </c>
      <c r="I5464" s="6" t="n">
        <f aca="false">VLOOKUP($B5464,'Product Master'!$A$2:$O$5991,14,FALSE())</f>
        <v>16.89</v>
      </c>
      <c r="J5464" s="7" t="n">
        <f aca="false">VLOOKUP($B5464,'Product Master'!$A$2:$O$5991,13,FALSE())</f>
        <v>24</v>
      </c>
      <c r="K5464" s="7" t="str">
        <f aca="false">VLOOKUP($B5464,'Product Master'!$A$2:$O$5991,11,FALSE())</f>
        <v>N</v>
      </c>
      <c r="L5464" s="7" t="str">
        <f aca="false">VLOOKUP($B5464,'Product Master'!$A$2:$O$5991,12,FALSE())</f>
        <v>N</v>
      </c>
      <c r="M5464" s="3" t="n">
        <v>140</v>
      </c>
      <c r="N5464" s="3" t="n">
        <v>18</v>
      </c>
    </row>
    <row r="5465" customFormat="false" ht="15" hidden="false" customHeight="true" outlineLevel="0" collapsed="false">
      <c r="A5465" s="3" t="s">
        <v>10941</v>
      </c>
      <c r="B5465" s="3" t="s">
        <v>10942</v>
      </c>
      <c r="C5465" s="4" t="str">
        <f aca="false">VLOOKUP($B5465,'Product Master'!$A$2:$O$5991,7,FALSE())</f>
        <v>Pet Care</v>
      </c>
      <c r="D5465" s="4" t="str">
        <f aca="false">VLOOKUP($B5465,'Product Master'!$A$2:$O$5991,8,FALSE())</f>
        <v>Cat Food</v>
      </c>
      <c r="E5465" s="4" t="str">
        <f aca="false">VLOOKUP($B5465,'Product Master'!$A$2:$O$5991,5,FALSE())</f>
        <v>Harborline</v>
      </c>
      <c r="F5465" s="4" t="str">
        <f aca="false">VLOOKUP($B5465,'Product Master'!$A$2:$O$5991,4,FALSE())</f>
        <v>Harborline Dry Cat Food, 7 lb</v>
      </c>
      <c r="G5465" s="4" t="str">
        <f aca="false">VLOOKUP($B5465,'Product Master'!$A$2:$O$5991,9,FALSE())</f>
        <v>7 lb</v>
      </c>
      <c r="H5465" s="5" t="s">
        <v>16</v>
      </c>
      <c r="I5465" s="6" t="n">
        <f aca="false">VLOOKUP($B5465,'Product Master'!$A$2:$O$5991,14,FALSE())</f>
        <v>17.29</v>
      </c>
      <c r="J5465" s="7" t="n">
        <f aca="false">VLOOKUP($B5465,'Product Master'!$A$2:$O$5991,13,FALSE())</f>
        <v>2</v>
      </c>
      <c r="K5465" s="7" t="str">
        <f aca="false">VLOOKUP($B5465,'Product Master'!$A$2:$O$5991,11,FALSE())</f>
        <v>Y</v>
      </c>
      <c r="L5465" s="7" t="str">
        <f aca="false">VLOOKUP($B5465,'Product Master'!$A$2:$O$5991,12,FALSE())</f>
        <v>N</v>
      </c>
      <c r="M5465" s="3" t="n">
        <v>142</v>
      </c>
      <c r="N5465" s="3" t="n">
        <v>12</v>
      </c>
    </row>
    <row r="5466" customFormat="false" ht="15" hidden="false" customHeight="true" outlineLevel="0" collapsed="false">
      <c r="A5466" s="3" t="s">
        <v>10943</v>
      </c>
      <c r="B5466" s="3" t="s">
        <v>10944</v>
      </c>
      <c r="C5466" s="4" t="str">
        <f aca="false">VLOOKUP($B5466,'Product Master'!$A$2:$O$5991,7,FALSE())</f>
        <v>Pet Care</v>
      </c>
      <c r="D5466" s="4" t="str">
        <f aca="false">VLOOKUP($B5466,'Product Master'!$A$2:$O$5991,8,FALSE())</f>
        <v>Cat Food</v>
      </c>
      <c r="E5466" s="4" t="str">
        <f aca="false">VLOOKUP($B5466,'Product Master'!$A$2:$O$5991,5,FALSE())</f>
        <v>Wagswell</v>
      </c>
      <c r="F5466" s="4" t="str">
        <f aca="false">VLOOKUP($B5466,'Product Master'!$A$2:$O$5991,4,FALSE())</f>
        <v>Wagswell Wet Cat Food, 16 lb</v>
      </c>
      <c r="G5466" s="4" t="str">
        <f aca="false">VLOOKUP($B5466,'Product Master'!$A$2:$O$5991,9,FALSE())</f>
        <v>16 lb</v>
      </c>
      <c r="H5466" s="5" t="s">
        <v>16</v>
      </c>
      <c r="I5466" s="6" t="n">
        <f aca="false">VLOOKUP($B5466,'Product Master'!$A$2:$O$5991,14,FALSE())</f>
        <v>21.79</v>
      </c>
      <c r="J5466" s="7" t="n">
        <f aca="false">VLOOKUP($B5466,'Product Master'!$A$2:$O$5991,13,FALSE())</f>
        <v>1</v>
      </c>
      <c r="K5466" s="7" t="str">
        <f aca="false">VLOOKUP($B5466,'Product Master'!$A$2:$O$5991,11,FALSE())</f>
        <v>N</v>
      </c>
      <c r="L5466" s="7" t="str">
        <f aca="false">VLOOKUP($B5466,'Product Master'!$A$2:$O$5991,12,FALSE())</f>
        <v>N</v>
      </c>
      <c r="M5466" s="3" t="n">
        <v>39</v>
      </c>
      <c r="N5466" s="3" t="n">
        <v>22</v>
      </c>
    </row>
    <row r="5467" customFormat="false" ht="15" hidden="false" customHeight="true" outlineLevel="0" collapsed="false">
      <c r="A5467" s="3" t="s">
        <v>10945</v>
      </c>
      <c r="B5467" s="3" t="s">
        <v>10946</v>
      </c>
      <c r="C5467" s="4" t="str">
        <f aca="false">VLOOKUP($B5467,'Product Master'!$A$2:$O$5991,7,FALSE())</f>
        <v>Pet Care</v>
      </c>
      <c r="D5467" s="4" t="str">
        <f aca="false">VLOOKUP($B5467,'Product Master'!$A$2:$O$5991,8,FALSE())</f>
        <v>Cat Food</v>
      </c>
      <c r="E5467" s="4" t="str">
        <f aca="false">VLOOKUP($B5467,'Product Master'!$A$2:$O$5991,5,FALSE())</f>
        <v>Harborline</v>
      </c>
      <c r="F5467" s="4" t="str">
        <f aca="false">VLOOKUP($B5467,'Product Master'!$A$2:$O$5991,4,FALSE())</f>
        <v>Harborline Kitten Food, 7 lb</v>
      </c>
      <c r="G5467" s="4" t="str">
        <f aca="false">VLOOKUP($B5467,'Product Master'!$A$2:$O$5991,9,FALSE())</f>
        <v>7 lb</v>
      </c>
      <c r="H5467" s="5" t="s">
        <v>16</v>
      </c>
      <c r="I5467" s="6" t="n">
        <f aca="false">VLOOKUP($B5467,'Product Master'!$A$2:$O$5991,14,FALSE())</f>
        <v>9.39</v>
      </c>
      <c r="J5467" s="7" t="n">
        <f aca="false">VLOOKUP($B5467,'Product Master'!$A$2:$O$5991,13,FALSE())</f>
        <v>2</v>
      </c>
      <c r="K5467" s="7" t="str">
        <f aca="false">VLOOKUP($B5467,'Product Master'!$A$2:$O$5991,11,FALSE())</f>
        <v>Y</v>
      </c>
      <c r="L5467" s="7" t="str">
        <f aca="false">VLOOKUP($B5467,'Product Master'!$A$2:$O$5991,12,FALSE())</f>
        <v>N</v>
      </c>
      <c r="M5467" s="3" t="n">
        <v>49</v>
      </c>
      <c r="N5467" s="3" t="n">
        <v>7</v>
      </c>
    </row>
    <row r="5468" customFormat="false" ht="15" hidden="false" customHeight="true" outlineLevel="0" collapsed="false">
      <c r="A5468" s="3" t="s">
        <v>10947</v>
      </c>
      <c r="B5468" s="3" t="s">
        <v>10948</v>
      </c>
      <c r="C5468" s="4" t="str">
        <f aca="false">VLOOKUP($B5468,'Product Master'!$A$2:$O$5991,7,FALSE())</f>
        <v>Pet Care</v>
      </c>
      <c r="D5468" s="4" t="str">
        <f aca="false">VLOOKUP($B5468,'Product Master'!$A$2:$O$5991,8,FALSE())</f>
        <v>Cat Food</v>
      </c>
      <c r="E5468" s="4" t="str">
        <f aca="false">VLOOKUP($B5468,'Product Master'!$A$2:$O$5991,5,FALSE())</f>
        <v>Pawmesa</v>
      </c>
      <c r="F5468" s="4" t="str">
        <f aca="false">VLOOKUP($B5468,'Product Master'!$A$2:$O$5991,4,FALSE())</f>
        <v>Pawmesa Wet Cat Food, 16 lb</v>
      </c>
      <c r="G5468" s="4" t="str">
        <f aca="false">VLOOKUP($B5468,'Product Master'!$A$2:$O$5991,9,FALSE())</f>
        <v>16 lb</v>
      </c>
      <c r="H5468" s="5" t="s">
        <v>16</v>
      </c>
      <c r="I5468" s="6" t="n">
        <f aca="false">VLOOKUP($B5468,'Product Master'!$A$2:$O$5991,14,FALSE())</f>
        <v>9.39</v>
      </c>
      <c r="J5468" s="7" t="n">
        <f aca="false">VLOOKUP($B5468,'Product Master'!$A$2:$O$5991,13,FALSE())</f>
        <v>8</v>
      </c>
      <c r="K5468" s="7" t="str">
        <f aca="false">VLOOKUP($B5468,'Product Master'!$A$2:$O$5991,11,FALSE())</f>
        <v>N</v>
      </c>
      <c r="L5468" s="7" t="str">
        <f aca="false">VLOOKUP($B5468,'Product Master'!$A$2:$O$5991,12,FALSE())</f>
        <v>N</v>
      </c>
      <c r="M5468" s="3" t="n">
        <v>149</v>
      </c>
      <c r="N5468" s="3" t="n">
        <v>8</v>
      </c>
    </row>
    <row r="5469" customFormat="false" ht="15" hidden="false" customHeight="true" outlineLevel="0" collapsed="false">
      <c r="A5469" s="3" t="s">
        <v>10949</v>
      </c>
      <c r="B5469" s="3" t="s">
        <v>10950</v>
      </c>
      <c r="C5469" s="4" t="str">
        <f aca="false">VLOOKUP($B5469,'Product Master'!$A$2:$O$5991,7,FALSE())</f>
        <v>Pet Care</v>
      </c>
      <c r="D5469" s="4" t="str">
        <f aca="false">VLOOKUP($B5469,'Product Master'!$A$2:$O$5991,8,FALSE())</f>
        <v>Cat Food</v>
      </c>
      <c r="E5469" s="4" t="str">
        <f aca="false">VLOOKUP($B5469,'Product Master'!$A$2:$O$5991,5,FALSE())</f>
        <v>Pawmesa</v>
      </c>
      <c r="F5469" s="4" t="str">
        <f aca="false">VLOOKUP($B5469,'Product Master'!$A$2:$O$5991,4,FALSE())</f>
        <v>Pawmesa Dry Cat Food, 7 lb</v>
      </c>
      <c r="G5469" s="4" t="str">
        <f aca="false">VLOOKUP($B5469,'Product Master'!$A$2:$O$5991,9,FALSE())</f>
        <v>7 lb</v>
      </c>
      <c r="H5469" s="5" t="s">
        <v>16</v>
      </c>
      <c r="I5469" s="6" t="n">
        <f aca="false">VLOOKUP($B5469,'Product Master'!$A$2:$O$5991,14,FALSE())</f>
        <v>19.49</v>
      </c>
      <c r="J5469" s="7" t="n">
        <f aca="false">VLOOKUP($B5469,'Product Master'!$A$2:$O$5991,13,FALSE())</f>
        <v>24</v>
      </c>
      <c r="K5469" s="7" t="str">
        <f aca="false">VLOOKUP($B5469,'Product Master'!$A$2:$O$5991,11,FALSE())</f>
        <v>N</v>
      </c>
      <c r="L5469" s="7" t="str">
        <f aca="false">VLOOKUP($B5469,'Product Master'!$A$2:$O$5991,12,FALSE())</f>
        <v>N</v>
      </c>
      <c r="M5469" s="3" t="n">
        <v>73</v>
      </c>
      <c r="N5469" s="3" t="n">
        <v>21</v>
      </c>
    </row>
    <row r="5470" customFormat="false" ht="15" hidden="false" customHeight="true" outlineLevel="0" collapsed="false">
      <c r="A5470" s="3" t="s">
        <v>10951</v>
      </c>
      <c r="B5470" s="3" t="s">
        <v>10952</v>
      </c>
      <c r="C5470" s="4" t="str">
        <f aca="false">VLOOKUP($B5470,'Product Master'!$A$2:$O$5991,7,FALSE())</f>
        <v>Pet Care</v>
      </c>
      <c r="D5470" s="4" t="str">
        <f aca="false">VLOOKUP($B5470,'Product Master'!$A$2:$O$5991,8,FALSE())</f>
        <v>Cat Food</v>
      </c>
      <c r="E5470" s="4" t="str">
        <f aca="false">VLOOKUP($B5470,'Product Master'!$A$2:$O$5991,5,FALSE())</f>
        <v>Pawmesa</v>
      </c>
      <c r="F5470" s="4" t="str">
        <f aca="false">VLOOKUP($B5470,'Product Master'!$A$2:$O$5991,4,FALSE())</f>
        <v>Pawmesa Dry Cat Food, 16 lb</v>
      </c>
      <c r="G5470" s="4" t="str">
        <f aca="false">VLOOKUP($B5470,'Product Master'!$A$2:$O$5991,9,FALSE())</f>
        <v>16 lb</v>
      </c>
      <c r="H5470" s="5" t="s">
        <v>16</v>
      </c>
      <c r="I5470" s="6" t="n">
        <f aca="false">VLOOKUP($B5470,'Product Master'!$A$2:$O$5991,14,FALSE())</f>
        <v>7.49</v>
      </c>
      <c r="J5470" s="7" t="n">
        <f aca="false">VLOOKUP($B5470,'Product Master'!$A$2:$O$5991,13,FALSE())</f>
        <v>1</v>
      </c>
      <c r="K5470" s="7" t="str">
        <f aca="false">VLOOKUP($B5470,'Product Master'!$A$2:$O$5991,11,FALSE())</f>
        <v>N</v>
      </c>
      <c r="L5470" s="7" t="str">
        <f aca="false">VLOOKUP($B5470,'Product Master'!$A$2:$O$5991,12,FALSE())</f>
        <v>N</v>
      </c>
      <c r="M5470" s="3" t="n">
        <v>96</v>
      </c>
      <c r="N5470" s="3" t="n">
        <v>16</v>
      </c>
    </row>
    <row r="5471" customFormat="false" ht="15" hidden="false" customHeight="true" outlineLevel="0" collapsed="false">
      <c r="A5471" s="3" t="s">
        <v>10953</v>
      </c>
      <c r="B5471" s="3" t="s">
        <v>10954</v>
      </c>
      <c r="C5471" s="4" t="str">
        <f aca="false">VLOOKUP($B5471,'Product Master'!$A$2:$O$5991,7,FALSE())</f>
        <v>Pet Care</v>
      </c>
      <c r="D5471" s="4" t="str">
        <f aca="false">VLOOKUP($B5471,'Product Master'!$A$2:$O$5991,8,FALSE())</f>
        <v>Cat Food</v>
      </c>
      <c r="E5471" s="4" t="str">
        <f aca="false">VLOOKUP($B5471,'Product Master'!$A$2:$O$5991,5,FALSE())</f>
        <v>Harborline</v>
      </c>
      <c r="F5471" s="4" t="str">
        <f aca="false">VLOOKUP($B5471,'Product Master'!$A$2:$O$5991,4,FALSE())</f>
        <v>Harborline Dry Cat Food, 16 lb</v>
      </c>
      <c r="G5471" s="4" t="str">
        <f aca="false">VLOOKUP($B5471,'Product Master'!$A$2:$O$5991,9,FALSE())</f>
        <v>16 lb</v>
      </c>
      <c r="H5471" s="5" t="s">
        <v>16</v>
      </c>
      <c r="I5471" s="6" t="n">
        <f aca="false">VLOOKUP($B5471,'Product Master'!$A$2:$O$5991,14,FALSE())</f>
        <v>9.29</v>
      </c>
      <c r="J5471" s="7" t="n">
        <f aca="false">VLOOKUP($B5471,'Product Master'!$A$2:$O$5991,13,FALSE())</f>
        <v>1</v>
      </c>
      <c r="K5471" s="7" t="str">
        <f aca="false">VLOOKUP($B5471,'Product Master'!$A$2:$O$5991,11,FALSE())</f>
        <v>Y</v>
      </c>
      <c r="L5471" s="7" t="str">
        <f aca="false">VLOOKUP($B5471,'Product Master'!$A$2:$O$5991,12,FALSE())</f>
        <v>N</v>
      </c>
      <c r="M5471" s="3" t="n">
        <v>121</v>
      </c>
      <c r="N5471" s="3" t="n">
        <v>20</v>
      </c>
    </row>
    <row r="5472" customFormat="false" ht="15" hidden="false" customHeight="true" outlineLevel="0" collapsed="false">
      <c r="A5472" s="3" t="s">
        <v>10955</v>
      </c>
      <c r="B5472" s="3" t="s">
        <v>10956</v>
      </c>
      <c r="C5472" s="4" t="str">
        <f aca="false">VLOOKUP($B5472,'Product Master'!$A$2:$O$5991,7,FALSE())</f>
        <v>Pet Care</v>
      </c>
      <c r="D5472" s="4" t="str">
        <f aca="false">VLOOKUP($B5472,'Product Master'!$A$2:$O$5991,8,FALSE())</f>
        <v>Cat Food</v>
      </c>
      <c r="E5472" s="4" t="str">
        <f aca="false">VLOOKUP($B5472,'Product Master'!$A$2:$O$5991,5,FALSE())</f>
        <v>Harborline</v>
      </c>
      <c r="F5472" s="4" t="str">
        <f aca="false">VLOOKUP($B5472,'Product Master'!$A$2:$O$5991,4,FALSE())</f>
        <v>Harborline Wet Cat Food, 5.5 oz</v>
      </c>
      <c r="G5472" s="4" t="str">
        <f aca="false">VLOOKUP($B5472,'Product Master'!$A$2:$O$5991,9,FALSE())</f>
        <v>5.5 oz</v>
      </c>
      <c r="H5472" s="5" t="s">
        <v>16</v>
      </c>
      <c r="I5472" s="6" t="n">
        <f aca="false">VLOOKUP($B5472,'Product Master'!$A$2:$O$5991,14,FALSE())</f>
        <v>19.79</v>
      </c>
      <c r="J5472" s="7" t="n">
        <f aca="false">VLOOKUP($B5472,'Product Master'!$A$2:$O$5991,13,FALSE())</f>
        <v>12</v>
      </c>
      <c r="K5472" s="7" t="str">
        <f aca="false">VLOOKUP($B5472,'Product Master'!$A$2:$O$5991,11,FALSE())</f>
        <v>Y</v>
      </c>
      <c r="L5472" s="7" t="str">
        <f aca="false">VLOOKUP($B5472,'Product Master'!$A$2:$O$5991,12,FALSE())</f>
        <v>N</v>
      </c>
      <c r="M5472" s="3" t="n">
        <v>130</v>
      </c>
      <c r="N5472" s="3" t="n">
        <v>23</v>
      </c>
    </row>
    <row r="5473" customFormat="false" ht="15" hidden="false" customHeight="true" outlineLevel="0" collapsed="false">
      <c r="A5473" s="3" t="s">
        <v>10957</v>
      </c>
      <c r="B5473" s="3" t="s">
        <v>10958</v>
      </c>
      <c r="C5473" s="4" t="str">
        <f aca="false">VLOOKUP($B5473,'Product Master'!$A$2:$O$5991,7,FALSE())</f>
        <v>Pet Care</v>
      </c>
      <c r="D5473" s="4" t="str">
        <f aca="false">VLOOKUP($B5473,'Product Master'!$A$2:$O$5991,8,FALSE())</f>
        <v>Cat Food</v>
      </c>
      <c r="E5473" s="4" t="str">
        <f aca="false">VLOOKUP($B5473,'Product Master'!$A$2:$O$5991,5,FALSE())</f>
        <v>Harborline</v>
      </c>
      <c r="F5473" s="4" t="str">
        <f aca="false">VLOOKUP($B5473,'Product Master'!$A$2:$O$5991,4,FALSE())</f>
        <v>Harborline Wet Cat Food, 7 lb</v>
      </c>
      <c r="G5473" s="4" t="str">
        <f aca="false">VLOOKUP($B5473,'Product Master'!$A$2:$O$5991,9,FALSE())</f>
        <v>7 lb</v>
      </c>
      <c r="H5473" s="5" t="s">
        <v>16</v>
      </c>
      <c r="I5473" s="6" t="n">
        <f aca="false">VLOOKUP($B5473,'Product Master'!$A$2:$O$5991,14,FALSE())</f>
        <v>22.29</v>
      </c>
      <c r="J5473" s="7" t="n">
        <f aca="false">VLOOKUP($B5473,'Product Master'!$A$2:$O$5991,13,FALSE())</f>
        <v>2</v>
      </c>
      <c r="K5473" s="7" t="str">
        <f aca="false">VLOOKUP($B5473,'Product Master'!$A$2:$O$5991,11,FALSE())</f>
        <v>Y</v>
      </c>
      <c r="L5473" s="7" t="str">
        <f aca="false">VLOOKUP($B5473,'Product Master'!$A$2:$O$5991,12,FALSE())</f>
        <v>N</v>
      </c>
      <c r="M5473" s="3" t="n">
        <v>56</v>
      </c>
      <c r="N5473" s="3" t="n">
        <v>36</v>
      </c>
    </row>
    <row r="5474" customFormat="false" ht="15" hidden="false" customHeight="true" outlineLevel="0" collapsed="false">
      <c r="A5474" s="3" t="s">
        <v>10959</v>
      </c>
      <c r="B5474" s="3" t="s">
        <v>10960</v>
      </c>
      <c r="C5474" s="4" t="str">
        <f aca="false">VLOOKUP($B5474,'Product Master'!$A$2:$O$5991,7,FALSE())</f>
        <v>Pet Care</v>
      </c>
      <c r="D5474" s="4" t="str">
        <f aca="false">VLOOKUP($B5474,'Product Master'!$A$2:$O$5991,8,FALSE())</f>
        <v>Cat Food</v>
      </c>
      <c r="E5474" s="4" t="str">
        <f aca="false">VLOOKUP($B5474,'Product Master'!$A$2:$O$5991,5,FALSE())</f>
        <v>Harborline</v>
      </c>
      <c r="F5474" s="4" t="str">
        <f aca="false">VLOOKUP($B5474,'Product Master'!$A$2:$O$5991,4,FALSE())</f>
        <v>Harborline Kitten Food, 5.5 oz</v>
      </c>
      <c r="G5474" s="4" t="str">
        <f aca="false">VLOOKUP($B5474,'Product Master'!$A$2:$O$5991,9,FALSE())</f>
        <v>5.5 oz</v>
      </c>
      <c r="H5474" s="5" t="s">
        <v>16</v>
      </c>
      <c r="I5474" s="6" t="n">
        <f aca="false">VLOOKUP($B5474,'Product Master'!$A$2:$O$5991,14,FALSE())</f>
        <v>5.49</v>
      </c>
      <c r="J5474" s="7" t="n">
        <f aca="false">VLOOKUP($B5474,'Product Master'!$A$2:$O$5991,13,FALSE())</f>
        <v>1</v>
      </c>
      <c r="K5474" s="7" t="str">
        <f aca="false">VLOOKUP($B5474,'Product Master'!$A$2:$O$5991,11,FALSE())</f>
        <v>Y</v>
      </c>
      <c r="L5474" s="7" t="str">
        <f aca="false">VLOOKUP($B5474,'Product Master'!$A$2:$O$5991,12,FALSE())</f>
        <v>N</v>
      </c>
      <c r="M5474" s="3" t="n">
        <v>98</v>
      </c>
      <c r="N5474" s="3" t="n">
        <v>29</v>
      </c>
    </row>
    <row r="5475" customFormat="false" ht="15" hidden="false" customHeight="true" outlineLevel="0" collapsed="false">
      <c r="A5475" s="3" t="s">
        <v>10961</v>
      </c>
      <c r="B5475" s="3" t="s">
        <v>10962</v>
      </c>
      <c r="C5475" s="4" t="str">
        <f aca="false">VLOOKUP($B5475,'Product Master'!$A$2:$O$5991,7,FALSE())</f>
        <v>Pet Care</v>
      </c>
      <c r="D5475" s="4" t="str">
        <f aca="false">VLOOKUP($B5475,'Product Master'!$A$2:$O$5991,8,FALSE())</f>
        <v>Cat Food</v>
      </c>
      <c r="E5475" s="4" t="str">
        <f aca="false">VLOOKUP($B5475,'Product Master'!$A$2:$O$5991,5,FALSE())</f>
        <v>Pawmesa</v>
      </c>
      <c r="F5475" s="4" t="str">
        <f aca="false">VLOOKUP($B5475,'Product Master'!$A$2:$O$5991,4,FALSE())</f>
        <v>Pawmesa Wet Cat Food, 5.5 oz</v>
      </c>
      <c r="G5475" s="4" t="str">
        <f aca="false">VLOOKUP($B5475,'Product Master'!$A$2:$O$5991,9,FALSE())</f>
        <v>5.5 oz</v>
      </c>
      <c r="H5475" s="5" t="s">
        <v>16</v>
      </c>
      <c r="I5475" s="6" t="n">
        <f aca="false">VLOOKUP($B5475,'Product Master'!$A$2:$O$5991,14,FALSE())</f>
        <v>2.89</v>
      </c>
      <c r="J5475" s="7" t="n">
        <f aca="false">VLOOKUP($B5475,'Product Master'!$A$2:$O$5991,13,FALSE())</f>
        <v>12</v>
      </c>
      <c r="K5475" s="7" t="str">
        <f aca="false">VLOOKUP($B5475,'Product Master'!$A$2:$O$5991,11,FALSE())</f>
        <v>N</v>
      </c>
      <c r="L5475" s="7" t="str">
        <f aca="false">VLOOKUP($B5475,'Product Master'!$A$2:$O$5991,12,FALSE())</f>
        <v>N</v>
      </c>
      <c r="M5475" s="3" t="n">
        <v>125</v>
      </c>
      <c r="N5475" s="3" t="n">
        <v>20</v>
      </c>
    </row>
    <row r="5476" customFormat="false" ht="15" hidden="false" customHeight="true" outlineLevel="0" collapsed="false">
      <c r="A5476" s="3" t="s">
        <v>10963</v>
      </c>
      <c r="B5476" s="3" t="s">
        <v>10964</v>
      </c>
      <c r="C5476" s="4" t="str">
        <f aca="false">VLOOKUP($B5476,'Product Master'!$A$2:$O$5991,7,FALSE())</f>
        <v>Pet Care</v>
      </c>
      <c r="D5476" s="4" t="str">
        <f aca="false">VLOOKUP($B5476,'Product Master'!$A$2:$O$5991,8,FALSE())</f>
        <v>Cat Food</v>
      </c>
      <c r="E5476" s="4" t="str">
        <f aca="false">VLOOKUP($B5476,'Product Master'!$A$2:$O$5991,5,FALSE())</f>
        <v>Wagswell</v>
      </c>
      <c r="F5476" s="4" t="str">
        <f aca="false">VLOOKUP($B5476,'Product Master'!$A$2:$O$5991,4,FALSE())</f>
        <v>Wagswell Kitten Food, 5.5 oz</v>
      </c>
      <c r="G5476" s="4" t="str">
        <f aca="false">VLOOKUP($B5476,'Product Master'!$A$2:$O$5991,9,FALSE())</f>
        <v>5.5 oz</v>
      </c>
      <c r="H5476" s="5" t="s">
        <v>16</v>
      </c>
      <c r="I5476" s="6" t="n">
        <f aca="false">VLOOKUP($B5476,'Product Master'!$A$2:$O$5991,14,FALSE())</f>
        <v>2.79</v>
      </c>
      <c r="J5476" s="7" t="n">
        <f aca="false">VLOOKUP($B5476,'Product Master'!$A$2:$O$5991,13,FALSE())</f>
        <v>24</v>
      </c>
      <c r="K5476" s="7" t="str">
        <f aca="false">VLOOKUP($B5476,'Product Master'!$A$2:$O$5991,11,FALSE())</f>
        <v>N</v>
      </c>
      <c r="L5476" s="7" t="str">
        <f aca="false">VLOOKUP($B5476,'Product Master'!$A$2:$O$5991,12,FALSE())</f>
        <v>N</v>
      </c>
      <c r="M5476" s="3" t="n">
        <v>89</v>
      </c>
      <c r="N5476" s="3" t="n">
        <v>36</v>
      </c>
    </row>
    <row r="5477" customFormat="false" ht="15" hidden="false" customHeight="true" outlineLevel="0" collapsed="false">
      <c r="A5477" s="3" t="s">
        <v>10965</v>
      </c>
      <c r="B5477" s="3" t="s">
        <v>10966</v>
      </c>
      <c r="C5477" s="4" t="str">
        <f aca="false">VLOOKUP($B5477,'Product Master'!$A$2:$O$5991,7,FALSE())</f>
        <v>Pet Care</v>
      </c>
      <c r="D5477" s="4" t="str">
        <f aca="false">VLOOKUP($B5477,'Product Master'!$A$2:$O$5991,8,FALSE())</f>
        <v>Cat Food</v>
      </c>
      <c r="E5477" s="4" t="str">
        <f aca="false">VLOOKUP($B5477,'Product Master'!$A$2:$O$5991,5,FALSE())</f>
        <v>Pawmesa</v>
      </c>
      <c r="F5477" s="4" t="str">
        <f aca="false">VLOOKUP($B5477,'Product Master'!$A$2:$O$5991,4,FALSE())</f>
        <v>Pawmesa Wet Cat Food, 7 lb</v>
      </c>
      <c r="G5477" s="4" t="str">
        <f aca="false">VLOOKUP($B5477,'Product Master'!$A$2:$O$5991,9,FALSE())</f>
        <v>7 lb</v>
      </c>
      <c r="H5477" s="5" t="s">
        <v>16</v>
      </c>
      <c r="I5477" s="6" t="n">
        <f aca="false">VLOOKUP($B5477,'Product Master'!$A$2:$O$5991,14,FALSE())</f>
        <v>5.79</v>
      </c>
      <c r="J5477" s="7" t="n">
        <f aca="false">VLOOKUP($B5477,'Product Master'!$A$2:$O$5991,13,FALSE())</f>
        <v>12</v>
      </c>
      <c r="K5477" s="7" t="str">
        <f aca="false">VLOOKUP($B5477,'Product Master'!$A$2:$O$5991,11,FALSE())</f>
        <v>N</v>
      </c>
      <c r="L5477" s="7" t="str">
        <f aca="false">VLOOKUP($B5477,'Product Master'!$A$2:$O$5991,12,FALSE())</f>
        <v>N</v>
      </c>
      <c r="M5477" s="3" t="n">
        <v>80</v>
      </c>
      <c r="N5477" s="3" t="n">
        <v>28</v>
      </c>
    </row>
    <row r="5478" customFormat="false" ht="15" hidden="false" customHeight="true" outlineLevel="0" collapsed="false">
      <c r="A5478" s="3" t="s">
        <v>10967</v>
      </c>
      <c r="B5478" s="3" t="s">
        <v>10968</v>
      </c>
      <c r="C5478" s="4" t="str">
        <f aca="false">VLOOKUP($B5478,'Product Master'!$A$2:$O$5991,7,FALSE())</f>
        <v>Pet Care</v>
      </c>
      <c r="D5478" s="4" t="str">
        <f aca="false">VLOOKUP($B5478,'Product Master'!$A$2:$O$5991,8,FALSE())</f>
        <v>Cat Litter</v>
      </c>
      <c r="E5478" s="4" t="str">
        <f aca="false">VLOOKUP($B5478,'Product Master'!$A$2:$O$5991,5,FALSE())</f>
        <v>Harborline</v>
      </c>
      <c r="F5478" s="4" t="str">
        <f aca="false">VLOOKUP($B5478,'Product Master'!$A$2:$O$5991,4,FALSE())</f>
        <v>Harborline Non-Clumping Litter, 10 lb</v>
      </c>
      <c r="G5478" s="4" t="str">
        <f aca="false">VLOOKUP($B5478,'Product Master'!$A$2:$O$5991,9,FALSE())</f>
        <v>10 lb</v>
      </c>
      <c r="H5478" s="5" t="s">
        <v>16</v>
      </c>
      <c r="I5478" s="6" t="n">
        <f aca="false">VLOOKUP($B5478,'Product Master'!$A$2:$O$5991,14,FALSE())</f>
        <v>13.49</v>
      </c>
      <c r="J5478" s="7" t="n">
        <f aca="false">VLOOKUP($B5478,'Product Master'!$A$2:$O$5991,13,FALSE())</f>
        <v>2</v>
      </c>
      <c r="K5478" s="7" t="str">
        <f aca="false">VLOOKUP($B5478,'Product Master'!$A$2:$O$5991,11,FALSE())</f>
        <v>Y</v>
      </c>
      <c r="L5478" s="7" t="str">
        <f aca="false">VLOOKUP($B5478,'Product Master'!$A$2:$O$5991,12,FALSE())</f>
        <v>N</v>
      </c>
      <c r="M5478" s="3" t="n">
        <v>18</v>
      </c>
      <c r="N5478" s="3" t="n">
        <v>20</v>
      </c>
    </row>
    <row r="5479" customFormat="false" ht="15" hidden="false" customHeight="true" outlineLevel="0" collapsed="false">
      <c r="A5479" s="3" t="s">
        <v>10969</v>
      </c>
      <c r="B5479" s="3" t="s">
        <v>10970</v>
      </c>
      <c r="C5479" s="4" t="str">
        <f aca="false">VLOOKUP($B5479,'Product Master'!$A$2:$O$5991,7,FALSE())</f>
        <v>Pet Care</v>
      </c>
      <c r="D5479" s="4" t="str">
        <f aca="false">VLOOKUP($B5479,'Product Master'!$A$2:$O$5991,8,FALSE())</f>
        <v>Cat Litter</v>
      </c>
      <c r="E5479" s="4" t="str">
        <f aca="false">VLOOKUP($B5479,'Product Master'!$A$2:$O$5991,5,FALSE())</f>
        <v>Pawmesa</v>
      </c>
      <c r="F5479" s="4" t="str">
        <f aca="false">VLOOKUP($B5479,'Product Master'!$A$2:$O$5991,4,FALSE())</f>
        <v>Pawmesa Clumping Litter, 10 lb</v>
      </c>
      <c r="G5479" s="4" t="str">
        <f aca="false">VLOOKUP($B5479,'Product Master'!$A$2:$O$5991,9,FALSE())</f>
        <v>10 lb</v>
      </c>
      <c r="H5479" s="5" t="s">
        <v>16</v>
      </c>
      <c r="I5479" s="6" t="n">
        <f aca="false">VLOOKUP($B5479,'Product Master'!$A$2:$O$5991,14,FALSE())</f>
        <v>11.79</v>
      </c>
      <c r="J5479" s="7" t="n">
        <f aca="false">VLOOKUP($B5479,'Product Master'!$A$2:$O$5991,13,FALSE())</f>
        <v>4</v>
      </c>
      <c r="K5479" s="7" t="str">
        <f aca="false">VLOOKUP($B5479,'Product Master'!$A$2:$O$5991,11,FALSE())</f>
        <v>N</v>
      </c>
      <c r="L5479" s="7" t="str">
        <f aca="false">VLOOKUP($B5479,'Product Master'!$A$2:$O$5991,12,FALSE())</f>
        <v>N</v>
      </c>
      <c r="M5479" s="3" t="n">
        <v>21</v>
      </c>
      <c r="N5479" s="3" t="n">
        <v>4</v>
      </c>
    </row>
    <row r="5480" customFormat="false" ht="15" hidden="false" customHeight="true" outlineLevel="0" collapsed="false">
      <c r="A5480" s="3" t="s">
        <v>10971</v>
      </c>
      <c r="B5480" s="3" t="s">
        <v>10972</v>
      </c>
      <c r="C5480" s="4" t="str">
        <f aca="false">VLOOKUP($B5480,'Product Master'!$A$2:$O$5991,7,FALSE())</f>
        <v>Pet Care</v>
      </c>
      <c r="D5480" s="4" t="str">
        <f aca="false">VLOOKUP($B5480,'Product Master'!$A$2:$O$5991,8,FALSE())</f>
        <v>Cat Litter</v>
      </c>
      <c r="E5480" s="4" t="str">
        <f aca="false">VLOOKUP($B5480,'Product Master'!$A$2:$O$5991,5,FALSE())</f>
        <v>Pawmesa</v>
      </c>
      <c r="F5480" s="4" t="str">
        <f aca="false">VLOOKUP($B5480,'Product Master'!$A$2:$O$5991,4,FALSE())</f>
        <v>Pawmesa Crystal Litter, 20 lb</v>
      </c>
      <c r="G5480" s="4" t="str">
        <f aca="false">VLOOKUP($B5480,'Product Master'!$A$2:$O$5991,9,FALSE())</f>
        <v>20 lb</v>
      </c>
      <c r="H5480" s="5" t="s">
        <v>16</v>
      </c>
      <c r="I5480" s="6" t="n">
        <f aca="false">VLOOKUP($B5480,'Product Master'!$A$2:$O$5991,14,FALSE())</f>
        <v>10.29</v>
      </c>
      <c r="J5480" s="7" t="n">
        <f aca="false">VLOOKUP($B5480,'Product Master'!$A$2:$O$5991,13,FALSE())</f>
        <v>2</v>
      </c>
      <c r="K5480" s="7" t="str">
        <f aca="false">VLOOKUP($B5480,'Product Master'!$A$2:$O$5991,11,FALSE())</f>
        <v>N</v>
      </c>
      <c r="L5480" s="7" t="str">
        <f aca="false">VLOOKUP($B5480,'Product Master'!$A$2:$O$5991,12,FALSE())</f>
        <v>N</v>
      </c>
      <c r="M5480" s="3" t="n">
        <v>96</v>
      </c>
      <c r="N5480" s="3" t="n">
        <v>21</v>
      </c>
    </row>
    <row r="5481" customFormat="false" ht="15" hidden="false" customHeight="true" outlineLevel="0" collapsed="false">
      <c r="A5481" s="3" t="s">
        <v>10973</v>
      </c>
      <c r="B5481" s="3" t="s">
        <v>10974</v>
      </c>
      <c r="C5481" s="4" t="str">
        <f aca="false">VLOOKUP($B5481,'Product Master'!$A$2:$O$5991,7,FALSE())</f>
        <v>Pet Care</v>
      </c>
      <c r="D5481" s="4" t="str">
        <f aca="false">VLOOKUP($B5481,'Product Master'!$A$2:$O$5991,8,FALSE())</f>
        <v>Cat Litter</v>
      </c>
      <c r="E5481" s="4" t="str">
        <f aca="false">VLOOKUP($B5481,'Product Master'!$A$2:$O$5991,5,FALSE())</f>
        <v>Harborline</v>
      </c>
      <c r="F5481" s="4" t="str">
        <f aca="false">VLOOKUP($B5481,'Product Master'!$A$2:$O$5991,4,FALSE())</f>
        <v>Harborline Non-Clumping Litter, 20 lb</v>
      </c>
      <c r="G5481" s="4" t="str">
        <f aca="false">VLOOKUP($B5481,'Product Master'!$A$2:$O$5991,9,FALSE())</f>
        <v>20 lb</v>
      </c>
      <c r="H5481" s="5" t="s">
        <v>16</v>
      </c>
      <c r="I5481" s="6" t="n">
        <f aca="false">VLOOKUP($B5481,'Product Master'!$A$2:$O$5991,14,FALSE())</f>
        <v>13.49</v>
      </c>
      <c r="J5481" s="7" t="n">
        <f aca="false">VLOOKUP($B5481,'Product Master'!$A$2:$O$5991,13,FALSE())</f>
        <v>8</v>
      </c>
      <c r="K5481" s="7" t="str">
        <f aca="false">VLOOKUP($B5481,'Product Master'!$A$2:$O$5991,11,FALSE())</f>
        <v>Y</v>
      </c>
      <c r="L5481" s="7" t="str">
        <f aca="false">VLOOKUP($B5481,'Product Master'!$A$2:$O$5991,12,FALSE())</f>
        <v>N</v>
      </c>
      <c r="M5481" s="3" t="n">
        <v>94</v>
      </c>
      <c r="N5481" s="3" t="n">
        <v>12</v>
      </c>
    </row>
    <row r="5482" customFormat="false" ht="15" hidden="false" customHeight="true" outlineLevel="0" collapsed="false">
      <c r="A5482" s="3" t="s">
        <v>10975</v>
      </c>
      <c r="B5482" s="3" t="s">
        <v>10976</v>
      </c>
      <c r="C5482" s="4" t="str">
        <f aca="false">VLOOKUP($B5482,'Product Master'!$A$2:$O$5991,7,FALSE())</f>
        <v>Pet Care</v>
      </c>
      <c r="D5482" s="4" t="str">
        <f aca="false">VLOOKUP($B5482,'Product Master'!$A$2:$O$5991,8,FALSE())</f>
        <v>Cat Litter</v>
      </c>
      <c r="E5482" s="4" t="str">
        <f aca="false">VLOOKUP($B5482,'Product Master'!$A$2:$O$5991,5,FALSE())</f>
        <v>Wagswell</v>
      </c>
      <c r="F5482" s="4" t="str">
        <f aca="false">VLOOKUP($B5482,'Product Master'!$A$2:$O$5991,4,FALSE())</f>
        <v>Wagswell Clumping Litter, 10 lb</v>
      </c>
      <c r="G5482" s="4" t="str">
        <f aca="false">VLOOKUP($B5482,'Product Master'!$A$2:$O$5991,9,FALSE())</f>
        <v>10 lb</v>
      </c>
      <c r="H5482" s="5" t="s">
        <v>16</v>
      </c>
      <c r="I5482" s="6" t="n">
        <f aca="false">VLOOKUP($B5482,'Product Master'!$A$2:$O$5991,14,FALSE())</f>
        <v>9.39</v>
      </c>
      <c r="J5482" s="7" t="n">
        <f aca="false">VLOOKUP($B5482,'Product Master'!$A$2:$O$5991,13,FALSE())</f>
        <v>8</v>
      </c>
      <c r="K5482" s="7" t="str">
        <f aca="false">VLOOKUP($B5482,'Product Master'!$A$2:$O$5991,11,FALSE())</f>
        <v>N</v>
      </c>
      <c r="L5482" s="7" t="str">
        <f aca="false">VLOOKUP($B5482,'Product Master'!$A$2:$O$5991,12,FALSE())</f>
        <v>N</v>
      </c>
      <c r="M5482" s="3" t="n">
        <v>54</v>
      </c>
      <c r="N5482" s="3" t="n">
        <v>14</v>
      </c>
    </row>
    <row r="5483" customFormat="false" ht="15" hidden="false" customHeight="true" outlineLevel="0" collapsed="false">
      <c r="A5483" s="3" t="s">
        <v>10977</v>
      </c>
      <c r="B5483" s="3" t="s">
        <v>10978</v>
      </c>
      <c r="C5483" s="4" t="str">
        <f aca="false">VLOOKUP($B5483,'Product Master'!$A$2:$O$5991,7,FALSE())</f>
        <v>Pet Care</v>
      </c>
      <c r="D5483" s="4" t="str">
        <f aca="false">VLOOKUP($B5483,'Product Master'!$A$2:$O$5991,8,FALSE())</f>
        <v>Cat Litter</v>
      </c>
      <c r="E5483" s="4" t="str">
        <f aca="false">VLOOKUP($B5483,'Product Master'!$A$2:$O$5991,5,FALSE())</f>
        <v>Wagswell</v>
      </c>
      <c r="F5483" s="4" t="str">
        <f aca="false">VLOOKUP($B5483,'Product Master'!$A$2:$O$5991,4,FALSE())</f>
        <v>Wagswell Crystal Litter, 10 lb</v>
      </c>
      <c r="G5483" s="4" t="str">
        <f aca="false">VLOOKUP($B5483,'Product Master'!$A$2:$O$5991,9,FALSE())</f>
        <v>10 lb</v>
      </c>
      <c r="H5483" s="5" t="s">
        <v>16</v>
      </c>
      <c r="I5483" s="6" t="n">
        <f aca="false">VLOOKUP($B5483,'Product Master'!$A$2:$O$5991,14,FALSE())</f>
        <v>10.39</v>
      </c>
      <c r="J5483" s="7" t="n">
        <f aca="false">VLOOKUP($B5483,'Product Master'!$A$2:$O$5991,13,FALSE())</f>
        <v>2</v>
      </c>
      <c r="K5483" s="7" t="str">
        <f aca="false">VLOOKUP($B5483,'Product Master'!$A$2:$O$5991,11,FALSE())</f>
        <v>N</v>
      </c>
      <c r="L5483" s="7" t="str">
        <f aca="false">VLOOKUP($B5483,'Product Master'!$A$2:$O$5991,12,FALSE())</f>
        <v>N</v>
      </c>
      <c r="M5483" s="3" t="n">
        <v>69</v>
      </c>
      <c r="N5483" s="3" t="n">
        <v>4</v>
      </c>
    </row>
    <row r="5484" customFormat="false" ht="15" hidden="false" customHeight="true" outlineLevel="0" collapsed="false">
      <c r="A5484" s="3" t="s">
        <v>10979</v>
      </c>
      <c r="B5484" s="3" t="s">
        <v>10980</v>
      </c>
      <c r="C5484" s="4" t="str">
        <f aca="false">VLOOKUP($B5484,'Product Master'!$A$2:$O$5991,7,FALSE())</f>
        <v>Pet Care</v>
      </c>
      <c r="D5484" s="4" t="str">
        <f aca="false">VLOOKUP($B5484,'Product Master'!$A$2:$O$5991,8,FALSE())</f>
        <v>Cat Litter</v>
      </c>
      <c r="E5484" s="4" t="str">
        <f aca="false">VLOOKUP($B5484,'Product Master'!$A$2:$O$5991,5,FALSE())</f>
        <v>Harborline</v>
      </c>
      <c r="F5484" s="4" t="str">
        <f aca="false">VLOOKUP($B5484,'Product Master'!$A$2:$O$5991,4,FALSE())</f>
        <v>Harborline Clumping Litter, 20 lb</v>
      </c>
      <c r="G5484" s="4" t="str">
        <f aca="false">VLOOKUP($B5484,'Product Master'!$A$2:$O$5991,9,FALSE())</f>
        <v>20 lb</v>
      </c>
      <c r="H5484" s="5" t="s">
        <v>16</v>
      </c>
      <c r="I5484" s="6" t="n">
        <f aca="false">VLOOKUP($B5484,'Product Master'!$A$2:$O$5991,14,FALSE())</f>
        <v>11.39</v>
      </c>
      <c r="J5484" s="7" t="n">
        <f aca="false">VLOOKUP($B5484,'Product Master'!$A$2:$O$5991,13,FALSE())</f>
        <v>24</v>
      </c>
      <c r="K5484" s="7" t="str">
        <f aca="false">VLOOKUP($B5484,'Product Master'!$A$2:$O$5991,11,FALSE())</f>
        <v>Y</v>
      </c>
      <c r="L5484" s="7" t="str">
        <f aca="false">VLOOKUP($B5484,'Product Master'!$A$2:$O$5991,12,FALSE())</f>
        <v>N</v>
      </c>
      <c r="M5484" s="3" t="n">
        <v>138</v>
      </c>
      <c r="N5484" s="3" t="n">
        <v>38</v>
      </c>
    </row>
    <row r="5485" customFormat="false" ht="15" hidden="false" customHeight="true" outlineLevel="0" collapsed="false">
      <c r="A5485" s="3" t="s">
        <v>10981</v>
      </c>
      <c r="B5485" s="3" t="s">
        <v>10982</v>
      </c>
      <c r="C5485" s="4" t="str">
        <f aca="false">VLOOKUP($B5485,'Product Master'!$A$2:$O$5991,7,FALSE())</f>
        <v>Pet Care</v>
      </c>
      <c r="D5485" s="4" t="str">
        <f aca="false">VLOOKUP($B5485,'Product Master'!$A$2:$O$5991,8,FALSE())</f>
        <v>Cat Litter</v>
      </c>
      <c r="E5485" s="4" t="str">
        <f aca="false">VLOOKUP($B5485,'Product Master'!$A$2:$O$5991,5,FALSE())</f>
        <v>Pawmesa</v>
      </c>
      <c r="F5485" s="4" t="str">
        <f aca="false">VLOOKUP($B5485,'Product Master'!$A$2:$O$5991,4,FALSE())</f>
        <v>Pawmesa Non-Clumping Litter, 20 lb</v>
      </c>
      <c r="G5485" s="4" t="str">
        <f aca="false">VLOOKUP($B5485,'Product Master'!$A$2:$O$5991,9,FALSE())</f>
        <v>20 lb</v>
      </c>
      <c r="H5485" s="5" t="s">
        <v>16</v>
      </c>
      <c r="I5485" s="6" t="n">
        <f aca="false">VLOOKUP($B5485,'Product Master'!$A$2:$O$5991,14,FALSE())</f>
        <v>12.79</v>
      </c>
      <c r="J5485" s="7" t="n">
        <f aca="false">VLOOKUP($B5485,'Product Master'!$A$2:$O$5991,13,FALSE())</f>
        <v>2</v>
      </c>
      <c r="K5485" s="7" t="str">
        <f aca="false">VLOOKUP($B5485,'Product Master'!$A$2:$O$5991,11,FALSE())</f>
        <v>N</v>
      </c>
      <c r="L5485" s="7" t="str">
        <f aca="false">VLOOKUP($B5485,'Product Master'!$A$2:$O$5991,12,FALSE())</f>
        <v>N</v>
      </c>
      <c r="M5485" s="3" t="n">
        <v>20</v>
      </c>
      <c r="N5485" s="3" t="n">
        <v>16</v>
      </c>
    </row>
    <row r="5486" customFormat="false" ht="15" hidden="false" customHeight="true" outlineLevel="0" collapsed="false">
      <c r="A5486" s="3" t="s">
        <v>10983</v>
      </c>
      <c r="B5486" s="3" t="s">
        <v>10984</v>
      </c>
      <c r="C5486" s="4" t="str">
        <f aca="false">VLOOKUP($B5486,'Product Master'!$A$2:$O$5991,7,FALSE())</f>
        <v>Pet Care</v>
      </c>
      <c r="D5486" s="4" t="str">
        <f aca="false">VLOOKUP($B5486,'Product Master'!$A$2:$O$5991,8,FALSE())</f>
        <v>Cat Litter</v>
      </c>
      <c r="E5486" s="4" t="str">
        <f aca="false">VLOOKUP($B5486,'Product Master'!$A$2:$O$5991,5,FALSE())</f>
        <v>Pawmesa</v>
      </c>
      <c r="F5486" s="4" t="str">
        <f aca="false">VLOOKUP($B5486,'Product Master'!$A$2:$O$5991,4,FALSE())</f>
        <v>Pawmesa Non-Clumping Litter, 10 lb</v>
      </c>
      <c r="G5486" s="4" t="str">
        <f aca="false">VLOOKUP($B5486,'Product Master'!$A$2:$O$5991,9,FALSE())</f>
        <v>10 lb</v>
      </c>
      <c r="H5486" s="5" t="s">
        <v>16</v>
      </c>
      <c r="I5486" s="6" t="n">
        <f aca="false">VLOOKUP($B5486,'Product Master'!$A$2:$O$5991,14,FALSE())</f>
        <v>10.89</v>
      </c>
      <c r="J5486" s="7" t="n">
        <f aca="false">VLOOKUP($B5486,'Product Master'!$A$2:$O$5991,13,FALSE())</f>
        <v>4</v>
      </c>
      <c r="K5486" s="7" t="str">
        <f aca="false">VLOOKUP($B5486,'Product Master'!$A$2:$O$5991,11,FALSE())</f>
        <v>N</v>
      </c>
      <c r="L5486" s="7" t="str">
        <f aca="false">VLOOKUP($B5486,'Product Master'!$A$2:$O$5991,12,FALSE())</f>
        <v>N</v>
      </c>
      <c r="M5486" s="3" t="n">
        <v>93</v>
      </c>
      <c r="N5486" s="3" t="n">
        <v>19</v>
      </c>
    </row>
    <row r="5487" customFormat="false" ht="15" hidden="false" customHeight="true" outlineLevel="0" collapsed="false">
      <c r="A5487" s="3" t="s">
        <v>10985</v>
      </c>
      <c r="B5487" s="3" t="s">
        <v>10986</v>
      </c>
      <c r="C5487" s="4" t="str">
        <f aca="false">VLOOKUP($B5487,'Product Master'!$A$2:$O$5991,7,FALSE())</f>
        <v>Pet Care</v>
      </c>
      <c r="D5487" s="4" t="str">
        <f aca="false">VLOOKUP($B5487,'Product Master'!$A$2:$O$5991,8,FALSE())</f>
        <v>Cat Litter</v>
      </c>
      <c r="E5487" s="4" t="str">
        <f aca="false">VLOOKUP($B5487,'Product Master'!$A$2:$O$5991,5,FALSE())</f>
        <v>Wagswell</v>
      </c>
      <c r="F5487" s="4" t="str">
        <f aca="false">VLOOKUP($B5487,'Product Master'!$A$2:$O$5991,4,FALSE())</f>
        <v>Wagswell Crystal Litter, 20 lb</v>
      </c>
      <c r="G5487" s="4" t="str">
        <f aca="false">VLOOKUP($B5487,'Product Master'!$A$2:$O$5991,9,FALSE())</f>
        <v>20 lb</v>
      </c>
      <c r="H5487" s="5" t="s">
        <v>16</v>
      </c>
      <c r="I5487" s="6" t="n">
        <f aca="false">VLOOKUP($B5487,'Product Master'!$A$2:$O$5991,14,FALSE())</f>
        <v>12.29</v>
      </c>
      <c r="J5487" s="7" t="n">
        <f aca="false">VLOOKUP($B5487,'Product Master'!$A$2:$O$5991,13,FALSE())</f>
        <v>6</v>
      </c>
      <c r="K5487" s="7" t="str">
        <f aca="false">VLOOKUP($B5487,'Product Master'!$A$2:$O$5991,11,FALSE())</f>
        <v>N</v>
      </c>
      <c r="L5487" s="7" t="str">
        <f aca="false">VLOOKUP($B5487,'Product Master'!$A$2:$O$5991,12,FALSE())</f>
        <v>N</v>
      </c>
      <c r="M5487" s="3" t="n">
        <v>58</v>
      </c>
      <c r="N5487" s="3" t="n">
        <v>14</v>
      </c>
    </row>
    <row r="5488" customFormat="false" ht="15" hidden="false" customHeight="true" outlineLevel="0" collapsed="false">
      <c r="A5488" s="3" t="s">
        <v>10987</v>
      </c>
      <c r="B5488" s="3" t="s">
        <v>10988</v>
      </c>
      <c r="C5488" s="4" t="str">
        <f aca="false">VLOOKUP($B5488,'Product Master'!$A$2:$O$5991,7,FALSE())</f>
        <v>Pet Care</v>
      </c>
      <c r="D5488" s="4" t="str">
        <f aca="false">VLOOKUP($B5488,'Product Master'!$A$2:$O$5991,8,FALSE())</f>
        <v>Cat Litter</v>
      </c>
      <c r="E5488" s="4" t="str">
        <f aca="false">VLOOKUP($B5488,'Product Master'!$A$2:$O$5991,5,FALSE())</f>
        <v>Harborline</v>
      </c>
      <c r="F5488" s="4" t="str">
        <f aca="false">VLOOKUP($B5488,'Product Master'!$A$2:$O$5991,4,FALSE())</f>
        <v>Harborline Clumping Litter, 10 lb</v>
      </c>
      <c r="G5488" s="4" t="str">
        <f aca="false">VLOOKUP($B5488,'Product Master'!$A$2:$O$5991,9,FALSE())</f>
        <v>10 lb</v>
      </c>
      <c r="H5488" s="5" t="s">
        <v>16</v>
      </c>
      <c r="I5488" s="6" t="n">
        <f aca="false">VLOOKUP($B5488,'Product Master'!$A$2:$O$5991,14,FALSE())</f>
        <v>10.89</v>
      </c>
      <c r="J5488" s="7" t="n">
        <f aca="false">VLOOKUP($B5488,'Product Master'!$A$2:$O$5991,13,FALSE())</f>
        <v>24</v>
      </c>
      <c r="K5488" s="7" t="str">
        <f aca="false">VLOOKUP($B5488,'Product Master'!$A$2:$O$5991,11,FALSE())</f>
        <v>Y</v>
      </c>
      <c r="L5488" s="7" t="str">
        <f aca="false">VLOOKUP($B5488,'Product Master'!$A$2:$O$5991,12,FALSE())</f>
        <v>N</v>
      </c>
      <c r="M5488" s="3" t="n">
        <v>8</v>
      </c>
      <c r="N5488" s="3" t="n">
        <v>15</v>
      </c>
    </row>
    <row r="5489" customFormat="false" ht="15" hidden="false" customHeight="true" outlineLevel="0" collapsed="false">
      <c r="A5489" s="3" t="s">
        <v>10989</v>
      </c>
      <c r="B5489" s="3" t="s">
        <v>10990</v>
      </c>
      <c r="C5489" s="4" t="str">
        <f aca="false">VLOOKUP($B5489,'Product Master'!$A$2:$O$5991,7,FALSE())</f>
        <v>Pet Care</v>
      </c>
      <c r="D5489" s="4" t="str">
        <f aca="false">VLOOKUP($B5489,'Product Master'!$A$2:$O$5991,8,FALSE())</f>
        <v>Cat Litter</v>
      </c>
      <c r="E5489" s="4" t="str">
        <f aca="false">VLOOKUP($B5489,'Product Master'!$A$2:$O$5991,5,FALSE())</f>
        <v>Wagswell</v>
      </c>
      <c r="F5489" s="4" t="str">
        <f aca="false">VLOOKUP($B5489,'Product Master'!$A$2:$O$5991,4,FALSE())</f>
        <v>Wagswell Clumping Litter, 20 lb</v>
      </c>
      <c r="G5489" s="4" t="str">
        <f aca="false">VLOOKUP($B5489,'Product Master'!$A$2:$O$5991,9,FALSE())</f>
        <v>20 lb</v>
      </c>
      <c r="H5489" s="5" t="s">
        <v>16</v>
      </c>
      <c r="I5489" s="6" t="n">
        <f aca="false">VLOOKUP($B5489,'Product Master'!$A$2:$O$5991,14,FALSE())</f>
        <v>13.99</v>
      </c>
      <c r="J5489" s="7" t="n">
        <f aca="false">VLOOKUP($B5489,'Product Master'!$A$2:$O$5991,13,FALSE())</f>
        <v>6</v>
      </c>
      <c r="K5489" s="7" t="str">
        <f aca="false">VLOOKUP($B5489,'Product Master'!$A$2:$O$5991,11,FALSE())</f>
        <v>N</v>
      </c>
      <c r="L5489" s="7" t="str">
        <f aca="false">VLOOKUP($B5489,'Product Master'!$A$2:$O$5991,12,FALSE())</f>
        <v>N</v>
      </c>
      <c r="M5489" s="3" t="n">
        <v>47</v>
      </c>
      <c r="N5489" s="3" t="n">
        <v>7</v>
      </c>
    </row>
    <row r="5490" customFormat="false" ht="15" hidden="false" customHeight="true" outlineLevel="0" collapsed="false">
      <c r="A5490" s="3" t="s">
        <v>10991</v>
      </c>
      <c r="B5490" s="3" t="s">
        <v>10992</v>
      </c>
      <c r="C5490" s="4" t="str">
        <f aca="false">VLOOKUP($B5490,'Product Master'!$A$2:$O$5991,7,FALSE())</f>
        <v>Pet Care</v>
      </c>
      <c r="D5490" s="4" t="str">
        <f aca="false">VLOOKUP($B5490,'Product Master'!$A$2:$O$5991,8,FALSE())</f>
        <v>Cat Litter</v>
      </c>
      <c r="E5490" s="4" t="str">
        <f aca="false">VLOOKUP($B5490,'Product Master'!$A$2:$O$5991,5,FALSE())</f>
        <v>Wagswell</v>
      </c>
      <c r="F5490" s="4" t="str">
        <f aca="false">VLOOKUP($B5490,'Product Master'!$A$2:$O$5991,4,FALSE())</f>
        <v>Wagswell Non-Clumping Litter, 20 lb</v>
      </c>
      <c r="G5490" s="4" t="str">
        <f aca="false">VLOOKUP($B5490,'Product Master'!$A$2:$O$5991,9,FALSE())</f>
        <v>20 lb</v>
      </c>
      <c r="H5490" s="5" t="s">
        <v>16</v>
      </c>
      <c r="I5490" s="6" t="n">
        <f aca="false">VLOOKUP($B5490,'Product Master'!$A$2:$O$5991,14,FALSE())</f>
        <v>13.39</v>
      </c>
      <c r="J5490" s="7" t="n">
        <f aca="false">VLOOKUP($B5490,'Product Master'!$A$2:$O$5991,13,FALSE())</f>
        <v>8</v>
      </c>
      <c r="K5490" s="7" t="str">
        <f aca="false">VLOOKUP($B5490,'Product Master'!$A$2:$O$5991,11,FALSE())</f>
        <v>N</v>
      </c>
      <c r="L5490" s="7" t="str">
        <f aca="false">VLOOKUP($B5490,'Product Master'!$A$2:$O$5991,12,FALSE())</f>
        <v>N</v>
      </c>
      <c r="M5490" s="3" t="n">
        <v>8</v>
      </c>
      <c r="N5490" s="3" t="n">
        <v>20</v>
      </c>
    </row>
    <row r="5491" customFormat="false" ht="15" hidden="false" customHeight="true" outlineLevel="0" collapsed="false">
      <c r="A5491" s="3" t="s">
        <v>10993</v>
      </c>
      <c r="B5491" s="3" t="s">
        <v>10994</v>
      </c>
      <c r="C5491" s="4" t="str">
        <f aca="false">VLOOKUP($B5491,'Product Master'!$A$2:$O$5991,7,FALSE())</f>
        <v>Pet Care</v>
      </c>
      <c r="D5491" s="4" t="str">
        <f aca="false">VLOOKUP($B5491,'Product Master'!$A$2:$O$5991,8,FALSE())</f>
        <v>Cat Litter</v>
      </c>
      <c r="E5491" s="4" t="str">
        <f aca="false">VLOOKUP($B5491,'Product Master'!$A$2:$O$5991,5,FALSE())</f>
        <v>Harborline</v>
      </c>
      <c r="F5491" s="4" t="str">
        <f aca="false">VLOOKUP($B5491,'Product Master'!$A$2:$O$5991,4,FALSE())</f>
        <v>Harborline Crystal Litter, 10 lb</v>
      </c>
      <c r="G5491" s="4" t="str">
        <f aca="false">VLOOKUP($B5491,'Product Master'!$A$2:$O$5991,9,FALSE())</f>
        <v>10 lb</v>
      </c>
      <c r="H5491" s="5" t="s">
        <v>16</v>
      </c>
      <c r="I5491" s="6" t="n">
        <f aca="false">VLOOKUP($B5491,'Product Master'!$A$2:$O$5991,14,FALSE())</f>
        <v>9.89</v>
      </c>
      <c r="J5491" s="7" t="n">
        <f aca="false">VLOOKUP($B5491,'Product Master'!$A$2:$O$5991,13,FALSE())</f>
        <v>12</v>
      </c>
      <c r="K5491" s="7" t="str">
        <f aca="false">VLOOKUP($B5491,'Product Master'!$A$2:$O$5991,11,FALSE())</f>
        <v>Y</v>
      </c>
      <c r="L5491" s="7" t="str">
        <f aca="false">VLOOKUP($B5491,'Product Master'!$A$2:$O$5991,12,FALSE())</f>
        <v>N</v>
      </c>
      <c r="M5491" s="3" t="n">
        <v>45</v>
      </c>
      <c r="N5491" s="3" t="n">
        <v>3</v>
      </c>
    </row>
    <row r="5492" customFormat="false" ht="15" hidden="false" customHeight="true" outlineLevel="0" collapsed="false">
      <c r="A5492" s="3" t="s">
        <v>10995</v>
      </c>
      <c r="B5492" s="3" t="s">
        <v>10996</v>
      </c>
      <c r="C5492" s="4" t="str">
        <f aca="false">VLOOKUP($B5492,'Product Master'!$A$2:$O$5991,7,FALSE())</f>
        <v>Pet Care</v>
      </c>
      <c r="D5492" s="4" t="str">
        <f aca="false">VLOOKUP($B5492,'Product Master'!$A$2:$O$5991,8,FALSE())</f>
        <v>Cat Litter</v>
      </c>
      <c r="E5492" s="4" t="str">
        <f aca="false">VLOOKUP($B5492,'Product Master'!$A$2:$O$5991,5,FALSE())</f>
        <v>Harborline</v>
      </c>
      <c r="F5492" s="4" t="str">
        <f aca="false">VLOOKUP($B5492,'Product Master'!$A$2:$O$5991,4,FALSE())</f>
        <v>Harborline Crystal Litter, 20 lb</v>
      </c>
      <c r="G5492" s="4" t="str">
        <f aca="false">VLOOKUP($B5492,'Product Master'!$A$2:$O$5991,9,FALSE())</f>
        <v>20 lb</v>
      </c>
      <c r="H5492" s="5" t="s">
        <v>16</v>
      </c>
      <c r="I5492" s="6" t="n">
        <f aca="false">VLOOKUP($B5492,'Product Master'!$A$2:$O$5991,14,FALSE())</f>
        <v>12.29</v>
      </c>
      <c r="J5492" s="7" t="n">
        <f aca="false">VLOOKUP($B5492,'Product Master'!$A$2:$O$5991,13,FALSE())</f>
        <v>4</v>
      </c>
      <c r="K5492" s="7" t="str">
        <f aca="false">VLOOKUP($B5492,'Product Master'!$A$2:$O$5991,11,FALSE())</f>
        <v>Y</v>
      </c>
      <c r="L5492" s="7" t="str">
        <f aca="false">VLOOKUP($B5492,'Product Master'!$A$2:$O$5991,12,FALSE())</f>
        <v>N</v>
      </c>
      <c r="M5492" s="3" t="n">
        <v>129</v>
      </c>
      <c r="N5492" s="3" t="n">
        <v>35</v>
      </c>
    </row>
    <row r="5493" customFormat="false" ht="15" hidden="false" customHeight="true" outlineLevel="0" collapsed="false">
      <c r="A5493" s="3" t="s">
        <v>10997</v>
      </c>
      <c r="B5493" s="3" t="s">
        <v>10998</v>
      </c>
      <c r="C5493" s="4" t="str">
        <f aca="false">VLOOKUP($B5493,'Product Master'!$A$2:$O$5991,7,FALSE())</f>
        <v>Pet Care</v>
      </c>
      <c r="D5493" s="4" t="str">
        <f aca="false">VLOOKUP($B5493,'Product Master'!$A$2:$O$5991,8,FALSE())</f>
        <v>Cat Litter</v>
      </c>
      <c r="E5493" s="4" t="str">
        <f aca="false">VLOOKUP($B5493,'Product Master'!$A$2:$O$5991,5,FALSE())</f>
        <v>Pawmesa</v>
      </c>
      <c r="F5493" s="4" t="str">
        <f aca="false">VLOOKUP($B5493,'Product Master'!$A$2:$O$5991,4,FALSE())</f>
        <v>Pawmesa Clumping Litter, 20 lb</v>
      </c>
      <c r="G5493" s="4" t="str">
        <f aca="false">VLOOKUP($B5493,'Product Master'!$A$2:$O$5991,9,FALSE())</f>
        <v>20 lb</v>
      </c>
      <c r="H5493" s="5" t="s">
        <v>16</v>
      </c>
      <c r="I5493" s="6" t="n">
        <f aca="false">VLOOKUP($B5493,'Product Master'!$A$2:$O$5991,14,FALSE())</f>
        <v>14.49</v>
      </c>
      <c r="J5493" s="7" t="n">
        <f aca="false">VLOOKUP($B5493,'Product Master'!$A$2:$O$5991,13,FALSE())</f>
        <v>8</v>
      </c>
      <c r="K5493" s="7" t="str">
        <f aca="false">VLOOKUP($B5493,'Product Master'!$A$2:$O$5991,11,FALSE())</f>
        <v>N</v>
      </c>
      <c r="L5493" s="7" t="str">
        <f aca="false">VLOOKUP($B5493,'Product Master'!$A$2:$O$5991,12,FALSE())</f>
        <v>N</v>
      </c>
      <c r="M5493" s="3" t="n">
        <v>47</v>
      </c>
      <c r="N5493" s="3" t="n">
        <v>18</v>
      </c>
    </row>
    <row r="5494" customFormat="false" ht="15" hidden="false" customHeight="true" outlineLevel="0" collapsed="false">
      <c r="A5494" s="3" t="s">
        <v>10999</v>
      </c>
      <c r="B5494" s="3" t="s">
        <v>11000</v>
      </c>
      <c r="C5494" s="4" t="str">
        <f aca="false">VLOOKUP($B5494,'Product Master'!$A$2:$O$5991,7,FALSE())</f>
        <v>Pet Care</v>
      </c>
      <c r="D5494" s="4" t="str">
        <f aca="false">VLOOKUP($B5494,'Product Master'!$A$2:$O$5991,8,FALSE())</f>
        <v>Cat Litter</v>
      </c>
      <c r="E5494" s="4" t="str">
        <f aca="false">VLOOKUP($B5494,'Product Master'!$A$2:$O$5991,5,FALSE())</f>
        <v>Pawmesa</v>
      </c>
      <c r="F5494" s="4" t="str">
        <f aca="false">VLOOKUP($B5494,'Product Master'!$A$2:$O$5991,4,FALSE())</f>
        <v>Pawmesa Crystal Litter, 10 lb</v>
      </c>
      <c r="G5494" s="4" t="str">
        <f aca="false">VLOOKUP($B5494,'Product Master'!$A$2:$O$5991,9,FALSE())</f>
        <v>10 lb</v>
      </c>
      <c r="H5494" s="5" t="s">
        <v>16</v>
      </c>
      <c r="I5494" s="6" t="n">
        <f aca="false">VLOOKUP($B5494,'Product Master'!$A$2:$O$5991,14,FALSE())</f>
        <v>12.39</v>
      </c>
      <c r="J5494" s="7" t="n">
        <f aca="false">VLOOKUP($B5494,'Product Master'!$A$2:$O$5991,13,FALSE())</f>
        <v>12</v>
      </c>
      <c r="K5494" s="7" t="str">
        <f aca="false">VLOOKUP($B5494,'Product Master'!$A$2:$O$5991,11,FALSE())</f>
        <v>N</v>
      </c>
      <c r="L5494" s="7" t="str">
        <f aca="false">VLOOKUP($B5494,'Product Master'!$A$2:$O$5991,12,FALSE())</f>
        <v>N</v>
      </c>
      <c r="M5494" s="3" t="n">
        <v>72</v>
      </c>
      <c r="N5494" s="3" t="n">
        <v>11</v>
      </c>
    </row>
    <row r="5495" customFormat="false" ht="15" hidden="false" customHeight="true" outlineLevel="0" collapsed="false">
      <c r="A5495" s="3" t="s">
        <v>11001</v>
      </c>
      <c r="B5495" s="3" t="s">
        <v>11002</v>
      </c>
      <c r="C5495" s="4" t="str">
        <f aca="false">VLOOKUP($B5495,'Product Master'!$A$2:$O$5991,7,FALSE())</f>
        <v>Pet Care</v>
      </c>
      <c r="D5495" s="4" t="str">
        <f aca="false">VLOOKUP($B5495,'Product Master'!$A$2:$O$5991,8,FALSE())</f>
        <v>Cat Litter</v>
      </c>
      <c r="E5495" s="4" t="str">
        <f aca="false">VLOOKUP($B5495,'Product Master'!$A$2:$O$5991,5,FALSE())</f>
        <v>Wagswell</v>
      </c>
      <c r="F5495" s="4" t="str">
        <f aca="false">VLOOKUP($B5495,'Product Master'!$A$2:$O$5991,4,FALSE())</f>
        <v>Wagswell Non-Clumping Litter, 10 lb</v>
      </c>
      <c r="G5495" s="4" t="str">
        <f aca="false">VLOOKUP($B5495,'Product Master'!$A$2:$O$5991,9,FALSE())</f>
        <v>10 lb</v>
      </c>
      <c r="H5495" s="5" t="s">
        <v>16</v>
      </c>
      <c r="I5495" s="6" t="n">
        <f aca="false">VLOOKUP($B5495,'Product Master'!$A$2:$O$5991,14,FALSE())</f>
        <v>9.79</v>
      </c>
      <c r="J5495" s="7" t="n">
        <f aca="false">VLOOKUP($B5495,'Product Master'!$A$2:$O$5991,13,FALSE())</f>
        <v>6</v>
      </c>
      <c r="K5495" s="7" t="str">
        <f aca="false">VLOOKUP($B5495,'Product Master'!$A$2:$O$5991,11,FALSE())</f>
        <v>N</v>
      </c>
      <c r="L5495" s="7" t="str">
        <f aca="false">VLOOKUP($B5495,'Product Master'!$A$2:$O$5991,12,FALSE())</f>
        <v>N</v>
      </c>
      <c r="M5495" s="3" t="n">
        <v>66</v>
      </c>
      <c r="N5495" s="3" t="n">
        <v>12</v>
      </c>
    </row>
    <row r="5496" customFormat="false" ht="15" hidden="false" customHeight="true" outlineLevel="0" collapsed="false">
      <c r="A5496" s="3" t="s">
        <v>11003</v>
      </c>
      <c r="B5496" s="3" t="s">
        <v>11004</v>
      </c>
      <c r="C5496" s="4" t="str">
        <f aca="false">VLOOKUP($B5496,'Product Master'!$A$2:$O$5991,7,FALSE())</f>
        <v>Pet Care</v>
      </c>
      <c r="D5496" s="4" t="str">
        <f aca="false">VLOOKUP($B5496,'Product Master'!$A$2:$O$5991,8,FALSE())</f>
        <v>Cat Litter</v>
      </c>
      <c r="E5496" s="4" t="str">
        <f aca="false">VLOOKUP($B5496,'Product Master'!$A$2:$O$5991,5,FALSE())</f>
        <v>Wagswell</v>
      </c>
      <c r="F5496" s="4" t="str">
        <f aca="false">VLOOKUP($B5496,'Product Master'!$A$2:$O$5991,4,FALSE())</f>
        <v>Wagswell Non-Clumping Litter, 10 lb</v>
      </c>
      <c r="G5496" s="4" t="str">
        <f aca="false">VLOOKUP($B5496,'Product Master'!$A$2:$O$5991,9,FALSE())</f>
        <v>10 lb</v>
      </c>
      <c r="H5496" s="5" t="s">
        <v>16</v>
      </c>
      <c r="I5496" s="6" t="n">
        <f aca="false">VLOOKUP($B5496,'Product Master'!$A$2:$O$5991,14,FALSE())</f>
        <v>9.79</v>
      </c>
      <c r="J5496" s="7" t="n">
        <f aca="false">VLOOKUP($B5496,'Product Master'!$A$2:$O$5991,13,FALSE())</f>
        <v>12</v>
      </c>
      <c r="K5496" s="7" t="str">
        <f aca="false">VLOOKUP($B5496,'Product Master'!$A$2:$O$5991,11,FALSE())</f>
        <v>N</v>
      </c>
      <c r="L5496" s="7" t="str">
        <f aca="false">VLOOKUP($B5496,'Product Master'!$A$2:$O$5991,12,FALSE())</f>
        <v>N</v>
      </c>
      <c r="M5496" s="3" t="n">
        <v>11</v>
      </c>
      <c r="N5496" s="3" t="n">
        <v>29</v>
      </c>
    </row>
    <row r="5497" customFormat="false" ht="15" hidden="false" customHeight="true" outlineLevel="0" collapsed="false">
      <c r="A5497" s="3" t="s">
        <v>11005</v>
      </c>
      <c r="B5497" s="3" t="s">
        <v>11006</v>
      </c>
      <c r="C5497" s="4" t="str">
        <f aca="false">VLOOKUP($B5497,'Product Master'!$A$2:$O$5991,7,FALSE())</f>
        <v>Pet Care</v>
      </c>
      <c r="D5497" s="4" t="str">
        <f aca="false">VLOOKUP($B5497,'Product Master'!$A$2:$O$5991,8,FALSE())</f>
        <v>Cat Litter</v>
      </c>
      <c r="E5497" s="4" t="str">
        <f aca="false">VLOOKUP($B5497,'Product Master'!$A$2:$O$5991,5,FALSE())</f>
        <v>Pawmesa</v>
      </c>
      <c r="F5497" s="4" t="str">
        <f aca="false">VLOOKUP($B5497,'Product Master'!$A$2:$O$5991,4,FALSE())</f>
        <v>Pawmesa Clumping Litter, 10 lb</v>
      </c>
      <c r="G5497" s="4" t="str">
        <f aca="false">VLOOKUP($B5497,'Product Master'!$A$2:$O$5991,9,FALSE())</f>
        <v>10 lb</v>
      </c>
      <c r="H5497" s="5" t="s">
        <v>16</v>
      </c>
      <c r="I5497" s="6" t="n">
        <f aca="false">VLOOKUP($B5497,'Product Master'!$A$2:$O$5991,14,FALSE())</f>
        <v>8.49</v>
      </c>
      <c r="J5497" s="7" t="n">
        <f aca="false">VLOOKUP($B5497,'Product Master'!$A$2:$O$5991,13,FALSE())</f>
        <v>4</v>
      </c>
      <c r="K5497" s="7" t="str">
        <f aca="false">VLOOKUP($B5497,'Product Master'!$A$2:$O$5991,11,FALSE())</f>
        <v>N</v>
      </c>
      <c r="L5497" s="7" t="str">
        <f aca="false">VLOOKUP($B5497,'Product Master'!$A$2:$O$5991,12,FALSE())</f>
        <v>N</v>
      </c>
      <c r="M5497" s="3" t="n">
        <v>83</v>
      </c>
      <c r="N5497" s="3" t="n">
        <v>5</v>
      </c>
    </row>
    <row r="5498" customFormat="false" ht="15" hidden="false" customHeight="true" outlineLevel="0" collapsed="false">
      <c r="A5498" s="3" t="s">
        <v>11007</v>
      </c>
      <c r="B5498" s="3" t="s">
        <v>11008</v>
      </c>
      <c r="C5498" s="4" t="str">
        <f aca="false">VLOOKUP($B5498,'Product Master'!$A$2:$O$5991,7,FALSE())</f>
        <v>Pet Care</v>
      </c>
      <c r="D5498" s="4" t="str">
        <f aca="false">VLOOKUP($B5498,'Product Master'!$A$2:$O$5991,8,FALSE())</f>
        <v>Cat Litter</v>
      </c>
      <c r="E5498" s="4" t="str">
        <f aca="false">VLOOKUP($B5498,'Product Master'!$A$2:$O$5991,5,FALSE())</f>
        <v>Wagswell</v>
      </c>
      <c r="F5498" s="4" t="str">
        <f aca="false">VLOOKUP($B5498,'Product Master'!$A$2:$O$5991,4,FALSE())</f>
        <v>Wagswell Clumping Litter, 10 lb</v>
      </c>
      <c r="G5498" s="4" t="str">
        <f aca="false">VLOOKUP($B5498,'Product Master'!$A$2:$O$5991,9,FALSE())</f>
        <v>10 lb</v>
      </c>
      <c r="H5498" s="5" t="s">
        <v>16</v>
      </c>
      <c r="I5498" s="6" t="n">
        <f aca="false">VLOOKUP($B5498,'Product Master'!$A$2:$O$5991,14,FALSE())</f>
        <v>13.99</v>
      </c>
      <c r="J5498" s="7" t="n">
        <f aca="false">VLOOKUP($B5498,'Product Master'!$A$2:$O$5991,13,FALSE())</f>
        <v>6</v>
      </c>
      <c r="K5498" s="7" t="str">
        <f aca="false">VLOOKUP($B5498,'Product Master'!$A$2:$O$5991,11,FALSE())</f>
        <v>N</v>
      </c>
      <c r="L5498" s="7" t="str">
        <f aca="false">VLOOKUP($B5498,'Product Master'!$A$2:$O$5991,12,FALSE())</f>
        <v>N</v>
      </c>
      <c r="M5498" s="3" t="n">
        <v>118</v>
      </c>
      <c r="N5498" s="3" t="n">
        <v>22</v>
      </c>
    </row>
    <row r="5499" customFormat="false" ht="15" hidden="false" customHeight="true" outlineLevel="0" collapsed="false">
      <c r="A5499" s="3" t="s">
        <v>11009</v>
      </c>
      <c r="B5499" s="3" t="s">
        <v>11010</v>
      </c>
      <c r="C5499" s="4" t="str">
        <f aca="false">VLOOKUP($B5499,'Product Master'!$A$2:$O$5991,7,FALSE())</f>
        <v>Pet Care</v>
      </c>
      <c r="D5499" s="4" t="str">
        <f aca="false">VLOOKUP($B5499,'Product Master'!$A$2:$O$5991,8,FALSE())</f>
        <v>Cat Litter</v>
      </c>
      <c r="E5499" s="4" t="str">
        <f aca="false">VLOOKUP($B5499,'Product Master'!$A$2:$O$5991,5,FALSE())</f>
        <v>Wagswell</v>
      </c>
      <c r="F5499" s="4" t="str">
        <f aca="false">VLOOKUP($B5499,'Product Master'!$A$2:$O$5991,4,FALSE())</f>
        <v>Wagswell Crystal Litter, 10 lb</v>
      </c>
      <c r="G5499" s="4" t="str">
        <f aca="false">VLOOKUP($B5499,'Product Master'!$A$2:$O$5991,9,FALSE())</f>
        <v>10 lb</v>
      </c>
      <c r="H5499" s="5" t="s">
        <v>16</v>
      </c>
      <c r="I5499" s="6" t="n">
        <f aca="false">VLOOKUP($B5499,'Product Master'!$A$2:$O$5991,14,FALSE())</f>
        <v>11.99</v>
      </c>
      <c r="J5499" s="7" t="n">
        <f aca="false">VLOOKUP($B5499,'Product Master'!$A$2:$O$5991,13,FALSE())</f>
        <v>2</v>
      </c>
      <c r="K5499" s="7" t="str">
        <f aca="false">VLOOKUP($B5499,'Product Master'!$A$2:$O$5991,11,FALSE())</f>
        <v>N</v>
      </c>
      <c r="L5499" s="7" t="str">
        <f aca="false">VLOOKUP($B5499,'Product Master'!$A$2:$O$5991,12,FALSE())</f>
        <v>N</v>
      </c>
      <c r="M5499" s="3" t="n">
        <v>113</v>
      </c>
      <c r="N5499" s="3" t="n">
        <v>26</v>
      </c>
    </row>
    <row r="5500" customFormat="false" ht="15" hidden="false" customHeight="true" outlineLevel="0" collapsed="false">
      <c r="A5500" s="3" t="s">
        <v>11011</v>
      </c>
      <c r="B5500" s="3" t="s">
        <v>11012</v>
      </c>
      <c r="C5500" s="4" t="str">
        <f aca="false">VLOOKUP($B5500,'Product Master'!$A$2:$O$5991,7,FALSE())</f>
        <v>Pet Care</v>
      </c>
      <c r="D5500" s="4" t="str">
        <f aca="false">VLOOKUP($B5500,'Product Master'!$A$2:$O$5991,8,FALSE())</f>
        <v>Cat Litter</v>
      </c>
      <c r="E5500" s="4" t="str">
        <f aca="false">VLOOKUP($B5500,'Product Master'!$A$2:$O$5991,5,FALSE())</f>
        <v>Pawmesa</v>
      </c>
      <c r="F5500" s="4" t="str">
        <f aca="false">VLOOKUP($B5500,'Product Master'!$A$2:$O$5991,4,FALSE())</f>
        <v>Pawmesa Clumping Litter, 20 lb</v>
      </c>
      <c r="G5500" s="4" t="str">
        <f aca="false">VLOOKUP($B5500,'Product Master'!$A$2:$O$5991,9,FALSE())</f>
        <v>20 lb</v>
      </c>
      <c r="H5500" s="5" t="s">
        <v>16</v>
      </c>
      <c r="I5500" s="6" t="n">
        <f aca="false">VLOOKUP($B5500,'Product Master'!$A$2:$O$5991,14,FALSE())</f>
        <v>13.89</v>
      </c>
      <c r="J5500" s="7" t="n">
        <f aca="false">VLOOKUP($B5500,'Product Master'!$A$2:$O$5991,13,FALSE())</f>
        <v>12</v>
      </c>
      <c r="K5500" s="7" t="str">
        <f aca="false">VLOOKUP($B5500,'Product Master'!$A$2:$O$5991,11,FALSE())</f>
        <v>N</v>
      </c>
      <c r="L5500" s="7" t="str">
        <f aca="false">VLOOKUP($B5500,'Product Master'!$A$2:$O$5991,12,FALSE())</f>
        <v>N</v>
      </c>
      <c r="M5500" s="3" t="n">
        <v>6</v>
      </c>
      <c r="N5500" s="3" t="n">
        <v>12</v>
      </c>
    </row>
    <row r="5501" customFormat="false" ht="15" hidden="false" customHeight="true" outlineLevel="0" collapsed="false">
      <c r="A5501" s="3" t="s">
        <v>11013</v>
      </c>
      <c r="B5501" s="3" t="s">
        <v>11014</v>
      </c>
      <c r="C5501" s="4" t="str">
        <f aca="false">VLOOKUP($B5501,'Product Master'!$A$2:$O$5991,7,FALSE())</f>
        <v>Pet Care</v>
      </c>
      <c r="D5501" s="4" t="str">
        <f aca="false">VLOOKUP($B5501,'Product Master'!$A$2:$O$5991,8,FALSE())</f>
        <v>Cat Litter</v>
      </c>
      <c r="E5501" s="4" t="str">
        <f aca="false">VLOOKUP($B5501,'Product Master'!$A$2:$O$5991,5,FALSE())</f>
        <v>Wagswell</v>
      </c>
      <c r="F5501" s="4" t="str">
        <f aca="false">VLOOKUP($B5501,'Product Master'!$A$2:$O$5991,4,FALSE())</f>
        <v>Wagswell Clumping Litter, 20 lb</v>
      </c>
      <c r="G5501" s="4" t="str">
        <f aca="false">VLOOKUP($B5501,'Product Master'!$A$2:$O$5991,9,FALSE())</f>
        <v>20 lb</v>
      </c>
      <c r="H5501" s="5" t="s">
        <v>16</v>
      </c>
      <c r="I5501" s="6" t="n">
        <f aca="false">VLOOKUP($B5501,'Product Master'!$A$2:$O$5991,14,FALSE())</f>
        <v>12.89</v>
      </c>
      <c r="J5501" s="7" t="n">
        <f aca="false">VLOOKUP($B5501,'Product Master'!$A$2:$O$5991,13,FALSE())</f>
        <v>6</v>
      </c>
      <c r="K5501" s="7" t="str">
        <f aca="false">VLOOKUP($B5501,'Product Master'!$A$2:$O$5991,11,FALSE())</f>
        <v>N</v>
      </c>
      <c r="L5501" s="7" t="str">
        <f aca="false">VLOOKUP($B5501,'Product Master'!$A$2:$O$5991,12,FALSE())</f>
        <v>N</v>
      </c>
      <c r="M5501" s="3" t="n">
        <v>42</v>
      </c>
      <c r="N5501" s="3" t="n">
        <v>6</v>
      </c>
    </row>
    <row r="5502" customFormat="false" ht="15" hidden="false" customHeight="true" outlineLevel="0" collapsed="false">
      <c r="A5502" s="3" t="s">
        <v>11015</v>
      </c>
      <c r="B5502" s="3" t="s">
        <v>11016</v>
      </c>
      <c r="C5502" s="4" t="str">
        <f aca="false">VLOOKUP($B5502,'Product Master'!$A$2:$O$5991,7,FALSE())</f>
        <v>Pet Care</v>
      </c>
      <c r="D5502" s="4" t="str">
        <f aca="false">VLOOKUP($B5502,'Product Master'!$A$2:$O$5991,8,FALSE())</f>
        <v>Cat Litter</v>
      </c>
      <c r="E5502" s="4" t="str">
        <f aca="false">VLOOKUP($B5502,'Product Master'!$A$2:$O$5991,5,FALSE())</f>
        <v>Harborline</v>
      </c>
      <c r="F5502" s="4" t="str">
        <f aca="false">VLOOKUP($B5502,'Product Master'!$A$2:$O$5991,4,FALSE())</f>
        <v>Harborline Crystal Litter, 20 lb</v>
      </c>
      <c r="G5502" s="4" t="str">
        <f aca="false">VLOOKUP($B5502,'Product Master'!$A$2:$O$5991,9,FALSE())</f>
        <v>20 lb</v>
      </c>
      <c r="H5502" s="5" t="s">
        <v>16</v>
      </c>
      <c r="I5502" s="6" t="n">
        <f aca="false">VLOOKUP($B5502,'Product Master'!$A$2:$O$5991,14,FALSE())</f>
        <v>11.89</v>
      </c>
      <c r="J5502" s="7" t="n">
        <f aca="false">VLOOKUP($B5502,'Product Master'!$A$2:$O$5991,13,FALSE())</f>
        <v>24</v>
      </c>
      <c r="K5502" s="7" t="str">
        <f aca="false">VLOOKUP($B5502,'Product Master'!$A$2:$O$5991,11,FALSE())</f>
        <v>Y</v>
      </c>
      <c r="L5502" s="7" t="str">
        <f aca="false">VLOOKUP($B5502,'Product Master'!$A$2:$O$5991,12,FALSE())</f>
        <v>N</v>
      </c>
      <c r="M5502" s="3" t="n">
        <v>41</v>
      </c>
      <c r="N5502" s="3" t="n">
        <v>20</v>
      </c>
    </row>
    <row r="5503" customFormat="false" ht="15" hidden="false" customHeight="true" outlineLevel="0" collapsed="false">
      <c r="A5503" s="3" t="s">
        <v>11017</v>
      </c>
      <c r="B5503" s="3" t="s">
        <v>11018</v>
      </c>
      <c r="C5503" s="4" t="str">
        <f aca="false">VLOOKUP($B5503,'Product Master'!$A$2:$O$5991,7,FALSE())</f>
        <v>Pet Care</v>
      </c>
      <c r="D5503" s="4" t="str">
        <f aca="false">VLOOKUP($B5503,'Product Master'!$A$2:$O$5991,8,FALSE())</f>
        <v>Cat Litter</v>
      </c>
      <c r="E5503" s="4" t="str">
        <f aca="false">VLOOKUP($B5503,'Product Master'!$A$2:$O$5991,5,FALSE())</f>
        <v>Pawmesa</v>
      </c>
      <c r="F5503" s="4" t="str">
        <f aca="false">VLOOKUP($B5503,'Product Master'!$A$2:$O$5991,4,FALSE())</f>
        <v>Pawmesa Crystal Litter, 10 lb</v>
      </c>
      <c r="G5503" s="4" t="str">
        <f aca="false">VLOOKUP($B5503,'Product Master'!$A$2:$O$5991,9,FALSE())</f>
        <v>10 lb</v>
      </c>
      <c r="H5503" s="5" t="s">
        <v>16</v>
      </c>
      <c r="I5503" s="6" t="n">
        <f aca="false">VLOOKUP($B5503,'Product Master'!$A$2:$O$5991,14,FALSE())</f>
        <v>12.39</v>
      </c>
      <c r="J5503" s="7" t="n">
        <f aca="false">VLOOKUP($B5503,'Product Master'!$A$2:$O$5991,13,FALSE())</f>
        <v>12</v>
      </c>
      <c r="K5503" s="7" t="str">
        <f aca="false">VLOOKUP($B5503,'Product Master'!$A$2:$O$5991,11,FALSE())</f>
        <v>N</v>
      </c>
      <c r="L5503" s="7" t="str">
        <f aca="false">VLOOKUP($B5503,'Product Master'!$A$2:$O$5991,12,FALSE())</f>
        <v>N</v>
      </c>
      <c r="M5503" s="3" t="n">
        <v>54</v>
      </c>
      <c r="N5503" s="3" t="n">
        <v>22</v>
      </c>
    </row>
    <row r="5504" customFormat="false" ht="15" hidden="false" customHeight="true" outlineLevel="0" collapsed="false">
      <c r="A5504" s="3" t="s">
        <v>11019</v>
      </c>
      <c r="B5504" s="3" t="s">
        <v>11020</v>
      </c>
      <c r="C5504" s="4" t="str">
        <f aca="false">VLOOKUP($B5504,'Product Master'!$A$2:$O$5991,7,FALSE())</f>
        <v>Pet Care</v>
      </c>
      <c r="D5504" s="4" t="str">
        <f aca="false">VLOOKUP($B5504,'Product Master'!$A$2:$O$5991,8,FALSE())</f>
        <v>Cat Litter</v>
      </c>
      <c r="E5504" s="4" t="str">
        <f aca="false">VLOOKUP($B5504,'Product Master'!$A$2:$O$5991,5,FALSE())</f>
        <v>Wagswell</v>
      </c>
      <c r="F5504" s="4" t="str">
        <f aca="false">VLOOKUP($B5504,'Product Master'!$A$2:$O$5991,4,FALSE())</f>
        <v>Wagswell Clumping Litter, 10 lb</v>
      </c>
      <c r="G5504" s="4" t="str">
        <f aca="false">VLOOKUP($B5504,'Product Master'!$A$2:$O$5991,9,FALSE())</f>
        <v>10 lb</v>
      </c>
      <c r="H5504" s="5" t="s">
        <v>16</v>
      </c>
      <c r="I5504" s="6" t="n">
        <f aca="false">VLOOKUP($B5504,'Product Master'!$A$2:$O$5991,14,FALSE())</f>
        <v>11.79</v>
      </c>
      <c r="J5504" s="7" t="n">
        <f aca="false">VLOOKUP($B5504,'Product Master'!$A$2:$O$5991,13,FALSE())</f>
        <v>24</v>
      </c>
      <c r="K5504" s="7" t="str">
        <f aca="false">VLOOKUP($B5504,'Product Master'!$A$2:$O$5991,11,FALSE())</f>
        <v>N</v>
      </c>
      <c r="L5504" s="7" t="str">
        <f aca="false">VLOOKUP($B5504,'Product Master'!$A$2:$O$5991,12,FALSE())</f>
        <v>N</v>
      </c>
      <c r="M5504" s="3" t="n">
        <v>37</v>
      </c>
      <c r="N5504" s="3" t="n">
        <v>29</v>
      </c>
    </row>
    <row r="5505" customFormat="false" ht="15" hidden="false" customHeight="true" outlineLevel="0" collapsed="false">
      <c r="A5505" s="3" t="s">
        <v>11021</v>
      </c>
      <c r="B5505" s="3" t="s">
        <v>11022</v>
      </c>
      <c r="C5505" s="4" t="str">
        <f aca="false">VLOOKUP($B5505,'Product Master'!$A$2:$O$5991,7,FALSE())</f>
        <v>Pet Care</v>
      </c>
      <c r="D5505" s="4" t="str">
        <f aca="false">VLOOKUP($B5505,'Product Master'!$A$2:$O$5991,8,FALSE())</f>
        <v>Cat Litter</v>
      </c>
      <c r="E5505" s="4" t="str">
        <f aca="false">VLOOKUP($B5505,'Product Master'!$A$2:$O$5991,5,FALSE())</f>
        <v>Wagswell</v>
      </c>
      <c r="F5505" s="4" t="str">
        <f aca="false">VLOOKUP($B5505,'Product Master'!$A$2:$O$5991,4,FALSE())</f>
        <v>Wagswell Crystal Litter, 20 lb</v>
      </c>
      <c r="G5505" s="4" t="str">
        <f aca="false">VLOOKUP($B5505,'Product Master'!$A$2:$O$5991,9,FALSE())</f>
        <v>20 lb</v>
      </c>
      <c r="H5505" s="5" t="s">
        <v>16</v>
      </c>
      <c r="I5505" s="6" t="n">
        <f aca="false">VLOOKUP($B5505,'Product Master'!$A$2:$O$5991,14,FALSE())</f>
        <v>11.99</v>
      </c>
      <c r="J5505" s="7" t="n">
        <f aca="false">VLOOKUP($B5505,'Product Master'!$A$2:$O$5991,13,FALSE())</f>
        <v>2</v>
      </c>
      <c r="K5505" s="7" t="str">
        <f aca="false">VLOOKUP($B5505,'Product Master'!$A$2:$O$5991,11,FALSE())</f>
        <v>N</v>
      </c>
      <c r="L5505" s="7" t="str">
        <f aca="false">VLOOKUP($B5505,'Product Master'!$A$2:$O$5991,12,FALSE())</f>
        <v>N</v>
      </c>
      <c r="M5505" s="3" t="n">
        <v>105</v>
      </c>
      <c r="N5505" s="3" t="n">
        <v>40</v>
      </c>
    </row>
    <row r="5506" customFormat="false" ht="15" hidden="false" customHeight="true" outlineLevel="0" collapsed="false">
      <c r="A5506" s="3" t="s">
        <v>11023</v>
      </c>
      <c r="B5506" s="3" t="s">
        <v>11024</v>
      </c>
      <c r="C5506" s="4" t="str">
        <f aca="false">VLOOKUP($B5506,'Product Master'!$A$2:$O$5991,7,FALSE())</f>
        <v>Pet Care</v>
      </c>
      <c r="D5506" s="4" t="str">
        <f aca="false">VLOOKUP($B5506,'Product Master'!$A$2:$O$5991,8,FALSE())</f>
        <v>Pet Treats</v>
      </c>
      <c r="E5506" s="4" t="str">
        <f aca="false">VLOOKUP($B5506,'Product Master'!$A$2:$O$5991,5,FALSE())</f>
        <v>Pawmesa</v>
      </c>
      <c r="F5506" s="4" t="str">
        <f aca="false">VLOOKUP($B5506,'Product Master'!$A$2:$O$5991,4,FALSE())</f>
        <v>Pawmesa Dental Chews, 16 oz</v>
      </c>
      <c r="G5506" s="4" t="str">
        <f aca="false">VLOOKUP($B5506,'Product Master'!$A$2:$O$5991,9,FALSE())</f>
        <v>16 oz</v>
      </c>
      <c r="H5506" s="5" t="s">
        <v>16</v>
      </c>
      <c r="I5506" s="6" t="n">
        <f aca="false">VLOOKUP($B5506,'Product Master'!$A$2:$O$5991,14,FALSE())</f>
        <v>3.79</v>
      </c>
      <c r="J5506" s="7" t="n">
        <f aca="false">VLOOKUP($B5506,'Product Master'!$A$2:$O$5991,13,FALSE())</f>
        <v>2</v>
      </c>
      <c r="K5506" s="7" t="str">
        <f aca="false">VLOOKUP($B5506,'Product Master'!$A$2:$O$5991,11,FALSE())</f>
        <v>N</v>
      </c>
      <c r="L5506" s="7" t="str">
        <f aca="false">VLOOKUP($B5506,'Product Master'!$A$2:$O$5991,12,FALSE())</f>
        <v>N</v>
      </c>
      <c r="M5506" s="3" t="n">
        <v>133</v>
      </c>
      <c r="N5506" s="3" t="n">
        <v>30</v>
      </c>
    </row>
    <row r="5507" customFormat="false" ht="15" hidden="false" customHeight="true" outlineLevel="0" collapsed="false">
      <c r="A5507" s="3" t="s">
        <v>11025</v>
      </c>
      <c r="B5507" s="3" t="s">
        <v>11026</v>
      </c>
      <c r="C5507" s="4" t="str">
        <f aca="false">VLOOKUP($B5507,'Product Master'!$A$2:$O$5991,7,FALSE())</f>
        <v>Pet Care</v>
      </c>
      <c r="D5507" s="4" t="str">
        <f aca="false">VLOOKUP($B5507,'Product Master'!$A$2:$O$5991,8,FALSE())</f>
        <v>Pet Treats</v>
      </c>
      <c r="E5507" s="4" t="str">
        <f aca="false">VLOOKUP($B5507,'Product Master'!$A$2:$O$5991,5,FALSE())</f>
        <v>Wagswell</v>
      </c>
      <c r="F5507" s="4" t="str">
        <f aca="false">VLOOKUP($B5507,'Product Master'!$A$2:$O$5991,4,FALSE())</f>
        <v>Wagswell Dog Treats, 6 oz</v>
      </c>
      <c r="G5507" s="4" t="str">
        <f aca="false">VLOOKUP($B5507,'Product Master'!$A$2:$O$5991,9,FALSE())</f>
        <v>6 oz</v>
      </c>
      <c r="H5507" s="5" t="s">
        <v>16</v>
      </c>
      <c r="I5507" s="6" t="n">
        <f aca="false">VLOOKUP($B5507,'Product Master'!$A$2:$O$5991,14,FALSE())</f>
        <v>6.79</v>
      </c>
      <c r="J5507" s="7" t="n">
        <f aca="false">VLOOKUP($B5507,'Product Master'!$A$2:$O$5991,13,FALSE())</f>
        <v>1</v>
      </c>
      <c r="K5507" s="7" t="str">
        <f aca="false">VLOOKUP($B5507,'Product Master'!$A$2:$O$5991,11,FALSE())</f>
        <v>N</v>
      </c>
      <c r="L5507" s="7" t="str">
        <f aca="false">VLOOKUP($B5507,'Product Master'!$A$2:$O$5991,12,FALSE())</f>
        <v>N</v>
      </c>
      <c r="M5507" s="3" t="n">
        <v>56</v>
      </c>
      <c r="N5507" s="3" t="n">
        <v>38</v>
      </c>
    </row>
    <row r="5508" customFormat="false" ht="15" hidden="false" customHeight="true" outlineLevel="0" collapsed="false">
      <c r="A5508" s="3" t="s">
        <v>11027</v>
      </c>
      <c r="B5508" s="3" t="s">
        <v>11028</v>
      </c>
      <c r="C5508" s="4" t="str">
        <f aca="false">VLOOKUP($B5508,'Product Master'!$A$2:$O$5991,7,FALSE())</f>
        <v>Pet Care</v>
      </c>
      <c r="D5508" s="4" t="str">
        <f aca="false">VLOOKUP($B5508,'Product Master'!$A$2:$O$5991,8,FALSE())</f>
        <v>Pet Treats</v>
      </c>
      <c r="E5508" s="4" t="str">
        <f aca="false">VLOOKUP($B5508,'Product Master'!$A$2:$O$5991,5,FALSE())</f>
        <v>Harborline</v>
      </c>
      <c r="F5508" s="4" t="str">
        <f aca="false">VLOOKUP($B5508,'Product Master'!$A$2:$O$5991,4,FALSE())</f>
        <v>Harborline Dog Treats, 6 oz</v>
      </c>
      <c r="G5508" s="4" t="str">
        <f aca="false">VLOOKUP($B5508,'Product Master'!$A$2:$O$5991,9,FALSE())</f>
        <v>6 oz</v>
      </c>
      <c r="H5508" s="5" t="s">
        <v>16</v>
      </c>
      <c r="I5508" s="6" t="n">
        <f aca="false">VLOOKUP($B5508,'Product Master'!$A$2:$O$5991,14,FALSE())</f>
        <v>4.39</v>
      </c>
      <c r="J5508" s="7" t="n">
        <f aca="false">VLOOKUP($B5508,'Product Master'!$A$2:$O$5991,13,FALSE())</f>
        <v>2</v>
      </c>
      <c r="K5508" s="7" t="str">
        <f aca="false">VLOOKUP($B5508,'Product Master'!$A$2:$O$5991,11,FALSE())</f>
        <v>Y</v>
      </c>
      <c r="L5508" s="7" t="str">
        <f aca="false">VLOOKUP($B5508,'Product Master'!$A$2:$O$5991,12,FALSE())</f>
        <v>N</v>
      </c>
      <c r="M5508" s="3" t="n">
        <v>138</v>
      </c>
      <c r="N5508" s="3" t="n">
        <v>21</v>
      </c>
    </row>
    <row r="5509" customFormat="false" ht="15" hidden="false" customHeight="true" outlineLevel="0" collapsed="false">
      <c r="A5509" s="3" t="s">
        <v>11029</v>
      </c>
      <c r="B5509" s="3" t="s">
        <v>11030</v>
      </c>
      <c r="C5509" s="4" t="str">
        <f aca="false">VLOOKUP($B5509,'Product Master'!$A$2:$O$5991,7,FALSE())</f>
        <v>Pet Care</v>
      </c>
      <c r="D5509" s="4" t="str">
        <f aca="false">VLOOKUP($B5509,'Product Master'!$A$2:$O$5991,8,FALSE())</f>
        <v>Pet Treats</v>
      </c>
      <c r="E5509" s="4" t="str">
        <f aca="false">VLOOKUP($B5509,'Product Master'!$A$2:$O$5991,5,FALSE())</f>
        <v>Pawmesa</v>
      </c>
      <c r="F5509" s="4" t="str">
        <f aca="false">VLOOKUP($B5509,'Product Master'!$A$2:$O$5991,4,FALSE())</f>
        <v>Pawmesa Dog Treats, 16 oz</v>
      </c>
      <c r="G5509" s="4" t="str">
        <f aca="false">VLOOKUP($B5509,'Product Master'!$A$2:$O$5991,9,FALSE())</f>
        <v>16 oz</v>
      </c>
      <c r="H5509" s="5" t="s">
        <v>16</v>
      </c>
      <c r="I5509" s="6" t="n">
        <f aca="false">VLOOKUP($B5509,'Product Master'!$A$2:$O$5991,14,FALSE())</f>
        <v>5.79</v>
      </c>
      <c r="J5509" s="7" t="n">
        <f aca="false">VLOOKUP($B5509,'Product Master'!$A$2:$O$5991,13,FALSE())</f>
        <v>24</v>
      </c>
      <c r="K5509" s="7" t="str">
        <f aca="false">VLOOKUP($B5509,'Product Master'!$A$2:$O$5991,11,FALSE())</f>
        <v>N</v>
      </c>
      <c r="L5509" s="7" t="str">
        <f aca="false">VLOOKUP($B5509,'Product Master'!$A$2:$O$5991,12,FALSE())</f>
        <v>N</v>
      </c>
      <c r="M5509" s="3" t="n">
        <v>82</v>
      </c>
      <c r="N5509" s="3" t="n">
        <v>34</v>
      </c>
    </row>
    <row r="5510" customFormat="false" ht="15" hidden="false" customHeight="true" outlineLevel="0" collapsed="false">
      <c r="A5510" s="3" t="s">
        <v>11031</v>
      </c>
      <c r="B5510" s="3" t="s">
        <v>11032</v>
      </c>
      <c r="C5510" s="4" t="str">
        <f aca="false">VLOOKUP($B5510,'Product Master'!$A$2:$O$5991,7,FALSE())</f>
        <v>Pet Care</v>
      </c>
      <c r="D5510" s="4" t="str">
        <f aca="false">VLOOKUP($B5510,'Product Master'!$A$2:$O$5991,8,FALSE())</f>
        <v>Pet Treats</v>
      </c>
      <c r="E5510" s="4" t="str">
        <f aca="false">VLOOKUP($B5510,'Product Master'!$A$2:$O$5991,5,FALSE())</f>
        <v>Wagswell</v>
      </c>
      <c r="F5510" s="4" t="str">
        <f aca="false">VLOOKUP($B5510,'Product Master'!$A$2:$O$5991,4,FALSE())</f>
        <v>Wagswell Cat Treats, 6 oz</v>
      </c>
      <c r="G5510" s="4" t="str">
        <f aca="false">VLOOKUP($B5510,'Product Master'!$A$2:$O$5991,9,FALSE())</f>
        <v>6 oz</v>
      </c>
      <c r="H5510" s="5" t="s">
        <v>16</v>
      </c>
      <c r="I5510" s="6" t="n">
        <f aca="false">VLOOKUP($B5510,'Product Master'!$A$2:$O$5991,14,FALSE())</f>
        <v>6.79</v>
      </c>
      <c r="J5510" s="7" t="n">
        <f aca="false">VLOOKUP($B5510,'Product Master'!$A$2:$O$5991,13,FALSE())</f>
        <v>24</v>
      </c>
      <c r="K5510" s="7" t="str">
        <f aca="false">VLOOKUP($B5510,'Product Master'!$A$2:$O$5991,11,FALSE())</f>
        <v>N</v>
      </c>
      <c r="L5510" s="7" t="str">
        <f aca="false">VLOOKUP($B5510,'Product Master'!$A$2:$O$5991,12,FALSE())</f>
        <v>N</v>
      </c>
      <c r="M5510" s="3" t="n">
        <v>149</v>
      </c>
      <c r="N5510" s="3" t="n">
        <v>31</v>
      </c>
    </row>
    <row r="5511" customFormat="false" ht="15" hidden="false" customHeight="true" outlineLevel="0" collapsed="false">
      <c r="A5511" s="3" t="s">
        <v>11033</v>
      </c>
      <c r="B5511" s="3" t="s">
        <v>11034</v>
      </c>
      <c r="C5511" s="4" t="str">
        <f aca="false">VLOOKUP($B5511,'Product Master'!$A$2:$O$5991,7,FALSE())</f>
        <v>Pet Care</v>
      </c>
      <c r="D5511" s="4" t="str">
        <f aca="false">VLOOKUP($B5511,'Product Master'!$A$2:$O$5991,8,FALSE())</f>
        <v>Pet Treats</v>
      </c>
      <c r="E5511" s="4" t="str">
        <f aca="false">VLOOKUP($B5511,'Product Master'!$A$2:$O$5991,5,FALSE())</f>
        <v>Wagswell</v>
      </c>
      <c r="F5511" s="4" t="str">
        <f aca="false">VLOOKUP($B5511,'Product Master'!$A$2:$O$5991,4,FALSE())</f>
        <v>Wagswell Dog Treats, 16 oz</v>
      </c>
      <c r="G5511" s="4" t="str">
        <f aca="false">VLOOKUP($B5511,'Product Master'!$A$2:$O$5991,9,FALSE())</f>
        <v>16 oz</v>
      </c>
      <c r="H5511" s="5" t="s">
        <v>16</v>
      </c>
      <c r="I5511" s="6" t="n">
        <f aca="false">VLOOKUP($B5511,'Product Master'!$A$2:$O$5991,14,FALSE())</f>
        <v>5.39</v>
      </c>
      <c r="J5511" s="7" t="n">
        <f aca="false">VLOOKUP($B5511,'Product Master'!$A$2:$O$5991,13,FALSE())</f>
        <v>12</v>
      </c>
      <c r="K5511" s="7" t="str">
        <f aca="false">VLOOKUP($B5511,'Product Master'!$A$2:$O$5991,11,FALSE())</f>
        <v>N</v>
      </c>
      <c r="L5511" s="7" t="str">
        <f aca="false">VLOOKUP($B5511,'Product Master'!$A$2:$O$5991,12,FALSE())</f>
        <v>N</v>
      </c>
      <c r="M5511" s="3" t="n">
        <v>88</v>
      </c>
      <c r="N5511" s="3" t="n">
        <v>24</v>
      </c>
    </row>
    <row r="5512" customFormat="false" ht="15" hidden="false" customHeight="true" outlineLevel="0" collapsed="false">
      <c r="A5512" s="3" t="s">
        <v>11035</v>
      </c>
      <c r="B5512" s="3" t="s">
        <v>11036</v>
      </c>
      <c r="C5512" s="4" t="str">
        <f aca="false">VLOOKUP($B5512,'Product Master'!$A$2:$O$5991,7,FALSE())</f>
        <v>Pet Care</v>
      </c>
      <c r="D5512" s="4" t="str">
        <f aca="false">VLOOKUP($B5512,'Product Master'!$A$2:$O$5991,8,FALSE())</f>
        <v>Pet Treats</v>
      </c>
      <c r="E5512" s="4" t="str">
        <f aca="false">VLOOKUP($B5512,'Product Master'!$A$2:$O$5991,5,FALSE())</f>
        <v>Wagswell</v>
      </c>
      <c r="F5512" s="4" t="str">
        <f aca="false">VLOOKUP($B5512,'Product Master'!$A$2:$O$5991,4,FALSE())</f>
        <v>Wagswell Dental Chews, 16 oz</v>
      </c>
      <c r="G5512" s="4" t="str">
        <f aca="false">VLOOKUP($B5512,'Product Master'!$A$2:$O$5991,9,FALSE())</f>
        <v>16 oz</v>
      </c>
      <c r="H5512" s="5" t="s">
        <v>16</v>
      </c>
      <c r="I5512" s="6" t="n">
        <f aca="false">VLOOKUP($B5512,'Product Master'!$A$2:$O$5991,14,FALSE())</f>
        <v>6.39</v>
      </c>
      <c r="J5512" s="7" t="n">
        <f aca="false">VLOOKUP($B5512,'Product Master'!$A$2:$O$5991,13,FALSE())</f>
        <v>6</v>
      </c>
      <c r="K5512" s="7" t="str">
        <f aca="false">VLOOKUP($B5512,'Product Master'!$A$2:$O$5991,11,FALSE())</f>
        <v>N</v>
      </c>
      <c r="L5512" s="7" t="str">
        <f aca="false">VLOOKUP($B5512,'Product Master'!$A$2:$O$5991,12,FALSE())</f>
        <v>N</v>
      </c>
      <c r="M5512" s="3" t="n">
        <v>27</v>
      </c>
      <c r="N5512" s="3" t="n">
        <v>32</v>
      </c>
    </row>
    <row r="5513" customFormat="false" ht="15" hidden="false" customHeight="true" outlineLevel="0" collapsed="false">
      <c r="A5513" s="3" t="s">
        <v>11037</v>
      </c>
      <c r="B5513" s="3" t="s">
        <v>11038</v>
      </c>
      <c r="C5513" s="4" t="str">
        <f aca="false">VLOOKUP($B5513,'Product Master'!$A$2:$O$5991,7,FALSE())</f>
        <v>Pet Care</v>
      </c>
      <c r="D5513" s="4" t="str">
        <f aca="false">VLOOKUP($B5513,'Product Master'!$A$2:$O$5991,8,FALSE())</f>
        <v>Pet Treats</v>
      </c>
      <c r="E5513" s="4" t="str">
        <f aca="false">VLOOKUP($B5513,'Product Master'!$A$2:$O$5991,5,FALSE())</f>
        <v>Wagswell</v>
      </c>
      <c r="F5513" s="4" t="str">
        <f aca="false">VLOOKUP($B5513,'Product Master'!$A$2:$O$5991,4,FALSE())</f>
        <v>Wagswell Cat Treats, 16 oz</v>
      </c>
      <c r="G5513" s="4" t="str">
        <f aca="false">VLOOKUP($B5513,'Product Master'!$A$2:$O$5991,9,FALSE())</f>
        <v>16 oz</v>
      </c>
      <c r="H5513" s="5" t="s">
        <v>16</v>
      </c>
      <c r="I5513" s="6" t="n">
        <f aca="false">VLOOKUP($B5513,'Product Master'!$A$2:$O$5991,14,FALSE())</f>
        <v>8.49</v>
      </c>
      <c r="J5513" s="7" t="n">
        <f aca="false">VLOOKUP($B5513,'Product Master'!$A$2:$O$5991,13,FALSE())</f>
        <v>1</v>
      </c>
      <c r="K5513" s="7" t="str">
        <f aca="false">VLOOKUP($B5513,'Product Master'!$A$2:$O$5991,11,FALSE())</f>
        <v>N</v>
      </c>
      <c r="L5513" s="7" t="str">
        <f aca="false">VLOOKUP($B5513,'Product Master'!$A$2:$O$5991,12,FALSE())</f>
        <v>N</v>
      </c>
      <c r="M5513" s="3" t="n">
        <v>53</v>
      </c>
      <c r="N5513" s="3" t="n">
        <v>12</v>
      </c>
    </row>
    <row r="5514" customFormat="false" ht="15" hidden="false" customHeight="true" outlineLevel="0" collapsed="false">
      <c r="A5514" s="3" t="s">
        <v>11039</v>
      </c>
      <c r="B5514" s="3" t="s">
        <v>11040</v>
      </c>
      <c r="C5514" s="4" t="str">
        <f aca="false">VLOOKUP($B5514,'Product Master'!$A$2:$O$5991,7,FALSE())</f>
        <v>Pet Care</v>
      </c>
      <c r="D5514" s="4" t="str">
        <f aca="false">VLOOKUP($B5514,'Product Master'!$A$2:$O$5991,8,FALSE())</f>
        <v>Pet Treats</v>
      </c>
      <c r="E5514" s="4" t="str">
        <f aca="false">VLOOKUP($B5514,'Product Master'!$A$2:$O$5991,5,FALSE())</f>
        <v>Harborline</v>
      </c>
      <c r="F5514" s="4" t="str">
        <f aca="false">VLOOKUP($B5514,'Product Master'!$A$2:$O$5991,4,FALSE())</f>
        <v>Harborline Dog Treats, 16 oz</v>
      </c>
      <c r="G5514" s="4" t="str">
        <f aca="false">VLOOKUP($B5514,'Product Master'!$A$2:$O$5991,9,FALSE())</f>
        <v>16 oz</v>
      </c>
      <c r="H5514" s="5" t="s">
        <v>16</v>
      </c>
      <c r="I5514" s="6" t="n">
        <f aca="false">VLOOKUP($B5514,'Product Master'!$A$2:$O$5991,14,FALSE())</f>
        <v>5.49</v>
      </c>
      <c r="J5514" s="7" t="n">
        <f aca="false">VLOOKUP($B5514,'Product Master'!$A$2:$O$5991,13,FALSE())</f>
        <v>12</v>
      </c>
      <c r="K5514" s="7" t="str">
        <f aca="false">VLOOKUP($B5514,'Product Master'!$A$2:$O$5991,11,FALSE())</f>
        <v>Y</v>
      </c>
      <c r="L5514" s="7" t="str">
        <f aca="false">VLOOKUP($B5514,'Product Master'!$A$2:$O$5991,12,FALSE())</f>
        <v>N</v>
      </c>
      <c r="M5514" s="3" t="n">
        <v>107</v>
      </c>
      <c r="N5514" s="3" t="n">
        <v>30</v>
      </c>
    </row>
    <row r="5515" customFormat="false" ht="15" hidden="false" customHeight="true" outlineLevel="0" collapsed="false">
      <c r="A5515" s="3" t="s">
        <v>11041</v>
      </c>
      <c r="B5515" s="3" t="s">
        <v>11042</v>
      </c>
      <c r="C5515" s="4" t="str">
        <f aca="false">VLOOKUP($B5515,'Product Master'!$A$2:$O$5991,7,FALSE())</f>
        <v>Pet Care</v>
      </c>
      <c r="D5515" s="4" t="str">
        <f aca="false">VLOOKUP($B5515,'Product Master'!$A$2:$O$5991,8,FALSE())</f>
        <v>Pet Treats</v>
      </c>
      <c r="E5515" s="4" t="str">
        <f aca="false">VLOOKUP($B5515,'Product Master'!$A$2:$O$5991,5,FALSE())</f>
        <v>Harborline</v>
      </c>
      <c r="F5515" s="4" t="str">
        <f aca="false">VLOOKUP($B5515,'Product Master'!$A$2:$O$5991,4,FALSE())</f>
        <v>Harborline Dental Chews, 16 oz</v>
      </c>
      <c r="G5515" s="4" t="str">
        <f aca="false">VLOOKUP($B5515,'Product Master'!$A$2:$O$5991,9,FALSE())</f>
        <v>16 oz</v>
      </c>
      <c r="H5515" s="5" t="s">
        <v>16</v>
      </c>
      <c r="I5515" s="6" t="n">
        <f aca="false">VLOOKUP($B5515,'Product Master'!$A$2:$O$5991,14,FALSE())</f>
        <v>5.49</v>
      </c>
      <c r="J5515" s="7" t="n">
        <f aca="false">VLOOKUP($B5515,'Product Master'!$A$2:$O$5991,13,FALSE())</f>
        <v>1</v>
      </c>
      <c r="K5515" s="7" t="str">
        <f aca="false">VLOOKUP($B5515,'Product Master'!$A$2:$O$5991,11,FALSE())</f>
        <v>Y</v>
      </c>
      <c r="L5515" s="7" t="str">
        <f aca="false">VLOOKUP($B5515,'Product Master'!$A$2:$O$5991,12,FALSE())</f>
        <v>N</v>
      </c>
      <c r="M5515" s="3" t="n">
        <v>126</v>
      </c>
      <c r="N5515" s="3" t="n">
        <v>24</v>
      </c>
    </row>
    <row r="5516" customFormat="false" ht="15" hidden="false" customHeight="true" outlineLevel="0" collapsed="false">
      <c r="A5516" s="3" t="s">
        <v>11043</v>
      </c>
      <c r="B5516" s="3" t="s">
        <v>11044</v>
      </c>
      <c r="C5516" s="4" t="str">
        <f aca="false">VLOOKUP($B5516,'Product Master'!$A$2:$O$5991,7,FALSE())</f>
        <v>Pet Care</v>
      </c>
      <c r="D5516" s="4" t="str">
        <f aca="false">VLOOKUP($B5516,'Product Master'!$A$2:$O$5991,8,FALSE())</f>
        <v>Pet Treats</v>
      </c>
      <c r="E5516" s="4" t="str">
        <f aca="false">VLOOKUP($B5516,'Product Master'!$A$2:$O$5991,5,FALSE())</f>
        <v>Harborline</v>
      </c>
      <c r="F5516" s="4" t="str">
        <f aca="false">VLOOKUP($B5516,'Product Master'!$A$2:$O$5991,4,FALSE())</f>
        <v>Harborline Cat Treats, 6 oz</v>
      </c>
      <c r="G5516" s="4" t="str">
        <f aca="false">VLOOKUP($B5516,'Product Master'!$A$2:$O$5991,9,FALSE())</f>
        <v>6 oz</v>
      </c>
      <c r="H5516" s="5" t="s">
        <v>16</v>
      </c>
      <c r="I5516" s="6" t="n">
        <f aca="false">VLOOKUP($B5516,'Product Master'!$A$2:$O$5991,14,FALSE())</f>
        <v>4.39</v>
      </c>
      <c r="J5516" s="7" t="n">
        <f aca="false">VLOOKUP($B5516,'Product Master'!$A$2:$O$5991,13,FALSE())</f>
        <v>12</v>
      </c>
      <c r="K5516" s="7" t="str">
        <f aca="false">VLOOKUP($B5516,'Product Master'!$A$2:$O$5991,11,FALSE())</f>
        <v>Y</v>
      </c>
      <c r="L5516" s="7" t="str">
        <f aca="false">VLOOKUP($B5516,'Product Master'!$A$2:$O$5991,12,FALSE())</f>
        <v>N</v>
      </c>
      <c r="M5516" s="3" t="n">
        <v>96</v>
      </c>
      <c r="N5516" s="3" t="n">
        <v>27</v>
      </c>
    </row>
    <row r="5517" customFormat="false" ht="15" hidden="false" customHeight="true" outlineLevel="0" collapsed="false">
      <c r="A5517" s="3" t="s">
        <v>11045</v>
      </c>
      <c r="B5517" s="3" t="s">
        <v>11046</v>
      </c>
      <c r="C5517" s="4" t="str">
        <f aca="false">VLOOKUP($B5517,'Product Master'!$A$2:$O$5991,7,FALSE())</f>
        <v>Pet Care</v>
      </c>
      <c r="D5517" s="4" t="str">
        <f aca="false">VLOOKUP($B5517,'Product Master'!$A$2:$O$5991,8,FALSE())</f>
        <v>Pet Treats</v>
      </c>
      <c r="E5517" s="4" t="str">
        <f aca="false">VLOOKUP($B5517,'Product Master'!$A$2:$O$5991,5,FALSE())</f>
        <v>Pawmesa</v>
      </c>
      <c r="F5517" s="4" t="str">
        <f aca="false">VLOOKUP($B5517,'Product Master'!$A$2:$O$5991,4,FALSE())</f>
        <v>Pawmesa Cat Treats, 16 oz</v>
      </c>
      <c r="G5517" s="4" t="str">
        <f aca="false">VLOOKUP($B5517,'Product Master'!$A$2:$O$5991,9,FALSE())</f>
        <v>16 oz</v>
      </c>
      <c r="H5517" s="5" t="s">
        <v>16</v>
      </c>
      <c r="I5517" s="6" t="n">
        <f aca="false">VLOOKUP($B5517,'Product Master'!$A$2:$O$5991,14,FALSE())</f>
        <v>5.39</v>
      </c>
      <c r="J5517" s="7" t="n">
        <f aca="false">VLOOKUP($B5517,'Product Master'!$A$2:$O$5991,13,FALSE())</f>
        <v>12</v>
      </c>
      <c r="K5517" s="7" t="str">
        <f aca="false">VLOOKUP($B5517,'Product Master'!$A$2:$O$5991,11,FALSE())</f>
        <v>N</v>
      </c>
      <c r="L5517" s="7" t="str">
        <f aca="false">VLOOKUP($B5517,'Product Master'!$A$2:$O$5991,12,FALSE())</f>
        <v>N</v>
      </c>
      <c r="M5517" s="3" t="n">
        <v>47</v>
      </c>
      <c r="N5517" s="3" t="n">
        <v>22</v>
      </c>
    </row>
    <row r="5518" customFormat="false" ht="15" hidden="false" customHeight="true" outlineLevel="0" collapsed="false">
      <c r="A5518" s="3" t="s">
        <v>11047</v>
      </c>
      <c r="B5518" s="3" t="s">
        <v>11048</v>
      </c>
      <c r="C5518" s="4" t="str">
        <f aca="false">VLOOKUP($B5518,'Product Master'!$A$2:$O$5991,7,FALSE())</f>
        <v>Pet Care</v>
      </c>
      <c r="D5518" s="4" t="str">
        <f aca="false">VLOOKUP($B5518,'Product Master'!$A$2:$O$5991,8,FALSE())</f>
        <v>Pet Treats</v>
      </c>
      <c r="E5518" s="4" t="str">
        <f aca="false">VLOOKUP($B5518,'Product Master'!$A$2:$O$5991,5,FALSE())</f>
        <v>Harborline</v>
      </c>
      <c r="F5518" s="4" t="str">
        <f aca="false">VLOOKUP($B5518,'Product Master'!$A$2:$O$5991,4,FALSE())</f>
        <v>Harborline Dental Chews, 6 oz</v>
      </c>
      <c r="G5518" s="4" t="str">
        <f aca="false">VLOOKUP($B5518,'Product Master'!$A$2:$O$5991,9,FALSE())</f>
        <v>6 oz</v>
      </c>
      <c r="H5518" s="5" t="s">
        <v>16</v>
      </c>
      <c r="I5518" s="6" t="n">
        <f aca="false">VLOOKUP($B5518,'Product Master'!$A$2:$O$5991,14,FALSE())</f>
        <v>5.79</v>
      </c>
      <c r="J5518" s="7" t="n">
        <f aca="false">VLOOKUP($B5518,'Product Master'!$A$2:$O$5991,13,FALSE())</f>
        <v>6</v>
      </c>
      <c r="K5518" s="7" t="str">
        <f aca="false">VLOOKUP($B5518,'Product Master'!$A$2:$O$5991,11,FALSE())</f>
        <v>Y</v>
      </c>
      <c r="L5518" s="7" t="str">
        <f aca="false">VLOOKUP($B5518,'Product Master'!$A$2:$O$5991,12,FALSE())</f>
        <v>N</v>
      </c>
      <c r="M5518" s="3" t="n">
        <v>50</v>
      </c>
      <c r="N5518" s="3" t="n">
        <v>6</v>
      </c>
    </row>
    <row r="5519" customFormat="false" ht="15" hidden="false" customHeight="true" outlineLevel="0" collapsed="false">
      <c r="A5519" s="3" t="s">
        <v>11049</v>
      </c>
      <c r="B5519" s="3" t="s">
        <v>11050</v>
      </c>
      <c r="C5519" s="4" t="str">
        <f aca="false">VLOOKUP($B5519,'Product Master'!$A$2:$O$5991,7,FALSE())</f>
        <v>Pet Care</v>
      </c>
      <c r="D5519" s="4" t="str">
        <f aca="false">VLOOKUP($B5519,'Product Master'!$A$2:$O$5991,8,FALSE())</f>
        <v>Pet Treats</v>
      </c>
      <c r="E5519" s="4" t="str">
        <f aca="false">VLOOKUP($B5519,'Product Master'!$A$2:$O$5991,5,FALSE())</f>
        <v>Pawmesa</v>
      </c>
      <c r="F5519" s="4" t="str">
        <f aca="false">VLOOKUP($B5519,'Product Master'!$A$2:$O$5991,4,FALSE())</f>
        <v>Pawmesa Dental Chews, 6 oz</v>
      </c>
      <c r="G5519" s="4" t="str">
        <f aca="false">VLOOKUP($B5519,'Product Master'!$A$2:$O$5991,9,FALSE())</f>
        <v>6 oz</v>
      </c>
      <c r="H5519" s="5" t="s">
        <v>16</v>
      </c>
      <c r="I5519" s="6" t="n">
        <f aca="false">VLOOKUP($B5519,'Product Master'!$A$2:$O$5991,14,FALSE())</f>
        <v>6.89</v>
      </c>
      <c r="J5519" s="7" t="n">
        <f aca="false">VLOOKUP($B5519,'Product Master'!$A$2:$O$5991,13,FALSE())</f>
        <v>12</v>
      </c>
      <c r="K5519" s="7" t="str">
        <f aca="false">VLOOKUP($B5519,'Product Master'!$A$2:$O$5991,11,FALSE())</f>
        <v>N</v>
      </c>
      <c r="L5519" s="7" t="str">
        <f aca="false">VLOOKUP($B5519,'Product Master'!$A$2:$O$5991,12,FALSE())</f>
        <v>N</v>
      </c>
      <c r="M5519" s="3" t="n">
        <v>24</v>
      </c>
      <c r="N5519" s="3" t="n">
        <v>23</v>
      </c>
    </row>
    <row r="5520" customFormat="false" ht="15" hidden="false" customHeight="true" outlineLevel="0" collapsed="false">
      <c r="A5520" s="3" t="s">
        <v>11051</v>
      </c>
      <c r="B5520" s="3" t="s">
        <v>11052</v>
      </c>
      <c r="C5520" s="4" t="str">
        <f aca="false">VLOOKUP($B5520,'Product Master'!$A$2:$O$5991,7,FALSE())</f>
        <v>Pet Care</v>
      </c>
      <c r="D5520" s="4" t="str">
        <f aca="false">VLOOKUP($B5520,'Product Master'!$A$2:$O$5991,8,FALSE())</f>
        <v>Pet Treats</v>
      </c>
      <c r="E5520" s="4" t="str">
        <f aca="false">VLOOKUP($B5520,'Product Master'!$A$2:$O$5991,5,FALSE())</f>
        <v>Wagswell</v>
      </c>
      <c r="F5520" s="4" t="str">
        <f aca="false">VLOOKUP($B5520,'Product Master'!$A$2:$O$5991,4,FALSE())</f>
        <v>Wagswell Dental Chews, 6 oz</v>
      </c>
      <c r="G5520" s="4" t="str">
        <f aca="false">VLOOKUP($B5520,'Product Master'!$A$2:$O$5991,9,FALSE())</f>
        <v>6 oz</v>
      </c>
      <c r="H5520" s="5" t="s">
        <v>16</v>
      </c>
      <c r="I5520" s="6" t="n">
        <f aca="false">VLOOKUP($B5520,'Product Master'!$A$2:$O$5991,14,FALSE())</f>
        <v>6.29</v>
      </c>
      <c r="J5520" s="7" t="n">
        <f aca="false">VLOOKUP($B5520,'Product Master'!$A$2:$O$5991,13,FALSE())</f>
        <v>12</v>
      </c>
      <c r="K5520" s="7" t="str">
        <f aca="false">VLOOKUP($B5520,'Product Master'!$A$2:$O$5991,11,FALSE())</f>
        <v>N</v>
      </c>
      <c r="L5520" s="7" t="str">
        <f aca="false">VLOOKUP($B5520,'Product Master'!$A$2:$O$5991,12,FALSE())</f>
        <v>N</v>
      </c>
      <c r="M5520" s="3" t="n">
        <v>66</v>
      </c>
      <c r="N5520" s="3" t="n">
        <v>33</v>
      </c>
    </row>
    <row r="5521" customFormat="false" ht="15" hidden="false" customHeight="true" outlineLevel="0" collapsed="false">
      <c r="A5521" s="3" t="s">
        <v>11053</v>
      </c>
      <c r="B5521" s="3" t="s">
        <v>11054</v>
      </c>
      <c r="C5521" s="4" t="str">
        <f aca="false">VLOOKUP($B5521,'Product Master'!$A$2:$O$5991,7,FALSE())</f>
        <v>Pet Care</v>
      </c>
      <c r="D5521" s="4" t="str">
        <f aca="false">VLOOKUP($B5521,'Product Master'!$A$2:$O$5991,8,FALSE())</f>
        <v>Pet Treats</v>
      </c>
      <c r="E5521" s="4" t="str">
        <f aca="false">VLOOKUP($B5521,'Product Master'!$A$2:$O$5991,5,FALSE())</f>
        <v>Pawmesa</v>
      </c>
      <c r="F5521" s="4" t="str">
        <f aca="false">VLOOKUP($B5521,'Product Master'!$A$2:$O$5991,4,FALSE())</f>
        <v>Pawmesa Dog Treats, 6 oz</v>
      </c>
      <c r="G5521" s="4" t="str">
        <f aca="false">VLOOKUP($B5521,'Product Master'!$A$2:$O$5991,9,FALSE())</f>
        <v>6 oz</v>
      </c>
      <c r="H5521" s="5" t="s">
        <v>16</v>
      </c>
      <c r="I5521" s="6" t="n">
        <f aca="false">VLOOKUP($B5521,'Product Master'!$A$2:$O$5991,14,FALSE())</f>
        <v>6.79</v>
      </c>
      <c r="J5521" s="7" t="n">
        <f aca="false">VLOOKUP($B5521,'Product Master'!$A$2:$O$5991,13,FALSE())</f>
        <v>8</v>
      </c>
      <c r="K5521" s="7" t="str">
        <f aca="false">VLOOKUP($B5521,'Product Master'!$A$2:$O$5991,11,FALSE())</f>
        <v>N</v>
      </c>
      <c r="L5521" s="7" t="str">
        <f aca="false">VLOOKUP($B5521,'Product Master'!$A$2:$O$5991,12,FALSE())</f>
        <v>N</v>
      </c>
      <c r="M5521" s="3" t="n">
        <v>92</v>
      </c>
      <c r="N5521" s="3" t="n">
        <v>23</v>
      </c>
    </row>
    <row r="5522" customFormat="false" ht="15" hidden="false" customHeight="true" outlineLevel="0" collapsed="false">
      <c r="A5522" s="3" t="s">
        <v>11055</v>
      </c>
      <c r="B5522" s="3" t="s">
        <v>11056</v>
      </c>
      <c r="C5522" s="4" t="str">
        <f aca="false">VLOOKUP($B5522,'Product Master'!$A$2:$O$5991,7,FALSE())</f>
        <v>Pet Care</v>
      </c>
      <c r="D5522" s="4" t="str">
        <f aca="false">VLOOKUP($B5522,'Product Master'!$A$2:$O$5991,8,FALSE())</f>
        <v>Pet Treats</v>
      </c>
      <c r="E5522" s="4" t="str">
        <f aca="false">VLOOKUP($B5522,'Product Master'!$A$2:$O$5991,5,FALSE())</f>
        <v>Harborline</v>
      </c>
      <c r="F5522" s="4" t="str">
        <f aca="false">VLOOKUP($B5522,'Product Master'!$A$2:$O$5991,4,FALSE())</f>
        <v>Harborline Cat Treats, 16 oz</v>
      </c>
      <c r="G5522" s="4" t="str">
        <f aca="false">VLOOKUP($B5522,'Product Master'!$A$2:$O$5991,9,FALSE())</f>
        <v>16 oz</v>
      </c>
      <c r="H5522" s="5" t="s">
        <v>16</v>
      </c>
      <c r="I5522" s="6" t="n">
        <f aca="false">VLOOKUP($B5522,'Product Master'!$A$2:$O$5991,14,FALSE())</f>
        <v>4.99</v>
      </c>
      <c r="J5522" s="7" t="n">
        <f aca="false">VLOOKUP($B5522,'Product Master'!$A$2:$O$5991,13,FALSE())</f>
        <v>24</v>
      </c>
      <c r="K5522" s="7" t="str">
        <f aca="false">VLOOKUP($B5522,'Product Master'!$A$2:$O$5991,11,FALSE())</f>
        <v>Y</v>
      </c>
      <c r="L5522" s="7" t="str">
        <f aca="false">VLOOKUP($B5522,'Product Master'!$A$2:$O$5991,12,FALSE())</f>
        <v>N</v>
      </c>
      <c r="M5522" s="3" t="n">
        <v>92</v>
      </c>
      <c r="N5522" s="3" t="n">
        <v>26</v>
      </c>
    </row>
    <row r="5523" customFormat="false" ht="15" hidden="false" customHeight="true" outlineLevel="0" collapsed="false">
      <c r="A5523" s="3" t="s">
        <v>11057</v>
      </c>
      <c r="B5523" s="3" t="s">
        <v>11058</v>
      </c>
      <c r="C5523" s="4" t="str">
        <f aca="false">VLOOKUP($B5523,'Product Master'!$A$2:$O$5991,7,FALSE())</f>
        <v>Pet Care</v>
      </c>
      <c r="D5523" s="4" t="str">
        <f aca="false">VLOOKUP($B5523,'Product Master'!$A$2:$O$5991,8,FALSE())</f>
        <v>Pet Treats</v>
      </c>
      <c r="E5523" s="4" t="str">
        <f aca="false">VLOOKUP($B5523,'Product Master'!$A$2:$O$5991,5,FALSE())</f>
        <v>Pawmesa</v>
      </c>
      <c r="F5523" s="4" t="str">
        <f aca="false">VLOOKUP($B5523,'Product Master'!$A$2:$O$5991,4,FALSE())</f>
        <v>Pawmesa Cat Treats, 6 oz</v>
      </c>
      <c r="G5523" s="4" t="str">
        <f aca="false">VLOOKUP($B5523,'Product Master'!$A$2:$O$5991,9,FALSE())</f>
        <v>6 oz</v>
      </c>
      <c r="H5523" s="5" t="s">
        <v>16</v>
      </c>
      <c r="I5523" s="6" t="n">
        <f aca="false">VLOOKUP($B5523,'Product Master'!$A$2:$O$5991,14,FALSE())</f>
        <v>7.39</v>
      </c>
      <c r="J5523" s="7" t="n">
        <f aca="false">VLOOKUP($B5523,'Product Master'!$A$2:$O$5991,13,FALSE())</f>
        <v>2</v>
      </c>
      <c r="K5523" s="7" t="str">
        <f aca="false">VLOOKUP($B5523,'Product Master'!$A$2:$O$5991,11,FALSE())</f>
        <v>N</v>
      </c>
      <c r="L5523" s="7" t="str">
        <f aca="false">VLOOKUP($B5523,'Product Master'!$A$2:$O$5991,12,FALSE())</f>
        <v>N</v>
      </c>
      <c r="M5523" s="3" t="n">
        <v>66</v>
      </c>
      <c r="N5523" s="3" t="n">
        <v>31</v>
      </c>
    </row>
    <row r="5524" customFormat="false" ht="15" hidden="false" customHeight="true" outlineLevel="0" collapsed="false">
      <c r="A5524" s="3" t="s">
        <v>11059</v>
      </c>
      <c r="B5524" s="3" t="s">
        <v>11060</v>
      </c>
      <c r="C5524" s="4" t="str">
        <f aca="false">VLOOKUP($B5524,'Product Master'!$A$2:$O$5991,7,FALSE())</f>
        <v>Pet Care</v>
      </c>
      <c r="D5524" s="4" t="str">
        <f aca="false">VLOOKUP($B5524,'Product Master'!$A$2:$O$5991,8,FALSE())</f>
        <v>Pet Treats</v>
      </c>
      <c r="E5524" s="4" t="str">
        <f aca="false">VLOOKUP($B5524,'Product Master'!$A$2:$O$5991,5,FALSE())</f>
        <v>Pawmesa</v>
      </c>
      <c r="F5524" s="4" t="str">
        <f aca="false">VLOOKUP($B5524,'Product Master'!$A$2:$O$5991,4,FALSE())</f>
        <v>Pawmesa Cat Treats, 6 oz</v>
      </c>
      <c r="G5524" s="4" t="str">
        <f aca="false">VLOOKUP($B5524,'Product Master'!$A$2:$O$5991,9,FALSE())</f>
        <v>6 oz</v>
      </c>
      <c r="H5524" s="5" t="s">
        <v>16</v>
      </c>
      <c r="I5524" s="6" t="n">
        <f aca="false">VLOOKUP($B5524,'Product Master'!$A$2:$O$5991,14,FALSE())</f>
        <v>8.79</v>
      </c>
      <c r="J5524" s="7" t="n">
        <f aca="false">VLOOKUP($B5524,'Product Master'!$A$2:$O$5991,13,FALSE())</f>
        <v>8</v>
      </c>
      <c r="K5524" s="7" t="str">
        <f aca="false">VLOOKUP($B5524,'Product Master'!$A$2:$O$5991,11,FALSE())</f>
        <v>N</v>
      </c>
      <c r="L5524" s="7" t="str">
        <f aca="false">VLOOKUP($B5524,'Product Master'!$A$2:$O$5991,12,FALSE())</f>
        <v>N</v>
      </c>
      <c r="M5524" s="3" t="n">
        <v>73</v>
      </c>
      <c r="N5524" s="3" t="n">
        <v>22</v>
      </c>
    </row>
    <row r="5525" customFormat="false" ht="15" hidden="false" customHeight="true" outlineLevel="0" collapsed="false">
      <c r="A5525" s="3" t="s">
        <v>11061</v>
      </c>
      <c r="B5525" s="3" t="s">
        <v>11062</v>
      </c>
      <c r="C5525" s="4" t="str">
        <f aca="false">VLOOKUP($B5525,'Product Master'!$A$2:$O$5991,7,FALSE())</f>
        <v>Pet Care</v>
      </c>
      <c r="D5525" s="4" t="str">
        <f aca="false">VLOOKUP($B5525,'Product Master'!$A$2:$O$5991,8,FALSE())</f>
        <v>Pet Treats</v>
      </c>
      <c r="E5525" s="4" t="str">
        <f aca="false">VLOOKUP($B5525,'Product Master'!$A$2:$O$5991,5,FALSE())</f>
        <v>Pawmesa</v>
      </c>
      <c r="F5525" s="4" t="str">
        <f aca="false">VLOOKUP($B5525,'Product Master'!$A$2:$O$5991,4,FALSE())</f>
        <v>Pawmesa Dog Treats, 16 oz</v>
      </c>
      <c r="G5525" s="4" t="str">
        <f aca="false">VLOOKUP($B5525,'Product Master'!$A$2:$O$5991,9,FALSE())</f>
        <v>16 oz</v>
      </c>
      <c r="H5525" s="5" t="s">
        <v>16</v>
      </c>
      <c r="I5525" s="6" t="n">
        <f aca="false">VLOOKUP($B5525,'Product Master'!$A$2:$O$5991,14,FALSE())</f>
        <v>5.39</v>
      </c>
      <c r="J5525" s="7" t="n">
        <f aca="false">VLOOKUP($B5525,'Product Master'!$A$2:$O$5991,13,FALSE())</f>
        <v>12</v>
      </c>
      <c r="K5525" s="7" t="str">
        <f aca="false">VLOOKUP($B5525,'Product Master'!$A$2:$O$5991,11,FALSE())</f>
        <v>N</v>
      </c>
      <c r="L5525" s="7" t="str">
        <f aca="false">VLOOKUP($B5525,'Product Master'!$A$2:$O$5991,12,FALSE())</f>
        <v>N</v>
      </c>
      <c r="M5525" s="3" t="n">
        <v>120</v>
      </c>
      <c r="N5525" s="3" t="n">
        <v>32</v>
      </c>
    </row>
    <row r="5526" customFormat="false" ht="15" hidden="false" customHeight="true" outlineLevel="0" collapsed="false">
      <c r="A5526" s="3" t="s">
        <v>11063</v>
      </c>
      <c r="B5526" s="3" t="s">
        <v>11064</v>
      </c>
      <c r="C5526" s="4" t="str">
        <f aca="false">VLOOKUP($B5526,'Product Master'!$A$2:$O$5991,7,FALSE())</f>
        <v>Pet Care</v>
      </c>
      <c r="D5526" s="4" t="str">
        <f aca="false">VLOOKUP($B5526,'Product Master'!$A$2:$O$5991,8,FALSE())</f>
        <v>Pet Treats</v>
      </c>
      <c r="E5526" s="4" t="str">
        <f aca="false">VLOOKUP($B5526,'Product Master'!$A$2:$O$5991,5,FALSE())</f>
        <v>Pawmesa</v>
      </c>
      <c r="F5526" s="4" t="str">
        <f aca="false">VLOOKUP($B5526,'Product Master'!$A$2:$O$5991,4,FALSE())</f>
        <v>Pawmesa Cat Treats, 6 oz</v>
      </c>
      <c r="G5526" s="4" t="str">
        <f aca="false">VLOOKUP($B5526,'Product Master'!$A$2:$O$5991,9,FALSE())</f>
        <v>6 oz</v>
      </c>
      <c r="H5526" s="5" t="s">
        <v>16</v>
      </c>
      <c r="I5526" s="6" t="n">
        <f aca="false">VLOOKUP($B5526,'Product Master'!$A$2:$O$5991,14,FALSE())</f>
        <v>8.89</v>
      </c>
      <c r="J5526" s="7" t="n">
        <f aca="false">VLOOKUP($B5526,'Product Master'!$A$2:$O$5991,13,FALSE())</f>
        <v>24</v>
      </c>
      <c r="K5526" s="7" t="str">
        <f aca="false">VLOOKUP($B5526,'Product Master'!$A$2:$O$5991,11,FALSE())</f>
        <v>N</v>
      </c>
      <c r="L5526" s="7" t="str">
        <f aca="false">VLOOKUP($B5526,'Product Master'!$A$2:$O$5991,12,FALSE())</f>
        <v>N</v>
      </c>
      <c r="M5526" s="3" t="n">
        <v>69</v>
      </c>
      <c r="N5526" s="3" t="n">
        <v>13</v>
      </c>
    </row>
    <row r="5527" customFormat="false" ht="15" hidden="false" customHeight="true" outlineLevel="0" collapsed="false">
      <c r="A5527" s="3" t="s">
        <v>11065</v>
      </c>
      <c r="B5527" s="3" t="s">
        <v>11066</v>
      </c>
      <c r="C5527" s="4" t="str">
        <f aca="false">VLOOKUP($B5527,'Product Master'!$A$2:$O$5991,7,FALSE())</f>
        <v>Pet Care</v>
      </c>
      <c r="D5527" s="4" t="str">
        <f aca="false">VLOOKUP($B5527,'Product Master'!$A$2:$O$5991,8,FALSE())</f>
        <v>Pet Treats</v>
      </c>
      <c r="E5527" s="4" t="str">
        <f aca="false">VLOOKUP($B5527,'Product Master'!$A$2:$O$5991,5,FALSE())</f>
        <v>Harborline</v>
      </c>
      <c r="F5527" s="4" t="str">
        <f aca="false">VLOOKUP($B5527,'Product Master'!$A$2:$O$5991,4,FALSE())</f>
        <v>Harborline Cat Treats, 16 oz</v>
      </c>
      <c r="G5527" s="4" t="str">
        <f aca="false">VLOOKUP($B5527,'Product Master'!$A$2:$O$5991,9,FALSE())</f>
        <v>16 oz</v>
      </c>
      <c r="H5527" s="5" t="s">
        <v>16</v>
      </c>
      <c r="I5527" s="6" t="n">
        <f aca="false">VLOOKUP($B5527,'Product Master'!$A$2:$O$5991,14,FALSE())</f>
        <v>6.99</v>
      </c>
      <c r="J5527" s="7" t="n">
        <f aca="false">VLOOKUP($B5527,'Product Master'!$A$2:$O$5991,13,FALSE())</f>
        <v>6</v>
      </c>
      <c r="K5527" s="7" t="str">
        <f aca="false">VLOOKUP($B5527,'Product Master'!$A$2:$O$5991,11,FALSE())</f>
        <v>Y</v>
      </c>
      <c r="L5527" s="7" t="str">
        <f aca="false">VLOOKUP($B5527,'Product Master'!$A$2:$O$5991,12,FALSE())</f>
        <v>N</v>
      </c>
      <c r="M5527" s="3" t="n">
        <v>141</v>
      </c>
      <c r="N5527" s="3" t="n">
        <v>7</v>
      </c>
    </row>
    <row r="5528" customFormat="false" ht="15" hidden="false" customHeight="true" outlineLevel="0" collapsed="false">
      <c r="A5528" s="3" t="s">
        <v>11067</v>
      </c>
      <c r="B5528" s="3" t="s">
        <v>11068</v>
      </c>
      <c r="C5528" s="4" t="str">
        <f aca="false">VLOOKUP($B5528,'Product Master'!$A$2:$O$5991,7,FALSE())</f>
        <v>Pet Care</v>
      </c>
      <c r="D5528" s="4" t="str">
        <f aca="false">VLOOKUP($B5528,'Product Master'!$A$2:$O$5991,8,FALSE())</f>
        <v>Pet Treats</v>
      </c>
      <c r="E5528" s="4" t="str">
        <f aca="false">VLOOKUP($B5528,'Product Master'!$A$2:$O$5991,5,FALSE())</f>
        <v>Pawmesa</v>
      </c>
      <c r="F5528" s="4" t="str">
        <f aca="false">VLOOKUP($B5528,'Product Master'!$A$2:$O$5991,4,FALSE())</f>
        <v>Pawmesa Dog Treats, 6 oz</v>
      </c>
      <c r="G5528" s="4" t="str">
        <f aca="false">VLOOKUP($B5528,'Product Master'!$A$2:$O$5991,9,FALSE())</f>
        <v>6 oz</v>
      </c>
      <c r="H5528" s="5" t="s">
        <v>16</v>
      </c>
      <c r="I5528" s="6" t="n">
        <f aca="false">VLOOKUP($B5528,'Product Master'!$A$2:$O$5991,14,FALSE())</f>
        <v>4.29</v>
      </c>
      <c r="J5528" s="7" t="n">
        <f aca="false">VLOOKUP($B5528,'Product Master'!$A$2:$O$5991,13,FALSE())</f>
        <v>1</v>
      </c>
      <c r="K5528" s="7" t="str">
        <f aca="false">VLOOKUP($B5528,'Product Master'!$A$2:$O$5991,11,FALSE())</f>
        <v>N</v>
      </c>
      <c r="L5528" s="7" t="str">
        <f aca="false">VLOOKUP($B5528,'Product Master'!$A$2:$O$5991,12,FALSE())</f>
        <v>N</v>
      </c>
      <c r="M5528" s="3" t="n">
        <v>150</v>
      </c>
      <c r="N5528" s="3" t="n">
        <v>6</v>
      </c>
    </row>
    <row r="5529" customFormat="false" ht="15" hidden="false" customHeight="true" outlineLevel="0" collapsed="false">
      <c r="A5529" s="3" t="s">
        <v>11069</v>
      </c>
      <c r="B5529" s="3" t="s">
        <v>11070</v>
      </c>
      <c r="C5529" s="4" t="str">
        <f aca="false">VLOOKUP($B5529,'Product Master'!$A$2:$O$5991,7,FALSE())</f>
        <v>Pet Care</v>
      </c>
      <c r="D5529" s="4" t="str">
        <f aca="false">VLOOKUP($B5529,'Product Master'!$A$2:$O$5991,8,FALSE())</f>
        <v>Pet Treats</v>
      </c>
      <c r="E5529" s="4" t="str">
        <f aca="false">VLOOKUP($B5529,'Product Master'!$A$2:$O$5991,5,FALSE())</f>
        <v>Wagswell</v>
      </c>
      <c r="F5529" s="4" t="str">
        <f aca="false">VLOOKUP($B5529,'Product Master'!$A$2:$O$5991,4,FALSE())</f>
        <v>Wagswell Cat Treats, 6 oz</v>
      </c>
      <c r="G5529" s="4" t="str">
        <f aca="false">VLOOKUP($B5529,'Product Master'!$A$2:$O$5991,9,FALSE())</f>
        <v>6 oz</v>
      </c>
      <c r="H5529" s="5" t="s">
        <v>16</v>
      </c>
      <c r="I5529" s="6" t="n">
        <f aca="false">VLOOKUP($B5529,'Product Master'!$A$2:$O$5991,14,FALSE())</f>
        <v>4.99</v>
      </c>
      <c r="J5529" s="7" t="n">
        <f aca="false">VLOOKUP($B5529,'Product Master'!$A$2:$O$5991,13,FALSE())</f>
        <v>1</v>
      </c>
      <c r="K5529" s="7" t="str">
        <f aca="false">VLOOKUP($B5529,'Product Master'!$A$2:$O$5991,11,FALSE())</f>
        <v>N</v>
      </c>
      <c r="L5529" s="7" t="str">
        <f aca="false">VLOOKUP($B5529,'Product Master'!$A$2:$O$5991,12,FALSE())</f>
        <v>N</v>
      </c>
      <c r="M5529" s="3" t="n">
        <v>105</v>
      </c>
      <c r="N5529" s="3" t="n">
        <v>4</v>
      </c>
    </row>
    <row r="5530" customFormat="false" ht="15" hidden="false" customHeight="true" outlineLevel="0" collapsed="false">
      <c r="A5530" s="3" t="s">
        <v>11071</v>
      </c>
      <c r="B5530" s="3" t="s">
        <v>11072</v>
      </c>
      <c r="C5530" s="4" t="str">
        <f aca="false">VLOOKUP($B5530,'Product Master'!$A$2:$O$5991,7,FALSE())</f>
        <v>Pet Care</v>
      </c>
      <c r="D5530" s="4" t="str">
        <f aca="false">VLOOKUP($B5530,'Product Master'!$A$2:$O$5991,8,FALSE())</f>
        <v>Pet Treats</v>
      </c>
      <c r="E5530" s="4" t="str">
        <f aca="false">VLOOKUP($B5530,'Product Master'!$A$2:$O$5991,5,FALSE())</f>
        <v>Wagswell</v>
      </c>
      <c r="F5530" s="4" t="str">
        <f aca="false">VLOOKUP($B5530,'Product Master'!$A$2:$O$5991,4,FALSE())</f>
        <v>Wagswell Dog Treats, 6 oz</v>
      </c>
      <c r="G5530" s="4" t="str">
        <f aca="false">VLOOKUP($B5530,'Product Master'!$A$2:$O$5991,9,FALSE())</f>
        <v>6 oz</v>
      </c>
      <c r="H5530" s="5" t="s">
        <v>16</v>
      </c>
      <c r="I5530" s="6" t="n">
        <f aca="false">VLOOKUP($B5530,'Product Master'!$A$2:$O$5991,14,FALSE())</f>
        <v>6.79</v>
      </c>
      <c r="J5530" s="7" t="n">
        <f aca="false">VLOOKUP($B5530,'Product Master'!$A$2:$O$5991,13,FALSE())</f>
        <v>4</v>
      </c>
      <c r="K5530" s="7" t="str">
        <f aca="false">VLOOKUP($B5530,'Product Master'!$A$2:$O$5991,11,FALSE())</f>
        <v>N</v>
      </c>
      <c r="L5530" s="7" t="str">
        <f aca="false">VLOOKUP($B5530,'Product Master'!$A$2:$O$5991,12,FALSE())</f>
        <v>N</v>
      </c>
      <c r="M5530" s="3" t="n">
        <v>26</v>
      </c>
      <c r="N5530" s="3" t="n">
        <v>33</v>
      </c>
    </row>
    <row r="5531" customFormat="false" ht="15" hidden="false" customHeight="true" outlineLevel="0" collapsed="false">
      <c r="A5531" s="3" t="s">
        <v>11073</v>
      </c>
      <c r="B5531" s="3" t="s">
        <v>11074</v>
      </c>
      <c r="C5531" s="4" t="str">
        <f aca="false">VLOOKUP($B5531,'Product Master'!$A$2:$O$5991,7,FALSE())</f>
        <v>Pet Care</v>
      </c>
      <c r="D5531" s="4" t="str">
        <f aca="false">VLOOKUP($B5531,'Product Master'!$A$2:$O$5991,8,FALSE())</f>
        <v>Pet Treats</v>
      </c>
      <c r="E5531" s="4" t="str">
        <f aca="false">VLOOKUP($B5531,'Product Master'!$A$2:$O$5991,5,FALSE())</f>
        <v>Wagswell</v>
      </c>
      <c r="F5531" s="4" t="str">
        <f aca="false">VLOOKUP($B5531,'Product Master'!$A$2:$O$5991,4,FALSE())</f>
        <v>Wagswell Cat Treats, 6 oz</v>
      </c>
      <c r="G5531" s="4" t="str">
        <f aca="false">VLOOKUP($B5531,'Product Master'!$A$2:$O$5991,9,FALSE())</f>
        <v>6 oz</v>
      </c>
      <c r="H5531" s="5" t="s">
        <v>16</v>
      </c>
      <c r="I5531" s="6" t="n">
        <f aca="false">VLOOKUP($B5531,'Product Master'!$A$2:$O$5991,14,FALSE())</f>
        <v>4.49</v>
      </c>
      <c r="J5531" s="7" t="n">
        <f aca="false">VLOOKUP($B5531,'Product Master'!$A$2:$O$5991,13,FALSE())</f>
        <v>12</v>
      </c>
      <c r="K5531" s="7" t="str">
        <f aca="false">VLOOKUP($B5531,'Product Master'!$A$2:$O$5991,11,FALSE())</f>
        <v>N</v>
      </c>
      <c r="L5531" s="7" t="str">
        <f aca="false">VLOOKUP($B5531,'Product Master'!$A$2:$O$5991,12,FALSE())</f>
        <v>N</v>
      </c>
      <c r="M5531" s="3" t="n">
        <v>23</v>
      </c>
      <c r="N5531" s="3" t="n">
        <v>8</v>
      </c>
    </row>
    <row r="5532" customFormat="false" ht="15" hidden="false" customHeight="true" outlineLevel="0" collapsed="false">
      <c r="A5532" s="3" t="s">
        <v>11075</v>
      </c>
      <c r="B5532" s="3" t="s">
        <v>11076</v>
      </c>
      <c r="C5532" s="4" t="str">
        <f aca="false">VLOOKUP($B5532,'Product Master'!$A$2:$O$5991,7,FALSE())</f>
        <v>Pet Care</v>
      </c>
      <c r="D5532" s="4" t="str">
        <f aca="false">VLOOKUP($B5532,'Product Master'!$A$2:$O$5991,8,FALSE())</f>
        <v>Pet Treats</v>
      </c>
      <c r="E5532" s="4" t="str">
        <f aca="false">VLOOKUP($B5532,'Product Master'!$A$2:$O$5991,5,FALSE())</f>
        <v>Pawmesa</v>
      </c>
      <c r="F5532" s="4" t="str">
        <f aca="false">VLOOKUP($B5532,'Product Master'!$A$2:$O$5991,4,FALSE())</f>
        <v>Pawmesa Cat Treats, 16 oz</v>
      </c>
      <c r="G5532" s="4" t="str">
        <f aca="false">VLOOKUP($B5532,'Product Master'!$A$2:$O$5991,9,FALSE())</f>
        <v>16 oz</v>
      </c>
      <c r="H5532" s="5" t="s">
        <v>16</v>
      </c>
      <c r="I5532" s="6" t="n">
        <f aca="false">VLOOKUP($B5532,'Product Master'!$A$2:$O$5991,14,FALSE())</f>
        <v>8.49</v>
      </c>
      <c r="J5532" s="7" t="n">
        <f aca="false">VLOOKUP($B5532,'Product Master'!$A$2:$O$5991,13,FALSE())</f>
        <v>1</v>
      </c>
      <c r="K5532" s="7" t="str">
        <f aca="false">VLOOKUP($B5532,'Product Master'!$A$2:$O$5991,11,FALSE())</f>
        <v>N</v>
      </c>
      <c r="L5532" s="7" t="str">
        <f aca="false">VLOOKUP($B5532,'Product Master'!$A$2:$O$5991,12,FALSE())</f>
        <v>N</v>
      </c>
      <c r="M5532" s="3" t="n">
        <v>135</v>
      </c>
      <c r="N5532" s="3" t="n">
        <v>22</v>
      </c>
    </row>
    <row r="5533" customFormat="false" ht="15" hidden="false" customHeight="true" outlineLevel="0" collapsed="false">
      <c r="A5533" s="3" t="s">
        <v>11077</v>
      </c>
      <c r="B5533" s="3" t="s">
        <v>11078</v>
      </c>
      <c r="C5533" s="4" t="str">
        <f aca="false">VLOOKUP($B5533,'Product Master'!$A$2:$O$5991,7,FALSE())</f>
        <v>Pet Care</v>
      </c>
      <c r="D5533" s="4" t="str">
        <f aca="false">VLOOKUP($B5533,'Product Master'!$A$2:$O$5991,8,FALSE())</f>
        <v>Pet Treats</v>
      </c>
      <c r="E5533" s="4" t="str">
        <f aca="false">VLOOKUP($B5533,'Product Master'!$A$2:$O$5991,5,FALSE())</f>
        <v>Harborline</v>
      </c>
      <c r="F5533" s="4" t="str">
        <f aca="false">VLOOKUP($B5533,'Product Master'!$A$2:$O$5991,4,FALSE())</f>
        <v>Harborline Dog Treats, 16 oz</v>
      </c>
      <c r="G5533" s="4" t="str">
        <f aca="false">VLOOKUP($B5533,'Product Master'!$A$2:$O$5991,9,FALSE())</f>
        <v>16 oz</v>
      </c>
      <c r="H5533" s="5" t="s">
        <v>16</v>
      </c>
      <c r="I5533" s="6" t="n">
        <f aca="false">VLOOKUP($B5533,'Product Master'!$A$2:$O$5991,14,FALSE())</f>
        <v>4.99</v>
      </c>
      <c r="J5533" s="7" t="n">
        <f aca="false">VLOOKUP($B5533,'Product Master'!$A$2:$O$5991,13,FALSE())</f>
        <v>12</v>
      </c>
      <c r="K5533" s="7" t="str">
        <f aca="false">VLOOKUP($B5533,'Product Master'!$A$2:$O$5991,11,FALSE())</f>
        <v>Y</v>
      </c>
      <c r="L5533" s="7" t="str">
        <f aca="false">VLOOKUP($B5533,'Product Master'!$A$2:$O$5991,12,FALSE())</f>
        <v>N</v>
      </c>
      <c r="M5533" s="3" t="n">
        <v>46</v>
      </c>
      <c r="N5533" s="3" t="n">
        <v>6</v>
      </c>
    </row>
    <row r="5534" customFormat="false" ht="15" hidden="false" customHeight="true" outlineLevel="0" collapsed="false">
      <c r="A5534" s="3" t="s">
        <v>11079</v>
      </c>
      <c r="B5534" s="3" t="s">
        <v>11080</v>
      </c>
      <c r="C5534" s="4" t="str">
        <f aca="false">VLOOKUP($B5534,'Product Master'!$A$2:$O$5991,7,FALSE())</f>
        <v>Pet Care</v>
      </c>
      <c r="D5534" s="4" t="str">
        <f aca="false">VLOOKUP($B5534,'Product Master'!$A$2:$O$5991,8,FALSE())</f>
        <v>Pet Supplies</v>
      </c>
      <c r="E5534" s="4" t="str">
        <f aca="false">VLOOKUP($B5534,'Product Master'!$A$2:$O$5991,5,FALSE())</f>
        <v>Pawmesa</v>
      </c>
      <c r="F5534" s="4" t="str">
        <f aca="false">VLOOKUP($B5534,'Product Master'!$A$2:$O$5991,4,FALSE())</f>
        <v>Pawmesa Pet Toy, each</v>
      </c>
      <c r="G5534" s="4" t="str">
        <f aca="false">VLOOKUP($B5534,'Product Master'!$A$2:$O$5991,9,FALSE())</f>
        <v>each</v>
      </c>
      <c r="H5534" s="5" t="s">
        <v>16</v>
      </c>
      <c r="I5534" s="6" t="n">
        <f aca="false">VLOOKUP($B5534,'Product Master'!$A$2:$O$5991,14,FALSE())</f>
        <v>10.79</v>
      </c>
      <c r="J5534" s="7" t="n">
        <f aca="false">VLOOKUP($B5534,'Product Master'!$A$2:$O$5991,13,FALSE())</f>
        <v>4</v>
      </c>
      <c r="K5534" s="7" t="str">
        <f aca="false">VLOOKUP($B5534,'Product Master'!$A$2:$O$5991,11,FALSE())</f>
        <v>N</v>
      </c>
      <c r="L5534" s="7" t="str">
        <f aca="false">VLOOKUP($B5534,'Product Master'!$A$2:$O$5991,12,FALSE())</f>
        <v>N</v>
      </c>
      <c r="M5534" s="3" t="n">
        <v>129</v>
      </c>
      <c r="N5534" s="3" t="n">
        <v>16</v>
      </c>
    </row>
    <row r="5535" customFormat="false" ht="15" hidden="false" customHeight="true" outlineLevel="0" collapsed="false">
      <c r="A5535" s="3" t="s">
        <v>11081</v>
      </c>
      <c r="B5535" s="3" t="s">
        <v>11082</v>
      </c>
      <c r="C5535" s="4" t="str">
        <f aca="false">VLOOKUP($B5535,'Product Master'!$A$2:$O$5991,7,FALSE())</f>
        <v>Pet Care</v>
      </c>
      <c r="D5535" s="4" t="str">
        <f aca="false">VLOOKUP($B5535,'Product Master'!$A$2:$O$5991,8,FALSE())</f>
        <v>Pet Supplies</v>
      </c>
      <c r="E5535" s="4" t="str">
        <f aca="false">VLOOKUP($B5535,'Product Master'!$A$2:$O$5991,5,FALSE())</f>
        <v>Harborline</v>
      </c>
      <c r="F5535" s="4" t="str">
        <f aca="false">VLOOKUP($B5535,'Product Master'!$A$2:$O$5991,4,FALSE())</f>
        <v>Harborline Pet Toy, each</v>
      </c>
      <c r="G5535" s="4" t="str">
        <f aca="false">VLOOKUP($B5535,'Product Master'!$A$2:$O$5991,9,FALSE())</f>
        <v>each</v>
      </c>
      <c r="H5535" s="5" t="s">
        <v>16</v>
      </c>
      <c r="I5535" s="6" t="n">
        <f aca="false">VLOOKUP($B5535,'Product Master'!$A$2:$O$5991,14,FALSE())</f>
        <v>5.29</v>
      </c>
      <c r="J5535" s="7" t="n">
        <f aca="false">VLOOKUP($B5535,'Product Master'!$A$2:$O$5991,13,FALSE())</f>
        <v>8</v>
      </c>
      <c r="K5535" s="7" t="str">
        <f aca="false">VLOOKUP($B5535,'Product Master'!$A$2:$O$5991,11,FALSE())</f>
        <v>Y</v>
      </c>
      <c r="L5535" s="7" t="str">
        <f aca="false">VLOOKUP($B5535,'Product Master'!$A$2:$O$5991,12,FALSE())</f>
        <v>N</v>
      </c>
      <c r="M5535" s="3" t="n">
        <v>69</v>
      </c>
      <c r="N5535" s="3" t="n">
        <v>33</v>
      </c>
    </row>
    <row r="5536" customFormat="false" ht="15" hidden="false" customHeight="true" outlineLevel="0" collapsed="false">
      <c r="A5536" s="3" t="s">
        <v>11083</v>
      </c>
      <c r="B5536" s="3" t="s">
        <v>11084</v>
      </c>
      <c r="C5536" s="4" t="str">
        <f aca="false">VLOOKUP($B5536,'Product Master'!$A$2:$O$5991,7,FALSE())</f>
        <v>Pet Care</v>
      </c>
      <c r="D5536" s="4" t="str">
        <f aca="false">VLOOKUP($B5536,'Product Master'!$A$2:$O$5991,8,FALSE())</f>
        <v>Pet Supplies</v>
      </c>
      <c r="E5536" s="4" t="str">
        <f aca="false">VLOOKUP($B5536,'Product Master'!$A$2:$O$5991,5,FALSE())</f>
        <v>Wagswell</v>
      </c>
      <c r="F5536" s="4" t="str">
        <f aca="false">VLOOKUP($B5536,'Product Master'!$A$2:$O$5991,4,FALSE())</f>
        <v>Wagswell Pet Bowl, each</v>
      </c>
      <c r="G5536" s="4" t="str">
        <f aca="false">VLOOKUP($B5536,'Product Master'!$A$2:$O$5991,9,FALSE())</f>
        <v>each</v>
      </c>
      <c r="H5536" s="5" t="s">
        <v>16</v>
      </c>
      <c r="I5536" s="6" t="n">
        <f aca="false">VLOOKUP($B5536,'Product Master'!$A$2:$O$5991,14,FALSE())</f>
        <v>8.49</v>
      </c>
      <c r="J5536" s="7" t="n">
        <f aca="false">VLOOKUP($B5536,'Product Master'!$A$2:$O$5991,13,FALSE())</f>
        <v>4</v>
      </c>
      <c r="K5536" s="7" t="str">
        <f aca="false">VLOOKUP($B5536,'Product Master'!$A$2:$O$5991,11,FALSE())</f>
        <v>N</v>
      </c>
      <c r="L5536" s="7" t="str">
        <f aca="false">VLOOKUP($B5536,'Product Master'!$A$2:$O$5991,12,FALSE())</f>
        <v>N</v>
      </c>
      <c r="M5536" s="3" t="n">
        <v>92</v>
      </c>
      <c r="N5536" s="3" t="n">
        <v>6</v>
      </c>
    </row>
    <row r="5537" customFormat="false" ht="15" hidden="false" customHeight="true" outlineLevel="0" collapsed="false">
      <c r="A5537" s="3" t="s">
        <v>11085</v>
      </c>
      <c r="B5537" s="3" t="s">
        <v>11086</v>
      </c>
      <c r="C5537" s="4" t="str">
        <f aca="false">VLOOKUP($B5537,'Product Master'!$A$2:$O$5991,7,FALSE())</f>
        <v>Pet Care</v>
      </c>
      <c r="D5537" s="4" t="str">
        <f aca="false">VLOOKUP($B5537,'Product Master'!$A$2:$O$5991,8,FALSE())</f>
        <v>Pet Supplies</v>
      </c>
      <c r="E5537" s="4" t="str">
        <f aca="false">VLOOKUP($B5537,'Product Master'!$A$2:$O$5991,5,FALSE())</f>
        <v>Harborline</v>
      </c>
      <c r="F5537" s="4" t="str">
        <f aca="false">VLOOKUP($B5537,'Product Master'!$A$2:$O$5991,4,FALSE())</f>
        <v>Harborline Pet Bowl, each</v>
      </c>
      <c r="G5537" s="4" t="str">
        <f aca="false">VLOOKUP($B5537,'Product Master'!$A$2:$O$5991,9,FALSE())</f>
        <v>each</v>
      </c>
      <c r="H5537" s="5" t="s">
        <v>16</v>
      </c>
      <c r="I5537" s="6" t="n">
        <f aca="false">VLOOKUP($B5537,'Product Master'!$A$2:$O$5991,14,FALSE())</f>
        <v>10.99</v>
      </c>
      <c r="J5537" s="7" t="n">
        <f aca="false">VLOOKUP($B5537,'Product Master'!$A$2:$O$5991,13,FALSE())</f>
        <v>8</v>
      </c>
      <c r="K5537" s="7" t="str">
        <f aca="false">VLOOKUP($B5537,'Product Master'!$A$2:$O$5991,11,FALSE())</f>
        <v>Y</v>
      </c>
      <c r="L5537" s="7" t="str">
        <f aca="false">VLOOKUP($B5537,'Product Master'!$A$2:$O$5991,12,FALSE())</f>
        <v>N</v>
      </c>
      <c r="M5537" s="3" t="n">
        <v>96</v>
      </c>
      <c r="N5537" s="3" t="n">
        <v>5</v>
      </c>
    </row>
    <row r="5538" customFormat="false" ht="15" hidden="false" customHeight="true" outlineLevel="0" collapsed="false">
      <c r="A5538" s="3" t="s">
        <v>11087</v>
      </c>
      <c r="B5538" s="3" t="s">
        <v>11088</v>
      </c>
      <c r="C5538" s="4" t="str">
        <f aca="false">VLOOKUP($B5538,'Product Master'!$A$2:$O$5991,7,FALSE())</f>
        <v>Pet Care</v>
      </c>
      <c r="D5538" s="4" t="str">
        <f aca="false">VLOOKUP($B5538,'Product Master'!$A$2:$O$5991,8,FALSE())</f>
        <v>Pet Supplies</v>
      </c>
      <c r="E5538" s="4" t="str">
        <f aca="false">VLOOKUP($B5538,'Product Master'!$A$2:$O$5991,5,FALSE())</f>
        <v>Pawmesa</v>
      </c>
      <c r="F5538" s="4" t="str">
        <f aca="false">VLOOKUP($B5538,'Product Master'!$A$2:$O$5991,4,FALSE())</f>
        <v>Pawmesa Leash, each</v>
      </c>
      <c r="G5538" s="4" t="str">
        <f aca="false">VLOOKUP($B5538,'Product Master'!$A$2:$O$5991,9,FALSE())</f>
        <v>each</v>
      </c>
      <c r="H5538" s="5" t="s">
        <v>16</v>
      </c>
      <c r="I5538" s="6" t="n">
        <f aca="false">VLOOKUP($B5538,'Product Master'!$A$2:$O$5991,14,FALSE())</f>
        <v>10.89</v>
      </c>
      <c r="J5538" s="7" t="n">
        <f aca="false">VLOOKUP($B5538,'Product Master'!$A$2:$O$5991,13,FALSE())</f>
        <v>1</v>
      </c>
      <c r="K5538" s="7" t="str">
        <f aca="false">VLOOKUP($B5538,'Product Master'!$A$2:$O$5991,11,FALSE())</f>
        <v>N</v>
      </c>
      <c r="L5538" s="7" t="str">
        <f aca="false">VLOOKUP($B5538,'Product Master'!$A$2:$O$5991,12,FALSE())</f>
        <v>N</v>
      </c>
      <c r="M5538" s="3" t="n">
        <v>85</v>
      </c>
      <c r="N5538" s="3" t="n">
        <v>23</v>
      </c>
    </row>
    <row r="5539" customFormat="false" ht="15" hidden="false" customHeight="true" outlineLevel="0" collapsed="false">
      <c r="A5539" s="3" t="s">
        <v>11089</v>
      </c>
      <c r="B5539" s="3" t="s">
        <v>11090</v>
      </c>
      <c r="C5539" s="4" t="str">
        <f aca="false">VLOOKUP($B5539,'Product Master'!$A$2:$O$5991,7,FALSE())</f>
        <v>Pet Care</v>
      </c>
      <c r="D5539" s="4" t="str">
        <f aca="false">VLOOKUP($B5539,'Product Master'!$A$2:$O$5991,8,FALSE())</f>
        <v>Pet Supplies</v>
      </c>
      <c r="E5539" s="4" t="str">
        <f aca="false">VLOOKUP($B5539,'Product Master'!$A$2:$O$5991,5,FALSE())</f>
        <v>Wagswell</v>
      </c>
      <c r="F5539" s="4" t="str">
        <f aca="false">VLOOKUP($B5539,'Product Master'!$A$2:$O$5991,4,FALSE())</f>
        <v>Wagswell Pet Toy, each</v>
      </c>
      <c r="G5539" s="4" t="str">
        <f aca="false">VLOOKUP($B5539,'Product Master'!$A$2:$O$5991,9,FALSE())</f>
        <v>each</v>
      </c>
      <c r="H5539" s="5" t="s">
        <v>16</v>
      </c>
      <c r="I5539" s="6" t="n">
        <f aca="false">VLOOKUP($B5539,'Product Master'!$A$2:$O$5991,14,FALSE())</f>
        <v>5.99</v>
      </c>
      <c r="J5539" s="7" t="n">
        <f aca="false">VLOOKUP($B5539,'Product Master'!$A$2:$O$5991,13,FALSE())</f>
        <v>6</v>
      </c>
      <c r="K5539" s="7" t="str">
        <f aca="false">VLOOKUP($B5539,'Product Master'!$A$2:$O$5991,11,FALSE())</f>
        <v>N</v>
      </c>
      <c r="L5539" s="7" t="str">
        <f aca="false">VLOOKUP($B5539,'Product Master'!$A$2:$O$5991,12,FALSE())</f>
        <v>N</v>
      </c>
      <c r="M5539" s="3" t="n">
        <v>17</v>
      </c>
      <c r="N5539" s="3" t="n">
        <v>22</v>
      </c>
    </row>
    <row r="5540" customFormat="false" ht="15" hidden="false" customHeight="true" outlineLevel="0" collapsed="false">
      <c r="A5540" s="3" t="s">
        <v>11091</v>
      </c>
      <c r="B5540" s="3" t="s">
        <v>11092</v>
      </c>
      <c r="C5540" s="4" t="str">
        <f aca="false">VLOOKUP($B5540,'Product Master'!$A$2:$O$5991,7,FALSE())</f>
        <v>Pet Care</v>
      </c>
      <c r="D5540" s="4" t="str">
        <f aca="false">VLOOKUP($B5540,'Product Master'!$A$2:$O$5991,8,FALSE())</f>
        <v>Pet Supplies</v>
      </c>
      <c r="E5540" s="4" t="str">
        <f aca="false">VLOOKUP($B5540,'Product Master'!$A$2:$O$5991,5,FALSE())</f>
        <v>Pawmesa</v>
      </c>
      <c r="F5540" s="4" t="str">
        <f aca="false">VLOOKUP($B5540,'Product Master'!$A$2:$O$5991,4,FALSE())</f>
        <v>Pawmesa Pet Bowl, each</v>
      </c>
      <c r="G5540" s="4" t="str">
        <f aca="false">VLOOKUP($B5540,'Product Master'!$A$2:$O$5991,9,FALSE())</f>
        <v>each</v>
      </c>
      <c r="H5540" s="5" t="s">
        <v>16</v>
      </c>
      <c r="I5540" s="6" t="n">
        <f aca="false">VLOOKUP($B5540,'Product Master'!$A$2:$O$5991,14,FALSE())</f>
        <v>8.29</v>
      </c>
      <c r="J5540" s="7" t="n">
        <f aca="false">VLOOKUP($B5540,'Product Master'!$A$2:$O$5991,13,FALSE())</f>
        <v>8</v>
      </c>
      <c r="K5540" s="7" t="str">
        <f aca="false">VLOOKUP($B5540,'Product Master'!$A$2:$O$5991,11,FALSE())</f>
        <v>N</v>
      </c>
      <c r="L5540" s="7" t="str">
        <f aca="false">VLOOKUP($B5540,'Product Master'!$A$2:$O$5991,12,FALSE())</f>
        <v>N</v>
      </c>
      <c r="M5540" s="3" t="n">
        <v>54</v>
      </c>
      <c r="N5540" s="3" t="n">
        <v>7</v>
      </c>
    </row>
    <row r="5541" customFormat="false" ht="15" hidden="false" customHeight="true" outlineLevel="0" collapsed="false">
      <c r="A5541" s="3" t="s">
        <v>11093</v>
      </c>
      <c r="B5541" s="3" t="s">
        <v>11094</v>
      </c>
      <c r="C5541" s="4" t="str">
        <f aca="false">VLOOKUP($B5541,'Product Master'!$A$2:$O$5991,7,FALSE())</f>
        <v>Pet Care</v>
      </c>
      <c r="D5541" s="4" t="str">
        <f aca="false">VLOOKUP($B5541,'Product Master'!$A$2:$O$5991,8,FALSE())</f>
        <v>Pet Supplies</v>
      </c>
      <c r="E5541" s="4" t="str">
        <f aca="false">VLOOKUP($B5541,'Product Master'!$A$2:$O$5991,5,FALSE())</f>
        <v>Wagswell</v>
      </c>
      <c r="F5541" s="4" t="str">
        <f aca="false">VLOOKUP($B5541,'Product Master'!$A$2:$O$5991,4,FALSE())</f>
        <v>Wagswell Leash, each</v>
      </c>
      <c r="G5541" s="4" t="str">
        <f aca="false">VLOOKUP($B5541,'Product Master'!$A$2:$O$5991,9,FALSE())</f>
        <v>each</v>
      </c>
      <c r="H5541" s="5" t="s">
        <v>16</v>
      </c>
      <c r="I5541" s="6" t="n">
        <f aca="false">VLOOKUP($B5541,'Product Master'!$A$2:$O$5991,14,FALSE())</f>
        <v>11.79</v>
      </c>
      <c r="J5541" s="7" t="n">
        <f aca="false">VLOOKUP($B5541,'Product Master'!$A$2:$O$5991,13,FALSE())</f>
        <v>12</v>
      </c>
      <c r="K5541" s="7" t="str">
        <f aca="false">VLOOKUP($B5541,'Product Master'!$A$2:$O$5991,11,FALSE())</f>
        <v>N</v>
      </c>
      <c r="L5541" s="7" t="str">
        <f aca="false">VLOOKUP($B5541,'Product Master'!$A$2:$O$5991,12,FALSE())</f>
        <v>N</v>
      </c>
      <c r="M5541" s="3" t="n">
        <v>9</v>
      </c>
      <c r="N5541" s="3" t="n">
        <v>35</v>
      </c>
    </row>
    <row r="5542" customFormat="false" ht="15" hidden="false" customHeight="true" outlineLevel="0" collapsed="false">
      <c r="A5542" s="3" t="s">
        <v>11095</v>
      </c>
      <c r="B5542" s="3" t="s">
        <v>11096</v>
      </c>
      <c r="C5542" s="4" t="str">
        <f aca="false">VLOOKUP($B5542,'Product Master'!$A$2:$O$5991,7,FALSE())</f>
        <v>Pet Care</v>
      </c>
      <c r="D5542" s="4" t="str">
        <f aca="false">VLOOKUP($B5542,'Product Master'!$A$2:$O$5991,8,FALSE())</f>
        <v>Pet Supplies</v>
      </c>
      <c r="E5542" s="4" t="str">
        <f aca="false">VLOOKUP($B5542,'Product Master'!$A$2:$O$5991,5,FALSE())</f>
        <v>Harborline</v>
      </c>
      <c r="F5542" s="4" t="str">
        <f aca="false">VLOOKUP($B5542,'Product Master'!$A$2:$O$5991,4,FALSE())</f>
        <v>Harborline Leash, each</v>
      </c>
      <c r="G5542" s="4" t="str">
        <f aca="false">VLOOKUP($B5542,'Product Master'!$A$2:$O$5991,9,FALSE())</f>
        <v>each</v>
      </c>
      <c r="H5542" s="5" t="s">
        <v>16</v>
      </c>
      <c r="I5542" s="6" t="n">
        <f aca="false">VLOOKUP($B5542,'Product Master'!$A$2:$O$5991,14,FALSE())</f>
        <v>14.39</v>
      </c>
      <c r="J5542" s="7" t="n">
        <f aca="false">VLOOKUP($B5542,'Product Master'!$A$2:$O$5991,13,FALSE())</f>
        <v>6</v>
      </c>
      <c r="K5542" s="7" t="str">
        <f aca="false">VLOOKUP($B5542,'Product Master'!$A$2:$O$5991,11,FALSE())</f>
        <v>Y</v>
      </c>
      <c r="L5542" s="7" t="str">
        <f aca="false">VLOOKUP($B5542,'Product Master'!$A$2:$O$5991,12,FALSE())</f>
        <v>N</v>
      </c>
      <c r="M5542" s="3" t="n">
        <v>43</v>
      </c>
      <c r="N5542" s="3" t="n">
        <v>17</v>
      </c>
    </row>
    <row r="5543" customFormat="false" ht="15" hidden="false" customHeight="true" outlineLevel="0" collapsed="false">
      <c r="A5543" s="3" t="s">
        <v>11097</v>
      </c>
      <c r="B5543" s="3" t="s">
        <v>11098</v>
      </c>
      <c r="C5543" s="4" t="str">
        <f aca="false">VLOOKUP($B5543,'Product Master'!$A$2:$O$5991,7,FALSE())</f>
        <v>Pet Care</v>
      </c>
      <c r="D5543" s="4" t="str">
        <f aca="false">VLOOKUP($B5543,'Product Master'!$A$2:$O$5991,8,FALSE())</f>
        <v>Pet Supplies</v>
      </c>
      <c r="E5543" s="4" t="str">
        <f aca="false">VLOOKUP($B5543,'Product Master'!$A$2:$O$5991,5,FALSE())</f>
        <v>Wagswell</v>
      </c>
      <c r="F5543" s="4" t="str">
        <f aca="false">VLOOKUP($B5543,'Product Master'!$A$2:$O$5991,4,FALSE())</f>
        <v>Wagswell Pet Toy, each</v>
      </c>
      <c r="G5543" s="4" t="str">
        <f aca="false">VLOOKUP($B5543,'Product Master'!$A$2:$O$5991,9,FALSE())</f>
        <v>each</v>
      </c>
      <c r="H5543" s="5" t="s">
        <v>16</v>
      </c>
      <c r="I5543" s="6" t="n">
        <f aca="false">VLOOKUP($B5543,'Product Master'!$A$2:$O$5991,14,FALSE())</f>
        <v>8.79</v>
      </c>
      <c r="J5543" s="7" t="n">
        <f aca="false">VLOOKUP($B5543,'Product Master'!$A$2:$O$5991,13,FALSE())</f>
        <v>24</v>
      </c>
      <c r="K5543" s="7" t="str">
        <f aca="false">VLOOKUP($B5543,'Product Master'!$A$2:$O$5991,11,FALSE())</f>
        <v>N</v>
      </c>
      <c r="L5543" s="7" t="str">
        <f aca="false">VLOOKUP($B5543,'Product Master'!$A$2:$O$5991,12,FALSE())</f>
        <v>N</v>
      </c>
      <c r="M5543" s="3" t="n">
        <v>16</v>
      </c>
      <c r="N5543" s="3" t="n">
        <v>20</v>
      </c>
    </row>
    <row r="5544" customFormat="false" ht="15" hidden="false" customHeight="true" outlineLevel="0" collapsed="false">
      <c r="A5544" s="3" t="s">
        <v>11099</v>
      </c>
      <c r="B5544" s="3" t="s">
        <v>11100</v>
      </c>
      <c r="C5544" s="4" t="str">
        <f aca="false">VLOOKUP($B5544,'Product Master'!$A$2:$O$5991,7,FALSE())</f>
        <v>Pet Care</v>
      </c>
      <c r="D5544" s="4" t="str">
        <f aca="false">VLOOKUP($B5544,'Product Master'!$A$2:$O$5991,8,FALSE())</f>
        <v>Pet Supplies</v>
      </c>
      <c r="E5544" s="4" t="str">
        <f aca="false">VLOOKUP($B5544,'Product Master'!$A$2:$O$5991,5,FALSE())</f>
        <v>Wagswell</v>
      </c>
      <c r="F5544" s="4" t="str">
        <f aca="false">VLOOKUP($B5544,'Product Master'!$A$2:$O$5991,4,FALSE())</f>
        <v>Wagswell Leash, each</v>
      </c>
      <c r="G5544" s="4" t="str">
        <f aca="false">VLOOKUP($B5544,'Product Master'!$A$2:$O$5991,9,FALSE())</f>
        <v>each</v>
      </c>
      <c r="H5544" s="5" t="s">
        <v>16</v>
      </c>
      <c r="I5544" s="6" t="n">
        <f aca="false">VLOOKUP($B5544,'Product Master'!$A$2:$O$5991,14,FALSE())</f>
        <v>13.39</v>
      </c>
      <c r="J5544" s="7" t="n">
        <f aca="false">VLOOKUP($B5544,'Product Master'!$A$2:$O$5991,13,FALSE())</f>
        <v>1</v>
      </c>
      <c r="K5544" s="7" t="str">
        <f aca="false">VLOOKUP($B5544,'Product Master'!$A$2:$O$5991,11,FALSE())</f>
        <v>N</v>
      </c>
      <c r="L5544" s="7" t="str">
        <f aca="false">VLOOKUP($B5544,'Product Master'!$A$2:$O$5991,12,FALSE())</f>
        <v>N</v>
      </c>
      <c r="M5544" s="3" t="n">
        <v>34</v>
      </c>
      <c r="N5544" s="3" t="n">
        <v>12</v>
      </c>
    </row>
    <row r="5545" customFormat="false" ht="15" hidden="false" customHeight="true" outlineLevel="0" collapsed="false">
      <c r="A5545" s="3" t="s">
        <v>11101</v>
      </c>
      <c r="B5545" s="3" t="s">
        <v>11102</v>
      </c>
      <c r="C5545" s="4" t="str">
        <f aca="false">VLOOKUP($B5545,'Product Master'!$A$2:$O$5991,7,FALSE())</f>
        <v>Pet Care</v>
      </c>
      <c r="D5545" s="4" t="str">
        <f aca="false">VLOOKUP($B5545,'Product Master'!$A$2:$O$5991,8,FALSE())</f>
        <v>Pet Supplies</v>
      </c>
      <c r="E5545" s="4" t="str">
        <f aca="false">VLOOKUP($B5545,'Product Master'!$A$2:$O$5991,5,FALSE())</f>
        <v>Pawmesa</v>
      </c>
      <c r="F5545" s="4" t="str">
        <f aca="false">VLOOKUP($B5545,'Product Master'!$A$2:$O$5991,4,FALSE())</f>
        <v>Pawmesa Leash, each</v>
      </c>
      <c r="G5545" s="4" t="str">
        <f aca="false">VLOOKUP($B5545,'Product Master'!$A$2:$O$5991,9,FALSE())</f>
        <v>each</v>
      </c>
      <c r="H5545" s="5" t="s">
        <v>16</v>
      </c>
      <c r="I5545" s="6" t="n">
        <f aca="false">VLOOKUP($B5545,'Product Master'!$A$2:$O$5991,14,FALSE())</f>
        <v>9.39</v>
      </c>
      <c r="J5545" s="7" t="n">
        <f aca="false">VLOOKUP($B5545,'Product Master'!$A$2:$O$5991,13,FALSE())</f>
        <v>2</v>
      </c>
      <c r="K5545" s="7" t="str">
        <f aca="false">VLOOKUP($B5545,'Product Master'!$A$2:$O$5991,11,FALSE())</f>
        <v>N</v>
      </c>
      <c r="L5545" s="7" t="str">
        <f aca="false">VLOOKUP($B5545,'Product Master'!$A$2:$O$5991,12,FALSE())</f>
        <v>N</v>
      </c>
      <c r="M5545" s="3" t="n">
        <v>47</v>
      </c>
      <c r="N5545" s="3" t="n">
        <v>38</v>
      </c>
    </row>
    <row r="5546" customFormat="false" ht="15" hidden="false" customHeight="true" outlineLevel="0" collapsed="false">
      <c r="A5546" s="3" t="s">
        <v>11103</v>
      </c>
      <c r="B5546" s="3" t="s">
        <v>11104</v>
      </c>
      <c r="C5546" s="4" t="str">
        <f aca="false">VLOOKUP($B5546,'Product Master'!$A$2:$O$5991,7,FALSE())</f>
        <v>Pet Care</v>
      </c>
      <c r="D5546" s="4" t="str">
        <f aca="false">VLOOKUP($B5546,'Product Master'!$A$2:$O$5991,8,FALSE())</f>
        <v>Pet Supplies</v>
      </c>
      <c r="E5546" s="4" t="str">
        <f aca="false">VLOOKUP($B5546,'Product Master'!$A$2:$O$5991,5,FALSE())</f>
        <v>Wagswell</v>
      </c>
      <c r="F5546" s="4" t="str">
        <f aca="false">VLOOKUP($B5546,'Product Master'!$A$2:$O$5991,4,FALSE())</f>
        <v>Wagswell Pet Bowl, each</v>
      </c>
      <c r="G5546" s="4" t="str">
        <f aca="false">VLOOKUP($B5546,'Product Master'!$A$2:$O$5991,9,FALSE())</f>
        <v>each</v>
      </c>
      <c r="H5546" s="5" t="s">
        <v>16</v>
      </c>
      <c r="I5546" s="6" t="n">
        <f aca="false">VLOOKUP($B5546,'Product Master'!$A$2:$O$5991,14,FALSE())</f>
        <v>8.29</v>
      </c>
      <c r="J5546" s="7" t="n">
        <f aca="false">VLOOKUP($B5546,'Product Master'!$A$2:$O$5991,13,FALSE())</f>
        <v>12</v>
      </c>
      <c r="K5546" s="7" t="str">
        <f aca="false">VLOOKUP($B5546,'Product Master'!$A$2:$O$5991,11,FALSE())</f>
        <v>N</v>
      </c>
      <c r="L5546" s="7" t="str">
        <f aca="false">VLOOKUP($B5546,'Product Master'!$A$2:$O$5991,12,FALSE())</f>
        <v>N</v>
      </c>
      <c r="M5546" s="3" t="n">
        <v>96</v>
      </c>
      <c r="N5546" s="3" t="n">
        <v>17</v>
      </c>
    </row>
    <row r="5547" customFormat="false" ht="15" hidden="false" customHeight="true" outlineLevel="0" collapsed="false">
      <c r="A5547" s="3" t="s">
        <v>11105</v>
      </c>
      <c r="B5547" s="3" t="s">
        <v>11106</v>
      </c>
      <c r="C5547" s="4" t="str">
        <f aca="false">VLOOKUP($B5547,'Product Master'!$A$2:$O$5991,7,FALSE())</f>
        <v>Pet Care</v>
      </c>
      <c r="D5547" s="4" t="str">
        <f aca="false">VLOOKUP($B5547,'Product Master'!$A$2:$O$5991,8,FALSE())</f>
        <v>Pet Supplies</v>
      </c>
      <c r="E5547" s="4" t="str">
        <f aca="false">VLOOKUP($B5547,'Product Master'!$A$2:$O$5991,5,FALSE())</f>
        <v>Pawmesa</v>
      </c>
      <c r="F5547" s="4" t="str">
        <f aca="false">VLOOKUP($B5547,'Product Master'!$A$2:$O$5991,4,FALSE())</f>
        <v>Pawmesa Pet Toy, each</v>
      </c>
      <c r="G5547" s="4" t="str">
        <f aca="false">VLOOKUP($B5547,'Product Master'!$A$2:$O$5991,9,FALSE())</f>
        <v>each</v>
      </c>
      <c r="H5547" s="5" t="s">
        <v>16</v>
      </c>
      <c r="I5547" s="6" t="n">
        <f aca="false">VLOOKUP($B5547,'Product Master'!$A$2:$O$5991,14,FALSE())</f>
        <v>9.29</v>
      </c>
      <c r="J5547" s="7" t="n">
        <f aca="false">VLOOKUP($B5547,'Product Master'!$A$2:$O$5991,13,FALSE())</f>
        <v>24</v>
      </c>
      <c r="K5547" s="7" t="str">
        <f aca="false">VLOOKUP($B5547,'Product Master'!$A$2:$O$5991,11,FALSE())</f>
        <v>N</v>
      </c>
      <c r="L5547" s="7" t="str">
        <f aca="false">VLOOKUP($B5547,'Product Master'!$A$2:$O$5991,12,FALSE())</f>
        <v>N</v>
      </c>
      <c r="M5547" s="3" t="n">
        <v>103</v>
      </c>
      <c r="N5547" s="3" t="n">
        <v>31</v>
      </c>
    </row>
    <row r="5548" customFormat="false" ht="15" hidden="false" customHeight="true" outlineLevel="0" collapsed="false">
      <c r="A5548" s="3" t="s">
        <v>11107</v>
      </c>
      <c r="B5548" s="3" t="s">
        <v>11108</v>
      </c>
      <c r="C5548" s="4" t="str">
        <f aca="false">VLOOKUP($B5548,'Product Master'!$A$2:$O$5991,7,FALSE())</f>
        <v>Pet Care</v>
      </c>
      <c r="D5548" s="4" t="str">
        <f aca="false">VLOOKUP($B5548,'Product Master'!$A$2:$O$5991,8,FALSE())</f>
        <v>Pet Supplies</v>
      </c>
      <c r="E5548" s="4" t="str">
        <f aca="false">VLOOKUP($B5548,'Product Master'!$A$2:$O$5991,5,FALSE())</f>
        <v>Pawmesa</v>
      </c>
      <c r="F5548" s="4" t="str">
        <f aca="false">VLOOKUP($B5548,'Product Master'!$A$2:$O$5991,4,FALSE())</f>
        <v>Pawmesa Leash, each</v>
      </c>
      <c r="G5548" s="4" t="str">
        <f aca="false">VLOOKUP($B5548,'Product Master'!$A$2:$O$5991,9,FALSE())</f>
        <v>each</v>
      </c>
      <c r="H5548" s="5" t="s">
        <v>16</v>
      </c>
      <c r="I5548" s="6" t="n">
        <f aca="false">VLOOKUP($B5548,'Product Master'!$A$2:$O$5991,14,FALSE())</f>
        <v>8.89</v>
      </c>
      <c r="J5548" s="7" t="n">
        <f aca="false">VLOOKUP($B5548,'Product Master'!$A$2:$O$5991,13,FALSE())</f>
        <v>24</v>
      </c>
      <c r="K5548" s="7" t="str">
        <f aca="false">VLOOKUP($B5548,'Product Master'!$A$2:$O$5991,11,FALSE())</f>
        <v>N</v>
      </c>
      <c r="L5548" s="7" t="str">
        <f aca="false">VLOOKUP($B5548,'Product Master'!$A$2:$O$5991,12,FALSE())</f>
        <v>N</v>
      </c>
      <c r="M5548" s="3" t="n">
        <v>141</v>
      </c>
      <c r="N5548" s="3" t="n">
        <v>4</v>
      </c>
    </row>
    <row r="5549" customFormat="false" ht="15" hidden="false" customHeight="true" outlineLevel="0" collapsed="false">
      <c r="A5549" s="3" t="s">
        <v>11109</v>
      </c>
      <c r="B5549" s="3" t="s">
        <v>11110</v>
      </c>
      <c r="C5549" s="4" t="str">
        <f aca="false">VLOOKUP($B5549,'Product Master'!$A$2:$O$5991,7,FALSE())</f>
        <v>Pet Care</v>
      </c>
      <c r="D5549" s="4" t="str">
        <f aca="false">VLOOKUP($B5549,'Product Master'!$A$2:$O$5991,8,FALSE())</f>
        <v>Pet Supplies</v>
      </c>
      <c r="E5549" s="4" t="str">
        <f aca="false">VLOOKUP($B5549,'Product Master'!$A$2:$O$5991,5,FALSE())</f>
        <v>Pawmesa</v>
      </c>
      <c r="F5549" s="4" t="str">
        <f aca="false">VLOOKUP($B5549,'Product Master'!$A$2:$O$5991,4,FALSE())</f>
        <v>Pawmesa Leash, each</v>
      </c>
      <c r="G5549" s="4" t="str">
        <f aca="false">VLOOKUP($B5549,'Product Master'!$A$2:$O$5991,9,FALSE())</f>
        <v>each</v>
      </c>
      <c r="H5549" s="5" t="s">
        <v>16</v>
      </c>
      <c r="I5549" s="6" t="n">
        <f aca="false">VLOOKUP($B5549,'Product Master'!$A$2:$O$5991,14,FALSE())</f>
        <v>13.29</v>
      </c>
      <c r="J5549" s="7" t="n">
        <f aca="false">VLOOKUP($B5549,'Product Master'!$A$2:$O$5991,13,FALSE())</f>
        <v>24</v>
      </c>
      <c r="K5549" s="7" t="str">
        <f aca="false">VLOOKUP($B5549,'Product Master'!$A$2:$O$5991,11,FALSE())</f>
        <v>N</v>
      </c>
      <c r="L5549" s="7" t="str">
        <f aca="false">VLOOKUP($B5549,'Product Master'!$A$2:$O$5991,12,FALSE())</f>
        <v>N</v>
      </c>
      <c r="M5549" s="3" t="n">
        <v>25</v>
      </c>
      <c r="N5549" s="3" t="n">
        <v>37</v>
      </c>
    </row>
    <row r="5550" customFormat="false" ht="15" hidden="false" customHeight="true" outlineLevel="0" collapsed="false">
      <c r="A5550" s="3" t="s">
        <v>11111</v>
      </c>
      <c r="B5550" s="3" t="s">
        <v>11112</v>
      </c>
      <c r="C5550" s="4" t="str">
        <f aca="false">VLOOKUP($B5550,'Product Master'!$A$2:$O$5991,7,FALSE())</f>
        <v>Pet Care</v>
      </c>
      <c r="D5550" s="4" t="str">
        <f aca="false">VLOOKUP($B5550,'Product Master'!$A$2:$O$5991,8,FALSE())</f>
        <v>Pet Supplies</v>
      </c>
      <c r="E5550" s="4" t="str">
        <f aca="false">VLOOKUP($B5550,'Product Master'!$A$2:$O$5991,5,FALSE())</f>
        <v>Wagswell</v>
      </c>
      <c r="F5550" s="4" t="str">
        <f aca="false">VLOOKUP($B5550,'Product Master'!$A$2:$O$5991,4,FALSE())</f>
        <v>Wagswell Pet Toy, each</v>
      </c>
      <c r="G5550" s="4" t="str">
        <f aca="false">VLOOKUP($B5550,'Product Master'!$A$2:$O$5991,9,FALSE())</f>
        <v>each</v>
      </c>
      <c r="H5550" s="5" t="s">
        <v>16</v>
      </c>
      <c r="I5550" s="6" t="n">
        <f aca="false">VLOOKUP($B5550,'Product Master'!$A$2:$O$5991,14,FALSE())</f>
        <v>10.39</v>
      </c>
      <c r="J5550" s="7" t="n">
        <f aca="false">VLOOKUP($B5550,'Product Master'!$A$2:$O$5991,13,FALSE())</f>
        <v>4</v>
      </c>
      <c r="K5550" s="7" t="str">
        <f aca="false">VLOOKUP($B5550,'Product Master'!$A$2:$O$5991,11,FALSE())</f>
        <v>N</v>
      </c>
      <c r="L5550" s="7" t="str">
        <f aca="false">VLOOKUP($B5550,'Product Master'!$A$2:$O$5991,12,FALSE())</f>
        <v>N</v>
      </c>
      <c r="M5550" s="3" t="n">
        <v>117</v>
      </c>
      <c r="N5550" s="3" t="n">
        <v>23</v>
      </c>
    </row>
    <row r="5551" customFormat="false" ht="15" hidden="false" customHeight="true" outlineLevel="0" collapsed="false">
      <c r="A5551" s="3" t="s">
        <v>11113</v>
      </c>
      <c r="B5551" s="3" t="s">
        <v>11114</v>
      </c>
      <c r="C5551" s="4" t="str">
        <f aca="false">VLOOKUP($B5551,'Product Master'!$A$2:$O$5991,7,FALSE())</f>
        <v>Pet Care</v>
      </c>
      <c r="D5551" s="4" t="str">
        <f aca="false">VLOOKUP($B5551,'Product Master'!$A$2:$O$5991,8,FALSE())</f>
        <v>Pet Supplies</v>
      </c>
      <c r="E5551" s="4" t="str">
        <f aca="false">VLOOKUP($B5551,'Product Master'!$A$2:$O$5991,5,FALSE())</f>
        <v>Pawmesa</v>
      </c>
      <c r="F5551" s="4" t="str">
        <f aca="false">VLOOKUP($B5551,'Product Master'!$A$2:$O$5991,4,FALSE())</f>
        <v>Pawmesa Leash, each</v>
      </c>
      <c r="G5551" s="4" t="str">
        <f aca="false">VLOOKUP($B5551,'Product Master'!$A$2:$O$5991,9,FALSE())</f>
        <v>each</v>
      </c>
      <c r="H5551" s="5" t="s">
        <v>16</v>
      </c>
      <c r="I5551" s="6" t="n">
        <f aca="false">VLOOKUP($B5551,'Product Master'!$A$2:$O$5991,14,FALSE())</f>
        <v>8.99</v>
      </c>
      <c r="J5551" s="7" t="n">
        <f aca="false">VLOOKUP($B5551,'Product Master'!$A$2:$O$5991,13,FALSE())</f>
        <v>12</v>
      </c>
      <c r="K5551" s="7" t="str">
        <f aca="false">VLOOKUP($B5551,'Product Master'!$A$2:$O$5991,11,FALSE())</f>
        <v>N</v>
      </c>
      <c r="L5551" s="7" t="str">
        <f aca="false">VLOOKUP($B5551,'Product Master'!$A$2:$O$5991,12,FALSE())</f>
        <v>N</v>
      </c>
      <c r="M5551" s="3" t="n">
        <v>74</v>
      </c>
      <c r="N5551" s="3" t="n">
        <v>31</v>
      </c>
    </row>
    <row r="5552" customFormat="false" ht="15" hidden="false" customHeight="true" outlineLevel="0" collapsed="false">
      <c r="A5552" s="3" t="s">
        <v>11115</v>
      </c>
      <c r="B5552" s="3" t="s">
        <v>11116</v>
      </c>
      <c r="C5552" s="4" t="str">
        <f aca="false">VLOOKUP($B5552,'Product Master'!$A$2:$O$5991,7,FALSE())</f>
        <v>Pet Care</v>
      </c>
      <c r="D5552" s="4" t="str">
        <f aca="false">VLOOKUP($B5552,'Product Master'!$A$2:$O$5991,8,FALSE())</f>
        <v>Pet Supplies</v>
      </c>
      <c r="E5552" s="4" t="str">
        <f aca="false">VLOOKUP($B5552,'Product Master'!$A$2:$O$5991,5,FALSE())</f>
        <v>Wagswell</v>
      </c>
      <c r="F5552" s="4" t="str">
        <f aca="false">VLOOKUP($B5552,'Product Master'!$A$2:$O$5991,4,FALSE())</f>
        <v>Wagswell Pet Toy, each</v>
      </c>
      <c r="G5552" s="4" t="str">
        <f aca="false">VLOOKUP($B5552,'Product Master'!$A$2:$O$5991,9,FALSE())</f>
        <v>each</v>
      </c>
      <c r="H5552" s="5" t="s">
        <v>16</v>
      </c>
      <c r="I5552" s="6" t="n">
        <f aca="false">VLOOKUP($B5552,'Product Master'!$A$2:$O$5991,14,FALSE())</f>
        <v>6.29</v>
      </c>
      <c r="J5552" s="7" t="n">
        <f aca="false">VLOOKUP($B5552,'Product Master'!$A$2:$O$5991,13,FALSE())</f>
        <v>1</v>
      </c>
      <c r="K5552" s="7" t="str">
        <f aca="false">VLOOKUP($B5552,'Product Master'!$A$2:$O$5991,11,FALSE())</f>
        <v>N</v>
      </c>
      <c r="L5552" s="7" t="str">
        <f aca="false">VLOOKUP($B5552,'Product Master'!$A$2:$O$5991,12,FALSE())</f>
        <v>N</v>
      </c>
      <c r="M5552" s="3" t="n">
        <v>94</v>
      </c>
      <c r="N5552" s="3" t="n">
        <v>24</v>
      </c>
    </row>
    <row r="5553" customFormat="false" ht="15" hidden="false" customHeight="true" outlineLevel="0" collapsed="false">
      <c r="A5553" s="3" t="s">
        <v>11117</v>
      </c>
      <c r="B5553" s="3" t="s">
        <v>11118</v>
      </c>
      <c r="C5553" s="4" t="str">
        <f aca="false">VLOOKUP($B5553,'Product Master'!$A$2:$O$5991,7,FALSE())</f>
        <v>Pet Care</v>
      </c>
      <c r="D5553" s="4" t="str">
        <f aca="false">VLOOKUP($B5553,'Product Master'!$A$2:$O$5991,8,FALSE())</f>
        <v>Pet Supplies</v>
      </c>
      <c r="E5553" s="4" t="str">
        <f aca="false">VLOOKUP($B5553,'Product Master'!$A$2:$O$5991,5,FALSE())</f>
        <v>Pawmesa</v>
      </c>
      <c r="F5553" s="4" t="str">
        <f aca="false">VLOOKUP($B5553,'Product Master'!$A$2:$O$5991,4,FALSE())</f>
        <v>Pawmesa Leash, each</v>
      </c>
      <c r="G5553" s="4" t="str">
        <f aca="false">VLOOKUP($B5553,'Product Master'!$A$2:$O$5991,9,FALSE())</f>
        <v>each</v>
      </c>
      <c r="H5553" s="5" t="s">
        <v>16</v>
      </c>
      <c r="I5553" s="6" t="n">
        <f aca="false">VLOOKUP($B5553,'Product Master'!$A$2:$O$5991,14,FALSE())</f>
        <v>9.39</v>
      </c>
      <c r="J5553" s="7" t="n">
        <f aca="false">VLOOKUP($B5553,'Product Master'!$A$2:$O$5991,13,FALSE())</f>
        <v>12</v>
      </c>
      <c r="K5553" s="7" t="str">
        <f aca="false">VLOOKUP($B5553,'Product Master'!$A$2:$O$5991,11,FALSE())</f>
        <v>N</v>
      </c>
      <c r="L5553" s="7" t="str">
        <f aca="false">VLOOKUP($B5553,'Product Master'!$A$2:$O$5991,12,FALSE())</f>
        <v>N</v>
      </c>
      <c r="M5553" s="3" t="n">
        <v>102</v>
      </c>
      <c r="N5553" s="3" t="n">
        <v>9</v>
      </c>
    </row>
    <row r="5554" customFormat="false" ht="15" hidden="false" customHeight="true" outlineLevel="0" collapsed="false">
      <c r="A5554" s="3" t="s">
        <v>11119</v>
      </c>
      <c r="B5554" s="3" t="s">
        <v>11120</v>
      </c>
      <c r="C5554" s="4" t="str">
        <f aca="false">VLOOKUP($B5554,'Product Master'!$A$2:$O$5991,7,FALSE())</f>
        <v>Pet Care</v>
      </c>
      <c r="D5554" s="4" t="str">
        <f aca="false">VLOOKUP($B5554,'Product Master'!$A$2:$O$5991,8,FALSE())</f>
        <v>Pet Supplies</v>
      </c>
      <c r="E5554" s="4" t="str">
        <f aca="false">VLOOKUP($B5554,'Product Master'!$A$2:$O$5991,5,FALSE())</f>
        <v>Wagswell</v>
      </c>
      <c r="F5554" s="4" t="str">
        <f aca="false">VLOOKUP($B5554,'Product Master'!$A$2:$O$5991,4,FALSE())</f>
        <v>Wagswell Pet Toy, each</v>
      </c>
      <c r="G5554" s="4" t="str">
        <f aca="false">VLOOKUP($B5554,'Product Master'!$A$2:$O$5991,9,FALSE())</f>
        <v>each</v>
      </c>
      <c r="H5554" s="5" t="s">
        <v>16</v>
      </c>
      <c r="I5554" s="6" t="n">
        <f aca="false">VLOOKUP($B5554,'Product Master'!$A$2:$O$5991,14,FALSE())</f>
        <v>9.39</v>
      </c>
      <c r="J5554" s="7" t="n">
        <f aca="false">VLOOKUP($B5554,'Product Master'!$A$2:$O$5991,13,FALSE())</f>
        <v>8</v>
      </c>
      <c r="K5554" s="7" t="str">
        <f aca="false">VLOOKUP($B5554,'Product Master'!$A$2:$O$5991,11,FALSE())</f>
        <v>N</v>
      </c>
      <c r="L5554" s="7" t="str">
        <f aca="false">VLOOKUP($B5554,'Product Master'!$A$2:$O$5991,12,FALSE())</f>
        <v>N</v>
      </c>
      <c r="M5554" s="3" t="n">
        <v>13</v>
      </c>
      <c r="N5554" s="3" t="n">
        <v>33</v>
      </c>
    </row>
    <row r="5555" customFormat="false" ht="15" hidden="false" customHeight="true" outlineLevel="0" collapsed="false">
      <c r="A5555" s="3" t="s">
        <v>11121</v>
      </c>
      <c r="B5555" s="3" t="s">
        <v>11122</v>
      </c>
      <c r="C5555" s="4" t="str">
        <f aca="false">VLOOKUP($B5555,'Product Master'!$A$2:$O$5991,7,FALSE())</f>
        <v>Pet Care</v>
      </c>
      <c r="D5555" s="4" t="str">
        <f aca="false">VLOOKUP($B5555,'Product Master'!$A$2:$O$5991,8,FALSE())</f>
        <v>Pet Supplies</v>
      </c>
      <c r="E5555" s="4" t="str">
        <f aca="false">VLOOKUP($B5555,'Product Master'!$A$2:$O$5991,5,FALSE())</f>
        <v>Pawmesa</v>
      </c>
      <c r="F5555" s="4" t="str">
        <f aca="false">VLOOKUP($B5555,'Product Master'!$A$2:$O$5991,4,FALSE())</f>
        <v>Pawmesa Pet Toy, each</v>
      </c>
      <c r="G5555" s="4" t="str">
        <f aca="false">VLOOKUP($B5555,'Product Master'!$A$2:$O$5991,9,FALSE())</f>
        <v>each</v>
      </c>
      <c r="H5555" s="5" t="s">
        <v>16</v>
      </c>
      <c r="I5555" s="6" t="n">
        <f aca="false">VLOOKUP($B5555,'Product Master'!$A$2:$O$5991,14,FALSE())</f>
        <v>13.29</v>
      </c>
      <c r="J5555" s="7" t="n">
        <f aca="false">VLOOKUP($B5555,'Product Master'!$A$2:$O$5991,13,FALSE())</f>
        <v>12</v>
      </c>
      <c r="K5555" s="7" t="str">
        <f aca="false">VLOOKUP($B5555,'Product Master'!$A$2:$O$5991,11,FALSE())</f>
        <v>N</v>
      </c>
      <c r="L5555" s="7" t="str">
        <f aca="false">VLOOKUP($B5555,'Product Master'!$A$2:$O$5991,12,FALSE())</f>
        <v>N</v>
      </c>
      <c r="M5555" s="3" t="n">
        <v>139</v>
      </c>
      <c r="N5555" s="3" t="n">
        <v>19</v>
      </c>
    </row>
    <row r="5556" customFormat="false" ht="15" hidden="false" customHeight="true" outlineLevel="0" collapsed="false">
      <c r="A5556" s="3" t="s">
        <v>11123</v>
      </c>
      <c r="B5556" s="3" t="s">
        <v>11124</v>
      </c>
      <c r="C5556" s="4" t="str">
        <f aca="false">VLOOKUP($B5556,'Product Master'!$A$2:$O$5991,7,FALSE())</f>
        <v>Pet Care</v>
      </c>
      <c r="D5556" s="4" t="str">
        <f aca="false">VLOOKUP($B5556,'Product Master'!$A$2:$O$5991,8,FALSE())</f>
        <v>Pet Supplies</v>
      </c>
      <c r="E5556" s="4" t="str">
        <f aca="false">VLOOKUP($B5556,'Product Master'!$A$2:$O$5991,5,FALSE())</f>
        <v>Pawmesa</v>
      </c>
      <c r="F5556" s="4" t="str">
        <f aca="false">VLOOKUP($B5556,'Product Master'!$A$2:$O$5991,4,FALSE())</f>
        <v>Pawmesa Leash, each</v>
      </c>
      <c r="G5556" s="4" t="str">
        <f aca="false">VLOOKUP($B5556,'Product Master'!$A$2:$O$5991,9,FALSE())</f>
        <v>each</v>
      </c>
      <c r="H5556" s="5" t="s">
        <v>16</v>
      </c>
      <c r="I5556" s="6" t="n">
        <f aca="false">VLOOKUP($B5556,'Product Master'!$A$2:$O$5991,14,FALSE())</f>
        <v>13.29</v>
      </c>
      <c r="J5556" s="7" t="n">
        <f aca="false">VLOOKUP($B5556,'Product Master'!$A$2:$O$5991,13,FALSE())</f>
        <v>4</v>
      </c>
      <c r="K5556" s="7" t="str">
        <f aca="false">VLOOKUP($B5556,'Product Master'!$A$2:$O$5991,11,FALSE())</f>
        <v>N</v>
      </c>
      <c r="L5556" s="7" t="str">
        <f aca="false">VLOOKUP($B5556,'Product Master'!$A$2:$O$5991,12,FALSE())</f>
        <v>N</v>
      </c>
      <c r="M5556" s="3" t="n">
        <v>5</v>
      </c>
      <c r="N5556" s="3" t="n">
        <v>23</v>
      </c>
    </row>
    <row r="5557" customFormat="false" ht="15" hidden="false" customHeight="true" outlineLevel="0" collapsed="false">
      <c r="A5557" s="3" t="s">
        <v>11125</v>
      </c>
      <c r="B5557" s="3" t="s">
        <v>11126</v>
      </c>
      <c r="C5557" s="4" t="str">
        <f aca="false">VLOOKUP($B5557,'Product Master'!$A$2:$O$5991,7,FALSE())</f>
        <v>Pet Care</v>
      </c>
      <c r="D5557" s="4" t="str">
        <f aca="false">VLOOKUP($B5557,'Product Master'!$A$2:$O$5991,8,FALSE())</f>
        <v>Pet Supplies</v>
      </c>
      <c r="E5557" s="4" t="str">
        <f aca="false">VLOOKUP($B5557,'Product Master'!$A$2:$O$5991,5,FALSE())</f>
        <v>Pawmesa</v>
      </c>
      <c r="F5557" s="4" t="str">
        <f aca="false">VLOOKUP($B5557,'Product Master'!$A$2:$O$5991,4,FALSE())</f>
        <v>Pawmesa Pet Toy, each</v>
      </c>
      <c r="G5557" s="4" t="str">
        <f aca="false">VLOOKUP($B5557,'Product Master'!$A$2:$O$5991,9,FALSE())</f>
        <v>each</v>
      </c>
      <c r="H5557" s="5" t="s">
        <v>16</v>
      </c>
      <c r="I5557" s="6" t="n">
        <f aca="false">VLOOKUP($B5557,'Product Master'!$A$2:$O$5991,14,FALSE())</f>
        <v>6.89</v>
      </c>
      <c r="J5557" s="7" t="n">
        <f aca="false">VLOOKUP($B5557,'Product Master'!$A$2:$O$5991,13,FALSE())</f>
        <v>2</v>
      </c>
      <c r="K5557" s="7" t="str">
        <f aca="false">VLOOKUP($B5557,'Product Master'!$A$2:$O$5991,11,FALSE())</f>
        <v>N</v>
      </c>
      <c r="L5557" s="7" t="str">
        <f aca="false">VLOOKUP($B5557,'Product Master'!$A$2:$O$5991,12,FALSE())</f>
        <v>N</v>
      </c>
      <c r="M5557" s="3" t="n">
        <v>84</v>
      </c>
      <c r="N5557" s="3" t="n">
        <v>35</v>
      </c>
    </row>
    <row r="5558" customFormat="false" ht="15" hidden="false" customHeight="true" outlineLevel="0" collapsed="false">
      <c r="A5558" s="3" t="s">
        <v>11127</v>
      </c>
      <c r="B5558" s="3" t="s">
        <v>11128</v>
      </c>
      <c r="C5558" s="4" t="str">
        <f aca="false">VLOOKUP($B5558,'Product Master'!$A$2:$O$5991,7,FALSE())</f>
        <v>Pet Care</v>
      </c>
      <c r="D5558" s="4" t="str">
        <f aca="false">VLOOKUP($B5558,'Product Master'!$A$2:$O$5991,8,FALSE())</f>
        <v>Pet Supplies</v>
      </c>
      <c r="E5558" s="4" t="str">
        <f aca="false">VLOOKUP($B5558,'Product Master'!$A$2:$O$5991,5,FALSE())</f>
        <v>Wagswell</v>
      </c>
      <c r="F5558" s="4" t="str">
        <f aca="false">VLOOKUP($B5558,'Product Master'!$A$2:$O$5991,4,FALSE())</f>
        <v>Wagswell Leash, each</v>
      </c>
      <c r="G5558" s="4" t="str">
        <f aca="false">VLOOKUP($B5558,'Product Master'!$A$2:$O$5991,9,FALSE())</f>
        <v>each</v>
      </c>
      <c r="H5558" s="5" t="s">
        <v>16</v>
      </c>
      <c r="I5558" s="6" t="n">
        <f aca="false">VLOOKUP($B5558,'Product Master'!$A$2:$O$5991,14,FALSE())</f>
        <v>7.99</v>
      </c>
      <c r="J5558" s="7" t="n">
        <f aca="false">VLOOKUP($B5558,'Product Master'!$A$2:$O$5991,13,FALSE())</f>
        <v>12</v>
      </c>
      <c r="K5558" s="7" t="str">
        <f aca="false">VLOOKUP($B5558,'Product Master'!$A$2:$O$5991,11,FALSE())</f>
        <v>N</v>
      </c>
      <c r="L5558" s="7" t="str">
        <f aca="false">VLOOKUP($B5558,'Product Master'!$A$2:$O$5991,12,FALSE())</f>
        <v>N</v>
      </c>
      <c r="M5558" s="3" t="n">
        <v>9</v>
      </c>
      <c r="N5558" s="3" t="n">
        <v>35</v>
      </c>
    </row>
    <row r="5559" customFormat="false" ht="15" hidden="false" customHeight="true" outlineLevel="0" collapsed="false">
      <c r="A5559" s="3" t="s">
        <v>11129</v>
      </c>
      <c r="B5559" s="3" t="s">
        <v>11130</v>
      </c>
      <c r="C5559" s="4" t="str">
        <f aca="false">VLOOKUP($B5559,'Product Master'!$A$2:$O$5991,7,FALSE())</f>
        <v>Pet Care</v>
      </c>
      <c r="D5559" s="4" t="str">
        <f aca="false">VLOOKUP($B5559,'Product Master'!$A$2:$O$5991,8,FALSE())</f>
        <v>Pet Supplies</v>
      </c>
      <c r="E5559" s="4" t="str">
        <f aca="false">VLOOKUP($B5559,'Product Master'!$A$2:$O$5991,5,FALSE())</f>
        <v>Pawmesa</v>
      </c>
      <c r="F5559" s="4" t="str">
        <f aca="false">VLOOKUP($B5559,'Product Master'!$A$2:$O$5991,4,FALSE())</f>
        <v>Pawmesa Pet Bowl, each</v>
      </c>
      <c r="G5559" s="4" t="str">
        <f aca="false">VLOOKUP($B5559,'Product Master'!$A$2:$O$5991,9,FALSE())</f>
        <v>each</v>
      </c>
      <c r="H5559" s="5" t="s">
        <v>16</v>
      </c>
      <c r="I5559" s="6" t="n">
        <f aca="false">VLOOKUP($B5559,'Product Master'!$A$2:$O$5991,14,FALSE())</f>
        <v>5.99</v>
      </c>
      <c r="J5559" s="7" t="n">
        <f aca="false">VLOOKUP($B5559,'Product Master'!$A$2:$O$5991,13,FALSE())</f>
        <v>24</v>
      </c>
      <c r="K5559" s="7" t="str">
        <f aca="false">VLOOKUP($B5559,'Product Master'!$A$2:$O$5991,11,FALSE())</f>
        <v>N</v>
      </c>
      <c r="L5559" s="7" t="str">
        <f aca="false">VLOOKUP($B5559,'Product Master'!$A$2:$O$5991,12,FALSE())</f>
        <v>N</v>
      </c>
      <c r="M5559" s="3" t="n">
        <v>15</v>
      </c>
      <c r="N5559" s="3" t="n">
        <v>8</v>
      </c>
    </row>
    <row r="5560" customFormat="false" ht="15" hidden="false" customHeight="true" outlineLevel="0" collapsed="false">
      <c r="A5560" s="3" t="s">
        <v>11131</v>
      </c>
      <c r="B5560" s="3" t="s">
        <v>11132</v>
      </c>
      <c r="C5560" s="4" t="str">
        <f aca="false">VLOOKUP($B5560,'Product Master'!$A$2:$O$5991,7,FALSE())</f>
        <v>Pet Care</v>
      </c>
      <c r="D5560" s="4" t="str">
        <f aca="false">VLOOKUP($B5560,'Product Master'!$A$2:$O$5991,8,FALSE())</f>
        <v>Pet Supplies</v>
      </c>
      <c r="E5560" s="4" t="str">
        <f aca="false">VLOOKUP($B5560,'Product Master'!$A$2:$O$5991,5,FALSE())</f>
        <v>Wagswell</v>
      </c>
      <c r="F5560" s="4" t="str">
        <f aca="false">VLOOKUP($B5560,'Product Master'!$A$2:$O$5991,4,FALSE())</f>
        <v>Wagswell Leash, each</v>
      </c>
      <c r="G5560" s="4" t="str">
        <f aca="false">VLOOKUP($B5560,'Product Master'!$A$2:$O$5991,9,FALSE())</f>
        <v>each</v>
      </c>
      <c r="H5560" s="5" t="s">
        <v>16</v>
      </c>
      <c r="I5560" s="6" t="n">
        <f aca="false">VLOOKUP($B5560,'Product Master'!$A$2:$O$5991,14,FALSE())</f>
        <v>8.79</v>
      </c>
      <c r="J5560" s="7" t="n">
        <f aca="false">VLOOKUP($B5560,'Product Master'!$A$2:$O$5991,13,FALSE())</f>
        <v>8</v>
      </c>
      <c r="K5560" s="7" t="str">
        <f aca="false">VLOOKUP($B5560,'Product Master'!$A$2:$O$5991,11,FALSE())</f>
        <v>N</v>
      </c>
      <c r="L5560" s="7" t="str">
        <f aca="false">VLOOKUP($B5560,'Product Master'!$A$2:$O$5991,12,FALSE())</f>
        <v>N</v>
      </c>
      <c r="M5560" s="3" t="n">
        <v>41</v>
      </c>
      <c r="N5560" s="3" t="n">
        <v>6</v>
      </c>
    </row>
    <row r="5561" customFormat="false" ht="15" hidden="false" customHeight="true" outlineLevel="0" collapsed="false">
      <c r="A5561" s="3" t="s">
        <v>11133</v>
      </c>
      <c r="B5561" s="3" t="s">
        <v>11134</v>
      </c>
      <c r="C5561" s="4" t="str">
        <f aca="false">VLOOKUP($B5561,'Product Master'!$A$2:$O$5991,7,FALSE())</f>
        <v>Pet Care</v>
      </c>
      <c r="D5561" s="4" t="str">
        <f aca="false">VLOOKUP($B5561,'Product Master'!$A$2:$O$5991,8,FALSE())</f>
        <v>Pet Supplies</v>
      </c>
      <c r="E5561" s="4" t="str">
        <f aca="false">VLOOKUP($B5561,'Product Master'!$A$2:$O$5991,5,FALSE())</f>
        <v>Harborline</v>
      </c>
      <c r="F5561" s="4" t="str">
        <f aca="false">VLOOKUP($B5561,'Product Master'!$A$2:$O$5991,4,FALSE())</f>
        <v>Harborline Pet Bowl, each</v>
      </c>
      <c r="G5561" s="4" t="str">
        <f aca="false">VLOOKUP($B5561,'Product Master'!$A$2:$O$5991,9,FALSE())</f>
        <v>each</v>
      </c>
      <c r="H5561" s="5" t="s">
        <v>16</v>
      </c>
      <c r="I5561" s="6" t="n">
        <f aca="false">VLOOKUP($B5561,'Product Master'!$A$2:$O$5991,14,FALSE())</f>
        <v>7.29</v>
      </c>
      <c r="J5561" s="7" t="n">
        <f aca="false">VLOOKUP($B5561,'Product Master'!$A$2:$O$5991,13,FALSE())</f>
        <v>2</v>
      </c>
      <c r="K5561" s="7" t="str">
        <f aca="false">VLOOKUP($B5561,'Product Master'!$A$2:$O$5991,11,FALSE())</f>
        <v>Y</v>
      </c>
      <c r="L5561" s="7" t="str">
        <f aca="false">VLOOKUP($B5561,'Product Master'!$A$2:$O$5991,12,FALSE())</f>
        <v>N</v>
      </c>
      <c r="M5561" s="3" t="n">
        <v>51</v>
      </c>
      <c r="N5561" s="3" t="n">
        <v>17</v>
      </c>
    </row>
    <row r="5562" customFormat="false" ht="15" hidden="false" customHeight="true" outlineLevel="0" collapsed="false">
      <c r="A5562" s="3" t="s">
        <v>11135</v>
      </c>
      <c r="B5562" s="3" t="s">
        <v>11136</v>
      </c>
      <c r="C5562" s="4" t="str">
        <f aca="false">VLOOKUP($B5562,'Product Master'!$A$2:$O$5991,7,FALSE())</f>
        <v>Pharmacy / OTC</v>
      </c>
      <c r="D5562" s="4" t="str">
        <f aca="false">VLOOKUP($B5562,'Product Master'!$A$2:$O$5991,8,FALSE())</f>
        <v>Pain Relief</v>
      </c>
      <c r="E5562" s="4" t="str">
        <f aca="false">VLOOKUP($B5562,'Product Master'!$A$2:$O$5991,5,FALSE())</f>
        <v>Curasol</v>
      </c>
      <c r="F5562" s="4" t="str">
        <f aca="false">VLOOKUP($B5562,'Product Master'!$A$2:$O$5991,4,FALSE())</f>
        <v>Curasol 325 mg Aspirin, 24 ct</v>
      </c>
      <c r="G5562" s="4" t="str">
        <f aca="false">VLOOKUP($B5562,'Product Master'!$A$2:$O$5991,9,FALSE())</f>
        <v>24 ct</v>
      </c>
      <c r="H5562" s="5" t="s">
        <v>16</v>
      </c>
      <c r="I5562" s="6" t="n">
        <f aca="false">VLOOKUP($B5562,'Product Master'!$A$2:$O$5991,14,FALSE())</f>
        <v>10.89</v>
      </c>
      <c r="J5562" s="7" t="n">
        <f aca="false">VLOOKUP($B5562,'Product Master'!$A$2:$O$5991,13,FALSE())</f>
        <v>12</v>
      </c>
      <c r="K5562" s="7" t="str">
        <f aca="false">VLOOKUP($B5562,'Product Master'!$A$2:$O$5991,11,FALSE())</f>
        <v>N</v>
      </c>
      <c r="L5562" s="7" t="str">
        <f aca="false">VLOOKUP($B5562,'Product Master'!$A$2:$O$5991,12,FALSE())</f>
        <v>N</v>
      </c>
      <c r="M5562" s="3" t="n">
        <v>150</v>
      </c>
      <c r="N5562" s="3" t="n">
        <v>21</v>
      </c>
    </row>
    <row r="5563" customFormat="false" ht="15" hidden="false" customHeight="true" outlineLevel="0" collapsed="false">
      <c r="A5563" s="3" t="s">
        <v>11137</v>
      </c>
      <c r="B5563" s="3" t="s">
        <v>11138</v>
      </c>
      <c r="C5563" s="4" t="str">
        <f aca="false">VLOOKUP($B5563,'Product Master'!$A$2:$O$5991,7,FALSE())</f>
        <v>Pharmacy / OTC</v>
      </c>
      <c r="D5563" s="4" t="str">
        <f aca="false">VLOOKUP($B5563,'Product Master'!$A$2:$O$5991,8,FALSE())</f>
        <v>Pain Relief</v>
      </c>
      <c r="E5563" s="4" t="str">
        <f aca="false">VLOOKUP($B5563,'Product Master'!$A$2:$O$5991,5,FALSE())</f>
        <v>Curasol</v>
      </c>
      <c r="F5563" s="4" t="str">
        <f aca="false">VLOOKUP($B5563,'Product Master'!$A$2:$O$5991,4,FALSE())</f>
        <v>Curasol 200 mg Ibuprofen, 100 ct</v>
      </c>
      <c r="G5563" s="4" t="str">
        <f aca="false">VLOOKUP($B5563,'Product Master'!$A$2:$O$5991,9,FALSE())</f>
        <v>100 ct</v>
      </c>
      <c r="H5563" s="5" t="s">
        <v>16</v>
      </c>
      <c r="I5563" s="6" t="n">
        <f aca="false">VLOOKUP($B5563,'Product Master'!$A$2:$O$5991,14,FALSE())</f>
        <v>5.39</v>
      </c>
      <c r="J5563" s="7" t="n">
        <f aca="false">VLOOKUP($B5563,'Product Master'!$A$2:$O$5991,13,FALSE())</f>
        <v>24</v>
      </c>
      <c r="K5563" s="7" t="str">
        <f aca="false">VLOOKUP($B5563,'Product Master'!$A$2:$O$5991,11,FALSE())</f>
        <v>N</v>
      </c>
      <c r="L5563" s="7" t="str">
        <f aca="false">VLOOKUP($B5563,'Product Master'!$A$2:$O$5991,12,FALSE())</f>
        <v>N</v>
      </c>
      <c r="M5563" s="3" t="n">
        <v>6</v>
      </c>
      <c r="N5563" s="3" t="n">
        <v>3</v>
      </c>
    </row>
    <row r="5564" customFormat="false" ht="15" hidden="false" customHeight="true" outlineLevel="0" collapsed="false">
      <c r="A5564" s="3" t="s">
        <v>11139</v>
      </c>
      <c r="B5564" s="3" t="s">
        <v>11140</v>
      </c>
      <c r="C5564" s="4" t="str">
        <f aca="false">VLOOKUP($B5564,'Product Master'!$A$2:$O$5991,7,FALSE())</f>
        <v>Pharmacy / OTC</v>
      </c>
      <c r="D5564" s="4" t="str">
        <f aca="false">VLOOKUP($B5564,'Product Master'!$A$2:$O$5991,8,FALSE())</f>
        <v>Pain Relief</v>
      </c>
      <c r="E5564" s="4" t="str">
        <f aca="false">VLOOKUP($B5564,'Product Master'!$A$2:$O$5991,5,FALSE())</f>
        <v>Harborline</v>
      </c>
      <c r="F5564" s="4" t="str">
        <f aca="false">VLOOKUP($B5564,'Product Master'!$A$2:$O$5991,4,FALSE())</f>
        <v>Harborline 200 mg Aspirin, 24 ct</v>
      </c>
      <c r="G5564" s="4" t="str">
        <f aca="false">VLOOKUP($B5564,'Product Master'!$A$2:$O$5991,9,FALSE())</f>
        <v>24 ct</v>
      </c>
      <c r="H5564" s="5" t="s">
        <v>16</v>
      </c>
      <c r="I5564" s="6" t="n">
        <f aca="false">VLOOKUP($B5564,'Product Master'!$A$2:$O$5991,14,FALSE())</f>
        <v>7.99</v>
      </c>
      <c r="J5564" s="7" t="n">
        <f aca="false">VLOOKUP($B5564,'Product Master'!$A$2:$O$5991,13,FALSE())</f>
        <v>12</v>
      </c>
      <c r="K5564" s="7" t="str">
        <f aca="false">VLOOKUP($B5564,'Product Master'!$A$2:$O$5991,11,FALSE())</f>
        <v>Y</v>
      </c>
      <c r="L5564" s="7" t="str">
        <f aca="false">VLOOKUP($B5564,'Product Master'!$A$2:$O$5991,12,FALSE())</f>
        <v>N</v>
      </c>
      <c r="M5564" s="3" t="n">
        <v>29</v>
      </c>
      <c r="N5564" s="3" t="n">
        <v>40</v>
      </c>
    </row>
    <row r="5565" customFormat="false" ht="15" hidden="false" customHeight="true" outlineLevel="0" collapsed="false">
      <c r="A5565" s="3" t="s">
        <v>11141</v>
      </c>
      <c r="B5565" s="3" t="s">
        <v>11142</v>
      </c>
      <c r="C5565" s="4" t="str">
        <f aca="false">VLOOKUP($B5565,'Product Master'!$A$2:$O$5991,7,FALSE())</f>
        <v>Pharmacy / OTC</v>
      </c>
      <c r="D5565" s="4" t="str">
        <f aca="false">VLOOKUP($B5565,'Product Master'!$A$2:$O$5991,8,FALSE())</f>
        <v>Pain Relief</v>
      </c>
      <c r="E5565" s="4" t="str">
        <f aca="false">VLOOKUP($B5565,'Product Master'!$A$2:$O$5991,5,FALSE())</f>
        <v>Harborline</v>
      </c>
      <c r="F5565" s="4" t="str">
        <f aca="false">VLOOKUP($B5565,'Product Master'!$A$2:$O$5991,4,FALSE())</f>
        <v>Harborline 500 mg Naproxen, 100 ct</v>
      </c>
      <c r="G5565" s="4" t="str">
        <f aca="false">VLOOKUP($B5565,'Product Master'!$A$2:$O$5991,9,FALSE())</f>
        <v>100 ct</v>
      </c>
      <c r="H5565" s="5" t="s">
        <v>16</v>
      </c>
      <c r="I5565" s="6" t="n">
        <f aca="false">VLOOKUP($B5565,'Product Master'!$A$2:$O$5991,14,FALSE())</f>
        <v>9.79</v>
      </c>
      <c r="J5565" s="7" t="n">
        <f aca="false">VLOOKUP($B5565,'Product Master'!$A$2:$O$5991,13,FALSE())</f>
        <v>8</v>
      </c>
      <c r="K5565" s="7" t="str">
        <f aca="false">VLOOKUP($B5565,'Product Master'!$A$2:$O$5991,11,FALSE())</f>
        <v>Y</v>
      </c>
      <c r="L5565" s="7" t="str">
        <f aca="false">VLOOKUP($B5565,'Product Master'!$A$2:$O$5991,12,FALSE())</f>
        <v>N</v>
      </c>
      <c r="M5565" s="3" t="n">
        <v>112</v>
      </c>
      <c r="N5565" s="3" t="n">
        <v>3</v>
      </c>
    </row>
    <row r="5566" customFormat="false" ht="15" hidden="false" customHeight="true" outlineLevel="0" collapsed="false">
      <c r="A5566" s="3" t="s">
        <v>11143</v>
      </c>
      <c r="B5566" s="3" t="s">
        <v>11144</v>
      </c>
      <c r="C5566" s="4" t="str">
        <f aca="false">VLOOKUP($B5566,'Product Master'!$A$2:$O$5991,7,FALSE())</f>
        <v>Pharmacy / OTC</v>
      </c>
      <c r="D5566" s="4" t="str">
        <f aca="false">VLOOKUP($B5566,'Product Master'!$A$2:$O$5991,8,FALSE())</f>
        <v>Pain Relief</v>
      </c>
      <c r="E5566" s="4" t="str">
        <f aca="false">VLOOKUP($B5566,'Product Master'!$A$2:$O$5991,5,FALSE())</f>
        <v>Reliefwell</v>
      </c>
      <c r="F5566" s="4" t="str">
        <f aca="false">VLOOKUP($B5566,'Product Master'!$A$2:$O$5991,4,FALSE())</f>
        <v>Reliefwell 325 mg Naproxen, 24 ct</v>
      </c>
      <c r="G5566" s="4" t="str">
        <f aca="false">VLOOKUP($B5566,'Product Master'!$A$2:$O$5991,9,FALSE())</f>
        <v>24 ct</v>
      </c>
      <c r="H5566" s="5" t="s">
        <v>16</v>
      </c>
      <c r="I5566" s="6" t="n">
        <f aca="false">VLOOKUP($B5566,'Product Master'!$A$2:$O$5991,14,FALSE())</f>
        <v>5.39</v>
      </c>
      <c r="J5566" s="7" t="n">
        <f aca="false">VLOOKUP($B5566,'Product Master'!$A$2:$O$5991,13,FALSE())</f>
        <v>2</v>
      </c>
      <c r="K5566" s="7" t="str">
        <f aca="false">VLOOKUP($B5566,'Product Master'!$A$2:$O$5991,11,FALSE())</f>
        <v>N</v>
      </c>
      <c r="L5566" s="7" t="str">
        <f aca="false">VLOOKUP($B5566,'Product Master'!$A$2:$O$5991,12,FALSE())</f>
        <v>N</v>
      </c>
      <c r="M5566" s="3" t="n">
        <v>7</v>
      </c>
      <c r="N5566" s="3" t="n">
        <v>14</v>
      </c>
    </row>
    <row r="5567" customFormat="false" ht="15" hidden="false" customHeight="true" outlineLevel="0" collapsed="false">
      <c r="A5567" s="3" t="s">
        <v>11145</v>
      </c>
      <c r="B5567" s="3" t="s">
        <v>11146</v>
      </c>
      <c r="C5567" s="4" t="str">
        <f aca="false">VLOOKUP($B5567,'Product Master'!$A$2:$O$5991,7,FALSE())</f>
        <v>Pharmacy / OTC</v>
      </c>
      <c r="D5567" s="4" t="str">
        <f aca="false">VLOOKUP($B5567,'Product Master'!$A$2:$O$5991,8,FALSE())</f>
        <v>Pain Relief</v>
      </c>
      <c r="E5567" s="4" t="str">
        <f aca="false">VLOOKUP($B5567,'Product Master'!$A$2:$O$5991,5,FALSE())</f>
        <v>Curasol</v>
      </c>
      <c r="F5567" s="4" t="str">
        <f aca="false">VLOOKUP($B5567,'Product Master'!$A$2:$O$5991,4,FALSE())</f>
        <v>Curasol 500 mg Aspirin, 24 ct</v>
      </c>
      <c r="G5567" s="4" t="str">
        <f aca="false">VLOOKUP($B5567,'Product Master'!$A$2:$O$5991,9,FALSE())</f>
        <v>24 ct</v>
      </c>
      <c r="H5567" s="5" t="s">
        <v>16</v>
      </c>
      <c r="I5567" s="6" t="n">
        <f aca="false">VLOOKUP($B5567,'Product Master'!$A$2:$O$5991,14,FALSE())</f>
        <v>5.89</v>
      </c>
      <c r="J5567" s="7" t="n">
        <f aca="false">VLOOKUP($B5567,'Product Master'!$A$2:$O$5991,13,FALSE())</f>
        <v>1</v>
      </c>
      <c r="K5567" s="7" t="str">
        <f aca="false">VLOOKUP($B5567,'Product Master'!$A$2:$O$5991,11,FALSE())</f>
        <v>N</v>
      </c>
      <c r="L5567" s="7" t="str">
        <f aca="false">VLOOKUP($B5567,'Product Master'!$A$2:$O$5991,12,FALSE())</f>
        <v>N</v>
      </c>
      <c r="M5567" s="3" t="n">
        <v>70</v>
      </c>
      <c r="N5567" s="3" t="n">
        <v>16</v>
      </c>
    </row>
    <row r="5568" customFormat="false" ht="15" hidden="false" customHeight="true" outlineLevel="0" collapsed="false">
      <c r="A5568" s="3" t="s">
        <v>11147</v>
      </c>
      <c r="B5568" s="3" t="s">
        <v>11148</v>
      </c>
      <c r="C5568" s="4" t="str">
        <f aca="false">VLOOKUP($B5568,'Product Master'!$A$2:$O$5991,7,FALSE())</f>
        <v>Pharmacy / OTC</v>
      </c>
      <c r="D5568" s="4" t="str">
        <f aca="false">VLOOKUP($B5568,'Product Master'!$A$2:$O$5991,8,FALSE())</f>
        <v>Pain Relief</v>
      </c>
      <c r="E5568" s="4" t="str">
        <f aca="false">VLOOKUP($B5568,'Product Master'!$A$2:$O$5991,5,FALSE())</f>
        <v>Curasol</v>
      </c>
      <c r="F5568" s="4" t="str">
        <f aca="false">VLOOKUP($B5568,'Product Master'!$A$2:$O$5991,4,FALSE())</f>
        <v>Curasol 325 mg Naproxen, 100 ct</v>
      </c>
      <c r="G5568" s="4" t="str">
        <f aca="false">VLOOKUP($B5568,'Product Master'!$A$2:$O$5991,9,FALSE())</f>
        <v>100 ct</v>
      </c>
      <c r="H5568" s="5" t="s">
        <v>16</v>
      </c>
      <c r="I5568" s="6" t="n">
        <f aca="false">VLOOKUP($B5568,'Product Master'!$A$2:$O$5991,14,FALSE())</f>
        <v>8.39</v>
      </c>
      <c r="J5568" s="7" t="n">
        <f aca="false">VLOOKUP($B5568,'Product Master'!$A$2:$O$5991,13,FALSE())</f>
        <v>1</v>
      </c>
      <c r="K5568" s="7" t="str">
        <f aca="false">VLOOKUP($B5568,'Product Master'!$A$2:$O$5991,11,FALSE())</f>
        <v>N</v>
      </c>
      <c r="L5568" s="7" t="str">
        <f aca="false">VLOOKUP($B5568,'Product Master'!$A$2:$O$5991,12,FALSE())</f>
        <v>N</v>
      </c>
      <c r="M5568" s="3" t="n">
        <v>56</v>
      </c>
      <c r="N5568" s="3" t="n">
        <v>36</v>
      </c>
    </row>
    <row r="5569" customFormat="false" ht="15" hidden="false" customHeight="true" outlineLevel="0" collapsed="false">
      <c r="A5569" s="3" t="s">
        <v>11149</v>
      </c>
      <c r="B5569" s="3" t="s">
        <v>11150</v>
      </c>
      <c r="C5569" s="4" t="str">
        <f aca="false">VLOOKUP($B5569,'Product Master'!$A$2:$O$5991,7,FALSE())</f>
        <v>Pharmacy / OTC</v>
      </c>
      <c r="D5569" s="4" t="str">
        <f aca="false">VLOOKUP($B5569,'Product Master'!$A$2:$O$5991,8,FALSE())</f>
        <v>Pain Relief</v>
      </c>
      <c r="E5569" s="4" t="str">
        <f aca="false">VLOOKUP($B5569,'Product Master'!$A$2:$O$5991,5,FALSE())</f>
        <v>Reliefwell</v>
      </c>
      <c r="F5569" s="4" t="str">
        <f aca="false">VLOOKUP($B5569,'Product Master'!$A$2:$O$5991,4,FALSE())</f>
        <v>Reliefwell 500 mg Acetaminophen, 100 ct</v>
      </c>
      <c r="G5569" s="4" t="str">
        <f aca="false">VLOOKUP($B5569,'Product Master'!$A$2:$O$5991,9,FALSE())</f>
        <v>100 ct</v>
      </c>
      <c r="H5569" s="5" t="s">
        <v>16</v>
      </c>
      <c r="I5569" s="6" t="n">
        <f aca="false">VLOOKUP($B5569,'Product Master'!$A$2:$O$5991,14,FALSE())</f>
        <v>8.89</v>
      </c>
      <c r="J5569" s="7" t="n">
        <f aca="false">VLOOKUP($B5569,'Product Master'!$A$2:$O$5991,13,FALSE())</f>
        <v>8</v>
      </c>
      <c r="K5569" s="7" t="str">
        <f aca="false">VLOOKUP($B5569,'Product Master'!$A$2:$O$5991,11,FALSE())</f>
        <v>N</v>
      </c>
      <c r="L5569" s="7" t="str">
        <f aca="false">VLOOKUP($B5569,'Product Master'!$A$2:$O$5991,12,FALSE())</f>
        <v>N</v>
      </c>
      <c r="M5569" s="3" t="n">
        <v>121</v>
      </c>
      <c r="N5569" s="3" t="n">
        <v>29</v>
      </c>
    </row>
    <row r="5570" customFormat="false" ht="15" hidden="false" customHeight="true" outlineLevel="0" collapsed="false">
      <c r="A5570" s="3" t="s">
        <v>11151</v>
      </c>
      <c r="B5570" s="3" t="s">
        <v>11152</v>
      </c>
      <c r="C5570" s="4" t="str">
        <f aca="false">VLOOKUP($B5570,'Product Master'!$A$2:$O$5991,7,FALSE())</f>
        <v>Pharmacy / OTC</v>
      </c>
      <c r="D5570" s="4" t="str">
        <f aca="false">VLOOKUP($B5570,'Product Master'!$A$2:$O$5991,8,FALSE())</f>
        <v>Pain Relief</v>
      </c>
      <c r="E5570" s="4" t="str">
        <f aca="false">VLOOKUP($B5570,'Product Master'!$A$2:$O$5991,5,FALSE())</f>
        <v>Harborline</v>
      </c>
      <c r="F5570" s="4" t="str">
        <f aca="false">VLOOKUP($B5570,'Product Master'!$A$2:$O$5991,4,FALSE())</f>
        <v>Harborline 325 mg Naproxen, 100 ct</v>
      </c>
      <c r="G5570" s="4" t="str">
        <f aca="false">VLOOKUP($B5570,'Product Master'!$A$2:$O$5991,9,FALSE())</f>
        <v>100 ct</v>
      </c>
      <c r="H5570" s="5" t="s">
        <v>16</v>
      </c>
      <c r="I5570" s="6" t="n">
        <f aca="false">VLOOKUP($B5570,'Product Master'!$A$2:$O$5991,14,FALSE())</f>
        <v>8.29</v>
      </c>
      <c r="J5570" s="7" t="n">
        <f aca="false">VLOOKUP($B5570,'Product Master'!$A$2:$O$5991,13,FALSE())</f>
        <v>6</v>
      </c>
      <c r="K5570" s="7" t="str">
        <f aca="false">VLOOKUP($B5570,'Product Master'!$A$2:$O$5991,11,FALSE())</f>
        <v>Y</v>
      </c>
      <c r="L5570" s="7" t="str">
        <f aca="false">VLOOKUP($B5570,'Product Master'!$A$2:$O$5991,12,FALSE())</f>
        <v>N</v>
      </c>
      <c r="M5570" s="3" t="n">
        <v>82</v>
      </c>
      <c r="N5570" s="3" t="n">
        <v>35</v>
      </c>
    </row>
    <row r="5571" customFormat="false" ht="15" hidden="false" customHeight="true" outlineLevel="0" collapsed="false">
      <c r="A5571" s="3" t="s">
        <v>11153</v>
      </c>
      <c r="B5571" s="3" t="s">
        <v>11154</v>
      </c>
      <c r="C5571" s="4" t="str">
        <f aca="false">VLOOKUP($B5571,'Product Master'!$A$2:$O$5991,7,FALSE())</f>
        <v>Pharmacy / OTC</v>
      </c>
      <c r="D5571" s="4" t="str">
        <f aca="false">VLOOKUP($B5571,'Product Master'!$A$2:$O$5991,8,FALSE())</f>
        <v>Pain Relief</v>
      </c>
      <c r="E5571" s="4" t="str">
        <f aca="false">VLOOKUP($B5571,'Product Master'!$A$2:$O$5991,5,FALSE())</f>
        <v>Harborline</v>
      </c>
      <c r="F5571" s="4" t="str">
        <f aca="false">VLOOKUP($B5571,'Product Master'!$A$2:$O$5991,4,FALSE())</f>
        <v>Harborline 200 mg Acetaminophen, 100 ct</v>
      </c>
      <c r="G5571" s="4" t="str">
        <f aca="false">VLOOKUP($B5571,'Product Master'!$A$2:$O$5991,9,FALSE())</f>
        <v>100 ct</v>
      </c>
      <c r="H5571" s="5" t="s">
        <v>16</v>
      </c>
      <c r="I5571" s="6" t="n">
        <f aca="false">VLOOKUP($B5571,'Product Master'!$A$2:$O$5991,14,FALSE())</f>
        <v>6.79</v>
      </c>
      <c r="J5571" s="7" t="n">
        <f aca="false">VLOOKUP($B5571,'Product Master'!$A$2:$O$5991,13,FALSE())</f>
        <v>2</v>
      </c>
      <c r="K5571" s="7" t="str">
        <f aca="false">VLOOKUP($B5571,'Product Master'!$A$2:$O$5991,11,FALSE())</f>
        <v>Y</v>
      </c>
      <c r="L5571" s="7" t="str">
        <f aca="false">VLOOKUP($B5571,'Product Master'!$A$2:$O$5991,12,FALSE())</f>
        <v>N</v>
      </c>
      <c r="M5571" s="3" t="n">
        <v>78</v>
      </c>
      <c r="N5571" s="3" t="n">
        <v>3</v>
      </c>
    </row>
    <row r="5572" customFormat="false" ht="15" hidden="false" customHeight="true" outlineLevel="0" collapsed="false">
      <c r="A5572" s="3" t="s">
        <v>11155</v>
      </c>
      <c r="B5572" s="3" t="s">
        <v>11156</v>
      </c>
      <c r="C5572" s="4" t="str">
        <f aca="false">VLOOKUP($B5572,'Product Master'!$A$2:$O$5991,7,FALSE())</f>
        <v>Pharmacy / OTC</v>
      </c>
      <c r="D5572" s="4" t="str">
        <f aca="false">VLOOKUP($B5572,'Product Master'!$A$2:$O$5991,8,FALSE())</f>
        <v>Pain Relief</v>
      </c>
      <c r="E5572" s="4" t="str">
        <f aca="false">VLOOKUP($B5572,'Product Master'!$A$2:$O$5991,5,FALSE())</f>
        <v>Harborline</v>
      </c>
      <c r="F5572" s="4" t="str">
        <f aca="false">VLOOKUP($B5572,'Product Master'!$A$2:$O$5991,4,FALSE())</f>
        <v>Harborline 500 mg Acetaminophen, 100 ct</v>
      </c>
      <c r="G5572" s="4" t="str">
        <f aca="false">VLOOKUP($B5572,'Product Master'!$A$2:$O$5991,9,FALSE())</f>
        <v>100 ct</v>
      </c>
      <c r="H5572" s="5" t="s">
        <v>16</v>
      </c>
      <c r="I5572" s="6" t="n">
        <f aca="false">VLOOKUP($B5572,'Product Master'!$A$2:$O$5991,14,FALSE())</f>
        <v>8.39</v>
      </c>
      <c r="J5572" s="7" t="n">
        <f aca="false">VLOOKUP($B5572,'Product Master'!$A$2:$O$5991,13,FALSE())</f>
        <v>24</v>
      </c>
      <c r="K5572" s="7" t="str">
        <f aca="false">VLOOKUP($B5572,'Product Master'!$A$2:$O$5991,11,FALSE())</f>
        <v>Y</v>
      </c>
      <c r="L5572" s="7" t="str">
        <f aca="false">VLOOKUP($B5572,'Product Master'!$A$2:$O$5991,12,FALSE())</f>
        <v>N</v>
      </c>
      <c r="M5572" s="3" t="n">
        <v>125</v>
      </c>
      <c r="N5572" s="3" t="n">
        <v>3</v>
      </c>
    </row>
    <row r="5573" customFormat="false" ht="15" hidden="false" customHeight="true" outlineLevel="0" collapsed="false">
      <c r="A5573" s="3" t="s">
        <v>11157</v>
      </c>
      <c r="B5573" s="3" t="s">
        <v>11158</v>
      </c>
      <c r="C5573" s="4" t="str">
        <f aca="false">VLOOKUP($B5573,'Product Master'!$A$2:$O$5991,7,FALSE())</f>
        <v>Pharmacy / OTC</v>
      </c>
      <c r="D5573" s="4" t="str">
        <f aca="false">VLOOKUP($B5573,'Product Master'!$A$2:$O$5991,8,FALSE())</f>
        <v>Pain Relief</v>
      </c>
      <c r="E5573" s="4" t="str">
        <f aca="false">VLOOKUP($B5573,'Product Master'!$A$2:$O$5991,5,FALSE())</f>
        <v>Reliefwell</v>
      </c>
      <c r="F5573" s="4" t="str">
        <f aca="false">VLOOKUP($B5573,'Product Master'!$A$2:$O$5991,4,FALSE())</f>
        <v>Reliefwell 500 mg Acetaminophen, 24 ct</v>
      </c>
      <c r="G5573" s="4" t="str">
        <f aca="false">VLOOKUP($B5573,'Product Master'!$A$2:$O$5991,9,FALSE())</f>
        <v>24 ct</v>
      </c>
      <c r="H5573" s="5" t="s">
        <v>16</v>
      </c>
      <c r="I5573" s="6" t="n">
        <f aca="false">VLOOKUP($B5573,'Product Master'!$A$2:$O$5991,14,FALSE())</f>
        <v>10.39</v>
      </c>
      <c r="J5573" s="7" t="n">
        <f aca="false">VLOOKUP($B5573,'Product Master'!$A$2:$O$5991,13,FALSE())</f>
        <v>12</v>
      </c>
      <c r="K5573" s="7" t="str">
        <f aca="false">VLOOKUP($B5573,'Product Master'!$A$2:$O$5991,11,FALSE())</f>
        <v>N</v>
      </c>
      <c r="L5573" s="7" t="str">
        <f aca="false">VLOOKUP($B5573,'Product Master'!$A$2:$O$5991,12,FALSE())</f>
        <v>N</v>
      </c>
      <c r="M5573" s="3" t="n">
        <v>55</v>
      </c>
      <c r="N5573" s="3" t="n">
        <v>12</v>
      </c>
    </row>
    <row r="5574" customFormat="false" ht="15" hidden="false" customHeight="true" outlineLevel="0" collapsed="false">
      <c r="A5574" s="3" t="s">
        <v>11159</v>
      </c>
      <c r="B5574" s="3" t="s">
        <v>11160</v>
      </c>
      <c r="C5574" s="4" t="str">
        <f aca="false">VLOOKUP($B5574,'Product Master'!$A$2:$O$5991,7,FALSE())</f>
        <v>Pharmacy / OTC</v>
      </c>
      <c r="D5574" s="4" t="str">
        <f aca="false">VLOOKUP($B5574,'Product Master'!$A$2:$O$5991,8,FALSE())</f>
        <v>Pain Relief</v>
      </c>
      <c r="E5574" s="4" t="str">
        <f aca="false">VLOOKUP($B5574,'Product Master'!$A$2:$O$5991,5,FALSE())</f>
        <v>Harborline</v>
      </c>
      <c r="F5574" s="4" t="str">
        <f aca="false">VLOOKUP($B5574,'Product Master'!$A$2:$O$5991,4,FALSE())</f>
        <v>Harborline 500 mg Naproxen, 24 ct</v>
      </c>
      <c r="G5574" s="4" t="str">
        <f aca="false">VLOOKUP($B5574,'Product Master'!$A$2:$O$5991,9,FALSE())</f>
        <v>24 ct</v>
      </c>
      <c r="H5574" s="5" t="s">
        <v>16</v>
      </c>
      <c r="I5574" s="6" t="n">
        <f aca="false">VLOOKUP($B5574,'Product Master'!$A$2:$O$5991,14,FALSE())</f>
        <v>8.49</v>
      </c>
      <c r="J5574" s="7" t="n">
        <f aca="false">VLOOKUP($B5574,'Product Master'!$A$2:$O$5991,13,FALSE())</f>
        <v>2</v>
      </c>
      <c r="K5574" s="7" t="str">
        <f aca="false">VLOOKUP($B5574,'Product Master'!$A$2:$O$5991,11,FALSE())</f>
        <v>Y</v>
      </c>
      <c r="L5574" s="7" t="str">
        <f aca="false">VLOOKUP($B5574,'Product Master'!$A$2:$O$5991,12,FALSE())</f>
        <v>N</v>
      </c>
      <c r="M5574" s="3" t="n">
        <v>59</v>
      </c>
      <c r="N5574" s="3" t="n">
        <v>15</v>
      </c>
    </row>
    <row r="5575" customFormat="false" ht="15" hidden="false" customHeight="true" outlineLevel="0" collapsed="false">
      <c r="A5575" s="3" t="s">
        <v>11161</v>
      </c>
      <c r="B5575" s="3" t="s">
        <v>11162</v>
      </c>
      <c r="C5575" s="4" t="str">
        <f aca="false">VLOOKUP($B5575,'Product Master'!$A$2:$O$5991,7,FALSE())</f>
        <v>Pharmacy / OTC</v>
      </c>
      <c r="D5575" s="4" t="str">
        <f aca="false">VLOOKUP($B5575,'Product Master'!$A$2:$O$5991,8,FALSE())</f>
        <v>Pain Relief</v>
      </c>
      <c r="E5575" s="4" t="str">
        <f aca="false">VLOOKUP($B5575,'Product Master'!$A$2:$O$5991,5,FALSE())</f>
        <v>Harborline</v>
      </c>
      <c r="F5575" s="4" t="str">
        <f aca="false">VLOOKUP($B5575,'Product Master'!$A$2:$O$5991,4,FALSE())</f>
        <v>Harborline 325 mg Acetaminophen, 100 ct</v>
      </c>
      <c r="G5575" s="4" t="str">
        <f aca="false">VLOOKUP($B5575,'Product Master'!$A$2:$O$5991,9,FALSE())</f>
        <v>100 ct</v>
      </c>
      <c r="H5575" s="5" t="s">
        <v>16</v>
      </c>
      <c r="I5575" s="6" t="n">
        <f aca="false">VLOOKUP($B5575,'Product Master'!$A$2:$O$5991,14,FALSE())</f>
        <v>5.49</v>
      </c>
      <c r="J5575" s="7" t="n">
        <f aca="false">VLOOKUP($B5575,'Product Master'!$A$2:$O$5991,13,FALSE())</f>
        <v>2</v>
      </c>
      <c r="K5575" s="7" t="str">
        <f aca="false">VLOOKUP($B5575,'Product Master'!$A$2:$O$5991,11,FALSE())</f>
        <v>Y</v>
      </c>
      <c r="L5575" s="7" t="str">
        <f aca="false">VLOOKUP($B5575,'Product Master'!$A$2:$O$5991,12,FALSE())</f>
        <v>N</v>
      </c>
      <c r="M5575" s="3" t="n">
        <v>77</v>
      </c>
      <c r="N5575" s="3" t="n">
        <v>30</v>
      </c>
    </row>
    <row r="5576" customFormat="false" ht="15" hidden="false" customHeight="true" outlineLevel="0" collapsed="false">
      <c r="A5576" s="3" t="s">
        <v>11163</v>
      </c>
      <c r="B5576" s="3" t="s">
        <v>11164</v>
      </c>
      <c r="C5576" s="4" t="str">
        <f aca="false">VLOOKUP($B5576,'Product Master'!$A$2:$O$5991,7,FALSE())</f>
        <v>Pharmacy / OTC</v>
      </c>
      <c r="D5576" s="4" t="str">
        <f aca="false">VLOOKUP($B5576,'Product Master'!$A$2:$O$5991,8,FALSE())</f>
        <v>Pain Relief</v>
      </c>
      <c r="E5576" s="4" t="str">
        <f aca="false">VLOOKUP($B5576,'Product Master'!$A$2:$O$5991,5,FALSE())</f>
        <v>Reliefwell</v>
      </c>
      <c r="F5576" s="4" t="str">
        <f aca="false">VLOOKUP($B5576,'Product Master'!$A$2:$O$5991,4,FALSE())</f>
        <v>Reliefwell 200 mg Ibuprofen, 24 ct</v>
      </c>
      <c r="G5576" s="4" t="str">
        <f aca="false">VLOOKUP($B5576,'Product Master'!$A$2:$O$5991,9,FALSE())</f>
        <v>24 ct</v>
      </c>
      <c r="H5576" s="5" t="s">
        <v>16</v>
      </c>
      <c r="I5576" s="6" t="n">
        <f aca="false">VLOOKUP($B5576,'Product Master'!$A$2:$O$5991,14,FALSE())</f>
        <v>6.79</v>
      </c>
      <c r="J5576" s="7" t="n">
        <f aca="false">VLOOKUP($B5576,'Product Master'!$A$2:$O$5991,13,FALSE())</f>
        <v>8</v>
      </c>
      <c r="K5576" s="7" t="str">
        <f aca="false">VLOOKUP($B5576,'Product Master'!$A$2:$O$5991,11,FALSE())</f>
        <v>N</v>
      </c>
      <c r="L5576" s="7" t="str">
        <f aca="false">VLOOKUP($B5576,'Product Master'!$A$2:$O$5991,12,FALSE())</f>
        <v>N</v>
      </c>
      <c r="M5576" s="3" t="n">
        <v>64</v>
      </c>
      <c r="N5576" s="3" t="n">
        <v>32</v>
      </c>
    </row>
    <row r="5577" customFormat="false" ht="15" hidden="false" customHeight="true" outlineLevel="0" collapsed="false">
      <c r="A5577" s="3" t="s">
        <v>11165</v>
      </c>
      <c r="B5577" s="3" t="s">
        <v>11166</v>
      </c>
      <c r="C5577" s="4" t="str">
        <f aca="false">VLOOKUP($B5577,'Product Master'!$A$2:$O$5991,7,FALSE())</f>
        <v>Pharmacy / OTC</v>
      </c>
      <c r="D5577" s="4" t="str">
        <f aca="false">VLOOKUP($B5577,'Product Master'!$A$2:$O$5991,8,FALSE())</f>
        <v>Pain Relief</v>
      </c>
      <c r="E5577" s="4" t="str">
        <f aca="false">VLOOKUP($B5577,'Product Master'!$A$2:$O$5991,5,FALSE())</f>
        <v>Curasol</v>
      </c>
      <c r="F5577" s="4" t="str">
        <f aca="false">VLOOKUP($B5577,'Product Master'!$A$2:$O$5991,4,FALSE())</f>
        <v>Curasol 200 mg Ibuprofen, 24 ct</v>
      </c>
      <c r="G5577" s="4" t="str">
        <f aca="false">VLOOKUP($B5577,'Product Master'!$A$2:$O$5991,9,FALSE())</f>
        <v>24 ct</v>
      </c>
      <c r="H5577" s="5" t="s">
        <v>16</v>
      </c>
      <c r="I5577" s="6" t="n">
        <f aca="false">VLOOKUP($B5577,'Product Master'!$A$2:$O$5991,14,FALSE())</f>
        <v>9.79</v>
      </c>
      <c r="J5577" s="7" t="n">
        <f aca="false">VLOOKUP($B5577,'Product Master'!$A$2:$O$5991,13,FALSE())</f>
        <v>4</v>
      </c>
      <c r="K5577" s="7" t="str">
        <f aca="false">VLOOKUP($B5577,'Product Master'!$A$2:$O$5991,11,FALSE())</f>
        <v>N</v>
      </c>
      <c r="L5577" s="7" t="str">
        <f aca="false">VLOOKUP($B5577,'Product Master'!$A$2:$O$5991,12,FALSE())</f>
        <v>N</v>
      </c>
      <c r="M5577" s="3" t="n">
        <v>145</v>
      </c>
      <c r="N5577" s="3" t="n">
        <v>28</v>
      </c>
    </row>
    <row r="5578" customFormat="false" ht="15" hidden="false" customHeight="true" outlineLevel="0" collapsed="false">
      <c r="A5578" s="3" t="s">
        <v>11167</v>
      </c>
      <c r="B5578" s="3" t="s">
        <v>11168</v>
      </c>
      <c r="C5578" s="4" t="str">
        <f aca="false">VLOOKUP($B5578,'Product Master'!$A$2:$O$5991,7,FALSE())</f>
        <v>Pharmacy / OTC</v>
      </c>
      <c r="D5578" s="4" t="str">
        <f aca="false">VLOOKUP($B5578,'Product Master'!$A$2:$O$5991,8,FALSE())</f>
        <v>Pain Relief</v>
      </c>
      <c r="E5578" s="4" t="str">
        <f aca="false">VLOOKUP($B5578,'Product Master'!$A$2:$O$5991,5,FALSE())</f>
        <v>Curasol</v>
      </c>
      <c r="F5578" s="4" t="str">
        <f aca="false">VLOOKUP($B5578,'Product Master'!$A$2:$O$5991,4,FALSE())</f>
        <v>Curasol 200 mg Naproxen, 24 ct</v>
      </c>
      <c r="G5578" s="4" t="str">
        <f aca="false">VLOOKUP($B5578,'Product Master'!$A$2:$O$5991,9,FALSE())</f>
        <v>24 ct</v>
      </c>
      <c r="H5578" s="5" t="s">
        <v>16</v>
      </c>
      <c r="I5578" s="6" t="n">
        <f aca="false">VLOOKUP($B5578,'Product Master'!$A$2:$O$5991,14,FALSE())</f>
        <v>6.99</v>
      </c>
      <c r="J5578" s="7" t="n">
        <f aca="false">VLOOKUP($B5578,'Product Master'!$A$2:$O$5991,13,FALSE())</f>
        <v>1</v>
      </c>
      <c r="K5578" s="7" t="str">
        <f aca="false">VLOOKUP($B5578,'Product Master'!$A$2:$O$5991,11,FALSE())</f>
        <v>N</v>
      </c>
      <c r="L5578" s="7" t="str">
        <f aca="false">VLOOKUP($B5578,'Product Master'!$A$2:$O$5991,12,FALSE())</f>
        <v>N</v>
      </c>
      <c r="M5578" s="3" t="n">
        <v>23</v>
      </c>
      <c r="N5578" s="3" t="n">
        <v>39</v>
      </c>
    </row>
    <row r="5579" customFormat="false" ht="15" hidden="false" customHeight="true" outlineLevel="0" collapsed="false">
      <c r="A5579" s="3" t="s">
        <v>11169</v>
      </c>
      <c r="B5579" s="3" t="s">
        <v>11170</v>
      </c>
      <c r="C5579" s="4" t="str">
        <f aca="false">VLOOKUP($B5579,'Product Master'!$A$2:$O$5991,7,FALSE())</f>
        <v>Pharmacy / OTC</v>
      </c>
      <c r="D5579" s="4" t="str">
        <f aca="false">VLOOKUP($B5579,'Product Master'!$A$2:$O$5991,8,FALSE())</f>
        <v>Pain Relief</v>
      </c>
      <c r="E5579" s="4" t="str">
        <f aca="false">VLOOKUP($B5579,'Product Master'!$A$2:$O$5991,5,FALSE())</f>
        <v>Curasol</v>
      </c>
      <c r="F5579" s="4" t="str">
        <f aca="false">VLOOKUP($B5579,'Product Master'!$A$2:$O$5991,4,FALSE())</f>
        <v>Curasol 200 mg Aspirin, 100 ct</v>
      </c>
      <c r="G5579" s="4" t="str">
        <f aca="false">VLOOKUP($B5579,'Product Master'!$A$2:$O$5991,9,FALSE())</f>
        <v>100 ct</v>
      </c>
      <c r="H5579" s="5" t="s">
        <v>16</v>
      </c>
      <c r="I5579" s="6" t="n">
        <f aca="false">VLOOKUP($B5579,'Product Master'!$A$2:$O$5991,14,FALSE())</f>
        <v>7.29</v>
      </c>
      <c r="J5579" s="7" t="n">
        <f aca="false">VLOOKUP($B5579,'Product Master'!$A$2:$O$5991,13,FALSE())</f>
        <v>4</v>
      </c>
      <c r="K5579" s="7" t="str">
        <f aca="false">VLOOKUP($B5579,'Product Master'!$A$2:$O$5991,11,FALSE())</f>
        <v>N</v>
      </c>
      <c r="L5579" s="7" t="str">
        <f aca="false">VLOOKUP($B5579,'Product Master'!$A$2:$O$5991,12,FALSE())</f>
        <v>N</v>
      </c>
      <c r="M5579" s="3" t="n">
        <v>112</v>
      </c>
      <c r="N5579" s="3" t="n">
        <v>26</v>
      </c>
    </row>
    <row r="5580" customFormat="false" ht="15" hidden="false" customHeight="true" outlineLevel="0" collapsed="false">
      <c r="A5580" s="3" t="s">
        <v>11171</v>
      </c>
      <c r="B5580" s="3" t="s">
        <v>11172</v>
      </c>
      <c r="C5580" s="4" t="str">
        <f aca="false">VLOOKUP($B5580,'Product Master'!$A$2:$O$5991,7,FALSE())</f>
        <v>Pharmacy / OTC</v>
      </c>
      <c r="D5580" s="4" t="str">
        <f aca="false">VLOOKUP($B5580,'Product Master'!$A$2:$O$5991,8,FALSE())</f>
        <v>Pain Relief</v>
      </c>
      <c r="E5580" s="4" t="str">
        <f aca="false">VLOOKUP($B5580,'Product Master'!$A$2:$O$5991,5,FALSE())</f>
        <v>Harborline</v>
      </c>
      <c r="F5580" s="4" t="str">
        <f aca="false">VLOOKUP($B5580,'Product Master'!$A$2:$O$5991,4,FALSE())</f>
        <v>Harborline 325 mg Naproxen, 24 ct</v>
      </c>
      <c r="G5580" s="4" t="str">
        <f aca="false">VLOOKUP($B5580,'Product Master'!$A$2:$O$5991,9,FALSE())</f>
        <v>24 ct</v>
      </c>
      <c r="H5580" s="5" t="s">
        <v>16</v>
      </c>
      <c r="I5580" s="6" t="n">
        <f aca="false">VLOOKUP($B5580,'Product Master'!$A$2:$O$5991,14,FALSE())</f>
        <v>6.99</v>
      </c>
      <c r="J5580" s="7" t="n">
        <f aca="false">VLOOKUP($B5580,'Product Master'!$A$2:$O$5991,13,FALSE())</f>
        <v>24</v>
      </c>
      <c r="K5580" s="7" t="str">
        <f aca="false">VLOOKUP($B5580,'Product Master'!$A$2:$O$5991,11,FALSE())</f>
        <v>Y</v>
      </c>
      <c r="L5580" s="7" t="str">
        <f aca="false">VLOOKUP($B5580,'Product Master'!$A$2:$O$5991,12,FALSE())</f>
        <v>N</v>
      </c>
      <c r="M5580" s="3" t="n">
        <v>113</v>
      </c>
      <c r="N5580" s="3" t="n">
        <v>13</v>
      </c>
    </row>
    <row r="5581" customFormat="false" ht="15" hidden="false" customHeight="true" outlineLevel="0" collapsed="false">
      <c r="A5581" s="3" t="s">
        <v>11173</v>
      </c>
      <c r="B5581" s="3" t="s">
        <v>11174</v>
      </c>
      <c r="C5581" s="4" t="str">
        <f aca="false">VLOOKUP($B5581,'Product Master'!$A$2:$O$5991,7,FALSE())</f>
        <v>Pharmacy / OTC</v>
      </c>
      <c r="D5581" s="4" t="str">
        <f aca="false">VLOOKUP($B5581,'Product Master'!$A$2:$O$5991,8,FALSE())</f>
        <v>Pain Relief</v>
      </c>
      <c r="E5581" s="4" t="str">
        <f aca="false">VLOOKUP($B5581,'Product Master'!$A$2:$O$5991,5,FALSE())</f>
        <v>Curasol</v>
      </c>
      <c r="F5581" s="4" t="str">
        <f aca="false">VLOOKUP($B5581,'Product Master'!$A$2:$O$5991,4,FALSE())</f>
        <v>Curasol 200 mg Acetaminophen, 24 ct</v>
      </c>
      <c r="G5581" s="4" t="str">
        <f aca="false">VLOOKUP($B5581,'Product Master'!$A$2:$O$5991,9,FALSE())</f>
        <v>24 ct</v>
      </c>
      <c r="H5581" s="5" t="s">
        <v>16</v>
      </c>
      <c r="I5581" s="6" t="n">
        <f aca="false">VLOOKUP($B5581,'Product Master'!$A$2:$O$5991,14,FALSE())</f>
        <v>10.79</v>
      </c>
      <c r="J5581" s="7" t="n">
        <f aca="false">VLOOKUP($B5581,'Product Master'!$A$2:$O$5991,13,FALSE())</f>
        <v>2</v>
      </c>
      <c r="K5581" s="7" t="str">
        <f aca="false">VLOOKUP($B5581,'Product Master'!$A$2:$O$5991,11,FALSE())</f>
        <v>N</v>
      </c>
      <c r="L5581" s="7" t="str">
        <f aca="false">VLOOKUP($B5581,'Product Master'!$A$2:$O$5991,12,FALSE())</f>
        <v>N</v>
      </c>
      <c r="M5581" s="3" t="n">
        <v>103</v>
      </c>
      <c r="N5581" s="3" t="n">
        <v>31</v>
      </c>
    </row>
    <row r="5582" customFormat="false" ht="15" hidden="false" customHeight="true" outlineLevel="0" collapsed="false">
      <c r="A5582" s="3" t="s">
        <v>11175</v>
      </c>
      <c r="B5582" s="3" t="s">
        <v>11176</v>
      </c>
      <c r="C5582" s="4" t="str">
        <f aca="false">VLOOKUP($B5582,'Product Master'!$A$2:$O$5991,7,FALSE())</f>
        <v>Pharmacy / OTC</v>
      </c>
      <c r="D5582" s="4" t="str">
        <f aca="false">VLOOKUP($B5582,'Product Master'!$A$2:$O$5991,8,FALSE())</f>
        <v>Pain Relief</v>
      </c>
      <c r="E5582" s="4" t="str">
        <f aca="false">VLOOKUP($B5582,'Product Master'!$A$2:$O$5991,5,FALSE())</f>
        <v>Curasol</v>
      </c>
      <c r="F5582" s="4" t="str">
        <f aca="false">VLOOKUP($B5582,'Product Master'!$A$2:$O$5991,4,FALSE())</f>
        <v>Curasol 200 mg Naproxen, 100 ct</v>
      </c>
      <c r="G5582" s="4" t="str">
        <f aca="false">VLOOKUP($B5582,'Product Master'!$A$2:$O$5991,9,FALSE())</f>
        <v>100 ct</v>
      </c>
      <c r="H5582" s="5" t="s">
        <v>16</v>
      </c>
      <c r="I5582" s="6" t="n">
        <f aca="false">VLOOKUP($B5582,'Product Master'!$A$2:$O$5991,14,FALSE())</f>
        <v>7.99</v>
      </c>
      <c r="J5582" s="7" t="n">
        <f aca="false">VLOOKUP($B5582,'Product Master'!$A$2:$O$5991,13,FALSE())</f>
        <v>4</v>
      </c>
      <c r="K5582" s="7" t="str">
        <f aca="false">VLOOKUP($B5582,'Product Master'!$A$2:$O$5991,11,FALSE())</f>
        <v>N</v>
      </c>
      <c r="L5582" s="7" t="str">
        <f aca="false">VLOOKUP($B5582,'Product Master'!$A$2:$O$5991,12,FALSE())</f>
        <v>N</v>
      </c>
      <c r="M5582" s="3" t="n">
        <v>97</v>
      </c>
      <c r="N5582" s="3" t="n">
        <v>18</v>
      </c>
    </row>
    <row r="5583" customFormat="false" ht="15" hidden="false" customHeight="true" outlineLevel="0" collapsed="false">
      <c r="A5583" s="3" t="s">
        <v>11177</v>
      </c>
      <c r="B5583" s="3" t="s">
        <v>11178</v>
      </c>
      <c r="C5583" s="4" t="str">
        <f aca="false">VLOOKUP($B5583,'Product Master'!$A$2:$O$5991,7,FALSE())</f>
        <v>Pharmacy / OTC</v>
      </c>
      <c r="D5583" s="4" t="str">
        <f aca="false">VLOOKUP($B5583,'Product Master'!$A$2:$O$5991,8,FALSE())</f>
        <v>Pain Relief</v>
      </c>
      <c r="E5583" s="4" t="str">
        <f aca="false">VLOOKUP($B5583,'Product Master'!$A$2:$O$5991,5,FALSE())</f>
        <v>Reliefwell</v>
      </c>
      <c r="F5583" s="4" t="str">
        <f aca="false">VLOOKUP($B5583,'Product Master'!$A$2:$O$5991,4,FALSE())</f>
        <v>Reliefwell 325 mg Acetaminophen, 24 ct</v>
      </c>
      <c r="G5583" s="4" t="str">
        <f aca="false">VLOOKUP($B5583,'Product Master'!$A$2:$O$5991,9,FALSE())</f>
        <v>24 ct</v>
      </c>
      <c r="H5583" s="5" t="s">
        <v>16</v>
      </c>
      <c r="I5583" s="6" t="n">
        <f aca="false">VLOOKUP($B5583,'Product Master'!$A$2:$O$5991,14,FALSE())</f>
        <v>6.49</v>
      </c>
      <c r="J5583" s="7" t="n">
        <f aca="false">VLOOKUP($B5583,'Product Master'!$A$2:$O$5991,13,FALSE())</f>
        <v>4</v>
      </c>
      <c r="K5583" s="7" t="str">
        <f aca="false">VLOOKUP($B5583,'Product Master'!$A$2:$O$5991,11,FALSE())</f>
        <v>N</v>
      </c>
      <c r="L5583" s="7" t="str">
        <f aca="false">VLOOKUP($B5583,'Product Master'!$A$2:$O$5991,12,FALSE())</f>
        <v>N</v>
      </c>
      <c r="M5583" s="3" t="n">
        <v>139</v>
      </c>
      <c r="N5583" s="3" t="n">
        <v>20</v>
      </c>
    </row>
    <row r="5584" customFormat="false" ht="15" hidden="false" customHeight="true" outlineLevel="0" collapsed="false">
      <c r="A5584" s="3" t="s">
        <v>11179</v>
      </c>
      <c r="B5584" s="3" t="s">
        <v>11180</v>
      </c>
      <c r="C5584" s="4" t="str">
        <f aca="false">VLOOKUP($B5584,'Product Master'!$A$2:$O$5991,7,FALSE())</f>
        <v>Pharmacy / OTC</v>
      </c>
      <c r="D5584" s="4" t="str">
        <f aca="false">VLOOKUP($B5584,'Product Master'!$A$2:$O$5991,8,FALSE())</f>
        <v>Pain Relief</v>
      </c>
      <c r="E5584" s="4" t="str">
        <f aca="false">VLOOKUP($B5584,'Product Master'!$A$2:$O$5991,5,FALSE())</f>
        <v>Harborline</v>
      </c>
      <c r="F5584" s="4" t="str">
        <f aca="false">VLOOKUP($B5584,'Product Master'!$A$2:$O$5991,4,FALSE())</f>
        <v>Harborline 500 mg Acetaminophen, 24 ct</v>
      </c>
      <c r="G5584" s="4" t="str">
        <f aca="false">VLOOKUP($B5584,'Product Master'!$A$2:$O$5991,9,FALSE())</f>
        <v>24 ct</v>
      </c>
      <c r="H5584" s="5" t="s">
        <v>16</v>
      </c>
      <c r="I5584" s="6" t="n">
        <f aca="false">VLOOKUP($B5584,'Product Master'!$A$2:$O$5991,14,FALSE())</f>
        <v>6.49</v>
      </c>
      <c r="J5584" s="7" t="n">
        <f aca="false">VLOOKUP($B5584,'Product Master'!$A$2:$O$5991,13,FALSE())</f>
        <v>6</v>
      </c>
      <c r="K5584" s="7" t="str">
        <f aca="false">VLOOKUP($B5584,'Product Master'!$A$2:$O$5991,11,FALSE())</f>
        <v>Y</v>
      </c>
      <c r="L5584" s="7" t="str">
        <f aca="false">VLOOKUP($B5584,'Product Master'!$A$2:$O$5991,12,FALSE())</f>
        <v>N</v>
      </c>
      <c r="M5584" s="3" t="n">
        <v>52</v>
      </c>
      <c r="N5584" s="3" t="n">
        <v>33</v>
      </c>
    </row>
    <row r="5585" customFormat="false" ht="15" hidden="false" customHeight="true" outlineLevel="0" collapsed="false">
      <c r="A5585" s="3" t="s">
        <v>11181</v>
      </c>
      <c r="B5585" s="3" t="s">
        <v>11182</v>
      </c>
      <c r="C5585" s="4" t="str">
        <f aca="false">VLOOKUP($B5585,'Product Master'!$A$2:$O$5991,7,FALSE())</f>
        <v>Pharmacy / OTC</v>
      </c>
      <c r="D5585" s="4" t="str">
        <f aca="false">VLOOKUP($B5585,'Product Master'!$A$2:$O$5991,8,FALSE())</f>
        <v>Pain Relief</v>
      </c>
      <c r="E5585" s="4" t="str">
        <f aca="false">VLOOKUP($B5585,'Product Master'!$A$2:$O$5991,5,FALSE())</f>
        <v>Reliefwell</v>
      </c>
      <c r="F5585" s="4" t="str">
        <f aca="false">VLOOKUP($B5585,'Product Master'!$A$2:$O$5991,4,FALSE())</f>
        <v>Reliefwell 325 mg Aspirin, 24 ct</v>
      </c>
      <c r="G5585" s="4" t="str">
        <f aca="false">VLOOKUP($B5585,'Product Master'!$A$2:$O$5991,9,FALSE())</f>
        <v>24 ct</v>
      </c>
      <c r="H5585" s="5" t="s">
        <v>16</v>
      </c>
      <c r="I5585" s="6" t="n">
        <f aca="false">VLOOKUP($B5585,'Product Master'!$A$2:$O$5991,14,FALSE())</f>
        <v>6.49</v>
      </c>
      <c r="J5585" s="7" t="n">
        <f aca="false">VLOOKUP($B5585,'Product Master'!$A$2:$O$5991,13,FALSE())</f>
        <v>2</v>
      </c>
      <c r="K5585" s="7" t="str">
        <f aca="false">VLOOKUP($B5585,'Product Master'!$A$2:$O$5991,11,FALSE())</f>
        <v>N</v>
      </c>
      <c r="L5585" s="7" t="str">
        <f aca="false">VLOOKUP($B5585,'Product Master'!$A$2:$O$5991,12,FALSE())</f>
        <v>N</v>
      </c>
      <c r="M5585" s="3" t="n">
        <v>134</v>
      </c>
      <c r="N5585" s="3" t="n">
        <v>25</v>
      </c>
    </row>
    <row r="5586" customFormat="false" ht="15" hidden="false" customHeight="true" outlineLevel="0" collapsed="false">
      <c r="A5586" s="3" t="s">
        <v>11183</v>
      </c>
      <c r="B5586" s="3" t="s">
        <v>11184</v>
      </c>
      <c r="C5586" s="4" t="str">
        <f aca="false">VLOOKUP($B5586,'Product Master'!$A$2:$O$5991,7,FALSE())</f>
        <v>Pharmacy / OTC</v>
      </c>
      <c r="D5586" s="4" t="str">
        <f aca="false">VLOOKUP($B5586,'Product Master'!$A$2:$O$5991,8,FALSE())</f>
        <v>Pain Relief</v>
      </c>
      <c r="E5586" s="4" t="str">
        <f aca="false">VLOOKUP($B5586,'Product Master'!$A$2:$O$5991,5,FALSE())</f>
        <v>Curasol</v>
      </c>
      <c r="F5586" s="4" t="str">
        <f aca="false">VLOOKUP($B5586,'Product Master'!$A$2:$O$5991,4,FALSE())</f>
        <v>Curasol 200 mg Aspirin, 24 ct</v>
      </c>
      <c r="G5586" s="4" t="str">
        <f aca="false">VLOOKUP($B5586,'Product Master'!$A$2:$O$5991,9,FALSE())</f>
        <v>24 ct</v>
      </c>
      <c r="H5586" s="5" t="s">
        <v>16</v>
      </c>
      <c r="I5586" s="6" t="n">
        <f aca="false">VLOOKUP($B5586,'Product Master'!$A$2:$O$5991,14,FALSE())</f>
        <v>7.29</v>
      </c>
      <c r="J5586" s="7" t="n">
        <f aca="false">VLOOKUP($B5586,'Product Master'!$A$2:$O$5991,13,FALSE())</f>
        <v>6</v>
      </c>
      <c r="K5586" s="7" t="str">
        <f aca="false">VLOOKUP($B5586,'Product Master'!$A$2:$O$5991,11,FALSE())</f>
        <v>N</v>
      </c>
      <c r="L5586" s="7" t="str">
        <f aca="false">VLOOKUP($B5586,'Product Master'!$A$2:$O$5991,12,FALSE())</f>
        <v>N</v>
      </c>
      <c r="M5586" s="3" t="n">
        <v>96</v>
      </c>
      <c r="N5586" s="3" t="n">
        <v>33</v>
      </c>
    </row>
    <row r="5587" customFormat="false" ht="15" hidden="false" customHeight="true" outlineLevel="0" collapsed="false">
      <c r="A5587" s="3" t="s">
        <v>11185</v>
      </c>
      <c r="B5587" s="3" t="s">
        <v>11186</v>
      </c>
      <c r="C5587" s="4" t="str">
        <f aca="false">VLOOKUP($B5587,'Product Master'!$A$2:$O$5991,7,FALSE())</f>
        <v>Pharmacy / OTC</v>
      </c>
      <c r="D5587" s="4" t="str">
        <f aca="false">VLOOKUP($B5587,'Product Master'!$A$2:$O$5991,8,FALSE())</f>
        <v>Pain Relief</v>
      </c>
      <c r="E5587" s="4" t="str">
        <f aca="false">VLOOKUP($B5587,'Product Master'!$A$2:$O$5991,5,FALSE())</f>
        <v>Harborline</v>
      </c>
      <c r="F5587" s="4" t="str">
        <f aca="false">VLOOKUP($B5587,'Product Master'!$A$2:$O$5991,4,FALSE())</f>
        <v>Harborline 325 mg Ibuprofen, 24 ct</v>
      </c>
      <c r="G5587" s="4" t="str">
        <f aca="false">VLOOKUP($B5587,'Product Master'!$A$2:$O$5991,9,FALSE())</f>
        <v>24 ct</v>
      </c>
      <c r="H5587" s="5" t="s">
        <v>16</v>
      </c>
      <c r="I5587" s="6" t="n">
        <f aca="false">VLOOKUP($B5587,'Product Master'!$A$2:$O$5991,14,FALSE())</f>
        <v>9.49</v>
      </c>
      <c r="J5587" s="7" t="n">
        <f aca="false">VLOOKUP($B5587,'Product Master'!$A$2:$O$5991,13,FALSE())</f>
        <v>24</v>
      </c>
      <c r="K5587" s="7" t="str">
        <f aca="false">VLOOKUP($B5587,'Product Master'!$A$2:$O$5991,11,FALSE())</f>
        <v>Y</v>
      </c>
      <c r="L5587" s="7" t="str">
        <f aca="false">VLOOKUP($B5587,'Product Master'!$A$2:$O$5991,12,FALSE())</f>
        <v>N</v>
      </c>
      <c r="M5587" s="3" t="n">
        <v>26</v>
      </c>
      <c r="N5587" s="3" t="n">
        <v>26</v>
      </c>
    </row>
    <row r="5588" customFormat="false" ht="15" hidden="false" customHeight="true" outlineLevel="0" collapsed="false">
      <c r="A5588" s="3" t="s">
        <v>11187</v>
      </c>
      <c r="B5588" s="3" t="s">
        <v>11188</v>
      </c>
      <c r="C5588" s="4" t="str">
        <f aca="false">VLOOKUP($B5588,'Product Master'!$A$2:$O$5991,7,FALSE())</f>
        <v>Pharmacy / OTC</v>
      </c>
      <c r="D5588" s="4" t="str">
        <f aca="false">VLOOKUP($B5588,'Product Master'!$A$2:$O$5991,8,FALSE())</f>
        <v>Pain Relief</v>
      </c>
      <c r="E5588" s="4" t="str">
        <f aca="false">VLOOKUP($B5588,'Product Master'!$A$2:$O$5991,5,FALSE())</f>
        <v>Reliefwell</v>
      </c>
      <c r="F5588" s="4" t="str">
        <f aca="false">VLOOKUP($B5588,'Product Master'!$A$2:$O$5991,4,FALSE())</f>
        <v>Reliefwell 200 mg Naproxen, 100 ct</v>
      </c>
      <c r="G5588" s="4" t="str">
        <f aca="false">VLOOKUP($B5588,'Product Master'!$A$2:$O$5991,9,FALSE())</f>
        <v>100 ct</v>
      </c>
      <c r="H5588" s="5" t="s">
        <v>16</v>
      </c>
      <c r="I5588" s="6" t="n">
        <f aca="false">VLOOKUP($B5588,'Product Master'!$A$2:$O$5991,14,FALSE())</f>
        <v>6.89</v>
      </c>
      <c r="J5588" s="7" t="n">
        <f aca="false">VLOOKUP($B5588,'Product Master'!$A$2:$O$5991,13,FALSE())</f>
        <v>24</v>
      </c>
      <c r="K5588" s="7" t="str">
        <f aca="false">VLOOKUP($B5588,'Product Master'!$A$2:$O$5991,11,FALSE())</f>
        <v>N</v>
      </c>
      <c r="L5588" s="7" t="str">
        <f aca="false">VLOOKUP($B5588,'Product Master'!$A$2:$O$5991,12,FALSE())</f>
        <v>N</v>
      </c>
      <c r="M5588" s="3" t="n">
        <v>94</v>
      </c>
      <c r="N5588" s="3" t="n">
        <v>10</v>
      </c>
    </row>
    <row r="5589" customFormat="false" ht="15" hidden="false" customHeight="true" outlineLevel="0" collapsed="false">
      <c r="A5589" s="3" t="s">
        <v>11189</v>
      </c>
      <c r="B5589" s="3" t="s">
        <v>11190</v>
      </c>
      <c r="C5589" s="4" t="str">
        <f aca="false">VLOOKUP($B5589,'Product Master'!$A$2:$O$5991,7,FALSE())</f>
        <v>Pharmacy / OTC</v>
      </c>
      <c r="D5589" s="4" t="str">
        <f aca="false">VLOOKUP($B5589,'Product Master'!$A$2:$O$5991,8,FALSE())</f>
        <v>Pain Relief</v>
      </c>
      <c r="E5589" s="4" t="str">
        <f aca="false">VLOOKUP($B5589,'Product Master'!$A$2:$O$5991,5,FALSE())</f>
        <v>Curasol</v>
      </c>
      <c r="F5589" s="4" t="str">
        <f aca="false">VLOOKUP($B5589,'Product Master'!$A$2:$O$5991,4,FALSE())</f>
        <v>Curasol 325 mg Ibuprofen, 100 ct</v>
      </c>
      <c r="G5589" s="4" t="str">
        <f aca="false">VLOOKUP($B5589,'Product Master'!$A$2:$O$5991,9,FALSE())</f>
        <v>100 ct</v>
      </c>
      <c r="H5589" s="5" t="s">
        <v>16</v>
      </c>
      <c r="I5589" s="6" t="n">
        <f aca="false">VLOOKUP($B5589,'Product Master'!$A$2:$O$5991,14,FALSE())</f>
        <v>6.49</v>
      </c>
      <c r="J5589" s="7" t="n">
        <f aca="false">VLOOKUP($B5589,'Product Master'!$A$2:$O$5991,13,FALSE())</f>
        <v>1</v>
      </c>
      <c r="K5589" s="7" t="str">
        <f aca="false">VLOOKUP($B5589,'Product Master'!$A$2:$O$5991,11,FALSE())</f>
        <v>N</v>
      </c>
      <c r="L5589" s="7" t="str">
        <f aca="false">VLOOKUP($B5589,'Product Master'!$A$2:$O$5991,12,FALSE())</f>
        <v>N</v>
      </c>
      <c r="M5589" s="3" t="n">
        <v>87</v>
      </c>
      <c r="N5589" s="3" t="n">
        <v>10</v>
      </c>
    </row>
    <row r="5590" customFormat="false" ht="15" hidden="false" customHeight="true" outlineLevel="0" collapsed="false">
      <c r="A5590" s="3" t="s">
        <v>11191</v>
      </c>
      <c r="B5590" s="3" t="s">
        <v>11192</v>
      </c>
      <c r="C5590" s="4" t="str">
        <f aca="false">VLOOKUP($B5590,'Product Master'!$A$2:$O$5991,7,FALSE())</f>
        <v>Pharmacy / OTC</v>
      </c>
      <c r="D5590" s="4" t="str">
        <f aca="false">VLOOKUP($B5590,'Product Master'!$A$2:$O$5991,8,FALSE())</f>
        <v>Pain Relief</v>
      </c>
      <c r="E5590" s="4" t="str">
        <f aca="false">VLOOKUP($B5590,'Product Master'!$A$2:$O$5991,5,FALSE())</f>
        <v>Curasol</v>
      </c>
      <c r="F5590" s="4" t="str">
        <f aca="false">VLOOKUP($B5590,'Product Master'!$A$2:$O$5991,4,FALSE())</f>
        <v>Curasol 325 mg Acetaminophen, 100 ct</v>
      </c>
      <c r="G5590" s="4" t="str">
        <f aca="false">VLOOKUP($B5590,'Product Master'!$A$2:$O$5991,9,FALSE())</f>
        <v>100 ct</v>
      </c>
      <c r="H5590" s="5" t="s">
        <v>16</v>
      </c>
      <c r="I5590" s="6" t="n">
        <f aca="false">VLOOKUP($B5590,'Product Master'!$A$2:$O$5991,14,FALSE())</f>
        <v>8.79</v>
      </c>
      <c r="J5590" s="7" t="n">
        <f aca="false">VLOOKUP($B5590,'Product Master'!$A$2:$O$5991,13,FALSE())</f>
        <v>2</v>
      </c>
      <c r="K5590" s="7" t="str">
        <f aca="false">VLOOKUP($B5590,'Product Master'!$A$2:$O$5991,11,FALSE())</f>
        <v>N</v>
      </c>
      <c r="L5590" s="7" t="str">
        <f aca="false">VLOOKUP($B5590,'Product Master'!$A$2:$O$5991,12,FALSE())</f>
        <v>N</v>
      </c>
      <c r="M5590" s="3" t="n">
        <v>54</v>
      </c>
      <c r="N5590" s="3" t="n">
        <v>40</v>
      </c>
    </row>
    <row r="5591" customFormat="false" ht="15" hidden="false" customHeight="true" outlineLevel="0" collapsed="false">
      <c r="A5591" s="3" t="s">
        <v>11193</v>
      </c>
      <c r="B5591" s="3" t="s">
        <v>11194</v>
      </c>
      <c r="C5591" s="4" t="str">
        <f aca="false">VLOOKUP($B5591,'Product Master'!$A$2:$O$5991,7,FALSE())</f>
        <v>Pharmacy / OTC</v>
      </c>
      <c r="D5591" s="4" t="str">
        <f aca="false">VLOOKUP($B5591,'Product Master'!$A$2:$O$5991,8,FALSE())</f>
        <v>Pain Relief</v>
      </c>
      <c r="E5591" s="4" t="str">
        <f aca="false">VLOOKUP($B5591,'Product Master'!$A$2:$O$5991,5,FALSE())</f>
        <v>Curasol</v>
      </c>
      <c r="F5591" s="4" t="str">
        <f aca="false">VLOOKUP($B5591,'Product Master'!$A$2:$O$5991,4,FALSE())</f>
        <v>Curasol 500 mg Aspirin, 100 ct</v>
      </c>
      <c r="G5591" s="4" t="str">
        <f aca="false">VLOOKUP($B5591,'Product Master'!$A$2:$O$5991,9,FALSE())</f>
        <v>100 ct</v>
      </c>
      <c r="H5591" s="5" t="s">
        <v>16</v>
      </c>
      <c r="I5591" s="6" t="n">
        <f aca="false">VLOOKUP($B5591,'Product Master'!$A$2:$O$5991,14,FALSE())</f>
        <v>10.79</v>
      </c>
      <c r="J5591" s="7" t="n">
        <f aca="false">VLOOKUP($B5591,'Product Master'!$A$2:$O$5991,13,FALSE())</f>
        <v>8</v>
      </c>
      <c r="K5591" s="7" t="str">
        <f aca="false">VLOOKUP($B5591,'Product Master'!$A$2:$O$5991,11,FALSE())</f>
        <v>N</v>
      </c>
      <c r="L5591" s="7" t="str">
        <f aca="false">VLOOKUP($B5591,'Product Master'!$A$2:$O$5991,12,FALSE())</f>
        <v>N</v>
      </c>
      <c r="M5591" s="3" t="n">
        <v>88</v>
      </c>
      <c r="N5591" s="3" t="n">
        <v>36</v>
      </c>
    </row>
    <row r="5592" customFormat="false" ht="15" hidden="false" customHeight="true" outlineLevel="0" collapsed="false">
      <c r="A5592" s="3" t="s">
        <v>11195</v>
      </c>
      <c r="B5592" s="3" t="s">
        <v>11196</v>
      </c>
      <c r="C5592" s="4" t="str">
        <f aca="false">VLOOKUP($B5592,'Product Master'!$A$2:$O$5991,7,FALSE())</f>
        <v>Pharmacy / OTC</v>
      </c>
      <c r="D5592" s="4" t="str">
        <f aca="false">VLOOKUP($B5592,'Product Master'!$A$2:$O$5991,8,FALSE())</f>
        <v>Pain Relief</v>
      </c>
      <c r="E5592" s="4" t="str">
        <f aca="false">VLOOKUP($B5592,'Product Master'!$A$2:$O$5991,5,FALSE())</f>
        <v>Reliefwell</v>
      </c>
      <c r="F5592" s="4" t="str">
        <f aca="false">VLOOKUP($B5592,'Product Master'!$A$2:$O$5991,4,FALSE())</f>
        <v>Reliefwell 500 mg Aspirin, 24 ct</v>
      </c>
      <c r="G5592" s="4" t="str">
        <f aca="false">VLOOKUP($B5592,'Product Master'!$A$2:$O$5991,9,FALSE())</f>
        <v>24 ct</v>
      </c>
      <c r="H5592" s="5" t="s">
        <v>16</v>
      </c>
      <c r="I5592" s="6" t="n">
        <f aca="false">VLOOKUP($B5592,'Product Master'!$A$2:$O$5991,14,FALSE())</f>
        <v>7.79</v>
      </c>
      <c r="J5592" s="7" t="n">
        <f aca="false">VLOOKUP($B5592,'Product Master'!$A$2:$O$5991,13,FALSE())</f>
        <v>8</v>
      </c>
      <c r="K5592" s="7" t="str">
        <f aca="false">VLOOKUP($B5592,'Product Master'!$A$2:$O$5991,11,FALSE())</f>
        <v>N</v>
      </c>
      <c r="L5592" s="7" t="str">
        <f aca="false">VLOOKUP($B5592,'Product Master'!$A$2:$O$5991,12,FALSE())</f>
        <v>N</v>
      </c>
      <c r="M5592" s="3" t="n">
        <v>132</v>
      </c>
      <c r="N5592" s="3" t="n">
        <v>20</v>
      </c>
    </row>
    <row r="5593" customFormat="false" ht="15" hidden="false" customHeight="true" outlineLevel="0" collapsed="false">
      <c r="A5593" s="3" t="s">
        <v>11197</v>
      </c>
      <c r="B5593" s="3" t="s">
        <v>11198</v>
      </c>
      <c r="C5593" s="4" t="str">
        <f aca="false">VLOOKUP($B5593,'Product Master'!$A$2:$O$5991,7,FALSE())</f>
        <v>Pharmacy / OTC</v>
      </c>
      <c r="D5593" s="4" t="str">
        <f aca="false">VLOOKUP($B5593,'Product Master'!$A$2:$O$5991,8,FALSE())</f>
        <v>Pain Relief</v>
      </c>
      <c r="E5593" s="4" t="str">
        <f aca="false">VLOOKUP($B5593,'Product Master'!$A$2:$O$5991,5,FALSE())</f>
        <v>Reliefwell</v>
      </c>
      <c r="F5593" s="4" t="str">
        <f aca="false">VLOOKUP($B5593,'Product Master'!$A$2:$O$5991,4,FALSE())</f>
        <v>Reliefwell 200 mg Naproxen, 24 ct</v>
      </c>
      <c r="G5593" s="4" t="str">
        <f aca="false">VLOOKUP($B5593,'Product Master'!$A$2:$O$5991,9,FALSE())</f>
        <v>24 ct</v>
      </c>
      <c r="H5593" s="5" t="s">
        <v>16</v>
      </c>
      <c r="I5593" s="6" t="n">
        <f aca="false">VLOOKUP($B5593,'Product Master'!$A$2:$O$5991,14,FALSE())</f>
        <v>6.89</v>
      </c>
      <c r="J5593" s="7" t="n">
        <f aca="false">VLOOKUP($B5593,'Product Master'!$A$2:$O$5991,13,FALSE())</f>
        <v>6</v>
      </c>
      <c r="K5593" s="7" t="str">
        <f aca="false">VLOOKUP($B5593,'Product Master'!$A$2:$O$5991,11,FALSE())</f>
        <v>N</v>
      </c>
      <c r="L5593" s="7" t="str">
        <f aca="false">VLOOKUP($B5593,'Product Master'!$A$2:$O$5991,12,FALSE())</f>
        <v>N</v>
      </c>
      <c r="M5593" s="3" t="n">
        <v>73</v>
      </c>
      <c r="N5593" s="3" t="n">
        <v>38</v>
      </c>
    </row>
    <row r="5594" customFormat="false" ht="15" hidden="false" customHeight="true" outlineLevel="0" collapsed="false">
      <c r="A5594" s="3" t="s">
        <v>11199</v>
      </c>
      <c r="B5594" s="3" t="s">
        <v>11200</v>
      </c>
      <c r="C5594" s="4" t="str">
        <f aca="false">VLOOKUP($B5594,'Product Master'!$A$2:$O$5991,7,FALSE())</f>
        <v>Pharmacy / OTC</v>
      </c>
      <c r="D5594" s="4" t="str">
        <f aca="false">VLOOKUP($B5594,'Product Master'!$A$2:$O$5991,8,FALSE())</f>
        <v>Pain Relief</v>
      </c>
      <c r="E5594" s="4" t="str">
        <f aca="false">VLOOKUP($B5594,'Product Master'!$A$2:$O$5991,5,FALSE())</f>
        <v>Curasol</v>
      </c>
      <c r="F5594" s="4" t="str">
        <f aca="false">VLOOKUP($B5594,'Product Master'!$A$2:$O$5991,4,FALSE())</f>
        <v>Curasol 325 mg Ibuprofen, 24 ct</v>
      </c>
      <c r="G5594" s="4" t="str">
        <f aca="false">VLOOKUP($B5594,'Product Master'!$A$2:$O$5991,9,FALSE())</f>
        <v>24 ct</v>
      </c>
      <c r="H5594" s="5" t="s">
        <v>16</v>
      </c>
      <c r="I5594" s="6" t="n">
        <f aca="false">VLOOKUP($B5594,'Product Master'!$A$2:$O$5991,14,FALSE())</f>
        <v>6.29</v>
      </c>
      <c r="J5594" s="7" t="n">
        <f aca="false">VLOOKUP($B5594,'Product Master'!$A$2:$O$5991,13,FALSE())</f>
        <v>6</v>
      </c>
      <c r="K5594" s="7" t="str">
        <f aca="false">VLOOKUP($B5594,'Product Master'!$A$2:$O$5991,11,FALSE())</f>
        <v>N</v>
      </c>
      <c r="L5594" s="7" t="str">
        <f aca="false">VLOOKUP($B5594,'Product Master'!$A$2:$O$5991,12,FALSE())</f>
        <v>N</v>
      </c>
      <c r="M5594" s="3" t="n">
        <v>129</v>
      </c>
      <c r="N5594" s="3" t="n">
        <v>27</v>
      </c>
    </row>
    <row r="5595" customFormat="false" ht="15" hidden="false" customHeight="true" outlineLevel="0" collapsed="false">
      <c r="A5595" s="3" t="s">
        <v>11201</v>
      </c>
      <c r="B5595" s="3" t="s">
        <v>11202</v>
      </c>
      <c r="C5595" s="4" t="str">
        <f aca="false">VLOOKUP($B5595,'Product Master'!$A$2:$O$5991,7,FALSE())</f>
        <v>Pharmacy / OTC</v>
      </c>
      <c r="D5595" s="4" t="str">
        <f aca="false">VLOOKUP($B5595,'Product Master'!$A$2:$O$5991,8,FALSE())</f>
        <v>Pain Relief</v>
      </c>
      <c r="E5595" s="4" t="str">
        <f aca="false">VLOOKUP($B5595,'Product Master'!$A$2:$O$5991,5,FALSE())</f>
        <v>Curasol</v>
      </c>
      <c r="F5595" s="4" t="str">
        <f aca="false">VLOOKUP($B5595,'Product Master'!$A$2:$O$5991,4,FALSE())</f>
        <v>Curasol 500 mg Acetaminophen, 100 ct</v>
      </c>
      <c r="G5595" s="4" t="str">
        <f aca="false">VLOOKUP($B5595,'Product Master'!$A$2:$O$5991,9,FALSE())</f>
        <v>100 ct</v>
      </c>
      <c r="H5595" s="5" t="s">
        <v>16</v>
      </c>
      <c r="I5595" s="6" t="n">
        <f aca="false">VLOOKUP($B5595,'Product Master'!$A$2:$O$5991,14,FALSE())</f>
        <v>10.99</v>
      </c>
      <c r="J5595" s="7" t="n">
        <f aca="false">VLOOKUP($B5595,'Product Master'!$A$2:$O$5991,13,FALSE())</f>
        <v>1</v>
      </c>
      <c r="K5595" s="7" t="str">
        <f aca="false">VLOOKUP($B5595,'Product Master'!$A$2:$O$5991,11,FALSE())</f>
        <v>N</v>
      </c>
      <c r="L5595" s="7" t="str">
        <f aca="false">VLOOKUP($B5595,'Product Master'!$A$2:$O$5991,12,FALSE())</f>
        <v>N</v>
      </c>
      <c r="M5595" s="3" t="n">
        <v>87</v>
      </c>
      <c r="N5595" s="3" t="n">
        <v>22</v>
      </c>
    </row>
    <row r="5596" customFormat="false" ht="15" hidden="false" customHeight="true" outlineLevel="0" collapsed="false">
      <c r="A5596" s="3" t="s">
        <v>11203</v>
      </c>
      <c r="B5596" s="3" t="s">
        <v>11204</v>
      </c>
      <c r="C5596" s="4" t="str">
        <f aca="false">VLOOKUP($B5596,'Product Master'!$A$2:$O$5991,7,FALSE())</f>
        <v>Pharmacy / OTC</v>
      </c>
      <c r="D5596" s="4" t="str">
        <f aca="false">VLOOKUP($B5596,'Product Master'!$A$2:$O$5991,8,FALSE())</f>
        <v>Cold &amp; Allergy</v>
      </c>
      <c r="E5596" s="4" t="str">
        <f aca="false">VLOOKUP($B5596,'Product Master'!$A$2:$O$5991,5,FALSE())</f>
        <v>Curasol</v>
      </c>
      <c r="F5596" s="4" t="str">
        <f aca="false">VLOOKUP($B5596,'Product Master'!$A$2:$O$5991,4,FALSE())</f>
        <v>Curasol Cough Syrup, 24 ct</v>
      </c>
      <c r="G5596" s="4" t="str">
        <f aca="false">VLOOKUP($B5596,'Product Master'!$A$2:$O$5991,9,FALSE())</f>
        <v>24 ct</v>
      </c>
      <c r="H5596" s="5" t="s">
        <v>16</v>
      </c>
      <c r="I5596" s="6" t="n">
        <f aca="false">VLOOKUP($B5596,'Product Master'!$A$2:$O$5991,14,FALSE())</f>
        <v>5.99</v>
      </c>
      <c r="J5596" s="7" t="n">
        <f aca="false">VLOOKUP($B5596,'Product Master'!$A$2:$O$5991,13,FALSE())</f>
        <v>24</v>
      </c>
      <c r="K5596" s="7" t="str">
        <f aca="false">VLOOKUP($B5596,'Product Master'!$A$2:$O$5991,11,FALSE())</f>
        <v>N</v>
      </c>
      <c r="L5596" s="7" t="str">
        <f aca="false">VLOOKUP($B5596,'Product Master'!$A$2:$O$5991,12,FALSE())</f>
        <v>N</v>
      </c>
      <c r="M5596" s="3" t="n">
        <v>114</v>
      </c>
      <c r="N5596" s="3" t="n">
        <v>3</v>
      </c>
    </row>
    <row r="5597" customFormat="false" ht="15" hidden="false" customHeight="true" outlineLevel="0" collapsed="false">
      <c r="A5597" s="3" t="s">
        <v>11205</v>
      </c>
      <c r="B5597" s="3" t="s">
        <v>11206</v>
      </c>
      <c r="C5597" s="4" t="str">
        <f aca="false">VLOOKUP($B5597,'Product Master'!$A$2:$O$5991,7,FALSE())</f>
        <v>Pharmacy / OTC</v>
      </c>
      <c r="D5597" s="4" t="str">
        <f aca="false">VLOOKUP($B5597,'Product Master'!$A$2:$O$5991,8,FALSE())</f>
        <v>Cold &amp; Allergy</v>
      </c>
      <c r="E5597" s="4" t="str">
        <f aca="false">VLOOKUP($B5597,'Product Master'!$A$2:$O$5991,5,FALSE())</f>
        <v>Curasol</v>
      </c>
      <c r="F5597" s="4" t="str">
        <f aca="false">VLOOKUP($B5597,'Product Master'!$A$2:$O$5991,4,FALSE())</f>
        <v>Curasol Cough Drops, 24 ct</v>
      </c>
      <c r="G5597" s="4" t="str">
        <f aca="false">VLOOKUP($B5597,'Product Master'!$A$2:$O$5991,9,FALSE())</f>
        <v>24 ct</v>
      </c>
      <c r="H5597" s="5" t="s">
        <v>16</v>
      </c>
      <c r="I5597" s="6" t="n">
        <f aca="false">VLOOKUP($B5597,'Product Master'!$A$2:$O$5991,14,FALSE())</f>
        <v>14.89</v>
      </c>
      <c r="J5597" s="7" t="n">
        <f aca="false">VLOOKUP($B5597,'Product Master'!$A$2:$O$5991,13,FALSE())</f>
        <v>4</v>
      </c>
      <c r="K5597" s="7" t="str">
        <f aca="false">VLOOKUP($B5597,'Product Master'!$A$2:$O$5991,11,FALSE())</f>
        <v>N</v>
      </c>
      <c r="L5597" s="7" t="str">
        <f aca="false">VLOOKUP($B5597,'Product Master'!$A$2:$O$5991,12,FALSE())</f>
        <v>N</v>
      </c>
      <c r="M5597" s="3" t="n">
        <v>109</v>
      </c>
      <c r="N5597" s="3" t="n">
        <v>8</v>
      </c>
    </row>
    <row r="5598" customFormat="false" ht="15" hidden="false" customHeight="true" outlineLevel="0" collapsed="false">
      <c r="A5598" s="3" t="s">
        <v>11207</v>
      </c>
      <c r="B5598" s="3" t="s">
        <v>11208</v>
      </c>
      <c r="C5598" s="4" t="str">
        <f aca="false">VLOOKUP($B5598,'Product Master'!$A$2:$O$5991,7,FALSE())</f>
        <v>Pharmacy / OTC</v>
      </c>
      <c r="D5598" s="4" t="str">
        <f aca="false">VLOOKUP($B5598,'Product Master'!$A$2:$O$5991,8,FALSE())</f>
        <v>Cold &amp; Allergy</v>
      </c>
      <c r="E5598" s="4" t="str">
        <f aca="false">VLOOKUP($B5598,'Product Master'!$A$2:$O$5991,5,FALSE())</f>
        <v>Harborline</v>
      </c>
      <c r="F5598" s="4" t="str">
        <f aca="false">VLOOKUP($B5598,'Product Master'!$A$2:$O$5991,4,FALSE())</f>
        <v>Harborline Non-Drowsy Decongestant, 30 ct</v>
      </c>
      <c r="G5598" s="4" t="str">
        <f aca="false">VLOOKUP($B5598,'Product Master'!$A$2:$O$5991,9,FALSE())</f>
        <v>30 ct</v>
      </c>
      <c r="H5598" s="5" t="s">
        <v>16</v>
      </c>
      <c r="I5598" s="6" t="n">
        <f aca="false">VLOOKUP($B5598,'Product Master'!$A$2:$O$5991,14,FALSE())</f>
        <v>12.39</v>
      </c>
      <c r="J5598" s="7" t="n">
        <f aca="false">VLOOKUP($B5598,'Product Master'!$A$2:$O$5991,13,FALSE())</f>
        <v>8</v>
      </c>
      <c r="K5598" s="7" t="str">
        <f aca="false">VLOOKUP($B5598,'Product Master'!$A$2:$O$5991,11,FALSE())</f>
        <v>Y</v>
      </c>
      <c r="L5598" s="7" t="str">
        <f aca="false">VLOOKUP($B5598,'Product Master'!$A$2:$O$5991,12,FALSE())</f>
        <v>N</v>
      </c>
      <c r="M5598" s="3" t="n">
        <v>114</v>
      </c>
      <c r="N5598" s="3" t="n">
        <v>40</v>
      </c>
    </row>
    <row r="5599" customFormat="false" ht="15" hidden="false" customHeight="true" outlineLevel="0" collapsed="false">
      <c r="A5599" s="3" t="s">
        <v>11209</v>
      </c>
      <c r="B5599" s="3" t="s">
        <v>11210</v>
      </c>
      <c r="C5599" s="4" t="str">
        <f aca="false">VLOOKUP($B5599,'Product Master'!$A$2:$O$5991,7,FALSE())</f>
        <v>Pharmacy / OTC</v>
      </c>
      <c r="D5599" s="4" t="str">
        <f aca="false">VLOOKUP($B5599,'Product Master'!$A$2:$O$5991,8,FALSE())</f>
        <v>Cold &amp; Allergy</v>
      </c>
      <c r="E5599" s="4" t="str">
        <f aca="false">VLOOKUP($B5599,'Product Master'!$A$2:$O$5991,5,FALSE())</f>
        <v>Curasol</v>
      </c>
      <c r="F5599" s="4" t="str">
        <f aca="false">VLOOKUP($B5599,'Product Master'!$A$2:$O$5991,4,FALSE())</f>
        <v>Curasol Nighttime Decongestant, 24 ct</v>
      </c>
      <c r="G5599" s="4" t="str">
        <f aca="false">VLOOKUP($B5599,'Product Master'!$A$2:$O$5991,9,FALSE())</f>
        <v>24 ct</v>
      </c>
      <c r="H5599" s="5" t="s">
        <v>16</v>
      </c>
      <c r="I5599" s="6" t="n">
        <f aca="false">VLOOKUP($B5599,'Product Master'!$A$2:$O$5991,14,FALSE())</f>
        <v>9.79</v>
      </c>
      <c r="J5599" s="7" t="n">
        <f aca="false">VLOOKUP($B5599,'Product Master'!$A$2:$O$5991,13,FALSE())</f>
        <v>4</v>
      </c>
      <c r="K5599" s="7" t="str">
        <f aca="false">VLOOKUP($B5599,'Product Master'!$A$2:$O$5991,11,FALSE())</f>
        <v>N</v>
      </c>
      <c r="L5599" s="7" t="str">
        <f aca="false">VLOOKUP($B5599,'Product Master'!$A$2:$O$5991,12,FALSE())</f>
        <v>N</v>
      </c>
      <c r="M5599" s="3" t="n">
        <v>83</v>
      </c>
      <c r="N5599" s="3" t="n">
        <v>29</v>
      </c>
    </row>
    <row r="5600" customFormat="false" ht="15" hidden="false" customHeight="true" outlineLevel="0" collapsed="false">
      <c r="A5600" s="3" t="s">
        <v>11211</v>
      </c>
      <c r="B5600" s="3" t="s">
        <v>11212</v>
      </c>
      <c r="C5600" s="4" t="str">
        <f aca="false">VLOOKUP($B5600,'Product Master'!$A$2:$O$5991,7,FALSE())</f>
        <v>Pharmacy / OTC</v>
      </c>
      <c r="D5600" s="4" t="str">
        <f aca="false">VLOOKUP($B5600,'Product Master'!$A$2:$O$5991,8,FALSE())</f>
        <v>Cold &amp; Allergy</v>
      </c>
      <c r="E5600" s="4" t="str">
        <f aca="false">VLOOKUP($B5600,'Product Master'!$A$2:$O$5991,5,FALSE())</f>
        <v>Curasol</v>
      </c>
      <c r="F5600" s="4" t="str">
        <f aca="false">VLOOKUP($B5600,'Product Master'!$A$2:$O$5991,4,FALSE())</f>
        <v>Curasol Non-Drowsy Decongestant, 4 oz</v>
      </c>
      <c r="G5600" s="4" t="str">
        <f aca="false">VLOOKUP($B5600,'Product Master'!$A$2:$O$5991,9,FALSE())</f>
        <v>4 oz</v>
      </c>
      <c r="H5600" s="5" t="s">
        <v>16</v>
      </c>
      <c r="I5600" s="6" t="n">
        <f aca="false">VLOOKUP($B5600,'Product Master'!$A$2:$O$5991,14,FALSE())</f>
        <v>11.39</v>
      </c>
      <c r="J5600" s="7" t="n">
        <f aca="false">VLOOKUP($B5600,'Product Master'!$A$2:$O$5991,13,FALSE())</f>
        <v>1</v>
      </c>
      <c r="K5600" s="7" t="str">
        <f aca="false">VLOOKUP($B5600,'Product Master'!$A$2:$O$5991,11,FALSE())</f>
        <v>N</v>
      </c>
      <c r="L5600" s="7" t="str">
        <f aca="false">VLOOKUP($B5600,'Product Master'!$A$2:$O$5991,12,FALSE())</f>
        <v>N</v>
      </c>
      <c r="M5600" s="3" t="n">
        <v>9</v>
      </c>
      <c r="N5600" s="3" t="n">
        <v>24</v>
      </c>
    </row>
    <row r="5601" customFormat="false" ht="15" hidden="false" customHeight="true" outlineLevel="0" collapsed="false">
      <c r="A5601" s="3" t="s">
        <v>11213</v>
      </c>
      <c r="B5601" s="3" t="s">
        <v>11214</v>
      </c>
      <c r="C5601" s="4" t="str">
        <f aca="false">VLOOKUP($B5601,'Product Master'!$A$2:$O$5991,7,FALSE())</f>
        <v>Pharmacy / OTC</v>
      </c>
      <c r="D5601" s="4" t="str">
        <f aca="false">VLOOKUP($B5601,'Product Master'!$A$2:$O$5991,8,FALSE())</f>
        <v>Cold &amp; Allergy</v>
      </c>
      <c r="E5601" s="4" t="str">
        <f aca="false">VLOOKUP($B5601,'Product Master'!$A$2:$O$5991,5,FALSE())</f>
        <v>Harborline</v>
      </c>
      <c r="F5601" s="4" t="str">
        <f aca="false">VLOOKUP($B5601,'Product Master'!$A$2:$O$5991,4,FALSE())</f>
        <v>Harborline Cough Syrup, 4 oz</v>
      </c>
      <c r="G5601" s="4" t="str">
        <f aca="false">VLOOKUP($B5601,'Product Master'!$A$2:$O$5991,9,FALSE())</f>
        <v>4 oz</v>
      </c>
      <c r="H5601" s="5" t="s">
        <v>16</v>
      </c>
      <c r="I5601" s="6" t="n">
        <f aca="false">VLOOKUP($B5601,'Product Master'!$A$2:$O$5991,14,FALSE())</f>
        <v>8.89</v>
      </c>
      <c r="J5601" s="7" t="n">
        <f aca="false">VLOOKUP($B5601,'Product Master'!$A$2:$O$5991,13,FALSE())</f>
        <v>6</v>
      </c>
      <c r="K5601" s="7" t="str">
        <f aca="false">VLOOKUP($B5601,'Product Master'!$A$2:$O$5991,11,FALSE())</f>
        <v>Y</v>
      </c>
      <c r="L5601" s="7" t="str">
        <f aca="false">VLOOKUP($B5601,'Product Master'!$A$2:$O$5991,12,FALSE())</f>
        <v>N</v>
      </c>
      <c r="M5601" s="3" t="n">
        <v>10</v>
      </c>
      <c r="N5601" s="3" t="n">
        <v>5</v>
      </c>
    </row>
    <row r="5602" customFormat="false" ht="15" hidden="false" customHeight="true" outlineLevel="0" collapsed="false">
      <c r="A5602" s="3" t="s">
        <v>11215</v>
      </c>
      <c r="B5602" s="3" t="s">
        <v>11216</v>
      </c>
      <c r="C5602" s="4" t="str">
        <f aca="false">VLOOKUP($B5602,'Product Master'!$A$2:$O$5991,7,FALSE())</f>
        <v>Pharmacy / OTC</v>
      </c>
      <c r="D5602" s="4" t="str">
        <f aca="false">VLOOKUP($B5602,'Product Master'!$A$2:$O$5991,8,FALSE())</f>
        <v>Cold &amp; Allergy</v>
      </c>
      <c r="E5602" s="4" t="str">
        <f aca="false">VLOOKUP($B5602,'Product Master'!$A$2:$O$5991,5,FALSE())</f>
        <v>Reliefwell</v>
      </c>
      <c r="F5602" s="4" t="str">
        <f aca="false">VLOOKUP($B5602,'Product Master'!$A$2:$O$5991,4,FALSE())</f>
        <v>Reliefwell Nighttime Sinus Relief, 30 ct</v>
      </c>
      <c r="G5602" s="4" t="str">
        <f aca="false">VLOOKUP($B5602,'Product Master'!$A$2:$O$5991,9,FALSE())</f>
        <v>30 ct</v>
      </c>
      <c r="H5602" s="5" t="s">
        <v>16</v>
      </c>
      <c r="I5602" s="6" t="n">
        <f aca="false">VLOOKUP($B5602,'Product Master'!$A$2:$O$5991,14,FALSE())</f>
        <v>6.99</v>
      </c>
      <c r="J5602" s="7" t="n">
        <f aca="false">VLOOKUP($B5602,'Product Master'!$A$2:$O$5991,13,FALSE())</f>
        <v>24</v>
      </c>
      <c r="K5602" s="7" t="str">
        <f aca="false">VLOOKUP($B5602,'Product Master'!$A$2:$O$5991,11,FALSE())</f>
        <v>N</v>
      </c>
      <c r="L5602" s="7" t="str">
        <f aca="false">VLOOKUP($B5602,'Product Master'!$A$2:$O$5991,12,FALSE())</f>
        <v>N</v>
      </c>
      <c r="M5602" s="3" t="n">
        <v>119</v>
      </c>
      <c r="N5602" s="3" t="n">
        <v>28</v>
      </c>
    </row>
    <row r="5603" customFormat="false" ht="15" hidden="false" customHeight="true" outlineLevel="0" collapsed="false">
      <c r="A5603" s="3" t="s">
        <v>11217</v>
      </c>
      <c r="B5603" s="3" t="s">
        <v>11218</v>
      </c>
      <c r="C5603" s="4" t="str">
        <f aca="false">VLOOKUP($B5603,'Product Master'!$A$2:$O$5991,7,FALSE())</f>
        <v>Pharmacy / OTC</v>
      </c>
      <c r="D5603" s="4" t="str">
        <f aca="false">VLOOKUP($B5603,'Product Master'!$A$2:$O$5991,8,FALSE())</f>
        <v>Cold &amp; Allergy</v>
      </c>
      <c r="E5603" s="4" t="str">
        <f aca="false">VLOOKUP($B5603,'Product Master'!$A$2:$O$5991,5,FALSE())</f>
        <v>Harborline</v>
      </c>
      <c r="F5603" s="4" t="str">
        <f aca="false">VLOOKUP($B5603,'Product Master'!$A$2:$O$5991,4,FALSE())</f>
        <v>Harborline Non-Drowsy Sinus Relief, 4 oz</v>
      </c>
      <c r="G5603" s="4" t="str">
        <f aca="false">VLOOKUP($B5603,'Product Master'!$A$2:$O$5991,9,FALSE())</f>
        <v>4 oz</v>
      </c>
      <c r="H5603" s="5" t="s">
        <v>16</v>
      </c>
      <c r="I5603" s="6" t="n">
        <f aca="false">VLOOKUP($B5603,'Product Master'!$A$2:$O$5991,14,FALSE())</f>
        <v>8.39</v>
      </c>
      <c r="J5603" s="7" t="n">
        <f aca="false">VLOOKUP($B5603,'Product Master'!$A$2:$O$5991,13,FALSE())</f>
        <v>6</v>
      </c>
      <c r="K5603" s="7" t="str">
        <f aca="false">VLOOKUP($B5603,'Product Master'!$A$2:$O$5991,11,FALSE())</f>
        <v>Y</v>
      </c>
      <c r="L5603" s="7" t="str">
        <f aca="false">VLOOKUP($B5603,'Product Master'!$A$2:$O$5991,12,FALSE())</f>
        <v>N</v>
      </c>
      <c r="M5603" s="3" t="n">
        <v>37</v>
      </c>
      <c r="N5603" s="3" t="n">
        <v>35</v>
      </c>
    </row>
    <row r="5604" customFormat="false" ht="15" hidden="false" customHeight="true" outlineLevel="0" collapsed="false">
      <c r="A5604" s="3" t="s">
        <v>11219</v>
      </c>
      <c r="B5604" s="3" t="s">
        <v>11220</v>
      </c>
      <c r="C5604" s="4" t="str">
        <f aca="false">VLOOKUP($B5604,'Product Master'!$A$2:$O$5991,7,FALSE())</f>
        <v>Pharmacy / OTC</v>
      </c>
      <c r="D5604" s="4" t="str">
        <f aca="false">VLOOKUP($B5604,'Product Master'!$A$2:$O$5991,8,FALSE())</f>
        <v>Cold &amp; Allergy</v>
      </c>
      <c r="E5604" s="4" t="str">
        <f aca="false">VLOOKUP($B5604,'Product Master'!$A$2:$O$5991,5,FALSE())</f>
        <v>Reliefwell</v>
      </c>
      <c r="F5604" s="4" t="str">
        <f aca="false">VLOOKUP($B5604,'Product Master'!$A$2:$O$5991,4,FALSE())</f>
        <v>Reliefwell Nighttime Sinus Relief, 24 ct</v>
      </c>
      <c r="G5604" s="4" t="str">
        <f aca="false">VLOOKUP($B5604,'Product Master'!$A$2:$O$5991,9,FALSE())</f>
        <v>24 ct</v>
      </c>
      <c r="H5604" s="5" t="s">
        <v>16</v>
      </c>
      <c r="I5604" s="6" t="n">
        <f aca="false">VLOOKUP($B5604,'Product Master'!$A$2:$O$5991,14,FALSE())</f>
        <v>5.89</v>
      </c>
      <c r="J5604" s="7" t="n">
        <f aca="false">VLOOKUP($B5604,'Product Master'!$A$2:$O$5991,13,FALSE())</f>
        <v>12</v>
      </c>
      <c r="K5604" s="7" t="str">
        <f aca="false">VLOOKUP($B5604,'Product Master'!$A$2:$O$5991,11,FALSE())</f>
        <v>N</v>
      </c>
      <c r="L5604" s="7" t="str">
        <f aca="false">VLOOKUP($B5604,'Product Master'!$A$2:$O$5991,12,FALSE())</f>
        <v>N</v>
      </c>
      <c r="M5604" s="3" t="n">
        <v>129</v>
      </c>
      <c r="N5604" s="3" t="n">
        <v>14</v>
      </c>
    </row>
    <row r="5605" customFormat="false" ht="15" hidden="false" customHeight="true" outlineLevel="0" collapsed="false">
      <c r="A5605" s="3" t="s">
        <v>11221</v>
      </c>
      <c r="B5605" s="3" t="s">
        <v>11222</v>
      </c>
      <c r="C5605" s="4" t="str">
        <f aca="false">VLOOKUP($B5605,'Product Master'!$A$2:$O$5991,7,FALSE())</f>
        <v>Pharmacy / OTC</v>
      </c>
      <c r="D5605" s="4" t="str">
        <f aca="false">VLOOKUP($B5605,'Product Master'!$A$2:$O$5991,8,FALSE())</f>
        <v>Cold &amp; Allergy</v>
      </c>
      <c r="E5605" s="4" t="str">
        <f aca="false">VLOOKUP($B5605,'Product Master'!$A$2:$O$5991,5,FALSE())</f>
        <v>Harborline</v>
      </c>
      <c r="F5605" s="4" t="str">
        <f aca="false">VLOOKUP($B5605,'Product Master'!$A$2:$O$5991,4,FALSE())</f>
        <v>Harborline Nighttime Cough Drops, 30 ct</v>
      </c>
      <c r="G5605" s="4" t="str">
        <f aca="false">VLOOKUP($B5605,'Product Master'!$A$2:$O$5991,9,FALSE())</f>
        <v>30 ct</v>
      </c>
      <c r="H5605" s="5" t="s">
        <v>16</v>
      </c>
      <c r="I5605" s="6" t="n">
        <f aca="false">VLOOKUP($B5605,'Product Master'!$A$2:$O$5991,14,FALSE())</f>
        <v>9.29</v>
      </c>
      <c r="J5605" s="7" t="n">
        <f aca="false">VLOOKUP($B5605,'Product Master'!$A$2:$O$5991,13,FALSE())</f>
        <v>12</v>
      </c>
      <c r="K5605" s="7" t="str">
        <f aca="false">VLOOKUP($B5605,'Product Master'!$A$2:$O$5991,11,FALSE())</f>
        <v>Y</v>
      </c>
      <c r="L5605" s="7" t="str">
        <f aca="false">VLOOKUP($B5605,'Product Master'!$A$2:$O$5991,12,FALSE())</f>
        <v>N</v>
      </c>
      <c r="M5605" s="3" t="n">
        <v>25</v>
      </c>
      <c r="N5605" s="3" t="n">
        <v>27</v>
      </c>
    </row>
    <row r="5606" customFormat="false" ht="15" hidden="false" customHeight="true" outlineLevel="0" collapsed="false">
      <c r="A5606" s="3" t="s">
        <v>11223</v>
      </c>
      <c r="B5606" s="3" t="s">
        <v>11224</v>
      </c>
      <c r="C5606" s="4" t="str">
        <f aca="false">VLOOKUP($B5606,'Product Master'!$A$2:$O$5991,7,FALSE())</f>
        <v>Pharmacy / OTC</v>
      </c>
      <c r="D5606" s="4" t="str">
        <f aca="false">VLOOKUP($B5606,'Product Master'!$A$2:$O$5991,8,FALSE())</f>
        <v>Cold &amp; Allergy</v>
      </c>
      <c r="E5606" s="4" t="str">
        <f aca="false">VLOOKUP($B5606,'Product Master'!$A$2:$O$5991,5,FALSE())</f>
        <v>Harborline</v>
      </c>
      <c r="F5606" s="4" t="str">
        <f aca="false">VLOOKUP($B5606,'Product Master'!$A$2:$O$5991,4,FALSE())</f>
        <v>Harborline Non-Drowsy Decongestant, 24 ct</v>
      </c>
      <c r="G5606" s="4" t="str">
        <f aca="false">VLOOKUP($B5606,'Product Master'!$A$2:$O$5991,9,FALSE())</f>
        <v>24 ct</v>
      </c>
      <c r="H5606" s="5" t="s">
        <v>16</v>
      </c>
      <c r="I5606" s="6" t="n">
        <f aca="false">VLOOKUP($B5606,'Product Master'!$A$2:$O$5991,14,FALSE())</f>
        <v>9.39</v>
      </c>
      <c r="J5606" s="7" t="n">
        <f aca="false">VLOOKUP($B5606,'Product Master'!$A$2:$O$5991,13,FALSE())</f>
        <v>6</v>
      </c>
      <c r="K5606" s="7" t="str">
        <f aca="false">VLOOKUP($B5606,'Product Master'!$A$2:$O$5991,11,FALSE())</f>
        <v>Y</v>
      </c>
      <c r="L5606" s="7" t="str">
        <f aca="false">VLOOKUP($B5606,'Product Master'!$A$2:$O$5991,12,FALSE())</f>
        <v>N</v>
      </c>
      <c r="M5606" s="3" t="n">
        <v>40</v>
      </c>
      <c r="N5606" s="3" t="n">
        <v>7</v>
      </c>
    </row>
    <row r="5607" customFormat="false" ht="15" hidden="false" customHeight="true" outlineLevel="0" collapsed="false">
      <c r="A5607" s="3" t="s">
        <v>11225</v>
      </c>
      <c r="B5607" s="3" t="s">
        <v>11226</v>
      </c>
      <c r="C5607" s="4" t="str">
        <f aca="false">VLOOKUP($B5607,'Product Master'!$A$2:$O$5991,7,FALSE())</f>
        <v>Pharmacy / OTC</v>
      </c>
      <c r="D5607" s="4" t="str">
        <f aca="false">VLOOKUP($B5607,'Product Master'!$A$2:$O$5991,8,FALSE())</f>
        <v>Cold &amp; Allergy</v>
      </c>
      <c r="E5607" s="4" t="str">
        <f aca="false">VLOOKUP($B5607,'Product Master'!$A$2:$O$5991,5,FALSE())</f>
        <v>Harborline</v>
      </c>
      <c r="F5607" s="4" t="str">
        <f aca="false">VLOOKUP($B5607,'Product Master'!$A$2:$O$5991,4,FALSE())</f>
        <v>Harborline Cough Syrup, 30 ct</v>
      </c>
      <c r="G5607" s="4" t="str">
        <f aca="false">VLOOKUP($B5607,'Product Master'!$A$2:$O$5991,9,FALSE())</f>
        <v>30 ct</v>
      </c>
      <c r="H5607" s="5" t="s">
        <v>16</v>
      </c>
      <c r="I5607" s="6" t="n">
        <f aca="false">VLOOKUP($B5607,'Product Master'!$A$2:$O$5991,14,FALSE())</f>
        <v>14.89</v>
      </c>
      <c r="J5607" s="7" t="n">
        <f aca="false">VLOOKUP($B5607,'Product Master'!$A$2:$O$5991,13,FALSE())</f>
        <v>6</v>
      </c>
      <c r="K5607" s="7" t="str">
        <f aca="false">VLOOKUP($B5607,'Product Master'!$A$2:$O$5991,11,FALSE())</f>
        <v>Y</v>
      </c>
      <c r="L5607" s="7" t="str">
        <f aca="false">VLOOKUP($B5607,'Product Master'!$A$2:$O$5991,12,FALSE())</f>
        <v>N</v>
      </c>
      <c r="M5607" s="3" t="n">
        <v>58</v>
      </c>
      <c r="N5607" s="3" t="n">
        <v>28</v>
      </c>
    </row>
    <row r="5608" customFormat="false" ht="15" hidden="false" customHeight="true" outlineLevel="0" collapsed="false">
      <c r="A5608" s="3" t="s">
        <v>11227</v>
      </c>
      <c r="B5608" s="3" t="s">
        <v>11228</v>
      </c>
      <c r="C5608" s="4" t="str">
        <f aca="false">VLOOKUP($B5608,'Product Master'!$A$2:$O$5991,7,FALSE())</f>
        <v>Pharmacy / OTC</v>
      </c>
      <c r="D5608" s="4" t="str">
        <f aca="false">VLOOKUP($B5608,'Product Master'!$A$2:$O$5991,8,FALSE())</f>
        <v>Cold &amp; Allergy</v>
      </c>
      <c r="E5608" s="4" t="str">
        <f aca="false">VLOOKUP($B5608,'Product Master'!$A$2:$O$5991,5,FALSE())</f>
        <v>Curasol</v>
      </c>
      <c r="F5608" s="4" t="str">
        <f aca="false">VLOOKUP($B5608,'Product Master'!$A$2:$O$5991,4,FALSE())</f>
        <v>Curasol Nighttime Decongestant, 4 oz</v>
      </c>
      <c r="G5608" s="4" t="str">
        <f aca="false">VLOOKUP($B5608,'Product Master'!$A$2:$O$5991,9,FALSE())</f>
        <v>4 oz</v>
      </c>
      <c r="H5608" s="5" t="s">
        <v>16</v>
      </c>
      <c r="I5608" s="6" t="n">
        <f aca="false">VLOOKUP($B5608,'Product Master'!$A$2:$O$5991,14,FALSE())</f>
        <v>5.79</v>
      </c>
      <c r="J5608" s="7" t="n">
        <f aca="false">VLOOKUP($B5608,'Product Master'!$A$2:$O$5991,13,FALSE())</f>
        <v>4</v>
      </c>
      <c r="K5608" s="7" t="str">
        <f aca="false">VLOOKUP($B5608,'Product Master'!$A$2:$O$5991,11,FALSE())</f>
        <v>N</v>
      </c>
      <c r="L5608" s="7" t="str">
        <f aca="false">VLOOKUP($B5608,'Product Master'!$A$2:$O$5991,12,FALSE())</f>
        <v>N</v>
      </c>
      <c r="M5608" s="3" t="n">
        <v>46</v>
      </c>
      <c r="N5608" s="3" t="n">
        <v>12</v>
      </c>
    </row>
    <row r="5609" customFormat="false" ht="15" hidden="false" customHeight="true" outlineLevel="0" collapsed="false">
      <c r="A5609" s="3" t="s">
        <v>11229</v>
      </c>
      <c r="B5609" s="3" t="s">
        <v>11230</v>
      </c>
      <c r="C5609" s="4" t="str">
        <f aca="false">VLOOKUP($B5609,'Product Master'!$A$2:$O$5991,7,FALSE())</f>
        <v>Pharmacy / OTC</v>
      </c>
      <c r="D5609" s="4" t="str">
        <f aca="false">VLOOKUP($B5609,'Product Master'!$A$2:$O$5991,8,FALSE())</f>
        <v>Cold &amp; Allergy</v>
      </c>
      <c r="E5609" s="4" t="str">
        <f aca="false">VLOOKUP($B5609,'Product Master'!$A$2:$O$5991,5,FALSE())</f>
        <v>Harborline</v>
      </c>
      <c r="F5609" s="4" t="str">
        <f aca="false">VLOOKUP($B5609,'Product Master'!$A$2:$O$5991,4,FALSE())</f>
        <v>Harborline Allergy Relief, 30 ct</v>
      </c>
      <c r="G5609" s="4" t="str">
        <f aca="false">VLOOKUP($B5609,'Product Master'!$A$2:$O$5991,9,FALSE())</f>
        <v>30 ct</v>
      </c>
      <c r="H5609" s="5" t="s">
        <v>16</v>
      </c>
      <c r="I5609" s="6" t="n">
        <f aca="false">VLOOKUP($B5609,'Product Master'!$A$2:$O$5991,14,FALSE())</f>
        <v>5.99</v>
      </c>
      <c r="J5609" s="7" t="n">
        <f aca="false">VLOOKUP($B5609,'Product Master'!$A$2:$O$5991,13,FALSE())</f>
        <v>24</v>
      </c>
      <c r="K5609" s="7" t="str">
        <f aca="false">VLOOKUP($B5609,'Product Master'!$A$2:$O$5991,11,FALSE())</f>
        <v>Y</v>
      </c>
      <c r="L5609" s="7" t="str">
        <f aca="false">VLOOKUP($B5609,'Product Master'!$A$2:$O$5991,12,FALSE())</f>
        <v>N</v>
      </c>
      <c r="M5609" s="3" t="n">
        <v>8</v>
      </c>
      <c r="N5609" s="3" t="n">
        <v>8</v>
      </c>
    </row>
    <row r="5610" customFormat="false" ht="15" hidden="false" customHeight="true" outlineLevel="0" collapsed="false">
      <c r="A5610" s="3" t="s">
        <v>11231</v>
      </c>
      <c r="B5610" s="3" t="s">
        <v>11232</v>
      </c>
      <c r="C5610" s="4" t="str">
        <f aca="false">VLOOKUP($B5610,'Product Master'!$A$2:$O$5991,7,FALSE())</f>
        <v>Pharmacy / OTC</v>
      </c>
      <c r="D5610" s="4" t="str">
        <f aca="false">VLOOKUP($B5610,'Product Master'!$A$2:$O$5991,8,FALSE())</f>
        <v>Cold &amp; Allergy</v>
      </c>
      <c r="E5610" s="4" t="str">
        <f aca="false">VLOOKUP($B5610,'Product Master'!$A$2:$O$5991,5,FALSE())</f>
        <v>Curasol</v>
      </c>
      <c r="F5610" s="4" t="str">
        <f aca="false">VLOOKUP($B5610,'Product Master'!$A$2:$O$5991,4,FALSE())</f>
        <v>Curasol Allergy Relief, 24 ct</v>
      </c>
      <c r="G5610" s="4" t="str">
        <f aca="false">VLOOKUP($B5610,'Product Master'!$A$2:$O$5991,9,FALSE())</f>
        <v>24 ct</v>
      </c>
      <c r="H5610" s="5" t="s">
        <v>16</v>
      </c>
      <c r="I5610" s="6" t="n">
        <f aca="false">VLOOKUP($B5610,'Product Master'!$A$2:$O$5991,14,FALSE())</f>
        <v>5.79</v>
      </c>
      <c r="J5610" s="7" t="n">
        <f aca="false">VLOOKUP($B5610,'Product Master'!$A$2:$O$5991,13,FALSE())</f>
        <v>24</v>
      </c>
      <c r="K5610" s="7" t="str">
        <f aca="false">VLOOKUP($B5610,'Product Master'!$A$2:$O$5991,11,FALSE())</f>
        <v>N</v>
      </c>
      <c r="L5610" s="7" t="str">
        <f aca="false">VLOOKUP($B5610,'Product Master'!$A$2:$O$5991,12,FALSE())</f>
        <v>N</v>
      </c>
      <c r="M5610" s="3" t="n">
        <v>140</v>
      </c>
      <c r="N5610" s="3" t="n">
        <v>40</v>
      </c>
    </row>
    <row r="5611" customFormat="false" ht="15" hidden="false" customHeight="true" outlineLevel="0" collapsed="false">
      <c r="A5611" s="3" t="s">
        <v>11233</v>
      </c>
      <c r="B5611" s="3" t="s">
        <v>11234</v>
      </c>
      <c r="C5611" s="4" t="str">
        <f aca="false">VLOOKUP($B5611,'Product Master'!$A$2:$O$5991,7,FALSE())</f>
        <v>Pharmacy / OTC</v>
      </c>
      <c r="D5611" s="4" t="str">
        <f aca="false">VLOOKUP($B5611,'Product Master'!$A$2:$O$5991,8,FALSE())</f>
        <v>Cold &amp; Allergy</v>
      </c>
      <c r="E5611" s="4" t="str">
        <f aca="false">VLOOKUP($B5611,'Product Master'!$A$2:$O$5991,5,FALSE())</f>
        <v>Curasol</v>
      </c>
      <c r="F5611" s="4" t="str">
        <f aca="false">VLOOKUP($B5611,'Product Master'!$A$2:$O$5991,4,FALSE())</f>
        <v>Curasol Allergy Relief, 30 ct</v>
      </c>
      <c r="G5611" s="4" t="str">
        <f aca="false">VLOOKUP($B5611,'Product Master'!$A$2:$O$5991,9,FALSE())</f>
        <v>30 ct</v>
      </c>
      <c r="H5611" s="5" t="s">
        <v>16</v>
      </c>
      <c r="I5611" s="6" t="n">
        <f aca="false">VLOOKUP($B5611,'Product Master'!$A$2:$O$5991,14,FALSE())</f>
        <v>11.99</v>
      </c>
      <c r="J5611" s="7" t="n">
        <f aca="false">VLOOKUP($B5611,'Product Master'!$A$2:$O$5991,13,FALSE())</f>
        <v>8</v>
      </c>
      <c r="K5611" s="7" t="str">
        <f aca="false">VLOOKUP($B5611,'Product Master'!$A$2:$O$5991,11,FALSE())</f>
        <v>N</v>
      </c>
      <c r="L5611" s="7" t="str">
        <f aca="false">VLOOKUP($B5611,'Product Master'!$A$2:$O$5991,12,FALSE())</f>
        <v>N</v>
      </c>
      <c r="M5611" s="3" t="n">
        <v>109</v>
      </c>
      <c r="N5611" s="3" t="n">
        <v>21</v>
      </c>
    </row>
    <row r="5612" customFormat="false" ht="15" hidden="false" customHeight="true" outlineLevel="0" collapsed="false">
      <c r="A5612" s="3" t="s">
        <v>11235</v>
      </c>
      <c r="B5612" s="3" t="s">
        <v>11236</v>
      </c>
      <c r="C5612" s="4" t="str">
        <f aca="false">VLOOKUP($B5612,'Product Master'!$A$2:$O$5991,7,FALSE())</f>
        <v>Pharmacy / OTC</v>
      </c>
      <c r="D5612" s="4" t="str">
        <f aca="false">VLOOKUP($B5612,'Product Master'!$A$2:$O$5991,8,FALSE())</f>
        <v>Cold &amp; Allergy</v>
      </c>
      <c r="E5612" s="4" t="str">
        <f aca="false">VLOOKUP($B5612,'Product Master'!$A$2:$O$5991,5,FALSE())</f>
        <v>Reliefwell</v>
      </c>
      <c r="F5612" s="4" t="str">
        <f aca="false">VLOOKUP($B5612,'Product Master'!$A$2:$O$5991,4,FALSE())</f>
        <v>Reliefwell Nighttime Cough Drops, 30 ct</v>
      </c>
      <c r="G5612" s="4" t="str">
        <f aca="false">VLOOKUP($B5612,'Product Master'!$A$2:$O$5991,9,FALSE())</f>
        <v>30 ct</v>
      </c>
      <c r="H5612" s="5" t="s">
        <v>16</v>
      </c>
      <c r="I5612" s="6" t="n">
        <f aca="false">VLOOKUP($B5612,'Product Master'!$A$2:$O$5991,14,FALSE())</f>
        <v>6.99</v>
      </c>
      <c r="J5612" s="7" t="n">
        <f aca="false">VLOOKUP($B5612,'Product Master'!$A$2:$O$5991,13,FALSE())</f>
        <v>8</v>
      </c>
      <c r="K5612" s="7" t="str">
        <f aca="false">VLOOKUP($B5612,'Product Master'!$A$2:$O$5991,11,FALSE())</f>
        <v>N</v>
      </c>
      <c r="L5612" s="7" t="str">
        <f aca="false">VLOOKUP($B5612,'Product Master'!$A$2:$O$5991,12,FALSE())</f>
        <v>N</v>
      </c>
      <c r="M5612" s="3" t="n">
        <v>16</v>
      </c>
      <c r="N5612" s="3" t="n">
        <v>4</v>
      </c>
    </row>
    <row r="5613" customFormat="false" ht="15" hidden="false" customHeight="true" outlineLevel="0" collapsed="false">
      <c r="A5613" s="3" t="s">
        <v>11237</v>
      </c>
      <c r="B5613" s="3" t="s">
        <v>11238</v>
      </c>
      <c r="C5613" s="4" t="str">
        <f aca="false">VLOOKUP($B5613,'Product Master'!$A$2:$O$5991,7,FALSE())</f>
        <v>Pharmacy / OTC</v>
      </c>
      <c r="D5613" s="4" t="str">
        <f aca="false">VLOOKUP($B5613,'Product Master'!$A$2:$O$5991,8,FALSE())</f>
        <v>Cold &amp; Allergy</v>
      </c>
      <c r="E5613" s="4" t="str">
        <f aca="false">VLOOKUP($B5613,'Product Master'!$A$2:$O$5991,5,FALSE())</f>
        <v>Curasol</v>
      </c>
      <c r="F5613" s="4" t="str">
        <f aca="false">VLOOKUP($B5613,'Product Master'!$A$2:$O$5991,4,FALSE())</f>
        <v>Curasol Non-Drowsy Decongestant, 24 ct</v>
      </c>
      <c r="G5613" s="4" t="str">
        <f aca="false">VLOOKUP($B5613,'Product Master'!$A$2:$O$5991,9,FALSE())</f>
        <v>24 ct</v>
      </c>
      <c r="H5613" s="5" t="s">
        <v>16</v>
      </c>
      <c r="I5613" s="6" t="n">
        <f aca="false">VLOOKUP($B5613,'Product Master'!$A$2:$O$5991,14,FALSE())</f>
        <v>9.99</v>
      </c>
      <c r="J5613" s="7" t="n">
        <f aca="false">VLOOKUP($B5613,'Product Master'!$A$2:$O$5991,13,FALSE())</f>
        <v>6</v>
      </c>
      <c r="K5613" s="7" t="str">
        <f aca="false">VLOOKUP($B5613,'Product Master'!$A$2:$O$5991,11,FALSE())</f>
        <v>N</v>
      </c>
      <c r="L5613" s="7" t="str">
        <f aca="false">VLOOKUP($B5613,'Product Master'!$A$2:$O$5991,12,FALSE())</f>
        <v>N</v>
      </c>
      <c r="M5613" s="3" t="n">
        <v>14</v>
      </c>
      <c r="N5613" s="3" t="n">
        <v>16</v>
      </c>
    </row>
    <row r="5614" customFormat="false" ht="15" hidden="false" customHeight="true" outlineLevel="0" collapsed="false">
      <c r="A5614" s="3" t="s">
        <v>11239</v>
      </c>
      <c r="B5614" s="3" t="s">
        <v>11240</v>
      </c>
      <c r="C5614" s="4" t="str">
        <f aca="false">VLOOKUP($B5614,'Product Master'!$A$2:$O$5991,7,FALSE())</f>
        <v>Pharmacy / OTC</v>
      </c>
      <c r="D5614" s="4" t="str">
        <f aca="false">VLOOKUP($B5614,'Product Master'!$A$2:$O$5991,8,FALSE())</f>
        <v>Cold &amp; Allergy</v>
      </c>
      <c r="E5614" s="4" t="str">
        <f aca="false">VLOOKUP($B5614,'Product Master'!$A$2:$O$5991,5,FALSE())</f>
        <v>Harborline</v>
      </c>
      <c r="F5614" s="4" t="str">
        <f aca="false">VLOOKUP($B5614,'Product Master'!$A$2:$O$5991,4,FALSE())</f>
        <v>Harborline Nighttime Decongestant, 4 oz</v>
      </c>
      <c r="G5614" s="4" t="str">
        <f aca="false">VLOOKUP($B5614,'Product Master'!$A$2:$O$5991,9,FALSE())</f>
        <v>4 oz</v>
      </c>
      <c r="H5614" s="5" t="s">
        <v>16</v>
      </c>
      <c r="I5614" s="6" t="n">
        <f aca="false">VLOOKUP($B5614,'Product Master'!$A$2:$O$5991,14,FALSE())</f>
        <v>11.79</v>
      </c>
      <c r="J5614" s="7" t="n">
        <f aca="false">VLOOKUP($B5614,'Product Master'!$A$2:$O$5991,13,FALSE())</f>
        <v>2</v>
      </c>
      <c r="K5614" s="7" t="str">
        <f aca="false">VLOOKUP($B5614,'Product Master'!$A$2:$O$5991,11,FALSE())</f>
        <v>Y</v>
      </c>
      <c r="L5614" s="7" t="str">
        <f aca="false">VLOOKUP($B5614,'Product Master'!$A$2:$O$5991,12,FALSE())</f>
        <v>N</v>
      </c>
      <c r="M5614" s="3" t="n">
        <v>24</v>
      </c>
      <c r="N5614" s="3" t="n">
        <v>24</v>
      </c>
    </row>
    <row r="5615" customFormat="false" ht="15" hidden="false" customHeight="true" outlineLevel="0" collapsed="false">
      <c r="A5615" s="3" t="s">
        <v>11241</v>
      </c>
      <c r="B5615" s="3" t="s">
        <v>11242</v>
      </c>
      <c r="C5615" s="4" t="str">
        <f aca="false">VLOOKUP($B5615,'Product Master'!$A$2:$O$5991,7,FALSE())</f>
        <v>Pharmacy / OTC</v>
      </c>
      <c r="D5615" s="4" t="str">
        <f aca="false">VLOOKUP($B5615,'Product Master'!$A$2:$O$5991,8,FALSE())</f>
        <v>Cold &amp; Allergy</v>
      </c>
      <c r="E5615" s="4" t="str">
        <f aca="false">VLOOKUP($B5615,'Product Master'!$A$2:$O$5991,5,FALSE())</f>
        <v>Curasol</v>
      </c>
      <c r="F5615" s="4" t="str">
        <f aca="false">VLOOKUP($B5615,'Product Master'!$A$2:$O$5991,4,FALSE())</f>
        <v>Curasol Non-Drowsy Sinus Relief, 4 oz</v>
      </c>
      <c r="G5615" s="4" t="str">
        <f aca="false">VLOOKUP($B5615,'Product Master'!$A$2:$O$5991,9,FALSE())</f>
        <v>4 oz</v>
      </c>
      <c r="H5615" s="5" t="s">
        <v>16</v>
      </c>
      <c r="I5615" s="6" t="n">
        <f aca="false">VLOOKUP($B5615,'Product Master'!$A$2:$O$5991,14,FALSE())</f>
        <v>13.49</v>
      </c>
      <c r="J5615" s="7" t="n">
        <f aca="false">VLOOKUP($B5615,'Product Master'!$A$2:$O$5991,13,FALSE())</f>
        <v>2</v>
      </c>
      <c r="K5615" s="7" t="str">
        <f aca="false">VLOOKUP($B5615,'Product Master'!$A$2:$O$5991,11,FALSE())</f>
        <v>N</v>
      </c>
      <c r="L5615" s="7" t="str">
        <f aca="false">VLOOKUP($B5615,'Product Master'!$A$2:$O$5991,12,FALSE())</f>
        <v>N</v>
      </c>
      <c r="M5615" s="3" t="n">
        <v>103</v>
      </c>
      <c r="N5615" s="3" t="n">
        <v>36</v>
      </c>
    </row>
    <row r="5616" customFormat="false" ht="15" hidden="false" customHeight="true" outlineLevel="0" collapsed="false">
      <c r="A5616" s="3" t="s">
        <v>11243</v>
      </c>
      <c r="B5616" s="3" t="s">
        <v>11244</v>
      </c>
      <c r="C5616" s="4" t="str">
        <f aca="false">VLOOKUP($B5616,'Product Master'!$A$2:$O$5991,7,FALSE())</f>
        <v>Pharmacy / OTC</v>
      </c>
      <c r="D5616" s="4" t="str">
        <f aca="false">VLOOKUP($B5616,'Product Master'!$A$2:$O$5991,8,FALSE())</f>
        <v>Cold &amp; Allergy</v>
      </c>
      <c r="E5616" s="4" t="str">
        <f aca="false">VLOOKUP($B5616,'Product Master'!$A$2:$O$5991,5,FALSE())</f>
        <v>Harborline</v>
      </c>
      <c r="F5616" s="4" t="str">
        <f aca="false">VLOOKUP($B5616,'Product Master'!$A$2:$O$5991,4,FALSE())</f>
        <v>Harborline Allergy Relief, 4 oz</v>
      </c>
      <c r="G5616" s="4" t="str">
        <f aca="false">VLOOKUP($B5616,'Product Master'!$A$2:$O$5991,9,FALSE())</f>
        <v>4 oz</v>
      </c>
      <c r="H5616" s="5" t="s">
        <v>16</v>
      </c>
      <c r="I5616" s="6" t="n">
        <f aca="false">VLOOKUP($B5616,'Product Master'!$A$2:$O$5991,14,FALSE())</f>
        <v>4.29</v>
      </c>
      <c r="J5616" s="7" t="n">
        <f aca="false">VLOOKUP($B5616,'Product Master'!$A$2:$O$5991,13,FALSE())</f>
        <v>12</v>
      </c>
      <c r="K5616" s="7" t="str">
        <f aca="false">VLOOKUP($B5616,'Product Master'!$A$2:$O$5991,11,FALSE())</f>
        <v>Y</v>
      </c>
      <c r="L5616" s="7" t="str">
        <f aca="false">VLOOKUP($B5616,'Product Master'!$A$2:$O$5991,12,FALSE())</f>
        <v>N</v>
      </c>
      <c r="M5616" s="3" t="n">
        <v>29</v>
      </c>
      <c r="N5616" s="3" t="n">
        <v>29</v>
      </c>
    </row>
    <row r="5617" customFormat="false" ht="15" hidden="false" customHeight="true" outlineLevel="0" collapsed="false">
      <c r="A5617" s="3" t="s">
        <v>11245</v>
      </c>
      <c r="B5617" s="3" t="s">
        <v>11246</v>
      </c>
      <c r="C5617" s="4" t="str">
        <f aca="false">VLOOKUP($B5617,'Product Master'!$A$2:$O$5991,7,FALSE())</f>
        <v>Pharmacy / OTC</v>
      </c>
      <c r="D5617" s="4" t="str">
        <f aca="false">VLOOKUP($B5617,'Product Master'!$A$2:$O$5991,8,FALSE())</f>
        <v>Cold &amp; Allergy</v>
      </c>
      <c r="E5617" s="4" t="str">
        <f aca="false">VLOOKUP($B5617,'Product Master'!$A$2:$O$5991,5,FALSE())</f>
        <v>Curasol</v>
      </c>
      <c r="F5617" s="4" t="str">
        <f aca="false">VLOOKUP($B5617,'Product Master'!$A$2:$O$5991,4,FALSE())</f>
        <v>Curasol Non-Drowsy Allergy Relief, 30 ct</v>
      </c>
      <c r="G5617" s="4" t="str">
        <f aca="false">VLOOKUP($B5617,'Product Master'!$A$2:$O$5991,9,FALSE())</f>
        <v>30 ct</v>
      </c>
      <c r="H5617" s="5" t="s">
        <v>16</v>
      </c>
      <c r="I5617" s="6" t="n">
        <f aca="false">VLOOKUP($B5617,'Product Master'!$A$2:$O$5991,14,FALSE())</f>
        <v>5.89</v>
      </c>
      <c r="J5617" s="7" t="n">
        <f aca="false">VLOOKUP($B5617,'Product Master'!$A$2:$O$5991,13,FALSE())</f>
        <v>2</v>
      </c>
      <c r="K5617" s="7" t="str">
        <f aca="false">VLOOKUP($B5617,'Product Master'!$A$2:$O$5991,11,FALSE())</f>
        <v>N</v>
      </c>
      <c r="L5617" s="7" t="str">
        <f aca="false">VLOOKUP($B5617,'Product Master'!$A$2:$O$5991,12,FALSE())</f>
        <v>N</v>
      </c>
      <c r="M5617" s="3" t="n">
        <v>91</v>
      </c>
      <c r="N5617" s="3" t="n">
        <v>8</v>
      </c>
    </row>
    <row r="5618" customFormat="false" ht="15" hidden="false" customHeight="true" outlineLevel="0" collapsed="false">
      <c r="A5618" s="3" t="s">
        <v>11247</v>
      </c>
      <c r="B5618" s="3" t="s">
        <v>11248</v>
      </c>
      <c r="C5618" s="4" t="str">
        <f aca="false">VLOOKUP($B5618,'Product Master'!$A$2:$O$5991,7,FALSE())</f>
        <v>Pharmacy / OTC</v>
      </c>
      <c r="D5618" s="4" t="str">
        <f aca="false">VLOOKUP($B5618,'Product Master'!$A$2:$O$5991,8,FALSE())</f>
        <v>Cold &amp; Allergy</v>
      </c>
      <c r="E5618" s="4" t="str">
        <f aca="false">VLOOKUP($B5618,'Product Master'!$A$2:$O$5991,5,FALSE())</f>
        <v>Harborline</v>
      </c>
      <c r="F5618" s="4" t="str">
        <f aca="false">VLOOKUP($B5618,'Product Master'!$A$2:$O$5991,4,FALSE())</f>
        <v>Harborline Nighttime Cough Syrup, 30 ct</v>
      </c>
      <c r="G5618" s="4" t="str">
        <f aca="false">VLOOKUP($B5618,'Product Master'!$A$2:$O$5991,9,FALSE())</f>
        <v>30 ct</v>
      </c>
      <c r="H5618" s="5" t="s">
        <v>16</v>
      </c>
      <c r="I5618" s="6" t="n">
        <f aca="false">VLOOKUP($B5618,'Product Master'!$A$2:$O$5991,14,FALSE())</f>
        <v>14.89</v>
      </c>
      <c r="J5618" s="7" t="n">
        <f aca="false">VLOOKUP($B5618,'Product Master'!$A$2:$O$5991,13,FALSE())</f>
        <v>4</v>
      </c>
      <c r="K5618" s="7" t="str">
        <f aca="false">VLOOKUP($B5618,'Product Master'!$A$2:$O$5991,11,FALSE())</f>
        <v>Y</v>
      </c>
      <c r="L5618" s="7" t="str">
        <f aca="false">VLOOKUP($B5618,'Product Master'!$A$2:$O$5991,12,FALSE())</f>
        <v>N</v>
      </c>
      <c r="M5618" s="3" t="n">
        <v>35</v>
      </c>
      <c r="N5618" s="3" t="n">
        <v>12</v>
      </c>
    </row>
    <row r="5619" customFormat="false" ht="15" hidden="false" customHeight="true" outlineLevel="0" collapsed="false">
      <c r="A5619" s="3" t="s">
        <v>11249</v>
      </c>
      <c r="B5619" s="3" t="s">
        <v>11250</v>
      </c>
      <c r="C5619" s="4" t="str">
        <f aca="false">VLOOKUP($B5619,'Product Master'!$A$2:$O$5991,7,FALSE())</f>
        <v>Pharmacy / OTC</v>
      </c>
      <c r="D5619" s="4" t="str">
        <f aca="false">VLOOKUP($B5619,'Product Master'!$A$2:$O$5991,8,FALSE())</f>
        <v>Cold &amp; Allergy</v>
      </c>
      <c r="E5619" s="4" t="str">
        <f aca="false">VLOOKUP($B5619,'Product Master'!$A$2:$O$5991,5,FALSE())</f>
        <v>Harborline</v>
      </c>
      <c r="F5619" s="4" t="str">
        <f aca="false">VLOOKUP($B5619,'Product Master'!$A$2:$O$5991,4,FALSE())</f>
        <v>Harborline Nighttime Sinus Relief, 30 ct</v>
      </c>
      <c r="G5619" s="4" t="str">
        <f aca="false">VLOOKUP($B5619,'Product Master'!$A$2:$O$5991,9,FALSE())</f>
        <v>30 ct</v>
      </c>
      <c r="H5619" s="5" t="s">
        <v>16</v>
      </c>
      <c r="I5619" s="6" t="n">
        <f aca="false">VLOOKUP($B5619,'Product Master'!$A$2:$O$5991,14,FALSE())</f>
        <v>10.99</v>
      </c>
      <c r="J5619" s="7" t="n">
        <f aca="false">VLOOKUP($B5619,'Product Master'!$A$2:$O$5991,13,FALSE())</f>
        <v>1</v>
      </c>
      <c r="K5619" s="7" t="str">
        <f aca="false">VLOOKUP($B5619,'Product Master'!$A$2:$O$5991,11,FALSE())</f>
        <v>Y</v>
      </c>
      <c r="L5619" s="7" t="str">
        <f aca="false">VLOOKUP($B5619,'Product Master'!$A$2:$O$5991,12,FALSE())</f>
        <v>N</v>
      </c>
      <c r="M5619" s="3" t="n">
        <v>145</v>
      </c>
      <c r="N5619" s="3" t="n">
        <v>10</v>
      </c>
    </row>
    <row r="5620" customFormat="false" ht="15" hidden="false" customHeight="true" outlineLevel="0" collapsed="false">
      <c r="A5620" s="3" t="s">
        <v>11251</v>
      </c>
      <c r="B5620" s="3" t="s">
        <v>11252</v>
      </c>
      <c r="C5620" s="4" t="str">
        <f aca="false">VLOOKUP($B5620,'Product Master'!$A$2:$O$5991,7,FALSE())</f>
        <v>Pharmacy / OTC</v>
      </c>
      <c r="D5620" s="4" t="str">
        <f aca="false">VLOOKUP($B5620,'Product Master'!$A$2:$O$5991,8,FALSE())</f>
        <v>Cold &amp; Allergy</v>
      </c>
      <c r="E5620" s="4" t="str">
        <f aca="false">VLOOKUP($B5620,'Product Master'!$A$2:$O$5991,5,FALSE())</f>
        <v>Harborline</v>
      </c>
      <c r="F5620" s="4" t="str">
        <f aca="false">VLOOKUP($B5620,'Product Master'!$A$2:$O$5991,4,FALSE())</f>
        <v>Harborline Decongestant, 4 oz</v>
      </c>
      <c r="G5620" s="4" t="str">
        <f aca="false">VLOOKUP($B5620,'Product Master'!$A$2:$O$5991,9,FALSE())</f>
        <v>4 oz</v>
      </c>
      <c r="H5620" s="5" t="s">
        <v>16</v>
      </c>
      <c r="I5620" s="6" t="n">
        <f aca="false">VLOOKUP($B5620,'Product Master'!$A$2:$O$5991,14,FALSE())</f>
        <v>12.49</v>
      </c>
      <c r="J5620" s="7" t="n">
        <f aca="false">VLOOKUP($B5620,'Product Master'!$A$2:$O$5991,13,FALSE())</f>
        <v>2</v>
      </c>
      <c r="K5620" s="7" t="str">
        <f aca="false">VLOOKUP($B5620,'Product Master'!$A$2:$O$5991,11,FALSE())</f>
        <v>Y</v>
      </c>
      <c r="L5620" s="7" t="str">
        <f aca="false">VLOOKUP($B5620,'Product Master'!$A$2:$O$5991,12,FALSE())</f>
        <v>N</v>
      </c>
      <c r="M5620" s="3" t="n">
        <v>12</v>
      </c>
      <c r="N5620" s="3" t="n">
        <v>16</v>
      </c>
    </row>
    <row r="5621" customFormat="false" ht="15" hidden="false" customHeight="true" outlineLevel="0" collapsed="false">
      <c r="A5621" s="3" t="s">
        <v>11253</v>
      </c>
      <c r="B5621" s="3" t="s">
        <v>11254</v>
      </c>
      <c r="C5621" s="4" t="str">
        <f aca="false">VLOOKUP($B5621,'Product Master'!$A$2:$O$5991,7,FALSE())</f>
        <v>Pharmacy / OTC</v>
      </c>
      <c r="D5621" s="4" t="str">
        <f aca="false">VLOOKUP($B5621,'Product Master'!$A$2:$O$5991,8,FALSE())</f>
        <v>Cold &amp; Allergy</v>
      </c>
      <c r="E5621" s="4" t="str">
        <f aca="false">VLOOKUP($B5621,'Product Master'!$A$2:$O$5991,5,FALSE())</f>
        <v>Harborline</v>
      </c>
      <c r="F5621" s="4" t="str">
        <f aca="false">VLOOKUP($B5621,'Product Master'!$A$2:$O$5991,4,FALSE())</f>
        <v>Harborline Decongestant, 24 ct</v>
      </c>
      <c r="G5621" s="4" t="str">
        <f aca="false">VLOOKUP($B5621,'Product Master'!$A$2:$O$5991,9,FALSE())</f>
        <v>24 ct</v>
      </c>
      <c r="H5621" s="5" t="s">
        <v>16</v>
      </c>
      <c r="I5621" s="6" t="n">
        <f aca="false">VLOOKUP($B5621,'Product Master'!$A$2:$O$5991,14,FALSE())</f>
        <v>10.89</v>
      </c>
      <c r="J5621" s="7" t="n">
        <f aca="false">VLOOKUP($B5621,'Product Master'!$A$2:$O$5991,13,FALSE())</f>
        <v>6</v>
      </c>
      <c r="K5621" s="7" t="str">
        <f aca="false">VLOOKUP($B5621,'Product Master'!$A$2:$O$5991,11,FALSE())</f>
        <v>Y</v>
      </c>
      <c r="L5621" s="7" t="str">
        <f aca="false">VLOOKUP($B5621,'Product Master'!$A$2:$O$5991,12,FALSE())</f>
        <v>N</v>
      </c>
      <c r="M5621" s="3" t="n">
        <v>34</v>
      </c>
      <c r="N5621" s="3" t="n">
        <v>20</v>
      </c>
    </row>
    <row r="5622" customFormat="false" ht="15" hidden="false" customHeight="true" outlineLevel="0" collapsed="false">
      <c r="A5622" s="3" t="s">
        <v>11255</v>
      </c>
      <c r="B5622" s="3" t="s">
        <v>11256</v>
      </c>
      <c r="C5622" s="4" t="str">
        <f aca="false">VLOOKUP($B5622,'Product Master'!$A$2:$O$5991,7,FALSE())</f>
        <v>Pharmacy / OTC</v>
      </c>
      <c r="D5622" s="4" t="str">
        <f aca="false">VLOOKUP($B5622,'Product Master'!$A$2:$O$5991,8,FALSE())</f>
        <v>Cold &amp; Allergy</v>
      </c>
      <c r="E5622" s="4" t="str">
        <f aca="false">VLOOKUP($B5622,'Product Master'!$A$2:$O$5991,5,FALSE())</f>
        <v>Harborline</v>
      </c>
      <c r="F5622" s="4" t="str">
        <f aca="false">VLOOKUP($B5622,'Product Master'!$A$2:$O$5991,4,FALSE())</f>
        <v>Harborline Nighttime Cough Syrup, 4 oz</v>
      </c>
      <c r="G5622" s="4" t="str">
        <f aca="false">VLOOKUP($B5622,'Product Master'!$A$2:$O$5991,9,FALSE())</f>
        <v>4 oz</v>
      </c>
      <c r="H5622" s="5" t="s">
        <v>16</v>
      </c>
      <c r="I5622" s="6" t="n">
        <f aca="false">VLOOKUP($B5622,'Product Master'!$A$2:$O$5991,14,FALSE())</f>
        <v>4.39</v>
      </c>
      <c r="J5622" s="7" t="n">
        <f aca="false">VLOOKUP($B5622,'Product Master'!$A$2:$O$5991,13,FALSE())</f>
        <v>2</v>
      </c>
      <c r="K5622" s="7" t="str">
        <f aca="false">VLOOKUP($B5622,'Product Master'!$A$2:$O$5991,11,FALSE())</f>
        <v>Y</v>
      </c>
      <c r="L5622" s="7" t="str">
        <f aca="false">VLOOKUP($B5622,'Product Master'!$A$2:$O$5991,12,FALSE())</f>
        <v>N</v>
      </c>
      <c r="M5622" s="3" t="n">
        <v>68</v>
      </c>
      <c r="N5622" s="3" t="n">
        <v>20</v>
      </c>
    </row>
    <row r="5623" customFormat="false" ht="15" hidden="false" customHeight="true" outlineLevel="0" collapsed="false">
      <c r="A5623" s="3" t="s">
        <v>11257</v>
      </c>
      <c r="B5623" s="3" t="s">
        <v>11258</v>
      </c>
      <c r="C5623" s="4" t="str">
        <f aca="false">VLOOKUP($B5623,'Product Master'!$A$2:$O$5991,7,FALSE())</f>
        <v>Pharmacy / OTC</v>
      </c>
      <c r="D5623" s="4" t="str">
        <f aca="false">VLOOKUP($B5623,'Product Master'!$A$2:$O$5991,8,FALSE())</f>
        <v>Cold &amp; Allergy</v>
      </c>
      <c r="E5623" s="4" t="str">
        <f aca="false">VLOOKUP($B5623,'Product Master'!$A$2:$O$5991,5,FALSE())</f>
        <v>Reliefwell</v>
      </c>
      <c r="F5623" s="4" t="str">
        <f aca="false">VLOOKUP($B5623,'Product Master'!$A$2:$O$5991,4,FALSE())</f>
        <v>Reliefwell Non-Drowsy Decongestant, 24 ct</v>
      </c>
      <c r="G5623" s="4" t="str">
        <f aca="false">VLOOKUP($B5623,'Product Master'!$A$2:$O$5991,9,FALSE())</f>
        <v>24 ct</v>
      </c>
      <c r="H5623" s="5" t="s">
        <v>16</v>
      </c>
      <c r="I5623" s="6" t="n">
        <f aca="false">VLOOKUP($B5623,'Product Master'!$A$2:$O$5991,14,FALSE())</f>
        <v>8.49</v>
      </c>
      <c r="J5623" s="7" t="n">
        <f aca="false">VLOOKUP($B5623,'Product Master'!$A$2:$O$5991,13,FALSE())</f>
        <v>6</v>
      </c>
      <c r="K5623" s="7" t="str">
        <f aca="false">VLOOKUP($B5623,'Product Master'!$A$2:$O$5991,11,FALSE())</f>
        <v>N</v>
      </c>
      <c r="L5623" s="7" t="str">
        <f aca="false">VLOOKUP($B5623,'Product Master'!$A$2:$O$5991,12,FALSE())</f>
        <v>N</v>
      </c>
      <c r="M5623" s="3" t="n">
        <v>93</v>
      </c>
      <c r="N5623" s="3" t="n">
        <v>15</v>
      </c>
    </row>
    <row r="5624" customFormat="false" ht="15" hidden="false" customHeight="true" outlineLevel="0" collapsed="false">
      <c r="A5624" s="3" t="s">
        <v>11259</v>
      </c>
      <c r="B5624" s="3" t="s">
        <v>11260</v>
      </c>
      <c r="C5624" s="4" t="str">
        <f aca="false">VLOOKUP($B5624,'Product Master'!$A$2:$O$5991,7,FALSE())</f>
        <v>Pharmacy / OTC</v>
      </c>
      <c r="D5624" s="4" t="str">
        <f aca="false">VLOOKUP($B5624,'Product Master'!$A$2:$O$5991,8,FALSE())</f>
        <v>Cold &amp; Allergy</v>
      </c>
      <c r="E5624" s="4" t="str">
        <f aca="false">VLOOKUP($B5624,'Product Master'!$A$2:$O$5991,5,FALSE())</f>
        <v>Harborline</v>
      </c>
      <c r="F5624" s="4" t="str">
        <f aca="false">VLOOKUP($B5624,'Product Master'!$A$2:$O$5991,4,FALSE())</f>
        <v>Harborline Nighttime Cough Drops, 4 oz</v>
      </c>
      <c r="G5624" s="4" t="str">
        <f aca="false">VLOOKUP($B5624,'Product Master'!$A$2:$O$5991,9,FALSE())</f>
        <v>4 oz</v>
      </c>
      <c r="H5624" s="5" t="s">
        <v>16</v>
      </c>
      <c r="I5624" s="6" t="n">
        <f aca="false">VLOOKUP($B5624,'Product Master'!$A$2:$O$5991,14,FALSE())</f>
        <v>9.79</v>
      </c>
      <c r="J5624" s="7" t="n">
        <f aca="false">VLOOKUP($B5624,'Product Master'!$A$2:$O$5991,13,FALSE())</f>
        <v>4</v>
      </c>
      <c r="K5624" s="7" t="str">
        <f aca="false">VLOOKUP($B5624,'Product Master'!$A$2:$O$5991,11,FALSE())</f>
        <v>Y</v>
      </c>
      <c r="L5624" s="7" t="str">
        <f aca="false">VLOOKUP($B5624,'Product Master'!$A$2:$O$5991,12,FALSE())</f>
        <v>N</v>
      </c>
      <c r="M5624" s="3" t="n">
        <v>68</v>
      </c>
      <c r="N5624" s="3" t="n">
        <v>39</v>
      </c>
    </row>
    <row r="5625" customFormat="false" ht="15" hidden="false" customHeight="true" outlineLevel="0" collapsed="false">
      <c r="A5625" s="3" t="s">
        <v>11261</v>
      </c>
      <c r="B5625" s="3" t="s">
        <v>11262</v>
      </c>
      <c r="C5625" s="4" t="str">
        <f aca="false">VLOOKUP($B5625,'Product Master'!$A$2:$O$5991,7,FALSE())</f>
        <v>Pharmacy / OTC</v>
      </c>
      <c r="D5625" s="4" t="str">
        <f aca="false">VLOOKUP($B5625,'Product Master'!$A$2:$O$5991,8,FALSE())</f>
        <v>Cold &amp; Allergy</v>
      </c>
      <c r="E5625" s="4" t="str">
        <f aca="false">VLOOKUP($B5625,'Product Master'!$A$2:$O$5991,5,FALSE())</f>
        <v>Harborline</v>
      </c>
      <c r="F5625" s="4" t="str">
        <f aca="false">VLOOKUP($B5625,'Product Master'!$A$2:$O$5991,4,FALSE())</f>
        <v>Harborline Non-Drowsy Cough Syrup, 30 ct</v>
      </c>
      <c r="G5625" s="4" t="str">
        <f aca="false">VLOOKUP($B5625,'Product Master'!$A$2:$O$5991,9,FALSE())</f>
        <v>30 ct</v>
      </c>
      <c r="H5625" s="5" t="s">
        <v>16</v>
      </c>
      <c r="I5625" s="6" t="n">
        <f aca="false">VLOOKUP($B5625,'Product Master'!$A$2:$O$5991,14,FALSE())</f>
        <v>7.49</v>
      </c>
      <c r="J5625" s="7" t="n">
        <f aca="false">VLOOKUP($B5625,'Product Master'!$A$2:$O$5991,13,FALSE())</f>
        <v>1</v>
      </c>
      <c r="K5625" s="7" t="str">
        <f aca="false">VLOOKUP($B5625,'Product Master'!$A$2:$O$5991,11,FALSE())</f>
        <v>Y</v>
      </c>
      <c r="L5625" s="7" t="str">
        <f aca="false">VLOOKUP($B5625,'Product Master'!$A$2:$O$5991,12,FALSE())</f>
        <v>N</v>
      </c>
      <c r="M5625" s="3" t="n">
        <v>69</v>
      </c>
      <c r="N5625" s="3" t="n">
        <v>29</v>
      </c>
    </row>
    <row r="5626" customFormat="false" ht="15" hidden="false" customHeight="true" outlineLevel="0" collapsed="false">
      <c r="A5626" s="3" t="s">
        <v>11263</v>
      </c>
      <c r="B5626" s="3" t="s">
        <v>11264</v>
      </c>
      <c r="C5626" s="4" t="str">
        <f aca="false">VLOOKUP($B5626,'Product Master'!$A$2:$O$5991,7,FALSE())</f>
        <v>Pharmacy / OTC</v>
      </c>
      <c r="D5626" s="4" t="str">
        <f aca="false">VLOOKUP($B5626,'Product Master'!$A$2:$O$5991,8,FALSE())</f>
        <v>Cold &amp; Allergy</v>
      </c>
      <c r="E5626" s="4" t="str">
        <f aca="false">VLOOKUP($B5626,'Product Master'!$A$2:$O$5991,5,FALSE())</f>
        <v>Harborline</v>
      </c>
      <c r="F5626" s="4" t="str">
        <f aca="false">VLOOKUP($B5626,'Product Master'!$A$2:$O$5991,4,FALSE())</f>
        <v>Harborline Nighttime Decongestant, 24 ct</v>
      </c>
      <c r="G5626" s="4" t="str">
        <f aca="false">VLOOKUP($B5626,'Product Master'!$A$2:$O$5991,9,FALSE())</f>
        <v>24 ct</v>
      </c>
      <c r="H5626" s="5" t="s">
        <v>16</v>
      </c>
      <c r="I5626" s="6" t="n">
        <f aca="false">VLOOKUP($B5626,'Product Master'!$A$2:$O$5991,14,FALSE())</f>
        <v>4.79</v>
      </c>
      <c r="J5626" s="7" t="n">
        <f aca="false">VLOOKUP($B5626,'Product Master'!$A$2:$O$5991,13,FALSE())</f>
        <v>12</v>
      </c>
      <c r="K5626" s="7" t="str">
        <f aca="false">VLOOKUP($B5626,'Product Master'!$A$2:$O$5991,11,FALSE())</f>
        <v>Y</v>
      </c>
      <c r="L5626" s="7" t="str">
        <f aca="false">VLOOKUP($B5626,'Product Master'!$A$2:$O$5991,12,FALSE())</f>
        <v>N</v>
      </c>
      <c r="M5626" s="3" t="n">
        <v>79</v>
      </c>
      <c r="N5626" s="3" t="n">
        <v>17</v>
      </c>
    </row>
    <row r="5627" customFormat="false" ht="15" hidden="false" customHeight="true" outlineLevel="0" collapsed="false">
      <c r="A5627" s="3" t="s">
        <v>11265</v>
      </c>
      <c r="B5627" s="3" t="s">
        <v>11266</v>
      </c>
      <c r="C5627" s="4" t="str">
        <f aca="false">VLOOKUP($B5627,'Product Master'!$A$2:$O$5991,7,FALSE())</f>
        <v>Pharmacy / OTC</v>
      </c>
      <c r="D5627" s="4" t="str">
        <f aca="false">VLOOKUP($B5627,'Product Master'!$A$2:$O$5991,8,FALSE())</f>
        <v>Cold &amp; Allergy</v>
      </c>
      <c r="E5627" s="4" t="str">
        <f aca="false">VLOOKUP($B5627,'Product Master'!$A$2:$O$5991,5,FALSE())</f>
        <v>Harborline</v>
      </c>
      <c r="F5627" s="4" t="str">
        <f aca="false">VLOOKUP($B5627,'Product Master'!$A$2:$O$5991,4,FALSE())</f>
        <v>Harborline Non-Drowsy Cough Drops, 30 ct</v>
      </c>
      <c r="G5627" s="4" t="str">
        <f aca="false">VLOOKUP($B5627,'Product Master'!$A$2:$O$5991,9,FALSE())</f>
        <v>30 ct</v>
      </c>
      <c r="H5627" s="5" t="s">
        <v>16</v>
      </c>
      <c r="I5627" s="6" t="n">
        <f aca="false">VLOOKUP($B5627,'Product Master'!$A$2:$O$5991,14,FALSE())</f>
        <v>8.29</v>
      </c>
      <c r="J5627" s="7" t="n">
        <f aca="false">VLOOKUP($B5627,'Product Master'!$A$2:$O$5991,13,FALSE())</f>
        <v>4</v>
      </c>
      <c r="K5627" s="7" t="str">
        <f aca="false">VLOOKUP($B5627,'Product Master'!$A$2:$O$5991,11,FALSE())</f>
        <v>Y</v>
      </c>
      <c r="L5627" s="7" t="str">
        <f aca="false">VLOOKUP($B5627,'Product Master'!$A$2:$O$5991,12,FALSE())</f>
        <v>N</v>
      </c>
      <c r="M5627" s="3" t="n">
        <v>12</v>
      </c>
      <c r="N5627" s="3" t="n">
        <v>31</v>
      </c>
    </row>
    <row r="5628" customFormat="false" ht="15" hidden="false" customHeight="true" outlineLevel="0" collapsed="false">
      <c r="A5628" s="3" t="s">
        <v>11267</v>
      </c>
      <c r="B5628" s="3" t="s">
        <v>11268</v>
      </c>
      <c r="C5628" s="4" t="str">
        <f aca="false">VLOOKUP($B5628,'Product Master'!$A$2:$O$5991,7,FALSE())</f>
        <v>Pharmacy / OTC</v>
      </c>
      <c r="D5628" s="4" t="str">
        <f aca="false">VLOOKUP($B5628,'Product Master'!$A$2:$O$5991,8,FALSE())</f>
        <v>Cold &amp; Allergy</v>
      </c>
      <c r="E5628" s="4" t="str">
        <f aca="false">VLOOKUP($B5628,'Product Master'!$A$2:$O$5991,5,FALSE())</f>
        <v>Curasol</v>
      </c>
      <c r="F5628" s="4" t="str">
        <f aca="false">VLOOKUP($B5628,'Product Master'!$A$2:$O$5991,4,FALSE())</f>
        <v>Curasol Cough Drops, 4 oz</v>
      </c>
      <c r="G5628" s="4" t="str">
        <f aca="false">VLOOKUP($B5628,'Product Master'!$A$2:$O$5991,9,FALSE())</f>
        <v>4 oz</v>
      </c>
      <c r="H5628" s="5" t="s">
        <v>16</v>
      </c>
      <c r="I5628" s="6" t="n">
        <f aca="false">VLOOKUP($B5628,'Product Master'!$A$2:$O$5991,14,FALSE())</f>
        <v>10.99</v>
      </c>
      <c r="J5628" s="7" t="n">
        <f aca="false">VLOOKUP($B5628,'Product Master'!$A$2:$O$5991,13,FALSE())</f>
        <v>2</v>
      </c>
      <c r="K5628" s="7" t="str">
        <f aca="false">VLOOKUP($B5628,'Product Master'!$A$2:$O$5991,11,FALSE())</f>
        <v>N</v>
      </c>
      <c r="L5628" s="7" t="str">
        <f aca="false">VLOOKUP($B5628,'Product Master'!$A$2:$O$5991,12,FALSE())</f>
        <v>N</v>
      </c>
      <c r="M5628" s="3" t="n">
        <v>73</v>
      </c>
      <c r="N5628" s="3" t="n">
        <v>37</v>
      </c>
    </row>
    <row r="5629" customFormat="false" ht="15" hidden="false" customHeight="true" outlineLevel="0" collapsed="false">
      <c r="A5629" s="3" t="s">
        <v>11269</v>
      </c>
      <c r="B5629" s="3" t="s">
        <v>11270</v>
      </c>
      <c r="C5629" s="4" t="str">
        <f aca="false">VLOOKUP($B5629,'Product Master'!$A$2:$O$5991,7,FALSE())</f>
        <v>Pharmacy / OTC</v>
      </c>
      <c r="D5629" s="4" t="str">
        <f aca="false">VLOOKUP($B5629,'Product Master'!$A$2:$O$5991,8,FALSE())</f>
        <v>Cold &amp; Allergy</v>
      </c>
      <c r="E5629" s="4" t="str">
        <f aca="false">VLOOKUP($B5629,'Product Master'!$A$2:$O$5991,5,FALSE())</f>
        <v>Harborline</v>
      </c>
      <c r="F5629" s="4" t="str">
        <f aca="false">VLOOKUP($B5629,'Product Master'!$A$2:$O$5991,4,FALSE())</f>
        <v>Harborline Non-Drowsy Allergy Relief, 4 oz</v>
      </c>
      <c r="G5629" s="4" t="str">
        <f aca="false">VLOOKUP($B5629,'Product Master'!$A$2:$O$5991,9,FALSE())</f>
        <v>4 oz</v>
      </c>
      <c r="H5629" s="5" t="s">
        <v>16</v>
      </c>
      <c r="I5629" s="6" t="n">
        <f aca="false">VLOOKUP($B5629,'Product Master'!$A$2:$O$5991,14,FALSE())</f>
        <v>11.99</v>
      </c>
      <c r="J5629" s="7" t="n">
        <f aca="false">VLOOKUP($B5629,'Product Master'!$A$2:$O$5991,13,FALSE())</f>
        <v>2</v>
      </c>
      <c r="K5629" s="7" t="str">
        <f aca="false">VLOOKUP($B5629,'Product Master'!$A$2:$O$5991,11,FALSE())</f>
        <v>Y</v>
      </c>
      <c r="L5629" s="7" t="str">
        <f aca="false">VLOOKUP($B5629,'Product Master'!$A$2:$O$5991,12,FALSE())</f>
        <v>N</v>
      </c>
      <c r="M5629" s="3" t="n">
        <v>127</v>
      </c>
      <c r="N5629" s="3" t="n">
        <v>34</v>
      </c>
    </row>
    <row r="5630" customFormat="false" ht="15" hidden="false" customHeight="true" outlineLevel="0" collapsed="false">
      <c r="A5630" s="3" t="s">
        <v>11271</v>
      </c>
      <c r="B5630" s="3" t="s">
        <v>11272</v>
      </c>
      <c r="C5630" s="4" t="str">
        <f aca="false">VLOOKUP($B5630,'Product Master'!$A$2:$O$5991,7,FALSE())</f>
        <v>Pharmacy / OTC</v>
      </c>
      <c r="D5630" s="4" t="str">
        <f aca="false">VLOOKUP($B5630,'Product Master'!$A$2:$O$5991,8,FALSE())</f>
        <v>Digestive Health</v>
      </c>
      <c r="E5630" s="4" t="str">
        <f aca="false">VLOOKUP($B5630,'Product Master'!$A$2:$O$5991,5,FALSE())</f>
        <v>Curasol</v>
      </c>
      <c r="F5630" s="4" t="str">
        <f aca="false">VLOOKUP($B5630,'Product Master'!$A$2:$O$5991,4,FALSE())</f>
        <v>Curasol Extra Strength Anti-Diarrheal, 30 ct</v>
      </c>
      <c r="G5630" s="4" t="str">
        <f aca="false">VLOOKUP($B5630,'Product Master'!$A$2:$O$5991,9,FALSE())</f>
        <v>30 ct</v>
      </c>
      <c r="H5630" s="5" t="s">
        <v>16</v>
      </c>
      <c r="I5630" s="6" t="n">
        <f aca="false">VLOOKUP($B5630,'Product Master'!$A$2:$O$5991,14,FALSE())</f>
        <v>8.79</v>
      </c>
      <c r="J5630" s="7" t="n">
        <f aca="false">VLOOKUP($B5630,'Product Master'!$A$2:$O$5991,13,FALSE())</f>
        <v>2</v>
      </c>
      <c r="K5630" s="7" t="str">
        <f aca="false">VLOOKUP($B5630,'Product Master'!$A$2:$O$5991,11,FALSE())</f>
        <v>N</v>
      </c>
      <c r="L5630" s="7" t="str">
        <f aca="false">VLOOKUP($B5630,'Product Master'!$A$2:$O$5991,12,FALSE())</f>
        <v>N</v>
      </c>
      <c r="M5630" s="3" t="n">
        <v>126</v>
      </c>
      <c r="N5630" s="3" t="n">
        <v>20</v>
      </c>
    </row>
    <row r="5631" customFormat="false" ht="15" hidden="false" customHeight="true" outlineLevel="0" collapsed="false">
      <c r="A5631" s="3" t="s">
        <v>11273</v>
      </c>
      <c r="B5631" s="3" t="s">
        <v>11274</v>
      </c>
      <c r="C5631" s="4" t="str">
        <f aca="false">VLOOKUP($B5631,'Product Master'!$A$2:$O$5991,7,FALSE())</f>
        <v>Pharmacy / OTC</v>
      </c>
      <c r="D5631" s="4" t="str">
        <f aca="false">VLOOKUP($B5631,'Product Master'!$A$2:$O$5991,8,FALSE())</f>
        <v>Digestive Health</v>
      </c>
      <c r="E5631" s="4" t="str">
        <f aca="false">VLOOKUP($B5631,'Product Master'!$A$2:$O$5991,5,FALSE())</f>
        <v>Harborline</v>
      </c>
      <c r="F5631" s="4" t="str">
        <f aca="false">VLOOKUP($B5631,'Product Master'!$A$2:$O$5991,4,FALSE())</f>
        <v>Harborline Extra Strength Laxative, 72 ct</v>
      </c>
      <c r="G5631" s="4" t="str">
        <f aca="false">VLOOKUP($B5631,'Product Master'!$A$2:$O$5991,9,FALSE())</f>
        <v>72 ct</v>
      </c>
      <c r="H5631" s="5" t="s">
        <v>16</v>
      </c>
      <c r="I5631" s="6" t="n">
        <f aca="false">VLOOKUP($B5631,'Product Master'!$A$2:$O$5991,14,FALSE())</f>
        <v>12.39</v>
      </c>
      <c r="J5631" s="7" t="n">
        <f aca="false">VLOOKUP($B5631,'Product Master'!$A$2:$O$5991,13,FALSE())</f>
        <v>2</v>
      </c>
      <c r="K5631" s="7" t="str">
        <f aca="false">VLOOKUP($B5631,'Product Master'!$A$2:$O$5991,11,FALSE())</f>
        <v>Y</v>
      </c>
      <c r="L5631" s="7" t="str">
        <f aca="false">VLOOKUP($B5631,'Product Master'!$A$2:$O$5991,12,FALSE())</f>
        <v>N</v>
      </c>
      <c r="M5631" s="3" t="n">
        <v>119</v>
      </c>
      <c r="N5631" s="3" t="n">
        <v>12</v>
      </c>
    </row>
    <row r="5632" customFormat="false" ht="15" hidden="false" customHeight="true" outlineLevel="0" collapsed="false">
      <c r="A5632" s="3" t="s">
        <v>11275</v>
      </c>
      <c r="B5632" s="3" t="s">
        <v>11276</v>
      </c>
      <c r="C5632" s="4" t="str">
        <f aca="false">VLOOKUP($B5632,'Product Master'!$A$2:$O$5991,7,FALSE())</f>
        <v>Pharmacy / OTC</v>
      </c>
      <c r="D5632" s="4" t="str">
        <f aca="false">VLOOKUP($B5632,'Product Master'!$A$2:$O$5991,8,FALSE())</f>
        <v>Digestive Health</v>
      </c>
      <c r="E5632" s="4" t="str">
        <f aca="false">VLOOKUP($B5632,'Product Master'!$A$2:$O$5991,5,FALSE())</f>
        <v>Reliefwell</v>
      </c>
      <c r="F5632" s="4" t="str">
        <f aca="false">VLOOKUP($B5632,'Product Master'!$A$2:$O$5991,4,FALSE())</f>
        <v>Reliefwell Antacid, 72 ct</v>
      </c>
      <c r="G5632" s="4" t="str">
        <f aca="false">VLOOKUP($B5632,'Product Master'!$A$2:$O$5991,9,FALSE())</f>
        <v>72 ct</v>
      </c>
      <c r="H5632" s="5" t="s">
        <v>16</v>
      </c>
      <c r="I5632" s="6" t="n">
        <f aca="false">VLOOKUP($B5632,'Product Master'!$A$2:$O$5991,14,FALSE())</f>
        <v>6.39</v>
      </c>
      <c r="J5632" s="7" t="n">
        <f aca="false">VLOOKUP($B5632,'Product Master'!$A$2:$O$5991,13,FALSE())</f>
        <v>4</v>
      </c>
      <c r="K5632" s="7" t="str">
        <f aca="false">VLOOKUP($B5632,'Product Master'!$A$2:$O$5991,11,FALSE())</f>
        <v>N</v>
      </c>
      <c r="L5632" s="7" t="str">
        <f aca="false">VLOOKUP($B5632,'Product Master'!$A$2:$O$5991,12,FALSE())</f>
        <v>N</v>
      </c>
      <c r="M5632" s="3" t="n">
        <v>86</v>
      </c>
      <c r="N5632" s="3" t="n">
        <v>22</v>
      </c>
    </row>
    <row r="5633" customFormat="false" ht="15" hidden="false" customHeight="true" outlineLevel="0" collapsed="false">
      <c r="A5633" s="3" t="s">
        <v>11277</v>
      </c>
      <c r="B5633" s="3" t="s">
        <v>11278</v>
      </c>
      <c r="C5633" s="4" t="str">
        <f aca="false">VLOOKUP($B5633,'Product Master'!$A$2:$O$5991,7,FALSE())</f>
        <v>Pharmacy / OTC</v>
      </c>
      <c r="D5633" s="4" t="str">
        <f aca="false">VLOOKUP($B5633,'Product Master'!$A$2:$O$5991,8,FALSE())</f>
        <v>Digestive Health</v>
      </c>
      <c r="E5633" s="4" t="str">
        <f aca="false">VLOOKUP($B5633,'Product Master'!$A$2:$O$5991,5,FALSE())</f>
        <v>Reliefwell</v>
      </c>
      <c r="F5633" s="4" t="str">
        <f aca="false">VLOOKUP($B5633,'Product Master'!$A$2:$O$5991,4,FALSE())</f>
        <v>Reliefwell Anti-Diarrheal, 30 ct</v>
      </c>
      <c r="G5633" s="4" t="str">
        <f aca="false">VLOOKUP($B5633,'Product Master'!$A$2:$O$5991,9,FALSE())</f>
        <v>30 ct</v>
      </c>
      <c r="H5633" s="5" t="s">
        <v>16</v>
      </c>
      <c r="I5633" s="6" t="n">
        <f aca="false">VLOOKUP($B5633,'Product Master'!$A$2:$O$5991,14,FALSE())</f>
        <v>10.29</v>
      </c>
      <c r="J5633" s="7" t="n">
        <f aca="false">VLOOKUP($B5633,'Product Master'!$A$2:$O$5991,13,FALSE())</f>
        <v>2</v>
      </c>
      <c r="K5633" s="7" t="str">
        <f aca="false">VLOOKUP($B5633,'Product Master'!$A$2:$O$5991,11,FALSE())</f>
        <v>N</v>
      </c>
      <c r="L5633" s="7" t="str">
        <f aca="false">VLOOKUP($B5633,'Product Master'!$A$2:$O$5991,12,FALSE())</f>
        <v>N</v>
      </c>
      <c r="M5633" s="3" t="n">
        <v>93</v>
      </c>
      <c r="N5633" s="3" t="n">
        <v>22</v>
      </c>
    </row>
    <row r="5634" customFormat="false" ht="15" hidden="false" customHeight="true" outlineLevel="0" collapsed="false">
      <c r="A5634" s="3" t="s">
        <v>11279</v>
      </c>
      <c r="B5634" s="3" t="s">
        <v>11280</v>
      </c>
      <c r="C5634" s="4" t="str">
        <f aca="false">VLOOKUP($B5634,'Product Master'!$A$2:$O$5991,7,FALSE())</f>
        <v>Pharmacy / OTC</v>
      </c>
      <c r="D5634" s="4" t="str">
        <f aca="false">VLOOKUP($B5634,'Product Master'!$A$2:$O$5991,8,FALSE())</f>
        <v>Digestive Health</v>
      </c>
      <c r="E5634" s="4" t="str">
        <f aca="false">VLOOKUP($B5634,'Product Master'!$A$2:$O$5991,5,FALSE())</f>
        <v>Reliefwell</v>
      </c>
      <c r="F5634" s="4" t="str">
        <f aca="false">VLOOKUP($B5634,'Product Master'!$A$2:$O$5991,4,FALSE())</f>
        <v>Reliefwell Laxative, 30 ct</v>
      </c>
      <c r="G5634" s="4" t="str">
        <f aca="false">VLOOKUP($B5634,'Product Master'!$A$2:$O$5991,9,FALSE())</f>
        <v>30 ct</v>
      </c>
      <c r="H5634" s="5" t="s">
        <v>16</v>
      </c>
      <c r="I5634" s="6" t="n">
        <f aca="false">VLOOKUP($B5634,'Product Master'!$A$2:$O$5991,14,FALSE())</f>
        <v>7.39</v>
      </c>
      <c r="J5634" s="7" t="n">
        <f aca="false">VLOOKUP($B5634,'Product Master'!$A$2:$O$5991,13,FALSE())</f>
        <v>24</v>
      </c>
      <c r="K5634" s="7" t="str">
        <f aca="false">VLOOKUP($B5634,'Product Master'!$A$2:$O$5991,11,FALSE())</f>
        <v>N</v>
      </c>
      <c r="L5634" s="7" t="str">
        <f aca="false">VLOOKUP($B5634,'Product Master'!$A$2:$O$5991,12,FALSE())</f>
        <v>N</v>
      </c>
      <c r="M5634" s="3" t="n">
        <v>63</v>
      </c>
      <c r="N5634" s="3" t="n">
        <v>8</v>
      </c>
    </row>
    <row r="5635" customFormat="false" ht="15" hidden="false" customHeight="true" outlineLevel="0" collapsed="false">
      <c r="A5635" s="3" t="s">
        <v>11281</v>
      </c>
      <c r="B5635" s="3" t="s">
        <v>11282</v>
      </c>
      <c r="C5635" s="4" t="str">
        <f aca="false">VLOOKUP($B5635,'Product Master'!$A$2:$O$5991,7,FALSE())</f>
        <v>Pharmacy / OTC</v>
      </c>
      <c r="D5635" s="4" t="str">
        <f aca="false">VLOOKUP($B5635,'Product Master'!$A$2:$O$5991,8,FALSE())</f>
        <v>Digestive Health</v>
      </c>
      <c r="E5635" s="4" t="str">
        <f aca="false">VLOOKUP($B5635,'Product Master'!$A$2:$O$5991,5,FALSE())</f>
        <v>Reliefwell</v>
      </c>
      <c r="F5635" s="4" t="str">
        <f aca="false">VLOOKUP($B5635,'Product Master'!$A$2:$O$5991,4,FALSE())</f>
        <v>Reliefwell Laxative, 72 ct</v>
      </c>
      <c r="G5635" s="4" t="str">
        <f aca="false">VLOOKUP($B5635,'Product Master'!$A$2:$O$5991,9,FALSE())</f>
        <v>72 ct</v>
      </c>
      <c r="H5635" s="5" t="s">
        <v>16</v>
      </c>
      <c r="I5635" s="6" t="n">
        <f aca="false">VLOOKUP($B5635,'Product Master'!$A$2:$O$5991,14,FALSE())</f>
        <v>7.89</v>
      </c>
      <c r="J5635" s="7" t="n">
        <f aca="false">VLOOKUP($B5635,'Product Master'!$A$2:$O$5991,13,FALSE())</f>
        <v>12</v>
      </c>
      <c r="K5635" s="7" t="str">
        <f aca="false">VLOOKUP($B5635,'Product Master'!$A$2:$O$5991,11,FALSE())</f>
        <v>N</v>
      </c>
      <c r="L5635" s="7" t="str">
        <f aca="false">VLOOKUP($B5635,'Product Master'!$A$2:$O$5991,12,FALSE())</f>
        <v>N</v>
      </c>
      <c r="M5635" s="3" t="n">
        <v>97</v>
      </c>
      <c r="N5635" s="3" t="n">
        <v>38</v>
      </c>
    </row>
    <row r="5636" customFormat="false" ht="15" hidden="false" customHeight="true" outlineLevel="0" collapsed="false">
      <c r="A5636" s="3" t="s">
        <v>11283</v>
      </c>
      <c r="B5636" s="3" t="s">
        <v>11284</v>
      </c>
      <c r="C5636" s="4" t="str">
        <f aca="false">VLOOKUP($B5636,'Product Master'!$A$2:$O$5991,7,FALSE())</f>
        <v>Pharmacy / OTC</v>
      </c>
      <c r="D5636" s="4" t="str">
        <f aca="false">VLOOKUP($B5636,'Product Master'!$A$2:$O$5991,8,FALSE())</f>
        <v>Digestive Health</v>
      </c>
      <c r="E5636" s="4" t="str">
        <f aca="false">VLOOKUP($B5636,'Product Master'!$A$2:$O$5991,5,FALSE())</f>
        <v>Curasol</v>
      </c>
      <c r="F5636" s="4" t="str">
        <f aca="false">VLOOKUP($B5636,'Product Master'!$A$2:$O$5991,4,FALSE())</f>
        <v>Curasol Extra Strength Antacid, 30 ct</v>
      </c>
      <c r="G5636" s="4" t="str">
        <f aca="false">VLOOKUP($B5636,'Product Master'!$A$2:$O$5991,9,FALSE())</f>
        <v>30 ct</v>
      </c>
      <c r="H5636" s="5" t="s">
        <v>16</v>
      </c>
      <c r="I5636" s="6" t="n">
        <f aca="false">VLOOKUP($B5636,'Product Master'!$A$2:$O$5991,14,FALSE())</f>
        <v>10.89</v>
      </c>
      <c r="J5636" s="7" t="n">
        <f aca="false">VLOOKUP($B5636,'Product Master'!$A$2:$O$5991,13,FALSE())</f>
        <v>6</v>
      </c>
      <c r="K5636" s="7" t="str">
        <f aca="false">VLOOKUP($B5636,'Product Master'!$A$2:$O$5991,11,FALSE())</f>
        <v>N</v>
      </c>
      <c r="L5636" s="7" t="str">
        <f aca="false">VLOOKUP($B5636,'Product Master'!$A$2:$O$5991,12,FALSE())</f>
        <v>N</v>
      </c>
      <c r="M5636" s="3" t="n">
        <v>53</v>
      </c>
      <c r="N5636" s="3" t="n">
        <v>31</v>
      </c>
    </row>
    <row r="5637" customFormat="false" ht="15" hidden="false" customHeight="true" outlineLevel="0" collapsed="false">
      <c r="A5637" s="3" t="s">
        <v>11285</v>
      </c>
      <c r="B5637" s="3" t="s">
        <v>11286</v>
      </c>
      <c r="C5637" s="4" t="str">
        <f aca="false">VLOOKUP($B5637,'Product Master'!$A$2:$O$5991,7,FALSE())</f>
        <v>Pharmacy / OTC</v>
      </c>
      <c r="D5637" s="4" t="str">
        <f aca="false">VLOOKUP($B5637,'Product Master'!$A$2:$O$5991,8,FALSE())</f>
        <v>Digestive Health</v>
      </c>
      <c r="E5637" s="4" t="str">
        <f aca="false">VLOOKUP($B5637,'Product Master'!$A$2:$O$5991,5,FALSE())</f>
        <v>Reliefwell</v>
      </c>
      <c r="F5637" s="4" t="str">
        <f aca="false">VLOOKUP($B5637,'Product Master'!$A$2:$O$5991,4,FALSE())</f>
        <v>Reliefwell Anti-Diarrheal, 72 ct</v>
      </c>
      <c r="G5637" s="4" t="str">
        <f aca="false">VLOOKUP($B5637,'Product Master'!$A$2:$O$5991,9,FALSE())</f>
        <v>72 ct</v>
      </c>
      <c r="H5637" s="5" t="s">
        <v>16</v>
      </c>
      <c r="I5637" s="6" t="n">
        <f aca="false">VLOOKUP($B5637,'Product Master'!$A$2:$O$5991,14,FALSE())</f>
        <v>12.39</v>
      </c>
      <c r="J5637" s="7" t="n">
        <f aca="false">VLOOKUP($B5637,'Product Master'!$A$2:$O$5991,13,FALSE())</f>
        <v>1</v>
      </c>
      <c r="K5637" s="7" t="str">
        <f aca="false">VLOOKUP($B5637,'Product Master'!$A$2:$O$5991,11,FALSE())</f>
        <v>N</v>
      </c>
      <c r="L5637" s="7" t="str">
        <f aca="false">VLOOKUP($B5637,'Product Master'!$A$2:$O$5991,12,FALSE())</f>
        <v>N</v>
      </c>
      <c r="M5637" s="3" t="n">
        <v>38</v>
      </c>
      <c r="N5637" s="3" t="n">
        <v>23</v>
      </c>
    </row>
    <row r="5638" customFormat="false" ht="15" hidden="false" customHeight="true" outlineLevel="0" collapsed="false">
      <c r="A5638" s="3" t="s">
        <v>11287</v>
      </c>
      <c r="B5638" s="3" t="s">
        <v>11288</v>
      </c>
      <c r="C5638" s="4" t="str">
        <f aca="false">VLOOKUP($B5638,'Product Master'!$A$2:$O$5991,7,FALSE())</f>
        <v>Pharmacy / OTC</v>
      </c>
      <c r="D5638" s="4" t="str">
        <f aca="false">VLOOKUP($B5638,'Product Master'!$A$2:$O$5991,8,FALSE())</f>
        <v>Digestive Health</v>
      </c>
      <c r="E5638" s="4" t="str">
        <f aca="false">VLOOKUP($B5638,'Product Master'!$A$2:$O$5991,5,FALSE())</f>
        <v>Curasol</v>
      </c>
      <c r="F5638" s="4" t="str">
        <f aca="false">VLOOKUP($B5638,'Product Master'!$A$2:$O$5991,4,FALSE())</f>
        <v>Curasol Laxative, 72 ct</v>
      </c>
      <c r="G5638" s="4" t="str">
        <f aca="false">VLOOKUP($B5638,'Product Master'!$A$2:$O$5991,9,FALSE())</f>
        <v>72 ct</v>
      </c>
      <c r="H5638" s="5" t="s">
        <v>16</v>
      </c>
      <c r="I5638" s="6" t="n">
        <f aca="false">VLOOKUP($B5638,'Product Master'!$A$2:$O$5991,14,FALSE())</f>
        <v>6.39</v>
      </c>
      <c r="J5638" s="7" t="n">
        <f aca="false">VLOOKUP($B5638,'Product Master'!$A$2:$O$5991,13,FALSE())</f>
        <v>6</v>
      </c>
      <c r="K5638" s="7" t="str">
        <f aca="false">VLOOKUP($B5638,'Product Master'!$A$2:$O$5991,11,FALSE())</f>
        <v>N</v>
      </c>
      <c r="L5638" s="7" t="str">
        <f aca="false">VLOOKUP($B5638,'Product Master'!$A$2:$O$5991,12,FALSE())</f>
        <v>N</v>
      </c>
      <c r="M5638" s="3" t="n">
        <v>128</v>
      </c>
      <c r="N5638" s="3" t="n">
        <v>38</v>
      </c>
    </row>
    <row r="5639" customFormat="false" ht="15" hidden="false" customHeight="true" outlineLevel="0" collapsed="false">
      <c r="A5639" s="3" t="s">
        <v>11289</v>
      </c>
      <c r="B5639" s="3" t="s">
        <v>11290</v>
      </c>
      <c r="C5639" s="4" t="str">
        <f aca="false">VLOOKUP($B5639,'Product Master'!$A$2:$O$5991,7,FALSE())</f>
        <v>Pharmacy / OTC</v>
      </c>
      <c r="D5639" s="4" t="str">
        <f aca="false">VLOOKUP($B5639,'Product Master'!$A$2:$O$5991,8,FALSE())</f>
        <v>Digestive Health</v>
      </c>
      <c r="E5639" s="4" t="str">
        <f aca="false">VLOOKUP($B5639,'Product Master'!$A$2:$O$5991,5,FALSE())</f>
        <v>Harborline</v>
      </c>
      <c r="F5639" s="4" t="str">
        <f aca="false">VLOOKUP($B5639,'Product Master'!$A$2:$O$5991,4,FALSE())</f>
        <v>Harborline Extra Strength Anti-Diarrheal, 72 ct</v>
      </c>
      <c r="G5639" s="4" t="str">
        <f aca="false">VLOOKUP($B5639,'Product Master'!$A$2:$O$5991,9,FALSE())</f>
        <v>72 ct</v>
      </c>
      <c r="H5639" s="5" t="s">
        <v>16</v>
      </c>
      <c r="I5639" s="6" t="n">
        <f aca="false">VLOOKUP($B5639,'Product Master'!$A$2:$O$5991,14,FALSE())</f>
        <v>11.99</v>
      </c>
      <c r="J5639" s="7" t="n">
        <f aca="false">VLOOKUP($B5639,'Product Master'!$A$2:$O$5991,13,FALSE())</f>
        <v>6</v>
      </c>
      <c r="K5639" s="7" t="str">
        <f aca="false">VLOOKUP($B5639,'Product Master'!$A$2:$O$5991,11,FALSE())</f>
        <v>Y</v>
      </c>
      <c r="L5639" s="7" t="str">
        <f aca="false">VLOOKUP($B5639,'Product Master'!$A$2:$O$5991,12,FALSE())</f>
        <v>N</v>
      </c>
      <c r="M5639" s="3" t="n">
        <v>41</v>
      </c>
      <c r="N5639" s="3" t="n">
        <v>3</v>
      </c>
    </row>
    <row r="5640" customFormat="false" ht="15" hidden="false" customHeight="true" outlineLevel="0" collapsed="false">
      <c r="A5640" s="3" t="s">
        <v>11291</v>
      </c>
      <c r="B5640" s="3" t="s">
        <v>11292</v>
      </c>
      <c r="C5640" s="4" t="str">
        <f aca="false">VLOOKUP($B5640,'Product Master'!$A$2:$O$5991,7,FALSE())</f>
        <v>Pharmacy / OTC</v>
      </c>
      <c r="D5640" s="4" t="str">
        <f aca="false">VLOOKUP($B5640,'Product Master'!$A$2:$O$5991,8,FALSE())</f>
        <v>Digestive Health</v>
      </c>
      <c r="E5640" s="4" t="str">
        <f aca="false">VLOOKUP($B5640,'Product Master'!$A$2:$O$5991,5,FALSE())</f>
        <v>Reliefwell</v>
      </c>
      <c r="F5640" s="4" t="str">
        <f aca="false">VLOOKUP($B5640,'Product Master'!$A$2:$O$5991,4,FALSE())</f>
        <v>Reliefwell Probiotic, 30 ct</v>
      </c>
      <c r="G5640" s="4" t="str">
        <f aca="false">VLOOKUP($B5640,'Product Master'!$A$2:$O$5991,9,FALSE())</f>
        <v>30 ct</v>
      </c>
      <c r="H5640" s="5" t="s">
        <v>16</v>
      </c>
      <c r="I5640" s="6" t="n">
        <f aca="false">VLOOKUP($B5640,'Product Master'!$A$2:$O$5991,14,FALSE())</f>
        <v>11.99</v>
      </c>
      <c r="J5640" s="7" t="n">
        <f aca="false">VLOOKUP($B5640,'Product Master'!$A$2:$O$5991,13,FALSE())</f>
        <v>6</v>
      </c>
      <c r="K5640" s="7" t="str">
        <f aca="false">VLOOKUP($B5640,'Product Master'!$A$2:$O$5991,11,FALSE())</f>
        <v>N</v>
      </c>
      <c r="L5640" s="7" t="str">
        <f aca="false">VLOOKUP($B5640,'Product Master'!$A$2:$O$5991,12,FALSE())</f>
        <v>N</v>
      </c>
      <c r="M5640" s="3" t="n">
        <v>98</v>
      </c>
      <c r="N5640" s="3" t="n">
        <v>34</v>
      </c>
    </row>
    <row r="5641" customFormat="false" ht="15" hidden="false" customHeight="true" outlineLevel="0" collapsed="false">
      <c r="A5641" s="3" t="s">
        <v>11293</v>
      </c>
      <c r="B5641" s="3" t="s">
        <v>11294</v>
      </c>
      <c r="C5641" s="4" t="str">
        <f aca="false">VLOOKUP($B5641,'Product Master'!$A$2:$O$5991,7,FALSE())</f>
        <v>Pharmacy / OTC</v>
      </c>
      <c r="D5641" s="4" t="str">
        <f aca="false">VLOOKUP($B5641,'Product Master'!$A$2:$O$5991,8,FALSE())</f>
        <v>Digestive Health</v>
      </c>
      <c r="E5641" s="4" t="str">
        <f aca="false">VLOOKUP($B5641,'Product Master'!$A$2:$O$5991,5,FALSE())</f>
        <v>Harborline</v>
      </c>
      <c r="F5641" s="4" t="str">
        <f aca="false">VLOOKUP($B5641,'Product Master'!$A$2:$O$5991,4,FALSE())</f>
        <v>Harborline Extra Strength Anti-Diarrheal, 30 ct</v>
      </c>
      <c r="G5641" s="4" t="str">
        <f aca="false">VLOOKUP($B5641,'Product Master'!$A$2:$O$5991,9,FALSE())</f>
        <v>30 ct</v>
      </c>
      <c r="H5641" s="5" t="s">
        <v>16</v>
      </c>
      <c r="I5641" s="6" t="n">
        <f aca="false">VLOOKUP($B5641,'Product Master'!$A$2:$O$5991,14,FALSE())</f>
        <v>9.29</v>
      </c>
      <c r="J5641" s="7" t="n">
        <f aca="false">VLOOKUP($B5641,'Product Master'!$A$2:$O$5991,13,FALSE())</f>
        <v>6</v>
      </c>
      <c r="K5641" s="7" t="str">
        <f aca="false">VLOOKUP($B5641,'Product Master'!$A$2:$O$5991,11,FALSE())</f>
        <v>Y</v>
      </c>
      <c r="L5641" s="7" t="str">
        <f aca="false">VLOOKUP($B5641,'Product Master'!$A$2:$O$5991,12,FALSE())</f>
        <v>N</v>
      </c>
      <c r="M5641" s="3" t="n">
        <v>51</v>
      </c>
      <c r="N5641" s="3" t="n">
        <v>27</v>
      </c>
    </row>
    <row r="5642" customFormat="false" ht="15" hidden="false" customHeight="true" outlineLevel="0" collapsed="false">
      <c r="A5642" s="3" t="s">
        <v>11295</v>
      </c>
      <c r="B5642" s="3" t="s">
        <v>11296</v>
      </c>
      <c r="C5642" s="4" t="str">
        <f aca="false">VLOOKUP($B5642,'Product Master'!$A$2:$O$5991,7,FALSE())</f>
        <v>Pharmacy / OTC</v>
      </c>
      <c r="D5642" s="4" t="str">
        <f aca="false">VLOOKUP($B5642,'Product Master'!$A$2:$O$5991,8,FALSE())</f>
        <v>Digestive Health</v>
      </c>
      <c r="E5642" s="4" t="str">
        <f aca="false">VLOOKUP($B5642,'Product Master'!$A$2:$O$5991,5,FALSE())</f>
        <v>Curasol</v>
      </c>
      <c r="F5642" s="4" t="str">
        <f aca="false">VLOOKUP($B5642,'Product Master'!$A$2:$O$5991,4,FALSE())</f>
        <v>Curasol Probiotic, 30 ct</v>
      </c>
      <c r="G5642" s="4" t="str">
        <f aca="false">VLOOKUP($B5642,'Product Master'!$A$2:$O$5991,9,FALSE())</f>
        <v>30 ct</v>
      </c>
      <c r="H5642" s="5" t="s">
        <v>16</v>
      </c>
      <c r="I5642" s="6" t="n">
        <f aca="false">VLOOKUP($B5642,'Product Master'!$A$2:$O$5991,14,FALSE())</f>
        <v>9.29</v>
      </c>
      <c r="J5642" s="7" t="n">
        <f aca="false">VLOOKUP($B5642,'Product Master'!$A$2:$O$5991,13,FALSE())</f>
        <v>6</v>
      </c>
      <c r="K5642" s="7" t="str">
        <f aca="false">VLOOKUP($B5642,'Product Master'!$A$2:$O$5991,11,FALSE())</f>
        <v>N</v>
      </c>
      <c r="L5642" s="7" t="str">
        <f aca="false">VLOOKUP($B5642,'Product Master'!$A$2:$O$5991,12,FALSE())</f>
        <v>N</v>
      </c>
      <c r="M5642" s="3" t="n">
        <v>104</v>
      </c>
      <c r="N5642" s="3" t="n">
        <v>40</v>
      </c>
    </row>
    <row r="5643" customFormat="false" ht="15" hidden="false" customHeight="true" outlineLevel="0" collapsed="false">
      <c r="A5643" s="3" t="s">
        <v>11297</v>
      </c>
      <c r="B5643" s="3" t="s">
        <v>11298</v>
      </c>
      <c r="C5643" s="4" t="str">
        <f aca="false">VLOOKUP($B5643,'Product Master'!$A$2:$O$5991,7,FALSE())</f>
        <v>Pharmacy / OTC</v>
      </c>
      <c r="D5643" s="4" t="str">
        <f aca="false">VLOOKUP($B5643,'Product Master'!$A$2:$O$5991,8,FALSE())</f>
        <v>Digestive Health</v>
      </c>
      <c r="E5643" s="4" t="str">
        <f aca="false">VLOOKUP($B5643,'Product Master'!$A$2:$O$5991,5,FALSE())</f>
        <v>Reliefwell</v>
      </c>
      <c r="F5643" s="4" t="str">
        <f aca="false">VLOOKUP($B5643,'Product Master'!$A$2:$O$5991,4,FALSE())</f>
        <v>Reliefwell Probiotic, 72 ct</v>
      </c>
      <c r="G5643" s="4" t="str">
        <f aca="false">VLOOKUP($B5643,'Product Master'!$A$2:$O$5991,9,FALSE())</f>
        <v>72 ct</v>
      </c>
      <c r="H5643" s="5" t="s">
        <v>16</v>
      </c>
      <c r="I5643" s="6" t="n">
        <f aca="false">VLOOKUP($B5643,'Product Master'!$A$2:$O$5991,14,FALSE())</f>
        <v>7.99</v>
      </c>
      <c r="J5643" s="7" t="n">
        <f aca="false">VLOOKUP($B5643,'Product Master'!$A$2:$O$5991,13,FALSE())</f>
        <v>1</v>
      </c>
      <c r="K5643" s="7" t="str">
        <f aca="false">VLOOKUP($B5643,'Product Master'!$A$2:$O$5991,11,FALSE())</f>
        <v>N</v>
      </c>
      <c r="L5643" s="7" t="str">
        <f aca="false">VLOOKUP($B5643,'Product Master'!$A$2:$O$5991,12,FALSE())</f>
        <v>N</v>
      </c>
      <c r="M5643" s="3" t="n">
        <v>102</v>
      </c>
      <c r="N5643" s="3" t="n">
        <v>30</v>
      </c>
    </row>
    <row r="5644" customFormat="false" ht="15" hidden="false" customHeight="true" outlineLevel="0" collapsed="false">
      <c r="A5644" s="3" t="s">
        <v>11299</v>
      </c>
      <c r="B5644" s="3" t="s">
        <v>11300</v>
      </c>
      <c r="C5644" s="4" t="str">
        <f aca="false">VLOOKUP($B5644,'Product Master'!$A$2:$O$5991,7,FALSE())</f>
        <v>Pharmacy / OTC</v>
      </c>
      <c r="D5644" s="4" t="str">
        <f aca="false">VLOOKUP($B5644,'Product Master'!$A$2:$O$5991,8,FALSE())</f>
        <v>Digestive Health</v>
      </c>
      <c r="E5644" s="4" t="str">
        <f aca="false">VLOOKUP($B5644,'Product Master'!$A$2:$O$5991,5,FALSE())</f>
        <v>Curasol</v>
      </c>
      <c r="F5644" s="4" t="str">
        <f aca="false">VLOOKUP($B5644,'Product Master'!$A$2:$O$5991,4,FALSE())</f>
        <v>Curasol Extra Strength Probiotic, 72 ct</v>
      </c>
      <c r="G5644" s="4" t="str">
        <f aca="false">VLOOKUP($B5644,'Product Master'!$A$2:$O$5991,9,FALSE())</f>
        <v>72 ct</v>
      </c>
      <c r="H5644" s="5" t="s">
        <v>16</v>
      </c>
      <c r="I5644" s="6" t="n">
        <f aca="false">VLOOKUP($B5644,'Product Master'!$A$2:$O$5991,14,FALSE())</f>
        <v>10.29</v>
      </c>
      <c r="J5644" s="7" t="n">
        <f aca="false">VLOOKUP($B5644,'Product Master'!$A$2:$O$5991,13,FALSE())</f>
        <v>6</v>
      </c>
      <c r="K5644" s="7" t="str">
        <f aca="false">VLOOKUP($B5644,'Product Master'!$A$2:$O$5991,11,FALSE())</f>
        <v>N</v>
      </c>
      <c r="L5644" s="7" t="str">
        <f aca="false">VLOOKUP($B5644,'Product Master'!$A$2:$O$5991,12,FALSE())</f>
        <v>N</v>
      </c>
      <c r="M5644" s="3" t="n">
        <v>76</v>
      </c>
      <c r="N5644" s="3" t="n">
        <v>6</v>
      </c>
    </row>
    <row r="5645" customFormat="false" ht="15" hidden="false" customHeight="true" outlineLevel="0" collapsed="false">
      <c r="A5645" s="3" t="s">
        <v>11301</v>
      </c>
      <c r="B5645" s="3" t="s">
        <v>11302</v>
      </c>
      <c r="C5645" s="4" t="str">
        <f aca="false">VLOOKUP($B5645,'Product Master'!$A$2:$O$5991,7,FALSE())</f>
        <v>Pharmacy / OTC</v>
      </c>
      <c r="D5645" s="4" t="str">
        <f aca="false">VLOOKUP($B5645,'Product Master'!$A$2:$O$5991,8,FALSE())</f>
        <v>Digestive Health</v>
      </c>
      <c r="E5645" s="4" t="str">
        <f aca="false">VLOOKUP($B5645,'Product Master'!$A$2:$O$5991,5,FALSE())</f>
        <v>Harborline</v>
      </c>
      <c r="F5645" s="4" t="str">
        <f aca="false">VLOOKUP($B5645,'Product Master'!$A$2:$O$5991,4,FALSE())</f>
        <v>Harborline Anti-Diarrheal, 72 ct</v>
      </c>
      <c r="G5645" s="4" t="str">
        <f aca="false">VLOOKUP($B5645,'Product Master'!$A$2:$O$5991,9,FALSE())</f>
        <v>72 ct</v>
      </c>
      <c r="H5645" s="5" t="s">
        <v>16</v>
      </c>
      <c r="I5645" s="6" t="n">
        <f aca="false">VLOOKUP($B5645,'Product Master'!$A$2:$O$5991,14,FALSE())</f>
        <v>8.89</v>
      </c>
      <c r="J5645" s="7" t="n">
        <f aca="false">VLOOKUP($B5645,'Product Master'!$A$2:$O$5991,13,FALSE())</f>
        <v>1</v>
      </c>
      <c r="K5645" s="7" t="str">
        <f aca="false">VLOOKUP($B5645,'Product Master'!$A$2:$O$5991,11,FALSE())</f>
        <v>Y</v>
      </c>
      <c r="L5645" s="7" t="str">
        <f aca="false">VLOOKUP($B5645,'Product Master'!$A$2:$O$5991,12,FALSE())</f>
        <v>N</v>
      </c>
      <c r="M5645" s="3" t="n">
        <v>39</v>
      </c>
      <c r="N5645" s="3" t="n">
        <v>6</v>
      </c>
    </row>
    <row r="5646" customFormat="false" ht="15" hidden="false" customHeight="true" outlineLevel="0" collapsed="false">
      <c r="A5646" s="3" t="s">
        <v>11303</v>
      </c>
      <c r="B5646" s="3" t="s">
        <v>11304</v>
      </c>
      <c r="C5646" s="4" t="str">
        <f aca="false">VLOOKUP($B5646,'Product Master'!$A$2:$O$5991,7,FALSE())</f>
        <v>Pharmacy / OTC</v>
      </c>
      <c r="D5646" s="4" t="str">
        <f aca="false">VLOOKUP($B5646,'Product Master'!$A$2:$O$5991,8,FALSE())</f>
        <v>Digestive Health</v>
      </c>
      <c r="E5646" s="4" t="str">
        <f aca="false">VLOOKUP($B5646,'Product Master'!$A$2:$O$5991,5,FALSE())</f>
        <v>Harborline</v>
      </c>
      <c r="F5646" s="4" t="str">
        <f aca="false">VLOOKUP($B5646,'Product Master'!$A$2:$O$5991,4,FALSE())</f>
        <v>Harborline Extra Strength Probiotic, 30 ct</v>
      </c>
      <c r="G5646" s="4" t="str">
        <f aca="false">VLOOKUP($B5646,'Product Master'!$A$2:$O$5991,9,FALSE())</f>
        <v>30 ct</v>
      </c>
      <c r="H5646" s="5" t="s">
        <v>16</v>
      </c>
      <c r="I5646" s="6" t="n">
        <f aca="false">VLOOKUP($B5646,'Product Master'!$A$2:$O$5991,14,FALSE())</f>
        <v>8.39</v>
      </c>
      <c r="J5646" s="7" t="n">
        <f aca="false">VLOOKUP($B5646,'Product Master'!$A$2:$O$5991,13,FALSE())</f>
        <v>12</v>
      </c>
      <c r="K5646" s="7" t="str">
        <f aca="false">VLOOKUP($B5646,'Product Master'!$A$2:$O$5991,11,FALSE())</f>
        <v>Y</v>
      </c>
      <c r="L5646" s="7" t="str">
        <f aca="false">VLOOKUP($B5646,'Product Master'!$A$2:$O$5991,12,FALSE())</f>
        <v>N</v>
      </c>
      <c r="M5646" s="3" t="n">
        <v>18</v>
      </c>
      <c r="N5646" s="3" t="n">
        <v>4</v>
      </c>
    </row>
    <row r="5647" customFormat="false" ht="15" hidden="false" customHeight="true" outlineLevel="0" collapsed="false">
      <c r="A5647" s="3" t="s">
        <v>11305</v>
      </c>
      <c r="B5647" s="3" t="s">
        <v>11306</v>
      </c>
      <c r="C5647" s="4" t="str">
        <f aca="false">VLOOKUP($B5647,'Product Master'!$A$2:$O$5991,7,FALSE())</f>
        <v>Pharmacy / OTC</v>
      </c>
      <c r="D5647" s="4" t="str">
        <f aca="false">VLOOKUP($B5647,'Product Master'!$A$2:$O$5991,8,FALSE())</f>
        <v>Digestive Health</v>
      </c>
      <c r="E5647" s="4" t="str">
        <f aca="false">VLOOKUP($B5647,'Product Master'!$A$2:$O$5991,5,FALSE())</f>
        <v>Curasol</v>
      </c>
      <c r="F5647" s="4" t="str">
        <f aca="false">VLOOKUP($B5647,'Product Master'!$A$2:$O$5991,4,FALSE())</f>
        <v>Curasol Extra Strength Laxative, 30 ct</v>
      </c>
      <c r="G5647" s="4" t="str">
        <f aca="false">VLOOKUP($B5647,'Product Master'!$A$2:$O$5991,9,FALSE())</f>
        <v>30 ct</v>
      </c>
      <c r="H5647" s="5" t="s">
        <v>16</v>
      </c>
      <c r="I5647" s="6" t="n">
        <f aca="false">VLOOKUP($B5647,'Product Master'!$A$2:$O$5991,14,FALSE())</f>
        <v>7.29</v>
      </c>
      <c r="J5647" s="7" t="n">
        <f aca="false">VLOOKUP($B5647,'Product Master'!$A$2:$O$5991,13,FALSE())</f>
        <v>12</v>
      </c>
      <c r="K5647" s="7" t="str">
        <f aca="false">VLOOKUP($B5647,'Product Master'!$A$2:$O$5991,11,FALSE())</f>
        <v>N</v>
      </c>
      <c r="L5647" s="7" t="str">
        <f aca="false">VLOOKUP($B5647,'Product Master'!$A$2:$O$5991,12,FALSE())</f>
        <v>N</v>
      </c>
      <c r="M5647" s="3" t="n">
        <v>77</v>
      </c>
      <c r="N5647" s="3" t="n">
        <v>3</v>
      </c>
    </row>
    <row r="5648" customFormat="false" ht="15" hidden="false" customHeight="true" outlineLevel="0" collapsed="false">
      <c r="A5648" s="3" t="s">
        <v>11307</v>
      </c>
      <c r="B5648" s="3" t="s">
        <v>11308</v>
      </c>
      <c r="C5648" s="4" t="str">
        <f aca="false">VLOOKUP($B5648,'Product Master'!$A$2:$O$5991,7,FALSE())</f>
        <v>Pharmacy / OTC</v>
      </c>
      <c r="D5648" s="4" t="str">
        <f aca="false">VLOOKUP($B5648,'Product Master'!$A$2:$O$5991,8,FALSE())</f>
        <v>Digestive Health</v>
      </c>
      <c r="E5648" s="4" t="str">
        <f aca="false">VLOOKUP($B5648,'Product Master'!$A$2:$O$5991,5,FALSE())</f>
        <v>Harborline</v>
      </c>
      <c r="F5648" s="4" t="str">
        <f aca="false">VLOOKUP($B5648,'Product Master'!$A$2:$O$5991,4,FALSE())</f>
        <v>Harborline Antacid, 30 ct</v>
      </c>
      <c r="G5648" s="4" t="str">
        <f aca="false">VLOOKUP($B5648,'Product Master'!$A$2:$O$5991,9,FALSE())</f>
        <v>30 ct</v>
      </c>
      <c r="H5648" s="5" t="s">
        <v>16</v>
      </c>
      <c r="I5648" s="6" t="n">
        <f aca="false">VLOOKUP($B5648,'Product Master'!$A$2:$O$5991,14,FALSE())</f>
        <v>11.89</v>
      </c>
      <c r="J5648" s="7" t="n">
        <f aca="false">VLOOKUP($B5648,'Product Master'!$A$2:$O$5991,13,FALSE())</f>
        <v>8</v>
      </c>
      <c r="K5648" s="7" t="str">
        <f aca="false">VLOOKUP($B5648,'Product Master'!$A$2:$O$5991,11,FALSE())</f>
        <v>Y</v>
      </c>
      <c r="L5648" s="7" t="str">
        <f aca="false">VLOOKUP($B5648,'Product Master'!$A$2:$O$5991,12,FALSE())</f>
        <v>N</v>
      </c>
      <c r="M5648" s="3" t="n">
        <v>26</v>
      </c>
      <c r="N5648" s="3" t="n">
        <v>6</v>
      </c>
    </row>
    <row r="5649" customFormat="false" ht="15" hidden="false" customHeight="true" outlineLevel="0" collapsed="false">
      <c r="A5649" s="3" t="s">
        <v>11309</v>
      </c>
      <c r="B5649" s="3" t="s">
        <v>11310</v>
      </c>
      <c r="C5649" s="4" t="str">
        <f aca="false">VLOOKUP($B5649,'Product Master'!$A$2:$O$5991,7,FALSE())</f>
        <v>Pharmacy / OTC</v>
      </c>
      <c r="D5649" s="4" t="str">
        <f aca="false">VLOOKUP($B5649,'Product Master'!$A$2:$O$5991,8,FALSE())</f>
        <v>Digestive Health</v>
      </c>
      <c r="E5649" s="4" t="str">
        <f aca="false">VLOOKUP($B5649,'Product Master'!$A$2:$O$5991,5,FALSE())</f>
        <v>Curasol</v>
      </c>
      <c r="F5649" s="4" t="str">
        <f aca="false">VLOOKUP($B5649,'Product Master'!$A$2:$O$5991,4,FALSE())</f>
        <v>Curasol Probiotic, 72 ct</v>
      </c>
      <c r="G5649" s="4" t="str">
        <f aca="false">VLOOKUP($B5649,'Product Master'!$A$2:$O$5991,9,FALSE())</f>
        <v>72 ct</v>
      </c>
      <c r="H5649" s="5" t="s">
        <v>16</v>
      </c>
      <c r="I5649" s="6" t="n">
        <f aca="false">VLOOKUP($B5649,'Product Master'!$A$2:$O$5991,14,FALSE())</f>
        <v>11.79</v>
      </c>
      <c r="J5649" s="7" t="n">
        <f aca="false">VLOOKUP($B5649,'Product Master'!$A$2:$O$5991,13,FALSE())</f>
        <v>8</v>
      </c>
      <c r="K5649" s="7" t="str">
        <f aca="false">VLOOKUP($B5649,'Product Master'!$A$2:$O$5991,11,FALSE())</f>
        <v>N</v>
      </c>
      <c r="L5649" s="7" t="str">
        <f aca="false">VLOOKUP($B5649,'Product Master'!$A$2:$O$5991,12,FALSE())</f>
        <v>N</v>
      </c>
      <c r="M5649" s="3" t="n">
        <v>48</v>
      </c>
      <c r="N5649" s="3" t="n">
        <v>9</v>
      </c>
    </row>
    <row r="5650" customFormat="false" ht="15" hidden="false" customHeight="true" outlineLevel="0" collapsed="false">
      <c r="A5650" s="3" t="s">
        <v>11311</v>
      </c>
      <c r="B5650" s="3" t="s">
        <v>11312</v>
      </c>
      <c r="C5650" s="4" t="str">
        <f aca="false">VLOOKUP($B5650,'Product Master'!$A$2:$O$5991,7,FALSE())</f>
        <v>Pharmacy / OTC</v>
      </c>
      <c r="D5650" s="4" t="str">
        <f aca="false">VLOOKUP($B5650,'Product Master'!$A$2:$O$5991,8,FALSE())</f>
        <v>Digestive Health</v>
      </c>
      <c r="E5650" s="4" t="str">
        <f aca="false">VLOOKUP($B5650,'Product Master'!$A$2:$O$5991,5,FALSE())</f>
        <v>Harborline</v>
      </c>
      <c r="F5650" s="4" t="str">
        <f aca="false">VLOOKUP($B5650,'Product Master'!$A$2:$O$5991,4,FALSE())</f>
        <v>Harborline Laxative, 72 ct</v>
      </c>
      <c r="G5650" s="4" t="str">
        <f aca="false">VLOOKUP($B5650,'Product Master'!$A$2:$O$5991,9,FALSE())</f>
        <v>72 ct</v>
      </c>
      <c r="H5650" s="5" t="s">
        <v>16</v>
      </c>
      <c r="I5650" s="6" t="n">
        <f aca="false">VLOOKUP($B5650,'Product Master'!$A$2:$O$5991,14,FALSE())</f>
        <v>9.79</v>
      </c>
      <c r="J5650" s="7" t="n">
        <f aca="false">VLOOKUP($B5650,'Product Master'!$A$2:$O$5991,13,FALSE())</f>
        <v>8</v>
      </c>
      <c r="K5650" s="7" t="str">
        <f aca="false">VLOOKUP($B5650,'Product Master'!$A$2:$O$5991,11,FALSE())</f>
        <v>Y</v>
      </c>
      <c r="L5650" s="7" t="str">
        <f aca="false">VLOOKUP($B5650,'Product Master'!$A$2:$O$5991,12,FALSE())</f>
        <v>N</v>
      </c>
      <c r="M5650" s="3" t="n">
        <v>127</v>
      </c>
      <c r="N5650" s="3" t="n">
        <v>7</v>
      </c>
    </row>
    <row r="5651" customFormat="false" ht="15" hidden="false" customHeight="true" outlineLevel="0" collapsed="false">
      <c r="A5651" s="3" t="s">
        <v>11313</v>
      </c>
      <c r="B5651" s="3" t="s">
        <v>11314</v>
      </c>
      <c r="C5651" s="4" t="str">
        <f aca="false">VLOOKUP($B5651,'Product Master'!$A$2:$O$5991,7,FALSE())</f>
        <v>Pharmacy / OTC</v>
      </c>
      <c r="D5651" s="4" t="str">
        <f aca="false">VLOOKUP($B5651,'Product Master'!$A$2:$O$5991,8,FALSE())</f>
        <v>Digestive Health</v>
      </c>
      <c r="E5651" s="4" t="str">
        <f aca="false">VLOOKUP($B5651,'Product Master'!$A$2:$O$5991,5,FALSE())</f>
        <v>Curasol</v>
      </c>
      <c r="F5651" s="4" t="str">
        <f aca="false">VLOOKUP($B5651,'Product Master'!$A$2:$O$5991,4,FALSE())</f>
        <v>Curasol Antacid, 30 ct</v>
      </c>
      <c r="G5651" s="4" t="str">
        <f aca="false">VLOOKUP($B5651,'Product Master'!$A$2:$O$5991,9,FALSE())</f>
        <v>30 ct</v>
      </c>
      <c r="H5651" s="5" t="s">
        <v>16</v>
      </c>
      <c r="I5651" s="6" t="n">
        <f aca="false">VLOOKUP($B5651,'Product Master'!$A$2:$O$5991,14,FALSE())</f>
        <v>7.79</v>
      </c>
      <c r="J5651" s="7" t="n">
        <f aca="false">VLOOKUP($B5651,'Product Master'!$A$2:$O$5991,13,FALSE())</f>
        <v>24</v>
      </c>
      <c r="K5651" s="7" t="str">
        <f aca="false">VLOOKUP($B5651,'Product Master'!$A$2:$O$5991,11,FALSE())</f>
        <v>N</v>
      </c>
      <c r="L5651" s="7" t="str">
        <f aca="false">VLOOKUP($B5651,'Product Master'!$A$2:$O$5991,12,FALSE())</f>
        <v>N</v>
      </c>
      <c r="M5651" s="3" t="n">
        <v>122</v>
      </c>
      <c r="N5651" s="3" t="n">
        <v>8</v>
      </c>
    </row>
    <row r="5652" customFormat="false" ht="15" hidden="false" customHeight="true" outlineLevel="0" collapsed="false">
      <c r="A5652" s="3" t="s">
        <v>11315</v>
      </c>
      <c r="B5652" s="3" t="s">
        <v>11316</v>
      </c>
      <c r="C5652" s="4" t="str">
        <f aca="false">VLOOKUP($B5652,'Product Master'!$A$2:$O$5991,7,FALSE())</f>
        <v>Pharmacy / OTC</v>
      </c>
      <c r="D5652" s="4" t="str">
        <f aca="false">VLOOKUP($B5652,'Product Master'!$A$2:$O$5991,8,FALSE())</f>
        <v>Digestive Health</v>
      </c>
      <c r="E5652" s="4" t="str">
        <f aca="false">VLOOKUP($B5652,'Product Master'!$A$2:$O$5991,5,FALSE())</f>
        <v>Harborline</v>
      </c>
      <c r="F5652" s="4" t="str">
        <f aca="false">VLOOKUP($B5652,'Product Master'!$A$2:$O$5991,4,FALSE())</f>
        <v>Harborline Extra Strength Laxative, 30 ct</v>
      </c>
      <c r="G5652" s="4" t="str">
        <f aca="false">VLOOKUP($B5652,'Product Master'!$A$2:$O$5991,9,FALSE())</f>
        <v>30 ct</v>
      </c>
      <c r="H5652" s="5" t="s">
        <v>16</v>
      </c>
      <c r="I5652" s="6" t="n">
        <f aca="false">VLOOKUP($B5652,'Product Master'!$A$2:$O$5991,14,FALSE())</f>
        <v>8.39</v>
      </c>
      <c r="J5652" s="7" t="n">
        <f aca="false">VLOOKUP($B5652,'Product Master'!$A$2:$O$5991,13,FALSE())</f>
        <v>2</v>
      </c>
      <c r="K5652" s="7" t="str">
        <f aca="false">VLOOKUP($B5652,'Product Master'!$A$2:$O$5991,11,FALSE())</f>
        <v>Y</v>
      </c>
      <c r="L5652" s="7" t="str">
        <f aca="false">VLOOKUP($B5652,'Product Master'!$A$2:$O$5991,12,FALSE())</f>
        <v>N</v>
      </c>
      <c r="M5652" s="3" t="n">
        <v>114</v>
      </c>
      <c r="N5652" s="3" t="n">
        <v>8</v>
      </c>
    </row>
    <row r="5653" customFormat="false" ht="15" hidden="false" customHeight="true" outlineLevel="0" collapsed="false">
      <c r="A5653" s="3" t="s">
        <v>11317</v>
      </c>
      <c r="B5653" s="3" t="s">
        <v>11318</v>
      </c>
      <c r="C5653" s="4" t="str">
        <f aca="false">VLOOKUP($B5653,'Product Master'!$A$2:$O$5991,7,FALSE())</f>
        <v>Pharmacy / OTC</v>
      </c>
      <c r="D5653" s="4" t="str">
        <f aca="false">VLOOKUP($B5653,'Product Master'!$A$2:$O$5991,8,FALSE())</f>
        <v>Digestive Health</v>
      </c>
      <c r="E5653" s="4" t="str">
        <f aca="false">VLOOKUP($B5653,'Product Master'!$A$2:$O$5991,5,FALSE())</f>
        <v>Curasol</v>
      </c>
      <c r="F5653" s="4" t="str">
        <f aca="false">VLOOKUP($B5653,'Product Master'!$A$2:$O$5991,4,FALSE())</f>
        <v>Curasol Laxative, 30 ct</v>
      </c>
      <c r="G5653" s="4" t="str">
        <f aca="false">VLOOKUP($B5653,'Product Master'!$A$2:$O$5991,9,FALSE())</f>
        <v>30 ct</v>
      </c>
      <c r="H5653" s="5" t="s">
        <v>16</v>
      </c>
      <c r="I5653" s="6" t="n">
        <f aca="false">VLOOKUP($B5653,'Product Master'!$A$2:$O$5991,14,FALSE())</f>
        <v>12.79</v>
      </c>
      <c r="J5653" s="7" t="n">
        <f aca="false">VLOOKUP($B5653,'Product Master'!$A$2:$O$5991,13,FALSE())</f>
        <v>1</v>
      </c>
      <c r="K5653" s="7" t="str">
        <f aca="false">VLOOKUP($B5653,'Product Master'!$A$2:$O$5991,11,FALSE())</f>
        <v>N</v>
      </c>
      <c r="L5653" s="7" t="str">
        <f aca="false">VLOOKUP($B5653,'Product Master'!$A$2:$O$5991,12,FALSE())</f>
        <v>N</v>
      </c>
      <c r="M5653" s="3" t="n">
        <v>75</v>
      </c>
      <c r="N5653" s="3" t="n">
        <v>17</v>
      </c>
    </row>
    <row r="5654" customFormat="false" ht="15" hidden="false" customHeight="true" outlineLevel="0" collapsed="false">
      <c r="A5654" s="3" t="s">
        <v>11319</v>
      </c>
      <c r="B5654" s="3" t="s">
        <v>11320</v>
      </c>
      <c r="C5654" s="4" t="str">
        <f aca="false">VLOOKUP($B5654,'Product Master'!$A$2:$O$5991,7,FALSE())</f>
        <v>Pharmacy / OTC</v>
      </c>
      <c r="D5654" s="4" t="str">
        <f aca="false">VLOOKUP($B5654,'Product Master'!$A$2:$O$5991,8,FALSE())</f>
        <v>Digestive Health</v>
      </c>
      <c r="E5654" s="4" t="str">
        <f aca="false">VLOOKUP($B5654,'Product Master'!$A$2:$O$5991,5,FALSE())</f>
        <v>Curasol</v>
      </c>
      <c r="F5654" s="4" t="str">
        <f aca="false">VLOOKUP($B5654,'Product Master'!$A$2:$O$5991,4,FALSE())</f>
        <v>Curasol Extra Strength Probiotic, 30 ct</v>
      </c>
      <c r="G5654" s="4" t="str">
        <f aca="false">VLOOKUP($B5654,'Product Master'!$A$2:$O$5991,9,FALSE())</f>
        <v>30 ct</v>
      </c>
      <c r="H5654" s="5" t="s">
        <v>16</v>
      </c>
      <c r="I5654" s="6" t="n">
        <f aca="false">VLOOKUP($B5654,'Product Master'!$A$2:$O$5991,14,FALSE())</f>
        <v>7.89</v>
      </c>
      <c r="J5654" s="7" t="n">
        <f aca="false">VLOOKUP($B5654,'Product Master'!$A$2:$O$5991,13,FALSE())</f>
        <v>8</v>
      </c>
      <c r="K5654" s="7" t="str">
        <f aca="false">VLOOKUP($B5654,'Product Master'!$A$2:$O$5991,11,FALSE())</f>
        <v>N</v>
      </c>
      <c r="L5654" s="7" t="str">
        <f aca="false">VLOOKUP($B5654,'Product Master'!$A$2:$O$5991,12,FALSE())</f>
        <v>N</v>
      </c>
      <c r="M5654" s="3" t="n">
        <v>52</v>
      </c>
      <c r="N5654" s="3" t="n">
        <v>36</v>
      </c>
    </row>
    <row r="5655" customFormat="false" ht="15" hidden="false" customHeight="true" outlineLevel="0" collapsed="false">
      <c r="A5655" s="3" t="s">
        <v>11321</v>
      </c>
      <c r="B5655" s="3" t="s">
        <v>11322</v>
      </c>
      <c r="C5655" s="4" t="str">
        <f aca="false">VLOOKUP($B5655,'Product Master'!$A$2:$O$5991,7,FALSE())</f>
        <v>Pharmacy / OTC</v>
      </c>
      <c r="D5655" s="4" t="str">
        <f aca="false">VLOOKUP($B5655,'Product Master'!$A$2:$O$5991,8,FALSE())</f>
        <v>Digestive Health</v>
      </c>
      <c r="E5655" s="4" t="str">
        <f aca="false">VLOOKUP($B5655,'Product Master'!$A$2:$O$5991,5,FALSE())</f>
        <v>Harborline</v>
      </c>
      <c r="F5655" s="4" t="str">
        <f aca="false">VLOOKUP($B5655,'Product Master'!$A$2:$O$5991,4,FALSE())</f>
        <v>Harborline Extra Strength Antacid, 30 ct</v>
      </c>
      <c r="G5655" s="4" t="str">
        <f aca="false">VLOOKUP($B5655,'Product Master'!$A$2:$O$5991,9,FALSE())</f>
        <v>30 ct</v>
      </c>
      <c r="H5655" s="5" t="s">
        <v>16</v>
      </c>
      <c r="I5655" s="6" t="n">
        <f aca="false">VLOOKUP($B5655,'Product Master'!$A$2:$O$5991,14,FALSE())</f>
        <v>6.79</v>
      </c>
      <c r="J5655" s="7" t="n">
        <f aca="false">VLOOKUP($B5655,'Product Master'!$A$2:$O$5991,13,FALSE())</f>
        <v>12</v>
      </c>
      <c r="K5655" s="7" t="str">
        <f aca="false">VLOOKUP($B5655,'Product Master'!$A$2:$O$5991,11,FALSE())</f>
        <v>Y</v>
      </c>
      <c r="L5655" s="7" t="str">
        <f aca="false">VLOOKUP($B5655,'Product Master'!$A$2:$O$5991,12,FALSE())</f>
        <v>N</v>
      </c>
      <c r="M5655" s="3" t="n">
        <v>92</v>
      </c>
      <c r="N5655" s="3" t="n">
        <v>21</v>
      </c>
    </row>
    <row r="5656" customFormat="false" ht="15" hidden="false" customHeight="true" outlineLevel="0" collapsed="false">
      <c r="A5656" s="3" t="s">
        <v>11323</v>
      </c>
      <c r="B5656" s="3" t="s">
        <v>11324</v>
      </c>
      <c r="C5656" s="4" t="str">
        <f aca="false">VLOOKUP($B5656,'Product Master'!$A$2:$O$5991,7,FALSE())</f>
        <v>Pharmacy / OTC</v>
      </c>
      <c r="D5656" s="4" t="str">
        <f aca="false">VLOOKUP($B5656,'Product Master'!$A$2:$O$5991,8,FALSE())</f>
        <v>Digestive Health</v>
      </c>
      <c r="E5656" s="4" t="str">
        <f aca="false">VLOOKUP($B5656,'Product Master'!$A$2:$O$5991,5,FALSE())</f>
        <v>Curasol</v>
      </c>
      <c r="F5656" s="4" t="str">
        <f aca="false">VLOOKUP($B5656,'Product Master'!$A$2:$O$5991,4,FALSE())</f>
        <v>Curasol Extra Strength Laxative, 72 ct</v>
      </c>
      <c r="G5656" s="4" t="str">
        <f aca="false">VLOOKUP($B5656,'Product Master'!$A$2:$O$5991,9,FALSE())</f>
        <v>72 ct</v>
      </c>
      <c r="H5656" s="5" t="s">
        <v>16</v>
      </c>
      <c r="I5656" s="6" t="n">
        <f aca="false">VLOOKUP($B5656,'Product Master'!$A$2:$O$5991,14,FALSE())</f>
        <v>11.39</v>
      </c>
      <c r="J5656" s="7" t="n">
        <f aca="false">VLOOKUP($B5656,'Product Master'!$A$2:$O$5991,13,FALSE())</f>
        <v>24</v>
      </c>
      <c r="K5656" s="7" t="str">
        <f aca="false">VLOOKUP($B5656,'Product Master'!$A$2:$O$5991,11,FALSE())</f>
        <v>N</v>
      </c>
      <c r="L5656" s="7" t="str">
        <f aca="false">VLOOKUP($B5656,'Product Master'!$A$2:$O$5991,12,FALSE())</f>
        <v>N</v>
      </c>
      <c r="M5656" s="3" t="n">
        <v>25</v>
      </c>
      <c r="N5656" s="3" t="n">
        <v>3</v>
      </c>
    </row>
    <row r="5657" customFormat="false" ht="15" hidden="false" customHeight="true" outlineLevel="0" collapsed="false">
      <c r="A5657" s="3" t="s">
        <v>11325</v>
      </c>
      <c r="B5657" s="3" t="s">
        <v>11326</v>
      </c>
      <c r="C5657" s="4" t="str">
        <f aca="false">VLOOKUP($B5657,'Product Master'!$A$2:$O$5991,7,FALSE())</f>
        <v>Pharmacy / OTC</v>
      </c>
      <c r="D5657" s="4" t="str">
        <f aca="false">VLOOKUP($B5657,'Product Master'!$A$2:$O$5991,8,FALSE())</f>
        <v>Digestive Health</v>
      </c>
      <c r="E5657" s="4" t="str">
        <f aca="false">VLOOKUP($B5657,'Product Master'!$A$2:$O$5991,5,FALSE())</f>
        <v>Harborline</v>
      </c>
      <c r="F5657" s="4" t="str">
        <f aca="false">VLOOKUP($B5657,'Product Master'!$A$2:$O$5991,4,FALSE())</f>
        <v>Harborline Laxative, 30 ct</v>
      </c>
      <c r="G5657" s="4" t="str">
        <f aca="false">VLOOKUP($B5657,'Product Master'!$A$2:$O$5991,9,FALSE())</f>
        <v>30 ct</v>
      </c>
      <c r="H5657" s="5" t="s">
        <v>16</v>
      </c>
      <c r="I5657" s="6" t="n">
        <f aca="false">VLOOKUP($B5657,'Product Master'!$A$2:$O$5991,14,FALSE())</f>
        <v>7.79</v>
      </c>
      <c r="J5657" s="7" t="n">
        <f aca="false">VLOOKUP($B5657,'Product Master'!$A$2:$O$5991,13,FALSE())</f>
        <v>4</v>
      </c>
      <c r="K5657" s="7" t="str">
        <f aca="false">VLOOKUP($B5657,'Product Master'!$A$2:$O$5991,11,FALSE())</f>
        <v>Y</v>
      </c>
      <c r="L5657" s="7" t="str">
        <f aca="false">VLOOKUP($B5657,'Product Master'!$A$2:$O$5991,12,FALSE())</f>
        <v>N</v>
      </c>
      <c r="M5657" s="3" t="n">
        <v>24</v>
      </c>
      <c r="N5657" s="3" t="n">
        <v>40</v>
      </c>
    </row>
    <row r="5658" customFormat="false" ht="15" hidden="false" customHeight="true" outlineLevel="0" collapsed="false">
      <c r="A5658" s="3" t="s">
        <v>11327</v>
      </c>
      <c r="B5658" s="3" t="s">
        <v>11328</v>
      </c>
      <c r="C5658" s="4" t="str">
        <f aca="false">VLOOKUP($B5658,'Product Master'!$A$2:$O$5991,7,FALSE())</f>
        <v>Pharmacy / OTC</v>
      </c>
      <c r="D5658" s="4" t="str">
        <f aca="false">VLOOKUP($B5658,'Product Master'!$A$2:$O$5991,8,FALSE())</f>
        <v>Digestive Health</v>
      </c>
      <c r="E5658" s="4" t="str">
        <f aca="false">VLOOKUP($B5658,'Product Master'!$A$2:$O$5991,5,FALSE())</f>
        <v>Harborline</v>
      </c>
      <c r="F5658" s="4" t="str">
        <f aca="false">VLOOKUP($B5658,'Product Master'!$A$2:$O$5991,4,FALSE())</f>
        <v>Harborline Antacid, 72 ct</v>
      </c>
      <c r="G5658" s="4" t="str">
        <f aca="false">VLOOKUP($B5658,'Product Master'!$A$2:$O$5991,9,FALSE())</f>
        <v>72 ct</v>
      </c>
      <c r="H5658" s="5" t="s">
        <v>16</v>
      </c>
      <c r="I5658" s="6" t="n">
        <f aca="false">VLOOKUP($B5658,'Product Master'!$A$2:$O$5991,14,FALSE())</f>
        <v>9.79</v>
      </c>
      <c r="J5658" s="7" t="n">
        <f aca="false">VLOOKUP($B5658,'Product Master'!$A$2:$O$5991,13,FALSE())</f>
        <v>1</v>
      </c>
      <c r="K5658" s="7" t="str">
        <f aca="false">VLOOKUP($B5658,'Product Master'!$A$2:$O$5991,11,FALSE())</f>
        <v>Y</v>
      </c>
      <c r="L5658" s="7" t="str">
        <f aca="false">VLOOKUP($B5658,'Product Master'!$A$2:$O$5991,12,FALSE())</f>
        <v>N</v>
      </c>
      <c r="M5658" s="3" t="n">
        <v>141</v>
      </c>
      <c r="N5658" s="3" t="n">
        <v>24</v>
      </c>
    </row>
    <row r="5659" customFormat="false" ht="15" hidden="false" customHeight="true" outlineLevel="0" collapsed="false">
      <c r="A5659" s="3" t="s">
        <v>11329</v>
      </c>
      <c r="B5659" s="3" t="s">
        <v>11330</v>
      </c>
      <c r="C5659" s="4" t="str">
        <f aca="false">VLOOKUP($B5659,'Product Master'!$A$2:$O$5991,7,FALSE())</f>
        <v>Pharmacy / OTC</v>
      </c>
      <c r="D5659" s="4" t="str">
        <f aca="false">VLOOKUP($B5659,'Product Master'!$A$2:$O$5991,8,FALSE())</f>
        <v>Digestive Health</v>
      </c>
      <c r="E5659" s="4" t="str">
        <f aca="false">VLOOKUP($B5659,'Product Master'!$A$2:$O$5991,5,FALSE())</f>
        <v>Reliefwell</v>
      </c>
      <c r="F5659" s="4" t="str">
        <f aca="false">VLOOKUP($B5659,'Product Master'!$A$2:$O$5991,4,FALSE())</f>
        <v>Reliefwell Extra Strength Probiotic, 72 ct</v>
      </c>
      <c r="G5659" s="4" t="str">
        <f aca="false">VLOOKUP($B5659,'Product Master'!$A$2:$O$5991,9,FALSE())</f>
        <v>72 ct</v>
      </c>
      <c r="H5659" s="5" t="s">
        <v>16</v>
      </c>
      <c r="I5659" s="6" t="n">
        <f aca="false">VLOOKUP($B5659,'Product Master'!$A$2:$O$5991,14,FALSE())</f>
        <v>6.79</v>
      </c>
      <c r="J5659" s="7" t="n">
        <f aca="false">VLOOKUP($B5659,'Product Master'!$A$2:$O$5991,13,FALSE())</f>
        <v>8</v>
      </c>
      <c r="K5659" s="7" t="str">
        <f aca="false">VLOOKUP($B5659,'Product Master'!$A$2:$O$5991,11,FALSE())</f>
        <v>N</v>
      </c>
      <c r="L5659" s="7" t="str">
        <f aca="false">VLOOKUP($B5659,'Product Master'!$A$2:$O$5991,12,FALSE())</f>
        <v>N</v>
      </c>
      <c r="M5659" s="3" t="n">
        <v>75</v>
      </c>
      <c r="N5659" s="3" t="n">
        <v>30</v>
      </c>
    </row>
    <row r="5660" customFormat="false" ht="15" hidden="false" customHeight="true" outlineLevel="0" collapsed="false">
      <c r="A5660" s="3" t="s">
        <v>11331</v>
      </c>
      <c r="B5660" s="3" t="s">
        <v>11332</v>
      </c>
      <c r="C5660" s="4" t="str">
        <f aca="false">VLOOKUP($B5660,'Product Master'!$A$2:$O$5991,7,FALSE())</f>
        <v>Pharmacy / OTC</v>
      </c>
      <c r="D5660" s="4" t="str">
        <f aca="false">VLOOKUP($B5660,'Product Master'!$A$2:$O$5991,8,FALSE())</f>
        <v>Digestive Health</v>
      </c>
      <c r="E5660" s="4" t="str">
        <f aca="false">VLOOKUP($B5660,'Product Master'!$A$2:$O$5991,5,FALSE())</f>
        <v>Reliefwell</v>
      </c>
      <c r="F5660" s="4" t="str">
        <f aca="false">VLOOKUP($B5660,'Product Master'!$A$2:$O$5991,4,FALSE())</f>
        <v>Reliefwell Extra Strength Laxative, 72 ct</v>
      </c>
      <c r="G5660" s="4" t="str">
        <f aca="false">VLOOKUP($B5660,'Product Master'!$A$2:$O$5991,9,FALSE())</f>
        <v>72 ct</v>
      </c>
      <c r="H5660" s="5" t="s">
        <v>16</v>
      </c>
      <c r="I5660" s="6" t="n">
        <f aca="false">VLOOKUP($B5660,'Product Master'!$A$2:$O$5991,14,FALSE())</f>
        <v>11.39</v>
      </c>
      <c r="J5660" s="7" t="n">
        <f aca="false">VLOOKUP($B5660,'Product Master'!$A$2:$O$5991,13,FALSE())</f>
        <v>8</v>
      </c>
      <c r="K5660" s="7" t="str">
        <f aca="false">VLOOKUP($B5660,'Product Master'!$A$2:$O$5991,11,FALSE())</f>
        <v>N</v>
      </c>
      <c r="L5660" s="7" t="str">
        <f aca="false">VLOOKUP($B5660,'Product Master'!$A$2:$O$5991,12,FALSE())</f>
        <v>N</v>
      </c>
      <c r="M5660" s="3" t="n">
        <v>61</v>
      </c>
      <c r="N5660" s="3" t="n">
        <v>13</v>
      </c>
    </row>
    <row r="5661" customFormat="false" ht="15" hidden="false" customHeight="true" outlineLevel="0" collapsed="false">
      <c r="A5661" s="3" t="s">
        <v>11333</v>
      </c>
      <c r="B5661" s="3" t="s">
        <v>11334</v>
      </c>
      <c r="C5661" s="4" t="str">
        <f aca="false">VLOOKUP($B5661,'Product Master'!$A$2:$O$5991,7,FALSE())</f>
        <v>Pharmacy / OTC</v>
      </c>
      <c r="D5661" s="4" t="str">
        <f aca="false">VLOOKUP($B5661,'Product Master'!$A$2:$O$5991,8,FALSE())</f>
        <v>Digestive Health</v>
      </c>
      <c r="E5661" s="4" t="str">
        <f aca="false">VLOOKUP($B5661,'Product Master'!$A$2:$O$5991,5,FALSE())</f>
        <v>Curasol</v>
      </c>
      <c r="F5661" s="4" t="str">
        <f aca="false">VLOOKUP($B5661,'Product Master'!$A$2:$O$5991,4,FALSE())</f>
        <v>Curasol Anti-Diarrheal, 72 ct</v>
      </c>
      <c r="G5661" s="4" t="str">
        <f aca="false">VLOOKUP($B5661,'Product Master'!$A$2:$O$5991,9,FALSE())</f>
        <v>72 ct</v>
      </c>
      <c r="H5661" s="5" t="s">
        <v>16</v>
      </c>
      <c r="I5661" s="6" t="n">
        <f aca="false">VLOOKUP($B5661,'Product Master'!$A$2:$O$5991,14,FALSE())</f>
        <v>7.29</v>
      </c>
      <c r="J5661" s="7" t="n">
        <f aca="false">VLOOKUP($B5661,'Product Master'!$A$2:$O$5991,13,FALSE())</f>
        <v>1</v>
      </c>
      <c r="K5661" s="7" t="str">
        <f aca="false">VLOOKUP($B5661,'Product Master'!$A$2:$O$5991,11,FALSE())</f>
        <v>N</v>
      </c>
      <c r="L5661" s="7" t="str">
        <f aca="false">VLOOKUP($B5661,'Product Master'!$A$2:$O$5991,12,FALSE())</f>
        <v>N</v>
      </c>
      <c r="M5661" s="3" t="n">
        <v>94</v>
      </c>
      <c r="N5661" s="3" t="n">
        <v>7</v>
      </c>
    </row>
    <row r="5662" customFormat="false" ht="15" hidden="false" customHeight="true" outlineLevel="0" collapsed="false">
      <c r="A5662" s="3" t="s">
        <v>11335</v>
      </c>
      <c r="B5662" s="3" t="s">
        <v>11336</v>
      </c>
      <c r="C5662" s="4" t="str">
        <f aca="false">VLOOKUP($B5662,'Product Master'!$A$2:$O$5991,7,FALSE())</f>
        <v>Pharmacy / OTC</v>
      </c>
      <c r="D5662" s="4" t="str">
        <f aca="false">VLOOKUP($B5662,'Product Master'!$A$2:$O$5991,8,FALSE())</f>
        <v>Digestive Health</v>
      </c>
      <c r="E5662" s="4" t="str">
        <f aca="false">VLOOKUP($B5662,'Product Master'!$A$2:$O$5991,5,FALSE())</f>
        <v>Reliefwell</v>
      </c>
      <c r="F5662" s="4" t="str">
        <f aca="false">VLOOKUP($B5662,'Product Master'!$A$2:$O$5991,4,FALSE())</f>
        <v>Reliefwell Antacid, 30 ct</v>
      </c>
      <c r="G5662" s="4" t="str">
        <f aca="false">VLOOKUP($B5662,'Product Master'!$A$2:$O$5991,9,FALSE())</f>
        <v>30 ct</v>
      </c>
      <c r="H5662" s="5" t="s">
        <v>16</v>
      </c>
      <c r="I5662" s="6" t="n">
        <f aca="false">VLOOKUP($B5662,'Product Master'!$A$2:$O$5991,14,FALSE())</f>
        <v>7.29</v>
      </c>
      <c r="J5662" s="7" t="n">
        <f aca="false">VLOOKUP($B5662,'Product Master'!$A$2:$O$5991,13,FALSE())</f>
        <v>12</v>
      </c>
      <c r="K5662" s="7" t="str">
        <f aca="false">VLOOKUP($B5662,'Product Master'!$A$2:$O$5991,11,FALSE())</f>
        <v>N</v>
      </c>
      <c r="L5662" s="7" t="str">
        <f aca="false">VLOOKUP($B5662,'Product Master'!$A$2:$O$5991,12,FALSE())</f>
        <v>N</v>
      </c>
      <c r="M5662" s="3" t="n">
        <v>36</v>
      </c>
      <c r="N5662" s="3" t="n">
        <v>28</v>
      </c>
    </row>
    <row r="5663" customFormat="false" ht="15" hidden="false" customHeight="true" outlineLevel="0" collapsed="false">
      <c r="A5663" s="3" t="s">
        <v>11337</v>
      </c>
      <c r="B5663" s="3" t="s">
        <v>11338</v>
      </c>
      <c r="C5663" s="4" t="str">
        <f aca="false">VLOOKUP($B5663,'Product Master'!$A$2:$O$5991,7,FALSE())</f>
        <v>Pharmacy / OTC</v>
      </c>
      <c r="D5663" s="4" t="str">
        <f aca="false">VLOOKUP($B5663,'Product Master'!$A$2:$O$5991,8,FALSE())</f>
        <v>Vitamins &amp; Supplements</v>
      </c>
      <c r="E5663" s="4" t="str">
        <f aca="false">VLOOKUP($B5663,'Product Master'!$A$2:$O$5991,5,FALSE())</f>
        <v>Reliefwell</v>
      </c>
      <c r="F5663" s="4" t="str">
        <f aca="false">VLOOKUP($B5663,'Product Master'!$A$2:$O$5991,4,FALSE())</f>
        <v>Reliefwell Kids Vitamin C, 90 ct</v>
      </c>
      <c r="G5663" s="4" t="str">
        <f aca="false">VLOOKUP($B5663,'Product Master'!$A$2:$O$5991,9,FALSE())</f>
        <v>90 ct</v>
      </c>
      <c r="H5663" s="5" t="s">
        <v>16</v>
      </c>
      <c r="I5663" s="6" t="n">
        <f aca="false">VLOOKUP($B5663,'Product Master'!$A$2:$O$5991,14,FALSE())</f>
        <v>8.39</v>
      </c>
      <c r="J5663" s="7" t="n">
        <f aca="false">VLOOKUP($B5663,'Product Master'!$A$2:$O$5991,13,FALSE())</f>
        <v>1</v>
      </c>
      <c r="K5663" s="7" t="str">
        <f aca="false">VLOOKUP($B5663,'Product Master'!$A$2:$O$5991,11,FALSE())</f>
        <v>N</v>
      </c>
      <c r="L5663" s="7" t="str">
        <f aca="false">VLOOKUP($B5663,'Product Master'!$A$2:$O$5991,12,FALSE())</f>
        <v>N</v>
      </c>
      <c r="M5663" s="3" t="n">
        <v>51</v>
      </c>
      <c r="N5663" s="3" t="n">
        <v>32</v>
      </c>
    </row>
    <row r="5664" customFormat="false" ht="15" hidden="false" customHeight="true" outlineLevel="0" collapsed="false">
      <c r="A5664" s="3" t="s">
        <v>11339</v>
      </c>
      <c r="B5664" s="3" t="s">
        <v>11340</v>
      </c>
      <c r="C5664" s="4" t="str">
        <f aca="false">VLOOKUP($B5664,'Product Master'!$A$2:$O$5991,7,FALSE())</f>
        <v>Pharmacy / OTC</v>
      </c>
      <c r="D5664" s="4" t="str">
        <f aca="false">VLOOKUP($B5664,'Product Master'!$A$2:$O$5991,8,FALSE())</f>
        <v>Vitamins &amp; Supplements</v>
      </c>
      <c r="E5664" s="4" t="str">
        <f aca="false">VLOOKUP($B5664,'Product Master'!$A$2:$O$5991,5,FALSE())</f>
        <v>Harborline</v>
      </c>
      <c r="F5664" s="4" t="str">
        <f aca="false">VLOOKUP($B5664,'Product Master'!$A$2:$O$5991,4,FALSE())</f>
        <v>Harborline Kids Calcium, 60 ct</v>
      </c>
      <c r="G5664" s="4" t="str">
        <f aca="false">VLOOKUP($B5664,'Product Master'!$A$2:$O$5991,9,FALSE())</f>
        <v>60 ct</v>
      </c>
      <c r="H5664" s="5" t="s">
        <v>16</v>
      </c>
      <c r="I5664" s="6" t="n">
        <f aca="false">VLOOKUP($B5664,'Product Master'!$A$2:$O$5991,14,FALSE())</f>
        <v>14.79</v>
      </c>
      <c r="J5664" s="7" t="n">
        <f aca="false">VLOOKUP($B5664,'Product Master'!$A$2:$O$5991,13,FALSE())</f>
        <v>12</v>
      </c>
      <c r="K5664" s="7" t="str">
        <f aca="false">VLOOKUP($B5664,'Product Master'!$A$2:$O$5991,11,FALSE())</f>
        <v>Y</v>
      </c>
      <c r="L5664" s="7" t="str">
        <f aca="false">VLOOKUP($B5664,'Product Master'!$A$2:$O$5991,12,FALSE())</f>
        <v>N</v>
      </c>
      <c r="M5664" s="3" t="n">
        <v>113</v>
      </c>
      <c r="N5664" s="3" t="n">
        <v>34</v>
      </c>
    </row>
    <row r="5665" customFormat="false" ht="15" hidden="false" customHeight="true" outlineLevel="0" collapsed="false">
      <c r="A5665" s="3" t="s">
        <v>11341</v>
      </c>
      <c r="B5665" s="3" t="s">
        <v>11342</v>
      </c>
      <c r="C5665" s="4" t="str">
        <f aca="false">VLOOKUP($B5665,'Product Master'!$A$2:$O$5991,7,FALSE())</f>
        <v>Pharmacy / OTC</v>
      </c>
      <c r="D5665" s="4" t="str">
        <f aca="false">VLOOKUP($B5665,'Product Master'!$A$2:$O$5991,8,FALSE())</f>
        <v>Vitamins &amp; Supplements</v>
      </c>
      <c r="E5665" s="4" t="str">
        <f aca="false">VLOOKUP($B5665,'Product Master'!$A$2:$O$5991,5,FALSE())</f>
        <v>Reliefwell</v>
      </c>
      <c r="F5665" s="4" t="str">
        <f aca="false">VLOOKUP($B5665,'Product Master'!$A$2:$O$5991,4,FALSE())</f>
        <v>Reliefwell Adult Multivitamin, 90 ct</v>
      </c>
      <c r="G5665" s="4" t="str">
        <f aca="false">VLOOKUP($B5665,'Product Master'!$A$2:$O$5991,9,FALSE())</f>
        <v>90 ct</v>
      </c>
      <c r="H5665" s="5" t="s">
        <v>16</v>
      </c>
      <c r="I5665" s="6" t="n">
        <f aca="false">VLOOKUP($B5665,'Product Master'!$A$2:$O$5991,14,FALSE())</f>
        <v>14.29</v>
      </c>
      <c r="J5665" s="7" t="n">
        <f aca="false">VLOOKUP($B5665,'Product Master'!$A$2:$O$5991,13,FALSE())</f>
        <v>4</v>
      </c>
      <c r="K5665" s="7" t="str">
        <f aca="false">VLOOKUP($B5665,'Product Master'!$A$2:$O$5991,11,FALSE())</f>
        <v>N</v>
      </c>
      <c r="L5665" s="7" t="str">
        <f aca="false">VLOOKUP($B5665,'Product Master'!$A$2:$O$5991,12,FALSE())</f>
        <v>N</v>
      </c>
      <c r="M5665" s="3" t="n">
        <v>139</v>
      </c>
      <c r="N5665" s="3" t="n">
        <v>19</v>
      </c>
    </row>
    <row r="5666" customFormat="false" ht="15" hidden="false" customHeight="true" outlineLevel="0" collapsed="false">
      <c r="A5666" s="3" t="s">
        <v>11343</v>
      </c>
      <c r="B5666" s="3" t="s">
        <v>11344</v>
      </c>
      <c r="C5666" s="4" t="str">
        <f aca="false">VLOOKUP($B5666,'Product Master'!$A$2:$O$5991,7,FALSE())</f>
        <v>Pharmacy / OTC</v>
      </c>
      <c r="D5666" s="4" t="str">
        <f aca="false">VLOOKUP($B5666,'Product Master'!$A$2:$O$5991,8,FALSE())</f>
        <v>Vitamins &amp; Supplements</v>
      </c>
      <c r="E5666" s="4" t="str">
        <f aca="false">VLOOKUP($B5666,'Product Master'!$A$2:$O$5991,5,FALSE())</f>
        <v>Harborline</v>
      </c>
      <c r="F5666" s="4" t="str">
        <f aca="false">VLOOKUP($B5666,'Product Master'!$A$2:$O$5991,4,FALSE())</f>
        <v>Harborline Kids Vitamin D, 90 ct</v>
      </c>
      <c r="G5666" s="4" t="str">
        <f aca="false">VLOOKUP($B5666,'Product Master'!$A$2:$O$5991,9,FALSE())</f>
        <v>90 ct</v>
      </c>
      <c r="H5666" s="5" t="s">
        <v>16</v>
      </c>
      <c r="I5666" s="6" t="n">
        <f aca="false">VLOOKUP($B5666,'Product Master'!$A$2:$O$5991,14,FALSE())</f>
        <v>15.99</v>
      </c>
      <c r="J5666" s="7" t="n">
        <f aca="false">VLOOKUP($B5666,'Product Master'!$A$2:$O$5991,13,FALSE())</f>
        <v>24</v>
      </c>
      <c r="K5666" s="7" t="str">
        <f aca="false">VLOOKUP($B5666,'Product Master'!$A$2:$O$5991,11,FALSE())</f>
        <v>Y</v>
      </c>
      <c r="L5666" s="7" t="str">
        <f aca="false">VLOOKUP($B5666,'Product Master'!$A$2:$O$5991,12,FALSE())</f>
        <v>N</v>
      </c>
      <c r="M5666" s="3" t="n">
        <v>31</v>
      </c>
      <c r="N5666" s="3" t="n">
        <v>32</v>
      </c>
    </row>
    <row r="5667" customFormat="false" ht="15" hidden="false" customHeight="true" outlineLevel="0" collapsed="false">
      <c r="A5667" s="3" t="s">
        <v>11345</v>
      </c>
      <c r="B5667" s="3" t="s">
        <v>11346</v>
      </c>
      <c r="C5667" s="4" t="str">
        <f aca="false">VLOOKUP($B5667,'Product Master'!$A$2:$O$5991,7,FALSE())</f>
        <v>Pharmacy / OTC</v>
      </c>
      <c r="D5667" s="4" t="str">
        <f aca="false">VLOOKUP($B5667,'Product Master'!$A$2:$O$5991,8,FALSE())</f>
        <v>Vitamins &amp; Supplements</v>
      </c>
      <c r="E5667" s="4" t="str">
        <f aca="false">VLOOKUP($B5667,'Product Master'!$A$2:$O$5991,5,FALSE())</f>
        <v>Reliefwell</v>
      </c>
      <c r="F5667" s="4" t="str">
        <f aca="false">VLOOKUP($B5667,'Product Master'!$A$2:$O$5991,4,FALSE())</f>
        <v>Reliefwell Gummy Vitamin D, 60 ct</v>
      </c>
      <c r="G5667" s="4" t="str">
        <f aca="false">VLOOKUP($B5667,'Product Master'!$A$2:$O$5991,9,FALSE())</f>
        <v>60 ct</v>
      </c>
      <c r="H5667" s="5" t="s">
        <v>16</v>
      </c>
      <c r="I5667" s="6" t="n">
        <f aca="false">VLOOKUP($B5667,'Product Master'!$A$2:$O$5991,14,FALSE())</f>
        <v>15.29</v>
      </c>
      <c r="J5667" s="7" t="n">
        <f aca="false">VLOOKUP($B5667,'Product Master'!$A$2:$O$5991,13,FALSE())</f>
        <v>4</v>
      </c>
      <c r="K5667" s="7" t="str">
        <f aca="false">VLOOKUP($B5667,'Product Master'!$A$2:$O$5991,11,FALSE())</f>
        <v>N</v>
      </c>
      <c r="L5667" s="7" t="str">
        <f aca="false">VLOOKUP($B5667,'Product Master'!$A$2:$O$5991,12,FALSE())</f>
        <v>N</v>
      </c>
      <c r="M5667" s="3" t="n">
        <v>74</v>
      </c>
      <c r="N5667" s="3" t="n">
        <v>36</v>
      </c>
    </row>
    <row r="5668" customFormat="false" ht="15" hidden="false" customHeight="true" outlineLevel="0" collapsed="false">
      <c r="A5668" s="3" t="s">
        <v>11347</v>
      </c>
      <c r="B5668" s="3" t="s">
        <v>11348</v>
      </c>
      <c r="C5668" s="4" t="str">
        <f aca="false">VLOOKUP($B5668,'Product Master'!$A$2:$O$5991,7,FALSE())</f>
        <v>Pharmacy / OTC</v>
      </c>
      <c r="D5668" s="4" t="str">
        <f aca="false">VLOOKUP($B5668,'Product Master'!$A$2:$O$5991,8,FALSE())</f>
        <v>Vitamins &amp; Supplements</v>
      </c>
      <c r="E5668" s="4" t="str">
        <f aca="false">VLOOKUP($B5668,'Product Master'!$A$2:$O$5991,5,FALSE())</f>
        <v>Reliefwell</v>
      </c>
      <c r="F5668" s="4" t="str">
        <f aca="false">VLOOKUP($B5668,'Product Master'!$A$2:$O$5991,4,FALSE())</f>
        <v>Reliefwell Adult Multivitamin, 60 ct</v>
      </c>
      <c r="G5668" s="4" t="str">
        <f aca="false">VLOOKUP($B5668,'Product Master'!$A$2:$O$5991,9,FALSE())</f>
        <v>60 ct</v>
      </c>
      <c r="H5668" s="5" t="s">
        <v>16</v>
      </c>
      <c r="I5668" s="6" t="n">
        <f aca="false">VLOOKUP($B5668,'Product Master'!$A$2:$O$5991,14,FALSE())</f>
        <v>10.89</v>
      </c>
      <c r="J5668" s="7" t="n">
        <f aca="false">VLOOKUP($B5668,'Product Master'!$A$2:$O$5991,13,FALSE())</f>
        <v>1</v>
      </c>
      <c r="K5668" s="7" t="str">
        <f aca="false">VLOOKUP($B5668,'Product Master'!$A$2:$O$5991,11,FALSE())</f>
        <v>N</v>
      </c>
      <c r="L5668" s="7" t="str">
        <f aca="false">VLOOKUP($B5668,'Product Master'!$A$2:$O$5991,12,FALSE())</f>
        <v>N</v>
      </c>
      <c r="M5668" s="3" t="n">
        <v>51</v>
      </c>
      <c r="N5668" s="3" t="n">
        <v>19</v>
      </c>
    </row>
    <row r="5669" customFormat="false" ht="15" hidden="false" customHeight="true" outlineLevel="0" collapsed="false">
      <c r="A5669" s="3" t="s">
        <v>11349</v>
      </c>
      <c r="B5669" s="3" t="s">
        <v>11350</v>
      </c>
      <c r="C5669" s="4" t="str">
        <f aca="false">VLOOKUP($B5669,'Product Master'!$A$2:$O$5991,7,FALSE())</f>
        <v>Pharmacy / OTC</v>
      </c>
      <c r="D5669" s="4" t="str">
        <f aca="false">VLOOKUP($B5669,'Product Master'!$A$2:$O$5991,8,FALSE())</f>
        <v>Vitamins &amp; Supplements</v>
      </c>
      <c r="E5669" s="4" t="str">
        <f aca="false">VLOOKUP($B5669,'Product Master'!$A$2:$O$5991,5,FALSE())</f>
        <v>Curasol</v>
      </c>
      <c r="F5669" s="4" t="str">
        <f aca="false">VLOOKUP($B5669,'Product Master'!$A$2:$O$5991,4,FALSE())</f>
        <v>Curasol Kids Multivitamin, 90 ct</v>
      </c>
      <c r="G5669" s="4" t="str">
        <f aca="false">VLOOKUP($B5669,'Product Master'!$A$2:$O$5991,9,FALSE())</f>
        <v>90 ct</v>
      </c>
      <c r="H5669" s="5" t="s">
        <v>16</v>
      </c>
      <c r="I5669" s="6" t="n">
        <f aca="false">VLOOKUP($B5669,'Product Master'!$A$2:$O$5991,14,FALSE())</f>
        <v>12.79</v>
      </c>
      <c r="J5669" s="7" t="n">
        <f aca="false">VLOOKUP($B5669,'Product Master'!$A$2:$O$5991,13,FALSE())</f>
        <v>1</v>
      </c>
      <c r="K5669" s="7" t="str">
        <f aca="false">VLOOKUP($B5669,'Product Master'!$A$2:$O$5991,11,FALSE())</f>
        <v>N</v>
      </c>
      <c r="L5669" s="7" t="str">
        <f aca="false">VLOOKUP($B5669,'Product Master'!$A$2:$O$5991,12,FALSE())</f>
        <v>N</v>
      </c>
      <c r="M5669" s="3" t="n">
        <v>122</v>
      </c>
      <c r="N5669" s="3" t="n">
        <v>35</v>
      </c>
    </row>
    <row r="5670" customFormat="false" ht="15" hidden="false" customHeight="true" outlineLevel="0" collapsed="false">
      <c r="A5670" s="3" t="s">
        <v>11351</v>
      </c>
      <c r="B5670" s="3" t="s">
        <v>11352</v>
      </c>
      <c r="C5670" s="4" t="str">
        <f aca="false">VLOOKUP($B5670,'Product Master'!$A$2:$O$5991,7,FALSE())</f>
        <v>Pharmacy / OTC</v>
      </c>
      <c r="D5670" s="4" t="str">
        <f aca="false">VLOOKUP($B5670,'Product Master'!$A$2:$O$5991,8,FALSE())</f>
        <v>Vitamins &amp; Supplements</v>
      </c>
      <c r="E5670" s="4" t="str">
        <f aca="false">VLOOKUP($B5670,'Product Master'!$A$2:$O$5991,5,FALSE())</f>
        <v>Reliefwell</v>
      </c>
      <c r="F5670" s="4" t="str">
        <f aca="false">VLOOKUP($B5670,'Product Master'!$A$2:$O$5991,4,FALSE())</f>
        <v>Reliefwell Kids Calcium, 90 ct</v>
      </c>
      <c r="G5670" s="4" t="str">
        <f aca="false">VLOOKUP($B5670,'Product Master'!$A$2:$O$5991,9,FALSE())</f>
        <v>90 ct</v>
      </c>
      <c r="H5670" s="5" t="s">
        <v>16</v>
      </c>
      <c r="I5670" s="6" t="n">
        <f aca="false">VLOOKUP($B5670,'Product Master'!$A$2:$O$5991,14,FALSE())</f>
        <v>8.49</v>
      </c>
      <c r="J5670" s="7" t="n">
        <f aca="false">VLOOKUP($B5670,'Product Master'!$A$2:$O$5991,13,FALSE())</f>
        <v>24</v>
      </c>
      <c r="K5670" s="7" t="str">
        <f aca="false">VLOOKUP($B5670,'Product Master'!$A$2:$O$5991,11,FALSE())</f>
        <v>N</v>
      </c>
      <c r="L5670" s="7" t="str">
        <f aca="false">VLOOKUP($B5670,'Product Master'!$A$2:$O$5991,12,FALSE())</f>
        <v>N</v>
      </c>
      <c r="M5670" s="3" t="n">
        <v>116</v>
      </c>
      <c r="N5670" s="3" t="n">
        <v>7</v>
      </c>
    </row>
    <row r="5671" customFormat="false" ht="15" hidden="false" customHeight="true" outlineLevel="0" collapsed="false">
      <c r="A5671" s="3" t="s">
        <v>11353</v>
      </c>
      <c r="B5671" s="3" t="s">
        <v>11354</v>
      </c>
      <c r="C5671" s="4" t="str">
        <f aca="false">VLOOKUP($B5671,'Product Master'!$A$2:$O$5991,7,FALSE())</f>
        <v>Pharmacy / OTC</v>
      </c>
      <c r="D5671" s="4" t="str">
        <f aca="false">VLOOKUP($B5671,'Product Master'!$A$2:$O$5991,8,FALSE())</f>
        <v>Vitamins &amp; Supplements</v>
      </c>
      <c r="E5671" s="4" t="str">
        <f aca="false">VLOOKUP($B5671,'Product Master'!$A$2:$O$5991,5,FALSE())</f>
        <v>Harborline</v>
      </c>
      <c r="F5671" s="4" t="str">
        <f aca="false">VLOOKUP($B5671,'Product Master'!$A$2:$O$5991,4,FALSE())</f>
        <v>Harborline Kids Fish Oil, 90 ct</v>
      </c>
      <c r="G5671" s="4" t="str">
        <f aca="false">VLOOKUP($B5671,'Product Master'!$A$2:$O$5991,9,FALSE())</f>
        <v>90 ct</v>
      </c>
      <c r="H5671" s="5" t="s">
        <v>16</v>
      </c>
      <c r="I5671" s="6" t="n">
        <f aca="false">VLOOKUP($B5671,'Product Master'!$A$2:$O$5991,14,FALSE())</f>
        <v>13.79</v>
      </c>
      <c r="J5671" s="7" t="n">
        <f aca="false">VLOOKUP($B5671,'Product Master'!$A$2:$O$5991,13,FALSE())</f>
        <v>12</v>
      </c>
      <c r="K5671" s="7" t="str">
        <f aca="false">VLOOKUP($B5671,'Product Master'!$A$2:$O$5991,11,FALSE())</f>
        <v>Y</v>
      </c>
      <c r="L5671" s="7" t="str">
        <f aca="false">VLOOKUP($B5671,'Product Master'!$A$2:$O$5991,12,FALSE())</f>
        <v>N</v>
      </c>
      <c r="M5671" s="3" t="n">
        <v>103</v>
      </c>
      <c r="N5671" s="3" t="n">
        <v>40</v>
      </c>
    </row>
    <row r="5672" customFormat="false" ht="15" hidden="false" customHeight="true" outlineLevel="0" collapsed="false">
      <c r="A5672" s="3" t="s">
        <v>11355</v>
      </c>
      <c r="B5672" s="3" t="s">
        <v>11356</v>
      </c>
      <c r="C5672" s="4" t="str">
        <f aca="false">VLOOKUP($B5672,'Product Master'!$A$2:$O$5991,7,FALSE())</f>
        <v>Pharmacy / OTC</v>
      </c>
      <c r="D5672" s="4" t="str">
        <f aca="false">VLOOKUP($B5672,'Product Master'!$A$2:$O$5991,8,FALSE())</f>
        <v>Vitamins &amp; Supplements</v>
      </c>
      <c r="E5672" s="4" t="str">
        <f aca="false">VLOOKUP($B5672,'Product Master'!$A$2:$O$5991,5,FALSE())</f>
        <v>Reliefwell</v>
      </c>
      <c r="F5672" s="4" t="str">
        <f aca="false">VLOOKUP($B5672,'Product Master'!$A$2:$O$5991,4,FALSE())</f>
        <v>Reliefwell Gummy Calcium, 90 ct</v>
      </c>
      <c r="G5672" s="4" t="str">
        <f aca="false">VLOOKUP($B5672,'Product Master'!$A$2:$O$5991,9,FALSE())</f>
        <v>90 ct</v>
      </c>
      <c r="H5672" s="5" t="s">
        <v>16</v>
      </c>
      <c r="I5672" s="6" t="n">
        <f aca="false">VLOOKUP($B5672,'Product Master'!$A$2:$O$5991,14,FALSE())</f>
        <v>14.89</v>
      </c>
      <c r="J5672" s="7" t="n">
        <f aca="false">VLOOKUP($B5672,'Product Master'!$A$2:$O$5991,13,FALSE())</f>
        <v>1</v>
      </c>
      <c r="K5672" s="7" t="str">
        <f aca="false">VLOOKUP($B5672,'Product Master'!$A$2:$O$5991,11,FALSE())</f>
        <v>N</v>
      </c>
      <c r="L5672" s="7" t="str">
        <f aca="false">VLOOKUP($B5672,'Product Master'!$A$2:$O$5991,12,FALSE())</f>
        <v>N</v>
      </c>
      <c r="M5672" s="3" t="n">
        <v>80</v>
      </c>
      <c r="N5672" s="3" t="n">
        <v>23</v>
      </c>
    </row>
    <row r="5673" customFormat="false" ht="15" hidden="false" customHeight="true" outlineLevel="0" collapsed="false">
      <c r="A5673" s="3" t="s">
        <v>11357</v>
      </c>
      <c r="B5673" s="3" t="s">
        <v>11358</v>
      </c>
      <c r="C5673" s="4" t="str">
        <f aca="false">VLOOKUP($B5673,'Product Master'!$A$2:$O$5991,7,FALSE())</f>
        <v>Pharmacy / OTC</v>
      </c>
      <c r="D5673" s="4" t="str">
        <f aca="false">VLOOKUP($B5673,'Product Master'!$A$2:$O$5991,8,FALSE())</f>
        <v>Vitamins &amp; Supplements</v>
      </c>
      <c r="E5673" s="4" t="str">
        <f aca="false">VLOOKUP($B5673,'Product Master'!$A$2:$O$5991,5,FALSE())</f>
        <v>Harborline</v>
      </c>
      <c r="F5673" s="4" t="str">
        <f aca="false">VLOOKUP($B5673,'Product Master'!$A$2:$O$5991,4,FALSE())</f>
        <v>Harborline Adult Calcium, 60 ct</v>
      </c>
      <c r="G5673" s="4" t="str">
        <f aca="false">VLOOKUP($B5673,'Product Master'!$A$2:$O$5991,9,FALSE())</f>
        <v>60 ct</v>
      </c>
      <c r="H5673" s="5" t="s">
        <v>16</v>
      </c>
      <c r="I5673" s="6" t="n">
        <f aca="false">VLOOKUP($B5673,'Product Master'!$A$2:$O$5991,14,FALSE())</f>
        <v>10.39</v>
      </c>
      <c r="J5673" s="7" t="n">
        <f aca="false">VLOOKUP($B5673,'Product Master'!$A$2:$O$5991,13,FALSE())</f>
        <v>12</v>
      </c>
      <c r="K5673" s="7" t="str">
        <f aca="false">VLOOKUP($B5673,'Product Master'!$A$2:$O$5991,11,FALSE())</f>
        <v>Y</v>
      </c>
      <c r="L5673" s="7" t="str">
        <f aca="false">VLOOKUP($B5673,'Product Master'!$A$2:$O$5991,12,FALSE())</f>
        <v>N</v>
      </c>
      <c r="M5673" s="3" t="n">
        <v>138</v>
      </c>
      <c r="N5673" s="3" t="n">
        <v>13</v>
      </c>
    </row>
    <row r="5674" customFormat="false" ht="15" hidden="false" customHeight="true" outlineLevel="0" collapsed="false">
      <c r="A5674" s="3" t="s">
        <v>11359</v>
      </c>
      <c r="B5674" s="3" t="s">
        <v>11360</v>
      </c>
      <c r="C5674" s="4" t="str">
        <f aca="false">VLOOKUP($B5674,'Product Master'!$A$2:$O$5991,7,FALSE())</f>
        <v>Pharmacy / OTC</v>
      </c>
      <c r="D5674" s="4" t="str">
        <f aca="false">VLOOKUP($B5674,'Product Master'!$A$2:$O$5991,8,FALSE())</f>
        <v>Vitamins &amp; Supplements</v>
      </c>
      <c r="E5674" s="4" t="str">
        <f aca="false">VLOOKUP($B5674,'Product Master'!$A$2:$O$5991,5,FALSE())</f>
        <v>Reliefwell</v>
      </c>
      <c r="F5674" s="4" t="str">
        <f aca="false">VLOOKUP($B5674,'Product Master'!$A$2:$O$5991,4,FALSE())</f>
        <v>Reliefwell Gummy Vitamin D, 90 ct</v>
      </c>
      <c r="G5674" s="4" t="str">
        <f aca="false">VLOOKUP($B5674,'Product Master'!$A$2:$O$5991,9,FALSE())</f>
        <v>90 ct</v>
      </c>
      <c r="H5674" s="5" t="s">
        <v>16</v>
      </c>
      <c r="I5674" s="6" t="n">
        <f aca="false">VLOOKUP($B5674,'Product Master'!$A$2:$O$5991,14,FALSE())</f>
        <v>14.29</v>
      </c>
      <c r="J5674" s="7" t="n">
        <f aca="false">VLOOKUP($B5674,'Product Master'!$A$2:$O$5991,13,FALSE())</f>
        <v>8</v>
      </c>
      <c r="K5674" s="7" t="str">
        <f aca="false">VLOOKUP($B5674,'Product Master'!$A$2:$O$5991,11,FALSE())</f>
        <v>N</v>
      </c>
      <c r="L5674" s="7" t="str">
        <f aca="false">VLOOKUP($B5674,'Product Master'!$A$2:$O$5991,12,FALSE())</f>
        <v>N</v>
      </c>
      <c r="M5674" s="3" t="n">
        <v>122</v>
      </c>
      <c r="N5674" s="3" t="n">
        <v>31</v>
      </c>
    </row>
    <row r="5675" customFormat="false" ht="15" hidden="false" customHeight="true" outlineLevel="0" collapsed="false">
      <c r="A5675" s="3" t="s">
        <v>11361</v>
      </c>
      <c r="B5675" s="3" t="s">
        <v>11362</v>
      </c>
      <c r="C5675" s="4" t="str">
        <f aca="false">VLOOKUP($B5675,'Product Master'!$A$2:$O$5991,7,FALSE())</f>
        <v>Pharmacy / OTC</v>
      </c>
      <c r="D5675" s="4" t="str">
        <f aca="false">VLOOKUP($B5675,'Product Master'!$A$2:$O$5991,8,FALSE())</f>
        <v>Vitamins &amp; Supplements</v>
      </c>
      <c r="E5675" s="4" t="str">
        <f aca="false">VLOOKUP($B5675,'Product Master'!$A$2:$O$5991,5,FALSE())</f>
        <v>Reliefwell</v>
      </c>
      <c r="F5675" s="4" t="str">
        <f aca="false">VLOOKUP($B5675,'Product Master'!$A$2:$O$5991,4,FALSE())</f>
        <v>Reliefwell Gummy Multivitamin, 60 ct</v>
      </c>
      <c r="G5675" s="4" t="str">
        <f aca="false">VLOOKUP($B5675,'Product Master'!$A$2:$O$5991,9,FALSE())</f>
        <v>60 ct</v>
      </c>
      <c r="H5675" s="5" t="s">
        <v>16</v>
      </c>
      <c r="I5675" s="6" t="n">
        <f aca="false">VLOOKUP($B5675,'Product Master'!$A$2:$O$5991,14,FALSE())</f>
        <v>11.79</v>
      </c>
      <c r="J5675" s="7" t="n">
        <f aca="false">VLOOKUP($B5675,'Product Master'!$A$2:$O$5991,13,FALSE())</f>
        <v>24</v>
      </c>
      <c r="K5675" s="7" t="str">
        <f aca="false">VLOOKUP($B5675,'Product Master'!$A$2:$O$5991,11,FALSE())</f>
        <v>N</v>
      </c>
      <c r="L5675" s="7" t="str">
        <f aca="false">VLOOKUP($B5675,'Product Master'!$A$2:$O$5991,12,FALSE())</f>
        <v>N</v>
      </c>
      <c r="M5675" s="3" t="n">
        <v>50</v>
      </c>
      <c r="N5675" s="3" t="n">
        <v>33</v>
      </c>
    </row>
    <row r="5676" customFormat="false" ht="15" hidden="false" customHeight="true" outlineLevel="0" collapsed="false">
      <c r="A5676" s="3" t="s">
        <v>11363</v>
      </c>
      <c r="B5676" s="3" t="s">
        <v>11364</v>
      </c>
      <c r="C5676" s="4" t="str">
        <f aca="false">VLOOKUP($B5676,'Product Master'!$A$2:$O$5991,7,FALSE())</f>
        <v>Pharmacy / OTC</v>
      </c>
      <c r="D5676" s="4" t="str">
        <f aca="false">VLOOKUP($B5676,'Product Master'!$A$2:$O$5991,8,FALSE())</f>
        <v>Vitamins &amp; Supplements</v>
      </c>
      <c r="E5676" s="4" t="str">
        <f aca="false">VLOOKUP($B5676,'Product Master'!$A$2:$O$5991,5,FALSE())</f>
        <v>Curasol</v>
      </c>
      <c r="F5676" s="4" t="str">
        <f aca="false">VLOOKUP($B5676,'Product Master'!$A$2:$O$5991,4,FALSE())</f>
        <v>Curasol Kids Fish Oil, 90 ct</v>
      </c>
      <c r="G5676" s="4" t="str">
        <f aca="false">VLOOKUP($B5676,'Product Master'!$A$2:$O$5991,9,FALSE())</f>
        <v>90 ct</v>
      </c>
      <c r="H5676" s="5" t="s">
        <v>16</v>
      </c>
      <c r="I5676" s="6" t="n">
        <f aca="false">VLOOKUP($B5676,'Product Master'!$A$2:$O$5991,14,FALSE())</f>
        <v>9.79</v>
      </c>
      <c r="J5676" s="7" t="n">
        <f aca="false">VLOOKUP($B5676,'Product Master'!$A$2:$O$5991,13,FALSE())</f>
        <v>12</v>
      </c>
      <c r="K5676" s="7" t="str">
        <f aca="false">VLOOKUP($B5676,'Product Master'!$A$2:$O$5991,11,FALSE())</f>
        <v>N</v>
      </c>
      <c r="L5676" s="7" t="str">
        <f aca="false">VLOOKUP($B5676,'Product Master'!$A$2:$O$5991,12,FALSE())</f>
        <v>N</v>
      </c>
      <c r="M5676" s="3" t="n">
        <v>6</v>
      </c>
      <c r="N5676" s="3" t="n">
        <v>6</v>
      </c>
    </row>
    <row r="5677" customFormat="false" ht="15" hidden="false" customHeight="true" outlineLevel="0" collapsed="false">
      <c r="A5677" s="3" t="s">
        <v>11365</v>
      </c>
      <c r="B5677" s="3" t="s">
        <v>11366</v>
      </c>
      <c r="C5677" s="4" t="str">
        <f aca="false">VLOOKUP($B5677,'Product Master'!$A$2:$O$5991,7,FALSE())</f>
        <v>Pharmacy / OTC</v>
      </c>
      <c r="D5677" s="4" t="str">
        <f aca="false">VLOOKUP($B5677,'Product Master'!$A$2:$O$5991,8,FALSE())</f>
        <v>Vitamins &amp; Supplements</v>
      </c>
      <c r="E5677" s="4" t="str">
        <f aca="false">VLOOKUP($B5677,'Product Master'!$A$2:$O$5991,5,FALSE())</f>
        <v>Curasol</v>
      </c>
      <c r="F5677" s="4" t="str">
        <f aca="false">VLOOKUP($B5677,'Product Master'!$A$2:$O$5991,4,FALSE())</f>
        <v>Curasol Gummy Multivitamin, 90 ct</v>
      </c>
      <c r="G5677" s="4" t="str">
        <f aca="false">VLOOKUP($B5677,'Product Master'!$A$2:$O$5991,9,FALSE())</f>
        <v>90 ct</v>
      </c>
      <c r="H5677" s="5" t="s">
        <v>16</v>
      </c>
      <c r="I5677" s="6" t="n">
        <f aca="false">VLOOKUP($B5677,'Product Master'!$A$2:$O$5991,14,FALSE())</f>
        <v>10.49</v>
      </c>
      <c r="J5677" s="7" t="n">
        <f aca="false">VLOOKUP($B5677,'Product Master'!$A$2:$O$5991,13,FALSE())</f>
        <v>2</v>
      </c>
      <c r="K5677" s="7" t="str">
        <f aca="false">VLOOKUP($B5677,'Product Master'!$A$2:$O$5991,11,FALSE())</f>
        <v>N</v>
      </c>
      <c r="L5677" s="7" t="str">
        <f aca="false">VLOOKUP($B5677,'Product Master'!$A$2:$O$5991,12,FALSE())</f>
        <v>N</v>
      </c>
      <c r="M5677" s="3" t="n">
        <v>139</v>
      </c>
      <c r="N5677" s="3" t="n">
        <v>23</v>
      </c>
    </row>
    <row r="5678" customFormat="false" ht="15" hidden="false" customHeight="true" outlineLevel="0" collapsed="false">
      <c r="A5678" s="3" t="s">
        <v>11367</v>
      </c>
      <c r="B5678" s="3" t="s">
        <v>11368</v>
      </c>
      <c r="C5678" s="4" t="str">
        <f aca="false">VLOOKUP($B5678,'Product Master'!$A$2:$O$5991,7,FALSE())</f>
        <v>Pharmacy / OTC</v>
      </c>
      <c r="D5678" s="4" t="str">
        <f aca="false">VLOOKUP($B5678,'Product Master'!$A$2:$O$5991,8,FALSE())</f>
        <v>Vitamins &amp; Supplements</v>
      </c>
      <c r="E5678" s="4" t="str">
        <f aca="false">VLOOKUP($B5678,'Product Master'!$A$2:$O$5991,5,FALSE())</f>
        <v>Harborline</v>
      </c>
      <c r="F5678" s="4" t="str">
        <f aca="false">VLOOKUP($B5678,'Product Master'!$A$2:$O$5991,4,FALSE())</f>
        <v>Harborline Adult Vitamin C, 90 ct</v>
      </c>
      <c r="G5678" s="4" t="str">
        <f aca="false">VLOOKUP($B5678,'Product Master'!$A$2:$O$5991,9,FALSE())</f>
        <v>90 ct</v>
      </c>
      <c r="H5678" s="5" t="s">
        <v>16</v>
      </c>
      <c r="I5678" s="6" t="n">
        <f aca="false">VLOOKUP($B5678,'Product Master'!$A$2:$O$5991,14,FALSE())</f>
        <v>14.89</v>
      </c>
      <c r="J5678" s="7" t="n">
        <f aca="false">VLOOKUP($B5678,'Product Master'!$A$2:$O$5991,13,FALSE())</f>
        <v>6</v>
      </c>
      <c r="K5678" s="7" t="str">
        <f aca="false">VLOOKUP($B5678,'Product Master'!$A$2:$O$5991,11,FALSE())</f>
        <v>Y</v>
      </c>
      <c r="L5678" s="7" t="str">
        <f aca="false">VLOOKUP($B5678,'Product Master'!$A$2:$O$5991,12,FALSE())</f>
        <v>N</v>
      </c>
      <c r="M5678" s="3" t="n">
        <v>91</v>
      </c>
      <c r="N5678" s="3" t="n">
        <v>37</v>
      </c>
    </row>
    <row r="5679" customFormat="false" ht="15" hidden="false" customHeight="true" outlineLevel="0" collapsed="false">
      <c r="A5679" s="3" t="s">
        <v>11369</v>
      </c>
      <c r="B5679" s="3" t="s">
        <v>11370</v>
      </c>
      <c r="C5679" s="4" t="str">
        <f aca="false">VLOOKUP($B5679,'Product Master'!$A$2:$O$5991,7,FALSE())</f>
        <v>Pharmacy / OTC</v>
      </c>
      <c r="D5679" s="4" t="str">
        <f aca="false">VLOOKUP($B5679,'Product Master'!$A$2:$O$5991,8,FALSE())</f>
        <v>Vitamins &amp; Supplements</v>
      </c>
      <c r="E5679" s="4" t="str">
        <f aca="false">VLOOKUP($B5679,'Product Master'!$A$2:$O$5991,5,FALSE())</f>
        <v>Curasol</v>
      </c>
      <c r="F5679" s="4" t="str">
        <f aca="false">VLOOKUP($B5679,'Product Master'!$A$2:$O$5991,4,FALSE())</f>
        <v>Curasol Gummy Vitamin D, 90 ct</v>
      </c>
      <c r="G5679" s="4" t="str">
        <f aca="false">VLOOKUP($B5679,'Product Master'!$A$2:$O$5991,9,FALSE())</f>
        <v>90 ct</v>
      </c>
      <c r="H5679" s="5" t="s">
        <v>16</v>
      </c>
      <c r="I5679" s="6" t="n">
        <f aca="false">VLOOKUP($B5679,'Product Master'!$A$2:$O$5991,14,FALSE())</f>
        <v>14.79</v>
      </c>
      <c r="J5679" s="7" t="n">
        <f aca="false">VLOOKUP($B5679,'Product Master'!$A$2:$O$5991,13,FALSE())</f>
        <v>4</v>
      </c>
      <c r="K5679" s="7" t="str">
        <f aca="false">VLOOKUP($B5679,'Product Master'!$A$2:$O$5991,11,FALSE())</f>
        <v>N</v>
      </c>
      <c r="L5679" s="7" t="str">
        <f aca="false">VLOOKUP($B5679,'Product Master'!$A$2:$O$5991,12,FALSE())</f>
        <v>N</v>
      </c>
      <c r="M5679" s="3" t="n">
        <v>144</v>
      </c>
      <c r="N5679" s="3" t="n">
        <v>6</v>
      </c>
    </row>
    <row r="5680" customFormat="false" ht="15" hidden="false" customHeight="true" outlineLevel="0" collapsed="false">
      <c r="A5680" s="3" t="s">
        <v>11371</v>
      </c>
      <c r="B5680" s="3" t="s">
        <v>11372</v>
      </c>
      <c r="C5680" s="4" t="str">
        <f aca="false">VLOOKUP($B5680,'Product Master'!$A$2:$O$5991,7,FALSE())</f>
        <v>Pharmacy / OTC</v>
      </c>
      <c r="D5680" s="4" t="str">
        <f aca="false">VLOOKUP($B5680,'Product Master'!$A$2:$O$5991,8,FALSE())</f>
        <v>Vitamins &amp; Supplements</v>
      </c>
      <c r="E5680" s="4" t="str">
        <f aca="false">VLOOKUP($B5680,'Product Master'!$A$2:$O$5991,5,FALSE())</f>
        <v>Curasol</v>
      </c>
      <c r="F5680" s="4" t="str">
        <f aca="false">VLOOKUP($B5680,'Product Master'!$A$2:$O$5991,4,FALSE())</f>
        <v>Curasol Kids Vitamin D, 60 ct</v>
      </c>
      <c r="G5680" s="4" t="str">
        <f aca="false">VLOOKUP($B5680,'Product Master'!$A$2:$O$5991,9,FALSE())</f>
        <v>60 ct</v>
      </c>
      <c r="H5680" s="5" t="s">
        <v>16</v>
      </c>
      <c r="I5680" s="6" t="n">
        <f aca="false">VLOOKUP($B5680,'Product Master'!$A$2:$O$5991,14,FALSE())</f>
        <v>9.39</v>
      </c>
      <c r="J5680" s="7" t="n">
        <f aca="false">VLOOKUP($B5680,'Product Master'!$A$2:$O$5991,13,FALSE())</f>
        <v>12</v>
      </c>
      <c r="K5680" s="7" t="str">
        <f aca="false">VLOOKUP($B5680,'Product Master'!$A$2:$O$5991,11,FALSE())</f>
        <v>N</v>
      </c>
      <c r="L5680" s="7" t="str">
        <f aca="false">VLOOKUP($B5680,'Product Master'!$A$2:$O$5991,12,FALSE())</f>
        <v>N</v>
      </c>
      <c r="M5680" s="3" t="n">
        <v>5</v>
      </c>
      <c r="N5680" s="3" t="n">
        <v>32</v>
      </c>
    </row>
    <row r="5681" customFormat="false" ht="15" hidden="false" customHeight="true" outlineLevel="0" collapsed="false">
      <c r="A5681" s="3" t="s">
        <v>11373</v>
      </c>
      <c r="B5681" s="3" t="s">
        <v>11374</v>
      </c>
      <c r="C5681" s="4" t="str">
        <f aca="false">VLOOKUP($B5681,'Product Master'!$A$2:$O$5991,7,FALSE())</f>
        <v>Pharmacy / OTC</v>
      </c>
      <c r="D5681" s="4" t="str">
        <f aca="false">VLOOKUP($B5681,'Product Master'!$A$2:$O$5991,8,FALSE())</f>
        <v>Vitamins &amp; Supplements</v>
      </c>
      <c r="E5681" s="4" t="str">
        <f aca="false">VLOOKUP($B5681,'Product Master'!$A$2:$O$5991,5,FALSE())</f>
        <v>Harborline</v>
      </c>
      <c r="F5681" s="4" t="str">
        <f aca="false">VLOOKUP($B5681,'Product Master'!$A$2:$O$5991,4,FALSE())</f>
        <v>Harborline Gummy Fish Oil, 90 ct</v>
      </c>
      <c r="G5681" s="4" t="str">
        <f aca="false">VLOOKUP($B5681,'Product Master'!$A$2:$O$5991,9,FALSE())</f>
        <v>90 ct</v>
      </c>
      <c r="H5681" s="5" t="s">
        <v>16</v>
      </c>
      <c r="I5681" s="6" t="n">
        <f aca="false">VLOOKUP($B5681,'Product Master'!$A$2:$O$5991,14,FALSE())</f>
        <v>8.99</v>
      </c>
      <c r="J5681" s="7" t="n">
        <f aca="false">VLOOKUP($B5681,'Product Master'!$A$2:$O$5991,13,FALSE())</f>
        <v>24</v>
      </c>
      <c r="K5681" s="7" t="str">
        <f aca="false">VLOOKUP($B5681,'Product Master'!$A$2:$O$5991,11,FALSE())</f>
        <v>Y</v>
      </c>
      <c r="L5681" s="7" t="str">
        <f aca="false">VLOOKUP($B5681,'Product Master'!$A$2:$O$5991,12,FALSE())</f>
        <v>N</v>
      </c>
      <c r="M5681" s="3" t="n">
        <v>77</v>
      </c>
      <c r="N5681" s="3" t="n">
        <v>21</v>
      </c>
    </row>
    <row r="5682" customFormat="false" ht="15" hidden="false" customHeight="true" outlineLevel="0" collapsed="false">
      <c r="A5682" s="3" t="s">
        <v>11375</v>
      </c>
      <c r="B5682" s="3" t="s">
        <v>11376</v>
      </c>
      <c r="C5682" s="4" t="str">
        <f aca="false">VLOOKUP($B5682,'Product Master'!$A$2:$O$5991,7,FALSE())</f>
        <v>Pharmacy / OTC</v>
      </c>
      <c r="D5682" s="4" t="str">
        <f aca="false">VLOOKUP($B5682,'Product Master'!$A$2:$O$5991,8,FALSE())</f>
        <v>Vitamins &amp; Supplements</v>
      </c>
      <c r="E5682" s="4" t="str">
        <f aca="false">VLOOKUP($B5682,'Product Master'!$A$2:$O$5991,5,FALSE())</f>
        <v>Curasol</v>
      </c>
      <c r="F5682" s="4" t="str">
        <f aca="false">VLOOKUP($B5682,'Product Master'!$A$2:$O$5991,4,FALSE())</f>
        <v>Curasol Adult Multivitamin, 90 ct</v>
      </c>
      <c r="G5682" s="4" t="str">
        <f aca="false">VLOOKUP($B5682,'Product Master'!$A$2:$O$5991,9,FALSE())</f>
        <v>90 ct</v>
      </c>
      <c r="H5682" s="5" t="s">
        <v>16</v>
      </c>
      <c r="I5682" s="6" t="n">
        <f aca="false">VLOOKUP($B5682,'Product Master'!$A$2:$O$5991,14,FALSE())</f>
        <v>14.89</v>
      </c>
      <c r="J5682" s="7" t="n">
        <f aca="false">VLOOKUP($B5682,'Product Master'!$A$2:$O$5991,13,FALSE())</f>
        <v>2</v>
      </c>
      <c r="K5682" s="7" t="str">
        <f aca="false">VLOOKUP($B5682,'Product Master'!$A$2:$O$5991,11,FALSE())</f>
        <v>N</v>
      </c>
      <c r="L5682" s="7" t="str">
        <f aca="false">VLOOKUP($B5682,'Product Master'!$A$2:$O$5991,12,FALSE())</f>
        <v>N</v>
      </c>
      <c r="M5682" s="3" t="n">
        <v>34</v>
      </c>
      <c r="N5682" s="3" t="n">
        <v>36</v>
      </c>
    </row>
    <row r="5683" customFormat="false" ht="15" hidden="false" customHeight="true" outlineLevel="0" collapsed="false">
      <c r="A5683" s="3" t="s">
        <v>11377</v>
      </c>
      <c r="B5683" s="3" t="s">
        <v>11378</v>
      </c>
      <c r="C5683" s="4" t="str">
        <f aca="false">VLOOKUP($B5683,'Product Master'!$A$2:$O$5991,7,FALSE())</f>
        <v>Pharmacy / OTC</v>
      </c>
      <c r="D5683" s="4" t="str">
        <f aca="false">VLOOKUP($B5683,'Product Master'!$A$2:$O$5991,8,FALSE())</f>
        <v>Vitamins &amp; Supplements</v>
      </c>
      <c r="E5683" s="4" t="str">
        <f aca="false">VLOOKUP($B5683,'Product Master'!$A$2:$O$5991,5,FALSE())</f>
        <v>Harborline</v>
      </c>
      <c r="F5683" s="4" t="str">
        <f aca="false">VLOOKUP($B5683,'Product Master'!$A$2:$O$5991,4,FALSE())</f>
        <v>Harborline Gummy Vitamin C, 60 ct</v>
      </c>
      <c r="G5683" s="4" t="str">
        <f aca="false">VLOOKUP($B5683,'Product Master'!$A$2:$O$5991,9,FALSE())</f>
        <v>60 ct</v>
      </c>
      <c r="H5683" s="5" t="s">
        <v>16</v>
      </c>
      <c r="I5683" s="6" t="n">
        <f aca="false">VLOOKUP($B5683,'Product Master'!$A$2:$O$5991,14,FALSE())</f>
        <v>14.39</v>
      </c>
      <c r="J5683" s="7" t="n">
        <f aca="false">VLOOKUP($B5683,'Product Master'!$A$2:$O$5991,13,FALSE())</f>
        <v>1</v>
      </c>
      <c r="K5683" s="7" t="str">
        <f aca="false">VLOOKUP($B5683,'Product Master'!$A$2:$O$5991,11,FALSE())</f>
        <v>Y</v>
      </c>
      <c r="L5683" s="7" t="str">
        <f aca="false">VLOOKUP($B5683,'Product Master'!$A$2:$O$5991,12,FALSE())</f>
        <v>N</v>
      </c>
      <c r="M5683" s="3" t="n">
        <v>61</v>
      </c>
      <c r="N5683" s="3" t="n">
        <v>23</v>
      </c>
    </row>
    <row r="5684" customFormat="false" ht="15" hidden="false" customHeight="true" outlineLevel="0" collapsed="false">
      <c r="A5684" s="3" t="s">
        <v>11379</v>
      </c>
      <c r="B5684" s="3" t="s">
        <v>11380</v>
      </c>
      <c r="C5684" s="4" t="str">
        <f aca="false">VLOOKUP($B5684,'Product Master'!$A$2:$O$5991,7,FALSE())</f>
        <v>Pharmacy / OTC</v>
      </c>
      <c r="D5684" s="4" t="str">
        <f aca="false">VLOOKUP($B5684,'Product Master'!$A$2:$O$5991,8,FALSE())</f>
        <v>Vitamins &amp; Supplements</v>
      </c>
      <c r="E5684" s="4" t="str">
        <f aca="false">VLOOKUP($B5684,'Product Master'!$A$2:$O$5991,5,FALSE())</f>
        <v>Reliefwell</v>
      </c>
      <c r="F5684" s="4" t="str">
        <f aca="false">VLOOKUP($B5684,'Product Master'!$A$2:$O$5991,4,FALSE())</f>
        <v>Reliefwell Gummy Multivitamin, 90 ct</v>
      </c>
      <c r="G5684" s="4" t="str">
        <f aca="false">VLOOKUP($B5684,'Product Master'!$A$2:$O$5991,9,FALSE())</f>
        <v>90 ct</v>
      </c>
      <c r="H5684" s="5" t="s">
        <v>16</v>
      </c>
      <c r="I5684" s="6" t="n">
        <f aca="false">VLOOKUP($B5684,'Product Master'!$A$2:$O$5991,14,FALSE())</f>
        <v>10.89</v>
      </c>
      <c r="J5684" s="7" t="n">
        <f aca="false">VLOOKUP($B5684,'Product Master'!$A$2:$O$5991,13,FALSE())</f>
        <v>6</v>
      </c>
      <c r="K5684" s="7" t="str">
        <f aca="false">VLOOKUP($B5684,'Product Master'!$A$2:$O$5991,11,FALSE())</f>
        <v>N</v>
      </c>
      <c r="L5684" s="7" t="str">
        <f aca="false">VLOOKUP($B5684,'Product Master'!$A$2:$O$5991,12,FALSE())</f>
        <v>N</v>
      </c>
      <c r="M5684" s="3" t="n">
        <v>97</v>
      </c>
      <c r="N5684" s="3" t="n">
        <v>32</v>
      </c>
    </row>
    <row r="5685" customFormat="false" ht="15" hidden="false" customHeight="true" outlineLevel="0" collapsed="false">
      <c r="A5685" s="3" t="s">
        <v>11381</v>
      </c>
      <c r="B5685" s="3" t="s">
        <v>11382</v>
      </c>
      <c r="C5685" s="4" t="str">
        <f aca="false">VLOOKUP($B5685,'Product Master'!$A$2:$O$5991,7,FALSE())</f>
        <v>Pharmacy / OTC</v>
      </c>
      <c r="D5685" s="4" t="str">
        <f aca="false">VLOOKUP($B5685,'Product Master'!$A$2:$O$5991,8,FALSE())</f>
        <v>Vitamins &amp; Supplements</v>
      </c>
      <c r="E5685" s="4" t="str">
        <f aca="false">VLOOKUP($B5685,'Product Master'!$A$2:$O$5991,5,FALSE())</f>
        <v>Curasol</v>
      </c>
      <c r="F5685" s="4" t="str">
        <f aca="false">VLOOKUP($B5685,'Product Master'!$A$2:$O$5991,4,FALSE())</f>
        <v>Curasol Kids Vitamin C, 90 ct</v>
      </c>
      <c r="G5685" s="4" t="str">
        <f aca="false">VLOOKUP($B5685,'Product Master'!$A$2:$O$5991,9,FALSE())</f>
        <v>90 ct</v>
      </c>
      <c r="H5685" s="5" t="s">
        <v>16</v>
      </c>
      <c r="I5685" s="6" t="n">
        <f aca="false">VLOOKUP($B5685,'Product Master'!$A$2:$O$5991,14,FALSE())</f>
        <v>12.99</v>
      </c>
      <c r="J5685" s="7" t="n">
        <f aca="false">VLOOKUP($B5685,'Product Master'!$A$2:$O$5991,13,FALSE())</f>
        <v>4</v>
      </c>
      <c r="K5685" s="7" t="str">
        <f aca="false">VLOOKUP($B5685,'Product Master'!$A$2:$O$5991,11,FALSE())</f>
        <v>N</v>
      </c>
      <c r="L5685" s="7" t="str">
        <f aca="false">VLOOKUP($B5685,'Product Master'!$A$2:$O$5991,12,FALSE())</f>
        <v>N</v>
      </c>
      <c r="M5685" s="3" t="n">
        <v>53</v>
      </c>
      <c r="N5685" s="3" t="n">
        <v>40</v>
      </c>
    </row>
    <row r="5686" customFormat="false" ht="15" hidden="false" customHeight="true" outlineLevel="0" collapsed="false">
      <c r="A5686" s="3" t="s">
        <v>11383</v>
      </c>
      <c r="B5686" s="3" t="s">
        <v>11384</v>
      </c>
      <c r="C5686" s="4" t="str">
        <f aca="false">VLOOKUP($B5686,'Product Master'!$A$2:$O$5991,7,FALSE())</f>
        <v>Pharmacy / OTC</v>
      </c>
      <c r="D5686" s="4" t="str">
        <f aca="false">VLOOKUP($B5686,'Product Master'!$A$2:$O$5991,8,FALSE())</f>
        <v>Vitamins &amp; Supplements</v>
      </c>
      <c r="E5686" s="4" t="str">
        <f aca="false">VLOOKUP($B5686,'Product Master'!$A$2:$O$5991,5,FALSE())</f>
        <v>Curasol</v>
      </c>
      <c r="F5686" s="4" t="str">
        <f aca="false">VLOOKUP($B5686,'Product Master'!$A$2:$O$5991,4,FALSE())</f>
        <v>Curasol Adult Calcium, 90 ct</v>
      </c>
      <c r="G5686" s="4" t="str">
        <f aca="false">VLOOKUP($B5686,'Product Master'!$A$2:$O$5991,9,FALSE())</f>
        <v>90 ct</v>
      </c>
      <c r="H5686" s="5" t="s">
        <v>16</v>
      </c>
      <c r="I5686" s="6" t="n">
        <f aca="false">VLOOKUP($B5686,'Product Master'!$A$2:$O$5991,14,FALSE())</f>
        <v>9.29</v>
      </c>
      <c r="J5686" s="7" t="n">
        <f aca="false">VLOOKUP($B5686,'Product Master'!$A$2:$O$5991,13,FALSE())</f>
        <v>6</v>
      </c>
      <c r="K5686" s="7" t="str">
        <f aca="false">VLOOKUP($B5686,'Product Master'!$A$2:$O$5991,11,FALSE())</f>
        <v>N</v>
      </c>
      <c r="L5686" s="7" t="str">
        <f aca="false">VLOOKUP($B5686,'Product Master'!$A$2:$O$5991,12,FALSE())</f>
        <v>N</v>
      </c>
      <c r="M5686" s="3" t="n">
        <v>96</v>
      </c>
      <c r="N5686" s="3" t="n">
        <v>17</v>
      </c>
    </row>
    <row r="5687" customFormat="false" ht="15" hidden="false" customHeight="true" outlineLevel="0" collapsed="false">
      <c r="A5687" s="3" t="s">
        <v>11385</v>
      </c>
      <c r="B5687" s="3" t="s">
        <v>11386</v>
      </c>
      <c r="C5687" s="4" t="str">
        <f aca="false">VLOOKUP($B5687,'Product Master'!$A$2:$O$5991,7,FALSE())</f>
        <v>Pharmacy / OTC</v>
      </c>
      <c r="D5687" s="4" t="str">
        <f aca="false">VLOOKUP($B5687,'Product Master'!$A$2:$O$5991,8,FALSE())</f>
        <v>Vitamins &amp; Supplements</v>
      </c>
      <c r="E5687" s="4" t="str">
        <f aca="false">VLOOKUP($B5687,'Product Master'!$A$2:$O$5991,5,FALSE())</f>
        <v>Harborline</v>
      </c>
      <c r="F5687" s="4" t="str">
        <f aca="false">VLOOKUP($B5687,'Product Master'!$A$2:$O$5991,4,FALSE())</f>
        <v>Harborline Kids Calcium, 90 ct</v>
      </c>
      <c r="G5687" s="4" t="str">
        <f aca="false">VLOOKUP($B5687,'Product Master'!$A$2:$O$5991,9,FALSE())</f>
        <v>90 ct</v>
      </c>
      <c r="H5687" s="5" t="s">
        <v>16</v>
      </c>
      <c r="I5687" s="6" t="n">
        <f aca="false">VLOOKUP($B5687,'Product Master'!$A$2:$O$5991,14,FALSE())</f>
        <v>12.79</v>
      </c>
      <c r="J5687" s="7" t="n">
        <f aca="false">VLOOKUP($B5687,'Product Master'!$A$2:$O$5991,13,FALSE())</f>
        <v>6</v>
      </c>
      <c r="K5687" s="7" t="str">
        <f aca="false">VLOOKUP($B5687,'Product Master'!$A$2:$O$5991,11,FALSE())</f>
        <v>Y</v>
      </c>
      <c r="L5687" s="7" t="str">
        <f aca="false">VLOOKUP($B5687,'Product Master'!$A$2:$O$5991,12,FALSE())</f>
        <v>N</v>
      </c>
      <c r="M5687" s="3" t="n">
        <v>16</v>
      </c>
      <c r="N5687" s="3" t="n">
        <v>27</v>
      </c>
    </row>
    <row r="5688" customFormat="false" ht="15" hidden="false" customHeight="true" outlineLevel="0" collapsed="false">
      <c r="A5688" s="3" t="s">
        <v>11387</v>
      </c>
      <c r="B5688" s="3" t="s">
        <v>11388</v>
      </c>
      <c r="C5688" s="4" t="str">
        <f aca="false">VLOOKUP($B5688,'Product Master'!$A$2:$O$5991,7,FALSE())</f>
        <v>Pharmacy / OTC</v>
      </c>
      <c r="D5688" s="4" t="str">
        <f aca="false">VLOOKUP($B5688,'Product Master'!$A$2:$O$5991,8,FALSE())</f>
        <v>Vitamins &amp; Supplements</v>
      </c>
      <c r="E5688" s="4" t="str">
        <f aca="false">VLOOKUP($B5688,'Product Master'!$A$2:$O$5991,5,FALSE())</f>
        <v>Reliefwell</v>
      </c>
      <c r="F5688" s="4" t="str">
        <f aca="false">VLOOKUP($B5688,'Product Master'!$A$2:$O$5991,4,FALSE())</f>
        <v>Reliefwell Kids Vitamin D, 60 ct</v>
      </c>
      <c r="G5688" s="4" t="str">
        <f aca="false">VLOOKUP($B5688,'Product Master'!$A$2:$O$5991,9,FALSE())</f>
        <v>60 ct</v>
      </c>
      <c r="H5688" s="5" t="s">
        <v>16</v>
      </c>
      <c r="I5688" s="6" t="n">
        <f aca="false">VLOOKUP($B5688,'Product Master'!$A$2:$O$5991,14,FALSE())</f>
        <v>10.29</v>
      </c>
      <c r="J5688" s="7" t="n">
        <f aca="false">VLOOKUP($B5688,'Product Master'!$A$2:$O$5991,13,FALSE())</f>
        <v>6</v>
      </c>
      <c r="K5688" s="7" t="str">
        <f aca="false">VLOOKUP($B5688,'Product Master'!$A$2:$O$5991,11,FALSE())</f>
        <v>N</v>
      </c>
      <c r="L5688" s="7" t="str">
        <f aca="false">VLOOKUP($B5688,'Product Master'!$A$2:$O$5991,12,FALSE())</f>
        <v>N</v>
      </c>
      <c r="M5688" s="3" t="n">
        <v>38</v>
      </c>
      <c r="N5688" s="3" t="n">
        <v>6</v>
      </c>
    </row>
    <row r="5689" customFormat="false" ht="15" hidden="false" customHeight="true" outlineLevel="0" collapsed="false">
      <c r="A5689" s="3" t="s">
        <v>11389</v>
      </c>
      <c r="B5689" s="3" t="s">
        <v>11390</v>
      </c>
      <c r="C5689" s="4" t="str">
        <f aca="false">VLOOKUP($B5689,'Product Master'!$A$2:$O$5991,7,FALSE())</f>
        <v>Pharmacy / OTC</v>
      </c>
      <c r="D5689" s="4" t="str">
        <f aca="false">VLOOKUP($B5689,'Product Master'!$A$2:$O$5991,8,FALSE())</f>
        <v>Vitamins &amp; Supplements</v>
      </c>
      <c r="E5689" s="4" t="str">
        <f aca="false">VLOOKUP($B5689,'Product Master'!$A$2:$O$5991,5,FALSE())</f>
        <v>Reliefwell</v>
      </c>
      <c r="F5689" s="4" t="str">
        <f aca="false">VLOOKUP($B5689,'Product Master'!$A$2:$O$5991,4,FALSE())</f>
        <v>Reliefwell Gummy Calcium, 60 ct</v>
      </c>
      <c r="G5689" s="4" t="str">
        <f aca="false">VLOOKUP($B5689,'Product Master'!$A$2:$O$5991,9,FALSE())</f>
        <v>60 ct</v>
      </c>
      <c r="H5689" s="5" t="s">
        <v>16</v>
      </c>
      <c r="I5689" s="6" t="n">
        <f aca="false">VLOOKUP($B5689,'Product Master'!$A$2:$O$5991,14,FALSE())</f>
        <v>14.99</v>
      </c>
      <c r="J5689" s="7" t="n">
        <f aca="false">VLOOKUP($B5689,'Product Master'!$A$2:$O$5991,13,FALSE())</f>
        <v>6</v>
      </c>
      <c r="K5689" s="7" t="str">
        <f aca="false">VLOOKUP($B5689,'Product Master'!$A$2:$O$5991,11,FALSE())</f>
        <v>N</v>
      </c>
      <c r="L5689" s="7" t="str">
        <f aca="false">VLOOKUP($B5689,'Product Master'!$A$2:$O$5991,12,FALSE())</f>
        <v>N</v>
      </c>
      <c r="M5689" s="3" t="n">
        <v>102</v>
      </c>
      <c r="N5689" s="3" t="n">
        <v>32</v>
      </c>
    </row>
    <row r="5690" customFormat="false" ht="15" hidden="false" customHeight="true" outlineLevel="0" collapsed="false">
      <c r="A5690" s="3" t="s">
        <v>11391</v>
      </c>
      <c r="B5690" s="3" t="s">
        <v>11392</v>
      </c>
      <c r="C5690" s="4" t="str">
        <f aca="false">VLOOKUP($B5690,'Product Master'!$A$2:$O$5991,7,FALSE())</f>
        <v>Pharmacy / OTC</v>
      </c>
      <c r="D5690" s="4" t="str">
        <f aca="false">VLOOKUP($B5690,'Product Master'!$A$2:$O$5991,8,FALSE())</f>
        <v>Vitamins &amp; Supplements</v>
      </c>
      <c r="E5690" s="4" t="str">
        <f aca="false">VLOOKUP($B5690,'Product Master'!$A$2:$O$5991,5,FALSE())</f>
        <v>Reliefwell</v>
      </c>
      <c r="F5690" s="4" t="str">
        <f aca="false">VLOOKUP($B5690,'Product Master'!$A$2:$O$5991,4,FALSE())</f>
        <v>Reliefwell Adult Calcium, 90 ct</v>
      </c>
      <c r="G5690" s="4" t="str">
        <f aca="false">VLOOKUP($B5690,'Product Master'!$A$2:$O$5991,9,FALSE())</f>
        <v>90 ct</v>
      </c>
      <c r="H5690" s="5" t="s">
        <v>16</v>
      </c>
      <c r="I5690" s="6" t="n">
        <f aca="false">VLOOKUP($B5690,'Product Master'!$A$2:$O$5991,14,FALSE())</f>
        <v>14.99</v>
      </c>
      <c r="J5690" s="7" t="n">
        <f aca="false">VLOOKUP($B5690,'Product Master'!$A$2:$O$5991,13,FALSE())</f>
        <v>4</v>
      </c>
      <c r="K5690" s="7" t="str">
        <f aca="false">VLOOKUP($B5690,'Product Master'!$A$2:$O$5991,11,FALSE())</f>
        <v>N</v>
      </c>
      <c r="L5690" s="7" t="str">
        <f aca="false">VLOOKUP($B5690,'Product Master'!$A$2:$O$5991,12,FALSE())</f>
        <v>N</v>
      </c>
      <c r="M5690" s="3" t="n">
        <v>126</v>
      </c>
      <c r="N5690" s="3" t="n">
        <v>9</v>
      </c>
    </row>
    <row r="5691" customFormat="false" ht="15" hidden="false" customHeight="true" outlineLevel="0" collapsed="false">
      <c r="A5691" s="3" t="s">
        <v>11393</v>
      </c>
      <c r="B5691" s="3" t="s">
        <v>11394</v>
      </c>
      <c r="C5691" s="4" t="str">
        <f aca="false">VLOOKUP($B5691,'Product Master'!$A$2:$O$5991,7,FALSE())</f>
        <v>Pharmacy / OTC</v>
      </c>
      <c r="D5691" s="4" t="str">
        <f aca="false">VLOOKUP($B5691,'Product Master'!$A$2:$O$5991,8,FALSE())</f>
        <v>Vitamins &amp; Supplements</v>
      </c>
      <c r="E5691" s="4" t="str">
        <f aca="false">VLOOKUP($B5691,'Product Master'!$A$2:$O$5991,5,FALSE())</f>
        <v>Harborline</v>
      </c>
      <c r="F5691" s="4" t="str">
        <f aca="false">VLOOKUP($B5691,'Product Master'!$A$2:$O$5991,4,FALSE())</f>
        <v>Harborline Gummy Multivitamin, 90 ct</v>
      </c>
      <c r="G5691" s="4" t="str">
        <f aca="false">VLOOKUP($B5691,'Product Master'!$A$2:$O$5991,9,FALSE())</f>
        <v>90 ct</v>
      </c>
      <c r="H5691" s="5" t="s">
        <v>16</v>
      </c>
      <c r="I5691" s="6" t="n">
        <f aca="false">VLOOKUP($B5691,'Product Master'!$A$2:$O$5991,14,FALSE())</f>
        <v>8.99</v>
      </c>
      <c r="J5691" s="7" t="n">
        <f aca="false">VLOOKUP($B5691,'Product Master'!$A$2:$O$5991,13,FALSE())</f>
        <v>2</v>
      </c>
      <c r="K5691" s="7" t="str">
        <f aca="false">VLOOKUP($B5691,'Product Master'!$A$2:$O$5991,11,FALSE())</f>
        <v>Y</v>
      </c>
      <c r="L5691" s="7" t="str">
        <f aca="false">VLOOKUP($B5691,'Product Master'!$A$2:$O$5991,12,FALSE())</f>
        <v>N</v>
      </c>
      <c r="M5691" s="3" t="n">
        <v>71</v>
      </c>
      <c r="N5691" s="3" t="n">
        <v>33</v>
      </c>
    </row>
    <row r="5692" customFormat="false" ht="15" hidden="false" customHeight="true" outlineLevel="0" collapsed="false">
      <c r="A5692" s="3" t="s">
        <v>11395</v>
      </c>
      <c r="B5692" s="3" t="s">
        <v>11396</v>
      </c>
      <c r="C5692" s="4" t="str">
        <f aca="false">VLOOKUP($B5692,'Product Master'!$A$2:$O$5991,7,FALSE())</f>
        <v>Pharmacy / OTC</v>
      </c>
      <c r="D5692" s="4" t="str">
        <f aca="false">VLOOKUP($B5692,'Product Master'!$A$2:$O$5991,8,FALSE())</f>
        <v>Vitamins &amp; Supplements</v>
      </c>
      <c r="E5692" s="4" t="str">
        <f aca="false">VLOOKUP($B5692,'Product Master'!$A$2:$O$5991,5,FALSE())</f>
        <v>Reliefwell</v>
      </c>
      <c r="F5692" s="4" t="str">
        <f aca="false">VLOOKUP($B5692,'Product Master'!$A$2:$O$5991,4,FALSE())</f>
        <v>Reliefwell Kids Fish Oil, 60 ct</v>
      </c>
      <c r="G5692" s="4" t="str">
        <f aca="false">VLOOKUP($B5692,'Product Master'!$A$2:$O$5991,9,FALSE())</f>
        <v>60 ct</v>
      </c>
      <c r="H5692" s="5" t="s">
        <v>16</v>
      </c>
      <c r="I5692" s="6" t="n">
        <f aca="false">VLOOKUP($B5692,'Product Master'!$A$2:$O$5991,14,FALSE())</f>
        <v>7.49</v>
      </c>
      <c r="J5692" s="7" t="n">
        <f aca="false">VLOOKUP($B5692,'Product Master'!$A$2:$O$5991,13,FALSE())</f>
        <v>6</v>
      </c>
      <c r="K5692" s="7" t="str">
        <f aca="false">VLOOKUP($B5692,'Product Master'!$A$2:$O$5991,11,FALSE())</f>
        <v>N</v>
      </c>
      <c r="L5692" s="7" t="str">
        <f aca="false">VLOOKUP($B5692,'Product Master'!$A$2:$O$5991,12,FALSE())</f>
        <v>N</v>
      </c>
      <c r="M5692" s="3" t="n">
        <v>68</v>
      </c>
      <c r="N5692" s="3" t="n">
        <v>6</v>
      </c>
    </row>
    <row r="5693" customFormat="false" ht="15" hidden="false" customHeight="true" outlineLevel="0" collapsed="false">
      <c r="A5693" s="3" t="s">
        <v>11397</v>
      </c>
      <c r="B5693" s="3" t="s">
        <v>11398</v>
      </c>
      <c r="C5693" s="4" t="str">
        <f aca="false">VLOOKUP($B5693,'Product Master'!$A$2:$O$5991,7,FALSE())</f>
        <v>Pharmacy / OTC</v>
      </c>
      <c r="D5693" s="4" t="str">
        <f aca="false">VLOOKUP($B5693,'Product Master'!$A$2:$O$5991,8,FALSE())</f>
        <v>Vitamins &amp; Supplements</v>
      </c>
      <c r="E5693" s="4" t="str">
        <f aca="false">VLOOKUP($B5693,'Product Master'!$A$2:$O$5991,5,FALSE())</f>
        <v>Curasol</v>
      </c>
      <c r="F5693" s="4" t="str">
        <f aca="false">VLOOKUP($B5693,'Product Master'!$A$2:$O$5991,4,FALSE())</f>
        <v>Curasol Gummy Multivitamin, 60 ct</v>
      </c>
      <c r="G5693" s="4" t="str">
        <f aca="false">VLOOKUP($B5693,'Product Master'!$A$2:$O$5991,9,FALSE())</f>
        <v>60 ct</v>
      </c>
      <c r="H5693" s="5" t="s">
        <v>16</v>
      </c>
      <c r="I5693" s="6" t="n">
        <f aca="false">VLOOKUP($B5693,'Product Master'!$A$2:$O$5991,14,FALSE())</f>
        <v>8.99</v>
      </c>
      <c r="J5693" s="7" t="n">
        <f aca="false">VLOOKUP($B5693,'Product Master'!$A$2:$O$5991,13,FALSE())</f>
        <v>1</v>
      </c>
      <c r="K5693" s="7" t="str">
        <f aca="false">VLOOKUP($B5693,'Product Master'!$A$2:$O$5991,11,FALSE())</f>
        <v>N</v>
      </c>
      <c r="L5693" s="7" t="str">
        <f aca="false">VLOOKUP($B5693,'Product Master'!$A$2:$O$5991,12,FALSE())</f>
        <v>N</v>
      </c>
      <c r="M5693" s="3" t="n">
        <v>118</v>
      </c>
      <c r="N5693" s="3" t="n">
        <v>22</v>
      </c>
    </row>
    <row r="5694" customFormat="false" ht="15" hidden="false" customHeight="true" outlineLevel="0" collapsed="false">
      <c r="A5694" s="3" t="s">
        <v>11399</v>
      </c>
      <c r="B5694" s="3" t="s">
        <v>11400</v>
      </c>
      <c r="C5694" s="4" t="str">
        <f aca="false">VLOOKUP($B5694,'Product Master'!$A$2:$O$5991,7,FALSE())</f>
        <v>Pharmacy / OTC</v>
      </c>
      <c r="D5694" s="4" t="str">
        <f aca="false">VLOOKUP($B5694,'Product Master'!$A$2:$O$5991,8,FALSE())</f>
        <v>Vitamins &amp; Supplements</v>
      </c>
      <c r="E5694" s="4" t="str">
        <f aca="false">VLOOKUP($B5694,'Product Master'!$A$2:$O$5991,5,FALSE())</f>
        <v>Harborline</v>
      </c>
      <c r="F5694" s="4" t="str">
        <f aca="false">VLOOKUP($B5694,'Product Master'!$A$2:$O$5991,4,FALSE())</f>
        <v>Harborline Gummy Calcium, 90 ct</v>
      </c>
      <c r="G5694" s="4" t="str">
        <f aca="false">VLOOKUP($B5694,'Product Master'!$A$2:$O$5991,9,FALSE())</f>
        <v>90 ct</v>
      </c>
      <c r="H5694" s="5" t="s">
        <v>16</v>
      </c>
      <c r="I5694" s="6" t="n">
        <f aca="false">VLOOKUP($B5694,'Product Master'!$A$2:$O$5991,14,FALSE())</f>
        <v>7.79</v>
      </c>
      <c r="J5694" s="7" t="n">
        <f aca="false">VLOOKUP($B5694,'Product Master'!$A$2:$O$5991,13,FALSE())</f>
        <v>24</v>
      </c>
      <c r="K5694" s="7" t="str">
        <f aca="false">VLOOKUP($B5694,'Product Master'!$A$2:$O$5991,11,FALSE())</f>
        <v>Y</v>
      </c>
      <c r="L5694" s="7" t="str">
        <f aca="false">VLOOKUP($B5694,'Product Master'!$A$2:$O$5991,12,FALSE())</f>
        <v>N</v>
      </c>
      <c r="M5694" s="3" t="n">
        <v>73</v>
      </c>
      <c r="N5694" s="3" t="n">
        <v>18</v>
      </c>
    </row>
    <row r="5695" customFormat="false" ht="15" hidden="false" customHeight="true" outlineLevel="0" collapsed="false">
      <c r="A5695" s="3" t="s">
        <v>11401</v>
      </c>
      <c r="B5695" s="3" t="s">
        <v>11402</v>
      </c>
      <c r="C5695" s="4" t="str">
        <f aca="false">VLOOKUP($B5695,'Product Master'!$A$2:$O$5991,7,FALSE())</f>
        <v>Pharmacy / OTC</v>
      </c>
      <c r="D5695" s="4" t="str">
        <f aca="false">VLOOKUP($B5695,'Product Master'!$A$2:$O$5991,8,FALSE())</f>
        <v>Vitamins &amp; Supplements</v>
      </c>
      <c r="E5695" s="4" t="str">
        <f aca="false">VLOOKUP($B5695,'Product Master'!$A$2:$O$5991,5,FALSE())</f>
        <v>Harborline</v>
      </c>
      <c r="F5695" s="4" t="str">
        <f aca="false">VLOOKUP($B5695,'Product Master'!$A$2:$O$5991,4,FALSE())</f>
        <v>Harborline Gummy Multivitamin, 60 ct</v>
      </c>
      <c r="G5695" s="4" t="str">
        <f aca="false">VLOOKUP($B5695,'Product Master'!$A$2:$O$5991,9,FALSE())</f>
        <v>60 ct</v>
      </c>
      <c r="H5695" s="5" t="s">
        <v>16</v>
      </c>
      <c r="I5695" s="6" t="n">
        <f aca="false">VLOOKUP($B5695,'Product Master'!$A$2:$O$5991,14,FALSE())</f>
        <v>11.99</v>
      </c>
      <c r="J5695" s="7" t="n">
        <f aca="false">VLOOKUP($B5695,'Product Master'!$A$2:$O$5991,13,FALSE())</f>
        <v>6</v>
      </c>
      <c r="K5695" s="7" t="str">
        <f aca="false">VLOOKUP($B5695,'Product Master'!$A$2:$O$5991,11,FALSE())</f>
        <v>Y</v>
      </c>
      <c r="L5695" s="7" t="str">
        <f aca="false">VLOOKUP($B5695,'Product Master'!$A$2:$O$5991,12,FALSE())</f>
        <v>N</v>
      </c>
      <c r="M5695" s="3" t="n">
        <v>25</v>
      </c>
      <c r="N5695" s="3" t="n">
        <v>21</v>
      </c>
    </row>
    <row r="5696" customFormat="false" ht="15" hidden="false" customHeight="true" outlineLevel="0" collapsed="false">
      <c r="A5696" s="3" t="s">
        <v>11403</v>
      </c>
      <c r="B5696" s="3" t="s">
        <v>11404</v>
      </c>
      <c r="C5696" s="4" t="str">
        <f aca="false">VLOOKUP($B5696,'Product Master'!$A$2:$O$5991,7,FALSE())</f>
        <v>Pharmacy / OTC</v>
      </c>
      <c r="D5696" s="4" t="str">
        <f aca="false">VLOOKUP($B5696,'Product Master'!$A$2:$O$5991,8,FALSE())</f>
        <v>Sleep Aids</v>
      </c>
      <c r="E5696" s="4" t="str">
        <f aca="false">VLOOKUP($B5696,'Product Master'!$A$2:$O$5991,5,FALSE())</f>
        <v>Reliefwell</v>
      </c>
      <c r="F5696" s="4" t="str">
        <f aca="false">VLOOKUP($B5696,'Product Master'!$A$2:$O$5991,4,FALSE())</f>
        <v>Reliefwell Melatonin, 30 ct</v>
      </c>
      <c r="G5696" s="4" t="str">
        <f aca="false">VLOOKUP($B5696,'Product Master'!$A$2:$O$5991,9,FALSE())</f>
        <v>30 ct</v>
      </c>
      <c r="H5696" s="5" t="s">
        <v>16</v>
      </c>
      <c r="I5696" s="6" t="n">
        <f aca="false">VLOOKUP($B5696,'Product Master'!$A$2:$O$5991,14,FALSE())</f>
        <v>6.29</v>
      </c>
      <c r="J5696" s="7" t="n">
        <f aca="false">VLOOKUP($B5696,'Product Master'!$A$2:$O$5991,13,FALSE())</f>
        <v>12</v>
      </c>
      <c r="K5696" s="7" t="str">
        <f aca="false">VLOOKUP($B5696,'Product Master'!$A$2:$O$5991,11,FALSE())</f>
        <v>N</v>
      </c>
      <c r="L5696" s="7" t="str">
        <f aca="false">VLOOKUP($B5696,'Product Master'!$A$2:$O$5991,12,FALSE())</f>
        <v>N</v>
      </c>
      <c r="M5696" s="3" t="n">
        <v>93</v>
      </c>
      <c r="N5696" s="3" t="n">
        <v>17</v>
      </c>
    </row>
    <row r="5697" customFormat="false" ht="15" hidden="false" customHeight="true" outlineLevel="0" collapsed="false">
      <c r="A5697" s="3" t="s">
        <v>11405</v>
      </c>
      <c r="B5697" s="3" t="s">
        <v>11406</v>
      </c>
      <c r="C5697" s="4" t="str">
        <f aca="false">VLOOKUP($B5697,'Product Master'!$A$2:$O$5991,7,FALSE())</f>
        <v>Pharmacy / OTC</v>
      </c>
      <c r="D5697" s="4" t="str">
        <f aca="false">VLOOKUP($B5697,'Product Master'!$A$2:$O$5991,8,FALSE())</f>
        <v>Sleep Aids</v>
      </c>
      <c r="E5697" s="4" t="str">
        <f aca="false">VLOOKUP($B5697,'Product Master'!$A$2:$O$5991,5,FALSE())</f>
        <v>Reliefwell</v>
      </c>
      <c r="F5697" s="4" t="str">
        <f aca="false">VLOOKUP($B5697,'Product Master'!$A$2:$O$5991,4,FALSE())</f>
        <v>Reliefwell Extra Strength Melatonin, 30 ct</v>
      </c>
      <c r="G5697" s="4" t="str">
        <f aca="false">VLOOKUP($B5697,'Product Master'!$A$2:$O$5991,9,FALSE())</f>
        <v>30 ct</v>
      </c>
      <c r="H5697" s="5" t="s">
        <v>16</v>
      </c>
      <c r="I5697" s="6" t="n">
        <f aca="false">VLOOKUP($B5697,'Product Master'!$A$2:$O$5991,14,FALSE())</f>
        <v>10.79</v>
      </c>
      <c r="J5697" s="7" t="n">
        <f aca="false">VLOOKUP($B5697,'Product Master'!$A$2:$O$5991,13,FALSE())</f>
        <v>12</v>
      </c>
      <c r="K5697" s="7" t="str">
        <f aca="false">VLOOKUP($B5697,'Product Master'!$A$2:$O$5991,11,FALSE())</f>
        <v>N</v>
      </c>
      <c r="L5697" s="7" t="str">
        <f aca="false">VLOOKUP($B5697,'Product Master'!$A$2:$O$5991,12,FALSE())</f>
        <v>N</v>
      </c>
      <c r="M5697" s="3" t="n">
        <v>32</v>
      </c>
      <c r="N5697" s="3" t="n">
        <v>18</v>
      </c>
    </row>
    <row r="5698" customFormat="false" ht="15" hidden="false" customHeight="true" outlineLevel="0" collapsed="false">
      <c r="A5698" s="3" t="s">
        <v>11407</v>
      </c>
      <c r="B5698" s="3" t="s">
        <v>11408</v>
      </c>
      <c r="C5698" s="4" t="str">
        <f aca="false">VLOOKUP($B5698,'Product Master'!$A$2:$O$5991,7,FALSE())</f>
        <v>Pharmacy / OTC</v>
      </c>
      <c r="D5698" s="4" t="str">
        <f aca="false">VLOOKUP($B5698,'Product Master'!$A$2:$O$5991,8,FALSE())</f>
        <v>Sleep Aids</v>
      </c>
      <c r="E5698" s="4" t="str">
        <f aca="false">VLOOKUP($B5698,'Product Master'!$A$2:$O$5991,5,FALSE())</f>
        <v>Curasol</v>
      </c>
      <c r="F5698" s="4" t="str">
        <f aca="false">VLOOKUP($B5698,'Product Master'!$A$2:$O$5991,4,FALSE())</f>
        <v>Curasol Extra Strength Sleep Aid Tablets, 30 ct</v>
      </c>
      <c r="G5698" s="4" t="str">
        <f aca="false">VLOOKUP($B5698,'Product Master'!$A$2:$O$5991,9,FALSE())</f>
        <v>30 ct</v>
      </c>
      <c r="H5698" s="5" t="s">
        <v>16</v>
      </c>
      <c r="I5698" s="6" t="n">
        <f aca="false">VLOOKUP($B5698,'Product Master'!$A$2:$O$5991,14,FALSE())</f>
        <v>6.29</v>
      </c>
      <c r="J5698" s="7" t="n">
        <f aca="false">VLOOKUP($B5698,'Product Master'!$A$2:$O$5991,13,FALSE())</f>
        <v>24</v>
      </c>
      <c r="K5698" s="7" t="str">
        <f aca="false">VLOOKUP($B5698,'Product Master'!$A$2:$O$5991,11,FALSE())</f>
        <v>N</v>
      </c>
      <c r="L5698" s="7" t="str">
        <f aca="false">VLOOKUP($B5698,'Product Master'!$A$2:$O$5991,12,FALSE())</f>
        <v>N</v>
      </c>
      <c r="M5698" s="3" t="n">
        <v>39</v>
      </c>
      <c r="N5698" s="3" t="n">
        <v>11</v>
      </c>
    </row>
    <row r="5699" customFormat="false" ht="15" hidden="false" customHeight="true" outlineLevel="0" collapsed="false">
      <c r="A5699" s="3" t="s">
        <v>11409</v>
      </c>
      <c r="B5699" s="3" t="s">
        <v>11410</v>
      </c>
      <c r="C5699" s="4" t="str">
        <f aca="false">VLOOKUP($B5699,'Product Master'!$A$2:$O$5991,7,FALSE())</f>
        <v>Pharmacy / OTC</v>
      </c>
      <c r="D5699" s="4" t="str">
        <f aca="false">VLOOKUP($B5699,'Product Master'!$A$2:$O$5991,8,FALSE())</f>
        <v>Sleep Aids</v>
      </c>
      <c r="E5699" s="4" t="str">
        <f aca="false">VLOOKUP($B5699,'Product Master'!$A$2:$O$5991,5,FALSE())</f>
        <v>Curasol</v>
      </c>
      <c r="F5699" s="4" t="str">
        <f aca="false">VLOOKUP($B5699,'Product Master'!$A$2:$O$5991,4,FALSE())</f>
        <v>Curasol Melatonin, 30 ct</v>
      </c>
      <c r="G5699" s="4" t="str">
        <f aca="false">VLOOKUP($B5699,'Product Master'!$A$2:$O$5991,9,FALSE())</f>
        <v>30 ct</v>
      </c>
      <c r="H5699" s="5" t="s">
        <v>16</v>
      </c>
      <c r="I5699" s="6" t="n">
        <f aca="false">VLOOKUP($B5699,'Product Master'!$A$2:$O$5991,14,FALSE())</f>
        <v>6.79</v>
      </c>
      <c r="J5699" s="7" t="n">
        <f aca="false">VLOOKUP($B5699,'Product Master'!$A$2:$O$5991,13,FALSE())</f>
        <v>12</v>
      </c>
      <c r="K5699" s="7" t="str">
        <f aca="false">VLOOKUP($B5699,'Product Master'!$A$2:$O$5991,11,FALSE())</f>
        <v>N</v>
      </c>
      <c r="L5699" s="7" t="str">
        <f aca="false">VLOOKUP($B5699,'Product Master'!$A$2:$O$5991,12,FALSE())</f>
        <v>N</v>
      </c>
      <c r="M5699" s="3" t="n">
        <v>58</v>
      </c>
      <c r="N5699" s="3" t="n">
        <v>15</v>
      </c>
    </row>
    <row r="5700" customFormat="false" ht="15" hidden="false" customHeight="true" outlineLevel="0" collapsed="false">
      <c r="A5700" s="3" t="s">
        <v>11411</v>
      </c>
      <c r="B5700" s="3" t="s">
        <v>11412</v>
      </c>
      <c r="C5700" s="4" t="str">
        <f aca="false">VLOOKUP($B5700,'Product Master'!$A$2:$O$5991,7,FALSE())</f>
        <v>Pharmacy / OTC</v>
      </c>
      <c r="D5700" s="4" t="str">
        <f aca="false">VLOOKUP($B5700,'Product Master'!$A$2:$O$5991,8,FALSE())</f>
        <v>Sleep Aids</v>
      </c>
      <c r="E5700" s="4" t="str">
        <f aca="false">VLOOKUP($B5700,'Product Master'!$A$2:$O$5991,5,FALSE())</f>
        <v>Harborline</v>
      </c>
      <c r="F5700" s="4" t="str">
        <f aca="false">VLOOKUP($B5700,'Product Master'!$A$2:$O$5991,4,FALSE())</f>
        <v>Harborline Extra Strength Melatonin, 30 ct</v>
      </c>
      <c r="G5700" s="4" t="str">
        <f aca="false">VLOOKUP($B5700,'Product Master'!$A$2:$O$5991,9,FALSE())</f>
        <v>30 ct</v>
      </c>
      <c r="H5700" s="5" t="s">
        <v>16</v>
      </c>
      <c r="I5700" s="6" t="n">
        <f aca="false">VLOOKUP($B5700,'Product Master'!$A$2:$O$5991,14,FALSE())</f>
        <v>6.49</v>
      </c>
      <c r="J5700" s="7" t="n">
        <f aca="false">VLOOKUP($B5700,'Product Master'!$A$2:$O$5991,13,FALSE())</f>
        <v>6</v>
      </c>
      <c r="K5700" s="7" t="str">
        <f aca="false">VLOOKUP($B5700,'Product Master'!$A$2:$O$5991,11,FALSE())</f>
        <v>Y</v>
      </c>
      <c r="L5700" s="7" t="str">
        <f aca="false">VLOOKUP($B5700,'Product Master'!$A$2:$O$5991,12,FALSE())</f>
        <v>N</v>
      </c>
      <c r="M5700" s="3" t="n">
        <v>50</v>
      </c>
      <c r="N5700" s="3" t="n">
        <v>29</v>
      </c>
    </row>
    <row r="5701" customFormat="false" ht="15" hidden="false" customHeight="true" outlineLevel="0" collapsed="false">
      <c r="A5701" s="3" t="s">
        <v>11413</v>
      </c>
      <c r="B5701" s="3" t="s">
        <v>11414</v>
      </c>
      <c r="C5701" s="4" t="str">
        <f aca="false">VLOOKUP($B5701,'Product Master'!$A$2:$O$5991,7,FALSE())</f>
        <v>Pharmacy / OTC</v>
      </c>
      <c r="D5701" s="4" t="str">
        <f aca="false">VLOOKUP($B5701,'Product Master'!$A$2:$O$5991,8,FALSE())</f>
        <v>Sleep Aids</v>
      </c>
      <c r="E5701" s="4" t="str">
        <f aca="false">VLOOKUP($B5701,'Product Master'!$A$2:$O$5991,5,FALSE())</f>
        <v>Reliefwell</v>
      </c>
      <c r="F5701" s="4" t="str">
        <f aca="false">VLOOKUP($B5701,'Product Master'!$A$2:$O$5991,4,FALSE())</f>
        <v>Reliefwell Extra Strength Sleep Aid Tablets, 30 ct</v>
      </c>
      <c r="G5701" s="4" t="str">
        <f aca="false">VLOOKUP($B5701,'Product Master'!$A$2:$O$5991,9,FALSE())</f>
        <v>30 ct</v>
      </c>
      <c r="H5701" s="5" t="s">
        <v>16</v>
      </c>
      <c r="I5701" s="6" t="n">
        <f aca="false">VLOOKUP($B5701,'Product Master'!$A$2:$O$5991,14,FALSE())</f>
        <v>9.49</v>
      </c>
      <c r="J5701" s="7" t="n">
        <f aca="false">VLOOKUP($B5701,'Product Master'!$A$2:$O$5991,13,FALSE())</f>
        <v>12</v>
      </c>
      <c r="K5701" s="7" t="str">
        <f aca="false">VLOOKUP($B5701,'Product Master'!$A$2:$O$5991,11,FALSE())</f>
        <v>N</v>
      </c>
      <c r="L5701" s="7" t="str">
        <f aca="false">VLOOKUP($B5701,'Product Master'!$A$2:$O$5991,12,FALSE())</f>
        <v>N</v>
      </c>
      <c r="M5701" s="3" t="n">
        <v>128</v>
      </c>
      <c r="N5701" s="3" t="n">
        <v>34</v>
      </c>
    </row>
    <row r="5702" customFormat="false" ht="15" hidden="false" customHeight="true" outlineLevel="0" collapsed="false">
      <c r="A5702" s="3" t="s">
        <v>11415</v>
      </c>
      <c r="B5702" s="3" t="s">
        <v>11416</v>
      </c>
      <c r="C5702" s="4" t="str">
        <f aca="false">VLOOKUP($B5702,'Product Master'!$A$2:$O$5991,7,FALSE())</f>
        <v>Pharmacy / OTC</v>
      </c>
      <c r="D5702" s="4" t="str">
        <f aca="false">VLOOKUP($B5702,'Product Master'!$A$2:$O$5991,8,FALSE())</f>
        <v>Sleep Aids</v>
      </c>
      <c r="E5702" s="4" t="str">
        <f aca="false">VLOOKUP($B5702,'Product Master'!$A$2:$O$5991,5,FALSE())</f>
        <v>Harborline</v>
      </c>
      <c r="F5702" s="4" t="str">
        <f aca="false">VLOOKUP($B5702,'Product Master'!$A$2:$O$5991,4,FALSE())</f>
        <v>Harborline Sleep Aid Tablets, 30 ct</v>
      </c>
      <c r="G5702" s="4" t="str">
        <f aca="false">VLOOKUP($B5702,'Product Master'!$A$2:$O$5991,9,FALSE())</f>
        <v>30 ct</v>
      </c>
      <c r="H5702" s="5" t="s">
        <v>16</v>
      </c>
      <c r="I5702" s="6" t="n">
        <f aca="false">VLOOKUP($B5702,'Product Master'!$A$2:$O$5991,14,FALSE())</f>
        <v>6.99</v>
      </c>
      <c r="J5702" s="7" t="n">
        <f aca="false">VLOOKUP($B5702,'Product Master'!$A$2:$O$5991,13,FALSE())</f>
        <v>6</v>
      </c>
      <c r="K5702" s="7" t="str">
        <f aca="false">VLOOKUP($B5702,'Product Master'!$A$2:$O$5991,11,FALSE())</f>
        <v>Y</v>
      </c>
      <c r="L5702" s="7" t="str">
        <f aca="false">VLOOKUP($B5702,'Product Master'!$A$2:$O$5991,12,FALSE())</f>
        <v>N</v>
      </c>
      <c r="M5702" s="3" t="n">
        <v>145</v>
      </c>
      <c r="N5702" s="3" t="n">
        <v>28</v>
      </c>
    </row>
    <row r="5703" customFormat="false" ht="15" hidden="false" customHeight="true" outlineLevel="0" collapsed="false">
      <c r="A5703" s="3" t="s">
        <v>11417</v>
      </c>
      <c r="B5703" s="3" t="s">
        <v>11418</v>
      </c>
      <c r="C5703" s="4" t="str">
        <f aca="false">VLOOKUP($B5703,'Product Master'!$A$2:$O$5991,7,FALSE())</f>
        <v>Pharmacy / OTC</v>
      </c>
      <c r="D5703" s="4" t="str">
        <f aca="false">VLOOKUP($B5703,'Product Master'!$A$2:$O$5991,8,FALSE())</f>
        <v>Sleep Aids</v>
      </c>
      <c r="E5703" s="4" t="str">
        <f aca="false">VLOOKUP($B5703,'Product Master'!$A$2:$O$5991,5,FALSE())</f>
        <v>Harborline</v>
      </c>
      <c r="F5703" s="4" t="str">
        <f aca="false">VLOOKUP($B5703,'Product Master'!$A$2:$O$5991,4,FALSE())</f>
        <v>Harborline Melatonin, 30 ct</v>
      </c>
      <c r="G5703" s="4" t="str">
        <f aca="false">VLOOKUP($B5703,'Product Master'!$A$2:$O$5991,9,FALSE())</f>
        <v>30 ct</v>
      </c>
      <c r="H5703" s="5" t="s">
        <v>16</v>
      </c>
      <c r="I5703" s="6" t="n">
        <f aca="false">VLOOKUP($B5703,'Product Master'!$A$2:$O$5991,14,FALSE())</f>
        <v>11.79</v>
      </c>
      <c r="J5703" s="7" t="n">
        <f aca="false">VLOOKUP($B5703,'Product Master'!$A$2:$O$5991,13,FALSE())</f>
        <v>24</v>
      </c>
      <c r="K5703" s="7" t="str">
        <f aca="false">VLOOKUP($B5703,'Product Master'!$A$2:$O$5991,11,FALSE())</f>
        <v>Y</v>
      </c>
      <c r="L5703" s="7" t="str">
        <f aca="false">VLOOKUP($B5703,'Product Master'!$A$2:$O$5991,12,FALSE())</f>
        <v>N</v>
      </c>
      <c r="M5703" s="3" t="n">
        <v>138</v>
      </c>
      <c r="N5703" s="3" t="n">
        <v>16</v>
      </c>
    </row>
    <row r="5704" customFormat="false" ht="15" hidden="false" customHeight="true" outlineLevel="0" collapsed="false">
      <c r="A5704" s="3" t="s">
        <v>11419</v>
      </c>
      <c r="B5704" s="3" t="s">
        <v>11420</v>
      </c>
      <c r="C5704" s="4" t="str">
        <f aca="false">VLOOKUP($B5704,'Product Master'!$A$2:$O$5991,7,FALSE())</f>
        <v>Pharmacy / OTC</v>
      </c>
      <c r="D5704" s="4" t="str">
        <f aca="false">VLOOKUP($B5704,'Product Master'!$A$2:$O$5991,8,FALSE())</f>
        <v>Sleep Aids</v>
      </c>
      <c r="E5704" s="4" t="str">
        <f aca="false">VLOOKUP($B5704,'Product Master'!$A$2:$O$5991,5,FALSE())</f>
        <v>Curasol</v>
      </c>
      <c r="F5704" s="4" t="str">
        <f aca="false">VLOOKUP($B5704,'Product Master'!$A$2:$O$5991,4,FALSE())</f>
        <v>Curasol Extra Strength Melatonin, 30 ct</v>
      </c>
      <c r="G5704" s="4" t="str">
        <f aca="false">VLOOKUP($B5704,'Product Master'!$A$2:$O$5991,9,FALSE())</f>
        <v>30 ct</v>
      </c>
      <c r="H5704" s="5" t="s">
        <v>16</v>
      </c>
      <c r="I5704" s="6" t="n">
        <f aca="false">VLOOKUP($B5704,'Product Master'!$A$2:$O$5991,14,FALSE())</f>
        <v>6.39</v>
      </c>
      <c r="J5704" s="7" t="n">
        <f aca="false">VLOOKUP($B5704,'Product Master'!$A$2:$O$5991,13,FALSE())</f>
        <v>4</v>
      </c>
      <c r="K5704" s="7" t="str">
        <f aca="false">VLOOKUP($B5704,'Product Master'!$A$2:$O$5991,11,FALSE())</f>
        <v>N</v>
      </c>
      <c r="L5704" s="7" t="str">
        <f aca="false">VLOOKUP($B5704,'Product Master'!$A$2:$O$5991,12,FALSE())</f>
        <v>N</v>
      </c>
      <c r="M5704" s="3" t="n">
        <v>17</v>
      </c>
      <c r="N5704" s="3" t="n">
        <v>33</v>
      </c>
    </row>
    <row r="5705" customFormat="false" ht="15" hidden="false" customHeight="true" outlineLevel="0" collapsed="false">
      <c r="A5705" s="3" t="s">
        <v>11421</v>
      </c>
      <c r="B5705" s="3" t="s">
        <v>11422</v>
      </c>
      <c r="C5705" s="4" t="str">
        <f aca="false">VLOOKUP($B5705,'Product Master'!$A$2:$O$5991,7,FALSE())</f>
        <v>Pharmacy / OTC</v>
      </c>
      <c r="D5705" s="4" t="str">
        <f aca="false">VLOOKUP($B5705,'Product Master'!$A$2:$O$5991,8,FALSE())</f>
        <v>Sleep Aids</v>
      </c>
      <c r="E5705" s="4" t="str">
        <f aca="false">VLOOKUP($B5705,'Product Master'!$A$2:$O$5991,5,FALSE())</f>
        <v>Reliefwell</v>
      </c>
      <c r="F5705" s="4" t="str">
        <f aca="false">VLOOKUP($B5705,'Product Master'!$A$2:$O$5991,4,FALSE())</f>
        <v>Reliefwell Sleep Aid Tablets, 30 ct</v>
      </c>
      <c r="G5705" s="4" t="str">
        <f aca="false">VLOOKUP($B5705,'Product Master'!$A$2:$O$5991,9,FALSE())</f>
        <v>30 ct</v>
      </c>
      <c r="H5705" s="5" t="s">
        <v>16</v>
      </c>
      <c r="I5705" s="6" t="n">
        <f aca="false">VLOOKUP($B5705,'Product Master'!$A$2:$O$5991,14,FALSE())</f>
        <v>6.29</v>
      </c>
      <c r="J5705" s="7" t="n">
        <f aca="false">VLOOKUP($B5705,'Product Master'!$A$2:$O$5991,13,FALSE())</f>
        <v>1</v>
      </c>
      <c r="K5705" s="7" t="str">
        <f aca="false">VLOOKUP($B5705,'Product Master'!$A$2:$O$5991,11,FALSE())</f>
        <v>N</v>
      </c>
      <c r="L5705" s="7" t="str">
        <f aca="false">VLOOKUP($B5705,'Product Master'!$A$2:$O$5991,12,FALSE())</f>
        <v>N</v>
      </c>
      <c r="M5705" s="3" t="n">
        <v>67</v>
      </c>
      <c r="N5705" s="3" t="n">
        <v>7</v>
      </c>
    </row>
    <row r="5706" customFormat="false" ht="15" hidden="false" customHeight="true" outlineLevel="0" collapsed="false">
      <c r="A5706" s="3" t="s">
        <v>11423</v>
      </c>
      <c r="B5706" s="3" t="s">
        <v>11424</v>
      </c>
      <c r="C5706" s="4" t="str">
        <f aca="false">VLOOKUP($B5706,'Product Master'!$A$2:$O$5991,7,FALSE())</f>
        <v>Pharmacy / OTC</v>
      </c>
      <c r="D5706" s="4" t="str">
        <f aca="false">VLOOKUP($B5706,'Product Master'!$A$2:$O$5991,8,FALSE())</f>
        <v>Sleep Aids</v>
      </c>
      <c r="E5706" s="4" t="str">
        <f aca="false">VLOOKUP($B5706,'Product Master'!$A$2:$O$5991,5,FALSE())</f>
        <v>Harborline</v>
      </c>
      <c r="F5706" s="4" t="str">
        <f aca="false">VLOOKUP($B5706,'Product Master'!$A$2:$O$5991,4,FALSE())</f>
        <v>Harborline Extra Strength Sleep Aid Tablets, 30 ct</v>
      </c>
      <c r="G5706" s="4" t="str">
        <f aca="false">VLOOKUP($B5706,'Product Master'!$A$2:$O$5991,9,FALSE())</f>
        <v>30 ct</v>
      </c>
      <c r="H5706" s="5" t="s">
        <v>16</v>
      </c>
      <c r="I5706" s="6" t="n">
        <f aca="false">VLOOKUP($B5706,'Product Master'!$A$2:$O$5991,14,FALSE())</f>
        <v>11.89</v>
      </c>
      <c r="J5706" s="7" t="n">
        <f aca="false">VLOOKUP($B5706,'Product Master'!$A$2:$O$5991,13,FALSE())</f>
        <v>4</v>
      </c>
      <c r="K5706" s="7" t="str">
        <f aca="false">VLOOKUP($B5706,'Product Master'!$A$2:$O$5991,11,FALSE())</f>
        <v>Y</v>
      </c>
      <c r="L5706" s="7" t="str">
        <f aca="false">VLOOKUP($B5706,'Product Master'!$A$2:$O$5991,12,FALSE())</f>
        <v>N</v>
      </c>
      <c r="M5706" s="3" t="n">
        <v>31</v>
      </c>
      <c r="N5706" s="3" t="n">
        <v>22</v>
      </c>
    </row>
    <row r="5707" customFormat="false" ht="15" hidden="false" customHeight="true" outlineLevel="0" collapsed="false">
      <c r="A5707" s="3" t="s">
        <v>11425</v>
      </c>
      <c r="B5707" s="3" t="s">
        <v>11426</v>
      </c>
      <c r="C5707" s="4" t="str">
        <f aca="false">VLOOKUP($B5707,'Product Master'!$A$2:$O$5991,7,FALSE())</f>
        <v>Pharmacy / OTC</v>
      </c>
      <c r="D5707" s="4" t="str">
        <f aca="false">VLOOKUP($B5707,'Product Master'!$A$2:$O$5991,8,FALSE())</f>
        <v>Sleep Aids</v>
      </c>
      <c r="E5707" s="4" t="str">
        <f aca="false">VLOOKUP($B5707,'Product Master'!$A$2:$O$5991,5,FALSE())</f>
        <v>Curasol</v>
      </c>
      <c r="F5707" s="4" t="str">
        <f aca="false">VLOOKUP($B5707,'Product Master'!$A$2:$O$5991,4,FALSE())</f>
        <v>Curasol Sleep Aid Tablets, 30 ct</v>
      </c>
      <c r="G5707" s="4" t="str">
        <f aca="false">VLOOKUP($B5707,'Product Master'!$A$2:$O$5991,9,FALSE())</f>
        <v>30 ct</v>
      </c>
      <c r="H5707" s="5" t="s">
        <v>16</v>
      </c>
      <c r="I5707" s="6" t="n">
        <f aca="false">VLOOKUP($B5707,'Product Master'!$A$2:$O$5991,14,FALSE())</f>
        <v>7.29</v>
      </c>
      <c r="J5707" s="7" t="n">
        <f aca="false">VLOOKUP($B5707,'Product Master'!$A$2:$O$5991,13,FALSE())</f>
        <v>8</v>
      </c>
      <c r="K5707" s="7" t="str">
        <f aca="false">VLOOKUP($B5707,'Product Master'!$A$2:$O$5991,11,FALSE())</f>
        <v>N</v>
      </c>
      <c r="L5707" s="7" t="str">
        <f aca="false">VLOOKUP($B5707,'Product Master'!$A$2:$O$5991,12,FALSE())</f>
        <v>N</v>
      </c>
      <c r="M5707" s="3" t="n">
        <v>45</v>
      </c>
      <c r="N5707" s="3" t="n">
        <v>25</v>
      </c>
    </row>
    <row r="5708" customFormat="false" ht="15" hidden="false" customHeight="true" outlineLevel="0" collapsed="false">
      <c r="A5708" s="3" t="s">
        <v>11427</v>
      </c>
      <c r="B5708" s="3" t="s">
        <v>11428</v>
      </c>
      <c r="C5708" s="4" t="str">
        <f aca="false">VLOOKUP($B5708,'Product Master'!$A$2:$O$5991,7,FALSE())</f>
        <v>Pharmacy / OTC</v>
      </c>
      <c r="D5708" s="4" t="str">
        <f aca="false">VLOOKUP($B5708,'Product Master'!$A$2:$O$5991,8,FALSE())</f>
        <v>Sleep Aids</v>
      </c>
      <c r="E5708" s="4" t="str">
        <f aca="false">VLOOKUP($B5708,'Product Master'!$A$2:$O$5991,5,FALSE())</f>
        <v>Reliefwell</v>
      </c>
      <c r="F5708" s="4" t="str">
        <f aca="false">VLOOKUP($B5708,'Product Master'!$A$2:$O$5991,4,FALSE())</f>
        <v>Reliefwell Extra Strength Melatonin, 30 ct</v>
      </c>
      <c r="G5708" s="4" t="str">
        <f aca="false">VLOOKUP($B5708,'Product Master'!$A$2:$O$5991,9,FALSE())</f>
        <v>30 ct</v>
      </c>
      <c r="H5708" s="5" t="s">
        <v>16</v>
      </c>
      <c r="I5708" s="6" t="n">
        <f aca="false">VLOOKUP($B5708,'Product Master'!$A$2:$O$5991,14,FALSE())</f>
        <v>9.79</v>
      </c>
      <c r="J5708" s="7" t="n">
        <f aca="false">VLOOKUP($B5708,'Product Master'!$A$2:$O$5991,13,FALSE())</f>
        <v>8</v>
      </c>
      <c r="K5708" s="7" t="str">
        <f aca="false">VLOOKUP($B5708,'Product Master'!$A$2:$O$5991,11,FALSE())</f>
        <v>N</v>
      </c>
      <c r="L5708" s="7" t="str">
        <f aca="false">VLOOKUP($B5708,'Product Master'!$A$2:$O$5991,12,FALSE())</f>
        <v>N</v>
      </c>
      <c r="M5708" s="3" t="n">
        <v>146</v>
      </c>
      <c r="N5708" s="3" t="n">
        <v>31</v>
      </c>
    </row>
    <row r="5709" customFormat="false" ht="15" hidden="false" customHeight="true" outlineLevel="0" collapsed="false">
      <c r="A5709" s="3" t="s">
        <v>11429</v>
      </c>
      <c r="B5709" s="3" t="s">
        <v>11430</v>
      </c>
      <c r="C5709" s="4" t="str">
        <f aca="false">VLOOKUP($B5709,'Product Master'!$A$2:$O$5991,7,FALSE())</f>
        <v>Pharmacy / OTC</v>
      </c>
      <c r="D5709" s="4" t="str">
        <f aca="false">VLOOKUP($B5709,'Product Master'!$A$2:$O$5991,8,FALSE())</f>
        <v>Sleep Aids</v>
      </c>
      <c r="E5709" s="4" t="str">
        <f aca="false">VLOOKUP($B5709,'Product Master'!$A$2:$O$5991,5,FALSE())</f>
        <v>Harborline</v>
      </c>
      <c r="F5709" s="4" t="str">
        <f aca="false">VLOOKUP($B5709,'Product Master'!$A$2:$O$5991,4,FALSE())</f>
        <v>Harborline Extra Strength Sleep Aid Tablets, 30 ct</v>
      </c>
      <c r="G5709" s="4" t="str">
        <f aca="false">VLOOKUP($B5709,'Product Master'!$A$2:$O$5991,9,FALSE())</f>
        <v>30 ct</v>
      </c>
      <c r="H5709" s="5" t="s">
        <v>16</v>
      </c>
      <c r="I5709" s="6" t="n">
        <f aca="false">VLOOKUP($B5709,'Product Master'!$A$2:$O$5991,14,FALSE())</f>
        <v>8.89</v>
      </c>
      <c r="J5709" s="7" t="n">
        <f aca="false">VLOOKUP($B5709,'Product Master'!$A$2:$O$5991,13,FALSE())</f>
        <v>12</v>
      </c>
      <c r="K5709" s="7" t="str">
        <f aca="false">VLOOKUP($B5709,'Product Master'!$A$2:$O$5991,11,FALSE())</f>
        <v>Y</v>
      </c>
      <c r="L5709" s="7" t="str">
        <f aca="false">VLOOKUP($B5709,'Product Master'!$A$2:$O$5991,12,FALSE())</f>
        <v>N</v>
      </c>
      <c r="M5709" s="3" t="n">
        <v>70</v>
      </c>
      <c r="N5709" s="3" t="n">
        <v>3</v>
      </c>
    </row>
    <row r="5710" customFormat="false" ht="15" hidden="false" customHeight="true" outlineLevel="0" collapsed="false">
      <c r="A5710" s="3" t="s">
        <v>11431</v>
      </c>
      <c r="B5710" s="3" t="s">
        <v>11432</v>
      </c>
      <c r="C5710" s="4" t="str">
        <f aca="false">VLOOKUP($B5710,'Product Master'!$A$2:$O$5991,7,FALSE())</f>
        <v>Pharmacy / OTC</v>
      </c>
      <c r="D5710" s="4" t="str">
        <f aca="false">VLOOKUP($B5710,'Product Master'!$A$2:$O$5991,8,FALSE())</f>
        <v>Sleep Aids</v>
      </c>
      <c r="E5710" s="4" t="str">
        <f aca="false">VLOOKUP($B5710,'Product Master'!$A$2:$O$5991,5,FALSE())</f>
        <v>Curasol</v>
      </c>
      <c r="F5710" s="4" t="str">
        <f aca="false">VLOOKUP($B5710,'Product Master'!$A$2:$O$5991,4,FALSE())</f>
        <v>Curasol Sleep Aid Tablets, 30 ct</v>
      </c>
      <c r="G5710" s="4" t="str">
        <f aca="false">VLOOKUP($B5710,'Product Master'!$A$2:$O$5991,9,FALSE())</f>
        <v>30 ct</v>
      </c>
      <c r="H5710" s="5" t="s">
        <v>16</v>
      </c>
      <c r="I5710" s="6" t="n">
        <f aca="false">VLOOKUP($B5710,'Product Master'!$A$2:$O$5991,14,FALSE())</f>
        <v>7.79</v>
      </c>
      <c r="J5710" s="7" t="n">
        <f aca="false">VLOOKUP($B5710,'Product Master'!$A$2:$O$5991,13,FALSE())</f>
        <v>4</v>
      </c>
      <c r="K5710" s="7" t="str">
        <f aca="false">VLOOKUP($B5710,'Product Master'!$A$2:$O$5991,11,FALSE())</f>
        <v>N</v>
      </c>
      <c r="L5710" s="7" t="str">
        <f aca="false">VLOOKUP($B5710,'Product Master'!$A$2:$O$5991,12,FALSE())</f>
        <v>N</v>
      </c>
      <c r="M5710" s="3" t="n">
        <v>32</v>
      </c>
      <c r="N5710" s="3" t="n">
        <v>12</v>
      </c>
    </row>
    <row r="5711" customFormat="false" ht="15" hidden="false" customHeight="true" outlineLevel="0" collapsed="false">
      <c r="A5711" s="3" t="s">
        <v>11433</v>
      </c>
      <c r="B5711" s="3" t="s">
        <v>11434</v>
      </c>
      <c r="C5711" s="4" t="str">
        <f aca="false">VLOOKUP($B5711,'Product Master'!$A$2:$O$5991,7,FALSE())</f>
        <v>Pharmacy / OTC</v>
      </c>
      <c r="D5711" s="4" t="str">
        <f aca="false">VLOOKUP($B5711,'Product Master'!$A$2:$O$5991,8,FALSE())</f>
        <v>Sleep Aids</v>
      </c>
      <c r="E5711" s="4" t="str">
        <f aca="false">VLOOKUP($B5711,'Product Master'!$A$2:$O$5991,5,FALSE())</f>
        <v>Curasol</v>
      </c>
      <c r="F5711" s="4" t="str">
        <f aca="false">VLOOKUP($B5711,'Product Master'!$A$2:$O$5991,4,FALSE())</f>
        <v>Curasol Sleep Aid Tablets, 30 ct</v>
      </c>
      <c r="G5711" s="4" t="str">
        <f aca="false">VLOOKUP($B5711,'Product Master'!$A$2:$O$5991,9,FALSE())</f>
        <v>30 ct</v>
      </c>
      <c r="H5711" s="5" t="s">
        <v>16</v>
      </c>
      <c r="I5711" s="6" t="n">
        <f aca="false">VLOOKUP($B5711,'Product Master'!$A$2:$O$5991,14,FALSE())</f>
        <v>8.99</v>
      </c>
      <c r="J5711" s="7" t="n">
        <f aca="false">VLOOKUP($B5711,'Product Master'!$A$2:$O$5991,13,FALSE())</f>
        <v>1</v>
      </c>
      <c r="K5711" s="7" t="str">
        <f aca="false">VLOOKUP($B5711,'Product Master'!$A$2:$O$5991,11,FALSE())</f>
        <v>N</v>
      </c>
      <c r="L5711" s="7" t="str">
        <f aca="false">VLOOKUP($B5711,'Product Master'!$A$2:$O$5991,12,FALSE())</f>
        <v>N</v>
      </c>
      <c r="M5711" s="3" t="n">
        <v>9</v>
      </c>
      <c r="N5711" s="3" t="n">
        <v>35</v>
      </c>
    </row>
    <row r="5712" customFormat="false" ht="15" hidden="false" customHeight="true" outlineLevel="0" collapsed="false">
      <c r="A5712" s="3" t="s">
        <v>11435</v>
      </c>
      <c r="B5712" s="3" t="s">
        <v>11436</v>
      </c>
      <c r="C5712" s="4" t="str">
        <f aca="false">VLOOKUP($B5712,'Product Master'!$A$2:$O$5991,7,FALSE())</f>
        <v>Pharmacy / OTC</v>
      </c>
      <c r="D5712" s="4" t="str">
        <f aca="false">VLOOKUP($B5712,'Product Master'!$A$2:$O$5991,8,FALSE())</f>
        <v>Sleep Aids</v>
      </c>
      <c r="E5712" s="4" t="str">
        <f aca="false">VLOOKUP($B5712,'Product Master'!$A$2:$O$5991,5,FALSE())</f>
        <v>Reliefwell</v>
      </c>
      <c r="F5712" s="4" t="str">
        <f aca="false">VLOOKUP($B5712,'Product Master'!$A$2:$O$5991,4,FALSE())</f>
        <v>Reliefwell Extra Strength Melatonin, 30 ct</v>
      </c>
      <c r="G5712" s="4" t="str">
        <f aca="false">VLOOKUP($B5712,'Product Master'!$A$2:$O$5991,9,FALSE())</f>
        <v>30 ct</v>
      </c>
      <c r="H5712" s="5" t="s">
        <v>16</v>
      </c>
      <c r="I5712" s="6" t="n">
        <f aca="false">VLOOKUP($B5712,'Product Master'!$A$2:$O$5991,14,FALSE())</f>
        <v>11.39</v>
      </c>
      <c r="J5712" s="7" t="n">
        <f aca="false">VLOOKUP($B5712,'Product Master'!$A$2:$O$5991,13,FALSE())</f>
        <v>4</v>
      </c>
      <c r="K5712" s="7" t="str">
        <f aca="false">VLOOKUP($B5712,'Product Master'!$A$2:$O$5991,11,FALSE())</f>
        <v>N</v>
      </c>
      <c r="L5712" s="7" t="str">
        <f aca="false">VLOOKUP($B5712,'Product Master'!$A$2:$O$5991,12,FALSE())</f>
        <v>N</v>
      </c>
      <c r="M5712" s="3" t="n">
        <v>141</v>
      </c>
      <c r="N5712" s="3" t="n">
        <v>24</v>
      </c>
    </row>
    <row r="5713" customFormat="false" ht="15" hidden="false" customHeight="true" outlineLevel="0" collapsed="false">
      <c r="A5713" s="3" t="s">
        <v>11437</v>
      </c>
      <c r="B5713" s="3" t="s">
        <v>11438</v>
      </c>
      <c r="C5713" s="4" t="str">
        <f aca="false">VLOOKUP($B5713,'Product Master'!$A$2:$O$5991,7,FALSE())</f>
        <v>Pharmacy / OTC</v>
      </c>
      <c r="D5713" s="4" t="str">
        <f aca="false">VLOOKUP($B5713,'Product Master'!$A$2:$O$5991,8,FALSE())</f>
        <v>Sleep Aids</v>
      </c>
      <c r="E5713" s="4" t="str">
        <f aca="false">VLOOKUP($B5713,'Product Master'!$A$2:$O$5991,5,FALSE())</f>
        <v>Reliefwell</v>
      </c>
      <c r="F5713" s="4" t="str">
        <f aca="false">VLOOKUP($B5713,'Product Master'!$A$2:$O$5991,4,FALSE())</f>
        <v>Reliefwell Sleep Aid Tablets, 30 ct</v>
      </c>
      <c r="G5713" s="4" t="str">
        <f aca="false">VLOOKUP($B5713,'Product Master'!$A$2:$O$5991,9,FALSE())</f>
        <v>30 ct</v>
      </c>
      <c r="H5713" s="5" t="s">
        <v>16</v>
      </c>
      <c r="I5713" s="6" t="n">
        <f aca="false">VLOOKUP($B5713,'Product Master'!$A$2:$O$5991,14,FALSE())</f>
        <v>6.29</v>
      </c>
      <c r="J5713" s="7" t="n">
        <f aca="false">VLOOKUP($B5713,'Product Master'!$A$2:$O$5991,13,FALSE())</f>
        <v>1</v>
      </c>
      <c r="K5713" s="7" t="str">
        <f aca="false">VLOOKUP($B5713,'Product Master'!$A$2:$O$5991,11,FALSE())</f>
        <v>N</v>
      </c>
      <c r="L5713" s="7" t="str">
        <f aca="false">VLOOKUP($B5713,'Product Master'!$A$2:$O$5991,12,FALSE())</f>
        <v>N</v>
      </c>
      <c r="M5713" s="3" t="n">
        <v>103</v>
      </c>
      <c r="N5713" s="3" t="n">
        <v>27</v>
      </c>
    </row>
    <row r="5714" customFormat="false" ht="15" hidden="false" customHeight="true" outlineLevel="0" collapsed="false">
      <c r="A5714" s="3" t="s">
        <v>11439</v>
      </c>
      <c r="B5714" s="3" t="s">
        <v>11440</v>
      </c>
      <c r="C5714" s="4" t="str">
        <f aca="false">VLOOKUP($B5714,'Product Master'!$A$2:$O$5991,7,FALSE())</f>
        <v>Pharmacy / OTC</v>
      </c>
      <c r="D5714" s="4" t="str">
        <f aca="false">VLOOKUP($B5714,'Product Master'!$A$2:$O$5991,8,FALSE())</f>
        <v>Sleep Aids</v>
      </c>
      <c r="E5714" s="4" t="str">
        <f aca="false">VLOOKUP($B5714,'Product Master'!$A$2:$O$5991,5,FALSE())</f>
        <v>Curasol</v>
      </c>
      <c r="F5714" s="4" t="str">
        <f aca="false">VLOOKUP($B5714,'Product Master'!$A$2:$O$5991,4,FALSE())</f>
        <v>Curasol Sleep Aid Tablets, 30 ct</v>
      </c>
      <c r="G5714" s="4" t="str">
        <f aca="false">VLOOKUP($B5714,'Product Master'!$A$2:$O$5991,9,FALSE())</f>
        <v>30 ct</v>
      </c>
      <c r="H5714" s="5" t="s">
        <v>16</v>
      </c>
      <c r="I5714" s="6" t="n">
        <f aca="false">VLOOKUP($B5714,'Product Master'!$A$2:$O$5991,14,FALSE())</f>
        <v>7.49</v>
      </c>
      <c r="J5714" s="7" t="n">
        <f aca="false">VLOOKUP($B5714,'Product Master'!$A$2:$O$5991,13,FALSE())</f>
        <v>4</v>
      </c>
      <c r="K5714" s="7" t="str">
        <f aca="false">VLOOKUP($B5714,'Product Master'!$A$2:$O$5991,11,FALSE())</f>
        <v>N</v>
      </c>
      <c r="L5714" s="7" t="str">
        <f aca="false">VLOOKUP($B5714,'Product Master'!$A$2:$O$5991,12,FALSE())</f>
        <v>N</v>
      </c>
      <c r="M5714" s="3" t="n">
        <v>77</v>
      </c>
      <c r="N5714" s="3" t="n">
        <v>31</v>
      </c>
    </row>
    <row r="5715" customFormat="false" ht="15" hidden="false" customHeight="true" outlineLevel="0" collapsed="false">
      <c r="A5715" s="3" t="s">
        <v>11441</v>
      </c>
      <c r="B5715" s="3" t="s">
        <v>11442</v>
      </c>
      <c r="C5715" s="4" t="str">
        <f aca="false">VLOOKUP($B5715,'Product Master'!$A$2:$O$5991,7,FALSE())</f>
        <v>Pharmacy / OTC</v>
      </c>
      <c r="D5715" s="4" t="str">
        <f aca="false">VLOOKUP($B5715,'Product Master'!$A$2:$O$5991,8,FALSE())</f>
        <v>Sleep Aids</v>
      </c>
      <c r="E5715" s="4" t="str">
        <f aca="false">VLOOKUP($B5715,'Product Master'!$A$2:$O$5991,5,FALSE())</f>
        <v>Harborline</v>
      </c>
      <c r="F5715" s="4" t="str">
        <f aca="false">VLOOKUP($B5715,'Product Master'!$A$2:$O$5991,4,FALSE())</f>
        <v>Harborline Extra Strength Melatonin, 30 ct</v>
      </c>
      <c r="G5715" s="4" t="str">
        <f aca="false">VLOOKUP($B5715,'Product Master'!$A$2:$O$5991,9,FALSE())</f>
        <v>30 ct</v>
      </c>
      <c r="H5715" s="5" t="s">
        <v>16</v>
      </c>
      <c r="I5715" s="6" t="n">
        <f aca="false">VLOOKUP($B5715,'Product Master'!$A$2:$O$5991,14,FALSE())</f>
        <v>9.39</v>
      </c>
      <c r="J5715" s="7" t="n">
        <f aca="false">VLOOKUP($B5715,'Product Master'!$A$2:$O$5991,13,FALSE())</f>
        <v>24</v>
      </c>
      <c r="K5715" s="7" t="str">
        <f aca="false">VLOOKUP($B5715,'Product Master'!$A$2:$O$5991,11,FALSE())</f>
        <v>Y</v>
      </c>
      <c r="L5715" s="7" t="str">
        <f aca="false">VLOOKUP($B5715,'Product Master'!$A$2:$O$5991,12,FALSE())</f>
        <v>N</v>
      </c>
      <c r="M5715" s="3" t="n">
        <v>150</v>
      </c>
      <c r="N5715" s="3" t="n">
        <v>16</v>
      </c>
    </row>
    <row r="5716" customFormat="false" ht="15" hidden="false" customHeight="true" outlineLevel="0" collapsed="false">
      <c r="A5716" s="3" t="s">
        <v>11443</v>
      </c>
      <c r="B5716" s="3" t="s">
        <v>11444</v>
      </c>
      <c r="C5716" s="4" t="str">
        <f aca="false">VLOOKUP($B5716,'Product Master'!$A$2:$O$5991,7,FALSE())</f>
        <v>Pharmacy / OTC</v>
      </c>
      <c r="D5716" s="4" t="str">
        <f aca="false">VLOOKUP($B5716,'Product Master'!$A$2:$O$5991,8,FALSE())</f>
        <v>Sleep Aids</v>
      </c>
      <c r="E5716" s="4" t="str">
        <f aca="false">VLOOKUP($B5716,'Product Master'!$A$2:$O$5991,5,FALSE())</f>
        <v>Harborline</v>
      </c>
      <c r="F5716" s="4" t="str">
        <f aca="false">VLOOKUP($B5716,'Product Master'!$A$2:$O$5991,4,FALSE())</f>
        <v>Harborline Melatonin, 30 ct</v>
      </c>
      <c r="G5716" s="4" t="str">
        <f aca="false">VLOOKUP($B5716,'Product Master'!$A$2:$O$5991,9,FALSE())</f>
        <v>30 ct</v>
      </c>
      <c r="H5716" s="5" t="s">
        <v>16</v>
      </c>
      <c r="I5716" s="6" t="n">
        <f aca="false">VLOOKUP($B5716,'Product Master'!$A$2:$O$5991,14,FALSE())</f>
        <v>8.89</v>
      </c>
      <c r="J5716" s="7" t="n">
        <f aca="false">VLOOKUP($B5716,'Product Master'!$A$2:$O$5991,13,FALSE())</f>
        <v>1</v>
      </c>
      <c r="K5716" s="7" t="str">
        <f aca="false">VLOOKUP($B5716,'Product Master'!$A$2:$O$5991,11,FALSE())</f>
        <v>Y</v>
      </c>
      <c r="L5716" s="7" t="str">
        <f aca="false">VLOOKUP($B5716,'Product Master'!$A$2:$O$5991,12,FALSE())</f>
        <v>N</v>
      </c>
      <c r="M5716" s="3" t="n">
        <v>56</v>
      </c>
      <c r="N5716" s="3" t="n">
        <v>28</v>
      </c>
    </row>
    <row r="5717" customFormat="false" ht="15" hidden="false" customHeight="true" outlineLevel="0" collapsed="false">
      <c r="A5717" s="3" t="s">
        <v>11445</v>
      </c>
      <c r="B5717" s="3" t="s">
        <v>11446</v>
      </c>
      <c r="C5717" s="4" t="str">
        <f aca="false">VLOOKUP($B5717,'Product Master'!$A$2:$O$5991,7,FALSE())</f>
        <v>Pharmacy / OTC</v>
      </c>
      <c r="D5717" s="4" t="str">
        <f aca="false">VLOOKUP($B5717,'Product Master'!$A$2:$O$5991,8,FALSE())</f>
        <v>Sleep Aids</v>
      </c>
      <c r="E5717" s="4" t="str">
        <f aca="false">VLOOKUP($B5717,'Product Master'!$A$2:$O$5991,5,FALSE())</f>
        <v>Reliefwell</v>
      </c>
      <c r="F5717" s="4" t="str">
        <f aca="false">VLOOKUP($B5717,'Product Master'!$A$2:$O$5991,4,FALSE())</f>
        <v>Reliefwell Sleep Aid Tablets, 30 ct</v>
      </c>
      <c r="G5717" s="4" t="str">
        <f aca="false">VLOOKUP($B5717,'Product Master'!$A$2:$O$5991,9,FALSE())</f>
        <v>30 ct</v>
      </c>
      <c r="H5717" s="5" t="s">
        <v>16</v>
      </c>
      <c r="I5717" s="6" t="n">
        <f aca="false">VLOOKUP($B5717,'Product Master'!$A$2:$O$5991,14,FALSE())</f>
        <v>10.99</v>
      </c>
      <c r="J5717" s="7" t="n">
        <f aca="false">VLOOKUP($B5717,'Product Master'!$A$2:$O$5991,13,FALSE())</f>
        <v>24</v>
      </c>
      <c r="K5717" s="7" t="str">
        <f aca="false">VLOOKUP($B5717,'Product Master'!$A$2:$O$5991,11,FALSE())</f>
        <v>N</v>
      </c>
      <c r="L5717" s="7" t="str">
        <f aca="false">VLOOKUP($B5717,'Product Master'!$A$2:$O$5991,12,FALSE())</f>
        <v>N</v>
      </c>
      <c r="M5717" s="3" t="n">
        <v>31</v>
      </c>
      <c r="N5717" s="3" t="n">
        <v>7</v>
      </c>
    </row>
    <row r="5718" customFormat="false" ht="15" hidden="false" customHeight="true" outlineLevel="0" collapsed="false">
      <c r="A5718" s="3" t="s">
        <v>11447</v>
      </c>
      <c r="B5718" s="3" t="s">
        <v>11448</v>
      </c>
      <c r="C5718" s="4" t="str">
        <f aca="false">VLOOKUP($B5718,'Product Master'!$A$2:$O$5991,7,FALSE())</f>
        <v>Pharmacy / OTC</v>
      </c>
      <c r="D5718" s="4" t="str">
        <f aca="false">VLOOKUP($B5718,'Product Master'!$A$2:$O$5991,8,FALSE())</f>
        <v>Sleep Aids</v>
      </c>
      <c r="E5718" s="4" t="str">
        <f aca="false">VLOOKUP($B5718,'Product Master'!$A$2:$O$5991,5,FALSE())</f>
        <v>Reliefwell</v>
      </c>
      <c r="F5718" s="4" t="str">
        <f aca="false">VLOOKUP($B5718,'Product Master'!$A$2:$O$5991,4,FALSE())</f>
        <v>Reliefwell Extra Strength Sleep Aid Tablets, 30 ct</v>
      </c>
      <c r="G5718" s="4" t="str">
        <f aca="false">VLOOKUP($B5718,'Product Master'!$A$2:$O$5991,9,FALSE())</f>
        <v>30 ct</v>
      </c>
      <c r="H5718" s="5" t="s">
        <v>16</v>
      </c>
      <c r="I5718" s="6" t="n">
        <f aca="false">VLOOKUP($B5718,'Product Master'!$A$2:$O$5991,14,FALSE())</f>
        <v>6.29</v>
      </c>
      <c r="J5718" s="7" t="n">
        <f aca="false">VLOOKUP($B5718,'Product Master'!$A$2:$O$5991,13,FALSE())</f>
        <v>12</v>
      </c>
      <c r="K5718" s="7" t="str">
        <f aca="false">VLOOKUP($B5718,'Product Master'!$A$2:$O$5991,11,FALSE())</f>
        <v>N</v>
      </c>
      <c r="L5718" s="7" t="str">
        <f aca="false">VLOOKUP($B5718,'Product Master'!$A$2:$O$5991,12,FALSE())</f>
        <v>N</v>
      </c>
      <c r="M5718" s="3" t="n">
        <v>148</v>
      </c>
      <c r="N5718" s="3" t="n">
        <v>8</v>
      </c>
    </row>
    <row r="5719" customFormat="false" ht="15" hidden="false" customHeight="true" outlineLevel="0" collapsed="false">
      <c r="A5719" s="3" t="s">
        <v>11449</v>
      </c>
      <c r="B5719" s="3" t="s">
        <v>11450</v>
      </c>
      <c r="C5719" s="4" t="str">
        <f aca="false">VLOOKUP($B5719,'Product Master'!$A$2:$O$5991,7,FALSE())</f>
        <v>Pharmacy / OTC</v>
      </c>
      <c r="D5719" s="4" t="str">
        <f aca="false">VLOOKUP($B5719,'Product Master'!$A$2:$O$5991,8,FALSE())</f>
        <v>Sleep Aids</v>
      </c>
      <c r="E5719" s="4" t="str">
        <f aca="false">VLOOKUP($B5719,'Product Master'!$A$2:$O$5991,5,FALSE())</f>
        <v>Curasol</v>
      </c>
      <c r="F5719" s="4" t="str">
        <f aca="false">VLOOKUP($B5719,'Product Master'!$A$2:$O$5991,4,FALSE())</f>
        <v>Curasol Extra Strength Sleep Aid Tablets, 30 ct</v>
      </c>
      <c r="G5719" s="4" t="str">
        <f aca="false">VLOOKUP($B5719,'Product Master'!$A$2:$O$5991,9,FALSE())</f>
        <v>30 ct</v>
      </c>
      <c r="H5719" s="5" t="s">
        <v>16</v>
      </c>
      <c r="I5719" s="6" t="n">
        <f aca="false">VLOOKUP($B5719,'Product Master'!$A$2:$O$5991,14,FALSE())</f>
        <v>8.39</v>
      </c>
      <c r="J5719" s="7" t="n">
        <f aca="false">VLOOKUP($B5719,'Product Master'!$A$2:$O$5991,13,FALSE())</f>
        <v>2</v>
      </c>
      <c r="K5719" s="7" t="str">
        <f aca="false">VLOOKUP($B5719,'Product Master'!$A$2:$O$5991,11,FALSE())</f>
        <v>N</v>
      </c>
      <c r="L5719" s="7" t="str">
        <f aca="false">VLOOKUP($B5719,'Product Master'!$A$2:$O$5991,12,FALSE())</f>
        <v>N</v>
      </c>
      <c r="M5719" s="3" t="n">
        <v>77</v>
      </c>
      <c r="N5719" s="3" t="n">
        <v>6</v>
      </c>
    </row>
    <row r="5720" customFormat="false" ht="15" hidden="false" customHeight="true" outlineLevel="0" collapsed="false">
      <c r="A5720" s="3" t="s">
        <v>11451</v>
      </c>
      <c r="B5720" s="3" t="s">
        <v>11452</v>
      </c>
      <c r="C5720" s="4" t="str">
        <f aca="false">VLOOKUP($B5720,'Product Master'!$A$2:$O$5991,7,FALSE())</f>
        <v>Pharmacy / OTC</v>
      </c>
      <c r="D5720" s="4" t="str">
        <f aca="false">VLOOKUP($B5720,'Product Master'!$A$2:$O$5991,8,FALSE())</f>
        <v>Sleep Aids</v>
      </c>
      <c r="E5720" s="4" t="str">
        <f aca="false">VLOOKUP($B5720,'Product Master'!$A$2:$O$5991,5,FALSE())</f>
        <v>Harborline</v>
      </c>
      <c r="F5720" s="4" t="str">
        <f aca="false">VLOOKUP($B5720,'Product Master'!$A$2:$O$5991,4,FALSE())</f>
        <v>Harborline Extra Strength Melatonin, 30 ct</v>
      </c>
      <c r="G5720" s="4" t="str">
        <f aca="false">VLOOKUP($B5720,'Product Master'!$A$2:$O$5991,9,FALSE())</f>
        <v>30 ct</v>
      </c>
      <c r="H5720" s="5" t="s">
        <v>16</v>
      </c>
      <c r="I5720" s="6" t="n">
        <f aca="false">VLOOKUP($B5720,'Product Master'!$A$2:$O$5991,14,FALSE())</f>
        <v>10.39</v>
      </c>
      <c r="J5720" s="7" t="n">
        <f aca="false">VLOOKUP($B5720,'Product Master'!$A$2:$O$5991,13,FALSE())</f>
        <v>1</v>
      </c>
      <c r="K5720" s="7" t="str">
        <f aca="false">VLOOKUP($B5720,'Product Master'!$A$2:$O$5991,11,FALSE())</f>
        <v>Y</v>
      </c>
      <c r="L5720" s="7" t="str">
        <f aca="false">VLOOKUP($B5720,'Product Master'!$A$2:$O$5991,12,FALSE())</f>
        <v>N</v>
      </c>
      <c r="M5720" s="3" t="n">
        <v>59</v>
      </c>
      <c r="N5720" s="3" t="n">
        <v>28</v>
      </c>
    </row>
    <row r="5721" customFormat="false" ht="15" hidden="false" customHeight="true" outlineLevel="0" collapsed="false">
      <c r="A5721" s="3" t="s">
        <v>11453</v>
      </c>
      <c r="B5721" s="3" t="s">
        <v>11454</v>
      </c>
      <c r="C5721" s="4" t="str">
        <f aca="false">VLOOKUP($B5721,'Product Master'!$A$2:$O$5991,7,FALSE())</f>
        <v>Pharmacy / OTC</v>
      </c>
      <c r="D5721" s="4" t="str">
        <f aca="false">VLOOKUP($B5721,'Product Master'!$A$2:$O$5991,8,FALSE())</f>
        <v>Sleep Aids</v>
      </c>
      <c r="E5721" s="4" t="str">
        <f aca="false">VLOOKUP($B5721,'Product Master'!$A$2:$O$5991,5,FALSE())</f>
        <v>Reliefwell</v>
      </c>
      <c r="F5721" s="4" t="str">
        <f aca="false">VLOOKUP($B5721,'Product Master'!$A$2:$O$5991,4,FALSE())</f>
        <v>Reliefwell Extra Strength Melatonin, 30 ct</v>
      </c>
      <c r="G5721" s="4" t="str">
        <f aca="false">VLOOKUP($B5721,'Product Master'!$A$2:$O$5991,9,FALSE())</f>
        <v>30 ct</v>
      </c>
      <c r="H5721" s="5" t="s">
        <v>16</v>
      </c>
      <c r="I5721" s="6" t="n">
        <f aca="false">VLOOKUP($B5721,'Product Master'!$A$2:$O$5991,14,FALSE())</f>
        <v>10.49</v>
      </c>
      <c r="J5721" s="7" t="n">
        <f aca="false">VLOOKUP($B5721,'Product Master'!$A$2:$O$5991,13,FALSE())</f>
        <v>24</v>
      </c>
      <c r="K5721" s="7" t="str">
        <f aca="false">VLOOKUP($B5721,'Product Master'!$A$2:$O$5991,11,FALSE())</f>
        <v>N</v>
      </c>
      <c r="L5721" s="7" t="str">
        <f aca="false">VLOOKUP($B5721,'Product Master'!$A$2:$O$5991,12,FALSE())</f>
        <v>N</v>
      </c>
      <c r="M5721" s="3" t="n">
        <v>43</v>
      </c>
      <c r="N5721" s="3" t="n">
        <v>32</v>
      </c>
    </row>
    <row r="5722" customFormat="false" ht="15" hidden="false" customHeight="true" outlineLevel="0" collapsed="false">
      <c r="A5722" s="3" t="s">
        <v>11455</v>
      </c>
      <c r="B5722" s="3" t="s">
        <v>11456</v>
      </c>
      <c r="C5722" s="4" t="str">
        <f aca="false">VLOOKUP($B5722,'Product Master'!$A$2:$O$5991,7,FALSE())</f>
        <v>Pharmacy / OTC</v>
      </c>
      <c r="D5722" s="4" t="str">
        <f aca="false">VLOOKUP($B5722,'Product Master'!$A$2:$O$5991,8,FALSE())</f>
        <v>Sleep Aids</v>
      </c>
      <c r="E5722" s="4" t="str">
        <f aca="false">VLOOKUP($B5722,'Product Master'!$A$2:$O$5991,5,FALSE())</f>
        <v>Curasol</v>
      </c>
      <c r="F5722" s="4" t="str">
        <f aca="false">VLOOKUP($B5722,'Product Master'!$A$2:$O$5991,4,FALSE())</f>
        <v>Curasol Extra Strength Melatonin, 30 ct</v>
      </c>
      <c r="G5722" s="4" t="str">
        <f aca="false">VLOOKUP($B5722,'Product Master'!$A$2:$O$5991,9,FALSE())</f>
        <v>30 ct</v>
      </c>
      <c r="H5722" s="5" t="s">
        <v>16</v>
      </c>
      <c r="I5722" s="6" t="n">
        <f aca="false">VLOOKUP($B5722,'Product Master'!$A$2:$O$5991,14,FALSE())</f>
        <v>11.79</v>
      </c>
      <c r="J5722" s="7" t="n">
        <f aca="false">VLOOKUP($B5722,'Product Master'!$A$2:$O$5991,13,FALSE())</f>
        <v>4</v>
      </c>
      <c r="K5722" s="7" t="str">
        <f aca="false">VLOOKUP($B5722,'Product Master'!$A$2:$O$5991,11,FALSE())</f>
        <v>N</v>
      </c>
      <c r="L5722" s="7" t="str">
        <f aca="false">VLOOKUP($B5722,'Product Master'!$A$2:$O$5991,12,FALSE())</f>
        <v>N</v>
      </c>
      <c r="M5722" s="3" t="n">
        <v>130</v>
      </c>
      <c r="N5722" s="3" t="n">
        <v>26</v>
      </c>
    </row>
    <row r="5723" customFormat="false" ht="15" hidden="false" customHeight="true" outlineLevel="0" collapsed="false">
      <c r="A5723" s="3" t="s">
        <v>11457</v>
      </c>
      <c r="B5723" s="3" t="s">
        <v>11458</v>
      </c>
      <c r="C5723" s="4" t="str">
        <f aca="false">VLOOKUP($B5723,'Product Master'!$A$2:$O$5991,7,FALSE())</f>
        <v>Pharmacy / OTC</v>
      </c>
      <c r="D5723" s="4" t="str">
        <f aca="false">VLOOKUP($B5723,'Product Master'!$A$2:$O$5991,8,FALSE())</f>
        <v>Sleep Aids</v>
      </c>
      <c r="E5723" s="4" t="str">
        <f aca="false">VLOOKUP($B5723,'Product Master'!$A$2:$O$5991,5,FALSE())</f>
        <v>Harborline</v>
      </c>
      <c r="F5723" s="4" t="str">
        <f aca="false">VLOOKUP($B5723,'Product Master'!$A$2:$O$5991,4,FALSE())</f>
        <v>Harborline Sleep Aid Tablets, 30 ct</v>
      </c>
      <c r="G5723" s="4" t="str">
        <f aca="false">VLOOKUP($B5723,'Product Master'!$A$2:$O$5991,9,FALSE())</f>
        <v>30 ct</v>
      </c>
      <c r="H5723" s="5" t="s">
        <v>16</v>
      </c>
      <c r="I5723" s="6" t="n">
        <f aca="false">VLOOKUP($B5723,'Product Master'!$A$2:$O$5991,14,FALSE())</f>
        <v>8.49</v>
      </c>
      <c r="J5723" s="7" t="n">
        <f aca="false">VLOOKUP($B5723,'Product Master'!$A$2:$O$5991,13,FALSE())</f>
        <v>4</v>
      </c>
      <c r="K5723" s="7" t="str">
        <f aca="false">VLOOKUP($B5723,'Product Master'!$A$2:$O$5991,11,FALSE())</f>
        <v>Y</v>
      </c>
      <c r="L5723" s="7" t="str">
        <f aca="false">VLOOKUP($B5723,'Product Master'!$A$2:$O$5991,12,FALSE())</f>
        <v>N</v>
      </c>
      <c r="M5723" s="3" t="n">
        <v>10</v>
      </c>
      <c r="N5723" s="3" t="n">
        <v>18</v>
      </c>
    </row>
    <row r="5724" customFormat="false" ht="15" hidden="false" customHeight="true" outlineLevel="0" collapsed="false">
      <c r="A5724" s="3" t="s">
        <v>11459</v>
      </c>
      <c r="B5724" s="3" t="s">
        <v>11460</v>
      </c>
      <c r="C5724" s="4" t="str">
        <f aca="false">VLOOKUP($B5724,'Product Master'!$A$2:$O$5991,7,FALSE())</f>
        <v>Pharmacy / OTC</v>
      </c>
      <c r="D5724" s="4" t="str">
        <f aca="false">VLOOKUP($B5724,'Product Master'!$A$2:$O$5991,8,FALSE())</f>
        <v>Sleep Aids</v>
      </c>
      <c r="E5724" s="4" t="str">
        <f aca="false">VLOOKUP($B5724,'Product Master'!$A$2:$O$5991,5,FALSE())</f>
        <v>Curasol</v>
      </c>
      <c r="F5724" s="4" t="str">
        <f aca="false">VLOOKUP($B5724,'Product Master'!$A$2:$O$5991,4,FALSE())</f>
        <v>Curasol Extra Strength Sleep Aid Tablets, 30 ct</v>
      </c>
      <c r="G5724" s="4" t="str">
        <f aca="false">VLOOKUP($B5724,'Product Master'!$A$2:$O$5991,9,FALSE())</f>
        <v>30 ct</v>
      </c>
      <c r="H5724" s="5" t="s">
        <v>16</v>
      </c>
      <c r="I5724" s="6" t="n">
        <f aca="false">VLOOKUP($B5724,'Product Master'!$A$2:$O$5991,14,FALSE())</f>
        <v>9.99</v>
      </c>
      <c r="J5724" s="7" t="n">
        <f aca="false">VLOOKUP($B5724,'Product Master'!$A$2:$O$5991,13,FALSE())</f>
        <v>1</v>
      </c>
      <c r="K5724" s="7" t="str">
        <f aca="false">VLOOKUP($B5724,'Product Master'!$A$2:$O$5991,11,FALSE())</f>
        <v>N</v>
      </c>
      <c r="L5724" s="7" t="str">
        <f aca="false">VLOOKUP($B5724,'Product Master'!$A$2:$O$5991,12,FALSE())</f>
        <v>N</v>
      </c>
      <c r="M5724" s="3" t="n">
        <v>131</v>
      </c>
      <c r="N5724" s="3" t="n">
        <v>34</v>
      </c>
    </row>
    <row r="5725" customFormat="false" ht="15" hidden="false" customHeight="true" outlineLevel="0" collapsed="false">
      <c r="A5725" s="3" t="s">
        <v>11461</v>
      </c>
      <c r="B5725" s="3" t="s">
        <v>11462</v>
      </c>
      <c r="C5725" s="4" t="str">
        <f aca="false">VLOOKUP($B5725,'Product Master'!$A$2:$O$5991,7,FALSE())</f>
        <v>Pharmacy / OTC</v>
      </c>
      <c r="D5725" s="4" t="str">
        <f aca="false">VLOOKUP($B5725,'Product Master'!$A$2:$O$5991,8,FALSE())</f>
        <v>Sleep Aids</v>
      </c>
      <c r="E5725" s="4" t="str">
        <f aca="false">VLOOKUP($B5725,'Product Master'!$A$2:$O$5991,5,FALSE())</f>
        <v>Curasol</v>
      </c>
      <c r="F5725" s="4" t="str">
        <f aca="false">VLOOKUP($B5725,'Product Master'!$A$2:$O$5991,4,FALSE())</f>
        <v>Curasol Sleep Aid Tablets, 30 ct</v>
      </c>
      <c r="G5725" s="4" t="str">
        <f aca="false">VLOOKUP($B5725,'Product Master'!$A$2:$O$5991,9,FALSE())</f>
        <v>30 ct</v>
      </c>
      <c r="H5725" s="5" t="s">
        <v>16</v>
      </c>
      <c r="I5725" s="6" t="n">
        <f aca="false">VLOOKUP($B5725,'Product Master'!$A$2:$O$5991,14,FALSE())</f>
        <v>7.29</v>
      </c>
      <c r="J5725" s="7" t="n">
        <f aca="false">VLOOKUP($B5725,'Product Master'!$A$2:$O$5991,13,FALSE())</f>
        <v>24</v>
      </c>
      <c r="K5725" s="7" t="str">
        <f aca="false">VLOOKUP($B5725,'Product Master'!$A$2:$O$5991,11,FALSE())</f>
        <v>N</v>
      </c>
      <c r="L5725" s="7" t="str">
        <f aca="false">VLOOKUP($B5725,'Product Master'!$A$2:$O$5991,12,FALSE())</f>
        <v>N</v>
      </c>
      <c r="M5725" s="3" t="n">
        <v>16</v>
      </c>
      <c r="N5725" s="3" t="n">
        <v>4</v>
      </c>
    </row>
    <row r="5726" customFormat="false" ht="15" hidden="false" customHeight="true" outlineLevel="0" collapsed="false">
      <c r="A5726" s="3" t="s">
        <v>11463</v>
      </c>
      <c r="B5726" s="3" t="s">
        <v>11464</v>
      </c>
      <c r="C5726" s="4" t="str">
        <f aca="false">VLOOKUP($B5726,'Product Master'!$A$2:$O$5991,7,FALSE())</f>
        <v>Pharmacy / OTC</v>
      </c>
      <c r="D5726" s="4" t="str">
        <f aca="false">VLOOKUP($B5726,'Product Master'!$A$2:$O$5991,8,FALSE())</f>
        <v>Sleep Aids</v>
      </c>
      <c r="E5726" s="4" t="str">
        <f aca="false">VLOOKUP($B5726,'Product Master'!$A$2:$O$5991,5,FALSE())</f>
        <v>Harborline</v>
      </c>
      <c r="F5726" s="4" t="str">
        <f aca="false">VLOOKUP($B5726,'Product Master'!$A$2:$O$5991,4,FALSE())</f>
        <v>Harborline Sleep Aid Tablets, 30 ct</v>
      </c>
      <c r="G5726" s="4" t="str">
        <f aca="false">VLOOKUP($B5726,'Product Master'!$A$2:$O$5991,9,FALSE())</f>
        <v>30 ct</v>
      </c>
      <c r="H5726" s="5" t="s">
        <v>16</v>
      </c>
      <c r="I5726" s="6" t="n">
        <f aca="false">VLOOKUP($B5726,'Product Master'!$A$2:$O$5991,14,FALSE())</f>
        <v>11.79</v>
      </c>
      <c r="J5726" s="7" t="n">
        <f aca="false">VLOOKUP($B5726,'Product Master'!$A$2:$O$5991,13,FALSE())</f>
        <v>4</v>
      </c>
      <c r="K5726" s="7" t="str">
        <f aca="false">VLOOKUP($B5726,'Product Master'!$A$2:$O$5991,11,FALSE())</f>
        <v>Y</v>
      </c>
      <c r="L5726" s="7" t="str">
        <f aca="false">VLOOKUP($B5726,'Product Master'!$A$2:$O$5991,12,FALSE())</f>
        <v>N</v>
      </c>
      <c r="M5726" s="3" t="n">
        <v>21</v>
      </c>
      <c r="N5726" s="3" t="n">
        <v>11</v>
      </c>
    </row>
    <row r="5727" customFormat="false" ht="15" hidden="false" customHeight="true" outlineLevel="0" collapsed="false">
      <c r="A5727" s="3" t="s">
        <v>11465</v>
      </c>
      <c r="B5727" s="3" t="s">
        <v>11466</v>
      </c>
      <c r="C5727" s="4" t="str">
        <f aca="false">VLOOKUP($B5727,'Product Master'!$A$2:$O$5991,7,FALSE())</f>
        <v>Pharmacy / OTC</v>
      </c>
      <c r="D5727" s="4" t="str">
        <f aca="false">VLOOKUP($B5727,'Product Master'!$A$2:$O$5991,8,FALSE())</f>
        <v>Sleep Aids</v>
      </c>
      <c r="E5727" s="4" t="str">
        <f aca="false">VLOOKUP($B5727,'Product Master'!$A$2:$O$5991,5,FALSE())</f>
        <v>Harborline</v>
      </c>
      <c r="F5727" s="4" t="str">
        <f aca="false">VLOOKUP($B5727,'Product Master'!$A$2:$O$5991,4,FALSE())</f>
        <v>Harborline Extra Strength Melatonin, 30 ct</v>
      </c>
      <c r="G5727" s="4" t="str">
        <f aca="false">VLOOKUP($B5727,'Product Master'!$A$2:$O$5991,9,FALSE())</f>
        <v>30 ct</v>
      </c>
      <c r="H5727" s="5" t="s">
        <v>16</v>
      </c>
      <c r="I5727" s="6" t="n">
        <f aca="false">VLOOKUP($B5727,'Product Master'!$A$2:$O$5991,14,FALSE())</f>
        <v>6.29</v>
      </c>
      <c r="J5727" s="7" t="n">
        <f aca="false">VLOOKUP($B5727,'Product Master'!$A$2:$O$5991,13,FALSE())</f>
        <v>8</v>
      </c>
      <c r="K5727" s="7" t="str">
        <f aca="false">VLOOKUP($B5727,'Product Master'!$A$2:$O$5991,11,FALSE())</f>
        <v>Y</v>
      </c>
      <c r="L5727" s="7" t="str">
        <f aca="false">VLOOKUP($B5727,'Product Master'!$A$2:$O$5991,12,FALSE())</f>
        <v>N</v>
      </c>
      <c r="M5727" s="3" t="n">
        <v>74</v>
      </c>
      <c r="N5727" s="3" t="n">
        <v>37</v>
      </c>
    </row>
    <row r="5728" customFormat="false" ht="15" hidden="false" customHeight="true" outlineLevel="0" collapsed="false">
      <c r="A5728" s="3" t="s">
        <v>11467</v>
      </c>
      <c r="B5728" s="3" t="s">
        <v>11468</v>
      </c>
      <c r="C5728" s="4" t="str">
        <f aca="false">VLOOKUP($B5728,'Product Master'!$A$2:$O$5991,7,FALSE())</f>
        <v>Pharmacy / OTC</v>
      </c>
      <c r="D5728" s="4" t="str">
        <f aca="false">VLOOKUP($B5728,'Product Master'!$A$2:$O$5991,8,FALSE())</f>
        <v>Sleep Aids</v>
      </c>
      <c r="E5728" s="4" t="str">
        <f aca="false">VLOOKUP($B5728,'Product Master'!$A$2:$O$5991,5,FALSE())</f>
        <v>Harborline</v>
      </c>
      <c r="F5728" s="4" t="str">
        <f aca="false">VLOOKUP($B5728,'Product Master'!$A$2:$O$5991,4,FALSE())</f>
        <v>Harborline Melatonin, 30 ct</v>
      </c>
      <c r="G5728" s="4" t="str">
        <f aca="false">VLOOKUP($B5728,'Product Master'!$A$2:$O$5991,9,FALSE())</f>
        <v>30 ct</v>
      </c>
      <c r="H5728" s="5" t="s">
        <v>16</v>
      </c>
      <c r="I5728" s="6" t="n">
        <f aca="false">VLOOKUP($B5728,'Product Master'!$A$2:$O$5991,14,FALSE())</f>
        <v>7.99</v>
      </c>
      <c r="J5728" s="7" t="n">
        <f aca="false">VLOOKUP($B5728,'Product Master'!$A$2:$O$5991,13,FALSE())</f>
        <v>12</v>
      </c>
      <c r="K5728" s="7" t="str">
        <f aca="false">VLOOKUP($B5728,'Product Master'!$A$2:$O$5991,11,FALSE())</f>
        <v>Y</v>
      </c>
      <c r="L5728" s="7" t="str">
        <f aca="false">VLOOKUP($B5728,'Product Master'!$A$2:$O$5991,12,FALSE())</f>
        <v>N</v>
      </c>
      <c r="M5728" s="3" t="n">
        <v>11</v>
      </c>
      <c r="N5728" s="3" t="n">
        <v>28</v>
      </c>
    </row>
    <row r="5729" customFormat="false" ht="15" hidden="false" customHeight="true" outlineLevel="0" collapsed="false">
      <c r="A5729" s="3" t="s">
        <v>11469</v>
      </c>
      <c r="B5729" s="3" t="s">
        <v>11470</v>
      </c>
      <c r="C5729" s="4" t="str">
        <f aca="false">VLOOKUP($B5729,'Product Master'!$A$2:$O$5991,7,FALSE())</f>
        <v>Pharmacy / OTC</v>
      </c>
      <c r="D5729" s="4" t="str">
        <f aca="false">VLOOKUP($B5729,'Product Master'!$A$2:$O$5991,8,FALSE())</f>
        <v>Diabetic Care</v>
      </c>
      <c r="E5729" s="4" t="str">
        <f aca="false">VLOOKUP($B5729,'Product Master'!$A$2:$O$5991,5,FALSE())</f>
        <v>Reliefwell</v>
      </c>
      <c r="F5729" s="4" t="str">
        <f aca="false">VLOOKUP($B5729,'Product Master'!$A$2:$O$5991,4,FALSE())</f>
        <v>Reliefwell Glucose Tablets, 50 ct</v>
      </c>
      <c r="G5729" s="4" t="str">
        <f aca="false">VLOOKUP($B5729,'Product Master'!$A$2:$O$5991,9,FALSE())</f>
        <v>50 ct</v>
      </c>
      <c r="H5729" s="5" t="s">
        <v>16</v>
      </c>
      <c r="I5729" s="6" t="n">
        <f aca="false">VLOOKUP($B5729,'Product Master'!$A$2:$O$5991,14,FALSE())</f>
        <v>17.49</v>
      </c>
      <c r="J5729" s="7" t="n">
        <f aca="false">VLOOKUP($B5729,'Product Master'!$A$2:$O$5991,13,FALSE())</f>
        <v>2</v>
      </c>
      <c r="K5729" s="7" t="str">
        <f aca="false">VLOOKUP($B5729,'Product Master'!$A$2:$O$5991,11,FALSE())</f>
        <v>N</v>
      </c>
      <c r="L5729" s="7" t="str">
        <f aca="false">VLOOKUP($B5729,'Product Master'!$A$2:$O$5991,12,FALSE())</f>
        <v>N</v>
      </c>
      <c r="M5729" s="3" t="n">
        <v>27</v>
      </c>
      <c r="N5729" s="3" t="n">
        <v>27</v>
      </c>
    </row>
    <row r="5730" customFormat="false" ht="15" hidden="false" customHeight="true" outlineLevel="0" collapsed="false">
      <c r="A5730" s="3" t="s">
        <v>11471</v>
      </c>
      <c r="B5730" s="3" t="s">
        <v>11472</v>
      </c>
      <c r="C5730" s="4" t="str">
        <f aca="false">VLOOKUP($B5730,'Product Master'!$A$2:$O$5991,7,FALSE())</f>
        <v>Pharmacy / OTC</v>
      </c>
      <c r="D5730" s="4" t="str">
        <f aca="false">VLOOKUP($B5730,'Product Master'!$A$2:$O$5991,8,FALSE())</f>
        <v>Diabetic Care</v>
      </c>
      <c r="E5730" s="4" t="str">
        <f aca="false">VLOOKUP($B5730,'Product Master'!$A$2:$O$5991,5,FALSE())</f>
        <v>Harborline</v>
      </c>
      <c r="F5730" s="4" t="str">
        <f aca="false">VLOOKUP($B5730,'Product Master'!$A$2:$O$5991,4,FALSE())</f>
        <v>Harborline Glucose Tablets, 50 ct</v>
      </c>
      <c r="G5730" s="4" t="str">
        <f aca="false">VLOOKUP($B5730,'Product Master'!$A$2:$O$5991,9,FALSE())</f>
        <v>50 ct</v>
      </c>
      <c r="H5730" s="5" t="s">
        <v>16</v>
      </c>
      <c r="I5730" s="6" t="n">
        <f aca="false">VLOOKUP($B5730,'Product Master'!$A$2:$O$5991,14,FALSE())</f>
        <v>10.49</v>
      </c>
      <c r="J5730" s="7" t="n">
        <f aca="false">VLOOKUP($B5730,'Product Master'!$A$2:$O$5991,13,FALSE())</f>
        <v>1</v>
      </c>
      <c r="K5730" s="7" t="str">
        <f aca="false">VLOOKUP($B5730,'Product Master'!$A$2:$O$5991,11,FALSE())</f>
        <v>Y</v>
      </c>
      <c r="L5730" s="7" t="str">
        <f aca="false">VLOOKUP($B5730,'Product Master'!$A$2:$O$5991,12,FALSE())</f>
        <v>N</v>
      </c>
      <c r="M5730" s="3" t="n">
        <v>102</v>
      </c>
      <c r="N5730" s="3" t="n">
        <v>26</v>
      </c>
    </row>
    <row r="5731" customFormat="false" ht="15" hidden="false" customHeight="true" outlineLevel="0" collapsed="false">
      <c r="A5731" s="3" t="s">
        <v>11473</v>
      </c>
      <c r="B5731" s="3" t="s">
        <v>11474</v>
      </c>
      <c r="C5731" s="4" t="str">
        <f aca="false">VLOOKUP($B5731,'Product Master'!$A$2:$O$5991,7,FALSE())</f>
        <v>Pharmacy / OTC</v>
      </c>
      <c r="D5731" s="4" t="str">
        <f aca="false">VLOOKUP($B5731,'Product Master'!$A$2:$O$5991,8,FALSE())</f>
        <v>Diabetic Care</v>
      </c>
      <c r="E5731" s="4" t="str">
        <f aca="false">VLOOKUP($B5731,'Product Master'!$A$2:$O$5991,5,FALSE())</f>
        <v>Curasol</v>
      </c>
      <c r="F5731" s="4" t="str">
        <f aca="false">VLOOKUP($B5731,'Product Master'!$A$2:$O$5991,4,FALSE())</f>
        <v>Curasol Test Strips, 50 ct</v>
      </c>
      <c r="G5731" s="4" t="str">
        <f aca="false">VLOOKUP($B5731,'Product Master'!$A$2:$O$5991,9,FALSE())</f>
        <v>50 ct</v>
      </c>
      <c r="H5731" s="5" t="s">
        <v>16</v>
      </c>
      <c r="I5731" s="6" t="n">
        <f aca="false">VLOOKUP($B5731,'Product Master'!$A$2:$O$5991,14,FALSE())</f>
        <v>12.79</v>
      </c>
      <c r="J5731" s="7" t="n">
        <f aca="false">VLOOKUP($B5731,'Product Master'!$A$2:$O$5991,13,FALSE())</f>
        <v>12</v>
      </c>
      <c r="K5731" s="7" t="str">
        <f aca="false">VLOOKUP($B5731,'Product Master'!$A$2:$O$5991,11,FALSE())</f>
        <v>N</v>
      </c>
      <c r="L5731" s="7" t="str">
        <f aca="false">VLOOKUP($B5731,'Product Master'!$A$2:$O$5991,12,FALSE())</f>
        <v>N</v>
      </c>
      <c r="M5731" s="3" t="n">
        <v>46</v>
      </c>
      <c r="N5731" s="3" t="n">
        <v>35</v>
      </c>
    </row>
    <row r="5732" customFormat="false" ht="15" hidden="false" customHeight="true" outlineLevel="0" collapsed="false">
      <c r="A5732" s="3" t="s">
        <v>11475</v>
      </c>
      <c r="B5732" s="3" t="s">
        <v>11476</v>
      </c>
      <c r="C5732" s="4" t="str">
        <f aca="false">VLOOKUP($B5732,'Product Master'!$A$2:$O$5991,7,FALSE())</f>
        <v>Pharmacy / OTC</v>
      </c>
      <c r="D5732" s="4" t="str">
        <f aca="false">VLOOKUP($B5732,'Product Master'!$A$2:$O$5991,8,FALSE())</f>
        <v>Diabetic Care</v>
      </c>
      <c r="E5732" s="4" t="str">
        <f aca="false">VLOOKUP($B5732,'Product Master'!$A$2:$O$5991,5,FALSE())</f>
        <v>Curasol</v>
      </c>
      <c r="F5732" s="4" t="str">
        <f aca="false">VLOOKUP($B5732,'Product Master'!$A$2:$O$5991,4,FALSE())</f>
        <v>Curasol Glucose Tablets, 50 ct</v>
      </c>
      <c r="G5732" s="4" t="str">
        <f aca="false">VLOOKUP($B5732,'Product Master'!$A$2:$O$5991,9,FALSE())</f>
        <v>50 ct</v>
      </c>
      <c r="H5732" s="5" t="s">
        <v>16</v>
      </c>
      <c r="I5732" s="6" t="n">
        <f aca="false">VLOOKUP($B5732,'Product Master'!$A$2:$O$5991,14,FALSE())</f>
        <v>5.99</v>
      </c>
      <c r="J5732" s="7" t="n">
        <f aca="false">VLOOKUP($B5732,'Product Master'!$A$2:$O$5991,13,FALSE())</f>
        <v>12</v>
      </c>
      <c r="K5732" s="7" t="str">
        <f aca="false">VLOOKUP($B5732,'Product Master'!$A$2:$O$5991,11,FALSE())</f>
        <v>N</v>
      </c>
      <c r="L5732" s="7" t="str">
        <f aca="false">VLOOKUP($B5732,'Product Master'!$A$2:$O$5991,12,FALSE())</f>
        <v>N</v>
      </c>
      <c r="M5732" s="3" t="n">
        <v>65</v>
      </c>
      <c r="N5732" s="3" t="n">
        <v>40</v>
      </c>
    </row>
    <row r="5733" customFormat="false" ht="15" hidden="false" customHeight="true" outlineLevel="0" collapsed="false">
      <c r="A5733" s="3" t="s">
        <v>11477</v>
      </c>
      <c r="B5733" s="3" t="s">
        <v>11478</v>
      </c>
      <c r="C5733" s="4" t="str">
        <f aca="false">VLOOKUP($B5733,'Product Master'!$A$2:$O$5991,7,FALSE())</f>
        <v>Pharmacy / OTC</v>
      </c>
      <c r="D5733" s="4" t="str">
        <f aca="false">VLOOKUP($B5733,'Product Master'!$A$2:$O$5991,8,FALSE())</f>
        <v>Diabetic Care</v>
      </c>
      <c r="E5733" s="4" t="str">
        <f aca="false">VLOOKUP($B5733,'Product Master'!$A$2:$O$5991,5,FALSE())</f>
        <v>Harborline</v>
      </c>
      <c r="F5733" s="4" t="str">
        <f aca="false">VLOOKUP($B5733,'Product Master'!$A$2:$O$5991,4,FALSE())</f>
        <v>Harborline Test Strips, 50 ct</v>
      </c>
      <c r="G5733" s="4" t="str">
        <f aca="false">VLOOKUP($B5733,'Product Master'!$A$2:$O$5991,9,FALSE())</f>
        <v>50 ct</v>
      </c>
      <c r="H5733" s="5" t="s">
        <v>16</v>
      </c>
      <c r="I5733" s="6" t="n">
        <f aca="false">VLOOKUP($B5733,'Product Master'!$A$2:$O$5991,14,FALSE())</f>
        <v>10.49</v>
      </c>
      <c r="J5733" s="7" t="n">
        <f aca="false">VLOOKUP($B5733,'Product Master'!$A$2:$O$5991,13,FALSE())</f>
        <v>24</v>
      </c>
      <c r="K5733" s="7" t="str">
        <f aca="false">VLOOKUP($B5733,'Product Master'!$A$2:$O$5991,11,FALSE())</f>
        <v>Y</v>
      </c>
      <c r="L5733" s="7" t="str">
        <f aca="false">VLOOKUP($B5733,'Product Master'!$A$2:$O$5991,12,FALSE())</f>
        <v>N</v>
      </c>
      <c r="M5733" s="3" t="n">
        <v>93</v>
      </c>
      <c r="N5733" s="3" t="n">
        <v>9</v>
      </c>
    </row>
    <row r="5734" customFormat="false" ht="15" hidden="false" customHeight="true" outlineLevel="0" collapsed="false">
      <c r="A5734" s="3" t="s">
        <v>11479</v>
      </c>
      <c r="B5734" s="3" t="s">
        <v>11480</v>
      </c>
      <c r="C5734" s="4" t="str">
        <f aca="false">VLOOKUP($B5734,'Product Master'!$A$2:$O$5991,7,FALSE())</f>
        <v>Pharmacy / OTC</v>
      </c>
      <c r="D5734" s="4" t="str">
        <f aca="false">VLOOKUP($B5734,'Product Master'!$A$2:$O$5991,8,FALSE())</f>
        <v>Diabetic Care</v>
      </c>
      <c r="E5734" s="4" t="str">
        <f aca="false">VLOOKUP($B5734,'Product Master'!$A$2:$O$5991,5,FALSE())</f>
        <v>Reliefwell</v>
      </c>
      <c r="F5734" s="4" t="str">
        <f aca="false">VLOOKUP($B5734,'Product Master'!$A$2:$O$5991,4,FALSE())</f>
        <v>Reliefwell Test Strips, 50 ct</v>
      </c>
      <c r="G5734" s="4" t="str">
        <f aca="false">VLOOKUP($B5734,'Product Master'!$A$2:$O$5991,9,FALSE())</f>
        <v>50 ct</v>
      </c>
      <c r="H5734" s="5" t="s">
        <v>16</v>
      </c>
      <c r="I5734" s="6" t="n">
        <f aca="false">VLOOKUP($B5734,'Product Master'!$A$2:$O$5991,14,FALSE())</f>
        <v>11.49</v>
      </c>
      <c r="J5734" s="7" t="n">
        <f aca="false">VLOOKUP($B5734,'Product Master'!$A$2:$O$5991,13,FALSE())</f>
        <v>6</v>
      </c>
      <c r="K5734" s="7" t="str">
        <f aca="false">VLOOKUP($B5734,'Product Master'!$A$2:$O$5991,11,FALSE())</f>
        <v>N</v>
      </c>
      <c r="L5734" s="7" t="str">
        <f aca="false">VLOOKUP($B5734,'Product Master'!$A$2:$O$5991,12,FALSE())</f>
        <v>N</v>
      </c>
      <c r="M5734" s="3" t="n">
        <v>116</v>
      </c>
      <c r="N5734" s="3" t="n">
        <v>32</v>
      </c>
    </row>
    <row r="5735" customFormat="false" ht="15" hidden="false" customHeight="true" outlineLevel="0" collapsed="false">
      <c r="A5735" s="3" t="s">
        <v>11481</v>
      </c>
      <c r="B5735" s="3" t="s">
        <v>11482</v>
      </c>
      <c r="C5735" s="4" t="str">
        <f aca="false">VLOOKUP($B5735,'Product Master'!$A$2:$O$5991,7,FALSE())</f>
        <v>Pharmacy / OTC</v>
      </c>
      <c r="D5735" s="4" t="str">
        <f aca="false">VLOOKUP($B5735,'Product Master'!$A$2:$O$5991,8,FALSE())</f>
        <v>Diabetic Care</v>
      </c>
      <c r="E5735" s="4" t="str">
        <f aca="false">VLOOKUP($B5735,'Product Master'!$A$2:$O$5991,5,FALSE())</f>
        <v>Curasol</v>
      </c>
      <c r="F5735" s="4" t="str">
        <f aca="false">VLOOKUP($B5735,'Product Master'!$A$2:$O$5991,4,FALSE())</f>
        <v>Curasol Test Strips, 50 ct</v>
      </c>
      <c r="G5735" s="4" t="str">
        <f aca="false">VLOOKUP($B5735,'Product Master'!$A$2:$O$5991,9,FALSE())</f>
        <v>50 ct</v>
      </c>
      <c r="H5735" s="5" t="s">
        <v>16</v>
      </c>
      <c r="I5735" s="6" t="n">
        <f aca="false">VLOOKUP($B5735,'Product Master'!$A$2:$O$5991,14,FALSE())</f>
        <v>17.39</v>
      </c>
      <c r="J5735" s="7" t="n">
        <f aca="false">VLOOKUP($B5735,'Product Master'!$A$2:$O$5991,13,FALSE())</f>
        <v>12</v>
      </c>
      <c r="K5735" s="7" t="str">
        <f aca="false">VLOOKUP($B5735,'Product Master'!$A$2:$O$5991,11,FALSE())</f>
        <v>N</v>
      </c>
      <c r="L5735" s="7" t="str">
        <f aca="false">VLOOKUP($B5735,'Product Master'!$A$2:$O$5991,12,FALSE())</f>
        <v>N</v>
      </c>
      <c r="M5735" s="3" t="n">
        <v>93</v>
      </c>
      <c r="N5735" s="3" t="n">
        <v>27</v>
      </c>
    </row>
    <row r="5736" customFormat="false" ht="15" hidden="false" customHeight="true" outlineLevel="0" collapsed="false">
      <c r="A5736" s="3" t="s">
        <v>11483</v>
      </c>
      <c r="B5736" s="3" t="s">
        <v>11484</v>
      </c>
      <c r="C5736" s="4" t="str">
        <f aca="false">VLOOKUP($B5736,'Product Master'!$A$2:$O$5991,7,FALSE())</f>
        <v>Pharmacy / OTC</v>
      </c>
      <c r="D5736" s="4" t="str">
        <f aca="false">VLOOKUP($B5736,'Product Master'!$A$2:$O$5991,8,FALSE())</f>
        <v>Diabetic Care</v>
      </c>
      <c r="E5736" s="4" t="str">
        <f aca="false">VLOOKUP($B5736,'Product Master'!$A$2:$O$5991,5,FALSE())</f>
        <v>Reliefwell</v>
      </c>
      <c r="F5736" s="4" t="str">
        <f aca="false">VLOOKUP($B5736,'Product Master'!$A$2:$O$5991,4,FALSE())</f>
        <v>Reliefwell Glucose Tablets, 50 ct</v>
      </c>
      <c r="G5736" s="4" t="str">
        <f aca="false">VLOOKUP($B5736,'Product Master'!$A$2:$O$5991,9,FALSE())</f>
        <v>50 ct</v>
      </c>
      <c r="H5736" s="5" t="s">
        <v>16</v>
      </c>
      <c r="I5736" s="6" t="n">
        <f aca="false">VLOOKUP($B5736,'Product Master'!$A$2:$O$5991,14,FALSE())</f>
        <v>18.99</v>
      </c>
      <c r="J5736" s="7" t="n">
        <f aca="false">VLOOKUP($B5736,'Product Master'!$A$2:$O$5991,13,FALSE())</f>
        <v>8</v>
      </c>
      <c r="K5736" s="7" t="str">
        <f aca="false">VLOOKUP($B5736,'Product Master'!$A$2:$O$5991,11,FALSE())</f>
        <v>N</v>
      </c>
      <c r="L5736" s="7" t="str">
        <f aca="false">VLOOKUP($B5736,'Product Master'!$A$2:$O$5991,12,FALSE())</f>
        <v>N</v>
      </c>
      <c r="M5736" s="3" t="n">
        <v>66</v>
      </c>
      <c r="N5736" s="3" t="n">
        <v>8</v>
      </c>
    </row>
    <row r="5737" customFormat="false" ht="15" hidden="false" customHeight="true" outlineLevel="0" collapsed="false">
      <c r="A5737" s="3" t="s">
        <v>11485</v>
      </c>
      <c r="B5737" s="3" t="s">
        <v>11486</v>
      </c>
      <c r="C5737" s="4" t="str">
        <f aca="false">VLOOKUP($B5737,'Product Master'!$A$2:$O$5991,7,FALSE())</f>
        <v>Pharmacy / OTC</v>
      </c>
      <c r="D5737" s="4" t="str">
        <f aca="false">VLOOKUP($B5737,'Product Master'!$A$2:$O$5991,8,FALSE())</f>
        <v>Diabetic Care</v>
      </c>
      <c r="E5737" s="4" t="str">
        <f aca="false">VLOOKUP($B5737,'Product Master'!$A$2:$O$5991,5,FALSE())</f>
        <v>Harborline</v>
      </c>
      <c r="F5737" s="4" t="str">
        <f aca="false">VLOOKUP($B5737,'Product Master'!$A$2:$O$5991,4,FALSE())</f>
        <v>Harborline Glucose Tablets, 50 ct</v>
      </c>
      <c r="G5737" s="4" t="str">
        <f aca="false">VLOOKUP($B5737,'Product Master'!$A$2:$O$5991,9,FALSE())</f>
        <v>50 ct</v>
      </c>
      <c r="H5737" s="5" t="s">
        <v>16</v>
      </c>
      <c r="I5737" s="6" t="n">
        <f aca="false">VLOOKUP($B5737,'Product Master'!$A$2:$O$5991,14,FALSE())</f>
        <v>11.29</v>
      </c>
      <c r="J5737" s="7" t="n">
        <f aca="false">VLOOKUP($B5737,'Product Master'!$A$2:$O$5991,13,FALSE())</f>
        <v>6</v>
      </c>
      <c r="K5737" s="7" t="str">
        <f aca="false">VLOOKUP($B5737,'Product Master'!$A$2:$O$5991,11,FALSE())</f>
        <v>Y</v>
      </c>
      <c r="L5737" s="7" t="str">
        <f aca="false">VLOOKUP($B5737,'Product Master'!$A$2:$O$5991,12,FALSE())</f>
        <v>N</v>
      </c>
      <c r="M5737" s="3" t="n">
        <v>144</v>
      </c>
      <c r="N5737" s="3" t="n">
        <v>7</v>
      </c>
    </row>
    <row r="5738" customFormat="false" ht="15" hidden="false" customHeight="true" outlineLevel="0" collapsed="false">
      <c r="A5738" s="3" t="s">
        <v>11487</v>
      </c>
      <c r="B5738" s="3" t="s">
        <v>11488</v>
      </c>
      <c r="C5738" s="4" t="str">
        <f aca="false">VLOOKUP($B5738,'Product Master'!$A$2:$O$5991,7,FALSE())</f>
        <v>Pharmacy / OTC</v>
      </c>
      <c r="D5738" s="4" t="str">
        <f aca="false">VLOOKUP($B5738,'Product Master'!$A$2:$O$5991,8,FALSE())</f>
        <v>Diabetic Care</v>
      </c>
      <c r="E5738" s="4" t="str">
        <f aca="false">VLOOKUP($B5738,'Product Master'!$A$2:$O$5991,5,FALSE())</f>
        <v>Reliefwell</v>
      </c>
      <c r="F5738" s="4" t="str">
        <f aca="false">VLOOKUP($B5738,'Product Master'!$A$2:$O$5991,4,FALSE())</f>
        <v>Reliefwell Test Strips, 50 ct</v>
      </c>
      <c r="G5738" s="4" t="str">
        <f aca="false">VLOOKUP($B5738,'Product Master'!$A$2:$O$5991,9,FALSE())</f>
        <v>50 ct</v>
      </c>
      <c r="H5738" s="5" t="s">
        <v>16</v>
      </c>
      <c r="I5738" s="6" t="n">
        <f aca="false">VLOOKUP($B5738,'Product Master'!$A$2:$O$5991,14,FALSE())</f>
        <v>16.29</v>
      </c>
      <c r="J5738" s="7" t="n">
        <f aca="false">VLOOKUP($B5738,'Product Master'!$A$2:$O$5991,13,FALSE())</f>
        <v>24</v>
      </c>
      <c r="K5738" s="7" t="str">
        <f aca="false">VLOOKUP($B5738,'Product Master'!$A$2:$O$5991,11,FALSE())</f>
        <v>N</v>
      </c>
      <c r="L5738" s="7" t="str">
        <f aca="false">VLOOKUP($B5738,'Product Master'!$A$2:$O$5991,12,FALSE())</f>
        <v>N</v>
      </c>
      <c r="M5738" s="3" t="n">
        <v>109</v>
      </c>
      <c r="N5738" s="3" t="n">
        <v>35</v>
      </c>
    </row>
    <row r="5739" customFormat="false" ht="15" hidden="false" customHeight="true" outlineLevel="0" collapsed="false">
      <c r="A5739" s="3" t="s">
        <v>11489</v>
      </c>
      <c r="B5739" s="3" t="s">
        <v>11490</v>
      </c>
      <c r="C5739" s="4" t="str">
        <f aca="false">VLOOKUP($B5739,'Product Master'!$A$2:$O$5991,7,FALSE())</f>
        <v>Pharmacy / OTC</v>
      </c>
      <c r="D5739" s="4" t="str">
        <f aca="false">VLOOKUP($B5739,'Product Master'!$A$2:$O$5991,8,FALSE())</f>
        <v>Diabetic Care</v>
      </c>
      <c r="E5739" s="4" t="str">
        <f aca="false">VLOOKUP($B5739,'Product Master'!$A$2:$O$5991,5,FALSE())</f>
        <v>Reliefwell</v>
      </c>
      <c r="F5739" s="4" t="str">
        <f aca="false">VLOOKUP($B5739,'Product Master'!$A$2:$O$5991,4,FALSE())</f>
        <v>Reliefwell Glucose Tablets, 50 ct</v>
      </c>
      <c r="G5739" s="4" t="str">
        <f aca="false">VLOOKUP($B5739,'Product Master'!$A$2:$O$5991,9,FALSE())</f>
        <v>50 ct</v>
      </c>
      <c r="H5739" s="5" t="s">
        <v>16</v>
      </c>
      <c r="I5739" s="6" t="n">
        <f aca="false">VLOOKUP($B5739,'Product Master'!$A$2:$O$5991,14,FALSE())</f>
        <v>8.79</v>
      </c>
      <c r="J5739" s="7" t="n">
        <f aca="false">VLOOKUP($B5739,'Product Master'!$A$2:$O$5991,13,FALSE())</f>
        <v>12</v>
      </c>
      <c r="K5739" s="7" t="str">
        <f aca="false">VLOOKUP($B5739,'Product Master'!$A$2:$O$5991,11,FALSE())</f>
        <v>N</v>
      </c>
      <c r="L5739" s="7" t="str">
        <f aca="false">VLOOKUP($B5739,'Product Master'!$A$2:$O$5991,12,FALSE())</f>
        <v>N</v>
      </c>
      <c r="M5739" s="3" t="n">
        <v>7</v>
      </c>
      <c r="N5739" s="3" t="n">
        <v>32</v>
      </c>
    </row>
    <row r="5740" customFormat="false" ht="15" hidden="false" customHeight="true" outlineLevel="0" collapsed="false">
      <c r="A5740" s="3" t="s">
        <v>11491</v>
      </c>
      <c r="B5740" s="3" t="s">
        <v>11492</v>
      </c>
      <c r="C5740" s="4" t="str">
        <f aca="false">VLOOKUP($B5740,'Product Master'!$A$2:$O$5991,7,FALSE())</f>
        <v>Pharmacy / OTC</v>
      </c>
      <c r="D5740" s="4" t="str">
        <f aca="false">VLOOKUP($B5740,'Product Master'!$A$2:$O$5991,8,FALSE())</f>
        <v>Diabetic Care</v>
      </c>
      <c r="E5740" s="4" t="str">
        <f aca="false">VLOOKUP($B5740,'Product Master'!$A$2:$O$5991,5,FALSE())</f>
        <v>Reliefwell</v>
      </c>
      <c r="F5740" s="4" t="str">
        <f aca="false">VLOOKUP($B5740,'Product Master'!$A$2:$O$5991,4,FALSE())</f>
        <v>Reliefwell Glucose Tablets, 50 ct</v>
      </c>
      <c r="G5740" s="4" t="str">
        <f aca="false">VLOOKUP($B5740,'Product Master'!$A$2:$O$5991,9,FALSE())</f>
        <v>50 ct</v>
      </c>
      <c r="H5740" s="5" t="s">
        <v>16</v>
      </c>
      <c r="I5740" s="6" t="n">
        <f aca="false">VLOOKUP($B5740,'Product Master'!$A$2:$O$5991,14,FALSE())</f>
        <v>17.29</v>
      </c>
      <c r="J5740" s="7" t="n">
        <f aca="false">VLOOKUP($B5740,'Product Master'!$A$2:$O$5991,13,FALSE())</f>
        <v>8</v>
      </c>
      <c r="K5740" s="7" t="str">
        <f aca="false">VLOOKUP($B5740,'Product Master'!$A$2:$O$5991,11,FALSE())</f>
        <v>N</v>
      </c>
      <c r="L5740" s="7" t="str">
        <f aca="false">VLOOKUP($B5740,'Product Master'!$A$2:$O$5991,12,FALSE())</f>
        <v>N</v>
      </c>
      <c r="M5740" s="3" t="n">
        <v>10</v>
      </c>
      <c r="N5740" s="3" t="n">
        <v>17</v>
      </c>
    </row>
    <row r="5741" customFormat="false" ht="15" hidden="false" customHeight="true" outlineLevel="0" collapsed="false">
      <c r="A5741" s="3" t="s">
        <v>11493</v>
      </c>
      <c r="B5741" s="3" t="s">
        <v>11494</v>
      </c>
      <c r="C5741" s="4" t="str">
        <f aca="false">VLOOKUP($B5741,'Product Master'!$A$2:$O$5991,7,FALSE())</f>
        <v>Pharmacy / OTC</v>
      </c>
      <c r="D5741" s="4" t="str">
        <f aca="false">VLOOKUP($B5741,'Product Master'!$A$2:$O$5991,8,FALSE())</f>
        <v>Diabetic Care</v>
      </c>
      <c r="E5741" s="4" t="str">
        <f aca="false">VLOOKUP($B5741,'Product Master'!$A$2:$O$5991,5,FALSE())</f>
        <v>Reliefwell</v>
      </c>
      <c r="F5741" s="4" t="str">
        <f aca="false">VLOOKUP($B5741,'Product Master'!$A$2:$O$5991,4,FALSE())</f>
        <v>Reliefwell Glucose Tablets, 50 ct</v>
      </c>
      <c r="G5741" s="4" t="str">
        <f aca="false">VLOOKUP($B5741,'Product Master'!$A$2:$O$5991,9,FALSE())</f>
        <v>50 ct</v>
      </c>
      <c r="H5741" s="5" t="s">
        <v>16</v>
      </c>
      <c r="I5741" s="6" t="n">
        <f aca="false">VLOOKUP($B5741,'Product Master'!$A$2:$O$5991,14,FALSE())</f>
        <v>8.49</v>
      </c>
      <c r="J5741" s="7" t="n">
        <f aca="false">VLOOKUP($B5741,'Product Master'!$A$2:$O$5991,13,FALSE())</f>
        <v>2</v>
      </c>
      <c r="K5741" s="7" t="str">
        <f aca="false">VLOOKUP($B5741,'Product Master'!$A$2:$O$5991,11,FALSE())</f>
        <v>N</v>
      </c>
      <c r="L5741" s="7" t="str">
        <f aca="false">VLOOKUP($B5741,'Product Master'!$A$2:$O$5991,12,FALSE())</f>
        <v>N</v>
      </c>
      <c r="M5741" s="3" t="n">
        <v>84</v>
      </c>
      <c r="N5741" s="3" t="n">
        <v>24</v>
      </c>
    </row>
    <row r="5742" customFormat="false" ht="15" hidden="false" customHeight="true" outlineLevel="0" collapsed="false">
      <c r="A5742" s="3" t="s">
        <v>11495</v>
      </c>
      <c r="B5742" s="3" t="s">
        <v>11496</v>
      </c>
      <c r="C5742" s="4" t="str">
        <f aca="false">VLOOKUP($B5742,'Product Master'!$A$2:$O$5991,7,FALSE())</f>
        <v>Pharmacy / OTC</v>
      </c>
      <c r="D5742" s="4" t="str">
        <f aca="false">VLOOKUP($B5742,'Product Master'!$A$2:$O$5991,8,FALSE())</f>
        <v>Diabetic Care</v>
      </c>
      <c r="E5742" s="4" t="str">
        <f aca="false">VLOOKUP($B5742,'Product Master'!$A$2:$O$5991,5,FALSE())</f>
        <v>Harborline</v>
      </c>
      <c r="F5742" s="4" t="str">
        <f aca="false">VLOOKUP($B5742,'Product Master'!$A$2:$O$5991,4,FALSE())</f>
        <v>Harborline Glucose Tablets, 50 ct</v>
      </c>
      <c r="G5742" s="4" t="str">
        <f aca="false">VLOOKUP($B5742,'Product Master'!$A$2:$O$5991,9,FALSE())</f>
        <v>50 ct</v>
      </c>
      <c r="H5742" s="5" t="s">
        <v>16</v>
      </c>
      <c r="I5742" s="6" t="n">
        <f aca="false">VLOOKUP($B5742,'Product Master'!$A$2:$O$5991,14,FALSE())</f>
        <v>16.49</v>
      </c>
      <c r="J5742" s="7" t="n">
        <f aca="false">VLOOKUP($B5742,'Product Master'!$A$2:$O$5991,13,FALSE())</f>
        <v>8</v>
      </c>
      <c r="K5742" s="7" t="str">
        <f aca="false">VLOOKUP($B5742,'Product Master'!$A$2:$O$5991,11,FALSE())</f>
        <v>Y</v>
      </c>
      <c r="L5742" s="7" t="str">
        <f aca="false">VLOOKUP($B5742,'Product Master'!$A$2:$O$5991,12,FALSE())</f>
        <v>N</v>
      </c>
      <c r="M5742" s="3" t="n">
        <v>15</v>
      </c>
      <c r="N5742" s="3" t="n">
        <v>11</v>
      </c>
    </row>
    <row r="5743" customFormat="false" ht="15" hidden="false" customHeight="true" outlineLevel="0" collapsed="false">
      <c r="A5743" s="3" t="s">
        <v>11497</v>
      </c>
      <c r="B5743" s="3" t="s">
        <v>11498</v>
      </c>
      <c r="C5743" s="4" t="str">
        <f aca="false">VLOOKUP($B5743,'Product Master'!$A$2:$O$5991,7,FALSE())</f>
        <v>Pharmacy / OTC</v>
      </c>
      <c r="D5743" s="4" t="str">
        <f aca="false">VLOOKUP($B5743,'Product Master'!$A$2:$O$5991,8,FALSE())</f>
        <v>Diabetic Care</v>
      </c>
      <c r="E5743" s="4" t="str">
        <f aca="false">VLOOKUP($B5743,'Product Master'!$A$2:$O$5991,5,FALSE())</f>
        <v>Harborline</v>
      </c>
      <c r="F5743" s="4" t="str">
        <f aca="false">VLOOKUP($B5743,'Product Master'!$A$2:$O$5991,4,FALSE())</f>
        <v>Harborline Test Strips, 50 ct</v>
      </c>
      <c r="G5743" s="4" t="str">
        <f aca="false">VLOOKUP($B5743,'Product Master'!$A$2:$O$5991,9,FALSE())</f>
        <v>50 ct</v>
      </c>
      <c r="H5743" s="5" t="s">
        <v>16</v>
      </c>
      <c r="I5743" s="6" t="n">
        <f aca="false">VLOOKUP($B5743,'Product Master'!$A$2:$O$5991,14,FALSE())</f>
        <v>5.99</v>
      </c>
      <c r="J5743" s="7" t="n">
        <f aca="false">VLOOKUP($B5743,'Product Master'!$A$2:$O$5991,13,FALSE())</f>
        <v>8</v>
      </c>
      <c r="K5743" s="7" t="str">
        <f aca="false">VLOOKUP($B5743,'Product Master'!$A$2:$O$5991,11,FALSE())</f>
        <v>Y</v>
      </c>
      <c r="L5743" s="7" t="str">
        <f aca="false">VLOOKUP($B5743,'Product Master'!$A$2:$O$5991,12,FALSE())</f>
        <v>N</v>
      </c>
      <c r="M5743" s="3" t="n">
        <v>17</v>
      </c>
      <c r="N5743" s="3" t="n">
        <v>29</v>
      </c>
    </row>
    <row r="5744" customFormat="false" ht="15" hidden="false" customHeight="true" outlineLevel="0" collapsed="false">
      <c r="A5744" s="3" t="s">
        <v>11499</v>
      </c>
      <c r="B5744" s="3" t="s">
        <v>11500</v>
      </c>
      <c r="C5744" s="4" t="str">
        <f aca="false">VLOOKUP($B5744,'Product Master'!$A$2:$O$5991,7,FALSE())</f>
        <v>Pharmacy / OTC</v>
      </c>
      <c r="D5744" s="4" t="str">
        <f aca="false">VLOOKUP($B5744,'Product Master'!$A$2:$O$5991,8,FALSE())</f>
        <v>Diabetic Care</v>
      </c>
      <c r="E5744" s="4" t="str">
        <f aca="false">VLOOKUP($B5744,'Product Master'!$A$2:$O$5991,5,FALSE())</f>
        <v>Reliefwell</v>
      </c>
      <c r="F5744" s="4" t="str">
        <f aca="false">VLOOKUP($B5744,'Product Master'!$A$2:$O$5991,4,FALSE())</f>
        <v>Reliefwell Test Strips, 50 ct</v>
      </c>
      <c r="G5744" s="4" t="str">
        <f aca="false">VLOOKUP($B5744,'Product Master'!$A$2:$O$5991,9,FALSE())</f>
        <v>50 ct</v>
      </c>
      <c r="H5744" s="5" t="s">
        <v>16</v>
      </c>
      <c r="I5744" s="6" t="n">
        <f aca="false">VLOOKUP($B5744,'Product Master'!$A$2:$O$5991,14,FALSE())</f>
        <v>17.49</v>
      </c>
      <c r="J5744" s="7" t="n">
        <f aca="false">VLOOKUP($B5744,'Product Master'!$A$2:$O$5991,13,FALSE())</f>
        <v>4</v>
      </c>
      <c r="K5744" s="7" t="str">
        <f aca="false">VLOOKUP($B5744,'Product Master'!$A$2:$O$5991,11,FALSE())</f>
        <v>N</v>
      </c>
      <c r="L5744" s="7" t="str">
        <f aca="false">VLOOKUP($B5744,'Product Master'!$A$2:$O$5991,12,FALSE())</f>
        <v>N</v>
      </c>
      <c r="M5744" s="3" t="n">
        <v>43</v>
      </c>
      <c r="N5744" s="3" t="n">
        <v>7</v>
      </c>
    </row>
    <row r="5745" customFormat="false" ht="15" hidden="false" customHeight="true" outlineLevel="0" collapsed="false">
      <c r="A5745" s="3" t="s">
        <v>11501</v>
      </c>
      <c r="B5745" s="3" t="s">
        <v>11502</v>
      </c>
      <c r="C5745" s="4" t="str">
        <f aca="false">VLOOKUP($B5745,'Product Master'!$A$2:$O$5991,7,FALSE())</f>
        <v>Pharmacy / OTC</v>
      </c>
      <c r="D5745" s="4" t="str">
        <f aca="false">VLOOKUP($B5745,'Product Master'!$A$2:$O$5991,8,FALSE())</f>
        <v>Diabetic Care</v>
      </c>
      <c r="E5745" s="4" t="str">
        <f aca="false">VLOOKUP($B5745,'Product Master'!$A$2:$O$5991,5,FALSE())</f>
        <v>Harborline</v>
      </c>
      <c r="F5745" s="4" t="str">
        <f aca="false">VLOOKUP($B5745,'Product Master'!$A$2:$O$5991,4,FALSE())</f>
        <v>Harborline Test Strips, 50 ct</v>
      </c>
      <c r="G5745" s="4" t="str">
        <f aca="false">VLOOKUP($B5745,'Product Master'!$A$2:$O$5991,9,FALSE())</f>
        <v>50 ct</v>
      </c>
      <c r="H5745" s="5" t="s">
        <v>16</v>
      </c>
      <c r="I5745" s="6" t="n">
        <f aca="false">VLOOKUP($B5745,'Product Master'!$A$2:$O$5991,14,FALSE())</f>
        <v>16.29</v>
      </c>
      <c r="J5745" s="7" t="n">
        <f aca="false">VLOOKUP($B5745,'Product Master'!$A$2:$O$5991,13,FALSE())</f>
        <v>1</v>
      </c>
      <c r="K5745" s="7" t="str">
        <f aca="false">VLOOKUP($B5745,'Product Master'!$A$2:$O$5991,11,FALSE())</f>
        <v>Y</v>
      </c>
      <c r="L5745" s="7" t="str">
        <f aca="false">VLOOKUP($B5745,'Product Master'!$A$2:$O$5991,12,FALSE())</f>
        <v>N</v>
      </c>
      <c r="M5745" s="3" t="n">
        <v>143</v>
      </c>
      <c r="N5745" s="3" t="n">
        <v>39</v>
      </c>
    </row>
    <row r="5746" customFormat="false" ht="15" hidden="false" customHeight="true" outlineLevel="0" collapsed="false">
      <c r="A5746" s="3" t="s">
        <v>11503</v>
      </c>
      <c r="B5746" s="3" t="s">
        <v>11504</v>
      </c>
      <c r="C5746" s="4" t="str">
        <f aca="false">VLOOKUP($B5746,'Product Master'!$A$2:$O$5991,7,FALSE())</f>
        <v>Pharmacy / OTC</v>
      </c>
      <c r="D5746" s="4" t="str">
        <f aca="false">VLOOKUP($B5746,'Product Master'!$A$2:$O$5991,8,FALSE())</f>
        <v>Diabetic Care</v>
      </c>
      <c r="E5746" s="4" t="str">
        <f aca="false">VLOOKUP($B5746,'Product Master'!$A$2:$O$5991,5,FALSE())</f>
        <v>Harborline</v>
      </c>
      <c r="F5746" s="4" t="str">
        <f aca="false">VLOOKUP($B5746,'Product Master'!$A$2:$O$5991,4,FALSE())</f>
        <v>Harborline Test Strips, 50 ct</v>
      </c>
      <c r="G5746" s="4" t="str">
        <f aca="false">VLOOKUP($B5746,'Product Master'!$A$2:$O$5991,9,FALSE())</f>
        <v>50 ct</v>
      </c>
      <c r="H5746" s="5" t="s">
        <v>16</v>
      </c>
      <c r="I5746" s="6" t="n">
        <f aca="false">VLOOKUP($B5746,'Product Master'!$A$2:$O$5991,14,FALSE())</f>
        <v>10.79</v>
      </c>
      <c r="J5746" s="7" t="n">
        <f aca="false">VLOOKUP($B5746,'Product Master'!$A$2:$O$5991,13,FALSE())</f>
        <v>4</v>
      </c>
      <c r="K5746" s="7" t="str">
        <f aca="false">VLOOKUP($B5746,'Product Master'!$A$2:$O$5991,11,FALSE())</f>
        <v>Y</v>
      </c>
      <c r="L5746" s="7" t="str">
        <f aca="false">VLOOKUP($B5746,'Product Master'!$A$2:$O$5991,12,FALSE())</f>
        <v>N</v>
      </c>
      <c r="M5746" s="3" t="n">
        <v>100</v>
      </c>
      <c r="N5746" s="3" t="n">
        <v>26</v>
      </c>
    </row>
    <row r="5747" customFormat="false" ht="15" hidden="false" customHeight="true" outlineLevel="0" collapsed="false">
      <c r="A5747" s="3" t="s">
        <v>11505</v>
      </c>
      <c r="B5747" s="3" t="s">
        <v>11506</v>
      </c>
      <c r="C5747" s="4" t="str">
        <f aca="false">VLOOKUP($B5747,'Product Master'!$A$2:$O$5991,7,FALSE())</f>
        <v>Pharmacy / OTC</v>
      </c>
      <c r="D5747" s="4" t="str">
        <f aca="false">VLOOKUP($B5747,'Product Master'!$A$2:$O$5991,8,FALSE())</f>
        <v>Diabetic Care</v>
      </c>
      <c r="E5747" s="4" t="str">
        <f aca="false">VLOOKUP($B5747,'Product Master'!$A$2:$O$5991,5,FALSE())</f>
        <v>Harborline</v>
      </c>
      <c r="F5747" s="4" t="str">
        <f aca="false">VLOOKUP($B5747,'Product Master'!$A$2:$O$5991,4,FALSE())</f>
        <v>Harborline Glucose Tablets, 50 ct</v>
      </c>
      <c r="G5747" s="4" t="str">
        <f aca="false">VLOOKUP($B5747,'Product Master'!$A$2:$O$5991,9,FALSE())</f>
        <v>50 ct</v>
      </c>
      <c r="H5747" s="5" t="s">
        <v>16</v>
      </c>
      <c r="I5747" s="6" t="n">
        <f aca="false">VLOOKUP($B5747,'Product Master'!$A$2:$O$5991,14,FALSE())</f>
        <v>18.89</v>
      </c>
      <c r="J5747" s="7" t="n">
        <f aca="false">VLOOKUP($B5747,'Product Master'!$A$2:$O$5991,13,FALSE())</f>
        <v>2</v>
      </c>
      <c r="K5747" s="7" t="str">
        <f aca="false">VLOOKUP($B5747,'Product Master'!$A$2:$O$5991,11,FALSE())</f>
        <v>Y</v>
      </c>
      <c r="L5747" s="7" t="str">
        <f aca="false">VLOOKUP($B5747,'Product Master'!$A$2:$O$5991,12,FALSE())</f>
        <v>N</v>
      </c>
      <c r="M5747" s="3" t="n">
        <v>41</v>
      </c>
      <c r="N5747" s="3" t="n">
        <v>3</v>
      </c>
    </row>
    <row r="5748" customFormat="false" ht="15" hidden="false" customHeight="true" outlineLevel="0" collapsed="false">
      <c r="A5748" s="3" t="s">
        <v>11507</v>
      </c>
      <c r="B5748" s="3" t="s">
        <v>11508</v>
      </c>
      <c r="C5748" s="4" t="str">
        <f aca="false">VLOOKUP($B5748,'Product Master'!$A$2:$O$5991,7,FALSE())</f>
        <v>Pharmacy / OTC</v>
      </c>
      <c r="D5748" s="4" t="str">
        <f aca="false">VLOOKUP($B5748,'Product Master'!$A$2:$O$5991,8,FALSE())</f>
        <v>Diabetic Care</v>
      </c>
      <c r="E5748" s="4" t="str">
        <f aca="false">VLOOKUP($B5748,'Product Master'!$A$2:$O$5991,5,FALSE())</f>
        <v>Reliefwell</v>
      </c>
      <c r="F5748" s="4" t="str">
        <f aca="false">VLOOKUP($B5748,'Product Master'!$A$2:$O$5991,4,FALSE())</f>
        <v>Reliefwell Glucose Tablets, 50 ct</v>
      </c>
      <c r="G5748" s="4" t="str">
        <f aca="false">VLOOKUP($B5748,'Product Master'!$A$2:$O$5991,9,FALSE())</f>
        <v>50 ct</v>
      </c>
      <c r="H5748" s="5" t="s">
        <v>16</v>
      </c>
      <c r="I5748" s="6" t="n">
        <f aca="false">VLOOKUP($B5748,'Product Master'!$A$2:$O$5991,14,FALSE())</f>
        <v>15.39</v>
      </c>
      <c r="J5748" s="7" t="n">
        <f aca="false">VLOOKUP($B5748,'Product Master'!$A$2:$O$5991,13,FALSE())</f>
        <v>8</v>
      </c>
      <c r="K5748" s="7" t="str">
        <f aca="false">VLOOKUP($B5748,'Product Master'!$A$2:$O$5991,11,FALSE())</f>
        <v>N</v>
      </c>
      <c r="L5748" s="7" t="str">
        <f aca="false">VLOOKUP($B5748,'Product Master'!$A$2:$O$5991,12,FALSE())</f>
        <v>N</v>
      </c>
      <c r="M5748" s="3" t="n">
        <v>111</v>
      </c>
      <c r="N5748" s="3" t="n">
        <v>36</v>
      </c>
    </row>
    <row r="5749" customFormat="false" ht="15" hidden="false" customHeight="true" outlineLevel="0" collapsed="false">
      <c r="A5749" s="3" t="s">
        <v>11509</v>
      </c>
      <c r="B5749" s="3" t="s">
        <v>11510</v>
      </c>
      <c r="C5749" s="4" t="str">
        <f aca="false">VLOOKUP($B5749,'Product Master'!$A$2:$O$5991,7,FALSE())</f>
        <v>Pharmacy / OTC</v>
      </c>
      <c r="D5749" s="4" t="str">
        <f aca="false">VLOOKUP($B5749,'Product Master'!$A$2:$O$5991,8,FALSE())</f>
        <v>Diabetic Care</v>
      </c>
      <c r="E5749" s="4" t="str">
        <f aca="false">VLOOKUP($B5749,'Product Master'!$A$2:$O$5991,5,FALSE())</f>
        <v>Reliefwell</v>
      </c>
      <c r="F5749" s="4" t="str">
        <f aca="false">VLOOKUP($B5749,'Product Master'!$A$2:$O$5991,4,FALSE())</f>
        <v>Reliefwell Glucose Tablets, 50 ct</v>
      </c>
      <c r="G5749" s="4" t="str">
        <f aca="false">VLOOKUP($B5749,'Product Master'!$A$2:$O$5991,9,FALSE())</f>
        <v>50 ct</v>
      </c>
      <c r="H5749" s="5" t="s">
        <v>16</v>
      </c>
      <c r="I5749" s="6" t="n">
        <f aca="false">VLOOKUP($B5749,'Product Master'!$A$2:$O$5991,14,FALSE())</f>
        <v>8.99</v>
      </c>
      <c r="J5749" s="7" t="n">
        <f aca="false">VLOOKUP($B5749,'Product Master'!$A$2:$O$5991,13,FALSE())</f>
        <v>2</v>
      </c>
      <c r="K5749" s="7" t="str">
        <f aca="false">VLOOKUP($B5749,'Product Master'!$A$2:$O$5991,11,FALSE())</f>
        <v>N</v>
      </c>
      <c r="L5749" s="7" t="str">
        <f aca="false">VLOOKUP($B5749,'Product Master'!$A$2:$O$5991,12,FALSE())</f>
        <v>N</v>
      </c>
      <c r="M5749" s="3" t="n">
        <v>119</v>
      </c>
      <c r="N5749" s="3" t="n">
        <v>38</v>
      </c>
    </row>
    <row r="5750" customFormat="false" ht="15" hidden="false" customHeight="true" outlineLevel="0" collapsed="false">
      <c r="A5750" s="3" t="s">
        <v>11511</v>
      </c>
      <c r="B5750" s="3" t="s">
        <v>11512</v>
      </c>
      <c r="C5750" s="4" t="str">
        <f aca="false">VLOOKUP($B5750,'Product Master'!$A$2:$O$5991,7,FALSE())</f>
        <v>Pharmacy / OTC</v>
      </c>
      <c r="D5750" s="4" t="str">
        <f aca="false">VLOOKUP($B5750,'Product Master'!$A$2:$O$5991,8,FALSE())</f>
        <v>Diabetic Care</v>
      </c>
      <c r="E5750" s="4" t="str">
        <f aca="false">VLOOKUP($B5750,'Product Master'!$A$2:$O$5991,5,FALSE())</f>
        <v>Curasol</v>
      </c>
      <c r="F5750" s="4" t="str">
        <f aca="false">VLOOKUP($B5750,'Product Master'!$A$2:$O$5991,4,FALSE())</f>
        <v>Curasol Test Strips, 50 ct</v>
      </c>
      <c r="G5750" s="4" t="str">
        <f aca="false">VLOOKUP($B5750,'Product Master'!$A$2:$O$5991,9,FALSE())</f>
        <v>50 ct</v>
      </c>
      <c r="H5750" s="5" t="s">
        <v>16</v>
      </c>
      <c r="I5750" s="6" t="n">
        <f aca="false">VLOOKUP($B5750,'Product Master'!$A$2:$O$5991,14,FALSE())</f>
        <v>6.79</v>
      </c>
      <c r="J5750" s="7" t="n">
        <f aca="false">VLOOKUP($B5750,'Product Master'!$A$2:$O$5991,13,FALSE())</f>
        <v>2</v>
      </c>
      <c r="K5750" s="7" t="str">
        <f aca="false">VLOOKUP($B5750,'Product Master'!$A$2:$O$5991,11,FALSE())</f>
        <v>N</v>
      </c>
      <c r="L5750" s="7" t="str">
        <f aca="false">VLOOKUP($B5750,'Product Master'!$A$2:$O$5991,12,FALSE())</f>
        <v>N</v>
      </c>
      <c r="M5750" s="3" t="n">
        <v>16</v>
      </c>
      <c r="N5750" s="3" t="n">
        <v>5</v>
      </c>
    </row>
    <row r="5751" customFormat="false" ht="15" hidden="false" customHeight="true" outlineLevel="0" collapsed="false">
      <c r="A5751" s="3" t="s">
        <v>11513</v>
      </c>
      <c r="B5751" s="3" t="s">
        <v>11514</v>
      </c>
      <c r="C5751" s="4" t="str">
        <f aca="false">VLOOKUP($B5751,'Product Master'!$A$2:$O$5991,7,FALSE())</f>
        <v>Pharmacy / OTC</v>
      </c>
      <c r="D5751" s="4" t="str">
        <f aca="false">VLOOKUP($B5751,'Product Master'!$A$2:$O$5991,8,FALSE())</f>
        <v>Diabetic Care</v>
      </c>
      <c r="E5751" s="4" t="str">
        <f aca="false">VLOOKUP($B5751,'Product Master'!$A$2:$O$5991,5,FALSE())</f>
        <v>Harborline</v>
      </c>
      <c r="F5751" s="4" t="str">
        <f aca="false">VLOOKUP($B5751,'Product Master'!$A$2:$O$5991,4,FALSE())</f>
        <v>Harborline Test Strips, 50 ct</v>
      </c>
      <c r="G5751" s="4" t="str">
        <f aca="false">VLOOKUP($B5751,'Product Master'!$A$2:$O$5991,9,FALSE())</f>
        <v>50 ct</v>
      </c>
      <c r="H5751" s="5" t="s">
        <v>16</v>
      </c>
      <c r="I5751" s="6" t="n">
        <f aca="false">VLOOKUP($B5751,'Product Master'!$A$2:$O$5991,14,FALSE())</f>
        <v>15.89</v>
      </c>
      <c r="J5751" s="7" t="n">
        <f aca="false">VLOOKUP($B5751,'Product Master'!$A$2:$O$5991,13,FALSE())</f>
        <v>4</v>
      </c>
      <c r="K5751" s="7" t="str">
        <f aca="false">VLOOKUP($B5751,'Product Master'!$A$2:$O$5991,11,FALSE())</f>
        <v>Y</v>
      </c>
      <c r="L5751" s="7" t="str">
        <f aca="false">VLOOKUP($B5751,'Product Master'!$A$2:$O$5991,12,FALSE())</f>
        <v>N</v>
      </c>
      <c r="M5751" s="3" t="n">
        <v>64</v>
      </c>
      <c r="N5751" s="3" t="n">
        <v>29</v>
      </c>
    </row>
    <row r="5752" customFormat="false" ht="15" hidden="false" customHeight="true" outlineLevel="0" collapsed="false">
      <c r="A5752" s="3" t="s">
        <v>11515</v>
      </c>
      <c r="B5752" s="3" t="s">
        <v>11516</v>
      </c>
      <c r="C5752" s="4" t="str">
        <f aca="false">VLOOKUP($B5752,'Product Master'!$A$2:$O$5991,7,FALSE())</f>
        <v>Pharmacy / OTC</v>
      </c>
      <c r="D5752" s="4" t="str">
        <f aca="false">VLOOKUP($B5752,'Product Master'!$A$2:$O$5991,8,FALSE())</f>
        <v>Diabetic Care</v>
      </c>
      <c r="E5752" s="4" t="str">
        <f aca="false">VLOOKUP($B5752,'Product Master'!$A$2:$O$5991,5,FALSE())</f>
        <v>Reliefwell</v>
      </c>
      <c r="F5752" s="4" t="str">
        <f aca="false">VLOOKUP($B5752,'Product Master'!$A$2:$O$5991,4,FALSE())</f>
        <v>Reliefwell Glucose Tablets, 50 ct</v>
      </c>
      <c r="G5752" s="4" t="str">
        <f aca="false">VLOOKUP($B5752,'Product Master'!$A$2:$O$5991,9,FALSE())</f>
        <v>50 ct</v>
      </c>
      <c r="H5752" s="5" t="s">
        <v>16</v>
      </c>
      <c r="I5752" s="6" t="n">
        <f aca="false">VLOOKUP($B5752,'Product Master'!$A$2:$O$5991,14,FALSE())</f>
        <v>14.89</v>
      </c>
      <c r="J5752" s="7" t="n">
        <f aca="false">VLOOKUP($B5752,'Product Master'!$A$2:$O$5991,13,FALSE())</f>
        <v>24</v>
      </c>
      <c r="K5752" s="7" t="str">
        <f aca="false">VLOOKUP($B5752,'Product Master'!$A$2:$O$5991,11,FALSE())</f>
        <v>N</v>
      </c>
      <c r="L5752" s="7" t="str">
        <f aca="false">VLOOKUP($B5752,'Product Master'!$A$2:$O$5991,12,FALSE())</f>
        <v>N</v>
      </c>
      <c r="M5752" s="3" t="n">
        <v>75</v>
      </c>
      <c r="N5752" s="3" t="n">
        <v>29</v>
      </c>
    </row>
    <row r="5753" customFormat="false" ht="15" hidden="false" customHeight="true" outlineLevel="0" collapsed="false">
      <c r="A5753" s="3" t="s">
        <v>11517</v>
      </c>
      <c r="B5753" s="3" t="s">
        <v>11518</v>
      </c>
      <c r="C5753" s="4" t="str">
        <f aca="false">VLOOKUP($B5753,'Product Master'!$A$2:$O$5991,7,FALSE())</f>
        <v>Pharmacy / OTC</v>
      </c>
      <c r="D5753" s="4" t="str">
        <f aca="false">VLOOKUP($B5753,'Product Master'!$A$2:$O$5991,8,FALSE())</f>
        <v>Diabetic Care</v>
      </c>
      <c r="E5753" s="4" t="str">
        <f aca="false">VLOOKUP($B5753,'Product Master'!$A$2:$O$5991,5,FALSE())</f>
        <v>Harborline</v>
      </c>
      <c r="F5753" s="4" t="str">
        <f aca="false">VLOOKUP($B5753,'Product Master'!$A$2:$O$5991,4,FALSE())</f>
        <v>Harborline Glucose Tablets, 50 ct</v>
      </c>
      <c r="G5753" s="4" t="str">
        <f aca="false">VLOOKUP($B5753,'Product Master'!$A$2:$O$5991,9,FALSE())</f>
        <v>50 ct</v>
      </c>
      <c r="H5753" s="5" t="s">
        <v>16</v>
      </c>
      <c r="I5753" s="6" t="n">
        <f aca="false">VLOOKUP($B5753,'Product Master'!$A$2:$O$5991,14,FALSE())</f>
        <v>14.39</v>
      </c>
      <c r="J5753" s="7" t="n">
        <f aca="false">VLOOKUP($B5753,'Product Master'!$A$2:$O$5991,13,FALSE())</f>
        <v>2</v>
      </c>
      <c r="K5753" s="7" t="str">
        <f aca="false">VLOOKUP($B5753,'Product Master'!$A$2:$O$5991,11,FALSE())</f>
        <v>Y</v>
      </c>
      <c r="L5753" s="7" t="str">
        <f aca="false">VLOOKUP($B5753,'Product Master'!$A$2:$O$5991,12,FALSE())</f>
        <v>N</v>
      </c>
      <c r="M5753" s="3" t="n">
        <v>18</v>
      </c>
      <c r="N5753" s="3" t="n">
        <v>20</v>
      </c>
    </row>
    <row r="5754" customFormat="false" ht="15" hidden="false" customHeight="true" outlineLevel="0" collapsed="false">
      <c r="A5754" s="3" t="s">
        <v>11519</v>
      </c>
      <c r="B5754" s="3" t="s">
        <v>11520</v>
      </c>
      <c r="C5754" s="4" t="str">
        <f aca="false">VLOOKUP($B5754,'Product Master'!$A$2:$O$5991,7,FALSE())</f>
        <v>Pharmacy / OTC</v>
      </c>
      <c r="D5754" s="4" t="str">
        <f aca="false">VLOOKUP($B5754,'Product Master'!$A$2:$O$5991,8,FALSE())</f>
        <v>Diabetic Care</v>
      </c>
      <c r="E5754" s="4" t="str">
        <f aca="false">VLOOKUP($B5754,'Product Master'!$A$2:$O$5991,5,FALSE())</f>
        <v>Reliefwell</v>
      </c>
      <c r="F5754" s="4" t="str">
        <f aca="false">VLOOKUP($B5754,'Product Master'!$A$2:$O$5991,4,FALSE())</f>
        <v>Reliefwell Test Strips, 50 ct</v>
      </c>
      <c r="G5754" s="4" t="str">
        <f aca="false">VLOOKUP($B5754,'Product Master'!$A$2:$O$5991,9,FALSE())</f>
        <v>50 ct</v>
      </c>
      <c r="H5754" s="5" t="s">
        <v>16</v>
      </c>
      <c r="I5754" s="6" t="n">
        <f aca="false">VLOOKUP($B5754,'Product Master'!$A$2:$O$5991,14,FALSE())</f>
        <v>9.49</v>
      </c>
      <c r="J5754" s="7" t="n">
        <f aca="false">VLOOKUP($B5754,'Product Master'!$A$2:$O$5991,13,FALSE())</f>
        <v>12</v>
      </c>
      <c r="K5754" s="7" t="str">
        <f aca="false">VLOOKUP($B5754,'Product Master'!$A$2:$O$5991,11,FALSE())</f>
        <v>N</v>
      </c>
      <c r="L5754" s="7" t="str">
        <f aca="false">VLOOKUP($B5754,'Product Master'!$A$2:$O$5991,12,FALSE())</f>
        <v>N</v>
      </c>
      <c r="M5754" s="3" t="n">
        <v>125</v>
      </c>
      <c r="N5754" s="3" t="n">
        <v>6</v>
      </c>
    </row>
    <row r="5755" customFormat="false" ht="15" hidden="false" customHeight="true" outlineLevel="0" collapsed="false">
      <c r="A5755" s="3" t="s">
        <v>11521</v>
      </c>
      <c r="B5755" s="3" t="s">
        <v>11522</v>
      </c>
      <c r="C5755" s="4" t="str">
        <f aca="false">VLOOKUP($B5755,'Product Master'!$A$2:$O$5991,7,FALSE())</f>
        <v>Pharmacy / OTC</v>
      </c>
      <c r="D5755" s="4" t="str">
        <f aca="false">VLOOKUP($B5755,'Product Master'!$A$2:$O$5991,8,FALSE())</f>
        <v>Diabetic Care</v>
      </c>
      <c r="E5755" s="4" t="str">
        <f aca="false">VLOOKUP($B5755,'Product Master'!$A$2:$O$5991,5,FALSE())</f>
        <v>Curasol</v>
      </c>
      <c r="F5755" s="4" t="str">
        <f aca="false">VLOOKUP($B5755,'Product Master'!$A$2:$O$5991,4,FALSE())</f>
        <v>Curasol Glucose Tablets, 50 ct</v>
      </c>
      <c r="G5755" s="4" t="str">
        <f aca="false">VLOOKUP($B5755,'Product Master'!$A$2:$O$5991,9,FALSE())</f>
        <v>50 ct</v>
      </c>
      <c r="H5755" s="5" t="s">
        <v>16</v>
      </c>
      <c r="I5755" s="6" t="n">
        <f aca="false">VLOOKUP($B5755,'Product Master'!$A$2:$O$5991,14,FALSE())</f>
        <v>11.79</v>
      </c>
      <c r="J5755" s="7" t="n">
        <f aca="false">VLOOKUP($B5755,'Product Master'!$A$2:$O$5991,13,FALSE())</f>
        <v>2</v>
      </c>
      <c r="K5755" s="7" t="str">
        <f aca="false">VLOOKUP($B5755,'Product Master'!$A$2:$O$5991,11,FALSE())</f>
        <v>N</v>
      </c>
      <c r="L5755" s="7" t="str">
        <f aca="false">VLOOKUP($B5755,'Product Master'!$A$2:$O$5991,12,FALSE())</f>
        <v>N</v>
      </c>
      <c r="M5755" s="3" t="n">
        <v>145</v>
      </c>
      <c r="N5755" s="3" t="n">
        <v>34</v>
      </c>
    </row>
    <row r="5756" customFormat="false" ht="15" hidden="false" customHeight="true" outlineLevel="0" collapsed="false">
      <c r="A5756" s="3" t="s">
        <v>11523</v>
      </c>
      <c r="B5756" s="3" t="s">
        <v>11524</v>
      </c>
      <c r="C5756" s="4" t="str">
        <f aca="false">VLOOKUP($B5756,'Product Master'!$A$2:$O$5991,7,FALSE())</f>
        <v>Pharmacy / OTC</v>
      </c>
      <c r="D5756" s="4" t="str">
        <f aca="false">VLOOKUP($B5756,'Product Master'!$A$2:$O$5991,8,FALSE())</f>
        <v>Diabetic Care</v>
      </c>
      <c r="E5756" s="4" t="str">
        <f aca="false">VLOOKUP($B5756,'Product Master'!$A$2:$O$5991,5,FALSE())</f>
        <v>Reliefwell</v>
      </c>
      <c r="F5756" s="4" t="str">
        <f aca="false">VLOOKUP($B5756,'Product Master'!$A$2:$O$5991,4,FALSE())</f>
        <v>Reliefwell Test Strips, 50 ct</v>
      </c>
      <c r="G5756" s="4" t="str">
        <f aca="false">VLOOKUP($B5756,'Product Master'!$A$2:$O$5991,9,FALSE())</f>
        <v>50 ct</v>
      </c>
      <c r="H5756" s="5" t="s">
        <v>16</v>
      </c>
      <c r="I5756" s="6" t="n">
        <f aca="false">VLOOKUP($B5756,'Product Master'!$A$2:$O$5991,14,FALSE())</f>
        <v>17.79</v>
      </c>
      <c r="J5756" s="7" t="n">
        <f aca="false">VLOOKUP($B5756,'Product Master'!$A$2:$O$5991,13,FALSE())</f>
        <v>12</v>
      </c>
      <c r="K5756" s="7" t="str">
        <f aca="false">VLOOKUP($B5756,'Product Master'!$A$2:$O$5991,11,FALSE())</f>
        <v>N</v>
      </c>
      <c r="L5756" s="7" t="str">
        <f aca="false">VLOOKUP($B5756,'Product Master'!$A$2:$O$5991,12,FALSE())</f>
        <v>N</v>
      </c>
      <c r="M5756" s="3" t="n">
        <v>125</v>
      </c>
      <c r="N5756" s="3" t="n">
        <v>9</v>
      </c>
    </row>
    <row r="5757" customFormat="false" ht="15" hidden="false" customHeight="true" outlineLevel="0" collapsed="false">
      <c r="A5757" s="3" t="s">
        <v>11525</v>
      </c>
      <c r="B5757" s="3" t="s">
        <v>11526</v>
      </c>
      <c r="C5757" s="4" t="str">
        <f aca="false">VLOOKUP($B5757,'Product Master'!$A$2:$O$5991,7,FALSE())</f>
        <v>Pharmacy / OTC</v>
      </c>
      <c r="D5757" s="4" t="str">
        <f aca="false">VLOOKUP($B5757,'Product Master'!$A$2:$O$5991,8,FALSE())</f>
        <v>Diabetic Care</v>
      </c>
      <c r="E5757" s="4" t="str">
        <f aca="false">VLOOKUP($B5757,'Product Master'!$A$2:$O$5991,5,FALSE())</f>
        <v>Curasol</v>
      </c>
      <c r="F5757" s="4" t="str">
        <f aca="false">VLOOKUP($B5757,'Product Master'!$A$2:$O$5991,4,FALSE())</f>
        <v>Curasol Test Strips, 50 ct</v>
      </c>
      <c r="G5757" s="4" t="str">
        <f aca="false">VLOOKUP($B5757,'Product Master'!$A$2:$O$5991,9,FALSE())</f>
        <v>50 ct</v>
      </c>
      <c r="H5757" s="5" t="s">
        <v>16</v>
      </c>
      <c r="I5757" s="6" t="n">
        <f aca="false">VLOOKUP($B5757,'Product Master'!$A$2:$O$5991,14,FALSE())</f>
        <v>17.29</v>
      </c>
      <c r="J5757" s="7" t="n">
        <f aca="false">VLOOKUP($B5757,'Product Master'!$A$2:$O$5991,13,FALSE())</f>
        <v>4</v>
      </c>
      <c r="K5757" s="7" t="str">
        <f aca="false">VLOOKUP($B5757,'Product Master'!$A$2:$O$5991,11,FALSE())</f>
        <v>N</v>
      </c>
      <c r="L5757" s="7" t="str">
        <f aca="false">VLOOKUP($B5757,'Product Master'!$A$2:$O$5991,12,FALSE())</f>
        <v>N</v>
      </c>
      <c r="M5757" s="3" t="n">
        <v>84</v>
      </c>
      <c r="N5757" s="3" t="n">
        <v>11</v>
      </c>
    </row>
    <row r="5758" customFormat="false" ht="15" hidden="false" customHeight="true" outlineLevel="0" collapsed="false">
      <c r="A5758" s="3" t="s">
        <v>11527</v>
      </c>
      <c r="B5758" s="3" t="s">
        <v>11528</v>
      </c>
      <c r="C5758" s="4" t="str">
        <f aca="false">VLOOKUP($B5758,'Product Master'!$A$2:$O$5991,7,FALSE())</f>
        <v>Pharmacy / OTC</v>
      </c>
      <c r="D5758" s="4" t="str">
        <f aca="false">VLOOKUP($B5758,'Product Master'!$A$2:$O$5991,8,FALSE())</f>
        <v>Diabetic Care</v>
      </c>
      <c r="E5758" s="4" t="str">
        <f aca="false">VLOOKUP($B5758,'Product Master'!$A$2:$O$5991,5,FALSE())</f>
        <v>Curasol</v>
      </c>
      <c r="F5758" s="4" t="str">
        <f aca="false">VLOOKUP($B5758,'Product Master'!$A$2:$O$5991,4,FALSE())</f>
        <v>Curasol Test Strips, 50 ct</v>
      </c>
      <c r="G5758" s="4" t="str">
        <f aca="false">VLOOKUP($B5758,'Product Master'!$A$2:$O$5991,9,FALSE())</f>
        <v>50 ct</v>
      </c>
      <c r="H5758" s="5" t="s">
        <v>16</v>
      </c>
      <c r="I5758" s="6" t="n">
        <f aca="false">VLOOKUP($B5758,'Product Master'!$A$2:$O$5991,14,FALSE())</f>
        <v>11.49</v>
      </c>
      <c r="J5758" s="7" t="n">
        <f aca="false">VLOOKUP($B5758,'Product Master'!$A$2:$O$5991,13,FALSE())</f>
        <v>12</v>
      </c>
      <c r="K5758" s="7" t="str">
        <f aca="false">VLOOKUP($B5758,'Product Master'!$A$2:$O$5991,11,FALSE())</f>
        <v>N</v>
      </c>
      <c r="L5758" s="7" t="str">
        <f aca="false">VLOOKUP($B5758,'Product Master'!$A$2:$O$5991,12,FALSE())</f>
        <v>N</v>
      </c>
      <c r="M5758" s="3" t="n">
        <v>7</v>
      </c>
      <c r="N5758" s="3" t="n">
        <v>12</v>
      </c>
    </row>
    <row r="5759" customFormat="false" ht="15" hidden="false" customHeight="true" outlineLevel="0" collapsed="false">
      <c r="A5759" s="3" t="s">
        <v>11529</v>
      </c>
      <c r="B5759" s="3" t="s">
        <v>11530</v>
      </c>
      <c r="C5759" s="4" t="str">
        <f aca="false">VLOOKUP($B5759,'Product Master'!$A$2:$O$5991,7,FALSE())</f>
        <v>Pharmacy / OTC</v>
      </c>
      <c r="D5759" s="4" t="str">
        <f aca="false">VLOOKUP($B5759,'Product Master'!$A$2:$O$5991,8,FALSE())</f>
        <v>Diabetic Care</v>
      </c>
      <c r="E5759" s="4" t="str">
        <f aca="false">VLOOKUP($B5759,'Product Master'!$A$2:$O$5991,5,FALSE())</f>
        <v>Reliefwell</v>
      </c>
      <c r="F5759" s="4" t="str">
        <f aca="false">VLOOKUP($B5759,'Product Master'!$A$2:$O$5991,4,FALSE())</f>
        <v>Reliefwell Glucose Tablets, 50 ct</v>
      </c>
      <c r="G5759" s="4" t="str">
        <f aca="false">VLOOKUP($B5759,'Product Master'!$A$2:$O$5991,9,FALSE())</f>
        <v>50 ct</v>
      </c>
      <c r="H5759" s="5" t="s">
        <v>16</v>
      </c>
      <c r="I5759" s="6" t="n">
        <f aca="false">VLOOKUP($B5759,'Product Master'!$A$2:$O$5991,14,FALSE())</f>
        <v>5.99</v>
      </c>
      <c r="J5759" s="7" t="n">
        <f aca="false">VLOOKUP($B5759,'Product Master'!$A$2:$O$5991,13,FALSE())</f>
        <v>4</v>
      </c>
      <c r="K5759" s="7" t="str">
        <f aca="false">VLOOKUP($B5759,'Product Master'!$A$2:$O$5991,11,FALSE())</f>
        <v>N</v>
      </c>
      <c r="L5759" s="7" t="str">
        <f aca="false">VLOOKUP($B5759,'Product Master'!$A$2:$O$5991,12,FALSE())</f>
        <v>N</v>
      </c>
      <c r="M5759" s="3" t="n">
        <v>101</v>
      </c>
      <c r="N5759" s="3" t="n">
        <v>40</v>
      </c>
    </row>
    <row r="5760" customFormat="false" ht="15" hidden="false" customHeight="true" outlineLevel="0" collapsed="false">
      <c r="A5760" s="3" t="s">
        <v>11531</v>
      </c>
      <c r="B5760" s="3" t="s">
        <v>11532</v>
      </c>
      <c r="C5760" s="4" t="str">
        <f aca="false">VLOOKUP($B5760,'Product Master'!$A$2:$O$5991,7,FALSE())</f>
        <v>Pharmacy / OTC</v>
      </c>
      <c r="D5760" s="4" t="str">
        <f aca="false">VLOOKUP($B5760,'Product Master'!$A$2:$O$5991,8,FALSE())</f>
        <v>Diabetic Care</v>
      </c>
      <c r="E5760" s="4" t="str">
        <f aca="false">VLOOKUP($B5760,'Product Master'!$A$2:$O$5991,5,FALSE())</f>
        <v>Reliefwell</v>
      </c>
      <c r="F5760" s="4" t="str">
        <f aca="false">VLOOKUP($B5760,'Product Master'!$A$2:$O$5991,4,FALSE())</f>
        <v>Reliefwell Test Strips, 50 ct</v>
      </c>
      <c r="G5760" s="4" t="str">
        <f aca="false">VLOOKUP($B5760,'Product Master'!$A$2:$O$5991,9,FALSE())</f>
        <v>50 ct</v>
      </c>
      <c r="H5760" s="5" t="s">
        <v>16</v>
      </c>
      <c r="I5760" s="6" t="n">
        <f aca="false">VLOOKUP($B5760,'Product Master'!$A$2:$O$5991,14,FALSE())</f>
        <v>11.99</v>
      </c>
      <c r="J5760" s="7" t="n">
        <f aca="false">VLOOKUP($B5760,'Product Master'!$A$2:$O$5991,13,FALSE())</f>
        <v>24</v>
      </c>
      <c r="K5760" s="7" t="str">
        <f aca="false">VLOOKUP($B5760,'Product Master'!$A$2:$O$5991,11,FALSE())</f>
        <v>N</v>
      </c>
      <c r="L5760" s="7" t="str">
        <f aca="false">VLOOKUP($B5760,'Product Master'!$A$2:$O$5991,12,FALSE())</f>
        <v>N</v>
      </c>
      <c r="M5760" s="3" t="n">
        <v>58</v>
      </c>
      <c r="N5760" s="3" t="n">
        <v>22</v>
      </c>
    </row>
    <row r="5761" customFormat="false" ht="15" hidden="false" customHeight="true" outlineLevel="0" collapsed="false">
      <c r="A5761" s="3" t="s">
        <v>11533</v>
      </c>
      <c r="B5761" s="3" t="s">
        <v>11534</v>
      </c>
      <c r="C5761" s="4" t="str">
        <f aca="false">VLOOKUP($B5761,'Product Master'!$A$2:$O$5991,7,FALSE())</f>
        <v>Pharmacy / OTC</v>
      </c>
      <c r="D5761" s="4" t="str">
        <f aca="false">VLOOKUP($B5761,'Product Master'!$A$2:$O$5991,8,FALSE())</f>
        <v>Diabetic Care</v>
      </c>
      <c r="E5761" s="4" t="str">
        <f aca="false">VLOOKUP($B5761,'Product Master'!$A$2:$O$5991,5,FALSE())</f>
        <v>Harborline</v>
      </c>
      <c r="F5761" s="4" t="str">
        <f aca="false">VLOOKUP($B5761,'Product Master'!$A$2:$O$5991,4,FALSE())</f>
        <v>Harborline Test Strips, 50 ct</v>
      </c>
      <c r="G5761" s="4" t="str">
        <f aca="false">VLOOKUP($B5761,'Product Master'!$A$2:$O$5991,9,FALSE())</f>
        <v>50 ct</v>
      </c>
      <c r="H5761" s="5" t="s">
        <v>16</v>
      </c>
      <c r="I5761" s="6" t="n">
        <f aca="false">VLOOKUP($B5761,'Product Master'!$A$2:$O$5991,14,FALSE())</f>
        <v>7.49</v>
      </c>
      <c r="J5761" s="7" t="n">
        <f aca="false">VLOOKUP($B5761,'Product Master'!$A$2:$O$5991,13,FALSE())</f>
        <v>2</v>
      </c>
      <c r="K5761" s="7" t="str">
        <f aca="false">VLOOKUP($B5761,'Product Master'!$A$2:$O$5991,11,FALSE())</f>
        <v>Y</v>
      </c>
      <c r="L5761" s="7" t="str">
        <f aca="false">VLOOKUP($B5761,'Product Master'!$A$2:$O$5991,12,FALSE())</f>
        <v>N</v>
      </c>
      <c r="M5761" s="3" t="n">
        <v>88</v>
      </c>
      <c r="N5761" s="3" t="n">
        <v>18</v>
      </c>
    </row>
    <row r="5762" customFormat="false" ht="15" hidden="false" customHeight="true" outlineLevel="0" collapsed="false">
      <c r="A5762" s="3" t="s">
        <v>11535</v>
      </c>
      <c r="B5762" s="3" t="s">
        <v>11536</v>
      </c>
      <c r="C5762" s="4" t="str">
        <f aca="false">VLOOKUP($B5762,'Product Master'!$A$2:$O$5991,7,FALSE())</f>
        <v>General Merchandise</v>
      </c>
      <c r="D5762" s="4" t="str">
        <f aca="false">VLOOKUP($B5762,'Product Master'!$A$2:$O$5991,8,FALSE())</f>
        <v>Batteries &amp; Electronics</v>
      </c>
      <c r="E5762" s="4" t="str">
        <f aca="false">VLOOKUP($B5762,'Product Master'!$A$2:$O$5991,5,FALSE())</f>
        <v>Everyday Home</v>
      </c>
      <c r="F5762" s="4" t="str">
        <f aca="false">VLOOKUP($B5762,'Product Master'!$A$2:$O$5991,4,FALSE())</f>
        <v>Everyday Home Phone Charger, 8 pack</v>
      </c>
      <c r="G5762" s="4" t="str">
        <f aca="false">VLOOKUP($B5762,'Product Master'!$A$2:$O$5991,9,FALSE())</f>
        <v>8 pack</v>
      </c>
      <c r="H5762" s="5" t="s">
        <v>16</v>
      </c>
      <c r="I5762" s="6" t="n">
        <f aca="false">VLOOKUP($B5762,'Product Master'!$A$2:$O$5991,14,FALSE())</f>
        <v>10.49</v>
      </c>
      <c r="J5762" s="7" t="n">
        <f aca="false">VLOOKUP($B5762,'Product Master'!$A$2:$O$5991,13,FALSE())</f>
        <v>4</v>
      </c>
      <c r="K5762" s="7" t="str">
        <f aca="false">VLOOKUP($B5762,'Product Master'!$A$2:$O$5991,11,FALSE())</f>
        <v>N</v>
      </c>
      <c r="L5762" s="7" t="str">
        <f aca="false">VLOOKUP($B5762,'Product Master'!$A$2:$O$5991,12,FALSE())</f>
        <v>N</v>
      </c>
      <c r="M5762" s="3" t="n">
        <v>104</v>
      </c>
      <c r="N5762" s="3" t="n">
        <v>38</v>
      </c>
    </row>
    <row r="5763" customFormat="false" ht="15" hidden="false" customHeight="true" outlineLevel="0" collapsed="false">
      <c r="A5763" s="3" t="s">
        <v>11537</v>
      </c>
      <c r="B5763" s="3" t="s">
        <v>11538</v>
      </c>
      <c r="C5763" s="4" t="str">
        <f aca="false">VLOOKUP($B5763,'Product Master'!$A$2:$O$5991,7,FALSE())</f>
        <v>General Merchandise</v>
      </c>
      <c r="D5763" s="4" t="str">
        <f aca="false">VLOOKUP($B5763,'Product Master'!$A$2:$O$5991,8,FALSE())</f>
        <v>Batteries &amp; Electronics</v>
      </c>
      <c r="E5763" s="4" t="str">
        <f aca="false">VLOOKUP($B5763,'Product Master'!$A$2:$O$5991,5,FALSE())</f>
        <v>Harborline</v>
      </c>
      <c r="F5763" s="4" t="str">
        <f aca="false">VLOOKUP($B5763,'Product Master'!$A$2:$O$5991,4,FALSE())</f>
        <v>Harborline 9V Batteries, 1 ct</v>
      </c>
      <c r="G5763" s="4" t="str">
        <f aca="false">VLOOKUP($B5763,'Product Master'!$A$2:$O$5991,9,FALSE())</f>
        <v>1 ct</v>
      </c>
      <c r="H5763" s="5" t="s">
        <v>16</v>
      </c>
      <c r="I5763" s="6" t="n">
        <f aca="false">VLOOKUP($B5763,'Product Master'!$A$2:$O$5991,14,FALSE())</f>
        <v>7.29</v>
      </c>
      <c r="J5763" s="7" t="n">
        <f aca="false">VLOOKUP($B5763,'Product Master'!$A$2:$O$5991,13,FALSE())</f>
        <v>12</v>
      </c>
      <c r="K5763" s="7" t="str">
        <f aca="false">VLOOKUP($B5763,'Product Master'!$A$2:$O$5991,11,FALSE())</f>
        <v>Y</v>
      </c>
      <c r="L5763" s="7" t="str">
        <f aca="false">VLOOKUP($B5763,'Product Master'!$A$2:$O$5991,12,FALSE())</f>
        <v>N</v>
      </c>
      <c r="M5763" s="3" t="n">
        <v>112</v>
      </c>
      <c r="N5763" s="3" t="n">
        <v>33</v>
      </c>
    </row>
    <row r="5764" customFormat="false" ht="15" hidden="false" customHeight="true" outlineLevel="0" collapsed="false">
      <c r="A5764" s="3" t="s">
        <v>11539</v>
      </c>
      <c r="B5764" s="3" t="s">
        <v>11540</v>
      </c>
      <c r="C5764" s="4" t="str">
        <f aca="false">VLOOKUP($B5764,'Product Master'!$A$2:$O$5991,7,FALSE())</f>
        <v>General Merchandise</v>
      </c>
      <c r="D5764" s="4" t="str">
        <f aca="false">VLOOKUP($B5764,'Product Master'!$A$2:$O$5991,8,FALSE())</f>
        <v>Batteries &amp; Electronics</v>
      </c>
      <c r="E5764" s="4" t="str">
        <f aca="false">VLOOKUP($B5764,'Product Master'!$A$2:$O$5991,5,FALSE())</f>
        <v>Voltpower</v>
      </c>
      <c r="F5764" s="4" t="str">
        <f aca="false">VLOOKUP($B5764,'Product Master'!$A$2:$O$5991,4,FALSE())</f>
        <v>Voltpower Phone Charger, 1 ct</v>
      </c>
      <c r="G5764" s="4" t="str">
        <f aca="false">VLOOKUP($B5764,'Product Master'!$A$2:$O$5991,9,FALSE())</f>
        <v>1 ct</v>
      </c>
      <c r="H5764" s="5" t="s">
        <v>16</v>
      </c>
      <c r="I5764" s="6" t="n">
        <f aca="false">VLOOKUP($B5764,'Product Master'!$A$2:$O$5991,14,FALSE())</f>
        <v>6.29</v>
      </c>
      <c r="J5764" s="7" t="n">
        <f aca="false">VLOOKUP($B5764,'Product Master'!$A$2:$O$5991,13,FALSE())</f>
        <v>1</v>
      </c>
      <c r="K5764" s="7" t="str">
        <f aca="false">VLOOKUP($B5764,'Product Master'!$A$2:$O$5991,11,FALSE())</f>
        <v>N</v>
      </c>
      <c r="L5764" s="7" t="str">
        <f aca="false">VLOOKUP($B5764,'Product Master'!$A$2:$O$5991,12,FALSE())</f>
        <v>N</v>
      </c>
      <c r="M5764" s="3" t="n">
        <v>60</v>
      </c>
      <c r="N5764" s="3" t="n">
        <v>39</v>
      </c>
    </row>
    <row r="5765" customFormat="false" ht="15" hidden="false" customHeight="true" outlineLevel="0" collapsed="false">
      <c r="A5765" s="3" t="s">
        <v>11541</v>
      </c>
      <c r="B5765" s="3" t="s">
        <v>11542</v>
      </c>
      <c r="C5765" s="4" t="str">
        <f aca="false">VLOOKUP($B5765,'Product Master'!$A$2:$O$5991,7,FALSE())</f>
        <v>General Merchandise</v>
      </c>
      <c r="D5765" s="4" t="str">
        <f aca="false">VLOOKUP($B5765,'Product Master'!$A$2:$O$5991,8,FALSE())</f>
        <v>Batteries &amp; Electronics</v>
      </c>
      <c r="E5765" s="4" t="str">
        <f aca="false">VLOOKUP($B5765,'Product Master'!$A$2:$O$5991,5,FALSE())</f>
        <v>Voltpower</v>
      </c>
      <c r="F5765" s="4" t="str">
        <f aca="false">VLOOKUP($B5765,'Product Master'!$A$2:$O$5991,4,FALSE())</f>
        <v>Voltpower AAA Batteries, 1 ct</v>
      </c>
      <c r="G5765" s="4" t="str">
        <f aca="false">VLOOKUP($B5765,'Product Master'!$A$2:$O$5991,9,FALSE())</f>
        <v>1 ct</v>
      </c>
      <c r="H5765" s="5" t="s">
        <v>16</v>
      </c>
      <c r="I5765" s="6" t="n">
        <f aca="false">VLOOKUP($B5765,'Product Master'!$A$2:$O$5991,14,FALSE())</f>
        <v>12.29</v>
      </c>
      <c r="J5765" s="7" t="n">
        <f aca="false">VLOOKUP($B5765,'Product Master'!$A$2:$O$5991,13,FALSE())</f>
        <v>4</v>
      </c>
      <c r="K5765" s="7" t="str">
        <f aca="false">VLOOKUP($B5765,'Product Master'!$A$2:$O$5991,11,FALSE())</f>
        <v>N</v>
      </c>
      <c r="L5765" s="7" t="str">
        <f aca="false">VLOOKUP($B5765,'Product Master'!$A$2:$O$5991,12,FALSE())</f>
        <v>N</v>
      </c>
      <c r="M5765" s="3" t="n">
        <v>54</v>
      </c>
      <c r="N5765" s="3" t="n">
        <v>31</v>
      </c>
    </row>
    <row r="5766" customFormat="false" ht="15" hidden="false" customHeight="true" outlineLevel="0" collapsed="false">
      <c r="A5766" s="3" t="s">
        <v>11543</v>
      </c>
      <c r="B5766" s="3" t="s">
        <v>11544</v>
      </c>
      <c r="C5766" s="4" t="str">
        <f aca="false">VLOOKUP($B5766,'Product Master'!$A$2:$O$5991,7,FALSE())</f>
        <v>General Merchandise</v>
      </c>
      <c r="D5766" s="4" t="str">
        <f aca="false">VLOOKUP($B5766,'Product Master'!$A$2:$O$5991,8,FALSE())</f>
        <v>Batteries &amp; Electronics</v>
      </c>
      <c r="E5766" s="4" t="str">
        <f aca="false">VLOOKUP($B5766,'Product Master'!$A$2:$O$5991,5,FALSE())</f>
        <v>Voltpower</v>
      </c>
      <c r="F5766" s="4" t="str">
        <f aca="false">VLOOKUP($B5766,'Product Master'!$A$2:$O$5991,4,FALSE())</f>
        <v>Voltpower Light Bulb, 8 pack</v>
      </c>
      <c r="G5766" s="4" t="str">
        <f aca="false">VLOOKUP($B5766,'Product Master'!$A$2:$O$5991,9,FALSE())</f>
        <v>8 pack</v>
      </c>
      <c r="H5766" s="5" t="s">
        <v>16</v>
      </c>
      <c r="I5766" s="6" t="n">
        <f aca="false">VLOOKUP($B5766,'Product Master'!$A$2:$O$5991,14,FALSE())</f>
        <v>10.99</v>
      </c>
      <c r="J5766" s="7" t="n">
        <f aca="false">VLOOKUP($B5766,'Product Master'!$A$2:$O$5991,13,FALSE())</f>
        <v>8</v>
      </c>
      <c r="K5766" s="7" t="str">
        <f aca="false">VLOOKUP($B5766,'Product Master'!$A$2:$O$5991,11,FALSE())</f>
        <v>N</v>
      </c>
      <c r="L5766" s="7" t="str">
        <f aca="false">VLOOKUP($B5766,'Product Master'!$A$2:$O$5991,12,FALSE())</f>
        <v>N</v>
      </c>
      <c r="M5766" s="3" t="n">
        <v>105</v>
      </c>
      <c r="N5766" s="3" t="n">
        <v>6</v>
      </c>
    </row>
    <row r="5767" customFormat="false" ht="15" hidden="false" customHeight="true" outlineLevel="0" collapsed="false">
      <c r="A5767" s="3" t="s">
        <v>11545</v>
      </c>
      <c r="B5767" s="3" t="s">
        <v>11546</v>
      </c>
      <c r="C5767" s="4" t="str">
        <f aca="false">VLOOKUP($B5767,'Product Master'!$A$2:$O$5991,7,FALSE())</f>
        <v>General Merchandise</v>
      </c>
      <c r="D5767" s="4" t="str">
        <f aca="false">VLOOKUP($B5767,'Product Master'!$A$2:$O$5991,8,FALSE())</f>
        <v>Batteries &amp; Electronics</v>
      </c>
      <c r="E5767" s="4" t="str">
        <f aca="false">VLOOKUP($B5767,'Product Master'!$A$2:$O$5991,5,FALSE())</f>
        <v>Harborline</v>
      </c>
      <c r="F5767" s="4" t="str">
        <f aca="false">VLOOKUP($B5767,'Product Master'!$A$2:$O$5991,4,FALSE())</f>
        <v>Harborline 9V Batteries, 4 pack</v>
      </c>
      <c r="G5767" s="4" t="str">
        <f aca="false">VLOOKUP($B5767,'Product Master'!$A$2:$O$5991,9,FALSE())</f>
        <v>4 pack</v>
      </c>
      <c r="H5767" s="5" t="s">
        <v>16</v>
      </c>
      <c r="I5767" s="6" t="n">
        <f aca="false">VLOOKUP($B5767,'Product Master'!$A$2:$O$5991,14,FALSE())</f>
        <v>11.29</v>
      </c>
      <c r="J5767" s="7" t="n">
        <f aca="false">VLOOKUP($B5767,'Product Master'!$A$2:$O$5991,13,FALSE())</f>
        <v>4</v>
      </c>
      <c r="K5767" s="7" t="str">
        <f aca="false">VLOOKUP($B5767,'Product Master'!$A$2:$O$5991,11,FALSE())</f>
        <v>Y</v>
      </c>
      <c r="L5767" s="7" t="str">
        <f aca="false">VLOOKUP($B5767,'Product Master'!$A$2:$O$5991,12,FALSE())</f>
        <v>N</v>
      </c>
      <c r="M5767" s="3" t="n">
        <v>29</v>
      </c>
      <c r="N5767" s="3" t="n">
        <v>30</v>
      </c>
    </row>
    <row r="5768" customFormat="false" ht="15" hidden="false" customHeight="true" outlineLevel="0" collapsed="false">
      <c r="A5768" s="3" t="s">
        <v>11547</v>
      </c>
      <c r="B5768" s="3" t="s">
        <v>11548</v>
      </c>
      <c r="C5768" s="4" t="str">
        <f aca="false">VLOOKUP($B5768,'Product Master'!$A$2:$O$5991,7,FALSE())</f>
        <v>General Merchandise</v>
      </c>
      <c r="D5768" s="4" t="str">
        <f aca="false">VLOOKUP($B5768,'Product Master'!$A$2:$O$5991,8,FALSE())</f>
        <v>Batteries &amp; Electronics</v>
      </c>
      <c r="E5768" s="4" t="str">
        <f aca="false">VLOOKUP($B5768,'Product Master'!$A$2:$O$5991,5,FALSE())</f>
        <v>Harborline</v>
      </c>
      <c r="F5768" s="4" t="str">
        <f aca="false">VLOOKUP($B5768,'Product Master'!$A$2:$O$5991,4,FALSE())</f>
        <v>Harborline AA Batteries, 1 ct</v>
      </c>
      <c r="G5768" s="4" t="str">
        <f aca="false">VLOOKUP($B5768,'Product Master'!$A$2:$O$5991,9,FALSE())</f>
        <v>1 ct</v>
      </c>
      <c r="H5768" s="5" t="s">
        <v>16</v>
      </c>
      <c r="I5768" s="6" t="n">
        <f aca="false">VLOOKUP($B5768,'Product Master'!$A$2:$O$5991,14,FALSE())</f>
        <v>14.29</v>
      </c>
      <c r="J5768" s="7" t="n">
        <f aca="false">VLOOKUP($B5768,'Product Master'!$A$2:$O$5991,13,FALSE())</f>
        <v>12</v>
      </c>
      <c r="K5768" s="7" t="str">
        <f aca="false">VLOOKUP($B5768,'Product Master'!$A$2:$O$5991,11,FALSE())</f>
        <v>Y</v>
      </c>
      <c r="L5768" s="7" t="str">
        <f aca="false">VLOOKUP($B5768,'Product Master'!$A$2:$O$5991,12,FALSE())</f>
        <v>N</v>
      </c>
      <c r="M5768" s="3" t="n">
        <v>147</v>
      </c>
      <c r="N5768" s="3" t="n">
        <v>26</v>
      </c>
    </row>
    <row r="5769" customFormat="false" ht="15" hidden="false" customHeight="true" outlineLevel="0" collapsed="false">
      <c r="A5769" s="3" t="s">
        <v>11549</v>
      </c>
      <c r="B5769" s="3" t="s">
        <v>11550</v>
      </c>
      <c r="C5769" s="4" t="str">
        <f aca="false">VLOOKUP($B5769,'Product Master'!$A$2:$O$5991,7,FALSE())</f>
        <v>General Merchandise</v>
      </c>
      <c r="D5769" s="4" t="str">
        <f aca="false">VLOOKUP($B5769,'Product Master'!$A$2:$O$5991,8,FALSE())</f>
        <v>Batteries &amp; Electronics</v>
      </c>
      <c r="E5769" s="4" t="str">
        <f aca="false">VLOOKUP($B5769,'Product Master'!$A$2:$O$5991,5,FALSE())</f>
        <v>Harborline</v>
      </c>
      <c r="F5769" s="4" t="str">
        <f aca="false">VLOOKUP($B5769,'Product Master'!$A$2:$O$5991,4,FALSE())</f>
        <v>Harborline 9V Batteries, 8 pack</v>
      </c>
      <c r="G5769" s="4" t="str">
        <f aca="false">VLOOKUP($B5769,'Product Master'!$A$2:$O$5991,9,FALSE())</f>
        <v>8 pack</v>
      </c>
      <c r="H5769" s="5" t="s">
        <v>16</v>
      </c>
      <c r="I5769" s="6" t="n">
        <f aca="false">VLOOKUP($B5769,'Product Master'!$A$2:$O$5991,14,FALSE())</f>
        <v>8.29</v>
      </c>
      <c r="J5769" s="7" t="n">
        <f aca="false">VLOOKUP($B5769,'Product Master'!$A$2:$O$5991,13,FALSE())</f>
        <v>12</v>
      </c>
      <c r="K5769" s="7" t="str">
        <f aca="false">VLOOKUP($B5769,'Product Master'!$A$2:$O$5991,11,FALSE())</f>
        <v>Y</v>
      </c>
      <c r="L5769" s="7" t="str">
        <f aca="false">VLOOKUP($B5769,'Product Master'!$A$2:$O$5991,12,FALSE())</f>
        <v>N</v>
      </c>
      <c r="M5769" s="3" t="n">
        <v>60</v>
      </c>
      <c r="N5769" s="3" t="n">
        <v>5</v>
      </c>
    </row>
    <row r="5770" customFormat="false" ht="15" hidden="false" customHeight="true" outlineLevel="0" collapsed="false">
      <c r="A5770" s="3" t="s">
        <v>11551</v>
      </c>
      <c r="B5770" s="3" t="s">
        <v>11552</v>
      </c>
      <c r="C5770" s="4" t="str">
        <f aca="false">VLOOKUP($B5770,'Product Master'!$A$2:$O$5991,7,FALSE())</f>
        <v>General Merchandise</v>
      </c>
      <c r="D5770" s="4" t="str">
        <f aca="false">VLOOKUP($B5770,'Product Master'!$A$2:$O$5991,8,FALSE())</f>
        <v>Batteries &amp; Electronics</v>
      </c>
      <c r="E5770" s="4" t="str">
        <f aca="false">VLOOKUP($B5770,'Product Master'!$A$2:$O$5991,5,FALSE())</f>
        <v>Harborline</v>
      </c>
      <c r="F5770" s="4" t="str">
        <f aca="false">VLOOKUP($B5770,'Product Master'!$A$2:$O$5991,4,FALSE())</f>
        <v>Harborline Phone Charger, 8 pack</v>
      </c>
      <c r="G5770" s="4" t="str">
        <f aca="false">VLOOKUP($B5770,'Product Master'!$A$2:$O$5991,9,FALSE())</f>
        <v>8 pack</v>
      </c>
      <c r="H5770" s="5" t="s">
        <v>16</v>
      </c>
      <c r="I5770" s="6" t="n">
        <f aca="false">VLOOKUP($B5770,'Product Master'!$A$2:$O$5991,14,FALSE())</f>
        <v>12.89</v>
      </c>
      <c r="J5770" s="7" t="n">
        <f aca="false">VLOOKUP($B5770,'Product Master'!$A$2:$O$5991,13,FALSE())</f>
        <v>8</v>
      </c>
      <c r="K5770" s="7" t="str">
        <f aca="false">VLOOKUP($B5770,'Product Master'!$A$2:$O$5991,11,FALSE())</f>
        <v>Y</v>
      </c>
      <c r="L5770" s="7" t="str">
        <f aca="false">VLOOKUP($B5770,'Product Master'!$A$2:$O$5991,12,FALSE())</f>
        <v>N</v>
      </c>
      <c r="M5770" s="3" t="n">
        <v>51</v>
      </c>
      <c r="N5770" s="3" t="n">
        <v>19</v>
      </c>
    </row>
    <row r="5771" customFormat="false" ht="15" hidden="false" customHeight="true" outlineLevel="0" collapsed="false">
      <c r="A5771" s="3" t="s">
        <v>11553</v>
      </c>
      <c r="B5771" s="3" t="s">
        <v>11554</v>
      </c>
      <c r="C5771" s="4" t="str">
        <f aca="false">VLOOKUP($B5771,'Product Master'!$A$2:$O$5991,7,FALSE())</f>
        <v>General Merchandise</v>
      </c>
      <c r="D5771" s="4" t="str">
        <f aca="false">VLOOKUP($B5771,'Product Master'!$A$2:$O$5991,8,FALSE())</f>
        <v>Batteries &amp; Electronics</v>
      </c>
      <c r="E5771" s="4" t="str">
        <f aca="false">VLOOKUP($B5771,'Product Master'!$A$2:$O$5991,5,FALSE())</f>
        <v>Harborline</v>
      </c>
      <c r="F5771" s="4" t="str">
        <f aca="false">VLOOKUP($B5771,'Product Master'!$A$2:$O$5991,4,FALSE())</f>
        <v>Harborline Phone Charger, 1 ct</v>
      </c>
      <c r="G5771" s="4" t="str">
        <f aca="false">VLOOKUP($B5771,'Product Master'!$A$2:$O$5991,9,FALSE())</f>
        <v>1 ct</v>
      </c>
      <c r="H5771" s="5" t="s">
        <v>16</v>
      </c>
      <c r="I5771" s="6" t="n">
        <f aca="false">VLOOKUP($B5771,'Product Master'!$A$2:$O$5991,14,FALSE())</f>
        <v>12.49</v>
      </c>
      <c r="J5771" s="7" t="n">
        <f aca="false">VLOOKUP($B5771,'Product Master'!$A$2:$O$5991,13,FALSE())</f>
        <v>1</v>
      </c>
      <c r="K5771" s="7" t="str">
        <f aca="false">VLOOKUP($B5771,'Product Master'!$A$2:$O$5991,11,FALSE())</f>
        <v>Y</v>
      </c>
      <c r="L5771" s="7" t="str">
        <f aca="false">VLOOKUP($B5771,'Product Master'!$A$2:$O$5991,12,FALSE())</f>
        <v>N</v>
      </c>
      <c r="M5771" s="3" t="n">
        <v>22</v>
      </c>
      <c r="N5771" s="3" t="n">
        <v>33</v>
      </c>
    </row>
    <row r="5772" customFormat="false" ht="15" hidden="false" customHeight="true" outlineLevel="0" collapsed="false">
      <c r="A5772" s="3" t="s">
        <v>11555</v>
      </c>
      <c r="B5772" s="3" t="s">
        <v>11556</v>
      </c>
      <c r="C5772" s="4" t="str">
        <f aca="false">VLOOKUP($B5772,'Product Master'!$A$2:$O$5991,7,FALSE())</f>
        <v>General Merchandise</v>
      </c>
      <c r="D5772" s="4" t="str">
        <f aca="false">VLOOKUP($B5772,'Product Master'!$A$2:$O$5991,8,FALSE())</f>
        <v>Batteries &amp; Electronics</v>
      </c>
      <c r="E5772" s="4" t="str">
        <f aca="false">VLOOKUP($B5772,'Product Master'!$A$2:$O$5991,5,FALSE())</f>
        <v>Harborline</v>
      </c>
      <c r="F5772" s="4" t="str">
        <f aca="false">VLOOKUP($B5772,'Product Master'!$A$2:$O$5991,4,FALSE())</f>
        <v>Harborline AAA Batteries, 4 pack</v>
      </c>
      <c r="G5772" s="4" t="str">
        <f aca="false">VLOOKUP($B5772,'Product Master'!$A$2:$O$5991,9,FALSE())</f>
        <v>4 pack</v>
      </c>
      <c r="H5772" s="5" t="s">
        <v>16</v>
      </c>
      <c r="I5772" s="6" t="n">
        <f aca="false">VLOOKUP($B5772,'Product Master'!$A$2:$O$5991,14,FALSE())</f>
        <v>14.89</v>
      </c>
      <c r="J5772" s="7" t="n">
        <f aca="false">VLOOKUP($B5772,'Product Master'!$A$2:$O$5991,13,FALSE())</f>
        <v>12</v>
      </c>
      <c r="K5772" s="7" t="str">
        <f aca="false">VLOOKUP($B5772,'Product Master'!$A$2:$O$5991,11,FALSE())</f>
        <v>Y</v>
      </c>
      <c r="L5772" s="7" t="str">
        <f aca="false">VLOOKUP($B5772,'Product Master'!$A$2:$O$5991,12,FALSE())</f>
        <v>N</v>
      </c>
      <c r="M5772" s="3" t="n">
        <v>33</v>
      </c>
      <c r="N5772" s="3" t="n">
        <v>8</v>
      </c>
    </row>
    <row r="5773" customFormat="false" ht="15" hidden="false" customHeight="true" outlineLevel="0" collapsed="false">
      <c r="A5773" s="3" t="s">
        <v>11557</v>
      </c>
      <c r="B5773" s="3" t="s">
        <v>11558</v>
      </c>
      <c r="C5773" s="4" t="str">
        <f aca="false">VLOOKUP($B5773,'Product Master'!$A$2:$O$5991,7,FALSE())</f>
        <v>General Merchandise</v>
      </c>
      <c r="D5773" s="4" t="str">
        <f aca="false">VLOOKUP($B5773,'Product Master'!$A$2:$O$5991,8,FALSE())</f>
        <v>Batteries &amp; Electronics</v>
      </c>
      <c r="E5773" s="4" t="str">
        <f aca="false">VLOOKUP($B5773,'Product Master'!$A$2:$O$5991,5,FALSE())</f>
        <v>Voltpower</v>
      </c>
      <c r="F5773" s="4" t="str">
        <f aca="false">VLOOKUP($B5773,'Product Master'!$A$2:$O$5991,4,FALSE())</f>
        <v>Voltpower AAA Batteries, 8 pack</v>
      </c>
      <c r="G5773" s="4" t="str">
        <f aca="false">VLOOKUP($B5773,'Product Master'!$A$2:$O$5991,9,FALSE())</f>
        <v>8 pack</v>
      </c>
      <c r="H5773" s="5" t="s">
        <v>16</v>
      </c>
      <c r="I5773" s="6" t="n">
        <f aca="false">VLOOKUP($B5773,'Product Master'!$A$2:$O$5991,14,FALSE())</f>
        <v>12.39</v>
      </c>
      <c r="J5773" s="7" t="n">
        <f aca="false">VLOOKUP($B5773,'Product Master'!$A$2:$O$5991,13,FALSE())</f>
        <v>12</v>
      </c>
      <c r="K5773" s="7" t="str">
        <f aca="false">VLOOKUP($B5773,'Product Master'!$A$2:$O$5991,11,FALSE())</f>
        <v>N</v>
      </c>
      <c r="L5773" s="7" t="str">
        <f aca="false">VLOOKUP($B5773,'Product Master'!$A$2:$O$5991,12,FALSE())</f>
        <v>N</v>
      </c>
      <c r="M5773" s="3" t="n">
        <v>19</v>
      </c>
      <c r="N5773" s="3" t="n">
        <v>10</v>
      </c>
    </row>
    <row r="5774" customFormat="false" ht="15" hidden="false" customHeight="true" outlineLevel="0" collapsed="false">
      <c r="A5774" s="3" t="s">
        <v>11559</v>
      </c>
      <c r="B5774" s="3" t="s">
        <v>11560</v>
      </c>
      <c r="C5774" s="4" t="str">
        <f aca="false">VLOOKUP($B5774,'Product Master'!$A$2:$O$5991,7,FALSE())</f>
        <v>General Merchandise</v>
      </c>
      <c r="D5774" s="4" t="str">
        <f aca="false">VLOOKUP($B5774,'Product Master'!$A$2:$O$5991,8,FALSE())</f>
        <v>Batteries &amp; Electronics</v>
      </c>
      <c r="E5774" s="4" t="str">
        <f aca="false">VLOOKUP($B5774,'Product Master'!$A$2:$O$5991,5,FALSE())</f>
        <v>Voltpower</v>
      </c>
      <c r="F5774" s="4" t="str">
        <f aca="false">VLOOKUP($B5774,'Product Master'!$A$2:$O$5991,4,FALSE())</f>
        <v>Voltpower Light Bulb, 1 ct</v>
      </c>
      <c r="G5774" s="4" t="str">
        <f aca="false">VLOOKUP($B5774,'Product Master'!$A$2:$O$5991,9,FALSE())</f>
        <v>1 ct</v>
      </c>
      <c r="H5774" s="5" t="s">
        <v>16</v>
      </c>
      <c r="I5774" s="6" t="n">
        <f aca="false">VLOOKUP($B5774,'Product Master'!$A$2:$O$5991,14,FALSE())</f>
        <v>9.29</v>
      </c>
      <c r="J5774" s="7" t="n">
        <f aca="false">VLOOKUP($B5774,'Product Master'!$A$2:$O$5991,13,FALSE())</f>
        <v>4</v>
      </c>
      <c r="K5774" s="7" t="str">
        <f aca="false">VLOOKUP($B5774,'Product Master'!$A$2:$O$5991,11,FALSE())</f>
        <v>N</v>
      </c>
      <c r="L5774" s="7" t="str">
        <f aca="false">VLOOKUP($B5774,'Product Master'!$A$2:$O$5991,12,FALSE())</f>
        <v>N</v>
      </c>
      <c r="M5774" s="3" t="n">
        <v>32</v>
      </c>
      <c r="N5774" s="3" t="n">
        <v>18</v>
      </c>
    </row>
    <row r="5775" customFormat="false" ht="15" hidden="false" customHeight="true" outlineLevel="0" collapsed="false">
      <c r="A5775" s="3" t="s">
        <v>11561</v>
      </c>
      <c r="B5775" s="3" t="s">
        <v>11562</v>
      </c>
      <c r="C5775" s="4" t="str">
        <f aca="false">VLOOKUP($B5775,'Product Master'!$A$2:$O$5991,7,FALSE())</f>
        <v>General Merchandise</v>
      </c>
      <c r="D5775" s="4" t="str">
        <f aca="false">VLOOKUP($B5775,'Product Master'!$A$2:$O$5991,8,FALSE())</f>
        <v>Batteries &amp; Electronics</v>
      </c>
      <c r="E5775" s="4" t="str">
        <f aca="false">VLOOKUP($B5775,'Product Master'!$A$2:$O$5991,5,FALSE())</f>
        <v>Harborline</v>
      </c>
      <c r="F5775" s="4" t="str">
        <f aca="false">VLOOKUP($B5775,'Product Master'!$A$2:$O$5991,4,FALSE())</f>
        <v>Harborline AAA Batteries, 8 pack</v>
      </c>
      <c r="G5775" s="4" t="str">
        <f aca="false">VLOOKUP($B5775,'Product Master'!$A$2:$O$5991,9,FALSE())</f>
        <v>8 pack</v>
      </c>
      <c r="H5775" s="5" t="s">
        <v>16</v>
      </c>
      <c r="I5775" s="6" t="n">
        <f aca="false">VLOOKUP($B5775,'Product Master'!$A$2:$O$5991,14,FALSE())</f>
        <v>12.39</v>
      </c>
      <c r="J5775" s="7" t="n">
        <f aca="false">VLOOKUP($B5775,'Product Master'!$A$2:$O$5991,13,FALSE())</f>
        <v>2</v>
      </c>
      <c r="K5775" s="7" t="str">
        <f aca="false">VLOOKUP($B5775,'Product Master'!$A$2:$O$5991,11,FALSE())</f>
        <v>Y</v>
      </c>
      <c r="L5775" s="7" t="str">
        <f aca="false">VLOOKUP($B5775,'Product Master'!$A$2:$O$5991,12,FALSE())</f>
        <v>N</v>
      </c>
      <c r="M5775" s="3" t="n">
        <v>48</v>
      </c>
      <c r="N5775" s="3" t="n">
        <v>38</v>
      </c>
    </row>
    <row r="5776" customFormat="false" ht="15" hidden="false" customHeight="true" outlineLevel="0" collapsed="false">
      <c r="A5776" s="3" t="s">
        <v>11563</v>
      </c>
      <c r="B5776" s="3" t="s">
        <v>11564</v>
      </c>
      <c r="C5776" s="4" t="str">
        <f aca="false">VLOOKUP($B5776,'Product Master'!$A$2:$O$5991,7,FALSE())</f>
        <v>General Merchandise</v>
      </c>
      <c r="D5776" s="4" t="str">
        <f aca="false">VLOOKUP($B5776,'Product Master'!$A$2:$O$5991,8,FALSE())</f>
        <v>Batteries &amp; Electronics</v>
      </c>
      <c r="E5776" s="4" t="str">
        <f aca="false">VLOOKUP($B5776,'Product Master'!$A$2:$O$5991,5,FALSE())</f>
        <v>Everyday Home</v>
      </c>
      <c r="F5776" s="4" t="str">
        <f aca="false">VLOOKUP($B5776,'Product Master'!$A$2:$O$5991,4,FALSE())</f>
        <v>Everyday Home AA Batteries, 8 pack</v>
      </c>
      <c r="G5776" s="4" t="str">
        <f aca="false">VLOOKUP($B5776,'Product Master'!$A$2:$O$5991,9,FALSE())</f>
        <v>8 pack</v>
      </c>
      <c r="H5776" s="5" t="s">
        <v>16</v>
      </c>
      <c r="I5776" s="6" t="n">
        <f aca="false">VLOOKUP($B5776,'Product Master'!$A$2:$O$5991,14,FALSE())</f>
        <v>13.89</v>
      </c>
      <c r="J5776" s="7" t="n">
        <f aca="false">VLOOKUP($B5776,'Product Master'!$A$2:$O$5991,13,FALSE())</f>
        <v>1</v>
      </c>
      <c r="K5776" s="7" t="str">
        <f aca="false">VLOOKUP($B5776,'Product Master'!$A$2:$O$5991,11,FALSE())</f>
        <v>N</v>
      </c>
      <c r="L5776" s="7" t="str">
        <f aca="false">VLOOKUP($B5776,'Product Master'!$A$2:$O$5991,12,FALSE())</f>
        <v>N</v>
      </c>
      <c r="M5776" s="3" t="n">
        <v>47</v>
      </c>
      <c r="N5776" s="3" t="n">
        <v>24</v>
      </c>
    </row>
    <row r="5777" customFormat="false" ht="15" hidden="false" customHeight="true" outlineLevel="0" collapsed="false">
      <c r="A5777" s="3" t="s">
        <v>11565</v>
      </c>
      <c r="B5777" s="3" t="s">
        <v>11566</v>
      </c>
      <c r="C5777" s="4" t="str">
        <f aca="false">VLOOKUP($B5777,'Product Master'!$A$2:$O$5991,7,FALSE())</f>
        <v>General Merchandise</v>
      </c>
      <c r="D5777" s="4" t="str">
        <f aca="false">VLOOKUP($B5777,'Product Master'!$A$2:$O$5991,8,FALSE())</f>
        <v>Batteries &amp; Electronics</v>
      </c>
      <c r="E5777" s="4" t="str">
        <f aca="false">VLOOKUP($B5777,'Product Master'!$A$2:$O$5991,5,FALSE())</f>
        <v>Everyday Home</v>
      </c>
      <c r="F5777" s="4" t="str">
        <f aca="false">VLOOKUP($B5777,'Product Master'!$A$2:$O$5991,4,FALSE())</f>
        <v>Everyday Home AA Batteries, 1 ct</v>
      </c>
      <c r="G5777" s="4" t="str">
        <f aca="false">VLOOKUP($B5777,'Product Master'!$A$2:$O$5991,9,FALSE())</f>
        <v>1 ct</v>
      </c>
      <c r="H5777" s="5" t="s">
        <v>16</v>
      </c>
      <c r="I5777" s="6" t="n">
        <f aca="false">VLOOKUP($B5777,'Product Master'!$A$2:$O$5991,14,FALSE())</f>
        <v>6.29</v>
      </c>
      <c r="J5777" s="7" t="n">
        <f aca="false">VLOOKUP($B5777,'Product Master'!$A$2:$O$5991,13,FALSE())</f>
        <v>24</v>
      </c>
      <c r="K5777" s="7" t="str">
        <f aca="false">VLOOKUP($B5777,'Product Master'!$A$2:$O$5991,11,FALSE())</f>
        <v>N</v>
      </c>
      <c r="L5777" s="7" t="str">
        <f aca="false">VLOOKUP($B5777,'Product Master'!$A$2:$O$5991,12,FALSE())</f>
        <v>N</v>
      </c>
      <c r="M5777" s="3" t="n">
        <v>106</v>
      </c>
      <c r="N5777" s="3" t="n">
        <v>23</v>
      </c>
    </row>
    <row r="5778" customFormat="false" ht="15" hidden="false" customHeight="true" outlineLevel="0" collapsed="false">
      <c r="A5778" s="3" t="s">
        <v>11567</v>
      </c>
      <c r="B5778" s="3" t="s">
        <v>11568</v>
      </c>
      <c r="C5778" s="4" t="str">
        <f aca="false">VLOOKUP($B5778,'Product Master'!$A$2:$O$5991,7,FALSE())</f>
        <v>General Merchandise</v>
      </c>
      <c r="D5778" s="4" t="str">
        <f aca="false">VLOOKUP($B5778,'Product Master'!$A$2:$O$5991,8,FALSE())</f>
        <v>Batteries &amp; Electronics</v>
      </c>
      <c r="E5778" s="4" t="str">
        <f aca="false">VLOOKUP($B5778,'Product Master'!$A$2:$O$5991,5,FALSE())</f>
        <v>Harborline</v>
      </c>
      <c r="F5778" s="4" t="str">
        <f aca="false">VLOOKUP($B5778,'Product Master'!$A$2:$O$5991,4,FALSE())</f>
        <v>Harborline Light Bulb, 8 pack</v>
      </c>
      <c r="G5778" s="4" t="str">
        <f aca="false">VLOOKUP($B5778,'Product Master'!$A$2:$O$5991,9,FALSE())</f>
        <v>8 pack</v>
      </c>
      <c r="H5778" s="5" t="s">
        <v>16</v>
      </c>
      <c r="I5778" s="6" t="n">
        <f aca="false">VLOOKUP($B5778,'Product Master'!$A$2:$O$5991,14,FALSE())</f>
        <v>11.79</v>
      </c>
      <c r="J5778" s="7" t="n">
        <f aca="false">VLOOKUP($B5778,'Product Master'!$A$2:$O$5991,13,FALSE())</f>
        <v>12</v>
      </c>
      <c r="K5778" s="7" t="str">
        <f aca="false">VLOOKUP($B5778,'Product Master'!$A$2:$O$5991,11,FALSE())</f>
        <v>Y</v>
      </c>
      <c r="L5778" s="7" t="str">
        <f aca="false">VLOOKUP($B5778,'Product Master'!$A$2:$O$5991,12,FALSE())</f>
        <v>N</v>
      </c>
      <c r="M5778" s="3" t="n">
        <v>97</v>
      </c>
      <c r="N5778" s="3" t="n">
        <v>6</v>
      </c>
    </row>
    <row r="5779" customFormat="false" ht="15" hidden="false" customHeight="true" outlineLevel="0" collapsed="false">
      <c r="A5779" s="3" t="s">
        <v>11569</v>
      </c>
      <c r="B5779" s="3" t="s">
        <v>11570</v>
      </c>
      <c r="C5779" s="4" t="str">
        <f aca="false">VLOOKUP($B5779,'Product Master'!$A$2:$O$5991,7,FALSE())</f>
        <v>General Merchandise</v>
      </c>
      <c r="D5779" s="4" t="str">
        <f aca="false">VLOOKUP($B5779,'Product Master'!$A$2:$O$5991,8,FALSE())</f>
        <v>Batteries &amp; Electronics</v>
      </c>
      <c r="E5779" s="4" t="str">
        <f aca="false">VLOOKUP($B5779,'Product Master'!$A$2:$O$5991,5,FALSE())</f>
        <v>Everyday Home</v>
      </c>
      <c r="F5779" s="4" t="str">
        <f aca="false">VLOOKUP($B5779,'Product Master'!$A$2:$O$5991,4,FALSE())</f>
        <v>Everyday Home 9V Batteries, 8 pack</v>
      </c>
      <c r="G5779" s="4" t="str">
        <f aca="false">VLOOKUP($B5779,'Product Master'!$A$2:$O$5991,9,FALSE())</f>
        <v>8 pack</v>
      </c>
      <c r="H5779" s="5" t="s">
        <v>16</v>
      </c>
      <c r="I5779" s="6" t="n">
        <f aca="false">VLOOKUP($B5779,'Product Master'!$A$2:$O$5991,14,FALSE())</f>
        <v>10.99</v>
      </c>
      <c r="J5779" s="7" t="n">
        <f aca="false">VLOOKUP($B5779,'Product Master'!$A$2:$O$5991,13,FALSE())</f>
        <v>8</v>
      </c>
      <c r="K5779" s="7" t="str">
        <f aca="false">VLOOKUP($B5779,'Product Master'!$A$2:$O$5991,11,FALSE())</f>
        <v>N</v>
      </c>
      <c r="L5779" s="7" t="str">
        <f aca="false">VLOOKUP($B5779,'Product Master'!$A$2:$O$5991,12,FALSE())</f>
        <v>N</v>
      </c>
      <c r="M5779" s="3" t="n">
        <v>59</v>
      </c>
      <c r="N5779" s="3" t="n">
        <v>16</v>
      </c>
    </row>
    <row r="5780" customFormat="false" ht="15" hidden="false" customHeight="true" outlineLevel="0" collapsed="false">
      <c r="A5780" s="3" t="s">
        <v>11571</v>
      </c>
      <c r="B5780" s="3" t="s">
        <v>11572</v>
      </c>
      <c r="C5780" s="4" t="str">
        <f aca="false">VLOOKUP($B5780,'Product Master'!$A$2:$O$5991,7,FALSE())</f>
        <v>General Merchandise</v>
      </c>
      <c r="D5780" s="4" t="str">
        <f aca="false">VLOOKUP($B5780,'Product Master'!$A$2:$O$5991,8,FALSE())</f>
        <v>Batteries &amp; Electronics</v>
      </c>
      <c r="E5780" s="4" t="str">
        <f aca="false">VLOOKUP($B5780,'Product Master'!$A$2:$O$5991,5,FALSE())</f>
        <v>Everyday Home</v>
      </c>
      <c r="F5780" s="4" t="str">
        <f aca="false">VLOOKUP($B5780,'Product Master'!$A$2:$O$5991,4,FALSE())</f>
        <v>Everyday Home AAA Batteries, 8 pack</v>
      </c>
      <c r="G5780" s="4" t="str">
        <f aca="false">VLOOKUP($B5780,'Product Master'!$A$2:$O$5991,9,FALSE())</f>
        <v>8 pack</v>
      </c>
      <c r="H5780" s="5" t="s">
        <v>16</v>
      </c>
      <c r="I5780" s="6" t="n">
        <f aca="false">VLOOKUP($B5780,'Product Master'!$A$2:$O$5991,14,FALSE())</f>
        <v>12.89</v>
      </c>
      <c r="J5780" s="7" t="n">
        <f aca="false">VLOOKUP($B5780,'Product Master'!$A$2:$O$5991,13,FALSE())</f>
        <v>12</v>
      </c>
      <c r="K5780" s="7" t="str">
        <f aca="false">VLOOKUP($B5780,'Product Master'!$A$2:$O$5991,11,FALSE())</f>
        <v>N</v>
      </c>
      <c r="L5780" s="7" t="str">
        <f aca="false">VLOOKUP($B5780,'Product Master'!$A$2:$O$5991,12,FALSE())</f>
        <v>N</v>
      </c>
      <c r="M5780" s="3" t="n">
        <v>58</v>
      </c>
      <c r="N5780" s="3" t="n">
        <v>22</v>
      </c>
    </row>
    <row r="5781" customFormat="false" ht="15" hidden="false" customHeight="true" outlineLevel="0" collapsed="false">
      <c r="A5781" s="3" t="s">
        <v>11573</v>
      </c>
      <c r="B5781" s="3" t="s">
        <v>11574</v>
      </c>
      <c r="C5781" s="4" t="str">
        <f aca="false">VLOOKUP($B5781,'Product Master'!$A$2:$O$5991,7,FALSE())</f>
        <v>General Merchandise</v>
      </c>
      <c r="D5781" s="4" t="str">
        <f aca="false">VLOOKUP($B5781,'Product Master'!$A$2:$O$5991,8,FALSE())</f>
        <v>Batteries &amp; Electronics</v>
      </c>
      <c r="E5781" s="4" t="str">
        <f aca="false">VLOOKUP($B5781,'Product Master'!$A$2:$O$5991,5,FALSE())</f>
        <v>Harborline</v>
      </c>
      <c r="F5781" s="4" t="str">
        <f aca="false">VLOOKUP($B5781,'Product Master'!$A$2:$O$5991,4,FALSE())</f>
        <v>Harborline Phone Charger, 4 pack</v>
      </c>
      <c r="G5781" s="4" t="str">
        <f aca="false">VLOOKUP($B5781,'Product Master'!$A$2:$O$5991,9,FALSE())</f>
        <v>4 pack</v>
      </c>
      <c r="H5781" s="5" t="s">
        <v>16</v>
      </c>
      <c r="I5781" s="6" t="n">
        <f aca="false">VLOOKUP($B5781,'Product Master'!$A$2:$O$5991,14,FALSE())</f>
        <v>5.79</v>
      </c>
      <c r="J5781" s="7" t="n">
        <f aca="false">VLOOKUP($B5781,'Product Master'!$A$2:$O$5991,13,FALSE())</f>
        <v>8</v>
      </c>
      <c r="K5781" s="7" t="str">
        <f aca="false">VLOOKUP($B5781,'Product Master'!$A$2:$O$5991,11,FALSE())</f>
        <v>Y</v>
      </c>
      <c r="L5781" s="7" t="str">
        <f aca="false">VLOOKUP($B5781,'Product Master'!$A$2:$O$5991,12,FALSE())</f>
        <v>N</v>
      </c>
      <c r="M5781" s="3" t="n">
        <v>85</v>
      </c>
      <c r="N5781" s="3" t="n">
        <v>16</v>
      </c>
    </row>
    <row r="5782" customFormat="false" ht="15" hidden="false" customHeight="true" outlineLevel="0" collapsed="false">
      <c r="A5782" s="3" t="s">
        <v>11575</v>
      </c>
      <c r="B5782" s="3" t="s">
        <v>11576</v>
      </c>
      <c r="C5782" s="4" t="str">
        <f aca="false">VLOOKUP($B5782,'Product Master'!$A$2:$O$5991,7,FALSE())</f>
        <v>General Merchandise</v>
      </c>
      <c r="D5782" s="4" t="str">
        <f aca="false">VLOOKUP($B5782,'Product Master'!$A$2:$O$5991,8,FALSE())</f>
        <v>Batteries &amp; Electronics</v>
      </c>
      <c r="E5782" s="4" t="str">
        <f aca="false">VLOOKUP($B5782,'Product Master'!$A$2:$O$5991,5,FALSE())</f>
        <v>Voltpower</v>
      </c>
      <c r="F5782" s="4" t="str">
        <f aca="false">VLOOKUP($B5782,'Product Master'!$A$2:$O$5991,4,FALSE())</f>
        <v>Voltpower 9V Batteries, 8 pack</v>
      </c>
      <c r="G5782" s="4" t="str">
        <f aca="false">VLOOKUP($B5782,'Product Master'!$A$2:$O$5991,9,FALSE())</f>
        <v>8 pack</v>
      </c>
      <c r="H5782" s="5" t="s">
        <v>16</v>
      </c>
      <c r="I5782" s="6" t="n">
        <f aca="false">VLOOKUP($B5782,'Product Master'!$A$2:$O$5991,14,FALSE())</f>
        <v>9.99</v>
      </c>
      <c r="J5782" s="7" t="n">
        <f aca="false">VLOOKUP($B5782,'Product Master'!$A$2:$O$5991,13,FALSE())</f>
        <v>4</v>
      </c>
      <c r="K5782" s="7" t="str">
        <f aca="false">VLOOKUP($B5782,'Product Master'!$A$2:$O$5991,11,FALSE())</f>
        <v>N</v>
      </c>
      <c r="L5782" s="7" t="str">
        <f aca="false">VLOOKUP($B5782,'Product Master'!$A$2:$O$5991,12,FALSE())</f>
        <v>N</v>
      </c>
      <c r="M5782" s="3" t="n">
        <v>134</v>
      </c>
      <c r="N5782" s="3" t="n">
        <v>30</v>
      </c>
    </row>
    <row r="5783" customFormat="false" ht="15" hidden="false" customHeight="true" outlineLevel="0" collapsed="false">
      <c r="A5783" s="3" t="s">
        <v>11577</v>
      </c>
      <c r="B5783" s="3" t="s">
        <v>11578</v>
      </c>
      <c r="C5783" s="4" t="str">
        <f aca="false">VLOOKUP($B5783,'Product Master'!$A$2:$O$5991,7,FALSE())</f>
        <v>General Merchandise</v>
      </c>
      <c r="D5783" s="4" t="str">
        <f aca="false">VLOOKUP($B5783,'Product Master'!$A$2:$O$5991,8,FALSE())</f>
        <v>Batteries &amp; Electronics</v>
      </c>
      <c r="E5783" s="4" t="str">
        <f aca="false">VLOOKUP($B5783,'Product Master'!$A$2:$O$5991,5,FALSE())</f>
        <v>Harborline</v>
      </c>
      <c r="F5783" s="4" t="str">
        <f aca="false">VLOOKUP($B5783,'Product Master'!$A$2:$O$5991,4,FALSE())</f>
        <v>Harborline AAA Batteries, 1 ct</v>
      </c>
      <c r="G5783" s="4" t="str">
        <f aca="false">VLOOKUP($B5783,'Product Master'!$A$2:$O$5991,9,FALSE())</f>
        <v>1 ct</v>
      </c>
      <c r="H5783" s="5" t="s">
        <v>16</v>
      </c>
      <c r="I5783" s="6" t="n">
        <f aca="false">VLOOKUP($B5783,'Product Master'!$A$2:$O$5991,14,FALSE())</f>
        <v>11.89</v>
      </c>
      <c r="J5783" s="7" t="n">
        <f aca="false">VLOOKUP($B5783,'Product Master'!$A$2:$O$5991,13,FALSE())</f>
        <v>6</v>
      </c>
      <c r="K5783" s="7" t="str">
        <f aca="false">VLOOKUP($B5783,'Product Master'!$A$2:$O$5991,11,FALSE())</f>
        <v>Y</v>
      </c>
      <c r="L5783" s="7" t="str">
        <f aca="false">VLOOKUP($B5783,'Product Master'!$A$2:$O$5991,12,FALSE())</f>
        <v>N</v>
      </c>
      <c r="M5783" s="3" t="n">
        <v>16</v>
      </c>
      <c r="N5783" s="3" t="n">
        <v>10</v>
      </c>
    </row>
    <row r="5784" customFormat="false" ht="15" hidden="false" customHeight="true" outlineLevel="0" collapsed="false">
      <c r="A5784" s="3" t="s">
        <v>11579</v>
      </c>
      <c r="B5784" s="3" t="s">
        <v>11580</v>
      </c>
      <c r="C5784" s="4" t="str">
        <f aca="false">VLOOKUP($B5784,'Product Master'!$A$2:$O$5991,7,FALSE())</f>
        <v>General Merchandise</v>
      </c>
      <c r="D5784" s="4" t="str">
        <f aca="false">VLOOKUP($B5784,'Product Master'!$A$2:$O$5991,8,FALSE())</f>
        <v>Batteries &amp; Electronics</v>
      </c>
      <c r="E5784" s="4" t="str">
        <f aca="false">VLOOKUP($B5784,'Product Master'!$A$2:$O$5991,5,FALSE())</f>
        <v>Voltpower</v>
      </c>
      <c r="F5784" s="4" t="str">
        <f aca="false">VLOOKUP($B5784,'Product Master'!$A$2:$O$5991,4,FALSE())</f>
        <v>Voltpower AA Batteries, 1 ct</v>
      </c>
      <c r="G5784" s="4" t="str">
        <f aca="false">VLOOKUP($B5784,'Product Master'!$A$2:$O$5991,9,FALSE())</f>
        <v>1 ct</v>
      </c>
      <c r="H5784" s="5" t="s">
        <v>16</v>
      </c>
      <c r="I5784" s="6" t="n">
        <f aca="false">VLOOKUP($B5784,'Product Master'!$A$2:$O$5991,14,FALSE())</f>
        <v>12.29</v>
      </c>
      <c r="J5784" s="7" t="n">
        <f aca="false">VLOOKUP($B5784,'Product Master'!$A$2:$O$5991,13,FALSE())</f>
        <v>1</v>
      </c>
      <c r="K5784" s="7" t="str">
        <f aca="false">VLOOKUP($B5784,'Product Master'!$A$2:$O$5991,11,FALSE())</f>
        <v>N</v>
      </c>
      <c r="L5784" s="7" t="str">
        <f aca="false">VLOOKUP($B5784,'Product Master'!$A$2:$O$5991,12,FALSE())</f>
        <v>N</v>
      </c>
      <c r="M5784" s="3" t="n">
        <v>5</v>
      </c>
      <c r="N5784" s="3" t="n">
        <v>27</v>
      </c>
    </row>
    <row r="5785" customFormat="false" ht="15" hidden="false" customHeight="true" outlineLevel="0" collapsed="false">
      <c r="A5785" s="3" t="s">
        <v>11581</v>
      </c>
      <c r="B5785" s="3" t="s">
        <v>11582</v>
      </c>
      <c r="C5785" s="4" t="str">
        <f aca="false">VLOOKUP($B5785,'Product Master'!$A$2:$O$5991,7,FALSE())</f>
        <v>General Merchandise</v>
      </c>
      <c r="D5785" s="4" t="str">
        <f aca="false">VLOOKUP($B5785,'Product Master'!$A$2:$O$5991,8,FALSE())</f>
        <v>Batteries &amp; Electronics</v>
      </c>
      <c r="E5785" s="4" t="str">
        <f aca="false">VLOOKUP($B5785,'Product Master'!$A$2:$O$5991,5,FALSE())</f>
        <v>Everyday Home</v>
      </c>
      <c r="F5785" s="4" t="str">
        <f aca="false">VLOOKUP($B5785,'Product Master'!$A$2:$O$5991,4,FALSE())</f>
        <v>Everyday Home 9V Batteries, 1 ct</v>
      </c>
      <c r="G5785" s="4" t="str">
        <f aca="false">VLOOKUP($B5785,'Product Master'!$A$2:$O$5991,9,FALSE())</f>
        <v>1 ct</v>
      </c>
      <c r="H5785" s="5" t="s">
        <v>16</v>
      </c>
      <c r="I5785" s="6" t="n">
        <f aca="false">VLOOKUP($B5785,'Product Master'!$A$2:$O$5991,14,FALSE())</f>
        <v>13.99</v>
      </c>
      <c r="J5785" s="7" t="n">
        <f aca="false">VLOOKUP($B5785,'Product Master'!$A$2:$O$5991,13,FALSE())</f>
        <v>4</v>
      </c>
      <c r="K5785" s="7" t="str">
        <f aca="false">VLOOKUP($B5785,'Product Master'!$A$2:$O$5991,11,FALSE())</f>
        <v>N</v>
      </c>
      <c r="L5785" s="7" t="str">
        <f aca="false">VLOOKUP($B5785,'Product Master'!$A$2:$O$5991,12,FALSE())</f>
        <v>N</v>
      </c>
      <c r="M5785" s="3" t="n">
        <v>72</v>
      </c>
      <c r="N5785" s="3" t="n">
        <v>32</v>
      </c>
    </row>
    <row r="5786" customFormat="false" ht="15" hidden="false" customHeight="true" outlineLevel="0" collapsed="false">
      <c r="A5786" s="3" t="s">
        <v>11583</v>
      </c>
      <c r="B5786" s="3" t="s">
        <v>11584</v>
      </c>
      <c r="C5786" s="4" t="str">
        <f aca="false">VLOOKUP($B5786,'Product Master'!$A$2:$O$5991,7,FALSE())</f>
        <v>General Merchandise</v>
      </c>
      <c r="D5786" s="4" t="str">
        <f aca="false">VLOOKUP($B5786,'Product Master'!$A$2:$O$5991,8,FALSE())</f>
        <v>Batteries &amp; Electronics</v>
      </c>
      <c r="E5786" s="4" t="str">
        <f aca="false">VLOOKUP($B5786,'Product Master'!$A$2:$O$5991,5,FALSE())</f>
        <v>Everyday Home</v>
      </c>
      <c r="F5786" s="4" t="str">
        <f aca="false">VLOOKUP($B5786,'Product Master'!$A$2:$O$5991,4,FALSE())</f>
        <v>Everyday Home Phone Charger, 4 pack</v>
      </c>
      <c r="G5786" s="4" t="str">
        <f aca="false">VLOOKUP($B5786,'Product Master'!$A$2:$O$5991,9,FALSE())</f>
        <v>4 pack</v>
      </c>
      <c r="H5786" s="5" t="s">
        <v>16</v>
      </c>
      <c r="I5786" s="6" t="n">
        <f aca="false">VLOOKUP($B5786,'Product Master'!$A$2:$O$5991,14,FALSE())</f>
        <v>13.99</v>
      </c>
      <c r="J5786" s="7" t="n">
        <f aca="false">VLOOKUP($B5786,'Product Master'!$A$2:$O$5991,13,FALSE())</f>
        <v>4</v>
      </c>
      <c r="K5786" s="7" t="str">
        <f aca="false">VLOOKUP($B5786,'Product Master'!$A$2:$O$5991,11,FALSE())</f>
        <v>N</v>
      </c>
      <c r="L5786" s="7" t="str">
        <f aca="false">VLOOKUP($B5786,'Product Master'!$A$2:$O$5991,12,FALSE())</f>
        <v>N</v>
      </c>
      <c r="M5786" s="3" t="n">
        <v>126</v>
      </c>
      <c r="N5786" s="3" t="n">
        <v>39</v>
      </c>
    </row>
    <row r="5787" customFormat="false" ht="15" hidden="false" customHeight="true" outlineLevel="0" collapsed="false">
      <c r="A5787" s="3" t="s">
        <v>11585</v>
      </c>
      <c r="B5787" s="3" t="s">
        <v>11586</v>
      </c>
      <c r="C5787" s="4" t="str">
        <f aca="false">VLOOKUP($B5787,'Product Master'!$A$2:$O$5991,7,FALSE())</f>
        <v>General Merchandise</v>
      </c>
      <c r="D5787" s="4" t="str">
        <f aca="false">VLOOKUP($B5787,'Product Master'!$A$2:$O$5991,8,FALSE())</f>
        <v>Batteries &amp; Electronics</v>
      </c>
      <c r="E5787" s="4" t="str">
        <f aca="false">VLOOKUP($B5787,'Product Master'!$A$2:$O$5991,5,FALSE())</f>
        <v>Harborline</v>
      </c>
      <c r="F5787" s="4" t="str">
        <f aca="false">VLOOKUP($B5787,'Product Master'!$A$2:$O$5991,4,FALSE())</f>
        <v>Harborline Light Bulb, 1 ct</v>
      </c>
      <c r="G5787" s="4" t="str">
        <f aca="false">VLOOKUP($B5787,'Product Master'!$A$2:$O$5991,9,FALSE())</f>
        <v>1 ct</v>
      </c>
      <c r="H5787" s="5" t="s">
        <v>16</v>
      </c>
      <c r="I5787" s="6" t="n">
        <f aca="false">VLOOKUP($B5787,'Product Master'!$A$2:$O$5991,14,FALSE())</f>
        <v>12.29</v>
      </c>
      <c r="J5787" s="7" t="n">
        <f aca="false">VLOOKUP($B5787,'Product Master'!$A$2:$O$5991,13,FALSE())</f>
        <v>12</v>
      </c>
      <c r="K5787" s="7" t="str">
        <f aca="false">VLOOKUP($B5787,'Product Master'!$A$2:$O$5991,11,FALSE())</f>
        <v>Y</v>
      </c>
      <c r="L5787" s="7" t="str">
        <f aca="false">VLOOKUP($B5787,'Product Master'!$A$2:$O$5991,12,FALSE())</f>
        <v>N</v>
      </c>
      <c r="M5787" s="3" t="n">
        <v>6</v>
      </c>
      <c r="N5787" s="3" t="n">
        <v>19</v>
      </c>
    </row>
    <row r="5788" customFormat="false" ht="15" hidden="false" customHeight="true" outlineLevel="0" collapsed="false">
      <c r="A5788" s="3" t="s">
        <v>11587</v>
      </c>
      <c r="B5788" s="3" t="s">
        <v>11588</v>
      </c>
      <c r="C5788" s="4" t="str">
        <f aca="false">VLOOKUP($B5788,'Product Master'!$A$2:$O$5991,7,FALSE())</f>
        <v>General Merchandise</v>
      </c>
      <c r="D5788" s="4" t="str">
        <f aca="false">VLOOKUP($B5788,'Product Master'!$A$2:$O$5991,8,FALSE())</f>
        <v>Batteries &amp; Electronics</v>
      </c>
      <c r="E5788" s="4" t="str">
        <f aca="false">VLOOKUP($B5788,'Product Master'!$A$2:$O$5991,5,FALSE())</f>
        <v>Voltpower</v>
      </c>
      <c r="F5788" s="4" t="str">
        <f aca="false">VLOOKUP($B5788,'Product Master'!$A$2:$O$5991,4,FALSE())</f>
        <v>Voltpower 9V Batteries, 1 ct</v>
      </c>
      <c r="G5788" s="4" t="str">
        <f aca="false">VLOOKUP($B5788,'Product Master'!$A$2:$O$5991,9,FALSE())</f>
        <v>1 ct</v>
      </c>
      <c r="H5788" s="5" t="s">
        <v>16</v>
      </c>
      <c r="I5788" s="6" t="n">
        <f aca="false">VLOOKUP($B5788,'Product Master'!$A$2:$O$5991,14,FALSE())</f>
        <v>14.99</v>
      </c>
      <c r="J5788" s="7" t="n">
        <f aca="false">VLOOKUP($B5788,'Product Master'!$A$2:$O$5991,13,FALSE())</f>
        <v>2</v>
      </c>
      <c r="K5788" s="7" t="str">
        <f aca="false">VLOOKUP($B5788,'Product Master'!$A$2:$O$5991,11,FALSE())</f>
        <v>N</v>
      </c>
      <c r="L5788" s="7" t="str">
        <f aca="false">VLOOKUP($B5788,'Product Master'!$A$2:$O$5991,12,FALSE())</f>
        <v>N</v>
      </c>
      <c r="M5788" s="3" t="n">
        <v>116</v>
      </c>
      <c r="N5788" s="3" t="n">
        <v>7</v>
      </c>
    </row>
    <row r="5789" customFormat="false" ht="15" hidden="false" customHeight="true" outlineLevel="0" collapsed="false">
      <c r="A5789" s="3" t="s">
        <v>11589</v>
      </c>
      <c r="B5789" s="3" t="s">
        <v>11590</v>
      </c>
      <c r="C5789" s="4" t="str">
        <f aca="false">VLOOKUP($B5789,'Product Master'!$A$2:$O$5991,7,FALSE())</f>
        <v>General Merchandise</v>
      </c>
      <c r="D5789" s="4" t="str">
        <f aca="false">VLOOKUP($B5789,'Product Master'!$A$2:$O$5991,8,FALSE())</f>
        <v>Batteries &amp; Electronics</v>
      </c>
      <c r="E5789" s="4" t="str">
        <f aca="false">VLOOKUP($B5789,'Product Master'!$A$2:$O$5991,5,FALSE())</f>
        <v>Voltpower</v>
      </c>
      <c r="F5789" s="4" t="str">
        <f aca="false">VLOOKUP($B5789,'Product Master'!$A$2:$O$5991,4,FALSE())</f>
        <v>Voltpower AA Batteries, 8 pack</v>
      </c>
      <c r="G5789" s="4" t="str">
        <f aca="false">VLOOKUP($B5789,'Product Master'!$A$2:$O$5991,9,FALSE())</f>
        <v>8 pack</v>
      </c>
      <c r="H5789" s="5" t="s">
        <v>16</v>
      </c>
      <c r="I5789" s="6" t="n">
        <f aca="false">VLOOKUP($B5789,'Product Master'!$A$2:$O$5991,14,FALSE())</f>
        <v>14.89</v>
      </c>
      <c r="J5789" s="7" t="n">
        <f aca="false">VLOOKUP($B5789,'Product Master'!$A$2:$O$5991,13,FALSE())</f>
        <v>1</v>
      </c>
      <c r="K5789" s="7" t="str">
        <f aca="false">VLOOKUP($B5789,'Product Master'!$A$2:$O$5991,11,FALSE())</f>
        <v>N</v>
      </c>
      <c r="L5789" s="7" t="str">
        <f aca="false">VLOOKUP($B5789,'Product Master'!$A$2:$O$5991,12,FALSE())</f>
        <v>N</v>
      </c>
      <c r="M5789" s="3" t="n">
        <v>12</v>
      </c>
      <c r="N5789" s="3" t="n">
        <v>3</v>
      </c>
    </row>
    <row r="5790" customFormat="false" ht="15" hidden="false" customHeight="true" outlineLevel="0" collapsed="false">
      <c r="A5790" s="3" t="s">
        <v>11591</v>
      </c>
      <c r="B5790" s="3" t="s">
        <v>11592</v>
      </c>
      <c r="C5790" s="4" t="str">
        <f aca="false">VLOOKUP($B5790,'Product Master'!$A$2:$O$5991,7,FALSE())</f>
        <v>General Merchandise</v>
      </c>
      <c r="D5790" s="4" t="str">
        <f aca="false">VLOOKUP($B5790,'Product Master'!$A$2:$O$5991,8,FALSE())</f>
        <v>Batteries &amp; Electronics</v>
      </c>
      <c r="E5790" s="4" t="str">
        <f aca="false">VLOOKUP($B5790,'Product Master'!$A$2:$O$5991,5,FALSE())</f>
        <v>Harborline</v>
      </c>
      <c r="F5790" s="4" t="str">
        <f aca="false">VLOOKUP($B5790,'Product Master'!$A$2:$O$5991,4,FALSE())</f>
        <v>Harborline AA Batteries, 4 pack</v>
      </c>
      <c r="G5790" s="4" t="str">
        <f aca="false">VLOOKUP($B5790,'Product Master'!$A$2:$O$5991,9,FALSE())</f>
        <v>4 pack</v>
      </c>
      <c r="H5790" s="5" t="s">
        <v>16</v>
      </c>
      <c r="I5790" s="6" t="n">
        <f aca="false">VLOOKUP($B5790,'Product Master'!$A$2:$O$5991,14,FALSE())</f>
        <v>5.99</v>
      </c>
      <c r="J5790" s="7" t="n">
        <f aca="false">VLOOKUP($B5790,'Product Master'!$A$2:$O$5991,13,FALSE())</f>
        <v>12</v>
      </c>
      <c r="K5790" s="7" t="str">
        <f aca="false">VLOOKUP($B5790,'Product Master'!$A$2:$O$5991,11,FALSE())</f>
        <v>Y</v>
      </c>
      <c r="L5790" s="7" t="str">
        <f aca="false">VLOOKUP($B5790,'Product Master'!$A$2:$O$5991,12,FALSE())</f>
        <v>N</v>
      </c>
      <c r="M5790" s="3" t="n">
        <v>146</v>
      </c>
      <c r="N5790" s="3" t="n">
        <v>15</v>
      </c>
    </row>
    <row r="5791" customFormat="false" ht="15" hidden="false" customHeight="true" outlineLevel="0" collapsed="false">
      <c r="A5791" s="3" t="s">
        <v>11593</v>
      </c>
      <c r="B5791" s="3" t="s">
        <v>11594</v>
      </c>
      <c r="C5791" s="4" t="str">
        <f aca="false">VLOOKUP($B5791,'Product Master'!$A$2:$O$5991,7,FALSE())</f>
        <v>General Merchandise</v>
      </c>
      <c r="D5791" s="4" t="str">
        <f aca="false">VLOOKUP($B5791,'Product Master'!$A$2:$O$5991,8,FALSE())</f>
        <v>Batteries &amp; Electronics</v>
      </c>
      <c r="E5791" s="4" t="str">
        <f aca="false">VLOOKUP($B5791,'Product Master'!$A$2:$O$5991,5,FALSE())</f>
        <v>Harborline</v>
      </c>
      <c r="F5791" s="4" t="str">
        <f aca="false">VLOOKUP($B5791,'Product Master'!$A$2:$O$5991,4,FALSE())</f>
        <v>Harborline AA Batteries, 8 pack</v>
      </c>
      <c r="G5791" s="4" t="str">
        <f aca="false">VLOOKUP($B5791,'Product Master'!$A$2:$O$5991,9,FALSE())</f>
        <v>8 pack</v>
      </c>
      <c r="H5791" s="5" t="s">
        <v>16</v>
      </c>
      <c r="I5791" s="6" t="n">
        <f aca="false">VLOOKUP($B5791,'Product Master'!$A$2:$O$5991,14,FALSE())</f>
        <v>6.99</v>
      </c>
      <c r="J5791" s="7" t="n">
        <f aca="false">VLOOKUP($B5791,'Product Master'!$A$2:$O$5991,13,FALSE())</f>
        <v>4</v>
      </c>
      <c r="K5791" s="7" t="str">
        <f aca="false">VLOOKUP($B5791,'Product Master'!$A$2:$O$5991,11,FALSE())</f>
        <v>Y</v>
      </c>
      <c r="L5791" s="7" t="str">
        <f aca="false">VLOOKUP($B5791,'Product Master'!$A$2:$O$5991,12,FALSE())</f>
        <v>N</v>
      </c>
      <c r="M5791" s="3" t="n">
        <v>150</v>
      </c>
      <c r="N5791" s="3" t="n">
        <v>34</v>
      </c>
    </row>
    <row r="5792" customFormat="false" ht="15" hidden="false" customHeight="true" outlineLevel="0" collapsed="false">
      <c r="A5792" s="3" t="s">
        <v>11595</v>
      </c>
      <c r="B5792" s="3" t="s">
        <v>11596</v>
      </c>
      <c r="C5792" s="4" t="str">
        <f aca="false">VLOOKUP($B5792,'Product Master'!$A$2:$O$5991,7,FALSE())</f>
        <v>General Merchandise</v>
      </c>
      <c r="D5792" s="4" t="str">
        <f aca="false">VLOOKUP($B5792,'Product Master'!$A$2:$O$5991,8,FALSE())</f>
        <v>Batteries &amp; Electronics</v>
      </c>
      <c r="E5792" s="4" t="str">
        <f aca="false">VLOOKUP($B5792,'Product Master'!$A$2:$O$5991,5,FALSE())</f>
        <v>Voltpower</v>
      </c>
      <c r="F5792" s="4" t="str">
        <f aca="false">VLOOKUP($B5792,'Product Master'!$A$2:$O$5991,4,FALSE())</f>
        <v>Voltpower Light Bulb, 4 pack</v>
      </c>
      <c r="G5792" s="4" t="str">
        <f aca="false">VLOOKUP($B5792,'Product Master'!$A$2:$O$5991,9,FALSE())</f>
        <v>4 pack</v>
      </c>
      <c r="H5792" s="5" t="s">
        <v>16</v>
      </c>
      <c r="I5792" s="6" t="n">
        <f aca="false">VLOOKUP($B5792,'Product Master'!$A$2:$O$5991,14,FALSE())</f>
        <v>7.29</v>
      </c>
      <c r="J5792" s="7" t="n">
        <f aca="false">VLOOKUP($B5792,'Product Master'!$A$2:$O$5991,13,FALSE())</f>
        <v>12</v>
      </c>
      <c r="K5792" s="7" t="str">
        <f aca="false">VLOOKUP($B5792,'Product Master'!$A$2:$O$5991,11,FALSE())</f>
        <v>N</v>
      </c>
      <c r="L5792" s="7" t="str">
        <f aca="false">VLOOKUP($B5792,'Product Master'!$A$2:$O$5991,12,FALSE())</f>
        <v>N</v>
      </c>
      <c r="M5792" s="3" t="n">
        <v>135</v>
      </c>
      <c r="N5792" s="3" t="n">
        <v>31</v>
      </c>
    </row>
    <row r="5793" customFormat="false" ht="15" hidden="false" customHeight="true" outlineLevel="0" collapsed="false">
      <c r="A5793" s="3" t="s">
        <v>11597</v>
      </c>
      <c r="B5793" s="3" t="s">
        <v>11598</v>
      </c>
      <c r="C5793" s="4" t="str">
        <f aca="false">VLOOKUP($B5793,'Product Master'!$A$2:$O$5991,7,FALSE())</f>
        <v>General Merchandise</v>
      </c>
      <c r="D5793" s="4" t="str">
        <f aca="false">VLOOKUP($B5793,'Product Master'!$A$2:$O$5991,8,FALSE())</f>
        <v>Batteries &amp; Electronics</v>
      </c>
      <c r="E5793" s="4" t="str">
        <f aca="false">VLOOKUP($B5793,'Product Master'!$A$2:$O$5991,5,FALSE())</f>
        <v>Everyday Home</v>
      </c>
      <c r="F5793" s="4" t="str">
        <f aca="false">VLOOKUP($B5793,'Product Master'!$A$2:$O$5991,4,FALSE())</f>
        <v>Everyday Home AA Batteries, 4 pack</v>
      </c>
      <c r="G5793" s="4" t="str">
        <f aca="false">VLOOKUP($B5793,'Product Master'!$A$2:$O$5991,9,FALSE())</f>
        <v>4 pack</v>
      </c>
      <c r="H5793" s="5" t="s">
        <v>16</v>
      </c>
      <c r="I5793" s="6" t="n">
        <f aca="false">VLOOKUP($B5793,'Product Master'!$A$2:$O$5991,14,FALSE())</f>
        <v>12.49</v>
      </c>
      <c r="J5793" s="7" t="n">
        <f aca="false">VLOOKUP($B5793,'Product Master'!$A$2:$O$5991,13,FALSE())</f>
        <v>12</v>
      </c>
      <c r="K5793" s="7" t="str">
        <f aca="false">VLOOKUP($B5793,'Product Master'!$A$2:$O$5991,11,FALSE())</f>
        <v>N</v>
      </c>
      <c r="L5793" s="7" t="str">
        <f aca="false">VLOOKUP($B5793,'Product Master'!$A$2:$O$5991,12,FALSE())</f>
        <v>N</v>
      </c>
      <c r="M5793" s="3" t="n">
        <v>78</v>
      </c>
      <c r="N5793" s="3" t="n">
        <v>39</v>
      </c>
    </row>
    <row r="5794" customFormat="false" ht="15" hidden="false" customHeight="true" outlineLevel="0" collapsed="false">
      <c r="A5794" s="3" t="s">
        <v>11599</v>
      </c>
      <c r="B5794" s="3" t="s">
        <v>11600</v>
      </c>
      <c r="C5794" s="4" t="str">
        <f aca="false">VLOOKUP($B5794,'Product Master'!$A$2:$O$5991,7,FALSE())</f>
        <v>General Merchandise</v>
      </c>
      <c r="D5794" s="4" t="str">
        <f aca="false">VLOOKUP($B5794,'Product Master'!$A$2:$O$5991,8,FALSE())</f>
        <v>Batteries &amp; Electronics</v>
      </c>
      <c r="E5794" s="4" t="str">
        <f aca="false">VLOOKUP($B5794,'Product Master'!$A$2:$O$5991,5,FALSE())</f>
        <v>Harborline</v>
      </c>
      <c r="F5794" s="4" t="str">
        <f aca="false">VLOOKUP($B5794,'Product Master'!$A$2:$O$5991,4,FALSE())</f>
        <v>Harborline Light Bulb, 4 pack</v>
      </c>
      <c r="G5794" s="4" t="str">
        <f aca="false">VLOOKUP($B5794,'Product Master'!$A$2:$O$5991,9,FALSE())</f>
        <v>4 pack</v>
      </c>
      <c r="H5794" s="5" t="s">
        <v>16</v>
      </c>
      <c r="I5794" s="6" t="n">
        <f aca="false">VLOOKUP($B5794,'Product Master'!$A$2:$O$5991,14,FALSE())</f>
        <v>6.39</v>
      </c>
      <c r="J5794" s="7" t="n">
        <f aca="false">VLOOKUP($B5794,'Product Master'!$A$2:$O$5991,13,FALSE())</f>
        <v>6</v>
      </c>
      <c r="K5794" s="7" t="str">
        <f aca="false">VLOOKUP($B5794,'Product Master'!$A$2:$O$5991,11,FALSE())</f>
        <v>Y</v>
      </c>
      <c r="L5794" s="7" t="str">
        <f aca="false">VLOOKUP($B5794,'Product Master'!$A$2:$O$5991,12,FALSE())</f>
        <v>N</v>
      </c>
      <c r="M5794" s="3" t="n">
        <v>114</v>
      </c>
      <c r="N5794" s="3" t="n">
        <v>28</v>
      </c>
    </row>
    <row r="5795" customFormat="false" ht="15" hidden="false" customHeight="true" outlineLevel="0" collapsed="false">
      <c r="A5795" s="3" t="s">
        <v>11601</v>
      </c>
      <c r="B5795" s="3" t="s">
        <v>11602</v>
      </c>
      <c r="C5795" s="4" t="str">
        <f aca="false">VLOOKUP($B5795,'Product Master'!$A$2:$O$5991,7,FALSE())</f>
        <v>General Merchandise</v>
      </c>
      <c r="D5795" s="4" t="str">
        <f aca="false">VLOOKUP($B5795,'Product Master'!$A$2:$O$5991,8,FALSE())</f>
        <v>Batteries &amp; Electronics</v>
      </c>
      <c r="E5795" s="4" t="str">
        <f aca="false">VLOOKUP($B5795,'Product Master'!$A$2:$O$5991,5,FALSE())</f>
        <v>Everyday Home</v>
      </c>
      <c r="F5795" s="4" t="str">
        <f aca="false">VLOOKUP($B5795,'Product Master'!$A$2:$O$5991,4,FALSE())</f>
        <v>Everyday Home Phone Charger, 1 ct</v>
      </c>
      <c r="G5795" s="4" t="str">
        <f aca="false">VLOOKUP($B5795,'Product Master'!$A$2:$O$5991,9,FALSE())</f>
        <v>1 ct</v>
      </c>
      <c r="H5795" s="5" t="s">
        <v>16</v>
      </c>
      <c r="I5795" s="6" t="n">
        <f aca="false">VLOOKUP($B5795,'Product Master'!$A$2:$O$5991,14,FALSE())</f>
        <v>14.49</v>
      </c>
      <c r="J5795" s="7" t="n">
        <f aca="false">VLOOKUP($B5795,'Product Master'!$A$2:$O$5991,13,FALSE())</f>
        <v>2</v>
      </c>
      <c r="K5795" s="7" t="str">
        <f aca="false">VLOOKUP($B5795,'Product Master'!$A$2:$O$5991,11,FALSE())</f>
        <v>N</v>
      </c>
      <c r="L5795" s="7" t="str">
        <f aca="false">VLOOKUP($B5795,'Product Master'!$A$2:$O$5991,12,FALSE())</f>
        <v>N</v>
      </c>
      <c r="M5795" s="3" t="n">
        <v>142</v>
      </c>
      <c r="N5795" s="3" t="n">
        <v>11</v>
      </c>
    </row>
    <row r="5796" customFormat="false" ht="15" hidden="false" customHeight="true" outlineLevel="0" collapsed="false">
      <c r="A5796" s="3" t="s">
        <v>11603</v>
      </c>
      <c r="B5796" s="3" t="s">
        <v>11604</v>
      </c>
      <c r="C5796" s="4" t="str">
        <f aca="false">VLOOKUP($B5796,'Product Master'!$A$2:$O$5991,7,FALSE())</f>
        <v>General Merchandise</v>
      </c>
      <c r="D5796" s="4" t="str">
        <f aca="false">VLOOKUP($B5796,'Product Master'!$A$2:$O$5991,8,FALSE())</f>
        <v>Kitchenware &amp; Storage</v>
      </c>
      <c r="E5796" s="4" t="str">
        <f aca="false">VLOOKUP($B5796,'Product Master'!$A$2:$O$5991,5,FALSE())</f>
        <v>Harborline</v>
      </c>
      <c r="F5796" s="4" t="str">
        <f aca="false">VLOOKUP($B5796,'Product Master'!$A$2:$O$5991,4,FALSE())</f>
        <v>Harborline Regular Parchment Paper, 75 sq ft</v>
      </c>
      <c r="G5796" s="4" t="str">
        <f aca="false">VLOOKUP($B5796,'Product Master'!$A$2:$O$5991,9,FALSE())</f>
        <v>75 sq ft</v>
      </c>
      <c r="H5796" s="5" t="s">
        <v>16</v>
      </c>
      <c r="I5796" s="6" t="n">
        <f aca="false">VLOOKUP($B5796,'Product Master'!$A$2:$O$5991,14,FALSE())</f>
        <v>8.99</v>
      </c>
      <c r="J5796" s="7" t="n">
        <f aca="false">VLOOKUP($B5796,'Product Master'!$A$2:$O$5991,13,FALSE())</f>
        <v>4</v>
      </c>
      <c r="K5796" s="7" t="str">
        <f aca="false">VLOOKUP($B5796,'Product Master'!$A$2:$O$5991,11,FALSE())</f>
        <v>Y</v>
      </c>
      <c r="L5796" s="7" t="str">
        <f aca="false">VLOOKUP($B5796,'Product Master'!$A$2:$O$5991,12,FALSE())</f>
        <v>N</v>
      </c>
      <c r="M5796" s="3" t="n">
        <v>75</v>
      </c>
      <c r="N5796" s="3" t="n">
        <v>8</v>
      </c>
    </row>
    <row r="5797" customFormat="false" ht="15" hidden="false" customHeight="true" outlineLevel="0" collapsed="false">
      <c r="A5797" s="3" t="s">
        <v>11605</v>
      </c>
      <c r="B5797" s="3" t="s">
        <v>11606</v>
      </c>
      <c r="C5797" s="4" t="str">
        <f aca="false">VLOOKUP($B5797,'Product Master'!$A$2:$O$5991,7,FALSE())</f>
        <v>General Merchandise</v>
      </c>
      <c r="D5797" s="4" t="str">
        <f aca="false">VLOOKUP($B5797,'Product Master'!$A$2:$O$5991,8,FALSE())</f>
        <v>Kitchenware &amp; Storage</v>
      </c>
      <c r="E5797" s="4" t="str">
        <f aca="false">VLOOKUP($B5797,'Product Master'!$A$2:$O$5991,5,FALSE())</f>
        <v>Voltpower</v>
      </c>
      <c r="F5797" s="4" t="str">
        <f aca="false">VLOOKUP($B5797,'Product Master'!$A$2:$O$5991,4,FALSE())</f>
        <v>Voltpower Regular Food Storage Container, 40 ct</v>
      </c>
      <c r="G5797" s="4" t="str">
        <f aca="false">VLOOKUP($B5797,'Product Master'!$A$2:$O$5991,9,FALSE())</f>
        <v>40 ct</v>
      </c>
      <c r="H5797" s="5" t="s">
        <v>16</v>
      </c>
      <c r="I5797" s="6" t="n">
        <f aca="false">VLOOKUP($B5797,'Product Master'!$A$2:$O$5991,14,FALSE())</f>
        <v>5.49</v>
      </c>
      <c r="J5797" s="7" t="n">
        <f aca="false">VLOOKUP($B5797,'Product Master'!$A$2:$O$5991,13,FALSE())</f>
        <v>2</v>
      </c>
      <c r="K5797" s="7" t="str">
        <f aca="false">VLOOKUP($B5797,'Product Master'!$A$2:$O$5991,11,FALSE())</f>
        <v>N</v>
      </c>
      <c r="L5797" s="7" t="str">
        <f aca="false">VLOOKUP($B5797,'Product Master'!$A$2:$O$5991,12,FALSE())</f>
        <v>N</v>
      </c>
      <c r="M5797" s="3" t="n">
        <v>109</v>
      </c>
      <c r="N5797" s="3" t="n">
        <v>31</v>
      </c>
    </row>
    <row r="5798" customFormat="false" ht="15" hidden="false" customHeight="true" outlineLevel="0" collapsed="false">
      <c r="A5798" s="3" t="s">
        <v>11607</v>
      </c>
      <c r="B5798" s="3" t="s">
        <v>11608</v>
      </c>
      <c r="C5798" s="4" t="str">
        <f aca="false">VLOOKUP($B5798,'Product Master'!$A$2:$O$5991,7,FALSE())</f>
        <v>General Merchandise</v>
      </c>
      <c r="D5798" s="4" t="str">
        <f aca="false">VLOOKUP($B5798,'Product Master'!$A$2:$O$5991,8,FALSE())</f>
        <v>Kitchenware &amp; Storage</v>
      </c>
      <c r="E5798" s="4" t="str">
        <f aca="false">VLOOKUP($B5798,'Product Master'!$A$2:$O$5991,5,FALSE())</f>
        <v>Harborline</v>
      </c>
      <c r="F5798" s="4" t="str">
        <f aca="false">VLOOKUP($B5798,'Product Master'!$A$2:$O$5991,4,FALSE())</f>
        <v>Harborline Heavy Duty Plastic Wrap, 40 ct</v>
      </c>
      <c r="G5798" s="4" t="str">
        <f aca="false">VLOOKUP($B5798,'Product Master'!$A$2:$O$5991,9,FALSE())</f>
        <v>40 ct</v>
      </c>
      <c r="H5798" s="5" t="s">
        <v>16</v>
      </c>
      <c r="I5798" s="6" t="n">
        <f aca="false">VLOOKUP($B5798,'Product Master'!$A$2:$O$5991,14,FALSE())</f>
        <v>4.39</v>
      </c>
      <c r="J5798" s="7" t="n">
        <f aca="false">VLOOKUP($B5798,'Product Master'!$A$2:$O$5991,13,FALSE())</f>
        <v>2</v>
      </c>
      <c r="K5798" s="7" t="str">
        <f aca="false">VLOOKUP($B5798,'Product Master'!$A$2:$O$5991,11,FALSE())</f>
        <v>Y</v>
      </c>
      <c r="L5798" s="7" t="str">
        <f aca="false">VLOOKUP($B5798,'Product Master'!$A$2:$O$5991,12,FALSE())</f>
        <v>N</v>
      </c>
      <c r="M5798" s="3" t="n">
        <v>29</v>
      </c>
      <c r="N5798" s="3" t="n">
        <v>27</v>
      </c>
    </row>
    <row r="5799" customFormat="false" ht="15" hidden="false" customHeight="true" outlineLevel="0" collapsed="false">
      <c r="A5799" s="3" t="s">
        <v>11609</v>
      </c>
      <c r="B5799" s="3" t="s">
        <v>11610</v>
      </c>
      <c r="C5799" s="4" t="str">
        <f aca="false">VLOOKUP($B5799,'Product Master'!$A$2:$O$5991,7,FALSE())</f>
        <v>General Merchandise</v>
      </c>
      <c r="D5799" s="4" t="str">
        <f aca="false">VLOOKUP($B5799,'Product Master'!$A$2:$O$5991,8,FALSE())</f>
        <v>Kitchenware &amp; Storage</v>
      </c>
      <c r="E5799" s="4" t="str">
        <f aca="false">VLOOKUP($B5799,'Product Master'!$A$2:$O$5991,5,FALSE())</f>
        <v>Harborline</v>
      </c>
      <c r="F5799" s="4" t="str">
        <f aca="false">VLOOKUP($B5799,'Product Master'!$A$2:$O$5991,4,FALSE())</f>
        <v>Harborline Regular Plastic Wrap, 75 sq ft</v>
      </c>
      <c r="G5799" s="4" t="str">
        <f aca="false">VLOOKUP($B5799,'Product Master'!$A$2:$O$5991,9,FALSE())</f>
        <v>75 sq ft</v>
      </c>
      <c r="H5799" s="5" t="s">
        <v>16</v>
      </c>
      <c r="I5799" s="6" t="n">
        <f aca="false">VLOOKUP($B5799,'Product Master'!$A$2:$O$5991,14,FALSE())</f>
        <v>5.99</v>
      </c>
      <c r="J5799" s="7" t="n">
        <f aca="false">VLOOKUP($B5799,'Product Master'!$A$2:$O$5991,13,FALSE())</f>
        <v>24</v>
      </c>
      <c r="K5799" s="7" t="str">
        <f aca="false">VLOOKUP($B5799,'Product Master'!$A$2:$O$5991,11,FALSE())</f>
        <v>Y</v>
      </c>
      <c r="L5799" s="7" t="str">
        <f aca="false">VLOOKUP($B5799,'Product Master'!$A$2:$O$5991,12,FALSE())</f>
        <v>N</v>
      </c>
      <c r="M5799" s="3" t="n">
        <v>122</v>
      </c>
      <c r="N5799" s="3" t="n">
        <v>31</v>
      </c>
    </row>
    <row r="5800" customFormat="false" ht="15" hidden="false" customHeight="true" outlineLevel="0" collapsed="false">
      <c r="A5800" s="3" t="s">
        <v>11611</v>
      </c>
      <c r="B5800" s="3" t="s">
        <v>11612</v>
      </c>
      <c r="C5800" s="4" t="str">
        <f aca="false">VLOOKUP($B5800,'Product Master'!$A$2:$O$5991,7,FALSE())</f>
        <v>General Merchandise</v>
      </c>
      <c r="D5800" s="4" t="str">
        <f aca="false">VLOOKUP($B5800,'Product Master'!$A$2:$O$5991,8,FALSE())</f>
        <v>Kitchenware &amp; Storage</v>
      </c>
      <c r="E5800" s="4" t="str">
        <f aca="false">VLOOKUP($B5800,'Product Master'!$A$2:$O$5991,5,FALSE())</f>
        <v>Voltpower</v>
      </c>
      <c r="F5800" s="4" t="str">
        <f aca="false">VLOOKUP($B5800,'Product Master'!$A$2:$O$5991,4,FALSE())</f>
        <v>Voltpower Heavy Duty Aluminum Foil, 40 ct</v>
      </c>
      <c r="G5800" s="4" t="str">
        <f aca="false">VLOOKUP($B5800,'Product Master'!$A$2:$O$5991,9,FALSE())</f>
        <v>40 ct</v>
      </c>
      <c r="H5800" s="5" t="s">
        <v>16</v>
      </c>
      <c r="I5800" s="6" t="n">
        <f aca="false">VLOOKUP($B5800,'Product Master'!$A$2:$O$5991,14,FALSE())</f>
        <v>6.79</v>
      </c>
      <c r="J5800" s="7" t="n">
        <f aca="false">VLOOKUP($B5800,'Product Master'!$A$2:$O$5991,13,FALSE())</f>
        <v>12</v>
      </c>
      <c r="K5800" s="7" t="str">
        <f aca="false">VLOOKUP($B5800,'Product Master'!$A$2:$O$5991,11,FALSE())</f>
        <v>N</v>
      </c>
      <c r="L5800" s="7" t="str">
        <f aca="false">VLOOKUP($B5800,'Product Master'!$A$2:$O$5991,12,FALSE())</f>
        <v>N</v>
      </c>
      <c r="M5800" s="3" t="n">
        <v>150</v>
      </c>
      <c r="N5800" s="3" t="n">
        <v>23</v>
      </c>
    </row>
    <row r="5801" customFormat="false" ht="15" hidden="false" customHeight="true" outlineLevel="0" collapsed="false">
      <c r="A5801" s="3" t="s">
        <v>11613</v>
      </c>
      <c r="B5801" s="3" t="s">
        <v>11614</v>
      </c>
      <c r="C5801" s="4" t="str">
        <f aca="false">VLOOKUP($B5801,'Product Master'!$A$2:$O$5991,7,FALSE())</f>
        <v>General Merchandise</v>
      </c>
      <c r="D5801" s="4" t="str">
        <f aca="false">VLOOKUP($B5801,'Product Master'!$A$2:$O$5991,8,FALSE())</f>
        <v>Kitchenware &amp; Storage</v>
      </c>
      <c r="E5801" s="4" t="str">
        <f aca="false">VLOOKUP($B5801,'Product Master'!$A$2:$O$5991,5,FALSE())</f>
        <v>Harborline</v>
      </c>
      <c r="F5801" s="4" t="str">
        <f aca="false">VLOOKUP($B5801,'Product Master'!$A$2:$O$5991,4,FALSE())</f>
        <v>Harborline Heavy Duty Storage Bags, 75 sq ft</v>
      </c>
      <c r="G5801" s="4" t="str">
        <f aca="false">VLOOKUP($B5801,'Product Master'!$A$2:$O$5991,9,FALSE())</f>
        <v>75 sq ft</v>
      </c>
      <c r="H5801" s="5" t="s">
        <v>16</v>
      </c>
      <c r="I5801" s="6" t="n">
        <f aca="false">VLOOKUP($B5801,'Product Master'!$A$2:$O$5991,14,FALSE())</f>
        <v>6.29</v>
      </c>
      <c r="J5801" s="7" t="n">
        <f aca="false">VLOOKUP($B5801,'Product Master'!$A$2:$O$5991,13,FALSE())</f>
        <v>2</v>
      </c>
      <c r="K5801" s="7" t="str">
        <f aca="false">VLOOKUP($B5801,'Product Master'!$A$2:$O$5991,11,FALSE())</f>
        <v>Y</v>
      </c>
      <c r="L5801" s="7" t="str">
        <f aca="false">VLOOKUP($B5801,'Product Master'!$A$2:$O$5991,12,FALSE())</f>
        <v>N</v>
      </c>
      <c r="M5801" s="3" t="n">
        <v>37</v>
      </c>
      <c r="N5801" s="3" t="n">
        <v>31</v>
      </c>
    </row>
    <row r="5802" customFormat="false" ht="15" hidden="false" customHeight="true" outlineLevel="0" collapsed="false">
      <c r="A5802" s="3" t="s">
        <v>11615</v>
      </c>
      <c r="B5802" s="3" t="s">
        <v>11616</v>
      </c>
      <c r="C5802" s="4" t="str">
        <f aca="false">VLOOKUP($B5802,'Product Master'!$A$2:$O$5991,7,FALSE())</f>
        <v>General Merchandise</v>
      </c>
      <c r="D5802" s="4" t="str">
        <f aca="false">VLOOKUP($B5802,'Product Master'!$A$2:$O$5991,8,FALSE())</f>
        <v>Kitchenware &amp; Storage</v>
      </c>
      <c r="E5802" s="4" t="str">
        <f aca="false">VLOOKUP($B5802,'Product Master'!$A$2:$O$5991,5,FALSE())</f>
        <v>Voltpower</v>
      </c>
      <c r="F5802" s="4" t="str">
        <f aca="false">VLOOKUP($B5802,'Product Master'!$A$2:$O$5991,4,FALSE())</f>
        <v>Voltpower Heavy Duty Aluminum Foil, 75 sq ft</v>
      </c>
      <c r="G5802" s="4" t="str">
        <f aca="false">VLOOKUP($B5802,'Product Master'!$A$2:$O$5991,9,FALSE())</f>
        <v>75 sq ft</v>
      </c>
      <c r="H5802" s="5" t="s">
        <v>16</v>
      </c>
      <c r="I5802" s="6" t="n">
        <f aca="false">VLOOKUP($B5802,'Product Master'!$A$2:$O$5991,14,FALSE())</f>
        <v>5.29</v>
      </c>
      <c r="J5802" s="7" t="n">
        <f aca="false">VLOOKUP($B5802,'Product Master'!$A$2:$O$5991,13,FALSE())</f>
        <v>12</v>
      </c>
      <c r="K5802" s="7" t="str">
        <f aca="false">VLOOKUP($B5802,'Product Master'!$A$2:$O$5991,11,FALSE())</f>
        <v>N</v>
      </c>
      <c r="L5802" s="7" t="str">
        <f aca="false">VLOOKUP($B5802,'Product Master'!$A$2:$O$5991,12,FALSE())</f>
        <v>N</v>
      </c>
      <c r="M5802" s="3" t="n">
        <v>112</v>
      </c>
      <c r="N5802" s="3" t="n">
        <v>35</v>
      </c>
    </row>
    <row r="5803" customFormat="false" ht="15" hidden="false" customHeight="true" outlineLevel="0" collapsed="false">
      <c r="A5803" s="3" t="s">
        <v>11617</v>
      </c>
      <c r="B5803" s="3" t="s">
        <v>11618</v>
      </c>
      <c r="C5803" s="4" t="str">
        <f aca="false">VLOOKUP($B5803,'Product Master'!$A$2:$O$5991,7,FALSE())</f>
        <v>General Merchandise</v>
      </c>
      <c r="D5803" s="4" t="str">
        <f aca="false">VLOOKUP($B5803,'Product Master'!$A$2:$O$5991,8,FALSE())</f>
        <v>Kitchenware &amp; Storage</v>
      </c>
      <c r="E5803" s="4" t="str">
        <f aca="false">VLOOKUP($B5803,'Product Master'!$A$2:$O$5991,5,FALSE())</f>
        <v>Voltpower</v>
      </c>
      <c r="F5803" s="4" t="str">
        <f aca="false">VLOOKUP($B5803,'Product Master'!$A$2:$O$5991,4,FALSE())</f>
        <v>Voltpower Regular Storage Bags, 40 ct</v>
      </c>
      <c r="G5803" s="4" t="str">
        <f aca="false">VLOOKUP($B5803,'Product Master'!$A$2:$O$5991,9,FALSE())</f>
        <v>40 ct</v>
      </c>
      <c r="H5803" s="5" t="s">
        <v>16</v>
      </c>
      <c r="I5803" s="6" t="n">
        <f aca="false">VLOOKUP($B5803,'Product Master'!$A$2:$O$5991,14,FALSE())</f>
        <v>8.29</v>
      </c>
      <c r="J5803" s="7" t="n">
        <f aca="false">VLOOKUP($B5803,'Product Master'!$A$2:$O$5991,13,FALSE())</f>
        <v>1</v>
      </c>
      <c r="K5803" s="7" t="str">
        <f aca="false">VLOOKUP($B5803,'Product Master'!$A$2:$O$5991,11,FALSE())</f>
        <v>N</v>
      </c>
      <c r="L5803" s="7" t="str">
        <f aca="false">VLOOKUP($B5803,'Product Master'!$A$2:$O$5991,12,FALSE())</f>
        <v>N</v>
      </c>
      <c r="M5803" s="3" t="n">
        <v>32</v>
      </c>
      <c r="N5803" s="3" t="n">
        <v>8</v>
      </c>
    </row>
    <row r="5804" customFormat="false" ht="15" hidden="false" customHeight="true" outlineLevel="0" collapsed="false">
      <c r="A5804" s="3" t="s">
        <v>11619</v>
      </c>
      <c r="B5804" s="3" t="s">
        <v>11620</v>
      </c>
      <c r="C5804" s="4" t="str">
        <f aca="false">VLOOKUP($B5804,'Product Master'!$A$2:$O$5991,7,FALSE())</f>
        <v>General Merchandise</v>
      </c>
      <c r="D5804" s="4" t="str">
        <f aca="false">VLOOKUP($B5804,'Product Master'!$A$2:$O$5991,8,FALSE())</f>
        <v>Kitchenware &amp; Storage</v>
      </c>
      <c r="E5804" s="4" t="str">
        <f aca="false">VLOOKUP($B5804,'Product Master'!$A$2:$O$5991,5,FALSE())</f>
        <v>Everyday Home</v>
      </c>
      <c r="F5804" s="4" t="str">
        <f aca="false">VLOOKUP($B5804,'Product Master'!$A$2:$O$5991,4,FALSE())</f>
        <v>Everyday Home Heavy Duty Plastic Wrap, 40 ct</v>
      </c>
      <c r="G5804" s="4" t="str">
        <f aca="false">VLOOKUP($B5804,'Product Master'!$A$2:$O$5991,9,FALSE())</f>
        <v>40 ct</v>
      </c>
      <c r="H5804" s="5" t="s">
        <v>16</v>
      </c>
      <c r="I5804" s="6" t="n">
        <f aca="false">VLOOKUP($B5804,'Product Master'!$A$2:$O$5991,14,FALSE())</f>
        <v>4.49</v>
      </c>
      <c r="J5804" s="7" t="n">
        <f aca="false">VLOOKUP($B5804,'Product Master'!$A$2:$O$5991,13,FALSE())</f>
        <v>24</v>
      </c>
      <c r="K5804" s="7" t="str">
        <f aca="false">VLOOKUP($B5804,'Product Master'!$A$2:$O$5991,11,FALSE())</f>
        <v>N</v>
      </c>
      <c r="L5804" s="7" t="str">
        <f aca="false">VLOOKUP($B5804,'Product Master'!$A$2:$O$5991,12,FALSE())</f>
        <v>N</v>
      </c>
      <c r="M5804" s="3" t="n">
        <v>29</v>
      </c>
      <c r="N5804" s="3" t="n">
        <v>8</v>
      </c>
    </row>
    <row r="5805" customFormat="false" ht="15" hidden="false" customHeight="true" outlineLevel="0" collapsed="false">
      <c r="A5805" s="3" t="s">
        <v>11621</v>
      </c>
      <c r="B5805" s="3" t="s">
        <v>11622</v>
      </c>
      <c r="C5805" s="4" t="str">
        <f aca="false">VLOOKUP($B5805,'Product Master'!$A$2:$O$5991,7,FALSE())</f>
        <v>General Merchandise</v>
      </c>
      <c r="D5805" s="4" t="str">
        <f aca="false">VLOOKUP($B5805,'Product Master'!$A$2:$O$5991,8,FALSE())</f>
        <v>Kitchenware &amp; Storage</v>
      </c>
      <c r="E5805" s="4" t="str">
        <f aca="false">VLOOKUP($B5805,'Product Master'!$A$2:$O$5991,5,FALSE())</f>
        <v>Everyday Home</v>
      </c>
      <c r="F5805" s="4" t="str">
        <f aca="false">VLOOKUP($B5805,'Product Master'!$A$2:$O$5991,4,FALSE())</f>
        <v>Everyday Home Regular Aluminum Foil, 75 sq ft</v>
      </c>
      <c r="G5805" s="4" t="str">
        <f aca="false">VLOOKUP($B5805,'Product Master'!$A$2:$O$5991,9,FALSE())</f>
        <v>75 sq ft</v>
      </c>
      <c r="H5805" s="5" t="s">
        <v>16</v>
      </c>
      <c r="I5805" s="6" t="n">
        <f aca="false">VLOOKUP($B5805,'Product Master'!$A$2:$O$5991,14,FALSE())</f>
        <v>6.79</v>
      </c>
      <c r="J5805" s="7" t="n">
        <f aca="false">VLOOKUP($B5805,'Product Master'!$A$2:$O$5991,13,FALSE())</f>
        <v>12</v>
      </c>
      <c r="K5805" s="7" t="str">
        <f aca="false">VLOOKUP($B5805,'Product Master'!$A$2:$O$5991,11,FALSE())</f>
        <v>N</v>
      </c>
      <c r="L5805" s="7" t="str">
        <f aca="false">VLOOKUP($B5805,'Product Master'!$A$2:$O$5991,12,FALSE())</f>
        <v>N</v>
      </c>
      <c r="M5805" s="3" t="n">
        <v>104</v>
      </c>
      <c r="N5805" s="3" t="n">
        <v>24</v>
      </c>
    </row>
    <row r="5806" customFormat="false" ht="15" hidden="false" customHeight="true" outlineLevel="0" collapsed="false">
      <c r="A5806" s="3" t="s">
        <v>11623</v>
      </c>
      <c r="B5806" s="3" t="s">
        <v>11624</v>
      </c>
      <c r="C5806" s="4" t="str">
        <f aca="false">VLOOKUP($B5806,'Product Master'!$A$2:$O$5991,7,FALSE())</f>
        <v>General Merchandise</v>
      </c>
      <c r="D5806" s="4" t="str">
        <f aca="false">VLOOKUP($B5806,'Product Master'!$A$2:$O$5991,8,FALSE())</f>
        <v>Kitchenware &amp; Storage</v>
      </c>
      <c r="E5806" s="4" t="str">
        <f aca="false">VLOOKUP($B5806,'Product Master'!$A$2:$O$5991,5,FALSE())</f>
        <v>Everyday Home</v>
      </c>
      <c r="F5806" s="4" t="str">
        <f aca="false">VLOOKUP($B5806,'Product Master'!$A$2:$O$5991,4,FALSE())</f>
        <v>Everyday Home Regular Parchment Paper, 75 sq ft</v>
      </c>
      <c r="G5806" s="4" t="str">
        <f aca="false">VLOOKUP($B5806,'Product Master'!$A$2:$O$5991,9,FALSE())</f>
        <v>75 sq ft</v>
      </c>
      <c r="H5806" s="5" t="s">
        <v>16</v>
      </c>
      <c r="I5806" s="6" t="n">
        <f aca="false">VLOOKUP($B5806,'Product Master'!$A$2:$O$5991,14,FALSE())</f>
        <v>6.99</v>
      </c>
      <c r="J5806" s="7" t="n">
        <f aca="false">VLOOKUP($B5806,'Product Master'!$A$2:$O$5991,13,FALSE())</f>
        <v>4</v>
      </c>
      <c r="K5806" s="7" t="str">
        <f aca="false">VLOOKUP($B5806,'Product Master'!$A$2:$O$5991,11,FALSE())</f>
        <v>N</v>
      </c>
      <c r="L5806" s="7" t="str">
        <f aca="false">VLOOKUP($B5806,'Product Master'!$A$2:$O$5991,12,FALSE())</f>
        <v>N</v>
      </c>
      <c r="M5806" s="3" t="n">
        <v>134</v>
      </c>
      <c r="N5806" s="3" t="n">
        <v>3</v>
      </c>
    </row>
    <row r="5807" customFormat="false" ht="15" hidden="false" customHeight="true" outlineLevel="0" collapsed="false">
      <c r="A5807" s="3" t="s">
        <v>11625</v>
      </c>
      <c r="B5807" s="3" t="s">
        <v>11626</v>
      </c>
      <c r="C5807" s="4" t="str">
        <f aca="false">VLOOKUP($B5807,'Product Master'!$A$2:$O$5991,7,FALSE())</f>
        <v>General Merchandise</v>
      </c>
      <c r="D5807" s="4" t="str">
        <f aca="false">VLOOKUP($B5807,'Product Master'!$A$2:$O$5991,8,FALSE())</f>
        <v>Kitchenware &amp; Storage</v>
      </c>
      <c r="E5807" s="4" t="str">
        <f aca="false">VLOOKUP($B5807,'Product Master'!$A$2:$O$5991,5,FALSE())</f>
        <v>Harborline</v>
      </c>
      <c r="F5807" s="4" t="str">
        <f aca="false">VLOOKUP($B5807,'Product Master'!$A$2:$O$5991,4,FALSE())</f>
        <v>Harborline Regular Aluminum Foil, 75 sq ft</v>
      </c>
      <c r="G5807" s="4" t="str">
        <f aca="false">VLOOKUP($B5807,'Product Master'!$A$2:$O$5991,9,FALSE())</f>
        <v>75 sq ft</v>
      </c>
      <c r="H5807" s="5" t="s">
        <v>16</v>
      </c>
      <c r="I5807" s="6" t="n">
        <f aca="false">VLOOKUP($B5807,'Product Master'!$A$2:$O$5991,14,FALSE())</f>
        <v>5.99</v>
      </c>
      <c r="J5807" s="7" t="n">
        <f aca="false">VLOOKUP($B5807,'Product Master'!$A$2:$O$5991,13,FALSE())</f>
        <v>12</v>
      </c>
      <c r="K5807" s="7" t="str">
        <f aca="false">VLOOKUP($B5807,'Product Master'!$A$2:$O$5991,11,FALSE())</f>
        <v>Y</v>
      </c>
      <c r="L5807" s="7" t="str">
        <f aca="false">VLOOKUP($B5807,'Product Master'!$A$2:$O$5991,12,FALSE())</f>
        <v>N</v>
      </c>
      <c r="M5807" s="3" t="n">
        <v>102</v>
      </c>
      <c r="N5807" s="3" t="n">
        <v>18</v>
      </c>
    </row>
    <row r="5808" customFormat="false" ht="15" hidden="false" customHeight="true" outlineLevel="0" collapsed="false">
      <c r="A5808" s="3" t="s">
        <v>11627</v>
      </c>
      <c r="B5808" s="3" t="s">
        <v>11628</v>
      </c>
      <c r="C5808" s="4" t="str">
        <f aca="false">VLOOKUP($B5808,'Product Master'!$A$2:$O$5991,7,FALSE())</f>
        <v>General Merchandise</v>
      </c>
      <c r="D5808" s="4" t="str">
        <f aca="false">VLOOKUP($B5808,'Product Master'!$A$2:$O$5991,8,FALSE())</f>
        <v>Kitchenware &amp; Storage</v>
      </c>
      <c r="E5808" s="4" t="str">
        <f aca="false">VLOOKUP($B5808,'Product Master'!$A$2:$O$5991,5,FALSE())</f>
        <v>Harborline</v>
      </c>
      <c r="F5808" s="4" t="str">
        <f aca="false">VLOOKUP($B5808,'Product Master'!$A$2:$O$5991,4,FALSE())</f>
        <v>Harborline Regular Plastic Wrap, 40 ct</v>
      </c>
      <c r="G5808" s="4" t="str">
        <f aca="false">VLOOKUP($B5808,'Product Master'!$A$2:$O$5991,9,FALSE())</f>
        <v>40 ct</v>
      </c>
      <c r="H5808" s="5" t="s">
        <v>16</v>
      </c>
      <c r="I5808" s="6" t="n">
        <f aca="false">VLOOKUP($B5808,'Product Master'!$A$2:$O$5991,14,FALSE())</f>
        <v>6.79</v>
      </c>
      <c r="J5808" s="7" t="n">
        <f aca="false">VLOOKUP($B5808,'Product Master'!$A$2:$O$5991,13,FALSE())</f>
        <v>4</v>
      </c>
      <c r="K5808" s="7" t="str">
        <f aca="false">VLOOKUP($B5808,'Product Master'!$A$2:$O$5991,11,FALSE())</f>
        <v>Y</v>
      </c>
      <c r="L5808" s="7" t="str">
        <f aca="false">VLOOKUP($B5808,'Product Master'!$A$2:$O$5991,12,FALSE())</f>
        <v>N</v>
      </c>
      <c r="M5808" s="3" t="n">
        <v>61</v>
      </c>
      <c r="N5808" s="3" t="n">
        <v>18</v>
      </c>
    </row>
    <row r="5809" customFormat="false" ht="15" hidden="false" customHeight="true" outlineLevel="0" collapsed="false">
      <c r="A5809" s="3" t="s">
        <v>11629</v>
      </c>
      <c r="B5809" s="3" t="s">
        <v>11630</v>
      </c>
      <c r="C5809" s="4" t="str">
        <f aca="false">VLOOKUP($B5809,'Product Master'!$A$2:$O$5991,7,FALSE())</f>
        <v>General Merchandise</v>
      </c>
      <c r="D5809" s="4" t="str">
        <f aca="false">VLOOKUP($B5809,'Product Master'!$A$2:$O$5991,8,FALSE())</f>
        <v>Kitchenware &amp; Storage</v>
      </c>
      <c r="E5809" s="4" t="str">
        <f aca="false">VLOOKUP($B5809,'Product Master'!$A$2:$O$5991,5,FALSE())</f>
        <v>Harborline</v>
      </c>
      <c r="F5809" s="4" t="str">
        <f aca="false">VLOOKUP($B5809,'Product Master'!$A$2:$O$5991,4,FALSE())</f>
        <v>Harborline Heavy Duty Parchment Paper, 75 sq ft</v>
      </c>
      <c r="G5809" s="4" t="str">
        <f aca="false">VLOOKUP($B5809,'Product Master'!$A$2:$O$5991,9,FALSE())</f>
        <v>75 sq ft</v>
      </c>
      <c r="H5809" s="5" t="s">
        <v>16</v>
      </c>
      <c r="I5809" s="6" t="n">
        <f aca="false">VLOOKUP($B5809,'Product Master'!$A$2:$O$5991,14,FALSE())</f>
        <v>5.39</v>
      </c>
      <c r="J5809" s="7" t="n">
        <f aca="false">VLOOKUP($B5809,'Product Master'!$A$2:$O$5991,13,FALSE())</f>
        <v>6</v>
      </c>
      <c r="K5809" s="7" t="str">
        <f aca="false">VLOOKUP($B5809,'Product Master'!$A$2:$O$5991,11,FALSE())</f>
        <v>Y</v>
      </c>
      <c r="L5809" s="7" t="str">
        <f aca="false">VLOOKUP($B5809,'Product Master'!$A$2:$O$5991,12,FALSE())</f>
        <v>N</v>
      </c>
      <c r="M5809" s="3" t="n">
        <v>130</v>
      </c>
      <c r="N5809" s="3" t="n">
        <v>25</v>
      </c>
    </row>
    <row r="5810" customFormat="false" ht="15" hidden="false" customHeight="true" outlineLevel="0" collapsed="false">
      <c r="A5810" s="3" t="s">
        <v>11631</v>
      </c>
      <c r="B5810" s="3" t="s">
        <v>11632</v>
      </c>
      <c r="C5810" s="4" t="str">
        <f aca="false">VLOOKUP($B5810,'Product Master'!$A$2:$O$5991,7,FALSE())</f>
        <v>General Merchandise</v>
      </c>
      <c r="D5810" s="4" t="str">
        <f aca="false">VLOOKUP($B5810,'Product Master'!$A$2:$O$5991,8,FALSE())</f>
        <v>Kitchenware &amp; Storage</v>
      </c>
      <c r="E5810" s="4" t="str">
        <f aca="false">VLOOKUP($B5810,'Product Master'!$A$2:$O$5991,5,FALSE())</f>
        <v>Voltpower</v>
      </c>
      <c r="F5810" s="4" t="str">
        <f aca="false">VLOOKUP($B5810,'Product Master'!$A$2:$O$5991,4,FALSE())</f>
        <v>Voltpower Regular Parchment Paper, 40 ct</v>
      </c>
      <c r="G5810" s="4" t="str">
        <f aca="false">VLOOKUP($B5810,'Product Master'!$A$2:$O$5991,9,FALSE())</f>
        <v>40 ct</v>
      </c>
      <c r="H5810" s="5" t="s">
        <v>16</v>
      </c>
      <c r="I5810" s="6" t="n">
        <f aca="false">VLOOKUP($B5810,'Product Master'!$A$2:$O$5991,14,FALSE())</f>
        <v>7.89</v>
      </c>
      <c r="J5810" s="7" t="n">
        <f aca="false">VLOOKUP($B5810,'Product Master'!$A$2:$O$5991,13,FALSE())</f>
        <v>1</v>
      </c>
      <c r="K5810" s="7" t="str">
        <f aca="false">VLOOKUP($B5810,'Product Master'!$A$2:$O$5991,11,FALSE())</f>
        <v>N</v>
      </c>
      <c r="L5810" s="7" t="str">
        <f aca="false">VLOOKUP($B5810,'Product Master'!$A$2:$O$5991,12,FALSE())</f>
        <v>N</v>
      </c>
      <c r="M5810" s="3" t="n">
        <v>119</v>
      </c>
      <c r="N5810" s="3" t="n">
        <v>14</v>
      </c>
    </row>
    <row r="5811" customFormat="false" ht="15" hidden="false" customHeight="true" outlineLevel="0" collapsed="false">
      <c r="A5811" s="3" t="s">
        <v>11633</v>
      </c>
      <c r="B5811" s="3" t="s">
        <v>11634</v>
      </c>
      <c r="C5811" s="4" t="str">
        <f aca="false">VLOOKUP($B5811,'Product Master'!$A$2:$O$5991,7,FALSE())</f>
        <v>General Merchandise</v>
      </c>
      <c r="D5811" s="4" t="str">
        <f aca="false">VLOOKUP($B5811,'Product Master'!$A$2:$O$5991,8,FALSE())</f>
        <v>Kitchenware &amp; Storage</v>
      </c>
      <c r="E5811" s="4" t="str">
        <f aca="false">VLOOKUP($B5811,'Product Master'!$A$2:$O$5991,5,FALSE())</f>
        <v>Everyday Home</v>
      </c>
      <c r="F5811" s="4" t="str">
        <f aca="false">VLOOKUP($B5811,'Product Master'!$A$2:$O$5991,4,FALSE())</f>
        <v>Everyday Home Regular Food Storage Container, 75 sq ft</v>
      </c>
      <c r="G5811" s="4" t="str">
        <f aca="false">VLOOKUP($B5811,'Product Master'!$A$2:$O$5991,9,FALSE())</f>
        <v>75 sq ft</v>
      </c>
      <c r="H5811" s="5" t="s">
        <v>16</v>
      </c>
      <c r="I5811" s="6" t="n">
        <f aca="false">VLOOKUP($B5811,'Product Master'!$A$2:$O$5991,14,FALSE())</f>
        <v>5.79</v>
      </c>
      <c r="J5811" s="7" t="n">
        <f aca="false">VLOOKUP($B5811,'Product Master'!$A$2:$O$5991,13,FALSE())</f>
        <v>12</v>
      </c>
      <c r="K5811" s="7" t="str">
        <f aca="false">VLOOKUP($B5811,'Product Master'!$A$2:$O$5991,11,FALSE())</f>
        <v>N</v>
      </c>
      <c r="L5811" s="7" t="str">
        <f aca="false">VLOOKUP($B5811,'Product Master'!$A$2:$O$5991,12,FALSE())</f>
        <v>N</v>
      </c>
      <c r="M5811" s="3" t="n">
        <v>74</v>
      </c>
      <c r="N5811" s="3" t="n">
        <v>5</v>
      </c>
    </row>
    <row r="5812" customFormat="false" ht="15" hidden="false" customHeight="true" outlineLevel="0" collapsed="false">
      <c r="A5812" s="3" t="s">
        <v>11635</v>
      </c>
      <c r="B5812" s="3" t="s">
        <v>11636</v>
      </c>
      <c r="C5812" s="4" t="str">
        <f aca="false">VLOOKUP($B5812,'Product Master'!$A$2:$O$5991,7,FALSE())</f>
        <v>General Merchandise</v>
      </c>
      <c r="D5812" s="4" t="str">
        <f aca="false">VLOOKUP($B5812,'Product Master'!$A$2:$O$5991,8,FALSE())</f>
        <v>Kitchenware &amp; Storage</v>
      </c>
      <c r="E5812" s="4" t="str">
        <f aca="false">VLOOKUP($B5812,'Product Master'!$A$2:$O$5991,5,FALSE())</f>
        <v>Voltpower</v>
      </c>
      <c r="F5812" s="4" t="str">
        <f aca="false">VLOOKUP($B5812,'Product Master'!$A$2:$O$5991,4,FALSE())</f>
        <v>Voltpower Heavy Duty Food Storage Container, 40 ct</v>
      </c>
      <c r="G5812" s="4" t="str">
        <f aca="false">VLOOKUP($B5812,'Product Master'!$A$2:$O$5991,9,FALSE())</f>
        <v>40 ct</v>
      </c>
      <c r="H5812" s="5" t="s">
        <v>16</v>
      </c>
      <c r="I5812" s="6" t="n">
        <f aca="false">VLOOKUP($B5812,'Product Master'!$A$2:$O$5991,14,FALSE())</f>
        <v>4.89</v>
      </c>
      <c r="J5812" s="7" t="n">
        <f aca="false">VLOOKUP($B5812,'Product Master'!$A$2:$O$5991,13,FALSE())</f>
        <v>24</v>
      </c>
      <c r="K5812" s="7" t="str">
        <f aca="false">VLOOKUP($B5812,'Product Master'!$A$2:$O$5991,11,FALSE())</f>
        <v>N</v>
      </c>
      <c r="L5812" s="7" t="str">
        <f aca="false">VLOOKUP($B5812,'Product Master'!$A$2:$O$5991,12,FALSE())</f>
        <v>N</v>
      </c>
      <c r="M5812" s="3" t="n">
        <v>105</v>
      </c>
      <c r="N5812" s="3" t="n">
        <v>16</v>
      </c>
    </row>
    <row r="5813" customFormat="false" ht="15" hidden="false" customHeight="true" outlineLevel="0" collapsed="false">
      <c r="A5813" s="3" t="s">
        <v>11637</v>
      </c>
      <c r="B5813" s="3" t="s">
        <v>11638</v>
      </c>
      <c r="C5813" s="4" t="str">
        <f aca="false">VLOOKUP($B5813,'Product Master'!$A$2:$O$5991,7,FALSE())</f>
        <v>General Merchandise</v>
      </c>
      <c r="D5813" s="4" t="str">
        <f aca="false">VLOOKUP($B5813,'Product Master'!$A$2:$O$5991,8,FALSE())</f>
        <v>Kitchenware &amp; Storage</v>
      </c>
      <c r="E5813" s="4" t="str">
        <f aca="false">VLOOKUP($B5813,'Product Master'!$A$2:$O$5991,5,FALSE())</f>
        <v>Harborline</v>
      </c>
      <c r="F5813" s="4" t="str">
        <f aca="false">VLOOKUP($B5813,'Product Master'!$A$2:$O$5991,4,FALSE())</f>
        <v>Harborline Heavy Duty Food Storage Container, 40 ct</v>
      </c>
      <c r="G5813" s="4" t="str">
        <f aca="false">VLOOKUP($B5813,'Product Master'!$A$2:$O$5991,9,FALSE())</f>
        <v>40 ct</v>
      </c>
      <c r="H5813" s="5" t="s">
        <v>16</v>
      </c>
      <c r="I5813" s="6" t="n">
        <f aca="false">VLOOKUP($B5813,'Product Master'!$A$2:$O$5991,14,FALSE())</f>
        <v>8.99</v>
      </c>
      <c r="J5813" s="7" t="n">
        <f aca="false">VLOOKUP($B5813,'Product Master'!$A$2:$O$5991,13,FALSE())</f>
        <v>2</v>
      </c>
      <c r="K5813" s="7" t="str">
        <f aca="false">VLOOKUP($B5813,'Product Master'!$A$2:$O$5991,11,FALSE())</f>
        <v>Y</v>
      </c>
      <c r="L5813" s="7" t="str">
        <f aca="false">VLOOKUP($B5813,'Product Master'!$A$2:$O$5991,12,FALSE())</f>
        <v>N</v>
      </c>
      <c r="M5813" s="3" t="n">
        <v>116</v>
      </c>
      <c r="N5813" s="3" t="n">
        <v>22</v>
      </c>
    </row>
    <row r="5814" customFormat="false" ht="15" hidden="false" customHeight="true" outlineLevel="0" collapsed="false">
      <c r="A5814" s="3" t="s">
        <v>11639</v>
      </c>
      <c r="B5814" s="3" t="s">
        <v>11640</v>
      </c>
      <c r="C5814" s="4" t="str">
        <f aca="false">VLOOKUP($B5814,'Product Master'!$A$2:$O$5991,7,FALSE())</f>
        <v>General Merchandise</v>
      </c>
      <c r="D5814" s="4" t="str">
        <f aca="false">VLOOKUP($B5814,'Product Master'!$A$2:$O$5991,8,FALSE())</f>
        <v>Kitchenware &amp; Storage</v>
      </c>
      <c r="E5814" s="4" t="str">
        <f aca="false">VLOOKUP($B5814,'Product Master'!$A$2:$O$5991,5,FALSE())</f>
        <v>Everyday Home</v>
      </c>
      <c r="F5814" s="4" t="str">
        <f aca="false">VLOOKUP($B5814,'Product Master'!$A$2:$O$5991,4,FALSE())</f>
        <v>Everyday Home Heavy Duty Food Storage Container, 75 sq ft</v>
      </c>
      <c r="G5814" s="4" t="str">
        <f aca="false">VLOOKUP($B5814,'Product Master'!$A$2:$O$5991,9,FALSE())</f>
        <v>75 sq ft</v>
      </c>
      <c r="H5814" s="5" t="s">
        <v>16</v>
      </c>
      <c r="I5814" s="6" t="n">
        <f aca="false">VLOOKUP($B5814,'Product Master'!$A$2:$O$5991,14,FALSE())</f>
        <v>8.79</v>
      </c>
      <c r="J5814" s="7" t="n">
        <f aca="false">VLOOKUP($B5814,'Product Master'!$A$2:$O$5991,13,FALSE())</f>
        <v>24</v>
      </c>
      <c r="K5814" s="7" t="str">
        <f aca="false">VLOOKUP($B5814,'Product Master'!$A$2:$O$5991,11,FALSE())</f>
        <v>N</v>
      </c>
      <c r="L5814" s="7" t="str">
        <f aca="false">VLOOKUP($B5814,'Product Master'!$A$2:$O$5991,12,FALSE())</f>
        <v>N</v>
      </c>
      <c r="M5814" s="3" t="n">
        <v>129</v>
      </c>
      <c r="N5814" s="3" t="n">
        <v>9</v>
      </c>
    </row>
    <row r="5815" customFormat="false" ht="15" hidden="false" customHeight="true" outlineLevel="0" collapsed="false">
      <c r="A5815" s="3" t="s">
        <v>11641</v>
      </c>
      <c r="B5815" s="3" t="s">
        <v>11642</v>
      </c>
      <c r="C5815" s="4" t="str">
        <f aca="false">VLOOKUP($B5815,'Product Master'!$A$2:$O$5991,7,FALSE())</f>
        <v>General Merchandise</v>
      </c>
      <c r="D5815" s="4" t="str">
        <f aca="false">VLOOKUP($B5815,'Product Master'!$A$2:$O$5991,8,FALSE())</f>
        <v>Kitchenware &amp; Storage</v>
      </c>
      <c r="E5815" s="4" t="str">
        <f aca="false">VLOOKUP($B5815,'Product Master'!$A$2:$O$5991,5,FALSE())</f>
        <v>Voltpower</v>
      </c>
      <c r="F5815" s="4" t="str">
        <f aca="false">VLOOKUP($B5815,'Product Master'!$A$2:$O$5991,4,FALSE())</f>
        <v>Voltpower Heavy Duty Parchment Paper, 40 ct</v>
      </c>
      <c r="G5815" s="4" t="str">
        <f aca="false">VLOOKUP($B5815,'Product Master'!$A$2:$O$5991,9,FALSE())</f>
        <v>40 ct</v>
      </c>
      <c r="H5815" s="5" t="s">
        <v>16</v>
      </c>
      <c r="I5815" s="6" t="n">
        <f aca="false">VLOOKUP($B5815,'Product Master'!$A$2:$O$5991,14,FALSE())</f>
        <v>8.89</v>
      </c>
      <c r="J5815" s="7" t="n">
        <f aca="false">VLOOKUP($B5815,'Product Master'!$A$2:$O$5991,13,FALSE())</f>
        <v>24</v>
      </c>
      <c r="K5815" s="7" t="str">
        <f aca="false">VLOOKUP($B5815,'Product Master'!$A$2:$O$5991,11,FALSE())</f>
        <v>N</v>
      </c>
      <c r="L5815" s="7" t="str">
        <f aca="false">VLOOKUP($B5815,'Product Master'!$A$2:$O$5991,12,FALSE())</f>
        <v>N</v>
      </c>
      <c r="M5815" s="3" t="n">
        <v>99</v>
      </c>
      <c r="N5815" s="3" t="n">
        <v>12</v>
      </c>
    </row>
    <row r="5816" customFormat="false" ht="15" hidden="false" customHeight="true" outlineLevel="0" collapsed="false">
      <c r="A5816" s="3" t="s">
        <v>11643</v>
      </c>
      <c r="B5816" s="3" t="s">
        <v>11644</v>
      </c>
      <c r="C5816" s="4" t="str">
        <f aca="false">VLOOKUP($B5816,'Product Master'!$A$2:$O$5991,7,FALSE())</f>
        <v>General Merchandise</v>
      </c>
      <c r="D5816" s="4" t="str">
        <f aca="false">VLOOKUP($B5816,'Product Master'!$A$2:$O$5991,8,FALSE())</f>
        <v>Kitchenware &amp; Storage</v>
      </c>
      <c r="E5816" s="4" t="str">
        <f aca="false">VLOOKUP($B5816,'Product Master'!$A$2:$O$5991,5,FALSE())</f>
        <v>Voltpower</v>
      </c>
      <c r="F5816" s="4" t="str">
        <f aca="false">VLOOKUP($B5816,'Product Master'!$A$2:$O$5991,4,FALSE())</f>
        <v>Voltpower Heavy Duty Plastic Wrap, 40 ct</v>
      </c>
      <c r="G5816" s="4" t="str">
        <f aca="false">VLOOKUP($B5816,'Product Master'!$A$2:$O$5991,9,FALSE())</f>
        <v>40 ct</v>
      </c>
      <c r="H5816" s="5" t="s">
        <v>16</v>
      </c>
      <c r="I5816" s="6" t="n">
        <f aca="false">VLOOKUP($B5816,'Product Master'!$A$2:$O$5991,14,FALSE())</f>
        <v>7.29</v>
      </c>
      <c r="J5816" s="7" t="n">
        <f aca="false">VLOOKUP($B5816,'Product Master'!$A$2:$O$5991,13,FALSE())</f>
        <v>4</v>
      </c>
      <c r="K5816" s="7" t="str">
        <f aca="false">VLOOKUP($B5816,'Product Master'!$A$2:$O$5991,11,FALSE())</f>
        <v>N</v>
      </c>
      <c r="L5816" s="7" t="str">
        <f aca="false">VLOOKUP($B5816,'Product Master'!$A$2:$O$5991,12,FALSE())</f>
        <v>N</v>
      </c>
      <c r="M5816" s="3" t="n">
        <v>46</v>
      </c>
      <c r="N5816" s="3" t="n">
        <v>20</v>
      </c>
    </row>
    <row r="5817" customFormat="false" ht="15" hidden="false" customHeight="true" outlineLevel="0" collapsed="false">
      <c r="A5817" s="3" t="s">
        <v>11645</v>
      </c>
      <c r="B5817" s="3" t="s">
        <v>11646</v>
      </c>
      <c r="C5817" s="4" t="str">
        <f aca="false">VLOOKUP($B5817,'Product Master'!$A$2:$O$5991,7,FALSE())</f>
        <v>General Merchandise</v>
      </c>
      <c r="D5817" s="4" t="str">
        <f aca="false">VLOOKUP($B5817,'Product Master'!$A$2:$O$5991,8,FALSE())</f>
        <v>Kitchenware &amp; Storage</v>
      </c>
      <c r="E5817" s="4" t="str">
        <f aca="false">VLOOKUP($B5817,'Product Master'!$A$2:$O$5991,5,FALSE())</f>
        <v>Everyday Home</v>
      </c>
      <c r="F5817" s="4" t="str">
        <f aca="false">VLOOKUP($B5817,'Product Master'!$A$2:$O$5991,4,FALSE())</f>
        <v>Everyday Home Heavy Duty Food Storage Container, 40 ct</v>
      </c>
      <c r="G5817" s="4" t="str">
        <f aca="false">VLOOKUP($B5817,'Product Master'!$A$2:$O$5991,9,FALSE())</f>
        <v>40 ct</v>
      </c>
      <c r="H5817" s="5" t="s">
        <v>16</v>
      </c>
      <c r="I5817" s="6" t="n">
        <f aca="false">VLOOKUP($B5817,'Product Master'!$A$2:$O$5991,14,FALSE())</f>
        <v>7.89</v>
      </c>
      <c r="J5817" s="7" t="n">
        <f aca="false">VLOOKUP($B5817,'Product Master'!$A$2:$O$5991,13,FALSE())</f>
        <v>2</v>
      </c>
      <c r="K5817" s="7" t="str">
        <f aca="false">VLOOKUP($B5817,'Product Master'!$A$2:$O$5991,11,FALSE())</f>
        <v>N</v>
      </c>
      <c r="L5817" s="7" t="str">
        <f aca="false">VLOOKUP($B5817,'Product Master'!$A$2:$O$5991,12,FALSE())</f>
        <v>N</v>
      </c>
      <c r="M5817" s="3" t="n">
        <v>73</v>
      </c>
      <c r="N5817" s="3" t="n">
        <v>23</v>
      </c>
    </row>
    <row r="5818" customFormat="false" ht="15" hidden="false" customHeight="true" outlineLevel="0" collapsed="false">
      <c r="A5818" s="3" t="s">
        <v>11647</v>
      </c>
      <c r="B5818" s="3" t="s">
        <v>11648</v>
      </c>
      <c r="C5818" s="4" t="str">
        <f aca="false">VLOOKUP($B5818,'Product Master'!$A$2:$O$5991,7,FALSE())</f>
        <v>General Merchandise</v>
      </c>
      <c r="D5818" s="4" t="str">
        <f aca="false">VLOOKUP($B5818,'Product Master'!$A$2:$O$5991,8,FALSE())</f>
        <v>Kitchenware &amp; Storage</v>
      </c>
      <c r="E5818" s="4" t="str">
        <f aca="false">VLOOKUP($B5818,'Product Master'!$A$2:$O$5991,5,FALSE())</f>
        <v>Voltpower</v>
      </c>
      <c r="F5818" s="4" t="str">
        <f aca="false">VLOOKUP($B5818,'Product Master'!$A$2:$O$5991,4,FALSE())</f>
        <v>Voltpower Regular Aluminum Foil, 40 ct</v>
      </c>
      <c r="G5818" s="4" t="str">
        <f aca="false">VLOOKUP($B5818,'Product Master'!$A$2:$O$5991,9,FALSE())</f>
        <v>40 ct</v>
      </c>
      <c r="H5818" s="5" t="s">
        <v>16</v>
      </c>
      <c r="I5818" s="6" t="n">
        <f aca="false">VLOOKUP($B5818,'Product Master'!$A$2:$O$5991,14,FALSE())</f>
        <v>8.49</v>
      </c>
      <c r="J5818" s="7" t="n">
        <f aca="false">VLOOKUP($B5818,'Product Master'!$A$2:$O$5991,13,FALSE())</f>
        <v>12</v>
      </c>
      <c r="K5818" s="7" t="str">
        <f aca="false">VLOOKUP($B5818,'Product Master'!$A$2:$O$5991,11,FALSE())</f>
        <v>N</v>
      </c>
      <c r="L5818" s="7" t="str">
        <f aca="false">VLOOKUP($B5818,'Product Master'!$A$2:$O$5991,12,FALSE())</f>
        <v>N</v>
      </c>
      <c r="M5818" s="3" t="n">
        <v>87</v>
      </c>
      <c r="N5818" s="3" t="n">
        <v>28</v>
      </c>
    </row>
    <row r="5819" customFormat="false" ht="15" hidden="false" customHeight="true" outlineLevel="0" collapsed="false">
      <c r="A5819" s="3" t="s">
        <v>11649</v>
      </c>
      <c r="B5819" s="3" t="s">
        <v>11650</v>
      </c>
      <c r="C5819" s="4" t="str">
        <f aca="false">VLOOKUP($B5819,'Product Master'!$A$2:$O$5991,7,FALSE())</f>
        <v>General Merchandise</v>
      </c>
      <c r="D5819" s="4" t="str">
        <f aca="false">VLOOKUP($B5819,'Product Master'!$A$2:$O$5991,8,FALSE())</f>
        <v>Kitchenware &amp; Storage</v>
      </c>
      <c r="E5819" s="4" t="str">
        <f aca="false">VLOOKUP($B5819,'Product Master'!$A$2:$O$5991,5,FALSE())</f>
        <v>Everyday Home</v>
      </c>
      <c r="F5819" s="4" t="str">
        <f aca="false">VLOOKUP($B5819,'Product Master'!$A$2:$O$5991,4,FALSE())</f>
        <v>Everyday Home Heavy Duty Plastic Wrap, 75 sq ft</v>
      </c>
      <c r="G5819" s="4" t="str">
        <f aca="false">VLOOKUP($B5819,'Product Master'!$A$2:$O$5991,9,FALSE())</f>
        <v>75 sq ft</v>
      </c>
      <c r="H5819" s="5" t="s">
        <v>16</v>
      </c>
      <c r="I5819" s="6" t="n">
        <f aca="false">VLOOKUP($B5819,'Product Master'!$A$2:$O$5991,14,FALSE())</f>
        <v>4.49</v>
      </c>
      <c r="J5819" s="7" t="n">
        <f aca="false">VLOOKUP($B5819,'Product Master'!$A$2:$O$5991,13,FALSE())</f>
        <v>6</v>
      </c>
      <c r="K5819" s="7" t="str">
        <f aca="false">VLOOKUP($B5819,'Product Master'!$A$2:$O$5991,11,FALSE())</f>
        <v>N</v>
      </c>
      <c r="L5819" s="7" t="str">
        <f aca="false">VLOOKUP($B5819,'Product Master'!$A$2:$O$5991,12,FALSE())</f>
        <v>N</v>
      </c>
      <c r="M5819" s="3" t="n">
        <v>115</v>
      </c>
      <c r="N5819" s="3" t="n">
        <v>9</v>
      </c>
    </row>
    <row r="5820" customFormat="false" ht="15" hidden="false" customHeight="true" outlineLevel="0" collapsed="false">
      <c r="A5820" s="3" t="s">
        <v>11651</v>
      </c>
      <c r="B5820" s="3" t="s">
        <v>11652</v>
      </c>
      <c r="C5820" s="4" t="str">
        <f aca="false">VLOOKUP($B5820,'Product Master'!$A$2:$O$5991,7,FALSE())</f>
        <v>General Merchandise</v>
      </c>
      <c r="D5820" s="4" t="str">
        <f aca="false">VLOOKUP($B5820,'Product Master'!$A$2:$O$5991,8,FALSE())</f>
        <v>Kitchenware &amp; Storage</v>
      </c>
      <c r="E5820" s="4" t="str">
        <f aca="false">VLOOKUP($B5820,'Product Master'!$A$2:$O$5991,5,FALSE())</f>
        <v>Harborline</v>
      </c>
      <c r="F5820" s="4" t="str">
        <f aca="false">VLOOKUP($B5820,'Product Master'!$A$2:$O$5991,4,FALSE())</f>
        <v>Harborline Heavy Duty Food Storage Container, 75 sq ft</v>
      </c>
      <c r="G5820" s="4" t="str">
        <f aca="false">VLOOKUP($B5820,'Product Master'!$A$2:$O$5991,9,FALSE())</f>
        <v>75 sq ft</v>
      </c>
      <c r="H5820" s="5" t="s">
        <v>16</v>
      </c>
      <c r="I5820" s="6" t="n">
        <f aca="false">VLOOKUP($B5820,'Product Master'!$A$2:$O$5991,14,FALSE())</f>
        <v>4.49</v>
      </c>
      <c r="J5820" s="7" t="n">
        <f aca="false">VLOOKUP($B5820,'Product Master'!$A$2:$O$5991,13,FALSE())</f>
        <v>4</v>
      </c>
      <c r="K5820" s="7" t="str">
        <f aca="false">VLOOKUP($B5820,'Product Master'!$A$2:$O$5991,11,FALSE())</f>
        <v>Y</v>
      </c>
      <c r="L5820" s="7" t="str">
        <f aca="false">VLOOKUP($B5820,'Product Master'!$A$2:$O$5991,12,FALSE())</f>
        <v>N</v>
      </c>
      <c r="M5820" s="3" t="n">
        <v>12</v>
      </c>
      <c r="N5820" s="3" t="n">
        <v>12</v>
      </c>
    </row>
    <row r="5821" customFormat="false" ht="15" hidden="false" customHeight="true" outlineLevel="0" collapsed="false">
      <c r="A5821" s="3" t="s">
        <v>11653</v>
      </c>
      <c r="B5821" s="3" t="s">
        <v>11654</v>
      </c>
      <c r="C5821" s="4" t="str">
        <f aca="false">VLOOKUP($B5821,'Product Master'!$A$2:$O$5991,7,FALSE())</f>
        <v>General Merchandise</v>
      </c>
      <c r="D5821" s="4" t="str">
        <f aca="false">VLOOKUP($B5821,'Product Master'!$A$2:$O$5991,8,FALSE())</f>
        <v>Kitchenware &amp; Storage</v>
      </c>
      <c r="E5821" s="4" t="str">
        <f aca="false">VLOOKUP($B5821,'Product Master'!$A$2:$O$5991,5,FALSE())</f>
        <v>Harborline</v>
      </c>
      <c r="F5821" s="4" t="str">
        <f aca="false">VLOOKUP($B5821,'Product Master'!$A$2:$O$5991,4,FALSE())</f>
        <v>Harborline Heavy Duty Plastic Wrap, 75 sq ft</v>
      </c>
      <c r="G5821" s="4" t="str">
        <f aca="false">VLOOKUP($B5821,'Product Master'!$A$2:$O$5991,9,FALSE())</f>
        <v>75 sq ft</v>
      </c>
      <c r="H5821" s="5" t="s">
        <v>16</v>
      </c>
      <c r="I5821" s="6" t="n">
        <f aca="false">VLOOKUP($B5821,'Product Master'!$A$2:$O$5991,14,FALSE())</f>
        <v>7.79</v>
      </c>
      <c r="J5821" s="7" t="n">
        <f aca="false">VLOOKUP($B5821,'Product Master'!$A$2:$O$5991,13,FALSE())</f>
        <v>8</v>
      </c>
      <c r="K5821" s="7" t="str">
        <f aca="false">VLOOKUP($B5821,'Product Master'!$A$2:$O$5991,11,FALSE())</f>
        <v>Y</v>
      </c>
      <c r="L5821" s="7" t="str">
        <f aca="false">VLOOKUP($B5821,'Product Master'!$A$2:$O$5991,12,FALSE())</f>
        <v>N</v>
      </c>
      <c r="M5821" s="3" t="n">
        <v>144</v>
      </c>
      <c r="N5821" s="3" t="n">
        <v>36</v>
      </c>
    </row>
    <row r="5822" customFormat="false" ht="15" hidden="false" customHeight="true" outlineLevel="0" collapsed="false">
      <c r="A5822" s="3" t="s">
        <v>11655</v>
      </c>
      <c r="B5822" s="3" t="s">
        <v>11656</v>
      </c>
      <c r="C5822" s="4" t="str">
        <f aca="false">VLOOKUP($B5822,'Product Master'!$A$2:$O$5991,7,FALSE())</f>
        <v>General Merchandise</v>
      </c>
      <c r="D5822" s="4" t="str">
        <f aca="false">VLOOKUP($B5822,'Product Master'!$A$2:$O$5991,8,FALSE())</f>
        <v>Kitchenware &amp; Storage</v>
      </c>
      <c r="E5822" s="4" t="str">
        <f aca="false">VLOOKUP($B5822,'Product Master'!$A$2:$O$5991,5,FALSE())</f>
        <v>Everyday Home</v>
      </c>
      <c r="F5822" s="4" t="str">
        <f aca="false">VLOOKUP($B5822,'Product Master'!$A$2:$O$5991,4,FALSE())</f>
        <v>Everyday Home Heavy Duty Parchment Paper, 40 ct</v>
      </c>
      <c r="G5822" s="4" t="str">
        <f aca="false">VLOOKUP($B5822,'Product Master'!$A$2:$O$5991,9,FALSE())</f>
        <v>40 ct</v>
      </c>
      <c r="H5822" s="5" t="s">
        <v>16</v>
      </c>
      <c r="I5822" s="6" t="n">
        <f aca="false">VLOOKUP($B5822,'Product Master'!$A$2:$O$5991,14,FALSE())</f>
        <v>7.89</v>
      </c>
      <c r="J5822" s="7" t="n">
        <f aca="false">VLOOKUP($B5822,'Product Master'!$A$2:$O$5991,13,FALSE())</f>
        <v>12</v>
      </c>
      <c r="K5822" s="7" t="str">
        <f aca="false">VLOOKUP($B5822,'Product Master'!$A$2:$O$5991,11,FALSE())</f>
        <v>N</v>
      </c>
      <c r="L5822" s="7" t="str">
        <f aca="false">VLOOKUP($B5822,'Product Master'!$A$2:$O$5991,12,FALSE())</f>
        <v>N</v>
      </c>
      <c r="M5822" s="3" t="n">
        <v>111</v>
      </c>
      <c r="N5822" s="3" t="n">
        <v>12</v>
      </c>
    </row>
    <row r="5823" customFormat="false" ht="15" hidden="false" customHeight="true" outlineLevel="0" collapsed="false">
      <c r="A5823" s="3" t="s">
        <v>11657</v>
      </c>
      <c r="B5823" s="3" t="s">
        <v>11658</v>
      </c>
      <c r="C5823" s="4" t="str">
        <f aca="false">VLOOKUP($B5823,'Product Master'!$A$2:$O$5991,7,FALSE())</f>
        <v>General Merchandise</v>
      </c>
      <c r="D5823" s="4" t="str">
        <f aca="false">VLOOKUP($B5823,'Product Master'!$A$2:$O$5991,8,FALSE())</f>
        <v>Kitchenware &amp; Storage</v>
      </c>
      <c r="E5823" s="4" t="str">
        <f aca="false">VLOOKUP($B5823,'Product Master'!$A$2:$O$5991,5,FALSE())</f>
        <v>Everyday Home</v>
      </c>
      <c r="F5823" s="4" t="str">
        <f aca="false">VLOOKUP($B5823,'Product Master'!$A$2:$O$5991,4,FALSE())</f>
        <v>Everyday Home Heavy Duty Parchment Paper, 75 sq ft</v>
      </c>
      <c r="G5823" s="4" t="str">
        <f aca="false">VLOOKUP($B5823,'Product Master'!$A$2:$O$5991,9,FALSE())</f>
        <v>75 sq ft</v>
      </c>
      <c r="H5823" s="5" t="s">
        <v>16</v>
      </c>
      <c r="I5823" s="6" t="n">
        <f aca="false">VLOOKUP($B5823,'Product Master'!$A$2:$O$5991,14,FALSE())</f>
        <v>4.49</v>
      </c>
      <c r="J5823" s="7" t="n">
        <f aca="false">VLOOKUP($B5823,'Product Master'!$A$2:$O$5991,13,FALSE())</f>
        <v>4</v>
      </c>
      <c r="K5823" s="7" t="str">
        <f aca="false">VLOOKUP($B5823,'Product Master'!$A$2:$O$5991,11,FALSE())</f>
        <v>N</v>
      </c>
      <c r="L5823" s="7" t="str">
        <f aca="false">VLOOKUP($B5823,'Product Master'!$A$2:$O$5991,12,FALSE())</f>
        <v>N</v>
      </c>
      <c r="M5823" s="3" t="n">
        <v>100</v>
      </c>
      <c r="N5823" s="3" t="n">
        <v>16</v>
      </c>
    </row>
    <row r="5824" customFormat="false" ht="15" hidden="false" customHeight="true" outlineLevel="0" collapsed="false">
      <c r="A5824" s="3" t="s">
        <v>11659</v>
      </c>
      <c r="B5824" s="3" t="s">
        <v>11660</v>
      </c>
      <c r="C5824" s="4" t="str">
        <f aca="false">VLOOKUP($B5824,'Product Master'!$A$2:$O$5991,7,FALSE())</f>
        <v>General Merchandise</v>
      </c>
      <c r="D5824" s="4" t="str">
        <f aca="false">VLOOKUP($B5824,'Product Master'!$A$2:$O$5991,8,FALSE())</f>
        <v>Kitchenware &amp; Storage</v>
      </c>
      <c r="E5824" s="4" t="str">
        <f aca="false">VLOOKUP($B5824,'Product Master'!$A$2:$O$5991,5,FALSE())</f>
        <v>Voltpower</v>
      </c>
      <c r="F5824" s="4" t="str">
        <f aca="false">VLOOKUP($B5824,'Product Master'!$A$2:$O$5991,4,FALSE())</f>
        <v>Voltpower Regular Aluminum Foil, 75 sq ft</v>
      </c>
      <c r="G5824" s="4" t="str">
        <f aca="false">VLOOKUP($B5824,'Product Master'!$A$2:$O$5991,9,FALSE())</f>
        <v>75 sq ft</v>
      </c>
      <c r="H5824" s="5" t="s">
        <v>16</v>
      </c>
      <c r="I5824" s="6" t="n">
        <f aca="false">VLOOKUP($B5824,'Product Master'!$A$2:$O$5991,14,FALSE())</f>
        <v>7.79</v>
      </c>
      <c r="J5824" s="7" t="n">
        <f aca="false">VLOOKUP($B5824,'Product Master'!$A$2:$O$5991,13,FALSE())</f>
        <v>6</v>
      </c>
      <c r="K5824" s="7" t="str">
        <f aca="false">VLOOKUP($B5824,'Product Master'!$A$2:$O$5991,11,FALSE())</f>
        <v>N</v>
      </c>
      <c r="L5824" s="7" t="str">
        <f aca="false">VLOOKUP($B5824,'Product Master'!$A$2:$O$5991,12,FALSE())</f>
        <v>N</v>
      </c>
      <c r="M5824" s="3" t="n">
        <v>119</v>
      </c>
      <c r="N5824" s="3" t="n">
        <v>16</v>
      </c>
    </row>
    <row r="5825" customFormat="false" ht="15" hidden="false" customHeight="true" outlineLevel="0" collapsed="false">
      <c r="A5825" s="3" t="s">
        <v>11661</v>
      </c>
      <c r="B5825" s="3" t="s">
        <v>11662</v>
      </c>
      <c r="C5825" s="4" t="str">
        <f aca="false">VLOOKUP($B5825,'Product Master'!$A$2:$O$5991,7,FALSE())</f>
        <v>General Merchandise</v>
      </c>
      <c r="D5825" s="4" t="str">
        <f aca="false">VLOOKUP($B5825,'Product Master'!$A$2:$O$5991,8,FALSE())</f>
        <v>Kitchenware &amp; Storage</v>
      </c>
      <c r="E5825" s="4" t="str">
        <f aca="false">VLOOKUP($B5825,'Product Master'!$A$2:$O$5991,5,FALSE())</f>
        <v>Harborline</v>
      </c>
      <c r="F5825" s="4" t="str">
        <f aca="false">VLOOKUP($B5825,'Product Master'!$A$2:$O$5991,4,FALSE())</f>
        <v>Harborline Heavy Duty Aluminum Foil, 75 sq ft</v>
      </c>
      <c r="G5825" s="4" t="str">
        <f aca="false">VLOOKUP($B5825,'Product Master'!$A$2:$O$5991,9,FALSE())</f>
        <v>75 sq ft</v>
      </c>
      <c r="H5825" s="5" t="s">
        <v>16</v>
      </c>
      <c r="I5825" s="6" t="n">
        <f aca="false">VLOOKUP($B5825,'Product Master'!$A$2:$O$5991,14,FALSE())</f>
        <v>6.89</v>
      </c>
      <c r="J5825" s="7" t="n">
        <f aca="false">VLOOKUP($B5825,'Product Master'!$A$2:$O$5991,13,FALSE())</f>
        <v>6</v>
      </c>
      <c r="K5825" s="7" t="str">
        <f aca="false">VLOOKUP($B5825,'Product Master'!$A$2:$O$5991,11,FALSE())</f>
        <v>Y</v>
      </c>
      <c r="L5825" s="7" t="str">
        <f aca="false">VLOOKUP($B5825,'Product Master'!$A$2:$O$5991,12,FALSE())</f>
        <v>N</v>
      </c>
      <c r="M5825" s="3" t="n">
        <v>14</v>
      </c>
      <c r="N5825" s="3" t="n">
        <v>37</v>
      </c>
    </row>
    <row r="5826" customFormat="false" ht="15" hidden="false" customHeight="true" outlineLevel="0" collapsed="false">
      <c r="A5826" s="3" t="s">
        <v>11663</v>
      </c>
      <c r="B5826" s="3" t="s">
        <v>11664</v>
      </c>
      <c r="C5826" s="4" t="str">
        <f aca="false">VLOOKUP($B5826,'Product Master'!$A$2:$O$5991,7,FALSE())</f>
        <v>General Merchandise</v>
      </c>
      <c r="D5826" s="4" t="str">
        <f aca="false">VLOOKUP($B5826,'Product Master'!$A$2:$O$5991,8,FALSE())</f>
        <v>Kitchenware &amp; Storage</v>
      </c>
      <c r="E5826" s="4" t="str">
        <f aca="false">VLOOKUP($B5826,'Product Master'!$A$2:$O$5991,5,FALSE())</f>
        <v>Everyday Home</v>
      </c>
      <c r="F5826" s="4" t="str">
        <f aca="false">VLOOKUP($B5826,'Product Master'!$A$2:$O$5991,4,FALSE())</f>
        <v>Everyday Home Regular Storage Bags, 40 ct</v>
      </c>
      <c r="G5826" s="4" t="str">
        <f aca="false">VLOOKUP($B5826,'Product Master'!$A$2:$O$5991,9,FALSE())</f>
        <v>40 ct</v>
      </c>
      <c r="H5826" s="5" t="s">
        <v>16</v>
      </c>
      <c r="I5826" s="6" t="n">
        <f aca="false">VLOOKUP($B5826,'Product Master'!$A$2:$O$5991,14,FALSE())</f>
        <v>7.29</v>
      </c>
      <c r="J5826" s="7" t="n">
        <f aca="false">VLOOKUP($B5826,'Product Master'!$A$2:$O$5991,13,FALSE())</f>
        <v>2</v>
      </c>
      <c r="K5826" s="7" t="str">
        <f aca="false">VLOOKUP($B5826,'Product Master'!$A$2:$O$5991,11,FALSE())</f>
        <v>N</v>
      </c>
      <c r="L5826" s="7" t="str">
        <f aca="false">VLOOKUP($B5826,'Product Master'!$A$2:$O$5991,12,FALSE())</f>
        <v>N</v>
      </c>
      <c r="M5826" s="3" t="n">
        <v>19</v>
      </c>
      <c r="N5826" s="3" t="n">
        <v>37</v>
      </c>
    </row>
    <row r="5827" customFormat="false" ht="15" hidden="false" customHeight="true" outlineLevel="0" collapsed="false">
      <c r="A5827" s="3" t="s">
        <v>11665</v>
      </c>
      <c r="B5827" s="3" t="s">
        <v>11666</v>
      </c>
      <c r="C5827" s="4" t="str">
        <f aca="false">VLOOKUP($B5827,'Product Master'!$A$2:$O$5991,7,FALSE())</f>
        <v>General Merchandise</v>
      </c>
      <c r="D5827" s="4" t="str">
        <f aca="false">VLOOKUP($B5827,'Product Master'!$A$2:$O$5991,8,FALSE())</f>
        <v>Kitchenware &amp; Storage</v>
      </c>
      <c r="E5827" s="4" t="str">
        <f aca="false">VLOOKUP($B5827,'Product Master'!$A$2:$O$5991,5,FALSE())</f>
        <v>Everyday Home</v>
      </c>
      <c r="F5827" s="4" t="str">
        <f aca="false">VLOOKUP($B5827,'Product Master'!$A$2:$O$5991,4,FALSE())</f>
        <v>Everyday Home Regular Plastic Wrap, 75 sq ft</v>
      </c>
      <c r="G5827" s="4" t="str">
        <f aca="false">VLOOKUP($B5827,'Product Master'!$A$2:$O$5991,9,FALSE())</f>
        <v>75 sq ft</v>
      </c>
      <c r="H5827" s="5" t="s">
        <v>16</v>
      </c>
      <c r="I5827" s="6" t="n">
        <f aca="false">VLOOKUP($B5827,'Product Master'!$A$2:$O$5991,14,FALSE())</f>
        <v>4.49</v>
      </c>
      <c r="J5827" s="7" t="n">
        <f aca="false">VLOOKUP($B5827,'Product Master'!$A$2:$O$5991,13,FALSE())</f>
        <v>24</v>
      </c>
      <c r="K5827" s="7" t="str">
        <f aca="false">VLOOKUP($B5827,'Product Master'!$A$2:$O$5991,11,FALSE())</f>
        <v>N</v>
      </c>
      <c r="L5827" s="7" t="str">
        <f aca="false">VLOOKUP($B5827,'Product Master'!$A$2:$O$5991,12,FALSE())</f>
        <v>N</v>
      </c>
      <c r="M5827" s="3" t="n">
        <v>148</v>
      </c>
      <c r="N5827" s="3" t="n">
        <v>24</v>
      </c>
    </row>
    <row r="5828" customFormat="false" ht="15" hidden="false" customHeight="true" outlineLevel="0" collapsed="false">
      <c r="A5828" s="3" t="s">
        <v>11667</v>
      </c>
      <c r="B5828" s="3" t="s">
        <v>11668</v>
      </c>
      <c r="C5828" s="4" t="str">
        <f aca="false">VLOOKUP($B5828,'Product Master'!$A$2:$O$5991,7,FALSE())</f>
        <v>General Merchandise</v>
      </c>
      <c r="D5828" s="4" t="str">
        <f aca="false">VLOOKUP($B5828,'Product Master'!$A$2:$O$5991,8,FALSE())</f>
        <v>Kitchenware &amp; Storage</v>
      </c>
      <c r="E5828" s="4" t="str">
        <f aca="false">VLOOKUP($B5828,'Product Master'!$A$2:$O$5991,5,FALSE())</f>
        <v>Voltpower</v>
      </c>
      <c r="F5828" s="4" t="str">
        <f aca="false">VLOOKUP($B5828,'Product Master'!$A$2:$O$5991,4,FALSE())</f>
        <v>Voltpower Regular Parchment Paper, 75 sq ft</v>
      </c>
      <c r="G5828" s="4" t="str">
        <f aca="false">VLOOKUP($B5828,'Product Master'!$A$2:$O$5991,9,FALSE())</f>
        <v>75 sq ft</v>
      </c>
      <c r="H5828" s="5" t="s">
        <v>16</v>
      </c>
      <c r="I5828" s="6" t="n">
        <f aca="false">VLOOKUP($B5828,'Product Master'!$A$2:$O$5991,14,FALSE())</f>
        <v>8.39</v>
      </c>
      <c r="J5828" s="7" t="n">
        <f aca="false">VLOOKUP($B5828,'Product Master'!$A$2:$O$5991,13,FALSE())</f>
        <v>1</v>
      </c>
      <c r="K5828" s="7" t="str">
        <f aca="false">VLOOKUP($B5828,'Product Master'!$A$2:$O$5991,11,FALSE())</f>
        <v>N</v>
      </c>
      <c r="L5828" s="7" t="str">
        <f aca="false">VLOOKUP($B5828,'Product Master'!$A$2:$O$5991,12,FALSE())</f>
        <v>N</v>
      </c>
      <c r="M5828" s="3" t="n">
        <v>21</v>
      </c>
      <c r="N5828" s="3" t="n">
        <v>31</v>
      </c>
    </row>
    <row r="5829" customFormat="false" ht="15" hidden="false" customHeight="true" outlineLevel="0" collapsed="false">
      <c r="A5829" s="3" t="s">
        <v>11669</v>
      </c>
      <c r="B5829" s="3" t="s">
        <v>11670</v>
      </c>
      <c r="C5829" s="4" t="str">
        <f aca="false">VLOOKUP($B5829,'Product Master'!$A$2:$O$5991,7,FALSE())</f>
        <v>General Merchandise</v>
      </c>
      <c r="D5829" s="4" t="str">
        <f aca="false">VLOOKUP($B5829,'Product Master'!$A$2:$O$5991,8,FALSE())</f>
        <v>Kitchenware &amp; Storage</v>
      </c>
      <c r="E5829" s="4" t="str">
        <f aca="false">VLOOKUP($B5829,'Product Master'!$A$2:$O$5991,5,FALSE())</f>
        <v>Voltpower</v>
      </c>
      <c r="F5829" s="4" t="str">
        <f aca="false">VLOOKUP($B5829,'Product Master'!$A$2:$O$5991,4,FALSE())</f>
        <v>Voltpower Heavy Duty Plastic Wrap, 75 sq ft</v>
      </c>
      <c r="G5829" s="4" t="str">
        <f aca="false">VLOOKUP($B5829,'Product Master'!$A$2:$O$5991,9,FALSE())</f>
        <v>75 sq ft</v>
      </c>
      <c r="H5829" s="5" t="s">
        <v>16</v>
      </c>
      <c r="I5829" s="6" t="n">
        <f aca="false">VLOOKUP($B5829,'Product Master'!$A$2:$O$5991,14,FALSE())</f>
        <v>6.99</v>
      </c>
      <c r="J5829" s="7" t="n">
        <f aca="false">VLOOKUP($B5829,'Product Master'!$A$2:$O$5991,13,FALSE())</f>
        <v>6</v>
      </c>
      <c r="K5829" s="7" t="str">
        <f aca="false">VLOOKUP($B5829,'Product Master'!$A$2:$O$5991,11,FALSE())</f>
        <v>N</v>
      </c>
      <c r="L5829" s="7" t="str">
        <f aca="false">VLOOKUP($B5829,'Product Master'!$A$2:$O$5991,12,FALSE())</f>
        <v>N</v>
      </c>
      <c r="M5829" s="3" t="n">
        <v>94</v>
      </c>
      <c r="N5829" s="3" t="n">
        <v>35</v>
      </c>
    </row>
    <row r="5830" customFormat="false" ht="15" hidden="false" customHeight="true" outlineLevel="0" collapsed="false">
      <c r="A5830" s="3" t="s">
        <v>11671</v>
      </c>
      <c r="B5830" s="3" t="s">
        <v>11672</v>
      </c>
      <c r="C5830" s="4" t="str">
        <f aca="false">VLOOKUP($B5830,'Product Master'!$A$2:$O$5991,7,FALSE())</f>
        <v>General Merchandise</v>
      </c>
      <c r="D5830" s="4" t="str">
        <f aca="false">VLOOKUP($B5830,'Product Master'!$A$2:$O$5991,8,FALSE())</f>
        <v>Seasonal</v>
      </c>
      <c r="E5830" s="4" t="str">
        <f aca="false">VLOOKUP($B5830,'Product Master'!$A$2:$O$5991,5,FALSE())</f>
        <v>Voltpower</v>
      </c>
      <c r="F5830" s="4" t="str">
        <f aca="false">VLOOKUP($B5830,'Product Master'!$A$2:$O$5991,4,FALSE())</f>
        <v>Voltpower Holiday Decor, 15.4 lb</v>
      </c>
      <c r="G5830" s="4" t="str">
        <f aca="false">VLOOKUP($B5830,'Product Master'!$A$2:$O$5991,9,FALSE())</f>
        <v>15.4 lb</v>
      </c>
      <c r="H5830" s="5" t="s">
        <v>16</v>
      </c>
      <c r="I5830" s="6" t="n">
        <f aca="false">VLOOKUP($B5830,'Product Master'!$A$2:$O$5991,14,FALSE())</f>
        <v>12.79</v>
      </c>
      <c r="J5830" s="7" t="n">
        <f aca="false">VLOOKUP($B5830,'Product Master'!$A$2:$O$5991,13,FALSE())</f>
        <v>12</v>
      </c>
      <c r="K5830" s="7" t="str">
        <f aca="false">VLOOKUP($B5830,'Product Master'!$A$2:$O$5991,11,FALSE())</f>
        <v>N</v>
      </c>
      <c r="L5830" s="7" t="str">
        <f aca="false">VLOOKUP($B5830,'Product Master'!$A$2:$O$5991,12,FALSE())</f>
        <v>N</v>
      </c>
      <c r="M5830" s="3" t="n">
        <v>92</v>
      </c>
      <c r="N5830" s="3" t="n">
        <v>16</v>
      </c>
    </row>
    <row r="5831" customFormat="false" ht="15" hidden="false" customHeight="true" outlineLevel="0" collapsed="false">
      <c r="A5831" s="3" t="s">
        <v>11673</v>
      </c>
      <c r="B5831" s="3" t="s">
        <v>11674</v>
      </c>
      <c r="C5831" s="4" t="str">
        <f aca="false">VLOOKUP($B5831,'Product Master'!$A$2:$O$5991,7,FALSE())</f>
        <v>General Merchandise</v>
      </c>
      <c r="D5831" s="4" t="str">
        <f aca="false">VLOOKUP($B5831,'Product Master'!$A$2:$O$5991,8,FALSE())</f>
        <v>Seasonal</v>
      </c>
      <c r="E5831" s="4" t="str">
        <f aca="false">VLOOKUP($B5831,'Product Master'!$A$2:$O$5991,5,FALSE())</f>
        <v>Voltpower</v>
      </c>
      <c r="F5831" s="4" t="str">
        <f aca="false">VLOOKUP($B5831,'Product Master'!$A$2:$O$5991,4,FALSE())</f>
        <v>Voltpower Charcoal, 15.4 lb</v>
      </c>
      <c r="G5831" s="4" t="str">
        <f aca="false">VLOOKUP($B5831,'Product Master'!$A$2:$O$5991,9,FALSE())</f>
        <v>15.4 lb</v>
      </c>
      <c r="H5831" s="5" t="s">
        <v>16</v>
      </c>
      <c r="I5831" s="6" t="n">
        <f aca="false">VLOOKUP($B5831,'Product Master'!$A$2:$O$5991,14,FALSE())</f>
        <v>8.39</v>
      </c>
      <c r="J5831" s="7" t="n">
        <f aca="false">VLOOKUP($B5831,'Product Master'!$A$2:$O$5991,13,FALSE())</f>
        <v>4</v>
      </c>
      <c r="K5831" s="7" t="str">
        <f aca="false">VLOOKUP($B5831,'Product Master'!$A$2:$O$5991,11,FALSE())</f>
        <v>N</v>
      </c>
      <c r="L5831" s="7" t="str">
        <f aca="false">VLOOKUP($B5831,'Product Master'!$A$2:$O$5991,12,FALSE())</f>
        <v>N</v>
      </c>
      <c r="M5831" s="3" t="n">
        <v>30</v>
      </c>
      <c r="N5831" s="3" t="n">
        <v>27</v>
      </c>
    </row>
    <row r="5832" customFormat="false" ht="15" hidden="false" customHeight="true" outlineLevel="0" collapsed="false">
      <c r="A5832" s="3" t="s">
        <v>11675</v>
      </c>
      <c r="B5832" s="3" t="s">
        <v>11676</v>
      </c>
      <c r="C5832" s="4" t="str">
        <f aca="false">VLOOKUP($B5832,'Product Master'!$A$2:$O$5991,7,FALSE())</f>
        <v>General Merchandise</v>
      </c>
      <c r="D5832" s="4" t="str">
        <f aca="false">VLOOKUP($B5832,'Product Master'!$A$2:$O$5991,8,FALSE())</f>
        <v>Seasonal</v>
      </c>
      <c r="E5832" s="4" t="str">
        <f aca="false">VLOOKUP($B5832,'Product Master'!$A$2:$O$5991,5,FALSE())</f>
        <v>Harborline</v>
      </c>
      <c r="F5832" s="4" t="str">
        <f aca="false">VLOOKUP($B5832,'Product Master'!$A$2:$O$5991,4,FALSE())</f>
        <v>Harborline Charcoal, 15.4 lb</v>
      </c>
      <c r="G5832" s="4" t="str">
        <f aca="false">VLOOKUP($B5832,'Product Master'!$A$2:$O$5991,9,FALSE())</f>
        <v>15.4 lb</v>
      </c>
      <c r="H5832" s="5" t="s">
        <v>16</v>
      </c>
      <c r="I5832" s="6" t="n">
        <f aca="false">VLOOKUP($B5832,'Product Master'!$A$2:$O$5991,14,FALSE())</f>
        <v>11.89</v>
      </c>
      <c r="J5832" s="7" t="n">
        <f aca="false">VLOOKUP($B5832,'Product Master'!$A$2:$O$5991,13,FALSE())</f>
        <v>8</v>
      </c>
      <c r="K5832" s="7" t="str">
        <f aca="false">VLOOKUP($B5832,'Product Master'!$A$2:$O$5991,11,FALSE())</f>
        <v>Y</v>
      </c>
      <c r="L5832" s="7" t="str">
        <f aca="false">VLOOKUP($B5832,'Product Master'!$A$2:$O$5991,12,FALSE())</f>
        <v>N</v>
      </c>
      <c r="M5832" s="3" t="n">
        <v>126</v>
      </c>
      <c r="N5832" s="3" t="n">
        <v>13</v>
      </c>
    </row>
    <row r="5833" customFormat="false" ht="15" hidden="false" customHeight="true" outlineLevel="0" collapsed="false">
      <c r="A5833" s="3" t="s">
        <v>11677</v>
      </c>
      <c r="B5833" s="3" t="s">
        <v>11678</v>
      </c>
      <c r="C5833" s="4" t="str">
        <f aca="false">VLOOKUP($B5833,'Product Master'!$A$2:$O$5991,7,FALSE())</f>
        <v>General Merchandise</v>
      </c>
      <c r="D5833" s="4" t="str">
        <f aca="false">VLOOKUP($B5833,'Product Master'!$A$2:$O$5991,8,FALSE())</f>
        <v>Seasonal</v>
      </c>
      <c r="E5833" s="4" t="str">
        <f aca="false">VLOOKUP($B5833,'Product Master'!$A$2:$O$5991,5,FALSE())</f>
        <v>Everyday Home</v>
      </c>
      <c r="F5833" s="4" t="str">
        <f aca="false">VLOOKUP($B5833,'Product Master'!$A$2:$O$5991,4,FALSE())</f>
        <v>Everyday Home Lighter Fluid, 15.4 lb</v>
      </c>
      <c r="G5833" s="4" t="str">
        <f aca="false">VLOOKUP($B5833,'Product Master'!$A$2:$O$5991,9,FALSE())</f>
        <v>15.4 lb</v>
      </c>
      <c r="H5833" s="5" t="s">
        <v>16</v>
      </c>
      <c r="I5833" s="6" t="n">
        <f aca="false">VLOOKUP($B5833,'Product Master'!$A$2:$O$5991,14,FALSE())</f>
        <v>8.79</v>
      </c>
      <c r="J5833" s="7" t="n">
        <f aca="false">VLOOKUP($B5833,'Product Master'!$A$2:$O$5991,13,FALSE())</f>
        <v>4</v>
      </c>
      <c r="K5833" s="7" t="str">
        <f aca="false">VLOOKUP($B5833,'Product Master'!$A$2:$O$5991,11,FALSE())</f>
        <v>N</v>
      </c>
      <c r="L5833" s="7" t="str">
        <f aca="false">VLOOKUP($B5833,'Product Master'!$A$2:$O$5991,12,FALSE())</f>
        <v>N</v>
      </c>
      <c r="M5833" s="3" t="n">
        <v>75</v>
      </c>
      <c r="N5833" s="3" t="n">
        <v>4</v>
      </c>
    </row>
    <row r="5834" customFormat="false" ht="15" hidden="false" customHeight="true" outlineLevel="0" collapsed="false">
      <c r="A5834" s="3" t="s">
        <v>11679</v>
      </c>
      <c r="B5834" s="3" t="s">
        <v>11680</v>
      </c>
      <c r="C5834" s="4" t="str">
        <f aca="false">VLOOKUP($B5834,'Product Master'!$A$2:$O$5991,7,FALSE())</f>
        <v>General Merchandise</v>
      </c>
      <c r="D5834" s="4" t="str">
        <f aca="false">VLOOKUP($B5834,'Product Master'!$A$2:$O$5991,8,FALSE())</f>
        <v>Seasonal</v>
      </c>
      <c r="E5834" s="4" t="str">
        <f aca="false">VLOOKUP($B5834,'Product Master'!$A$2:$O$5991,5,FALSE())</f>
        <v>Voltpower</v>
      </c>
      <c r="F5834" s="4" t="str">
        <f aca="false">VLOOKUP($B5834,'Product Master'!$A$2:$O$5991,4,FALSE())</f>
        <v>Voltpower Lighter Fluid, 1 gal</v>
      </c>
      <c r="G5834" s="4" t="str">
        <f aca="false">VLOOKUP($B5834,'Product Master'!$A$2:$O$5991,9,FALSE())</f>
        <v>1 gal</v>
      </c>
      <c r="H5834" s="5" t="s">
        <v>16</v>
      </c>
      <c r="I5834" s="6" t="n">
        <f aca="false">VLOOKUP($B5834,'Product Master'!$A$2:$O$5991,14,FALSE())</f>
        <v>10.89</v>
      </c>
      <c r="J5834" s="7" t="n">
        <f aca="false">VLOOKUP($B5834,'Product Master'!$A$2:$O$5991,13,FALSE())</f>
        <v>4</v>
      </c>
      <c r="K5834" s="7" t="str">
        <f aca="false">VLOOKUP($B5834,'Product Master'!$A$2:$O$5991,11,FALSE())</f>
        <v>N</v>
      </c>
      <c r="L5834" s="7" t="str">
        <f aca="false">VLOOKUP($B5834,'Product Master'!$A$2:$O$5991,12,FALSE())</f>
        <v>N</v>
      </c>
      <c r="M5834" s="3" t="n">
        <v>134</v>
      </c>
      <c r="N5834" s="3" t="n">
        <v>17</v>
      </c>
    </row>
    <row r="5835" customFormat="false" ht="15" hidden="false" customHeight="true" outlineLevel="0" collapsed="false">
      <c r="A5835" s="3" t="s">
        <v>11681</v>
      </c>
      <c r="B5835" s="3" t="s">
        <v>11682</v>
      </c>
      <c r="C5835" s="4" t="str">
        <f aca="false">VLOOKUP($B5835,'Product Master'!$A$2:$O$5991,7,FALSE())</f>
        <v>General Merchandise</v>
      </c>
      <c r="D5835" s="4" t="str">
        <f aca="false">VLOOKUP($B5835,'Product Master'!$A$2:$O$5991,8,FALSE())</f>
        <v>Seasonal</v>
      </c>
      <c r="E5835" s="4" t="str">
        <f aca="false">VLOOKUP($B5835,'Product Master'!$A$2:$O$5991,5,FALSE())</f>
        <v>Everyday Home</v>
      </c>
      <c r="F5835" s="4" t="str">
        <f aca="false">VLOOKUP($B5835,'Product Master'!$A$2:$O$5991,4,FALSE())</f>
        <v>Everyday Home Holiday Decor, 15.4 lb</v>
      </c>
      <c r="G5835" s="4" t="str">
        <f aca="false">VLOOKUP($B5835,'Product Master'!$A$2:$O$5991,9,FALSE())</f>
        <v>15.4 lb</v>
      </c>
      <c r="H5835" s="5" t="s">
        <v>16</v>
      </c>
      <c r="I5835" s="6" t="n">
        <f aca="false">VLOOKUP($B5835,'Product Master'!$A$2:$O$5991,14,FALSE())</f>
        <v>8.99</v>
      </c>
      <c r="J5835" s="7" t="n">
        <f aca="false">VLOOKUP($B5835,'Product Master'!$A$2:$O$5991,13,FALSE())</f>
        <v>6</v>
      </c>
      <c r="K5835" s="7" t="str">
        <f aca="false">VLOOKUP($B5835,'Product Master'!$A$2:$O$5991,11,FALSE())</f>
        <v>N</v>
      </c>
      <c r="L5835" s="7" t="str">
        <f aca="false">VLOOKUP($B5835,'Product Master'!$A$2:$O$5991,12,FALSE())</f>
        <v>N</v>
      </c>
      <c r="M5835" s="3" t="n">
        <v>96</v>
      </c>
      <c r="N5835" s="3" t="n">
        <v>7</v>
      </c>
    </row>
    <row r="5836" customFormat="false" ht="15" hidden="false" customHeight="true" outlineLevel="0" collapsed="false">
      <c r="A5836" s="3" t="s">
        <v>11683</v>
      </c>
      <c r="B5836" s="3" t="s">
        <v>11684</v>
      </c>
      <c r="C5836" s="4" t="str">
        <f aca="false">VLOOKUP($B5836,'Product Master'!$A$2:$O$5991,7,FALSE())</f>
        <v>General Merchandise</v>
      </c>
      <c r="D5836" s="4" t="str">
        <f aca="false">VLOOKUP($B5836,'Product Master'!$A$2:$O$5991,8,FALSE())</f>
        <v>Seasonal</v>
      </c>
      <c r="E5836" s="4" t="str">
        <f aca="false">VLOOKUP($B5836,'Product Master'!$A$2:$O$5991,5,FALSE())</f>
        <v>Everyday Home</v>
      </c>
      <c r="F5836" s="4" t="str">
        <f aca="false">VLOOKUP($B5836,'Product Master'!$A$2:$O$5991,4,FALSE())</f>
        <v>Everyday Home Lighter Fluid, 1 gal</v>
      </c>
      <c r="G5836" s="4" t="str">
        <f aca="false">VLOOKUP($B5836,'Product Master'!$A$2:$O$5991,9,FALSE())</f>
        <v>1 gal</v>
      </c>
      <c r="H5836" s="5" t="s">
        <v>16</v>
      </c>
      <c r="I5836" s="6" t="n">
        <f aca="false">VLOOKUP($B5836,'Product Master'!$A$2:$O$5991,14,FALSE())</f>
        <v>11.89</v>
      </c>
      <c r="J5836" s="7" t="n">
        <f aca="false">VLOOKUP($B5836,'Product Master'!$A$2:$O$5991,13,FALSE())</f>
        <v>12</v>
      </c>
      <c r="K5836" s="7" t="str">
        <f aca="false">VLOOKUP($B5836,'Product Master'!$A$2:$O$5991,11,FALSE())</f>
        <v>N</v>
      </c>
      <c r="L5836" s="7" t="str">
        <f aca="false">VLOOKUP($B5836,'Product Master'!$A$2:$O$5991,12,FALSE())</f>
        <v>N</v>
      </c>
      <c r="M5836" s="3" t="n">
        <v>54</v>
      </c>
      <c r="N5836" s="3" t="n">
        <v>13</v>
      </c>
    </row>
    <row r="5837" customFormat="false" ht="15" hidden="false" customHeight="true" outlineLevel="0" collapsed="false">
      <c r="A5837" s="3" t="s">
        <v>11685</v>
      </c>
      <c r="B5837" s="3" t="s">
        <v>11686</v>
      </c>
      <c r="C5837" s="4" t="str">
        <f aca="false">VLOOKUP($B5837,'Product Master'!$A$2:$O$5991,7,FALSE())</f>
        <v>General Merchandise</v>
      </c>
      <c r="D5837" s="4" t="str">
        <f aca="false">VLOOKUP($B5837,'Product Master'!$A$2:$O$5991,8,FALSE())</f>
        <v>Seasonal</v>
      </c>
      <c r="E5837" s="4" t="str">
        <f aca="false">VLOOKUP($B5837,'Product Master'!$A$2:$O$5991,5,FALSE())</f>
        <v>Voltpower</v>
      </c>
      <c r="F5837" s="4" t="str">
        <f aca="false">VLOOKUP($B5837,'Product Master'!$A$2:$O$5991,4,FALSE())</f>
        <v>Voltpower Ice Melt, 15.4 lb</v>
      </c>
      <c r="G5837" s="4" t="str">
        <f aca="false">VLOOKUP($B5837,'Product Master'!$A$2:$O$5991,9,FALSE())</f>
        <v>15.4 lb</v>
      </c>
      <c r="H5837" s="5" t="s">
        <v>16</v>
      </c>
      <c r="I5837" s="6" t="n">
        <f aca="false">VLOOKUP($B5837,'Product Master'!$A$2:$O$5991,14,FALSE())</f>
        <v>10.39</v>
      </c>
      <c r="J5837" s="7" t="n">
        <f aca="false">VLOOKUP($B5837,'Product Master'!$A$2:$O$5991,13,FALSE())</f>
        <v>4</v>
      </c>
      <c r="K5837" s="7" t="str">
        <f aca="false">VLOOKUP($B5837,'Product Master'!$A$2:$O$5991,11,FALSE())</f>
        <v>N</v>
      </c>
      <c r="L5837" s="7" t="str">
        <f aca="false">VLOOKUP($B5837,'Product Master'!$A$2:$O$5991,12,FALSE())</f>
        <v>N</v>
      </c>
      <c r="M5837" s="3" t="n">
        <v>75</v>
      </c>
      <c r="N5837" s="3" t="n">
        <v>32</v>
      </c>
    </row>
    <row r="5838" customFormat="false" ht="15" hidden="false" customHeight="true" outlineLevel="0" collapsed="false">
      <c r="A5838" s="3" t="s">
        <v>11687</v>
      </c>
      <c r="B5838" s="3" t="s">
        <v>11688</v>
      </c>
      <c r="C5838" s="4" t="str">
        <f aca="false">VLOOKUP($B5838,'Product Master'!$A$2:$O$5991,7,FALSE())</f>
        <v>General Merchandise</v>
      </c>
      <c r="D5838" s="4" t="str">
        <f aca="false">VLOOKUP($B5838,'Product Master'!$A$2:$O$5991,8,FALSE())</f>
        <v>Seasonal</v>
      </c>
      <c r="E5838" s="4" t="str">
        <f aca="false">VLOOKUP($B5838,'Product Master'!$A$2:$O$5991,5,FALSE())</f>
        <v>Voltpower</v>
      </c>
      <c r="F5838" s="4" t="str">
        <f aca="false">VLOOKUP($B5838,'Product Master'!$A$2:$O$5991,4,FALSE())</f>
        <v>Voltpower Ice Melt, 1 gal</v>
      </c>
      <c r="G5838" s="4" t="str">
        <f aca="false">VLOOKUP($B5838,'Product Master'!$A$2:$O$5991,9,FALSE())</f>
        <v>1 gal</v>
      </c>
      <c r="H5838" s="5" t="s">
        <v>16</v>
      </c>
      <c r="I5838" s="6" t="n">
        <f aca="false">VLOOKUP($B5838,'Product Master'!$A$2:$O$5991,14,FALSE())</f>
        <v>11.49</v>
      </c>
      <c r="J5838" s="7" t="n">
        <f aca="false">VLOOKUP($B5838,'Product Master'!$A$2:$O$5991,13,FALSE())</f>
        <v>12</v>
      </c>
      <c r="K5838" s="7" t="str">
        <f aca="false">VLOOKUP($B5838,'Product Master'!$A$2:$O$5991,11,FALSE())</f>
        <v>N</v>
      </c>
      <c r="L5838" s="7" t="str">
        <f aca="false">VLOOKUP($B5838,'Product Master'!$A$2:$O$5991,12,FALSE())</f>
        <v>N</v>
      </c>
      <c r="M5838" s="3" t="n">
        <v>128</v>
      </c>
      <c r="N5838" s="3" t="n">
        <v>37</v>
      </c>
    </row>
    <row r="5839" customFormat="false" ht="15" hidden="false" customHeight="true" outlineLevel="0" collapsed="false">
      <c r="A5839" s="3" t="s">
        <v>11689</v>
      </c>
      <c r="B5839" s="3" t="s">
        <v>11690</v>
      </c>
      <c r="C5839" s="4" t="str">
        <f aca="false">VLOOKUP($B5839,'Product Master'!$A$2:$O$5991,7,FALSE())</f>
        <v>General Merchandise</v>
      </c>
      <c r="D5839" s="4" t="str">
        <f aca="false">VLOOKUP($B5839,'Product Master'!$A$2:$O$5991,8,FALSE())</f>
        <v>Seasonal</v>
      </c>
      <c r="E5839" s="4" t="str">
        <f aca="false">VLOOKUP($B5839,'Product Master'!$A$2:$O$5991,5,FALSE())</f>
        <v>Harborline</v>
      </c>
      <c r="F5839" s="4" t="str">
        <f aca="false">VLOOKUP($B5839,'Product Master'!$A$2:$O$5991,4,FALSE())</f>
        <v>Harborline Ice Melt, 1 gal</v>
      </c>
      <c r="G5839" s="4" t="str">
        <f aca="false">VLOOKUP($B5839,'Product Master'!$A$2:$O$5991,9,FALSE())</f>
        <v>1 gal</v>
      </c>
      <c r="H5839" s="5" t="s">
        <v>16</v>
      </c>
      <c r="I5839" s="6" t="n">
        <f aca="false">VLOOKUP($B5839,'Product Master'!$A$2:$O$5991,14,FALSE())</f>
        <v>9.49</v>
      </c>
      <c r="J5839" s="7" t="n">
        <f aca="false">VLOOKUP($B5839,'Product Master'!$A$2:$O$5991,13,FALSE())</f>
        <v>8</v>
      </c>
      <c r="K5839" s="7" t="str">
        <f aca="false">VLOOKUP($B5839,'Product Master'!$A$2:$O$5991,11,FALSE())</f>
        <v>Y</v>
      </c>
      <c r="L5839" s="7" t="str">
        <f aca="false">VLOOKUP($B5839,'Product Master'!$A$2:$O$5991,12,FALSE())</f>
        <v>N</v>
      </c>
      <c r="M5839" s="3" t="n">
        <v>50</v>
      </c>
      <c r="N5839" s="3" t="n">
        <v>36</v>
      </c>
    </row>
    <row r="5840" customFormat="false" ht="15" hidden="false" customHeight="true" outlineLevel="0" collapsed="false">
      <c r="A5840" s="3" t="s">
        <v>11691</v>
      </c>
      <c r="B5840" s="3" t="s">
        <v>11692</v>
      </c>
      <c r="C5840" s="4" t="str">
        <f aca="false">VLOOKUP($B5840,'Product Master'!$A$2:$O$5991,7,FALSE())</f>
        <v>General Merchandise</v>
      </c>
      <c r="D5840" s="4" t="str">
        <f aca="false">VLOOKUP($B5840,'Product Master'!$A$2:$O$5991,8,FALSE())</f>
        <v>Seasonal</v>
      </c>
      <c r="E5840" s="4" t="str">
        <f aca="false">VLOOKUP($B5840,'Product Master'!$A$2:$O$5991,5,FALSE())</f>
        <v>Harborline</v>
      </c>
      <c r="F5840" s="4" t="str">
        <f aca="false">VLOOKUP($B5840,'Product Master'!$A$2:$O$5991,4,FALSE())</f>
        <v>Harborline Charcoal, 1 gal</v>
      </c>
      <c r="G5840" s="4" t="str">
        <f aca="false">VLOOKUP($B5840,'Product Master'!$A$2:$O$5991,9,FALSE())</f>
        <v>1 gal</v>
      </c>
      <c r="H5840" s="5" t="s">
        <v>16</v>
      </c>
      <c r="I5840" s="6" t="n">
        <f aca="false">VLOOKUP($B5840,'Product Master'!$A$2:$O$5991,14,FALSE())</f>
        <v>8.29</v>
      </c>
      <c r="J5840" s="7" t="n">
        <f aca="false">VLOOKUP($B5840,'Product Master'!$A$2:$O$5991,13,FALSE())</f>
        <v>1</v>
      </c>
      <c r="K5840" s="7" t="str">
        <f aca="false">VLOOKUP($B5840,'Product Master'!$A$2:$O$5991,11,FALSE())</f>
        <v>Y</v>
      </c>
      <c r="L5840" s="7" t="str">
        <f aca="false">VLOOKUP($B5840,'Product Master'!$A$2:$O$5991,12,FALSE())</f>
        <v>N</v>
      </c>
      <c r="M5840" s="3" t="n">
        <v>16</v>
      </c>
      <c r="N5840" s="3" t="n">
        <v>29</v>
      </c>
    </row>
    <row r="5841" customFormat="false" ht="15" hidden="false" customHeight="true" outlineLevel="0" collapsed="false">
      <c r="A5841" s="3" t="s">
        <v>11693</v>
      </c>
      <c r="B5841" s="3" t="s">
        <v>11694</v>
      </c>
      <c r="C5841" s="4" t="str">
        <f aca="false">VLOOKUP($B5841,'Product Master'!$A$2:$O$5991,7,FALSE())</f>
        <v>General Merchandise</v>
      </c>
      <c r="D5841" s="4" t="str">
        <f aca="false">VLOOKUP($B5841,'Product Master'!$A$2:$O$5991,8,FALSE())</f>
        <v>Seasonal</v>
      </c>
      <c r="E5841" s="4" t="str">
        <f aca="false">VLOOKUP($B5841,'Product Master'!$A$2:$O$5991,5,FALSE())</f>
        <v>Everyday Home</v>
      </c>
      <c r="F5841" s="4" t="str">
        <f aca="false">VLOOKUP($B5841,'Product Master'!$A$2:$O$5991,4,FALSE())</f>
        <v>Everyday Home Charcoal, 15.4 lb</v>
      </c>
      <c r="G5841" s="4" t="str">
        <f aca="false">VLOOKUP($B5841,'Product Master'!$A$2:$O$5991,9,FALSE())</f>
        <v>15.4 lb</v>
      </c>
      <c r="H5841" s="5" t="s">
        <v>16</v>
      </c>
      <c r="I5841" s="6" t="n">
        <f aca="false">VLOOKUP($B5841,'Product Master'!$A$2:$O$5991,14,FALSE())</f>
        <v>11.99</v>
      </c>
      <c r="J5841" s="7" t="n">
        <f aca="false">VLOOKUP($B5841,'Product Master'!$A$2:$O$5991,13,FALSE())</f>
        <v>2</v>
      </c>
      <c r="K5841" s="7" t="str">
        <f aca="false">VLOOKUP($B5841,'Product Master'!$A$2:$O$5991,11,FALSE())</f>
        <v>N</v>
      </c>
      <c r="L5841" s="7" t="str">
        <f aca="false">VLOOKUP($B5841,'Product Master'!$A$2:$O$5991,12,FALSE())</f>
        <v>N</v>
      </c>
      <c r="M5841" s="3" t="n">
        <v>148</v>
      </c>
      <c r="N5841" s="3" t="n">
        <v>6</v>
      </c>
    </row>
    <row r="5842" customFormat="false" ht="15" hidden="false" customHeight="true" outlineLevel="0" collapsed="false">
      <c r="A5842" s="3" t="s">
        <v>11695</v>
      </c>
      <c r="B5842" s="3" t="s">
        <v>11696</v>
      </c>
      <c r="C5842" s="4" t="str">
        <f aca="false">VLOOKUP($B5842,'Product Master'!$A$2:$O$5991,7,FALSE())</f>
        <v>General Merchandise</v>
      </c>
      <c r="D5842" s="4" t="str">
        <f aca="false">VLOOKUP($B5842,'Product Master'!$A$2:$O$5991,8,FALSE())</f>
        <v>Seasonal</v>
      </c>
      <c r="E5842" s="4" t="str">
        <f aca="false">VLOOKUP($B5842,'Product Master'!$A$2:$O$5991,5,FALSE())</f>
        <v>Voltpower</v>
      </c>
      <c r="F5842" s="4" t="str">
        <f aca="false">VLOOKUP($B5842,'Product Master'!$A$2:$O$5991,4,FALSE())</f>
        <v>Voltpower Lighter Fluid, 15.4 lb</v>
      </c>
      <c r="G5842" s="4" t="str">
        <f aca="false">VLOOKUP($B5842,'Product Master'!$A$2:$O$5991,9,FALSE())</f>
        <v>15.4 lb</v>
      </c>
      <c r="H5842" s="5" t="s">
        <v>16</v>
      </c>
      <c r="I5842" s="6" t="n">
        <f aca="false">VLOOKUP($B5842,'Product Master'!$A$2:$O$5991,14,FALSE())</f>
        <v>6.49</v>
      </c>
      <c r="J5842" s="7" t="n">
        <f aca="false">VLOOKUP($B5842,'Product Master'!$A$2:$O$5991,13,FALSE())</f>
        <v>6</v>
      </c>
      <c r="K5842" s="7" t="str">
        <f aca="false">VLOOKUP($B5842,'Product Master'!$A$2:$O$5991,11,FALSE())</f>
        <v>N</v>
      </c>
      <c r="L5842" s="7" t="str">
        <f aca="false">VLOOKUP($B5842,'Product Master'!$A$2:$O$5991,12,FALSE())</f>
        <v>N</v>
      </c>
      <c r="M5842" s="3" t="n">
        <v>98</v>
      </c>
      <c r="N5842" s="3" t="n">
        <v>23</v>
      </c>
    </row>
    <row r="5843" customFormat="false" ht="15" hidden="false" customHeight="true" outlineLevel="0" collapsed="false">
      <c r="A5843" s="3" t="s">
        <v>11697</v>
      </c>
      <c r="B5843" s="3" t="s">
        <v>11698</v>
      </c>
      <c r="C5843" s="4" t="str">
        <f aca="false">VLOOKUP($B5843,'Product Master'!$A$2:$O$5991,7,FALSE())</f>
        <v>General Merchandise</v>
      </c>
      <c r="D5843" s="4" t="str">
        <f aca="false">VLOOKUP($B5843,'Product Master'!$A$2:$O$5991,8,FALSE())</f>
        <v>Seasonal</v>
      </c>
      <c r="E5843" s="4" t="str">
        <f aca="false">VLOOKUP($B5843,'Product Master'!$A$2:$O$5991,5,FALSE())</f>
        <v>Harborline</v>
      </c>
      <c r="F5843" s="4" t="str">
        <f aca="false">VLOOKUP($B5843,'Product Master'!$A$2:$O$5991,4,FALSE())</f>
        <v>Harborline Lighter Fluid, 15.4 lb</v>
      </c>
      <c r="G5843" s="4" t="str">
        <f aca="false">VLOOKUP($B5843,'Product Master'!$A$2:$O$5991,9,FALSE())</f>
        <v>15.4 lb</v>
      </c>
      <c r="H5843" s="5" t="s">
        <v>16</v>
      </c>
      <c r="I5843" s="6" t="n">
        <f aca="false">VLOOKUP($B5843,'Product Master'!$A$2:$O$5991,14,FALSE())</f>
        <v>12.99</v>
      </c>
      <c r="J5843" s="7" t="n">
        <f aca="false">VLOOKUP($B5843,'Product Master'!$A$2:$O$5991,13,FALSE())</f>
        <v>1</v>
      </c>
      <c r="K5843" s="7" t="str">
        <f aca="false">VLOOKUP($B5843,'Product Master'!$A$2:$O$5991,11,FALSE())</f>
        <v>Y</v>
      </c>
      <c r="L5843" s="7" t="str">
        <f aca="false">VLOOKUP($B5843,'Product Master'!$A$2:$O$5991,12,FALSE())</f>
        <v>N</v>
      </c>
      <c r="M5843" s="3" t="n">
        <v>35</v>
      </c>
      <c r="N5843" s="3" t="n">
        <v>39</v>
      </c>
    </row>
    <row r="5844" customFormat="false" ht="15" hidden="false" customHeight="true" outlineLevel="0" collapsed="false">
      <c r="A5844" s="3" t="s">
        <v>11699</v>
      </c>
      <c r="B5844" s="3" t="s">
        <v>11700</v>
      </c>
      <c r="C5844" s="4" t="str">
        <f aca="false">VLOOKUP($B5844,'Product Master'!$A$2:$O$5991,7,FALSE())</f>
        <v>General Merchandise</v>
      </c>
      <c r="D5844" s="4" t="str">
        <f aca="false">VLOOKUP($B5844,'Product Master'!$A$2:$O$5991,8,FALSE())</f>
        <v>Seasonal</v>
      </c>
      <c r="E5844" s="4" t="str">
        <f aca="false">VLOOKUP($B5844,'Product Master'!$A$2:$O$5991,5,FALSE())</f>
        <v>Voltpower</v>
      </c>
      <c r="F5844" s="4" t="str">
        <f aca="false">VLOOKUP($B5844,'Product Master'!$A$2:$O$5991,4,FALSE())</f>
        <v>Voltpower Holiday Decor, 1 gal</v>
      </c>
      <c r="G5844" s="4" t="str">
        <f aca="false">VLOOKUP($B5844,'Product Master'!$A$2:$O$5991,9,FALSE())</f>
        <v>1 gal</v>
      </c>
      <c r="H5844" s="5" t="s">
        <v>16</v>
      </c>
      <c r="I5844" s="6" t="n">
        <f aca="false">VLOOKUP($B5844,'Product Master'!$A$2:$O$5991,14,FALSE())</f>
        <v>6.39</v>
      </c>
      <c r="J5844" s="7" t="n">
        <f aca="false">VLOOKUP($B5844,'Product Master'!$A$2:$O$5991,13,FALSE())</f>
        <v>8</v>
      </c>
      <c r="K5844" s="7" t="str">
        <f aca="false">VLOOKUP($B5844,'Product Master'!$A$2:$O$5991,11,FALSE())</f>
        <v>N</v>
      </c>
      <c r="L5844" s="7" t="str">
        <f aca="false">VLOOKUP($B5844,'Product Master'!$A$2:$O$5991,12,FALSE())</f>
        <v>N</v>
      </c>
      <c r="M5844" s="3" t="n">
        <v>116</v>
      </c>
      <c r="N5844" s="3" t="n">
        <v>13</v>
      </c>
    </row>
    <row r="5845" customFormat="false" ht="15" hidden="false" customHeight="true" outlineLevel="0" collapsed="false">
      <c r="A5845" s="3" t="s">
        <v>11701</v>
      </c>
      <c r="B5845" s="3" t="s">
        <v>11702</v>
      </c>
      <c r="C5845" s="4" t="str">
        <f aca="false">VLOOKUP($B5845,'Product Master'!$A$2:$O$5991,7,FALSE())</f>
        <v>General Merchandise</v>
      </c>
      <c r="D5845" s="4" t="str">
        <f aca="false">VLOOKUP($B5845,'Product Master'!$A$2:$O$5991,8,FALSE())</f>
        <v>Seasonal</v>
      </c>
      <c r="E5845" s="4" t="str">
        <f aca="false">VLOOKUP($B5845,'Product Master'!$A$2:$O$5991,5,FALSE())</f>
        <v>Everyday Home</v>
      </c>
      <c r="F5845" s="4" t="str">
        <f aca="false">VLOOKUP($B5845,'Product Master'!$A$2:$O$5991,4,FALSE())</f>
        <v>Everyday Home Ice Melt, 1 gal</v>
      </c>
      <c r="G5845" s="4" t="str">
        <f aca="false">VLOOKUP($B5845,'Product Master'!$A$2:$O$5991,9,FALSE())</f>
        <v>1 gal</v>
      </c>
      <c r="H5845" s="5" t="s">
        <v>16</v>
      </c>
      <c r="I5845" s="6" t="n">
        <f aca="false">VLOOKUP($B5845,'Product Master'!$A$2:$O$5991,14,FALSE())</f>
        <v>9.49</v>
      </c>
      <c r="J5845" s="7" t="n">
        <f aca="false">VLOOKUP($B5845,'Product Master'!$A$2:$O$5991,13,FALSE())</f>
        <v>6</v>
      </c>
      <c r="K5845" s="7" t="str">
        <f aca="false">VLOOKUP($B5845,'Product Master'!$A$2:$O$5991,11,FALSE())</f>
        <v>N</v>
      </c>
      <c r="L5845" s="7" t="str">
        <f aca="false">VLOOKUP($B5845,'Product Master'!$A$2:$O$5991,12,FALSE())</f>
        <v>N</v>
      </c>
      <c r="M5845" s="3" t="n">
        <v>54</v>
      </c>
      <c r="N5845" s="3" t="n">
        <v>17</v>
      </c>
    </row>
    <row r="5846" customFormat="false" ht="15" hidden="false" customHeight="true" outlineLevel="0" collapsed="false">
      <c r="A5846" s="3" t="s">
        <v>11703</v>
      </c>
      <c r="B5846" s="3" t="s">
        <v>11704</v>
      </c>
      <c r="C5846" s="4" t="str">
        <f aca="false">VLOOKUP($B5846,'Product Master'!$A$2:$O$5991,7,FALSE())</f>
        <v>General Merchandise</v>
      </c>
      <c r="D5846" s="4" t="str">
        <f aca="false">VLOOKUP($B5846,'Product Master'!$A$2:$O$5991,8,FALSE())</f>
        <v>Seasonal</v>
      </c>
      <c r="E5846" s="4" t="str">
        <f aca="false">VLOOKUP($B5846,'Product Master'!$A$2:$O$5991,5,FALSE())</f>
        <v>Harborline</v>
      </c>
      <c r="F5846" s="4" t="str">
        <f aca="false">VLOOKUP($B5846,'Product Master'!$A$2:$O$5991,4,FALSE())</f>
        <v>Harborline Lighter Fluid, 1 gal</v>
      </c>
      <c r="G5846" s="4" t="str">
        <f aca="false">VLOOKUP($B5846,'Product Master'!$A$2:$O$5991,9,FALSE())</f>
        <v>1 gal</v>
      </c>
      <c r="H5846" s="5" t="s">
        <v>16</v>
      </c>
      <c r="I5846" s="6" t="n">
        <f aca="false">VLOOKUP($B5846,'Product Master'!$A$2:$O$5991,14,FALSE())</f>
        <v>7.29</v>
      </c>
      <c r="J5846" s="7" t="n">
        <f aca="false">VLOOKUP($B5846,'Product Master'!$A$2:$O$5991,13,FALSE())</f>
        <v>12</v>
      </c>
      <c r="K5846" s="7" t="str">
        <f aca="false">VLOOKUP($B5846,'Product Master'!$A$2:$O$5991,11,FALSE())</f>
        <v>Y</v>
      </c>
      <c r="L5846" s="7" t="str">
        <f aca="false">VLOOKUP($B5846,'Product Master'!$A$2:$O$5991,12,FALSE())</f>
        <v>N</v>
      </c>
      <c r="M5846" s="3" t="n">
        <v>75</v>
      </c>
      <c r="N5846" s="3" t="n">
        <v>11</v>
      </c>
    </row>
    <row r="5847" customFormat="false" ht="15" hidden="false" customHeight="true" outlineLevel="0" collapsed="false">
      <c r="A5847" s="3" t="s">
        <v>11705</v>
      </c>
      <c r="B5847" s="3" t="s">
        <v>11706</v>
      </c>
      <c r="C5847" s="4" t="str">
        <f aca="false">VLOOKUP($B5847,'Product Master'!$A$2:$O$5991,7,FALSE())</f>
        <v>General Merchandise</v>
      </c>
      <c r="D5847" s="4" t="str">
        <f aca="false">VLOOKUP($B5847,'Product Master'!$A$2:$O$5991,8,FALSE())</f>
        <v>Seasonal</v>
      </c>
      <c r="E5847" s="4" t="str">
        <f aca="false">VLOOKUP($B5847,'Product Master'!$A$2:$O$5991,5,FALSE())</f>
        <v>Voltpower</v>
      </c>
      <c r="F5847" s="4" t="str">
        <f aca="false">VLOOKUP($B5847,'Product Master'!$A$2:$O$5991,4,FALSE())</f>
        <v>Voltpower Charcoal, 1 gal</v>
      </c>
      <c r="G5847" s="4" t="str">
        <f aca="false">VLOOKUP($B5847,'Product Master'!$A$2:$O$5991,9,FALSE())</f>
        <v>1 gal</v>
      </c>
      <c r="H5847" s="5" t="s">
        <v>16</v>
      </c>
      <c r="I5847" s="6" t="n">
        <f aca="false">VLOOKUP($B5847,'Product Master'!$A$2:$O$5991,14,FALSE())</f>
        <v>9.79</v>
      </c>
      <c r="J5847" s="7" t="n">
        <f aca="false">VLOOKUP($B5847,'Product Master'!$A$2:$O$5991,13,FALSE())</f>
        <v>24</v>
      </c>
      <c r="K5847" s="7" t="str">
        <f aca="false">VLOOKUP($B5847,'Product Master'!$A$2:$O$5991,11,FALSE())</f>
        <v>N</v>
      </c>
      <c r="L5847" s="7" t="str">
        <f aca="false">VLOOKUP($B5847,'Product Master'!$A$2:$O$5991,12,FALSE())</f>
        <v>N</v>
      </c>
      <c r="M5847" s="3" t="n">
        <v>62</v>
      </c>
      <c r="N5847" s="3" t="n">
        <v>17</v>
      </c>
    </row>
    <row r="5848" customFormat="false" ht="15" hidden="false" customHeight="true" outlineLevel="0" collapsed="false">
      <c r="A5848" s="3" t="s">
        <v>11707</v>
      </c>
      <c r="B5848" s="3" t="s">
        <v>11708</v>
      </c>
      <c r="C5848" s="4" t="str">
        <f aca="false">VLOOKUP($B5848,'Product Master'!$A$2:$O$5991,7,FALSE())</f>
        <v>General Merchandise</v>
      </c>
      <c r="D5848" s="4" t="str">
        <f aca="false">VLOOKUP($B5848,'Product Master'!$A$2:$O$5991,8,FALSE())</f>
        <v>Seasonal</v>
      </c>
      <c r="E5848" s="4" t="str">
        <f aca="false">VLOOKUP($B5848,'Product Master'!$A$2:$O$5991,5,FALSE())</f>
        <v>Everyday Home</v>
      </c>
      <c r="F5848" s="4" t="str">
        <f aca="false">VLOOKUP($B5848,'Product Master'!$A$2:$O$5991,4,FALSE())</f>
        <v>Everyday Home Ice Melt, 15.4 lb</v>
      </c>
      <c r="G5848" s="4" t="str">
        <f aca="false">VLOOKUP($B5848,'Product Master'!$A$2:$O$5991,9,FALSE())</f>
        <v>15.4 lb</v>
      </c>
      <c r="H5848" s="5" t="s">
        <v>16</v>
      </c>
      <c r="I5848" s="6" t="n">
        <f aca="false">VLOOKUP($B5848,'Product Master'!$A$2:$O$5991,14,FALSE())</f>
        <v>11.99</v>
      </c>
      <c r="J5848" s="7" t="n">
        <f aca="false">VLOOKUP($B5848,'Product Master'!$A$2:$O$5991,13,FALSE())</f>
        <v>6</v>
      </c>
      <c r="K5848" s="7" t="str">
        <f aca="false">VLOOKUP($B5848,'Product Master'!$A$2:$O$5991,11,FALSE())</f>
        <v>N</v>
      </c>
      <c r="L5848" s="7" t="str">
        <f aca="false">VLOOKUP($B5848,'Product Master'!$A$2:$O$5991,12,FALSE())</f>
        <v>N</v>
      </c>
      <c r="M5848" s="3" t="n">
        <v>14</v>
      </c>
      <c r="N5848" s="3" t="n">
        <v>14</v>
      </c>
    </row>
    <row r="5849" customFormat="false" ht="15" hidden="false" customHeight="true" outlineLevel="0" collapsed="false">
      <c r="A5849" s="3" t="s">
        <v>11709</v>
      </c>
      <c r="B5849" s="3" t="s">
        <v>11710</v>
      </c>
      <c r="C5849" s="4" t="str">
        <f aca="false">VLOOKUP($B5849,'Product Master'!$A$2:$O$5991,7,FALSE())</f>
        <v>General Merchandise</v>
      </c>
      <c r="D5849" s="4" t="str">
        <f aca="false">VLOOKUP($B5849,'Product Master'!$A$2:$O$5991,8,FALSE())</f>
        <v>Seasonal</v>
      </c>
      <c r="E5849" s="4" t="str">
        <f aca="false">VLOOKUP($B5849,'Product Master'!$A$2:$O$5991,5,FALSE())</f>
        <v>Everyday Home</v>
      </c>
      <c r="F5849" s="4" t="str">
        <f aca="false">VLOOKUP($B5849,'Product Master'!$A$2:$O$5991,4,FALSE())</f>
        <v>Everyday Home Charcoal, 1 gal</v>
      </c>
      <c r="G5849" s="4" t="str">
        <f aca="false">VLOOKUP($B5849,'Product Master'!$A$2:$O$5991,9,FALSE())</f>
        <v>1 gal</v>
      </c>
      <c r="H5849" s="5" t="s">
        <v>16</v>
      </c>
      <c r="I5849" s="6" t="n">
        <f aca="false">VLOOKUP($B5849,'Product Master'!$A$2:$O$5991,14,FALSE())</f>
        <v>11.89</v>
      </c>
      <c r="J5849" s="7" t="n">
        <f aca="false">VLOOKUP($B5849,'Product Master'!$A$2:$O$5991,13,FALSE())</f>
        <v>12</v>
      </c>
      <c r="K5849" s="7" t="str">
        <f aca="false">VLOOKUP($B5849,'Product Master'!$A$2:$O$5991,11,FALSE())</f>
        <v>N</v>
      </c>
      <c r="L5849" s="7" t="str">
        <f aca="false">VLOOKUP($B5849,'Product Master'!$A$2:$O$5991,12,FALSE())</f>
        <v>N</v>
      </c>
      <c r="M5849" s="3" t="n">
        <v>16</v>
      </c>
      <c r="N5849" s="3" t="n">
        <v>24</v>
      </c>
    </row>
    <row r="5850" customFormat="false" ht="15" hidden="false" customHeight="true" outlineLevel="0" collapsed="false">
      <c r="A5850" s="3" t="s">
        <v>11711</v>
      </c>
      <c r="B5850" s="3" t="s">
        <v>11712</v>
      </c>
      <c r="C5850" s="4" t="str">
        <f aca="false">VLOOKUP($B5850,'Product Master'!$A$2:$O$5991,7,FALSE())</f>
        <v>General Merchandise</v>
      </c>
      <c r="D5850" s="4" t="str">
        <f aca="false">VLOOKUP($B5850,'Product Master'!$A$2:$O$5991,8,FALSE())</f>
        <v>Seasonal</v>
      </c>
      <c r="E5850" s="4" t="str">
        <f aca="false">VLOOKUP($B5850,'Product Master'!$A$2:$O$5991,5,FALSE())</f>
        <v>Everyday Home</v>
      </c>
      <c r="F5850" s="4" t="str">
        <f aca="false">VLOOKUP($B5850,'Product Master'!$A$2:$O$5991,4,FALSE())</f>
        <v>Everyday Home Holiday Decor, 1 gal</v>
      </c>
      <c r="G5850" s="4" t="str">
        <f aca="false">VLOOKUP($B5850,'Product Master'!$A$2:$O$5991,9,FALSE())</f>
        <v>1 gal</v>
      </c>
      <c r="H5850" s="5" t="s">
        <v>16</v>
      </c>
      <c r="I5850" s="6" t="n">
        <f aca="false">VLOOKUP($B5850,'Product Master'!$A$2:$O$5991,14,FALSE())</f>
        <v>12.29</v>
      </c>
      <c r="J5850" s="7" t="n">
        <f aca="false">VLOOKUP($B5850,'Product Master'!$A$2:$O$5991,13,FALSE())</f>
        <v>8</v>
      </c>
      <c r="K5850" s="7" t="str">
        <f aca="false">VLOOKUP($B5850,'Product Master'!$A$2:$O$5991,11,FALSE())</f>
        <v>N</v>
      </c>
      <c r="L5850" s="7" t="str">
        <f aca="false">VLOOKUP($B5850,'Product Master'!$A$2:$O$5991,12,FALSE())</f>
        <v>N</v>
      </c>
      <c r="M5850" s="3" t="n">
        <v>65</v>
      </c>
      <c r="N5850" s="3" t="n">
        <v>24</v>
      </c>
    </row>
    <row r="5851" customFormat="false" ht="15" hidden="false" customHeight="true" outlineLevel="0" collapsed="false">
      <c r="A5851" s="3" t="s">
        <v>11713</v>
      </c>
      <c r="B5851" s="3" t="s">
        <v>11714</v>
      </c>
      <c r="C5851" s="4" t="str">
        <f aca="false">VLOOKUP($B5851,'Product Master'!$A$2:$O$5991,7,FALSE())</f>
        <v>General Merchandise</v>
      </c>
      <c r="D5851" s="4" t="str">
        <f aca="false">VLOOKUP($B5851,'Product Master'!$A$2:$O$5991,8,FALSE())</f>
        <v>Seasonal</v>
      </c>
      <c r="E5851" s="4" t="str">
        <f aca="false">VLOOKUP($B5851,'Product Master'!$A$2:$O$5991,5,FALSE())</f>
        <v>Harborline</v>
      </c>
      <c r="F5851" s="4" t="str">
        <f aca="false">VLOOKUP($B5851,'Product Master'!$A$2:$O$5991,4,FALSE())</f>
        <v>Harborline Holiday Decor, 1 gal</v>
      </c>
      <c r="G5851" s="4" t="str">
        <f aca="false">VLOOKUP($B5851,'Product Master'!$A$2:$O$5991,9,FALSE())</f>
        <v>1 gal</v>
      </c>
      <c r="H5851" s="5" t="s">
        <v>16</v>
      </c>
      <c r="I5851" s="6" t="n">
        <f aca="false">VLOOKUP($B5851,'Product Master'!$A$2:$O$5991,14,FALSE())</f>
        <v>8.79</v>
      </c>
      <c r="J5851" s="7" t="n">
        <f aca="false">VLOOKUP($B5851,'Product Master'!$A$2:$O$5991,13,FALSE())</f>
        <v>8</v>
      </c>
      <c r="K5851" s="7" t="str">
        <f aca="false">VLOOKUP($B5851,'Product Master'!$A$2:$O$5991,11,FALSE())</f>
        <v>Y</v>
      </c>
      <c r="L5851" s="7" t="str">
        <f aca="false">VLOOKUP($B5851,'Product Master'!$A$2:$O$5991,12,FALSE())</f>
        <v>N</v>
      </c>
      <c r="M5851" s="3" t="n">
        <v>79</v>
      </c>
      <c r="N5851" s="3" t="n">
        <v>16</v>
      </c>
    </row>
    <row r="5852" customFormat="false" ht="15" hidden="false" customHeight="true" outlineLevel="0" collapsed="false">
      <c r="A5852" s="3" t="s">
        <v>11715</v>
      </c>
      <c r="B5852" s="3" t="s">
        <v>11716</v>
      </c>
      <c r="C5852" s="4" t="str">
        <f aca="false">VLOOKUP($B5852,'Product Master'!$A$2:$O$5991,7,FALSE())</f>
        <v>General Merchandise</v>
      </c>
      <c r="D5852" s="4" t="str">
        <f aca="false">VLOOKUP($B5852,'Product Master'!$A$2:$O$5991,8,FALSE())</f>
        <v>Seasonal</v>
      </c>
      <c r="E5852" s="4" t="str">
        <f aca="false">VLOOKUP($B5852,'Product Master'!$A$2:$O$5991,5,FALSE())</f>
        <v>Harborline</v>
      </c>
      <c r="F5852" s="4" t="str">
        <f aca="false">VLOOKUP($B5852,'Product Master'!$A$2:$O$5991,4,FALSE())</f>
        <v>Harborline Ice Melt, 15.4 lb</v>
      </c>
      <c r="G5852" s="4" t="str">
        <f aca="false">VLOOKUP($B5852,'Product Master'!$A$2:$O$5991,9,FALSE())</f>
        <v>15.4 lb</v>
      </c>
      <c r="H5852" s="5" t="s">
        <v>16</v>
      </c>
      <c r="I5852" s="6" t="n">
        <f aca="false">VLOOKUP($B5852,'Product Master'!$A$2:$O$5991,14,FALSE())</f>
        <v>10.39</v>
      </c>
      <c r="J5852" s="7" t="n">
        <f aca="false">VLOOKUP($B5852,'Product Master'!$A$2:$O$5991,13,FALSE())</f>
        <v>24</v>
      </c>
      <c r="K5852" s="7" t="str">
        <f aca="false">VLOOKUP($B5852,'Product Master'!$A$2:$O$5991,11,FALSE())</f>
        <v>Y</v>
      </c>
      <c r="L5852" s="7" t="str">
        <f aca="false">VLOOKUP($B5852,'Product Master'!$A$2:$O$5991,12,FALSE())</f>
        <v>N</v>
      </c>
      <c r="M5852" s="3" t="n">
        <v>76</v>
      </c>
      <c r="N5852" s="3" t="n">
        <v>13</v>
      </c>
    </row>
    <row r="5853" customFormat="false" ht="15" hidden="false" customHeight="true" outlineLevel="0" collapsed="false">
      <c r="A5853" s="3" t="s">
        <v>11717</v>
      </c>
      <c r="B5853" s="3" t="s">
        <v>11718</v>
      </c>
      <c r="C5853" s="4" t="str">
        <f aca="false">VLOOKUP($B5853,'Product Master'!$A$2:$O$5991,7,FALSE())</f>
        <v>General Merchandise</v>
      </c>
      <c r="D5853" s="4" t="str">
        <f aca="false">VLOOKUP($B5853,'Product Master'!$A$2:$O$5991,8,FALSE())</f>
        <v>Seasonal</v>
      </c>
      <c r="E5853" s="4" t="str">
        <f aca="false">VLOOKUP($B5853,'Product Master'!$A$2:$O$5991,5,FALSE())</f>
        <v>Harborline</v>
      </c>
      <c r="F5853" s="4" t="str">
        <f aca="false">VLOOKUP($B5853,'Product Master'!$A$2:$O$5991,4,FALSE())</f>
        <v>Harborline Holiday Decor, 15.4 lb</v>
      </c>
      <c r="G5853" s="4" t="str">
        <f aca="false">VLOOKUP($B5853,'Product Master'!$A$2:$O$5991,9,FALSE())</f>
        <v>15.4 lb</v>
      </c>
      <c r="H5853" s="5" t="s">
        <v>16</v>
      </c>
      <c r="I5853" s="6" t="n">
        <f aca="false">VLOOKUP($B5853,'Product Master'!$A$2:$O$5991,14,FALSE())</f>
        <v>12.99</v>
      </c>
      <c r="J5853" s="7" t="n">
        <f aca="false">VLOOKUP($B5853,'Product Master'!$A$2:$O$5991,13,FALSE())</f>
        <v>8</v>
      </c>
      <c r="K5853" s="7" t="str">
        <f aca="false">VLOOKUP($B5853,'Product Master'!$A$2:$O$5991,11,FALSE())</f>
        <v>Y</v>
      </c>
      <c r="L5853" s="7" t="str">
        <f aca="false">VLOOKUP($B5853,'Product Master'!$A$2:$O$5991,12,FALSE())</f>
        <v>N</v>
      </c>
      <c r="M5853" s="3" t="n">
        <v>23</v>
      </c>
      <c r="N5853" s="3" t="n">
        <v>38</v>
      </c>
    </row>
    <row r="5854" customFormat="false" ht="15" hidden="false" customHeight="true" outlineLevel="0" collapsed="false">
      <c r="A5854" s="3" t="s">
        <v>11719</v>
      </c>
      <c r="B5854" s="3" t="s">
        <v>11720</v>
      </c>
      <c r="C5854" s="4" t="str">
        <f aca="false">VLOOKUP($B5854,'Product Master'!$A$2:$O$5991,7,FALSE())</f>
        <v>General Merchandise</v>
      </c>
      <c r="D5854" s="4" t="str">
        <f aca="false">VLOOKUP($B5854,'Product Master'!$A$2:$O$5991,8,FALSE())</f>
        <v>Seasonal</v>
      </c>
      <c r="E5854" s="4" t="str">
        <f aca="false">VLOOKUP($B5854,'Product Master'!$A$2:$O$5991,5,FALSE())</f>
        <v>Everyday Home</v>
      </c>
      <c r="F5854" s="4" t="str">
        <f aca="false">VLOOKUP($B5854,'Product Master'!$A$2:$O$5991,4,FALSE())</f>
        <v>Everyday Home Holiday Decor, 15.4 lb</v>
      </c>
      <c r="G5854" s="4" t="str">
        <f aca="false">VLOOKUP($B5854,'Product Master'!$A$2:$O$5991,9,FALSE())</f>
        <v>15.4 lb</v>
      </c>
      <c r="H5854" s="5" t="s">
        <v>16</v>
      </c>
      <c r="I5854" s="6" t="n">
        <f aca="false">VLOOKUP($B5854,'Product Master'!$A$2:$O$5991,14,FALSE())</f>
        <v>9.29</v>
      </c>
      <c r="J5854" s="7" t="n">
        <f aca="false">VLOOKUP($B5854,'Product Master'!$A$2:$O$5991,13,FALSE())</f>
        <v>6</v>
      </c>
      <c r="K5854" s="7" t="str">
        <f aca="false">VLOOKUP($B5854,'Product Master'!$A$2:$O$5991,11,FALSE())</f>
        <v>N</v>
      </c>
      <c r="L5854" s="7" t="str">
        <f aca="false">VLOOKUP($B5854,'Product Master'!$A$2:$O$5991,12,FALSE())</f>
        <v>N</v>
      </c>
      <c r="M5854" s="3" t="n">
        <v>56</v>
      </c>
      <c r="N5854" s="3" t="n">
        <v>17</v>
      </c>
    </row>
    <row r="5855" customFormat="false" ht="15" hidden="false" customHeight="true" outlineLevel="0" collapsed="false">
      <c r="A5855" s="3" t="s">
        <v>11721</v>
      </c>
      <c r="B5855" s="3" t="s">
        <v>11722</v>
      </c>
      <c r="C5855" s="4" t="str">
        <f aca="false">VLOOKUP($B5855,'Product Master'!$A$2:$O$5991,7,FALSE())</f>
        <v>General Merchandise</v>
      </c>
      <c r="D5855" s="4" t="str">
        <f aca="false">VLOOKUP($B5855,'Product Master'!$A$2:$O$5991,8,FALSE())</f>
        <v>Seasonal</v>
      </c>
      <c r="E5855" s="4" t="str">
        <f aca="false">VLOOKUP($B5855,'Product Master'!$A$2:$O$5991,5,FALSE())</f>
        <v>Everyday Home</v>
      </c>
      <c r="F5855" s="4" t="str">
        <f aca="false">VLOOKUP($B5855,'Product Master'!$A$2:$O$5991,4,FALSE())</f>
        <v>Everyday Home Lighter Fluid, 1 gal</v>
      </c>
      <c r="G5855" s="4" t="str">
        <f aca="false">VLOOKUP($B5855,'Product Master'!$A$2:$O$5991,9,FALSE())</f>
        <v>1 gal</v>
      </c>
      <c r="H5855" s="5" t="s">
        <v>16</v>
      </c>
      <c r="I5855" s="6" t="n">
        <f aca="false">VLOOKUP($B5855,'Product Master'!$A$2:$O$5991,14,FALSE())</f>
        <v>12.89</v>
      </c>
      <c r="J5855" s="7" t="n">
        <f aca="false">VLOOKUP($B5855,'Product Master'!$A$2:$O$5991,13,FALSE())</f>
        <v>2</v>
      </c>
      <c r="K5855" s="7" t="str">
        <f aca="false">VLOOKUP($B5855,'Product Master'!$A$2:$O$5991,11,FALSE())</f>
        <v>N</v>
      </c>
      <c r="L5855" s="7" t="str">
        <f aca="false">VLOOKUP($B5855,'Product Master'!$A$2:$O$5991,12,FALSE())</f>
        <v>N</v>
      </c>
      <c r="M5855" s="3" t="n">
        <v>43</v>
      </c>
      <c r="N5855" s="3" t="n">
        <v>17</v>
      </c>
    </row>
    <row r="5856" customFormat="false" ht="15" hidden="false" customHeight="true" outlineLevel="0" collapsed="false">
      <c r="A5856" s="3" t="s">
        <v>11723</v>
      </c>
      <c r="B5856" s="3" t="s">
        <v>11724</v>
      </c>
      <c r="C5856" s="4" t="str">
        <f aca="false">VLOOKUP($B5856,'Product Master'!$A$2:$O$5991,7,FALSE())</f>
        <v>General Merchandise</v>
      </c>
      <c r="D5856" s="4" t="str">
        <f aca="false">VLOOKUP($B5856,'Product Master'!$A$2:$O$5991,8,FALSE())</f>
        <v>Seasonal</v>
      </c>
      <c r="E5856" s="4" t="str">
        <f aca="false">VLOOKUP($B5856,'Product Master'!$A$2:$O$5991,5,FALSE())</f>
        <v>Voltpower</v>
      </c>
      <c r="F5856" s="4" t="str">
        <f aca="false">VLOOKUP($B5856,'Product Master'!$A$2:$O$5991,4,FALSE())</f>
        <v>Voltpower Lighter Fluid, 15.4 lb</v>
      </c>
      <c r="G5856" s="4" t="str">
        <f aca="false">VLOOKUP($B5856,'Product Master'!$A$2:$O$5991,9,FALSE())</f>
        <v>15.4 lb</v>
      </c>
      <c r="H5856" s="5" t="s">
        <v>16</v>
      </c>
      <c r="I5856" s="6" t="n">
        <f aca="false">VLOOKUP($B5856,'Product Master'!$A$2:$O$5991,14,FALSE())</f>
        <v>6.99</v>
      </c>
      <c r="J5856" s="7" t="n">
        <f aca="false">VLOOKUP($B5856,'Product Master'!$A$2:$O$5991,13,FALSE())</f>
        <v>2</v>
      </c>
      <c r="K5856" s="7" t="str">
        <f aca="false">VLOOKUP($B5856,'Product Master'!$A$2:$O$5991,11,FALSE())</f>
        <v>N</v>
      </c>
      <c r="L5856" s="7" t="str">
        <f aca="false">VLOOKUP($B5856,'Product Master'!$A$2:$O$5991,12,FALSE())</f>
        <v>N</v>
      </c>
      <c r="M5856" s="3" t="n">
        <v>67</v>
      </c>
      <c r="N5856" s="3" t="n">
        <v>18</v>
      </c>
    </row>
    <row r="5857" customFormat="false" ht="15" hidden="false" customHeight="true" outlineLevel="0" collapsed="false">
      <c r="A5857" s="3" t="s">
        <v>11725</v>
      </c>
      <c r="B5857" s="3" t="s">
        <v>11726</v>
      </c>
      <c r="C5857" s="4" t="str">
        <f aca="false">VLOOKUP($B5857,'Product Master'!$A$2:$O$5991,7,FALSE())</f>
        <v>General Merchandise</v>
      </c>
      <c r="D5857" s="4" t="str">
        <f aca="false">VLOOKUP($B5857,'Product Master'!$A$2:$O$5991,8,FALSE())</f>
        <v>Seasonal</v>
      </c>
      <c r="E5857" s="4" t="str">
        <f aca="false">VLOOKUP($B5857,'Product Master'!$A$2:$O$5991,5,FALSE())</f>
        <v>Harborline</v>
      </c>
      <c r="F5857" s="4" t="str">
        <f aca="false">VLOOKUP($B5857,'Product Master'!$A$2:$O$5991,4,FALSE())</f>
        <v>Harborline Holiday Decor, 1 gal</v>
      </c>
      <c r="G5857" s="4" t="str">
        <f aca="false">VLOOKUP($B5857,'Product Master'!$A$2:$O$5991,9,FALSE())</f>
        <v>1 gal</v>
      </c>
      <c r="H5857" s="5" t="s">
        <v>16</v>
      </c>
      <c r="I5857" s="6" t="n">
        <f aca="false">VLOOKUP($B5857,'Product Master'!$A$2:$O$5991,14,FALSE())</f>
        <v>8.89</v>
      </c>
      <c r="J5857" s="7" t="n">
        <f aca="false">VLOOKUP($B5857,'Product Master'!$A$2:$O$5991,13,FALSE())</f>
        <v>1</v>
      </c>
      <c r="K5857" s="7" t="str">
        <f aca="false">VLOOKUP($B5857,'Product Master'!$A$2:$O$5991,11,FALSE())</f>
        <v>Y</v>
      </c>
      <c r="L5857" s="7" t="str">
        <f aca="false">VLOOKUP($B5857,'Product Master'!$A$2:$O$5991,12,FALSE())</f>
        <v>N</v>
      </c>
      <c r="M5857" s="3" t="n">
        <v>132</v>
      </c>
      <c r="N5857" s="3" t="n">
        <v>33</v>
      </c>
    </row>
    <row r="5858" customFormat="false" ht="15" hidden="false" customHeight="true" outlineLevel="0" collapsed="false">
      <c r="A5858" s="3" t="s">
        <v>11727</v>
      </c>
      <c r="B5858" s="3" t="s">
        <v>11728</v>
      </c>
      <c r="C5858" s="4" t="str">
        <f aca="false">VLOOKUP($B5858,'Product Master'!$A$2:$O$5991,7,FALSE())</f>
        <v>General Merchandise</v>
      </c>
      <c r="D5858" s="4" t="str">
        <f aca="false">VLOOKUP($B5858,'Product Master'!$A$2:$O$5991,8,FALSE())</f>
        <v>Seasonal</v>
      </c>
      <c r="E5858" s="4" t="str">
        <f aca="false">VLOOKUP($B5858,'Product Master'!$A$2:$O$5991,5,FALSE())</f>
        <v>Harborline</v>
      </c>
      <c r="F5858" s="4" t="str">
        <f aca="false">VLOOKUP($B5858,'Product Master'!$A$2:$O$5991,4,FALSE())</f>
        <v>Harborline Ice Melt, 15.4 lb</v>
      </c>
      <c r="G5858" s="4" t="str">
        <f aca="false">VLOOKUP($B5858,'Product Master'!$A$2:$O$5991,9,FALSE())</f>
        <v>15.4 lb</v>
      </c>
      <c r="H5858" s="5" t="s">
        <v>16</v>
      </c>
      <c r="I5858" s="6" t="n">
        <f aca="false">VLOOKUP($B5858,'Product Master'!$A$2:$O$5991,14,FALSE())</f>
        <v>10.79</v>
      </c>
      <c r="J5858" s="7" t="n">
        <f aca="false">VLOOKUP($B5858,'Product Master'!$A$2:$O$5991,13,FALSE())</f>
        <v>1</v>
      </c>
      <c r="K5858" s="7" t="str">
        <f aca="false">VLOOKUP($B5858,'Product Master'!$A$2:$O$5991,11,FALSE())</f>
        <v>Y</v>
      </c>
      <c r="L5858" s="7" t="str">
        <f aca="false">VLOOKUP($B5858,'Product Master'!$A$2:$O$5991,12,FALSE())</f>
        <v>N</v>
      </c>
      <c r="M5858" s="3" t="n">
        <v>11</v>
      </c>
      <c r="N5858" s="3" t="n">
        <v>9</v>
      </c>
    </row>
    <row r="5859" customFormat="false" ht="15" hidden="false" customHeight="true" outlineLevel="0" collapsed="false">
      <c r="A5859" s="3" t="s">
        <v>11729</v>
      </c>
      <c r="B5859" s="3" t="s">
        <v>11730</v>
      </c>
      <c r="C5859" s="4" t="str">
        <f aca="false">VLOOKUP($B5859,'Product Master'!$A$2:$O$5991,7,FALSE())</f>
        <v>General Merchandise</v>
      </c>
      <c r="D5859" s="4" t="str">
        <f aca="false">VLOOKUP($B5859,'Product Master'!$A$2:$O$5991,8,FALSE())</f>
        <v>Seasonal</v>
      </c>
      <c r="E5859" s="4" t="str">
        <f aca="false">VLOOKUP($B5859,'Product Master'!$A$2:$O$5991,5,FALSE())</f>
        <v>Everyday Home</v>
      </c>
      <c r="F5859" s="4" t="str">
        <f aca="false">VLOOKUP($B5859,'Product Master'!$A$2:$O$5991,4,FALSE())</f>
        <v>Everyday Home Lighter Fluid, 15.4 lb</v>
      </c>
      <c r="G5859" s="4" t="str">
        <f aca="false">VLOOKUP($B5859,'Product Master'!$A$2:$O$5991,9,FALSE())</f>
        <v>15.4 lb</v>
      </c>
      <c r="H5859" s="5" t="s">
        <v>16</v>
      </c>
      <c r="I5859" s="6" t="n">
        <f aca="false">VLOOKUP($B5859,'Product Master'!$A$2:$O$5991,14,FALSE())</f>
        <v>7.79</v>
      </c>
      <c r="J5859" s="7" t="n">
        <f aca="false">VLOOKUP($B5859,'Product Master'!$A$2:$O$5991,13,FALSE())</f>
        <v>8</v>
      </c>
      <c r="K5859" s="7" t="str">
        <f aca="false">VLOOKUP($B5859,'Product Master'!$A$2:$O$5991,11,FALSE())</f>
        <v>N</v>
      </c>
      <c r="L5859" s="7" t="str">
        <f aca="false">VLOOKUP($B5859,'Product Master'!$A$2:$O$5991,12,FALSE())</f>
        <v>N</v>
      </c>
      <c r="M5859" s="3" t="n">
        <v>113</v>
      </c>
      <c r="N5859" s="3" t="n">
        <v>23</v>
      </c>
    </row>
    <row r="5860" customFormat="false" ht="15" hidden="false" customHeight="true" outlineLevel="0" collapsed="false">
      <c r="A5860" s="3" t="s">
        <v>11731</v>
      </c>
      <c r="B5860" s="3" t="s">
        <v>11732</v>
      </c>
      <c r="C5860" s="4" t="str">
        <f aca="false">VLOOKUP($B5860,'Product Master'!$A$2:$O$5991,7,FALSE())</f>
        <v>General Merchandise</v>
      </c>
      <c r="D5860" s="4" t="str">
        <f aca="false">VLOOKUP($B5860,'Product Master'!$A$2:$O$5991,8,FALSE())</f>
        <v>Seasonal</v>
      </c>
      <c r="E5860" s="4" t="str">
        <f aca="false">VLOOKUP($B5860,'Product Master'!$A$2:$O$5991,5,FALSE())</f>
        <v>Voltpower</v>
      </c>
      <c r="F5860" s="4" t="str">
        <f aca="false">VLOOKUP($B5860,'Product Master'!$A$2:$O$5991,4,FALSE())</f>
        <v>Voltpower Ice Melt, 15.4 lb</v>
      </c>
      <c r="G5860" s="4" t="str">
        <f aca="false">VLOOKUP($B5860,'Product Master'!$A$2:$O$5991,9,FALSE())</f>
        <v>15.4 lb</v>
      </c>
      <c r="H5860" s="5" t="s">
        <v>16</v>
      </c>
      <c r="I5860" s="6" t="n">
        <f aca="false">VLOOKUP($B5860,'Product Master'!$A$2:$O$5991,14,FALSE())</f>
        <v>8.39</v>
      </c>
      <c r="J5860" s="7" t="n">
        <f aca="false">VLOOKUP($B5860,'Product Master'!$A$2:$O$5991,13,FALSE())</f>
        <v>12</v>
      </c>
      <c r="K5860" s="7" t="str">
        <f aca="false">VLOOKUP($B5860,'Product Master'!$A$2:$O$5991,11,FALSE())</f>
        <v>N</v>
      </c>
      <c r="L5860" s="7" t="str">
        <f aca="false">VLOOKUP($B5860,'Product Master'!$A$2:$O$5991,12,FALSE())</f>
        <v>N</v>
      </c>
      <c r="M5860" s="3" t="n">
        <v>49</v>
      </c>
      <c r="N5860" s="3" t="n">
        <v>40</v>
      </c>
    </row>
    <row r="5861" customFormat="false" ht="15" hidden="false" customHeight="true" outlineLevel="0" collapsed="false">
      <c r="A5861" s="3" t="s">
        <v>11733</v>
      </c>
      <c r="B5861" s="3" t="s">
        <v>11734</v>
      </c>
      <c r="C5861" s="4" t="str">
        <f aca="false">VLOOKUP($B5861,'Product Master'!$A$2:$O$5991,7,FALSE())</f>
        <v>General Merchandise</v>
      </c>
      <c r="D5861" s="4" t="str">
        <f aca="false">VLOOKUP($B5861,'Product Master'!$A$2:$O$5991,8,FALSE())</f>
        <v>Seasonal</v>
      </c>
      <c r="E5861" s="4" t="str">
        <f aca="false">VLOOKUP($B5861,'Product Master'!$A$2:$O$5991,5,FALSE())</f>
        <v>Voltpower</v>
      </c>
      <c r="F5861" s="4" t="str">
        <f aca="false">VLOOKUP($B5861,'Product Master'!$A$2:$O$5991,4,FALSE())</f>
        <v>Voltpower Lighter Fluid, 15.4 lb</v>
      </c>
      <c r="G5861" s="4" t="str">
        <f aca="false">VLOOKUP($B5861,'Product Master'!$A$2:$O$5991,9,FALSE())</f>
        <v>15.4 lb</v>
      </c>
      <c r="H5861" s="5" t="s">
        <v>16</v>
      </c>
      <c r="I5861" s="6" t="n">
        <f aca="false">VLOOKUP($B5861,'Product Master'!$A$2:$O$5991,14,FALSE())</f>
        <v>10.29</v>
      </c>
      <c r="J5861" s="7" t="n">
        <f aca="false">VLOOKUP($B5861,'Product Master'!$A$2:$O$5991,13,FALSE())</f>
        <v>12</v>
      </c>
      <c r="K5861" s="7" t="str">
        <f aca="false">VLOOKUP($B5861,'Product Master'!$A$2:$O$5991,11,FALSE())</f>
        <v>N</v>
      </c>
      <c r="L5861" s="7" t="str">
        <f aca="false">VLOOKUP($B5861,'Product Master'!$A$2:$O$5991,12,FALSE())</f>
        <v>N</v>
      </c>
      <c r="M5861" s="3" t="n">
        <v>99</v>
      </c>
      <c r="N5861" s="3" t="n">
        <v>7</v>
      </c>
    </row>
    <row r="5862" customFormat="false" ht="15" hidden="false" customHeight="true" outlineLevel="0" collapsed="false">
      <c r="A5862" s="3" t="s">
        <v>11735</v>
      </c>
      <c r="B5862" s="3" t="s">
        <v>11736</v>
      </c>
      <c r="C5862" s="4" t="str">
        <f aca="false">VLOOKUP($B5862,'Product Master'!$A$2:$O$5991,7,FALSE())</f>
        <v>General Merchandise</v>
      </c>
      <c r="D5862" s="4" t="str">
        <f aca="false">VLOOKUP($B5862,'Product Master'!$A$2:$O$5991,8,FALSE())</f>
        <v>Seasonal</v>
      </c>
      <c r="E5862" s="4" t="str">
        <f aca="false">VLOOKUP($B5862,'Product Master'!$A$2:$O$5991,5,FALSE())</f>
        <v>Voltpower</v>
      </c>
      <c r="F5862" s="4" t="str">
        <f aca="false">VLOOKUP($B5862,'Product Master'!$A$2:$O$5991,4,FALSE())</f>
        <v>Voltpower Holiday Decor, 1 gal</v>
      </c>
      <c r="G5862" s="4" t="str">
        <f aca="false">VLOOKUP($B5862,'Product Master'!$A$2:$O$5991,9,FALSE())</f>
        <v>1 gal</v>
      </c>
      <c r="H5862" s="5" t="s">
        <v>16</v>
      </c>
      <c r="I5862" s="6" t="n">
        <f aca="false">VLOOKUP($B5862,'Product Master'!$A$2:$O$5991,14,FALSE())</f>
        <v>12.39</v>
      </c>
      <c r="J5862" s="7" t="n">
        <f aca="false">VLOOKUP($B5862,'Product Master'!$A$2:$O$5991,13,FALSE())</f>
        <v>2</v>
      </c>
      <c r="K5862" s="7" t="str">
        <f aca="false">VLOOKUP($B5862,'Product Master'!$A$2:$O$5991,11,FALSE())</f>
        <v>N</v>
      </c>
      <c r="L5862" s="7" t="str">
        <f aca="false">VLOOKUP($B5862,'Product Master'!$A$2:$O$5991,12,FALSE())</f>
        <v>N</v>
      </c>
      <c r="M5862" s="3" t="n">
        <v>22</v>
      </c>
      <c r="N5862" s="3" t="n">
        <v>11</v>
      </c>
    </row>
    <row r="5863" customFormat="false" ht="15" hidden="false" customHeight="true" outlineLevel="0" collapsed="false">
      <c r="A5863" s="3" t="s">
        <v>11737</v>
      </c>
      <c r="B5863" s="3" t="s">
        <v>11738</v>
      </c>
      <c r="C5863" s="4" t="str">
        <f aca="false">VLOOKUP($B5863,'Product Master'!$A$2:$O$5991,7,FALSE())</f>
        <v>General Merchandise</v>
      </c>
      <c r="D5863" s="4" t="str">
        <f aca="false">VLOOKUP($B5863,'Product Master'!$A$2:$O$5991,8,FALSE())</f>
        <v>Greeting Cards &amp; Party</v>
      </c>
      <c r="E5863" s="4" t="str">
        <f aca="false">VLOOKUP($B5863,'Product Master'!$A$2:$O$5991,5,FALSE())</f>
        <v>Harborline</v>
      </c>
      <c r="F5863" s="4" t="str">
        <f aca="false">VLOOKUP($B5863,'Product Master'!$A$2:$O$5991,4,FALSE())</f>
        <v>Harborline Holiday Greeting Card, each</v>
      </c>
      <c r="G5863" s="4" t="str">
        <f aca="false">VLOOKUP($B5863,'Product Master'!$A$2:$O$5991,9,FALSE())</f>
        <v>each</v>
      </c>
      <c r="H5863" s="5" t="s">
        <v>16</v>
      </c>
      <c r="I5863" s="6" t="n">
        <f aca="false">VLOOKUP($B5863,'Product Master'!$A$2:$O$5991,14,FALSE())</f>
        <v>6.29</v>
      </c>
      <c r="J5863" s="7" t="n">
        <f aca="false">VLOOKUP($B5863,'Product Master'!$A$2:$O$5991,13,FALSE())</f>
        <v>24</v>
      </c>
      <c r="K5863" s="7" t="str">
        <f aca="false">VLOOKUP($B5863,'Product Master'!$A$2:$O$5991,11,FALSE())</f>
        <v>Y</v>
      </c>
      <c r="L5863" s="7" t="str">
        <f aca="false">VLOOKUP($B5863,'Product Master'!$A$2:$O$5991,12,FALSE())</f>
        <v>N</v>
      </c>
      <c r="M5863" s="3" t="n">
        <v>73</v>
      </c>
      <c r="N5863" s="3" t="n">
        <v>6</v>
      </c>
    </row>
    <row r="5864" customFormat="false" ht="15" hidden="false" customHeight="true" outlineLevel="0" collapsed="false">
      <c r="A5864" s="3" t="s">
        <v>11739</v>
      </c>
      <c r="B5864" s="3" t="s">
        <v>11740</v>
      </c>
      <c r="C5864" s="4" t="str">
        <f aca="false">VLOOKUP($B5864,'Product Master'!$A$2:$O$5991,7,FALSE())</f>
        <v>General Merchandise</v>
      </c>
      <c r="D5864" s="4" t="str">
        <f aca="false">VLOOKUP($B5864,'Product Master'!$A$2:$O$5991,8,FALSE())</f>
        <v>Greeting Cards &amp; Party</v>
      </c>
      <c r="E5864" s="4" t="str">
        <f aca="false">VLOOKUP($B5864,'Product Master'!$A$2:$O$5991,5,FALSE())</f>
        <v>Voltpower</v>
      </c>
      <c r="F5864" s="4" t="str">
        <f aca="false">VLOOKUP($B5864,'Product Master'!$A$2:$O$5991,4,FALSE())</f>
        <v>Voltpower Holiday Gift Wrap, 1 roll</v>
      </c>
      <c r="G5864" s="4" t="str">
        <f aca="false">VLOOKUP($B5864,'Product Master'!$A$2:$O$5991,9,FALSE())</f>
        <v>1 roll</v>
      </c>
      <c r="H5864" s="5" t="s">
        <v>16</v>
      </c>
      <c r="I5864" s="6" t="n">
        <f aca="false">VLOOKUP($B5864,'Product Master'!$A$2:$O$5991,14,FALSE())</f>
        <v>4.79</v>
      </c>
      <c r="J5864" s="7" t="n">
        <f aca="false">VLOOKUP($B5864,'Product Master'!$A$2:$O$5991,13,FALSE())</f>
        <v>2</v>
      </c>
      <c r="K5864" s="7" t="str">
        <f aca="false">VLOOKUP($B5864,'Product Master'!$A$2:$O$5991,11,FALSE())</f>
        <v>N</v>
      </c>
      <c r="L5864" s="7" t="str">
        <f aca="false">VLOOKUP($B5864,'Product Master'!$A$2:$O$5991,12,FALSE())</f>
        <v>N</v>
      </c>
      <c r="M5864" s="3" t="n">
        <v>150</v>
      </c>
      <c r="N5864" s="3" t="n">
        <v>20</v>
      </c>
    </row>
    <row r="5865" customFormat="false" ht="15" hidden="false" customHeight="true" outlineLevel="0" collapsed="false">
      <c r="A5865" s="3" t="s">
        <v>11741</v>
      </c>
      <c r="B5865" s="3" t="s">
        <v>11742</v>
      </c>
      <c r="C5865" s="4" t="str">
        <f aca="false">VLOOKUP($B5865,'Product Master'!$A$2:$O$5991,7,FALSE())</f>
        <v>General Merchandise</v>
      </c>
      <c r="D5865" s="4" t="str">
        <f aca="false">VLOOKUP($B5865,'Product Master'!$A$2:$O$5991,8,FALSE())</f>
        <v>Greeting Cards &amp; Party</v>
      </c>
      <c r="E5865" s="4" t="str">
        <f aca="false">VLOOKUP($B5865,'Product Master'!$A$2:$O$5991,5,FALSE())</f>
        <v>Harborline</v>
      </c>
      <c r="F5865" s="4" t="str">
        <f aca="false">VLOOKUP($B5865,'Product Master'!$A$2:$O$5991,4,FALSE())</f>
        <v>Harborline Blank Candles, each</v>
      </c>
      <c r="G5865" s="4" t="str">
        <f aca="false">VLOOKUP($B5865,'Product Master'!$A$2:$O$5991,9,FALSE())</f>
        <v>each</v>
      </c>
      <c r="H5865" s="5" t="s">
        <v>16</v>
      </c>
      <c r="I5865" s="6" t="n">
        <f aca="false">VLOOKUP($B5865,'Product Master'!$A$2:$O$5991,14,FALSE())</f>
        <v>6.99</v>
      </c>
      <c r="J5865" s="7" t="n">
        <f aca="false">VLOOKUP($B5865,'Product Master'!$A$2:$O$5991,13,FALSE())</f>
        <v>6</v>
      </c>
      <c r="K5865" s="7" t="str">
        <f aca="false">VLOOKUP($B5865,'Product Master'!$A$2:$O$5991,11,FALSE())</f>
        <v>Y</v>
      </c>
      <c r="L5865" s="7" t="str">
        <f aca="false">VLOOKUP($B5865,'Product Master'!$A$2:$O$5991,12,FALSE())</f>
        <v>N</v>
      </c>
      <c r="M5865" s="3" t="n">
        <v>44</v>
      </c>
      <c r="N5865" s="3" t="n">
        <v>17</v>
      </c>
    </row>
    <row r="5866" customFormat="false" ht="15" hidden="false" customHeight="true" outlineLevel="0" collapsed="false">
      <c r="A5866" s="3" t="s">
        <v>11743</v>
      </c>
      <c r="B5866" s="3" t="s">
        <v>11744</v>
      </c>
      <c r="C5866" s="4" t="str">
        <f aca="false">VLOOKUP($B5866,'Product Master'!$A$2:$O$5991,7,FALSE())</f>
        <v>General Merchandise</v>
      </c>
      <c r="D5866" s="4" t="str">
        <f aca="false">VLOOKUP($B5866,'Product Master'!$A$2:$O$5991,8,FALSE())</f>
        <v>Greeting Cards &amp; Party</v>
      </c>
      <c r="E5866" s="4" t="str">
        <f aca="false">VLOOKUP($B5866,'Product Master'!$A$2:$O$5991,5,FALSE())</f>
        <v>Voltpower</v>
      </c>
      <c r="F5866" s="4" t="str">
        <f aca="false">VLOOKUP($B5866,'Product Master'!$A$2:$O$5991,4,FALSE())</f>
        <v>Voltpower Blank Greeting Card, 1 roll</v>
      </c>
      <c r="G5866" s="4" t="str">
        <f aca="false">VLOOKUP($B5866,'Product Master'!$A$2:$O$5991,9,FALSE())</f>
        <v>1 roll</v>
      </c>
      <c r="H5866" s="5" t="s">
        <v>16</v>
      </c>
      <c r="I5866" s="6" t="n">
        <f aca="false">VLOOKUP($B5866,'Product Master'!$A$2:$O$5991,14,FALSE())</f>
        <v>4.29</v>
      </c>
      <c r="J5866" s="7" t="n">
        <f aca="false">VLOOKUP($B5866,'Product Master'!$A$2:$O$5991,13,FALSE())</f>
        <v>24</v>
      </c>
      <c r="K5866" s="7" t="str">
        <f aca="false">VLOOKUP($B5866,'Product Master'!$A$2:$O$5991,11,FALSE())</f>
        <v>N</v>
      </c>
      <c r="L5866" s="7" t="str">
        <f aca="false">VLOOKUP($B5866,'Product Master'!$A$2:$O$5991,12,FALSE())</f>
        <v>N</v>
      </c>
      <c r="M5866" s="3" t="n">
        <v>64</v>
      </c>
      <c r="N5866" s="3" t="n">
        <v>22</v>
      </c>
    </row>
    <row r="5867" customFormat="false" ht="15" hidden="false" customHeight="true" outlineLevel="0" collapsed="false">
      <c r="A5867" s="3" t="s">
        <v>11745</v>
      </c>
      <c r="B5867" s="3" t="s">
        <v>11746</v>
      </c>
      <c r="C5867" s="4" t="str">
        <f aca="false">VLOOKUP($B5867,'Product Master'!$A$2:$O$5991,7,FALSE())</f>
        <v>General Merchandise</v>
      </c>
      <c r="D5867" s="4" t="str">
        <f aca="false">VLOOKUP($B5867,'Product Master'!$A$2:$O$5991,8,FALSE())</f>
        <v>Greeting Cards &amp; Party</v>
      </c>
      <c r="E5867" s="4" t="str">
        <f aca="false">VLOOKUP($B5867,'Product Master'!$A$2:$O$5991,5,FALSE())</f>
        <v>Harborline</v>
      </c>
      <c r="F5867" s="4" t="str">
        <f aca="false">VLOOKUP($B5867,'Product Master'!$A$2:$O$5991,4,FALSE())</f>
        <v>Harborline Birthday Candles, each</v>
      </c>
      <c r="G5867" s="4" t="str">
        <f aca="false">VLOOKUP($B5867,'Product Master'!$A$2:$O$5991,9,FALSE())</f>
        <v>each</v>
      </c>
      <c r="H5867" s="5" t="s">
        <v>16</v>
      </c>
      <c r="I5867" s="6" t="n">
        <f aca="false">VLOOKUP($B5867,'Product Master'!$A$2:$O$5991,14,FALSE())</f>
        <v>3.49</v>
      </c>
      <c r="J5867" s="7" t="n">
        <f aca="false">VLOOKUP($B5867,'Product Master'!$A$2:$O$5991,13,FALSE())</f>
        <v>4</v>
      </c>
      <c r="K5867" s="7" t="str">
        <f aca="false">VLOOKUP($B5867,'Product Master'!$A$2:$O$5991,11,FALSE())</f>
        <v>Y</v>
      </c>
      <c r="L5867" s="7" t="str">
        <f aca="false">VLOOKUP($B5867,'Product Master'!$A$2:$O$5991,12,FALSE())</f>
        <v>N</v>
      </c>
      <c r="M5867" s="3" t="n">
        <v>45</v>
      </c>
      <c r="N5867" s="3" t="n">
        <v>8</v>
      </c>
    </row>
    <row r="5868" customFormat="false" ht="15" hidden="false" customHeight="true" outlineLevel="0" collapsed="false">
      <c r="A5868" s="3" t="s">
        <v>11747</v>
      </c>
      <c r="B5868" s="3" t="s">
        <v>11748</v>
      </c>
      <c r="C5868" s="4" t="str">
        <f aca="false">VLOOKUP($B5868,'Product Master'!$A$2:$O$5991,7,FALSE())</f>
        <v>General Merchandise</v>
      </c>
      <c r="D5868" s="4" t="str">
        <f aca="false">VLOOKUP($B5868,'Product Master'!$A$2:$O$5991,8,FALSE())</f>
        <v>Greeting Cards &amp; Party</v>
      </c>
      <c r="E5868" s="4" t="str">
        <f aca="false">VLOOKUP($B5868,'Product Master'!$A$2:$O$5991,5,FALSE())</f>
        <v>Voltpower</v>
      </c>
      <c r="F5868" s="4" t="str">
        <f aca="false">VLOOKUP($B5868,'Product Master'!$A$2:$O$5991,4,FALSE())</f>
        <v>Voltpower Birthday Greeting Card, 1 roll</v>
      </c>
      <c r="G5868" s="4" t="str">
        <f aca="false">VLOOKUP($B5868,'Product Master'!$A$2:$O$5991,9,FALSE())</f>
        <v>1 roll</v>
      </c>
      <c r="H5868" s="5" t="s">
        <v>16</v>
      </c>
      <c r="I5868" s="6" t="n">
        <f aca="false">VLOOKUP($B5868,'Product Master'!$A$2:$O$5991,14,FALSE())</f>
        <v>5.29</v>
      </c>
      <c r="J5868" s="7" t="n">
        <f aca="false">VLOOKUP($B5868,'Product Master'!$A$2:$O$5991,13,FALSE())</f>
        <v>24</v>
      </c>
      <c r="K5868" s="7" t="str">
        <f aca="false">VLOOKUP($B5868,'Product Master'!$A$2:$O$5991,11,FALSE())</f>
        <v>N</v>
      </c>
      <c r="L5868" s="7" t="str">
        <f aca="false">VLOOKUP($B5868,'Product Master'!$A$2:$O$5991,12,FALSE())</f>
        <v>N</v>
      </c>
      <c r="M5868" s="3" t="n">
        <v>117</v>
      </c>
      <c r="N5868" s="3" t="n">
        <v>23</v>
      </c>
    </row>
    <row r="5869" customFormat="false" ht="15" hidden="false" customHeight="true" outlineLevel="0" collapsed="false">
      <c r="A5869" s="3" t="s">
        <v>11749</v>
      </c>
      <c r="B5869" s="3" t="s">
        <v>11750</v>
      </c>
      <c r="C5869" s="4" t="str">
        <f aca="false">VLOOKUP($B5869,'Product Master'!$A$2:$O$5991,7,FALSE())</f>
        <v>General Merchandise</v>
      </c>
      <c r="D5869" s="4" t="str">
        <f aca="false">VLOOKUP($B5869,'Product Master'!$A$2:$O$5991,8,FALSE())</f>
        <v>Greeting Cards &amp; Party</v>
      </c>
      <c r="E5869" s="4" t="str">
        <f aca="false">VLOOKUP($B5869,'Product Master'!$A$2:$O$5991,5,FALSE())</f>
        <v>Voltpower</v>
      </c>
      <c r="F5869" s="4" t="str">
        <f aca="false">VLOOKUP($B5869,'Product Master'!$A$2:$O$5991,4,FALSE())</f>
        <v>Voltpower Holiday Party Balloons, 1 roll</v>
      </c>
      <c r="G5869" s="4" t="str">
        <f aca="false">VLOOKUP($B5869,'Product Master'!$A$2:$O$5991,9,FALSE())</f>
        <v>1 roll</v>
      </c>
      <c r="H5869" s="5" t="s">
        <v>16</v>
      </c>
      <c r="I5869" s="6" t="n">
        <f aca="false">VLOOKUP($B5869,'Product Master'!$A$2:$O$5991,14,FALSE())</f>
        <v>4.99</v>
      </c>
      <c r="J5869" s="7" t="n">
        <f aca="false">VLOOKUP($B5869,'Product Master'!$A$2:$O$5991,13,FALSE())</f>
        <v>4</v>
      </c>
      <c r="K5869" s="7" t="str">
        <f aca="false">VLOOKUP($B5869,'Product Master'!$A$2:$O$5991,11,FALSE())</f>
        <v>N</v>
      </c>
      <c r="L5869" s="7" t="str">
        <f aca="false">VLOOKUP($B5869,'Product Master'!$A$2:$O$5991,12,FALSE())</f>
        <v>N</v>
      </c>
      <c r="M5869" s="3" t="n">
        <v>139</v>
      </c>
      <c r="N5869" s="3" t="n">
        <v>34</v>
      </c>
    </row>
    <row r="5870" customFormat="false" ht="15" hidden="false" customHeight="true" outlineLevel="0" collapsed="false">
      <c r="A5870" s="3" t="s">
        <v>11751</v>
      </c>
      <c r="B5870" s="3" t="s">
        <v>11752</v>
      </c>
      <c r="C5870" s="4" t="str">
        <f aca="false">VLOOKUP($B5870,'Product Master'!$A$2:$O$5991,7,FALSE())</f>
        <v>General Merchandise</v>
      </c>
      <c r="D5870" s="4" t="str">
        <f aca="false">VLOOKUP($B5870,'Product Master'!$A$2:$O$5991,8,FALSE())</f>
        <v>Greeting Cards &amp; Party</v>
      </c>
      <c r="E5870" s="4" t="str">
        <f aca="false">VLOOKUP($B5870,'Product Master'!$A$2:$O$5991,5,FALSE())</f>
        <v>Harborline</v>
      </c>
      <c r="F5870" s="4" t="str">
        <f aca="false">VLOOKUP($B5870,'Product Master'!$A$2:$O$5991,4,FALSE())</f>
        <v>Harborline Blank Party Balloons, 1 roll</v>
      </c>
      <c r="G5870" s="4" t="str">
        <f aca="false">VLOOKUP($B5870,'Product Master'!$A$2:$O$5991,9,FALSE())</f>
        <v>1 roll</v>
      </c>
      <c r="H5870" s="5" t="s">
        <v>16</v>
      </c>
      <c r="I5870" s="6" t="n">
        <f aca="false">VLOOKUP($B5870,'Product Master'!$A$2:$O$5991,14,FALSE())</f>
        <v>3.39</v>
      </c>
      <c r="J5870" s="7" t="n">
        <f aca="false">VLOOKUP($B5870,'Product Master'!$A$2:$O$5991,13,FALSE())</f>
        <v>8</v>
      </c>
      <c r="K5870" s="7" t="str">
        <f aca="false">VLOOKUP($B5870,'Product Master'!$A$2:$O$5991,11,FALSE())</f>
        <v>Y</v>
      </c>
      <c r="L5870" s="7" t="str">
        <f aca="false">VLOOKUP($B5870,'Product Master'!$A$2:$O$5991,12,FALSE())</f>
        <v>N</v>
      </c>
      <c r="M5870" s="3" t="n">
        <v>25</v>
      </c>
      <c r="N5870" s="3" t="n">
        <v>17</v>
      </c>
    </row>
    <row r="5871" customFormat="false" ht="15" hidden="false" customHeight="true" outlineLevel="0" collapsed="false">
      <c r="A5871" s="3" t="s">
        <v>11753</v>
      </c>
      <c r="B5871" s="3" t="s">
        <v>11754</v>
      </c>
      <c r="C5871" s="4" t="str">
        <f aca="false">VLOOKUP($B5871,'Product Master'!$A$2:$O$5991,7,FALSE())</f>
        <v>General Merchandise</v>
      </c>
      <c r="D5871" s="4" t="str">
        <f aca="false">VLOOKUP($B5871,'Product Master'!$A$2:$O$5991,8,FALSE())</f>
        <v>Greeting Cards &amp; Party</v>
      </c>
      <c r="E5871" s="4" t="str">
        <f aca="false">VLOOKUP($B5871,'Product Master'!$A$2:$O$5991,5,FALSE())</f>
        <v>Harborline</v>
      </c>
      <c r="F5871" s="4" t="str">
        <f aca="false">VLOOKUP($B5871,'Product Master'!$A$2:$O$5991,4,FALSE())</f>
        <v>Harborline Holiday Gift Wrap, each</v>
      </c>
      <c r="G5871" s="4" t="str">
        <f aca="false">VLOOKUP($B5871,'Product Master'!$A$2:$O$5991,9,FALSE())</f>
        <v>each</v>
      </c>
      <c r="H5871" s="5" t="s">
        <v>16</v>
      </c>
      <c r="I5871" s="6" t="n">
        <f aca="false">VLOOKUP($B5871,'Product Master'!$A$2:$O$5991,14,FALSE())</f>
        <v>3.79</v>
      </c>
      <c r="J5871" s="7" t="n">
        <f aca="false">VLOOKUP($B5871,'Product Master'!$A$2:$O$5991,13,FALSE())</f>
        <v>1</v>
      </c>
      <c r="K5871" s="7" t="str">
        <f aca="false">VLOOKUP($B5871,'Product Master'!$A$2:$O$5991,11,FALSE())</f>
        <v>Y</v>
      </c>
      <c r="L5871" s="7" t="str">
        <f aca="false">VLOOKUP($B5871,'Product Master'!$A$2:$O$5991,12,FALSE())</f>
        <v>N</v>
      </c>
      <c r="M5871" s="3" t="n">
        <v>19</v>
      </c>
      <c r="N5871" s="3" t="n">
        <v>14</v>
      </c>
    </row>
    <row r="5872" customFormat="false" ht="15" hidden="false" customHeight="true" outlineLevel="0" collapsed="false">
      <c r="A5872" s="3" t="s">
        <v>11755</v>
      </c>
      <c r="B5872" s="3" t="s">
        <v>11756</v>
      </c>
      <c r="C5872" s="4" t="str">
        <f aca="false">VLOOKUP($B5872,'Product Master'!$A$2:$O$5991,7,FALSE())</f>
        <v>General Merchandise</v>
      </c>
      <c r="D5872" s="4" t="str">
        <f aca="false">VLOOKUP($B5872,'Product Master'!$A$2:$O$5991,8,FALSE())</f>
        <v>Greeting Cards &amp; Party</v>
      </c>
      <c r="E5872" s="4" t="str">
        <f aca="false">VLOOKUP($B5872,'Product Master'!$A$2:$O$5991,5,FALSE())</f>
        <v>Everyday Home</v>
      </c>
      <c r="F5872" s="4" t="str">
        <f aca="false">VLOOKUP($B5872,'Product Master'!$A$2:$O$5991,4,FALSE())</f>
        <v>Everyday Home Blank Party Balloons, 1 roll</v>
      </c>
      <c r="G5872" s="4" t="str">
        <f aca="false">VLOOKUP($B5872,'Product Master'!$A$2:$O$5991,9,FALSE())</f>
        <v>1 roll</v>
      </c>
      <c r="H5872" s="5" t="s">
        <v>16</v>
      </c>
      <c r="I5872" s="6" t="n">
        <f aca="false">VLOOKUP($B5872,'Product Master'!$A$2:$O$5991,14,FALSE())</f>
        <v>5.79</v>
      </c>
      <c r="J5872" s="7" t="n">
        <f aca="false">VLOOKUP($B5872,'Product Master'!$A$2:$O$5991,13,FALSE())</f>
        <v>12</v>
      </c>
      <c r="K5872" s="7" t="str">
        <f aca="false">VLOOKUP($B5872,'Product Master'!$A$2:$O$5991,11,FALSE())</f>
        <v>N</v>
      </c>
      <c r="L5872" s="7" t="str">
        <f aca="false">VLOOKUP($B5872,'Product Master'!$A$2:$O$5991,12,FALSE())</f>
        <v>N</v>
      </c>
      <c r="M5872" s="3" t="n">
        <v>84</v>
      </c>
      <c r="N5872" s="3" t="n">
        <v>3</v>
      </c>
    </row>
    <row r="5873" customFormat="false" ht="15" hidden="false" customHeight="true" outlineLevel="0" collapsed="false">
      <c r="A5873" s="3" t="s">
        <v>11757</v>
      </c>
      <c r="B5873" s="3" t="s">
        <v>11758</v>
      </c>
      <c r="C5873" s="4" t="str">
        <f aca="false">VLOOKUP($B5873,'Product Master'!$A$2:$O$5991,7,FALSE())</f>
        <v>General Merchandise</v>
      </c>
      <c r="D5873" s="4" t="str">
        <f aca="false">VLOOKUP($B5873,'Product Master'!$A$2:$O$5991,8,FALSE())</f>
        <v>Greeting Cards &amp; Party</v>
      </c>
      <c r="E5873" s="4" t="str">
        <f aca="false">VLOOKUP($B5873,'Product Master'!$A$2:$O$5991,5,FALSE())</f>
        <v>Everyday Home</v>
      </c>
      <c r="F5873" s="4" t="str">
        <f aca="false">VLOOKUP($B5873,'Product Master'!$A$2:$O$5991,4,FALSE())</f>
        <v>Everyday Home Blank Greeting Card, 1 roll</v>
      </c>
      <c r="G5873" s="4" t="str">
        <f aca="false">VLOOKUP($B5873,'Product Master'!$A$2:$O$5991,9,FALSE())</f>
        <v>1 roll</v>
      </c>
      <c r="H5873" s="5" t="s">
        <v>16</v>
      </c>
      <c r="I5873" s="6" t="n">
        <f aca="false">VLOOKUP($B5873,'Product Master'!$A$2:$O$5991,14,FALSE())</f>
        <v>6.39</v>
      </c>
      <c r="J5873" s="7" t="n">
        <f aca="false">VLOOKUP($B5873,'Product Master'!$A$2:$O$5991,13,FALSE())</f>
        <v>8</v>
      </c>
      <c r="K5873" s="7" t="str">
        <f aca="false">VLOOKUP($B5873,'Product Master'!$A$2:$O$5991,11,FALSE())</f>
        <v>N</v>
      </c>
      <c r="L5873" s="7" t="str">
        <f aca="false">VLOOKUP($B5873,'Product Master'!$A$2:$O$5991,12,FALSE())</f>
        <v>N</v>
      </c>
      <c r="M5873" s="3" t="n">
        <v>131</v>
      </c>
      <c r="N5873" s="3" t="n">
        <v>23</v>
      </c>
    </row>
    <row r="5874" customFormat="false" ht="15" hidden="false" customHeight="true" outlineLevel="0" collapsed="false">
      <c r="A5874" s="3" t="s">
        <v>11759</v>
      </c>
      <c r="B5874" s="3" t="s">
        <v>11760</v>
      </c>
      <c r="C5874" s="4" t="str">
        <f aca="false">VLOOKUP($B5874,'Product Master'!$A$2:$O$5991,7,FALSE())</f>
        <v>General Merchandise</v>
      </c>
      <c r="D5874" s="4" t="str">
        <f aca="false">VLOOKUP($B5874,'Product Master'!$A$2:$O$5991,8,FALSE())</f>
        <v>Greeting Cards &amp; Party</v>
      </c>
      <c r="E5874" s="4" t="str">
        <f aca="false">VLOOKUP($B5874,'Product Master'!$A$2:$O$5991,5,FALSE())</f>
        <v>Voltpower</v>
      </c>
      <c r="F5874" s="4" t="str">
        <f aca="false">VLOOKUP($B5874,'Product Master'!$A$2:$O$5991,4,FALSE())</f>
        <v>Voltpower Blank Candles, each</v>
      </c>
      <c r="G5874" s="4" t="str">
        <f aca="false">VLOOKUP($B5874,'Product Master'!$A$2:$O$5991,9,FALSE())</f>
        <v>each</v>
      </c>
      <c r="H5874" s="5" t="s">
        <v>16</v>
      </c>
      <c r="I5874" s="6" t="n">
        <f aca="false">VLOOKUP($B5874,'Product Master'!$A$2:$O$5991,14,FALSE())</f>
        <v>5.29</v>
      </c>
      <c r="J5874" s="7" t="n">
        <f aca="false">VLOOKUP($B5874,'Product Master'!$A$2:$O$5991,13,FALSE())</f>
        <v>6</v>
      </c>
      <c r="K5874" s="7" t="str">
        <f aca="false">VLOOKUP($B5874,'Product Master'!$A$2:$O$5991,11,FALSE())</f>
        <v>N</v>
      </c>
      <c r="L5874" s="7" t="str">
        <f aca="false">VLOOKUP($B5874,'Product Master'!$A$2:$O$5991,12,FALSE())</f>
        <v>N</v>
      </c>
      <c r="M5874" s="3" t="n">
        <v>47</v>
      </c>
      <c r="N5874" s="3" t="n">
        <v>40</v>
      </c>
    </row>
    <row r="5875" customFormat="false" ht="15" hidden="false" customHeight="true" outlineLevel="0" collapsed="false">
      <c r="A5875" s="3" t="s">
        <v>11761</v>
      </c>
      <c r="B5875" s="3" t="s">
        <v>11762</v>
      </c>
      <c r="C5875" s="4" t="str">
        <f aca="false">VLOOKUP($B5875,'Product Master'!$A$2:$O$5991,7,FALSE())</f>
        <v>General Merchandise</v>
      </c>
      <c r="D5875" s="4" t="str">
        <f aca="false">VLOOKUP($B5875,'Product Master'!$A$2:$O$5991,8,FALSE())</f>
        <v>Greeting Cards &amp; Party</v>
      </c>
      <c r="E5875" s="4" t="str">
        <f aca="false">VLOOKUP($B5875,'Product Master'!$A$2:$O$5991,5,FALSE())</f>
        <v>Everyday Home</v>
      </c>
      <c r="F5875" s="4" t="str">
        <f aca="false">VLOOKUP($B5875,'Product Master'!$A$2:$O$5991,4,FALSE())</f>
        <v>Everyday Home Birthday Greeting Card, 1 roll</v>
      </c>
      <c r="G5875" s="4" t="str">
        <f aca="false">VLOOKUP($B5875,'Product Master'!$A$2:$O$5991,9,FALSE())</f>
        <v>1 roll</v>
      </c>
      <c r="H5875" s="5" t="s">
        <v>16</v>
      </c>
      <c r="I5875" s="6" t="n">
        <f aca="false">VLOOKUP($B5875,'Product Master'!$A$2:$O$5991,14,FALSE())</f>
        <v>6.79</v>
      </c>
      <c r="J5875" s="7" t="n">
        <f aca="false">VLOOKUP($B5875,'Product Master'!$A$2:$O$5991,13,FALSE())</f>
        <v>4</v>
      </c>
      <c r="K5875" s="7" t="str">
        <f aca="false">VLOOKUP($B5875,'Product Master'!$A$2:$O$5991,11,FALSE())</f>
        <v>N</v>
      </c>
      <c r="L5875" s="7" t="str">
        <f aca="false">VLOOKUP($B5875,'Product Master'!$A$2:$O$5991,12,FALSE())</f>
        <v>N</v>
      </c>
      <c r="M5875" s="3" t="n">
        <v>26</v>
      </c>
      <c r="N5875" s="3" t="n">
        <v>13</v>
      </c>
    </row>
    <row r="5876" customFormat="false" ht="15" hidden="false" customHeight="true" outlineLevel="0" collapsed="false">
      <c r="A5876" s="3" t="s">
        <v>11763</v>
      </c>
      <c r="B5876" s="3" t="s">
        <v>11764</v>
      </c>
      <c r="C5876" s="4" t="str">
        <f aca="false">VLOOKUP($B5876,'Product Master'!$A$2:$O$5991,7,FALSE())</f>
        <v>General Merchandise</v>
      </c>
      <c r="D5876" s="4" t="str">
        <f aca="false">VLOOKUP($B5876,'Product Master'!$A$2:$O$5991,8,FALSE())</f>
        <v>Greeting Cards &amp; Party</v>
      </c>
      <c r="E5876" s="4" t="str">
        <f aca="false">VLOOKUP($B5876,'Product Master'!$A$2:$O$5991,5,FALSE())</f>
        <v>Voltpower</v>
      </c>
      <c r="F5876" s="4" t="str">
        <f aca="false">VLOOKUP($B5876,'Product Master'!$A$2:$O$5991,4,FALSE())</f>
        <v>Voltpower Blank Greeting Card, each</v>
      </c>
      <c r="G5876" s="4" t="str">
        <f aca="false">VLOOKUP($B5876,'Product Master'!$A$2:$O$5991,9,FALSE())</f>
        <v>each</v>
      </c>
      <c r="H5876" s="5" t="s">
        <v>16</v>
      </c>
      <c r="I5876" s="6" t="n">
        <f aca="false">VLOOKUP($B5876,'Product Master'!$A$2:$O$5991,14,FALSE())</f>
        <v>4.99</v>
      </c>
      <c r="J5876" s="7" t="n">
        <f aca="false">VLOOKUP($B5876,'Product Master'!$A$2:$O$5991,13,FALSE())</f>
        <v>8</v>
      </c>
      <c r="K5876" s="7" t="str">
        <f aca="false">VLOOKUP($B5876,'Product Master'!$A$2:$O$5991,11,FALSE())</f>
        <v>N</v>
      </c>
      <c r="L5876" s="7" t="str">
        <f aca="false">VLOOKUP($B5876,'Product Master'!$A$2:$O$5991,12,FALSE())</f>
        <v>N</v>
      </c>
      <c r="M5876" s="3" t="n">
        <v>105</v>
      </c>
      <c r="N5876" s="3" t="n">
        <v>20</v>
      </c>
    </row>
    <row r="5877" customFormat="false" ht="15" hidden="false" customHeight="true" outlineLevel="0" collapsed="false">
      <c r="A5877" s="3" t="s">
        <v>11765</v>
      </c>
      <c r="B5877" s="3" t="s">
        <v>11766</v>
      </c>
      <c r="C5877" s="4" t="str">
        <f aca="false">VLOOKUP($B5877,'Product Master'!$A$2:$O$5991,7,FALSE())</f>
        <v>General Merchandise</v>
      </c>
      <c r="D5877" s="4" t="str">
        <f aca="false">VLOOKUP($B5877,'Product Master'!$A$2:$O$5991,8,FALSE())</f>
        <v>Greeting Cards &amp; Party</v>
      </c>
      <c r="E5877" s="4" t="str">
        <f aca="false">VLOOKUP($B5877,'Product Master'!$A$2:$O$5991,5,FALSE())</f>
        <v>Everyday Home</v>
      </c>
      <c r="F5877" s="4" t="str">
        <f aca="false">VLOOKUP($B5877,'Product Master'!$A$2:$O$5991,4,FALSE())</f>
        <v>Everyday Home Blank Gift Wrap, 1 roll</v>
      </c>
      <c r="G5877" s="4" t="str">
        <f aca="false">VLOOKUP($B5877,'Product Master'!$A$2:$O$5991,9,FALSE())</f>
        <v>1 roll</v>
      </c>
      <c r="H5877" s="5" t="s">
        <v>16</v>
      </c>
      <c r="I5877" s="6" t="n">
        <f aca="false">VLOOKUP($B5877,'Product Master'!$A$2:$O$5991,14,FALSE())</f>
        <v>3.29</v>
      </c>
      <c r="J5877" s="7" t="n">
        <f aca="false">VLOOKUP($B5877,'Product Master'!$A$2:$O$5991,13,FALSE())</f>
        <v>8</v>
      </c>
      <c r="K5877" s="7" t="str">
        <f aca="false">VLOOKUP($B5877,'Product Master'!$A$2:$O$5991,11,FALSE())</f>
        <v>N</v>
      </c>
      <c r="L5877" s="7" t="str">
        <f aca="false">VLOOKUP($B5877,'Product Master'!$A$2:$O$5991,12,FALSE())</f>
        <v>N</v>
      </c>
      <c r="M5877" s="3" t="n">
        <v>40</v>
      </c>
      <c r="N5877" s="3" t="n">
        <v>32</v>
      </c>
    </row>
    <row r="5878" customFormat="false" ht="15" hidden="false" customHeight="true" outlineLevel="0" collapsed="false">
      <c r="A5878" s="3" t="s">
        <v>11767</v>
      </c>
      <c r="B5878" s="3" t="s">
        <v>11768</v>
      </c>
      <c r="C5878" s="4" t="str">
        <f aca="false">VLOOKUP($B5878,'Product Master'!$A$2:$O$5991,7,FALSE())</f>
        <v>General Merchandise</v>
      </c>
      <c r="D5878" s="4" t="str">
        <f aca="false">VLOOKUP($B5878,'Product Master'!$A$2:$O$5991,8,FALSE())</f>
        <v>Greeting Cards &amp; Party</v>
      </c>
      <c r="E5878" s="4" t="str">
        <f aca="false">VLOOKUP($B5878,'Product Master'!$A$2:$O$5991,5,FALSE())</f>
        <v>Everyday Home</v>
      </c>
      <c r="F5878" s="4" t="str">
        <f aca="false">VLOOKUP($B5878,'Product Master'!$A$2:$O$5991,4,FALSE())</f>
        <v>Everyday Home Holiday Candles, 1 roll</v>
      </c>
      <c r="G5878" s="4" t="str">
        <f aca="false">VLOOKUP($B5878,'Product Master'!$A$2:$O$5991,9,FALSE())</f>
        <v>1 roll</v>
      </c>
      <c r="H5878" s="5" t="s">
        <v>16</v>
      </c>
      <c r="I5878" s="6" t="n">
        <f aca="false">VLOOKUP($B5878,'Product Master'!$A$2:$O$5991,14,FALSE())</f>
        <v>6.29</v>
      </c>
      <c r="J5878" s="7" t="n">
        <f aca="false">VLOOKUP($B5878,'Product Master'!$A$2:$O$5991,13,FALSE())</f>
        <v>2</v>
      </c>
      <c r="K5878" s="7" t="str">
        <f aca="false">VLOOKUP($B5878,'Product Master'!$A$2:$O$5991,11,FALSE())</f>
        <v>N</v>
      </c>
      <c r="L5878" s="7" t="str">
        <f aca="false">VLOOKUP($B5878,'Product Master'!$A$2:$O$5991,12,FALSE())</f>
        <v>N</v>
      </c>
      <c r="M5878" s="3" t="n">
        <v>14</v>
      </c>
      <c r="N5878" s="3" t="n">
        <v>8</v>
      </c>
    </row>
    <row r="5879" customFormat="false" ht="15" hidden="false" customHeight="true" outlineLevel="0" collapsed="false">
      <c r="A5879" s="3" t="s">
        <v>11769</v>
      </c>
      <c r="B5879" s="3" t="s">
        <v>11770</v>
      </c>
      <c r="C5879" s="4" t="str">
        <f aca="false">VLOOKUP($B5879,'Product Master'!$A$2:$O$5991,7,FALSE())</f>
        <v>General Merchandise</v>
      </c>
      <c r="D5879" s="4" t="str">
        <f aca="false">VLOOKUP($B5879,'Product Master'!$A$2:$O$5991,8,FALSE())</f>
        <v>Greeting Cards &amp; Party</v>
      </c>
      <c r="E5879" s="4" t="str">
        <f aca="false">VLOOKUP($B5879,'Product Master'!$A$2:$O$5991,5,FALSE())</f>
        <v>Harborline</v>
      </c>
      <c r="F5879" s="4" t="str">
        <f aca="false">VLOOKUP($B5879,'Product Master'!$A$2:$O$5991,4,FALSE())</f>
        <v>Harborline Birthday Gift Wrap, each</v>
      </c>
      <c r="G5879" s="4" t="str">
        <f aca="false">VLOOKUP($B5879,'Product Master'!$A$2:$O$5991,9,FALSE())</f>
        <v>each</v>
      </c>
      <c r="H5879" s="5" t="s">
        <v>16</v>
      </c>
      <c r="I5879" s="6" t="n">
        <f aca="false">VLOOKUP($B5879,'Product Master'!$A$2:$O$5991,14,FALSE())</f>
        <v>6.49</v>
      </c>
      <c r="J5879" s="7" t="n">
        <f aca="false">VLOOKUP($B5879,'Product Master'!$A$2:$O$5991,13,FALSE())</f>
        <v>4</v>
      </c>
      <c r="K5879" s="7" t="str">
        <f aca="false">VLOOKUP($B5879,'Product Master'!$A$2:$O$5991,11,FALSE())</f>
        <v>Y</v>
      </c>
      <c r="L5879" s="7" t="str">
        <f aca="false">VLOOKUP($B5879,'Product Master'!$A$2:$O$5991,12,FALSE())</f>
        <v>N</v>
      </c>
      <c r="M5879" s="3" t="n">
        <v>20</v>
      </c>
      <c r="N5879" s="3" t="n">
        <v>9</v>
      </c>
    </row>
    <row r="5880" customFormat="false" ht="15" hidden="false" customHeight="true" outlineLevel="0" collapsed="false">
      <c r="A5880" s="3" t="s">
        <v>11771</v>
      </c>
      <c r="B5880" s="3" t="s">
        <v>11772</v>
      </c>
      <c r="C5880" s="4" t="str">
        <f aca="false">VLOOKUP($B5880,'Product Master'!$A$2:$O$5991,7,FALSE())</f>
        <v>General Merchandise</v>
      </c>
      <c r="D5880" s="4" t="str">
        <f aca="false">VLOOKUP($B5880,'Product Master'!$A$2:$O$5991,8,FALSE())</f>
        <v>Greeting Cards &amp; Party</v>
      </c>
      <c r="E5880" s="4" t="str">
        <f aca="false">VLOOKUP($B5880,'Product Master'!$A$2:$O$5991,5,FALSE())</f>
        <v>Harborline</v>
      </c>
      <c r="F5880" s="4" t="str">
        <f aca="false">VLOOKUP($B5880,'Product Master'!$A$2:$O$5991,4,FALSE())</f>
        <v>Harborline Blank Gift Wrap, each</v>
      </c>
      <c r="G5880" s="4" t="str">
        <f aca="false">VLOOKUP($B5880,'Product Master'!$A$2:$O$5991,9,FALSE())</f>
        <v>each</v>
      </c>
      <c r="H5880" s="5" t="s">
        <v>16</v>
      </c>
      <c r="I5880" s="6" t="n">
        <f aca="false">VLOOKUP($B5880,'Product Master'!$A$2:$O$5991,14,FALSE())</f>
        <v>5.79</v>
      </c>
      <c r="J5880" s="7" t="n">
        <f aca="false">VLOOKUP($B5880,'Product Master'!$A$2:$O$5991,13,FALSE())</f>
        <v>2</v>
      </c>
      <c r="K5880" s="7" t="str">
        <f aca="false">VLOOKUP($B5880,'Product Master'!$A$2:$O$5991,11,FALSE())</f>
        <v>Y</v>
      </c>
      <c r="L5880" s="7" t="str">
        <f aca="false">VLOOKUP($B5880,'Product Master'!$A$2:$O$5991,12,FALSE())</f>
        <v>N</v>
      </c>
      <c r="M5880" s="3" t="n">
        <v>55</v>
      </c>
      <c r="N5880" s="3" t="n">
        <v>33</v>
      </c>
    </row>
    <row r="5881" customFormat="false" ht="15" hidden="false" customHeight="true" outlineLevel="0" collapsed="false">
      <c r="A5881" s="3" t="s">
        <v>11773</v>
      </c>
      <c r="B5881" s="3" t="s">
        <v>11774</v>
      </c>
      <c r="C5881" s="4" t="str">
        <f aca="false">VLOOKUP($B5881,'Product Master'!$A$2:$O$5991,7,FALSE())</f>
        <v>General Merchandise</v>
      </c>
      <c r="D5881" s="4" t="str">
        <f aca="false">VLOOKUP($B5881,'Product Master'!$A$2:$O$5991,8,FALSE())</f>
        <v>Greeting Cards &amp; Party</v>
      </c>
      <c r="E5881" s="4" t="str">
        <f aca="false">VLOOKUP($B5881,'Product Master'!$A$2:$O$5991,5,FALSE())</f>
        <v>Voltpower</v>
      </c>
      <c r="F5881" s="4" t="str">
        <f aca="false">VLOOKUP($B5881,'Product Master'!$A$2:$O$5991,4,FALSE())</f>
        <v>Voltpower Birthday Candles, 1 roll</v>
      </c>
      <c r="G5881" s="4" t="str">
        <f aca="false">VLOOKUP($B5881,'Product Master'!$A$2:$O$5991,9,FALSE())</f>
        <v>1 roll</v>
      </c>
      <c r="H5881" s="5" t="s">
        <v>16</v>
      </c>
      <c r="I5881" s="6" t="n">
        <f aca="false">VLOOKUP($B5881,'Product Master'!$A$2:$O$5991,14,FALSE())</f>
        <v>6.89</v>
      </c>
      <c r="J5881" s="7" t="n">
        <f aca="false">VLOOKUP($B5881,'Product Master'!$A$2:$O$5991,13,FALSE())</f>
        <v>1</v>
      </c>
      <c r="K5881" s="7" t="str">
        <f aca="false">VLOOKUP($B5881,'Product Master'!$A$2:$O$5991,11,FALSE())</f>
        <v>N</v>
      </c>
      <c r="L5881" s="7" t="str">
        <f aca="false">VLOOKUP($B5881,'Product Master'!$A$2:$O$5991,12,FALSE())</f>
        <v>N</v>
      </c>
      <c r="M5881" s="3" t="n">
        <v>53</v>
      </c>
      <c r="N5881" s="3" t="n">
        <v>22</v>
      </c>
    </row>
    <row r="5882" customFormat="false" ht="15" hidden="false" customHeight="true" outlineLevel="0" collapsed="false">
      <c r="A5882" s="3" t="s">
        <v>11775</v>
      </c>
      <c r="B5882" s="3" t="s">
        <v>11776</v>
      </c>
      <c r="C5882" s="4" t="str">
        <f aca="false">VLOOKUP($B5882,'Product Master'!$A$2:$O$5991,7,FALSE())</f>
        <v>General Merchandise</v>
      </c>
      <c r="D5882" s="4" t="str">
        <f aca="false">VLOOKUP($B5882,'Product Master'!$A$2:$O$5991,8,FALSE())</f>
        <v>Greeting Cards &amp; Party</v>
      </c>
      <c r="E5882" s="4" t="str">
        <f aca="false">VLOOKUP($B5882,'Product Master'!$A$2:$O$5991,5,FALSE())</f>
        <v>Everyday Home</v>
      </c>
      <c r="F5882" s="4" t="str">
        <f aca="false">VLOOKUP($B5882,'Product Master'!$A$2:$O$5991,4,FALSE())</f>
        <v>Everyday Home Holiday Greeting Card, each</v>
      </c>
      <c r="G5882" s="4" t="str">
        <f aca="false">VLOOKUP($B5882,'Product Master'!$A$2:$O$5991,9,FALSE())</f>
        <v>each</v>
      </c>
      <c r="H5882" s="5" t="s">
        <v>16</v>
      </c>
      <c r="I5882" s="6" t="n">
        <f aca="false">VLOOKUP($B5882,'Product Master'!$A$2:$O$5991,14,FALSE())</f>
        <v>6.99</v>
      </c>
      <c r="J5882" s="7" t="n">
        <f aca="false">VLOOKUP($B5882,'Product Master'!$A$2:$O$5991,13,FALSE())</f>
        <v>2</v>
      </c>
      <c r="K5882" s="7" t="str">
        <f aca="false">VLOOKUP($B5882,'Product Master'!$A$2:$O$5991,11,FALSE())</f>
        <v>N</v>
      </c>
      <c r="L5882" s="7" t="str">
        <f aca="false">VLOOKUP($B5882,'Product Master'!$A$2:$O$5991,12,FALSE())</f>
        <v>N</v>
      </c>
      <c r="M5882" s="3" t="n">
        <v>117</v>
      </c>
      <c r="N5882" s="3" t="n">
        <v>38</v>
      </c>
    </row>
    <row r="5883" customFormat="false" ht="15" hidden="false" customHeight="true" outlineLevel="0" collapsed="false">
      <c r="A5883" s="3" t="s">
        <v>11777</v>
      </c>
      <c r="B5883" s="3" t="s">
        <v>11778</v>
      </c>
      <c r="C5883" s="4" t="str">
        <f aca="false">VLOOKUP($B5883,'Product Master'!$A$2:$O$5991,7,FALSE())</f>
        <v>General Merchandise</v>
      </c>
      <c r="D5883" s="4" t="str">
        <f aca="false">VLOOKUP($B5883,'Product Master'!$A$2:$O$5991,8,FALSE())</f>
        <v>Greeting Cards &amp; Party</v>
      </c>
      <c r="E5883" s="4" t="str">
        <f aca="false">VLOOKUP($B5883,'Product Master'!$A$2:$O$5991,5,FALSE())</f>
        <v>Voltpower</v>
      </c>
      <c r="F5883" s="4" t="str">
        <f aca="false">VLOOKUP($B5883,'Product Master'!$A$2:$O$5991,4,FALSE())</f>
        <v>Voltpower Holiday Candles, 1 roll</v>
      </c>
      <c r="G5883" s="4" t="str">
        <f aca="false">VLOOKUP($B5883,'Product Master'!$A$2:$O$5991,9,FALSE())</f>
        <v>1 roll</v>
      </c>
      <c r="H5883" s="5" t="s">
        <v>16</v>
      </c>
      <c r="I5883" s="6" t="n">
        <f aca="false">VLOOKUP($B5883,'Product Master'!$A$2:$O$5991,14,FALSE())</f>
        <v>3.29</v>
      </c>
      <c r="J5883" s="7" t="n">
        <f aca="false">VLOOKUP($B5883,'Product Master'!$A$2:$O$5991,13,FALSE())</f>
        <v>12</v>
      </c>
      <c r="K5883" s="7" t="str">
        <f aca="false">VLOOKUP($B5883,'Product Master'!$A$2:$O$5991,11,FALSE())</f>
        <v>N</v>
      </c>
      <c r="L5883" s="7" t="str">
        <f aca="false">VLOOKUP($B5883,'Product Master'!$A$2:$O$5991,12,FALSE())</f>
        <v>N</v>
      </c>
      <c r="M5883" s="3" t="n">
        <v>26</v>
      </c>
      <c r="N5883" s="3" t="n">
        <v>34</v>
      </c>
    </row>
    <row r="5884" customFormat="false" ht="15" hidden="false" customHeight="true" outlineLevel="0" collapsed="false">
      <c r="A5884" s="3" t="s">
        <v>11779</v>
      </c>
      <c r="B5884" s="3" t="s">
        <v>11780</v>
      </c>
      <c r="C5884" s="4" t="str">
        <f aca="false">VLOOKUP($B5884,'Product Master'!$A$2:$O$5991,7,FALSE())</f>
        <v>General Merchandise</v>
      </c>
      <c r="D5884" s="4" t="str">
        <f aca="false">VLOOKUP($B5884,'Product Master'!$A$2:$O$5991,8,FALSE())</f>
        <v>Greeting Cards &amp; Party</v>
      </c>
      <c r="E5884" s="4" t="str">
        <f aca="false">VLOOKUP($B5884,'Product Master'!$A$2:$O$5991,5,FALSE())</f>
        <v>Voltpower</v>
      </c>
      <c r="F5884" s="4" t="str">
        <f aca="false">VLOOKUP($B5884,'Product Master'!$A$2:$O$5991,4,FALSE())</f>
        <v>Voltpower Blank Party Balloons, 1 roll</v>
      </c>
      <c r="G5884" s="4" t="str">
        <f aca="false">VLOOKUP($B5884,'Product Master'!$A$2:$O$5991,9,FALSE())</f>
        <v>1 roll</v>
      </c>
      <c r="H5884" s="5" t="s">
        <v>16</v>
      </c>
      <c r="I5884" s="6" t="n">
        <f aca="false">VLOOKUP($B5884,'Product Master'!$A$2:$O$5991,14,FALSE())</f>
        <v>3.29</v>
      </c>
      <c r="J5884" s="7" t="n">
        <f aca="false">VLOOKUP($B5884,'Product Master'!$A$2:$O$5991,13,FALSE())</f>
        <v>8</v>
      </c>
      <c r="K5884" s="7" t="str">
        <f aca="false">VLOOKUP($B5884,'Product Master'!$A$2:$O$5991,11,FALSE())</f>
        <v>N</v>
      </c>
      <c r="L5884" s="7" t="str">
        <f aca="false">VLOOKUP($B5884,'Product Master'!$A$2:$O$5991,12,FALSE())</f>
        <v>N</v>
      </c>
      <c r="M5884" s="3" t="n">
        <v>18</v>
      </c>
      <c r="N5884" s="3" t="n">
        <v>32</v>
      </c>
    </row>
    <row r="5885" customFormat="false" ht="15" hidden="false" customHeight="true" outlineLevel="0" collapsed="false">
      <c r="A5885" s="3" t="s">
        <v>11781</v>
      </c>
      <c r="B5885" s="3" t="s">
        <v>11782</v>
      </c>
      <c r="C5885" s="4" t="str">
        <f aca="false">VLOOKUP($B5885,'Product Master'!$A$2:$O$5991,7,FALSE())</f>
        <v>General Merchandise</v>
      </c>
      <c r="D5885" s="4" t="str">
        <f aca="false">VLOOKUP($B5885,'Product Master'!$A$2:$O$5991,8,FALSE())</f>
        <v>Greeting Cards &amp; Party</v>
      </c>
      <c r="E5885" s="4" t="str">
        <f aca="false">VLOOKUP($B5885,'Product Master'!$A$2:$O$5991,5,FALSE())</f>
        <v>Harborline</v>
      </c>
      <c r="F5885" s="4" t="str">
        <f aca="false">VLOOKUP($B5885,'Product Master'!$A$2:$O$5991,4,FALSE())</f>
        <v>Harborline Birthday Candles, 1 roll</v>
      </c>
      <c r="G5885" s="4" t="str">
        <f aca="false">VLOOKUP($B5885,'Product Master'!$A$2:$O$5991,9,FALSE())</f>
        <v>1 roll</v>
      </c>
      <c r="H5885" s="5" t="s">
        <v>16</v>
      </c>
      <c r="I5885" s="6" t="n">
        <f aca="false">VLOOKUP($B5885,'Product Master'!$A$2:$O$5991,14,FALSE())</f>
        <v>5.49</v>
      </c>
      <c r="J5885" s="7" t="n">
        <f aca="false">VLOOKUP($B5885,'Product Master'!$A$2:$O$5991,13,FALSE())</f>
        <v>12</v>
      </c>
      <c r="K5885" s="7" t="str">
        <f aca="false">VLOOKUP($B5885,'Product Master'!$A$2:$O$5991,11,FALSE())</f>
        <v>Y</v>
      </c>
      <c r="L5885" s="7" t="str">
        <f aca="false">VLOOKUP($B5885,'Product Master'!$A$2:$O$5991,12,FALSE())</f>
        <v>N</v>
      </c>
      <c r="M5885" s="3" t="n">
        <v>88</v>
      </c>
      <c r="N5885" s="3" t="n">
        <v>8</v>
      </c>
    </row>
    <row r="5886" customFormat="false" ht="15" hidden="false" customHeight="true" outlineLevel="0" collapsed="false">
      <c r="A5886" s="3" t="s">
        <v>11783</v>
      </c>
      <c r="B5886" s="3" t="s">
        <v>11784</v>
      </c>
      <c r="C5886" s="4" t="str">
        <f aca="false">VLOOKUP($B5886,'Product Master'!$A$2:$O$5991,7,FALSE())</f>
        <v>General Merchandise</v>
      </c>
      <c r="D5886" s="4" t="str">
        <f aca="false">VLOOKUP($B5886,'Product Master'!$A$2:$O$5991,8,FALSE())</f>
        <v>Greeting Cards &amp; Party</v>
      </c>
      <c r="E5886" s="4" t="str">
        <f aca="false">VLOOKUP($B5886,'Product Master'!$A$2:$O$5991,5,FALSE())</f>
        <v>Voltpower</v>
      </c>
      <c r="F5886" s="4" t="str">
        <f aca="false">VLOOKUP($B5886,'Product Master'!$A$2:$O$5991,4,FALSE())</f>
        <v>Voltpower Blank Gift Wrap, 1 roll</v>
      </c>
      <c r="G5886" s="4" t="str">
        <f aca="false">VLOOKUP($B5886,'Product Master'!$A$2:$O$5991,9,FALSE())</f>
        <v>1 roll</v>
      </c>
      <c r="H5886" s="5" t="s">
        <v>16</v>
      </c>
      <c r="I5886" s="6" t="n">
        <f aca="false">VLOOKUP($B5886,'Product Master'!$A$2:$O$5991,14,FALSE())</f>
        <v>3.29</v>
      </c>
      <c r="J5886" s="7" t="n">
        <f aca="false">VLOOKUP($B5886,'Product Master'!$A$2:$O$5991,13,FALSE())</f>
        <v>4</v>
      </c>
      <c r="K5886" s="7" t="str">
        <f aca="false">VLOOKUP($B5886,'Product Master'!$A$2:$O$5991,11,FALSE())</f>
        <v>N</v>
      </c>
      <c r="L5886" s="7" t="str">
        <f aca="false">VLOOKUP($B5886,'Product Master'!$A$2:$O$5991,12,FALSE())</f>
        <v>N</v>
      </c>
      <c r="M5886" s="3" t="n">
        <v>109</v>
      </c>
      <c r="N5886" s="3" t="n">
        <v>33</v>
      </c>
    </row>
    <row r="5887" customFormat="false" ht="15" hidden="false" customHeight="true" outlineLevel="0" collapsed="false">
      <c r="A5887" s="3" t="s">
        <v>11785</v>
      </c>
      <c r="B5887" s="3" t="s">
        <v>11786</v>
      </c>
      <c r="C5887" s="4" t="str">
        <f aca="false">VLOOKUP($B5887,'Product Master'!$A$2:$O$5991,7,FALSE())</f>
        <v>General Merchandise</v>
      </c>
      <c r="D5887" s="4" t="str">
        <f aca="false">VLOOKUP($B5887,'Product Master'!$A$2:$O$5991,8,FALSE())</f>
        <v>Greeting Cards &amp; Party</v>
      </c>
      <c r="E5887" s="4" t="str">
        <f aca="false">VLOOKUP($B5887,'Product Master'!$A$2:$O$5991,5,FALSE())</f>
        <v>Harborline</v>
      </c>
      <c r="F5887" s="4" t="str">
        <f aca="false">VLOOKUP($B5887,'Product Master'!$A$2:$O$5991,4,FALSE())</f>
        <v>Harborline Birthday Gift Wrap, 1 roll</v>
      </c>
      <c r="G5887" s="4" t="str">
        <f aca="false">VLOOKUP($B5887,'Product Master'!$A$2:$O$5991,9,FALSE())</f>
        <v>1 roll</v>
      </c>
      <c r="H5887" s="5" t="s">
        <v>16</v>
      </c>
      <c r="I5887" s="6" t="n">
        <f aca="false">VLOOKUP($B5887,'Product Master'!$A$2:$O$5991,14,FALSE())</f>
        <v>5.99</v>
      </c>
      <c r="J5887" s="7" t="n">
        <f aca="false">VLOOKUP($B5887,'Product Master'!$A$2:$O$5991,13,FALSE())</f>
        <v>6</v>
      </c>
      <c r="K5887" s="7" t="str">
        <f aca="false">VLOOKUP($B5887,'Product Master'!$A$2:$O$5991,11,FALSE())</f>
        <v>Y</v>
      </c>
      <c r="L5887" s="7" t="str">
        <f aca="false">VLOOKUP($B5887,'Product Master'!$A$2:$O$5991,12,FALSE())</f>
        <v>N</v>
      </c>
      <c r="M5887" s="3" t="n">
        <v>45</v>
      </c>
      <c r="N5887" s="3" t="n">
        <v>31</v>
      </c>
    </row>
    <row r="5888" customFormat="false" ht="15" hidden="false" customHeight="true" outlineLevel="0" collapsed="false">
      <c r="A5888" s="3" t="s">
        <v>11787</v>
      </c>
      <c r="B5888" s="3" t="s">
        <v>11788</v>
      </c>
      <c r="C5888" s="4" t="str">
        <f aca="false">VLOOKUP($B5888,'Product Master'!$A$2:$O$5991,7,FALSE())</f>
        <v>General Merchandise</v>
      </c>
      <c r="D5888" s="4" t="str">
        <f aca="false">VLOOKUP($B5888,'Product Master'!$A$2:$O$5991,8,FALSE())</f>
        <v>Greeting Cards &amp; Party</v>
      </c>
      <c r="E5888" s="4" t="str">
        <f aca="false">VLOOKUP($B5888,'Product Master'!$A$2:$O$5991,5,FALSE())</f>
        <v>Harborline</v>
      </c>
      <c r="F5888" s="4" t="str">
        <f aca="false">VLOOKUP($B5888,'Product Master'!$A$2:$O$5991,4,FALSE())</f>
        <v>Harborline Blank Party Balloons, each</v>
      </c>
      <c r="G5888" s="4" t="str">
        <f aca="false">VLOOKUP($B5888,'Product Master'!$A$2:$O$5991,9,FALSE())</f>
        <v>each</v>
      </c>
      <c r="H5888" s="5" t="s">
        <v>16</v>
      </c>
      <c r="I5888" s="6" t="n">
        <f aca="false">VLOOKUP($B5888,'Product Master'!$A$2:$O$5991,14,FALSE())</f>
        <v>3.79</v>
      </c>
      <c r="J5888" s="7" t="n">
        <f aca="false">VLOOKUP($B5888,'Product Master'!$A$2:$O$5991,13,FALSE())</f>
        <v>2</v>
      </c>
      <c r="K5888" s="7" t="str">
        <f aca="false">VLOOKUP($B5888,'Product Master'!$A$2:$O$5991,11,FALSE())</f>
        <v>Y</v>
      </c>
      <c r="L5888" s="7" t="str">
        <f aca="false">VLOOKUP($B5888,'Product Master'!$A$2:$O$5991,12,FALSE())</f>
        <v>N</v>
      </c>
      <c r="M5888" s="3" t="n">
        <v>87</v>
      </c>
      <c r="N5888" s="3" t="n">
        <v>37</v>
      </c>
    </row>
    <row r="5889" customFormat="false" ht="15" hidden="false" customHeight="true" outlineLevel="0" collapsed="false">
      <c r="A5889" s="3" t="s">
        <v>11789</v>
      </c>
      <c r="B5889" s="3" t="s">
        <v>11790</v>
      </c>
      <c r="C5889" s="4" t="str">
        <f aca="false">VLOOKUP($B5889,'Product Master'!$A$2:$O$5991,7,FALSE())</f>
        <v>General Merchandise</v>
      </c>
      <c r="D5889" s="4" t="str">
        <f aca="false">VLOOKUP($B5889,'Product Master'!$A$2:$O$5991,8,FALSE())</f>
        <v>Greeting Cards &amp; Party</v>
      </c>
      <c r="E5889" s="4" t="str">
        <f aca="false">VLOOKUP($B5889,'Product Master'!$A$2:$O$5991,5,FALSE())</f>
        <v>Voltpower</v>
      </c>
      <c r="F5889" s="4" t="str">
        <f aca="false">VLOOKUP($B5889,'Product Master'!$A$2:$O$5991,4,FALSE())</f>
        <v>Voltpower Birthday Party Balloons, each</v>
      </c>
      <c r="G5889" s="4" t="str">
        <f aca="false">VLOOKUP($B5889,'Product Master'!$A$2:$O$5991,9,FALSE())</f>
        <v>each</v>
      </c>
      <c r="H5889" s="5" t="s">
        <v>16</v>
      </c>
      <c r="I5889" s="6" t="n">
        <f aca="false">VLOOKUP($B5889,'Product Master'!$A$2:$O$5991,14,FALSE())</f>
        <v>6.89</v>
      </c>
      <c r="J5889" s="7" t="n">
        <f aca="false">VLOOKUP($B5889,'Product Master'!$A$2:$O$5991,13,FALSE())</f>
        <v>12</v>
      </c>
      <c r="K5889" s="7" t="str">
        <f aca="false">VLOOKUP($B5889,'Product Master'!$A$2:$O$5991,11,FALSE())</f>
        <v>N</v>
      </c>
      <c r="L5889" s="7" t="str">
        <f aca="false">VLOOKUP($B5889,'Product Master'!$A$2:$O$5991,12,FALSE())</f>
        <v>N</v>
      </c>
      <c r="M5889" s="3" t="n">
        <v>20</v>
      </c>
      <c r="N5889" s="3" t="n">
        <v>5</v>
      </c>
    </row>
    <row r="5890" customFormat="false" ht="15" hidden="false" customHeight="true" outlineLevel="0" collapsed="false">
      <c r="A5890" s="3" t="s">
        <v>11791</v>
      </c>
      <c r="B5890" s="3" t="s">
        <v>11792</v>
      </c>
      <c r="C5890" s="4" t="str">
        <f aca="false">VLOOKUP($B5890,'Product Master'!$A$2:$O$5991,7,FALSE())</f>
        <v>General Merchandise</v>
      </c>
      <c r="D5890" s="4" t="str">
        <f aca="false">VLOOKUP($B5890,'Product Master'!$A$2:$O$5991,8,FALSE())</f>
        <v>Greeting Cards &amp; Party</v>
      </c>
      <c r="E5890" s="4" t="str">
        <f aca="false">VLOOKUP($B5890,'Product Master'!$A$2:$O$5991,5,FALSE())</f>
        <v>Harborline</v>
      </c>
      <c r="F5890" s="4" t="str">
        <f aca="false">VLOOKUP($B5890,'Product Master'!$A$2:$O$5991,4,FALSE())</f>
        <v>Harborline Holiday Greeting Card, 1 roll</v>
      </c>
      <c r="G5890" s="4" t="str">
        <f aca="false">VLOOKUP($B5890,'Product Master'!$A$2:$O$5991,9,FALSE())</f>
        <v>1 roll</v>
      </c>
      <c r="H5890" s="5" t="s">
        <v>16</v>
      </c>
      <c r="I5890" s="6" t="n">
        <f aca="false">VLOOKUP($B5890,'Product Master'!$A$2:$O$5991,14,FALSE())</f>
        <v>3.39</v>
      </c>
      <c r="J5890" s="7" t="n">
        <f aca="false">VLOOKUP($B5890,'Product Master'!$A$2:$O$5991,13,FALSE())</f>
        <v>4</v>
      </c>
      <c r="K5890" s="7" t="str">
        <f aca="false">VLOOKUP($B5890,'Product Master'!$A$2:$O$5991,11,FALSE())</f>
        <v>Y</v>
      </c>
      <c r="L5890" s="7" t="str">
        <f aca="false">VLOOKUP($B5890,'Product Master'!$A$2:$O$5991,12,FALSE())</f>
        <v>N</v>
      </c>
      <c r="M5890" s="3" t="n">
        <v>88</v>
      </c>
      <c r="N5890" s="3" t="n">
        <v>28</v>
      </c>
    </row>
    <row r="5891" customFormat="false" ht="15" hidden="false" customHeight="true" outlineLevel="0" collapsed="false">
      <c r="A5891" s="3" t="s">
        <v>11793</v>
      </c>
      <c r="B5891" s="3" t="s">
        <v>11794</v>
      </c>
      <c r="C5891" s="4" t="str">
        <f aca="false">VLOOKUP($B5891,'Product Master'!$A$2:$O$5991,7,FALSE())</f>
        <v>General Merchandise</v>
      </c>
      <c r="D5891" s="4" t="str">
        <f aca="false">VLOOKUP($B5891,'Product Master'!$A$2:$O$5991,8,FALSE())</f>
        <v>Greeting Cards &amp; Party</v>
      </c>
      <c r="E5891" s="4" t="str">
        <f aca="false">VLOOKUP($B5891,'Product Master'!$A$2:$O$5991,5,FALSE())</f>
        <v>Everyday Home</v>
      </c>
      <c r="F5891" s="4" t="str">
        <f aca="false">VLOOKUP($B5891,'Product Master'!$A$2:$O$5991,4,FALSE())</f>
        <v>Everyday Home Birthday Party Balloons, each</v>
      </c>
      <c r="G5891" s="4" t="str">
        <f aca="false">VLOOKUP($B5891,'Product Master'!$A$2:$O$5991,9,FALSE())</f>
        <v>each</v>
      </c>
      <c r="H5891" s="5" t="s">
        <v>16</v>
      </c>
      <c r="I5891" s="6" t="n">
        <f aca="false">VLOOKUP($B5891,'Product Master'!$A$2:$O$5991,14,FALSE())</f>
        <v>6.79</v>
      </c>
      <c r="J5891" s="7" t="n">
        <f aca="false">VLOOKUP($B5891,'Product Master'!$A$2:$O$5991,13,FALSE())</f>
        <v>6</v>
      </c>
      <c r="K5891" s="7" t="str">
        <f aca="false">VLOOKUP($B5891,'Product Master'!$A$2:$O$5991,11,FALSE())</f>
        <v>N</v>
      </c>
      <c r="L5891" s="7" t="str">
        <f aca="false">VLOOKUP($B5891,'Product Master'!$A$2:$O$5991,12,FALSE())</f>
        <v>N</v>
      </c>
      <c r="M5891" s="3" t="n">
        <v>59</v>
      </c>
      <c r="N5891" s="3" t="n">
        <v>12</v>
      </c>
    </row>
    <row r="5892" customFormat="false" ht="15" hidden="false" customHeight="true" outlineLevel="0" collapsed="false">
      <c r="A5892" s="3" t="s">
        <v>11795</v>
      </c>
      <c r="B5892" s="3" t="s">
        <v>11796</v>
      </c>
      <c r="C5892" s="4" t="str">
        <f aca="false">VLOOKUP($B5892,'Product Master'!$A$2:$O$5991,7,FALSE())</f>
        <v>General Merchandise</v>
      </c>
      <c r="D5892" s="4" t="str">
        <f aca="false">VLOOKUP($B5892,'Product Master'!$A$2:$O$5991,8,FALSE())</f>
        <v>Greeting Cards &amp; Party</v>
      </c>
      <c r="E5892" s="4" t="str">
        <f aca="false">VLOOKUP($B5892,'Product Master'!$A$2:$O$5991,5,FALSE())</f>
        <v>Everyday Home</v>
      </c>
      <c r="F5892" s="4" t="str">
        <f aca="false">VLOOKUP($B5892,'Product Master'!$A$2:$O$5991,4,FALSE())</f>
        <v>Everyday Home Holiday Party Balloons, 1 roll</v>
      </c>
      <c r="G5892" s="4" t="str">
        <f aca="false">VLOOKUP($B5892,'Product Master'!$A$2:$O$5991,9,FALSE())</f>
        <v>1 roll</v>
      </c>
      <c r="H5892" s="5" t="s">
        <v>16</v>
      </c>
      <c r="I5892" s="6" t="n">
        <f aca="false">VLOOKUP($B5892,'Product Master'!$A$2:$O$5991,14,FALSE())</f>
        <v>4.29</v>
      </c>
      <c r="J5892" s="7" t="n">
        <f aca="false">VLOOKUP($B5892,'Product Master'!$A$2:$O$5991,13,FALSE())</f>
        <v>12</v>
      </c>
      <c r="K5892" s="7" t="str">
        <f aca="false">VLOOKUP($B5892,'Product Master'!$A$2:$O$5991,11,FALSE())</f>
        <v>N</v>
      </c>
      <c r="L5892" s="7" t="str">
        <f aca="false">VLOOKUP($B5892,'Product Master'!$A$2:$O$5991,12,FALSE())</f>
        <v>N</v>
      </c>
      <c r="M5892" s="3" t="n">
        <v>58</v>
      </c>
      <c r="N5892" s="3" t="n">
        <v>13</v>
      </c>
    </row>
    <row r="5893" customFormat="false" ht="15" hidden="false" customHeight="true" outlineLevel="0" collapsed="false">
      <c r="A5893" s="3" t="s">
        <v>11797</v>
      </c>
      <c r="B5893" s="3" t="s">
        <v>11798</v>
      </c>
      <c r="C5893" s="4" t="str">
        <f aca="false">VLOOKUP($B5893,'Product Master'!$A$2:$O$5991,7,FALSE())</f>
        <v>General Merchandise</v>
      </c>
      <c r="D5893" s="4" t="str">
        <f aca="false">VLOOKUP($B5893,'Product Master'!$A$2:$O$5991,8,FALSE())</f>
        <v>Greeting Cards &amp; Party</v>
      </c>
      <c r="E5893" s="4" t="str">
        <f aca="false">VLOOKUP($B5893,'Product Master'!$A$2:$O$5991,5,FALSE())</f>
        <v>Voltpower</v>
      </c>
      <c r="F5893" s="4" t="str">
        <f aca="false">VLOOKUP($B5893,'Product Master'!$A$2:$O$5991,4,FALSE())</f>
        <v>Voltpower Blank Party Balloons, each</v>
      </c>
      <c r="G5893" s="4" t="str">
        <f aca="false">VLOOKUP($B5893,'Product Master'!$A$2:$O$5991,9,FALSE())</f>
        <v>each</v>
      </c>
      <c r="H5893" s="5" t="s">
        <v>16</v>
      </c>
      <c r="I5893" s="6" t="n">
        <f aca="false">VLOOKUP($B5893,'Product Master'!$A$2:$O$5991,14,FALSE())</f>
        <v>6.29</v>
      </c>
      <c r="J5893" s="7" t="n">
        <f aca="false">VLOOKUP($B5893,'Product Master'!$A$2:$O$5991,13,FALSE())</f>
        <v>1</v>
      </c>
      <c r="K5893" s="7" t="str">
        <f aca="false">VLOOKUP($B5893,'Product Master'!$A$2:$O$5991,11,FALSE())</f>
        <v>N</v>
      </c>
      <c r="L5893" s="7" t="str">
        <f aca="false">VLOOKUP($B5893,'Product Master'!$A$2:$O$5991,12,FALSE())</f>
        <v>N</v>
      </c>
      <c r="M5893" s="3" t="n">
        <v>65</v>
      </c>
      <c r="N5893" s="3" t="n">
        <v>24</v>
      </c>
    </row>
    <row r="5894" customFormat="false" ht="15" hidden="false" customHeight="true" outlineLevel="0" collapsed="false">
      <c r="A5894" s="3" t="s">
        <v>11799</v>
      </c>
      <c r="B5894" s="3" t="s">
        <v>11800</v>
      </c>
      <c r="C5894" s="4" t="str">
        <f aca="false">VLOOKUP($B5894,'Product Master'!$A$2:$O$5991,7,FALSE())</f>
        <v>General Merchandise</v>
      </c>
      <c r="D5894" s="4" t="str">
        <f aca="false">VLOOKUP($B5894,'Product Master'!$A$2:$O$5991,8,FALSE())</f>
        <v>Greeting Cards &amp; Party</v>
      </c>
      <c r="E5894" s="4" t="str">
        <f aca="false">VLOOKUP($B5894,'Product Master'!$A$2:$O$5991,5,FALSE())</f>
        <v>Voltpower</v>
      </c>
      <c r="F5894" s="4" t="str">
        <f aca="false">VLOOKUP($B5894,'Product Master'!$A$2:$O$5991,4,FALSE())</f>
        <v>Voltpower Holiday Gift Wrap, each</v>
      </c>
      <c r="G5894" s="4" t="str">
        <f aca="false">VLOOKUP($B5894,'Product Master'!$A$2:$O$5991,9,FALSE())</f>
        <v>each</v>
      </c>
      <c r="H5894" s="5" t="s">
        <v>16</v>
      </c>
      <c r="I5894" s="6" t="n">
        <f aca="false">VLOOKUP($B5894,'Product Master'!$A$2:$O$5991,14,FALSE())</f>
        <v>6.89</v>
      </c>
      <c r="J5894" s="7" t="n">
        <f aca="false">VLOOKUP($B5894,'Product Master'!$A$2:$O$5991,13,FALSE())</f>
        <v>24</v>
      </c>
      <c r="K5894" s="7" t="str">
        <f aca="false">VLOOKUP($B5894,'Product Master'!$A$2:$O$5991,11,FALSE())</f>
        <v>N</v>
      </c>
      <c r="L5894" s="7" t="str">
        <f aca="false">VLOOKUP($B5894,'Product Master'!$A$2:$O$5991,12,FALSE())</f>
        <v>N</v>
      </c>
      <c r="M5894" s="3" t="n">
        <v>12</v>
      </c>
      <c r="N5894" s="3" t="n">
        <v>38</v>
      </c>
    </row>
    <row r="5895" customFormat="false" ht="15" hidden="false" customHeight="true" outlineLevel="0" collapsed="false">
      <c r="A5895" s="3" t="s">
        <v>11801</v>
      </c>
      <c r="B5895" s="3" t="s">
        <v>11802</v>
      </c>
      <c r="C5895" s="4" t="str">
        <f aca="false">VLOOKUP($B5895,'Product Master'!$A$2:$O$5991,7,FALSE())</f>
        <v>General Merchandise</v>
      </c>
      <c r="D5895" s="4" t="str">
        <f aca="false">VLOOKUP($B5895,'Product Master'!$A$2:$O$5991,8,FALSE())</f>
        <v>Greeting Cards &amp; Party</v>
      </c>
      <c r="E5895" s="4" t="str">
        <f aca="false">VLOOKUP($B5895,'Product Master'!$A$2:$O$5991,5,FALSE())</f>
        <v>Everyday Home</v>
      </c>
      <c r="F5895" s="4" t="str">
        <f aca="false">VLOOKUP($B5895,'Product Master'!$A$2:$O$5991,4,FALSE())</f>
        <v>Everyday Home Blank Candles, 1 roll</v>
      </c>
      <c r="G5895" s="4" t="str">
        <f aca="false">VLOOKUP($B5895,'Product Master'!$A$2:$O$5991,9,FALSE())</f>
        <v>1 roll</v>
      </c>
      <c r="H5895" s="5" t="s">
        <v>16</v>
      </c>
      <c r="I5895" s="6" t="n">
        <f aca="false">VLOOKUP($B5895,'Product Master'!$A$2:$O$5991,14,FALSE())</f>
        <v>5.99</v>
      </c>
      <c r="J5895" s="7" t="n">
        <f aca="false">VLOOKUP($B5895,'Product Master'!$A$2:$O$5991,13,FALSE())</f>
        <v>6</v>
      </c>
      <c r="K5895" s="7" t="str">
        <f aca="false">VLOOKUP($B5895,'Product Master'!$A$2:$O$5991,11,FALSE())</f>
        <v>N</v>
      </c>
      <c r="L5895" s="7" t="str">
        <f aca="false">VLOOKUP($B5895,'Product Master'!$A$2:$O$5991,12,FALSE())</f>
        <v>N</v>
      </c>
      <c r="M5895" s="3" t="n">
        <v>140</v>
      </c>
      <c r="N5895" s="3" t="n">
        <v>10</v>
      </c>
    </row>
    <row r="5896" customFormat="false" ht="15" hidden="false" customHeight="true" outlineLevel="0" collapsed="false">
      <c r="A5896" s="3" t="s">
        <v>11803</v>
      </c>
      <c r="B5896" s="3" t="s">
        <v>11804</v>
      </c>
      <c r="C5896" s="4" t="str">
        <f aca="false">VLOOKUP($B5896,'Product Master'!$A$2:$O$5991,7,FALSE())</f>
        <v>General Merchandise</v>
      </c>
      <c r="D5896" s="4" t="str">
        <f aca="false">VLOOKUP($B5896,'Product Master'!$A$2:$O$5991,8,FALSE())</f>
        <v>Automotive</v>
      </c>
      <c r="E5896" s="4" t="str">
        <f aca="false">VLOOKUP($B5896,'Product Master'!$A$2:$O$5991,5,FALSE())</f>
        <v>Harborline</v>
      </c>
      <c r="F5896" s="4" t="str">
        <f aca="false">VLOOKUP($B5896,'Product Master'!$A$2:$O$5991,4,FALSE())</f>
        <v>Harborline Motor Oil, 1 gal</v>
      </c>
      <c r="G5896" s="4" t="str">
        <f aca="false">VLOOKUP($B5896,'Product Master'!$A$2:$O$5991,9,FALSE())</f>
        <v>1 gal</v>
      </c>
      <c r="H5896" s="5" t="s">
        <v>16</v>
      </c>
      <c r="I5896" s="6" t="n">
        <f aca="false">VLOOKUP($B5896,'Product Master'!$A$2:$O$5991,14,FALSE())</f>
        <v>4.99</v>
      </c>
      <c r="J5896" s="7" t="n">
        <f aca="false">VLOOKUP($B5896,'Product Master'!$A$2:$O$5991,13,FALSE())</f>
        <v>4</v>
      </c>
      <c r="K5896" s="7" t="str">
        <f aca="false">VLOOKUP($B5896,'Product Master'!$A$2:$O$5991,11,FALSE())</f>
        <v>Y</v>
      </c>
      <c r="L5896" s="7" t="str">
        <f aca="false">VLOOKUP($B5896,'Product Master'!$A$2:$O$5991,12,FALSE())</f>
        <v>N</v>
      </c>
      <c r="M5896" s="3" t="n">
        <v>138</v>
      </c>
      <c r="N5896" s="3" t="n">
        <v>23</v>
      </c>
    </row>
    <row r="5897" customFormat="false" ht="15" hidden="false" customHeight="true" outlineLevel="0" collapsed="false">
      <c r="A5897" s="3" t="s">
        <v>11805</v>
      </c>
      <c r="B5897" s="3" t="s">
        <v>11806</v>
      </c>
      <c r="C5897" s="4" t="str">
        <f aca="false">VLOOKUP($B5897,'Product Master'!$A$2:$O$5991,7,FALSE())</f>
        <v>General Merchandise</v>
      </c>
      <c r="D5897" s="4" t="str">
        <f aca="false">VLOOKUP($B5897,'Product Master'!$A$2:$O$5991,8,FALSE())</f>
        <v>Automotive</v>
      </c>
      <c r="E5897" s="4" t="str">
        <f aca="false">VLOOKUP($B5897,'Product Master'!$A$2:$O$5991,5,FALSE())</f>
        <v>Voltpower</v>
      </c>
      <c r="F5897" s="4" t="str">
        <f aca="false">VLOOKUP($B5897,'Product Master'!$A$2:$O$5991,4,FALSE())</f>
        <v>Voltpower Windshield Washer Fluid, 1 gal</v>
      </c>
      <c r="G5897" s="4" t="str">
        <f aca="false">VLOOKUP($B5897,'Product Master'!$A$2:$O$5991,9,FALSE())</f>
        <v>1 gal</v>
      </c>
      <c r="H5897" s="5" t="s">
        <v>16</v>
      </c>
      <c r="I5897" s="6" t="n">
        <f aca="false">VLOOKUP($B5897,'Product Master'!$A$2:$O$5991,14,FALSE())</f>
        <v>6.89</v>
      </c>
      <c r="J5897" s="7" t="n">
        <f aca="false">VLOOKUP($B5897,'Product Master'!$A$2:$O$5991,13,FALSE())</f>
        <v>4</v>
      </c>
      <c r="K5897" s="7" t="str">
        <f aca="false">VLOOKUP($B5897,'Product Master'!$A$2:$O$5991,11,FALSE())</f>
        <v>N</v>
      </c>
      <c r="L5897" s="7" t="str">
        <f aca="false">VLOOKUP($B5897,'Product Master'!$A$2:$O$5991,12,FALSE())</f>
        <v>N</v>
      </c>
      <c r="M5897" s="3" t="n">
        <v>15</v>
      </c>
      <c r="N5897" s="3" t="n">
        <v>32</v>
      </c>
    </row>
    <row r="5898" customFormat="false" ht="15" hidden="false" customHeight="true" outlineLevel="0" collapsed="false">
      <c r="A5898" s="3" t="s">
        <v>11807</v>
      </c>
      <c r="B5898" s="3" t="s">
        <v>11808</v>
      </c>
      <c r="C5898" s="4" t="str">
        <f aca="false">VLOOKUP($B5898,'Product Master'!$A$2:$O$5991,7,FALSE())</f>
        <v>General Merchandise</v>
      </c>
      <c r="D5898" s="4" t="str">
        <f aca="false">VLOOKUP($B5898,'Product Master'!$A$2:$O$5991,8,FALSE())</f>
        <v>Automotive</v>
      </c>
      <c r="E5898" s="4" t="str">
        <f aca="false">VLOOKUP($B5898,'Product Master'!$A$2:$O$5991,5,FALSE())</f>
        <v>Voltpower</v>
      </c>
      <c r="F5898" s="4" t="str">
        <f aca="false">VLOOKUP($B5898,'Product Master'!$A$2:$O$5991,4,FALSE())</f>
        <v>Voltpower Car Air Freshener, 1 qt</v>
      </c>
      <c r="G5898" s="4" t="str">
        <f aca="false">VLOOKUP($B5898,'Product Master'!$A$2:$O$5991,9,FALSE())</f>
        <v>1 qt</v>
      </c>
      <c r="H5898" s="5" t="s">
        <v>16</v>
      </c>
      <c r="I5898" s="6" t="n">
        <f aca="false">VLOOKUP($B5898,'Product Master'!$A$2:$O$5991,14,FALSE())</f>
        <v>6.49</v>
      </c>
      <c r="J5898" s="7" t="n">
        <f aca="false">VLOOKUP($B5898,'Product Master'!$A$2:$O$5991,13,FALSE())</f>
        <v>4</v>
      </c>
      <c r="K5898" s="7" t="str">
        <f aca="false">VLOOKUP($B5898,'Product Master'!$A$2:$O$5991,11,FALSE())</f>
        <v>N</v>
      </c>
      <c r="L5898" s="7" t="str">
        <f aca="false">VLOOKUP($B5898,'Product Master'!$A$2:$O$5991,12,FALSE())</f>
        <v>N</v>
      </c>
      <c r="M5898" s="3" t="n">
        <v>27</v>
      </c>
      <c r="N5898" s="3" t="n">
        <v>36</v>
      </c>
    </row>
    <row r="5899" customFormat="false" ht="15" hidden="false" customHeight="true" outlineLevel="0" collapsed="false">
      <c r="A5899" s="3" t="s">
        <v>11809</v>
      </c>
      <c r="B5899" s="3" t="s">
        <v>11810</v>
      </c>
      <c r="C5899" s="4" t="str">
        <f aca="false">VLOOKUP($B5899,'Product Master'!$A$2:$O$5991,7,FALSE())</f>
        <v>General Merchandise</v>
      </c>
      <c r="D5899" s="4" t="str">
        <f aca="false">VLOOKUP($B5899,'Product Master'!$A$2:$O$5991,8,FALSE())</f>
        <v>Automotive</v>
      </c>
      <c r="E5899" s="4" t="str">
        <f aca="false">VLOOKUP($B5899,'Product Master'!$A$2:$O$5991,5,FALSE())</f>
        <v>Harborline</v>
      </c>
      <c r="F5899" s="4" t="str">
        <f aca="false">VLOOKUP($B5899,'Product Master'!$A$2:$O$5991,4,FALSE())</f>
        <v>Harborline Car Air Freshener, 1 gal</v>
      </c>
      <c r="G5899" s="4" t="str">
        <f aca="false">VLOOKUP($B5899,'Product Master'!$A$2:$O$5991,9,FALSE())</f>
        <v>1 gal</v>
      </c>
      <c r="H5899" s="5" t="s">
        <v>16</v>
      </c>
      <c r="I5899" s="6" t="n">
        <f aca="false">VLOOKUP($B5899,'Product Master'!$A$2:$O$5991,14,FALSE())</f>
        <v>3.99</v>
      </c>
      <c r="J5899" s="7" t="n">
        <f aca="false">VLOOKUP($B5899,'Product Master'!$A$2:$O$5991,13,FALSE())</f>
        <v>12</v>
      </c>
      <c r="K5899" s="7" t="str">
        <f aca="false">VLOOKUP($B5899,'Product Master'!$A$2:$O$5991,11,FALSE())</f>
        <v>Y</v>
      </c>
      <c r="L5899" s="7" t="str">
        <f aca="false">VLOOKUP($B5899,'Product Master'!$A$2:$O$5991,12,FALSE())</f>
        <v>N</v>
      </c>
      <c r="M5899" s="3" t="n">
        <v>12</v>
      </c>
      <c r="N5899" s="3" t="n">
        <v>32</v>
      </c>
    </row>
    <row r="5900" customFormat="false" ht="15" hidden="false" customHeight="true" outlineLevel="0" collapsed="false">
      <c r="A5900" s="3" t="s">
        <v>11811</v>
      </c>
      <c r="B5900" s="3" t="s">
        <v>11812</v>
      </c>
      <c r="C5900" s="4" t="str">
        <f aca="false">VLOOKUP($B5900,'Product Master'!$A$2:$O$5991,7,FALSE())</f>
        <v>General Merchandise</v>
      </c>
      <c r="D5900" s="4" t="str">
        <f aca="false">VLOOKUP($B5900,'Product Master'!$A$2:$O$5991,8,FALSE())</f>
        <v>Automotive</v>
      </c>
      <c r="E5900" s="4" t="str">
        <f aca="false">VLOOKUP($B5900,'Product Master'!$A$2:$O$5991,5,FALSE())</f>
        <v>Everyday Home</v>
      </c>
      <c r="F5900" s="4" t="str">
        <f aca="false">VLOOKUP($B5900,'Product Master'!$A$2:$O$5991,4,FALSE())</f>
        <v>Everyday Home Motor Oil, 1 gal</v>
      </c>
      <c r="G5900" s="4" t="str">
        <f aca="false">VLOOKUP($B5900,'Product Master'!$A$2:$O$5991,9,FALSE())</f>
        <v>1 gal</v>
      </c>
      <c r="H5900" s="5" t="s">
        <v>16</v>
      </c>
      <c r="I5900" s="6" t="n">
        <f aca="false">VLOOKUP($B5900,'Product Master'!$A$2:$O$5991,14,FALSE())</f>
        <v>4.49</v>
      </c>
      <c r="J5900" s="7" t="n">
        <f aca="false">VLOOKUP($B5900,'Product Master'!$A$2:$O$5991,13,FALSE())</f>
        <v>2</v>
      </c>
      <c r="K5900" s="7" t="str">
        <f aca="false">VLOOKUP($B5900,'Product Master'!$A$2:$O$5991,11,FALSE())</f>
        <v>N</v>
      </c>
      <c r="L5900" s="7" t="str">
        <f aca="false">VLOOKUP($B5900,'Product Master'!$A$2:$O$5991,12,FALSE())</f>
        <v>N</v>
      </c>
      <c r="M5900" s="3" t="n">
        <v>113</v>
      </c>
      <c r="N5900" s="3" t="n">
        <v>32</v>
      </c>
    </row>
    <row r="5901" customFormat="false" ht="15" hidden="false" customHeight="true" outlineLevel="0" collapsed="false">
      <c r="A5901" s="3" t="s">
        <v>11813</v>
      </c>
      <c r="B5901" s="3" t="s">
        <v>11814</v>
      </c>
      <c r="C5901" s="4" t="str">
        <f aca="false">VLOOKUP($B5901,'Product Master'!$A$2:$O$5991,7,FALSE())</f>
        <v>General Merchandise</v>
      </c>
      <c r="D5901" s="4" t="str">
        <f aca="false">VLOOKUP($B5901,'Product Master'!$A$2:$O$5991,8,FALSE())</f>
        <v>Automotive</v>
      </c>
      <c r="E5901" s="4" t="str">
        <f aca="false">VLOOKUP($B5901,'Product Master'!$A$2:$O$5991,5,FALSE())</f>
        <v>Everyday Home</v>
      </c>
      <c r="F5901" s="4" t="str">
        <f aca="false">VLOOKUP($B5901,'Product Master'!$A$2:$O$5991,4,FALSE())</f>
        <v>Everyday Home Windshield Washer Fluid, 1 gal</v>
      </c>
      <c r="G5901" s="4" t="str">
        <f aca="false">VLOOKUP($B5901,'Product Master'!$A$2:$O$5991,9,FALSE())</f>
        <v>1 gal</v>
      </c>
      <c r="H5901" s="5" t="s">
        <v>16</v>
      </c>
      <c r="I5901" s="6" t="n">
        <f aca="false">VLOOKUP($B5901,'Product Master'!$A$2:$O$5991,14,FALSE())</f>
        <v>3.29</v>
      </c>
      <c r="J5901" s="7" t="n">
        <f aca="false">VLOOKUP($B5901,'Product Master'!$A$2:$O$5991,13,FALSE())</f>
        <v>2</v>
      </c>
      <c r="K5901" s="7" t="str">
        <f aca="false">VLOOKUP($B5901,'Product Master'!$A$2:$O$5991,11,FALSE())</f>
        <v>N</v>
      </c>
      <c r="L5901" s="7" t="str">
        <f aca="false">VLOOKUP($B5901,'Product Master'!$A$2:$O$5991,12,FALSE())</f>
        <v>N</v>
      </c>
      <c r="M5901" s="3" t="n">
        <v>148</v>
      </c>
      <c r="N5901" s="3" t="n">
        <v>26</v>
      </c>
    </row>
    <row r="5902" customFormat="false" ht="15" hidden="false" customHeight="true" outlineLevel="0" collapsed="false">
      <c r="A5902" s="3" t="s">
        <v>11815</v>
      </c>
      <c r="B5902" s="3" t="s">
        <v>11816</v>
      </c>
      <c r="C5902" s="4" t="str">
        <f aca="false">VLOOKUP($B5902,'Product Master'!$A$2:$O$5991,7,FALSE())</f>
        <v>General Merchandise</v>
      </c>
      <c r="D5902" s="4" t="str">
        <f aca="false">VLOOKUP($B5902,'Product Master'!$A$2:$O$5991,8,FALSE())</f>
        <v>Automotive</v>
      </c>
      <c r="E5902" s="4" t="str">
        <f aca="false">VLOOKUP($B5902,'Product Master'!$A$2:$O$5991,5,FALSE())</f>
        <v>Harborline</v>
      </c>
      <c r="F5902" s="4" t="str">
        <f aca="false">VLOOKUP($B5902,'Product Master'!$A$2:$O$5991,4,FALSE())</f>
        <v>Harborline Windshield Washer Fluid, 1 gal</v>
      </c>
      <c r="G5902" s="4" t="str">
        <f aca="false">VLOOKUP($B5902,'Product Master'!$A$2:$O$5991,9,FALSE())</f>
        <v>1 gal</v>
      </c>
      <c r="H5902" s="5" t="s">
        <v>16</v>
      </c>
      <c r="I5902" s="6" t="n">
        <f aca="false">VLOOKUP($B5902,'Product Master'!$A$2:$O$5991,14,FALSE())</f>
        <v>5.29</v>
      </c>
      <c r="J5902" s="7" t="n">
        <f aca="false">VLOOKUP($B5902,'Product Master'!$A$2:$O$5991,13,FALSE())</f>
        <v>4</v>
      </c>
      <c r="K5902" s="7" t="str">
        <f aca="false">VLOOKUP($B5902,'Product Master'!$A$2:$O$5991,11,FALSE())</f>
        <v>Y</v>
      </c>
      <c r="L5902" s="7" t="str">
        <f aca="false">VLOOKUP($B5902,'Product Master'!$A$2:$O$5991,12,FALSE())</f>
        <v>N</v>
      </c>
      <c r="M5902" s="3" t="n">
        <v>84</v>
      </c>
      <c r="N5902" s="3" t="n">
        <v>26</v>
      </c>
    </row>
    <row r="5903" customFormat="false" ht="15" hidden="false" customHeight="true" outlineLevel="0" collapsed="false">
      <c r="A5903" s="3" t="s">
        <v>11817</v>
      </c>
      <c r="B5903" s="3" t="s">
        <v>11818</v>
      </c>
      <c r="C5903" s="4" t="str">
        <f aca="false">VLOOKUP($B5903,'Product Master'!$A$2:$O$5991,7,FALSE())</f>
        <v>General Merchandise</v>
      </c>
      <c r="D5903" s="4" t="str">
        <f aca="false">VLOOKUP($B5903,'Product Master'!$A$2:$O$5991,8,FALSE())</f>
        <v>Automotive</v>
      </c>
      <c r="E5903" s="4" t="str">
        <f aca="false">VLOOKUP($B5903,'Product Master'!$A$2:$O$5991,5,FALSE())</f>
        <v>Everyday Home</v>
      </c>
      <c r="F5903" s="4" t="str">
        <f aca="false">VLOOKUP($B5903,'Product Master'!$A$2:$O$5991,4,FALSE())</f>
        <v>Everyday Home Windshield Washer Fluid, 1 qt</v>
      </c>
      <c r="G5903" s="4" t="str">
        <f aca="false">VLOOKUP($B5903,'Product Master'!$A$2:$O$5991,9,FALSE())</f>
        <v>1 qt</v>
      </c>
      <c r="H5903" s="5" t="s">
        <v>16</v>
      </c>
      <c r="I5903" s="6" t="n">
        <f aca="false">VLOOKUP($B5903,'Product Master'!$A$2:$O$5991,14,FALSE())</f>
        <v>5.99</v>
      </c>
      <c r="J5903" s="7" t="n">
        <f aca="false">VLOOKUP($B5903,'Product Master'!$A$2:$O$5991,13,FALSE())</f>
        <v>6</v>
      </c>
      <c r="K5903" s="7" t="str">
        <f aca="false">VLOOKUP($B5903,'Product Master'!$A$2:$O$5991,11,FALSE())</f>
        <v>N</v>
      </c>
      <c r="L5903" s="7" t="str">
        <f aca="false">VLOOKUP($B5903,'Product Master'!$A$2:$O$5991,12,FALSE())</f>
        <v>N</v>
      </c>
      <c r="M5903" s="3" t="n">
        <v>105</v>
      </c>
      <c r="N5903" s="3" t="n">
        <v>22</v>
      </c>
    </row>
    <row r="5904" customFormat="false" ht="15" hidden="false" customHeight="true" outlineLevel="0" collapsed="false">
      <c r="A5904" s="3" t="s">
        <v>11819</v>
      </c>
      <c r="B5904" s="3" t="s">
        <v>11820</v>
      </c>
      <c r="C5904" s="4" t="str">
        <f aca="false">VLOOKUP($B5904,'Product Master'!$A$2:$O$5991,7,FALSE())</f>
        <v>General Merchandise</v>
      </c>
      <c r="D5904" s="4" t="str">
        <f aca="false">VLOOKUP($B5904,'Product Master'!$A$2:$O$5991,8,FALSE())</f>
        <v>Automotive</v>
      </c>
      <c r="E5904" s="4" t="str">
        <f aca="false">VLOOKUP($B5904,'Product Master'!$A$2:$O$5991,5,FALSE())</f>
        <v>Everyday Home</v>
      </c>
      <c r="F5904" s="4" t="str">
        <f aca="false">VLOOKUP($B5904,'Product Master'!$A$2:$O$5991,4,FALSE())</f>
        <v>Everyday Home Car Air Freshener, 1 gal</v>
      </c>
      <c r="G5904" s="4" t="str">
        <f aca="false">VLOOKUP($B5904,'Product Master'!$A$2:$O$5991,9,FALSE())</f>
        <v>1 gal</v>
      </c>
      <c r="H5904" s="5" t="s">
        <v>16</v>
      </c>
      <c r="I5904" s="6" t="n">
        <f aca="false">VLOOKUP($B5904,'Product Master'!$A$2:$O$5991,14,FALSE())</f>
        <v>8.99</v>
      </c>
      <c r="J5904" s="7" t="n">
        <f aca="false">VLOOKUP($B5904,'Product Master'!$A$2:$O$5991,13,FALSE())</f>
        <v>8</v>
      </c>
      <c r="K5904" s="7" t="str">
        <f aca="false">VLOOKUP($B5904,'Product Master'!$A$2:$O$5991,11,FALSE())</f>
        <v>N</v>
      </c>
      <c r="L5904" s="7" t="str">
        <f aca="false">VLOOKUP($B5904,'Product Master'!$A$2:$O$5991,12,FALSE())</f>
        <v>N</v>
      </c>
      <c r="M5904" s="3" t="n">
        <v>6</v>
      </c>
      <c r="N5904" s="3" t="n">
        <v>3</v>
      </c>
    </row>
    <row r="5905" customFormat="false" ht="15" hidden="false" customHeight="true" outlineLevel="0" collapsed="false">
      <c r="A5905" s="3" t="s">
        <v>11821</v>
      </c>
      <c r="B5905" s="3" t="s">
        <v>11822</v>
      </c>
      <c r="C5905" s="4" t="str">
        <f aca="false">VLOOKUP($B5905,'Product Master'!$A$2:$O$5991,7,FALSE())</f>
        <v>General Merchandise</v>
      </c>
      <c r="D5905" s="4" t="str">
        <f aca="false">VLOOKUP($B5905,'Product Master'!$A$2:$O$5991,8,FALSE())</f>
        <v>Automotive</v>
      </c>
      <c r="E5905" s="4" t="str">
        <f aca="false">VLOOKUP($B5905,'Product Master'!$A$2:$O$5991,5,FALSE())</f>
        <v>Harborline</v>
      </c>
      <c r="F5905" s="4" t="str">
        <f aca="false">VLOOKUP($B5905,'Product Master'!$A$2:$O$5991,4,FALSE())</f>
        <v>Harborline Car Air Freshener, 1 qt</v>
      </c>
      <c r="G5905" s="4" t="str">
        <f aca="false">VLOOKUP($B5905,'Product Master'!$A$2:$O$5991,9,FALSE())</f>
        <v>1 qt</v>
      </c>
      <c r="H5905" s="5" t="s">
        <v>16</v>
      </c>
      <c r="I5905" s="6" t="n">
        <f aca="false">VLOOKUP($B5905,'Product Master'!$A$2:$O$5991,14,FALSE())</f>
        <v>7.29</v>
      </c>
      <c r="J5905" s="7" t="n">
        <f aca="false">VLOOKUP($B5905,'Product Master'!$A$2:$O$5991,13,FALSE())</f>
        <v>24</v>
      </c>
      <c r="K5905" s="7" t="str">
        <f aca="false">VLOOKUP($B5905,'Product Master'!$A$2:$O$5991,11,FALSE())</f>
        <v>Y</v>
      </c>
      <c r="L5905" s="7" t="str">
        <f aca="false">VLOOKUP($B5905,'Product Master'!$A$2:$O$5991,12,FALSE())</f>
        <v>N</v>
      </c>
      <c r="M5905" s="3" t="n">
        <v>37</v>
      </c>
      <c r="N5905" s="3" t="n">
        <v>28</v>
      </c>
    </row>
    <row r="5906" customFormat="false" ht="15" hidden="false" customHeight="true" outlineLevel="0" collapsed="false">
      <c r="A5906" s="3" t="s">
        <v>11823</v>
      </c>
      <c r="B5906" s="3" t="s">
        <v>11824</v>
      </c>
      <c r="C5906" s="4" t="str">
        <f aca="false">VLOOKUP($B5906,'Product Master'!$A$2:$O$5991,7,FALSE())</f>
        <v>General Merchandise</v>
      </c>
      <c r="D5906" s="4" t="str">
        <f aca="false">VLOOKUP($B5906,'Product Master'!$A$2:$O$5991,8,FALSE())</f>
        <v>Automotive</v>
      </c>
      <c r="E5906" s="4" t="str">
        <f aca="false">VLOOKUP($B5906,'Product Master'!$A$2:$O$5991,5,FALSE())</f>
        <v>Harborline</v>
      </c>
      <c r="F5906" s="4" t="str">
        <f aca="false">VLOOKUP($B5906,'Product Master'!$A$2:$O$5991,4,FALSE())</f>
        <v>Harborline Motor Oil, 1 qt</v>
      </c>
      <c r="G5906" s="4" t="str">
        <f aca="false">VLOOKUP($B5906,'Product Master'!$A$2:$O$5991,9,FALSE())</f>
        <v>1 qt</v>
      </c>
      <c r="H5906" s="5" t="s">
        <v>16</v>
      </c>
      <c r="I5906" s="6" t="n">
        <f aca="false">VLOOKUP($B5906,'Product Master'!$A$2:$O$5991,14,FALSE())</f>
        <v>3.99</v>
      </c>
      <c r="J5906" s="7" t="n">
        <f aca="false">VLOOKUP($B5906,'Product Master'!$A$2:$O$5991,13,FALSE())</f>
        <v>24</v>
      </c>
      <c r="K5906" s="7" t="str">
        <f aca="false">VLOOKUP($B5906,'Product Master'!$A$2:$O$5991,11,FALSE())</f>
        <v>Y</v>
      </c>
      <c r="L5906" s="7" t="str">
        <f aca="false">VLOOKUP($B5906,'Product Master'!$A$2:$O$5991,12,FALSE())</f>
        <v>N</v>
      </c>
      <c r="M5906" s="3" t="n">
        <v>94</v>
      </c>
      <c r="N5906" s="3" t="n">
        <v>12</v>
      </c>
    </row>
    <row r="5907" customFormat="false" ht="15" hidden="false" customHeight="true" outlineLevel="0" collapsed="false">
      <c r="A5907" s="3" t="s">
        <v>11825</v>
      </c>
      <c r="B5907" s="3" t="s">
        <v>11826</v>
      </c>
      <c r="C5907" s="4" t="str">
        <f aca="false">VLOOKUP($B5907,'Product Master'!$A$2:$O$5991,7,FALSE())</f>
        <v>General Merchandise</v>
      </c>
      <c r="D5907" s="4" t="str">
        <f aca="false">VLOOKUP($B5907,'Product Master'!$A$2:$O$5991,8,FALSE())</f>
        <v>Automotive</v>
      </c>
      <c r="E5907" s="4" t="str">
        <f aca="false">VLOOKUP($B5907,'Product Master'!$A$2:$O$5991,5,FALSE())</f>
        <v>Voltpower</v>
      </c>
      <c r="F5907" s="4" t="str">
        <f aca="false">VLOOKUP($B5907,'Product Master'!$A$2:$O$5991,4,FALSE())</f>
        <v>Voltpower Motor Oil, 1 qt</v>
      </c>
      <c r="G5907" s="4" t="str">
        <f aca="false">VLOOKUP($B5907,'Product Master'!$A$2:$O$5991,9,FALSE())</f>
        <v>1 qt</v>
      </c>
      <c r="H5907" s="5" t="s">
        <v>16</v>
      </c>
      <c r="I5907" s="6" t="n">
        <f aca="false">VLOOKUP($B5907,'Product Master'!$A$2:$O$5991,14,FALSE())</f>
        <v>5.39</v>
      </c>
      <c r="J5907" s="7" t="n">
        <f aca="false">VLOOKUP($B5907,'Product Master'!$A$2:$O$5991,13,FALSE())</f>
        <v>8</v>
      </c>
      <c r="K5907" s="7" t="str">
        <f aca="false">VLOOKUP($B5907,'Product Master'!$A$2:$O$5991,11,FALSE())</f>
        <v>N</v>
      </c>
      <c r="L5907" s="7" t="str">
        <f aca="false">VLOOKUP($B5907,'Product Master'!$A$2:$O$5991,12,FALSE())</f>
        <v>N</v>
      </c>
      <c r="M5907" s="3" t="n">
        <v>18</v>
      </c>
      <c r="N5907" s="3" t="n">
        <v>15</v>
      </c>
    </row>
    <row r="5908" customFormat="false" ht="15" hidden="false" customHeight="true" outlineLevel="0" collapsed="false">
      <c r="A5908" s="3" t="s">
        <v>11827</v>
      </c>
      <c r="B5908" s="3" t="s">
        <v>11828</v>
      </c>
      <c r="C5908" s="4" t="str">
        <f aca="false">VLOOKUP($B5908,'Product Master'!$A$2:$O$5991,7,FALSE())</f>
        <v>General Merchandise</v>
      </c>
      <c r="D5908" s="4" t="str">
        <f aca="false">VLOOKUP($B5908,'Product Master'!$A$2:$O$5991,8,FALSE())</f>
        <v>Automotive</v>
      </c>
      <c r="E5908" s="4" t="str">
        <f aca="false">VLOOKUP($B5908,'Product Master'!$A$2:$O$5991,5,FALSE())</f>
        <v>Voltpower</v>
      </c>
      <c r="F5908" s="4" t="str">
        <f aca="false">VLOOKUP($B5908,'Product Master'!$A$2:$O$5991,4,FALSE())</f>
        <v>Voltpower Car Air Freshener, 1 gal</v>
      </c>
      <c r="G5908" s="4" t="str">
        <f aca="false">VLOOKUP($B5908,'Product Master'!$A$2:$O$5991,9,FALSE())</f>
        <v>1 gal</v>
      </c>
      <c r="H5908" s="5" t="s">
        <v>16</v>
      </c>
      <c r="I5908" s="6" t="n">
        <f aca="false">VLOOKUP($B5908,'Product Master'!$A$2:$O$5991,14,FALSE())</f>
        <v>3.49</v>
      </c>
      <c r="J5908" s="7" t="n">
        <f aca="false">VLOOKUP($B5908,'Product Master'!$A$2:$O$5991,13,FALSE())</f>
        <v>8</v>
      </c>
      <c r="K5908" s="7" t="str">
        <f aca="false">VLOOKUP($B5908,'Product Master'!$A$2:$O$5991,11,FALSE())</f>
        <v>N</v>
      </c>
      <c r="L5908" s="7" t="str">
        <f aca="false">VLOOKUP($B5908,'Product Master'!$A$2:$O$5991,12,FALSE())</f>
        <v>N</v>
      </c>
      <c r="M5908" s="3" t="n">
        <v>97</v>
      </c>
      <c r="N5908" s="3" t="n">
        <v>7</v>
      </c>
    </row>
    <row r="5909" customFormat="false" ht="15" hidden="false" customHeight="true" outlineLevel="0" collapsed="false">
      <c r="A5909" s="3" t="s">
        <v>11829</v>
      </c>
      <c r="B5909" s="3" t="s">
        <v>11830</v>
      </c>
      <c r="C5909" s="4" t="str">
        <f aca="false">VLOOKUP($B5909,'Product Master'!$A$2:$O$5991,7,FALSE())</f>
        <v>General Merchandise</v>
      </c>
      <c r="D5909" s="4" t="str">
        <f aca="false">VLOOKUP($B5909,'Product Master'!$A$2:$O$5991,8,FALSE())</f>
        <v>Automotive</v>
      </c>
      <c r="E5909" s="4" t="str">
        <f aca="false">VLOOKUP($B5909,'Product Master'!$A$2:$O$5991,5,FALSE())</f>
        <v>Harborline</v>
      </c>
      <c r="F5909" s="4" t="str">
        <f aca="false">VLOOKUP($B5909,'Product Master'!$A$2:$O$5991,4,FALSE())</f>
        <v>Harborline Windshield Washer Fluid, 1 qt</v>
      </c>
      <c r="G5909" s="4" t="str">
        <f aca="false">VLOOKUP($B5909,'Product Master'!$A$2:$O$5991,9,FALSE())</f>
        <v>1 qt</v>
      </c>
      <c r="H5909" s="5" t="s">
        <v>16</v>
      </c>
      <c r="I5909" s="6" t="n">
        <f aca="false">VLOOKUP($B5909,'Product Master'!$A$2:$O$5991,14,FALSE())</f>
        <v>6.89</v>
      </c>
      <c r="J5909" s="7" t="n">
        <f aca="false">VLOOKUP($B5909,'Product Master'!$A$2:$O$5991,13,FALSE())</f>
        <v>4</v>
      </c>
      <c r="K5909" s="7" t="str">
        <f aca="false">VLOOKUP($B5909,'Product Master'!$A$2:$O$5991,11,FALSE())</f>
        <v>Y</v>
      </c>
      <c r="L5909" s="7" t="str">
        <f aca="false">VLOOKUP($B5909,'Product Master'!$A$2:$O$5991,12,FALSE())</f>
        <v>N</v>
      </c>
      <c r="M5909" s="3" t="n">
        <v>142</v>
      </c>
      <c r="N5909" s="3" t="n">
        <v>15</v>
      </c>
    </row>
    <row r="5910" customFormat="false" ht="15" hidden="false" customHeight="true" outlineLevel="0" collapsed="false">
      <c r="A5910" s="3" t="s">
        <v>11831</v>
      </c>
      <c r="B5910" s="3" t="s">
        <v>11832</v>
      </c>
      <c r="C5910" s="4" t="str">
        <f aca="false">VLOOKUP($B5910,'Product Master'!$A$2:$O$5991,7,FALSE())</f>
        <v>General Merchandise</v>
      </c>
      <c r="D5910" s="4" t="str">
        <f aca="false">VLOOKUP($B5910,'Product Master'!$A$2:$O$5991,8,FALSE())</f>
        <v>Automotive</v>
      </c>
      <c r="E5910" s="4" t="str">
        <f aca="false">VLOOKUP($B5910,'Product Master'!$A$2:$O$5991,5,FALSE())</f>
        <v>Everyday Home</v>
      </c>
      <c r="F5910" s="4" t="str">
        <f aca="false">VLOOKUP($B5910,'Product Master'!$A$2:$O$5991,4,FALSE())</f>
        <v>Everyday Home Car Air Freshener, 1 qt</v>
      </c>
      <c r="G5910" s="4" t="str">
        <f aca="false">VLOOKUP($B5910,'Product Master'!$A$2:$O$5991,9,FALSE())</f>
        <v>1 qt</v>
      </c>
      <c r="H5910" s="5" t="s">
        <v>16</v>
      </c>
      <c r="I5910" s="6" t="n">
        <f aca="false">VLOOKUP($B5910,'Product Master'!$A$2:$O$5991,14,FALSE())</f>
        <v>6.89</v>
      </c>
      <c r="J5910" s="7" t="n">
        <f aca="false">VLOOKUP($B5910,'Product Master'!$A$2:$O$5991,13,FALSE())</f>
        <v>2</v>
      </c>
      <c r="K5910" s="7" t="str">
        <f aca="false">VLOOKUP($B5910,'Product Master'!$A$2:$O$5991,11,FALSE())</f>
        <v>N</v>
      </c>
      <c r="L5910" s="7" t="str">
        <f aca="false">VLOOKUP($B5910,'Product Master'!$A$2:$O$5991,12,FALSE())</f>
        <v>N</v>
      </c>
      <c r="M5910" s="3" t="n">
        <v>77</v>
      </c>
      <c r="N5910" s="3" t="n">
        <v>32</v>
      </c>
    </row>
    <row r="5911" customFormat="false" ht="15" hidden="false" customHeight="true" outlineLevel="0" collapsed="false">
      <c r="A5911" s="3" t="s">
        <v>11833</v>
      </c>
      <c r="B5911" s="3" t="s">
        <v>11834</v>
      </c>
      <c r="C5911" s="4" t="str">
        <f aca="false">VLOOKUP($B5911,'Product Master'!$A$2:$O$5991,7,FALSE())</f>
        <v>General Merchandise</v>
      </c>
      <c r="D5911" s="4" t="str">
        <f aca="false">VLOOKUP($B5911,'Product Master'!$A$2:$O$5991,8,FALSE())</f>
        <v>Automotive</v>
      </c>
      <c r="E5911" s="4" t="str">
        <f aca="false">VLOOKUP($B5911,'Product Master'!$A$2:$O$5991,5,FALSE())</f>
        <v>Voltpower</v>
      </c>
      <c r="F5911" s="4" t="str">
        <f aca="false">VLOOKUP($B5911,'Product Master'!$A$2:$O$5991,4,FALSE())</f>
        <v>Voltpower Windshield Washer Fluid, 1 qt</v>
      </c>
      <c r="G5911" s="4" t="str">
        <f aca="false">VLOOKUP($B5911,'Product Master'!$A$2:$O$5991,9,FALSE())</f>
        <v>1 qt</v>
      </c>
      <c r="H5911" s="5" t="s">
        <v>16</v>
      </c>
      <c r="I5911" s="6" t="n">
        <f aca="false">VLOOKUP($B5911,'Product Master'!$A$2:$O$5991,14,FALSE())</f>
        <v>5.79</v>
      </c>
      <c r="J5911" s="7" t="n">
        <f aca="false">VLOOKUP($B5911,'Product Master'!$A$2:$O$5991,13,FALSE())</f>
        <v>1</v>
      </c>
      <c r="K5911" s="7" t="str">
        <f aca="false">VLOOKUP($B5911,'Product Master'!$A$2:$O$5991,11,FALSE())</f>
        <v>N</v>
      </c>
      <c r="L5911" s="7" t="str">
        <f aca="false">VLOOKUP($B5911,'Product Master'!$A$2:$O$5991,12,FALSE())</f>
        <v>N</v>
      </c>
      <c r="M5911" s="3" t="n">
        <v>134</v>
      </c>
      <c r="N5911" s="3" t="n">
        <v>38</v>
      </c>
    </row>
    <row r="5912" customFormat="false" ht="15" hidden="false" customHeight="true" outlineLevel="0" collapsed="false">
      <c r="A5912" s="3" t="s">
        <v>11835</v>
      </c>
      <c r="B5912" s="3" t="s">
        <v>11836</v>
      </c>
      <c r="C5912" s="4" t="str">
        <f aca="false">VLOOKUP($B5912,'Product Master'!$A$2:$O$5991,7,FALSE())</f>
        <v>General Merchandise</v>
      </c>
      <c r="D5912" s="4" t="str">
        <f aca="false">VLOOKUP($B5912,'Product Master'!$A$2:$O$5991,8,FALSE())</f>
        <v>Automotive</v>
      </c>
      <c r="E5912" s="4" t="str">
        <f aca="false">VLOOKUP($B5912,'Product Master'!$A$2:$O$5991,5,FALSE())</f>
        <v>Everyday Home</v>
      </c>
      <c r="F5912" s="4" t="str">
        <f aca="false">VLOOKUP($B5912,'Product Master'!$A$2:$O$5991,4,FALSE())</f>
        <v>Everyday Home Motor Oil, 1 qt</v>
      </c>
      <c r="G5912" s="4" t="str">
        <f aca="false">VLOOKUP($B5912,'Product Master'!$A$2:$O$5991,9,FALSE())</f>
        <v>1 qt</v>
      </c>
      <c r="H5912" s="5" t="s">
        <v>16</v>
      </c>
      <c r="I5912" s="6" t="n">
        <f aca="false">VLOOKUP($B5912,'Product Master'!$A$2:$O$5991,14,FALSE())</f>
        <v>5.29</v>
      </c>
      <c r="J5912" s="7" t="n">
        <f aca="false">VLOOKUP($B5912,'Product Master'!$A$2:$O$5991,13,FALSE())</f>
        <v>4</v>
      </c>
      <c r="K5912" s="7" t="str">
        <f aca="false">VLOOKUP($B5912,'Product Master'!$A$2:$O$5991,11,FALSE())</f>
        <v>N</v>
      </c>
      <c r="L5912" s="7" t="str">
        <f aca="false">VLOOKUP($B5912,'Product Master'!$A$2:$O$5991,12,FALSE())</f>
        <v>N</v>
      </c>
      <c r="M5912" s="3" t="n">
        <v>134</v>
      </c>
      <c r="N5912" s="3" t="n">
        <v>37</v>
      </c>
    </row>
    <row r="5913" customFormat="false" ht="15" hidden="false" customHeight="true" outlineLevel="0" collapsed="false">
      <c r="A5913" s="3" t="s">
        <v>11837</v>
      </c>
      <c r="B5913" s="3" t="s">
        <v>11838</v>
      </c>
      <c r="C5913" s="4" t="str">
        <f aca="false">VLOOKUP($B5913,'Product Master'!$A$2:$O$5991,7,FALSE())</f>
        <v>General Merchandise</v>
      </c>
      <c r="D5913" s="4" t="str">
        <f aca="false">VLOOKUP($B5913,'Product Master'!$A$2:$O$5991,8,FALSE())</f>
        <v>Automotive</v>
      </c>
      <c r="E5913" s="4" t="str">
        <f aca="false">VLOOKUP($B5913,'Product Master'!$A$2:$O$5991,5,FALSE())</f>
        <v>Voltpower</v>
      </c>
      <c r="F5913" s="4" t="str">
        <f aca="false">VLOOKUP($B5913,'Product Master'!$A$2:$O$5991,4,FALSE())</f>
        <v>Voltpower Motor Oil, 1 gal</v>
      </c>
      <c r="G5913" s="4" t="str">
        <f aca="false">VLOOKUP($B5913,'Product Master'!$A$2:$O$5991,9,FALSE())</f>
        <v>1 gal</v>
      </c>
      <c r="H5913" s="5" t="s">
        <v>16</v>
      </c>
      <c r="I5913" s="6" t="n">
        <f aca="false">VLOOKUP($B5913,'Product Master'!$A$2:$O$5991,14,FALSE())</f>
        <v>4.79</v>
      </c>
      <c r="J5913" s="7" t="n">
        <f aca="false">VLOOKUP($B5913,'Product Master'!$A$2:$O$5991,13,FALSE())</f>
        <v>6</v>
      </c>
      <c r="K5913" s="7" t="str">
        <f aca="false">VLOOKUP($B5913,'Product Master'!$A$2:$O$5991,11,FALSE())</f>
        <v>N</v>
      </c>
      <c r="L5913" s="7" t="str">
        <f aca="false">VLOOKUP($B5913,'Product Master'!$A$2:$O$5991,12,FALSE())</f>
        <v>N</v>
      </c>
      <c r="M5913" s="3" t="n">
        <v>26</v>
      </c>
      <c r="N5913" s="3" t="n">
        <v>19</v>
      </c>
    </row>
    <row r="5914" customFormat="false" ht="15" hidden="false" customHeight="true" outlineLevel="0" collapsed="false">
      <c r="A5914" s="3" t="s">
        <v>11839</v>
      </c>
      <c r="B5914" s="3" t="s">
        <v>11840</v>
      </c>
      <c r="C5914" s="4" t="str">
        <f aca="false">VLOOKUP($B5914,'Product Master'!$A$2:$O$5991,7,FALSE())</f>
        <v>General Merchandise</v>
      </c>
      <c r="D5914" s="4" t="str">
        <f aca="false">VLOOKUP($B5914,'Product Master'!$A$2:$O$5991,8,FALSE())</f>
        <v>Automotive</v>
      </c>
      <c r="E5914" s="4" t="str">
        <f aca="false">VLOOKUP($B5914,'Product Master'!$A$2:$O$5991,5,FALSE())</f>
        <v>Everyday Home</v>
      </c>
      <c r="F5914" s="4" t="str">
        <f aca="false">VLOOKUP($B5914,'Product Master'!$A$2:$O$5991,4,FALSE())</f>
        <v>Everyday Home Windshield Washer Fluid, 1 gal</v>
      </c>
      <c r="G5914" s="4" t="str">
        <f aca="false">VLOOKUP($B5914,'Product Master'!$A$2:$O$5991,9,FALSE())</f>
        <v>1 gal</v>
      </c>
      <c r="H5914" s="5" t="s">
        <v>16</v>
      </c>
      <c r="I5914" s="6" t="n">
        <f aca="false">VLOOKUP($B5914,'Product Master'!$A$2:$O$5991,14,FALSE())</f>
        <v>7.29</v>
      </c>
      <c r="J5914" s="7" t="n">
        <f aca="false">VLOOKUP($B5914,'Product Master'!$A$2:$O$5991,13,FALSE())</f>
        <v>8</v>
      </c>
      <c r="K5914" s="7" t="str">
        <f aca="false">VLOOKUP($B5914,'Product Master'!$A$2:$O$5991,11,FALSE())</f>
        <v>N</v>
      </c>
      <c r="L5914" s="7" t="str">
        <f aca="false">VLOOKUP($B5914,'Product Master'!$A$2:$O$5991,12,FALSE())</f>
        <v>N</v>
      </c>
      <c r="M5914" s="3" t="n">
        <v>82</v>
      </c>
      <c r="N5914" s="3" t="n">
        <v>5</v>
      </c>
    </row>
    <row r="5915" customFormat="false" ht="15" hidden="false" customHeight="true" outlineLevel="0" collapsed="false">
      <c r="A5915" s="3" t="s">
        <v>11841</v>
      </c>
      <c r="B5915" s="3" t="s">
        <v>11842</v>
      </c>
      <c r="C5915" s="4" t="str">
        <f aca="false">VLOOKUP($B5915,'Product Master'!$A$2:$O$5991,7,FALSE())</f>
        <v>General Merchandise</v>
      </c>
      <c r="D5915" s="4" t="str">
        <f aca="false">VLOOKUP($B5915,'Product Master'!$A$2:$O$5991,8,FALSE())</f>
        <v>Automotive</v>
      </c>
      <c r="E5915" s="4" t="str">
        <f aca="false">VLOOKUP($B5915,'Product Master'!$A$2:$O$5991,5,FALSE())</f>
        <v>Harborline</v>
      </c>
      <c r="F5915" s="4" t="str">
        <f aca="false">VLOOKUP($B5915,'Product Master'!$A$2:$O$5991,4,FALSE())</f>
        <v>Harborline Windshield Washer Fluid, 1 qt</v>
      </c>
      <c r="G5915" s="4" t="str">
        <f aca="false">VLOOKUP($B5915,'Product Master'!$A$2:$O$5991,9,FALSE())</f>
        <v>1 qt</v>
      </c>
      <c r="H5915" s="5" t="s">
        <v>16</v>
      </c>
      <c r="I5915" s="6" t="n">
        <f aca="false">VLOOKUP($B5915,'Product Master'!$A$2:$O$5991,14,FALSE())</f>
        <v>3.89</v>
      </c>
      <c r="J5915" s="7" t="n">
        <f aca="false">VLOOKUP($B5915,'Product Master'!$A$2:$O$5991,13,FALSE())</f>
        <v>24</v>
      </c>
      <c r="K5915" s="7" t="str">
        <f aca="false">VLOOKUP($B5915,'Product Master'!$A$2:$O$5991,11,FALSE())</f>
        <v>Y</v>
      </c>
      <c r="L5915" s="7" t="str">
        <f aca="false">VLOOKUP($B5915,'Product Master'!$A$2:$O$5991,12,FALSE())</f>
        <v>N</v>
      </c>
      <c r="M5915" s="3" t="n">
        <v>17</v>
      </c>
      <c r="N5915" s="3" t="n">
        <v>33</v>
      </c>
    </row>
    <row r="5916" customFormat="false" ht="15" hidden="false" customHeight="true" outlineLevel="0" collapsed="false">
      <c r="A5916" s="3" t="s">
        <v>11843</v>
      </c>
      <c r="B5916" s="3" t="s">
        <v>11844</v>
      </c>
      <c r="C5916" s="4" t="str">
        <f aca="false">VLOOKUP($B5916,'Product Master'!$A$2:$O$5991,7,FALSE())</f>
        <v>General Merchandise</v>
      </c>
      <c r="D5916" s="4" t="str">
        <f aca="false">VLOOKUP($B5916,'Product Master'!$A$2:$O$5991,8,FALSE())</f>
        <v>Automotive</v>
      </c>
      <c r="E5916" s="4" t="str">
        <f aca="false">VLOOKUP($B5916,'Product Master'!$A$2:$O$5991,5,FALSE())</f>
        <v>Everyday Home</v>
      </c>
      <c r="F5916" s="4" t="str">
        <f aca="false">VLOOKUP($B5916,'Product Master'!$A$2:$O$5991,4,FALSE())</f>
        <v>Everyday Home Motor Oil, 1 gal</v>
      </c>
      <c r="G5916" s="4" t="str">
        <f aca="false">VLOOKUP($B5916,'Product Master'!$A$2:$O$5991,9,FALSE())</f>
        <v>1 gal</v>
      </c>
      <c r="H5916" s="5" t="s">
        <v>16</v>
      </c>
      <c r="I5916" s="6" t="n">
        <f aca="false">VLOOKUP($B5916,'Product Master'!$A$2:$O$5991,14,FALSE())</f>
        <v>5.89</v>
      </c>
      <c r="J5916" s="7" t="n">
        <f aca="false">VLOOKUP($B5916,'Product Master'!$A$2:$O$5991,13,FALSE())</f>
        <v>6</v>
      </c>
      <c r="K5916" s="7" t="str">
        <f aca="false">VLOOKUP($B5916,'Product Master'!$A$2:$O$5991,11,FALSE())</f>
        <v>N</v>
      </c>
      <c r="L5916" s="7" t="str">
        <f aca="false">VLOOKUP($B5916,'Product Master'!$A$2:$O$5991,12,FALSE())</f>
        <v>N</v>
      </c>
      <c r="M5916" s="3" t="n">
        <v>56</v>
      </c>
      <c r="N5916" s="3" t="n">
        <v>16</v>
      </c>
    </row>
    <row r="5917" customFormat="false" ht="15" hidden="false" customHeight="true" outlineLevel="0" collapsed="false">
      <c r="A5917" s="3" t="s">
        <v>11845</v>
      </c>
      <c r="B5917" s="3" t="s">
        <v>11846</v>
      </c>
      <c r="C5917" s="4" t="str">
        <f aca="false">VLOOKUP($B5917,'Product Master'!$A$2:$O$5991,7,FALSE())</f>
        <v>General Merchandise</v>
      </c>
      <c r="D5917" s="4" t="str">
        <f aca="false">VLOOKUP($B5917,'Product Master'!$A$2:$O$5991,8,FALSE())</f>
        <v>Automotive</v>
      </c>
      <c r="E5917" s="4" t="str">
        <f aca="false">VLOOKUP($B5917,'Product Master'!$A$2:$O$5991,5,FALSE())</f>
        <v>Harborline</v>
      </c>
      <c r="F5917" s="4" t="str">
        <f aca="false">VLOOKUP($B5917,'Product Master'!$A$2:$O$5991,4,FALSE())</f>
        <v>Harborline Car Air Freshener, 1 qt</v>
      </c>
      <c r="G5917" s="4" t="str">
        <f aca="false">VLOOKUP($B5917,'Product Master'!$A$2:$O$5991,9,FALSE())</f>
        <v>1 qt</v>
      </c>
      <c r="H5917" s="5" t="s">
        <v>16</v>
      </c>
      <c r="I5917" s="6" t="n">
        <f aca="false">VLOOKUP($B5917,'Product Master'!$A$2:$O$5991,14,FALSE())</f>
        <v>8.79</v>
      </c>
      <c r="J5917" s="7" t="n">
        <f aca="false">VLOOKUP($B5917,'Product Master'!$A$2:$O$5991,13,FALSE())</f>
        <v>4</v>
      </c>
      <c r="K5917" s="7" t="str">
        <f aca="false">VLOOKUP($B5917,'Product Master'!$A$2:$O$5991,11,FALSE())</f>
        <v>Y</v>
      </c>
      <c r="L5917" s="7" t="str">
        <f aca="false">VLOOKUP($B5917,'Product Master'!$A$2:$O$5991,12,FALSE())</f>
        <v>N</v>
      </c>
      <c r="M5917" s="3" t="n">
        <v>31</v>
      </c>
      <c r="N5917" s="3" t="n">
        <v>20</v>
      </c>
    </row>
    <row r="5918" customFormat="false" ht="15" hidden="false" customHeight="true" outlineLevel="0" collapsed="false">
      <c r="A5918" s="3" t="s">
        <v>11847</v>
      </c>
      <c r="B5918" s="3" t="s">
        <v>11848</v>
      </c>
      <c r="C5918" s="4" t="str">
        <f aca="false">VLOOKUP($B5918,'Product Master'!$A$2:$O$5991,7,FALSE())</f>
        <v>General Merchandise</v>
      </c>
      <c r="D5918" s="4" t="str">
        <f aca="false">VLOOKUP($B5918,'Product Master'!$A$2:$O$5991,8,FALSE())</f>
        <v>Automotive</v>
      </c>
      <c r="E5918" s="4" t="str">
        <f aca="false">VLOOKUP($B5918,'Product Master'!$A$2:$O$5991,5,FALSE())</f>
        <v>Everyday Home</v>
      </c>
      <c r="F5918" s="4" t="str">
        <f aca="false">VLOOKUP($B5918,'Product Master'!$A$2:$O$5991,4,FALSE())</f>
        <v>Everyday Home Motor Oil, 1 qt</v>
      </c>
      <c r="G5918" s="4" t="str">
        <f aca="false">VLOOKUP($B5918,'Product Master'!$A$2:$O$5991,9,FALSE())</f>
        <v>1 qt</v>
      </c>
      <c r="H5918" s="5" t="s">
        <v>16</v>
      </c>
      <c r="I5918" s="6" t="n">
        <f aca="false">VLOOKUP($B5918,'Product Master'!$A$2:$O$5991,14,FALSE())</f>
        <v>5.49</v>
      </c>
      <c r="J5918" s="7" t="n">
        <f aca="false">VLOOKUP($B5918,'Product Master'!$A$2:$O$5991,13,FALSE())</f>
        <v>6</v>
      </c>
      <c r="K5918" s="7" t="str">
        <f aca="false">VLOOKUP($B5918,'Product Master'!$A$2:$O$5991,11,FALSE())</f>
        <v>N</v>
      </c>
      <c r="L5918" s="7" t="str">
        <f aca="false">VLOOKUP($B5918,'Product Master'!$A$2:$O$5991,12,FALSE())</f>
        <v>N</v>
      </c>
      <c r="M5918" s="3" t="n">
        <v>108</v>
      </c>
      <c r="N5918" s="3" t="n">
        <v>23</v>
      </c>
    </row>
    <row r="5919" customFormat="false" ht="15" hidden="false" customHeight="true" outlineLevel="0" collapsed="false">
      <c r="A5919" s="3" t="s">
        <v>11849</v>
      </c>
      <c r="B5919" s="3" t="s">
        <v>11850</v>
      </c>
      <c r="C5919" s="4" t="str">
        <f aca="false">VLOOKUP($B5919,'Product Master'!$A$2:$O$5991,7,FALSE())</f>
        <v>General Merchandise</v>
      </c>
      <c r="D5919" s="4" t="str">
        <f aca="false">VLOOKUP($B5919,'Product Master'!$A$2:$O$5991,8,FALSE())</f>
        <v>Automotive</v>
      </c>
      <c r="E5919" s="4" t="str">
        <f aca="false">VLOOKUP($B5919,'Product Master'!$A$2:$O$5991,5,FALSE())</f>
        <v>Everyday Home</v>
      </c>
      <c r="F5919" s="4" t="str">
        <f aca="false">VLOOKUP($B5919,'Product Master'!$A$2:$O$5991,4,FALSE())</f>
        <v>Everyday Home Car Air Freshener, 1 qt</v>
      </c>
      <c r="G5919" s="4" t="str">
        <f aca="false">VLOOKUP($B5919,'Product Master'!$A$2:$O$5991,9,FALSE())</f>
        <v>1 qt</v>
      </c>
      <c r="H5919" s="5" t="s">
        <v>16</v>
      </c>
      <c r="I5919" s="6" t="n">
        <f aca="false">VLOOKUP($B5919,'Product Master'!$A$2:$O$5991,14,FALSE())</f>
        <v>4.39</v>
      </c>
      <c r="J5919" s="7" t="n">
        <f aca="false">VLOOKUP($B5919,'Product Master'!$A$2:$O$5991,13,FALSE())</f>
        <v>12</v>
      </c>
      <c r="K5919" s="7" t="str">
        <f aca="false">VLOOKUP($B5919,'Product Master'!$A$2:$O$5991,11,FALSE())</f>
        <v>N</v>
      </c>
      <c r="L5919" s="7" t="str">
        <f aca="false">VLOOKUP($B5919,'Product Master'!$A$2:$O$5991,12,FALSE())</f>
        <v>N</v>
      </c>
      <c r="M5919" s="3" t="n">
        <v>101</v>
      </c>
      <c r="N5919" s="3" t="n">
        <v>35</v>
      </c>
    </row>
    <row r="5920" customFormat="false" ht="15" hidden="false" customHeight="true" outlineLevel="0" collapsed="false">
      <c r="A5920" s="3" t="s">
        <v>11851</v>
      </c>
      <c r="B5920" s="3" t="s">
        <v>11852</v>
      </c>
      <c r="C5920" s="4" t="str">
        <f aca="false">VLOOKUP($B5920,'Product Master'!$A$2:$O$5991,7,FALSE())</f>
        <v>General Merchandise</v>
      </c>
      <c r="D5920" s="4" t="str">
        <f aca="false">VLOOKUP($B5920,'Product Master'!$A$2:$O$5991,8,FALSE())</f>
        <v>Automotive</v>
      </c>
      <c r="E5920" s="4" t="str">
        <f aca="false">VLOOKUP($B5920,'Product Master'!$A$2:$O$5991,5,FALSE())</f>
        <v>Voltpower</v>
      </c>
      <c r="F5920" s="4" t="str">
        <f aca="false">VLOOKUP($B5920,'Product Master'!$A$2:$O$5991,4,FALSE())</f>
        <v>Voltpower Windshield Washer Fluid, 1 gal</v>
      </c>
      <c r="G5920" s="4" t="str">
        <f aca="false">VLOOKUP($B5920,'Product Master'!$A$2:$O$5991,9,FALSE())</f>
        <v>1 gal</v>
      </c>
      <c r="H5920" s="5" t="s">
        <v>16</v>
      </c>
      <c r="I5920" s="6" t="n">
        <f aca="false">VLOOKUP($B5920,'Product Master'!$A$2:$O$5991,14,FALSE())</f>
        <v>7.49</v>
      </c>
      <c r="J5920" s="7" t="n">
        <f aca="false">VLOOKUP($B5920,'Product Master'!$A$2:$O$5991,13,FALSE())</f>
        <v>2</v>
      </c>
      <c r="K5920" s="7" t="str">
        <f aca="false">VLOOKUP($B5920,'Product Master'!$A$2:$O$5991,11,FALSE())</f>
        <v>N</v>
      </c>
      <c r="L5920" s="7" t="str">
        <f aca="false">VLOOKUP($B5920,'Product Master'!$A$2:$O$5991,12,FALSE())</f>
        <v>N</v>
      </c>
      <c r="M5920" s="3" t="n">
        <v>73</v>
      </c>
      <c r="N5920" s="3" t="n">
        <v>11</v>
      </c>
    </row>
    <row r="5921" customFormat="false" ht="15" hidden="false" customHeight="true" outlineLevel="0" collapsed="false">
      <c r="A5921" s="3" t="s">
        <v>11853</v>
      </c>
      <c r="B5921" s="3" t="s">
        <v>11854</v>
      </c>
      <c r="C5921" s="4" t="str">
        <f aca="false">VLOOKUP($B5921,'Product Master'!$A$2:$O$5991,7,FALSE())</f>
        <v>General Merchandise</v>
      </c>
      <c r="D5921" s="4" t="str">
        <f aca="false">VLOOKUP($B5921,'Product Master'!$A$2:$O$5991,8,FALSE())</f>
        <v>Automotive</v>
      </c>
      <c r="E5921" s="4" t="str">
        <f aca="false">VLOOKUP($B5921,'Product Master'!$A$2:$O$5991,5,FALSE())</f>
        <v>Harborline</v>
      </c>
      <c r="F5921" s="4" t="str">
        <f aca="false">VLOOKUP($B5921,'Product Master'!$A$2:$O$5991,4,FALSE())</f>
        <v>Harborline Windshield Washer Fluid, 1 gal</v>
      </c>
      <c r="G5921" s="4" t="str">
        <f aca="false">VLOOKUP($B5921,'Product Master'!$A$2:$O$5991,9,FALSE())</f>
        <v>1 gal</v>
      </c>
      <c r="H5921" s="5" t="s">
        <v>16</v>
      </c>
      <c r="I5921" s="6" t="n">
        <f aca="false">VLOOKUP($B5921,'Product Master'!$A$2:$O$5991,14,FALSE())</f>
        <v>3.99</v>
      </c>
      <c r="J5921" s="7" t="n">
        <f aca="false">VLOOKUP($B5921,'Product Master'!$A$2:$O$5991,13,FALSE())</f>
        <v>24</v>
      </c>
      <c r="K5921" s="7" t="str">
        <f aca="false">VLOOKUP($B5921,'Product Master'!$A$2:$O$5991,11,FALSE())</f>
        <v>Y</v>
      </c>
      <c r="L5921" s="7" t="str">
        <f aca="false">VLOOKUP($B5921,'Product Master'!$A$2:$O$5991,12,FALSE())</f>
        <v>N</v>
      </c>
      <c r="M5921" s="3" t="n">
        <v>51</v>
      </c>
      <c r="N5921" s="3" t="n">
        <v>3</v>
      </c>
    </row>
    <row r="5922" customFormat="false" ht="15" hidden="false" customHeight="true" outlineLevel="0" collapsed="false">
      <c r="A5922" s="3" t="s">
        <v>11855</v>
      </c>
      <c r="B5922" s="3" t="s">
        <v>11856</v>
      </c>
      <c r="C5922" s="4" t="str">
        <f aca="false">VLOOKUP($B5922,'Product Master'!$A$2:$O$5991,7,FALSE())</f>
        <v>General Merchandise</v>
      </c>
      <c r="D5922" s="4" t="str">
        <f aca="false">VLOOKUP($B5922,'Product Master'!$A$2:$O$5991,8,FALSE())</f>
        <v>Automotive</v>
      </c>
      <c r="E5922" s="4" t="str">
        <f aca="false">VLOOKUP($B5922,'Product Master'!$A$2:$O$5991,5,FALSE())</f>
        <v>Voltpower</v>
      </c>
      <c r="F5922" s="4" t="str">
        <f aca="false">VLOOKUP($B5922,'Product Master'!$A$2:$O$5991,4,FALSE())</f>
        <v>Voltpower Windshield Washer Fluid, 1 gal</v>
      </c>
      <c r="G5922" s="4" t="str">
        <f aca="false">VLOOKUP($B5922,'Product Master'!$A$2:$O$5991,9,FALSE())</f>
        <v>1 gal</v>
      </c>
      <c r="H5922" s="5" t="s">
        <v>16</v>
      </c>
      <c r="I5922" s="6" t="n">
        <f aca="false">VLOOKUP($B5922,'Product Master'!$A$2:$O$5991,14,FALSE())</f>
        <v>8.79</v>
      </c>
      <c r="J5922" s="7" t="n">
        <f aca="false">VLOOKUP($B5922,'Product Master'!$A$2:$O$5991,13,FALSE())</f>
        <v>6</v>
      </c>
      <c r="K5922" s="7" t="str">
        <f aca="false">VLOOKUP($B5922,'Product Master'!$A$2:$O$5991,11,FALSE())</f>
        <v>N</v>
      </c>
      <c r="L5922" s="7" t="str">
        <f aca="false">VLOOKUP($B5922,'Product Master'!$A$2:$O$5991,12,FALSE())</f>
        <v>N</v>
      </c>
      <c r="M5922" s="3" t="n">
        <v>67</v>
      </c>
      <c r="N5922" s="3" t="n">
        <v>6</v>
      </c>
    </row>
    <row r="5923" customFormat="false" ht="15" hidden="false" customHeight="true" outlineLevel="0" collapsed="false">
      <c r="A5923" s="3" t="s">
        <v>11857</v>
      </c>
      <c r="B5923" s="3" t="s">
        <v>11858</v>
      </c>
      <c r="C5923" s="4" t="str">
        <f aca="false">VLOOKUP($B5923,'Product Master'!$A$2:$O$5991,7,FALSE())</f>
        <v>General Merchandise</v>
      </c>
      <c r="D5923" s="4" t="str">
        <f aca="false">VLOOKUP($B5923,'Product Master'!$A$2:$O$5991,8,FALSE())</f>
        <v>Automotive</v>
      </c>
      <c r="E5923" s="4" t="str">
        <f aca="false">VLOOKUP($B5923,'Product Master'!$A$2:$O$5991,5,FALSE())</f>
        <v>Everyday Home</v>
      </c>
      <c r="F5923" s="4" t="str">
        <f aca="false">VLOOKUP($B5923,'Product Master'!$A$2:$O$5991,4,FALSE())</f>
        <v>Everyday Home Windshield Washer Fluid, 1 gal</v>
      </c>
      <c r="G5923" s="4" t="str">
        <f aca="false">VLOOKUP($B5923,'Product Master'!$A$2:$O$5991,9,FALSE())</f>
        <v>1 gal</v>
      </c>
      <c r="H5923" s="5" t="s">
        <v>16</v>
      </c>
      <c r="I5923" s="6" t="n">
        <f aca="false">VLOOKUP($B5923,'Product Master'!$A$2:$O$5991,14,FALSE())</f>
        <v>8.39</v>
      </c>
      <c r="J5923" s="7" t="n">
        <f aca="false">VLOOKUP($B5923,'Product Master'!$A$2:$O$5991,13,FALSE())</f>
        <v>2</v>
      </c>
      <c r="K5923" s="7" t="str">
        <f aca="false">VLOOKUP($B5923,'Product Master'!$A$2:$O$5991,11,FALSE())</f>
        <v>N</v>
      </c>
      <c r="L5923" s="7" t="str">
        <f aca="false">VLOOKUP($B5923,'Product Master'!$A$2:$O$5991,12,FALSE())</f>
        <v>N</v>
      </c>
      <c r="M5923" s="3" t="n">
        <v>118</v>
      </c>
      <c r="N5923" s="3" t="n">
        <v>17</v>
      </c>
    </row>
    <row r="5924" customFormat="false" ht="15" hidden="false" customHeight="true" outlineLevel="0" collapsed="false">
      <c r="A5924" s="3" t="s">
        <v>11859</v>
      </c>
      <c r="B5924" s="3" t="s">
        <v>11860</v>
      </c>
      <c r="C5924" s="4" t="str">
        <f aca="false">VLOOKUP($B5924,'Product Master'!$A$2:$O$5991,7,FALSE())</f>
        <v>General Merchandise</v>
      </c>
      <c r="D5924" s="4" t="str">
        <f aca="false">VLOOKUP($B5924,'Product Master'!$A$2:$O$5991,8,FALSE())</f>
        <v>Automotive</v>
      </c>
      <c r="E5924" s="4" t="str">
        <f aca="false">VLOOKUP($B5924,'Product Master'!$A$2:$O$5991,5,FALSE())</f>
        <v>Voltpower</v>
      </c>
      <c r="F5924" s="4" t="str">
        <f aca="false">VLOOKUP($B5924,'Product Master'!$A$2:$O$5991,4,FALSE())</f>
        <v>Voltpower Car Air Freshener, 1 gal</v>
      </c>
      <c r="G5924" s="4" t="str">
        <f aca="false">VLOOKUP($B5924,'Product Master'!$A$2:$O$5991,9,FALSE())</f>
        <v>1 gal</v>
      </c>
      <c r="H5924" s="5" t="s">
        <v>16</v>
      </c>
      <c r="I5924" s="6" t="n">
        <f aca="false">VLOOKUP($B5924,'Product Master'!$A$2:$O$5991,14,FALSE())</f>
        <v>3.39</v>
      </c>
      <c r="J5924" s="7" t="n">
        <f aca="false">VLOOKUP($B5924,'Product Master'!$A$2:$O$5991,13,FALSE())</f>
        <v>6</v>
      </c>
      <c r="K5924" s="7" t="str">
        <f aca="false">VLOOKUP($B5924,'Product Master'!$A$2:$O$5991,11,FALSE())</f>
        <v>N</v>
      </c>
      <c r="L5924" s="7" t="str">
        <f aca="false">VLOOKUP($B5924,'Product Master'!$A$2:$O$5991,12,FALSE())</f>
        <v>N</v>
      </c>
      <c r="M5924" s="3" t="n">
        <v>63</v>
      </c>
      <c r="N5924" s="3" t="n">
        <v>20</v>
      </c>
    </row>
    <row r="5925" customFormat="false" ht="15" hidden="false" customHeight="true" outlineLevel="0" collapsed="false">
      <c r="A5925" s="3" t="s">
        <v>11861</v>
      </c>
      <c r="B5925" s="3" t="s">
        <v>11862</v>
      </c>
      <c r="C5925" s="4" t="str">
        <f aca="false">VLOOKUP($B5925,'Product Master'!$A$2:$O$5991,7,FALSE())</f>
        <v>General Merchandise</v>
      </c>
      <c r="D5925" s="4" t="str">
        <f aca="false">VLOOKUP($B5925,'Product Master'!$A$2:$O$5991,8,FALSE())</f>
        <v>Automotive</v>
      </c>
      <c r="E5925" s="4" t="str">
        <f aca="false">VLOOKUP($B5925,'Product Master'!$A$2:$O$5991,5,FALSE())</f>
        <v>Everyday Home</v>
      </c>
      <c r="F5925" s="4" t="str">
        <f aca="false">VLOOKUP($B5925,'Product Master'!$A$2:$O$5991,4,FALSE())</f>
        <v>Everyday Home Windshield Washer Fluid, 1 qt</v>
      </c>
      <c r="G5925" s="4" t="str">
        <f aca="false">VLOOKUP($B5925,'Product Master'!$A$2:$O$5991,9,FALSE())</f>
        <v>1 qt</v>
      </c>
      <c r="H5925" s="5" t="s">
        <v>16</v>
      </c>
      <c r="I5925" s="6" t="n">
        <f aca="false">VLOOKUP($B5925,'Product Master'!$A$2:$O$5991,14,FALSE())</f>
        <v>6.99</v>
      </c>
      <c r="J5925" s="7" t="n">
        <f aca="false">VLOOKUP($B5925,'Product Master'!$A$2:$O$5991,13,FALSE())</f>
        <v>4</v>
      </c>
      <c r="K5925" s="7" t="str">
        <f aca="false">VLOOKUP($B5925,'Product Master'!$A$2:$O$5991,11,FALSE())</f>
        <v>N</v>
      </c>
      <c r="L5925" s="7" t="str">
        <f aca="false">VLOOKUP($B5925,'Product Master'!$A$2:$O$5991,12,FALSE())</f>
        <v>N</v>
      </c>
      <c r="M5925" s="3" t="n">
        <v>74</v>
      </c>
      <c r="N5925" s="3" t="n">
        <v>5</v>
      </c>
    </row>
    <row r="5926" customFormat="false" ht="15" hidden="false" customHeight="true" outlineLevel="0" collapsed="false">
      <c r="A5926" s="3" t="s">
        <v>11863</v>
      </c>
      <c r="B5926" s="3" t="s">
        <v>11864</v>
      </c>
      <c r="C5926" s="4" t="str">
        <f aca="false">VLOOKUP($B5926,'Product Master'!$A$2:$O$5991,7,FALSE())</f>
        <v>General Merchandise</v>
      </c>
      <c r="D5926" s="4" t="str">
        <f aca="false">VLOOKUP($B5926,'Product Master'!$A$2:$O$5991,8,FALSE())</f>
        <v>Automotive</v>
      </c>
      <c r="E5926" s="4" t="str">
        <f aca="false">VLOOKUP($B5926,'Product Master'!$A$2:$O$5991,5,FALSE())</f>
        <v>Everyday Home</v>
      </c>
      <c r="F5926" s="4" t="str">
        <f aca="false">VLOOKUP($B5926,'Product Master'!$A$2:$O$5991,4,FALSE())</f>
        <v>Everyday Home Windshield Washer Fluid, 1 qt</v>
      </c>
      <c r="G5926" s="4" t="str">
        <f aca="false">VLOOKUP($B5926,'Product Master'!$A$2:$O$5991,9,FALSE())</f>
        <v>1 qt</v>
      </c>
      <c r="H5926" s="5" t="s">
        <v>16</v>
      </c>
      <c r="I5926" s="6" t="n">
        <f aca="false">VLOOKUP($B5926,'Product Master'!$A$2:$O$5991,14,FALSE())</f>
        <v>6.49</v>
      </c>
      <c r="J5926" s="7" t="n">
        <f aca="false">VLOOKUP($B5926,'Product Master'!$A$2:$O$5991,13,FALSE())</f>
        <v>6</v>
      </c>
      <c r="K5926" s="7" t="str">
        <f aca="false">VLOOKUP($B5926,'Product Master'!$A$2:$O$5991,11,FALSE())</f>
        <v>N</v>
      </c>
      <c r="L5926" s="7" t="str">
        <f aca="false">VLOOKUP($B5926,'Product Master'!$A$2:$O$5991,12,FALSE())</f>
        <v>N</v>
      </c>
      <c r="M5926" s="3" t="n">
        <v>123</v>
      </c>
      <c r="N5926" s="3" t="n">
        <v>24</v>
      </c>
    </row>
    <row r="5927" customFormat="false" ht="15" hidden="false" customHeight="true" outlineLevel="0" collapsed="false">
      <c r="A5927" s="3" t="s">
        <v>11865</v>
      </c>
      <c r="B5927" s="3" t="s">
        <v>11866</v>
      </c>
      <c r="C5927" s="4" t="str">
        <f aca="false">VLOOKUP($B5927,'Product Master'!$A$2:$O$5991,7,FALSE())</f>
        <v>General Merchandise</v>
      </c>
      <c r="D5927" s="4" t="str">
        <f aca="false">VLOOKUP($B5927,'Product Master'!$A$2:$O$5991,8,FALSE())</f>
        <v>Automotive</v>
      </c>
      <c r="E5927" s="4" t="str">
        <f aca="false">VLOOKUP($B5927,'Product Master'!$A$2:$O$5991,5,FALSE())</f>
        <v>Harborline</v>
      </c>
      <c r="F5927" s="4" t="str">
        <f aca="false">VLOOKUP($B5927,'Product Master'!$A$2:$O$5991,4,FALSE())</f>
        <v>Harborline Car Air Freshener, 1 gal</v>
      </c>
      <c r="G5927" s="4" t="str">
        <f aca="false">VLOOKUP($B5927,'Product Master'!$A$2:$O$5991,9,FALSE())</f>
        <v>1 gal</v>
      </c>
      <c r="H5927" s="5" t="s">
        <v>16</v>
      </c>
      <c r="I5927" s="6" t="n">
        <f aca="false">VLOOKUP($B5927,'Product Master'!$A$2:$O$5991,14,FALSE())</f>
        <v>8.89</v>
      </c>
      <c r="J5927" s="7" t="n">
        <f aca="false">VLOOKUP($B5927,'Product Master'!$A$2:$O$5991,13,FALSE())</f>
        <v>2</v>
      </c>
      <c r="K5927" s="7" t="str">
        <f aca="false">VLOOKUP($B5927,'Product Master'!$A$2:$O$5991,11,FALSE())</f>
        <v>Y</v>
      </c>
      <c r="L5927" s="7" t="str">
        <f aca="false">VLOOKUP($B5927,'Product Master'!$A$2:$O$5991,12,FALSE())</f>
        <v>N</v>
      </c>
      <c r="M5927" s="3" t="n">
        <v>85</v>
      </c>
      <c r="N5927" s="3" t="n">
        <v>28</v>
      </c>
    </row>
    <row r="5928" customFormat="false" ht="15" hidden="false" customHeight="true" outlineLevel="0" collapsed="false">
      <c r="A5928" s="3" t="s">
        <v>11867</v>
      </c>
      <c r="B5928" s="3" t="s">
        <v>11868</v>
      </c>
      <c r="C5928" s="4" t="str">
        <f aca="false">VLOOKUP($B5928,'Product Master'!$A$2:$O$5991,7,FALSE())</f>
        <v>General Merchandise</v>
      </c>
      <c r="D5928" s="4" t="str">
        <f aca="false">VLOOKUP($B5928,'Product Master'!$A$2:$O$5991,8,FALSE())</f>
        <v>Automotive</v>
      </c>
      <c r="E5928" s="4" t="str">
        <f aca="false">VLOOKUP($B5928,'Product Master'!$A$2:$O$5991,5,FALSE())</f>
        <v>Harborline</v>
      </c>
      <c r="F5928" s="4" t="str">
        <f aca="false">VLOOKUP($B5928,'Product Master'!$A$2:$O$5991,4,FALSE())</f>
        <v>Harborline Motor Oil, 1 qt</v>
      </c>
      <c r="G5928" s="4" t="str">
        <f aca="false">VLOOKUP($B5928,'Product Master'!$A$2:$O$5991,9,FALSE())</f>
        <v>1 qt</v>
      </c>
      <c r="H5928" s="5" t="s">
        <v>16</v>
      </c>
      <c r="I5928" s="6" t="n">
        <f aca="false">VLOOKUP($B5928,'Product Master'!$A$2:$O$5991,14,FALSE())</f>
        <v>8.99</v>
      </c>
      <c r="J5928" s="7" t="n">
        <f aca="false">VLOOKUP($B5928,'Product Master'!$A$2:$O$5991,13,FALSE())</f>
        <v>1</v>
      </c>
      <c r="K5928" s="7" t="str">
        <f aca="false">VLOOKUP($B5928,'Product Master'!$A$2:$O$5991,11,FALSE())</f>
        <v>Y</v>
      </c>
      <c r="L5928" s="7" t="str">
        <f aca="false">VLOOKUP($B5928,'Product Master'!$A$2:$O$5991,12,FALSE())</f>
        <v>N</v>
      </c>
      <c r="M5928" s="3" t="n">
        <v>17</v>
      </c>
      <c r="N5928" s="3" t="n">
        <v>22</v>
      </c>
    </row>
    <row r="5929" customFormat="false" ht="15" hidden="false" customHeight="true" outlineLevel="0" collapsed="false">
      <c r="A5929" s="3" t="s">
        <v>11869</v>
      </c>
      <c r="B5929" s="3" t="s">
        <v>11870</v>
      </c>
      <c r="C5929" s="4" t="str">
        <f aca="false">VLOOKUP($B5929,'Product Master'!$A$2:$O$5991,7,FALSE())</f>
        <v>General Merchandise</v>
      </c>
      <c r="D5929" s="4" t="str">
        <f aca="false">VLOOKUP($B5929,'Product Master'!$A$2:$O$5991,8,FALSE())</f>
        <v>Office &amp; School</v>
      </c>
      <c r="E5929" s="4" t="str">
        <f aca="false">VLOOKUP($B5929,'Product Master'!$A$2:$O$5991,5,FALSE())</f>
        <v>Harborline</v>
      </c>
      <c r="F5929" s="4" t="str">
        <f aca="false">VLOOKUP($B5929,'Product Master'!$A$2:$O$5991,4,FALSE())</f>
        <v>Harborline Printer Paper, 1 ct</v>
      </c>
      <c r="G5929" s="4" t="str">
        <f aca="false">VLOOKUP($B5929,'Product Master'!$A$2:$O$5991,9,FALSE())</f>
        <v>1 ct</v>
      </c>
      <c r="H5929" s="5" t="s">
        <v>16</v>
      </c>
      <c r="I5929" s="6" t="n">
        <f aca="false">VLOOKUP($B5929,'Product Master'!$A$2:$O$5991,14,FALSE())</f>
        <v>8.29</v>
      </c>
      <c r="J5929" s="7" t="n">
        <f aca="false">VLOOKUP($B5929,'Product Master'!$A$2:$O$5991,13,FALSE())</f>
        <v>1</v>
      </c>
      <c r="K5929" s="7" t="str">
        <f aca="false">VLOOKUP($B5929,'Product Master'!$A$2:$O$5991,11,FALSE())</f>
        <v>Y</v>
      </c>
      <c r="L5929" s="7" t="str">
        <f aca="false">VLOOKUP($B5929,'Product Master'!$A$2:$O$5991,12,FALSE())</f>
        <v>N</v>
      </c>
      <c r="M5929" s="3" t="n">
        <v>106</v>
      </c>
      <c r="N5929" s="3" t="n">
        <v>25</v>
      </c>
    </row>
    <row r="5930" customFormat="false" ht="15" hidden="false" customHeight="true" outlineLevel="0" collapsed="false">
      <c r="A5930" s="3" t="s">
        <v>11871</v>
      </c>
      <c r="B5930" s="3" t="s">
        <v>11872</v>
      </c>
      <c r="C5930" s="4" t="str">
        <f aca="false">VLOOKUP($B5930,'Product Master'!$A$2:$O$5991,7,FALSE())</f>
        <v>General Merchandise</v>
      </c>
      <c r="D5930" s="4" t="str">
        <f aca="false">VLOOKUP($B5930,'Product Master'!$A$2:$O$5991,8,FALSE())</f>
        <v>Office &amp; School</v>
      </c>
      <c r="E5930" s="4" t="str">
        <f aca="false">VLOOKUP($B5930,'Product Master'!$A$2:$O$5991,5,FALSE())</f>
        <v>Voltpower</v>
      </c>
      <c r="F5930" s="4" t="str">
        <f aca="false">VLOOKUP($B5930,'Product Master'!$A$2:$O$5991,4,FALSE())</f>
        <v>Voltpower Printer Paper, 10 pack</v>
      </c>
      <c r="G5930" s="4" t="str">
        <f aca="false">VLOOKUP($B5930,'Product Master'!$A$2:$O$5991,9,FALSE())</f>
        <v>10 pack</v>
      </c>
      <c r="H5930" s="5" t="s">
        <v>16</v>
      </c>
      <c r="I5930" s="6" t="n">
        <f aca="false">VLOOKUP($B5930,'Product Master'!$A$2:$O$5991,14,FALSE())</f>
        <v>3.89</v>
      </c>
      <c r="J5930" s="7" t="n">
        <f aca="false">VLOOKUP($B5930,'Product Master'!$A$2:$O$5991,13,FALSE())</f>
        <v>4</v>
      </c>
      <c r="K5930" s="7" t="str">
        <f aca="false">VLOOKUP($B5930,'Product Master'!$A$2:$O$5991,11,FALSE())</f>
        <v>N</v>
      </c>
      <c r="L5930" s="7" t="str">
        <f aca="false">VLOOKUP($B5930,'Product Master'!$A$2:$O$5991,12,FALSE())</f>
        <v>N</v>
      </c>
      <c r="M5930" s="3" t="n">
        <v>134</v>
      </c>
      <c r="N5930" s="3" t="n">
        <v>20</v>
      </c>
    </row>
    <row r="5931" customFormat="false" ht="15" hidden="false" customHeight="true" outlineLevel="0" collapsed="false">
      <c r="A5931" s="3" t="s">
        <v>11873</v>
      </c>
      <c r="B5931" s="3" t="s">
        <v>11874</v>
      </c>
      <c r="C5931" s="4" t="str">
        <f aca="false">VLOOKUP($B5931,'Product Master'!$A$2:$O$5991,7,FALSE())</f>
        <v>General Merchandise</v>
      </c>
      <c r="D5931" s="4" t="str">
        <f aca="false">VLOOKUP($B5931,'Product Master'!$A$2:$O$5991,8,FALSE())</f>
        <v>Office &amp; School</v>
      </c>
      <c r="E5931" s="4" t="str">
        <f aca="false">VLOOKUP($B5931,'Product Master'!$A$2:$O$5991,5,FALSE())</f>
        <v>Everyday Home</v>
      </c>
      <c r="F5931" s="4" t="str">
        <f aca="false">VLOOKUP($B5931,'Product Master'!$A$2:$O$5991,4,FALSE())</f>
        <v>Everyday Home Pen Pack, 500 sheet</v>
      </c>
      <c r="G5931" s="4" t="str">
        <f aca="false">VLOOKUP($B5931,'Product Master'!$A$2:$O$5991,9,FALSE())</f>
        <v>500 sheet</v>
      </c>
      <c r="H5931" s="5" t="s">
        <v>16</v>
      </c>
      <c r="I5931" s="6" t="n">
        <f aca="false">VLOOKUP($B5931,'Product Master'!$A$2:$O$5991,14,FALSE())</f>
        <v>5.49</v>
      </c>
      <c r="J5931" s="7" t="n">
        <f aca="false">VLOOKUP($B5931,'Product Master'!$A$2:$O$5991,13,FALSE())</f>
        <v>2</v>
      </c>
      <c r="K5931" s="7" t="str">
        <f aca="false">VLOOKUP($B5931,'Product Master'!$A$2:$O$5991,11,FALSE())</f>
        <v>N</v>
      </c>
      <c r="L5931" s="7" t="str">
        <f aca="false">VLOOKUP($B5931,'Product Master'!$A$2:$O$5991,12,FALSE())</f>
        <v>N</v>
      </c>
      <c r="M5931" s="3" t="n">
        <v>12</v>
      </c>
      <c r="N5931" s="3" t="n">
        <v>20</v>
      </c>
    </row>
    <row r="5932" customFormat="false" ht="15" hidden="false" customHeight="true" outlineLevel="0" collapsed="false">
      <c r="A5932" s="3" t="s">
        <v>11875</v>
      </c>
      <c r="B5932" s="3" t="s">
        <v>11876</v>
      </c>
      <c r="C5932" s="4" t="str">
        <f aca="false">VLOOKUP($B5932,'Product Master'!$A$2:$O$5991,7,FALSE())</f>
        <v>General Merchandise</v>
      </c>
      <c r="D5932" s="4" t="str">
        <f aca="false">VLOOKUP($B5932,'Product Master'!$A$2:$O$5991,8,FALSE())</f>
        <v>Office &amp; School</v>
      </c>
      <c r="E5932" s="4" t="str">
        <f aca="false">VLOOKUP($B5932,'Product Master'!$A$2:$O$5991,5,FALSE())</f>
        <v>Voltpower</v>
      </c>
      <c r="F5932" s="4" t="str">
        <f aca="false">VLOOKUP($B5932,'Product Master'!$A$2:$O$5991,4,FALSE())</f>
        <v>Voltpower Notebook, 500 sheet</v>
      </c>
      <c r="G5932" s="4" t="str">
        <f aca="false">VLOOKUP($B5932,'Product Master'!$A$2:$O$5991,9,FALSE())</f>
        <v>500 sheet</v>
      </c>
      <c r="H5932" s="5" t="s">
        <v>16</v>
      </c>
      <c r="I5932" s="6" t="n">
        <f aca="false">VLOOKUP($B5932,'Product Master'!$A$2:$O$5991,14,FALSE())</f>
        <v>9.49</v>
      </c>
      <c r="J5932" s="7" t="n">
        <f aca="false">VLOOKUP($B5932,'Product Master'!$A$2:$O$5991,13,FALSE())</f>
        <v>12</v>
      </c>
      <c r="K5932" s="7" t="str">
        <f aca="false">VLOOKUP($B5932,'Product Master'!$A$2:$O$5991,11,FALSE())</f>
        <v>N</v>
      </c>
      <c r="L5932" s="7" t="str">
        <f aca="false">VLOOKUP($B5932,'Product Master'!$A$2:$O$5991,12,FALSE())</f>
        <v>N</v>
      </c>
      <c r="M5932" s="3" t="n">
        <v>29</v>
      </c>
      <c r="N5932" s="3" t="n">
        <v>32</v>
      </c>
    </row>
    <row r="5933" customFormat="false" ht="15" hidden="false" customHeight="true" outlineLevel="0" collapsed="false">
      <c r="A5933" s="3" t="s">
        <v>11877</v>
      </c>
      <c r="B5933" s="3" t="s">
        <v>11878</v>
      </c>
      <c r="C5933" s="4" t="str">
        <f aca="false">VLOOKUP($B5933,'Product Master'!$A$2:$O$5991,7,FALSE())</f>
        <v>General Merchandise</v>
      </c>
      <c r="D5933" s="4" t="str">
        <f aca="false">VLOOKUP($B5933,'Product Master'!$A$2:$O$5991,8,FALSE())</f>
        <v>Office &amp; School</v>
      </c>
      <c r="E5933" s="4" t="str">
        <f aca="false">VLOOKUP($B5933,'Product Master'!$A$2:$O$5991,5,FALSE())</f>
        <v>Harborline</v>
      </c>
      <c r="F5933" s="4" t="str">
        <f aca="false">VLOOKUP($B5933,'Product Master'!$A$2:$O$5991,4,FALSE())</f>
        <v>Harborline Printer Paper, 500 sheet</v>
      </c>
      <c r="G5933" s="4" t="str">
        <f aca="false">VLOOKUP($B5933,'Product Master'!$A$2:$O$5991,9,FALSE())</f>
        <v>500 sheet</v>
      </c>
      <c r="H5933" s="5" t="s">
        <v>16</v>
      </c>
      <c r="I5933" s="6" t="n">
        <f aca="false">VLOOKUP($B5933,'Product Master'!$A$2:$O$5991,14,FALSE())</f>
        <v>3.39</v>
      </c>
      <c r="J5933" s="7" t="n">
        <f aca="false">VLOOKUP($B5933,'Product Master'!$A$2:$O$5991,13,FALSE())</f>
        <v>2</v>
      </c>
      <c r="K5933" s="7" t="str">
        <f aca="false">VLOOKUP($B5933,'Product Master'!$A$2:$O$5991,11,FALSE())</f>
        <v>Y</v>
      </c>
      <c r="L5933" s="7" t="str">
        <f aca="false">VLOOKUP($B5933,'Product Master'!$A$2:$O$5991,12,FALSE())</f>
        <v>N</v>
      </c>
      <c r="M5933" s="3" t="n">
        <v>84</v>
      </c>
      <c r="N5933" s="3" t="n">
        <v>36</v>
      </c>
    </row>
    <row r="5934" customFormat="false" ht="15" hidden="false" customHeight="true" outlineLevel="0" collapsed="false">
      <c r="A5934" s="3" t="s">
        <v>11879</v>
      </c>
      <c r="B5934" s="3" t="s">
        <v>11880</v>
      </c>
      <c r="C5934" s="4" t="str">
        <f aca="false">VLOOKUP($B5934,'Product Master'!$A$2:$O$5991,7,FALSE())</f>
        <v>General Merchandise</v>
      </c>
      <c r="D5934" s="4" t="str">
        <f aca="false">VLOOKUP($B5934,'Product Master'!$A$2:$O$5991,8,FALSE())</f>
        <v>Office &amp; School</v>
      </c>
      <c r="E5934" s="4" t="str">
        <f aca="false">VLOOKUP($B5934,'Product Master'!$A$2:$O$5991,5,FALSE())</f>
        <v>Everyday Home</v>
      </c>
      <c r="F5934" s="4" t="str">
        <f aca="false">VLOOKUP($B5934,'Product Master'!$A$2:$O$5991,4,FALSE())</f>
        <v>Everyday Home Notebook, 10 pack</v>
      </c>
      <c r="G5934" s="4" t="str">
        <f aca="false">VLOOKUP($B5934,'Product Master'!$A$2:$O$5991,9,FALSE())</f>
        <v>10 pack</v>
      </c>
      <c r="H5934" s="5" t="s">
        <v>16</v>
      </c>
      <c r="I5934" s="6" t="n">
        <f aca="false">VLOOKUP($B5934,'Product Master'!$A$2:$O$5991,14,FALSE())</f>
        <v>9.29</v>
      </c>
      <c r="J5934" s="7" t="n">
        <f aca="false">VLOOKUP($B5934,'Product Master'!$A$2:$O$5991,13,FALSE())</f>
        <v>24</v>
      </c>
      <c r="K5934" s="7" t="str">
        <f aca="false">VLOOKUP($B5934,'Product Master'!$A$2:$O$5991,11,FALSE())</f>
        <v>N</v>
      </c>
      <c r="L5934" s="7" t="str">
        <f aca="false">VLOOKUP($B5934,'Product Master'!$A$2:$O$5991,12,FALSE())</f>
        <v>N</v>
      </c>
      <c r="M5934" s="3" t="n">
        <v>75</v>
      </c>
      <c r="N5934" s="3" t="n">
        <v>40</v>
      </c>
    </row>
    <row r="5935" customFormat="false" ht="15" hidden="false" customHeight="true" outlineLevel="0" collapsed="false">
      <c r="A5935" s="3" t="s">
        <v>11881</v>
      </c>
      <c r="B5935" s="3" t="s">
        <v>11882</v>
      </c>
      <c r="C5935" s="4" t="str">
        <f aca="false">VLOOKUP($B5935,'Product Master'!$A$2:$O$5991,7,FALSE())</f>
        <v>General Merchandise</v>
      </c>
      <c r="D5935" s="4" t="str">
        <f aca="false">VLOOKUP($B5935,'Product Master'!$A$2:$O$5991,8,FALSE())</f>
        <v>Office &amp; School</v>
      </c>
      <c r="E5935" s="4" t="str">
        <f aca="false">VLOOKUP($B5935,'Product Master'!$A$2:$O$5991,5,FALSE())</f>
        <v>Everyday Home</v>
      </c>
      <c r="F5935" s="4" t="str">
        <f aca="false">VLOOKUP($B5935,'Product Master'!$A$2:$O$5991,4,FALSE())</f>
        <v>Everyday Home Notebook, 1 ct</v>
      </c>
      <c r="G5935" s="4" t="str">
        <f aca="false">VLOOKUP($B5935,'Product Master'!$A$2:$O$5991,9,FALSE())</f>
        <v>1 ct</v>
      </c>
      <c r="H5935" s="5" t="s">
        <v>16</v>
      </c>
      <c r="I5935" s="6" t="n">
        <f aca="false">VLOOKUP($B5935,'Product Master'!$A$2:$O$5991,14,FALSE())</f>
        <v>9.99</v>
      </c>
      <c r="J5935" s="7" t="n">
        <f aca="false">VLOOKUP($B5935,'Product Master'!$A$2:$O$5991,13,FALSE())</f>
        <v>8</v>
      </c>
      <c r="K5935" s="7" t="str">
        <f aca="false">VLOOKUP($B5935,'Product Master'!$A$2:$O$5991,11,FALSE())</f>
        <v>N</v>
      </c>
      <c r="L5935" s="7" t="str">
        <f aca="false">VLOOKUP($B5935,'Product Master'!$A$2:$O$5991,12,FALSE())</f>
        <v>N</v>
      </c>
      <c r="M5935" s="3" t="n">
        <v>141</v>
      </c>
      <c r="N5935" s="3" t="n">
        <v>21</v>
      </c>
    </row>
    <row r="5936" customFormat="false" ht="15" hidden="false" customHeight="true" outlineLevel="0" collapsed="false">
      <c r="A5936" s="3" t="s">
        <v>11883</v>
      </c>
      <c r="B5936" s="3" t="s">
        <v>11884</v>
      </c>
      <c r="C5936" s="4" t="str">
        <f aca="false">VLOOKUP($B5936,'Product Master'!$A$2:$O$5991,7,FALSE())</f>
        <v>General Merchandise</v>
      </c>
      <c r="D5936" s="4" t="str">
        <f aca="false">VLOOKUP($B5936,'Product Master'!$A$2:$O$5991,8,FALSE())</f>
        <v>Office &amp; School</v>
      </c>
      <c r="E5936" s="4" t="str">
        <f aca="false">VLOOKUP($B5936,'Product Master'!$A$2:$O$5991,5,FALSE())</f>
        <v>Voltpower</v>
      </c>
      <c r="F5936" s="4" t="str">
        <f aca="false">VLOOKUP($B5936,'Product Master'!$A$2:$O$5991,4,FALSE())</f>
        <v>Voltpower Pen Pack, 1 ct</v>
      </c>
      <c r="G5936" s="4" t="str">
        <f aca="false">VLOOKUP($B5936,'Product Master'!$A$2:$O$5991,9,FALSE())</f>
        <v>1 ct</v>
      </c>
      <c r="H5936" s="5" t="s">
        <v>16</v>
      </c>
      <c r="I5936" s="6" t="n">
        <f aca="false">VLOOKUP($B5936,'Product Master'!$A$2:$O$5991,14,FALSE())</f>
        <v>7.99</v>
      </c>
      <c r="J5936" s="7" t="n">
        <f aca="false">VLOOKUP($B5936,'Product Master'!$A$2:$O$5991,13,FALSE())</f>
        <v>6</v>
      </c>
      <c r="K5936" s="7" t="str">
        <f aca="false">VLOOKUP($B5936,'Product Master'!$A$2:$O$5991,11,FALSE())</f>
        <v>N</v>
      </c>
      <c r="L5936" s="7" t="str">
        <f aca="false">VLOOKUP($B5936,'Product Master'!$A$2:$O$5991,12,FALSE())</f>
        <v>N</v>
      </c>
      <c r="M5936" s="3" t="n">
        <v>23</v>
      </c>
      <c r="N5936" s="3" t="n">
        <v>14</v>
      </c>
    </row>
    <row r="5937" customFormat="false" ht="15" hidden="false" customHeight="true" outlineLevel="0" collapsed="false">
      <c r="A5937" s="3" t="s">
        <v>11885</v>
      </c>
      <c r="B5937" s="3" t="s">
        <v>11886</v>
      </c>
      <c r="C5937" s="4" t="str">
        <f aca="false">VLOOKUP($B5937,'Product Master'!$A$2:$O$5991,7,FALSE())</f>
        <v>General Merchandise</v>
      </c>
      <c r="D5937" s="4" t="str">
        <f aca="false">VLOOKUP($B5937,'Product Master'!$A$2:$O$5991,8,FALSE())</f>
        <v>Office &amp; School</v>
      </c>
      <c r="E5937" s="4" t="str">
        <f aca="false">VLOOKUP($B5937,'Product Master'!$A$2:$O$5991,5,FALSE())</f>
        <v>Harborline</v>
      </c>
      <c r="F5937" s="4" t="str">
        <f aca="false">VLOOKUP($B5937,'Product Master'!$A$2:$O$5991,4,FALSE())</f>
        <v>Harborline Pen Pack, 500 sheet</v>
      </c>
      <c r="G5937" s="4" t="str">
        <f aca="false">VLOOKUP($B5937,'Product Master'!$A$2:$O$5991,9,FALSE())</f>
        <v>500 sheet</v>
      </c>
      <c r="H5937" s="5" t="s">
        <v>16</v>
      </c>
      <c r="I5937" s="6" t="n">
        <f aca="false">VLOOKUP($B5937,'Product Master'!$A$2:$O$5991,14,FALSE())</f>
        <v>5.39</v>
      </c>
      <c r="J5937" s="7" t="n">
        <f aca="false">VLOOKUP($B5937,'Product Master'!$A$2:$O$5991,13,FALSE())</f>
        <v>2</v>
      </c>
      <c r="K5937" s="7" t="str">
        <f aca="false">VLOOKUP($B5937,'Product Master'!$A$2:$O$5991,11,FALSE())</f>
        <v>Y</v>
      </c>
      <c r="L5937" s="7" t="str">
        <f aca="false">VLOOKUP($B5937,'Product Master'!$A$2:$O$5991,12,FALSE())</f>
        <v>N</v>
      </c>
      <c r="M5937" s="3" t="n">
        <v>134</v>
      </c>
      <c r="N5937" s="3" t="n">
        <v>18</v>
      </c>
    </row>
    <row r="5938" customFormat="false" ht="15" hidden="false" customHeight="true" outlineLevel="0" collapsed="false">
      <c r="A5938" s="3" t="s">
        <v>11887</v>
      </c>
      <c r="B5938" s="3" t="s">
        <v>11888</v>
      </c>
      <c r="C5938" s="4" t="str">
        <f aca="false">VLOOKUP($B5938,'Product Master'!$A$2:$O$5991,7,FALSE())</f>
        <v>General Merchandise</v>
      </c>
      <c r="D5938" s="4" t="str">
        <f aca="false">VLOOKUP($B5938,'Product Master'!$A$2:$O$5991,8,FALSE())</f>
        <v>Office &amp; School</v>
      </c>
      <c r="E5938" s="4" t="str">
        <f aca="false">VLOOKUP($B5938,'Product Master'!$A$2:$O$5991,5,FALSE())</f>
        <v>Voltpower</v>
      </c>
      <c r="F5938" s="4" t="str">
        <f aca="false">VLOOKUP($B5938,'Product Master'!$A$2:$O$5991,4,FALSE())</f>
        <v>Voltpower Notebook, 10 pack</v>
      </c>
      <c r="G5938" s="4" t="str">
        <f aca="false">VLOOKUP($B5938,'Product Master'!$A$2:$O$5991,9,FALSE())</f>
        <v>10 pack</v>
      </c>
      <c r="H5938" s="5" t="s">
        <v>16</v>
      </c>
      <c r="I5938" s="6" t="n">
        <f aca="false">VLOOKUP($B5938,'Product Master'!$A$2:$O$5991,14,FALSE())</f>
        <v>8.49</v>
      </c>
      <c r="J5938" s="7" t="n">
        <f aca="false">VLOOKUP($B5938,'Product Master'!$A$2:$O$5991,13,FALSE())</f>
        <v>24</v>
      </c>
      <c r="K5938" s="7" t="str">
        <f aca="false">VLOOKUP($B5938,'Product Master'!$A$2:$O$5991,11,FALSE())</f>
        <v>N</v>
      </c>
      <c r="L5938" s="7" t="str">
        <f aca="false">VLOOKUP($B5938,'Product Master'!$A$2:$O$5991,12,FALSE())</f>
        <v>N</v>
      </c>
      <c r="M5938" s="3" t="n">
        <v>99</v>
      </c>
      <c r="N5938" s="3" t="n">
        <v>18</v>
      </c>
    </row>
    <row r="5939" customFormat="false" ht="15" hidden="false" customHeight="true" outlineLevel="0" collapsed="false">
      <c r="A5939" s="3" t="s">
        <v>11889</v>
      </c>
      <c r="B5939" s="3" t="s">
        <v>11890</v>
      </c>
      <c r="C5939" s="4" t="str">
        <f aca="false">VLOOKUP($B5939,'Product Master'!$A$2:$O$5991,7,FALSE())</f>
        <v>General Merchandise</v>
      </c>
      <c r="D5939" s="4" t="str">
        <f aca="false">VLOOKUP($B5939,'Product Master'!$A$2:$O$5991,8,FALSE())</f>
        <v>Office &amp; School</v>
      </c>
      <c r="E5939" s="4" t="str">
        <f aca="false">VLOOKUP($B5939,'Product Master'!$A$2:$O$5991,5,FALSE())</f>
        <v>Harborline</v>
      </c>
      <c r="F5939" s="4" t="str">
        <f aca="false">VLOOKUP($B5939,'Product Master'!$A$2:$O$5991,4,FALSE())</f>
        <v>Harborline Notebook, 10 pack</v>
      </c>
      <c r="G5939" s="4" t="str">
        <f aca="false">VLOOKUP($B5939,'Product Master'!$A$2:$O$5991,9,FALSE())</f>
        <v>10 pack</v>
      </c>
      <c r="H5939" s="5" t="s">
        <v>16</v>
      </c>
      <c r="I5939" s="6" t="n">
        <f aca="false">VLOOKUP($B5939,'Product Master'!$A$2:$O$5991,14,FALSE())</f>
        <v>7.99</v>
      </c>
      <c r="J5939" s="7" t="n">
        <f aca="false">VLOOKUP($B5939,'Product Master'!$A$2:$O$5991,13,FALSE())</f>
        <v>4</v>
      </c>
      <c r="K5939" s="7" t="str">
        <f aca="false">VLOOKUP($B5939,'Product Master'!$A$2:$O$5991,11,FALSE())</f>
        <v>Y</v>
      </c>
      <c r="L5939" s="7" t="str">
        <f aca="false">VLOOKUP($B5939,'Product Master'!$A$2:$O$5991,12,FALSE())</f>
        <v>N</v>
      </c>
      <c r="M5939" s="3" t="n">
        <v>12</v>
      </c>
      <c r="N5939" s="3" t="n">
        <v>25</v>
      </c>
    </row>
    <row r="5940" customFormat="false" ht="15" hidden="false" customHeight="true" outlineLevel="0" collapsed="false">
      <c r="A5940" s="3" t="s">
        <v>11891</v>
      </c>
      <c r="B5940" s="3" t="s">
        <v>11892</v>
      </c>
      <c r="C5940" s="4" t="str">
        <f aca="false">VLOOKUP($B5940,'Product Master'!$A$2:$O$5991,7,FALSE())</f>
        <v>General Merchandise</v>
      </c>
      <c r="D5940" s="4" t="str">
        <f aca="false">VLOOKUP($B5940,'Product Master'!$A$2:$O$5991,8,FALSE())</f>
        <v>Office &amp; School</v>
      </c>
      <c r="E5940" s="4" t="str">
        <f aca="false">VLOOKUP($B5940,'Product Master'!$A$2:$O$5991,5,FALSE())</f>
        <v>Harborline</v>
      </c>
      <c r="F5940" s="4" t="str">
        <f aca="false">VLOOKUP($B5940,'Product Master'!$A$2:$O$5991,4,FALSE())</f>
        <v>Harborline Notebook, 1 ct</v>
      </c>
      <c r="G5940" s="4" t="str">
        <f aca="false">VLOOKUP($B5940,'Product Master'!$A$2:$O$5991,9,FALSE())</f>
        <v>1 ct</v>
      </c>
      <c r="H5940" s="5" t="s">
        <v>16</v>
      </c>
      <c r="I5940" s="6" t="n">
        <f aca="false">VLOOKUP($B5940,'Product Master'!$A$2:$O$5991,14,FALSE())</f>
        <v>4.99</v>
      </c>
      <c r="J5940" s="7" t="n">
        <f aca="false">VLOOKUP($B5940,'Product Master'!$A$2:$O$5991,13,FALSE())</f>
        <v>24</v>
      </c>
      <c r="K5940" s="7" t="str">
        <f aca="false">VLOOKUP($B5940,'Product Master'!$A$2:$O$5991,11,FALSE())</f>
        <v>Y</v>
      </c>
      <c r="L5940" s="7" t="str">
        <f aca="false">VLOOKUP($B5940,'Product Master'!$A$2:$O$5991,12,FALSE())</f>
        <v>N</v>
      </c>
      <c r="M5940" s="3" t="n">
        <v>28</v>
      </c>
      <c r="N5940" s="3" t="n">
        <v>8</v>
      </c>
    </row>
    <row r="5941" customFormat="false" ht="15" hidden="false" customHeight="true" outlineLevel="0" collapsed="false">
      <c r="A5941" s="3" t="s">
        <v>11893</v>
      </c>
      <c r="B5941" s="3" t="s">
        <v>11894</v>
      </c>
      <c r="C5941" s="4" t="str">
        <f aca="false">VLOOKUP($B5941,'Product Master'!$A$2:$O$5991,7,FALSE())</f>
        <v>General Merchandise</v>
      </c>
      <c r="D5941" s="4" t="str">
        <f aca="false">VLOOKUP($B5941,'Product Master'!$A$2:$O$5991,8,FALSE())</f>
        <v>Office &amp; School</v>
      </c>
      <c r="E5941" s="4" t="str">
        <f aca="false">VLOOKUP($B5941,'Product Master'!$A$2:$O$5991,5,FALSE())</f>
        <v>Harborline</v>
      </c>
      <c r="F5941" s="4" t="str">
        <f aca="false">VLOOKUP($B5941,'Product Master'!$A$2:$O$5991,4,FALSE())</f>
        <v>Harborline Notebook, 500 sheet</v>
      </c>
      <c r="G5941" s="4" t="str">
        <f aca="false">VLOOKUP($B5941,'Product Master'!$A$2:$O$5991,9,FALSE())</f>
        <v>500 sheet</v>
      </c>
      <c r="H5941" s="5" t="s">
        <v>16</v>
      </c>
      <c r="I5941" s="6" t="n">
        <f aca="false">VLOOKUP($B5941,'Product Master'!$A$2:$O$5991,14,FALSE())</f>
        <v>7.39</v>
      </c>
      <c r="J5941" s="7" t="n">
        <f aca="false">VLOOKUP($B5941,'Product Master'!$A$2:$O$5991,13,FALSE())</f>
        <v>2</v>
      </c>
      <c r="K5941" s="7" t="str">
        <f aca="false">VLOOKUP($B5941,'Product Master'!$A$2:$O$5991,11,FALSE())</f>
        <v>Y</v>
      </c>
      <c r="L5941" s="7" t="str">
        <f aca="false">VLOOKUP($B5941,'Product Master'!$A$2:$O$5991,12,FALSE())</f>
        <v>N</v>
      </c>
      <c r="M5941" s="3" t="n">
        <v>117</v>
      </c>
      <c r="N5941" s="3" t="n">
        <v>21</v>
      </c>
    </row>
    <row r="5942" customFormat="false" ht="15" hidden="false" customHeight="true" outlineLevel="0" collapsed="false">
      <c r="A5942" s="3" t="s">
        <v>11895</v>
      </c>
      <c r="B5942" s="3" t="s">
        <v>11896</v>
      </c>
      <c r="C5942" s="4" t="str">
        <f aca="false">VLOOKUP($B5942,'Product Master'!$A$2:$O$5991,7,FALSE())</f>
        <v>General Merchandise</v>
      </c>
      <c r="D5942" s="4" t="str">
        <f aca="false">VLOOKUP($B5942,'Product Master'!$A$2:$O$5991,8,FALSE())</f>
        <v>Office &amp; School</v>
      </c>
      <c r="E5942" s="4" t="str">
        <f aca="false">VLOOKUP($B5942,'Product Master'!$A$2:$O$5991,5,FALSE())</f>
        <v>Harborline</v>
      </c>
      <c r="F5942" s="4" t="str">
        <f aca="false">VLOOKUP($B5942,'Product Master'!$A$2:$O$5991,4,FALSE())</f>
        <v>Harborline Printer Paper, 10 pack</v>
      </c>
      <c r="G5942" s="4" t="str">
        <f aca="false">VLOOKUP($B5942,'Product Master'!$A$2:$O$5991,9,FALSE())</f>
        <v>10 pack</v>
      </c>
      <c r="H5942" s="5" t="s">
        <v>16</v>
      </c>
      <c r="I5942" s="6" t="n">
        <f aca="false">VLOOKUP($B5942,'Product Master'!$A$2:$O$5991,14,FALSE())</f>
        <v>3.99</v>
      </c>
      <c r="J5942" s="7" t="n">
        <f aca="false">VLOOKUP($B5942,'Product Master'!$A$2:$O$5991,13,FALSE())</f>
        <v>1</v>
      </c>
      <c r="K5942" s="7" t="str">
        <f aca="false">VLOOKUP($B5942,'Product Master'!$A$2:$O$5991,11,FALSE())</f>
        <v>Y</v>
      </c>
      <c r="L5942" s="7" t="str">
        <f aca="false">VLOOKUP($B5942,'Product Master'!$A$2:$O$5991,12,FALSE())</f>
        <v>N</v>
      </c>
      <c r="M5942" s="3" t="n">
        <v>93</v>
      </c>
      <c r="N5942" s="3" t="n">
        <v>22</v>
      </c>
    </row>
    <row r="5943" customFormat="false" ht="15" hidden="false" customHeight="true" outlineLevel="0" collapsed="false">
      <c r="A5943" s="3" t="s">
        <v>11897</v>
      </c>
      <c r="B5943" s="3" t="s">
        <v>11898</v>
      </c>
      <c r="C5943" s="4" t="str">
        <f aca="false">VLOOKUP($B5943,'Product Master'!$A$2:$O$5991,7,FALSE())</f>
        <v>General Merchandise</v>
      </c>
      <c r="D5943" s="4" t="str">
        <f aca="false">VLOOKUP($B5943,'Product Master'!$A$2:$O$5991,8,FALSE())</f>
        <v>Office &amp; School</v>
      </c>
      <c r="E5943" s="4" t="str">
        <f aca="false">VLOOKUP($B5943,'Product Master'!$A$2:$O$5991,5,FALSE())</f>
        <v>Everyday Home</v>
      </c>
      <c r="F5943" s="4" t="str">
        <f aca="false">VLOOKUP($B5943,'Product Master'!$A$2:$O$5991,4,FALSE())</f>
        <v>Everyday Home Printer Paper, 500 sheet</v>
      </c>
      <c r="G5943" s="4" t="str">
        <f aca="false">VLOOKUP($B5943,'Product Master'!$A$2:$O$5991,9,FALSE())</f>
        <v>500 sheet</v>
      </c>
      <c r="H5943" s="5" t="s">
        <v>16</v>
      </c>
      <c r="I5943" s="6" t="n">
        <f aca="false">VLOOKUP($B5943,'Product Master'!$A$2:$O$5991,14,FALSE())</f>
        <v>6.89</v>
      </c>
      <c r="J5943" s="7" t="n">
        <f aca="false">VLOOKUP($B5943,'Product Master'!$A$2:$O$5991,13,FALSE())</f>
        <v>12</v>
      </c>
      <c r="K5943" s="7" t="str">
        <f aca="false">VLOOKUP($B5943,'Product Master'!$A$2:$O$5991,11,FALSE())</f>
        <v>N</v>
      </c>
      <c r="L5943" s="7" t="str">
        <f aca="false">VLOOKUP($B5943,'Product Master'!$A$2:$O$5991,12,FALSE())</f>
        <v>N</v>
      </c>
      <c r="M5943" s="3" t="n">
        <v>120</v>
      </c>
      <c r="N5943" s="3" t="n">
        <v>18</v>
      </c>
    </row>
    <row r="5944" customFormat="false" ht="15" hidden="false" customHeight="true" outlineLevel="0" collapsed="false">
      <c r="A5944" s="3" t="s">
        <v>11899</v>
      </c>
      <c r="B5944" s="3" t="s">
        <v>11900</v>
      </c>
      <c r="C5944" s="4" t="str">
        <f aca="false">VLOOKUP($B5944,'Product Master'!$A$2:$O$5991,7,FALSE())</f>
        <v>General Merchandise</v>
      </c>
      <c r="D5944" s="4" t="str">
        <f aca="false">VLOOKUP($B5944,'Product Master'!$A$2:$O$5991,8,FALSE())</f>
        <v>Office &amp; School</v>
      </c>
      <c r="E5944" s="4" t="str">
        <f aca="false">VLOOKUP($B5944,'Product Master'!$A$2:$O$5991,5,FALSE())</f>
        <v>Everyday Home</v>
      </c>
      <c r="F5944" s="4" t="str">
        <f aca="false">VLOOKUP($B5944,'Product Master'!$A$2:$O$5991,4,FALSE())</f>
        <v>Everyday Home Printer Paper, 10 pack</v>
      </c>
      <c r="G5944" s="4" t="str">
        <f aca="false">VLOOKUP($B5944,'Product Master'!$A$2:$O$5991,9,FALSE())</f>
        <v>10 pack</v>
      </c>
      <c r="H5944" s="5" t="s">
        <v>16</v>
      </c>
      <c r="I5944" s="6" t="n">
        <f aca="false">VLOOKUP($B5944,'Product Master'!$A$2:$O$5991,14,FALSE())</f>
        <v>8.79</v>
      </c>
      <c r="J5944" s="7" t="n">
        <f aca="false">VLOOKUP($B5944,'Product Master'!$A$2:$O$5991,13,FALSE())</f>
        <v>6</v>
      </c>
      <c r="K5944" s="7" t="str">
        <f aca="false">VLOOKUP($B5944,'Product Master'!$A$2:$O$5991,11,FALSE())</f>
        <v>N</v>
      </c>
      <c r="L5944" s="7" t="str">
        <f aca="false">VLOOKUP($B5944,'Product Master'!$A$2:$O$5991,12,FALSE())</f>
        <v>N</v>
      </c>
      <c r="M5944" s="3" t="n">
        <v>66</v>
      </c>
      <c r="N5944" s="3" t="n">
        <v>25</v>
      </c>
    </row>
    <row r="5945" customFormat="false" ht="15" hidden="false" customHeight="true" outlineLevel="0" collapsed="false">
      <c r="A5945" s="3" t="s">
        <v>11901</v>
      </c>
      <c r="B5945" s="3" t="s">
        <v>11902</v>
      </c>
      <c r="C5945" s="4" t="str">
        <f aca="false">VLOOKUP($B5945,'Product Master'!$A$2:$O$5991,7,FALSE())</f>
        <v>General Merchandise</v>
      </c>
      <c r="D5945" s="4" t="str">
        <f aca="false">VLOOKUP($B5945,'Product Master'!$A$2:$O$5991,8,FALSE())</f>
        <v>Office &amp; School</v>
      </c>
      <c r="E5945" s="4" t="str">
        <f aca="false">VLOOKUP($B5945,'Product Master'!$A$2:$O$5991,5,FALSE())</f>
        <v>Voltpower</v>
      </c>
      <c r="F5945" s="4" t="str">
        <f aca="false">VLOOKUP($B5945,'Product Master'!$A$2:$O$5991,4,FALSE())</f>
        <v>Voltpower Pen Pack, 10 pack</v>
      </c>
      <c r="G5945" s="4" t="str">
        <f aca="false">VLOOKUP($B5945,'Product Master'!$A$2:$O$5991,9,FALSE())</f>
        <v>10 pack</v>
      </c>
      <c r="H5945" s="5" t="s">
        <v>16</v>
      </c>
      <c r="I5945" s="6" t="n">
        <f aca="false">VLOOKUP($B5945,'Product Master'!$A$2:$O$5991,14,FALSE())</f>
        <v>7.39</v>
      </c>
      <c r="J5945" s="7" t="n">
        <f aca="false">VLOOKUP($B5945,'Product Master'!$A$2:$O$5991,13,FALSE())</f>
        <v>4</v>
      </c>
      <c r="K5945" s="7" t="str">
        <f aca="false">VLOOKUP($B5945,'Product Master'!$A$2:$O$5991,11,FALSE())</f>
        <v>N</v>
      </c>
      <c r="L5945" s="7" t="str">
        <f aca="false">VLOOKUP($B5945,'Product Master'!$A$2:$O$5991,12,FALSE())</f>
        <v>N</v>
      </c>
      <c r="M5945" s="3" t="n">
        <v>74</v>
      </c>
      <c r="N5945" s="3" t="n">
        <v>24</v>
      </c>
    </row>
    <row r="5946" customFormat="false" ht="15" hidden="false" customHeight="true" outlineLevel="0" collapsed="false">
      <c r="A5946" s="3" t="s">
        <v>11903</v>
      </c>
      <c r="B5946" s="3" t="s">
        <v>11904</v>
      </c>
      <c r="C5946" s="4" t="str">
        <f aca="false">VLOOKUP($B5946,'Product Master'!$A$2:$O$5991,7,FALSE())</f>
        <v>General Merchandise</v>
      </c>
      <c r="D5946" s="4" t="str">
        <f aca="false">VLOOKUP($B5946,'Product Master'!$A$2:$O$5991,8,FALSE())</f>
        <v>Office &amp; School</v>
      </c>
      <c r="E5946" s="4" t="str">
        <f aca="false">VLOOKUP($B5946,'Product Master'!$A$2:$O$5991,5,FALSE())</f>
        <v>Everyday Home</v>
      </c>
      <c r="F5946" s="4" t="str">
        <f aca="false">VLOOKUP($B5946,'Product Master'!$A$2:$O$5991,4,FALSE())</f>
        <v>Everyday Home Printer Paper, 1 ct</v>
      </c>
      <c r="G5946" s="4" t="str">
        <f aca="false">VLOOKUP($B5946,'Product Master'!$A$2:$O$5991,9,FALSE())</f>
        <v>1 ct</v>
      </c>
      <c r="H5946" s="5" t="s">
        <v>16</v>
      </c>
      <c r="I5946" s="6" t="n">
        <f aca="false">VLOOKUP($B5946,'Product Master'!$A$2:$O$5991,14,FALSE())</f>
        <v>8.89</v>
      </c>
      <c r="J5946" s="7" t="n">
        <f aca="false">VLOOKUP($B5946,'Product Master'!$A$2:$O$5991,13,FALSE())</f>
        <v>4</v>
      </c>
      <c r="K5946" s="7" t="str">
        <f aca="false">VLOOKUP($B5946,'Product Master'!$A$2:$O$5991,11,FALSE())</f>
        <v>N</v>
      </c>
      <c r="L5946" s="7" t="str">
        <f aca="false">VLOOKUP($B5946,'Product Master'!$A$2:$O$5991,12,FALSE())</f>
        <v>N</v>
      </c>
      <c r="M5946" s="3" t="n">
        <v>53</v>
      </c>
      <c r="N5946" s="3" t="n">
        <v>13</v>
      </c>
    </row>
    <row r="5947" customFormat="false" ht="15" hidden="false" customHeight="true" outlineLevel="0" collapsed="false">
      <c r="A5947" s="3" t="s">
        <v>11905</v>
      </c>
      <c r="B5947" s="3" t="s">
        <v>11906</v>
      </c>
      <c r="C5947" s="4" t="str">
        <f aca="false">VLOOKUP($B5947,'Product Master'!$A$2:$O$5991,7,FALSE())</f>
        <v>General Merchandise</v>
      </c>
      <c r="D5947" s="4" t="str">
        <f aca="false">VLOOKUP($B5947,'Product Master'!$A$2:$O$5991,8,FALSE())</f>
        <v>Office &amp; School</v>
      </c>
      <c r="E5947" s="4" t="str">
        <f aca="false">VLOOKUP($B5947,'Product Master'!$A$2:$O$5991,5,FALSE())</f>
        <v>Everyday Home</v>
      </c>
      <c r="F5947" s="4" t="str">
        <f aca="false">VLOOKUP($B5947,'Product Master'!$A$2:$O$5991,4,FALSE())</f>
        <v>Everyday Home Notebook, 500 sheet</v>
      </c>
      <c r="G5947" s="4" t="str">
        <f aca="false">VLOOKUP($B5947,'Product Master'!$A$2:$O$5991,9,FALSE())</f>
        <v>500 sheet</v>
      </c>
      <c r="H5947" s="5" t="s">
        <v>16</v>
      </c>
      <c r="I5947" s="6" t="n">
        <f aca="false">VLOOKUP($B5947,'Product Master'!$A$2:$O$5991,14,FALSE())</f>
        <v>4.99</v>
      </c>
      <c r="J5947" s="7" t="n">
        <f aca="false">VLOOKUP($B5947,'Product Master'!$A$2:$O$5991,13,FALSE())</f>
        <v>4</v>
      </c>
      <c r="K5947" s="7" t="str">
        <f aca="false">VLOOKUP($B5947,'Product Master'!$A$2:$O$5991,11,FALSE())</f>
        <v>N</v>
      </c>
      <c r="L5947" s="7" t="str">
        <f aca="false">VLOOKUP($B5947,'Product Master'!$A$2:$O$5991,12,FALSE())</f>
        <v>N</v>
      </c>
      <c r="M5947" s="3" t="n">
        <v>94</v>
      </c>
      <c r="N5947" s="3" t="n">
        <v>7</v>
      </c>
    </row>
    <row r="5948" customFormat="false" ht="15" hidden="false" customHeight="true" outlineLevel="0" collapsed="false">
      <c r="A5948" s="3" t="s">
        <v>11907</v>
      </c>
      <c r="B5948" s="3" t="s">
        <v>11908</v>
      </c>
      <c r="C5948" s="4" t="str">
        <f aca="false">VLOOKUP($B5948,'Product Master'!$A$2:$O$5991,7,FALSE())</f>
        <v>General Merchandise</v>
      </c>
      <c r="D5948" s="4" t="str">
        <f aca="false">VLOOKUP($B5948,'Product Master'!$A$2:$O$5991,8,FALSE())</f>
        <v>Office &amp; School</v>
      </c>
      <c r="E5948" s="4" t="str">
        <f aca="false">VLOOKUP($B5948,'Product Master'!$A$2:$O$5991,5,FALSE())</f>
        <v>Voltpower</v>
      </c>
      <c r="F5948" s="4" t="str">
        <f aca="false">VLOOKUP($B5948,'Product Master'!$A$2:$O$5991,4,FALSE())</f>
        <v>Voltpower Printer Paper, 1 ct</v>
      </c>
      <c r="G5948" s="4" t="str">
        <f aca="false">VLOOKUP($B5948,'Product Master'!$A$2:$O$5991,9,FALSE())</f>
        <v>1 ct</v>
      </c>
      <c r="H5948" s="5" t="s">
        <v>16</v>
      </c>
      <c r="I5948" s="6" t="n">
        <f aca="false">VLOOKUP($B5948,'Product Master'!$A$2:$O$5991,14,FALSE())</f>
        <v>4.49</v>
      </c>
      <c r="J5948" s="7" t="n">
        <f aca="false">VLOOKUP($B5948,'Product Master'!$A$2:$O$5991,13,FALSE())</f>
        <v>6</v>
      </c>
      <c r="K5948" s="7" t="str">
        <f aca="false">VLOOKUP($B5948,'Product Master'!$A$2:$O$5991,11,FALSE())</f>
        <v>N</v>
      </c>
      <c r="L5948" s="7" t="str">
        <f aca="false">VLOOKUP($B5948,'Product Master'!$A$2:$O$5991,12,FALSE())</f>
        <v>N</v>
      </c>
      <c r="M5948" s="3" t="n">
        <v>18</v>
      </c>
      <c r="N5948" s="3" t="n">
        <v>28</v>
      </c>
    </row>
    <row r="5949" customFormat="false" ht="15" hidden="false" customHeight="true" outlineLevel="0" collapsed="false">
      <c r="A5949" s="3" t="s">
        <v>11909</v>
      </c>
      <c r="B5949" s="3" t="s">
        <v>11910</v>
      </c>
      <c r="C5949" s="4" t="str">
        <f aca="false">VLOOKUP($B5949,'Product Master'!$A$2:$O$5991,7,FALSE())</f>
        <v>General Merchandise</v>
      </c>
      <c r="D5949" s="4" t="str">
        <f aca="false">VLOOKUP($B5949,'Product Master'!$A$2:$O$5991,8,FALSE())</f>
        <v>Office &amp; School</v>
      </c>
      <c r="E5949" s="4" t="str">
        <f aca="false">VLOOKUP($B5949,'Product Master'!$A$2:$O$5991,5,FALSE())</f>
        <v>Everyday Home</v>
      </c>
      <c r="F5949" s="4" t="str">
        <f aca="false">VLOOKUP($B5949,'Product Master'!$A$2:$O$5991,4,FALSE())</f>
        <v>Everyday Home Pen Pack, 10 pack</v>
      </c>
      <c r="G5949" s="4" t="str">
        <f aca="false">VLOOKUP($B5949,'Product Master'!$A$2:$O$5991,9,FALSE())</f>
        <v>10 pack</v>
      </c>
      <c r="H5949" s="5" t="s">
        <v>16</v>
      </c>
      <c r="I5949" s="6" t="n">
        <f aca="false">VLOOKUP($B5949,'Product Master'!$A$2:$O$5991,14,FALSE())</f>
        <v>4.99</v>
      </c>
      <c r="J5949" s="7" t="n">
        <f aca="false">VLOOKUP($B5949,'Product Master'!$A$2:$O$5991,13,FALSE())</f>
        <v>12</v>
      </c>
      <c r="K5949" s="7" t="str">
        <f aca="false">VLOOKUP($B5949,'Product Master'!$A$2:$O$5991,11,FALSE())</f>
        <v>N</v>
      </c>
      <c r="L5949" s="7" t="str">
        <f aca="false">VLOOKUP($B5949,'Product Master'!$A$2:$O$5991,12,FALSE())</f>
        <v>N</v>
      </c>
      <c r="M5949" s="3" t="n">
        <v>91</v>
      </c>
      <c r="N5949" s="3" t="n">
        <v>13</v>
      </c>
    </row>
    <row r="5950" customFormat="false" ht="15" hidden="false" customHeight="true" outlineLevel="0" collapsed="false">
      <c r="A5950" s="3" t="s">
        <v>11911</v>
      </c>
      <c r="B5950" s="3" t="s">
        <v>11912</v>
      </c>
      <c r="C5950" s="4" t="str">
        <f aca="false">VLOOKUP($B5950,'Product Master'!$A$2:$O$5991,7,FALSE())</f>
        <v>General Merchandise</v>
      </c>
      <c r="D5950" s="4" t="str">
        <f aca="false">VLOOKUP($B5950,'Product Master'!$A$2:$O$5991,8,FALSE())</f>
        <v>Office &amp; School</v>
      </c>
      <c r="E5950" s="4" t="str">
        <f aca="false">VLOOKUP($B5950,'Product Master'!$A$2:$O$5991,5,FALSE())</f>
        <v>Harborline</v>
      </c>
      <c r="F5950" s="4" t="str">
        <f aca="false">VLOOKUP($B5950,'Product Master'!$A$2:$O$5991,4,FALSE())</f>
        <v>Harborline Pen Pack, 1 ct</v>
      </c>
      <c r="G5950" s="4" t="str">
        <f aca="false">VLOOKUP($B5950,'Product Master'!$A$2:$O$5991,9,FALSE())</f>
        <v>1 ct</v>
      </c>
      <c r="H5950" s="5" t="s">
        <v>16</v>
      </c>
      <c r="I5950" s="6" t="n">
        <f aca="false">VLOOKUP($B5950,'Product Master'!$A$2:$O$5991,14,FALSE())</f>
        <v>9.49</v>
      </c>
      <c r="J5950" s="7" t="n">
        <f aca="false">VLOOKUP($B5950,'Product Master'!$A$2:$O$5991,13,FALSE())</f>
        <v>8</v>
      </c>
      <c r="K5950" s="7" t="str">
        <f aca="false">VLOOKUP($B5950,'Product Master'!$A$2:$O$5991,11,FALSE())</f>
        <v>Y</v>
      </c>
      <c r="L5950" s="7" t="str">
        <f aca="false">VLOOKUP($B5950,'Product Master'!$A$2:$O$5991,12,FALSE())</f>
        <v>N</v>
      </c>
      <c r="M5950" s="3" t="n">
        <v>108</v>
      </c>
      <c r="N5950" s="3" t="n">
        <v>17</v>
      </c>
    </row>
    <row r="5951" customFormat="false" ht="15" hidden="false" customHeight="true" outlineLevel="0" collapsed="false">
      <c r="A5951" s="3" t="s">
        <v>11913</v>
      </c>
      <c r="B5951" s="3" t="s">
        <v>11914</v>
      </c>
      <c r="C5951" s="4" t="str">
        <f aca="false">VLOOKUP($B5951,'Product Master'!$A$2:$O$5991,7,FALSE())</f>
        <v>General Merchandise</v>
      </c>
      <c r="D5951" s="4" t="str">
        <f aca="false">VLOOKUP($B5951,'Product Master'!$A$2:$O$5991,8,FALSE())</f>
        <v>Office &amp; School</v>
      </c>
      <c r="E5951" s="4" t="str">
        <f aca="false">VLOOKUP($B5951,'Product Master'!$A$2:$O$5991,5,FALSE())</f>
        <v>Voltpower</v>
      </c>
      <c r="F5951" s="4" t="str">
        <f aca="false">VLOOKUP($B5951,'Product Master'!$A$2:$O$5991,4,FALSE())</f>
        <v>Voltpower Notebook, 1 ct</v>
      </c>
      <c r="G5951" s="4" t="str">
        <f aca="false">VLOOKUP($B5951,'Product Master'!$A$2:$O$5991,9,FALSE())</f>
        <v>1 ct</v>
      </c>
      <c r="H5951" s="5" t="s">
        <v>16</v>
      </c>
      <c r="I5951" s="6" t="n">
        <f aca="false">VLOOKUP($B5951,'Product Master'!$A$2:$O$5991,14,FALSE())</f>
        <v>8.99</v>
      </c>
      <c r="J5951" s="7" t="n">
        <f aca="false">VLOOKUP($B5951,'Product Master'!$A$2:$O$5991,13,FALSE())</f>
        <v>1</v>
      </c>
      <c r="K5951" s="7" t="str">
        <f aca="false">VLOOKUP($B5951,'Product Master'!$A$2:$O$5991,11,FALSE())</f>
        <v>N</v>
      </c>
      <c r="L5951" s="7" t="str">
        <f aca="false">VLOOKUP($B5951,'Product Master'!$A$2:$O$5991,12,FALSE())</f>
        <v>N</v>
      </c>
      <c r="M5951" s="3" t="n">
        <v>64</v>
      </c>
      <c r="N5951" s="3" t="n">
        <v>27</v>
      </c>
    </row>
    <row r="5952" customFormat="false" ht="15" hidden="false" customHeight="true" outlineLevel="0" collapsed="false">
      <c r="A5952" s="3" t="s">
        <v>11915</v>
      </c>
      <c r="B5952" s="3" t="s">
        <v>11916</v>
      </c>
      <c r="C5952" s="4" t="str">
        <f aca="false">VLOOKUP($B5952,'Product Master'!$A$2:$O$5991,7,FALSE())</f>
        <v>General Merchandise</v>
      </c>
      <c r="D5952" s="4" t="str">
        <f aca="false">VLOOKUP($B5952,'Product Master'!$A$2:$O$5991,8,FALSE())</f>
        <v>Office &amp; School</v>
      </c>
      <c r="E5952" s="4" t="str">
        <f aca="false">VLOOKUP($B5952,'Product Master'!$A$2:$O$5991,5,FALSE())</f>
        <v>Voltpower</v>
      </c>
      <c r="F5952" s="4" t="str">
        <f aca="false">VLOOKUP($B5952,'Product Master'!$A$2:$O$5991,4,FALSE())</f>
        <v>Voltpower Pen Pack, 500 sheet</v>
      </c>
      <c r="G5952" s="4" t="str">
        <f aca="false">VLOOKUP($B5952,'Product Master'!$A$2:$O$5991,9,FALSE())</f>
        <v>500 sheet</v>
      </c>
      <c r="H5952" s="5" t="s">
        <v>16</v>
      </c>
      <c r="I5952" s="6" t="n">
        <f aca="false">VLOOKUP($B5952,'Product Master'!$A$2:$O$5991,14,FALSE())</f>
        <v>6.29</v>
      </c>
      <c r="J5952" s="7" t="n">
        <f aca="false">VLOOKUP($B5952,'Product Master'!$A$2:$O$5991,13,FALSE())</f>
        <v>12</v>
      </c>
      <c r="K5952" s="7" t="str">
        <f aca="false">VLOOKUP($B5952,'Product Master'!$A$2:$O$5991,11,FALSE())</f>
        <v>N</v>
      </c>
      <c r="L5952" s="7" t="str">
        <f aca="false">VLOOKUP($B5952,'Product Master'!$A$2:$O$5991,12,FALSE())</f>
        <v>N</v>
      </c>
      <c r="M5952" s="3" t="n">
        <v>127</v>
      </c>
      <c r="N5952" s="3" t="n">
        <v>37</v>
      </c>
    </row>
    <row r="5953" customFormat="false" ht="15" hidden="false" customHeight="true" outlineLevel="0" collapsed="false">
      <c r="A5953" s="3" t="s">
        <v>11917</v>
      </c>
      <c r="B5953" s="3" t="s">
        <v>11918</v>
      </c>
      <c r="C5953" s="4" t="str">
        <f aca="false">VLOOKUP($B5953,'Product Master'!$A$2:$O$5991,7,FALSE())</f>
        <v>General Merchandise</v>
      </c>
      <c r="D5953" s="4" t="str">
        <f aca="false">VLOOKUP($B5953,'Product Master'!$A$2:$O$5991,8,FALSE())</f>
        <v>Office &amp; School</v>
      </c>
      <c r="E5953" s="4" t="str">
        <f aca="false">VLOOKUP($B5953,'Product Master'!$A$2:$O$5991,5,FALSE())</f>
        <v>Voltpower</v>
      </c>
      <c r="F5953" s="4" t="str">
        <f aca="false">VLOOKUP($B5953,'Product Master'!$A$2:$O$5991,4,FALSE())</f>
        <v>Voltpower Printer Paper, 500 sheet</v>
      </c>
      <c r="G5953" s="4" t="str">
        <f aca="false">VLOOKUP($B5953,'Product Master'!$A$2:$O$5991,9,FALSE())</f>
        <v>500 sheet</v>
      </c>
      <c r="H5953" s="5" t="s">
        <v>16</v>
      </c>
      <c r="I5953" s="6" t="n">
        <f aca="false">VLOOKUP($B5953,'Product Master'!$A$2:$O$5991,14,FALSE())</f>
        <v>5.89</v>
      </c>
      <c r="J5953" s="7" t="n">
        <f aca="false">VLOOKUP($B5953,'Product Master'!$A$2:$O$5991,13,FALSE())</f>
        <v>2</v>
      </c>
      <c r="K5953" s="7" t="str">
        <f aca="false">VLOOKUP($B5953,'Product Master'!$A$2:$O$5991,11,FALSE())</f>
        <v>N</v>
      </c>
      <c r="L5953" s="7" t="str">
        <f aca="false">VLOOKUP($B5953,'Product Master'!$A$2:$O$5991,12,FALSE())</f>
        <v>N</v>
      </c>
      <c r="M5953" s="3" t="n">
        <v>138</v>
      </c>
      <c r="N5953" s="3" t="n">
        <v>40</v>
      </c>
    </row>
    <row r="5954" customFormat="false" ht="15" hidden="false" customHeight="true" outlineLevel="0" collapsed="false">
      <c r="A5954" s="3" t="s">
        <v>11919</v>
      </c>
      <c r="B5954" s="3" t="s">
        <v>11920</v>
      </c>
      <c r="C5954" s="4" t="str">
        <f aca="false">VLOOKUP($B5954,'Product Master'!$A$2:$O$5991,7,FALSE())</f>
        <v>General Merchandise</v>
      </c>
      <c r="D5954" s="4" t="str">
        <f aca="false">VLOOKUP($B5954,'Product Master'!$A$2:$O$5991,8,FALSE())</f>
        <v>Office &amp; School</v>
      </c>
      <c r="E5954" s="4" t="str">
        <f aca="false">VLOOKUP($B5954,'Product Master'!$A$2:$O$5991,5,FALSE())</f>
        <v>Harborline</v>
      </c>
      <c r="F5954" s="4" t="str">
        <f aca="false">VLOOKUP($B5954,'Product Master'!$A$2:$O$5991,4,FALSE())</f>
        <v>Harborline Pen Pack, 10 pack</v>
      </c>
      <c r="G5954" s="4" t="str">
        <f aca="false">VLOOKUP($B5954,'Product Master'!$A$2:$O$5991,9,FALSE())</f>
        <v>10 pack</v>
      </c>
      <c r="H5954" s="5" t="s">
        <v>16</v>
      </c>
      <c r="I5954" s="6" t="n">
        <f aca="false">VLOOKUP($B5954,'Product Master'!$A$2:$O$5991,14,FALSE())</f>
        <v>6.79</v>
      </c>
      <c r="J5954" s="7" t="n">
        <f aca="false">VLOOKUP($B5954,'Product Master'!$A$2:$O$5991,13,FALSE())</f>
        <v>6</v>
      </c>
      <c r="K5954" s="7" t="str">
        <f aca="false">VLOOKUP($B5954,'Product Master'!$A$2:$O$5991,11,FALSE())</f>
        <v>Y</v>
      </c>
      <c r="L5954" s="7" t="str">
        <f aca="false">VLOOKUP($B5954,'Product Master'!$A$2:$O$5991,12,FALSE())</f>
        <v>N</v>
      </c>
      <c r="M5954" s="3" t="n">
        <v>71</v>
      </c>
      <c r="N5954" s="3" t="n">
        <v>38</v>
      </c>
    </row>
    <row r="5955" customFormat="false" ht="15" hidden="false" customHeight="true" outlineLevel="0" collapsed="false">
      <c r="A5955" s="3" t="s">
        <v>11921</v>
      </c>
      <c r="B5955" s="3" t="s">
        <v>11922</v>
      </c>
      <c r="C5955" s="4" t="str">
        <f aca="false">VLOOKUP($B5955,'Product Master'!$A$2:$O$5991,7,FALSE())</f>
        <v>General Merchandise</v>
      </c>
      <c r="D5955" s="4" t="str">
        <f aca="false">VLOOKUP($B5955,'Product Master'!$A$2:$O$5991,8,FALSE())</f>
        <v>Office &amp; School</v>
      </c>
      <c r="E5955" s="4" t="str">
        <f aca="false">VLOOKUP($B5955,'Product Master'!$A$2:$O$5991,5,FALSE())</f>
        <v>Everyday Home</v>
      </c>
      <c r="F5955" s="4" t="str">
        <f aca="false">VLOOKUP($B5955,'Product Master'!$A$2:$O$5991,4,FALSE())</f>
        <v>Everyday Home Pen Pack, 1 ct</v>
      </c>
      <c r="G5955" s="4" t="str">
        <f aca="false">VLOOKUP($B5955,'Product Master'!$A$2:$O$5991,9,FALSE())</f>
        <v>1 ct</v>
      </c>
      <c r="H5955" s="5" t="s">
        <v>16</v>
      </c>
      <c r="I5955" s="6" t="n">
        <f aca="false">VLOOKUP($B5955,'Product Master'!$A$2:$O$5991,14,FALSE())</f>
        <v>5.89</v>
      </c>
      <c r="J5955" s="7" t="n">
        <f aca="false">VLOOKUP($B5955,'Product Master'!$A$2:$O$5991,13,FALSE())</f>
        <v>4</v>
      </c>
      <c r="K5955" s="7" t="str">
        <f aca="false">VLOOKUP($B5955,'Product Master'!$A$2:$O$5991,11,FALSE())</f>
        <v>N</v>
      </c>
      <c r="L5955" s="7" t="str">
        <f aca="false">VLOOKUP($B5955,'Product Master'!$A$2:$O$5991,12,FALSE())</f>
        <v>N</v>
      </c>
      <c r="M5955" s="3" t="n">
        <v>31</v>
      </c>
      <c r="N5955" s="3" t="n">
        <v>33</v>
      </c>
    </row>
    <row r="5956" customFormat="false" ht="15" hidden="false" customHeight="true" outlineLevel="0" collapsed="false">
      <c r="A5956" s="3" t="s">
        <v>11923</v>
      </c>
      <c r="B5956" s="3" t="s">
        <v>11924</v>
      </c>
      <c r="C5956" s="4" t="str">
        <f aca="false">VLOOKUP($B5956,'Product Master'!$A$2:$O$5991,7,FALSE())</f>
        <v>General Merchandise</v>
      </c>
      <c r="D5956" s="4" t="str">
        <f aca="false">VLOOKUP($B5956,'Product Master'!$A$2:$O$5991,8,FALSE())</f>
        <v>Office &amp; School</v>
      </c>
      <c r="E5956" s="4" t="str">
        <f aca="false">VLOOKUP($B5956,'Product Master'!$A$2:$O$5991,5,FALSE())</f>
        <v>Voltpower</v>
      </c>
      <c r="F5956" s="4" t="str">
        <f aca="false">VLOOKUP($B5956,'Product Master'!$A$2:$O$5991,4,FALSE())</f>
        <v>Voltpower Printer Paper, 500 sheet</v>
      </c>
      <c r="G5956" s="4" t="str">
        <f aca="false">VLOOKUP($B5956,'Product Master'!$A$2:$O$5991,9,FALSE())</f>
        <v>500 sheet</v>
      </c>
      <c r="H5956" s="5" t="s">
        <v>16</v>
      </c>
      <c r="I5956" s="6" t="n">
        <f aca="false">VLOOKUP($B5956,'Product Master'!$A$2:$O$5991,14,FALSE())</f>
        <v>4.89</v>
      </c>
      <c r="J5956" s="7" t="n">
        <f aca="false">VLOOKUP($B5956,'Product Master'!$A$2:$O$5991,13,FALSE())</f>
        <v>24</v>
      </c>
      <c r="K5956" s="7" t="str">
        <f aca="false">VLOOKUP($B5956,'Product Master'!$A$2:$O$5991,11,FALSE())</f>
        <v>N</v>
      </c>
      <c r="L5956" s="7" t="str">
        <f aca="false">VLOOKUP($B5956,'Product Master'!$A$2:$O$5991,12,FALSE())</f>
        <v>N</v>
      </c>
      <c r="M5956" s="3" t="n">
        <v>103</v>
      </c>
      <c r="N5956" s="3" t="n">
        <v>24</v>
      </c>
    </row>
    <row r="5957" customFormat="false" ht="15" hidden="false" customHeight="true" outlineLevel="0" collapsed="false">
      <c r="A5957" s="3" t="s">
        <v>11925</v>
      </c>
      <c r="B5957" s="3" t="s">
        <v>11926</v>
      </c>
      <c r="C5957" s="4" t="str">
        <f aca="false">VLOOKUP($B5957,'Product Master'!$A$2:$O$5991,7,FALSE())</f>
        <v>General Merchandise</v>
      </c>
      <c r="D5957" s="4" t="str">
        <f aca="false">VLOOKUP($B5957,'Product Master'!$A$2:$O$5991,8,FALSE())</f>
        <v>Office &amp; School</v>
      </c>
      <c r="E5957" s="4" t="str">
        <f aca="false">VLOOKUP($B5957,'Product Master'!$A$2:$O$5991,5,FALSE())</f>
        <v>Voltpower</v>
      </c>
      <c r="F5957" s="4" t="str">
        <f aca="false">VLOOKUP($B5957,'Product Master'!$A$2:$O$5991,4,FALSE())</f>
        <v>Voltpower Printer Paper, 1 ct</v>
      </c>
      <c r="G5957" s="4" t="str">
        <f aca="false">VLOOKUP($B5957,'Product Master'!$A$2:$O$5991,9,FALSE())</f>
        <v>1 ct</v>
      </c>
      <c r="H5957" s="5" t="s">
        <v>16</v>
      </c>
      <c r="I5957" s="6" t="n">
        <f aca="false">VLOOKUP($B5957,'Product Master'!$A$2:$O$5991,14,FALSE())</f>
        <v>8.39</v>
      </c>
      <c r="J5957" s="7" t="n">
        <f aca="false">VLOOKUP($B5957,'Product Master'!$A$2:$O$5991,13,FALSE())</f>
        <v>2</v>
      </c>
      <c r="K5957" s="7" t="str">
        <f aca="false">VLOOKUP($B5957,'Product Master'!$A$2:$O$5991,11,FALSE())</f>
        <v>N</v>
      </c>
      <c r="L5957" s="7" t="str">
        <f aca="false">VLOOKUP($B5957,'Product Master'!$A$2:$O$5991,12,FALSE())</f>
        <v>N</v>
      </c>
      <c r="M5957" s="3" t="n">
        <v>89</v>
      </c>
      <c r="N5957" s="3" t="n">
        <v>37</v>
      </c>
    </row>
    <row r="5958" customFormat="false" ht="15" hidden="false" customHeight="true" outlineLevel="0" collapsed="false">
      <c r="A5958" s="3" t="s">
        <v>11927</v>
      </c>
      <c r="B5958" s="3" t="s">
        <v>11928</v>
      </c>
      <c r="C5958" s="4" t="str">
        <f aca="false">VLOOKUP($B5958,'Product Master'!$A$2:$O$5991,7,FALSE())</f>
        <v>General Merchandise</v>
      </c>
      <c r="D5958" s="4" t="str">
        <f aca="false">VLOOKUP($B5958,'Product Master'!$A$2:$O$5991,8,FALSE())</f>
        <v>Office &amp; School</v>
      </c>
      <c r="E5958" s="4" t="str">
        <f aca="false">VLOOKUP($B5958,'Product Master'!$A$2:$O$5991,5,FALSE())</f>
        <v>Everyday Home</v>
      </c>
      <c r="F5958" s="4" t="str">
        <f aca="false">VLOOKUP($B5958,'Product Master'!$A$2:$O$5991,4,FALSE())</f>
        <v>Everyday Home Pen Pack, 1 ct</v>
      </c>
      <c r="G5958" s="4" t="str">
        <f aca="false">VLOOKUP($B5958,'Product Master'!$A$2:$O$5991,9,FALSE())</f>
        <v>1 ct</v>
      </c>
      <c r="H5958" s="5" t="s">
        <v>16</v>
      </c>
      <c r="I5958" s="6" t="n">
        <f aca="false">VLOOKUP($B5958,'Product Master'!$A$2:$O$5991,14,FALSE())</f>
        <v>4.79</v>
      </c>
      <c r="J5958" s="7" t="n">
        <f aca="false">VLOOKUP($B5958,'Product Master'!$A$2:$O$5991,13,FALSE())</f>
        <v>8</v>
      </c>
      <c r="K5958" s="7" t="str">
        <f aca="false">VLOOKUP($B5958,'Product Master'!$A$2:$O$5991,11,FALSE())</f>
        <v>N</v>
      </c>
      <c r="L5958" s="7" t="str">
        <f aca="false">VLOOKUP($B5958,'Product Master'!$A$2:$O$5991,12,FALSE())</f>
        <v>N</v>
      </c>
      <c r="M5958" s="3" t="n">
        <v>56</v>
      </c>
      <c r="N5958" s="3" t="n">
        <v>27</v>
      </c>
    </row>
    <row r="5959" customFormat="false" ht="15" hidden="false" customHeight="true" outlineLevel="0" collapsed="false">
      <c r="A5959" s="3" t="s">
        <v>11929</v>
      </c>
      <c r="B5959" s="3" t="s">
        <v>11930</v>
      </c>
      <c r="C5959" s="4" t="str">
        <f aca="false">VLOOKUP($B5959,'Product Master'!$A$2:$O$5991,7,FALSE())</f>
        <v>General Merchandise</v>
      </c>
      <c r="D5959" s="4" t="str">
        <f aca="false">VLOOKUP($B5959,'Product Master'!$A$2:$O$5991,8,FALSE())</f>
        <v>Office &amp; School</v>
      </c>
      <c r="E5959" s="4" t="str">
        <f aca="false">VLOOKUP($B5959,'Product Master'!$A$2:$O$5991,5,FALSE())</f>
        <v>Everyday Home</v>
      </c>
      <c r="F5959" s="4" t="str">
        <f aca="false">VLOOKUP($B5959,'Product Master'!$A$2:$O$5991,4,FALSE())</f>
        <v>Everyday Home Notebook, 10 pack</v>
      </c>
      <c r="G5959" s="4" t="str">
        <f aca="false">VLOOKUP($B5959,'Product Master'!$A$2:$O$5991,9,FALSE())</f>
        <v>10 pack</v>
      </c>
      <c r="H5959" s="5" t="s">
        <v>16</v>
      </c>
      <c r="I5959" s="6" t="n">
        <f aca="false">VLOOKUP($B5959,'Product Master'!$A$2:$O$5991,14,FALSE())</f>
        <v>5.39</v>
      </c>
      <c r="J5959" s="7" t="n">
        <f aca="false">VLOOKUP($B5959,'Product Master'!$A$2:$O$5991,13,FALSE())</f>
        <v>8</v>
      </c>
      <c r="K5959" s="7" t="str">
        <f aca="false">VLOOKUP($B5959,'Product Master'!$A$2:$O$5991,11,FALSE())</f>
        <v>N</v>
      </c>
      <c r="L5959" s="7" t="str">
        <f aca="false">VLOOKUP($B5959,'Product Master'!$A$2:$O$5991,12,FALSE())</f>
        <v>N</v>
      </c>
      <c r="M5959" s="3" t="n">
        <v>80</v>
      </c>
      <c r="N5959" s="3" t="n">
        <v>5</v>
      </c>
    </row>
    <row r="5960" customFormat="false" ht="15" hidden="false" customHeight="true" outlineLevel="0" collapsed="false">
      <c r="A5960" s="3" t="s">
        <v>11931</v>
      </c>
      <c r="B5960" s="3" t="s">
        <v>11932</v>
      </c>
      <c r="C5960" s="4" t="str">
        <f aca="false">VLOOKUP($B5960,'Product Master'!$A$2:$O$5991,7,FALSE())</f>
        <v>General Merchandise</v>
      </c>
      <c r="D5960" s="4" t="str">
        <f aca="false">VLOOKUP($B5960,'Product Master'!$A$2:$O$5991,8,FALSE())</f>
        <v>Office &amp; School</v>
      </c>
      <c r="E5960" s="4" t="str">
        <f aca="false">VLOOKUP($B5960,'Product Master'!$A$2:$O$5991,5,FALSE())</f>
        <v>Everyday Home</v>
      </c>
      <c r="F5960" s="4" t="str">
        <f aca="false">VLOOKUP($B5960,'Product Master'!$A$2:$O$5991,4,FALSE())</f>
        <v>Everyday Home Notebook, 10 pack</v>
      </c>
      <c r="G5960" s="4" t="str">
        <f aca="false">VLOOKUP($B5960,'Product Master'!$A$2:$O$5991,9,FALSE())</f>
        <v>10 pack</v>
      </c>
      <c r="H5960" s="5" t="s">
        <v>16</v>
      </c>
      <c r="I5960" s="6" t="n">
        <f aca="false">VLOOKUP($B5960,'Product Master'!$A$2:$O$5991,14,FALSE())</f>
        <v>9.29</v>
      </c>
      <c r="J5960" s="7" t="n">
        <f aca="false">VLOOKUP($B5960,'Product Master'!$A$2:$O$5991,13,FALSE())</f>
        <v>4</v>
      </c>
      <c r="K5960" s="7" t="str">
        <f aca="false">VLOOKUP($B5960,'Product Master'!$A$2:$O$5991,11,FALSE())</f>
        <v>N</v>
      </c>
      <c r="L5960" s="7" t="str">
        <f aca="false">VLOOKUP($B5960,'Product Master'!$A$2:$O$5991,12,FALSE())</f>
        <v>N</v>
      </c>
      <c r="M5960" s="3" t="n">
        <v>124</v>
      </c>
      <c r="N5960" s="3" t="n">
        <v>27</v>
      </c>
    </row>
    <row r="5961" customFormat="false" ht="15" hidden="false" customHeight="true" outlineLevel="0" collapsed="false">
      <c r="A5961" s="3" t="s">
        <v>11933</v>
      </c>
      <c r="B5961" s="3" t="s">
        <v>11934</v>
      </c>
      <c r="C5961" s="4" t="str">
        <f aca="false">VLOOKUP($B5961,'Product Master'!$A$2:$O$5991,7,FALSE())</f>
        <v>General Merchandise</v>
      </c>
      <c r="D5961" s="4" t="str">
        <f aca="false">VLOOKUP($B5961,'Product Master'!$A$2:$O$5991,8,FALSE())</f>
        <v>Office &amp; School</v>
      </c>
      <c r="E5961" s="4" t="str">
        <f aca="false">VLOOKUP($B5961,'Product Master'!$A$2:$O$5991,5,FALSE())</f>
        <v>Voltpower</v>
      </c>
      <c r="F5961" s="4" t="str">
        <f aca="false">VLOOKUP($B5961,'Product Master'!$A$2:$O$5991,4,FALSE())</f>
        <v>Voltpower Notebook, 10 pack</v>
      </c>
      <c r="G5961" s="4" t="str">
        <f aca="false">VLOOKUP($B5961,'Product Master'!$A$2:$O$5991,9,FALSE())</f>
        <v>10 pack</v>
      </c>
      <c r="H5961" s="5" t="s">
        <v>16</v>
      </c>
      <c r="I5961" s="6" t="n">
        <f aca="false">VLOOKUP($B5961,'Product Master'!$A$2:$O$5991,14,FALSE())</f>
        <v>5.99</v>
      </c>
      <c r="J5961" s="7" t="n">
        <f aca="false">VLOOKUP($B5961,'Product Master'!$A$2:$O$5991,13,FALSE())</f>
        <v>1</v>
      </c>
      <c r="K5961" s="7" t="str">
        <f aca="false">VLOOKUP($B5961,'Product Master'!$A$2:$O$5991,11,FALSE())</f>
        <v>N</v>
      </c>
      <c r="L5961" s="7" t="str">
        <f aca="false">VLOOKUP($B5961,'Product Master'!$A$2:$O$5991,12,FALSE())</f>
        <v>N</v>
      </c>
      <c r="M5961" s="3" t="n">
        <v>99</v>
      </c>
      <c r="N5961" s="3" t="n">
        <v>26</v>
      </c>
    </row>
    <row r="5962" customFormat="false" ht="15" hidden="false" customHeight="true" outlineLevel="0" collapsed="false">
      <c r="A5962" s="3" t="s">
        <v>11935</v>
      </c>
      <c r="B5962" s="3" t="s">
        <v>11936</v>
      </c>
      <c r="C5962" s="4" t="str">
        <f aca="false">VLOOKUP($B5962,'Product Master'!$A$2:$O$5991,7,FALSE())</f>
        <v>Floral</v>
      </c>
      <c r="D5962" s="4" t="str">
        <f aca="false">VLOOKUP($B5962,'Product Master'!$A$2:$O$5991,8,FALSE())</f>
        <v>Cut Flowers</v>
      </c>
      <c r="E5962" s="4" t="str">
        <f aca="false">VLOOKUP($B5962,'Product Master'!$A$2:$O$5991,5,FALSE())</f>
        <v>Petal &amp; Stem</v>
      </c>
      <c r="F5962" s="4" t="str">
        <f aca="false">VLOOKUP($B5962,'Product Master'!$A$2:$O$5991,4,FALSE())</f>
        <v>Petal &amp; Stem Carnation Bouquet, each</v>
      </c>
      <c r="G5962" s="4" t="str">
        <f aca="false">VLOOKUP($B5962,'Product Master'!$A$2:$O$5991,9,FALSE())</f>
        <v>each</v>
      </c>
      <c r="H5962" s="5" t="s">
        <v>16</v>
      </c>
      <c r="I5962" s="6" t="n">
        <f aca="false">VLOOKUP($B5962,'Product Master'!$A$2:$O$5991,14,FALSE())</f>
        <v>13.99</v>
      </c>
      <c r="J5962" s="7" t="n">
        <f aca="false">VLOOKUP($B5962,'Product Master'!$A$2:$O$5991,13,FALSE())</f>
        <v>1</v>
      </c>
      <c r="K5962" s="7" t="str">
        <f aca="false">VLOOKUP($B5962,'Product Master'!$A$2:$O$5991,11,FALSE())</f>
        <v>N</v>
      </c>
      <c r="L5962" s="7" t="str">
        <f aca="false">VLOOKUP($B5962,'Product Master'!$A$2:$O$5991,12,FALSE())</f>
        <v>Y</v>
      </c>
      <c r="M5962" s="3" t="n">
        <v>60</v>
      </c>
      <c r="N5962" s="3" t="n">
        <v>12</v>
      </c>
    </row>
    <row r="5963" customFormat="false" ht="15" hidden="false" customHeight="true" outlineLevel="0" collapsed="false">
      <c r="A5963" s="3" t="s">
        <v>11937</v>
      </c>
      <c r="B5963" s="3" t="s">
        <v>11938</v>
      </c>
      <c r="C5963" s="4" t="str">
        <f aca="false">VLOOKUP($B5963,'Product Master'!$A$2:$O$5991,7,FALSE())</f>
        <v>Floral</v>
      </c>
      <c r="D5963" s="4" t="str">
        <f aca="false">VLOOKUP($B5963,'Product Master'!$A$2:$O$5991,8,FALSE())</f>
        <v>Cut Flowers</v>
      </c>
      <c r="E5963" s="4" t="str">
        <f aca="false">VLOOKUP($B5963,'Product Master'!$A$2:$O$5991,5,FALSE())</f>
        <v>Petal &amp; Stem</v>
      </c>
      <c r="F5963" s="4" t="str">
        <f aca="false">VLOOKUP($B5963,'Product Master'!$A$2:$O$5991,4,FALSE())</f>
        <v>Petal &amp; Stem Sunflower Bouquet, 1 dozen</v>
      </c>
      <c r="G5963" s="4" t="str">
        <f aca="false">VLOOKUP($B5963,'Product Master'!$A$2:$O$5991,9,FALSE())</f>
        <v>1 dozen</v>
      </c>
      <c r="H5963" s="5" t="s">
        <v>16</v>
      </c>
      <c r="I5963" s="6" t="n">
        <f aca="false">VLOOKUP($B5963,'Product Master'!$A$2:$O$5991,14,FALSE())</f>
        <v>18.79</v>
      </c>
      <c r="J5963" s="7" t="n">
        <f aca="false">VLOOKUP($B5963,'Product Master'!$A$2:$O$5991,13,FALSE())</f>
        <v>6</v>
      </c>
      <c r="K5963" s="7" t="str">
        <f aca="false">VLOOKUP($B5963,'Product Master'!$A$2:$O$5991,11,FALSE())</f>
        <v>N</v>
      </c>
      <c r="L5963" s="7" t="str">
        <f aca="false">VLOOKUP($B5963,'Product Master'!$A$2:$O$5991,12,FALSE())</f>
        <v>Y</v>
      </c>
      <c r="M5963" s="3" t="n">
        <v>124</v>
      </c>
      <c r="N5963" s="3" t="n">
        <v>26</v>
      </c>
    </row>
    <row r="5964" customFormat="false" ht="15" hidden="false" customHeight="true" outlineLevel="0" collapsed="false">
      <c r="A5964" s="3" t="s">
        <v>11939</v>
      </c>
      <c r="B5964" s="3" t="s">
        <v>11940</v>
      </c>
      <c r="C5964" s="4" t="str">
        <f aca="false">VLOOKUP($B5964,'Product Master'!$A$2:$O$5991,7,FALSE())</f>
        <v>Floral</v>
      </c>
      <c r="D5964" s="4" t="str">
        <f aca="false">VLOOKUP($B5964,'Product Master'!$A$2:$O$5991,8,FALSE())</f>
        <v>Cut Flowers</v>
      </c>
      <c r="E5964" s="4" t="str">
        <f aca="false">VLOOKUP($B5964,'Product Master'!$A$2:$O$5991,5,FALSE())</f>
        <v>Petal &amp; Stem</v>
      </c>
      <c r="F5964" s="4" t="str">
        <f aca="false">VLOOKUP($B5964,'Product Master'!$A$2:$O$5991,4,FALSE())</f>
        <v>Petal &amp; Stem Rose Bouquet, 1 dozen</v>
      </c>
      <c r="G5964" s="4" t="str">
        <f aca="false">VLOOKUP($B5964,'Product Master'!$A$2:$O$5991,9,FALSE())</f>
        <v>1 dozen</v>
      </c>
      <c r="H5964" s="5" t="s">
        <v>16</v>
      </c>
      <c r="I5964" s="6" t="n">
        <f aca="false">VLOOKUP($B5964,'Product Master'!$A$2:$O$5991,14,FALSE())</f>
        <v>19.39</v>
      </c>
      <c r="J5964" s="7" t="n">
        <f aca="false">VLOOKUP($B5964,'Product Master'!$A$2:$O$5991,13,FALSE())</f>
        <v>1</v>
      </c>
      <c r="K5964" s="7" t="str">
        <f aca="false">VLOOKUP($B5964,'Product Master'!$A$2:$O$5991,11,FALSE())</f>
        <v>N</v>
      </c>
      <c r="L5964" s="7" t="str">
        <f aca="false">VLOOKUP($B5964,'Product Master'!$A$2:$O$5991,12,FALSE())</f>
        <v>Y</v>
      </c>
      <c r="M5964" s="3" t="n">
        <v>88</v>
      </c>
      <c r="N5964" s="3" t="n">
        <v>43</v>
      </c>
    </row>
    <row r="5965" customFormat="false" ht="15" hidden="false" customHeight="true" outlineLevel="0" collapsed="false">
      <c r="A5965" s="3" t="s">
        <v>11941</v>
      </c>
      <c r="B5965" s="3" t="s">
        <v>11942</v>
      </c>
      <c r="C5965" s="4" t="str">
        <f aca="false">VLOOKUP($B5965,'Product Master'!$A$2:$O$5991,7,FALSE())</f>
        <v>Floral</v>
      </c>
      <c r="D5965" s="4" t="str">
        <f aca="false">VLOOKUP($B5965,'Product Master'!$A$2:$O$5991,8,FALSE())</f>
        <v>Cut Flowers</v>
      </c>
      <c r="E5965" s="4" t="str">
        <f aca="false">VLOOKUP($B5965,'Product Master'!$A$2:$O$5991,5,FALSE())</f>
        <v>Petal &amp; Stem</v>
      </c>
      <c r="F5965" s="4" t="str">
        <f aca="false">VLOOKUP($B5965,'Product Master'!$A$2:$O$5991,4,FALSE())</f>
        <v>Petal &amp; Stem Mixed Bouquet, each</v>
      </c>
      <c r="G5965" s="4" t="str">
        <f aca="false">VLOOKUP($B5965,'Product Master'!$A$2:$O$5991,9,FALSE())</f>
        <v>each</v>
      </c>
      <c r="H5965" s="5" t="s">
        <v>16</v>
      </c>
      <c r="I5965" s="6" t="n">
        <f aca="false">VLOOKUP($B5965,'Product Master'!$A$2:$O$5991,14,FALSE())</f>
        <v>11.89</v>
      </c>
      <c r="J5965" s="7" t="n">
        <f aca="false">VLOOKUP($B5965,'Product Master'!$A$2:$O$5991,13,FALSE())</f>
        <v>1</v>
      </c>
      <c r="K5965" s="7" t="str">
        <f aca="false">VLOOKUP($B5965,'Product Master'!$A$2:$O$5991,11,FALSE())</f>
        <v>N</v>
      </c>
      <c r="L5965" s="7" t="str">
        <f aca="false">VLOOKUP($B5965,'Product Master'!$A$2:$O$5991,12,FALSE())</f>
        <v>Y</v>
      </c>
      <c r="M5965" s="3" t="n">
        <v>137</v>
      </c>
      <c r="N5965" s="3" t="n">
        <v>42</v>
      </c>
    </row>
    <row r="5966" customFormat="false" ht="15" hidden="false" customHeight="true" outlineLevel="0" collapsed="false">
      <c r="A5966" s="3" t="s">
        <v>11943</v>
      </c>
      <c r="B5966" s="3" t="s">
        <v>11944</v>
      </c>
      <c r="C5966" s="4" t="str">
        <f aca="false">VLOOKUP($B5966,'Product Master'!$A$2:$O$5991,7,FALSE())</f>
        <v>Floral</v>
      </c>
      <c r="D5966" s="4" t="str">
        <f aca="false">VLOOKUP($B5966,'Product Master'!$A$2:$O$5991,8,FALSE())</f>
        <v>Cut Flowers</v>
      </c>
      <c r="E5966" s="4" t="str">
        <f aca="false">VLOOKUP($B5966,'Product Master'!$A$2:$O$5991,5,FALSE())</f>
        <v>Petal &amp; Stem</v>
      </c>
      <c r="F5966" s="4" t="str">
        <f aca="false">VLOOKUP($B5966,'Product Master'!$A$2:$O$5991,4,FALSE())</f>
        <v>Petal &amp; Stem Carnation Bouquet, 1 dozen</v>
      </c>
      <c r="G5966" s="4" t="str">
        <f aca="false">VLOOKUP($B5966,'Product Master'!$A$2:$O$5991,9,FALSE())</f>
        <v>1 dozen</v>
      </c>
      <c r="H5966" s="5" t="s">
        <v>16</v>
      </c>
      <c r="I5966" s="6" t="n">
        <f aca="false">VLOOKUP($B5966,'Product Master'!$A$2:$O$5991,14,FALSE())</f>
        <v>16.29</v>
      </c>
      <c r="J5966" s="7" t="n">
        <f aca="false">VLOOKUP($B5966,'Product Master'!$A$2:$O$5991,13,FALSE())</f>
        <v>12</v>
      </c>
      <c r="K5966" s="7" t="str">
        <f aca="false">VLOOKUP($B5966,'Product Master'!$A$2:$O$5991,11,FALSE())</f>
        <v>N</v>
      </c>
      <c r="L5966" s="7" t="str">
        <f aca="false">VLOOKUP($B5966,'Product Master'!$A$2:$O$5991,12,FALSE())</f>
        <v>Y</v>
      </c>
      <c r="M5966" s="3" t="n">
        <v>31</v>
      </c>
      <c r="N5966" s="3" t="n">
        <v>15</v>
      </c>
    </row>
    <row r="5967" customFormat="false" ht="15" hidden="false" customHeight="true" outlineLevel="0" collapsed="false">
      <c r="A5967" s="3" t="s">
        <v>11945</v>
      </c>
      <c r="B5967" s="3" t="s">
        <v>11946</v>
      </c>
      <c r="C5967" s="4" t="str">
        <f aca="false">VLOOKUP($B5967,'Product Master'!$A$2:$O$5991,7,FALSE())</f>
        <v>Floral</v>
      </c>
      <c r="D5967" s="4" t="str">
        <f aca="false">VLOOKUP($B5967,'Product Master'!$A$2:$O$5991,8,FALSE())</f>
        <v>Cut Flowers</v>
      </c>
      <c r="E5967" s="4" t="str">
        <f aca="false">VLOOKUP($B5967,'Product Master'!$A$2:$O$5991,5,FALSE())</f>
        <v>Petal &amp; Stem</v>
      </c>
      <c r="F5967" s="4" t="str">
        <f aca="false">VLOOKUP($B5967,'Product Master'!$A$2:$O$5991,4,FALSE())</f>
        <v>Petal &amp; Stem Rose Bouquet, each</v>
      </c>
      <c r="G5967" s="4" t="str">
        <f aca="false">VLOOKUP($B5967,'Product Master'!$A$2:$O$5991,9,FALSE())</f>
        <v>each</v>
      </c>
      <c r="H5967" s="5" t="s">
        <v>16</v>
      </c>
      <c r="I5967" s="6" t="n">
        <f aca="false">VLOOKUP($B5967,'Product Master'!$A$2:$O$5991,14,FALSE())</f>
        <v>11.99</v>
      </c>
      <c r="J5967" s="7" t="n">
        <f aca="false">VLOOKUP($B5967,'Product Master'!$A$2:$O$5991,13,FALSE())</f>
        <v>1</v>
      </c>
      <c r="K5967" s="7" t="str">
        <f aca="false">VLOOKUP($B5967,'Product Master'!$A$2:$O$5991,11,FALSE())</f>
        <v>N</v>
      </c>
      <c r="L5967" s="7" t="str">
        <f aca="false">VLOOKUP($B5967,'Product Master'!$A$2:$O$5991,12,FALSE())</f>
        <v>Y</v>
      </c>
      <c r="M5967" s="3" t="n">
        <v>263</v>
      </c>
      <c r="N5967" s="3" t="n">
        <v>34</v>
      </c>
    </row>
    <row r="5968" customFormat="false" ht="15" hidden="false" customHeight="true" outlineLevel="0" collapsed="false">
      <c r="A5968" s="3" t="s">
        <v>11947</v>
      </c>
      <c r="B5968" s="3" t="s">
        <v>11948</v>
      </c>
      <c r="C5968" s="4" t="str">
        <f aca="false">VLOOKUP($B5968,'Product Master'!$A$2:$O$5991,7,FALSE())</f>
        <v>Floral</v>
      </c>
      <c r="D5968" s="4" t="str">
        <f aca="false">VLOOKUP($B5968,'Product Master'!$A$2:$O$5991,8,FALSE())</f>
        <v>Cut Flowers</v>
      </c>
      <c r="E5968" s="4" t="str">
        <f aca="false">VLOOKUP($B5968,'Product Master'!$A$2:$O$5991,5,FALSE())</f>
        <v>Petal &amp; Stem</v>
      </c>
      <c r="F5968" s="4" t="str">
        <f aca="false">VLOOKUP($B5968,'Product Master'!$A$2:$O$5991,4,FALSE())</f>
        <v>Petal &amp; Stem Sunflower Bouquet, each</v>
      </c>
      <c r="G5968" s="4" t="str">
        <f aca="false">VLOOKUP($B5968,'Product Master'!$A$2:$O$5991,9,FALSE())</f>
        <v>each</v>
      </c>
      <c r="H5968" s="5" t="s">
        <v>16</v>
      </c>
      <c r="I5968" s="6" t="n">
        <f aca="false">VLOOKUP($B5968,'Product Master'!$A$2:$O$5991,14,FALSE())</f>
        <v>14.79</v>
      </c>
      <c r="J5968" s="7" t="n">
        <f aca="false">VLOOKUP($B5968,'Product Master'!$A$2:$O$5991,13,FALSE())</f>
        <v>6</v>
      </c>
      <c r="K5968" s="7" t="str">
        <f aca="false">VLOOKUP($B5968,'Product Master'!$A$2:$O$5991,11,FALSE())</f>
        <v>N</v>
      </c>
      <c r="L5968" s="7" t="str">
        <f aca="false">VLOOKUP($B5968,'Product Master'!$A$2:$O$5991,12,FALSE())</f>
        <v>Y</v>
      </c>
      <c r="M5968" s="3" t="n">
        <v>233</v>
      </c>
      <c r="N5968" s="3" t="n">
        <v>45</v>
      </c>
    </row>
    <row r="5969" customFormat="false" ht="15" hidden="false" customHeight="true" outlineLevel="0" collapsed="false">
      <c r="A5969" s="3" t="s">
        <v>11949</v>
      </c>
      <c r="B5969" s="3" t="s">
        <v>11950</v>
      </c>
      <c r="C5969" s="4" t="str">
        <f aca="false">VLOOKUP($B5969,'Product Master'!$A$2:$O$5991,7,FALSE())</f>
        <v>Floral</v>
      </c>
      <c r="D5969" s="4" t="str">
        <f aca="false">VLOOKUP($B5969,'Product Master'!$A$2:$O$5991,8,FALSE())</f>
        <v>Cut Flowers</v>
      </c>
      <c r="E5969" s="4" t="str">
        <f aca="false">VLOOKUP($B5969,'Product Master'!$A$2:$O$5991,5,FALSE())</f>
        <v>Petal &amp; Stem</v>
      </c>
      <c r="F5969" s="4" t="str">
        <f aca="false">VLOOKUP($B5969,'Product Master'!$A$2:$O$5991,4,FALSE())</f>
        <v>Petal &amp; Stem Mixed Bouquet, 1 dozen</v>
      </c>
      <c r="G5969" s="4" t="str">
        <f aca="false">VLOOKUP($B5969,'Product Master'!$A$2:$O$5991,9,FALSE())</f>
        <v>1 dozen</v>
      </c>
      <c r="H5969" s="5" t="s">
        <v>16</v>
      </c>
      <c r="I5969" s="6" t="n">
        <f aca="false">VLOOKUP($B5969,'Product Master'!$A$2:$O$5991,14,FALSE())</f>
        <v>13.49</v>
      </c>
      <c r="J5969" s="7" t="n">
        <f aca="false">VLOOKUP($B5969,'Product Master'!$A$2:$O$5991,13,FALSE())</f>
        <v>12</v>
      </c>
      <c r="K5969" s="7" t="str">
        <f aca="false">VLOOKUP($B5969,'Product Master'!$A$2:$O$5991,11,FALSE())</f>
        <v>N</v>
      </c>
      <c r="L5969" s="7" t="str">
        <f aca="false">VLOOKUP($B5969,'Product Master'!$A$2:$O$5991,12,FALSE())</f>
        <v>Y</v>
      </c>
      <c r="M5969" s="3" t="n">
        <v>65</v>
      </c>
      <c r="N5969" s="3" t="n">
        <v>48</v>
      </c>
    </row>
    <row r="5970" customFormat="false" ht="15" hidden="false" customHeight="true" outlineLevel="0" collapsed="false">
      <c r="A5970" s="3" t="s">
        <v>11951</v>
      </c>
      <c r="B5970" s="3" t="s">
        <v>11952</v>
      </c>
      <c r="C5970" s="4" t="str">
        <f aca="false">VLOOKUP($B5970,'Product Master'!$A$2:$O$5991,7,FALSE())</f>
        <v>Floral</v>
      </c>
      <c r="D5970" s="4" t="str">
        <f aca="false">VLOOKUP($B5970,'Product Master'!$A$2:$O$5991,8,FALSE())</f>
        <v>Cut Flowers</v>
      </c>
      <c r="E5970" s="4" t="str">
        <f aca="false">VLOOKUP($B5970,'Product Master'!$A$2:$O$5991,5,FALSE())</f>
        <v>Petal &amp; Stem</v>
      </c>
      <c r="F5970" s="4" t="str">
        <f aca="false">VLOOKUP($B5970,'Product Master'!$A$2:$O$5991,4,FALSE())</f>
        <v>Petal &amp; Stem Sunflower Bouquet, each</v>
      </c>
      <c r="G5970" s="4" t="str">
        <f aca="false">VLOOKUP($B5970,'Product Master'!$A$2:$O$5991,9,FALSE())</f>
        <v>each</v>
      </c>
      <c r="H5970" s="5" t="s">
        <v>16</v>
      </c>
      <c r="I5970" s="6" t="n">
        <f aca="false">VLOOKUP($B5970,'Product Master'!$A$2:$O$5991,14,FALSE())</f>
        <v>12.29</v>
      </c>
      <c r="J5970" s="7" t="n">
        <f aca="false">VLOOKUP($B5970,'Product Master'!$A$2:$O$5991,13,FALSE())</f>
        <v>8</v>
      </c>
      <c r="K5970" s="7" t="str">
        <f aca="false">VLOOKUP($B5970,'Product Master'!$A$2:$O$5991,11,FALSE())</f>
        <v>N</v>
      </c>
      <c r="L5970" s="7" t="str">
        <f aca="false">VLOOKUP($B5970,'Product Master'!$A$2:$O$5991,12,FALSE())</f>
        <v>Y</v>
      </c>
      <c r="M5970" s="3" t="n">
        <v>49</v>
      </c>
      <c r="N5970" s="3" t="n">
        <v>34</v>
      </c>
    </row>
    <row r="5971" customFormat="false" ht="15" hidden="false" customHeight="true" outlineLevel="0" collapsed="false">
      <c r="A5971" s="3" t="s">
        <v>11953</v>
      </c>
      <c r="B5971" s="3" t="s">
        <v>11954</v>
      </c>
      <c r="C5971" s="4" t="str">
        <f aca="false">VLOOKUP($B5971,'Product Master'!$A$2:$O$5991,7,FALSE())</f>
        <v>Floral</v>
      </c>
      <c r="D5971" s="4" t="str">
        <f aca="false">VLOOKUP($B5971,'Product Master'!$A$2:$O$5991,8,FALSE())</f>
        <v>Cut Flowers</v>
      </c>
      <c r="E5971" s="4" t="str">
        <f aca="false">VLOOKUP($B5971,'Product Master'!$A$2:$O$5991,5,FALSE())</f>
        <v>Petal &amp; Stem</v>
      </c>
      <c r="F5971" s="4" t="str">
        <f aca="false">VLOOKUP($B5971,'Product Master'!$A$2:$O$5991,4,FALSE())</f>
        <v>Petal &amp; Stem Rose Bouquet, 1 dozen</v>
      </c>
      <c r="G5971" s="4" t="str">
        <f aca="false">VLOOKUP($B5971,'Product Master'!$A$2:$O$5991,9,FALSE())</f>
        <v>1 dozen</v>
      </c>
      <c r="H5971" s="5" t="s">
        <v>16</v>
      </c>
      <c r="I5971" s="6" t="n">
        <f aca="false">VLOOKUP($B5971,'Product Master'!$A$2:$O$5991,14,FALSE())</f>
        <v>12.99</v>
      </c>
      <c r="J5971" s="7" t="n">
        <f aca="false">VLOOKUP($B5971,'Product Master'!$A$2:$O$5991,13,FALSE())</f>
        <v>6</v>
      </c>
      <c r="K5971" s="7" t="str">
        <f aca="false">VLOOKUP($B5971,'Product Master'!$A$2:$O$5991,11,FALSE())</f>
        <v>N</v>
      </c>
      <c r="L5971" s="7" t="str">
        <f aca="false">VLOOKUP($B5971,'Product Master'!$A$2:$O$5991,12,FALSE())</f>
        <v>Y</v>
      </c>
      <c r="M5971" s="3" t="n">
        <v>43</v>
      </c>
      <c r="N5971" s="3" t="n">
        <v>9</v>
      </c>
    </row>
    <row r="5972" customFormat="false" ht="15" hidden="false" customHeight="true" outlineLevel="0" collapsed="false">
      <c r="A5972" s="3" t="s">
        <v>11955</v>
      </c>
      <c r="B5972" s="3" t="s">
        <v>11956</v>
      </c>
      <c r="C5972" s="4" t="str">
        <f aca="false">VLOOKUP($B5972,'Product Master'!$A$2:$O$5991,7,FALSE())</f>
        <v>Floral</v>
      </c>
      <c r="D5972" s="4" t="str">
        <f aca="false">VLOOKUP($B5972,'Product Master'!$A$2:$O$5991,8,FALSE())</f>
        <v>Cut Flowers</v>
      </c>
      <c r="E5972" s="4" t="str">
        <f aca="false">VLOOKUP($B5972,'Product Master'!$A$2:$O$5991,5,FALSE())</f>
        <v>Petal &amp; Stem</v>
      </c>
      <c r="F5972" s="4" t="str">
        <f aca="false">VLOOKUP($B5972,'Product Master'!$A$2:$O$5991,4,FALSE())</f>
        <v>Petal &amp; Stem Carnation Bouquet, each</v>
      </c>
      <c r="G5972" s="4" t="str">
        <f aca="false">VLOOKUP($B5972,'Product Master'!$A$2:$O$5991,9,FALSE())</f>
        <v>each</v>
      </c>
      <c r="H5972" s="5" t="s">
        <v>16</v>
      </c>
      <c r="I5972" s="6" t="n">
        <f aca="false">VLOOKUP($B5972,'Product Master'!$A$2:$O$5991,14,FALSE())</f>
        <v>10.99</v>
      </c>
      <c r="J5972" s="7" t="n">
        <f aca="false">VLOOKUP($B5972,'Product Master'!$A$2:$O$5991,13,FALSE())</f>
        <v>6</v>
      </c>
      <c r="K5972" s="7" t="str">
        <f aca="false">VLOOKUP($B5972,'Product Master'!$A$2:$O$5991,11,FALSE())</f>
        <v>N</v>
      </c>
      <c r="L5972" s="7" t="str">
        <f aca="false">VLOOKUP($B5972,'Product Master'!$A$2:$O$5991,12,FALSE())</f>
        <v>Y</v>
      </c>
      <c r="M5972" s="3" t="n">
        <v>95</v>
      </c>
      <c r="N5972" s="3" t="n">
        <v>43</v>
      </c>
    </row>
    <row r="5973" customFormat="false" ht="15" hidden="false" customHeight="true" outlineLevel="0" collapsed="false">
      <c r="A5973" s="3" t="s">
        <v>11957</v>
      </c>
      <c r="B5973" s="3" t="s">
        <v>11958</v>
      </c>
      <c r="C5973" s="4" t="str">
        <f aca="false">VLOOKUP($B5973,'Product Master'!$A$2:$O$5991,7,FALSE())</f>
        <v>Floral</v>
      </c>
      <c r="D5973" s="4" t="str">
        <f aca="false">VLOOKUP($B5973,'Product Master'!$A$2:$O$5991,8,FALSE())</f>
        <v>Cut Flowers</v>
      </c>
      <c r="E5973" s="4" t="str">
        <f aca="false">VLOOKUP($B5973,'Product Master'!$A$2:$O$5991,5,FALSE())</f>
        <v>Petal &amp; Stem</v>
      </c>
      <c r="F5973" s="4" t="str">
        <f aca="false">VLOOKUP($B5973,'Product Master'!$A$2:$O$5991,4,FALSE())</f>
        <v>Petal &amp; Stem Sunflower Bouquet, 1 dozen</v>
      </c>
      <c r="G5973" s="4" t="str">
        <f aca="false">VLOOKUP($B5973,'Product Master'!$A$2:$O$5991,9,FALSE())</f>
        <v>1 dozen</v>
      </c>
      <c r="H5973" s="5" t="s">
        <v>16</v>
      </c>
      <c r="I5973" s="6" t="n">
        <f aca="false">VLOOKUP($B5973,'Product Master'!$A$2:$O$5991,14,FALSE())</f>
        <v>17.79</v>
      </c>
      <c r="J5973" s="7" t="n">
        <f aca="false">VLOOKUP($B5973,'Product Master'!$A$2:$O$5991,13,FALSE())</f>
        <v>12</v>
      </c>
      <c r="K5973" s="7" t="str">
        <f aca="false">VLOOKUP($B5973,'Product Master'!$A$2:$O$5991,11,FALSE())</f>
        <v>N</v>
      </c>
      <c r="L5973" s="7" t="str">
        <f aca="false">VLOOKUP($B5973,'Product Master'!$A$2:$O$5991,12,FALSE())</f>
        <v>Y</v>
      </c>
      <c r="M5973" s="3" t="n">
        <v>132</v>
      </c>
      <c r="N5973" s="3" t="n">
        <v>53</v>
      </c>
    </row>
    <row r="5974" customFormat="false" ht="15" hidden="false" customHeight="true" outlineLevel="0" collapsed="false">
      <c r="A5974" s="3" t="s">
        <v>11959</v>
      </c>
      <c r="B5974" s="3" t="s">
        <v>11960</v>
      </c>
      <c r="C5974" s="4" t="str">
        <f aca="false">VLOOKUP($B5974,'Product Master'!$A$2:$O$5991,7,FALSE())</f>
        <v>Floral</v>
      </c>
      <c r="D5974" s="4" t="str">
        <f aca="false">VLOOKUP($B5974,'Product Master'!$A$2:$O$5991,8,FALSE())</f>
        <v>Cut Flowers</v>
      </c>
      <c r="E5974" s="4" t="str">
        <f aca="false">VLOOKUP($B5974,'Product Master'!$A$2:$O$5991,5,FALSE())</f>
        <v>Petal &amp; Stem</v>
      </c>
      <c r="F5974" s="4" t="str">
        <f aca="false">VLOOKUP($B5974,'Product Master'!$A$2:$O$5991,4,FALSE())</f>
        <v>Petal &amp; Stem Sunflower Bouquet, each</v>
      </c>
      <c r="G5974" s="4" t="str">
        <f aca="false">VLOOKUP($B5974,'Product Master'!$A$2:$O$5991,9,FALSE())</f>
        <v>each</v>
      </c>
      <c r="H5974" s="5" t="s">
        <v>16</v>
      </c>
      <c r="I5974" s="6" t="n">
        <f aca="false">VLOOKUP($B5974,'Product Master'!$A$2:$O$5991,14,FALSE())</f>
        <v>18.39</v>
      </c>
      <c r="J5974" s="7" t="n">
        <f aca="false">VLOOKUP($B5974,'Product Master'!$A$2:$O$5991,13,FALSE())</f>
        <v>6</v>
      </c>
      <c r="K5974" s="7" t="str">
        <f aca="false">VLOOKUP($B5974,'Product Master'!$A$2:$O$5991,11,FALSE())</f>
        <v>N</v>
      </c>
      <c r="L5974" s="7" t="str">
        <f aca="false">VLOOKUP($B5974,'Product Master'!$A$2:$O$5991,12,FALSE())</f>
        <v>Y</v>
      </c>
      <c r="M5974" s="3" t="n">
        <v>82</v>
      </c>
      <c r="N5974" s="3" t="n">
        <v>30</v>
      </c>
    </row>
    <row r="5975" customFormat="false" ht="15" hidden="false" customHeight="true" outlineLevel="0" collapsed="false">
      <c r="A5975" s="3" t="s">
        <v>11961</v>
      </c>
      <c r="B5975" s="3" t="s">
        <v>11962</v>
      </c>
      <c r="C5975" s="4" t="str">
        <f aca="false">VLOOKUP($B5975,'Product Master'!$A$2:$O$5991,7,FALSE())</f>
        <v>Floral</v>
      </c>
      <c r="D5975" s="4" t="str">
        <f aca="false">VLOOKUP($B5975,'Product Master'!$A$2:$O$5991,8,FALSE())</f>
        <v>Cut Flowers</v>
      </c>
      <c r="E5975" s="4" t="str">
        <f aca="false">VLOOKUP($B5975,'Product Master'!$A$2:$O$5991,5,FALSE())</f>
        <v>Petal &amp; Stem</v>
      </c>
      <c r="F5975" s="4" t="str">
        <f aca="false">VLOOKUP($B5975,'Product Master'!$A$2:$O$5991,4,FALSE())</f>
        <v>Petal &amp; Stem Rose Bouquet, 1 dozen</v>
      </c>
      <c r="G5975" s="4" t="str">
        <f aca="false">VLOOKUP($B5975,'Product Master'!$A$2:$O$5991,9,FALSE())</f>
        <v>1 dozen</v>
      </c>
      <c r="H5975" s="5" t="s">
        <v>16</v>
      </c>
      <c r="I5975" s="6" t="n">
        <f aca="false">VLOOKUP($B5975,'Product Master'!$A$2:$O$5991,14,FALSE())</f>
        <v>14.29</v>
      </c>
      <c r="J5975" s="7" t="n">
        <f aca="false">VLOOKUP($B5975,'Product Master'!$A$2:$O$5991,13,FALSE())</f>
        <v>8</v>
      </c>
      <c r="K5975" s="7" t="str">
        <f aca="false">VLOOKUP($B5975,'Product Master'!$A$2:$O$5991,11,FALSE())</f>
        <v>N</v>
      </c>
      <c r="L5975" s="7" t="str">
        <f aca="false">VLOOKUP($B5975,'Product Master'!$A$2:$O$5991,12,FALSE())</f>
        <v>Y</v>
      </c>
      <c r="M5975" s="3" t="n">
        <v>289</v>
      </c>
      <c r="N5975" s="3" t="n">
        <v>34</v>
      </c>
    </row>
    <row r="5976" customFormat="false" ht="15" hidden="false" customHeight="true" outlineLevel="0" collapsed="false">
      <c r="A5976" s="3" t="s">
        <v>11963</v>
      </c>
      <c r="B5976" s="3" t="s">
        <v>11964</v>
      </c>
      <c r="C5976" s="4" t="str">
        <f aca="false">VLOOKUP($B5976,'Product Master'!$A$2:$O$5991,7,FALSE())</f>
        <v>Floral</v>
      </c>
      <c r="D5976" s="4" t="str">
        <f aca="false">VLOOKUP($B5976,'Product Master'!$A$2:$O$5991,8,FALSE())</f>
        <v>Cut Flowers</v>
      </c>
      <c r="E5976" s="4" t="str">
        <f aca="false">VLOOKUP($B5976,'Product Master'!$A$2:$O$5991,5,FALSE())</f>
        <v>Petal &amp; Stem</v>
      </c>
      <c r="F5976" s="4" t="str">
        <f aca="false">VLOOKUP($B5976,'Product Master'!$A$2:$O$5991,4,FALSE())</f>
        <v>Petal &amp; Stem Sunflower Bouquet, 1 dozen</v>
      </c>
      <c r="G5976" s="4" t="str">
        <f aca="false">VLOOKUP($B5976,'Product Master'!$A$2:$O$5991,9,FALSE())</f>
        <v>1 dozen</v>
      </c>
      <c r="H5976" s="5" t="s">
        <v>16</v>
      </c>
      <c r="I5976" s="6" t="n">
        <f aca="false">VLOOKUP($B5976,'Product Master'!$A$2:$O$5991,14,FALSE())</f>
        <v>16.99</v>
      </c>
      <c r="J5976" s="7" t="n">
        <f aca="false">VLOOKUP($B5976,'Product Master'!$A$2:$O$5991,13,FALSE())</f>
        <v>12</v>
      </c>
      <c r="K5976" s="7" t="str">
        <f aca="false">VLOOKUP($B5976,'Product Master'!$A$2:$O$5991,11,FALSE())</f>
        <v>N</v>
      </c>
      <c r="L5976" s="7" t="str">
        <f aca="false">VLOOKUP($B5976,'Product Master'!$A$2:$O$5991,12,FALSE())</f>
        <v>Y</v>
      </c>
      <c r="M5976" s="3" t="n">
        <v>195</v>
      </c>
      <c r="N5976" s="3" t="n">
        <v>54</v>
      </c>
    </row>
    <row r="5977" customFormat="false" ht="15" hidden="false" customHeight="true" outlineLevel="0" collapsed="false">
      <c r="A5977" s="3" t="s">
        <v>11965</v>
      </c>
      <c r="B5977" s="3" t="s">
        <v>11966</v>
      </c>
      <c r="C5977" s="4" t="str">
        <f aca="false">VLOOKUP($B5977,'Product Master'!$A$2:$O$5991,7,FALSE())</f>
        <v>Floral</v>
      </c>
      <c r="D5977" s="4" t="str">
        <f aca="false">VLOOKUP($B5977,'Product Master'!$A$2:$O$5991,8,FALSE())</f>
        <v>Potted Plants</v>
      </c>
      <c r="E5977" s="4" t="str">
        <f aca="false">VLOOKUP($B5977,'Product Master'!$A$2:$O$5991,5,FALSE())</f>
        <v>Petal &amp; Stem</v>
      </c>
      <c r="F5977" s="4" t="str">
        <f aca="false">VLOOKUP($B5977,'Product Master'!$A$2:$O$5991,4,FALSE())</f>
        <v>Petal &amp; Stem Orchid, 6 in</v>
      </c>
      <c r="G5977" s="4" t="str">
        <f aca="false">VLOOKUP($B5977,'Product Master'!$A$2:$O$5991,9,FALSE())</f>
        <v>6 in</v>
      </c>
      <c r="H5977" s="5" t="s">
        <v>16</v>
      </c>
      <c r="I5977" s="6" t="n">
        <f aca="false">VLOOKUP($B5977,'Product Master'!$A$2:$O$5991,14,FALSE())</f>
        <v>14.89</v>
      </c>
      <c r="J5977" s="7" t="n">
        <f aca="false">VLOOKUP($B5977,'Product Master'!$A$2:$O$5991,13,FALSE())</f>
        <v>12</v>
      </c>
      <c r="K5977" s="7" t="str">
        <f aca="false">VLOOKUP($B5977,'Product Master'!$A$2:$O$5991,11,FALSE())</f>
        <v>N</v>
      </c>
      <c r="L5977" s="7" t="str">
        <f aca="false">VLOOKUP($B5977,'Product Master'!$A$2:$O$5991,12,FALSE())</f>
        <v>Y</v>
      </c>
      <c r="M5977" s="3" t="n">
        <v>244</v>
      </c>
      <c r="N5977" s="3" t="n">
        <v>53</v>
      </c>
    </row>
    <row r="5978" customFormat="false" ht="15" hidden="false" customHeight="true" outlineLevel="0" collapsed="false">
      <c r="A5978" s="3" t="s">
        <v>11967</v>
      </c>
      <c r="B5978" s="3" t="s">
        <v>11968</v>
      </c>
      <c r="C5978" s="4" t="str">
        <f aca="false">VLOOKUP($B5978,'Product Master'!$A$2:$O$5991,7,FALSE())</f>
        <v>Floral</v>
      </c>
      <c r="D5978" s="4" t="str">
        <f aca="false">VLOOKUP($B5978,'Product Master'!$A$2:$O$5991,8,FALSE())</f>
        <v>Potted Plants</v>
      </c>
      <c r="E5978" s="4" t="str">
        <f aca="false">VLOOKUP($B5978,'Product Master'!$A$2:$O$5991,5,FALSE())</f>
        <v>Petal &amp; Stem</v>
      </c>
      <c r="F5978" s="4" t="str">
        <f aca="false">VLOOKUP($B5978,'Product Master'!$A$2:$O$5991,4,FALSE())</f>
        <v>Petal &amp; Stem Orchid, 4 in</v>
      </c>
      <c r="G5978" s="4" t="str">
        <f aca="false">VLOOKUP($B5978,'Product Master'!$A$2:$O$5991,9,FALSE())</f>
        <v>4 in</v>
      </c>
      <c r="H5978" s="5" t="s">
        <v>16</v>
      </c>
      <c r="I5978" s="6" t="n">
        <f aca="false">VLOOKUP($B5978,'Product Master'!$A$2:$O$5991,14,FALSE())</f>
        <v>11.89</v>
      </c>
      <c r="J5978" s="7" t="n">
        <f aca="false">VLOOKUP($B5978,'Product Master'!$A$2:$O$5991,13,FALSE())</f>
        <v>8</v>
      </c>
      <c r="K5978" s="7" t="str">
        <f aca="false">VLOOKUP($B5978,'Product Master'!$A$2:$O$5991,11,FALSE())</f>
        <v>N</v>
      </c>
      <c r="L5978" s="7" t="str">
        <f aca="false">VLOOKUP($B5978,'Product Master'!$A$2:$O$5991,12,FALSE())</f>
        <v>Y</v>
      </c>
      <c r="M5978" s="3" t="n">
        <v>271</v>
      </c>
      <c r="N5978" s="3" t="n">
        <v>36</v>
      </c>
    </row>
    <row r="5979" customFormat="false" ht="15" hidden="false" customHeight="true" outlineLevel="0" collapsed="false">
      <c r="A5979" s="3" t="s">
        <v>11969</v>
      </c>
      <c r="B5979" s="3" t="s">
        <v>11970</v>
      </c>
      <c r="C5979" s="4" t="str">
        <f aca="false">VLOOKUP($B5979,'Product Master'!$A$2:$O$5991,7,FALSE())</f>
        <v>Floral</v>
      </c>
      <c r="D5979" s="4" t="str">
        <f aca="false">VLOOKUP($B5979,'Product Master'!$A$2:$O$5991,8,FALSE())</f>
        <v>Potted Plants</v>
      </c>
      <c r="E5979" s="4" t="str">
        <f aca="false">VLOOKUP($B5979,'Product Master'!$A$2:$O$5991,5,FALSE())</f>
        <v>Petal &amp; Stem</v>
      </c>
      <c r="F5979" s="4" t="str">
        <f aca="false">VLOOKUP($B5979,'Product Master'!$A$2:$O$5991,4,FALSE())</f>
        <v>Petal &amp; Stem Succulent, 6 in</v>
      </c>
      <c r="G5979" s="4" t="str">
        <f aca="false">VLOOKUP($B5979,'Product Master'!$A$2:$O$5991,9,FALSE())</f>
        <v>6 in</v>
      </c>
      <c r="H5979" s="5" t="s">
        <v>16</v>
      </c>
      <c r="I5979" s="6" t="n">
        <f aca="false">VLOOKUP($B5979,'Product Master'!$A$2:$O$5991,14,FALSE())</f>
        <v>12.99</v>
      </c>
      <c r="J5979" s="7" t="n">
        <f aca="false">VLOOKUP($B5979,'Product Master'!$A$2:$O$5991,13,FALSE())</f>
        <v>8</v>
      </c>
      <c r="K5979" s="7" t="str">
        <f aca="false">VLOOKUP($B5979,'Product Master'!$A$2:$O$5991,11,FALSE())</f>
        <v>N</v>
      </c>
      <c r="L5979" s="7" t="str">
        <f aca="false">VLOOKUP($B5979,'Product Master'!$A$2:$O$5991,12,FALSE())</f>
        <v>Y</v>
      </c>
      <c r="M5979" s="3" t="n">
        <v>68</v>
      </c>
      <c r="N5979" s="3" t="n">
        <v>24</v>
      </c>
    </row>
    <row r="5980" customFormat="false" ht="15" hidden="false" customHeight="true" outlineLevel="0" collapsed="false">
      <c r="A5980" s="3" t="s">
        <v>11971</v>
      </c>
      <c r="B5980" s="3" t="s">
        <v>11972</v>
      </c>
      <c r="C5980" s="4" t="str">
        <f aca="false">VLOOKUP($B5980,'Product Master'!$A$2:$O$5991,7,FALSE())</f>
        <v>Floral</v>
      </c>
      <c r="D5980" s="4" t="str">
        <f aca="false">VLOOKUP($B5980,'Product Master'!$A$2:$O$5991,8,FALSE())</f>
        <v>Potted Plants</v>
      </c>
      <c r="E5980" s="4" t="str">
        <f aca="false">VLOOKUP($B5980,'Product Master'!$A$2:$O$5991,5,FALSE())</f>
        <v>Petal &amp; Stem</v>
      </c>
      <c r="F5980" s="4" t="str">
        <f aca="false">VLOOKUP($B5980,'Product Master'!$A$2:$O$5991,4,FALSE())</f>
        <v>Petal &amp; Stem Herb Pot, 4 in</v>
      </c>
      <c r="G5980" s="4" t="str">
        <f aca="false">VLOOKUP($B5980,'Product Master'!$A$2:$O$5991,9,FALSE())</f>
        <v>4 in</v>
      </c>
      <c r="H5980" s="5" t="s">
        <v>16</v>
      </c>
      <c r="I5980" s="6" t="n">
        <f aca="false">VLOOKUP($B5980,'Product Master'!$A$2:$O$5991,14,FALSE())</f>
        <v>6.79</v>
      </c>
      <c r="J5980" s="7" t="n">
        <f aca="false">VLOOKUP($B5980,'Product Master'!$A$2:$O$5991,13,FALSE())</f>
        <v>8</v>
      </c>
      <c r="K5980" s="7" t="str">
        <f aca="false">VLOOKUP($B5980,'Product Master'!$A$2:$O$5991,11,FALSE())</f>
        <v>N</v>
      </c>
      <c r="L5980" s="7" t="str">
        <f aca="false">VLOOKUP($B5980,'Product Master'!$A$2:$O$5991,12,FALSE())</f>
        <v>Y</v>
      </c>
      <c r="M5980" s="3" t="n">
        <v>266</v>
      </c>
      <c r="N5980" s="3" t="n">
        <v>14</v>
      </c>
    </row>
    <row r="5981" customFormat="false" ht="15" hidden="false" customHeight="true" outlineLevel="0" collapsed="false">
      <c r="A5981" s="3" t="s">
        <v>11973</v>
      </c>
      <c r="B5981" s="3" t="s">
        <v>11974</v>
      </c>
      <c r="C5981" s="4" t="str">
        <f aca="false">VLOOKUP($B5981,'Product Master'!$A$2:$O$5991,7,FALSE())</f>
        <v>Floral</v>
      </c>
      <c r="D5981" s="4" t="str">
        <f aca="false">VLOOKUP($B5981,'Product Master'!$A$2:$O$5991,8,FALSE())</f>
        <v>Potted Plants</v>
      </c>
      <c r="E5981" s="4" t="str">
        <f aca="false">VLOOKUP($B5981,'Product Master'!$A$2:$O$5991,5,FALSE())</f>
        <v>Petal &amp; Stem</v>
      </c>
      <c r="F5981" s="4" t="str">
        <f aca="false">VLOOKUP($B5981,'Product Master'!$A$2:$O$5991,4,FALSE())</f>
        <v>Petal &amp; Stem Succulent, 4 in</v>
      </c>
      <c r="G5981" s="4" t="str">
        <f aca="false">VLOOKUP($B5981,'Product Master'!$A$2:$O$5991,9,FALSE())</f>
        <v>4 in</v>
      </c>
      <c r="H5981" s="5" t="s">
        <v>16</v>
      </c>
      <c r="I5981" s="6" t="n">
        <f aca="false">VLOOKUP($B5981,'Product Master'!$A$2:$O$5991,14,FALSE())</f>
        <v>8.79</v>
      </c>
      <c r="J5981" s="7" t="n">
        <f aca="false">VLOOKUP($B5981,'Product Master'!$A$2:$O$5991,13,FALSE())</f>
        <v>1</v>
      </c>
      <c r="K5981" s="7" t="str">
        <f aca="false">VLOOKUP($B5981,'Product Master'!$A$2:$O$5991,11,FALSE())</f>
        <v>N</v>
      </c>
      <c r="L5981" s="7" t="str">
        <f aca="false">VLOOKUP($B5981,'Product Master'!$A$2:$O$5991,12,FALSE())</f>
        <v>Y</v>
      </c>
      <c r="M5981" s="3" t="n">
        <v>149</v>
      </c>
      <c r="N5981" s="3" t="n">
        <v>59</v>
      </c>
    </row>
    <row r="5982" customFormat="false" ht="15" hidden="false" customHeight="true" outlineLevel="0" collapsed="false">
      <c r="A5982" s="3" t="s">
        <v>11975</v>
      </c>
      <c r="B5982" s="3" t="s">
        <v>11976</v>
      </c>
      <c r="C5982" s="4" t="str">
        <f aca="false">VLOOKUP($B5982,'Product Master'!$A$2:$O$5991,7,FALSE())</f>
        <v>Floral</v>
      </c>
      <c r="D5982" s="4" t="str">
        <f aca="false">VLOOKUP($B5982,'Product Master'!$A$2:$O$5991,8,FALSE())</f>
        <v>Potted Plants</v>
      </c>
      <c r="E5982" s="4" t="str">
        <f aca="false">VLOOKUP($B5982,'Product Master'!$A$2:$O$5991,5,FALSE())</f>
        <v>Petal &amp; Stem</v>
      </c>
      <c r="F5982" s="4" t="str">
        <f aca="false">VLOOKUP($B5982,'Product Master'!$A$2:$O$5991,4,FALSE())</f>
        <v>Petal &amp; Stem Peace Lily, 6 in</v>
      </c>
      <c r="G5982" s="4" t="str">
        <f aca="false">VLOOKUP($B5982,'Product Master'!$A$2:$O$5991,9,FALSE())</f>
        <v>6 in</v>
      </c>
      <c r="H5982" s="5" t="s">
        <v>16</v>
      </c>
      <c r="I5982" s="6" t="n">
        <f aca="false">VLOOKUP($B5982,'Product Master'!$A$2:$O$5991,14,FALSE())</f>
        <v>8.89</v>
      </c>
      <c r="J5982" s="7" t="n">
        <f aca="false">VLOOKUP($B5982,'Product Master'!$A$2:$O$5991,13,FALSE())</f>
        <v>1</v>
      </c>
      <c r="K5982" s="7" t="str">
        <f aca="false">VLOOKUP($B5982,'Product Master'!$A$2:$O$5991,11,FALSE())</f>
        <v>N</v>
      </c>
      <c r="L5982" s="7" t="str">
        <f aca="false">VLOOKUP($B5982,'Product Master'!$A$2:$O$5991,12,FALSE())</f>
        <v>Y</v>
      </c>
      <c r="M5982" s="3" t="n">
        <v>292</v>
      </c>
      <c r="N5982" s="3" t="n">
        <v>47</v>
      </c>
    </row>
    <row r="5983" customFormat="false" ht="15" hidden="false" customHeight="true" outlineLevel="0" collapsed="false">
      <c r="A5983" s="3" t="s">
        <v>11977</v>
      </c>
      <c r="B5983" s="3" t="s">
        <v>11978</v>
      </c>
      <c r="C5983" s="4" t="str">
        <f aca="false">VLOOKUP($B5983,'Product Master'!$A$2:$O$5991,7,FALSE())</f>
        <v>Floral</v>
      </c>
      <c r="D5983" s="4" t="str">
        <f aca="false">VLOOKUP($B5983,'Product Master'!$A$2:$O$5991,8,FALSE())</f>
        <v>Potted Plants</v>
      </c>
      <c r="E5983" s="4" t="str">
        <f aca="false">VLOOKUP($B5983,'Product Master'!$A$2:$O$5991,5,FALSE())</f>
        <v>Petal &amp; Stem</v>
      </c>
      <c r="F5983" s="4" t="str">
        <f aca="false">VLOOKUP($B5983,'Product Master'!$A$2:$O$5991,4,FALSE())</f>
        <v>Petal &amp; Stem Peace Lily, 4 in</v>
      </c>
      <c r="G5983" s="4" t="str">
        <f aca="false">VLOOKUP($B5983,'Product Master'!$A$2:$O$5991,9,FALSE())</f>
        <v>4 in</v>
      </c>
      <c r="H5983" s="5" t="s">
        <v>16</v>
      </c>
      <c r="I5983" s="6" t="n">
        <f aca="false">VLOOKUP($B5983,'Product Master'!$A$2:$O$5991,14,FALSE())</f>
        <v>13.39</v>
      </c>
      <c r="J5983" s="7" t="n">
        <f aca="false">VLOOKUP($B5983,'Product Master'!$A$2:$O$5991,13,FALSE())</f>
        <v>1</v>
      </c>
      <c r="K5983" s="7" t="str">
        <f aca="false">VLOOKUP($B5983,'Product Master'!$A$2:$O$5991,11,FALSE())</f>
        <v>N</v>
      </c>
      <c r="L5983" s="7" t="str">
        <f aca="false">VLOOKUP($B5983,'Product Master'!$A$2:$O$5991,12,FALSE())</f>
        <v>Y</v>
      </c>
      <c r="M5983" s="3" t="n">
        <v>176</v>
      </c>
      <c r="N5983" s="3" t="n">
        <v>26</v>
      </c>
    </row>
    <row r="5984" customFormat="false" ht="15" hidden="false" customHeight="true" outlineLevel="0" collapsed="false">
      <c r="A5984" s="3" t="s">
        <v>11979</v>
      </c>
      <c r="B5984" s="3" t="s">
        <v>11980</v>
      </c>
      <c r="C5984" s="4" t="str">
        <f aca="false">VLOOKUP($B5984,'Product Master'!$A$2:$O$5991,7,FALSE())</f>
        <v>Floral</v>
      </c>
      <c r="D5984" s="4" t="str">
        <f aca="false">VLOOKUP($B5984,'Product Master'!$A$2:$O$5991,8,FALSE())</f>
        <v>Potted Plants</v>
      </c>
      <c r="E5984" s="4" t="str">
        <f aca="false">VLOOKUP($B5984,'Product Master'!$A$2:$O$5991,5,FALSE())</f>
        <v>Petal &amp; Stem</v>
      </c>
      <c r="F5984" s="4" t="str">
        <f aca="false">VLOOKUP($B5984,'Product Master'!$A$2:$O$5991,4,FALSE())</f>
        <v>Petal &amp; Stem Herb Pot, 6 in</v>
      </c>
      <c r="G5984" s="4" t="str">
        <f aca="false">VLOOKUP($B5984,'Product Master'!$A$2:$O$5991,9,FALSE())</f>
        <v>6 in</v>
      </c>
      <c r="H5984" s="5" t="s">
        <v>16</v>
      </c>
      <c r="I5984" s="6" t="n">
        <f aca="false">VLOOKUP($B5984,'Product Master'!$A$2:$O$5991,14,FALSE())</f>
        <v>6.49</v>
      </c>
      <c r="J5984" s="7" t="n">
        <f aca="false">VLOOKUP($B5984,'Product Master'!$A$2:$O$5991,13,FALSE())</f>
        <v>6</v>
      </c>
      <c r="K5984" s="7" t="str">
        <f aca="false">VLOOKUP($B5984,'Product Master'!$A$2:$O$5991,11,FALSE())</f>
        <v>N</v>
      </c>
      <c r="L5984" s="7" t="str">
        <f aca="false">VLOOKUP($B5984,'Product Master'!$A$2:$O$5991,12,FALSE())</f>
        <v>Y</v>
      </c>
      <c r="M5984" s="3" t="n">
        <v>117</v>
      </c>
      <c r="N5984" s="3" t="n">
        <v>24</v>
      </c>
    </row>
    <row r="5985" customFormat="false" ht="15" hidden="false" customHeight="true" outlineLevel="0" collapsed="false">
      <c r="A5985" s="3" t="s">
        <v>11981</v>
      </c>
      <c r="B5985" s="3" t="s">
        <v>11982</v>
      </c>
      <c r="C5985" s="4" t="str">
        <f aca="false">VLOOKUP($B5985,'Product Master'!$A$2:$O$5991,7,FALSE())</f>
        <v>Floral</v>
      </c>
      <c r="D5985" s="4" t="str">
        <f aca="false">VLOOKUP($B5985,'Product Master'!$A$2:$O$5991,8,FALSE())</f>
        <v>Potted Plants</v>
      </c>
      <c r="E5985" s="4" t="str">
        <f aca="false">VLOOKUP($B5985,'Product Master'!$A$2:$O$5991,5,FALSE())</f>
        <v>Petal &amp; Stem</v>
      </c>
      <c r="F5985" s="4" t="str">
        <f aca="false">VLOOKUP($B5985,'Product Master'!$A$2:$O$5991,4,FALSE())</f>
        <v>Petal &amp; Stem Herb Pot, 4 in</v>
      </c>
      <c r="G5985" s="4" t="str">
        <f aca="false">VLOOKUP($B5985,'Product Master'!$A$2:$O$5991,9,FALSE())</f>
        <v>4 in</v>
      </c>
      <c r="H5985" s="5" t="s">
        <v>16</v>
      </c>
      <c r="I5985" s="6" t="n">
        <f aca="false">VLOOKUP($B5985,'Product Master'!$A$2:$O$5991,14,FALSE())</f>
        <v>13.99</v>
      </c>
      <c r="J5985" s="7" t="n">
        <f aca="false">VLOOKUP($B5985,'Product Master'!$A$2:$O$5991,13,FALSE())</f>
        <v>1</v>
      </c>
      <c r="K5985" s="7" t="str">
        <f aca="false">VLOOKUP($B5985,'Product Master'!$A$2:$O$5991,11,FALSE())</f>
        <v>N</v>
      </c>
      <c r="L5985" s="7" t="str">
        <f aca="false">VLOOKUP($B5985,'Product Master'!$A$2:$O$5991,12,FALSE())</f>
        <v>Y</v>
      </c>
      <c r="M5985" s="3" t="n">
        <v>117</v>
      </c>
      <c r="N5985" s="3" t="n">
        <v>28</v>
      </c>
    </row>
    <row r="5986" customFormat="false" ht="15" hidden="false" customHeight="true" outlineLevel="0" collapsed="false">
      <c r="A5986" s="3" t="s">
        <v>11983</v>
      </c>
      <c r="B5986" s="3" t="s">
        <v>11984</v>
      </c>
      <c r="C5986" s="4" t="str">
        <f aca="false">VLOOKUP($B5986,'Product Master'!$A$2:$O$5991,7,FALSE())</f>
        <v>Floral</v>
      </c>
      <c r="D5986" s="4" t="str">
        <f aca="false">VLOOKUP($B5986,'Product Master'!$A$2:$O$5991,8,FALSE())</f>
        <v>Potted Plants</v>
      </c>
      <c r="E5986" s="4" t="str">
        <f aca="false">VLOOKUP($B5986,'Product Master'!$A$2:$O$5991,5,FALSE())</f>
        <v>Petal &amp; Stem</v>
      </c>
      <c r="F5986" s="4" t="str">
        <f aca="false">VLOOKUP($B5986,'Product Master'!$A$2:$O$5991,4,FALSE())</f>
        <v>Petal &amp; Stem Succulent, 6 in</v>
      </c>
      <c r="G5986" s="4" t="str">
        <f aca="false">VLOOKUP($B5986,'Product Master'!$A$2:$O$5991,9,FALSE())</f>
        <v>6 in</v>
      </c>
      <c r="H5986" s="5" t="s">
        <v>16</v>
      </c>
      <c r="I5986" s="6" t="n">
        <f aca="false">VLOOKUP($B5986,'Product Master'!$A$2:$O$5991,14,FALSE())</f>
        <v>14.39</v>
      </c>
      <c r="J5986" s="7" t="n">
        <f aca="false">VLOOKUP($B5986,'Product Master'!$A$2:$O$5991,13,FALSE())</f>
        <v>8</v>
      </c>
      <c r="K5986" s="7" t="str">
        <f aca="false">VLOOKUP($B5986,'Product Master'!$A$2:$O$5991,11,FALSE())</f>
        <v>N</v>
      </c>
      <c r="L5986" s="7" t="str">
        <f aca="false">VLOOKUP($B5986,'Product Master'!$A$2:$O$5991,12,FALSE())</f>
        <v>Y</v>
      </c>
      <c r="M5986" s="3" t="n">
        <v>76</v>
      </c>
      <c r="N5986" s="3" t="n">
        <v>34</v>
      </c>
    </row>
    <row r="5987" customFormat="false" ht="15" hidden="false" customHeight="true" outlineLevel="0" collapsed="false">
      <c r="A5987" s="3" t="s">
        <v>11985</v>
      </c>
      <c r="B5987" s="3" t="s">
        <v>11986</v>
      </c>
      <c r="C5987" s="4" t="str">
        <f aca="false">VLOOKUP($B5987,'Product Master'!$A$2:$O$5991,7,FALSE())</f>
        <v>Floral</v>
      </c>
      <c r="D5987" s="4" t="str">
        <f aca="false">VLOOKUP($B5987,'Product Master'!$A$2:$O$5991,8,FALSE())</f>
        <v>Potted Plants</v>
      </c>
      <c r="E5987" s="4" t="str">
        <f aca="false">VLOOKUP($B5987,'Product Master'!$A$2:$O$5991,5,FALSE())</f>
        <v>Petal &amp; Stem</v>
      </c>
      <c r="F5987" s="4" t="str">
        <f aca="false">VLOOKUP($B5987,'Product Master'!$A$2:$O$5991,4,FALSE())</f>
        <v>Petal &amp; Stem Orchid, 4 in</v>
      </c>
      <c r="G5987" s="4" t="str">
        <f aca="false">VLOOKUP($B5987,'Product Master'!$A$2:$O$5991,9,FALSE())</f>
        <v>4 in</v>
      </c>
      <c r="H5987" s="5" t="s">
        <v>16</v>
      </c>
      <c r="I5987" s="6" t="n">
        <f aca="false">VLOOKUP($B5987,'Product Master'!$A$2:$O$5991,14,FALSE())</f>
        <v>13.99</v>
      </c>
      <c r="J5987" s="7" t="n">
        <f aca="false">VLOOKUP($B5987,'Product Master'!$A$2:$O$5991,13,FALSE())</f>
        <v>6</v>
      </c>
      <c r="K5987" s="7" t="str">
        <f aca="false">VLOOKUP($B5987,'Product Master'!$A$2:$O$5991,11,FALSE())</f>
        <v>N</v>
      </c>
      <c r="L5987" s="7" t="str">
        <f aca="false">VLOOKUP($B5987,'Product Master'!$A$2:$O$5991,12,FALSE())</f>
        <v>Y</v>
      </c>
      <c r="M5987" s="3" t="n">
        <v>118</v>
      </c>
      <c r="N5987" s="3" t="n">
        <v>13</v>
      </c>
    </row>
    <row r="5988" customFormat="false" ht="15" hidden="false" customHeight="true" outlineLevel="0" collapsed="false">
      <c r="A5988" s="3" t="s">
        <v>11987</v>
      </c>
      <c r="B5988" s="3" t="s">
        <v>11988</v>
      </c>
      <c r="C5988" s="4" t="str">
        <f aca="false">VLOOKUP($B5988,'Product Master'!$A$2:$O$5991,7,FALSE())</f>
        <v>Floral</v>
      </c>
      <c r="D5988" s="4" t="str">
        <f aca="false">VLOOKUP($B5988,'Product Master'!$A$2:$O$5991,8,FALSE())</f>
        <v>Potted Plants</v>
      </c>
      <c r="E5988" s="4" t="str">
        <f aca="false">VLOOKUP($B5988,'Product Master'!$A$2:$O$5991,5,FALSE())</f>
        <v>Petal &amp; Stem</v>
      </c>
      <c r="F5988" s="4" t="str">
        <f aca="false">VLOOKUP($B5988,'Product Master'!$A$2:$O$5991,4,FALSE())</f>
        <v>Petal &amp; Stem Herb Pot, 4 in</v>
      </c>
      <c r="G5988" s="4" t="str">
        <f aca="false">VLOOKUP($B5988,'Product Master'!$A$2:$O$5991,9,FALSE())</f>
        <v>4 in</v>
      </c>
      <c r="H5988" s="5" t="s">
        <v>16</v>
      </c>
      <c r="I5988" s="6" t="n">
        <f aca="false">VLOOKUP($B5988,'Product Master'!$A$2:$O$5991,14,FALSE())</f>
        <v>9.29</v>
      </c>
      <c r="J5988" s="7" t="n">
        <f aca="false">VLOOKUP($B5988,'Product Master'!$A$2:$O$5991,13,FALSE())</f>
        <v>1</v>
      </c>
      <c r="K5988" s="7" t="str">
        <f aca="false">VLOOKUP($B5988,'Product Master'!$A$2:$O$5991,11,FALSE())</f>
        <v>N</v>
      </c>
      <c r="L5988" s="7" t="str">
        <f aca="false">VLOOKUP($B5988,'Product Master'!$A$2:$O$5991,12,FALSE())</f>
        <v>Y</v>
      </c>
      <c r="M5988" s="3" t="n">
        <v>129</v>
      </c>
      <c r="N5988" s="3" t="n">
        <v>40</v>
      </c>
    </row>
    <row r="5989" customFormat="false" ht="15" hidden="false" customHeight="true" outlineLevel="0" collapsed="false">
      <c r="A5989" s="3" t="s">
        <v>11989</v>
      </c>
      <c r="B5989" s="3" t="s">
        <v>11990</v>
      </c>
      <c r="C5989" s="4" t="str">
        <f aca="false">VLOOKUP($B5989,'Product Master'!$A$2:$O$5991,7,FALSE())</f>
        <v>Floral</v>
      </c>
      <c r="D5989" s="4" t="str">
        <f aca="false">VLOOKUP($B5989,'Product Master'!$A$2:$O$5991,8,FALSE())</f>
        <v>Potted Plants</v>
      </c>
      <c r="E5989" s="4" t="str">
        <f aca="false">VLOOKUP($B5989,'Product Master'!$A$2:$O$5991,5,FALSE())</f>
        <v>Petal &amp; Stem</v>
      </c>
      <c r="F5989" s="4" t="str">
        <f aca="false">VLOOKUP($B5989,'Product Master'!$A$2:$O$5991,4,FALSE())</f>
        <v>Petal &amp; Stem Orchid, 6 in</v>
      </c>
      <c r="G5989" s="4" t="str">
        <f aca="false">VLOOKUP($B5989,'Product Master'!$A$2:$O$5991,9,FALSE())</f>
        <v>6 in</v>
      </c>
      <c r="H5989" s="5" t="s">
        <v>16</v>
      </c>
      <c r="I5989" s="6" t="n">
        <f aca="false">VLOOKUP($B5989,'Product Master'!$A$2:$O$5991,14,FALSE())</f>
        <v>10.39</v>
      </c>
      <c r="J5989" s="7" t="n">
        <f aca="false">VLOOKUP($B5989,'Product Master'!$A$2:$O$5991,13,FALSE())</f>
        <v>6</v>
      </c>
      <c r="K5989" s="7" t="str">
        <f aca="false">VLOOKUP($B5989,'Product Master'!$A$2:$O$5991,11,FALSE())</f>
        <v>N</v>
      </c>
      <c r="L5989" s="7" t="str">
        <f aca="false">VLOOKUP($B5989,'Product Master'!$A$2:$O$5991,12,FALSE())</f>
        <v>Y</v>
      </c>
      <c r="M5989" s="3" t="n">
        <v>111</v>
      </c>
      <c r="N5989" s="3" t="n">
        <v>14</v>
      </c>
    </row>
    <row r="5990" customFormat="false" ht="15" hidden="false" customHeight="true" outlineLevel="0" collapsed="false">
      <c r="A5990" s="3" t="s">
        <v>11991</v>
      </c>
      <c r="B5990" s="3" t="s">
        <v>11992</v>
      </c>
      <c r="C5990" s="4" t="str">
        <f aca="false">VLOOKUP($B5990,'Product Master'!$A$2:$O$5991,7,FALSE())</f>
        <v>Floral</v>
      </c>
      <c r="D5990" s="4" t="str">
        <f aca="false">VLOOKUP($B5990,'Product Master'!$A$2:$O$5991,8,FALSE())</f>
        <v>Potted Plants</v>
      </c>
      <c r="E5990" s="4" t="str">
        <f aca="false">VLOOKUP($B5990,'Product Master'!$A$2:$O$5991,5,FALSE())</f>
        <v>Petal &amp; Stem</v>
      </c>
      <c r="F5990" s="4" t="str">
        <f aca="false">VLOOKUP($B5990,'Product Master'!$A$2:$O$5991,4,FALSE())</f>
        <v>Petal &amp; Stem Succulent, 6 in</v>
      </c>
      <c r="G5990" s="4" t="str">
        <f aca="false">VLOOKUP($B5990,'Product Master'!$A$2:$O$5991,9,FALSE())</f>
        <v>6 in</v>
      </c>
      <c r="H5990" s="5" t="s">
        <v>16</v>
      </c>
      <c r="I5990" s="6" t="n">
        <f aca="false">VLOOKUP($B5990,'Product Master'!$A$2:$O$5991,14,FALSE())</f>
        <v>5.39</v>
      </c>
      <c r="J5990" s="7" t="n">
        <f aca="false">VLOOKUP($B5990,'Product Master'!$A$2:$O$5991,13,FALSE())</f>
        <v>12</v>
      </c>
      <c r="K5990" s="7" t="str">
        <f aca="false">VLOOKUP($B5990,'Product Master'!$A$2:$O$5991,11,FALSE())</f>
        <v>N</v>
      </c>
      <c r="L5990" s="7" t="str">
        <f aca="false">VLOOKUP($B5990,'Product Master'!$A$2:$O$5991,12,FALSE())</f>
        <v>Y</v>
      </c>
      <c r="M5990" s="3" t="n">
        <v>142</v>
      </c>
      <c r="N5990" s="3" t="n">
        <v>37</v>
      </c>
    </row>
    <row r="5991" customFormat="false" ht="15" hidden="false" customHeight="true" outlineLevel="0" collapsed="false">
      <c r="A5991" s="3" t="s">
        <v>11993</v>
      </c>
      <c r="B5991" s="3" t="s">
        <v>11994</v>
      </c>
      <c r="C5991" s="4" t="str">
        <f aca="false">VLOOKUP($B5991,'Product Master'!$A$2:$O$5991,7,FALSE())</f>
        <v>Floral</v>
      </c>
      <c r="D5991" s="4" t="str">
        <f aca="false">VLOOKUP($B5991,'Product Master'!$A$2:$O$5991,8,FALSE())</f>
        <v>Potted Plants</v>
      </c>
      <c r="E5991" s="4" t="str">
        <f aca="false">VLOOKUP($B5991,'Product Master'!$A$2:$O$5991,5,FALSE())</f>
        <v>Petal &amp; Stem</v>
      </c>
      <c r="F5991" s="4" t="str">
        <f aca="false">VLOOKUP($B5991,'Product Master'!$A$2:$O$5991,4,FALSE())</f>
        <v>Petal &amp; Stem Peace Lily, 4 in</v>
      </c>
      <c r="G5991" s="4" t="str">
        <f aca="false">VLOOKUP($B5991,'Product Master'!$A$2:$O$5991,9,FALSE())</f>
        <v>4 in</v>
      </c>
      <c r="H5991" s="5" t="s">
        <v>16</v>
      </c>
      <c r="I5991" s="6" t="n">
        <f aca="false">VLOOKUP($B5991,'Product Master'!$A$2:$O$5991,14,FALSE())</f>
        <v>8.89</v>
      </c>
      <c r="J5991" s="7" t="n">
        <f aca="false">VLOOKUP($B5991,'Product Master'!$A$2:$O$5991,13,FALSE())</f>
        <v>1</v>
      </c>
      <c r="K5991" s="7" t="str">
        <f aca="false">VLOOKUP($B5991,'Product Master'!$A$2:$O$5991,11,FALSE())</f>
        <v>N</v>
      </c>
      <c r="L5991" s="7" t="str">
        <f aca="false">VLOOKUP($B5991,'Product Master'!$A$2:$O$5991,12,FALSE())</f>
        <v>Y</v>
      </c>
      <c r="M5991" s="3" t="n">
        <v>230</v>
      </c>
      <c r="N5991" s="3" t="n">
        <v>10</v>
      </c>
    </row>
  </sheetData>
  <autoFilter ref="A1:N59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26"/>
    <col collapsed="false" customWidth="true" hidden="false" outlineLevel="0" max="3" min="3" style="1" width="15"/>
    <col collapsed="false" customWidth="true" hidden="false" outlineLevel="0" max="4" min="4" style="1" width="30"/>
    <col collapsed="false" customWidth="true" hidden="false" outlineLevel="0" max="5" min="5" style="1" width="16"/>
    <col collapsed="false" customWidth="true" hidden="false" outlineLevel="0" max="6" min="6" style="1" width="18"/>
    <col collapsed="false" customWidth="true" hidden="false" outlineLevel="0" max="7" min="7" style="1" width="10"/>
    <col collapsed="false" customWidth="true" hidden="false" outlineLevel="0" max="8" min="8" style="1" width="14"/>
    <col collapsed="false" customWidth="true" hidden="false" outlineLevel="0" max="10" min="9" style="1" width="13"/>
    <col collapsed="false" customWidth="true" hidden="false" outlineLevel="0" max="11" min="11" style="1" width="16"/>
    <col collapsed="false" customWidth="true" hidden="false" outlineLevel="0" max="12" min="12" style="1" width="17"/>
    <col collapsed="false" customWidth="true" hidden="false" outlineLevel="0" max="13" min="13" style="1" width="16"/>
    <col collapsed="false" customWidth="true" hidden="false" outlineLevel="0" max="14" min="14" style="1" width="13"/>
    <col collapsed="false" customWidth="true" hidden="false" outlineLevel="0" max="15" min="15" style="1" width="16"/>
    <col collapsed="false" customWidth="true" hidden="false" outlineLevel="0" max="16" min="16" style="1" width="15"/>
    <col collapsed="false" customWidth="true" hidden="false" outlineLevel="0" max="17" min="17" style="1" width="14"/>
    <col collapsed="false" customWidth="true" hidden="false" outlineLevel="0" max="18" min="18" style="1" width="15"/>
    <col collapsed="false" customWidth="true" hidden="false" outlineLevel="0" max="19" min="19" style="1" width="13"/>
    <col collapsed="false" customWidth="true" hidden="false" outlineLevel="0" max="20" min="20" style="1" width="14"/>
  </cols>
  <sheetData>
    <row r="1" customFormat="false" ht="30" hidden="false" customHeight="true" outlineLevel="0" collapsed="false">
      <c r="A1" s="8" t="s">
        <v>2</v>
      </c>
      <c r="B1" s="8" t="s">
        <v>3</v>
      </c>
      <c r="C1" s="8" t="s">
        <v>11995</v>
      </c>
      <c r="D1" s="8" t="s">
        <v>11996</v>
      </c>
      <c r="E1" s="8" t="s">
        <v>11997</v>
      </c>
      <c r="F1" s="8" t="s">
        <v>11998</v>
      </c>
      <c r="G1" s="8" t="s">
        <v>11999</v>
      </c>
      <c r="H1" s="8" t="s">
        <v>12000</v>
      </c>
      <c r="I1" s="8" t="s">
        <v>12001</v>
      </c>
      <c r="J1" s="8" t="s">
        <v>12002</v>
      </c>
      <c r="K1" s="8" t="s">
        <v>12003</v>
      </c>
      <c r="L1" s="8" t="s">
        <v>12004</v>
      </c>
      <c r="M1" s="8" t="s">
        <v>12005</v>
      </c>
      <c r="N1" s="8" t="s">
        <v>12006</v>
      </c>
      <c r="O1" s="8" t="s">
        <v>12007</v>
      </c>
      <c r="P1" s="8" t="s">
        <v>12008</v>
      </c>
      <c r="Q1" s="8" t="s">
        <v>12009</v>
      </c>
      <c r="R1" s="8" t="s">
        <v>12010</v>
      </c>
      <c r="S1" s="8" t="s">
        <v>12011</v>
      </c>
      <c r="T1" s="8" t="s">
        <v>12012</v>
      </c>
    </row>
    <row r="2" customFormat="false" ht="15" hidden="false" customHeight="true" outlineLevel="0" collapsed="false">
      <c r="A2" s="9" t="s">
        <v>12013</v>
      </c>
      <c r="B2" s="9" t="s">
        <v>12014</v>
      </c>
      <c r="C2" s="9" t="s">
        <v>12015</v>
      </c>
      <c r="D2" s="9" t="s">
        <v>12016</v>
      </c>
      <c r="E2" s="9" t="s">
        <v>12017</v>
      </c>
      <c r="F2" s="9" t="s">
        <v>12018</v>
      </c>
      <c r="G2" s="9" t="n">
        <v>21</v>
      </c>
      <c r="H2" s="9" t="n">
        <v>3.7</v>
      </c>
      <c r="I2" s="9" t="n">
        <v>1</v>
      </c>
      <c r="J2" s="9" t="n">
        <v>6</v>
      </c>
      <c r="K2" s="10" t="n">
        <v>27.2</v>
      </c>
      <c r="L2" s="10" t="n">
        <v>1.9</v>
      </c>
      <c r="M2" s="11" t="n">
        <f aca="false">K2+L2</f>
        <v>29.1</v>
      </c>
      <c r="N2" s="12" t="n">
        <f aca="false">K2/M2</f>
        <v>0.934707903780069</v>
      </c>
      <c r="O2" s="9" t="n">
        <v>18.45</v>
      </c>
      <c r="P2" s="9" t="n">
        <v>0.3</v>
      </c>
      <c r="Q2" s="9" t="s">
        <v>12017</v>
      </c>
      <c r="R2" s="9" t="n">
        <v>20.6</v>
      </c>
      <c r="S2" s="13" t="s">
        <v>12019</v>
      </c>
      <c r="T2" s="9" t="n">
        <v>20</v>
      </c>
    </row>
    <row r="3" customFormat="false" ht="15" hidden="false" customHeight="true" outlineLevel="0" collapsed="false">
      <c r="A3" s="9" t="s">
        <v>12013</v>
      </c>
      <c r="B3" s="9" t="s">
        <v>12020</v>
      </c>
      <c r="C3" s="9" t="s">
        <v>12015</v>
      </c>
      <c r="D3" s="9" t="s">
        <v>12016</v>
      </c>
      <c r="E3" s="9" t="s">
        <v>12017</v>
      </c>
      <c r="F3" s="9" t="s">
        <v>12018</v>
      </c>
      <c r="G3" s="9" t="n">
        <v>22</v>
      </c>
      <c r="H3" s="9" t="n">
        <v>4.3</v>
      </c>
      <c r="I3" s="9" t="n">
        <v>1</v>
      </c>
      <c r="J3" s="9" t="n">
        <v>8</v>
      </c>
      <c r="K3" s="10" t="n">
        <v>33.1</v>
      </c>
      <c r="L3" s="10" t="n">
        <v>2.4</v>
      </c>
      <c r="M3" s="11" t="n">
        <f aca="false">K3+L3</f>
        <v>35.5</v>
      </c>
      <c r="N3" s="12" t="n">
        <f aca="false">K3/M3</f>
        <v>0.932394366197183</v>
      </c>
      <c r="O3" s="9" t="n">
        <v>15.85</v>
      </c>
      <c r="P3" s="9" t="n">
        <v>0.53</v>
      </c>
      <c r="Q3" s="9" t="s">
        <v>12021</v>
      </c>
      <c r="R3" s="9" t="n">
        <v>38.6</v>
      </c>
      <c r="S3" s="13" t="s">
        <v>12022</v>
      </c>
      <c r="T3" s="9" t="n">
        <v>24</v>
      </c>
    </row>
    <row r="4" customFormat="false" ht="15" hidden="false" customHeight="true" outlineLevel="0" collapsed="false">
      <c r="A4" s="9" t="s">
        <v>12013</v>
      </c>
      <c r="B4" s="9" t="s">
        <v>12023</v>
      </c>
      <c r="C4" s="9" t="s">
        <v>12015</v>
      </c>
      <c r="D4" s="9" t="s">
        <v>12016</v>
      </c>
      <c r="E4" s="9" t="s">
        <v>12021</v>
      </c>
      <c r="F4" s="9" t="s">
        <v>12018</v>
      </c>
      <c r="G4" s="9" t="n">
        <v>21</v>
      </c>
      <c r="H4" s="9" t="n">
        <v>4.7</v>
      </c>
      <c r="I4" s="9" t="n">
        <v>1</v>
      </c>
      <c r="J4" s="9" t="n">
        <v>7</v>
      </c>
      <c r="K4" s="10" t="n">
        <v>34.5</v>
      </c>
      <c r="L4" s="10" t="n">
        <v>1.6</v>
      </c>
      <c r="M4" s="11" t="n">
        <f aca="false">K4+L4</f>
        <v>36.1</v>
      </c>
      <c r="N4" s="12" t="n">
        <f aca="false">K4/M4</f>
        <v>0.955678670360111</v>
      </c>
      <c r="O4" s="9" t="n">
        <v>17.62</v>
      </c>
      <c r="P4" s="9" t="n">
        <v>0.45</v>
      </c>
      <c r="Q4" s="9" t="s">
        <v>12017</v>
      </c>
      <c r="R4" s="9" t="n">
        <v>39.4</v>
      </c>
      <c r="S4" s="13" t="s">
        <v>12024</v>
      </c>
      <c r="T4" s="9" t="n">
        <v>14</v>
      </c>
    </row>
    <row r="5" customFormat="false" ht="15" hidden="false" customHeight="true" outlineLevel="0" collapsed="false">
      <c r="A5" s="9" t="s">
        <v>12013</v>
      </c>
      <c r="B5" s="9" t="s">
        <v>12025</v>
      </c>
      <c r="C5" s="9" t="s">
        <v>12015</v>
      </c>
      <c r="D5" s="9" t="s">
        <v>12016</v>
      </c>
      <c r="E5" s="9" t="s">
        <v>12017</v>
      </c>
      <c r="F5" s="9" t="s">
        <v>12018</v>
      </c>
      <c r="G5" s="9" t="n">
        <v>21</v>
      </c>
      <c r="H5" s="9" t="n">
        <v>3.2</v>
      </c>
      <c r="I5" s="9" t="n">
        <v>1</v>
      </c>
      <c r="J5" s="9" t="n">
        <v>6</v>
      </c>
      <c r="K5" s="10" t="n">
        <v>23.5</v>
      </c>
      <c r="L5" s="10" t="n">
        <v>1.4</v>
      </c>
      <c r="M5" s="11" t="n">
        <f aca="false">K5+L5</f>
        <v>24.9</v>
      </c>
      <c r="N5" s="12" t="n">
        <f aca="false">K5/M5</f>
        <v>0.943775100401607</v>
      </c>
      <c r="O5" s="9" t="n">
        <v>28.13</v>
      </c>
      <c r="P5" s="9" t="n">
        <v>0.41</v>
      </c>
      <c r="Q5" s="9" t="s">
        <v>12017</v>
      </c>
      <c r="R5" s="9" t="n">
        <v>30.1</v>
      </c>
      <c r="S5" s="13" t="s">
        <v>12026</v>
      </c>
      <c r="T5" s="9" t="n">
        <v>24</v>
      </c>
    </row>
    <row r="6" customFormat="false" ht="15" hidden="false" customHeight="true" outlineLevel="0" collapsed="false">
      <c r="A6" s="9" t="s">
        <v>12027</v>
      </c>
      <c r="B6" s="9" t="s">
        <v>12028</v>
      </c>
      <c r="C6" s="9" t="s">
        <v>12015</v>
      </c>
      <c r="D6" s="9" t="s">
        <v>12029</v>
      </c>
      <c r="E6" s="9" t="s">
        <v>12017</v>
      </c>
      <c r="F6" s="9" t="s">
        <v>12030</v>
      </c>
      <c r="G6" s="9" t="n">
        <v>18</v>
      </c>
      <c r="H6" s="9" t="n">
        <v>6.5</v>
      </c>
      <c r="I6" s="9" t="n">
        <v>1</v>
      </c>
      <c r="J6" s="9" t="n">
        <v>9</v>
      </c>
      <c r="K6" s="10" t="n">
        <v>40.9</v>
      </c>
      <c r="L6" s="10" t="n">
        <v>2.2</v>
      </c>
      <c r="M6" s="11" t="n">
        <f aca="false">K6+L6</f>
        <v>43.1</v>
      </c>
      <c r="N6" s="12" t="n">
        <f aca="false">K6/M6</f>
        <v>0.948955916473318</v>
      </c>
      <c r="O6" s="9" t="n">
        <v>30.55</v>
      </c>
      <c r="P6" s="9" t="n">
        <v>0.45</v>
      </c>
      <c r="Q6" s="9" t="s">
        <v>12017</v>
      </c>
      <c r="R6" s="9" t="n">
        <v>40.3</v>
      </c>
      <c r="S6" s="13" t="s">
        <v>12031</v>
      </c>
      <c r="T6" s="9" t="n">
        <v>12</v>
      </c>
    </row>
    <row r="7" customFormat="false" ht="15" hidden="false" customHeight="true" outlineLevel="0" collapsed="false">
      <c r="A7" s="9" t="s">
        <v>12027</v>
      </c>
      <c r="B7" s="9" t="s">
        <v>12032</v>
      </c>
      <c r="C7" s="9" t="s">
        <v>12015</v>
      </c>
      <c r="D7" s="9" t="s">
        <v>12029</v>
      </c>
      <c r="E7" s="9" t="s">
        <v>12017</v>
      </c>
      <c r="F7" s="9" t="s">
        <v>12030</v>
      </c>
      <c r="G7" s="9" t="n">
        <v>17</v>
      </c>
      <c r="H7" s="9" t="n">
        <v>6.3</v>
      </c>
      <c r="I7" s="9" t="n">
        <v>1</v>
      </c>
      <c r="J7" s="9" t="n">
        <v>10</v>
      </c>
      <c r="K7" s="10" t="n">
        <v>37.5</v>
      </c>
      <c r="L7" s="10" t="n">
        <v>1.4</v>
      </c>
      <c r="M7" s="11" t="n">
        <f aca="false">K7+L7</f>
        <v>38.9</v>
      </c>
      <c r="N7" s="12" t="n">
        <f aca="false">K7/M7</f>
        <v>0.96401028277635</v>
      </c>
      <c r="O7" s="9" t="n">
        <v>63.57</v>
      </c>
      <c r="P7" s="9" t="n">
        <v>0.11</v>
      </c>
      <c r="Q7" s="9" t="s">
        <v>12017</v>
      </c>
      <c r="R7" s="9" t="n">
        <v>33.8</v>
      </c>
      <c r="S7" s="13" t="s">
        <v>12033</v>
      </c>
      <c r="T7" s="9" t="n">
        <v>18</v>
      </c>
    </row>
    <row r="8" customFormat="false" ht="15" hidden="false" customHeight="true" outlineLevel="0" collapsed="false">
      <c r="A8" s="9" t="s">
        <v>12027</v>
      </c>
      <c r="B8" s="9" t="s">
        <v>12034</v>
      </c>
      <c r="C8" s="9" t="s">
        <v>12015</v>
      </c>
      <c r="D8" s="9" t="s">
        <v>12029</v>
      </c>
      <c r="E8" s="9" t="s">
        <v>12017</v>
      </c>
      <c r="F8" s="9" t="s">
        <v>12030</v>
      </c>
      <c r="G8" s="9" t="n">
        <v>17</v>
      </c>
      <c r="H8" s="9" t="n">
        <v>5.8</v>
      </c>
      <c r="I8" s="9" t="n">
        <v>1</v>
      </c>
      <c r="J8" s="9" t="n">
        <v>9</v>
      </c>
      <c r="K8" s="10" t="n">
        <v>34.5</v>
      </c>
      <c r="L8" s="10" t="n">
        <v>2</v>
      </c>
      <c r="M8" s="11" t="n">
        <f aca="false">K8+L8</f>
        <v>36.5</v>
      </c>
      <c r="N8" s="12" t="n">
        <f aca="false">K8/M8</f>
        <v>0.945205479452055</v>
      </c>
      <c r="O8" s="9" t="n">
        <v>43</v>
      </c>
      <c r="P8" s="9" t="n">
        <v>0.15</v>
      </c>
      <c r="Q8" s="9" t="s">
        <v>12017</v>
      </c>
      <c r="R8" s="9" t="n">
        <v>27.5</v>
      </c>
      <c r="S8" s="13" t="s">
        <v>12035</v>
      </c>
      <c r="T8" s="9" t="n">
        <v>12</v>
      </c>
    </row>
    <row r="9" customFormat="false" ht="15" hidden="false" customHeight="true" outlineLevel="0" collapsed="false">
      <c r="A9" s="9" t="s">
        <v>12027</v>
      </c>
      <c r="B9" s="9" t="s">
        <v>12036</v>
      </c>
      <c r="C9" s="9" t="s">
        <v>12015</v>
      </c>
      <c r="D9" s="9" t="s">
        <v>12029</v>
      </c>
      <c r="E9" s="9" t="s">
        <v>12017</v>
      </c>
      <c r="F9" s="9" t="s">
        <v>12030</v>
      </c>
      <c r="G9" s="9" t="n">
        <v>18</v>
      </c>
      <c r="H9" s="9" t="n">
        <v>5.9</v>
      </c>
      <c r="I9" s="9" t="n">
        <v>1</v>
      </c>
      <c r="J9" s="9" t="n">
        <v>10</v>
      </c>
      <c r="K9" s="10" t="n">
        <v>37.2</v>
      </c>
      <c r="L9" s="10" t="n">
        <v>2.5</v>
      </c>
      <c r="M9" s="11" t="n">
        <f aca="false">K9+L9</f>
        <v>39.7</v>
      </c>
      <c r="N9" s="12" t="n">
        <f aca="false">K9/M9</f>
        <v>0.937027707808564</v>
      </c>
      <c r="O9" s="9" t="n">
        <v>44.16</v>
      </c>
      <c r="P9" s="9" t="n">
        <v>0.2</v>
      </c>
      <c r="Q9" s="9" t="s">
        <v>12017</v>
      </c>
      <c r="R9" s="9" t="n">
        <v>45.4</v>
      </c>
      <c r="S9" s="13" t="s">
        <v>12037</v>
      </c>
      <c r="T9" s="9" t="n">
        <v>18</v>
      </c>
    </row>
    <row r="10" customFormat="false" ht="15" hidden="false" customHeight="true" outlineLevel="0" collapsed="false">
      <c r="A10" s="9" t="s">
        <v>12038</v>
      </c>
      <c r="B10" s="9" t="s">
        <v>12039</v>
      </c>
      <c r="C10" s="9" t="s">
        <v>12040</v>
      </c>
      <c r="D10" s="9" t="s">
        <v>12041</v>
      </c>
      <c r="E10" s="9" t="s">
        <v>12017</v>
      </c>
      <c r="F10" s="9" t="s">
        <v>12030</v>
      </c>
      <c r="G10" s="9" t="n">
        <v>43</v>
      </c>
      <c r="H10" s="9" t="n">
        <v>6.5</v>
      </c>
      <c r="I10" s="9" t="n">
        <v>1</v>
      </c>
      <c r="J10" s="9" t="n">
        <v>10</v>
      </c>
      <c r="K10" s="10" t="n">
        <v>78.3</v>
      </c>
      <c r="L10" s="10" t="n">
        <v>2.9</v>
      </c>
      <c r="M10" s="11" t="n">
        <f aca="false">K10+L10</f>
        <v>81.2</v>
      </c>
      <c r="N10" s="12" t="n">
        <f aca="false">K10/M10</f>
        <v>0.964285714285714</v>
      </c>
      <c r="O10" s="9" t="n">
        <v>43.59</v>
      </c>
      <c r="P10" s="9" t="n">
        <v>0.09</v>
      </c>
      <c r="Q10" s="9" t="s">
        <v>12017</v>
      </c>
      <c r="R10" s="9" t="n">
        <v>0.9</v>
      </c>
      <c r="S10" s="13" t="s">
        <v>12042</v>
      </c>
      <c r="T10" s="9" t="n">
        <v>16</v>
      </c>
    </row>
    <row r="11" customFormat="false" ht="15" hidden="false" customHeight="true" outlineLevel="0" collapsed="false">
      <c r="A11" s="9" t="s">
        <v>12038</v>
      </c>
      <c r="B11" s="9" t="s">
        <v>12043</v>
      </c>
      <c r="C11" s="9" t="s">
        <v>12040</v>
      </c>
      <c r="D11" s="9" t="s">
        <v>12041</v>
      </c>
      <c r="E11" s="9" t="s">
        <v>12017</v>
      </c>
      <c r="F11" s="9" t="s">
        <v>12018</v>
      </c>
      <c r="G11" s="9" t="n">
        <v>43</v>
      </c>
      <c r="H11" s="9" t="n">
        <v>4.2</v>
      </c>
      <c r="I11" s="9" t="n">
        <v>1</v>
      </c>
      <c r="J11" s="9" t="n">
        <v>6</v>
      </c>
      <c r="K11" s="10" t="n">
        <v>50.6</v>
      </c>
      <c r="L11" s="10" t="n">
        <v>2.7</v>
      </c>
      <c r="M11" s="11" t="n">
        <f aca="false">K11+L11</f>
        <v>53.3</v>
      </c>
      <c r="N11" s="12" t="n">
        <f aca="false">K11/M11</f>
        <v>0.949343339587242</v>
      </c>
      <c r="O11" s="9" t="n">
        <v>37.82</v>
      </c>
      <c r="P11" s="9" t="n">
        <v>0.44</v>
      </c>
      <c r="Q11" s="9" t="s">
        <v>12021</v>
      </c>
      <c r="R11" s="9" t="n">
        <v>0</v>
      </c>
      <c r="S11" s="13" t="s">
        <v>12044</v>
      </c>
      <c r="T11" s="9" t="n">
        <v>12</v>
      </c>
    </row>
    <row r="12" customFormat="false" ht="15" hidden="false" customHeight="true" outlineLevel="0" collapsed="false">
      <c r="A12" s="9" t="s">
        <v>12038</v>
      </c>
      <c r="B12" s="9" t="s">
        <v>12045</v>
      </c>
      <c r="C12" s="9" t="s">
        <v>12015</v>
      </c>
      <c r="D12" s="9" t="s">
        <v>12016</v>
      </c>
      <c r="E12" s="9" t="s">
        <v>12017</v>
      </c>
      <c r="F12" s="9" t="s">
        <v>12030</v>
      </c>
      <c r="G12" s="9" t="n">
        <v>42</v>
      </c>
      <c r="H12" s="9" t="n">
        <v>6.8</v>
      </c>
      <c r="I12" s="9" t="n">
        <v>1</v>
      </c>
      <c r="J12" s="9" t="n">
        <v>9</v>
      </c>
      <c r="K12" s="10" t="n">
        <v>80</v>
      </c>
      <c r="L12" s="10" t="n">
        <v>4</v>
      </c>
      <c r="M12" s="11" t="n">
        <f aca="false">K12+L12</f>
        <v>84</v>
      </c>
      <c r="N12" s="12" t="n">
        <f aca="false">K12/M12</f>
        <v>0.952380952380952</v>
      </c>
      <c r="O12" s="9" t="n">
        <v>41.66</v>
      </c>
      <c r="P12" s="9" t="n">
        <v>0.5</v>
      </c>
      <c r="Q12" s="9" t="s">
        <v>12017</v>
      </c>
      <c r="R12" s="9" t="n">
        <v>0</v>
      </c>
      <c r="S12" s="13" t="s">
        <v>12046</v>
      </c>
      <c r="T12" s="9" t="n">
        <v>16</v>
      </c>
    </row>
    <row r="13" customFormat="false" ht="15" hidden="false" customHeight="true" outlineLevel="0" collapsed="false">
      <c r="A13" s="9" t="s">
        <v>12038</v>
      </c>
      <c r="B13" s="9" t="s">
        <v>12047</v>
      </c>
      <c r="C13" s="9" t="s">
        <v>12040</v>
      </c>
      <c r="D13" s="9" t="s">
        <v>12041</v>
      </c>
      <c r="E13" s="9" t="s">
        <v>12017</v>
      </c>
      <c r="F13" s="9" t="s">
        <v>12018</v>
      </c>
      <c r="G13" s="9" t="n">
        <v>42</v>
      </c>
      <c r="H13" s="9" t="n">
        <v>3.2</v>
      </c>
      <c r="I13" s="9" t="n">
        <v>1</v>
      </c>
      <c r="J13" s="9" t="n">
        <v>6</v>
      </c>
      <c r="K13" s="10" t="n">
        <v>37.6</v>
      </c>
      <c r="L13" s="10" t="n">
        <v>1.2</v>
      </c>
      <c r="M13" s="11" t="n">
        <f aca="false">K13+L13</f>
        <v>38.8</v>
      </c>
      <c r="N13" s="12" t="n">
        <f aca="false">K13/M13</f>
        <v>0.969072164948454</v>
      </c>
      <c r="O13" s="9" t="n">
        <v>43.75</v>
      </c>
      <c r="P13" s="9" t="n">
        <v>0.19</v>
      </c>
      <c r="Q13" s="9" t="s">
        <v>12017</v>
      </c>
      <c r="R13" s="9" t="n">
        <v>1</v>
      </c>
      <c r="S13" s="13" t="s">
        <v>12048</v>
      </c>
      <c r="T13" s="9" t="n">
        <v>18</v>
      </c>
    </row>
    <row r="14" customFormat="false" ht="15" hidden="false" customHeight="true" outlineLevel="0" collapsed="false">
      <c r="A14" s="9" t="s">
        <v>12049</v>
      </c>
      <c r="B14" s="9" t="s">
        <v>12050</v>
      </c>
      <c r="C14" s="9" t="s">
        <v>12015</v>
      </c>
      <c r="D14" s="9" t="s">
        <v>12016</v>
      </c>
      <c r="E14" s="9" t="s">
        <v>12017</v>
      </c>
      <c r="F14" s="9" t="s">
        <v>12018</v>
      </c>
      <c r="G14" s="9" t="n">
        <v>51</v>
      </c>
      <c r="H14" s="9" t="n">
        <v>4.4</v>
      </c>
      <c r="I14" s="9" t="n">
        <v>1</v>
      </c>
      <c r="J14" s="9" t="n">
        <v>8</v>
      </c>
      <c r="K14" s="10" t="n">
        <v>67.3</v>
      </c>
      <c r="L14" s="10" t="n">
        <v>3.7</v>
      </c>
      <c r="M14" s="11" t="n">
        <f aca="false">K14+L14</f>
        <v>71</v>
      </c>
      <c r="N14" s="12" t="n">
        <f aca="false">K14/M14</f>
        <v>0.947887323943662</v>
      </c>
      <c r="O14" s="9" t="n">
        <v>27.64</v>
      </c>
      <c r="P14" s="9" t="n">
        <v>0.47</v>
      </c>
      <c r="Q14" s="9" t="s">
        <v>12021</v>
      </c>
      <c r="R14" s="9" t="n">
        <v>24.5</v>
      </c>
      <c r="S14" s="13" t="s">
        <v>12051</v>
      </c>
      <c r="T14" s="9" t="n">
        <v>20</v>
      </c>
    </row>
    <row r="15" customFormat="false" ht="15" hidden="false" customHeight="true" outlineLevel="0" collapsed="false">
      <c r="A15" s="9" t="s">
        <v>12049</v>
      </c>
      <c r="B15" s="9" t="s">
        <v>12052</v>
      </c>
      <c r="C15" s="9" t="s">
        <v>12015</v>
      </c>
      <c r="D15" s="9" t="s">
        <v>12016</v>
      </c>
      <c r="E15" s="9" t="s">
        <v>12017</v>
      </c>
      <c r="F15" s="9" t="s">
        <v>12018</v>
      </c>
      <c r="G15" s="9" t="n">
        <v>51</v>
      </c>
      <c r="H15" s="9" t="n">
        <v>3.6</v>
      </c>
      <c r="I15" s="9" t="n">
        <v>1</v>
      </c>
      <c r="J15" s="9" t="n">
        <v>7</v>
      </c>
      <c r="K15" s="10" t="n">
        <v>55.1</v>
      </c>
      <c r="L15" s="10" t="n">
        <v>2.2</v>
      </c>
      <c r="M15" s="11" t="n">
        <f aca="false">K15+L15</f>
        <v>57.3</v>
      </c>
      <c r="N15" s="12" t="n">
        <f aca="false">K15/M15</f>
        <v>0.961605584642234</v>
      </c>
      <c r="O15" s="9" t="n">
        <v>39.31</v>
      </c>
      <c r="P15" s="9" t="n">
        <v>0.11</v>
      </c>
      <c r="Q15" s="9" t="s">
        <v>12017</v>
      </c>
      <c r="R15" s="9" t="n">
        <v>27.6</v>
      </c>
      <c r="S15" s="13" t="s">
        <v>12053</v>
      </c>
      <c r="T15" s="9" t="n">
        <v>14</v>
      </c>
    </row>
    <row r="16" customFormat="false" ht="15" hidden="false" customHeight="true" outlineLevel="0" collapsed="false">
      <c r="A16" s="9" t="s">
        <v>12049</v>
      </c>
      <c r="B16" s="9" t="s">
        <v>12054</v>
      </c>
      <c r="C16" s="9" t="s">
        <v>12015</v>
      </c>
      <c r="D16" s="9" t="s">
        <v>12016</v>
      </c>
      <c r="E16" s="9" t="s">
        <v>12017</v>
      </c>
      <c r="F16" s="9" t="s">
        <v>12055</v>
      </c>
      <c r="G16" s="9" t="n">
        <v>51</v>
      </c>
      <c r="H16" s="9" t="n">
        <v>3.8</v>
      </c>
      <c r="I16" s="9" t="n">
        <v>1</v>
      </c>
      <c r="J16" s="9" t="n">
        <v>7</v>
      </c>
      <c r="K16" s="10" t="n">
        <v>58.1</v>
      </c>
      <c r="L16" s="10" t="n">
        <v>9.8</v>
      </c>
      <c r="M16" s="11" t="n">
        <f aca="false">K16+L16</f>
        <v>67.9</v>
      </c>
      <c r="N16" s="12" t="n">
        <f aca="false">K16/M16</f>
        <v>0.855670103092784</v>
      </c>
      <c r="O16" s="9" t="n">
        <v>18.42</v>
      </c>
      <c r="P16" s="9" t="n">
        <v>0.16</v>
      </c>
      <c r="Q16" s="9" t="s">
        <v>12017</v>
      </c>
      <c r="R16" s="9" t="n">
        <v>34.9</v>
      </c>
      <c r="S16" s="13" t="s">
        <v>12056</v>
      </c>
      <c r="T16" s="9" t="n">
        <v>6</v>
      </c>
    </row>
    <row r="17" customFormat="false" ht="15" hidden="false" customHeight="true" outlineLevel="0" collapsed="false">
      <c r="A17" s="9" t="s">
        <v>12049</v>
      </c>
      <c r="B17" s="9" t="s">
        <v>12057</v>
      </c>
      <c r="C17" s="9" t="s">
        <v>12015</v>
      </c>
      <c r="D17" s="9" t="s">
        <v>12016</v>
      </c>
      <c r="E17" s="9" t="s">
        <v>12017</v>
      </c>
      <c r="F17" s="9" t="s">
        <v>12018</v>
      </c>
      <c r="G17" s="9" t="n">
        <v>51</v>
      </c>
      <c r="H17" s="9" t="n">
        <v>4</v>
      </c>
      <c r="I17" s="9" t="n">
        <v>1</v>
      </c>
      <c r="J17" s="9" t="n">
        <v>8</v>
      </c>
      <c r="K17" s="10" t="n">
        <v>61.2</v>
      </c>
      <c r="L17" s="10" t="n">
        <v>4.2</v>
      </c>
      <c r="M17" s="11" t="n">
        <f aca="false">K17+L17</f>
        <v>65.4</v>
      </c>
      <c r="N17" s="12" t="n">
        <f aca="false">K17/M17</f>
        <v>0.935779816513761</v>
      </c>
      <c r="O17" s="9" t="n">
        <v>24.98</v>
      </c>
      <c r="P17" s="9" t="n">
        <v>0.47</v>
      </c>
      <c r="Q17" s="9" t="s">
        <v>12017</v>
      </c>
      <c r="R17" s="9" t="n">
        <v>27.8</v>
      </c>
      <c r="S17" s="13" t="s">
        <v>12058</v>
      </c>
      <c r="T17" s="9" t="n">
        <v>16</v>
      </c>
    </row>
    <row r="18" customFormat="false" ht="15" hidden="false" customHeight="true" outlineLevel="0" collapsed="false">
      <c r="A18" s="9" t="s">
        <v>12049</v>
      </c>
      <c r="B18" s="9" t="s">
        <v>12059</v>
      </c>
      <c r="C18" s="9" t="s">
        <v>12015</v>
      </c>
      <c r="D18" s="9" t="s">
        <v>12016</v>
      </c>
      <c r="E18" s="9" t="s">
        <v>12017</v>
      </c>
      <c r="F18" s="9" t="s">
        <v>12018</v>
      </c>
      <c r="G18" s="9" t="n">
        <v>51</v>
      </c>
      <c r="H18" s="9" t="n">
        <v>4.7</v>
      </c>
      <c r="I18" s="9" t="n">
        <v>1</v>
      </c>
      <c r="J18" s="9" t="n">
        <v>9</v>
      </c>
      <c r="K18" s="10" t="n">
        <v>71.9</v>
      </c>
      <c r="L18" s="10" t="n">
        <v>3.3</v>
      </c>
      <c r="M18" s="11" t="n">
        <f aca="false">K18+L18</f>
        <v>75.2</v>
      </c>
      <c r="N18" s="12" t="n">
        <f aca="false">K18/M18</f>
        <v>0.956117021276596</v>
      </c>
      <c r="O18" s="9" t="n">
        <v>50.9</v>
      </c>
      <c r="P18" s="9" t="n">
        <v>0.44</v>
      </c>
      <c r="Q18" s="9" t="s">
        <v>12017</v>
      </c>
      <c r="R18" s="9" t="n">
        <v>31.2</v>
      </c>
      <c r="S18" s="13" t="s">
        <v>12060</v>
      </c>
      <c r="T18" s="9" t="n">
        <v>24</v>
      </c>
    </row>
    <row r="19" customFormat="false" ht="15" hidden="false" customHeight="true" outlineLevel="0" collapsed="false">
      <c r="A19" s="9" t="s">
        <v>12061</v>
      </c>
      <c r="B19" s="9" t="s">
        <v>12062</v>
      </c>
      <c r="C19" s="9" t="s">
        <v>12040</v>
      </c>
      <c r="D19" s="9" t="s">
        <v>12041</v>
      </c>
      <c r="E19" s="9" t="s">
        <v>12017</v>
      </c>
      <c r="F19" s="9" t="s">
        <v>12018</v>
      </c>
      <c r="G19" s="9" t="n">
        <v>25</v>
      </c>
      <c r="H19" s="9" t="n">
        <v>4.5</v>
      </c>
      <c r="I19" s="9" t="n">
        <v>1</v>
      </c>
      <c r="J19" s="9" t="n">
        <v>8</v>
      </c>
      <c r="K19" s="10" t="n">
        <v>36</v>
      </c>
      <c r="L19" s="10" t="n">
        <v>1.8</v>
      </c>
      <c r="M19" s="11" t="n">
        <f aca="false">K19+L19</f>
        <v>37.8</v>
      </c>
      <c r="N19" s="12" t="n">
        <f aca="false">K19/M19</f>
        <v>0.952380952380952</v>
      </c>
      <c r="O19" s="9" t="n">
        <v>40.34</v>
      </c>
      <c r="P19" s="9" t="n">
        <v>0.54</v>
      </c>
      <c r="Q19" s="9" t="s">
        <v>12017</v>
      </c>
      <c r="R19" s="9" t="n">
        <v>26.5</v>
      </c>
      <c r="S19" s="13" t="s">
        <v>12063</v>
      </c>
      <c r="T19" s="9" t="n">
        <v>22</v>
      </c>
    </row>
    <row r="20" customFormat="false" ht="15" hidden="false" customHeight="true" outlineLevel="0" collapsed="false">
      <c r="A20" s="9" t="s">
        <v>12061</v>
      </c>
      <c r="B20" s="9" t="s">
        <v>12064</v>
      </c>
      <c r="C20" s="9" t="s">
        <v>12040</v>
      </c>
      <c r="D20" s="9" t="s">
        <v>12041</v>
      </c>
      <c r="E20" s="9" t="s">
        <v>12017</v>
      </c>
      <c r="F20" s="9" t="s">
        <v>12018</v>
      </c>
      <c r="G20" s="9" t="n">
        <v>25</v>
      </c>
      <c r="H20" s="9" t="n">
        <v>4.3</v>
      </c>
      <c r="I20" s="9" t="n">
        <v>1</v>
      </c>
      <c r="J20" s="9" t="n">
        <v>9</v>
      </c>
      <c r="K20" s="10" t="n">
        <v>34.4</v>
      </c>
      <c r="L20" s="10" t="n">
        <v>1.5</v>
      </c>
      <c r="M20" s="11" t="n">
        <f aca="false">K20+L20</f>
        <v>35.9</v>
      </c>
      <c r="N20" s="12" t="n">
        <f aca="false">K20/M20</f>
        <v>0.958217270194986</v>
      </c>
      <c r="O20" s="9" t="n">
        <v>23.52</v>
      </c>
      <c r="P20" s="9" t="n">
        <v>0.14</v>
      </c>
      <c r="Q20" s="9" t="s">
        <v>12017</v>
      </c>
      <c r="R20" s="9" t="n">
        <v>37.3</v>
      </c>
      <c r="S20" s="13" t="s">
        <v>12065</v>
      </c>
      <c r="T20" s="9" t="n">
        <v>22</v>
      </c>
    </row>
    <row r="21" customFormat="false" ht="15" hidden="false" customHeight="true" outlineLevel="0" collapsed="false">
      <c r="A21" s="9" t="s">
        <v>12061</v>
      </c>
      <c r="B21" s="9" t="s">
        <v>12066</v>
      </c>
      <c r="C21" s="9" t="s">
        <v>12040</v>
      </c>
      <c r="D21" s="9" t="s">
        <v>12041</v>
      </c>
      <c r="E21" s="9" t="s">
        <v>12017</v>
      </c>
      <c r="F21" s="9" t="s">
        <v>12018</v>
      </c>
      <c r="G21" s="9" t="n">
        <v>25</v>
      </c>
      <c r="H21" s="9" t="n">
        <v>4.6</v>
      </c>
      <c r="I21" s="9" t="n">
        <v>1</v>
      </c>
      <c r="J21" s="9" t="n">
        <v>8</v>
      </c>
      <c r="K21" s="10" t="n">
        <v>36.8</v>
      </c>
      <c r="L21" s="10" t="n">
        <v>2.2</v>
      </c>
      <c r="M21" s="11" t="n">
        <f aca="false">K21+L21</f>
        <v>39</v>
      </c>
      <c r="N21" s="12" t="n">
        <f aca="false">K21/M21</f>
        <v>0.943589743589744</v>
      </c>
      <c r="O21" s="9" t="n">
        <v>42.11</v>
      </c>
      <c r="P21" s="9" t="n">
        <v>0.33</v>
      </c>
      <c r="Q21" s="9" t="s">
        <v>12017</v>
      </c>
      <c r="R21" s="9" t="n">
        <v>28.6</v>
      </c>
      <c r="S21" s="13" t="s">
        <v>12044</v>
      </c>
      <c r="T21" s="9" t="n">
        <v>20</v>
      </c>
    </row>
    <row r="22" customFormat="false" ht="15" hidden="false" customHeight="true" outlineLevel="0" collapsed="false">
      <c r="A22" s="9" t="s">
        <v>12061</v>
      </c>
      <c r="B22" s="9" t="s">
        <v>12067</v>
      </c>
      <c r="C22" s="9" t="s">
        <v>12040</v>
      </c>
      <c r="D22" s="9" t="s">
        <v>12041</v>
      </c>
      <c r="E22" s="9" t="s">
        <v>12017</v>
      </c>
      <c r="F22" s="9" t="s">
        <v>12018</v>
      </c>
      <c r="G22" s="9" t="n">
        <v>25</v>
      </c>
      <c r="H22" s="9" t="n">
        <v>4.6</v>
      </c>
      <c r="I22" s="9" t="n">
        <v>1</v>
      </c>
      <c r="J22" s="9" t="n">
        <v>7</v>
      </c>
      <c r="K22" s="10" t="n">
        <v>36.8</v>
      </c>
      <c r="L22" s="10" t="n">
        <v>1.4</v>
      </c>
      <c r="M22" s="11" t="n">
        <f aca="false">K22+L22</f>
        <v>38.2</v>
      </c>
      <c r="N22" s="12" t="n">
        <f aca="false">K22/M22</f>
        <v>0.963350785340314</v>
      </c>
      <c r="O22" s="9" t="n">
        <v>57.29</v>
      </c>
      <c r="P22" s="9" t="n">
        <v>0.11</v>
      </c>
      <c r="Q22" s="9" t="s">
        <v>12017</v>
      </c>
      <c r="R22" s="9" t="n">
        <v>33.2</v>
      </c>
      <c r="S22" s="13" t="s">
        <v>12068</v>
      </c>
      <c r="T22" s="9" t="n">
        <v>20</v>
      </c>
    </row>
    <row r="23" customFormat="false" ht="15" hidden="false" customHeight="true" outlineLevel="0" collapsed="false">
      <c r="A23" s="9" t="s">
        <v>12061</v>
      </c>
      <c r="B23" s="9" t="s">
        <v>12069</v>
      </c>
      <c r="C23" s="9" t="s">
        <v>12040</v>
      </c>
      <c r="D23" s="9" t="s">
        <v>12041</v>
      </c>
      <c r="E23" s="9" t="s">
        <v>12017</v>
      </c>
      <c r="F23" s="9" t="s">
        <v>12055</v>
      </c>
      <c r="G23" s="9" t="n">
        <v>25</v>
      </c>
      <c r="H23" s="9" t="n">
        <v>3.4</v>
      </c>
      <c r="I23" s="9" t="n">
        <v>1</v>
      </c>
      <c r="J23" s="9" t="n">
        <v>6</v>
      </c>
      <c r="K23" s="10" t="n">
        <v>27.2</v>
      </c>
      <c r="L23" s="10" t="n">
        <v>4</v>
      </c>
      <c r="M23" s="11" t="n">
        <f aca="false">K23+L23</f>
        <v>31.2</v>
      </c>
      <c r="N23" s="12" t="n">
        <f aca="false">K23/M23</f>
        <v>0.871794871794872</v>
      </c>
      <c r="O23" s="9" t="n">
        <v>17.47</v>
      </c>
      <c r="P23" s="9" t="n">
        <v>0.48</v>
      </c>
      <c r="Q23" s="9" t="s">
        <v>12017</v>
      </c>
      <c r="R23" s="9" t="n">
        <v>20.5</v>
      </c>
      <c r="S23" s="13" t="s">
        <v>12070</v>
      </c>
      <c r="T23" s="9" t="n">
        <v>8</v>
      </c>
    </row>
    <row r="24" customFormat="false" ht="15" hidden="false" customHeight="true" outlineLevel="0" collapsed="false">
      <c r="A24" s="9" t="s">
        <v>12061</v>
      </c>
      <c r="B24" s="9" t="s">
        <v>12071</v>
      </c>
      <c r="C24" s="9" t="s">
        <v>12040</v>
      </c>
      <c r="D24" s="9" t="s">
        <v>12041</v>
      </c>
      <c r="E24" s="9" t="s">
        <v>12017</v>
      </c>
      <c r="F24" s="9" t="s">
        <v>12018</v>
      </c>
      <c r="G24" s="9" t="n">
        <v>25</v>
      </c>
      <c r="H24" s="9" t="n">
        <v>4.6</v>
      </c>
      <c r="I24" s="9" t="n">
        <v>1</v>
      </c>
      <c r="J24" s="9" t="n">
        <v>8</v>
      </c>
      <c r="K24" s="10" t="n">
        <v>36.8</v>
      </c>
      <c r="L24" s="10" t="n">
        <v>2.6</v>
      </c>
      <c r="M24" s="11" t="n">
        <f aca="false">K24+L24</f>
        <v>39.4</v>
      </c>
      <c r="N24" s="12" t="n">
        <f aca="false">K24/M24</f>
        <v>0.934010152284264</v>
      </c>
      <c r="O24" s="9" t="n">
        <v>36.26</v>
      </c>
      <c r="P24" s="9" t="n">
        <v>0.13</v>
      </c>
      <c r="Q24" s="9" t="s">
        <v>12017</v>
      </c>
      <c r="R24" s="9" t="n">
        <v>19.8</v>
      </c>
      <c r="S24" s="13" t="s">
        <v>12072</v>
      </c>
      <c r="T24" s="9" t="n">
        <v>14</v>
      </c>
    </row>
    <row r="25" customFormat="false" ht="15" hidden="false" customHeight="true" outlineLevel="0" collapsed="false">
      <c r="A25" s="9" t="s">
        <v>12061</v>
      </c>
      <c r="B25" s="9" t="s">
        <v>12073</v>
      </c>
      <c r="C25" s="9" t="s">
        <v>12040</v>
      </c>
      <c r="D25" s="9" t="s">
        <v>12041</v>
      </c>
      <c r="E25" s="9" t="s">
        <v>12017</v>
      </c>
      <c r="F25" s="9" t="s">
        <v>12018</v>
      </c>
      <c r="G25" s="9" t="n">
        <v>25</v>
      </c>
      <c r="H25" s="9" t="n">
        <v>4.3</v>
      </c>
      <c r="I25" s="9" t="n">
        <v>1</v>
      </c>
      <c r="J25" s="9" t="n">
        <v>7</v>
      </c>
      <c r="K25" s="10" t="n">
        <v>34.4</v>
      </c>
      <c r="L25" s="10" t="n">
        <v>2.1</v>
      </c>
      <c r="M25" s="11" t="n">
        <f aca="false">K25+L25</f>
        <v>36.5</v>
      </c>
      <c r="N25" s="12" t="n">
        <f aca="false">K25/M25</f>
        <v>0.942465753424658</v>
      </c>
      <c r="O25" s="9" t="n">
        <v>29.45</v>
      </c>
      <c r="P25" s="9" t="n">
        <v>0.51</v>
      </c>
      <c r="Q25" s="9" t="s">
        <v>12017</v>
      </c>
      <c r="R25" s="9" t="n">
        <v>13.7</v>
      </c>
      <c r="S25" s="13" t="s">
        <v>12074</v>
      </c>
      <c r="T25" s="9" t="n">
        <v>22</v>
      </c>
    </row>
    <row r="26" customFormat="false" ht="15" hidden="false" customHeight="true" outlineLevel="0" collapsed="false">
      <c r="A26" s="9" t="s">
        <v>12061</v>
      </c>
      <c r="B26" s="9" t="s">
        <v>12075</v>
      </c>
      <c r="C26" s="9" t="s">
        <v>12040</v>
      </c>
      <c r="D26" s="9" t="s">
        <v>12041</v>
      </c>
      <c r="E26" s="9" t="s">
        <v>12017</v>
      </c>
      <c r="F26" s="9" t="s">
        <v>12055</v>
      </c>
      <c r="G26" s="9" t="n">
        <v>25</v>
      </c>
      <c r="H26" s="9" t="n">
        <v>3.1</v>
      </c>
      <c r="I26" s="9" t="n">
        <v>1</v>
      </c>
      <c r="J26" s="9" t="n">
        <v>8</v>
      </c>
      <c r="K26" s="10" t="n">
        <v>24.8</v>
      </c>
      <c r="L26" s="10" t="n">
        <v>3.4</v>
      </c>
      <c r="M26" s="11" t="n">
        <f aca="false">K26+L26</f>
        <v>28.2</v>
      </c>
      <c r="N26" s="12" t="n">
        <f aca="false">K26/M26</f>
        <v>0.879432624113475</v>
      </c>
      <c r="O26" s="9" t="n">
        <v>18.95</v>
      </c>
      <c r="P26" s="9" t="n">
        <v>0.16</v>
      </c>
      <c r="Q26" s="9" t="s">
        <v>12017</v>
      </c>
      <c r="R26" s="9" t="n">
        <v>32.8</v>
      </c>
      <c r="S26" s="13" t="s">
        <v>12058</v>
      </c>
      <c r="T26" s="9" t="n">
        <v>8</v>
      </c>
    </row>
    <row r="27" customFormat="false" ht="15" hidden="false" customHeight="true" outlineLevel="0" collapsed="false">
      <c r="A27" s="9" t="s">
        <v>12076</v>
      </c>
      <c r="B27" s="9" t="s">
        <v>12077</v>
      </c>
      <c r="C27" s="9" t="s">
        <v>12040</v>
      </c>
      <c r="D27" s="9" t="s">
        <v>12078</v>
      </c>
      <c r="E27" s="9" t="s">
        <v>12017</v>
      </c>
      <c r="F27" s="9" t="s">
        <v>12018</v>
      </c>
      <c r="G27" s="9" t="n">
        <v>17</v>
      </c>
      <c r="H27" s="9" t="n">
        <v>3.6</v>
      </c>
      <c r="I27" s="9" t="n">
        <v>1</v>
      </c>
      <c r="J27" s="9" t="n">
        <v>7</v>
      </c>
      <c r="K27" s="10" t="n">
        <v>21.4</v>
      </c>
      <c r="L27" s="10" t="n">
        <v>0.8</v>
      </c>
      <c r="M27" s="11" t="n">
        <f aca="false">K27+L27</f>
        <v>22.2</v>
      </c>
      <c r="N27" s="12" t="n">
        <f aca="false">K27/M27</f>
        <v>0.963963963963964</v>
      </c>
      <c r="O27" s="9" t="n">
        <v>35.55</v>
      </c>
      <c r="P27" s="9" t="n">
        <v>0.52</v>
      </c>
      <c r="Q27" s="9" t="s">
        <v>12017</v>
      </c>
      <c r="R27" s="9" t="n">
        <v>35.2</v>
      </c>
      <c r="S27" s="13" t="s">
        <v>12079</v>
      </c>
      <c r="T27" s="9" t="n">
        <v>22</v>
      </c>
    </row>
    <row r="28" customFormat="false" ht="15" hidden="false" customHeight="true" outlineLevel="0" collapsed="false">
      <c r="A28" s="9" t="s">
        <v>12076</v>
      </c>
      <c r="B28" s="9" t="s">
        <v>12080</v>
      </c>
      <c r="C28" s="9" t="s">
        <v>12040</v>
      </c>
      <c r="D28" s="9" t="s">
        <v>12078</v>
      </c>
      <c r="E28" s="9" t="s">
        <v>12017</v>
      </c>
      <c r="F28" s="9" t="s">
        <v>12018</v>
      </c>
      <c r="G28" s="9" t="n">
        <v>17</v>
      </c>
      <c r="H28" s="9" t="n">
        <v>3.8</v>
      </c>
      <c r="I28" s="9" t="n">
        <v>1</v>
      </c>
      <c r="J28" s="9" t="n">
        <v>6</v>
      </c>
      <c r="K28" s="10" t="n">
        <v>22.6</v>
      </c>
      <c r="L28" s="10" t="n">
        <v>1.6</v>
      </c>
      <c r="M28" s="11" t="n">
        <f aca="false">K28+L28</f>
        <v>24.2</v>
      </c>
      <c r="N28" s="12" t="n">
        <f aca="false">K28/M28</f>
        <v>0.933884297520661</v>
      </c>
      <c r="O28" s="9" t="n">
        <v>38.15</v>
      </c>
      <c r="P28" s="9" t="n">
        <v>0.38</v>
      </c>
      <c r="Q28" s="9" t="s">
        <v>12017</v>
      </c>
      <c r="R28" s="9" t="n">
        <v>25.9</v>
      </c>
      <c r="S28" s="13" t="s">
        <v>12081</v>
      </c>
      <c r="T28" s="9" t="n">
        <v>16</v>
      </c>
    </row>
    <row r="29" customFormat="false" ht="15" hidden="false" customHeight="true" outlineLevel="0" collapsed="false">
      <c r="A29" s="9" t="s">
        <v>12076</v>
      </c>
      <c r="B29" s="9" t="s">
        <v>12082</v>
      </c>
      <c r="C29" s="9" t="s">
        <v>12040</v>
      </c>
      <c r="D29" s="9" t="s">
        <v>12078</v>
      </c>
      <c r="E29" s="9" t="s">
        <v>12017</v>
      </c>
      <c r="F29" s="9" t="s">
        <v>12018</v>
      </c>
      <c r="G29" s="9" t="n">
        <v>18</v>
      </c>
      <c r="H29" s="9" t="n">
        <v>3.9</v>
      </c>
      <c r="I29" s="9" t="n">
        <v>1</v>
      </c>
      <c r="J29" s="9" t="n">
        <v>7</v>
      </c>
      <c r="K29" s="10" t="n">
        <v>24.6</v>
      </c>
      <c r="L29" s="10" t="n">
        <v>1.2</v>
      </c>
      <c r="M29" s="11" t="n">
        <f aca="false">K29+L29</f>
        <v>25.8</v>
      </c>
      <c r="N29" s="12" t="n">
        <f aca="false">K29/M29</f>
        <v>0.953488372093023</v>
      </c>
      <c r="O29" s="9" t="n">
        <v>37.71</v>
      </c>
      <c r="P29" s="9" t="n">
        <v>0.2</v>
      </c>
      <c r="Q29" s="9" t="s">
        <v>12017</v>
      </c>
      <c r="R29" s="9" t="n">
        <v>31.8</v>
      </c>
      <c r="S29" s="13" t="s">
        <v>12083</v>
      </c>
      <c r="T29" s="9" t="n">
        <v>14</v>
      </c>
    </row>
    <row r="30" customFormat="false" ht="15" hidden="false" customHeight="true" outlineLevel="0" collapsed="false">
      <c r="A30" s="9" t="s">
        <v>12076</v>
      </c>
      <c r="B30" s="9" t="s">
        <v>12084</v>
      </c>
      <c r="C30" s="9" t="s">
        <v>12040</v>
      </c>
      <c r="D30" s="9" t="s">
        <v>12078</v>
      </c>
      <c r="E30" s="9" t="s">
        <v>12017</v>
      </c>
      <c r="F30" s="9" t="s">
        <v>12030</v>
      </c>
      <c r="G30" s="9" t="n">
        <v>18</v>
      </c>
      <c r="H30" s="9" t="n">
        <v>6.5</v>
      </c>
      <c r="I30" s="9" t="n">
        <v>1</v>
      </c>
      <c r="J30" s="9" t="n">
        <v>10</v>
      </c>
      <c r="K30" s="10" t="n">
        <v>40.9</v>
      </c>
      <c r="L30" s="10" t="n">
        <v>2.1</v>
      </c>
      <c r="M30" s="11" t="n">
        <f aca="false">K30+L30</f>
        <v>43</v>
      </c>
      <c r="N30" s="12" t="n">
        <f aca="false">K30/M30</f>
        <v>0.951162790697674</v>
      </c>
      <c r="O30" s="9" t="n">
        <v>39.14</v>
      </c>
      <c r="P30" s="9" t="n">
        <v>0.19</v>
      </c>
      <c r="Q30" s="9" t="s">
        <v>12017</v>
      </c>
      <c r="R30" s="9" t="n">
        <v>38.7</v>
      </c>
      <c r="S30" s="13" t="s">
        <v>12085</v>
      </c>
      <c r="T30" s="9" t="n">
        <v>18</v>
      </c>
    </row>
    <row r="31" customFormat="false" ht="15" hidden="false" customHeight="true" outlineLevel="0" collapsed="false">
      <c r="A31" s="9" t="s">
        <v>12086</v>
      </c>
      <c r="B31" s="9" t="s">
        <v>12087</v>
      </c>
      <c r="C31" s="9" t="s">
        <v>12015</v>
      </c>
      <c r="D31" s="9" t="s">
        <v>12016</v>
      </c>
      <c r="E31" s="9" t="s">
        <v>12017</v>
      </c>
      <c r="F31" s="9" t="s">
        <v>12018</v>
      </c>
      <c r="G31" s="9" t="n">
        <v>103</v>
      </c>
      <c r="H31" s="9" t="n">
        <v>3.6</v>
      </c>
      <c r="I31" s="9" t="n">
        <v>1</v>
      </c>
      <c r="J31" s="9" t="n">
        <v>6</v>
      </c>
      <c r="K31" s="10" t="n">
        <v>111.2</v>
      </c>
      <c r="L31" s="10" t="n">
        <v>3.4</v>
      </c>
      <c r="M31" s="11" t="n">
        <f aca="false">K31+L31</f>
        <v>114.6</v>
      </c>
      <c r="N31" s="12" t="n">
        <f aca="false">K31/M31</f>
        <v>0.970331588132635</v>
      </c>
      <c r="O31" s="9" t="n">
        <v>23.88</v>
      </c>
      <c r="P31" s="9" t="n">
        <v>0.28</v>
      </c>
      <c r="Q31" s="9" t="s">
        <v>12017</v>
      </c>
      <c r="R31" s="9" t="n">
        <v>21.6</v>
      </c>
      <c r="S31" s="13" t="s">
        <v>12088</v>
      </c>
      <c r="T31" s="9" t="n">
        <v>20</v>
      </c>
    </row>
    <row r="32" customFormat="false" ht="15" hidden="false" customHeight="true" outlineLevel="0" collapsed="false">
      <c r="A32" s="9" t="s">
        <v>12086</v>
      </c>
      <c r="B32" s="9" t="s">
        <v>12089</v>
      </c>
      <c r="C32" s="9" t="s">
        <v>12015</v>
      </c>
      <c r="D32" s="9" t="s">
        <v>12016</v>
      </c>
      <c r="E32" s="9" t="s">
        <v>12017</v>
      </c>
      <c r="F32" s="9" t="s">
        <v>12018</v>
      </c>
      <c r="G32" s="9" t="n">
        <v>103</v>
      </c>
      <c r="H32" s="9" t="n">
        <v>4.8</v>
      </c>
      <c r="I32" s="9" t="n">
        <v>1</v>
      </c>
      <c r="J32" s="9" t="n">
        <v>9</v>
      </c>
      <c r="K32" s="10" t="n">
        <v>148.3</v>
      </c>
      <c r="L32" s="10" t="n">
        <v>9.5</v>
      </c>
      <c r="M32" s="11" t="n">
        <f aca="false">K32+L32</f>
        <v>157.8</v>
      </c>
      <c r="N32" s="12" t="n">
        <f aca="false">K32/M32</f>
        <v>0.93979721166033</v>
      </c>
      <c r="O32" s="9" t="n">
        <v>39.14</v>
      </c>
      <c r="P32" s="9" t="n">
        <v>0.33</v>
      </c>
      <c r="Q32" s="9" t="s">
        <v>12017</v>
      </c>
      <c r="R32" s="9" t="n">
        <v>24</v>
      </c>
      <c r="S32" s="13" t="s">
        <v>12090</v>
      </c>
      <c r="T32" s="9" t="n">
        <v>18</v>
      </c>
    </row>
    <row r="33" customFormat="false" ht="15" hidden="false" customHeight="true" outlineLevel="0" collapsed="false">
      <c r="A33" s="9" t="s">
        <v>12086</v>
      </c>
      <c r="B33" s="9" t="s">
        <v>12091</v>
      </c>
      <c r="C33" s="9" t="s">
        <v>12015</v>
      </c>
      <c r="D33" s="9" t="s">
        <v>12016</v>
      </c>
      <c r="E33" s="9" t="s">
        <v>12017</v>
      </c>
      <c r="F33" s="9" t="s">
        <v>12018</v>
      </c>
      <c r="G33" s="9" t="n">
        <v>103</v>
      </c>
      <c r="H33" s="9" t="n">
        <v>3.8</v>
      </c>
      <c r="I33" s="9" t="n">
        <v>1</v>
      </c>
      <c r="J33" s="9" t="n">
        <v>7</v>
      </c>
      <c r="K33" s="10" t="n">
        <v>117.4</v>
      </c>
      <c r="L33" s="10" t="n">
        <v>7.1</v>
      </c>
      <c r="M33" s="11" t="n">
        <f aca="false">K33+L33</f>
        <v>124.5</v>
      </c>
      <c r="N33" s="12" t="n">
        <f aca="false">K33/M33</f>
        <v>0.942971887550201</v>
      </c>
      <c r="O33" s="9" t="n">
        <v>22.83</v>
      </c>
      <c r="P33" s="9" t="n">
        <v>0.53</v>
      </c>
      <c r="Q33" s="9" t="s">
        <v>12017</v>
      </c>
      <c r="R33" s="9" t="n">
        <v>21.4</v>
      </c>
      <c r="S33" s="13" t="s">
        <v>12092</v>
      </c>
      <c r="T33" s="9" t="n">
        <v>16</v>
      </c>
    </row>
    <row r="34" customFormat="false" ht="15" hidden="false" customHeight="true" outlineLevel="0" collapsed="false">
      <c r="A34" s="9" t="s">
        <v>12086</v>
      </c>
      <c r="B34" s="9" t="s">
        <v>12093</v>
      </c>
      <c r="C34" s="9" t="s">
        <v>12015</v>
      </c>
      <c r="D34" s="9" t="s">
        <v>12016</v>
      </c>
      <c r="E34" s="9" t="s">
        <v>12017</v>
      </c>
      <c r="F34" s="9" t="s">
        <v>12018</v>
      </c>
      <c r="G34" s="9" t="n">
        <v>104</v>
      </c>
      <c r="H34" s="9" t="n">
        <v>3.9</v>
      </c>
      <c r="I34" s="9" t="n">
        <v>1</v>
      </c>
      <c r="J34" s="9" t="n">
        <v>8</v>
      </c>
      <c r="K34" s="10" t="n">
        <v>121.7</v>
      </c>
      <c r="L34" s="10" t="n">
        <v>7.2</v>
      </c>
      <c r="M34" s="11" t="n">
        <f aca="false">K34+L34</f>
        <v>128.9</v>
      </c>
      <c r="N34" s="12" t="n">
        <f aca="false">K34/M34</f>
        <v>0.944142746314973</v>
      </c>
      <c r="O34" s="9" t="n">
        <v>26.65</v>
      </c>
      <c r="P34" s="9" t="n">
        <v>0.51</v>
      </c>
      <c r="Q34" s="9" t="s">
        <v>12017</v>
      </c>
      <c r="R34" s="9" t="n">
        <v>17</v>
      </c>
      <c r="S34" s="13" t="s">
        <v>12094</v>
      </c>
      <c r="T34" s="9" t="n">
        <v>16</v>
      </c>
    </row>
    <row r="35" customFormat="false" ht="15" hidden="false" customHeight="true" outlineLevel="0" collapsed="false">
      <c r="A35" s="9" t="s">
        <v>12086</v>
      </c>
      <c r="B35" s="9" t="s">
        <v>12095</v>
      </c>
      <c r="C35" s="9" t="s">
        <v>12015</v>
      </c>
      <c r="D35" s="9" t="s">
        <v>12016</v>
      </c>
      <c r="E35" s="9" t="s">
        <v>12017</v>
      </c>
      <c r="F35" s="9" t="s">
        <v>12096</v>
      </c>
      <c r="G35" s="9" t="n">
        <v>103</v>
      </c>
      <c r="H35" s="9" t="n">
        <v>3</v>
      </c>
      <c r="I35" s="9" t="n">
        <v>1</v>
      </c>
      <c r="J35" s="9" t="n">
        <v>5</v>
      </c>
      <c r="K35" s="10" t="n">
        <v>92.7</v>
      </c>
      <c r="L35" s="10" t="n">
        <v>2.8</v>
      </c>
      <c r="M35" s="11" t="n">
        <f aca="false">K35+L35</f>
        <v>95.5</v>
      </c>
      <c r="N35" s="12" t="n">
        <f aca="false">K35/M35</f>
        <v>0.970680628272251</v>
      </c>
      <c r="O35" s="9" t="n">
        <v>12.46</v>
      </c>
      <c r="P35" s="9" t="n">
        <v>0.41</v>
      </c>
      <c r="Q35" s="9" t="s">
        <v>12021</v>
      </c>
      <c r="R35" s="9" t="n">
        <v>16.8</v>
      </c>
      <c r="S35" s="13" t="s">
        <v>12097</v>
      </c>
      <c r="T35" s="9" t="n">
        <v>12</v>
      </c>
    </row>
    <row r="36" customFormat="false" ht="15" hidden="false" customHeight="true" outlineLevel="0" collapsed="false">
      <c r="A36" s="9" t="s">
        <v>12086</v>
      </c>
      <c r="B36" s="9" t="s">
        <v>12098</v>
      </c>
      <c r="C36" s="9" t="s">
        <v>12015</v>
      </c>
      <c r="D36" s="9" t="s">
        <v>12016</v>
      </c>
      <c r="E36" s="9" t="s">
        <v>12017</v>
      </c>
      <c r="F36" s="9" t="s">
        <v>12018</v>
      </c>
      <c r="G36" s="9" t="n">
        <v>104</v>
      </c>
      <c r="H36" s="9" t="n">
        <v>3.7</v>
      </c>
      <c r="I36" s="9" t="n">
        <v>1</v>
      </c>
      <c r="J36" s="9" t="n">
        <v>9</v>
      </c>
      <c r="K36" s="10" t="n">
        <v>115.4</v>
      </c>
      <c r="L36" s="10" t="n">
        <v>8.6</v>
      </c>
      <c r="M36" s="11" t="n">
        <f aca="false">K36+L36</f>
        <v>124</v>
      </c>
      <c r="N36" s="12" t="n">
        <f aca="false">K36/M36</f>
        <v>0.930645161290323</v>
      </c>
      <c r="O36" s="9" t="n">
        <v>34.89</v>
      </c>
      <c r="P36" s="9" t="n">
        <v>0.44</v>
      </c>
      <c r="Q36" s="9" t="s">
        <v>12017</v>
      </c>
      <c r="R36" s="9" t="n">
        <v>17.6</v>
      </c>
      <c r="S36" s="13" t="s">
        <v>12099</v>
      </c>
      <c r="T36" s="9" t="n">
        <v>16</v>
      </c>
    </row>
    <row r="37" customFormat="false" ht="15" hidden="false" customHeight="true" outlineLevel="0" collapsed="false">
      <c r="A37" s="9" t="s">
        <v>12086</v>
      </c>
      <c r="B37" s="9" t="s">
        <v>12100</v>
      </c>
      <c r="C37" s="9" t="s">
        <v>12015</v>
      </c>
      <c r="D37" s="9" t="s">
        <v>12016</v>
      </c>
      <c r="E37" s="9" t="s">
        <v>12017</v>
      </c>
      <c r="F37" s="9" t="s">
        <v>12018</v>
      </c>
      <c r="G37" s="9" t="n">
        <v>104</v>
      </c>
      <c r="H37" s="9" t="n">
        <v>3.9</v>
      </c>
      <c r="I37" s="9" t="n">
        <v>1</v>
      </c>
      <c r="J37" s="9" t="n">
        <v>6</v>
      </c>
      <c r="K37" s="10" t="n">
        <v>121.7</v>
      </c>
      <c r="L37" s="10" t="n">
        <v>7.5</v>
      </c>
      <c r="M37" s="11" t="n">
        <f aca="false">K37+L37</f>
        <v>129.2</v>
      </c>
      <c r="N37" s="12" t="n">
        <f aca="false">K37/M37</f>
        <v>0.941950464396285</v>
      </c>
      <c r="O37" s="9" t="n">
        <v>21.95</v>
      </c>
      <c r="P37" s="9" t="n">
        <v>0.42</v>
      </c>
      <c r="Q37" s="9" t="s">
        <v>12017</v>
      </c>
      <c r="R37" s="9" t="n">
        <v>24</v>
      </c>
      <c r="S37" s="13" t="s">
        <v>12101</v>
      </c>
      <c r="T37" s="9" t="n">
        <v>18</v>
      </c>
    </row>
    <row r="38" customFormat="false" ht="15" hidden="false" customHeight="true" outlineLevel="0" collapsed="false">
      <c r="A38" s="9" t="s">
        <v>12086</v>
      </c>
      <c r="B38" s="9" t="s">
        <v>12102</v>
      </c>
      <c r="C38" s="9" t="s">
        <v>12015</v>
      </c>
      <c r="D38" s="9" t="s">
        <v>12016</v>
      </c>
      <c r="E38" s="9" t="s">
        <v>12017</v>
      </c>
      <c r="F38" s="9" t="s">
        <v>12018</v>
      </c>
      <c r="G38" s="9" t="n">
        <v>104</v>
      </c>
      <c r="H38" s="9" t="n">
        <v>3.8</v>
      </c>
      <c r="I38" s="9" t="n">
        <v>1</v>
      </c>
      <c r="J38" s="9" t="n">
        <v>6</v>
      </c>
      <c r="K38" s="10" t="n">
        <v>118.6</v>
      </c>
      <c r="L38" s="10" t="n">
        <v>3.7</v>
      </c>
      <c r="M38" s="11" t="n">
        <f aca="false">K38+L38</f>
        <v>122.3</v>
      </c>
      <c r="N38" s="12" t="n">
        <f aca="false">K38/M38</f>
        <v>0.969746524938675</v>
      </c>
      <c r="O38" s="9" t="n">
        <v>36.77</v>
      </c>
      <c r="P38" s="9" t="n">
        <v>0.31</v>
      </c>
      <c r="Q38" s="9" t="s">
        <v>12017</v>
      </c>
      <c r="R38" s="9" t="n">
        <v>18</v>
      </c>
      <c r="S38" s="13" t="s">
        <v>12103</v>
      </c>
      <c r="T38" s="9" t="n">
        <v>20</v>
      </c>
    </row>
    <row r="39" customFormat="false" ht="15" hidden="false" customHeight="true" outlineLevel="0" collapsed="false">
      <c r="A39" s="9" t="s">
        <v>12086</v>
      </c>
      <c r="B39" s="9" t="s">
        <v>12104</v>
      </c>
      <c r="C39" s="9" t="s">
        <v>12015</v>
      </c>
      <c r="D39" s="9" t="s">
        <v>12016</v>
      </c>
      <c r="E39" s="9" t="s">
        <v>12017</v>
      </c>
      <c r="F39" s="9" t="s">
        <v>12018</v>
      </c>
      <c r="G39" s="9" t="n">
        <v>104</v>
      </c>
      <c r="H39" s="9" t="n">
        <v>4</v>
      </c>
      <c r="I39" s="9" t="n">
        <v>1</v>
      </c>
      <c r="J39" s="9" t="n">
        <v>8</v>
      </c>
      <c r="K39" s="10" t="n">
        <v>124.8</v>
      </c>
      <c r="L39" s="10" t="n">
        <v>7.4</v>
      </c>
      <c r="M39" s="11" t="n">
        <f aca="false">K39+L39</f>
        <v>132.2</v>
      </c>
      <c r="N39" s="12" t="n">
        <f aca="false">K39/M39</f>
        <v>0.944024205748865</v>
      </c>
      <c r="O39" s="9" t="n">
        <v>41.21</v>
      </c>
      <c r="P39" s="9" t="n">
        <v>0.09</v>
      </c>
      <c r="Q39" s="9" t="s">
        <v>12017</v>
      </c>
      <c r="R39" s="9" t="n">
        <v>18.9</v>
      </c>
      <c r="S39" s="13" t="s">
        <v>12105</v>
      </c>
      <c r="T39" s="9" t="n">
        <v>20</v>
      </c>
    </row>
    <row r="40" customFormat="false" ht="15" hidden="false" customHeight="true" outlineLevel="0" collapsed="false">
      <c r="A40" s="9" t="s">
        <v>12086</v>
      </c>
      <c r="B40" s="9" t="s">
        <v>12106</v>
      </c>
      <c r="C40" s="9" t="s">
        <v>12015</v>
      </c>
      <c r="D40" s="9" t="s">
        <v>12016</v>
      </c>
      <c r="E40" s="9" t="s">
        <v>12017</v>
      </c>
      <c r="F40" s="9" t="s">
        <v>12018</v>
      </c>
      <c r="G40" s="9" t="n">
        <v>104</v>
      </c>
      <c r="H40" s="9" t="n">
        <v>4.1</v>
      </c>
      <c r="I40" s="9" t="n">
        <v>1</v>
      </c>
      <c r="J40" s="9" t="n">
        <v>7</v>
      </c>
      <c r="K40" s="10" t="n">
        <v>127.9</v>
      </c>
      <c r="L40" s="10" t="n">
        <v>6.1</v>
      </c>
      <c r="M40" s="11" t="n">
        <f aca="false">K40+L40</f>
        <v>134</v>
      </c>
      <c r="N40" s="12" t="n">
        <f aca="false">K40/M40</f>
        <v>0.954477611940299</v>
      </c>
      <c r="O40" s="9" t="n">
        <v>24.13</v>
      </c>
      <c r="P40" s="9" t="n">
        <v>0.43</v>
      </c>
      <c r="Q40" s="9" t="s">
        <v>12017</v>
      </c>
      <c r="R40" s="9" t="n">
        <v>17.7</v>
      </c>
      <c r="S40" s="13" t="s">
        <v>12107</v>
      </c>
      <c r="T40" s="9" t="n">
        <v>20</v>
      </c>
    </row>
    <row r="41" customFormat="false" ht="15" hidden="false" customHeight="true" outlineLevel="0" collapsed="false">
      <c r="A41" s="9" t="s">
        <v>12086</v>
      </c>
      <c r="B41" s="9" t="s">
        <v>12108</v>
      </c>
      <c r="C41" s="9" t="s">
        <v>12015</v>
      </c>
      <c r="D41" s="9" t="s">
        <v>12016</v>
      </c>
      <c r="E41" s="9" t="s">
        <v>12017</v>
      </c>
      <c r="F41" s="9" t="s">
        <v>12018</v>
      </c>
      <c r="G41" s="9" t="n">
        <v>103</v>
      </c>
      <c r="H41" s="9" t="n">
        <v>3.9</v>
      </c>
      <c r="I41" s="9" t="n">
        <v>1</v>
      </c>
      <c r="J41" s="9" t="n">
        <v>8</v>
      </c>
      <c r="K41" s="10" t="n">
        <v>120.5</v>
      </c>
      <c r="L41" s="10" t="n">
        <v>9.3</v>
      </c>
      <c r="M41" s="11" t="n">
        <f aca="false">K41+L41</f>
        <v>129.8</v>
      </c>
      <c r="N41" s="12" t="n">
        <f aca="false">K41/M41</f>
        <v>0.928351309707242</v>
      </c>
      <c r="O41" s="9" t="n">
        <v>18.43</v>
      </c>
      <c r="P41" s="9" t="n">
        <v>0.31</v>
      </c>
      <c r="Q41" s="9" t="s">
        <v>12021</v>
      </c>
      <c r="R41" s="9" t="n">
        <v>29.5</v>
      </c>
      <c r="S41" s="13" t="s">
        <v>12109</v>
      </c>
      <c r="T41" s="9" t="n">
        <v>22</v>
      </c>
    </row>
    <row r="42" customFormat="false" ht="15" hidden="false" customHeight="true" outlineLevel="0" collapsed="false">
      <c r="A42" s="9" t="s">
        <v>12086</v>
      </c>
      <c r="B42" s="9" t="s">
        <v>12110</v>
      </c>
      <c r="C42" s="9" t="s">
        <v>12015</v>
      </c>
      <c r="D42" s="9" t="s">
        <v>12016</v>
      </c>
      <c r="E42" s="9" t="s">
        <v>12017</v>
      </c>
      <c r="F42" s="9" t="s">
        <v>12018</v>
      </c>
      <c r="G42" s="9" t="n">
        <v>103</v>
      </c>
      <c r="H42" s="9" t="n">
        <v>3.2</v>
      </c>
      <c r="I42" s="9" t="n">
        <v>1</v>
      </c>
      <c r="J42" s="9" t="n">
        <v>6</v>
      </c>
      <c r="K42" s="10" t="n">
        <v>98.9</v>
      </c>
      <c r="L42" s="10" t="n">
        <v>6.1</v>
      </c>
      <c r="M42" s="11" t="n">
        <f aca="false">K42+L42</f>
        <v>105</v>
      </c>
      <c r="N42" s="12" t="n">
        <f aca="false">K42/M42</f>
        <v>0.941904761904762</v>
      </c>
      <c r="O42" s="9" t="n">
        <v>22.01</v>
      </c>
      <c r="P42" s="9" t="n">
        <v>0.46</v>
      </c>
      <c r="Q42" s="9" t="s">
        <v>12017</v>
      </c>
      <c r="R42" s="9" t="n">
        <v>21.5</v>
      </c>
      <c r="S42" s="13" t="s">
        <v>12111</v>
      </c>
      <c r="T42" s="9" t="n">
        <v>16</v>
      </c>
    </row>
    <row r="43" customFormat="false" ht="15" hidden="false" customHeight="true" outlineLevel="0" collapsed="false">
      <c r="A43" s="9" t="s">
        <v>12086</v>
      </c>
      <c r="B43" s="9" t="s">
        <v>12112</v>
      </c>
      <c r="C43" s="9" t="s">
        <v>12015</v>
      </c>
      <c r="D43" s="9" t="s">
        <v>12016</v>
      </c>
      <c r="E43" s="9" t="s">
        <v>12017</v>
      </c>
      <c r="F43" s="9" t="s">
        <v>12018</v>
      </c>
      <c r="G43" s="9" t="n">
        <v>103</v>
      </c>
      <c r="H43" s="9" t="n">
        <v>4.9</v>
      </c>
      <c r="I43" s="9" t="n">
        <v>1</v>
      </c>
      <c r="J43" s="9" t="n">
        <v>8</v>
      </c>
      <c r="K43" s="10" t="n">
        <v>151.4</v>
      </c>
      <c r="L43" s="10" t="n">
        <v>6.9</v>
      </c>
      <c r="M43" s="11" t="n">
        <f aca="false">K43+L43</f>
        <v>158.3</v>
      </c>
      <c r="N43" s="12" t="n">
        <f aca="false">K43/M43</f>
        <v>0.95641187618446</v>
      </c>
      <c r="O43" s="9" t="n">
        <v>42.07</v>
      </c>
      <c r="P43" s="9" t="n">
        <v>0.09</v>
      </c>
      <c r="Q43" s="9" t="s">
        <v>12017</v>
      </c>
      <c r="R43" s="9" t="n">
        <v>18.6</v>
      </c>
      <c r="S43" s="13" t="s">
        <v>12113</v>
      </c>
      <c r="T43" s="9" t="n">
        <v>20</v>
      </c>
    </row>
    <row r="44" customFormat="false" ht="15" hidden="false" customHeight="true" outlineLevel="0" collapsed="false">
      <c r="A44" s="9" t="s">
        <v>12086</v>
      </c>
      <c r="B44" s="9" t="s">
        <v>12114</v>
      </c>
      <c r="C44" s="9" t="s">
        <v>12015</v>
      </c>
      <c r="D44" s="9" t="s">
        <v>12016</v>
      </c>
      <c r="E44" s="9" t="s">
        <v>12017</v>
      </c>
      <c r="F44" s="9" t="s">
        <v>12018</v>
      </c>
      <c r="G44" s="9" t="n">
        <v>103</v>
      </c>
      <c r="H44" s="9" t="n">
        <v>4.2</v>
      </c>
      <c r="I44" s="9" t="n">
        <v>1</v>
      </c>
      <c r="J44" s="9" t="n">
        <v>9</v>
      </c>
      <c r="K44" s="10" t="n">
        <v>129.8</v>
      </c>
      <c r="L44" s="10" t="n">
        <v>6.6</v>
      </c>
      <c r="M44" s="11" t="n">
        <f aca="false">K44+L44</f>
        <v>136.4</v>
      </c>
      <c r="N44" s="12" t="n">
        <f aca="false">K44/M44</f>
        <v>0.951612903225807</v>
      </c>
      <c r="O44" s="9" t="n">
        <v>17.73</v>
      </c>
      <c r="P44" s="9" t="n">
        <v>0.18</v>
      </c>
      <c r="Q44" s="9" t="s">
        <v>12017</v>
      </c>
      <c r="R44" s="9" t="n">
        <v>27.8</v>
      </c>
      <c r="S44" s="13" t="s">
        <v>12115</v>
      </c>
      <c r="T44" s="9" t="n">
        <v>18</v>
      </c>
    </row>
    <row r="45" customFormat="false" ht="15" hidden="false" customHeight="true" outlineLevel="0" collapsed="false">
      <c r="A45" s="9" t="s">
        <v>12086</v>
      </c>
      <c r="B45" s="9" t="s">
        <v>12116</v>
      </c>
      <c r="C45" s="9" t="s">
        <v>12015</v>
      </c>
      <c r="D45" s="9" t="s">
        <v>12016</v>
      </c>
      <c r="E45" s="9" t="s">
        <v>12017</v>
      </c>
      <c r="F45" s="9" t="s">
        <v>12018</v>
      </c>
      <c r="G45" s="9" t="n">
        <v>103</v>
      </c>
      <c r="H45" s="9" t="n">
        <v>4.4</v>
      </c>
      <c r="I45" s="9" t="n">
        <v>1</v>
      </c>
      <c r="J45" s="9" t="n">
        <v>7</v>
      </c>
      <c r="K45" s="10" t="n">
        <v>136</v>
      </c>
      <c r="L45" s="10" t="n">
        <v>6.3</v>
      </c>
      <c r="M45" s="11" t="n">
        <f aca="false">K45+L45</f>
        <v>142.3</v>
      </c>
      <c r="N45" s="12" t="n">
        <f aca="false">K45/M45</f>
        <v>0.95572733661279</v>
      </c>
      <c r="O45" s="9" t="n">
        <v>42.75</v>
      </c>
      <c r="P45" s="9" t="n">
        <v>0.54</v>
      </c>
      <c r="Q45" s="9" t="s">
        <v>12017</v>
      </c>
      <c r="R45" s="9" t="n">
        <v>24.8</v>
      </c>
      <c r="S45" s="13" t="s">
        <v>12117</v>
      </c>
      <c r="T45" s="9" t="n">
        <v>18</v>
      </c>
    </row>
    <row r="46" customFormat="false" ht="15" hidden="false" customHeight="true" outlineLevel="0" collapsed="false">
      <c r="A46" s="9" t="s">
        <v>12086</v>
      </c>
      <c r="B46" s="9" t="s">
        <v>12118</v>
      </c>
      <c r="C46" s="9" t="s">
        <v>12015</v>
      </c>
      <c r="D46" s="9" t="s">
        <v>12016</v>
      </c>
      <c r="E46" s="9" t="s">
        <v>12017</v>
      </c>
      <c r="F46" s="9" t="s">
        <v>12096</v>
      </c>
      <c r="G46" s="9" t="n">
        <v>103</v>
      </c>
      <c r="H46" s="9" t="n">
        <v>2.6</v>
      </c>
      <c r="I46" s="9" t="n">
        <v>1</v>
      </c>
      <c r="J46" s="9" t="n">
        <v>5</v>
      </c>
      <c r="K46" s="10" t="n">
        <v>80.3</v>
      </c>
      <c r="L46" s="10" t="n">
        <v>2.6</v>
      </c>
      <c r="M46" s="11" t="n">
        <f aca="false">K46+L46</f>
        <v>82.9</v>
      </c>
      <c r="N46" s="12" t="n">
        <f aca="false">K46/M46</f>
        <v>0.968636911942099</v>
      </c>
      <c r="O46" s="9" t="n">
        <v>28.98</v>
      </c>
      <c r="P46" s="9" t="n">
        <v>0.15</v>
      </c>
      <c r="Q46" s="9" t="s">
        <v>12017</v>
      </c>
      <c r="R46" s="9" t="n">
        <v>14.7</v>
      </c>
      <c r="S46" s="13" t="s">
        <v>12119</v>
      </c>
      <c r="T46" s="9" t="n">
        <v>12</v>
      </c>
    </row>
    <row r="47" customFormat="false" ht="15" hidden="false" customHeight="true" outlineLevel="0" collapsed="false">
      <c r="A47" s="9" t="s">
        <v>12086</v>
      </c>
      <c r="B47" s="9" t="s">
        <v>12120</v>
      </c>
      <c r="C47" s="9" t="s">
        <v>12015</v>
      </c>
      <c r="D47" s="9" t="s">
        <v>12016</v>
      </c>
      <c r="E47" s="9" t="s">
        <v>12017</v>
      </c>
      <c r="F47" s="9" t="s">
        <v>12018</v>
      </c>
      <c r="G47" s="9" t="n">
        <v>104</v>
      </c>
      <c r="H47" s="9" t="n">
        <v>4.9</v>
      </c>
      <c r="I47" s="9" t="n">
        <v>1</v>
      </c>
      <c r="J47" s="9" t="n">
        <v>10</v>
      </c>
      <c r="K47" s="10" t="n">
        <v>152.9</v>
      </c>
      <c r="L47" s="10" t="n">
        <v>8.3</v>
      </c>
      <c r="M47" s="11" t="n">
        <f aca="false">K47+L47</f>
        <v>161.2</v>
      </c>
      <c r="N47" s="12" t="n">
        <f aca="false">K47/M47</f>
        <v>0.948511166253102</v>
      </c>
      <c r="O47" s="9" t="n">
        <v>31.8</v>
      </c>
      <c r="P47" s="9" t="n">
        <v>0.32</v>
      </c>
      <c r="Q47" s="9" t="s">
        <v>12017</v>
      </c>
      <c r="R47" s="9" t="n">
        <v>23.5</v>
      </c>
      <c r="S47" s="13" t="s">
        <v>12121</v>
      </c>
      <c r="T47" s="9" t="n">
        <v>18</v>
      </c>
    </row>
    <row r="48" customFormat="false" ht="15" hidden="false" customHeight="true" outlineLevel="0" collapsed="false">
      <c r="A48" s="9" t="s">
        <v>12086</v>
      </c>
      <c r="B48" s="9" t="s">
        <v>12122</v>
      </c>
      <c r="C48" s="9" t="s">
        <v>12015</v>
      </c>
      <c r="D48" s="9" t="s">
        <v>12016</v>
      </c>
      <c r="E48" s="9" t="s">
        <v>12017</v>
      </c>
      <c r="F48" s="9" t="s">
        <v>12018</v>
      </c>
      <c r="G48" s="9" t="n">
        <v>103</v>
      </c>
      <c r="H48" s="9" t="n">
        <v>4.1</v>
      </c>
      <c r="I48" s="9" t="n">
        <v>1</v>
      </c>
      <c r="J48" s="9" t="n">
        <v>8</v>
      </c>
      <c r="K48" s="10" t="n">
        <v>126.7</v>
      </c>
      <c r="L48" s="10" t="n">
        <v>9.5</v>
      </c>
      <c r="M48" s="11" t="n">
        <f aca="false">K48+L48</f>
        <v>136.2</v>
      </c>
      <c r="N48" s="12" t="n">
        <f aca="false">K48/M48</f>
        <v>0.930249632892805</v>
      </c>
      <c r="O48" s="9" t="n">
        <v>16.1</v>
      </c>
      <c r="P48" s="9" t="n">
        <v>0.52</v>
      </c>
      <c r="Q48" s="9" t="s">
        <v>12017</v>
      </c>
      <c r="R48" s="9" t="n">
        <v>16.1</v>
      </c>
      <c r="S48" s="13" t="s">
        <v>12123</v>
      </c>
      <c r="T48" s="9" t="n">
        <v>24</v>
      </c>
    </row>
    <row r="49" customFormat="false" ht="15" hidden="false" customHeight="true" outlineLevel="0" collapsed="false">
      <c r="A49" s="9" t="s">
        <v>12086</v>
      </c>
      <c r="B49" s="9" t="s">
        <v>12124</v>
      </c>
      <c r="C49" s="9" t="s">
        <v>12015</v>
      </c>
      <c r="D49" s="9" t="s">
        <v>12016</v>
      </c>
      <c r="E49" s="9" t="s">
        <v>12017</v>
      </c>
      <c r="F49" s="9" t="s">
        <v>12018</v>
      </c>
      <c r="G49" s="9" t="n">
        <v>103</v>
      </c>
      <c r="H49" s="9" t="n">
        <v>3.3</v>
      </c>
      <c r="I49" s="9" t="n">
        <v>1</v>
      </c>
      <c r="J49" s="9" t="n">
        <v>7</v>
      </c>
      <c r="K49" s="10" t="n">
        <v>102</v>
      </c>
      <c r="L49" s="10" t="n">
        <v>4.4</v>
      </c>
      <c r="M49" s="11" t="n">
        <f aca="false">K49+L49</f>
        <v>106.4</v>
      </c>
      <c r="N49" s="12" t="n">
        <f aca="false">K49/M49</f>
        <v>0.958646616541353</v>
      </c>
      <c r="O49" s="9" t="n">
        <v>23.89</v>
      </c>
      <c r="P49" s="9" t="n">
        <v>0.51</v>
      </c>
      <c r="Q49" s="9" t="s">
        <v>12017</v>
      </c>
      <c r="R49" s="9" t="n">
        <v>30</v>
      </c>
      <c r="S49" s="13" t="s">
        <v>12125</v>
      </c>
      <c r="T49" s="9" t="n">
        <v>16</v>
      </c>
    </row>
    <row r="50" customFormat="false" ht="15" hidden="false" customHeight="true" outlineLevel="0" collapsed="false">
      <c r="A50" s="9" t="s">
        <v>12086</v>
      </c>
      <c r="B50" s="9" t="s">
        <v>12126</v>
      </c>
      <c r="C50" s="9" t="s">
        <v>12015</v>
      </c>
      <c r="D50" s="9" t="s">
        <v>12016</v>
      </c>
      <c r="E50" s="9" t="s">
        <v>12017</v>
      </c>
      <c r="F50" s="9" t="s">
        <v>12018</v>
      </c>
      <c r="G50" s="9" t="n">
        <v>103</v>
      </c>
      <c r="H50" s="9" t="n">
        <v>3</v>
      </c>
      <c r="I50" s="9" t="n">
        <v>1</v>
      </c>
      <c r="J50" s="9" t="n">
        <v>6</v>
      </c>
      <c r="K50" s="10" t="n">
        <v>92.7</v>
      </c>
      <c r="L50" s="10" t="n">
        <v>4.8</v>
      </c>
      <c r="M50" s="11" t="n">
        <f aca="false">K50+L50</f>
        <v>97.5</v>
      </c>
      <c r="N50" s="12" t="n">
        <f aca="false">K50/M50</f>
        <v>0.950769230769231</v>
      </c>
      <c r="O50" s="9" t="n">
        <v>27.38</v>
      </c>
      <c r="P50" s="9" t="n">
        <v>0.42</v>
      </c>
      <c r="Q50" s="9" t="s">
        <v>12017</v>
      </c>
      <c r="R50" s="9" t="n">
        <v>17.1</v>
      </c>
      <c r="S50" s="13" t="s">
        <v>12127</v>
      </c>
      <c r="T50" s="9" t="n">
        <v>12</v>
      </c>
    </row>
    <row r="51" customFormat="false" ht="15" hidden="false" customHeight="true" outlineLevel="0" collapsed="false">
      <c r="A51" s="9" t="s">
        <v>12086</v>
      </c>
      <c r="B51" s="9" t="s">
        <v>12128</v>
      </c>
      <c r="C51" s="9" t="s">
        <v>12015</v>
      </c>
      <c r="D51" s="9" t="s">
        <v>12016</v>
      </c>
      <c r="E51" s="9" t="s">
        <v>12017</v>
      </c>
      <c r="F51" s="9" t="s">
        <v>12018</v>
      </c>
      <c r="G51" s="9" t="n">
        <v>103</v>
      </c>
      <c r="H51" s="9" t="n">
        <v>5</v>
      </c>
      <c r="I51" s="9" t="n">
        <v>1</v>
      </c>
      <c r="J51" s="9" t="n">
        <v>8</v>
      </c>
      <c r="K51" s="10" t="n">
        <v>154.5</v>
      </c>
      <c r="L51" s="10" t="n">
        <v>9.9</v>
      </c>
      <c r="M51" s="11" t="n">
        <f aca="false">K51+L51</f>
        <v>164.4</v>
      </c>
      <c r="N51" s="12" t="n">
        <f aca="false">K51/M51</f>
        <v>0.93978102189781</v>
      </c>
      <c r="O51" s="9" t="n">
        <v>36.3</v>
      </c>
      <c r="P51" s="9" t="n">
        <v>0.4</v>
      </c>
      <c r="Q51" s="9" t="s">
        <v>12017</v>
      </c>
      <c r="R51" s="9" t="n">
        <v>26.2</v>
      </c>
      <c r="S51" s="13" t="s">
        <v>12129</v>
      </c>
      <c r="T51" s="9" t="n">
        <v>12</v>
      </c>
    </row>
    <row r="52" customFormat="false" ht="15" hidden="false" customHeight="true" outlineLevel="0" collapsed="false">
      <c r="A52" s="9" t="s">
        <v>12086</v>
      </c>
      <c r="B52" s="9" t="s">
        <v>12130</v>
      </c>
      <c r="C52" s="9" t="s">
        <v>12015</v>
      </c>
      <c r="D52" s="9" t="s">
        <v>12016</v>
      </c>
      <c r="E52" s="9" t="s">
        <v>12017</v>
      </c>
      <c r="F52" s="9" t="s">
        <v>12018</v>
      </c>
      <c r="G52" s="9" t="n">
        <v>104</v>
      </c>
      <c r="H52" s="9" t="n">
        <v>3.4</v>
      </c>
      <c r="I52" s="9" t="n">
        <v>1</v>
      </c>
      <c r="J52" s="9" t="n">
        <v>7</v>
      </c>
      <c r="K52" s="10" t="n">
        <v>106.1</v>
      </c>
      <c r="L52" s="10" t="n">
        <v>3.8</v>
      </c>
      <c r="M52" s="11" t="n">
        <f aca="false">K52+L52</f>
        <v>109.9</v>
      </c>
      <c r="N52" s="12" t="n">
        <f aca="false">K52/M52</f>
        <v>0.965423111919927</v>
      </c>
      <c r="O52" s="9" t="n">
        <v>24.28</v>
      </c>
      <c r="P52" s="9" t="n">
        <v>0.13</v>
      </c>
      <c r="Q52" s="9" t="s">
        <v>12017</v>
      </c>
      <c r="R52" s="9" t="n">
        <v>22.5</v>
      </c>
      <c r="S52" s="13" t="s">
        <v>12131</v>
      </c>
      <c r="T52" s="9" t="n">
        <v>16</v>
      </c>
    </row>
    <row r="53" customFormat="false" ht="15" hidden="false" customHeight="true" outlineLevel="0" collapsed="false">
      <c r="A53" s="9" t="s">
        <v>12086</v>
      </c>
      <c r="B53" s="9" t="s">
        <v>12132</v>
      </c>
      <c r="C53" s="9" t="s">
        <v>12015</v>
      </c>
      <c r="D53" s="9" t="s">
        <v>12016</v>
      </c>
      <c r="E53" s="9" t="s">
        <v>12017</v>
      </c>
      <c r="F53" s="9" t="s">
        <v>12018</v>
      </c>
      <c r="G53" s="9" t="n">
        <v>103</v>
      </c>
      <c r="H53" s="9" t="n">
        <v>3.9</v>
      </c>
      <c r="I53" s="9" t="n">
        <v>1</v>
      </c>
      <c r="J53" s="9" t="n">
        <v>7</v>
      </c>
      <c r="K53" s="10" t="n">
        <v>120.5</v>
      </c>
      <c r="L53" s="10" t="n">
        <v>5.3</v>
      </c>
      <c r="M53" s="11" t="n">
        <f aca="false">K53+L53</f>
        <v>125.8</v>
      </c>
      <c r="N53" s="12" t="n">
        <f aca="false">K53/M53</f>
        <v>0.957869634340223</v>
      </c>
      <c r="O53" s="9" t="n">
        <v>26.83</v>
      </c>
      <c r="P53" s="9" t="n">
        <v>0.14</v>
      </c>
      <c r="Q53" s="9" t="s">
        <v>12017</v>
      </c>
      <c r="R53" s="9" t="n">
        <v>17.4</v>
      </c>
      <c r="S53" s="13" t="s">
        <v>12133</v>
      </c>
      <c r="T53" s="9" t="n">
        <v>12</v>
      </c>
    </row>
    <row r="54" customFormat="false" ht="15" hidden="false" customHeight="true" outlineLevel="0" collapsed="false">
      <c r="A54" s="9" t="s">
        <v>12086</v>
      </c>
      <c r="B54" s="9" t="s">
        <v>12134</v>
      </c>
      <c r="C54" s="9" t="s">
        <v>12015</v>
      </c>
      <c r="D54" s="9" t="s">
        <v>12016</v>
      </c>
      <c r="E54" s="9" t="s">
        <v>12017</v>
      </c>
      <c r="F54" s="9" t="s">
        <v>12018</v>
      </c>
      <c r="G54" s="9" t="n">
        <v>103</v>
      </c>
      <c r="H54" s="9" t="n">
        <v>3.3</v>
      </c>
      <c r="I54" s="9" t="n">
        <v>1</v>
      </c>
      <c r="J54" s="9" t="n">
        <v>7</v>
      </c>
      <c r="K54" s="10" t="n">
        <v>102</v>
      </c>
      <c r="L54" s="10" t="n">
        <v>5.4</v>
      </c>
      <c r="M54" s="11" t="n">
        <f aca="false">K54+L54</f>
        <v>107.4</v>
      </c>
      <c r="N54" s="12" t="n">
        <f aca="false">K54/M54</f>
        <v>0.949720670391062</v>
      </c>
      <c r="O54" s="9" t="n">
        <v>33.67</v>
      </c>
      <c r="P54" s="9" t="n">
        <v>0.19</v>
      </c>
      <c r="Q54" s="9" t="s">
        <v>12017</v>
      </c>
      <c r="R54" s="9" t="n">
        <v>27.6</v>
      </c>
      <c r="S54" s="13" t="s">
        <v>12135</v>
      </c>
      <c r="T54" s="9" t="n">
        <v>14</v>
      </c>
    </row>
    <row r="55" customFormat="false" ht="15" hidden="false" customHeight="true" outlineLevel="0" collapsed="false">
      <c r="A55" s="9" t="s">
        <v>12086</v>
      </c>
      <c r="B55" s="9" t="s">
        <v>12136</v>
      </c>
      <c r="C55" s="9" t="s">
        <v>12015</v>
      </c>
      <c r="D55" s="9" t="s">
        <v>12016</v>
      </c>
      <c r="E55" s="9" t="s">
        <v>12017</v>
      </c>
      <c r="F55" s="9" t="s">
        <v>12018</v>
      </c>
      <c r="G55" s="9" t="n">
        <v>104</v>
      </c>
      <c r="H55" s="9" t="n">
        <v>4.4</v>
      </c>
      <c r="I55" s="9" t="n">
        <v>1</v>
      </c>
      <c r="J55" s="9" t="n">
        <v>8</v>
      </c>
      <c r="K55" s="10" t="n">
        <v>137.3</v>
      </c>
      <c r="L55" s="10" t="n">
        <v>7.7</v>
      </c>
      <c r="M55" s="11" t="n">
        <f aca="false">K55+L55</f>
        <v>145</v>
      </c>
      <c r="N55" s="12" t="n">
        <f aca="false">K55/M55</f>
        <v>0.946896551724138</v>
      </c>
      <c r="O55" s="9" t="n">
        <v>38.11</v>
      </c>
      <c r="P55" s="9" t="n">
        <v>0.28</v>
      </c>
      <c r="Q55" s="9" t="s">
        <v>12021</v>
      </c>
      <c r="R55" s="9" t="n">
        <v>17.1</v>
      </c>
      <c r="S55" s="13" t="s">
        <v>12137</v>
      </c>
      <c r="T55" s="9" t="n">
        <v>18</v>
      </c>
    </row>
    <row r="56" customFormat="false" ht="15" hidden="false" customHeight="true" outlineLevel="0" collapsed="false">
      <c r="A56" s="9" t="s">
        <v>12086</v>
      </c>
      <c r="B56" s="9" t="s">
        <v>12138</v>
      </c>
      <c r="C56" s="9" t="s">
        <v>12015</v>
      </c>
      <c r="D56" s="9" t="s">
        <v>12016</v>
      </c>
      <c r="E56" s="9" t="s">
        <v>12017</v>
      </c>
      <c r="F56" s="9" t="s">
        <v>12055</v>
      </c>
      <c r="G56" s="9" t="n">
        <v>104</v>
      </c>
      <c r="H56" s="9" t="n">
        <v>2.4</v>
      </c>
      <c r="I56" s="9" t="n">
        <v>1</v>
      </c>
      <c r="J56" s="9" t="n">
        <v>6</v>
      </c>
      <c r="K56" s="10" t="n">
        <v>74.9</v>
      </c>
      <c r="L56" s="10" t="n">
        <v>10.4</v>
      </c>
      <c r="M56" s="11" t="n">
        <f aca="false">K56+L56</f>
        <v>85.3</v>
      </c>
      <c r="N56" s="12" t="n">
        <f aca="false">K56/M56</f>
        <v>0.878077373974209</v>
      </c>
      <c r="O56" s="9" t="n">
        <v>11.12</v>
      </c>
      <c r="P56" s="9" t="n">
        <v>0.12</v>
      </c>
      <c r="Q56" s="9" t="s">
        <v>12017</v>
      </c>
      <c r="R56" s="9" t="n">
        <v>14.8</v>
      </c>
      <c r="S56" s="13" t="s">
        <v>12139</v>
      </c>
      <c r="T56" s="9" t="n">
        <v>8</v>
      </c>
    </row>
    <row r="57" customFormat="false" ht="15" hidden="false" customHeight="true" outlineLevel="0" collapsed="false">
      <c r="A57" s="9" t="s">
        <v>12086</v>
      </c>
      <c r="B57" s="9" t="s">
        <v>12140</v>
      </c>
      <c r="C57" s="9" t="s">
        <v>12015</v>
      </c>
      <c r="D57" s="9" t="s">
        <v>12016</v>
      </c>
      <c r="E57" s="9" t="s">
        <v>12017</v>
      </c>
      <c r="F57" s="9" t="s">
        <v>12018</v>
      </c>
      <c r="G57" s="9" t="n">
        <v>103</v>
      </c>
      <c r="H57" s="9" t="n">
        <v>4.2</v>
      </c>
      <c r="I57" s="9" t="n">
        <v>1</v>
      </c>
      <c r="J57" s="9" t="n">
        <v>8</v>
      </c>
      <c r="K57" s="10" t="n">
        <v>129.8</v>
      </c>
      <c r="L57" s="10" t="n">
        <v>7.3</v>
      </c>
      <c r="M57" s="11" t="n">
        <f aca="false">K57+L57</f>
        <v>137.1</v>
      </c>
      <c r="N57" s="12" t="n">
        <f aca="false">K57/M57</f>
        <v>0.946754194018964</v>
      </c>
      <c r="O57" s="9" t="n">
        <v>44.38</v>
      </c>
      <c r="P57" s="9" t="n">
        <v>0.16</v>
      </c>
      <c r="Q57" s="9" t="s">
        <v>12017</v>
      </c>
      <c r="R57" s="9" t="n">
        <v>16.5</v>
      </c>
      <c r="S57" s="13" t="s">
        <v>12141</v>
      </c>
      <c r="T57" s="9" t="n">
        <v>22</v>
      </c>
    </row>
    <row r="58" customFormat="false" ht="15" hidden="false" customHeight="true" outlineLevel="0" collapsed="false">
      <c r="A58" s="9" t="s">
        <v>12086</v>
      </c>
      <c r="B58" s="9" t="s">
        <v>12142</v>
      </c>
      <c r="C58" s="9" t="s">
        <v>12015</v>
      </c>
      <c r="D58" s="9" t="s">
        <v>12016</v>
      </c>
      <c r="E58" s="9" t="s">
        <v>12017</v>
      </c>
      <c r="F58" s="9" t="s">
        <v>12018</v>
      </c>
      <c r="G58" s="9" t="n">
        <v>103</v>
      </c>
      <c r="H58" s="9" t="n">
        <v>4.1</v>
      </c>
      <c r="I58" s="9" t="n">
        <v>1</v>
      </c>
      <c r="J58" s="9" t="n">
        <v>6</v>
      </c>
      <c r="K58" s="10" t="n">
        <v>126.7</v>
      </c>
      <c r="L58" s="10" t="n">
        <v>6.4</v>
      </c>
      <c r="M58" s="11" t="n">
        <f aca="false">K58+L58</f>
        <v>133.1</v>
      </c>
      <c r="N58" s="12" t="n">
        <f aca="false">K58/M58</f>
        <v>0.951915852742299</v>
      </c>
      <c r="O58" s="9" t="n">
        <v>39.07</v>
      </c>
      <c r="P58" s="9" t="n">
        <v>0.51</v>
      </c>
      <c r="Q58" s="9" t="s">
        <v>12021</v>
      </c>
      <c r="R58" s="9" t="n">
        <v>23.2</v>
      </c>
      <c r="S58" s="13" t="s">
        <v>12143</v>
      </c>
      <c r="T58" s="9" t="n">
        <v>14</v>
      </c>
    </row>
    <row r="59" customFormat="false" ht="15" hidden="false" customHeight="true" outlineLevel="0" collapsed="false">
      <c r="A59" s="9" t="s">
        <v>12086</v>
      </c>
      <c r="B59" s="9" t="s">
        <v>12144</v>
      </c>
      <c r="C59" s="9" t="s">
        <v>12015</v>
      </c>
      <c r="D59" s="9" t="s">
        <v>12016</v>
      </c>
      <c r="E59" s="9" t="s">
        <v>12017</v>
      </c>
      <c r="F59" s="9" t="s">
        <v>12018</v>
      </c>
      <c r="G59" s="9" t="n">
        <v>103</v>
      </c>
      <c r="H59" s="9" t="n">
        <v>4.8</v>
      </c>
      <c r="I59" s="9" t="n">
        <v>1</v>
      </c>
      <c r="J59" s="9" t="n">
        <v>9</v>
      </c>
      <c r="K59" s="10" t="n">
        <v>148.3</v>
      </c>
      <c r="L59" s="10" t="n">
        <v>7.5</v>
      </c>
      <c r="M59" s="11" t="n">
        <f aca="false">K59+L59</f>
        <v>155.8</v>
      </c>
      <c r="N59" s="12" t="n">
        <f aca="false">K59/M59</f>
        <v>0.95186136071887</v>
      </c>
      <c r="O59" s="9" t="n">
        <v>28.71</v>
      </c>
      <c r="P59" s="9" t="n">
        <v>0.27</v>
      </c>
      <c r="Q59" s="9" t="s">
        <v>12017</v>
      </c>
      <c r="R59" s="9" t="n">
        <v>17.1</v>
      </c>
      <c r="S59" s="13" t="s">
        <v>12145</v>
      </c>
      <c r="T59" s="9" t="n">
        <v>22</v>
      </c>
    </row>
    <row r="60" customFormat="false" ht="15" hidden="false" customHeight="true" outlineLevel="0" collapsed="false">
      <c r="A60" s="9" t="s">
        <v>12086</v>
      </c>
      <c r="B60" s="9" t="s">
        <v>12146</v>
      </c>
      <c r="C60" s="9" t="s">
        <v>12015</v>
      </c>
      <c r="D60" s="9" t="s">
        <v>12016</v>
      </c>
      <c r="E60" s="9" t="s">
        <v>12017</v>
      </c>
      <c r="F60" s="9" t="s">
        <v>12018</v>
      </c>
      <c r="G60" s="9" t="n">
        <v>103</v>
      </c>
      <c r="H60" s="9" t="n">
        <v>3.2</v>
      </c>
      <c r="I60" s="9" t="n">
        <v>1</v>
      </c>
      <c r="J60" s="9" t="n">
        <v>6</v>
      </c>
      <c r="K60" s="10" t="n">
        <v>98.9</v>
      </c>
      <c r="L60" s="10" t="n">
        <v>5.6</v>
      </c>
      <c r="M60" s="11" t="n">
        <f aca="false">K60+L60</f>
        <v>104.5</v>
      </c>
      <c r="N60" s="12" t="n">
        <f aca="false">K60/M60</f>
        <v>0.946411483253589</v>
      </c>
      <c r="O60" s="9" t="n">
        <v>38.73</v>
      </c>
      <c r="P60" s="9" t="n">
        <v>0.55</v>
      </c>
      <c r="Q60" s="9" t="s">
        <v>12017</v>
      </c>
      <c r="R60" s="9" t="n">
        <v>28.5</v>
      </c>
      <c r="S60" s="13" t="s">
        <v>12147</v>
      </c>
      <c r="T60" s="9" t="n">
        <v>12</v>
      </c>
    </row>
    <row r="61" customFormat="false" ht="15" hidden="false" customHeight="true" outlineLevel="0" collapsed="false">
      <c r="A61" s="9" t="s">
        <v>12148</v>
      </c>
      <c r="B61" s="9" t="s">
        <v>12149</v>
      </c>
      <c r="C61" s="9" t="s">
        <v>12040</v>
      </c>
      <c r="D61" s="9" t="s">
        <v>12150</v>
      </c>
      <c r="E61" s="9" t="s">
        <v>12017</v>
      </c>
      <c r="F61" s="9" t="s">
        <v>12055</v>
      </c>
      <c r="G61" s="9" t="n">
        <v>15</v>
      </c>
      <c r="H61" s="9" t="n">
        <v>3.5</v>
      </c>
      <c r="I61" s="9" t="n">
        <v>1</v>
      </c>
      <c r="J61" s="9" t="n">
        <v>6</v>
      </c>
      <c r="K61" s="10" t="n">
        <v>26.2</v>
      </c>
      <c r="L61" s="10" t="n">
        <v>3.7</v>
      </c>
      <c r="M61" s="11" t="n">
        <f aca="false">K61+L61</f>
        <v>29.9</v>
      </c>
      <c r="N61" s="12" t="n">
        <f aca="false">K61/M61</f>
        <v>0.876254180602007</v>
      </c>
      <c r="O61" s="9" t="n">
        <v>5.52</v>
      </c>
      <c r="P61" s="9" t="n">
        <v>0.09</v>
      </c>
      <c r="Q61" s="9" t="s">
        <v>12017</v>
      </c>
      <c r="R61" s="9" t="n">
        <v>0.3</v>
      </c>
      <c r="S61" s="13" t="s">
        <v>12151</v>
      </c>
      <c r="T61" s="9" t="n">
        <v>8</v>
      </c>
    </row>
    <row r="62" customFormat="false" ht="15" hidden="false" customHeight="true" outlineLevel="0" collapsed="false">
      <c r="A62" s="9" t="s">
        <v>12148</v>
      </c>
      <c r="B62" s="9" t="s">
        <v>12152</v>
      </c>
      <c r="C62" s="9" t="s">
        <v>12015</v>
      </c>
      <c r="D62" s="9" t="s">
        <v>12153</v>
      </c>
      <c r="E62" s="9" t="s">
        <v>12017</v>
      </c>
      <c r="F62" s="9" t="s">
        <v>12055</v>
      </c>
      <c r="G62" s="9" t="n">
        <v>15</v>
      </c>
      <c r="H62" s="9" t="n">
        <v>2.6</v>
      </c>
      <c r="I62" s="9" t="n">
        <v>1</v>
      </c>
      <c r="J62" s="9" t="n">
        <v>6</v>
      </c>
      <c r="K62" s="10" t="n">
        <v>19.5</v>
      </c>
      <c r="L62" s="10" t="n">
        <v>3.2</v>
      </c>
      <c r="M62" s="11" t="n">
        <f aca="false">K62+L62</f>
        <v>22.7</v>
      </c>
      <c r="N62" s="12" t="n">
        <f aca="false">K62/M62</f>
        <v>0.859030837004405</v>
      </c>
      <c r="O62" s="9" t="n">
        <v>8.24</v>
      </c>
      <c r="P62" s="9" t="n">
        <v>0.54</v>
      </c>
      <c r="Q62" s="9" t="s">
        <v>12017</v>
      </c>
      <c r="R62" s="9" t="n">
        <v>5.4</v>
      </c>
      <c r="S62" s="13" t="s">
        <v>12053</v>
      </c>
      <c r="T62" s="9" t="n">
        <v>8</v>
      </c>
    </row>
    <row r="63" customFormat="false" ht="15" hidden="false" customHeight="true" outlineLevel="0" collapsed="false">
      <c r="A63" s="9" t="s">
        <v>12154</v>
      </c>
      <c r="B63" s="9" t="s">
        <v>12155</v>
      </c>
      <c r="C63" s="9" t="s">
        <v>12156</v>
      </c>
      <c r="D63" s="9" t="s">
        <v>12157</v>
      </c>
      <c r="E63" s="9" t="s">
        <v>12017</v>
      </c>
      <c r="F63" s="9" t="s">
        <v>12018</v>
      </c>
      <c r="G63" s="9" t="n">
        <v>42</v>
      </c>
      <c r="H63" s="9" t="n">
        <v>4</v>
      </c>
      <c r="I63" s="9" t="n">
        <v>1</v>
      </c>
      <c r="J63" s="9" t="n">
        <v>8</v>
      </c>
      <c r="K63" s="10" t="n">
        <v>58.8</v>
      </c>
      <c r="L63" s="10" t="n">
        <v>2.8</v>
      </c>
      <c r="M63" s="11" t="n">
        <f aca="false">K63+L63</f>
        <v>61.6</v>
      </c>
      <c r="N63" s="12" t="n">
        <f aca="false">K63/M63</f>
        <v>0.954545454545455</v>
      </c>
      <c r="O63" s="9" t="n">
        <v>26.56</v>
      </c>
      <c r="P63" s="9" t="n">
        <v>0.45</v>
      </c>
      <c r="Q63" s="9" t="s">
        <v>12017</v>
      </c>
      <c r="R63" s="9" t="n">
        <v>21.7</v>
      </c>
      <c r="S63" s="13" t="s">
        <v>12158</v>
      </c>
      <c r="T63" s="9" t="n">
        <v>22</v>
      </c>
    </row>
    <row r="64" customFormat="false" ht="15" hidden="false" customHeight="true" outlineLevel="0" collapsed="false">
      <c r="A64" s="9" t="s">
        <v>12154</v>
      </c>
      <c r="B64" s="9" t="s">
        <v>12159</v>
      </c>
      <c r="C64" s="9" t="s">
        <v>12156</v>
      </c>
      <c r="D64" s="9" t="s">
        <v>12157</v>
      </c>
      <c r="E64" s="9" t="s">
        <v>12017</v>
      </c>
      <c r="F64" s="9" t="s">
        <v>12018</v>
      </c>
      <c r="G64" s="9" t="n">
        <v>42</v>
      </c>
      <c r="H64" s="9" t="n">
        <v>3.8</v>
      </c>
      <c r="I64" s="9" t="n">
        <v>1</v>
      </c>
      <c r="J64" s="9" t="n">
        <v>7</v>
      </c>
      <c r="K64" s="10" t="n">
        <v>55.9</v>
      </c>
      <c r="L64" s="10" t="n">
        <v>3.6</v>
      </c>
      <c r="M64" s="11" t="n">
        <f aca="false">K64+L64</f>
        <v>59.5</v>
      </c>
      <c r="N64" s="12" t="n">
        <f aca="false">K64/M64</f>
        <v>0.939495798319328</v>
      </c>
      <c r="O64" s="9" t="n">
        <v>41</v>
      </c>
      <c r="P64" s="9" t="n">
        <v>0.41</v>
      </c>
      <c r="Q64" s="9" t="s">
        <v>12017</v>
      </c>
      <c r="R64" s="9" t="n">
        <v>25.6</v>
      </c>
      <c r="S64" s="13" t="s">
        <v>12160</v>
      </c>
      <c r="T64" s="9" t="n">
        <v>12</v>
      </c>
    </row>
    <row r="65" customFormat="false" ht="15" hidden="false" customHeight="true" outlineLevel="0" collapsed="false">
      <c r="A65" s="9" t="s">
        <v>12154</v>
      </c>
      <c r="B65" s="9" t="s">
        <v>12161</v>
      </c>
      <c r="C65" s="9" t="s">
        <v>12156</v>
      </c>
      <c r="D65" s="9" t="s">
        <v>12157</v>
      </c>
      <c r="E65" s="9" t="s">
        <v>12017</v>
      </c>
      <c r="F65" s="9" t="s">
        <v>12018</v>
      </c>
      <c r="G65" s="9" t="n">
        <v>42</v>
      </c>
      <c r="H65" s="9" t="n">
        <v>4</v>
      </c>
      <c r="I65" s="9" t="n">
        <v>1</v>
      </c>
      <c r="J65" s="9" t="n">
        <v>7</v>
      </c>
      <c r="K65" s="10" t="n">
        <v>58.8</v>
      </c>
      <c r="L65" s="10" t="n">
        <v>3.7</v>
      </c>
      <c r="M65" s="11" t="n">
        <f aca="false">K65+L65</f>
        <v>62.5</v>
      </c>
      <c r="N65" s="12" t="n">
        <f aca="false">K65/M65</f>
        <v>0.9408</v>
      </c>
      <c r="O65" s="9" t="n">
        <v>43.18</v>
      </c>
      <c r="P65" s="9" t="n">
        <v>0.26</v>
      </c>
      <c r="Q65" s="9" t="s">
        <v>12017</v>
      </c>
      <c r="R65" s="9" t="n">
        <v>27.4</v>
      </c>
      <c r="S65" s="13" t="s">
        <v>12162</v>
      </c>
      <c r="T65" s="9" t="n">
        <v>12</v>
      </c>
    </row>
    <row r="66" customFormat="false" ht="15" hidden="false" customHeight="true" outlineLevel="0" collapsed="false">
      <c r="A66" s="9" t="s">
        <v>12154</v>
      </c>
      <c r="B66" s="9" t="s">
        <v>12163</v>
      </c>
      <c r="C66" s="9" t="s">
        <v>12156</v>
      </c>
      <c r="D66" s="9" t="s">
        <v>12157</v>
      </c>
      <c r="E66" s="9" t="s">
        <v>12017</v>
      </c>
      <c r="F66" s="9" t="s">
        <v>12018</v>
      </c>
      <c r="G66" s="9" t="n">
        <v>42</v>
      </c>
      <c r="H66" s="9" t="n">
        <v>4.1</v>
      </c>
      <c r="I66" s="9" t="n">
        <v>1</v>
      </c>
      <c r="J66" s="9" t="n">
        <v>9</v>
      </c>
      <c r="K66" s="10" t="n">
        <v>60.3</v>
      </c>
      <c r="L66" s="10" t="n">
        <v>3</v>
      </c>
      <c r="M66" s="11" t="n">
        <f aca="false">K66+L66</f>
        <v>63.3</v>
      </c>
      <c r="N66" s="12" t="n">
        <f aca="false">K66/M66</f>
        <v>0.95260663507109</v>
      </c>
      <c r="O66" s="9" t="n">
        <v>40.79</v>
      </c>
      <c r="P66" s="9" t="n">
        <v>0.51</v>
      </c>
      <c r="Q66" s="9" t="s">
        <v>12017</v>
      </c>
      <c r="R66" s="9" t="n">
        <v>27.1</v>
      </c>
      <c r="S66" s="13" t="s">
        <v>12164</v>
      </c>
      <c r="T66" s="9" t="n">
        <v>16</v>
      </c>
    </row>
    <row r="67" customFormat="false" ht="15" hidden="false" customHeight="true" outlineLevel="0" collapsed="false">
      <c r="A67" s="9" t="s">
        <v>12154</v>
      </c>
      <c r="B67" s="9" t="s">
        <v>12165</v>
      </c>
      <c r="C67" s="9" t="s">
        <v>12156</v>
      </c>
      <c r="D67" s="9" t="s">
        <v>12157</v>
      </c>
      <c r="E67" s="9" t="s">
        <v>12017</v>
      </c>
      <c r="F67" s="9" t="s">
        <v>12018</v>
      </c>
      <c r="G67" s="9" t="n">
        <v>42</v>
      </c>
      <c r="H67" s="9" t="n">
        <v>4.7</v>
      </c>
      <c r="I67" s="9" t="n">
        <v>1</v>
      </c>
      <c r="J67" s="9" t="n">
        <v>8</v>
      </c>
      <c r="K67" s="10" t="n">
        <v>69.1</v>
      </c>
      <c r="L67" s="10" t="n">
        <v>4.7</v>
      </c>
      <c r="M67" s="11" t="n">
        <f aca="false">K67+L67</f>
        <v>73.8</v>
      </c>
      <c r="N67" s="12" t="n">
        <f aca="false">K67/M67</f>
        <v>0.936314363143631</v>
      </c>
      <c r="O67" s="9" t="n">
        <v>37.79</v>
      </c>
      <c r="P67" s="9" t="n">
        <v>0.43</v>
      </c>
      <c r="Q67" s="9" t="s">
        <v>12017</v>
      </c>
      <c r="R67" s="9" t="n">
        <v>23.3</v>
      </c>
      <c r="S67" s="13" t="s">
        <v>12166</v>
      </c>
      <c r="T67" s="9" t="n">
        <v>18</v>
      </c>
    </row>
    <row r="68" customFormat="false" ht="15" hidden="false" customHeight="true" outlineLevel="0" collapsed="false">
      <c r="A68" s="9" t="s">
        <v>12154</v>
      </c>
      <c r="B68" s="9" t="s">
        <v>12167</v>
      </c>
      <c r="C68" s="9" t="s">
        <v>12156</v>
      </c>
      <c r="D68" s="9" t="s">
        <v>12157</v>
      </c>
      <c r="E68" s="9" t="s">
        <v>12017</v>
      </c>
      <c r="F68" s="9" t="s">
        <v>12018</v>
      </c>
      <c r="G68" s="9" t="n">
        <v>42</v>
      </c>
      <c r="H68" s="9" t="n">
        <v>4.7</v>
      </c>
      <c r="I68" s="9" t="n">
        <v>1</v>
      </c>
      <c r="J68" s="9" t="n">
        <v>8</v>
      </c>
      <c r="K68" s="10" t="n">
        <v>69.1</v>
      </c>
      <c r="L68" s="10" t="n">
        <v>2.7</v>
      </c>
      <c r="M68" s="11" t="n">
        <f aca="false">K68+L68</f>
        <v>71.8</v>
      </c>
      <c r="N68" s="12" t="n">
        <f aca="false">K68/M68</f>
        <v>0.962395543175488</v>
      </c>
      <c r="O68" s="9" t="n">
        <v>32.98</v>
      </c>
      <c r="P68" s="9" t="n">
        <v>0.48</v>
      </c>
      <c r="Q68" s="9" t="s">
        <v>12021</v>
      </c>
      <c r="R68" s="9" t="n">
        <v>24.5</v>
      </c>
      <c r="S68" s="13" t="s">
        <v>12168</v>
      </c>
      <c r="T68" s="9" t="n">
        <v>12</v>
      </c>
    </row>
    <row r="69" customFormat="false" ht="15" hidden="false" customHeight="true" outlineLevel="0" collapsed="false">
      <c r="A69" s="9" t="s">
        <v>12154</v>
      </c>
      <c r="B69" s="9" t="s">
        <v>12169</v>
      </c>
      <c r="C69" s="9" t="s">
        <v>12156</v>
      </c>
      <c r="D69" s="9" t="s">
        <v>12157</v>
      </c>
      <c r="E69" s="9" t="s">
        <v>12017</v>
      </c>
      <c r="F69" s="9" t="s">
        <v>12018</v>
      </c>
      <c r="G69" s="9" t="n">
        <v>42</v>
      </c>
      <c r="H69" s="9" t="n">
        <v>3.7</v>
      </c>
      <c r="I69" s="9" t="n">
        <v>1</v>
      </c>
      <c r="J69" s="9" t="n">
        <v>7</v>
      </c>
      <c r="K69" s="10" t="n">
        <v>54.4</v>
      </c>
      <c r="L69" s="10" t="n">
        <v>2.9</v>
      </c>
      <c r="M69" s="11" t="n">
        <f aca="false">K69+L69</f>
        <v>57.3</v>
      </c>
      <c r="N69" s="12" t="n">
        <f aca="false">K69/M69</f>
        <v>0.949389179755672</v>
      </c>
      <c r="O69" s="9" t="n">
        <v>38.66</v>
      </c>
      <c r="P69" s="9" t="n">
        <v>0.24</v>
      </c>
      <c r="Q69" s="9" t="s">
        <v>12017</v>
      </c>
      <c r="R69" s="9" t="n">
        <v>21.1</v>
      </c>
      <c r="S69" s="13" t="s">
        <v>12170</v>
      </c>
      <c r="T69" s="9" t="n">
        <v>20</v>
      </c>
    </row>
    <row r="70" customFormat="false" ht="15" hidden="false" customHeight="true" outlineLevel="0" collapsed="false">
      <c r="A70" s="9" t="s">
        <v>12154</v>
      </c>
      <c r="B70" s="9" t="s">
        <v>12171</v>
      </c>
      <c r="C70" s="9" t="s">
        <v>12156</v>
      </c>
      <c r="D70" s="9" t="s">
        <v>12157</v>
      </c>
      <c r="E70" s="9" t="s">
        <v>12017</v>
      </c>
      <c r="F70" s="9" t="s">
        <v>12018</v>
      </c>
      <c r="G70" s="9" t="n">
        <v>42</v>
      </c>
      <c r="H70" s="9" t="n">
        <v>4.8</v>
      </c>
      <c r="I70" s="9" t="n">
        <v>1</v>
      </c>
      <c r="J70" s="9" t="n">
        <v>7</v>
      </c>
      <c r="K70" s="10" t="n">
        <v>70.6</v>
      </c>
      <c r="L70" s="10" t="n">
        <v>3.6</v>
      </c>
      <c r="M70" s="11" t="n">
        <f aca="false">K70+L70</f>
        <v>74.2</v>
      </c>
      <c r="N70" s="12" t="n">
        <f aca="false">K70/M70</f>
        <v>0.951482479784367</v>
      </c>
      <c r="O70" s="9" t="n">
        <v>27.69</v>
      </c>
      <c r="P70" s="9" t="n">
        <v>0.46</v>
      </c>
      <c r="Q70" s="9" t="s">
        <v>12017</v>
      </c>
      <c r="R70" s="9" t="n">
        <v>21.7</v>
      </c>
      <c r="S70" s="13" t="s">
        <v>12172</v>
      </c>
      <c r="T70" s="9" t="n">
        <v>24</v>
      </c>
    </row>
    <row r="71" customFormat="false" ht="15" hidden="false" customHeight="true" outlineLevel="0" collapsed="false">
      <c r="A71" s="9" t="s">
        <v>12154</v>
      </c>
      <c r="B71" s="9" t="s">
        <v>12173</v>
      </c>
      <c r="C71" s="9" t="s">
        <v>12156</v>
      </c>
      <c r="D71" s="9" t="s">
        <v>12157</v>
      </c>
      <c r="E71" s="9" t="s">
        <v>12017</v>
      </c>
      <c r="F71" s="9" t="s">
        <v>12018</v>
      </c>
      <c r="G71" s="9" t="n">
        <v>42</v>
      </c>
      <c r="H71" s="9" t="n">
        <v>4.7</v>
      </c>
      <c r="I71" s="9" t="n">
        <v>1</v>
      </c>
      <c r="J71" s="9" t="n">
        <v>9</v>
      </c>
      <c r="K71" s="10" t="n">
        <v>69.1</v>
      </c>
      <c r="L71" s="10" t="n">
        <v>3.8</v>
      </c>
      <c r="M71" s="11" t="n">
        <f aca="false">K71+L71</f>
        <v>72.9</v>
      </c>
      <c r="N71" s="12" t="n">
        <f aca="false">K71/M71</f>
        <v>0.947873799725652</v>
      </c>
      <c r="O71" s="9" t="n">
        <v>36.64</v>
      </c>
      <c r="P71" s="9" t="n">
        <v>0.14</v>
      </c>
      <c r="Q71" s="9" t="s">
        <v>12017</v>
      </c>
      <c r="R71" s="9" t="n">
        <v>22.5</v>
      </c>
      <c r="S71" s="13" t="s">
        <v>12174</v>
      </c>
      <c r="T71" s="9" t="n">
        <v>14</v>
      </c>
    </row>
    <row r="72" customFormat="false" ht="15" hidden="false" customHeight="true" outlineLevel="0" collapsed="false">
      <c r="A72" s="9" t="s">
        <v>12154</v>
      </c>
      <c r="B72" s="9" t="s">
        <v>12175</v>
      </c>
      <c r="C72" s="9" t="s">
        <v>12156</v>
      </c>
      <c r="D72" s="9" t="s">
        <v>12157</v>
      </c>
      <c r="E72" s="9" t="s">
        <v>12017</v>
      </c>
      <c r="F72" s="9" t="s">
        <v>12018</v>
      </c>
      <c r="G72" s="9" t="n">
        <v>42</v>
      </c>
      <c r="H72" s="9" t="n">
        <v>3.3</v>
      </c>
      <c r="I72" s="9" t="n">
        <v>1</v>
      </c>
      <c r="J72" s="9" t="n">
        <v>8</v>
      </c>
      <c r="K72" s="10" t="n">
        <v>48.5</v>
      </c>
      <c r="L72" s="10" t="n">
        <v>2.4</v>
      </c>
      <c r="M72" s="11" t="n">
        <f aca="false">K72+L72</f>
        <v>50.9</v>
      </c>
      <c r="N72" s="12" t="n">
        <f aca="false">K72/M72</f>
        <v>0.952848722986248</v>
      </c>
      <c r="O72" s="9" t="n">
        <v>34.68</v>
      </c>
      <c r="P72" s="9" t="n">
        <v>0.32</v>
      </c>
      <c r="Q72" s="9" t="s">
        <v>12017</v>
      </c>
      <c r="R72" s="9" t="n">
        <v>33.9</v>
      </c>
      <c r="S72" s="13" t="s">
        <v>12176</v>
      </c>
      <c r="T72" s="9" t="n">
        <v>14</v>
      </c>
    </row>
    <row r="73" customFormat="false" ht="15" hidden="false" customHeight="true" outlineLevel="0" collapsed="false">
      <c r="A73" s="9" t="s">
        <v>12177</v>
      </c>
      <c r="B73" s="9" t="s">
        <v>12178</v>
      </c>
      <c r="C73" s="9" t="s">
        <v>12015</v>
      </c>
      <c r="D73" s="9" t="s">
        <v>12016</v>
      </c>
      <c r="E73" s="9" t="s">
        <v>12017</v>
      </c>
      <c r="F73" s="9" t="s">
        <v>12018</v>
      </c>
      <c r="G73" s="9" t="n">
        <v>33</v>
      </c>
      <c r="H73" s="9" t="n">
        <v>3.8</v>
      </c>
      <c r="I73" s="9" t="n">
        <v>1</v>
      </c>
      <c r="J73" s="9" t="n">
        <v>8</v>
      </c>
      <c r="K73" s="10" t="n">
        <v>50.2</v>
      </c>
      <c r="L73" s="10" t="n">
        <v>3.8</v>
      </c>
      <c r="M73" s="11" t="n">
        <f aca="false">K73+L73</f>
        <v>54</v>
      </c>
      <c r="N73" s="12" t="n">
        <f aca="false">K73/M73</f>
        <v>0.92962962962963</v>
      </c>
      <c r="O73" s="9" t="n">
        <v>24.31</v>
      </c>
      <c r="P73" s="9" t="n">
        <v>0.44</v>
      </c>
      <c r="Q73" s="9" t="s">
        <v>12017</v>
      </c>
      <c r="R73" s="9" t="n">
        <v>34.2</v>
      </c>
      <c r="S73" s="13" t="s">
        <v>12179</v>
      </c>
      <c r="T73" s="9" t="n">
        <v>18</v>
      </c>
    </row>
    <row r="74" customFormat="false" ht="15" hidden="false" customHeight="true" outlineLevel="0" collapsed="false">
      <c r="A74" s="9" t="s">
        <v>12177</v>
      </c>
      <c r="B74" s="9" t="s">
        <v>12180</v>
      </c>
      <c r="C74" s="9" t="s">
        <v>12015</v>
      </c>
      <c r="D74" s="9" t="s">
        <v>12016</v>
      </c>
      <c r="E74" s="9" t="s">
        <v>12021</v>
      </c>
      <c r="F74" s="9" t="s">
        <v>12018</v>
      </c>
      <c r="G74" s="9" t="n">
        <v>34</v>
      </c>
      <c r="H74" s="9" t="n">
        <v>3.9</v>
      </c>
      <c r="I74" s="9" t="n">
        <v>1</v>
      </c>
      <c r="J74" s="9" t="n">
        <v>6</v>
      </c>
      <c r="K74" s="10" t="n">
        <v>53</v>
      </c>
      <c r="L74" s="10" t="n">
        <v>2.4</v>
      </c>
      <c r="M74" s="11" t="n">
        <f aca="false">K74+L74</f>
        <v>55.4</v>
      </c>
      <c r="N74" s="12" t="n">
        <f aca="false">K74/M74</f>
        <v>0.956678700361011</v>
      </c>
      <c r="O74" s="9" t="n">
        <v>20.51</v>
      </c>
      <c r="P74" s="9" t="n">
        <v>0.09</v>
      </c>
      <c r="Q74" s="9" t="s">
        <v>12021</v>
      </c>
      <c r="R74" s="9" t="n">
        <v>41.1</v>
      </c>
      <c r="S74" s="13" t="s">
        <v>12181</v>
      </c>
      <c r="T74" s="9" t="n">
        <v>20</v>
      </c>
    </row>
    <row r="75" customFormat="false" ht="15" hidden="false" customHeight="true" outlineLevel="0" collapsed="false">
      <c r="A75" s="9" t="s">
        <v>12177</v>
      </c>
      <c r="B75" s="9" t="s">
        <v>12182</v>
      </c>
      <c r="C75" s="9" t="s">
        <v>12015</v>
      </c>
      <c r="D75" s="9" t="s">
        <v>12016</v>
      </c>
      <c r="E75" s="9" t="s">
        <v>12017</v>
      </c>
      <c r="F75" s="9" t="s">
        <v>12096</v>
      </c>
      <c r="G75" s="9" t="n">
        <v>33</v>
      </c>
      <c r="H75" s="9" t="n">
        <v>2.5</v>
      </c>
      <c r="I75" s="9" t="n">
        <v>1</v>
      </c>
      <c r="J75" s="9" t="n">
        <v>7</v>
      </c>
      <c r="K75" s="10" t="n">
        <v>33</v>
      </c>
      <c r="L75" s="10" t="n">
        <v>1</v>
      </c>
      <c r="M75" s="11" t="n">
        <f aca="false">K75+L75</f>
        <v>34</v>
      </c>
      <c r="N75" s="12" t="n">
        <f aca="false">K75/M75</f>
        <v>0.970588235294118</v>
      </c>
      <c r="O75" s="9" t="n">
        <v>20.48</v>
      </c>
      <c r="P75" s="9" t="n">
        <v>0.42</v>
      </c>
      <c r="Q75" s="9" t="s">
        <v>12017</v>
      </c>
      <c r="R75" s="9" t="n">
        <v>38.5</v>
      </c>
      <c r="S75" s="13" t="s">
        <v>12183</v>
      </c>
      <c r="T75" s="9" t="n">
        <v>20</v>
      </c>
    </row>
    <row r="76" customFormat="false" ht="15" hidden="false" customHeight="true" outlineLevel="0" collapsed="false">
      <c r="A76" s="9" t="s">
        <v>12177</v>
      </c>
      <c r="B76" s="9" t="s">
        <v>12184</v>
      </c>
      <c r="C76" s="9" t="s">
        <v>12015</v>
      </c>
      <c r="D76" s="9" t="s">
        <v>12016</v>
      </c>
      <c r="E76" s="9" t="s">
        <v>12017</v>
      </c>
      <c r="F76" s="9" t="s">
        <v>12018</v>
      </c>
      <c r="G76" s="9" t="n">
        <v>34</v>
      </c>
      <c r="H76" s="9" t="n">
        <v>3.2</v>
      </c>
      <c r="I76" s="9" t="n">
        <v>1</v>
      </c>
      <c r="J76" s="9" t="n">
        <v>6</v>
      </c>
      <c r="K76" s="10" t="n">
        <v>43.5</v>
      </c>
      <c r="L76" s="10" t="n">
        <v>1.6</v>
      </c>
      <c r="M76" s="11" t="n">
        <f aca="false">K76+L76</f>
        <v>45.1</v>
      </c>
      <c r="N76" s="12" t="n">
        <f aca="false">K76/M76</f>
        <v>0.964523281596452</v>
      </c>
      <c r="O76" s="9" t="n">
        <v>15.79</v>
      </c>
      <c r="P76" s="9" t="n">
        <v>0.52</v>
      </c>
      <c r="Q76" s="9" t="s">
        <v>12017</v>
      </c>
      <c r="R76" s="9" t="n">
        <v>31.6</v>
      </c>
      <c r="S76" s="13" t="s">
        <v>12185</v>
      </c>
      <c r="T76" s="9" t="n">
        <v>22</v>
      </c>
    </row>
    <row r="77" customFormat="false" ht="15" hidden="false" customHeight="true" outlineLevel="0" collapsed="false">
      <c r="A77" s="9" t="s">
        <v>12177</v>
      </c>
      <c r="B77" s="9" t="s">
        <v>12186</v>
      </c>
      <c r="C77" s="9" t="s">
        <v>12015</v>
      </c>
      <c r="D77" s="9" t="s">
        <v>12016</v>
      </c>
      <c r="E77" s="9" t="s">
        <v>12017</v>
      </c>
      <c r="F77" s="9" t="s">
        <v>12018</v>
      </c>
      <c r="G77" s="9" t="n">
        <v>33</v>
      </c>
      <c r="H77" s="9" t="n">
        <v>4.3</v>
      </c>
      <c r="I77" s="9" t="n">
        <v>1</v>
      </c>
      <c r="J77" s="9" t="n">
        <v>8</v>
      </c>
      <c r="K77" s="10" t="n">
        <v>56.8</v>
      </c>
      <c r="L77" s="10" t="n">
        <v>3</v>
      </c>
      <c r="M77" s="11" t="n">
        <f aca="false">K77+L77</f>
        <v>59.8</v>
      </c>
      <c r="N77" s="12" t="n">
        <f aca="false">K77/M77</f>
        <v>0.949832775919733</v>
      </c>
      <c r="O77" s="9" t="n">
        <v>24.14</v>
      </c>
      <c r="P77" s="9" t="n">
        <v>0.15</v>
      </c>
      <c r="Q77" s="9" t="s">
        <v>12017</v>
      </c>
      <c r="R77" s="9" t="n">
        <v>23.7</v>
      </c>
      <c r="S77" s="13" t="s">
        <v>12187</v>
      </c>
      <c r="T77" s="9" t="n">
        <v>12</v>
      </c>
    </row>
    <row r="78" customFormat="false" ht="15" hidden="false" customHeight="true" outlineLevel="0" collapsed="false">
      <c r="A78" s="9" t="s">
        <v>12177</v>
      </c>
      <c r="B78" s="9" t="s">
        <v>12188</v>
      </c>
      <c r="C78" s="9" t="s">
        <v>12015</v>
      </c>
      <c r="D78" s="9" t="s">
        <v>12016</v>
      </c>
      <c r="E78" s="9" t="s">
        <v>12017</v>
      </c>
      <c r="F78" s="9" t="s">
        <v>12055</v>
      </c>
      <c r="G78" s="9" t="n">
        <v>33</v>
      </c>
      <c r="H78" s="9" t="n">
        <v>2.1</v>
      </c>
      <c r="I78" s="9" t="n">
        <v>1</v>
      </c>
      <c r="J78" s="9" t="n">
        <v>5</v>
      </c>
      <c r="K78" s="10" t="n">
        <v>27.7</v>
      </c>
      <c r="L78" s="10" t="n">
        <v>3</v>
      </c>
      <c r="M78" s="11" t="n">
        <f aca="false">K78+L78</f>
        <v>30.7</v>
      </c>
      <c r="N78" s="12" t="n">
        <f aca="false">K78/M78</f>
        <v>0.90228013029316</v>
      </c>
      <c r="O78" s="9" t="n">
        <v>7.99</v>
      </c>
      <c r="P78" s="9" t="n">
        <v>0.35</v>
      </c>
      <c r="Q78" s="9" t="s">
        <v>12017</v>
      </c>
      <c r="R78" s="9" t="n">
        <v>28.7</v>
      </c>
      <c r="S78" s="13" t="s">
        <v>12189</v>
      </c>
      <c r="T78" s="9" t="n">
        <v>8</v>
      </c>
    </row>
    <row r="79" customFormat="false" ht="15" hidden="false" customHeight="true" outlineLevel="0" collapsed="false">
      <c r="A79" s="9" t="s">
        <v>12190</v>
      </c>
      <c r="B79" s="9" t="s">
        <v>12191</v>
      </c>
      <c r="C79" s="9" t="s">
        <v>12015</v>
      </c>
      <c r="D79" s="9" t="s">
        <v>12016</v>
      </c>
      <c r="E79" s="9" t="s">
        <v>12017</v>
      </c>
      <c r="F79" s="9" t="s">
        <v>12018</v>
      </c>
      <c r="G79" s="9" t="n">
        <v>50</v>
      </c>
      <c r="H79" s="9" t="n">
        <v>3.6</v>
      </c>
      <c r="I79" s="9" t="n">
        <v>1</v>
      </c>
      <c r="J79" s="9" t="n">
        <v>7</v>
      </c>
      <c r="K79" s="10" t="n">
        <v>39.6</v>
      </c>
      <c r="L79" s="10" t="n">
        <v>1.3</v>
      </c>
      <c r="M79" s="11" t="n">
        <f aca="false">K79+L79</f>
        <v>40.9</v>
      </c>
      <c r="N79" s="12" t="n">
        <f aca="false">K79/M79</f>
        <v>0.968215158924205</v>
      </c>
      <c r="O79" s="9" t="n">
        <v>31.42</v>
      </c>
      <c r="P79" s="9" t="n">
        <v>0.16</v>
      </c>
      <c r="Q79" s="9" t="s">
        <v>12021</v>
      </c>
      <c r="R79" s="9" t="n">
        <v>33.5</v>
      </c>
      <c r="S79" s="13" t="s">
        <v>12192</v>
      </c>
      <c r="T79" s="9" t="n">
        <v>20</v>
      </c>
    </row>
    <row r="80" customFormat="false" ht="15" hidden="false" customHeight="true" outlineLevel="0" collapsed="false">
      <c r="A80" s="9" t="s">
        <v>12190</v>
      </c>
      <c r="B80" s="9" t="s">
        <v>12193</v>
      </c>
      <c r="C80" s="9" t="s">
        <v>12015</v>
      </c>
      <c r="D80" s="9" t="s">
        <v>12016</v>
      </c>
      <c r="E80" s="9" t="s">
        <v>12017</v>
      </c>
      <c r="F80" s="9" t="s">
        <v>12018</v>
      </c>
      <c r="G80" s="9" t="n">
        <v>50</v>
      </c>
      <c r="H80" s="9" t="n">
        <v>3.4</v>
      </c>
      <c r="I80" s="9" t="n">
        <v>1</v>
      </c>
      <c r="J80" s="9" t="n">
        <v>6</v>
      </c>
      <c r="K80" s="10" t="n">
        <v>37.4</v>
      </c>
      <c r="L80" s="10" t="n">
        <v>1.4</v>
      </c>
      <c r="M80" s="11" t="n">
        <f aca="false">K80+L80</f>
        <v>38.8</v>
      </c>
      <c r="N80" s="12" t="n">
        <f aca="false">K80/M80</f>
        <v>0.963917525773196</v>
      </c>
      <c r="O80" s="9" t="n">
        <v>25.49</v>
      </c>
      <c r="P80" s="9" t="n">
        <v>0.16</v>
      </c>
      <c r="Q80" s="9" t="s">
        <v>12017</v>
      </c>
      <c r="R80" s="9" t="n">
        <v>28.9</v>
      </c>
      <c r="S80" s="13" t="s">
        <v>12194</v>
      </c>
      <c r="T80" s="9" t="n">
        <v>16</v>
      </c>
    </row>
    <row r="81" customFormat="false" ht="15" hidden="false" customHeight="true" outlineLevel="0" collapsed="false">
      <c r="A81" s="9" t="s">
        <v>12190</v>
      </c>
      <c r="B81" s="9" t="s">
        <v>12195</v>
      </c>
      <c r="C81" s="9" t="s">
        <v>12015</v>
      </c>
      <c r="D81" s="9" t="s">
        <v>12016</v>
      </c>
      <c r="E81" s="9" t="s">
        <v>12017</v>
      </c>
      <c r="F81" s="9" t="s">
        <v>12018</v>
      </c>
      <c r="G81" s="9" t="n">
        <v>50</v>
      </c>
      <c r="H81" s="9" t="n">
        <v>3.8</v>
      </c>
      <c r="I81" s="9" t="n">
        <v>1</v>
      </c>
      <c r="J81" s="9" t="n">
        <v>7</v>
      </c>
      <c r="K81" s="10" t="n">
        <v>41.8</v>
      </c>
      <c r="L81" s="10" t="n">
        <v>1.6</v>
      </c>
      <c r="M81" s="11" t="n">
        <f aca="false">K81+L81</f>
        <v>43.4</v>
      </c>
      <c r="N81" s="12" t="n">
        <f aca="false">K81/M81</f>
        <v>0.963133640552995</v>
      </c>
      <c r="O81" s="9" t="n">
        <v>35.49</v>
      </c>
      <c r="P81" s="9" t="n">
        <v>0.47</v>
      </c>
      <c r="Q81" s="9" t="s">
        <v>12017</v>
      </c>
      <c r="R81" s="9" t="n">
        <v>27.7</v>
      </c>
      <c r="S81" s="13" t="s">
        <v>12196</v>
      </c>
      <c r="T81" s="9" t="n">
        <v>14</v>
      </c>
    </row>
    <row r="82" customFormat="false" ht="15" hidden="false" customHeight="true" outlineLevel="0" collapsed="false">
      <c r="A82" s="9" t="s">
        <v>12190</v>
      </c>
      <c r="B82" s="9" t="s">
        <v>12197</v>
      </c>
      <c r="C82" s="9" t="s">
        <v>12015</v>
      </c>
      <c r="D82" s="9" t="s">
        <v>12016</v>
      </c>
      <c r="E82" s="9" t="s">
        <v>12017</v>
      </c>
      <c r="F82" s="9" t="s">
        <v>12055</v>
      </c>
      <c r="G82" s="9" t="n">
        <v>50</v>
      </c>
      <c r="H82" s="9" t="n">
        <v>3.4</v>
      </c>
      <c r="I82" s="9" t="n">
        <v>1</v>
      </c>
      <c r="J82" s="9" t="n">
        <v>7</v>
      </c>
      <c r="K82" s="10" t="n">
        <v>37.4</v>
      </c>
      <c r="L82" s="10" t="n">
        <v>4.5</v>
      </c>
      <c r="M82" s="11" t="n">
        <f aca="false">K82+L82</f>
        <v>41.9</v>
      </c>
      <c r="N82" s="12" t="n">
        <f aca="false">K82/M82</f>
        <v>0.892601431980907</v>
      </c>
      <c r="O82" s="9" t="n">
        <v>17.74</v>
      </c>
      <c r="P82" s="9" t="n">
        <v>0.11</v>
      </c>
      <c r="Q82" s="9" t="s">
        <v>12017</v>
      </c>
      <c r="R82" s="9" t="n">
        <v>27.2</v>
      </c>
      <c r="S82" s="13" t="s">
        <v>12198</v>
      </c>
      <c r="T82" s="9" t="n">
        <v>8</v>
      </c>
    </row>
    <row r="83" customFormat="false" ht="15" hidden="false" customHeight="true" outlineLevel="0" collapsed="false">
      <c r="A83" s="9" t="s">
        <v>12190</v>
      </c>
      <c r="B83" s="9" t="s">
        <v>12199</v>
      </c>
      <c r="C83" s="9" t="s">
        <v>12015</v>
      </c>
      <c r="D83" s="9" t="s">
        <v>12016</v>
      </c>
      <c r="E83" s="9" t="s">
        <v>12017</v>
      </c>
      <c r="F83" s="9" t="s">
        <v>12055</v>
      </c>
      <c r="G83" s="9" t="n">
        <v>50</v>
      </c>
      <c r="H83" s="9" t="n">
        <v>3.5</v>
      </c>
      <c r="I83" s="9" t="n">
        <v>1</v>
      </c>
      <c r="J83" s="9" t="n">
        <v>6</v>
      </c>
      <c r="K83" s="10" t="n">
        <v>38.5</v>
      </c>
      <c r="L83" s="10" t="n">
        <v>4.5</v>
      </c>
      <c r="M83" s="11" t="n">
        <f aca="false">K83+L83</f>
        <v>43</v>
      </c>
      <c r="N83" s="12" t="n">
        <f aca="false">K83/M83</f>
        <v>0.895348837209302</v>
      </c>
      <c r="O83" s="9" t="n">
        <v>16.51</v>
      </c>
      <c r="P83" s="9" t="n">
        <v>0.1</v>
      </c>
      <c r="Q83" s="9" t="s">
        <v>12021</v>
      </c>
      <c r="R83" s="9" t="n">
        <v>22.7</v>
      </c>
      <c r="S83" s="13" t="s">
        <v>12200</v>
      </c>
      <c r="T83" s="9" t="n">
        <v>4</v>
      </c>
    </row>
    <row r="84" customFormat="false" ht="15" hidden="false" customHeight="true" outlineLevel="0" collapsed="false">
      <c r="A84" s="9" t="s">
        <v>12190</v>
      </c>
      <c r="B84" s="9" t="s">
        <v>12201</v>
      </c>
      <c r="C84" s="9" t="s">
        <v>12015</v>
      </c>
      <c r="D84" s="9" t="s">
        <v>12016</v>
      </c>
      <c r="E84" s="9" t="s">
        <v>12021</v>
      </c>
      <c r="F84" s="9" t="s">
        <v>12018</v>
      </c>
      <c r="G84" s="9" t="n">
        <v>50</v>
      </c>
      <c r="H84" s="9" t="n">
        <v>4.9</v>
      </c>
      <c r="I84" s="9" t="n">
        <v>1</v>
      </c>
      <c r="J84" s="9" t="n">
        <v>10</v>
      </c>
      <c r="K84" s="10" t="n">
        <v>53.9</v>
      </c>
      <c r="L84" s="10" t="n">
        <v>4</v>
      </c>
      <c r="M84" s="11" t="n">
        <f aca="false">K84+L84</f>
        <v>57.9</v>
      </c>
      <c r="N84" s="12" t="n">
        <f aca="false">K84/M84</f>
        <v>0.930915371329879</v>
      </c>
      <c r="O84" s="9" t="n">
        <v>18.11</v>
      </c>
      <c r="P84" s="9" t="n">
        <v>0.42</v>
      </c>
      <c r="Q84" s="9" t="s">
        <v>12017</v>
      </c>
      <c r="R84" s="9" t="n">
        <v>22.7</v>
      </c>
      <c r="S84" s="13" t="s">
        <v>12202</v>
      </c>
      <c r="T84" s="9" t="n">
        <v>16</v>
      </c>
    </row>
    <row r="85" customFormat="false" ht="15" hidden="false" customHeight="true" outlineLevel="0" collapsed="false">
      <c r="A85" s="9" t="s">
        <v>12190</v>
      </c>
      <c r="B85" s="9" t="s">
        <v>12203</v>
      </c>
      <c r="C85" s="9" t="s">
        <v>12015</v>
      </c>
      <c r="D85" s="9" t="s">
        <v>12016</v>
      </c>
      <c r="E85" s="9" t="s">
        <v>12017</v>
      </c>
      <c r="F85" s="9" t="s">
        <v>12018</v>
      </c>
      <c r="G85" s="9" t="n">
        <v>50</v>
      </c>
      <c r="H85" s="9" t="n">
        <v>4.1</v>
      </c>
      <c r="I85" s="9" t="n">
        <v>1</v>
      </c>
      <c r="J85" s="9" t="n">
        <v>7</v>
      </c>
      <c r="K85" s="10" t="n">
        <v>45.1</v>
      </c>
      <c r="L85" s="10" t="n">
        <v>1.4</v>
      </c>
      <c r="M85" s="11" t="n">
        <f aca="false">K85+L85</f>
        <v>46.5</v>
      </c>
      <c r="N85" s="12" t="n">
        <f aca="false">K85/M85</f>
        <v>0.96989247311828</v>
      </c>
      <c r="O85" s="9" t="n">
        <v>29</v>
      </c>
      <c r="P85" s="9" t="n">
        <v>0.32</v>
      </c>
      <c r="Q85" s="9" t="s">
        <v>12017</v>
      </c>
      <c r="R85" s="9" t="n">
        <v>30.6</v>
      </c>
      <c r="S85" s="13" t="s">
        <v>12204</v>
      </c>
      <c r="T85" s="9" t="n">
        <v>14</v>
      </c>
    </row>
    <row r="86" customFormat="false" ht="15" hidden="false" customHeight="true" outlineLevel="0" collapsed="false">
      <c r="A86" s="9" t="s">
        <v>12190</v>
      </c>
      <c r="B86" s="9" t="s">
        <v>12205</v>
      </c>
      <c r="C86" s="9" t="s">
        <v>12015</v>
      </c>
      <c r="D86" s="9" t="s">
        <v>12016</v>
      </c>
      <c r="E86" s="9" t="s">
        <v>12017</v>
      </c>
      <c r="F86" s="9" t="s">
        <v>12055</v>
      </c>
      <c r="G86" s="9" t="n">
        <v>50</v>
      </c>
      <c r="H86" s="9" t="n">
        <v>3.7</v>
      </c>
      <c r="I86" s="9" t="n">
        <v>1</v>
      </c>
      <c r="J86" s="9" t="n">
        <v>6</v>
      </c>
      <c r="K86" s="10" t="n">
        <v>40.7</v>
      </c>
      <c r="L86" s="10" t="n">
        <v>6</v>
      </c>
      <c r="M86" s="11" t="n">
        <f aca="false">K86+L86</f>
        <v>46.7</v>
      </c>
      <c r="N86" s="12" t="n">
        <f aca="false">K86/M86</f>
        <v>0.87152034261242</v>
      </c>
      <c r="O86" s="9" t="n">
        <v>9.97</v>
      </c>
      <c r="P86" s="9" t="n">
        <v>0.21</v>
      </c>
      <c r="Q86" s="9" t="s">
        <v>12017</v>
      </c>
      <c r="R86" s="9" t="n">
        <v>19.3</v>
      </c>
      <c r="S86" s="13" t="s">
        <v>12206</v>
      </c>
      <c r="T86" s="9" t="n">
        <v>6</v>
      </c>
    </row>
    <row r="87" customFormat="false" ht="15" hidden="false" customHeight="true" outlineLevel="0" collapsed="false">
      <c r="A87" s="9" t="s">
        <v>12207</v>
      </c>
      <c r="B87" s="9" t="s">
        <v>12208</v>
      </c>
      <c r="C87" s="9" t="s">
        <v>12015</v>
      </c>
      <c r="D87" s="9" t="s">
        <v>12016</v>
      </c>
      <c r="E87" s="9" t="s">
        <v>12017</v>
      </c>
      <c r="F87" s="9" t="s">
        <v>12018</v>
      </c>
      <c r="G87" s="9" t="n">
        <v>44</v>
      </c>
      <c r="H87" s="9" t="n">
        <v>4.1</v>
      </c>
      <c r="I87" s="9" t="n">
        <v>1</v>
      </c>
      <c r="J87" s="9" t="n">
        <v>8</v>
      </c>
      <c r="K87" s="10" t="n">
        <v>81.2</v>
      </c>
      <c r="L87" s="10" t="n">
        <v>6</v>
      </c>
      <c r="M87" s="11" t="n">
        <f aca="false">K87+L87</f>
        <v>87.2</v>
      </c>
      <c r="N87" s="12" t="n">
        <f aca="false">K87/M87</f>
        <v>0.931192660550459</v>
      </c>
      <c r="O87" s="9" t="n">
        <v>31.07</v>
      </c>
      <c r="P87" s="9" t="n">
        <v>0.34</v>
      </c>
      <c r="Q87" s="9" t="s">
        <v>12017</v>
      </c>
      <c r="R87" s="9" t="n">
        <v>18.3</v>
      </c>
      <c r="S87" s="13" t="s">
        <v>12209</v>
      </c>
      <c r="T87" s="9" t="n">
        <v>18</v>
      </c>
    </row>
    <row r="88" customFormat="false" ht="15" hidden="false" customHeight="true" outlineLevel="0" collapsed="false">
      <c r="A88" s="9" t="s">
        <v>12207</v>
      </c>
      <c r="B88" s="9" t="s">
        <v>12210</v>
      </c>
      <c r="C88" s="9" t="s">
        <v>12015</v>
      </c>
      <c r="D88" s="9" t="s">
        <v>12016</v>
      </c>
      <c r="E88" s="9" t="s">
        <v>12017</v>
      </c>
      <c r="F88" s="9" t="s">
        <v>12018</v>
      </c>
      <c r="G88" s="9" t="n">
        <v>44</v>
      </c>
      <c r="H88" s="9" t="n">
        <v>4.4</v>
      </c>
      <c r="I88" s="9" t="n">
        <v>1</v>
      </c>
      <c r="J88" s="9" t="n">
        <v>7</v>
      </c>
      <c r="K88" s="10" t="n">
        <v>87.1</v>
      </c>
      <c r="L88" s="10" t="n">
        <v>4.7</v>
      </c>
      <c r="M88" s="11" t="n">
        <f aca="false">K88+L88</f>
        <v>91.8</v>
      </c>
      <c r="N88" s="12" t="n">
        <f aca="false">K88/M88</f>
        <v>0.94880174291939</v>
      </c>
      <c r="O88" s="9" t="n">
        <v>21.93</v>
      </c>
      <c r="P88" s="9" t="n">
        <v>0.5</v>
      </c>
      <c r="Q88" s="9" t="s">
        <v>12017</v>
      </c>
      <c r="R88" s="9" t="n">
        <v>13.6</v>
      </c>
      <c r="S88" s="13" t="s">
        <v>12211</v>
      </c>
      <c r="T88" s="9" t="n">
        <v>20</v>
      </c>
    </row>
    <row r="89" customFormat="false" ht="15" hidden="false" customHeight="true" outlineLevel="0" collapsed="false">
      <c r="A89" s="9" t="s">
        <v>12207</v>
      </c>
      <c r="B89" s="9" t="s">
        <v>12212</v>
      </c>
      <c r="C89" s="9" t="s">
        <v>12015</v>
      </c>
      <c r="D89" s="9" t="s">
        <v>12016</v>
      </c>
      <c r="E89" s="9" t="s">
        <v>12017</v>
      </c>
      <c r="F89" s="9" t="s">
        <v>12018</v>
      </c>
      <c r="G89" s="9" t="n">
        <v>45</v>
      </c>
      <c r="H89" s="9" t="n">
        <v>4.2</v>
      </c>
      <c r="I89" s="9" t="n">
        <v>1</v>
      </c>
      <c r="J89" s="9" t="n">
        <v>6</v>
      </c>
      <c r="K89" s="10" t="n">
        <v>85</v>
      </c>
      <c r="L89" s="10" t="n">
        <v>5.9</v>
      </c>
      <c r="M89" s="11" t="n">
        <f aca="false">K89+L89</f>
        <v>90.9</v>
      </c>
      <c r="N89" s="12" t="n">
        <f aca="false">K89/M89</f>
        <v>0.935093509350935</v>
      </c>
      <c r="O89" s="9" t="n">
        <v>23.62</v>
      </c>
      <c r="P89" s="9" t="n">
        <v>0.27</v>
      </c>
      <c r="Q89" s="9" t="s">
        <v>12017</v>
      </c>
      <c r="R89" s="9" t="n">
        <v>21.9</v>
      </c>
      <c r="S89" s="13" t="s">
        <v>12213</v>
      </c>
      <c r="T89" s="9" t="n">
        <v>18</v>
      </c>
    </row>
    <row r="90" customFormat="false" ht="15" hidden="false" customHeight="true" outlineLevel="0" collapsed="false">
      <c r="A90" s="9" t="s">
        <v>12207</v>
      </c>
      <c r="B90" s="9" t="s">
        <v>12214</v>
      </c>
      <c r="C90" s="9" t="s">
        <v>12015</v>
      </c>
      <c r="D90" s="9" t="s">
        <v>12016</v>
      </c>
      <c r="E90" s="9" t="s">
        <v>12017</v>
      </c>
      <c r="F90" s="9" t="s">
        <v>12018</v>
      </c>
      <c r="G90" s="9" t="n">
        <v>45</v>
      </c>
      <c r="H90" s="9" t="n">
        <v>4.2</v>
      </c>
      <c r="I90" s="9" t="n">
        <v>1</v>
      </c>
      <c r="J90" s="9" t="n">
        <v>8</v>
      </c>
      <c r="K90" s="10" t="n">
        <v>85</v>
      </c>
      <c r="L90" s="10" t="n">
        <v>2.6</v>
      </c>
      <c r="M90" s="11" t="n">
        <f aca="false">K90+L90</f>
        <v>87.6</v>
      </c>
      <c r="N90" s="12" t="n">
        <f aca="false">K90/M90</f>
        <v>0.970319634703196</v>
      </c>
      <c r="O90" s="9" t="n">
        <v>36.47</v>
      </c>
      <c r="P90" s="9" t="n">
        <v>0.14</v>
      </c>
      <c r="Q90" s="9" t="s">
        <v>12021</v>
      </c>
      <c r="R90" s="9" t="n">
        <v>28.5</v>
      </c>
      <c r="S90" s="13" t="s">
        <v>12215</v>
      </c>
      <c r="T90" s="9" t="n">
        <v>16</v>
      </c>
    </row>
    <row r="91" customFormat="false" ht="15" hidden="false" customHeight="true" outlineLevel="0" collapsed="false">
      <c r="A91" s="9" t="s">
        <v>12207</v>
      </c>
      <c r="B91" s="9" t="s">
        <v>12216</v>
      </c>
      <c r="C91" s="9" t="s">
        <v>12015</v>
      </c>
      <c r="D91" s="9" t="s">
        <v>12016</v>
      </c>
      <c r="E91" s="9" t="s">
        <v>12017</v>
      </c>
      <c r="F91" s="9" t="s">
        <v>12018</v>
      </c>
      <c r="G91" s="9" t="n">
        <v>44</v>
      </c>
      <c r="H91" s="9" t="n">
        <v>3.9</v>
      </c>
      <c r="I91" s="9" t="n">
        <v>1</v>
      </c>
      <c r="J91" s="9" t="n">
        <v>9</v>
      </c>
      <c r="K91" s="10" t="n">
        <v>77.2</v>
      </c>
      <c r="L91" s="10" t="n">
        <v>3.8</v>
      </c>
      <c r="M91" s="11" t="n">
        <f aca="false">K91+L91</f>
        <v>81</v>
      </c>
      <c r="N91" s="12" t="n">
        <f aca="false">K91/M91</f>
        <v>0.953086419753087</v>
      </c>
      <c r="O91" s="9" t="n">
        <v>19.93</v>
      </c>
      <c r="P91" s="9" t="n">
        <v>0.25</v>
      </c>
      <c r="Q91" s="9" t="s">
        <v>12017</v>
      </c>
      <c r="R91" s="9" t="n">
        <v>26.9</v>
      </c>
      <c r="S91" s="13" t="s">
        <v>12217</v>
      </c>
      <c r="T91" s="9" t="n">
        <v>14</v>
      </c>
    </row>
    <row r="92" customFormat="false" ht="15" hidden="false" customHeight="true" outlineLevel="0" collapsed="false">
      <c r="A92" s="9" t="s">
        <v>12207</v>
      </c>
      <c r="B92" s="9" t="s">
        <v>12218</v>
      </c>
      <c r="C92" s="9" t="s">
        <v>12015</v>
      </c>
      <c r="D92" s="9" t="s">
        <v>12016</v>
      </c>
      <c r="E92" s="9" t="s">
        <v>12017</v>
      </c>
      <c r="F92" s="9" t="s">
        <v>12018</v>
      </c>
      <c r="G92" s="9" t="n">
        <v>44</v>
      </c>
      <c r="H92" s="9" t="n">
        <v>4.7</v>
      </c>
      <c r="I92" s="9" t="n">
        <v>1</v>
      </c>
      <c r="J92" s="9" t="n">
        <v>7</v>
      </c>
      <c r="K92" s="10" t="n">
        <v>93.1</v>
      </c>
      <c r="L92" s="10" t="n">
        <v>7.4</v>
      </c>
      <c r="M92" s="11" t="n">
        <f aca="false">K92+L92</f>
        <v>100.5</v>
      </c>
      <c r="N92" s="12" t="n">
        <f aca="false">K92/M92</f>
        <v>0.92636815920398</v>
      </c>
      <c r="O92" s="9" t="n">
        <v>25.1</v>
      </c>
      <c r="P92" s="9" t="n">
        <v>0.35</v>
      </c>
      <c r="Q92" s="9" t="s">
        <v>12017</v>
      </c>
      <c r="R92" s="9" t="n">
        <v>37.1</v>
      </c>
      <c r="S92" s="13" t="s">
        <v>12219</v>
      </c>
      <c r="T92" s="9" t="n">
        <v>22</v>
      </c>
    </row>
    <row r="93" customFormat="false" ht="15" hidden="false" customHeight="true" outlineLevel="0" collapsed="false">
      <c r="A93" s="9" t="s">
        <v>12207</v>
      </c>
      <c r="B93" s="9" t="s">
        <v>12220</v>
      </c>
      <c r="C93" s="9" t="s">
        <v>12015</v>
      </c>
      <c r="D93" s="9" t="s">
        <v>12016</v>
      </c>
      <c r="E93" s="9" t="s">
        <v>12017</v>
      </c>
      <c r="F93" s="9" t="s">
        <v>12018</v>
      </c>
      <c r="G93" s="9" t="n">
        <v>44</v>
      </c>
      <c r="H93" s="9" t="n">
        <v>4.5</v>
      </c>
      <c r="I93" s="9" t="n">
        <v>1</v>
      </c>
      <c r="J93" s="9" t="n">
        <v>9</v>
      </c>
      <c r="K93" s="10" t="n">
        <v>89.1</v>
      </c>
      <c r="L93" s="10" t="n">
        <v>6.1</v>
      </c>
      <c r="M93" s="11" t="n">
        <f aca="false">K93+L93</f>
        <v>95.2</v>
      </c>
      <c r="N93" s="12" t="n">
        <f aca="false">K93/M93</f>
        <v>0.935924369747899</v>
      </c>
      <c r="O93" s="9" t="n">
        <v>30.27</v>
      </c>
      <c r="P93" s="9" t="n">
        <v>0.19</v>
      </c>
      <c r="Q93" s="9" t="s">
        <v>12017</v>
      </c>
      <c r="R93" s="9" t="n">
        <v>22.9</v>
      </c>
      <c r="S93" s="13" t="s">
        <v>12221</v>
      </c>
      <c r="T93" s="9" t="n">
        <v>24</v>
      </c>
    </row>
    <row r="94" customFormat="false" ht="15" hidden="false" customHeight="true" outlineLevel="0" collapsed="false">
      <c r="A94" s="9" t="s">
        <v>12222</v>
      </c>
      <c r="B94" s="9" t="s">
        <v>12223</v>
      </c>
      <c r="C94" s="9" t="s">
        <v>12040</v>
      </c>
      <c r="D94" s="9" t="s">
        <v>12224</v>
      </c>
      <c r="E94" s="9" t="s">
        <v>12017</v>
      </c>
      <c r="F94" s="9" t="s">
        <v>12030</v>
      </c>
      <c r="G94" s="9" t="n">
        <v>24</v>
      </c>
      <c r="H94" s="9" t="n">
        <v>6.4</v>
      </c>
      <c r="I94" s="9" t="n">
        <v>1</v>
      </c>
      <c r="J94" s="9" t="n">
        <v>10</v>
      </c>
      <c r="K94" s="10" t="n">
        <v>53.8</v>
      </c>
      <c r="L94" s="10" t="n">
        <v>2.2</v>
      </c>
      <c r="M94" s="11" t="n">
        <f aca="false">K94+L94</f>
        <v>56</v>
      </c>
      <c r="N94" s="12" t="n">
        <f aca="false">K94/M94</f>
        <v>0.960714285714286</v>
      </c>
      <c r="O94" s="9" t="n">
        <v>32.76</v>
      </c>
      <c r="P94" s="9" t="n">
        <v>0.43</v>
      </c>
      <c r="Q94" s="9" t="s">
        <v>12017</v>
      </c>
      <c r="R94" s="9" t="n">
        <v>33.6</v>
      </c>
      <c r="S94" s="13" t="s">
        <v>12225</v>
      </c>
      <c r="T94" s="9" t="n">
        <v>12</v>
      </c>
    </row>
    <row r="95" customFormat="false" ht="15" hidden="false" customHeight="true" outlineLevel="0" collapsed="false">
      <c r="A95" s="9" t="s">
        <v>12222</v>
      </c>
      <c r="B95" s="9" t="s">
        <v>12226</v>
      </c>
      <c r="C95" s="9" t="s">
        <v>12040</v>
      </c>
      <c r="D95" s="9" t="s">
        <v>12224</v>
      </c>
      <c r="E95" s="9" t="s">
        <v>12017</v>
      </c>
      <c r="F95" s="9" t="s">
        <v>12030</v>
      </c>
      <c r="G95" s="9" t="n">
        <v>24</v>
      </c>
      <c r="H95" s="9" t="n">
        <v>7</v>
      </c>
      <c r="I95" s="9" t="n">
        <v>1</v>
      </c>
      <c r="J95" s="9" t="n">
        <v>10</v>
      </c>
      <c r="K95" s="10" t="n">
        <v>58.8</v>
      </c>
      <c r="L95" s="10" t="n">
        <v>2</v>
      </c>
      <c r="M95" s="11" t="n">
        <f aca="false">K95+L95</f>
        <v>60.8</v>
      </c>
      <c r="N95" s="12" t="n">
        <f aca="false">K95/M95</f>
        <v>0.967105263157895</v>
      </c>
      <c r="O95" s="9" t="n">
        <v>50.66</v>
      </c>
      <c r="P95" s="9" t="n">
        <v>0.28</v>
      </c>
      <c r="Q95" s="9" t="s">
        <v>12017</v>
      </c>
      <c r="R95" s="9" t="n">
        <v>10.3</v>
      </c>
      <c r="S95" s="13" t="s">
        <v>12227</v>
      </c>
      <c r="T95" s="9" t="n">
        <v>16</v>
      </c>
    </row>
    <row r="96" customFormat="false" ht="15" hidden="false" customHeight="true" outlineLevel="0" collapsed="false">
      <c r="A96" s="9" t="s">
        <v>12222</v>
      </c>
      <c r="B96" s="9" t="s">
        <v>12228</v>
      </c>
      <c r="C96" s="9" t="s">
        <v>12040</v>
      </c>
      <c r="D96" s="9" t="s">
        <v>12224</v>
      </c>
      <c r="E96" s="9" t="s">
        <v>12017</v>
      </c>
      <c r="F96" s="9" t="s">
        <v>12030</v>
      </c>
      <c r="G96" s="9" t="n">
        <v>23</v>
      </c>
      <c r="H96" s="9" t="n">
        <v>5</v>
      </c>
      <c r="I96" s="9" t="n">
        <v>1</v>
      </c>
      <c r="J96" s="9" t="n">
        <v>8</v>
      </c>
      <c r="K96" s="10" t="n">
        <v>40.2</v>
      </c>
      <c r="L96" s="10" t="n">
        <v>3</v>
      </c>
      <c r="M96" s="11" t="n">
        <f aca="false">K96+L96</f>
        <v>43.2</v>
      </c>
      <c r="N96" s="12" t="n">
        <f aca="false">K96/M96</f>
        <v>0.930555555555556</v>
      </c>
      <c r="O96" s="9" t="n">
        <v>64.52</v>
      </c>
      <c r="P96" s="9" t="n">
        <v>0.52</v>
      </c>
      <c r="Q96" s="9" t="s">
        <v>12017</v>
      </c>
      <c r="R96" s="9" t="n">
        <v>23.5</v>
      </c>
      <c r="S96" s="13" t="s">
        <v>12229</v>
      </c>
      <c r="T96" s="9" t="n">
        <v>16</v>
      </c>
    </row>
    <row r="97" customFormat="false" ht="15" hidden="false" customHeight="true" outlineLevel="0" collapsed="false">
      <c r="A97" s="9" t="s">
        <v>12222</v>
      </c>
      <c r="B97" s="9" t="s">
        <v>12230</v>
      </c>
      <c r="C97" s="9" t="s">
        <v>12040</v>
      </c>
      <c r="D97" s="9" t="s">
        <v>12224</v>
      </c>
      <c r="E97" s="9" t="s">
        <v>12017</v>
      </c>
      <c r="F97" s="9" t="s">
        <v>12030</v>
      </c>
      <c r="G97" s="9" t="n">
        <v>23</v>
      </c>
      <c r="H97" s="9" t="n">
        <v>4.1</v>
      </c>
      <c r="I97" s="9" t="n">
        <v>1</v>
      </c>
      <c r="J97" s="9" t="n">
        <v>8</v>
      </c>
      <c r="K97" s="10" t="n">
        <v>33</v>
      </c>
      <c r="L97" s="10" t="n">
        <v>2.2</v>
      </c>
      <c r="M97" s="11" t="n">
        <f aca="false">K97+L97</f>
        <v>35.2</v>
      </c>
      <c r="N97" s="12" t="n">
        <f aca="false">K97/M97</f>
        <v>0.9375</v>
      </c>
      <c r="O97" s="9" t="n">
        <v>31.62</v>
      </c>
      <c r="P97" s="9" t="n">
        <v>0.5</v>
      </c>
      <c r="Q97" s="9" t="s">
        <v>12017</v>
      </c>
      <c r="R97" s="9" t="n">
        <v>22.9</v>
      </c>
      <c r="S97" s="13" t="s">
        <v>12231</v>
      </c>
      <c r="T97" s="9" t="n">
        <v>16</v>
      </c>
    </row>
    <row r="98" customFormat="false" ht="15" hidden="false" customHeight="true" outlineLevel="0" collapsed="false">
      <c r="A98" s="9" t="s">
        <v>12222</v>
      </c>
      <c r="B98" s="9" t="s">
        <v>12232</v>
      </c>
      <c r="C98" s="9" t="s">
        <v>12040</v>
      </c>
      <c r="D98" s="9" t="s">
        <v>12224</v>
      </c>
      <c r="E98" s="9" t="s">
        <v>12017</v>
      </c>
      <c r="F98" s="9" t="s">
        <v>12030</v>
      </c>
      <c r="G98" s="9" t="n">
        <v>23</v>
      </c>
      <c r="H98" s="9" t="n">
        <v>5.5</v>
      </c>
      <c r="I98" s="9" t="n">
        <v>1</v>
      </c>
      <c r="J98" s="9" t="n">
        <v>8</v>
      </c>
      <c r="K98" s="10" t="n">
        <v>44.3</v>
      </c>
      <c r="L98" s="10" t="n">
        <v>2.9</v>
      </c>
      <c r="M98" s="11" t="n">
        <f aca="false">K98+L98</f>
        <v>47.2</v>
      </c>
      <c r="N98" s="12" t="n">
        <f aca="false">K98/M98</f>
        <v>0.938559322033898</v>
      </c>
      <c r="O98" s="9" t="n">
        <v>67.52</v>
      </c>
      <c r="P98" s="9" t="n">
        <v>0.52</v>
      </c>
      <c r="Q98" s="9" t="s">
        <v>12017</v>
      </c>
      <c r="R98" s="9" t="n">
        <v>35.2</v>
      </c>
      <c r="S98" s="13" t="s">
        <v>12233</v>
      </c>
      <c r="T98" s="9" t="n">
        <v>12</v>
      </c>
    </row>
    <row r="99" customFormat="false" ht="15" hidden="false" customHeight="true" outlineLevel="0" collapsed="false">
      <c r="A99" s="9" t="s">
        <v>12222</v>
      </c>
      <c r="B99" s="9" t="s">
        <v>12234</v>
      </c>
      <c r="C99" s="9" t="s">
        <v>12040</v>
      </c>
      <c r="D99" s="9" t="s">
        <v>12224</v>
      </c>
      <c r="E99" s="9" t="s">
        <v>12017</v>
      </c>
      <c r="F99" s="9" t="s">
        <v>12018</v>
      </c>
      <c r="G99" s="9" t="n">
        <v>23</v>
      </c>
      <c r="H99" s="9" t="n">
        <v>4.9</v>
      </c>
      <c r="I99" s="9" t="n">
        <v>1</v>
      </c>
      <c r="J99" s="9" t="n">
        <v>9</v>
      </c>
      <c r="K99" s="10" t="n">
        <v>39.4</v>
      </c>
      <c r="L99" s="10" t="n">
        <v>2.7</v>
      </c>
      <c r="M99" s="11" t="n">
        <f aca="false">K99+L99</f>
        <v>42.1</v>
      </c>
      <c r="N99" s="12" t="n">
        <f aca="false">K99/M99</f>
        <v>0.935866983372922</v>
      </c>
      <c r="O99" s="9" t="n">
        <v>31.93</v>
      </c>
      <c r="P99" s="9" t="n">
        <v>0.38</v>
      </c>
      <c r="Q99" s="9" t="s">
        <v>12017</v>
      </c>
      <c r="R99" s="9" t="n">
        <v>35.5</v>
      </c>
      <c r="S99" s="13" t="s">
        <v>12164</v>
      </c>
      <c r="T99" s="9" t="n">
        <v>18</v>
      </c>
    </row>
    <row r="100" customFormat="false" ht="15" hidden="false" customHeight="true" outlineLevel="0" collapsed="false">
      <c r="A100" s="9" t="s">
        <v>12235</v>
      </c>
      <c r="B100" s="9" t="s">
        <v>12236</v>
      </c>
      <c r="C100" s="9" t="s">
        <v>12015</v>
      </c>
      <c r="D100" s="9" t="s">
        <v>12016</v>
      </c>
      <c r="E100" s="9" t="s">
        <v>12017</v>
      </c>
      <c r="F100" s="9" t="s">
        <v>12018</v>
      </c>
      <c r="G100" s="9" t="n">
        <v>28</v>
      </c>
      <c r="H100" s="9" t="n">
        <v>3.6</v>
      </c>
      <c r="I100" s="9" t="n">
        <v>1</v>
      </c>
      <c r="J100" s="9" t="n">
        <v>7</v>
      </c>
      <c r="K100" s="10" t="n">
        <v>50.4</v>
      </c>
      <c r="L100" s="10" t="n">
        <v>3</v>
      </c>
      <c r="M100" s="11" t="n">
        <f aca="false">K100+L100</f>
        <v>53.4</v>
      </c>
      <c r="N100" s="12" t="n">
        <f aca="false">K100/M100</f>
        <v>0.943820224719101</v>
      </c>
      <c r="O100" s="9" t="n">
        <v>21.8</v>
      </c>
      <c r="P100" s="9" t="n">
        <v>0.15</v>
      </c>
      <c r="Q100" s="9" t="s">
        <v>12021</v>
      </c>
      <c r="R100" s="9" t="n">
        <v>37.5</v>
      </c>
      <c r="S100" s="13" t="s">
        <v>12237</v>
      </c>
      <c r="T100" s="9" t="n">
        <v>12</v>
      </c>
    </row>
    <row r="101" customFormat="false" ht="15" hidden="false" customHeight="true" outlineLevel="0" collapsed="false">
      <c r="A101" s="9" t="s">
        <v>12235</v>
      </c>
      <c r="B101" s="9" t="s">
        <v>12238</v>
      </c>
      <c r="C101" s="9" t="s">
        <v>12015</v>
      </c>
      <c r="D101" s="9" t="s">
        <v>12016</v>
      </c>
      <c r="E101" s="9" t="s">
        <v>12017</v>
      </c>
      <c r="F101" s="9" t="s">
        <v>12018</v>
      </c>
      <c r="G101" s="9" t="n">
        <v>28</v>
      </c>
      <c r="H101" s="9" t="n">
        <v>3.8</v>
      </c>
      <c r="I101" s="9" t="n">
        <v>1</v>
      </c>
      <c r="J101" s="9" t="n">
        <v>8</v>
      </c>
      <c r="K101" s="10" t="n">
        <v>53.2</v>
      </c>
      <c r="L101" s="10" t="n">
        <v>2.6</v>
      </c>
      <c r="M101" s="11" t="n">
        <f aca="false">K101+L101</f>
        <v>55.8</v>
      </c>
      <c r="N101" s="12" t="n">
        <f aca="false">K101/M101</f>
        <v>0.953405017921147</v>
      </c>
      <c r="O101" s="9" t="n">
        <v>35.31</v>
      </c>
      <c r="P101" s="9" t="n">
        <v>0.31</v>
      </c>
      <c r="Q101" s="9" t="s">
        <v>12017</v>
      </c>
      <c r="R101" s="9" t="n">
        <v>37.1</v>
      </c>
      <c r="S101" s="13" t="s">
        <v>12239</v>
      </c>
      <c r="T101" s="9" t="n">
        <v>22</v>
      </c>
    </row>
    <row r="102" customFormat="false" ht="15" hidden="false" customHeight="true" outlineLevel="0" collapsed="false">
      <c r="A102" s="9" t="s">
        <v>12235</v>
      </c>
      <c r="B102" s="9" t="s">
        <v>12240</v>
      </c>
      <c r="C102" s="9" t="s">
        <v>12015</v>
      </c>
      <c r="D102" s="9" t="s">
        <v>12016</v>
      </c>
      <c r="E102" s="9" t="s">
        <v>12017</v>
      </c>
      <c r="F102" s="9" t="s">
        <v>12018</v>
      </c>
      <c r="G102" s="9" t="n">
        <v>29</v>
      </c>
      <c r="H102" s="9" t="n">
        <v>4.7</v>
      </c>
      <c r="I102" s="9" t="n">
        <v>1</v>
      </c>
      <c r="J102" s="9" t="n">
        <v>9</v>
      </c>
      <c r="K102" s="10" t="n">
        <v>68.2</v>
      </c>
      <c r="L102" s="10" t="n">
        <v>2.3</v>
      </c>
      <c r="M102" s="11" t="n">
        <f aca="false">K102+L102</f>
        <v>70.5</v>
      </c>
      <c r="N102" s="12" t="n">
        <f aca="false">K102/M102</f>
        <v>0.967375886524823</v>
      </c>
      <c r="O102" s="9" t="n">
        <v>24.97</v>
      </c>
      <c r="P102" s="9" t="n">
        <v>0.37</v>
      </c>
      <c r="Q102" s="9" t="s">
        <v>12017</v>
      </c>
      <c r="R102" s="9" t="n">
        <v>40.5</v>
      </c>
      <c r="S102" s="13" t="s">
        <v>12241</v>
      </c>
      <c r="T102" s="9" t="n">
        <v>12</v>
      </c>
    </row>
    <row r="103" customFormat="false" ht="15" hidden="false" customHeight="true" outlineLevel="0" collapsed="false">
      <c r="A103" s="9" t="s">
        <v>12242</v>
      </c>
      <c r="B103" s="9" t="s">
        <v>12243</v>
      </c>
      <c r="C103" s="9" t="s">
        <v>12015</v>
      </c>
      <c r="D103" s="9" t="s">
        <v>12016</v>
      </c>
      <c r="E103" s="9" t="s">
        <v>12017</v>
      </c>
      <c r="F103" s="9" t="s">
        <v>12018</v>
      </c>
      <c r="G103" s="9" t="n">
        <v>28</v>
      </c>
      <c r="H103" s="9" t="n">
        <v>3.9</v>
      </c>
      <c r="I103" s="9" t="n">
        <v>1</v>
      </c>
      <c r="J103" s="9" t="n">
        <v>7</v>
      </c>
      <c r="K103" s="10" t="n">
        <v>43.7</v>
      </c>
      <c r="L103" s="10" t="n">
        <v>1.6</v>
      </c>
      <c r="M103" s="11" t="n">
        <f aca="false">K103+L103</f>
        <v>45.3</v>
      </c>
      <c r="N103" s="12" t="n">
        <f aca="false">K103/M103</f>
        <v>0.964679911699779</v>
      </c>
      <c r="O103" s="9" t="n">
        <v>36.07</v>
      </c>
      <c r="P103" s="9" t="n">
        <v>0.49</v>
      </c>
      <c r="Q103" s="9" t="s">
        <v>12021</v>
      </c>
      <c r="R103" s="9" t="n">
        <v>34.6</v>
      </c>
      <c r="S103" s="13" t="s">
        <v>12244</v>
      </c>
      <c r="T103" s="9" t="n">
        <v>22</v>
      </c>
    </row>
    <row r="104" customFormat="false" ht="15" hidden="false" customHeight="true" outlineLevel="0" collapsed="false">
      <c r="A104" s="9" t="s">
        <v>12242</v>
      </c>
      <c r="B104" s="9" t="s">
        <v>12245</v>
      </c>
      <c r="C104" s="9" t="s">
        <v>12015</v>
      </c>
      <c r="D104" s="9" t="s">
        <v>12016</v>
      </c>
      <c r="E104" s="9" t="s">
        <v>12017</v>
      </c>
      <c r="F104" s="9" t="s">
        <v>12018</v>
      </c>
      <c r="G104" s="9" t="n">
        <v>28</v>
      </c>
      <c r="H104" s="9" t="n">
        <v>3.9</v>
      </c>
      <c r="I104" s="9" t="n">
        <v>1</v>
      </c>
      <c r="J104" s="9" t="n">
        <v>7</v>
      </c>
      <c r="K104" s="10" t="n">
        <v>43.7</v>
      </c>
      <c r="L104" s="10" t="n">
        <v>3.2</v>
      </c>
      <c r="M104" s="11" t="n">
        <f aca="false">K104+L104</f>
        <v>46.9</v>
      </c>
      <c r="N104" s="12" t="n">
        <f aca="false">K104/M104</f>
        <v>0.931769722814499</v>
      </c>
      <c r="O104" s="9" t="n">
        <v>15.82</v>
      </c>
      <c r="P104" s="9" t="n">
        <v>0.19</v>
      </c>
      <c r="Q104" s="9" t="s">
        <v>12017</v>
      </c>
      <c r="R104" s="9" t="n">
        <v>22</v>
      </c>
      <c r="S104" s="13" t="s">
        <v>12246</v>
      </c>
      <c r="T104" s="9" t="n">
        <v>16</v>
      </c>
    </row>
    <row r="105" customFormat="false" ht="15" hidden="false" customHeight="true" outlineLevel="0" collapsed="false">
      <c r="A105" s="9" t="s">
        <v>12242</v>
      </c>
      <c r="B105" s="9" t="s">
        <v>12247</v>
      </c>
      <c r="C105" s="9" t="s">
        <v>12015</v>
      </c>
      <c r="D105" s="9" t="s">
        <v>12016</v>
      </c>
      <c r="E105" s="9" t="s">
        <v>12017</v>
      </c>
      <c r="F105" s="9" t="s">
        <v>12018</v>
      </c>
      <c r="G105" s="9" t="n">
        <v>28</v>
      </c>
      <c r="H105" s="9" t="n">
        <v>4</v>
      </c>
      <c r="I105" s="9" t="n">
        <v>1</v>
      </c>
      <c r="J105" s="9" t="n">
        <v>8</v>
      </c>
      <c r="K105" s="10" t="n">
        <v>44.8</v>
      </c>
      <c r="L105" s="10" t="n">
        <v>2.9</v>
      </c>
      <c r="M105" s="11" t="n">
        <f aca="false">K105+L105</f>
        <v>47.7</v>
      </c>
      <c r="N105" s="12" t="n">
        <f aca="false">K105/M105</f>
        <v>0.939203354297694</v>
      </c>
      <c r="O105" s="9" t="n">
        <v>15.57</v>
      </c>
      <c r="P105" s="9" t="n">
        <v>0.16</v>
      </c>
      <c r="Q105" s="9" t="s">
        <v>12021</v>
      </c>
      <c r="R105" s="9" t="n">
        <v>29.4</v>
      </c>
      <c r="S105" s="13" t="s">
        <v>12248</v>
      </c>
      <c r="T105" s="9" t="n">
        <v>12</v>
      </c>
    </row>
    <row r="106" customFormat="false" ht="15" hidden="false" customHeight="true" outlineLevel="0" collapsed="false">
      <c r="A106" s="9" t="s">
        <v>12242</v>
      </c>
      <c r="B106" s="9" t="s">
        <v>12249</v>
      </c>
      <c r="C106" s="9" t="s">
        <v>12015</v>
      </c>
      <c r="D106" s="9" t="s">
        <v>12016</v>
      </c>
      <c r="E106" s="9" t="s">
        <v>12017</v>
      </c>
      <c r="F106" s="9" t="s">
        <v>12018</v>
      </c>
      <c r="G106" s="9" t="n">
        <v>28</v>
      </c>
      <c r="H106" s="9" t="n">
        <v>3.8</v>
      </c>
      <c r="I106" s="9" t="n">
        <v>1</v>
      </c>
      <c r="J106" s="9" t="n">
        <v>8</v>
      </c>
      <c r="K106" s="10" t="n">
        <v>42.6</v>
      </c>
      <c r="L106" s="10" t="n">
        <v>2.7</v>
      </c>
      <c r="M106" s="11" t="n">
        <f aca="false">K106+L106</f>
        <v>45.3</v>
      </c>
      <c r="N106" s="12" t="n">
        <f aca="false">K106/M106</f>
        <v>0.940397350993377</v>
      </c>
      <c r="O106" s="9" t="n">
        <v>41.75</v>
      </c>
      <c r="P106" s="9" t="n">
        <v>0.34</v>
      </c>
      <c r="Q106" s="9" t="s">
        <v>12017</v>
      </c>
      <c r="R106" s="9" t="n">
        <v>19</v>
      </c>
      <c r="S106" s="13" t="s">
        <v>12250</v>
      </c>
      <c r="T106" s="9" t="n">
        <v>16</v>
      </c>
    </row>
    <row r="107" customFormat="false" ht="15" hidden="false" customHeight="true" outlineLevel="0" collapsed="false">
      <c r="A107" s="9" t="s">
        <v>12242</v>
      </c>
      <c r="B107" s="9" t="s">
        <v>12251</v>
      </c>
      <c r="C107" s="9" t="s">
        <v>12015</v>
      </c>
      <c r="D107" s="9" t="s">
        <v>12016</v>
      </c>
      <c r="E107" s="9" t="s">
        <v>12017</v>
      </c>
      <c r="F107" s="9" t="s">
        <v>12018</v>
      </c>
      <c r="G107" s="9" t="n">
        <v>28</v>
      </c>
      <c r="H107" s="9" t="n">
        <v>4.6</v>
      </c>
      <c r="I107" s="9" t="n">
        <v>1</v>
      </c>
      <c r="J107" s="9" t="n">
        <v>8</v>
      </c>
      <c r="K107" s="10" t="n">
        <v>51.5</v>
      </c>
      <c r="L107" s="10" t="n">
        <v>4</v>
      </c>
      <c r="M107" s="11" t="n">
        <f aca="false">K107+L107</f>
        <v>55.5</v>
      </c>
      <c r="N107" s="12" t="n">
        <f aca="false">K107/M107</f>
        <v>0.927927927927928</v>
      </c>
      <c r="O107" s="9" t="n">
        <v>31.98</v>
      </c>
      <c r="P107" s="9" t="n">
        <v>0.44</v>
      </c>
      <c r="Q107" s="9" t="s">
        <v>12017</v>
      </c>
      <c r="R107" s="9" t="n">
        <v>25.6</v>
      </c>
      <c r="S107" s="13" t="s">
        <v>12252</v>
      </c>
      <c r="T107" s="9" t="n">
        <v>18</v>
      </c>
    </row>
    <row r="108" customFormat="false" ht="15" hidden="false" customHeight="true" outlineLevel="0" collapsed="false">
      <c r="A108" s="9" t="s">
        <v>12253</v>
      </c>
      <c r="B108" s="9" t="s">
        <v>12254</v>
      </c>
      <c r="C108" s="9" t="s">
        <v>12015</v>
      </c>
      <c r="D108" s="9" t="s">
        <v>12016</v>
      </c>
      <c r="E108" s="9" t="s">
        <v>12021</v>
      </c>
      <c r="F108" s="9" t="s">
        <v>12018</v>
      </c>
      <c r="G108" s="9" t="n">
        <v>34</v>
      </c>
      <c r="H108" s="9" t="n">
        <v>3</v>
      </c>
      <c r="I108" s="9" t="n">
        <v>1</v>
      </c>
      <c r="J108" s="9" t="n">
        <v>6</v>
      </c>
      <c r="K108" s="10" t="n">
        <v>22.4</v>
      </c>
      <c r="L108" s="10" t="n">
        <v>1.1</v>
      </c>
      <c r="M108" s="11" t="n">
        <f aca="false">K108+L108</f>
        <v>23.5</v>
      </c>
      <c r="N108" s="12" t="n">
        <f aca="false">K108/M108</f>
        <v>0.953191489361702</v>
      </c>
      <c r="O108" s="9" t="n">
        <v>36.09</v>
      </c>
      <c r="P108" s="9" t="n">
        <v>0.21</v>
      </c>
      <c r="Q108" s="9" t="s">
        <v>12017</v>
      </c>
      <c r="R108" s="9" t="n">
        <v>58.4</v>
      </c>
      <c r="S108" s="13" t="s">
        <v>12255</v>
      </c>
      <c r="T108" s="9" t="n">
        <v>24</v>
      </c>
    </row>
    <row r="109" customFormat="false" ht="15" hidden="false" customHeight="true" outlineLevel="0" collapsed="false">
      <c r="A109" s="9" t="s">
        <v>12253</v>
      </c>
      <c r="B109" s="9" t="s">
        <v>12256</v>
      </c>
      <c r="C109" s="9" t="s">
        <v>12015</v>
      </c>
      <c r="D109" s="9" t="s">
        <v>12016</v>
      </c>
      <c r="E109" s="9" t="s">
        <v>12021</v>
      </c>
      <c r="F109" s="9" t="s">
        <v>12030</v>
      </c>
      <c r="G109" s="9" t="n">
        <v>33</v>
      </c>
      <c r="H109" s="9" t="n">
        <v>5.5</v>
      </c>
      <c r="I109" s="9" t="n">
        <v>1</v>
      </c>
      <c r="J109" s="9" t="n">
        <v>10</v>
      </c>
      <c r="K109" s="10" t="n">
        <v>39.9</v>
      </c>
      <c r="L109" s="10" t="n">
        <v>3.1</v>
      </c>
      <c r="M109" s="11" t="n">
        <f aca="false">K109+L109</f>
        <v>43</v>
      </c>
      <c r="N109" s="12" t="n">
        <f aca="false">K109/M109</f>
        <v>0.927906976744186</v>
      </c>
      <c r="O109" s="9" t="n">
        <v>51.39</v>
      </c>
      <c r="P109" s="9" t="n">
        <v>0.37</v>
      </c>
      <c r="Q109" s="9" t="s">
        <v>12017</v>
      </c>
      <c r="R109" s="9" t="n">
        <v>36.8</v>
      </c>
      <c r="S109" s="13" t="s">
        <v>12257</v>
      </c>
      <c r="T109" s="9" t="n">
        <v>12</v>
      </c>
    </row>
    <row r="110" customFormat="false" ht="15" hidden="false" customHeight="true" outlineLevel="0" collapsed="false">
      <c r="A110" s="9" t="s">
        <v>12253</v>
      </c>
      <c r="B110" s="9" t="s">
        <v>12258</v>
      </c>
      <c r="C110" s="9" t="s">
        <v>12015</v>
      </c>
      <c r="D110" s="9" t="s">
        <v>12016</v>
      </c>
      <c r="E110" s="9" t="s">
        <v>12017</v>
      </c>
      <c r="F110" s="9" t="s">
        <v>12018</v>
      </c>
      <c r="G110" s="9" t="n">
        <v>33</v>
      </c>
      <c r="H110" s="9" t="n">
        <v>3.1</v>
      </c>
      <c r="I110" s="9" t="n">
        <v>1</v>
      </c>
      <c r="J110" s="9" t="n">
        <v>5</v>
      </c>
      <c r="K110" s="10" t="n">
        <v>22.5</v>
      </c>
      <c r="L110" s="10" t="n">
        <v>0.8</v>
      </c>
      <c r="M110" s="11" t="n">
        <f aca="false">K110+L110</f>
        <v>23.3</v>
      </c>
      <c r="N110" s="12" t="n">
        <f aca="false">K110/M110</f>
        <v>0.965665236051502</v>
      </c>
      <c r="O110" s="9" t="n">
        <v>27.59</v>
      </c>
      <c r="P110" s="9" t="n">
        <v>0.5</v>
      </c>
      <c r="Q110" s="9" t="s">
        <v>12017</v>
      </c>
      <c r="R110" s="9" t="n">
        <v>30.9</v>
      </c>
      <c r="S110" s="13" t="s">
        <v>12259</v>
      </c>
      <c r="T110" s="9" t="n">
        <v>14</v>
      </c>
    </row>
    <row r="111" customFormat="false" ht="15" hidden="false" customHeight="true" outlineLevel="0" collapsed="false">
      <c r="A111" s="9" t="s">
        <v>12253</v>
      </c>
      <c r="B111" s="9" t="s">
        <v>12260</v>
      </c>
      <c r="C111" s="9" t="s">
        <v>12015</v>
      </c>
      <c r="D111" s="9" t="s">
        <v>12016</v>
      </c>
      <c r="E111" s="9" t="s">
        <v>12017</v>
      </c>
      <c r="F111" s="9" t="s">
        <v>12030</v>
      </c>
      <c r="G111" s="9" t="n">
        <v>34</v>
      </c>
      <c r="H111" s="9" t="n">
        <v>4.2</v>
      </c>
      <c r="I111" s="9" t="n">
        <v>1</v>
      </c>
      <c r="J111" s="9" t="n">
        <v>7</v>
      </c>
      <c r="K111" s="10" t="n">
        <v>31.4</v>
      </c>
      <c r="L111" s="10" t="n">
        <v>2.5</v>
      </c>
      <c r="M111" s="11" t="n">
        <f aca="false">K111+L111</f>
        <v>33.9</v>
      </c>
      <c r="N111" s="12" t="n">
        <f aca="false">K111/M111</f>
        <v>0.926253687315634</v>
      </c>
      <c r="O111" s="9" t="n">
        <v>36.77</v>
      </c>
      <c r="P111" s="9" t="n">
        <v>0.36</v>
      </c>
      <c r="Q111" s="9" t="s">
        <v>12017</v>
      </c>
      <c r="R111" s="9" t="n">
        <v>25.7</v>
      </c>
      <c r="S111" s="13" t="s">
        <v>12261</v>
      </c>
      <c r="T111" s="9" t="n">
        <v>12</v>
      </c>
    </row>
    <row r="112" customFormat="false" ht="15" hidden="false" customHeight="true" outlineLevel="0" collapsed="false">
      <c r="A112" s="9" t="s">
        <v>12253</v>
      </c>
      <c r="B112" s="9" t="s">
        <v>12262</v>
      </c>
      <c r="C112" s="9" t="s">
        <v>12015</v>
      </c>
      <c r="D112" s="9" t="s">
        <v>12016</v>
      </c>
      <c r="E112" s="9" t="s">
        <v>12017</v>
      </c>
      <c r="F112" s="9" t="s">
        <v>12018</v>
      </c>
      <c r="G112" s="9" t="n">
        <v>33</v>
      </c>
      <c r="H112" s="9" t="n">
        <v>3.3</v>
      </c>
      <c r="I112" s="9" t="n">
        <v>1</v>
      </c>
      <c r="J112" s="9" t="n">
        <v>6</v>
      </c>
      <c r="K112" s="10" t="n">
        <v>24</v>
      </c>
      <c r="L112" s="10" t="n">
        <v>1.5</v>
      </c>
      <c r="M112" s="11" t="n">
        <f aca="false">K112+L112</f>
        <v>25.5</v>
      </c>
      <c r="N112" s="12" t="n">
        <f aca="false">K112/M112</f>
        <v>0.941176470588235</v>
      </c>
      <c r="O112" s="9" t="n">
        <v>30.96</v>
      </c>
      <c r="P112" s="9" t="n">
        <v>0.5</v>
      </c>
      <c r="Q112" s="9" t="s">
        <v>12017</v>
      </c>
      <c r="R112" s="9" t="n">
        <v>38.6</v>
      </c>
      <c r="S112" s="13" t="s">
        <v>12241</v>
      </c>
      <c r="T112" s="9" t="n">
        <v>20</v>
      </c>
    </row>
    <row r="113" customFormat="false" ht="15" hidden="false" customHeight="true" outlineLevel="0" collapsed="false">
      <c r="A113" s="9" t="s">
        <v>12253</v>
      </c>
      <c r="B113" s="9" t="s">
        <v>12263</v>
      </c>
      <c r="C113" s="9" t="s">
        <v>12015</v>
      </c>
      <c r="D113" s="9" t="s">
        <v>12016</v>
      </c>
      <c r="E113" s="9" t="s">
        <v>12021</v>
      </c>
      <c r="F113" s="9" t="s">
        <v>12030</v>
      </c>
      <c r="G113" s="9" t="n">
        <v>33</v>
      </c>
      <c r="H113" s="9" t="n">
        <v>4.6</v>
      </c>
      <c r="I113" s="9" t="n">
        <v>1</v>
      </c>
      <c r="J113" s="9" t="n">
        <v>7</v>
      </c>
      <c r="K113" s="10" t="n">
        <v>33.4</v>
      </c>
      <c r="L113" s="10" t="n">
        <v>1.8</v>
      </c>
      <c r="M113" s="11" t="n">
        <f aca="false">K113+L113</f>
        <v>35.2</v>
      </c>
      <c r="N113" s="12" t="n">
        <f aca="false">K113/M113</f>
        <v>0.948863636363637</v>
      </c>
      <c r="O113" s="9" t="n">
        <v>52.47</v>
      </c>
      <c r="P113" s="9" t="n">
        <v>0.21</v>
      </c>
      <c r="Q113" s="9" t="s">
        <v>12017</v>
      </c>
      <c r="R113" s="9" t="n">
        <v>33</v>
      </c>
      <c r="S113" s="13" t="s">
        <v>12264</v>
      </c>
      <c r="T113" s="9" t="n">
        <v>12</v>
      </c>
    </row>
    <row r="114" customFormat="false" ht="15" hidden="false" customHeight="true" outlineLevel="0" collapsed="false">
      <c r="A114" s="9" t="s">
        <v>12265</v>
      </c>
      <c r="B114" s="9" t="s">
        <v>12266</v>
      </c>
      <c r="C114" s="9" t="s">
        <v>12015</v>
      </c>
      <c r="D114" s="9" t="s">
        <v>12267</v>
      </c>
      <c r="E114" s="9" t="s">
        <v>12017</v>
      </c>
      <c r="F114" s="9" t="s">
        <v>12018</v>
      </c>
      <c r="G114" s="9" t="n">
        <v>23</v>
      </c>
      <c r="H114" s="9" t="n">
        <v>4.3</v>
      </c>
      <c r="I114" s="9" t="n">
        <v>1</v>
      </c>
      <c r="J114" s="9" t="n">
        <v>7</v>
      </c>
      <c r="K114" s="10" t="n">
        <v>34.6</v>
      </c>
      <c r="L114" s="10" t="n">
        <v>2.6</v>
      </c>
      <c r="M114" s="11" t="n">
        <f aca="false">K114+L114</f>
        <v>37.2</v>
      </c>
      <c r="N114" s="12" t="n">
        <f aca="false">K114/M114</f>
        <v>0.93010752688172</v>
      </c>
      <c r="O114" s="9" t="n">
        <v>20.98</v>
      </c>
      <c r="P114" s="9" t="n">
        <v>0.11</v>
      </c>
      <c r="Q114" s="9" t="s">
        <v>12017</v>
      </c>
      <c r="R114" s="9" t="n">
        <v>35.7</v>
      </c>
      <c r="S114" s="13" t="s">
        <v>12168</v>
      </c>
      <c r="T114" s="9" t="n">
        <v>24</v>
      </c>
    </row>
    <row r="115" customFormat="false" ht="15" hidden="false" customHeight="true" outlineLevel="0" collapsed="false">
      <c r="A115" s="9" t="s">
        <v>12265</v>
      </c>
      <c r="B115" s="9" t="s">
        <v>12268</v>
      </c>
      <c r="C115" s="9" t="s">
        <v>12015</v>
      </c>
      <c r="D115" s="9" t="s">
        <v>12267</v>
      </c>
      <c r="E115" s="9" t="s">
        <v>12017</v>
      </c>
      <c r="F115" s="9" t="s">
        <v>12030</v>
      </c>
      <c r="G115" s="9" t="n">
        <v>23</v>
      </c>
      <c r="H115" s="9" t="n">
        <v>6</v>
      </c>
      <c r="I115" s="9" t="n">
        <v>1</v>
      </c>
      <c r="J115" s="9" t="n">
        <v>10</v>
      </c>
      <c r="K115" s="10" t="n">
        <v>48.3</v>
      </c>
      <c r="L115" s="10" t="n">
        <v>3.6</v>
      </c>
      <c r="M115" s="11" t="n">
        <f aca="false">K115+L115</f>
        <v>51.9</v>
      </c>
      <c r="N115" s="12" t="n">
        <f aca="false">K115/M115</f>
        <v>0.930635838150289</v>
      </c>
      <c r="O115" s="9" t="n">
        <v>43.99</v>
      </c>
      <c r="P115" s="9" t="n">
        <v>0.34</v>
      </c>
      <c r="Q115" s="9" t="s">
        <v>12017</v>
      </c>
      <c r="R115" s="9" t="n">
        <v>26.2</v>
      </c>
      <c r="S115" s="13" t="s">
        <v>12269</v>
      </c>
      <c r="T115" s="9" t="n">
        <v>16</v>
      </c>
    </row>
    <row r="116" customFormat="false" ht="15" hidden="false" customHeight="true" outlineLevel="0" collapsed="false">
      <c r="A116" s="9" t="s">
        <v>12265</v>
      </c>
      <c r="B116" s="9" t="s">
        <v>12270</v>
      </c>
      <c r="C116" s="9" t="s">
        <v>12015</v>
      </c>
      <c r="D116" s="9" t="s">
        <v>12267</v>
      </c>
      <c r="E116" s="9" t="s">
        <v>12017</v>
      </c>
      <c r="F116" s="9" t="s">
        <v>12030</v>
      </c>
      <c r="G116" s="9" t="n">
        <v>23</v>
      </c>
      <c r="H116" s="9" t="n">
        <v>6.9</v>
      </c>
      <c r="I116" s="9" t="n">
        <v>1</v>
      </c>
      <c r="J116" s="9" t="n">
        <v>12</v>
      </c>
      <c r="K116" s="10" t="n">
        <v>55.5</v>
      </c>
      <c r="L116" s="10" t="n">
        <v>2.4</v>
      </c>
      <c r="M116" s="11" t="n">
        <f aca="false">K116+L116</f>
        <v>57.9</v>
      </c>
      <c r="N116" s="12" t="n">
        <f aca="false">K116/M116</f>
        <v>0.958549222797928</v>
      </c>
      <c r="O116" s="9" t="n">
        <v>67.85</v>
      </c>
      <c r="P116" s="9" t="n">
        <v>0.12</v>
      </c>
      <c r="Q116" s="9" t="s">
        <v>12017</v>
      </c>
      <c r="R116" s="9" t="n">
        <v>19.7</v>
      </c>
      <c r="S116" s="13" t="s">
        <v>12271</v>
      </c>
      <c r="T116" s="9" t="n">
        <v>16</v>
      </c>
    </row>
    <row r="117" customFormat="false" ht="15" hidden="false" customHeight="true" outlineLevel="0" collapsed="false">
      <c r="A117" s="9" t="s">
        <v>12265</v>
      </c>
      <c r="B117" s="9" t="s">
        <v>12272</v>
      </c>
      <c r="C117" s="9" t="s">
        <v>12015</v>
      </c>
      <c r="D117" s="9" t="s">
        <v>12267</v>
      </c>
      <c r="E117" s="9" t="s">
        <v>12017</v>
      </c>
      <c r="F117" s="9" t="s">
        <v>12030</v>
      </c>
      <c r="G117" s="9" t="n">
        <v>23</v>
      </c>
      <c r="H117" s="9" t="n">
        <v>6.9</v>
      </c>
      <c r="I117" s="9" t="n">
        <v>1</v>
      </c>
      <c r="J117" s="9" t="n">
        <v>10</v>
      </c>
      <c r="K117" s="10" t="n">
        <v>55.5</v>
      </c>
      <c r="L117" s="10" t="n">
        <v>4.2</v>
      </c>
      <c r="M117" s="11" t="n">
        <f aca="false">K117+L117</f>
        <v>59.7</v>
      </c>
      <c r="N117" s="12" t="n">
        <f aca="false">K117/M117</f>
        <v>0.92964824120603</v>
      </c>
      <c r="O117" s="9" t="n">
        <v>54.5</v>
      </c>
      <c r="P117" s="9" t="n">
        <v>0.5</v>
      </c>
      <c r="Q117" s="9" t="s">
        <v>12017</v>
      </c>
      <c r="R117" s="9" t="n">
        <v>29.9</v>
      </c>
      <c r="S117" s="13" t="s">
        <v>12273</v>
      </c>
      <c r="T117" s="9" t="n">
        <v>18</v>
      </c>
    </row>
    <row r="118" customFormat="false" ht="15" hidden="false" customHeight="true" outlineLevel="0" collapsed="false">
      <c r="A118" s="9" t="s">
        <v>12265</v>
      </c>
      <c r="B118" s="9" t="s">
        <v>12274</v>
      </c>
      <c r="C118" s="9" t="s">
        <v>12040</v>
      </c>
      <c r="D118" s="9" t="s">
        <v>12041</v>
      </c>
      <c r="E118" s="9" t="s">
        <v>12017</v>
      </c>
      <c r="F118" s="9" t="s">
        <v>12030</v>
      </c>
      <c r="G118" s="9" t="n">
        <v>23</v>
      </c>
      <c r="H118" s="9" t="n">
        <v>5.3</v>
      </c>
      <c r="I118" s="9" t="n">
        <v>1</v>
      </c>
      <c r="J118" s="9" t="n">
        <v>8</v>
      </c>
      <c r="K118" s="10" t="n">
        <v>42.7</v>
      </c>
      <c r="L118" s="10" t="n">
        <v>2.6</v>
      </c>
      <c r="M118" s="11" t="n">
        <f aca="false">K118+L118</f>
        <v>45.3</v>
      </c>
      <c r="N118" s="12" t="n">
        <f aca="false">K118/M118</f>
        <v>0.942604856512141</v>
      </c>
      <c r="O118" s="9" t="n">
        <v>48.72</v>
      </c>
      <c r="P118" s="9" t="n">
        <v>0.37</v>
      </c>
      <c r="Q118" s="9" t="s">
        <v>12017</v>
      </c>
      <c r="R118" s="9" t="n">
        <v>21.4</v>
      </c>
      <c r="S118" s="13" t="s">
        <v>12160</v>
      </c>
      <c r="T118" s="9" t="n">
        <v>12</v>
      </c>
    </row>
  </sheetData>
  <autoFilter ref="A1:T1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9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5" min="3" style="0" width="13"/>
    <col collapsed="false" customWidth="true" hidden="false" outlineLevel="0" max="6" min="6" style="0" width="14"/>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14"/>
    <col collapsed="false" customWidth="true" hidden="false" outlineLevel="0" max="11" min="11" style="0" width="16"/>
    <col collapsed="false" customWidth="true" hidden="false" outlineLevel="0" max="12" min="12" style="0" width="15"/>
    <col collapsed="false" customWidth="true" hidden="false" outlineLevel="0" max="13" min="13" style="0" width="24"/>
    <col collapsed="false" customWidth="true" hidden="false" outlineLevel="0" max="14" min="14" style="0" width="14"/>
    <col collapsed="false" customWidth="true" hidden="false" outlineLevel="0" max="15" min="15" style="0" width="16"/>
    <col collapsed="false" customWidth="true" hidden="false" outlineLevel="0" max="16" min="16" style="0" width="14"/>
    <col collapsed="false" customWidth="true" hidden="false" outlineLevel="0" max="17" min="17" style="0" width="16"/>
  </cols>
  <sheetData>
    <row r="1" customFormat="false" ht="30" hidden="false" customHeight="true" outlineLevel="0" collapsed="false">
      <c r="A1" s="8" t="s">
        <v>0</v>
      </c>
      <c r="B1" s="8" t="s">
        <v>5</v>
      </c>
      <c r="C1" s="8" t="s">
        <v>12275</v>
      </c>
      <c r="D1" s="8" t="s">
        <v>12276</v>
      </c>
      <c r="E1" s="8" t="s">
        <v>12277</v>
      </c>
      <c r="F1" s="8" t="s">
        <v>12278</v>
      </c>
      <c r="G1" s="8" t="s">
        <v>12279</v>
      </c>
      <c r="H1" s="8" t="s">
        <v>12280</v>
      </c>
      <c r="I1" s="8" t="s">
        <v>12281</v>
      </c>
      <c r="J1" s="8" t="s">
        <v>12282</v>
      </c>
      <c r="K1" s="8" t="s">
        <v>12283</v>
      </c>
      <c r="L1" s="8" t="s">
        <v>12284</v>
      </c>
      <c r="M1" s="8" t="s">
        <v>12285</v>
      </c>
      <c r="N1" s="8" t="s">
        <v>12286</v>
      </c>
      <c r="O1" s="8" t="s">
        <v>12287</v>
      </c>
      <c r="P1" s="8" t="s">
        <v>12288</v>
      </c>
      <c r="Q1" s="8" t="s">
        <v>12289</v>
      </c>
    </row>
    <row r="2" customFormat="false" ht="15" hidden="false" customHeight="false" outlineLevel="0" collapsed="false">
      <c r="A2" s="14" t="str">
        <f aca="false">'SKU Master'!A2</f>
        <v>07-00001</v>
      </c>
      <c r="B2" s="14" t="str">
        <f aca="false">VLOOKUP(A2,'SKU Master'!$A:$N,6,FALSE())</f>
        <v>Redbarn Reduced Sugar Granola Clusters, 18 oz</v>
      </c>
      <c r="C2" s="15" t="n">
        <v>3.5</v>
      </c>
      <c r="D2" s="15" t="n">
        <v>4.9</v>
      </c>
      <c r="E2" s="15" t="n">
        <v>4.8</v>
      </c>
      <c r="F2" s="16" t="s">
        <v>12290</v>
      </c>
      <c r="G2" s="16" t="s">
        <v>12021</v>
      </c>
      <c r="H2" s="17" t="n">
        <v>3.38</v>
      </c>
      <c r="I2" s="18" t="n">
        <f aca="false">('SKU Master'!I2-H2)/'SKU Master'!I2</f>
        <v>0.322645290581162</v>
      </c>
      <c r="J2" s="16" t="n">
        <v>1</v>
      </c>
      <c r="K2" s="19" t="n">
        <f aca="false">J2*C2</f>
        <v>3.5</v>
      </c>
      <c r="L2" s="16" t="s">
        <v>12291</v>
      </c>
      <c r="M2" s="16" t="s">
        <v>12292</v>
      </c>
      <c r="N2" s="16" t="s">
        <v>12017</v>
      </c>
      <c r="O2" s="16" t="s">
        <v>12293</v>
      </c>
      <c r="P2" s="16" t="s">
        <v>12294</v>
      </c>
      <c r="Q2" s="16" t="s">
        <v>12017</v>
      </c>
    </row>
    <row r="3" customFormat="false" ht="15" hidden="false" customHeight="false" outlineLevel="0" collapsed="false">
      <c r="A3" s="14" t="str">
        <f aca="false">'SKU Master'!A3</f>
        <v>07-00002</v>
      </c>
      <c r="B3" s="14" t="str">
        <f aca="false">VLOOKUP(A3,'SKU Master'!$A:$N,6,FALSE())</f>
        <v>Wheatstone Honey Bran Flakes, 12 oz</v>
      </c>
      <c r="C3" s="15" t="n">
        <v>2.8</v>
      </c>
      <c r="D3" s="15" t="n">
        <v>9</v>
      </c>
      <c r="E3" s="15" t="n">
        <v>2.8</v>
      </c>
      <c r="F3" s="16" t="s">
        <v>12290</v>
      </c>
      <c r="G3" s="16" t="s">
        <v>12021</v>
      </c>
      <c r="H3" s="17" t="n">
        <v>3.84</v>
      </c>
      <c r="I3" s="18" t="n">
        <f aca="false">('SKU Master'!I3-H3)/'SKU Master'!I3</f>
        <v>0.358931552587646</v>
      </c>
      <c r="J3" s="16" t="n">
        <v>1</v>
      </c>
      <c r="K3" s="19" t="n">
        <f aca="false">J3*C3</f>
        <v>2.8</v>
      </c>
      <c r="L3" s="16" t="s">
        <v>12295</v>
      </c>
      <c r="M3" s="16" t="s">
        <v>12292</v>
      </c>
      <c r="N3" s="16" t="s">
        <v>12017</v>
      </c>
      <c r="O3" s="16" t="s">
        <v>12293</v>
      </c>
      <c r="P3" s="16" t="s">
        <v>12294</v>
      </c>
      <c r="Q3" s="16" t="s">
        <v>12017</v>
      </c>
    </row>
    <row r="4" customFormat="false" ht="15" hidden="false" customHeight="false" outlineLevel="0" collapsed="false">
      <c r="A4" s="14" t="str">
        <f aca="false">'SKU Master'!A4</f>
        <v>07-00003</v>
      </c>
      <c r="B4" s="14" t="str">
        <f aca="false">VLOOKUP(A4,'SKU Master'!$A:$N,6,FALSE())</f>
        <v>Roastport Cinnamon Oat Rounds, 24 oz</v>
      </c>
      <c r="C4" s="15" t="n">
        <v>3.3</v>
      </c>
      <c r="D4" s="15" t="n">
        <v>4.6</v>
      </c>
      <c r="E4" s="15" t="n">
        <v>4.6</v>
      </c>
      <c r="F4" s="16" t="s">
        <v>12290</v>
      </c>
      <c r="G4" s="16" t="s">
        <v>12021</v>
      </c>
      <c r="H4" s="17" t="n">
        <v>4.87</v>
      </c>
      <c r="I4" s="18" t="n">
        <f aca="false">('SKU Master'!I4-H4)/'SKU Master'!I4</f>
        <v>0.293178519593614</v>
      </c>
      <c r="J4" s="16" t="n">
        <v>2</v>
      </c>
      <c r="K4" s="19" t="n">
        <f aca="false">J4*C4</f>
        <v>6.6</v>
      </c>
      <c r="L4" s="16" t="s">
        <v>12295</v>
      </c>
      <c r="M4" s="16" t="s">
        <v>12292</v>
      </c>
      <c r="N4" s="16" t="s">
        <v>12017</v>
      </c>
      <c r="O4" s="16" t="s">
        <v>12293</v>
      </c>
      <c r="P4" s="16" t="s">
        <v>12294</v>
      </c>
      <c r="Q4" s="16" t="s">
        <v>12017</v>
      </c>
    </row>
    <row r="5" customFormat="false" ht="15" hidden="false" customHeight="false" outlineLevel="0" collapsed="false">
      <c r="A5" s="14" t="str">
        <f aca="false">'SKU Master'!A5</f>
        <v>07-00004</v>
      </c>
      <c r="B5" s="14" t="str">
        <f aca="false">VLOOKUP(A5,'SKU Master'!$A:$N,6,FALSE())</f>
        <v>Redbarn Frosted Bran Flakes, 10.5 oz</v>
      </c>
      <c r="C5" s="15" t="n">
        <v>3</v>
      </c>
      <c r="D5" s="15" t="n">
        <v>8.6</v>
      </c>
      <c r="E5" s="15" t="n">
        <v>5</v>
      </c>
      <c r="F5" s="16" t="s">
        <v>12290</v>
      </c>
      <c r="G5" s="16" t="s">
        <v>12017</v>
      </c>
      <c r="H5" s="17" t="n">
        <v>2.04</v>
      </c>
      <c r="I5" s="18" t="n">
        <f aca="false">('SKU Master'!I5-H5)/'SKU Master'!I5</f>
        <v>0.415472779369628</v>
      </c>
      <c r="J5" s="16" t="n">
        <v>5</v>
      </c>
      <c r="K5" s="19" t="n">
        <f aca="false">J5*C5</f>
        <v>15</v>
      </c>
      <c r="L5" s="16" t="s">
        <v>12295</v>
      </c>
      <c r="M5" s="16" t="s">
        <v>12292</v>
      </c>
      <c r="N5" s="16" t="s">
        <v>12017</v>
      </c>
      <c r="O5" s="16" t="s">
        <v>12293</v>
      </c>
      <c r="P5" s="16" t="s">
        <v>12296</v>
      </c>
      <c r="Q5" s="16" t="s">
        <v>12017</v>
      </c>
    </row>
    <row r="6" customFormat="false" ht="15" hidden="false" customHeight="false" outlineLevel="0" collapsed="false">
      <c r="A6" s="14" t="str">
        <f aca="false">'SKU Master'!A6</f>
        <v>07-00005</v>
      </c>
      <c r="B6" s="14" t="str">
        <f aca="false">VLOOKUP(A6,'SKU Master'!$A:$N,6,FALSE())</f>
        <v>Roastport Frosted Honey Clusters, 18 oz</v>
      </c>
      <c r="C6" s="15" t="n">
        <v>3.5</v>
      </c>
      <c r="D6" s="15" t="n">
        <v>6.5</v>
      </c>
      <c r="E6" s="15" t="n">
        <v>3.7</v>
      </c>
      <c r="F6" s="16" t="s">
        <v>12290</v>
      </c>
      <c r="G6" s="16" t="s">
        <v>12021</v>
      </c>
      <c r="H6" s="17" t="n">
        <v>2.62</v>
      </c>
      <c r="I6" s="18" t="n">
        <f aca="false">('SKU Master'!I6-H6)/'SKU Master'!I6</f>
        <v>0.403189066059225</v>
      </c>
      <c r="J6" s="16" t="n">
        <v>2</v>
      </c>
      <c r="K6" s="19" t="n">
        <f aca="false">J6*C6</f>
        <v>7</v>
      </c>
      <c r="L6" s="16" t="s">
        <v>12291</v>
      </c>
      <c r="M6" s="16" t="s">
        <v>12292</v>
      </c>
      <c r="N6" s="16" t="s">
        <v>12017</v>
      </c>
      <c r="O6" s="16" t="s">
        <v>12293</v>
      </c>
      <c r="P6" s="16" t="s">
        <v>12294</v>
      </c>
      <c r="Q6" s="16" t="s">
        <v>12017</v>
      </c>
    </row>
    <row r="7" customFormat="false" ht="15" hidden="false" customHeight="false" outlineLevel="0" collapsed="false">
      <c r="A7" s="14" t="str">
        <f aca="false">'SKU Master'!A7</f>
        <v>07-00006</v>
      </c>
      <c r="B7" s="14" t="str">
        <f aca="false">VLOOKUP(A7,'SKU Master'!$A:$N,6,FALSE())</f>
        <v>Golden Grain Co. Rice Puffs, 12 oz</v>
      </c>
      <c r="C7" s="15" t="n">
        <v>4.1</v>
      </c>
      <c r="D7" s="15" t="n">
        <v>8.4</v>
      </c>
      <c r="E7" s="15" t="n">
        <v>2.8</v>
      </c>
      <c r="F7" s="16" t="s">
        <v>12290</v>
      </c>
      <c r="G7" s="16" t="s">
        <v>12021</v>
      </c>
      <c r="H7" s="17" t="n">
        <v>2.69</v>
      </c>
      <c r="I7" s="18" t="n">
        <f aca="false">('SKU Master'!I7-H7)/'SKU Master'!I7</f>
        <v>0.372960372960373</v>
      </c>
      <c r="J7" s="16" t="n">
        <v>6</v>
      </c>
      <c r="K7" s="19" t="n">
        <f aca="false">J7*C7</f>
        <v>24.6</v>
      </c>
      <c r="L7" s="16" t="s">
        <v>12295</v>
      </c>
      <c r="M7" s="16" t="s">
        <v>12292</v>
      </c>
      <c r="N7" s="16" t="s">
        <v>12017</v>
      </c>
      <c r="O7" s="16" t="s">
        <v>12293</v>
      </c>
      <c r="P7" s="16" t="s">
        <v>12297</v>
      </c>
      <c r="Q7" s="16" t="s">
        <v>12017</v>
      </c>
    </row>
    <row r="8" customFormat="false" ht="15" hidden="false" customHeight="false" outlineLevel="0" collapsed="false">
      <c r="A8" s="14" t="str">
        <f aca="false">'SKU Master'!A8</f>
        <v>07-00007</v>
      </c>
      <c r="B8" s="14" t="str">
        <f aca="false">VLOOKUP(A8,'SKU Master'!$A:$N,6,FALSE())</f>
        <v>Orchard Spread Frosted Oat Rounds, 12 oz</v>
      </c>
      <c r="C8" s="15" t="n">
        <v>3.8</v>
      </c>
      <c r="D8" s="15" t="n">
        <v>8.3</v>
      </c>
      <c r="E8" s="15" t="n">
        <v>4.3</v>
      </c>
      <c r="F8" s="16" t="s">
        <v>12290</v>
      </c>
      <c r="G8" s="16" t="s">
        <v>12021</v>
      </c>
      <c r="H8" s="17" t="n">
        <v>3.85</v>
      </c>
      <c r="I8" s="18" t="n">
        <f aca="false">('SKU Master'!I8-H8)/'SKU Master'!I8</f>
        <v>0.335060449050086</v>
      </c>
      <c r="J8" s="16" t="n">
        <v>3</v>
      </c>
      <c r="K8" s="19" t="n">
        <f aca="false">J8*C8</f>
        <v>11.4</v>
      </c>
      <c r="L8" s="16" t="s">
        <v>12295</v>
      </c>
      <c r="M8" s="16" t="s">
        <v>12292</v>
      </c>
      <c r="N8" s="16" t="s">
        <v>12017</v>
      </c>
      <c r="O8" s="16" t="s">
        <v>12293</v>
      </c>
      <c r="P8" s="16" t="s">
        <v>12298</v>
      </c>
      <c r="Q8" s="16" t="s">
        <v>12017</v>
      </c>
    </row>
    <row r="9" customFormat="false" ht="15" hidden="false" customHeight="false" outlineLevel="0" collapsed="false">
      <c r="A9" s="14" t="str">
        <f aca="false">'SKU Master'!A9</f>
        <v>07-00008</v>
      </c>
      <c r="B9" s="14" t="str">
        <f aca="false">VLOOKUP(A9,'SKU Master'!$A:$N,6,FALSE())</f>
        <v>Wheatstone Cinnamon Multigrain Flakes, 18 oz</v>
      </c>
      <c r="C9" s="15" t="n">
        <v>3.6</v>
      </c>
      <c r="D9" s="15" t="n">
        <v>7.8</v>
      </c>
      <c r="E9" s="15" t="n">
        <v>4.5</v>
      </c>
      <c r="F9" s="16" t="s">
        <v>12290</v>
      </c>
      <c r="G9" s="16" t="s">
        <v>12021</v>
      </c>
      <c r="H9" s="17" t="n">
        <v>3.53</v>
      </c>
      <c r="I9" s="18" t="n">
        <f aca="false">('SKU Master'!I9-H9)/'SKU Master'!I9</f>
        <v>0.332703213610586</v>
      </c>
      <c r="J9" s="16" t="n">
        <v>2</v>
      </c>
      <c r="K9" s="19" t="n">
        <f aca="false">J9*C9</f>
        <v>7.2</v>
      </c>
      <c r="L9" s="16" t="s">
        <v>12295</v>
      </c>
      <c r="M9" s="16" t="s">
        <v>12292</v>
      </c>
      <c r="N9" s="16" t="s">
        <v>12017</v>
      </c>
      <c r="O9" s="16" t="s">
        <v>12293</v>
      </c>
      <c r="P9" s="16" t="s">
        <v>12294</v>
      </c>
      <c r="Q9" s="16" t="s">
        <v>12017</v>
      </c>
    </row>
    <row r="10" customFormat="false" ht="15" hidden="false" customHeight="false" outlineLevel="0" collapsed="false">
      <c r="A10" s="14" t="str">
        <f aca="false">'SKU Master'!A10</f>
        <v>07-00009</v>
      </c>
      <c r="B10" s="14" t="str">
        <f aca="false">VLOOKUP(A10,'SKU Master'!$A:$N,6,FALSE())</f>
        <v>Kettle Row Granola Clusters, 10.5 oz</v>
      </c>
      <c r="C10" s="15" t="n">
        <v>4.8</v>
      </c>
      <c r="D10" s="15" t="n">
        <v>8.1</v>
      </c>
      <c r="E10" s="15" t="n">
        <v>2.6</v>
      </c>
      <c r="F10" s="16" t="s">
        <v>12290</v>
      </c>
      <c r="G10" s="16" t="s">
        <v>12017</v>
      </c>
      <c r="H10" s="17" t="n">
        <v>2.54</v>
      </c>
      <c r="I10" s="18" t="n">
        <f aca="false">('SKU Master'!I10-H10)/'SKU Master'!I10</f>
        <v>0.347043701799486</v>
      </c>
      <c r="J10" s="16" t="n">
        <v>5</v>
      </c>
      <c r="K10" s="19" t="n">
        <f aca="false">J10*C10</f>
        <v>24</v>
      </c>
      <c r="L10" s="16" t="s">
        <v>12295</v>
      </c>
      <c r="M10" s="16" t="s">
        <v>12292</v>
      </c>
      <c r="N10" s="16" t="s">
        <v>12017</v>
      </c>
      <c r="O10" s="16" t="s">
        <v>12293</v>
      </c>
      <c r="P10" s="16" t="s">
        <v>12296</v>
      </c>
      <c r="Q10" s="16" t="s">
        <v>12017</v>
      </c>
    </row>
    <row r="11" customFormat="false" ht="15" hidden="false" customHeight="false" outlineLevel="0" collapsed="false">
      <c r="A11" s="14" t="str">
        <f aca="false">'SKU Master'!A11</f>
        <v>07-00010</v>
      </c>
      <c r="B11" s="14" t="str">
        <f aca="false">VLOOKUP(A11,'SKU Master'!$A:$N,6,FALSE())</f>
        <v>Nutgrove Honey Oat Rounds, 12 oz</v>
      </c>
      <c r="C11" s="15" t="n">
        <v>3.2</v>
      </c>
      <c r="D11" s="15" t="n">
        <v>6.8</v>
      </c>
      <c r="E11" s="15" t="n">
        <v>4.4</v>
      </c>
      <c r="F11" s="16" t="s">
        <v>12290</v>
      </c>
      <c r="G11" s="16" t="s">
        <v>12021</v>
      </c>
      <c r="H11" s="17" t="n">
        <v>3.94</v>
      </c>
      <c r="I11" s="18" t="n">
        <f aca="false">('SKU Master'!I11-H11)/'SKU Master'!I11</f>
        <v>0.342237061769616</v>
      </c>
      <c r="J11" s="16" t="n">
        <v>4</v>
      </c>
      <c r="K11" s="19" t="n">
        <f aca="false">J11*C11</f>
        <v>12.8</v>
      </c>
      <c r="L11" s="16" t="s">
        <v>12295</v>
      </c>
      <c r="M11" s="16" t="s">
        <v>12292</v>
      </c>
      <c r="N11" s="16" t="s">
        <v>12017</v>
      </c>
      <c r="O11" s="16" t="s">
        <v>12293</v>
      </c>
      <c r="P11" s="16" t="s">
        <v>12296</v>
      </c>
      <c r="Q11" s="16" t="s">
        <v>12017</v>
      </c>
    </row>
    <row r="12" customFormat="false" ht="15" hidden="false" customHeight="false" outlineLevel="0" collapsed="false">
      <c r="A12" s="14" t="str">
        <f aca="false">'SKU Master'!A12</f>
        <v>07-00011</v>
      </c>
      <c r="B12" s="14" t="str">
        <f aca="false">VLOOKUP(A12,'SKU Master'!$A:$N,6,FALSE())</f>
        <v>Golden Grain Co. Cinnamon Oat Rounds, 14 oz</v>
      </c>
      <c r="C12" s="15" t="n">
        <v>4.2</v>
      </c>
      <c r="D12" s="15" t="n">
        <v>7.7</v>
      </c>
      <c r="E12" s="15" t="n">
        <v>3.6</v>
      </c>
      <c r="F12" s="16" t="s">
        <v>12290</v>
      </c>
      <c r="G12" s="16" t="s">
        <v>12017</v>
      </c>
      <c r="H12" s="17" t="n">
        <v>2.87</v>
      </c>
      <c r="I12" s="18" t="n">
        <f aca="false">('SKU Master'!I12-H12)/'SKU Master'!I12</f>
        <v>0.331002331002331</v>
      </c>
      <c r="J12" s="16" t="n">
        <v>6</v>
      </c>
      <c r="K12" s="19" t="n">
        <f aca="false">J12*C12</f>
        <v>25.2</v>
      </c>
      <c r="L12" s="16" t="s">
        <v>12295</v>
      </c>
      <c r="M12" s="16" t="s">
        <v>12292</v>
      </c>
      <c r="N12" s="16" t="s">
        <v>12017</v>
      </c>
      <c r="O12" s="16" t="s">
        <v>12293</v>
      </c>
      <c r="P12" s="16" t="s">
        <v>12297</v>
      </c>
      <c r="Q12" s="16" t="s">
        <v>12017</v>
      </c>
    </row>
    <row r="13" customFormat="false" ht="15" hidden="false" customHeight="false" outlineLevel="0" collapsed="false">
      <c r="A13" s="14" t="str">
        <f aca="false">'SKU Master'!A13</f>
        <v>07-00012</v>
      </c>
      <c r="B13" s="14" t="str">
        <f aca="false">VLOOKUP(A13,'SKU Master'!$A:$N,6,FALSE())</f>
        <v>Thrift Row Honey Wheat Squares, 14 oz</v>
      </c>
      <c r="C13" s="15" t="n">
        <v>4.9</v>
      </c>
      <c r="D13" s="15" t="n">
        <v>6.6</v>
      </c>
      <c r="E13" s="15" t="n">
        <v>4.2</v>
      </c>
      <c r="F13" s="16" t="s">
        <v>12290</v>
      </c>
      <c r="G13" s="16" t="s">
        <v>12021</v>
      </c>
      <c r="H13" s="17" t="n">
        <v>1.99</v>
      </c>
      <c r="I13" s="18" t="n">
        <f aca="false">('SKU Master'!I13-H13)/'SKU Master'!I13</f>
        <v>0.395136778115502</v>
      </c>
      <c r="J13" s="16" t="n">
        <v>7</v>
      </c>
      <c r="K13" s="19" t="n">
        <f aca="false">J13*C13</f>
        <v>34.3</v>
      </c>
      <c r="L13" s="16" t="s">
        <v>12295</v>
      </c>
      <c r="M13" s="16" t="s">
        <v>12292</v>
      </c>
      <c r="N13" s="16" t="s">
        <v>12017</v>
      </c>
      <c r="O13" s="16" t="s">
        <v>12293</v>
      </c>
      <c r="P13" s="16" t="s">
        <v>12297</v>
      </c>
      <c r="Q13" s="16" t="s">
        <v>12017</v>
      </c>
    </row>
    <row r="14" customFormat="false" ht="15" hidden="false" customHeight="false" outlineLevel="0" collapsed="false">
      <c r="A14" s="14" t="str">
        <f aca="false">'SKU Master'!A14</f>
        <v>07-00013</v>
      </c>
      <c r="B14" s="14" t="str">
        <f aca="false">VLOOKUP(A14,'SKU Master'!$A:$N,6,FALSE())</f>
        <v>Pepperlane Honey Corn Flakes, 14 oz</v>
      </c>
      <c r="C14" s="15" t="n">
        <v>4.7</v>
      </c>
      <c r="D14" s="15" t="n">
        <v>8.6</v>
      </c>
      <c r="E14" s="15" t="n">
        <v>3</v>
      </c>
      <c r="F14" s="16" t="s">
        <v>12290</v>
      </c>
      <c r="G14" s="16" t="s">
        <v>12021</v>
      </c>
      <c r="H14" s="17" t="n">
        <v>3.12</v>
      </c>
      <c r="I14" s="18" t="n">
        <f aca="false">('SKU Master'!I14-H14)/'SKU Master'!I14</f>
        <v>0.374749498997996</v>
      </c>
      <c r="J14" s="16" t="n">
        <v>5</v>
      </c>
      <c r="K14" s="19" t="n">
        <f aca="false">J14*C14</f>
        <v>23.5</v>
      </c>
      <c r="L14" s="16" t="s">
        <v>12295</v>
      </c>
      <c r="M14" s="16" t="s">
        <v>12292</v>
      </c>
      <c r="N14" s="16" t="s">
        <v>12017</v>
      </c>
      <c r="O14" s="16" t="s">
        <v>12293</v>
      </c>
      <c r="P14" s="16" t="s">
        <v>12296</v>
      </c>
      <c r="Q14" s="16" t="s">
        <v>12017</v>
      </c>
    </row>
    <row r="15" customFormat="false" ht="15" hidden="false" customHeight="false" outlineLevel="0" collapsed="false">
      <c r="A15" s="14" t="str">
        <f aca="false">'SKU Master'!A15</f>
        <v>07-00014</v>
      </c>
      <c r="B15" s="14" t="str">
        <f aca="false">VLOOKUP(A15,'SKU Master'!$A:$N,6,FALSE())</f>
        <v>Thrift Row Honey Clusters, 12 oz</v>
      </c>
      <c r="C15" s="15" t="n">
        <v>4</v>
      </c>
      <c r="D15" s="15" t="n">
        <v>4.9</v>
      </c>
      <c r="E15" s="15" t="n">
        <v>3.8</v>
      </c>
      <c r="F15" s="16" t="s">
        <v>12290</v>
      </c>
      <c r="G15" s="16" t="s">
        <v>12021</v>
      </c>
      <c r="H15" s="17" t="n">
        <v>2.51</v>
      </c>
      <c r="I15" s="18" t="n">
        <f aca="false">('SKU Master'!I15-H15)/'SKU Master'!I15</f>
        <v>0.370927318295739</v>
      </c>
      <c r="J15" s="16" t="n">
        <v>5</v>
      </c>
      <c r="K15" s="19" t="n">
        <f aca="false">J15*C15</f>
        <v>20</v>
      </c>
      <c r="L15" s="16" t="s">
        <v>12295</v>
      </c>
      <c r="M15" s="16" t="s">
        <v>12292</v>
      </c>
      <c r="N15" s="16" t="s">
        <v>12017</v>
      </c>
      <c r="O15" s="16" t="s">
        <v>12293</v>
      </c>
      <c r="P15" s="16" t="s">
        <v>12296</v>
      </c>
      <c r="Q15" s="16" t="s">
        <v>12017</v>
      </c>
    </row>
    <row r="16" customFormat="false" ht="15" hidden="false" customHeight="false" outlineLevel="0" collapsed="false">
      <c r="A16" s="14" t="str">
        <f aca="false">'SKU Master'!A16</f>
        <v>07-00015</v>
      </c>
      <c r="B16" s="14" t="str">
        <f aca="false">VLOOKUP(A16,'SKU Master'!$A:$N,6,FALSE())</f>
        <v>Kettle Row Reduced Sugar Honey Clusters, 14 oz</v>
      </c>
      <c r="C16" s="15" t="n">
        <v>3.3</v>
      </c>
      <c r="D16" s="15" t="n">
        <v>9</v>
      </c>
      <c r="E16" s="15" t="n">
        <v>5</v>
      </c>
      <c r="F16" s="16" t="s">
        <v>12290</v>
      </c>
      <c r="G16" s="16" t="s">
        <v>12021</v>
      </c>
      <c r="H16" s="17" t="n">
        <v>3.2</v>
      </c>
      <c r="I16" s="18" t="n">
        <f aca="false">('SKU Master'!I16-H16)/'SKU Master'!I16</f>
        <v>0.358717434869739</v>
      </c>
      <c r="J16" s="16" t="n">
        <v>7</v>
      </c>
      <c r="K16" s="19" t="n">
        <f aca="false">J16*C16</f>
        <v>23.1</v>
      </c>
      <c r="L16" s="16" t="s">
        <v>12295</v>
      </c>
      <c r="M16" s="16" t="s">
        <v>12292</v>
      </c>
      <c r="N16" s="16" t="s">
        <v>12017</v>
      </c>
      <c r="O16" s="16" t="s">
        <v>12293</v>
      </c>
      <c r="P16" s="16" t="s">
        <v>12297</v>
      </c>
      <c r="Q16" s="16" t="s">
        <v>12017</v>
      </c>
    </row>
    <row r="17" customFormat="false" ht="15" hidden="false" customHeight="false" outlineLevel="0" collapsed="false">
      <c r="A17" s="14" t="str">
        <f aca="false">'SKU Master'!A17</f>
        <v>07-00016</v>
      </c>
      <c r="B17" s="14" t="str">
        <f aca="false">VLOOKUP(A17,'SKU Master'!$A:$N,6,FALSE())</f>
        <v>Pepperlane Cinnamon Oat Rounds, 12 oz</v>
      </c>
      <c r="C17" s="15" t="n">
        <v>4.5</v>
      </c>
      <c r="D17" s="15" t="n">
        <v>5.7</v>
      </c>
      <c r="E17" s="15" t="n">
        <v>3.5</v>
      </c>
      <c r="F17" s="16" t="s">
        <v>12290</v>
      </c>
      <c r="G17" s="16" t="s">
        <v>12021</v>
      </c>
      <c r="H17" s="17" t="n">
        <v>4.74</v>
      </c>
      <c r="I17" s="18" t="n">
        <f aca="false">('SKU Master'!I17-H17)/'SKU Master'!I17</f>
        <v>0.301914580265096</v>
      </c>
      <c r="J17" s="16" t="n">
        <v>1</v>
      </c>
      <c r="K17" s="19" t="n">
        <f aca="false">J17*C17</f>
        <v>4.5</v>
      </c>
      <c r="L17" s="16" t="s">
        <v>12291</v>
      </c>
      <c r="M17" s="16" t="s">
        <v>12292</v>
      </c>
      <c r="N17" s="16" t="s">
        <v>12017</v>
      </c>
      <c r="O17" s="16" t="s">
        <v>12293</v>
      </c>
      <c r="P17" s="16" t="s">
        <v>12294</v>
      </c>
      <c r="Q17" s="16" t="s">
        <v>12017</v>
      </c>
    </row>
    <row r="18" customFormat="false" ht="15" hidden="false" customHeight="false" outlineLevel="0" collapsed="false">
      <c r="A18" s="14" t="str">
        <f aca="false">'SKU Master'!A18</f>
        <v>07-00017</v>
      </c>
      <c r="B18" s="14" t="str">
        <f aca="false">VLOOKUP(A18,'SKU Master'!$A:$N,6,FALSE())</f>
        <v>Orchard Spread Honey Oat Rounds, 12 oz</v>
      </c>
      <c r="C18" s="15" t="n">
        <v>3.5</v>
      </c>
      <c r="D18" s="15" t="n">
        <v>6.6</v>
      </c>
      <c r="E18" s="15" t="n">
        <v>4.2</v>
      </c>
      <c r="F18" s="16" t="s">
        <v>12290</v>
      </c>
      <c r="G18" s="16" t="s">
        <v>12021</v>
      </c>
      <c r="H18" s="17" t="n">
        <v>4.17</v>
      </c>
      <c r="I18" s="18" t="n">
        <f aca="false">('SKU Master'!I18-H18)/'SKU Master'!I18</f>
        <v>0.303839732888147</v>
      </c>
      <c r="J18" s="16" t="n">
        <v>6</v>
      </c>
      <c r="K18" s="19" t="n">
        <f aca="false">J18*C18</f>
        <v>21</v>
      </c>
      <c r="L18" s="16" t="s">
        <v>12295</v>
      </c>
      <c r="M18" s="16" t="s">
        <v>12292</v>
      </c>
      <c r="N18" s="16" t="s">
        <v>12017</v>
      </c>
      <c r="O18" s="16" t="s">
        <v>12293</v>
      </c>
      <c r="P18" s="16" t="s">
        <v>12297</v>
      </c>
      <c r="Q18" s="16" t="s">
        <v>12017</v>
      </c>
    </row>
    <row r="19" customFormat="false" ht="15" hidden="false" customHeight="false" outlineLevel="0" collapsed="false">
      <c r="A19" s="14" t="str">
        <f aca="false">'SKU Master'!A19</f>
        <v>07-00018</v>
      </c>
      <c r="B19" s="14" t="str">
        <f aca="false">VLOOKUP(A19,'SKU Master'!$A:$N,6,FALSE())</f>
        <v>Golden Grain Co. Frosted Rice Puffs, 12 oz</v>
      </c>
      <c r="C19" s="15" t="n">
        <v>2.7</v>
      </c>
      <c r="D19" s="15" t="n">
        <v>7.7</v>
      </c>
      <c r="E19" s="15" t="n">
        <v>3.6</v>
      </c>
      <c r="F19" s="16" t="s">
        <v>12290</v>
      </c>
      <c r="G19" s="16" t="s">
        <v>12021</v>
      </c>
      <c r="H19" s="17" t="n">
        <v>2.72</v>
      </c>
      <c r="I19" s="18" t="n">
        <f aca="false">('SKU Master'!I19-H19)/'SKU Master'!I19</f>
        <v>0.282321899736148</v>
      </c>
      <c r="J19" s="16" t="n">
        <v>7</v>
      </c>
      <c r="K19" s="19" t="n">
        <f aca="false">J19*C19</f>
        <v>18.9</v>
      </c>
      <c r="L19" s="16" t="s">
        <v>12295</v>
      </c>
      <c r="M19" s="16" t="s">
        <v>12292</v>
      </c>
      <c r="N19" s="16" t="s">
        <v>12017</v>
      </c>
      <c r="O19" s="16" t="s">
        <v>12293</v>
      </c>
      <c r="P19" s="16" t="s">
        <v>12297</v>
      </c>
      <c r="Q19" s="16" t="s">
        <v>12017</v>
      </c>
    </row>
    <row r="20" customFormat="false" ht="15" hidden="false" customHeight="false" outlineLevel="0" collapsed="false">
      <c r="A20" s="14" t="str">
        <f aca="false">'SKU Master'!A20</f>
        <v>07-00019</v>
      </c>
      <c r="B20" s="14" t="str">
        <f aca="false">VLOOKUP(A20,'SKU Master'!$A:$N,6,FALSE())</f>
        <v>Wheatstone Cinnamon Honey Clusters, 18 oz</v>
      </c>
      <c r="C20" s="15" t="n">
        <v>4.1</v>
      </c>
      <c r="D20" s="15" t="n">
        <v>5</v>
      </c>
      <c r="E20" s="15" t="n">
        <v>4.5</v>
      </c>
      <c r="F20" s="16" t="s">
        <v>12290</v>
      </c>
      <c r="G20" s="16" t="s">
        <v>12021</v>
      </c>
      <c r="H20" s="17" t="n">
        <v>4.21</v>
      </c>
      <c r="I20" s="18" t="n">
        <f aca="false">('SKU Master'!I20-H20)/'SKU Master'!I20</f>
        <v>0.397711015736767</v>
      </c>
      <c r="J20" s="16" t="n">
        <v>2</v>
      </c>
      <c r="K20" s="19" t="n">
        <f aca="false">J20*C20</f>
        <v>8.2</v>
      </c>
      <c r="L20" s="16" t="s">
        <v>12295</v>
      </c>
      <c r="M20" s="16" t="s">
        <v>12292</v>
      </c>
      <c r="N20" s="16" t="s">
        <v>12017</v>
      </c>
      <c r="O20" s="16" t="s">
        <v>12293</v>
      </c>
      <c r="P20" s="16" t="s">
        <v>12298</v>
      </c>
      <c r="Q20" s="16" t="s">
        <v>12017</v>
      </c>
    </row>
    <row r="21" customFormat="false" ht="15" hidden="false" customHeight="false" outlineLevel="0" collapsed="false">
      <c r="A21" s="14" t="str">
        <f aca="false">'SKU Master'!A21</f>
        <v>07-00020</v>
      </c>
      <c r="B21" s="14" t="str">
        <f aca="false">VLOOKUP(A21,'SKU Master'!$A:$N,6,FALSE())</f>
        <v>Golden Grain Co. Bran Flakes, 24 oz</v>
      </c>
      <c r="C21" s="15" t="n">
        <v>2.6</v>
      </c>
      <c r="D21" s="15" t="n">
        <v>5.5</v>
      </c>
      <c r="E21" s="15" t="n">
        <v>2.7</v>
      </c>
      <c r="F21" s="16" t="s">
        <v>12290</v>
      </c>
      <c r="G21" s="16" t="s">
        <v>12021</v>
      </c>
      <c r="H21" s="17" t="n">
        <v>2.23</v>
      </c>
      <c r="I21" s="18" t="n">
        <f aca="false">('SKU Master'!I21-H21)/'SKU Master'!I21</f>
        <v>0.342182890855457</v>
      </c>
      <c r="J21" s="16" t="n">
        <v>5</v>
      </c>
      <c r="K21" s="19" t="n">
        <f aca="false">J21*C21</f>
        <v>13</v>
      </c>
      <c r="L21" s="16" t="s">
        <v>12295</v>
      </c>
      <c r="M21" s="16" t="s">
        <v>12292</v>
      </c>
      <c r="N21" s="16" t="s">
        <v>12017</v>
      </c>
      <c r="O21" s="16" t="s">
        <v>12293</v>
      </c>
      <c r="P21" s="16" t="s">
        <v>12296</v>
      </c>
      <c r="Q21" s="16" t="s">
        <v>12017</v>
      </c>
    </row>
    <row r="22" customFormat="false" ht="15" hidden="false" customHeight="false" outlineLevel="0" collapsed="false">
      <c r="A22" s="14" t="str">
        <f aca="false">'SKU Master'!A22</f>
        <v>07-00021</v>
      </c>
      <c r="B22" s="14" t="str">
        <f aca="false">VLOOKUP(A22,'SKU Master'!$A:$N,6,FALSE())</f>
        <v>Orchard Spread Rice Puffs, 14 oz</v>
      </c>
      <c r="C22" s="15" t="n">
        <v>3.3</v>
      </c>
      <c r="D22" s="15" t="n">
        <v>8.4</v>
      </c>
      <c r="E22" s="15" t="n">
        <v>4.6</v>
      </c>
      <c r="F22" s="16" t="s">
        <v>12290</v>
      </c>
      <c r="G22" s="16" t="s">
        <v>12017</v>
      </c>
      <c r="H22" s="17" t="n">
        <v>3.19</v>
      </c>
      <c r="I22" s="18" t="n">
        <f aca="false">('SKU Master'!I22-H22)/'SKU Master'!I22</f>
        <v>0.289532293986637</v>
      </c>
      <c r="J22" s="16" t="n">
        <v>2</v>
      </c>
      <c r="K22" s="19" t="n">
        <f aca="false">J22*C22</f>
        <v>6.6</v>
      </c>
      <c r="L22" s="16" t="s">
        <v>12295</v>
      </c>
      <c r="M22" s="16" t="s">
        <v>12292</v>
      </c>
      <c r="N22" s="16" t="s">
        <v>12017</v>
      </c>
      <c r="O22" s="16" t="s">
        <v>12293</v>
      </c>
      <c r="P22" s="16" t="s">
        <v>12294</v>
      </c>
      <c r="Q22" s="16" t="s">
        <v>12017</v>
      </c>
    </row>
    <row r="23" customFormat="false" ht="15" hidden="false" customHeight="false" outlineLevel="0" collapsed="false">
      <c r="A23" s="14" t="str">
        <f aca="false">'SKU Master'!A23</f>
        <v>07-00022</v>
      </c>
      <c r="B23" s="14" t="str">
        <f aca="false">VLOOKUP(A23,'SKU Master'!$A:$N,6,FALSE())</f>
        <v>Pepperlane Honey Multigrain Flakes, 12 oz</v>
      </c>
      <c r="C23" s="15" t="n">
        <v>2.8</v>
      </c>
      <c r="D23" s="15" t="n">
        <v>4.4</v>
      </c>
      <c r="E23" s="15" t="n">
        <v>2.6</v>
      </c>
      <c r="F23" s="16" t="s">
        <v>12290</v>
      </c>
      <c r="G23" s="16" t="s">
        <v>12017</v>
      </c>
      <c r="H23" s="17" t="n">
        <v>3.37</v>
      </c>
      <c r="I23" s="18" t="n">
        <f aca="false">('SKU Master'!I23-H23)/'SKU Master'!I23</f>
        <v>0.310838445807771</v>
      </c>
      <c r="J23" s="16" t="n">
        <v>1</v>
      </c>
      <c r="K23" s="19" t="n">
        <f aca="false">J23*C23</f>
        <v>2.8</v>
      </c>
      <c r="L23" s="16" t="s">
        <v>12295</v>
      </c>
      <c r="M23" s="16" t="s">
        <v>12292</v>
      </c>
      <c r="N23" s="16" t="s">
        <v>12017</v>
      </c>
      <c r="O23" s="16" t="s">
        <v>12293</v>
      </c>
      <c r="P23" s="16" t="s">
        <v>12294</v>
      </c>
      <c r="Q23" s="16" t="s">
        <v>12017</v>
      </c>
    </row>
    <row r="24" customFormat="false" ht="15" hidden="false" customHeight="false" outlineLevel="0" collapsed="false">
      <c r="A24" s="14" t="str">
        <f aca="false">'SKU Master'!A24</f>
        <v>07-00023</v>
      </c>
      <c r="B24" s="14" t="str">
        <f aca="false">VLOOKUP(A24,'SKU Master'!$A:$N,6,FALSE())</f>
        <v>Golden Grain Co. Honey Granola Clusters, 12 oz</v>
      </c>
      <c r="C24" s="15" t="n">
        <v>4.5</v>
      </c>
      <c r="D24" s="15" t="n">
        <v>6.1</v>
      </c>
      <c r="E24" s="15" t="n">
        <v>4.4</v>
      </c>
      <c r="F24" s="16" t="s">
        <v>12290</v>
      </c>
      <c r="G24" s="16" t="s">
        <v>12017</v>
      </c>
      <c r="H24" s="17" t="n">
        <v>3.16</v>
      </c>
      <c r="I24" s="18" t="n">
        <f aca="false">('SKU Master'!I24-H24)/'SKU Master'!I24</f>
        <v>0.402646502835539</v>
      </c>
      <c r="J24" s="16" t="n">
        <v>1</v>
      </c>
      <c r="K24" s="19" t="n">
        <f aca="false">J24*C24</f>
        <v>4.5</v>
      </c>
      <c r="L24" s="16" t="s">
        <v>12291</v>
      </c>
      <c r="M24" s="16" t="s">
        <v>12292</v>
      </c>
      <c r="N24" s="16" t="s">
        <v>12017</v>
      </c>
      <c r="O24" s="16" t="s">
        <v>12293</v>
      </c>
      <c r="P24" s="16" t="s">
        <v>12294</v>
      </c>
      <c r="Q24" s="16" t="s">
        <v>12017</v>
      </c>
    </row>
    <row r="25" customFormat="false" ht="15" hidden="false" customHeight="false" outlineLevel="0" collapsed="false">
      <c r="A25" s="14" t="str">
        <f aca="false">'SKU Master'!A25</f>
        <v>07-00024</v>
      </c>
      <c r="B25" s="14" t="str">
        <f aca="false">VLOOKUP(A25,'SKU Master'!$A:$N,6,FALSE())</f>
        <v>Nutgrove Bran Flakes, 14 oz</v>
      </c>
      <c r="C25" s="15" t="n">
        <v>4.2</v>
      </c>
      <c r="D25" s="15" t="n">
        <v>7.7</v>
      </c>
      <c r="E25" s="15" t="n">
        <v>5</v>
      </c>
      <c r="F25" s="16" t="s">
        <v>12290</v>
      </c>
      <c r="G25" s="16" t="s">
        <v>12017</v>
      </c>
      <c r="H25" s="17" t="n">
        <v>3.73</v>
      </c>
      <c r="I25" s="18" t="n">
        <f aca="false">('SKU Master'!I25-H25)/'SKU Master'!I25</f>
        <v>0.294896030245747</v>
      </c>
      <c r="J25" s="16" t="n">
        <v>6</v>
      </c>
      <c r="K25" s="19" t="n">
        <f aca="false">J25*C25</f>
        <v>25.2</v>
      </c>
      <c r="L25" s="16" t="s">
        <v>12295</v>
      </c>
      <c r="M25" s="16" t="s">
        <v>12292</v>
      </c>
      <c r="N25" s="16" t="s">
        <v>12017</v>
      </c>
      <c r="O25" s="16" t="s">
        <v>12293</v>
      </c>
      <c r="P25" s="16" t="s">
        <v>12296</v>
      </c>
      <c r="Q25" s="16" t="s">
        <v>12017</v>
      </c>
    </row>
    <row r="26" customFormat="false" ht="15" hidden="false" customHeight="false" outlineLevel="0" collapsed="false">
      <c r="A26" s="14" t="str">
        <f aca="false">'SKU Master'!A26</f>
        <v>07-00025</v>
      </c>
      <c r="B26" s="14" t="str">
        <f aca="false">VLOOKUP(A26,'SKU Master'!$A:$N,6,FALSE())</f>
        <v>Pepperlane Reduced Sugar Oat Rounds, 12 oz</v>
      </c>
      <c r="C26" s="15" t="n">
        <v>4.5</v>
      </c>
      <c r="D26" s="15" t="n">
        <v>4.9</v>
      </c>
      <c r="E26" s="15" t="n">
        <v>4.5</v>
      </c>
      <c r="F26" s="16" t="s">
        <v>12290</v>
      </c>
      <c r="G26" s="16" t="s">
        <v>12021</v>
      </c>
      <c r="H26" s="17" t="n">
        <v>4.64</v>
      </c>
      <c r="I26" s="18" t="n">
        <f aca="false">('SKU Master'!I26-H26)/'SKU Master'!I26</f>
        <v>0.336194563662375</v>
      </c>
      <c r="J26" s="16" t="n">
        <v>4</v>
      </c>
      <c r="K26" s="19" t="n">
        <f aca="false">J26*C26</f>
        <v>18</v>
      </c>
      <c r="L26" s="16" t="s">
        <v>12295</v>
      </c>
      <c r="M26" s="16" t="s">
        <v>12292</v>
      </c>
      <c r="N26" s="16" t="s">
        <v>12017</v>
      </c>
      <c r="O26" s="16" t="s">
        <v>12293</v>
      </c>
      <c r="P26" s="16" t="s">
        <v>12298</v>
      </c>
      <c r="Q26" s="16" t="s">
        <v>12017</v>
      </c>
    </row>
    <row r="27" customFormat="false" ht="15" hidden="false" customHeight="false" outlineLevel="0" collapsed="false">
      <c r="A27" s="14" t="str">
        <f aca="false">'SKU Master'!A27</f>
        <v>07-00026</v>
      </c>
      <c r="B27" s="14" t="str">
        <f aca="false">VLOOKUP(A27,'SKU Master'!$A:$N,6,FALSE())</f>
        <v>Thrift Row Reduced Sugar Multigrain Flakes, 24 oz</v>
      </c>
      <c r="C27" s="15" t="n">
        <v>4.2</v>
      </c>
      <c r="D27" s="15" t="n">
        <v>6.7</v>
      </c>
      <c r="E27" s="15" t="n">
        <v>4.1</v>
      </c>
      <c r="F27" s="16" t="s">
        <v>12290</v>
      </c>
      <c r="G27" s="16" t="s">
        <v>12021</v>
      </c>
      <c r="H27" s="17" t="n">
        <v>3.22</v>
      </c>
      <c r="I27" s="18" t="n">
        <f aca="false">('SKU Master'!I27-H27)/'SKU Master'!I27</f>
        <v>0.453310696095076</v>
      </c>
      <c r="J27" s="16" t="n">
        <v>7</v>
      </c>
      <c r="K27" s="19" t="n">
        <f aca="false">J27*C27</f>
        <v>29.4</v>
      </c>
      <c r="L27" s="16" t="s">
        <v>12295</v>
      </c>
      <c r="M27" s="16" t="s">
        <v>12292</v>
      </c>
      <c r="N27" s="16" t="s">
        <v>12017</v>
      </c>
      <c r="O27" s="16" t="s">
        <v>12293</v>
      </c>
      <c r="P27" s="16" t="s">
        <v>12297</v>
      </c>
      <c r="Q27" s="16" t="s">
        <v>12021</v>
      </c>
    </row>
    <row r="28" customFormat="false" ht="15" hidden="false" customHeight="false" outlineLevel="0" collapsed="false">
      <c r="A28" s="14" t="str">
        <f aca="false">'SKU Master'!A28</f>
        <v>07-00027</v>
      </c>
      <c r="B28" s="14" t="str">
        <f aca="false">VLOOKUP(A28,'SKU Master'!$A:$N,6,FALSE())</f>
        <v>Thrift Row Frosted Multigrain Flakes, 14 oz</v>
      </c>
      <c r="C28" s="15" t="n">
        <v>4.4</v>
      </c>
      <c r="D28" s="15" t="n">
        <v>5.5</v>
      </c>
      <c r="E28" s="15" t="n">
        <v>3.2</v>
      </c>
      <c r="F28" s="16" t="s">
        <v>12290</v>
      </c>
      <c r="G28" s="16" t="s">
        <v>12017</v>
      </c>
      <c r="H28" s="17" t="n">
        <v>1.99</v>
      </c>
      <c r="I28" s="18" t="n">
        <f aca="false">('SKU Master'!I28-H28)/'SKU Master'!I28</f>
        <v>0.50125313283208</v>
      </c>
      <c r="J28" s="16" t="n">
        <v>7</v>
      </c>
      <c r="K28" s="19" t="n">
        <f aca="false">J28*C28</f>
        <v>30.8</v>
      </c>
      <c r="L28" s="16" t="s">
        <v>12295</v>
      </c>
      <c r="M28" s="16" t="s">
        <v>12292</v>
      </c>
      <c r="N28" s="16" t="s">
        <v>12017</v>
      </c>
      <c r="O28" s="16" t="s">
        <v>12293</v>
      </c>
      <c r="P28" s="16" t="s">
        <v>12297</v>
      </c>
      <c r="Q28" s="16" t="s">
        <v>12021</v>
      </c>
    </row>
    <row r="29" customFormat="false" ht="15" hidden="false" customHeight="false" outlineLevel="0" collapsed="false">
      <c r="A29" s="14" t="str">
        <f aca="false">'SKU Master'!A29</f>
        <v>07-00028</v>
      </c>
      <c r="B29" s="14" t="str">
        <f aca="false">VLOOKUP(A29,'SKU Master'!$A:$N,6,FALSE())</f>
        <v>Nutgrove Frosted Flakes, 12 oz</v>
      </c>
      <c r="C29" s="15" t="n">
        <v>3.4</v>
      </c>
      <c r="D29" s="15" t="n">
        <v>9</v>
      </c>
      <c r="E29" s="15" t="n">
        <v>3.7</v>
      </c>
      <c r="F29" s="16" t="s">
        <v>12290</v>
      </c>
      <c r="G29" s="16" t="s">
        <v>12017</v>
      </c>
      <c r="H29" s="17" t="n">
        <v>2.17</v>
      </c>
      <c r="I29" s="18" t="n">
        <f aca="false">('SKU Master'!I29-H29)/'SKU Master'!I29</f>
        <v>0.378223495702006</v>
      </c>
      <c r="J29" s="16" t="n">
        <v>5</v>
      </c>
      <c r="K29" s="19" t="n">
        <f aca="false">J29*C29</f>
        <v>17</v>
      </c>
      <c r="L29" s="16" t="s">
        <v>12295</v>
      </c>
      <c r="M29" s="16" t="s">
        <v>12292</v>
      </c>
      <c r="N29" s="16" t="s">
        <v>12017</v>
      </c>
      <c r="O29" s="16" t="s">
        <v>12293</v>
      </c>
      <c r="P29" s="16" t="s">
        <v>12296</v>
      </c>
      <c r="Q29" s="16" t="s">
        <v>12017</v>
      </c>
    </row>
    <row r="30" customFormat="false" ht="15" hidden="false" customHeight="false" outlineLevel="0" collapsed="false">
      <c r="A30" s="14" t="str">
        <f aca="false">'SKU Master'!A30</f>
        <v>07-00029</v>
      </c>
      <c r="B30" s="14" t="str">
        <f aca="false">VLOOKUP(A30,'SKU Master'!$A:$N,6,FALSE())</f>
        <v>Pepperlane Frosted Flakes, 18 oz</v>
      </c>
      <c r="C30" s="15" t="n">
        <v>4</v>
      </c>
      <c r="D30" s="15" t="n">
        <v>8.6</v>
      </c>
      <c r="E30" s="15" t="n">
        <v>4.5</v>
      </c>
      <c r="F30" s="16" t="s">
        <v>12290</v>
      </c>
      <c r="G30" s="16" t="s">
        <v>12021</v>
      </c>
      <c r="H30" s="17" t="n">
        <v>3.22</v>
      </c>
      <c r="I30" s="18" t="n">
        <f aca="false">('SKU Master'!I30-H30)/'SKU Master'!I30</f>
        <v>0.32776617954071</v>
      </c>
      <c r="J30" s="16" t="n">
        <v>1</v>
      </c>
      <c r="K30" s="19" t="n">
        <f aca="false">J30*C30</f>
        <v>4</v>
      </c>
      <c r="L30" s="16" t="s">
        <v>12291</v>
      </c>
      <c r="M30" s="16" t="s">
        <v>12292</v>
      </c>
      <c r="N30" s="16" t="s">
        <v>12017</v>
      </c>
      <c r="O30" s="16" t="s">
        <v>12293</v>
      </c>
      <c r="P30" s="16" t="s">
        <v>12294</v>
      </c>
      <c r="Q30" s="16" t="s">
        <v>12017</v>
      </c>
    </row>
    <row r="31" customFormat="false" ht="15" hidden="false" customHeight="false" outlineLevel="0" collapsed="false">
      <c r="A31" s="14" t="str">
        <f aca="false">'SKU Master'!A31</f>
        <v>07-00030</v>
      </c>
      <c r="B31" s="14" t="str">
        <f aca="false">VLOOKUP(A31,'SKU Master'!$A:$N,6,FALSE())</f>
        <v>Thrift Row Wheat Squares, 10.5 oz</v>
      </c>
      <c r="C31" s="15" t="n">
        <v>4.1</v>
      </c>
      <c r="D31" s="15" t="n">
        <v>4.2</v>
      </c>
      <c r="E31" s="15" t="n">
        <v>3.9</v>
      </c>
      <c r="F31" s="16" t="s">
        <v>12290</v>
      </c>
      <c r="G31" s="16" t="s">
        <v>12021</v>
      </c>
      <c r="H31" s="17" t="n">
        <v>3.14</v>
      </c>
      <c r="I31" s="18" t="n">
        <f aca="false">('SKU Master'!I31-H31)/'SKU Master'!I31</f>
        <v>0.457685664939551</v>
      </c>
      <c r="J31" s="16" t="n">
        <v>2</v>
      </c>
      <c r="K31" s="19" t="n">
        <f aca="false">J31*C31</f>
        <v>8.2</v>
      </c>
      <c r="L31" s="16" t="s">
        <v>12291</v>
      </c>
      <c r="M31" s="16" t="s">
        <v>12292</v>
      </c>
      <c r="N31" s="16" t="s">
        <v>12017</v>
      </c>
      <c r="O31" s="16" t="s">
        <v>12293</v>
      </c>
      <c r="P31" s="16" t="s">
        <v>12294</v>
      </c>
      <c r="Q31" s="16" t="s">
        <v>12017</v>
      </c>
    </row>
    <row r="32" customFormat="false" ht="15" hidden="false" customHeight="false" outlineLevel="0" collapsed="false">
      <c r="A32" s="14" t="str">
        <f aca="false">'SKU Master'!A32</f>
        <v>07-00031</v>
      </c>
      <c r="B32" s="14" t="str">
        <f aca="false">VLOOKUP(A32,'SKU Master'!$A:$N,6,FALSE())</f>
        <v>Pepperlane Reduced Sugar Granola Clusters, 10.5 oz</v>
      </c>
      <c r="C32" s="15" t="n">
        <v>4.3</v>
      </c>
      <c r="D32" s="15" t="n">
        <v>5.1</v>
      </c>
      <c r="E32" s="15" t="n">
        <v>3.1</v>
      </c>
      <c r="F32" s="16" t="s">
        <v>12290</v>
      </c>
      <c r="G32" s="16" t="s">
        <v>12021</v>
      </c>
      <c r="H32" s="17" t="n">
        <v>3.13</v>
      </c>
      <c r="I32" s="18" t="n">
        <f aca="false">('SKU Master'!I32-H32)/'SKU Master'!I32</f>
        <v>0.302895322939866</v>
      </c>
      <c r="J32" s="16" t="n">
        <v>5</v>
      </c>
      <c r="K32" s="19" t="n">
        <f aca="false">J32*C32</f>
        <v>21.5</v>
      </c>
      <c r="L32" s="16" t="s">
        <v>12295</v>
      </c>
      <c r="M32" s="16" t="s">
        <v>12292</v>
      </c>
      <c r="N32" s="16" t="s">
        <v>12017</v>
      </c>
      <c r="O32" s="16" t="s">
        <v>12293</v>
      </c>
      <c r="P32" s="16" t="s">
        <v>12296</v>
      </c>
      <c r="Q32" s="16" t="s">
        <v>12021</v>
      </c>
    </row>
    <row r="33" customFormat="false" ht="15" hidden="false" customHeight="false" outlineLevel="0" collapsed="false">
      <c r="A33" s="14" t="str">
        <f aca="false">'SKU Master'!A33</f>
        <v>07-00032</v>
      </c>
      <c r="B33" s="14" t="str">
        <f aca="false">VLOOKUP(A33,'SKU Master'!$A:$N,6,FALSE())</f>
        <v>Pepperlane Oat Rounds, 24 oz</v>
      </c>
      <c r="C33" s="15" t="n">
        <v>3.7</v>
      </c>
      <c r="D33" s="15" t="n">
        <v>8.2</v>
      </c>
      <c r="E33" s="15" t="n">
        <v>3.4</v>
      </c>
      <c r="F33" s="16" t="s">
        <v>12290</v>
      </c>
      <c r="G33" s="16" t="s">
        <v>12021</v>
      </c>
      <c r="H33" s="17" t="n">
        <v>2.6</v>
      </c>
      <c r="I33" s="18" t="n">
        <f aca="false">('SKU Master'!I33-H33)/'SKU Master'!I33</f>
        <v>0.407744874715262</v>
      </c>
      <c r="J33" s="16" t="n">
        <v>2</v>
      </c>
      <c r="K33" s="19" t="n">
        <f aca="false">J33*C33</f>
        <v>7.4</v>
      </c>
      <c r="L33" s="16" t="s">
        <v>12295</v>
      </c>
      <c r="M33" s="16" t="s">
        <v>12292</v>
      </c>
      <c r="N33" s="16" t="s">
        <v>12017</v>
      </c>
      <c r="O33" s="16" t="s">
        <v>12293</v>
      </c>
      <c r="P33" s="16" t="s">
        <v>12298</v>
      </c>
      <c r="Q33" s="16" t="s">
        <v>12017</v>
      </c>
    </row>
    <row r="34" customFormat="false" ht="15" hidden="false" customHeight="false" outlineLevel="0" collapsed="false">
      <c r="A34" s="14" t="str">
        <f aca="false">'SKU Master'!A34</f>
        <v>07-00033</v>
      </c>
      <c r="B34" s="14" t="str">
        <f aca="false">VLOOKUP(A34,'SKU Master'!$A:$N,6,FALSE())</f>
        <v>Wheatstone Cinnamon Oat Rounds, 24 oz</v>
      </c>
      <c r="C34" s="15" t="n">
        <v>3.4</v>
      </c>
      <c r="D34" s="15" t="n">
        <v>6.4</v>
      </c>
      <c r="E34" s="15" t="n">
        <v>3.5</v>
      </c>
      <c r="F34" s="16" t="s">
        <v>12290</v>
      </c>
      <c r="G34" s="16" t="s">
        <v>12017</v>
      </c>
      <c r="H34" s="17" t="n">
        <v>3.23</v>
      </c>
      <c r="I34" s="18" t="n">
        <f aca="false">('SKU Master'!I34-H34)/'SKU Master'!I34</f>
        <v>0.339468302658487</v>
      </c>
      <c r="J34" s="16" t="n">
        <v>6</v>
      </c>
      <c r="K34" s="19" t="n">
        <f aca="false">J34*C34</f>
        <v>20.4</v>
      </c>
      <c r="L34" s="16" t="s">
        <v>12295</v>
      </c>
      <c r="M34" s="16" t="s">
        <v>12292</v>
      </c>
      <c r="N34" s="16" t="s">
        <v>12017</v>
      </c>
      <c r="O34" s="16" t="s">
        <v>12293</v>
      </c>
      <c r="P34" s="16" t="s">
        <v>12296</v>
      </c>
      <c r="Q34" s="16" t="s">
        <v>12017</v>
      </c>
    </row>
    <row r="35" customFormat="false" ht="15" hidden="false" customHeight="false" outlineLevel="0" collapsed="false">
      <c r="A35" s="14" t="str">
        <f aca="false">'SKU Master'!A35</f>
        <v>07-00034</v>
      </c>
      <c r="B35" s="14" t="str">
        <f aca="false">VLOOKUP(A35,'SKU Master'!$A:$N,6,FALSE())</f>
        <v>Nutgrove Honey Corn Flakes, 14 oz</v>
      </c>
      <c r="C35" s="15" t="n">
        <v>3.1</v>
      </c>
      <c r="D35" s="15" t="n">
        <v>6.4</v>
      </c>
      <c r="E35" s="15" t="n">
        <v>4.6</v>
      </c>
      <c r="F35" s="16" t="s">
        <v>12290</v>
      </c>
      <c r="G35" s="16" t="s">
        <v>12021</v>
      </c>
      <c r="H35" s="17" t="n">
        <v>2.84</v>
      </c>
      <c r="I35" s="18" t="n">
        <f aca="false">('SKU Master'!I35-H35)/'SKU Master'!I35</f>
        <v>0.353075170842825</v>
      </c>
      <c r="J35" s="16" t="n">
        <v>7</v>
      </c>
      <c r="K35" s="19" t="n">
        <f aca="false">J35*C35</f>
        <v>21.7</v>
      </c>
      <c r="L35" s="16" t="s">
        <v>12295</v>
      </c>
      <c r="M35" s="16" t="s">
        <v>12292</v>
      </c>
      <c r="N35" s="16" t="s">
        <v>12017</v>
      </c>
      <c r="O35" s="16" t="s">
        <v>12293</v>
      </c>
      <c r="P35" s="16" t="s">
        <v>12296</v>
      </c>
      <c r="Q35" s="16" t="s">
        <v>12021</v>
      </c>
    </row>
    <row r="36" customFormat="false" ht="15" hidden="false" customHeight="false" outlineLevel="0" collapsed="false">
      <c r="A36" s="14" t="str">
        <f aca="false">'SKU Master'!A36</f>
        <v>07-00035</v>
      </c>
      <c r="B36" s="14" t="str">
        <f aca="false">VLOOKUP(A36,'SKU Master'!$A:$N,6,FALSE())</f>
        <v>Orchard Spread Granola Clusters, 12 oz</v>
      </c>
      <c r="C36" s="15" t="n">
        <v>4.2</v>
      </c>
      <c r="D36" s="15" t="n">
        <v>6.1</v>
      </c>
      <c r="E36" s="15" t="n">
        <v>4.8</v>
      </c>
      <c r="F36" s="16" t="s">
        <v>12290</v>
      </c>
      <c r="G36" s="16" t="s">
        <v>12017</v>
      </c>
      <c r="H36" s="17" t="n">
        <v>2.42</v>
      </c>
      <c r="I36" s="18" t="n">
        <f aca="false">('SKU Master'!I36-H36)/'SKU Master'!I36</f>
        <v>0.306590257879656</v>
      </c>
      <c r="J36" s="16" t="n">
        <v>5</v>
      </c>
      <c r="K36" s="19" t="n">
        <f aca="false">J36*C36</f>
        <v>21</v>
      </c>
      <c r="L36" s="16" t="s">
        <v>12295</v>
      </c>
      <c r="M36" s="16" t="s">
        <v>12292</v>
      </c>
      <c r="N36" s="16" t="s">
        <v>12017</v>
      </c>
      <c r="O36" s="16" t="s">
        <v>12293</v>
      </c>
      <c r="P36" s="16" t="s">
        <v>12296</v>
      </c>
      <c r="Q36" s="16" t="s">
        <v>12017</v>
      </c>
    </row>
    <row r="37" customFormat="false" ht="15" hidden="false" customHeight="false" outlineLevel="0" collapsed="false">
      <c r="A37" s="14" t="str">
        <f aca="false">'SKU Master'!A37</f>
        <v>07-00036</v>
      </c>
      <c r="B37" s="14" t="str">
        <f aca="false">VLOOKUP(A37,'SKU Master'!$A:$N,6,FALSE())</f>
        <v>Golden Grain Co. Frosted Oat Rounds, 10.5 oz</v>
      </c>
      <c r="C37" s="15" t="n">
        <v>4.6</v>
      </c>
      <c r="D37" s="15" t="n">
        <v>8.9</v>
      </c>
      <c r="E37" s="15" t="n">
        <v>4.5</v>
      </c>
      <c r="F37" s="16" t="s">
        <v>12290</v>
      </c>
      <c r="G37" s="16" t="s">
        <v>12021</v>
      </c>
      <c r="H37" s="17" t="n">
        <v>2.41</v>
      </c>
      <c r="I37" s="18" t="n">
        <f aca="false">('SKU Master'!I37-H37)/'SKU Master'!I37</f>
        <v>0.395989974937343</v>
      </c>
      <c r="J37" s="16" t="n">
        <v>5</v>
      </c>
      <c r="K37" s="19" t="n">
        <f aca="false">J37*C37</f>
        <v>23</v>
      </c>
      <c r="L37" s="16" t="s">
        <v>12295</v>
      </c>
      <c r="M37" s="16" t="s">
        <v>12292</v>
      </c>
      <c r="N37" s="16" t="s">
        <v>12017</v>
      </c>
      <c r="O37" s="16" t="s">
        <v>12293</v>
      </c>
      <c r="P37" s="16" t="s">
        <v>12296</v>
      </c>
      <c r="Q37" s="16" t="s">
        <v>12017</v>
      </c>
    </row>
    <row r="38" customFormat="false" ht="15" hidden="false" customHeight="false" outlineLevel="0" collapsed="false">
      <c r="A38" s="14" t="str">
        <f aca="false">'SKU Master'!A38</f>
        <v>07-00037</v>
      </c>
      <c r="B38" s="14" t="str">
        <f aca="false">VLOOKUP(A38,'SKU Master'!$A:$N,6,FALSE())</f>
        <v>Pepperlane Reduced Sugar Oat Rounds, 14 oz</v>
      </c>
      <c r="C38" s="15" t="n">
        <v>3.7</v>
      </c>
      <c r="D38" s="15" t="n">
        <v>7.1</v>
      </c>
      <c r="E38" s="15" t="n">
        <v>3.3</v>
      </c>
      <c r="F38" s="16" t="s">
        <v>12290</v>
      </c>
      <c r="G38" s="16" t="s">
        <v>12021</v>
      </c>
      <c r="H38" s="17" t="n">
        <v>4.15</v>
      </c>
      <c r="I38" s="18" t="n">
        <f aca="false">('SKU Master'!I38-H38)/'SKU Master'!I38</f>
        <v>0.350547730829421</v>
      </c>
      <c r="J38" s="16" t="n">
        <v>3</v>
      </c>
      <c r="K38" s="19" t="n">
        <f aca="false">J38*C38</f>
        <v>11.1</v>
      </c>
      <c r="L38" s="16" t="s">
        <v>12295</v>
      </c>
      <c r="M38" s="16" t="s">
        <v>12292</v>
      </c>
      <c r="N38" s="16" t="s">
        <v>12017</v>
      </c>
      <c r="O38" s="16" t="s">
        <v>12293</v>
      </c>
      <c r="P38" s="16" t="s">
        <v>12298</v>
      </c>
      <c r="Q38" s="16" t="s">
        <v>12017</v>
      </c>
    </row>
    <row r="39" customFormat="false" ht="15" hidden="false" customHeight="false" outlineLevel="0" collapsed="false">
      <c r="A39" s="14" t="str">
        <f aca="false">'SKU Master'!A39</f>
        <v>07-00038</v>
      </c>
      <c r="B39" s="14" t="str">
        <f aca="false">VLOOKUP(A39,'SKU Master'!$A:$N,6,FALSE())</f>
        <v>Harborline Frosted Honey Clusters, 14 oz</v>
      </c>
      <c r="C39" s="15" t="n">
        <v>4.2</v>
      </c>
      <c r="D39" s="15" t="n">
        <v>5.9</v>
      </c>
      <c r="E39" s="15" t="n">
        <v>4.3</v>
      </c>
      <c r="F39" s="16" t="s">
        <v>12290</v>
      </c>
      <c r="G39" s="16" t="s">
        <v>12021</v>
      </c>
      <c r="H39" s="17" t="n">
        <v>3.11</v>
      </c>
      <c r="I39" s="18" t="n">
        <f aca="false">('SKU Master'!I39-H39)/'SKU Master'!I39</f>
        <v>0.423005565862709</v>
      </c>
      <c r="J39" s="16" t="n">
        <v>6</v>
      </c>
      <c r="K39" s="19" t="n">
        <f aca="false">J39*C39</f>
        <v>25.2</v>
      </c>
      <c r="L39" s="16" t="s">
        <v>12295</v>
      </c>
      <c r="M39" s="16" t="s">
        <v>12292</v>
      </c>
      <c r="N39" s="16" t="s">
        <v>12017</v>
      </c>
      <c r="O39" s="16" t="s">
        <v>12293</v>
      </c>
      <c r="P39" s="16" t="s">
        <v>12296</v>
      </c>
      <c r="Q39" s="16" t="s">
        <v>12021</v>
      </c>
    </row>
    <row r="40" customFormat="false" ht="15" hidden="false" customHeight="false" outlineLevel="0" collapsed="false">
      <c r="A40" s="14" t="str">
        <f aca="false">'SKU Master'!A40</f>
        <v>07-00039</v>
      </c>
      <c r="B40" s="14" t="str">
        <f aca="false">VLOOKUP(A40,'SKU Master'!$A:$N,6,FALSE())</f>
        <v>Golden Grain Co. Honey Clusters, 18 oz</v>
      </c>
      <c r="C40" s="15" t="n">
        <v>4.2</v>
      </c>
      <c r="D40" s="15" t="n">
        <v>8.2</v>
      </c>
      <c r="E40" s="15" t="n">
        <v>3.2</v>
      </c>
      <c r="F40" s="16" t="s">
        <v>12290</v>
      </c>
      <c r="G40" s="16" t="s">
        <v>12021</v>
      </c>
      <c r="H40" s="17" t="n">
        <v>2.52</v>
      </c>
      <c r="I40" s="18" t="n">
        <f aca="false">('SKU Master'!I40-H40)/'SKU Master'!I40</f>
        <v>0.412587412587413</v>
      </c>
      <c r="J40" s="16" t="n">
        <v>5</v>
      </c>
      <c r="K40" s="19" t="n">
        <f aca="false">J40*C40</f>
        <v>21</v>
      </c>
      <c r="L40" s="16" t="s">
        <v>12295</v>
      </c>
      <c r="M40" s="16" t="s">
        <v>12292</v>
      </c>
      <c r="N40" s="16" t="s">
        <v>12017</v>
      </c>
      <c r="O40" s="16" t="s">
        <v>12293</v>
      </c>
      <c r="P40" s="16" t="s">
        <v>12296</v>
      </c>
      <c r="Q40" s="16" t="s">
        <v>12017</v>
      </c>
    </row>
    <row r="41" customFormat="false" ht="15" hidden="false" customHeight="false" outlineLevel="0" collapsed="false">
      <c r="A41" s="14" t="str">
        <f aca="false">'SKU Master'!A41</f>
        <v>07-00040</v>
      </c>
      <c r="B41" s="14" t="str">
        <f aca="false">VLOOKUP(A41,'SKU Master'!$A:$N,6,FALSE())</f>
        <v>Harborline Honey Bran Flakes, 12 oz</v>
      </c>
      <c r="C41" s="15" t="n">
        <v>2.9</v>
      </c>
      <c r="D41" s="15" t="n">
        <v>7.5</v>
      </c>
      <c r="E41" s="15" t="n">
        <v>3.9</v>
      </c>
      <c r="F41" s="16" t="s">
        <v>12290</v>
      </c>
      <c r="G41" s="16" t="s">
        <v>12017</v>
      </c>
      <c r="H41" s="17" t="n">
        <v>3.59</v>
      </c>
      <c r="I41" s="18" t="n">
        <f aca="false">('SKU Master'!I41-H41)/'SKU Master'!I41</f>
        <v>0.379965457685665</v>
      </c>
      <c r="J41" s="16" t="n">
        <v>7</v>
      </c>
      <c r="K41" s="19" t="n">
        <f aca="false">J41*C41</f>
        <v>20.3</v>
      </c>
      <c r="L41" s="16" t="s">
        <v>12295</v>
      </c>
      <c r="M41" s="16" t="s">
        <v>12292</v>
      </c>
      <c r="N41" s="16" t="s">
        <v>12017</v>
      </c>
      <c r="O41" s="16" t="s">
        <v>12293</v>
      </c>
      <c r="P41" s="16" t="s">
        <v>12297</v>
      </c>
      <c r="Q41" s="16" t="s">
        <v>12017</v>
      </c>
    </row>
    <row r="42" customFormat="false" ht="15" hidden="false" customHeight="false" outlineLevel="0" collapsed="false">
      <c r="A42" s="14" t="str">
        <f aca="false">'SKU Master'!A42</f>
        <v>07-00041</v>
      </c>
      <c r="B42" s="14" t="str">
        <f aca="false">VLOOKUP(A42,'SKU Master'!$A:$N,6,FALSE())</f>
        <v>Wheatstone Wheat Squares, 14 oz</v>
      </c>
      <c r="C42" s="15" t="n">
        <v>4.8</v>
      </c>
      <c r="D42" s="15" t="n">
        <v>6.6</v>
      </c>
      <c r="E42" s="15" t="n">
        <v>4.6</v>
      </c>
      <c r="F42" s="16" t="s">
        <v>12290</v>
      </c>
      <c r="G42" s="16" t="s">
        <v>12021</v>
      </c>
      <c r="H42" s="17" t="n">
        <v>1.99</v>
      </c>
      <c r="I42" s="18" t="n">
        <f aca="false">('SKU Master'!I42-H42)/'SKU Master'!I42</f>
        <v>0.395136778115502</v>
      </c>
      <c r="J42" s="16" t="n">
        <v>8</v>
      </c>
      <c r="K42" s="19" t="n">
        <f aca="false">J42*C42</f>
        <v>38.4</v>
      </c>
      <c r="L42" s="16" t="s">
        <v>12295</v>
      </c>
      <c r="M42" s="16" t="s">
        <v>12292</v>
      </c>
      <c r="N42" s="16" t="s">
        <v>12017</v>
      </c>
      <c r="O42" s="16" t="s">
        <v>12293</v>
      </c>
      <c r="P42" s="16" t="s">
        <v>12297</v>
      </c>
      <c r="Q42" s="16" t="s">
        <v>12017</v>
      </c>
    </row>
    <row r="43" customFormat="false" ht="15" hidden="false" customHeight="false" outlineLevel="0" collapsed="false">
      <c r="A43" s="14" t="str">
        <f aca="false">'SKU Master'!A43</f>
        <v>07-00042</v>
      </c>
      <c r="B43" s="14" t="str">
        <f aca="false">VLOOKUP(A43,'SKU Master'!$A:$N,6,FALSE())</f>
        <v>Thrift Row Cinnamon Frosted Flakes, 24 oz</v>
      </c>
      <c r="C43" s="15" t="n">
        <v>4.6</v>
      </c>
      <c r="D43" s="15" t="n">
        <v>8.5</v>
      </c>
      <c r="E43" s="15" t="n">
        <v>4.9</v>
      </c>
      <c r="F43" s="16" t="s">
        <v>12290</v>
      </c>
      <c r="G43" s="16" t="s">
        <v>12021</v>
      </c>
      <c r="H43" s="17" t="n">
        <v>2.75</v>
      </c>
      <c r="I43" s="18" t="n">
        <f aca="false">('SKU Master'!I43-H43)/'SKU Master'!I43</f>
        <v>0.499089253187614</v>
      </c>
      <c r="J43" s="16" t="n">
        <v>3</v>
      </c>
      <c r="K43" s="19" t="n">
        <f aca="false">J43*C43</f>
        <v>13.8</v>
      </c>
      <c r="L43" s="16" t="s">
        <v>12295</v>
      </c>
      <c r="M43" s="16" t="s">
        <v>12292</v>
      </c>
      <c r="N43" s="16" t="s">
        <v>12017</v>
      </c>
      <c r="O43" s="16" t="s">
        <v>12293</v>
      </c>
      <c r="P43" s="16" t="s">
        <v>12298</v>
      </c>
      <c r="Q43" s="16" t="s">
        <v>12017</v>
      </c>
    </row>
    <row r="44" customFormat="false" ht="15" hidden="false" customHeight="false" outlineLevel="0" collapsed="false">
      <c r="A44" s="14" t="str">
        <f aca="false">'SKU Master'!A44</f>
        <v>07-00043</v>
      </c>
      <c r="B44" s="14" t="str">
        <f aca="false">VLOOKUP(A44,'SKU Master'!$A:$N,6,FALSE())</f>
        <v>Nutgrove Cinnamon Wheat Squares, 18 oz</v>
      </c>
      <c r="C44" s="15" t="n">
        <v>3.1</v>
      </c>
      <c r="D44" s="15" t="n">
        <v>7.5</v>
      </c>
      <c r="E44" s="15" t="n">
        <v>3</v>
      </c>
      <c r="F44" s="16" t="s">
        <v>12290</v>
      </c>
      <c r="G44" s="16" t="s">
        <v>12021</v>
      </c>
      <c r="H44" s="17" t="n">
        <v>2.69</v>
      </c>
      <c r="I44" s="18" t="n">
        <f aca="false">('SKU Master'!I44-H44)/'SKU Master'!I44</f>
        <v>0.387243735763098</v>
      </c>
      <c r="J44" s="16" t="n">
        <v>3</v>
      </c>
      <c r="K44" s="19" t="n">
        <f aca="false">J44*C44</f>
        <v>9.3</v>
      </c>
      <c r="L44" s="16" t="s">
        <v>12295</v>
      </c>
      <c r="M44" s="16" t="s">
        <v>12292</v>
      </c>
      <c r="N44" s="16" t="s">
        <v>12017</v>
      </c>
      <c r="O44" s="16" t="s">
        <v>12293</v>
      </c>
      <c r="P44" s="16" t="s">
        <v>12298</v>
      </c>
      <c r="Q44" s="16" t="s">
        <v>12017</v>
      </c>
    </row>
    <row r="45" customFormat="false" ht="15" hidden="false" customHeight="false" outlineLevel="0" collapsed="false">
      <c r="A45" s="14" t="str">
        <f aca="false">'SKU Master'!A45</f>
        <v>07-00044</v>
      </c>
      <c r="B45" s="14" t="str">
        <f aca="false">VLOOKUP(A45,'SKU Master'!$A:$N,6,FALSE())</f>
        <v>Orchard Spread Frosted Wheat Squares, 12 oz</v>
      </c>
      <c r="C45" s="15" t="n">
        <v>3.3</v>
      </c>
      <c r="D45" s="15" t="n">
        <v>4.6</v>
      </c>
      <c r="E45" s="15" t="n">
        <v>3</v>
      </c>
      <c r="F45" s="16" t="s">
        <v>12290</v>
      </c>
      <c r="G45" s="16" t="s">
        <v>12021</v>
      </c>
      <c r="H45" s="17" t="n">
        <v>3.11</v>
      </c>
      <c r="I45" s="18" t="n">
        <f aca="false">('SKU Master'!I45-H45)/'SKU Master'!I45</f>
        <v>0.3640081799591</v>
      </c>
      <c r="J45" s="16" t="n">
        <v>8</v>
      </c>
      <c r="K45" s="19" t="n">
        <f aca="false">J45*C45</f>
        <v>26.4</v>
      </c>
      <c r="L45" s="16" t="s">
        <v>12295</v>
      </c>
      <c r="M45" s="16" t="s">
        <v>12292</v>
      </c>
      <c r="N45" s="16" t="s">
        <v>12017</v>
      </c>
      <c r="O45" s="16" t="s">
        <v>12293</v>
      </c>
      <c r="P45" s="16" t="s">
        <v>12297</v>
      </c>
      <c r="Q45" s="16" t="s">
        <v>12017</v>
      </c>
    </row>
    <row r="46" customFormat="false" ht="15" hidden="false" customHeight="false" outlineLevel="0" collapsed="false">
      <c r="A46" s="14" t="str">
        <f aca="false">'SKU Master'!A46</f>
        <v>07-00045</v>
      </c>
      <c r="B46" s="14" t="str">
        <f aca="false">VLOOKUP(A46,'SKU Master'!$A:$N,6,FALSE())</f>
        <v>Nutgrove Cinnamon Multigrain Flakes, 14 oz</v>
      </c>
      <c r="C46" s="15" t="n">
        <v>4.4</v>
      </c>
      <c r="D46" s="15" t="n">
        <v>6.1</v>
      </c>
      <c r="E46" s="15" t="n">
        <v>4.5</v>
      </c>
      <c r="F46" s="16" t="s">
        <v>12290</v>
      </c>
      <c r="G46" s="16" t="s">
        <v>12021</v>
      </c>
      <c r="H46" s="17" t="n">
        <v>4.14</v>
      </c>
      <c r="I46" s="18" t="n">
        <f aca="false">('SKU Master'!I46-H46)/'SKU Master'!I46</f>
        <v>0.308848080133556</v>
      </c>
      <c r="J46" s="16" t="n">
        <v>4</v>
      </c>
      <c r="K46" s="19" t="n">
        <f aca="false">J46*C46</f>
        <v>17.6</v>
      </c>
      <c r="L46" s="16" t="s">
        <v>12295</v>
      </c>
      <c r="M46" s="16" t="s">
        <v>12292</v>
      </c>
      <c r="N46" s="16" t="s">
        <v>12017</v>
      </c>
      <c r="O46" s="16" t="s">
        <v>12293</v>
      </c>
      <c r="P46" s="16" t="s">
        <v>12298</v>
      </c>
      <c r="Q46" s="16" t="s">
        <v>12017</v>
      </c>
    </row>
    <row r="47" customFormat="false" ht="15" hidden="false" customHeight="false" outlineLevel="0" collapsed="false">
      <c r="A47" s="14" t="str">
        <f aca="false">'SKU Master'!A47</f>
        <v>07-00046</v>
      </c>
      <c r="B47" s="14" t="str">
        <f aca="false">VLOOKUP(A47,'SKU Master'!$A:$N,6,FALSE())</f>
        <v>Thrift Row Honey Wheat Squares, 10.5 oz</v>
      </c>
      <c r="C47" s="15" t="n">
        <v>2.6</v>
      </c>
      <c r="D47" s="15" t="n">
        <v>6.7</v>
      </c>
      <c r="E47" s="15" t="n">
        <v>2.9</v>
      </c>
      <c r="F47" s="16" t="s">
        <v>12290</v>
      </c>
      <c r="G47" s="16" t="s">
        <v>12017</v>
      </c>
      <c r="H47" s="17" t="n">
        <v>3.31</v>
      </c>
      <c r="I47" s="18" t="n">
        <f aca="false">('SKU Master'!I47-H47)/'SKU Master'!I47</f>
        <v>0.385899814471243</v>
      </c>
      <c r="J47" s="16" t="n">
        <v>7</v>
      </c>
      <c r="K47" s="19" t="n">
        <f aca="false">J47*C47</f>
        <v>18.2</v>
      </c>
      <c r="L47" s="16" t="s">
        <v>12295</v>
      </c>
      <c r="M47" s="16" t="s">
        <v>12292</v>
      </c>
      <c r="N47" s="16" t="s">
        <v>12017</v>
      </c>
      <c r="O47" s="16" t="s">
        <v>12293</v>
      </c>
      <c r="P47" s="16" t="s">
        <v>12297</v>
      </c>
      <c r="Q47" s="16" t="s">
        <v>12017</v>
      </c>
    </row>
    <row r="48" customFormat="false" ht="15" hidden="false" customHeight="false" outlineLevel="0" collapsed="false">
      <c r="A48" s="14" t="str">
        <f aca="false">'SKU Master'!A48</f>
        <v>07-00047</v>
      </c>
      <c r="B48" s="14" t="str">
        <f aca="false">VLOOKUP(A48,'SKU Master'!$A:$N,6,FALSE())</f>
        <v>Thrift Row Honey Honey Clusters, 10.5 oz</v>
      </c>
      <c r="C48" s="15" t="n">
        <v>3.6</v>
      </c>
      <c r="D48" s="15" t="n">
        <v>6.3</v>
      </c>
      <c r="E48" s="15" t="n">
        <v>4.5</v>
      </c>
      <c r="F48" s="16" t="s">
        <v>12290</v>
      </c>
      <c r="G48" s="16" t="s">
        <v>12021</v>
      </c>
      <c r="H48" s="17" t="n">
        <v>2.3</v>
      </c>
      <c r="I48" s="18" t="n">
        <f aca="false">('SKU Master'!I48-H48)/'SKU Master'!I48</f>
        <v>0.423558897243108</v>
      </c>
      <c r="J48" s="16" t="n">
        <v>6</v>
      </c>
      <c r="K48" s="19" t="n">
        <f aca="false">J48*C48</f>
        <v>21.6</v>
      </c>
      <c r="L48" s="16" t="s">
        <v>12295</v>
      </c>
      <c r="M48" s="16" t="s">
        <v>12292</v>
      </c>
      <c r="N48" s="16" t="s">
        <v>12017</v>
      </c>
      <c r="O48" s="16" t="s">
        <v>12293</v>
      </c>
      <c r="P48" s="16" t="s">
        <v>12297</v>
      </c>
      <c r="Q48" s="16" t="s">
        <v>12017</v>
      </c>
    </row>
    <row r="49" customFormat="false" ht="15" hidden="false" customHeight="false" outlineLevel="0" collapsed="false">
      <c r="A49" s="14" t="str">
        <f aca="false">'SKU Master'!A49</f>
        <v>07-00048</v>
      </c>
      <c r="B49" s="14" t="str">
        <f aca="false">VLOOKUP(A49,'SKU Master'!$A:$N,6,FALSE())</f>
        <v>Kettle Row Reduced Sugar Wheat Squares, 12 oz</v>
      </c>
      <c r="C49" s="15" t="n">
        <v>2.9</v>
      </c>
      <c r="D49" s="15" t="n">
        <v>7.6</v>
      </c>
      <c r="E49" s="15" t="n">
        <v>4.8</v>
      </c>
      <c r="F49" s="16" t="s">
        <v>12290</v>
      </c>
      <c r="G49" s="16" t="s">
        <v>12021</v>
      </c>
      <c r="H49" s="17" t="n">
        <v>2.41</v>
      </c>
      <c r="I49" s="18" t="n">
        <f aca="false">('SKU Master'!I49-H49)/'SKU Master'!I49</f>
        <v>0.289085545722714</v>
      </c>
      <c r="J49" s="16" t="n">
        <v>3</v>
      </c>
      <c r="K49" s="19" t="n">
        <f aca="false">J49*C49</f>
        <v>8.7</v>
      </c>
      <c r="L49" s="16" t="s">
        <v>12295</v>
      </c>
      <c r="M49" s="16" t="s">
        <v>12292</v>
      </c>
      <c r="N49" s="16" t="s">
        <v>12017</v>
      </c>
      <c r="O49" s="16" t="s">
        <v>12293</v>
      </c>
      <c r="P49" s="16" t="s">
        <v>12298</v>
      </c>
      <c r="Q49" s="16" t="s">
        <v>12017</v>
      </c>
    </row>
    <row r="50" customFormat="false" ht="15" hidden="false" customHeight="false" outlineLevel="0" collapsed="false">
      <c r="A50" s="14" t="str">
        <f aca="false">'SKU Master'!A50</f>
        <v>07-00049</v>
      </c>
      <c r="B50" s="14" t="str">
        <f aca="false">VLOOKUP(A50,'SKU Master'!$A:$N,6,FALSE())</f>
        <v>Roastport Frosted Granola Clusters, 12 oz</v>
      </c>
      <c r="C50" s="15" t="n">
        <v>4.9</v>
      </c>
      <c r="D50" s="15" t="n">
        <v>8.9</v>
      </c>
      <c r="E50" s="15" t="n">
        <v>3.5</v>
      </c>
      <c r="F50" s="16" t="s">
        <v>12290</v>
      </c>
      <c r="G50" s="16" t="s">
        <v>12021</v>
      </c>
      <c r="H50" s="17" t="n">
        <v>3.31</v>
      </c>
      <c r="I50" s="18" t="n">
        <f aca="false">('SKU Master'!I50-H50)/'SKU Master'!I50</f>
        <v>0.323108384458078</v>
      </c>
      <c r="J50" s="16" t="n">
        <v>7</v>
      </c>
      <c r="K50" s="19" t="n">
        <f aca="false">J50*C50</f>
        <v>34.3</v>
      </c>
      <c r="L50" s="16" t="s">
        <v>12295</v>
      </c>
      <c r="M50" s="16" t="s">
        <v>12292</v>
      </c>
      <c r="N50" s="16" t="s">
        <v>12017</v>
      </c>
      <c r="O50" s="16" t="s">
        <v>12293</v>
      </c>
      <c r="P50" s="16" t="s">
        <v>12297</v>
      </c>
      <c r="Q50" s="16" t="s">
        <v>12017</v>
      </c>
    </row>
    <row r="51" customFormat="false" ht="15" hidden="false" customHeight="false" outlineLevel="0" collapsed="false">
      <c r="A51" s="14" t="str">
        <f aca="false">'SKU Master'!A51</f>
        <v>07-00050</v>
      </c>
      <c r="B51" s="14" t="str">
        <f aca="false">VLOOKUP(A51,'SKU Master'!$A:$N,6,FALSE())</f>
        <v>Orchard Spread Honey Corn Flakes, 24 oz</v>
      </c>
      <c r="C51" s="15" t="n">
        <v>3.2</v>
      </c>
      <c r="D51" s="15" t="n">
        <v>7.5</v>
      </c>
      <c r="E51" s="15" t="n">
        <v>4.3</v>
      </c>
      <c r="F51" s="16" t="s">
        <v>12290</v>
      </c>
      <c r="G51" s="16" t="s">
        <v>12021</v>
      </c>
      <c r="H51" s="17" t="n">
        <v>2.19</v>
      </c>
      <c r="I51" s="18" t="n">
        <f aca="false">('SKU Master'!I51-H51)/'SKU Master'!I51</f>
        <v>0.353982300884956</v>
      </c>
      <c r="J51" s="16" t="n">
        <v>6</v>
      </c>
      <c r="K51" s="19" t="n">
        <f aca="false">J51*C51</f>
        <v>19.2</v>
      </c>
      <c r="L51" s="16" t="s">
        <v>12295</v>
      </c>
      <c r="M51" s="16" t="s">
        <v>12292</v>
      </c>
      <c r="N51" s="16" t="s">
        <v>12017</v>
      </c>
      <c r="O51" s="16" t="s">
        <v>12293</v>
      </c>
      <c r="P51" s="16" t="s">
        <v>12296</v>
      </c>
      <c r="Q51" s="16" t="s">
        <v>12017</v>
      </c>
    </row>
    <row r="52" customFormat="false" ht="15" hidden="false" customHeight="false" outlineLevel="0" collapsed="false">
      <c r="A52" s="14" t="str">
        <f aca="false">'SKU Master'!A52</f>
        <v>07-00051</v>
      </c>
      <c r="B52" s="14" t="str">
        <f aca="false">VLOOKUP(A52,'SKU Master'!$A:$N,6,FALSE())</f>
        <v>Orchard Spread Honey Granola Clusters, 10.5 oz</v>
      </c>
      <c r="C52" s="15" t="n">
        <v>3.9</v>
      </c>
      <c r="D52" s="15" t="n">
        <v>8.4</v>
      </c>
      <c r="E52" s="15" t="n">
        <v>4.6</v>
      </c>
      <c r="F52" s="16" t="s">
        <v>12290</v>
      </c>
      <c r="G52" s="16" t="s">
        <v>12021</v>
      </c>
      <c r="H52" s="17" t="n">
        <v>2.76</v>
      </c>
      <c r="I52" s="18" t="n">
        <f aca="false">('SKU Master'!I52-H52)/'SKU Master'!I52</f>
        <v>0.356643356643357</v>
      </c>
      <c r="J52" s="16" t="n">
        <v>1</v>
      </c>
      <c r="K52" s="19" t="n">
        <f aca="false">J52*C52</f>
        <v>3.9</v>
      </c>
      <c r="L52" s="16" t="s">
        <v>12291</v>
      </c>
      <c r="M52" s="16" t="s">
        <v>12292</v>
      </c>
      <c r="N52" s="16" t="s">
        <v>12017</v>
      </c>
      <c r="O52" s="16" t="s">
        <v>12293</v>
      </c>
      <c r="P52" s="16" t="s">
        <v>12294</v>
      </c>
      <c r="Q52" s="16" t="s">
        <v>12017</v>
      </c>
    </row>
    <row r="53" customFormat="false" ht="15" hidden="false" customHeight="false" outlineLevel="0" collapsed="false">
      <c r="A53" s="14" t="str">
        <f aca="false">'SKU Master'!A53</f>
        <v>07-00052</v>
      </c>
      <c r="B53" s="14" t="str">
        <f aca="false">VLOOKUP(A53,'SKU Master'!$A:$N,6,FALSE())</f>
        <v>Harborline Reduced Sugar Corn Flakes, 14 oz</v>
      </c>
      <c r="C53" s="15" t="n">
        <v>3.9</v>
      </c>
      <c r="D53" s="15" t="n">
        <v>6.5</v>
      </c>
      <c r="E53" s="15" t="n">
        <v>2.5</v>
      </c>
      <c r="F53" s="16" t="s">
        <v>12290</v>
      </c>
      <c r="G53" s="16" t="s">
        <v>12021</v>
      </c>
      <c r="H53" s="17" t="n">
        <v>1.91</v>
      </c>
      <c r="I53" s="18" t="n">
        <f aca="false">('SKU Master'!I53-H53)/'SKU Master'!I53</f>
        <v>0.419452887537994</v>
      </c>
      <c r="J53" s="16" t="n">
        <v>3</v>
      </c>
      <c r="K53" s="19" t="n">
        <f aca="false">J53*C53</f>
        <v>11.7</v>
      </c>
      <c r="L53" s="16" t="s">
        <v>12299</v>
      </c>
      <c r="M53" s="16" t="s">
        <v>12292</v>
      </c>
      <c r="N53" s="16" t="s">
        <v>12017</v>
      </c>
      <c r="O53" s="16" t="s">
        <v>12293</v>
      </c>
      <c r="P53" s="16" t="s">
        <v>12298</v>
      </c>
      <c r="Q53" s="16" t="s">
        <v>12017</v>
      </c>
    </row>
    <row r="54" customFormat="false" ht="15" hidden="false" customHeight="false" outlineLevel="0" collapsed="false">
      <c r="A54" s="14" t="str">
        <f aca="false">'SKU Master'!A54</f>
        <v>07-00053</v>
      </c>
      <c r="B54" s="14" t="str">
        <f aca="false">VLOOKUP(A54,'SKU Master'!$A:$N,6,FALSE())</f>
        <v>Pepperlane Cinnamon Corn Flakes, 24 oz</v>
      </c>
      <c r="C54" s="15" t="n">
        <v>3.1</v>
      </c>
      <c r="D54" s="15" t="n">
        <v>8.2</v>
      </c>
      <c r="E54" s="15" t="n">
        <v>5</v>
      </c>
      <c r="F54" s="16" t="s">
        <v>12290</v>
      </c>
      <c r="G54" s="16" t="s">
        <v>12021</v>
      </c>
      <c r="H54" s="17" t="n">
        <v>3.41</v>
      </c>
      <c r="I54" s="18" t="n">
        <f aca="false">('SKU Master'!I54-H54)/'SKU Master'!I54</f>
        <v>0.35538752362949</v>
      </c>
      <c r="J54" s="16" t="n">
        <v>7</v>
      </c>
      <c r="K54" s="19" t="n">
        <f aca="false">J54*C54</f>
        <v>21.7</v>
      </c>
      <c r="L54" s="16" t="s">
        <v>12295</v>
      </c>
      <c r="M54" s="16" t="s">
        <v>12292</v>
      </c>
      <c r="N54" s="16" t="s">
        <v>12017</v>
      </c>
      <c r="O54" s="16" t="s">
        <v>12293</v>
      </c>
      <c r="P54" s="16" t="s">
        <v>12297</v>
      </c>
      <c r="Q54" s="16" t="s">
        <v>12017</v>
      </c>
    </row>
    <row r="55" customFormat="false" ht="15" hidden="false" customHeight="false" outlineLevel="0" collapsed="false">
      <c r="A55" s="14" t="str">
        <f aca="false">'SKU Master'!A55</f>
        <v>07-00054</v>
      </c>
      <c r="B55" s="14" t="str">
        <f aca="false">VLOOKUP(A55,'SKU Master'!$A:$N,6,FALSE())</f>
        <v>Roastport Honey Frosted Flakes, 18 oz</v>
      </c>
      <c r="C55" s="15" t="n">
        <v>5</v>
      </c>
      <c r="D55" s="15" t="n">
        <v>4.4</v>
      </c>
      <c r="E55" s="15" t="n">
        <v>4.6</v>
      </c>
      <c r="F55" s="16" t="s">
        <v>12290</v>
      </c>
      <c r="G55" s="16" t="s">
        <v>12017</v>
      </c>
      <c r="H55" s="17" t="n">
        <v>2.25</v>
      </c>
      <c r="I55" s="18" t="n">
        <f aca="false">('SKU Master'!I55-H55)/'SKU Master'!I55</f>
        <v>0.355300859598854</v>
      </c>
      <c r="J55" s="16" t="n">
        <v>6</v>
      </c>
      <c r="K55" s="19" t="n">
        <f aca="false">J55*C55</f>
        <v>30</v>
      </c>
      <c r="L55" s="16" t="s">
        <v>12295</v>
      </c>
      <c r="M55" s="16" t="s">
        <v>12292</v>
      </c>
      <c r="N55" s="16" t="s">
        <v>12017</v>
      </c>
      <c r="O55" s="16" t="s">
        <v>12293</v>
      </c>
      <c r="P55" s="16" t="s">
        <v>12296</v>
      </c>
      <c r="Q55" s="16" t="s">
        <v>12017</v>
      </c>
    </row>
    <row r="56" customFormat="false" ht="15" hidden="false" customHeight="false" outlineLevel="0" collapsed="false">
      <c r="A56" s="14" t="str">
        <f aca="false">'SKU Master'!A56</f>
        <v>07-00055</v>
      </c>
      <c r="B56" s="14" t="str">
        <f aca="false">VLOOKUP(A56,'SKU Master'!$A:$N,6,FALSE())</f>
        <v>Wheatstone Frosted Wheat Squares, 24 oz</v>
      </c>
      <c r="C56" s="15" t="n">
        <v>3.9</v>
      </c>
      <c r="D56" s="15" t="n">
        <v>6.4</v>
      </c>
      <c r="E56" s="15" t="n">
        <v>3.2</v>
      </c>
      <c r="F56" s="16" t="s">
        <v>12290</v>
      </c>
      <c r="G56" s="16" t="s">
        <v>12021</v>
      </c>
      <c r="H56" s="17" t="n">
        <v>3.25</v>
      </c>
      <c r="I56" s="18" t="n">
        <f aca="false">('SKU Master'!I56-H56)/'SKU Master'!I56</f>
        <v>0.408014571948998</v>
      </c>
      <c r="J56" s="16" t="n">
        <v>4</v>
      </c>
      <c r="K56" s="19" t="n">
        <f aca="false">J56*C56</f>
        <v>15.6</v>
      </c>
      <c r="L56" s="16" t="s">
        <v>12295</v>
      </c>
      <c r="M56" s="16" t="s">
        <v>12292</v>
      </c>
      <c r="N56" s="16" t="s">
        <v>12017</v>
      </c>
      <c r="O56" s="16" t="s">
        <v>12293</v>
      </c>
      <c r="P56" s="16" t="s">
        <v>12298</v>
      </c>
      <c r="Q56" s="16" t="s">
        <v>12017</v>
      </c>
    </row>
    <row r="57" customFormat="false" ht="15" hidden="false" customHeight="false" outlineLevel="0" collapsed="false">
      <c r="A57" s="14" t="str">
        <f aca="false">'SKU Master'!A57</f>
        <v>07-00056</v>
      </c>
      <c r="B57" s="14" t="str">
        <f aca="false">VLOOKUP(A57,'SKU Master'!$A:$N,6,FALSE())</f>
        <v>Nutgrove Reduced Sugar Honey Clusters, 14 oz</v>
      </c>
      <c r="C57" s="15" t="n">
        <v>4.2</v>
      </c>
      <c r="D57" s="15" t="n">
        <v>8.4</v>
      </c>
      <c r="E57" s="15" t="n">
        <v>3</v>
      </c>
      <c r="F57" s="16" t="s">
        <v>12290</v>
      </c>
      <c r="G57" s="16" t="s">
        <v>12021</v>
      </c>
      <c r="H57" s="17" t="n">
        <v>2.71</v>
      </c>
      <c r="I57" s="18" t="n">
        <f aca="false">('SKU Master'!I57-H57)/'SKU Master'!I57</f>
        <v>0.303341902313625</v>
      </c>
      <c r="J57" s="16" t="n">
        <v>7</v>
      </c>
      <c r="K57" s="19" t="n">
        <f aca="false">J57*C57</f>
        <v>29.4</v>
      </c>
      <c r="L57" s="16" t="s">
        <v>12295</v>
      </c>
      <c r="M57" s="16" t="s">
        <v>12292</v>
      </c>
      <c r="N57" s="16" t="s">
        <v>12017</v>
      </c>
      <c r="O57" s="16" t="s">
        <v>12293</v>
      </c>
      <c r="P57" s="16" t="s">
        <v>12297</v>
      </c>
      <c r="Q57" s="16" t="s">
        <v>12017</v>
      </c>
    </row>
    <row r="58" customFormat="false" ht="15" hidden="false" customHeight="false" outlineLevel="0" collapsed="false">
      <c r="A58" s="14" t="str">
        <f aca="false">'SKU Master'!A58</f>
        <v>07-00057</v>
      </c>
      <c r="B58" s="14" t="str">
        <f aca="false">VLOOKUP(A58,'SKU Master'!$A:$N,6,FALSE())</f>
        <v>Redbarn Frosted Flakes, 24 oz</v>
      </c>
      <c r="C58" s="15" t="n">
        <v>2.9</v>
      </c>
      <c r="D58" s="15" t="n">
        <v>8.4</v>
      </c>
      <c r="E58" s="15" t="n">
        <v>3.5</v>
      </c>
      <c r="F58" s="16" t="s">
        <v>12290</v>
      </c>
      <c r="G58" s="16" t="s">
        <v>12017</v>
      </c>
      <c r="H58" s="17" t="n">
        <v>4.14</v>
      </c>
      <c r="I58" s="18" t="n">
        <f aca="false">('SKU Master'!I58-H58)/'SKU Master'!I58</f>
        <v>0.284974093264249</v>
      </c>
      <c r="J58" s="16" t="n">
        <v>3</v>
      </c>
      <c r="K58" s="19" t="n">
        <f aca="false">J58*C58</f>
        <v>8.7</v>
      </c>
      <c r="L58" s="16" t="s">
        <v>12295</v>
      </c>
      <c r="M58" s="16" t="s">
        <v>12292</v>
      </c>
      <c r="N58" s="16" t="s">
        <v>12017</v>
      </c>
      <c r="O58" s="16" t="s">
        <v>12293</v>
      </c>
      <c r="P58" s="16" t="s">
        <v>12298</v>
      </c>
      <c r="Q58" s="16" t="s">
        <v>12017</v>
      </c>
    </row>
    <row r="59" customFormat="false" ht="15" hidden="false" customHeight="false" outlineLevel="0" collapsed="false">
      <c r="A59" s="14" t="str">
        <f aca="false">'SKU Master'!A59</f>
        <v>07-00058</v>
      </c>
      <c r="B59" s="14" t="str">
        <f aca="false">VLOOKUP(A59,'SKU Master'!$A:$N,6,FALSE())</f>
        <v>Orchard Spread Honey Bran Flakes, 24 oz</v>
      </c>
      <c r="C59" s="15" t="n">
        <v>4.5</v>
      </c>
      <c r="D59" s="15" t="n">
        <v>7.2</v>
      </c>
      <c r="E59" s="15" t="n">
        <v>3</v>
      </c>
      <c r="F59" s="16" t="s">
        <v>12290</v>
      </c>
      <c r="G59" s="16" t="s">
        <v>12021</v>
      </c>
      <c r="H59" s="17" t="n">
        <v>3.54</v>
      </c>
      <c r="I59" s="18" t="n">
        <f aca="false">('SKU Master'!I59-H59)/'SKU Master'!I59</f>
        <v>0.343228200371057</v>
      </c>
      <c r="J59" s="16" t="n">
        <v>5</v>
      </c>
      <c r="K59" s="19" t="n">
        <f aca="false">J59*C59</f>
        <v>22.5</v>
      </c>
      <c r="L59" s="16" t="s">
        <v>12295</v>
      </c>
      <c r="M59" s="16" t="s">
        <v>12292</v>
      </c>
      <c r="N59" s="16" t="s">
        <v>12017</v>
      </c>
      <c r="O59" s="16" t="s">
        <v>12293</v>
      </c>
      <c r="P59" s="16" t="s">
        <v>12296</v>
      </c>
      <c r="Q59" s="16" t="s">
        <v>12017</v>
      </c>
    </row>
    <row r="60" customFormat="false" ht="15" hidden="false" customHeight="false" outlineLevel="0" collapsed="false">
      <c r="A60" s="14" t="str">
        <f aca="false">'SKU Master'!A60</f>
        <v>07-00059</v>
      </c>
      <c r="B60" s="14" t="str">
        <f aca="false">VLOOKUP(A60,'SKU Master'!$A:$N,6,FALSE())</f>
        <v>Redbarn Multigrain Flakes, 18 oz</v>
      </c>
      <c r="C60" s="15" t="n">
        <v>4.8</v>
      </c>
      <c r="D60" s="15" t="n">
        <v>6.2</v>
      </c>
      <c r="E60" s="15" t="n">
        <v>3.3</v>
      </c>
      <c r="F60" s="16" t="s">
        <v>12290</v>
      </c>
      <c r="G60" s="16" t="s">
        <v>12017</v>
      </c>
      <c r="H60" s="17" t="n">
        <v>3.33</v>
      </c>
      <c r="I60" s="18" t="n">
        <f aca="false">('SKU Master'!I60-H60)/'SKU Master'!I60</f>
        <v>0.319018404907975</v>
      </c>
      <c r="J60" s="16" t="n">
        <v>7</v>
      </c>
      <c r="K60" s="19" t="n">
        <f aca="false">J60*C60</f>
        <v>33.6</v>
      </c>
      <c r="L60" s="16" t="s">
        <v>12295</v>
      </c>
      <c r="M60" s="16" t="s">
        <v>12292</v>
      </c>
      <c r="N60" s="16" t="s">
        <v>12017</v>
      </c>
      <c r="O60" s="16" t="s">
        <v>12293</v>
      </c>
      <c r="P60" s="16" t="s">
        <v>12296</v>
      </c>
      <c r="Q60" s="16" t="s">
        <v>12017</v>
      </c>
    </row>
    <row r="61" customFormat="false" ht="15" hidden="false" customHeight="false" outlineLevel="0" collapsed="false">
      <c r="A61" s="14" t="str">
        <f aca="false">'SKU Master'!A61</f>
        <v>07-00060</v>
      </c>
      <c r="B61" s="14" t="str">
        <f aca="false">VLOOKUP(A61,'SKU Master'!$A:$N,6,FALSE())</f>
        <v>Redbarn Cinnamon Frosted Flakes, 10.5 oz</v>
      </c>
      <c r="C61" s="15" t="n">
        <v>4.9</v>
      </c>
      <c r="D61" s="15" t="n">
        <v>5.9</v>
      </c>
      <c r="E61" s="15" t="n">
        <v>4</v>
      </c>
      <c r="F61" s="16" t="s">
        <v>12290</v>
      </c>
      <c r="G61" s="16" t="s">
        <v>12021</v>
      </c>
      <c r="H61" s="17" t="n">
        <v>3.54</v>
      </c>
      <c r="I61" s="18" t="n">
        <f aca="false">('SKU Master'!I61-H61)/'SKU Master'!I61</f>
        <v>0.409015025041736</v>
      </c>
      <c r="J61" s="16" t="n">
        <v>7</v>
      </c>
      <c r="K61" s="19" t="n">
        <f aca="false">J61*C61</f>
        <v>34.3</v>
      </c>
      <c r="L61" s="16" t="s">
        <v>12295</v>
      </c>
      <c r="M61" s="16" t="s">
        <v>12292</v>
      </c>
      <c r="N61" s="16" t="s">
        <v>12017</v>
      </c>
      <c r="O61" s="16" t="s">
        <v>12293</v>
      </c>
      <c r="P61" s="16" t="s">
        <v>12297</v>
      </c>
      <c r="Q61" s="16" t="s">
        <v>12017</v>
      </c>
    </row>
    <row r="62" customFormat="false" ht="15" hidden="false" customHeight="false" outlineLevel="0" collapsed="false">
      <c r="A62" s="14" t="str">
        <f aca="false">'SKU Master'!A62</f>
        <v>07-00061</v>
      </c>
      <c r="B62" s="14" t="str">
        <f aca="false">VLOOKUP(A62,'SKU Master'!$A:$N,6,FALSE())</f>
        <v>Kettle Row Cinnamon Frosted Flakes, 24 oz</v>
      </c>
      <c r="C62" s="15" t="n">
        <v>4.5</v>
      </c>
      <c r="D62" s="15" t="n">
        <v>8.3</v>
      </c>
      <c r="E62" s="15" t="n">
        <v>2.9</v>
      </c>
      <c r="F62" s="16" t="s">
        <v>12290</v>
      </c>
      <c r="G62" s="16" t="s">
        <v>12021</v>
      </c>
      <c r="H62" s="17" t="n">
        <v>2.82</v>
      </c>
      <c r="I62" s="18" t="n">
        <f aca="false">('SKU Master'!I62-H62)/'SKU Master'!I62</f>
        <v>0.371937639198218</v>
      </c>
      <c r="J62" s="16" t="n">
        <v>4</v>
      </c>
      <c r="K62" s="19" t="n">
        <f aca="false">J62*C62</f>
        <v>18</v>
      </c>
      <c r="L62" s="16" t="s">
        <v>12295</v>
      </c>
      <c r="M62" s="16" t="s">
        <v>12292</v>
      </c>
      <c r="N62" s="16" t="s">
        <v>12017</v>
      </c>
      <c r="O62" s="16" t="s">
        <v>12293</v>
      </c>
      <c r="P62" s="16" t="s">
        <v>12298</v>
      </c>
      <c r="Q62" s="16" t="s">
        <v>12017</v>
      </c>
    </row>
    <row r="63" customFormat="false" ht="15" hidden="false" customHeight="false" outlineLevel="0" collapsed="false">
      <c r="A63" s="14" t="str">
        <f aca="false">'SKU Master'!A63</f>
        <v>07-00062</v>
      </c>
      <c r="B63" s="14" t="str">
        <f aca="false">VLOOKUP(A63,'SKU Master'!$A:$N,6,FALSE())</f>
        <v>Nutgrove Cinnamon Granola Clusters, 24 oz</v>
      </c>
      <c r="C63" s="15" t="n">
        <v>4.6</v>
      </c>
      <c r="D63" s="15" t="n">
        <v>5.2</v>
      </c>
      <c r="E63" s="15" t="n">
        <v>4.6</v>
      </c>
      <c r="F63" s="16" t="s">
        <v>12290</v>
      </c>
      <c r="G63" s="16" t="s">
        <v>12017</v>
      </c>
      <c r="H63" s="17" t="n">
        <v>4.8</v>
      </c>
      <c r="I63" s="18" t="n">
        <f aca="false">('SKU Master'!I63-H63)/'SKU Master'!I63</f>
        <v>0.313304721030043</v>
      </c>
      <c r="J63" s="16" t="n">
        <v>8</v>
      </c>
      <c r="K63" s="19" t="n">
        <f aca="false">J63*C63</f>
        <v>36.8</v>
      </c>
      <c r="L63" s="16" t="s">
        <v>12295</v>
      </c>
      <c r="M63" s="16" t="s">
        <v>12292</v>
      </c>
      <c r="N63" s="16" t="s">
        <v>12017</v>
      </c>
      <c r="O63" s="16" t="s">
        <v>12293</v>
      </c>
      <c r="P63" s="16" t="s">
        <v>12297</v>
      </c>
      <c r="Q63" s="16" t="s">
        <v>12021</v>
      </c>
    </row>
    <row r="64" customFormat="false" ht="15" hidden="false" customHeight="false" outlineLevel="0" collapsed="false">
      <c r="A64" s="14" t="str">
        <f aca="false">'SKU Master'!A64</f>
        <v>07-00063</v>
      </c>
      <c r="B64" s="14" t="str">
        <f aca="false">VLOOKUP(A64,'SKU Master'!$A:$N,6,FALSE())</f>
        <v>Orchard Spread Honey Clusters, 24 oz</v>
      </c>
      <c r="C64" s="15" t="n">
        <v>3.8</v>
      </c>
      <c r="D64" s="15" t="n">
        <v>8.9</v>
      </c>
      <c r="E64" s="15" t="n">
        <v>3.8</v>
      </c>
      <c r="F64" s="16" t="s">
        <v>12290</v>
      </c>
      <c r="G64" s="16" t="s">
        <v>12021</v>
      </c>
      <c r="H64" s="17" t="n">
        <v>2.9</v>
      </c>
      <c r="I64" s="18" t="n">
        <f aca="false">('SKU Master'!I64-H64)/'SKU Master'!I64</f>
        <v>0.418837675350701</v>
      </c>
      <c r="J64" s="16" t="n">
        <v>2</v>
      </c>
      <c r="K64" s="19" t="n">
        <f aca="false">J64*C64</f>
        <v>7.6</v>
      </c>
      <c r="L64" s="16" t="s">
        <v>12291</v>
      </c>
      <c r="M64" s="16" t="s">
        <v>12292</v>
      </c>
      <c r="N64" s="16" t="s">
        <v>12017</v>
      </c>
      <c r="O64" s="16" t="s">
        <v>12293</v>
      </c>
      <c r="P64" s="16" t="s">
        <v>12294</v>
      </c>
      <c r="Q64" s="16" t="s">
        <v>12017</v>
      </c>
    </row>
    <row r="65" customFormat="false" ht="15" hidden="false" customHeight="false" outlineLevel="0" collapsed="false">
      <c r="A65" s="14" t="str">
        <f aca="false">'SKU Master'!A65</f>
        <v>07-00064</v>
      </c>
      <c r="B65" s="14" t="str">
        <f aca="false">VLOOKUP(A65,'SKU Master'!$A:$N,6,FALSE())</f>
        <v>Orchard Spread Frosted Honey Clusters, 10.5 oz</v>
      </c>
      <c r="C65" s="15" t="n">
        <v>3.8</v>
      </c>
      <c r="D65" s="15" t="n">
        <v>5.2</v>
      </c>
      <c r="E65" s="15" t="n">
        <v>4.7</v>
      </c>
      <c r="F65" s="16" t="s">
        <v>12290</v>
      </c>
      <c r="G65" s="16" t="s">
        <v>12021</v>
      </c>
      <c r="H65" s="17" t="n">
        <v>2.57</v>
      </c>
      <c r="I65" s="18" t="n">
        <f aca="false">('SKU Master'!I65-H65)/'SKU Master'!I65</f>
        <v>0.414578587699317</v>
      </c>
      <c r="J65" s="16" t="n">
        <v>2</v>
      </c>
      <c r="K65" s="19" t="n">
        <f aca="false">J65*C65</f>
        <v>7.6</v>
      </c>
      <c r="L65" s="16" t="s">
        <v>12299</v>
      </c>
      <c r="M65" s="16" t="s">
        <v>12292</v>
      </c>
      <c r="N65" s="16" t="s">
        <v>12017</v>
      </c>
      <c r="O65" s="16" t="s">
        <v>12293</v>
      </c>
      <c r="P65" s="16" t="s">
        <v>12294</v>
      </c>
      <c r="Q65" s="16" t="s">
        <v>12017</v>
      </c>
    </row>
    <row r="66" customFormat="false" ht="15" hidden="false" customHeight="false" outlineLevel="0" collapsed="false">
      <c r="A66" s="14" t="str">
        <f aca="false">'SKU Master'!A66</f>
        <v>07-00065</v>
      </c>
      <c r="B66" s="14" t="str">
        <f aca="false">VLOOKUP(A66,'SKU Master'!$A:$N,6,FALSE())</f>
        <v>Wheatstone Honey Granola Clusters, 18 oz</v>
      </c>
      <c r="C66" s="15" t="n">
        <v>3.2</v>
      </c>
      <c r="D66" s="15" t="n">
        <v>6.8</v>
      </c>
      <c r="E66" s="15" t="n">
        <v>3.4</v>
      </c>
      <c r="F66" s="16" t="s">
        <v>12290</v>
      </c>
      <c r="G66" s="16" t="s">
        <v>12021</v>
      </c>
      <c r="H66" s="17" t="n">
        <v>2.65</v>
      </c>
      <c r="I66" s="18" t="n">
        <f aca="false">('SKU Master'!I66-H66)/'SKU Master'!I66</f>
        <v>0.382284382284382</v>
      </c>
      <c r="J66" s="16" t="n">
        <v>2</v>
      </c>
      <c r="K66" s="19" t="n">
        <f aca="false">J66*C66</f>
        <v>6.4</v>
      </c>
      <c r="L66" s="16" t="s">
        <v>12295</v>
      </c>
      <c r="M66" s="16" t="s">
        <v>12292</v>
      </c>
      <c r="N66" s="16" t="s">
        <v>12017</v>
      </c>
      <c r="O66" s="16" t="s">
        <v>12293</v>
      </c>
      <c r="P66" s="16" t="s">
        <v>12298</v>
      </c>
      <c r="Q66" s="16" t="s">
        <v>12017</v>
      </c>
    </row>
    <row r="67" customFormat="false" ht="15" hidden="false" customHeight="false" outlineLevel="0" collapsed="false">
      <c r="A67" s="14" t="str">
        <f aca="false">'SKU Master'!A67</f>
        <v>07-00066</v>
      </c>
      <c r="B67" s="14" t="str">
        <f aca="false">VLOOKUP(A67,'SKU Master'!$A:$N,6,FALSE())</f>
        <v>Thrift Row Honey Corn Flakes, 24 oz</v>
      </c>
      <c r="C67" s="15" t="n">
        <v>3.6</v>
      </c>
      <c r="D67" s="15" t="n">
        <v>6</v>
      </c>
      <c r="E67" s="15" t="n">
        <v>4.2</v>
      </c>
      <c r="F67" s="16" t="s">
        <v>12290</v>
      </c>
      <c r="G67" s="16" t="s">
        <v>12021</v>
      </c>
      <c r="H67" s="17" t="n">
        <v>3.67</v>
      </c>
      <c r="I67" s="18" t="n">
        <f aca="false">('SKU Master'!I67-H67)/'SKU Master'!I67</f>
        <v>0.42566510172144</v>
      </c>
      <c r="J67" s="16" t="n">
        <v>3</v>
      </c>
      <c r="K67" s="19" t="n">
        <f aca="false">J67*C67</f>
        <v>10.8</v>
      </c>
      <c r="L67" s="16" t="s">
        <v>12295</v>
      </c>
      <c r="M67" s="16" t="s">
        <v>12292</v>
      </c>
      <c r="N67" s="16" t="s">
        <v>12017</v>
      </c>
      <c r="O67" s="16" t="s">
        <v>12293</v>
      </c>
      <c r="P67" s="16" t="s">
        <v>12298</v>
      </c>
      <c r="Q67" s="16" t="s">
        <v>12017</v>
      </c>
    </row>
    <row r="68" customFormat="false" ht="15" hidden="false" customHeight="false" outlineLevel="0" collapsed="false">
      <c r="A68" s="14" t="str">
        <f aca="false">'SKU Master'!A68</f>
        <v>07-00067</v>
      </c>
      <c r="B68" s="14" t="str">
        <f aca="false">VLOOKUP(A68,'SKU Master'!$A:$N,6,FALSE())</f>
        <v>Golden Grain Co. Frosted Rice Puffs, 18 oz</v>
      </c>
      <c r="C68" s="15" t="n">
        <v>2.5</v>
      </c>
      <c r="D68" s="15" t="n">
        <v>8.6</v>
      </c>
      <c r="E68" s="15" t="n">
        <v>3.1</v>
      </c>
      <c r="F68" s="16" t="s">
        <v>12290</v>
      </c>
      <c r="G68" s="16" t="s">
        <v>12021</v>
      </c>
      <c r="H68" s="17" t="n">
        <v>4.39</v>
      </c>
      <c r="I68" s="18" t="n">
        <f aca="false">('SKU Master'!I68-H68)/'SKU Master'!I68</f>
        <v>0.302066772655008</v>
      </c>
      <c r="J68" s="16" t="n">
        <v>4</v>
      </c>
      <c r="K68" s="19" t="n">
        <f aca="false">J68*C68</f>
        <v>10</v>
      </c>
      <c r="L68" s="16" t="s">
        <v>12299</v>
      </c>
      <c r="M68" s="16" t="s">
        <v>12292</v>
      </c>
      <c r="N68" s="16" t="s">
        <v>12017</v>
      </c>
      <c r="O68" s="16" t="s">
        <v>12293</v>
      </c>
      <c r="P68" s="16" t="s">
        <v>12296</v>
      </c>
      <c r="Q68" s="16" t="s">
        <v>12017</v>
      </c>
    </row>
    <row r="69" customFormat="false" ht="15" hidden="false" customHeight="false" outlineLevel="0" collapsed="false">
      <c r="A69" s="14" t="str">
        <f aca="false">'SKU Master'!A69</f>
        <v>07-00068</v>
      </c>
      <c r="B69" s="14" t="str">
        <f aca="false">VLOOKUP(A69,'SKU Master'!$A:$N,6,FALSE())</f>
        <v>Redbarn Corn Flakes, 24 oz</v>
      </c>
      <c r="C69" s="15" t="n">
        <v>3.2</v>
      </c>
      <c r="D69" s="15" t="n">
        <v>4.9</v>
      </c>
      <c r="E69" s="15" t="n">
        <v>3.7</v>
      </c>
      <c r="F69" s="16" t="s">
        <v>12290</v>
      </c>
      <c r="G69" s="16" t="s">
        <v>12021</v>
      </c>
      <c r="H69" s="17" t="n">
        <v>3.87</v>
      </c>
      <c r="I69" s="18" t="n">
        <f aca="false">('SKU Master'!I69-H69)/'SKU Master'!I69</f>
        <v>0.353923205342237</v>
      </c>
      <c r="J69" s="16" t="n">
        <v>4</v>
      </c>
      <c r="K69" s="19" t="n">
        <f aca="false">J69*C69</f>
        <v>12.8</v>
      </c>
      <c r="L69" s="16" t="s">
        <v>12295</v>
      </c>
      <c r="M69" s="16" t="s">
        <v>12292</v>
      </c>
      <c r="N69" s="16" t="s">
        <v>12017</v>
      </c>
      <c r="O69" s="16" t="s">
        <v>12293</v>
      </c>
      <c r="P69" s="16" t="s">
        <v>12296</v>
      </c>
      <c r="Q69" s="16" t="s">
        <v>12017</v>
      </c>
    </row>
    <row r="70" customFormat="false" ht="15" hidden="false" customHeight="false" outlineLevel="0" collapsed="false">
      <c r="A70" s="14" t="str">
        <f aca="false">'SKU Master'!A70</f>
        <v>07-00069</v>
      </c>
      <c r="B70" s="14" t="str">
        <f aca="false">VLOOKUP(A70,'SKU Master'!$A:$N,6,FALSE())</f>
        <v>Redbarn Cinnamon Honey Clusters, 14 oz</v>
      </c>
      <c r="C70" s="15" t="n">
        <v>4.2</v>
      </c>
      <c r="D70" s="15" t="n">
        <v>5.7</v>
      </c>
      <c r="E70" s="15" t="n">
        <v>4.5</v>
      </c>
      <c r="F70" s="16" t="s">
        <v>12290</v>
      </c>
      <c r="G70" s="16" t="s">
        <v>12021</v>
      </c>
      <c r="H70" s="17" t="n">
        <v>4.49</v>
      </c>
      <c r="I70" s="18" t="n">
        <f aca="false">('SKU Master'!I70-H70)/'SKU Master'!I70</f>
        <v>0.297339593114241</v>
      </c>
      <c r="J70" s="16" t="n">
        <v>7</v>
      </c>
      <c r="K70" s="19" t="n">
        <f aca="false">J70*C70</f>
        <v>29.4</v>
      </c>
      <c r="L70" s="16" t="s">
        <v>12295</v>
      </c>
      <c r="M70" s="16" t="s">
        <v>12292</v>
      </c>
      <c r="N70" s="16" t="s">
        <v>12017</v>
      </c>
      <c r="O70" s="16" t="s">
        <v>12293</v>
      </c>
      <c r="P70" s="16" t="s">
        <v>12297</v>
      </c>
      <c r="Q70" s="16" t="s">
        <v>12017</v>
      </c>
    </row>
    <row r="71" customFormat="false" ht="15" hidden="false" customHeight="false" outlineLevel="0" collapsed="false">
      <c r="A71" s="14" t="str">
        <f aca="false">'SKU Master'!A71</f>
        <v>07-00070</v>
      </c>
      <c r="B71" s="14" t="str">
        <f aca="false">VLOOKUP(A71,'SKU Master'!$A:$N,6,FALSE())</f>
        <v>Golden Grain Co. Frosted Bran Flakes, 12 oz</v>
      </c>
      <c r="C71" s="15" t="n">
        <v>4.3</v>
      </c>
      <c r="D71" s="15" t="n">
        <v>6.9</v>
      </c>
      <c r="E71" s="15" t="n">
        <v>2.8</v>
      </c>
      <c r="F71" s="16" t="s">
        <v>12290</v>
      </c>
      <c r="G71" s="16" t="s">
        <v>12021</v>
      </c>
      <c r="H71" s="17" t="n">
        <v>2.32</v>
      </c>
      <c r="I71" s="18" t="n">
        <f aca="false">('SKU Master'!I71-H71)/'SKU Master'!I71</f>
        <v>0.315634218289086</v>
      </c>
      <c r="J71" s="16" t="n">
        <v>5</v>
      </c>
      <c r="K71" s="19" t="n">
        <f aca="false">J71*C71</f>
        <v>21.5</v>
      </c>
      <c r="L71" s="16" t="s">
        <v>12295</v>
      </c>
      <c r="M71" s="16" t="s">
        <v>12292</v>
      </c>
      <c r="N71" s="16" t="s">
        <v>12017</v>
      </c>
      <c r="O71" s="16" t="s">
        <v>12293</v>
      </c>
      <c r="P71" s="16" t="s">
        <v>12296</v>
      </c>
      <c r="Q71" s="16" t="s">
        <v>12017</v>
      </c>
    </row>
    <row r="72" customFormat="false" ht="15" hidden="false" customHeight="false" outlineLevel="0" collapsed="false">
      <c r="A72" s="14" t="str">
        <f aca="false">'SKU Master'!A72</f>
        <v>07-00071</v>
      </c>
      <c r="B72" s="14" t="str">
        <f aca="false">VLOOKUP(A72,'SKU Master'!$A:$N,6,FALSE())</f>
        <v>Kettle Row Frosted Oat Rounds, 10.5 oz</v>
      </c>
      <c r="C72" s="15" t="n">
        <v>3.5</v>
      </c>
      <c r="D72" s="15" t="n">
        <v>6.6</v>
      </c>
      <c r="E72" s="15" t="n">
        <v>4.9</v>
      </c>
      <c r="F72" s="16" t="s">
        <v>12290</v>
      </c>
      <c r="G72" s="16" t="s">
        <v>12021</v>
      </c>
      <c r="H72" s="17" t="n">
        <v>2.09</v>
      </c>
      <c r="I72" s="18" t="n">
        <f aca="false">('SKU Master'!I72-H72)/'SKU Master'!I72</f>
        <v>0.401146131805158</v>
      </c>
      <c r="J72" s="16" t="n">
        <v>5</v>
      </c>
      <c r="K72" s="19" t="n">
        <f aca="false">J72*C72</f>
        <v>17.5</v>
      </c>
      <c r="L72" s="16" t="s">
        <v>12295</v>
      </c>
      <c r="M72" s="16" t="s">
        <v>12292</v>
      </c>
      <c r="N72" s="16" t="s">
        <v>12017</v>
      </c>
      <c r="O72" s="16" t="s">
        <v>12293</v>
      </c>
      <c r="P72" s="16" t="s">
        <v>12296</v>
      </c>
      <c r="Q72" s="16" t="s">
        <v>12017</v>
      </c>
    </row>
    <row r="73" customFormat="false" ht="15" hidden="false" customHeight="false" outlineLevel="0" collapsed="false">
      <c r="A73" s="14" t="str">
        <f aca="false">'SKU Master'!A73</f>
        <v>07-00072</v>
      </c>
      <c r="B73" s="14" t="str">
        <f aca="false">VLOOKUP(A73,'SKU Master'!$A:$N,6,FALSE())</f>
        <v>Roastport Reduced Sugar Bran Flakes, 12 oz</v>
      </c>
      <c r="C73" s="15" t="n">
        <v>3.9</v>
      </c>
      <c r="D73" s="15" t="n">
        <v>5.3</v>
      </c>
      <c r="E73" s="15" t="n">
        <v>4.8</v>
      </c>
      <c r="F73" s="16" t="s">
        <v>12290</v>
      </c>
      <c r="G73" s="16" t="s">
        <v>12021</v>
      </c>
      <c r="H73" s="17" t="n">
        <v>4.1</v>
      </c>
      <c r="I73" s="18" t="n">
        <f aca="false">('SKU Master'!I73-H73)/'SKU Master'!I73</f>
        <v>0.315525876460768</v>
      </c>
      <c r="J73" s="16" t="n">
        <v>6</v>
      </c>
      <c r="K73" s="19" t="n">
        <f aca="false">J73*C73</f>
        <v>23.4</v>
      </c>
      <c r="L73" s="16" t="s">
        <v>12295</v>
      </c>
      <c r="M73" s="16" t="s">
        <v>12292</v>
      </c>
      <c r="N73" s="16" t="s">
        <v>12017</v>
      </c>
      <c r="O73" s="16" t="s">
        <v>12293</v>
      </c>
      <c r="P73" s="16" t="s">
        <v>12296</v>
      </c>
      <c r="Q73" s="16" t="s">
        <v>12017</v>
      </c>
    </row>
    <row r="74" customFormat="false" ht="15" hidden="false" customHeight="false" outlineLevel="0" collapsed="false">
      <c r="A74" s="14" t="str">
        <f aca="false">'SKU Master'!A74</f>
        <v>07-00073</v>
      </c>
      <c r="B74" s="14" t="str">
        <f aca="false">VLOOKUP(A74,'SKU Master'!$A:$N,6,FALSE())</f>
        <v>Thrift Row Reduced Sugar Oat Rounds, 12 oz</v>
      </c>
      <c r="C74" s="15" t="n">
        <v>4.9</v>
      </c>
      <c r="D74" s="15" t="n">
        <v>8</v>
      </c>
      <c r="E74" s="15" t="n">
        <v>3.3</v>
      </c>
      <c r="F74" s="16" t="s">
        <v>12290</v>
      </c>
      <c r="G74" s="16" t="s">
        <v>12021</v>
      </c>
      <c r="H74" s="17" t="n">
        <v>2.95</v>
      </c>
      <c r="I74" s="18" t="n">
        <f aca="false">('SKU Master'!I74-H74)/'SKU Master'!I74</f>
        <v>0.462659380692168</v>
      </c>
      <c r="J74" s="16" t="n">
        <v>4</v>
      </c>
      <c r="K74" s="19" t="n">
        <f aca="false">J74*C74</f>
        <v>19.6</v>
      </c>
      <c r="L74" s="16" t="s">
        <v>12295</v>
      </c>
      <c r="M74" s="16" t="s">
        <v>12292</v>
      </c>
      <c r="N74" s="16" t="s">
        <v>12017</v>
      </c>
      <c r="O74" s="16" t="s">
        <v>12293</v>
      </c>
      <c r="P74" s="16" t="s">
        <v>12298</v>
      </c>
      <c r="Q74" s="16" t="s">
        <v>12017</v>
      </c>
    </row>
    <row r="75" customFormat="false" ht="15" hidden="false" customHeight="false" outlineLevel="0" collapsed="false">
      <c r="A75" s="14" t="str">
        <f aca="false">'SKU Master'!A75</f>
        <v>07-00074</v>
      </c>
      <c r="B75" s="14" t="str">
        <f aca="false">VLOOKUP(A75,'SKU Master'!$A:$N,6,FALSE())</f>
        <v>Thrift Row Honey Honey Clusters, 24 oz</v>
      </c>
      <c r="C75" s="15" t="n">
        <v>2.5</v>
      </c>
      <c r="D75" s="15" t="n">
        <v>8.4</v>
      </c>
      <c r="E75" s="15" t="n">
        <v>3.9</v>
      </c>
      <c r="F75" s="16" t="s">
        <v>12290</v>
      </c>
      <c r="G75" s="16" t="s">
        <v>12021</v>
      </c>
      <c r="H75" s="17" t="n">
        <v>3.32</v>
      </c>
      <c r="I75" s="18" t="n">
        <f aca="false">('SKU Master'!I75-H75)/'SKU Master'!I75</f>
        <v>0.38404452690167</v>
      </c>
      <c r="J75" s="16" t="n">
        <v>8</v>
      </c>
      <c r="K75" s="19" t="n">
        <f aca="false">J75*C75</f>
        <v>20</v>
      </c>
      <c r="L75" s="16" t="s">
        <v>12295</v>
      </c>
      <c r="M75" s="16" t="s">
        <v>12292</v>
      </c>
      <c r="N75" s="16" t="s">
        <v>12017</v>
      </c>
      <c r="O75" s="16" t="s">
        <v>12293</v>
      </c>
      <c r="P75" s="16" t="s">
        <v>12297</v>
      </c>
      <c r="Q75" s="16" t="s">
        <v>12017</v>
      </c>
    </row>
    <row r="76" customFormat="false" ht="15" hidden="false" customHeight="false" outlineLevel="0" collapsed="false">
      <c r="A76" s="14" t="str">
        <f aca="false">'SKU Master'!A76</f>
        <v>07-00075</v>
      </c>
      <c r="B76" s="14" t="str">
        <f aca="false">VLOOKUP(A76,'SKU Master'!$A:$N,6,FALSE())</f>
        <v>Golden Grain Co. Cinnamon Multigrain Flakes, 14 oz</v>
      </c>
      <c r="C76" s="15" t="n">
        <v>3.9</v>
      </c>
      <c r="D76" s="15" t="n">
        <v>7</v>
      </c>
      <c r="E76" s="15" t="n">
        <v>2.8</v>
      </c>
      <c r="F76" s="16" t="s">
        <v>12290</v>
      </c>
      <c r="G76" s="16" t="s">
        <v>12021</v>
      </c>
      <c r="H76" s="17" t="n">
        <v>4.25</v>
      </c>
      <c r="I76" s="18" t="n">
        <f aca="false">('SKU Master'!I76-H76)/'SKU Master'!I76</f>
        <v>0.290484140233723</v>
      </c>
      <c r="J76" s="16" t="n">
        <v>7</v>
      </c>
      <c r="K76" s="19" t="n">
        <f aca="false">J76*C76</f>
        <v>27.3</v>
      </c>
      <c r="L76" s="16" t="s">
        <v>12295</v>
      </c>
      <c r="M76" s="16" t="s">
        <v>12292</v>
      </c>
      <c r="N76" s="16" t="s">
        <v>12017</v>
      </c>
      <c r="O76" s="16" t="s">
        <v>12293</v>
      </c>
      <c r="P76" s="16" t="s">
        <v>12297</v>
      </c>
      <c r="Q76" s="16" t="s">
        <v>12017</v>
      </c>
    </row>
    <row r="77" customFormat="false" ht="15" hidden="false" customHeight="false" outlineLevel="0" collapsed="false">
      <c r="A77" s="14" t="str">
        <f aca="false">'SKU Master'!A77</f>
        <v>07-00076</v>
      </c>
      <c r="B77" s="14" t="str">
        <f aca="false">VLOOKUP(A77,'SKU Master'!$A:$N,6,FALSE())</f>
        <v>Redbarn Honey Oat Rounds, 24 oz</v>
      </c>
      <c r="C77" s="15" t="n">
        <v>2.7</v>
      </c>
      <c r="D77" s="15" t="n">
        <v>6.6</v>
      </c>
      <c r="E77" s="15" t="n">
        <v>4.7</v>
      </c>
      <c r="F77" s="16" t="s">
        <v>12290</v>
      </c>
      <c r="G77" s="16" t="s">
        <v>12017</v>
      </c>
      <c r="H77" s="17" t="n">
        <v>4.83</v>
      </c>
      <c r="I77" s="18" t="n">
        <f aca="false">('SKU Master'!I77-H77)/'SKU Master'!I77</f>
        <v>0.288659793814433</v>
      </c>
      <c r="J77" s="16" t="n">
        <v>4</v>
      </c>
      <c r="K77" s="19" t="n">
        <f aca="false">J77*C77</f>
        <v>10.8</v>
      </c>
      <c r="L77" s="16" t="s">
        <v>12295</v>
      </c>
      <c r="M77" s="16" t="s">
        <v>12292</v>
      </c>
      <c r="N77" s="16" t="s">
        <v>12017</v>
      </c>
      <c r="O77" s="16" t="s">
        <v>12293</v>
      </c>
      <c r="P77" s="16" t="s">
        <v>12296</v>
      </c>
      <c r="Q77" s="16" t="s">
        <v>12017</v>
      </c>
    </row>
    <row r="78" customFormat="false" ht="15" hidden="false" customHeight="false" outlineLevel="0" collapsed="false">
      <c r="A78" s="14" t="str">
        <f aca="false">'SKU Master'!A78</f>
        <v>07-00077</v>
      </c>
      <c r="B78" s="14" t="str">
        <f aca="false">VLOOKUP(A78,'SKU Master'!$A:$N,6,FALSE())</f>
        <v>Roastport Reduced Sugar Corn Flakes, 14 oz</v>
      </c>
      <c r="C78" s="15" t="n">
        <v>3.8</v>
      </c>
      <c r="D78" s="15" t="n">
        <v>6.3</v>
      </c>
      <c r="E78" s="15" t="n">
        <v>3.3</v>
      </c>
      <c r="F78" s="16" t="s">
        <v>12290</v>
      </c>
      <c r="G78" s="16" t="s">
        <v>12021</v>
      </c>
      <c r="H78" s="17" t="n">
        <v>3.48</v>
      </c>
      <c r="I78" s="18" t="n">
        <f aca="false">('SKU Master'!I78-H78)/'SKU Master'!I78</f>
        <v>0.366120218579235</v>
      </c>
      <c r="J78" s="16" t="n">
        <v>4</v>
      </c>
      <c r="K78" s="19" t="n">
        <f aca="false">J78*C78</f>
        <v>15.2</v>
      </c>
      <c r="L78" s="16" t="s">
        <v>12295</v>
      </c>
      <c r="M78" s="16" t="s">
        <v>12292</v>
      </c>
      <c r="N78" s="16" t="s">
        <v>12017</v>
      </c>
      <c r="O78" s="16" t="s">
        <v>12293</v>
      </c>
      <c r="P78" s="16" t="s">
        <v>12296</v>
      </c>
      <c r="Q78" s="16" t="s">
        <v>12017</v>
      </c>
    </row>
    <row r="79" customFormat="false" ht="15" hidden="false" customHeight="false" outlineLevel="0" collapsed="false">
      <c r="A79" s="14" t="str">
        <f aca="false">'SKU Master'!A79</f>
        <v>07-00078</v>
      </c>
      <c r="B79" s="14" t="str">
        <f aca="false">VLOOKUP(A79,'SKU Master'!$A:$N,6,FALSE())</f>
        <v>Orchard Spread Frosted Honey Clusters, 18 oz</v>
      </c>
      <c r="C79" s="15" t="n">
        <v>2.6</v>
      </c>
      <c r="D79" s="15" t="n">
        <v>7.2</v>
      </c>
      <c r="E79" s="15" t="n">
        <v>3.3</v>
      </c>
      <c r="F79" s="16" t="s">
        <v>12290</v>
      </c>
      <c r="G79" s="16" t="s">
        <v>12021</v>
      </c>
      <c r="H79" s="17" t="n">
        <v>2.66</v>
      </c>
      <c r="I79" s="18" t="n">
        <f aca="false">('SKU Master'!I79-H79)/'SKU Master'!I79</f>
        <v>0.316195372750643</v>
      </c>
      <c r="J79" s="16" t="n">
        <v>4</v>
      </c>
      <c r="K79" s="19" t="n">
        <f aca="false">J79*C79</f>
        <v>10.4</v>
      </c>
      <c r="L79" s="16" t="s">
        <v>12295</v>
      </c>
      <c r="M79" s="16" t="s">
        <v>12292</v>
      </c>
      <c r="N79" s="16" t="s">
        <v>12017</v>
      </c>
      <c r="O79" s="16" t="s">
        <v>12293</v>
      </c>
      <c r="P79" s="16" t="s">
        <v>12296</v>
      </c>
      <c r="Q79" s="16" t="s">
        <v>12017</v>
      </c>
    </row>
    <row r="80" customFormat="false" ht="15" hidden="false" customHeight="false" outlineLevel="0" collapsed="false">
      <c r="A80" s="14" t="str">
        <f aca="false">'SKU Master'!A80</f>
        <v>07-00079</v>
      </c>
      <c r="B80" s="14" t="str">
        <f aca="false">VLOOKUP(A80,'SKU Master'!$A:$N,6,FALSE())</f>
        <v>Golden Grain Co. Reduced Sugar Rice Puffs, 18 oz</v>
      </c>
      <c r="C80" s="15" t="n">
        <v>2.7</v>
      </c>
      <c r="D80" s="15" t="n">
        <v>8.4</v>
      </c>
      <c r="E80" s="15" t="n">
        <v>3.6</v>
      </c>
      <c r="F80" s="16" t="s">
        <v>12290</v>
      </c>
      <c r="G80" s="16" t="s">
        <v>12021</v>
      </c>
      <c r="H80" s="17" t="n">
        <v>1.91</v>
      </c>
      <c r="I80" s="18" t="n">
        <f aca="false">('SKU Master'!I80-H80)/'SKU Master'!I80</f>
        <v>0.419452887537994</v>
      </c>
      <c r="J80" s="16" t="n">
        <v>6</v>
      </c>
      <c r="K80" s="19" t="n">
        <f aca="false">J80*C80</f>
        <v>16.2</v>
      </c>
      <c r="L80" s="16" t="s">
        <v>12295</v>
      </c>
      <c r="M80" s="16" t="s">
        <v>12292</v>
      </c>
      <c r="N80" s="16" t="s">
        <v>12017</v>
      </c>
      <c r="O80" s="16" t="s">
        <v>12293</v>
      </c>
      <c r="P80" s="16" t="s">
        <v>12296</v>
      </c>
      <c r="Q80" s="16" t="s">
        <v>12017</v>
      </c>
    </row>
    <row r="81" customFormat="false" ht="15" hidden="false" customHeight="false" outlineLevel="0" collapsed="false">
      <c r="A81" s="14" t="str">
        <f aca="false">'SKU Master'!A81</f>
        <v>07-00080</v>
      </c>
      <c r="B81" s="14" t="str">
        <f aca="false">VLOOKUP(A81,'SKU Master'!$A:$N,6,FALSE())</f>
        <v>Pepperlane Honey Frosted Flakes, 14 oz</v>
      </c>
      <c r="C81" s="15" t="n">
        <v>2.9</v>
      </c>
      <c r="D81" s="15" t="n">
        <v>6.3</v>
      </c>
      <c r="E81" s="15" t="n">
        <v>2.6</v>
      </c>
      <c r="F81" s="16" t="s">
        <v>12290</v>
      </c>
      <c r="G81" s="16" t="s">
        <v>12021</v>
      </c>
      <c r="H81" s="17" t="n">
        <v>3.61</v>
      </c>
      <c r="I81" s="18" t="n">
        <f aca="false">('SKU Master'!I81-H81)/'SKU Master'!I81</f>
        <v>0.342440801457195</v>
      </c>
      <c r="J81" s="16" t="n">
        <v>2</v>
      </c>
      <c r="K81" s="19" t="n">
        <f aca="false">J81*C81</f>
        <v>5.8</v>
      </c>
      <c r="L81" s="16" t="s">
        <v>12295</v>
      </c>
      <c r="M81" s="16" t="s">
        <v>12292</v>
      </c>
      <c r="N81" s="16" t="s">
        <v>12017</v>
      </c>
      <c r="O81" s="16" t="s">
        <v>12293</v>
      </c>
      <c r="P81" s="16" t="s">
        <v>12294</v>
      </c>
      <c r="Q81" s="16" t="s">
        <v>12017</v>
      </c>
    </row>
    <row r="82" customFormat="false" ht="15" hidden="false" customHeight="false" outlineLevel="0" collapsed="false">
      <c r="A82" s="14" t="str">
        <f aca="false">'SKU Master'!A82</f>
        <v>07-00081</v>
      </c>
      <c r="B82" s="14" t="str">
        <f aca="false">VLOOKUP(A82,'SKU Master'!$A:$N,6,FALSE())</f>
        <v>Redbarn Frosted Oat Rounds, 18 oz</v>
      </c>
      <c r="C82" s="15" t="n">
        <v>4.1</v>
      </c>
      <c r="D82" s="15" t="n">
        <v>6.4</v>
      </c>
      <c r="E82" s="15" t="n">
        <v>4.7</v>
      </c>
      <c r="F82" s="16" t="s">
        <v>12290</v>
      </c>
      <c r="G82" s="16" t="s">
        <v>12021</v>
      </c>
      <c r="H82" s="17" t="n">
        <v>3.31</v>
      </c>
      <c r="I82" s="18" t="n">
        <f aca="false">('SKU Master'!I82-H82)/'SKU Master'!I82</f>
        <v>0.374291115311909</v>
      </c>
      <c r="J82" s="16" t="n">
        <v>3</v>
      </c>
      <c r="K82" s="19" t="n">
        <f aca="false">J82*C82</f>
        <v>12.3</v>
      </c>
      <c r="L82" s="16" t="s">
        <v>12295</v>
      </c>
      <c r="M82" s="16" t="s">
        <v>12292</v>
      </c>
      <c r="N82" s="16" t="s">
        <v>12017</v>
      </c>
      <c r="O82" s="16" t="s">
        <v>12293</v>
      </c>
      <c r="P82" s="16" t="s">
        <v>12298</v>
      </c>
      <c r="Q82" s="16" t="s">
        <v>12017</v>
      </c>
    </row>
    <row r="83" customFormat="false" ht="15" hidden="false" customHeight="false" outlineLevel="0" collapsed="false">
      <c r="A83" s="14" t="str">
        <f aca="false">'SKU Master'!A83</f>
        <v>07-00082</v>
      </c>
      <c r="B83" s="14" t="str">
        <f aca="false">VLOOKUP(A83,'SKU Master'!$A:$N,6,FALSE())</f>
        <v>Redbarn Frosted Corn Flakes, 18 oz</v>
      </c>
      <c r="C83" s="15" t="n">
        <v>3.5</v>
      </c>
      <c r="D83" s="15" t="n">
        <v>4.5</v>
      </c>
      <c r="E83" s="15" t="n">
        <v>5</v>
      </c>
      <c r="F83" s="16" t="s">
        <v>12290</v>
      </c>
      <c r="G83" s="16" t="s">
        <v>12017</v>
      </c>
      <c r="H83" s="17" t="n">
        <v>2.82</v>
      </c>
      <c r="I83" s="18" t="n">
        <f aca="false">('SKU Master'!I83-H83)/'SKU Master'!I83</f>
        <v>0.411273486430063</v>
      </c>
      <c r="J83" s="16" t="n">
        <v>5</v>
      </c>
      <c r="K83" s="19" t="n">
        <f aca="false">J83*C83</f>
        <v>17.5</v>
      </c>
      <c r="L83" s="16" t="s">
        <v>12295</v>
      </c>
      <c r="M83" s="16" t="s">
        <v>12292</v>
      </c>
      <c r="N83" s="16" t="s">
        <v>12017</v>
      </c>
      <c r="O83" s="16" t="s">
        <v>12293</v>
      </c>
      <c r="P83" s="16" t="s">
        <v>12296</v>
      </c>
      <c r="Q83" s="16" t="s">
        <v>12021</v>
      </c>
    </row>
    <row r="84" customFormat="false" ht="15" hidden="false" customHeight="false" outlineLevel="0" collapsed="false">
      <c r="A84" s="14" t="str">
        <f aca="false">'SKU Master'!A84</f>
        <v>07-00083</v>
      </c>
      <c r="B84" s="14" t="str">
        <f aca="false">VLOOKUP(A84,'SKU Master'!$A:$N,6,FALSE())</f>
        <v>Harborline Reduced Sugar Oat Rounds, 24 oz</v>
      </c>
      <c r="C84" s="15" t="n">
        <v>3.2</v>
      </c>
      <c r="D84" s="15" t="n">
        <v>8.3</v>
      </c>
      <c r="E84" s="15" t="n">
        <v>2.6</v>
      </c>
      <c r="F84" s="16" t="s">
        <v>12290</v>
      </c>
      <c r="G84" s="16" t="s">
        <v>12021</v>
      </c>
      <c r="H84" s="17" t="n">
        <v>2.35</v>
      </c>
      <c r="I84" s="18" t="n">
        <f aca="false">('SKU Master'!I84-H84)/'SKU Master'!I84</f>
        <v>0.464692482915717</v>
      </c>
      <c r="J84" s="16" t="n">
        <v>7</v>
      </c>
      <c r="K84" s="19" t="n">
        <f aca="false">J84*C84</f>
        <v>22.4</v>
      </c>
      <c r="L84" s="16" t="s">
        <v>12295</v>
      </c>
      <c r="M84" s="16" t="s">
        <v>12292</v>
      </c>
      <c r="N84" s="16" t="s">
        <v>12017</v>
      </c>
      <c r="O84" s="16" t="s">
        <v>12293</v>
      </c>
      <c r="P84" s="16" t="s">
        <v>12297</v>
      </c>
      <c r="Q84" s="16" t="s">
        <v>12017</v>
      </c>
    </row>
    <row r="85" customFormat="false" ht="15" hidden="false" customHeight="false" outlineLevel="0" collapsed="false">
      <c r="A85" s="14" t="str">
        <f aca="false">'SKU Master'!A85</f>
        <v>07-00084</v>
      </c>
      <c r="B85" s="14" t="str">
        <f aca="false">VLOOKUP(A85,'SKU Master'!$A:$N,6,FALSE())</f>
        <v>Roastport Reduced Sugar Honey Clusters, 24 oz</v>
      </c>
      <c r="C85" s="15" t="n">
        <v>4.6</v>
      </c>
      <c r="D85" s="15" t="n">
        <v>5.6</v>
      </c>
      <c r="E85" s="15" t="n">
        <v>4.1</v>
      </c>
      <c r="F85" s="16" t="s">
        <v>12290</v>
      </c>
      <c r="G85" s="16" t="s">
        <v>12017</v>
      </c>
      <c r="H85" s="17" t="n">
        <v>3.06</v>
      </c>
      <c r="I85" s="18" t="n">
        <f aca="false">('SKU Master'!I85-H85)/'SKU Master'!I85</f>
        <v>0.286713286713287</v>
      </c>
      <c r="J85" s="16" t="n">
        <v>6</v>
      </c>
      <c r="K85" s="19" t="n">
        <f aca="false">J85*C85</f>
        <v>27.6</v>
      </c>
      <c r="L85" s="16" t="s">
        <v>12295</v>
      </c>
      <c r="M85" s="16" t="s">
        <v>12292</v>
      </c>
      <c r="N85" s="16" t="s">
        <v>12017</v>
      </c>
      <c r="O85" s="16" t="s">
        <v>12293</v>
      </c>
      <c r="P85" s="16" t="s">
        <v>12296</v>
      </c>
      <c r="Q85" s="16" t="s">
        <v>12017</v>
      </c>
    </row>
    <row r="86" customFormat="false" ht="15" hidden="false" customHeight="false" outlineLevel="0" collapsed="false">
      <c r="A86" s="14" t="str">
        <f aca="false">'SKU Master'!A86</f>
        <v>07-00085</v>
      </c>
      <c r="B86" s="14" t="str">
        <f aca="false">VLOOKUP(A86,'SKU Master'!$A:$N,6,FALSE())</f>
        <v>Wheatstone Frosted Wheat Squares, 14 oz</v>
      </c>
      <c r="C86" s="15" t="n">
        <v>4.4</v>
      </c>
      <c r="D86" s="15" t="n">
        <v>4.1</v>
      </c>
      <c r="E86" s="15" t="n">
        <v>4.5</v>
      </c>
      <c r="F86" s="16" t="s">
        <v>12290</v>
      </c>
      <c r="G86" s="16" t="s">
        <v>12021</v>
      </c>
      <c r="H86" s="17" t="n">
        <v>3.14</v>
      </c>
      <c r="I86" s="18" t="n">
        <f aca="false">('SKU Master'!I86-H86)/'SKU Master'!I86</f>
        <v>0.406427221172023</v>
      </c>
      <c r="J86" s="16" t="n">
        <v>3</v>
      </c>
      <c r="K86" s="19" t="n">
        <f aca="false">J86*C86</f>
        <v>13.2</v>
      </c>
      <c r="L86" s="16" t="s">
        <v>12295</v>
      </c>
      <c r="M86" s="16" t="s">
        <v>12292</v>
      </c>
      <c r="N86" s="16" t="s">
        <v>12017</v>
      </c>
      <c r="O86" s="16" t="s">
        <v>12293</v>
      </c>
      <c r="P86" s="16" t="s">
        <v>12298</v>
      </c>
      <c r="Q86" s="16" t="s">
        <v>12017</v>
      </c>
    </row>
    <row r="87" customFormat="false" ht="15" hidden="false" customHeight="false" outlineLevel="0" collapsed="false">
      <c r="A87" s="14" t="str">
        <f aca="false">'SKU Master'!A87</f>
        <v>07-00086</v>
      </c>
      <c r="B87" s="14" t="str">
        <f aca="false">VLOOKUP(A87,'SKU Master'!$A:$N,6,FALSE())</f>
        <v>Nutgrove Reduced Sugar Corn Flakes, 18 oz</v>
      </c>
      <c r="C87" s="15" t="n">
        <v>3</v>
      </c>
      <c r="D87" s="15" t="n">
        <v>6.1</v>
      </c>
      <c r="E87" s="15" t="n">
        <v>4.8</v>
      </c>
      <c r="F87" s="16" t="s">
        <v>12290</v>
      </c>
      <c r="G87" s="16" t="s">
        <v>12021</v>
      </c>
      <c r="H87" s="17" t="n">
        <v>3.57</v>
      </c>
      <c r="I87" s="18" t="n">
        <f aca="false">('SKU Master'!I87-H87)/'SKU Master'!I87</f>
        <v>0.325141776937618</v>
      </c>
      <c r="J87" s="16" t="n">
        <v>8</v>
      </c>
      <c r="K87" s="19" t="n">
        <f aca="false">J87*C87</f>
        <v>24</v>
      </c>
      <c r="L87" s="16" t="s">
        <v>12295</v>
      </c>
      <c r="M87" s="16" t="s">
        <v>12292</v>
      </c>
      <c r="N87" s="16" t="s">
        <v>12017</v>
      </c>
      <c r="O87" s="16" t="s">
        <v>12293</v>
      </c>
      <c r="P87" s="16" t="s">
        <v>12297</v>
      </c>
      <c r="Q87" s="16" t="s">
        <v>12017</v>
      </c>
    </row>
    <row r="88" customFormat="false" ht="15" hidden="false" customHeight="false" outlineLevel="0" collapsed="false">
      <c r="A88" s="14" t="str">
        <f aca="false">'SKU Master'!A88</f>
        <v>07-00087</v>
      </c>
      <c r="B88" s="14" t="str">
        <f aca="false">VLOOKUP(A88,'SKU Master'!$A:$N,6,FALSE())</f>
        <v>Golden Grain Co. Reduced Sugar Wheat Squares, 24 oz</v>
      </c>
      <c r="C88" s="15" t="n">
        <v>3.6</v>
      </c>
      <c r="D88" s="15" t="n">
        <v>4.5</v>
      </c>
      <c r="E88" s="15" t="n">
        <v>3.3</v>
      </c>
      <c r="F88" s="16" t="s">
        <v>12290</v>
      </c>
      <c r="G88" s="16" t="s">
        <v>12021</v>
      </c>
      <c r="H88" s="17" t="n">
        <v>3.79</v>
      </c>
      <c r="I88" s="18" t="n">
        <f aca="false">('SKU Master'!I88-H88)/'SKU Master'!I88</f>
        <v>0.397456279809221</v>
      </c>
      <c r="J88" s="16" t="n">
        <v>3</v>
      </c>
      <c r="K88" s="19" t="n">
        <f aca="false">J88*C88</f>
        <v>10.8</v>
      </c>
      <c r="L88" s="16" t="s">
        <v>12295</v>
      </c>
      <c r="M88" s="16" t="s">
        <v>12292</v>
      </c>
      <c r="N88" s="16" t="s">
        <v>12017</v>
      </c>
      <c r="O88" s="16" t="s">
        <v>12293</v>
      </c>
      <c r="P88" s="16" t="s">
        <v>12298</v>
      </c>
      <c r="Q88" s="16" t="s">
        <v>12017</v>
      </c>
    </row>
    <row r="89" customFormat="false" ht="15" hidden="false" customHeight="false" outlineLevel="0" collapsed="false">
      <c r="A89" s="14" t="str">
        <f aca="false">'SKU Master'!A89</f>
        <v>07-00088</v>
      </c>
      <c r="B89" s="14" t="str">
        <f aca="false">VLOOKUP(A89,'SKU Master'!$A:$N,6,FALSE())</f>
        <v>Pepperlane Honey Honey Clusters, 12 oz</v>
      </c>
      <c r="C89" s="15" t="n">
        <v>2.8</v>
      </c>
      <c r="D89" s="15" t="n">
        <v>6.6</v>
      </c>
      <c r="E89" s="15" t="n">
        <v>4.2</v>
      </c>
      <c r="F89" s="16" t="s">
        <v>12290</v>
      </c>
      <c r="G89" s="16" t="s">
        <v>12021</v>
      </c>
      <c r="H89" s="17" t="n">
        <v>2.9</v>
      </c>
      <c r="I89" s="18" t="n">
        <f aca="false">('SKU Master'!I89-H89)/'SKU Master'!I89</f>
        <v>0.339407744874715</v>
      </c>
      <c r="J89" s="16" t="n">
        <v>2</v>
      </c>
      <c r="K89" s="19" t="n">
        <f aca="false">J89*C89</f>
        <v>5.6</v>
      </c>
      <c r="L89" s="16" t="s">
        <v>12295</v>
      </c>
      <c r="M89" s="16" t="s">
        <v>12292</v>
      </c>
      <c r="N89" s="16" t="s">
        <v>12017</v>
      </c>
      <c r="O89" s="16" t="s">
        <v>12293</v>
      </c>
      <c r="P89" s="16" t="s">
        <v>12298</v>
      </c>
      <c r="Q89" s="16" t="s">
        <v>12017</v>
      </c>
    </row>
    <row r="90" customFormat="false" ht="15" hidden="false" customHeight="false" outlineLevel="0" collapsed="false">
      <c r="A90" s="14" t="str">
        <f aca="false">'SKU Master'!A90</f>
        <v>07-00089</v>
      </c>
      <c r="B90" s="14" t="str">
        <f aca="false">VLOOKUP(A90,'SKU Master'!$A:$N,6,FALSE())</f>
        <v>Thrift Row Rice Puffs, 10.5 oz</v>
      </c>
      <c r="C90" s="15" t="n">
        <v>3.8</v>
      </c>
      <c r="D90" s="15" t="n">
        <v>8.1</v>
      </c>
      <c r="E90" s="15" t="n">
        <v>4.5</v>
      </c>
      <c r="F90" s="16" t="s">
        <v>12290</v>
      </c>
      <c r="G90" s="16" t="s">
        <v>12021</v>
      </c>
      <c r="H90" s="17" t="n">
        <v>2.96</v>
      </c>
      <c r="I90" s="18" t="n">
        <f aca="false">('SKU Master'!I90-H90)/'SKU Master'!I90</f>
        <v>0.460837887067395</v>
      </c>
      <c r="J90" s="16" t="n">
        <v>5</v>
      </c>
      <c r="K90" s="19" t="n">
        <f aca="false">J90*C90</f>
        <v>19</v>
      </c>
      <c r="L90" s="16" t="s">
        <v>12295</v>
      </c>
      <c r="M90" s="16" t="s">
        <v>12292</v>
      </c>
      <c r="N90" s="16" t="s">
        <v>12017</v>
      </c>
      <c r="O90" s="16" t="s">
        <v>12293</v>
      </c>
      <c r="P90" s="16" t="s">
        <v>12296</v>
      </c>
      <c r="Q90" s="16" t="s">
        <v>12017</v>
      </c>
    </row>
    <row r="91" customFormat="false" ht="15" hidden="false" customHeight="false" outlineLevel="0" collapsed="false">
      <c r="A91" s="14" t="str">
        <f aca="false">'SKU Master'!A91</f>
        <v>07-00090</v>
      </c>
      <c r="B91" s="14" t="str">
        <f aca="false">VLOOKUP(A91,'SKU Master'!$A:$N,6,FALSE())</f>
        <v>Thrift Row Frosted Honey Clusters, 18 oz</v>
      </c>
      <c r="C91" s="15" t="n">
        <v>4.2</v>
      </c>
      <c r="D91" s="15" t="n">
        <v>6.7</v>
      </c>
      <c r="E91" s="15" t="n">
        <v>2.6</v>
      </c>
      <c r="F91" s="16" t="s">
        <v>12290</v>
      </c>
      <c r="G91" s="16" t="s">
        <v>12021</v>
      </c>
      <c r="H91" s="17" t="n">
        <v>2.84</v>
      </c>
      <c r="I91" s="18" t="n">
        <f aca="false">('SKU Master'!I91-H91)/'SKU Master'!I91</f>
        <v>0.463137996219282</v>
      </c>
      <c r="J91" s="16" t="n">
        <v>7</v>
      </c>
      <c r="K91" s="19" t="n">
        <f aca="false">J91*C91</f>
        <v>29.4</v>
      </c>
      <c r="L91" s="16" t="s">
        <v>12295</v>
      </c>
      <c r="M91" s="16" t="s">
        <v>12292</v>
      </c>
      <c r="N91" s="16" t="s">
        <v>12017</v>
      </c>
      <c r="O91" s="16" t="s">
        <v>12293</v>
      </c>
      <c r="P91" s="16" t="s">
        <v>12297</v>
      </c>
      <c r="Q91" s="16" t="s">
        <v>12017</v>
      </c>
    </row>
    <row r="92" customFormat="false" ht="15" hidden="false" customHeight="false" outlineLevel="0" collapsed="false">
      <c r="A92" s="14" t="str">
        <f aca="false">'SKU Master'!A92</f>
        <v>07-00091</v>
      </c>
      <c r="B92" s="14" t="str">
        <f aca="false">VLOOKUP(A92,'SKU Master'!$A:$N,6,FALSE())</f>
        <v>Pepperlane Frosted Granola Clusters, 18 oz</v>
      </c>
      <c r="C92" s="15" t="n">
        <v>4</v>
      </c>
      <c r="D92" s="15" t="n">
        <v>6.7</v>
      </c>
      <c r="E92" s="15" t="n">
        <v>4.2</v>
      </c>
      <c r="F92" s="16" t="s">
        <v>12290</v>
      </c>
      <c r="G92" s="16" t="s">
        <v>12017</v>
      </c>
      <c r="H92" s="17" t="n">
        <v>2.5</v>
      </c>
      <c r="I92" s="18" t="n">
        <f aca="false">('SKU Master'!I92-H92)/'SKU Master'!I92</f>
        <v>0.3734335839599</v>
      </c>
      <c r="J92" s="16" t="n">
        <v>3</v>
      </c>
      <c r="K92" s="19" t="n">
        <f aca="false">J92*C92</f>
        <v>12</v>
      </c>
      <c r="L92" s="16" t="s">
        <v>12295</v>
      </c>
      <c r="M92" s="16" t="s">
        <v>12292</v>
      </c>
      <c r="N92" s="16" t="s">
        <v>12017</v>
      </c>
      <c r="O92" s="16" t="s">
        <v>12293</v>
      </c>
      <c r="P92" s="16" t="s">
        <v>12298</v>
      </c>
      <c r="Q92" s="16" t="s">
        <v>12017</v>
      </c>
    </row>
    <row r="93" customFormat="false" ht="15" hidden="false" customHeight="false" outlineLevel="0" collapsed="false">
      <c r="A93" s="14" t="str">
        <f aca="false">'SKU Master'!A93</f>
        <v>07-00092</v>
      </c>
      <c r="B93" s="14" t="str">
        <f aca="false">VLOOKUP(A93,'SKU Master'!$A:$N,6,FALSE())</f>
        <v>Nutgrove Reduced Sugar Multigrain Flakes, 24 oz</v>
      </c>
      <c r="C93" s="15" t="n">
        <v>3.1</v>
      </c>
      <c r="D93" s="15" t="n">
        <v>8.9</v>
      </c>
      <c r="E93" s="15" t="n">
        <v>2.7</v>
      </c>
      <c r="F93" s="16" t="s">
        <v>12290</v>
      </c>
      <c r="G93" s="16" t="s">
        <v>12021</v>
      </c>
      <c r="H93" s="17" t="n">
        <v>2.63</v>
      </c>
      <c r="I93" s="18" t="n">
        <f aca="false">('SKU Master'!I93-H93)/'SKU Master'!I93</f>
        <v>0.400911161731207</v>
      </c>
      <c r="J93" s="16" t="n">
        <v>4</v>
      </c>
      <c r="K93" s="19" t="n">
        <f aca="false">J93*C93</f>
        <v>12.4</v>
      </c>
      <c r="L93" s="16" t="s">
        <v>12295</v>
      </c>
      <c r="M93" s="16" t="s">
        <v>12292</v>
      </c>
      <c r="N93" s="16" t="s">
        <v>12017</v>
      </c>
      <c r="O93" s="16" t="s">
        <v>12293</v>
      </c>
      <c r="P93" s="16" t="s">
        <v>12296</v>
      </c>
      <c r="Q93" s="16" t="s">
        <v>12017</v>
      </c>
    </row>
    <row r="94" customFormat="false" ht="15" hidden="false" customHeight="false" outlineLevel="0" collapsed="false">
      <c r="A94" s="14" t="str">
        <f aca="false">'SKU Master'!A94</f>
        <v>07-00093</v>
      </c>
      <c r="B94" s="14" t="str">
        <f aca="false">VLOOKUP(A94,'SKU Master'!$A:$N,6,FALSE())</f>
        <v>Thrift Row Honey Multigrain Flakes, 14 oz</v>
      </c>
      <c r="C94" s="15" t="n">
        <v>3.9</v>
      </c>
      <c r="D94" s="15" t="n">
        <v>7.6</v>
      </c>
      <c r="E94" s="15" t="n">
        <v>3.5</v>
      </c>
      <c r="F94" s="16" t="s">
        <v>12290</v>
      </c>
      <c r="G94" s="16" t="s">
        <v>12017</v>
      </c>
      <c r="H94" s="17" t="n">
        <v>2.26</v>
      </c>
      <c r="I94" s="18" t="n">
        <f aca="false">('SKU Master'!I94-H94)/'SKU Master'!I94</f>
        <v>0.403693931398417</v>
      </c>
      <c r="J94" s="16" t="n">
        <v>3</v>
      </c>
      <c r="K94" s="19" t="n">
        <f aca="false">J94*C94</f>
        <v>11.7</v>
      </c>
      <c r="L94" s="16" t="s">
        <v>12295</v>
      </c>
      <c r="M94" s="16" t="s">
        <v>12292</v>
      </c>
      <c r="N94" s="16" t="s">
        <v>12017</v>
      </c>
      <c r="O94" s="16" t="s">
        <v>12293</v>
      </c>
      <c r="P94" s="16" t="s">
        <v>12298</v>
      </c>
      <c r="Q94" s="16" t="s">
        <v>12017</v>
      </c>
    </row>
    <row r="95" customFormat="false" ht="15" hidden="false" customHeight="false" outlineLevel="0" collapsed="false">
      <c r="A95" s="14" t="str">
        <f aca="false">'SKU Master'!A95</f>
        <v>07-00094</v>
      </c>
      <c r="B95" s="14" t="str">
        <f aca="false">VLOOKUP(A95,'SKU Master'!$A:$N,6,FALSE())</f>
        <v>Redbarn Honey Corn Flakes, 12 oz</v>
      </c>
      <c r="C95" s="15" t="n">
        <v>3.3</v>
      </c>
      <c r="D95" s="15" t="n">
        <v>6.9</v>
      </c>
      <c r="E95" s="15" t="n">
        <v>3.8</v>
      </c>
      <c r="F95" s="16" t="s">
        <v>12290</v>
      </c>
      <c r="G95" s="16" t="s">
        <v>12017</v>
      </c>
      <c r="H95" s="17" t="n">
        <v>3.54</v>
      </c>
      <c r="I95" s="18" t="n">
        <f aca="false">('SKU Master'!I95-H95)/'SKU Master'!I95</f>
        <v>0.330812854442344</v>
      </c>
      <c r="J95" s="16" t="n">
        <v>5</v>
      </c>
      <c r="K95" s="19" t="n">
        <f aca="false">J95*C95</f>
        <v>16.5</v>
      </c>
      <c r="L95" s="16" t="s">
        <v>12295</v>
      </c>
      <c r="M95" s="16" t="s">
        <v>12292</v>
      </c>
      <c r="N95" s="16" t="s">
        <v>12017</v>
      </c>
      <c r="O95" s="16" t="s">
        <v>12293</v>
      </c>
      <c r="P95" s="16" t="s">
        <v>12296</v>
      </c>
      <c r="Q95" s="16" t="s">
        <v>12017</v>
      </c>
    </row>
    <row r="96" customFormat="false" ht="15" hidden="false" customHeight="false" outlineLevel="0" collapsed="false">
      <c r="A96" s="14" t="str">
        <f aca="false">'SKU Master'!A96</f>
        <v>07-00095</v>
      </c>
      <c r="B96" s="14" t="str">
        <f aca="false">VLOOKUP(A96,'SKU Master'!$A:$N,6,FALSE())</f>
        <v>Golden Grain Co. Granola Clusters, 12 oz</v>
      </c>
      <c r="C96" s="15" t="n">
        <v>4.7</v>
      </c>
      <c r="D96" s="15" t="n">
        <v>4</v>
      </c>
      <c r="E96" s="15" t="n">
        <v>3.3</v>
      </c>
      <c r="F96" s="16" t="s">
        <v>12290</v>
      </c>
      <c r="G96" s="16" t="s">
        <v>12021</v>
      </c>
      <c r="H96" s="17" t="n">
        <v>2.9</v>
      </c>
      <c r="I96" s="18" t="n">
        <f aca="false">('SKU Master'!I96-H96)/'SKU Master'!I96</f>
        <v>0.354120267260579</v>
      </c>
      <c r="J96" s="16" t="n">
        <v>2</v>
      </c>
      <c r="K96" s="19" t="n">
        <f aca="false">J96*C96</f>
        <v>9.4</v>
      </c>
      <c r="L96" s="16" t="s">
        <v>12295</v>
      </c>
      <c r="M96" s="16" t="s">
        <v>12292</v>
      </c>
      <c r="N96" s="16" t="s">
        <v>12017</v>
      </c>
      <c r="O96" s="16" t="s">
        <v>12293</v>
      </c>
      <c r="P96" s="16" t="s">
        <v>12298</v>
      </c>
      <c r="Q96" s="16" t="s">
        <v>12017</v>
      </c>
    </row>
    <row r="97" customFormat="false" ht="15" hidden="false" customHeight="false" outlineLevel="0" collapsed="false">
      <c r="A97" s="14" t="str">
        <f aca="false">'SKU Master'!A97</f>
        <v>07-00096</v>
      </c>
      <c r="B97" s="14" t="str">
        <f aca="false">VLOOKUP(A97,'SKU Master'!$A:$N,6,FALSE())</f>
        <v>Orchard Spread Cinnamon Multigrain Flakes, 24 oz</v>
      </c>
      <c r="C97" s="15" t="n">
        <v>4</v>
      </c>
      <c r="D97" s="15" t="n">
        <v>8.5</v>
      </c>
      <c r="E97" s="15" t="n">
        <v>2.6</v>
      </c>
      <c r="F97" s="16" t="s">
        <v>12290</v>
      </c>
      <c r="G97" s="16" t="s">
        <v>12021</v>
      </c>
      <c r="H97" s="17" t="n">
        <v>3.04</v>
      </c>
      <c r="I97" s="18" t="n">
        <f aca="false">('SKU Master'!I97-H97)/'SKU Master'!I97</f>
        <v>0.365344467640919</v>
      </c>
      <c r="J97" s="16" t="n">
        <v>4</v>
      </c>
      <c r="K97" s="19" t="n">
        <f aca="false">J97*C97</f>
        <v>16</v>
      </c>
      <c r="L97" s="16" t="s">
        <v>12295</v>
      </c>
      <c r="M97" s="16" t="s">
        <v>12292</v>
      </c>
      <c r="N97" s="16" t="s">
        <v>12017</v>
      </c>
      <c r="O97" s="16" t="s">
        <v>12293</v>
      </c>
      <c r="P97" s="16" t="s">
        <v>12296</v>
      </c>
      <c r="Q97" s="16" t="s">
        <v>12017</v>
      </c>
    </row>
    <row r="98" customFormat="false" ht="15" hidden="false" customHeight="false" outlineLevel="0" collapsed="false">
      <c r="A98" s="14" t="str">
        <f aca="false">'SKU Master'!A98</f>
        <v>07-00097</v>
      </c>
      <c r="B98" s="14" t="str">
        <f aca="false">VLOOKUP(A98,'SKU Master'!$A:$N,6,FALSE())</f>
        <v>Golden Grain Co. Cinnamon Bran Flakes, 10.5 oz</v>
      </c>
      <c r="C98" s="15" t="n">
        <v>3.4</v>
      </c>
      <c r="D98" s="15" t="n">
        <v>7.6</v>
      </c>
      <c r="E98" s="15" t="n">
        <v>4.9</v>
      </c>
      <c r="F98" s="16" t="s">
        <v>12290</v>
      </c>
      <c r="G98" s="16" t="s">
        <v>12021</v>
      </c>
      <c r="H98" s="17" t="n">
        <v>3.49</v>
      </c>
      <c r="I98" s="18" t="n">
        <f aca="false">('SKU Master'!I98-H98)/'SKU Master'!I98</f>
        <v>0.340264650283554</v>
      </c>
      <c r="J98" s="16" t="n">
        <v>2</v>
      </c>
      <c r="K98" s="19" t="n">
        <f aca="false">J98*C98</f>
        <v>6.8</v>
      </c>
      <c r="L98" s="16" t="s">
        <v>12295</v>
      </c>
      <c r="M98" s="16" t="s">
        <v>12292</v>
      </c>
      <c r="N98" s="16" t="s">
        <v>12017</v>
      </c>
      <c r="O98" s="16" t="s">
        <v>12293</v>
      </c>
      <c r="P98" s="16" t="s">
        <v>12294</v>
      </c>
      <c r="Q98" s="16" t="s">
        <v>12017</v>
      </c>
    </row>
    <row r="99" customFormat="false" ht="15" hidden="false" customHeight="false" outlineLevel="0" collapsed="false">
      <c r="A99" s="14" t="str">
        <f aca="false">'SKU Master'!A99</f>
        <v>07-00098</v>
      </c>
      <c r="B99" s="14" t="str">
        <f aca="false">VLOOKUP(A99,'SKU Master'!$A:$N,6,FALSE())</f>
        <v>Wheatstone Honey Honey Clusters, 12 oz</v>
      </c>
      <c r="C99" s="15" t="n">
        <v>4.2</v>
      </c>
      <c r="D99" s="15" t="n">
        <v>7.4</v>
      </c>
      <c r="E99" s="15" t="n">
        <v>4.8</v>
      </c>
      <c r="F99" s="16" t="s">
        <v>12290</v>
      </c>
      <c r="G99" s="16" t="s">
        <v>12017</v>
      </c>
      <c r="H99" s="17" t="n">
        <v>2.43</v>
      </c>
      <c r="I99" s="18" t="n">
        <f aca="false">('SKU Master'!I99-H99)/'SKU Master'!I99</f>
        <v>0.358839050131926</v>
      </c>
      <c r="J99" s="16" t="n">
        <v>3</v>
      </c>
      <c r="K99" s="19" t="n">
        <f aca="false">J99*C99</f>
        <v>12.6</v>
      </c>
      <c r="L99" s="16" t="s">
        <v>12295</v>
      </c>
      <c r="M99" s="16" t="s">
        <v>12292</v>
      </c>
      <c r="N99" s="16" t="s">
        <v>12017</v>
      </c>
      <c r="O99" s="16" t="s">
        <v>12293</v>
      </c>
      <c r="P99" s="16" t="s">
        <v>12298</v>
      </c>
      <c r="Q99" s="16" t="s">
        <v>12017</v>
      </c>
    </row>
    <row r="100" customFormat="false" ht="15" hidden="false" customHeight="false" outlineLevel="0" collapsed="false">
      <c r="A100" s="14" t="str">
        <f aca="false">'SKU Master'!A100</f>
        <v>07-00099</v>
      </c>
      <c r="B100" s="14" t="str">
        <f aca="false">VLOOKUP(A100,'SKU Master'!$A:$N,6,FALSE())</f>
        <v>Redbarn Granola Clusters, 14 oz</v>
      </c>
      <c r="C100" s="15" t="n">
        <v>4.6</v>
      </c>
      <c r="D100" s="15" t="n">
        <v>8.1</v>
      </c>
      <c r="E100" s="15" t="n">
        <v>4.5</v>
      </c>
      <c r="F100" s="16" t="s">
        <v>12290</v>
      </c>
      <c r="G100" s="16" t="s">
        <v>12017</v>
      </c>
      <c r="H100" s="17" t="n">
        <v>3.91</v>
      </c>
      <c r="I100" s="18" t="n">
        <f aca="false">('SKU Master'!I100-H100)/'SKU Master'!I100</f>
        <v>0.324697754749568</v>
      </c>
      <c r="J100" s="16" t="n">
        <v>6</v>
      </c>
      <c r="K100" s="19" t="n">
        <f aca="false">J100*C100</f>
        <v>27.6</v>
      </c>
      <c r="L100" s="16" t="s">
        <v>12295</v>
      </c>
      <c r="M100" s="16" t="s">
        <v>12292</v>
      </c>
      <c r="N100" s="16" t="s">
        <v>12017</v>
      </c>
      <c r="O100" s="16" t="s">
        <v>12293</v>
      </c>
      <c r="P100" s="16" t="s">
        <v>12297</v>
      </c>
      <c r="Q100" s="16" t="s">
        <v>12017</v>
      </c>
    </row>
    <row r="101" customFormat="false" ht="15" hidden="false" customHeight="false" outlineLevel="0" collapsed="false">
      <c r="A101" s="14" t="str">
        <f aca="false">'SKU Master'!A101</f>
        <v>07-00100</v>
      </c>
      <c r="B101" s="14" t="str">
        <f aca="false">VLOOKUP(A101,'SKU Master'!$A:$N,6,FALSE())</f>
        <v>Roastport Frosted Multigrain Flakes, 14 oz</v>
      </c>
      <c r="C101" s="15" t="n">
        <v>4.7</v>
      </c>
      <c r="D101" s="15" t="n">
        <v>5.1</v>
      </c>
      <c r="E101" s="15" t="n">
        <v>2.5</v>
      </c>
      <c r="F101" s="16" t="s">
        <v>12290</v>
      </c>
      <c r="G101" s="16" t="s">
        <v>12021</v>
      </c>
      <c r="H101" s="17" t="n">
        <v>2.95</v>
      </c>
      <c r="I101" s="18" t="n">
        <f aca="false">('SKU Master'!I101-H101)/'SKU Master'!I101</f>
        <v>0.384133611691023</v>
      </c>
      <c r="J101" s="16" t="n">
        <v>2</v>
      </c>
      <c r="K101" s="19" t="n">
        <f aca="false">J101*C101</f>
        <v>9.4</v>
      </c>
      <c r="L101" s="16" t="s">
        <v>12295</v>
      </c>
      <c r="M101" s="16" t="s">
        <v>12292</v>
      </c>
      <c r="N101" s="16" t="s">
        <v>12017</v>
      </c>
      <c r="O101" s="16" t="s">
        <v>12293</v>
      </c>
      <c r="P101" s="16" t="s">
        <v>12298</v>
      </c>
      <c r="Q101" s="16" t="s">
        <v>12021</v>
      </c>
    </row>
    <row r="102" customFormat="false" ht="15" hidden="false" customHeight="false" outlineLevel="0" collapsed="false">
      <c r="A102" s="14" t="str">
        <f aca="false">'SKU Master'!A102</f>
        <v>07-00101</v>
      </c>
      <c r="B102" s="14" t="str">
        <f aca="false">VLOOKUP(A102,'SKU Master'!$A:$N,6,FALSE())</f>
        <v>Pepperlane Reduced Sugar Rice Puffs, 12 oz</v>
      </c>
      <c r="C102" s="15" t="n">
        <v>4.9</v>
      </c>
      <c r="D102" s="15" t="n">
        <v>8</v>
      </c>
      <c r="E102" s="15" t="n">
        <v>3.6</v>
      </c>
      <c r="F102" s="16" t="s">
        <v>12290</v>
      </c>
      <c r="G102" s="16" t="s">
        <v>12021</v>
      </c>
      <c r="H102" s="17" t="n">
        <v>2.63</v>
      </c>
      <c r="I102" s="18" t="n">
        <f aca="false">('SKU Master'!I102-H102)/'SKU Master'!I102</f>
        <v>0.323907455012854</v>
      </c>
      <c r="J102" s="16" t="n">
        <v>8</v>
      </c>
      <c r="K102" s="19" t="n">
        <f aca="false">J102*C102</f>
        <v>39.2</v>
      </c>
      <c r="L102" s="16" t="s">
        <v>12295</v>
      </c>
      <c r="M102" s="16" t="s">
        <v>12292</v>
      </c>
      <c r="N102" s="16" t="s">
        <v>12017</v>
      </c>
      <c r="O102" s="16" t="s">
        <v>12293</v>
      </c>
      <c r="P102" s="16" t="s">
        <v>12297</v>
      </c>
      <c r="Q102" s="16" t="s">
        <v>12017</v>
      </c>
    </row>
    <row r="103" customFormat="false" ht="15" hidden="false" customHeight="false" outlineLevel="0" collapsed="false">
      <c r="A103" s="14" t="str">
        <f aca="false">'SKU Master'!A103</f>
        <v>07-00102</v>
      </c>
      <c r="B103" s="14" t="str">
        <f aca="false">VLOOKUP(A103,'SKU Master'!$A:$N,6,FALSE())</f>
        <v>Roastport Cinnamon Oat Rounds, 10.5 oz</v>
      </c>
      <c r="C103" s="15" t="n">
        <v>3.7</v>
      </c>
      <c r="D103" s="15" t="n">
        <v>5.9</v>
      </c>
      <c r="E103" s="15" t="n">
        <v>4.2</v>
      </c>
      <c r="F103" s="16" t="s">
        <v>12290</v>
      </c>
      <c r="G103" s="16" t="s">
        <v>12021</v>
      </c>
      <c r="H103" s="17" t="n">
        <v>2.82</v>
      </c>
      <c r="I103" s="18" t="n">
        <f aca="false">('SKU Master'!I103-H103)/'SKU Master'!I103</f>
        <v>0.371937639198218</v>
      </c>
      <c r="J103" s="16" t="n">
        <v>4</v>
      </c>
      <c r="K103" s="19" t="n">
        <f aca="false">J103*C103</f>
        <v>14.8</v>
      </c>
      <c r="L103" s="16" t="s">
        <v>12295</v>
      </c>
      <c r="M103" s="16" t="s">
        <v>12292</v>
      </c>
      <c r="N103" s="16" t="s">
        <v>12017</v>
      </c>
      <c r="O103" s="16" t="s">
        <v>12293</v>
      </c>
      <c r="P103" s="16" t="s">
        <v>12298</v>
      </c>
      <c r="Q103" s="16" t="s">
        <v>12017</v>
      </c>
    </row>
    <row r="104" customFormat="false" ht="15" hidden="false" customHeight="false" outlineLevel="0" collapsed="false">
      <c r="A104" s="14" t="str">
        <f aca="false">'SKU Master'!A104</f>
        <v>07-00103</v>
      </c>
      <c r="B104" s="14" t="str">
        <f aca="false">VLOOKUP(A104,'SKU Master'!$A:$N,6,FALSE())</f>
        <v>Pepperlane Honey Rice Puffs, 18 oz</v>
      </c>
      <c r="C104" s="15" t="n">
        <v>2.8</v>
      </c>
      <c r="D104" s="15" t="n">
        <v>6.7</v>
      </c>
      <c r="E104" s="15" t="n">
        <v>4.9</v>
      </c>
      <c r="F104" s="16" t="s">
        <v>12290</v>
      </c>
      <c r="G104" s="16" t="s">
        <v>12017</v>
      </c>
      <c r="H104" s="17" t="n">
        <v>3.58</v>
      </c>
      <c r="I104" s="18" t="n">
        <f aca="false">('SKU Master'!I104-H104)/'SKU Master'!I104</f>
        <v>0.392190152801358</v>
      </c>
      <c r="J104" s="16" t="n">
        <v>5</v>
      </c>
      <c r="K104" s="19" t="n">
        <f aca="false">J104*C104</f>
        <v>14</v>
      </c>
      <c r="L104" s="16" t="s">
        <v>12299</v>
      </c>
      <c r="M104" s="16" t="s">
        <v>12292</v>
      </c>
      <c r="N104" s="16" t="s">
        <v>12017</v>
      </c>
      <c r="O104" s="16" t="s">
        <v>12293</v>
      </c>
      <c r="P104" s="16" t="s">
        <v>12296</v>
      </c>
      <c r="Q104" s="16" t="s">
        <v>12021</v>
      </c>
    </row>
    <row r="105" customFormat="false" ht="15" hidden="false" customHeight="false" outlineLevel="0" collapsed="false">
      <c r="A105" s="14" t="str">
        <f aca="false">'SKU Master'!A105</f>
        <v>07-00104</v>
      </c>
      <c r="B105" s="14" t="str">
        <f aca="false">VLOOKUP(A105,'SKU Master'!$A:$N,6,FALSE())</f>
        <v>Golden Grain Co. Honey Granola Clusters, 18 oz</v>
      </c>
      <c r="C105" s="15" t="n">
        <v>3.1</v>
      </c>
      <c r="D105" s="15" t="n">
        <v>5.6</v>
      </c>
      <c r="E105" s="15" t="n">
        <v>4.1</v>
      </c>
      <c r="F105" s="16" t="s">
        <v>12290</v>
      </c>
      <c r="G105" s="16" t="s">
        <v>12021</v>
      </c>
      <c r="H105" s="17" t="n">
        <v>3</v>
      </c>
      <c r="I105" s="18" t="n">
        <f aca="false">('SKU Master'!I105-H105)/'SKU Master'!I105</f>
        <v>0.300699300699301</v>
      </c>
      <c r="J105" s="16" t="n">
        <v>6</v>
      </c>
      <c r="K105" s="19" t="n">
        <f aca="false">J105*C105</f>
        <v>18.6</v>
      </c>
      <c r="L105" s="16" t="s">
        <v>12295</v>
      </c>
      <c r="M105" s="16" t="s">
        <v>12292</v>
      </c>
      <c r="N105" s="16" t="s">
        <v>12017</v>
      </c>
      <c r="O105" s="16" t="s">
        <v>12293</v>
      </c>
      <c r="P105" s="16" t="s">
        <v>12296</v>
      </c>
      <c r="Q105" s="16" t="s">
        <v>12017</v>
      </c>
    </row>
    <row r="106" customFormat="false" ht="15" hidden="false" customHeight="false" outlineLevel="0" collapsed="false">
      <c r="A106" s="14" t="str">
        <f aca="false">'SKU Master'!A106</f>
        <v>07-00105</v>
      </c>
      <c r="B106" s="14" t="str">
        <f aca="false">VLOOKUP(A106,'SKU Master'!$A:$N,6,FALSE())</f>
        <v>Thrift Row Variety Pack Instant Oatmeal, 18 oz</v>
      </c>
      <c r="C106" s="15" t="n">
        <v>4.8</v>
      </c>
      <c r="D106" s="15" t="n">
        <v>4.2</v>
      </c>
      <c r="E106" s="15" t="n">
        <v>4</v>
      </c>
      <c r="F106" s="16" t="s">
        <v>12290</v>
      </c>
      <c r="G106" s="16" t="s">
        <v>12021</v>
      </c>
      <c r="H106" s="17" t="n">
        <v>3.05</v>
      </c>
      <c r="I106" s="18" t="n">
        <f aca="false">('SKU Master'!I106-H106)/'SKU Master'!I106</f>
        <v>0.363256784968685</v>
      </c>
      <c r="J106" s="16" t="n">
        <v>7</v>
      </c>
      <c r="K106" s="19" t="n">
        <f aca="false">J106*C106</f>
        <v>33.6</v>
      </c>
      <c r="L106" s="16" t="s">
        <v>12295</v>
      </c>
      <c r="M106" s="16" t="s">
        <v>12292</v>
      </c>
      <c r="N106" s="16" t="s">
        <v>12017</v>
      </c>
      <c r="O106" s="16" t="s">
        <v>12293</v>
      </c>
      <c r="P106" s="16" t="s">
        <v>12296</v>
      </c>
      <c r="Q106" s="16" t="s">
        <v>12017</v>
      </c>
    </row>
    <row r="107" customFormat="false" ht="15" hidden="false" customHeight="false" outlineLevel="0" collapsed="false">
      <c r="A107" s="14" t="str">
        <f aca="false">'SKU Master'!A107</f>
        <v>07-00106</v>
      </c>
      <c r="B107" s="14" t="str">
        <f aca="false">VLOOKUP(A107,'SKU Master'!$A:$N,6,FALSE())</f>
        <v>Pepperlane Apple Cinnamon Grits, 42 oz</v>
      </c>
      <c r="C107" s="15" t="n">
        <v>3.2</v>
      </c>
      <c r="D107" s="15" t="n">
        <v>7.5</v>
      </c>
      <c r="E107" s="15" t="n">
        <v>3.9</v>
      </c>
      <c r="F107" s="16" t="s">
        <v>12290</v>
      </c>
      <c r="G107" s="16" t="s">
        <v>12021</v>
      </c>
      <c r="H107" s="17" t="n">
        <v>4.03</v>
      </c>
      <c r="I107" s="18" t="n">
        <f aca="false">('SKU Master'!I107-H107)/'SKU Master'!I107</f>
        <v>0.303972366148532</v>
      </c>
      <c r="J107" s="16" t="n">
        <v>8</v>
      </c>
      <c r="K107" s="19" t="n">
        <f aca="false">J107*C107</f>
        <v>25.6</v>
      </c>
      <c r="L107" s="16" t="s">
        <v>12295</v>
      </c>
      <c r="M107" s="16" t="s">
        <v>12292</v>
      </c>
      <c r="N107" s="16" t="s">
        <v>12017</v>
      </c>
      <c r="O107" s="16" t="s">
        <v>12293</v>
      </c>
      <c r="P107" s="16" t="s">
        <v>12297</v>
      </c>
      <c r="Q107" s="16" t="s">
        <v>12017</v>
      </c>
    </row>
    <row r="108" customFormat="false" ht="15" hidden="false" customHeight="false" outlineLevel="0" collapsed="false">
      <c r="A108" s="14" t="str">
        <f aca="false">'SKU Master'!A108</f>
        <v>07-00107</v>
      </c>
      <c r="B108" s="14" t="str">
        <f aca="false">VLOOKUP(A108,'SKU Master'!$A:$N,6,FALSE())</f>
        <v>Nutgrove Variety Pack Old Fashioned Oats, 10 ct</v>
      </c>
      <c r="C108" s="15" t="n">
        <v>2.7</v>
      </c>
      <c r="D108" s="15" t="n">
        <v>4.6</v>
      </c>
      <c r="E108" s="15" t="n">
        <v>3.2</v>
      </c>
      <c r="F108" s="16" t="s">
        <v>12290</v>
      </c>
      <c r="G108" s="16" t="s">
        <v>12021</v>
      </c>
      <c r="H108" s="17" t="n">
        <v>2.11</v>
      </c>
      <c r="I108" s="18" t="n">
        <f aca="false">('SKU Master'!I108-H108)/'SKU Master'!I108</f>
        <v>0.39541547277937</v>
      </c>
      <c r="J108" s="16" t="n">
        <v>5</v>
      </c>
      <c r="K108" s="19" t="n">
        <f aca="false">J108*C108</f>
        <v>13.5</v>
      </c>
      <c r="L108" s="16" t="s">
        <v>12295</v>
      </c>
      <c r="M108" s="16" t="s">
        <v>12292</v>
      </c>
      <c r="N108" s="16" t="s">
        <v>12017</v>
      </c>
      <c r="O108" s="16" t="s">
        <v>12293</v>
      </c>
      <c r="P108" s="16" t="s">
        <v>12296</v>
      </c>
      <c r="Q108" s="16" t="s">
        <v>12017</v>
      </c>
    </row>
    <row r="109" customFormat="false" ht="15" hidden="false" customHeight="false" outlineLevel="0" collapsed="false">
      <c r="A109" s="14" t="str">
        <f aca="false">'SKU Master'!A109</f>
        <v>07-00108</v>
      </c>
      <c r="B109" s="14" t="str">
        <f aca="false">VLOOKUP(A109,'SKU Master'!$A:$N,6,FALSE())</f>
        <v>Golden Grain Co. Quick Oats, 10 ct</v>
      </c>
      <c r="C109" s="15" t="n">
        <v>3.1</v>
      </c>
      <c r="D109" s="15" t="n">
        <v>4.5</v>
      </c>
      <c r="E109" s="15" t="n">
        <v>2.5</v>
      </c>
      <c r="F109" s="16" t="s">
        <v>12290</v>
      </c>
      <c r="G109" s="16" t="s">
        <v>12021</v>
      </c>
      <c r="H109" s="17" t="n">
        <v>3.76</v>
      </c>
      <c r="I109" s="18" t="n">
        <f aca="false">('SKU Master'!I109-H109)/'SKU Master'!I109</f>
        <v>0.289224952741021</v>
      </c>
      <c r="J109" s="16" t="n">
        <v>4</v>
      </c>
      <c r="K109" s="19" t="n">
        <f aca="false">J109*C109</f>
        <v>12.4</v>
      </c>
      <c r="L109" s="16" t="s">
        <v>12295</v>
      </c>
      <c r="M109" s="16" t="s">
        <v>12292</v>
      </c>
      <c r="N109" s="16" t="s">
        <v>12017</v>
      </c>
      <c r="O109" s="16" t="s">
        <v>12293</v>
      </c>
      <c r="P109" s="16" t="s">
        <v>12298</v>
      </c>
      <c r="Q109" s="16" t="s">
        <v>12017</v>
      </c>
    </row>
    <row r="110" customFormat="false" ht="15" hidden="false" customHeight="false" outlineLevel="0" collapsed="false">
      <c r="A110" s="14" t="str">
        <f aca="false">'SKU Master'!A110</f>
        <v>07-00109</v>
      </c>
      <c r="B110" s="14" t="str">
        <f aca="false">VLOOKUP(A110,'SKU Master'!$A:$N,6,FALSE())</f>
        <v>Pepperlane Instant Oatmeal, 18 oz</v>
      </c>
      <c r="C110" s="15" t="n">
        <v>3</v>
      </c>
      <c r="D110" s="15" t="n">
        <v>4.5</v>
      </c>
      <c r="E110" s="15" t="n">
        <v>4.7</v>
      </c>
      <c r="F110" s="16" t="s">
        <v>12290</v>
      </c>
      <c r="G110" s="16" t="s">
        <v>12017</v>
      </c>
      <c r="H110" s="17" t="n">
        <v>1.94</v>
      </c>
      <c r="I110" s="18" t="n">
        <f aca="false">('SKU Master'!I110-H110)/'SKU Master'!I110</f>
        <v>0.351170568561873</v>
      </c>
      <c r="J110" s="16" t="n">
        <v>3</v>
      </c>
      <c r="K110" s="19" t="n">
        <f aca="false">J110*C110</f>
        <v>9</v>
      </c>
      <c r="L110" s="16" t="s">
        <v>12295</v>
      </c>
      <c r="M110" s="16" t="s">
        <v>12292</v>
      </c>
      <c r="N110" s="16" t="s">
        <v>12017</v>
      </c>
      <c r="O110" s="16" t="s">
        <v>12293</v>
      </c>
      <c r="P110" s="16" t="s">
        <v>12298</v>
      </c>
      <c r="Q110" s="16" t="s">
        <v>12017</v>
      </c>
    </row>
    <row r="111" customFormat="false" ht="15" hidden="false" customHeight="false" outlineLevel="0" collapsed="false">
      <c r="A111" s="14" t="str">
        <f aca="false">'SKU Master'!A111</f>
        <v>07-00110</v>
      </c>
      <c r="B111" s="14" t="str">
        <f aca="false">VLOOKUP(A111,'SKU Master'!$A:$N,6,FALSE())</f>
        <v>Thrift Row Apple Cinnamon Instant Oatmeal, 42 oz</v>
      </c>
      <c r="C111" s="15" t="n">
        <v>2.6</v>
      </c>
      <c r="D111" s="15" t="n">
        <v>9</v>
      </c>
      <c r="E111" s="15" t="n">
        <v>3.4</v>
      </c>
      <c r="F111" s="16" t="s">
        <v>12290</v>
      </c>
      <c r="G111" s="16" t="s">
        <v>12017</v>
      </c>
      <c r="H111" s="17" t="n">
        <v>2.96</v>
      </c>
      <c r="I111" s="18" t="n">
        <f aca="false">('SKU Master'!I111-H111)/'SKU Master'!I111</f>
        <v>0.382045929018789</v>
      </c>
      <c r="J111" s="16" t="n">
        <v>5</v>
      </c>
      <c r="K111" s="19" t="n">
        <f aca="false">J111*C111</f>
        <v>13</v>
      </c>
      <c r="L111" s="16" t="s">
        <v>12295</v>
      </c>
      <c r="M111" s="16" t="s">
        <v>12292</v>
      </c>
      <c r="N111" s="16" t="s">
        <v>12017</v>
      </c>
      <c r="O111" s="16" t="s">
        <v>12293</v>
      </c>
      <c r="P111" s="16" t="s">
        <v>12296</v>
      </c>
      <c r="Q111" s="16" t="s">
        <v>12017</v>
      </c>
    </row>
    <row r="112" customFormat="false" ht="15" hidden="false" customHeight="false" outlineLevel="0" collapsed="false">
      <c r="A112" s="14" t="str">
        <f aca="false">'SKU Master'!A112</f>
        <v>07-00111</v>
      </c>
      <c r="B112" s="14" t="str">
        <f aca="false">VLOOKUP(A112,'SKU Master'!$A:$N,6,FALSE())</f>
        <v>Pepperlane Instant Oatmeal, 42 oz</v>
      </c>
      <c r="C112" s="15" t="n">
        <v>4.6</v>
      </c>
      <c r="D112" s="15" t="n">
        <v>7.2</v>
      </c>
      <c r="E112" s="15" t="n">
        <v>2.8</v>
      </c>
      <c r="F112" s="16" t="s">
        <v>12290</v>
      </c>
      <c r="G112" s="16" t="s">
        <v>12021</v>
      </c>
      <c r="H112" s="17" t="n">
        <v>2.74</v>
      </c>
      <c r="I112" s="18" t="n">
        <f aca="false">('SKU Master'!I112-H112)/'SKU Master'!I112</f>
        <v>0.375854214123007</v>
      </c>
      <c r="J112" s="16" t="n">
        <v>4</v>
      </c>
      <c r="K112" s="19" t="n">
        <f aca="false">J112*C112</f>
        <v>18.4</v>
      </c>
      <c r="L112" s="16" t="s">
        <v>12295</v>
      </c>
      <c r="M112" s="16" t="s">
        <v>12292</v>
      </c>
      <c r="N112" s="16" t="s">
        <v>12017</v>
      </c>
      <c r="O112" s="16" t="s">
        <v>12293</v>
      </c>
      <c r="P112" s="16" t="s">
        <v>12298</v>
      </c>
      <c r="Q112" s="16" t="s">
        <v>12017</v>
      </c>
    </row>
    <row r="113" customFormat="false" ht="15" hidden="false" customHeight="false" outlineLevel="0" collapsed="false">
      <c r="A113" s="14" t="str">
        <f aca="false">'SKU Master'!A113</f>
        <v>07-00112</v>
      </c>
      <c r="B113" s="14" t="str">
        <f aca="false">VLOOKUP(A113,'SKU Master'!$A:$N,6,FALSE())</f>
        <v>Roastport Apple Cinnamon Quick Oats, 42 oz</v>
      </c>
      <c r="C113" s="15" t="n">
        <v>4.4</v>
      </c>
      <c r="D113" s="15" t="n">
        <v>6.4</v>
      </c>
      <c r="E113" s="15" t="n">
        <v>3</v>
      </c>
      <c r="F113" s="16" t="s">
        <v>12290</v>
      </c>
      <c r="G113" s="16" t="s">
        <v>12021</v>
      </c>
      <c r="H113" s="17" t="n">
        <v>2.06</v>
      </c>
      <c r="I113" s="18" t="n">
        <f aca="false">('SKU Master'!I113-H113)/'SKU Master'!I113</f>
        <v>0.392330383480826</v>
      </c>
      <c r="J113" s="16" t="n">
        <v>6</v>
      </c>
      <c r="K113" s="19" t="n">
        <f aca="false">J113*C113</f>
        <v>26.4</v>
      </c>
      <c r="L113" s="16" t="s">
        <v>12295</v>
      </c>
      <c r="M113" s="16" t="s">
        <v>12292</v>
      </c>
      <c r="N113" s="16" t="s">
        <v>12017</v>
      </c>
      <c r="O113" s="16" t="s">
        <v>12293</v>
      </c>
      <c r="P113" s="16" t="s">
        <v>12296</v>
      </c>
      <c r="Q113" s="16" t="s">
        <v>12017</v>
      </c>
    </row>
    <row r="114" customFormat="false" ht="15" hidden="false" customHeight="false" outlineLevel="0" collapsed="false">
      <c r="A114" s="14" t="str">
        <f aca="false">'SKU Master'!A114</f>
        <v>07-00113</v>
      </c>
      <c r="B114" s="14" t="str">
        <f aca="false">VLOOKUP(A114,'SKU Master'!$A:$N,6,FALSE())</f>
        <v>Thrift Row Variety Pack Quick Oats, 42 oz</v>
      </c>
      <c r="C114" s="15" t="n">
        <v>2.9</v>
      </c>
      <c r="D114" s="15" t="n">
        <v>8.6</v>
      </c>
      <c r="E114" s="15" t="n">
        <v>2.8</v>
      </c>
      <c r="F114" s="16" t="s">
        <v>12290</v>
      </c>
      <c r="G114" s="16" t="s">
        <v>12021</v>
      </c>
      <c r="H114" s="17" t="n">
        <v>3.62</v>
      </c>
      <c r="I114" s="18" t="n">
        <f aca="false">('SKU Master'!I114-H114)/'SKU Master'!I114</f>
        <v>0.374784110535406</v>
      </c>
      <c r="J114" s="16" t="n">
        <v>2</v>
      </c>
      <c r="K114" s="19" t="n">
        <f aca="false">J114*C114</f>
        <v>5.8</v>
      </c>
      <c r="L114" s="16" t="s">
        <v>12295</v>
      </c>
      <c r="M114" s="16" t="s">
        <v>12292</v>
      </c>
      <c r="N114" s="16" t="s">
        <v>12017</v>
      </c>
      <c r="O114" s="16" t="s">
        <v>12293</v>
      </c>
      <c r="P114" s="16" t="s">
        <v>12294</v>
      </c>
      <c r="Q114" s="16" t="s">
        <v>12017</v>
      </c>
    </row>
    <row r="115" customFormat="false" ht="15" hidden="false" customHeight="false" outlineLevel="0" collapsed="false">
      <c r="A115" s="14" t="str">
        <f aca="false">'SKU Master'!A115</f>
        <v>07-00114</v>
      </c>
      <c r="B115" s="14" t="str">
        <f aca="false">VLOOKUP(A115,'SKU Master'!$A:$N,6,FALSE())</f>
        <v>Roastport Maple Brown Sugar Cream of Wheat, 10 ct</v>
      </c>
      <c r="C115" s="15" t="n">
        <v>4</v>
      </c>
      <c r="D115" s="15" t="n">
        <v>5.9</v>
      </c>
      <c r="E115" s="15" t="n">
        <v>4.8</v>
      </c>
      <c r="F115" s="16" t="s">
        <v>12290</v>
      </c>
      <c r="G115" s="16" t="s">
        <v>12021</v>
      </c>
      <c r="H115" s="17" t="n">
        <v>3.11</v>
      </c>
      <c r="I115" s="18" t="n">
        <f aca="false">('SKU Master'!I115-H115)/'SKU Master'!I115</f>
        <v>0.412098298676749</v>
      </c>
      <c r="J115" s="16" t="n">
        <v>4</v>
      </c>
      <c r="K115" s="19" t="n">
        <f aca="false">J115*C115</f>
        <v>16</v>
      </c>
      <c r="L115" s="16" t="s">
        <v>12295</v>
      </c>
      <c r="M115" s="16" t="s">
        <v>12292</v>
      </c>
      <c r="N115" s="16" t="s">
        <v>12017</v>
      </c>
      <c r="O115" s="16" t="s">
        <v>12293</v>
      </c>
      <c r="P115" s="16" t="s">
        <v>12298</v>
      </c>
      <c r="Q115" s="16" t="s">
        <v>12017</v>
      </c>
    </row>
    <row r="116" customFormat="false" ht="15" hidden="false" customHeight="false" outlineLevel="0" collapsed="false">
      <c r="A116" s="14" t="str">
        <f aca="false">'SKU Master'!A116</f>
        <v>07-00115</v>
      </c>
      <c r="B116" s="14" t="str">
        <f aca="false">VLOOKUP(A116,'SKU Master'!$A:$N,6,FALSE())</f>
        <v>Wheatstone Maple Brown Sugar Cream of Wheat, 18 oz</v>
      </c>
      <c r="C116" s="15" t="n">
        <v>3.2</v>
      </c>
      <c r="D116" s="15" t="n">
        <v>5.4</v>
      </c>
      <c r="E116" s="15" t="n">
        <v>3.1</v>
      </c>
      <c r="F116" s="16" t="s">
        <v>12290</v>
      </c>
      <c r="G116" s="16" t="s">
        <v>12017</v>
      </c>
      <c r="H116" s="17" t="n">
        <v>3.94</v>
      </c>
      <c r="I116" s="18" t="n">
        <f aca="false">('SKU Master'!I116-H116)/'SKU Master'!I116</f>
        <v>0.319516407599309</v>
      </c>
      <c r="J116" s="16" t="n">
        <v>5</v>
      </c>
      <c r="K116" s="19" t="n">
        <f aca="false">J116*C116</f>
        <v>16</v>
      </c>
      <c r="L116" s="16" t="s">
        <v>12295</v>
      </c>
      <c r="M116" s="16" t="s">
        <v>12292</v>
      </c>
      <c r="N116" s="16" t="s">
        <v>12017</v>
      </c>
      <c r="O116" s="16" t="s">
        <v>12293</v>
      </c>
      <c r="P116" s="16" t="s">
        <v>12296</v>
      </c>
      <c r="Q116" s="16" t="s">
        <v>12017</v>
      </c>
    </row>
    <row r="117" customFormat="false" ht="15" hidden="false" customHeight="false" outlineLevel="0" collapsed="false">
      <c r="A117" s="14" t="str">
        <f aca="false">'SKU Master'!A117</f>
        <v>07-00116</v>
      </c>
      <c r="B117" s="14" t="str">
        <f aca="false">VLOOKUP(A117,'SKU Master'!$A:$N,6,FALSE())</f>
        <v>Wheatstone Maple Brown Sugar Quick Oats, 10 ct</v>
      </c>
      <c r="C117" s="15" t="n">
        <v>3.2</v>
      </c>
      <c r="D117" s="15" t="n">
        <v>5</v>
      </c>
      <c r="E117" s="15" t="n">
        <v>4.3</v>
      </c>
      <c r="F117" s="16" t="s">
        <v>12290</v>
      </c>
      <c r="G117" s="16" t="s">
        <v>12017</v>
      </c>
      <c r="H117" s="17" t="n">
        <v>3.64</v>
      </c>
      <c r="I117" s="18" t="n">
        <f aca="false">('SKU Master'!I117-H117)/'SKU Master'!I117</f>
        <v>0.3713298791019</v>
      </c>
      <c r="J117" s="16" t="n">
        <v>2</v>
      </c>
      <c r="K117" s="19" t="n">
        <f aca="false">J117*C117</f>
        <v>6.4</v>
      </c>
      <c r="L117" s="16" t="s">
        <v>12295</v>
      </c>
      <c r="M117" s="16" t="s">
        <v>12292</v>
      </c>
      <c r="N117" s="16" t="s">
        <v>12017</v>
      </c>
      <c r="O117" s="16" t="s">
        <v>12293</v>
      </c>
      <c r="P117" s="16" t="s">
        <v>12298</v>
      </c>
      <c r="Q117" s="16" t="s">
        <v>12017</v>
      </c>
    </row>
    <row r="118" customFormat="false" ht="15" hidden="false" customHeight="false" outlineLevel="0" collapsed="false">
      <c r="A118" s="14" t="str">
        <f aca="false">'SKU Master'!A118</f>
        <v>07-00117</v>
      </c>
      <c r="B118" s="14" t="str">
        <f aca="false">VLOOKUP(A118,'SKU Master'!$A:$N,6,FALSE())</f>
        <v>Redbarn Apple Cinnamon Instant Oatmeal, 18 oz</v>
      </c>
      <c r="C118" s="15" t="n">
        <v>3.5</v>
      </c>
      <c r="D118" s="15" t="n">
        <v>9</v>
      </c>
      <c r="E118" s="15" t="n">
        <v>2.9</v>
      </c>
      <c r="F118" s="16" t="s">
        <v>12290</v>
      </c>
      <c r="G118" s="16" t="s">
        <v>12021</v>
      </c>
      <c r="H118" s="17" t="n">
        <v>2.64</v>
      </c>
      <c r="I118" s="18" t="n">
        <f aca="false">('SKU Master'!I118-H118)/'SKU Master'!I118</f>
        <v>0.384615384615385</v>
      </c>
      <c r="J118" s="16" t="n">
        <v>6</v>
      </c>
      <c r="K118" s="19" t="n">
        <f aca="false">J118*C118</f>
        <v>21</v>
      </c>
      <c r="L118" s="16" t="s">
        <v>12295</v>
      </c>
      <c r="M118" s="16" t="s">
        <v>12292</v>
      </c>
      <c r="N118" s="16" t="s">
        <v>12017</v>
      </c>
      <c r="O118" s="16" t="s">
        <v>12293</v>
      </c>
      <c r="P118" s="16" t="s">
        <v>12296</v>
      </c>
      <c r="Q118" s="16" t="s">
        <v>12017</v>
      </c>
    </row>
    <row r="119" customFormat="false" ht="15" hidden="false" customHeight="false" outlineLevel="0" collapsed="false">
      <c r="A119" s="14" t="str">
        <f aca="false">'SKU Master'!A119</f>
        <v>07-00118</v>
      </c>
      <c r="B119" s="14" t="str">
        <f aca="false">VLOOKUP(A119,'SKU Master'!$A:$N,6,FALSE())</f>
        <v>Harborline Apple Cinnamon Grits, 42 oz</v>
      </c>
      <c r="C119" s="15" t="n">
        <v>3.9</v>
      </c>
      <c r="D119" s="15" t="n">
        <v>4.2</v>
      </c>
      <c r="E119" s="15" t="n">
        <v>2.8</v>
      </c>
      <c r="F119" s="16" t="s">
        <v>12290</v>
      </c>
      <c r="G119" s="16" t="s">
        <v>12021</v>
      </c>
      <c r="H119" s="17" t="n">
        <v>2.66</v>
      </c>
      <c r="I119" s="18" t="n">
        <f aca="false">('SKU Master'!I119-H119)/'SKU Master'!I119</f>
        <v>0.444676409185804</v>
      </c>
      <c r="J119" s="16" t="n">
        <v>7</v>
      </c>
      <c r="K119" s="19" t="n">
        <f aca="false">J119*C119</f>
        <v>27.3</v>
      </c>
      <c r="L119" s="16" t="s">
        <v>12295</v>
      </c>
      <c r="M119" s="16" t="s">
        <v>12292</v>
      </c>
      <c r="N119" s="16" t="s">
        <v>12017</v>
      </c>
      <c r="O119" s="16" t="s">
        <v>12293</v>
      </c>
      <c r="P119" s="16" t="s">
        <v>12296</v>
      </c>
      <c r="Q119" s="16" t="s">
        <v>12017</v>
      </c>
    </row>
    <row r="120" customFormat="false" ht="15" hidden="false" customHeight="false" outlineLevel="0" collapsed="false">
      <c r="A120" s="14" t="str">
        <f aca="false">'SKU Master'!A120</f>
        <v>07-00119</v>
      </c>
      <c r="B120" s="14" t="str">
        <f aca="false">VLOOKUP(A120,'SKU Master'!$A:$N,6,FALSE())</f>
        <v>Wheatstone Maple Brown Sugar Old Fashioned Oats, 42 oz</v>
      </c>
      <c r="C120" s="15" t="n">
        <v>4.9</v>
      </c>
      <c r="D120" s="15" t="n">
        <v>5.2</v>
      </c>
      <c r="E120" s="15" t="n">
        <v>3</v>
      </c>
      <c r="F120" s="16" t="s">
        <v>12290</v>
      </c>
      <c r="G120" s="16" t="s">
        <v>12021</v>
      </c>
      <c r="H120" s="17" t="n">
        <v>2.57</v>
      </c>
      <c r="I120" s="18" t="n">
        <f aca="false">('SKU Master'!I120-H120)/'SKU Master'!I120</f>
        <v>0.414578587699317</v>
      </c>
      <c r="J120" s="16" t="n">
        <v>5</v>
      </c>
      <c r="K120" s="19" t="n">
        <f aca="false">J120*C120</f>
        <v>24.5</v>
      </c>
      <c r="L120" s="16" t="s">
        <v>12295</v>
      </c>
      <c r="M120" s="16" t="s">
        <v>12292</v>
      </c>
      <c r="N120" s="16" t="s">
        <v>12017</v>
      </c>
      <c r="O120" s="16" t="s">
        <v>12293</v>
      </c>
      <c r="P120" s="16" t="s">
        <v>12296</v>
      </c>
      <c r="Q120" s="16" t="s">
        <v>12017</v>
      </c>
    </row>
    <row r="121" customFormat="false" ht="15" hidden="false" customHeight="false" outlineLevel="0" collapsed="false">
      <c r="A121" s="14" t="str">
        <f aca="false">'SKU Master'!A121</f>
        <v>07-00120</v>
      </c>
      <c r="B121" s="14" t="str">
        <f aca="false">VLOOKUP(A121,'SKU Master'!$A:$N,6,FALSE())</f>
        <v>Thrift Row Apple Cinnamon Quick Oats, 42 oz</v>
      </c>
      <c r="C121" s="15" t="n">
        <v>3.6</v>
      </c>
      <c r="D121" s="15" t="n">
        <v>4.7</v>
      </c>
      <c r="E121" s="15" t="n">
        <v>2.7</v>
      </c>
      <c r="F121" s="16" t="s">
        <v>12290</v>
      </c>
      <c r="G121" s="16" t="s">
        <v>12021</v>
      </c>
      <c r="H121" s="17" t="n">
        <v>3.72</v>
      </c>
      <c r="I121" s="18" t="n">
        <f aca="false">('SKU Master'!I121-H121)/'SKU Master'!I121</f>
        <v>0.368421052631579</v>
      </c>
      <c r="J121" s="16" t="n">
        <v>7</v>
      </c>
      <c r="K121" s="19" t="n">
        <f aca="false">J121*C121</f>
        <v>25.2</v>
      </c>
      <c r="L121" s="16" t="s">
        <v>12295</v>
      </c>
      <c r="M121" s="16" t="s">
        <v>12292</v>
      </c>
      <c r="N121" s="16" t="s">
        <v>12017</v>
      </c>
      <c r="O121" s="16" t="s">
        <v>12293</v>
      </c>
      <c r="P121" s="16" t="s">
        <v>12296</v>
      </c>
      <c r="Q121" s="16" t="s">
        <v>12017</v>
      </c>
    </row>
    <row r="122" customFormat="false" ht="15" hidden="false" customHeight="false" outlineLevel="0" collapsed="false">
      <c r="A122" s="14" t="str">
        <f aca="false">'SKU Master'!A122</f>
        <v>07-00121</v>
      </c>
      <c r="B122" s="14" t="str">
        <f aca="false">VLOOKUP(A122,'SKU Master'!$A:$N,6,FALSE())</f>
        <v>Roastport Apple Cinnamon Cream of Wheat, 18 oz</v>
      </c>
      <c r="C122" s="15" t="n">
        <v>4.1</v>
      </c>
      <c r="D122" s="15" t="n">
        <v>4.5</v>
      </c>
      <c r="E122" s="15" t="n">
        <v>4.5</v>
      </c>
      <c r="F122" s="16" t="s">
        <v>12290</v>
      </c>
      <c r="G122" s="16" t="s">
        <v>12021</v>
      </c>
      <c r="H122" s="17" t="n">
        <v>2.4</v>
      </c>
      <c r="I122" s="18" t="n">
        <f aca="false">('SKU Master'!I122-H122)/'SKU Master'!I122</f>
        <v>0.383033419023136</v>
      </c>
      <c r="J122" s="16" t="n">
        <v>10</v>
      </c>
      <c r="K122" s="19" t="n">
        <f aca="false">J122*C122</f>
        <v>41</v>
      </c>
      <c r="L122" s="16" t="s">
        <v>12299</v>
      </c>
      <c r="M122" s="16" t="s">
        <v>12292</v>
      </c>
      <c r="N122" s="16" t="s">
        <v>12017</v>
      </c>
      <c r="O122" s="16" t="s">
        <v>12293</v>
      </c>
      <c r="P122" s="16" t="s">
        <v>12297</v>
      </c>
      <c r="Q122" s="16" t="s">
        <v>12021</v>
      </c>
    </row>
    <row r="123" customFormat="false" ht="15" hidden="false" customHeight="false" outlineLevel="0" collapsed="false">
      <c r="A123" s="14" t="str">
        <f aca="false">'SKU Master'!A123</f>
        <v>07-00122</v>
      </c>
      <c r="B123" s="14" t="str">
        <f aca="false">VLOOKUP(A123,'SKU Master'!$A:$N,6,FALSE())</f>
        <v>Roastport Variety Pack Instant Oatmeal, 18 oz</v>
      </c>
      <c r="C123" s="15" t="n">
        <v>4</v>
      </c>
      <c r="D123" s="15" t="n">
        <v>5.4</v>
      </c>
      <c r="E123" s="15" t="n">
        <v>4.6</v>
      </c>
      <c r="F123" s="16" t="s">
        <v>12290</v>
      </c>
      <c r="G123" s="16" t="s">
        <v>12021</v>
      </c>
      <c r="H123" s="17" t="n">
        <v>2.34</v>
      </c>
      <c r="I123" s="18" t="n">
        <f aca="false">('SKU Master'!I123-H123)/'SKU Master'!I123</f>
        <v>0.382585751978892</v>
      </c>
      <c r="J123" s="16" t="n">
        <v>10</v>
      </c>
      <c r="K123" s="19" t="n">
        <f aca="false">J123*C123</f>
        <v>40</v>
      </c>
      <c r="L123" s="16" t="s">
        <v>12295</v>
      </c>
      <c r="M123" s="16" t="s">
        <v>12292</v>
      </c>
      <c r="N123" s="16" t="s">
        <v>12017</v>
      </c>
      <c r="O123" s="16" t="s">
        <v>12293</v>
      </c>
      <c r="P123" s="16" t="s">
        <v>12297</v>
      </c>
      <c r="Q123" s="16" t="s">
        <v>12017</v>
      </c>
    </row>
    <row r="124" customFormat="false" ht="15" hidden="false" customHeight="false" outlineLevel="0" collapsed="false">
      <c r="A124" s="14" t="str">
        <f aca="false">'SKU Master'!A124</f>
        <v>07-00123</v>
      </c>
      <c r="B124" s="14" t="str">
        <f aca="false">VLOOKUP(A124,'SKU Master'!$A:$N,6,FALSE())</f>
        <v>Redbarn Grits, 42 oz</v>
      </c>
      <c r="C124" s="15" t="n">
        <v>4.5</v>
      </c>
      <c r="D124" s="15" t="n">
        <v>4.7</v>
      </c>
      <c r="E124" s="15" t="n">
        <v>3.5</v>
      </c>
      <c r="F124" s="16" t="s">
        <v>12290</v>
      </c>
      <c r="G124" s="16" t="s">
        <v>12021</v>
      </c>
      <c r="H124" s="17" t="n">
        <v>3.37</v>
      </c>
      <c r="I124" s="18" t="n">
        <f aca="false">('SKU Master'!I124-H124)/'SKU Master'!I124</f>
        <v>0.324649298597194</v>
      </c>
      <c r="J124" s="16" t="n">
        <v>6</v>
      </c>
      <c r="K124" s="19" t="n">
        <f aca="false">J124*C124</f>
        <v>27</v>
      </c>
      <c r="L124" s="16" t="s">
        <v>12295</v>
      </c>
      <c r="M124" s="16" t="s">
        <v>12292</v>
      </c>
      <c r="N124" s="16" t="s">
        <v>12017</v>
      </c>
      <c r="O124" s="16" t="s">
        <v>12293</v>
      </c>
      <c r="P124" s="16" t="s">
        <v>12296</v>
      </c>
      <c r="Q124" s="16" t="s">
        <v>12017</v>
      </c>
    </row>
    <row r="125" customFormat="false" ht="15" hidden="false" customHeight="false" outlineLevel="0" collapsed="false">
      <c r="A125" s="14" t="str">
        <f aca="false">'SKU Master'!A125</f>
        <v>07-00124</v>
      </c>
      <c r="B125" s="14" t="str">
        <f aca="false">VLOOKUP(A125,'SKU Master'!$A:$N,6,FALSE())</f>
        <v>Golden Grain Co. Maple Brown Sugar Instant Oatmeal, 42 oz</v>
      </c>
      <c r="C125" s="15" t="n">
        <v>4.9</v>
      </c>
      <c r="D125" s="15" t="n">
        <v>6.2</v>
      </c>
      <c r="E125" s="15" t="n">
        <v>4.8</v>
      </c>
      <c r="F125" s="16" t="s">
        <v>12290</v>
      </c>
      <c r="G125" s="16" t="s">
        <v>12021</v>
      </c>
      <c r="H125" s="17" t="n">
        <v>2.59</v>
      </c>
      <c r="I125" s="18" t="n">
        <f aca="false">('SKU Master'!I125-H125)/'SKU Master'!I125</f>
        <v>0.316622691292876</v>
      </c>
      <c r="J125" s="16" t="n">
        <v>10</v>
      </c>
      <c r="K125" s="19" t="n">
        <f aca="false">J125*C125</f>
        <v>49</v>
      </c>
      <c r="L125" s="16" t="s">
        <v>12295</v>
      </c>
      <c r="M125" s="16" t="s">
        <v>12292</v>
      </c>
      <c r="N125" s="16" t="s">
        <v>12017</v>
      </c>
      <c r="O125" s="16" t="s">
        <v>12293</v>
      </c>
      <c r="P125" s="16" t="s">
        <v>12297</v>
      </c>
      <c r="Q125" s="16" t="s">
        <v>12017</v>
      </c>
    </row>
    <row r="126" customFormat="false" ht="15" hidden="false" customHeight="false" outlineLevel="0" collapsed="false">
      <c r="A126" s="14" t="str">
        <f aca="false">'SKU Master'!A126</f>
        <v>07-00125</v>
      </c>
      <c r="B126" s="14" t="str">
        <f aca="false">VLOOKUP(A126,'SKU Master'!$A:$N,6,FALSE())</f>
        <v>Wheatstone Apple Cinnamon Quick Oats, 42 oz</v>
      </c>
      <c r="C126" s="15" t="n">
        <v>4.6</v>
      </c>
      <c r="D126" s="15" t="n">
        <v>8.7</v>
      </c>
      <c r="E126" s="15" t="n">
        <v>4.4</v>
      </c>
      <c r="F126" s="16" t="s">
        <v>12290</v>
      </c>
      <c r="G126" s="16" t="s">
        <v>12017</v>
      </c>
      <c r="H126" s="17" t="n">
        <v>3.66</v>
      </c>
      <c r="I126" s="18" t="n">
        <f aca="false">('SKU Master'!I126-H126)/'SKU Master'!I126</f>
        <v>0.378607809847199</v>
      </c>
      <c r="J126" s="16" t="n">
        <v>9</v>
      </c>
      <c r="K126" s="19" t="n">
        <f aca="false">J126*C126</f>
        <v>41.4</v>
      </c>
      <c r="L126" s="16" t="s">
        <v>12295</v>
      </c>
      <c r="M126" s="16" t="s">
        <v>12292</v>
      </c>
      <c r="N126" s="16" t="s">
        <v>12017</v>
      </c>
      <c r="O126" s="16" t="s">
        <v>12293</v>
      </c>
      <c r="P126" s="16" t="s">
        <v>12297</v>
      </c>
      <c r="Q126" s="16" t="s">
        <v>12017</v>
      </c>
    </row>
    <row r="127" customFormat="false" ht="15" hidden="false" customHeight="false" outlineLevel="0" collapsed="false">
      <c r="A127" s="14" t="str">
        <f aca="false">'SKU Master'!A127</f>
        <v>07-00126</v>
      </c>
      <c r="B127" s="14" t="str">
        <f aca="false">VLOOKUP(A127,'SKU Master'!$A:$N,6,FALSE())</f>
        <v>Kettle Row Quick Oats, 10 ct</v>
      </c>
      <c r="C127" s="15" t="n">
        <v>3.4</v>
      </c>
      <c r="D127" s="15" t="n">
        <v>4.1</v>
      </c>
      <c r="E127" s="15" t="n">
        <v>3.4</v>
      </c>
      <c r="F127" s="16" t="s">
        <v>12290</v>
      </c>
      <c r="G127" s="16" t="s">
        <v>12021</v>
      </c>
      <c r="H127" s="17" t="n">
        <v>3.6</v>
      </c>
      <c r="I127" s="18" t="n">
        <f aca="false">('SKU Master'!I127-H127)/'SKU Master'!I127</f>
        <v>0.388794567062818</v>
      </c>
      <c r="J127" s="16" t="n">
        <v>4</v>
      </c>
      <c r="K127" s="19" t="n">
        <f aca="false">J127*C127</f>
        <v>13.6</v>
      </c>
      <c r="L127" s="16" t="s">
        <v>12295</v>
      </c>
      <c r="M127" s="16" t="s">
        <v>12292</v>
      </c>
      <c r="N127" s="16" t="s">
        <v>12017</v>
      </c>
      <c r="O127" s="16" t="s">
        <v>12293</v>
      </c>
      <c r="P127" s="16" t="s">
        <v>12298</v>
      </c>
      <c r="Q127" s="16" t="s">
        <v>12017</v>
      </c>
    </row>
    <row r="128" customFormat="false" ht="15" hidden="false" customHeight="false" outlineLevel="0" collapsed="false">
      <c r="A128" s="14" t="str">
        <f aca="false">'SKU Master'!A128</f>
        <v>07-00127</v>
      </c>
      <c r="B128" s="14" t="str">
        <f aca="false">VLOOKUP(A128,'SKU Master'!$A:$N,6,FALSE())</f>
        <v>Thrift Row Instant Oatmeal, 10 ct</v>
      </c>
      <c r="C128" s="15" t="n">
        <v>4.2</v>
      </c>
      <c r="D128" s="15" t="n">
        <v>7.7</v>
      </c>
      <c r="E128" s="15" t="n">
        <v>4</v>
      </c>
      <c r="F128" s="16" t="s">
        <v>12290</v>
      </c>
      <c r="G128" s="16" t="s">
        <v>12021</v>
      </c>
      <c r="H128" s="17" t="n">
        <v>2.85</v>
      </c>
      <c r="I128" s="18" t="n">
        <f aca="false">('SKU Master'!I128-H128)/'SKU Master'!I128</f>
        <v>0.417177914110429</v>
      </c>
      <c r="J128" s="16" t="n">
        <v>3</v>
      </c>
      <c r="K128" s="19" t="n">
        <f aca="false">J128*C128</f>
        <v>12.6</v>
      </c>
      <c r="L128" s="16" t="s">
        <v>12295</v>
      </c>
      <c r="M128" s="16" t="s">
        <v>12292</v>
      </c>
      <c r="N128" s="16" t="s">
        <v>12017</v>
      </c>
      <c r="O128" s="16" t="s">
        <v>12293</v>
      </c>
      <c r="P128" s="16" t="s">
        <v>12298</v>
      </c>
      <c r="Q128" s="16" t="s">
        <v>12021</v>
      </c>
    </row>
    <row r="129" customFormat="false" ht="15" hidden="false" customHeight="false" outlineLevel="0" collapsed="false">
      <c r="A129" s="14" t="str">
        <f aca="false">'SKU Master'!A129</f>
        <v>07-00128</v>
      </c>
      <c r="B129" s="14" t="str">
        <f aca="false">VLOOKUP(A129,'SKU Master'!$A:$N,6,FALSE())</f>
        <v>Redbarn Variety Pack Grits, 10 ct</v>
      </c>
      <c r="C129" s="15" t="n">
        <v>3.7</v>
      </c>
      <c r="D129" s="15" t="n">
        <v>5.7</v>
      </c>
      <c r="E129" s="15" t="n">
        <v>2.7</v>
      </c>
      <c r="F129" s="16" t="s">
        <v>12290</v>
      </c>
      <c r="G129" s="16" t="s">
        <v>12021</v>
      </c>
      <c r="H129" s="17" t="n">
        <v>2.42</v>
      </c>
      <c r="I129" s="18" t="n">
        <f aca="false">('SKU Master'!I129-H129)/'SKU Master'!I129</f>
        <v>0.393483709273183</v>
      </c>
      <c r="J129" s="16" t="n">
        <v>7</v>
      </c>
      <c r="K129" s="19" t="n">
        <f aca="false">J129*C129</f>
        <v>25.9</v>
      </c>
      <c r="L129" s="16" t="s">
        <v>12295</v>
      </c>
      <c r="M129" s="16" t="s">
        <v>12292</v>
      </c>
      <c r="N129" s="16" t="s">
        <v>12017</v>
      </c>
      <c r="O129" s="16" t="s">
        <v>12293</v>
      </c>
      <c r="P129" s="16" t="s">
        <v>12296</v>
      </c>
      <c r="Q129" s="16" t="s">
        <v>12017</v>
      </c>
    </row>
    <row r="130" customFormat="false" ht="15" hidden="false" customHeight="false" outlineLevel="0" collapsed="false">
      <c r="A130" s="14" t="str">
        <f aca="false">'SKU Master'!A130</f>
        <v>07-00129</v>
      </c>
      <c r="B130" s="14" t="str">
        <f aca="false">VLOOKUP(A130,'SKU Master'!$A:$N,6,FALSE())</f>
        <v>Wheatstone Maple Brown Sugar Grits, 10 ct</v>
      </c>
      <c r="C130" s="15" t="n">
        <v>2.6</v>
      </c>
      <c r="D130" s="15" t="n">
        <v>5.4</v>
      </c>
      <c r="E130" s="15" t="n">
        <v>4</v>
      </c>
      <c r="F130" s="16" t="s">
        <v>12290</v>
      </c>
      <c r="G130" s="16" t="s">
        <v>12021</v>
      </c>
      <c r="H130" s="17" t="n">
        <v>3.15</v>
      </c>
      <c r="I130" s="18" t="n">
        <f aca="false">('SKU Master'!I130-H130)/'SKU Master'!I130</f>
        <v>0.355828220858896</v>
      </c>
      <c r="J130" s="16" t="n">
        <v>1</v>
      </c>
      <c r="K130" s="19" t="n">
        <f aca="false">J130*C130</f>
        <v>2.6</v>
      </c>
      <c r="L130" s="16" t="s">
        <v>12295</v>
      </c>
      <c r="M130" s="16" t="s">
        <v>12292</v>
      </c>
      <c r="N130" s="16" t="s">
        <v>12017</v>
      </c>
      <c r="O130" s="16" t="s">
        <v>12293</v>
      </c>
      <c r="P130" s="16" t="s">
        <v>12294</v>
      </c>
      <c r="Q130" s="16" t="s">
        <v>12017</v>
      </c>
    </row>
    <row r="131" customFormat="false" ht="15" hidden="false" customHeight="false" outlineLevel="0" collapsed="false">
      <c r="A131" s="14" t="str">
        <f aca="false">'SKU Master'!A131</f>
        <v>07-00130</v>
      </c>
      <c r="B131" s="14" t="str">
        <f aca="false">VLOOKUP(A131,'SKU Master'!$A:$N,6,FALSE())</f>
        <v>Wheatstone Variety Pack Grits, 10 ct</v>
      </c>
      <c r="C131" s="15" t="n">
        <v>4.1</v>
      </c>
      <c r="D131" s="15" t="n">
        <v>5.8</v>
      </c>
      <c r="E131" s="15" t="n">
        <v>4.3</v>
      </c>
      <c r="F131" s="16" t="s">
        <v>12290</v>
      </c>
      <c r="G131" s="16" t="s">
        <v>12021</v>
      </c>
      <c r="H131" s="17" t="n">
        <v>3.07</v>
      </c>
      <c r="I131" s="18" t="n">
        <f aca="false">('SKU Master'!I131-H131)/'SKU Master'!I131</f>
        <v>0.316258351893096</v>
      </c>
      <c r="J131" s="16" t="n">
        <v>1</v>
      </c>
      <c r="K131" s="19" t="n">
        <f aca="false">J131*C131</f>
        <v>4.1</v>
      </c>
      <c r="L131" s="16" t="s">
        <v>12291</v>
      </c>
      <c r="M131" s="16" t="s">
        <v>12292</v>
      </c>
      <c r="N131" s="16" t="s">
        <v>12017</v>
      </c>
      <c r="O131" s="16" t="s">
        <v>12293</v>
      </c>
      <c r="P131" s="16" t="s">
        <v>12294</v>
      </c>
      <c r="Q131" s="16" t="s">
        <v>12017</v>
      </c>
    </row>
    <row r="132" customFormat="false" ht="15" hidden="false" customHeight="false" outlineLevel="0" collapsed="false">
      <c r="A132" s="14" t="str">
        <f aca="false">'SKU Master'!A132</f>
        <v>07-00131</v>
      </c>
      <c r="B132" s="14" t="str">
        <f aca="false">VLOOKUP(A132,'SKU Master'!$A:$N,6,FALSE())</f>
        <v>Golden Grain Co. Maple Brown Sugar Grits, 42 oz</v>
      </c>
      <c r="C132" s="15" t="n">
        <v>4.9</v>
      </c>
      <c r="D132" s="15" t="n">
        <v>7.6</v>
      </c>
      <c r="E132" s="15" t="n">
        <v>4.1</v>
      </c>
      <c r="F132" s="16" t="s">
        <v>12290</v>
      </c>
      <c r="G132" s="16" t="s">
        <v>12021</v>
      </c>
      <c r="H132" s="17" t="n">
        <v>2.72</v>
      </c>
      <c r="I132" s="18" t="n">
        <f aca="false">('SKU Master'!I132-H132)/'SKU Master'!I132</f>
        <v>0.318295739348371</v>
      </c>
      <c r="J132" s="16" t="n">
        <v>7</v>
      </c>
      <c r="K132" s="19" t="n">
        <f aca="false">J132*C132</f>
        <v>34.3</v>
      </c>
      <c r="L132" s="16" t="s">
        <v>12295</v>
      </c>
      <c r="M132" s="16" t="s">
        <v>12292</v>
      </c>
      <c r="N132" s="16" t="s">
        <v>12017</v>
      </c>
      <c r="O132" s="16" t="s">
        <v>12293</v>
      </c>
      <c r="P132" s="16" t="s">
        <v>12296</v>
      </c>
      <c r="Q132" s="16" t="s">
        <v>12017</v>
      </c>
    </row>
    <row r="133" customFormat="false" ht="15" hidden="false" customHeight="false" outlineLevel="0" collapsed="false">
      <c r="A133" s="14" t="str">
        <f aca="false">'SKU Master'!A133</f>
        <v>07-00132</v>
      </c>
      <c r="B133" s="14" t="str">
        <f aca="false">VLOOKUP(A133,'SKU Master'!$A:$N,6,FALSE())</f>
        <v>Thrift Row Apple Cinnamon Grits, 18 oz</v>
      </c>
      <c r="C133" s="15" t="n">
        <v>4.8</v>
      </c>
      <c r="D133" s="15" t="n">
        <v>7.6</v>
      </c>
      <c r="E133" s="15" t="n">
        <v>3.8</v>
      </c>
      <c r="F133" s="16" t="s">
        <v>12290</v>
      </c>
      <c r="G133" s="16" t="s">
        <v>12017</v>
      </c>
      <c r="H133" s="17" t="n">
        <v>3.33</v>
      </c>
      <c r="I133" s="18" t="n">
        <f aca="false">('SKU Master'!I133-H133)/'SKU Master'!I133</f>
        <v>0.444073455759599</v>
      </c>
      <c r="J133" s="16" t="n">
        <v>8</v>
      </c>
      <c r="K133" s="19" t="n">
        <f aca="false">J133*C133</f>
        <v>38.4</v>
      </c>
      <c r="L133" s="16" t="s">
        <v>12295</v>
      </c>
      <c r="M133" s="16" t="s">
        <v>12292</v>
      </c>
      <c r="N133" s="16" t="s">
        <v>12017</v>
      </c>
      <c r="O133" s="16" t="s">
        <v>12293</v>
      </c>
      <c r="P133" s="16" t="s">
        <v>12296</v>
      </c>
      <c r="Q133" s="16" t="s">
        <v>12017</v>
      </c>
    </row>
    <row r="134" customFormat="false" ht="15" hidden="false" customHeight="false" outlineLevel="0" collapsed="false">
      <c r="A134" s="14" t="str">
        <f aca="false">'SKU Master'!A134</f>
        <v>07-00133</v>
      </c>
      <c r="B134" s="14" t="str">
        <f aca="false">VLOOKUP(A134,'SKU Master'!$A:$N,6,FALSE())</f>
        <v>Wheatstone Grits, 42 oz</v>
      </c>
      <c r="C134" s="15" t="n">
        <v>4.3</v>
      </c>
      <c r="D134" s="15" t="n">
        <v>5</v>
      </c>
      <c r="E134" s="15" t="n">
        <v>2.9</v>
      </c>
      <c r="F134" s="16" t="s">
        <v>12290</v>
      </c>
      <c r="G134" s="16" t="s">
        <v>12017</v>
      </c>
      <c r="H134" s="17" t="n">
        <v>3.5</v>
      </c>
      <c r="I134" s="18" t="n">
        <f aca="false">('SKU Master'!I134-H134)/'SKU Master'!I134</f>
        <v>0.284253578732106</v>
      </c>
      <c r="J134" s="16" t="n">
        <v>5</v>
      </c>
      <c r="K134" s="19" t="n">
        <f aca="false">J134*C134</f>
        <v>21.5</v>
      </c>
      <c r="L134" s="16" t="s">
        <v>12295</v>
      </c>
      <c r="M134" s="16" t="s">
        <v>12292</v>
      </c>
      <c r="N134" s="16" t="s">
        <v>12017</v>
      </c>
      <c r="O134" s="16" t="s">
        <v>12293</v>
      </c>
      <c r="P134" s="16" t="s">
        <v>12296</v>
      </c>
      <c r="Q134" s="16" t="s">
        <v>12017</v>
      </c>
    </row>
    <row r="135" customFormat="false" ht="15" hidden="false" customHeight="false" outlineLevel="0" collapsed="false">
      <c r="A135" s="14" t="str">
        <f aca="false">'SKU Master'!A135</f>
        <v>07-00134</v>
      </c>
      <c r="B135" s="14" t="str">
        <f aca="false">VLOOKUP(A135,'SKU Master'!$A:$N,6,FALSE())</f>
        <v>Redbarn Variety Pack Cream of Wheat, 18 oz</v>
      </c>
      <c r="C135" s="15" t="n">
        <v>4.9</v>
      </c>
      <c r="D135" s="15" t="n">
        <v>8.7</v>
      </c>
      <c r="E135" s="15" t="n">
        <v>4.1</v>
      </c>
      <c r="F135" s="16" t="s">
        <v>12290</v>
      </c>
      <c r="G135" s="16" t="s">
        <v>12021</v>
      </c>
      <c r="H135" s="17" t="n">
        <v>3.63</v>
      </c>
      <c r="I135" s="18" t="n">
        <f aca="false">('SKU Master'!I135-H135)/'SKU Master'!I135</f>
        <v>0.313799621928166</v>
      </c>
      <c r="J135" s="16" t="n">
        <v>2</v>
      </c>
      <c r="K135" s="19" t="n">
        <f aca="false">J135*C135</f>
        <v>9.8</v>
      </c>
      <c r="L135" s="16" t="s">
        <v>12295</v>
      </c>
      <c r="M135" s="16" t="s">
        <v>12292</v>
      </c>
      <c r="N135" s="16" t="s">
        <v>12017</v>
      </c>
      <c r="O135" s="16" t="s">
        <v>12293</v>
      </c>
      <c r="P135" s="16" t="s">
        <v>12294</v>
      </c>
      <c r="Q135" s="16" t="s">
        <v>12017</v>
      </c>
    </row>
    <row r="136" customFormat="false" ht="15" hidden="false" customHeight="false" outlineLevel="0" collapsed="false">
      <c r="A136" s="14" t="str">
        <f aca="false">'SKU Master'!A136</f>
        <v>07-00135</v>
      </c>
      <c r="B136" s="14" t="str">
        <f aca="false">VLOOKUP(A136,'SKU Master'!$A:$N,6,FALSE())</f>
        <v>Nutgrove Variety Pack Instant Oatmeal, 42 oz</v>
      </c>
      <c r="C136" s="15" t="n">
        <v>3.8</v>
      </c>
      <c r="D136" s="15" t="n">
        <v>5.2</v>
      </c>
      <c r="E136" s="15" t="n">
        <v>2.5</v>
      </c>
      <c r="F136" s="16" t="s">
        <v>12290</v>
      </c>
      <c r="G136" s="16" t="s">
        <v>12017</v>
      </c>
      <c r="H136" s="17" t="n">
        <v>3.3</v>
      </c>
      <c r="I136" s="18" t="n">
        <f aca="false">('SKU Master'!I136-H136)/'SKU Master'!I136</f>
        <v>0.311064718162839</v>
      </c>
      <c r="J136" s="16" t="n">
        <v>1</v>
      </c>
      <c r="K136" s="19" t="n">
        <f aca="false">J136*C136</f>
        <v>3.8</v>
      </c>
      <c r="L136" s="16" t="s">
        <v>12291</v>
      </c>
      <c r="M136" s="16" t="s">
        <v>12292</v>
      </c>
      <c r="N136" s="16" t="s">
        <v>12017</v>
      </c>
      <c r="O136" s="16" t="s">
        <v>12293</v>
      </c>
      <c r="P136" s="16" t="s">
        <v>12294</v>
      </c>
      <c r="Q136" s="16" t="s">
        <v>12017</v>
      </c>
    </row>
    <row r="137" customFormat="false" ht="15" hidden="false" customHeight="false" outlineLevel="0" collapsed="false">
      <c r="A137" s="14" t="str">
        <f aca="false">'SKU Master'!A137</f>
        <v>07-00136</v>
      </c>
      <c r="B137" s="14" t="str">
        <f aca="false">VLOOKUP(A137,'SKU Master'!$A:$N,6,FALSE())</f>
        <v>Roastport Cream of Wheat, 42 oz</v>
      </c>
      <c r="C137" s="15" t="n">
        <v>4.2</v>
      </c>
      <c r="D137" s="15" t="n">
        <v>5.7</v>
      </c>
      <c r="E137" s="15" t="n">
        <v>4.7</v>
      </c>
      <c r="F137" s="16" t="s">
        <v>12290</v>
      </c>
      <c r="G137" s="16" t="s">
        <v>12021</v>
      </c>
      <c r="H137" s="17" t="n">
        <v>3.25</v>
      </c>
      <c r="I137" s="18" t="n">
        <f aca="false">('SKU Master'!I137-H137)/'SKU Master'!I137</f>
        <v>0.321503131524008</v>
      </c>
      <c r="J137" s="16" t="n">
        <v>7</v>
      </c>
      <c r="K137" s="19" t="n">
        <f aca="false">J137*C137</f>
        <v>29.4</v>
      </c>
      <c r="L137" s="16" t="s">
        <v>12295</v>
      </c>
      <c r="M137" s="16" t="s">
        <v>12292</v>
      </c>
      <c r="N137" s="16" t="s">
        <v>12017</v>
      </c>
      <c r="O137" s="16" t="s">
        <v>12293</v>
      </c>
      <c r="P137" s="16" t="s">
        <v>12296</v>
      </c>
      <c r="Q137" s="16" t="s">
        <v>12017</v>
      </c>
    </row>
    <row r="138" customFormat="false" ht="15" hidden="false" customHeight="false" outlineLevel="0" collapsed="false">
      <c r="A138" s="14" t="str">
        <f aca="false">'SKU Master'!A138</f>
        <v>07-00137</v>
      </c>
      <c r="B138" s="14" t="str">
        <f aca="false">VLOOKUP(A138,'SKU Master'!$A:$N,6,FALSE())</f>
        <v>Thrift Row Maple Brown Sugar Grits, 10 ct</v>
      </c>
      <c r="C138" s="15" t="n">
        <v>3.6</v>
      </c>
      <c r="D138" s="15" t="n">
        <v>7.1</v>
      </c>
      <c r="E138" s="15" t="n">
        <v>2.9</v>
      </c>
      <c r="F138" s="16" t="s">
        <v>12290</v>
      </c>
      <c r="G138" s="16" t="s">
        <v>12021</v>
      </c>
      <c r="H138" s="17" t="n">
        <v>2.76</v>
      </c>
      <c r="I138" s="18" t="n">
        <f aca="false">('SKU Master'!I138-H138)/'SKU Master'!I138</f>
        <v>0.356643356643357</v>
      </c>
      <c r="J138" s="16" t="n">
        <v>2</v>
      </c>
      <c r="K138" s="19" t="n">
        <f aca="false">J138*C138</f>
        <v>7.2</v>
      </c>
      <c r="L138" s="16" t="s">
        <v>12295</v>
      </c>
      <c r="M138" s="16" t="s">
        <v>12292</v>
      </c>
      <c r="N138" s="16" t="s">
        <v>12017</v>
      </c>
      <c r="O138" s="16" t="s">
        <v>12293</v>
      </c>
      <c r="P138" s="16" t="s">
        <v>12298</v>
      </c>
      <c r="Q138" s="16" t="s">
        <v>12017</v>
      </c>
    </row>
    <row r="139" customFormat="false" ht="15" hidden="false" customHeight="false" outlineLevel="0" collapsed="false">
      <c r="A139" s="14" t="str">
        <f aca="false">'SKU Master'!A139</f>
        <v>07-00138</v>
      </c>
      <c r="B139" s="14" t="str">
        <f aca="false">VLOOKUP(A139,'SKU Master'!$A:$N,6,FALSE())</f>
        <v>Pepperlane Maple Brown Sugar Grits, 18 oz</v>
      </c>
      <c r="C139" s="15" t="n">
        <v>2.8</v>
      </c>
      <c r="D139" s="15" t="n">
        <v>7.7</v>
      </c>
      <c r="E139" s="15" t="n">
        <v>4.2</v>
      </c>
      <c r="F139" s="16" t="s">
        <v>12290</v>
      </c>
      <c r="G139" s="16" t="s">
        <v>12021</v>
      </c>
      <c r="H139" s="17" t="n">
        <v>3.9</v>
      </c>
      <c r="I139" s="18" t="n">
        <f aca="false">('SKU Master'!I139-H139)/'SKU Master'!I139</f>
        <v>0.348914858096828</v>
      </c>
      <c r="J139" s="16" t="n">
        <v>2</v>
      </c>
      <c r="K139" s="19" t="n">
        <f aca="false">J139*C139</f>
        <v>5.6</v>
      </c>
      <c r="L139" s="16" t="s">
        <v>12291</v>
      </c>
      <c r="M139" s="16" t="s">
        <v>12292</v>
      </c>
      <c r="N139" s="16" t="s">
        <v>12017</v>
      </c>
      <c r="O139" s="16" t="s">
        <v>12293</v>
      </c>
      <c r="P139" s="16" t="s">
        <v>12294</v>
      </c>
      <c r="Q139" s="16" t="s">
        <v>12017</v>
      </c>
    </row>
    <row r="140" customFormat="false" ht="15" hidden="false" customHeight="false" outlineLevel="0" collapsed="false">
      <c r="A140" s="14" t="str">
        <f aca="false">'SKU Master'!A140</f>
        <v>07-00139</v>
      </c>
      <c r="B140" s="14" t="str">
        <f aca="false">VLOOKUP(A140,'SKU Master'!$A:$N,6,FALSE())</f>
        <v>Kettle Row Maple Brown Sugar Quick Oats, 42 oz</v>
      </c>
      <c r="C140" s="15" t="n">
        <v>4.4</v>
      </c>
      <c r="D140" s="15" t="n">
        <v>5.5</v>
      </c>
      <c r="E140" s="15" t="n">
        <v>2.5</v>
      </c>
      <c r="F140" s="16" t="s">
        <v>12290</v>
      </c>
      <c r="G140" s="16" t="s">
        <v>12017</v>
      </c>
      <c r="H140" s="17" t="n">
        <v>3.39</v>
      </c>
      <c r="I140" s="18" t="n">
        <f aca="false">('SKU Master'!I140-H140)/'SKU Master'!I140</f>
        <v>0.382513661202186</v>
      </c>
      <c r="J140" s="16" t="n">
        <v>2</v>
      </c>
      <c r="K140" s="19" t="n">
        <f aca="false">J140*C140</f>
        <v>8.8</v>
      </c>
      <c r="L140" s="16" t="s">
        <v>12299</v>
      </c>
      <c r="M140" s="16" t="s">
        <v>12292</v>
      </c>
      <c r="N140" s="16" t="s">
        <v>12017</v>
      </c>
      <c r="O140" s="16" t="s">
        <v>12293</v>
      </c>
      <c r="P140" s="16" t="s">
        <v>12294</v>
      </c>
      <c r="Q140" s="16" t="s">
        <v>12017</v>
      </c>
    </row>
    <row r="141" customFormat="false" ht="15" hidden="false" customHeight="false" outlineLevel="0" collapsed="false">
      <c r="A141" s="14" t="str">
        <f aca="false">'SKU Master'!A141</f>
        <v>07-00140</v>
      </c>
      <c r="B141" s="14" t="str">
        <f aca="false">VLOOKUP(A141,'SKU Master'!$A:$N,6,FALSE())</f>
        <v>Wheatstone Apple Cinnamon Old Fashioned Oats, 18 oz</v>
      </c>
      <c r="C141" s="15" t="n">
        <v>3.8</v>
      </c>
      <c r="D141" s="15" t="n">
        <v>5.5</v>
      </c>
      <c r="E141" s="15" t="n">
        <v>3.1</v>
      </c>
      <c r="F141" s="16" t="s">
        <v>12290</v>
      </c>
      <c r="G141" s="16" t="s">
        <v>12017</v>
      </c>
      <c r="H141" s="17" t="n">
        <v>2.42</v>
      </c>
      <c r="I141" s="18" t="n">
        <f aca="false">('SKU Master'!I141-H141)/'SKU Master'!I141</f>
        <v>0.306590257879656</v>
      </c>
      <c r="J141" s="16" t="n">
        <v>4</v>
      </c>
      <c r="K141" s="19" t="n">
        <f aca="false">J141*C141</f>
        <v>15.2</v>
      </c>
      <c r="L141" s="16" t="s">
        <v>12295</v>
      </c>
      <c r="M141" s="16" t="s">
        <v>12292</v>
      </c>
      <c r="N141" s="16" t="s">
        <v>12017</v>
      </c>
      <c r="O141" s="16" t="s">
        <v>12293</v>
      </c>
      <c r="P141" s="16" t="s">
        <v>12298</v>
      </c>
      <c r="Q141" s="16" t="s">
        <v>12017</v>
      </c>
    </row>
    <row r="142" customFormat="false" ht="15" hidden="false" customHeight="false" outlineLevel="0" collapsed="false">
      <c r="A142" s="14" t="str">
        <f aca="false">'SKU Master'!A142</f>
        <v>07-00141</v>
      </c>
      <c r="B142" s="14" t="str">
        <f aca="false">VLOOKUP(A142,'SKU Master'!$A:$N,6,FALSE())</f>
        <v>Redbarn Variety Pack Instant Oatmeal, 10 ct</v>
      </c>
      <c r="C142" s="15" t="n">
        <v>3.9</v>
      </c>
      <c r="D142" s="15" t="n">
        <v>8.9</v>
      </c>
      <c r="E142" s="15" t="n">
        <v>4.4</v>
      </c>
      <c r="F142" s="16" t="s">
        <v>12290</v>
      </c>
      <c r="G142" s="16" t="s">
        <v>12021</v>
      </c>
      <c r="H142" s="17" t="n">
        <v>3.38</v>
      </c>
      <c r="I142" s="18" t="n">
        <f aca="false">('SKU Master'!I142-H142)/'SKU Master'!I142</f>
        <v>0.361058601134216</v>
      </c>
      <c r="J142" s="16" t="n">
        <v>2</v>
      </c>
      <c r="K142" s="19" t="n">
        <f aca="false">J142*C142</f>
        <v>7.8</v>
      </c>
      <c r="L142" s="16" t="s">
        <v>12291</v>
      </c>
      <c r="M142" s="16" t="s">
        <v>12292</v>
      </c>
      <c r="N142" s="16" t="s">
        <v>12017</v>
      </c>
      <c r="O142" s="16" t="s">
        <v>12293</v>
      </c>
      <c r="P142" s="16" t="s">
        <v>12294</v>
      </c>
      <c r="Q142" s="16" t="s">
        <v>12017</v>
      </c>
    </row>
    <row r="143" customFormat="false" ht="15" hidden="false" customHeight="false" outlineLevel="0" collapsed="false">
      <c r="A143" s="14" t="str">
        <f aca="false">'SKU Master'!A143</f>
        <v>07-00142</v>
      </c>
      <c r="B143" s="14" t="str">
        <f aca="false">VLOOKUP(A143,'SKU Master'!$A:$N,6,FALSE())</f>
        <v>Thrift Row Variety Pack Old Fashioned Oats, 10 ct</v>
      </c>
      <c r="C143" s="15" t="n">
        <v>4.3</v>
      </c>
      <c r="D143" s="15" t="n">
        <v>7.7</v>
      </c>
      <c r="E143" s="15" t="n">
        <v>4.3</v>
      </c>
      <c r="F143" s="16" t="s">
        <v>12290</v>
      </c>
      <c r="G143" s="16" t="s">
        <v>12017</v>
      </c>
      <c r="H143" s="17" t="n">
        <v>3.45</v>
      </c>
      <c r="I143" s="18" t="n">
        <f aca="false">('SKU Master'!I143-H143)/'SKU Master'!I143</f>
        <v>0.424040066777963</v>
      </c>
      <c r="J143" s="16" t="n">
        <v>4</v>
      </c>
      <c r="K143" s="19" t="n">
        <f aca="false">J143*C143</f>
        <v>17.2</v>
      </c>
      <c r="L143" s="16" t="s">
        <v>12295</v>
      </c>
      <c r="M143" s="16" t="s">
        <v>12292</v>
      </c>
      <c r="N143" s="16" t="s">
        <v>12017</v>
      </c>
      <c r="O143" s="16" t="s">
        <v>12293</v>
      </c>
      <c r="P143" s="16" t="s">
        <v>12298</v>
      </c>
      <c r="Q143" s="16" t="s">
        <v>12017</v>
      </c>
    </row>
    <row r="144" customFormat="false" ht="15" hidden="false" customHeight="false" outlineLevel="0" collapsed="false">
      <c r="A144" s="14" t="str">
        <f aca="false">'SKU Master'!A144</f>
        <v>07-00143</v>
      </c>
      <c r="B144" s="14" t="str">
        <f aca="false">VLOOKUP(A144,'SKU Master'!$A:$N,6,FALSE())</f>
        <v>Kettle Row Quick Oats, 42 oz</v>
      </c>
      <c r="C144" s="15" t="n">
        <v>3.3</v>
      </c>
      <c r="D144" s="15" t="n">
        <v>5</v>
      </c>
      <c r="E144" s="15" t="n">
        <v>3.2</v>
      </c>
      <c r="F144" s="16" t="s">
        <v>12290</v>
      </c>
      <c r="G144" s="16" t="s">
        <v>12017</v>
      </c>
      <c r="H144" s="17" t="n">
        <v>4.07</v>
      </c>
      <c r="I144" s="18" t="n">
        <f aca="false">('SKU Master'!I144-H144)/'SKU Master'!I144</f>
        <v>0.320534223706177</v>
      </c>
      <c r="J144" s="16" t="n">
        <v>8</v>
      </c>
      <c r="K144" s="19" t="n">
        <f aca="false">J144*C144</f>
        <v>26.4</v>
      </c>
      <c r="L144" s="16" t="s">
        <v>12295</v>
      </c>
      <c r="M144" s="16" t="s">
        <v>12292</v>
      </c>
      <c r="N144" s="16" t="s">
        <v>12017</v>
      </c>
      <c r="O144" s="16" t="s">
        <v>12293</v>
      </c>
      <c r="P144" s="16" t="s">
        <v>12297</v>
      </c>
      <c r="Q144" s="16" t="s">
        <v>12017</v>
      </c>
    </row>
    <row r="145" customFormat="false" ht="15" hidden="false" customHeight="false" outlineLevel="0" collapsed="false">
      <c r="A145" s="14" t="str">
        <f aca="false">'SKU Master'!A145</f>
        <v>07-00144</v>
      </c>
      <c r="B145" s="14" t="str">
        <f aca="false">VLOOKUP(A145,'SKU Master'!$A:$N,6,FALSE())</f>
        <v>Redbarn Apple Cinnamon Grits, 18 oz</v>
      </c>
      <c r="C145" s="15" t="n">
        <v>4.1</v>
      </c>
      <c r="D145" s="15" t="n">
        <v>4.6</v>
      </c>
      <c r="E145" s="15" t="n">
        <v>3.6</v>
      </c>
      <c r="F145" s="16" t="s">
        <v>12290</v>
      </c>
      <c r="G145" s="16" t="s">
        <v>12017</v>
      </c>
      <c r="H145" s="17" t="n">
        <v>3.01</v>
      </c>
      <c r="I145" s="18" t="n">
        <f aca="false">('SKU Master'!I145-H145)/'SKU Master'!I145</f>
        <v>0.314350797266515</v>
      </c>
      <c r="J145" s="16" t="n">
        <v>3</v>
      </c>
      <c r="K145" s="19" t="n">
        <f aca="false">J145*C145</f>
        <v>12.3</v>
      </c>
      <c r="L145" s="16" t="s">
        <v>12295</v>
      </c>
      <c r="M145" s="16" t="s">
        <v>12292</v>
      </c>
      <c r="N145" s="16" t="s">
        <v>12017</v>
      </c>
      <c r="O145" s="16" t="s">
        <v>12293</v>
      </c>
      <c r="P145" s="16" t="s">
        <v>12294</v>
      </c>
      <c r="Q145" s="16" t="s">
        <v>12021</v>
      </c>
    </row>
    <row r="146" customFormat="false" ht="15" hidden="false" customHeight="false" outlineLevel="0" collapsed="false">
      <c r="A146" s="14" t="str">
        <f aca="false">'SKU Master'!A146</f>
        <v>07-00145</v>
      </c>
      <c r="B146" s="14" t="str">
        <f aca="false">VLOOKUP(A146,'SKU Master'!$A:$N,6,FALSE())</f>
        <v>Nutgrove Maple Brown Sugar Quick Oats, 10 ct</v>
      </c>
      <c r="C146" s="15" t="n">
        <v>2.8</v>
      </c>
      <c r="D146" s="15" t="n">
        <v>8.3</v>
      </c>
      <c r="E146" s="15" t="n">
        <v>3.1</v>
      </c>
      <c r="F146" s="16" t="s">
        <v>12290</v>
      </c>
      <c r="G146" s="16" t="s">
        <v>12021</v>
      </c>
      <c r="H146" s="17" t="n">
        <v>2.99</v>
      </c>
      <c r="I146" s="18" t="n">
        <f aca="false">('SKU Master'!I146-H146)/'SKU Master'!I146</f>
        <v>0.318906605922551</v>
      </c>
      <c r="J146" s="16" t="n">
        <v>6</v>
      </c>
      <c r="K146" s="19" t="n">
        <f aca="false">J146*C146</f>
        <v>16.8</v>
      </c>
      <c r="L146" s="16" t="s">
        <v>12299</v>
      </c>
      <c r="M146" s="16" t="s">
        <v>12292</v>
      </c>
      <c r="N146" s="16" t="s">
        <v>12017</v>
      </c>
      <c r="O146" s="16" t="s">
        <v>12293</v>
      </c>
      <c r="P146" s="16" t="s">
        <v>12296</v>
      </c>
      <c r="Q146" s="16" t="s">
        <v>12017</v>
      </c>
    </row>
    <row r="147" customFormat="false" ht="15" hidden="false" customHeight="false" outlineLevel="0" collapsed="false">
      <c r="A147" s="14" t="str">
        <f aca="false">'SKU Master'!A147</f>
        <v>07-00146</v>
      </c>
      <c r="B147" s="14" t="str">
        <f aca="false">VLOOKUP(A147,'SKU Master'!$A:$N,6,FALSE())</f>
        <v>Kettle Row Variety Pack Instant Oatmeal, 18 oz</v>
      </c>
      <c r="C147" s="15" t="n">
        <v>3.4</v>
      </c>
      <c r="D147" s="15" t="n">
        <v>6.5</v>
      </c>
      <c r="E147" s="15" t="n">
        <v>3.1</v>
      </c>
      <c r="F147" s="16" t="s">
        <v>12290</v>
      </c>
      <c r="G147" s="16" t="s">
        <v>12017</v>
      </c>
      <c r="H147" s="17" t="n">
        <v>2.84</v>
      </c>
      <c r="I147" s="18" t="n">
        <f aca="false">('SKU Master'!I147-H147)/'SKU Master'!I147</f>
        <v>0.288220551378446</v>
      </c>
      <c r="J147" s="16" t="n">
        <v>3</v>
      </c>
      <c r="K147" s="19" t="n">
        <f aca="false">J147*C147</f>
        <v>10.2</v>
      </c>
      <c r="L147" s="16" t="s">
        <v>12295</v>
      </c>
      <c r="M147" s="16" t="s">
        <v>12292</v>
      </c>
      <c r="N147" s="16" t="s">
        <v>12017</v>
      </c>
      <c r="O147" s="16" t="s">
        <v>12293</v>
      </c>
      <c r="P147" s="16" t="s">
        <v>12298</v>
      </c>
      <c r="Q147" s="16" t="s">
        <v>12017</v>
      </c>
    </row>
    <row r="148" customFormat="false" ht="15" hidden="false" customHeight="false" outlineLevel="0" collapsed="false">
      <c r="A148" s="14" t="str">
        <f aca="false">'SKU Master'!A148</f>
        <v>07-00147</v>
      </c>
      <c r="B148" s="14" t="str">
        <f aca="false">VLOOKUP(A148,'SKU Master'!$A:$N,6,FALSE())</f>
        <v>Golden Grain Co. Variety Pack Quick Oats, 18 oz</v>
      </c>
      <c r="C148" s="15" t="n">
        <v>3.9</v>
      </c>
      <c r="D148" s="15" t="n">
        <v>6.2</v>
      </c>
      <c r="E148" s="15" t="n">
        <v>3</v>
      </c>
      <c r="F148" s="16" t="s">
        <v>12290</v>
      </c>
      <c r="G148" s="16" t="s">
        <v>12021</v>
      </c>
      <c r="H148" s="17" t="n">
        <v>2.58</v>
      </c>
      <c r="I148" s="18" t="n">
        <f aca="false">('SKU Master'!I148-H148)/'SKU Master'!I148</f>
        <v>0.353383458646617</v>
      </c>
      <c r="J148" s="16" t="n">
        <v>10</v>
      </c>
      <c r="K148" s="19" t="n">
        <f aca="false">J148*C148</f>
        <v>39</v>
      </c>
      <c r="L148" s="16" t="s">
        <v>12295</v>
      </c>
      <c r="M148" s="16" t="s">
        <v>12292</v>
      </c>
      <c r="N148" s="16" t="s">
        <v>12017</v>
      </c>
      <c r="O148" s="16" t="s">
        <v>12293</v>
      </c>
      <c r="P148" s="16" t="s">
        <v>12297</v>
      </c>
      <c r="Q148" s="16" t="s">
        <v>12017</v>
      </c>
    </row>
    <row r="149" customFormat="false" ht="15" hidden="false" customHeight="false" outlineLevel="0" collapsed="false">
      <c r="A149" s="14" t="str">
        <f aca="false">'SKU Master'!A149</f>
        <v>07-00148</v>
      </c>
      <c r="B149" s="14" t="str">
        <f aca="false">VLOOKUP(A149,'SKU Master'!$A:$N,6,FALSE())</f>
        <v>Orchard Spread Apple Cinnamon Cream of Wheat, 18 oz</v>
      </c>
      <c r="C149" s="15" t="n">
        <v>3</v>
      </c>
      <c r="D149" s="15" t="n">
        <v>4.2</v>
      </c>
      <c r="E149" s="15" t="n">
        <v>3.6</v>
      </c>
      <c r="F149" s="16" t="s">
        <v>12290</v>
      </c>
      <c r="G149" s="16" t="s">
        <v>12021</v>
      </c>
      <c r="H149" s="17" t="n">
        <v>4.3</v>
      </c>
      <c r="I149" s="18" t="n">
        <f aca="false">('SKU Master'!I149-H149)/'SKU Master'!I149</f>
        <v>0.282136894824708</v>
      </c>
      <c r="J149" s="16" t="n">
        <v>6</v>
      </c>
      <c r="K149" s="19" t="n">
        <f aca="false">J149*C149</f>
        <v>18</v>
      </c>
      <c r="L149" s="16" t="s">
        <v>12295</v>
      </c>
      <c r="M149" s="16" t="s">
        <v>12292</v>
      </c>
      <c r="N149" s="16" t="s">
        <v>12017</v>
      </c>
      <c r="O149" s="16" t="s">
        <v>12293</v>
      </c>
      <c r="P149" s="16" t="s">
        <v>12296</v>
      </c>
      <c r="Q149" s="16" t="s">
        <v>12017</v>
      </c>
    </row>
    <row r="150" customFormat="false" ht="15" hidden="false" customHeight="false" outlineLevel="0" collapsed="false">
      <c r="A150" s="14" t="str">
        <f aca="false">'SKU Master'!A150</f>
        <v>07-00149</v>
      </c>
      <c r="B150" s="14" t="str">
        <f aca="false">VLOOKUP(A150,'SKU Master'!$A:$N,6,FALSE())</f>
        <v>Thrift Row Variety Pack Quick Oats, 18 oz</v>
      </c>
      <c r="C150" s="15" t="n">
        <v>3.6</v>
      </c>
      <c r="D150" s="15" t="n">
        <v>8.4</v>
      </c>
      <c r="E150" s="15" t="n">
        <v>3.5</v>
      </c>
      <c r="F150" s="16" t="s">
        <v>12290</v>
      </c>
      <c r="G150" s="16" t="s">
        <v>12021</v>
      </c>
      <c r="H150" s="17" t="n">
        <v>2.88</v>
      </c>
      <c r="I150" s="18" t="n">
        <f aca="false">('SKU Master'!I150-H150)/'SKU Master'!I150</f>
        <v>0.475409836065574</v>
      </c>
      <c r="J150" s="16" t="n">
        <v>4</v>
      </c>
      <c r="K150" s="19" t="n">
        <f aca="false">J150*C150</f>
        <v>14.4</v>
      </c>
      <c r="L150" s="16" t="s">
        <v>12295</v>
      </c>
      <c r="M150" s="16" t="s">
        <v>12292</v>
      </c>
      <c r="N150" s="16" t="s">
        <v>12017</v>
      </c>
      <c r="O150" s="16" t="s">
        <v>12293</v>
      </c>
      <c r="P150" s="16" t="s">
        <v>12296</v>
      </c>
      <c r="Q150" s="16" t="s">
        <v>12017</v>
      </c>
    </row>
    <row r="151" customFormat="false" ht="15" hidden="false" customHeight="false" outlineLevel="0" collapsed="false">
      <c r="A151" s="14" t="str">
        <f aca="false">'SKU Master'!A151</f>
        <v>07-00150</v>
      </c>
      <c r="B151" s="14" t="str">
        <f aca="false">VLOOKUP(A151,'SKU Master'!$A:$N,6,FALSE())</f>
        <v>Wheatstone Variety Pack Instant Oatmeal, 18 oz</v>
      </c>
      <c r="C151" s="15" t="n">
        <v>2.7</v>
      </c>
      <c r="D151" s="15" t="n">
        <v>4.8</v>
      </c>
      <c r="E151" s="15" t="n">
        <v>2.7</v>
      </c>
      <c r="F151" s="16" t="s">
        <v>12290</v>
      </c>
      <c r="G151" s="16" t="s">
        <v>12021</v>
      </c>
      <c r="H151" s="17" t="n">
        <v>2.41</v>
      </c>
      <c r="I151" s="18" t="n">
        <f aca="false">('SKU Master'!I151-H151)/'SKU Master'!I151</f>
        <v>0.364116094986807</v>
      </c>
      <c r="J151" s="16" t="n">
        <v>10</v>
      </c>
      <c r="K151" s="19" t="n">
        <f aca="false">J151*C151</f>
        <v>27</v>
      </c>
      <c r="L151" s="16" t="s">
        <v>12295</v>
      </c>
      <c r="M151" s="16" t="s">
        <v>12292</v>
      </c>
      <c r="N151" s="16" t="s">
        <v>12017</v>
      </c>
      <c r="O151" s="16" t="s">
        <v>12293</v>
      </c>
      <c r="P151" s="16" t="s">
        <v>12297</v>
      </c>
      <c r="Q151" s="16" t="s">
        <v>12021</v>
      </c>
    </row>
    <row r="152" customFormat="false" ht="15" hidden="false" customHeight="false" outlineLevel="0" collapsed="false">
      <c r="A152" s="14" t="str">
        <f aca="false">'SKU Master'!A152</f>
        <v>07-00151</v>
      </c>
      <c r="B152" s="14" t="str">
        <f aca="false">VLOOKUP(A152,'SKU Master'!$A:$N,6,FALSE())</f>
        <v>Golden Grain Co. Instant Oatmeal, 10 ct</v>
      </c>
      <c r="C152" s="15" t="n">
        <v>2.5</v>
      </c>
      <c r="D152" s="15" t="n">
        <v>5.3</v>
      </c>
      <c r="E152" s="15" t="n">
        <v>4.8</v>
      </c>
      <c r="F152" s="16" t="s">
        <v>12290</v>
      </c>
      <c r="G152" s="16" t="s">
        <v>12017</v>
      </c>
      <c r="H152" s="17" t="n">
        <v>2.83</v>
      </c>
      <c r="I152" s="18" t="n">
        <f aca="false">('SKU Master'!I152-H152)/'SKU Master'!I152</f>
        <v>0.290726817042607</v>
      </c>
      <c r="J152" s="16" t="n">
        <v>2</v>
      </c>
      <c r="K152" s="19" t="n">
        <f aca="false">J152*C152</f>
        <v>5</v>
      </c>
      <c r="L152" s="16" t="s">
        <v>12295</v>
      </c>
      <c r="M152" s="16" t="s">
        <v>12292</v>
      </c>
      <c r="N152" s="16" t="s">
        <v>12017</v>
      </c>
      <c r="O152" s="16" t="s">
        <v>12293</v>
      </c>
      <c r="P152" s="16" t="s">
        <v>12294</v>
      </c>
      <c r="Q152" s="16" t="s">
        <v>12017</v>
      </c>
    </row>
    <row r="153" customFormat="false" ht="15" hidden="false" customHeight="false" outlineLevel="0" collapsed="false">
      <c r="A153" s="14" t="str">
        <f aca="false">'SKU Master'!A153</f>
        <v>07-00152</v>
      </c>
      <c r="B153" s="14" t="str">
        <f aca="false">VLOOKUP(A153,'SKU Master'!$A:$N,6,FALSE())</f>
        <v>Orchard Spread Instant Oatmeal, 42 oz</v>
      </c>
      <c r="C153" s="15" t="n">
        <v>4.6</v>
      </c>
      <c r="D153" s="15" t="n">
        <v>5.7</v>
      </c>
      <c r="E153" s="15" t="n">
        <v>3.4</v>
      </c>
      <c r="F153" s="16" t="s">
        <v>12290</v>
      </c>
      <c r="G153" s="16" t="s">
        <v>12021</v>
      </c>
      <c r="H153" s="17" t="n">
        <v>3.12</v>
      </c>
      <c r="I153" s="18" t="n">
        <f aca="false">('SKU Master'!I153-H153)/'SKU Master'!I153</f>
        <v>0.348643006263048</v>
      </c>
      <c r="J153" s="16" t="n">
        <v>3</v>
      </c>
      <c r="K153" s="19" t="n">
        <f aca="false">J153*C153</f>
        <v>13.8</v>
      </c>
      <c r="L153" s="16" t="s">
        <v>12295</v>
      </c>
      <c r="M153" s="16" t="s">
        <v>12292</v>
      </c>
      <c r="N153" s="16" t="s">
        <v>12017</v>
      </c>
      <c r="O153" s="16" t="s">
        <v>12293</v>
      </c>
      <c r="P153" s="16" t="s">
        <v>12298</v>
      </c>
      <c r="Q153" s="16" t="s">
        <v>12017</v>
      </c>
    </row>
    <row r="154" customFormat="false" ht="15" hidden="false" customHeight="false" outlineLevel="0" collapsed="false">
      <c r="A154" s="14" t="str">
        <f aca="false">'SKU Master'!A154</f>
        <v>07-00153</v>
      </c>
      <c r="B154" s="14" t="str">
        <f aca="false">VLOOKUP(A154,'SKU Master'!$A:$N,6,FALSE())</f>
        <v>Harborline Maple Brown Sugar Instant Oatmeal, 18 oz</v>
      </c>
      <c r="C154" s="15" t="n">
        <v>4.5</v>
      </c>
      <c r="D154" s="15" t="n">
        <v>5.1</v>
      </c>
      <c r="E154" s="15" t="n">
        <v>4.4</v>
      </c>
      <c r="F154" s="16" t="s">
        <v>12290</v>
      </c>
      <c r="G154" s="16" t="s">
        <v>12017</v>
      </c>
      <c r="H154" s="17" t="n">
        <v>2.92</v>
      </c>
      <c r="I154" s="18" t="n">
        <f aca="false">('SKU Master'!I154-H154)/'SKU Master'!I154</f>
        <v>0.390396659707724</v>
      </c>
      <c r="J154" s="16" t="n">
        <v>3</v>
      </c>
      <c r="K154" s="19" t="n">
        <f aca="false">J154*C154</f>
        <v>13.5</v>
      </c>
      <c r="L154" s="16" t="s">
        <v>12295</v>
      </c>
      <c r="M154" s="16" t="s">
        <v>12292</v>
      </c>
      <c r="N154" s="16" t="s">
        <v>12017</v>
      </c>
      <c r="O154" s="16" t="s">
        <v>12293</v>
      </c>
      <c r="P154" s="16" t="s">
        <v>12298</v>
      </c>
      <c r="Q154" s="16" t="s">
        <v>12017</v>
      </c>
    </row>
    <row r="155" customFormat="false" ht="15" hidden="false" customHeight="false" outlineLevel="0" collapsed="false">
      <c r="A155" s="14" t="str">
        <f aca="false">'SKU Master'!A155</f>
        <v>07-00154</v>
      </c>
      <c r="B155" s="14" t="str">
        <f aca="false">VLOOKUP(A155,'SKU Master'!$A:$N,6,FALSE())</f>
        <v>Harborline Variety Pack Grits, 18 oz</v>
      </c>
      <c r="C155" s="15" t="n">
        <v>3.5</v>
      </c>
      <c r="D155" s="15" t="n">
        <v>7.3</v>
      </c>
      <c r="E155" s="15" t="n">
        <v>4.5</v>
      </c>
      <c r="F155" s="16" t="s">
        <v>12290</v>
      </c>
      <c r="G155" s="16" t="s">
        <v>12021</v>
      </c>
      <c r="H155" s="17" t="n">
        <v>3.12</v>
      </c>
      <c r="I155" s="18" t="n">
        <f aca="false">('SKU Master'!I155-H155)/'SKU Master'!I155</f>
        <v>0.361963190184049</v>
      </c>
      <c r="J155" s="16" t="n">
        <v>10</v>
      </c>
      <c r="K155" s="19" t="n">
        <f aca="false">J155*C155</f>
        <v>35</v>
      </c>
      <c r="L155" s="16" t="s">
        <v>12295</v>
      </c>
      <c r="M155" s="16" t="s">
        <v>12292</v>
      </c>
      <c r="N155" s="16" t="s">
        <v>12017</v>
      </c>
      <c r="O155" s="16" t="s">
        <v>12293</v>
      </c>
      <c r="P155" s="16" t="s">
        <v>12297</v>
      </c>
      <c r="Q155" s="16" t="s">
        <v>12017</v>
      </c>
    </row>
    <row r="156" customFormat="false" ht="15" hidden="false" customHeight="false" outlineLevel="0" collapsed="false">
      <c r="A156" s="14" t="str">
        <f aca="false">'SKU Master'!A156</f>
        <v>07-00155</v>
      </c>
      <c r="B156" s="14" t="str">
        <f aca="false">VLOOKUP(A156,'SKU Master'!$A:$N,6,FALSE())</f>
        <v>Wheatstone Variety Pack Instant Oatmeal, 42 oz</v>
      </c>
      <c r="C156" s="15" t="n">
        <v>4.3</v>
      </c>
      <c r="D156" s="15" t="n">
        <v>4</v>
      </c>
      <c r="E156" s="15" t="n">
        <v>5</v>
      </c>
      <c r="F156" s="16" t="s">
        <v>12290</v>
      </c>
      <c r="G156" s="16" t="s">
        <v>12021</v>
      </c>
      <c r="H156" s="17" t="n">
        <v>3.52</v>
      </c>
      <c r="I156" s="18" t="n">
        <f aca="false">('SKU Master'!I156-H156)/'SKU Master'!I156</f>
        <v>0.334593572778828</v>
      </c>
      <c r="J156" s="16" t="n">
        <v>4</v>
      </c>
      <c r="K156" s="19" t="n">
        <f aca="false">J156*C156</f>
        <v>17.2</v>
      </c>
      <c r="L156" s="16" t="s">
        <v>12295</v>
      </c>
      <c r="M156" s="16" t="s">
        <v>12292</v>
      </c>
      <c r="N156" s="16" t="s">
        <v>12017</v>
      </c>
      <c r="O156" s="16" t="s">
        <v>12293</v>
      </c>
      <c r="P156" s="16" t="s">
        <v>12298</v>
      </c>
      <c r="Q156" s="16" t="s">
        <v>12017</v>
      </c>
    </row>
    <row r="157" customFormat="false" ht="15" hidden="false" customHeight="false" outlineLevel="0" collapsed="false">
      <c r="A157" s="14" t="str">
        <f aca="false">'SKU Master'!A157</f>
        <v>07-00156</v>
      </c>
      <c r="B157" s="14" t="str">
        <f aca="false">VLOOKUP(A157,'SKU Master'!$A:$N,6,FALSE())</f>
        <v>Kettle Row Apple Cinnamon Old Fashioned Oats, 42 oz</v>
      </c>
      <c r="C157" s="15" t="n">
        <v>5</v>
      </c>
      <c r="D157" s="15" t="n">
        <v>6.3</v>
      </c>
      <c r="E157" s="15" t="n">
        <v>4</v>
      </c>
      <c r="F157" s="16" t="s">
        <v>12290</v>
      </c>
      <c r="G157" s="16" t="s">
        <v>12021</v>
      </c>
      <c r="H157" s="17" t="n">
        <v>3.16</v>
      </c>
      <c r="I157" s="18" t="n">
        <f aca="false">('SKU Master'!I157-H157)/'SKU Master'!I157</f>
        <v>0.296213808463252</v>
      </c>
      <c r="J157" s="16" t="n">
        <v>8</v>
      </c>
      <c r="K157" s="19" t="n">
        <f aca="false">J157*C157</f>
        <v>40</v>
      </c>
      <c r="L157" s="16" t="s">
        <v>12295</v>
      </c>
      <c r="M157" s="16" t="s">
        <v>12292</v>
      </c>
      <c r="N157" s="16" t="s">
        <v>12017</v>
      </c>
      <c r="O157" s="16" t="s">
        <v>12293</v>
      </c>
      <c r="P157" s="16" t="s">
        <v>12296</v>
      </c>
      <c r="Q157" s="16" t="s">
        <v>12017</v>
      </c>
    </row>
    <row r="158" customFormat="false" ht="15" hidden="false" customHeight="false" outlineLevel="0" collapsed="false">
      <c r="A158" s="14" t="str">
        <f aca="false">'SKU Master'!A158</f>
        <v>07-00157</v>
      </c>
      <c r="B158" s="14" t="str">
        <f aca="false">VLOOKUP(A158,'SKU Master'!$A:$N,6,FALSE())</f>
        <v>Orchard Spread Variety Pack Old Fashioned Oats, 42 oz</v>
      </c>
      <c r="C158" s="15" t="n">
        <v>3.2</v>
      </c>
      <c r="D158" s="15" t="n">
        <v>7.7</v>
      </c>
      <c r="E158" s="15" t="n">
        <v>4.8</v>
      </c>
      <c r="F158" s="16" t="s">
        <v>12290</v>
      </c>
      <c r="G158" s="16" t="s">
        <v>12021</v>
      </c>
      <c r="H158" s="17" t="n">
        <v>3.55</v>
      </c>
      <c r="I158" s="18" t="n">
        <f aca="false">('SKU Master'!I158-H158)/'SKU Master'!I158</f>
        <v>0.407345575959933</v>
      </c>
      <c r="J158" s="16" t="n">
        <v>9</v>
      </c>
      <c r="K158" s="19" t="n">
        <f aca="false">J158*C158</f>
        <v>28.8</v>
      </c>
      <c r="L158" s="16" t="s">
        <v>12295</v>
      </c>
      <c r="M158" s="16" t="s">
        <v>12292</v>
      </c>
      <c r="N158" s="16" t="s">
        <v>12017</v>
      </c>
      <c r="O158" s="16" t="s">
        <v>12293</v>
      </c>
      <c r="P158" s="16" t="s">
        <v>12297</v>
      </c>
      <c r="Q158" s="16" t="s">
        <v>12017</v>
      </c>
    </row>
    <row r="159" customFormat="false" ht="15" hidden="false" customHeight="false" outlineLevel="0" collapsed="false">
      <c r="A159" s="14" t="str">
        <f aca="false">'SKU Master'!A159</f>
        <v>07-00158</v>
      </c>
      <c r="B159" s="14" t="str">
        <f aca="false">VLOOKUP(A159,'SKU Master'!$A:$N,6,FALSE())</f>
        <v>Orchard Spread Quick Oats, 18 oz</v>
      </c>
      <c r="C159" s="15" t="n">
        <v>4.8</v>
      </c>
      <c r="D159" s="15" t="n">
        <v>7.9</v>
      </c>
      <c r="E159" s="15" t="n">
        <v>2.9</v>
      </c>
      <c r="F159" s="16" t="s">
        <v>12290</v>
      </c>
      <c r="G159" s="16" t="s">
        <v>12021</v>
      </c>
      <c r="H159" s="17" t="n">
        <v>3.93</v>
      </c>
      <c r="I159" s="18" t="n">
        <f aca="false">('SKU Master'!I159-H159)/'SKU Master'!I159</f>
        <v>0.343906510851419</v>
      </c>
      <c r="J159" s="16" t="n">
        <v>1</v>
      </c>
      <c r="K159" s="19" t="n">
        <f aca="false">J159*C159</f>
        <v>4.8</v>
      </c>
      <c r="L159" s="16" t="s">
        <v>12291</v>
      </c>
      <c r="M159" s="16" t="s">
        <v>12292</v>
      </c>
      <c r="N159" s="16" t="s">
        <v>12017</v>
      </c>
      <c r="O159" s="16" t="s">
        <v>12293</v>
      </c>
      <c r="P159" s="16" t="s">
        <v>12294</v>
      </c>
      <c r="Q159" s="16" t="s">
        <v>12017</v>
      </c>
    </row>
    <row r="160" customFormat="false" ht="15" hidden="false" customHeight="false" outlineLevel="0" collapsed="false">
      <c r="A160" s="14" t="str">
        <f aca="false">'SKU Master'!A160</f>
        <v>07-00159</v>
      </c>
      <c r="B160" s="14" t="str">
        <f aca="false">VLOOKUP(A160,'SKU Master'!$A:$N,6,FALSE())</f>
        <v>Golden Grain Co. Variety Pack Grits, 10 ct</v>
      </c>
      <c r="C160" s="15" t="n">
        <v>4.9</v>
      </c>
      <c r="D160" s="15" t="n">
        <v>5.6</v>
      </c>
      <c r="E160" s="15" t="n">
        <v>3.9</v>
      </c>
      <c r="F160" s="16" t="s">
        <v>12290</v>
      </c>
      <c r="G160" s="16" t="s">
        <v>12021</v>
      </c>
      <c r="H160" s="17" t="n">
        <v>2.49</v>
      </c>
      <c r="I160" s="18" t="n">
        <f aca="false">('SKU Master'!I160-H160)/'SKU Master'!I160</f>
        <v>0.343007915567282</v>
      </c>
      <c r="J160" s="16" t="n">
        <v>3</v>
      </c>
      <c r="K160" s="19" t="n">
        <f aca="false">J160*C160</f>
        <v>14.7</v>
      </c>
      <c r="L160" s="16" t="s">
        <v>12295</v>
      </c>
      <c r="M160" s="16" t="s">
        <v>12292</v>
      </c>
      <c r="N160" s="16" t="s">
        <v>12017</v>
      </c>
      <c r="O160" s="16" t="s">
        <v>12293</v>
      </c>
      <c r="P160" s="16" t="s">
        <v>12298</v>
      </c>
      <c r="Q160" s="16" t="s">
        <v>12017</v>
      </c>
    </row>
    <row r="161" customFormat="false" ht="15" hidden="false" customHeight="false" outlineLevel="0" collapsed="false">
      <c r="A161" s="14" t="str">
        <f aca="false">'SKU Master'!A161</f>
        <v>07-00160</v>
      </c>
      <c r="B161" s="14" t="str">
        <f aca="false">VLOOKUP(A161,'SKU Master'!$A:$N,6,FALSE())</f>
        <v>Thrift Row Apple Cinnamon Instant Oatmeal, 10 ct</v>
      </c>
      <c r="C161" s="15" t="n">
        <v>3.3</v>
      </c>
      <c r="D161" s="15" t="n">
        <v>4.1</v>
      </c>
      <c r="E161" s="15" t="n">
        <v>4.7</v>
      </c>
      <c r="F161" s="16" t="s">
        <v>12290</v>
      </c>
      <c r="G161" s="16" t="s">
        <v>12021</v>
      </c>
      <c r="H161" s="17" t="n">
        <v>2.16</v>
      </c>
      <c r="I161" s="18" t="n">
        <f aca="false">('SKU Master'!I161-H161)/'SKU Master'!I161</f>
        <v>0.36283185840708</v>
      </c>
      <c r="J161" s="16" t="n">
        <v>5</v>
      </c>
      <c r="K161" s="19" t="n">
        <f aca="false">J161*C161</f>
        <v>16.5</v>
      </c>
      <c r="L161" s="16" t="s">
        <v>12295</v>
      </c>
      <c r="M161" s="16" t="s">
        <v>12292</v>
      </c>
      <c r="N161" s="16" t="s">
        <v>12017</v>
      </c>
      <c r="O161" s="16" t="s">
        <v>12293</v>
      </c>
      <c r="P161" s="16" t="s">
        <v>12296</v>
      </c>
      <c r="Q161" s="16" t="s">
        <v>12017</v>
      </c>
    </row>
    <row r="162" customFormat="false" ht="15" hidden="false" customHeight="false" outlineLevel="0" collapsed="false">
      <c r="A162" s="14" t="str">
        <f aca="false">'SKU Master'!A162</f>
        <v>07-00161</v>
      </c>
      <c r="B162" s="14" t="str">
        <f aca="false">VLOOKUP(A162,'SKU Master'!$A:$N,6,FALSE())</f>
        <v>Redbarn Maple Brown Sugar Old Fashioned Oats, 42 oz</v>
      </c>
      <c r="C162" s="15" t="n">
        <v>2.8</v>
      </c>
      <c r="D162" s="15" t="n">
        <v>7.3</v>
      </c>
      <c r="E162" s="15" t="n">
        <v>2.7</v>
      </c>
      <c r="F162" s="16" t="s">
        <v>12290</v>
      </c>
      <c r="G162" s="16" t="s">
        <v>12017</v>
      </c>
      <c r="H162" s="17" t="n">
        <v>2.73</v>
      </c>
      <c r="I162" s="18" t="n">
        <f aca="false">('SKU Master'!I162-H162)/'SKU Master'!I162</f>
        <v>0.378132118451025</v>
      </c>
      <c r="J162" s="16" t="n">
        <v>7</v>
      </c>
      <c r="K162" s="19" t="n">
        <f aca="false">J162*C162</f>
        <v>19.6</v>
      </c>
      <c r="L162" s="16" t="s">
        <v>12295</v>
      </c>
      <c r="M162" s="16" t="s">
        <v>12292</v>
      </c>
      <c r="N162" s="16" t="s">
        <v>12017</v>
      </c>
      <c r="O162" s="16" t="s">
        <v>12293</v>
      </c>
      <c r="P162" s="16" t="s">
        <v>12296</v>
      </c>
      <c r="Q162" s="16" t="s">
        <v>12017</v>
      </c>
    </row>
    <row r="163" customFormat="false" ht="15" hidden="false" customHeight="false" outlineLevel="0" collapsed="false">
      <c r="A163" s="14" t="str">
        <f aca="false">'SKU Master'!A163</f>
        <v>07-00162</v>
      </c>
      <c r="B163" s="14" t="str">
        <f aca="false">VLOOKUP(A163,'SKU Master'!$A:$N,6,FALSE())</f>
        <v>Orchard Spread Maple Brown Sugar Old Fashioned Oats, 42 oz</v>
      </c>
      <c r="C163" s="15" t="n">
        <v>3.4</v>
      </c>
      <c r="D163" s="15" t="n">
        <v>7.7</v>
      </c>
      <c r="E163" s="15" t="n">
        <v>3.5</v>
      </c>
      <c r="F163" s="16" t="s">
        <v>12290</v>
      </c>
      <c r="G163" s="16" t="s">
        <v>12021</v>
      </c>
      <c r="H163" s="17" t="n">
        <v>2.76</v>
      </c>
      <c r="I163" s="18" t="n">
        <f aca="false">('SKU Master'!I163-H163)/'SKU Master'!I163</f>
        <v>0.37129840546697</v>
      </c>
      <c r="J163" s="16" t="n">
        <v>5</v>
      </c>
      <c r="K163" s="19" t="n">
        <f aca="false">J163*C163</f>
        <v>17</v>
      </c>
      <c r="L163" s="16" t="s">
        <v>12299</v>
      </c>
      <c r="M163" s="16" t="s">
        <v>12292</v>
      </c>
      <c r="N163" s="16" t="s">
        <v>12017</v>
      </c>
      <c r="O163" s="16" t="s">
        <v>12293</v>
      </c>
      <c r="P163" s="16" t="s">
        <v>12296</v>
      </c>
      <c r="Q163" s="16" t="s">
        <v>12017</v>
      </c>
    </row>
    <row r="164" customFormat="false" ht="15" hidden="false" customHeight="false" outlineLevel="0" collapsed="false">
      <c r="A164" s="14" t="str">
        <f aca="false">'SKU Master'!A164</f>
        <v>07-00163</v>
      </c>
      <c r="B164" s="14" t="str">
        <f aca="false">VLOOKUP(A164,'SKU Master'!$A:$N,6,FALSE())</f>
        <v>Thrift Row Instant Oatmeal, 18 oz</v>
      </c>
      <c r="C164" s="15" t="n">
        <v>4.3</v>
      </c>
      <c r="D164" s="15" t="n">
        <v>4.1</v>
      </c>
      <c r="E164" s="15" t="n">
        <v>3</v>
      </c>
      <c r="F164" s="16" t="s">
        <v>12290</v>
      </c>
      <c r="G164" s="16" t="s">
        <v>12017</v>
      </c>
      <c r="H164" s="17" t="n">
        <v>3</v>
      </c>
      <c r="I164" s="18" t="n">
        <f aca="false">('SKU Master'!I164-H164)/'SKU Master'!I164</f>
        <v>0.453551912568306</v>
      </c>
      <c r="J164" s="16" t="n">
        <v>9</v>
      </c>
      <c r="K164" s="19" t="n">
        <f aca="false">J164*C164</f>
        <v>38.7</v>
      </c>
      <c r="L164" s="16" t="s">
        <v>12295</v>
      </c>
      <c r="M164" s="16" t="s">
        <v>12292</v>
      </c>
      <c r="N164" s="16" t="s">
        <v>12017</v>
      </c>
      <c r="O164" s="16" t="s">
        <v>12293</v>
      </c>
      <c r="P164" s="16" t="s">
        <v>12297</v>
      </c>
      <c r="Q164" s="16" t="s">
        <v>12017</v>
      </c>
    </row>
    <row r="165" customFormat="false" ht="15" hidden="false" customHeight="false" outlineLevel="0" collapsed="false">
      <c r="A165" s="14" t="str">
        <f aca="false">'SKU Master'!A165</f>
        <v>07-00164</v>
      </c>
      <c r="B165" s="14" t="str">
        <f aca="false">VLOOKUP(A165,'SKU Master'!$A:$N,6,FALSE())</f>
        <v>Nutgrove Maple Brown Sugar Instant Oatmeal, 42 oz</v>
      </c>
      <c r="C165" s="15" t="n">
        <v>3.6</v>
      </c>
      <c r="D165" s="15" t="n">
        <v>5.1</v>
      </c>
      <c r="E165" s="15" t="n">
        <v>4.2</v>
      </c>
      <c r="F165" s="16" t="s">
        <v>12290</v>
      </c>
      <c r="G165" s="16" t="s">
        <v>12021</v>
      </c>
      <c r="H165" s="17" t="n">
        <v>3.25</v>
      </c>
      <c r="I165" s="18" t="n">
        <f aca="false">('SKU Master'!I165-H165)/'SKU Master'!I165</f>
        <v>0.335378323108384</v>
      </c>
      <c r="J165" s="16" t="n">
        <v>7</v>
      </c>
      <c r="K165" s="19" t="n">
        <f aca="false">J165*C165</f>
        <v>25.2</v>
      </c>
      <c r="L165" s="16" t="s">
        <v>12295</v>
      </c>
      <c r="M165" s="16" t="s">
        <v>12292</v>
      </c>
      <c r="N165" s="16" t="s">
        <v>12017</v>
      </c>
      <c r="O165" s="16" t="s">
        <v>12293</v>
      </c>
      <c r="P165" s="16" t="s">
        <v>12296</v>
      </c>
      <c r="Q165" s="16" t="s">
        <v>12017</v>
      </c>
    </row>
    <row r="166" customFormat="false" ht="15" hidden="false" customHeight="false" outlineLevel="0" collapsed="false">
      <c r="A166" s="14" t="str">
        <f aca="false">'SKU Master'!A166</f>
        <v>07-00165</v>
      </c>
      <c r="B166" s="14" t="str">
        <f aca="false">VLOOKUP(A166,'SKU Master'!$A:$N,6,FALSE())</f>
        <v>Wheatstone Old Fashioned Oats, 10 ct</v>
      </c>
      <c r="C166" s="15" t="n">
        <v>4.5</v>
      </c>
      <c r="D166" s="15" t="n">
        <v>8.2</v>
      </c>
      <c r="E166" s="15" t="n">
        <v>2.8</v>
      </c>
      <c r="F166" s="16" t="s">
        <v>12290</v>
      </c>
      <c r="G166" s="16" t="s">
        <v>12017</v>
      </c>
      <c r="H166" s="17" t="n">
        <v>3.16</v>
      </c>
      <c r="I166" s="18" t="n">
        <f aca="false">('SKU Master'!I166-H166)/'SKU Master'!I166</f>
        <v>0.296213808463252</v>
      </c>
      <c r="J166" s="16" t="n">
        <v>9</v>
      </c>
      <c r="K166" s="19" t="n">
        <f aca="false">J166*C166</f>
        <v>40.5</v>
      </c>
      <c r="L166" s="16" t="s">
        <v>12295</v>
      </c>
      <c r="M166" s="16" t="s">
        <v>12292</v>
      </c>
      <c r="N166" s="16" t="s">
        <v>12017</v>
      </c>
      <c r="O166" s="16" t="s">
        <v>12293</v>
      </c>
      <c r="P166" s="16" t="s">
        <v>12297</v>
      </c>
      <c r="Q166" s="16" t="s">
        <v>12017</v>
      </c>
    </row>
    <row r="167" customFormat="false" ht="15" hidden="false" customHeight="false" outlineLevel="0" collapsed="false">
      <c r="A167" s="14" t="str">
        <f aca="false">'SKU Master'!A167</f>
        <v>07-00166</v>
      </c>
      <c r="B167" s="14" t="str">
        <f aca="false">VLOOKUP(A167,'SKU Master'!$A:$N,6,FALSE())</f>
        <v>Roastport Maple Brown Sugar Instant Oatmeal, 10 ct</v>
      </c>
      <c r="C167" s="15" t="n">
        <v>3.8</v>
      </c>
      <c r="D167" s="15" t="n">
        <v>5.3</v>
      </c>
      <c r="E167" s="15" t="n">
        <v>2.9</v>
      </c>
      <c r="F167" s="16" t="s">
        <v>12290</v>
      </c>
      <c r="G167" s="16" t="s">
        <v>12021</v>
      </c>
      <c r="H167" s="17" t="n">
        <v>3.4</v>
      </c>
      <c r="I167" s="18" t="n">
        <f aca="false">('SKU Master'!I167-H167)/'SKU Master'!I167</f>
        <v>0.304703476482618</v>
      </c>
      <c r="J167" s="16" t="n">
        <v>6</v>
      </c>
      <c r="K167" s="19" t="n">
        <f aca="false">J167*C167</f>
        <v>22.8</v>
      </c>
      <c r="L167" s="16" t="s">
        <v>12295</v>
      </c>
      <c r="M167" s="16" t="s">
        <v>12292</v>
      </c>
      <c r="N167" s="16" t="s">
        <v>12017</v>
      </c>
      <c r="O167" s="16" t="s">
        <v>12293</v>
      </c>
      <c r="P167" s="16" t="s">
        <v>12296</v>
      </c>
      <c r="Q167" s="16" t="s">
        <v>12017</v>
      </c>
    </row>
    <row r="168" customFormat="false" ht="15" hidden="false" customHeight="false" outlineLevel="0" collapsed="false">
      <c r="A168" s="14" t="str">
        <f aca="false">'SKU Master'!A168</f>
        <v>07-00167</v>
      </c>
      <c r="B168" s="14" t="str">
        <f aca="false">VLOOKUP(A168,'SKU Master'!$A:$N,6,FALSE())</f>
        <v>Orchard Spread Variety Pack Instant Oatmeal, 10 ct</v>
      </c>
      <c r="C168" s="15" t="n">
        <v>2.8</v>
      </c>
      <c r="D168" s="15" t="n">
        <v>6.4</v>
      </c>
      <c r="E168" s="15" t="n">
        <v>4.8</v>
      </c>
      <c r="F168" s="16" t="s">
        <v>12290</v>
      </c>
      <c r="G168" s="16" t="s">
        <v>12021</v>
      </c>
      <c r="H168" s="17" t="n">
        <v>2.33</v>
      </c>
      <c r="I168" s="18" t="n">
        <f aca="false">('SKU Master'!I168-H168)/'SKU Master'!I168</f>
        <v>0.332378223495702</v>
      </c>
      <c r="J168" s="16" t="n">
        <v>10</v>
      </c>
      <c r="K168" s="19" t="n">
        <f aca="false">J168*C168</f>
        <v>28</v>
      </c>
      <c r="L168" s="16" t="s">
        <v>12295</v>
      </c>
      <c r="M168" s="16" t="s">
        <v>12292</v>
      </c>
      <c r="N168" s="16" t="s">
        <v>12017</v>
      </c>
      <c r="O168" s="16" t="s">
        <v>12293</v>
      </c>
      <c r="P168" s="16" t="s">
        <v>12297</v>
      </c>
      <c r="Q168" s="16" t="s">
        <v>12017</v>
      </c>
    </row>
    <row r="169" customFormat="false" ht="15" hidden="false" customHeight="false" outlineLevel="0" collapsed="false">
      <c r="A169" s="14" t="str">
        <f aca="false">'SKU Master'!A169</f>
        <v>07-00168</v>
      </c>
      <c r="B169" s="14" t="str">
        <f aca="false">VLOOKUP(A169,'SKU Master'!$A:$N,6,FALSE())</f>
        <v>Kettle Row Variety Pack Cream of Wheat, 10 ct</v>
      </c>
      <c r="C169" s="15" t="n">
        <v>3.9</v>
      </c>
      <c r="D169" s="15" t="n">
        <v>6.2</v>
      </c>
      <c r="E169" s="15" t="n">
        <v>3.2</v>
      </c>
      <c r="F169" s="16" t="s">
        <v>12290</v>
      </c>
      <c r="G169" s="16" t="s">
        <v>12017</v>
      </c>
      <c r="H169" s="17" t="n">
        <v>2.49</v>
      </c>
      <c r="I169" s="18" t="n">
        <f aca="false">('SKU Master'!I169-H169)/'SKU Master'!I169</f>
        <v>0.359897172236504</v>
      </c>
      <c r="J169" s="16" t="n">
        <v>6</v>
      </c>
      <c r="K169" s="19" t="n">
        <f aca="false">J169*C169</f>
        <v>23.4</v>
      </c>
      <c r="L169" s="16" t="s">
        <v>12295</v>
      </c>
      <c r="M169" s="16" t="s">
        <v>12292</v>
      </c>
      <c r="N169" s="16" t="s">
        <v>12017</v>
      </c>
      <c r="O169" s="16" t="s">
        <v>12293</v>
      </c>
      <c r="P169" s="16" t="s">
        <v>12296</v>
      </c>
      <c r="Q169" s="16" t="s">
        <v>12017</v>
      </c>
    </row>
    <row r="170" customFormat="false" ht="15" hidden="false" customHeight="false" outlineLevel="0" collapsed="false">
      <c r="A170" s="14" t="str">
        <f aca="false">'SKU Master'!A170</f>
        <v>07-00169</v>
      </c>
      <c r="B170" s="14" t="str">
        <f aca="false">VLOOKUP(A170,'SKU Master'!$A:$N,6,FALSE())</f>
        <v>Roastport Maple Brown Sugar Grits, 42 oz</v>
      </c>
      <c r="C170" s="15" t="n">
        <v>3.7</v>
      </c>
      <c r="D170" s="15" t="n">
        <v>4.7</v>
      </c>
      <c r="E170" s="15" t="n">
        <v>4.8</v>
      </c>
      <c r="F170" s="16" t="s">
        <v>12290</v>
      </c>
      <c r="G170" s="16" t="s">
        <v>12017</v>
      </c>
      <c r="H170" s="17" t="n">
        <v>2.93</v>
      </c>
      <c r="I170" s="18" t="n">
        <f aca="false">('SKU Master'!I170-H170)/'SKU Master'!I170</f>
        <v>0.388308977035491</v>
      </c>
      <c r="J170" s="16" t="n">
        <v>6</v>
      </c>
      <c r="K170" s="19" t="n">
        <f aca="false">J170*C170</f>
        <v>22.2</v>
      </c>
      <c r="L170" s="16" t="s">
        <v>12295</v>
      </c>
      <c r="M170" s="16" t="s">
        <v>12292</v>
      </c>
      <c r="N170" s="16" t="s">
        <v>12017</v>
      </c>
      <c r="O170" s="16" t="s">
        <v>12293</v>
      </c>
      <c r="P170" s="16" t="s">
        <v>12296</v>
      </c>
      <c r="Q170" s="16" t="s">
        <v>12017</v>
      </c>
    </row>
    <row r="171" customFormat="false" ht="15" hidden="false" customHeight="false" outlineLevel="0" collapsed="false">
      <c r="A171" s="14" t="str">
        <f aca="false">'SKU Master'!A171</f>
        <v>07-00170</v>
      </c>
      <c r="B171" s="14" t="str">
        <f aca="false">VLOOKUP(A171,'SKU Master'!$A:$N,6,FALSE())</f>
        <v>Roastport Maple Brown Sugar Instant Oatmeal, 18 oz</v>
      </c>
      <c r="C171" s="15" t="n">
        <v>3.3</v>
      </c>
      <c r="D171" s="15" t="n">
        <v>4.8</v>
      </c>
      <c r="E171" s="15" t="n">
        <v>4.9</v>
      </c>
      <c r="F171" s="16" t="s">
        <v>12290</v>
      </c>
      <c r="G171" s="16" t="s">
        <v>12017</v>
      </c>
      <c r="H171" s="17" t="n">
        <v>3.43</v>
      </c>
      <c r="I171" s="18" t="n">
        <f aca="false">('SKU Master'!I171-H171)/'SKU Master'!I171</f>
        <v>0.312625250501002</v>
      </c>
      <c r="J171" s="16" t="n">
        <v>4</v>
      </c>
      <c r="K171" s="19" t="n">
        <f aca="false">J171*C171</f>
        <v>13.2</v>
      </c>
      <c r="L171" s="16" t="s">
        <v>12295</v>
      </c>
      <c r="M171" s="16" t="s">
        <v>12292</v>
      </c>
      <c r="N171" s="16" t="s">
        <v>12017</v>
      </c>
      <c r="O171" s="16" t="s">
        <v>12293</v>
      </c>
      <c r="P171" s="16" t="s">
        <v>12298</v>
      </c>
      <c r="Q171" s="16" t="s">
        <v>12017</v>
      </c>
    </row>
    <row r="172" customFormat="false" ht="15" hidden="false" customHeight="false" outlineLevel="0" collapsed="false">
      <c r="A172" s="14" t="str">
        <f aca="false">'SKU Master'!A172</f>
        <v>07-00171</v>
      </c>
      <c r="B172" s="14" t="str">
        <f aca="false">VLOOKUP(A172,'SKU Master'!$A:$N,6,FALSE())</f>
        <v>Harborline Variety Pack Cream of Wheat, 10 ct</v>
      </c>
      <c r="C172" s="15" t="n">
        <v>4.8</v>
      </c>
      <c r="D172" s="15" t="n">
        <v>4.1</v>
      </c>
      <c r="E172" s="15" t="n">
        <v>3.9</v>
      </c>
      <c r="F172" s="16" t="s">
        <v>12290</v>
      </c>
      <c r="G172" s="16" t="s">
        <v>12021</v>
      </c>
      <c r="H172" s="17" t="n">
        <v>2.74</v>
      </c>
      <c r="I172" s="18" t="n">
        <f aca="false">('SKU Master'!I172-H172)/'SKU Master'!I172</f>
        <v>0.450901803607214</v>
      </c>
      <c r="J172" s="16" t="n">
        <v>8</v>
      </c>
      <c r="K172" s="19" t="n">
        <f aca="false">J172*C172</f>
        <v>38.4</v>
      </c>
      <c r="L172" s="16" t="s">
        <v>12295</v>
      </c>
      <c r="M172" s="16" t="s">
        <v>12292</v>
      </c>
      <c r="N172" s="16" t="s">
        <v>12017</v>
      </c>
      <c r="O172" s="16" t="s">
        <v>12293</v>
      </c>
      <c r="P172" s="16" t="s">
        <v>12297</v>
      </c>
      <c r="Q172" s="16" t="s">
        <v>12021</v>
      </c>
    </row>
    <row r="173" customFormat="false" ht="15" hidden="false" customHeight="false" outlineLevel="0" collapsed="false">
      <c r="A173" s="14" t="str">
        <f aca="false">'SKU Master'!A173</f>
        <v>07-00172</v>
      </c>
      <c r="B173" s="14" t="str">
        <f aca="false">VLOOKUP(A173,'SKU Master'!$A:$N,6,FALSE())</f>
        <v>Thrift Row Apple Cinnamon Old Fashioned Oats, 42 oz</v>
      </c>
      <c r="C173" s="15" t="n">
        <v>3.1</v>
      </c>
      <c r="D173" s="15" t="n">
        <v>5.6</v>
      </c>
      <c r="E173" s="15" t="n">
        <v>2.5</v>
      </c>
      <c r="F173" s="16" t="s">
        <v>12290</v>
      </c>
      <c r="G173" s="16" t="s">
        <v>12017</v>
      </c>
      <c r="H173" s="17" t="n">
        <v>3.02</v>
      </c>
      <c r="I173" s="18" t="n">
        <f aca="false">('SKU Master'!I173-H173)/'SKU Master'!I173</f>
        <v>0.478411053540587</v>
      </c>
      <c r="J173" s="16" t="n">
        <v>5</v>
      </c>
      <c r="K173" s="19" t="n">
        <f aca="false">J173*C173</f>
        <v>15.5</v>
      </c>
      <c r="L173" s="16" t="s">
        <v>12295</v>
      </c>
      <c r="M173" s="16" t="s">
        <v>12292</v>
      </c>
      <c r="N173" s="16" t="s">
        <v>12017</v>
      </c>
      <c r="O173" s="16" t="s">
        <v>12293</v>
      </c>
      <c r="P173" s="16" t="s">
        <v>12296</v>
      </c>
      <c r="Q173" s="16" t="s">
        <v>12017</v>
      </c>
    </row>
    <row r="174" customFormat="false" ht="15" hidden="false" customHeight="false" outlineLevel="0" collapsed="false">
      <c r="A174" s="14" t="str">
        <f aca="false">'SKU Master'!A174</f>
        <v>07-00173</v>
      </c>
      <c r="B174" s="14" t="str">
        <f aca="false">VLOOKUP(A174,'SKU Master'!$A:$N,6,FALSE())</f>
        <v>Kettle Row Maple Brown Sugar Old Fashioned Oats, 42 oz</v>
      </c>
      <c r="C174" s="15" t="n">
        <v>5</v>
      </c>
      <c r="D174" s="15" t="n">
        <v>5.3</v>
      </c>
      <c r="E174" s="15" t="n">
        <v>2.9</v>
      </c>
      <c r="F174" s="16" t="s">
        <v>12290</v>
      </c>
      <c r="G174" s="16" t="s">
        <v>12021</v>
      </c>
      <c r="H174" s="17" t="n">
        <v>3.05</v>
      </c>
      <c r="I174" s="18" t="n">
        <f aca="false">('SKU Master'!I174-H174)/'SKU Master'!I174</f>
        <v>0.376278118609407</v>
      </c>
      <c r="J174" s="16" t="n">
        <v>8</v>
      </c>
      <c r="K174" s="19" t="n">
        <f aca="false">J174*C174</f>
        <v>40</v>
      </c>
      <c r="L174" s="16" t="s">
        <v>12295</v>
      </c>
      <c r="M174" s="16" t="s">
        <v>12292</v>
      </c>
      <c r="N174" s="16" t="s">
        <v>12017</v>
      </c>
      <c r="O174" s="16" t="s">
        <v>12293</v>
      </c>
      <c r="P174" s="16" t="s">
        <v>12297</v>
      </c>
      <c r="Q174" s="16" t="s">
        <v>12017</v>
      </c>
    </row>
    <row r="175" customFormat="false" ht="15" hidden="false" customHeight="false" outlineLevel="0" collapsed="false">
      <c r="A175" s="14" t="str">
        <f aca="false">'SKU Master'!A175</f>
        <v>07-00174</v>
      </c>
      <c r="B175" s="14" t="str">
        <f aca="false">VLOOKUP(A175,'SKU Master'!$A:$N,6,FALSE())</f>
        <v>Roastport Maple Brown Sugar Old Fashioned Oats, 18 oz</v>
      </c>
      <c r="C175" s="15" t="n">
        <v>4</v>
      </c>
      <c r="D175" s="15" t="n">
        <v>6.5</v>
      </c>
      <c r="E175" s="15" t="n">
        <v>5</v>
      </c>
      <c r="F175" s="16" t="s">
        <v>12290</v>
      </c>
      <c r="G175" s="16" t="s">
        <v>12021</v>
      </c>
      <c r="H175" s="17" t="n">
        <v>2.5</v>
      </c>
      <c r="I175" s="18" t="n">
        <f aca="false">('SKU Master'!I175-H175)/'SKU Master'!I175</f>
        <v>0.417249417249417</v>
      </c>
      <c r="J175" s="16" t="n">
        <v>2</v>
      </c>
      <c r="K175" s="19" t="n">
        <f aca="false">J175*C175</f>
        <v>8</v>
      </c>
      <c r="L175" s="16" t="s">
        <v>12295</v>
      </c>
      <c r="M175" s="16" t="s">
        <v>12292</v>
      </c>
      <c r="N175" s="16" t="s">
        <v>12017</v>
      </c>
      <c r="O175" s="16" t="s">
        <v>12293</v>
      </c>
      <c r="P175" s="16" t="s">
        <v>12294</v>
      </c>
      <c r="Q175" s="16" t="s">
        <v>12017</v>
      </c>
    </row>
    <row r="176" customFormat="false" ht="15" hidden="false" customHeight="false" outlineLevel="0" collapsed="false">
      <c r="A176" s="14" t="str">
        <f aca="false">'SKU Master'!A176</f>
        <v>07-00175</v>
      </c>
      <c r="B176" s="14" t="str">
        <f aca="false">VLOOKUP(A176,'SKU Master'!$A:$N,6,FALSE())</f>
        <v>Redbarn Variety Pack Cream of Wheat, 42 oz</v>
      </c>
      <c r="C176" s="15" t="n">
        <v>4.2</v>
      </c>
      <c r="D176" s="15" t="n">
        <v>6.1</v>
      </c>
      <c r="E176" s="15" t="n">
        <v>3.5</v>
      </c>
      <c r="F176" s="16" t="s">
        <v>12290</v>
      </c>
      <c r="G176" s="16" t="s">
        <v>12017</v>
      </c>
      <c r="H176" s="17" t="n">
        <v>2.43</v>
      </c>
      <c r="I176" s="18" t="n">
        <f aca="false">('SKU Master'!I176-H176)/'SKU Master'!I176</f>
        <v>0.283185840707965</v>
      </c>
      <c r="J176" s="16" t="n">
        <v>9</v>
      </c>
      <c r="K176" s="19" t="n">
        <f aca="false">J176*C176</f>
        <v>37.8</v>
      </c>
      <c r="L176" s="16" t="s">
        <v>12295</v>
      </c>
      <c r="M176" s="16" t="s">
        <v>12292</v>
      </c>
      <c r="N176" s="16" t="s">
        <v>12017</v>
      </c>
      <c r="O176" s="16" t="s">
        <v>12293</v>
      </c>
      <c r="P176" s="16" t="s">
        <v>12297</v>
      </c>
      <c r="Q176" s="16" t="s">
        <v>12017</v>
      </c>
    </row>
    <row r="177" customFormat="false" ht="15" hidden="false" customHeight="false" outlineLevel="0" collapsed="false">
      <c r="A177" s="14" t="str">
        <f aca="false">'SKU Master'!A177</f>
        <v>07-00176</v>
      </c>
      <c r="B177" s="14" t="str">
        <f aca="false">VLOOKUP(A177,'SKU Master'!$A:$N,6,FALSE())</f>
        <v>Thrift Row Apple Cinnamon Cream of Wheat, 10 ct</v>
      </c>
      <c r="C177" s="15" t="n">
        <v>2.7</v>
      </c>
      <c r="D177" s="15" t="n">
        <v>8.2</v>
      </c>
      <c r="E177" s="15" t="n">
        <v>4</v>
      </c>
      <c r="F177" s="16" t="s">
        <v>12290</v>
      </c>
      <c r="G177" s="16" t="s">
        <v>12021</v>
      </c>
      <c r="H177" s="17" t="n">
        <v>2.95</v>
      </c>
      <c r="I177" s="18" t="n">
        <f aca="false">('SKU Master'!I177-H177)/'SKU Master'!I177</f>
        <v>0.452690166975881</v>
      </c>
      <c r="J177" s="16" t="n">
        <v>5</v>
      </c>
      <c r="K177" s="19" t="n">
        <f aca="false">J177*C177</f>
        <v>13.5</v>
      </c>
      <c r="L177" s="16" t="s">
        <v>12295</v>
      </c>
      <c r="M177" s="16" t="s">
        <v>12292</v>
      </c>
      <c r="N177" s="16" t="s">
        <v>12017</v>
      </c>
      <c r="O177" s="16" t="s">
        <v>12293</v>
      </c>
      <c r="P177" s="16" t="s">
        <v>12298</v>
      </c>
      <c r="Q177" s="16" t="s">
        <v>12017</v>
      </c>
    </row>
    <row r="178" customFormat="false" ht="15" hidden="false" customHeight="false" outlineLevel="0" collapsed="false">
      <c r="A178" s="14" t="str">
        <f aca="false">'SKU Master'!A178</f>
        <v>07-00177</v>
      </c>
      <c r="B178" s="14" t="str">
        <f aca="false">VLOOKUP(A178,'SKU Master'!$A:$N,6,FALSE())</f>
        <v>Kettle Row Cream of Wheat, 18 oz</v>
      </c>
      <c r="C178" s="15" t="n">
        <v>3.8</v>
      </c>
      <c r="D178" s="15" t="n">
        <v>5.4</v>
      </c>
      <c r="E178" s="15" t="n">
        <v>4.5</v>
      </c>
      <c r="F178" s="16" t="s">
        <v>12290</v>
      </c>
      <c r="G178" s="16" t="s">
        <v>12017</v>
      </c>
      <c r="H178" s="17" t="n">
        <v>2.38</v>
      </c>
      <c r="I178" s="18" t="n">
        <f aca="false">('SKU Master'!I178-H178)/'SKU Master'!I178</f>
        <v>0.297935103244838</v>
      </c>
      <c r="J178" s="16" t="n">
        <v>3</v>
      </c>
      <c r="K178" s="19" t="n">
        <f aca="false">J178*C178</f>
        <v>11.4</v>
      </c>
      <c r="L178" s="16" t="s">
        <v>12295</v>
      </c>
      <c r="M178" s="16" t="s">
        <v>12292</v>
      </c>
      <c r="N178" s="16" t="s">
        <v>12017</v>
      </c>
      <c r="O178" s="16" t="s">
        <v>12293</v>
      </c>
      <c r="P178" s="16" t="s">
        <v>12298</v>
      </c>
      <c r="Q178" s="16" t="s">
        <v>12017</v>
      </c>
    </row>
    <row r="179" customFormat="false" ht="15" hidden="false" customHeight="false" outlineLevel="0" collapsed="false">
      <c r="A179" s="14" t="str">
        <f aca="false">'SKU Master'!A179</f>
        <v>07-00178</v>
      </c>
      <c r="B179" s="14" t="str">
        <f aca="false">VLOOKUP(A179,'SKU Master'!$A:$N,6,FALSE())</f>
        <v>Roastport Old Fashioned Oats, 10 ct</v>
      </c>
      <c r="C179" s="15" t="n">
        <v>3</v>
      </c>
      <c r="D179" s="15" t="n">
        <v>4.3</v>
      </c>
      <c r="E179" s="15" t="n">
        <v>3.6</v>
      </c>
      <c r="F179" s="16" t="s">
        <v>12290</v>
      </c>
      <c r="G179" s="16" t="s">
        <v>12021</v>
      </c>
      <c r="H179" s="17" t="n">
        <v>2.7</v>
      </c>
      <c r="I179" s="18" t="n">
        <f aca="false">('SKU Master'!I179-H179)/'SKU Master'!I179</f>
        <v>0.305912596401028</v>
      </c>
      <c r="J179" s="16" t="n">
        <v>4</v>
      </c>
      <c r="K179" s="19" t="n">
        <f aca="false">J179*C179</f>
        <v>12</v>
      </c>
      <c r="L179" s="16" t="s">
        <v>12295</v>
      </c>
      <c r="M179" s="16" t="s">
        <v>12292</v>
      </c>
      <c r="N179" s="16" t="s">
        <v>12017</v>
      </c>
      <c r="O179" s="16" t="s">
        <v>12293</v>
      </c>
      <c r="P179" s="16" t="s">
        <v>12298</v>
      </c>
      <c r="Q179" s="16" t="s">
        <v>12017</v>
      </c>
    </row>
    <row r="180" customFormat="false" ht="15" hidden="false" customHeight="false" outlineLevel="0" collapsed="false">
      <c r="A180" s="14" t="str">
        <f aca="false">'SKU Master'!A180</f>
        <v>07-00179</v>
      </c>
      <c r="B180" s="14" t="str">
        <f aca="false">VLOOKUP(A180,'SKU Master'!$A:$N,6,FALSE())</f>
        <v>Nutgrove Variety Pack Instant Oatmeal, 18 oz</v>
      </c>
      <c r="C180" s="15" t="n">
        <v>2.6</v>
      </c>
      <c r="D180" s="15" t="n">
        <v>5.3</v>
      </c>
      <c r="E180" s="15" t="n">
        <v>4</v>
      </c>
      <c r="F180" s="16" t="s">
        <v>12290</v>
      </c>
      <c r="G180" s="16" t="s">
        <v>12021</v>
      </c>
      <c r="H180" s="17" t="n">
        <v>2.99</v>
      </c>
      <c r="I180" s="18" t="n">
        <f aca="false">('SKU Master'!I180-H180)/'SKU Master'!I180</f>
        <v>0.400801603206413</v>
      </c>
      <c r="J180" s="16" t="n">
        <v>9</v>
      </c>
      <c r="K180" s="19" t="n">
        <f aca="false">J180*C180</f>
        <v>23.4</v>
      </c>
      <c r="L180" s="16" t="s">
        <v>12295</v>
      </c>
      <c r="M180" s="16" t="s">
        <v>12292</v>
      </c>
      <c r="N180" s="16" t="s">
        <v>12017</v>
      </c>
      <c r="O180" s="16" t="s">
        <v>12293</v>
      </c>
      <c r="P180" s="16" t="s">
        <v>12297</v>
      </c>
      <c r="Q180" s="16" t="s">
        <v>12017</v>
      </c>
    </row>
    <row r="181" customFormat="false" ht="15" hidden="false" customHeight="false" outlineLevel="0" collapsed="false">
      <c r="A181" s="14" t="str">
        <f aca="false">'SKU Master'!A181</f>
        <v>07-00180</v>
      </c>
      <c r="B181" s="14" t="str">
        <f aca="false">VLOOKUP(A181,'SKU Master'!$A:$N,6,FALSE())</f>
        <v>Redbarn Variety Pack Grits, 42 oz</v>
      </c>
      <c r="C181" s="15" t="n">
        <v>2.6</v>
      </c>
      <c r="D181" s="15" t="n">
        <v>4.7</v>
      </c>
      <c r="E181" s="15" t="n">
        <v>4.9</v>
      </c>
      <c r="F181" s="16" t="s">
        <v>12290</v>
      </c>
      <c r="G181" s="16" t="s">
        <v>12021</v>
      </c>
      <c r="H181" s="17" t="n">
        <v>3.36</v>
      </c>
      <c r="I181" s="18" t="n">
        <f aca="false">('SKU Master'!I181-H181)/'SKU Master'!I181</f>
        <v>0.419689119170985</v>
      </c>
      <c r="J181" s="16" t="n">
        <v>2</v>
      </c>
      <c r="K181" s="19" t="n">
        <f aca="false">J181*C181</f>
        <v>5.2</v>
      </c>
      <c r="L181" s="16" t="s">
        <v>12295</v>
      </c>
      <c r="M181" s="16" t="s">
        <v>12292</v>
      </c>
      <c r="N181" s="16" t="s">
        <v>12017</v>
      </c>
      <c r="O181" s="16" t="s">
        <v>12293</v>
      </c>
      <c r="P181" s="16" t="s">
        <v>12298</v>
      </c>
      <c r="Q181" s="16" t="s">
        <v>12017</v>
      </c>
    </row>
    <row r="182" customFormat="false" ht="15" hidden="false" customHeight="false" outlineLevel="0" collapsed="false">
      <c r="A182" s="14" t="str">
        <f aca="false">'SKU Master'!A182</f>
        <v>07-00181</v>
      </c>
      <c r="B182" s="14" t="str">
        <f aca="false">VLOOKUP(A182,'SKU Master'!$A:$N,6,FALSE())</f>
        <v>Redbarn Instant Oatmeal, 42 oz</v>
      </c>
      <c r="C182" s="15" t="n">
        <v>2.8</v>
      </c>
      <c r="D182" s="15" t="n">
        <v>6.3</v>
      </c>
      <c r="E182" s="15" t="n">
        <v>4.9</v>
      </c>
      <c r="F182" s="16" t="s">
        <v>12290</v>
      </c>
      <c r="G182" s="16" t="s">
        <v>12021</v>
      </c>
      <c r="H182" s="17" t="n">
        <v>2.78</v>
      </c>
      <c r="I182" s="18" t="n">
        <f aca="false">('SKU Master'!I182-H182)/'SKU Master'!I182</f>
        <v>0.380846325167038</v>
      </c>
      <c r="J182" s="16" t="n">
        <v>2</v>
      </c>
      <c r="K182" s="19" t="n">
        <f aca="false">J182*C182</f>
        <v>5.6</v>
      </c>
      <c r="L182" s="16" t="s">
        <v>12291</v>
      </c>
      <c r="M182" s="16" t="s">
        <v>12292</v>
      </c>
      <c r="N182" s="16" t="s">
        <v>12017</v>
      </c>
      <c r="O182" s="16" t="s">
        <v>12293</v>
      </c>
      <c r="P182" s="16" t="s">
        <v>12294</v>
      </c>
      <c r="Q182" s="16" t="s">
        <v>12017</v>
      </c>
    </row>
    <row r="183" customFormat="false" ht="15" hidden="false" customHeight="false" outlineLevel="0" collapsed="false">
      <c r="A183" s="14" t="str">
        <f aca="false">'SKU Master'!A183</f>
        <v>07-00182</v>
      </c>
      <c r="B183" s="14" t="str">
        <f aca="false">VLOOKUP(A183,'SKU Master'!$A:$N,6,FALSE())</f>
        <v>Wheatstone Cream of Wheat, 18 oz</v>
      </c>
      <c r="C183" s="15" t="n">
        <v>2.9</v>
      </c>
      <c r="D183" s="15" t="n">
        <v>6.5</v>
      </c>
      <c r="E183" s="15" t="n">
        <v>4.3</v>
      </c>
      <c r="F183" s="16" t="s">
        <v>12290</v>
      </c>
      <c r="G183" s="16" t="s">
        <v>12021</v>
      </c>
      <c r="H183" s="17" t="n">
        <v>2.76</v>
      </c>
      <c r="I183" s="18" t="n">
        <f aca="false">('SKU Master'!I183-H183)/'SKU Master'!I183</f>
        <v>0.356643356643357</v>
      </c>
      <c r="J183" s="16" t="n">
        <v>7</v>
      </c>
      <c r="K183" s="19" t="n">
        <f aca="false">J183*C183</f>
        <v>20.3</v>
      </c>
      <c r="L183" s="16" t="s">
        <v>12295</v>
      </c>
      <c r="M183" s="16" t="s">
        <v>12292</v>
      </c>
      <c r="N183" s="16" t="s">
        <v>12017</v>
      </c>
      <c r="O183" s="16" t="s">
        <v>12293</v>
      </c>
      <c r="P183" s="16" t="s">
        <v>12296</v>
      </c>
      <c r="Q183" s="16" t="s">
        <v>12017</v>
      </c>
    </row>
    <row r="184" customFormat="false" ht="15" hidden="false" customHeight="false" outlineLevel="0" collapsed="false">
      <c r="A184" s="14" t="str">
        <f aca="false">'SKU Master'!A184</f>
        <v>07-00183</v>
      </c>
      <c r="B184" s="14" t="str">
        <f aca="false">VLOOKUP(A184,'SKU Master'!$A:$N,6,FALSE())</f>
        <v>Roastport Apple Cinnamon Instant Oatmeal, 42 oz</v>
      </c>
      <c r="C184" s="15" t="n">
        <v>3.9</v>
      </c>
      <c r="D184" s="15" t="n">
        <v>8.8</v>
      </c>
      <c r="E184" s="15" t="n">
        <v>4.5</v>
      </c>
      <c r="F184" s="16" t="s">
        <v>12290</v>
      </c>
      <c r="G184" s="16" t="s">
        <v>12017</v>
      </c>
      <c r="H184" s="17" t="n">
        <v>3.34</v>
      </c>
      <c r="I184" s="18" t="n">
        <f aca="false">('SKU Master'!I184-H184)/'SKU Master'!I184</f>
        <v>0.302713987473904</v>
      </c>
      <c r="J184" s="16" t="n">
        <v>8</v>
      </c>
      <c r="K184" s="19" t="n">
        <f aca="false">J184*C184</f>
        <v>31.2</v>
      </c>
      <c r="L184" s="16" t="s">
        <v>12295</v>
      </c>
      <c r="M184" s="16" t="s">
        <v>12292</v>
      </c>
      <c r="N184" s="16" t="s">
        <v>12017</v>
      </c>
      <c r="O184" s="16" t="s">
        <v>12293</v>
      </c>
      <c r="P184" s="16" t="s">
        <v>12297</v>
      </c>
      <c r="Q184" s="16" t="s">
        <v>12017</v>
      </c>
    </row>
    <row r="185" customFormat="false" ht="15" hidden="false" customHeight="false" outlineLevel="0" collapsed="false">
      <c r="A185" s="14" t="str">
        <f aca="false">'SKU Master'!A185</f>
        <v>07-00184</v>
      </c>
      <c r="B185" s="14" t="str">
        <f aca="false">VLOOKUP(A185,'SKU Master'!$A:$N,6,FALSE())</f>
        <v>Harborline Maple Brown Sugar Grits, 10 ct</v>
      </c>
      <c r="C185" s="15" t="n">
        <v>3.3</v>
      </c>
      <c r="D185" s="15" t="n">
        <v>4.3</v>
      </c>
      <c r="E185" s="15" t="n">
        <v>4.2</v>
      </c>
      <c r="F185" s="16" t="s">
        <v>12290</v>
      </c>
      <c r="G185" s="16" t="s">
        <v>12021</v>
      </c>
      <c r="H185" s="17" t="n">
        <v>3.14</v>
      </c>
      <c r="I185" s="18" t="n">
        <f aca="false">('SKU Master'!I185-H185)/'SKU Master'!I185</f>
        <v>0.457685664939551</v>
      </c>
      <c r="J185" s="16" t="n">
        <v>9</v>
      </c>
      <c r="K185" s="19" t="n">
        <f aca="false">J185*C185</f>
        <v>29.7</v>
      </c>
      <c r="L185" s="16" t="s">
        <v>12295</v>
      </c>
      <c r="M185" s="16" t="s">
        <v>12292</v>
      </c>
      <c r="N185" s="16" t="s">
        <v>12017</v>
      </c>
      <c r="O185" s="16" t="s">
        <v>12293</v>
      </c>
      <c r="P185" s="16" t="s">
        <v>12297</v>
      </c>
      <c r="Q185" s="16" t="s">
        <v>12021</v>
      </c>
    </row>
    <row r="186" customFormat="false" ht="15" hidden="false" customHeight="false" outlineLevel="0" collapsed="false">
      <c r="A186" s="14" t="str">
        <f aca="false">'SKU Master'!A186</f>
        <v>07-00185</v>
      </c>
      <c r="B186" s="14" t="str">
        <f aca="false">VLOOKUP(A186,'SKU Master'!$A:$N,6,FALSE())</f>
        <v>Kettle Row Instant Oatmeal, 10 ct</v>
      </c>
      <c r="C186" s="15" t="n">
        <v>4.2</v>
      </c>
      <c r="D186" s="15" t="n">
        <v>5.3</v>
      </c>
      <c r="E186" s="15" t="n">
        <v>4.2</v>
      </c>
      <c r="F186" s="16" t="s">
        <v>12290</v>
      </c>
      <c r="G186" s="16" t="s">
        <v>12021</v>
      </c>
      <c r="H186" s="17" t="n">
        <v>2.93</v>
      </c>
      <c r="I186" s="18" t="n">
        <f aca="false">('SKU Master'!I186-H186)/'SKU Master'!I186</f>
        <v>0.388308977035491</v>
      </c>
      <c r="J186" s="16" t="n">
        <v>2</v>
      </c>
      <c r="K186" s="19" t="n">
        <f aca="false">J186*C186</f>
        <v>8.4</v>
      </c>
      <c r="L186" s="16" t="s">
        <v>12295</v>
      </c>
      <c r="M186" s="16" t="s">
        <v>12292</v>
      </c>
      <c r="N186" s="16" t="s">
        <v>12017</v>
      </c>
      <c r="O186" s="16" t="s">
        <v>12293</v>
      </c>
      <c r="P186" s="16" t="s">
        <v>12294</v>
      </c>
      <c r="Q186" s="16" t="s">
        <v>12017</v>
      </c>
    </row>
    <row r="187" customFormat="false" ht="15" hidden="false" customHeight="false" outlineLevel="0" collapsed="false">
      <c r="A187" s="14" t="str">
        <f aca="false">'SKU Master'!A187</f>
        <v>07-00186</v>
      </c>
      <c r="B187" s="14" t="str">
        <f aca="false">VLOOKUP(A187,'SKU Master'!$A:$N,6,FALSE())</f>
        <v>Golden Grain Co. Variety Pack Quick Oats, 42 oz</v>
      </c>
      <c r="C187" s="15" t="n">
        <v>3.7</v>
      </c>
      <c r="D187" s="15" t="n">
        <v>8.2</v>
      </c>
      <c r="E187" s="15" t="n">
        <v>3.3</v>
      </c>
      <c r="F187" s="16" t="s">
        <v>12290</v>
      </c>
      <c r="G187" s="16" t="s">
        <v>12021</v>
      </c>
      <c r="H187" s="17" t="n">
        <v>2.61</v>
      </c>
      <c r="I187" s="18" t="n">
        <f aca="false">('SKU Master'!I187-H187)/'SKU Master'!I187</f>
        <v>0.418708240534521</v>
      </c>
      <c r="J187" s="16" t="n">
        <v>9</v>
      </c>
      <c r="K187" s="19" t="n">
        <f aca="false">J187*C187</f>
        <v>33.3</v>
      </c>
      <c r="L187" s="16" t="s">
        <v>12295</v>
      </c>
      <c r="M187" s="16" t="s">
        <v>12292</v>
      </c>
      <c r="N187" s="16" t="s">
        <v>12017</v>
      </c>
      <c r="O187" s="16" t="s">
        <v>12293</v>
      </c>
      <c r="P187" s="16" t="s">
        <v>12297</v>
      </c>
      <c r="Q187" s="16" t="s">
        <v>12017</v>
      </c>
    </row>
    <row r="188" customFormat="false" ht="15" hidden="false" customHeight="false" outlineLevel="0" collapsed="false">
      <c r="A188" s="14" t="str">
        <f aca="false">'SKU Master'!A188</f>
        <v>07-00187</v>
      </c>
      <c r="B188" s="14" t="str">
        <f aca="false">VLOOKUP(A188,'SKU Master'!$A:$N,6,FALSE())</f>
        <v>Harborline Variety Pack Cream of Wheat, 18 oz</v>
      </c>
      <c r="C188" s="15" t="n">
        <v>3.6</v>
      </c>
      <c r="D188" s="15" t="n">
        <v>8.8</v>
      </c>
      <c r="E188" s="15" t="n">
        <v>5</v>
      </c>
      <c r="F188" s="16" t="s">
        <v>12290</v>
      </c>
      <c r="G188" s="16" t="s">
        <v>12017</v>
      </c>
      <c r="H188" s="17" t="n">
        <v>2.5</v>
      </c>
      <c r="I188" s="18" t="n">
        <f aca="false">('SKU Master'!I188-H188)/'SKU Master'!I188</f>
        <v>0.430523917995444</v>
      </c>
      <c r="J188" s="16" t="n">
        <v>8</v>
      </c>
      <c r="K188" s="19" t="n">
        <f aca="false">J188*C188</f>
        <v>28.8</v>
      </c>
      <c r="L188" s="16" t="s">
        <v>12295</v>
      </c>
      <c r="M188" s="16" t="s">
        <v>12292</v>
      </c>
      <c r="N188" s="16" t="s">
        <v>12017</v>
      </c>
      <c r="O188" s="16" t="s">
        <v>12293</v>
      </c>
      <c r="P188" s="16" t="s">
        <v>12297</v>
      </c>
      <c r="Q188" s="16" t="s">
        <v>12017</v>
      </c>
    </row>
    <row r="189" customFormat="false" ht="15" hidden="false" customHeight="false" outlineLevel="0" collapsed="false">
      <c r="A189" s="14" t="str">
        <f aca="false">'SKU Master'!A189</f>
        <v>07-00188</v>
      </c>
      <c r="B189" s="14" t="str">
        <f aca="false">VLOOKUP(A189,'SKU Master'!$A:$N,6,FALSE())</f>
        <v>Wheatstone Quick Oats, 42 oz</v>
      </c>
      <c r="C189" s="15" t="n">
        <v>4.4</v>
      </c>
      <c r="D189" s="15" t="n">
        <v>4.9</v>
      </c>
      <c r="E189" s="15" t="n">
        <v>3.3</v>
      </c>
      <c r="F189" s="16" t="s">
        <v>12290</v>
      </c>
      <c r="G189" s="16" t="s">
        <v>12017</v>
      </c>
      <c r="H189" s="17" t="n">
        <v>2.57</v>
      </c>
      <c r="I189" s="18" t="n">
        <f aca="false">('SKU Master'!I189-H189)/'SKU Master'!I189</f>
        <v>0.339331619537275</v>
      </c>
      <c r="J189" s="16" t="n">
        <v>8</v>
      </c>
      <c r="K189" s="19" t="n">
        <f aca="false">J189*C189</f>
        <v>35.2</v>
      </c>
      <c r="L189" s="16" t="s">
        <v>12295</v>
      </c>
      <c r="M189" s="16" t="s">
        <v>12292</v>
      </c>
      <c r="N189" s="16" t="s">
        <v>12017</v>
      </c>
      <c r="O189" s="16" t="s">
        <v>12293</v>
      </c>
      <c r="P189" s="16" t="s">
        <v>12297</v>
      </c>
      <c r="Q189" s="16" t="s">
        <v>12017</v>
      </c>
    </row>
    <row r="190" customFormat="false" ht="15" hidden="false" customHeight="false" outlineLevel="0" collapsed="false">
      <c r="A190" s="14" t="str">
        <f aca="false">'SKU Master'!A190</f>
        <v>07-00189</v>
      </c>
      <c r="B190" s="14" t="str">
        <f aca="false">VLOOKUP(A190,'SKU Master'!$A:$N,6,FALSE())</f>
        <v>Nutgrove Maple Brown Sugar Instant Oatmeal, 18 oz</v>
      </c>
      <c r="C190" s="15" t="n">
        <v>2.5</v>
      </c>
      <c r="D190" s="15" t="n">
        <v>4.1</v>
      </c>
      <c r="E190" s="15" t="n">
        <v>2.8</v>
      </c>
      <c r="F190" s="16" t="s">
        <v>12290</v>
      </c>
      <c r="G190" s="16" t="s">
        <v>12021</v>
      </c>
      <c r="H190" s="17" t="n">
        <v>3.45</v>
      </c>
      <c r="I190" s="18" t="n">
        <f aca="false">('SKU Master'!I190-H190)/'SKU Master'!I190</f>
        <v>0.308617234468938</v>
      </c>
      <c r="J190" s="16" t="n">
        <v>7</v>
      </c>
      <c r="K190" s="19" t="n">
        <f aca="false">J190*C190</f>
        <v>17.5</v>
      </c>
      <c r="L190" s="16" t="s">
        <v>12295</v>
      </c>
      <c r="M190" s="16" t="s">
        <v>12292</v>
      </c>
      <c r="N190" s="16" t="s">
        <v>12017</v>
      </c>
      <c r="O190" s="16" t="s">
        <v>12293</v>
      </c>
      <c r="P190" s="16" t="s">
        <v>12296</v>
      </c>
      <c r="Q190" s="16" t="s">
        <v>12017</v>
      </c>
    </row>
    <row r="191" customFormat="false" ht="15" hidden="false" customHeight="false" outlineLevel="0" collapsed="false">
      <c r="A191" s="14" t="str">
        <f aca="false">'SKU Master'!A191</f>
        <v>07-00190</v>
      </c>
      <c r="B191" s="14" t="str">
        <f aca="false">VLOOKUP(A191,'SKU Master'!$A:$N,6,FALSE())</f>
        <v>Golden Grain Co. Variety Pack Quick Oats, 10 ct</v>
      </c>
      <c r="C191" s="15" t="n">
        <v>4.3</v>
      </c>
      <c r="D191" s="15" t="n">
        <v>8.1</v>
      </c>
      <c r="E191" s="15" t="n">
        <v>3.6</v>
      </c>
      <c r="F191" s="16" t="s">
        <v>12290</v>
      </c>
      <c r="G191" s="16" t="s">
        <v>12021</v>
      </c>
      <c r="H191" s="17" t="n">
        <v>3.99</v>
      </c>
      <c r="I191" s="18" t="n">
        <f aca="false">('SKU Master'!I191-H191)/'SKU Master'!I191</f>
        <v>0.32258064516129</v>
      </c>
      <c r="J191" s="16" t="n">
        <v>4</v>
      </c>
      <c r="K191" s="19" t="n">
        <f aca="false">J191*C191</f>
        <v>17.2</v>
      </c>
      <c r="L191" s="16" t="s">
        <v>12295</v>
      </c>
      <c r="M191" s="16" t="s">
        <v>12292</v>
      </c>
      <c r="N191" s="16" t="s">
        <v>12017</v>
      </c>
      <c r="O191" s="16" t="s">
        <v>12293</v>
      </c>
      <c r="P191" s="16" t="s">
        <v>12298</v>
      </c>
      <c r="Q191" s="16" t="s">
        <v>12017</v>
      </c>
    </row>
    <row r="192" customFormat="false" ht="15" hidden="false" customHeight="false" outlineLevel="0" collapsed="false">
      <c r="A192" s="14" t="str">
        <f aca="false">'SKU Master'!A192</f>
        <v>07-00191</v>
      </c>
      <c r="B192" s="14" t="str">
        <f aca="false">VLOOKUP(A192,'SKU Master'!$A:$N,6,FALSE())</f>
        <v>Kettle Row Maple Brown Sugar Instant Oatmeal, 42 oz</v>
      </c>
      <c r="C192" s="15" t="n">
        <v>4.3</v>
      </c>
      <c r="D192" s="15" t="n">
        <v>5.9</v>
      </c>
      <c r="E192" s="15" t="n">
        <v>4.3</v>
      </c>
      <c r="F192" s="16" t="s">
        <v>12290</v>
      </c>
      <c r="G192" s="16" t="s">
        <v>12021</v>
      </c>
      <c r="H192" s="17" t="n">
        <v>2.54</v>
      </c>
      <c r="I192" s="18" t="n">
        <f aca="false">('SKU Master'!I192-H192)/'SKU Master'!I192</f>
        <v>0.329815303430079</v>
      </c>
      <c r="J192" s="16" t="n">
        <v>5</v>
      </c>
      <c r="K192" s="19" t="n">
        <f aca="false">J192*C192</f>
        <v>21.5</v>
      </c>
      <c r="L192" s="16" t="s">
        <v>12299</v>
      </c>
      <c r="M192" s="16" t="s">
        <v>12292</v>
      </c>
      <c r="N192" s="16" t="s">
        <v>12017</v>
      </c>
      <c r="O192" s="16" t="s">
        <v>12293</v>
      </c>
      <c r="P192" s="16" t="s">
        <v>12298</v>
      </c>
      <c r="Q192" s="16" t="s">
        <v>12017</v>
      </c>
    </row>
    <row r="193" customFormat="false" ht="15" hidden="false" customHeight="false" outlineLevel="0" collapsed="false">
      <c r="A193" s="14" t="str">
        <f aca="false">'SKU Master'!A193</f>
        <v>07-00192</v>
      </c>
      <c r="B193" s="14" t="str">
        <f aca="false">VLOOKUP(A193,'SKU Master'!$A:$N,6,FALSE())</f>
        <v>Roastport Old Fashioned Oats, 18 oz</v>
      </c>
      <c r="C193" s="15" t="n">
        <v>4.5</v>
      </c>
      <c r="D193" s="15" t="n">
        <v>6.8</v>
      </c>
      <c r="E193" s="15" t="n">
        <v>4.3</v>
      </c>
      <c r="F193" s="16" t="s">
        <v>12290</v>
      </c>
      <c r="G193" s="16" t="s">
        <v>12021</v>
      </c>
      <c r="H193" s="17" t="n">
        <v>2.84</v>
      </c>
      <c r="I193" s="18" t="n">
        <f aca="false">('SKU Master'!I193-H193)/'SKU Master'!I193</f>
        <v>0.288220551378446</v>
      </c>
      <c r="J193" s="16" t="n">
        <v>4</v>
      </c>
      <c r="K193" s="19" t="n">
        <f aca="false">J193*C193</f>
        <v>18</v>
      </c>
      <c r="L193" s="16" t="s">
        <v>12295</v>
      </c>
      <c r="M193" s="16" t="s">
        <v>12292</v>
      </c>
      <c r="N193" s="16" t="s">
        <v>12017</v>
      </c>
      <c r="O193" s="16" t="s">
        <v>12293</v>
      </c>
      <c r="P193" s="16" t="s">
        <v>12298</v>
      </c>
      <c r="Q193" s="16" t="s">
        <v>12017</v>
      </c>
    </row>
    <row r="194" customFormat="false" ht="15" hidden="false" customHeight="false" outlineLevel="0" collapsed="false">
      <c r="A194" s="14" t="str">
        <f aca="false">'SKU Master'!A194</f>
        <v>07-00193</v>
      </c>
      <c r="B194" s="14" t="str">
        <f aca="false">VLOOKUP(A194,'SKU Master'!$A:$N,6,FALSE())</f>
        <v>Orchard Spread Variety Pack Grits, 18 oz</v>
      </c>
      <c r="C194" s="15" t="n">
        <v>4</v>
      </c>
      <c r="D194" s="15" t="n">
        <v>4.1</v>
      </c>
      <c r="E194" s="15" t="n">
        <v>3.1</v>
      </c>
      <c r="F194" s="16" t="s">
        <v>12290</v>
      </c>
      <c r="G194" s="16" t="s">
        <v>12021</v>
      </c>
      <c r="H194" s="17" t="n">
        <v>3.45</v>
      </c>
      <c r="I194" s="18" t="n">
        <f aca="false">('SKU Master'!I194-H194)/'SKU Master'!I194</f>
        <v>0.359925788497217</v>
      </c>
      <c r="J194" s="16" t="n">
        <v>8</v>
      </c>
      <c r="K194" s="19" t="n">
        <f aca="false">J194*C194</f>
        <v>32</v>
      </c>
      <c r="L194" s="16" t="s">
        <v>12295</v>
      </c>
      <c r="M194" s="16" t="s">
        <v>12292</v>
      </c>
      <c r="N194" s="16" t="s">
        <v>12017</v>
      </c>
      <c r="O194" s="16" t="s">
        <v>12293</v>
      </c>
      <c r="P194" s="16" t="s">
        <v>12297</v>
      </c>
      <c r="Q194" s="16" t="s">
        <v>12017</v>
      </c>
    </row>
    <row r="195" customFormat="false" ht="15" hidden="false" customHeight="false" outlineLevel="0" collapsed="false">
      <c r="A195" s="14" t="str">
        <f aca="false">'SKU Master'!A195</f>
        <v>07-00194</v>
      </c>
      <c r="B195" s="14" t="str">
        <f aca="false">VLOOKUP(A195,'SKU Master'!$A:$N,6,FALSE())</f>
        <v>Orchard Spread Apple Cinnamon Old Fashioned Oats, 10 ct</v>
      </c>
      <c r="C195" s="15" t="n">
        <v>4.6</v>
      </c>
      <c r="D195" s="15" t="n">
        <v>4.3</v>
      </c>
      <c r="E195" s="15" t="n">
        <v>4.5</v>
      </c>
      <c r="F195" s="16" t="s">
        <v>12290</v>
      </c>
      <c r="G195" s="16" t="s">
        <v>12021</v>
      </c>
      <c r="H195" s="17" t="n">
        <v>3.01</v>
      </c>
      <c r="I195" s="18" t="n">
        <f aca="false">('SKU Master'!I195-H195)/'SKU Master'!I195</f>
        <v>0.298368298368298</v>
      </c>
      <c r="J195" s="16" t="n">
        <v>6</v>
      </c>
      <c r="K195" s="19" t="n">
        <f aca="false">J195*C195</f>
        <v>27.6</v>
      </c>
      <c r="L195" s="16" t="s">
        <v>12295</v>
      </c>
      <c r="M195" s="16" t="s">
        <v>12292</v>
      </c>
      <c r="N195" s="16" t="s">
        <v>12017</v>
      </c>
      <c r="O195" s="16" t="s">
        <v>12293</v>
      </c>
      <c r="P195" s="16" t="s">
        <v>12296</v>
      </c>
      <c r="Q195" s="16" t="s">
        <v>12017</v>
      </c>
    </row>
    <row r="196" customFormat="false" ht="15" hidden="false" customHeight="false" outlineLevel="0" collapsed="false">
      <c r="A196" s="14" t="str">
        <f aca="false">'SKU Master'!A196</f>
        <v>07-00195</v>
      </c>
      <c r="B196" s="14" t="str">
        <f aca="false">VLOOKUP(A196,'SKU Master'!$A:$N,6,FALSE())</f>
        <v>Nutgrove Old Fashioned Oats, 18 oz</v>
      </c>
      <c r="C196" s="15" t="n">
        <v>2.9</v>
      </c>
      <c r="D196" s="15" t="n">
        <v>5.8</v>
      </c>
      <c r="E196" s="15" t="n">
        <v>4.2</v>
      </c>
      <c r="F196" s="16" t="s">
        <v>12290</v>
      </c>
      <c r="G196" s="16" t="s">
        <v>12017</v>
      </c>
      <c r="H196" s="17" t="n">
        <v>3.2</v>
      </c>
      <c r="I196" s="18" t="n">
        <f aca="false">('SKU Master'!I196-H196)/'SKU Master'!I196</f>
        <v>0.331941544885177</v>
      </c>
      <c r="J196" s="16" t="n">
        <v>9</v>
      </c>
      <c r="K196" s="19" t="n">
        <f aca="false">J196*C196</f>
        <v>26.1</v>
      </c>
      <c r="L196" s="16" t="s">
        <v>12295</v>
      </c>
      <c r="M196" s="16" t="s">
        <v>12292</v>
      </c>
      <c r="N196" s="16" t="s">
        <v>12017</v>
      </c>
      <c r="O196" s="16" t="s">
        <v>12293</v>
      </c>
      <c r="P196" s="16" t="s">
        <v>12297</v>
      </c>
      <c r="Q196" s="16" t="s">
        <v>12017</v>
      </c>
    </row>
    <row r="197" customFormat="false" ht="15" hidden="false" customHeight="false" outlineLevel="0" collapsed="false">
      <c r="A197" s="14" t="str">
        <f aca="false">'SKU Master'!A197</f>
        <v>07-00196</v>
      </c>
      <c r="B197" s="14" t="str">
        <f aca="false">VLOOKUP(A197,'SKU Master'!$A:$N,6,FALSE())</f>
        <v>Nutgrove Quick Oats, 42 oz</v>
      </c>
      <c r="C197" s="15" t="n">
        <v>3.9</v>
      </c>
      <c r="D197" s="15" t="n">
        <v>8.9</v>
      </c>
      <c r="E197" s="15" t="n">
        <v>4.8</v>
      </c>
      <c r="F197" s="16" t="s">
        <v>12290</v>
      </c>
      <c r="G197" s="16" t="s">
        <v>12017</v>
      </c>
      <c r="H197" s="17" t="n">
        <v>3.27</v>
      </c>
      <c r="I197" s="18" t="n">
        <f aca="false">('SKU Master'!I197-H197)/'SKU Master'!I197</f>
        <v>0.404371584699454</v>
      </c>
      <c r="J197" s="16" t="n">
        <v>7</v>
      </c>
      <c r="K197" s="19" t="n">
        <f aca="false">J197*C197</f>
        <v>27.3</v>
      </c>
      <c r="L197" s="16" t="s">
        <v>12295</v>
      </c>
      <c r="M197" s="16" t="s">
        <v>12292</v>
      </c>
      <c r="N197" s="16" t="s">
        <v>12017</v>
      </c>
      <c r="O197" s="16" t="s">
        <v>12293</v>
      </c>
      <c r="P197" s="16" t="s">
        <v>12296</v>
      </c>
      <c r="Q197" s="16" t="s">
        <v>12017</v>
      </c>
    </row>
    <row r="198" customFormat="false" ht="15" hidden="false" customHeight="false" outlineLevel="0" collapsed="false">
      <c r="A198" s="14" t="str">
        <f aca="false">'SKU Master'!A198</f>
        <v>07-00197</v>
      </c>
      <c r="B198" s="14" t="str">
        <f aca="false">VLOOKUP(A198,'SKU Master'!$A:$N,6,FALSE())</f>
        <v>Wheatstone Maple Brown Sugar Instant Oatmeal, 42 oz</v>
      </c>
      <c r="C198" s="15" t="n">
        <v>3.3</v>
      </c>
      <c r="D198" s="15" t="n">
        <v>8.1</v>
      </c>
      <c r="E198" s="15" t="n">
        <v>3</v>
      </c>
      <c r="F198" s="16" t="s">
        <v>12290</v>
      </c>
      <c r="G198" s="16" t="s">
        <v>12021</v>
      </c>
      <c r="H198" s="17" t="n">
        <v>3.3</v>
      </c>
      <c r="I198" s="18" t="n">
        <f aca="false">('SKU Master'!I198-H198)/'SKU Master'!I198</f>
        <v>0.325153374233129</v>
      </c>
      <c r="J198" s="16" t="n">
        <v>8</v>
      </c>
      <c r="K198" s="19" t="n">
        <f aca="false">J198*C198</f>
        <v>26.4</v>
      </c>
      <c r="L198" s="16" t="s">
        <v>12295</v>
      </c>
      <c r="M198" s="16" t="s">
        <v>12292</v>
      </c>
      <c r="N198" s="16" t="s">
        <v>12017</v>
      </c>
      <c r="O198" s="16" t="s">
        <v>12293</v>
      </c>
      <c r="P198" s="16" t="s">
        <v>12296</v>
      </c>
      <c r="Q198" s="16" t="s">
        <v>12017</v>
      </c>
    </row>
    <row r="199" customFormat="false" ht="15" hidden="false" customHeight="false" outlineLevel="0" collapsed="false">
      <c r="A199" s="14" t="str">
        <f aca="false">'SKU Master'!A199</f>
        <v>07-00198</v>
      </c>
      <c r="B199" s="14" t="str">
        <f aca="false">VLOOKUP(A199,'SKU Master'!$A:$N,6,FALSE())</f>
        <v>Redbarn Variety Pack Quick Oats, 10 ct</v>
      </c>
      <c r="C199" s="15" t="n">
        <v>4.7</v>
      </c>
      <c r="D199" s="15" t="n">
        <v>6</v>
      </c>
      <c r="E199" s="15" t="n">
        <v>4.6</v>
      </c>
      <c r="F199" s="16" t="s">
        <v>12290</v>
      </c>
      <c r="G199" s="16" t="s">
        <v>12021</v>
      </c>
      <c r="H199" s="17" t="n">
        <v>3.59</v>
      </c>
      <c r="I199" s="18" t="n">
        <f aca="false">('SKU Master'!I199-H199)/'SKU Master'!I199</f>
        <v>0.400667779632721</v>
      </c>
      <c r="J199" s="16" t="n">
        <v>9</v>
      </c>
      <c r="K199" s="19" t="n">
        <f aca="false">J199*C199</f>
        <v>42.3</v>
      </c>
      <c r="L199" s="16" t="s">
        <v>12295</v>
      </c>
      <c r="M199" s="16" t="s">
        <v>12292</v>
      </c>
      <c r="N199" s="16" t="s">
        <v>12017</v>
      </c>
      <c r="O199" s="16" t="s">
        <v>12293</v>
      </c>
      <c r="P199" s="16" t="s">
        <v>12297</v>
      </c>
      <c r="Q199" s="16" t="s">
        <v>12017</v>
      </c>
    </row>
    <row r="200" customFormat="false" ht="15" hidden="false" customHeight="false" outlineLevel="0" collapsed="false">
      <c r="A200" s="14" t="str">
        <f aca="false">'SKU Master'!A200</f>
        <v>07-00199</v>
      </c>
      <c r="B200" s="14" t="str">
        <f aca="false">VLOOKUP(A200,'SKU Master'!$A:$N,6,FALSE())</f>
        <v>Nutgrove Apple Cinnamon Old Fashioned Oats, 42 oz</v>
      </c>
      <c r="C200" s="15" t="n">
        <v>3</v>
      </c>
      <c r="D200" s="15" t="n">
        <v>8.9</v>
      </c>
      <c r="E200" s="15" t="n">
        <v>2.6</v>
      </c>
      <c r="F200" s="16" t="s">
        <v>12290</v>
      </c>
      <c r="G200" s="16" t="s">
        <v>12017</v>
      </c>
      <c r="H200" s="17" t="n">
        <v>2.94</v>
      </c>
      <c r="I200" s="18" t="n">
        <f aca="false">('SKU Master'!I200-H200)/'SKU Master'!I200</f>
        <v>0.34521158129176</v>
      </c>
      <c r="J200" s="16" t="n">
        <v>7</v>
      </c>
      <c r="K200" s="19" t="n">
        <f aca="false">J200*C200</f>
        <v>21</v>
      </c>
      <c r="L200" s="16" t="s">
        <v>12295</v>
      </c>
      <c r="M200" s="16" t="s">
        <v>12292</v>
      </c>
      <c r="N200" s="16" t="s">
        <v>12017</v>
      </c>
      <c r="O200" s="16" t="s">
        <v>12293</v>
      </c>
      <c r="P200" s="16" t="s">
        <v>12296</v>
      </c>
      <c r="Q200" s="16" t="s">
        <v>12017</v>
      </c>
    </row>
    <row r="201" customFormat="false" ht="15" hidden="false" customHeight="false" outlineLevel="0" collapsed="false">
      <c r="A201" s="14" t="str">
        <f aca="false">'SKU Master'!A201</f>
        <v>07-00200</v>
      </c>
      <c r="B201" s="14" t="str">
        <f aca="false">VLOOKUP(A201,'SKU Master'!$A:$N,6,FALSE())</f>
        <v>Orchard Spread Variety Pack Grits, 42 oz</v>
      </c>
      <c r="C201" s="15" t="n">
        <v>4.1</v>
      </c>
      <c r="D201" s="15" t="n">
        <v>5.4</v>
      </c>
      <c r="E201" s="15" t="n">
        <v>3.6</v>
      </c>
      <c r="F201" s="16" t="s">
        <v>12290</v>
      </c>
      <c r="G201" s="16" t="s">
        <v>12021</v>
      </c>
      <c r="H201" s="17" t="n">
        <v>3.81</v>
      </c>
      <c r="I201" s="18" t="n">
        <f aca="false">('SKU Master'!I201-H201)/'SKU Master'!I201</f>
        <v>0.306010928961749</v>
      </c>
      <c r="J201" s="16" t="n">
        <v>7</v>
      </c>
      <c r="K201" s="19" t="n">
        <f aca="false">J201*C201</f>
        <v>28.7</v>
      </c>
      <c r="L201" s="16" t="s">
        <v>12295</v>
      </c>
      <c r="M201" s="16" t="s">
        <v>12292</v>
      </c>
      <c r="N201" s="16" t="s">
        <v>12017</v>
      </c>
      <c r="O201" s="16" t="s">
        <v>12293</v>
      </c>
      <c r="P201" s="16" t="s">
        <v>12296</v>
      </c>
      <c r="Q201" s="16" t="s">
        <v>12017</v>
      </c>
    </row>
    <row r="202" customFormat="false" ht="15" hidden="false" customHeight="false" outlineLevel="0" collapsed="false">
      <c r="A202" s="14" t="str">
        <f aca="false">'SKU Master'!A202</f>
        <v>07-00201</v>
      </c>
      <c r="B202" s="14" t="str">
        <f aca="false">VLOOKUP(A202,'SKU Master'!$A:$N,6,FALSE())</f>
        <v>Thrift Row Apple Cinnamon Quick Oats, 10 ct</v>
      </c>
      <c r="C202" s="15" t="n">
        <v>2.8</v>
      </c>
      <c r="D202" s="15" t="n">
        <v>7.7</v>
      </c>
      <c r="E202" s="15" t="n">
        <v>2.8</v>
      </c>
      <c r="F202" s="16" t="s">
        <v>12290</v>
      </c>
      <c r="G202" s="16" t="s">
        <v>12017</v>
      </c>
      <c r="H202" s="17" t="n">
        <v>2.12</v>
      </c>
      <c r="I202" s="18" t="n">
        <f aca="false">('SKU Master'!I202-H202)/'SKU Master'!I202</f>
        <v>0.468671679197995</v>
      </c>
      <c r="J202" s="16" t="n">
        <v>4</v>
      </c>
      <c r="K202" s="19" t="n">
        <f aca="false">J202*C202</f>
        <v>11.2</v>
      </c>
      <c r="L202" s="16" t="s">
        <v>12295</v>
      </c>
      <c r="M202" s="16" t="s">
        <v>12292</v>
      </c>
      <c r="N202" s="16" t="s">
        <v>12017</v>
      </c>
      <c r="O202" s="16" t="s">
        <v>12293</v>
      </c>
      <c r="P202" s="16" t="s">
        <v>12296</v>
      </c>
      <c r="Q202" s="16" t="s">
        <v>12017</v>
      </c>
    </row>
    <row r="203" customFormat="false" ht="15" hidden="false" customHeight="false" outlineLevel="0" collapsed="false">
      <c r="A203" s="14" t="str">
        <f aca="false">'SKU Master'!A203</f>
        <v>07-00202</v>
      </c>
      <c r="B203" s="14" t="str">
        <f aca="false">VLOOKUP(A203,'SKU Master'!$A:$N,6,FALSE())</f>
        <v>Golden Grain Co. Variety Pack Instant Oatmeal, 42 oz</v>
      </c>
      <c r="C203" s="15" t="n">
        <v>4.8</v>
      </c>
      <c r="D203" s="15" t="n">
        <v>7.8</v>
      </c>
      <c r="E203" s="15" t="n">
        <v>4.6</v>
      </c>
      <c r="F203" s="16" t="s">
        <v>12290</v>
      </c>
      <c r="G203" s="16" t="s">
        <v>12021</v>
      </c>
      <c r="H203" s="17" t="n">
        <v>3.81</v>
      </c>
      <c r="I203" s="18" t="n">
        <f aca="false">('SKU Master'!I203-H203)/'SKU Master'!I203</f>
        <v>0.341968911917098</v>
      </c>
      <c r="J203" s="16" t="n">
        <v>8</v>
      </c>
      <c r="K203" s="19" t="n">
        <f aca="false">J203*C203</f>
        <v>38.4</v>
      </c>
      <c r="L203" s="16" t="s">
        <v>12295</v>
      </c>
      <c r="M203" s="16" t="s">
        <v>12292</v>
      </c>
      <c r="N203" s="16" t="s">
        <v>12017</v>
      </c>
      <c r="O203" s="16" t="s">
        <v>12293</v>
      </c>
      <c r="P203" s="16" t="s">
        <v>12297</v>
      </c>
      <c r="Q203" s="16" t="s">
        <v>12017</v>
      </c>
    </row>
    <row r="204" customFormat="false" ht="15" hidden="false" customHeight="false" outlineLevel="0" collapsed="false">
      <c r="A204" s="14" t="str">
        <f aca="false">'SKU Master'!A204</f>
        <v>07-00203</v>
      </c>
      <c r="B204" s="14" t="str">
        <f aca="false">VLOOKUP(A204,'SKU Master'!$A:$N,6,FALSE())</f>
        <v>Orchard Spread Maple Brown Sugar Grits, 42 oz</v>
      </c>
      <c r="C204" s="15" t="n">
        <v>4.3</v>
      </c>
      <c r="D204" s="15" t="n">
        <v>5.9</v>
      </c>
      <c r="E204" s="15" t="n">
        <v>2.8</v>
      </c>
      <c r="F204" s="16" t="s">
        <v>12290</v>
      </c>
      <c r="G204" s="16" t="s">
        <v>12017</v>
      </c>
      <c r="H204" s="17" t="n">
        <v>3.54</v>
      </c>
      <c r="I204" s="18" t="n">
        <f aca="false">('SKU Master'!I204-H204)/'SKU Master'!I204</f>
        <v>0.398981324278438</v>
      </c>
      <c r="J204" s="16" t="n">
        <v>4</v>
      </c>
      <c r="K204" s="19" t="n">
        <f aca="false">J204*C204</f>
        <v>17.2</v>
      </c>
      <c r="L204" s="16" t="s">
        <v>12295</v>
      </c>
      <c r="M204" s="16" t="s">
        <v>12292</v>
      </c>
      <c r="N204" s="16" t="s">
        <v>12017</v>
      </c>
      <c r="O204" s="16" t="s">
        <v>12293</v>
      </c>
      <c r="P204" s="16" t="s">
        <v>12298</v>
      </c>
      <c r="Q204" s="16" t="s">
        <v>12017</v>
      </c>
    </row>
    <row r="205" customFormat="false" ht="15" hidden="false" customHeight="false" outlineLevel="0" collapsed="false">
      <c r="A205" s="14" t="str">
        <f aca="false">'SKU Master'!A205</f>
        <v>07-00204</v>
      </c>
      <c r="B205" s="14" t="str">
        <f aca="false">VLOOKUP(A205,'SKU Master'!$A:$N,6,FALSE())</f>
        <v>Kettle Row Variety Pack Old Fashioned Oats, 10 ct</v>
      </c>
      <c r="C205" s="15" t="n">
        <v>4.5</v>
      </c>
      <c r="D205" s="15" t="n">
        <v>8.6</v>
      </c>
      <c r="E205" s="15" t="n">
        <v>3.9</v>
      </c>
      <c r="F205" s="16" t="s">
        <v>12290</v>
      </c>
      <c r="G205" s="16" t="s">
        <v>12021</v>
      </c>
      <c r="H205" s="17" t="n">
        <v>3.38</v>
      </c>
      <c r="I205" s="18" t="n">
        <f aca="false">('SKU Master'!I205-H205)/'SKU Master'!I205</f>
        <v>0.294363256784969</v>
      </c>
      <c r="J205" s="16" t="n">
        <v>5</v>
      </c>
      <c r="K205" s="19" t="n">
        <f aca="false">J205*C205</f>
        <v>22.5</v>
      </c>
      <c r="L205" s="16" t="s">
        <v>12295</v>
      </c>
      <c r="M205" s="16" t="s">
        <v>12292</v>
      </c>
      <c r="N205" s="16" t="s">
        <v>12017</v>
      </c>
      <c r="O205" s="16" t="s">
        <v>12293</v>
      </c>
      <c r="P205" s="16" t="s">
        <v>12296</v>
      </c>
      <c r="Q205" s="16" t="s">
        <v>12017</v>
      </c>
    </row>
    <row r="206" customFormat="false" ht="15" hidden="false" customHeight="false" outlineLevel="0" collapsed="false">
      <c r="A206" s="14" t="str">
        <f aca="false">'SKU Master'!A206</f>
        <v>07-00205</v>
      </c>
      <c r="B206" s="14" t="str">
        <f aca="false">VLOOKUP(A206,'SKU Master'!$A:$N,6,FALSE())</f>
        <v>Golden Grain Co. Old Fashioned Oats, 18 oz</v>
      </c>
      <c r="C206" s="15" t="n">
        <v>4.1</v>
      </c>
      <c r="D206" s="15" t="n">
        <v>9</v>
      </c>
      <c r="E206" s="15" t="n">
        <v>4.2</v>
      </c>
      <c r="F206" s="16" t="s">
        <v>12290</v>
      </c>
      <c r="G206" s="16" t="s">
        <v>12017</v>
      </c>
      <c r="H206" s="17" t="n">
        <v>3.81</v>
      </c>
      <c r="I206" s="18" t="n">
        <f aca="false">('SKU Master'!I206-H206)/'SKU Master'!I206</f>
        <v>0.293135435992579</v>
      </c>
      <c r="J206" s="16" t="n">
        <v>2</v>
      </c>
      <c r="K206" s="19" t="n">
        <f aca="false">J206*C206</f>
        <v>8.2</v>
      </c>
      <c r="L206" s="16" t="s">
        <v>12291</v>
      </c>
      <c r="M206" s="16" t="s">
        <v>12292</v>
      </c>
      <c r="N206" s="16" t="s">
        <v>12017</v>
      </c>
      <c r="O206" s="16" t="s">
        <v>12293</v>
      </c>
      <c r="P206" s="16" t="s">
        <v>12294</v>
      </c>
      <c r="Q206" s="16" t="s">
        <v>12017</v>
      </c>
    </row>
    <row r="207" customFormat="false" ht="15" hidden="false" customHeight="false" outlineLevel="0" collapsed="false">
      <c r="A207" s="14" t="str">
        <f aca="false">'SKU Master'!A207</f>
        <v>07-00206</v>
      </c>
      <c r="B207" s="14" t="str">
        <f aca="false">VLOOKUP(A207,'SKU Master'!$A:$N,6,FALSE())</f>
        <v>Orchard Spread Variety Pack Grits, 10 ct</v>
      </c>
      <c r="C207" s="15" t="n">
        <v>4.5</v>
      </c>
      <c r="D207" s="15" t="n">
        <v>7.1</v>
      </c>
      <c r="E207" s="15" t="n">
        <v>3.6</v>
      </c>
      <c r="F207" s="16" t="s">
        <v>12290</v>
      </c>
      <c r="G207" s="16" t="s">
        <v>12017</v>
      </c>
      <c r="H207" s="17" t="n">
        <v>4.29</v>
      </c>
      <c r="I207" s="18" t="n">
        <f aca="false">('SKU Master'!I207-H207)/'SKU Master'!I207</f>
        <v>0.283806343906511</v>
      </c>
      <c r="J207" s="16" t="n">
        <v>2</v>
      </c>
      <c r="K207" s="19" t="n">
        <f aca="false">J207*C207</f>
        <v>9</v>
      </c>
      <c r="L207" s="16" t="s">
        <v>12291</v>
      </c>
      <c r="M207" s="16" t="s">
        <v>12292</v>
      </c>
      <c r="N207" s="16" t="s">
        <v>12017</v>
      </c>
      <c r="O207" s="16" t="s">
        <v>12293</v>
      </c>
      <c r="P207" s="16" t="s">
        <v>12294</v>
      </c>
      <c r="Q207" s="16" t="s">
        <v>12017</v>
      </c>
    </row>
    <row r="208" customFormat="false" ht="15" hidden="false" customHeight="false" outlineLevel="0" collapsed="false">
      <c r="A208" s="14" t="str">
        <f aca="false">'SKU Master'!A208</f>
        <v>07-00207</v>
      </c>
      <c r="B208" s="14" t="str">
        <f aca="false">VLOOKUP(A208,'SKU Master'!$A:$N,6,FALSE())</f>
        <v>Nutgrove Apple Cinnamon Quick Oats, 10 ct</v>
      </c>
      <c r="C208" s="15" t="n">
        <v>2.8</v>
      </c>
      <c r="D208" s="15" t="n">
        <v>8.1</v>
      </c>
      <c r="E208" s="15" t="n">
        <v>4</v>
      </c>
      <c r="F208" s="16" t="s">
        <v>12290</v>
      </c>
      <c r="G208" s="16" t="s">
        <v>12021</v>
      </c>
      <c r="H208" s="17" t="n">
        <v>2.45</v>
      </c>
      <c r="I208" s="18" t="n">
        <f aca="false">('SKU Master'!I208-H208)/'SKU Master'!I208</f>
        <v>0.353562005277045</v>
      </c>
      <c r="J208" s="16" t="n">
        <v>4</v>
      </c>
      <c r="K208" s="19" t="n">
        <f aca="false">J208*C208</f>
        <v>11.2</v>
      </c>
      <c r="L208" s="16" t="s">
        <v>12295</v>
      </c>
      <c r="M208" s="16" t="s">
        <v>12292</v>
      </c>
      <c r="N208" s="16" t="s">
        <v>12017</v>
      </c>
      <c r="O208" s="16" t="s">
        <v>12293</v>
      </c>
      <c r="P208" s="16" t="s">
        <v>12298</v>
      </c>
      <c r="Q208" s="16" t="s">
        <v>12017</v>
      </c>
    </row>
    <row r="209" customFormat="false" ht="15" hidden="false" customHeight="false" outlineLevel="0" collapsed="false">
      <c r="A209" s="14" t="str">
        <f aca="false">'SKU Master'!A209</f>
        <v>07-00208</v>
      </c>
      <c r="B209" s="14" t="str">
        <f aca="false">VLOOKUP(A209,'SKU Master'!$A:$N,6,FALSE())</f>
        <v>Orchard Spread Apple Cinnamon Cream of Wheat, 42 oz</v>
      </c>
      <c r="C209" s="15" t="n">
        <v>2.9</v>
      </c>
      <c r="D209" s="15" t="n">
        <v>7.4</v>
      </c>
      <c r="E209" s="15" t="n">
        <v>3.1</v>
      </c>
      <c r="F209" s="16" t="s">
        <v>12290</v>
      </c>
      <c r="G209" s="16" t="s">
        <v>12021</v>
      </c>
      <c r="H209" s="17" t="n">
        <v>2.95</v>
      </c>
      <c r="I209" s="18" t="n">
        <f aca="false">('SKU Master'!I209-H209)/'SKU Master'!I209</f>
        <v>0.312354312354312</v>
      </c>
      <c r="J209" s="16" t="n">
        <v>3</v>
      </c>
      <c r="K209" s="19" t="n">
        <f aca="false">J209*C209</f>
        <v>8.7</v>
      </c>
      <c r="L209" s="16" t="s">
        <v>12295</v>
      </c>
      <c r="M209" s="16" t="s">
        <v>12292</v>
      </c>
      <c r="N209" s="16" t="s">
        <v>12017</v>
      </c>
      <c r="O209" s="16" t="s">
        <v>12293</v>
      </c>
      <c r="P209" s="16" t="s">
        <v>12298</v>
      </c>
      <c r="Q209" s="16" t="s">
        <v>12021</v>
      </c>
    </row>
    <row r="210" customFormat="false" ht="15" hidden="false" customHeight="false" outlineLevel="0" collapsed="false">
      <c r="A210" s="14" t="str">
        <f aca="false">'SKU Master'!A210</f>
        <v>07-00209</v>
      </c>
      <c r="B210" s="14" t="str">
        <f aca="false">VLOOKUP(A210,'SKU Master'!$A:$N,6,FALSE())</f>
        <v>Roastport Whole Tomato Sauce, 15 oz</v>
      </c>
      <c r="C210" s="15" t="n">
        <v>3.2</v>
      </c>
      <c r="D210" s="15" t="n">
        <v>7.8</v>
      </c>
      <c r="E210" s="15" t="n">
        <v>3.9</v>
      </c>
      <c r="F210" s="16" t="s">
        <v>12290</v>
      </c>
      <c r="G210" s="16" t="s">
        <v>12021</v>
      </c>
      <c r="H210" s="17" t="n">
        <v>1.15</v>
      </c>
      <c r="I210" s="18" t="n">
        <f aca="false">('SKU Master'!I210-H210)/'SKU Master'!I210</f>
        <v>0.391534391534392</v>
      </c>
      <c r="J210" s="16" t="n">
        <v>5</v>
      </c>
      <c r="K210" s="19" t="n">
        <f aca="false">J210*C210</f>
        <v>16</v>
      </c>
      <c r="L210" s="16" t="s">
        <v>12295</v>
      </c>
      <c r="M210" s="16" t="s">
        <v>12292</v>
      </c>
      <c r="N210" s="16" t="s">
        <v>12017</v>
      </c>
      <c r="O210" s="16" t="s">
        <v>12300</v>
      </c>
      <c r="P210" s="16" t="s">
        <v>12296</v>
      </c>
      <c r="Q210" s="16" t="s">
        <v>12017</v>
      </c>
    </row>
    <row r="211" customFormat="false" ht="15" hidden="false" customHeight="false" outlineLevel="0" collapsed="false">
      <c r="A211" s="14" t="str">
        <f aca="false">'SKU Master'!A211</f>
        <v>07-00210</v>
      </c>
      <c r="B211" s="14" t="str">
        <f aca="false">VLOOKUP(A211,'SKU Master'!$A:$N,6,FALSE())</f>
        <v>Pepperlane Organic Green Beans, 8 oz</v>
      </c>
      <c r="C211" s="15" t="n">
        <v>3.2</v>
      </c>
      <c r="D211" s="15" t="n">
        <v>6.1</v>
      </c>
      <c r="E211" s="15" t="n">
        <v>4.7</v>
      </c>
      <c r="F211" s="16" t="s">
        <v>12290</v>
      </c>
      <c r="G211" s="16" t="s">
        <v>12017</v>
      </c>
      <c r="H211" s="17" t="n">
        <v>1.66</v>
      </c>
      <c r="I211" s="18" t="n">
        <f aca="false">('SKU Master'!I211-H211)/'SKU Master'!I211</f>
        <v>0.333333333333333</v>
      </c>
      <c r="J211" s="16" t="n">
        <v>1</v>
      </c>
      <c r="K211" s="19" t="n">
        <f aca="false">J211*C211</f>
        <v>3.2</v>
      </c>
      <c r="L211" s="16" t="s">
        <v>12291</v>
      </c>
      <c r="M211" s="16" t="s">
        <v>12292</v>
      </c>
      <c r="N211" s="16" t="s">
        <v>12017</v>
      </c>
      <c r="O211" s="16" t="s">
        <v>12300</v>
      </c>
      <c r="P211" s="16" t="s">
        <v>12294</v>
      </c>
      <c r="Q211" s="16" t="s">
        <v>12017</v>
      </c>
    </row>
    <row r="212" customFormat="false" ht="15" hidden="false" customHeight="false" outlineLevel="0" collapsed="false">
      <c r="A212" s="14" t="str">
        <f aca="false">'SKU Master'!A212</f>
        <v>07-00211</v>
      </c>
      <c r="B212" s="14" t="str">
        <f aca="false">VLOOKUP(A212,'SKU Master'!$A:$N,6,FALSE())</f>
        <v>Nutgrove Organic Green Beans, 14.5 oz</v>
      </c>
      <c r="C212" s="15" t="n">
        <v>4.6</v>
      </c>
      <c r="D212" s="15" t="n">
        <v>4.5</v>
      </c>
      <c r="E212" s="15" t="n">
        <v>2.6</v>
      </c>
      <c r="F212" s="16" t="s">
        <v>12290</v>
      </c>
      <c r="G212" s="16" t="s">
        <v>12021</v>
      </c>
      <c r="H212" s="17" t="n">
        <v>1.28</v>
      </c>
      <c r="I212" s="18" t="n">
        <f aca="false">('SKU Master'!I212-H212)/'SKU Master'!I212</f>
        <v>0.322751322751323</v>
      </c>
      <c r="J212" s="16" t="n">
        <v>4</v>
      </c>
      <c r="K212" s="19" t="n">
        <f aca="false">J212*C212</f>
        <v>18.4</v>
      </c>
      <c r="L212" s="16" t="s">
        <v>12295</v>
      </c>
      <c r="M212" s="16" t="s">
        <v>12292</v>
      </c>
      <c r="N212" s="16" t="s">
        <v>12017</v>
      </c>
      <c r="O212" s="16" t="s">
        <v>12300</v>
      </c>
      <c r="P212" s="16" t="s">
        <v>12296</v>
      </c>
      <c r="Q212" s="16" t="s">
        <v>12017</v>
      </c>
    </row>
    <row r="213" customFormat="false" ht="15" hidden="false" customHeight="false" outlineLevel="0" collapsed="false">
      <c r="A213" s="14" t="str">
        <f aca="false">'SKU Master'!A213</f>
        <v>07-00212</v>
      </c>
      <c r="B213" s="14" t="str">
        <f aca="false">VLOOKUP(A213,'SKU Master'!$A:$N,6,FALSE())</f>
        <v>Thrift Row Whole Mixed Vegetables, 28 oz</v>
      </c>
      <c r="C213" s="15" t="n">
        <v>2.5</v>
      </c>
      <c r="D213" s="15" t="n">
        <v>7.7</v>
      </c>
      <c r="E213" s="15" t="n">
        <v>2.5</v>
      </c>
      <c r="F213" s="16" t="s">
        <v>12290</v>
      </c>
      <c r="G213" s="16" t="s">
        <v>12021</v>
      </c>
      <c r="H213" s="17" t="n">
        <v>1.77</v>
      </c>
      <c r="I213" s="18" t="n">
        <f aca="false">('SKU Master'!I213-H213)/'SKU Master'!I213</f>
        <v>0.365591397849462</v>
      </c>
      <c r="J213" s="16" t="n">
        <v>1</v>
      </c>
      <c r="K213" s="19" t="n">
        <f aca="false">J213*C213</f>
        <v>2.5</v>
      </c>
      <c r="L213" s="16" t="s">
        <v>12291</v>
      </c>
      <c r="M213" s="16" t="s">
        <v>12292</v>
      </c>
      <c r="N213" s="16" t="s">
        <v>12017</v>
      </c>
      <c r="O213" s="16" t="s">
        <v>12300</v>
      </c>
      <c r="P213" s="16" t="s">
        <v>12294</v>
      </c>
      <c r="Q213" s="16" t="s">
        <v>12017</v>
      </c>
    </row>
    <row r="214" customFormat="false" ht="15" hidden="false" customHeight="false" outlineLevel="0" collapsed="false">
      <c r="A214" s="14" t="str">
        <f aca="false">'SKU Master'!A214</f>
        <v>07-00213</v>
      </c>
      <c r="B214" s="14" t="str">
        <f aca="false">VLOOKUP(A214,'SKU Master'!$A:$N,6,FALSE())</f>
        <v>Redbarn Whole Peas, 15 oz</v>
      </c>
      <c r="C214" s="15" t="n">
        <v>2.7</v>
      </c>
      <c r="D214" s="15" t="n">
        <v>8.9</v>
      </c>
      <c r="E214" s="15" t="n">
        <v>2.9</v>
      </c>
      <c r="F214" s="16" t="s">
        <v>12290</v>
      </c>
      <c r="G214" s="16" t="s">
        <v>12021</v>
      </c>
      <c r="H214" s="17" t="n">
        <v>1.37</v>
      </c>
      <c r="I214" s="18" t="n">
        <f aca="false">('SKU Master'!I214-H214)/'SKU Master'!I214</f>
        <v>0.311557788944724</v>
      </c>
      <c r="J214" s="16" t="n">
        <v>3</v>
      </c>
      <c r="K214" s="19" t="n">
        <f aca="false">J214*C214</f>
        <v>8.1</v>
      </c>
      <c r="L214" s="16" t="s">
        <v>12295</v>
      </c>
      <c r="M214" s="16" t="s">
        <v>12292</v>
      </c>
      <c r="N214" s="16" t="s">
        <v>12017</v>
      </c>
      <c r="O214" s="16" t="s">
        <v>12300</v>
      </c>
      <c r="P214" s="16" t="s">
        <v>12298</v>
      </c>
      <c r="Q214" s="16" t="s">
        <v>12017</v>
      </c>
    </row>
    <row r="215" customFormat="false" ht="15" hidden="false" customHeight="false" outlineLevel="0" collapsed="false">
      <c r="A215" s="14" t="str">
        <f aca="false">'SKU Master'!A215</f>
        <v>07-00214</v>
      </c>
      <c r="B215" s="14" t="str">
        <f aca="false">VLOOKUP(A215,'SKU Master'!$A:$N,6,FALSE())</f>
        <v>Orchard Spread No Salt Added Mixed Vegetables, 14.5 oz</v>
      </c>
      <c r="C215" s="15" t="n">
        <v>2.6</v>
      </c>
      <c r="D215" s="15" t="n">
        <v>4.3</v>
      </c>
      <c r="E215" s="15" t="n">
        <v>3.1</v>
      </c>
      <c r="F215" s="16" t="s">
        <v>12290</v>
      </c>
      <c r="G215" s="16" t="s">
        <v>12017</v>
      </c>
      <c r="H215" s="17" t="n">
        <v>0.88</v>
      </c>
      <c r="I215" s="18" t="n">
        <f aca="false">('SKU Master'!I215-H215)/'SKU Master'!I215</f>
        <v>0.366906474820144</v>
      </c>
      <c r="J215" s="16" t="n">
        <v>3</v>
      </c>
      <c r="K215" s="19" t="n">
        <f aca="false">J215*C215</f>
        <v>7.8</v>
      </c>
      <c r="L215" s="16" t="s">
        <v>12299</v>
      </c>
      <c r="M215" s="16" t="s">
        <v>12292</v>
      </c>
      <c r="N215" s="16" t="s">
        <v>12017</v>
      </c>
      <c r="O215" s="16" t="s">
        <v>12300</v>
      </c>
      <c r="P215" s="16" t="s">
        <v>12298</v>
      </c>
      <c r="Q215" s="16" t="s">
        <v>12017</v>
      </c>
    </row>
    <row r="216" customFormat="false" ht="15" hidden="false" customHeight="false" outlineLevel="0" collapsed="false">
      <c r="A216" s="14" t="str">
        <f aca="false">'SKU Master'!A216</f>
        <v>07-00215</v>
      </c>
      <c r="B216" s="14" t="str">
        <f aca="false">VLOOKUP(A216,'SKU Master'!$A:$N,6,FALSE())</f>
        <v>Redbarn Cut Spinach, 14.5 oz</v>
      </c>
      <c r="C216" s="15" t="n">
        <v>3.4</v>
      </c>
      <c r="D216" s="15" t="n">
        <v>6</v>
      </c>
      <c r="E216" s="15" t="n">
        <v>3.3</v>
      </c>
      <c r="F216" s="16" t="s">
        <v>12290</v>
      </c>
      <c r="G216" s="16" t="s">
        <v>12021</v>
      </c>
      <c r="H216" s="17" t="n">
        <v>1.42</v>
      </c>
      <c r="I216" s="18" t="n">
        <f aca="false">('SKU Master'!I216-H216)/'SKU Master'!I216</f>
        <v>0.28643216080402</v>
      </c>
      <c r="J216" s="16" t="n">
        <v>6</v>
      </c>
      <c r="K216" s="19" t="n">
        <f aca="false">J216*C216</f>
        <v>20.4</v>
      </c>
      <c r="L216" s="16" t="s">
        <v>12295</v>
      </c>
      <c r="M216" s="16" t="s">
        <v>12292</v>
      </c>
      <c r="N216" s="16" t="s">
        <v>12017</v>
      </c>
      <c r="O216" s="16" t="s">
        <v>12300</v>
      </c>
      <c r="P216" s="16" t="s">
        <v>12296</v>
      </c>
      <c r="Q216" s="16" t="s">
        <v>12017</v>
      </c>
    </row>
    <row r="217" customFormat="false" ht="15" hidden="false" customHeight="false" outlineLevel="0" collapsed="false">
      <c r="A217" s="14" t="str">
        <f aca="false">'SKU Master'!A217</f>
        <v>07-00216</v>
      </c>
      <c r="B217" s="14" t="str">
        <f aca="false">VLOOKUP(A217,'SKU Master'!$A:$N,6,FALSE())</f>
        <v>Redbarn No Salt Added Diced Tomatoes, 14.5 oz</v>
      </c>
      <c r="C217" s="15" t="n">
        <v>4.2</v>
      </c>
      <c r="D217" s="15" t="n">
        <v>5.2</v>
      </c>
      <c r="E217" s="15" t="n">
        <v>4.4</v>
      </c>
      <c r="F217" s="16" t="s">
        <v>12290</v>
      </c>
      <c r="G217" s="16" t="s">
        <v>12017</v>
      </c>
      <c r="H217" s="17" t="n">
        <v>0.62</v>
      </c>
      <c r="I217" s="18" t="n">
        <f aca="false">('SKU Master'!I217-H217)/'SKU Master'!I217</f>
        <v>0.373737373737374</v>
      </c>
      <c r="J217" s="16" t="n">
        <v>5</v>
      </c>
      <c r="K217" s="19" t="n">
        <f aca="false">J217*C217</f>
        <v>21</v>
      </c>
      <c r="L217" s="16" t="s">
        <v>12299</v>
      </c>
      <c r="M217" s="16" t="s">
        <v>12292</v>
      </c>
      <c r="N217" s="16" t="s">
        <v>12017</v>
      </c>
      <c r="O217" s="16" t="s">
        <v>12300</v>
      </c>
      <c r="P217" s="16" t="s">
        <v>12296</v>
      </c>
      <c r="Q217" s="16" t="s">
        <v>12017</v>
      </c>
    </row>
    <row r="218" customFormat="false" ht="15" hidden="false" customHeight="false" outlineLevel="0" collapsed="false">
      <c r="A218" s="14" t="str">
        <f aca="false">'SKU Master'!A218</f>
        <v>07-00217</v>
      </c>
      <c r="B218" s="14" t="str">
        <f aca="false">VLOOKUP(A218,'SKU Master'!$A:$N,6,FALSE())</f>
        <v>Kettle Row Organic Green Beans, 28 oz</v>
      </c>
      <c r="C218" s="15" t="n">
        <v>4.9</v>
      </c>
      <c r="D218" s="15" t="n">
        <v>7.8</v>
      </c>
      <c r="E218" s="15" t="n">
        <v>2.7</v>
      </c>
      <c r="F218" s="16" t="s">
        <v>12290</v>
      </c>
      <c r="G218" s="16" t="s">
        <v>12021</v>
      </c>
      <c r="H218" s="17" t="n">
        <v>1.18</v>
      </c>
      <c r="I218" s="18" t="n">
        <f aca="false">('SKU Master'!I218-H218)/'SKU Master'!I218</f>
        <v>0.340782122905028</v>
      </c>
      <c r="J218" s="16" t="n">
        <v>6</v>
      </c>
      <c r="K218" s="19" t="n">
        <f aca="false">J218*C218</f>
        <v>29.4</v>
      </c>
      <c r="L218" s="16" t="s">
        <v>12295</v>
      </c>
      <c r="M218" s="16" t="s">
        <v>12292</v>
      </c>
      <c r="N218" s="16" t="s">
        <v>12017</v>
      </c>
      <c r="O218" s="16" t="s">
        <v>12300</v>
      </c>
      <c r="P218" s="16" t="s">
        <v>12297</v>
      </c>
      <c r="Q218" s="16" t="s">
        <v>12017</v>
      </c>
    </row>
    <row r="219" customFormat="false" ht="15" hidden="false" customHeight="false" outlineLevel="0" collapsed="false">
      <c r="A219" s="14" t="str">
        <f aca="false">'SKU Master'!A219</f>
        <v>07-00218</v>
      </c>
      <c r="B219" s="14" t="str">
        <f aca="false">VLOOKUP(A219,'SKU Master'!$A:$N,6,FALSE())</f>
        <v>Harborline No Salt Added Green Beans, 14.5 oz</v>
      </c>
      <c r="C219" s="15" t="n">
        <v>2.8</v>
      </c>
      <c r="D219" s="15" t="n">
        <v>7.7</v>
      </c>
      <c r="E219" s="15" t="n">
        <v>3.9</v>
      </c>
      <c r="F219" s="16" t="s">
        <v>12290</v>
      </c>
      <c r="G219" s="16" t="s">
        <v>12021</v>
      </c>
      <c r="H219" s="17" t="n">
        <v>1.03</v>
      </c>
      <c r="I219" s="18" t="n">
        <f aca="false">('SKU Master'!I219-H219)/'SKU Master'!I219</f>
        <v>0.424581005586592</v>
      </c>
      <c r="J219" s="16" t="n">
        <v>5</v>
      </c>
      <c r="K219" s="19" t="n">
        <f aca="false">J219*C219</f>
        <v>14</v>
      </c>
      <c r="L219" s="16" t="s">
        <v>12295</v>
      </c>
      <c r="M219" s="16" t="s">
        <v>12292</v>
      </c>
      <c r="N219" s="16" t="s">
        <v>12017</v>
      </c>
      <c r="O219" s="16" t="s">
        <v>12300</v>
      </c>
      <c r="P219" s="16" t="s">
        <v>12296</v>
      </c>
      <c r="Q219" s="16" t="s">
        <v>12017</v>
      </c>
    </row>
    <row r="220" customFormat="false" ht="15" hidden="false" customHeight="false" outlineLevel="0" collapsed="false">
      <c r="A220" s="14" t="str">
        <f aca="false">'SKU Master'!A220</f>
        <v>07-00219</v>
      </c>
      <c r="B220" s="14" t="str">
        <f aca="false">VLOOKUP(A220,'SKU Master'!$A:$N,6,FALSE())</f>
        <v>Nutgrove Whole Tomato Sauce, 14.5 oz</v>
      </c>
      <c r="C220" s="15" t="n">
        <v>4.4</v>
      </c>
      <c r="D220" s="15" t="n">
        <v>4.5</v>
      </c>
      <c r="E220" s="15" t="n">
        <v>4.3</v>
      </c>
      <c r="F220" s="16" t="s">
        <v>12290</v>
      </c>
      <c r="G220" s="16" t="s">
        <v>12021</v>
      </c>
      <c r="H220" s="17" t="n">
        <v>1.18</v>
      </c>
      <c r="I220" s="18" t="n">
        <f aca="false">('SKU Master'!I220-H220)/'SKU Master'!I220</f>
        <v>0.340782122905028</v>
      </c>
      <c r="J220" s="16" t="n">
        <v>2</v>
      </c>
      <c r="K220" s="19" t="n">
        <f aca="false">J220*C220</f>
        <v>8.8</v>
      </c>
      <c r="L220" s="16" t="s">
        <v>12295</v>
      </c>
      <c r="M220" s="16" t="s">
        <v>12292</v>
      </c>
      <c r="N220" s="16" t="s">
        <v>12017</v>
      </c>
      <c r="O220" s="16" t="s">
        <v>12300</v>
      </c>
      <c r="P220" s="16" t="s">
        <v>12298</v>
      </c>
      <c r="Q220" s="16" t="s">
        <v>12017</v>
      </c>
    </row>
    <row r="221" customFormat="false" ht="15" hidden="false" customHeight="false" outlineLevel="0" collapsed="false">
      <c r="A221" s="14" t="str">
        <f aca="false">'SKU Master'!A221</f>
        <v>07-00220</v>
      </c>
      <c r="B221" s="14" t="str">
        <f aca="false">VLOOKUP(A221,'SKU Master'!$A:$N,6,FALSE())</f>
        <v>Redbarn No Salt Added Diced Tomatoes, 8 oz</v>
      </c>
      <c r="C221" s="15" t="n">
        <v>3.9</v>
      </c>
      <c r="D221" s="15" t="n">
        <v>7.5</v>
      </c>
      <c r="E221" s="15" t="n">
        <v>4.1</v>
      </c>
      <c r="F221" s="16" t="s">
        <v>12290</v>
      </c>
      <c r="G221" s="16" t="s">
        <v>12021</v>
      </c>
      <c r="H221" s="17" t="n">
        <v>0.56</v>
      </c>
      <c r="I221" s="18" t="n">
        <f aca="false">('SKU Master'!I221-H221)/'SKU Master'!I221</f>
        <v>0.291139240506329</v>
      </c>
      <c r="J221" s="16" t="n">
        <v>5</v>
      </c>
      <c r="K221" s="19" t="n">
        <f aca="false">J221*C221</f>
        <v>19.5</v>
      </c>
      <c r="L221" s="16" t="s">
        <v>12295</v>
      </c>
      <c r="M221" s="16" t="s">
        <v>12292</v>
      </c>
      <c r="N221" s="16" t="s">
        <v>12017</v>
      </c>
      <c r="O221" s="16" t="s">
        <v>12300</v>
      </c>
      <c r="P221" s="16" t="s">
        <v>12296</v>
      </c>
      <c r="Q221" s="16" t="s">
        <v>12017</v>
      </c>
    </row>
    <row r="222" customFormat="false" ht="15" hidden="false" customHeight="false" outlineLevel="0" collapsed="false">
      <c r="A222" s="14" t="str">
        <f aca="false">'SKU Master'!A222</f>
        <v>07-00221</v>
      </c>
      <c r="B222" s="14" t="str">
        <f aca="false">VLOOKUP(A222,'SKU Master'!$A:$N,6,FALSE())</f>
        <v>Orchard Spread Cut Carrots, 28 oz</v>
      </c>
      <c r="C222" s="15" t="n">
        <v>4.1</v>
      </c>
      <c r="D222" s="15" t="n">
        <v>4.4</v>
      </c>
      <c r="E222" s="15" t="n">
        <v>2.6</v>
      </c>
      <c r="F222" s="16" t="s">
        <v>12290</v>
      </c>
      <c r="G222" s="16" t="s">
        <v>12021</v>
      </c>
      <c r="H222" s="17" t="n">
        <v>1.53</v>
      </c>
      <c r="I222" s="18" t="n">
        <f aca="false">('SKU Master'!I222-H222)/'SKU Master'!I222</f>
        <v>0.331877729257642</v>
      </c>
      <c r="J222" s="16" t="n">
        <v>3</v>
      </c>
      <c r="K222" s="19" t="n">
        <f aca="false">J222*C222</f>
        <v>12.3</v>
      </c>
      <c r="L222" s="16" t="s">
        <v>12295</v>
      </c>
      <c r="M222" s="16" t="s">
        <v>12292</v>
      </c>
      <c r="N222" s="16" t="s">
        <v>12017</v>
      </c>
      <c r="O222" s="16" t="s">
        <v>12300</v>
      </c>
      <c r="P222" s="16" t="s">
        <v>12298</v>
      </c>
      <c r="Q222" s="16" t="s">
        <v>12021</v>
      </c>
    </row>
    <row r="223" customFormat="false" ht="15" hidden="false" customHeight="false" outlineLevel="0" collapsed="false">
      <c r="A223" s="14" t="str">
        <f aca="false">'SKU Master'!A223</f>
        <v>07-00222</v>
      </c>
      <c r="B223" s="14" t="str">
        <f aca="false">VLOOKUP(A223,'SKU Master'!$A:$N,6,FALSE())</f>
        <v>Golden Grain Co. Organic Diced Tomatoes, 28 oz</v>
      </c>
      <c r="C223" s="15" t="n">
        <v>2.8</v>
      </c>
      <c r="D223" s="15" t="n">
        <v>5.5</v>
      </c>
      <c r="E223" s="15" t="n">
        <v>4.8</v>
      </c>
      <c r="F223" s="16" t="s">
        <v>12290</v>
      </c>
      <c r="G223" s="16" t="s">
        <v>12021</v>
      </c>
      <c r="H223" s="17" t="n">
        <v>0.92</v>
      </c>
      <c r="I223" s="18" t="n">
        <f aca="false">('SKU Master'!I223-H223)/'SKU Master'!I223</f>
        <v>0.286821705426357</v>
      </c>
      <c r="J223" s="16" t="n">
        <v>4</v>
      </c>
      <c r="K223" s="19" t="n">
        <f aca="false">J223*C223</f>
        <v>11.2</v>
      </c>
      <c r="L223" s="16" t="s">
        <v>12295</v>
      </c>
      <c r="M223" s="16" t="s">
        <v>12292</v>
      </c>
      <c r="N223" s="16" t="s">
        <v>12017</v>
      </c>
      <c r="O223" s="16" t="s">
        <v>12300</v>
      </c>
      <c r="P223" s="16" t="s">
        <v>12296</v>
      </c>
      <c r="Q223" s="16" t="s">
        <v>12017</v>
      </c>
    </row>
    <row r="224" customFormat="false" ht="15" hidden="false" customHeight="false" outlineLevel="0" collapsed="false">
      <c r="A224" s="14" t="str">
        <f aca="false">'SKU Master'!A224</f>
        <v>07-00223</v>
      </c>
      <c r="B224" s="14" t="str">
        <f aca="false">VLOOKUP(A224,'SKU Master'!$A:$N,6,FALSE())</f>
        <v>Redbarn Whole Mixed Vegetables, 8 oz</v>
      </c>
      <c r="C224" s="15" t="n">
        <v>3.8</v>
      </c>
      <c r="D224" s="15" t="n">
        <v>7.7</v>
      </c>
      <c r="E224" s="15" t="n">
        <v>2.7</v>
      </c>
      <c r="F224" s="16" t="s">
        <v>12290</v>
      </c>
      <c r="G224" s="16" t="s">
        <v>12021</v>
      </c>
      <c r="H224" s="17" t="n">
        <v>1.1</v>
      </c>
      <c r="I224" s="18" t="n">
        <f aca="false">('SKU Master'!I224-H224)/'SKU Master'!I224</f>
        <v>0.417989417989418</v>
      </c>
      <c r="J224" s="16" t="n">
        <v>1</v>
      </c>
      <c r="K224" s="19" t="n">
        <f aca="false">J224*C224</f>
        <v>3.8</v>
      </c>
      <c r="L224" s="16" t="s">
        <v>12291</v>
      </c>
      <c r="M224" s="16" t="s">
        <v>12292</v>
      </c>
      <c r="N224" s="16" t="s">
        <v>12017</v>
      </c>
      <c r="O224" s="16" t="s">
        <v>12300</v>
      </c>
      <c r="P224" s="16" t="s">
        <v>12294</v>
      </c>
      <c r="Q224" s="16" t="s">
        <v>12017</v>
      </c>
    </row>
    <row r="225" customFormat="false" ht="15" hidden="false" customHeight="false" outlineLevel="0" collapsed="false">
      <c r="A225" s="14" t="str">
        <f aca="false">'SKU Master'!A225</f>
        <v>07-00224</v>
      </c>
      <c r="B225" s="14" t="str">
        <f aca="false">VLOOKUP(A225,'SKU Master'!$A:$N,6,FALSE())</f>
        <v>Harborline Cream Style Tomato Sauce, 14.5 oz</v>
      </c>
      <c r="C225" s="15" t="n">
        <v>3.7</v>
      </c>
      <c r="D225" s="15" t="n">
        <v>6.8</v>
      </c>
      <c r="E225" s="15" t="n">
        <v>4.2</v>
      </c>
      <c r="F225" s="16" t="s">
        <v>12290</v>
      </c>
      <c r="G225" s="16" t="s">
        <v>12021</v>
      </c>
      <c r="H225" s="17" t="n">
        <v>0.94</v>
      </c>
      <c r="I225" s="18" t="n">
        <f aca="false">('SKU Master'!I225-H225)/'SKU Master'!I225</f>
        <v>0.474860335195531</v>
      </c>
      <c r="J225" s="16" t="n">
        <v>3</v>
      </c>
      <c r="K225" s="19" t="n">
        <f aca="false">J225*C225</f>
        <v>11.1</v>
      </c>
      <c r="L225" s="16" t="s">
        <v>12295</v>
      </c>
      <c r="M225" s="16" t="s">
        <v>12292</v>
      </c>
      <c r="N225" s="16" t="s">
        <v>12017</v>
      </c>
      <c r="O225" s="16" t="s">
        <v>12300</v>
      </c>
      <c r="P225" s="16" t="s">
        <v>12298</v>
      </c>
      <c r="Q225" s="16" t="s">
        <v>12017</v>
      </c>
    </row>
    <row r="226" customFormat="false" ht="15" hidden="false" customHeight="false" outlineLevel="0" collapsed="false">
      <c r="A226" s="14" t="str">
        <f aca="false">'SKU Master'!A226</f>
        <v>07-00225</v>
      </c>
      <c r="B226" s="14" t="str">
        <f aca="false">VLOOKUP(A226,'SKU Master'!$A:$N,6,FALSE())</f>
        <v>Nutgrove Whole Mixed Vegetables, 15 oz</v>
      </c>
      <c r="C226" s="15" t="n">
        <v>4.3</v>
      </c>
      <c r="D226" s="15" t="n">
        <v>5.5</v>
      </c>
      <c r="E226" s="15" t="n">
        <v>3.4</v>
      </c>
      <c r="F226" s="16" t="s">
        <v>12290</v>
      </c>
      <c r="G226" s="16" t="s">
        <v>12021</v>
      </c>
      <c r="H226" s="17" t="n">
        <v>1.04</v>
      </c>
      <c r="I226" s="18" t="n">
        <f aca="false">('SKU Master'!I226-H226)/'SKU Master'!I226</f>
        <v>0.302013422818792</v>
      </c>
      <c r="J226" s="16" t="n">
        <v>6</v>
      </c>
      <c r="K226" s="19" t="n">
        <f aca="false">J226*C226</f>
        <v>25.8</v>
      </c>
      <c r="L226" s="16" t="s">
        <v>12295</v>
      </c>
      <c r="M226" s="16" t="s">
        <v>12292</v>
      </c>
      <c r="N226" s="16" t="s">
        <v>12017</v>
      </c>
      <c r="O226" s="16" t="s">
        <v>12300</v>
      </c>
      <c r="P226" s="16" t="s">
        <v>12297</v>
      </c>
      <c r="Q226" s="16" t="s">
        <v>12017</v>
      </c>
    </row>
    <row r="227" customFormat="false" ht="15" hidden="false" customHeight="false" outlineLevel="0" collapsed="false">
      <c r="A227" s="14" t="str">
        <f aca="false">'SKU Master'!A227</f>
        <v>07-00226</v>
      </c>
      <c r="B227" s="14" t="str">
        <f aca="false">VLOOKUP(A227,'SKU Master'!$A:$N,6,FALSE())</f>
        <v>Roastport Cut Tomato Sauce, 14.5 oz</v>
      </c>
      <c r="C227" s="15" t="n">
        <v>2.8</v>
      </c>
      <c r="D227" s="15" t="n">
        <v>8</v>
      </c>
      <c r="E227" s="15" t="n">
        <v>3.4</v>
      </c>
      <c r="F227" s="16" t="s">
        <v>12290</v>
      </c>
      <c r="G227" s="16" t="s">
        <v>12017</v>
      </c>
      <c r="H227" s="17" t="n">
        <v>0.87</v>
      </c>
      <c r="I227" s="18" t="n">
        <f aca="false">('SKU Master'!I227-H227)/'SKU Master'!I227</f>
        <v>0.416107382550336</v>
      </c>
      <c r="J227" s="16" t="n">
        <v>4</v>
      </c>
      <c r="K227" s="19" t="n">
        <f aca="false">J227*C227</f>
        <v>11.2</v>
      </c>
      <c r="L227" s="16" t="s">
        <v>12295</v>
      </c>
      <c r="M227" s="16" t="s">
        <v>12292</v>
      </c>
      <c r="N227" s="16" t="s">
        <v>12017</v>
      </c>
      <c r="O227" s="16" t="s">
        <v>12300</v>
      </c>
      <c r="P227" s="16" t="s">
        <v>12298</v>
      </c>
      <c r="Q227" s="16" t="s">
        <v>12017</v>
      </c>
    </row>
    <row r="228" customFormat="false" ht="15" hidden="false" customHeight="false" outlineLevel="0" collapsed="false">
      <c r="A228" s="14" t="str">
        <f aca="false">'SKU Master'!A228</f>
        <v>07-00227</v>
      </c>
      <c r="B228" s="14" t="str">
        <f aca="false">VLOOKUP(A228,'SKU Master'!$A:$N,6,FALSE())</f>
        <v>Redbarn Organic Green Beans, 8 oz</v>
      </c>
      <c r="C228" s="15" t="n">
        <v>2.9</v>
      </c>
      <c r="D228" s="15" t="n">
        <v>7.3</v>
      </c>
      <c r="E228" s="15" t="n">
        <v>3.1</v>
      </c>
      <c r="F228" s="16" t="s">
        <v>12290</v>
      </c>
      <c r="G228" s="16" t="s">
        <v>12021</v>
      </c>
      <c r="H228" s="17" t="n">
        <v>0.93</v>
      </c>
      <c r="I228" s="18" t="n">
        <f aca="false">('SKU Master'!I228-H228)/'SKU Master'!I228</f>
        <v>0.27906976744186</v>
      </c>
      <c r="J228" s="16" t="n">
        <v>3</v>
      </c>
      <c r="K228" s="19" t="n">
        <f aca="false">J228*C228</f>
        <v>8.7</v>
      </c>
      <c r="L228" s="16" t="s">
        <v>12295</v>
      </c>
      <c r="M228" s="16" t="s">
        <v>12292</v>
      </c>
      <c r="N228" s="16" t="s">
        <v>12017</v>
      </c>
      <c r="O228" s="16" t="s">
        <v>12300</v>
      </c>
      <c r="P228" s="16" t="s">
        <v>12298</v>
      </c>
      <c r="Q228" s="16" t="s">
        <v>12017</v>
      </c>
    </row>
    <row r="229" customFormat="false" ht="15" hidden="false" customHeight="false" outlineLevel="0" collapsed="false">
      <c r="A229" s="14" t="str">
        <f aca="false">'SKU Master'!A229</f>
        <v>07-00228</v>
      </c>
      <c r="B229" s="14" t="str">
        <f aca="false">VLOOKUP(A229,'SKU Master'!$A:$N,6,FALSE())</f>
        <v>Pepperlane Whole Green Beans, 15 oz</v>
      </c>
      <c r="C229" s="15" t="n">
        <v>4.8</v>
      </c>
      <c r="D229" s="15" t="n">
        <v>4.5</v>
      </c>
      <c r="E229" s="15" t="n">
        <v>2.7</v>
      </c>
      <c r="F229" s="16" t="s">
        <v>12290</v>
      </c>
      <c r="G229" s="16" t="s">
        <v>12021</v>
      </c>
      <c r="H229" s="17" t="n">
        <v>1.17</v>
      </c>
      <c r="I229" s="18" t="n">
        <f aca="false">('SKU Master'!I229-H229)/'SKU Master'!I229</f>
        <v>0.346368715083799</v>
      </c>
      <c r="J229" s="16" t="n">
        <v>6</v>
      </c>
      <c r="K229" s="19" t="n">
        <f aca="false">J229*C229</f>
        <v>28.8</v>
      </c>
      <c r="L229" s="16" t="s">
        <v>12295</v>
      </c>
      <c r="M229" s="16" t="s">
        <v>12292</v>
      </c>
      <c r="N229" s="16" t="s">
        <v>12017</v>
      </c>
      <c r="O229" s="16" t="s">
        <v>12300</v>
      </c>
      <c r="P229" s="16" t="s">
        <v>12297</v>
      </c>
      <c r="Q229" s="16" t="s">
        <v>12017</v>
      </c>
    </row>
    <row r="230" customFormat="false" ht="15" hidden="false" customHeight="false" outlineLevel="0" collapsed="false">
      <c r="A230" s="14" t="str">
        <f aca="false">'SKU Master'!A230</f>
        <v>07-00229</v>
      </c>
      <c r="B230" s="14" t="str">
        <f aca="false">VLOOKUP(A230,'SKU Master'!$A:$N,6,FALSE())</f>
        <v>Harborline Whole Carrots, 28 oz</v>
      </c>
      <c r="C230" s="15" t="n">
        <v>2.7</v>
      </c>
      <c r="D230" s="15" t="n">
        <v>4.9</v>
      </c>
      <c r="E230" s="15" t="n">
        <v>4</v>
      </c>
      <c r="F230" s="16" t="s">
        <v>12290</v>
      </c>
      <c r="G230" s="16" t="s">
        <v>12021</v>
      </c>
      <c r="H230" s="17" t="n">
        <v>1.01</v>
      </c>
      <c r="I230" s="18" t="n">
        <f aca="false">('SKU Master'!I230-H230)/'SKU Master'!I230</f>
        <v>0.492462311557789</v>
      </c>
      <c r="J230" s="16" t="n">
        <v>1</v>
      </c>
      <c r="K230" s="19" t="n">
        <f aca="false">J230*C230</f>
        <v>2.7</v>
      </c>
      <c r="L230" s="16" t="s">
        <v>12291</v>
      </c>
      <c r="M230" s="16" t="s">
        <v>12292</v>
      </c>
      <c r="N230" s="16" t="s">
        <v>12017</v>
      </c>
      <c r="O230" s="16" t="s">
        <v>12300</v>
      </c>
      <c r="P230" s="16" t="s">
        <v>12294</v>
      </c>
      <c r="Q230" s="16" t="s">
        <v>12017</v>
      </c>
    </row>
    <row r="231" customFormat="false" ht="15" hidden="false" customHeight="false" outlineLevel="0" collapsed="false">
      <c r="A231" s="14" t="str">
        <f aca="false">'SKU Master'!A231</f>
        <v>07-00230</v>
      </c>
      <c r="B231" s="14" t="str">
        <f aca="false">VLOOKUP(A231,'SKU Master'!$A:$N,6,FALSE())</f>
        <v>Golden Grain Co. Cream Style Corn, 14.5 oz</v>
      </c>
      <c r="C231" s="15" t="n">
        <v>3.1</v>
      </c>
      <c r="D231" s="15" t="n">
        <v>5.2</v>
      </c>
      <c r="E231" s="15" t="n">
        <v>2.8</v>
      </c>
      <c r="F231" s="16" t="s">
        <v>12290</v>
      </c>
      <c r="G231" s="16" t="s">
        <v>12017</v>
      </c>
      <c r="H231" s="17" t="n">
        <v>0.97</v>
      </c>
      <c r="I231" s="18" t="n">
        <f aca="false">('SKU Master'!I231-H231)/'SKU Master'!I231</f>
        <v>0.302158273381295</v>
      </c>
      <c r="J231" s="16" t="n">
        <v>4</v>
      </c>
      <c r="K231" s="19" t="n">
        <f aca="false">J231*C231</f>
        <v>12.4</v>
      </c>
      <c r="L231" s="16" t="s">
        <v>12295</v>
      </c>
      <c r="M231" s="16" t="s">
        <v>12292</v>
      </c>
      <c r="N231" s="16" t="s">
        <v>12017</v>
      </c>
      <c r="O231" s="16" t="s">
        <v>12300</v>
      </c>
      <c r="P231" s="16" t="s">
        <v>12296</v>
      </c>
      <c r="Q231" s="16" t="s">
        <v>12017</v>
      </c>
    </row>
    <row r="232" customFormat="false" ht="15" hidden="false" customHeight="false" outlineLevel="0" collapsed="false">
      <c r="A232" s="14" t="str">
        <f aca="false">'SKU Master'!A232</f>
        <v>07-00231</v>
      </c>
      <c r="B232" s="14" t="str">
        <f aca="false">VLOOKUP(A232,'SKU Master'!$A:$N,6,FALSE())</f>
        <v>Thrift Row Cut Stewed Tomatoes, 15 oz</v>
      </c>
      <c r="C232" s="15" t="n">
        <v>3.8</v>
      </c>
      <c r="D232" s="15" t="n">
        <v>4.2</v>
      </c>
      <c r="E232" s="15" t="n">
        <v>4.3</v>
      </c>
      <c r="F232" s="16" t="s">
        <v>12290</v>
      </c>
      <c r="G232" s="16" t="s">
        <v>12021</v>
      </c>
      <c r="H232" s="17" t="n">
        <v>1.08</v>
      </c>
      <c r="I232" s="18" t="n">
        <f aca="false">('SKU Master'!I232-H232)/'SKU Master'!I232</f>
        <v>0.457286432160804</v>
      </c>
      <c r="J232" s="16" t="n">
        <v>2</v>
      </c>
      <c r="K232" s="19" t="n">
        <f aca="false">J232*C232</f>
        <v>7.6</v>
      </c>
      <c r="L232" s="16" t="s">
        <v>12295</v>
      </c>
      <c r="M232" s="16" t="s">
        <v>12292</v>
      </c>
      <c r="N232" s="16" t="s">
        <v>12017</v>
      </c>
      <c r="O232" s="16" t="s">
        <v>12300</v>
      </c>
      <c r="P232" s="16" t="s">
        <v>12298</v>
      </c>
      <c r="Q232" s="16" t="s">
        <v>12017</v>
      </c>
    </row>
    <row r="233" customFormat="false" ht="15" hidden="false" customHeight="false" outlineLevel="0" collapsed="false">
      <c r="A233" s="14" t="str">
        <f aca="false">'SKU Master'!A233</f>
        <v>07-00232</v>
      </c>
      <c r="B233" s="14" t="str">
        <f aca="false">VLOOKUP(A233,'SKU Master'!$A:$N,6,FALSE())</f>
        <v>Roastport Cream Style Peas, 15 oz</v>
      </c>
      <c r="C233" s="15" t="n">
        <v>4.3</v>
      </c>
      <c r="D233" s="15" t="n">
        <v>5.4</v>
      </c>
      <c r="E233" s="15" t="n">
        <v>3.4</v>
      </c>
      <c r="F233" s="16" t="s">
        <v>12290</v>
      </c>
      <c r="G233" s="16" t="s">
        <v>12021</v>
      </c>
      <c r="H233" s="17" t="n">
        <v>1.34</v>
      </c>
      <c r="I233" s="18" t="n">
        <f aca="false">('SKU Master'!I233-H233)/'SKU Master'!I233</f>
        <v>0.291005291005291</v>
      </c>
      <c r="J233" s="16" t="n">
        <v>6</v>
      </c>
      <c r="K233" s="19" t="n">
        <f aca="false">J233*C233</f>
        <v>25.8</v>
      </c>
      <c r="L233" s="16" t="s">
        <v>12295</v>
      </c>
      <c r="M233" s="16" t="s">
        <v>12292</v>
      </c>
      <c r="N233" s="16" t="s">
        <v>12017</v>
      </c>
      <c r="O233" s="16" t="s">
        <v>12300</v>
      </c>
      <c r="P233" s="16" t="s">
        <v>12297</v>
      </c>
      <c r="Q233" s="16" t="s">
        <v>12017</v>
      </c>
    </row>
    <row r="234" customFormat="false" ht="15" hidden="false" customHeight="false" outlineLevel="0" collapsed="false">
      <c r="A234" s="14" t="str">
        <f aca="false">'SKU Master'!A234</f>
        <v>07-00233</v>
      </c>
      <c r="B234" s="14" t="str">
        <f aca="false">VLOOKUP(A234,'SKU Master'!$A:$N,6,FALSE())</f>
        <v>Thrift Row Organic Tomato Sauce, 28 oz</v>
      </c>
      <c r="C234" s="15" t="n">
        <v>4.2</v>
      </c>
      <c r="D234" s="15" t="n">
        <v>4.9</v>
      </c>
      <c r="E234" s="15" t="n">
        <v>3.9</v>
      </c>
      <c r="F234" s="16" t="s">
        <v>12290</v>
      </c>
      <c r="G234" s="16" t="s">
        <v>12021</v>
      </c>
      <c r="H234" s="17" t="n">
        <v>0.43</v>
      </c>
      <c r="I234" s="18" t="n">
        <f aca="false">('SKU Master'!I234-H234)/'SKU Master'!I234</f>
        <v>0.455696202531646</v>
      </c>
      <c r="J234" s="16" t="n">
        <v>5</v>
      </c>
      <c r="K234" s="19" t="n">
        <f aca="false">J234*C234</f>
        <v>21</v>
      </c>
      <c r="L234" s="16" t="s">
        <v>12295</v>
      </c>
      <c r="M234" s="16" t="s">
        <v>12292</v>
      </c>
      <c r="N234" s="16" t="s">
        <v>12017</v>
      </c>
      <c r="O234" s="16" t="s">
        <v>12300</v>
      </c>
      <c r="P234" s="16" t="s">
        <v>12297</v>
      </c>
      <c r="Q234" s="16" t="s">
        <v>12017</v>
      </c>
    </row>
    <row r="235" customFormat="false" ht="15" hidden="false" customHeight="false" outlineLevel="0" collapsed="false">
      <c r="A235" s="14" t="str">
        <f aca="false">'SKU Master'!A235</f>
        <v>07-00234</v>
      </c>
      <c r="B235" s="14" t="str">
        <f aca="false">VLOOKUP(A235,'SKU Master'!$A:$N,6,FALSE())</f>
        <v>Kettle Row Organic Diced Tomatoes, 28 oz</v>
      </c>
      <c r="C235" s="15" t="n">
        <v>4.3</v>
      </c>
      <c r="D235" s="15" t="n">
        <v>6</v>
      </c>
      <c r="E235" s="15" t="n">
        <v>2.7</v>
      </c>
      <c r="F235" s="16" t="s">
        <v>12290</v>
      </c>
      <c r="G235" s="16" t="s">
        <v>12021</v>
      </c>
      <c r="H235" s="17" t="n">
        <v>0.9</v>
      </c>
      <c r="I235" s="18" t="n">
        <f aca="false">('SKU Master'!I235-H235)/'SKU Master'!I235</f>
        <v>0.302325581395349</v>
      </c>
      <c r="J235" s="16" t="n">
        <v>2</v>
      </c>
      <c r="K235" s="19" t="n">
        <f aca="false">J235*C235</f>
        <v>8.6</v>
      </c>
      <c r="L235" s="16" t="s">
        <v>12295</v>
      </c>
      <c r="M235" s="16" t="s">
        <v>12292</v>
      </c>
      <c r="N235" s="16" t="s">
        <v>12017</v>
      </c>
      <c r="O235" s="16" t="s">
        <v>12300</v>
      </c>
      <c r="P235" s="16" t="s">
        <v>12294</v>
      </c>
      <c r="Q235" s="16" t="s">
        <v>12017</v>
      </c>
    </row>
    <row r="236" customFormat="false" ht="15" hidden="false" customHeight="false" outlineLevel="0" collapsed="false">
      <c r="A236" s="14" t="str">
        <f aca="false">'SKU Master'!A236</f>
        <v>07-00235</v>
      </c>
      <c r="B236" s="14" t="str">
        <f aca="false">VLOOKUP(A236,'SKU Master'!$A:$N,6,FALSE())</f>
        <v>Golden Grain Co. No Salt Added Diced Tomatoes, 15 oz</v>
      </c>
      <c r="C236" s="15" t="n">
        <v>4.8</v>
      </c>
      <c r="D236" s="15" t="n">
        <v>7.9</v>
      </c>
      <c r="E236" s="15" t="n">
        <v>4.4</v>
      </c>
      <c r="F236" s="16" t="s">
        <v>12290</v>
      </c>
      <c r="G236" s="16" t="s">
        <v>12021</v>
      </c>
      <c r="H236" s="17" t="n">
        <v>0.88</v>
      </c>
      <c r="I236" s="18" t="n">
        <f aca="false">('SKU Master'!I236-H236)/'SKU Master'!I236</f>
        <v>0.317829457364341</v>
      </c>
      <c r="J236" s="16" t="n">
        <v>1</v>
      </c>
      <c r="K236" s="19" t="n">
        <f aca="false">J236*C236</f>
        <v>4.8</v>
      </c>
      <c r="L236" s="16" t="s">
        <v>12291</v>
      </c>
      <c r="M236" s="16" t="s">
        <v>12292</v>
      </c>
      <c r="N236" s="16" t="s">
        <v>12017</v>
      </c>
      <c r="O236" s="16" t="s">
        <v>12300</v>
      </c>
      <c r="P236" s="16" t="s">
        <v>12294</v>
      </c>
      <c r="Q236" s="16" t="s">
        <v>12017</v>
      </c>
    </row>
    <row r="237" customFormat="false" ht="15" hidden="false" customHeight="false" outlineLevel="0" collapsed="false">
      <c r="A237" s="14" t="str">
        <f aca="false">'SKU Master'!A237</f>
        <v>07-00236</v>
      </c>
      <c r="B237" s="14" t="str">
        <f aca="false">VLOOKUP(A237,'SKU Master'!$A:$N,6,FALSE())</f>
        <v>Wheatstone No Salt Added Beets, 8 oz</v>
      </c>
      <c r="C237" s="15" t="n">
        <v>2.7</v>
      </c>
      <c r="D237" s="15" t="n">
        <v>9</v>
      </c>
      <c r="E237" s="15" t="n">
        <v>2.6</v>
      </c>
      <c r="F237" s="16" t="s">
        <v>12290</v>
      </c>
      <c r="G237" s="16" t="s">
        <v>12017</v>
      </c>
      <c r="H237" s="17" t="n">
        <v>1.12</v>
      </c>
      <c r="I237" s="18" t="n">
        <f aca="false">('SKU Master'!I237-H237)/'SKU Master'!I237</f>
        <v>0.374301675977654</v>
      </c>
      <c r="J237" s="16" t="n">
        <v>3</v>
      </c>
      <c r="K237" s="19" t="n">
        <f aca="false">J237*C237</f>
        <v>8.1</v>
      </c>
      <c r="L237" s="16" t="s">
        <v>12295</v>
      </c>
      <c r="M237" s="16" t="s">
        <v>12292</v>
      </c>
      <c r="N237" s="16" t="s">
        <v>12017</v>
      </c>
      <c r="O237" s="16" t="s">
        <v>12300</v>
      </c>
      <c r="P237" s="16" t="s">
        <v>12298</v>
      </c>
      <c r="Q237" s="16" t="s">
        <v>12017</v>
      </c>
    </row>
    <row r="238" customFormat="false" ht="15" hidden="false" customHeight="false" outlineLevel="0" collapsed="false">
      <c r="A238" s="14" t="str">
        <f aca="false">'SKU Master'!A238</f>
        <v>07-00237</v>
      </c>
      <c r="B238" s="14" t="str">
        <f aca="false">VLOOKUP(A238,'SKU Master'!$A:$N,6,FALSE())</f>
        <v>Thrift Row Organic Spinach, 14.5 oz</v>
      </c>
      <c r="C238" s="15" t="n">
        <v>4.1</v>
      </c>
      <c r="D238" s="15" t="n">
        <v>6.9</v>
      </c>
      <c r="E238" s="15" t="n">
        <v>4.9</v>
      </c>
      <c r="F238" s="16" t="s">
        <v>12290</v>
      </c>
      <c r="G238" s="16" t="s">
        <v>12017</v>
      </c>
      <c r="H238" s="17" t="n">
        <v>1.4</v>
      </c>
      <c r="I238" s="18" t="n">
        <f aca="false">('SKU Master'!I238-H238)/'SKU Master'!I238</f>
        <v>0.388646288209607</v>
      </c>
      <c r="J238" s="16" t="n">
        <v>5</v>
      </c>
      <c r="K238" s="19" t="n">
        <f aca="false">J238*C238</f>
        <v>20.5</v>
      </c>
      <c r="L238" s="16" t="s">
        <v>12295</v>
      </c>
      <c r="M238" s="16" t="s">
        <v>12292</v>
      </c>
      <c r="N238" s="16" t="s">
        <v>12017</v>
      </c>
      <c r="O238" s="16" t="s">
        <v>12300</v>
      </c>
      <c r="P238" s="16" t="s">
        <v>12296</v>
      </c>
      <c r="Q238" s="16" t="s">
        <v>12017</v>
      </c>
    </row>
    <row r="239" customFormat="false" ht="15" hidden="false" customHeight="false" outlineLevel="0" collapsed="false">
      <c r="A239" s="14" t="str">
        <f aca="false">'SKU Master'!A239</f>
        <v>07-00238</v>
      </c>
      <c r="B239" s="14" t="str">
        <f aca="false">VLOOKUP(A239,'SKU Master'!$A:$N,6,FALSE())</f>
        <v>Roastport Cut Carrots, 14.5 oz</v>
      </c>
      <c r="C239" s="15" t="n">
        <v>3.3</v>
      </c>
      <c r="D239" s="15" t="n">
        <v>6.3</v>
      </c>
      <c r="E239" s="15" t="n">
        <v>4.6</v>
      </c>
      <c r="F239" s="16" t="s">
        <v>12290</v>
      </c>
      <c r="G239" s="16" t="s">
        <v>12021</v>
      </c>
      <c r="H239" s="17" t="n">
        <v>0.81</v>
      </c>
      <c r="I239" s="18" t="n">
        <f aca="false">('SKU Master'!I239-H239)/'SKU Master'!I239</f>
        <v>0.372093023255814</v>
      </c>
      <c r="J239" s="16" t="n">
        <v>5</v>
      </c>
      <c r="K239" s="19" t="n">
        <f aca="false">J239*C239</f>
        <v>16.5</v>
      </c>
      <c r="L239" s="16" t="s">
        <v>12295</v>
      </c>
      <c r="M239" s="16" t="s">
        <v>12292</v>
      </c>
      <c r="N239" s="16" t="s">
        <v>12017</v>
      </c>
      <c r="O239" s="16" t="s">
        <v>12300</v>
      </c>
      <c r="P239" s="16" t="s">
        <v>12296</v>
      </c>
      <c r="Q239" s="16" t="s">
        <v>12017</v>
      </c>
    </row>
    <row r="240" customFormat="false" ht="15" hidden="false" customHeight="false" outlineLevel="0" collapsed="false">
      <c r="A240" s="14" t="str">
        <f aca="false">'SKU Master'!A240</f>
        <v>07-00239</v>
      </c>
      <c r="B240" s="14" t="str">
        <f aca="false">VLOOKUP(A240,'SKU Master'!$A:$N,6,FALSE())</f>
        <v>Kettle Row Cut Mixed Vegetables, 8 oz</v>
      </c>
      <c r="C240" s="15" t="n">
        <v>2.6</v>
      </c>
      <c r="D240" s="15" t="n">
        <v>6.2</v>
      </c>
      <c r="E240" s="15" t="n">
        <v>3.3</v>
      </c>
      <c r="F240" s="16" t="s">
        <v>12290</v>
      </c>
      <c r="G240" s="16" t="s">
        <v>12021</v>
      </c>
      <c r="H240" s="17" t="n">
        <v>0.31</v>
      </c>
      <c r="I240" s="18" t="n">
        <f aca="false">('SKU Master'!I240-H240)/'SKU Master'!I240</f>
        <v>0.36734693877551</v>
      </c>
      <c r="J240" s="16" t="n">
        <v>4</v>
      </c>
      <c r="K240" s="19" t="n">
        <f aca="false">J240*C240</f>
        <v>10.4</v>
      </c>
      <c r="L240" s="16" t="s">
        <v>12295</v>
      </c>
      <c r="M240" s="16" t="s">
        <v>12292</v>
      </c>
      <c r="N240" s="16" t="s">
        <v>12017</v>
      </c>
      <c r="O240" s="16" t="s">
        <v>12300</v>
      </c>
      <c r="P240" s="16" t="s">
        <v>12296</v>
      </c>
      <c r="Q240" s="16" t="s">
        <v>12017</v>
      </c>
    </row>
    <row r="241" customFormat="false" ht="15" hidden="false" customHeight="false" outlineLevel="0" collapsed="false">
      <c r="A241" s="14" t="str">
        <f aca="false">'SKU Master'!A241</f>
        <v>07-00240</v>
      </c>
      <c r="B241" s="14" t="str">
        <f aca="false">VLOOKUP(A241,'SKU Master'!$A:$N,6,FALSE())</f>
        <v>Pepperlane Organic Beets, 14.5 oz</v>
      </c>
      <c r="C241" s="15" t="n">
        <v>3</v>
      </c>
      <c r="D241" s="15" t="n">
        <v>4.6</v>
      </c>
      <c r="E241" s="15" t="n">
        <v>3.3</v>
      </c>
      <c r="F241" s="16" t="s">
        <v>12290</v>
      </c>
      <c r="G241" s="16" t="s">
        <v>12017</v>
      </c>
      <c r="H241" s="17" t="n">
        <v>0.82</v>
      </c>
      <c r="I241" s="18" t="n">
        <f aca="false">('SKU Master'!I241-H241)/'SKU Master'!I241</f>
        <v>0.364341085271318</v>
      </c>
      <c r="J241" s="16" t="n">
        <v>7</v>
      </c>
      <c r="K241" s="19" t="n">
        <f aca="false">J241*C241</f>
        <v>21</v>
      </c>
      <c r="L241" s="16" t="s">
        <v>12295</v>
      </c>
      <c r="M241" s="16" t="s">
        <v>12292</v>
      </c>
      <c r="N241" s="16" t="s">
        <v>12017</v>
      </c>
      <c r="O241" s="16" t="s">
        <v>12300</v>
      </c>
      <c r="P241" s="16" t="s">
        <v>12297</v>
      </c>
      <c r="Q241" s="16" t="s">
        <v>12017</v>
      </c>
    </row>
    <row r="242" customFormat="false" ht="15" hidden="false" customHeight="false" outlineLevel="0" collapsed="false">
      <c r="A242" s="14" t="str">
        <f aca="false">'SKU Master'!A242</f>
        <v>07-00241</v>
      </c>
      <c r="B242" s="14" t="str">
        <f aca="false">VLOOKUP(A242,'SKU Master'!$A:$N,6,FALSE())</f>
        <v>Wheatstone Cut Peas, 15 oz</v>
      </c>
      <c r="C242" s="15" t="n">
        <v>4.9</v>
      </c>
      <c r="D242" s="15" t="n">
        <v>5.8</v>
      </c>
      <c r="E242" s="15" t="n">
        <v>3.5</v>
      </c>
      <c r="F242" s="16" t="s">
        <v>12290</v>
      </c>
      <c r="G242" s="16" t="s">
        <v>12021</v>
      </c>
      <c r="H242" s="17" t="n">
        <v>0.84</v>
      </c>
      <c r="I242" s="18" t="n">
        <f aca="false">('SKU Master'!I242-H242)/'SKU Master'!I242</f>
        <v>0.348837209302326</v>
      </c>
      <c r="J242" s="16" t="n">
        <v>7</v>
      </c>
      <c r="K242" s="19" t="n">
        <f aca="false">J242*C242</f>
        <v>34.3</v>
      </c>
      <c r="L242" s="16" t="s">
        <v>12295</v>
      </c>
      <c r="M242" s="16" t="s">
        <v>12292</v>
      </c>
      <c r="N242" s="16" t="s">
        <v>12017</v>
      </c>
      <c r="O242" s="16" t="s">
        <v>12300</v>
      </c>
      <c r="P242" s="16" t="s">
        <v>12297</v>
      </c>
      <c r="Q242" s="16" t="s">
        <v>12017</v>
      </c>
    </row>
    <row r="243" customFormat="false" ht="15" hidden="false" customHeight="false" outlineLevel="0" collapsed="false">
      <c r="A243" s="14" t="str">
        <f aca="false">'SKU Master'!A243</f>
        <v>07-00242</v>
      </c>
      <c r="B243" s="14" t="str">
        <f aca="false">VLOOKUP(A243,'SKU Master'!$A:$N,6,FALSE())</f>
        <v>Golden Grain Co. Cream Style Peas, 28 oz</v>
      </c>
      <c r="C243" s="15" t="n">
        <v>4.4</v>
      </c>
      <c r="D243" s="15" t="n">
        <v>6.7</v>
      </c>
      <c r="E243" s="15" t="n">
        <v>3.2</v>
      </c>
      <c r="F243" s="16" t="s">
        <v>12290</v>
      </c>
      <c r="G243" s="16" t="s">
        <v>12021</v>
      </c>
      <c r="H243" s="17" t="n">
        <v>0.81</v>
      </c>
      <c r="I243" s="18" t="n">
        <f aca="false">('SKU Master'!I243-H243)/'SKU Master'!I243</f>
        <v>0.372093023255814</v>
      </c>
      <c r="J243" s="16" t="n">
        <v>3</v>
      </c>
      <c r="K243" s="19" t="n">
        <f aca="false">J243*C243</f>
        <v>13.2</v>
      </c>
      <c r="L243" s="16" t="s">
        <v>12295</v>
      </c>
      <c r="M243" s="16" t="s">
        <v>12292</v>
      </c>
      <c r="N243" s="16" t="s">
        <v>12017</v>
      </c>
      <c r="O243" s="16" t="s">
        <v>12300</v>
      </c>
      <c r="P243" s="16" t="s">
        <v>12298</v>
      </c>
      <c r="Q243" s="16" t="s">
        <v>12021</v>
      </c>
    </row>
    <row r="244" customFormat="false" ht="15" hidden="false" customHeight="false" outlineLevel="0" collapsed="false">
      <c r="A244" s="14" t="str">
        <f aca="false">'SKU Master'!A244</f>
        <v>07-00243</v>
      </c>
      <c r="B244" s="14" t="str">
        <f aca="false">VLOOKUP(A244,'SKU Master'!$A:$N,6,FALSE())</f>
        <v>Thrift Row Organic Mixed Vegetables, 14.5 oz</v>
      </c>
      <c r="C244" s="15" t="n">
        <v>4.8</v>
      </c>
      <c r="D244" s="15" t="n">
        <v>5.4</v>
      </c>
      <c r="E244" s="15" t="n">
        <v>4.1</v>
      </c>
      <c r="F244" s="16" t="s">
        <v>12290</v>
      </c>
      <c r="G244" s="16" t="s">
        <v>12021</v>
      </c>
      <c r="H244" s="17" t="n">
        <v>0.89</v>
      </c>
      <c r="I244" s="18" t="n">
        <f aca="false">('SKU Master'!I244-H244)/'SKU Master'!I244</f>
        <v>0.359712230215827</v>
      </c>
      <c r="J244" s="16" t="n">
        <v>7</v>
      </c>
      <c r="K244" s="19" t="n">
        <f aca="false">J244*C244</f>
        <v>33.6</v>
      </c>
      <c r="L244" s="16" t="s">
        <v>12295</v>
      </c>
      <c r="M244" s="16" t="s">
        <v>12292</v>
      </c>
      <c r="N244" s="16" t="s">
        <v>12017</v>
      </c>
      <c r="O244" s="16" t="s">
        <v>12300</v>
      </c>
      <c r="P244" s="16" t="s">
        <v>12297</v>
      </c>
      <c r="Q244" s="16" t="s">
        <v>12017</v>
      </c>
    </row>
    <row r="245" customFormat="false" ht="15" hidden="false" customHeight="false" outlineLevel="0" collapsed="false">
      <c r="A245" s="14" t="str">
        <f aca="false">'SKU Master'!A245</f>
        <v>07-00244</v>
      </c>
      <c r="B245" s="14" t="str">
        <f aca="false">VLOOKUP(A245,'SKU Master'!$A:$N,6,FALSE())</f>
        <v>Orchard Spread Whole Carrots, 8 oz</v>
      </c>
      <c r="C245" s="15" t="n">
        <v>2.6</v>
      </c>
      <c r="D245" s="15" t="n">
        <v>4.5</v>
      </c>
      <c r="E245" s="15" t="n">
        <v>4.9</v>
      </c>
      <c r="F245" s="16" t="s">
        <v>12290</v>
      </c>
      <c r="G245" s="16" t="s">
        <v>12021</v>
      </c>
      <c r="H245" s="17" t="n">
        <v>1.16</v>
      </c>
      <c r="I245" s="18" t="n">
        <f aca="false">('SKU Master'!I245-H245)/'SKU Master'!I245</f>
        <v>0.417085427135678</v>
      </c>
      <c r="J245" s="16" t="n">
        <v>2</v>
      </c>
      <c r="K245" s="19" t="n">
        <f aca="false">J245*C245</f>
        <v>5.2</v>
      </c>
      <c r="L245" s="16" t="s">
        <v>12295</v>
      </c>
      <c r="M245" s="16" t="s">
        <v>12292</v>
      </c>
      <c r="N245" s="16" t="s">
        <v>12017</v>
      </c>
      <c r="O245" s="16" t="s">
        <v>12300</v>
      </c>
      <c r="P245" s="16" t="s">
        <v>12298</v>
      </c>
      <c r="Q245" s="16" t="s">
        <v>12017</v>
      </c>
    </row>
    <row r="246" customFormat="false" ht="15" hidden="false" customHeight="false" outlineLevel="0" collapsed="false">
      <c r="A246" s="14" t="str">
        <f aca="false">'SKU Master'!A246</f>
        <v>07-00245</v>
      </c>
      <c r="B246" s="14" t="str">
        <f aca="false">VLOOKUP(A246,'SKU Master'!$A:$N,6,FALSE())</f>
        <v>Roastport Cream Style Corn, 15 oz</v>
      </c>
      <c r="C246" s="15" t="n">
        <v>4.5</v>
      </c>
      <c r="D246" s="15" t="n">
        <v>8.8</v>
      </c>
      <c r="E246" s="15" t="n">
        <v>3.5</v>
      </c>
      <c r="F246" s="16" t="s">
        <v>12290</v>
      </c>
      <c r="G246" s="16" t="s">
        <v>12021</v>
      </c>
      <c r="H246" s="17" t="n">
        <v>1.26</v>
      </c>
      <c r="I246" s="18" t="n">
        <f aca="false">('SKU Master'!I246-H246)/'SKU Master'!I246</f>
        <v>0.366834170854271</v>
      </c>
      <c r="J246" s="16" t="n">
        <v>3</v>
      </c>
      <c r="K246" s="19" t="n">
        <f aca="false">J246*C246</f>
        <v>13.5</v>
      </c>
      <c r="L246" s="16" t="s">
        <v>12295</v>
      </c>
      <c r="M246" s="16" t="s">
        <v>12292</v>
      </c>
      <c r="N246" s="16" t="s">
        <v>12017</v>
      </c>
      <c r="O246" s="16" t="s">
        <v>12300</v>
      </c>
      <c r="P246" s="16" t="s">
        <v>12298</v>
      </c>
      <c r="Q246" s="16" t="s">
        <v>12017</v>
      </c>
    </row>
    <row r="247" customFormat="false" ht="15" hidden="false" customHeight="false" outlineLevel="0" collapsed="false">
      <c r="A247" s="14" t="str">
        <f aca="false">'SKU Master'!A247</f>
        <v>07-00246</v>
      </c>
      <c r="B247" s="14" t="str">
        <f aca="false">VLOOKUP(A247,'SKU Master'!$A:$N,6,FALSE())</f>
        <v>Redbarn Organic Carrots, 8 oz</v>
      </c>
      <c r="C247" s="15" t="n">
        <v>4.2</v>
      </c>
      <c r="D247" s="15" t="n">
        <v>8.5</v>
      </c>
      <c r="E247" s="15" t="n">
        <v>4.7</v>
      </c>
      <c r="F247" s="16" t="s">
        <v>12290</v>
      </c>
      <c r="G247" s="16" t="s">
        <v>12021</v>
      </c>
      <c r="H247" s="17" t="n">
        <v>1.76</v>
      </c>
      <c r="I247" s="18" t="n">
        <f aca="false">('SKU Master'!I247-H247)/'SKU Master'!I247</f>
        <v>0.293172690763052</v>
      </c>
      <c r="J247" s="16" t="n">
        <v>7</v>
      </c>
      <c r="K247" s="19" t="n">
        <f aca="false">J247*C247</f>
        <v>29.4</v>
      </c>
      <c r="L247" s="16" t="s">
        <v>12295</v>
      </c>
      <c r="M247" s="16" t="s">
        <v>12292</v>
      </c>
      <c r="N247" s="16" t="s">
        <v>12017</v>
      </c>
      <c r="O247" s="16" t="s">
        <v>12300</v>
      </c>
      <c r="P247" s="16" t="s">
        <v>12297</v>
      </c>
      <c r="Q247" s="16" t="s">
        <v>12017</v>
      </c>
    </row>
    <row r="248" customFormat="false" ht="15" hidden="false" customHeight="false" outlineLevel="0" collapsed="false">
      <c r="A248" s="14" t="str">
        <f aca="false">'SKU Master'!A248</f>
        <v>07-00247</v>
      </c>
      <c r="B248" s="14" t="str">
        <f aca="false">VLOOKUP(A248,'SKU Master'!$A:$N,6,FALSE())</f>
        <v>Golden Grain Co. Whole Diced Tomatoes, 8 oz</v>
      </c>
      <c r="C248" s="15" t="n">
        <v>5</v>
      </c>
      <c r="D248" s="15" t="n">
        <v>4.8</v>
      </c>
      <c r="E248" s="15" t="n">
        <v>2.7</v>
      </c>
      <c r="F248" s="16" t="s">
        <v>12290</v>
      </c>
      <c r="G248" s="16" t="s">
        <v>12021</v>
      </c>
      <c r="H248" s="17" t="n">
        <v>0.71</v>
      </c>
      <c r="I248" s="18" t="n">
        <f aca="false">('SKU Master'!I248-H248)/'SKU Master'!I248</f>
        <v>0.282828282828283</v>
      </c>
      <c r="J248" s="16" t="n">
        <v>5</v>
      </c>
      <c r="K248" s="19" t="n">
        <f aca="false">J248*C248</f>
        <v>25</v>
      </c>
      <c r="L248" s="16" t="s">
        <v>12295</v>
      </c>
      <c r="M248" s="16" t="s">
        <v>12292</v>
      </c>
      <c r="N248" s="16" t="s">
        <v>12017</v>
      </c>
      <c r="O248" s="16" t="s">
        <v>12300</v>
      </c>
      <c r="P248" s="16" t="s">
        <v>12296</v>
      </c>
      <c r="Q248" s="16" t="s">
        <v>12017</v>
      </c>
    </row>
    <row r="249" customFormat="false" ht="15" hidden="false" customHeight="false" outlineLevel="0" collapsed="false">
      <c r="A249" s="14" t="str">
        <f aca="false">'SKU Master'!A249</f>
        <v>07-00248</v>
      </c>
      <c r="B249" s="14" t="str">
        <f aca="false">VLOOKUP(A249,'SKU Master'!$A:$N,6,FALSE())</f>
        <v>Redbarn Whole Carrots, 15 oz</v>
      </c>
      <c r="C249" s="15" t="n">
        <v>3</v>
      </c>
      <c r="D249" s="15" t="n">
        <v>6.1</v>
      </c>
      <c r="E249" s="15" t="n">
        <v>3.6</v>
      </c>
      <c r="F249" s="16" t="s">
        <v>12290</v>
      </c>
      <c r="G249" s="16" t="s">
        <v>12021</v>
      </c>
      <c r="H249" s="17" t="n">
        <v>1.27</v>
      </c>
      <c r="I249" s="18" t="n">
        <f aca="false">('SKU Master'!I249-H249)/'SKU Master'!I249</f>
        <v>0.328042328042328</v>
      </c>
      <c r="J249" s="16" t="n">
        <v>6</v>
      </c>
      <c r="K249" s="19" t="n">
        <f aca="false">J249*C249</f>
        <v>18</v>
      </c>
      <c r="L249" s="16" t="s">
        <v>12295</v>
      </c>
      <c r="M249" s="16" t="s">
        <v>12292</v>
      </c>
      <c r="N249" s="16" t="s">
        <v>12017</v>
      </c>
      <c r="O249" s="16" t="s">
        <v>12300</v>
      </c>
      <c r="P249" s="16" t="s">
        <v>12297</v>
      </c>
      <c r="Q249" s="16" t="s">
        <v>12021</v>
      </c>
    </row>
    <row r="250" customFormat="false" ht="15" hidden="false" customHeight="false" outlineLevel="0" collapsed="false">
      <c r="A250" s="14" t="str">
        <f aca="false">'SKU Master'!A250</f>
        <v>07-00249</v>
      </c>
      <c r="B250" s="14" t="str">
        <f aca="false">VLOOKUP(A250,'SKU Master'!$A:$N,6,FALSE())</f>
        <v>Wheatstone Organic Diced Tomatoes, 8 oz</v>
      </c>
      <c r="C250" s="15" t="n">
        <v>4.8</v>
      </c>
      <c r="D250" s="15" t="n">
        <v>7.3</v>
      </c>
      <c r="E250" s="15" t="n">
        <v>3.1</v>
      </c>
      <c r="F250" s="16" t="s">
        <v>12290</v>
      </c>
      <c r="G250" s="16" t="s">
        <v>12021</v>
      </c>
      <c r="H250" s="17" t="n">
        <v>0.93</v>
      </c>
      <c r="I250" s="18" t="n">
        <f aca="false">('SKU Master'!I250-H250)/'SKU Master'!I250</f>
        <v>0.375838926174497</v>
      </c>
      <c r="J250" s="16" t="n">
        <v>4</v>
      </c>
      <c r="K250" s="19" t="n">
        <f aca="false">J250*C250</f>
        <v>19.2</v>
      </c>
      <c r="L250" s="16" t="s">
        <v>12295</v>
      </c>
      <c r="M250" s="16" t="s">
        <v>12292</v>
      </c>
      <c r="N250" s="16" t="s">
        <v>12017</v>
      </c>
      <c r="O250" s="16" t="s">
        <v>12300</v>
      </c>
      <c r="P250" s="16" t="s">
        <v>12296</v>
      </c>
      <c r="Q250" s="16" t="s">
        <v>12017</v>
      </c>
    </row>
    <row r="251" customFormat="false" ht="15" hidden="false" customHeight="false" outlineLevel="0" collapsed="false">
      <c r="A251" s="14" t="str">
        <f aca="false">'SKU Master'!A251</f>
        <v>07-00250</v>
      </c>
      <c r="B251" s="14" t="str">
        <f aca="false">VLOOKUP(A251,'SKU Master'!$A:$N,6,FALSE())</f>
        <v>Kettle Row Cut Corn, 28 oz</v>
      </c>
      <c r="C251" s="15" t="n">
        <v>2.7</v>
      </c>
      <c r="D251" s="15" t="n">
        <v>5.1</v>
      </c>
      <c r="E251" s="15" t="n">
        <v>4</v>
      </c>
      <c r="F251" s="16" t="s">
        <v>12290</v>
      </c>
      <c r="G251" s="16" t="s">
        <v>12021</v>
      </c>
      <c r="H251" s="17" t="n">
        <v>0.69</v>
      </c>
      <c r="I251" s="18" t="n">
        <f aca="false">('SKU Master'!I251-H251)/'SKU Master'!I251</f>
        <v>0.303030303030303</v>
      </c>
      <c r="J251" s="16" t="n">
        <v>3</v>
      </c>
      <c r="K251" s="19" t="n">
        <f aca="false">J251*C251</f>
        <v>8.1</v>
      </c>
      <c r="L251" s="16" t="s">
        <v>12295</v>
      </c>
      <c r="M251" s="16" t="s">
        <v>12292</v>
      </c>
      <c r="N251" s="16" t="s">
        <v>12017</v>
      </c>
      <c r="O251" s="16" t="s">
        <v>12300</v>
      </c>
      <c r="P251" s="16" t="s">
        <v>12298</v>
      </c>
      <c r="Q251" s="16" t="s">
        <v>12017</v>
      </c>
    </row>
    <row r="252" customFormat="false" ht="15" hidden="false" customHeight="false" outlineLevel="0" collapsed="false">
      <c r="A252" s="14" t="str">
        <f aca="false">'SKU Master'!A252</f>
        <v>07-00251</v>
      </c>
      <c r="B252" s="14" t="str">
        <f aca="false">VLOOKUP(A252,'SKU Master'!$A:$N,6,FALSE())</f>
        <v>Redbarn Cut Corn, 15 oz</v>
      </c>
      <c r="C252" s="15" t="n">
        <v>4.6</v>
      </c>
      <c r="D252" s="15" t="n">
        <v>5.2</v>
      </c>
      <c r="E252" s="15" t="n">
        <v>3.7</v>
      </c>
      <c r="F252" s="16" t="s">
        <v>12290</v>
      </c>
      <c r="G252" s="16" t="s">
        <v>12021</v>
      </c>
      <c r="H252" s="17" t="n">
        <v>0.92</v>
      </c>
      <c r="I252" s="18" t="n">
        <f aca="false">('SKU Master'!I252-H252)/'SKU Master'!I252</f>
        <v>0.338129496402878</v>
      </c>
      <c r="J252" s="16" t="n">
        <v>4</v>
      </c>
      <c r="K252" s="19" t="n">
        <f aca="false">J252*C252</f>
        <v>18.4</v>
      </c>
      <c r="L252" s="16" t="s">
        <v>12295</v>
      </c>
      <c r="M252" s="16" t="s">
        <v>12292</v>
      </c>
      <c r="N252" s="16" t="s">
        <v>12017</v>
      </c>
      <c r="O252" s="16" t="s">
        <v>12300</v>
      </c>
      <c r="P252" s="16" t="s">
        <v>12296</v>
      </c>
      <c r="Q252" s="16" t="s">
        <v>12017</v>
      </c>
    </row>
    <row r="253" customFormat="false" ht="15" hidden="false" customHeight="false" outlineLevel="0" collapsed="false">
      <c r="A253" s="14" t="str">
        <f aca="false">'SKU Master'!A253</f>
        <v>07-00252</v>
      </c>
      <c r="B253" s="14" t="str">
        <f aca="false">VLOOKUP(A253,'SKU Master'!$A:$N,6,FALSE())</f>
        <v>Thrift Row Cut Spinach, 14.5 oz</v>
      </c>
      <c r="C253" s="15" t="n">
        <v>3.1</v>
      </c>
      <c r="D253" s="15" t="n">
        <v>4.2</v>
      </c>
      <c r="E253" s="15" t="n">
        <v>3.4</v>
      </c>
      <c r="F253" s="16" t="s">
        <v>12290</v>
      </c>
      <c r="G253" s="16" t="s">
        <v>12021</v>
      </c>
      <c r="H253" s="17" t="n">
        <v>0.79</v>
      </c>
      <c r="I253" s="18" t="n">
        <f aca="false">('SKU Master'!I253-H253)/'SKU Master'!I253</f>
        <v>0.431654676258993</v>
      </c>
      <c r="J253" s="16" t="n">
        <v>7</v>
      </c>
      <c r="K253" s="19" t="n">
        <f aca="false">J253*C253</f>
        <v>21.7</v>
      </c>
      <c r="L253" s="16" t="s">
        <v>12299</v>
      </c>
      <c r="M253" s="16" t="s">
        <v>12292</v>
      </c>
      <c r="N253" s="16" t="s">
        <v>12017</v>
      </c>
      <c r="O253" s="16" t="s">
        <v>12300</v>
      </c>
      <c r="P253" s="16" t="s">
        <v>12297</v>
      </c>
      <c r="Q253" s="16" t="s">
        <v>12017</v>
      </c>
    </row>
    <row r="254" customFormat="false" ht="15" hidden="false" customHeight="false" outlineLevel="0" collapsed="false">
      <c r="A254" s="14" t="str">
        <f aca="false">'SKU Master'!A254</f>
        <v>07-00253</v>
      </c>
      <c r="B254" s="14" t="str">
        <f aca="false">VLOOKUP(A254,'SKU Master'!$A:$N,6,FALSE())</f>
        <v>Wheatstone Whole Spinach, 8 oz</v>
      </c>
      <c r="C254" s="15" t="n">
        <v>2.7</v>
      </c>
      <c r="D254" s="15" t="n">
        <v>8.3</v>
      </c>
      <c r="E254" s="15" t="n">
        <v>3.9</v>
      </c>
      <c r="F254" s="16" t="s">
        <v>12290</v>
      </c>
      <c r="G254" s="16" t="s">
        <v>12021</v>
      </c>
      <c r="H254" s="17" t="n">
        <v>1.07</v>
      </c>
      <c r="I254" s="18" t="n">
        <f aca="false">('SKU Master'!I254-H254)/'SKU Master'!I254</f>
        <v>0.281879194630872</v>
      </c>
      <c r="J254" s="16" t="n">
        <v>2</v>
      </c>
      <c r="K254" s="19" t="n">
        <f aca="false">J254*C254</f>
        <v>5.4</v>
      </c>
      <c r="L254" s="16" t="s">
        <v>12295</v>
      </c>
      <c r="M254" s="16" t="s">
        <v>12292</v>
      </c>
      <c r="N254" s="16" t="s">
        <v>12017</v>
      </c>
      <c r="O254" s="16" t="s">
        <v>12300</v>
      </c>
      <c r="P254" s="16" t="s">
        <v>12298</v>
      </c>
      <c r="Q254" s="16" t="s">
        <v>12017</v>
      </c>
    </row>
    <row r="255" customFormat="false" ht="15" hidden="false" customHeight="false" outlineLevel="0" collapsed="false">
      <c r="A255" s="14" t="str">
        <f aca="false">'SKU Master'!A255</f>
        <v>07-00254</v>
      </c>
      <c r="B255" s="14" t="str">
        <f aca="false">VLOOKUP(A255,'SKU Master'!$A:$N,6,FALSE())</f>
        <v>Golden Grain Co. No Salt Added Stewed Tomatoes, 14.5 oz</v>
      </c>
      <c r="C255" s="15" t="n">
        <v>3.9</v>
      </c>
      <c r="D255" s="15" t="n">
        <v>5.9</v>
      </c>
      <c r="E255" s="15" t="n">
        <v>3.6</v>
      </c>
      <c r="F255" s="16" t="s">
        <v>12290</v>
      </c>
      <c r="G255" s="16" t="s">
        <v>12021</v>
      </c>
      <c r="H255" s="17" t="n">
        <v>0.82</v>
      </c>
      <c r="I255" s="18" t="n">
        <f aca="false">('SKU Master'!I255-H255)/'SKU Master'!I255</f>
        <v>0.410071942446043</v>
      </c>
      <c r="J255" s="16" t="n">
        <v>7</v>
      </c>
      <c r="K255" s="19" t="n">
        <f aca="false">J255*C255</f>
        <v>27.3</v>
      </c>
      <c r="L255" s="16" t="s">
        <v>12295</v>
      </c>
      <c r="M255" s="16" t="s">
        <v>12292</v>
      </c>
      <c r="N255" s="16" t="s">
        <v>12017</v>
      </c>
      <c r="O255" s="16" t="s">
        <v>12300</v>
      </c>
      <c r="P255" s="16" t="s">
        <v>12297</v>
      </c>
      <c r="Q255" s="16" t="s">
        <v>12021</v>
      </c>
    </row>
    <row r="256" customFormat="false" ht="15" hidden="false" customHeight="false" outlineLevel="0" collapsed="false">
      <c r="A256" s="14" t="str">
        <f aca="false">'SKU Master'!A256</f>
        <v>07-00255</v>
      </c>
      <c r="B256" s="14" t="str">
        <f aca="false">VLOOKUP(A256,'SKU Master'!$A:$N,6,FALSE())</f>
        <v>Harborline Organic Tomato Sauce, 28 oz</v>
      </c>
      <c r="C256" s="15" t="n">
        <v>4</v>
      </c>
      <c r="D256" s="15" t="n">
        <v>6.3</v>
      </c>
      <c r="E256" s="15" t="n">
        <v>2.8</v>
      </c>
      <c r="F256" s="16" t="s">
        <v>12290</v>
      </c>
      <c r="G256" s="16" t="s">
        <v>12017</v>
      </c>
      <c r="H256" s="17" t="n">
        <v>1.07</v>
      </c>
      <c r="I256" s="18" t="n">
        <f aca="false">('SKU Master'!I256-H256)/'SKU Master'!I256</f>
        <v>0.462311557788945</v>
      </c>
      <c r="J256" s="16" t="n">
        <v>4</v>
      </c>
      <c r="K256" s="19" t="n">
        <f aca="false">J256*C256</f>
        <v>16</v>
      </c>
      <c r="L256" s="16" t="s">
        <v>12295</v>
      </c>
      <c r="M256" s="16" t="s">
        <v>12292</v>
      </c>
      <c r="N256" s="16" t="s">
        <v>12017</v>
      </c>
      <c r="O256" s="16" t="s">
        <v>12300</v>
      </c>
      <c r="P256" s="16" t="s">
        <v>12296</v>
      </c>
      <c r="Q256" s="16" t="s">
        <v>12017</v>
      </c>
    </row>
    <row r="257" customFormat="false" ht="15" hidden="false" customHeight="false" outlineLevel="0" collapsed="false">
      <c r="A257" s="14" t="str">
        <f aca="false">'SKU Master'!A257</f>
        <v>07-00256</v>
      </c>
      <c r="B257" s="14" t="str">
        <f aca="false">VLOOKUP(A257,'SKU Master'!$A:$N,6,FALSE())</f>
        <v>Golden Grain Co. Cut Green Beans, 28 oz</v>
      </c>
      <c r="C257" s="15" t="n">
        <v>3.4</v>
      </c>
      <c r="D257" s="15" t="n">
        <v>8.6</v>
      </c>
      <c r="E257" s="15" t="n">
        <v>2.5</v>
      </c>
      <c r="F257" s="16" t="s">
        <v>12290</v>
      </c>
      <c r="G257" s="16" t="s">
        <v>12021</v>
      </c>
      <c r="H257" s="17" t="n">
        <v>1.35</v>
      </c>
      <c r="I257" s="18" t="n">
        <f aca="false">('SKU Master'!I257-H257)/'SKU Master'!I257</f>
        <v>0.285714285714286</v>
      </c>
      <c r="J257" s="16" t="n">
        <v>3</v>
      </c>
      <c r="K257" s="19" t="n">
        <f aca="false">J257*C257</f>
        <v>10.2</v>
      </c>
      <c r="L257" s="16" t="s">
        <v>12295</v>
      </c>
      <c r="M257" s="16" t="s">
        <v>12292</v>
      </c>
      <c r="N257" s="16" t="s">
        <v>12017</v>
      </c>
      <c r="O257" s="16" t="s">
        <v>12300</v>
      </c>
      <c r="P257" s="16" t="s">
        <v>12298</v>
      </c>
      <c r="Q257" s="16" t="s">
        <v>12017</v>
      </c>
    </row>
    <row r="258" customFormat="false" ht="15" hidden="false" customHeight="false" outlineLevel="0" collapsed="false">
      <c r="A258" s="14" t="str">
        <f aca="false">'SKU Master'!A258</f>
        <v>07-00257</v>
      </c>
      <c r="B258" s="14" t="str">
        <f aca="false">VLOOKUP(A258,'SKU Master'!$A:$N,6,FALSE())</f>
        <v>Kettle Row Cream Style Diced Tomatoes, 15 oz</v>
      </c>
      <c r="C258" s="15" t="n">
        <v>4.2</v>
      </c>
      <c r="D258" s="15" t="n">
        <v>5.4</v>
      </c>
      <c r="E258" s="15" t="n">
        <v>4.3</v>
      </c>
      <c r="F258" s="16" t="s">
        <v>12290</v>
      </c>
      <c r="G258" s="16" t="s">
        <v>12017</v>
      </c>
      <c r="H258" s="17" t="n">
        <v>2.12</v>
      </c>
      <c r="I258" s="18" t="n">
        <f aca="false">('SKU Master'!I258-H258)/'SKU Master'!I258</f>
        <v>0.290969899665552</v>
      </c>
      <c r="J258" s="16" t="n">
        <v>3</v>
      </c>
      <c r="K258" s="19" t="n">
        <f aca="false">J258*C258</f>
        <v>12.6</v>
      </c>
      <c r="L258" s="16" t="s">
        <v>12299</v>
      </c>
      <c r="M258" s="16" t="s">
        <v>12292</v>
      </c>
      <c r="N258" s="16" t="s">
        <v>12017</v>
      </c>
      <c r="O258" s="16" t="s">
        <v>12300</v>
      </c>
      <c r="P258" s="16" t="s">
        <v>12296</v>
      </c>
      <c r="Q258" s="16" t="s">
        <v>12017</v>
      </c>
    </row>
    <row r="259" customFormat="false" ht="15" hidden="false" customHeight="false" outlineLevel="0" collapsed="false">
      <c r="A259" s="14" t="str">
        <f aca="false">'SKU Master'!A259</f>
        <v>07-00258</v>
      </c>
      <c r="B259" s="14" t="str">
        <f aca="false">VLOOKUP(A259,'SKU Master'!$A:$N,6,FALSE())</f>
        <v>Roastport Whole Peas, 15 oz</v>
      </c>
      <c r="C259" s="15" t="n">
        <v>4.2</v>
      </c>
      <c r="D259" s="15" t="n">
        <v>6.2</v>
      </c>
      <c r="E259" s="15" t="n">
        <v>4.6</v>
      </c>
      <c r="F259" s="16" t="s">
        <v>12290</v>
      </c>
      <c r="G259" s="16" t="s">
        <v>12017</v>
      </c>
      <c r="H259" s="17" t="n">
        <v>1.23</v>
      </c>
      <c r="I259" s="18" t="n">
        <f aca="false">('SKU Master'!I259-H259)/'SKU Master'!I259</f>
        <v>0.349206349206349</v>
      </c>
      <c r="J259" s="16" t="n">
        <v>5</v>
      </c>
      <c r="K259" s="19" t="n">
        <f aca="false">J259*C259</f>
        <v>21</v>
      </c>
      <c r="L259" s="16" t="s">
        <v>12295</v>
      </c>
      <c r="M259" s="16" t="s">
        <v>12292</v>
      </c>
      <c r="N259" s="16" t="s">
        <v>12017</v>
      </c>
      <c r="O259" s="16" t="s">
        <v>12300</v>
      </c>
      <c r="P259" s="16" t="s">
        <v>12296</v>
      </c>
      <c r="Q259" s="16" t="s">
        <v>12017</v>
      </c>
    </row>
    <row r="260" customFormat="false" ht="15" hidden="false" customHeight="false" outlineLevel="0" collapsed="false">
      <c r="A260" s="14" t="str">
        <f aca="false">'SKU Master'!A260</f>
        <v>07-00259</v>
      </c>
      <c r="B260" s="14" t="str">
        <f aca="false">VLOOKUP(A260,'SKU Master'!$A:$N,6,FALSE())</f>
        <v>Harborline Cut Tomato Sauce, 15 oz</v>
      </c>
      <c r="C260" s="15" t="n">
        <v>4.5</v>
      </c>
      <c r="D260" s="15" t="n">
        <v>6.5</v>
      </c>
      <c r="E260" s="15" t="n">
        <v>2.6</v>
      </c>
      <c r="F260" s="16" t="s">
        <v>12290</v>
      </c>
      <c r="G260" s="16" t="s">
        <v>12021</v>
      </c>
      <c r="H260" s="17" t="n">
        <v>1.03</v>
      </c>
      <c r="I260" s="18" t="n">
        <f aca="false">('SKU Master'!I260-H260)/'SKU Master'!I260</f>
        <v>0.424581005586592</v>
      </c>
      <c r="J260" s="16" t="n">
        <v>7</v>
      </c>
      <c r="K260" s="19" t="n">
        <f aca="false">J260*C260</f>
        <v>31.5</v>
      </c>
      <c r="L260" s="16" t="s">
        <v>12295</v>
      </c>
      <c r="M260" s="16" t="s">
        <v>12292</v>
      </c>
      <c r="N260" s="16" t="s">
        <v>12017</v>
      </c>
      <c r="O260" s="16" t="s">
        <v>12300</v>
      </c>
      <c r="P260" s="16" t="s">
        <v>12297</v>
      </c>
      <c r="Q260" s="16" t="s">
        <v>12017</v>
      </c>
    </row>
    <row r="261" customFormat="false" ht="15" hidden="false" customHeight="false" outlineLevel="0" collapsed="false">
      <c r="A261" s="14" t="str">
        <f aca="false">'SKU Master'!A261</f>
        <v>07-00260</v>
      </c>
      <c r="B261" s="14" t="str">
        <f aca="false">VLOOKUP(A261,'SKU Master'!$A:$N,6,FALSE())</f>
        <v>Pepperlane Whole Mixed Vegetables, 8 oz</v>
      </c>
      <c r="C261" s="15" t="n">
        <v>5</v>
      </c>
      <c r="D261" s="15" t="n">
        <v>6.5</v>
      </c>
      <c r="E261" s="15" t="n">
        <v>3.8</v>
      </c>
      <c r="F261" s="16" t="s">
        <v>12290</v>
      </c>
      <c r="G261" s="16" t="s">
        <v>12021</v>
      </c>
      <c r="H261" s="17" t="n">
        <v>1.37</v>
      </c>
      <c r="I261" s="18" t="n">
        <f aca="false">('SKU Master'!I261-H261)/'SKU Master'!I261</f>
        <v>0.40174672489083</v>
      </c>
      <c r="J261" s="16" t="n">
        <v>1</v>
      </c>
      <c r="K261" s="19" t="n">
        <f aca="false">J261*C261</f>
        <v>5</v>
      </c>
      <c r="L261" s="16" t="s">
        <v>12291</v>
      </c>
      <c r="M261" s="16" t="s">
        <v>12292</v>
      </c>
      <c r="N261" s="16" t="s">
        <v>12017</v>
      </c>
      <c r="O261" s="16" t="s">
        <v>12300</v>
      </c>
      <c r="P261" s="16" t="s">
        <v>12294</v>
      </c>
      <c r="Q261" s="16" t="s">
        <v>12017</v>
      </c>
    </row>
    <row r="262" customFormat="false" ht="15" hidden="false" customHeight="false" outlineLevel="0" collapsed="false">
      <c r="A262" s="14" t="str">
        <f aca="false">'SKU Master'!A262</f>
        <v>07-00261</v>
      </c>
      <c r="B262" s="14" t="str">
        <f aca="false">VLOOKUP(A262,'SKU Master'!$A:$N,6,FALSE())</f>
        <v>Roastport Cream Style Beets, 15 oz</v>
      </c>
      <c r="C262" s="15" t="n">
        <v>2.9</v>
      </c>
      <c r="D262" s="15" t="n">
        <v>5.1</v>
      </c>
      <c r="E262" s="15" t="n">
        <v>3.2</v>
      </c>
      <c r="F262" s="16" t="s">
        <v>12290</v>
      </c>
      <c r="G262" s="16" t="s">
        <v>12021</v>
      </c>
      <c r="H262" s="17" t="n">
        <v>0.19</v>
      </c>
      <c r="I262" s="18" t="n">
        <f aca="false">('SKU Master'!I262-H262)/'SKU Master'!I262</f>
        <v>0.344827586206897</v>
      </c>
      <c r="J262" s="16" t="n">
        <v>1</v>
      </c>
      <c r="K262" s="19" t="n">
        <f aca="false">J262*C262</f>
        <v>2.9</v>
      </c>
      <c r="L262" s="16" t="s">
        <v>12295</v>
      </c>
      <c r="M262" s="16" t="s">
        <v>12292</v>
      </c>
      <c r="N262" s="16" t="s">
        <v>12017</v>
      </c>
      <c r="O262" s="16" t="s">
        <v>12300</v>
      </c>
      <c r="P262" s="16" t="s">
        <v>12294</v>
      </c>
      <c r="Q262" s="16" t="s">
        <v>12017</v>
      </c>
    </row>
    <row r="263" customFormat="false" ht="15" hidden="false" customHeight="false" outlineLevel="0" collapsed="false">
      <c r="A263" s="14" t="str">
        <f aca="false">'SKU Master'!A263</f>
        <v>07-00262</v>
      </c>
      <c r="B263" s="14" t="str">
        <f aca="false">VLOOKUP(A263,'SKU Master'!$A:$N,6,FALSE())</f>
        <v>Nutgrove No Salt Added Beets, 15 oz</v>
      </c>
      <c r="C263" s="15" t="n">
        <v>2.8</v>
      </c>
      <c r="D263" s="15" t="n">
        <v>8.3</v>
      </c>
      <c r="E263" s="15" t="n">
        <v>4</v>
      </c>
      <c r="F263" s="16" t="s">
        <v>12290</v>
      </c>
      <c r="G263" s="16" t="s">
        <v>12017</v>
      </c>
      <c r="H263" s="17" t="n">
        <v>1.32</v>
      </c>
      <c r="I263" s="18" t="n">
        <f aca="false">('SKU Master'!I263-H263)/'SKU Master'!I263</f>
        <v>0.301587301587302</v>
      </c>
      <c r="J263" s="16" t="n">
        <v>6</v>
      </c>
      <c r="K263" s="19" t="n">
        <f aca="false">J263*C263</f>
        <v>16.8</v>
      </c>
      <c r="L263" s="16" t="s">
        <v>12295</v>
      </c>
      <c r="M263" s="16" t="s">
        <v>12292</v>
      </c>
      <c r="N263" s="16" t="s">
        <v>12017</v>
      </c>
      <c r="O263" s="16" t="s">
        <v>12300</v>
      </c>
      <c r="P263" s="16" t="s">
        <v>12297</v>
      </c>
      <c r="Q263" s="16" t="s">
        <v>12021</v>
      </c>
    </row>
    <row r="264" customFormat="false" ht="15" hidden="false" customHeight="false" outlineLevel="0" collapsed="false">
      <c r="A264" s="14" t="str">
        <f aca="false">'SKU Master'!A264</f>
        <v>07-00263</v>
      </c>
      <c r="B264" s="14" t="str">
        <f aca="false">VLOOKUP(A264,'SKU Master'!$A:$N,6,FALSE())</f>
        <v>Orchard Spread Whole Spinach, 14.5 oz</v>
      </c>
      <c r="C264" s="15" t="n">
        <v>2.7</v>
      </c>
      <c r="D264" s="15" t="n">
        <v>8.8</v>
      </c>
      <c r="E264" s="15" t="n">
        <v>4.5</v>
      </c>
      <c r="F264" s="16" t="s">
        <v>12290</v>
      </c>
      <c r="G264" s="16" t="s">
        <v>12021</v>
      </c>
      <c r="H264" s="17" t="n">
        <v>1.16</v>
      </c>
      <c r="I264" s="18" t="n">
        <f aca="false">('SKU Master'!I264-H264)/'SKU Master'!I264</f>
        <v>0.35195530726257</v>
      </c>
      <c r="J264" s="16" t="n">
        <v>5</v>
      </c>
      <c r="K264" s="19" t="n">
        <f aca="false">J264*C264</f>
        <v>13.5</v>
      </c>
      <c r="L264" s="16" t="s">
        <v>12295</v>
      </c>
      <c r="M264" s="16" t="s">
        <v>12292</v>
      </c>
      <c r="N264" s="16" t="s">
        <v>12017</v>
      </c>
      <c r="O264" s="16" t="s">
        <v>12300</v>
      </c>
      <c r="P264" s="16" t="s">
        <v>12296</v>
      </c>
      <c r="Q264" s="16" t="s">
        <v>12017</v>
      </c>
    </row>
    <row r="265" customFormat="false" ht="15" hidden="false" customHeight="false" outlineLevel="0" collapsed="false">
      <c r="A265" s="14" t="str">
        <f aca="false">'SKU Master'!A265</f>
        <v>07-00264</v>
      </c>
      <c r="B265" s="14" t="str">
        <f aca="false">VLOOKUP(A265,'SKU Master'!$A:$N,6,FALSE())</f>
        <v>Nutgrove Whole Carrots, 28 oz</v>
      </c>
      <c r="C265" s="15" t="n">
        <v>2.7</v>
      </c>
      <c r="D265" s="15" t="n">
        <v>8.4</v>
      </c>
      <c r="E265" s="15" t="n">
        <v>3.8</v>
      </c>
      <c r="F265" s="16" t="s">
        <v>12290</v>
      </c>
      <c r="G265" s="16" t="s">
        <v>12021</v>
      </c>
      <c r="H265" s="17" t="n">
        <v>1.55</v>
      </c>
      <c r="I265" s="18" t="n">
        <f aca="false">('SKU Master'!I265-H265)/'SKU Master'!I265</f>
        <v>0.377510040160643</v>
      </c>
      <c r="J265" s="16" t="n">
        <v>4</v>
      </c>
      <c r="K265" s="19" t="n">
        <f aca="false">J265*C265</f>
        <v>10.8</v>
      </c>
      <c r="L265" s="16" t="s">
        <v>12295</v>
      </c>
      <c r="M265" s="16" t="s">
        <v>12292</v>
      </c>
      <c r="N265" s="16" t="s">
        <v>12017</v>
      </c>
      <c r="O265" s="16" t="s">
        <v>12300</v>
      </c>
      <c r="P265" s="16" t="s">
        <v>12296</v>
      </c>
      <c r="Q265" s="16" t="s">
        <v>12017</v>
      </c>
    </row>
    <row r="266" customFormat="false" ht="15" hidden="false" customHeight="false" outlineLevel="0" collapsed="false">
      <c r="A266" s="14" t="str">
        <f aca="false">'SKU Master'!A266</f>
        <v>07-00265</v>
      </c>
      <c r="B266" s="14" t="str">
        <f aca="false">VLOOKUP(A266,'SKU Master'!$A:$N,6,FALSE())</f>
        <v>Orchard Spread Organic Diced Tomatoes, 28 oz</v>
      </c>
      <c r="C266" s="15" t="n">
        <v>4.4</v>
      </c>
      <c r="D266" s="15" t="n">
        <v>8.8</v>
      </c>
      <c r="E266" s="15" t="n">
        <v>3.7</v>
      </c>
      <c r="F266" s="16" t="s">
        <v>12290</v>
      </c>
      <c r="G266" s="16" t="s">
        <v>12021</v>
      </c>
      <c r="H266" s="17" t="n">
        <v>0.93</v>
      </c>
      <c r="I266" s="18" t="n">
        <f aca="false">('SKU Master'!I266-H266)/'SKU Master'!I266</f>
        <v>0.375838926174497</v>
      </c>
      <c r="J266" s="16" t="n">
        <v>6</v>
      </c>
      <c r="K266" s="19" t="n">
        <f aca="false">J266*C266</f>
        <v>26.4</v>
      </c>
      <c r="L266" s="16" t="s">
        <v>12295</v>
      </c>
      <c r="M266" s="16" t="s">
        <v>12292</v>
      </c>
      <c r="N266" s="16" t="s">
        <v>12017</v>
      </c>
      <c r="O266" s="16" t="s">
        <v>12300</v>
      </c>
      <c r="P266" s="16" t="s">
        <v>12296</v>
      </c>
      <c r="Q266" s="16" t="s">
        <v>12021</v>
      </c>
    </row>
    <row r="267" customFormat="false" ht="15" hidden="false" customHeight="false" outlineLevel="0" collapsed="false">
      <c r="A267" s="14" t="str">
        <f aca="false">'SKU Master'!A267</f>
        <v>07-00266</v>
      </c>
      <c r="B267" s="14" t="str">
        <f aca="false">VLOOKUP(A267,'SKU Master'!$A:$N,6,FALSE())</f>
        <v>Wheatstone No Salt Added Corn, 8 oz</v>
      </c>
      <c r="C267" s="15" t="n">
        <v>3.8</v>
      </c>
      <c r="D267" s="15" t="n">
        <v>8.3</v>
      </c>
      <c r="E267" s="15" t="n">
        <v>2.5</v>
      </c>
      <c r="F267" s="16" t="s">
        <v>12290</v>
      </c>
      <c r="G267" s="16" t="s">
        <v>12021</v>
      </c>
      <c r="H267" s="17" t="n">
        <v>1.14</v>
      </c>
      <c r="I267" s="18" t="n">
        <f aca="false">('SKU Master'!I267-H267)/'SKU Master'!I267</f>
        <v>0.396825396825397</v>
      </c>
      <c r="J267" s="16" t="n">
        <v>2</v>
      </c>
      <c r="K267" s="19" t="n">
        <f aca="false">J267*C267</f>
        <v>7.6</v>
      </c>
      <c r="L267" s="16" t="s">
        <v>12295</v>
      </c>
      <c r="M267" s="16" t="s">
        <v>12292</v>
      </c>
      <c r="N267" s="16" t="s">
        <v>12017</v>
      </c>
      <c r="O267" s="16" t="s">
        <v>12300</v>
      </c>
      <c r="P267" s="16" t="s">
        <v>12298</v>
      </c>
      <c r="Q267" s="16" t="s">
        <v>12017</v>
      </c>
    </row>
    <row r="268" customFormat="false" ht="15" hidden="false" customHeight="false" outlineLevel="0" collapsed="false">
      <c r="A268" s="14" t="str">
        <f aca="false">'SKU Master'!A268</f>
        <v>07-00267</v>
      </c>
      <c r="B268" s="14" t="str">
        <f aca="false">VLOOKUP(A268,'SKU Master'!$A:$N,6,FALSE())</f>
        <v>Orchard Spread Cut Beets, 28 oz</v>
      </c>
      <c r="C268" s="15" t="n">
        <v>2.6</v>
      </c>
      <c r="D268" s="15" t="n">
        <v>5.9</v>
      </c>
      <c r="E268" s="15" t="n">
        <v>3.3</v>
      </c>
      <c r="F268" s="16" t="s">
        <v>12290</v>
      </c>
      <c r="G268" s="16" t="s">
        <v>12021</v>
      </c>
      <c r="H268" s="17" t="n">
        <v>0.97</v>
      </c>
      <c r="I268" s="18" t="n">
        <f aca="false">('SKU Master'!I268-H268)/'SKU Master'!I268</f>
        <v>0.302158273381295</v>
      </c>
      <c r="J268" s="16" t="n">
        <v>6</v>
      </c>
      <c r="K268" s="19" t="n">
        <f aca="false">J268*C268</f>
        <v>15.6</v>
      </c>
      <c r="L268" s="16" t="s">
        <v>12295</v>
      </c>
      <c r="M268" s="16" t="s">
        <v>12292</v>
      </c>
      <c r="N268" s="16" t="s">
        <v>12017</v>
      </c>
      <c r="O268" s="16" t="s">
        <v>12300</v>
      </c>
      <c r="P268" s="16" t="s">
        <v>12296</v>
      </c>
      <c r="Q268" s="16" t="s">
        <v>12017</v>
      </c>
    </row>
    <row r="269" customFormat="false" ht="15" hidden="false" customHeight="false" outlineLevel="0" collapsed="false">
      <c r="A269" s="14" t="str">
        <f aca="false">'SKU Master'!A269</f>
        <v>07-00268</v>
      </c>
      <c r="B269" s="14" t="str">
        <f aca="false">VLOOKUP(A269,'SKU Master'!$A:$N,6,FALSE())</f>
        <v>Thrift Row No Salt Added Corn, 14.5 oz</v>
      </c>
      <c r="C269" s="15" t="n">
        <v>4.3</v>
      </c>
      <c r="D269" s="15" t="n">
        <v>8</v>
      </c>
      <c r="E269" s="15" t="n">
        <v>4.9</v>
      </c>
      <c r="F269" s="16" t="s">
        <v>12290</v>
      </c>
      <c r="G269" s="16" t="s">
        <v>12021</v>
      </c>
      <c r="H269" s="17" t="n">
        <v>0.99</v>
      </c>
      <c r="I269" s="18" t="n">
        <f aca="false">('SKU Master'!I269-H269)/'SKU Master'!I269</f>
        <v>0.476190476190476</v>
      </c>
      <c r="J269" s="16" t="n">
        <v>5</v>
      </c>
      <c r="K269" s="19" t="n">
        <f aca="false">J269*C269</f>
        <v>21.5</v>
      </c>
      <c r="L269" s="16" t="s">
        <v>12295</v>
      </c>
      <c r="M269" s="16" t="s">
        <v>12292</v>
      </c>
      <c r="N269" s="16" t="s">
        <v>12017</v>
      </c>
      <c r="O269" s="16" t="s">
        <v>12300</v>
      </c>
      <c r="P269" s="16" t="s">
        <v>12296</v>
      </c>
      <c r="Q269" s="16" t="s">
        <v>12017</v>
      </c>
    </row>
    <row r="270" customFormat="false" ht="15" hidden="false" customHeight="false" outlineLevel="0" collapsed="false">
      <c r="A270" s="14" t="str">
        <f aca="false">'SKU Master'!A270</f>
        <v>07-00269</v>
      </c>
      <c r="B270" s="14" t="str">
        <f aca="false">VLOOKUP(A270,'SKU Master'!$A:$N,6,FALSE())</f>
        <v>Harborline Cream Style Corn, 15 oz</v>
      </c>
      <c r="C270" s="15" t="n">
        <v>4.6</v>
      </c>
      <c r="D270" s="15" t="n">
        <v>5.5</v>
      </c>
      <c r="E270" s="15" t="n">
        <v>4</v>
      </c>
      <c r="F270" s="16" t="s">
        <v>12290</v>
      </c>
      <c r="G270" s="16" t="s">
        <v>12017</v>
      </c>
      <c r="H270" s="17" t="n">
        <v>1.06</v>
      </c>
      <c r="I270" s="18" t="n">
        <f aca="false">('SKU Master'!I270-H270)/'SKU Master'!I270</f>
        <v>0.407821229050279</v>
      </c>
      <c r="J270" s="16" t="n">
        <v>5</v>
      </c>
      <c r="K270" s="19" t="n">
        <f aca="false">J270*C270</f>
        <v>23</v>
      </c>
      <c r="L270" s="16" t="s">
        <v>12299</v>
      </c>
      <c r="M270" s="16" t="s">
        <v>12292</v>
      </c>
      <c r="N270" s="16" t="s">
        <v>12017</v>
      </c>
      <c r="O270" s="16" t="s">
        <v>12300</v>
      </c>
      <c r="P270" s="16" t="s">
        <v>12297</v>
      </c>
      <c r="Q270" s="16" t="s">
        <v>12017</v>
      </c>
    </row>
    <row r="271" customFormat="false" ht="15" hidden="false" customHeight="false" outlineLevel="0" collapsed="false">
      <c r="A271" s="14" t="str">
        <f aca="false">'SKU Master'!A271</f>
        <v>07-00270</v>
      </c>
      <c r="B271" s="14" t="str">
        <f aca="false">VLOOKUP(A271,'SKU Master'!$A:$N,6,FALSE())</f>
        <v>Thrift Row Organic Spinach, 15 oz</v>
      </c>
      <c r="C271" s="15" t="n">
        <v>3.3</v>
      </c>
      <c r="D271" s="15" t="n">
        <v>8</v>
      </c>
      <c r="E271" s="15" t="n">
        <v>4.3</v>
      </c>
      <c r="F271" s="16" t="s">
        <v>12290</v>
      </c>
      <c r="G271" s="16" t="s">
        <v>12021</v>
      </c>
      <c r="H271" s="17" t="n">
        <v>1.12</v>
      </c>
      <c r="I271" s="18" t="n">
        <f aca="false">('SKU Master'!I271-H271)/'SKU Master'!I271</f>
        <v>0.437185929648241</v>
      </c>
      <c r="J271" s="16" t="n">
        <v>5</v>
      </c>
      <c r="K271" s="19" t="n">
        <f aca="false">J271*C271</f>
        <v>16.5</v>
      </c>
      <c r="L271" s="16" t="s">
        <v>12295</v>
      </c>
      <c r="M271" s="16" t="s">
        <v>12292</v>
      </c>
      <c r="N271" s="16" t="s">
        <v>12017</v>
      </c>
      <c r="O271" s="16" t="s">
        <v>12300</v>
      </c>
      <c r="P271" s="16" t="s">
        <v>12296</v>
      </c>
      <c r="Q271" s="16" t="s">
        <v>12017</v>
      </c>
    </row>
    <row r="272" customFormat="false" ht="15" hidden="false" customHeight="false" outlineLevel="0" collapsed="false">
      <c r="A272" s="14" t="str">
        <f aca="false">'SKU Master'!A272</f>
        <v>07-00271</v>
      </c>
      <c r="B272" s="14" t="str">
        <f aca="false">VLOOKUP(A272,'SKU Master'!$A:$N,6,FALSE())</f>
        <v>Wheatstone Cut Corn, 8 oz</v>
      </c>
      <c r="C272" s="15" t="n">
        <v>2.7</v>
      </c>
      <c r="D272" s="15" t="n">
        <v>6.4</v>
      </c>
      <c r="E272" s="15" t="n">
        <v>2.7</v>
      </c>
      <c r="F272" s="16" t="s">
        <v>12290</v>
      </c>
      <c r="G272" s="16" t="s">
        <v>12021</v>
      </c>
      <c r="H272" s="17" t="n">
        <v>0.5</v>
      </c>
      <c r="I272" s="18" t="n">
        <f aca="false">('SKU Master'!I272-H272)/'SKU Master'!I272</f>
        <v>0.367088607594937</v>
      </c>
      <c r="J272" s="16" t="n">
        <v>6</v>
      </c>
      <c r="K272" s="19" t="n">
        <f aca="false">J272*C272</f>
        <v>16.2</v>
      </c>
      <c r="L272" s="16" t="s">
        <v>12295</v>
      </c>
      <c r="M272" s="16" t="s">
        <v>12292</v>
      </c>
      <c r="N272" s="16" t="s">
        <v>12017</v>
      </c>
      <c r="O272" s="16" t="s">
        <v>12300</v>
      </c>
      <c r="P272" s="16" t="s">
        <v>12297</v>
      </c>
      <c r="Q272" s="16" t="s">
        <v>12017</v>
      </c>
    </row>
    <row r="273" customFormat="false" ht="15" hidden="false" customHeight="false" outlineLevel="0" collapsed="false">
      <c r="A273" s="14" t="str">
        <f aca="false">'SKU Master'!A273</f>
        <v>07-00272</v>
      </c>
      <c r="B273" s="14" t="str">
        <f aca="false">VLOOKUP(A273,'SKU Master'!$A:$N,6,FALSE())</f>
        <v>Pepperlane Cream Style Spinach, 14.5 oz</v>
      </c>
      <c r="C273" s="15" t="n">
        <v>4.5</v>
      </c>
      <c r="D273" s="15" t="n">
        <v>4.5</v>
      </c>
      <c r="E273" s="15" t="n">
        <v>2.5</v>
      </c>
      <c r="F273" s="16" t="s">
        <v>12290</v>
      </c>
      <c r="G273" s="16" t="s">
        <v>12021</v>
      </c>
      <c r="H273" s="17" t="n">
        <v>0.91</v>
      </c>
      <c r="I273" s="18" t="n">
        <f aca="false">('SKU Master'!I273-H273)/'SKU Master'!I273</f>
        <v>0.345323741007194</v>
      </c>
      <c r="J273" s="16" t="n">
        <v>5</v>
      </c>
      <c r="K273" s="19" t="n">
        <f aca="false">J273*C273</f>
        <v>22.5</v>
      </c>
      <c r="L273" s="16" t="s">
        <v>12299</v>
      </c>
      <c r="M273" s="16" t="s">
        <v>12292</v>
      </c>
      <c r="N273" s="16" t="s">
        <v>12017</v>
      </c>
      <c r="O273" s="16" t="s">
        <v>12300</v>
      </c>
      <c r="P273" s="16" t="s">
        <v>12297</v>
      </c>
      <c r="Q273" s="16" t="s">
        <v>12017</v>
      </c>
    </row>
    <row r="274" customFormat="false" ht="15" hidden="false" customHeight="false" outlineLevel="0" collapsed="false">
      <c r="A274" s="14" t="str">
        <f aca="false">'SKU Master'!A274</f>
        <v>07-00273</v>
      </c>
      <c r="B274" s="14" t="str">
        <f aca="false">VLOOKUP(A274,'SKU Master'!$A:$N,6,FALSE())</f>
        <v>Thrift Row Organic Carrots, 8 oz</v>
      </c>
      <c r="C274" s="15" t="n">
        <v>4</v>
      </c>
      <c r="D274" s="15" t="n">
        <v>8.6</v>
      </c>
      <c r="E274" s="15" t="n">
        <v>4.6</v>
      </c>
      <c r="F274" s="16" t="s">
        <v>12290</v>
      </c>
      <c r="G274" s="16" t="s">
        <v>12021</v>
      </c>
      <c r="H274" s="17" t="n">
        <v>1.49</v>
      </c>
      <c r="I274" s="18" t="n">
        <f aca="false">('SKU Master'!I274-H274)/'SKU Master'!I274</f>
        <v>0.401606425702811</v>
      </c>
      <c r="J274" s="16" t="n">
        <v>4</v>
      </c>
      <c r="K274" s="19" t="n">
        <f aca="false">J274*C274</f>
        <v>16</v>
      </c>
      <c r="L274" s="16" t="s">
        <v>12295</v>
      </c>
      <c r="M274" s="16" t="s">
        <v>12292</v>
      </c>
      <c r="N274" s="16" t="s">
        <v>12017</v>
      </c>
      <c r="O274" s="16" t="s">
        <v>12300</v>
      </c>
      <c r="P274" s="16" t="s">
        <v>12296</v>
      </c>
      <c r="Q274" s="16" t="s">
        <v>12017</v>
      </c>
    </row>
    <row r="275" customFormat="false" ht="15" hidden="false" customHeight="false" outlineLevel="0" collapsed="false">
      <c r="A275" s="14" t="str">
        <f aca="false">'SKU Master'!A275</f>
        <v>07-00274</v>
      </c>
      <c r="B275" s="14" t="str">
        <f aca="false">VLOOKUP(A275,'SKU Master'!$A:$N,6,FALSE())</f>
        <v>Nutgrove Whole Spinach, 15 oz</v>
      </c>
      <c r="C275" s="15" t="n">
        <v>3.6</v>
      </c>
      <c r="D275" s="15" t="n">
        <v>8.7</v>
      </c>
      <c r="E275" s="15" t="n">
        <v>3.2</v>
      </c>
      <c r="F275" s="16" t="s">
        <v>12290</v>
      </c>
      <c r="G275" s="16" t="s">
        <v>12017</v>
      </c>
      <c r="H275" s="17" t="n">
        <v>0.99</v>
      </c>
      <c r="I275" s="18" t="n">
        <f aca="false">('SKU Master'!I275-H275)/'SKU Master'!I275</f>
        <v>0.287769784172662</v>
      </c>
      <c r="J275" s="16" t="n">
        <v>2</v>
      </c>
      <c r="K275" s="19" t="n">
        <f aca="false">J275*C275</f>
        <v>7.2</v>
      </c>
      <c r="L275" s="16" t="s">
        <v>12295</v>
      </c>
      <c r="M275" s="16" t="s">
        <v>12292</v>
      </c>
      <c r="N275" s="16" t="s">
        <v>12017</v>
      </c>
      <c r="O275" s="16" t="s">
        <v>12300</v>
      </c>
      <c r="P275" s="16" t="s">
        <v>12298</v>
      </c>
      <c r="Q275" s="16" t="s">
        <v>12017</v>
      </c>
    </row>
    <row r="276" customFormat="false" ht="15" hidden="false" customHeight="false" outlineLevel="0" collapsed="false">
      <c r="A276" s="14" t="str">
        <f aca="false">'SKU Master'!A276</f>
        <v>07-00275</v>
      </c>
      <c r="B276" s="14" t="str">
        <f aca="false">VLOOKUP(A276,'SKU Master'!$A:$N,6,FALSE())</f>
        <v>Golden Grain Co. Cut Peas, 28 oz</v>
      </c>
      <c r="C276" s="15" t="n">
        <v>4.6</v>
      </c>
      <c r="D276" s="15" t="n">
        <v>7.7</v>
      </c>
      <c r="E276" s="15" t="n">
        <v>3.6</v>
      </c>
      <c r="F276" s="16" t="s">
        <v>12290</v>
      </c>
      <c r="G276" s="16" t="s">
        <v>12017</v>
      </c>
      <c r="H276" s="17" t="n">
        <v>0.98</v>
      </c>
      <c r="I276" s="18" t="n">
        <f aca="false">('SKU Master'!I276-H276)/'SKU Master'!I276</f>
        <v>0.294964028776978</v>
      </c>
      <c r="J276" s="16" t="n">
        <v>7</v>
      </c>
      <c r="K276" s="19" t="n">
        <f aca="false">J276*C276</f>
        <v>32.2</v>
      </c>
      <c r="L276" s="16" t="s">
        <v>12295</v>
      </c>
      <c r="M276" s="16" t="s">
        <v>12292</v>
      </c>
      <c r="N276" s="16" t="s">
        <v>12017</v>
      </c>
      <c r="O276" s="16" t="s">
        <v>12300</v>
      </c>
      <c r="P276" s="16" t="s">
        <v>12297</v>
      </c>
      <c r="Q276" s="16" t="s">
        <v>12017</v>
      </c>
    </row>
    <row r="277" customFormat="false" ht="15" hidden="false" customHeight="false" outlineLevel="0" collapsed="false">
      <c r="A277" s="14" t="str">
        <f aca="false">'SKU Master'!A277</f>
        <v>07-00276</v>
      </c>
      <c r="B277" s="14" t="str">
        <f aca="false">VLOOKUP(A277,'SKU Master'!$A:$N,6,FALSE())</f>
        <v>Redbarn Whole Stewed Tomatoes, 15 oz</v>
      </c>
      <c r="C277" s="15" t="n">
        <v>3.3</v>
      </c>
      <c r="D277" s="15" t="n">
        <v>7.5</v>
      </c>
      <c r="E277" s="15" t="n">
        <v>4.4</v>
      </c>
      <c r="F277" s="16" t="s">
        <v>12290</v>
      </c>
      <c r="G277" s="16" t="s">
        <v>12021</v>
      </c>
      <c r="H277" s="17" t="n">
        <v>1.66</v>
      </c>
      <c r="I277" s="18" t="n">
        <f aca="false">('SKU Master'!I277-H277)/'SKU Master'!I277</f>
        <v>0.305439330543933</v>
      </c>
      <c r="J277" s="16" t="n">
        <v>3</v>
      </c>
      <c r="K277" s="19" t="n">
        <f aca="false">J277*C277</f>
        <v>9.9</v>
      </c>
      <c r="L277" s="16" t="s">
        <v>12295</v>
      </c>
      <c r="M277" s="16" t="s">
        <v>12292</v>
      </c>
      <c r="N277" s="16" t="s">
        <v>12017</v>
      </c>
      <c r="O277" s="16" t="s">
        <v>12300</v>
      </c>
      <c r="P277" s="16" t="s">
        <v>12298</v>
      </c>
      <c r="Q277" s="16" t="s">
        <v>12017</v>
      </c>
    </row>
    <row r="278" customFormat="false" ht="15" hidden="false" customHeight="false" outlineLevel="0" collapsed="false">
      <c r="A278" s="14" t="str">
        <f aca="false">'SKU Master'!A278</f>
        <v>07-00277</v>
      </c>
      <c r="B278" s="14" t="str">
        <f aca="false">VLOOKUP(A278,'SKU Master'!$A:$N,6,FALSE())</f>
        <v>Roastport Cream Style Carrots, 28 oz</v>
      </c>
      <c r="C278" s="15" t="n">
        <v>3.9</v>
      </c>
      <c r="D278" s="15" t="n">
        <v>5.4</v>
      </c>
      <c r="E278" s="15" t="n">
        <v>3.3</v>
      </c>
      <c r="F278" s="16" t="s">
        <v>12290</v>
      </c>
      <c r="G278" s="16" t="s">
        <v>12021</v>
      </c>
      <c r="H278" s="17" t="n">
        <v>0.35</v>
      </c>
      <c r="I278" s="18" t="n">
        <f aca="false">('SKU Master'!I278-H278)/'SKU Master'!I278</f>
        <v>0.285714285714286</v>
      </c>
      <c r="J278" s="16" t="n">
        <v>2</v>
      </c>
      <c r="K278" s="19" t="n">
        <f aca="false">J278*C278</f>
        <v>7.8</v>
      </c>
      <c r="L278" s="16" t="s">
        <v>12295</v>
      </c>
      <c r="M278" s="16" t="s">
        <v>12292</v>
      </c>
      <c r="N278" s="16" t="s">
        <v>12017</v>
      </c>
      <c r="O278" s="16" t="s">
        <v>12300</v>
      </c>
      <c r="P278" s="16" t="s">
        <v>12298</v>
      </c>
      <c r="Q278" s="16" t="s">
        <v>12017</v>
      </c>
    </row>
    <row r="279" customFormat="false" ht="15" hidden="false" customHeight="false" outlineLevel="0" collapsed="false">
      <c r="A279" s="14" t="str">
        <f aca="false">'SKU Master'!A279</f>
        <v>07-00278</v>
      </c>
      <c r="B279" s="14" t="str">
        <f aca="false">VLOOKUP(A279,'SKU Master'!$A:$N,6,FALSE())</f>
        <v>Pepperlane Organic Carrots, 14.5 oz</v>
      </c>
      <c r="C279" s="15" t="n">
        <v>2.8</v>
      </c>
      <c r="D279" s="15" t="n">
        <v>6</v>
      </c>
      <c r="E279" s="15" t="n">
        <v>2.8</v>
      </c>
      <c r="F279" s="16" t="s">
        <v>12290</v>
      </c>
      <c r="G279" s="16" t="s">
        <v>12021</v>
      </c>
      <c r="H279" s="17" t="n">
        <v>0.81</v>
      </c>
      <c r="I279" s="18" t="n">
        <f aca="false">('SKU Master'!I279-H279)/'SKU Master'!I279</f>
        <v>0.41726618705036</v>
      </c>
      <c r="J279" s="16" t="n">
        <v>6</v>
      </c>
      <c r="K279" s="19" t="n">
        <f aca="false">J279*C279</f>
        <v>16.8</v>
      </c>
      <c r="L279" s="16" t="s">
        <v>12295</v>
      </c>
      <c r="M279" s="16" t="s">
        <v>12292</v>
      </c>
      <c r="N279" s="16" t="s">
        <v>12017</v>
      </c>
      <c r="O279" s="16" t="s">
        <v>12300</v>
      </c>
      <c r="P279" s="16" t="s">
        <v>12297</v>
      </c>
      <c r="Q279" s="16" t="s">
        <v>12017</v>
      </c>
    </row>
    <row r="280" customFormat="false" ht="15" hidden="false" customHeight="false" outlineLevel="0" collapsed="false">
      <c r="A280" s="14" t="str">
        <f aca="false">'SKU Master'!A280</f>
        <v>07-00279</v>
      </c>
      <c r="B280" s="14" t="str">
        <f aca="false">VLOOKUP(A280,'SKU Master'!$A:$N,6,FALSE())</f>
        <v>Wheatstone Cream Style Carrots, 8 oz</v>
      </c>
      <c r="C280" s="15" t="n">
        <v>3.8</v>
      </c>
      <c r="D280" s="15" t="n">
        <v>5.2</v>
      </c>
      <c r="E280" s="15" t="n">
        <v>4.1</v>
      </c>
      <c r="F280" s="16" t="s">
        <v>12290</v>
      </c>
      <c r="G280" s="16" t="s">
        <v>12021</v>
      </c>
      <c r="H280" s="17" t="n">
        <v>1.61</v>
      </c>
      <c r="I280" s="18" t="n">
        <f aca="false">('SKU Master'!I280-H280)/'SKU Master'!I280</f>
        <v>0.326359832635983</v>
      </c>
      <c r="J280" s="16" t="n">
        <v>2</v>
      </c>
      <c r="K280" s="19" t="n">
        <f aca="false">J280*C280</f>
        <v>7.6</v>
      </c>
      <c r="L280" s="16" t="s">
        <v>12295</v>
      </c>
      <c r="M280" s="16" t="s">
        <v>12292</v>
      </c>
      <c r="N280" s="16" t="s">
        <v>12017</v>
      </c>
      <c r="O280" s="16" t="s">
        <v>12300</v>
      </c>
      <c r="P280" s="16" t="s">
        <v>12298</v>
      </c>
      <c r="Q280" s="16" t="s">
        <v>12017</v>
      </c>
    </row>
    <row r="281" customFormat="false" ht="15" hidden="false" customHeight="false" outlineLevel="0" collapsed="false">
      <c r="A281" s="14" t="str">
        <f aca="false">'SKU Master'!A281</f>
        <v>07-00280</v>
      </c>
      <c r="B281" s="14" t="str">
        <f aca="false">VLOOKUP(A281,'SKU Master'!$A:$N,6,FALSE())</f>
        <v>Pepperlane Cream Style Tomato Sauce, 8 oz</v>
      </c>
      <c r="C281" s="15" t="n">
        <v>2.8</v>
      </c>
      <c r="D281" s="15" t="n">
        <v>7.6</v>
      </c>
      <c r="E281" s="15" t="n">
        <v>4.7</v>
      </c>
      <c r="F281" s="16" t="s">
        <v>12290</v>
      </c>
      <c r="G281" s="16" t="s">
        <v>12021</v>
      </c>
      <c r="H281" s="17" t="n">
        <v>0.84</v>
      </c>
      <c r="I281" s="18" t="n">
        <f aca="false">('SKU Master'!I281-H281)/'SKU Master'!I281</f>
        <v>0.348837209302326</v>
      </c>
      <c r="J281" s="16" t="n">
        <v>3</v>
      </c>
      <c r="K281" s="19" t="n">
        <f aca="false">J281*C281</f>
        <v>8.4</v>
      </c>
      <c r="L281" s="16" t="s">
        <v>12295</v>
      </c>
      <c r="M281" s="16" t="s">
        <v>12292</v>
      </c>
      <c r="N281" s="16" t="s">
        <v>12017</v>
      </c>
      <c r="O281" s="16" t="s">
        <v>12300</v>
      </c>
      <c r="P281" s="16" t="s">
        <v>12296</v>
      </c>
      <c r="Q281" s="16" t="s">
        <v>12017</v>
      </c>
    </row>
    <row r="282" customFormat="false" ht="15" hidden="false" customHeight="false" outlineLevel="0" collapsed="false">
      <c r="A282" s="14" t="str">
        <f aca="false">'SKU Master'!A282</f>
        <v>07-00281</v>
      </c>
      <c r="B282" s="14" t="str">
        <f aca="false">VLOOKUP(A282,'SKU Master'!$A:$N,6,FALSE())</f>
        <v>Redbarn Cream Style Beets, 8 oz</v>
      </c>
      <c r="C282" s="15" t="n">
        <v>2.9</v>
      </c>
      <c r="D282" s="15" t="n">
        <v>6.2</v>
      </c>
      <c r="E282" s="15" t="n">
        <v>2.5</v>
      </c>
      <c r="F282" s="16" t="s">
        <v>12290</v>
      </c>
      <c r="G282" s="16" t="s">
        <v>12021</v>
      </c>
      <c r="H282" s="17" t="n">
        <v>0.9</v>
      </c>
      <c r="I282" s="18" t="n">
        <f aca="false">('SKU Master'!I282-H282)/'SKU Master'!I282</f>
        <v>0.395973154362416</v>
      </c>
      <c r="J282" s="16" t="n">
        <v>6</v>
      </c>
      <c r="K282" s="19" t="n">
        <f aca="false">J282*C282</f>
        <v>17.4</v>
      </c>
      <c r="L282" s="16" t="s">
        <v>12295</v>
      </c>
      <c r="M282" s="16" t="s">
        <v>12292</v>
      </c>
      <c r="N282" s="16" t="s">
        <v>12017</v>
      </c>
      <c r="O282" s="16" t="s">
        <v>12300</v>
      </c>
      <c r="P282" s="16" t="s">
        <v>12297</v>
      </c>
      <c r="Q282" s="16" t="s">
        <v>12017</v>
      </c>
    </row>
    <row r="283" customFormat="false" ht="15" hidden="false" customHeight="false" outlineLevel="0" collapsed="false">
      <c r="A283" s="14" t="str">
        <f aca="false">'SKU Master'!A283</f>
        <v>07-00282</v>
      </c>
      <c r="B283" s="14" t="str">
        <f aca="false">VLOOKUP(A283,'SKU Master'!$A:$N,6,FALSE())</f>
        <v>Orchard Spread Cut Peas, 14.5 oz</v>
      </c>
      <c r="C283" s="15" t="n">
        <v>3</v>
      </c>
      <c r="D283" s="15" t="n">
        <v>5.3</v>
      </c>
      <c r="E283" s="15" t="n">
        <v>3.1</v>
      </c>
      <c r="F283" s="16" t="s">
        <v>12290</v>
      </c>
      <c r="G283" s="16" t="s">
        <v>12017</v>
      </c>
      <c r="H283" s="17" t="n">
        <v>1.22</v>
      </c>
      <c r="I283" s="18" t="n">
        <f aca="false">('SKU Master'!I283-H283)/'SKU Master'!I283</f>
        <v>0.386934673366834</v>
      </c>
      <c r="J283" s="16" t="n">
        <v>4</v>
      </c>
      <c r="K283" s="19" t="n">
        <f aca="false">J283*C283</f>
        <v>12</v>
      </c>
      <c r="L283" s="16" t="s">
        <v>12295</v>
      </c>
      <c r="M283" s="16" t="s">
        <v>12292</v>
      </c>
      <c r="N283" s="16" t="s">
        <v>12017</v>
      </c>
      <c r="O283" s="16" t="s">
        <v>12300</v>
      </c>
      <c r="P283" s="16" t="s">
        <v>12296</v>
      </c>
      <c r="Q283" s="16" t="s">
        <v>12017</v>
      </c>
    </row>
    <row r="284" customFormat="false" ht="15" hidden="false" customHeight="false" outlineLevel="0" collapsed="false">
      <c r="A284" s="14" t="str">
        <f aca="false">'SKU Master'!A284</f>
        <v>07-00283</v>
      </c>
      <c r="B284" s="14" t="str">
        <f aca="false">VLOOKUP(A284,'SKU Master'!$A:$N,6,FALSE())</f>
        <v>Orchard Spread Cut Green Beans, 15 oz</v>
      </c>
      <c r="C284" s="15" t="n">
        <v>2.9</v>
      </c>
      <c r="D284" s="15" t="n">
        <v>8.9</v>
      </c>
      <c r="E284" s="15" t="n">
        <v>2.7</v>
      </c>
      <c r="F284" s="16" t="s">
        <v>12290</v>
      </c>
      <c r="G284" s="16" t="s">
        <v>12021</v>
      </c>
      <c r="H284" s="17" t="n">
        <v>1.72</v>
      </c>
      <c r="I284" s="18" t="n">
        <f aca="false">('SKU Master'!I284-H284)/'SKU Master'!I284</f>
        <v>0.383512544802867</v>
      </c>
      <c r="J284" s="16" t="n">
        <v>4</v>
      </c>
      <c r="K284" s="19" t="n">
        <f aca="false">J284*C284</f>
        <v>11.6</v>
      </c>
      <c r="L284" s="16" t="s">
        <v>12295</v>
      </c>
      <c r="M284" s="16" t="s">
        <v>12292</v>
      </c>
      <c r="N284" s="16" t="s">
        <v>12017</v>
      </c>
      <c r="O284" s="16" t="s">
        <v>12300</v>
      </c>
      <c r="P284" s="16" t="s">
        <v>12296</v>
      </c>
      <c r="Q284" s="16" t="s">
        <v>12017</v>
      </c>
    </row>
    <row r="285" customFormat="false" ht="15" hidden="false" customHeight="false" outlineLevel="0" collapsed="false">
      <c r="A285" s="14" t="str">
        <f aca="false">'SKU Master'!A285</f>
        <v>07-00284</v>
      </c>
      <c r="B285" s="14" t="str">
        <f aca="false">VLOOKUP(A285,'SKU Master'!$A:$N,6,FALSE())</f>
        <v>Roastport Whole Tomato Sauce, 28 oz</v>
      </c>
      <c r="C285" s="15" t="n">
        <v>4</v>
      </c>
      <c r="D285" s="15" t="n">
        <v>4.2</v>
      </c>
      <c r="E285" s="15" t="n">
        <v>3.6</v>
      </c>
      <c r="F285" s="16" t="s">
        <v>12290</v>
      </c>
      <c r="G285" s="16" t="s">
        <v>12021</v>
      </c>
      <c r="H285" s="17" t="n">
        <v>0.8</v>
      </c>
      <c r="I285" s="18" t="n">
        <f aca="false">('SKU Master'!I285-H285)/'SKU Master'!I285</f>
        <v>0.37984496124031</v>
      </c>
      <c r="J285" s="16" t="n">
        <v>3</v>
      </c>
      <c r="K285" s="19" t="n">
        <f aca="false">J285*C285</f>
        <v>12</v>
      </c>
      <c r="L285" s="16" t="s">
        <v>12295</v>
      </c>
      <c r="M285" s="16" t="s">
        <v>12292</v>
      </c>
      <c r="N285" s="16" t="s">
        <v>12017</v>
      </c>
      <c r="O285" s="16" t="s">
        <v>12300</v>
      </c>
      <c r="P285" s="16" t="s">
        <v>12298</v>
      </c>
      <c r="Q285" s="16" t="s">
        <v>12017</v>
      </c>
    </row>
    <row r="286" customFormat="false" ht="15" hidden="false" customHeight="false" outlineLevel="0" collapsed="false">
      <c r="A286" s="14" t="str">
        <f aca="false">'SKU Master'!A286</f>
        <v>07-00285</v>
      </c>
      <c r="B286" s="14" t="str">
        <f aca="false">VLOOKUP(A286,'SKU Master'!$A:$N,6,FALSE())</f>
        <v>Redbarn Cut Stewed Tomatoes, 8 oz</v>
      </c>
      <c r="C286" s="15" t="n">
        <v>2.5</v>
      </c>
      <c r="D286" s="15" t="n">
        <v>7.1</v>
      </c>
      <c r="E286" s="15" t="n">
        <v>3.4</v>
      </c>
      <c r="F286" s="16" t="s">
        <v>12290</v>
      </c>
      <c r="G286" s="16" t="s">
        <v>12021</v>
      </c>
      <c r="H286" s="17" t="n">
        <v>0.82</v>
      </c>
      <c r="I286" s="18" t="n">
        <f aca="false">('SKU Master'!I286-H286)/'SKU Master'!I286</f>
        <v>0.364341085271318</v>
      </c>
      <c r="J286" s="16" t="n">
        <v>1</v>
      </c>
      <c r="K286" s="19" t="n">
        <f aca="false">J286*C286</f>
        <v>2.5</v>
      </c>
      <c r="L286" s="16" t="s">
        <v>12295</v>
      </c>
      <c r="M286" s="16" t="s">
        <v>12292</v>
      </c>
      <c r="N286" s="16" t="s">
        <v>12017</v>
      </c>
      <c r="O286" s="16" t="s">
        <v>12300</v>
      </c>
      <c r="P286" s="16" t="s">
        <v>12294</v>
      </c>
      <c r="Q286" s="16" t="s">
        <v>12021</v>
      </c>
    </row>
    <row r="287" customFormat="false" ht="15" hidden="false" customHeight="false" outlineLevel="0" collapsed="false">
      <c r="A287" s="14" t="str">
        <f aca="false">'SKU Master'!A287</f>
        <v>07-00286</v>
      </c>
      <c r="B287" s="14" t="str">
        <f aca="false">VLOOKUP(A287,'SKU Master'!$A:$N,6,FALSE())</f>
        <v>Golden Grain Co. Whole Stewed Tomatoes, 14.5 oz</v>
      </c>
      <c r="C287" s="15" t="n">
        <v>3.8</v>
      </c>
      <c r="D287" s="15" t="n">
        <v>7.2</v>
      </c>
      <c r="E287" s="15" t="n">
        <v>2.7</v>
      </c>
      <c r="F287" s="16" t="s">
        <v>12290</v>
      </c>
      <c r="G287" s="16" t="s">
        <v>12021</v>
      </c>
      <c r="H287" s="17" t="n">
        <v>1.68</v>
      </c>
      <c r="I287" s="18" t="n">
        <f aca="false">('SKU Master'!I287-H287)/'SKU Master'!I287</f>
        <v>0.397849462365591</v>
      </c>
      <c r="J287" s="16" t="n">
        <v>7</v>
      </c>
      <c r="K287" s="19" t="n">
        <f aca="false">J287*C287</f>
        <v>26.6</v>
      </c>
      <c r="L287" s="16" t="s">
        <v>12295</v>
      </c>
      <c r="M287" s="16" t="s">
        <v>12292</v>
      </c>
      <c r="N287" s="16" t="s">
        <v>12017</v>
      </c>
      <c r="O287" s="16" t="s">
        <v>12300</v>
      </c>
      <c r="P287" s="16" t="s">
        <v>12297</v>
      </c>
      <c r="Q287" s="16" t="s">
        <v>12017</v>
      </c>
    </row>
    <row r="288" customFormat="false" ht="15" hidden="false" customHeight="false" outlineLevel="0" collapsed="false">
      <c r="A288" s="14" t="str">
        <f aca="false">'SKU Master'!A288</f>
        <v>07-00287</v>
      </c>
      <c r="B288" s="14" t="str">
        <f aca="false">VLOOKUP(A288,'SKU Master'!$A:$N,6,FALSE())</f>
        <v>Wheatstone Whole Tomato Sauce, 8 oz</v>
      </c>
      <c r="C288" s="15" t="n">
        <v>5</v>
      </c>
      <c r="D288" s="15" t="n">
        <v>5.2</v>
      </c>
      <c r="E288" s="15" t="n">
        <v>3.5</v>
      </c>
      <c r="F288" s="16" t="s">
        <v>12290</v>
      </c>
      <c r="G288" s="16" t="s">
        <v>12021</v>
      </c>
      <c r="H288" s="17" t="n">
        <v>1.04</v>
      </c>
      <c r="I288" s="18" t="n">
        <f aca="false">('SKU Master'!I288-H288)/'SKU Master'!I288</f>
        <v>0.418994413407821</v>
      </c>
      <c r="J288" s="16" t="n">
        <v>3</v>
      </c>
      <c r="K288" s="19" t="n">
        <f aca="false">J288*C288</f>
        <v>15</v>
      </c>
      <c r="L288" s="16" t="s">
        <v>12295</v>
      </c>
      <c r="M288" s="16" t="s">
        <v>12292</v>
      </c>
      <c r="N288" s="16" t="s">
        <v>12017</v>
      </c>
      <c r="O288" s="16" t="s">
        <v>12300</v>
      </c>
      <c r="P288" s="16" t="s">
        <v>12298</v>
      </c>
      <c r="Q288" s="16" t="s">
        <v>12017</v>
      </c>
    </row>
    <row r="289" customFormat="false" ht="15" hidden="false" customHeight="false" outlineLevel="0" collapsed="false">
      <c r="A289" s="14" t="str">
        <f aca="false">'SKU Master'!A289</f>
        <v>07-00288</v>
      </c>
      <c r="B289" s="14" t="str">
        <f aca="false">VLOOKUP(A289,'SKU Master'!$A:$N,6,FALSE())</f>
        <v>Orchard Spread Whole Tomato Sauce, 28 oz</v>
      </c>
      <c r="C289" s="15" t="n">
        <v>4.6</v>
      </c>
      <c r="D289" s="15" t="n">
        <v>5.9</v>
      </c>
      <c r="E289" s="15" t="n">
        <v>3.9</v>
      </c>
      <c r="F289" s="16" t="s">
        <v>12290</v>
      </c>
      <c r="G289" s="16" t="s">
        <v>12021</v>
      </c>
      <c r="H289" s="17" t="n">
        <v>0.92</v>
      </c>
      <c r="I289" s="18" t="n">
        <f aca="false">('SKU Master'!I289-H289)/'SKU Master'!I289</f>
        <v>0.286821705426357</v>
      </c>
      <c r="J289" s="16" t="n">
        <v>6</v>
      </c>
      <c r="K289" s="19" t="n">
        <f aca="false">J289*C289</f>
        <v>27.6</v>
      </c>
      <c r="L289" s="16" t="s">
        <v>12295</v>
      </c>
      <c r="M289" s="16" t="s">
        <v>12292</v>
      </c>
      <c r="N289" s="16" t="s">
        <v>12017</v>
      </c>
      <c r="O289" s="16" t="s">
        <v>12300</v>
      </c>
      <c r="P289" s="16" t="s">
        <v>12297</v>
      </c>
      <c r="Q289" s="16" t="s">
        <v>12017</v>
      </c>
    </row>
    <row r="290" customFormat="false" ht="15" hidden="false" customHeight="false" outlineLevel="0" collapsed="false">
      <c r="A290" s="14" t="str">
        <f aca="false">'SKU Master'!A290</f>
        <v>07-00289</v>
      </c>
      <c r="B290" s="14" t="str">
        <f aca="false">VLOOKUP(A290,'SKU Master'!$A:$N,6,FALSE())</f>
        <v>Thrift Row No Salt Added Carrots, 28 oz</v>
      </c>
      <c r="C290" s="15" t="n">
        <v>3.7</v>
      </c>
      <c r="D290" s="15" t="n">
        <v>7.3</v>
      </c>
      <c r="E290" s="15" t="n">
        <v>4.4</v>
      </c>
      <c r="F290" s="16" t="s">
        <v>12290</v>
      </c>
      <c r="G290" s="16" t="s">
        <v>12021</v>
      </c>
      <c r="H290" s="17" t="n">
        <v>0.69</v>
      </c>
      <c r="I290" s="18" t="n">
        <f aca="false">('SKU Master'!I290-H290)/'SKU Master'!I290</f>
        <v>0.465116279069768</v>
      </c>
      <c r="J290" s="16" t="n">
        <v>6</v>
      </c>
      <c r="K290" s="19" t="n">
        <f aca="false">J290*C290</f>
        <v>22.2</v>
      </c>
      <c r="L290" s="16" t="s">
        <v>12295</v>
      </c>
      <c r="M290" s="16" t="s">
        <v>12292</v>
      </c>
      <c r="N290" s="16" t="s">
        <v>12017</v>
      </c>
      <c r="O290" s="16" t="s">
        <v>12300</v>
      </c>
      <c r="P290" s="16" t="s">
        <v>12297</v>
      </c>
      <c r="Q290" s="16" t="s">
        <v>12017</v>
      </c>
    </row>
    <row r="291" customFormat="false" ht="15" hidden="false" customHeight="false" outlineLevel="0" collapsed="false">
      <c r="A291" s="14" t="str">
        <f aca="false">'SKU Master'!A291</f>
        <v>07-00290</v>
      </c>
      <c r="B291" s="14" t="str">
        <f aca="false">VLOOKUP(A291,'SKU Master'!$A:$N,6,FALSE())</f>
        <v>Pepperlane Organic Corn, 8 oz</v>
      </c>
      <c r="C291" s="15" t="n">
        <v>2.8</v>
      </c>
      <c r="D291" s="15" t="n">
        <v>5.1</v>
      </c>
      <c r="E291" s="15" t="n">
        <v>2.5</v>
      </c>
      <c r="F291" s="16" t="s">
        <v>12290</v>
      </c>
      <c r="G291" s="16" t="s">
        <v>12021</v>
      </c>
      <c r="H291" s="17" t="n">
        <v>0.77</v>
      </c>
      <c r="I291" s="18" t="n">
        <f aca="false">('SKU Master'!I291-H291)/'SKU Master'!I291</f>
        <v>0.403100775193798</v>
      </c>
      <c r="J291" s="16" t="n">
        <v>4</v>
      </c>
      <c r="K291" s="19" t="n">
        <f aca="false">J291*C291</f>
        <v>11.2</v>
      </c>
      <c r="L291" s="16" t="s">
        <v>12295</v>
      </c>
      <c r="M291" s="16" t="s">
        <v>12292</v>
      </c>
      <c r="N291" s="16" t="s">
        <v>12017</v>
      </c>
      <c r="O291" s="16" t="s">
        <v>12300</v>
      </c>
      <c r="P291" s="16" t="s">
        <v>12296</v>
      </c>
      <c r="Q291" s="16" t="s">
        <v>12017</v>
      </c>
    </row>
    <row r="292" customFormat="false" ht="15" hidden="false" customHeight="false" outlineLevel="0" collapsed="false">
      <c r="A292" s="14" t="str">
        <f aca="false">'SKU Master'!A292</f>
        <v>07-00291</v>
      </c>
      <c r="B292" s="14" t="str">
        <f aca="false">VLOOKUP(A292,'SKU Master'!$A:$N,6,FALSE())</f>
        <v>Roastport Cream Style Carrots, 14.5 oz</v>
      </c>
      <c r="C292" s="15" t="n">
        <v>4.3</v>
      </c>
      <c r="D292" s="15" t="n">
        <v>4.1</v>
      </c>
      <c r="E292" s="15" t="n">
        <v>3.5</v>
      </c>
      <c r="F292" s="16" t="s">
        <v>12290</v>
      </c>
      <c r="G292" s="16" t="s">
        <v>12021</v>
      </c>
      <c r="H292" s="17" t="n">
        <v>0.85</v>
      </c>
      <c r="I292" s="18" t="n">
        <f aca="false">('SKU Master'!I292-H292)/'SKU Master'!I292</f>
        <v>0.388489208633094</v>
      </c>
      <c r="J292" s="16" t="n">
        <v>6</v>
      </c>
      <c r="K292" s="19" t="n">
        <f aca="false">J292*C292</f>
        <v>25.8</v>
      </c>
      <c r="L292" s="16" t="s">
        <v>12295</v>
      </c>
      <c r="M292" s="16" t="s">
        <v>12292</v>
      </c>
      <c r="N292" s="16" t="s">
        <v>12017</v>
      </c>
      <c r="O292" s="16" t="s">
        <v>12300</v>
      </c>
      <c r="P292" s="16" t="s">
        <v>12297</v>
      </c>
      <c r="Q292" s="16" t="s">
        <v>12017</v>
      </c>
    </row>
    <row r="293" customFormat="false" ht="15" hidden="false" customHeight="false" outlineLevel="0" collapsed="false">
      <c r="A293" s="14" t="str">
        <f aca="false">'SKU Master'!A293</f>
        <v>07-00292</v>
      </c>
      <c r="B293" s="14" t="str">
        <f aca="false">VLOOKUP(A293,'SKU Master'!$A:$N,6,FALSE())</f>
        <v>Nutgrove Cream Style Diced Tomatoes, 8 oz</v>
      </c>
      <c r="C293" s="15" t="n">
        <v>3.5</v>
      </c>
      <c r="D293" s="15" t="n">
        <v>6.8</v>
      </c>
      <c r="E293" s="15" t="n">
        <v>4</v>
      </c>
      <c r="F293" s="16" t="s">
        <v>12290</v>
      </c>
      <c r="G293" s="16" t="s">
        <v>12017</v>
      </c>
      <c r="H293" s="17" t="n">
        <v>1.24</v>
      </c>
      <c r="I293" s="18" t="n">
        <f aca="false">('SKU Master'!I293-H293)/'SKU Master'!I293</f>
        <v>0.307262569832402</v>
      </c>
      <c r="J293" s="16" t="n">
        <v>4</v>
      </c>
      <c r="K293" s="19" t="n">
        <f aca="false">J293*C293</f>
        <v>14</v>
      </c>
      <c r="L293" s="16" t="s">
        <v>12295</v>
      </c>
      <c r="M293" s="16" t="s">
        <v>12292</v>
      </c>
      <c r="N293" s="16" t="s">
        <v>12017</v>
      </c>
      <c r="O293" s="16" t="s">
        <v>12300</v>
      </c>
      <c r="P293" s="16" t="s">
        <v>12296</v>
      </c>
      <c r="Q293" s="16" t="s">
        <v>12017</v>
      </c>
    </row>
    <row r="294" customFormat="false" ht="15" hidden="false" customHeight="false" outlineLevel="0" collapsed="false">
      <c r="A294" s="14" t="str">
        <f aca="false">'SKU Master'!A294</f>
        <v>07-00293</v>
      </c>
      <c r="B294" s="14" t="str">
        <f aca="false">VLOOKUP(A294,'SKU Master'!$A:$N,6,FALSE())</f>
        <v>Golden Grain Co. Whole Tomato Sauce, 28 oz</v>
      </c>
      <c r="C294" s="15" t="n">
        <v>5</v>
      </c>
      <c r="D294" s="15" t="n">
        <v>6.8</v>
      </c>
      <c r="E294" s="15" t="n">
        <v>4.3</v>
      </c>
      <c r="F294" s="16" t="s">
        <v>12290</v>
      </c>
      <c r="G294" s="16" t="s">
        <v>12017</v>
      </c>
      <c r="H294" s="17" t="n">
        <v>1.64</v>
      </c>
      <c r="I294" s="18" t="n">
        <f aca="false">('SKU Master'!I294-H294)/'SKU Master'!I294</f>
        <v>0.412186379928315</v>
      </c>
      <c r="J294" s="16" t="n">
        <v>1</v>
      </c>
      <c r="K294" s="19" t="n">
        <f aca="false">J294*C294</f>
        <v>5</v>
      </c>
      <c r="L294" s="16" t="s">
        <v>12295</v>
      </c>
      <c r="M294" s="16" t="s">
        <v>12292</v>
      </c>
      <c r="N294" s="16" t="s">
        <v>12017</v>
      </c>
      <c r="O294" s="16" t="s">
        <v>12300</v>
      </c>
      <c r="P294" s="16" t="s">
        <v>12294</v>
      </c>
      <c r="Q294" s="16" t="s">
        <v>12017</v>
      </c>
    </row>
    <row r="295" customFormat="false" ht="15" hidden="false" customHeight="false" outlineLevel="0" collapsed="false">
      <c r="A295" s="14" t="str">
        <f aca="false">'SKU Master'!A295</f>
        <v>07-00294</v>
      </c>
      <c r="B295" s="14" t="str">
        <f aca="false">VLOOKUP(A295,'SKU Master'!$A:$N,6,FALSE())</f>
        <v>Pepperlane Organic Spinach, 8 oz</v>
      </c>
      <c r="C295" s="15" t="n">
        <v>4.9</v>
      </c>
      <c r="D295" s="15" t="n">
        <v>8.8</v>
      </c>
      <c r="E295" s="15" t="n">
        <v>2.5</v>
      </c>
      <c r="F295" s="16" t="s">
        <v>12290</v>
      </c>
      <c r="G295" s="16" t="s">
        <v>12017</v>
      </c>
      <c r="H295" s="17" t="n">
        <v>1.89</v>
      </c>
      <c r="I295" s="18" t="n">
        <f aca="false">('SKU Master'!I295-H295)/'SKU Master'!I295</f>
        <v>0.32258064516129</v>
      </c>
      <c r="J295" s="16" t="n">
        <v>3</v>
      </c>
      <c r="K295" s="19" t="n">
        <f aca="false">J295*C295</f>
        <v>14.7</v>
      </c>
      <c r="L295" s="16" t="s">
        <v>12295</v>
      </c>
      <c r="M295" s="16" t="s">
        <v>12292</v>
      </c>
      <c r="N295" s="16" t="s">
        <v>12017</v>
      </c>
      <c r="O295" s="16" t="s">
        <v>12300</v>
      </c>
      <c r="P295" s="16" t="s">
        <v>12298</v>
      </c>
      <c r="Q295" s="16" t="s">
        <v>12017</v>
      </c>
    </row>
    <row r="296" customFormat="false" ht="15" hidden="false" customHeight="false" outlineLevel="0" collapsed="false">
      <c r="A296" s="14" t="str">
        <f aca="false">'SKU Master'!A296</f>
        <v>07-00295</v>
      </c>
      <c r="B296" s="14" t="str">
        <f aca="false">VLOOKUP(A296,'SKU Master'!$A:$N,6,FALSE())</f>
        <v>Roastport Cut Carrots, 15 oz</v>
      </c>
      <c r="C296" s="15" t="n">
        <v>3.7</v>
      </c>
      <c r="D296" s="15" t="n">
        <v>8.2</v>
      </c>
      <c r="E296" s="15" t="n">
        <v>3.4</v>
      </c>
      <c r="F296" s="16" t="s">
        <v>12290</v>
      </c>
      <c r="G296" s="16" t="s">
        <v>12021</v>
      </c>
      <c r="H296" s="17" t="n">
        <v>1.18</v>
      </c>
      <c r="I296" s="18" t="n">
        <f aca="false">('SKU Master'!I296-H296)/'SKU Master'!I296</f>
        <v>0.375661375661376</v>
      </c>
      <c r="J296" s="16" t="n">
        <v>4</v>
      </c>
      <c r="K296" s="19" t="n">
        <f aca="false">J296*C296</f>
        <v>14.8</v>
      </c>
      <c r="L296" s="16" t="s">
        <v>12295</v>
      </c>
      <c r="M296" s="16" t="s">
        <v>12292</v>
      </c>
      <c r="N296" s="16" t="s">
        <v>12017</v>
      </c>
      <c r="O296" s="16" t="s">
        <v>12300</v>
      </c>
      <c r="P296" s="16" t="s">
        <v>12298</v>
      </c>
      <c r="Q296" s="16" t="s">
        <v>12021</v>
      </c>
    </row>
    <row r="297" customFormat="false" ht="15" hidden="false" customHeight="false" outlineLevel="0" collapsed="false">
      <c r="A297" s="14" t="str">
        <f aca="false">'SKU Master'!A297</f>
        <v>07-00296</v>
      </c>
      <c r="B297" s="14" t="str">
        <f aca="false">VLOOKUP(A297,'SKU Master'!$A:$N,6,FALSE())</f>
        <v>Orchard Spread Cream Style Diced Tomatoes, 14.5 oz</v>
      </c>
      <c r="C297" s="15" t="n">
        <v>3.5</v>
      </c>
      <c r="D297" s="15" t="n">
        <v>5.2</v>
      </c>
      <c r="E297" s="15" t="n">
        <v>3.4</v>
      </c>
      <c r="F297" s="16" t="s">
        <v>12290</v>
      </c>
      <c r="G297" s="16" t="s">
        <v>12021</v>
      </c>
      <c r="H297" s="17" t="n">
        <v>1.63</v>
      </c>
      <c r="I297" s="18" t="n">
        <f aca="false">('SKU Master'!I297-H297)/'SKU Master'!I297</f>
        <v>0.415770609318996</v>
      </c>
      <c r="J297" s="16" t="n">
        <v>3</v>
      </c>
      <c r="K297" s="19" t="n">
        <f aca="false">J297*C297</f>
        <v>10.5</v>
      </c>
      <c r="L297" s="16" t="s">
        <v>12295</v>
      </c>
      <c r="M297" s="16" t="s">
        <v>12292</v>
      </c>
      <c r="N297" s="16" t="s">
        <v>12017</v>
      </c>
      <c r="O297" s="16" t="s">
        <v>12300</v>
      </c>
      <c r="P297" s="16" t="s">
        <v>12298</v>
      </c>
      <c r="Q297" s="16" t="s">
        <v>12017</v>
      </c>
    </row>
    <row r="298" customFormat="false" ht="15" hidden="false" customHeight="false" outlineLevel="0" collapsed="false">
      <c r="A298" s="14" t="str">
        <f aca="false">'SKU Master'!A298</f>
        <v>07-00297</v>
      </c>
      <c r="B298" s="14" t="str">
        <f aca="false">VLOOKUP(A298,'SKU Master'!$A:$N,6,FALSE())</f>
        <v>Wheatstone Organic Peas, 8 oz</v>
      </c>
      <c r="C298" s="15" t="n">
        <v>4.5</v>
      </c>
      <c r="D298" s="15" t="n">
        <v>5</v>
      </c>
      <c r="E298" s="15" t="n">
        <v>3.2</v>
      </c>
      <c r="F298" s="16" t="s">
        <v>12290</v>
      </c>
      <c r="G298" s="16" t="s">
        <v>12021</v>
      </c>
      <c r="H298" s="17" t="n">
        <v>1.35</v>
      </c>
      <c r="I298" s="18" t="n">
        <f aca="false">('SKU Master'!I298-H298)/'SKU Master'!I298</f>
        <v>0.321608040201005</v>
      </c>
      <c r="J298" s="16" t="n">
        <v>4</v>
      </c>
      <c r="K298" s="19" t="n">
        <f aca="false">J298*C298</f>
        <v>18</v>
      </c>
      <c r="L298" s="16" t="s">
        <v>12295</v>
      </c>
      <c r="M298" s="16" t="s">
        <v>12292</v>
      </c>
      <c r="N298" s="16" t="s">
        <v>12017</v>
      </c>
      <c r="O298" s="16" t="s">
        <v>12300</v>
      </c>
      <c r="P298" s="16" t="s">
        <v>12296</v>
      </c>
      <c r="Q298" s="16" t="s">
        <v>12017</v>
      </c>
    </row>
    <row r="299" customFormat="false" ht="15" hidden="false" customHeight="false" outlineLevel="0" collapsed="false">
      <c r="A299" s="14" t="str">
        <f aca="false">'SKU Master'!A299</f>
        <v>07-00298</v>
      </c>
      <c r="B299" s="14" t="str">
        <f aca="false">VLOOKUP(A299,'SKU Master'!$A:$N,6,FALSE())</f>
        <v>Redbarn Cream Style Stewed Tomatoes, 14.5 oz</v>
      </c>
      <c r="C299" s="15" t="n">
        <v>3.7</v>
      </c>
      <c r="D299" s="15" t="n">
        <v>8.3</v>
      </c>
      <c r="E299" s="15" t="n">
        <v>3.1</v>
      </c>
      <c r="F299" s="16" t="s">
        <v>12290</v>
      </c>
      <c r="G299" s="16" t="s">
        <v>12021</v>
      </c>
      <c r="H299" s="17" t="n">
        <v>0.84</v>
      </c>
      <c r="I299" s="18" t="n">
        <f aca="false">('SKU Master'!I299-H299)/'SKU Master'!I299</f>
        <v>0.348837209302326</v>
      </c>
      <c r="J299" s="16" t="n">
        <v>5</v>
      </c>
      <c r="K299" s="19" t="n">
        <f aca="false">J299*C299</f>
        <v>18.5</v>
      </c>
      <c r="L299" s="16" t="s">
        <v>12295</v>
      </c>
      <c r="M299" s="16" t="s">
        <v>12292</v>
      </c>
      <c r="N299" s="16" t="s">
        <v>12017</v>
      </c>
      <c r="O299" s="16" t="s">
        <v>12300</v>
      </c>
      <c r="P299" s="16" t="s">
        <v>12296</v>
      </c>
      <c r="Q299" s="16" t="s">
        <v>12017</v>
      </c>
    </row>
    <row r="300" customFormat="false" ht="15" hidden="false" customHeight="false" outlineLevel="0" collapsed="false">
      <c r="A300" s="14" t="str">
        <f aca="false">'SKU Master'!A300</f>
        <v>07-00299</v>
      </c>
      <c r="B300" s="14" t="str">
        <f aca="false">VLOOKUP(A300,'SKU Master'!$A:$N,6,FALSE())</f>
        <v>Golden Grain Co. Whole Spinach, 15 oz</v>
      </c>
      <c r="C300" s="15" t="n">
        <v>3.3</v>
      </c>
      <c r="D300" s="15" t="n">
        <v>8.5</v>
      </c>
      <c r="E300" s="15" t="n">
        <v>4.8</v>
      </c>
      <c r="F300" s="16" t="s">
        <v>12290</v>
      </c>
      <c r="G300" s="16" t="s">
        <v>12021</v>
      </c>
      <c r="H300" s="17" t="n">
        <v>1.28</v>
      </c>
      <c r="I300" s="18" t="n">
        <f aca="false">('SKU Master'!I300-H300)/'SKU Master'!I300</f>
        <v>0.322751322751323</v>
      </c>
      <c r="J300" s="16" t="n">
        <v>2</v>
      </c>
      <c r="K300" s="19" t="n">
        <f aca="false">J300*C300</f>
        <v>6.6</v>
      </c>
      <c r="L300" s="16" t="s">
        <v>12295</v>
      </c>
      <c r="M300" s="16" t="s">
        <v>12292</v>
      </c>
      <c r="N300" s="16" t="s">
        <v>12017</v>
      </c>
      <c r="O300" s="16" t="s">
        <v>12300</v>
      </c>
      <c r="P300" s="16" t="s">
        <v>12294</v>
      </c>
      <c r="Q300" s="16" t="s">
        <v>12017</v>
      </c>
    </row>
    <row r="301" customFormat="false" ht="15" hidden="false" customHeight="false" outlineLevel="0" collapsed="false">
      <c r="A301" s="14" t="str">
        <f aca="false">'SKU Master'!A301</f>
        <v>07-00300</v>
      </c>
      <c r="B301" s="14" t="str">
        <f aca="false">VLOOKUP(A301,'SKU Master'!$A:$N,6,FALSE())</f>
        <v>Wheatstone No Salt Added Stewed Tomatoes, 15 oz</v>
      </c>
      <c r="C301" s="15" t="n">
        <v>4.3</v>
      </c>
      <c r="D301" s="15" t="n">
        <v>7.9</v>
      </c>
      <c r="E301" s="15" t="n">
        <v>4.3</v>
      </c>
      <c r="F301" s="16" t="s">
        <v>12290</v>
      </c>
      <c r="G301" s="16" t="s">
        <v>12017</v>
      </c>
      <c r="H301" s="17" t="n">
        <v>0.18</v>
      </c>
      <c r="I301" s="18" t="n">
        <f aca="false">('SKU Master'!I301-H301)/'SKU Master'!I301</f>
        <v>0.379310344827586</v>
      </c>
      <c r="J301" s="16" t="n">
        <v>2</v>
      </c>
      <c r="K301" s="19" t="n">
        <f aca="false">J301*C301</f>
        <v>8.6</v>
      </c>
      <c r="L301" s="16" t="s">
        <v>12295</v>
      </c>
      <c r="M301" s="16" t="s">
        <v>12292</v>
      </c>
      <c r="N301" s="16" t="s">
        <v>12017</v>
      </c>
      <c r="O301" s="16" t="s">
        <v>12300</v>
      </c>
      <c r="P301" s="16" t="s">
        <v>12294</v>
      </c>
      <c r="Q301" s="16" t="s">
        <v>12017</v>
      </c>
    </row>
    <row r="302" customFormat="false" ht="15" hidden="false" customHeight="false" outlineLevel="0" collapsed="false">
      <c r="A302" s="14" t="str">
        <f aca="false">'SKU Master'!A302</f>
        <v>07-00301</v>
      </c>
      <c r="B302" s="14" t="str">
        <f aca="false">VLOOKUP(A302,'SKU Master'!$A:$N,6,FALSE())</f>
        <v>Harborline Organic Stewed Tomatoes, 14.5 oz</v>
      </c>
      <c r="C302" s="15" t="n">
        <v>4.2</v>
      </c>
      <c r="D302" s="15" t="n">
        <v>4.3</v>
      </c>
      <c r="E302" s="15" t="n">
        <v>3.5</v>
      </c>
      <c r="F302" s="16" t="s">
        <v>12290</v>
      </c>
      <c r="G302" s="16" t="s">
        <v>12021</v>
      </c>
      <c r="H302" s="17" t="n">
        <v>1.76</v>
      </c>
      <c r="I302" s="18" t="n">
        <f aca="false">('SKU Master'!I302-H302)/'SKU Master'!I302</f>
        <v>0.411371237458194</v>
      </c>
      <c r="J302" s="16" t="n">
        <v>6</v>
      </c>
      <c r="K302" s="19" t="n">
        <f aca="false">J302*C302</f>
        <v>25.2</v>
      </c>
      <c r="L302" s="16" t="s">
        <v>12295</v>
      </c>
      <c r="M302" s="16" t="s">
        <v>12292</v>
      </c>
      <c r="N302" s="16" t="s">
        <v>12017</v>
      </c>
      <c r="O302" s="16" t="s">
        <v>12300</v>
      </c>
      <c r="P302" s="16" t="s">
        <v>12297</v>
      </c>
      <c r="Q302" s="16" t="s">
        <v>12017</v>
      </c>
    </row>
    <row r="303" customFormat="false" ht="15" hidden="false" customHeight="false" outlineLevel="0" collapsed="false">
      <c r="A303" s="14" t="str">
        <f aca="false">'SKU Master'!A303</f>
        <v>07-00302</v>
      </c>
      <c r="B303" s="14" t="str">
        <f aca="false">VLOOKUP(A303,'SKU Master'!$A:$N,6,FALSE())</f>
        <v>Roastport Whole Corn, 28 oz</v>
      </c>
      <c r="C303" s="15" t="n">
        <v>4</v>
      </c>
      <c r="D303" s="15" t="n">
        <v>8.8</v>
      </c>
      <c r="E303" s="15" t="n">
        <v>4.3</v>
      </c>
      <c r="F303" s="16" t="s">
        <v>12290</v>
      </c>
      <c r="G303" s="16" t="s">
        <v>12021</v>
      </c>
      <c r="H303" s="17" t="n">
        <v>0.95</v>
      </c>
      <c r="I303" s="18" t="n">
        <f aca="false">('SKU Master'!I303-H303)/'SKU Master'!I303</f>
        <v>0.36241610738255</v>
      </c>
      <c r="J303" s="16" t="n">
        <v>2</v>
      </c>
      <c r="K303" s="19" t="n">
        <f aca="false">J303*C303</f>
        <v>8</v>
      </c>
      <c r="L303" s="16" t="s">
        <v>12295</v>
      </c>
      <c r="M303" s="16" t="s">
        <v>12292</v>
      </c>
      <c r="N303" s="16" t="s">
        <v>12017</v>
      </c>
      <c r="O303" s="16" t="s">
        <v>12300</v>
      </c>
      <c r="P303" s="16" t="s">
        <v>12298</v>
      </c>
      <c r="Q303" s="16" t="s">
        <v>12017</v>
      </c>
    </row>
    <row r="304" customFormat="false" ht="15" hidden="false" customHeight="false" outlineLevel="0" collapsed="false">
      <c r="A304" s="14" t="str">
        <f aca="false">'SKU Master'!A304</f>
        <v>07-00303</v>
      </c>
      <c r="B304" s="14" t="str">
        <f aca="false">VLOOKUP(A304,'SKU Master'!$A:$N,6,FALSE())</f>
        <v>Pepperlane Whole Diced Tomatoes, 15 oz</v>
      </c>
      <c r="C304" s="15" t="n">
        <v>2.8</v>
      </c>
      <c r="D304" s="15" t="n">
        <v>4.1</v>
      </c>
      <c r="E304" s="15" t="n">
        <v>2.6</v>
      </c>
      <c r="F304" s="16" t="s">
        <v>12290</v>
      </c>
      <c r="G304" s="16" t="s">
        <v>12021</v>
      </c>
      <c r="H304" s="17" t="n">
        <v>0.63</v>
      </c>
      <c r="I304" s="18" t="n">
        <f aca="false">('SKU Master'!I304-H304)/'SKU Master'!I304</f>
        <v>0.363636363636364</v>
      </c>
      <c r="J304" s="16" t="n">
        <v>2</v>
      </c>
      <c r="K304" s="19" t="n">
        <f aca="false">J304*C304</f>
        <v>5.6</v>
      </c>
      <c r="L304" s="16" t="s">
        <v>12291</v>
      </c>
      <c r="M304" s="16" t="s">
        <v>12292</v>
      </c>
      <c r="N304" s="16" t="s">
        <v>12017</v>
      </c>
      <c r="O304" s="16" t="s">
        <v>12300</v>
      </c>
      <c r="P304" s="16" t="s">
        <v>12294</v>
      </c>
      <c r="Q304" s="16" t="s">
        <v>12017</v>
      </c>
    </row>
    <row r="305" customFormat="false" ht="15" hidden="false" customHeight="false" outlineLevel="0" collapsed="false">
      <c r="A305" s="14" t="str">
        <f aca="false">'SKU Master'!A305</f>
        <v>07-00304</v>
      </c>
      <c r="B305" s="14" t="str">
        <f aca="false">VLOOKUP(A305,'SKU Master'!$A:$N,6,FALSE())</f>
        <v>Nutgrove Cream Style Stewed Tomatoes, 28 oz</v>
      </c>
      <c r="C305" s="15" t="n">
        <v>3.5</v>
      </c>
      <c r="D305" s="15" t="n">
        <v>4.6</v>
      </c>
      <c r="E305" s="15" t="n">
        <v>3.2</v>
      </c>
      <c r="F305" s="16" t="s">
        <v>12290</v>
      </c>
      <c r="G305" s="16" t="s">
        <v>12021</v>
      </c>
      <c r="H305" s="17" t="n">
        <v>1.05</v>
      </c>
      <c r="I305" s="18" t="n">
        <f aca="false">('SKU Master'!I305-H305)/'SKU Master'!I305</f>
        <v>0.295302013422819</v>
      </c>
      <c r="J305" s="16" t="n">
        <v>5</v>
      </c>
      <c r="K305" s="19" t="n">
        <f aca="false">J305*C305</f>
        <v>17.5</v>
      </c>
      <c r="L305" s="16" t="s">
        <v>12295</v>
      </c>
      <c r="M305" s="16" t="s">
        <v>12292</v>
      </c>
      <c r="N305" s="16" t="s">
        <v>12017</v>
      </c>
      <c r="O305" s="16" t="s">
        <v>12300</v>
      </c>
      <c r="P305" s="16" t="s">
        <v>12296</v>
      </c>
      <c r="Q305" s="16" t="s">
        <v>12017</v>
      </c>
    </row>
    <row r="306" customFormat="false" ht="15" hidden="false" customHeight="false" outlineLevel="0" collapsed="false">
      <c r="A306" s="14" t="str">
        <f aca="false">'SKU Master'!A306</f>
        <v>07-00305</v>
      </c>
      <c r="B306" s="14" t="str">
        <f aca="false">VLOOKUP(A306,'SKU Master'!$A:$N,6,FALSE())</f>
        <v>Golden Grain Co. No Salt Added Beets, 15 oz</v>
      </c>
      <c r="C306" s="15" t="n">
        <v>4.8</v>
      </c>
      <c r="D306" s="15" t="n">
        <v>5.3</v>
      </c>
      <c r="E306" s="15" t="n">
        <v>4.5</v>
      </c>
      <c r="F306" s="16" t="s">
        <v>12290</v>
      </c>
      <c r="G306" s="16" t="s">
        <v>12017</v>
      </c>
      <c r="H306" s="17" t="n">
        <v>0.25</v>
      </c>
      <c r="I306" s="18" t="n">
        <f aca="false">('SKU Master'!I306-H306)/'SKU Master'!I306</f>
        <v>0.358974358974359</v>
      </c>
      <c r="J306" s="16" t="n">
        <v>3</v>
      </c>
      <c r="K306" s="19" t="n">
        <f aca="false">J306*C306</f>
        <v>14.4</v>
      </c>
      <c r="L306" s="16" t="s">
        <v>12295</v>
      </c>
      <c r="M306" s="16" t="s">
        <v>12292</v>
      </c>
      <c r="N306" s="16" t="s">
        <v>12017</v>
      </c>
      <c r="O306" s="16" t="s">
        <v>12300</v>
      </c>
      <c r="P306" s="16" t="s">
        <v>12296</v>
      </c>
      <c r="Q306" s="16" t="s">
        <v>12017</v>
      </c>
    </row>
    <row r="307" customFormat="false" ht="15" hidden="false" customHeight="false" outlineLevel="0" collapsed="false">
      <c r="A307" s="14" t="str">
        <f aca="false">'SKU Master'!A307</f>
        <v>07-00306</v>
      </c>
      <c r="B307" s="14" t="str">
        <f aca="false">VLOOKUP(A307,'SKU Master'!$A:$N,6,FALSE())</f>
        <v>Golden Grain Co. Cream Style Mixed Vegetables, 28 oz</v>
      </c>
      <c r="C307" s="15" t="n">
        <v>4.4</v>
      </c>
      <c r="D307" s="15" t="n">
        <v>8.5</v>
      </c>
      <c r="E307" s="15" t="n">
        <v>2.5</v>
      </c>
      <c r="F307" s="16" t="s">
        <v>12290</v>
      </c>
      <c r="G307" s="16" t="s">
        <v>12017</v>
      </c>
      <c r="H307" s="17" t="n">
        <v>1.22</v>
      </c>
      <c r="I307" s="18" t="n">
        <f aca="false">('SKU Master'!I307-H307)/'SKU Master'!I307</f>
        <v>0.318435754189944</v>
      </c>
      <c r="J307" s="16" t="n">
        <v>4</v>
      </c>
      <c r="K307" s="19" t="n">
        <f aca="false">J307*C307</f>
        <v>17.6</v>
      </c>
      <c r="L307" s="16" t="s">
        <v>12295</v>
      </c>
      <c r="M307" s="16" t="s">
        <v>12292</v>
      </c>
      <c r="N307" s="16" t="s">
        <v>12017</v>
      </c>
      <c r="O307" s="16" t="s">
        <v>12300</v>
      </c>
      <c r="P307" s="16" t="s">
        <v>12296</v>
      </c>
      <c r="Q307" s="16" t="s">
        <v>12017</v>
      </c>
    </row>
    <row r="308" customFormat="false" ht="15" hidden="false" customHeight="false" outlineLevel="0" collapsed="false">
      <c r="A308" s="14" t="str">
        <f aca="false">'SKU Master'!A308</f>
        <v>07-00307</v>
      </c>
      <c r="B308" s="14" t="str">
        <f aca="false">VLOOKUP(A308,'SKU Master'!$A:$N,6,FALSE())</f>
        <v>Pepperlane Organic Spinach, 14.5 oz</v>
      </c>
      <c r="C308" s="15" t="n">
        <v>4.4</v>
      </c>
      <c r="D308" s="15" t="n">
        <v>8.5</v>
      </c>
      <c r="E308" s="15" t="n">
        <v>2.6</v>
      </c>
      <c r="F308" s="16" t="s">
        <v>12290</v>
      </c>
      <c r="G308" s="16" t="s">
        <v>12021</v>
      </c>
      <c r="H308" s="17" t="n">
        <v>1.23</v>
      </c>
      <c r="I308" s="18" t="n">
        <f aca="false">('SKU Master'!I308-H308)/'SKU Master'!I308</f>
        <v>0.312849162011173</v>
      </c>
      <c r="J308" s="16" t="n">
        <v>4</v>
      </c>
      <c r="K308" s="19" t="n">
        <f aca="false">J308*C308</f>
        <v>17.6</v>
      </c>
      <c r="L308" s="16" t="s">
        <v>12295</v>
      </c>
      <c r="M308" s="16" t="s">
        <v>12292</v>
      </c>
      <c r="N308" s="16" t="s">
        <v>12017</v>
      </c>
      <c r="O308" s="16" t="s">
        <v>12300</v>
      </c>
      <c r="P308" s="16" t="s">
        <v>12296</v>
      </c>
      <c r="Q308" s="16" t="s">
        <v>12017</v>
      </c>
    </row>
    <row r="309" customFormat="false" ht="15" hidden="false" customHeight="false" outlineLevel="0" collapsed="false">
      <c r="A309" s="14" t="str">
        <f aca="false">'SKU Master'!A309</f>
        <v>07-00308</v>
      </c>
      <c r="B309" s="14" t="str">
        <f aca="false">VLOOKUP(A309,'SKU Master'!$A:$N,6,FALSE())</f>
        <v>Wheatstone No Salt Added Stewed Tomatoes, 8 oz</v>
      </c>
      <c r="C309" s="15" t="n">
        <v>4.5</v>
      </c>
      <c r="D309" s="15" t="n">
        <v>4.4</v>
      </c>
      <c r="E309" s="15" t="n">
        <v>4.8</v>
      </c>
      <c r="F309" s="16" t="s">
        <v>12290</v>
      </c>
      <c r="G309" s="16" t="s">
        <v>12021</v>
      </c>
      <c r="H309" s="17" t="n">
        <v>1.35</v>
      </c>
      <c r="I309" s="18" t="n">
        <f aca="false">('SKU Master'!I309-H309)/'SKU Master'!I309</f>
        <v>0.285714285714286</v>
      </c>
      <c r="J309" s="16" t="n">
        <v>6</v>
      </c>
      <c r="K309" s="19" t="n">
        <f aca="false">J309*C309</f>
        <v>27</v>
      </c>
      <c r="L309" s="16" t="s">
        <v>12295</v>
      </c>
      <c r="M309" s="16" t="s">
        <v>12292</v>
      </c>
      <c r="N309" s="16" t="s">
        <v>12017</v>
      </c>
      <c r="O309" s="16" t="s">
        <v>12300</v>
      </c>
      <c r="P309" s="16" t="s">
        <v>12297</v>
      </c>
      <c r="Q309" s="16" t="s">
        <v>12017</v>
      </c>
    </row>
    <row r="310" customFormat="false" ht="15" hidden="false" customHeight="false" outlineLevel="0" collapsed="false">
      <c r="A310" s="14" t="str">
        <f aca="false">'SKU Master'!A310</f>
        <v>07-00309</v>
      </c>
      <c r="B310" s="14" t="str">
        <f aca="false">VLOOKUP(A310,'SKU Master'!$A:$N,6,FALSE())</f>
        <v>Wheatstone Cut Carrots, 14.5 oz</v>
      </c>
      <c r="C310" s="15" t="n">
        <v>4.2</v>
      </c>
      <c r="D310" s="15" t="n">
        <v>7.2</v>
      </c>
      <c r="E310" s="15" t="n">
        <v>2.6</v>
      </c>
      <c r="F310" s="16" t="s">
        <v>12290</v>
      </c>
      <c r="G310" s="16" t="s">
        <v>12017</v>
      </c>
      <c r="H310" s="17" t="n">
        <v>1.33</v>
      </c>
      <c r="I310" s="18" t="n">
        <f aca="false">('SKU Master'!I310-H310)/'SKU Master'!I310</f>
        <v>0.331658291457286</v>
      </c>
      <c r="J310" s="16" t="n">
        <v>2</v>
      </c>
      <c r="K310" s="19" t="n">
        <f aca="false">J310*C310</f>
        <v>8.4</v>
      </c>
      <c r="L310" s="16" t="s">
        <v>12295</v>
      </c>
      <c r="M310" s="16" t="s">
        <v>12292</v>
      </c>
      <c r="N310" s="16" t="s">
        <v>12017</v>
      </c>
      <c r="O310" s="16" t="s">
        <v>12300</v>
      </c>
      <c r="P310" s="16" t="s">
        <v>12294</v>
      </c>
      <c r="Q310" s="16" t="s">
        <v>12017</v>
      </c>
    </row>
    <row r="311" customFormat="false" ht="15" hidden="false" customHeight="false" outlineLevel="0" collapsed="false">
      <c r="A311" s="14" t="str">
        <f aca="false">'SKU Master'!A311</f>
        <v>07-00310</v>
      </c>
      <c r="B311" s="14" t="str">
        <f aca="false">VLOOKUP(A311,'SKU Master'!$A:$N,6,FALSE())</f>
        <v>Nutgrove Organic Carrots, 8 oz</v>
      </c>
      <c r="C311" s="15" t="n">
        <v>3.4</v>
      </c>
      <c r="D311" s="15" t="n">
        <v>8.9</v>
      </c>
      <c r="E311" s="15" t="n">
        <v>3.6</v>
      </c>
      <c r="F311" s="16" t="s">
        <v>12290</v>
      </c>
      <c r="G311" s="16" t="s">
        <v>12017</v>
      </c>
      <c r="H311" s="17" t="n">
        <v>0.87</v>
      </c>
      <c r="I311" s="18" t="n">
        <f aca="false">('SKU Master'!I311-H311)/'SKU Master'!I311</f>
        <v>0.37410071942446</v>
      </c>
      <c r="J311" s="16" t="n">
        <v>1</v>
      </c>
      <c r="K311" s="19" t="n">
        <f aca="false">J311*C311</f>
        <v>3.4</v>
      </c>
      <c r="L311" s="16" t="s">
        <v>12291</v>
      </c>
      <c r="M311" s="16" t="s">
        <v>12292</v>
      </c>
      <c r="N311" s="16" t="s">
        <v>12017</v>
      </c>
      <c r="O311" s="16" t="s">
        <v>12300</v>
      </c>
      <c r="P311" s="16" t="s">
        <v>12294</v>
      </c>
      <c r="Q311" s="16" t="s">
        <v>12017</v>
      </c>
    </row>
    <row r="312" customFormat="false" ht="15" hidden="false" customHeight="false" outlineLevel="0" collapsed="false">
      <c r="A312" s="14" t="str">
        <f aca="false">'SKU Master'!A312</f>
        <v>07-00311</v>
      </c>
      <c r="B312" s="14" t="str">
        <f aca="false">VLOOKUP(A312,'SKU Master'!$A:$N,6,FALSE())</f>
        <v>Orchard Spread Cut Mixed Vegetables, 28 oz</v>
      </c>
      <c r="C312" s="15" t="n">
        <v>4.2</v>
      </c>
      <c r="D312" s="15" t="n">
        <v>4.8</v>
      </c>
      <c r="E312" s="15" t="n">
        <v>2.7</v>
      </c>
      <c r="F312" s="16" t="s">
        <v>12290</v>
      </c>
      <c r="G312" s="16" t="s">
        <v>12017</v>
      </c>
      <c r="H312" s="17" t="n">
        <v>1.2</v>
      </c>
      <c r="I312" s="18" t="n">
        <f aca="false">('SKU Master'!I312-H312)/'SKU Master'!I312</f>
        <v>0.365079365079365</v>
      </c>
      <c r="J312" s="16" t="n">
        <v>2</v>
      </c>
      <c r="K312" s="19" t="n">
        <f aca="false">J312*C312</f>
        <v>8.4</v>
      </c>
      <c r="L312" s="16" t="s">
        <v>12295</v>
      </c>
      <c r="M312" s="16" t="s">
        <v>12292</v>
      </c>
      <c r="N312" s="16" t="s">
        <v>12017</v>
      </c>
      <c r="O312" s="16" t="s">
        <v>12300</v>
      </c>
      <c r="P312" s="16" t="s">
        <v>12294</v>
      </c>
      <c r="Q312" s="16" t="s">
        <v>12017</v>
      </c>
    </row>
    <row r="313" customFormat="false" ht="15" hidden="false" customHeight="false" outlineLevel="0" collapsed="false">
      <c r="A313" s="14" t="str">
        <f aca="false">'SKU Master'!A313</f>
        <v>07-00312</v>
      </c>
      <c r="B313" s="14" t="str">
        <f aca="false">VLOOKUP(A313,'SKU Master'!$A:$N,6,FALSE())</f>
        <v>Orchard Spread No Salt Added Diced Tomatoes, 14.5 oz</v>
      </c>
      <c r="C313" s="15" t="n">
        <v>4.4</v>
      </c>
      <c r="D313" s="15" t="n">
        <v>8.1</v>
      </c>
      <c r="E313" s="15" t="n">
        <v>4.5</v>
      </c>
      <c r="F313" s="16" t="s">
        <v>12290</v>
      </c>
      <c r="G313" s="16" t="s">
        <v>12017</v>
      </c>
      <c r="H313" s="17" t="n">
        <v>1.72</v>
      </c>
      <c r="I313" s="18" t="n">
        <f aca="false">('SKU Master'!I313-H313)/'SKU Master'!I313</f>
        <v>0.309236947791165</v>
      </c>
      <c r="J313" s="16" t="n">
        <v>4</v>
      </c>
      <c r="K313" s="19" t="n">
        <f aca="false">J313*C313</f>
        <v>17.6</v>
      </c>
      <c r="L313" s="16" t="s">
        <v>12295</v>
      </c>
      <c r="M313" s="16" t="s">
        <v>12292</v>
      </c>
      <c r="N313" s="16" t="s">
        <v>12017</v>
      </c>
      <c r="O313" s="16" t="s">
        <v>12300</v>
      </c>
      <c r="P313" s="16" t="s">
        <v>12296</v>
      </c>
      <c r="Q313" s="16" t="s">
        <v>12017</v>
      </c>
    </row>
    <row r="314" customFormat="false" ht="15" hidden="false" customHeight="false" outlineLevel="0" collapsed="false">
      <c r="A314" s="14" t="str">
        <f aca="false">'SKU Master'!A314</f>
        <v>07-00313</v>
      </c>
      <c r="B314" s="14" t="str">
        <f aca="false">VLOOKUP(A314,'SKU Master'!$A:$N,6,FALSE())</f>
        <v>Harborline Cinnamon Pears, 29 oz</v>
      </c>
      <c r="C314" s="15" t="n">
        <v>4</v>
      </c>
      <c r="D314" s="15" t="n">
        <v>5.6</v>
      </c>
      <c r="E314" s="15" t="n">
        <v>3.5</v>
      </c>
      <c r="F314" s="16" t="s">
        <v>12290</v>
      </c>
      <c r="G314" s="16" t="s">
        <v>12021</v>
      </c>
      <c r="H314" s="17" t="n">
        <v>1.21</v>
      </c>
      <c r="I314" s="18" t="n">
        <f aca="false">('SKU Master'!I314-H314)/'SKU Master'!I314</f>
        <v>0.391959798994975</v>
      </c>
      <c r="J314" s="16" t="n">
        <v>5</v>
      </c>
      <c r="K314" s="19" t="n">
        <f aca="false">J314*C314</f>
        <v>20</v>
      </c>
      <c r="L314" s="16" t="s">
        <v>12295</v>
      </c>
      <c r="M314" s="16" t="s">
        <v>12292</v>
      </c>
      <c r="N314" s="16" t="s">
        <v>12017</v>
      </c>
      <c r="O314" s="16" t="s">
        <v>12300</v>
      </c>
      <c r="P314" s="16" t="s">
        <v>12296</v>
      </c>
      <c r="Q314" s="16" t="s">
        <v>12017</v>
      </c>
    </row>
    <row r="315" customFormat="false" ht="15" hidden="false" customHeight="false" outlineLevel="0" collapsed="false">
      <c r="A315" s="14" t="str">
        <f aca="false">'SKU Master'!A315</f>
        <v>07-00314</v>
      </c>
      <c r="B315" s="14" t="str">
        <f aca="false">VLOOKUP(A315,'SKU Master'!$A:$N,6,FALSE())</f>
        <v>Kettle Row In Light Syrup Fruit Cocktail, 4 oz</v>
      </c>
      <c r="C315" s="15" t="n">
        <v>3.2</v>
      </c>
      <c r="D315" s="15" t="n">
        <v>6.4</v>
      </c>
      <c r="E315" s="15" t="n">
        <v>4.6</v>
      </c>
      <c r="F315" s="16" t="s">
        <v>12290</v>
      </c>
      <c r="G315" s="16" t="s">
        <v>12021</v>
      </c>
      <c r="H315" s="17" t="n">
        <v>1.45</v>
      </c>
      <c r="I315" s="18" t="n">
        <f aca="false">('SKU Master'!I315-H315)/'SKU Master'!I315</f>
        <v>0.417670682730924</v>
      </c>
      <c r="J315" s="16" t="n">
        <v>3</v>
      </c>
      <c r="K315" s="19" t="n">
        <f aca="false">J315*C315</f>
        <v>9.6</v>
      </c>
      <c r="L315" s="16" t="s">
        <v>12295</v>
      </c>
      <c r="M315" s="16" t="s">
        <v>12292</v>
      </c>
      <c r="N315" s="16" t="s">
        <v>12017</v>
      </c>
      <c r="O315" s="16" t="s">
        <v>12300</v>
      </c>
      <c r="P315" s="16" t="s">
        <v>12298</v>
      </c>
      <c r="Q315" s="16" t="s">
        <v>12017</v>
      </c>
    </row>
    <row r="316" customFormat="false" ht="15" hidden="false" customHeight="false" outlineLevel="0" collapsed="false">
      <c r="A316" s="14" t="str">
        <f aca="false">'SKU Master'!A316</f>
        <v>07-00315</v>
      </c>
      <c r="B316" s="14" t="str">
        <f aca="false">VLOOKUP(A316,'SKU Master'!$A:$N,6,FALSE())</f>
        <v>Golden Grain Co. Unsweetened Applesauce, 15 oz</v>
      </c>
      <c r="C316" s="15" t="n">
        <v>4.6</v>
      </c>
      <c r="D316" s="15" t="n">
        <v>5.2</v>
      </c>
      <c r="E316" s="15" t="n">
        <v>4.8</v>
      </c>
      <c r="F316" s="16" t="s">
        <v>12290</v>
      </c>
      <c r="G316" s="16" t="s">
        <v>12017</v>
      </c>
      <c r="H316" s="17" t="n">
        <v>1.52</v>
      </c>
      <c r="I316" s="18" t="n">
        <f aca="false">('SKU Master'!I316-H316)/'SKU Master'!I316</f>
        <v>0.336244541484716</v>
      </c>
      <c r="J316" s="16" t="n">
        <v>2</v>
      </c>
      <c r="K316" s="19" t="n">
        <f aca="false">J316*C316</f>
        <v>9.2</v>
      </c>
      <c r="L316" s="16" t="s">
        <v>12295</v>
      </c>
      <c r="M316" s="16" t="s">
        <v>12292</v>
      </c>
      <c r="N316" s="16" t="s">
        <v>12017</v>
      </c>
      <c r="O316" s="16" t="s">
        <v>12300</v>
      </c>
      <c r="P316" s="16" t="s">
        <v>12298</v>
      </c>
      <c r="Q316" s="16" t="s">
        <v>12017</v>
      </c>
    </row>
    <row r="317" customFormat="false" ht="15" hidden="false" customHeight="false" outlineLevel="0" collapsed="false">
      <c r="A317" s="14" t="str">
        <f aca="false">'SKU Master'!A317</f>
        <v>07-00316</v>
      </c>
      <c r="B317" s="14" t="str">
        <f aca="false">VLOOKUP(A317,'SKU Master'!$A:$N,6,FALSE())</f>
        <v>Roastport In 100% Juice Fruit Cocktail, 29 oz</v>
      </c>
      <c r="C317" s="15" t="n">
        <v>4.9</v>
      </c>
      <c r="D317" s="15" t="n">
        <v>4.6</v>
      </c>
      <c r="E317" s="15" t="n">
        <v>2.8</v>
      </c>
      <c r="F317" s="16" t="s">
        <v>12290</v>
      </c>
      <c r="G317" s="16" t="s">
        <v>12021</v>
      </c>
      <c r="H317" s="17" t="n">
        <v>1.65</v>
      </c>
      <c r="I317" s="18" t="n">
        <f aca="false">('SKU Master'!I317-H317)/'SKU Master'!I317</f>
        <v>0.309623430962343</v>
      </c>
      <c r="J317" s="16" t="n">
        <v>2</v>
      </c>
      <c r="K317" s="19" t="n">
        <f aca="false">J317*C317</f>
        <v>9.8</v>
      </c>
      <c r="L317" s="16" t="s">
        <v>12295</v>
      </c>
      <c r="M317" s="16" t="s">
        <v>12292</v>
      </c>
      <c r="N317" s="16" t="s">
        <v>12017</v>
      </c>
      <c r="O317" s="16" t="s">
        <v>12300</v>
      </c>
      <c r="P317" s="16" t="s">
        <v>12298</v>
      </c>
      <c r="Q317" s="16" t="s">
        <v>12021</v>
      </c>
    </row>
    <row r="318" customFormat="false" ht="15" hidden="false" customHeight="false" outlineLevel="0" collapsed="false">
      <c r="A318" s="14" t="str">
        <f aca="false">'SKU Master'!A318</f>
        <v>07-00317</v>
      </c>
      <c r="B318" s="14" t="str">
        <f aca="false">VLOOKUP(A318,'SKU Master'!$A:$N,6,FALSE())</f>
        <v>Roastport In Light Syrup Pineapple, 15 oz</v>
      </c>
      <c r="C318" s="15" t="n">
        <v>3.1</v>
      </c>
      <c r="D318" s="15" t="n">
        <v>6.5</v>
      </c>
      <c r="E318" s="15" t="n">
        <v>4.9</v>
      </c>
      <c r="F318" s="16" t="s">
        <v>12290</v>
      </c>
      <c r="G318" s="16" t="s">
        <v>12017</v>
      </c>
      <c r="H318" s="17" t="n">
        <v>0.96</v>
      </c>
      <c r="I318" s="18" t="n">
        <f aca="false">('SKU Master'!I318-H318)/'SKU Master'!I318</f>
        <v>0.309352517985612</v>
      </c>
      <c r="J318" s="16" t="n">
        <v>5</v>
      </c>
      <c r="K318" s="19" t="n">
        <f aca="false">J318*C318</f>
        <v>15.5</v>
      </c>
      <c r="L318" s="16" t="s">
        <v>12295</v>
      </c>
      <c r="M318" s="16" t="s">
        <v>12292</v>
      </c>
      <c r="N318" s="16" t="s">
        <v>12017</v>
      </c>
      <c r="O318" s="16" t="s">
        <v>12300</v>
      </c>
      <c r="P318" s="16" t="s">
        <v>12296</v>
      </c>
      <c r="Q318" s="16" t="s">
        <v>12017</v>
      </c>
    </row>
    <row r="319" customFormat="false" ht="15" hidden="false" customHeight="false" outlineLevel="0" collapsed="false">
      <c r="A319" s="14" t="str">
        <f aca="false">'SKU Master'!A319</f>
        <v>07-00318</v>
      </c>
      <c r="B319" s="14" t="str">
        <f aca="false">VLOOKUP(A319,'SKU Master'!$A:$N,6,FALSE())</f>
        <v>Kettle Row In Light Syrup Peaches, 29 oz</v>
      </c>
      <c r="C319" s="15" t="n">
        <v>3.6</v>
      </c>
      <c r="D319" s="15" t="n">
        <v>7</v>
      </c>
      <c r="E319" s="15" t="n">
        <v>2.7</v>
      </c>
      <c r="F319" s="16" t="s">
        <v>12290</v>
      </c>
      <c r="G319" s="16" t="s">
        <v>12021</v>
      </c>
      <c r="H319" s="17" t="n">
        <v>1.57</v>
      </c>
      <c r="I319" s="18" t="n">
        <f aca="false">('SKU Master'!I319-H319)/'SKU Master'!I319</f>
        <v>0.369477911646586</v>
      </c>
      <c r="J319" s="16" t="n">
        <v>2</v>
      </c>
      <c r="K319" s="19" t="n">
        <f aca="false">J319*C319</f>
        <v>7.2</v>
      </c>
      <c r="L319" s="16" t="s">
        <v>12295</v>
      </c>
      <c r="M319" s="16" t="s">
        <v>12292</v>
      </c>
      <c r="N319" s="16" t="s">
        <v>12017</v>
      </c>
      <c r="O319" s="16" t="s">
        <v>12300</v>
      </c>
      <c r="P319" s="16" t="s">
        <v>12298</v>
      </c>
      <c r="Q319" s="16" t="s">
        <v>12017</v>
      </c>
    </row>
    <row r="320" customFormat="false" ht="15" hidden="false" customHeight="false" outlineLevel="0" collapsed="false">
      <c r="A320" s="14" t="str">
        <f aca="false">'SKU Master'!A320</f>
        <v>07-00319</v>
      </c>
      <c r="B320" s="14" t="str">
        <f aca="false">VLOOKUP(A320,'SKU Master'!$A:$N,6,FALSE())</f>
        <v>Roastport Unsweetened Applesauce, 4 oz</v>
      </c>
      <c r="C320" s="15" t="n">
        <v>4.5</v>
      </c>
      <c r="D320" s="15" t="n">
        <v>4.7</v>
      </c>
      <c r="E320" s="15" t="n">
        <v>4.9</v>
      </c>
      <c r="F320" s="16" t="s">
        <v>12290</v>
      </c>
      <c r="G320" s="16" t="s">
        <v>12021</v>
      </c>
      <c r="H320" s="17" t="n">
        <v>1.69</v>
      </c>
      <c r="I320" s="18" t="n">
        <f aca="false">('SKU Master'!I320-H320)/'SKU Master'!I320</f>
        <v>0.39426523297491</v>
      </c>
      <c r="J320" s="16" t="n">
        <v>6</v>
      </c>
      <c r="K320" s="19" t="n">
        <f aca="false">J320*C320</f>
        <v>27</v>
      </c>
      <c r="L320" s="16" t="s">
        <v>12295</v>
      </c>
      <c r="M320" s="16" t="s">
        <v>12292</v>
      </c>
      <c r="N320" s="16" t="s">
        <v>12017</v>
      </c>
      <c r="O320" s="16" t="s">
        <v>12300</v>
      </c>
      <c r="P320" s="16" t="s">
        <v>12297</v>
      </c>
      <c r="Q320" s="16" t="s">
        <v>12017</v>
      </c>
    </row>
    <row r="321" customFormat="false" ht="15" hidden="false" customHeight="false" outlineLevel="0" collapsed="false">
      <c r="A321" s="14" t="str">
        <f aca="false">'SKU Master'!A321</f>
        <v>07-00320</v>
      </c>
      <c r="B321" s="14" t="str">
        <f aca="false">VLOOKUP(A321,'SKU Master'!$A:$N,6,FALSE())</f>
        <v>Harborline In Light Syrup Pears, 29 oz</v>
      </c>
      <c r="C321" s="15" t="n">
        <v>4.2</v>
      </c>
      <c r="D321" s="15" t="n">
        <v>8.8</v>
      </c>
      <c r="E321" s="15" t="n">
        <v>4.1</v>
      </c>
      <c r="F321" s="16" t="s">
        <v>12290</v>
      </c>
      <c r="G321" s="16" t="s">
        <v>12017</v>
      </c>
      <c r="H321" s="17" t="n">
        <v>1.02</v>
      </c>
      <c r="I321" s="18" t="n">
        <f aca="false">('SKU Master'!I321-H321)/'SKU Master'!I321</f>
        <v>0.46031746031746</v>
      </c>
      <c r="J321" s="16" t="n">
        <v>3</v>
      </c>
      <c r="K321" s="19" t="n">
        <f aca="false">J321*C321</f>
        <v>12.6</v>
      </c>
      <c r="L321" s="16" t="s">
        <v>12295</v>
      </c>
      <c r="M321" s="16" t="s">
        <v>12292</v>
      </c>
      <c r="N321" s="16" t="s">
        <v>12017</v>
      </c>
      <c r="O321" s="16" t="s">
        <v>12300</v>
      </c>
      <c r="P321" s="16" t="s">
        <v>12296</v>
      </c>
      <c r="Q321" s="16" t="s">
        <v>12017</v>
      </c>
    </row>
    <row r="322" customFormat="false" ht="15" hidden="false" customHeight="false" outlineLevel="0" collapsed="false">
      <c r="A322" s="14" t="str">
        <f aca="false">'SKU Master'!A322</f>
        <v>07-00321</v>
      </c>
      <c r="B322" s="14" t="str">
        <f aca="false">VLOOKUP(A322,'SKU Master'!$A:$N,6,FALSE())</f>
        <v>Redbarn In 100% Juice Pears, 29 oz</v>
      </c>
      <c r="C322" s="15" t="n">
        <v>4.8</v>
      </c>
      <c r="D322" s="15" t="n">
        <v>6.9</v>
      </c>
      <c r="E322" s="15" t="n">
        <v>2.6</v>
      </c>
      <c r="F322" s="16" t="s">
        <v>12290</v>
      </c>
      <c r="G322" s="16" t="s">
        <v>12021</v>
      </c>
      <c r="H322" s="17" t="n">
        <v>1.34</v>
      </c>
      <c r="I322" s="18" t="n">
        <f aca="false">('SKU Master'!I322-H322)/'SKU Master'!I322</f>
        <v>0.291005291005291</v>
      </c>
      <c r="J322" s="16" t="n">
        <v>5</v>
      </c>
      <c r="K322" s="19" t="n">
        <f aca="false">J322*C322</f>
        <v>24</v>
      </c>
      <c r="L322" s="16" t="s">
        <v>12295</v>
      </c>
      <c r="M322" s="16" t="s">
        <v>12292</v>
      </c>
      <c r="N322" s="16" t="s">
        <v>12017</v>
      </c>
      <c r="O322" s="16" t="s">
        <v>12300</v>
      </c>
      <c r="P322" s="16" t="s">
        <v>12297</v>
      </c>
      <c r="Q322" s="16" t="s">
        <v>12017</v>
      </c>
    </row>
    <row r="323" customFormat="false" ht="15" hidden="false" customHeight="false" outlineLevel="0" collapsed="false">
      <c r="A323" s="14" t="str">
        <f aca="false">'SKU Master'!A323</f>
        <v>07-00322</v>
      </c>
      <c r="B323" s="14" t="str">
        <f aca="false">VLOOKUP(A323,'SKU Master'!$A:$N,6,FALSE())</f>
        <v>Roastport In 100% Juice Pears, 15 oz</v>
      </c>
      <c r="C323" s="15" t="n">
        <v>4.1</v>
      </c>
      <c r="D323" s="15" t="n">
        <v>8.9</v>
      </c>
      <c r="E323" s="15" t="n">
        <v>3.8</v>
      </c>
      <c r="F323" s="16" t="s">
        <v>12290</v>
      </c>
      <c r="G323" s="16" t="s">
        <v>12021</v>
      </c>
      <c r="H323" s="17" t="n">
        <v>1</v>
      </c>
      <c r="I323" s="18" t="n">
        <f aca="false">('SKU Master'!I323-H323)/'SKU Master'!I323</f>
        <v>0.280575539568345</v>
      </c>
      <c r="J323" s="16" t="n">
        <v>4</v>
      </c>
      <c r="K323" s="19" t="n">
        <f aca="false">J323*C323</f>
        <v>16.4</v>
      </c>
      <c r="L323" s="16" t="s">
        <v>12295</v>
      </c>
      <c r="M323" s="16" t="s">
        <v>12292</v>
      </c>
      <c r="N323" s="16" t="s">
        <v>12017</v>
      </c>
      <c r="O323" s="16" t="s">
        <v>12300</v>
      </c>
      <c r="P323" s="16" t="s">
        <v>12296</v>
      </c>
      <c r="Q323" s="16" t="s">
        <v>12017</v>
      </c>
    </row>
    <row r="324" customFormat="false" ht="15" hidden="false" customHeight="false" outlineLevel="0" collapsed="false">
      <c r="A324" s="14" t="str">
        <f aca="false">'SKU Master'!A324</f>
        <v>07-00323</v>
      </c>
      <c r="B324" s="14" t="str">
        <f aca="false">VLOOKUP(A324,'SKU Master'!$A:$N,6,FALSE())</f>
        <v>Pepperlane Cinnamon Pears, 4 oz</v>
      </c>
      <c r="C324" s="15" t="n">
        <v>4.2</v>
      </c>
      <c r="D324" s="15" t="n">
        <v>5.8</v>
      </c>
      <c r="E324" s="15" t="n">
        <v>4.7</v>
      </c>
      <c r="F324" s="16" t="s">
        <v>12290</v>
      </c>
      <c r="G324" s="16" t="s">
        <v>12017</v>
      </c>
      <c r="H324" s="17" t="n">
        <v>1</v>
      </c>
      <c r="I324" s="18" t="n">
        <f aca="false">('SKU Master'!I324-H324)/'SKU Master'!I324</f>
        <v>0.328859060402685</v>
      </c>
      <c r="J324" s="16" t="n">
        <v>3</v>
      </c>
      <c r="K324" s="19" t="n">
        <f aca="false">J324*C324</f>
        <v>12.6</v>
      </c>
      <c r="L324" s="16" t="s">
        <v>12295</v>
      </c>
      <c r="M324" s="16" t="s">
        <v>12292</v>
      </c>
      <c r="N324" s="16" t="s">
        <v>12017</v>
      </c>
      <c r="O324" s="16" t="s">
        <v>12300</v>
      </c>
      <c r="P324" s="16" t="s">
        <v>12296</v>
      </c>
      <c r="Q324" s="16" t="s">
        <v>12017</v>
      </c>
    </row>
    <row r="325" customFormat="false" ht="15" hidden="false" customHeight="false" outlineLevel="0" collapsed="false">
      <c r="A325" s="14" t="str">
        <f aca="false">'SKU Master'!A325</f>
        <v>07-00324</v>
      </c>
      <c r="B325" s="14" t="str">
        <f aca="false">VLOOKUP(A325,'SKU Master'!$A:$N,6,FALSE())</f>
        <v>Wheatstone Unsweetened Applesauce, 4 oz</v>
      </c>
      <c r="C325" s="15" t="n">
        <v>2.6</v>
      </c>
      <c r="D325" s="15" t="n">
        <v>7.2</v>
      </c>
      <c r="E325" s="15" t="n">
        <v>3.9</v>
      </c>
      <c r="F325" s="16" t="s">
        <v>12290</v>
      </c>
      <c r="G325" s="16" t="s">
        <v>12017</v>
      </c>
      <c r="H325" s="17" t="n">
        <v>1.64</v>
      </c>
      <c r="I325" s="18" t="n">
        <f aca="false">('SKU Master'!I325-H325)/'SKU Master'!I325</f>
        <v>0.313807531380753</v>
      </c>
      <c r="J325" s="16" t="n">
        <v>2</v>
      </c>
      <c r="K325" s="19" t="n">
        <f aca="false">J325*C325</f>
        <v>5.2</v>
      </c>
      <c r="L325" s="16" t="s">
        <v>12295</v>
      </c>
      <c r="M325" s="16" t="s">
        <v>12292</v>
      </c>
      <c r="N325" s="16" t="s">
        <v>12017</v>
      </c>
      <c r="O325" s="16" t="s">
        <v>12300</v>
      </c>
      <c r="P325" s="16" t="s">
        <v>12294</v>
      </c>
      <c r="Q325" s="16" t="s">
        <v>12017</v>
      </c>
    </row>
    <row r="326" customFormat="false" ht="15" hidden="false" customHeight="false" outlineLevel="0" collapsed="false">
      <c r="A326" s="14" t="str">
        <f aca="false">'SKU Master'!A326</f>
        <v>07-00325</v>
      </c>
      <c r="B326" s="14" t="str">
        <f aca="false">VLOOKUP(A326,'SKU Master'!$A:$N,6,FALSE())</f>
        <v>Golden Grain Co. In 100% Juice Pears, 29 oz</v>
      </c>
      <c r="C326" s="15" t="n">
        <v>3.2</v>
      </c>
      <c r="D326" s="15" t="n">
        <v>6.5</v>
      </c>
      <c r="E326" s="15" t="n">
        <v>3.3</v>
      </c>
      <c r="F326" s="16" t="s">
        <v>12290</v>
      </c>
      <c r="G326" s="16" t="s">
        <v>12021</v>
      </c>
      <c r="H326" s="17" t="n">
        <v>2.3</v>
      </c>
      <c r="I326" s="18" t="n">
        <f aca="false">('SKU Master'!I326-H326)/'SKU Master'!I326</f>
        <v>0.408740359897172</v>
      </c>
      <c r="J326" s="16" t="n">
        <v>1</v>
      </c>
      <c r="K326" s="19" t="n">
        <f aca="false">J326*C326</f>
        <v>3.2</v>
      </c>
      <c r="L326" s="16" t="s">
        <v>12295</v>
      </c>
      <c r="M326" s="16" t="s">
        <v>12292</v>
      </c>
      <c r="N326" s="16" t="s">
        <v>12017</v>
      </c>
      <c r="O326" s="16" t="s">
        <v>12300</v>
      </c>
      <c r="P326" s="16" t="s">
        <v>12294</v>
      </c>
      <c r="Q326" s="16" t="s">
        <v>12017</v>
      </c>
    </row>
    <row r="327" customFormat="false" ht="15" hidden="false" customHeight="false" outlineLevel="0" collapsed="false">
      <c r="A327" s="14" t="str">
        <f aca="false">'SKU Master'!A327</f>
        <v>07-00326</v>
      </c>
      <c r="B327" s="14" t="str">
        <f aca="false">VLOOKUP(A327,'SKU Master'!$A:$N,6,FALSE())</f>
        <v>Roastport Cinnamon Pineapple, 29 oz</v>
      </c>
      <c r="C327" s="15" t="n">
        <v>3.9</v>
      </c>
      <c r="D327" s="15" t="n">
        <v>6.2</v>
      </c>
      <c r="E327" s="15" t="n">
        <v>3.2</v>
      </c>
      <c r="F327" s="16" t="s">
        <v>12290</v>
      </c>
      <c r="G327" s="16" t="s">
        <v>12021</v>
      </c>
      <c r="H327" s="17" t="n">
        <v>0.93</v>
      </c>
      <c r="I327" s="18" t="n">
        <f aca="false">('SKU Master'!I327-H327)/'SKU Master'!I327</f>
        <v>0.330935251798561</v>
      </c>
      <c r="J327" s="16" t="n">
        <v>6</v>
      </c>
      <c r="K327" s="19" t="n">
        <f aca="false">J327*C327</f>
        <v>23.4</v>
      </c>
      <c r="L327" s="16" t="s">
        <v>12299</v>
      </c>
      <c r="M327" s="16" t="s">
        <v>12292</v>
      </c>
      <c r="N327" s="16" t="s">
        <v>12017</v>
      </c>
      <c r="O327" s="16" t="s">
        <v>12300</v>
      </c>
      <c r="P327" s="16" t="s">
        <v>12297</v>
      </c>
      <c r="Q327" s="16" t="s">
        <v>12017</v>
      </c>
    </row>
    <row r="328" customFormat="false" ht="15" hidden="false" customHeight="false" outlineLevel="0" collapsed="false">
      <c r="A328" s="14" t="str">
        <f aca="false">'SKU Master'!A328</f>
        <v>07-00327</v>
      </c>
      <c r="B328" s="14" t="str">
        <f aca="false">VLOOKUP(A328,'SKU Master'!$A:$N,6,FALSE())</f>
        <v>Golden Grain Co. In 100% Juice Peaches, 15 oz</v>
      </c>
      <c r="C328" s="15" t="n">
        <v>3.4</v>
      </c>
      <c r="D328" s="15" t="n">
        <v>5.4</v>
      </c>
      <c r="E328" s="15" t="n">
        <v>4.8</v>
      </c>
      <c r="F328" s="16" t="s">
        <v>12290</v>
      </c>
      <c r="G328" s="16" t="s">
        <v>12017</v>
      </c>
      <c r="H328" s="17" t="n">
        <v>1.93</v>
      </c>
      <c r="I328" s="18" t="n">
        <f aca="false">('SKU Master'!I328-H328)/'SKU Master'!I328</f>
        <v>0.332179930795848</v>
      </c>
      <c r="J328" s="16" t="n">
        <v>2</v>
      </c>
      <c r="K328" s="19" t="n">
        <f aca="false">J328*C328</f>
        <v>6.8</v>
      </c>
      <c r="L328" s="16" t="s">
        <v>12295</v>
      </c>
      <c r="M328" s="16" t="s">
        <v>12292</v>
      </c>
      <c r="N328" s="16" t="s">
        <v>12017</v>
      </c>
      <c r="O328" s="16" t="s">
        <v>12300</v>
      </c>
      <c r="P328" s="16" t="s">
        <v>12298</v>
      </c>
      <c r="Q328" s="16" t="s">
        <v>12017</v>
      </c>
    </row>
    <row r="329" customFormat="false" ht="15" hidden="false" customHeight="false" outlineLevel="0" collapsed="false">
      <c r="A329" s="14" t="str">
        <f aca="false">'SKU Master'!A329</f>
        <v>07-00328</v>
      </c>
      <c r="B329" s="14" t="str">
        <f aca="false">VLOOKUP(A329,'SKU Master'!$A:$N,6,FALSE())</f>
        <v>Thrift Row In 100% Juice Pineapple, 4 oz</v>
      </c>
      <c r="C329" s="15" t="n">
        <v>3.3</v>
      </c>
      <c r="D329" s="15" t="n">
        <v>7.2</v>
      </c>
      <c r="E329" s="15" t="n">
        <v>3.1</v>
      </c>
      <c r="F329" s="16" t="s">
        <v>12290</v>
      </c>
      <c r="G329" s="16" t="s">
        <v>12021</v>
      </c>
      <c r="H329" s="17" t="n">
        <v>0.78</v>
      </c>
      <c r="I329" s="18" t="n">
        <f aca="false">('SKU Master'!I329-H329)/'SKU Master'!I329</f>
        <v>0.395348837209302</v>
      </c>
      <c r="J329" s="16" t="n">
        <v>4</v>
      </c>
      <c r="K329" s="19" t="n">
        <f aca="false">J329*C329</f>
        <v>13.2</v>
      </c>
      <c r="L329" s="16" t="s">
        <v>12295</v>
      </c>
      <c r="M329" s="16" t="s">
        <v>12292</v>
      </c>
      <c r="N329" s="16" t="s">
        <v>12017</v>
      </c>
      <c r="O329" s="16" t="s">
        <v>12300</v>
      </c>
      <c r="P329" s="16" t="s">
        <v>12296</v>
      </c>
      <c r="Q329" s="16" t="s">
        <v>12017</v>
      </c>
    </row>
    <row r="330" customFormat="false" ht="15" hidden="false" customHeight="false" outlineLevel="0" collapsed="false">
      <c r="A330" s="14" t="str">
        <f aca="false">'SKU Master'!A330</f>
        <v>07-00329</v>
      </c>
      <c r="B330" s="14" t="str">
        <f aca="false">VLOOKUP(A330,'SKU Master'!$A:$N,6,FALSE())</f>
        <v>Wheatstone Unsweetened Pineapple, 4 oz</v>
      </c>
      <c r="C330" s="15" t="n">
        <v>2.8</v>
      </c>
      <c r="D330" s="15" t="n">
        <v>6.9</v>
      </c>
      <c r="E330" s="15" t="n">
        <v>4.2</v>
      </c>
      <c r="F330" s="16" t="s">
        <v>12290</v>
      </c>
      <c r="G330" s="16" t="s">
        <v>12021</v>
      </c>
      <c r="H330" s="17" t="n">
        <v>1.53</v>
      </c>
      <c r="I330" s="18" t="n">
        <f aca="false">('SKU Master'!I330-H330)/'SKU Master'!I330</f>
        <v>0.331877729257642</v>
      </c>
      <c r="J330" s="16" t="n">
        <v>3</v>
      </c>
      <c r="K330" s="19" t="n">
        <f aca="false">J330*C330</f>
        <v>8.4</v>
      </c>
      <c r="L330" s="16" t="s">
        <v>12295</v>
      </c>
      <c r="M330" s="16" t="s">
        <v>12292</v>
      </c>
      <c r="N330" s="16" t="s">
        <v>12017</v>
      </c>
      <c r="O330" s="16" t="s">
        <v>12300</v>
      </c>
      <c r="P330" s="16" t="s">
        <v>12296</v>
      </c>
      <c r="Q330" s="16" t="s">
        <v>12017</v>
      </c>
    </row>
    <row r="331" customFormat="false" ht="15" hidden="false" customHeight="false" outlineLevel="0" collapsed="false">
      <c r="A331" s="14" t="str">
        <f aca="false">'SKU Master'!A331</f>
        <v>07-00330</v>
      </c>
      <c r="B331" s="14" t="str">
        <f aca="false">VLOOKUP(A331,'SKU Master'!$A:$N,6,FALSE())</f>
        <v>Harborline In Light Syrup Pineapple, 29 oz</v>
      </c>
      <c r="C331" s="15" t="n">
        <v>3.6</v>
      </c>
      <c r="D331" s="15" t="n">
        <v>4.8</v>
      </c>
      <c r="E331" s="15" t="n">
        <v>4.4</v>
      </c>
      <c r="F331" s="16" t="s">
        <v>12290</v>
      </c>
      <c r="G331" s="16" t="s">
        <v>12021</v>
      </c>
      <c r="H331" s="17" t="n">
        <v>1.82</v>
      </c>
      <c r="I331" s="18" t="n">
        <f aca="false">('SKU Master'!I331-H331)/'SKU Master'!I331</f>
        <v>0.391304347826087</v>
      </c>
      <c r="J331" s="16" t="n">
        <v>4</v>
      </c>
      <c r="K331" s="19" t="n">
        <f aca="false">J331*C331</f>
        <v>14.4</v>
      </c>
      <c r="L331" s="16" t="s">
        <v>12295</v>
      </c>
      <c r="M331" s="16" t="s">
        <v>12292</v>
      </c>
      <c r="N331" s="16" t="s">
        <v>12017</v>
      </c>
      <c r="O331" s="16" t="s">
        <v>12300</v>
      </c>
      <c r="P331" s="16" t="s">
        <v>12296</v>
      </c>
      <c r="Q331" s="16" t="s">
        <v>12017</v>
      </c>
    </row>
    <row r="332" customFormat="false" ht="15" hidden="false" customHeight="false" outlineLevel="0" collapsed="false">
      <c r="A332" s="14" t="str">
        <f aca="false">'SKU Master'!A332</f>
        <v>07-00331</v>
      </c>
      <c r="B332" s="14" t="str">
        <f aca="false">VLOOKUP(A332,'SKU Master'!$A:$N,6,FALSE())</f>
        <v>Thrift Row In 100% Juice Fruit Cocktail, 4 oz</v>
      </c>
      <c r="C332" s="15" t="n">
        <v>3.3</v>
      </c>
      <c r="D332" s="15" t="n">
        <v>5.8</v>
      </c>
      <c r="E332" s="15" t="n">
        <v>4.3</v>
      </c>
      <c r="F332" s="16" t="s">
        <v>12290</v>
      </c>
      <c r="G332" s="16" t="s">
        <v>12017</v>
      </c>
      <c r="H332" s="17" t="n">
        <v>1.47</v>
      </c>
      <c r="I332" s="18" t="n">
        <f aca="false">('SKU Master'!I332-H332)/'SKU Master'!I332</f>
        <v>0.358078602620087</v>
      </c>
      <c r="J332" s="16" t="n">
        <v>3</v>
      </c>
      <c r="K332" s="19" t="n">
        <f aca="false">J332*C332</f>
        <v>9.9</v>
      </c>
      <c r="L332" s="16" t="s">
        <v>12299</v>
      </c>
      <c r="M332" s="16" t="s">
        <v>12292</v>
      </c>
      <c r="N332" s="16" t="s">
        <v>12017</v>
      </c>
      <c r="O332" s="16" t="s">
        <v>12300</v>
      </c>
      <c r="P332" s="16" t="s">
        <v>12296</v>
      </c>
      <c r="Q332" s="16" t="s">
        <v>12017</v>
      </c>
    </row>
    <row r="333" customFormat="false" ht="15" hidden="false" customHeight="false" outlineLevel="0" collapsed="false">
      <c r="A333" s="14" t="str">
        <f aca="false">'SKU Master'!A333</f>
        <v>07-00332</v>
      </c>
      <c r="B333" s="14" t="str">
        <f aca="false">VLOOKUP(A333,'SKU Master'!$A:$N,6,FALSE())</f>
        <v>Kettle Row Cinnamon Pears, 29 oz</v>
      </c>
      <c r="C333" s="15" t="n">
        <v>4.1</v>
      </c>
      <c r="D333" s="15" t="n">
        <v>4.8</v>
      </c>
      <c r="E333" s="15" t="n">
        <v>4.4</v>
      </c>
      <c r="F333" s="16" t="s">
        <v>12290</v>
      </c>
      <c r="G333" s="16" t="s">
        <v>12021</v>
      </c>
      <c r="H333" s="17" t="n">
        <v>1.08</v>
      </c>
      <c r="I333" s="18" t="n">
        <f aca="false">('SKU Master'!I333-H333)/'SKU Master'!I333</f>
        <v>0.396648044692737</v>
      </c>
      <c r="J333" s="16" t="n">
        <v>2</v>
      </c>
      <c r="K333" s="19" t="n">
        <f aca="false">J333*C333</f>
        <v>8.2</v>
      </c>
      <c r="L333" s="16" t="s">
        <v>12295</v>
      </c>
      <c r="M333" s="16" t="s">
        <v>12292</v>
      </c>
      <c r="N333" s="16" t="s">
        <v>12017</v>
      </c>
      <c r="O333" s="16" t="s">
        <v>12300</v>
      </c>
      <c r="P333" s="16" t="s">
        <v>12298</v>
      </c>
      <c r="Q333" s="16" t="s">
        <v>12017</v>
      </c>
    </row>
    <row r="334" customFormat="false" ht="15" hidden="false" customHeight="false" outlineLevel="0" collapsed="false">
      <c r="A334" s="14" t="str">
        <f aca="false">'SKU Master'!A334</f>
        <v>07-00333</v>
      </c>
      <c r="B334" s="14" t="str">
        <f aca="false">VLOOKUP(A334,'SKU Master'!$A:$N,6,FALSE())</f>
        <v>Orchard Spread Unsweetened Mandarin Oranges, 29 oz</v>
      </c>
      <c r="C334" s="15" t="n">
        <v>4.9</v>
      </c>
      <c r="D334" s="15" t="n">
        <v>5.6</v>
      </c>
      <c r="E334" s="15" t="n">
        <v>3.6</v>
      </c>
      <c r="F334" s="16" t="s">
        <v>12290</v>
      </c>
      <c r="G334" s="16" t="s">
        <v>12017</v>
      </c>
      <c r="H334" s="17" t="n">
        <v>1.67</v>
      </c>
      <c r="I334" s="18" t="n">
        <f aca="false">('SKU Master'!I334-H334)/'SKU Master'!I334</f>
        <v>0.329317269076305</v>
      </c>
      <c r="J334" s="16" t="n">
        <v>1</v>
      </c>
      <c r="K334" s="19" t="n">
        <f aca="false">J334*C334</f>
        <v>4.9</v>
      </c>
      <c r="L334" s="16" t="s">
        <v>12295</v>
      </c>
      <c r="M334" s="16" t="s">
        <v>12292</v>
      </c>
      <c r="N334" s="16" t="s">
        <v>12017</v>
      </c>
      <c r="O334" s="16" t="s">
        <v>12300</v>
      </c>
      <c r="P334" s="16" t="s">
        <v>12294</v>
      </c>
      <c r="Q334" s="16" t="s">
        <v>12017</v>
      </c>
    </row>
    <row r="335" customFormat="false" ht="15" hidden="false" customHeight="false" outlineLevel="0" collapsed="false">
      <c r="A335" s="14" t="str">
        <f aca="false">'SKU Master'!A335</f>
        <v>07-00334</v>
      </c>
      <c r="B335" s="14" t="str">
        <f aca="false">VLOOKUP(A335,'SKU Master'!$A:$N,6,FALSE())</f>
        <v>Redbarn In 100% Juice Peaches, 29 oz</v>
      </c>
      <c r="C335" s="15" t="n">
        <v>2.8</v>
      </c>
      <c r="D335" s="15" t="n">
        <v>8.9</v>
      </c>
      <c r="E335" s="15" t="n">
        <v>4.4</v>
      </c>
      <c r="F335" s="16" t="s">
        <v>12290</v>
      </c>
      <c r="G335" s="16" t="s">
        <v>12021</v>
      </c>
      <c r="H335" s="17" t="n">
        <v>1.58</v>
      </c>
      <c r="I335" s="18" t="n">
        <f aca="false">('SKU Master'!I335-H335)/'SKU Master'!I335</f>
        <v>0.365461847389558</v>
      </c>
      <c r="J335" s="16" t="n">
        <v>2</v>
      </c>
      <c r="K335" s="19" t="n">
        <f aca="false">J335*C335</f>
        <v>5.6</v>
      </c>
      <c r="L335" s="16" t="s">
        <v>12295</v>
      </c>
      <c r="M335" s="16" t="s">
        <v>12292</v>
      </c>
      <c r="N335" s="16" t="s">
        <v>12017</v>
      </c>
      <c r="O335" s="16" t="s">
        <v>12300</v>
      </c>
      <c r="P335" s="16" t="s">
        <v>12298</v>
      </c>
      <c r="Q335" s="16" t="s">
        <v>12017</v>
      </c>
    </row>
    <row r="336" customFormat="false" ht="15" hidden="false" customHeight="false" outlineLevel="0" collapsed="false">
      <c r="A336" s="14" t="str">
        <f aca="false">'SKU Master'!A336</f>
        <v>07-00335</v>
      </c>
      <c r="B336" s="14" t="str">
        <f aca="false">VLOOKUP(A336,'SKU Master'!$A:$N,6,FALSE())</f>
        <v>Harborline In Light Syrup Peaches, 15 oz</v>
      </c>
      <c r="C336" s="15" t="n">
        <v>4.8</v>
      </c>
      <c r="D336" s="15" t="n">
        <v>8.7</v>
      </c>
      <c r="E336" s="15" t="n">
        <v>4.1</v>
      </c>
      <c r="F336" s="16" t="s">
        <v>12290</v>
      </c>
      <c r="G336" s="16" t="s">
        <v>12021</v>
      </c>
      <c r="H336" s="17" t="n">
        <v>1.57</v>
      </c>
      <c r="I336" s="18" t="n">
        <f aca="false">('SKU Master'!I336-H336)/'SKU Master'!I336</f>
        <v>0.474916387959866</v>
      </c>
      <c r="J336" s="16" t="n">
        <v>5</v>
      </c>
      <c r="K336" s="19" t="n">
        <f aca="false">J336*C336</f>
        <v>24</v>
      </c>
      <c r="L336" s="16" t="s">
        <v>12295</v>
      </c>
      <c r="M336" s="16" t="s">
        <v>12292</v>
      </c>
      <c r="N336" s="16" t="s">
        <v>12017</v>
      </c>
      <c r="O336" s="16" t="s">
        <v>12300</v>
      </c>
      <c r="P336" s="16" t="s">
        <v>12297</v>
      </c>
      <c r="Q336" s="16" t="s">
        <v>12017</v>
      </c>
    </row>
    <row r="337" customFormat="false" ht="15" hidden="false" customHeight="false" outlineLevel="0" collapsed="false">
      <c r="A337" s="14" t="str">
        <f aca="false">'SKU Master'!A337</f>
        <v>07-00336</v>
      </c>
      <c r="B337" s="14" t="str">
        <f aca="false">VLOOKUP(A337,'SKU Master'!$A:$N,6,FALSE())</f>
        <v>Golden Grain Co. In 100% Juice Pineapple, 4 oz</v>
      </c>
      <c r="C337" s="15" t="n">
        <v>3.6</v>
      </c>
      <c r="D337" s="15" t="n">
        <v>5.6</v>
      </c>
      <c r="E337" s="15" t="n">
        <v>2.5</v>
      </c>
      <c r="F337" s="16" t="s">
        <v>12290</v>
      </c>
      <c r="G337" s="16" t="s">
        <v>12021</v>
      </c>
      <c r="H337" s="17" t="n">
        <v>2.38</v>
      </c>
      <c r="I337" s="18" t="n">
        <f aca="false">('SKU Master'!I337-H337)/'SKU Master'!I337</f>
        <v>0.388174807197944</v>
      </c>
      <c r="J337" s="16" t="n">
        <v>6</v>
      </c>
      <c r="K337" s="19" t="n">
        <f aca="false">J337*C337</f>
        <v>21.6</v>
      </c>
      <c r="L337" s="16" t="s">
        <v>12295</v>
      </c>
      <c r="M337" s="16" t="s">
        <v>12292</v>
      </c>
      <c r="N337" s="16" t="s">
        <v>12017</v>
      </c>
      <c r="O337" s="16" t="s">
        <v>12300</v>
      </c>
      <c r="P337" s="16" t="s">
        <v>12297</v>
      </c>
      <c r="Q337" s="16" t="s">
        <v>12017</v>
      </c>
    </row>
    <row r="338" customFormat="false" ht="15" hidden="false" customHeight="false" outlineLevel="0" collapsed="false">
      <c r="A338" s="14" t="str">
        <f aca="false">'SKU Master'!A338</f>
        <v>07-00337</v>
      </c>
      <c r="B338" s="14" t="str">
        <f aca="false">VLOOKUP(A338,'SKU Master'!$A:$N,6,FALSE())</f>
        <v>Nutgrove Cinnamon Pineapple, 15 oz</v>
      </c>
      <c r="C338" s="15" t="n">
        <v>4.7</v>
      </c>
      <c r="D338" s="15" t="n">
        <v>8.6</v>
      </c>
      <c r="E338" s="15" t="n">
        <v>3.2</v>
      </c>
      <c r="F338" s="16" t="s">
        <v>12290</v>
      </c>
      <c r="G338" s="16" t="s">
        <v>12021</v>
      </c>
      <c r="H338" s="17" t="n">
        <v>2.02</v>
      </c>
      <c r="I338" s="18" t="n">
        <f aca="false">('SKU Master'!I338-H338)/'SKU Master'!I338</f>
        <v>0.324414715719064</v>
      </c>
      <c r="J338" s="16" t="n">
        <v>4</v>
      </c>
      <c r="K338" s="19" t="n">
        <f aca="false">J338*C338</f>
        <v>18.8</v>
      </c>
      <c r="L338" s="16" t="s">
        <v>12295</v>
      </c>
      <c r="M338" s="16" t="s">
        <v>12292</v>
      </c>
      <c r="N338" s="16" t="s">
        <v>12017</v>
      </c>
      <c r="O338" s="16" t="s">
        <v>12300</v>
      </c>
      <c r="P338" s="16" t="s">
        <v>12296</v>
      </c>
      <c r="Q338" s="16" t="s">
        <v>12021</v>
      </c>
    </row>
    <row r="339" customFormat="false" ht="15" hidden="false" customHeight="false" outlineLevel="0" collapsed="false">
      <c r="A339" s="14" t="str">
        <f aca="false">'SKU Master'!A339</f>
        <v>07-00338</v>
      </c>
      <c r="B339" s="14" t="str">
        <f aca="false">VLOOKUP(A339,'SKU Master'!$A:$N,6,FALSE())</f>
        <v>Harborline In 100% Juice Pears, 15 oz</v>
      </c>
      <c r="C339" s="15" t="n">
        <v>4.6</v>
      </c>
      <c r="D339" s="15" t="n">
        <v>8.4</v>
      </c>
      <c r="E339" s="15" t="n">
        <v>3.1</v>
      </c>
      <c r="F339" s="16" t="s">
        <v>12290</v>
      </c>
      <c r="G339" s="16" t="s">
        <v>12021</v>
      </c>
      <c r="H339" s="17" t="n">
        <v>0.94</v>
      </c>
      <c r="I339" s="18" t="n">
        <f aca="false">('SKU Master'!I339-H339)/'SKU Master'!I339</f>
        <v>0.369127516778524</v>
      </c>
      <c r="J339" s="16" t="n">
        <v>1</v>
      </c>
      <c r="K339" s="19" t="n">
        <f aca="false">J339*C339</f>
        <v>4.6</v>
      </c>
      <c r="L339" s="16" t="s">
        <v>12291</v>
      </c>
      <c r="M339" s="16" t="s">
        <v>12292</v>
      </c>
      <c r="N339" s="16" t="s">
        <v>12017</v>
      </c>
      <c r="O339" s="16" t="s">
        <v>12300</v>
      </c>
      <c r="P339" s="16" t="s">
        <v>12294</v>
      </c>
      <c r="Q339" s="16" t="s">
        <v>12017</v>
      </c>
    </row>
    <row r="340" customFormat="false" ht="15" hidden="false" customHeight="false" outlineLevel="0" collapsed="false">
      <c r="A340" s="14" t="str">
        <f aca="false">'SKU Master'!A340</f>
        <v>07-00339</v>
      </c>
      <c r="B340" s="14" t="str">
        <f aca="false">VLOOKUP(A340,'SKU Master'!$A:$N,6,FALSE())</f>
        <v>Harborline In 100% Juice Peaches, 29 oz</v>
      </c>
      <c r="C340" s="15" t="n">
        <v>2.5</v>
      </c>
      <c r="D340" s="15" t="n">
        <v>6.9</v>
      </c>
      <c r="E340" s="15" t="n">
        <v>2.8</v>
      </c>
      <c r="F340" s="16" t="s">
        <v>12290</v>
      </c>
      <c r="G340" s="16" t="s">
        <v>12021</v>
      </c>
      <c r="H340" s="17" t="n">
        <v>0.94</v>
      </c>
      <c r="I340" s="18" t="n">
        <f aca="false">('SKU Master'!I340-H340)/'SKU Master'!I340</f>
        <v>0.369127516778524</v>
      </c>
      <c r="J340" s="16" t="n">
        <v>3</v>
      </c>
      <c r="K340" s="19" t="n">
        <f aca="false">J340*C340</f>
        <v>7.5</v>
      </c>
      <c r="L340" s="16" t="s">
        <v>12295</v>
      </c>
      <c r="M340" s="16" t="s">
        <v>12292</v>
      </c>
      <c r="N340" s="16" t="s">
        <v>12017</v>
      </c>
      <c r="O340" s="16" t="s">
        <v>12300</v>
      </c>
      <c r="P340" s="16" t="s">
        <v>12296</v>
      </c>
      <c r="Q340" s="16" t="s">
        <v>12017</v>
      </c>
    </row>
    <row r="341" customFormat="false" ht="15" hidden="false" customHeight="false" outlineLevel="0" collapsed="false">
      <c r="A341" s="14" t="str">
        <f aca="false">'SKU Master'!A341</f>
        <v>07-00340</v>
      </c>
      <c r="B341" s="14" t="str">
        <f aca="false">VLOOKUP(A341,'SKU Master'!$A:$N,6,FALSE())</f>
        <v>Redbarn Unsweetened Mandarin Oranges, 29 oz</v>
      </c>
      <c r="C341" s="15" t="n">
        <v>3.1</v>
      </c>
      <c r="D341" s="15" t="n">
        <v>7.6</v>
      </c>
      <c r="E341" s="15" t="n">
        <v>4</v>
      </c>
      <c r="F341" s="16" t="s">
        <v>12290</v>
      </c>
      <c r="G341" s="16" t="s">
        <v>12021</v>
      </c>
      <c r="H341" s="17" t="n">
        <v>2.27</v>
      </c>
      <c r="I341" s="18" t="n">
        <f aca="false">('SKU Master'!I341-H341)/'SKU Master'!I341</f>
        <v>0.349570200573066</v>
      </c>
      <c r="J341" s="16" t="n">
        <v>5</v>
      </c>
      <c r="K341" s="19" t="n">
        <f aca="false">J341*C341</f>
        <v>15.5</v>
      </c>
      <c r="L341" s="16" t="s">
        <v>12295</v>
      </c>
      <c r="M341" s="16" t="s">
        <v>12292</v>
      </c>
      <c r="N341" s="16" t="s">
        <v>12017</v>
      </c>
      <c r="O341" s="16" t="s">
        <v>12300</v>
      </c>
      <c r="P341" s="16" t="s">
        <v>12297</v>
      </c>
      <c r="Q341" s="16" t="s">
        <v>12017</v>
      </c>
    </row>
    <row r="342" customFormat="false" ht="15" hidden="false" customHeight="false" outlineLevel="0" collapsed="false">
      <c r="A342" s="14" t="str">
        <f aca="false">'SKU Master'!A342</f>
        <v>07-00341</v>
      </c>
      <c r="B342" s="14" t="str">
        <f aca="false">VLOOKUP(A342,'SKU Master'!$A:$N,6,FALSE())</f>
        <v>Harborline Unsweetened Pineapple, 4 oz</v>
      </c>
      <c r="C342" s="15" t="n">
        <v>4.3</v>
      </c>
      <c r="D342" s="15" t="n">
        <v>4.4</v>
      </c>
      <c r="E342" s="15" t="n">
        <v>3</v>
      </c>
      <c r="F342" s="16" t="s">
        <v>12290</v>
      </c>
      <c r="G342" s="16" t="s">
        <v>12021</v>
      </c>
      <c r="H342" s="17" t="n">
        <v>1.14</v>
      </c>
      <c r="I342" s="18" t="n">
        <f aca="false">('SKU Master'!I342-H342)/'SKU Master'!I342</f>
        <v>0.363128491620112</v>
      </c>
      <c r="J342" s="16" t="n">
        <v>4</v>
      </c>
      <c r="K342" s="19" t="n">
        <f aca="false">J342*C342</f>
        <v>17.2</v>
      </c>
      <c r="L342" s="16" t="s">
        <v>12295</v>
      </c>
      <c r="M342" s="16" t="s">
        <v>12292</v>
      </c>
      <c r="N342" s="16" t="s">
        <v>12017</v>
      </c>
      <c r="O342" s="16" t="s">
        <v>12300</v>
      </c>
      <c r="P342" s="16" t="s">
        <v>12296</v>
      </c>
      <c r="Q342" s="16" t="s">
        <v>12017</v>
      </c>
    </row>
    <row r="343" customFormat="false" ht="15" hidden="false" customHeight="false" outlineLevel="0" collapsed="false">
      <c r="A343" s="14" t="str">
        <f aca="false">'SKU Master'!A343</f>
        <v>07-00342</v>
      </c>
      <c r="B343" s="14" t="str">
        <f aca="false">VLOOKUP(A343,'SKU Master'!$A:$N,6,FALSE())</f>
        <v>Redbarn In Light Syrup Pineapple, 4 oz</v>
      </c>
      <c r="C343" s="15" t="n">
        <v>5</v>
      </c>
      <c r="D343" s="15" t="n">
        <v>6.4</v>
      </c>
      <c r="E343" s="15" t="n">
        <v>3.5</v>
      </c>
      <c r="F343" s="16" t="s">
        <v>12290</v>
      </c>
      <c r="G343" s="16" t="s">
        <v>12021</v>
      </c>
      <c r="H343" s="17" t="n">
        <v>0.96</v>
      </c>
      <c r="I343" s="18" t="n">
        <f aca="false">('SKU Master'!I343-H343)/'SKU Master'!I343</f>
        <v>0.309352517985612</v>
      </c>
      <c r="J343" s="16" t="n">
        <v>2</v>
      </c>
      <c r="K343" s="19" t="n">
        <f aca="false">J343*C343</f>
        <v>10</v>
      </c>
      <c r="L343" s="16" t="s">
        <v>12295</v>
      </c>
      <c r="M343" s="16" t="s">
        <v>12292</v>
      </c>
      <c r="N343" s="16" t="s">
        <v>12017</v>
      </c>
      <c r="O343" s="16" t="s">
        <v>12300</v>
      </c>
      <c r="P343" s="16" t="s">
        <v>12298</v>
      </c>
      <c r="Q343" s="16" t="s">
        <v>12017</v>
      </c>
    </row>
    <row r="344" customFormat="false" ht="15" hidden="false" customHeight="false" outlineLevel="0" collapsed="false">
      <c r="A344" s="14" t="str">
        <f aca="false">'SKU Master'!A344</f>
        <v>07-00343</v>
      </c>
      <c r="B344" s="14" t="str">
        <f aca="false">VLOOKUP(A344,'SKU Master'!$A:$N,6,FALSE())</f>
        <v>Kettle Row In Light Syrup Mandarin Oranges, 15 oz</v>
      </c>
      <c r="C344" s="15" t="n">
        <v>3.8</v>
      </c>
      <c r="D344" s="15" t="n">
        <v>8.4</v>
      </c>
      <c r="E344" s="15" t="n">
        <v>3.7</v>
      </c>
      <c r="F344" s="16" t="s">
        <v>12290</v>
      </c>
      <c r="G344" s="16" t="s">
        <v>12021</v>
      </c>
      <c r="H344" s="17" t="n">
        <v>1.5</v>
      </c>
      <c r="I344" s="18" t="n">
        <f aca="false">('SKU Master'!I344-H344)/'SKU Master'!I344</f>
        <v>0.372384937238494</v>
      </c>
      <c r="J344" s="16" t="n">
        <v>2</v>
      </c>
      <c r="K344" s="19" t="n">
        <f aca="false">J344*C344</f>
        <v>7.6</v>
      </c>
      <c r="L344" s="16" t="s">
        <v>12291</v>
      </c>
      <c r="M344" s="16" t="s">
        <v>12292</v>
      </c>
      <c r="N344" s="16" t="s">
        <v>12017</v>
      </c>
      <c r="O344" s="16" t="s">
        <v>12300</v>
      </c>
      <c r="P344" s="16" t="s">
        <v>12294</v>
      </c>
      <c r="Q344" s="16" t="s">
        <v>12017</v>
      </c>
    </row>
    <row r="345" customFormat="false" ht="15" hidden="false" customHeight="false" outlineLevel="0" collapsed="false">
      <c r="A345" s="14" t="str">
        <f aca="false">'SKU Master'!A345</f>
        <v>07-00344</v>
      </c>
      <c r="B345" s="14" t="str">
        <f aca="false">VLOOKUP(A345,'SKU Master'!$A:$N,6,FALSE())</f>
        <v>Thrift Row Unsweetened Pineapple, 4 oz</v>
      </c>
      <c r="C345" s="15" t="n">
        <v>4.9</v>
      </c>
      <c r="D345" s="15" t="n">
        <v>4.4</v>
      </c>
      <c r="E345" s="15" t="n">
        <v>4.5</v>
      </c>
      <c r="F345" s="16" t="s">
        <v>12290</v>
      </c>
      <c r="G345" s="16" t="s">
        <v>12017</v>
      </c>
      <c r="H345" s="17" t="n">
        <v>1.47</v>
      </c>
      <c r="I345" s="18" t="n">
        <f aca="false">('SKU Master'!I345-H345)/'SKU Master'!I345</f>
        <v>0.409638554216868</v>
      </c>
      <c r="J345" s="16" t="n">
        <v>6</v>
      </c>
      <c r="K345" s="19" t="n">
        <f aca="false">J345*C345</f>
        <v>29.4</v>
      </c>
      <c r="L345" s="16" t="s">
        <v>12295</v>
      </c>
      <c r="M345" s="16" t="s">
        <v>12292</v>
      </c>
      <c r="N345" s="16" t="s">
        <v>12017</v>
      </c>
      <c r="O345" s="16" t="s">
        <v>12300</v>
      </c>
      <c r="P345" s="16" t="s">
        <v>12297</v>
      </c>
      <c r="Q345" s="16" t="s">
        <v>12017</v>
      </c>
    </row>
    <row r="346" customFormat="false" ht="15" hidden="false" customHeight="false" outlineLevel="0" collapsed="false">
      <c r="A346" s="14" t="str">
        <f aca="false">'SKU Master'!A346</f>
        <v>07-00345</v>
      </c>
      <c r="B346" s="14" t="str">
        <f aca="false">VLOOKUP(A346,'SKU Master'!$A:$N,6,FALSE())</f>
        <v>Roastport Unsweetened Applesauce, 29 oz</v>
      </c>
      <c r="C346" s="15" t="n">
        <v>4.4</v>
      </c>
      <c r="D346" s="15" t="n">
        <v>6</v>
      </c>
      <c r="E346" s="15" t="n">
        <v>3.4</v>
      </c>
      <c r="F346" s="16" t="s">
        <v>12290</v>
      </c>
      <c r="G346" s="16" t="s">
        <v>12017</v>
      </c>
      <c r="H346" s="17" t="n">
        <v>1.34</v>
      </c>
      <c r="I346" s="18" t="n">
        <f aca="false">('SKU Master'!I346-H346)/'SKU Master'!I346</f>
        <v>0.326633165829146</v>
      </c>
      <c r="J346" s="16" t="n">
        <v>1</v>
      </c>
      <c r="K346" s="19" t="n">
        <f aca="false">J346*C346</f>
        <v>4.4</v>
      </c>
      <c r="L346" s="16" t="s">
        <v>12291</v>
      </c>
      <c r="M346" s="16" t="s">
        <v>12292</v>
      </c>
      <c r="N346" s="16" t="s">
        <v>12017</v>
      </c>
      <c r="O346" s="16" t="s">
        <v>12300</v>
      </c>
      <c r="P346" s="16" t="s">
        <v>12294</v>
      </c>
      <c r="Q346" s="16" t="s">
        <v>12021</v>
      </c>
    </row>
    <row r="347" customFormat="false" ht="15" hidden="false" customHeight="false" outlineLevel="0" collapsed="false">
      <c r="A347" s="14" t="str">
        <f aca="false">'SKU Master'!A347</f>
        <v>07-00346</v>
      </c>
      <c r="B347" s="14" t="str">
        <f aca="false">VLOOKUP(A347,'SKU Master'!$A:$N,6,FALSE())</f>
        <v>Pepperlane Unsweetened Fruit Cocktail, 29 oz</v>
      </c>
      <c r="C347" s="15" t="n">
        <v>3.3</v>
      </c>
      <c r="D347" s="15" t="n">
        <v>5.4</v>
      </c>
      <c r="E347" s="15" t="n">
        <v>4.5</v>
      </c>
      <c r="F347" s="16" t="s">
        <v>12290</v>
      </c>
      <c r="G347" s="16" t="s">
        <v>12021</v>
      </c>
      <c r="H347" s="17" t="n">
        <v>1.51</v>
      </c>
      <c r="I347" s="18" t="n">
        <f aca="false">('SKU Master'!I347-H347)/'SKU Master'!I347</f>
        <v>0.393574297188755</v>
      </c>
      <c r="J347" s="16" t="n">
        <v>1</v>
      </c>
      <c r="K347" s="19" t="n">
        <f aca="false">J347*C347</f>
        <v>3.3</v>
      </c>
      <c r="L347" s="16" t="s">
        <v>12291</v>
      </c>
      <c r="M347" s="16" t="s">
        <v>12292</v>
      </c>
      <c r="N347" s="16" t="s">
        <v>12017</v>
      </c>
      <c r="O347" s="16" t="s">
        <v>12300</v>
      </c>
      <c r="P347" s="16" t="s">
        <v>12294</v>
      </c>
      <c r="Q347" s="16" t="s">
        <v>12017</v>
      </c>
    </row>
    <row r="348" customFormat="false" ht="15" hidden="false" customHeight="false" outlineLevel="0" collapsed="false">
      <c r="A348" s="14" t="str">
        <f aca="false">'SKU Master'!A348</f>
        <v>07-00347</v>
      </c>
      <c r="B348" s="14" t="str">
        <f aca="false">VLOOKUP(A348,'SKU Master'!$A:$N,6,FALSE())</f>
        <v>Golden Grain Co. In Light Syrup Applesauce, 4 oz</v>
      </c>
      <c r="C348" s="15" t="n">
        <v>4.6</v>
      </c>
      <c r="D348" s="15" t="n">
        <v>6</v>
      </c>
      <c r="E348" s="15" t="n">
        <v>3.6</v>
      </c>
      <c r="F348" s="16" t="s">
        <v>12290</v>
      </c>
      <c r="G348" s="16" t="s">
        <v>12017</v>
      </c>
      <c r="H348" s="17" t="n">
        <v>2.31</v>
      </c>
      <c r="I348" s="18" t="n">
        <f aca="false">('SKU Master'!I348-H348)/'SKU Master'!I348</f>
        <v>0.297872340425532</v>
      </c>
      <c r="J348" s="16" t="n">
        <v>3</v>
      </c>
      <c r="K348" s="19" t="n">
        <f aca="false">J348*C348</f>
        <v>13.8</v>
      </c>
      <c r="L348" s="16" t="s">
        <v>12295</v>
      </c>
      <c r="M348" s="16" t="s">
        <v>12292</v>
      </c>
      <c r="N348" s="16" t="s">
        <v>12017</v>
      </c>
      <c r="O348" s="16" t="s">
        <v>12300</v>
      </c>
      <c r="P348" s="16" t="s">
        <v>12298</v>
      </c>
      <c r="Q348" s="16" t="s">
        <v>12017</v>
      </c>
    </row>
    <row r="349" customFormat="false" ht="15" hidden="false" customHeight="false" outlineLevel="0" collapsed="false">
      <c r="A349" s="14" t="str">
        <f aca="false">'SKU Master'!A349</f>
        <v>07-00348</v>
      </c>
      <c r="B349" s="14" t="str">
        <f aca="false">VLOOKUP(A349,'SKU Master'!$A:$N,6,FALSE())</f>
        <v>Roastport Cinnamon Mandarin Oranges, 15 oz</v>
      </c>
      <c r="C349" s="15" t="n">
        <v>3.1</v>
      </c>
      <c r="D349" s="15" t="n">
        <v>4.3</v>
      </c>
      <c r="E349" s="15" t="n">
        <v>4.7</v>
      </c>
      <c r="F349" s="16" t="s">
        <v>12290</v>
      </c>
      <c r="G349" s="16" t="s">
        <v>12021</v>
      </c>
      <c r="H349" s="17" t="n">
        <v>1.08</v>
      </c>
      <c r="I349" s="18" t="n">
        <f aca="false">('SKU Master'!I349-H349)/'SKU Master'!I349</f>
        <v>0.396648044692737</v>
      </c>
      <c r="J349" s="16" t="n">
        <v>6</v>
      </c>
      <c r="K349" s="19" t="n">
        <f aca="false">J349*C349</f>
        <v>18.6</v>
      </c>
      <c r="L349" s="16" t="s">
        <v>12295</v>
      </c>
      <c r="M349" s="16" t="s">
        <v>12292</v>
      </c>
      <c r="N349" s="16" t="s">
        <v>12017</v>
      </c>
      <c r="O349" s="16" t="s">
        <v>12300</v>
      </c>
      <c r="P349" s="16" t="s">
        <v>12297</v>
      </c>
      <c r="Q349" s="16" t="s">
        <v>12017</v>
      </c>
    </row>
    <row r="350" customFormat="false" ht="15" hidden="false" customHeight="false" outlineLevel="0" collapsed="false">
      <c r="A350" s="14" t="str">
        <f aca="false">'SKU Master'!A350</f>
        <v>07-00349</v>
      </c>
      <c r="B350" s="14" t="str">
        <f aca="false">VLOOKUP(A350,'SKU Master'!$A:$N,6,FALSE())</f>
        <v>Wheatstone In Light Syrup Pears, 29 oz</v>
      </c>
      <c r="C350" s="15" t="n">
        <v>4.3</v>
      </c>
      <c r="D350" s="15" t="n">
        <v>5.6</v>
      </c>
      <c r="E350" s="15" t="n">
        <v>3.2</v>
      </c>
      <c r="F350" s="16" t="s">
        <v>12290</v>
      </c>
      <c r="G350" s="16" t="s">
        <v>12021</v>
      </c>
      <c r="H350" s="17" t="n">
        <v>2.19</v>
      </c>
      <c r="I350" s="18" t="n">
        <f aca="false">('SKU Master'!I350-H350)/'SKU Master'!I350</f>
        <v>0.353982300884956</v>
      </c>
      <c r="J350" s="16" t="n">
        <v>3</v>
      </c>
      <c r="K350" s="19" t="n">
        <f aca="false">J350*C350</f>
        <v>12.9</v>
      </c>
      <c r="L350" s="16" t="s">
        <v>12295</v>
      </c>
      <c r="M350" s="16" t="s">
        <v>12292</v>
      </c>
      <c r="N350" s="16" t="s">
        <v>12017</v>
      </c>
      <c r="O350" s="16" t="s">
        <v>12300</v>
      </c>
      <c r="P350" s="16" t="s">
        <v>12296</v>
      </c>
      <c r="Q350" s="16" t="s">
        <v>12017</v>
      </c>
    </row>
    <row r="351" customFormat="false" ht="15" hidden="false" customHeight="false" outlineLevel="0" collapsed="false">
      <c r="A351" s="14" t="str">
        <f aca="false">'SKU Master'!A351</f>
        <v>07-00350</v>
      </c>
      <c r="B351" s="14" t="str">
        <f aca="false">VLOOKUP(A351,'SKU Master'!$A:$N,6,FALSE())</f>
        <v>Golden Grain Co. Unsweetened Peaches, 29 oz</v>
      </c>
      <c r="C351" s="15" t="n">
        <v>4.8</v>
      </c>
      <c r="D351" s="15" t="n">
        <v>7.7</v>
      </c>
      <c r="E351" s="15" t="n">
        <v>3</v>
      </c>
      <c r="F351" s="16" t="s">
        <v>12290</v>
      </c>
      <c r="G351" s="16" t="s">
        <v>12021</v>
      </c>
      <c r="H351" s="17" t="n">
        <v>0.85</v>
      </c>
      <c r="I351" s="18" t="n">
        <f aca="false">('SKU Master'!I351-H351)/'SKU Master'!I351</f>
        <v>0.388489208633094</v>
      </c>
      <c r="J351" s="16" t="n">
        <v>4</v>
      </c>
      <c r="K351" s="19" t="n">
        <f aca="false">J351*C351</f>
        <v>19.2</v>
      </c>
      <c r="L351" s="16" t="s">
        <v>12295</v>
      </c>
      <c r="M351" s="16" t="s">
        <v>12292</v>
      </c>
      <c r="N351" s="16" t="s">
        <v>12017</v>
      </c>
      <c r="O351" s="16" t="s">
        <v>12300</v>
      </c>
      <c r="P351" s="16" t="s">
        <v>12296</v>
      </c>
      <c r="Q351" s="16" t="s">
        <v>12017</v>
      </c>
    </row>
    <row r="352" customFormat="false" ht="15" hidden="false" customHeight="false" outlineLevel="0" collapsed="false">
      <c r="A352" s="14" t="str">
        <f aca="false">'SKU Master'!A352</f>
        <v>07-00351</v>
      </c>
      <c r="B352" s="14" t="str">
        <f aca="false">VLOOKUP(A352,'SKU Master'!$A:$N,6,FALSE())</f>
        <v>Thrift Row In 100% Juice Fruit Cocktail, 15 oz</v>
      </c>
      <c r="C352" s="15" t="n">
        <v>3.6</v>
      </c>
      <c r="D352" s="15" t="n">
        <v>8.8</v>
      </c>
      <c r="E352" s="15" t="n">
        <v>3.4</v>
      </c>
      <c r="F352" s="16" t="s">
        <v>12290</v>
      </c>
      <c r="G352" s="16" t="s">
        <v>12017</v>
      </c>
      <c r="H352" s="17" t="n">
        <v>1.41</v>
      </c>
      <c r="I352" s="18" t="n">
        <f aca="false">('SKU Master'!I352-H352)/'SKU Master'!I352</f>
        <v>0.433734939759036</v>
      </c>
      <c r="J352" s="16" t="n">
        <v>5</v>
      </c>
      <c r="K352" s="19" t="n">
        <f aca="false">J352*C352</f>
        <v>18</v>
      </c>
      <c r="L352" s="16" t="s">
        <v>12295</v>
      </c>
      <c r="M352" s="16" t="s">
        <v>12292</v>
      </c>
      <c r="N352" s="16" t="s">
        <v>12017</v>
      </c>
      <c r="O352" s="16" t="s">
        <v>12300</v>
      </c>
      <c r="P352" s="16" t="s">
        <v>12297</v>
      </c>
      <c r="Q352" s="16" t="s">
        <v>12017</v>
      </c>
    </row>
    <row r="353" customFormat="false" ht="15" hidden="false" customHeight="false" outlineLevel="0" collapsed="false">
      <c r="A353" s="14" t="str">
        <f aca="false">'SKU Master'!A353</f>
        <v>07-00352</v>
      </c>
      <c r="B353" s="14" t="str">
        <f aca="false">VLOOKUP(A353,'SKU Master'!$A:$N,6,FALSE())</f>
        <v>Pepperlane In Light Syrup Pineapple, 15 oz</v>
      </c>
      <c r="C353" s="15" t="n">
        <v>2.5</v>
      </c>
      <c r="D353" s="15" t="n">
        <v>8.3</v>
      </c>
      <c r="E353" s="15" t="n">
        <v>2.9</v>
      </c>
      <c r="F353" s="16" t="s">
        <v>12290</v>
      </c>
      <c r="G353" s="16" t="s">
        <v>12021</v>
      </c>
      <c r="H353" s="17" t="n">
        <v>1.47</v>
      </c>
      <c r="I353" s="18" t="n">
        <f aca="false">('SKU Master'!I353-H353)/'SKU Master'!I353</f>
        <v>0.358078602620087</v>
      </c>
      <c r="J353" s="16" t="n">
        <v>4</v>
      </c>
      <c r="K353" s="19" t="n">
        <f aca="false">J353*C353</f>
        <v>10</v>
      </c>
      <c r="L353" s="16" t="s">
        <v>12295</v>
      </c>
      <c r="M353" s="16" t="s">
        <v>12292</v>
      </c>
      <c r="N353" s="16" t="s">
        <v>12017</v>
      </c>
      <c r="O353" s="16" t="s">
        <v>12300</v>
      </c>
      <c r="P353" s="16" t="s">
        <v>12297</v>
      </c>
      <c r="Q353" s="16" t="s">
        <v>12017</v>
      </c>
    </row>
    <row r="354" customFormat="false" ht="15" hidden="false" customHeight="false" outlineLevel="0" collapsed="false">
      <c r="A354" s="14" t="str">
        <f aca="false">'SKU Master'!A354</f>
        <v>07-00353</v>
      </c>
      <c r="B354" s="14" t="str">
        <f aca="false">VLOOKUP(A354,'SKU Master'!$A:$N,6,FALSE())</f>
        <v>Nutgrove Unsweetened Mandarin Oranges, 29 oz</v>
      </c>
      <c r="C354" s="15" t="n">
        <v>2.6</v>
      </c>
      <c r="D354" s="15" t="n">
        <v>9</v>
      </c>
      <c r="E354" s="15" t="n">
        <v>4.3</v>
      </c>
      <c r="F354" s="16" t="s">
        <v>12290</v>
      </c>
      <c r="G354" s="16" t="s">
        <v>12021</v>
      </c>
      <c r="H354" s="17" t="n">
        <v>0.89</v>
      </c>
      <c r="I354" s="18" t="n">
        <f aca="false">('SKU Master'!I354-H354)/'SKU Master'!I354</f>
        <v>0.310077519379845</v>
      </c>
      <c r="J354" s="16" t="n">
        <v>5</v>
      </c>
      <c r="K354" s="19" t="n">
        <f aca="false">J354*C354</f>
        <v>13</v>
      </c>
      <c r="L354" s="16" t="s">
        <v>12295</v>
      </c>
      <c r="M354" s="16" t="s">
        <v>12292</v>
      </c>
      <c r="N354" s="16" t="s">
        <v>12017</v>
      </c>
      <c r="O354" s="16" t="s">
        <v>12300</v>
      </c>
      <c r="P354" s="16" t="s">
        <v>12297</v>
      </c>
      <c r="Q354" s="16" t="s">
        <v>12017</v>
      </c>
    </row>
    <row r="355" customFormat="false" ht="15" hidden="false" customHeight="false" outlineLevel="0" collapsed="false">
      <c r="A355" s="14" t="str">
        <f aca="false">'SKU Master'!A355</f>
        <v>07-00354</v>
      </c>
      <c r="B355" s="14" t="str">
        <f aca="false">VLOOKUP(A355,'SKU Master'!$A:$N,6,FALSE())</f>
        <v>Golden Grain Co. Cinnamon Applesauce, 4 oz</v>
      </c>
      <c r="C355" s="15" t="n">
        <v>4.4</v>
      </c>
      <c r="D355" s="15" t="n">
        <v>6</v>
      </c>
      <c r="E355" s="15" t="n">
        <v>5</v>
      </c>
      <c r="F355" s="16" t="s">
        <v>12290</v>
      </c>
      <c r="G355" s="16" t="s">
        <v>12021</v>
      </c>
      <c r="H355" s="17" t="n">
        <v>2.12</v>
      </c>
      <c r="I355" s="18" t="n">
        <f aca="false">('SKU Master'!I355-H355)/'SKU Master'!I355</f>
        <v>0.392550143266476</v>
      </c>
      <c r="J355" s="16" t="n">
        <v>3</v>
      </c>
      <c r="K355" s="19" t="n">
        <f aca="false">J355*C355</f>
        <v>13.2</v>
      </c>
      <c r="L355" s="16" t="s">
        <v>12295</v>
      </c>
      <c r="M355" s="16" t="s">
        <v>12292</v>
      </c>
      <c r="N355" s="16" t="s">
        <v>12017</v>
      </c>
      <c r="O355" s="16" t="s">
        <v>12300</v>
      </c>
      <c r="P355" s="16" t="s">
        <v>12298</v>
      </c>
      <c r="Q355" s="16" t="s">
        <v>12017</v>
      </c>
    </row>
    <row r="356" customFormat="false" ht="15" hidden="false" customHeight="false" outlineLevel="0" collapsed="false">
      <c r="A356" s="14" t="str">
        <f aca="false">'SKU Master'!A356</f>
        <v>07-00355</v>
      </c>
      <c r="B356" s="14" t="str">
        <f aca="false">VLOOKUP(A356,'SKU Master'!$A:$N,6,FALSE())</f>
        <v>Roastport In 100% Juice Pineapple, 4 oz</v>
      </c>
      <c r="C356" s="15" t="n">
        <v>4.1</v>
      </c>
      <c r="D356" s="15" t="n">
        <v>5.8</v>
      </c>
      <c r="E356" s="15" t="n">
        <v>4</v>
      </c>
      <c r="F356" s="16" t="s">
        <v>12290</v>
      </c>
      <c r="G356" s="16" t="s">
        <v>12021</v>
      </c>
      <c r="H356" s="17" t="n">
        <v>1.2</v>
      </c>
      <c r="I356" s="18" t="n">
        <f aca="false">('SKU Master'!I356-H356)/'SKU Master'!I356</f>
        <v>0.365079365079365</v>
      </c>
      <c r="J356" s="16" t="n">
        <v>2</v>
      </c>
      <c r="K356" s="19" t="n">
        <f aca="false">J356*C356</f>
        <v>8.2</v>
      </c>
      <c r="L356" s="16" t="s">
        <v>12295</v>
      </c>
      <c r="M356" s="16" t="s">
        <v>12292</v>
      </c>
      <c r="N356" s="16" t="s">
        <v>12017</v>
      </c>
      <c r="O356" s="16" t="s">
        <v>12300</v>
      </c>
      <c r="P356" s="16" t="s">
        <v>12298</v>
      </c>
      <c r="Q356" s="16" t="s">
        <v>12017</v>
      </c>
    </row>
    <row r="357" customFormat="false" ht="15" hidden="false" customHeight="false" outlineLevel="0" collapsed="false">
      <c r="A357" s="14" t="str">
        <f aca="false">'SKU Master'!A357</f>
        <v>07-00356</v>
      </c>
      <c r="B357" s="14" t="str">
        <f aca="false">VLOOKUP(A357,'SKU Master'!$A:$N,6,FALSE())</f>
        <v>Nutgrove Unsweetened Peaches, 4 oz</v>
      </c>
      <c r="C357" s="15" t="n">
        <v>4.7</v>
      </c>
      <c r="D357" s="15" t="n">
        <v>7.4</v>
      </c>
      <c r="E357" s="15" t="n">
        <v>2.8</v>
      </c>
      <c r="F357" s="16" t="s">
        <v>12290</v>
      </c>
      <c r="G357" s="16" t="s">
        <v>12021</v>
      </c>
      <c r="H357" s="17" t="n">
        <v>2.34</v>
      </c>
      <c r="I357" s="18" t="n">
        <f aca="false">('SKU Master'!I357-H357)/'SKU Master'!I357</f>
        <v>0.413533834586466</v>
      </c>
      <c r="J357" s="16" t="n">
        <v>6</v>
      </c>
      <c r="K357" s="19" t="n">
        <f aca="false">J357*C357</f>
        <v>28.2</v>
      </c>
      <c r="L357" s="16" t="s">
        <v>12295</v>
      </c>
      <c r="M357" s="16" t="s">
        <v>12292</v>
      </c>
      <c r="N357" s="16" t="s">
        <v>12017</v>
      </c>
      <c r="O357" s="16" t="s">
        <v>12300</v>
      </c>
      <c r="P357" s="16" t="s">
        <v>12297</v>
      </c>
      <c r="Q357" s="16" t="s">
        <v>12017</v>
      </c>
    </row>
    <row r="358" customFormat="false" ht="15" hidden="false" customHeight="false" outlineLevel="0" collapsed="false">
      <c r="A358" s="14" t="str">
        <f aca="false">'SKU Master'!A358</f>
        <v>07-00357</v>
      </c>
      <c r="B358" s="14" t="str">
        <f aca="false">VLOOKUP(A358,'SKU Master'!$A:$N,6,FALSE())</f>
        <v>Wheatstone In 100% Juice Pears, 29 oz</v>
      </c>
      <c r="C358" s="15" t="n">
        <v>4.3</v>
      </c>
      <c r="D358" s="15" t="n">
        <v>8.5</v>
      </c>
      <c r="E358" s="15" t="n">
        <v>4.9</v>
      </c>
      <c r="F358" s="16" t="s">
        <v>12290</v>
      </c>
      <c r="G358" s="16" t="s">
        <v>12017</v>
      </c>
      <c r="H358" s="17" t="n">
        <v>1.65</v>
      </c>
      <c r="I358" s="18" t="n">
        <f aca="false">('SKU Master'!I358-H358)/'SKU Master'!I358</f>
        <v>0.309623430962343</v>
      </c>
      <c r="J358" s="16" t="n">
        <v>5</v>
      </c>
      <c r="K358" s="19" t="n">
        <f aca="false">J358*C358</f>
        <v>21.5</v>
      </c>
      <c r="L358" s="16" t="s">
        <v>12295</v>
      </c>
      <c r="M358" s="16" t="s">
        <v>12292</v>
      </c>
      <c r="N358" s="16" t="s">
        <v>12017</v>
      </c>
      <c r="O358" s="16" t="s">
        <v>12300</v>
      </c>
      <c r="P358" s="16" t="s">
        <v>12297</v>
      </c>
      <c r="Q358" s="16" t="s">
        <v>12017</v>
      </c>
    </row>
    <row r="359" customFormat="false" ht="15" hidden="false" customHeight="false" outlineLevel="0" collapsed="false">
      <c r="A359" s="14" t="str">
        <f aca="false">'SKU Master'!A359</f>
        <v>07-00358</v>
      </c>
      <c r="B359" s="14" t="str">
        <f aca="false">VLOOKUP(A359,'SKU Master'!$A:$N,6,FALSE())</f>
        <v>Redbarn In 100% Juice Applesauce, 29 oz</v>
      </c>
      <c r="C359" s="15" t="n">
        <v>2.8</v>
      </c>
      <c r="D359" s="15" t="n">
        <v>6.8</v>
      </c>
      <c r="E359" s="15" t="n">
        <v>4.1</v>
      </c>
      <c r="F359" s="16" t="s">
        <v>12290</v>
      </c>
      <c r="G359" s="16" t="s">
        <v>12021</v>
      </c>
      <c r="H359" s="17" t="n">
        <v>0.98</v>
      </c>
      <c r="I359" s="18" t="n">
        <f aca="false">('SKU Master'!I359-H359)/'SKU Master'!I359</f>
        <v>0.342281879194631</v>
      </c>
      <c r="J359" s="16" t="n">
        <v>6</v>
      </c>
      <c r="K359" s="19" t="n">
        <f aca="false">J359*C359</f>
        <v>16.8</v>
      </c>
      <c r="L359" s="16" t="s">
        <v>12295</v>
      </c>
      <c r="M359" s="16" t="s">
        <v>12292</v>
      </c>
      <c r="N359" s="16" t="s">
        <v>12017</v>
      </c>
      <c r="O359" s="16" t="s">
        <v>12300</v>
      </c>
      <c r="P359" s="16" t="s">
        <v>12297</v>
      </c>
      <c r="Q359" s="16" t="s">
        <v>12017</v>
      </c>
    </row>
    <row r="360" customFormat="false" ht="15" hidden="false" customHeight="false" outlineLevel="0" collapsed="false">
      <c r="A360" s="14" t="str">
        <f aca="false">'SKU Master'!A360</f>
        <v>07-00359</v>
      </c>
      <c r="B360" s="14" t="str">
        <f aca="false">VLOOKUP(A360,'SKU Master'!$A:$N,6,FALSE())</f>
        <v>Harborline In Light Syrup Fruit Cocktail, 29 oz</v>
      </c>
      <c r="C360" s="15" t="n">
        <v>3</v>
      </c>
      <c r="D360" s="15" t="n">
        <v>4.5</v>
      </c>
      <c r="E360" s="15" t="n">
        <v>3.4</v>
      </c>
      <c r="F360" s="16" t="s">
        <v>12290</v>
      </c>
      <c r="G360" s="16" t="s">
        <v>12021</v>
      </c>
      <c r="H360" s="17" t="n">
        <v>1.64</v>
      </c>
      <c r="I360" s="18" t="n">
        <f aca="false">('SKU Master'!I360-H360)/'SKU Master'!I360</f>
        <v>0.412186379928315</v>
      </c>
      <c r="J360" s="16" t="n">
        <v>5</v>
      </c>
      <c r="K360" s="19" t="n">
        <f aca="false">J360*C360</f>
        <v>15</v>
      </c>
      <c r="L360" s="16" t="s">
        <v>12295</v>
      </c>
      <c r="M360" s="16" t="s">
        <v>12292</v>
      </c>
      <c r="N360" s="16" t="s">
        <v>12017</v>
      </c>
      <c r="O360" s="16" t="s">
        <v>12300</v>
      </c>
      <c r="P360" s="16" t="s">
        <v>12296</v>
      </c>
      <c r="Q360" s="16" t="s">
        <v>12017</v>
      </c>
    </row>
    <row r="361" customFormat="false" ht="15" hidden="false" customHeight="false" outlineLevel="0" collapsed="false">
      <c r="A361" s="14" t="str">
        <f aca="false">'SKU Master'!A361</f>
        <v>07-00360</v>
      </c>
      <c r="B361" s="14" t="str">
        <f aca="false">VLOOKUP(A361,'SKU Master'!$A:$N,6,FALSE())</f>
        <v>Roastport In Light Syrup Mandarin Oranges, 15 oz</v>
      </c>
      <c r="C361" s="15" t="n">
        <v>3.3</v>
      </c>
      <c r="D361" s="15" t="n">
        <v>4.5</v>
      </c>
      <c r="E361" s="15" t="n">
        <v>4</v>
      </c>
      <c r="F361" s="16" t="s">
        <v>12290</v>
      </c>
      <c r="G361" s="16" t="s">
        <v>12021</v>
      </c>
      <c r="H361" s="17" t="n">
        <v>2.7</v>
      </c>
      <c r="I361" s="18" t="n">
        <f aca="false">('SKU Master'!I361-H361)/'SKU Master'!I361</f>
        <v>0.305912596401028</v>
      </c>
      <c r="J361" s="16" t="n">
        <v>3</v>
      </c>
      <c r="K361" s="19" t="n">
        <f aca="false">J361*C361</f>
        <v>9.9</v>
      </c>
      <c r="L361" s="16" t="s">
        <v>12295</v>
      </c>
      <c r="M361" s="16" t="s">
        <v>12292</v>
      </c>
      <c r="N361" s="16" t="s">
        <v>12017</v>
      </c>
      <c r="O361" s="16" t="s">
        <v>12300</v>
      </c>
      <c r="P361" s="16" t="s">
        <v>12296</v>
      </c>
      <c r="Q361" s="16" t="s">
        <v>12017</v>
      </c>
    </row>
    <row r="362" customFormat="false" ht="15" hidden="false" customHeight="false" outlineLevel="0" collapsed="false">
      <c r="A362" s="14" t="str">
        <f aca="false">'SKU Master'!A362</f>
        <v>07-00361</v>
      </c>
      <c r="B362" s="14" t="str">
        <f aca="false">VLOOKUP(A362,'SKU Master'!$A:$N,6,FALSE())</f>
        <v>Orchard Spread In Light Syrup Pears, 29 oz</v>
      </c>
      <c r="C362" s="15" t="n">
        <v>3</v>
      </c>
      <c r="D362" s="15" t="n">
        <v>5.5</v>
      </c>
      <c r="E362" s="15" t="n">
        <v>3.4</v>
      </c>
      <c r="F362" s="16" t="s">
        <v>12290</v>
      </c>
      <c r="G362" s="16" t="s">
        <v>12017</v>
      </c>
      <c r="H362" s="17" t="n">
        <v>2.04</v>
      </c>
      <c r="I362" s="18" t="n">
        <f aca="false">('SKU Master'!I362-H362)/'SKU Master'!I362</f>
        <v>0.294117647058824</v>
      </c>
      <c r="J362" s="16" t="n">
        <v>2</v>
      </c>
      <c r="K362" s="19" t="n">
        <f aca="false">J362*C362</f>
        <v>6</v>
      </c>
      <c r="L362" s="16" t="s">
        <v>12295</v>
      </c>
      <c r="M362" s="16" t="s">
        <v>12292</v>
      </c>
      <c r="N362" s="16" t="s">
        <v>12017</v>
      </c>
      <c r="O362" s="16" t="s">
        <v>12300</v>
      </c>
      <c r="P362" s="16" t="s">
        <v>12294</v>
      </c>
      <c r="Q362" s="16" t="s">
        <v>12017</v>
      </c>
    </row>
    <row r="363" customFormat="false" ht="15" hidden="false" customHeight="false" outlineLevel="0" collapsed="false">
      <c r="A363" s="14" t="str">
        <f aca="false">'SKU Master'!A363</f>
        <v>07-00362</v>
      </c>
      <c r="B363" s="14" t="str">
        <f aca="false">VLOOKUP(A363,'SKU Master'!$A:$N,6,FALSE())</f>
        <v>Orchard Spread Cinnamon Mandarin Oranges, 15 oz</v>
      </c>
      <c r="C363" s="15" t="n">
        <v>3.9</v>
      </c>
      <c r="D363" s="15" t="n">
        <v>7.2</v>
      </c>
      <c r="E363" s="15" t="n">
        <v>3.2</v>
      </c>
      <c r="F363" s="16" t="s">
        <v>12290</v>
      </c>
      <c r="G363" s="16" t="s">
        <v>12021</v>
      </c>
      <c r="H363" s="17" t="n">
        <v>1.88</v>
      </c>
      <c r="I363" s="18" t="n">
        <f aca="false">('SKU Master'!I363-H363)/'SKU Master'!I363</f>
        <v>0.326164874551971</v>
      </c>
      <c r="J363" s="16" t="n">
        <v>1</v>
      </c>
      <c r="K363" s="19" t="n">
        <f aca="false">J363*C363</f>
        <v>3.9</v>
      </c>
      <c r="L363" s="16" t="s">
        <v>12291</v>
      </c>
      <c r="M363" s="16" t="s">
        <v>12292</v>
      </c>
      <c r="N363" s="16" t="s">
        <v>12017</v>
      </c>
      <c r="O363" s="16" t="s">
        <v>12300</v>
      </c>
      <c r="P363" s="16" t="s">
        <v>12294</v>
      </c>
      <c r="Q363" s="16" t="s">
        <v>12017</v>
      </c>
    </row>
    <row r="364" customFormat="false" ht="15" hidden="false" customHeight="false" outlineLevel="0" collapsed="false">
      <c r="A364" s="14" t="str">
        <f aca="false">'SKU Master'!A364</f>
        <v>07-00363</v>
      </c>
      <c r="B364" s="14" t="str">
        <f aca="false">VLOOKUP(A364,'SKU Master'!$A:$N,6,FALSE())</f>
        <v>Golden Grain Co. In Light Syrup Applesauce, 15 oz</v>
      </c>
      <c r="C364" s="15" t="n">
        <v>4</v>
      </c>
      <c r="D364" s="15" t="n">
        <v>8.8</v>
      </c>
      <c r="E364" s="15" t="n">
        <v>4.6</v>
      </c>
      <c r="F364" s="16" t="s">
        <v>12290</v>
      </c>
      <c r="G364" s="16" t="s">
        <v>12021</v>
      </c>
      <c r="H364" s="17" t="n">
        <v>1.21</v>
      </c>
      <c r="I364" s="18" t="n">
        <f aca="false">('SKU Master'!I364-H364)/'SKU Master'!I364</f>
        <v>0.324022346368715</v>
      </c>
      <c r="J364" s="16" t="n">
        <v>4</v>
      </c>
      <c r="K364" s="19" t="n">
        <f aca="false">J364*C364</f>
        <v>16</v>
      </c>
      <c r="L364" s="16" t="s">
        <v>12299</v>
      </c>
      <c r="M364" s="16" t="s">
        <v>12292</v>
      </c>
      <c r="N364" s="16" t="s">
        <v>12017</v>
      </c>
      <c r="O364" s="16" t="s">
        <v>12300</v>
      </c>
      <c r="P364" s="16" t="s">
        <v>12296</v>
      </c>
      <c r="Q364" s="16" t="s">
        <v>12017</v>
      </c>
    </row>
    <row r="365" customFormat="false" ht="15" hidden="false" customHeight="false" outlineLevel="0" collapsed="false">
      <c r="A365" s="14" t="str">
        <f aca="false">'SKU Master'!A365</f>
        <v>07-00364</v>
      </c>
      <c r="B365" s="14" t="str">
        <f aca="false">VLOOKUP(A365,'SKU Master'!$A:$N,6,FALSE())</f>
        <v>Orchard Spread Cinnamon Pineapple, 29 oz</v>
      </c>
      <c r="C365" s="15" t="n">
        <v>3.8</v>
      </c>
      <c r="D365" s="15" t="n">
        <v>6</v>
      </c>
      <c r="E365" s="15" t="n">
        <v>2.9</v>
      </c>
      <c r="F365" s="16" t="s">
        <v>12290</v>
      </c>
      <c r="G365" s="16" t="s">
        <v>12021</v>
      </c>
      <c r="H365" s="17" t="n">
        <v>1.79</v>
      </c>
      <c r="I365" s="18" t="n">
        <f aca="false">('SKU Master'!I365-H365)/'SKU Master'!I365</f>
        <v>0.281124497991968</v>
      </c>
      <c r="J365" s="16" t="n">
        <v>3</v>
      </c>
      <c r="K365" s="19" t="n">
        <f aca="false">J365*C365</f>
        <v>11.4</v>
      </c>
      <c r="L365" s="16" t="s">
        <v>12295</v>
      </c>
      <c r="M365" s="16" t="s">
        <v>12292</v>
      </c>
      <c r="N365" s="16" t="s">
        <v>12017</v>
      </c>
      <c r="O365" s="16" t="s">
        <v>12300</v>
      </c>
      <c r="P365" s="16" t="s">
        <v>12296</v>
      </c>
      <c r="Q365" s="16" t="s">
        <v>12017</v>
      </c>
    </row>
    <row r="366" customFormat="false" ht="15" hidden="false" customHeight="false" outlineLevel="0" collapsed="false">
      <c r="A366" s="14" t="str">
        <f aca="false">'SKU Master'!A366</f>
        <v>07-00365</v>
      </c>
      <c r="B366" s="14" t="str">
        <f aca="false">VLOOKUP(A366,'SKU Master'!$A:$N,6,FALSE())</f>
        <v>Roastport In Light Syrup Peaches, 4 oz</v>
      </c>
      <c r="C366" s="15" t="n">
        <v>3</v>
      </c>
      <c r="D366" s="15" t="n">
        <v>5.2</v>
      </c>
      <c r="E366" s="15" t="n">
        <v>4.2</v>
      </c>
      <c r="F366" s="16" t="s">
        <v>12290</v>
      </c>
      <c r="G366" s="16" t="s">
        <v>12017</v>
      </c>
      <c r="H366" s="17" t="n">
        <v>1.41</v>
      </c>
      <c r="I366" s="18" t="n">
        <f aca="false">('SKU Master'!I366-H366)/'SKU Master'!I366</f>
        <v>0.291457286432161</v>
      </c>
      <c r="J366" s="16" t="n">
        <v>5</v>
      </c>
      <c r="K366" s="19" t="n">
        <f aca="false">J366*C366</f>
        <v>15</v>
      </c>
      <c r="L366" s="16" t="s">
        <v>12295</v>
      </c>
      <c r="M366" s="16" t="s">
        <v>12292</v>
      </c>
      <c r="N366" s="16" t="s">
        <v>12017</v>
      </c>
      <c r="O366" s="16" t="s">
        <v>12300</v>
      </c>
      <c r="P366" s="16" t="s">
        <v>12296</v>
      </c>
      <c r="Q366" s="16" t="s">
        <v>12017</v>
      </c>
    </row>
    <row r="367" customFormat="false" ht="15" hidden="false" customHeight="false" outlineLevel="0" collapsed="false">
      <c r="A367" s="14" t="str">
        <f aca="false">'SKU Master'!A367</f>
        <v>07-00366</v>
      </c>
      <c r="B367" s="14" t="str">
        <f aca="false">VLOOKUP(A367,'SKU Master'!$A:$N,6,FALSE())</f>
        <v>Wheatstone Unsweetened Peaches, 15 oz</v>
      </c>
      <c r="C367" s="15" t="n">
        <v>5</v>
      </c>
      <c r="D367" s="15" t="n">
        <v>8.7</v>
      </c>
      <c r="E367" s="15" t="n">
        <v>4.7</v>
      </c>
      <c r="F367" s="16" t="s">
        <v>12290</v>
      </c>
      <c r="G367" s="16" t="s">
        <v>12017</v>
      </c>
      <c r="H367" s="17" t="n">
        <v>2.32</v>
      </c>
      <c r="I367" s="18" t="n">
        <f aca="false">('SKU Master'!I367-H367)/'SKU Master'!I367</f>
        <v>0.418546365914787</v>
      </c>
      <c r="J367" s="16" t="n">
        <v>2</v>
      </c>
      <c r="K367" s="19" t="n">
        <f aca="false">J367*C367</f>
        <v>10</v>
      </c>
      <c r="L367" s="16" t="s">
        <v>12295</v>
      </c>
      <c r="M367" s="16" t="s">
        <v>12292</v>
      </c>
      <c r="N367" s="16" t="s">
        <v>12017</v>
      </c>
      <c r="O367" s="16" t="s">
        <v>12300</v>
      </c>
      <c r="P367" s="16" t="s">
        <v>12298</v>
      </c>
      <c r="Q367" s="16" t="s">
        <v>12017</v>
      </c>
    </row>
    <row r="368" customFormat="false" ht="15" hidden="false" customHeight="false" outlineLevel="0" collapsed="false">
      <c r="A368" s="14" t="str">
        <f aca="false">'SKU Master'!A368</f>
        <v>07-00367</v>
      </c>
      <c r="B368" s="14" t="str">
        <f aca="false">VLOOKUP(A368,'SKU Master'!$A:$N,6,FALSE())</f>
        <v>Wheatstone In Light Syrup Applesauce, 4 oz</v>
      </c>
      <c r="C368" s="15" t="n">
        <v>4.3</v>
      </c>
      <c r="D368" s="15" t="n">
        <v>5.6</v>
      </c>
      <c r="E368" s="15" t="n">
        <v>4.4</v>
      </c>
      <c r="F368" s="16" t="s">
        <v>12290</v>
      </c>
      <c r="G368" s="16" t="s">
        <v>12021</v>
      </c>
      <c r="H368" s="17" t="n">
        <v>1.35</v>
      </c>
      <c r="I368" s="18" t="n">
        <f aca="false">('SKU Master'!I368-H368)/'SKU Master'!I368</f>
        <v>0.410480349344978</v>
      </c>
      <c r="J368" s="16" t="n">
        <v>4</v>
      </c>
      <c r="K368" s="19" t="n">
        <f aca="false">J368*C368</f>
        <v>17.2</v>
      </c>
      <c r="L368" s="16" t="s">
        <v>12295</v>
      </c>
      <c r="M368" s="16" t="s">
        <v>12292</v>
      </c>
      <c r="N368" s="16" t="s">
        <v>12017</v>
      </c>
      <c r="O368" s="16" t="s">
        <v>12300</v>
      </c>
      <c r="P368" s="16" t="s">
        <v>12296</v>
      </c>
      <c r="Q368" s="16" t="s">
        <v>12017</v>
      </c>
    </row>
    <row r="369" customFormat="false" ht="15" hidden="false" customHeight="false" outlineLevel="0" collapsed="false">
      <c r="A369" s="14" t="str">
        <f aca="false">'SKU Master'!A369</f>
        <v>07-00368</v>
      </c>
      <c r="B369" s="14" t="str">
        <f aca="false">VLOOKUP(A369,'SKU Master'!$A:$N,6,FALSE())</f>
        <v>Pepperlane In Light Syrup Peaches, 15 oz</v>
      </c>
      <c r="C369" s="15" t="n">
        <v>3.4</v>
      </c>
      <c r="D369" s="15" t="n">
        <v>6.6</v>
      </c>
      <c r="E369" s="15" t="n">
        <v>3.2</v>
      </c>
      <c r="F369" s="16" t="s">
        <v>12290</v>
      </c>
      <c r="G369" s="16" t="s">
        <v>12021</v>
      </c>
      <c r="H369" s="17" t="n">
        <v>1.2</v>
      </c>
      <c r="I369" s="18" t="n">
        <f aca="false">('SKU Master'!I369-H369)/'SKU Master'!I369</f>
        <v>0.329608938547486</v>
      </c>
      <c r="J369" s="16" t="n">
        <v>3</v>
      </c>
      <c r="K369" s="19" t="n">
        <f aca="false">J369*C369</f>
        <v>10.2</v>
      </c>
      <c r="L369" s="16" t="s">
        <v>12295</v>
      </c>
      <c r="M369" s="16" t="s">
        <v>12292</v>
      </c>
      <c r="N369" s="16" t="s">
        <v>12017</v>
      </c>
      <c r="O369" s="16" t="s">
        <v>12300</v>
      </c>
      <c r="P369" s="16" t="s">
        <v>12298</v>
      </c>
      <c r="Q369" s="16" t="s">
        <v>12017</v>
      </c>
    </row>
    <row r="370" customFormat="false" ht="15" hidden="false" customHeight="false" outlineLevel="0" collapsed="false">
      <c r="A370" s="14" t="str">
        <f aca="false">'SKU Master'!A370</f>
        <v>07-00369</v>
      </c>
      <c r="B370" s="14" t="str">
        <f aca="false">VLOOKUP(A370,'SKU Master'!$A:$N,6,FALSE())</f>
        <v>Kettle Row In 100% Juice Fruit Cocktail, 29 oz</v>
      </c>
      <c r="C370" s="15" t="n">
        <v>4.5</v>
      </c>
      <c r="D370" s="15" t="n">
        <v>5.4</v>
      </c>
      <c r="E370" s="15" t="n">
        <v>2.6</v>
      </c>
      <c r="F370" s="16" t="s">
        <v>12290</v>
      </c>
      <c r="G370" s="16" t="s">
        <v>12021</v>
      </c>
      <c r="H370" s="17" t="n">
        <v>2.44</v>
      </c>
      <c r="I370" s="18" t="n">
        <f aca="false">('SKU Master'!I370-H370)/'SKU Master'!I370</f>
        <v>0.356200527704486</v>
      </c>
      <c r="J370" s="16" t="n">
        <v>2</v>
      </c>
      <c r="K370" s="19" t="n">
        <f aca="false">J370*C370</f>
        <v>9</v>
      </c>
      <c r="L370" s="16" t="s">
        <v>12295</v>
      </c>
      <c r="M370" s="16" t="s">
        <v>12292</v>
      </c>
      <c r="N370" s="16" t="s">
        <v>12017</v>
      </c>
      <c r="O370" s="16" t="s">
        <v>12300</v>
      </c>
      <c r="P370" s="16" t="s">
        <v>12298</v>
      </c>
      <c r="Q370" s="16" t="s">
        <v>12017</v>
      </c>
    </row>
    <row r="371" customFormat="false" ht="15" hidden="false" customHeight="false" outlineLevel="0" collapsed="false">
      <c r="A371" s="14" t="str">
        <f aca="false">'SKU Master'!A371</f>
        <v>07-00370</v>
      </c>
      <c r="B371" s="14" t="str">
        <f aca="false">VLOOKUP(A371,'SKU Master'!$A:$N,6,FALSE())</f>
        <v>Harborline In 100% Juice Mandarin Oranges, 29 oz</v>
      </c>
      <c r="C371" s="15" t="n">
        <v>4.4</v>
      </c>
      <c r="D371" s="15" t="n">
        <v>5.1</v>
      </c>
      <c r="E371" s="15" t="n">
        <v>2.6</v>
      </c>
      <c r="F371" s="16" t="s">
        <v>12290</v>
      </c>
      <c r="G371" s="16" t="s">
        <v>12021</v>
      </c>
      <c r="H371" s="17" t="n">
        <v>1.03</v>
      </c>
      <c r="I371" s="18" t="n">
        <f aca="false">('SKU Master'!I371-H371)/'SKU Master'!I371</f>
        <v>0.482412060301508</v>
      </c>
      <c r="J371" s="16" t="n">
        <v>2</v>
      </c>
      <c r="K371" s="19" t="n">
        <f aca="false">J371*C371</f>
        <v>8.8</v>
      </c>
      <c r="L371" s="16" t="s">
        <v>12295</v>
      </c>
      <c r="M371" s="16" t="s">
        <v>12292</v>
      </c>
      <c r="N371" s="16" t="s">
        <v>12017</v>
      </c>
      <c r="O371" s="16" t="s">
        <v>12300</v>
      </c>
      <c r="P371" s="16" t="s">
        <v>12298</v>
      </c>
      <c r="Q371" s="16" t="s">
        <v>12017</v>
      </c>
    </row>
    <row r="372" customFormat="false" ht="15" hidden="false" customHeight="false" outlineLevel="0" collapsed="false">
      <c r="A372" s="14" t="str">
        <f aca="false">'SKU Master'!A372</f>
        <v>07-00371</v>
      </c>
      <c r="B372" s="14" t="str">
        <f aca="false">VLOOKUP(A372,'SKU Master'!$A:$N,6,FALSE())</f>
        <v>Redbarn In Light Syrup Peaches, 4 oz</v>
      </c>
      <c r="C372" s="15" t="n">
        <v>2.7</v>
      </c>
      <c r="D372" s="15" t="n">
        <v>7.3</v>
      </c>
      <c r="E372" s="15" t="n">
        <v>3.1</v>
      </c>
      <c r="F372" s="16" t="s">
        <v>12290</v>
      </c>
      <c r="G372" s="16" t="s">
        <v>12021</v>
      </c>
      <c r="H372" s="17" t="n">
        <v>1.12</v>
      </c>
      <c r="I372" s="18" t="n">
        <f aca="false">('SKU Master'!I372-H372)/'SKU Master'!I372</f>
        <v>0.407407407407407</v>
      </c>
      <c r="J372" s="16" t="n">
        <v>1</v>
      </c>
      <c r="K372" s="19" t="n">
        <f aca="false">J372*C372</f>
        <v>2.7</v>
      </c>
      <c r="L372" s="16" t="s">
        <v>12295</v>
      </c>
      <c r="M372" s="16" t="s">
        <v>12292</v>
      </c>
      <c r="N372" s="16" t="s">
        <v>12017</v>
      </c>
      <c r="O372" s="16" t="s">
        <v>12300</v>
      </c>
      <c r="P372" s="16" t="s">
        <v>12294</v>
      </c>
      <c r="Q372" s="16" t="s">
        <v>12017</v>
      </c>
    </row>
    <row r="373" customFormat="false" ht="15" hidden="false" customHeight="false" outlineLevel="0" collapsed="false">
      <c r="A373" s="14" t="str">
        <f aca="false">'SKU Master'!A373</f>
        <v>07-00372</v>
      </c>
      <c r="B373" s="14" t="str">
        <f aca="false">VLOOKUP(A373,'SKU Master'!$A:$N,6,FALSE())</f>
        <v>Thrift Row Unsweetened Pears, 4 oz</v>
      </c>
      <c r="C373" s="15" t="n">
        <v>3.9</v>
      </c>
      <c r="D373" s="15" t="n">
        <v>4.9</v>
      </c>
      <c r="E373" s="15" t="n">
        <v>2.6</v>
      </c>
      <c r="F373" s="16" t="s">
        <v>12290</v>
      </c>
      <c r="G373" s="16" t="s">
        <v>12017</v>
      </c>
      <c r="H373" s="17" t="n">
        <v>0.73</v>
      </c>
      <c r="I373" s="18" t="n">
        <f aca="false">('SKU Master'!I373-H373)/'SKU Master'!I373</f>
        <v>0.434108527131783</v>
      </c>
      <c r="J373" s="16" t="n">
        <v>3</v>
      </c>
      <c r="K373" s="19" t="n">
        <f aca="false">J373*C373</f>
        <v>11.7</v>
      </c>
      <c r="L373" s="16" t="s">
        <v>12295</v>
      </c>
      <c r="M373" s="16" t="s">
        <v>12292</v>
      </c>
      <c r="N373" s="16" t="s">
        <v>12017</v>
      </c>
      <c r="O373" s="16" t="s">
        <v>12300</v>
      </c>
      <c r="P373" s="16" t="s">
        <v>12298</v>
      </c>
      <c r="Q373" s="16" t="s">
        <v>12017</v>
      </c>
    </row>
    <row r="374" customFormat="false" ht="15" hidden="false" customHeight="false" outlineLevel="0" collapsed="false">
      <c r="A374" s="14" t="str">
        <f aca="false">'SKU Master'!A374</f>
        <v>07-00373</v>
      </c>
      <c r="B374" s="14" t="str">
        <f aca="false">VLOOKUP(A374,'SKU Master'!$A:$N,6,FALSE())</f>
        <v>Redbarn Unsweetened Peaches, 29 oz</v>
      </c>
      <c r="C374" s="15" t="n">
        <v>3.9</v>
      </c>
      <c r="D374" s="15" t="n">
        <v>7</v>
      </c>
      <c r="E374" s="15" t="n">
        <v>4.2</v>
      </c>
      <c r="F374" s="16" t="s">
        <v>12290</v>
      </c>
      <c r="G374" s="16" t="s">
        <v>12021</v>
      </c>
      <c r="H374" s="17" t="n">
        <v>1.33</v>
      </c>
      <c r="I374" s="18" t="n">
        <f aca="false">('SKU Master'!I374-H374)/'SKU Master'!I374</f>
        <v>0.296296296296296</v>
      </c>
      <c r="J374" s="16" t="n">
        <v>3</v>
      </c>
      <c r="K374" s="19" t="n">
        <f aca="false">J374*C374</f>
        <v>11.7</v>
      </c>
      <c r="L374" s="16" t="s">
        <v>12295</v>
      </c>
      <c r="M374" s="16" t="s">
        <v>12292</v>
      </c>
      <c r="N374" s="16" t="s">
        <v>12017</v>
      </c>
      <c r="O374" s="16" t="s">
        <v>12300</v>
      </c>
      <c r="P374" s="16" t="s">
        <v>12296</v>
      </c>
      <c r="Q374" s="16" t="s">
        <v>12021</v>
      </c>
    </row>
    <row r="375" customFormat="false" ht="15" hidden="false" customHeight="false" outlineLevel="0" collapsed="false">
      <c r="A375" s="14" t="str">
        <f aca="false">'SKU Master'!A375</f>
        <v>07-00374</v>
      </c>
      <c r="B375" s="14" t="str">
        <f aca="false">VLOOKUP(A375,'SKU Master'!$A:$N,6,FALSE())</f>
        <v>Kettle Row In 100% Juice Mandarin Oranges, 15 oz</v>
      </c>
      <c r="C375" s="15" t="n">
        <v>4.6</v>
      </c>
      <c r="D375" s="15" t="n">
        <v>7.7</v>
      </c>
      <c r="E375" s="15" t="n">
        <v>2.7</v>
      </c>
      <c r="F375" s="16" t="s">
        <v>12290</v>
      </c>
      <c r="G375" s="16" t="s">
        <v>12021</v>
      </c>
      <c r="H375" s="17" t="n">
        <v>0.9</v>
      </c>
      <c r="I375" s="18" t="n">
        <f aca="false">('SKU Master'!I375-H375)/'SKU Master'!I375</f>
        <v>0.302325581395349</v>
      </c>
      <c r="J375" s="16" t="n">
        <v>1</v>
      </c>
      <c r="K375" s="19" t="n">
        <f aca="false">J375*C375</f>
        <v>4.6</v>
      </c>
      <c r="L375" s="16" t="s">
        <v>12291</v>
      </c>
      <c r="M375" s="16" t="s">
        <v>12292</v>
      </c>
      <c r="N375" s="16" t="s">
        <v>12017</v>
      </c>
      <c r="O375" s="16" t="s">
        <v>12300</v>
      </c>
      <c r="P375" s="16" t="s">
        <v>12294</v>
      </c>
      <c r="Q375" s="16" t="s">
        <v>12017</v>
      </c>
    </row>
    <row r="376" customFormat="false" ht="15" hidden="false" customHeight="false" outlineLevel="0" collapsed="false">
      <c r="A376" s="14" t="str">
        <f aca="false">'SKU Master'!A376</f>
        <v>07-00375</v>
      </c>
      <c r="B376" s="14" t="str">
        <f aca="false">VLOOKUP(A376,'SKU Master'!$A:$N,6,FALSE())</f>
        <v>Kettle Row Unsweetened Applesauce, 15 oz</v>
      </c>
      <c r="C376" s="15" t="n">
        <v>3.6</v>
      </c>
      <c r="D376" s="15" t="n">
        <v>5.8</v>
      </c>
      <c r="E376" s="15" t="n">
        <v>2.7</v>
      </c>
      <c r="F376" s="16" t="s">
        <v>12290</v>
      </c>
      <c r="G376" s="16" t="s">
        <v>12021</v>
      </c>
      <c r="H376" s="17" t="n">
        <v>1.99</v>
      </c>
      <c r="I376" s="18" t="n">
        <f aca="false">('SKU Master'!I376-H376)/'SKU Master'!I376</f>
        <v>0.28673835125448</v>
      </c>
      <c r="J376" s="16" t="n">
        <v>5</v>
      </c>
      <c r="K376" s="19" t="n">
        <f aca="false">J376*C376</f>
        <v>18</v>
      </c>
      <c r="L376" s="16" t="s">
        <v>12295</v>
      </c>
      <c r="M376" s="16" t="s">
        <v>12292</v>
      </c>
      <c r="N376" s="16" t="s">
        <v>12017</v>
      </c>
      <c r="O376" s="16" t="s">
        <v>12300</v>
      </c>
      <c r="P376" s="16" t="s">
        <v>12296</v>
      </c>
      <c r="Q376" s="16" t="s">
        <v>12017</v>
      </c>
    </row>
    <row r="377" customFormat="false" ht="15" hidden="false" customHeight="false" outlineLevel="0" collapsed="false">
      <c r="A377" s="14" t="str">
        <f aca="false">'SKU Master'!A377</f>
        <v>07-00376</v>
      </c>
      <c r="B377" s="14" t="str">
        <f aca="false">VLOOKUP(A377,'SKU Master'!$A:$N,6,FALSE())</f>
        <v>Orchard Spread In Light Syrup Peaches, 4 oz</v>
      </c>
      <c r="C377" s="15" t="n">
        <v>3.5</v>
      </c>
      <c r="D377" s="15" t="n">
        <v>5.7</v>
      </c>
      <c r="E377" s="15" t="n">
        <v>2.7</v>
      </c>
      <c r="F377" s="16" t="s">
        <v>12290</v>
      </c>
      <c r="G377" s="16" t="s">
        <v>12021</v>
      </c>
      <c r="H377" s="17" t="n">
        <v>0.89</v>
      </c>
      <c r="I377" s="18" t="n">
        <f aca="false">('SKU Master'!I377-H377)/'SKU Master'!I377</f>
        <v>0.359712230215827</v>
      </c>
      <c r="J377" s="16" t="n">
        <v>1</v>
      </c>
      <c r="K377" s="19" t="n">
        <f aca="false">J377*C377</f>
        <v>3.5</v>
      </c>
      <c r="L377" s="16" t="s">
        <v>12295</v>
      </c>
      <c r="M377" s="16" t="s">
        <v>12292</v>
      </c>
      <c r="N377" s="16" t="s">
        <v>12017</v>
      </c>
      <c r="O377" s="16" t="s">
        <v>12300</v>
      </c>
      <c r="P377" s="16" t="s">
        <v>12294</v>
      </c>
      <c r="Q377" s="16" t="s">
        <v>12017</v>
      </c>
    </row>
    <row r="378" customFormat="false" ht="15" hidden="false" customHeight="false" outlineLevel="0" collapsed="false">
      <c r="A378" s="14" t="str">
        <f aca="false">'SKU Master'!A378</f>
        <v>07-00377</v>
      </c>
      <c r="B378" s="14" t="str">
        <f aca="false">VLOOKUP(A378,'SKU Master'!$A:$N,6,FALSE())</f>
        <v>Harborline In Light Syrup Applesauce, 4 oz</v>
      </c>
      <c r="C378" s="15" t="n">
        <v>4.6</v>
      </c>
      <c r="D378" s="15" t="n">
        <v>7.2</v>
      </c>
      <c r="E378" s="15" t="n">
        <v>4.8</v>
      </c>
      <c r="F378" s="16" t="s">
        <v>12290</v>
      </c>
      <c r="G378" s="16" t="s">
        <v>12021</v>
      </c>
      <c r="H378" s="17" t="n">
        <v>1.39</v>
      </c>
      <c r="I378" s="18" t="n">
        <f aca="false">('SKU Master'!I378-H378)/'SKU Master'!I378</f>
        <v>0.418410041841004</v>
      </c>
      <c r="J378" s="16" t="n">
        <v>3</v>
      </c>
      <c r="K378" s="19" t="n">
        <f aca="false">J378*C378</f>
        <v>13.8</v>
      </c>
      <c r="L378" s="16" t="s">
        <v>12295</v>
      </c>
      <c r="M378" s="16" t="s">
        <v>12292</v>
      </c>
      <c r="N378" s="16" t="s">
        <v>12017</v>
      </c>
      <c r="O378" s="16" t="s">
        <v>12300</v>
      </c>
      <c r="P378" s="16" t="s">
        <v>12296</v>
      </c>
      <c r="Q378" s="16" t="s">
        <v>12017</v>
      </c>
    </row>
    <row r="379" customFormat="false" ht="15" hidden="false" customHeight="false" outlineLevel="0" collapsed="false">
      <c r="A379" s="14" t="str">
        <f aca="false">'SKU Master'!A379</f>
        <v>07-00378</v>
      </c>
      <c r="B379" s="14" t="str">
        <f aca="false">VLOOKUP(A379,'SKU Master'!$A:$N,6,FALSE())</f>
        <v>Wheatstone Unsweetened Applesauce, 29 oz</v>
      </c>
      <c r="C379" s="15" t="n">
        <v>2.6</v>
      </c>
      <c r="D379" s="15" t="n">
        <v>7.8</v>
      </c>
      <c r="E379" s="15" t="n">
        <v>3</v>
      </c>
      <c r="F379" s="16" t="s">
        <v>12290</v>
      </c>
      <c r="G379" s="16" t="s">
        <v>12021</v>
      </c>
      <c r="H379" s="17" t="n">
        <v>1.15</v>
      </c>
      <c r="I379" s="18" t="n">
        <f aca="false">('SKU Master'!I379-H379)/'SKU Master'!I379</f>
        <v>0.391534391534392</v>
      </c>
      <c r="J379" s="16" t="n">
        <v>3</v>
      </c>
      <c r="K379" s="19" t="n">
        <f aca="false">J379*C379</f>
        <v>7.8</v>
      </c>
      <c r="L379" s="16" t="s">
        <v>12295</v>
      </c>
      <c r="M379" s="16" t="s">
        <v>12292</v>
      </c>
      <c r="N379" s="16" t="s">
        <v>12017</v>
      </c>
      <c r="O379" s="16" t="s">
        <v>12300</v>
      </c>
      <c r="P379" s="16" t="s">
        <v>12298</v>
      </c>
      <c r="Q379" s="16" t="s">
        <v>12021</v>
      </c>
    </row>
    <row r="380" customFormat="false" ht="15" hidden="false" customHeight="false" outlineLevel="0" collapsed="false">
      <c r="A380" s="14" t="str">
        <f aca="false">'SKU Master'!A380</f>
        <v>07-00379</v>
      </c>
      <c r="B380" s="14" t="str">
        <f aca="false">VLOOKUP(A380,'SKU Master'!$A:$N,6,FALSE())</f>
        <v>Roastport In Light Syrup Peaches, 29 oz</v>
      </c>
      <c r="C380" s="15" t="n">
        <v>3</v>
      </c>
      <c r="D380" s="15" t="n">
        <v>6.5</v>
      </c>
      <c r="E380" s="15" t="n">
        <v>4.8</v>
      </c>
      <c r="F380" s="16" t="s">
        <v>12290</v>
      </c>
      <c r="G380" s="16" t="s">
        <v>12021</v>
      </c>
      <c r="H380" s="17" t="n">
        <v>1.9</v>
      </c>
      <c r="I380" s="18" t="n">
        <f aca="false">('SKU Master'!I380-H380)/'SKU Master'!I380</f>
        <v>0.318996415770609</v>
      </c>
      <c r="J380" s="16" t="n">
        <v>4</v>
      </c>
      <c r="K380" s="19" t="n">
        <f aca="false">J380*C380</f>
        <v>12</v>
      </c>
      <c r="L380" s="16" t="s">
        <v>12295</v>
      </c>
      <c r="M380" s="16" t="s">
        <v>12292</v>
      </c>
      <c r="N380" s="16" t="s">
        <v>12017</v>
      </c>
      <c r="O380" s="16" t="s">
        <v>12300</v>
      </c>
      <c r="P380" s="16" t="s">
        <v>12296</v>
      </c>
      <c r="Q380" s="16" t="s">
        <v>12017</v>
      </c>
    </row>
    <row r="381" customFormat="false" ht="15" hidden="false" customHeight="false" outlineLevel="0" collapsed="false">
      <c r="A381" s="14" t="str">
        <f aca="false">'SKU Master'!A381</f>
        <v>07-00380</v>
      </c>
      <c r="B381" s="14" t="str">
        <f aca="false">VLOOKUP(A381,'SKU Master'!$A:$N,6,FALSE())</f>
        <v>Golden Grain Co. In Light Syrup Mandarin Oranges, 4 oz</v>
      </c>
      <c r="C381" s="15" t="n">
        <v>3.8</v>
      </c>
      <c r="D381" s="15" t="n">
        <v>4.1</v>
      </c>
      <c r="E381" s="15" t="n">
        <v>4.5</v>
      </c>
      <c r="F381" s="16" t="s">
        <v>12290</v>
      </c>
      <c r="G381" s="16" t="s">
        <v>12021</v>
      </c>
      <c r="H381" s="17" t="n">
        <v>1.46</v>
      </c>
      <c r="I381" s="18" t="n">
        <f aca="false">('SKU Master'!I381-H381)/'SKU Master'!I381</f>
        <v>0.389121338912134</v>
      </c>
      <c r="J381" s="16" t="n">
        <v>5</v>
      </c>
      <c r="K381" s="19" t="n">
        <f aca="false">J381*C381</f>
        <v>19</v>
      </c>
      <c r="L381" s="16" t="s">
        <v>12295</v>
      </c>
      <c r="M381" s="16" t="s">
        <v>12292</v>
      </c>
      <c r="N381" s="16" t="s">
        <v>12017</v>
      </c>
      <c r="O381" s="16" t="s">
        <v>12300</v>
      </c>
      <c r="P381" s="16" t="s">
        <v>12297</v>
      </c>
      <c r="Q381" s="16" t="s">
        <v>12017</v>
      </c>
    </row>
    <row r="382" customFormat="false" ht="15" hidden="false" customHeight="false" outlineLevel="0" collapsed="false">
      <c r="A382" s="14" t="str">
        <f aca="false">'SKU Master'!A382</f>
        <v>07-00381</v>
      </c>
      <c r="B382" s="14" t="str">
        <f aca="false">VLOOKUP(A382,'SKU Master'!$A:$N,6,FALSE())</f>
        <v>Kettle Row Cinnamon Peaches, 4 oz</v>
      </c>
      <c r="C382" s="15" t="n">
        <v>4</v>
      </c>
      <c r="D382" s="15" t="n">
        <v>5.9</v>
      </c>
      <c r="E382" s="15" t="n">
        <v>2.8</v>
      </c>
      <c r="F382" s="16" t="s">
        <v>12290</v>
      </c>
      <c r="G382" s="16" t="s">
        <v>12021</v>
      </c>
      <c r="H382" s="17" t="n">
        <v>1.34</v>
      </c>
      <c r="I382" s="18" t="n">
        <f aca="false">('SKU Master'!I382-H382)/'SKU Master'!I382</f>
        <v>0.414847161572052</v>
      </c>
      <c r="J382" s="16" t="n">
        <v>3</v>
      </c>
      <c r="K382" s="19" t="n">
        <f aca="false">J382*C382</f>
        <v>12</v>
      </c>
      <c r="L382" s="16" t="s">
        <v>12295</v>
      </c>
      <c r="M382" s="16" t="s">
        <v>12292</v>
      </c>
      <c r="N382" s="16" t="s">
        <v>12017</v>
      </c>
      <c r="O382" s="16" t="s">
        <v>12300</v>
      </c>
      <c r="P382" s="16" t="s">
        <v>12298</v>
      </c>
      <c r="Q382" s="16" t="s">
        <v>12017</v>
      </c>
    </row>
    <row r="383" customFormat="false" ht="15" hidden="false" customHeight="false" outlineLevel="0" collapsed="false">
      <c r="A383" s="14" t="str">
        <f aca="false">'SKU Master'!A383</f>
        <v>07-00382</v>
      </c>
      <c r="B383" s="14" t="str">
        <f aca="false">VLOOKUP(A383,'SKU Master'!$A:$N,6,FALSE())</f>
        <v>Roastport In 100% Juice Pears, 29 oz</v>
      </c>
      <c r="C383" s="15" t="n">
        <v>3.5</v>
      </c>
      <c r="D383" s="15" t="n">
        <v>8.7</v>
      </c>
      <c r="E383" s="15" t="n">
        <v>4.8</v>
      </c>
      <c r="F383" s="16" t="s">
        <v>12290</v>
      </c>
      <c r="G383" s="16" t="s">
        <v>12021</v>
      </c>
      <c r="H383" s="17" t="n">
        <v>2</v>
      </c>
      <c r="I383" s="18" t="n">
        <f aca="false">('SKU Master'!I383-H383)/'SKU Master'!I383</f>
        <v>0.283154121863799</v>
      </c>
      <c r="J383" s="16" t="n">
        <v>6</v>
      </c>
      <c r="K383" s="19" t="n">
        <f aca="false">J383*C383</f>
        <v>21</v>
      </c>
      <c r="L383" s="16" t="s">
        <v>12295</v>
      </c>
      <c r="M383" s="16" t="s">
        <v>12292</v>
      </c>
      <c r="N383" s="16" t="s">
        <v>12017</v>
      </c>
      <c r="O383" s="16" t="s">
        <v>12300</v>
      </c>
      <c r="P383" s="16" t="s">
        <v>12297</v>
      </c>
      <c r="Q383" s="16" t="s">
        <v>12017</v>
      </c>
    </row>
    <row r="384" customFormat="false" ht="15" hidden="false" customHeight="false" outlineLevel="0" collapsed="false">
      <c r="A384" s="14" t="str">
        <f aca="false">'SKU Master'!A384</f>
        <v>07-00383</v>
      </c>
      <c r="B384" s="14" t="str">
        <f aca="false">VLOOKUP(A384,'SKU Master'!$A:$N,6,FALSE())</f>
        <v>Golden Grain Co. Cinnamon Mandarin Oranges, 15 oz</v>
      </c>
      <c r="C384" s="15" t="n">
        <v>4.9</v>
      </c>
      <c r="D384" s="15" t="n">
        <v>7.3</v>
      </c>
      <c r="E384" s="15" t="n">
        <v>4.8</v>
      </c>
      <c r="F384" s="16" t="s">
        <v>12290</v>
      </c>
      <c r="G384" s="16" t="s">
        <v>12021</v>
      </c>
      <c r="H384" s="17" t="n">
        <v>0.99</v>
      </c>
      <c r="I384" s="18" t="n">
        <f aca="false">('SKU Master'!I384-H384)/'SKU Master'!I384</f>
        <v>0.287769784172662</v>
      </c>
      <c r="J384" s="16" t="n">
        <v>3</v>
      </c>
      <c r="K384" s="19" t="n">
        <f aca="false">J384*C384</f>
        <v>14.7</v>
      </c>
      <c r="L384" s="16" t="s">
        <v>12299</v>
      </c>
      <c r="M384" s="16" t="s">
        <v>12292</v>
      </c>
      <c r="N384" s="16" t="s">
        <v>12017</v>
      </c>
      <c r="O384" s="16" t="s">
        <v>12300</v>
      </c>
      <c r="P384" s="16" t="s">
        <v>12298</v>
      </c>
      <c r="Q384" s="16" t="s">
        <v>12017</v>
      </c>
    </row>
    <row r="385" customFormat="false" ht="15" hidden="false" customHeight="false" outlineLevel="0" collapsed="false">
      <c r="A385" s="14" t="str">
        <f aca="false">'SKU Master'!A385</f>
        <v>07-00384</v>
      </c>
      <c r="B385" s="14" t="str">
        <f aca="false">VLOOKUP(A385,'SKU Master'!$A:$N,6,FALSE())</f>
        <v>Harborline Unsweetened Mandarin Oranges, 4 oz</v>
      </c>
      <c r="C385" s="15" t="n">
        <v>4.1</v>
      </c>
      <c r="D385" s="15" t="n">
        <v>7</v>
      </c>
      <c r="E385" s="15" t="n">
        <v>4.8</v>
      </c>
      <c r="F385" s="16" t="s">
        <v>12290</v>
      </c>
      <c r="G385" s="16" t="s">
        <v>12021</v>
      </c>
      <c r="H385" s="17" t="n">
        <v>1.55</v>
      </c>
      <c r="I385" s="18" t="n">
        <f aca="false">('SKU Master'!I385-H385)/'SKU Master'!I385</f>
        <v>0.377510040160643</v>
      </c>
      <c r="J385" s="16" t="n">
        <v>4</v>
      </c>
      <c r="K385" s="19" t="n">
        <f aca="false">J385*C385</f>
        <v>16.4</v>
      </c>
      <c r="L385" s="16" t="s">
        <v>12295</v>
      </c>
      <c r="M385" s="16" t="s">
        <v>12292</v>
      </c>
      <c r="N385" s="16" t="s">
        <v>12017</v>
      </c>
      <c r="O385" s="16" t="s">
        <v>12300</v>
      </c>
      <c r="P385" s="16" t="s">
        <v>12296</v>
      </c>
      <c r="Q385" s="16" t="s">
        <v>12017</v>
      </c>
    </row>
    <row r="386" customFormat="false" ht="15" hidden="false" customHeight="false" outlineLevel="0" collapsed="false">
      <c r="A386" s="14" t="str">
        <f aca="false">'SKU Master'!A386</f>
        <v>07-00385</v>
      </c>
      <c r="B386" s="14" t="str">
        <f aca="false">VLOOKUP(A386,'SKU Master'!$A:$N,6,FALSE())</f>
        <v>Orchard Spread Cinnamon Mandarin Oranges, 29 oz</v>
      </c>
      <c r="C386" s="15" t="n">
        <v>3.7</v>
      </c>
      <c r="D386" s="15" t="n">
        <v>6.5</v>
      </c>
      <c r="E386" s="15" t="n">
        <v>4.9</v>
      </c>
      <c r="F386" s="16" t="s">
        <v>12290</v>
      </c>
      <c r="G386" s="16" t="s">
        <v>12021</v>
      </c>
      <c r="H386" s="17" t="n">
        <v>0.8</v>
      </c>
      <c r="I386" s="18" t="n">
        <f aca="false">('SKU Master'!I386-H386)/'SKU Master'!I386</f>
        <v>0.37984496124031</v>
      </c>
      <c r="J386" s="16" t="n">
        <v>2</v>
      </c>
      <c r="K386" s="19" t="n">
        <f aca="false">J386*C386</f>
        <v>7.4</v>
      </c>
      <c r="L386" s="16" t="s">
        <v>12295</v>
      </c>
      <c r="M386" s="16" t="s">
        <v>12292</v>
      </c>
      <c r="N386" s="16" t="s">
        <v>12017</v>
      </c>
      <c r="O386" s="16" t="s">
        <v>12300</v>
      </c>
      <c r="P386" s="16" t="s">
        <v>12294</v>
      </c>
      <c r="Q386" s="16" t="s">
        <v>12017</v>
      </c>
    </row>
    <row r="387" customFormat="false" ht="15" hidden="false" customHeight="false" outlineLevel="0" collapsed="false">
      <c r="A387" s="14" t="str">
        <f aca="false">'SKU Master'!A387</f>
        <v>07-00386</v>
      </c>
      <c r="B387" s="14" t="str">
        <f aca="false">VLOOKUP(A387,'SKU Master'!$A:$N,6,FALSE())</f>
        <v>Golden Grain Co. In Light Syrup Mandarin Oranges, 15 oz</v>
      </c>
      <c r="C387" s="15" t="n">
        <v>3.3</v>
      </c>
      <c r="D387" s="15" t="n">
        <v>4.9</v>
      </c>
      <c r="E387" s="15" t="n">
        <v>3.8</v>
      </c>
      <c r="F387" s="16" t="s">
        <v>12290</v>
      </c>
      <c r="G387" s="16" t="s">
        <v>12021</v>
      </c>
      <c r="H387" s="17" t="n">
        <v>1.99</v>
      </c>
      <c r="I387" s="18" t="n">
        <f aca="false">('SKU Master'!I387-H387)/'SKU Master'!I387</f>
        <v>0.28673835125448</v>
      </c>
      <c r="J387" s="16" t="n">
        <v>4</v>
      </c>
      <c r="K387" s="19" t="n">
        <f aca="false">J387*C387</f>
        <v>13.2</v>
      </c>
      <c r="L387" s="16" t="s">
        <v>12295</v>
      </c>
      <c r="M387" s="16" t="s">
        <v>12292</v>
      </c>
      <c r="N387" s="16" t="s">
        <v>12017</v>
      </c>
      <c r="O387" s="16" t="s">
        <v>12300</v>
      </c>
      <c r="P387" s="16" t="s">
        <v>12296</v>
      </c>
      <c r="Q387" s="16" t="s">
        <v>12017</v>
      </c>
    </row>
    <row r="388" customFormat="false" ht="15" hidden="false" customHeight="false" outlineLevel="0" collapsed="false">
      <c r="A388" s="14" t="str">
        <f aca="false">'SKU Master'!A388</f>
        <v>07-00387</v>
      </c>
      <c r="B388" s="14" t="str">
        <f aca="false">VLOOKUP(A388,'SKU Master'!$A:$N,6,FALSE())</f>
        <v>Redbarn In 100% Juice Pineapple, 4 oz</v>
      </c>
      <c r="C388" s="15" t="n">
        <v>4.1</v>
      </c>
      <c r="D388" s="15" t="n">
        <v>5.6</v>
      </c>
      <c r="E388" s="15" t="n">
        <v>3.1</v>
      </c>
      <c r="F388" s="16" t="s">
        <v>12290</v>
      </c>
      <c r="G388" s="16" t="s">
        <v>12021</v>
      </c>
      <c r="H388" s="17" t="n">
        <v>0.9</v>
      </c>
      <c r="I388" s="18" t="n">
        <f aca="false">('SKU Master'!I388-H388)/'SKU Master'!I388</f>
        <v>0.395973154362416</v>
      </c>
      <c r="J388" s="16" t="n">
        <v>3</v>
      </c>
      <c r="K388" s="19" t="n">
        <f aca="false">J388*C388</f>
        <v>12.3</v>
      </c>
      <c r="L388" s="16" t="s">
        <v>12295</v>
      </c>
      <c r="M388" s="16" t="s">
        <v>12292</v>
      </c>
      <c r="N388" s="16" t="s">
        <v>12017</v>
      </c>
      <c r="O388" s="16" t="s">
        <v>12300</v>
      </c>
      <c r="P388" s="16" t="s">
        <v>12298</v>
      </c>
      <c r="Q388" s="16" t="s">
        <v>12021</v>
      </c>
    </row>
    <row r="389" customFormat="false" ht="15" hidden="false" customHeight="false" outlineLevel="0" collapsed="false">
      <c r="A389" s="14" t="str">
        <f aca="false">'SKU Master'!A389</f>
        <v>07-00388</v>
      </c>
      <c r="B389" s="14" t="str">
        <f aca="false">VLOOKUP(A389,'SKU Master'!$A:$N,6,FALSE())</f>
        <v>Redbarn Unsweetened Applesauce, 4 oz</v>
      </c>
      <c r="C389" s="15" t="n">
        <v>3.9</v>
      </c>
      <c r="D389" s="15" t="n">
        <v>4.6</v>
      </c>
      <c r="E389" s="15" t="n">
        <v>3.4</v>
      </c>
      <c r="F389" s="16" t="s">
        <v>12290</v>
      </c>
      <c r="G389" s="16" t="s">
        <v>12021</v>
      </c>
      <c r="H389" s="17" t="n">
        <v>2.01</v>
      </c>
      <c r="I389" s="18" t="n">
        <f aca="false">('SKU Master'!I389-H389)/'SKU Master'!I389</f>
        <v>0.304498269896194</v>
      </c>
      <c r="J389" s="16" t="n">
        <v>5</v>
      </c>
      <c r="K389" s="19" t="n">
        <f aca="false">J389*C389</f>
        <v>19.5</v>
      </c>
      <c r="L389" s="16" t="s">
        <v>12295</v>
      </c>
      <c r="M389" s="16" t="s">
        <v>12292</v>
      </c>
      <c r="N389" s="16" t="s">
        <v>12017</v>
      </c>
      <c r="O389" s="16" t="s">
        <v>12300</v>
      </c>
      <c r="P389" s="16" t="s">
        <v>12296</v>
      </c>
      <c r="Q389" s="16" t="s">
        <v>12017</v>
      </c>
    </row>
    <row r="390" customFormat="false" ht="15" hidden="false" customHeight="false" outlineLevel="0" collapsed="false">
      <c r="A390" s="14" t="str">
        <f aca="false">'SKU Master'!A390</f>
        <v>07-00389</v>
      </c>
      <c r="B390" s="14" t="str">
        <f aca="false">VLOOKUP(A390,'SKU Master'!$A:$N,6,FALSE())</f>
        <v>Wheatstone In 100% Juice Applesauce, 29 oz</v>
      </c>
      <c r="C390" s="15" t="n">
        <v>4.7</v>
      </c>
      <c r="D390" s="15" t="n">
        <v>5.2</v>
      </c>
      <c r="E390" s="15" t="n">
        <v>3.5</v>
      </c>
      <c r="F390" s="16" t="s">
        <v>12290</v>
      </c>
      <c r="G390" s="16" t="s">
        <v>12021</v>
      </c>
      <c r="H390" s="17" t="n">
        <v>1.46</v>
      </c>
      <c r="I390" s="18" t="n">
        <f aca="false">('SKU Master'!I390-H390)/'SKU Master'!I390</f>
        <v>0.362445414847162</v>
      </c>
      <c r="J390" s="16" t="n">
        <v>5</v>
      </c>
      <c r="K390" s="19" t="n">
        <f aca="false">J390*C390</f>
        <v>23.5</v>
      </c>
      <c r="L390" s="16" t="s">
        <v>12295</v>
      </c>
      <c r="M390" s="16" t="s">
        <v>12292</v>
      </c>
      <c r="N390" s="16" t="s">
        <v>12017</v>
      </c>
      <c r="O390" s="16" t="s">
        <v>12300</v>
      </c>
      <c r="P390" s="16" t="s">
        <v>12297</v>
      </c>
      <c r="Q390" s="16" t="s">
        <v>12017</v>
      </c>
    </row>
    <row r="391" customFormat="false" ht="15" hidden="false" customHeight="false" outlineLevel="0" collapsed="false">
      <c r="A391" s="14" t="str">
        <f aca="false">'SKU Master'!A391</f>
        <v>07-00390</v>
      </c>
      <c r="B391" s="14" t="str">
        <f aca="false">VLOOKUP(A391,'SKU Master'!$A:$N,6,FALSE())</f>
        <v>Wheatstone In 100% Juice Applesauce, 4 oz</v>
      </c>
      <c r="C391" s="15" t="n">
        <v>4.2</v>
      </c>
      <c r="D391" s="15" t="n">
        <v>7.8</v>
      </c>
      <c r="E391" s="15" t="n">
        <v>4.7</v>
      </c>
      <c r="F391" s="16" t="s">
        <v>12290</v>
      </c>
      <c r="G391" s="16" t="s">
        <v>12021</v>
      </c>
      <c r="H391" s="17" t="n">
        <v>1.65</v>
      </c>
      <c r="I391" s="18" t="n">
        <f aca="false">('SKU Master'!I391-H391)/'SKU Master'!I391</f>
        <v>0.408602150537634</v>
      </c>
      <c r="J391" s="16" t="n">
        <v>4</v>
      </c>
      <c r="K391" s="19" t="n">
        <f aca="false">J391*C391</f>
        <v>16.8</v>
      </c>
      <c r="L391" s="16" t="s">
        <v>12295</v>
      </c>
      <c r="M391" s="16" t="s">
        <v>12292</v>
      </c>
      <c r="N391" s="16" t="s">
        <v>12017</v>
      </c>
      <c r="O391" s="16" t="s">
        <v>12300</v>
      </c>
      <c r="P391" s="16" t="s">
        <v>12296</v>
      </c>
      <c r="Q391" s="16" t="s">
        <v>12017</v>
      </c>
    </row>
    <row r="392" customFormat="false" ht="15" hidden="false" customHeight="false" outlineLevel="0" collapsed="false">
      <c r="A392" s="14" t="str">
        <f aca="false">'SKU Master'!A392</f>
        <v>07-00391</v>
      </c>
      <c r="B392" s="14" t="str">
        <f aca="false">VLOOKUP(A392,'SKU Master'!$A:$N,6,FALSE())</f>
        <v>Nutgrove In 100% Juice Fruit Cocktail, 4 oz</v>
      </c>
      <c r="C392" s="15" t="n">
        <v>4.2</v>
      </c>
      <c r="D392" s="15" t="n">
        <v>7.2</v>
      </c>
      <c r="E392" s="15" t="n">
        <v>3.5</v>
      </c>
      <c r="F392" s="16" t="s">
        <v>12290</v>
      </c>
      <c r="G392" s="16" t="s">
        <v>12021</v>
      </c>
      <c r="H392" s="17" t="n">
        <v>1.62</v>
      </c>
      <c r="I392" s="18" t="n">
        <f aca="false">('SKU Master'!I392-H392)/'SKU Master'!I392</f>
        <v>0.322175732217573</v>
      </c>
      <c r="J392" s="16" t="n">
        <v>1</v>
      </c>
      <c r="K392" s="19" t="n">
        <f aca="false">J392*C392</f>
        <v>4.2</v>
      </c>
      <c r="L392" s="16" t="s">
        <v>12299</v>
      </c>
      <c r="M392" s="16" t="s">
        <v>12292</v>
      </c>
      <c r="N392" s="16" t="s">
        <v>12017</v>
      </c>
      <c r="O392" s="16" t="s">
        <v>12300</v>
      </c>
      <c r="P392" s="16" t="s">
        <v>12294</v>
      </c>
      <c r="Q392" s="16" t="s">
        <v>12017</v>
      </c>
    </row>
    <row r="393" customFormat="false" ht="15" hidden="false" customHeight="false" outlineLevel="0" collapsed="false">
      <c r="A393" s="14" t="str">
        <f aca="false">'SKU Master'!A393</f>
        <v>07-00392</v>
      </c>
      <c r="B393" s="14" t="str">
        <f aca="false">VLOOKUP(A393,'SKU Master'!$A:$N,6,FALSE())</f>
        <v>Thrift Row In 100% Juice Mandarin Oranges, 29 oz</v>
      </c>
      <c r="C393" s="15" t="n">
        <v>4.4</v>
      </c>
      <c r="D393" s="15" t="n">
        <v>7.4</v>
      </c>
      <c r="E393" s="15" t="n">
        <v>4.1</v>
      </c>
      <c r="F393" s="16" t="s">
        <v>12290</v>
      </c>
      <c r="G393" s="16" t="s">
        <v>12021</v>
      </c>
      <c r="H393" s="17" t="n">
        <v>1.24</v>
      </c>
      <c r="I393" s="18" t="n">
        <f aca="false">('SKU Master'!I393-H393)/'SKU Master'!I393</f>
        <v>0.376884422110553</v>
      </c>
      <c r="J393" s="16" t="n">
        <v>4</v>
      </c>
      <c r="K393" s="19" t="n">
        <f aca="false">J393*C393</f>
        <v>17.6</v>
      </c>
      <c r="L393" s="16" t="s">
        <v>12299</v>
      </c>
      <c r="M393" s="16" t="s">
        <v>12292</v>
      </c>
      <c r="N393" s="16" t="s">
        <v>12017</v>
      </c>
      <c r="O393" s="16" t="s">
        <v>12300</v>
      </c>
      <c r="P393" s="16" t="s">
        <v>12296</v>
      </c>
      <c r="Q393" s="16" t="s">
        <v>12017</v>
      </c>
    </row>
    <row r="394" customFormat="false" ht="15" hidden="false" customHeight="false" outlineLevel="0" collapsed="false">
      <c r="A394" s="14" t="str">
        <f aca="false">'SKU Master'!A394</f>
        <v>07-00393</v>
      </c>
      <c r="B394" s="14" t="str">
        <f aca="false">VLOOKUP(A394,'SKU Master'!$A:$N,6,FALSE())</f>
        <v>Harborline In 100% Juice Peaches, 15 oz</v>
      </c>
      <c r="C394" s="15" t="n">
        <v>3.7</v>
      </c>
      <c r="D394" s="15" t="n">
        <v>8.1</v>
      </c>
      <c r="E394" s="15" t="n">
        <v>3</v>
      </c>
      <c r="F394" s="16" t="s">
        <v>12290</v>
      </c>
      <c r="G394" s="16" t="s">
        <v>12017</v>
      </c>
      <c r="H394" s="17" t="n">
        <v>1.38</v>
      </c>
      <c r="I394" s="18" t="n">
        <f aca="false">('SKU Master'!I394-H394)/'SKU Master'!I394</f>
        <v>0.397379912663756</v>
      </c>
      <c r="J394" s="16" t="n">
        <v>2</v>
      </c>
      <c r="K394" s="19" t="n">
        <f aca="false">J394*C394</f>
        <v>7.4</v>
      </c>
      <c r="L394" s="16" t="s">
        <v>12295</v>
      </c>
      <c r="M394" s="16" t="s">
        <v>12292</v>
      </c>
      <c r="N394" s="16" t="s">
        <v>12017</v>
      </c>
      <c r="O394" s="16" t="s">
        <v>12300</v>
      </c>
      <c r="P394" s="16" t="s">
        <v>12298</v>
      </c>
      <c r="Q394" s="16" t="s">
        <v>12017</v>
      </c>
    </row>
    <row r="395" customFormat="false" ht="15" hidden="false" customHeight="false" outlineLevel="0" collapsed="false">
      <c r="A395" s="14" t="str">
        <f aca="false">'SKU Master'!A395</f>
        <v>07-00394</v>
      </c>
      <c r="B395" s="14" t="str">
        <f aca="false">VLOOKUP(A395,'SKU Master'!$A:$N,6,FALSE())</f>
        <v>Harborline In Light Syrup Fruit Cocktail, 15 oz</v>
      </c>
      <c r="C395" s="15" t="n">
        <v>4.9</v>
      </c>
      <c r="D395" s="15" t="n">
        <v>6.3</v>
      </c>
      <c r="E395" s="15" t="n">
        <v>4.9</v>
      </c>
      <c r="F395" s="16" t="s">
        <v>12290</v>
      </c>
      <c r="G395" s="16" t="s">
        <v>12021</v>
      </c>
      <c r="H395" s="17" t="n">
        <v>1.82</v>
      </c>
      <c r="I395" s="18" t="n">
        <f aca="false">('SKU Master'!I395-H395)/'SKU Master'!I395</f>
        <v>0.370242214532872</v>
      </c>
      <c r="J395" s="16" t="n">
        <v>5</v>
      </c>
      <c r="K395" s="19" t="n">
        <f aca="false">J395*C395</f>
        <v>24.5</v>
      </c>
      <c r="L395" s="16" t="s">
        <v>12295</v>
      </c>
      <c r="M395" s="16" t="s">
        <v>12292</v>
      </c>
      <c r="N395" s="16" t="s">
        <v>12017</v>
      </c>
      <c r="O395" s="16" t="s">
        <v>12300</v>
      </c>
      <c r="P395" s="16" t="s">
        <v>12297</v>
      </c>
      <c r="Q395" s="16" t="s">
        <v>12017</v>
      </c>
    </row>
    <row r="396" customFormat="false" ht="15" hidden="false" customHeight="false" outlineLevel="0" collapsed="false">
      <c r="A396" s="14" t="str">
        <f aca="false">'SKU Master'!A396</f>
        <v>07-00395</v>
      </c>
      <c r="B396" s="14" t="str">
        <f aca="false">VLOOKUP(A396,'SKU Master'!$A:$N,6,FALSE())</f>
        <v>Kettle Row Unsweetened Mandarin Oranges, 4 oz</v>
      </c>
      <c r="C396" s="15" t="n">
        <v>4.9</v>
      </c>
      <c r="D396" s="15" t="n">
        <v>6.3</v>
      </c>
      <c r="E396" s="15" t="n">
        <v>3.8</v>
      </c>
      <c r="F396" s="16" t="s">
        <v>12290</v>
      </c>
      <c r="G396" s="16" t="s">
        <v>12021</v>
      </c>
      <c r="H396" s="17" t="n">
        <v>1.42</v>
      </c>
      <c r="I396" s="18" t="n">
        <f aca="false">('SKU Master'!I396-H396)/'SKU Master'!I396</f>
        <v>0.28643216080402</v>
      </c>
      <c r="J396" s="16" t="n">
        <v>6</v>
      </c>
      <c r="K396" s="19" t="n">
        <f aca="false">J396*C396</f>
        <v>29.4</v>
      </c>
      <c r="L396" s="16" t="s">
        <v>12295</v>
      </c>
      <c r="M396" s="16" t="s">
        <v>12292</v>
      </c>
      <c r="N396" s="16" t="s">
        <v>12017</v>
      </c>
      <c r="O396" s="16" t="s">
        <v>12300</v>
      </c>
      <c r="P396" s="16" t="s">
        <v>12297</v>
      </c>
      <c r="Q396" s="16" t="s">
        <v>12017</v>
      </c>
    </row>
    <row r="397" customFormat="false" ht="15" hidden="false" customHeight="false" outlineLevel="0" collapsed="false">
      <c r="A397" s="14" t="str">
        <f aca="false">'SKU Master'!A397</f>
        <v>07-00396</v>
      </c>
      <c r="B397" s="14" t="str">
        <f aca="false">VLOOKUP(A397,'SKU Master'!$A:$N,6,FALSE())</f>
        <v>Roastport In 100% Juice Peaches, 4 oz</v>
      </c>
      <c r="C397" s="15" t="n">
        <v>4.5</v>
      </c>
      <c r="D397" s="15" t="n">
        <v>7.4</v>
      </c>
      <c r="E397" s="15" t="n">
        <v>4.9</v>
      </c>
      <c r="F397" s="16" t="s">
        <v>12290</v>
      </c>
      <c r="G397" s="16" t="s">
        <v>12021</v>
      </c>
      <c r="H397" s="17" t="n">
        <v>1.5</v>
      </c>
      <c r="I397" s="18" t="n">
        <f aca="false">('SKU Master'!I397-H397)/'SKU Master'!I397</f>
        <v>0.372384937238494</v>
      </c>
      <c r="J397" s="16" t="n">
        <v>3</v>
      </c>
      <c r="K397" s="19" t="n">
        <f aca="false">J397*C397</f>
        <v>13.5</v>
      </c>
      <c r="L397" s="16" t="s">
        <v>12295</v>
      </c>
      <c r="M397" s="16" t="s">
        <v>12292</v>
      </c>
      <c r="N397" s="16" t="s">
        <v>12017</v>
      </c>
      <c r="O397" s="16" t="s">
        <v>12300</v>
      </c>
      <c r="P397" s="16" t="s">
        <v>12296</v>
      </c>
      <c r="Q397" s="16" t="s">
        <v>12017</v>
      </c>
    </row>
    <row r="398" customFormat="false" ht="15" hidden="false" customHeight="false" outlineLevel="0" collapsed="false">
      <c r="A398" s="14" t="str">
        <f aca="false">'SKU Master'!A398</f>
        <v>07-00397</v>
      </c>
      <c r="B398" s="14" t="str">
        <f aca="false">VLOOKUP(A398,'SKU Master'!$A:$N,6,FALSE())</f>
        <v>Nutgrove Cinnamon Pineapple, 29 oz</v>
      </c>
      <c r="C398" s="15" t="n">
        <v>4.5</v>
      </c>
      <c r="D398" s="15" t="n">
        <v>6.5</v>
      </c>
      <c r="E398" s="15" t="n">
        <v>2.9</v>
      </c>
      <c r="F398" s="16" t="s">
        <v>12290</v>
      </c>
      <c r="G398" s="16" t="s">
        <v>12017</v>
      </c>
      <c r="H398" s="17" t="n">
        <v>2.22</v>
      </c>
      <c r="I398" s="18" t="n">
        <f aca="false">('SKU Master'!I398-H398)/'SKU Master'!I398</f>
        <v>0.414248021108179</v>
      </c>
      <c r="J398" s="16" t="n">
        <v>6</v>
      </c>
      <c r="K398" s="19" t="n">
        <f aca="false">J398*C398</f>
        <v>27</v>
      </c>
      <c r="L398" s="16" t="s">
        <v>12295</v>
      </c>
      <c r="M398" s="16" t="s">
        <v>12292</v>
      </c>
      <c r="N398" s="16" t="s">
        <v>12017</v>
      </c>
      <c r="O398" s="16" t="s">
        <v>12300</v>
      </c>
      <c r="P398" s="16" t="s">
        <v>12297</v>
      </c>
      <c r="Q398" s="16" t="s">
        <v>12017</v>
      </c>
    </row>
    <row r="399" customFormat="false" ht="15" hidden="false" customHeight="false" outlineLevel="0" collapsed="false">
      <c r="A399" s="14" t="str">
        <f aca="false">'SKU Master'!A399</f>
        <v>07-00398</v>
      </c>
      <c r="B399" s="14" t="str">
        <f aca="false">VLOOKUP(A399,'SKU Master'!$A:$N,6,FALSE())</f>
        <v>Wheatstone In Light Syrup Peaches, 4 oz</v>
      </c>
      <c r="C399" s="15" t="n">
        <v>2.5</v>
      </c>
      <c r="D399" s="15" t="n">
        <v>5.7</v>
      </c>
      <c r="E399" s="15" t="n">
        <v>4.3</v>
      </c>
      <c r="F399" s="16" t="s">
        <v>12290</v>
      </c>
      <c r="G399" s="16" t="s">
        <v>12017</v>
      </c>
      <c r="H399" s="17" t="n">
        <v>1.87</v>
      </c>
      <c r="I399" s="18" t="n">
        <f aca="false">('SKU Master'!I399-H399)/'SKU Master'!I399</f>
        <v>0.329749103942652</v>
      </c>
      <c r="J399" s="16" t="n">
        <v>3</v>
      </c>
      <c r="K399" s="19" t="n">
        <f aca="false">J399*C399</f>
        <v>7.5</v>
      </c>
      <c r="L399" s="16" t="s">
        <v>12295</v>
      </c>
      <c r="M399" s="16" t="s">
        <v>12292</v>
      </c>
      <c r="N399" s="16" t="s">
        <v>12017</v>
      </c>
      <c r="O399" s="16" t="s">
        <v>12300</v>
      </c>
      <c r="P399" s="16" t="s">
        <v>12298</v>
      </c>
      <c r="Q399" s="16" t="s">
        <v>12017</v>
      </c>
    </row>
    <row r="400" customFormat="false" ht="15" hidden="false" customHeight="false" outlineLevel="0" collapsed="false">
      <c r="A400" s="14" t="str">
        <f aca="false">'SKU Master'!A400</f>
        <v>07-00399</v>
      </c>
      <c r="B400" s="14" t="str">
        <f aca="false">VLOOKUP(A400,'SKU Master'!$A:$N,6,FALSE())</f>
        <v>Pepperlane Unsweetened Applesauce, 29 oz</v>
      </c>
      <c r="C400" s="15" t="n">
        <v>2.5</v>
      </c>
      <c r="D400" s="15" t="n">
        <v>7.4</v>
      </c>
      <c r="E400" s="15" t="n">
        <v>4.7</v>
      </c>
      <c r="F400" s="16" t="s">
        <v>12290</v>
      </c>
      <c r="G400" s="16" t="s">
        <v>12021</v>
      </c>
      <c r="H400" s="17" t="n">
        <v>1.54</v>
      </c>
      <c r="I400" s="18" t="n">
        <f aca="false">('SKU Master'!I400-H400)/'SKU Master'!I400</f>
        <v>0.327510917030568</v>
      </c>
      <c r="J400" s="16" t="n">
        <v>2</v>
      </c>
      <c r="K400" s="19" t="n">
        <f aca="false">J400*C400</f>
        <v>5</v>
      </c>
      <c r="L400" s="16" t="s">
        <v>12295</v>
      </c>
      <c r="M400" s="16" t="s">
        <v>12292</v>
      </c>
      <c r="N400" s="16" t="s">
        <v>12017</v>
      </c>
      <c r="O400" s="16" t="s">
        <v>12300</v>
      </c>
      <c r="P400" s="16" t="s">
        <v>12298</v>
      </c>
      <c r="Q400" s="16" t="s">
        <v>12017</v>
      </c>
    </row>
    <row r="401" customFormat="false" ht="15" hidden="false" customHeight="false" outlineLevel="0" collapsed="false">
      <c r="A401" s="14" t="str">
        <f aca="false">'SKU Master'!A401</f>
        <v>07-00400</v>
      </c>
      <c r="B401" s="14" t="str">
        <f aca="false">VLOOKUP(A401,'SKU Master'!$A:$N,6,FALSE())</f>
        <v>Orchard Spread Cinnamon Applesauce, 15 oz</v>
      </c>
      <c r="C401" s="15" t="n">
        <v>2.8</v>
      </c>
      <c r="D401" s="15" t="n">
        <v>4.9</v>
      </c>
      <c r="E401" s="15" t="n">
        <v>2.5</v>
      </c>
      <c r="F401" s="16" t="s">
        <v>12290</v>
      </c>
      <c r="G401" s="16" t="s">
        <v>12021</v>
      </c>
      <c r="H401" s="17" t="n">
        <v>1.97</v>
      </c>
      <c r="I401" s="18" t="n">
        <f aca="false">('SKU Master'!I401-H401)/'SKU Master'!I401</f>
        <v>0.401215805471125</v>
      </c>
      <c r="J401" s="16" t="n">
        <v>5</v>
      </c>
      <c r="K401" s="19" t="n">
        <f aca="false">J401*C401</f>
        <v>14</v>
      </c>
      <c r="L401" s="16" t="s">
        <v>12295</v>
      </c>
      <c r="M401" s="16" t="s">
        <v>12292</v>
      </c>
      <c r="N401" s="16" t="s">
        <v>12017</v>
      </c>
      <c r="O401" s="16" t="s">
        <v>12300</v>
      </c>
      <c r="P401" s="16" t="s">
        <v>12296</v>
      </c>
      <c r="Q401" s="16" t="s">
        <v>12017</v>
      </c>
    </row>
    <row r="402" customFormat="false" ht="15" hidden="false" customHeight="false" outlineLevel="0" collapsed="false">
      <c r="A402" s="14" t="str">
        <f aca="false">'SKU Master'!A402</f>
        <v>07-00401</v>
      </c>
      <c r="B402" s="14" t="str">
        <f aca="false">VLOOKUP(A402,'SKU Master'!$A:$N,6,FALSE())</f>
        <v>Golden Grain Co. In 100% Juice Mandarin Oranges, 15 oz</v>
      </c>
      <c r="C402" s="15" t="n">
        <v>3.8</v>
      </c>
      <c r="D402" s="15" t="n">
        <v>8.3</v>
      </c>
      <c r="E402" s="15" t="n">
        <v>4.8</v>
      </c>
      <c r="F402" s="16" t="s">
        <v>12290</v>
      </c>
      <c r="G402" s="16" t="s">
        <v>12021</v>
      </c>
      <c r="H402" s="17" t="n">
        <v>1.15</v>
      </c>
      <c r="I402" s="18" t="n">
        <f aca="false">('SKU Master'!I402-H402)/'SKU Master'!I402</f>
        <v>0.357541899441341</v>
      </c>
      <c r="J402" s="16" t="n">
        <v>2</v>
      </c>
      <c r="K402" s="19" t="n">
        <f aca="false">J402*C402</f>
        <v>7.6</v>
      </c>
      <c r="L402" s="16" t="s">
        <v>12295</v>
      </c>
      <c r="M402" s="16" t="s">
        <v>12292</v>
      </c>
      <c r="N402" s="16" t="s">
        <v>12017</v>
      </c>
      <c r="O402" s="16" t="s">
        <v>12300</v>
      </c>
      <c r="P402" s="16" t="s">
        <v>12294</v>
      </c>
      <c r="Q402" s="16" t="s">
        <v>12017</v>
      </c>
    </row>
    <row r="403" customFormat="false" ht="15" hidden="false" customHeight="false" outlineLevel="0" collapsed="false">
      <c r="A403" s="14" t="str">
        <f aca="false">'SKU Master'!A403</f>
        <v>07-00402</v>
      </c>
      <c r="B403" s="14" t="str">
        <f aca="false">VLOOKUP(A403,'SKU Master'!$A:$N,6,FALSE())</f>
        <v>Kettle Row Cinnamon Pineapple, 29 oz</v>
      </c>
      <c r="C403" s="15" t="n">
        <v>4.4</v>
      </c>
      <c r="D403" s="15" t="n">
        <v>7.3</v>
      </c>
      <c r="E403" s="15" t="n">
        <v>3.9</v>
      </c>
      <c r="F403" s="16" t="s">
        <v>12290</v>
      </c>
      <c r="G403" s="16" t="s">
        <v>12021</v>
      </c>
      <c r="H403" s="17" t="n">
        <v>1.34</v>
      </c>
      <c r="I403" s="18" t="n">
        <f aca="false">('SKU Master'!I403-H403)/'SKU Master'!I403</f>
        <v>0.291005291005291</v>
      </c>
      <c r="J403" s="16" t="n">
        <v>3</v>
      </c>
      <c r="K403" s="19" t="n">
        <f aca="false">J403*C403</f>
        <v>13.2</v>
      </c>
      <c r="L403" s="16" t="s">
        <v>12295</v>
      </c>
      <c r="M403" s="16" t="s">
        <v>12292</v>
      </c>
      <c r="N403" s="16" t="s">
        <v>12017</v>
      </c>
      <c r="O403" s="16" t="s">
        <v>12300</v>
      </c>
      <c r="P403" s="16" t="s">
        <v>12296</v>
      </c>
      <c r="Q403" s="16" t="s">
        <v>12017</v>
      </c>
    </row>
    <row r="404" customFormat="false" ht="15" hidden="false" customHeight="false" outlineLevel="0" collapsed="false">
      <c r="A404" s="14" t="str">
        <f aca="false">'SKU Master'!A404</f>
        <v>07-00403</v>
      </c>
      <c r="B404" s="14" t="str">
        <f aca="false">VLOOKUP(A404,'SKU Master'!$A:$N,6,FALSE())</f>
        <v>Nutgrove In Light Syrup Peaches, 4 oz</v>
      </c>
      <c r="C404" s="15" t="n">
        <v>4.2</v>
      </c>
      <c r="D404" s="15" t="n">
        <v>8.3</v>
      </c>
      <c r="E404" s="15" t="n">
        <v>4.5</v>
      </c>
      <c r="F404" s="16" t="s">
        <v>12290</v>
      </c>
      <c r="G404" s="16" t="s">
        <v>12017</v>
      </c>
      <c r="H404" s="17" t="n">
        <v>1.71</v>
      </c>
      <c r="I404" s="18" t="n">
        <f aca="false">('SKU Master'!I404-H404)/'SKU Master'!I404</f>
        <v>0.284518828451883</v>
      </c>
      <c r="J404" s="16" t="n">
        <v>2</v>
      </c>
      <c r="K404" s="19" t="n">
        <f aca="false">J404*C404</f>
        <v>8.4</v>
      </c>
      <c r="L404" s="16" t="s">
        <v>12295</v>
      </c>
      <c r="M404" s="16" t="s">
        <v>12292</v>
      </c>
      <c r="N404" s="16" t="s">
        <v>12017</v>
      </c>
      <c r="O404" s="16" t="s">
        <v>12300</v>
      </c>
      <c r="P404" s="16" t="s">
        <v>12298</v>
      </c>
      <c r="Q404" s="16" t="s">
        <v>12017</v>
      </c>
    </row>
    <row r="405" customFormat="false" ht="15" hidden="false" customHeight="false" outlineLevel="0" collapsed="false">
      <c r="A405" s="14" t="str">
        <f aca="false">'SKU Master'!A405</f>
        <v>07-00404</v>
      </c>
      <c r="B405" s="14" t="str">
        <f aca="false">VLOOKUP(A405,'SKU Master'!$A:$N,6,FALSE())</f>
        <v>Orchard Spread In 100% Juice Fruit Cocktail, 29 oz</v>
      </c>
      <c r="C405" s="15" t="n">
        <v>3</v>
      </c>
      <c r="D405" s="15" t="n">
        <v>7.1</v>
      </c>
      <c r="E405" s="15" t="n">
        <v>4.4</v>
      </c>
      <c r="F405" s="16" t="s">
        <v>12290</v>
      </c>
      <c r="G405" s="16" t="s">
        <v>12021</v>
      </c>
      <c r="H405" s="17" t="n">
        <v>1.6</v>
      </c>
      <c r="I405" s="18" t="n">
        <f aca="false">('SKU Master'!I405-H405)/'SKU Master'!I405</f>
        <v>0.330543933054393</v>
      </c>
      <c r="J405" s="16" t="n">
        <v>5</v>
      </c>
      <c r="K405" s="19" t="n">
        <f aca="false">J405*C405</f>
        <v>15</v>
      </c>
      <c r="L405" s="16" t="s">
        <v>12295</v>
      </c>
      <c r="M405" s="16" t="s">
        <v>12292</v>
      </c>
      <c r="N405" s="16" t="s">
        <v>12017</v>
      </c>
      <c r="O405" s="16" t="s">
        <v>12300</v>
      </c>
      <c r="P405" s="16" t="s">
        <v>12296</v>
      </c>
      <c r="Q405" s="16" t="s">
        <v>12017</v>
      </c>
    </row>
    <row r="406" customFormat="false" ht="15" hidden="false" customHeight="false" outlineLevel="0" collapsed="false">
      <c r="A406" s="14" t="str">
        <f aca="false">'SKU Master'!A406</f>
        <v>07-00405</v>
      </c>
      <c r="B406" s="14" t="str">
        <f aca="false">VLOOKUP(A406,'SKU Master'!$A:$N,6,FALSE())</f>
        <v>Kettle Row In Light Syrup Applesauce, 15 oz</v>
      </c>
      <c r="C406" s="15" t="n">
        <v>3.7</v>
      </c>
      <c r="D406" s="15" t="n">
        <v>5</v>
      </c>
      <c r="E406" s="15" t="n">
        <v>4.6</v>
      </c>
      <c r="F406" s="16" t="s">
        <v>12290</v>
      </c>
      <c r="G406" s="16" t="s">
        <v>12021</v>
      </c>
      <c r="H406" s="17" t="n">
        <v>1.63</v>
      </c>
      <c r="I406" s="18" t="n">
        <f aca="false">('SKU Master'!I406-H406)/'SKU Master'!I406</f>
        <v>0.415770609318996</v>
      </c>
      <c r="J406" s="16" t="n">
        <v>3</v>
      </c>
      <c r="K406" s="19" t="n">
        <f aca="false">J406*C406</f>
        <v>11.1</v>
      </c>
      <c r="L406" s="16" t="s">
        <v>12295</v>
      </c>
      <c r="M406" s="16" t="s">
        <v>12292</v>
      </c>
      <c r="N406" s="16" t="s">
        <v>12017</v>
      </c>
      <c r="O406" s="16" t="s">
        <v>12300</v>
      </c>
      <c r="P406" s="16" t="s">
        <v>12296</v>
      </c>
      <c r="Q406" s="16" t="s">
        <v>12017</v>
      </c>
    </row>
    <row r="407" customFormat="false" ht="15" hidden="false" customHeight="false" outlineLevel="0" collapsed="false">
      <c r="A407" s="14" t="str">
        <f aca="false">'SKU Master'!A407</f>
        <v>07-00406</v>
      </c>
      <c r="B407" s="14" t="str">
        <f aca="false">VLOOKUP(A407,'SKU Master'!$A:$N,6,FALSE())</f>
        <v>Pepperlane Cinnamon Applesauce, 4 oz</v>
      </c>
      <c r="C407" s="15" t="n">
        <v>3.1</v>
      </c>
      <c r="D407" s="15" t="n">
        <v>6.5</v>
      </c>
      <c r="E407" s="15" t="n">
        <v>4.3</v>
      </c>
      <c r="F407" s="16" t="s">
        <v>12290</v>
      </c>
      <c r="G407" s="16" t="s">
        <v>12021</v>
      </c>
      <c r="H407" s="17" t="n">
        <v>0.91</v>
      </c>
      <c r="I407" s="18" t="n">
        <f aca="false">('SKU Master'!I407-H407)/'SKU Master'!I407</f>
        <v>0.345323741007194</v>
      </c>
      <c r="J407" s="16" t="n">
        <v>5</v>
      </c>
      <c r="K407" s="19" t="n">
        <f aca="false">J407*C407</f>
        <v>15.5</v>
      </c>
      <c r="L407" s="16" t="s">
        <v>12295</v>
      </c>
      <c r="M407" s="16" t="s">
        <v>12292</v>
      </c>
      <c r="N407" s="16" t="s">
        <v>12017</v>
      </c>
      <c r="O407" s="16" t="s">
        <v>12300</v>
      </c>
      <c r="P407" s="16" t="s">
        <v>12297</v>
      </c>
      <c r="Q407" s="16" t="s">
        <v>12017</v>
      </c>
    </row>
    <row r="408" customFormat="false" ht="15" hidden="false" customHeight="false" outlineLevel="0" collapsed="false">
      <c r="A408" s="14" t="str">
        <f aca="false">'SKU Master'!A408</f>
        <v>07-00407</v>
      </c>
      <c r="B408" s="14" t="str">
        <f aca="false">VLOOKUP(A408,'SKU Master'!$A:$N,6,FALSE())</f>
        <v>Harborline Unsweetened Applesauce, 29 oz</v>
      </c>
      <c r="C408" s="15" t="n">
        <v>2.7</v>
      </c>
      <c r="D408" s="15" t="n">
        <v>4.4</v>
      </c>
      <c r="E408" s="15" t="n">
        <v>3.8</v>
      </c>
      <c r="F408" s="16" t="s">
        <v>12290</v>
      </c>
      <c r="G408" s="16" t="s">
        <v>12021</v>
      </c>
      <c r="H408" s="17" t="n">
        <v>1.37</v>
      </c>
      <c r="I408" s="18" t="n">
        <f aca="false">('SKU Master'!I408-H408)/'SKU Master'!I408</f>
        <v>0.426778242677824</v>
      </c>
      <c r="J408" s="16" t="n">
        <v>5</v>
      </c>
      <c r="K408" s="19" t="n">
        <f aca="false">J408*C408</f>
        <v>13.5</v>
      </c>
      <c r="L408" s="16" t="s">
        <v>12295</v>
      </c>
      <c r="M408" s="16" t="s">
        <v>12292</v>
      </c>
      <c r="N408" s="16" t="s">
        <v>12017</v>
      </c>
      <c r="O408" s="16" t="s">
        <v>12300</v>
      </c>
      <c r="P408" s="16" t="s">
        <v>12297</v>
      </c>
      <c r="Q408" s="16" t="s">
        <v>12017</v>
      </c>
    </row>
    <row r="409" customFormat="false" ht="15" hidden="false" customHeight="false" outlineLevel="0" collapsed="false">
      <c r="A409" s="14" t="str">
        <f aca="false">'SKU Master'!A409</f>
        <v>07-00408</v>
      </c>
      <c r="B409" s="14" t="str">
        <f aca="false">VLOOKUP(A409,'SKU Master'!$A:$N,6,FALSE())</f>
        <v>Pepperlane In Light Syrup Mandarin Oranges, 29 oz</v>
      </c>
      <c r="C409" s="15" t="n">
        <v>2.5</v>
      </c>
      <c r="D409" s="15" t="n">
        <v>5.6</v>
      </c>
      <c r="E409" s="15" t="n">
        <v>2.8</v>
      </c>
      <c r="F409" s="16" t="s">
        <v>12290</v>
      </c>
      <c r="G409" s="16" t="s">
        <v>12017</v>
      </c>
      <c r="H409" s="17" t="n">
        <v>0.98</v>
      </c>
      <c r="I409" s="18" t="n">
        <f aca="false">('SKU Master'!I409-H409)/'SKU Master'!I409</f>
        <v>0.294964028776978</v>
      </c>
      <c r="J409" s="16" t="n">
        <v>1</v>
      </c>
      <c r="K409" s="19" t="n">
        <f aca="false">J409*C409</f>
        <v>2.5</v>
      </c>
      <c r="L409" s="16" t="s">
        <v>12291</v>
      </c>
      <c r="M409" s="16" t="s">
        <v>12292</v>
      </c>
      <c r="N409" s="16" t="s">
        <v>12017</v>
      </c>
      <c r="O409" s="16" t="s">
        <v>12300</v>
      </c>
      <c r="P409" s="16" t="s">
        <v>12294</v>
      </c>
      <c r="Q409" s="16" t="s">
        <v>12017</v>
      </c>
    </row>
    <row r="410" customFormat="false" ht="15" hidden="false" customHeight="false" outlineLevel="0" collapsed="false">
      <c r="A410" s="14" t="str">
        <f aca="false">'SKU Master'!A410</f>
        <v>07-00409</v>
      </c>
      <c r="B410" s="14" t="str">
        <f aca="false">VLOOKUP(A410,'SKU Master'!$A:$N,6,FALSE())</f>
        <v>Nutgrove Unsweetened Pears, 4 oz</v>
      </c>
      <c r="C410" s="15" t="n">
        <v>4.4</v>
      </c>
      <c r="D410" s="15" t="n">
        <v>8.8</v>
      </c>
      <c r="E410" s="15" t="n">
        <v>4.4</v>
      </c>
      <c r="F410" s="16" t="s">
        <v>12290</v>
      </c>
      <c r="G410" s="16" t="s">
        <v>12021</v>
      </c>
      <c r="H410" s="17" t="n">
        <v>2.3</v>
      </c>
      <c r="I410" s="18" t="n">
        <f aca="false">('SKU Master'!I410-H410)/'SKU Master'!I410</f>
        <v>0.408740359897172</v>
      </c>
      <c r="J410" s="16" t="n">
        <v>5</v>
      </c>
      <c r="K410" s="19" t="n">
        <f aca="false">J410*C410</f>
        <v>22</v>
      </c>
      <c r="L410" s="16" t="s">
        <v>12295</v>
      </c>
      <c r="M410" s="16" t="s">
        <v>12292</v>
      </c>
      <c r="N410" s="16" t="s">
        <v>12017</v>
      </c>
      <c r="O410" s="16" t="s">
        <v>12300</v>
      </c>
      <c r="P410" s="16" t="s">
        <v>12297</v>
      </c>
      <c r="Q410" s="16" t="s">
        <v>12017</v>
      </c>
    </row>
    <row r="411" customFormat="false" ht="15" hidden="false" customHeight="false" outlineLevel="0" collapsed="false">
      <c r="A411" s="14" t="str">
        <f aca="false">'SKU Master'!A411</f>
        <v>07-00410</v>
      </c>
      <c r="B411" s="14" t="str">
        <f aca="false">VLOOKUP(A411,'SKU Master'!$A:$N,6,FALSE())</f>
        <v>Golden Grain Co. In Light Syrup Fruit Cocktail, 4 oz</v>
      </c>
      <c r="C411" s="15" t="n">
        <v>4.5</v>
      </c>
      <c r="D411" s="15" t="n">
        <v>5.9</v>
      </c>
      <c r="E411" s="15" t="n">
        <v>4.4</v>
      </c>
      <c r="F411" s="16" t="s">
        <v>12290</v>
      </c>
      <c r="G411" s="16" t="s">
        <v>12021</v>
      </c>
      <c r="H411" s="17" t="n">
        <v>2</v>
      </c>
      <c r="I411" s="18" t="n">
        <f aca="false">('SKU Master'!I411-H411)/'SKU Master'!I411</f>
        <v>0.283154121863799</v>
      </c>
      <c r="J411" s="16" t="n">
        <v>2</v>
      </c>
      <c r="K411" s="19" t="n">
        <f aca="false">J411*C411</f>
        <v>9</v>
      </c>
      <c r="L411" s="16" t="s">
        <v>12295</v>
      </c>
      <c r="M411" s="16" t="s">
        <v>12292</v>
      </c>
      <c r="N411" s="16" t="s">
        <v>12017</v>
      </c>
      <c r="O411" s="16" t="s">
        <v>12300</v>
      </c>
      <c r="P411" s="16" t="s">
        <v>12298</v>
      </c>
      <c r="Q411" s="16" t="s">
        <v>12017</v>
      </c>
    </row>
    <row r="412" customFormat="false" ht="15" hidden="false" customHeight="false" outlineLevel="0" collapsed="false">
      <c r="A412" s="14" t="str">
        <f aca="false">'SKU Master'!A412</f>
        <v>07-00411</v>
      </c>
      <c r="B412" s="14" t="str">
        <f aca="false">VLOOKUP(A412,'SKU Master'!$A:$N,6,FALSE())</f>
        <v>Harborline In 100% Juice Pears, 4 oz</v>
      </c>
      <c r="C412" s="15" t="n">
        <v>3.7</v>
      </c>
      <c r="D412" s="15" t="n">
        <v>6.3</v>
      </c>
      <c r="E412" s="15" t="n">
        <v>3.4</v>
      </c>
      <c r="F412" s="16" t="s">
        <v>12290</v>
      </c>
      <c r="G412" s="16" t="s">
        <v>12021</v>
      </c>
      <c r="H412" s="17" t="n">
        <v>1.61</v>
      </c>
      <c r="I412" s="18" t="n">
        <f aca="false">('SKU Master'!I412-H412)/'SKU Master'!I412</f>
        <v>0.442906574394464</v>
      </c>
      <c r="J412" s="16" t="n">
        <v>6</v>
      </c>
      <c r="K412" s="19" t="n">
        <f aca="false">J412*C412</f>
        <v>22.2</v>
      </c>
      <c r="L412" s="16" t="s">
        <v>12295</v>
      </c>
      <c r="M412" s="16" t="s">
        <v>12292</v>
      </c>
      <c r="N412" s="16" t="s">
        <v>12017</v>
      </c>
      <c r="O412" s="16" t="s">
        <v>12300</v>
      </c>
      <c r="P412" s="16" t="s">
        <v>12297</v>
      </c>
      <c r="Q412" s="16" t="s">
        <v>12017</v>
      </c>
    </row>
    <row r="413" customFormat="false" ht="15" hidden="false" customHeight="false" outlineLevel="0" collapsed="false">
      <c r="A413" s="14" t="str">
        <f aca="false">'SKU Master'!A413</f>
        <v>07-00412</v>
      </c>
      <c r="B413" s="14" t="str">
        <f aca="false">VLOOKUP(A413,'SKU Master'!$A:$N,6,FALSE())</f>
        <v>Thrift Row Unsweetened Mandarin Oranges, 15 oz</v>
      </c>
      <c r="C413" s="15" t="n">
        <v>2.8</v>
      </c>
      <c r="D413" s="15" t="n">
        <v>6.7</v>
      </c>
      <c r="E413" s="15" t="n">
        <v>3.1</v>
      </c>
      <c r="F413" s="16" t="s">
        <v>12290</v>
      </c>
      <c r="G413" s="16" t="s">
        <v>12017</v>
      </c>
      <c r="H413" s="17" t="n">
        <v>1.73</v>
      </c>
      <c r="I413" s="18" t="n">
        <f aca="false">('SKU Master'!I413-H413)/'SKU Master'!I413</f>
        <v>0.504297994269341</v>
      </c>
      <c r="J413" s="16" t="n">
        <v>6</v>
      </c>
      <c r="K413" s="19" t="n">
        <f aca="false">J413*C413</f>
        <v>16.8</v>
      </c>
      <c r="L413" s="16" t="s">
        <v>12295</v>
      </c>
      <c r="M413" s="16" t="s">
        <v>12292</v>
      </c>
      <c r="N413" s="16" t="s">
        <v>12017</v>
      </c>
      <c r="O413" s="16" t="s">
        <v>12300</v>
      </c>
      <c r="P413" s="16" t="s">
        <v>12297</v>
      </c>
      <c r="Q413" s="16" t="s">
        <v>12017</v>
      </c>
    </row>
    <row r="414" customFormat="false" ht="15" hidden="false" customHeight="false" outlineLevel="0" collapsed="false">
      <c r="A414" s="14" t="str">
        <f aca="false">'SKU Master'!A414</f>
        <v>07-00413</v>
      </c>
      <c r="B414" s="14" t="str">
        <f aca="false">VLOOKUP(A414,'SKU Master'!$A:$N,6,FALSE())</f>
        <v>Orchard Spread Cinnamon Pineapple, 4 oz</v>
      </c>
      <c r="C414" s="15" t="n">
        <v>4.7</v>
      </c>
      <c r="D414" s="15" t="n">
        <v>4.3</v>
      </c>
      <c r="E414" s="15" t="n">
        <v>3.2</v>
      </c>
      <c r="F414" s="16" t="s">
        <v>12290</v>
      </c>
      <c r="G414" s="16" t="s">
        <v>12021</v>
      </c>
      <c r="H414" s="17" t="n">
        <v>1.86</v>
      </c>
      <c r="I414" s="18" t="n">
        <f aca="false">('SKU Master'!I414-H414)/'SKU Master'!I414</f>
        <v>0.333333333333333</v>
      </c>
      <c r="J414" s="16" t="n">
        <v>4</v>
      </c>
      <c r="K414" s="19" t="n">
        <f aca="false">J414*C414</f>
        <v>18.8</v>
      </c>
      <c r="L414" s="16" t="s">
        <v>12295</v>
      </c>
      <c r="M414" s="16" t="s">
        <v>12292</v>
      </c>
      <c r="N414" s="16" t="s">
        <v>12017</v>
      </c>
      <c r="O414" s="16" t="s">
        <v>12300</v>
      </c>
      <c r="P414" s="16" t="s">
        <v>12296</v>
      </c>
      <c r="Q414" s="16" t="s">
        <v>12017</v>
      </c>
    </row>
    <row r="415" customFormat="false" ht="15" hidden="false" customHeight="false" outlineLevel="0" collapsed="false">
      <c r="A415" s="14" t="str">
        <f aca="false">'SKU Master'!A415</f>
        <v>07-00414</v>
      </c>
      <c r="B415" s="14" t="str">
        <f aca="false">VLOOKUP(A415,'SKU Master'!$A:$N,6,FALSE())</f>
        <v>Roastport In Light Syrup Fruit Cocktail, 4 oz</v>
      </c>
      <c r="C415" s="15" t="n">
        <v>4.2</v>
      </c>
      <c r="D415" s="15" t="n">
        <v>8.4</v>
      </c>
      <c r="E415" s="15" t="n">
        <v>3.2</v>
      </c>
      <c r="F415" s="16" t="s">
        <v>12290</v>
      </c>
      <c r="G415" s="16" t="s">
        <v>12021</v>
      </c>
      <c r="H415" s="17" t="n">
        <v>0.98</v>
      </c>
      <c r="I415" s="18" t="n">
        <f aca="false">('SKU Master'!I415-H415)/'SKU Master'!I415</f>
        <v>0.342281879194631</v>
      </c>
      <c r="J415" s="16" t="n">
        <v>3</v>
      </c>
      <c r="K415" s="19" t="n">
        <f aca="false">J415*C415</f>
        <v>12.6</v>
      </c>
      <c r="L415" s="16" t="s">
        <v>12295</v>
      </c>
      <c r="M415" s="16" t="s">
        <v>12292</v>
      </c>
      <c r="N415" s="16" t="s">
        <v>12017</v>
      </c>
      <c r="O415" s="16" t="s">
        <v>12300</v>
      </c>
      <c r="P415" s="16" t="s">
        <v>12298</v>
      </c>
      <c r="Q415" s="16" t="s">
        <v>12017</v>
      </c>
    </row>
    <row r="416" customFormat="false" ht="15" hidden="false" customHeight="false" outlineLevel="0" collapsed="false">
      <c r="A416" s="14" t="str">
        <f aca="false">'SKU Master'!A416</f>
        <v>07-00415</v>
      </c>
      <c r="B416" s="14" t="str">
        <f aca="false">VLOOKUP(A416,'SKU Master'!$A:$N,6,FALSE())</f>
        <v>Thrift Row In Light Syrup Pineapple, 15 oz</v>
      </c>
      <c r="C416" s="15" t="n">
        <v>4.6</v>
      </c>
      <c r="D416" s="15" t="n">
        <v>6.4</v>
      </c>
      <c r="E416" s="15" t="n">
        <v>3</v>
      </c>
      <c r="F416" s="16" t="s">
        <v>12290</v>
      </c>
      <c r="G416" s="16" t="s">
        <v>12021</v>
      </c>
      <c r="H416" s="17" t="n">
        <v>1.9</v>
      </c>
      <c r="I416" s="18" t="n">
        <f aca="false">('SKU Master'!I416-H416)/'SKU Master'!I416</f>
        <v>0.364548494983278</v>
      </c>
      <c r="J416" s="16" t="n">
        <v>3</v>
      </c>
      <c r="K416" s="19" t="n">
        <f aca="false">J416*C416</f>
        <v>13.8</v>
      </c>
      <c r="L416" s="16" t="s">
        <v>12295</v>
      </c>
      <c r="M416" s="16" t="s">
        <v>12292</v>
      </c>
      <c r="N416" s="16" t="s">
        <v>12017</v>
      </c>
      <c r="O416" s="16" t="s">
        <v>12300</v>
      </c>
      <c r="P416" s="16" t="s">
        <v>12296</v>
      </c>
      <c r="Q416" s="16" t="s">
        <v>12017</v>
      </c>
    </row>
    <row r="417" customFormat="false" ht="15" hidden="false" customHeight="false" outlineLevel="0" collapsed="false">
      <c r="A417" s="14" t="str">
        <f aca="false">'SKU Master'!A417</f>
        <v>07-00416</v>
      </c>
      <c r="B417" s="14" t="str">
        <f aca="false">VLOOKUP(A417,'SKU Master'!$A:$N,6,FALSE())</f>
        <v>Pepperlane In Light Syrup Applesauce, 4 oz</v>
      </c>
      <c r="C417" s="15" t="n">
        <v>4.4</v>
      </c>
      <c r="D417" s="15" t="n">
        <v>4.2</v>
      </c>
      <c r="E417" s="15" t="n">
        <v>3.5</v>
      </c>
      <c r="F417" s="16" t="s">
        <v>12290</v>
      </c>
      <c r="G417" s="16" t="s">
        <v>12021</v>
      </c>
      <c r="H417" s="17" t="n">
        <v>1.63</v>
      </c>
      <c r="I417" s="18" t="n">
        <f aca="false">('SKU Master'!I417-H417)/'SKU Master'!I417</f>
        <v>0.415770609318996</v>
      </c>
      <c r="J417" s="16" t="n">
        <v>5</v>
      </c>
      <c r="K417" s="19" t="n">
        <f aca="false">J417*C417</f>
        <v>22</v>
      </c>
      <c r="L417" s="16" t="s">
        <v>12295</v>
      </c>
      <c r="M417" s="16" t="s">
        <v>12292</v>
      </c>
      <c r="N417" s="16" t="s">
        <v>12017</v>
      </c>
      <c r="O417" s="16" t="s">
        <v>12300</v>
      </c>
      <c r="P417" s="16" t="s">
        <v>12297</v>
      </c>
      <c r="Q417" s="16" t="s">
        <v>12017</v>
      </c>
    </row>
    <row r="418" customFormat="false" ht="15" hidden="false" customHeight="false" outlineLevel="0" collapsed="false">
      <c r="A418" s="14" t="str">
        <f aca="false">'SKU Master'!A418</f>
        <v>07-00417</v>
      </c>
      <c r="B418" s="14" t="str">
        <f aca="false">VLOOKUP(A418,'SKU Master'!$A:$N,6,FALSE())</f>
        <v>Redbarn Organic Great Northern Beans, 16 oz</v>
      </c>
      <c r="C418" s="15" t="n">
        <v>4.1</v>
      </c>
      <c r="D418" s="15" t="n">
        <v>8.8</v>
      </c>
      <c r="E418" s="15" t="n">
        <v>2.8</v>
      </c>
      <c r="F418" s="16" t="s">
        <v>12290</v>
      </c>
      <c r="G418" s="16" t="s">
        <v>12021</v>
      </c>
      <c r="H418" s="17" t="n">
        <v>1.87</v>
      </c>
      <c r="I418" s="18" t="n">
        <f aca="false">('SKU Master'!I418-H418)/'SKU Master'!I418</f>
        <v>0.374581939799331</v>
      </c>
      <c r="J418" s="16" t="n">
        <v>2</v>
      </c>
      <c r="K418" s="19" t="n">
        <f aca="false">J418*C418</f>
        <v>8.2</v>
      </c>
      <c r="L418" s="16" t="s">
        <v>12295</v>
      </c>
      <c r="M418" s="16" t="s">
        <v>12292</v>
      </c>
      <c r="N418" s="16" t="s">
        <v>12017</v>
      </c>
      <c r="O418" s="16" t="s">
        <v>12300</v>
      </c>
      <c r="P418" s="16" t="s">
        <v>12294</v>
      </c>
      <c r="Q418" s="16" t="s">
        <v>12017</v>
      </c>
    </row>
    <row r="419" customFormat="false" ht="15" hidden="false" customHeight="false" outlineLevel="0" collapsed="false">
      <c r="A419" s="14" t="str">
        <f aca="false">'SKU Master'!A419</f>
        <v>07-00418</v>
      </c>
      <c r="B419" s="14" t="str">
        <f aca="false">VLOOKUP(A419,'SKU Master'!$A:$N,6,FALSE())</f>
        <v>Redbarn Spicy Garbanzo Beans, 16 oz</v>
      </c>
      <c r="C419" s="15" t="n">
        <v>3.8</v>
      </c>
      <c r="D419" s="15" t="n">
        <v>7.3</v>
      </c>
      <c r="E419" s="15" t="n">
        <v>2.7</v>
      </c>
      <c r="F419" s="16" t="s">
        <v>12290</v>
      </c>
      <c r="G419" s="16" t="s">
        <v>12017</v>
      </c>
      <c r="H419" s="17" t="n">
        <v>1.17</v>
      </c>
      <c r="I419" s="18" t="n">
        <f aca="false">('SKU Master'!I419-H419)/'SKU Master'!I419</f>
        <v>0.346368715083799</v>
      </c>
      <c r="J419" s="16" t="n">
        <v>2</v>
      </c>
      <c r="K419" s="19" t="n">
        <f aca="false">J419*C419</f>
        <v>7.6</v>
      </c>
      <c r="L419" s="16" t="s">
        <v>12295</v>
      </c>
      <c r="M419" s="16" t="s">
        <v>12292</v>
      </c>
      <c r="N419" s="16" t="s">
        <v>12017</v>
      </c>
      <c r="O419" s="16" t="s">
        <v>12300</v>
      </c>
      <c r="P419" s="16" t="s">
        <v>12298</v>
      </c>
      <c r="Q419" s="16" t="s">
        <v>12017</v>
      </c>
    </row>
    <row r="420" customFormat="false" ht="15" hidden="false" customHeight="false" outlineLevel="0" collapsed="false">
      <c r="A420" s="14" t="str">
        <f aca="false">'SKU Master'!A420</f>
        <v>07-00419</v>
      </c>
      <c r="B420" s="14" t="str">
        <f aca="false">VLOOKUP(A420,'SKU Master'!$A:$N,6,FALSE())</f>
        <v>Thrift Row Low Sodium Baked Beans, 28 oz</v>
      </c>
      <c r="C420" s="15" t="n">
        <v>3.2</v>
      </c>
      <c r="D420" s="15" t="n">
        <v>6</v>
      </c>
      <c r="E420" s="15" t="n">
        <v>2.6</v>
      </c>
      <c r="F420" s="16" t="s">
        <v>12290</v>
      </c>
      <c r="G420" s="16" t="s">
        <v>12021</v>
      </c>
      <c r="H420" s="17" t="n">
        <v>1.09</v>
      </c>
      <c r="I420" s="18" t="n">
        <f aca="false">('SKU Master'!I420-H420)/'SKU Master'!I420</f>
        <v>0.423280423280423</v>
      </c>
      <c r="J420" s="16" t="n">
        <v>4</v>
      </c>
      <c r="K420" s="19" t="n">
        <f aca="false">J420*C420</f>
        <v>12.8</v>
      </c>
      <c r="L420" s="16" t="s">
        <v>12295</v>
      </c>
      <c r="M420" s="16" t="s">
        <v>12292</v>
      </c>
      <c r="N420" s="16" t="s">
        <v>12017</v>
      </c>
      <c r="O420" s="16" t="s">
        <v>12300</v>
      </c>
      <c r="P420" s="16" t="s">
        <v>12298</v>
      </c>
      <c r="Q420" s="16" t="s">
        <v>12017</v>
      </c>
    </row>
    <row r="421" customFormat="false" ht="15" hidden="false" customHeight="false" outlineLevel="0" collapsed="false">
      <c r="A421" s="14" t="str">
        <f aca="false">'SKU Master'!A421</f>
        <v>07-00420</v>
      </c>
      <c r="B421" s="14" t="str">
        <f aca="false">VLOOKUP(A421,'SKU Master'!$A:$N,6,FALSE())</f>
        <v>Golden Grain Co. Low Sodium Black Beans, 28 oz</v>
      </c>
      <c r="C421" s="15" t="n">
        <v>4.6</v>
      </c>
      <c r="D421" s="15" t="n">
        <v>5.5</v>
      </c>
      <c r="E421" s="15" t="n">
        <v>5</v>
      </c>
      <c r="F421" s="16" t="s">
        <v>12290</v>
      </c>
      <c r="G421" s="16" t="s">
        <v>12021</v>
      </c>
      <c r="H421" s="17" t="n">
        <v>1.02</v>
      </c>
      <c r="I421" s="18" t="n">
        <f aca="false">('SKU Master'!I421-H421)/'SKU Master'!I421</f>
        <v>0.315436241610738</v>
      </c>
      <c r="J421" s="16" t="n">
        <v>7</v>
      </c>
      <c r="K421" s="19" t="n">
        <f aca="false">J421*C421</f>
        <v>32.2</v>
      </c>
      <c r="L421" s="16" t="s">
        <v>12295</v>
      </c>
      <c r="M421" s="16" t="s">
        <v>12292</v>
      </c>
      <c r="N421" s="16" t="s">
        <v>12017</v>
      </c>
      <c r="O421" s="16" t="s">
        <v>12300</v>
      </c>
      <c r="P421" s="16" t="s">
        <v>12296</v>
      </c>
      <c r="Q421" s="16" t="s">
        <v>12017</v>
      </c>
    </row>
    <row r="422" customFormat="false" ht="15" hidden="false" customHeight="false" outlineLevel="0" collapsed="false">
      <c r="A422" s="14" t="str">
        <f aca="false">'SKU Master'!A422</f>
        <v>07-00421</v>
      </c>
      <c r="B422" s="14" t="str">
        <f aca="false">VLOOKUP(A422,'SKU Master'!$A:$N,6,FALSE())</f>
        <v>Golden Grain Co. Spicy Lentils, 28 oz</v>
      </c>
      <c r="C422" s="15" t="n">
        <v>3</v>
      </c>
      <c r="D422" s="15" t="n">
        <v>4.5</v>
      </c>
      <c r="E422" s="15" t="n">
        <v>3.8</v>
      </c>
      <c r="F422" s="16" t="s">
        <v>12290</v>
      </c>
      <c r="G422" s="16" t="s">
        <v>12021</v>
      </c>
      <c r="H422" s="17" t="n">
        <v>1.35</v>
      </c>
      <c r="I422" s="18" t="n">
        <f aca="false">('SKU Master'!I422-H422)/'SKU Master'!I422</f>
        <v>0.285714285714286</v>
      </c>
      <c r="J422" s="16" t="n">
        <v>4</v>
      </c>
      <c r="K422" s="19" t="n">
        <f aca="false">J422*C422</f>
        <v>12</v>
      </c>
      <c r="L422" s="16" t="s">
        <v>12295</v>
      </c>
      <c r="M422" s="16" t="s">
        <v>12292</v>
      </c>
      <c r="N422" s="16" t="s">
        <v>12017</v>
      </c>
      <c r="O422" s="16" t="s">
        <v>12300</v>
      </c>
      <c r="P422" s="16" t="s">
        <v>12298</v>
      </c>
      <c r="Q422" s="16" t="s">
        <v>12017</v>
      </c>
    </row>
    <row r="423" customFormat="false" ht="15" hidden="false" customHeight="false" outlineLevel="0" collapsed="false">
      <c r="A423" s="14" t="str">
        <f aca="false">'SKU Master'!A423</f>
        <v>07-00422</v>
      </c>
      <c r="B423" s="14" t="str">
        <f aca="false">VLOOKUP(A423,'SKU Master'!$A:$N,6,FALSE())</f>
        <v>Redbarn Great Northern Beans, 15 oz</v>
      </c>
      <c r="C423" s="15" t="n">
        <v>4.7</v>
      </c>
      <c r="D423" s="15" t="n">
        <v>7.2</v>
      </c>
      <c r="E423" s="15" t="n">
        <v>2.6</v>
      </c>
      <c r="F423" s="16" t="s">
        <v>12290</v>
      </c>
      <c r="G423" s="16" t="s">
        <v>12021</v>
      </c>
      <c r="H423" s="17" t="n">
        <v>1.07</v>
      </c>
      <c r="I423" s="18" t="n">
        <f aca="false">('SKU Master'!I423-H423)/'SKU Master'!I423</f>
        <v>0.281879194630872</v>
      </c>
      <c r="J423" s="16" t="n">
        <v>7</v>
      </c>
      <c r="K423" s="19" t="n">
        <f aca="false">J423*C423</f>
        <v>32.9</v>
      </c>
      <c r="L423" s="16" t="s">
        <v>12295</v>
      </c>
      <c r="M423" s="16" t="s">
        <v>12292</v>
      </c>
      <c r="N423" s="16" t="s">
        <v>12017</v>
      </c>
      <c r="O423" s="16" t="s">
        <v>12300</v>
      </c>
      <c r="P423" s="16" t="s">
        <v>12297</v>
      </c>
      <c r="Q423" s="16" t="s">
        <v>12017</v>
      </c>
    </row>
    <row r="424" customFormat="false" ht="15" hidden="false" customHeight="false" outlineLevel="0" collapsed="false">
      <c r="A424" s="14" t="str">
        <f aca="false">'SKU Master'!A424</f>
        <v>07-00423</v>
      </c>
      <c r="B424" s="14" t="str">
        <f aca="false">VLOOKUP(A424,'SKU Master'!$A:$N,6,FALSE())</f>
        <v>Thrift Row Spicy Black Beans, 15 oz</v>
      </c>
      <c r="C424" s="15" t="n">
        <v>2.6</v>
      </c>
      <c r="D424" s="15" t="n">
        <v>8.5</v>
      </c>
      <c r="E424" s="15" t="n">
        <v>3.4</v>
      </c>
      <c r="F424" s="16" t="s">
        <v>12290</v>
      </c>
      <c r="G424" s="16" t="s">
        <v>12017</v>
      </c>
      <c r="H424" s="17" t="n">
        <v>0.98</v>
      </c>
      <c r="I424" s="18" t="n">
        <f aca="false">('SKU Master'!I424-H424)/'SKU Master'!I424</f>
        <v>0.481481481481481</v>
      </c>
      <c r="J424" s="16" t="n">
        <v>6</v>
      </c>
      <c r="K424" s="19" t="n">
        <f aca="false">J424*C424</f>
        <v>15.6</v>
      </c>
      <c r="L424" s="16" t="s">
        <v>12295</v>
      </c>
      <c r="M424" s="16" t="s">
        <v>12292</v>
      </c>
      <c r="N424" s="16" t="s">
        <v>12017</v>
      </c>
      <c r="O424" s="16" t="s">
        <v>12300</v>
      </c>
      <c r="P424" s="16" t="s">
        <v>12296</v>
      </c>
      <c r="Q424" s="16" t="s">
        <v>12017</v>
      </c>
    </row>
    <row r="425" customFormat="false" ht="15" hidden="false" customHeight="false" outlineLevel="0" collapsed="false">
      <c r="A425" s="14" t="str">
        <f aca="false">'SKU Master'!A425</f>
        <v>07-00424</v>
      </c>
      <c r="B425" s="14" t="str">
        <f aca="false">VLOOKUP(A425,'SKU Master'!$A:$N,6,FALSE())</f>
        <v>Orchard Spread Organic Baked Beans, 15 oz</v>
      </c>
      <c r="C425" s="15" t="n">
        <v>4.8</v>
      </c>
      <c r="D425" s="15" t="n">
        <v>6.9</v>
      </c>
      <c r="E425" s="15" t="n">
        <v>4.9</v>
      </c>
      <c r="F425" s="16" t="s">
        <v>12290</v>
      </c>
      <c r="G425" s="16" t="s">
        <v>12021</v>
      </c>
      <c r="H425" s="17" t="n">
        <v>0.87</v>
      </c>
      <c r="I425" s="18" t="n">
        <f aca="false">('SKU Master'!I425-H425)/'SKU Master'!I425</f>
        <v>0.37410071942446</v>
      </c>
      <c r="J425" s="16" t="n">
        <v>3</v>
      </c>
      <c r="K425" s="19" t="n">
        <f aca="false">J425*C425</f>
        <v>14.4</v>
      </c>
      <c r="L425" s="16" t="s">
        <v>12295</v>
      </c>
      <c r="M425" s="16" t="s">
        <v>12292</v>
      </c>
      <c r="N425" s="16" t="s">
        <v>12017</v>
      </c>
      <c r="O425" s="16" t="s">
        <v>12300</v>
      </c>
      <c r="P425" s="16" t="s">
        <v>12298</v>
      </c>
      <c r="Q425" s="16" t="s">
        <v>12017</v>
      </c>
    </row>
    <row r="426" customFormat="false" ht="15" hidden="false" customHeight="false" outlineLevel="0" collapsed="false">
      <c r="A426" s="14" t="str">
        <f aca="false">'SKU Master'!A426</f>
        <v>07-00425</v>
      </c>
      <c r="B426" s="14" t="str">
        <f aca="false">VLOOKUP(A426,'SKU Master'!$A:$N,6,FALSE())</f>
        <v>Pepperlane Spicy Kidney Beans, 16 oz</v>
      </c>
      <c r="C426" s="15" t="n">
        <v>3.5</v>
      </c>
      <c r="D426" s="15" t="n">
        <v>7.5</v>
      </c>
      <c r="E426" s="15" t="n">
        <v>2.7</v>
      </c>
      <c r="F426" s="16" t="s">
        <v>12290</v>
      </c>
      <c r="G426" s="16" t="s">
        <v>12021</v>
      </c>
      <c r="H426" s="17" t="n">
        <v>0.88</v>
      </c>
      <c r="I426" s="18" t="n">
        <f aca="false">('SKU Master'!I426-H426)/'SKU Master'!I426</f>
        <v>0.366906474820144</v>
      </c>
      <c r="J426" s="16" t="n">
        <v>1</v>
      </c>
      <c r="K426" s="19" t="n">
        <f aca="false">J426*C426</f>
        <v>3.5</v>
      </c>
      <c r="L426" s="16" t="s">
        <v>12291</v>
      </c>
      <c r="M426" s="16" t="s">
        <v>12292</v>
      </c>
      <c r="N426" s="16" t="s">
        <v>12017</v>
      </c>
      <c r="O426" s="16" t="s">
        <v>12300</v>
      </c>
      <c r="P426" s="16" t="s">
        <v>12294</v>
      </c>
      <c r="Q426" s="16" t="s">
        <v>12017</v>
      </c>
    </row>
    <row r="427" customFormat="false" ht="15" hidden="false" customHeight="false" outlineLevel="0" collapsed="false">
      <c r="A427" s="14" t="str">
        <f aca="false">'SKU Master'!A427</f>
        <v>07-00426</v>
      </c>
      <c r="B427" s="14" t="str">
        <f aca="false">VLOOKUP(A427,'SKU Master'!$A:$N,6,FALSE())</f>
        <v>Roastport Kidney Beans, 28 oz</v>
      </c>
      <c r="C427" s="15" t="n">
        <v>2.7</v>
      </c>
      <c r="D427" s="15" t="n">
        <v>8.1</v>
      </c>
      <c r="E427" s="15" t="n">
        <v>3.7</v>
      </c>
      <c r="F427" s="16" t="s">
        <v>12290</v>
      </c>
      <c r="G427" s="16" t="s">
        <v>12021</v>
      </c>
      <c r="H427" s="17" t="n">
        <v>0.88</v>
      </c>
      <c r="I427" s="18" t="n">
        <f aca="false">('SKU Master'!I427-H427)/'SKU Master'!I427</f>
        <v>0.366906474820144</v>
      </c>
      <c r="J427" s="16" t="n">
        <v>9</v>
      </c>
      <c r="K427" s="19" t="n">
        <f aca="false">J427*C427</f>
        <v>24.3</v>
      </c>
      <c r="L427" s="16" t="s">
        <v>12295</v>
      </c>
      <c r="M427" s="16" t="s">
        <v>12292</v>
      </c>
      <c r="N427" s="16" t="s">
        <v>12017</v>
      </c>
      <c r="O427" s="16" t="s">
        <v>12300</v>
      </c>
      <c r="P427" s="16" t="s">
        <v>12297</v>
      </c>
      <c r="Q427" s="16" t="s">
        <v>12017</v>
      </c>
    </row>
    <row r="428" customFormat="false" ht="15" hidden="false" customHeight="false" outlineLevel="0" collapsed="false">
      <c r="A428" s="14" t="str">
        <f aca="false">'SKU Master'!A428</f>
        <v>07-00427</v>
      </c>
      <c r="B428" s="14" t="str">
        <f aca="false">VLOOKUP(A428,'SKU Master'!$A:$N,6,FALSE())</f>
        <v>Roastport Low Sodium Refried Beans, 16 oz</v>
      </c>
      <c r="C428" s="15" t="n">
        <v>4.9</v>
      </c>
      <c r="D428" s="15" t="n">
        <v>7.3</v>
      </c>
      <c r="E428" s="15" t="n">
        <v>3.1</v>
      </c>
      <c r="F428" s="16" t="s">
        <v>12290</v>
      </c>
      <c r="G428" s="16" t="s">
        <v>12021</v>
      </c>
      <c r="H428" s="17" t="n">
        <v>1.11</v>
      </c>
      <c r="I428" s="18" t="n">
        <f aca="false">('SKU Master'!I428-H428)/'SKU Master'!I428</f>
        <v>0.412698412698413</v>
      </c>
      <c r="J428" s="16" t="n">
        <v>7</v>
      </c>
      <c r="K428" s="19" t="n">
        <f aca="false">J428*C428</f>
        <v>34.3</v>
      </c>
      <c r="L428" s="16" t="s">
        <v>12295</v>
      </c>
      <c r="M428" s="16" t="s">
        <v>12292</v>
      </c>
      <c r="N428" s="16" t="s">
        <v>12017</v>
      </c>
      <c r="O428" s="16" t="s">
        <v>12300</v>
      </c>
      <c r="P428" s="16" t="s">
        <v>12296</v>
      </c>
      <c r="Q428" s="16" t="s">
        <v>12017</v>
      </c>
    </row>
    <row r="429" customFormat="false" ht="15" hidden="false" customHeight="false" outlineLevel="0" collapsed="false">
      <c r="A429" s="14" t="str">
        <f aca="false">'SKU Master'!A429</f>
        <v>07-00428</v>
      </c>
      <c r="B429" s="14" t="str">
        <f aca="false">VLOOKUP(A429,'SKU Master'!$A:$N,6,FALSE())</f>
        <v>Wheatstone Spicy Black Beans, 16 oz</v>
      </c>
      <c r="C429" s="15" t="n">
        <v>2.9</v>
      </c>
      <c r="D429" s="15" t="n">
        <v>5.5</v>
      </c>
      <c r="E429" s="15" t="n">
        <v>3.4</v>
      </c>
      <c r="F429" s="16" t="s">
        <v>12290</v>
      </c>
      <c r="G429" s="16" t="s">
        <v>12021</v>
      </c>
      <c r="H429" s="17" t="n">
        <v>1.02</v>
      </c>
      <c r="I429" s="18" t="n">
        <f aca="false">('SKU Master'!I429-H429)/'SKU Master'!I429</f>
        <v>0.315436241610738</v>
      </c>
      <c r="J429" s="16" t="n">
        <v>8</v>
      </c>
      <c r="K429" s="19" t="n">
        <f aca="false">J429*C429</f>
        <v>23.2</v>
      </c>
      <c r="L429" s="16" t="s">
        <v>12295</v>
      </c>
      <c r="M429" s="16" t="s">
        <v>12292</v>
      </c>
      <c r="N429" s="16" t="s">
        <v>12017</v>
      </c>
      <c r="O429" s="16" t="s">
        <v>12300</v>
      </c>
      <c r="P429" s="16" t="s">
        <v>12297</v>
      </c>
      <c r="Q429" s="16" t="s">
        <v>12017</v>
      </c>
    </row>
    <row r="430" customFormat="false" ht="15" hidden="false" customHeight="false" outlineLevel="0" collapsed="false">
      <c r="A430" s="14" t="str">
        <f aca="false">'SKU Master'!A430</f>
        <v>07-00429</v>
      </c>
      <c r="B430" s="14" t="str">
        <f aca="false">VLOOKUP(A430,'SKU Master'!$A:$N,6,FALSE())</f>
        <v>Roastport Organic Great Northern Beans, 15 oz</v>
      </c>
      <c r="C430" s="15" t="n">
        <v>5</v>
      </c>
      <c r="D430" s="15" t="n">
        <v>5.6</v>
      </c>
      <c r="E430" s="15" t="n">
        <v>4.4</v>
      </c>
      <c r="F430" s="16" t="s">
        <v>12290</v>
      </c>
      <c r="G430" s="16" t="s">
        <v>12021</v>
      </c>
      <c r="H430" s="17" t="n">
        <v>0.92</v>
      </c>
      <c r="I430" s="18" t="n">
        <f aca="false">('SKU Master'!I430-H430)/'SKU Master'!I430</f>
        <v>0.338129496402878</v>
      </c>
      <c r="J430" s="16" t="n">
        <v>6</v>
      </c>
      <c r="K430" s="19" t="n">
        <f aca="false">J430*C430</f>
        <v>30</v>
      </c>
      <c r="L430" s="16" t="s">
        <v>12295</v>
      </c>
      <c r="M430" s="16" t="s">
        <v>12292</v>
      </c>
      <c r="N430" s="16" t="s">
        <v>12017</v>
      </c>
      <c r="O430" s="16" t="s">
        <v>12300</v>
      </c>
      <c r="P430" s="16" t="s">
        <v>12296</v>
      </c>
      <c r="Q430" s="16" t="s">
        <v>12017</v>
      </c>
    </row>
    <row r="431" customFormat="false" ht="15" hidden="false" customHeight="false" outlineLevel="0" collapsed="false">
      <c r="A431" s="14" t="str">
        <f aca="false">'SKU Master'!A431</f>
        <v>07-00430</v>
      </c>
      <c r="B431" s="14" t="str">
        <f aca="false">VLOOKUP(A431,'SKU Master'!$A:$N,6,FALSE())</f>
        <v>Golden Grain Co. Organic Baked Beans, 16 oz</v>
      </c>
      <c r="C431" s="15" t="n">
        <v>4.9</v>
      </c>
      <c r="D431" s="15" t="n">
        <v>6.9</v>
      </c>
      <c r="E431" s="15" t="n">
        <v>2.6</v>
      </c>
      <c r="F431" s="16" t="s">
        <v>12290</v>
      </c>
      <c r="G431" s="16" t="s">
        <v>12017</v>
      </c>
      <c r="H431" s="17" t="n">
        <v>0.98</v>
      </c>
      <c r="I431" s="18" t="n">
        <f aca="false">('SKU Master'!I431-H431)/'SKU Master'!I431</f>
        <v>0.294964028776978</v>
      </c>
      <c r="J431" s="16" t="n">
        <v>4</v>
      </c>
      <c r="K431" s="19" t="n">
        <f aca="false">J431*C431</f>
        <v>19.6</v>
      </c>
      <c r="L431" s="16" t="s">
        <v>12295</v>
      </c>
      <c r="M431" s="16" t="s">
        <v>12292</v>
      </c>
      <c r="N431" s="16" t="s">
        <v>12017</v>
      </c>
      <c r="O431" s="16" t="s">
        <v>12300</v>
      </c>
      <c r="P431" s="16" t="s">
        <v>12298</v>
      </c>
      <c r="Q431" s="16" t="s">
        <v>12017</v>
      </c>
    </row>
    <row r="432" customFormat="false" ht="15" hidden="false" customHeight="false" outlineLevel="0" collapsed="false">
      <c r="A432" s="14" t="str">
        <f aca="false">'SKU Master'!A432</f>
        <v>07-00431</v>
      </c>
      <c r="B432" s="14" t="str">
        <f aca="false">VLOOKUP(A432,'SKU Master'!$A:$N,6,FALSE())</f>
        <v>Wheatstone Organic Pinto Beans, 16 oz</v>
      </c>
      <c r="C432" s="15" t="n">
        <v>4.4</v>
      </c>
      <c r="D432" s="15" t="n">
        <v>4.5</v>
      </c>
      <c r="E432" s="15" t="n">
        <v>3.3</v>
      </c>
      <c r="F432" s="16" t="s">
        <v>12290</v>
      </c>
      <c r="G432" s="16" t="s">
        <v>12021</v>
      </c>
      <c r="H432" s="17" t="n">
        <v>1.34</v>
      </c>
      <c r="I432" s="18" t="n">
        <f aca="false">('SKU Master'!I432-H432)/'SKU Master'!I432</f>
        <v>0.291005291005291</v>
      </c>
      <c r="J432" s="16" t="n">
        <v>9</v>
      </c>
      <c r="K432" s="19" t="n">
        <f aca="false">J432*C432</f>
        <v>39.6</v>
      </c>
      <c r="L432" s="16" t="s">
        <v>12295</v>
      </c>
      <c r="M432" s="16" t="s">
        <v>12292</v>
      </c>
      <c r="N432" s="16" t="s">
        <v>12017</v>
      </c>
      <c r="O432" s="16" t="s">
        <v>12300</v>
      </c>
      <c r="P432" s="16" t="s">
        <v>12297</v>
      </c>
      <c r="Q432" s="16" t="s">
        <v>12017</v>
      </c>
    </row>
    <row r="433" customFormat="false" ht="15" hidden="false" customHeight="false" outlineLevel="0" collapsed="false">
      <c r="A433" s="14" t="str">
        <f aca="false">'SKU Master'!A433</f>
        <v>07-00432</v>
      </c>
      <c r="B433" s="14" t="str">
        <f aca="false">VLOOKUP(A433,'SKU Master'!$A:$N,6,FALSE())</f>
        <v>Golden Grain Co. Low Sodium Garbanzo Beans, 16 oz</v>
      </c>
      <c r="C433" s="15" t="n">
        <v>2.6</v>
      </c>
      <c r="D433" s="15" t="n">
        <v>9</v>
      </c>
      <c r="E433" s="15" t="n">
        <v>3.6</v>
      </c>
      <c r="F433" s="16" t="s">
        <v>12290</v>
      </c>
      <c r="G433" s="16" t="s">
        <v>12021</v>
      </c>
      <c r="H433" s="17" t="n">
        <v>0.82</v>
      </c>
      <c r="I433" s="18" t="n">
        <f aca="false">('SKU Master'!I433-H433)/'SKU Master'!I433</f>
        <v>0.364341085271318</v>
      </c>
      <c r="J433" s="16" t="n">
        <v>5</v>
      </c>
      <c r="K433" s="19" t="n">
        <f aca="false">J433*C433</f>
        <v>13</v>
      </c>
      <c r="L433" s="16" t="s">
        <v>12295</v>
      </c>
      <c r="M433" s="16" t="s">
        <v>12292</v>
      </c>
      <c r="N433" s="16" t="s">
        <v>12017</v>
      </c>
      <c r="O433" s="16" t="s">
        <v>12300</v>
      </c>
      <c r="P433" s="16" t="s">
        <v>12296</v>
      </c>
      <c r="Q433" s="16" t="s">
        <v>12017</v>
      </c>
    </row>
    <row r="434" customFormat="false" ht="15" hidden="false" customHeight="false" outlineLevel="0" collapsed="false">
      <c r="A434" s="14" t="str">
        <f aca="false">'SKU Master'!A434</f>
        <v>07-00433</v>
      </c>
      <c r="B434" s="14" t="str">
        <f aca="false">VLOOKUP(A434,'SKU Master'!$A:$N,6,FALSE())</f>
        <v>Harborline Low Sodium Lentils, 16 oz</v>
      </c>
      <c r="C434" s="15" t="n">
        <v>4</v>
      </c>
      <c r="D434" s="15" t="n">
        <v>7.8</v>
      </c>
      <c r="E434" s="15" t="n">
        <v>2.6</v>
      </c>
      <c r="F434" s="16" t="s">
        <v>12290</v>
      </c>
      <c r="G434" s="16" t="s">
        <v>12021</v>
      </c>
      <c r="H434" s="17" t="n">
        <v>1.62</v>
      </c>
      <c r="I434" s="18" t="n">
        <f aca="false">('SKU Master'!I434-H434)/'SKU Master'!I434</f>
        <v>0.419354838709677</v>
      </c>
      <c r="J434" s="16" t="n">
        <v>8</v>
      </c>
      <c r="K434" s="19" t="n">
        <f aca="false">J434*C434</f>
        <v>32</v>
      </c>
      <c r="L434" s="16" t="s">
        <v>12295</v>
      </c>
      <c r="M434" s="16" t="s">
        <v>12292</v>
      </c>
      <c r="N434" s="16" t="s">
        <v>12017</v>
      </c>
      <c r="O434" s="16" t="s">
        <v>12300</v>
      </c>
      <c r="P434" s="16" t="s">
        <v>12297</v>
      </c>
      <c r="Q434" s="16" t="s">
        <v>12017</v>
      </c>
    </row>
    <row r="435" customFormat="false" ht="15" hidden="false" customHeight="false" outlineLevel="0" collapsed="false">
      <c r="A435" s="14" t="str">
        <f aca="false">'SKU Master'!A435</f>
        <v>07-00434</v>
      </c>
      <c r="B435" s="14" t="str">
        <f aca="false">VLOOKUP(A435,'SKU Master'!$A:$N,6,FALSE())</f>
        <v>Harborline Organic Lentils, 16 oz</v>
      </c>
      <c r="C435" s="15" t="n">
        <v>4</v>
      </c>
      <c r="D435" s="15" t="n">
        <v>7.4</v>
      </c>
      <c r="E435" s="15" t="n">
        <v>4.3</v>
      </c>
      <c r="F435" s="16" t="s">
        <v>12290</v>
      </c>
      <c r="G435" s="16" t="s">
        <v>12017</v>
      </c>
      <c r="H435" s="17" t="n">
        <v>0.47</v>
      </c>
      <c r="I435" s="18" t="n">
        <f aca="false">('SKU Master'!I435-H435)/'SKU Master'!I435</f>
        <v>0.471910112359551</v>
      </c>
      <c r="J435" s="16" t="n">
        <v>5</v>
      </c>
      <c r="K435" s="19" t="n">
        <f aca="false">J435*C435</f>
        <v>20</v>
      </c>
      <c r="L435" s="16" t="s">
        <v>12295</v>
      </c>
      <c r="M435" s="16" t="s">
        <v>12292</v>
      </c>
      <c r="N435" s="16" t="s">
        <v>12017</v>
      </c>
      <c r="O435" s="16" t="s">
        <v>12300</v>
      </c>
      <c r="P435" s="16" t="s">
        <v>12296</v>
      </c>
      <c r="Q435" s="16" t="s">
        <v>12017</v>
      </c>
    </row>
    <row r="436" customFormat="false" ht="15" hidden="false" customHeight="false" outlineLevel="0" collapsed="false">
      <c r="A436" s="14" t="str">
        <f aca="false">'SKU Master'!A436</f>
        <v>07-00435</v>
      </c>
      <c r="B436" s="14" t="str">
        <f aca="false">VLOOKUP(A436,'SKU Master'!$A:$N,6,FALSE())</f>
        <v>Kettle Row Organic Pinto Beans, 16 oz</v>
      </c>
      <c r="C436" s="15" t="n">
        <v>4.3</v>
      </c>
      <c r="D436" s="15" t="n">
        <v>6</v>
      </c>
      <c r="E436" s="15" t="n">
        <v>4</v>
      </c>
      <c r="F436" s="16" t="s">
        <v>12290</v>
      </c>
      <c r="G436" s="16" t="s">
        <v>12021</v>
      </c>
      <c r="H436" s="17" t="n">
        <v>1.31</v>
      </c>
      <c r="I436" s="18" t="n">
        <f aca="false">('SKU Master'!I436-H436)/'SKU Master'!I436</f>
        <v>0.306878306878307</v>
      </c>
      <c r="J436" s="16" t="n">
        <v>5</v>
      </c>
      <c r="K436" s="19" t="n">
        <f aca="false">J436*C436</f>
        <v>21.5</v>
      </c>
      <c r="L436" s="16" t="s">
        <v>12295</v>
      </c>
      <c r="M436" s="16" t="s">
        <v>12292</v>
      </c>
      <c r="N436" s="16" t="s">
        <v>12017</v>
      </c>
      <c r="O436" s="16" t="s">
        <v>12300</v>
      </c>
      <c r="P436" s="16" t="s">
        <v>12296</v>
      </c>
      <c r="Q436" s="16" t="s">
        <v>12017</v>
      </c>
    </row>
    <row r="437" customFormat="false" ht="15" hidden="false" customHeight="false" outlineLevel="0" collapsed="false">
      <c r="A437" s="14" t="str">
        <f aca="false">'SKU Master'!A437</f>
        <v>07-00436</v>
      </c>
      <c r="B437" s="14" t="str">
        <f aca="false">VLOOKUP(A437,'SKU Master'!$A:$N,6,FALSE())</f>
        <v>Pepperlane Spicy Baked Beans, 28 oz</v>
      </c>
      <c r="C437" s="15" t="n">
        <v>4.2</v>
      </c>
      <c r="D437" s="15" t="n">
        <v>7.4</v>
      </c>
      <c r="E437" s="15" t="n">
        <v>3.5</v>
      </c>
      <c r="F437" s="16" t="s">
        <v>12290</v>
      </c>
      <c r="G437" s="16" t="s">
        <v>12017</v>
      </c>
      <c r="H437" s="17" t="n">
        <v>2.04</v>
      </c>
      <c r="I437" s="18" t="n">
        <f aca="false">('SKU Master'!I437-H437)/'SKU Master'!I437</f>
        <v>0.294117647058824</v>
      </c>
      <c r="J437" s="16" t="n">
        <v>1</v>
      </c>
      <c r="K437" s="19" t="n">
        <f aca="false">J437*C437</f>
        <v>4.2</v>
      </c>
      <c r="L437" s="16" t="s">
        <v>12291</v>
      </c>
      <c r="M437" s="16" t="s">
        <v>12292</v>
      </c>
      <c r="N437" s="16" t="s">
        <v>12017</v>
      </c>
      <c r="O437" s="16" t="s">
        <v>12300</v>
      </c>
      <c r="P437" s="16" t="s">
        <v>12294</v>
      </c>
      <c r="Q437" s="16" t="s">
        <v>12017</v>
      </c>
    </row>
    <row r="438" customFormat="false" ht="15" hidden="false" customHeight="false" outlineLevel="0" collapsed="false">
      <c r="A438" s="14" t="str">
        <f aca="false">'SKU Master'!A438</f>
        <v>07-00437</v>
      </c>
      <c r="B438" s="14" t="str">
        <f aca="false">VLOOKUP(A438,'SKU Master'!$A:$N,6,FALSE())</f>
        <v>Golden Grain Co. Spicy Great Northern Beans, 15 oz</v>
      </c>
      <c r="C438" s="15" t="n">
        <v>4.8</v>
      </c>
      <c r="D438" s="15" t="n">
        <v>6.9</v>
      </c>
      <c r="E438" s="15" t="n">
        <v>4.8</v>
      </c>
      <c r="F438" s="16" t="s">
        <v>12290</v>
      </c>
      <c r="G438" s="16" t="s">
        <v>12021</v>
      </c>
      <c r="H438" s="17" t="n">
        <v>1.04</v>
      </c>
      <c r="I438" s="18" t="n">
        <f aca="false">('SKU Master'!I438-H438)/'SKU Master'!I438</f>
        <v>0.418994413407821</v>
      </c>
      <c r="J438" s="16" t="n">
        <v>8</v>
      </c>
      <c r="K438" s="19" t="n">
        <f aca="false">J438*C438</f>
        <v>38.4</v>
      </c>
      <c r="L438" s="16" t="s">
        <v>12295</v>
      </c>
      <c r="M438" s="16" t="s">
        <v>12292</v>
      </c>
      <c r="N438" s="16" t="s">
        <v>12017</v>
      </c>
      <c r="O438" s="16" t="s">
        <v>12300</v>
      </c>
      <c r="P438" s="16" t="s">
        <v>12297</v>
      </c>
      <c r="Q438" s="16" t="s">
        <v>12017</v>
      </c>
    </row>
    <row r="439" customFormat="false" ht="15" hidden="false" customHeight="false" outlineLevel="0" collapsed="false">
      <c r="A439" s="14" t="str">
        <f aca="false">'SKU Master'!A439</f>
        <v>07-00438</v>
      </c>
      <c r="B439" s="14" t="str">
        <f aca="false">VLOOKUP(A439,'SKU Master'!$A:$N,6,FALSE())</f>
        <v>Orchard Spread Lentils, 16 oz</v>
      </c>
      <c r="C439" s="15" t="n">
        <v>2.6</v>
      </c>
      <c r="D439" s="15" t="n">
        <v>4.7</v>
      </c>
      <c r="E439" s="15" t="n">
        <v>4.9</v>
      </c>
      <c r="F439" s="16" t="s">
        <v>12290</v>
      </c>
      <c r="G439" s="16" t="s">
        <v>12017</v>
      </c>
      <c r="H439" s="17" t="n">
        <v>1.05</v>
      </c>
      <c r="I439" s="18" t="n">
        <f aca="false">('SKU Master'!I439-H439)/'SKU Master'!I439</f>
        <v>0.41340782122905</v>
      </c>
      <c r="J439" s="16" t="n">
        <v>5</v>
      </c>
      <c r="K439" s="19" t="n">
        <f aca="false">J439*C439</f>
        <v>13</v>
      </c>
      <c r="L439" s="16" t="s">
        <v>12295</v>
      </c>
      <c r="M439" s="16" t="s">
        <v>12292</v>
      </c>
      <c r="N439" s="16" t="s">
        <v>12017</v>
      </c>
      <c r="O439" s="16" t="s">
        <v>12300</v>
      </c>
      <c r="P439" s="16" t="s">
        <v>12296</v>
      </c>
      <c r="Q439" s="16" t="s">
        <v>12017</v>
      </c>
    </row>
    <row r="440" customFormat="false" ht="15" hidden="false" customHeight="false" outlineLevel="0" collapsed="false">
      <c r="A440" s="14" t="str">
        <f aca="false">'SKU Master'!A440</f>
        <v>07-00439</v>
      </c>
      <c r="B440" s="14" t="str">
        <f aca="false">VLOOKUP(A440,'SKU Master'!$A:$N,6,FALSE())</f>
        <v>Harborline Organic Baked Beans, 28 oz</v>
      </c>
      <c r="C440" s="15" t="n">
        <v>3.9</v>
      </c>
      <c r="D440" s="15" t="n">
        <v>5.6</v>
      </c>
      <c r="E440" s="15" t="n">
        <v>3.3</v>
      </c>
      <c r="F440" s="16" t="s">
        <v>12290</v>
      </c>
      <c r="G440" s="16" t="s">
        <v>12021</v>
      </c>
      <c r="H440" s="17" t="n">
        <v>0.82</v>
      </c>
      <c r="I440" s="18" t="n">
        <f aca="false">('SKU Master'!I440-H440)/'SKU Master'!I440</f>
        <v>0.410071942446043</v>
      </c>
      <c r="J440" s="16" t="n">
        <v>5</v>
      </c>
      <c r="K440" s="19" t="n">
        <f aca="false">J440*C440</f>
        <v>19.5</v>
      </c>
      <c r="L440" s="16" t="s">
        <v>12295</v>
      </c>
      <c r="M440" s="16" t="s">
        <v>12292</v>
      </c>
      <c r="N440" s="16" t="s">
        <v>12017</v>
      </c>
      <c r="O440" s="16" t="s">
        <v>12300</v>
      </c>
      <c r="P440" s="16" t="s">
        <v>12296</v>
      </c>
      <c r="Q440" s="16" t="s">
        <v>12017</v>
      </c>
    </row>
    <row r="441" customFormat="false" ht="15" hidden="false" customHeight="false" outlineLevel="0" collapsed="false">
      <c r="A441" s="14" t="str">
        <f aca="false">'SKU Master'!A441</f>
        <v>07-00440</v>
      </c>
      <c r="B441" s="14" t="str">
        <f aca="false">VLOOKUP(A441,'SKU Master'!$A:$N,6,FALSE())</f>
        <v>Golden Grain Co. Pinto Beans, 28 oz</v>
      </c>
      <c r="C441" s="15" t="n">
        <v>3.3</v>
      </c>
      <c r="D441" s="15" t="n">
        <v>6.4</v>
      </c>
      <c r="E441" s="15" t="n">
        <v>3.9</v>
      </c>
      <c r="F441" s="16" t="s">
        <v>12290</v>
      </c>
      <c r="G441" s="16" t="s">
        <v>12021</v>
      </c>
      <c r="H441" s="17" t="n">
        <v>1.48</v>
      </c>
      <c r="I441" s="18" t="n">
        <f aca="false">('SKU Master'!I441-H441)/'SKU Master'!I441</f>
        <v>0.353711790393013</v>
      </c>
      <c r="J441" s="16" t="n">
        <v>8</v>
      </c>
      <c r="K441" s="19" t="n">
        <f aca="false">J441*C441</f>
        <v>26.4</v>
      </c>
      <c r="L441" s="16" t="s">
        <v>12295</v>
      </c>
      <c r="M441" s="16" t="s">
        <v>12292</v>
      </c>
      <c r="N441" s="16" t="s">
        <v>12017</v>
      </c>
      <c r="O441" s="16" t="s">
        <v>12300</v>
      </c>
      <c r="P441" s="16" t="s">
        <v>12297</v>
      </c>
      <c r="Q441" s="16" t="s">
        <v>12017</v>
      </c>
    </row>
    <row r="442" customFormat="false" ht="15" hidden="false" customHeight="false" outlineLevel="0" collapsed="false">
      <c r="A442" s="14" t="str">
        <f aca="false">'SKU Master'!A442</f>
        <v>07-00441</v>
      </c>
      <c r="B442" s="14" t="str">
        <f aca="false">VLOOKUP(A442,'SKU Master'!$A:$N,6,FALSE())</f>
        <v>Harborline Black Beans, 16 oz</v>
      </c>
      <c r="C442" s="15" t="n">
        <v>4</v>
      </c>
      <c r="D442" s="15" t="n">
        <v>8</v>
      </c>
      <c r="E442" s="15" t="n">
        <v>3.2</v>
      </c>
      <c r="F442" s="16" t="s">
        <v>12290</v>
      </c>
      <c r="G442" s="16" t="s">
        <v>12021</v>
      </c>
      <c r="H442" s="17" t="n">
        <v>0.82</v>
      </c>
      <c r="I442" s="18" t="n">
        <f aca="false">('SKU Master'!I442-H442)/'SKU Master'!I442</f>
        <v>0.410071942446043</v>
      </c>
      <c r="J442" s="16" t="n">
        <v>9</v>
      </c>
      <c r="K442" s="19" t="n">
        <f aca="false">J442*C442</f>
        <v>36</v>
      </c>
      <c r="L442" s="16" t="s">
        <v>12295</v>
      </c>
      <c r="M442" s="16" t="s">
        <v>12292</v>
      </c>
      <c r="N442" s="16" t="s">
        <v>12017</v>
      </c>
      <c r="O442" s="16" t="s">
        <v>12300</v>
      </c>
      <c r="P442" s="16" t="s">
        <v>12297</v>
      </c>
      <c r="Q442" s="16" t="s">
        <v>12017</v>
      </c>
    </row>
    <row r="443" customFormat="false" ht="15" hidden="false" customHeight="false" outlineLevel="0" collapsed="false">
      <c r="A443" s="14" t="str">
        <f aca="false">'SKU Master'!A443</f>
        <v>07-00442</v>
      </c>
      <c r="B443" s="14" t="str">
        <f aca="false">VLOOKUP(A443,'SKU Master'!$A:$N,6,FALSE())</f>
        <v>Orchard Spread Organic Lentils, 28 oz</v>
      </c>
      <c r="C443" s="15" t="n">
        <v>2.5</v>
      </c>
      <c r="D443" s="15" t="n">
        <v>7.8</v>
      </c>
      <c r="E443" s="15" t="n">
        <v>4.7</v>
      </c>
      <c r="F443" s="16" t="s">
        <v>12290</v>
      </c>
      <c r="G443" s="16" t="s">
        <v>12021</v>
      </c>
      <c r="H443" s="17" t="n">
        <v>1.32</v>
      </c>
      <c r="I443" s="18" t="n">
        <f aca="false">('SKU Master'!I443-H443)/'SKU Master'!I443</f>
        <v>0.336683417085427</v>
      </c>
      <c r="J443" s="16" t="n">
        <v>8</v>
      </c>
      <c r="K443" s="19" t="n">
        <f aca="false">J443*C443</f>
        <v>20</v>
      </c>
      <c r="L443" s="16" t="s">
        <v>12295</v>
      </c>
      <c r="M443" s="16" t="s">
        <v>12292</v>
      </c>
      <c r="N443" s="16" t="s">
        <v>12017</v>
      </c>
      <c r="O443" s="16" t="s">
        <v>12300</v>
      </c>
      <c r="P443" s="16" t="s">
        <v>12297</v>
      </c>
      <c r="Q443" s="16" t="s">
        <v>12017</v>
      </c>
    </row>
    <row r="444" customFormat="false" ht="15" hidden="false" customHeight="false" outlineLevel="0" collapsed="false">
      <c r="A444" s="14" t="str">
        <f aca="false">'SKU Master'!A444</f>
        <v>07-00443</v>
      </c>
      <c r="B444" s="14" t="str">
        <f aca="false">VLOOKUP(A444,'SKU Master'!$A:$N,6,FALSE())</f>
        <v>Kettle Row Low Sodium Refried Beans, 16 oz</v>
      </c>
      <c r="C444" s="15" t="n">
        <v>4.2</v>
      </c>
      <c r="D444" s="15" t="n">
        <v>7.1</v>
      </c>
      <c r="E444" s="15" t="n">
        <v>4.6</v>
      </c>
      <c r="F444" s="16" t="s">
        <v>12290</v>
      </c>
      <c r="G444" s="16" t="s">
        <v>12017</v>
      </c>
      <c r="H444" s="17" t="n">
        <v>1.13</v>
      </c>
      <c r="I444" s="18" t="n">
        <f aca="false">('SKU Master'!I444-H444)/'SKU Master'!I444</f>
        <v>0.368715083798883</v>
      </c>
      <c r="J444" s="16" t="n">
        <v>7</v>
      </c>
      <c r="K444" s="19" t="n">
        <f aca="false">J444*C444</f>
        <v>29.4</v>
      </c>
      <c r="L444" s="16" t="s">
        <v>12295</v>
      </c>
      <c r="M444" s="16" t="s">
        <v>12292</v>
      </c>
      <c r="N444" s="16" t="s">
        <v>12017</v>
      </c>
      <c r="O444" s="16" t="s">
        <v>12300</v>
      </c>
      <c r="P444" s="16" t="s">
        <v>12297</v>
      </c>
      <c r="Q444" s="16" t="s">
        <v>12017</v>
      </c>
    </row>
    <row r="445" customFormat="false" ht="15" hidden="false" customHeight="false" outlineLevel="0" collapsed="false">
      <c r="A445" s="14" t="str">
        <f aca="false">'SKU Master'!A445</f>
        <v>07-00444</v>
      </c>
      <c r="B445" s="14" t="str">
        <f aca="false">VLOOKUP(A445,'SKU Master'!$A:$N,6,FALSE())</f>
        <v>Wheatstone Lentils, 15 oz</v>
      </c>
      <c r="C445" s="15" t="n">
        <v>3.2</v>
      </c>
      <c r="D445" s="15" t="n">
        <v>8.5</v>
      </c>
      <c r="E445" s="15" t="n">
        <v>3.1</v>
      </c>
      <c r="F445" s="16" t="s">
        <v>12290</v>
      </c>
      <c r="G445" s="16" t="s">
        <v>12021</v>
      </c>
      <c r="H445" s="17" t="n">
        <v>0.86</v>
      </c>
      <c r="I445" s="18" t="n">
        <f aca="false">('SKU Master'!I445-H445)/'SKU Master'!I445</f>
        <v>0.381294964028777</v>
      </c>
      <c r="J445" s="16" t="n">
        <v>2</v>
      </c>
      <c r="K445" s="19" t="n">
        <f aca="false">J445*C445</f>
        <v>6.4</v>
      </c>
      <c r="L445" s="16" t="s">
        <v>12295</v>
      </c>
      <c r="M445" s="16" t="s">
        <v>12292</v>
      </c>
      <c r="N445" s="16" t="s">
        <v>12017</v>
      </c>
      <c r="O445" s="16" t="s">
        <v>12300</v>
      </c>
      <c r="P445" s="16" t="s">
        <v>12298</v>
      </c>
      <c r="Q445" s="16" t="s">
        <v>12017</v>
      </c>
    </row>
    <row r="446" customFormat="false" ht="15" hidden="false" customHeight="false" outlineLevel="0" collapsed="false">
      <c r="A446" s="14" t="str">
        <f aca="false">'SKU Master'!A446</f>
        <v>07-00445</v>
      </c>
      <c r="B446" s="14" t="str">
        <f aca="false">VLOOKUP(A446,'SKU Master'!$A:$N,6,FALSE())</f>
        <v>Redbarn Spicy Refried Beans, 15 oz</v>
      </c>
      <c r="C446" s="15" t="n">
        <v>3.7</v>
      </c>
      <c r="D446" s="15" t="n">
        <v>8</v>
      </c>
      <c r="E446" s="15" t="n">
        <v>3.7</v>
      </c>
      <c r="F446" s="16" t="s">
        <v>12290</v>
      </c>
      <c r="G446" s="16" t="s">
        <v>12017</v>
      </c>
      <c r="H446" s="17" t="n">
        <v>1.27</v>
      </c>
      <c r="I446" s="18" t="n">
        <f aca="false">('SKU Master'!I446-H446)/'SKU Master'!I446</f>
        <v>0.361809045226131</v>
      </c>
      <c r="J446" s="16" t="n">
        <v>6</v>
      </c>
      <c r="K446" s="19" t="n">
        <f aca="false">J446*C446</f>
        <v>22.2</v>
      </c>
      <c r="L446" s="16" t="s">
        <v>12295</v>
      </c>
      <c r="M446" s="16" t="s">
        <v>12292</v>
      </c>
      <c r="N446" s="16" t="s">
        <v>12017</v>
      </c>
      <c r="O446" s="16" t="s">
        <v>12300</v>
      </c>
      <c r="P446" s="16" t="s">
        <v>12296</v>
      </c>
      <c r="Q446" s="16" t="s">
        <v>12017</v>
      </c>
    </row>
    <row r="447" customFormat="false" ht="15" hidden="false" customHeight="false" outlineLevel="0" collapsed="false">
      <c r="A447" s="14" t="str">
        <f aca="false">'SKU Master'!A447</f>
        <v>07-00446</v>
      </c>
      <c r="B447" s="14" t="str">
        <f aca="false">VLOOKUP(A447,'SKU Master'!$A:$N,6,FALSE())</f>
        <v>Nutgrove Organic Baked Beans, 16 oz</v>
      </c>
      <c r="C447" s="15" t="n">
        <v>4.5</v>
      </c>
      <c r="D447" s="15" t="n">
        <v>4.3</v>
      </c>
      <c r="E447" s="15" t="n">
        <v>2.5</v>
      </c>
      <c r="F447" s="16" t="s">
        <v>12290</v>
      </c>
      <c r="G447" s="16" t="s">
        <v>12021</v>
      </c>
      <c r="H447" s="17" t="n">
        <v>1.24</v>
      </c>
      <c r="I447" s="18" t="n">
        <f aca="false">('SKU Master'!I447-H447)/'SKU Master'!I447</f>
        <v>0.307262569832402</v>
      </c>
      <c r="J447" s="16" t="n">
        <v>3</v>
      </c>
      <c r="K447" s="19" t="n">
        <f aca="false">J447*C447</f>
        <v>13.5</v>
      </c>
      <c r="L447" s="16" t="s">
        <v>12295</v>
      </c>
      <c r="M447" s="16" t="s">
        <v>12292</v>
      </c>
      <c r="N447" s="16" t="s">
        <v>12017</v>
      </c>
      <c r="O447" s="16" t="s">
        <v>12300</v>
      </c>
      <c r="P447" s="16" t="s">
        <v>12298</v>
      </c>
      <c r="Q447" s="16" t="s">
        <v>12017</v>
      </c>
    </row>
    <row r="448" customFormat="false" ht="15" hidden="false" customHeight="false" outlineLevel="0" collapsed="false">
      <c r="A448" s="14" t="str">
        <f aca="false">'SKU Master'!A448</f>
        <v>07-00447</v>
      </c>
      <c r="B448" s="14" t="str">
        <f aca="false">VLOOKUP(A448,'SKU Master'!$A:$N,6,FALSE())</f>
        <v>Roastport Pinto Beans, 16 oz</v>
      </c>
      <c r="C448" s="15" t="n">
        <v>4.5</v>
      </c>
      <c r="D448" s="15" t="n">
        <v>5.3</v>
      </c>
      <c r="E448" s="15" t="n">
        <v>2.6</v>
      </c>
      <c r="F448" s="16" t="s">
        <v>12290</v>
      </c>
      <c r="G448" s="16" t="s">
        <v>12021</v>
      </c>
      <c r="H448" s="17" t="n">
        <v>1.27</v>
      </c>
      <c r="I448" s="18" t="n">
        <f aca="false">('SKU Master'!I448-H448)/'SKU Master'!I448</f>
        <v>0.361809045226131</v>
      </c>
      <c r="J448" s="16" t="n">
        <v>4</v>
      </c>
      <c r="K448" s="19" t="n">
        <f aca="false">J448*C448</f>
        <v>18</v>
      </c>
      <c r="L448" s="16" t="s">
        <v>12295</v>
      </c>
      <c r="M448" s="16" t="s">
        <v>12292</v>
      </c>
      <c r="N448" s="16" t="s">
        <v>12017</v>
      </c>
      <c r="O448" s="16" t="s">
        <v>12300</v>
      </c>
      <c r="P448" s="16" t="s">
        <v>12298</v>
      </c>
      <c r="Q448" s="16" t="s">
        <v>12017</v>
      </c>
    </row>
    <row r="449" customFormat="false" ht="15" hidden="false" customHeight="false" outlineLevel="0" collapsed="false">
      <c r="A449" s="14" t="str">
        <f aca="false">'SKU Master'!A449</f>
        <v>07-00448</v>
      </c>
      <c r="B449" s="14" t="str">
        <f aca="false">VLOOKUP(A449,'SKU Master'!$A:$N,6,FALSE())</f>
        <v>Harborline Low Sodium Black Beans, 28 oz</v>
      </c>
      <c r="C449" s="15" t="n">
        <v>4.7</v>
      </c>
      <c r="D449" s="15" t="n">
        <v>5.7</v>
      </c>
      <c r="E449" s="15" t="n">
        <v>3.7</v>
      </c>
      <c r="F449" s="16" t="s">
        <v>12290</v>
      </c>
      <c r="G449" s="16" t="s">
        <v>12021</v>
      </c>
      <c r="H449" s="17" t="n">
        <v>0.85</v>
      </c>
      <c r="I449" s="18" t="n">
        <f aca="false">('SKU Master'!I449-H449)/'SKU Master'!I449</f>
        <v>0.388489208633094</v>
      </c>
      <c r="J449" s="16" t="n">
        <v>8</v>
      </c>
      <c r="K449" s="19" t="n">
        <f aca="false">J449*C449</f>
        <v>37.6</v>
      </c>
      <c r="L449" s="16" t="s">
        <v>12295</v>
      </c>
      <c r="M449" s="16" t="s">
        <v>12292</v>
      </c>
      <c r="N449" s="16" t="s">
        <v>12017</v>
      </c>
      <c r="O449" s="16" t="s">
        <v>12300</v>
      </c>
      <c r="P449" s="16" t="s">
        <v>12297</v>
      </c>
      <c r="Q449" s="16" t="s">
        <v>12017</v>
      </c>
    </row>
    <row r="450" customFormat="false" ht="15" hidden="false" customHeight="false" outlineLevel="0" collapsed="false">
      <c r="A450" s="14" t="str">
        <f aca="false">'SKU Master'!A450</f>
        <v>07-00449</v>
      </c>
      <c r="B450" s="14" t="str">
        <f aca="false">VLOOKUP(A450,'SKU Master'!$A:$N,6,FALSE())</f>
        <v>Orchard Spread Spicy Refried Beans, 28 oz</v>
      </c>
      <c r="C450" s="15" t="n">
        <v>4.4</v>
      </c>
      <c r="D450" s="15" t="n">
        <v>4.7</v>
      </c>
      <c r="E450" s="15" t="n">
        <v>2.7</v>
      </c>
      <c r="F450" s="16" t="s">
        <v>12290</v>
      </c>
      <c r="G450" s="16" t="s">
        <v>12021</v>
      </c>
      <c r="H450" s="17" t="n">
        <v>1.58</v>
      </c>
      <c r="I450" s="18" t="n">
        <f aca="false">('SKU Master'!I450-H450)/'SKU Master'!I450</f>
        <v>0.338912133891213</v>
      </c>
      <c r="J450" s="16" t="n">
        <v>3</v>
      </c>
      <c r="K450" s="19" t="n">
        <f aca="false">J450*C450</f>
        <v>13.2</v>
      </c>
      <c r="L450" s="16" t="s">
        <v>12295</v>
      </c>
      <c r="M450" s="16" t="s">
        <v>12292</v>
      </c>
      <c r="N450" s="16" t="s">
        <v>12017</v>
      </c>
      <c r="O450" s="16" t="s">
        <v>12300</v>
      </c>
      <c r="P450" s="16" t="s">
        <v>12298</v>
      </c>
      <c r="Q450" s="16" t="s">
        <v>12017</v>
      </c>
    </row>
    <row r="451" customFormat="false" ht="15" hidden="false" customHeight="false" outlineLevel="0" collapsed="false">
      <c r="A451" s="14" t="str">
        <f aca="false">'SKU Master'!A451</f>
        <v>07-00450</v>
      </c>
      <c r="B451" s="14" t="str">
        <f aca="false">VLOOKUP(A451,'SKU Master'!$A:$N,6,FALSE())</f>
        <v>Wheatstone Spicy Garbanzo Beans, 16 oz</v>
      </c>
      <c r="C451" s="15" t="n">
        <v>3.2</v>
      </c>
      <c r="D451" s="15" t="n">
        <v>8.3</v>
      </c>
      <c r="E451" s="15" t="n">
        <v>4</v>
      </c>
      <c r="F451" s="16" t="s">
        <v>12290</v>
      </c>
      <c r="G451" s="16" t="s">
        <v>12021</v>
      </c>
      <c r="H451" s="17" t="n">
        <v>1.24</v>
      </c>
      <c r="I451" s="18" t="n">
        <f aca="false">('SKU Master'!I451-H451)/'SKU Master'!I451</f>
        <v>0.307262569832402</v>
      </c>
      <c r="J451" s="16" t="n">
        <v>2</v>
      </c>
      <c r="K451" s="19" t="n">
        <f aca="false">J451*C451</f>
        <v>6.4</v>
      </c>
      <c r="L451" s="16" t="s">
        <v>12295</v>
      </c>
      <c r="M451" s="16" t="s">
        <v>12292</v>
      </c>
      <c r="N451" s="16" t="s">
        <v>12017</v>
      </c>
      <c r="O451" s="16" t="s">
        <v>12300</v>
      </c>
      <c r="P451" s="16" t="s">
        <v>12298</v>
      </c>
      <c r="Q451" s="16" t="s">
        <v>12017</v>
      </c>
    </row>
    <row r="452" customFormat="false" ht="15" hidden="false" customHeight="false" outlineLevel="0" collapsed="false">
      <c r="A452" s="14" t="str">
        <f aca="false">'SKU Master'!A452</f>
        <v>07-00451</v>
      </c>
      <c r="B452" s="14" t="str">
        <f aca="false">VLOOKUP(A452,'SKU Master'!$A:$N,6,FALSE())</f>
        <v>Harborline Spicy Kidney Beans, 28 oz</v>
      </c>
      <c r="C452" s="15" t="n">
        <v>3.3</v>
      </c>
      <c r="D452" s="15" t="n">
        <v>5.2</v>
      </c>
      <c r="E452" s="15" t="n">
        <v>4.3</v>
      </c>
      <c r="F452" s="16" t="s">
        <v>12290</v>
      </c>
      <c r="G452" s="16" t="s">
        <v>12021</v>
      </c>
      <c r="H452" s="17" t="n">
        <v>1.58</v>
      </c>
      <c r="I452" s="18" t="n">
        <f aca="false">('SKU Master'!I452-H452)/'SKU Master'!I452</f>
        <v>0.453287197231834</v>
      </c>
      <c r="J452" s="16" t="n">
        <v>3</v>
      </c>
      <c r="K452" s="19" t="n">
        <f aca="false">J452*C452</f>
        <v>9.9</v>
      </c>
      <c r="L452" s="16" t="s">
        <v>12295</v>
      </c>
      <c r="M452" s="16" t="s">
        <v>12292</v>
      </c>
      <c r="N452" s="16" t="s">
        <v>12017</v>
      </c>
      <c r="O452" s="16" t="s">
        <v>12300</v>
      </c>
      <c r="P452" s="16" t="s">
        <v>12298</v>
      </c>
      <c r="Q452" s="16" t="s">
        <v>12017</v>
      </c>
    </row>
    <row r="453" customFormat="false" ht="15" hidden="false" customHeight="false" outlineLevel="0" collapsed="false">
      <c r="A453" s="14" t="str">
        <f aca="false">'SKU Master'!A453</f>
        <v>07-00452</v>
      </c>
      <c r="B453" s="14" t="str">
        <f aca="false">VLOOKUP(A453,'SKU Master'!$A:$N,6,FALSE())</f>
        <v>Orchard Spread Pinto Beans, 15 oz</v>
      </c>
      <c r="C453" s="15" t="n">
        <v>2.9</v>
      </c>
      <c r="D453" s="15" t="n">
        <v>7.8</v>
      </c>
      <c r="E453" s="15" t="n">
        <v>4.2</v>
      </c>
      <c r="F453" s="16" t="s">
        <v>12290</v>
      </c>
      <c r="G453" s="16" t="s">
        <v>12021</v>
      </c>
      <c r="H453" s="17" t="n">
        <v>0.97</v>
      </c>
      <c r="I453" s="18" t="n">
        <f aca="false">('SKU Master'!I453-H453)/'SKU Master'!I453</f>
        <v>0.302158273381295</v>
      </c>
      <c r="J453" s="16" t="n">
        <v>1</v>
      </c>
      <c r="K453" s="19" t="n">
        <f aca="false">J453*C453</f>
        <v>2.9</v>
      </c>
      <c r="L453" s="16" t="s">
        <v>12291</v>
      </c>
      <c r="M453" s="16" t="s">
        <v>12292</v>
      </c>
      <c r="N453" s="16" t="s">
        <v>12017</v>
      </c>
      <c r="O453" s="16" t="s">
        <v>12300</v>
      </c>
      <c r="P453" s="16" t="s">
        <v>12294</v>
      </c>
      <c r="Q453" s="16" t="s">
        <v>12017</v>
      </c>
    </row>
    <row r="454" customFormat="false" ht="15" hidden="false" customHeight="false" outlineLevel="0" collapsed="false">
      <c r="A454" s="14" t="str">
        <f aca="false">'SKU Master'!A454</f>
        <v>07-00453</v>
      </c>
      <c r="B454" s="14" t="str">
        <f aca="false">VLOOKUP(A454,'SKU Master'!$A:$N,6,FALSE())</f>
        <v>Pepperlane Organic Lentils, 15 oz</v>
      </c>
      <c r="C454" s="15" t="n">
        <v>4.1</v>
      </c>
      <c r="D454" s="15" t="n">
        <v>5.4</v>
      </c>
      <c r="E454" s="15" t="n">
        <v>3.6</v>
      </c>
      <c r="F454" s="16" t="s">
        <v>12290</v>
      </c>
      <c r="G454" s="16" t="s">
        <v>12021</v>
      </c>
      <c r="H454" s="17" t="n">
        <v>0.21</v>
      </c>
      <c r="I454" s="18" t="n">
        <f aca="false">('SKU Master'!I454-H454)/'SKU Master'!I454</f>
        <v>0.275862068965517</v>
      </c>
      <c r="J454" s="16" t="n">
        <v>4</v>
      </c>
      <c r="K454" s="19" t="n">
        <f aca="false">J454*C454</f>
        <v>16.4</v>
      </c>
      <c r="L454" s="16" t="s">
        <v>12295</v>
      </c>
      <c r="M454" s="16" t="s">
        <v>12292</v>
      </c>
      <c r="N454" s="16" t="s">
        <v>12017</v>
      </c>
      <c r="O454" s="16" t="s">
        <v>12300</v>
      </c>
      <c r="P454" s="16" t="s">
        <v>12296</v>
      </c>
      <c r="Q454" s="16" t="s">
        <v>12017</v>
      </c>
    </row>
    <row r="455" customFormat="false" ht="15" hidden="false" customHeight="false" outlineLevel="0" collapsed="false">
      <c r="A455" s="14" t="str">
        <f aca="false">'SKU Master'!A455</f>
        <v>07-00454</v>
      </c>
      <c r="B455" s="14" t="str">
        <f aca="false">VLOOKUP(A455,'SKU Master'!$A:$N,6,FALSE())</f>
        <v>Roastport Low Sodium Baked Beans, 16 oz</v>
      </c>
      <c r="C455" s="15" t="n">
        <v>3.5</v>
      </c>
      <c r="D455" s="15" t="n">
        <v>6.4</v>
      </c>
      <c r="E455" s="15" t="n">
        <v>3.1</v>
      </c>
      <c r="F455" s="16" t="s">
        <v>12290</v>
      </c>
      <c r="G455" s="16" t="s">
        <v>12021</v>
      </c>
      <c r="H455" s="17" t="n">
        <v>0.93</v>
      </c>
      <c r="I455" s="18" t="n">
        <f aca="false">('SKU Master'!I455-H455)/'SKU Master'!I455</f>
        <v>0.375838926174497</v>
      </c>
      <c r="J455" s="16" t="n">
        <v>8</v>
      </c>
      <c r="K455" s="19" t="n">
        <f aca="false">J455*C455</f>
        <v>28</v>
      </c>
      <c r="L455" s="16" t="s">
        <v>12295</v>
      </c>
      <c r="M455" s="16" t="s">
        <v>12292</v>
      </c>
      <c r="N455" s="16" t="s">
        <v>12017</v>
      </c>
      <c r="O455" s="16" t="s">
        <v>12300</v>
      </c>
      <c r="P455" s="16" t="s">
        <v>12297</v>
      </c>
      <c r="Q455" s="16" t="s">
        <v>12017</v>
      </c>
    </row>
    <row r="456" customFormat="false" ht="15" hidden="false" customHeight="false" outlineLevel="0" collapsed="false">
      <c r="A456" s="14" t="str">
        <f aca="false">'SKU Master'!A456</f>
        <v>07-00455</v>
      </c>
      <c r="B456" s="14" t="str">
        <f aca="false">VLOOKUP(A456,'SKU Master'!$A:$N,6,FALSE())</f>
        <v>Orchard Spread Low Sodium Garbanzo Beans, 16 oz</v>
      </c>
      <c r="C456" s="15" t="n">
        <v>4.8</v>
      </c>
      <c r="D456" s="15" t="n">
        <v>4.9</v>
      </c>
      <c r="E456" s="15" t="n">
        <v>3.1</v>
      </c>
      <c r="F456" s="16" t="s">
        <v>12290</v>
      </c>
      <c r="G456" s="16" t="s">
        <v>12017</v>
      </c>
      <c r="H456" s="17" t="n">
        <v>1.42</v>
      </c>
      <c r="I456" s="18" t="n">
        <f aca="false">('SKU Master'!I456-H456)/'SKU Master'!I456</f>
        <v>0.28643216080402</v>
      </c>
      <c r="J456" s="16" t="n">
        <v>8</v>
      </c>
      <c r="K456" s="19" t="n">
        <f aca="false">J456*C456</f>
        <v>38.4</v>
      </c>
      <c r="L456" s="16" t="s">
        <v>12295</v>
      </c>
      <c r="M456" s="16" t="s">
        <v>12292</v>
      </c>
      <c r="N456" s="16" t="s">
        <v>12017</v>
      </c>
      <c r="O456" s="16" t="s">
        <v>12300</v>
      </c>
      <c r="P456" s="16" t="s">
        <v>12297</v>
      </c>
      <c r="Q456" s="16" t="s">
        <v>12017</v>
      </c>
    </row>
    <row r="457" customFormat="false" ht="15" hidden="false" customHeight="false" outlineLevel="0" collapsed="false">
      <c r="A457" s="14" t="str">
        <f aca="false">'SKU Master'!A457</f>
        <v>07-00456</v>
      </c>
      <c r="B457" s="14" t="str">
        <f aca="false">VLOOKUP(A457,'SKU Master'!$A:$N,6,FALSE())</f>
        <v>Orchard Spread Low Sodium Baked Beans, 15 oz</v>
      </c>
      <c r="C457" s="15" t="n">
        <v>2.7</v>
      </c>
      <c r="D457" s="15" t="n">
        <v>8.4</v>
      </c>
      <c r="E457" s="15" t="n">
        <v>5</v>
      </c>
      <c r="F457" s="16" t="s">
        <v>12290</v>
      </c>
      <c r="G457" s="16" t="s">
        <v>12021</v>
      </c>
      <c r="H457" s="17" t="n">
        <v>1.59</v>
      </c>
      <c r="I457" s="18" t="n">
        <f aca="false">('SKU Master'!I457-H457)/'SKU Master'!I457</f>
        <v>0.36144578313253</v>
      </c>
      <c r="J457" s="16" t="n">
        <v>8</v>
      </c>
      <c r="K457" s="19" t="n">
        <f aca="false">J457*C457</f>
        <v>21.6</v>
      </c>
      <c r="L457" s="16" t="s">
        <v>12295</v>
      </c>
      <c r="M457" s="16" t="s">
        <v>12292</v>
      </c>
      <c r="N457" s="16" t="s">
        <v>12017</v>
      </c>
      <c r="O457" s="16" t="s">
        <v>12300</v>
      </c>
      <c r="P457" s="16" t="s">
        <v>12297</v>
      </c>
      <c r="Q457" s="16" t="s">
        <v>12017</v>
      </c>
    </row>
    <row r="458" customFormat="false" ht="15" hidden="false" customHeight="false" outlineLevel="0" collapsed="false">
      <c r="A458" s="14" t="str">
        <f aca="false">'SKU Master'!A458</f>
        <v>07-00457</v>
      </c>
      <c r="B458" s="14" t="str">
        <f aca="false">VLOOKUP(A458,'SKU Master'!$A:$N,6,FALSE())</f>
        <v>Roastport Organic Kidney Beans, 28 oz</v>
      </c>
      <c r="C458" s="15" t="n">
        <v>2.5</v>
      </c>
      <c r="D458" s="15" t="n">
        <v>4.2</v>
      </c>
      <c r="E458" s="15" t="n">
        <v>4.8</v>
      </c>
      <c r="F458" s="16" t="s">
        <v>12290</v>
      </c>
      <c r="G458" s="16" t="s">
        <v>12021</v>
      </c>
      <c r="H458" s="17" t="n">
        <v>1.35</v>
      </c>
      <c r="I458" s="18" t="n">
        <f aca="false">('SKU Master'!I458-H458)/'SKU Master'!I458</f>
        <v>0.285714285714286</v>
      </c>
      <c r="J458" s="16" t="n">
        <v>2</v>
      </c>
      <c r="K458" s="19" t="n">
        <f aca="false">J458*C458</f>
        <v>5</v>
      </c>
      <c r="L458" s="16" t="s">
        <v>12295</v>
      </c>
      <c r="M458" s="16" t="s">
        <v>12292</v>
      </c>
      <c r="N458" s="16" t="s">
        <v>12017</v>
      </c>
      <c r="O458" s="16" t="s">
        <v>12300</v>
      </c>
      <c r="P458" s="16" t="s">
        <v>12294</v>
      </c>
      <c r="Q458" s="16" t="s">
        <v>12017</v>
      </c>
    </row>
    <row r="459" customFormat="false" ht="15" hidden="false" customHeight="false" outlineLevel="0" collapsed="false">
      <c r="A459" s="14" t="str">
        <f aca="false">'SKU Master'!A459</f>
        <v>07-00458</v>
      </c>
      <c r="B459" s="14" t="str">
        <f aca="false">VLOOKUP(A459,'SKU Master'!$A:$N,6,FALSE())</f>
        <v>Thrift Row Low Sodium Baked Beans, 16 oz</v>
      </c>
      <c r="C459" s="15" t="n">
        <v>4.2</v>
      </c>
      <c r="D459" s="15" t="n">
        <v>6.9</v>
      </c>
      <c r="E459" s="15" t="n">
        <v>3.7</v>
      </c>
      <c r="F459" s="16" t="s">
        <v>12290</v>
      </c>
      <c r="G459" s="16" t="s">
        <v>12021</v>
      </c>
      <c r="H459" s="17" t="n">
        <v>1.08</v>
      </c>
      <c r="I459" s="18" t="n">
        <f aca="false">('SKU Master'!I459-H459)/'SKU Master'!I459</f>
        <v>0.396648044692737</v>
      </c>
      <c r="J459" s="16" t="n">
        <v>7</v>
      </c>
      <c r="K459" s="19" t="n">
        <f aca="false">J459*C459</f>
        <v>29.4</v>
      </c>
      <c r="L459" s="16" t="s">
        <v>12295</v>
      </c>
      <c r="M459" s="16" t="s">
        <v>12292</v>
      </c>
      <c r="N459" s="16" t="s">
        <v>12017</v>
      </c>
      <c r="O459" s="16" t="s">
        <v>12300</v>
      </c>
      <c r="P459" s="16" t="s">
        <v>12297</v>
      </c>
      <c r="Q459" s="16" t="s">
        <v>12021</v>
      </c>
    </row>
    <row r="460" customFormat="false" ht="15" hidden="false" customHeight="false" outlineLevel="0" collapsed="false">
      <c r="A460" s="14" t="str">
        <f aca="false">'SKU Master'!A460</f>
        <v>07-00459</v>
      </c>
      <c r="B460" s="14" t="str">
        <f aca="false">VLOOKUP(A460,'SKU Master'!$A:$N,6,FALSE())</f>
        <v>Pepperlane Black Beans, 28 oz</v>
      </c>
      <c r="C460" s="15" t="n">
        <v>3.4</v>
      </c>
      <c r="D460" s="15" t="n">
        <v>4.5</v>
      </c>
      <c r="E460" s="15" t="n">
        <v>3.3</v>
      </c>
      <c r="F460" s="16" t="s">
        <v>12290</v>
      </c>
      <c r="G460" s="16" t="s">
        <v>12021</v>
      </c>
      <c r="H460" s="17" t="n">
        <v>1.75</v>
      </c>
      <c r="I460" s="18" t="n">
        <f aca="false">('SKU Master'!I460-H460)/'SKU Master'!I460</f>
        <v>0.29718875502008</v>
      </c>
      <c r="J460" s="16" t="n">
        <v>5</v>
      </c>
      <c r="K460" s="19" t="n">
        <f aca="false">J460*C460</f>
        <v>17</v>
      </c>
      <c r="L460" s="16" t="s">
        <v>12295</v>
      </c>
      <c r="M460" s="16" t="s">
        <v>12292</v>
      </c>
      <c r="N460" s="16" t="s">
        <v>12017</v>
      </c>
      <c r="O460" s="16" t="s">
        <v>12300</v>
      </c>
      <c r="P460" s="16" t="s">
        <v>12296</v>
      </c>
      <c r="Q460" s="16" t="s">
        <v>12017</v>
      </c>
    </row>
    <row r="461" customFormat="false" ht="15" hidden="false" customHeight="false" outlineLevel="0" collapsed="false">
      <c r="A461" s="14" t="str">
        <f aca="false">'SKU Master'!A461</f>
        <v>07-00460</v>
      </c>
      <c r="B461" s="14" t="str">
        <f aca="false">VLOOKUP(A461,'SKU Master'!$A:$N,6,FALSE())</f>
        <v>Wheatstone Refried Beans, 16 oz</v>
      </c>
      <c r="C461" s="15" t="n">
        <v>4.3</v>
      </c>
      <c r="D461" s="15" t="n">
        <v>7.9</v>
      </c>
      <c r="E461" s="15" t="n">
        <v>3.9</v>
      </c>
      <c r="F461" s="16" t="s">
        <v>12290</v>
      </c>
      <c r="G461" s="16" t="s">
        <v>12021</v>
      </c>
      <c r="H461" s="17" t="n">
        <v>1.19</v>
      </c>
      <c r="I461" s="18" t="n">
        <f aca="false">('SKU Master'!I461-H461)/'SKU Master'!I461</f>
        <v>0.37037037037037</v>
      </c>
      <c r="J461" s="16" t="n">
        <v>5</v>
      </c>
      <c r="K461" s="19" t="n">
        <f aca="false">J461*C461</f>
        <v>21.5</v>
      </c>
      <c r="L461" s="16" t="s">
        <v>12295</v>
      </c>
      <c r="M461" s="16" t="s">
        <v>12292</v>
      </c>
      <c r="N461" s="16" t="s">
        <v>12017</v>
      </c>
      <c r="O461" s="16" t="s">
        <v>12300</v>
      </c>
      <c r="P461" s="16" t="s">
        <v>12296</v>
      </c>
      <c r="Q461" s="16" t="s">
        <v>12017</v>
      </c>
    </row>
    <row r="462" customFormat="false" ht="15" hidden="false" customHeight="false" outlineLevel="0" collapsed="false">
      <c r="A462" s="14" t="str">
        <f aca="false">'SKU Master'!A462</f>
        <v>07-00461</v>
      </c>
      <c r="B462" s="14" t="str">
        <f aca="false">VLOOKUP(A462,'SKU Master'!$A:$N,6,FALSE())</f>
        <v>Nutgrove Baked Beans, 16 oz</v>
      </c>
      <c r="C462" s="15" t="n">
        <v>3.6</v>
      </c>
      <c r="D462" s="15" t="n">
        <v>6.4</v>
      </c>
      <c r="E462" s="15" t="n">
        <v>4.1</v>
      </c>
      <c r="F462" s="16" t="s">
        <v>12290</v>
      </c>
      <c r="G462" s="16" t="s">
        <v>12021</v>
      </c>
      <c r="H462" s="17" t="n">
        <v>1.59</v>
      </c>
      <c r="I462" s="18" t="n">
        <f aca="false">('SKU Master'!I462-H462)/'SKU Master'!I462</f>
        <v>0.305676855895197</v>
      </c>
      <c r="J462" s="16" t="n">
        <v>2</v>
      </c>
      <c r="K462" s="19" t="n">
        <f aca="false">J462*C462</f>
        <v>7.2</v>
      </c>
      <c r="L462" s="16" t="s">
        <v>12291</v>
      </c>
      <c r="M462" s="16" t="s">
        <v>12292</v>
      </c>
      <c r="N462" s="16" t="s">
        <v>12017</v>
      </c>
      <c r="O462" s="16" t="s">
        <v>12300</v>
      </c>
      <c r="P462" s="16" t="s">
        <v>12294</v>
      </c>
      <c r="Q462" s="16" t="s">
        <v>12017</v>
      </c>
    </row>
    <row r="463" customFormat="false" ht="15" hidden="false" customHeight="false" outlineLevel="0" collapsed="false">
      <c r="A463" s="14" t="str">
        <f aca="false">'SKU Master'!A463</f>
        <v>07-00462</v>
      </c>
      <c r="B463" s="14" t="str">
        <f aca="false">VLOOKUP(A463,'SKU Master'!$A:$N,6,FALSE())</f>
        <v>Pepperlane Low Sodium Refried Beans, 16 oz</v>
      </c>
      <c r="C463" s="15" t="n">
        <v>2.5</v>
      </c>
      <c r="D463" s="15" t="n">
        <v>5.3</v>
      </c>
      <c r="E463" s="15" t="n">
        <v>5</v>
      </c>
      <c r="F463" s="16" t="s">
        <v>12290</v>
      </c>
      <c r="G463" s="16" t="s">
        <v>12021</v>
      </c>
      <c r="H463" s="17" t="n">
        <v>0.86</v>
      </c>
      <c r="I463" s="18" t="n">
        <f aca="false">('SKU Master'!I463-H463)/'SKU Master'!I463</f>
        <v>0.381294964028777</v>
      </c>
      <c r="J463" s="16" t="n">
        <v>5</v>
      </c>
      <c r="K463" s="19" t="n">
        <f aca="false">J463*C463</f>
        <v>12.5</v>
      </c>
      <c r="L463" s="16" t="s">
        <v>12295</v>
      </c>
      <c r="M463" s="16" t="s">
        <v>12292</v>
      </c>
      <c r="N463" s="16" t="s">
        <v>12017</v>
      </c>
      <c r="O463" s="16" t="s">
        <v>12300</v>
      </c>
      <c r="P463" s="16" t="s">
        <v>12296</v>
      </c>
      <c r="Q463" s="16" t="s">
        <v>12017</v>
      </c>
    </row>
    <row r="464" customFormat="false" ht="15" hidden="false" customHeight="false" outlineLevel="0" collapsed="false">
      <c r="A464" s="14" t="str">
        <f aca="false">'SKU Master'!A464</f>
        <v>07-00463</v>
      </c>
      <c r="B464" s="14" t="str">
        <f aca="false">VLOOKUP(A464,'SKU Master'!$A:$N,6,FALSE())</f>
        <v>Harborline Low Sodium Great Northern Beans, 15 oz</v>
      </c>
      <c r="C464" s="15" t="n">
        <v>2.8</v>
      </c>
      <c r="D464" s="15" t="n">
        <v>5</v>
      </c>
      <c r="E464" s="15" t="n">
        <v>2.5</v>
      </c>
      <c r="F464" s="16" t="s">
        <v>12290</v>
      </c>
      <c r="G464" s="16" t="s">
        <v>12021</v>
      </c>
      <c r="H464" s="17" t="n">
        <v>1.11</v>
      </c>
      <c r="I464" s="18" t="n">
        <f aca="false">('SKU Master'!I464-H464)/'SKU Master'!I464</f>
        <v>0.412698412698413</v>
      </c>
      <c r="J464" s="16" t="n">
        <v>1</v>
      </c>
      <c r="K464" s="19" t="n">
        <f aca="false">J464*C464</f>
        <v>2.8</v>
      </c>
      <c r="L464" s="16" t="s">
        <v>12291</v>
      </c>
      <c r="M464" s="16" t="s">
        <v>12292</v>
      </c>
      <c r="N464" s="16" t="s">
        <v>12017</v>
      </c>
      <c r="O464" s="16" t="s">
        <v>12300</v>
      </c>
      <c r="P464" s="16" t="s">
        <v>12294</v>
      </c>
      <c r="Q464" s="16" t="s">
        <v>12017</v>
      </c>
    </row>
    <row r="465" customFormat="false" ht="15" hidden="false" customHeight="false" outlineLevel="0" collapsed="false">
      <c r="A465" s="14" t="str">
        <f aca="false">'SKU Master'!A465</f>
        <v>07-00464</v>
      </c>
      <c r="B465" s="14" t="str">
        <f aca="false">VLOOKUP(A465,'SKU Master'!$A:$N,6,FALSE())</f>
        <v>Wheatstone Low Sodium Kidney Beans, 28 oz</v>
      </c>
      <c r="C465" s="15" t="n">
        <v>3.6</v>
      </c>
      <c r="D465" s="15" t="n">
        <v>4.7</v>
      </c>
      <c r="E465" s="15" t="n">
        <v>3.6</v>
      </c>
      <c r="F465" s="16" t="s">
        <v>12290</v>
      </c>
      <c r="G465" s="16" t="s">
        <v>12021</v>
      </c>
      <c r="H465" s="17" t="n">
        <v>1.72</v>
      </c>
      <c r="I465" s="18" t="n">
        <f aca="false">('SKU Master'!I465-H465)/'SKU Master'!I465</f>
        <v>0.40484429065744</v>
      </c>
      <c r="J465" s="16" t="n">
        <v>2</v>
      </c>
      <c r="K465" s="19" t="n">
        <f aca="false">J465*C465</f>
        <v>7.2</v>
      </c>
      <c r="L465" s="16" t="s">
        <v>12295</v>
      </c>
      <c r="M465" s="16" t="s">
        <v>12292</v>
      </c>
      <c r="N465" s="16" t="s">
        <v>12017</v>
      </c>
      <c r="O465" s="16" t="s">
        <v>12300</v>
      </c>
      <c r="P465" s="16" t="s">
        <v>12294</v>
      </c>
      <c r="Q465" s="16" t="s">
        <v>12017</v>
      </c>
    </row>
    <row r="466" customFormat="false" ht="15" hidden="false" customHeight="false" outlineLevel="0" collapsed="false">
      <c r="A466" s="14" t="str">
        <f aca="false">'SKU Master'!A466</f>
        <v>07-00465</v>
      </c>
      <c r="B466" s="14" t="str">
        <f aca="false">VLOOKUP(A466,'SKU Master'!$A:$N,6,FALSE())</f>
        <v>Nutgrove Baked Beans, 28 oz</v>
      </c>
      <c r="C466" s="15" t="n">
        <v>4.6</v>
      </c>
      <c r="D466" s="15" t="n">
        <v>5.5</v>
      </c>
      <c r="E466" s="15" t="n">
        <v>2.9</v>
      </c>
      <c r="F466" s="16" t="s">
        <v>12290</v>
      </c>
      <c r="G466" s="16" t="s">
        <v>12021</v>
      </c>
      <c r="H466" s="17" t="n">
        <v>1.17</v>
      </c>
      <c r="I466" s="18" t="n">
        <f aca="false">('SKU Master'!I466-H466)/'SKU Master'!I466</f>
        <v>0.380952380952381</v>
      </c>
      <c r="J466" s="16" t="n">
        <v>8</v>
      </c>
      <c r="K466" s="19" t="n">
        <f aca="false">J466*C466</f>
        <v>36.8</v>
      </c>
      <c r="L466" s="16" t="s">
        <v>12295</v>
      </c>
      <c r="M466" s="16" t="s">
        <v>12292</v>
      </c>
      <c r="N466" s="16" t="s">
        <v>12017</v>
      </c>
      <c r="O466" s="16" t="s">
        <v>12300</v>
      </c>
      <c r="P466" s="16" t="s">
        <v>12297</v>
      </c>
      <c r="Q466" s="16" t="s">
        <v>12021</v>
      </c>
    </row>
    <row r="467" customFormat="false" ht="15" hidden="false" customHeight="false" outlineLevel="0" collapsed="false">
      <c r="A467" s="14" t="str">
        <f aca="false">'SKU Master'!A467</f>
        <v>07-00466</v>
      </c>
      <c r="B467" s="14" t="str">
        <f aca="false">VLOOKUP(A467,'SKU Master'!$A:$N,6,FALSE())</f>
        <v>Wheatstone Spicy Kidney Beans, 15 oz</v>
      </c>
      <c r="C467" s="15" t="n">
        <v>2.8</v>
      </c>
      <c r="D467" s="15" t="n">
        <v>4.7</v>
      </c>
      <c r="E467" s="15" t="n">
        <v>3.5</v>
      </c>
      <c r="F467" s="16" t="s">
        <v>12290</v>
      </c>
      <c r="G467" s="16" t="s">
        <v>12021</v>
      </c>
      <c r="H467" s="17" t="n">
        <v>1.41</v>
      </c>
      <c r="I467" s="18" t="n">
        <f aca="false">('SKU Master'!I467-H467)/'SKU Master'!I467</f>
        <v>0.291457286432161</v>
      </c>
      <c r="J467" s="16" t="n">
        <v>3</v>
      </c>
      <c r="K467" s="19" t="n">
        <f aca="false">J467*C467</f>
        <v>8.4</v>
      </c>
      <c r="L467" s="16" t="s">
        <v>12295</v>
      </c>
      <c r="M467" s="16" t="s">
        <v>12292</v>
      </c>
      <c r="N467" s="16" t="s">
        <v>12017</v>
      </c>
      <c r="O467" s="16" t="s">
        <v>12300</v>
      </c>
      <c r="P467" s="16" t="s">
        <v>12298</v>
      </c>
      <c r="Q467" s="16" t="s">
        <v>12017</v>
      </c>
    </row>
    <row r="468" customFormat="false" ht="15" hidden="false" customHeight="false" outlineLevel="0" collapsed="false">
      <c r="A468" s="14" t="str">
        <f aca="false">'SKU Master'!A468</f>
        <v>07-00467</v>
      </c>
      <c r="B468" s="14" t="str">
        <f aca="false">VLOOKUP(A468,'SKU Master'!$A:$N,6,FALSE())</f>
        <v>Roastport Lentils, 28 oz</v>
      </c>
      <c r="C468" s="15" t="n">
        <v>4.7</v>
      </c>
      <c r="D468" s="15" t="n">
        <v>7.1</v>
      </c>
      <c r="E468" s="15" t="n">
        <v>4</v>
      </c>
      <c r="F468" s="16" t="s">
        <v>12290</v>
      </c>
      <c r="G468" s="16" t="s">
        <v>12021</v>
      </c>
      <c r="H468" s="17" t="n">
        <v>0.99</v>
      </c>
      <c r="I468" s="18" t="n">
        <f aca="false">('SKU Master'!I468-H468)/'SKU Master'!I468</f>
        <v>0.287769784172662</v>
      </c>
      <c r="J468" s="16" t="n">
        <v>8</v>
      </c>
      <c r="K468" s="19" t="n">
        <f aca="false">J468*C468</f>
        <v>37.6</v>
      </c>
      <c r="L468" s="16" t="s">
        <v>12295</v>
      </c>
      <c r="M468" s="16" t="s">
        <v>12292</v>
      </c>
      <c r="N468" s="16" t="s">
        <v>12017</v>
      </c>
      <c r="O468" s="16" t="s">
        <v>12300</v>
      </c>
      <c r="P468" s="16" t="s">
        <v>12297</v>
      </c>
      <c r="Q468" s="16" t="s">
        <v>12017</v>
      </c>
    </row>
    <row r="469" customFormat="false" ht="15" hidden="false" customHeight="false" outlineLevel="0" collapsed="false">
      <c r="A469" s="14" t="str">
        <f aca="false">'SKU Master'!A469</f>
        <v>07-00468</v>
      </c>
      <c r="B469" s="14" t="str">
        <f aca="false">VLOOKUP(A469,'SKU Master'!$A:$N,6,FALSE())</f>
        <v>Thrift Row Low Sodium Great Northern Beans, 15 oz</v>
      </c>
      <c r="C469" s="15" t="n">
        <v>2.6</v>
      </c>
      <c r="D469" s="15" t="n">
        <v>4.6</v>
      </c>
      <c r="E469" s="15" t="n">
        <v>3.8</v>
      </c>
      <c r="F469" s="16" t="s">
        <v>12290</v>
      </c>
      <c r="G469" s="16" t="s">
        <v>12021</v>
      </c>
      <c r="H469" s="17" t="n">
        <v>0.68</v>
      </c>
      <c r="I469" s="18" t="n">
        <f aca="false">('SKU Master'!I469-H469)/'SKU Master'!I469</f>
        <v>0.472868217054264</v>
      </c>
      <c r="J469" s="16" t="n">
        <v>9</v>
      </c>
      <c r="K469" s="19" t="n">
        <f aca="false">J469*C469</f>
        <v>23.4</v>
      </c>
      <c r="L469" s="16" t="s">
        <v>12295</v>
      </c>
      <c r="M469" s="16" t="s">
        <v>12292</v>
      </c>
      <c r="N469" s="16" t="s">
        <v>12017</v>
      </c>
      <c r="O469" s="16" t="s">
        <v>12300</v>
      </c>
      <c r="P469" s="16" t="s">
        <v>12297</v>
      </c>
      <c r="Q469" s="16" t="s">
        <v>12017</v>
      </c>
    </row>
    <row r="470" customFormat="false" ht="15" hidden="false" customHeight="false" outlineLevel="0" collapsed="false">
      <c r="A470" s="14" t="str">
        <f aca="false">'SKU Master'!A470</f>
        <v>07-00469</v>
      </c>
      <c r="B470" s="14" t="str">
        <f aca="false">VLOOKUP(A470,'SKU Master'!$A:$N,6,FALSE())</f>
        <v>Orchard Spread Kidney Beans, 16 oz</v>
      </c>
      <c r="C470" s="15" t="n">
        <v>2.7</v>
      </c>
      <c r="D470" s="15" t="n">
        <v>7.9</v>
      </c>
      <c r="E470" s="15" t="n">
        <v>4.9</v>
      </c>
      <c r="F470" s="16" t="s">
        <v>12290</v>
      </c>
      <c r="G470" s="16" t="s">
        <v>12021</v>
      </c>
      <c r="H470" s="17" t="n">
        <v>1.19</v>
      </c>
      <c r="I470" s="18" t="n">
        <f aca="false">('SKU Master'!I470-H470)/'SKU Master'!I470</f>
        <v>0.335195530726257</v>
      </c>
      <c r="J470" s="16" t="n">
        <v>3</v>
      </c>
      <c r="K470" s="19" t="n">
        <f aca="false">J470*C470</f>
        <v>8.1</v>
      </c>
      <c r="L470" s="16" t="s">
        <v>12295</v>
      </c>
      <c r="M470" s="16" t="s">
        <v>12292</v>
      </c>
      <c r="N470" s="16" t="s">
        <v>12017</v>
      </c>
      <c r="O470" s="16" t="s">
        <v>12300</v>
      </c>
      <c r="P470" s="16" t="s">
        <v>12298</v>
      </c>
      <c r="Q470" s="16" t="s">
        <v>12017</v>
      </c>
    </row>
    <row r="471" customFormat="false" ht="15" hidden="false" customHeight="false" outlineLevel="0" collapsed="false">
      <c r="A471" s="14" t="str">
        <f aca="false">'SKU Master'!A471</f>
        <v>07-00470</v>
      </c>
      <c r="B471" s="14" t="str">
        <f aca="false">VLOOKUP(A471,'SKU Master'!$A:$N,6,FALSE())</f>
        <v>Harborline Spicy Baked Beans, 16 oz</v>
      </c>
      <c r="C471" s="15" t="n">
        <v>3.9</v>
      </c>
      <c r="D471" s="15" t="n">
        <v>8.3</v>
      </c>
      <c r="E471" s="15" t="n">
        <v>2.6</v>
      </c>
      <c r="F471" s="16" t="s">
        <v>12290</v>
      </c>
      <c r="G471" s="16" t="s">
        <v>12021</v>
      </c>
      <c r="H471" s="17" t="n">
        <v>0.77</v>
      </c>
      <c r="I471" s="18" t="n">
        <f aca="false">('SKU Master'!I471-H471)/'SKU Master'!I471</f>
        <v>0.483221476510067</v>
      </c>
      <c r="J471" s="16" t="n">
        <v>3</v>
      </c>
      <c r="K471" s="19" t="n">
        <f aca="false">J471*C471</f>
        <v>11.7</v>
      </c>
      <c r="L471" s="16" t="s">
        <v>12295</v>
      </c>
      <c r="M471" s="16" t="s">
        <v>12292</v>
      </c>
      <c r="N471" s="16" t="s">
        <v>12017</v>
      </c>
      <c r="O471" s="16" t="s">
        <v>12300</v>
      </c>
      <c r="P471" s="16" t="s">
        <v>12298</v>
      </c>
      <c r="Q471" s="16" t="s">
        <v>12017</v>
      </c>
    </row>
    <row r="472" customFormat="false" ht="15" hidden="false" customHeight="false" outlineLevel="0" collapsed="false">
      <c r="A472" s="14" t="str">
        <f aca="false">'SKU Master'!A472</f>
        <v>07-00471</v>
      </c>
      <c r="B472" s="14" t="str">
        <f aca="false">VLOOKUP(A472,'SKU Master'!$A:$N,6,FALSE())</f>
        <v>Roastport Refried Beans, 15 oz</v>
      </c>
      <c r="C472" s="15" t="n">
        <v>2.9</v>
      </c>
      <c r="D472" s="15" t="n">
        <v>5.5</v>
      </c>
      <c r="E472" s="15" t="n">
        <v>2.7</v>
      </c>
      <c r="F472" s="16" t="s">
        <v>12290</v>
      </c>
      <c r="G472" s="16" t="s">
        <v>12021</v>
      </c>
      <c r="H472" s="17" t="n">
        <v>1.43</v>
      </c>
      <c r="I472" s="18" t="n">
        <f aca="false">('SKU Master'!I472-H472)/'SKU Master'!I472</f>
        <v>0.281407035175879</v>
      </c>
      <c r="J472" s="16" t="n">
        <v>4</v>
      </c>
      <c r="K472" s="19" t="n">
        <f aca="false">J472*C472</f>
        <v>11.6</v>
      </c>
      <c r="L472" s="16" t="s">
        <v>12295</v>
      </c>
      <c r="M472" s="16" t="s">
        <v>12292</v>
      </c>
      <c r="N472" s="16" t="s">
        <v>12017</v>
      </c>
      <c r="O472" s="16" t="s">
        <v>12300</v>
      </c>
      <c r="P472" s="16" t="s">
        <v>12298</v>
      </c>
      <c r="Q472" s="16" t="s">
        <v>12017</v>
      </c>
    </row>
    <row r="473" customFormat="false" ht="15" hidden="false" customHeight="false" outlineLevel="0" collapsed="false">
      <c r="A473" s="14" t="str">
        <f aca="false">'SKU Master'!A473</f>
        <v>07-00472</v>
      </c>
      <c r="B473" s="14" t="str">
        <f aca="false">VLOOKUP(A473,'SKU Master'!$A:$N,6,FALSE())</f>
        <v>Kettle Row Great Northern Beans, 15 oz</v>
      </c>
      <c r="C473" s="15" t="n">
        <v>4.5</v>
      </c>
      <c r="D473" s="15" t="n">
        <v>7.2</v>
      </c>
      <c r="E473" s="15" t="n">
        <v>2.5</v>
      </c>
      <c r="F473" s="16" t="s">
        <v>12290</v>
      </c>
      <c r="G473" s="16" t="s">
        <v>12017</v>
      </c>
      <c r="H473" s="17" t="n">
        <v>0.93</v>
      </c>
      <c r="I473" s="18" t="n">
        <f aca="false">('SKU Master'!I473-H473)/'SKU Master'!I473</f>
        <v>0.27906976744186</v>
      </c>
      <c r="J473" s="16" t="n">
        <v>7</v>
      </c>
      <c r="K473" s="19" t="n">
        <f aca="false">J473*C473</f>
        <v>31.5</v>
      </c>
      <c r="L473" s="16" t="s">
        <v>12295</v>
      </c>
      <c r="M473" s="16" t="s">
        <v>12292</v>
      </c>
      <c r="N473" s="16" t="s">
        <v>12017</v>
      </c>
      <c r="O473" s="16" t="s">
        <v>12300</v>
      </c>
      <c r="P473" s="16" t="s">
        <v>12296</v>
      </c>
      <c r="Q473" s="16" t="s">
        <v>12017</v>
      </c>
    </row>
    <row r="474" customFormat="false" ht="15" hidden="false" customHeight="false" outlineLevel="0" collapsed="false">
      <c r="A474" s="14" t="str">
        <f aca="false">'SKU Master'!A474</f>
        <v>07-00473</v>
      </c>
      <c r="B474" s="14" t="str">
        <f aca="false">VLOOKUP(A474,'SKU Master'!$A:$N,6,FALSE())</f>
        <v>Pepperlane Organic Great Northern Beans, 15 oz</v>
      </c>
      <c r="C474" s="15" t="n">
        <v>3.5</v>
      </c>
      <c r="D474" s="15" t="n">
        <v>4.9</v>
      </c>
      <c r="E474" s="15" t="n">
        <v>4.8</v>
      </c>
      <c r="F474" s="16" t="s">
        <v>12290</v>
      </c>
      <c r="G474" s="16" t="s">
        <v>12021</v>
      </c>
      <c r="H474" s="17" t="n">
        <v>1.16</v>
      </c>
      <c r="I474" s="18" t="n">
        <f aca="false">('SKU Master'!I474-H474)/'SKU Master'!I474</f>
        <v>0.35195530726257</v>
      </c>
      <c r="J474" s="16" t="n">
        <v>1</v>
      </c>
      <c r="K474" s="19" t="n">
        <f aca="false">J474*C474</f>
        <v>3.5</v>
      </c>
      <c r="L474" s="16" t="s">
        <v>12295</v>
      </c>
      <c r="M474" s="16" t="s">
        <v>12292</v>
      </c>
      <c r="N474" s="16" t="s">
        <v>12017</v>
      </c>
      <c r="O474" s="16" t="s">
        <v>12300</v>
      </c>
      <c r="P474" s="16" t="s">
        <v>12294</v>
      </c>
      <c r="Q474" s="16" t="s">
        <v>12017</v>
      </c>
    </row>
    <row r="475" customFormat="false" ht="15" hidden="false" customHeight="false" outlineLevel="0" collapsed="false">
      <c r="A475" s="14" t="str">
        <f aca="false">'SKU Master'!A475</f>
        <v>07-00474</v>
      </c>
      <c r="B475" s="14" t="str">
        <f aca="false">VLOOKUP(A475,'SKU Master'!$A:$N,6,FALSE())</f>
        <v>Orchard Spread Organic Refried Beans, 16 oz</v>
      </c>
      <c r="C475" s="15" t="n">
        <v>4.7</v>
      </c>
      <c r="D475" s="15" t="n">
        <v>7.1</v>
      </c>
      <c r="E475" s="15" t="n">
        <v>3.3</v>
      </c>
      <c r="F475" s="16" t="s">
        <v>12290</v>
      </c>
      <c r="G475" s="16" t="s">
        <v>12017</v>
      </c>
      <c r="H475" s="17" t="n">
        <v>0.93</v>
      </c>
      <c r="I475" s="18" t="n">
        <f aca="false">('SKU Master'!I475-H475)/'SKU Master'!I475</f>
        <v>0.330935251798561</v>
      </c>
      <c r="J475" s="16" t="n">
        <v>7</v>
      </c>
      <c r="K475" s="19" t="n">
        <f aca="false">J475*C475</f>
        <v>32.9</v>
      </c>
      <c r="L475" s="16" t="s">
        <v>12295</v>
      </c>
      <c r="M475" s="16" t="s">
        <v>12292</v>
      </c>
      <c r="N475" s="16" t="s">
        <v>12017</v>
      </c>
      <c r="O475" s="16" t="s">
        <v>12300</v>
      </c>
      <c r="P475" s="16" t="s">
        <v>12296</v>
      </c>
      <c r="Q475" s="16" t="s">
        <v>12017</v>
      </c>
    </row>
    <row r="476" customFormat="false" ht="15" hidden="false" customHeight="false" outlineLevel="0" collapsed="false">
      <c r="A476" s="14" t="str">
        <f aca="false">'SKU Master'!A476</f>
        <v>07-00475</v>
      </c>
      <c r="B476" s="14" t="str">
        <f aca="false">VLOOKUP(A476,'SKU Master'!$A:$N,6,FALSE())</f>
        <v>Roastport Organic Black Beans, 15 oz</v>
      </c>
      <c r="C476" s="15" t="n">
        <v>2.6</v>
      </c>
      <c r="D476" s="15" t="n">
        <v>4.8</v>
      </c>
      <c r="E476" s="15" t="n">
        <v>3.4</v>
      </c>
      <c r="F476" s="16" t="s">
        <v>12290</v>
      </c>
      <c r="G476" s="16" t="s">
        <v>12021</v>
      </c>
      <c r="H476" s="17" t="n">
        <v>1.16</v>
      </c>
      <c r="I476" s="18" t="n">
        <f aca="false">('SKU Master'!I476-H476)/'SKU Master'!I476</f>
        <v>0.417085427135678</v>
      </c>
      <c r="J476" s="16" t="n">
        <v>9</v>
      </c>
      <c r="K476" s="19" t="n">
        <f aca="false">J476*C476</f>
        <v>23.4</v>
      </c>
      <c r="L476" s="16" t="s">
        <v>12295</v>
      </c>
      <c r="M476" s="16" t="s">
        <v>12292</v>
      </c>
      <c r="N476" s="16" t="s">
        <v>12017</v>
      </c>
      <c r="O476" s="16" t="s">
        <v>12300</v>
      </c>
      <c r="P476" s="16" t="s">
        <v>12297</v>
      </c>
      <c r="Q476" s="16" t="s">
        <v>12017</v>
      </c>
    </row>
    <row r="477" customFormat="false" ht="15" hidden="false" customHeight="false" outlineLevel="0" collapsed="false">
      <c r="A477" s="14" t="str">
        <f aca="false">'SKU Master'!A477</f>
        <v>07-00476</v>
      </c>
      <c r="B477" s="14" t="str">
        <f aca="false">VLOOKUP(A477,'SKU Master'!$A:$N,6,FALSE())</f>
        <v>Nutgrove Low Sodium Lentils, 16 oz</v>
      </c>
      <c r="C477" s="15" t="n">
        <v>4.2</v>
      </c>
      <c r="D477" s="15" t="n">
        <v>6.4</v>
      </c>
      <c r="E477" s="15" t="n">
        <v>4.1</v>
      </c>
      <c r="F477" s="16" t="s">
        <v>12290</v>
      </c>
      <c r="G477" s="16" t="s">
        <v>12021</v>
      </c>
      <c r="H477" s="17" t="n">
        <v>1.37</v>
      </c>
      <c r="I477" s="18" t="n">
        <f aca="false">('SKU Master'!I477-H477)/'SKU Master'!I477</f>
        <v>0.311557788944724</v>
      </c>
      <c r="J477" s="16" t="n">
        <v>3</v>
      </c>
      <c r="K477" s="19" t="n">
        <f aca="false">J477*C477</f>
        <v>12.6</v>
      </c>
      <c r="L477" s="16" t="s">
        <v>12295</v>
      </c>
      <c r="M477" s="16" t="s">
        <v>12292</v>
      </c>
      <c r="N477" s="16" t="s">
        <v>12017</v>
      </c>
      <c r="O477" s="16" t="s">
        <v>12300</v>
      </c>
      <c r="P477" s="16" t="s">
        <v>12298</v>
      </c>
      <c r="Q477" s="16" t="s">
        <v>12017</v>
      </c>
    </row>
    <row r="478" customFormat="false" ht="15" hidden="false" customHeight="false" outlineLevel="0" collapsed="false">
      <c r="A478" s="14" t="str">
        <f aca="false">'SKU Master'!A478</f>
        <v>07-00477</v>
      </c>
      <c r="B478" s="14" t="str">
        <f aca="false">VLOOKUP(A478,'SKU Master'!$A:$N,6,FALSE())</f>
        <v>Nutgrove Lentils, 15 oz</v>
      </c>
      <c r="C478" s="15" t="n">
        <v>4.3</v>
      </c>
      <c r="D478" s="15" t="n">
        <v>7.7</v>
      </c>
      <c r="E478" s="15" t="n">
        <v>4.1</v>
      </c>
      <c r="F478" s="16" t="s">
        <v>12290</v>
      </c>
      <c r="G478" s="16" t="s">
        <v>12021</v>
      </c>
      <c r="H478" s="17" t="n">
        <v>1.76</v>
      </c>
      <c r="I478" s="18" t="n">
        <f aca="false">('SKU Master'!I478-H478)/'SKU Master'!I478</f>
        <v>0.293172690763052</v>
      </c>
      <c r="J478" s="16" t="n">
        <v>6</v>
      </c>
      <c r="K478" s="19" t="n">
        <f aca="false">J478*C478</f>
        <v>25.8</v>
      </c>
      <c r="L478" s="16" t="s">
        <v>12295</v>
      </c>
      <c r="M478" s="16" t="s">
        <v>12292</v>
      </c>
      <c r="N478" s="16" t="s">
        <v>12017</v>
      </c>
      <c r="O478" s="16" t="s">
        <v>12300</v>
      </c>
      <c r="P478" s="16" t="s">
        <v>12296</v>
      </c>
      <c r="Q478" s="16" t="s">
        <v>12017</v>
      </c>
    </row>
    <row r="479" customFormat="false" ht="15" hidden="false" customHeight="false" outlineLevel="0" collapsed="false">
      <c r="A479" s="14" t="str">
        <f aca="false">'SKU Master'!A479</f>
        <v>07-00478</v>
      </c>
      <c r="B479" s="14" t="str">
        <f aca="false">VLOOKUP(A479,'SKU Master'!$A:$N,6,FALSE())</f>
        <v>Nutgrove Spicy Great Northern Beans, 28 oz</v>
      </c>
      <c r="C479" s="15" t="n">
        <v>3.9</v>
      </c>
      <c r="D479" s="15" t="n">
        <v>5.1</v>
      </c>
      <c r="E479" s="15" t="n">
        <v>2.9</v>
      </c>
      <c r="F479" s="16" t="s">
        <v>12290</v>
      </c>
      <c r="G479" s="16" t="s">
        <v>12021</v>
      </c>
      <c r="H479" s="17" t="n">
        <v>0.58</v>
      </c>
      <c r="I479" s="18" t="n">
        <f aca="false">('SKU Master'!I479-H479)/'SKU Master'!I479</f>
        <v>0.348314606741573</v>
      </c>
      <c r="J479" s="16" t="n">
        <v>5</v>
      </c>
      <c r="K479" s="19" t="n">
        <f aca="false">J479*C479</f>
        <v>19.5</v>
      </c>
      <c r="L479" s="16" t="s">
        <v>12295</v>
      </c>
      <c r="M479" s="16" t="s">
        <v>12292</v>
      </c>
      <c r="N479" s="16" t="s">
        <v>12017</v>
      </c>
      <c r="O479" s="16" t="s">
        <v>12300</v>
      </c>
      <c r="P479" s="16" t="s">
        <v>12296</v>
      </c>
      <c r="Q479" s="16" t="s">
        <v>12017</v>
      </c>
    </row>
    <row r="480" customFormat="false" ht="15" hidden="false" customHeight="false" outlineLevel="0" collapsed="false">
      <c r="A480" s="14" t="str">
        <f aca="false">'SKU Master'!A480</f>
        <v>07-00479</v>
      </c>
      <c r="B480" s="14" t="str">
        <f aca="false">VLOOKUP(A480,'SKU Master'!$A:$N,6,FALSE())</f>
        <v>Roastport Low Sodium Garbanzo Beans, 28 oz</v>
      </c>
      <c r="C480" s="15" t="n">
        <v>4.2</v>
      </c>
      <c r="D480" s="15" t="n">
        <v>4.8</v>
      </c>
      <c r="E480" s="15" t="n">
        <v>3.5</v>
      </c>
      <c r="F480" s="16" t="s">
        <v>12290</v>
      </c>
      <c r="G480" s="16" t="s">
        <v>12021</v>
      </c>
      <c r="H480" s="17" t="n">
        <v>1.3</v>
      </c>
      <c r="I480" s="18" t="n">
        <f aca="false">('SKU Master'!I480-H480)/'SKU Master'!I480</f>
        <v>0.312169312169312</v>
      </c>
      <c r="J480" s="16" t="n">
        <v>7</v>
      </c>
      <c r="K480" s="19" t="n">
        <f aca="false">J480*C480</f>
        <v>29.4</v>
      </c>
      <c r="L480" s="16" t="s">
        <v>12295</v>
      </c>
      <c r="M480" s="16" t="s">
        <v>12292</v>
      </c>
      <c r="N480" s="16" t="s">
        <v>12017</v>
      </c>
      <c r="O480" s="16" t="s">
        <v>12300</v>
      </c>
      <c r="P480" s="16" t="s">
        <v>12297</v>
      </c>
      <c r="Q480" s="16" t="s">
        <v>12017</v>
      </c>
    </row>
    <row r="481" customFormat="false" ht="15" hidden="false" customHeight="false" outlineLevel="0" collapsed="false">
      <c r="A481" s="14" t="str">
        <f aca="false">'SKU Master'!A481</f>
        <v>07-00480</v>
      </c>
      <c r="B481" s="14" t="str">
        <f aca="false">VLOOKUP(A481,'SKU Master'!$A:$N,6,FALSE())</f>
        <v>Orchard Spread Low Sodium Black Beans, 16 oz</v>
      </c>
      <c r="C481" s="15" t="n">
        <v>3.9</v>
      </c>
      <c r="D481" s="15" t="n">
        <v>7.7</v>
      </c>
      <c r="E481" s="15" t="n">
        <v>3.2</v>
      </c>
      <c r="F481" s="16" t="s">
        <v>12290</v>
      </c>
      <c r="G481" s="16" t="s">
        <v>12021</v>
      </c>
      <c r="H481" s="17" t="n">
        <v>0.96</v>
      </c>
      <c r="I481" s="18" t="n">
        <f aca="false">('SKU Master'!I481-H481)/'SKU Master'!I481</f>
        <v>0.309352517985612</v>
      </c>
      <c r="J481" s="16" t="n">
        <v>6</v>
      </c>
      <c r="K481" s="19" t="n">
        <f aca="false">J481*C481</f>
        <v>23.4</v>
      </c>
      <c r="L481" s="16" t="s">
        <v>12295</v>
      </c>
      <c r="M481" s="16" t="s">
        <v>12292</v>
      </c>
      <c r="N481" s="16" t="s">
        <v>12017</v>
      </c>
      <c r="O481" s="16" t="s">
        <v>12300</v>
      </c>
      <c r="P481" s="16" t="s">
        <v>12296</v>
      </c>
      <c r="Q481" s="16" t="s">
        <v>12017</v>
      </c>
    </row>
    <row r="482" customFormat="false" ht="15" hidden="false" customHeight="false" outlineLevel="0" collapsed="false">
      <c r="A482" s="14" t="str">
        <f aca="false">'SKU Master'!A482</f>
        <v>07-00481</v>
      </c>
      <c r="B482" s="14" t="str">
        <f aca="false">VLOOKUP(A482,'SKU Master'!$A:$N,6,FALSE())</f>
        <v>Redbarn Low Sodium Pinto Beans, 15 oz</v>
      </c>
      <c r="C482" s="15" t="n">
        <v>3.2</v>
      </c>
      <c r="D482" s="15" t="n">
        <v>8</v>
      </c>
      <c r="E482" s="15" t="n">
        <v>3.7</v>
      </c>
      <c r="F482" s="16" t="s">
        <v>12290</v>
      </c>
      <c r="G482" s="16" t="s">
        <v>12021</v>
      </c>
      <c r="H482" s="17" t="n">
        <v>0.86</v>
      </c>
      <c r="I482" s="18" t="n">
        <f aca="false">('SKU Master'!I482-H482)/'SKU Master'!I482</f>
        <v>0.381294964028777</v>
      </c>
      <c r="J482" s="16" t="n">
        <v>2</v>
      </c>
      <c r="K482" s="19" t="n">
        <f aca="false">J482*C482</f>
        <v>6.4</v>
      </c>
      <c r="L482" s="16" t="s">
        <v>12295</v>
      </c>
      <c r="M482" s="16" t="s">
        <v>12292</v>
      </c>
      <c r="N482" s="16" t="s">
        <v>12017</v>
      </c>
      <c r="O482" s="16" t="s">
        <v>12300</v>
      </c>
      <c r="P482" s="16" t="s">
        <v>12294</v>
      </c>
      <c r="Q482" s="16" t="s">
        <v>12017</v>
      </c>
    </row>
    <row r="483" customFormat="false" ht="15" hidden="false" customHeight="false" outlineLevel="0" collapsed="false">
      <c r="A483" s="14" t="str">
        <f aca="false">'SKU Master'!A483</f>
        <v>07-00482</v>
      </c>
      <c r="B483" s="14" t="str">
        <f aca="false">VLOOKUP(A483,'SKU Master'!$A:$N,6,FALSE())</f>
        <v>Harborline Low Sodium Great Northern Beans, 28 oz</v>
      </c>
      <c r="C483" s="15" t="n">
        <v>4.5</v>
      </c>
      <c r="D483" s="15" t="n">
        <v>6.5</v>
      </c>
      <c r="E483" s="15" t="n">
        <v>4</v>
      </c>
      <c r="F483" s="16" t="s">
        <v>12290</v>
      </c>
      <c r="G483" s="16" t="s">
        <v>12017</v>
      </c>
      <c r="H483" s="17" t="n">
        <v>0.81</v>
      </c>
      <c r="I483" s="18" t="n">
        <f aca="false">('SKU Master'!I483-H483)/'SKU Master'!I483</f>
        <v>0.41726618705036</v>
      </c>
      <c r="J483" s="16" t="n">
        <v>2</v>
      </c>
      <c r="K483" s="19" t="n">
        <f aca="false">J483*C483</f>
        <v>9</v>
      </c>
      <c r="L483" s="16" t="s">
        <v>12295</v>
      </c>
      <c r="M483" s="16" t="s">
        <v>12292</v>
      </c>
      <c r="N483" s="16" t="s">
        <v>12017</v>
      </c>
      <c r="O483" s="16" t="s">
        <v>12300</v>
      </c>
      <c r="P483" s="16" t="s">
        <v>12294</v>
      </c>
      <c r="Q483" s="16" t="s">
        <v>12017</v>
      </c>
    </row>
    <row r="484" customFormat="false" ht="15" hidden="false" customHeight="false" outlineLevel="0" collapsed="false">
      <c r="A484" s="14" t="str">
        <f aca="false">'SKU Master'!A484</f>
        <v>07-00483</v>
      </c>
      <c r="B484" s="14" t="str">
        <f aca="false">VLOOKUP(A484,'SKU Master'!$A:$N,6,FALSE())</f>
        <v>Orchard Spread Spicy Lentils, 15 oz</v>
      </c>
      <c r="C484" s="15" t="n">
        <v>3.6</v>
      </c>
      <c r="D484" s="15" t="n">
        <v>8.8</v>
      </c>
      <c r="E484" s="15" t="n">
        <v>3.1</v>
      </c>
      <c r="F484" s="16" t="s">
        <v>12290</v>
      </c>
      <c r="G484" s="16" t="s">
        <v>12021</v>
      </c>
      <c r="H484" s="17" t="n">
        <v>0.97</v>
      </c>
      <c r="I484" s="18" t="n">
        <f aca="false">('SKU Master'!I484-H484)/'SKU Master'!I484</f>
        <v>0.302158273381295</v>
      </c>
      <c r="J484" s="16" t="n">
        <v>3</v>
      </c>
      <c r="K484" s="19" t="n">
        <f aca="false">J484*C484</f>
        <v>10.8</v>
      </c>
      <c r="L484" s="16" t="s">
        <v>12295</v>
      </c>
      <c r="M484" s="16" t="s">
        <v>12292</v>
      </c>
      <c r="N484" s="16" t="s">
        <v>12017</v>
      </c>
      <c r="O484" s="16" t="s">
        <v>12300</v>
      </c>
      <c r="P484" s="16" t="s">
        <v>12298</v>
      </c>
      <c r="Q484" s="16" t="s">
        <v>12017</v>
      </c>
    </row>
    <row r="485" customFormat="false" ht="15" hidden="false" customHeight="false" outlineLevel="0" collapsed="false">
      <c r="A485" s="14" t="str">
        <f aca="false">'SKU Master'!A485</f>
        <v>07-00484</v>
      </c>
      <c r="B485" s="14" t="str">
        <f aca="false">VLOOKUP(A485,'SKU Master'!$A:$N,6,FALSE())</f>
        <v>Golden Grain Co. Low Sodium Refried Beans, 15 oz</v>
      </c>
      <c r="C485" s="15" t="n">
        <v>2.7</v>
      </c>
      <c r="D485" s="15" t="n">
        <v>5.2</v>
      </c>
      <c r="E485" s="15" t="n">
        <v>4.3</v>
      </c>
      <c r="F485" s="16" t="s">
        <v>12290</v>
      </c>
      <c r="G485" s="16" t="s">
        <v>12021</v>
      </c>
      <c r="H485" s="17" t="n">
        <v>1.22</v>
      </c>
      <c r="I485" s="18" t="n">
        <f aca="false">('SKU Master'!I485-H485)/'SKU Master'!I485</f>
        <v>0.386934673366834</v>
      </c>
      <c r="J485" s="16" t="n">
        <v>4</v>
      </c>
      <c r="K485" s="19" t="n">
        <f aca="false">J485*C485</f>
        <v>10.8</v>
      </c>
      <c r="L485" s="16" t="s">
        <v>12295</v>
      </c>
      <c r="M485" s="16" t="s">
        <v>12292</v>
      </c>
      <c r="N485" s="16" t="s">
        <v>12017</v>
      </c>
      <c r="O485" s="16" t="s">
        <v>12300</v>
      </c>
      <c r="P485" s="16" t="s">
        <v>12298</v>
      </c>
      <c r="Q485" s="16" t="s">
        <v>12017</v>
      </c>
    </row>
    <row r="486" customFormat="false" ht="15" hidden="false" customHeight="false" outlineLevel="0" collapsed="false">
      <c r="A486" s="14" t="str">
        <f aca="false">'SKU Master'!A486</f>
        <v>07-00485</v>
      </c>
      <c r="B486" s="14" t="str">
        <f aca="false">VLOOKUP(A486,'SKU Master'!$A:$N,6,FALSE())</f>
        <v>Wheatstone Pinto Beans, 28 oz</v>
      </c>
      <c r="C486" s="15" t="n">
        <v>3.1</v>
      </c>
      <c r="D486" s="15" t="n">
        <v>4.2</v>
      </c>
      <c r="E486" s="15" t="n">
        <v>4.1</v>
      </c>
      <c r="F486" s="16" t="s">
        <v>12290</v>
      </c>
      <c r="G486" s="16" t="s">
        <v>12021</v>
      </c>
      <c r="H486" s="17" t="n">
        <v>0.87</v>
      </c>
      <c r="I486" s="18" t="n">
        <f aca="false">('SKU Master'!I486-H486)/'SKU Master'!I486</f>
        <v>0.325581395348837</v>
      </c>
      <c r="J486" s="16" t="n">
        <v>1</v>
      </c>
      <c r="K486" s="19" t="n">
        <f aca="false">J486*C486</f>
        <v>3.1</v>
      </c>
      <c r="L486" s="16" t="s">
        <v>12291</v>
      </c>
      <c r="M486" s="16" t="s">
        <v>12292</v>
      </c>
      <c r="N486" s="16" t="s">
        <v>12017</v>
      </c>
      <c r="O486" s="16" t="s">
        <v>12300</v>
      </c>
      <c r="P486" s="16" t="s">
        <v>12294</v>
      </c>
      <c r="Q486" s="16" t="s">
        <v>12017</v>
      </c>
    </row>
    <row r="487" customFormat="false" ht="15" hidden="false" customHeight="false" outlineLevel="0" collapsed="false">
      <c r="A487" s="14" t="str">
        <f aca="false">'SKU Master'!A487</f>
        <v>07-00486</v>
      </c>
      <c r="B487" s="14" t="str">
        <f aca="false">VLOOKUP(A487,'SKU Master'!$A:$N,6,FALSE())</f>
        <v>Thrift Row Low Sodium Black Beans, 15 oz</v>
      </c>
      <c r="C487" s="15" t="n">
        <v>3.8</v>
      </c>
      <c r="D487" s="15" t="n">
        <v>8.4</v>
      </c>
      <c r="E487" s="15" t="n">
        <v>3.6</v>
      </c>
      <c r="F487" s="16" t="s">
        <v>12290</v>
      </c>
      <c r="G487" s="16" t="s">
        <v>12021</v>
      </c>
      <c r="H487" s="17" t="n">
        <v>1.34</v>
      </c>
      <c r="I487" s="18" t="n">
        <f aca="false">('SKU Master'!I487-H487)/'SKU Master'!I487</f>
        <v>0.414847161572052</v>
      </c>
      <c r="J487" s="16" t="n">
        <v>4</v>
      </c>
      <c r="K487" s="19" t="n">
        <f aca="false">J487*C487</f>
        <v>15.2</v>
      </c>
      <c r="L487" s="16" t="s">
        <v>12295</v>
      </c>
      <c r="M487" s="16" t="s">
        <v>12292</v>
      </c>
      <c r="N487" s="16" t="s">
        <v>12017</v>
      </c>
      <c r="O487" s="16" t="s">
        <v>12300</v>
      </c>
      <c r="P487" s="16" t="s">
        <v>12296</v>
      </c>
      <c r="Q487" s="16" t="s">
        <v>12017</v>
      </c>
    </row>
    <row r="488" customFormat="false" ht="15" hidden="false" customHeight="false" outlineLevel="0" collapsed="false">
      <c r="A488" s="14" t="str">
        <f aca="false">'SKU Master'!A488</f>
        <v>07-00487</v>
      </c>
      <c r="B488" s="14" t="str">
        <f aca="false">VLOOKUP(A488,'SKU Master'!$A:$N,6,FALSE())</f>
        <v>Thrift Row Refried Beans, 16 oz</v>
      </c>
      <c r="C488" s="15" t="n">
        <v>2.5</v>
      </c>
      <c r="D488" s="15" t="n">
        <v>5.5</v>
      </c>
      <c r="E488" s="15" t="n">
        <v>4.9</v>
      </c>
      <c r="F488" s="16" t="s">
        <v>12290</v>
      </c>
      <c r="G488" s="16" t="s">
        <v>12021</v>
      </c>
      <c r="H488" s="17" t="n">
        <v>0.45</v>
      </c>
      <c r="I488" s="18" t="n">
        <f aca="false">('SKU Master'!I488-H488)/'SKU Master'!I488</f>
        <v>0.430379746835443</v>
      </c>
      <c r="J488" s="16" t="n">
        <v>2</v>
      </c>
      <c r="K488" s="19" t="n">
        <f aca="false">J488*C488</f>
        <v>5</v>
      </c>
      <c r="L488" s="16" t="s">
        <v>12295</v>
      </c>
      <c r="M488" s="16" t="s">
        <v>12292</v>
      </c>
      <c r="N488" s="16" t="s">
        <v>12017</v>
      </c>
      <c r="O488" s="16" t="s">
        <v>12300</v>
      </c>
      <c r="P488" s="16" t="s">
        <v>12294</v>
      </c>
      <c r="Q488" s="16" t="s">
        <v>12021</v>
      </c>
    </row>
    <row r="489" customFormat="false" ht="15" hidden="false" customHeight="false" outlineLevel="0" collapsed="false">
      <c r="A489" s="14" t="str">
        <f aca="false">'SKU Master'!A489</f>
        <v>07-00488</v>
      </c>
      <c r="B489" s="14" t="str">
        <f aca="false">VLOOKUP(A489,'SKU Master'!$A:$N,6,FALSE())</f>
        <v>Harborline Low Sodium Refried Beans, 28 oz</v>
      </c>
      <c r="C489" s="15" t="n">
        <v>4.8</v>
      </c>
      <c r="D489" s="15" t="n">
        <v>4.1</v>
      </c>
      <c r="E489" s="15" t="n">
        <v>2.7</v>
      </c>
      <c r="F489" s="16" t="s">
        <v>12290</v>
      </c>
      <c r="G489" s="16" t="s">
        <v>12017</v>
      </c>
      <c r="H489" s="17" t="n">
        <v>0.84</v>
      </c>
      <c r="I489" s="18" t="n">
        <f aca="false">('SKU Master'!I489-H489)/'SKU Master'!I489</f>
        <v>0.436241610738255</v>
      </c>
      <c r="J489" s="16" t="n">
        <v>4</v>
      </c>
      <c r="K489" s="19" t="n">
        <f aca="false">J489*C489</f>
        <v>19.2</v>
      </c>
      <c r="L489" s="16" t="s">
        <v>12295</v>
      </c>
      <c r="M489" s="16" t="s">
        <v>12292</v>
      </c>
      <c r="N489" s="16" t="s">
        <v>12017</v>
      </c>
      <c r="O489" s="16" t="s">
        <v>12300</v>
      </c>
      <c r="P489" s="16" t="s">
        <v>12298</v>
      </c>
      <c r="Q489" s="16" t="s">
        <v>12017</v>
      </c>
    </row>
    <row r="490" customFormat="false" ht="15" hidden="false" customHeight="false" outlineLevel="0" collapsed="false">
      <c r="A490" s="14" t="str">
        <f aca="false">'SKU Master'!A490</f>
        <v>07-00489</v>
      </c>
      <c r="B490" s="14" t="str">
        <f aca="false">VLOOKUP(A490,'SKU Master'!$A:$N,6,FALSE())</f>
        <v>Thrift Row Organic Great Northern Beans, 28 oz</v>
      </c>
      <c r="C490" s="15" t="n">
        <v>4.1</v>
      </c>
      <c r="D490" s="15" t="n">
        <v>6.8</v>
      </c>
      <c r="E490" s="15" t="n">
        <v>3.3</v>
      </c>
      <c r="F490" s="16" t="s">
        <v>12290</v>
      </c>
      <c r="G490" s="16" t="s">
        <v>12021</v>
      </c>
      <c r="H490" s="17" t="n">
        <v>1.1</v>
      </c>
      <c r="I490" s="18" t="n">
        <f aca="false">('SKU Master'!I490-H490)/'SKU Master'!I490</f>
        <v>0.385474860335196</v>
      </c>
      <c r="J490" s="16" t="n">
        <v>6</v>
      </c>
      <c r="K490" s="19" t="n">
        <f aca="false">J490*C490</f>
        <v>24.6</v>
      </c>
      <c r="L490" s="16" t="s">
        <v>12295</v>
      </c>
      <c r="M490" s="16" t="s">
        <v>12292</v>
      </c>
      <c r="N490" s="16" t="s">
        <v>12017</v>
      </c>
      <c r="O490" s="16" t="s">
        <v>12300</v>
      </c>
      <c r="P490" s="16" t="s">
        <v>12296</v>
      </c>
      <c r="Q490" s="16" t="s">
        <v>12017</v>
      </c>
    </row>
    <row r="491" customFormat="false" ht="15" hidden="false" customHeight="false" outlineLevel="0" collapsed="false">
      <c r="A491" s="14" t="str">
        <f aca="false">'SKU Master'!A491</f>
        <v>07-00490</v>
      </c>
      <c r="B491" s="14" t="str">
        <f aca="false">VLOOKUP(A491,'SKU Master'!$A:$N,6,FALSE())</f>
        <v>Golden Grain Co. Spicy Garbanzo Beans, 16 oz</v>
      </c>
      <c r="C491" s="15" t="n">
        <v>2.6</v>
      </c>
      <c r="D491" s="15" t="n">
        <v>4.6</v>
      </c>
      <c r="E491" s="15" t="n">
        <v>3</v>
      </c>
      <c r="F491" s="16" t="s">
        <v>12290</v>
      </c>
      <c r="G491" s="16" t="s">
        <v>12021</v>
      </c>
      <c r="H491" s="17" t="n">
        <v>0.88</v>
      </c>
      <c r="I491" s="18" t="n">
        <f aca="false">('SKU Master'!I491-H491)/'SKU Master'!I491</f>
        <v>0.317829457364341</v>
      </c>
      <c r="J491" s="16" t="n">
        <v>6</v>
      </c>
      <c r="K491" s="19" t="n">
        <f aca="false">J491*C491</f>
        <v>15.6</v>
      </c>
      <c r="L491" s="16" t="s">
        <v>12295</v>
      </c>
      <c r="M491" s="16" t="s">
        <v>12292</v>
      </c>
      <c r="N491" s="16" t="s">
        <v>12017</v>
      </c>
      <c r="O491" s="16" t="s">
        <v>12300</v>
      </c>
      <c r="P491" s="16" t="s">
        <v>12296</v>
      </c>
      <c r="Q491" s="16" t="s">
        <v>12017</v>
      </c>
    </row>
    <row r="492" customFormat="false" ht="15" hidden="false" customHeight="false" outlineLevel="0" collapsed="false">
      <c r="A492" s="14" t="str">
        <f aca="false">'SKU Master'!A492</f>
        <v>07-00491</v>
      </c>
      <c r="B492" s="14" t="str">
        <f aca="false">VLOOKUP(A492,'SKU Master'!$A:$N,6,FALSE())</f>
        <v>Nutgrove Garbanzo Beans, 15 oz</v>
      </c>
      <c r="C492" s="15" t="n">
        <v>4.5</v>
      </c>
      <c r="D492" s="15" t="n">
        <v>8.1</v>
      </c>
      <c r="E492" s="15" t="n">
        <v>3</v>
      </c>
      <c r="F492" s="16" t="s">
        <v>12290</v>
      </c>
      <c r="G492" s="16" t="s">
        <v>12021</v>
      </c>
      <c r="H492" s="17" t="n">
        <v>1.35</v>
      </c>
      <c r="I492" s="18" t="n">
        <f aca="false">('SKU Master'!I492-H492)/'SKU Master'!I492</f>
        <v>0.321608040201005</v>
      </c>
      <c r="J492" s="16" t="n">
        <v>3</v>
      </c>
      <c r="K492" s="19" t="n">
        <f aca="false">J492*C492</f>
        <v>13.5</v>
      </c>
      <c r="L492" s="16" t="s">
        <v>12295</v>
      </c>
      <c r="M492" s="16" t="s">
        <v>12292</v>
      </c>
      <c r="N492" s="16" t="s">
        <v>12017</v>
      </c>
      <c r="O492" s="16" t="s">
        <v>12300</v>
      </c>
      <c r="P492" s="16" t="s">
        <v>12298</v>
      </c>
      <c r="Q492" s="16" t="s">
        <v>12017</v>
      </c>
    </row>
    <row r="493" customFormat="false" ht="15" hidden="false" customHeight="false" outlineLevel="0" collapsed="false">
      <c r="A493" s="14" t="str">
        <f aca="false">'SKU Master'!A493</f>
        <v>07-00492</v>
      </c>
      <c r="B493" s="14" t="str">
        <f aca="false">VLOOKUP(A493,'SKU Master'!$A:$N,6,FALSE())</f>
        <v>Orchard Spread Spicy Garbanzo Beans, 15 oz</v>
      </c>
      <c r="C493" s="15" t="n">
        <v>2.8</v>
      </c>
      <c r="D493" s="15" t="n">
        <v>6</v>
      </c>
      <c r="E493" s="15" t="n">
        <v>3.7</v>
      </c>
      <c r="F493" s="16" t="s">
        <v>12290</v>
      </c>
      <c r="G493" s="16" t="s">
        <v>12021</v>
      </c>
      <c r="H493" s="17" t="n">
        <v>1.15</v>
      </c>
      <c r="I493" s="18" t="n">
        <f aca="false">('SKU Master'!I493-H493)/'SKU Master'!I493</f>
        <v>0.357541899441341</v>
      </c>
      <c r="J493" s="16" t="n">
        <v>8</v>
      </c>
      <c r="K493" s="19" t="n">
        <f aca="false">J493*C493</f>
        <v>22.4</v>
      </c>
      <c r="L493" s="16" t="s">
        <v>12295</v>
      </c>
      <c r="M493" s="16" t="s">
        <v>12292</v>
      </c>
      <c r="N493" s="16" t="s">
        <v>12017</v>
      </c>
      <c r="O493" s="16" t="s">
        <v>12300</v>
      </c>
      <c r="P493" s="16" t="s">
        <v>12297</v>
      </c>
      <c r="Q493" s="16" t="s">
        <v>12017</v>
      </c>
    </row>
    <row r="494" customFormat="false" ht="15" hidden="false" customHeight="false" outlineLevel="0" collapsed="false">
      <c r="A494" s="14" t="str">
        <f aca="false">'SKU Master'!A494</f>
        <v>07-00493</v>
      </c>
      <c r="B494" s="14" t="str">
        <f aca="false">VLOOKUP(A494,'SKU Master'!$A:$N,6,FALSE())</f>
        <v>Golden Grain Co. Lentils, 15 oz</v>
      </c>
      <c r="C494" s="15" t="n">
        <v>3.1</v>
      </c>
      <c r="D494" s="15" t="n">
        <v>5.5</v>
      </c>
      <c r="E494" s="15" t="n">
        <v>4.5</v>
      </c>
      <c r="F494" s="16" t="s">
        <v>12290</v>
      </c>
      <c r="G494" s="16" t="s">
        <v>12021</v>
      </c>
      <c r="H494" s="17" t="n">
        <v>1.21</v>
      </c>
      <c r="I494" s="18" t="n">
        <f aca="false">('SKU Master'!I494-H494)/'SKU Master'!I494</f>
        <v>0.391959798994975</v>
      </c>
      <c r="J494" s="16" t="n">
        <v>3</v>
      </c>
      <c r="K494" s="19" t="n">
        <f aca="false">J494*C494</f>
        <v>9.3</v>
      </c>
      <c r="L494" s="16" t="s">
        <v>12295</v>
      </c>
      <c r="M494" s="16" t="s">
        <v>12292</v>
      </c>
      <c r="N494" s="16" t="s">
        <v>12017</v>
      </c>
      <c r="O494" s="16" t="s">
        <v>12300</v>
      </c>
      <c r="P494" s="16" t="s">
        <v>12298</v>
      </c>
      <c r="Q494" s="16" t="s">
        <v>12017</v>
      </c>
    </row>
    <row r="495" customFormat="false" ht="15" hidden="false" customHeight="false" outlineLevel="0" collapsed="false">
      <c r="A495" s="14" t="str">
        <f aca="false">'SKU Master'!A495</f>
        <v>07-00494</v>
      </c>
      <c r="B495" s="14" t="str">
        <f aca="false">VLOOKUP(A495,'SKU Master'!$A:$N,6,FALSE())</f>
        <v>Redbarn Organic Refried Beans, 15 oz</v>
      </c>
      <c r="C495" s="15" t="n">
        <v>3.2</v>
      </c>
      <c r="D495" s="15" t="n">
        <v>7.3</v>
      </c>
      <c r="E495" s="15" t="n">
        <v>4.8</v>
      </c>
      <c r="F495" s="16" t="s">
        <v>12290</v>
      </c>
      <c r="G495" s="16" t="s">
        <v>12021</v>
      </c>
      <c r="H495" s="17" t="n">
        <v>1.26</v>
      </c>
      <c r="I495" s="18" t="n">
        <f aca="false">('SKU Master'!I495-H495)/'SKU Master'!I495</f>
        <v>0.29608938547486</v>
      </c>
      <c r="J495" s="16" t="n">
        <v>5</v>
      </c>
      <c r="K495" s="19" t="n">
        <f aca="false">J495*C495</f>
        <v>16</v>
      </c>
      <c r="L495" s="16" t="s">
        <v>12295</v>
      </c>
      <c r="M495" s="16" t="s">
        <v>12292</v>
      </c>
      <c r="N495" s="16" t="s">
        <v>12017</v>
      </c>
      <c r="O495" s="16" t="s">
        <v>12300</v>
      </c>
      <c r="P495" s="16" t="s">
        <v>12296</v>
      </c>
      <c r="Q495" s="16" t="s">
        <v>12017</v>
      </c>
    </row>
    <row r="496" customFormat="false" ht="15" hidden="false" customHeight="false" outlineLevel="0" collapsed="false">
      <c r="A496" s="14" t="str">
        <f aca="false">'SKU Master'!A496</f>
        <v>07-00495</v>
      </c>
      <c r="B496" s="14" t="str">
        <f aca="false">VLOOKUP(A496,'SKU Master'!$A:$N,6,FALSE())</f>
        <v>Harborline Low Sodium Kidney Beans, 28 oz</v>
      </c>
      <c r="C496" s="15" t="n">
        <v>3.5</v>
      </c>
      <c r="D496" s="15" t="n">
        <v>4.5</v>
      </c>
      <c r="E496" s="15" t="n">
        <v>4.8</v>
      </c>
      <c r="F496" s="16" t="s">
        <v>12290</v>
      </c>
      <c r="G496" s="16" t="s">
        <v>12021</v>
      </c>
      <c r="H496" s="17" t="n">
        <v>0.87</v>
      </c>
      <c r="I496" s="18" t="n">
        <f aca="false">('SKU Master'!I496-H496)/'SKU Master'!I496</f>
        <v>0.416107382550336</v>
      </c>
      <c r="J496" s="16" t="n">
        <v>6</v>
      </c>
      <c r="K496" s="19" t="n">
        <f aca="false">J496*C496</f>
        <v>21</v>
      </c>
      <c r="L496" s="16" t="s">
        <v>12295</v>
      </c>
      <c r="M496" s="16" t="s">
        <v>12292</v>
      </c>
      <c r="N496" s="16" t="s">
        <v>12017</v>
      </c>
      <c r="O496" s="16" t="s">
        <v>12300</v>
      </c>
      <c r="P496" s="16" t="s">
        <v>12296</v>
      </c>
      <c r="Q496" s="16" t="s">
        <v>12017</v>
      </c>
    </row>
    <row r="497" customFormat="false" ht="15" hidden="false" customHeight="false" outlineLevel="0" collapsed="false">
      <c r="A497" s="14" t="str">
        <f aca="false">'SKU Master'!A497</f>
        <v>07-00496</v>
      </c>
      <c r="B497" s="14" t="str">
        <f aca="false">VLOOKUP(A497,'SKU Master'!$A:$N,6,FALSE())</f>
        <v>Wheatstone Great Northern Beans, 15 oz</v>
      </c>
      <c r="C497" s="15" t="n">
        <v>4</v>
      </c>
      <c r="D497" s="15" t="n">
        <v>4.1</v>
      </c>
      <c r="E497" s="15" t="n">
        <v>4.4</v>
      </c>
      <c r="F497" s="16" t="s">
        <v>12290</v>
      </c>
      <c r="G497" s="16" t="s">
        <v>12021</v>
      </c>
      <c r="H497" s="17" t="n">
        <v>1.35</v>
      </c>
      <c r="I497" s="18" t="n">
        <f aca="false">('SKU Master'!I497-H497)/'SKU Master'!I497</f>
        <v>0.321608040201005</v>
      </c>
      <c r="J497" s="16" t="n">
        <v>8</v>
      </c>
      <c r="K497" s="19" t="n">
        <f aca="false">J497*C497</f>
        <v>32</v>
      </c>
      <c r="L497" s="16" t="s">
        <v>12295</v>
      </c>
      <c r="M497" s="16" t="s">
        <v>12292</v>
      </c>
      <c r="N497" s="16" t="s">
        <v>12017</v>
      </c>
      <c r="O497" s="16" t="s">
        <v>12300</v>
      </c>
      <c r="P497" s="16" t="s">
        <v>12297</v>
      </c>
      <c r="Q497" s="16" t="s">
        <v>12017</v>
      </c>
    </row>
    <row r="498" customFormat="false" ht="15" hidden="false" customHeight="false" outlineLevel="0" collapsed="false">
      <c r="A498" s="14" t="str">
        <f aca="false">'SKU Master'!A498</f>
        <v>07-00497</v>
      </c>
      <c r="B498" s="14" t="str">
        <f aca="false">VLOOKUP(A498,'SKU Master'!$A:$N,6,FALSE())</f>
        <v>Golden Grain Co. Organic Baked Beans, 28 oz</v>
      </c>
      <c r="C498" s="15" t="n">
        <v>3.8</v>
      </c>
      <c r="D498" s="15" t="n">
        <v>6.8</v>
      </c>
      <c r="E498" s="15" t="n">
        <v>2.8</v>
      </c>
      <c r="F498" s="16" t="s">
        <v>12290</v>
      </c>
      <c r="G498" s="16" t="s">
        <v>12021</v>
      </c>
      <c r="H498" s="17" t="n">
        <v>0.95</v>
      </c>
      <c r="I498" s="18" t="n">
        <f aca="false">('SKU Master'!I498-H498)/'SKU Master'!I498</f>
        <v>0.316546762589928</v>
      </c>
      <c r="J498" s="16" t="n">
        <v>8</v>
      </c>
      <c r="K498" s="19" t="n">
        <f aca="false">J498*C498</f>
        <v>30.4</v>
      </c>
      <c r="L498" s="16" t="s">
        <v>12295</v>
      </c>
      <c r="M498" s="16" t="s">
        <v>12292</v>
      </c>
      <c r="N498" s="16" t="s">
        <v>12017</v>
      </c>
      <c r="O498" s="16" t="s">
        <v>12300</v>
      </c>
      <c r="P498" s="16" t="s">
        <v>12297</v>
      </c>
      <c r="Q498" s="16" t="s">
        <v>12021</v>
      </c>
    </row>
    <row r="499" customFormat="false" ht="15" hidden="false" customHeight="false" outlineLevel="0" collapsed="false">
      <c r="A499" s="14" t="str">
        <f aca="false">'SKU Master'!A499</f>
        <v>07-00498</v>
      </c>
      <c r="B499" s="14" t="str">
        <f aca="false">VLOOKUP(A499,'SKU Master'!$A:$N,6,FALSE())</f>
        <v>Golden Grain Co. Organic Refried Beans, 28 oz</v>
      </c>
      <c r="C499" s="15" t="n">
        <v>4</v>
      </c>
      <c r="D499" s="15" t="n">
        <v>7.7</v>
      </c>
      <c r="E499" s="15" t="n">
        <v>4.4</v>
      </c>
      <c r="F499" s="16" t="s">
        <v>12290</v>
      </c>
      <c r="G499" s="16" t="s">
        <v>12021</v>
      </c>
      <c r="H499" s="17" t="n">
        <v>0.95</v>
      </c>
      <c r="I499" s="18" t="n">
        <f aca="false">('SKU Master'!I499-H499)/'SKU Master'!I499</f>
        <v>0.36241610738255</v>
      </c>
      <c r="J499" s="16" t="n">
        <v>7</v>
      </c>
      <c r="K499" s="19" t="n">
        <f aca="false">J499*C499</f>
        <v>28</v>
      </c>
      <c r="L499" s="16" t="s">
        <v>12295</v>
      </c>
      <c r="M499" s="16" t="s">
        <v>12292</v>
      </c>
      <c r="N499" s="16" t="s">
        <v>12017</v>
      </c>
      <c r="O499" s="16" t="s">
        <v>12300</v>
      </c>
      <c r="P499" s="16" t="s">
        <v>12296</v>
      </c>
      <c r="Q499" s="16" t="s">
        <v>12017</v>
      </c>
    </row>
    <row r="500" customFormat="false" ht="15" hidden="false" customHeight="false" outlineLevel="0" collapsed="false">
      <c r="A500" s="14" t="str">
        <f aca="false">'SKU Master'!A500</f>
        <v>07-00499</v>
      </c>
      <c r="B500" s="14" t="str">
        <f aca="false">VLOOKUP(A500,'SKU Master'!$A:$N,6,FALSE())</f>
        <v>Wheatstone Spicy Great Northern Beans, 15 oz</v>
      </c>
      <c r="C500" s="15" t="n">
        <v>2.9</v>
      </c>
      <c r="D500" s="15" t="n">
        <v>4</v>
      </c>
      <c r="E500" s="15" t="n">
        <v>4.7</v>
      </c>
      <c r="F500" s="16" t="s">
        <v>12290</v>
      </c>
      <c r="G500" s="16" t="s">
        <v>12021</v>
      </c>
      <c r="H500" s="17" t="n">
        <v>2.07</v>
      </c>
      <c r="I500" s="18" t="n">
        <f aca="false">('SKU Master'!I500-H500)/'SKU Master'!I500</f>
        <v>0.283737024221453</v>
      </c>
      <c r="J500" s="16" t="n">
        <v>1</v>
      </c>
      <c r="K500" s="19" t="n">
        <f aca="false">J500*C500</f>
        <v>2.9</v>
      </c>
      <c r="L500" s="16" t="s">
        <v>12295</v>
      </c>
      <c r="M500" s="16" t="s">
        <v>12292</v>
      </c>
      <c r="N500" s="16" t="s">
        <v>12017</v>
      </c>
      <c r="O500" s="16" t="s">
        <v>12300</v>
      </c>
      <c r="P500" s="16" t="s">
        <v>12294</v>
      </c>
      <c r="Q500" s="16" t="s">
        <v>12017</v>
      </c>
    </row>
    <row r="501" customFormat="false" ht="15" hidden="false" customHeight="false" outlineLevel="0" collapsed="false">
      <c r="A501" s="14" t="str">
        <f aca="false">'SKU Master'!A501</f>
        <v>07-00500</v>
      </c>
      <c r="B501" s="14" t="str">
        <f aca="false">VLOOKUP(A501,'SKU Master'!$A:$N,6,FALSE())</f>
        <v>Pepperlane Kidney Beans, 16 oz</v>
      </c>
      <c r="C501" s="15" t="n">
        <v>3.4</v>
      </c>
      <c r="D501" s="15" t="n">
        <v>4.8</v>
      </c>
      <c r="E501" s="15" t="n">
        <v>3.2</v>
      </c>
      <c r="F501" s="16" t="s">
        <v>12290</v>
      </c>
      <c r="G501" s="16" t="s">
        <v>12021</v>
      </c>
      <c r="H501" s="17" t="n">
        <v>1.13</v>
      </c>
      <c r="I501" s="18" t="n">
        <f aca="false">('SKU Master'!I501-H501)/'SKU Master'!I501</f>
        <v>0.368715083798883</v>
      </c>
      <c r="J501" s="16" t="n">
        <v>7</v>
      </c>
      <c r="K501" s="19" t="n">
        <f aca="false">J501*C501</f>
        <v>23.8</v>
      </c>
      <c r="L501" s="16" t="s">
        <v>12299</v>
      </c>
      <c r="M501" s="16" t="s">
        <v>12292</v>
      </c>
      <c r="N501" s="16" t="s">
        <v>12017</v>
      </c>
      <c r="O501" s="16" t="s">
        <v>12300</v>
      </c>
      <c r="P501" s="16" t="s">
        <v>12297</v>
      </c>
      <c r="Q501" s="16" t="s">
        <v>12017</v>
      </c>
    </row>
    <row r="502" customFormat="false" ht="15" hidden="false" customHeight="false" outlineLevel="0" collapsed="false">
      <c r="A502" s="14" t="str">
        <f aca="false">'SKU Master'!A502</f>
        <v>07-00501</v>
      </c>
      <c r="B502" s="14" t="str">
        <f aca="false">VLOOKUP(A502,'SKU Master'!$A:$N,6,FALSE())</f>
        <v>Thrift Row Refried Beans, 28 oz</v>
      </c>
      <c r="C502" s="15" t="n">
        <v>3</v>
      </c>
      <c r="D502" s="15" t="n">
        <v>8.7</v>
      </c>
      <c r="E502" s="15" t="n">
        <v>3.8</v>
      </c>
      <c r="F502" s="16" t="s">
        <v>12290</v>
      </c>
      <c r="G502" s="16" t="s">
        <v>12021</v>
      </c>
      <c r="H502" s="17" t="n">
        <v>0.79</v>
      </c>
      <c r="I502" s="18" t="n">
        <f aca="false">('SKU Master'!I502-H502)/'SKU Master'!I502</f>
        <v>0.469798657718121</v>
      </c>
      <c r="J502" s="16" t="n">
        <v>6</v>
      </c>
      <c r="K502" s="19" t="n">
        <f aca="false">J502*C502</f>
        <v>18</v>
      </c>
      <c r="L502" s="16" t="s">
        <v>12295</v>
      </c>
      <c r="M502" s="16" t="s">
        <v>12292</v>
      </c>
      <c r="N502" s="16" t="s">
        <v>12017</v>
      </c>
      <c r="O502" s="16" t="s">
        <v>12300</v>
      </c>
      <c r="P502" s="16" t="s">
        <v>12296</v>
      </c>
      <c r="Q502" s="16" t="s">
        <v>12017</v>
      </c>
    </row>
    <row r="503" customFormat="false" ht="15" hidden="false" customHeight="false" outlineLevel="0" collapsed="false">
      <c r="A503" s="14" t="str">
        <f aca="false">'SKU Master'!A503</f>
        <v>07-00502</v>
      </c>
      <c r="B503" s="14" t="str">
        <f aca="false">VLOOKUP(A503,'SKU Master'!$A:$N,6,FALSE())</f>
        <v>Golden Grain Co. Kidney Beans, 15 oz</v>
      </c>
      <c r="C503" s="15" t="n">
        <v>4</v>
      </c>
      <c r="D503" s="15" t="n">
        <v>4.6</v>
      </c>
      <c r="E503" s="15" t="n">
        <v>3.7</v>
      </c>
      <c r="F503" s="16" t="s">
        <v>12290</v>
      </c>
      <c r="G503" s="16" t="s">
        <v>12017</v>
      </c>
      <c r="H503" s="17" t="n">
        <v>0.19</v>
      </c>
      <c r="I503" s="18" t="n">
        <f aca="false">('SKU Master'!I503-H503)/'SKU Master'!I503</f>
        <v>0.344827586206897</v>
      </c>
      <c r="J503" s="16" t="n">
        <v>8</v>
      </c>
      <c r="K503" s="19" t="n">
        <f aca="false">J503*C503</f>
        <v>32</v>
      </c>
      <c r="L503" s="16" t="s">
        <v>12295</v>
      </c>
      <c r="M503" s="16" t="s">
        <v>12292</v>
      </c>
      <c r="N503" s="16" t="s">
        <v>12017</v>
      </c>
      <c r="O503" s="16" t="s">
        <v>12300</v>
      </c>
      <c r="P503" s="16" t="s">
        <v>12297</v>
      </c>
      <c r="Q503" s="16" t="s">
        <v>12017</v>
      </c>
    </row>
    <row r="504" customFormat="false" ht="15" hidden="false" customHeight="false" outlineLevel="0" collapsed="false">
      <c r="A504" s="14" t="str">
        <f aca="false">'SKU Master'!A504</f>
        <v>07-00503</v>
      </c>
      <c r="B504" s="14" t="str">
        <f aca="false">VLOOKUP(A504,'SKU Master'!$A:$N,6,FALSE())</f>
        <v>Thrift Row Low Sodium Pinto Beans, 28 oz</v>
      </c>
      <c r="C504" s="15" t="n">
        <v>4.9</v>
      </c>
      <c r="D504" s="15" t="n">
        <v>5.2</v>
      </c>
      <c r="E504" s="15" t="n">
        <v>4.6</v>
      </c>
      <c r="F504" s="16" t="s">
        <v>12290</v>
      </c>
      <c r="G504" s="16" t="s">
        <v>12021</v>
      </c>
      <c r="H504" s="17" t="n">
        <v>1.17</v>
      </c>
      <c r="I504" s="18" t="n">
        <f aca="false">('SKU Master'!I504-H504)/'SKU Master'!I504</f>
        <v>0.346368715083799</v>
      </c>
      <c r="J504" s="16" t="n">
        <v>1</v>
      </c>
      <c r="K504" s="19" t="n">
        <f aca="false">J504*C504</f>
        <v>4.9</v>
      </c>
      <c r="L504" s="16" t="s">
        <v>12299</v>
      </c>
      <c r="M504" s="16" t="s">
        <v>12292</v>
      </c>
      <c r="N504" s="16" t="s">
        <v>12017</v>
      </c>
      <c r="O504" s="16" t="s">
        <v>12300</v>
      </c>
      <c r="P504" s="16" t="s">
        <v>12294</v>
      </c>
      <c r="Q504" s="16" t="s">
        <v>12017</v>
      </c>
    </row>
    <row r="505" customFormat="false" ht="15" hidden="false" customHeight="false" outlineLevel="0" collapsed="false">
      <c r="A505" s="14" t="str">
        <f aca="false">'SKU Master'!A505</f>
        <v>07-00504</v>
      </c>
      <c r="B505" s="14" t="str">
        <f aca="false">VLOOKUP(A505,'SKU Master'!$A:$N,6,FALSE())</f>
        <v>Kettle Row Baked Beans, 28 oz</v>
      </c>
      <c r="C505" s="15" t="n">
        <v>2.7</v>
      </c>
      <c r="D505" s="15" t="n">
        <v>4.1</v>
      </c>
      <c r="E505" s="15" t="n">
        <v>2.6</v>
      </c>
      <c r="F505" s="16" t="s">
        <v>12290</v>
      </c>
      <c r="G505" s="16" t="s">
        <v>12021</v>
      </c>
      <c r="H505" s="17" t="n">
        <v>0.89</v>
      </c>
      <c r="I505" s="18" t="n">
        <f aca="false">('SKU Master'!I505-H505)/'SKU Master'!I505</f>
        <v>0.310077519379845</v>
      </c>
      <c r="J505" s="16" t="n">
        <v>5</v>
      </c>
      <c r="K505" s="19" t="n">
        <f aca="false">J505*C505</f>
        <v>13.5</v>
      </c>
      <c r="L505" s="16" t="s">
        <v>12295</v>
      </c>
      <c r="M505" s="16" t="s">
        <v>12292</v>
      </c>
      <c r="N505" s="16" t="s">
        <v>12017</v>
      </c>
      <c r="O505" s="16" t="s">
        <v>12300</v>
      </c>
      <c r="P505" s="16" t="s">
        <v>12296</v>
      </c>
      <c r="Q505" s="16" t="s">
        <v>12017</v>
      </c>
    </row>
    <row r="506" customFormat="false" ht="15" hidden="false" customHeight="false" outlineLevel="0" collapsed="false">
      <c r="A506" s="14" t="str">
        <f aca="false">'SKU Master'!A506</f>
        <v>07-00505</v>
      </c>
      <c r="B506" s="14" t="str">
        <f aca="false">VLOOKUP(A506,'SKU Master'!$A:$N,6,FALSE())</f>
        <v>Pepperlane Low Sodium Refried Beans, 15 oz</v>
      </c>
      <c r="C506" s="15" t="n">
        <v>3.8</v>
      </c>
      <c r="D506" s="15" t="n">
        <v>8.2</v>
      </c>
      <c r="E506" s="15" t="n">
        <v>3.9</v>
      </c>
      <c r="F506" s="16" t="s">
        <v>12290</v>
      </c>
      <c r="G506" s="16" t="s">
        <v>12021</v>
      </c>
      <c r="H506" s="17" t="n">
        <v>0.46</v>
      </c>
      <c r="I506" s="18" t="n">
        <f aca="false">('SKU Master'!I506-H506)/'SKU Master'!I506</f>
        <v>0.417721518987342</v>
      </c>
      <c r="J506" s="16" t="n">
        <v>3</v>
      </c>
      <c r="K506" s="19" t="n">
        <f aca="false">J506*C506</f>
        <v>11.4</v>
      </c>
      <c r="L506" s="16" t="s">
        <v>12295</v>
      </c>
      <c r="M506" s="16" t="s">
        <v>12292</v>
      </c>
      <c r="N506" s="16" t="s">
        <v>12017</v>
      </c>
      <c r="O506" s="16" t="s">
        <v>12300</v>
      </c>
      <c r="P506" s="16" t="s">
        <v>12298</v>
      </c>
      <c r="Q506" s="16" t="s">
        <v>12017</v>
      </c>
    </row>
    <row r="507" customFormat="false" ht="15" hidden="false" customHeight="false" outlineLevel="0" collapsed="false">
      <c r="A507" s="14" t="str">
        <f aca="false">'SKU Master'!A507</f>
        <v>07-00506</v>
      </c>
      <c r="B507" s="14" t="str">
        <f aca="false">VLOOKUP(A507,'SKU Master'!$A:$N,6,FALSE())</f>
        <v>Redbarn Organic Pinto Beans, 28 oz</v>
      </c>
      <c r="C507" s="15" t="n">
        <v>3</v>
      </c>
      <c r="D507" s="15" t="n">
        <v>8.9</v>
      </c>
      <c r="E507" s="15" t="n">
        <v>3.9</v>
      </c>
      <c r="F507" s="16" t="s">
        <v>12290</v>
      </c>
      <c r="G507" s="16" t="s">
        <v>12021</v>
      </c>
      <c r="H507" s="17" t="n">
        <v>0.87</v>
      </c>
      <c r="I507" s="18" t="n">
        <f aca="false">('SKU Master'!I507-H507)/'SKU Master'!I507</f>
        <v>0.416107382550336</v>
      </c>
      <c r="J507" s="16" t="n">
        <v>6</v>
      </c>
      <c r="K507" s="19" t="n">
        <f aca="false">J507*C507</f>
        <v>18</v>
      </c>
      <c r="L507" s="16" t="s">
        <v>12295</v>
      </c>
      <c r="M507" s="16" t="s">
        <v>12292</v>
      </c>
      <c r="N507" s="16" t="s">
        <v>12017</v>
      </c>
      <c r="O507" s="16" t="s">
        <v>12300</v>
      </c>
      <c r="P507" s="16" t="s">
        <v>12296</v>
      </c>
      <c r="Q507" s="16" t="s">
        <v>12017</v>
      </c>
    </row>
    <row r="508" customFormat="false" ht="15" hidden="false" customHeight="false" outlineLevel="0" collapsed="false">
      <c r="A508" s="14" t="str">
        <f aca="false">'SKU Master'!A508</f>
        <v>07-00507</v>
      </c>
      <c r="B508" s="14" t="str">
        <f aca="false">VLOOKUP(A508,'SKU Master'!$A:$N,6,FALSE())</f>
        <v>Golden Grain Co. Black Beans, 15 oz</v>
      </c>
      <c r="C508" s="15" t="n">
        <v>4.9</v>
      </c>
      <c r="D508" s="15" t="n">
        <v>4.9</v>
      </c>
      <c r="E508" s="15" t="n">
        <v>2.5</v>
      </c>
      <c r="F508" s="16" t="s">
        <v>12290</v>
      </c>
      <c r="G508" s="16" t="s">
        <v>12021</v>
      </c>
      <c r="H508" s="17" t="n">
        <v>1.19</v>
      </c>
      <c r="I508" s="18" t="n">
        <f aca="false">('SKU Master'!I508-H508)/'SKU Master'!I508</f>
        <v>0.402010050251256</v>
      </c>
      <c r="J508" s="16" t="n">
        <v>7</v>
      </c>
      <c r="K508" s="19" t="n">
        <f aca="false">J508*C508</f>
        <v>34.3</v>
      </c>
      <c r="L508" s="16" t="s">
        <v>12295</v>
      </c>
      <c r="M508" s="16" t="s">
        <v>12292</v>
      </c>
      <c r="N508" s="16" t="s">
        <v>12017</v>
      </c>
      <c r="O508" s="16" t="s">
        <v>12300</v>
      </c>
      <c r="P508" s="16" t="s">
        <v>12296</v>
      </c>
      <c r="Q508" s="16" t="s">
        <v>12017</v>
      </c>
    </row>
    <row r="509" customFormat="false" ht="15" hidden="false" customHeight="false" outlineLevel="0" collapsed="false">
      <c r="A509" s="14" t="str">
        <f aca="false">'SKU Master'!A509</f>
        <v>07-00508</v>
      </c>
      <c r="B509" s="14" t="str">
        <f aca="false">VLOOKUP(A509,'SKU Master'!$A:$N,6,FALSE())</f>
        <v>Golden Grain Co. Garbanzo Beans, 28 oz</v>
      </c>
      <c r="C509" s="15" t="n">
        <v>2.5</v>
      </c>
      <c r="D509" s="15" t="n">
        <v>7.7</v>
      </c>
      <c r="E509" s="15" t="n">
        <v>2.9</v>
      </c>
      <c r="F509" s="16" t="s">
        <v>12290</v>
      </c>
      <c r="G509" s="16" t="s">
        <v>12021</v>
      </c>
      <c r="H509" s="17" t="n">
        <v>0.96</v>
      </c>
      <c r="I509" s="18" t="n">
        <f aca="false">('SKU Master'!I509-H509)/'SKU Master'!I509</f>
        <v>0.355704697986577</v>
      </c>
      <c r="J509" s="16" t="n">
        <v>3</v>
      </c>
      <c r="K509" s="19" t="n">
        <f aca="false">J509*C509</f>
        <v>7.5</v>
      </c>
      <c r="L509" s="16" t="s">
        <v>12295</v>
      </c>
      <c r="M509" s="16" t="s">
        <v>12292</v>
      </c>
      <c r="N509" s="16" t="s">
        <v>12017</v>
      </c>
      <c r="O509" s="16" t="s">
        <v>12300</v>
      </c>
      <c r="P509" s="16" t="s">
        <v>12298</v>
      </c>
      <c r="Q509" s="16" t="s">
        <v>12017</v>
      </c>
    </row>
    <row r="510" customFormat="false" ht="15" hidden="false" customHeight="false" outlineLevel="0" collapsed="false">
      <c r="A510" s="14" t="str">
        <f aca="false">'SKU Master'!A510</f>
        <v>07-00509</v>
      </c>
      <c r="B510" s="14" t="str">
        <f aca="false">VLOOKUP(A510,'SKU Master'!$A:$N,6,FALSE())</f>
        <v>Wheatstone Organic Great Northern Beans, 16 oz</v>
      </c>
      <c r="C510" s="15" t="n">
        <v>3.1</v>
      </c>
      <c r="D510" s="15" t="n">
        <v>5.3</v>
      </c>
      <c r="E510" s="15" t="n">
        <v>4.5</v>
      </c>
      <c r="F510" s="16" t="s">
        <v>12290</v>
      </c>
      <c r="G510" s="16" t="s">
        <v>12017</v>
      </c>
      <c r="H510" s="17" t="n">
        <v>1.4</v>
      </c>
      <c r="I510" s="18" t="n">
        <f aca="false">('SKU Master'!I510-H510)/'SKU Master'!I510</f>
        <v>0.296482412060302</v>
      </c>
      <c r="J510" s="16" t="n">
        <v>5</v>
      </c>
      <c r="K510" s="19" t="n">
        <f aca="false">J510*C510</f>
        <v>15.5</v>
      </c>
      <c r="L510" s="16" t="s">
        <v>12295</v>
      </c>
      <c r="M510" s="16" t="s">
        <v>12292</v>
      </c>
      <c r="N510" s="16" t="s">
        <v>12017</v>
      </c>
      <c r="O510" s="16" t="s">
        <v>12300</v>
      </c>
      <c r="P510" s="16" t="s">
        <v>12296</v>
      </c>
      <c r="Q510" s="16" t="s">
        <v>12017</v>
      </c>
    </row>
    <row r="511" customFormat="false" ht="15" hidden="false" customHeight="false" outlineLevel="0" collapsed="false">
      <c r="A511" s="14" t="str">
        <f aca="false">'SKU Master'!A511</f>
        <v>07-00510</v>
      </c>
      <c r="B511" s="14" t="str">
        <f aca="false">VLOOKUP(A511,'SKU Master'!$A:$N,6,FALSE())</f>
        <v>Roastport Refried Beans, 28 oz</v>
      </c>
      <c r="C511" s="15" t="n">
        <v>3.3</v>
      </c>
      <c r="D511" s="15" t="n">
        <v>7.2</v>
      </c>
      <c r="E511" s="15" t="n">
        <v>3.3</v>
      </c>
      <c r="F511" s="16" t="s">
        <v>12290</v>
      </c>
      <c r="G511" s="16" t="s">
        <v>12021</v>
      </c>
      <c r="H511" s="17" t="n">
        <v>1.35</v>
      </c>
      <c r="I511" s="18" t="n">
        <f aca="false">('SKU Master'!I511-H511)/'SKU Master'!I511</f>
        <v>0.321608040201005</v>
      </c>
      <c r="J511" s="16" t="n">
        <v>4</v>
      </c>
      <c r="K511" s="19" t="n">
        <f aca="false">J511*C511</f>
        <v>13.2</v>
      </c>
      <c r="L511" s="16" t="s">
        <v>12295</v>
      </c>
      <c r="M511" s="16" t="s">
        <v>12292</v>
      </c>
      <c r="N511" s="16" t="s">
        <v>12017</v>
      </c>
      <c r="O511" s="16" t="s">
        <v>12300</v>
      </c>
      <c r="P511" s="16" t="s">
        <v>12296</v>
      </c>
      <c r="Q511" s="16" t="s">
        <v>12017</v>
      </c>
    </row>
    <row r="512" customFormat="false" ht="15" hidden="false" customHeight="false" outlineLevel="0" collapsed="false">
      <c r="A512" s="14" t="str">
        <f aca="false">'SKU Master'!A512</f>
        <v>07-00511</v>
      </c>
      <c r="B512" s="14" t="str">
        <f aca="false">VLOOKUP(A512,'SKU Master'!$A:$N,6,FALSE())</f>
        <v>Pepperlane Organic Pinto Beans, 28 oz</v>
      </c>
      <c r="C512" s="15" t="n">
        <v>4.8</v>
      </c>
      <c r="D512" s="15" t="n">
        <v>6.7</v>
      </c>
      <c r="E512" s="15" t="n">
        <v>4.4</v>
      </c>
      <c r="F512" s="16" t="s">
        <v>12290</v>
      </c>
      <c r="G512" s="16" t="s">
        <v>12021</v>
      </c>
      <c r="H512" s="17" t="n">
        <v>0.88</v>
      </c>
      <c r="I512" s="18" t="n">
        <f aca="false">('SKU Master'!I512-H512)/'SKU Master'!I512</f>
        <v>0.366906474820144</v>
      </c>
      <c r="J512" s="16" t="n">
        <v>3</v>
      </c>
      <c r="K512" s="19" t="n">
        <f aca="false">J512*C512</f>
        <v>14.4</v>
      </c>
      <c r="L512" s="16" t="s">
        <v>12295</v>
      </c>
      <c r="M512" s="16" t="s">
        <v>12292</v>
      </c>
      <c r="N512" s="16" t="s">
        <v>12017</v>
      </c>
      <c r="O512" s="16" t="s">
        <v>12300</v>
      </c>
      <c r="P512" s="16" t="s">
        <v>12298</v>
      </c>
      <c r="Q512" s="16" t="s">
        <v>12017</v>
      </c>
    </row>
    <row r="513" customFormat="false" ht="15" hidden="false" customHeight="false" outlineLevel="0" collapsed="false">
      <c r="A513" s="14" t="str">
        <f aca="false">'SKU Master'!A513</f>
        <v>07-00512</v>
      </c>
      <c r="B513" s="14" t="str">
        <f aca="false">VLOOKUP(A513,'SKU Master'!$A:$N,6,FALSE())</f>
        <v>Pepperlane Spicy Great Northern Beans, 28 oz</v>
      </c>
      <c r="C513" s="15" t="n">
        <v>3.1</v>
      </c>
      <c r="D513" s="15" t="n">
        <v>4.1</v>
      </c>
      <c r="E513" s="15" t="n">
        <v>3.1</v>
      </c>
      <c r="F513" s="16" t="s">
        <v>12290</v>
      </c>
      <c r="G513" s="16" t="s">
        <v>12017</v>
      </c>
      <c r="H513" s="17" t="n">
        <v>0.85</v>
      </c>
      <c r="I513" s="18" t="n">
        <f aca="false">('SKU Master'!I513-H513)/'SKU Master'!I513</f>
        <v>0.388489208633094</v>
      </c>
      <c r="J513" s="16" t="n">
        <v>6</v>
      </c>
      <c r="K513" s="19" t="n">
        <f aca="false">J513*C513</f>
        <v>18.6</v>
      </c>
      <c r="L513" s="16" t="s">
        <v>12295</v>
      </c>
      <c r="M513" s="16" t="s">
        <v>12292</v>
      </c>
      <c r="N513" s="16" t="s">
        <v>12017</v>
      </c>
      <c r="O513" s="16" t="s">
        <v>12300</v>
      </c>
      <c r="P513" s="16" t="s">
        <v>12296</v>
      </c>
      <c r="Q513" s="16" t="s">
        <v>12017</v>
      </c>
    </row>
    <row r="514" customFormat="false" ht="15" hidden="false" customHeight="false" outlineLevel="0" collapsed="false">
      <c r="A514" s="14" t="str">
        <f aca="false">'SKU Master'!A514</f>
        <v>07-00513</v>
      </c>
      <c r="B514" s="14" t="str">
        <f aca="false">VLOOKUP(A514,'SKU Master'!$A:$N,6,FALSE())</f>
        <v>Golden Grain Co. Spicy Pinto Beans, 28 oz</v>
      </c>
      <c r="C514" s="15" t="n">
        <v>4</v>
      </c>
      <c r="D514" s="15" t="n">
        <v>8</v>
      </c>
      <c r="E514" s="15" t="n">
        <v>3.8</v>
      </c>
      <c r="F514" s="16" t="s">
        <v>12290</v>
      </c>
      <c r="G514" s="16" t="s">
        <v>12021</v>
      </c>
      <c r="H514" s="17" t="n">
        <v>0.96</v>
      </c>
      <c r="I514" s="18" t="n">
        <f aca="false">('SKU Master'!I514-H514)/'SKU Master'!I514</f>
        <v>0.309352517985612</v>
      </c>
      <c r="J514" s="16" t="n">
        <v>5</v>
      </c>
      <c r="K514" s="19" t="n">
        <f aca="false">J514*C514</f>
        <v>20</v>
      </c>
      <c r="L514" s="16" t="s">
        <v>12295</v>
      </c>
      <c r="M514" s="16" t="s">
        <v>12292</v>
      </c>
      <c r="N514" s="16" t="s">
        <v>12017</v>
      </c>
      <c r="O514" s="16" t="s">
        <v>12300</v>
      </c>
      <c r="P514" s="16" t="s">
        <v>12296</v>
      </c>
      <c r="Q514" s="16" t="s">
        <v>12017</v>
      </c>
    </row>
    <row r="515" customFormat="false" ht="15" hidden="false" customHeight="false" outlineLevel="0" collapsed="false">
      <c r="A515" s="14" t="str">
        <f aca="false">'SKU Master'!A515</f>
        <v>07-00514</v>
      </c>
      <c r="B515" s="14" t="str">
        <f aca="false">VLOOKUP(A515,'SKU Master'!$A:$N,6,FALSE())</f>
        <v>Roastport Organic Baked Beans, 16 oz</v>
      </c>
      <c r="C515" s="15" t="n">
        <v>2.9</v>
      </c>
      <c r="D515" s="15" t="n">
        <v>6.9</v>
      </c>
      <c r="E515" s="15" t="n">
        <v>3.2</v>
      </c>
      <c r="F515" s="16" t="s">
        <v>12290</v>
      </c>
      <c r="G515" s="16" t="s">
        <v>12021</v>
      </c>
      <c r="H515" s="17" t="n">
        <v>1.32</v>
      </c>
      <c r="I515" s="18" t="n">
        <f aca="false">('SKU Master'!I515-H515)/'SKU Master'!I515</f>
        <v>0.301587301587302</v>
      </c>
      <c r="J515" s="16" t="n">
        <v>6</v>
      </c>
      <c r="K515" s="19" t="n">
        <f aca="false">J515*C515</f>
        <v>17.4</v>
      </c>
      <c r="L515" s="16" t="s">
        <v>12295</v>
      </c>
      <c r="M515" s="16" t="s">
        <v>12292</v>
      </c>
      <c r="N515" s="16" t="s">
        <v>12017</v>
      </c>
      <c r="O515" s="16" t="s">
        <v>12300</v>
      </c>
      <c r="P515" s="16" t="s">
        <v>12296</v>
      </c>
      <c r="Q515" s="16" t="s">
        <v>12017</v>
      </c>
    </row>
    <row r="516" customFormat="false" ht="15" hidden="false" customHeight="false" outlineLevel="0" collapsed="false">
      <c r="A516" s="14" t="str">
        <f aca="false">'SKU Master'!A516</f>
        <v>07-00515</v>
      </c>
      <c r="B516" s="14" t="str">
        <f aca="false">VLOOKUP(A516,'SKU Master'!$A:$N,6,FALSE())</f>
        <v>Wheatstone Low Sodium Black Beans, 15 oz</v>
      </c>
      <c r="C516" s="15" t="n">
        <v>4.5</v>
      </c>
      <c r="D516" s="15" t="n">
        <v>8</v>
      </c>
      <c r="E516" s="15" t="n">
        <v>4.2</v>
      </c>
      <c r="F516" s="16" t="s">
        <v>12290</v>
      </c>
      <c r="G516" s="16" t="s">
        <v>12021</v>
      </c>
      <c r="H516" s="17" t="n">
        <v>0.99</v>
      </c>
      <c r="I516" s="18" t="n">
        <f aca="false">('SKU Master'!I516-H516)/'SKU Master'!I516</f>
        <v>0.335570469798658</v>
      </c>
      <c r="J516" s="16" t="n">
        <v>6</v>
      </c>
      <c r="K516" s="19" t="n">
        <f aca="false">J516*C516</f>
        <v>27</v>
      </c>
      <c r="L516" s="16" t="s">
        <v>12295</v>
      </c>
      <c r="M516" s="16" t="s">
        <v>12292</v>
      </c>
      <c r="N516" s="16" t="s">
        <v>12017</v>
      </c>
      <c r="O516" s="16" t="s">
        <v>12300</v>
      </c>
      <c r="P516" s="16" t="s">
        <v>12296</v>
      </c>
      <c r="Q516" s="16" t="s">
        <v>12017</v>
      </c>
    </row>
    <row r="517" customFormat="false" ht="15" hidden="false" customHeight="false" outlineLevel="0" collapsed="false">
      <c r="A517" s="14" t="str">
        <f aca="false">'SKU Master'!A517</f>
        <v>07-00516</v>
      </c>
      <c r="B517" s="14" t="str">
        <f aca="false">VLOOKUP(A517,'SKU Master'!$A:$N,6,FALSE())</f>
        <v>Pepperlane Refried Beans, 16 oz</v>
      </c>
      <c r="C517" s="15" t="n">
        <v>2.5</v>
      </c>
      <c r="D517" s="15" t="n">
        <v>4.5</v>
      </c>
      <c r="E517" s="15" t="n">
        <v>3.7</v>
      </c>
      <c r="F517" s="16" t="s">
        <v>12290</v>
      </c>
      <c r="G517" s="16" t="s">
        <v>12021</v>
      </c>
      <c r="H517" s="17" t="n">
        <v>0.79</v>
      </c>
      <c r="I517" s="18" t="n">
        <f aca="false">('SKU Master'!I517-H517)/'SKU Master'!I517</f>
        <v>0.387596899224806</v>
      </c>
      <c r="J517" s="16" t="n">
        <v>3</v>
      </c>
      <c r="K517" s="19" t="n">
        <f aca="false">J517*C517</f>
        <v>7.5</v>
      </c>
      <c r="L517" s="16" t="s">
        <v>12295</v>
      </c>
      <c r="M517" s="16" t="s">
        <v>12292</v>
      </c>
      <c r="N517" s="16" t="s">
        <v>12017</v>
      </c>
      <c r="O517" s="16" t="s">
        <v>12300</v>
      </c>
      <c r="P517" s="16" t="s">
        <v>12298</v>
      </c>
      <c r="Q517" s="16" t="s">
        <v>12017</v>
      </c>
    </row>
    <row r="518" customFormat="false" ht="15" hidden="false" customHeight="false" outlineLevel="0" collapsed="false">
      <c r="A518" s="14" t="str">
        <f aca="false">'SKU Master'!A518</f>
        <v>07-00517</v>
      </c>
      <c r="B518" s="14" t="str">
        <f aca="false">VLOOKUP(A518,'SKU Master'!$A:$N,6,FALSE())</f>
        <v>Wheatstone Spicy Pinto Beans, 15 oz</v>
      </c>
      <c r="C518" s="15" t="n">
        <v>3.5</v>
      </c>
      <c r="D518" s="15" t="n">
        <v>4.8</v>
      </c>
      <c r="E518" s="15" t="n">
        <v>2.8</v>
      </c>
      <c r="F518" s="16" t="s">
        <v>12290</v>
      </c>
      <c r="G518" s="16" t="s">
        <v>12021</v>
      </c>
      <c r="H518" s="17" t="n">
        <v>1.89</v>
      </c>
      <c r="I518" s="18" t="n">
        <f aca="false">('SKU Master'!I518-H518)/'SKU Master'!I518</f>
        <v>0.32258064516129</v>
      </c>
      <c r="J518" s="16" t="n">
        <v>6</v>
      </c>
      <c r="K518" s="19" t="n">
        <f aca="false">J518*C518</f>
        <v>21</v>
      </c>
      <c r="L518" s="16" t="s">
        <v>12295</v>
      </c>
      <c r="M518" s="16" t="s">
        <v>12292</v>
      </c>
      <c r="N518" s="16" t="s">
        <v>12017</v>
      </c>
      <c r="O518" s="16" t="s">
        <v>12300</v>
      </c>
      <c r="P518" s="16" t="s">
        <v>12296</v>
      </c>
      <c r="Q518" s="16" t="s">
        <v>12017</v>
      </c>
    </row>
    <row r="519" customFormat="false" ht="15" hidden="false" customHeight="false" outlineLevel="0" collapsed="false">
      <c r="A519" s="14" t="str">
        <f aca="false">'SKU Master'!A519</f>
        <v>07-00518</v>
      </c>
      <c r="B519" s="14" t="str">
        <f aca="false">VLOOKUP(A519,'SKU Master'!$A:$N,6,FALSE())</f>
        <v>Roastport Spicy Refried Beans, 16 oz</v>
      </c>
      <c r="C519" s="15" t="n">
        <v>4.1</v>
      </c>
      <c r="D519" s="15" t="n">
        <v>7.1</v>
      </c>
      <c r="E519" s="15" t="n">
        <v>4.9</v>
      </c>
      <c r="F519" s="16" t="s">
        <v>12290</v>
      </c>
      <c r="G519" s="16" t="s">
        <v>12021</v>
      </c>
      <c r="H519" s="17" t="n">
        <v>1.51</v>
      </c>
      <c r="I519" s="18" t="n">
        <f aca="false">('SKU Master'!I519-H519)/'SKU Master'!I519</f>
        <v>0.34061135371179</v>
      </c>
      <c r="J519" s="16" t="n">
        <v>2</v>
      </c>
      <c r="K519" s="19" t="n">
        <f aca="false">J519*C519</f>
        <v>8.2</v>
      </c>
      <c r="L519" s="16" t="s">
        <v>12291</v>
      </c>
      <c r="M519" s="16" t="s">
        <v>12292</v>
      </c>
      <c r="N519" s="16" t="s">
        <v>12017</v>
      </c>
      <c r="O519" s="16" t="s">
        <v>12300</v>
      </c>
      <c r="P519" s="16" t="s">
        <v>12294</v>
      </c>
      <c r="Q519" s="16" t="s">
        <v>12017</v>
      </c>
    </row>
    <row r="520" customFormat="false" ht="15" hidden="false" customHeight="false" outlineLevel="0" collapsed="false">
      <c r="A520" s="14" t="str">
        <f aca="false">'SKU Master'!A520</f>
        <v>07-00519</v>
      </c>
      <c r="B520" s="14" t="str">
        <f aca="false">VLOOKUP(A520,'SKU Master'!$A:$N,6,FALSE())</f>
        <v>Harborline Kidney Beans, 15 oz</v>
      </c>
      <c r="C520" s="15" t="n">
        <v>3.6</v>
      </c>
      <c r="D520" s="15" t="n">
        <v>8.6</v>
      </c>
      <c r="E520" s="15" t="n">
        <v>3.8</v>
      </c>
      <c r="F520" s="16" t="s">
        <v>12290</v>
      </c>
      <c r="G520" s="16" t="s">
        <v>12021</v>
      </c>
      <c r="H520" s="17" t="n">
        <v>1.15</v>
      </c>
      <c r="I520" s="18" t="n">
        <f aca="false">('SKU Master'!I520-H520)/'SKU Master'!I520</f>
        <v>0.357541899441341</v>
      </c>
      <c r="J520" s="16" t="n">
        <v>8</v>
      </c>
      <c r="K520" s="19" t="n">
        <f aca="false">J520*C520</f>
        <v>28.8</v>
      </c>
      <c r="L520" s="16" t="s">
        <v>12295</v>
      </c>
      <c r="M520" s="16" t="s">
        <v>12292</v>
      </c>
      <c r="N520" s="16" t="s">
        <v>12017</v>
      </c>
      <c r="O520" s="16" t="s">
        <v>12300</v>
      </c>
      <c r="P520" s="16" t="s">
        <v>12297</v>
      </c>
      <c r="Q520" s="16" t="s">
        <v>12017</v>
      </c>
    </row>
    <row r="521" customFormat="false" ht="15" hidden="false" customHeight="false" outlineLevel="0" collapsed="false">
      <c r="A521" s="14" t="str">
        <f aca="false">'SKU Master'!A521</f>
        <v>07-00520</v>
      </c>
      <c r="B521" s="14" t="str">
        <f aca="false">VLOOKUP(A521,'SKU Master'!$A:$N,6,FALSE())</f>
        <v>Roastport Pinto Beans, 28 oz</v>
      </c>
      <c r="C521" s="15" t="n">
        <v>3.4</v>
      </c>
      <c r="D521" s="15" t="n">
        <v>8.1</v>
      </c>
      <c r="E521" s="15" t="n">
        <v>3.8</v>
      </c>
      <c r="F521" s="16" t="s">
        <v>12290</v>
      </c>
      <c r="G521" s="16" t="s">
        <v>12021</v>
      </c>
      <c r="H521" s="17" t="n">
        <v>1.31</v>
      </c>
      <c r="I521" s="18" t="n">
        <f aca="false">('SKU Master'!I521-H521)/'SKU Master'!I521</f>
        <v>0.341708542713568</v>
      </c>
      <c r="J521" s="16" t="n">
        <v>3</v>
      </c>
      <c r="K521" s="19" t="n">
        <f aca="false">J521*C521</f>
        <v>10.2</v>
      </c>
      <c r="L521" s="16" t="s">
        <v>12295</v>
      </c>
      <c r="M521" s="16" t="s">
        <v>12292</v>
      </c>
      <c r="N521" s="16" t="s">
        <v>12017</v>
      </c>
      <c r="O521" s="16" t="s">
        <v>12300</v>
      </c>
      <c r="P521" s="16" t="s">
        <v>12298</v>
      </c>
      <c r="Q521" s="16" t="s">
        <v>12017</v>
      </c>
    </row>
    <row r="522" customFormat="false" ht="15" hidden="false" customHeight="false" outlineLevel="0" collapsed="false">
      <c r="A522" s="14" t="str">
        <f aca="false">'SKU Master'!A522</f>
        <v>07-00521</v>
      </c>
      <c r="B522" s="14" t="str">
        <f aca="false">VLOOKUP(A522,'SKU Master'!$A:$N,6,FALSE())</f>
        <v>Nutgrove Organic Vegetable, 10.5 oz</v>
      </c>
      <c r="C522" s="15" t="n">
        <v>3.7</v>
      </c>
      <c r="D522" s="15" t="n">
        <v>4.5</v>
      </c>
      <c r="E522" s="15" t="n">
        <v>3.7</v>
      </c>
      <c r="F522" s="16" t="s">
        <v>12290</v>
      </c>
      <c r="G522" s="16" t="s">
        <v>12021</v>
      </c>
      <c r="H522" s="17" t="n">
        <v>2.43</v>
      </c>
      <c r="I522" s="18" t="n">
        <f aca="false">('SKU Master'!I522-H522)/'SKU Master'!I522</f>
        <v>0.390977443609023</v>
      </c>
      <c r="J522" s="16" t="n">
        <v>2</v>
      </c>
      <c r="K522" s="19" t="n">
        <f aca="false">J522*C522</f>
        <v>7.4</v>
      </c>
      <c r="L522" s="16" t="s">
        <v>12295</v>
      </c>
      <c r="M522" s="16" t="s">
        <v>12292</v>
      </c>
      <c r="N522" s="16" t="s">
        <v>12017</v>
      </c>
      <c r="O522" s="16" t="s">
        <v>12300</v>
      </c>
      <c r="P522" s="16" t="s">
        <v>12298</v>
      </c>
      <c r="Q522" s="16" t="s">
        <v>12017</v>
      </c>
    </row>
    <row r="523" customFormat="false" ht="15" hidden="false" customHeight="false" outlineLevel="0" collapsed="false">
      <c r="A523" s="14" t="str">
        <f aca="false">'SKU Master'!A523</f>
        <v>07-00522</v>
      </c>
      <c r="B523" s="14" t="str">
        <f aca="false">VLOOKUP(A523,'SKU Master'!$A:$N,6,FALSE())</f>
        <v>Redbarn Ready-to-Serve Chili, 18.6 oz</v>
      </c>
      <c r="C523" s="15" t="n">
        <v>4.9</v>
      </c>
      <c r="D523" s="15" t="n">
        <v>7.1</v>
      </c>
      <c r="E523" s="15" t="n">
        <v>3.5</v>
      </c>
      <c r="F523" s="16" t="s">
        <v>12290</v>
      </c>
      <c r="G523" s="16" t="s">
        <v>12021</v>
      </c>
      <c r="H523" s="17" t="n">
        <v>1.5</v>
      </c>
      <c r="I523" s="18" t="n">
        <f aca="false">('SKU Master'!I523-H523)/'SKU Master'!I523</f>
        <v>0.372384937238494</v>
      </c>
      <c r="J523" s="16" t="n">
        <v>1</v>
      </c>
      <c r="K523" s="19" t="n">
        <f aca="false">J523*C523</f>
        <v>4.9</v>
      </c>
      <c r="L523" s="16" t="s">
        <v>12291</v>
      </c>
      <c r="M523" s="16" t="s">
        <v>12292</v>
      </c>
      <c r="N523" s="16" t="s">
        <v>12017</v>
      </c>
      <c r="O523" s="16" t="s">
        <v>12300</v>
      </c>
      <c r="P523" s="16" t="s">
        <v>12294</v>
      </c>
      <c r="Q523" s="16" t="s">
        <v>12017</v>
      </c>
    </row>
    <row r="524" customFormat="false" ht="15" hidden="false" customHeight="false" outlineLevel="0" collapsed="false">
      <c r="A524" s="14" t="str">
        <f aca="false">'SKU Master'!A524</f>
        <v>07-00523</v>
      </c>
      <c r="B524" s="14" t="str">
        <f aca="false">VLOOKUP(A524,'SKU Master'!$A:$N,6,FALSE())</f>
        <v>Nutgrove Condensed Cream of Mushroom, 15 oz</v>
      </c>
      <c r="C524" s="15" t="n">
        <v>4.7</v>
      </c>
      <c r="D524" s="15" t="n">
        <v>6.8</v>
      </c>
      <c r="E524" s="15" t="n">
        <v>4.6</v>
      </c>
      <c r="F524" s="16" t="s">
        <v>12290</v>
      </c>
      <c r="G524" s="16" t="s">
        <v>12017</v>
      </c>
      <c r="H524" s="17" t="n">
        <v>1.95</v>
      </c>
      <c r="I524" s="18" t="n">
        <f aca="false">('SKU Master'!I524-H524)/'SKU Master'!I524</f>
        <v>0.347826086956522</v>
      </c>
      <c r="J524" s="16" t="n">
        <v>3</v>
      </c>
      <c r="K524" s="19" t="n">
        <f aca="false">J524*C524</f>
        <v>14.1</v>
      </c>
      <c r="L524" s="16" t="s">
        <v>12295</v>
      </c>
      <c r="M524" s="16" t="s">
        <v>12292</v>
      </c>
      <c r="N524" s="16" t="s">
        <v>12017</v>
      </c>
      <c r="O524" s="16" t="s">
        <v>12300</v>
      </c>
      <c r="P524" s="16" t="s">
        <v>12298</v>
      </c>
      <c r="Q524" s="16" t="s">
        <v>12017</v>
      </c>
    </row>
    <row r="525" customFormat="false" ht="15" hidden="false" customHeight="false" outlineLevel="0" collapsed="false">
      <c r="A525" s="14" t="str">
        <f aca="false">'SKU Master'!A525</f>
        <v>07-00524</v>
      </c>
      <c r="B525" s="14" t="str">
        <f aca="false">VLOOKUP(A525,'SKU Master'!$A:$N,6,FALSE())</f>
        <v>Kettle Row Condensed Tomato, 18.6 oz</v>
      </c>
      <c r="C525" s="15" t="n">
        <v>3.4</v>
      </c>
      <c r="D525" s="15" t="n">
        <v>4.4</v>
      </c>
      <c r="E525" s="15" t="n">
        <v>4.1</v>
      </c>
      <c r="F525" s="16" t="s">
        <v>12290</v>
      </c>
      <c r="G525" s="16" t="s">
        <v>12021</v>
      </c>
      <c r="H525" s="17" t="n">
        <v>1.06</v>
      </c>
      <c r="I525" s="18" t="n">
        <f aca="false">('SKU Master'!I525-H525)/'SKU Master'!I525</f>
        <v>0.407821229050279</v>
      </c>
      <c r="J525" s="16" t="n">
        <v>7</v>
      </c>
      <c r="K525" s="19" t="n">
        <f aca="false">J525*C525</f>
        <v>23.8</v>
      </c>
      <c r="L525" s="16" t="s">
        <v>12295</v>
      </c>
      <c r="M525" s="16" t="s">
        <v>12292</v>
      </c>
      <c r="N525" s="16" t="s">
        <v>12017</v>
      </c>
      <c r="O525" s="16" t="s">
        <v>12300</v>
      </c>
      <c r="P525" s="16" t="s">
        <v>12297</v>
      </c>
      <c r="Q525" s="16" t="s">
        <v>12017</v>
      </c>
    </row>
    <row r="526" customFormat="false" ht="15" hidden="false" customHeight="false" outlineLevel="0" collapsed="false">
      <c r="A526" s="14" t="str">
        <f aca="false">'SKU Master'!A526</f>
        <v>07-00525</v>
      </c>
      <c r="B526" s="14" t="str">
        <f aca="false">VLOOKUP(A526,'SKU Master'!$A:$N,6,FALSE())</f>
        <v>Redbarn Ready-to-Serve Vegetable, 15 oz</v>
      </c>
      <c r="C526" s="15" t="n">
        <v>5</v>
      </c>
      <c r="D526" s="15" t="n">
        <v>4.1</v>
      </c>
      <c r="E526" s="15" t="n">
        <v>3.8</v>
      </c>
      <c r="F526" s="16" t="s">
        <v>12290</v>
      </c>
      <c r="G526" s="16" t="s">
        <v>12021</v>
      </c>
      <c r="H526" s="17" t="n">
        <v>0.88</v>
      </c>
      <c r="I526" s="18" t="n">
        <f aca="false">('SKU Master'!I526-H526)/'SKU Master'!I526</f>
        <v>0.317829457364341</v>
      </c>
      <c r="J526" s="16" t="n">
        <v>4</v>
      </c>
      <c r="K526" s="19" t="n">
        <f aca="false">J526*C526</f>
        <v>20</v>
      </c>
      <c r="L526" s="16" t="s">
        <v>12295</v>
      </c>
      <c r="M526" s="16" t="s">
        <v>12292</v>
      </c>
      <c r="N526" s="16" t="s">
        <v>12017</v>
      </c>
      <c r="O526" s="16" t="s">
        <v>12300</v>
      </c>
      <c r="P526" s="16" t="s">
        <v>12298</v>
      </c>
      <c r="Q526" s="16" t="s">
        <v>12017</v>
      </c>
    </row>
    <row r="527" customFormat="false" ht="15" hidden="false" customHeight="false" outlineLevel="0" collapsed="false">
      <c r="A527" s="14" t="str">
        <f aca="false">'SKU Master'!A527</f>
        <v>07-00526</v>
      </c>
      <c r="B527" s="14" t="str">
        <f aca="false">VLOOKUP(A527,'SKU Master'!$A:$N,6,FALSE())</f>
        <v>Nutgrove Reduced Sodium Vegetable, 10.5 oz</v>
      </c>
      <c r="C527" s="15" t="n">
        <v>4.8</v>
      </c>
      <c r="D527" s="15" t="n">
        <v>4.5</v>
      </c>
      <c r="E527" s="15" t="n">
        <v>4.8</v>
      </c>
      <c r="F527" s="16" t="s">
        <v>12290</v>
      </c>
      <c r="G527" s="16" t="s">
        <v>12017</v>
      </c>
      <c r="H527" s="17" t="n">
        <v>2.68</v>
      </c>
      <c r="I527" s="18" t="n">
        <f aca="false">('SKU Master'!I527-H527)/'SKU Master'!I527</f>
        <v>0.311053984575835</v>
      </c>
      <c r="J527" s="16" t="n">
        <v>8</v>
      </c>
      <c r="K527" s="19" t="n">
        <f aca="false">J527*C527</f>
        <v>38.4</v>
      </c>
      <c r="L527" s="16" t="s">
        <v>12295</v>
      </c>
      <c r="M527" s="16" t="s">
        <v>12292</v>
      </c>
      <c r="N527" s="16" t="s">
        <v>12017</v>
      </c>
      <c r="O527" s="16" t="s">
        <v>12300</v>
      </c>
      <c r="P527" s="16" t="s">
        <v>12297</v>
      </c>
      <c r="Q527" s="16" t="s">
        <v>12017</v>
      </c>
    </row>
    <row r="528" customFormat="false" ht="15" hidden="false" customHeight="false" outlineLevel="0" collapsed="false">
      <c r="A528" s="14" t="str">
        <f aca="false">'SKU Master'!A528</f>
        <v>07-00527</v>
      </c>
      <c r="B528" s="14" t="str">
        <f aca="false">VLOOKUP(A528,'SKU Master'!$A:$N,6,FALSE())</f>
        <v>Golden Grain Co. Organic Tomato, 18.6 oz</v>
      </c>
      <c r="C528" s="15" t="n">
        <v>4.1</v>
      </c>
      <c r="D528" s="15" t="n">
        <v>5</v>
      </c>
      <c r="E528" s="15" t="n">
        <v>4.4</v>
      </c>
      <c r="F528" s="16" t="s">
        <v>12290</v>
      </c>
      <c r="G528" s="16" t="s">
        <v>12021</v>
      </c>
      <c r="H528" s="17" t="n">
        <v>2.16</v>
      </c>
      <c r="I528" s="18" t="n">
        <f aca="false">('SKU Master'!I528-H528)/'SKU Master'!I528</f>
        <v>0.36283185840708</v>
      </c>
      <c r="J528" s="16" t="n">
        <v>7</v>
      </c>
      <c r="K528" s="19" t="n">
        <f aca="false">J528*C528</f>
        <v>28.7</v>
      </c>
      <c r="L528" s="16" t="s">
        <v>12295</v>
      </c>
      <c r="M528" s="16" t="s">
        <v>12292</v>
      </c>
      <c r="N528" s="16" t="s">
        <v>12017</v>
      </c>
      <c r="O528" s="16" t="s">
        <v>12300</v>
      </c>
      <c r="P528" s="16" t="s">
        <v>12297</v>
      </c>
      <c r="Q528" s="16" t="s">
        <v>12017</v>
      </c>
    </row>
    <row r="529" customFormat="false" ht="15" hidden="false" customHeight="false" outlineLevel="0" collapsed="false">
      <c r="A529" s="14" t="str">
        <f aca="false">'SKU Master'!A529</f>
        <v>07-00528</v>
      </c>
      <c r="B529" s="14" t="str">
        <f aca="false">VLOOKUP(A529,'SKU Master'!$A:$N,6,FALSE())</f>
        <v>Orchard Spread Ready-to-Serve Broccoli Cheddar, 15 oz</v>
      </c>
      <c r="C529" s="15" t="n">
        <v>3.5</v>
      </c>
      <c r="D529" s="15" t="n">
        <v>8.2</v>
      </c>
      <c r="E529" s="15" t="n">
        <v>4.8</v>
      </c>
      <c r="F529" s="16" t="s">
        <v>12290</v>
      </c>
      <c r="G529" s="16" t="s">
        <v>12017</v>
      </c>
      <c r="H529" s="17" t="n">
        <v>1.61</v>
      </c>
      <c r="I529" s="18" t="n">
        <f aca="false">('SKU Master'!I529-H529)/'SKU Master'!I529</f>
        <v>0.326359832635983</v>
      </c>
      <c r="J529" s="16" t="n">
        <v>4</v>
      </c>
      <c r="K529" s="19" t="n">
        <f aca="false">J529*C529</f>
        <v>14</v>
      </c>
      <c r="L529" s="16" t="s">
        <v>12295</v>
      </c>
      <c r="M529" s="16" t="s">
        <v>12292</v>
      </c>
      <c r="N529" s="16" t="s">
        <v>12017</v>
      </c>
      <c r="O529" s="16" t="s">
        <v>12300</v>
      </c>
      <c r="P529" s="16" t="s">
        <v>12296</v>
      </c>
      <c r="Q529" s="16" t="s">
        <v>12017</v>
      </c>
    </row>
    <row r="530" customFormat="false" ht="15" hidden="false" customHeight="false" outlineLevel="0" collapsed="false">
      <c r="A530" s="14" t="str">
        <f aca="false">'SKU Master'!A530</f>
        <v>07-00529</v>
      </c>
      <c r="B530" s="14" t="str">
        <f aca="false">VLOOKUP(A530,'SKU Master'!$A:$N,6,FALSE())</f>
        <v>Thrift Row Ready-to-Serve Clam Chowder, 15 oz</v>
      </c>
      <c r="C530" s="15" t="n">
        <v>4.1</v>
      </c>
      <c r="D530" s="15" t="n">
        <v>5.7</v>
      </c>
      <c r="E530" s="15" t="n">
        <v>4.3</v>
      </c>
      <c r="F530" s="16" t="s">
        <v>12290</v>
      </c>
      <c r="G530" s="16" t="s">
        <v>12021</v>
      </c>
      <c r="H530" s="17" t="n">
        <v>1.46</v>
      </c>
      <c r="I530" s="18" t="n">
        <f aca="false">('SKU Master'!I530-H530)/'SKU Master'!I530</f>
        <v>0.413654618473896</v>
      </c>
      <c r="J530" s="16" t="n">
        <v>4</v>
      </c>
      <c r="K530" s="19" t="n">
        <f aca="false">J530*C530</f>
        <v>16.4</v>
      </c>
      <c r="L530" s="16" t="s">
        <v>12295</v>
      </c>
      <c r="M530" s="16" t="s">
        <v>12292</v>
      </c>
      <c r="N530" s="16" t="s">
        <v>12017</v>
      </c>
      <c r="O530" s="16" t="s">
        <v>12300</v>
      </c>
      <c r="P530" s="16" t="s">
        <v>12298</v>
      </c>
      <c r="Q530" s="16" t="s">
        <v>12021</v>
      </c>
    </row>
    <row r="531" customFormat="false" ht="15" hidden="false" customHeight="false" outlineLevel="0" collapsed="false">
      <c r="A531" s="14" t="str">
        <f aca="false">'SKU Master'!A531</f>
        <v>07-00530</v>
      </c>
      <c r="B531" s="14" t="str">
        <f aca="false">VLOOKUP(A531,'SKU Master'!$A:$N,6,FALSE())</f>
        <v>Pepperlane Reduced Sodium Cream of Mushroom, 15 oz</v>
      </c>
      <c r="C531" s="15" t="n">
        <v>4.9</v>
      </c>
      <c r="D531" s="15" t="n">
        <v>4.2</v>
      </c>
      <c r="E531" s="15" t="n">
        <v>3.3</v>
      </c>
      <c r="F531" s="16" t="s">
        <v>12290</v>
      </c>
      <c r="G531" s="16" t="s">
        <v>12021</v>
      </c>
      <c r="H531" s="17" t="n">
        <v>1.58</v>
      </c>
      <c r="I531" s="18" t="n">
        <f aca="false">('SKU Master'!I531-H531)/'SKU Master'!I531</f>
        <v>0.338912133891213</v>
      </c>
      <c r="J531" s="16" t="n">
        <v>4</v>
      </c>
      <c r="K531" s="19" t="n">
        <f aca="false">J531*C531</f>
        <v>19.6</v>
      </c>
      <c r="L531" s="16" t="s">
        <v>12295</v>
      </c>
      <c r="M531" s="16" t="s">
        <v>12292</v>
      </c>
      <c r="N531" s="16" t="s">
        <v>12017</v>
      </c>
      <c r="O531" s="16" t="s">
        <v>12300</v>
      </c>
      <c r="P531" s="16" t="s">
        <v>12296</v>
      </c>
      <c r="Q531" s="16" t="s">
        <v>12017</v>
      </c>
    </row>
    <row r="532" customFormat="false" ht="15" hidden="false" customHeight="false" outlineLevel="0" collapsed="false">
      <c r="A532" s="14" t="str">
        <f aca="false">'SKU Master'!A532</f>
        <v>07-00531</v>
      </c>
      <c r="B532" s="14" t="str">
        <f aca="false">VLOOKUP(A532,'SKU Master'!$A:$N,6,FALSE())</f>
        <v>Pepperlane Ready-to-Serve Vegetable, 15 oz</v>
      </c>
      <c r="C532" s="15" t="n">
        <v>4.6</v>
      </c>
      <c r="D532" s="15" t="n">
        <v>5.9</v>
      </c>
      <c r="E532" s="15" t="n">
        <v>2.7</v>
      </c>
      <c r="F532" s="16" t="s">
        <v>12290</v>
      </c>
      <c r="G532" s="16" t="s">
        <v>12021</v>
      </c>
      <c r="H532" s="17" t="n">
        <v>1.77</v>
      </c>
      <c r="I532" s="18" t="n">
        <f aca="false">('SKU Master'!I532-H532)/'SKU Master'!I532</f>
        <v>0.408026755852843</v>
      </c>
      <c r="J532" s="16" t="n">
        <v>8</v>
      </c>
      <c r="K532" s="19" t="n">
        <f aca="false">J532*C532</f>
        <v>36.8</v>
      </c>
      <c r="L532" s="16" t="s">
        <v>12295</v>
      </c>
      <c r="M532" s="16" t="s">
        <v>12292</v>
      </c>
      <c r="N532" s="16" t="s">
        <v>12017</v>
      </c>
      <c r="O532" s="16" t="s">
        <v>12300</v>
      </c>
      <c r="P532" s="16" t="s">
        <v>12297</v>
      </c>
      <c r="Q532" s="16" t="s">
        <v>12017</v>
      </c>
    </row>
    <row r="533" customFormat="false" ht="15" hidden="false" customHeight="false" outlineLevel="0" collapsed="false">
      <c r="A533" s="14" t="str">
        <f aca="false">'SKU Master'!A533</f>
        <v>07-00532</v>
      </c>
      <c r="B533" s="14" t="str">
        <f aca="false">VLOOKUP(A533,'SKU Master'!$A:$N,6,FALSE())</f>
        <v>Roastport Reduced Sodium Chili, 18.6 oz</v>
      </c>
      <c r="C533" s="15" t="n">
        <v>4.8</v>
      </c>
      <c r="D533" s="15" t="n">
        <v>7.3</v>
      </c>
      <c r="E533" s="15" t="n">
        <v>3.7</v>
      </c>
      <c r="F533" s="16" t="s">
        <v>12290</v>
      </c>
      <c r="G533" s="16" t="s">
        <v>12017</v>
      </c>
      <c r="H533" s="17" t="n">
        <v>1.81</v>
      </c>
      <c r="I533" s="18" t="n">
        <f aca="false">('SKU Master'!I533-H533)/'SKU Master'!I533</f>
        <v>0.351254480286738</v>
      </c>
      <c r="J533" s="16" t="n">
        <v>5</v>
      </c>
      <c r="K533" s="19" t="n">
        <f aca="false">J533*C533</f>
        <v>24</v>
      </c>
      <c r="L533" s="16" t="s">
        <v>12295</v>
      </c>
      <c r="M533" s="16" t="s">
        <v>12292</v>
      </c>
      <c r="N533" s="16" t="s">
        <v>12017</v>
      </c>
      <c r="O533" s="16" t="s">
        <v>12300</v>
      </c>
      <c r="P533" s="16" t="s">
        <v>12296</v>
      </c>
      <c r="Q533" s="16" t="s">
        <v>12017</v>
      </c>
    </row>
    <row r="534" customFormat="false" ht="15" hidden="false" customHeight="false" outlineLevel="0" collapsed="false">
      <c r="A534" s="14" t="str">
        <f aca="false">'SKU Master'!A534</f>
        <v>07-00533</v>
      </c>
      <c r="B534" s="14" t="str">
        <f aca="false">VLOOKUP(A534,'SKU Master'!$A:$N,6,FALSE())</f>
        <v>Roastport Organic Chicken Noodle, 18.6 oz</v>
      </c>
      <c r="C534" s="15" t="n">
        <v>3.7</v>
      </c>
      <c r="D534" s="15" t="n">
        <v>8.5</v>
      </c>
      <c r="E534" s="15" t="n">
        <v>3.7</v>
      </c>
      <c r="F534" s="16" t="s">
        <v>12290</v>
      </c>
      <c r="G534" s="16" t="s">
        <v>12021</v>
      </c>
      <c r="H534" s="17" t="n">
        <v>1.83</v>
      </c>
      <c r="I534" s="18" t="n">
        <f aca="false">('SKU Master'!I534-H534)/'SKU Master'!I534</f>
        <v>0.366782006920415</v>
      </c>
      <c r="J534" s="16" t="n">
        <v>7</v>
      </c>
      <c r="K534" s="19" t="n">
        <f aca="false">J534*C534</f>
        <v>25.9</v>
      </c>
      <c r="L534" s="16" t="s">
        <v>12295</v>
      </c>
      <c r="M534" s="16" t="s">
        <v>12292</v>
      </c>
      <c r="N534" s="16" t="s">
        <v>12017</v>
      </c>
      <c r="O534" s="16" t="s">
        <v>12300</v>
      </c>
      <c r="P534" s="16" t="s">
        <v>12297</v>
      </c>
      <c r="Q534" s="16" t="s">
        <v>12017</v>
      </c>
    </row>
    <row r="535" customFormat="false" ht="15" hidden="false" customHeight="false" outlineLevel="0" collapsed="false">
      <c r="A535" s="14" t="str">
        <f aca="false">'SKU Master'!A535</f>
        <v>07-00534</v>
      </c>
      <c r="B535" s="14" t="str">
        <f aca="false">VLOOKUP(A535,'SKU Master'!$A:$N,6,FALSE())</f>
        <v>Orchard Spread Reduced Sodium Minestrone, 18.6 oz</v>
      </c>
      <c r="C535" s="15" t="n">
        <v>4.2</v>
      </c>
      <c r="D535" s="15" t="n">
        <v>8.4</v>
      </c>
      <c r="E535" s="15" t="n">
        <v>3.7</v>
      </c>
      <c r="F535" s="16" t="s">
        <v>12290</v>
      </c>
      <c r="G535" s="16" t="s">
        <v>12021</v>
      </c>
      <c r="H535" s="17" t="n">
        <v>1.57</v>
      </c>
      <c r="I535" s="18" t="n">
        <f aca="false">('SKU Master'!I535-H535)/'SKU Master'!I535</f>
        <v>0.369477911646586</v>
      </c>
      <c r="J535" s="16" t="n">
        <v>4</v>
      </c>
      <c r="K535" s="19" t="n">
        <f aca="false">J535*C535</f>
        <v>16.8</v>
      </c>
      <c r="L535" s="16" t="s">
        <v>12295</v>
      </c>
      <c r="M535" s="16" t="s">
        <v>12292</v>
      </c>
      <c r="N535" s="16" t="s">
        <v>12017</v>
      </c>
      <c r="O535" s="16" t="s">
        <v>12300</v>
      </c>
      <c r="P535" s="16" t="s">
        <v>12296</v>
      </c>
      <c r="Q535" s="16" t="s">
        <v>12017</v>
      </c>
    </row>
    <row r="536" customFormat="false" ht="15" hidden="false" customHeight="false" outlineLevel="0" collapsed="false">
      <c r="A536" s="14" t="str">
        <f aca="false">'SKU Master'!A536</f>
        <v>07-00535</v>
      </c>
      <c r="B536" s="14" t="str">
        <f aca="false">VLOOKUP(A536,'SKU Master'!$A:$N,6,FALSE())</f>
        <v>Nutgrove Ready-to-Serve Clam Chowder, 15 oz</v>
      </c>
      <c r="C536" s="15" t="n">
        <v>4.6</v>
      </c>
      <c r="D536" s="15" t="n">
        <v>4.8</v>
      </c>
      <c r="E536" s="15" t="n">
        <v>3.4</v>
      </c>
      <c r="F536" s="16" t="s">
        <v>12290</v>
      </c>
      <c r="G536" s="16" t="s">
        <v>12017</v>
      </c>
      <c r="H536" s="17" t="n">
        <v>1.16</v>
      </c>
      <c r="I536" s="18" t="n">
        <f aca="false">('SKU Master'!I536-H536)/'SKU Master'!I536</f>
        <v>0.386243386243386</v>
      </c>
      <c r="J536" s="16" t="n">
        <v>3</v>
      </c>
      <c r="K536" s="19" t="n">
        <f aca="false">J536*C536</f>
        <v>13.8</v>
      </c>
      <c r="L536" s="16" t="s">
        <v>12295</v>
      </c>
      <c r="M536" s="16" t="s">
        <v>12292</v>
      </c>
      <c r="N536" s="16" t="s">
        <v>12017</v>
      </c>
      <c r="O536" s="16" t="s">
        <v>12300</v>
      </c>
      <c r="P536" s="16" t="s">
        <v>12298</v>
      </c>
      <c r="Q536" s="16" t="s">
        <v>12017</v>
      </c>
    </row>
    <row r="537" customFormat="false" ht="15" hidden="false" customHeight="false" outlineLevel="0" collapsed="false">
      <c r="A537" s="14" t="str">
        <f aca="false">'SKU Master'!A537</f>
        <v>07-00536</v>
      </c>
      <c r="B537" s="14" t="str">
        <f aca="false">VLOOKUP(A537,'SKU Master'!$A:$N,6,FALSE())</f>
        <v>Orchard Spread Condensed Tomato, 15 oz</v>
      </c>
      <c r="C537" s="15" t="n">
        <v>4.5</v>
      </c>
      <c r="D537" s="15" t="n">
        <v>5.5</v>
      </c>
      <c r="E537" s="15" t="n">
        <v>2.8</v>
      </c>
      <c r="F537" s="16" t="s">
        <v>12290</v>
      </c>
      <c r="G537" s="16" t="s">
        <v>12021</v>
      </c>
      <c r="H537" s="17" t="n">
        <v>0.91</v>
      </c>
      <c r="I537" s="18" t="n">
        <f aca="false">('SKU Master'!I537-H537)/'SKU Master'!I537</f>
        <v>0.389261744966443</v>
      </c>
      <c r="J537" s="16" t="n">
        <v>2</v>
      </c>
      <c r="K537" s="19" t="n">
        <f aca="false">J537*C537</f>
        <v>9</v>
      </c>
      <c r="L537" s="16" t="s">
        <v>12299</v>
      </c>
      <c r="M537" s="16" t="s">
        <v>12292</v>
      </c>
      <c r="N537" s="16" t="s">
        <v>12017</v>
      </c>
      <c r="O537" s="16" t="s">
        <v>12300</v>
      </c>
      <c r="P537" s="16" t="s">
        <v>12294</v>
      </c>
      <c r="Q537" s="16" t="s">
        <v>12017</v>
      </c>
    </row>
    <row r="538" customFormat="false" ht="15" hidden="false" customHeight="false" outlineLevel="0" collapsed="false">
      <c r="A538" s="14" t="str">
        <f aca="false">'SKU Master'!A538</f>
        <v>07-00537</v>
      </c>
      <c r="B538" s="14" t="str">
        <f aca="false">VLOOKUP(A538,'SKU Master'!$A:$N,6,FALSE())</f>
        <v>Roastport Ready-to-Serve Minestrone, 18.6 oz</v>
      </c>
      <c r="C538" s="15" t="n">
        <v>4.5</v>
      </c>
      <c r="D538" s="15" t="n">
        <v>4.5</v>
      </c>
      <c r="E538" s="15" t="n">
        <v>3.6</v>
      </c>
      <c r="F538" s="16" t="s">
        <v>12290</v>
      </c>
      <c r="G538" s="16" t="s">
        <v>12021</v>
      </c>
      <c r="H538" s="17" t="n">
        <v>1.24</v>
      </c>
      <c r="I538" s="18" t="n">
        <f aca="false">('SKU Master'!I538-H538)/'SKU Master'!I538</f>
        <v>0.343915343915344</v>
      </c>
      <c r="J538" s="16" t="n">
        <v>3</v>
      </c>
      <c r="K538" s="19" t="n">
        <f aca="false">J538*C538</f>
        <v>13.5</v>
      </c>
      <c r="L538" s="16" t="s">
        <v>12295</v>
      </c>
      <c r="M538" s="16" t="s">
        <v>12292</v>
      </c>
      <c r="N538" s="16" t="s">
        <v>12017</v>
      </c>
      <c r="O538" s="16" t="s">
        <v>12300</v>
      </c>
      <c r="P538" s="16" t="s">
        <v>12298</v>
      </c>
      <c r="Q538" s="16" t="s">
        <v>12017</v>
      </c>
    </row>
    <row r="539" customFormat="false" ht="15" hidden="false" customHeight="false" outlineLevel="0" collapsed="false">
      <c r="A539" s="14" t="str">
        <f aca="false">'SKU Master'!A539</f>
        <v>07-00538</v>
      </c>
      <c r="B539" s="14" t="str">
        <f aca="false">VLOOKUP(A539,'SKU Master'!$A:$N,6,FALSE())</f>
        <v>Golden Grain Co. Reduced Sodium Broccoli Cheddar, 10.5 oz</v>
      </c>
      <c r="C539" s="15" t="n">
        <v>4.3</v>
      </c>
      <c r="D539" s="15" t="n">
        <v>8.9</v>
      </c>
      <c r="E539" s="15" t="n">
        <v>3.5</v>
      </c>
      <c r="F539" s="16" t="s">
        <v>12290</v>
      </c>
      <c r="G539" s="16" t="s">
        <v>12021</v>
      </c>
      <c r="H539" s="17" t="n">
        <v>1.76</v>
      </c>
      <c r="I539" s="18" t="n">
        <f aca="false">('SKU Master'!I539-H539)/'SKU Master'!I539</f>
        <v>0.391003460207612</v>
      </c>
      <c r="J539" s="16" t="n">
        <v>1</v>
      </c>
      <c r="K539" s="19" t="n">
        <f aca="false">J539*C539</f>
        <v>4.3</v>
      </c>
      <c r="L539" s="16" t="s">
        <v>12291</v>
      </c>
      <c r="M539" s="16" t="s">
        <v>12292</v>
      </c>
      <c r="N539" s="16" t="s">
        <v>12017</v>
      </c>
      <c r="O539" s="16" t="s">
        <v>12300</v>
      </c>
      <c r="P539" s="16" t="s">
        <v>12294</v>
      </c>
      <c r="Q539" s="16" t="s">
        <v>12017</v>
      </c>
    </row>
    <row r="540" customFormat="false" ht="15" hidden="false" customHeight="false" outlineLevel="0" collapsed="false">
      <c r="A540" s="14" t="str">
        <f aca="false">'SKU Master'!A540</f>
        <v>07-00539</v>
      </c>
      <c r="B540" s="14" t="str">
        <f aca="false">VLOOKUP(A540,'SKU Master'!$A:$N,6,FALSE())</f>
        <v>Wheatstone Condensed Vegetable, 10.5 oz</v>
      </c>
      <c r="C540" s="15" t="n">
        <v>4.8</v>
      </c>
      <c r="D540" s="15" t="n">
        <v>8.8</v>
      </c>
      <c r="E540" s="15" t="n">
        <v>3.8</v>
      </c>
      <c r="F540" s="16" t="s">
        <v>12290</v>
      </c>
      <c r="G540" s="16" t="s">
        <v>12017</v>
      </c>
      <c r="H540" s="17" t="n">
        <v>1.19</v>
      </c>
      <c r="I540" s="18" t="n">
        <f aca="false">('SKU Master'!I540-H540)/'SKU Master'!I540</f>
        <v>0.37037037037037</v>
      </c>
      <c r="J540" s="16" t="n">
        <v>5</v>
      </c>
      <c r="K540" s="19" t="n">
        <f aca="false">J540*C540</f>
        <v>24</v>
      </c>
      <c r="L540" s="16" t="s">
        <v>12295</v>
      </c>
      <c r="M540" s="16" t="s">
        <v>12292</v>
      </c>
      <c r="N540" s="16" t="s">
        <v>12017</v>
      </c>
      <c r="O540" s="16" t="s">
        <v>12300</v>
      </c>
      <c r="P540" s="16" t="s">
        <v>12296</v>
      </c>
      <c r="Q540" s="16" t="s">
        <v>12017</v>
      </c>
    </row>
    <row r="541" customFormat="false" ht="15" hidden="false" customHeight="false" outlineLevel="0" collapsed="false">
      <c r="A541" s="14" t="str">
        <f aca="false">'SKU Master'!A541</f>
        <v>07-00540</v>
      </c>
      <c r="B541" s="14" t="str">
        <f aca="false">VLOOKUP(A541,'SKU Master'!$A:$N,6,FALSE())</f>
        <v>Pepperlane Organic Clam Chowder, 15 oz</v>
      </c>
      <c r="C541" s="15" t="n">
        <v>4.4</v>
      </c>
      <c r="D541" s="15" t="n">
        <v>4.7</v>
      </c>
      <c r="E541" s="15" t="n">
        <v>2.6</v>
      </c>
      <c r="F541" s="16" t="s">
        <v>12290</v>
      </c>
      <c r="G541" s="16" t="s">
        <v>12021</v>
      </c>
      <c r="H541" s="17" t="n">
        <v>2.22</v>
      </c>
      <c r="I541" s="18" t="n">
        <f aca="false">('SKU Master'!I541-H541)/'SKU Master'!I541</f>
        <v>0.414248021108179</v>
      </c>
      <c r="J541" s="16" t="n">
        <v>2</v>
      </c>
      <c r="K541" s="19" t="n">
        <f aca="false">J541*C541</f>
        <v>8.8</v>
      </c>
      <c r="L541" s="16" t="s">
        <v>12295</v>
      </c>
      <c r="M541" s="16" t="s">
        <v>12292</v>
      </c>
      <c r="N541" s="16" t="s">
        <v>12017</v>
      </c>
      <c r="O541" s="16" t="s">
        <v>12300</v>
      </c>
      <c r="P541" s="16" t="s">
        <v>12298</v>
      </c>
      <c r="Q541" s="16" t="s">
        <v>12017</v>
      </c>
    </row>
    <row r="542" customFormat="false" ht="15" hidden="false" customHeight="false" outlineLevel="0" collapsed="false">
      <c r="A542" s="14" t="str">
        <f aca="false">'SKU Master'!A542</f>
        <v>07-00541</v>
      </c>
      <c r="B542" s="14" t="str">
        <f aca="false">VLOOKUP(A542,'SKU Master'!$A:$N,6,FALSE())</f>
        <v>Pepperlane Ready-to-Serve Vegetable, 18.6 oz</v>
      </c>
      <c r="C542" s="15" t="n">
        <v>3.8</v>
      </c>
      <c r="D542" s="15" t="n">
        <v>6.4</v>
      </c>
      <c r="E542" s="15" t="n">
        <v>3.8</v>
      </c>
      <c r="F542" s="16" t="s">
        <v>12290</v>
      </c>
      <c r="G542" s="16" t="s">
        <v>12021</v>
      </c>
      <c r="H542" s="17" t="n">
        <v>1.98</v>
      </c>
      <c r="I542" s="18" t="n">
        <f aca="false">('SKU Master'!I542-H542)/'SKU Master'!I542</f>
        <v>0.337792642140468</v>
      </c>
      <c r="J542" s="16" t="n">
        <v>2</v>
      </c>
      <c r="K542" s="19" t="n">
        <f aca="false">J542*C542</f>
        <v>7.6</v>
      </c>
      <c r="L542" s="16" t="s">
        <v>12295</v>
      </c>
      <c r="M542" s="16" t="s">
        <v>12292</v>
      </c>
      <c r="N542" s="16" t="s">
        <v>12017</v>
      </c>
      <c r="O542" s="16" t="s">
        <v>12300</v>
      </c>
      <c r="P542" s="16" t="s">
        <v>12298</v>
      </c>
      <c r="Q542" s="16" t="s">
        <v>12017</v>
      </c>
    </row>
    <row r="543" customFormat="false" ht="15" hidden="false" customHeight="false" outlineLevel="0" collapsed="false">
      <c r="A543" s="14" t="str">
        <f aca="false">'SKU Master'!A543</f>
        <v>07-00542</v>
      </c>
      <c r="B543" s="14" t="str">
        <f aca="false">VLOOKUP(A543,'SKU Master'!$A:$N,6,FALSE())</f>
        <v>Nutgrove Reduced Sodium Vegetable, 15 oz</v>
      </c>
      <c r="C543" s="15" t="n">
        <v>4.1</v>
      </c>
      <c r="D543" s="15" t="n">
        <v>5.9</v>
      </c>
      <c r="E543" s="15" t="n">
        <v>3.1</v>
      </c>
      <c r="F543" s="16" t="s">
        <v>12290</v>
      </c>
      <c r="G543" s="16" t="s">
        <v>12021</v>
      </c>
      <c r="H543" s="17" t="n">
        <v>1.05</v>
      </c>
      <c r="I543" s="18" t="n">
        <f aca="false">('SKU Master'!I543-H543)/'SKU Master'!I543</f>
        <v>0.41340782122905</v>
      </c>
      <c r="J543" s="16" t="n">
        <v>7</v>
      </c>
      <c r="K543" s="19" t="n">
        <f aca="false">J543*C543</f>
        <v>28.7</v>
      </c>
      <c r="L543" s="16" t="s">
        <v>12295</v>
      </c>
      <c r="M543" s="16" t="s">
        <v>12292</v>
      </c>
      <c r="N543" s="16" t="s">
        <v>12017</v>
      </c>
      <c r="O543" s="16" t="s">
        <v>12300</v>
      </c>
      <c r="P543" s="16" t="s">
        <v>12297</v>
      </c>
      <c r="Q543" s="16" t="s">
        <v>12017</v>
      </c>
    </row>
    <row r="544" customFormat="false" ht="15" hidden="false" customHeight="false" outlineLevel="0" collapsed="false">
      <c r="A544" s="14" t="str">
        <f aca="false">'SKU Master'!A544</f>
        <v>07-00543</v>
      </c>
      <c r="B544" s="14" t="str">
        <f aca="false">VLOOKUP(A544,'SKU Master'!$A:$N,6,FALSE())</f>
        <v>Pepperlane Reduced Sodium Clam Chowder, 15 oz</v>
      </c>
      <c r="C544" s="15" t="n">
        <v>2.7</v>
      </c>
      <c r="D544" s="15" t="n">
        <v>7.6</v>
      </c>
      <c r="E544" s="15" t="n">
        <v>2.9</v>
      </c>
      <c r="F544" s="16" t="s">
        <v>12290</v>
      </c>
      <c r="G544" s="16" t="s">
        <v>12021</v>
      </c>
      <c r="H544" s="17" t="n">
        <v>2.38</v>
      </c>
      <c r="I544" s="18" t="n">
        <f aca="false">('SKU Master'!I544-H544)/'SKU Master'!I544</f>
        <v>0.297935103244838</v>
      </c>
      <c r="J544" s="16" t="n">
        <v>3</v>
      </c>
      <c r="K544" s="19" t="n">
        <f aca="false">J544*C544</f>
        <v>8.1</v>
      </c>
      <c r="L544" s="16" t="s">
        <v>12295</v>
      </c>
      <c r="M544" s="16" t="s">
        <v>12292</v>
      </c>
      <c r="N544" s="16" t="s">
        <v>12017</v>
      </c>
      <c r="O544" s="16" t="s">
        <v>12300</v>
      </c>
      <c r="P544" s="16" t="s">
        <v>12298</v>
      </c>
      <c r="Q544" s="16" t="s">
        <v>12017</v>
      </c>
    </row>
    <row r="545" customFormat="false" ht="15" hidden="false" customHeight="false" outlineLevel="0" collapsed="false">
      <c r="A545" s="14" t="str">
        <f aca="false">'SKU Master'!A545</f>
        <v>07-00544</v>
      </c>
      <c r="B545" s="14" t="str">
        <f aca="false">VLOOKUP(A545,'SKU Master'!$A:$N,6,FALSE())</f>
        <v>Golden Grain Co. Reduced Sodium Minestrone, 10.5 oz</v>
      </c>
      <c r="C545" s="15" t="n">
        <v>3.4</v>
      </c>
      <c r="D545" s="15" t="n">
        <v>5</v>
      </c>
      <c r="E545" s="15" t="n">
        <v>4.1</v>
      </c>
      <c r="F545" s="16" t="s">
        <v>12290</v>
      </c>
      <c r="G545" s="16" t="s">
        <v>12021</v>
      </c>
      <c r="H545" s="17" t="n">
        <v>1.42</v>
      </c>
      <c r="I545" s="18" t="n">
        <f aca="false">('SKU Master'!I545-H545)/'SKU Master'!I545</f>
        <v>0.28643216080402</v>
      </c>
      <c r="J545" s="16" t="n">
        <v>6</v>
      </c>
      <c r="K545" s="19" t="n">
        <f aca="false">J545*C545</f>
        <v>20.4</v>
      </c>
      <c r="L545" s="16" t="s">
        <v>12295</v>
      </c>
      <c r="M545" s="16" t="s">
        <v>12292</v>
      </c>
      <c r="N545" s="16" t="s">
        <v>12017</v>
      </c>
      <c r="O545" s="16" t="s">
        <v>12300</v>
      </c>
      <c r="P545" s="16" t="s">
        <v>12296</v>
      </c>
      <c r="Q545" s="16" t="s">
        <v>12017</v>
      </c>
    </row>
    <row r="546" customFormat="false" ht="15" hidden="false" customHeight="false" outlineLevel="0" collapsed="false">
      <c r="A546" s="14" t="str">
        <f aca="false">'SKU Master'!A546</f>
        <v>07-00545</v>
      </c>
      <c r="B546" s="14" t="str">
        <f aca="false">VLOOKUP(A546,'SKU Master'!$A:$N,6,FALSE())</f>
        <v>Harborline Condensed Broccoli Cheddar, 18.6 oz</v>
      </c>
      <c r="C546" s="15" t="n">
        <v>4.9</v>
      </c>
      <c r="D546" s="15" t="n">
        <v>8.3</v>
      </c>
      <c r="E546" s="15" t="n">
        <v>3.5</v>
      </c>
      <c r="F546" s="16" t="s">
        <v>12290</v>
      </c>
      <c r="G546" s="16" t="s">
        <v>12021</v>
      </c>
      <c r="H546" s="17" t="n">
        <v>1.57</v>
      </c>
      <c r="I546" s="18" t="n">
        <f aca="false">('SKU Master'!I546-H546)/'SKU Master'!I546</f>
        <v>0.437275985663082</v>
      </c>
      <c r="J546" s="16" t="n">
        <v>2</v>
      </c>
      <c r="K546" s="19" t="n">
        <f aca="false">J546*C546</f>
        <v>9.8</v>
      </c>
      <c r="L546" s="16" t="s">
        <v>12295</v>
      </c>
      <c r="M546" s="16" t="s">
        <v>12292</v>
      </c>
      <c r="N546" s="16" t="s">
        <v>12017</v>
      </c>
      <c r="O546" s="16" t="s">
        <v>12300</v>
      </c>
      <c r="P546" s="16" t="s">
        <v>12294</v>
      </c>
      <c r="Q546" s="16" t="s">
        <v>12017</v>
      </c>
    </row>
    <row r="547" customFormat="false" ht="15" hidden="false" customHeight="false" outlineLevel="0" collapsed="false">
      <c r="A547" s="14" t="str">
        <f aca="false">'SKU Master'!A547</f>
        <v>07-00546</v>
      </c>
      <c r="B547" s="14" t="str">
        <f aca="false">VLOOKUP(A547,'SKU Master'!$A:$N,6,FALSE())</f>
        <v>Kettle Row Organic Chili, 18.6 oz</v>
      </c>
      <c r="C547" s="15" t="n">
        <v>3.5</v>
      </c>
      <c r="D547" s="15" t="n">
        <v>4.7</v>
      </c>
      <c r="E547" s="15" t="n">
        <v>4.1</v>
      </c>
      <c r="F547" s="16" t="s">
        <v>12290</v>
      </c>
      <c r="G547" s="16" t="s">
        <v>12021</v>
      </c>
      <c r="H547" s="17" t="n">
        <v>1.17</v>
      </c>
      <c r="I547" s="18" t="n">
        <f aca="false">('SKU Master'!I547-H547)/'SKU Master'!I547</f>
        <v>0.412060301507538</v>
      </c>
      <c r="J547" s="16" t="n">
        <v>1</v>
      </c>
      <c r="K547" s="19" t="n">
        <f aca="false">J547*C547</f>
        <v>3.5</v>
      </c>
      <c r="L547" s="16" t="s">
        <v>12295</v>
      </c>
      <c r="M547" s="16" t="s">
        <v>12292</v>
      </c>
      <c r="N547" s="16" t="s">
        <v>12017</v>
      </c>
      <c r="O547" s="16" t="s">
        <v>12300</v>
      </c>
      <c r="P547" s="16" t="s">
        <v>12294</v>
      </c>
      <c r="Q547" s="16" t="s">
        <v>12017</v>
      </c>
    </row>
    <row r="548" customFormat="false" ht="15" hidden="false" customHeight="false" outlineLevel="0" collapsed="false">
      <c r="A548" s="14" t="str">
        <f aca="false">'SKU Master'!A548</f>
        <v>07-00547</v>
      </c>
      <c r="B548" s="14" t="str">
        <f aca="false">VLOOKUP(A548,'SKU Master'!$A:$N,6,FALSE())</f>
        <v>Roastport Reduced Sodium Vegetable, 15 oz</v>
      </c>
      <c r="C548" s="15" t="n">
        <v>3.9</v>
      </c>
      <c r="D548" s="15" t="n">
        <v>6</v>
      </c>
      <c r="E548" s="15" t="n">
        <v>4.3</v>
      </c>
      <c r="F548" s="16" t="s">
        <v>12290</v>
      </c>
      <c r="G548" s="16" t="s">
        <v>12017</v>
      </c>
      <c r="H548" s="17" t="n">
        <v>1.29</v>
      </c>
      <c r="I548" s="18" t="n">
        <f aca="false">('SKU Master'!I548-H548)/'SKU Master'!I548</f>
        <v>0.317460317460317</v>
      </c>
      <c r="J548" s="16" t="n">
        <v>3</v>
      </c>
      <c r="K548" s="19" t="n">
        <f aca="false">J548*C548</f>
        <v>11.7</v>
      </c>
      <c r="L548" s="16" t="s">
        <v>12295</v>
      </c>
      <c r="M548" s="16" t="s">
        <v>12292</v>
      </c>
      <c r="N548" s="16" t="s">
        <v>12017</v>
      </c>
      <c r="O548" s="16" t="s">
        <v>12300</v>
      </c>
      <c r="P548" s="16" t="s">
        <v>12298</v>
      </c>
      <c r="Q548" s="16" t="s">
        <v>12017</v>
      </c>
    </row>
    <row r="549" customFormat="false" ht="15" hidden="false" customHeight="false" outlineLevel="0" collapsed="false">
      <c r="A549" s="14" t="str">
        <f aca="false">'SKU Master'!A549</f>
        <v>07-00548</v>
      </c>
      <c r="B549" s="14" t="str">
        <f aca="false">VLOOKUP(A549,'SKU Master'!$A:$N,6,FALSE())</f>
        <v>Kettle Row Ready-to-Serve Chili, 18.6 oz</v>
      </c>
      <c r="C549" s="15" t="n">
        <v>2.7</v>
      </c>
      <c r="D549" s="15" t="n">
        <v>7.6</v>
      </c>
      <c r="E549" s="15" t="n">
        <v>3.4</v>
      </c>
      <c r="F549" s="16" t="s">
        <v>12290</v>
      </c>
      <c r="G549" s="16" t="s">
        <v>12021</v>
      </c>
      <c r="H549" s="17" t="n">
        <v>2.55</v>
      </c>
      <c r="I549" s="18" t="n">
        <f aca="false">('SKU Master'!I549-H549)/'SKU Master'!I549</f>
        <v>0.327176781002639</v>
      </c>
      <c r="J549" s="16" t="n">
        <v>7</v>
      </c>
      <c r="K549" s="19" t="n">
        <f aca="false">J549*C549</f>
        <v>18.9</v>
      </c>
      <c r="L549" s="16" t="s">
        <v>12295</v>
      </c>
      <c r="M549" s="16" t="s">
        <v>12292</v>
      </c>
      <c r="N549" s="16" t="s">
        <v>12017</v>
      </c>
      <c r="O549" s="16" t="s">
        <v>12300</v>
      </c>
      <c r="P549" s="16" t="s">
        <v>12297</v>
      </c>
      <c r="Q549" s="16" t="s">
        <v>12017</v>
      </c>
    </row>
    <row r="550" customFormat="false" ht="15" hidden="false" customHeight="false" outlineLevel="0" collapsed="false">
      <c r="A550" s="14" t="str">
        <f aca="false">'SKU Master'!A550</f>
        <v>07-00549</v>
      </c>
      <c r="B550" s="14" t="str">
        <f aca="false">VLOOKUP(A550,'SKU Master'!$A:$N,6,FALSE())</f>
        <v>Roastport Organic Cream of Mushroom, 10.5 oz</v>
      </c>
      <c r="C550" s="15" t="n">
        <v>4.2</v>
      </c>
      <c r="D550" s="15" t="n">
        <v>4.3</v>
      </c>
      <c r="E550" s="15" t="n">
        <v>4.9</v>
      </c>
      <c r="F550" s="16" t="s">
        <v>12290</v>
      </c>
      <c r="G550" s="16" t="s">
        <v>12021</v>
      </c>
      <c r="H550" s="17" t="n">
        <v>1.45</v>
      </c>
      <c r="I550" s="18" t="n">
        <f aca="false">('SKU Master'!I550-H550)/'SKU Master'!I550</f>
        <v>0.417670682730924</v>
      </c>
      <c r="J550" s="16" t="n">
        <v>7</v>
      </c>
      <c r="K550" s="19" t="n">
        <f aca="false">J550*C550</f>
        <v>29.4</v>
      </c>
      <c r="L550" s="16" t="s">
        <v>12295</v>
      </c>
      <c r="M550" s="16" t="s">
        <v>12292</v>
      </c>
      <c r="N550" s="16" t="s">
        <v>12017</v>
      </c>
      <c r="O550" s="16" t="s">
        <v>12300</v>
      </c>
      <c r="P550" s="16" t="s">
        <v>12297</v>
      </c>
      <c r="Q550" s="16" t="s">
        <v>12017</v>
      </c>
    </row>
    <row r="551" customFormat="false" ht="15" hidden="false" customHeight="false" outlineLevel="0" collapsed="false">
      <c r="A551" s="14" t="str">
        <f aca="false">'SKU Master'!A551</f>
        <v>07-00550</v>
      </c>
      <c r="B551" s="14" t="str">
        <f aca="false">VLOOKUP(A551,'SKU Master'!$A:$N,6,FALSE())</f>
        <v>Golden Grain Co. Ready-to-Serve Tomato, 10.5 oz</v>
      </c>
      <c r="C551" s="15" t="n">
        <v>4.3</v>
      </c>
      <c r="D551" s="15" t="n">
        <v>7.6</v>
      </c>
      <c r="E551" s="15" t="n">
        <v>4.6</v>
      </c>
      <c r="F551" s="16" t="s">
        <v>12290</v>
      </c>
      <c r="G551" s="16" t="s">
        <v>12021</v>
      </c>
      <c r="H551" s="17" t="n">
        <v>0.87</v>
      </c>
      <c r="I551" s="18" t="n">
        <f aca="false">('SKU Master'!I551-H551)/'SKU Master'!I551</f>
        <v>0.325581395348837</v>
      </c>
      <c r="J551" s="16" t="n">
        <v>7</v>
      </c>
      <c r="K551" s="19" t="n">
        <f aca="false">J551*C551</f>
        <v>30.1</v>
      </c>
      <c r="L551" s="16" t="s">
        <v>12295</v>
      </c>
      <c r="M551" s="16" t="s">
        <v>12292</v>
      </c>
      <c r="N551" s="16" t="s">
        <v>12017</v>
      </c>
      <c r="O551" s="16" t="s">
        <v>12300</v>
      </c>
      <c r="P551" s="16" t="s">
        <v>12297</v>
      </c>
      <c r="Q551" s="16" t="s">
        <v>12017</v>
      </c>
    </row>
    <row r="552" customFormat="false" ht="15" hidden="false" customHeight="false" outlineLevel="0" collapsed="false">
      <c r="A552" s="14" t="str">
        <f aca="false">'SKU Master'!A552</f>
        <v>07-00551</v>
      </c>
      <c r="B552" s="14" t="str">
        <f aca="false">VLOOKUP(A552,'SKU Master'!$A:$N,6,FALSE())</f>
        <v>Wheatstone Organic Cream of Mushroom, 15 oz</v>
      </c>
      <c r="C552" s="15" t="n">
        <v>2.9</v>
      </c>
      <c r="D552" s="15" t="n">
        <v>8.6</v>
      </c>
      <c r="E552" s="15" t="n">
        <v>3.1</v>
      </c>
      <c r="F552" s="16" t="s">
        <v>12290</v>
      </c>
      <c r="G552" s="16" t="s">
        <v>12021</v>
      </c>
      <c r="H552" s="17" t="n">
        <v>0.78</v>
      </c>
      <c r="I552" s="18" t="n">
        <f aca="false">('SKU Master'!I552-H552)/'SKU Master'!I552</f>
        <v>0.395348837209302</v>
      </c>
      <c r="J552" s="16" t="n">
        <v>6</v>
      </c>
      <c r="K552" s="19" t="n">
        <f aca="false">J552*C552</f>
        <v>17.4</v>
      </c>
      <c r="L552" s="16" t="s">
        <v>12295</v>
      </c>
      <c r="M552" s="16" t="s">
        <v>12292</v>
      </c>
      <c r="N552" s="16" t="s">
        <v>12017</v>
      </c>
      <c r="O552" s="16" t="s">
        <v>12300</v>
      </c>
      <c r="P552" s="16" t="s">
        <v>12296</v>
      </c>
      <c r="Q552" s="16" t="s">
        <v>12017</v>
      </c>
    </row>
    <row r="553" customFormat="false" ht="15" hidden="false" customHeight="false" outlineLevel="0" collapsed="false">
      <c r="A553" s="14" t="str">
        <f aca="false">'SKU Master'!A553</f>
        <v>07-00552</v>
      </c>
      <c r="B553" s="14" t="str">
        <f aca="false">VLOOKUP(A553,'SKU Master'!$A:$N,6,FALSE())</f>
        <v>Pepperlane Reduced Sodium Clam Chowder, 18.6 oz</v>
      </c>
      <c r="C553" s="15" t="n">
        <v>4.1</v>
      </c>
      <c r="D553" s="15" t="n">
        <v>4.9</v>
      </c>
      <c r="E553" s="15" t="n">
        <v>4.1</v>
      </c>
      <c r="F553" s="16" t="s">
        <v>12290</v>
      </c>
      <c r="G553" s="16" t="s">
        <v>12017</v>
      </c>
      <c r="H553" s="17" t="n">
        <v>2.53</v>
      </c>
      <c r="I553" s="18" t="n">
        <f aca="false">('SKU Master'!I553-H553)/'SKU Master'!I553</f>
        <v>0.33245382585752</v>
      </c>
      <c r="J553" s="16" t="n">
        <v>7</v>
      </c>
      <c r="K553" s="19" t="n">
        <f aca="false">J553*C553</f>
        <v>28.7</v>
      </c>
      <c r="L553" s="16" t="s">
        <v>12295</v>
      </c>
      <c r="M553" s="16" t="s">
        <v>12292</v>
      </c>
      <c r="N553" s="16" t="s">
        <v>12017</v>
      </c>
      <c r="O553" s="16" t="s">
        <v>12300</v>
      </c>
      <c r="P553" s="16" t="s">
        <v>12297</v>
      </c>
      <c r="Q553" s="16" t="s">
        <v>12017</v>
      </c>
    </row>
    <row r="554" customFormat="false" ht="15" hidden="false" customHeight="false" outlineLevel="0" collapsed="false">
      <c r="A554" s="14" t="str">
        <f aca="false">'SKU Master'!A554</f>
        <v>07-00553</v>
      </c>
      <c r="B554" s="14" t="str">
        <f aca="false">VLOOKUP(A554,'SKU Master'!$A:$N,6,FALSE())</f>
        <v>Kettle Row Organic Tomato, 15 oz</v>
      </c>
      <c r="C554" s="15" t="n">
        <v>3.2</v>
      </c>
      <c r="D554" s="15" t="n">
        <v>4.8</v>
      </c>
      <c r="E554" s="15" t="n">
        <v>3.6</v>
      </c>
      <c r="F554" s="16" t="s">
        <v>12290</v>
      </c>
      <c r="G554" s="16" t="s">
        <v>12021</v>
      </c>
      <c r="H554" s="17" t="n">
        <v>1.87</v>
      </c>
      <c r="I554" s="18" t="n">
        <f aca="false">('SKU Master'!I554-H554)/'SKU Master'!I554</f>
        <v>0.374581939799331</v>
      </c>
      <c r="J554" s="16" t="n">
        <v>7</v>
      </c>
      <c r="K554" s="19" t="n">
        <f aca="false">J554*C554</f>
        <v>22.4</v>
      </c>
      <c r="L554" s="16" t="s">
        <v>12295</v>
      </c>
      <c r="M554" s="16" t="s">
        <v>12292</v>
      </c>
      <c r="N554" s="16" t="s">
        <v>12017</v>
      </c>
      <c r="O554" s="16" t="s">
        <v>12300</v>
      </c>
      <c r="P554" s="16" t="s">
        <v>12297</v>
      </c>
      <c r="Q554" s="16" t="s">
        <v>12017</v>
      </c>
    </row>
    <row r="555" customFormat="false" ht="15" hidden="false" customHeight="false" outlineLevel="0" collapsed="false">
      <c r="A555" s="14" t="str">
        <f aca="false">'SKU Master'!A555</f>
        <v>07-00554</v>
      </c>
      <c r="B555" s="14" t="str">
        <f aca="false">VLOOKUP(A555,'SKU Master'!$A:$N,6,FALSE())</f>
        <v>Golden Grain Co. Ready-to-Serve Chicken Noodle, 10.5 oz</v>
      </c>
      <c r="C555" s="15" t="n">
        <v>2.6</v>
      </c>
      <c r="D555" s="15" t="n">
        <v>5.3</v>
      </c>
      <c r="E555" s="15" t="n">
        <v>4.6</v>
      </c>
      <c r="F555" s="16" t="s">
        <v>12290</v>
      </c>
      <c r="G555" s="16" t="s">
        <v>12017</v>
      </c>
      <c r="H555" s="17" t="n">
        <v>1.13</v>
      </c>
      <c r="I555" s="18" t="n">
        <f aca="false">('SKU Master'!I555-H555)/'SKU Master'!I555</f>
        <v>0.402116402116402</v>
      </c>
      <c r="J555" s="16" t="n">
        <v>3</v>
      </c>
      <c r="K555" s="19" t="n">
        <f aca="false">J555*C555</f>
        <v>7.8</v>
      </c>
      <c r="L555" s="16" t="s">
        <v>12295</v>
      </c>
      <c r="M555" s="16" t="s">
        <v>12292</v>
      </c>
      <c r="N555" s="16" t="s">
        <v>12017</v>
      </c>
      <c r="O555" s="16" t="s">
        <v>12300</v>
      </c>
      <c r="P555" s="16" t="s">
        <v>12298</v>
      </c>
      <c r="Q555" s="16" t="s">
        <v>12017</v>
      </c>
    </row>
    <row r="556" customFormat="false" ht="15" hidden="false" customHeight="false" outlineLevel="0" collapsed="false">
      <c r="A556" s="14" t="str">
        <f aca="false">'SKU Master'!A556</f>
        <v>07-00555</v>
      </c>
      <c r="B556" s="14" t="str">
        <f aca="false">VLOOKUP(A556,'SKU Master'!$A:$N,6,FALSE())</f>
        <v>Thrift Row Reduced Sodium Clam Chowder, 15 oz</v>
      </c>
      <c r="C556" s="15" t="n">
        <v>4.4</v>
      </c>
      <c r="D556" s="15" t="n">
        <v>6.6</v>
      </c>
      <c r="E556" s="15" t="n">
        <v>2.9</v>
      </c>
      <c r="F556" s="16" t="s">
        <v>12290</v>
      </c>
      <c r="G556" s="16" t="s">
        <v>12021</v>
      </c>
      <c r="H556" s="17" t="n">
        <v>2.39</v>
      </c>
      <c r="I556" s="18" t="n">
        <f aca="false">('SKU Master'!I556-H556)/'SKU Master'!I556</f>
        <v>0.401002506265664</v>
      </c>
      <c r="J556" s="16" t="n">
        <v>6</v>
      </c>
      <c r="K556" s="19" t="n">
        <f aca="false">J556*C556</f>
        <v>26.4</v>
      </c>
      <c r="L556" s="16" t="s">
        <v>12295</v>
      </c>
      <c r="M556" s="16" t="s">
        <v>12292</v>
      </c>
      <c r="N556" s="16" t="s">
        <v>12017</v>
      </c>
      <c r="O556" s="16" t="s">
        <v>12300</v>
      </c>
      <c r="P556" s="16" t="s">
        <v>12296</v>
      </c>
      <c r="Q556" s="16" t="s">
        <v>12017</v>
      </c>
    </row>
    <row r="557" customFormat="false" ht="15" hidden="false" customHeight="false" outlineLevel="0" collapsed="false">
      <c r="A557" s="14" t="str">
        <f aca="false">'SKU Master'!A557</f>
        <v>07-00556</v>
      </c>
      <c r="B557" s="14" t="str">
        <f aca="false">VLOOKUP(A557,'SKU Master'!$A:$N,6,FALSE())</f>
        <v>Roastport Ready-to-Serve Chicken Noodle, 15 oz</v>
      </c>
      <c r="C557" s="15" t="n">
        <v>3.7</v>
      </c>
      <c r="D557" s="15" t="n">
        <v>5</v>
      </c>
      <c r="E557" s="15" t="n">
        <v>2.8</v>
      </c>
      <c r="F557" s="16" t="s">
        <v>12290</v>
      </c>
      <c r="G557" s="16" t="s">
        <v>12021</v>
      </c>
      <c r="H557" s="17" t="n">
        <v>1.53</v>
      </c>
      <c r="I557" s="18" t="n">
        <f aca="false">('SKU Master'!I557-H557)/'SKU Master'!I557</f>
        <v>0.359832635983264</v>
      </c>
      <c r="J557" s="16" t="n">
        <v>1</v>
      </c>
      <c r="K557" s="19" t="n">
        <f aca="false">J557*C557</f>
        <v>3.7</v>
      </c>
      <c r="L557" s="16" t="s">
        <v>12291</v>
      </c>
      <c r="M557" s="16" t="s">
        <v>12292</v>
      </c>
      <c r="N557" s="16" t="s">
        <v>12017</v>
      </c>
      <c r="O557" s="16" t="s">
        <v>12300</v>
      </c>
      <c r="P557" s="16" t="s">
        <v>12294</v>
      </c>
      <c r="Q557" s="16" t="s">
        <v>12017</v>
      </c>
    </row>
    <row r="558" customFormat="false" ht="15" hidden="false" customHeight="false" outlineLevel="0" collapsed="false">
      <c r="A558" s="14" t="str">
        <f aca="false">'SKU Master'!A558</f>
        <v>07-00557</v>
      </c>
      <c r="B558" s="14" t="str">
        <f aca="false">VLOOKUP(A558,'SKU Master'!$A:$N,6,FALSE())</f>
        <v>Kettle Row Organic Cream of Mushroom, 10.5 oz</v>
      </c>
      <c r="C558" s="15" t="n">
        <v>4.3</v>
      </c>
      <c r="D558" s="15" t="n">
        <v>4.4</v>
      </c>
      <c r="E558" s="15" t="n">
        <v>4</v>
      </c>
      <c r="F558" s="16" t="s">
        <v>12290</v>
      </c>
      <c r="G558" s="16" t="s">
        <v>12017</v>
      </c>
      <c r="H558" s="17" t="n">
        <v>2.68</v>
      </c>
      <c r="I558" s="18" t="n">
        <f aca="false">('SKU Master'!I558-H558)/'SKU Master'!I558</f>
        <v>0.311053984575835</v>
      </c>
      <c r="J558" s="16" t="n">
        <v>2</v>
      </c>
      <c r="K558" s="19" t="n">
        <f aca="false">J558*C558</f>
        <v>8.6</v>
      </c>
      <c r="L558" s="16" t="s">
        <v>12295</v>
      </c>
      <c r="M558" s="16" t="s">
        <v>12292</v>
      </c>
      <c r="N558" s="16" t="s">
        <v>12017</v>
      </c>
      <c r="O558" s="16" t="s">
        <v>12300</v>
      </c>
      <c r="P558" s="16" t="s">
        <v>12294</v>
      </c>
      <c r="Q558" s="16" t="s">
        <v>12017</v>
      </c>
    </row>
    <row r="559" customFormat="false" ht="15" hidden="false" customHeight="false" outlineLevel="0" collapsed="false">
      <c r="A559" s="14" t="str">
        <f aca="false">'SKU Master'!A559</f>
        <v>07-00558</v>
      </c>
      <c r="B559" s="14" t="str">
        <f aca="false">VLOOKUP(A559,'SKU Master'!$A:$N,6,FALSE())</f>
        <v>Thrift Row Reduced Sodium Chicken Noodle, 10.5 oz</v>
      </c>
      <c r="C559" s="15" t="n">
        <v>4.6</v>
      </c>
      <c r="D559" s="15" t="n">
        <v>8.3</v>
      </c>
      <c r="E559" s="15" t="n">
        <v>3.8</v>
      </c>
      <c r="F559" s="16" t="s">
        <v>12290</v>
      </c>
      <c r="G559" s="16" t="s">
        <v>12017</v>
      </c>
      <c r="H559" s="17" t="n">
        <v>1.41</v>
      </c>
      <c r="I559" s="18" t="n">
        <f aca="false">('SKU Master'!I559-H559)/'SKU Master'!I559</f>
        <v>0.410041841004184</v>
      </c>
      <c r="J559" s="16" t="n">
        <v>8</v>
      </c>
      <c r="K559" s="19" t="n">
        <f aca="false">J559*C559</f>
        <v>36.8</v>
      </c>
      <c r="L559" s="16" t="s">
        <v>12295</v>
      </c>
      <c r="M559" s="16" t="s">
        <v>12292</v>
      </c>
      <c r="N559" s="16" t="s">
        <v>12017</v>
      </c>
      <c r="O559" s="16" t="s">
        <v>12300</v>
      </c>
      <c r="P559" s="16" t="s">
        <v>12297</v>
      </c>
      <c r="Q559" s="16" t="s">
        <v>12017</v>
      </c>
    </row>
    <row r="560" customFormat="false" ht="15" hidden="false" customHeight="false" outlineLevel="0" collapsed="false">
      <c r="A560" s="14" t="str">
        <f aca="false">'SKU Master'!A560</f>
        <v>07-00559</v>
      </c>
      <c r="B560" s="14" t="str">
        <f aca="false">VLOOKUP(A560,'SKU Master'!$A:$N,6,FALSE())</f>
        <v>Orchard Spread Condensed Minestrone, 15 oz</v>
      </c>
      <c r="C560" s="15" t="n">
        <v>4.1</v>
      </c>
      <c r="D560" s="15" t="n">
        <v>4.9</v>
      </c>
      <c r="E560" s="15" t="n">
        <v>3.5</v>
      </c>
      <c r="F560" s="16" t="s">
        <v>12290</v>
      </c>
      <c r="G560" s="16" t="s">
        <v>12021</v>
      </c>
      <c r="H560" s="17" t="n">
        <v>1.8</v>
      </c>
      <c r="I560" s="18" t="n">
        <f aca="false">('SKU Master'!I560-H560)/'SKU Master'!I560</f>
        <v>0.354838709677419</v>
      </c>
      <c r="J560" s="16" t="n">
        <v>6</v>
      </c>
      <c r="K560" s="19" t="n">
        <f aca="false">J560*C560</f>
        <v>24.6</v>
      </c>
      <c r="L560" s="16" t="s">
        <v>12295</v>
      </c>
      <c r="M560" s="16" t="s">
        <v>12292</v>
      </c>
      <c r="N560" s="16" t="s">
        <v>12017</v>
      </c>
      <c r="O560" s="16" t="s">
        <v>12300</v>
      </c>
      <c r="P560" s="16" t="s">
        <v>12296</v>
      </c>
      <c r="Q560" s="16" t="s">
        <v>12017</v>
      </c>
    </row>
    <row r="561" customFormat="false" ht="15" hidden="false" customHeight="false" outlineLevel="0" collapsed="false">
      <c r="A561" s="14" t="str">
        <f aca="false">'SKU Master'!A561</f>
        <v>07-00560</v>
      </c>
      <c r="B561" s="14" t="str">
        <f aca="false">VLOOKUP(A561,'SKU Master'!$A:$N,6,FALSE())</f>
        <v>Redbarn Condensed Chicken Noodle, 10.5 oz</v>
      </c>
      <c r="C561" s="15" t="n">
        <v>2.9</v>
      </c>
      <c r="D561" s="15" t="n">
        <v>9</v>
      </c>
      <c r="E561" s="15" t="n">
        <v>3.3</v>
      </c>
      <c r="F561" s="16" t="s">
        <v>12290</v>
      </c>
      <c r="G561" s="16" t="s">
        <v>12021</v>
      </c>
      <c r="H561" s="17" t="n">
        <v>1.61</v>
      </c>
      <c r="I561" s="18" t="n">
        <f aca="false">('SKU Master'!I561-H561)/'SKU Master'!I561</f>
        <v>0.353413654618474</v>
      </c>
      <c r="J561" s="16" t="n">
        <v>8</v>
      </c>
      <c r="K561" s="19" t="n">
        <f aca="false">J561*C561</f>
        <v>23.2</v>
      </c>
      <c r="L561" s="16" t="s">
        <v>12295</v>
      </c>
      <c r="M561" s="16" t="s">
        <v>12292</v>
      </c>
      <c r="N561" s="16" t="s">
        <v>12017</v>
      </c>
      <c r="O561" s="16" t="s">
        <v>12300</v>
      </c>
      <c r="P561" s="16" t="s">
        <v>12297</v>
      </c>
      <c r="Q561" s="16" t="s">
        <v>12017</v>
      </c>
    </row>
    <row r="562" customFormat="false" ht="15" hidden="false" customHeight="false" outlineLevel="0" collapsed="false">
      <c r="A562" s="14" t="str">
        <f aca="false">'SKU Master'!A562</f>
        <v>07-00561</v>
      </c>
      <c r="B562" s="14" t="str">
        <f aca="false">VLOOKUP(A562,'SKU Master'!$A:$N,6,FALSE())</f>
        <v>Orchard Spread Organic Chili, 18.6 oz</v>
      </c>
      <c r="C562" s="15" t="n">
        <v>4</v>
      </c>
      <c r="D562" s="15" t="n">
        <v>4.7</v>
      </c>
      <c r="E562" s="15" t="n">
        <v>3</v>
      </c>
      <c r="F562" s="16" t="s">
        <v>12290</v>
      </c>
      <c r="G562" s="16" t="s">
        <v>12021</v>
      </c>
      <c r="H562" s="17" t="n">
        <v>1.07</v>
      </c>
      <c r="I562" s="18" t="n">
        <f aca="false">('SKU Master'!I562-H562)/'SKU Master'!I562</f>
        <v>0.402234636871508</v>
      </c>
      <c r="J562" s="16" t="n">
        <v>2</v>
      </c>
      <c r="K562" s="19" t="n">
        <f aca="false">J562*C562</f>
        <v>8</v>
      </c>
      <c r="L562" s="16" t="s">
        <v>12295</v>
      </c>
      <c r="M562" s="16" t="s">
        <v>12292</v>
      </c>
      <c r="N562" s="16" t="s">
        <v>12017</v>
      </c>
      <c r="O562" s="16" t="s">
        <v>12300</v>
      </c>
      <c r="P562" s="16" t="s">
        <v>12294</v>
      </c>
      <c r="Q562" s="16" t="s">
        <v>12017</v>
      </c>
    </row>
    <row r="563" customFormat="false" ht="15" hidden="false" customHeight="false" outlineLevel="0" collapsed="false">
      <c r="A563" s="14" t="str">
        <f aca="false">'SKU Master'!A563</f>
        <v>07-00562</v>
      </c>
      <c r="B563" s="14" t="str">
        <f aca="false">VLOOKUP(A563,'SKU Master'!$A:$N,6,FALSE())</f>
        <v>Wheatstone Condensed Cream of Mushroom, 10.5 oz</v>
      </c>
      <c r="C563" s="15" t="n">
        <v>3</v>
      </c>
      <c r="D563" s="15" t="n">
        <v>7.1</v>
      </c>
      <c r="E563" s="15" t="n">
        <v>4.4</v>
      </c>
      <c r="F563" s="16" t="s">
        <v>12290</v>
      </c>
      <c r="G563" s="16" t="s">
        <v>12021</v>
      </c>
      <c r="H563" s="17" t="n">
        <v>2.46</v>
      </c>
      <c r="I563" s="18" t="n">
        <f aca="false">('SKU Master'!I563-H563)/'SKU Master'!I563</f>
        <v>0.350923482849604</v>
      </c>
      <c r="J563" s="16" t="n">
        <v>4</v>
      </c>
      <c r="K563" s="19" t="n">
        <f aca="false">J563*C563</f>
        <v>12</v>
      </c>
      <c r="L563" s="16" t="s">
        <v>12295</v>
      </c>
      <c r="M563" s="16" t="s">
        <v>12292</v>
      </c>
      <c r="N563" s="16" t="s">
        <v>12017</v>
      </c>
      <c r="O563" s="16" t="s">
        <v>12300</v>
      </c>
      <c r="P563" s="16" t="s">
        <v>12298</v>
      </c>
      <c r="Q563" s="16" t="s">
        <v>12017</v>
      </c>
    </row>
    <row r="564" customFormat="false" ht="15" hidden="false" customHeight="false" outlineLevel="0" collapsed="false">
      <c r="A564" s="14" t="str">
        <f aca="false">'SKU Master'!A564</f>
        <v>07-00563</v>
      </c>
      <c r="B564" s="14" t="str">
        <f aca="false">VLOOKUP(A564,'SKU Master'!$A:$N,6,FALSE())</f>
        <v>Nutgrove Condensed Tomato, 15 oz</v>
      </c>
      <c r="C564" s="15" t="n">
        <v>2.7</v>
      </c>
      <c r="D564" s="15" t="n">
        <v>9</v>
      </c>
      <c r="E564" s="15" t="n">
        <v>5</v>
      </c>
      <c r="F564" s="16" t="s">
        <v>12290</v>
      </c>
      <c r="G564" s="16" t="s">
        <v>12021</v>
      </c>
      <c r="H564" s="17" t="n">
        <v>1.88</v>
      </c>
      <c r="I564" s="18" t="n">
        <f aca="false">('SKU Master'!I564-H564)/'SKU Master'!I564</f>
        <v>0.349480968858132</v>
      </c>
      <c r="J564" s="16" t="n">
        <v>8</v>
      </c>
      <c r="K564" s="19" t="n">
        <f aca="false">J564*C564</f>
        <v>21.6</v>
      </c>
      <c r="L564" s="16" t="s">
        <v>12295</v>
      </c>
      <c r="M564" s="16" t="s">
        <v>12292</v>
      </c>
      <c r="N564" s="16" t="s">
        <v>12017</v>
      </c>
      <c r="O564" s="16" t="s">
        <v>12300</v>
      </c>
      <c r="P564" s="16" t="s">
        <v>12297</v>
      </c>
      <c r="Q564" s="16" t="s">
        <v>12017</v>
      </c>
    </row>
    <row r="565" customFormat="false" ht="15" hidden="false" customHeight="false" outlineLevel="0" collapsed="false">
      <c r="A565" s="14" t="str">
        <f aca="false">'SKU Master'!A565</f>
        <v>07-00564</v>
      </c>
      <c r="B565" s="14" t="str">
        <f aca="false">VLOOKUP(A565,'SKU Master'!$A:$N,6,FALSE())</f>
        <v>Orchard Spread Ready-to-Serve Cream of Mushroom, 15 oz</v>
      </c>
      <c r="C565" s="15" t="n">
        <v>4.5</v>
      </c>
      <c r="D565" s="15" t="n">
        <v>7.5</v>
      </c>
      <c r="E565" s="15" t="n">
        <v>4.9</v>
      </c>
      <c r="F565" s="16" t="s">
        <v>12290</v>
      </c>
      <c r="G565" s="16" t="s">
        <v>12017</v>
      </c>
      <c r="H565" s="17" t="n">
        <v>2.58</v>
      </c>
      <c r="I565" s="18" t="n">
        <f aca="false">('SKU Master'!I565-H565)/'SKU Master'!I565</f>
        <v>0.319261213720317</v>
      </c>
      <c r="J565" s="16" t="n">
        <v>5</v>
      </c>
      <c r="K565" s="19" t="n">
        <f aca="false">J565*C565</f>
        <v>22.5</v>
      </c>
      <c r="L565" s="16" t="s">
        <v>12295</v>
      </c>
      <c r="M565" s="16" t="s">
        <v>12292</v>
      </c>
      <c r="N565" s="16" t="s">
        <v>12017</v>
      </c>
      <c r="O565" s="16" t="s">
        <v>12300</v>
      </c>
      <c r="P565" s="16" t="s">
        <v>12296</v>
      </c>
      <c r="Q565" s="16" t="s">
        <v>12017</v>
      </c>
    </row>
    <row r="566" customFormat="false" ht="15" hidden="false" customHeight="false" outlineLevel="0" collapsed="false">
      <c r="A566" s="14" t="str">
        <f aca="false">'SKU Master'!A566</f>
        <v>07-00565</v>
      </c>
      <c r="B566" s="14" t="str">
        <f aca="false">VLOOKUP(A566,'SKU Master'!$A:$N,6,FALSE())</f>
        <v>Thrift Row Reduced Sodium Vegetable, 10.5 oz</v>
      </c>
      <c r="C566" s="15" t="n">
        <v>2.6</v>
      </c>
      <c r="D566" s="15" t="n">
        <v>5.1</v>
      </c>
      <c r="E566" s="15" t="n">
        <v>2.8</v>
      </c>
      <c r="F566" s="16" t="s">
        <v>12290</v>
      </c>
      <c r="G566" s="16" t="s">
        <v>12021</v>
      </c>
      <c r="H566" s="17" t="n">
        <v>0.8</v>
      </c>
      <c r="I566" s="18" t="n">
        <f aca="false">('SKU Master'!I566-H566)/'SKU Master'!I566</f>
        <v>0.463087248322148</v>
      </c>
      <c r="J566" s="16" t="n">
        <v>5</v>
      </c>
      <c r="K566" s="19" t="n">
        <f aca="false">J566*C566</f>
        <v>13</v>
      </c>
      <c r="L566" s="16" t="s">
        <v>12295</v>
      </c>
      <c r="M566" s="16" t="s">
        <v>12292</v>
      </c>
      <c r="N566" s="16" t="s">
        <v>12017</v>
      </c>
      <c r="O566" s="16" t="s">
        <v>12300</v>
      </c>
      <c r="P566" s="16" t="s">
        <v>12296</v>
      </c>
      <c r="Q566" s="16" t="s">
        <v>12017</v>
      </c>
    </row>
    <row r="567" customFormat="false" ht="15" hidden="false" customHeight="false" outlineLevel="0" collapsed="false">
      <c r="A567" s="14" t="str">
        <f aca="false">'SKU Master'!A567</f>
        <v>07-00566</v>
      </c>
      <c r="B567" s="14" t="str">
        <f aca="false">VLOOKUP(A567,'SKU Master'!$A:$N,6,FALSE())</f>
        <v>Wheatstone Organic Chili, 15 oz</v>
      </c>
      <c r="C567" s="15" t="n">
        <v>3.9</v>
      </c>
      <c r="D567" s="15" t="n">
        <v>6.1</v>
      </c>
      <c r="E567" s="15" t="n">
        <v>3.9</v>
      </c>
      <c r="F567" s="16" t="s">
        <v>12290</v>
      </c>
      <c r="G567" s="16" t="s">
        <v>12017</v>
      </c>
      <c r="H567" s="17" t="n">
        <v>1.54</v>
      </c>
      <c r="I567" s="18" t="n">
        <f aca="false">('SKU Master'!I567-H567)/'SKU Master'!I567</f>
        <v>0.355648535564854</v>
      </c>
      <c r="J567" s="16" t="n">
        <v>5</v>
      </c>
      <c r="K567" s="19" t="n">
        <f aca="false">J567*C567</f>
        <v>19.5</v>
      </c>
      <c r="L567" s="16" t="s">
        <v>12295</v>
      </c>
      <c r="M567" s="16" t="s">
        <v>12292</v>
      </c>
      <c r="N567" s="16" t="s">
        <v>12017</v>
      </c>
      <c r="O567" s="16" t="s">
        <v>12300</v>
      </c>
      <c r="P567" s="16" t="s">
        <v>12296</v>
      </c>
      <c r="Q567" s="16" t="s">
        <v>12017</v>
      </c>
    </row>
    <row r="568" customFormat="false" ht="15" hidden="false" customHeight="false" outlineLevel="0" collapsed="false">
      <c r="A568" s="14" t="str">
        <f aca="false">'SKU Master'!A568</f>
        <v>07-00567</v>
      </c>
      <c r="B568" s="14" t="str">
        <f aca="false">VLOOKUP(A568,'SKU Master'!$A:$N,6,FALSE())</f>
        <v>Nutgrove Reduced Sodium Clam Chowder, 15 oz</v>
      </c>
      <c r="C568" s="15" t="n">
        <v>2.6</v>
      </c>
      <c r="D568" s="15" t="n">
        <v>5.8</v>
      </c>
      <c r="E568" s="15" t="n">
        <v>3.2</v>
      </c>
      <c r="F568" s="16" t="s">
        <v>12290</v>
      </c>
      <c r="G568" s="16" t="s">
        <v>12021</v>
      </c>
      <c r="H568" s="17" t="n">
        <v>2.49</v>
      </c>
      <c r="I568" s="18" t="n">
        <f aca="false">('SKU Master'!I568-H568)/'SKU Master'!I568</f>
        <v>0.343007915567282</v>
      </c>
      <c r="J568" s="16" t="n">
        <v>7</v>
      </c>
      <c r="K568" s="19" t="n">
        <f aca="false">J568*C568</f>
        <v>18.2</v>
      </c>
      <c r="L568" s="16" t="s">
        <v>12295</v>
      </c>
      <c r="M568" s="16" t="s">
        <v>12292</v>
      </c>
      <c r="N568" s="16" t="s">
        <v>12017</v>
      </c>
      <c r="O568" s="16" t="s">
        <v>12300</v>
      </c>
      <c r="P568" s="16" t="s">
        <v>12297</v>
      </c>
      <c r="Q568" s="16" t="s">
        <v>12017</v>
      </c>
    </row>
    <row r="569" customFormat="false" ht="15" hidden="false" customHeight="false" outlineLevel="0" collapsed="false">
      <c r="A569" s="14" t="str">
        <f aca="false">'SKU Master'!A569</f>
        <v>07-00568</v>
      </c>
      <c r="B569" s="14" t="str">
        <f aca="false">VLOOKUP(A569,'SKU Master'!$A:$N,6,FALSE())</f>
        <v>Nutgrove Reduced Sodium Tomato, 10.5 oz</v>
      </c>
      <c r="C569" s="15" t="n">
        <v>3.2</v>
      </c>
      <c r="D569" s="15" t="n">
        <v>5.9</v>
      </c>
      <c r="E569" s="15" t="n">
        <v>3.3</v>
      </c>
      <c r="F569" s="16" t="s">
        <v>12290</v>
      </c>
      <c r="G569" s="16" t="s">
        <v>12017</v>
      </c>
      <c r="H569" s="17" t="n">
        <v>1</v>
      </c>
      <c r="I569" s="18" t="n">
        <f aca="false">('SKU Master'!I569-H569)/'SKU Master'!I569</f>
        <v>0.328859060402685</v>
      </c>
      <c r="J569" s="16" t="n">
        <v>7</v>
      </c>
      <c r="K569" s="19" t="n">
        <f aca="false">J569*C569</f>
        <v>22.4</v>
      </c>
      <c r="L569" s="16" t="s">
        <v>12295</v>
      </c>
      <c r="M569" s="16" t="s">
        <v>12292</v>
      </c>
      <c r="N569" s="16" t="s">
        <v>12017</v>
      </c>
      <c r="O569" s="16" t="s">
        <v>12300</v>
      </c>
      <c r="P569" s="16" t="s">
        <v>12297</v>
      </c>
      <c r="Q569" s="16" t="s">
        <v>12017</v>
      </c>
    </row>
    <row r="570" customFormat="false" ht="15" hidden="false" customHeight="false" outlineLevel="0" collapsed="false">
      <c r="A570" s="14" t="str">
        <f aca="false">'SKU Master'!A570</f>
        <v>07-00569</v>
      </c>
      <c r="B570" s="14" t="str">
        <f aca="false">VLOOKUP(A570,'SKU Master'!$A:$N,6,FALSE())</f>
        <v>Orchard Spread Ready-to-Serve Vegetable, 18.6 oz</v>
      </c>
      <c r="C570" s="15" t="n">
        <v>4</v>
      </c>
      <c r="D570" s="15" t="n">
        <v>5.3</v>
      </c>
      <c r="E570" s="15" t="n">
        <v>5</v>
      </c>
      <c r="F570" s="16" t="s">
        <v>12290</v>
      </c>
      <c r="G570" s="16" t="s">
        <v>12021</v>
      </c>
      <c r="H570" s="17" t="n">
        <v>1.49</v>
      </c>
      <c r="I570" s="18" t="n">
        <f aca="false">('SKU Master'!I570-H570)/'SKU Master'!I570</f>
        <v>0.376569037656904</v>
      </c>
      <c r="J570" s="16" t="n">
        <v>8</v>
      </c>
      <c r="K570" s="19" t="n">
        <f aca="false">J570*C570</f>
        <v>32</v>
      </c>
      <c r="L570" s="16" t="s">
        <v>12295</v>
      </c>
      <c r="M570" s="16" t="s">
        <v>12292</v>
      </c>
      <c r="N570" s="16" t="s">
        <v>12017</v>
      </c>
      <c r="O570" s="16" t="s">
        <v>12300</v>
      </c>
      <c r="P570" s="16" t="s">
        <v>12297</v>
      </c>
      <c r="Q570" s="16" t="s">
        <v>12017</v>
      </c>
    </row>
    <row r="571" customFormat="false" ht="15" hidden="false" customHeight="false" outlineLevel="0" collapsed="false">
      <c r="A571" s="14" t="str">
        <f aca="false">'SKU Master'!A571</f>
        <v>07-00570</v>
      </c>
      <c r="B571" s="14" t="str">
        <f aca="false">VLOOKUP(A571,'SKU Master'!$A:$N,6,FALSE())</f>
        <v>Harborline Organic Clam Chowder, 10.5 oz</v>
      </c>
      <c r="C571" s="15" t="n">
        <v>3.4</v>
      </c>
      <c r="D571" s="15" t="n">
        <v>7.6</v>
      </c>
      <c r="E571" s="15" t="n">
        <v>4</v>
      </c>
      <c r="F571" s="16" t="s">
        <v>12290</v>
      </c>
      <c r="G571" s="16" t="s">
        <v>12017</v>
      </c>
      <c r="H571" s="17" t="n">
        <v>1.4</v>
      </c>
      <c r="I571" s="18" t="n">
        <f aca="false">('SKU Master'!I571-H571)/'SKU Master'!I571</f>
        <v>0.437751004016064</v>
      </c>
      <c r="J571" s="16" t="n">
        <v>2</v>
      </c>
      <c r="K571" s="19" t="n">
        <f aca="false">J571*C571</f>
        <v>6.8</v>
      </c>
      <c r="L571" s="16" t="s">
        <v>12295</v>
      </c>
      <c r="M571" s="16" t="s">
        <v>12292</v>
      </c>
      <c r="N571" s="16" t="s">
        <v>12017</v>
      </c>
      <c r="O571" s="16" t="s">
        <v>12300</v>
      </c>
      <c r="P571" s="16" t="s">
        <v>12298</v>
      </c>
      <c r="Q571" s="16" t="s">
        <v>12017</v>
      </c>
    </row>
    <row r="572" customFormat="false" ht="15" hidden="false" customHeight="false" outlineLevel="0" collapsed="false">
      <c r="A572" s="14" t="str">
        <f aca="false">'SKU Master'!A572</f>
        <v>07-00571</v>
      </c>
      <c r="B572" s="14" t="str">
        <f aca="false">VLOOKUP(A572,'SKU Master'!$A:$N,6,FALSE())</f>
        <v>Redbarn Ready-to-Serve Clam Chowder, 10.5 oz</v>
      </c>
      <c r="C572" s="15" t="n">
        <v>4.3</v>
      </c>
      <c r="D572" s="15" t="n">
        <v>6</v>
      </c>
      <c r="E572" s="15" t="n">
        <v>3.1</v>
      </c>
      <c r="F572" s="16" t="s">
        <v>12290</v>
      </c>
      <c r="G572" s="16" t="s">
        <v>12021</v>
      </c>
      <c r="H572" s="17" t="n">
        <v>0.84</v>
      </c>
      <c r="I572" s="18" t="n">
        <f aca="false">('SKU Master'!I572-H572)/'SKU Master'!I572</f>
        <v>0.348837209302326</v>
      </c>
      <c r="J572" s="16" t="n">
        <v>5</v>
      </c>
      <c r="K572" s="19" t="n">
        <f aca="false">J572*C572</f>
        <v>21.5</v>
      </c>
      <c r="L572" s="16" t="s">
        <v>12295</v>
      </c>
      <c r="M572" s="16" t="s">
        <v>12292</v>
      </c>
      <c r="N572" s="16" t="s">
        <v>12017</v>
      </c>
      <c r="O572" s="16" t="s">
        <v>12300</v>
      </c>
      <c r="P572" s="16" t="s">
        <v>12296</v>
      </c>
      <c r="Q572" s="16" t="s">
        <v>12017</v>
      </c>
    </row>
    <row r="573" customFormat="false" ht="15" hidden="false" customHeight="false" outlineLevel="0" collapsed="false">
      <c r="A573" s="14" t="str">
        <f aca="false">'SKU Master'!A573</f>
        <v>07-00572</v>
      </c>
      <c r="B573" s="14" t="str">
        <f aca="false">VLOOKUP(A573,'SKU Master'!$A:$N,6,FALSE())</f>
        <v>Golden Grain Co. Ready-to-Serve Minestrone, 18.6 oz</v>
      </c>
      <c r="C573" s="15" t="n">
        <v>2.9</v>
      </c>
      <c r="D573" s="15" t="n">
        <v>6.8</v>
      </c>
      <c r="E573" s="15" t="n">
        <v>4</v>
      </c>
      <c r="F573" s="16" t="s">
        <v>12290</v>
      </c>
      <c r="G573" s="16" t="s">
        <v>12021</v>
      </c>
      <c r="H573" s="17" t="n">
        <v>0.92</v>
      </c>
      <c r="I573" s="18" t="n">
        <f aca="false">('SKU Master'!I573-H573)/'SKU Master'!I573</f>
        <v>0.286821705426357</v>
      </c>
      <c r="J573" s="16" t="n">
        <v>6</v>
      </c>
      <c r="K573" s="19" t="n">
        <f aca="false">J573*C573</f>
        <v>17.4</v>
      </c>
      <c r="L573" s="16" t="s">
        <v>12295</v>
      </c>
      <c r="M573" s="16" t="s">
        <v>12292</v>
      </c>
      <c r="N573" s="16" t="s">
        <v>12017</v>
      </c>
      <c r="O573" s="16" t="s">
        <v>12300</v>
      </c>
      <c r="P573" s="16" t="s">
        <v>12296</v>
      </c>
      <c r="Q573" s="16" t="s">
        <v>12017</v>
      </c>
    </row>
    <row r="574" customFormat="false" ht="15" hidden="false" customHeight="false" outlineLevel="0" collapsed="false">
      <c r="A574" s="14" t="str">
        <f aca="false">'SKU Master'!A574</f>
        <v>07-00573</v>
      </c>
      <c r="B574" s="14" t="str">
        <f aca="false">VLOOKUP(A574,'SKU Master'!$A:$N,6,FALSE())</f>
        <v>Kettle Row Ready-to-Serve Minestrone, 10.5 oz</v>
      </c>
      <c r="C574" s="15" t="n">
        <v>2.9</v>
      </c>
      <c r="D574" s="15" t="n">
        <v>5.4</v>
      </c>
      <c r="E574" s="15" t="n">
        <v>3.4</v>
      </c>
      <c r="F574" s="16" t="s">
        <v>12290</v>
      </c>
      <c r="G574" s="16" t="s">
        <v>12017</v>
      </c>
      <c r="H574" s="17" t="n">
        <v>1.13</v>
      </c>
      <c r="I574" s="18" t="n">
        <f aca="false">('SKU Master'!I574-H574)/'SKU Master'!I574</f>
        <v>0.368715083798883</v>
      </c>
      <c r="J574" s="16" t="n">
        <v>5</v>
      </c>
      <c r="K574" s="19" t="n">
        <f aca="false">J574*C574</f>
        <v>14.5</v>
      </c>
      <c r="L574" s="16" t="s">
        <v>12299</v>
      </c>
      <c r="M574" s="16" t="s">
        <v>12292</v>
      </c>
      <c r="N574" s="16" t="s">
        <v>12017</v>
      </c>
      <c r="O574" s="16" t="s">
        <v>12300</v>
      </c>
      <c r="P574" s="16" t="s">
        <v>12296</v>
      </c>
      <c r="Q574" s="16" t="s">
        <v>12017</v>
      </c>
    </row>
    <row r="575" customFormat="false" ht="15" hidden="false" customHeight="false" outlineLevel="0" collapsed="false">
      <c r="A575" s="14" t="str">
        <f aca="false">'SKU Master'!A575</f>
        <v>07-00574</v>
      </c>
      <c r="B575" s="14" t="str">
        <f aca="false">VLOOKUP(A575,'SKU Master'!$A:$N,6,FALSE())</f>
        <v>Orchard Spread Reduced Sodium Chili, 15 oz</v>
      </c>
      <c r="C575" s="15" t="n">
        <v>3.1</v>
      </c>
      <c r="D575" s="15" t="n">
        <v>7.2</v>
      </c>
      <c r="E575" s="15" t="n">
        <v>2.7</v>
      </c>
      <c r="F575" s="16" t="s">
        <v>12290</v>
      </c>
      <c r="G575" s="16" t="s">
        <v>12021</v>
      </c>
      <c r="H575" s="17" t="n">
        <v>1.72</v>
      </c>
      <c r="I575" s="18" t="n">
        <f aca="false">('SKU Master'!I575-H575)/'SKU Master'!I575</f>
        <v>0.383512544802867</v>
      </c>
      <c r="J575" s="16" t="n">
        <v>7</v>
      </c>
      <c r="K575" s="19" t="n">
        <f aca="false">J575*C575</f>
        <v>21.7</v>
      </c>
      <c r="L575" s="16" t="s">
        <v>12295</v>
      </c>
      <c r="M575" s="16" t="s">
        <v>12292</v>
      </c>
      <c r="N575" s="16" t="s">
        <v>12017</v>
      </c>
      <c r="O575" s="16" t="s">
        <v>12300</v>
      </c>
      <c r="P575" s="16" t="s">
        <v>12297</v>
      </c>
      <c r="Q575" s="16" t="s">
        <v>12017</v>
      </c>
    </row>
    <row r="576" customFormat="false" ht="15" hidden="false" customHeight="false" outlineLevel="0" collapsed="false">
      <c r="A576" s="14" t="str">
        <f aca="false">'SKU Master'!A576</f>
        <v>07-00575</v>
      </c>
      <c r="B576" s="14" t="str">
        <f aca="false">VLOOKUP(A576,'SKU Master'!$A:$N,6,FALSE())</f>
        <v>Orchard Spread Ready-to-Serve Cream of Mushroom, 10.5 oz</v>
      </c>
      <c r="C576" s="15" t="n">
        <v>4.3</v>
      </c>
      <c r="D576" s="15" t="n">
        <v>7.6</v>
      </c>
      <c r="E576" s="15" t="n">
        <v>3.6</v>
      </c>
      <c r="F576" s="16" t="s">
        <v>12290</v>
      </c>
      <c r="G576" s="16" t="s">
        <v>12021</v>
      </c>
      <c r="H576" s="17" t="n">
        <v>1.22</v>
      </c>
      <c r="I576" s="18" t="n">
        <f aca="false">('SKU Master'!I576-H576)/'SKU Master'!I576</f>
        <v>0.386934673366834</v>
      </c>
      <c r="J576" s="16" t="n">
        <v>1</v>
      </c>
      <c r="K576" s="19" t="n">
        <f aca="false">J576*C576</f>
        <v>4.3</v>
      </c>
      <c r="L576" s="16" t="s">
        <v>12291</v>
      </c>
      <c r="M576" s="16" t="s">
        <v>12292</v>
      </c>
      <c r="N576" s="16" t="s">
        <v>12017</v>
      </c>
      <c r="O576" s="16" t="s">
        <v>12300</v>
      </c>
      <c r="P576" s="16" t="s">
        <v>12294</v>
      </c>
      <c r="Q576" s="16" t="s">
        <v>12017</v>
      </c>
    </row>
    <row r="577" customFormat="false" ht="15" hidden="false" customHeight="false" outlineLevel="0" collapsed="false">
      <c r="A577" s="14" t="str">
        <f aca="false">'SKU Master'!A577</f>
        <v>07-00576</v>
      </c>
      <c r="B577" s="14" t="str">
        <f aca="false">VLOOKUP(A577,'SKU Master'!$A:$N,6,FALSE())</f>
        <v>Wheatstone Ready-to-Serve Vegetable, 18.6 oz</v>
      </c>
      <c r="C577" s="15" t="n">
        <v>5</v>
      </c>
      <c r="D577" s="15" t="n">
        <v>5.8</v>
      </c>
      <c r="E577" s="15" t="n">
        <v>3.5</v>
      </c>
      <c r="F577" s="16" t="s">
        <v>12290</v>
      </c>
      <c r="G577" s="16" t="s">
        <v>12017</v>
      </c>
      <c r="H577" s="17" t="n">
        <v>2.07</v>
      </c>
      <c r="I577" s="18" t="n">
        <f aca="false">('SKU Master'!I577-H577)/'SKU Master'!I577</f>
        <v>0.283737024221453</v>
      </c>
      <c r="J577" s="16" t="n">
        <v>4</v>
      </c>
      <c r="K577" s="19" t="n">
        <f aca="false">J577*C577</f>
        <v>20</v>
      </c>
      <c r="L577" s="16" t="s">
        <v>12299</v>
      </c>
      <c r="M577" s="16" t="s">
        <v>12292</v>
      </c>
      <c r="N577" s="16" t="s">
        <v>12017</v>
      </c>
      <c r="O577" s="16" t="s">
        <v>12300</v>
      </c>
      <c r="P577" s="16" t="s">
        <v>12296</v>
      </c>
      <c r="Q577" s="16" t="s">
        <v>12017</v>
      </c>
    </row>
    <row r="578" customFormat="false" ht="15" hidden="false" customHeight="false" outlineLevel="0" collapsed="false">
      <c r="A578" s="14" t="str">
        <f aca="false">'SKU Master'!A578</f>
        <v>07-00577</v>
      </c>
      <c r="B578" s="14" t="str">
        <f aca="false">VLOOKUP(A578,'SKU Master'!$A:$N,6,FALSE())</f>
        <v>Roastport Organic Minestrone, 18.6 oz</v>
      </c>
      <c r="C578" s="15" t="n">
        <v>3</v>
      </c>
      <c r="D578" s="15" t="n">
        <v>8.9</v>
      </c>
      <c r="E578" s="15" t="n">
        <v>3.5</v>
      </c>
      <c r="F578" s="16" t="s">
        <v>12290</v>
      </c>
      <c r="G578" s="16" t="s">
        <v>12021</v>
      </c>
      <c r="H578" s="17" t="n">
        <v>0.88</v>
      </c>
      <c r="I578" s="18" t="n">
        <f aca="false">('SKU Master'!I578-H578)/'SKU Master'!I578</f>
        <v>0.366906474820144</v>
      </c>
      <c r="J578" s="16" t="n">
        <v>4</v>
      </c>
      <c r="K578" s="19" t="n">
        <f aca="false">J578*C578</f>
        <v>12</v>
      </c>
      <c r="L578" s="16" t="s">
        <v>12295</v>
      </c>
      <c r="M578" s="16" t="s">
        <v>12292</v>
      </c>
      <c r="N578" s="16" t="s">
        <v>12017</v>
      </c>
      <c r="O578" s="16" t="s">
        <v>12300</v>
      </c>
      <c r="P578" s="16" t="s">
        <v>12296</v>
      </c>
      <c r="Q578" s="16" t="s">
        <v>12017</v>
      </c>
    </row>
    <row r="579" customFormat="false" ht="15" hidden="false" customHeight="false" outlineLevel="0" collapsed="false">
      <c r="A579" s="14" t="str">
        <f aca="false">'SKU Master'!A579</f>
        <v>07-00578</v>
      </c>
      <c r="B579" s="14" t="str">
        <f aca="false">VLOOKUP(A579,'SKU Master'!$A:$N,6,FALSE())</f>
        <v>Roastport Reduced Sodium Clam Chowder, 10.5 oz</v>
      </c>
      <c r="C579" s="15" t="n">
        <v>3.4</v>
      </c>
      <c r="D579" s="15" t="n">
        <v>4.4</v>
      </c>
      <c r="E579" s="15" t="n">
        <v>3.7</v>
      </c>
      <c r="F579" s="16" t="s">
        <v>12290</v>
      </c>
      <c r="G579" s="16" t="s">
        <v>12021</v>
      </c>
      <c r="H579" s="17" t="n">
        <v>2.56</v>
      </c>
      <c r="I579" s="18" t="n">
        <f aca="false">('SKU Master'!I579-H579)/'SKU Master'!I579</f>
        <v>0.324538258575198</v>
      </c>
      <c r="J579" s="16" t="n">
        <v>1</v>
      </c>
      <c r="K579" s="19" t="n">
        <f aca="false">J579*C579</f>
        <v>3.4</v>
      </c>
      <c r="L579" s="16" t="s">
        <v>12291</v>
      </c>
      <c r="M579" s="16" t="s">
        <v>12292</v>
      </c>
      <c r="N579" s="16" t="s">
        <v>12017</v>
      </c>
      <c r="O579" s="16" t="s">
        <v>12300</v>
      </c>
      <c r="P579" s="16" t="s">
        <v>12294</v>
      </c>
      <c r="Q579" s="16" t="s">
        <v>12017</v>
      </c>
    </row>
    <row r="580" customFormat="false" ht="15" hidden="false" customHeight="false" outlineLevel="0" collapsed="false">
      <c r="A580" s="14" t="str">
        <f aca="false">'SKU Master'!A580</f>
        <v>07-00579</v>
      </c>
      <c r="B580" s="14" t="str">
        <f aca="false">VLOOKUP(A580,'SKU Master'!$A:$N,6,FALSE())</f>
        <v>Kettle Row Condensed Minestrone, 18.6 oz</v>
      </c>
      <c r="C580" s="15" t="n">
        <v>4</v>
      </c>
      <c r="D580" s="15" t="n">
        <v>8.2</v>
      </c>
      <c r="E580" s="15" t="n">
        <v>3.7</v>
      </c>
      <c r="F580" s="16" t="s">
        <v>12290</v>
      </c>
      <c r="G580" s="16" t="s">
        <v>12021</v>
      </c>
      <c r="H580" s="17" t="n">
        <v>1.63</v>
      </c>
      <c r="I580" s="18" t="n">
        <f aca="false">('SKU Master'!I580-H580)/'SKU Master'!I580</f>
        <v>0.345381526104418</v>
      </c>
      <c r="J580" s="16" t="n">
        <v>2</v>
      </c>
      <c r="K580" s="19" t="n">
        <f aca="false">J580*C580</f>
        <v>8</v>
      </c>
      <c r="L580" s="16" t="s">
        <v>12295</v>
      </c>
      <c r="M580" s="16" t="s">
        <v>12292</v>
      </c>
      <c r="N580" s="16" t="s">
        <v>12017</v>
      </c>
      <c r="O580" s="16" t="s">
        <v>12300</v>
      </c>
      <c r="P580" s="16" t="s">
        <v>12294</v>
      </c>
      <c r="Q580" s="16" t="s">
        <v>12017</v>
      </c>
    </row>
    <row r="581" customFormat="false" ht="15" hidden="false" customHeight="false" outlineLevel="0" collapsed="false">
      <c r="A581" s="14" t="str">
        <f aca="false">'SKU Master'!A581</f>
        <v>07-00580</v>
      </c>
      <c r="B581" s="14" t="str">
        <f aca="false">VLOOKUP(A581,'SKU Master'!$A:$N,6,FALSE())</f>
        <v>Orchard Spread Ready-to-Serve Chili, 18.6 oz</v>
      </c>
      <c r="C581" s="15" t="n">
        <v>3.3</v>
      </c>
      <c r="D581" s="15" t="n">
        <v>4</v>
      </c>
      <c r="E581" s="15" t="n">
        <v>3.8</v>
      </c>
      <c r="F581" s="16" t="s">
        <v>12290</v>
      </c>
      <c r="G581" s="16" t="s">
        <v>12021</v>
      </c>
      <c r="H581" s="17" t="n">
        <v>0.88</v>
      </c>
      <c r="I581" s="18" t="n">
        <f aca="false">('SKU Master'!I581-H581)/'SKU Master'!I581</f>
        <v>0.409395973154362</v>
      </c>
      <c r="J581" s="16" t="n">
        <v>4</v>
      </c>
      <c r="K581" s="19" t="n">
        <f aca="false">J581*C581</f>
        <v>13.2</v>
      </c>
      <c r="L581" s="16" t="s">
        <v>12295</v>
      </c>
      <c r="M581" s="16" t="s">
        <v>12292</v>
      </c>
      <c r="N581" s="16" t="s">
        <v>12017</v>
      </c>
      <c r="O581" s="16" t="s">
        <v>12300</v>
      </c>
      <c r="P581" s="16" t="s">
        <v>12296</v>
      </c>
      <c r="Q581" s="16" t="s">
        <v>12017</v>
      </c>
    </row>
    <row r="582" customFormat="false" ht="15" hidden="false" customHeight="false" outlineLevel="0" collapsed="false">
      <c r="A582" s="14" t="str">
        <f aca="false">'SKU Master'!A582</f>
        <v>07-00581</v>
      </c>
      <c r="B582" s="14" t="str">
        <f aca="false">VLOOKUP(A582,'SKU Master'!$A:$N,6,FALSE())</f>
        <v>Redbarn Organic Clam Chowder, 15 oz</v>
      </c>
      <c r="C582" s="15" t="n">
        <v>4.8</v>
      </c>
      <c r="D582" s="15" t="n">
        <v>4.6</v>
      </c>
      <c r="E582" s="15" t="n">
        <v>3.2</v>
      </c>
      <c r="F582" s="16" t="s">
        <v>12290</v>
      </c>
      <c r="G582" s="16" t="s">
        <v>12017</v>
      </c>
      <c r="H582" s="17" t="n">
        <v>1.89</v>
      </c>
      <c r="I582" s="18" t="n">
        <f aca="false">('SKU Master'!I582-H582)/'SKU Master'!I582</f>
        <v>0.32258064516129</v>
      </c>
      <c r="J582" s="16" t="n">
        <v>7</v>
      </c>
      <c r="K582" s="19" t="n">
        <f aca="false">J582*C582</f>
        <v>33.6</v>
      </c>
      <c r="L582" s="16" t="s">
        <v>12295</v>
      </c>
      <c r="M582" s="16" t="s">
        <v>12292</v>
      </c>
      <c r="N582" s="16" t="s">
        <v>12017</v>
      </c>
      <c r="O582" s="16" t="s">
        <v>12300</v>
      </c>
      <c r="P582" s="16" t="s">
        <v>12297</v>
      </c>
      <c r="Q582" s="16" t="s">
        <v>12017</v>
      </c>
    </row>
    <row r="583" customFormat="false" ht="15" hidden="false" customHeight="false" outlineLevel="0" collapsed="false">
      <c r="A583" s="14" t="str">
        <f aca="false">'SKU Master'!A583</f>
        <v>07-00582</v>
      </c>
      <c r="B583" s="14" t="str">
        <f aca="false">VLOOKUP(A583,'SKU Master'!$A:$N,6,FALSE())</f>
        <v>Roastport Condensed Clam Chowder, 18.6 oz</v>
      </c>
      <c r="C583" s="15" t="n">
        <v>3</v>
      </c>
      <c r="D583" s="15" t="n">
        <v>9</v>
      </c>
      <c r="E583" s="15" t="n">
        <v>3.4</v>
      </c>
      <c r="F583" s="16" t="s">
        <v>12290</v>
      </c>
      <c r="G583" s="16" t="s">
        <v>12017</v>
      </c>
      <c r="H583" s="17" t="n">
        <v>1.27</v>
      </c>
      <c r="I583" s="18" t="n">
        <f aca="false">('SKU Master'!I583-H583)/'SKU Master'!I583</f>
        <v>0.328042328042328</v>
      </c>
      <c r="J583" s="16" t="n">
        <v>1</v>
      </c>
      <c r="K583" s="19" t="n">
        <f aca="false">J583*C583</f>
        <v>3</v>
      </c>
      <c r="L583" s="16" t="s">
        <v>12295</v>
      </c>
      <c r="M583" s="16" t="s">
        <v>12292</v>
      </c>
      <c r="N583" s="16" t="s">
        <v>12017</v>
      </c>
      <c r="O583" s="16" t="s">
        <v>12300</v>
      </c>
      <c r="P583" s="16" t="s">
        <v>12294</v>
      </c>
      <c r="Q583" s="16" t="s">
        <v>12017</v>
      </c>
    </row>
    <row r="584" customFormat="false" ht="15" hidden="false" customHeight="false" outlineLevel="0" collapsed="false">
      <c r="A584" s="14" t="str">
        <f aca="false">'SKU Master'!A584</f>
        <v>07-00583</v>
      </c>
      <c r="B584" s="14" t="str">
        <f aca="false">VLOOKUP(A584,'SKU Master'!$A:$N,6,FALSE())</f>
        <v>Harborline Reduced Sodium Tomato, 18.6 oz</v>
      </c>
      <c r="C584" s="15" t="n">
        <v>3.5</v>
      </c>
      <c r="D584" s="15" t="n">
        <v>4.6</v>
      </c>
      <c r="E584" s="15" t="n">
        <v>3.2</v>
      </c>
      <c r="F584" s="16" t="s">
        <v>12290</v>
      </c>
      <c r="G584" s="16" t="s">
        <v>12021</v>
      </c>
      <c r="H584" s="17" t="n">
        <v>1.86</v>
      </c>
      <c r="I584" s="18" t="n">
        <f aca="false">('SKU Master'!I584-H584)/'SKU Master'!I584</f>
        <v>0.377926421404682</v>
      </c>
      <c r="J584" s="16" t="n">
        <v>2</v>
      </c>
      <c r="K584" s="19" t="n">
        <f aca="false">J584*C584</f>
        <v>7</v>
      </c>
      <c r="L584" s="16" t="s">
        <v>12295</v>
      </c>
      <c r="M584" s="16" t="s">
        <v>12292</v>
      </c>
      <c r="N584" s="16" t="s">
        <v>12017</v>
      </c>
      <c r="O584" s="16" t="s">
        <v>12300</v>
      </c>
      <c r="P584" s="16" t="s">
        <v>12298</v>
      </c>
      <c r="Q584" s="16" t="s">
        <v>12017</v>
      </c>
    </row>
    <row r="585" customFormat="false" ht="15" hidden="false" customHeight="false" outlineLevel="0" collapsed="false">
      <c r="A585" s="14" t="str">
        <f aca="false">'SKU Master'!A585</f>
        <v>07-00584</v>
      </c>
      <c r="B585" s="14" t="str">
        <f aca="false">VLOOKUP(A585,'SKU Master'!$A:$N,6,FALSE())</f>
        <v>Thrift Row Organic Cream of Mushroom, 10.5 oz</v>
      </c>
      <c r="C585" s="15" t="n">
        <v>3.7</v>
      </c>
      <c r="D585" s="15" t="n">
        <v>5.5</v>
      </c>
      <c r="E585" s="15" t="n">
        <v>4.1</v>
      </c>
      <c r="F585" s="16" t="s">
        <v>12290</v>
      </c>
      <c r="G585" s="16" t="s">
        <v>12021</v>
      </c>
      <c r="H585" s="17" t="n">
        <v>1.06</v>
      </c>
      <c r="I585" s="18" t="n">
        <f aca="false">('SKU Master'!I585-H585)/'SKU Master'!I585</f>
        <v>0.407821229050279</v>
      </c>
      <c r="J585" s="16" t="n">
        <v>4</v>
      </c>
      <c r="K585" s="19" t="n">
        <f aca="false">J585*C585</f>
        <v>14.8</v>
      </c>
      <c r="L585" s="16" t="s">
        <v>12295</v>
      </c>
      <c r="M585" s="16" t="s">
        <v>12292</v>
      </c>
      <c r="N585" s="16" t="s">
        <v>12017</v>
      </c>
      <c r="O585" s="16" t="s">
        <v>12300</v>
      </c>
      <c r="P585" s="16" t="s">
        <v>12296</v>
      </c>
      <c r="Q585" s="16" t="s">
        <v>12017</v>
      </c>
    </row>
    <row r="586" customFormat="false" ht="15" hidden="false" customHeight="false" outlineLevel="0" collapsed="false">
      <c r="A586" s="14" t="str">
        <f aca="false">'SKU Master'!A586</f>
        <v>07-00585</v>
      </c>
      <c r="B586" s="14" t="str">
        <f aca="false">VLOOKUP(A586,'SKU Master'!$A:$N,6,FALSE())</f>
        <v>Orchard Spread Reduced Sodium Chicken Noodle, 18.6 oz</v>
      </c>
      <c r="C586" s="15" t="n">
        <v>4.2</v>
      </c>
      <c r="D586" s="15" t="n">
        <v>7.4</v>
      </c>
      <c r="E586" s="15" t="n">
        <v>3.1</v>
      </c>
      <c r="F586" s="16" t="s">
        <v>12290</v>
      </c>
      <c r="G586" s="16" t="s">
        <v>12021</v>
      </c>
      <c r="H586" s="17" t="n">
        <v>2.34</v>
      </c>
      <c r="I586" s="18" t="n">
        <f aca="false">('SKU Master'!I586-H586)/'SKU Master'!I586</f>
        <v>0.413533834586466</v>
      </c>
      <c r="J586" s="16" t="n">
        <v>6</v>
      </c>
      <c r="K586" s="19" t="n">
        <f aca="false">J586*C586</f>
        <v>25.2</v>
      </c>
      <c r="L586" s="16" t="s">
        <v>12299</v>
      </c>
      <c r="M586" s="16" t="s">
        <v>12292</v>
      </c>
      <c r="N586" s="16" t="s">
        <v>12017</v>
      </c>
      <c r="O586" s="16" t="s">
        <v>12300</v>
      </c>
      <c r="P586" s="16" t="s">
        <v>12296</v>
      </c>
      <c r="Q586" s="16" t="s">
        <v>12017</v>
      </c>
    </row>
    <row r="587" customFormat="false" ht="15" hidden="false" customHeight="false" outlineLevel="0" collapsed="false">
      <c r="A587" s="14" t="str">
        <f aca="false">'SKU Master'!A587</f>
        <v>07-00586</v>
      </c>
      <c r="B587" s="14" t="str">
        <f aca="false">VLOOKUP(A587,'SKU Master'!$A:$N,6,FALSE())</f>
        <v>Harborline Reduced Sodium Clam Chowder, 15 oz</v>
      </c>
      <c r="C587" s="15" t="n">
        <v>4.6</v>
      </c>
      <c r="D587" s="15" t="n">
        <v>6.1</v>
      </c>
      <c r="E587" s="15" t="n">
        <v>2.7</v>
      </c>
      <c r="F587" s="16" t="s">
        <v>12290</v>
      </c>
      <c r="G587" s="16" t="s">
        <v>12021</v>
      </c>
      <c r="H587" s="17" t="n">
        <v>0.74</v>
      </c>
      <c r="I587" s="18" t="n">
        <f aca="false">('SKU Master'!I587-H587)/'SKU Master'!I587</f>
        <v>0.426356589147287</v>
      </c>
      <c r="J587" s="16" t="n">
        <v>2</v>
      </c>
      <c r="K587" s="19" t="n">
        <f aca="false">J587*C587</f>
        <v>9.2</v>
      </c>
      <c r="L587" s="16" t="s">
        <v>12295</v>
      </c>
      <c r="M587" s="16" t="s">
        <v>12292</v>
      </c>
      <c r="N587" s="16" t="s">
        <v>12017</v>
      </c>
      <c r="O587" s="16" t="s">
        <v>12300</v>
      </c>
      <c r="P587" s="16" t="s">
        <v>12294</v>
      </c>
      <c r="Q587" s="16" t="s">
        <v>12017</v>
      </c>
    </row>
    <row r="588" customFormat="false" ht="15" hidden="false" customHeight="false" outlineLevel="0" collapsed="false">
      <c r="A588" s="14" t="str">
        <f aca="false">'SKU Master'!A588</f>
        <v>07-00587</v>
      </c>
      <c r="B588" s="14" t="str">
        <f aca="false">VLOOKUP(A588,'SKU Master'!$A:$N,6,FALSE())</f>
        <v>Roastport Reduced Sodium Tomato, 10.5 oz</v>
      </c>
      <c r="C588" s="15" t="n">
        <v>2.6</v>
      </c>
      <c r="D588" s="15" t="n">
        <v>7.1</v>
      </c>
      <c r="E588" s="15" t="n">
        <v>2.8</v>
      </c>
      <c r="F588" s="16" t="s">
        <v>12290</v>
      </c>
      <c r="G588" s="16" t="s">
        <v>12017</v>
      </c>
      <c r="H588" s="17" t="n">
        <v>2.68</v>
      </c>
      <c r="I588" s="18" t="n">
        <f aca="false">('SKU Master'!I588-H588)/'SKU Master'!I588</f>
        <v>0.311053984575835</v>
      </c>
      <c r="J588" s="16" t="n">
        <v>3</v>
      </c>
      <c r="K588" s="19" t="n">
        <f aca="false">J588*C588</f>
        <v>7.8</v>
      </c>
      <c r="L588" s="16" t="s">
        <v>12295</v>
      </c>
      <c r="M588" s="16" t="s">
        <v>12292</v>
      </c>
      <c r="N588" s="16" t="s">
        <v>12017</v>
      </c>
      <c r="O588" s="16" t="s">
        <v>12300</v>
      </c>
      <c r="P588" s="16" t="s">
        <v>12298</v>
      </c>
      <c r="Q588" s="16" t="s">
        <v>12017</v>
      </c>
    </row>
    <row r="589" customFormat="false" ht="15" hidden="false" customHeight="false" outlineLevel="0" collapsed="false">
      <c r="A589" s="14" t="str">
        <f aca="false">'SKU Master'!A589</f>
        <v>07-00588</v>
      </c>
      <c r="B589" s="14" t="str">
        <f aca="false">VLOOKUP(A589,'SKU Master'!$A:$N,6,FALSE())</f>
        <v>Redbarn Reduced Sodium Clam Chowder, 10.5 oz</v>
      </c>
      <c r="C589" s="15" t="n">
        <v>2.7</v>
      </c>
      <c r="D589" s="15" t="n">
        <v>7.8</v>
      </c>
      <c r="E589" s="15" t="n">
        <v>2.9</v>
      </c>
      <c r="F589" s="16" t="s">
        <v>12290</v>
      </c>
      <c r="G589" s="16" t="s">
        <v>12021</v>
      </c>
      <c r="H589" s="17" t="n">
        <v>1.95</v>
      </c>
      <c r="I589" s="18" t="n">
        <f aca="false">('SKU Master'!I589-H589)/'SKU Master'!I589</f>
        <v>0.407294832826748</v>
      </c>
      <c r="J589" s="16" t="n">
        <v>7</v>
      </c>
      <c r="K589" s="19" t="n">
        <f aca="false">J589*C589</f>
        <v>18.9</v>
      </c>
      <c r="L589" s="16" t="s">
        <v>12295</v>
      </c>
      <c r="M589" s="16" t="s">
        <v>12292</v>
      </c>
      <c r="N589" s="16" t="s">
        <v>12017</v>
      </c>
      <c r="O589" s="16" t="s">
        <v>12300</v>
      </c>
      <c r="P589" s="16" t="s">
        <v>12297</v>
      </c>
      <c r="Q589" s="16" t="s">
        <v>12017</v>
      </c>
    </row>
    <row r="590" customFormat="false" ht="15" hidden="false" customHeight="false" outlineLevel="0" collapsed="false">
      <c r="A590" s="14" t="str">
        <f aca="false">'SKU Master'!A590</f>
        <v>07-00589</v>
      </c>
      <c r="B590" s="14" t="str">
        <f aca="false">VLOOKUP(A590,'SKU Master'!$A:$N,6,FALSE())</f>
        <v>Redbarn Reduced Sodium Broccoli Cheddar, 18.6 oz</v>
      </c>
      <c r="C590" s="15" t="n">
        <v>3.1</v>
      </c>
      <c r="D590" s="15" t="n">
        <v>7</v>
      </c>
      <c r="E590" s="15" t="n">
        <v>4.6</v>
      </c>
      <c r="F590" s="16" t="s">
        <v>12290</v>
      </c>
      <c r="G590" s="16" t="s">
        <v>12021</v>
      </c>
      <c r="H590" s="17" t="n">
        <v>0.9</v>
      </c>
      <c r="I590" s="18" t="n">
        <f aca="false">('SKU Master'!I590-H590)/'SKU Master'!I590</f>
        <v>0.395973154362416</v>
      </c>
      <c r="J590" s="16" t="n">
        <v>5</v>
      </c>
      <c r="K590" s="19" t="n">
        <f aca="false">J590*C590</f>
        <v>15.5</v>
      </c>
      <c r="L590" s="16" t="s">
        <v>12295</v>
      </c>
      <c r="M590" s="16" t="s">
        <v>12292</v>
      </c>
      <c r="N590" s="16" t="s">
        <v>12017</v>
      </c>
      <c r="O590" s="16" t="s">
        <v>12300</v>
      </c>
      <c r="P590" s="16" t="s">
        <v>12296</v>
      </c>
      <c r="Q590" s="16" t="s">
        <v>12017</v>
      </c>
    </row>
    <row r="591" customFormat="false" ht="15" hidden="false" customHeight="false" outlineLevel="0" collapsed="false">
      <c r="A591" s="14" t="str">
        <f aca="false">'SKU Master'!A591</f>
        <v>07-00590</v>
      </c>
      <c r="B591" s="14" t="str">
        <f aca="false">VLOOKUP(A591,'SKU Master'!$A:$N,6,FALSE())</f>
        <v>Orchard Spread Organic Minestrone, 10.5 oz</v>
      </c>
      <c r="C591" s="15" t="n">
        <v>2.7</v>
      </c>
      <c r="D591" s="15" t="n">
        <v>6.1</v>
      </c>
      <c r="E591" s="15" t="n">
        <v>2.6</v>
      </c>
      <c r="F591" s="16" t="s">
        <v>12290</v>
      </c>
      <c r="G591" s="16" t="s">
        <v>12021</v>
      </c>
      <c r="H591" s="17" t="n">
        <v>1.96</v>
      </c>
      <c r="I591" s="18" t="n">
        <f aca="false">('SKU Master'!I591-H591)/'SKU Master'!I591</f>
        <v>0.321799307958478</v>
      </c>
      <c r="J591" s="16" t="n">
        <v>8</v>
      </c>
      <c r="K591" s="19" t="n">
        <f aca="false">J591*C591</f>
        <v>21.6</v>
      </c>
      <c r="L591" s="16" t="s">
        <v>12295</v>
      </c>
      <c r="M591" s="16" t="s">
        <v>12292</v>
      </c>
      <c r="N591" s="16" t="s">
        <v>12017</v>
      </c>
      <c r="O591" s="16" t="s">
        <v>12300</v>
      </c>
      <c r="P591" s="16" t="s">
        <v>12297</v>
      </c>
      <c r="Q591" s="16" t="s">
        <v>12017</v>
      </c>
    </row>
    <row r="592" customFormat="false" ht="15" hidden="false" customHeight="false" outlineLevel="0" collapsed="false">
      <c r="A592" s="14" t="str">
        <f aca="false">'SKU Master'!A592</f>
        <v>07-00591</v>
      </c>
      <c r="B592" s="14" t="str">
        <f aca="false">VLOOKUP(A592,'SKU Master'!$A:$N,6,FALSE())</f>
        <v>Golden Grain Co. Reduced Sodium Clam Chowder, 15 oz</v>
      </c>
      <c r="C592" s="15" t="n">
        <v>4.8</v>
      </c>
      <c r="D592" s="15" t="n">
        <v>8.9</v>
      </c>
      <c r="E592" s="15" t="n">
        <v>4.7</v>
      </c>
      <c r="F592" s="16" t="s">
        <v>12290</v>
      </c>
      <c r="G592" s="16" t="s">
        <v>12021</v>
      </c>
      <c r="H592" s="17" t="n">
        <v>2.16</v>
      </c>
      <c r="I592" s="18" t="n">
        <f aca="false">('SKU Master'!I592-H592)/'SKU Master'!I592</f>
        <v>0.3810888252149</v>
      </c>
      <c r="J592" s="16" t="n">
        <v>1</v>
      </c>
      <c r="K592" s="19" t="n">
        <f aca="false">J592*C592</f>
        <v>4.8</v>
      </c>
      <c r="L592" s="16" t="s">
        <v>12291</v>
      </c>
      <c r="M592" s="16" t="s">
        <v>12292</v>
      </c>
      <c r="N592" s="16" t="s">
        <v>12017</v>
      </c>
      <c r="O592" s="16" t="s">
        <v>12300</v>
      </c>
      <c r="P592" s="16" t="s">
        <v>12294</v>
      </c>
      <c r="Q592" s="16" t="s">
        <v>12021</v>
      </c>
    </row>
    <row r="593" customFormat="false" ht="15" hidden="false" customHeight="false" outlineLevel="0" collapsed="false">
      <c r="A593" s="14" t="str">
        <f aca="false">'SKU Master'!A593</f>
        <v>07-00592</v>
      </c>
      <c r="B593" s="14" t="str">
        <f aca="false">VLOOKUP(A593,'SKU Master'!$A:$N,6,FALSE())</f>
        <v>Golden Grain Co. Organic Chicken Noodle, 15 oz</v>
      </c>
      <c r="C593" s="15" t="n">
        <v>3.7</v>
      </c>
      <c r="D593" s="15" t="n">
        <v>4.4</v>
      </c>
      <c r="E593" s="15" t="n">
        <v>4.6</v>
      </c>
      <c r="F593" s="16" t="s">
        <v>12290</v>
      </c>
      <c r="G593" s="16" t="s">
        <v>12017</v>
      </c>
      <c r="H593" s="17" t="n">
        <v>1.47</v>
      </c>
      <c r="I593" s="18" t="n">
        <f aca="false">('SKU Master'!I593-H593)/'SKU Master'!I593</f>
        <v>0.384937238493724</v>
      </c>
      <c r="J593" s="16" t="n">
        <v>4</v>
      </c>
      <c r="K593" s="19" t="n">
        <f aca="false">J593*C593</f>
        <v>14.8</v>
      </c>
      <c r="L593" s="16" t="s">
        <v>12295</v>
      </c>
      <c r="M593" s="16" t="s">
        <v>12292</v>
      </c>
      <c r="N593" s="16" t="s">
        <v>12017</v>
      </c>
      <c r="O593" s="16" t="s">
        <v>12300</v>
      </c>
      <c r="P593" s="16" t="s">
        <v>12298</v>
      </c>
      <c r="Q593" s="16" t="s">
        <v>12017</v>
      </c>
    </row>
    <row r="594" customFormat="false" ht="15" hidden="false" customHeight="false" outlineLevel="0" collapsed="false">
      <c r="A594" s="14" t="str">
        <f aca="false">'SKU Master'!A594</f>
        <v>07-00593</v>
      </c>
      <c r="B594" s="14" t="str">
        <f aca="false">VLOOKUP(A594,'SKU Master'!$A:$N,6,FALSE())</f>
        <v>Roastport Organic Chicken Noodle, 15 oz</v>
      </c>
      <c r="C594" s="15" t="n">
        <v>2.5</v>
      </c>
      <c r="D594" s="15" t="n">
        <v>7</v>
      </c>
      <c r="E594" s="15" t="n">
        <v>4</v>
      </c>
      <c r="F594" s="16" t="s">
        <v>12290</v>
      </c>
      <c r="G594" s="16" t="s">
        <v>12017</v>
      </c>
      <c r="H594" s="17" t="n">
        <v>2.02</v>
      </c>
      <c r="I594" s="18" t="n">
        <f aca="false">('SKU Master'!I594-H594)/'SKU Master'!I594</f>
        <v>0.421203438395416</v>
      </c>
      <c r="J594" s="16" t="n">
        <v>5</v>
      </c>
      <c r="K594" s="19" t="n">
        <f aca="false">J594*C594</f>
        <v>12.5</v>
      </c>
      <c r="L594" s="16" t="s">
        <v>12295</v>
      </c>
      <c r="M594" s="16" t="s">
        <v>12292</v>
      </c>
      <c r="N594" s="16" t="s">
        <v>12017</v>
      </c>
      <c r="O594" s="16" t="s">
        <v>12300</v>
      </c>
      <c r="P594" s="16" t="s">
        <v>12296</v>
      </c>
      <c r="Q594" s="16" t="s">
        <v>12017</v>
      </c>
    </row>
    <row r="595" customFormat="false" ht="15" hidden="false" customHeight="false" outlineLevel="0" collapsed="false">
      <c r="A595" s="14" t="str">
        <f aca="false">'SKU Master'!A595</f>
        <v>07-00594</v>
      </c>
      <c r="B595" s="14" t="str">
        <f aca="false">VLOOKUP(A595,'SKU Master'!$A:$N,6,FALSE())</f>
        <v>Wheatstone Ready-to-Serve Tomato, 18.6 oz</v>
      </c>
      <c r="C595" s="15" t="n">
        <v>2.9</v>
      </c>
      <c r="D595" s="15" t="n">
        <v>7.8</v>
      </c>
      <c r="E595" s="15" t="n">
        <v>4.2</v>
      </c>
      <c r="F595" s="16" t="s">
        <v>12290</v>
      </c>
      <c r="G595" s="16" t="s">
        <v>12021</v>
      </c>
      <c r="H595" s="17" t="n">
        <v>1.8</v>
      </c>
      <c r="I595" s="18" t="n">
        <f aca="false">('SKU Master'!I595-H595)/'SKU Master'!I595</f>
        <v>0.397993311036789</v>
      </c>
      <c r="J595" s="16" t="n">
        <v>5</v>
      </c>
      <c r="K595" s="19" t="n">
        <f aca="false">J595*C595</f>
        <v>14.5</v>
      </c>
      <c r="L595" s="16" t="s">
        <v>12295</v>
      </c>
      <c r="M595" s="16" t="s">
        <v>12292</v>
      </c>
      <c r="N595" s="16" t="s">
        <v>12017</v>
      </c>
      <c r="O595" s="16" t="s">
        <v>12300</v>
      </c>
      <c r="P595" s="16" t="s">
        <v>12296</v>
      </c>
      <c r="Q595" s="16" t="s">
        <v>12017</v>
      </c>
    </row>
    <row r="596" customFormat="false" ht="15" hidden="false" customHeight="false" outlineLevel="0" collapsed="false">
      <c r="A596" s="14" t="str">
        <f aca="false">'SKU Master'!A596</f>
        <v>07-00595</v>
      </c>
      <c r="B596" s="14" t="str">
        <f aca="false">VLOOKUP(A596,'SKU Master'!$A:$N,6,FALSE())</f>
        <v>Nutgrove Reduced Sodium Broccoli Cheddar, 18.6 oz</v>
      </c>
      <c r="C596" s="15" t="n">
        <v>2.6</v>
      </c>
      <c r="D596" s="15" t="n">
        <v>8</v>
      </c>
      <c r="E596" s="15" t="n">
        <v>3.5</v>
      </c>
      <c r="F596" s="16" t="s">
        <v>12290</v>
      </c>
      <c r="G596" s="16" t="s">
        <v>12021</v>
      </c>
      <c r="H596" s="17" t="n">
        <v>2.73</v>
      </c>
      <c r="I596" s="18" t="n">
        <f aca="false">('SKU Master'!I596-H596)/'SKU Master'!I596</f>
        <v>0.279683377308707</v>
      </c>
      <c r="J596" s="16" t="n">
        <v>4</v>
      </c>
      <c r="K596" s="19" t="n">
        <f aca="false">J596*C596</f>
        <v>10.4</v>
      </c>
      <c r="L596" s="16" t="s">
        <v>12295</v>
      </c>
      <c r="M596" s="16" t="s">
        <v>12292</v>
      </c>
      <c r="N596" s="16" t="s">
        <v>12017</v>
      </c>
      <c r="O596" s="16" t="s">
        <v>12300</v>
      </c>
      <c r="P596" s="16" t="s">
        <v>12296</v>
      </c>
      <c r="Q596" s="16" t="s">
        <v>12017</v>
      </c>
    </row>
    <row r="597" customFormat="false" ht="15" hidden="false" customHeight="false" outlineLevel="0" collapsed="false">
      <c r="A597" s="14" t="str">
        <f aca="false">'SKU Master'!A597</f>
        <v>07-00596</v>
      </c>
      <c r="B597" s="14" t="str">
        <f aca="false">VLOOKUP(A597,'SKU Master'!$A:$N,6,FALSE())</f>
        <v>Harborline Condensed Chicken Noodle, 18.6 oz</v>
      </c>
      <c r="C597" s="15" t="n">
        <v>3.2</v>
      </c>
      <c r="D597" s="15" t="n">
        <v>5.6</v>
      </c>
      <c r="E597" s="15" t="n">
        <v>4.8</v>
      </c>
      <c r="F597" s="16" t="s">
        <v>12290</v>
      </c>
      <c r="G597" s="16" t="s">
        <v>12017</v>
      </c>
      <c r="H597" s="17" t="n">
        <v>1.11</v>
      </c>
      <c r="I597" s="18" t="n">
        <f aca="false">('SKU Master'!I597-H597)/'SKU Master'!I597</f>
        <v>0.442211055276382</v>
      </c>
      <c r="J597" s="16" t="n">
        <v>4</v>
      </c>
      <c r="K597" s="19" t="n">
        <f aca="false">J597*C597</f>
        <v>12.8</v>
      </c>
      <c r="L597" s="16" t="s">
        <v>12295</v>
      </c>
      <c r="M597" s="16" t="s">
        <v>12292</v>
      </c>
      <c r="N597" s="16" t="s">
        <v>12017</v>
      </c>
      <c r="O597" s="16" t="s">
        <v>12300</v>
      </c>
      <c r="P597" s="16" t="s">
        <v>12296</v>
      </c>
      <c r="Q597" s="16" t="s">
        <v>12017</v>
      </c>
    </row>
    <row r="598" customFormat="false" ht="15" hidden="false" customHeight="false" outlineLevel="0" collapsed="false">
      <c r="A598" s="14" t="str">
        <f aca="false">'SKU Master'!A598</f>
        <v>07-00597</v>
      </c>
      <c r="B598" s="14" t="str">
        <f aca="false">VLOOKUP(A598,'SKU Master'!$A:$N,6,FALSE())</f>
        <v>Pepperlane Organic Minestrone, 15 oz</v>
      </c>
      <c r="C598" s="15" t="n">
        <v>3.8</v>
      </c>
      <c r="D598" s="15" t="n">
        <v>4.5</v>
      </c>
      <c r="E598" s="15" t="n">
        <v>4.1</v>
      </c>
      <c r="F598" s="16" t="s">
        <v>12290</v>
      </c>
      <c r="G598" s="16" t="s">
        <v>12021</v>
      </c>
      <c r="H598" s="17" t="n">
        <v>1.24</v>
      </c>
      <c r="I598" s="18" t="n">
        <f aca="false">('SKU Master'!I598-H598)/'SKU Master'!I598</f>
        <v>0.307262569832402</v>
      </c>
      <c r="J598" s="16" t="n">
        <v>4</v>
      </c>
      <c r="K598" s="19" t="n">
        <f aca="false">J598*C598</f>
        <v>15.2</v>
      </c>
      <c r="L598" s="16" t="s">
        <v>12295</v>
      </c>
      <c r="M598" s="16" t="s">
        <v>12292</v>
      </c>
      <c r="N598" s="16" t="s">
        <v>12017</v>
      </c>
      <c r="O598" s="16" t="s">
        <v>12300</v>
      </c>
      <c r="P598" s="16" t="s">
        <v>12296</v>
      </c>
      <c r="Q598" s="16" t="s">
        <v>12017</v>
      </c>
    </row>
    <row r="599" customFormat="false" ht="15" hidden="false" customHeight="false" outlineLevel="0" collapsed="false">
      <c r="A599" s="14" t="str">
        <f aca="false">'SKU Master'!A599</f>
        <v>07-00598</v>
      </c>
      <c r="B599" s="14" t="str">
        <f aca="false">VLOOKUP(A599,'SKU Master'!$A:$N,6,FALSE())</f>
        <v>Redbarn Reduced Sodium Clam Chowder, 15 oz</v>
      </c>
      <c r="C599" s="15" t="n">
        <v>3.4</v>
      </c>
      <c r="D599" s="15" t="n">
        <v>7.4</v>
      </c>
      <c r="E599" s="15" t="n">
        <v>4.1</v>
      </c>
      <c r="F599" s="16" t="s">
        <v>12290</v>
      </c>
      <c r="G599" s="16" t="s">
        <v>12021</v>
      </c>
      <c r="H599" s="17" t="n">
        <v>1.95</v>
      </c>
      <c r="I599" s="18" t="n">
        <f aca="false">('SKU Master'!I599-H599)/'SKU Master'!I599</f>
        <v>0.407294832826748</v>
      </c>
      <c r="J599" s="16" t="n">
        <v>5</v>
      </c>
      <c r="K599" s="19" t="n">
        <f aca="false">J599*C599</f>
        <v>17</v>
      </c>
      <c r="L599" s="16" t="s">
        <v>12299</v>
      </c>
      <c r="M599" s="16" t="s">
        <v>12292</v>
      </c>
      <c r="N599" s="16" t="s">
        <v>12017</v>
      </c>
      <c r="O599" s="16" t="s">
        <v>12300</v>
      </c>
      <c r="P599" s="16" t="s">
        <v>12296</v>
      </c>
      <c r="Q599" s="16" t="s">
        <v>12017</v>
      </c>
    </row>
    <row r="600" customFormat="false" ht="15" hidden="false" customHeight="false" outlineLevel="0" collapsed="false">
      <c r="A600" s="14" t="str">
        <f aca="false">'SKU Master'!A600</f>
        <v>07-00599</v>
      </c>
      <c r="B600" s="14" t="str">
        <f aca="false">VLOOKUP(A600,'SKU Master'!$A:$N,6,FALSE())</f>
        <v>Harborline Reduced Sodium Chicken Noodle, 18.6 oz</v>
      </c>
      <c r="C600" s="15" t="n">
        <v>3</v>
      </c>
      <c r="D600" s="15" t="n">
        <v>5.3</v>
      </c>
      <c r="E600" s="15" t="n">
        <v>4.1</v>
      </c>
      <c r="F600" s="16" t="s">
        <v>12290</v>
      </c>
      <c r="G600" s="16" t="s">
        <v>12021</v>
      </c>
      <c r="H600" s="17" t="n">
        <v>1.08</v>
      </c>
      <c r="I600" s="18" t="n">
        <f aca="false">('SKU Master'!I600-H600)/'SKU Master'!I600</f>
        <v>0.457286432160804</v>
      </c>
      <c r="J600" s="16" t="n">
        <v>6</v>
      </c>
      <c r="K600" s="19" t="n">
        <f aca="false">J600*C600</f>
        <v>18</v>
      </c>
      <c r="L600" s="16" t="s">
        <v>12295</v>
      </c>
      <c r="M600" s="16" t="s">
        <v>12292</v>
      </c>
      <c r="N600" s="16" t="s">
        <v>12017</v>
      </c>
      <c r="O600" s="16" t="s">
        <v>12300</v>
      </c>
      <c r="P600" s="16" t="s">
        <v>12297</v>
      </c>
      <c r="Q600" s="16" t="s">
        <v>12017</v>
      </c>
    </row>
    <row r="601" customFormat="false" ht="15" hidden="false" customHeight="false" outlineLevel="0" collapsed="false">
      <c r="A601" s="14" t="str">
        <f aca="false">'SKU Master'!A601</f>
        <v>07-00600</v>
      </c>
      <c r="B601" s="14" t="str">
        <f aca="false">VLOOKUP(A601,'SKU Master'!$A:$N,6,FALSE())</f>
        <v>Kettle Row Organic Vegetable, 15 oz</v>
      </c>
      <c r="C601" s="15" t="n">
        <v>4.9</v>
      </c>
      <c r="D601" s="15" t="n">
        <v>6</v>
      </c>
      <c r="E601" s="15" t="n">
        <v>4.1</v>
      </c>
      <c r="F601" s="16" t="s">
        <v>12290</v>
      </c>
      <c r="G601" s="16" t="s">
        <v>12017</v>
      </c>
      <c r="H601" s="17" t="n">
        <v>1.4</v>
      </c>
      <c r="I601" s="18" t="n">
        <f aca="false">('SKU Master'!I601-H601)/'SKU Master'!I601</f>
        <v>0.296482412060302</v>
      </c>
      <c r="J601" s="16" t="n">
        <v>5</v>
      </c>
      <c r="K601" s="19" t="n">
        <f aca="false">J601*C601</f>
        <v>24.5</v>
      </c>
      <c r="L601" s="16" t="s">
        <v>12295</v>
      </c>
      <c r="M601" s="16" t="s">
        <v>12292</v>
      </c>
      <c r="N601" s="16" t="s">
        <v>12017</v>
      </c>
      <c r="O601" s="16" t="s">
        <v>12300</v>
      </c>
      <c r="P601" s="16" t="s">
        <v>12296</v>
      </c>
      <c r="Q601" s="16" t="s">
        <v>12017</v>
      </c>
    </row>
    <row r="602" customFormat="false" ht="15" hidden="false" customHeight="false" outlineLevel="0" collapsed="false">
      <c r="A602" s="14" t="str">
        <f aca="false">'SKU Master'!A602</f>
        <v>07-00601</v>
      </c>
      <c r="B602" s="14" t="str">
        <f aca="false">VLOOKUP(A602,'SKU Master'!$A:$N,6,FALSE())</f>
        <v>Nutgrove Organic Chili, 15 oz</v>
      </c>
      <c r="C602" s="15" t="n">
        <v>5</v>
      </c>
      <c r="D602" s="15" t="n">
        <v>4.8</v>
      </c>
      <c r="E602" s="15" t="n">
        <v>3.5</v>
      </c>
      <c r="F602" s="16" t="s">
        <v>12290</v>
      </c>
      <c r="G602" s="16" t="s">
        <v>12021</v>
      </c>
      <c r="H602" s="17" t="n">
        <v>1.16</v>
      </c>
      <c r="I602" s="18" t="n">
        <f aca="false">('SKU Master'!I602-H602)/'SKU Master'!I602</f>
        <v>0.35195530726257</v>
      </c>
      <c r="J602" s="16" t="n">
        <v>2</v>
      </c>
      <c r="K602" s="19" t="n">
        <f aca="false">J602*C602</f>
        <v>10</v>
      </c>
      <c r="L602" s="16" t="s">
        <v>12295</v>
      </c>
      <c r="M602" s="16" t="s">
        <v>12292</v>
      </c>
      <c r="N602" s="16" t="s">
        <v>12017</v>
      </c>
      <c r="O602" s="16" t="s">
        <v>12300</v>
      </c>
      <c r="P602" s="16" t="s">
        <v>12298</v>
      </c>
      <c r="Q602" s="16" t="s">
        <v>12017</v>
      </c>
    </row>
    <row r="603" customFormat="false" ht="15" hidden="false" customHeight="false" outlineLevel="0" collapsed="false">
      <c r="A603" s="14" t="str">
        <f aca="false">'SKU Master'!A603</f>
        <v>07-00602</v>
      </c>
      <c r="B603" s="14" t="str">
        <f aca="false">VLOOKUP(A603,'SKU Master'!$A:$N,6,FALSE())</f>
        <v>Kettle Row Ready-to-Serve Chicken Noodle, 18.6 oz</v>
      </c>
      <c r="C603" s="15" t="n">
        <v>3.3</v>
      </c>
      <c r="D603" s="15" t="n">
        <v>6.4</v>
      </c>
      <c r="E603" s="15" t="n">
        <v>3.2</v>
      </c>
      <c r="F603" s="16" t="s">
        <v>12290</v>
      </c>
      <c r="G603" s="16" t="s">
        <v>12021</v>
      </c>
      <c r="H603" s="17" t="n">
        <v>1.39</v>
      </c>
      <c r="I603" s="18" t="n">
        <f aca="false">('SKU Master'!I603-H603)/'SKU Master'!I603</f>
        <v>0.393013100436681</v>
      </c>
      <c r="J603" s="16" t="n">
        <v>5</v>
      </c>
      <c r="K603" s="19" t="n">
        <f aca="false">J603*C603</f>
        <v>16.5</v>
      </c>
      <c r="L603" s="16" t="s">
        <v>12295</v>
      </c>
      <c r="M603" s="16" t="s">
        <v>12292</v>
      </c>
      <c r="N603" s="16" t="s">
        <v>12017</v>
      </c>
      <c r="O603" s="16" t="s">
        <v>12300</v>
      </c>
      <c r="P603" s="16" t="s">
        <v>12296</v>
      </c>
      <c r="Q603" s="16" t="s">
        <v>12017</v>
      </c>
    </row>
    <row r="604" customFormat="false" ht="15" hidden="false" customHeight="false" outlineLevel="0" collapsed="false">
      <c r="A604" s="14" t="str">
        <f aca="false">'SKU Master'!A604</f>
        <v>07-00603</v>
      </c>
      <c r="B604" s="14" t="str">
        <f aca="false">VLOOKUP(A604,'SKU Master'!$A:$N,6,FALSE())</f>
        <v>Redbarn Ready-to-Serve Cream of Mushroom, 15 oz</v>
      </c>
      <c r="C604" s="15" t="n">
        <v>4</v>
      </c>
      <c r="D604" s="15" t="n">
        <v>8.2</v>
      </c>
      <c r="E604" s="15" t="n">
        <v>3.1</v>
      </c>
      <c r="F604" s="16" t="s">
        <v>12290</v>
      </c>
      <c r="G604" s="16" t="s">
        <v>12021</v>
      </c>
      <c r="H604" s="17" t="n">
        <v>1.99</v>
      </c>
      <c r="I604" s="18" t="n">
        <f aca="false">('SKU Master'!I604-H604)/'SKU Master'!I604</f>
        <v>0.395136778115502</v>
      </c>
      <c r="J604" s="16" t="n">
        <v>4</v>
      </c>
      <c r="K604" s="19" t="n">
        <f aca="false">J604*C604</f>
        <v>16</v>
      </c>
      <c r="L604" s="16" t="s">
        <v>12295</v>
      </c>
      <c r="M604" s="16" t="s">
        <v>12292</v>
      </c>
      <c r="N604" s="16" t="s">
        <v>12017</v>
      </c>
      <c r="O604" s="16" t="s">
        <v>12300</v>
      </c>
      <c r="P604" s="16" t="s">
        <v>12298</v>
      </c>
      <c r="Q604" s="16" t="s">
        <v>12021</v>
      </c>
    </row>
    <row r="605" customFormat="false" ht="15" hidden="false" customHeight="false" outlineLevel="0" collapsed="false">
      <c r="A605" s="14" t="str">
        <f aca="false">'SKU Master'!A605</f>
        <v>07-00604</v>
      </c>
      <c r="B605" s="14" t="str">
        <f aca="false">VLOOKUP(A605,'SKU Master'!$A:$N,6,FALSE())</f>
        <v>Golden Grain Co. Condensed Cream of Mushroom, 10.5 oz</v>
      </c>
      <c r="C605" s="15" t="n">
        <v>2.6</v>
      </c>
      <c r="D605" s="15" t="n">
        <v>4.1</v>
      </c>
      <c r="E605" s="15" t="n">
        <v>4.8</v>
      </c>
      <c r="F605" s="16" t="s">
        <v>12290</v>
      </c>
      <c r="G605" s="16" t="s">
        <v>12021</v>
      </c>
      <c r="H605" s="17" t="n">
        <v>2.58</v>
      </c>
      <c r="I605" s="18" t="n">
        <f aca="false">('SKU Master'!I605-H605)/'SKU Master'!I605</f>
        <v>0.353383458646617</v>
      </c>
      <c r="J605" s="16" t="n">
        <v>3</v>
      </c>
      <c r="K605" s="19" t="n">
        <f aca="false">J605*C605</f>
        <v>7.8</v>
      </c>
      <c r="L605" s="16" t="s">
        <v>12295</v>
      </c>
      <c r="M605" s="16" t="s">
        <v>12292</v>
      </c>
      <c r="N605" s="16" t="s">
        <v>12017</v>
      </c>
      <c r="O605" s="16" t="s">
        <v>12300</v>
      </c>
      <c r="P605" s="16" t="s">
        <v>12298</v>
      </c>
      <c r="Q605" s="16" t="s">
        <v>12017</v>
      </c>
    </row>
    <row r="606" customFormat="false" ht="15" hidden="false" customHeight="false" outlineLevel="0" collapsed="false">
      <c r="A606" s="14" t="str">
        <f aca="false">'SKU Master'!A606</f>
        <v>07-00605</v>
      </c>
      <c r="B606" s="14" t="str">
        <f aca="false">VLOOKUP(A606,'SKU Master'!$A:$N,6,FALSE())</f>
        <v>Orchard Spread Organic Broccoli Cheddar, 18.6 oz</v>
      </c>
      <c r="C606" s="15" t="n">
        <v>3.5</v>
      </c>
      <c r="D606" s="15" t="n">
        <v>7.4</v>
      </c>
      <c r="E606" s="15" t="n">
        <v>4</v>
      </c>
      <c r="F606" s="16" t="s">
        <v>12290</v>
      </c>
      <c r="G606" s="16" t="s">
        <v>12021</v>
      </c>
      <c r="H606" s="17" t="n">
        <v>1.76</v>
      </c>
      <c r="I606" s="18" t="n">
        <f aca="false">('SKU Master'!I606-H606)/'SKU Master'!I606</f>
        <v>0.391003460207612</v>
      </c>
      <c r="J606" s="16" t="n">
        <v>3</v>
      </c>
      <c r="K606" s="19" t="n">
        <f aca="false">J606*C606</f>
        <v>10.5</v>
      </c>
      <c r="L606" s="16" t="s">
        <v>12295</v>
      </c>
      <c r="M606" s="16" t="s">
        <v>12292</v>
      </c>
      <c r="N606" s="16" t="s">
        <v>12017</v>
      </c>
      <c r="O606" s="16" t="s">
        <v>12300</v>
      </c>
      <c r="P606" s="16" t="s">
        <v>12298</v>
      </c>
      <c r="Q606" s="16" t="s">
        <v>12021</v>
      </c>
    </row>
    <row r="607" customFormat="false" ht="15" hidden="false" customHeight="false" outlineLevel="0" collapsed="false">
      <c r="A607" s="14" t="str">
        <f aca="false">'SKU Master'!A607</f>
        <v>07-00606</v>
      </c>
      <c r="B607" s="14" t="str">
        <f aca="false">VLOOKUP(A607,'SKU Master'!$A:$N,6,FALSE())</f>
        <v>Golden Grain Co. Ready-to-Serve Chili, 18.6 oz</v>
      </c>
      <c r="C607" s="15" t="n">
        <v>2.8</v>
      </c>
      <c r="D607" s="15" t="n">
        <v>5.4</v>
      </c>
      <c r="E607" s="15" t="n">
        <v>3</v>
      </c>
      <c r="F607" s="16" t="s">
        <v>12290</v>
      </c>
      <c r="G607" s="16" t="s">
        <v>12021</v>
      </c>
      <c r="H607" s="17" t="n">
        <v>2</v>
      </c>
      <c r="I607" s="18" t="n">
        <f aca="false">('SKU Master'!I607-H607)/'SKU Master'!I607</f>
        <v>0.331103678929766</v>
      </c>
      <c r="J607" s="16" t="n">
        <v>4</v>
      </c>
      <c r="K607" s="19" t="n">
        <f aca="false">J607*C607</f>
        <v>11.2</v>
      </c>
      <c r="L607" s="16" t="s">
        <v>12295</v>
      </c>
      <c r="M607" s="16" t="s">
        <v>12292</v>
      </c>
      <c r="N607" s="16" t="s">
        <v>12017</v>
      </c>
      <c r="O607" s="16" t="s">
        <v>12300</v>
      </c>
      <c r="P607" s="16" t="s">
        <v>12298</v>
      </c>
      <c r="Q607" s="16" t="s">
        <v>12017</v>
      </c>
    </row>
    <row r="608" customFormat="false" ht="15" hidden="false" customHeight="false" outlineLevel="0" collapsed="false">
      <c r="A608" s="14" t="str">
        <f aca="false">'SKU Master'!A608</f>
        <v>07-00607</v>
      </c>
      <c r="B608" s="14" t="str">
        <f aca="false">VLOOKUP(A608,'SKU Master'!$A:$N,6,FALSE())</f>
        <v>Thrift Row Reduced Sodium Chicken Noodle, 18.6 oz</v>
      </c>
      <c r="C608" s="15" t="n">
        <v>4</v>
      </c>
      <c r="D608" s="15" t="n">
        <v>6.4</v>
      </c>
      <c r="E608" s="15" t="n">
        <v>2.6</v>
      </c>
      <c r="F608" s="16" t="s">
        <v>12290</v>
      </c>
      <c r="G608" s="16" t="s">
        <v>12021</v>
      </c>
      <c r="H608" s="17" t="n">
        <v>1.73</v>
      </c>
      <c r="I608" s="18" t="n">
        <f aca="false">('SKU Master'!I608-H608)/'SKU Master'!I608</f>
        <v>0.379928315412186</v>
      </c>
      <c r="J608" s="16" t="n">
        <v>7</v>
      </c>
      <c r="K608" s="19" t="n">
        <f aca="false">J608*C608</f>
        <v>28</v>
      </c>
      <c r="L608" s="16" t="s">
        <v>12295</v>
      </c>
      <c r="M608" s="16" t="s">
        <v>12292</v>
      </c>
      <c r="N608" s="16" t="s">
        <v>12017</v>
      </c>
      <c r="O608" s="16" t="s">
        <v>12300</v>
      </c>
      <c r="P608" s="16" t="s">
        <v>12297</v>
      </c>
      <c r="Q608" s="16" t="s">
        <v>12017</v>
      </c>
    </row>
    <row r="609" customFormat="false" ht="15" hidden="false" customHeight="false" outlineLevel="0" collapsed="false">
      <c r="A609" s="14" t="str">
        <f aca="false">'SKU Master'!A609</f>
        <v>07-00608</v>
      </c>
      <c r="B609" s="14" t="str">
        <f aca="false">VLOOKUP(A609,'SKU Master'!$A:$N,6,FALSE())</f>
        <v>Roastport Ready-to-Serve Broccoli Cheddar, 15 oz</v>
      </c>
      <c r="C609" s="15" t="n">
        <v>3.9</v>
      </c>
      <c r="D609" s="15" t="n">
        <v>4.9</v>
      </c>
      <c r="E609" s="15" t="n">
        <v>2.9</v>
      </c>
      <c r="F609" s="16" t="s">
        <v>12290</v>
      </c>
      <c r="G609" s="16" t="s">
        <v>12021</v>
      </c>
      <c r="H609" s="17" t="n">
        <v>1.46</v>
      </c>
      <c r="I609" s="18" t="n">
        <f aca="false">('SKU Master'!I609-H609)/'SKU Master'!I609</f>
        <v>0.389121338912134</v>
      </c>
      <c r="J609" s="16" t="n">
        <v>7</v>
      </c>
      <c r="K609" s="19" t="n">
        <f aca="false">J609*C609</f>
        <v>27.3</v>
      </c>
      <c r="L609" s="16" t="s">
        <v>12295</v>
      </c>
      <c r="M609" s="16" t="s">
        <v>12292</v>
      </c>
      <c r="N609" s="16" t="s">
        <v>12017</v>
      </c>
      <c r="O609" s="16" t="s">
        <v>12300</v>
      </c>
      <c r="P609" s="16" t="s">
        <v>12297</v>
      </c>
      <c r="Q609" s="16" t="s">
        <v>12017</v>
      </c>
    </row>
    <row r="610" customFormat="false" ht="15" hidden="false" customHeight="false" outlineLevel="0" collapsed="false">
      <c r="A610" s="14" t="str">
        <f aca="false">'SKU Master'!A610</f>
        <v>07-00609</v>
      </c>
      <c r="B610" s="14" t="str">
        <f aca="false">VLOOKUP(A610,'SKU Master'!$A:$N,6,FALSE())</f>
        <v>Nutgrove Reduced Sodium Cream of Mushroom, 18.6 oz</v>
      </c>
      <c r="C610" s="15" t="n">
        <v>4.3</v>
      </c>
      <c r="D610" s="15" t="n">
        <v>8.7</v>
      </c>
      <c r="E610" s="15" t="n">
        <v>3.6</v>
      </c>
      <c r="F610" s="16" t="s">
        <v>12290</v>
      </c>
      <c r="G610" s="16" t="s">
        <v>12021</v>
      </c>
      <c r="H610" s="17" t="n">
        <v>1.6</v>
      </c>
      <c r="I610" s="18" t="n">
        <f aca="false">('SKU Master'!I610-H610)/'SKU Master'!I610</f>
        <v>0.330543933054393</v>
      </c>
      <c r="J610" s="16" t="n">
        <v>2</v>
      </c>
      <c r="K610" s="19" t="n">
        <f aca="false">J610*C610</f>
        <v>8.6</v>
      </c>
      <c r="L610" s="16" t="s">
        <v>12295</v>
      </c>
      <c r="M610" s="16" t="s">
        <v>12292</v>
      </c>
      <c r="N610" s="16" t="s">
        <v>12017</v>
      </c>
      <c r="O610" s="16" t="s">
        <v>12300</v>
      </c>
      <c r="P610" s="16" t="s">
        <v>12298</v>
      </c>
      <c r="Q610" s="16" t="s">
        <v>12017</v>
      </c>
    </row>
    <row r="611" customFormat="false" ht="15" hidden="false" customHeight="false" outlineLevel="0" collapsed="false">
      <c r="A611" s="14" t="str">
        <f aca="false">'SKU Master'!A611</f>
        <v>07-00610</v>
      </c>
      <c r="B611" s="14" t="str">
        <f aca="false">VLOOKUP(A611,'SKU Master'!$A:$N,6,FALSE())</f>
        <v>Pepperlane Reduced Sodium Chili, 18.6 oz</v>
      </c>
      <c r="C611" s="15" t="n">
        <v>2.8</v>
      </c>
      <c r="D611" s="15" t="n">
        <v>6.6</v>
      </c>
      <c r="E611" s="15" t="n">
        <v>2.8</v>
      </c>
      <c r="F611" s="16" t="s">
        <v>12290</v>
      </c>
      <c r="G611" s="16" t="s">
        <v>12021</v>
      </c>
      <c r="H611" s="17" t="n">
        <v>1.99</v>
      </c>
      <c r="I611" s="18" t="n">
        <f aca="false">('SKU Master'!I611-H611)/'SKU Master'!I611</f>
        <v>0.28673835125448</v>
      </c>
      <c r="J611" s="16" t="n">
        <v>4</v>
      </c>
      <c r="K611" s="19" t="n">
        <f aca="false">J611*C611</f>
        <v>11.2</v>
      </c>
      <c r="L611" s="16" t="s">
        <v>12295</v>
      </c>
      <c r="M611" s="16" t="s">
        <v>12292</v>
      </c>
      <c r="N611" s="16" t="s">
        <v>12017</v>
      </c>
      <c r="O611" s="16" t="s">
        <v>12300</v>
      </c>
      <c r="P611" s="16" t="s">
        <v>12296</v>
      </c>
      <c r="Q611" s="16" t="s">
        <v>12017</v>
      </c>
    </row>
    <row r="612" customFormat="false" ht="15" hidden="false" customHeight="false" outlineLevel="0" collapsed="false">
      <c r="A612" s="14" t="str">
        <f aca="false">'SKU Master'!A612</f>
        <v>07-00611</v>
      </c>
      <c r="B612" s="14" t="str">
        <f aca="false">VLOOKUP(A612,'SKU Master'!$A:$N,6,FALSE())</f>
        <v>Wheatstone Reduced Sodium Broccoli Cheddar, 10.5 oz</v>
      </c>
      <c r="C612" s="15" t="n">
        <v>4.4</v>
      </c>
      <c r="D612" s="15" t="n">
        <v>8.8</v>
      </c>
      <c r="E612" s="15" t="n">
        <v>3.4</v>
      </c>
      <c r="F612" s="16" t="s">
        <v>12290</v>
      </c>
      <c r="G612" s="16" t="s">
        <v>12017</v>
      </c>
      <c r="H612" s="17" t="n">
        <v>1.64</v>
      </c>
      <c r="I612" s="18" t="n">
        <f aca="false">('SKU Master'!I612-H612)/'SKU Master'!I612</f>
        <v>0.313807531380753</v>
      </c>
      <c r="J612" s="16" t="n">
        <v>2</v>
      </c>
      <c r="K612" s="19" t="n">
        <f aca="false">J612*C612</f>
        <v>8.8</v>
      </c>
      <c r="L612" s="16" t="s">
        <v>12291</v>
      </c>
      <c r="M612" s="16" t="s">
        <v>12292</v>
      </c>
      <c r="N612" s="16" t="s">
        <v>12017</v>
      </c>
      <c r="O612" s="16" t="s">
        <v>12300</v>
      </c>
      <c r="P612" s="16" t="s">
        <v>12294</v>
      </c>
      <c r="Q612" s="16" t="s">
        <v>12017</v>
      </c>
    </row>
    <row r="613" customFormat="false" ht="15" hidden="false" customHeight="false" outlineLevel="0" collapsed="false">
      <c r="A613" s="14" t="str">
        <f aca="false">'SKU Master'!A613</f>
        <v>07-00612</v>
      </c>
      <c r="B613" s="14" t="str">
        <f aca="false">VLOOKUP(A613,'SKU Master'!$A:$N,6,FALSE())</f>
        <v>Pepperlane Reduced Sodium Broccoli Cheddar, 18.6 oz</v>
      </c>
      <c r="C613" s="15" t="n">
        <v>3.7</v>
      </c>
      <c r="D613" s="15" t="n">
        <v>6.3</v>
      </c>
      <c r="E613" s="15" t="n">
        <v>4.5</v>
      </c>
      <c r="F613" s="16" t="s">
        <v>12290</v>
      </c>
      <c r="G613" s="16" t="s">
        <v>12021</v>
      </c>
      <c r="H613" s="17" t="n">
        <v>2.07</v>
      </c>
      <c r="I613" s="18" t="n">
        <f aca="false">('SKU Master'!I613-H613)/'SKU Master'!I613</f>
        <v>0.283737024221453</v>
      </c>
      <c r="J613" s="16" t="n">
        <v>5</v>
      </c>
      <c r="K613" s="19" t="n">
        <f aca="false">J613*C613</f>
        <v>18.5</v>
      </c>
      <c r="L613" s="16" t="s">
        <v>12295</v>
      </c>
      <c r="M613" s="16" t="s">
        <v>12292</v>
      </c>
      <c r="N613" s="16" t="s">
        <v>12017</v>
      </c>
      <c r="O613" s="16" t="s">
        <v>12300</v>
      </c>
      <c r="P613" s="16" t="s">
        <v>12296</v>
      </c>
      <c r="Q613" s="16" t="s">
        <v>12017</v>
      </c>
    </row>
    <row r="614" customFormat="false" ht="15" hidden="false" customHeight="false" outlineLevel="0" collapsed="false">
      <c r="A614" s="14" t="str">
        <f aca="false">'SKU Master'!A614</f>
        <v>07-00613</v>
      </c>
      <c r="B614" s="14" t="str">
        <f aca="false">VLOOKUP(A614,'SKU Master'!$A:$N,6,FALSE())</f>
        <v>Redbarn Condensed Chili, 10.5 oz</v>
      </c>
      <c r="C614" s="15" t="n">
        <v>3.1</v>
      </c>
      <c r="D614" s="15" t="n">
        <v>5.1</v>
      </c>
      <c r="E614" s="15" t="n">
        <v>2.7</v>
      </c>
      <c r="F614" s="16" t="s">
        <v>12290</v>
      </c>
      <c r="G614" s="16" t="s">
        <v>12021</v>
      </c>
      <c r="H614" s="17" t="n">
        <v>1.74</v>
      </c>
      <c r="I614" s="18" t="n">
        <f aca="false">('SKU Master'!I614-H614)/'SKU Master'!I614</f>
        <v>0.418060200668896</v>
      </c>
      <c r="J614" s="16" t="n">
        <v>2</v>
      </c>
      <c r="K614" s="19" t="n">
        <f aca="false">J614*C614</f>
        <v>6.2</v>
      </c>
      <c r="L614" s="16" t="s">
        <v>12295</v>
      </c>
      <c r="M614" s="16" t="s">
        <v>12292</v>
      </c>
      <c r="N614" s="16" t="s">
        <v>12017</v>
      </c>
      <c r="O614" s="16" t="s">
        <v>12300</v>
      </c>
      <c r="P614" s="16" t="s">
        <v>12298</v>
      </c>
      <c r="Q614" s="16" t="s">
        <v>12017</v>
      </c>
    </row>
    <row r="615" customFormat="false" ht="15" hidden="false" customHeight="false" outlineLevel="0" collapsed="false">
      <c r="A615" s="14" t="str">
        <f aca="false">'SKU Master'!A615</f>
        <v>07-00614</v>
      </c>
      <c r="B615" s="14" t="str">
        <f aca="false">VLOOKUP(A615,'SKU Master'!$A:$N,6,FALSE())</f>
        <v>Nutgrove Organic Minestrone, 18.6 oz</v>
      </c>
      <c r="C615" s="15" t="n">
        <v>2.5</v>
      </c>
      <c r="D615" s="15" t="n">
        <v>4.7</v>
      </c>
      <c r="E615" s="15" t="n">
        <v>5</v>
      </c>
      <c r="F615" s="16" t="s">
        <v>12290</v>
      </c>
      <c r="G615" s="16" t="s">
        <v>12017</v>
      </c>
      <c r="H615" s="17" t="n">
        <v>2.12</v>
      </c>
      <c r="I615" s="18" t="n">
        <f aca="false">('SKU Master'!I615-H615)/'SKU Master'!I615</f>
        <v>0.355623100303951</v>
      </c>
      <c r="J615" s="16" t="n">
        <v>3</v>
      </c>
      <c r="K615" s="19" t="n">
        <f aca="false">J615*C615</f>
        <v>7.5</v>
      </c>
      <c r="L615" s="16" t="s">
        <v>12295</v>
      </c>
      <c r="M615" s="16" t="s">
        <v>12292</v>
      </c>
      <c r="N615" s="16" t="s">
        <v>12017</v>
      </c>
      <c r="O615" s="16" t="s">
        <v>12300</v>
      </c>
      <c r="P615" s="16" t="s">
        <v>12298</v>
      </c>
      <c r="Q615" s="16" t="s">
        <v>12017</v>
      </c>
    </row>
    <row r="616" customFormat="false" ht="15" hidden="false" customHeight="false" outlineLevel="0" collapsed="false">
      <c r="A616" s="14" t="str">
        <f aca="false">'SKU Master'!A616</f>
        <v>07-00615</v>
      </c>
      <c r="B616" s="14" t="str">
        <f aca="false">VLOOKUP(A616,'SKU Master'!$A:$N,6,FALSE())</f>
        <v>Wheatstone Reduced Sodium Vegetable, 15 oz</v>
      </c>
      <c r="C616" s="15" t="n">
        <v>4.8</v>
      </c>
      <c r="D616" s="15" t="n">
        <v>8</v>
      </c>
      <c r="E616" s="15" t="n">
        <v>4.7</v>
      </c>
      <c r="F616" s="16" t="s">
        <v>12290</v>
      </c>
      <c r="G616" s="16" t="s">
        <v>12017</v>
      </c>
      <c r="H616" s="17" t="n">
        <v>0.86</v>
      </c>
      <c r="I616" s="18" t="n">
        <f aca="false">('SKU Master'!I616-H616)/'SKU Master'!I616</f>
        <v>0.333333333333333</v>
      </c>
      <c r="J616" s="16" t="n">
        <v>6</v>
      </c>
      <c r="K616" s="19" t="n">
        <f aca="false">J616*C616</f>
        <v>28.8</v>
      </c>
      <c r="L616" s="16" t="s">
        <v>12295</v>
      </c>
      <c r="M616" s="16" t="s">
        <v>12292</v>
      </c>
      <c r="N616" s="16" t="s">
        <v>12017</v>
      </c>
      <c r="O616" s="16" t="s">
        <v>12300</v>
      </c>
      <c r="P616" s="16" t="s">
        <v>12297</v>
      </c>
      <c r="Q616" s="16" t="s">
        <v>12017</v>
      </c>
    </row>
    <row r="617" customFormat="false" ht="15" hidden="false" customHeight="false" outlineLevel="0" collapsed="false">
      <c r="A617" s="14" t="str">
        <f aca="false">'SKU Master'!A617</f>
        <v>07-00616</v>
      </c>
      <c r="B617" s="14" t="str">
        <f aca="false">VLOOKUP(A617,'SKU Master'!$A:$N,6,FALSE())</f>
        <v>Kettle Row Ready-to-Serve Minestrone, 15 oz</v>
      </c>
      <c r="C617" s="15" t="n">
        <v>4.7</v>
      </c>
      <c r="D617" s="15" t="n">
        <v>8</v>
      </c>
      <c r="E617" s="15" t="n">
        <v>3</v>
      </c>
      <c r="F617" s="16" t="s">
        <v>12290</v>
      </c>
      <c r="G617" s="16" t="s">
        <v>12021</v>
      </c>
      <c r="H617" s="17" t="n">
        <v>1.33</v>
      </c>
      <c r="I617" s="18" t="n">
        <f aca="false">('SKU Master'!I617-H617)/'SKU Master'!I617</f>
        <v>0.296296296296296</v>
      </c>
      <c r="J617" s="16" t="n">
        <v>3</v>
      </c>
      <c r="K617" s="19" t="n">
        <f aca="false">J617*C617</f>
        <v>14.1</v>
      </c>
      <c r="L617" s="16" t="s">
        <v>12295</v>
      </c>
      <c r="M617" s="16" t="s">
        <v>12292</v>
      </c>
      <c r="N617" s="16" t="s">
        <v>12017</v>
      </c>
      <c r="O617" s="16" t="s">
        <v>12300</v>
      </c>
      <c r="P617" s="16" t="s">
        <v>12298</v>
      </c>
      <c r="Q617" s="16" t="s">
        <v>12017</v>
      </c>
    </row>
    <row r="618" customFormat="false" ht="15" hidden="false" customHeight="false" outlineLevel="0" collapsed="false">
      <c r="A618" s="14" t="str">
        <f aca="false">'SKU Master'!A618</f>
        <v>07-00617</v>
      </c>
      <c r="B618" s="14" t="str">
        <f aca="false">VLOOKUP(A618,'SKU Master'!$A:$N,6,FALSE())</f>
        <v>Harborline Ready-to-Serve Cream of Mushroom, 15 oz</v>
      </c>
      <c r="C618" s="15" t="n">
        <v>3.3</v>
      </c>
      <c r="D618" s="15" t="n">
        <v>6.1</v>
      </c>
      <c r="E618" s="15" t="n">
        <v>3.5</v>
      </c>
      <c r="F618" s="16" t="s">
        <v>12290</v>
      </c>
      <c r="G618" s="16" t="s">
        <v>12017</v>
      </c>
      <c r="H618" s="17" t="n">
        <v>1.94</v>
      </c>
      <c r="I618" s="18" t="n">
        <f aca="false">('SKU Master'!I618-H618)/'SKU Master'!I618</f>
        <v>0.427728613569322</v>
      </c>
      <c r="J618" s="16" t="n">
        <v>7</v>
      </c>
      <c r="K618" s="19" t="n">
        <f aca="false">J618*C618</f>
        <v>23.1</v>
      </c>
      <c r="L618" s="16" t="s">
        <v>12295</v>
      </c>
      <c r="M618" s="16" t="s">
        <v>12292</v>
      </c>
      <c r="N618" s="16" t="s">
        <v>12017</v>
      </c>
      <c r="O618" s="16" t="s">
        <v>12300</v>
      </c>
      <c r="P618" s="16" t="s">
        <v>12296</v>
      </c>
      <c r="Q618" s="16" t="s">
        <v>12017</v>
      </c>
    </row>
    <row r="619" customFormat="false" ht="15" hidden="false" customHeight="false" outlineLevel="0" collapsed="false">
      <c r="A619" s="14" t="str">
        <f aca="false">'SKU Master'!A619</f>
        <v>07-00618</v>
      </c>
      <c r="B619" s="14" t="str">
        <f aca="false">VLOOKUP(A619,'SKU Master'!$A:$N,6,FALSE())</f>
        <v>Nutgrove Organic Cream of Mushroom, 10.5 oz</v>
      </c>
      <c r="C619" s="15" t="n">
        <v>4.1</v>
      </c>
      <c r="D619" s="15" t="n">
        <v>6.8</v>
      </c>
      <c r="E619" s="15" t="n">
        <v>4</v>
      </c>
      <c r="F619" s="16" t="s">
        <v>12290</v>
      </c>
      <c r="G619" s="16" t="s">
        <v>12021</v>
      </c>
      <c r="H619" s="17" t="n">
        <v>0.88</v>
      </c>
      <c r="I619" s="18" t="n">
        <f aca="false">('SKU Master'!I619-H619)/'SKU Master'!I619</f>
        <v>0.317829457364341</v>
      </c>
      <c r="J619" s="16" t="n">
        <v>6</v>
      </c>
      <c r="K619" s="19" t="n">
        <f aca="false">J619*C619</f>
        <v>24.6</v>
      </c>
      <c r="L619" s="16" t="s">
        <v>12295</v>
      </c>
      <c r="M619" s="16" t="s">
        <v>12292</v>
      </c>
      <c r="N619" s="16" t="s">
        <v>12017</v>
      </c>
      <c r="O619" s="16" t="s">
        <v>12300</v>
      </c>
      <c r="P619" s="16" t="s">
        <v>12296</v>
      </c>
      <c r="Q619" s="16" t="s">
        <v>12017</v>
      </c>
    </row>
    <row r="620" customFormat="false" ht="15" hidden="false" customHeight="false" outlineLevel="0" collapsed="false">
      <c r="A620" s="14" t="str">
        <f aca="false">'SKU Master'!A620</f>
        <v>07-00619</v>
      </c>
      <c r="B620" s="14" t="str">
        <f aca="false">VLOOKUP(A620,'SKU Master'!$A:$N,6,FALSE())</f>
        <v>Orchard Spread Ready-to-Serve Tomato, 15 oz</v>
      </c>
      <c r="C620" s="15" t="n">
        <v>3.5</v>
      </c>
      <c r="D620" s="15" t="n">
        <v>4.6</v>
      </c>
      <c r="E620" s="15" t="n">
        <v>4</v>
      </c>
      <c r="F620" s="16" t="s">
        <v>12290</v>
      </c>
      <c r="G620" s="16" t="s">
        <v>12021</v>
      </c>
      <c r="H620" s="17" t="n">
        <v>2.04</v>
      </c>
      <c r="I620" s="18" t="n">
        <f aca="false">('SKU Master'!I620-H620)/'SKU Master'!I620</f>
        <v>0.317725752508361</v>
      </c>
      <c r="J620" s="16" t="n">
        <v>1</v>
      </c>
      <c r="K620" s="19" t="n">
        <f aca="false">J620*C620</f>
        <v>3.5</v>
      </c>
      <c r="L620" s="16" t="s">
        <v>12291</v>
      </c>
      <c r="M620" s="16" t="s">
        <v>12292</v>
      </c>
      <c r="N620" s="16" t="s">
        <v>12017</v>
      </c>
      <c r="O620" s="16" t="s">
        <v>12300</v>
      </c>
      <c r="P620" s="16" t="s">
        <v>12294</v>
      </c>
      <c r="Q620" s="16" t="s">
        <v>12017</v>
      </c>
    </row>
    <row r="621" customFormat="false" ht="15" hidden="false" customHeight="false" outlineLevel="0" collapsed="false">
      <c r="A621" s="14" t="str">
        <f aca="false">'SKU Master'!A621</f>
        <v>07-00620</v>
      </c>
      <c r="B621" s="14" t="str">
        <f aca="false">VLOOKUP(A621,'SKU Master'!$A:$N,6,FALSE())</f>
        <v>Roastport Reduced Sodium Minestrone, 15 oz</v>
      </c>
      <c r="C621" s="15" t="n">
        <v>2.7</v>
      </c>
      <c r="D621" s="15" t="n">
        <v>7.1</v>
      </c>
      <c r="E621" s="15" t="n">
        <v>3.9</v>
      </c>
      <c r="F621" s="16" t="s">
        <v>12290</v>
      </c>
      <c r="G621" s="16" t="s">
        <v>12021</v>
      </c>
      <c r="H621" s="17" t="n">
        <v>2.12</v>
      </c>
      <c r="I621" s="18" t="n">
        <f aca="false">('SKU Master'!I621-H621)/'SKU Master'!I621</f>
        <v>0.392550143266476</v>
      </c>
      <c r="J621" s="16" t="n">
        <v>5</v>
      </c>
      <c r="K621" s="19" t="n">
        <f aca="false">J621*C621</f>
        <v>13.5</v>
      </c>
      <c r="L621" s="16" t="s">
        <v>12295</v>
      </c>
      <c r="M621" s="16" t="s">
        <v>12292</v>
      </c>
      <c r="N621" s="16" t="s">
        <v>12017</v>
      </c>
      <c r="O621" s="16" t="s">
        <v>12300</v>
      </c>
      <c r="P621" s="16" t="s">
        <v>12296</v>
      </c>
      <c r="Q621" s="16" t="s">
        <v>12017</v>
      </c>
    </row>
    <row r="622" customFormat="false" ht="15" hidden="false" customHeight="false" outlineLevel="0" collapsed="false">
      <c r="A622" s="14" t="str">
        <f aca="false">'SKU Master'!A622</f>
        <v>07-00621</v>
      </c>
      <c r="B622" s="14" t="str">
        <f aca="false">VLOOKUP(A622,'SKU Master'!$A:$N,6,FALSE())</f>
        <v>Harborline Organic Broccoli Cheddar, 15 oz</v>
      </c>
      <c r="C622" s="15" t="n">
        <v>3.4</v>
      </c>
      <c r="D622" s="15" t="n">
        <v>8.2</v>
      </c>
      <c r="E622" s="15" t="n">
        <v>4.8</v>
      </c>
      <c r="F622" s="16" t="s">
        <v>12290</v>
      </c>
      <c r="G622" s="16" t="s">
        <v>12021</v>
      </c>
      <c r="H622" s="17" t="n">
        <v>1.57</v>
      </c>
      <c r="I622" s="18" t="n">
        <f aca="false">('SKU Master'!I622-H622)/'SKU Master'!I622</f>
        <v>0.437275985663082</v>
      </c>
      <c r="J622" s="16" t="n">
        <v>3</v>
      </c>
      <c r="K622" s="19" t="n">
        <f aca="false">J622*C622</f>
        <v>10.2</v>
      </c>
      <c r="L622" s="16" t="s">
        <v>12295</v>
      </c>
      <c r="M622" s="16" t="s">
        <v>12292</v>
      </c>
      <c r="N622" s="16" t="s">
        <v>12017</v>
      </c>
      <c r="O622" s="16" t="s">
        <v>12300</v>
      </c>
      <c r="P622" s="16" t="s">
        <v>12298</v>
      </c>
      <c r="Q622" s="16" t="s">
        <v>12017</v>
      </c>
    </row>
    <row r="623" customFormat="false" ht="15" hidden="false" customHeight="false" outlineLevel="0" collapsed="false">
      <c r="A623" s="14" t="str">
        <f aca="false">'SKU Master'!A623</f>
        <v>07-00622</v>
      </c>
      <c r="B623" s="14" t="str">
        <f aca="false">VLOOKUP(A623,'SKU Master'!$A:$N,6,FALSE())</f>
        <v>Thrift Row Condensed Chili, 15 oz</v>
      </c>
      <c r="C623" s="15" t="n">
        <v>4.7</v>
      </c>
      <c r="D623" s="15" t="n">
        <v>6.9</v>
      </c>
      <c r="E623" s="15" t="n">
        <v>4</v>
      </c>
      <c r="F623" s="16" t="s">
        <v>12290</v>
      </c>
      <c r="G623" s="16" t="s">
        <v>12021</v>
      </c>
      <c r="H623" s="17" t="n">
        <v>1.18</v>
      </c>
      <c r="I623" s="18" t="n">
        <f aca="false">('SKU Master'!I623-H623)/'SKU Master'!I623</f>
        <v>0.407035175879397</v>
      </c>
      <c r="J623" s="16" t="n">
        <v>7</v>
      </c>
      <c r="K623" s="19" t="n">
        <f aca="false">J623*C623</f>
        <v>32.9</v>
      </c>
      <c r="L623" s="16" t="s">
        <v>12295</v>
      </c>
      <c r="M623" s="16" t="s">
        <v>12292</v>
      </c>
      <c r="N623" s="16" t="s">
        <v>12017</v>
      </c>
      <c r="O623" s="16" t="s">
        <v>12300</v>
      </c>
      <c r="P623" s="16" t="s">
        <v>12297</v>
      </c>
      <c r="Q623" s="16" t="s">
        <v>12017</v>
      </c>
    </row>
    <row r="624" customFormat="false" ht="15" hidden="false" customHeight="false" outlineLevel="0" collapsed="false">
      <c r="A624" s="14" t="str">
        <f aca="false">'SKU Master'!A624</f>
        <v>07-00623</v>
      </c>
      <c r="B624" s="14" t="str">
        <f aca="false">VLOOKUP(A624,'SKU Master'!$A:$N,6,FALSE())</f>
        <v>Thrift Row Organic Cream of Mushroom, 15 oz</v>
      </c>
      <c r="C624" s="15" t="n">
        <v>3.8</v>
      </c>
      <c r="D624" s="15" t="n">
        <v>6.7</v>
      </c>
      <c r="E624" s="15" t="n">
        <v>4</v>
      </c>
      <c r="F624" s="16" t="s">
        <v>12290</v>
      </c>
      <c r="G624" s="16" t="s">
        <v>12021</v>
      </c>
      <c r="H624" s="17" t="n">
        <v>0.85</v>
      </c>
      <c r="I624" s="18" t="n">
        <f aca="false">('SKU Master'!I624-H624)/'SKU Master'!I624</f>
        <v>0.388489208633094</v>
      </c>
      <c r="J624" s="16" t="n">
        <v>5</v>
      </c>
      <c r="K624" s="19" t="n">
        <f aca="false">J624*C624</f>
        <v>19</v>
      </c>
      <c r="L624" s="16" t="s">
        <v>12295</v>
      </c>
      <c r="M624" s="16" t="s">
        <v>12292</v>
      </c>
      <c r="N624" s="16" t="s">
        <v>12017</v>
      </c>
      <c r="O624" s="16" t="s">
        <v>12300</v>
      </c>
      <c r="P624" s="16" t="s">
        <v>12296</v>
      </c>
      <c r="Q624" s="16" t="s">
        <v>12017</v>
      </c>
    </row>
    <row r="625" customFormat="false" ht="15" hidden="false" customHeight="false" outlineLevel="0" collapsed="false">
      <c r="A625" s="14" t="str">
        <f aca="false">'SKU Master'!A625</f>
        <v>07-00624</v>
      </c>
      <c r="B625" s="14" t="str">
        <f aca="false">VLOOKUP(A625,'SKU Master'!$A:$N,6,FALSE())</f>
        <v>Thrift Row Organic Vegetable, 15 oz</v>
      </c>
      <c r="C625" s="15" t="n">
        <v>3.1</v>
      </c>
      <c r="D625" s="15" t="n">
        <v>4.6</v>
      </c>
      <c r="E625" s="15" t="n">
        <v>5</v>
      </c>
      <c r="F625" s="16" t="s">
        <v>12290</v>
      </c>
      <c r="G625" s="16" t="s">
        <v>12017</v>
      </c>
      <c r="H625" s="17" t="n">
        <v>1.19</v>
      </c>
      <c r="I625" s="18" t="n">
        <f aca="false">('SKU Master'!I625-H625)/'SKU Master'!I625</f>
        <v>0.480349344978166</v>
      </c>
      <c r="J625" s="16" t="n">
        <v>4</v>
      </c>
      <c r="K625" s="19" t="n">
        <f aca="false">J625*C625</f>
        <v>12.4</v>
      </c>
      <c r="L625" s="16" t="s">
        <v>12295</v>
      </c>
      <c r="M625" s="16" t="s">
        <v>12292</v>
      </c>
      <c r="N625" s="16" t="s">
        <v>12017</v>
      </c>
      <c r="O625" s="16" t="s">
        <v>12300</v>
      </c>
      <c r="P625" s="16" t="s">
        <v>12296</v>
      </c>
      <c r="Q625" s="16" t="s">
        <v>12017</v>
      </c>
    </row>
    <row r="626" customFormat="false" ht="15" hidden="false" customHeight="false" outlineLevel="0" collapsed="false">
      <c r="A626" s="14" t="str">
        <f aca="false">'SKU Master'!A626</f>
        <v>07-00625</v>
      </c>
      <c r="B626" s="14" t="str">
        <f aca="false">VLOOKUP(A626,'SKU Master'!$A:$N,6,FALSE())</f>
        <v>Harborline Smoked Luncheon Meat, 5 oz</v>
      </c>
      <c r="C626" s="15" t="n">
        <v>3.4</v>
      </c>
      <c r="D626" s="15" t="n">
        <v>6.6</v>
      </c>
      <c r="E626" s="15" t="n">
        <v>4.6</v>
      </c>
      <c r="F626" s="16" t="s">
        <v>12290</v>
      </c>
      <c r="G626" s="16" t="s">
        <v>12021</v>
      </c>
      <c r="H626" s="17" t="n">
        <v>2.73</v>
      </c>
      <c r="I626" s="18" t="n">
        <f aca="false">('SKU Master'!I626-H626)/'SKU Master'!I626</f>
        <v>0.391982182628062</v>
      </c>
      <c r="J626" s="16" t="n">
        <v>1</v>
      </c>
      <c r="K626" s="19" t="n">
        <f aca="false">J626*C626</f>
        <v>3.4</v>
      </c>
      <c r="L626" s="16" t="s">
        <v>12291</v>
      </c>
      <c r="M626" s="16" t="s">
        <v>12292</v>
      </c>
      <c r="N626" s="16" t="s">
        <v>12017</v>
      </c>
      <c r="O626" s="16" t="s">
        <v>12301</v>
      </c>
      <c r="P626" s="16" t="s">
        <v>12294</v>
      </c>
      <c r="Q626" s="16" t="s">
        <v>12017</v>
      </c>
    </row>
    <row r="627" customFormat="false" ht="15" hidden="false" customHeight="false" outlineLevel="0" collapsed="false">
      <c r="A627" s="14" t="str">
        <f aca="false">'SKU Master'!A627</f>
        <v>07-00626</v>
      </c>
      <c r="B627" s="14" t="str">
        <f aca="false">VLOOKUP(A627,'SKU Master'!$A:$N,6,FALSE())</f>
        <v>Orchard Spread In Oil Chicken Breast, 5 oz</v>
      </c>
      <c r="C627" s="15" t="n">
        <v>3.7</v>
      </c>
      <c r="D627" s="15" t="n">
        <v>6.3</v>
      </c>
      <c r="E627" s="15" t="n">
        <v>2.7</v>
      </c>
      <c r="F627" s="16" t="s">
        <v>12290</v>
      </c>
      <c r="G627" s="16" t="s">
        <v>12021</v>
      </c>
      <c r="H627" s="17" t="n">
        <v>1.95</v>
      </c>
      <c r="I627" s="18" t="n">
        <f aca="false">('SKU Master'!I627-H627)/'SKU Master'!I627</f>
        <v>0.301075268817204</v>
      </c>
      <c r="J627" s="16" t="n">
        <v>5</v>
      </c>
      <c r="K627" s="19" t="n">
        <f aca="false">J627*C627</f>
        <v>18.5</v>
      </c>
      <c r="L627" s="16" t="s">
        <v>12295</v>
      </c>
      <c r="M627" s="16" t="s">
        <v>12292</v>
      </c>
      <c r="N627" s="16" t="s">
        <v>12017</v>
      </c>
      <c r="O627" s="16" t="s">
        <v>12301</v>
      </c>
      <c r="P627" s="16" t="s">
        <v>12297</v>
      </c>
      <c r="Q627" s="16" t="s">
        <v>12017</v>
      </c>
    </row>
    <row r="628" customFormat="false" ht="15" hidden="false" customHeight="false" outlineLevel="0" collapsed="false">
      <c r="A628" s="14" t="str">
        <f aca="false">'SKU Master'!A628</f>
        <v>07-00627</v>
      </c>
      <c r="B628" s="14" t="str">
        <f aca="false">VLOOKUP(A628,'SKU Master'!$A:$N,6,FALSE())</f>
        <v>Wheatstone Smoked Sardines, 12 oz</v>
      </c>
      <c r="C628" s="15" t="n">
        <v>4.3</v>
      </c>
      <c r="D628" s="15" t="n">
        <v>5.6</v>
      </c>
      <c r="E628" s="15" t="n">
        <v>4.1</v>
      </c>
      <c r="F628" s="16" t="s">
        <v>12290</v>
      </c>
      <c r="G628" s="16" t="s">
        <v>12021</v>
      </c>
      <c r="H628" s="17" t="n">
        <v>2.66</v>
      </c>
      <c r="I628" s="18" t="n">
        <f aca="false">('SKU Master'!I628-H628)/'SKU Master'!I628</f>
        <v>0.333333333333333</v>
      </c>
      <c r="J628" s="16" t="n">
        <v>1</v>
      </c>
      <c r="K628" s="19" t="n">
        <f aca="false">J628*C628</f>
        <v>4.3</v>
      </c>
      <c r="L628" s="16" t="s">
        <v>12295</v>
      </c>
      <c r="M628" s="16" t="s">
        <v>12292</v>
      </c>
      <c r="N628" s="16" t="s">
        <v>12017</v>
      </c>
      <c r="O628" s="16" t="s">
        <v>12301</v>
      </c>
      <c r="P628" s="16" t="s">
        <v>12294</v>
      </c>
      <c r="Q628" s="16" t="s">
        <v>12017</v>
      </c>
    </row>
    <row r="629" customFormat="false" ht="15" hidden="false" customHeight="false" outlineLevel="0" collapsed="false">
      <c r="A629" s="14" t="str">
        <f aca="false">'SKU Master'!A629</f>
        <v>07-00628</v>
      </c>
      <c r="B629" s="14" t="str">
        <f aca="false">VLOOKUP(A629,'SKU Master'!$A:$N,6,FALSE())</f>
        <v>Kettle Row In Oil Tuna, 5 oz</v>
      </c>
      <c r="C629" s="15" t="n">
        <v>3.1</v>
      </c>
      <c r="D629" s="15" t="n">
        <v>5.4</v>
      </c>
      <c r="E629" s="15" t="n">
        <v>4.2</v>
      </c>
      <c r="F629" s="16" t="s">
        <v>12290</v>
      </c>
      <c r="G629" s="16" t="s">
        <v>12021</v>
      </c>
      <c r="H629" s="17" t="n">
        <v>2.72</v>
      </c>
      <c r="I629" s="18" t="n">
        <f aca="false">('SKU Master'!I629-H629)/'SKU Master'!I629</f>
        <v>0.318295739348371</v>
      </c>
      <c r="J629" s="16" t="n">
        <v>3</v>
      </c>
      <c r="K629" s="19" t="n">
        <f aca="false">J629*C629</f>
        <v>9.3</v>
      </c>
      <c r="L629" s="16" t="s">
        <v>12295</v>
      </c>
      <c r="M629" s="16" t="s">
        <v>12292</v>
      </c>
      <c r="N629" s="16" t="s">
        <v>12017</v>
      </c>
      <c r="O629" s="16" t="s">
        <v>12301</v>
      </c>
      <c r="P629" s="16" t="s">
        <v>12298</v>
      </c>
      <c r="Q629" s="16" t="s">
        <v>12017</v>
      </c>
    </row>
    <row r="630" customFormat="false" ht="15" hidden="false" customHeight="false" outlineLevel="0" collapsed="false">
      <c r="A630" s="14" t="str">
        <f aca="false">'SKU Master'!A630</f>
        <v>07-00629</v>
      </c>
      <c r="B630" s="14" t="str">
        <f aca="false">VLOOKUP(A630,'SKU Master'!$A:$N,6,FALSE())</f>
        <v>Thrift Row In Water Sardines, 12 oz</v>
      </c>
      <c r="C630" s="15" t="n">
        <v>3.1</v>
      </c>
      <c r="D630" s="15" t="n">
        <v>5.9</v>
      </c>
      <c r="E630" s="15" t="n">
        <v>4</v>
      </c>
      <c r="F630" s="16" t="s">
        <v>12290</v>
      </c>
      <c r="G630" s="16" t="s">
        <v>12021</v>
      </c>
      <c r="H630" s="17" t="n">
        <v>1.48</v>
      </c>
      <c r="I630" s="18" t="n">
        <f aca="false">('SKU Master'!I630-H630)/'SKU Master'!I630</f>
        <v>0.487889273356401</v>
      </c>
      <c r="J630" s="16" t="n">
        <v>4</v>
      </c>
      <c r="K630" s="19" t="n">
        <f aca="false">J630*C630</f>
        <v>12.4</v>
      </c>
      <c r="L630" s="16" t="s">
        <v>12295</v>
      </c>
      <c r="M630" s="16" t="s">
        <v>12292</v>
      </c>
      <c r="N630" s="16" t="s">
        <v>12017</v>
      </c>
      <c r="O630" s="16" t="s">
        <v>12301</v>
      </c>
      <c r="P630" s="16" t="s">
        <v>12296</v>
      </c>
      <c r="Q630" s="16" t="s">
        <v>12017</v>
      </c>
    </row>
    <row r="631" customFormat="false" ht="15" hidden="false" customHeight="false" outlineLevel="0" collapsed="false">
      <c r="A631" s="14" t="str">
        <f aca="false">'SKU Master'!A631</f>
        <v>07-00630</v>
      </c>
      <c r="B631" s="14" t="str">
        <f aca="false">VLOOKUP(A631,'SKU Master'!$A:$N,6,FALSE())</f>
        <v>Golden Grain Co. In Water Luncheon Meat, 5 oz</v>
      </c>
      <c r="C631" s="15" t="n">
        <v>2.8</v>
      </c>
      <c r="D631" s="15" t="n">
        <v>4.8</v>
      </c>
      <c r="E631" s="15" t="n">
        <v>2.8</v>
      </c>
      <c r="F631" s="16" t="s">
        <v>12290</v>
      </c>
      <c r="G631" s="16" t="s">
        <v>12017</v>
      </c>
      <c r="H631" s="17" t="n">
        <v>2.06</v>
      </c>
      <c r="I631" s="18" t="n">
        <f aca="false">('SKU Master'!I631-H631)/'SKU Master'!I631</f>
        <v>0.40974212034384</v>
      </c>
      <c r="J631" s="16" t="n">
        <v>5</v>
      </c>
      <c r="K631" s="19" t="n">
        <f aca="false">J631*C631</f>
        <v>14</v>
      </c>
      <c r="L631" s="16" t="s">
        <v>12295</v>
      </c>
      <c r="M631" s="16" t="s">
        <v>12292</v>
      </c>
      <c r="N631" s="16" t="s">
        <v>12017</v>
      </c>
      <c r="O631" s="16" t="s">
        <v>12301</v>
      </c>
      <c r="P631" s="16" t="s">
        <v>12297</v>
      </c>
      <c r="Q631" s="16" t="s">
        <v>12017</v>
      </c>
    </row>
    <row r="632" customFormat="false" ht="15" hidden="false" customHeight="false" outlineLevel="0" collapsed="false">
      <c r="A632" s="14" t="str">
        <f aca="false">'SKU Master'!A632</f>
        <v>07-00631</v>
      </c>
      <c r="B632" s="14" t="str">
        <f aca="false">VLOOKUP(A632,'SKU Master'!$A:$N,6,FALSE())</f>
        <v>Redbarn In Oil Salmon, 5 oz</v>
      </c>
      <c r="C632" s="15" t="n">
        <v>2.9</v>
      </c>
      <c r="D632" s="15" t="n">
        <v>6.5</v>
      </c>
      <c r="E632" s="15" t="n">
        <v>3.1</v>
      </c>
      <c r="F632" s="16" t="s">
        <v>12290</v>
      </c>
      <c r="G632" s="16" t="s">
        <v>12017</v>
      </c>
      <c r="H632" s="17" t="n">
        <v>2.1</v>
      </c>
      <c r="I632" s="18" t="n">
        <f aca="false">('SKU Master'!I632-H632)/'SKU Master'!I632</f>
        <v>0.297658862876254</v>
      </c>
      <c r="J632" s="16" t="n">
        <v>3</v>
      </c>
      <c r="K632" s="19" t="n">
        <f aca="false">J632*C632</f>
        <v>8.7</v>
      </c>
      <c r="L632" s="16" t="s">
        <v>12295</v>
      </c>
      <c r="M632" s="16" t="s">
        <v>12292</v>
      </c>
      <c r="N632" s="16" t="s">
        <v>12017</v>
      </c>
      <c r="O632" s="16" t="s">
        <v>12301</v>
      </c>
      <c r="P632" s="16" t="s">
        <v>12298</v>
      </c>
      <c r="Q632" s="16" t="s">
        <v>12017</v>
      </c>
    </row>
    <row r="633" customFormat="false" ht="15" hidden="false" customHeight="false" outlineLevel="0" collapsed="false">
      <c r="A633" s="14" t="str">
        <f aca="false">'SKU Master'!A633</f>
        <v>07-00632</v>
      </c>
      <c r="B633" s="14" t="str">
        <f aca="false">VLOOKUP(A633,'SKU Master'!$A:$N,6,FALSE())</f>
        <v>Thrift Row In Oil Tuna, 12 oz</v>
      </c>
      <c r="C633" s="15" t="n">
        <v>4.5</v>
      </c>
      <c r="D633" s="15" t="n">
        <v>8.1</v>
      </c>
      <c r="E633" s="15" t="n">
        <v>4.2</v>
      </c>
      <c r="F633" s="16" t="s">
        <v>12290</v>
      </c>
      <c r="G633" s="16" t="s">
        <v>12017</v>
      </c>
      <c r="H633" s="17" t="n">
        <v>1.91</v>
      </c>
      <c r="I633" s="18" t="n">
        <f aca="false">('SKU Master'!I633-H633)/'SKU Master'!I633</f>
        <v>0.339100346020761</v>
      </c>
      <c r="J633" s="16" t="n">
        <v>4</v>
      </c>
      <c r="K633" s="19" t="n">
        <f aca="false">J633*C633</f>
        <v>18</v>
      </c>
      <c r="L633" s="16" t="s">
        <v>12295</v>
      </c>
      <c r="M633" s="16" t="s">
        <v>12292</v>
      </c>
      <c r="N633" s="16" t="s">
        <v>12017</v>
      </c>
      <c r="O633" s="16" t="s">
        <v>12301</v>
      </c>
      <c r="P633" s="16" t="s">
        <v>12296</v>
      </c>
      <c r="Q633" s="16" t="s">
        <v>12017</v>
      </c>
    </row>
    <row r="634" customFormat="false" ht="15" hidden="false" customHeight="false" outlineLevel="0" collapsed="false">
      <c r="A634" s="14" t="str">
        <f aca="false">'SKU Master'!A634</f>
        <v>07-00633</v>
      </c>
      <c r="B634" s="14" t="str">
        <f aca="false">VLOOKUP(A634,'SKU Master'!$A:$N,6,FALSE())</f>
        <v>Kettle Row Smoked Salmon, 12 oz</v>
      </c>
      <c r="C634" s="15" t="n">
        <v>2.8</v>
      </c>
      <c r="D634" s="15" t="n">
        <v>6.2</v>
      </c>
      <c r="E634" s="15" t="n">
        <v>4.5</v>
      </c>
      <c r="F634" s="16" t="s">
        <v>12290</v>
      </c>
      <c r="G634" s="16" t="s">
        <v>12017</v>
      </c>
      <c r="H634" s="17" t="n">
        <v>0.87</v>
      </c>
      <c r="I634" s="18" t="n">
        <f aca="false">('SKU Master'!I634-H634)/'SKU Master'!I634</f>
        <v>0.325581395348837</v>
      </c>
      <c r="J634" s="16" t="n">
        <v>1</v>
      </c>
      <c r="K634" s="19" t="n">
        <f aca="false">J634*C634</f>
        <v>2.8</v>
      </c>
      <c r="L634" s="16" t="s">
        <v>12291</v>
      </c>
      <c r="M634" s="16" t="s">
        <v>12292</v>
      </c>
      <c r="N634" s="16" t="s">
        <v>12017</v>
      </c>
      <c r="O634" s="16" t="s">
        <v>12301</v>
      </c>
      <c r="P634" s="16" t="s">
        <v>12294</v>
      </c>
      <c r="Q634" s="16" t="s">
        <v>12017</v>
      </c>
    </row>
    <row r="635" customFormat="false" ht="15" hidden="false" customHeight="false" outlineLevel="0" collapsed="false">
      <c r="A635" s="14" t="str">
        <f aca="false">'SKU Master'!A635</f>
        <v>07-00634</v>
      </c>
      <c r="B635" s="14" t="str">
        <f aca="false">VLOOKUP(A635,'SKU Master'!$A:$N,6,FALSE())</f>
        <v>Orchard Spread Smoked Chicken Breast, 5 oz</v>
      </c>
      <c r="C635" s="15" t="n">
        <v>2.6</v>
      </c>
      <c r="D635" s="15" t="n">
        <v>6.8</v>
      </c>
      <c r="E635" s="15" t="n">
        <v>4.8</v>
      </c>
      <c r="F635" s="16" t="s">
        <v>12290</v>
      </c>
      <c r="G635" s="16" t="s">
        <v>12021</v>
      </c>
      <c r="H635" s="17" t="n">
        <v>0.76</v>
      </c>
      <c r="I635" s="18" t="n">
        <f aca="false">('SKU Master'!I635-H635)/'SKU Master'!I635</f>
        <v>0.410852713178295</v>
      </c>
      <c r="J635" s="16" t="n">
        <v>4</v>
      </c>
      <c r="K635" s="19" t="n">
        <f aca="false">J635*C635</f>
        <v>10.4</v>
      </c>
      <c r="L635" s="16" t="s">
        <v>12295</v>
      </c>
      <c r="M635" s="16" t="s">
        <v>12292</v>
      </c>
      <c r="N635" s="16" t="s">
        <v>12017</v>
      </c>
      <c r="O635" s="16" t="s">
        <v>12301</v>
      </c>
      <c r="P635" s="16" t="s">
        <v>12296</v>
      </c>
      <c r="Q635" s="16" t="s">
        <v>12017</v>
      </c>
    </row>
    <row r="636" customFormat="false" ht="15" hidden="false" customHeight="false" outlineLevel="0" collapsed="false">
      <c r="A636" s="14" t="str">
        <f aca="false">'SKU Master'!A636</f>
        <v>07-00635</v>
      </c>
      <c r="B636" s="14" t="str">
        <f aca="false">VLOOKUP(A636,'SKU Master'!$A:$N,6,FALSE())</f>
        <v>Redbarn In Water Sardines, 12 oz</v>
      </c>
      <c r="C636" s="15" t="n">
        <v>4.6</v>
      </c>
      <c r="D636" s="15" t="n">
        <v>7.6</v>
      </c>
      <c r="E636" s="15" t="n">
        <v>3.7</v>
      </c>
      <c r="F636" s="16" t="s">
        <v>12290</v>
      </c>
      <c r="G636" s="16" t="s">
        <v>12021</v>
      </c>
      <c r="H636" s="17" t="n">
        <v>2.82</v>
      </c>
      <c r="I636" s="18" t="n">
        <f aca="false">('SKU Master'!I636-H636)/'SKU Master'!I636</f>
        <v>0.342657342657343</v>
      </c>
      <c r="J636" s="16" t="n">
        <v>3</v>
      </c>
      <c r="K636" s="19" t="n">
        <f aca="false">J636*C636</f>
        <v>13.8</v>
      </c>
      <c r="L636" s="16" t="s">
        <v>12295</v>
      </c>
      <c r="M636" s="16" t="s">
        <v>12292</v>
      </c>
      <c r="N636" s="16" t="s">
        <v>12017</v>
      </c>
      <c r="O636" s="16" t="s">
        <v>12301</v>
      </c>
      <c r="P636" s="16" t="s">
        <v>12296</v>
      </c>
      <c r="Q636" s="16" t="s">
        <v>12017</v>
      </c>
    </row>
    <row r="637" customFormat="false" ht="15" hidden="false" customHeight="false" outlineLevel="0" collapsed="false">
      <c r="A637" s="14" t="str">
        <f aca="false">'SKU Master'!A637</f>
        <v>07-00636</v>
      </c>
      <c r="B637" s="14" t="str">
        <f aca="false">VLOOKUP(A637,'SKU Master'!$A:$N,6,FALSE())</f>
        <v>Nutgrove Smoked Sardines, 12 oz</v>
      </c>
      <c r="C637" s="15" t="n">
        <v>2.7</v>
      </c>
      <c r="D637" s="15" t="n">
        <v>6.8</v>
      </c>
      <c r="E637" s="15" t="n">
        <v>4.4</v>
      </c>
      <c r="F637" s="16" t="s">
        <v>12290</v>
      </c>
      <c r="G637" s="16" t="s">
        <v>12017</v>
      </c>
      <c r="H637" s="17" t="n">
        <v>2.62</v>
      </c>
      <c r="I637" s="18" t="n">
        <f aca="false">('SKU Master'!I637-H637)/'SKU Master'!I637</f>
        <v>0.403189066059225</v>
      </c>
      <c r="J637" s="16" t="n">
        <v>2</v>
      </c>
      <c r="K637" s="19" t="n">
        <f aca="false">J637*C637</f>
        <v>5.4</v>
      </c>
      <c r="L637" s="16" t="s">
        <v>12295</v>
      </c>
      <c r="M637" s="16" t="s">
        <v>12292</v>
      </c>
      <c r="N637" s="16" t="s">
        <v>12017</v>
      </c>
      <c r="O637" s="16" t="s">
        <v>12301</v>
      </c>
      <c r="P637" s="16" t="s">
        <v>12298</v>
      </c>
      <c r="Q637" s="16" t="s">
        <v>12017</v>
      </c>
    </row>
    <row r="638" customFormat="false" ht="15" hidden="false" customHeight="false" outlineLevel="0" collapsed="false">
      <c r="A638" s="14" t="str">
        <f aca="false">'SKU Master'!A638</f>
        <v>07-00637</v>
      </c>
      <c r="B638" s="14" t="str">
        <f aca="false">VLOOKUP(A638,'SKU Master'!$A:$N,6,FALSE())</f>
        <v>Orchard Spread Smoked Luncheon Meat, 12 oz</v>
      </c>
      <c r="C638" s="15" t="n">
        <v>2.7</v>
      </c>
      <c r="D638" s="15" t="n">
        <v>7.1</v>
      </c>
      <c r="E638" s="15" t="n">
        <v>4</v>
      </c>
      <c r="F638" s="16" t="s">
        <v>12290</v>
      </c>
      <c r="G638" s="16" t="s">
        <v>12021</v>
      </c>
      <c r="H638" s="17" t="n">
        <v>2.57</v>
      </c>
      <c r="I638" s="18" t="n">
        <f aca="false">('SKU Master'!I638-H638)/'SKU Master'!I638</f>
        <v>0.355889724310777</v>
      </c>
      <c r="J638" s="16" t="n">
        <v>4</v>
      </c>
      <c r="K638" s="19" t="n">
        <f aca="false">J638*C638</f>
        <v>10.8</v>
      </c>
      <c r="L638" s="16" t="s">
        <v>12295</v>
      </c>
      <c r="M638" s="16" t="s">
        <v>12292</v>
      </c>
      <c r="N638" s="16" t="s">
        <v>12017</v>
      </c>
      <c r="O638" s="16" t="s">
        <v>12301</v>
      </c>
      <c r="P638" s="16" t="s">
        <v>12296</v>
      </c>
      <c r="Q638" s="16" t="s">
        <v>12017</v>
      </c>
    </row>
    <row r="639" customFormat="false" ht="15" hidden="false" customHeight="false" outlineLevel="0" collapsed="false">
      <c r="A639" s="14" t="str">
        <f aca="false">'SKU Master'!A639</f>
        <v>07-00638</v>
      </c>
      <c r="B639" s="14" t="str">
        <f aca="false">VLOOKUP(A639,'SKU Master'!$A:$N,6,FALSE())</f>
        <v>Roastport In Water Salmon, 12 oz</v>
      </c>
      <c r="C639" s="15" t="n">
        <v>4.7</v>
      </c>
      <c r="D639" s="15" t="n">
        <v>7.6</v>
      </c>
      <c r="E639" s="15" t="n">
        <v>4.3</v>
      </c>
      <c r="F639" s="16" t="s">
        <v>12290</v>
      </c>
      <c r="G639" s="16" t="s">
        <v>12021</v>
      </c>
      <c r="H639" s="17" t="n">
        <v>3.45</v>
      </c>
      <c r="I639" s="18" t="n">
        <f aca="false">('SKU Master'!I639-H639)/'SKU Master'!I639</f>
        <v>0.279749478079332</v>
      </c>
      <c r="J639" s="16" t="n">
        <v>6</v>
      </c>
      <c r="K639" s="19" t="n">
        <f aca="false">J639*C639</f>
        <v>28.2</v>
      </c>
      <c r="L639" s="16" t="s">
        <v>12295</v>
      </c>
      <c r="M639" s="16" t="s">
        <v>12292</v>
      </c>
      <c r="N639" s="16" t="s">
        <v>12017</v>
      </c>
      <c r="O639" s="16" t="s">
        <v>12301</v>
      </c>
      <c r="P639" s="16" t="s">
        <v>12297</v>
      </c>
      <c r="Q639" s="16" t="s">
        <v>12017</v>
      </c>
    </row>
    <row r="640" customFormat="false" ht="15" hidden="false" customHeight="false" outlineLevel="0" collapsed="false">
      <c r="A640" s="14" t="str">
        <f aca="false">'SKU Master'!A640</f>
        <v>07-00639</v>
      </c>
      <c r="B640" s="14" t="str">
        <f aca="false">VLOOKUP(A640,'SKU Master'!$A:$N,6,FALSE())</f>
        <v>Wheatstone Smoked Tuna, 5 oz</v>
      </c>
      <c r="C640" s="15" t="n">
        <v>2.7</v>
      </c>
      <c r="D640" s="15" t="n">
        <v>8.7</v>
      </c>
      <c r="E640" s="15" t="n">
        <v>4.7</v>
      </c>
      <c r="F640" s="16" t="s">
        <v>12290</v>
      </c>
      <c r="G640" s="16" t="s">
        <v>12021</v>
      </c>
      <c r="H640" s="17" t="n">
        <v>2.14</v>
      </c>
      <c r="I640" s="18" t="n">
        <f aca="false">('SKU Master'!I640-H640)/'SKU Master'!I640</f>
        <v>0.386819484240688</v>
      </c>
      <c r="J640" s="16" t="n">
        <v>6</v>
      </c>
      <c r="K640" s="19" t="n">
        <f aca="false">J640*C640</f>
        <v>16.2</v>
      </c>
      <c r="L640" s="16" t="s">
        <v>12295</v>
      </c>
      <c r="M640" s="16" t="s">
        <v>12292</v>
      </c>
      <c r="N640" s="16" t="s">
        <v>12017</v>
      </c>
      <c r="O640" s="16" t="s">
        <v>12301</v>
      </c>
      <c r="P640" s="16" t="s">
        <v>12297</v>
      </c>
      <c r="Q640" s="16" t="s">
        <v>12017</v>
      </c>
    </row>
    <row r="641" customFormat="false" ht="15" hidden="false" customHeight="false" outlineLevel="0" collapsed="false">
      <c r="A641" s="14" t="str">
        <f aca="false">'SKU Master'!A641</f>
        <v>07-00640</v>
      </c>
      <c r="B641" s="14" t="str">
        <f aca="false">VLOOKUP(A641,'SKU Master'!$A:$N,6,FALSE())</f>
        <v>Pepperlane In Oil Corned Beef, 12 oz</v>
      </c>
      <c r="C641" s="15" t="n">
        <v>4.2</v>
      </c>
      <c r="D641" s="15" t="n">
        <v>8.4</v>
      </c>
      <c r="E641" s="15" t="n">
        <v>4.4</v>
      </c>
      <c r="F641" s="16" t="s">
        <v>12290</v>
      </c>
      <c r="G641" s="16" t="s">
        <v>12021</v>
      </c>
      <c r="H641" s="17" t="n">
        <v>2.06</v>
      </c>
      <c r="I641" s="18" t="n">
        <f aca="false">('SKU Master'!I641-H641)/'SKU Master'!I641</f>
        <v>0.40974212034384</v>
      </c>
      <c r="J641" s="16" t="n">
        <v>1</v>
      </c>
      <c r="K641" s="19" t="n">
        <f aca="false">J641*C641</f>
        <v>4.2</v>
      </c>
      <c r="L641" s="16" t="s">
        <v>12291</v>
      </c>
      <c r="M641" s="16" t="s">
        <v>12292</v>
      </c>
      <c r="N641" s="16" t="s">
        <v>12017</v>
      </c>
      <c r="O641" s="16" t="s">
        <v>12301</v>
      </c>
      <c r="P641" s="16" t="s">
        <v>12294</v>
      </c>
      <c r="Q641" s="16" t="s">
        <v>12017</v>
      </c>
    </row>
    <row r="642" customFormat="false" ht="15" hidden="false" customHeight="false" outlineLevel="0" collapsed="false">
      <c r="A642" s="14" t="str">
        <f aca="false">'SKU Master'!A642</f>
        <v>07-00641</v>
      </c>
      <c r="B642" s="14" t="str">
        <f aca="false">VLOOKUP(A642,'SKU Master'!$A:$N,6,FALSE())</f>
        <v>Kettle Row Smoked Luncheon Meat, 12 oz</v>
      </c>
      <c r="C642" s="15" t="n">
        <v>4.2</v>
      </c>
      <c r="D642" s="15" t="n">
        <v>6.7</v>
      </c>
      <c r="E642" s="15" t="n">
        <v>3.6</v>
      </c>
      <c r="F642" s="16" t="s">
        <v>12290</v>
      </c>
      <c r="G642" s="16" t="s">
        <v>12017</v>
      </c>
      <c r="H642" s="17" t="n">
        <v>0.77</v>
      </c>
      <c r="I642" s="18" t="n">
        <f aca="false">('SKU Master'!I642-H642)/'SKU Master'!I642</f>
        <v>0.403100775193798</v>
      </c>
      <c r="J642" s="16" t="n">
        <v>3</v>
      </c>
      <c r="K642" s="19" t="n">
        <f aca="false">J642*C642</f>
        <v>12.6</v>
      </c>
      <c r="L642" s="16" t="s">
        <v>12295</v>
      </c>
      <c r="M642" s="16" t="s">
        <v>12292</v>
      </c>
      <c r="N642" s="16" t="s">
        <v>12017</v>
      </c>
      <c r="O642" s="16" t="s">
        <v>12301</v>
      </c>
      <c r="P642" s="16" t="s">
        <v>12296</v>
      </c>
      <c r="Q642" s="16" t="s">
        <v>12017</v>
      </c>
    </row>
    <row r="643" customFormat="false" ht="15" hidden="false" customHeight="false" outlineLevel="0" collapsed="false">
      <c r="A643" s="14" t="str">
        <f aca="false">'SKU Master'!A643</f>
        <v>07-00642</v>
      </c>
      <c r="B643" s="14" t="str">
        <f aca="false">VLOOKUP(A643,'SKU Master'!$A:$N,6,FALSE())</f>
        <v>Kettle Row Smoked Luncheon Meat, 5 oz</v>
      </c>
      <c r="C643" s="15" t="n">
        <v>4.7</v>
      </c>
      <c r="D643" s="15" t="n">
        <v>4</v>
      </c>
      <c r="E643" s="15" t="n">
        <v>3.1</v>
      </c>
      <c r="F643" s="16" t="s">
        <v>12290</v>
      </c>
      <c r="G643" s="16" t="s">
        <v>12021</v>
      </c>
      <c r="H643" s="17" t="n">
        <v>1.55</v>
      </c>
      <c r="I643" s="18" t="n">
        <f aca="false">('SKU Master'!I643-H643)/'SKU Master'!I643</f>
        <v>0.323144104803493</v>
      </c>
      <c r="J643" s="16" t="n">
        <v>2</v>
      </c>
      <c r="K643" s="19" t="n">
        <f aca="false">J643*C643</f>
        <v>9.4</v>
      </c>
      <c r="L643" s="16" t="s">
        <v>12295</v>
      </c>
      <c r="M643" s="16" t="s">
        <v>12292</v>
      </c>
      <c r="N643" s="16" t="s">
        <v>12017</v>
      </c>
      <c r="O643" s="16" t="s">
        <v>12301</v>
      </c>
      <c r="P643" s="16" t="s">
        <v>12298</v>
      </c>
      <c r="Q643" s="16" t="s">
        <v>12017</v>
      </c>
    </row>
    <row r="644" customFormat="false" ht="15" hidden="false" customHeight="false" outlineLevel="0" collapsed="false">
      <c r="A644" s="14" t="str">
        <f aca="false">'SKU Master'!A644</f>
        <v>07-00643</v>
      </c>
      <c r="B644" s="14" t="str">
        <f aca="false">VLOOKUP(A644,'SKU Master'!$A:$N,6,FALSE())</f>
        <v>Roastport Smoked Chicken Breast, 12 oz</v>
      </c>
      <c r="C644" s="15" t="n">
        <v>3.4</v>
      </c>
      <c r="D644" s="15" t="n">
        <v>8.6</v>
      </c>
      <c r="E644" s="15" t="n">
        <v>4.2</v>
      </c>
      <c r="F644" s="16" t="s">
        <v>12290</v>
      </c>
      <c r="G644" s="16" t="s">
        <v>12021</v>
      </c>
      <c r="H644" s="17" t="n">
        <v>2.03</v>
      </c>
      <c r="I644" s="18" t="n">
        <f aca="false">('SKU Master'!I644-H644)/'SKU Master'!I644</f>
        <v>0.321070234113713</v>
      </c>
      <c r="J644" s="16" t="n">
        <v>2</v>
      </c>
      <c r="K644" s="19" t="n">
        <f aca="false">J644*C644</f>
        <v>6.8</v>
      </c>
      <c r="L644" s="16" t="s">
        <v>12295</v>
      </c>
      <c r="M644" s="16" t="s">
        <v>12292</v>
      </c>
      <c r="N644" s="16" t="s">
        <v>12017</v>
      </c>
      <c r="O644" s="16" t="s">
        <v>12301</v>
      </c>
      <c r="P644" s="16" t="s">
        <v>12298</v>
      </c>
      <c r="Q644" s="16" t="s">
        <v>12017</v>
      </c>
    </row>
    <row r="645" customFormat="false" ht="15" hidden="false" customHeight="false" outlineLevel="0" collapsed="false">
      <c r="A645" s="14" t="str">
        <f aca="false">'SKU Master'!A645</f>
        <v>07-00644</v>
      </c>
      <c r="B645" s="14" t="str">
        <f aca="false">VLOOKUP(A645,'SKU Master'!$A:$N,6,FALSE())</f>
        <v>Harborline In Oil Tuna, 5 oz</v>
      </c>
      <c r="C645" s="15" t="n">
        <v>3.9</v>
      </c>
      <c r="D645" s="15" t="n">
        <v>8.7</v>
      </c>
      <c r="E645" s="15" t="n">
        <v>4</v>
      </c>
      <c r="F645" s="16" t="s">
        <v>12290</v>
      </c>
      <c r="G645" s="16" t="s">
        <v>12017</v>
      </c>
      <c r="H645" s="17" t="n">
        <v>1.57</v>
      </c>
      <c r="I645" s="18" t="n">
        <f aca="false">('SKU Master'!I645-H645)/'SKU Master'!I645</f>
        <v>0.474916387959866</v>
      </c>
      <c r="J645" s="16" t="n">
        <v>4</v>
      </c>
      <c r="K645" s="19" t="n">
        <f aca="false">J645*C645</f>
        <v>15.6</v>
      </c>
      <c r="L645" s="16" t="s">
        <v>12295</v>
      </c>
      <c r="M645" s="16" t="s">
        <v>12292</v>
      </c>
      <c r="N645" s="16" t="s">
        <v>12017</v>
      </c>
      <c r="O645" s="16" t="s">
        <v>12301</v>
      </c>
      <c r="P645" s="16" t="s">
        <v>12296</v>
      </c>
      <c r="Q645" s="16" t="s">
        <v>12017</v>
      </c>
    </row>
    <row r="646" customFormat="false" ht="15" hidden="false" customHeight="false" outlineLevel="0" collapsed="false">
      <c r="A646" s="14" t="str">
        <f aca="false">'SKU Master'!A646</f>
        <v>07-00645</v>
      </c>
      <c r="B646" s="14" t="str">
        <f aca="false">VLOOKUP(A646,'SKU Master'!$A:$N,6,FALSE())</f>
        <v>Kettle Row In Water Chicken Breast, 12 oz</v>
      </c>
      <c r="C646" s="15" t="n">
        <v>4.8</v>
      </c>
      <c r="D646" s="15" t="n">
        <v>6.9</v>
      </c>
      <c r="E646" s="15" t="n">
        <v>3.6</v>
      </c>
      <c r="F646" s="16" t="s">
        <v>12290</v>
      </c>
      <c r="G646" s="16" t="s">
        <v>12021</v>
      </c>
      <c r="H646" s="17" t="n">
        <v>1.3</v>
      </c>
      <c r="I646" s="18" t="n">
        <f aca="false">('SKU Master'!I646-H646)/'SKU Master'!I646</f>
        <v>0.312169312169312</v>
      </c>
      <c r="J646" s="16" t="n">
        <v>2</v>
      </c>
      <c r="K646" s="19" t="n">
        <f aca="false">J646*C646</f>
        <v>9.6</v>
      </c>
      <c r="L646" s="16" t="s">
        <v>12295</v>
      </c>
      <c r="M646" s="16" t="s">
        <v>12292</v>
      </c>
      <c r="N646" s="16" t="s">
        <v>12017</v>
      </c>
      <c r="O646" s="16" t="s">
        <v>12301</v>
      </c>
      <c r="P646" s="16" t="s">
        <v>12298</v>
      </c>
      <c r="Q646" s="16" t="s">
        <v>12021</v>
      </c>
    </row>
    <row r="647" customFormat="false" ht="15" hidden="false" customHeight="false" outlineLevel="0" collapsed="false">
      <c r="A647" s="14" t="str">
        <f aca="false">'SKU Master'!A647</f>
        <v>07-00646</v>
      </c>
      <c r="B647" s="14" t="str">
        <f aca="false">VLOOKUP(A647,'SKU Master'!$A:$N,6,FALSE())</f>
        <v>Pepperlane In Water Corned Beef, 12 oz</v>
      </c>
      <c r="C647" s="15" t="n">
        <v>4.1</v>
      </c>
      <c r="D647" s="15" t="n">
        <v>8.5</v>
      </c>
      <c r="E647" s="15" t="n">
        <v>4</v>
      </c>
      <c r="F647" s="16" t="s">
        <v>12290</v>
      </c>
      <c r="G647" s="16" t="s">
        <v>12021</v>
      </c>
      <c r="H647" s="17" t="n">
        <v>2.69</v>
      </c>
      <c r="I647" s="18" t="n">
        <f aca="false">('SKU Master'!I647-H647)/'SKU Master'!I647</f>
        <v>0.308483290488432</v>
      </c>
      <c r="J647" s="16" t="n">
        <v>3</v>
      </c>
      <c r="K647" s="19" t="n">
        <f aca="false">J647*C647</f>
        <v>12.3</v>
      </c>
      <c r="L647" s="16" t="s">
        <v>12295</v>
      </c>
      <c r="M647" s="16" t="s">
        <v>12292</v>
      </c>
      <c r="N647" s="16" t="s">
        <v>12017</v>
      </c>
      <c r="O647" s="16" t="s">
        <v>12301</v>
      </c>
      <c r="P647" s="16" t="s">
        <v>12298</v>
      </c>
      <c r="Q647" s="16" t="s">
        <v>12017</v>
      </c>
    </row>
    <row r="648" customFormat="false" ht="15" hidden="false" customHeight="false" outlineLevel="0" collapsed="false">
      <c r="A648" s="14" t="str">
        <f aca="false">'SKU Master'!A648</f>
        <v>07-00647</v>
      </c>
      <c r="B648" s="14" t="str">
        <f aca="false">VLOOKUP(A648,'SKU Master'!$A:$N,6,FALSE())</f>
        <v>Harborline Smoked Chicken Breast, 5 oz</v>
      </c>
      <c r="C648" s="15" t="n">
        <v>4.2</v>
      </c>
      <c r="D648" s="15" t="n">
        <v>4.3</v>
      </c>
      <c r="E648" s="15" t="n">
        <v>3</v>
      </c>
      <c r="F648" s="16" t="s">
        <v>12290</v>
      </c>
      <c r="G648" s="16" t="s">
        <v>12017</v>
      </c>
      <c r="H648" s="17" t="n">
        <v>2.08</v>
      </c>
      <c r="I648" s="18" t="n">
        <f aca="false">('SKU Master'!I648-H648)/'SKU Master'!I648</f>
        <v>0.478696741854637</v>
      </c>
      <c r="J648" s="16" t="n">
        <v>5</v>
      </c>
      <c r="K648" s="19" t="n">
        <f aca="false">J648*C648</f>
        <v>21</v>
      </c>
      <c r="L648" s="16" t="s">
        <v>12295</v>
      </c>
      <c r="M648" s="16" t="s">
        <v>12292</v>
      </c>
      <c r="N648" s="16" t="s">
        <v>12017</v>
      </c>
      <c r="O648" s="16" t="s">
        <v>12301</v>
      </c>
      <c r="P648" s="16" t="s">
        <v>12296</v>
      </c>
      <c r="Q648" s="16" t="s">
        <v>12017</v>
      </c>
    </row>
    <row r="649" customFormat="false" ht="15" hidden="false" customHeight="false" outlineLevel="0" collapsed="false">
      <c r="A649" s="14" t="str">
        <f aca="false">'SKU Master'!A649</f>
        <v>07-00648</v>
      </c>
      <c r="B649" s="14" t="str">
        <f aca="false">VLOOKUP(A649,'SKU Master'!$A:$N,6,FALSE())</f>
        <v>Golden Grain Co. Smoked Sardines, 12 oz</v>
      </c>
      <c r="C649" s="15" t="n">
        <v>4.4</v>
      </c>
      <c r="D649" s="15" t="n">
        <v>6.8</v>
      </c>
      <c r="E649" s="15" t="n">
        <v>3.1</v>
      </c>
      <c r="F649" s="16" t="s">
        <v>12290</v>
      </c>
      <c r="G649" s="16" t="s">
        <v>12017</v>
      </c>
      <c r="H649" s="17" t="n">
        <v>3.36</v>
      </c>
      <c r="I649" s="18" t="n">
        <f aca="false">('SKU Master'!I649-H649)/'SKU Master'!I649</f>
        <v>0.298538622129436</v>
      </c>
      <c r="J649" s="16" t="n">
        <v>5</v>
      </c>
      <c r="K649" s="19" t="n">
        <f aca="false">J649*C649</f>
        <v>22</v>
      </c>
      <c r="L649" s="16" t="s">
        <v>12295</v>
      </c>
      <c r="M649" s="16" t="s">
        <v>12292</v>
      </c>
      <c r="N649" s="16" t="s">
        <v>12017</v>
      </c>
      <c r="O649" s="16" t="s">
        <v>12301</v>
      </c>
      <c r="P649" s="16" t="s">
        <v>12296</v>
      </c>
      <c r="Q649" s="16" t="s">
        <v>12017</v>
      </c>
    </row>
    <row r="650" customFormat="false" ht="15" hidden="false" customHeight="false" outlineLevel="0" collapsed="false">
      <c r="A650" s="14" t="str">
        <f aca="false">'SKU Master'!A650</f>
        <v>07-00649</v>
      </c>
      <c r="B650" s="14" t="str">
        <f aca="false">VLOOKUP(A650,'SKU Master'!$A:$N,6,FALSE())</f>
        <v>Kettle Row In Water Sardines, 12 oz</v>
      </c>
      <c r="C650" s="15" t="n">
        <v>4.3</v>
      </c>
      <c r="D650" s="15" t="n">
        <v>6.7</v>
      </c>
      <c r="E650" s="15" t="n">
        <v>2.6</v>
      </c>
      <c r="F650" s="16" t="s">
        <v>12290</v>
      </c>
      <c r="G650" s="16" t="s">
        <v>12021</v>
      </c>
      <c r="H650" s="17" t="n">
        <v>0.93</v>
      </c>
      <c r="I650" s="18" t="n">
        <f aca="false">('SKU Master'!I650-H650)/'SKU Master'!I650</f>
        <v>0.27906976744186</v>
      </c>
      <c r="J650" s="16" t="n">
        <v>4</v>
      </c>
      <c r="K650" s="19" t="n">
        <f aca="false">J650*C650</f>
        <v>17.2</v>
      </c>
      <c r="L650" s="16" t="s">
        <v>12295</v>
      </c>
      <c r="M650" s="16" t="s">
        <v>12292</v>
      </c>
      <c r="N650" s="16" t="s">
        <v>12017</v>
      </c>
      <c r="O650" s="16" t="s">
        <v>12301</v>
      </c>
      <c r="P650" s="16" t="s">
        <v>12296</v>
      </c>
      <c r="Q650" s="16" t="s">
        <v>12017</v>
      </c>
    </row>
    <row r="651" customFormat="false" ht="15" hidden="false" customHeight="false" outlineLevel="0" collapsed="false">
      <c r="A651" s="14" t="str">
        <f aca="false">'SKU Master'!A651</f>
        <v>07-00650</v>
      </c>
      <c r="B651" s="14" t="str">
        <f aca="false">VLOOKUP(A651,'SKU Master'!$A:$N,6,FALSE())</f>
        <v>Roastport In Water Chicken Breast, 5 oz</v>
      </c>
      <c r="C651" s="15" t="n">
        <v>3.1</v>
      </c>
      <c r="D651" s="15" t="n">
        <v>4.3</v>
      </c>
      <c r="E651" s="15" t="n">
        <v>4.1</v>
      </c>
      <c r="F651" s="16" t="s">
        <v>12290</v>
      </c>
      <c r="G651" s="16" t="s">
        <v>12021</v>
      </c>
      <c r="H651" s="17" t="n">
        <v>1.49</v>
      </c>
      <c r="I651" s="18" t="n">
        <f aca="false">('SKU Master'!I651-H651)/'SKU Master'!I651</f>
        <v>0.401606425702811</v>
      </c>
      <c r="J651" s="16" t="n">
        <v>3</v>
      </c>
      <c r="K651" s="19" t="n">
        <f aca="false">J651*C651</f>
        <v>9.3</v>
      </c>
      <c r="L651" s="16" t="s">
        <v>12295</v>
      </c>
      <c r="M651" s="16" t="s">
        <v>12292</v>
      </c>
      <c r="N651" s="16" t="s">
        <v>12017</v>
      </c>
      <c r="O651" s="16" t="s">
        <v>12301</v>
      </c>
      <c r="P651" s="16" t="s">
        <v>12298</v>
      </c>
      <c r="Q651" s="16" t="s">
        <v>12017</v>
      </c>
    </row>
    <row r="652" customFormat="false" ht="15" hidden="false" customHeight="false" outlineLevel="0" collapsed="false">
      <c r="A652" s="14" t="str">
        <f aca="false">'SKU Master'!A652</f>
        <v>07-00651</v>
      </c>
      <c r="B652" s="14" t="str">
        <f aca="false">VLOOKUP(A652,'SKU Master'!$A:$N,6,FALSE())</f>
        <v>Thrift Row Smoked Corned Beef, 5 oz</v>
      </c>
      <c r="C652" s="15" t="n">
        <v>5</v>
      </c>
      <c r="D652" s="15" t="n">
        <v>7.8</v>
      </c>
      <c r="E652" s="15" t="n">
        <v>4.4</v>
      </c>
      <c r="F652" s="16" t="s">
        <v>12290</v>
      </c>
      <c r="G652" s="16" t="s">
        <v>12021</v>
      </c>
      <c r="H652" s="17" t="n">
        <v>2.92</v>
      </c>
      <c r="I652" s="18" t="n">
        <f aca="false">('SKU Master'!I652-H652)/'SKU Master'!I652</f>
        <v>0.414829659318637</v>
      </c>
      <c r="J652" s="16" t="n">
        <v>4</v>
      </c>
      <c r="K652" s="19" t="n">
        <f aca="false">J652*C652</f>
        <v>20</v>
      </c>
      <c r="L652" s="16" t="s">
        <v>12295</v>
      </c>
      <c r="M652" s="16" t="s">
        <v>12292</v>
      </c>
      <c r="N652" s="16" t="s">
        <v>12017</v>
      </c>
      <c r="O652" s="16" t="s">
        <v>12301</v>
      </c>
      <c r="P652" s="16" t="s">
        <v>12296</v>
      </c>
      <c r="Q652" s="16" t="s">
        <v>12017</v>
      </c>
    </row>
    <row r="653" customFormat="false" ht="15" hidden="false" customHeight="false" outlineLevel="0" collapsed="false">
      <c r="A653" s="14" t="str">
        <f aca="false">'SKU Master'!A653</f>
        <v>07-00652</v>
      </c>
      <c r="B653" s="14" t="str">
        <f aca="false">VLOOKUP(A653,'SKU Master'!$A:$N,6,FALSE())</f>
        <v>Wheatstone Smoked Salmon, 12 oz</v>
      </c>
      <c r="C653" s="15" t="n">
        <v>2.8</v>
      </c>
      <c r="D653" s="15" t="n">
        <v>6.7</v>
      </c>
      <c r="E653" s="15" t="n">
        <v>3.8</v>
      </c>
      <c r="F653" s="16" t="s">
        <v>12290</v>
      </c>
      <c r="G653" s="16" t="s">
        <v>12017</v>
      </c>
      <c r="H653" s="17" t="n">
        <v>1.64</v>
      </c>
      <c r="I653" s="18" t="n">
        <f aca="false">('SKU Master'!I653-H653)/'SKU Master'!I653</f>
        <v>0.283842794759825</v>
      </c>
      <c r="J653" s="16" t="n">
        <v>5</v>
      </c>
      <c r="K653" s="19" t="n">
        <f aca="false">J653*C653</f>
        <v>14</v>
      </c>
      <c r="L653" s="16" t="s">
        <v>12295</v>
      </c>
      <c r="M653" s="16" t="s">
        <v>12292</v>
      </c>
      <c r="N653" s="16" t="s">
        <v>12017</v>
      </c>
      <c r="O653" s="16" t="s">
        <v>12301</v>
      </c>
      <c r="P653" s="16" t="s">
        <v>12297</v>
      </c>
      <c r="Q653" s="16" t="s">
        <v>12017</v>
      </c>
    </row>
    <row r="654" customFormat="false" ht="15" hidden="false" customHeight="false" outlineLevel="0" collapsed="false">
      <c r="A654" s="14" t="str">
        <f aca="false">'SKU Master'!A654</f>
        <v>07-00653</v>
      </c>
      <c r="B654" s="14" t="str">
        <f aca="false">VLOOKUP(A654,'SKU Master'!$A:$N,6,FALSE())</f>
        <v>Redbarn In Oil Chicken Breast, 12 oz</v>
      </c>
      <c r="C654" s="15" t="n">
        <v>3.6</v>
      </c>
      <c r="D654" s="15" t="n">
        <v>7.3</v>
      </c>
      <c r="E654" s="15" t="n">
        <v>4</v>
      </c>
      <c r="F654" s="16" t="s">
        <v>12290</v>
      </c>
      <c r="G654" s="16" t="s">
        <v>12021</v>
      </c>
      <c r="H654" s="17" t="n">
        <v>1.7</v>
      </c>
      <c r="I654" s="18" t="n">
        <f aca="false">('SKU Master'!I654-H654)/'SKU Master'!I654</f>
        <v>0.317269076305221</v>
      </c>
      <c r="J654" s="16" t="n">
        <v>4</v>
      </c>
      <c r="K654" s="19" t="n">
        <f aca="false">J654*C654</f>
        <v>14.4</v>
      </c>
      <c r="L654" s="16" t="s">
        <v>12295</v>
      </c>
      <c r="M654" s="16" t="s">
        <v>12292</v>
      </c>
      <c r="N654" s="16" t="s">
        <v>12017</v>
      </c>
      <c r="O654" s="16" t="s">
        <v>12301</v>
      </c>
      <c r="P654" s="16" t="s">
        <v>12296</v>
      </c>
      <c r="Q654" s="16" t="s">
        <v>12017</v>
      </c>
    </row>
    <row r="655" customFormat="false" ht="15" hidden="false" customHeight="false" outlineLevel="0" collapsed="false">
      <c r="A655" s="14" t="str">
        <f aca="false">'SKU Master'!A655</f>
        <v>07-00654</v>
      </c>
      <c r="B655" s="14" t="str">
        <f aca="false">VLOOKUP(A655,'SKU Master'!$A:$N,6,FALSE())</f>
        <v>Nutgrove In Water Salmon, 5 oz</v>
      </c>
      <c r="C655" s="15" t="n">
        <v>4</v>
      </c>
      <c r="D655" s="15" t="n">
        <v>5.7</v>
      </c>
      <c r="E655" s="15" t="n">
        <v>3</v>
      </c>
      <c r="F655" s="16" t="s">
        <v>12290</v>
      </c>
      <c r="G655" s="16" t="s">
        <v>12021</v>
      </c>
      <c r="H655" s="17" t="n">
        <v>2.29</v>
      </c>
      <c r="I655" s="18" t="n">
        <f aca="false">('SKU Master'!I655-H655)/'SKU Master'!I655</f>
        <v>0.343839541547278</v>
      </c>
      <c r="J655" s="16" t="n">
        <v>5</v>
      </c>
      <c r="K655" s="19" t="n">
        <f aca="false">J655*C655</f>
        <v>20</v>
      </c>
      <c r="L655" s="16" t="s">
        <v>12295</v>
      </c>
      <c r="M655" s="16" t="s">
        <v>12292</v>
      </c>
      <c r="N655" s="16" t="s">
        <v>12017</v>
      </c>
      <c r="O655" s="16" t="s">
        <v>12301</v>
      </c>
      <c r="P655" s="16" t="s">
        <v>12296</v>
      </c>
      <c r="Q655" s="16" t="s">
        <v>12017</v>
      </c>
    </row>
    <row r="656" customFormat="false" ht="15" hidden="false" customHeight="false" outlineLevel="0" collapsed="false">
      <c r="A656" s="14" t="str">
        <f aca="false">'SKU Master'!A656</f>
        <v>07-00655</v>
      </c>
      <c r="B656" s="14" t="str">
        <f aca="false">VLOOKUP(A656,'SKU Master'!$A:$N,6,FALSE())</f>
        <v>Roastport In Oil Tuna, 5 oz</v>
      </c>
      <c r="C656" s="15" t="n">
        <v>3.3</v>
      </c>
      <c r="D656" s="15" t="n">
        <v>8</v>
      </c>
      <c r="E656" s="15" t="n">
        <v>3.6</v>
      </c>
      <c r="F656" s="16" t="s">
        <v>12290</v>
      </c>
      <c r="G656" s="16" t="s">
        <v>12021</v>
      </c>
      <c r="H656" s="17" t="n">
        <v>1.78</v>
      </c>
      <c r="I656" s="18" t="n">
        <f aca="false">('SKU Master'!I656-H656)/'SKU Master'!I656</f>
        <v>0.404682274247492</v>
      </c>
      <c r="J656" s="16" t="n">
        <v>2</v>
      </c>
      <c r="K656" s="19" t="n">
        <f aca="false">J656*C656</f>
        <v>6.6</v>
      </c>
      <c r="L656" s="16" t="s">
        <v>12295</v>
      </c>
      <c r="M656" s="16" t="s">
        <v>12292</v>
      </c>
      <c r="N656" s="16" t="s">
        <v>12017</v>
      </c>
      <c r="O656" s="16" t="s">
        <v>12301</v>
      </c>
      <c r="P656" s="16" t="s">
        <v>12294</v>
      </c>
      <c r="Q656" s="16" t="s">
        <v>12021</v>
      </c>
    </row>
    <row r="657" customFormat="false" ht="15" hidden="false" customHeight="false" outlineLevel="0" collapsed="false">
      <c r="A657" s="14" t="str">
        <f aca="false">'SKU Master'!A657</f>
        <v>07-00656</v>
      </c>
      <c r="B657" s="14" t="str">
        <f aca="false">VLOOKUP(A657,'SKU Master'!$A:$N,6,FALSE())</f>
        <v>Wheatstone In Water Corned Beef, 12 oz</v>
      </c>
      <c r="C657" s="15" t="n">
        <v>3.8</v>
      </c>
      <c r="D657" s="15" t="n">
        <v>8.1</v>
      </c>
      <c r="E657" s="15" t="n">
        <v>3.6</v>
      </c>
      <c r="F657" s="16" t="s">
        <v>12290</v>
      </c>
      <c r="G657" s="16" t="s">
        <v>12021</v>
      </c>
      <c r="H657" s="17" t="n">
        <v>1.78</v>
      </c>
      <c r="I657" s="18" t="n">
        <f aca="false">('SKU Master'!I657-H657)/'SKU Master'!I657</f>
        <v>0.362007168458781</v>
      </c>
      <c r="J657" s="16" t="n">
        <v>5</v>
      </c>
      <c r="K657" s="19" t="n">
        <f aca="false">J657*C657</f>
        <v>19</v>
      </c>
      <c r="L657" s="16" t="s">
        <v>12295</v>
      </c>
      <c r="M657" s="16" t="s">
        <v>12292</v>
      </c>
      <c r="N657" s="16" t="s">
        <v>12017</v>
      </c>
      <c r="O657" s="16" t="s">
        <v>12301</v>
      </c>
      <c r="P657" s="16" t="s">
        <v>12296</v>
      </c>
      <c r="Q657" s="16" t="s">
        <v>12021</v>
      </c>
    </row>
    <row r="658" customFormat="false" ht="15" hidden="false" customHeight="false" outlineLevel="0" collapsed="false">
      <c r="A658" s="14" t="str">
        <f aca="false">'SKU Master'!A658</f>
        <v>07-00657</v>
      </c>
      <c r="B658" s="14" t="str">
        <f aca="false">VLOOKUP(A658,'SKU Master'!$A:$N,6,FALSE())</f>
        <v>Orchard Spread In Oil Chicken Breast, 12 oz</v>
      </c>
      <c r="C658" s="15" t="n">
        <v>4.4</v>
      </c>
      <c r="D658" s="15" t="n">
        <v>7.6</v>
      </c>
      <c r="E658" s="15" t="n">
        <v>4.4</v>
      </c>
      <c r="F658" s="16" t="s">
        <v>12290</v>
      </c>
      <c r="G658" s="16" t="s">
        <v>12021</v>
      </c>
      <c r="H658" s="17" t="n">
        <v>3.08</v>
      </c>
      <c r="I658" s="18" t="n">
        <f aca="false">('SKU Master'!I658-H658)/'SKU Master'!I658</f>
        <v>0.356993736951983</v>
      </c>
      <c r="J658" s="16" t="n">
        <v>2</v>
      </c>
      <c r="K658" s="19" t="n">
        <f aca="false">J658*C658</f>
        <v>8.8</v>
      </c>
      <c r="L658" s="16" t="s">
        <v>12295</v>
      </c>
      <c r="M658" s="16" t="s">
        <v>12292</v>
      </c>
      <c r="N658" s="16" t="s">
        <v>12017</v>
      </c>
      <c r="O658" s="16" t="s">
        <v>12301</v>
      </c>
      <c r="P658" s="16" t="s">
        <v>12294</v>
      </c>
      <c r="Q658" s="16" t="s">
        <v>12017</v>
      </c>
    </row>
    <row r="659" customFormat="false" ht="15" hidden="false" customHeight="false" outlineLevel="0" collapsed="false">
      <c r="A659" s="14" t="str">
        <f aca="false">'SKU Master'!A659</f>
        <v>07-00658</v>
      </c>
      <c r="B659" s="14" t="str">
        <f aca="false">VLOOKUP(A659,'SKU Master'!$A:$N,6,FALSE())</f>
        <v>Thrift Row In Oil Luncheon Meat, 5 oz</v>
      </c>
      <c r="C659" s="15" t="n">
        <v>4.8</v>
      </c>
      <c r="D659" s="15" t="n">
        <v>6.6</v>
      </c>
      <c r="E659" s="15" t="n">
        <v>3.3</v>
      </c>
      <c r="F659" s="16" t="s">
        <v>12290</v>
      </c>
      <c r="G659" s="16" t="s">
        <v>12017</v>
      </c>
      <c r="H659" s="17" t="n">
        <v>1.9</v>
      </c>
      <c r="I659" s="18" t="n">
        <f aca="false">('SKU Master'!I659-H659)/'SKU Master'!I659</f>
        <v>0.455587392550143</v>
      </c>
      <c r="J659" s="16" t="n">
        <v>1</v>
      </c>
      <c r="K659" s="19" t="n">
        <f aca="false">J659*C659</f>
        <v>4.8</v>
      </c>
      <c r="L659" s="16" t="s">
        <v>12291</v>
      </c>
      <c r="M659" s="16" t="s">
        <v>12292</v>
      </c>
      <c r="N659" s="16" t="s">
        <v>12017</v>
      </c>
      <c r="O659" s="16" t="s">
        <v>12301</v>
      </c>
      <c r="P659" s="16" t="s">
        <v>12294</v>
      </c>
      <c r="Q659" s="16" t="s">
        <v>12017</v>
      </c>
    </row>
    <row r="660" customFormat="false" ht="15" hidden="false" customHeight="false" outlineLevel="0" collapsed="false">
      <c r="A660" s="14" t="str">
        <f aca="false">'SKU Master'!A660</f>
        <v>07-00659</v>
      </c>
      <c r="B660" s="14" t="str">
        <f aca="false">VLOOKUP(A660,'SKU Master'!$A:$N,6,FALSE())</f>
        <v>Redbarn In Oil Sardines, 5 oz</v>
      </c>
      <c r="C660" s="15" t="n">
        <v>3.7</v>
      </c>
      <c r="D660" s="15" t="n">
        <v>8.7</v>
      </c>
      <c r="E660" s="15" t="n">
        <v>3.3</v>
      </c>
      <c r="F660" s="16" t="s">
        <v>12290</v>
      </c>
      <c r="G660" s="16" t="s">
        <v>12021</v>
      </c>
      <c r="H660" s="17" t="n">
        <v>1.52</v>
      </c>
      <c r="I660" s="18" t="n">
        <f aca="false">('SKU Master'!I660-H660)/'SKU Master'!I660</f>
        <v>0.364016736401674</v>
      </c>
      <c r="J660" s="16" t="n">
        <v>3</v>
      </c>
      <c r="K660" s="19" t="n">
        <f aca="false">J660*C660</f>
        <v>11.1</v>
      </c>
      <c r="L660" s="16" t="s">
        <v>12295</v>
      </c>
      <c r="M660" s="16" t="s">
        <v>12292</v>
      </c>
      <c r="N660" s="16" t="s">
        <v>12017</v>
      </c>
      <c r="O660" s="16" t="s">
        <v>12301</v>
      </c>
      <c r="P660" s="16" t="s">
        <v>12298</v>
      </c>
      <c r="Q660" s="16" t="s">
        <v>12017</v>
      </c>
    </row>
    <row r="661" customFormat="false" ht="15" hidden="false" customHeight="false" outlineLevel="0" collapsed="false">
      <c r="A661" s="14" t="str">
        <f aca="false">'SKU Master'!A661</f>
        <v>07-00660</v>
      </c>
      <c r="B661" s="14" t="str">
        <f aca="false">VLOOKUP(A661,'SKU Master'!$A:$N,6,FALSE())</f>
        <v>Kettle Row In Water Tuna, 12 oz</v>
      </c>
      <c r="C661" s="15" t="n">
        <v>4.7</v>
      </c>
      <c r="D661" s="15" t="n">
        <v>8.7</v>
      </c>
      <c r="E661" s="15" t="n">
        <v>4.5</v>
      </c>
      <c r="F661" s="16" t="s">
        <v>12290</v>
      </c>
      <c r="G661" s="16" t="s">
        <v>12021</v>
      </c>
      <c r="H661" s="17" t="n">
        <v>1.28</v>
      </c>
      <c r="I661" s="18" t="n">
        <f aca="false">('SKU Master'!I661-H661)/'SKU Master'!I661</f>
        <v>0.35678391959799</v>
      </c>
      <c r="J661" s="16" t="n">
        <v>4</v>
      </c>
      <c r="K661" s="19" t="n">
        <f aca="false">J661*C661</f>
        <v>18.8</v>
      </c>
      <c r="L661" s="16" t="s">
        <v>12295</v>
      </c>
      <c r="M661" s="16" t="s">
        <v>12292</v>
      </c>
      <c r="N661" s="16" t="s">
        <v>12017</v>
      </c>
      <c r="O661" s="16" t="s">
        <v>12301</v>
      </c>
      <c r="P661" s="16" t="s">
        <v>12296</v>
      </c>
      <c r="Q661" s="16" t="s">
        <v>12017</v>
      </c>
    </row>
    <row r="662" customFormat="false" ht="15" hidden="false" customHeight="false" outlineLevel="0" collapsed="false">
      <c r="A662" s="14" t="str">
        <f aca="false">'SKU Master'!A662</f>
        <v>07-00661</v>
      </c>
      <c r="B662" s="14" t="str">
        <f aca="false">VLOOKUP(A662,'SKU Master'!$A:$N,6,FALSE())</f>
        <v>Roastport Smoked Luncheon Meat, 12 oz</v>
      </c>
      <c r="C662" s="15" t="n">
        <v>4</v>
      </c>
      <c r="D662" s="15" t="n">
        <v>7.7</v>
      </c>
      <c r="E662" s="15" t="n">
        <v>4.4</v>
      </c>
      <c r="F662" s="16" t="s">
        <v>12290</v>
      </c>
      <c r="G662" s="16" t="s">
        <v>12021</v>
      </c>
      <c r="H662" s="17" t="n">
        <v>1.62</v>
      </c>
      <c r="I662" s="18" t="n">
        <f aca="false">('SKU Master'!I662-H662)/'SKU Master'!I662</f>
        <v>0.349397590361446</v>
      </c>
      <c r="J662" s="16" t="n">
        <v>4</v>
      </c>
      <c r="K662" s="19" t="n">
        <f aca="false">J662*C662</f>
        <v>16</v>
      </c>
      <c r="L662" s="16" t="s">
        <v>12299</v>
      </c>
      <c r="M662" s="16" t="s">
        <v>12292</v>
      </c>
      <c r="N662" s="16" t="s">
        <v>12017</v>
      </c>
      <c r="O662" s="16" t="s">
        <v>12301</v>
      </c>
      <c r="P662" s="16" t="s">
        <v>12296</v>
      </c>
      <c r="Q662" s="16" t="s">
        <v>12017</v>
      </c>
    </row>
    <row r="663" customFormat="false" ht="15" hidden="false" customHeight="false" outlineLevel="0" collapsed="false">
      <c r="A663" s="14" t="str">
        <f aca="false">'SKU Master'!A663</f>
        <v>07-00662</v>
      </c>
      <c r="B663" s="14" t="str">
        <f aca="false">VLOOKUP(A663,'SKU Master'!$A:$N,6,FALSE())</f>
        <v>Pepperlane In Oil Salmon, 5 oz</v>
      </c>
      <c r="C663" s="15" t="n">
        <v>4</v>
      </c>
      <c r="D663" s="15" t="n">
        <v>7.4</v>
      </c>
      <c r="E663" s="15" t="n">
        <v>3.4</v>
      </c>
      <c r="F663" s="16" t="s">
        <v>12290</v>
      </c>
      <c r="G663" s="16" t="s">
        <v>12021</v>
      </c>
      <c r="H663" s="17" t="n">
        <v>0.86</v>
      </c>
      <c r="I663" s="18" t="n">
        <f aca="false">('SKU Master'!I663-H663)/'SKU Master'!I663</f>
        <v>0.333333333333333</v>
      </c>
      <c r="J663" s="16" t="n">
        <v>5</v>
      </c>
      <c r="K663" s="19" t="n">
        <f aca="false">J663*C663</f>
        <v>20</v>
      </c>
      <c r="L663" s="16" t="s">
        <v>12295</v>
      </c>
      <c r="M663" s="16" t="s">
        <v>12292</v>
      </c>
      <c r="N663" s="16" t="s">
        <v>12017</v>
      </c>
      <c r="O663" s="16" t="s">
        <v>12301</v>
      </c>
      <c r="P663" s="16" t="s">
        <v>12297</v>
      </c>
      <c r="Q663" s="16" t="s">
        <v>12017</v>
      </c>
    </row>
    <row r="664" customFormat="false" ht="15" hidden="false" customHeight="false" outlineLevel="0" collapsed="false">
      <c r="A664" s="14" t="str">
        <f aca="false">'SKU Master'!A664</f>
        <v>07-00663</v>
      </c>
      <c r="B664" s="14" t="str">
        <f aca="false">VLOOKUP(A664,'SKU Master'!$A:$N,6,FALSE())</f>
        <v>Redbarn In Water Tuna, 12 oz</v>
      </c>
      <c r="C664" s="15" t="n">
        <v>4.9</v>
      </c>
      <c r="D664" s="15" t="n">
        <v>8.2</v>
      </c>
      <c r="E664" s="15" t="n">
        <v>4.4</v>
      </c>
      <c r="F664" s="16" t="s">
        <v>12290</v>
      </c>
      <c r="G664" s="16" t="s">
        <v>12021</v>
      </c>
      <c r="H664" s="17" t="n">
        <v>2.35</v>
      </c>
      <c r="I664" s="18" t="n">
        <f aca="false">('SKU Master'!I664-H664)/'SKU Master'!I664</f>
        <v>0.411027568922306</v>
      </c>
      <c r="J664" s="16" t="n">
        <v>5</v>
      </c>
      <c r="K664" s="19" t="n">
        <f aca="false">J664*C664</f>
        <v>24.5</v>
      </c>
      <c r="L664" s="16" t="s">
        <v>12295</v>
      </c>
      <c r="M664" s="16" t="s">
        <v>12292</v>
      </c>
      <c r="N664" s="16" t="s">
        <v>12017</v>
      </c>
      <c r="O664" s="16" t="s">
        <v>12301</v>
      </c>
      <c r="P664" s="16" t="s">
        <v>12297</v>
      </c>
      <c r="Q664" s="16" t="s">
        <v>12017</v>
      </c>
    </row>
    <row r="665" customFormat="false" ht="15" hidden="false" customHeight="false" outlineLevel="0" collapsed="false">
      <c r="A665" s="14" t="str">
        <f aca="false">'SKU Master'!A665</f>
        <v>07-00664</v>
      </c>
      <c r="B665" s="14" t="str">
        <f aca="false">VLOOKUP(A665,'SKU Master'!$A:$N,6,FALSE())</f>
        <v>Harborline In Water Sardines, 12 oz</v>
      </c>
      <c r="C665" s="15" t="n">
        <v>4.5</v>
      </c>
      <c r="D665" s="15" t="n">
        <v>5.5</v>
      </c>
      <c r="E665" s="15" t="n">
        <v>4.7</v>
      </c>
      <c r="F665" s="16" t="s">
        <v>12290</v>
      </c>
      <c r="G665" s="16" t="s">
        <v>12021</v>
      </c>
      <c r="H665" s="17" t="n">
        <v>1.83</v>
      </c>
      <c r="I665" s="18" t="n">
        <f aca="false">('SKU Master'!I665-H665)/'SKU Master'!I665</f>
        <v>0.387959866220736</v>
      </c>
      <c r="J665" s="16" t="n">
        <v>5</v>
      </c>
      <c r="K665" s="19" t="n">
        <f aca="false">J665*C665</f>
        <v>22.5</v>
      </c>
      <c r="L665" s="16" t="s">
        <v>12295</v>
      </c>
      <c r="M665" s="16" t="s">
        <v>12292</v>
      </c>
      <c r="N665" s="16" t="s">
        <v>12017</v>
      </c>
      <c r="O665" s="16" t="s">
        <v>12301</v>
      </c>
      <c r="P665" s="16" t="s">
        <v>12297</v>
      </c>
      <c r="Q665" s="16" t="s">
        <v>12017</v>
      </c>
    </row>
    <row r="666" customFormat="false" ht="15" hidden="false" customHeight="false" outlineLevel="0" collapsed="false">
      <c r="A666" s="14" t="str">
        <f aca="false">'SKU Master'!A666</f>
        <v>07-00665</v>
      </c>
      <c r="B666" s="14" t="str">
        <f aca="false">VLOOKUP(A666,'SKU Master'!$A:$N,6,FALSE())</f>
        <v>Orchard Spread In Oil Salmon, 5 oz</v>
      </c>
      <c r="C666" s="15" t="n">
        <v>2.7</v>
      </c>
      <c r="D666" s="15" t="n">
        <v>7.3</v>
      </c>
      <c r="E666" s="15" t="n">
        <v>2.5</v>
      </c>
      <c r="F666" s="16" t="s">
        <v>12290</v>
      </c>
      <c r="G666" s="16" t="s">
        <v>12021</v>
      </c>
      <c r="H666" s="17" t="n">
        <v>2.85</v>
      </c>
      <c r="I666" s="18" t="n">
        <f aca="false">('SKU Master'!I666-H666)/'SKU Master'!I666</f>
        <v>0.365256124721604</v>
      </c>
      <c r="J666" s="16" t="n">
        <v>1</v>
      </c>
      <c r="K666" s="19" t="n">
        <f aca="false">J666*C666</f>
        <v>2.7</v>
      </c>
      <c r="L666" s="16" t="s">
        <v>12291</v>
      </c>
      <c r="M666" s="16" t="s">
        <v>12292</v>
      </c>
      <c r="N666" s="16" t="s">
        <v>12017</v>
      </c>
      <c r="O666" s="16" t="s">
        <v>12301</v>
      </c>
      <c r="P666" s="16" t="s">
        <v>12294</v>
      </c>
      <c r="Q666" s="16" t="s">
        <v>12017</v>
      </c>
    </row>
    <row r="667" customFormat="false" ht="15" hidden="false" customHeight="false" outlineLevel="0" collapsed="false">
      <c r="A667" s="14" t="str">
        <f aca="false">'SKU Master'!A667</f>
        <v>07-00666</v>
      </c>
      <c r="B667" s="14" t="str">
        <f aca="false">VLOOKUP(A667,'SKU Master'!$A:$N,6,FALSE())</f>
        <v>Pepperlane In Oil Tuna, 12 oz</v>
      </c>
      <c r="C667" s="15" t="n">
        <v>3.7</v>
      </c>
      <c r="D667" s="15" t="n">
        <v>8.7</v>
      </c>
      <c r="E667" s="15" t="n">
        <v>2.8</v>
      </c>
      <c r="F667" s="16" t="s">
        <v>12290</v>
      </c>
      <c r="G667" s="16" t="s">
        <v>12017</v>
      </c>
      <c r="H667" s="17" t="n">
        <v>2</v>
      </c>
      <c r="I667" s="18" t="n">
        <f aca="false">('SKU Master'!I667-H667)/'SKU Master'!I667</f>
        <v>0.283154121863799</v>
      </c>
      <c r="J667" s="16" t="n">
        <v>2</v>
      </c>
      <c r="K667" s="19" t="n">
        <f aca="false">J667*C667</f>
        <v>7.4</v>
      </c>
      <c r="L667" s="16" t="s">
        <v>12295</v>
      </c>
      <c r="M667" s="16" t="s">
        <v>12292</v>
      </c>
      <c r="N667" s="16" t="s">
        <v>12017</v>
      </c>
      <c r="O667" s="16" t="s">
        <v>12301</v>
      </c>
      <c r="P667" s="16" t="s">
        <v>12298</v>
      </c>
      <c r="Q667" s="16" t="s">
        <v>12021</v>
      </c>
    </row>
    <row r="668" customFormat="false" ht="15" hidden="false" customHeight="false" outlineLevel="0" collapsed="false">
      <c r="A668" s="14" t="str">
        <f aca="false">'SKU Master'!A668</f>
        <v>07-00667</v>
      </c>
      <c r="B668" s="14" t="str">
        <f aca="false">VLOOKUP(A668,'SKU Master'!$A:$N,6,FALSE())</f>
        <v>Wheatstone In Oil Luncheon Meat, 12 oz</v>
      </c>
      <c r="C668" s="15" t="n">
        <v>3</v>
      </c>
      <c r="D668" s="15" t="n">
        <v>7.1</v>
      </c>
      <c r="E668" s="15" t="n">
        <v>2.8</v>
      </c>
      <c r="F668" s="16" t="s">
        <v>12290</v>
      </c>
      <c r="G668" s="16" t="s">
        <v>12021</v>
      </c>
      <c r="H668" s="17" t="n">
        <v>2.9</v>
      </c>
      <c r="I668" s="18" t="n">
        <f aca="false">('SKU Master'!I668-H668)/'SKU Master'!I668</f>
        <v>0.406952965235174</v>
      </c>
      <c r="J668" s="16" t="n">
        <v>1</v>
      </c>
      <c r="K668" s="19" t="n">
        <f aca="false">J668*C668</f>
        <v>3</v>
      </c>
      <c r="L668" s="16" t="s">
        <v>12291</v>
      </c>
      <c r="M668" s="16" t="s">
        <v>12292</v>
      </c>
      <c r="N668" s="16" t="s">
        <v>12017</v>
      </c>
      <c r="O668" s="16" t="s">
        <v>12301</v>
      </c>
      <c r="P668" s="16" t="s">
        <v>12294</v>
      </c>
      <c r="Q668" s="16" t="s">
        <v>12017</v>
      </c>
    </row>
    <row r="669" customFormat="false" ht="15" hidden="false" customHeight="false" outlineLevel="0" collapsed="false">
      <c r="A669" s="14" t="str">
        <f aca="false">'SKU Master'!A669</f>
        <v>07-00668</v>
      </c>
      <c r="B669" s="14" t="str">
        <f aca="false">VLOOKUP(A669,'SKU Master'!$A:$N,6,FALSE())</f>
        <v>Roastport Smoked Sardines, 5 oz</v>
      </c>
      <c r="C669" s="15" t="n">
        <v>4.5</v>
      </c>
      <c r="D669" s="15" t="n">
        <v>7.6</v>
      </c>
      <c r="E669" s="15" t="n">
        <v>3.3</v>
      </c>
      <c r="F669" s="16" t="s">
        <v>12290</v>
      </c>
      <c r="G669" s="16" t="s">
        <v>12021</v>
      </c>
      <c r="H669" s="17" t="n">
        <v>2.48</v>
      </c>
      <c r="I669" s="18" t="n">
        <f aca="false">('SKU Master'!I669-H669)/'SKU Master'!I669</f>
        <v>0.289398280802292</v>
      </c>
      <c r="J669" s="16" t="n">
        <v>4</v>
      </c>
      <c r="K669" s="19" t="n">
        <f aca="false">J669*C669</f>
        <v>18</v>
      </c>
      <c r="L669" s="16" t="s">
        <v>12295</v>
      </c>
      <c r="M669" s="16" t="s">
        <v>12292</v>
      </c>
      <c r="N669" s="16" t="s">
        <v>12017</v>
      </c>
      <c r="O669" s="16" t="s">
        <v>12301</v>
      </c>
      <c r="P669" s="16" t="s">
        <v>12296</v>
      </c>
      <c r="Q669" s="16" t="s">
        <v>12017</v>
      </c>
    </row>
    <row r="670" customFormat="false" ht="15" hidden="false" customHeight="false" outlineLevel="0" collapsed="false">
      <c r="A670" s="14" t="str">
        <f aca="false">'SKU Master'!A670</f>
        <v>07-00669</v>
      </c>
      <c r="B670" s="14" t="str">
        <f aca="false">VLOOKUP(A670,'SKU Master'!$A:$N,6,FALSE())</f>
        <v>Redbarn In Oil Tuna, 12 oz</v>
      </c>
      <c r="C670" s="15" t="n">
        <v>4.7</v>
      </c>
      <c r="D670" s="15" t="n">
        <v>7.9</v>
      </c>
      <c r="E670" s="15" t="n">
        <v>2.9</v>
      </c>
      <c r="F670" s="16" t="s">
        <v>12290</v>
      </c>
      <c r="G670" s="16" t="s">
        <v>12021</v>
      </c>
      <c r="H670" s="17" t="n">
        <v>3.14</v>
      </c>
      <c r="I670" s="18" t="n">
        <f aca="false">('SKU Master'!I670-H670)/'SKU Master'!I670</f>
        <v>0.284738041002278</v>
      </c>
      <c r="J670" s="16" t="n">
        <v>4</v>
      </c>
      <c r="K670" s="19" t="n">
        <f aca="false">J670*C670</f>
        <v>18.8</v>
      </c>
      <c r="L670" s="16" t="s">
        <v>12299</v>
      </c>
      <c r="M670" s="16" t="s">
        <v>12292</v>
      </c>
      <c r="N670" s="16" t="s">
        <v>12017</v>
      </c>
      <c r="O670" s="16" t="s">
        <v>12301</v>
      </c>
      <c r="P670" s="16" t="s">
        <v>12296</v>
      </c>
      <c r="Q670" s="16" t="s">
        <v>12017</v>
      </c>
    </row>
    <row r="671" customFormat="false" ht="15" hidden="false" customHeight="false" outlineLevel="0" collapsed="false">
      <c r="A671" s="14" t="str">
        <f aca="false">'SKU Master'!A671</f>
        <v>07-00670</v>
      </c>
      <c r="B671" s="14" t="str">
        <f aca="false">VLOOKUP(A671,'SKU Master'!$A:$N,6,FALSE())</f>
        <v>Harborline In Water Corned Beef, 12 oz</v>
      </c>
      <c r="C671" s="15" t="n">
        <v>4.8</v>
      </c>
      <c r="D671" s="15" t="n">
        <v>5.3</v>
      </c>
      <c r="E671" s="15" t="n">
        <v>3</v>
      </c>
      <c r="F671" s="16" t="s">
        <v>12290</v>
      </c>
      <c r="G671" s="16" t="s">
        <v>12021</v>
      </c>
      <c r="H671" s="17" t="n">
        <v>2.07</v>
      </c>
      <c r="I671" s="18" t="n">
        <f aca="false">('SKU Master'!I671-H671)/'SKU Master'!I671</f>
        <v>0.453825857519789</v>
      </c>
      <c r="J671" s="16" t="n">
        <v>3</v>
      </c>
      <c r="K671" s="19" t="n">
        <f aca="false">J671*C671</f>
        <v>14.4</v>
      </c>
      <c r="L671" s="16" t="s">
        <v>12295</v>
      </c>
      <c r="M671" s="16" t="s">
        <v>12292</v>
      </c>
      <c r="N671" s="16" t="s">
        <v>12017</v>
      </c>
      <c r="O671" s="16" t="s">
        <v>12301</v>
      </c>
      <c r="P671" s="16" t="s">
        <v>12298</v>
      </c>
      <c r="Q671" s="16" t="s">
        <v>12017</v>
      </c>
    </row>
    <row r="672" customFormat="false" ht="15" hidden="false" customHeight="false" outlineLevel="0" collapsed="false">
      <c r="A672" s="14" t="str">
        <f aca="false">'SKU Master'!A672</f>
        <v>07-00671</v>
      </c>
      <c r="B672" s="14" t="str">
        <f aca="false">VLOOKUP(A672,'SKU Master'!$A:$N,6,FALSE())</f>
        <v>Harborline Smoked Corned Beef, 5 oz</v>
      </c>
      <c r="C672" s="15" t="n">
        <v>4.8</v>
      </c>
      <c r="D672" s="15" t="n">
        <v>5.9</v>
      </c>
      <c r="E672" s="15" t="n">
        <v>2.9</v>
      </c>
      <c r="F672" s="16" t="s">
        <v>12290</v>
      </c>
      <c r="G672" s="16" t="s">
        <v>12017</v>
      </c>
      <c r="H672" s="17" t="n">
        <v>2.1</v>
      </c>
      <c r="I672" s="18" t="n">
        <f aca="false">('SKU Master'!I672-H672)/'SKU Master'!I672</f>
        <v>0.460154241645244</v>
      </c>
      <c r="J672" s="16" t="n">
        <v>4</v>
      </c>
      <c r="K672" s="19" t="n">
        <f aca="false">J672*C672</f>
        <v>19.2</v>
      </c>
      <c r="L672" s="16" t="s">
        <v>12295</v>
      </c>
      <c r="M672" s="16" t="s">
        <v>12292</v>
      </c>
      <c r="N672" s="16" t="s">
        <v>12017</v>
      </c>
      <c r="O672" s="16" t="s">
        <v>12301</v>
      </c>
      <c r="P672" s="16" t="s">
        <v>12296</v>
      </c>
      <c r="Q672" s="16" t="s">
        <v>12017</v>
      </c>
    </row>
    <row r="673" customFormat="false" ht="15" hidden="false" customHeight="false" outlineLevel="0" collapsed="false">
      <c r="A673" s="14" t="str">
        <f aca="false">'SKU Master'!A673</f>
        <v>07-00672</v>
      </c>
      <c r="B673" s="14" t="str">
        <f aca="false">VLOOKUP(A673,'SKU Master'!$A:$N,6,FALSE())</f>
        <v>Orchard Spread In Water Sardines, 12 oz</v>
      </c>
      <c r="C673" s="15" t="n">
        <v>4.3</v>
      </c>
      <c r="D673" s="15" t="n">
        <v>7.1</v>
      </c>
      <c r="E673" s="15" t="n">
        <v>2.6</v>
      </c>
      <c r="F673" s="16" t="s">
        <v>12290</v>
      </c>
      <c r="G673" s="16" t="s">
        <v>12021</v>
      </c>
      <c r="H673" s="17" t="n">
        <v>1.36</v>
      </c>
      <c r="I673" s="18" t="n">
        <f aca="false">('SKU Master'!I673-H673)/'SKU Master'!I673</f>
        <v>0.316582914572864</v>
      </c>
      <c r="J673" s="16" t="n">
        <v>4</v>
      </c>
      <c r="K673" s="19" t="n">
        <f aca="false">J673*C673</f>
        <v>17.2</v>
      </c>
      <c r="L673" s="16" t="s">
        <v>12295</v>
      </c>
      <c r="M673" s="16" t="s">
        <v>12292</v>
      </c>
      <c r="N673" s="16" t="s">
        <v>12017</v>
      </c>
      <c r="O673" s="16" t="s">
        <v>12301</v>
      </c>
      <c r="P673" s="16" t="s">
        <v>12296</v>
      </c>
      <c r="Q673" s="16" t="s">
        <v>12021</v>
      </c>
    </row>
    <row r="674" customFormat="false" ht="15" hidden="false" customHeight="false" outlineLevel="0" collapsed="false">
      <c r="A674" s="14" t="str">
        <f aca="false">'SKU Master'!A674</f>
        <v>07-00673</v>
      </c>
      <c r="B674" s="14" t="str">
        <f aca="false">VLOOKUP(A674,'SKU Master'!$A:$N,6,FALSE())</f>
        <v>Kettle Row Smoked Chicken Breast, 5 oz</v>
      </c>
      <c r="C674" s="15" t="n">
        <v>3.3</v>
      </c>
      <c r="D674" s="15" t="n">
        <v>7.4</v>
      </c>
      <c r="E674" s="15" t="n">
        <v>4.6</v>
      </c>
      <c r="F674" s="16" t="s">
        <v>12290</v>
      </c>
      <c r="G674" s="16" t="s">
        <v>12021</v>
      </c>
      <c r="H674" s="17" t="n">
        <v>1.23</v>
      </c>
      <c r="I674" s="18" t="n">
        <f aca="false">('SKU Master'!I674-H674)/'SKU Master'!I674</f>
        <v>0.381909547738693</v>
      </c>
      <c r="J674" s="16" t="n">
        <v>3</v>
      </c>
      <c r="K674" s="19" t="n">
        <f aca="false">J674*C674</f>
        <v>9.9</v>
      </c>
      <c r="L674" s="16" t="s">
        <v>12295</v>
      </c>
      <c r="M674" s="16" t="s">
        <v>12292</v>
      </c>
      <c r="N674" s="16" t="s">
        <v>12017</v>
      </c>
      <c r="O674" s="16" t="s">
        <v>12301</v>
      </c>
      <c r="P674" s="16" t="s">
        <v>12296</v>
      </c>
      <c r="Q674" s="16" t="s">
        <v>12017</v>
      </c>
    </row>
    <row r="675" customFormat="false" ht="15" hidden="false" customHeight="false" outlineLevel="0" collapsed="false">
      <c r="A675" s="14" t="str">
        <f aca="false">'SKU Master'!A675</f>
        <v>07-00674</v>
      </c>
      <c r="B675" s="14" t="str">
        <f aca="false">VLOOKUP(A675,'SKU Master'!$A:$N,6,FALSE())</f>
        <v>Golden Grain Co. In Oil Sardines, 5 oz</v>
      </c>
      <c r="C675" s="15" t="n">
        <v>4.3</v>
      </c>
      <c r="D675" s="15" t="n">
        <v>5.8</v>
      </c>
      <c r="E675" s="15" t="n">
        <v>3.9</v>
      </c>
      <c r="F675" s="16" t="s">
        <v>12290</v>
      </c>
      <c r="G675" s="16" t="s">
        <v>12021</v>
      </c>
      <c r="H675" s="17" t="n">
        <v>2.94</v>
      </c>
      <c r="I675" s="18" t="n">
        <f aca="false">('SKU Master'!I675-H675)/'SKU Master'!I675</f>
        <v>0.330296127562642</v>
      </c>
      <c r="J675" s="16" t="n">
        <v>6</v>
      </c>
      <c r="K675" s="19" t="n">
        <f aca="false">J675*C675</f>
        <v>25.8</v>
      </c>
      <c r="L675" s="16" t="s">
        <v>12295</v>
      </c>
      <c r="M675" s="16" t="s">
        <v>12292</v>
      </c>
      <c r="N675" s="16" t="s">
        <v>12017</v>
      </c>
      <c r="O675" s="16" t="s">
        <v>12301</v>
      </c>
      <c r="P675" s="16" t="s">
        <v>12297</v>
      </c>
      <c r="Q675" s="16" t="s">
        <v>12021</v>
      </c>
    </row>
    <row r="676" customFormat="false" ht="15" hidden="false" customHeight="false" outlineLevel="0" collapsed="false">
      <c r="A676" s="14" t="str">
        <f aca="false">'SKU Master'!A676</f>
        <v>07-00675</v>
      </c>
      <c r="B676" s="14" t="str">
        <f aca="false">VLOOKUP(A676,'SKU Master'!$A:$N,6,FALSE())</f>
        <v>Pepperlane In Oil Luncheon Meat, 5 oz</v>
      </c>
      <c r="C676" s="15" t="n">
        <v>4.4</v>
      </c>
      <c r="D676" s="15" t="n">
        <v>4.2</v>
      </c>
      <c r="E676" s="15" t="n">
        <v>4.9</v>
      </c>
      <c r="F676" s="16" t="s">
        <v>12290</v>
      </c>
      <c r="G676" s="16" t="s">
        <v>12021</v>
      </c>
      <c r="H676" s="17" t="n">
        <v>2.98</v>
      </c>
      <c r="I676" s="18" t="n">
        <f aca="false">('SKU Master'!I676-H676)/'SKU Master'!I676</f>
        <v>0.390593047034765</v>
      </c>
      <c r="J676" s="16" t="n">
        <v>6</v>
      </c>
      <c r="K676" s="19" t="n">
        <f aca="false">J676*C676</f>
        <v>26.4</v>
      </c>
      <c r="L676" s="16" t="s">
        <v>12295</v>
      </c>
      <c r="M676" s="16" t="s">
        <v>12292</v>
      </c>
      <c r="N676" s="16" t="s">
        <v>12017</v>
      </c>
      <c r="O676" s="16" t="s">
        <v>12301</v>
      </c>
      <c r="P676" s="16" t="s">
        <v>12297</v>
      </c>
      <c r="Q676" s="16" t="s">
        <v>12017</v>
      </c>
    </row>
    <row r="677" customFormat="false" ht="15" hidden="false" customHeight="false" outlineLevel="0" collapsed="false">
      <c r="A677" s="14" t="str">
        <f aca="false">'SKU Master'!A677</f>
        <v>07-00676</v>
      </c>
      <c r="B677" s="14" t="str">
        <f aca="false">VLOOKUP(A677,'SKU Master'!$A:$N,6,FALSE())</f>
        <v>Orchard Spread Smoked Sardines, 5 oz</v>
      </c>
      <c r="C677" s="15" t="n">
        <v>3.5</v>
      </c>
      <c r="D677" s="15" t="n">
        <v>5.9</v>
      </c>
      <c r="E677" s="15" t="n">
        <v>4.3</v>
      </c>
      <c r="F677" s="16" t="s">
        <v>12290</v>
      </c>
      <c r="G677" s="16" t="s">
        <v>12021</v>
      </c>
      <c r="H677" s="17" t="n">
        <v>2.13</v>
      </c>
      <c r="I677" s="18" t="n">
        <f aca="false">('SKU Master'!I677-H677)/'SKU Master'!I677</f>
        <v>0.371681415929204</v>
      </c>
      <c r="J677" s="16" t="n">
        <v>2</v>
      </c>
      <c r="K677" s="19" t="n">
        <f aca="false">J677*C677</f>
        <v>7</v>
      </c>
      <c r="L677" s="16" t="s">
        <v>12295</v>
      </c>
      <c r="M677" s="16" t="s">
        <v>12292</v>
      </c>
      <c r="N677" s="16" t="s">
        <v>12017</v>
      </c>
      <c r="O677" s="16" t="s">
        <v>12301</v>
      </c>
      <c r="P677" s="16" t="s">
        <v>12294</v>
      </c>
      <c r="Q677" s="16" t="s">
        <v>12021</v>
      </c>
    </row>
    <row r="678" customFormat="false" ht="15" hidden="false" customHeight="false" outlineLevel="0" collapsed="false">
      <c r="A678" s="14" t="str">
        <f aca="false">'SKU Master'!A678</f>
        <v>07-00677</v>
      </c>
      <c r="B678" s="14" t="str">
        <f aca="false">VLOOKUP(A678,'SKU Master'!$A:$N,6,FALSE())</f>
        <v>Thrift Row Smoked Luncheon Meat, 12 oz</v>
      </c>
      <c r="C678" s="15" t="n">
        <v>3.6</v>
      </c>
      <c r="D678" s="15" t="n">
        <v>5.2</v>
      </c>
      <c r="E678" s="15" t="n">
        <v>4.1</v>
      </c>
      <c r="F678" s="16" t="s">
        <v>12290</v>
      </c>
      <c r="G678" s="16" t="s">
        <v>12021</v>
      </c>
      <c r="H678" s="17" t="n">
        <v>1.28</v>
      </c>
      <c r="I678" s="18" t="n">
        <f aca="false">('SKU Master'!I678-H678)/'SKU Master'!I678</f>
        <v>0.464435146443515</v>
      </c>
      <c r="J678" s="16" t="n">
        <v>5</v>
      </c>
      <c r="K678" s="19" t="n">
        <f aca="false">J678*C678</f>
        <v>18</v>
      </c>
      <c r="L678" s="16" t="s">
        <v>12295</v>
      </c>
      <c r="M678" s="16" t="s">
        <v>12292</v>
      </c>
      <c r="N678" s="16" t="s">
        <v>12017</v>
      </c>
      <c r="O678" s="16" t="s">
        <v>12301</v>
      </c>
      <c r="P678" s="16" t="s">
        <v>12297</v>
      </c>
      <c r="Q678" s="16" t="s">
        <v>12017</v>
      </c>
    </row>
    <row r="679" customFormat="false" ht="15" hidden="false" customHeight="false" outlineLevel="0" collapsed="false">
      <c r="A679" s="14" t="str">
        <f aca="false">'SKU Master'!A679</f>
        <v>07-00678</v>
      </c>
      <c r="B679" s="14" t="str">
        <f aca="false">VLOOKUP(A679,'SKU Master'!$A:$N,6,FALSE())</f>
        <v>Nutgrove In Oil Sardines, 12 oz</v>
      </c>
      <c r="C679" s="15" t="n">
        <v>4.6</v>
      </c>
      <c r="D679" s="15" t="n">
        <v>7.2</v>
      </c>
      <c r="E679" s="15" t="n">
        <v>3.6</v>
      </c>
      <c r="F679" s="16" t="s">
        <v>12290</v>
      </c>
      <c r="G679" s="16" t="s">
        <v>12021</v>
      </c>
      <c r="H679" s="17" t="n">
        <v>2.71</v>
      </c>
      <c r="I679" s="18" t="n">
        <f aca="false">('SKU Master'!I679-H679)/'SKU Master'!I679</f>
        <v>0.368298368298368</v>
      </c>
      <c r="J679" s="16" t="n">
        <v>6</v>
      </c>
      <c r="K679" s="19" t="n">
        <f aca="false">J679*C679</f>
        <v>27.6</v>
      </c>
      <c r="L679" s="16" t="s">
        <v>12295</v>
      </c>
      <c r="M679" s="16" t="s">
        <v>12292</v>
      </c>
      <c r="N679" s="16" t="s">
        <v>12017</v>
      </c>
      <c r="O679" s="16" t="s">
        <v>12301</v>
      </c>
      <c r="P679" s="16" t="s">
        <v>12297</v>
      </c>
      <c r="Q679" s="16" t="s">
        <v>12017</v>
      </c>
    </row>
    <row r="680" customFormat="false" ht="15" hidden="false" customHeight="false" outlineLevel="0" collapsed="false">
      <c r="A680" s="14" t="str">
        <f aca="false">'SKU Master'!A680</f>
        <v>07-00679</v>
      </c>
      <c r="B680" s="14" t="str">
        <f aca="false">VLOOKUP(A680,'SKU Master'!$A:$N,6,FALSE())</f>
        <v>Harborline In Oil Sardines, 12 oz</v>
      </c>
      <c r="C680" s="15" t="n">
        <v>3</v>
      </c>
      <c r="D680" s="15" t="n">
        <v>4.8</v>
      </c>
      <c r="E680" s="15" t="n">
        <v>2.8</v>
      </c>
      <c r="F680" s="16" t="s">
        <v>12290</v>
      </c>
      <c r="G680" s="16" t="s">
        <v>12021</v>
      </c>
      <c r="H680" s="17" t="n">
        <v>1.11</v>
      </c>
      <c r="I680" s="18" t="n">
        <f aca="false">('SKU Master'!I680-H680)/'SKU Master'!I680</f>
        <v>0.442211055276382</v>
      </c>
      <c r="J680" s="16" t="n">
        <v>5</v>
      </c>
      <c r="K680" s="19" t="n">
        <f aca="false">J680*C680</f>
        <v>15</v>
      </c>
      <c r="L680" s="16" t="s">
        <v>12295</v>
      </c>
      <c r="M680" s="16" t="s">
        <v>12292</v>
      </c>
      <c r="N680" s="16" t="s">
        <v>12017</v>
      </c>
      <c r="O680" s="16" t="s">
        <v>12301</v>
      </c>
      <c r="P680" s="16" t="s">
        <v>12297</v>
      </c>
      <c r="Q680" s="16" t="s">
        <v>12017</v>
      </c>
    </row>
    <row r="681" customFormat="false" ht="15" hidden="false" customHeight="false" outlineLevel="0" collapsed="false">
      <c r="A681" s="14" t="str">
        <f aca="false">'SKU Master'!A681</f>
        <v>07-00680</v>
      </c>
      <c r="B681" s="14" t="str">
        <f aca="false">VLOOKUP(A681,'SKU Master'!$A:$N,6,FALSE())</f>
        <v>Nutgrove In Water Salmon, 12 oz</v>
      </c>
      <c r="C681" s="15" t="n">
        <v>4.2</v>
      </c>
      <c r="D681" s="15" t="n">
        <v>5.2</v>
      </c>
      <c r="E681" s="15" t="n">
        <v>3.5</v>
      </c>
      <c r="F681" s="16" t="s">
        <v>12290</v>
      </c>
      <c r="G681" s="16" t="s">
        <v>12021</v>
      </c>
      <c r="H681" s="17" t="n">
        <v>2.36</v>
      </c>
      <c r="I681" s="18" t="n">
        <f aca="false">('SKU Master'!I681-H681)/'SKU Master'!I681</f>
        <v>0.393316195372751</v>
      </c>
      <c r="J681" s="16" t="n">
        <v>5</v>
      </c>
      <c r="K681" s="19" t="n">
        <f aca="false">J681*C681</f>
        <v>21</v>
      </c>
      <c r="L681" s="16" t="s">
        <v>12295</v>
      </c>
      <c r="M681" s="16" t="s">
        <v>12292</v>
      </c>
      <c r="N681" s="16" t="s">
        <v>12017</v>
      </c>
      <c r="O681" s="16" t="s">
        <v>12301</v>
      </c>
      <c r="P681" s="16" t="s">
        <v>12297</v>
      </c>
      <c r="Q681" s="16" t="s">
        <v>12017</v>
      </c>
    </row>
    <row r="682" customFormat="false" ht="15" hidden="false" customHeight="false" outlineLevel="0" collapsed="false">
      <c r="A682" s="14" t="str">
        <f aca="false">'SKU Master'!A682</f>
        <v>07-00681</v>
      </c>
      <c r="B682" s="14" t="str">
        <f aca="false">VLOOKUP(A682,'SKU Master'!$A:$N,6,FALSE())</f>
        <v>Nutgrove Smoked Corned Beef, 12 oz</v>
      </c>
      <c r="C682" s="15" t="n">
        <v>3.6</v>
      </c>
      <c r="D682" s="15" t="n">
        <v>7.1</v>
      </c>
      <c r="E682" s="15" t="n">
        <v>3.2</v>
      </c>
      <c r="F682" s="16" t="s">
        <v>12290</v>
      </c>
      <c r="G682" s="16" t="s">
        <v>12017</v>
      </c>
      <c r="H682" s="17" t="n">
        <v>3.37</v>
      </c>
      <c r="I682" s="18" t="n">
        <f aca="false">('SKU Master'!I682-H682)/'SKU Master'!I682</f>
        <v>0.324649298597194</v>
      </c>
      <c r="J682" s="16" t="n">
        <v>3</v>
      </c>
      <c r="K682" s="19" t="n">
        <f aca="false">J682*C682</f>
        <v>10.8</v>
      </c>
      <c r="L682" s="16" t="s">
        <v>12295</v>
      </c>
      <c r="M682" s="16" t="s">
        <v>12292</v>
      </c>
      <c r="N682" s="16" t="s">
        <v>12017</v>
      </c>
      <c r="O682" s="16" t="s">
        <v>12301</v>
      </c>
      <c r="P682" s="16" t="s">
        <v>12296</v>
      </c>
      <c r="Q682" s="16" t="s">
        <v>12017</v>
      </c>
    </row>
    <row r="683" customFormat="false" ht="15" hidden="false" customHeight="false" outlineLevel="0" collapsed="false">
      <c r="A683" s="14" t="str">
        <f aca="false">'SKU Master'!A683</f>
        <v>07-00682</v>
      </c>
      <c r="B683" s="14" t="str">
        <f aca="false">VLOOKUP(A683,'SKU Master'!$A:$N,6,FALSE())</f>
        <v>Redbarn In Water Luncheon Meat, 12 oz</v>
      </c>
      <c r="C683" s="15" t="n">
        <v>2.7</v>
      </c>
      <c r="D683" s="15" t="n">
        <v>8.2</v>
      </c>
      <c r="E683" s="15" t="n">
        <v>3.5</v>
      </c>
      <c r="F683" s="16" t="s">
        <v>12290</v>
      </c>
      <c r="G683" s="16" t="s">
        <v>12017</v>
      </c>
      <c r="H683" s="17" t="n">
        <v>1.61</v>
      </c>
      <c r="I683" s="18" t="n">
        <f aca="false">('SKU Master'!I683-H683)/'SKU Master'!I683</f>
        <v>0.326359832635983</v>
      </c>
      <c r="J683" s="16" t="n">
        <v>5</v>
      </c>
      <c r="K683" s="19" t="n">
        <f aca="false">J683*C683</f>
        <v>13.5</v>
      </c>
      <c r="L683" s="16" t="s">
        <v>12295</v>
      </c>
      <c r="M683" s="16" t="s">
        <v>12292</v>
      </c>
      <c r="N683" s="16" t="s">
        <v>12017</v>
      </c>
      <c r="O683" s="16" t="s">
        <v>12301</v>
      </c>
      <c r="P683" s="16" t="s">
        <v>12296</v>
      </c>
      <c r="Q683" s="16" t="s">
        <v>12017</v>
      </c>
    </row>
    <row r="684" customFormat="false" ht="15" hidden="false" customHeight="false" outlineLevel="0" collapsed="false">
      <c r="A684" s="14" t="str">
        <f aca="false">'SKU Master'!A684</f>
        <v>07-00683</v>
      </c>
      <c r="B684" s="14" t="str">
        <f aca="false">VLOOKUP(A684,'SKU Master'!$A:$N,6,FALSE())</f>
        <v>Wheatstone In Oil Tuna, 5 oz</v>
      </c>
      <c r="C684" s="15" t="n">
        <v>3.7</v>
      </c>
      <c r="D684" s="15" t="n">
        <v>4</v>
      </c>
      <c r="E684" s="15" t="n">
        <v>3.4</v>
      </c>
      <c r="F684" s="16" t="s">
        <v>12290</v>
      </c>
      <c r="G684" s="16" t="s">
        <v>12021</v>
      </c>
      <c r="H684" s="17" t="n">
        <v>3.15</v>
      </c>
      <c r="I684" s="18" t="n">
        <f aca="false">('SKU Master'!I684-H684)/'SKU Master'!I684</f>
        <v>0.298440979955457</v>
      </c>
      <c r="J684" s="16" t="n">
        <v>3</v>
      </c>
      <c r="K684" s="19" t="n">
        <f aca="false">J684*C684</f>
        <v>11.1</v>
      </c>
      <c r="L684" s="16" t="s">
        <v>12295</v>
      </c>
      <c r="M684" s="16" t="s">
        <v>12292</v>
      </c>
      <c r="N684" s="16" t="s">
        <v>12017</v>
      </c>
      <c r="O684" s="16" t="s">
        <v>12301</v>
      </c>
      <c r="P684" s="16" t="s">
        <v>12296</v>
      </c>
      <c r="Q684" s="16" t="s">
        <v>12017</v>
      </c>
    </row>
    <row r="685" customFormat="false" ht="15" hidden="false" customHeight="false" outlineLevel="0" collapsed="false">
      <c r="A685" s="14" t="str">
        <f aca="false">'SKU Master'!A685</f>
        <v>07-00684</v>
      </c>
      <c r="B685" s="14" t="str">
        <f aca="false">VLOOKUP(A685,'SKU Master'!$A:$N,6,FALSE())</f>
        <v>Golden Grain Co. In Water Chicken Breast, 5 oz</v>
      </c>
      <c r="C685" s="15" t="n">
        <v>2.6</v>
      </c>
      <c r="D685" s="15" t="n">
        <v>7.5</v>
      </c>
      <c r="E685" s="15" t="n">
        <v>4.5</v>
      </c>
      <c r="F685" s="16" t="s">
        <v>12290</v>
      </c>
      <c r="G685" s="16" t="s">
        <v>12021</v>
      </c>
      <c r="H685" s="17" t="n">
        <v>2.85</v>
      </c>
      <c r="I685" s="18" t="n">
        <f aca="false">('SKU Master'!I685-H685)/'SKU Master'!I685</f>
        <v>0.335664335664336</v>
      </c>
      <c r="J685" s="16" t="n">
        <v>2</v>
      </c>
      <c r="K685" s="19" t="n">
        <f aca="false">J685*C685</f>
        <v>5.2</v>
      </c>
      <c r="L685" s="16" t="s">
        <v>12299</v>
      </c>
      <c r="M685" s="16" t="s">
        <v>12292</v>
      </c>
      <c r="N685" s="16" t="s">
        <v>12017</v>
      </c>
      <c r="O685" s="16" t="s">
        <v>12301</v>
      </c>
      <c r="P685" s="16" t="s">
        <v>12298</v>
      </c>
      <c r="Q685" s="16" t="s">
        <v>12017</v>
      </c>
    </row>
    <row r="686" customFormat="false" ht="15" hidden="false" customHeight="false" outlineLevel="0" collapsed="false">
      <c r="A686" s="14" t="str">
        <f aca="false">'SKU Master'!A686</f>
        <v>07-00685</v>
      </c>
      <c r="B686" s="14" t="str">
        <f aca="false">VLOOKUP(A686,'SKU Master'!$A:$N,6,FALSE())</f>
        <v>Nutgrove Smoked Sardines, 5 oz</v>
      </c>
      <c r="C686" s="15" t="n">
        <v>4.6</v>
      </c>
      <c r="D686" s="15" t="n">
        <v>5.5</v>
      </c>
      <c r="E686" s="15" t="n">
        <v>4.7</v>
      </c>
      <c r="F686" s="16" t="s">
        <v>12290</v>
      </c>
      <c r="G686" s="16" t="s">
        <v>12021</v>
      </c>
      <c r="H686" s="17" t="n">
        <v>2.95</v>
      </c>
      <c r="I686" s="18" t="n">
        <f aca="false">('SKU Master'!I686-H686)/'SKU Master'!I686</f>
        <v>0.408817635270541</v>
      </c>
      <c r="J686" s="16" t="n">
        <v>5</v>
      </c>
      <c r="K686" s="19" t="n">
        <f aca="false">J686*C686</f>
        <v>23</v>
      </c>
      <c r="L686" s="16" t="s">
        <v>12295</v>
      </c>
      <c r="M686" s="16" t="s">
        <v>12292</v>
      </c>
      <c r="N686" s="16" t="s">
        <v>12017</v>
      </c>
      <c r="O686" s="16" t="s">
        <v>12301</v>
      </c>
      <c r="P686" s="16" t="s">
        <v>12297</v>
      </c>
      <c r="Q686" s="16" t="s">
        <v>12017</v>
      </c>
    </row>
    <row r="687" customFormat="false" ht="15" hidden="false" customHeight="false" outlineLevel="0" collapsed="false">
      <c r="A687" s="14" t="str">
        <f aca="false">'SKU Master'!A687</f>
        <v>07-00686</v>
      </c>
      <c r="B687" s="14" t="str">
        <f aca="false">VLOOKUP(A687,'SKU Master'!$A:$N,6,FALSE())</f>
        <v>Wheatstone In Water Sardines, 12 oz</v>
      </c>
      <c r="C687" s="15" t="n">
        <v>4.9</v>
      </c>
      <c r="D687" s="15" t="n">
        <v>6.1</v>
      </c>
      <c r="E687" s="15" t="n">
        <v>3.5</v>
      </c>
      <c r="F687" s="16" t="s">
        <v>12290</v>
      </c>
      <c r="G687" s="16" t="s">
        <v>12017</v>
      </c>
      <c r="H687" s="17" t="n">
        <v>2.99</v>
      </c>
      <c r="I687" s="18" t="n">
        <f aca="false">('SKU Master'!I687-H687)/'SKU Master'!I687</f>
        <v>0.375782881002088</v>
      </c>
      <c r="J687" s="16" t="n">
        <v>4</v>
      </c>
      <c r="K687" s="19" t="n">
        <f aca="false">J687*C687</f>
        <v>19.6</v>
      </c>
      <c r="L687" s="16" t="s">
        <v>12295</v>
      </c>
      <c r="M687" s="16" t="s">
        <v>12292</v>
      </c>
      <c r="N687" s="16" t="s">
        <v>12017</v>
      </c>
      <c r="O687" s="16" t="s">
        <v>12301</v>
      </c>
      <c r="P687" s="16" t="s">
        <v>12296</v>
      </c>
      <c r="Q687" s="16" t="s">
        <v>12017</v>
      </c>
    </row>
    <row r="688" customFormat="false" ht="15" hidden="false" customHeight="false" outlineLevel="0" collapsed="false">
      <c r="A688" s="14" t="str">
        <f aca="false">'SKU Master'!A688</f>
        <v>07-00687</v>
      </c>
      <c r="B688" s="14" t="str">
        <f aca="false">VLOOKUP(A688,'SKU Master'!$A:$N,6,FALSE())</f>
        <v>Orchard Spread In Oil Tuna, 5 oz</v>
      </c>
      <c r="C688" s="15" t="n">
        <v>4.4</v>
      </c>
      <c r="D688" s="15" t="n">
        <v>4.1</v>
      </c>
      <c r="E688" s="15" t="n">
        <v>3.9</v>
      </c>
      <c r="F688" s="16" t="s">
        <v>12290</v>
      </c>
      <c r="G688" s="16" t="s">
        <v>12021</v>
      </c>
      <c r="H688" s="17" t="n">
        <v>2.07</v>
      </c>
      <c r="I688" s="18" t="n">
        <f aca="false">('SKU Master'!I688-H688)/'SKU Master'!I688</f>
        <v>0.406876790830946</v>
      </c>
      <c r="J688" s="16" t="n">
        <v>3</v>
      </c>
      <c r="K688" s="19" t="n">
        <f aca="false">J688*C688</f>
        <v>13.2</v>
      </c>
      <c r="L688" s="16" t="s">
        <v>12295</v>
      </c>
      <c r="M688" s="16" t="s">
        <v>12292</v>
      </c>
      <c r="N688" s="16" t="s">
        <v>12017</v>
      </c>
      <c r="O688" s="16" t="s">
        <v>12301</v>
      </c>
      <c r="P688" s="16" t="s">
        <v>12298</v>
      </c>
      <c r="Q688" s="16" t="s">
        <v>12017</v>
      </c>
    </row>
    <row r="689" customFormat="false" ht="15" hidden="false" customHeight="false" outlineLevel="0" collapsed="false">
      <c r="A689" s="14" t="str">
        <f aca="false">'SKU Master'!A689</f>
        <v>07-00688</v>
      </c>
      <c r="B689" s="14" t="str">
        <f aca="false">VLOOKUP(A689,'SKU Master'!$A:$N,6,FALSE())</f>
        <v>Redbarn Smoked Chicken Breast, 5 oz</v>
      </c>
      <c r="C689" s="15" t="n">
        <v>4.5</v>
      </c>
      <c r="D689" s="15" t="n">
        <v>7.8</v>
      </c>
      <c r="E689" s="15" t="n">
        <v>4.9</v>
      </c>
      <c r="F689" s="16" t="s">
        <v>12290</v>
      </c>
      <c r="G689" s="16" t="s">
        <v>12021</v>
      </c>
      <c r="H689" s="17" t="n">
        <v>0.82</v>
      </c>
      <c r="I689" s="18" t="n">
        <f aca="false">('SKU Master'!I689-H689)/'SKU Master'!I689</f>
        <v>0.410071942446043</v>
      </c>
      <c r="J689" s="16" t="n">
        <v>5</v>
      </c>
      <c r="K689" s="19" t="n">
        <f aca="false">J689*C689</f>
        <v>22.5</v>
      </c>
      <c r="L689" s="16" t="s">
        <v>12295</v>
      </c>
      <c r="M689" s="16" t="s">
        <v>12292</v>
      </c>
      <c r="N689" s="16" t="s">
        <v>12017</v>
      </c>
      <c r="O689" s="16" t="s">
        <v>12301</v>
      </c>
      <c r="P689" s="16" t="s">
        <v>12297</v>
      </c>
      <c r="Q689" s="16" t="s">
        <v>12017</v>
      </c>
    </row>
    <row r="690" customFormat="false" ht="15" hidden="false" customHeight="false" outlineLevel="0" collapsed="false">
      <c r="A690" s="14" t="str">
        <f aca="false">'SKU Master'!A690</f>
        <v>07-00689</v>
      </c>
      <c r="B690" s="14" t="str">
        <f aca="false">VLOOKUP(A690,'SKU Master'!$A:$N,6,FALSE())</f>
        <v>Roastport In Water Tuna, 5 oz</v>
      </c>
      <c r="C690" s="15" t="n">
        <v>3.9</v>
      </c>
      <c r="D690" s="15" t="n">
        <v>8.7</v>
      </c>
      <c r="E690" s="15" t="n">
        <v>4.1</v>
      </c>
      <c r="F690" s="16" t="s">
        <v>12290</v>
      </c>
      <c r="G690" s="16" t="s">
        <v>12021</v>
      </c>
      <c r="H690" s="17" t="n">
        <v>1.11</v>
      </c>
      <c r="I690" s="18" t="n">
        <f aca="false">('SKU Master'!I690-H690)/'SKU Master'!I690</f>
        <v>0.379888268156425</v>
      </c>
      <c r="J690" s="16" t="n">
        <v>1</v>
      </c>
      <c r="K690" s="19" t="n">
        <f aca="false">J690*C690</f>
        <v>3.9</v>
      </c>
      <c r="L690" s="16" t="s">
        <v>12291</v>
      </c>
      <c r="M690" s="16" t="s">
        <v>12292</v>
      </c>
      <c r="N690" s="16" t="s">
        <v>12017</v>
      </c>
      <c r="O690" s="16" t="s">
        <v>12301</v>
      </c>
      <c r="P690" s="16" t="s">
        <v>12294</v>
      </c>
      <c r="Q690" s="16" t="s">
        <v>12017</v>
      </c>
    </row>
    <row r="691" customFormat="false" ht="15" hidden="false" customHeight="false" outlineLevel="0" collapsed="false">
      <c r="A691" s="14" t="str">
        <f aca="false">'SKU Master'!A691</f>
        <v>07-00690</v>
      </c>
      <c r="B691" s="14" t="str">
        <f aca="false">VLOOKUP(A691,'SKU Master'!$A:$N,6,FALSE())</f>
        <v>Redbarn Smoked Luncheon Meat, 12 oz</v>
      </c>
      <c r="C691" s="15" t="n">
        <v>3.5</v>
      </c>
      <c r="D691" s="15" t="n">
        <v>8.7</v>
      </c>
      <c r="E691" s="15" t="n">
        <v>3.8</v>
      </c>
      <c r="F691" s="16" t="s">
        <v>12290</v>
      </c>
      <c r="G691" s="16" t="s">
        <v>12017</v>
      </c>
      <c r="H691" s="17" t="n">
        <v>2.4</v>
      </c>
      <c r="I691" s="18" t="n">
        <f aca="false">('SKU Master'!I691-H691)/'SKU Master'!I691</f>
        <v>0.292035398230089</v>
      </c>
      <c r="J691" s="16" t="n">
        <v>2</v>
      </c>
      <c r="K691" s="19" t="n">
        <f aca="false">J691*C691</f>
        <v>7</v>
      </c>
      <c r="L691" s="16" t="s">
        <v>12295</v>
      </c>
      <c r="M691" s="16" t="s">
        <v>12292</v>
      </c>
      <c r="N691" s="16" t="s">
        <v>12017</v>
      </c>
      <c r="O691" s="16" t="s">
        <v>12301</v>
      </c>
      <c r="P691" s="16" t="s">
        <v>12298</v>
      </c>
      <c r="Q691" s="16" t="s">
        <v>12017</v>
      </c>
    </row>
    <row r="692" customFormat="false" ht="15" hidden="false" customHeight="false" outlineLevel="0" collapsed="false">
      <c r="A692" s="14" t="str">
        <f aca="false">'SKU Master'!A692</f>
        <v>07-00691</v>
      </c>
      <c r="B692" s="14" t="str">
        <f aca="false">VLOOKUP(A692,'SKU Master'!$A:$N,6,FALSE())</f>
        <v>Nutgrove In Water Chicken Breast, 12 oz</v>
      </c>
      <c r="C692" s="15" t="n">
        <v>4.6</v>
      </c>
      <c r="D692" s="15" t="n">
        <v>7.6</v>
      </c>
      <c r="E692" s="15" t="n">
        <v>4.5</v>
      </c>
      <c r="F692" s="16" t="s">
        <v>12290</v>
      </c>
      <c r="G692" s="16" t="s">
        <v>12021</v>
      </c>
      <c r="H692" s="17" t="n">
        <v>1.75</v>
      </c>
      <c r="I692" s="18" t="n">
        <f aca="false">('SKU Master'!I692-H692)/'SKU Master'!I692</f>
        <v>0.414715719063545</v>
      </c>
      <c r="J692" s="16" t="n">
        <v>2</v>
      </c>
      <c r="K692" s="19" t="n">
        <f aca="false">J692*C692</f>
        <v>9.2</v>
      </c>
      <c r="L692" s="16" t="s">
        <v>12295</v>
      </c>
      <c r="M692" s="16" t="s">
        <v>12292</v>
      </c>
      <c r="N692" s="16" t="s">
        <v>12017</v>
      </c>
      <c r="O692" s="16" t="s">
        <v>12301</v>
      </c>
      <c r="P692" s="16" t="s">
        <v>12294</v>
      </c>
      <c r="Q692" s="16" t="s">
        <v>12017</v>
      </c>
    </row>
    <row r="693" customFormat="false" ht="15" hidden="false" customHeight="false" outlineLevel="0" collapsed="false">
      <c r="A693" s="14" t="str">
        <f aca="false">'SKU Master'!A693</f>
        <v>07-00692</v>
      </c>
      <c r="B693" s="14" t="str">
        <f aca="false">VLOOKUP(A693,'SKU Master'!$A:$N,6,FALSE())</f>
        <v>Roastport Smoked Chicken Breast, 5 oz</v>
      </c>
      <c r="C693" s="15" t="n">
        <v>4.3</v>
      </c>
      <c r="D693" s="15" t="n">
        <v>6.3</v>
      </c>
      <c r="E693" s="15" t="n">
        <v>4</v>
      </c>
      <c r="F693" s="16" t="s">
        <v>12290</v>
      </c>
      <c r="G693" s="16" t="s">
        <v>12021</v>
      </c>
      <c r="H693" s="17" t="n">
        <v>1.35</v>
      </c>
      <c r="I693" s="18" t="n">
        <f aca="false">('SKU Master'!I693-H693)/'SKU Master'!I693</f>
        <v>0.410480349344978</v>
      </c>
      <c r="J693" s="16" t="n">
        <v>2</v>
      </c>
      <c r="K693" s="19" t="n">
        <f aca="false">J693*C693</f>
        <v>8.6</v>
      </c>
      <c r="L693" s="16" t="s">
        <v>12295</v>
      </c>
      <c r="M693" s="16" t="s">
        <v>12292</v>
      </c>
      <c r="N693" s="16" t="s">
        <v>12017</v>
      </c>
      <c r="O693" s="16" t="s">
        <v>12301</v>
      </c>
      <c r="P693" s="16" t="s">
        <v>12298</v>
      </c>
      <c r="Q693" s="16" t="s">
        <v>12017</v>
      </c>
    </row>
    <row r="694" customFormat="false" ht="15" hidden="false" customHeight="false" outlineLevel="0" collapsed="false">
      <c r="A694" s="14" t="str">
        <f aca="false">'SKU Master'!A694</f>
        <v>07-00693</v>
      </c>
      <c r="B694" s="14" t="str">
        <f aca="false">VLOOKUP(A694,'SKU Master'!$A:$N,6,FALSE())</f>
        <v>Orchard Spread In Water Corned Beef, 12 oz</v>
      </c>
      <c r="C694" s="15" t="n">
        <v>4</v>
      </c>
      <c r="D694" s="15" t="n">
        <v>6.1</v>
      </c>
      <c r="E694" s="15" t="n">
        <v>4.7</v>
      </c>
      <c r="F694" s="16" t="s">
        <v>12290</v>
      </c>
      <c r="G694" s="16" t="s">
        <v>12021</v>
      </c>
      <c r="H694" s="17" t="n">
        <v>2.26</v>
      </c>
      <c r="I694" s="18" t="n">
        <f aca="false">('SKU Master'!I694-H694)/'SKU Master'!I694</f>
        <v>0.31306990881459</v>
      </c>
      <c r="J694" s="16" t="n">
        <v>3</v>
      </c>
      <c r="K694" s="19" t="n">
        <f aca="false">J694*C694</f>
        <v>12</v>
      </c>
      <c r="L694" s="16" t="s">
        <v>12295</v>
      </c>
      <c r="M694" s="16" t="s">
        <v>12292</v>
      </c>
      <c r="N694" s="16" t="s">
        <v>12017</v>
      </c>
      <c r="O694" s="16" t="s">
        <v>12301</v>
      </c>
      <c r="P694" s="16" t="s">
        <v>12298</v>
      </c>
      <c r="Q694" s="16" t="s">
        <v>12017</v>
      </c>
    </row>
    <row r="695" customFormat="false" ht="15" hidden="false" customHeight="false" outlineLevel="0" collapsed="false">
      <c r="A695" s="14" t="str">
        <f aca="false">'SKU Master'!A695</f>
        <v>07-00694</v>
      </c>
      <c r="B695" s="14" t="str">
        <f aca="false">VLOOKUP(A695,'SKU Master'!$A:$N,6,FALSE())</f>
        <v>Nutgrove In Oil Luncheon Meat, 12 oz</v>
      </c>
      <c r="C695" s="15" t="n">
        <v>4.3</v>
      </c>
      <c r="D695" s="15" t="n">
        <v>6.7</v>
      </c>
      <c r="E695" s="15" t="n">
        <v>2.7</v>
      </c>
      <c r="F695" s="16" t="s">
        <v>12290</v>
      </c>
      <c r="G695" s="16" t="s">
        <v>12021</v>
      </c>
      <c r="H695" s="17" t="n">
        <v>1.35</v>
      </c>
      <c r="I695" s="18" t="n">
        <f aca="false">('SKU Master'!I695-H695)/'SKU Master'!I695</f>
        <v>0.285714285714286</v>
      </c>
      <c r="J695" s="16" t="n">
        <v>4</v>
      </c>
      <c r="K695" s="19" t="n">
        <f aca="false">J695*C695</f>
        <v>17.2</v>
      </c>
      <c r="L695" s="16" t="s">
        <v>12295</v>
      </c>
      <c r="M695" s="16" t="s">
        <v>12292</v>
      </c>
      <c r="N695" s="16" t="s">
        <v>12017</v>
      </c>
      <c r="O695" s="16" t="s">
        <v>12301</v>
      </c>
      <c r="P695" s="16" t="s">
        <v>12296</v>
      </c>
      <c r="Q695" s="16" t="s">
        <v>12017</v>
      </c>
    </row>
    <row r="696" customFormat="false" ht="15" hidden="false" customHeight="false" outlineLevel="0" collapsed="false">
      <c r="A696" s="14" t="str">
        <f aca="false">'SKU Master'!A696</f>
        <v>07-00695</v>
      </c>
      <c r="B696" s="14" t="str">
        <f aca="false">VLOOKUP(A696,'SKU Master'!$A:$N,6,FALSE())</f>
        <v>Orchard Spread In Water Chicken Breast, 12 oz</v>
      </c>
      <c r="C696" s="15" t="n">
        <v>3.6</v>
      </c>
      <c r="D696" s="15" t="n">
        <v>6.2</v>
      </c>
      <c r="E696" s="15" t="n">
        <v>3.3</v>
      </c>
      <c r="F696" s="16" t="s">
        <v>12290</v>
      </c>
      <c r="G696" s="16" t="s">
        <v>12021</v>
      </c>
      <c r="H696" s="17" t="n">
        <v>1.98</v>
      </c>
      <c r="I696" s="18" t="n">
        <f aca="false">('SKU Master'!I696-H696)/'SKU Master'!I696</f>
        <v>0.415929203539823</v>
      </c>
      <c r="J696" s="16" t="n">
        <v>2</v>
      </c>
      <c r="K696" s="19" t="n">
        <f aca="false">J696*C696</f>
        <v>7.2</v>
      </c>
      <c r="L696" s="16" t="s">
        <v>12295</v>
      </c>
      <c r="M696" s="16" t="s">
        <v>12292</v>
      </c>
      <c r="N696" s="16" t="s">
        <v>12017</v>
      </c>
      <c r="O696" s="16" t="s">
        <v>12301</v>
      </c>
      <c r="P696" s="16" t="s">
        <v>12298</v>
      </c>
      <c r="Q696" s="16" t="s">
        <v>12017</v>
      </c>
    </row>
    <row r="697" customFormat="false" ht="15" hidden="false" customHeight="false" outlineLevel="0" collapsed="false">
      <c r="A697" s="14" t="str">
        <f aca="false">'SKU Master'!A697</f>
        <v>07-00696</v>
      </c>
      <c r="B697" s="14" t="str">
        <f aca="false">VLOOKUP(A697,'SKU Master'!$A:$N,6,FALSE())</f>
        <v>Thrift Row In Water Corned Beef, 5 oz</v>
      </c>
      <c r="C697" s="15" t="n">
        <v>3.6</v>
      </c>
      <c r="D697" s="15" t="n">
        <v>5</v>
      </c>
      <c r="E697" s="15" t="n">
        <v>2.7</v>
      </c>
      <c r="F697" s="16" t="s">
        <v>12290</v>
      </c>
      <c r="G697" s="16" t="s">
        <v>12021</v>
      </c>
      <c r="H697" s="17" t="n">
        <v>1.28</v>
      </c>
      <c r="I697" s="18" t="n">
        <f aca="false">('SKU Master'!I697-H697)/'SKU Master'!I697</f>
        <v>0.441048034934498</v>
      </c>
      <c r="J697" s="16" t="n">
        <v>2</v>
      </c>
      <c r="K697" s="19" t="n">
        <f aca="false">J697*C697</f>
        <v>7.2</v>
      </c>
      <c r="L697" s="16" t="s">
        <v>12295</v>
      </c>
      <c r="M697" s="16" t="s">
        <v>12292</v>
      </c>
      <c r="N697" s="16" t="s">
        <v>12017</v>
      </c>
      <c r="O697" s="16" t="s">
        <v>12301</v>
      </c>
      <c r="P697" s="16" t="s">
        <v>12298</v>
      </c>
      <c r="Q697" s="16" t="s">
        <v>12017</v>
      </c>
    </row>
    <row r="698" customFormat="false" ht="15" hidden="false" customHeight="false" outlineLevel="0" collapsed="false">
      <c r="A698" s="14" t="str">
        <f aca="false">'SKU Master'!A698</f>
        <v>07-00697</v>
      </c>
      <c r="B698" s="14" t="str">
        <f aca="false">VLOOKUP(A698,'SKU Master'!$A:$N,6,FALSE())</f>
        <v>Wheatstone In Water Tuna, 5 oz</v>
      </c>
      <c r="C698" s="15" t="n">
        <v>3.5</v>
      </c>
      <c r="D698" s="15" t="n">
        <v>4.2</v>
      </c>
      <c r="E698" s="15" t="n">
        <v>3.5</v>
      </c>
      <c r="F698" s="16" t="s">
        <v>12290</v>
      </c>
      <c r="G698" s="16" t="s">
        <v>12017</v>
      </c>
      <c r="H698" s="17" t="n">
        <v>1.66</v>
      </c>
      <c r="I698" s="18" t="n">
        <f aca="false">('SKU Master'!I698-H698)/'SKU Master'!I698</f>
        <v>0.333333333333333</v>
      </c>
      <c r="J698" s="16" t="n">
        <v>5</v>
      </c>
      <c r="K698" s="19" t="n">
        <f aca="false">J698*C698</f>
        <v>17.5</v>
      </c>
      <c r="L698" s="16" t="s">
        <v>12295</v>
      </c>
      <c r="M698" s="16" t="s">
        <v>12292</v>
      </c>
      <c r="N698" s="16" t="s">
        <v>12017</v>
      </c>
      <c r="O698" s="16" t="s">
        <v>12301</v>
      </c>
      <c r="P698" s="16" t="s">
        <v>12297</v>
      </c>
      <c r="Q698" s="16" t="s">
        <v>12017</v>
      </c>
    </row>
    <row r="699" customFormat="false" ht="15" hidden="false" customHeight="false" outlineLevel="0" collapsed="false">
      <c r="A699" s="14" t="str">
        <f aca="false">'SKU Master'!A699</f>
        <v>07-00698</v>
      </c>
      <c r="B699" s="14" t="str">
        <f aca="false">VLOOKUP(A699,'SKU Master'!$A:$N,6,FALSE())</f>
        <v>Pepperlane Smoked Tuna, 5 oz</v>
      </c>
      <c r="C699" s="15" t="n">
        <v>4.9</v>
      </c>
      <c r="D699" s="15" t="n">
        <v>5.1</v>
      </c>
      <c r="E699" s="15" t="n">
        <v>3.5</v>
      </c>
      <c r="F699" s="16" t="s">
        <v>12290</v>
      </c>
      <c r="G699" s="16" t="s">
        <v>12017</v>
      </c>
      <c r="H699" s="17" t="n">
        <v>2.92</v>
      </c>
      <c r="I699" s="18" t="n">
        <f aca="false">('SKU Master'!I699-H699)/'SKU Master'!I699</f>
        <v>0.402862985685072</v>
      </c>
      <c r="J699" s="16" t="n">
        <v>4</v>
      </c>
      <c r="K699" s="19" t="n">
        <f aca="false">J699*C699</f>
        <v>19.6</v>
      </c>
      <c r="L699" s="16" t="s">
        <v>12295</v>
      </c>
      <c r="M699" s="16" t="s">
        <v>12292</v>
      </c>
      <c r="N699" s="16" t="s">
        <v>12017</v>
      </c>
      <c r="O699" s="16" t="s">
        <v>12301</v>
      </c>
      <c r="P699" s="16" t="s">
        <v>12297</v>
      </c>
      <c r="Q699" s="16" t="s">
        <v>12017</v>
      </c>
    </row>
    <row r="700" customFormat="false" ht="15" hidden="false" customHeight="false" outlineLevel="0" collapsed="false">
      <c r="A700" s="14" t="str">
        <f aca="false">'SKU Master'!A700</f>
        <v>07-00699</v>
      </c>
      <c r="B700" s="14" t="str">
        <f aca="false">VLOOKUP(A700,'SKU Master'!$A:$N,6,FALSE())</f>
        <v>Wheatstone In Water Salmon, 12 oz</v>
      </c>
      <c r="C700" s="15" t="n">
        <v>3.4</v>
      </c>
      <c r="D700" s="15" t="n">
        <v>8.5</v>
      </c>
      <c r="E700" s="15" t="n">
        <v>3.2</v>
      </c>
      <c r="F700" s="16" t="s">
        <v>12290</v>
      </c>
      <c r="G700" s="16" t="s">
        <v>12021</v>
      </c>
      <c r="H700" s="17" t="n">
        <v>1.36</v>
      </c>
      <c r="I700" s="18" t="n">
        <f aca="false">('SKU Master'!I700-H700)/'SKU Master'!I700</f>
        <v>0.406113537117904</v>
      </c>
      <c r="J700" s="16" t="n">
        <v>4</v>
      </c>
      <c r="K700" s="19" t="n">
        <f aca="false">J700*C700</f>
        <v>13.6</v>
      </c>
      <c r="L700" s="16" t="s">
        <v>12295</v>
      </c>
      <c r="M700" s="16" t="s">
        <v>12292</v>
      </c>
      <c r="N700" s="16" t="s">
        <v>12017</v>
      </c>
      <c r="O700" s="16" t="s">
        <v>12301</v>
      </c>
      <c r="P700" s="16" t="s">
        <v>12296</v>
      </c>
      <c r="Q700" s="16" t="s">
        <v>12017</v>
      </c>
    </row>
    <row r="701" customFormat="false" ht="15" hidden="false" customHeight="false" outlineLevel="0" collapsed="false">
      <c r="A701" s="14" t="str">
        <f aca="false">'SKU Master'!A701</f>
        <v>07-00700</v>
      </c>
      <c r="B701" s="14" t="str">
        <f aca="false">VLOOKUP(A701,'SKU Master'!$A:$N,6,FALSE())</f>
        <v>Redbarn In Oil Tuna, 5 oz</v>
      </c>
      <c r="C701" s="15" t="n">
        <v>2.8</v>
      </c>
      <c r="D701" s="15" t="n">
        <v>6.7</v>
      </c>
      <c r="E701" s="15" t="n">
        <v>3.6</v>
      </c>
      <c r="F701" s="16" t="s">
        <v>12290</v>
      </c>
      <c r="G701" s="16" t="s">
        <v>12021</v>
      </c>
      <c r="H701" s="17" t="n">
        <v>2.02</v>
      </c>
      <c r="I701" s="18" t="n">
        <f aca="false">('SKU Master'!I701-H701)/'SKU Master'!I701</f>
        <v>0.386018237082067</v>
      </c>
      <c r="J701" s="16" t="n">
        <v>1</v>
      </c>
      <c r="K701" s="19" t="n">
        <f aca="false">J701*C701</f>
        <v>2.8</v>
      </c>
      <c r="L701" s="16" t="s">
        <v>12291</v>
      </c>
      <c r="M701" s="16" t="s">
        <v>12292</v>
      </c>
      <c r="N701" s="16" t="s">
        <v>12017</v>
      </c>
      <c r="O701" s="16" t="s">
        <v>12301</v>
      </c>
      <c r="P701" s="16" t="s">
        <v>12294</v>
      </c>
      <c r="Q701" s="16" t="s">
        <v>12017</v>
      </c>
    </row>
    <row r="702" customFormat="false" ht="15" hidden="false" customHeight="false" outlineLevel="0" collapsed="false">
      <c r="A702" s="14" t="str">
        <f aca="false">'SKU Master'!A702</f>
        <v>07-00701</v>
      </c>
      <c r="B702" s="14" t="str">
        <f aca="false">VLOOKUP(A702,'SKU Master'!$A:$N,6,FALSE())</f>
        <v>Redbarn In Water Tuna, 5 oz</v>
      </c>
      <c r="C702" s="15" t="n">
        <v>3.6</v>
      </c>
      <c r="D702" s="15" t="n">
        <v>5.8</v>
      </c>
      <c r="E702" s="15" t="n">
        <v>3.8</v>
      </c>
      <c r="F702" s="16" t="s">
        <v>12290</v>
      </c>
      <c r="G702" s="16" t="s">
        <v>12017</v>
      </c>
      <c r="H702" s="17" t="n">
        <v>2.68</v>
      </c>
      <c r="I702" s="18" t="n">
        <f aca="false">('SKU Master'!I702-H702)/'SKU Master'!I702</f>
        <v>0.403118040089087</v>
      </c>
      <c r="J702" s="16" t="n">
        <v>1</v>
      </c>
      <c r="K702" s="19" t="n">
        <f aca="false">J702*C702</f>
        <v>3.6</v>
      </c>
      <c r="L702" s="16" t="s">
        <v>12295</v>
      </c>
      <c r="M702" s="16" t="s">
        <v>12292</v>
      </c>
      <c r="N702" s="16" t="s">
        <v>12017</v>
      </c>
      <c r="O702" s="16" t="s">
        <v>12301</v>
      </c>
      <c r="P702" s="16" t="s">
        <v>12294</v>
      </c>
      <c r="Q702" s="16" t="s">
        <v>12017</v>
      </c>
    </row>
    <row r="703" customFormat="false" ht="15" hidden="false" customHeight="false" outlineLevel="0" collapsed="false">
      <c r="A703" s="14" t="str">
        <f aca="false">'SKU Master'!A703</f>
        <v>07-00702</v>
      </c>
      <c r="B703" s="14" t="str">
        <f aca="false">VLOOKUP(A703,'SKU Master'!$A:$N,6,FALSE())</f>
        <v>Kettle Row Smoked Corned Beef, 12 oz</v>
      </c>
      <c r="C703" s="15" t="n">
        <v>2.5</v>
      </c>
      <c r="D703" s="15" t="n">
        <v>8.4</v>
      </c>
      <c r="E703" s="15" t="n">
        <v>3</v>
      </c>
      <c r="F703" s="16" t="s">
        <v>12290</v>
      </c>
      <c r="G703" s="16" t="s">
        <v>12021</v>
      </c>
      <c r="H703" s="17" t="n">
        <v>0.85</v>
      </c>
      <c r="I703" s="18" t="n">
        <f aca="false">('SKU Master'!I703-H703)/'SKU Master'!I703</f>
        <v>0.34108527131783</v>
      </c>
      <c r="J703" s="16" t="n">
        <v>6</v>
      </c>
      <c r="K703" s="19" t="n">
        <f aca="false">J703*C703</f>
        <v>15</v>
      </c>
      <c r="L703" s="16" t="s">
        <v>12295</v>
      </c>
      <c r="M703" s="16" t="s">
        <v>12292</v>
      </c>
      <c r="N703" s="16" t="s">
        <v>12017</v>
      </c>
      <c r="O703" s="16" t="s">
        <v>12301</v>
      </c>
      <c r="P703" s="16" t="s">
        <v>12297</v>
      </c>
      <c r="Q703" s="16" t="s">
        <v>12017</v>
      </c>
    </row>
    <row r="704" customFormat="false" ht="15" hidden="false" customHeight="false" outlineLevel="0" collapsed="false">
      <c r="A704" s="14" t="str">
        <f aca="false">'SKU Master'!A704</f>
        <v>07-00703</v>
      </c>
      <c r="B704" s="14" t="str">
        <f aca="false">VLOOKUP(A704,'SKU Master'!$A:$N,6,FALSE())</f>
        <v>Redbarn In Oil Salmon, 12 oz</v>
      </c>
      <c r="C704" s="15" t="n">
        <v>2.8</v>
      </c>
      <c r="D704" s="15" t="n">
        <v>5.9</v>
      </c>
      <c r="E704" s="15" t="n">
        <v>4.1</v>
      </c>
      <c r="F704" s="16" t="s">
        <v>12290</v>
      </c>
      <c r="G704" s="16" t="s">
        <v>12021</v>
      </c>
      <c r="H704" s="17" t="n">
        <v>2.34</v>
      </c>
      <c r="I704" s="18" t="n">
        <f aca="false">('SKU Master'!I704-H704)/'SKU Master'!I704</f>
        <v>0.288753799392097</v>
      </c>
      <c r="J704" s="16" t="n">
        <v>3</v>
      </c>
      <c r="K704" s="19" t="n">
        <f aca="false">J704*C704</f>
        <v>8.4</v>
      </c>
      <c r="L704" s="16" t="s">
        <v>12295</v>
      </c>
      <c r="M704" s="16" t="s">
        <v>12292</v>
      </c>
      <c r="N704" s="16" t="s">
        <v>12017</v>
      </c>
      <c r="O704" s="16" t="s">
        <v>12301</v>
      </c>
      <c r="P704" s="16" t="s">
        <v>12296</v>
      </c>
      <c r="Q704" s="16" t="s">
        <v>12017</v>
      </c>
    </row>
    <row r="705" customFormat="false" ht="15" hidden="false" customHeight="false" outlineLevel="0" collapsed="false">
      <c r="A705" s="14" t="str">
        <f aca="false">'SKU Master'!A705</f>
        <v>07-00704</v>
      </c>
      <c r="B705" s="14" t="str">
        <f aca="false">VLOOKUP(A705,'SKU Master'!$A:$N,6,FALSE())</f>
        <v>Nutgrove Smoked Tuna, 5 oz</v>
      </c>
      <c r="C705" s="15" t="n">
        <v>2.5</v>
      </c>
      <c r="D705" s="15" t="n">
        <v>5.1</v>
      </c>
      <c r="E705" s="15" t="n">
        <v>4.8</v>
      </c>
      <c r="F705" s="16" t="s">
        <v>12290</v>
      </c>
      <c r="G705" s="16" t="s">
        <v>12017</v>
      </c>
      <c r="H705" s="17" t="n">
        <v>1.26</v>
      </c>
      <c r="I705" s="18" t="n">
        <f aca="false">('SKU Master'!I705-H705)/'SKU Master'!I705</f>
        <v>0.333333333333333</v>
      </c>
      <c r="J705" s="16" t="n">
        <v>2</v>
      </c>
      <c r="K705" s="19" t="n">
        <f aca="false">J705*C705</f>
        <v>5</v>
      </c>
      <c r="L705" s="16" t="s">
        <v>12295</v>
      </c>
      <c r="M705" s="16" t="s">
        <v>12292</v>
      </c>
      <c r="N705" s="16" t="s">
        <v>12017</v>
      </c>
      <c r="O705" s="16" t="s">
        <v>12301</v>
      </c>
      <c r="P705" s="16" t="s">
        <v>12298</v>
      </c>
      <c r="Q705" s="16" t="s">
        <v>12017</v>
      </c>
    </row>
    <row r="706" customFormat="false" ht="15" hidden="false" customHeight="false" outlineLevel="0" collapsed="false">
      <c r="A706" s="14" t="str">
        <f aca="false">'SKU Master'!A706</f>
        <v>07-00705</v>
      </c>
      <c r="B706" s="14" t="str">
        <f aca="false">VLOOKUP(A706,'SKU Master'!$A:$N,6,FALSE())</f>
        <v>Harborline Smoked Salmon, 12 oz</v>
      </c>
      <c r="C706" s="15" t="n">
        <v>3</v>
      </c>
      <c r="D706" s="15" t="n">
        <v>4.2</v>
      </c>
      <c r="E706" s="15" t="n">
        <v>4.8</v>
      </c>
      <c r="F706" s="16" t="s">
        <v>12290</v>
      </c>
      <c r="G706" s="16" t="s">
        <v>12017</v>
      </c>
      <c r="H706" s="17" t="n">
        <v>2.25</v>
      </c>
      <c r="I706" s="18" t="n">
        <f aca="false">('SKU Master'!I706-H706)/'SKU Master'!I706</f>
        <v>0.4874715261959</v>
      </c>
      <c r="J706" s="16" t="n">
        <v>5</v>
      </c>
      <c r="K706" s="19" t="n">
        <f aca="false">J706*C706</f>
        <v>15</v>
      </c>
      <c r="L706" s="16" t="s">
        <v>12295</v>
      </c>
      <c r="M706" s="16" t="s">
        <v>12292</v>
      </c>
      <c r="N706" s="16" t="s">
        <v>12017</v>
      </c>
      <c r="O706" s="16" t="s">
        <v>12301</v>
      </c>
      <c r="P706" s="16" t="s">
        <v>12297</v>
      </c>
      <c r="Q706" s="16" t="s">
        <v>12017</v>
      </c>
    </row>
    <row r="707" customFormat="false" ht="15" hidden="false" customHeight="false" outlineLevel="0" collapsed="false">
      <c r="A707" s="14" t="str">
        <f aca="false">'SKU Master'!A707</f>
        <v>07-00706</v>
      </c>
      <c r="B707" s="14" t="str">
        <f aca="false">VLOOKUP(A707,'SKU Master'!$A:$N,6,FALSE())</f>
        <v>Thrift Row In Oil Chicken Breast, 5 oz</v>
      </c>
      <c r="C707" s="15" t="n">
        <v>4.4</v>
      </c>
      <c r="D707" s="15" t="n">
        <v>6.5</v>
      </c>
      <c r="E707" s="15" t="n">
        <v>3.5</v>
      </c>
      <c r="F707" s="16" t="s">
        <v>12290</v>
      </c>
      <c r="G707" s="16" t="s">
        <v>12021</v>
      </c>
      <c r="H707" s="17" t="n">
        <v>1.3</v>
      </c>
      <c r="I707" s="18" t="n">
        <f aca="false">('SKU Master'!I707-H707)/'SKU Master'!I707</f>
        <v>0.456066945606695</v>
      </c>
      <c r="J707" s="16" t="n">
        <v>3</v>
      </c>
      <c r="K707" s="19" t="n">
        <f aca="false">J707*C707</f>
        <v>13.2</v>
      </c>
      <c r="L707" s="16" t="s">
        <v>12295</v>
      </c>
      <c r="M707" s="16" t="s">
        <v>12292</v>
      </c>
      <c r="N707" s="16" t="s">
        <v>12017</v>
      </c>
      <c r="O707" s="16" t="s">
        <v>12301</v>
      </c>
      <c r="P707" s="16" t="s">
        <v>12296</v>
      </c>
      <c r="Q707" s="16" t="s">
        <v>12017</v>
      </c>
    </row>
    <row r="708" customFormat="false" ht="15" hidden="false" customHeight="false" outlineLevel="0" collapsed="false">
      <c r="A708" s="14" t="str">
        <f aca="false">'SKU Master'!A708</f>
        <v>07-00707</v>
      </c>
      <c r="B708" s="14" t="str">
        <f aca="false">VLOOKUP(A708,'SKU Master'!$A:$N,6,FALSE())</f>
        <v>Thrift Row In Oil Sardines, 5 oz</v>
      </c>
      <c r="C708" s="15" t="n">
        <v>4.2</v>
      </c>
      <c r="D708" s="15" t="n">
        <v>7.3</v>
      </c>
      <c r="E708" s="15" t="n">
        <v>4.3</v>
      </c>
      <c r="F708" s="16" t="s">
        <v>12290</v>
      </c>
      <c r="G708" s="16" t="s">
        <v>12021</v>
      </c>
      <c r="H708" s="17" t="n">
        <v>2.95</v>
      </c>
      <c r="I708" s="18" t="n">
        <f aca="false">('SKU Master'!I708-H708)/'SKU Master'!I708</f>
        <v>0.408817635270541</v>
      </c>
      <c r="J708" s="16" t="n">
        <v>6</v>
      </c>
      <c r="K708" s="19" t="n">
        <f aca="false">J708*C708</f>
        <v>25.2</v>
      </c>
      <c r="L708" s="16" t="s">
        <v>12295</v>
      </c>
      <c r="M708" s="16" t="s">
        <v>12292</v>
      </c>
      <c r="N708" s="16" t="s">
        <v>12017</v>
      </c>
      <c r="O708" s="16" t="s">
        <v>12301</v>
      </c>
      <c r="P708" s="16" t="s">
        <v>12297</v>
      </c>
      <c r="Q708" s="16" t="s">
        <v>12021</v>
      </c>
    </row>
    <row r="709" customFormat="false" ht="15" hidden="false" customHeight="false" outlineLevel="0" collapsed="false">
      <c r="A709" s="14" t="str">
        <f aca="false">'SKU Master'!A709</f>
        <v>07-00708</v>
      </c>
      <c r="B709" s="14" t="str">
        <f aca="false">VLOOKUP(A709,'SKU Master'!$A:$N,6,FALSE())</f>
        <v>Thrift Row In Water Luncheon Meat, 5 oz</v>
      </c>
      <c r="C709" s="15" t="n">
        <v>3.5</v>
      </c>
      <c r="D709" s="15" t="n">
        <v>7.6</v>
      </c>
      <c r="E709" s="15" t="n">
        <v>3.8</v>
      </c>
      <c r="F709" s="16" t="s">
        <v>12290</v>
      </c>
      <c r="G709" s="16" t="s">
        <v>12021</v>
      </c>
      <c r="H709" s="17" t="n">
        <v>1.94</v>
      </c>
      <c r="I709" s="18" t="n">
        <f aca="false">('SKU Master'!I709-H709)/'SKU Master'!I709</f>
        <v>0.410334346504559</v>
      </c>
      <c r="J709" s="16" t="n">
        <v>3</v>
      </c>
      <c r="K709" s="19" t="n">
        <f aca="false">J709*C709</f>
        <v>10.5</v>
      </c>
      <c r="L709" s="16" t="s">
        <v>12295</v>
      </c>
      <c r="M709" s="16" t="s">
        <v>12292</v>
      </c>
      <c r="N709" s="16" t="s">
        <v>12017</v>
      </c>
      <c r="O709" s="16" t="s">
        <v>12301</v>
      </c>
      <c r="P709" s="16" t="s">
        <v>12298</v>
      </c>
      <c r="Q709" s="16" t="s">
        <v>12017</v>
      </c>
    </row>
    <row r="710" customFormat="false" ht="15" hidden="false" customHeight="false" outlineLevel="0" collapsed="false">
      <c r="A710" s="14" t="str">
        <f aca="false">'SKU Master'!A710</f>
        <v>07-00709</v>
      </c>
      <c r="B710" s="14" t="str">
        <f aca="false">VLOOKUP(A710,'SKU Master'!$A:$N,6,FALSE())</f>
        <v>Wheatstone Smoked Luncheon Meat, 12 oz</v>
      </c>
      <c r="C710" s="15" t="n">
        <v>4</v>
      </c>
      <c r="D710" s="15" t="n">
        <v>5.3</v>
      </c>
      <c r="E710" s="15" t="n">
        <v>3.2</v>
      </c>
      <c r="F710" s="16" t="s">
        <v>12290</v>
      </c>
      <c r="G710" s="16" t="s">
        <v>12017</v>
      </c>
      <c r="H710" s="17" t="n">
        <v>3.23</v>
      </c>
      <c r="I710" s="18" t="n">
        <f aca="false">('SKU Master'!I710-H710)/'SKU Master'!I710</f>
        <v>0.280623608017817</v>
      </c>
      <c r="J710" s="16" t="n">
        <v>4</v>
      </c>
      <c r="K710" s="19" t="n">
        <f aca="false">J710*C710</f>
        <v>16</v>
      </c>
      <c r="L710" s="16" t="s">
        <v>12299</v>
      </c>
      <c r="M710" s="16" t="s">
        <v>12292</v>
      </c>
      <c r="N710" s="16" t="s">
        <v>12017</v>
      </c>
      <c r="O710" s="16" t="s">
        <v>12301</v>
      </c>
      <c r="P710" s="16" t="s">
        <v>12296</v>
      </c>
      <c r="Q710" s="16" t="s">
        <v>12017</v>
      </c>
    </row>
    <row r="711" customFormat="false" ht="15" hidden="false" customHeight="false" outlineLevel="0" collapsed="false">
      <c r="A711" s="14" t="str">
        <f aca="false">'SKU Master'!A711</f>
        <v>07-00710</v>
      </c>
      <c r="B711" s="14" t="str">
        <f aca="false">VLOOKUP(A711,'SKU Master'!$A:$N,6,FALSE())</f>
        <v>Nutgrove In Water Corned Beef, 5 oz</v>
      </c>
      <c r="C711" s="15" t="n">
        <v>4.6</v>
      </c>
      <c r="D711" s="15" t="n">
        <v>4.2</v>
      </c>
      <c r="E711" s="15" t="n">
        <v>3.2</v>
      </c>
      <c r="F711" s="16" t="s">
        <v>12290</v>
      </c>
      <c r="G711" s="16" t="s">
        <v>12021</v>
      </c>
      <c r="H711" s="17" t="n">
        <v>3.46</v>
      </c>
      <c r="I711" s="18" t="n">
        <f aca="false">('SKU Master'!I711-H711)/'SKU Master'!I711</f>
        <v>0.306613226452906</v>
      </c>
      <c r="J711" s="16" t="n">
        <v>4</v>
      </c>
      <c r="K711" s="19" t="n">
        <f aca="false">J711*C711</f>
        <v>18.4</v>
      </c>
      <c r="L711" s="16" t="s">
        <v>12295</v>
      </c>
      <c r="M711" s="16" t="s">
        <v>12292</v>
      </c>
      <c r="N711" s="16" t="s">
        <v>12017</v>
      </c>
      <c r="O711" s="16" t="s">
        <v>12301</v>
      </c>
      <c r="P711" s="16" t="s">
        <v>12296</v>
      </c>
      <c r="Q711" s="16" t="s">
        <v>12017</v>
      </c>
    </row>
    <row r="712" customFormat="false" ht="15" hidden="false" customHeight="false" outlineLevel="0" collapsed="false">
      <c r="A712" s="14" t="str">
        <f aca="false">'SKU Master'!A712</f>
        <v>07-00711</v>
      </c>
      <c r="B712" s="14" t="str">
        <f aca="false">VLOOKUP(A712,'SKU Master'!$A:$N,6,FALSE())</f>
        <v>Redbarn Smoked Tuna, 12 oz</v>
      </c>
      <c r="C712" s="15" t="n">
        <v>4.3</v>
      </c>
      <c r="D712" s="15" t="n">
        <v>7.1</v>
      </c>
      <c r="E712" s="15" t="n">
        <v>2.5</v>
      </c>
      <c r="F712" s="16" t="s">
        <v>12290</v>
      </c>
      <c r="G712" s="16" t="s">
        <v>12021</v>
      </c>
      <c r="H712" s="17" t="n">
        <v>1.82</v>
      </c>
      <c r="I712" s="18" t="n">
        <f aca="false">('SKU Master'!I712-H712)/'SKU Master'!I712</f>
        <v>0.347670250896057</v>
      </c>
      <c r="J712" s="16" t="n">
        <v>6</v>
      </c>
      <c r="K712" s="19" t="n">
        <f aca="false">J712*C712</f>
        <v>25.8</v>
      </c>
      <c r="L712" s="16" t="s">
        <v>12295</v>
      </c>
      <c r="M712" s="16" t="s">
        <v>12292</v>
      </c>
      <c r="N712" s="16" t="s">
        <v>12017</v>
      </c>
      <c r="O712" s="16" t="s">
        <v>12301</v>
      </c>
      <c r="P712" s="16" t="s">
        <v>12297</v>
      </c>
      <c r="Q712" s="16" t="s">
        <v>12021</v>
      </c>
    </row>
    <row r="713" customFormat="false" ht="15" hidden="false" customHeight="false" outlineLevel="0" collapsed="false">
      <c r="A713" s="14" t="str">
        <f aca="false">'SKU Master'!A713</f>
        <v>07-00712</v>
      </c>
      <c r="B713" s="14" t="str">
        <f aca="false">VLOOKUP(A713,'SKU Master'!$A:$N,6,FALSE())</f>
        <v>Pepperlane Smoked Salmon, 12 oz</v>
      </c>
      <c r="C713" s="15" t="n">
        <v>4.4</v>
      </c>
      <c r="D713" s="15" t="n">
        <v>7.1</v>
      </c>
      <c r="E713" s="15" t="n">
        <v>3.7</v>
      </c>
      <c r="F713" s="16" t="s">
        <v>12290</v>
      </c>
      <c r="G713" s="16" t="s">
        <v>12021</v>
      </c>
      <c r="H713" s="17" t="n">
        <v>1.79</v>
      </c>
      <c r="I713" s="18" t="n">
        <f aca="false">('SKU Master'!I713-H713)/'SKU Master'!I713</f>
        <v>0.401337792642141</v>
      </c>
      <c r="J713" s="16" t="n">
        <v>2</v>
      </c>
      <c r="K713" s="19" t="n">
        <f aca="false">J713*C713</f>
        <v>8.8</v>
      </c>
      <c r="L713" s="16" t="s">
        <v>12295</v>
      </c>
      <c r="M713" s="16" t="s">
        <v>12292</v>
      </c>
      <c r="N713" s="16" t="s">
        <v>12017</v>
      </c>
      <c r="O713" s="16" t="s">
        <v>12301</v>
      </c>
      <c r="P713" s="16" t="s">
        <v>12298</v>
      </c>
      <c r="Q713" s="16" t="s">
        <v>12017</v>
      </c>
    </row>
    <row r="714" customFormat="false" ht="15" hidden="false" customHeight="false" outlineLevel="0" collapsed="false">
      <c r="A714" s="14" t="str">
        <f aca="false">'SKU Master'!A714</f>
        <v>07-00713</v>
      </c>
      <c r="B714" s="14" t="str">
        <f aca="false">VLOOKUP(A714,'SKU Master'!$A:$N,6,FALSE())</f>
        <v>Roastport Smoked Tuna, 12 oz</v>
      </c>
      <c r="C714" s="15" t="n">
        <v>4.2</v>
      </c>
      <c r="D714" s="15" t="n">
        <v>4.5</v>
      </c>
      <c r="E714" s="15" t="n">
        <v>3.5</v>
      </c>
      <c r="F714" s="16" t="s">
        <v>12290</v>
      </c>
      <c r="G714" s="16" t="s">
        <v>12021</v>
      </c>
      <c r="H714" s="17" t="n">
        <v>2.78</v>
      </c>
      <c r="I714" s="18" t="n">
        <f aca="false">('SKU Master'!I714-H714)/'SKU Master'!I714</f>
        <v>0.366742596810934</v>
      </c>
      <c r="J714" s="16" t="n">
        <v>3</v>
      </c>
      <c r="K714" s="19" t="n">
        <f aca="false">J714*C714</f>
        <v>12.6</v>
      </c>
      <c r="L714" s="16" t="s">
        <v>12295</v>
      </c>
      <c r="M714" s="16" t="s">
        <v>12292</v>
      </c>
      <c r="N714" s="16" t="s">
        <v>12017</v>
      </c>
      <c r="O714" s="16" t="s">
        <v>12301</v>
      </c>
      <c r="P714" s="16" t="s">
        <v>12298</v>
      </c>
      <c r="Q714" s="16" t="s">
        <v>12017</v>
      </c>
    </row>
    <row r="715" customFormat="false" ht="15" hidden="false" customHeight="false" outlineLevel="0" collapsed="false">
      <c r="A715" s="14" t="str">
        <f aca="false">'SKU Master'!A715</f>
        <v>07-00714</v>
      </c>
      <c r="B715" s="14" t="str">
        <f aca="false">VLOOKUP(A715,'SKU Master'!$A:$N,6,FALSE())</f>
        <v>Nutgrove In Water Luncheon Meat, 5 oz</v>
      </c>
      <c r="C715" s="15" t="n">
        <v>3.4</v>
      </c>
      <c r="D715" s="15" t="n">
        <v>4.8</v>
      </c>
      <c r="E715" s="15" t="n">
        <v>4.6</v>
      </c>
      <c r="F715" s="16" t="s">
        <v>12290</v>
      </c>
      <c r="G715" s="16" t="s">
        <v>12021</v>
      </c>
      <c r="H715" s="17" t="n">
        <v>1.86</v>
      </c>
      <c r="I715" s="18" t="n">
        <f aca="false">('SKU Master'!I715-H715)/'SKU Master'!I715</f>
        <v>0.356401384083045</v>
      </c>
      <c r="J715" s="16" t="n">
        <v>3</v>
      </c>
      <c r="K715" s="19" t="n">
        <f aca="false">J715*C715</f>
        <v>10.2</v>
      </c>
      <c r="L715" s="16" t="s">
        <v>12295</v>
      </c>
      <c r="M715" s="16" t="s">
        <v>12292</v>
      </c>
      <c r="N715" s="16" t="s">
        <v>12017</v>
      </c>
      <c r="O715" s="16" t="s">
        <v>12301</v>
      </c>
      <c r="P715" s="16" t="s">
        <v>12298</v>
      </c>
      <c r="Q715" s="16" t="s">
        <v>12017</v>
      </c>
    </row>
    <row r="716" customFormat="false" ht="15" hidden="false" customHeight="false" outlineLevel="0" collapsed="false">
      <c r="A716" s="14" t="str">
        <f aca="false">'SKU Master'!A716</f>
        <v>07-00715</v>
      </c>
      <c r="B716" s="14" t="str">
        <f aca="false">VLOOKUP(A716,'SKU Master'!$A:$N,6,FALSE())</f>
        <v>Thrift Row Smoked Sardines, 12 oz</v>
      </c>
      <c r="C716" s="15" t="n">
        <v>4.3</v>
      </c>
      <c r="D716" s="15" t="n">
        <v>4</v>
      </c>
      <c r="E716" s="15" t="n">
        <v>3.2</v>
      </c>
      <c r="F716" s="16" t="s">
        <v>12290</v>
      </c>
      <c r="G716" s="16" t="s">
        <v>12017</v>
      </c>
      <c r="H716" s="17" t="n">
        <v>2.81</v>
      </c>
      <c r="I716" s="18" t="n">
        <f aca="false">('SKU Master'!I716-H716)/'SKU Master'!I716</f>
        <v>0.344988344988345</v>
      </c>
      <c r="J716" s="16" t="n">
        <v>2</v>
      </c>
      <c r="K716" s="19" t="n">
        <f aca="false">J716*C716</f>
        <v>8.6</v>
      </c>
      <c r="L716" s="16" t="s">
        <v>12295</v>
      </c>
      <c r="M716" s="16" t="s">
        <v>12292</v>
      </c>
      <c r="N716" s="16" t="s">
        <v>12017</v>
      </c>
      <c r="O716" s="16" t="s">
        <v>12301</v>
      </c>
      <c r="P716" s="16" t="s">
        <v>12298</v>
      </c>
      <c r="Q716" s="16" t="s">
        <v>12017</v>
      </c>
    </row>
    <row r="717" customFormat="false" ht="15" hidden="false" customHeight="false" outlineLevel="0" collapsed="false">
      <c r="A717" s="14" t="str">
        <f aca="false">'SKU Master'!A717</f>
        <v>07-00716</v>
      </c>
      <c r="B717" s="14" t="str">
        <f aca="false">VLOOKUP(A717,'SKU Master'!$A:$N,6,FALSE())</f>
        <v>Kettle Row In Oil Sardines, 5 oz</v>
      </c>
      <c r="C717" s="15" t="n">
        <v>4.1</v>
      </c>
      <c r="D717" s="15" t="n">
        <v>6.5</v>
      </c>
      <c r="E717" s="15" t="n">
        <v>3.1</v>
      </c>
      <c r="F717" s="16" t="s">
        <v>12290</v>
      </c>
      <c r="G717" s="16" t="s">
        <v>12021</v>
      </c>
      <c r="H717" s="17" t="n">
        <v>2.79</v>
      </c>
      <c r="I717" s="18" t="n">
        <f aca="false">('SKU Master'!I717-H717)/'SKU Master'!I717</f>
        <v>0.34965034965035</v>
      </c>
      <c r="J717" s="16" t="n">
        <v>6</v>
      </c>
      <c r="K717" s="19" t="n">
        <f aca="false">J717*C717</f>
        <v>24.6</v>
      </c>
      <c r="L717" s="16" t="s">
        <v>12295</v>
      </c>
      <c r="M717" s="16" t="s">
        <v>12292</v>
      </c>
      <c r="N717" s="16" t="s">
        <v>12017</v>
      </c>
      <c r="O717" s="16" t="s">
        <v>12301</v>
      </c>
      <c r="P717" s="16" t="s">
        <v>12297</v>
      </c>
      <c r="Q717" s="16" t="s">
        <v>12017</v>
      </c>
    </row>
    <row r="718" customFormat="false" ht="15" hidden="false" customHeight="false" outlineLevel="0" collapsed="false">
      <c r="A718" s="14" t="str">
        <f aca="false">'SKU Master'!A718</f>
        <v>07-00717</v>
      </c>
      <c r="B718" s="14" t="str">
        <f aca="false">VLOOKUP(A718,'SKU Master'!$A:$N,6,FALSE())</f>
        <v>Pepperlane Smoked Chicken Breast, 5 oz</v>
      </c>
      <c r="C718" s="15" t="n">
        <v>4.2</v>
      </c>
      <c r="D718" s="15" t="n">
        <v>6.9</v>
      </c>
      <c r="E718" s="15" t="n">
        <v>3.5</v>
      </c>
      <c r="F718" s="16" t="s">
        <v>12290</v>
      </c>
      <c r="G718" s="16" t="s">
        <v>12021</v>
      </c>
      <c r="H718" s="17" t="n">
        <v>1.01</v>
      </c>
      <c r="I718" s="18" t="n">
        <f aca="false">('SKU Master'!I718-H718)/'SKU Master'!I718</f>
        <v>0.322147651006711</v>
      </c>
      <c r="J718" s="16" t="n">
        <v>5</v>
      </c>
      <c r="K718" s="19" t="n">
        <f aca="false">J718*C718</f>
        <v>21</v>
      </c>
      <c r="L718" s="16" t="s">
        <v>12299</v>
      </c>
      <c r="M718" s="16" t="s">
        <v>12292</v>
      </c>
      <c r="N718" s="16" t="s">
        <v>12017</v>
      </c>
      <c r="O718" s="16" t="s">
        <v>12301</v>
      </c>
      <c r="P718" s="16" t="s">
        <v>12297</v>
      </c>
      <c r="Q718" s="16" t="s">
        <v>12017</v>
      </c>
    </row>
    <row r="719" customFormat="false" ht="15" hidden="false" customHeight="false" outlineLevel="0" collapsed="false">
      <c r="A719" s="14" t="str">
        <f aca="false">'SKU Master'!A719</f>
        <v>07-00718</v>
      </c>
      <c r="B719" s="14" t="str">
        <f aca="false">VLOOKUP(A719,'SKU Master'!$A:$N,6,FALSE())</f>
        <v>Pepperlane Smoked Corned Beef, 12 oz</v>
      </c>
      <c r="C719" s="15" t="n">
        <v>2.8</v>
      </c>
      <c r="D719" s="15" t="n">
        <v>4.6</v>
      </c>
      <c r="E719" s="15" t="n">
        <v>3.4</v>
      </c>
      <c r="F719" s="16" t="s">
        <v>12290</v>
      </c>
      <c r="G719" s="16" t="s">
        <v>12021</v>
      </c>
      <c r="H719" s="17" t="n">
        <v>1.66</v>
      </c>
      <c r="I719" s="18" t="n">
        <f aca="false">('SKU Master'!I719-H719)/'SKU Master'!I719</f>
        <v>0.333333333333333</v>
      </c>
      <c r="J719" s="16" t="n">
        <v>2</v>
      </c>
      <c r="K719" s="19" t="n">
        <f aca="false">J719*C719</f>
        <v>5.6</v>
      </c>
      <c r="L719" s="16" t="s">
        <v>12295</v>
      </c>
      <c r="M719" s="16" t="s">
        <v>12292</v>
      </c>
      <c r="N719" s="16" t="s">
        <v>12017</v>
      </c>
      <c r="O719" s="16" t="s">
        <v>12301</v>
      </c>
      <c r="P719" s="16" t="s">
        <v>12298</v>
      </c>
      <c r="Q719" s="16" t="s">
        <v>12017</v>
      </c>
    </row>
    <row r="720" customFormat="false" ht="15" hidden="false" customHeight="false" outlineLevel="0" collapsed="false">
      <c r="A720" s="14" t="str">
        <f aca="false">'SKU Master'!A720</f>
        <v>07-00719</v>
      </c>
      <c r="B720" s="14" t="str">
        <f aca="false">VLOOKUP(A720,'SKU Master'!$A:$N,6,FALSE())</f>
        <v>Roastport In Oil Corned Beef, 5 oz</v>
      </c>
      <c r="C720" s="15" t="n">
        <v>4</v>
      </c>
      <c r="D720" s="15" t="n">
        <v>6.2</v>
      </c>
      <c r="E720" s="15" t="n">
        <v>3.5</v>
      </c>
      <c r="F720" s="16" t="s">
        <v>12290</v>
      </c>
      <c r="G720" s="16" t="s">
        <v>12017</v>
      </c>
      <c r="H720" s="17" t="n">
        <v>0.87</v>
      </c>
      <c r="I720" s="18" t="n">
        <f aca="false">('SKU Master'!I720-H720)/'SKU Master'!I720</f>
        <v>0.325581395348837</v>
      </c>
      <c r="J720" s="16" t="n">
        <v>1</v>
      </c>
      <c r="K720" s="19" t="n">
        <f aca="false">J720*C720</f>
        <v>4</v>
      </c>
      <c r="L720" s="16" t="s">
        <v>12295</v>
      </c>
      <c r="M720" s="16" t="s">
        <v>12292</v>
      </c>
      <c r="N720" s="16" t="s">
        <v>12017</v>
      </c>
      <c r="O720" s="16" t="s">
        <v>12301</v>
      </c>
      <c r="P720" s="16" t="s">
        <v>12294</v>
      </c>
      <c r="Q720" s="16" t="s">
        <v>12017</v>
      </c>
    </row>
    <row r="721" customFormat="false" ht="15" hidden="false" customHeight="false" outlineLevel="0" collapsed="false">
      <c r="A721" s="14" t="str">
        <f aca="false">'SKU Master'!A721</f>
        <v>07-00720</v>
      </c>
      <c r="B721" s="14" t="str">
        <f aca="false">VLOOKUP(A721,'SKU Master'!$A:$N,6,FALSE())</f>
        <v>Roastport In Oil Tuna, 12 oz</v>
      </c>
      <c r="C721" s="15" t="n">
        <v>3.8</v>
      </c>
      <c r="D721" s="15" t="n">
        <v>5.9</v>
      </c>
      <c r="E721" s="15" t="n">
        <v>4.5</v>
      </c>
      <c r="F721" s="16" t="s">
        <v>12290</v>
      </c>
      <c r="G721" s="16" t="s">
        <v>12017</v>
      </c>
      <c r="H721" s="17" t="n">
        <v>3.43</v>
      </c>
      <c r="I721" s="18" t="n">
        <f aca="false">('SKU Master'!I721-H721)/'SKU Master'!I721</f>
        <v>0.2839248434238</v>
      </c>
      <c r="J721" s="16" t="n">
        <v>5</v>
      </c>
      <c r="K721" s="19" t="n">
        <f aca="false">J721*C721</f>
        <v>19</v>
      </c>
      <c r="L721" s="16" t="s">
        <v>12299</v>
      </c>
      <c r="M721" s="16" t="s">
        <v>12292</v>
      </c>
      <c r="N721" s="16" t="s">
        <v>12017</v>
      </c>
      <c r="O721" s="16" t="s">
        <v>12301</v>
      </c>
      <c r="P721" s="16" t="s">
        <v>12297</v>
      </c>
      <c r="Q721" s="16" t="s">
        <v>12017</v>
      </c>
    </row>
    <row r="722" customFormat="false" ht="15" hidden="false" customHeight="false" outlineLevel="0" collapsed="false">
      <c r="A722" s="14" t="str">
        <f aca="false">'SKU Master'!A722</f>
        <v>07-00721</v>
      </c>
      <c r="B722" s="14" t="str">
        <f aca="false">VLOOKUP(A722,'SKU Master'!$A:$N,6,FALSE())</f>
        <v>Pepperlane Smoked Luncheon Meat, 5 oz</v>
      </c>
      <c r="C722" s="15" t="n">
        <v>3.9</v>
      </c>
      <c r="D722" s="15" t="n">
        <v>6.5</v>
      </c>
      <c r="E722" s="15" t="n">
        <v>3.2</v>
      </c>
      <c r="F722" s="16" t="s">
        <v>12290</v>
      </c>
      <c r="G722" s="16" t="s">
        <v>12021</v>
      </c>
      <c r="H722" s="17" t="n">
        <v>2.33</v>
      </c>
      <c r="I722" s="18" t="n">
        <f aca="false">('SKU Master'!I722-H722)/'SKU Master'!I722</f>
        <v>0.385224274406332</v>
      </c>
      <c r="J722" s="16" t="n">
        <v>5</v>
      </c>
      <c r="K722" s="19" t="n">
        <f aca="false">J722*C722</f>
        <v>19.5</v>
      </c>
      <c r="L722" s="16" t="s">
        <v>12295</v>
      </c>
      <c r="M722" s="16" t="s">
        <v>12292</v>
      </c>
      <c r="N722" s="16" t="s">
        <v>12017</v>
      </c>
      <c r="O722" s="16" t="s">
        <v>12301</v>
      </c>
      <c r="P722" s="16" t="s">
        <v>12297</v>
      </c>
      <c r="Q722" s="16" t="s">
        <v>12017</v>
      </c>
    </row>
    <row r="723" customFormat="false" ht="15" hidden="false" customHeight="false" outlineLevel="0" collapsed="false">
      <c r="A723" s="14" t="str">
        <f aca="false">'SKU Master'!A723</f>
        <v>07-00722</v>
      </c>
      <c r="B723" s="14" t="str">
        <f aca="false">VLOOKUP(A723,'SKU Master'!$A:$N,6,FALSE())</f>
        <v>Pepperlane Smoked Tuna, 12 oz</v>
      </c>
      <c r="C723" s="15" t="n">
        <v>2.9</v>
      </c>
      <c r="D723" s="15" t="n">
        <v>4.6</v>
      </c>
      <c r="E723" s="15" t="n">
        <v>4.2</v>
      </c>
      <c r="F723" s="16" t="s">
        <v>12290</v>
      </c>
      <c r="G723" s="16" t="s">
        <v>12021</v>
      </c>
      <c r="H723" s="17" t="n">
        <v>1.47</v>
      </c>
      <c r="I723" s="18" t="n">
        <f aca="false">('SKU Master'!I723-H723)/'SKU Master'!I723</f>
        <v>0.384937238493724</v>
      </c>
      <c r="J723" s="16" t="n">
        <v>5</v>
      </c>
      <c r="K723" s="19" t="n">
        <f aca="false">J723*C723</f>
        <v>14.5</v>
      </c>
      <c r="L723" s="16" t="s">
        <v>12295</v>
      </c>
      <c r="M723" s="16" t="s">
        <v>12292</v>
      </c>
      <c r="N723" s="16" t="s">
        <v>12017</v>
      </c>
      <c r="O723" s="16" t="s">
        <v>12301</v>
      </c>
      <c r="P723" s="16" t="s">
        <v>12296</v>
      </c>
      <c r="Q723" s="16" t="s">
        <v>12017</v>
      </c>
    </row>
    <row r="724" customFormat="false" ht="15" hidden="false" customHeight="false" outlineLevel="0" collapsed="false">
      <c r="A724" s="14" t="str">
        <f aca="false">'SKU Master'!A724</f>
        <v>07-00723</v>
      </c>
      <c r="B724" s="14" t="str">
        <f aca="false">VLOOKUP(A724,'SKU Master'!$A:$N,6,FALSE())</f>
        <v>Golden Grain Co. In Water Luncheon Meat, 12 oz</v>
      </c>
      <c r="C724" s="15" t="n">
        <v>3.6</v>
      </c>
      <c r="D724" s="15" t="n">
        <v>8.4</v>
      </c>
      <c r="E724" s="15" t="n">
        <v>3.7</v>
      </c>
      <c r="F724" s="16" t="s">
        <v>12290</v>
      </c>
      <c r="G724" s="16" t="s">
        <v>12017</v>
      </c>
      <c r="H724" s="17" t="n">
        <v>1.66</v>
      </c>
      <c r="I724" s="18" t="n">
        <f aca="false">('SKU Master'!I724-H724)/'SKU Master'!I724</f>
        <v>0.305439330543933</v>
      </c>
      <c r="J724" s="16" t="n">
        <v>4</v>
      </c>
      <c r="K724" s="19" t="n">
        <f aca="false">J724*C724</f>
        <v>14.4</v>
      </c>
      <c r="L724" s="16" t="s">
        <v>12295</v>
      </c>
      <c r="M724" s="16" t="s">
        <v>12292</v>
      </c>
      <c r="N724" s="16" t="s">
        <v>12017</v>
      </c>
      <c r="O724" s="16" t="s">
        <v>12301</v>
      </c>
      <c r="P724" s="16" t="s">
        <v>12296</v>
      </c>
      <c r="Q724" s="16" t="s">
        <v>12017</v>
      </c>
    </row>
    <row r="725" customFormat="false" ht="15" hidden="false" customHeight="false" outlineLevel="0" collapsed="false">
      <c r="A725" s="14" t="str">
        <f aca="false">'SKU Master'!A725</f>
        <v>07-00724</v>
      </c>
      <c r="B725" s="14" t="str">
        <f aca="false">VLOOKUP(A725,'SKU Master'!$A:$N,6,FALSE())</f>
        <v>Pepperlane In Oil Sardines, 5 oz</v>
      </c>
      <c r="C725" s="15" t="n">
        <v>5</v>
      </c>
      <c r="D725" s="15" t="n">
        <v>5.5</v>
      </c>
      <c r="E725" s="15" t="n">
        <v>3.4</v>
      </c>
      <c r="F725" s="16" t="s">
        <v>12290</v>
      </c>
      <c r="G725" s="16" t="s">
        <v>12017</v>
      </c>
      <c r="H725" s="17" t="n">
        <v>2.23</v>
      </c>
      <c r="I725" s="18" t="n">
        <f aca="false">('SKU Master'!I725-H725)/'SKU Master'!I725</f>
        <v>0.342182890855457</v>
      </c>
      <c r="J725" s="16" t="n">
        <v>5</v>
      </c>
      <c r="K725" s="19" t="n">
        <f aca="false">J725*C725</f>
        <v>25</v>
      </c>
      <c r="L725" s="16" t="s">
        <v>12295</v>
      </c>
      <c r="M725" s="16" t="s">
        <v>12292</v>
      </c>
      <c r="N725" s="16" t="s">
        <v>12017</v>
      </c>
      <c r="O725" s="16" t="s">
        <v>12301</v>
      </c>
      <c r="P725" s="16" t="s">
        <v>12296</v>
      </c>
      <c r="Q725" s="16" t="s">
        <v>12017</v>
      </c>
    </row>
    <row r="726" customFormat="false" ht="15" hidden="false" customHeight="false" outlineLevel="0" collapsed="false">
      <c r="A726" s="14" t="str">
        <f aca="false">'SKU Master'!A726</f>
        <v>07-00725</v>
      </c>
      <c r="B726" s="14" t="str">
        <f aca="false">VLOOKUP(A726,'SKU Master'!$A:$N,6,FALSE())</f>
        <v>Pepperlane Smoked Corned Beef, 5 oz</v>
      </c>
      <c r="C726" s="15" t="n">
        <v>3.7</v>
      </c>
      <c r="D726" s="15" t="n">
        <v>4.7</v>
      </c>
      <c r="E726" s="15" t="n">
        <v>5</v>
      </c>
      <c r="F726" s="16" t="s">
        <v>12290</v>
      </c>
      <c r="G726" s="16" t="s">
        <v>12021</v>
      </c>
      <c r="H726" s="17" t="n">
        <v>0.97</v>
      </c>
      <c r="I726" s="18" t="n">
        <f aca="false">('SKU Master'!I726-H726)/'SKU Master'!I726</f>
        <v>0.302158273381295</v>
      </c>
      <c r="J726" s="16" t="n">
        <v>1</v>
      </c>
      <c r="K726" s="19" t="n">
        <f aca="false">J726*C726</f>
        <v>3.7</v>
      </c>
      <c r="L726" s="16" t="s">
        <v>12295</v>
      </c>
      <c r="M726" s="16" t="s">
        <v>12292</v>
      </c>
      <c r="N726" s="16" t="s">
        <v>12017</v>
      </c>
      <c r="O726" s="16" t="s">
        <v>12301</v>
      </c>
      <c r="P726" s="16" t="s">
        <v>12294</v>
      </c>
      <c r="Q726" s="16" t="s">
        <v>12017</v>
      </c>
    </row>
    <row r="727" customFormat="false" ht="15" hidden="false" customHeight="false" outlineLevel="0" collapsed="false">
      <c r="A727" s="14" t="str">
        <f aca="false">'SKU Master'!A727</f>
        <v>07-00726</v>
      </c>
      <c r="B727" s="14" t="str">
        <f aca="false">VLOOKUP(A727,'SKU Master'!$A:$N,6,FALSE())</f>
        <v>Thrift Row Smoked Salmon, 5 oz</v>
      </c>
      <c r="C727" s="15" t="n">
        <v>3.8</v>
      </c>
      <c r="D727" s="15" t="n">
        <v>5.1</v>
      </c>
      <c r="E727" s="15" t="n">
        <v>4.4</v>
      </c>
      <c r="F727" s="16" t="s">
        <v>12290</v>
      </c>
      <c r="G727" s="16" t="s">
        <v>12021</v>
      </c>
      <c r="H727" s="17" t="n">
        <v>2.74</v>
      </c>
      <c r="I727" s="18" t="n">
        <f aca="false">('SKU Master'!I727-H727)/'SKU Master'!I727</f>
        <v>0.389755011135857</v>
      </c>
      <c r="J727" s="16" t="n">
        <v>3</v>
      </c>
      <c r="K727" s="19" t="n">
        <f aca="false">J727*C727</f>
        <v>11.4</v>
      </c>
      <c r="L727" s="16" t="s">
        <v>12295</v>
      </c>
      <c r="M727" s="16" t="s">
        <v>12292</v>
      </c>
      <c r="N727" s="16" t="s">
        <v>12017</v>
      </c>
      <c r="O727" s="16" t="s">
        <v>12301</v>
      </c>
      <c r="P727" s="16" t="s">
        <v>12298</v>
      </c>
      <c r="Q727" s="16" t="s">
        <v>12017</v>
      </c>
    </row>
    <row r="728" customFormat="false" ht="15" hidden="false" customHeight="false" outlineLevel="0" collapsed="false">
      <c r="A728" s="14" t="str">
        <f aca="false">'SKU Master'!A728</f>
        <v>07-00727</v>
      </c>
      <c r="B728" s="14" t="str">
        <f aca="false">VLOOKUP(A728,'SKU Master'!$A:$N,6,FALSE())</f>
        <v>Orchard Spread Smoked Tuna, 5 oz</v>
      </c>
      <c r="C728" s="15" t="n">
        <v>3</v>
      </c>
      <c r="D728" s="15" t="n">
        <v>6.7</v>
      </c>
      <c r="E728" s="15" t="n">
        <v>2.7</v>
      </c>
      <c r="F728" s="16" t="s">
        <v>12290</v>
      </c>
      <c r="G728" s="16" t="s">
        <v>12017</v>
      </c>
      <c r="H728" s="17" t="n">
        <v>1.14</v>
      </c>
      <c r="I728" s="18" t="n">
        <f aca="false">('SKU Master'!I728-H728)/'SKU Master'!I728</f>
        <v>0.363128491620112</v>
      </c>
      <c r="J728" s="16" t="n">
        <v>4</v>
      </c>
      <c r="K728" s="19" t="n">
        <f aca="false">J728*C728</f>
        <v>12</v>
      </c>
      <c r="L728" s="16" t="s">
        <v>12299</v>
      </c>
      <c r="M728" s="16" t="s">
        <v>12292</v>
      </c>
      <c r="N728" s="16" t="s">
        <v>12017</v>
      </c>
      <c r="O728" s="16" t="s">
        <v>12301</v>
      </c>
      <c r="P728" s="16" t="s">
        <v>12296</v>
      </c>
      <c r="Q728" s="16" t="s">
        <v>12021</v>
      </c>
    </row>
    <row r="729" customFormat="false" ht="15" hidden="false" customHeight="false" outlineLevel="0" collapsed="false">
      <c r="A729" s="14" t="str">
        <f aca="false">'SKU Master'!A729</f>
        <v>07-00728</v>
      </c>
      <c r="B729" s="14" t="str">
        <f aca="false">VLOOKUP(A729,'SKU Master'!$A:$N,6,FALSE())</f>
        <v>Thrift Row In Water Tuna, 12 oz</v>
      </c>
      <c r="C729" s="15" t="n">
        <v>3.3</v>
      </c>
      <c r="D729" s="15" t="n">
        <v>6.8</v>
      </c>
      <c r="E729" s="15" t="n">
        <v>5</v>
      </c>
      <c r="F729" s="16" t="s">
        <v>12290</v>
      </c>
      <c r="G729" s="16" t="s">
        <v>12021</v>
      </c>
      <c r="H729" s="17" t="n">
        <v>2.47</v>
      </c>
      <c r="I729" s="18" t="n">
        <f aca="false">('SKU Master'!I729-H729)/'SKU Master'!I729</f>
        <v>0.365038560411311</v>
      </c>
      <c r="J729" s="16" t="n">
        <v>3</v>
      </c>
      <c r="K729" s="19" t="n">
        <f aca="false">J729*C729</f>
        <v>9.9</v>
      </c>
      <c r="L729" s="16" t="s">
        <v>12295</v>
      </c>
      <c r="M729" s="16" t="s">
        <v>12292</v>
      </c>
      <c r="N729" s="16" t="s">
        <v>12017</v>
      </c>
      <c r="O729" s="16" t="s">
        <v>12301</v>
      </c>
      <c r="P729" s="16" t="s">
        <v>12296</v>
      </c>
      <c r="Q729" s="16" t="s">
        <v>12017</v>
      </c>
    </row>
    <row r="730" customFormat="false" ht="15" hidden="false" customHeight="false" outlineLevel="0" collapsed="false">
      <c r="A730" s="14" t="str">
        <f aca="false">'SKU Master'!A730</f>
        <v>07-00729</v>
      </c>
      <c r="B730" s="14" t="str">
        <f aca="false">VLOOKUP(A730,'SKU Master'!$A:$N,6,FALSE())</f>
        <v>Nutgrove Organic Beef Broth, 32 oz</v>
      </c>
      <c r="C730" s="15" t="n">
        <v>2.7</v>
      </c>
      <c r="D730" s="15" t="n">
        <v>5.9</v>
      </c>
      <c r="E730" s="15" t="n">
        <v>3.6</v>
      </c>
      <c r="F730" s="16" t="s">
        <v>12290</v>
      </c>
      <c r="G730" s="16" t="s">
        <v>12017</v>
      </c>
      <c r="H730" s="17" t="n">
        <v>2.87</v>
      </c>
      <c r="I730" s="18" t="n">
        <f aca="false">('SKU Master'!I730-H730)/'SKU Master'!I730</f>
        <v>0.400835073068894</v>
      </c>
      <c r="J730" s="16" t="n">
        <v>4</v>
      </c>
      <c r="K730" s="19" t="n">
        <f aca="false">J730*C730</f>
        <v>10.8</v>
      </c>
      <c r="L730" s="16" t="s">
        <v>12295</v>
      </c>
      <c r="M730" s="16" t="s">
        <v>12292</v>
      </c>
      <c r="N730" s="16" t="s">
        <v>12017</v>
      </c>
      <c r="O730" s="16" t="s">
        <v>12302</v>
      </c>
      <c r="P730" s="16" t="s">
        <v>12296</v>
      </c>
      <c r="Q730" s="16" t="s">
        <v>12017</v>
      </c>
    </row>
    <row r="731" customFormat="false" ht="15" hidden="false" customHeight="false" outlineLevel="0" collapsed="false">
      <c r="A731" s="14" t="str">
        <f aca="false">'SKU Master'!A731</f>
        <v>07-00730</v>
      </c>
      <c r="B731" s="14" t="str">
        <f aca="false">VLOOKUP(A731,'SKU Master'!$A:$N,6,FALSE())</f>
        <v>Thrift Row Low Sodium Chicken Broth, 32 oz</v>
      </c>
      <c r="C731" s="15" t="n">
        <v>4.1</v>
      </c>
      <c r="D731" s="15" t="n">
        <v>7.6</v>
      </c>
      <c r="E731" s="15" t="n">
        <v>3.8</v>
      </c>
      <c r="F731" s="16" t="s">
        <v>12290</v>
      </c>
      <c r="G731" s="16" t="s">
        <v>12017</v>
      </c>
      <c r="H731" s="17" t="n">
        <v>1.76</v>
      </c>
      <c r="I731" s="18" t="n">
        <f aca="false">('SKU Master'!I731-H731)/'SKU Master'!I731</f>
        <v>0.411371237458194</v>
      </c>
      <c r="J731" s="16" t="n">
        <v>6</v>
      </c>
      <c r="K731" s="19" t="n">
        <f aca="false">J731*C731</f>
        <v>24.6</v>
      </c>
      <c r="L731" s="16" t="s">
        <v>12295</v>
      </c>
      <c r="M731" s="16" t="s">
        <v>12292</v>
      </c>
      <c r="N731" s="16" t="s">
        <v>12017</v>
      </c>
      <c r="O731" s="16" t="s">
        <v>12302</v>
      </c>
      <c r="P731" s="16" t="s">
        <v>12296</v>
      </c>
      <c r="Q731" s="16" t="s">
        <v>12017</v>
      </c>
    </row>
    <row r="732" customFormat="false" ht="15" hidden="false" customHeight="false" outlineLevel="0" collapsed="false">
      <c r="A732" s="14" t="str">
        <f aca="false">'SKU Master'!A732</f>
        <v>07-00731</v>
      </c>
      <c r="B732" s="14" t="str">
        <f aca="false">VLOOKUP(A732,'SKU Master'!$A:$N,6,FALSE())</f>
        <v>Roastport Low Sodium Chicken Broth, 48 oz</v>
      </c>
      <c r="C732" s="15" t="n">
        <v>4.1</v>
      </c>
      <c r="D732" s="15" t="n">
        <v>8</v>
      </c>
      <c r="E732" s="15" t="n">
        <v>4.9</v>
      </c>
      <c r="F732" s="16" t="s">
        <v>12290</v>
      </c>
      <c r="G732" s="16" t="s">
        <v>12021</v>
      </c>
      <c r="H732" s="17" t="n">
        <v>2.11</v>
      </c>
      <c r="I732" s="18" t="n">
        <f aca="false">('SKU Master'!I732-H732)/'SKU Master'!I732</f>
        <v>0.377581120943953</v>
      </c>
      <c r="J732" s="16" t="n">
        <v>8</v>
      </c>
      <c r="K732" s="19" t="n">
        <f aca="false">J732*C732</f>
        <v>32.8</v>
      </c>
      <c r="L732" s="16" t="s">
        <v>12295</v>
      </c>
      <c r="M732" s="16" t="s">
        <v>12292</v>
      </c>
      <c r="N732" s="16" t="s">
        <v>12017</v>
      </c>
      <c r="O732" s="16" t="s">
        <v>12302</v>
      </c>
      <c r="P732" s="16" t="s">
        <v>12297</v>
      </c>
      <c r="Q732" s="16" t="s">
        <v>12017</v>
      </c>
    </row>
    <row r="733" customFormat="false" ht="15" hidden="false" customHeight="false" outlineLevel="0" collapsed="false">
      <c r="A733" s="14" t="str">
        <f aca="false">'SKU Master'!A733</f>
        <v>07-00732</v>
      </c>
      <c r="B733" s="14" t="str">
        <f aca="false">VLOOKUP(A733,'SKU Master'!$A:$N,6,FALSE())</f>
        <v>Wheatstone Low Sodium Vegetable Broth, 32 oz</v>
      </c>
      <c r="C733" s="15" t="n">
        <v>3.6</v>
      </c>
      <c r="D733" s="15" t="n">
        <v>8.8</v>
      </c>
      <c r="E733" s="15" t="n">
        <v>3.9</v>
      </c>
      <c r="F733" s="16" t="s">
        <v>12290</v>
      </c>
      <c r="G733" s="16" t="s">
        <v>12017</v>
      </c>
      <c r="H733" s="17" t="n">
        <v>1.8</v>
      </c>
      <c r="I733" s="18" t="n">
        <f aca="false">('SKU Master'!I733-H733)/'SKU Master'!I733</f>
        <v>0.397993311036789</v>
      </c>
      <c r="J733" s="16" t="n">
        <v>1</v>
      </c>
      <c r="K733" s="19" t="n">
        <f aca="false">J733*C733</f>
        <v>3.6</v>
      </c>
      <c r="L733" s="16" t="s">
        <v>12291</v>
      </c>
      <c r="M733" s="16" t="s">
        <v>12292</v>
      </c>
      <c r="N733" s="16" t="s">
        <v>12017</v>
      </c>
      <c r="O733" s="16" t="s">
        <v>12302</v>
      </c>
      <c r="P733" s="16" t="s">
        <v>12294</v>
      </c>
      <c r="Q733" s="16" t="s">
        <v>12017</v>
      </c>
    </row>
    <row r="734" customFormat="false" ht="15" hidden="false" customHeight="false" outlineLevel="0" collapsed="false">
      <c r="A734" s="14" t="str">
        <f aca="false">'SKU Master'!A734</f>
        <v>07-00733</v>
      </c>
      <c r="B734" s="14" t="str">
        <f aca="false">VLOOKUP(A734,'SKU Master'!$A:$N,6,FALSE())</f>
        <v>Nutgrove Vegetable Broth, 48 oz</v>
      </c>
      <c r="C734" s="15" t="n">
        <v>5</v>
      </c>
      <c r="D734" s="15" t="n">
        <v>4.3</v>
      </c>
      <c r="E734" s="15" t="n">
        <v>4.4</v>
      </c>
      <c r="F734" s="16" t="s">
        <v>12290</v>
      </c>
      <c r="G734" s="16" t="s">
        <v>12017</v>
      </c>
      <c r="H734" s="17" t="n">
        <v>1.83</v>
      </c>
      <c r="I734" s="18" t="n">
        <f aca="false">('SKU Master'!I734-H734)/'SKU Master'!I734</f>
        <v>0.366782006920415</v>
      </c>
      <c r="J734" s="16" t="n">
        <v>5</v>
      </c>
      <c r="K734" s="19" t="n">
        <f aca="false">J734*C734</f>
        <v>25</v>
      </c>
      <c r="L734" s="16" t="s">
        <v>12295</v>
      </c>
      <c r="M734" s="16" t="s">
        <v>12292</v>
      </c>
      <c r="N734" s="16" t="s">
        <v>12017</v>
      </c>
      <c r="O734" s="16" t="s">
        <v>12302</v>
      </c>
      <c r="P734" s="16" t="s">
        <v>12296</v>
      </c>
      <c r="Q734" s="16" t="s">
        <v>12017</v>
      </c>
    </row>
    <row r="735" customFormat="false" ht="15" hidden="false" customHeight="false" outlineLevel="0" collapsed="false">
      <c r="A735" s="14" t="str">
        <f aca="false">'SKU Master'!A735</f>
        <v>07-00734</v>
      </c>
      <c r="B735" s="14" t="str">
        <f aca="false">VLOOKUP(A735,'SKU Master'!$A:$N,6,FALSE())</f>
        <v>Kettle Row Low Sodium Vegetable Broth, 48 oz</v>
      </c>
      <c r="C735" s="15" t="n">
        <v>3.3</v>
      </c>
      <c r="D735" s="15" t="n">
        <v>5.1</v>
      </c>
      <c r="E735" s="15" t="n">
        <v>3.7</v>
      </c>
      <c r="F735" s="16" t="s">
        <v>12290</v>
      </c>
      <c r="G735" s="16" t="s">
        <v>12021</v>
      </c>
      <c r="H735" s="17" t="n">
        <v>3.09</v>
      </c>
      <c r="I735" s="18" t="n">
        <f aca="false">('SKU Master'!I735-H735)/'SKU Master'!I735</f>
        <v>0.311804008908686</v>
      </c>
      <c r="J735" s="16" t="n">
        <v>1</v>
      </c>
      <c r="K735" s="19" t="n">
        <f aca="false">J735*C735</f>
        <v>3.3</v>
      </c>
      <c r="L735" s="16" t="s">
        <v>12295</v>
      </c>
      <c r="M735" s="16" t="s">
        <v>12292</v>
      </c>
      <c r="N735" s="16" t="s">
        <v>12017</v>
      </c>
      <c r="O735" s="16" t="s">
        <v>12302</v>
      </c>
      <c r="P735" s="16" t="s">
        <v>12294</v>
      </c>
      <c r="Q735" s="16" t="s">
        <v>12017</v>
      </c>
    </row>
    <row r="736" customFormat="false" ht="15" hidden="false" customHeight="false" outlineLevel="0" collapsed="false">
      <c r="A736" s="14" t="str">
        <f aca="false">'SKU Master'!A736</f>
        <v>07-00735</v>
      </c>
      <c r="B736" s="14" t="str">
        <f aca="false">VLOOKUP(A736,'SKU Master'!$A:$N,6,FALSE())</f>
        <v>Pepperlane Vegetable Broth, 32 oz</v>
      </c>
      <c r="C736" s="15" t="n">
        <v>4.1</v>
      </c>
      <c r="D736" s="15" t="n">
        <v>8.7</v>
      </c>
      <c r="E736" s="15" t="n">
        <v>3.9</v>
      </c>
      <c r="F736" s="16" t="s">
        <v>12290</v>
      </c>
      <c r="G736" s="16" t="s">
        <v>12021</v>
      </c>
      <c r="H736" s="17" t="n">
        <v>1.81</v>
      </c>
      <c r="I736" s="18" t="n">
        <f aca="false">('SKU Master'!I736-H736)/'SKU Master'!I736</f>
        <v>0.394648829431438</v>
      </c>
      <c r="J736" s="16" t="n">
        <v>8</v>
      </c>
      <c r="K736" s="19" t="n">
        <f aca="false">J736*C736</f>
        <v>32.8</v>
      </c>
      <c r="L736" s="16" t="s">
        <v>12295</v>
      </c>
      <c r="M736" s="16" t="s">
        <v>12292</v>
      </c>
      <c r="N736" s="16" t="s">
        <v>12017</v>
      </c>
      <c r="O736" s="16" t="s">
        <v>12302</v>
      </c>
      <c r="P736" s="16" t="s">
        <v>12297</v>
      </c>
      <c r="Q736" s="16" t="s">
        <v>12017</v>
      </c>
    </row>
    <row r="737" customFormat="false" ht="15" hidden="false" customHeight="false" outlineLevel="0" collapsed="false">
      <c r="A737" s="14" t="str">
        <f aca="false">'SKU Master'!A737</f>
        <v>07-00736</v>
      </c>
      <c r="B737" s="14" t="str">
        <f aca="false">VLOOKUP(A737,'SKU Master'!$A:$N,6,FALSE())</f>
        <v>Roastport Organic Bone Broth, 32 oz</v>
      </c>
      <c r="C737" s="15" t="n">
        <v>5</v>
      </c>
      <c r="D737" s="15" t="n">
        <v>6.4</v>
      </c>
      <c r="E737" s="15" t="n">
        <v>4.8</v>
      </c>
      <c r="F737" s="16" t="s">
        <v>12290</v>
      </c>
      <c r="G737" s="16" t="s">
        <v>12021</v>
      </c>
      <c r="H737" s="17" t="n">
        <v>2.4</v>
      </c>
      <c r="I737" s="18" t="n">
        <f aca="false">('SKU Master'!I737-H737)/'SKU Master'!I737</f>
        <v>0.383033419023136</v>
      </c>
      <c r="J737" s="16" t="n">
        <v>7</v>
      </c>
      <c r="K737" s="19" t="n">
        <f aca="false">J737*C737</f>
        <v>35</v>
      </c>
      <c r="L737" s="16" t="s">
        <v>12295</v>
      </c>
      <c r="M737" s="16" t="s">
        <v>12292</v>
      </c>
      <c r="N737" s="16" t="s">
        <v>12017</v>
      </c>
      <c r="O737" s="16" t="s">
        <v>12302</v>
      </c>
      <c r="P737" s="16" t="s">
        <v>12297</v>
      </c>
      <c r="Q737" s="16" t="s">
        <v>12021</v>
      </c>
    </row>
    <row r="738" customFormat="false" ht="15" hidden="false" customHeight="false" outlineLevel="0" collapsed="false">
      <c r="A738" s="14" t="str">
        <f aca="false">'SKU Master'!A738</f>
        <v>07-00737</v>
      </c>
      <c r="B738" s="14" t="str">
        <f aca="false">VLOOKUP(A738,'SKU Master'!$A:$N,6,FALSE())</f>
        <v>Redbarn Low Sodium Bone Broth, 32 oz</v>
      </c>
      <c r="C738" s="15" t="n">
        <v>5</v>
      </c>
      <c r="D738" s="15" t="n">
        <v>5.2</v>
      </c>
      <c r="E738" s="15" t="n">
        <v>2.6</v>
      </c>
      <c r="F738" s="16" t="s">
        <v>12290</v>
      </c>
      <c r="G738" s="16" t="s">
        <v>12021</v>
      </c>
      <c r="H738" s="17" t="n">
        <v>3.14</v>
      </c>
      <c r="I738" s="18" t="n">
        <f aca="false">('SKU Master'!I738-H738)/'SKU Master'!I738</f>
        <v>0.34446764091858</v>
      </c>
      <c r="J738" s="16" t="n">
        <v>1</v>
      </c>
      <c r="K738" s="19" t="n">
        <f aca="false">J738*C738</f>
        <v>5</v>
      </c>
      <c r="L738" s="16" t="s">
        <v>12295</v>
      </c>
      <c r="M738" s="16" t="s">
        <v>12292</v>
      </c>
      <c r="N738" s="16" t="s">
        <v>12017</v>
      </c>
      <c r="O738" s="16" t="s">
        <v>12302</v>
      </c>
      <c r="P738" s="16" t="s">
        <v>12294</v>
      </c>
      <c r="Q738" s="16" t="s">
        <v>12017</v>
      </c>
    </row>
    <row r="739" customFormat="false" ht="15" hidden="false" customHeight="false" outlineLevel="0" collapsed="false">
      <c r="A739" s="14" t="str">
        <f aca="false">'SKU Master'!A739</f>
        <v>07-00738</v>
      </c>
      <c r="B739" s="14" t="str">
        <f aca="false">VLOOKUP(A739,'SKU Master'!$A:$N,6,FALSE())</f>
        <v>Roastport Low Sodium Chicken Broth, 32 oz</v>
      </c>
      <c r="C739" s="15" t="n">
        <v>3</v>
      </c>
      <c r="D739" s="15" t="n">
        <v>7.3</v>
      </c>
      <c r="E739" s="15" t="n">
        <v>4.7</v>
      </c>
      <c r="F739" s="16" t="s">
        <v>12290</v>
      </c>
      <c r="G739" s="16" t="s">
        <v>12021</v>
      </c>
      <c r="H739" s="17" t="n">
        <v>2.7</v>
      </c>
      <c r="I739" s="18" t="n">
        <f aca="false">('SKU Master'!I739-H739)/'SKU Master'!I739</f>
        <v>0.305912596401028</v>
      </c>
      <c r="J739" s="16" t="n">
        <v>1</v>
      </c>
      <c r="K739" s="19" t="n">
        <f aca="false">J739*C739</f>
        <v>3</v>
      </c>
      <c r="L739" s="16" t="s">
        <v>12291</v>
      </c>
      <c r="M739" s="16" t="s">
        <v>12292</v>
      </c>
      <c r="N739" s="16" t="s">
        <v>12017</v>
      </c>
      <c r="O739" s="16" t="s">
        <v>12302</v>
      </c>
      <c r="P739" s="16" t="s">
        <v>12294</v>
      </c>
      <c r="Q739" s="16" t="s">
        <v>12017</v>
      </c>
    </row>
    <row r="740" customFormat="false" ht="15" hidden="false" customHeight="false" outlineLevel="0" collapsed="false">
      <c r="A740" s="14" t="str">
        <f aca="false">'SKU Master'!A740</f>
        <v>07-00739</v>
      </c>
      <c r="B740" s="14" t="str">
        <f aca="false">VLOOKUP(A740,'SKU Master'!$A:$N,6,FALSE())</f>
        <v>Harborline Bone Broth, 32 oz</v>
      </c>
      <c r="C740" s="15" t="n">
        <v>3.6</v>
      </c>
      <c r="D740" s="15" t="n">
        <v>5.6</v>
      </c>
      <c r="E740" s="15" t="n">
        <v>3</v>
      </c>
      <c r="F740" s="16" t="s">
        <v>12290</v>
      </c>
      <c r="G740" s="16" t="s">
        <v>12021</v>
      </c>
      <c r="H740" s="17" t="n">
        <v>1.15</v>
      </c>
      <c r="I740" s="18" t="n">
        <f aca="false">('SKU Master'!I740-H740)/'SKU Master'!I740</f>
        <v>0.497816593886463</v>
      </c>
      <c r="J740" s="16" t="n">
        <v>2</v>
      </c>
      <c r="K740" s="19" t="n">
        <f aca="false">J740*C740</f>
        <v>7.2</v>
      </c>
      <c r="L740" s="16" t="s">
        <v>12295</v>
      </c>
      <c r="M740" s="16" t="s">
        <v>12292</v>
      </c>
      <c r="N740" s="16" t="s">
        <v>12017</v>
      </c>
      <c r="O740" s="16" t="s">
        <v>12302</v>
      </c>
      <c r="P740" s="16" t="s">
        <v>12294</v>
      </c>
      <c r="Q740" s="16" t="s">
        <v>12017</v>
      </c>
    </row>
    <row r="741" customFormat="false" ht="15" hidden="false" customHeight="false" outlineLevel="0" collapsed="false">
      <c r="A741" s="14" t="str">
        <f aca="false">'SKU Master'!A741</f>
        <v>07-00740</v>
      </c>
      <c r="B741" s="14" t="str">
        <f aca="false">VLOOKUP(A741,'SKU Master'!$A:$N,6,FALSE())</f>
        <v>Redbarn Organic Beef Broth, 48 oz</v>
      </c>
      <c r="C741" s="15" t="n">
        <v>3.4</v>
      </c>
      <c r="D741" s="15" t="n">
        <v>6.9</v>
      </c>
      <c r="E741" s="15" t="n">
        <v>3.7</v>
      </c>
      <c r="F741" s="16" t="s">
        <v>12290</v>
      </c>
      <c r="G741" s="16" t="s">
        <v>12021</v>
      </c>
      <c r="H741" s="17" t="n">
        <v>1.7</v>
      </c>
      <c r="I741" s="18" t="n">
        <f aca="false">('SKU Master'!I741-H741)/'SKU Master'!I741</f>
        <v>0.390681003584229</v>
      </c>
      <c r="J741" s="16" t="n">
        <v>4</v>
      </c>
      <c r="K741" s="19" t="n">
        <f aca="false">J741*C741</f>
        <v>13.6</v>
      </c>
      <c r="L741" s="16" t="s">
        <v>12295</v>
      </c>
      <c r="M741" s="16" t="s">
        <v>12292</v>
      </c>
      <c r="N741" s="16" t="s">
        <v>12017</v>
      </c>
      <c r="O741" s="16" t="s">
        <v>12302</v>
      </c>
      <c r="P741" s="16" t="s">
        <v>12296</v>
      </c>
      <c r="Q741" s="16" t="s">
        <v>12017</v>
      </c>
    </row>
    <row r="742" customFormat="false" ht="15" hidden="false" customHeight="false" outlineLevel="0" collapsed="false">
      <c r="A742" s="14" t="str">
        <f aca="false">'SKU Master'!A742</f>
        <v>07-00741</v>
      </c>
      <c r="B742" s="14" t="str">
        <f aca="false">VLOOKUP(A742,'SKU Master'!$A:$N,6,FALSE())</f>
        <v>Wheatstone Low Sodium Beef Broth, 48 oz</v>
      </c>
      <c r="C742" s="15" t="n">
        <v>3.4</v>
      </c>
      <c r="D742" s="15" t="n">
        <v>8</v>
      </c>
      <c r="E742" s="15" t="n">
        <v>3.1</v>
      </c>
      <c r="F742" s="16" t="s">
        <v>12290</v>
      </c>
      <c r="G742" s="16" t="s">
        <v>12017</v>
      </c>
      <c r="H742" s="17" t="n">
        <v>1.96</v>
      </c>
      <c r="I742" s="18" t="n">
        <f aca="false">('SKU Master'!I742-H742)/'SKU Master'!I742</f>
        <v>0.321799307958478</v>
      </c>
      <c r="J742" s="16" t="n">
        <v>3</v>
      </c>
      <c r="K742" s="19" t="n">
        <f aca="false">J742*C742</f>
        <v>10.2</v>
      </c>
      <c r="L742" s="16" t="s">
        <v>12295</v>
      </c>
      <c r="M742" s="16" t="s">
        <v>12292</v>
      </c>
      <c r="N742" s="16" t="s">
        <v>12017</v>
      </c>
      <c r="O742" s="16" t="s">
        <v>12302</v>
      </c>
      <c r="P742" s="16" t="s">
        <v>12298</v>
      </c>
      <c r="Q742" s="16" t="s">
        <v>12017</v>
      </c>
    </row>
    <row r="743" customFormat="false" ht="15" hidden="false" customHeight="false" outlineLevel="0" collapsed="false">
      <c r="A743" s="14" t="str">
        <f aca="false">'SKU Master'!A743</f>
        <v>07-00742</v>
      </c>
      <c r="B743" s="14" t="str">
        <f aca="false">VLOOKUP(A743,'SKU Master'!$A:$N,6,FALSE())</f>
        <v>Wheatstone Beef Broth, 32 oz</v>
      </c>
      <c r="C743" s="15" t="n">
        <v>4.6</v>
      </c>
      <c r="D743" s="15" t="n">
        <v>7.3</v>
      </c>
      <c r="E743" s="15" t="n">
        <v>3.5</v>
      </c>
      <c r="F743" s="16" t="s">
        <v>12290</v>
      </c>
      <c r="G743" s="16" t="s">
        <v>12021</v>
      </c>
      <c r="H743" s="17" t="n">
        <v>2.28</v>
      </c>
      <c r="I743" s="18" t="n">
        <f aca="false">('SKU Master'!I743-H743)/'SKU Master'!I743</f>
        <v>0.306990881458967</v>
      </c>
      <c r="J743" s="16" t="n">
        <v>2</v>
      </c>
      <c r="K743" s="19" t="n">
        <f aca="false">J743*C743</f>
        <v>9.2</v>
      </c>
      <c r="L743" s="16" t="s">
        <v>12295</v>
      </c>
      <c r="M743" s="16" t="s">
        <v>12292</v>
      </c>
      <c r="N743" s="16" t="s">
        <v>12017</v>
      </c>
      <c r="O743" s="16" t="s">
        <v>12302</v>
      </c>
      <c r="P743" s="16" t="s">
        <v>12294</v>
      </c>
      <c r="Q743" s="16" t="s">
        <v>12017</v>
      </c>
    </row>
    <row r="744" customFormat="false" ht="15" hidden="false" customHeight="false" outlineLevel="0" collapsed="false">
      <c r="A744" s="14" t="str">
        <f aca="false">'SKU Master'!A744</f>
        <v>07-00743</v>
      </c>
      <c r="B744" s="14" t="str">
        <f aca="false">VLOOKUP(A744,'SKU Master'!$A:$N,6,FALSE())</f>
        <v>Roastport Bone Broth, 32 oz</v>
      </c>
      <c r="C744" s="15" t="n">
        <v>2.7</v>
      </c>
      <c r="D744" s="15" t="n">
        <v>6.9</v>
      </c>
      <c r="E744" s="15" t="n">
        <v>4.5</v>
      </c>
      <c r="F744" s="16" t="s">
        <v>12290</v>
      </c>
      <c r="G744" s="16" t="s">
        <v>12021</v>
      </c>
      <c r="H744" s="17" t="n">
        <v>1.6</v>
      </c>
      <c r="I744" s="18" t="n">
        <f aca="false">('SKU Master'!I744-H744)/'SKU Master'!I744</f>
        <v>0.330543933054393</v>
      </c>
      <c r="J744" s="16" t="n">
        <v>5</v>
      </c>
      <c r="K744" s="19" t="n">
        <f aca="false">J744*C744</f>
        <v>13.5</v>
      </c>
      <c r="L744" s="16" t="s">
        <v>12295</v>
      </c>
      <c r="M744" s="16" t="s">
        <v>12292</v>
      </c>
      <c r="N744" s="16" t="s">
        <v>12017</v>
      </c>
      <c r="O744" s="16" t="s">
        <v>12302</v>
      </c>
      <c r="P744" s="16" t="s">
        <v>12296</v>
      </c>
      <c r="Q744" s="16" t="s">
        <v>12017</v>
      </c>
    </row>
    <row r="745" customFormat="false" ht="15" hidden="false" customHeight="false" outlineLevel="0" collapsed="false">
      <c r="A745" s="14" t="str">
        <f aca="false">'SKU Master'!A745</f>
        <v>07-00744</v>
      </c>
      <c r="B745" s="14" t="str">
        <f aca="false">VLOOKUP(A745,'SKU Master'!$A:$N,6,FALSE())</f>
        <v>Redbarn Low Sodium Chicken Broth, 48 oz</v>
      </c>
      <c r="C745" s="15" t="n">
        <v>4.9</v>
      </c>
      <c r="D745" s="15" t="n">
        <v>4.9</v>
      </c>
      <c r="E745" s="15" t="n">
        <v>4.5</v>
      </c>
      <c r="F745" s="16" t="s">
        <v>12290</v>
      </c>
      <c r="G745" s="16" t="s">
        <v>12017</v>
      </c>
      <c r="H745" s="17" t="n">
        <v>2.8</v>
      </c>
      <c r="I745" s="18" t="n">
        <f aca="false">('SKU Master'!I745-H745)/'SKU Master'!I745</f>
        <v>0.41544885177453</v>
      </c>
      <c r="J745" s="16" t="n">
        <v>7</v>
      </c>
      <c r="K745" s="19" t="n">
        <f aca="false">J745*C745</f>
        <v>34.3</v>
      </c>
      <c r="L745" s="16" t="s">
        <v>12295</v>
      </c>
      <c r="M745" s="16" t="s">
        <v>12292</v>
      </c>
      <c r="N745" s="16" t="s">
        <v>12017</v>
      </c>
      <c r="O745" s="16" t="s">
        <v>12302</v>
      </c>
      <c r="P745" s="16" t="s">
        <v>12297</v>
      </c>
      <c r="Q745" s="16" t="s">
        <v>12017</v>
      </c>
    </row>
    <row r="746" customFormat="false" ht="15" hidden="false" customHeight="false" outlineLevel="0" collapsed="false">
      <c r="A746" s="14" t="str">
        <f aca="false">'SKU Master'!A746</f>
        <v>07-00745</v>
      </c>
      <c r="B746" s="14" t="str">
        <f aca="false">VLOOKUP(A746,'SKU Master'!$A:$N,6,FALSE())</f>
        <v>Pepperlane Organic Chicken Broth, 48 oz</v>
      </c>
      <c r="C746" s="15" t="n">
        <v>4.9</v>
      </c>
      <c r="D746" s="15" t="n">
        <v>7.2</v>
      </c>
      <c r="E746" s="15" t="n">
        <v>4.2</v>
      </c>
      <c r="F746" s="16" t="s">
        <v>12290</v>
      </c>
      <c r="G746" s="16" t="s">
        <v>12021</v>
      </c>
      <c r="H746" s="17" t="n">
        <v>2.33</v>
      </c>
      <c r="I746" s="18" t="n">
        <f aca="false">('SKU Master'!I746-H746)/'SKU Master'!I746</f>
        <v>0.416040100250627</v>
      </c>
      <c r="J746" s="16" t="n">
        <v>7</v>
      </c>
      <c r="K746" s="19" t="n">
        <f aca="false">J746*C746</f>
        <v>34.3</v>
      </c>
      <c r="L746" s="16" t="s">
        <v>12295</v>
      </c>
      <c r="M746" s="16" t="s">
        <v>12292</v>
      </c>
      <c r="N746" s="16" t="s">
        <v>12017</v>
      </c>
      <c r="O746" s="16" t="s">
        <v>12302</v>
      </c>
      <c r="P746" s="16" t="s">
        <v>12297</v>
      </c>
      <c r="Q746" s="16" t="s">
        <v>12017</v>
      </c>
    </row>
    <row r="747" customFormat="false" ht="15" hidden="false" customHeight="false" outlineLevel="0" collapsed="false">
      <c r="A747" s="14" t="str">
        <f aca="false">'SKU Master'!A747</f>
        <v>07-00746</v>
      </c>
      <c r="B747" s="14" t="str">
        <f aca="false">VLOOKUP(A747,'SKU Master'!$A:$N,6,FALSE())</f>
        <v>Pepperlane Beef Broth, 32 oz</v>
      </c>
      <c r="C747" s="15" t="n">
        <v>3.8</v>
      </c>
      <c r="D747" s="15" t="n">
        <v>8.6</v>
      </c>
      <c r="E747" s="15" t="n">
        <v>3.8</v>
      </c>
      <c r="F747" s="16" t="s">
        <v>12290</v>
      </c>
      <c r="G747" s="16" t="s">
        <v>12021</v>
      </c>
      <c r="H747" s="17" t="n">
        <v>1.52</v>
      </c>
      <c r="I747" s="18" t="n">
        <f aca="false">('SKU Master'!I747-H747)/'SKU Master'!I747</f>
        <v>0.336244541484716</v>
      </c>
      <c r="J747" s="16" t="n">
        <v>5</v>
      </c>
      <c r="K747" s="19" t="n">
        <f aca="false">J747*C747</f>
        <v>19</v>
      </c>
      <c r="L747" s="16" t="s">
        <v>12295</v>
      </c>
      <c r="M747" s="16" t="s">
        <v>12292</v>
      </c>
      <c r="N747" s="16" t="s">
        <v>12017</v>
      </c>
      <c r="O747" s="16" t="s">
        <v>12302</v>
      </c>
      <c r="P747" s="16" t="s">
        <v>12296</v>
      </c>
      <c r="Q747" s="16" t="s">
        <v>12017</v>
      </c>
    </row>
    <row r="748" customFormat="false" ht="15" hidden="false" customHeight="false" outlineLevel="0" collapsed="false">
      <c r="A748" s="14" t="str">
        <f aca="false">'SKU Master'!A748</f>
        <v>07-00747</v>
      </c>
      <c r="B748" s="14" t="str">
        <f aca="false">VLOOKUP(A748,'SKU Master'!$A:$N,6,FALSE())</f>
        <v>Orchard Spread Organic Beef Broth, 48 oz</v>
      </c>
      <c r="C748" s="15" t="n">
        <v>4.3</v>
      </c>
      <c r="D748" s="15" t="n">
        <v>5.4</v>
      </c>
      <c r="E748" s="15" t="n">
        <v>4</v>
      </c>
      <c r="F748" s="16" t="s">
        <v>12290</v>
      </c>
      <c r="G748" s="16" t="s">
        <v>12021</v>
      </c>
      <c r="H748" s="17" t="n">
        <v>1.46</v>
      </c>
      <c r="I748" s="18" t="n">
        <f aca="false">('SKU Master'!I748-H748)/'SKU Master'!I748</f>
        <v>0.413654618473896</v>
      </c>
      <c r="J748" s="16" t="n">
        <v>7</v>
      </c>
      <c r="K748" s="19" t="n">
        <f aca="false">J748*C748</f>
        <v>30.1</v>
      </c>
      <c r="L748" s="16" t="s">
        <v>12295</v>
      </c>
      <c r="M748" s="16" t="s">
        <v>12292</v>
      </c>
      <c r="N748" s="16" t="s">
        <v>12017</v>
      </c>
      <c r="O748" s="16" t="s">
        <v>12302</v>
      </c>
      <c r="P748" s="16" t="s">
        <v>12297</v>
      </c>
      <c r="Q748" s="16" t="s">
        <v>12017</v>
      </c>
    </row>
    <row r="749" customFormat="false" ht="15" hidden="false" customHeight="false" outlineLevel="0" collapsed="false">
      <c r="A749" s="14" t="str">
        <f aca="false">'SKU Master'!A749</f>
        <v>07-00748</v>
      </c>
      <c r="B749" s="14" t="str">
        <f aca="false">VLOOKUP(A749,'SKU Master'!$A:$N,6,FALSE())</f>
        <v>Redbarn Beef Broth, 32 oz</v>
      </c>
      <c r="C749" s="15" t="n">
        <v>3.3</v>
      </c>
      <c r="D749" s="15" t="n">
        <v>7.3</v>
      </c>
      <c r="E749" s="15" t="n">
        <v>3.7</v>
      </c>
      <c r="F749" s="16" t="s">
        <v>12290</v>
      </c>
      <c r="G749" s="16" t="s">
        <v>12021</v>
      </c>
      <c r="H749" s="17" t="n">
        <v>1.72</v>
      </c>
      <c r="I749" s="18" t="n">
        <f aca="false">('SKU Master'!I749-H749)/'SKU Master'!I749</f>
        <v>0.280334728033473</v>
      </c>
      <c r="J749" s="16" t="n">
        <v>1</v>
      </c>
      <c r="K749" s="19" t="n">
        <f aca="false">J749*C749</f>
        <v>3.3</v>
      </c>
      <c r="L749" s="16" t="s">
        <v>12291</v>
      </c>
      <c r="M749" s="16" t="s">
        <v>12292</v>
      </c>
      <c r="N749" s="16" t="s">
        <v>12017</v>
      </c>
      <c r="O749" s="16" t="s">
        <v>12302</v>
      </c>
      <c r="P749" s="16" t="s">
        <v>12294</v>
      </c>
      <c r="Q749" s="16" t="s">
        <v>12017</v>
      </c>
    </row>
    <row r="750" customFormat="false" ht="15" hidden="false" customHeight="false" outlineLevel="0" collapsed="false">
      <c r="A750" s="14" t="str">
        <f aca="false">'SKU Master'!A750</f>
        <v>07-00749</v>
      </c>
      <c r="B750" s="14" t="str">
        <f aca="false">VLOOKUP(A750,'SKU Master'!$A:$N,6,FALSE())</f>
        <v>Harborline Vegetable Broth, 32 oz</v>
      </c>
      <c r="C750" s="15" t="n">
        <v>2.7</v>
      </c>
      <c r="D750" s="15" t="n">
        <v>4.8</v>
      </c>
      <c r="E750" s="15" t="n">
        <v>3</v>
      </c>
      <c r="F750" s="16" t="s">
        <v>12290</v>
      </c>
      <c r="G750" s="16" t="s">
        <v>12021</v>
      </c>
      <c r="H750" s="17" t="n">
        <v>1.95</v>
      </c>
      <c r="I750" s="18" t="n">
        <f aca="false">('SKU Master'!I750-H750)/'SKU Master'!I750</f>
        <v>0.498714652956298</v>
      </c>
      <c r="J750" s="16" t="n">
        <v>2</v>
      </c>
      <c r="K750" s="19" t="n">
        <f aca="false">J750*C750</f>
        <v>5.4</v>
      </c>
      <c r="L750" s="16" t="s">
        <v>12295</v>
      </c>
      <c r="M750" s="16" t="s">
        <v>12292</v>
      </c>
      <c r="N750" s="16" t="s">
        <v>12017</v>
      </c>
      <c r="O750" s="16" t="s">
        <v>12302</v>
      </c>
      <c r="P750" s="16" t="s">
        <v>12298</v>
      </c>
      <c r="Q750" s="16" t="s">
        <v>12017</v>
      </c>
    </row>
    <row r="751" customFormat="false" ht="15" hidden="false" customHeight="false" outlineLevel="0" collapsed="false">
      <c r="A751" s="14" t="str">
        <f aca="false">'SKU Master'!A751</f>
        <v>07-00750</v>
      </c>
      <c r="B751" s="14" t="str">
        <f aca="false">VLOOKUP(A751,'SKU Master'!$A:$N,6,FALSE())</f>
        <v>Kettle Row Low Sodium Chicken Broth, 48 oz</v>
      </c>
      <c r="C751" s="15" t="n">
        <v>3.7</v>
      </c>
      <c r="D751" s="15" t="n">
        <v>7.5</v>
      </c>
      <c r="E751" s="15" t="n">
        <v>3</v>
      </c>
      <c r="F751" s="16" t="s">
        <v>12290</v>
      </c>
      <c r="G751" s="16" t="s">
        <v>12021</v>
      </c>
      <c r="H751" s="17" t="n">
        <v>3.38</v>
      </c>
      <c r="I751" s="18" t="n">
        <f aca="false">('SKU Master'!I751-H751)/'SKU Master'!I751</f>
        <v>0.30879345603272</v>
      </c>
      <c r="J751" s="16" t="n">
        <v>5</v>
      </c>
      <c r="K751" s="19" t="n">
        <f aca="false">J751*C751</f>
        <v>18.5</v>
      </c>
      <c r="L751" s="16" t="s">
        <v>12295</v>
      </c>
      <c r="M751" s="16" t="s">
        <v>12292</v>
      </c>
      <c r="N751" s="16" t="s">
        <v>12017</v>
      </c>
      <c r="O751" s="16" t="s">
        <v>12302</v>
      </c>
      <c r="P751" s="16" t="s">
        <v>12296</v>
      </c>
      <c r="Q751" s="16" t="s">
        <v>12017</v>
      </c>
    </row>
    <row r="752" customFormat="false" ht="15" hidden="false" customHeight="false" outlineLevel="0" collapsed="false">
      <c r="A752" s="14" t="str">
        <f aca="false">'SKU Master'!A752</f>
        <v>07-00751</v>
      </c>
      <c r="B752" s="14" t="str">
        <f aca="false">VLOOKUP(A752,'SKU Master'!$A:$N,6,FALSE())</f>
        <v>Redbarn Low Sodium Bone Broth, 48 oz</v>
      </c>
      <c r="C752" s="15" t="n">
        <v>4.2</v>
      </c>
      <c r="D752" s="15" t="n">
        <v>5.2</v>
      </c>
      <c r="E752" s="15" t="n">
        <v>3.9</v>
      </c>
      <c r="F752" s="16" t="s">
        <v>12290</v>
      </c>
      <c r="G752" s="16" t="s">
        <v>12021</v>
      </c>
      <c r="H752" s="17" t="n">
        <v>1.96</v>
      </c>
      <c r="I752" s="18" t="n">
        <f aca="false">('SKU Master'!I752-H752)/'SKU Master'!I752</f>
        <v>0.344481605351171</v>
      </c>
      <c r="J752" s="16" t="n">
        <v>3</v>
      </c>
      <c r="K752" s="19" t="n">
        <f aca="false">J752*C752</f>
        <v>12.6</v>
      </c>
      <c r="L752" s="16" t="s">
        <v>12299</v>
      </c>
      <c r="M752" s="16" t="s">
        <v>12292</v>
      </c>
      <c r="N752" s="16" t="s">
        <v>12017</v>
      </c>
      <c r="O752" s="16" t="s">
        <v>12302</v>
      </c>
      <c r="P752" s="16" t="s">
        <v>12298</v>
      </c>
      <c r="Q752" s="16" t="s">
        <v>12017</v>
      </c>
    </row>
    <row r="753" customFormat="false" ht="15" hidden="false" customHeight="false" outlineLevel="0" collapsed="false">
      <c r="A753" s="14" t="str">
        <f aca="false">'SKU Master'!A753</f>
        <v>07-00752</v>
      </c>
      <c r="B753" s="14" t="str">
        <f aca="false">VLOOKUP(A753,'SKU Master'!$A:$N,6,FALSE())</f>
        <v>Golden Grain Co. Low Sodium Bone Broth, 48 oz</v>
      </c>
      <c r="C753" s="15" t="n">
        <v>4.4</v>
      </c>
      <c r="D753" s="15" t="n">
        <v>7.9</v>
      </c>
      <c r="E753" s="15" t="n">
        <v>4.1</v>
      </c>
      <c r="F753" s="16" t="s">
        <v>12290</v>
      </c>
      <c r="G753" s="16" t="s">
        <v>12021</v>
      </c>
      <c r="H753" s="17" t="n">
        <v>1.76</v>
      </c>
      <c r="I753" s="18" t="n">
        <f aca="false">('SKU Master'!I753-H753)/'SKU Master'!I753</f>
        <v>0.369175627240143</v>
      </c>
      <c r="J753" s="16" t="n">
        <v>4</v>
      </c>
      <c r="K753" s="19" t="n">
        <f aca="false">J753*C753</f>
        <v>17.6</v>
      </c>
      <c r="L753" s="16" t="s">
        <v>12295</v>
      </c>
      <c r="M753" s="16" t="s">
        <v>12292</v>
      </c>
      <c r="N753" s="16" t="s">
        <v>12017</v>
      </c>
      <c r="O753" s="16" t="s">
        <v>12302</v>
      </c>
      <c r="P753" s="16" t="s">
        <v>12298</v>
      </c>
      <c r="Q753" s="16" t="s">
        <v>12017</v>
      </c>
    </row>
    <row r="754" customFormat="false" ht="15" hidden="false" customHeight="false" outlineLevel="0" collapsed="false">
      <c r="A754" s="14" t="str">
        <f aca="false">'SKU Master'!A754</f>
        <v>07-00753</v>
      </c>
      <c r="B754" s="14" t="str">
        <f aca="false">VLOOKUP(A754,'SKU Master'!$A:$N,6,FALSE())</f>
        <v>Kettle Row Beef Broth, 48 oz</v>
      </c>
      <c r="C754" s="15" t="n">
        <v>2.9</v>
      </c>
      <c r="D754" s="15" t="n">
        <v>6.9</v>
      </c>
      <c r="E754" s="15" t="n">
        <v>4.9</v>
      </c>
      <c r="F754" s="16" t="s">
        <v>12290</v>
      </c>
      <c r="G754" s="16" t="s">
        <v>12017</v>
      </c>
      <c r="H754" s="17" t="n">
        <v>2.47</v>
      </c>
      <c r="I754" s="18" t="n">
        <f aca="false">('SKU Master'!I754-H754)/'SKU Master'!I754</f>
        <v>0.365038560411311</v>
      </c>
      <c r="J754" s="16" t="n">
        <v>5</v>
      </c>
      <c r="K754" s="19" t="n">
        <f aca="false">J754*C754</f>
        <v>14.5</v>
      </c>
      <c r="L754" s="16" t="s">
        <v>12295</v>
      </c>
      <c r="M754" s="16" t="s">
        <v>12292</v>
      </c>
      <c r="N754" s="16" t="s">
        <v>12017</v>
      </c>
      <c r="O754" s="16" t="s">
        <v>12302</v>
      </c>
      <c r="P754" s="16" t="s">
        <v>12296</v>
      </c>
      <c r="Q754" s="16" t="s">
        <v>12017</v>
      </c>
    </row>
    <row r="755" customFormat="false" ht="15" hidden="false" customHeight="false" outlineLevel="0" collapsed="false">
      <c r="A755" s="14" t="str">
        <f aca="false">'SKU Master'!A755</f>
        <v>07-00754</v>
      </c>
      <c r="B755" s="14" t="str">
        <f aca="false">VLOOKUP(A755,'SKU Master'!$A:$N,6,FALSE())</f>
        <v>Kettle Row Organic Beef Broth, 48 oz</v>
      </c>
      <c r="C755" s="15" t="n">
        <v>3.1</v>
      </c>
      <c r="D755" s="15" t="n">
        <v>4.2</v>
      </c>
      <c r="E755" s="15" t="n">
        <v>4.8</v>
      </c>
      <c r="F755" s="16" t="s">
        <v>12290</v>
      </c>
      <c r="G755" s="16" t="s">
        <v>12017</v>
      </c>
      <c r="H755" s="17" t="n">
        <v>2.54</v>
      </c>
      <c r="I755" s="18" t="n">
        <f aca="false">('SKU Master'!I755-H755)/'SKU Master'!I755</f>
        <v>0.329815303430079</v>
      </c>
      <c r="J755" s="16" t="n">
        <v>2</v>
      </c>
      <c r="K755" s="19" t="n">
        <f aca="false">J755*C755</f>
        <v>6.2</v>
      </c>
      <c r="L755" s="16" t="s">
        <v>12295</v>
      </c>
      <c r="M755" s="16" t="s">
        <v>12292</v>
      </c>
      <c r="N755" s="16" t="s">
        <v>12017</v>
      </c>
      <c r="O755" s="16" t="s">
        <v>12302</v>
      </c>
      <c r="P755" s="16" t="s">
        <v>12294</v>
      </c>
      <c r="Q755" s="16" t="s">
        <v>12017</v>
      </c>
    </row>
    <row r="756" customFormat="false" ht="15" hidden="false" customHeight="false" outlineLevel="0" collapsed="false">
      <c r="A756" s="14" t="str">
        <f aca="false">'SKU Master'!A756</f>
        <v>07-00755</v>
      </c>
      <c r="B756" s="14" t="str">
        <f aca="false">VLOOKUP(A756,'SKU Master'!$A:$N,6,FALSE())</f>
        <v>Harborline Low Sodium Vegetable Broth, 32 oz</v>
      </c>
      <c r="C756" s="15" t="n">
        <v>4</v>
      </c>
      <c r="D756" s="15" t="n">
        <v>4.9</v>
      </c>
      <c r="E756" s="15" t="n">
        <v>3</v>
      </c>
      <c r="F756" s="16" t="s">
        <v>12290</v>
      </c>
      <c r="G756" s="16" t="s">
        <v>12017</v>
      </c>
      <c r="H756" s="17" t="n">
        <v>2.44</v>
      </c>
      <c r="I756" s="18" t="n">
        <f aca="false">('SKU Master'!I756-H756)/'SKU Master'!I756</f>
        <v>0.456570155902005</v>
      </c>
      <c r="J756" s="16" t="n">
        <v>5</v>
      </c>
      <c r="K756" s="19" t="n">
        <f aca="false">J756*C756</f>
        <v>20</v>
      </c>
      <c r="L756" s="16" t="s">
        <v>12295</v>
      </c>
      <c r="M756" s="16" t="s">
        <v>12292</v>
      </c>
      <c r="N756" s="16" t="s">
        <v>12017</v>
      </c>
      <c r="O756" s="16" t="s">
        <v>12302</v>
      </c>
      <c r="P756" s="16" t="s">
        <v>12296</v>
      </c>
      <c r="Q756" s="16" t="s">
        <v>12017</v>
      </c>
    </row>
    <row r="757" customFormat="false" ht="15" hidden="false" customHeight="false" outlineLevel="0" collapsed="false">
      <c r="A757" s="14" t="str">
        <f aca="false">'SKU Master'!A757</f>
        <v>07-00756</v>
      </c>
      <c r="B757" s="14" t="str">
        <f aca="false">VLOOKUP(A757,'SKU Master'!$A:$N,6,FALSE())</f>
        <v>Kettle Row Low Sodium Beef Broth, 32 oz</v>
      </c>
      <c r="C757" s="15" t="n">
        <v>5</v>
      </c>
      <c r="D757" s="15" t="n">
        <v>7</v>
      </c>
      <c r="E757" s="15" t="n">
        <v>4.6</v>
      </c>
      <c r="F757" s="16" t="s">
        <v>12290</v>
      </c>
      <c r="G757" s="16" t="s">
        <v>12017</v>
      </c>
      <c r="H757" s="17" t="n">
        <v>2.36</v>
      </c>
      <c r="I757" s="18" t="n">
        <f aca="false">('SKU Master'!I757-H757)/'SKU Master'!I757</f>
        <v>0.393316195372751</v>
      </c>
      <c r="J757" s="16" t="n">
        <v>2</v>
      </c>
      <c r="K757" s="19" t="n">
        <f aca="false">J757*C757</f>
        <v>10</v>
      </c>
      <c r="L757" s="16" t="s">
        <v>12295</v>
      </c>
      <c r="M757" s="16" t="s">
        <v>12292</v>
      </c>
      <c r="N757" s="16" t="s">
        <v>12017</v>
      </c>
      <c r="O757" s="16" t="s">
        <v>12302</v>
      </c>
      <c r="P757" s="16" t="s">
        <v>12294</v>
      </c>
      <c r="Q757" s="16" t="s">
        <v>12017</v>
      </c>
    </row>
    <row r="758" customFormat="false" ht="15" hidden="false" customHeight="false" outlineLevel="0" collapsed="false">
      <c r="A758" s="14" t="str">
        <f aca="false">'SKU Master'!A758</f>
        <v>07-00757</v>
      </c>
      <c r="B758" s="14" t="str">
        <f aca="false">VLOOKUP(A758,'SKU Master'!$A:$N,6,FALSE())</f>
        <v>Golden Grain Co. Chicken Broth, 48 oz</v>
      </c>
      <c r="C758" s="15" t="n">
        <v>5</v>
      </c>
      <c r="D758" s="15" t="n">
        <v>4.8</v>
      </c>
      <c r="E758" s="15" t="n">
        <v>3.3</v>
      </c>
      <c r="F758" s="16" t="s">
        <v>12290</v>
      </c>
      <c r="G758" s="16" t="s">
        <v>12021</v>
      </c>
      <c r="H758" s="17" t="n">
        <v>2.65</v>
      </c>
      <c r="I758" s="18" t="n">
        <f aca="false">('SKU Master'!I758-H758)/'SKU Master'!I758</f>
        <v>0.300791556728232</v>
      </c>
      <c r="J758" s="16" t="n">
        <v>5</v>
      </c>
      <c r="K758" s="19" t="n">
        <f aca="false">J758*C758</f>
        <v>25</v>
      </c>
      <c r="L758" s="16" t="s">
        <v>12295</v>
      </c>
      <c r="M758" s="16" t="s">
        <v>12292</v>
      </c>
      <c r="N758" s="16" t="s">
        <v>12017</v>
      </c>
      <c r="O758" s="16" t="s">
        <v>12302</v>
      </c>
      <c r="P758" s="16" t="s">
        <v>12296</v>
      </c>
      <c r="Q758" s="16" t="s">
        <v>12017</v>
      </c>
    </row>
    <row r="759" customFormat="false" ht="15" hidden="false" customHeight="false" outlineLevel="0" collapsed="false">
      <c r="A759" s="14" t="str">
        <f aca="false">'SKU Master'!A759</f>
        <v>07-00758</v>
      </c>
      <c r="B759" s="14" t="str">
        <f aca="false">VLOOKUP(A759,'SKU Master'!$A:$N,6,FALSE())</f>
        <v>Harborline Organic Vegetable Broth, 48 oz</v>
      </c>
      <c r="C759" s="15" t="n">
        <v>4.3</v>
      </c>
      <c r="D759" s="15" t="n">
        <v>8.1</v>
      </c>
      <c r="E759" s="15" t="n">
        <v>2.6</v>
      </c>
      <c r="F759" s="16" t="s">
        <v>12290</v>
      </c>
      <c r="G759" s="16" t="s">
        <v>12017</v>
      </c>
      <c r="H759" s="17" t="n">
        <v>2.55</v>
      </c>
      <c r="I759" s="18" t="n">
        <f aca="false">('SKU Master'!I759-H759)/'SKU Master'!I759</f>
        <v>0.405594405594406</v>
      </c>
      <c r="J759" s="16" t="n">
        <v>4</v>
      </c>
      <c r="K759" s="19" t="n">
        <f aca="false">J759*C759</f>
        <v>17.2</v>
      </c>
      <c r="L759" s="16" t="s">
        <v>12295</v>
      </c>
      <c r="M759" s="16" t="s">
        <v>12292</v>
      </c>
      <c r="N759" s="16" t="s">
        <v>12017</v>
      </c>
      <c r="O759" s="16" t="s">
        <v>12302</v>
      </c>
      <c r="P759" s="16" t="s">
        <v>12298</v>
      </c>
      <c r="Q759" s="16" t="s">
        <v>12017</v>
      </c>
    </row>
    <row r="760" customFormat="false" ht="15" hidden="false" customHeight="false" outlineLevel="0" collapsed="false">
      <c r="A760" s="14" t="str">
        <f aca="false">'SKU Master'!A760</f>
        <v>07-00759</v>
      </c>
      <c r="B760" s="14" t="str">
        <f aca="false">VLOOKUP(A760,'SKU Master'!$A:$N,6,FALSE())</f>
        <v>Golden Grain Co. Chicken Broth, 32 oz</v>
      </c>
      <c r="C760" s="15" t="n">
        <v>2.6</v>
      </c>
      <c r="D760" s="15" t="n">
        <v>4.5</v>
      </c>
      <c r="E760" s="15" t="n">
        <v>4.6</v>
      </c>
      <c r="F760" s="16" t="s">
        <v>12290</v>
      </c>
      <c r="G760" s="16" t="s">
        <v>12021</v>
      </c>
      <c r="H760" s="17" t="n">
        <v>1.73</v>
      </c>
      <c r="I760" s="18" t="n">
        <f aca="false">('SKU Master'!I760-H760)/'SKU Master'!I760</f>
        <v>0.379928315412186</v>
      </c>
      <c r="J760" s="16" t="n">
        <v>3</v>
      </c>
      <c r="K760" s="19" t="n">
        <f aca="false">J760*C760</f>
        <v>7.8</v>
      </c>
      <c r="L760" s="16" t="s">
        <v>12295</v>
      </c>
      <c r="M760" s="16" t="s">
        <v>12292</v>
      </c>
      <c r="N760" s="16" t="s">
        <v>12017</v>
      </c>
      <c r="O760" s="16" t="s">
        <v>12302</v>
      </c>
      <c r="P760" s="16" t="s">
        <v>12298</v>
      </c>
      <c r="Q760" s="16" t="s">
        <v>12017</v>
      </c>
    </row>
    <row r="761" customFormat="false" ht="15" hidden="false" customHeight="false" outlineLevel="0" collapsed="false">
      <c r="A761" s="14" t="str">
        <f aca="false">'SKU Master'!A761</f>
        <v>07-00760</v>
      </c>
      <c r="B761" s="14" t="str">
        <f aca="false">VLOOKUP(A761,'SKU Master'!$A:$N,6,FALSE())</f>
        <v>Orchard Spread Bone Broth, 48 oz</v>
      </c>
      <c r="C761" s="15" t="n">
        <v>3.2</v>
      </c>
      <c r="D761" s="15" t="n">
        <v>6.4</v>
      </c>
      <c r="E761" s="15" t="n">
        <v>4.5</v>
      </c>
      <c r="F761" s="16" t="s">
        <v>12290</v>
      </c>
      <c r="G761" s="16" t="s">
        <v>12021</v>
      </c>
      <c r="H761" s="17" t="n">
        <v>1.42</v>
      </c>
      <c r="I761" s="18" t="n">
        <f aca="false">('SKU Master'!I761-H761)/'SKU Master'!I761</f>
        <v>0.379912663755459</v>
      </c>
      <c r="J761" s="16" t="n">
        <v>7</v>
      </c>
      <c r="K761" s="19" t="n">
        <f aca="false">J761*C761</f>
        <v>22.4</v>
      </c>
      <c r="L761" s="16" t="s">
        <v>12295</v>
      </c>
      <c r="M761" s="16" t="s">
        <v>12292</v>
      </c>
      <c r="N761" s="16" t="s">
        <v>12017</v>
      </c>
      <c r="O761" s="16" t="s">
        <v>12302</v>
      </c>
      <c r="P761" s="16" t="s">
        <v>12297</v>
      </c>
      <c r="Q761" s="16" t="s">
        <v>12017</v>
      </c>
    </row>
    <row r="762" customFormat="false" ht="15" hidden="false" customHeight="false" outlineLevel="0" collapsed="false">
      <c r="A762" s="14" t="str">
        <f aca="false">'SKU Master'!A762</f>
        <v>07-00761</v>
      </c>
      <c r="B762" s="14" t="str">
        <f aca="false">VLOOKUP(A762,'SKU Master'!$A:$N,6,FALSE())</f>
        <v>Orchard Spread Chicken Broth, 32 oz</v>
      </c>
      <c r="C762" s="15" t="n">
        <v>3.6</v>
      </c>
      <c r="D762" s="15" t="n">
        <v>4.4</v>
      </c>
      <c r="E762" s="15" t="n">
        <v>3.1</v>
      </c>
      <c r="F762" s="16" t="s">
        <v>12290</v>
      </c>
      <c r="G762" s="16" t="s">
        <v>12021</v>
      </c>
      <c r="H762" s="17" t="n">
        <v>2.45</v>
      </c>
      <c r="I762" s="18" t="n">
        <f aca="false">('SKU Master'!I762-H762)/'SKU Master'!I762</f>
        <v>0.353562005277045</v>
      </c>
      <c r="J762" s="16" t="n">
        <v>6</v>
      </c>
      <c r="K762" s="19" t="n">
        <f aca="false">J762*C762</f>
        <v>21.6</v>
      </c>
      <c r="L762" s="16" t="s">
        <v>12295</v>
      </c>
      <c r="M762" s="16" t="s">
        <v>12292</v>
      </c>
      <c r="N762" s="16" t="s">
        <v>12017</v>
      </c>
      <c r="O762" s="16" t="s">
        <v>12302</v>
      </c>
      <c r="P762" s="16" t="s">
        <v>12296</v>
      </c>
      <c r="Q762" s="16" t="s">
        <v>12017</v>
      </c>
    </row>
    <row r="763" customFormat="false" ht="15" hidden="false" customHeight="false" outlineLevel="0" collapsed="false">
      <c r="A763" s="14" t="str">
        <f aca="false">'SKU Master'!A763</f>
        <v>07-00762</v>
      </c>
      <c r="B763" s="14" t="str">
        <f aca="false">VLOOKUP(A763,'SKU Master'!$A:$N,6,FALSE())</f>
        <v>Roastport Bone Broth, 48 oz</v>
      </c>
      <c r="C763" s="15" t="n">
        <v>3.9</v>
      </c>
      <c r="D763" s="15" t="n">
        <v>8.2</v>
      </c>
      <c r="E763" s="15" t="n">
        <v>4.5</v>
      </c>
      <c r="F763" s="16" t="s">
        <v>12290</v>
      </c>
      <c r="G763" s="16" t="s">
        <v>12021</v>
      </c>
      <c r="H763" s="17" t="n">
        <v>1.39</v>
      </c>
      <c r="I763" s="18" t="n">
        <f aca="false">('SKU Master'!I763-H763)/'SKU Master'!I763</f>
        <v>0.418410041841004</v>
      </c>
      <c r="J763" s="16" t="n">
        <v>6</v>
      </c>
      <c r="K763" s="19" t="n">
        <f aca="false">J763*C763</f>
        <v>23.4</v>
      </c>
      <c r="L763" s="16" t="s">
        <v>12295</v>
      </c>
      <c r="M763" s="16" t="s">
        <v>12292</v>
      </c>
      <c r="N763" s="16" t="s">
        <v>12017</v>
      </c>
      <c r="O763" s="16" t="s">
        <v>12302</v>
      </c>
      <c r="P763" s="16" t="s">
        <v>12296</v>
      </c>
      <c r="Q763" s="16" t="s">
        <v>12017</v>
      </c>
    </row>
    <row r="764" customFormat="false" ht="15" hidden="false" customHeight="false" outlineLevel="0" collapsed="false">
      <c r="A764" s="14" t="str">
        <f aca="false">'SKU Master'!A764</f>
        <v>07-00763</v>
      </c>
      <c r="B764" s="14" t="str">
        <f aca="false">VLOOKUP(A764,'SKU Master'!$A:$N,6,FALSE())</f>
        <v>Pepperlane Low Sodium Beef Broth, 32 oz</v>
      </c>
      <c r="C764" s="15" t="n">
        <v>3.1</v>
      </c>
      <c r="D764" s="15" t="n">
        <v>8.5</v>
      </c>
      <c r="E764" s="15" t="n">
        <v>3</v>
      </c>
      <c r="F764" s="16" t="s">
        <v>12290</v>
      </c>
      <c r="G764" s="16" t="s">
        <v>12021</v>
      </c>
      <c r="H764" s="17" t="n">
        <v>2.12</v>
      </c>
      <c r="I764" s="18" t="n">
        <f aca="false">('SKU Master'!I764-H764)/'SKU Master'!I764</f>
        <v>0.290969899665552</v>
      </c>
      <c r="J764" s="16" t="n">
        <v>1</v>
      </c>
      <c r="K764" s="19" t="n">
        <f aca="false">J764*C764</f>
        <v>3.1</v>
      </c>
      <c r="L764" s="16" t="s">
        <v>12291</v>
      </c>
      <c r="M764" s="16" t="s">
        <v>12292</v>
      </c>
      <c r="N764" s="16" t="s">
        <v>12017</v>
      </c>
      <c r="O764" s="16" t="s">
        <v>12302</v>
      </c>
      <c r="P764" s="16" t="s">
        <v>12294</v>
      </c>
      <c r="Q764" s="16" t="s">
        <v>12017</v>
      </c>
    </row>
    <row r="765" customFormat="false" ht="15" hidden="false" customHeight="false" outlineLevel="0" collapsed="false">
      <c r="A765" s="14" t="str">
        <f aca="false">'SKU Master'!A765</f>
        <v>07-00764</v>
      </c>
      <c r="B765" s="14" t="str">
        <f aca="false">VLOOKUP(A765,'SKU Master'!$A:$N,6,FALSE())</f>
        <v>Roastport Organic Vegetable Broth, 32 oz</v>
      </c>
      <c r="C765" s="15" t="n">
        <v>4.3</v>
      </c>
      <c r="D765" s="15" t="n">
        <v>5.9</v>
      </c>
      <c r="E765" s="15" t="n">
        <v>4.8</v>
      </c>
      <c r="F765" s="16" t="s">
        <v>12290</v>
      </c>
      <c r="G765" s="16" t="s">
        <v>12021</v>
      </c>
      <c r="H765" s="17" t="n">
        <v>1.54</v>
      </c>
      <c r="I765" s="18" t="n">
        <f aca="false">('SKU Master'!I765-H765)/'SKU Master'!I765</f>
        <v>0.327510917030568</v>
      </c>
      <c r="J765" s="16" t="n">
        <v>5</v>
      </c>
      <c r="K765" s="19" t="n">
        <f aca="false">J765*C765</f>
        <v>21.5</v>
      </c>
      <c r="L765" s="16" t="s">
        <v>12295</v>
      </c>
      <c r="M765" s="16" t="s">
        <v>12292</v>
      </c>
      <c r="N765" s="16" t="s">
        <v>12017</v>
      </c>
      <c r="O765" s="16" t="s">
        <v>12302</v>
      </c>
      <c r="P765" s="16" t="s">
        <v>12296</v>
      </c>
      <c r="Q765" s="16" t="s">
        <v>12017</v>
      </c>
    </row>
    <row r="766" customFormat="false" ht="15" hidden="false" customHeight="false" outlineLevel="0" collapsed="false">
      <c r="A766" s="14" t="str">
        <f aca="false">'SKU Master'!A766</f>
        <v>07-00765</v>
      </c>
      <c r="B766" s="14" t="str">
        <f aca="false">VLOOKUP(A766,'SKU Master'!$A:$N,6,FALSE())</f>
        <v>Redbarn Organic Chicken Broth, 32 oz</v>
      </c>
      <c r="C766" s="15" t="n">
        <v>3.9</v>
      </c>
      <c r="D766" s="15" t="n">
        <v>4.7</v>
      </c>
      <c r="E766" s="15" t="n">
        <v>3.2</v>
      </c>
      <c r="F766" s="16" t="s">
        <v>12290</v>
      </c>
      <c r="G766" s="16" t="s">
        <v>12021</v>
      </c>
      <c r="H766" s="17" t="n">
        <v>2.16</v>
      </c>
      <c r="I766" s="18" t="n">
        <f aca="false">('SKU Master'!I766-H766)/'SKU Master'!I766</f>
        <v>0.36283185840708</v>
      </c>
      <c r="J766" s="16" t="n">
        <v>2</v>
      </c>
      <c r="K766" s="19" t="n">
        <f aca="false">J766*C766</f>
        <v>7.8</v>
      </c>
      <c r="L766" s="16" t="s">
        <v>12295</v>
      </c>
      <c r="M766" s="16" t="s">
        <v>12292</v>
      </c>
      <c r="N766" s="16" t="s">
        <v>12017</v>
      </c>
      <c r="O766" s="16" t="s">
        <v>12302</v>
      </c>
      <c r="P766" s="16" t="s">
        <v>12298</v>
      </c>
      <c r="Q766" s="16" t="s">
        <v>12017</v>
      </c>
    </row>
    <row r="767" customFormat="false" ht="15" hidden="false" customHeight="false" outlineLevel="0" collapsed="false">
      <c r="A767" s="14" t="str">
        <f aca="false">'SKU Master'!A767</f>
        <v>07-00766</v>
      </c>
      <c r="B767" s="14" t="str">
        <f aca="false">VLOOKUP(A767,'SKU Master'!$A:$N,6,FALSE())</f>
        <v>Golden Grain Co. Beef Broth, 48 oz</v>
      </c>
      <c r="C767" s="15" t="n">
        <v>3.1</v>
      </c>
      <c r="D767" s="15" t="n">
        <v>8.7</v>
      </c>
      <c r="E767" s="15" t="n">
        <v>3.2</v>
      </c>
      <c r="F767" s="16" t="s">
        <v>12290</v>
      </c>
      <c r="G767" s="16" t="s">
        <v>12017</v>
      </c>
      <c r="H767" s="17" t="n">
        <v>1.78</v>
      </c>
      <c r="I767" s="18" t="n">
        <f aca="false">('SKU Master'!I767-H767)/'SKU Master'!I767</f>
        <v>0.362007168458781</v>
      </c>
      <c r="J767" s="16" t="n">
        <v>3</v>
      </c>
      <c r="K767" s="19" t="n">
        <f aca="false">J767*C767</f>
        <v>9.3</v>
      </c>
      <c r="L767" s="16" t="s">
        <v>12295</v>
      </c>
      <c r="M767" s="16" t="s">
        <v>12292</v>
      </c>
      <c r="N767" s="16" t="s">
        <v>12017</v>
      </c>
      <c r="O767" s="16" t="s">
        <v>12302</v>
      </c>
      <c r="P767" s="16" t="s">
        <v>12298</v>
      </c>
      <c r="Q767" s="16" t="s">
        <v>12017</v>
      </c>
    </row>
    <row r="768" customFormat="false" ht="15" hidden="false" customHeight="false" outlineLevel="0" collapsed="false">
      <c r="A768" s="14" t="str">
        <f aca="false">'SKU Master'!A768</f>
        <v>07-00767</v>
      </c>
      <c r="B768" s="14" t="str">
        <f aca="false">VLOOKUP(A768,'SKU Master'!$A:$N,6,FALSE())</f>
        <v>Pepperlane Beef Broth, 48 oz</v>
      </c>
      <c r="C768" s="15" t="n">
        <v>2.8</v>
      </c>
      <c r="D768" s="15" t="n">
        <v>4.2</v>
      </c>
      <c r="E768" s="15" t="n">
        <v>4.5</v>
      </c>
      <c r="F768" s="16" t="s">
        <v>12290</v>
      </c>
      <c r="G768" s="16" t="s">
        <v>12021</v>
      </c>
      <c r="H768" s="17" t="n">
        <v>2.03</v>
      </c>
      <c r="I768" s="18" t="n">
        <f aca="false">('SKU Master'!I768-H768)/'SKU Master'!I768</f>
        <v>0.321070234113713</v>
      </c>
      <c r="J768" s="16" t="n">
        <v>4</v>
      </c>
      <c r="K768" s="19" t="n">
        <f aca="false">J768*C768</f>
        <v>11.2</v>
      </c>
      <c r="L768" s="16" t="s">
        <v>12295</v>
      </c>
      <c r="M768" s="16" t="s">
        <v>12292</v>
      </c>
      <c r="N768" s="16" t="s">
        <v>12017</v>
      </c>
      <c r="O768" s="16" t="s">
        <v>12302</v>
      </c>
      <c r="P768" s="16" t="s">
        <v>12296</v>
      </c>
      <c r="Q768" s="16" t="s">
        <v>12017</v>
      </c>
    </row>
    <row r="769" customFormat="false" ht="15" hidden="false" customHeight="false" outlineLevel="0" collapsed="false">
      <c r="A769" s="14" t="str">
        <f aca="false">'SKU Master'!A769</f>
        <v>07-00768</v>
      </c>
      <c r="B769" s="14" t="str">
        <f aca="false">VLOOKUP(A769,'SKU Master'!$A:$N,6,FALSE())</f>
        <v>Thrift Row Low Sodium Bone Broth, 48 oz</v>
      </c>
      <c r="C769" s="15" t="n">
        <v>5</v>
      </c>
      <c r="D769" s="15" t="n">
        <v>6.4</v>
      </c>
      <c r="E769" s="15" t="n">
        <v>4.9</v>
      </c>
      <c r="F769" s="16" t="s">
        <v>12290</v>
      </c>
      <c r="G769" s="16" t="s">
        <v>12021</v>
      </c>
      <c r="H769" s="17" t="n">
        <v>2.09</v>
      </c>
      <c r="I769" s="18" t="n">
        <f aca="false">('SKU Master'!I769-H769)/'SKU Master'!I769</f>
        <v>0.383480825958702</v>
      </c>
      <c r="J769" s="16" t="n">
        <v>3</v>
      </c>
      <c r="K769" s="19" t="n">
        <f aca="false">J769*C769</f>
        <v>15</v>
      </c>
      <c r="L769" s="16" t="s">
        <v>12295</v>
      </c>
      <c r="M769" s="16" t="s">
        <v>12292</v>
      </c>
      <c r="N769" s="16" t="s">
        <v>12017</v>
      </c>
      <c r="O769" s="16" t="s">
        <v>12302</v>
      </c>
      <c r="P769" s="16" t="s">
        <v>12298</v>
      </c>
      <c r="Q769" s="16" t="s">
        <v>12017</v>
      </c>
    </row>
    <row r="770" customFormat="false" ht="15" hidden="false" customHeight="false" outlineLevel="0" collapsed="false">
      <c r="A770" s="14" t="str">
        <f aca="false">'SKU Master'!A770</f>
        <v>07-00769</v>
      </c>
      <c r="B770" s="14" t="str">
        <f aca="false">VLOOKUP(A770,'SKU Master'!$A:$N,6,FALSE())</f>
        <v>Redbarn Chicken Broth, 32 oz</v>
      </c>
      <c r="C770" s="15" t="n">
        <v>3.4</v>
      </c>
      <c r="D770" s="15" t="n">
        <v>6.5</v>
      </c>
      <c r="E770" s="15" t="n">
        <v>4.9</v>
      </c>
      <c r="F770" s="16" t="s">
        <v>12290</v>
      </c>
      <c r="G770" s="16" t="s">
        <v>12017</v>
      </c>
      <c r="H770" s="17" t="n">
        <v>1.6</v>
      </c>
      <c r="I770" s="18" t="n">
        <f aca="false">('SKU Master'!I770-H770)/'SKU Master'!I770</f>
        <v>0.330543933054393</v>
      </c>
      <c r="J770" s="16" t="n">
        <v>5</v>
      </c>
      <c r="K770" s="19" t="n">
        <f aca="false">J770*C770</f>
        <v>17</v>
      </c>
      <c r="L770" s="16" t="s">
        <v>12295</v>
      </c>
      <c r="M770" s="16" t="s">
        <v>12292</v>
      </c>
      <c r="N770" s="16" t="s">
        <v>12017</v>
      </c>
      <c r="O770" s="16" t="s">
        <v>12302</v>
      </c>
      <c r="P770" s="16" t="s">
        <v>12296</v>
      </c>
      <c r="Q770" s="16" t="s">
        <v>12017</v>
      </c>
    </row>
    <row r="771" customFormat="false" ht="15" hidden="false" customHeight="false" outlineLevel="0" collapsed="false">
      <c r="A771" s="14" t="str">
        <f aca="false">'SKU Master'!A771</f>
        <v>07-00770</v>
      </c>
      <c r="B771" s="14" t="str">
        <f aca="false">VLOOKUP(A771,'SKU Master'!$A:$N,6,FALSE())</f>
        <v>Wheatstone Bone Broth, 48 oz</v>
      </c>
      <c r="C771" s="15" t="n">
        <v>2.8</v>
      </c>
      <c r="D771" s="15" t="n">
        <v>5.7</v>
      </c>
      <c r="E771" s="15" t="n">
        <v>3.7</v>
      </c>
      <c r="F771" s="16" t="s">
        <v>12290</v>
      </c>
      <c r="G771" s="16" t="s">
        <v>12017</v>
      </c>
      <c r="H771" s="17" t="n">
        <v>2.82</v>
      </c>
      <c r="I771" s="18" t="n">
        <f aca="false">('SKU Master'!I771-H771)/'SKU Master'!I771</f>
        <v>0.293233082706767</v>
      </c>
      <c r="J771" s="16" t="n">
        <v>3</v>
      </c>
      <c r="K771" s="19" t="n">
        <f aca="false">J771*C771</f>
        <v>8.4</v>
      </c>
      <c r="L771" s="16" t="s">
        <v>12295</v>
      </c>
      <c r="M771" s="16" t="s">
        <v>12292</v>
      </c>
      <c r="N771" s="16" t="s">
        <v>12017</v>
      </c>
      <c r="O771" s="16" t="s">
        <v>12302</v>
      </c>
      <c r="P771" s="16" t="s">
        <v>12298</v>
      </c>
      <c r="Q771" s="16" t="s">
        <v>12017</v>
      </c>
    </row>
    <row r="772" customFormat="false" ht="15" hidden="false" customHeight="false" outlineLevel="0" collapsed="false">
      <c r="A772" s="14" t="str">
        <f aca="false">'SKU Master'!A772</f>
        <v>07-00771</v>
      </c>
      <c r="B772" s="14" t="str">
        <f aca="false">VLOOKUP(A772,'SKU Master'!$A:$N,6,FALSE())</f>
        <v>Wheatstone Low Sodium Chicken Broth, 48 oz</v>
      </c>
      <c r="C772" s="15" t="n">
        <v>4.2</v>
      </c>
      <c r="D772" s="15" t="n">
        <v>8.4</v>
      </c>
      <c r="E772" s="15" t="n">
        <v>4.4</v>
      </c>
      <c r="F772" s="16" t="s">
        <v>12290</v>
      </c>
      <c r="G772" s="16" t="s">
        <v>12021</v>
      </c>
      <c r="H772" s="17" t="n">
        <v>1.45</v>
      </c>
      <c r="I772" s="18" t="n">
        <f aca="false">('SKU Master'!I772-H772)/'SKU Master'!I772</f>
        <v>0.393305439330544</v>
      </c>
      <c r="J772" s="16" t="n">
        <v>4</v>
      </c>
      <c r="K772" s="19" t="n">
        <f aca="false">J772*C772</f>
        <v>16.8</v>
      </c>
      <c r="L772" s="16" t="s">
        <v>12299</v>
      </c>
      <c r="M772" s="16" t="s">
        <v>12292</v>
      </c>
      <c r="N772" s="16" t="s">
        <v>12017</v>
      </c>
      <c r="O772" s="16" t="s">
        <v>12302</v>
      </c>
      <c r="P772" s="16" t="s">
        <v>12296</v>
      </c>
      <c r="Q772" s="16" t="s">
        <v>12017</v>
      </c>
    </row>
    <row r="773" customFormat="false" ht="15" hidden="false" customHeight="false" outlineLevel="0" collapsed="false">
      <c r="A773" s="14" t="str">
        <f aca="false">'SKU Master'!A773</f>
        <v>07-00772</v>
      </c>
      <c r="B773" s="14" t="str">
        <f aca="false">VLOOKUP(A773,'SKU Master'!$A:$N,6,FALSE())</f>
        <v>Thrift Row Low Sodium Beef Broth, 48 oz</v>
      </c>
      <c r="C773" s="15" t="n">
        <v>4.7</v>
      </c>
      <c r="D773" s="15" t="n">
        <v>6</v>
      </c>
      <c r="E773" s="15" t="n">
        <v>4.7</v>
      </c>
      <c r="F773" s="16" t="s">
        <v>12290</v>
      </c>
      <c r="G773" s="16" t="s">
        <v>12017</v>
      </c>
      <c r="H773" s="17" t="n">
        <v>1.44</v>
      </c>
      <c r="I773" s="18" t="n">
        <f aca="false">('SKU Master'!I773-H773)/'SKU Master'!I773</f>
        <v>0.397489539748954</v>
      </c>
      <c r="J773" s="16" t="n">
        <v>5</v>
      </c>
      <c r="K773" s="19" t="n">
        <f aca="false">J773*C773</f>
        <v>23.5</v>
      </c>
      <c r="L773" s="16" t="s">
        <v>12295</v>
      </c>
      <c r="M773" s="16" t="s">
        <v>12292</v>
      </c>
      <c r="N773" s="16" t="s">
        <v>12017</v>
      </c>
      <c r="O773" s="16" t="s">
        <v>12302</v>
      </c>
      <c r="P773" s="16" t="s">
        <v>12296</v>
      </c>
      <c r="Q773" s="16" t="s">
        <v>12017</v>
      </c>
    </row>
    <row r="774" customFormat="false" ht="15" hidden="false" customHeight="false" outlineLevel="0" collapsed="false">
      <c r="A774" s="14" t="str">
        <f aca="false">'SKU Master'!A774</f>
        <v>07-00773</v>
      </c>
      <c r="B774" s="14" t="str">
        <f aca="false">VLOOKUP(A774,'SKU Master'!$A:$N,6,FALSE())</f>
        <v>Harborline Low Sodium Chicken Broth, 48 oz</v>
      </c>
      <c r="C774" s="15" t="n">
        <v>3.3</v>
      </c>
      <c r="D774" s="15" t="n">
        <v>6.5</v>
      </c>
      <c r="E774" s="15" t="n">
        <v>4.7</v>
      </c>
      <c r="F774" s="16" t="s">
        <v>12290</v>
      </c>
      <c r="G774" s="16" t="s">
        <v>12021</v>
      </c>
      <c r="H774" s="17" t="n">
        <v>2.12</v>
      </c>
      <c r="I774" s="18" t="n">
        <f aca="false">('SKU Master'!I774-H774)/'SKU Master'!I774</f>
        <v>0.468671679197995</v>
      </c>
      <c r="J774" s="16" t="n">
        <v>6</v>
      </c>
      <c r="K774" s="19" t="n">
        <f aca="false">J774*C774</f>
        <v>19.8</v>
      </c>
      <c r="L774" s="16" t="s">
        <v>12295</v>
      </c>
      <c r="M774" s="16" t="s">
        <v>12292</v>
      </c>
      <c r="N774" s="16" t="s">
        <v>12017</v>
      </c>
      <c r="O774" s="16" t="s">
        <v>12302</v>
      </c>
      <c r="P774" s="16" t="s">
        <v>12297</v>
      </c>
      <c r="Q774" s="16" t="s">
        <v>12017</v>
      </c>
    </row>
    <row r="775" customFormat="false" ht="15" hidden="false" customHeight="false" outlineLevel="0" collapsed="false">
      <c r="A775" s="14" t="str">
        <f aca="false">'SKU Master'!A775</f>
        <v>07-00774</v>
      </c>
      <c r="B775" s="14" t="str">
        <f aca="false">VLOOKUP(A775,'SKU Master'!$A:$N,6,FALSE())</f>
        <v>Pepperlane Vegetable Broth, 48 oz</v>
      </c>
      <c r="C775" s="15" t="n">
        <v>2.9</v>
      </c>
      <c r="D775" s="15" t="n">
        <v>7.1</v>
      </c>
      <c r="E775" s="15" t="n">
        <v>4.9</v>
      </c>
      <c r="F775" s="16" t="s">
        <v>12290</v>
      </c>
      <c r="G775" s="16" t="s">
        <v>12021</v>
      </c>
      <c r="H775" s="17" t="n">
        <v>2.63</v>
      </c>
      <c r="I775" s="18" t="n">
        <f aca="false">('SKU Master'!I775-H775)/'SKU Master'!I775</f>
        <v>0.323907455012854</v>
      </c>
      <c r="J775" s="16" t="n">
        <v>8</v>
      </c>
      <c r="K775" s="19" t="n">
        <f aca="false">J775*C775</f>
        <v>23.2</v>
      </c>
      <c r="L775" s="16" t="s">
        <v>12295</v>
      </c>
      <c r="M775" s="16" t="s">
        <v>12292</v>
      </c>
      <c r="N775" s="16" t="s">
        <v>12017</v>
      </c>
      <c r="O775" s="16" t="s">
        <v>12302</v>
      </c>
      <c r="P775" s="16" t="s">
        <v>12297</v>
      </c>
      <c r="Q775" s="16" t="s">
        <v>12017</v>
      </c>
    </row>
    <row r="776" customFormat="false" ht="15" hidden="false" customHeight="false" outlineLevel="0" collapsed="false">
      <c r="A776" s="14" t="str">
        <f aca="false">'SKU Master'!A776</f>
        <v>07-00775</v>
      </c>
      <c r="B776" s="14" t="str">
        <f aca="false">VLOOKUP(A776,'SKU Master'!$A:$N,6,FALSE())</f>
        <v>Golden Grain Co. Organic Bone Broth, 48 oz</v>
      </c>
      <c r="C776" s="15" t="n">
        <v>3</v>
      </c>
      <c r="D776" s="15" t="n">
        <v>8.9</v>
      </c>
      <c r="E776" s="15" t="n">
        <v>3.9</v>
      </c>
      <c r="F776" s="16" t="s">
        <v>12290</v>
      </c>
      <c r="G776" s="16" t="s">
        <v>12017</v>
      </c>
      <c r="H776" s="17" t="n">
        <v>1.52</v>
      </c>
      <c r="I776" s="18" t="n">
        <f aca="false">('SKU Master'!I776-H776)/'SKU Master'!I776</f>
        <v>0.389558232931727</v>
      </c>
      <c r="J776" s="16" t="n">
        <v>4</v>
      </c>
      <c r="K776" s="19" t="n">
        <f aca="false">J776*C776</f>
        <v>12</v>
      </c>
      <c r="L776" s="16" t="s">
        <v>12295</v>
      </c>
      <c r="M776" s="16" t="s">
        <v>12292</v>
      </c>
      <c r="N776" s="16" t="s">
        <v>12017</v>
      </c>
      <c r="O776" s="16" t="s">
        <v>12302</v>
      </c>
      <c r="P776" s="16" t="s">
        <v>12296</v>
      </c>
      <c r="Q776" s="16" t="s">
        <v>12017</v>
      </c>
    </row>
    <row r="777" customFormat="false" ht="15" hidden="false" customHeight="false" outlineLevel="0" collapsed="false">
      <c r="A777" s="14" t="str">
        <f aca="false">'SKU Master'!A777</f>
        <v>07-00776</v>
      </c>
      <c r="B777" s="14" t="str">
        <f aca="false">VLOOKUP(A777,'SKU Master'!$A:$N,6,FALSE())</f>
        <v>Pepperlane Organic Beef Broth, 32 oz</v>
      </c>
      <c r="C777" s="15" t="n">
        <v>4.1</v>
      </c>
      <c r="D777" s="15" t="n">
        <v>7</v>
      </c>
      <c r="E777" s="15" t="n">
        <v>4.2</v>
      </c>
      <c r="F777" s="16" t="s">
        <v>12290</v>
      </c>
      <c r="G777" s="16" t="s">
        <v>12021</v>
      </c>
      <c r="H777" s="17" t="n">
        <v>1.37</v>
      </c>
      <c r="I777" s="18" t="n">
        <f aca="false">('SKU Master'!I777-H777)/'SKU Master'!I777</f>
        <v>0.40174672489083</v>
      </c>
      <c r="J777" s="16" t="n">
        <v>7</v>
      </c>
      <c r="K777" s="19" t="n">
        <f aca="false">J777*C777</f>
        <v>28.7</v>
      </c>
      <c r="L777" s="16" t="s">
        <v>12295</v>
      </c>
      <c r="M777" s="16" t="s">
        <v>12292</v>
      </c>
      <c r="N777" s="16" t="s">
        <v>12017</v>
      </c>
      <c r="O777" s="16" t="s">
        <v>12302</v>
      </c>
      <c r="P777" s="16" t="s">
        <v>12297</v>
      </c>
      <c r="Q777" s="16" t="s">
        <v>12017</v>
      </c>
    </row>
    <row r="778" customFormat="false" ht="15" hidden="false" customHeight="false" outlineLevel="0" collapsed="false">
      <c r="A778" s="14" t="str">
        <f aca="false">'SKU Master'!A778</f>
        <v>07-00777</v>
      </c>
      <c r="B778" s="14" t="str">
        <f aca="false">VLOOKUP(A778,'SKU Master'!$A:$N,6,FALSE())</f>
        <v>Pepperlane Bone Broth, 32 oz</v>
      </c>
      <c r="C778" s="15" t="n">
        <v>4.8</v>
      </c>
      <c r="D778" s="15" t="n">
        <v>7.6</v>
      </c>
      <c r="E778" s="15" t="n">
        <v>3.5</v>
      </c>
      <c r="F778" s="16" t="s">
        <v>12290</v>
      </c>
      <c r="G778" s="16" t="s">
        <v>12021</v>
      </c>
      <c r="H778" s="17" t="n">
        <v>2.23</v>
      </c>
      <c r="I778" s="18" t="n">
        <f aca="false">('SKU Master'!I778-H778)/'SKU Master'!I778</f>
        <v>0.411609498680739</v>
      </c>
      <c r="J778" s="16" t="n">
        <v>7</v>
      </c>
      <c r="K778" s="19" t="n">
        <f aca="false">J778*C778</f>
        <v>33.6</v>
      </c>
      <c r="L778" s="16" t="s">
        <v>12295</v>
      </c>
      <c r="M778" s="16" t="s">
        <v>12292</v>
      </c>
      <c r="N778" s="16" t="s">
        <v>12017</v>
      </c>
      <c r="O778" s="16" t="s">
        <v>12302</v>
      </c>
      <c r="P778" s="16" t="s">
        <v>12297</v>
      </c>
      <c r="Q778" s="16" t="s">
        <v>12017</v>
      </c>
    </row>
    <row r="779" customFormat="false" ht="15" hidden="false" customHeight="false" outlineLevel="0" collapsed="false">
      <c r="A779" s="14" t="str">
        <f aca="false">'SKU Master'!A779</f>
        <v>07-00778</v>
      </c>
      <c r="B779" s="14" t="str">
        <f aca="false">VLOOKUP(A779,'SKU Master'!$A:$N,6,FALSE())</f>
        <v>Wheatstone Low Sodium Bone Broth, 48 oz</v>
      </c>
      <c r="C779" s="15" t="n">
        <v>4.3</v>
      </c>
      <c r="D779" s="15" t="n">
        <v>6.6</v>
      </c>
      <c r="E779" s="15" t="n">
        <v>4.6</v>
      </c>
      <c r="F779" s="16" t="s">
        <v>12290</v>
      </c>
      <c r="G779" s="16" t="s">
        <v>12017</v>
      </c>
      <c r="H779" s="17" t="n">
        <v>2.05</v>
      </c>
      <c r="I779" s="18" t="n">
        <f aca="false">('SKU Master'!I779-H779)/'SKU Master'!I779</f>
        <v>0.31438127090301</v>
      </c>
      <c r="J779" s="16" t="n">
        <v>1</v>
      </c>
      <c r="K779" s="19" t="n">
        <f aca="false">J779*C779</f>
        <v>4.3</v>
      </c>
      <c r="L779" s="16" t="s">
        <v>12291</v>
      </c>
      <c r="M779" s="16" t="s">
        <v>12292</v>
      </c>
      <c r="N779" s="16" t="s">
        <v>12017</v>
      </c>
      <c r="O779" s="16" t="s">
        <v>12302</v>
      </c>
      <c r="P779" s="16" t="s">
        <v>12294</v>
      </c>
      <c r="Q779" s="16" t="s">
        <v>12017</v>
      </c>
    </row>
    <row r="780" customFormat="false" ht="15" hidden="false" customHeight="false" outlineLevel="0" collapsed="false">
      <c r="A780" s="14" t="str">
        <f aca="false">'SKU Master'!A780</f>
        <v>07-00779</v>
      </c>
      <c r="B780" s="14" t="str">
        <f aca="false">VLOOKUP(A780,'SKU Master'!$A:$N,6,FALSE())</f>
        <v>Nutgrove Vegetable Broth, 32 oz</v>
      </c>
      <c r="C780" s="15" t="n">
        <v>3.1</v>
      </c>
      <c r="D780" s="15" t="n">
        <v>5.7</v>
      </c>
      <c r="E780" s="15" t="n">
        <v>3.8</v>
      </c>
      <c r="F780" s="16" t="s">
        <v>12290</v>
      </c>
      <c r="G780" s="16" t="s">
        <v>12021</v>
      </c>
      <c r="H780" s="17" t="n">
        <v>1.77</v>
      </c>
      <c r="I780" s="18" t="n">
        <f aca="false">('SKU Master'!I780-H780)/'SKU Master'!I780</f>
        <v>0.408026755852843</v>
      </c>
      <c r="J780" s="16" t="n">
        <v>3</v>
      </c>
      <c r="K780" s="19" t="n">
        <f aca="false">J780*C780</f>
        <v>9.3</v>
      </c>
      <c r="L780" s="16" t="s">
        <v>12295</v>
      </c>
      <c r="M780" s="16" t="s">
        <v>12292</v>
      </c>
      <c r="N780" s="16" t="s">
        <v>12017</v>
      </c>
      <c r="O780" s="16" t="s">
        <v>12302</v>
      </c>
      <c r="P780" s="16" t="s">
        <v>12298</v>
      </c>
      <c r="Q780" s="16" t="s">
        <v>12017</v>
      </c>
    </row>
    <row r="781" customFormat="false" ht="15" hidden="false" customHeight="false" outlineLevel="0" collapsed="false">
      <c r="A781" s="14" t="str">
        <f aca="false">'SKU Master'!A781</f>
        <v>07-00780</v>
      </c>
      <c r="B781" s="14" t="str">
        <f aca="false">VLOOKUP(A781,'SKU Master'!$A:$N,6,FALSE())</f>
        <v>Thrift Row Vegetable Broth, 48 oz</v>
      </c>
      <c r="C781" s="15" t="n">
        <v>2.7</v>
      </c>
      <c r="D781" s="15" t="n">
        <v>5</v>
      </c>
      <c r="E781" s="15" t="n">
        <v>2.9</v>
      </c>
      <c r="F781" s="16" t="s">
        <v>12290</v>
      </c>
      <c r="G781" s="16" t="s">
        <v>12021</v>
      </c>
      <c r="H781" s="17" t="n">
        <v>1.59</v>
      </c>
      <c r="I781" s="18" t="n">
        <f aca="false">('SKU Master'!I781-H781)/'SKU Master'!I781</f>
        <v>0.43010752688172</v>
      </c>
      <c r="J781" s="16" t="n">
        <v>7</v>
      </c>
      <c r="K781" s="19" t="n">
        <f aca="false">J781*C781</f>
        <v>18.9</v>
      </c>
      <c r="L781" s="16" t="s">
        <v>12295</v>
      </c>
      <c r="M781" s="16" t="s">
        <v>12292</v>
      </c>
      <c r="N781" s="16" t="s">
        <v>12017</v>
      </c>
      <c r="O781" s="16" t="s">
        <v>12302</v>
      </c>
      <c r="P781" s="16" t="s">
        <v>12297</v>
      </c>
      <c r="Q781" s="16" t="s">
        <v>12017</v>
      </c>
    </row>
    <row r="782" customFormat="false" ht="15" hidden="false" customHeight="false" outlineLevel="0" collapsed="false">
      <c r="A782" s="14" t="str">
        <f aca="false">'SKU Master'!A782</f>
        <v>07-00781</v>
      </c>
      <c r="B782" s="14" t="str">
        <f aca="false">VLOOKUP(A782,'SKU Master'!$A:$N,6,FALSE())</f>
        <v>Wheatstone Organic Beef Broth, 32 oz</v>
      </c>
      <c r="C782" s="15" t="n">
        <v>3.8</v>
      </c>
      <c r="D782" s="15" t="n">
        <v>6.8</v>
      </c>
      <c r="E782" s="15" t="n">
        <v>3.2</v>
      </c>
      <c r="F782" s="16" t="s">
        <v>12290</v>
      </c>
      <c r="G782" s="16" t="s">
        <v>12017</v>
      </c>
      <c r="H782" s="17" t="n">
        <v>2.94</v>
      </c>
      <c r="I782" s="18" t="n">
        <f aca="false">('SKU Master'!I782-H782)/'SKU Master'!I782</f>
        <v>0.330296127562642</v>
      </c>
      <c r="J782" s="16" t="n">
        <v>5</v>
      </c>
      <c r="K782" s="19" t="n">
        <f aca="false">J782*C782</f>
        <v>19</v>
      </c>
      <c r="L782" s="16" t="s">
        <v>12295</v>
      </c>
      <c r="M782" s="16" t="s">
        <v>12292</v>
      </c>
      <c r="N782" s="16" t="s">
        <v>12017</v>
      </c>
      <c r="O782" s="16" t="s">
        <v>12302</v>
      </c>
      <c r="P782" s="16" t="s">
        <v>12296</v>
      </c>
      <c r="Q782" s="16" t="s">
        <v>12017</v>
      </c>
    </row>
    <row r="783" customFormat="false" ht="15" hidden="false" customHeight="false" outlineLevel="0" collapsed="false">
      <c r="A783" s="14" t="str">
        <f aca="false">'SKU Master'!A783</f>
        <v>07-00782</v>
      </c>
      <c r="B783" s="14" t="str">
        <f aca="false">VLOOKUP(A783,'SKU Master'!$A:$N,6,FALSE())</f>
        <v>Roastport Chicken Broth, 32 oz</v>
      </c>
      <c r="C783" s="15" t="n">
        <v>2.6</v>
      </c>
      <c r="D783" s="15" t="n">
        <v>6.8</v>
      </c>
      <c r="E783" s="15" t="n">
        <v>2.6</v>
      </c>
      <c r="F783" s="16" t="s">
        <v>12290</v>
      </c>
      <c r="G783" s="16" t="s">
        <v>12017</v>
      </c>
      <c r="H783" s="17" t="n">
        <v>1.84</v>
      </c>
      <c r="I783" s="18" t="n">
        <f aca="false">('SKU Master'!I783-H783)/'SKU Master'!I783</f>
        <v>0.384615384615385</v>
      </c>
      <c r="J783" s="16" t="n">
        <v>3</v>
      </c>
      <c r="K783" s="19" t="n">
        <f aca="false">J783*C783</f>
        <v>7.8</v>
      </c>
      <c r="L783" s="16" t="s">
        <v>12295</v>
      </c>
      <c r="M783" s="16" t="s">
        <v>12292</v>
      </c>
      <c r="N783" s="16" t="s">
        <v>12017</v>
      </c>
      <c r="O783" s="16" t="s">
        <v>12302</v>
      </c>
      <c r="P783" s="16" t="s">
        <v>12298</v>
      </c>
      <c r="Q783" s="16" t="s">
        <v>12017</v>
      </c>
    </row>
    <row r="784" customFormat="false" ht="15" hidden="false" customHeight="false" outlineLevel="0" collapsed="false">
      <c r="A784" s="14" t="str">
        <f aca="false">'SKU Master'!A784</f>
        <v>07-00783</v>
      </c>
      <c r="B784" s="14" t="str">
        <f aca="false">VLOOKUP(A784,'SKU Master'!$A:$N,6,FALSE())</f>
        <v>Golden Grain Co. Vegetable Broth, 32 oz</v>
      </c>
      <c r="C784" s="15" t="n">
        <v>3.3</v>
      </c>
      <c r="D784" s="15" t="n">
        <v>6.2</v>
      </c>
      <c r="E784" s="15" t="n">
        <v>2.6</v>
      </c>
      <c r="F784" s="16" t="s">
        <v>12290</v>
      </c>
      <c r="G784" s="16" t="s">
        <v>12021</v>
      </c>
      <c r="H784" s="17" t="n">
        <v>2.36</v>
      </c>
      <c r="I784" s="18" t="n">
        <f aca="false">('SKU Master'!I784-H784)/'SKU Master'!I784</f>
        <v>0.282674772036474</v>
      </c>
      <c r="J784" s="16" t="n">
        <v>8</v>
      </c>
      <c r="K784" s="19" t="n">
        <f aca="false">J784*C784</f>
        <v>26.4</v>
      </c>
      <c r="L784" s="16" t="s">
        <v>12295</v>
      </c>
      <c r="M784" s="16" t="s">
        <v>12292</v>
      </c>
      <c r="N784" s="16" t="s">
        <v>12017</v>
      </c>
      <c r="O784" s="16" t="s">
        <v>12302</v>
      </c>
      <c r="P784" s="16" t="s">
        <v>12297</v>
      </c>
      <c r="Q784" s="16" t="s">
        <v>12017</v>
      </c>
    </row>
    <row r="785" customFormat="false" ht="15" hidden="false" customHeight="false" outlineLevel="0" collapsed="false">
      <c r="A785" s="14" t="str">
        <f aca="false">'SKU Master'!A785</f>
        <v>07-00784</v>
      </c>
      <c r="B785" s="14" t="str">
        <f aca="false">VLOOKUP(A785,'SKU Master'!$A:$N,6,FALSE())</f>
        <v>Nutgrove Low Sodium Chicken Broth, 48 oz</v>
      </c>
      <c r="C785" s="15" t="n">
        <v>3.7</v>
      </c>
      <c r="D785" s="15" t="n">
        <v>5.6</v>
      </c>
      <c r="E785" s="15" t="n">
        <v>3.6</v>
      </c>
      <c r="F785" s="16" t="s">
        <v>12290</v>
      </c>
      <c r="G785" s="16" t="s">
        <v>12021</v>
      </c>
      <c r="H785" s="17" t="n">
        <v>2.23</v>
      </c>
      <c r="I785" s="18" t="n">
        <f aca="false">('SKU Master'!I785-H785)/'SKU Master'!I785</f>
        <v>0.411609498680739</v>
      </c>
      <c r="J785" s="16" t="n">
        <v>5</v>
      </c>
      <c r="K785" s="19" t="n">
        <f aca="false">J785*C785</f>
        <v>18.5</v>
      </c>
      <c r="L785" s="16" t="s">
        <v>12295</v>
      </c>
      <c r="M785" s="16" t="s">
        <v>12292</v>
      </c>
      <c r="N785" s="16" t="s">
        <v>12017</v>
      </c>
      <c r="O785" s="16" t="s">
        <v>12302</v>
      </c>
      <c r="P785" s="16" t="s">
        <v>12296</v>
      </c>
      <c r="Q785" s="16" t="s">
        <v>12017</v>
      </c>
    </row>
    <row r="786" customFormat="false" ht="15" hidden="false" customHeight="false" outlineLevel="0" collapsed="false">
      <c r="A786" s="14" t="str">
        <f aca="false">'SKU Master'!A786</f>
        <v>07-00785</v>
      </c>
      <c r="B786" s="14" t="str">
        <f aca="false">VLOOKUP(A786,'SKU Master'!$A:$N,6,FALSE())</f>
        <v>Thrift Row Low Sodium Beef Broth, 32 oz</v>
      </c>
      <c r="C786" s="15" t="n">
        <v>3.2</v>
      </c>
      <c r="D786" s="15" t="n">
        <v>7.7</v>
      </c>
      <c r="E786" s="15" t="n">
        <v>3.2</v>
      </c>
      <c r="F786" s="16" t="s">
        <v>12290</v>
      </c>
      <c r="G786" s="16" t="s">
        <v>12017</v>
      </c>
      <c r="H786" s="17" t="n">
        <v>1.38</v>
      </c>
      <c r="I786" s="18" t="n">
        <f aca="false">('SKU Master'!I786-H786)/'SKU Master'!I786</f>
        <v>0.422594142259414</v>
      </c>
      <c r="J786" s="16" t="n">
        <v>2</v>
      </c>
      <c r="K786" s="19" t="n">
        <f aca="false">J786*C786</f>
        <v>6.4</v>
      </c>
      <c r="L786" s="16" t="s">
        <v>12295</v>
      </c>
      <c r="M786" s="16" t="s">
        <v>12292</v>
      </c>
      <c r="N786" s="16" t="s">
        <v>12017</v>
      </c>
      <c r="O786" s="16" t="s">
        <v>12302</v>
      </c>
      <c r="P786" s="16" t="s">
        <v>12294</v>
      </c>
      <c r="Q786" s="16" t="s">
        <v>12017</v>
      </c>
    </row>
    <row r="787" customFormat="false" ht="15" hidden="false" customHeight="false" outlineLevel="0" collapsed="false">
      <c r="A787" s="14" t="str">
        <f aca="false">'SKU Master'!A787</f>
        <v>07-00786</v>
      </c>
      <c r="B787" s="14" t="str">
        <f aca="false">VLOOKUP(A787,'SKU Master'!$A:$N,6,FALSE())</f>
        <v>Wheatstone Chicken Broth, 48 oz</v>
      </c>
      <c r="C787" s="15" t="n">
        <v>3.3</v>
      </c>
      <c r="D787" s="15" t="n">
        <v>4.2</v>
      </c>
      <c r="E787" s="15" t="n">
        <v>4.2</v>
      </c>
      <c r="F787" s="16" t="s">
        <v>12290</v>
      </c>
      <c r="G787" s="16" t="s">
        <v>12021</v>
      </c>
      <c r="H787" s="17" t="n">
        <v>2.78</v>
      </c>
      <c r="I787" s="18" t="n">
        <f aca="false">('SKU Master'!I787-H787)/'SKU Master'!I787</f>
        <v>0.2853470437018</v>
      </c>
      <c r="J787" s="16" t="n">
        <v>2</v>
      </c>
      <c r="K787" s="19" t="n">
        <f aca="false">J787*C787</f>
        <v>6.6</v>
      </c>
      <c r="L787" s="16" t="s">
        <v>12295</v>
      </c>
      <c r="M787" s="16" t="s">
        <v>12292</v>
      </c>
      <c r="N787" s="16" t="s">
        <v>12017</v>
      </c>
      <c r="O787" s="16" t="s">
        <v>12302</v>
      </c>
      <c r="P787" s="16" t="s">
        <v>12298</v>
      </c>
      <c r="Q787" s="16" t="s">
        <v>12017</v>
      </c>
    </row>
    <row r="788" customFormat="false" ht="15" hidden="false" customHeight="false" outlineLevel="0" collapsed="false">
      <c r="A788" s="14" t="str">
        <f aca="false">'SKU Master'!A788</f>
        <v>07-00787</v>
      </c>
      <c r="B788" s="14" t="str">
        <f aca="false">VLOOKUP(A788,'SKU Master'!$A:$N,6,FALSE())</f>
        <v>Harborline Low Sodium Bone Broth, 48 oz</v>
      </c>
      <c r="C788" s="15" t="n">
        <v>3.5</v>
      </c>
      <c r="D788" s="15" t="n">
        <v>6.1</v>
      </c>
      <c r="E788" s="15" t="n">
        <v>3.6</v>
      </c>
      <c r="F788" s="16" t="s">
        <v>12290</v>
      </c>
      <c r="G788" s="16" t="s">
        <v>12021</v>
      </c>
      <c r="H788" s="17" t="n">
        <v>2.91</v>
      </c>
      <c r="I788" s="18" t="n">
        <f aca="false">('SKU Master'!I788-H788)/'SKU Master'!I788</f>
        <v>0.404907975460123</v>
      </c>
      <c r="J788" s="16" t="n">
        <v>8</v>
      </c>
      <c r="K788" s="19" t="n">
        <f aca="false">J788*C788</f>
        <v>28</v>
      </c>
      <c r="L788" s="16" t="s">
        <v>12295</v>
      </c>
      <c r="M788" s="16" t="s">
        <v>12292</v>
      </c>
      <c r="N788" s="16" t="s">
        <v>12017</v>
      </c>
      <c r="O788" s="16" t="s">
        <v>12302</v>
      </c>
      <c r="P788" s="16" t="s">
        <v>12297</v>
      </c>
      <c r="Q788" s="16" t="s">
        <v>12017</v>
      </c>
    </row>
    <row r="789" customFormat="false" ht="15" hidden="false" customHeight="false" outlineLevel="0" collapsed="false">
      <c r="A789" s="14" t="str">
        <f aca="false">'SKU Master'!A789</f>
        <v>07-00788</v>
      </c>
      <c r="B789" s="14" t="str">
        <f aca="false">VLOOKUP(A789,'SKU Master'!$A:$N,6,FALSE())</f>
        <v>Nutgrove Organic Chicken Broth, 48 oz</v>
      </c>
      <c r="C789" s="15" t="n">
        <v>4.8</v>
      </c>
      <c r="D789" s="15" t="n">
        <v>7.1</v>
      </c>
      <c r="E789" s="15" t="n">
        <v>3.2</v>
      </c>
      <c r="F789" s="16" t="s">
        <v>12290</v>
      </c>
      <c r="G789" s="16" t="s">
        <v>12021</v>
      </c>
      <c r="H789" s="17" t="n">
        <v>2.12</v>
      </c>
      <c r="I789" s="18" t="n">
        <f aca="false">('SKU Master'!I789-H789)/'SKU Master'!I789</f>
        <v>0.374631268436578</v>
      </c>
      <c r="J789" s="16" t="n">
        <v>4</v>
      </c>
      <c r="K789" s="19" t="n">
        <f aca="false">J789*C789</f>
        <v>19.2</v>
      </c>
      <c r="L789" s="16" t="s">
        <v>12295</v>
      </c>
      <c r="M789" s="16" t="s">
        <v>12292</v>
      </c>
      <c r="N789" s="16" t="s">
        <v>12017</v>
      </c>
      <c r="O789" s="16" t="s">
        <v>12302</v>
      </c>
      <c r="P789" s="16" t="s">
        <v>12298</v>
      </c>
      <c r="Q789" s="16" t="s">
        <v>12017</v>
      </c>
    </row>
    <row r="790" customFormat="false" ht="15" hidden="false" customHeight="false" outlineLevel="0" collapsed="false">
      <c r="A790" s="14" t="str">
        <f aca="false">'SKU Master'!A790</f>
        <v>07-00789</v>
      </c>
      <c r="B790" s="14" t="str">
        <f aca="false">VLOOKUP(A790,'SKU Master'!$A:$N,6,FALSE())</f>
        <v>Orchard Spread Organic Beef Broth, 32 oz</v>
      </c>
      <c r="C790" s="15" t="n">
        <v>4.3</v>
      </c>
      <c r="D790" s="15" t="n">
        <v>5.2</v>
      </c>
      <c r="E790" s="15" t="n">
        <v>5</v>
      </c>
      <c r="F790" s="16" t="s">
        <v>12290</v>
      </c>
      <c r="G790" s="16" t="s">
        <v>12021</v>
      </c>
      <c r="H790" s="17" t="n">
        <v>2.02</v>
      </c>
      <c r="I790" s="18" t="n">
        <f aca="false">('SKU Master'!I790-H790)/'SKU Master'!I790</f>
        <v>0.404129793510325</v>
      </c>
      <c r="J790" s="16" t="n">
        <v>2</v>
      </c>
      <c r="K790" s="19" t="n">
        <f aca="false">J790*C790</f>
        <v>8.6</v>
      </c>
      <c r="L790" s="16" t="s">
        <v>12299</v>
      </c>
      <c r="M790" s="16" t="s">
        <v>12292</v>
      </c>
      <c r="N790" s="16" t="s">
        <v>12017</v>
      </c>
      <c r="O790" s="16" t="s">
        <v>12302</v>
      </c>
      <c r="P790" s="16" t="s">
        <v>12298</v>
      </c>
      <c r="Q790" s="16" t="s">
        <v>12017</v>
      </c>
    </row>
    <row r="791" customFormat="false" ht="15" hidden="false" customHeight="false" outlineLevel="0" collapsed="false">
      <c r="A791" s="14" t="str">
        <f aca="false">'SKU Master'!A791</f>
        <v>07-00790</v>
      </c>
      <c r="B791" s="14" t="str">
        <f aca="false">VLOOKUP(A791,'SKU Master'!$A:$N,6,FALSE())</f>
        <v>Redbarn Beef Broth, 48 oz</v>
      </c>
      <c r="C791" s="15" t="n">
        <v>3.7</v>
      </c>
      <c r="D791" s="15" t="n">
        <v>6.2</v>
      </c>
      <c r="E791" s="15" t="n">
        <v>3.4</v>
      </c>
      <c r="F791" s="16" t="s">
        <v>12290</v>
      </c>
      <c r="G791" s="16" t="s">
        <v>12017</v>
      </c>
      <c r="H791" s="17" t="n">
        <v>1.99</v>
      </c>
      <c r="I791" s="18" t="n">
        <f aca="false">('SKU Master'!I791-H791)/'SKU Master'!I791</f>
        <v>0.395136778115502</v>
      </c>
      <c r="J791" s="16" t="n">
        <v>4</v>
      </c>
      <c r="K791" s="19" t="n">
        <f aca="false">J791*C791</f>
        <v>14.8</v>
      </c>
      <c r="L791" s="16" t="s">
        <v>12295</v>
      </c>
      <c r="M791" s="16" t="s">
        <v>12292</v>
      </c>
      <c r="N791" s="16" t="s">
        <v>12017</v>
      </c>
      <c r="O791" s="16" t="s">
        <v>12302</v>
      </c>
      <c r="P791" s="16" t="s">
        <v>12298</v>
      </c>
      <c r="Q791" s="16" t="s">
        <v>12017</v>
      </c>
    </row>
    <row r="792" customFormat="false" ht="15" hidden="false" customHeight="false" outlineLevel="0" collapsed="false">
      <c r="A792" s="14" t="str">
        <f aca="false">'SKU Master'!A792</f>
        <v>07-00791</v>
      </c>
      <c r="B792" s="14" t="str">
        <f aca="false">VLOOKUP(A792,'SKU Master'!$A:$N,6,FALSE())</f>
        <v>Harborline Organic Vegetable Broth, 32 oz</v>
      </c>
      <c r="C792" s="15" t="n">
        <v>4.8</v>
      </c>
      <c r="D792" s="15" t="n">
        <v>6.9</v>
      </c>
      <c r="E792" s="15" t="n">
        <v>2.7</v>
      </c>
      <c r="F792" s="16" t="s">
        <v>12290</v>
      </c>
      <c r="G792" s="16" t="s">
        <v>12017</v>
      </c>
      <c r="H792" s="17" t="n">
        <v>3.16</v>
      </c>
      <c r="I792" s="18" t="n">
        <f aca="false">('SKU Master'!I792-H792)/'SKU Master'!I792</f>
        <v>0.353783231083845</v>
      </c>
      <c r="J792" s="16" t="n">
        <v>8</v>
      </c>
      <c r="K792" s="19" t="n">
        <f aca="false">J792*C792</f>
        <v>38.4</v>
      </c>
      <c r="L792" s="16" t="s">
        <v>12299</v>
      </c>
      <c r="M792" s="16" t="s">
        <v>12292</v>
      </c>
      <c r="N792" s="16" t="s">
        <v>12017</v>
      </c>
      <c r="O792" s="16" t="s">
        <v>12302</v>
      </c>
      <c r="P792" s="16" t="s">
        <v>12297</v>
      </c>
      <c r="Q792" s="16" t="s">
        <v>12017</v>
      </c>
    </row>
    <row r="793" customFormat="false" ht="15" hidden="false" customHeight="false" outlineLevel="0" collapsed="false">
      <c r="A793" s="14" t="str">
        <f aca="false">'SKU Master'!A793</f>
        <v>07-00792</v>
      </c>
      <c r="B793" s="14" t="str">
        <f aca="false">VLOOKUP(A793,'SKU Master'!$A:$N,6,FALSE())</f>
        <v>Thrift Row Low Sodium Chicken Broth, 48 oz</v>
      </c>
      <c r="C793" s="15" t="n">
        <v>3.4</v>
      </c>
      <c r="D793" s="15" t="n">
        <v>6.3</v>
      </c>
      <c r="E793" s="15" t="n">
        <v>3.5</v>
      </c>
      <c r="F793" s="16" t="s">
        <v>12290</v>
      </c>
      <c r="G793" s="16" t="s">
        <v>12017</v>
      </c>
      <c r="H793" s="17" t="n">
        <v>1.91</v>
      </c>
      <c r="I793" s="18" t="n">
        <f aca="false">('SKU Master'!I793-H793)/'SKU Master'!I793</f>
        <v>0.436578171091446</v>
      </c>
      <c r="J793" s="16" t="n">
        <v>4</v>
      </c>
      <c r="K793" s="19" t="n">
        <f aca="false">J793*C793</f>
        <v>13.6</v>
      </c>
      <c r="L793" s="16" t="s">
        <v>12295</v>
      </c>
      <c r="M793" s="16" t="s">
        <v>12292</v>
      </c>
      <c r="N793" s="16" t="s">
        <v>12017</v>
      </c>
      <c r="O793" s="16" t="s">
        <v>12302</v>
      </c>
      <c r="P793" s="16" t="s">
        <v>12296</v>
      </c>
      <c r="Q793" s="16" t="s">
        <v>12017</v>
      </c>
    </row>
    <row r="794" customFormat="false" ht="15" hidden="false" customHeight="false" outlineLevel="0" collapsed="false">
      <c r="A794" s="14" t="str">
        <f aca="false">'SKU Master'!A794</f>
        <v>07-00793</v>
      </c>
      <c r="B794" s="14" t="str">
        <f aca="false">VLOOKUP(A794,'SKU Master'!$A:$N,6,FALSE())</f>
        <v>Pepperlane Chicken Broth, 32 oz</v>
      </c>
      <c r="C794" s="15" t="n">
        <v>3.1</v>
      </c>
      <c r="D794" s="15" t="n">
        <v>5.7</v>
      </c>
      <c r="E794" s="15" t="n">
        <v>3.4</v>
      </c>
      <c r="F794" s="16" t="s">
        <v>12290</v>
      </c>
      <c r="G794" s="16" t="s">
        <v>12017</v>
      </c>
      <c r="H794" s="17" t="n">
        <v>2.86</v>
      </c>
      <c r="I794" s="18" t="n">
        <f aca="false">('SKU Master'!I794-H794)/'SKU Master'!I794</f>
        <v>0.333333333333333</v>
      </c>
      <c r="J794" s="16" t="n">
        <v>3</v>
      </c>
      <c r="K794" s="19" t="n">
        <f aca="false">J794*C794</f>
        <v>9.3</v>
      </c>
      <c r="L794" s="16" t="s">
        <v>12295</v>
      </c>
      <c r="M794" s="16" t="s">
        <v>12292</v>
      </c>
      <c r="N794" s="16" t="s">
        <v>12017</v>
      </c>
      <c r="O794" s="16" t="s">
        <v>12302</v>
      </c>
      <c r="P794" s="16" t="s">
        <v>12298</v>
      </c>
      <c r="Q794" s="16" t="s">
        <v>12017</v>
      </c>
    </row>
    <row r="795" customFormat="false" ht="15" hidden="false" customHeight="false" outlineLevel="0" collapsed="false">
      <c r="A795" s="14" t="str">
        <f aca="false">'SKU Master'!A795</f>
        <v>07-00794</v>
      </c>
      <c r="B795" s="14" t="str">
        <f aca="false">VLOOKUP(A795,'SKU Master'!$A:$N,6,FALSE())</f>
        <v>Wheatstone Organic Vegetable Broth, 32 oz</v>
      </c>
      <c r="C795" s="15" t="n">
        <v>2.7</v>
      </c>
      <c r="D795" s="15" t="n">
        <v>4.6</v>
      </c>
      <c r="E795" s="15" t="n">
        <v>3</v>
      </c>
      <c r="F795" s="16" t="s">
        <v>12290</v>
      </c>
      <c r="G795" s="16" t="s">
        <v>12021</v>
      </c>
      <c r="H795" s="17" t="n">
        <v>3.01</v>
      </c>
      <c r="I795" s="18" t="n">
        <f aca="false">('SKU Master'!I795-H795)/'SKU Master'!I795</f>
        <v>0.37160751565762</v>
      </c>
      <c r="J795" s="16" t="n">
        <v>2</v>
      </c>
      <c r="K795" s="19" t="n">
        <f aca="false">J795*C795</f>
        <v>5.4</v>
      </c>
      <c r="L795" s="16" t="s">
        <v>12291</v>
      </c>
      <c r="M795" s="16" t="s">
        <v>12292</v>
      </c>
      <c r="N795" s="16" t="s">
        <v>12017</v>
      </c>
      <c r="O795" s="16" t="s">
        <v>12302</v>
      </c>
      <c r="P795" s="16" t="s">
        <v>12294</v>
      </c>
      <c r="Q795" s="16" t="s">
        <v>12017</v>
      </c>
    </row>
    <row r="796" customFormat="false" ht="15" hidden="false" customHeight="false" outlineLevel="0" collapsed="false">
      <c r="A796" s="14" t="str">
        <f aca="false">'SKU Master'!A796</f>
        <v>07-00795</v>
      </c>
      <c r="B796" s="14" t="str">
        <f aca="false">VLOOKUP(A796,'SKU Master'!$A:$N,6,FALSE())</f>
        <v>Roastport Organic Chicken Broth, 32 oz</v>
      </c>
      <c r="C796" s="15" t="n">
        <v>2.7</v>
      </c>
      <c r="D796" s="15" t="n">
        <v>7.5</v>
      </c>
      <c r="E796" s="15" t="n">
        <v>2.7</v>
      </c>
      <c r="F796" s="16" t="s">
        <v>12290</v>
      </c>
      <c r="G796" s="16" t="s">
        <v>12021</v>
      </c>
      <c r="H796" s="17" t="n">
        <v>2.28</v>
      </c>
      <c r="I796" s="18" t="n">
        <f aca="false">('SKU Master'!I796-H796)/'SKU Master'!I796</f>
        <v>0.41388174807198</v>
      </c>
      <c r="J796" s="16" t="n">
        <v>2</v>
      </c>
      <c r="K796" s="19" t="n">
        <f aca="false">J796*C796</f>
        <v>5.4</v>
      </c>
      <c r="L796" s="16" t="s">
        <v>12291</v>
      </c>
      <c r="M796" s="16" t="s">
        <v>12292</v>
      </c>
      <c r="N796" s="16" t="s">
        <v>12017</v>
      </c>
      <c r="O796" s="16" t="s">
        <v>12302</v>
      </c>
      <c r="P796" s="16" t="s">
        <v>12294</v>
      </c>
      <c r="Q796" s="16" t="s">
        <v>12017</v>
      </c>
    </row>
    <row r="797" customFormat="false" ht="15" hidden="false" customHeight="false" outlineLevel="0" collapsed="false">
      <c r="A797" s="14" t="str">
        <f aca="false">'SKU Master'!A797</f>
        <v>07-00796</v>
      </c>
      <c r="B797" s="14" t="str">
        <f aca="false">VLOOKUP(A797,'SKU Master'!$A:$N,6,FALSE())</f>
        <v>Nutgrove Bone Broth, 32 oz</v>
      </c>
      <c r="C797" s="15" t="n">
        <v>4.8</v>
      </c>
      <c r="D797" s="15" t="n">
        <v>6.7</v>
      </c>
      <c r="E797" s="15" t="n">
        <v>4.8</v>
      </c>
      <c r="F797" s="16" t="s">
        <v>12290</v>
      </c>
      <c r="G797" s="16" t="s">
        <v>12021</v>
      </c>
      <c r="H797" s="17" t="n">
        <v>2.69</v>
      </c>
      <c r="I797" s="18" t="n">
        <f aca="false">('SKU Master'!I797-H797)/'SKU Master'!I797</f>
        <v>0.372960372960373</v>
      </c>
      <c r="J797" s="16" t="n">
        <v>2</v>
      </c>
      <c r="K797" s="19" t="n">
        <f aca="false">J797*C797</f>
        <v>9.6</v>
      </c>
      <c r="L797" s="16" t="s">
        <v>12295</v>
      </c>
      <c r="M797" s="16" t="s">
        <v>12292</v>
      </c>
      <c r="N797" s="16" t="s">
        <v>12017</v>
      </c>
      <c r="O797" s="16" t="s">
        <v>12302</v>
      </c>
      <c r="P797" s="16" t="s">
        <v>12298</v>
      </c>
      <c r="Q797" s="16" t="s">
        <v>12017</v>
      </c>
    </row>
    <row r="798" customFormat="false" ht="15" hidden="false" customHeight="false" outlineLevel="0" collapsed="false">
      <c r="A798" s="14" t="str">
        <f aca="false">'SKU Master'!A798</f>
        <v>07-00797</v>
      </c>
      <c r="B798" s="14" t="str">
        <f aca="false">VLOOKUP(A798,'SKU Master'!$A:$N,6,FALSE())</f>
        <v>Kettle Row Bone Broth, 48 oz</v>
      </c>
      <c r="C798" s="15" t="n">
        <v>4.7</v>
      </c>
      <c r="D798" s="15" t="n">
        <v>8.8</v>
      </c>
      <c r="E798" s="15" t="n">
        <v>4.4</v>
      </c>
      <c r="F798" s="16" t="s">
        <v>12290</v>
      </c>
      <c r="G798" s="16" t="s">
        <v>12017</v>
      </c>
      <c r="H798" s="17" t="n">
        <v>2.89</v>
      </c>
      <c r="I798" s="18" t="n">
        <f aca="false">('SKU Master'!I798-H798)/'SKU Master'!I798</f>
        <v>0.341685649202733</v>
      </c>
      <c r="J798" s="16" t="n">
        <v>6</v>
      </c>
      <c r="K798" s="19" t="n">
        <f aca="false">J798*C798</f>
        <v>28.2</v>
      </c>
      <c r="L798" s="16" t="s">
        <v>12295</v>
      </c>
      <c r="M798" s="16" t="s">
        <v>12292</v>
      </c>
      <c r="N798" s="16" t="s">
        <v>12017</v>
      </c>
      <c r="O798" s="16" t="s">
        <v>12302</v>
      </c>
      <c r="P798" s="16" t="s">
        <v>12297</v>
      </c>
      <c r="Q798" s="16" t="s">
        <v>12017</v>
      </c>
    </row>
    <row r="799" customFormat="false" ht="15" hidden="false" customHeight="false" outlineLevel="0" collapsed="false">
      <c r="A799" s="14" t="str">
        <f aca="false">'SKU Master'!A799</f>
        <v>07-00798</v>
      </c>
      <c r="B799" s="14" t="str">
        <f aca="false">VLOOKUP(A799,'SKU Master'!$A:$N,6,FALSE())</f>
        <v>Pepperlane Organic Vegetable Broth, 32 oz</v>
      </c>
      <c r="C799" s="15" t="n">
        <v>3</v>
      </c>
      <c r="D799" s="15" t="n">
        <v>4.8</v>
      </c>
      <c r="E799" s="15" t="n">
        <v>2.7</v>
      </c>
      <c r="F799" s="16" t="s">
        <v>12290</v>
      </c>
      <c r="G799" s="16" t="s">
        <v>12021</v>
      </c>
      <c r="H799" s="17" t="n">
        <v>1.73</v>
      </c>
      <c r="I799" s="18" t="n">
        <f aca="false">('SKU Master'!I799-H799)/'SKU Master'!I799</f>
        <v>0.305220883534137</v>
      </c>
      <c r="J799" s="16" t="n">
        <v>7</v>
      </c>
      <c r="K799" s="19" t="n">
        <f aca="false">J799*C799</f>
        <v>21</v>
      </c>
      <c r="L799" s="16" t="s">
        <v>12295</v>
      </c>
      <c r="M799" s="16" t="s">
        <v>12292</v>
      </c>
      <c r="N799" s="16" t="s">
        <v>12017</v>
      </c>
      <c r="O799" s="16" t="s">
        <v>12302</v>
      </c>
      <c r="P799" s="16" t="s">
        <v>12297</v>
      </c>
      <c r="Q799" s="16" t="s">
        <v>12017</v>
      </c>
    </row>
    <row r="800" customFormat="false" ht="15" hidden="false" customHeight="false" outlineLevel="0" collapsed="false">
      <c r="A800" s="14" t="str">
        <f aca="false">'SKU Master'!A800</f>
        <v>07-00799</v>
      </c>
      <c r="B800" s="14" t="str">
        <f aca="false">VLOOKUP(A800,'SKU Master'!$A:$N,6,FALSE())</f>
        <v>Roastport Organic Vegetable Broth, 48 oz</v>
      </c>
      <c r="C800" s="15" t="n">
        <v>3.3</v>
      </c>
      <c r="D800" s="15" t="n">
        <v>7.7</v>
      </c>
      <c r="E800" s="15" t="n">
        <v>4.6</v>
      </c>
      <c r="F800" s="16" t="s">
        <v>12290</v>
      </c>
      <c r="G800" s="16" t="s">
        <v>12021</v>
      </c>
      <c r="H800" s="17" t="n">
        <v>3.33</v>
      </c>
      <c r="I800" s="18" t="n">
        <f aca="false">('SKU Master'!I800-H800)/'SKU Master'!I800</f>
        <v>0.304801670146138</v>
      </c>
      <c r="J800" s="16" t="n">
        <v>5</v>
      </c>
      <c r="K800" s="19" t="n">
        <f aca="false">J800*C800</f>
        <v>16.5</v>
      </c>
      <c r="L800" s="16" t="s">
        <v>12295</v>
      </c>
      <c r="M800" s="16" t="s">
        <v>12292</v>
      </c>
      <c r="N800" s="16" t="s">
        <v>12017</v>
      </c>
      <c r="O800" s="16" t="s">
        <v>12302</v>
      </c>
      <c r="P800" s="16" t="s">
        <v>12296</v>
      </c>
      <c r="Q800" s="16" t="s">
        <v>12017</v>
      </c>
    </row>
    <row r="801" customFormat="false" ht="15" hidden="false" customHeight="false" outlineLevel="0" collapsed="false">
      <c r="A801" s="14" t="str">
        <f aca="false">'SKU Master'!A801</f>
        <v>07-00800</v>
      </c>
      <c r="B801" s="14" t="str">
        <f aca="false">VLOOKUP(A801,'SKU Master'!$A:$N,6,FALSE())</f>
        <v>Orchard Spread Chicken Broth, 48 oz</v>
      </c>
      <c r="C801" s="15" t="n">
        <v>2.5</v>
      </c>
      <c r="D801" s="15" t="n">
        <v>4.3</v>
      </c>
      <c r="E801" s="15" t="n">
        <v>4.8</v>
      </c>
      <c r="F801" s="16" t="s">
        <v>12290</v>
      </c>
      <c r="G801" s="16" t="s">
        <v>12021</v>
      </c>
      <c r="H801" s="17" t="n">
        <v>1.82</v>
      </c>
      <c r="I801" s="18" t="n">
        <f aca="false">('SKU Master'!I801-H801)/'SKU Master'!I801</f>
        <v>0.391304347826087</v>
      </c>
      <c r="J801" s="16" t="n">
        <v>5</v>
      </c>
      <c r="K801" s="19" t="n">
        <f aca="false">J801*C801</f>
        <v>12.5</v>
      </c>
      <c r="L801" s="16" t="s">
        <v>12295</v>
      </c>
      <c r="M801" s="16" t="s">
        <v>12292</v>
      </c>
      <c r="N801" s="16" t="s">
        <v>12017</v>
      </c>
      <c r="O801" s="16" t="s">
        <v>12302</v>
      </c>
      <c r="P801" s="16" t="s">
        <v>12296</v>
      </c>
      <c r="Q801" s="16" t="s">
        <v>12017</v>
      </c>
    </row>
    <row r="802" customFormat="false" ht="15" hidden="false" customHeight="false" outlineLevel="0" collapsed="false">
      <c r="A802" s="14" t="str">
        <f aca="false">'SKU Master'!A802</f>
        <v>07-00801</v>
      </c>
      <c r="B802" s="14" t="str">
        <f aca="false">VLOOKUP(A802,'SKU Master'!$A:$N,6,FALSE())</f>
        <v>Pepperlane Low Sodium Beef Broth, 48 oz</v>
      </c>
      <c r="C802" s="15" t="n">
        <v>3.5</v>
      </c>
      <c r="D802" s="15" t="n">
        <v>4.8</v>
      </c>
      <c r="E802" s="15" t="n">
        <v>3.3</v>
      </c>
      <c r="F802" s="16" t="s">
        <v>12290</v>
      </c>
      <c r="G802" s="16" t="s">
        <v>12021</v>
      </c>
      <c r="H802" s="17" t="n">
        <v>3.47</v>
      </c>
      <c r="I802" s="18" t="n">
        <f aca="false">('SKU Master'!I802-H802)/'SKU Master'!I802</f>
        <v>0.29038854805726</v>
      </c>
      <c r="J802" s="16" t="n">
        <v>5</v>
      </c>
      <c r="K802" s="19" t="n">
        <f aca="false">J802*C802</f>
        <v>17.5</v>
      </c>
      <c r="L802" s="16" t="s">
        <v>12295</v>
      </c>
      <c r="M802" s="16" t="s">
        <v>12292</v>
      </c>
      <c r="N802" s="16" t="s">
        <v>12017</v>
      </c>
      <c r="O802" s="16" t="s">
        <v>12302</v>
      </c>
      <c r="P802" s="16" t="s">
        <v>12296</v>
      </c>
      <c r="Q802" s="16" t="s">
        <v>12017</v>
      </c>
    </row>
    <row r="803" customFormat="false" ht="15" hidden="false" customHeight="false" outlineLevel="0" collapsed="false">
      <c r="A803" s="14" t="str">
        <f aca="false">'SKU Master'!A803</f>
        <v>07-00802</v>
      </c>
      <c r="B803" s="14" t="str">
        <f aca="false">VLOOKUP(A803,'SKU Master'!$A:$N,6,FALSE())</f>
        <v>Roastport Organic Chicken Broth, 48 oz</v>
      </c>
      <c r="C803" s="15" t="n">
        <v>3</v>
      </c>
      <c r="D803" s="15" t="n">
        <v>5.2</v>
      </c>
      <c r="E803" s="15" t="n">
        <v>2.7</v>
      </c>
      <c r="F803" s="16" t="s">
        <v>12290</v>
      </c>
      <c r="G803" s="16" t="s">
        <v>12021</v>
      </c>
      <c r="H803" s="17" t="n">
        <v>2.71</v>
      </c>
      <c r="I803" s="18" t="n">
        <f aca="false">('SKU Master'!I803-H803)/'SKU Master'!I803</f>
        <v>0.284960422163588</v>
      </c>
      <c r="J803" s="16" t="n">
        <v>7</v>
      </c>
      <c r="K803" s="19" t="n">
        <f aca="false">J803*C803</f>
        <v>21</v>
      </c>
      <c r="L803" s="16" t="s">
        <v>12295</v>
      </c>
      <c r="M803" s="16" t="s">
        <v>12292</v>
      </c>
      <c r="N803" s="16" t="s">
        <v>12017</v>
      </c>
      <c r="O803" s="16" t="s">
        <v>12302</v>
      </c>
      <c r="P803" s="16" t="s">
        <v>12297</v>
      </c>
      <c r="Q803" s="16" t="s">
        <v>12017</v>
      </c>
    </row>
    <row r="804" customFormat="false" ht="15" hidden="false" customHeight="false" outlineLevel="0" collapsed="false">
      <c r="A804" s="14" t="str">
        <f aca="false">'SKU Master'!A804</f>
        <v>07-00803</v>
      </c>
      <c r="B804" s="14" t="str">
        <f aca="false">VLOOKUP(A804,'SKU Master'!$A:$N,6,FALSE())</f>
        <v>Redbarn Bone Broth, 48 oz</v>
      </c>
      <c r="C804" s="15" t="n">
        <v>3.1</v>
      </c>
      <c r="D804" s="15" t="n">
        <v>5.7</v>
      </c>
      <c r="E804" s="15" t="n">
        <v>4.5</v>
      </c>
      <c r="F804" s="16" t="s">
        <v>12290</v>
      </c>
      <c r="G804" s="16" t="s">
        <v>12021</v>
      </c>
      <c r="H804" s="17" t="n">
        <v>2.35</v>
      </c>
      <c r="I804" s="18" t="n">
        <f aca="false">('SKU Master'!I804-H804)/'SKU Master'!I804</f>
        <v>0.306784660766962</v>
      </c>
      <c r="J804" s="16" t="n">
        <v>6</v>
      </c>
      <c r="K804" s="19" t="n">
        <f aca="false">J804*C804</f>
        <v>18.6</v>
      </c>
      <c r="L804" s="16" t="s">
        <v>12295</v>
      </c>
      <c r="M804" s="16" t="s">
        <v>12292</v>
      </c>
      <c r="N804" s="16" t="s">
        <v>12017</v>
      </c>
      <c r="O804" s="16" t="s">
        <v>12302</v>
      </c>
      <c r="P804" s="16" t="s">
        <v>12296</v>
      </c>
      <c r="Q804" s="16" t="s">
        <v>12021</v>
      </c>
    </row>
    <row r="805" customFormat="false" ht="15" hidden="false" customHeight="false" outlineLevel="0" collapsed="false">
      <c r="A805" s="14" t="str">
        <f aca="false">'SKU Master'!A805</f>
        <v>07-00804</v>
      </c>
      <c r="B805" s="14" t="str">
        <f aca="false">VLOOKUP(A805,'SKU Master'!$A:$N,6,FALSE())</f>
        <v>Golden Grain Co. Organic Chicken Broth, 32 oz</v>
      </c>
      <c r="C805" s="15" t="n">
        <v>2.5</v>
      </c>
      <c r="D805" s="15" t="n">
        <v>6.1</v>
      </c>
      <c r="E805" s="15" t="n">
        <v>2.5</v>
      </c>
      <c r="F805" s="16" t="s">
        <v>12290</v>
      </c>
      <c r="G805" s="16" t="s">
        <v>12021</v>
      </c>
      <c r="H805" s="17" t="n">
        <v>2.14</v>
      </c>
      <c r="I805" s="18" t="n">
        <f aca="false">('SKU Master'!I805-H805)/'SKU Master'!I805</f>
        <v>0.28428093645485</v>
      </c>
      <c r="J805" s="16" t="n">
        <v>1</v>
      </c>
      <c r="K805" s="19" t="n">
        <f aca="false">J805*C805</f>
        <v>2.5</v>
      </c>
      <c r="L805" s="16" t="s">
        <v>12291</v>
      </c>
      <c r="M805" s="16" t="s">
        <v>12292</v>
      </c>
      <c r="N805" s="16" t="s">
        <v>12017</v>
      </c>
      <c r="O805" s="16" t="s">
        <v>12302</v>
      </c>
      <c r="P805" s="16" t="s">
        <v>12294</v>
      </c>
      <c r="Q805" s="16" t="s">
        <v>12017</v>
      </c>
    </row>
    <row r="806" customFormat="false" ht="15" hidden="false" customHeight="false" outlineLevel="0" collapsed="false">
      <c r="A806" s="14" t="str">
        <f aca="false">'SKU Master'!A806</f>
        <v>07-00805</v>
      </c>
      <c r="B806" s="14" t="str">
        <f aca="false">VLOOKUP(A806,'SKU Master'!$A:$N,6,FALSE())</f>
        <v>Wheatstone Organic Chicken Broth, 32 oz</v>
      </c>
      <c r="C806" s="15" t="n">
        <v>3.6</v>
      </c>
      <c r="D806" s="15" t="n">
        <v>4.2</v>
      </c>
      <c r="E806" s="15" t="n">
        <v>4.4</v>
      </c>
      <c r="F806" s="16" t="s">
        <v>12290</v>
      </c>
      <c r="G806" s="16" t="s">
        <v>12021</v>
      </c>
      <c r="H806" s="17" t="n">
        <v>3.25</v>
      </c>
      <c r="I806" s="18" t="n">
        <f aca="false">('SKU Master'!I806-H806)/'SKU Master'!I806</f>
        <v>0.348697394789579</v>
      </c>
      <c r="J806" s="16" t="n">
        <v>6</v>
      </c>
      <c r="K806" s="19" t="n">
        <f aca="false">J806*C806</f>
        <v>21.6</v>
      </c>
      <c r="L806" s="16" t="s">
        <v>12295</v>
      </c>
      <c r="M806" s="16" t="s">
        <v>12292</v>
      </c>
      <c r="N806" s="16" t="s">
        <v>12017</v>
      </c>
      <c r="O806" s="16" t="s">
        <v>12302</v>
      </c>
      <c r="P806" s="16" t="s">
        <v>12296</v>
      </c>
      <c r="Q806" s="16" t="s">
        <v>12017</v>
      </c>
    </row>
    <row r="807" customFormat="false" ht="15" hidden="false" customHeight="false" outlineLevel="0" collapsed="false">
      <c r="A807" s="14" t="str">
        <f aca="false">'SKU Master'!A807</f>
        <v>07-00806</v>
      </c>
      <c r="B807" s="14" t="str">
        <f aca="false">VLOOKUP(A807,'SKU Master'!$A:$N,6,FALSE())</f>
        <v>Kettle Row Chicken Broth, 32 oz</v>
      </c>
      <c r="C807" s="15" t="n">
        <v>3.1</v>
      </c>
      <c r="D807" s="15" t="n">
        <v>6.2</v>
      </c>
      <c r="E807" s="15" t="n">
        <v>5</v>
      </c>
      <c r="F807" s="16" t="s">
        <v>12290</v>
      </c>
      <c r="G807" s="16" t="s">
        <v>12017</v>
      </c>
      <c r="H807" s="17" t="n">
        <v>2.6</v>
      </c>
      <c r="I807" s="18" t="n">
        <f aca="false">('SKU Master'!I807-H807)/'SKU Master'!I807</f>
        <v>0.331619537275064</v>
      </c>
      <c r="J807" s="16" t="n">
        <v>8</v>
      </c>
      <c r="K807" s="19" t="n">
        <f aca="false">J807*C807</f>
        <v>24.8</v>
      </c>
      <c r="L807" s="16" t="s">
        <v>12295</v>
      </c>
      <c r="M807" s="16" t="s">
        <v>12292</v>
      </c>
      <c r="N807" s="16" t="s">
        <v>12017</v>
      </c>
      <c r="O807" s="16" t="s">
        <v>12302</v>
      </c>
      <c r="P807" s="16" t="s">
        <v>12297</v>
      </c>
      <c r="Q807" s="16" t="s">
        <v>12017</v>
      </c>
    </row>
    <row r="808" customFormat="false" ht="15" hidden="false" customHeight="false" outlineLevel="0" collapsed="false">
      <c r="A808" s="14" t="str">
        <f aca="false">'SKU Master'!A808</f>
        <v>07-00807</v>
      </c>
      <c r="B808" s="14" t="str">
        <f aca="false">VLOOKUP(A808,'SKU Master'!$A:$N,6,FALSE())</f>
        <v>Pepperlane Low Sodium Chicken Broth, 32 oz</v>
      </c>
      <c r="C808" s="15" t="n">
        <v>2.6</v>
      </c>
      <c r="D808" s="15" t="n">
        <v>7.8</v>
      </c>
      <c r="E808" s="15" t="n">
        <v>4.5</v>
      </c>
      <c r="F808" s="16" t="s">
        <v>12290</v>
      </c>
      <c r="G808" s="16" t="s">
        <v>12021</v>
      </c>
      <c r="H808" s="17" t="n">
        <v>2.5</v>
      </c>
      <c r="I808" s="18" t="n">
        <f aca="false">('SKU Master'!I808-H808)/'SKU Master'!I808</f>
        <v>0.3734335839599</v>
      </c>
      <c r="J808" s="16" t="n">
        <v>7</v>
      </c>
      <c r="K808" s="19" t="n">
        <f aca="false">J808*C808</f>
        <v>18.2</v>
      </c>
      <c r="L808" s="16" t="s">
        <v>12295</v>
      </c>
      <c r="M808" s="16" t="s">
        <v>12292</v>
      </c>
      <c r="N808" s="16" t="s">
        <v>12017</v>
      </c>
      <c r="O808" s="16" t="s">
        <v>12302</v>
      </c>
      <c r="P808" s="16" t="s">
        <v>12297</v>
      </c>
      <c r="Q808" s="16" t="s">
        <v>12017</v>
      </c>
    </row>
    <row r="809" customFormat="false" ht="15" hidden="false" customHeight="false" outlineLevel="0" collapsed="false">
      <c r="A809" s="14" t="str">
        <f aca="false">'SKU Master'!A809</f>
        <v>07-00808</v>
      </c>
      <c r="B809" s="14" t="str">
        <f aca="false">VLOOKUP(A809,'SKU Master'!$A:$N,6,FALSE())</f>
        <v>Orchard Spread Organic Vegetable Broth, 32 oz</v>
      </c>
      <c r="C809" s="15" t="n">
        <v>3.8</v>
      </c>
      <c r="D809" s="15" t="n">
        <v>7.4</v>
      </c>
      <c r="E809" s="15" t="n">
        <v>4.6</v>
      </c>
      <c r="F809" s="16" t="s">
        <v>12290</v>
      </c>
      <c r="G809" s="16" t="s">
        <v>12021</v>
      </c>
      <c r="H809" s="17" t="n">
        <v>1.34</v>
      </c>
      <c r="I809" s="18" t="n">
        <f aca="false">('SKU Master'!I809-H809)/'SKU Master'!I809</f>
        <v>0.414847161572052</v>
      </c>
      <c r="J809" s="16" t="n">
        <v>2</v>
      </c>
      <c r="K809" s="19" t="n">
        <f aca="false">J809*C809</f>
        <v>7.6</v>
      </c>
      <c r="L809" s="16" t="s">
        <v>12295</v>
      </c>
      <c r="M809" s="16" t="s">
        <v>12292</v>
      </c>
      <c r="N809" s="16" t="s">
        <v>12017</v>
      </c>
      <c r="O809" s="16" t="s">
        <v>12302</v>
      </c>
      <c r="P809" s="16" t="s">
        <v>12298</v>
      </c>
      <c r="Q809" s="16" t="s">
        <v>12017</v>
      </c>
    </row>
    <row r="810" customFormat="false" ht="15" hidden="false" customHeight="false" outlineLevel="0" collapsed="false">
      <c r="A810" s="14" t="str">
        <f aca="false">'SKU Master'!A810</f>
        <v>07-00809</v>
      </c>
      <c r="B810" s="14" t="str">
        <f aca="false">VLOOKUP(A810,'SKU Master'!$A:$N,6,FALSE())</f>
        <v>Golden Grain Co. Organic Bone Broth, 32 oz</v>
      </c>
      <c r="C810" s="15" t="n">
        <v>4.6</v>
      </c>
      <c r="D810" s="15" t="n">
        <v>4.1</v>
      </c>
      <c r="E810" s="15" t="n">
        <v>3</v>
      </c>
      <c r="F810" s="16" t="s">
        <v>12290</v>
      </c>
      <c r="G810" s="16" t="s">
        <v>12021</v>
      </c>
      <c r="H810" s="17" t="n">
        <v>3.46</v>
      </c>
      <c r="I810" s="18" t="n">
        <f aca="false">('SKU Master'!I810-H810)/'SKU Master'!I810</f>
        <v>0.292433537832311</v>
      </c>
      <c r="J810" s="16" t="n">
        <v>2</v>
      </c>
      <c r="K810" s="19" t="n">
        <f aca="false">J810*C810</f>
        <v>9.2</v>
      </c>
      <c r="L810" s="16" t="s">
        <v>12295</v>
      </c>
      <c r="M810" s="16" t="s">
        <v>12292</v>
      </c>
      <c r="N810" s="16" t="s">
        <v>12017</v>
      </c>
      <c r="O810" s="16" t="s">
        <v>12302</v>
      </c>
      <c r="P810" s="16" t="s">
        <v>12298</v>
      </c>
      <c r="Q810" s="16" t="s">
        <v>12017</v>
      </c>
    </row>
    <row r="811" customFormat="false" ht="15" hidden="false" customHeight="false" outlineLevel="0" collapsed="false">
      <c r="A811" s="14" t="str">
        <f aca="false">'SKU Master'!A811</f>
        <v>07-00810</v>
      </c>
      <c r="B811" s="14" t="str">
        <f aca="false">VLOOKUP(A811,'SKU Master'!$A:$N,6,FALSE())</f>
        <v>Kettle Row Organic Beef Broth, 32 oz</v>
      </c>
      <c r="C811" s="15" t="n">
        <v>4.4</v>
      </c>
      <c r="D811" s="15" t="n">
        <v>7.9</v>
      </c>
      <c r="E811" s="15" t="n">
        <v>2.5</v>
      </c>
      <c r="F811" s="16" t="s">
        <v>12290</v>
      </c>
      <c r="G811" s="16" t="s">
        <v>12021</v>
      </c>
      <c r="H811" s="17" t="n">
        <v>2.9</v>
      </c>
      <c r="I811" s="18" t="n">
        <f aca="false">('SKU Master'!I811-H811)/'SKU Master'!I811</f>
        <v>0.339407744874715</v>
      </c>
      <c r="J811" s="16" t="n">
        <v>3</v>
      </c>
      <c r="K811" s="19" t="n">
        <f aca="false">J811*C811</f>
        <v>13.2</v>
      </c>
      <c r="L811" s="16" t="s">
        <v>12295</v>
      </c>
      <c r="M811" s="16" t="s">
        <v>12292</v>
      </c>
      <c r="N811" s="16" t="s">
        <v>12017</v>
      </c>
      <c r="O811" s="16" t="s">
        <v>12302</v>
      </c>
      <c r="P811" s="16" t="s">
        <v>12296</v>
      </c>
      <c r="Q811" s="16" t="s">
        <v>12017</v>
      </c>
    </row>
    <row r="812" customFormat="false" ht="15" hidden="false" customHeight="false" outlineLevel="0" collapsed="false">
      <c r="A812" s="14" t="str">
        <f aca="false">'SKU Master'!A812</f>
        <v>07-00811</v>
      </c>
      <c r="B812" s="14" t="str">
        <f aca="false">VLOOKUP(A812,'SKU Master'!$A:$N,6,FALSE())</f>
        <v>Nutgrove Organic Vegetable Broth, 48 oz</v>
      </c>
      <c r="C812" s="15" t="n">
        <v>3.9</v>
      </c>
      <c r="D812" s="15" t="n">
        <v>6.9</v>
      </c>
      <c r="E812" s="15" t="n">
        <v>4.8</v>
      </c>
      <c r="F812" s="16" t="s">
        <v>12290</v>
      </c>
      <c r="G812" s="16" t="s">
        <v>12021</v>
      </c>
      <c r="H812" s="17" t="n">
        <v>2.31</v>
      </c>
      <c r="I812" s="18" t="n">
        <f aca="false">('SKU Master'!I812-H812)/'SKU Master'!I812</f>
        <v>0.297872340425532</v>
      </c>
      <c r="J812" s="16" t="n">
        <v>5</v>
      </c>
      <c r="K812" s="19" t="n">
        <f aca="false">J812*C812</f>
        <v>19.5</v>
      </c>
      <c r="L812" s="16" t="s">
        <v>12295</v>
      </c>
      <c r="M812" s="16" t="s">
        <v>12292</v>
      </c>
      <c r="N812" s="16" t="s">
        <v>12017</v>
      </c>
      <c r="O812" s="16" t="s">
        <v>12302</v>
      </c>
      <c r="P812" s="16" t="s">
        <v>12296</v>
      </c>
      <c r="Q812" s="16" t="s">
        <v>12017</v>
      </c>
    </row>
    <row r="813" customFormat="false" ht="15" hidden="false" customHeight="false" outlineLevel="0" collapsed="false">
      <c r="A813" s="14" t="str">
        <f aca="false">'SKU Master'!A813</f>
        <v>07-00812</v>
      </c>
      <c r="B813" s="14" t="str">
        <f aca="false">VLOOKUP(A813,'SKU Master'!$A:$N,6,FALSE())</f>
        <v>Orchard Spread Organic Chicken Broth, 32 oz</v>
      </c>
      <c r="C813" s="15" t="n">
        <v>3.8</v>
      </c>
      <c r="D813" s="15" t="n">
        <v>6.9</v>
      </c>
      <c r="E813" s="15" t="n">
        <v>4.6</v>
      </c>
      <c r="F813" s="16" t="s">
        <v>12290</v>
      </c>
      <c r="G813" s="16" t="s">
        <v>12017</v>
      </c>
      <c r="H813" s="17" t="n">
        <v>2.56</v>
      </c>
      <c r="I813" s="18" t="n">
        <f aca="false">('SKU Master'!I813-H813)/'SKU Master'!I813</f>
        <v>0.324538258575198</v>
      </c>
      <c r="J813" s="16" t="n">
        <v>2</v>
      </c>
      <c r="K813" s="19" t="n">
        <f aca="false">J813*C813</f>
        <v>7.6</v>
      </c>
      <c r="L813" s="16" t="s">
        <v>12295</v>
      </c>
      <c r="M813" s="16" t="s">
        <v>12292</v>
      </c>
      <c r="N813" s="16" t="s">
        <v>12017</v>
      </c>
      <c r="O813" s="16" t="s">
        <v>12302</v>
      </c>
      <c r="P813" s="16" t="s">
        <v>12298</v>
      </c>
      <c r="Q813" s="16" t="s">
        <v>12017</v>
      </c>
    </row>
    <row r="814" customFormat="false" ht="15" hidden="false" customHeight="false" outlineLevel="0" collapsed="false">
      <c r="A814" s="14" t="str">
        <f aca="false">'SKU Master'!A814</f>
        <v>07-00813</v>
      </c>
      <c r="B814" s="14" t="str">
        <f aca="false">VLOOKUP(A814,'SKU Master'!$A:$N,6,FALSE())</f>
        <v>Roastport Chicken Broth, 48 oz</v>
      </c>
      <c r="C814" s="15" t="n">
        <v>3.9</v>
      </c>
      <c r="D814" s="15" t="n">
        <v>4.1</v>
      </c>
      <c r="E814" s="15" t="n">
        <v>2.8</v>
      </c>
      <c r="F814" s="16" t="s">
        <v>12290</v>
      </c>
      <c r="G814" s="16" t="s">
        <v>12021</v>
      </c>
      <c r="H814" s="17" t="n">
        <v>2.18</v>
      </c>
      <c r="I814" s="18" t="n">
        <f aca="false">('SKU Master'!I814-H814)/'SKU Master'!I814</f>
        <v>0.337386018237082</v>
      </c>
      <c r="J814" s="16" t="n">
        <v>4</v>
      </c>
      <c r="K814" s="19" t="n">
        <f aca="false">J814*C814</f>
        <v>15.6</v>
      </c>
      <c r="L814" s="16" t="s">
        <v>12295</v>
      </c>
      <c r="M814" s="16" t="s">
        <v>12292</v>
      </c>
      <c r="N814" s="16" t="s">
        <v>12017</v>
      </c>
      <c r="O814" s="16" t="s">
        <v>12302</v>
      </c>
      <c r="P814" s="16" t="s">
        <v>12296</v>
      </c>
      <c r="Q814" s="16" t="s">
        <v>12017</v>
      </c>
    </row>
    <row r="815" customFormat="false" ht="15" hidden="false" customHeight="false" outlineLevel="0" collapsed="false">
      <c r="A815" s="14" t="str">
        <f aca="false">'SKU Master'!A815</f>
        <v>07-00814</v>
      </c>
      <c r="B815" s="14" t="str">
        <f aca="false">VLOOKUP(A815,'SKU Master'!$A:$N,6,FALSE())</f>
        <v>Wheatstone Low Sodium Beef Broth, 32 oz</v>
      </c>
      <c r="C815" s="15" t="n">
        <v>3.4</v>
      </c>
      <c r="D815" s="15" t="n">
        <v>6.3</v>
      </c>
      <c r="E815" s="15" t="n">
        <v>4.9</v>
      </c>
      <c r="F815" s="16" t="s">
        <v>12290</v>
      </c>
      <c r="G815" s="16" t="s">
        <v>12021</v>
      </c>
      <c r="H815" s="17" t="n">
        <v>2.23</v>
      </c>
      <c r="I815" s="18" t="n">
        <f aca="false">('SKU Master'!I815-H815)/'SKU Master'!I815</f>
        <v>0.322188449848024</v>
      </c>
      <c r="J815" s="16" t="n">
        <v>5</v>
      </c>
      <c r="K815" s="19" t="n">
        <f aca="false">J815*C815</f>
        <v>17</v>
      </c>
      <c r="L815" s="16" t="s">
        <v>12295</v>
      </c>
      <c r="M815" s="16" t="s">
        <v>12292</v>
      </c>
      <c r="N815" s="16" t="s">
        <v>12017</v>
      </c>
      <c r="O815" s="16" t="s">
        <v>12302</v>
      </c>
      <c r="P815" s="16" t="s">
        <v>12296</v>
      </c>
      <c r="Q815" s="16" t="s">
        <v>12017</v>
      </c>
    </row>
    <row r="816" customFormat="false" ht="15" hidden="false" customHeight="false" outlineLevel="0" collapsed="false">
      <c r="A816" s="14" t="str">
        <f aca="false">'SKU Master'!A816</f>
        <v>07-00815</v>
      </c>
      <c r="B816" s="14" t="str">
        <f aca="false">VLOOKUP(A816,'SKU Master'!$A:$N,6,FALSE())</f>
        <v>Nutgrove Beef Broth, 32 oz</v>
      </c>
      <c r="C816" s="15" t="n">
        <v>3</v>
      </c>
      <c r="D816" s="15" t="n">
        <v>8.8</v>
      </c>
      <c r="E816" s="15" t="n">
        <v>2.7</v>
      </c>
      <c r="F816" s="16" t="s">
        <v>12290</v>
      </c>
      <c r="G816" s="16" t="s">
        <v>12017</v>
      </c>
      <c r="H816" s="17" t="n">
        <v>2.51</v>
      </c>
      <c r="I816" s="18" t="n">
        <f aca="false">('SKU Master'!I816-H816)/'SKU Master'!I816</f>
        <v>0.414918414918415</v>
      </c>
      <c r="J816" s="16" t="n">
        <v>7</v>
      </c>
      <c r="K816" s="19" t="n">
        <f aca="false">J816*C816</f>
        <v>21</v>
      </c>
      <c r="L816" s="16" t="s">
        <v>12295</v>
      </c>
      <c r="M816" s="16" t="s">
        <v>12292</v>
      </c>
      <c r="N816" s="16" t="s">
        <v>12017</v>
      </c>
      <c r="O816" s="16" t="s">
        <v>12302</v>
      </c>
      <c r="P816" s="16" t="s">
        <v>12297</v>
      </c>
      <c r="Q816" s="16" t="s">
        <v>12017</v>
      </c>
    </row>
    <row r="817" customFormat="false" ht="15" hidden="false" customHeight="false" outlineLevel="0" collapsed="false">
      <c r="A817" s="14" t="str">
        <f aca="false">'SKU Master'!A817</f>
        <v>07-00816</v>
      </c>
      <c r="B817" s="14" t="str">
        <f aca="false">VLOOKUP(A817,'SKU Master'!$A:$N,6,FALSE())</f>
        <v>Harborline Organic Beef Broth, 32 oz</v>
      </c>
      <c r="C817" s="15" t="n">
        <v>2.8</v>
      </c>
      <c r="D817" s="15" t="n">
        <v>7.2</v>
      </c>
      <c r="E817" s="15" t="n">
        <v>5</v>
      </c>
      <c r="F817" s="16" t="s">
        <v>12290</v>
      </c>
      <c r="G817" s="16" t="s">
        <v>12021</v>
      </c>
      <c r="H817" s="17" t="n">
        <v>2</v>
      </c>
      <c r="I817" s="18" t="n">
        <f aca="false">('SKU Master'!I817-H817)/'SKU Master'!I817</f>
        <v>0.426934097421204</v>
      </c>
      <c r="J817" s="16" t="n">
        <v>3</v>
      </c>
      <c r="K817" s="19" t="n">
        <f aca="false">J817*C817</f>
        <v>8.4</v>
      </c>
      <c r="L817" s="16" t="s">
        <v>12295</v>
      </c>
      <c r="M817" s="16" t="s">
        <v>12292</v>
      </c>
      <c r="N817" s="16" t="s">
        <v>12017</v>
      </c>
      <c r="O817" s="16" t="s">
        <v>12302</v>
      </c>
      <c r="P817" s="16" t="s">
        <v>12298</v>
      </c>
      <c r="Q817" s="16" t="s">
        <v>12017</v>
      </c>
    </row>
    <row r="818" customFormat="false" ht="15" hidden="false" customHeight="false" outlineLevel="0" collapsed="false">
      <c r="A818" s="14" t="str">
        <f aca="false">'SKU Master'!A818</f>
        <v>07-00817</v>
      </c>
      <c r="B818" s="14" t="str">
        <f aca="false">VLOOKUP(A818,'SKU Master'!$A:$N,6,FALSE())</f>
        <v>Nutgrove Bone Broth, 48 oz</v>
      </c>
      <c r="C818" s="15" t="n">
        <v>4.4</v>
      </c>
      <c r="D818" s="15" t="n">
        <v>6.9</v>
      </c>
      <c r="E818" s="15" t="n">
        <v>2.6</v>
      </c>
      <c r="F818" s="16" t="s">
        <v>12290</v>
      </c>
      <c r="G818" s="16" t="s">
        <v>12021</v>
      </c>
      <c r="H818" s="17" t="n">
        <v>2.6</v>
      </c>
      <c r="I818" s="18" t="n">
        <f aca="false">('SKU Master'!I818-H818)/'SKU Master'!I818</f>
        <v>0.313984168865435</v>
      </c>
      <c r="J818" s="16" t="n">
        <v>3</v>
      </c>
      <c r="K818" s="19" t="n">
        <f aca="false">J818*C818</f>
        <v>13.2</v>
      </c>
      <c r="L818" s="16" t="s">
        <v>12295</v>
      </c>
      <c r="M818" s="16" t="s">
        <v>12292</v>
      </c>
      <c r="N818" s="16" t="s">
        <v>12017</v>
      </c>
      <c r="O818" s="16" t="s">
        <v>12302</v>
      </c>
      <c r="P818" s="16" t="s">
        <v>12298</v>
      </c>
      <c r="Q818" s="16" t="s">
        <v>12017</v>
      </c>
    </row>
    <row r="819" customFormat="false" ht="15" hidden="false" customHeight="false" outlineLevel="0" collapsed="false">
      <c r="A819" s="14" t="str">
        <f aca="false">'SKU Master'!A819</f>
        <v>07-00818</v>
      </c>
      <c r="B819" s="14" t="str">
        <f aca="false">VLOOKUP(A819,'SKU Master'!$A:$N,6,FALSE())</f>
        <v>Thrift Row Organic Vegetable Broth, 32 oz</v>
      </c>
      <c r="C819" s="15" t="n">
        <v>3</v>
      </c>
      <c r="D819" s="15" t="n">
        <v>5.7</v>
      </c>
      <c r="E819" s="15" t="n">
        <v>4.4</v>
      </c>
      <c r="F819" s="16" t="s">
        <v>12290</v>
      </c>
      <c r="G819" s="16" t="s">
        <v>12021</v>
      </c>
      <c r="H819" s="17" t="n">
        <v>1.49</v>
      </c>
      <c r="I819" s="18" t="n">
        <f aca="false">('SKU Master'!I819-H819)/'SKU Master'!I819</f>
        <v>0.401606425702811</v>
      </c>
      <c r="J819" s="16" t="n">
        <v>8</v>
      </c>
      <c r="K819" s="19" t="n">
        <f aca="false">J819*C819</f>
        <v>24</v>
      </c>
      <c r="L819" s="16" t="s">
        <v>12295</v>
      </c>
      <c r="M819" s="16" t="s">
        <v>12292</v>
      </c>
      <c r="N819" s="16" t="s">
        <v>12017</v>
      </c>
      <c r="O819" s="16" t="s">
        <v>12302</v>
      </c>
      <c r="P819" s="16" t="s">
        <v>12297</v>
      </c>
      <c r="Q819" s="16" t="s">
        <v>12017</v>
      </c>
    </row>
    <row r="820" customFormat="false" ht="15" hidden="false" customHeight="false" outlineLevel="0" collapsed="false">
      <c r="A820" s="14" t="str">
        <f aca="false">'SKU Master'!A820</f>
        <v>07-00819</v>
      </c>
      <c r="B820" s="14" t="str">
        <f aca="false">VLOOKUP(A820,'SKU Master'!$A:$N,6,FALSE())</f>
        <v>Thrift Row Chicken Broth, 32 oz</v>
      </c>
      <c r="C820" s="15" t="n">
        <v>3.1</v>
      </c>
      <c r="D820" s="15" t="n">
        <v>7.8</v>
      </c>
      <c r="E820" s="15" t="n">
        <v>4.9</v>
      </c>
      <c r="F820" s="16" t="s">
        <v>12290</v>
      </c>
      <c r="G820" s="16" t="s">
        <v>12021</v>
      </c>
      <c r="H820" s="17" t="n">
        <v>1.81</v>
      </c>
      <c r="I820" s="18" t="n">
        <f aca="false">('SKU Master'!I820-H820)/'SKU Master'!I820</f>
        <v>0.466076696165192</v>
      </c>
      <c r="J820" s="16" t="n">
        <v>2</v>
      </c>
      <c r="K820" s="19" t="n">
        <f aca="false">J820*C820</f>
        <v>6.2</v>
      </c>
      <c r="L820" s="16" t="s">
        <v>12295</v>
      </c>
      <c r="M820" s="16" t="s">
        <v>12292</v>
      </c>
      <c r="N820" s="16" t="s">
        <v>12017</v>
      </c>
      <c r="O820" s="16" t="s">
        <v>12302</v>
      </c>
      <c r="P820" s="16" t="s">
        <v>12298</v>
      </c>
      <c r="Q820" s="16" t="s">
        <v>12017</v>
      </c>
    </row>
    <row r="821" customFormat="false" ht="15" hidden="false" customHeight="false" outlineLevel="0" collapsed="false">
      <c r="A821" s="14" t="str">
        <f aca="false">'SKU Master'!A821</f>
        <v>07-00820</v>
      </c>
      <c r="B821" s="14" t="str">
        <f aca="false">VLOOKUP(A821,'SKU Master'!$A:$N,6,FALSE())</f>
        <v>Wheatstone Beef Broth, 48 oz</v>
      </c>
      <c r="C821" s="15" t="n">
        <v>4.2</v>
      </c>
      <c r="D821" s="15" t="n">
        <v>8.6</v>
      </c>
      <c r="E821" s="15" t="n">
        <v>4.2</v>
      </c>
      <c r="F821" s="16" t="s">
        <v>12290</v>
      </c>
      <c r="G821" s="16" t="s">
        <v>12021</v>
      </c>
      <c r="H821" s="17" t="n">
        <v>1.35</v>
      </c>
      <c r="I821" s="18" t="n">
        <f aca="false">('SKU Master'!I821-H821)/'SKU Master'!I821</f>
        <v>0.410480349344978</v>
      </c>
      <c r="J821" s="16" t="n">
        <v>6</v>
      </c>
      <c r="K821" s="19" t="n">
        <f aca="false">J821*C821</f>
        <v>25.2</v>
      </c>
      <c r="L821" s="16" t="s">
        <v>12295</v>
      </c>
      <c r="M821" s="16" t="s">
        <v>12292</v>
      </c>
      <c r="N821" s="16" t="s">
        <v>12017</v>
      </c>
      <c r="O821" s="16" t="s">
        <v>12302</v>
      </c>
      <c r="P821" s="16" t="s">
        <v>12296</v>
      </c>
      <c r="Q821" s="16" t="s">
        <v>12017</v>
      </c>
    </row>
    <row r="822" customFormat="false" ht="15" hidden="false" customHeight="false" outlineLevel="0" collapsed="false">
      <c r="A822" s="14" t="str">
        <f aca="false">'SKU Master'!A822</f>
        <v>07-00821</v>
      </c>
      <c r="B822" s="14" t="str">
        <f aca="false">VLOOKUP(A822,'SKU Master'!$A:$N,6,FALSE())</f>
        <v>Orchard Spread Organic Bone Broth, 32 oz</v>
      </c>
      <c r="C822" s="15" t="n">
        <v>3.4</v>
      </c>
      <c r="D822" s="15" t="n">
        <v>5.2</v>
      </c>
      <c r="E822" s="15" t="n">
        <v>4.5</v>
      </c>
      <c r="F822" s="16" t="s">
        <v>12290</v>
      </c>
      <c r="G822" s="16" t="s">
        <v>12021</v>
      </c>
      <c r="H822" s="17" t="n">
        <v>1.95</v>
      </c>
      <c r="I822" s="18" t="n">
        <f aca="false">('SKU Master'!I822-H822)/'SKU Master'!I822</f>
        <v>0.301075268817204</v>
      </c>
      <c r="J822" s="16" t="n">
        <v>7</v>
      </c>
      <c r="K822" s="19" t="n">
        <f aca="false">J822*C822</f>
        <v>23.8</v>
      </c>
      <c r="L822" s="16" t="s">
        <v>12295</v>
      </c>
      <c r="M822" s="16" t="s">
        <v>12292</v>
      </c>
      <c r="N822" s="16" t="s">
        <v>12017</v>
      </c>
      <c r="O822" s="16" t="s">
        <v>12302</v>
      </c>
      <c r="P822" s="16" t="s">
        <v>12296</v>
      </c>
      <c r="Q822" s="16" t="s">
        <v>12017</v>
      </c>
    </row>
    <row r="823" customFormat="false" ht="15" hidden="false" customHeight="false" outlineLevel="0" collapsed="false">
      <c r="A823" s="14" t="str">
        <f aca="false">'SKU Master'!A823</f>
        <v>07-00822</v>
      </c>
      <c r="B823" s="14" t="str">
        <f aca="false">VLOOKUP(A823,'SKU Master'!$A:$N,6,FALSE())</f>
        <v>Golden Grain Co. Low Sodium Chicken Broth, 48 oz</v>
      </c>
      <c r="C823" s="15" t="n">
        <v>3.1</v>
      </c>
      <c r="D823" s="15" t="n">
        <v>8</v>
      </c>
      <c r="E823" s="15" t="n">
        <v>4.2</v>
      </c>
      <c r="F823" s="16" t="s">
        <v>12290</v>
      </c>
      <c r="G823" s="16" t="s">
        <v>12021</v>
      </c>
      <c r="H823" s="17" t="n">
        <v>2.39</v>
      </c>
      <c r="I823" s="18" t="n">
        <f aca="false">('SKU Master'!I823-H823)/'SKU Master'!I823</f>
        <v>0.401002506265664</v>
      </c>
      <c r="J823" s="16" t="n">
        <v>8</v>
      </c>
      <c r="K823" s="19" t="n">
        <f aca="false">J823*C823</f>
        <v>24.8</v>
      </c>
      <c r="L823" s="16" t="s">
        <v>12295</v>
      </c>
      <c r="M823" s="16" t="s">
        <v>12292</v>
      </c>
      <c r="N823" s="16" t="s">
        <v>12017</v>
      </c>
      <c r="O823" s="16" t="s">
        <v>12302</v>
      </c>
      <c r="P823" s="16" t="s">
        <v>12297</v>
      </c>
      <c r="Q823" s="16" t="s">
        <v>12017</v>
      </c>
    </row>
    <row r="824" customFormat="false" ht="15" hidden="false" customHeight="false" outlineLevel="0" collapsed="false">
      <c r="A824" s="14" t="str">
        <f aca="false">'SKU Master'!A824</f>
        <v>07-00823</v>
      </c>
      <c r="B824" s="14" t="str">
        <f aca="false">VLOOKUP(A824,'SKU Master'!$A:$N,6,FALSE())</f>
        <v>Kettle Row Bone Broth, 32 oz</v>
      </c>
      <c r="C824" s="15" t="n">
        <v>3.2</v>
      </c>
      <c r="D824" s="15" t="n">
        <v>6.2</v>
      </c>
      <c r="E824" s="15" t="n">
        <v>3.2</v>
      </c>
      <c r="F824" s="16" t="s">
        <v>12290</v>
      </c>
      <c r="G824" s="16" t="s">
        <v>12021</v>
      </c>
      <c r="H824" s="17" t="n">
        <v>3.16</v>
      </c>
      <c r="I824" s="18" t="n">
        <f aca="false">('SKU Master'!I824-H824)/'SKU Master'!I824</f>
        <v>0.353783231083845</v>
      </c>
      <c r="J824" s="16" t="n">
        <v>7</v>
      </c>
      <c r="K824" s="19" t="n">
        <f aca="false">J824*C824</f>
        <v>22.4</v>
      </c>
      <c r="L824" s="16" t="s">
        <v>12295</v>
      </c>
      <c r="M824" s="16" t="s">
        <v>12292</v>
      </c>
      <c r="N824" s="16" t="s">
        <v>12017</v>
      </c>
      <c r="O824" s="16" t="s">
        <v>12302</v>
      </c>
      <c r="P824" s="16" t="s">
        <v>12297</v>
      </c>
      <c r="Q824" s="16" t="s">
        <v>12017</v>
      </c>
    </row>
    <row r="825" customFormat="false" ht="15" hidden="false" customHeight="false" outlineLevel="0" collapsed="false">
      <c r="A825" s="14" t="str">
        <f aca="false">'SKU Master'!A825</f>
        <v>07-00824</v>
      </c>
      <c r="B825" s="14" t="str">
        <f aca="false">VLOOKUP(A825,'SKU Master'!$A:$N,6,FALSE())</f>
        <v>Golden Grain Co. Low Sodium Vegetable Broth, 48 oz</v>
      </c>
      <c r="C825" s="15" t="n">
        <v>3.4</v>
      </c>
      <c r="D825" s="15" t="n">
        <v>7.2</v>
      </c>
      <c r="E825" s="15" t="n">
        <v>4.3</v>
      </c>
      <c r="F825" s="16" t="s">
        <v>12290</v>
      </c>
      <c r="G825" s="16" t="s">
        <v>12021</v>
      </c>
      <c r="H825" s="17" t="n">
        <v>1.45</v>
      </c>
      <c r="I825" s="18" t="n">
        <f aca="false">('SKU Master'!I825-H825)/'SKU Master'!I825</f>
        <v>0.393305439330544</v>
      </c>
      <c r="J825" s="16" t="n">
        <v>1</v>
      </c>
      <c r="K825" s="19" t="n">
        <f aca="false">J825*C825</f>
        <v>3.4</v>
      </c>
      <c r="L825" s="16" t="s">
        <v>12295</v>
      </c>
      <c r="M825" s="16" t="s">
        <v>12292</v>
      </c>
      <c r="N825" s="16" t="s">
        <v>12017</v>
      </c>
      <c r="O825" s="16" t="s">
        <v>12302</v>
      </c>
      <c r="P825" s="16" t="s">
        <v>12294</v>
      </c>
      <c r="Q825" s="16" t="s">
        <v>12017</v>
      </c>
    </row>
    <row r="826" customFormat="false" ht="15" hidden="false" customHeight="false" outlineLevel="0" collapsed="false">
      <c r="A826" s="14" t="str">
        <f aca="false">'SKU Master'!A826</f>
        <v>07-00825</v>
      </c>
      <c r="B826" s="14" t="str">
        <f aca="false">VLOOKUP(A826,'SKU Master'!$A:$N,6,FALSE())</f>
        <v>Pepperlane Low Sodium Vegetable Broth, 48 oz</v>
      </c>
      <c r="C826" s="15" t="n">
        <v>4.9</v>
      </c>
      <c r="D826" s="15" t="n">
        <v>4.4</v>
      </c>
      <c r="E826" s="15" t="n">
        <v>3.9</v>
      </c>
      <c r="F826" s="16" t="s">
        <v>12290</v>
      </c>
      <c r="G826" s="16" t="s">
        <v>12017</v>
      </c>
      <c r="H826" s="17" t="n">
        <v>3.45</v>
      </c>
      <c r="I826" s="18" t="n">
        <f aca="false">('SKU Master'!I826-H826)/'SKU Master'!I826</f>
        <v>0.308617234468938</v>
      </c>
      <c r="J826" s="16" t="n">
        <v>3</v>
      </c>
      <c r="K826" s="19" t="n">
        <f aca="false">J826*C826</f>
        <v>14.7</v>
      </c>
      <c r="L826" s="16" t="s">
        <v>12295</v>
      </c>
      <c r="M826" s="16" t="s">
        <v>12292</v>
      </c>
      <c r="N826" s="16" t="s">
        <v>12017</v>
      </c>
      <c r="O826" s="16" t="s">
        <v>12302</v>
      </c>
      <c r="P826" s="16" t="s">
        <v>12298</v>
      </c>
      <c r="Q826" s="16" t="s">
        <v>12017</v>
      </c>
    </row>
    <row r="827" customFormat="false" ht="15" hidden="false" customHeight="false" outlineLevel="0" collapsed="false">
      <c r="A827" s="14" t="str">
        <f aca="false">'SKU Master'!A827</f>
        <v>07-00826</v>
      </c>
      <c r="B827" s="14" t="str">
        <f aca="false">VLOOKUP(A827,'SKU Master'!$A:$N,6,FALSE())</f>
        <v>Golden Grain Co. Low Sodium Bone Broth, 32 oz</v>
      </c>
      <c r="C827" s="15" t="n">
        <v>2.6</v>
      </c>
      <c r="D827" s="15" t="n">
        <v>4.8</v>
      </c>
      <c r="E827" s="15" t="n">
        <v>2.8</v>
      </c>
      <c r="F827" s="16" t="s">
        <v>12290</v>
      </c>
      <c r="G827" s="16" t="s">
        <v>12021</v>
      </c>
      <c r="H827" s="17" t="n">
        <v>1.83</v>
      </c>
      <c r="I827" s="18" t="n">
        <f aca="false">('SKU Master'!I827-H827)/'SKU Master'!I827</f>
        <v>0.344086021505376</v>
      </c>
      <c r="J827" s="16" t="n">
        <v>6</v>
      </c>
      <c r="K827" s="19" t="n">
        <f aca="false">J827*C827</f>
        <v>15.6</v>
      </c>
      <c r="L827" s="16" t="s">
        <v>12295</v>
      </c>
      <c r="M827" s="16" t="s">
        <v>12292</v>
      </c>
      <c r="N827" s="16" t="s">
        <v>12017</v>
      </c>
      <c r="O827" s="16" t="s">
        <v>12302</v>
      </c>
      <c r="P827" s="16" t="s">
        <v>12296</v>
      </c>
      <c r="Q827" s="16" t="s">
        <v>12021</v>
      </c>
    </row>
    <row r="828" customFormat="false" ht="15" hidden="false" customHeight="false" outlineLevel="0" collapsed="false">
      <c r="A828" s="14" t="str">
        <f aca="false">'SKU Master'!A828</f>
        <v>07-00827</v>
      </c>
      <c r="B828" s="14" t="str">
        <f aca="false">VLOOKUP(A828,'SKU Master'!$A:$N,6,FALSE())</f>
        <v>Redbarn Low Sodium Chicken Broth, 32 oz</v>
      </c>
      <c r="C828" s="15" t="n">
        <v>3.9</v>
      </c>
      <c r="D828" s="15" t="n">
        <v>5.5</v>
      </c>
      <c r="E828" s="15" t="n">
        <v>2.7</v>
      </c>
      <c r="F828" s="16" t="s">
        <v>12290</v>
      </c>
      <c r="G828" s="16" t="s">
        <v>12017</v>
      </c>
      <c r="H828" s="17" t="n">
        <v>2.21</v>
      </c>
      <c r="I828" s="18" t="n">
        <f aca="false">('SKU Master'!I828-H828)/'SKU Master'!I828</f>
        <v>0.328267477203647</v>
      </c>
      <c r="J828" s="16" t="n">
        <v>7</v>
      </c>
      <c r="K828" s="19" t="n">
        <f aca="false">J828*C828</f>
        <v>27.3</v>
      </c>
      <c r="L828" s="16" t="s">
        <v>12295</v>
      </c>
      <c r="M828" s="16" t="s">
        <v>12292</v>
      </c>
      <c r="N828" s="16" t="s">
        <v>12017</v>
      </c>
      <c r="O828" s="16" t="s">
        <v>12302</v>
      </c>
      <c r="P828" s="16" t="s">
        <v>12297</v>
      </c>
      <c r="Q828" s="16" t="s">
        <v>12017</v>
      </c>
    </row>
    <row r="829" customFormat="false" ht="15" hidden="false" customHeight="false" outlineLevel="0" collapsed="false">
      <c r="A829" s="14" t="str">
        <f aca="false">'SKU Master'!A829</f>
        <v>07-00828</v>
      </c>
      <c r="B829" s="14" t="str">
        <f aca="false">VLOOKUP(A829,'SKU Master'!$A:$N,6,FALSE())</f>
        <v>Kettle Row Low Sodium Beef Broth, 48 oz</v>
      </c>
      <c r="C829" s="15" t="n">
        <v>4.3</v>
      </c>
      <c r="D829" s="15" t="n">
        <v>7.9</v>
      </c>
      <c r="E829" s="15" t="n">
        <v>3.9</v>
      </c>
      <c r="F829" s="16" t="s">
        <v>12290</v>
      </c>
      <c r="G829" s="16" t="s">
        <v>12017</v>
      </c>
      <c r="H829" s="17" t="n">
        <v>1.84</v>
      </c>
      <c r="I829" s="18" t="n">
        <f aca="false">('SKU Master'!I829-H829)/'SKU Master'!I829</f>
        <v>0.384615384615385</v>
      </c>
      <c r="J829" s="16" t="n">
        <v>4</v>
      </c>
      <c r="K829" s="19" t="n">
        <f aca="false">J829*C829</f>
        <v>17.2</v>
      </c>
      <c r="L829" s="16" t="s">
        <v>12295</v>
      </c>
      <c r="M829" s="16" t="s">
        <v>12292</v>
      </c>
      <c r="N829" s="16" t="s">
        <v>12017</v>
      </c>
      <c r="O829" s="16" t="s">
        <v>12302</v>
      </c>
      <c r="P829" s="16" t="s">
        <v>12296</v>
      </c>
      <c r="Q829" s="16" t="s">
        <v>12017</v>
      </c>
    </row>
    <row r="830" customFormat="false" ht="15" hidden="false" customHeight="false" outlineLevel="0" collapsed="false">
      <c r="A830" s="14" t="str">
        <f aca="false">'SKU Master'!A830</f>
        <v>07-00829</v>
      </c>
      <c r="B830" s="14" t="str">
        <f aca="false">VLOOKUP(A830,'SKU Master'!$A:$N,6,FALSE())</f>
        <v>Redbarn Vegetable Broth, 48 oz</v>
      </c>
      <c r="C830" s="15" t="n">
        <v>2.6</v>
      </c>
      <c r="D830" s="15" t="n">
        <v>5.9</v>
      </c>
      <c r="E830" s="15" t="n">
        <v>2.8</v>
      </c>
      <c r="F830" s="16" t="s">
        <v>12290</v>
      </c>
      <c r="G830" s="16" t="s">
        <v>12017</v>
      </c>
      <c r="H830" s="17" t="n">
        <v>2.36</v>
      </c>
      <c r="I830" s="18" t="n">
        <f aca="false">('SKU Master'!I830-H830)/'SKU Master'!I830</f>
        <v>0.393316195372751</v>
      </c>
      <c r="J830" s="16" t="n">
        <v>3</v>
      </c>
      <c r="K830" s="19" t="n">
        <f aca="false">J830*C830</f>
        <v>7.8</v>
      </c>
      <c r="L830" s="16" t="s">
        <v>12295</v>
      </c>
      <c r="M830" s="16" t="s">
        <v>12292</v>
      </c>
      <c r="N830" s="16" t="s">
        <v>12017</v>
      </c>
      <c r="O830" s="16" t="s">
        <v>12302</v>
      </c>
      <c r="P830" s="16" t="s">
        <v>12298</v>
      </c>
      <c r="Q830" s="16" t="s">
        <v>12017</v>
      </c>
    </row>
    <row r="831" customFormat="false" ht="15" hidden="false" customHeight="false" outlineLevel="0" collapsed="false">
      <c r="A831" s="14" t="str">
        <f aca="false">'SKU Master'!A831</f>
        <v>07-00830</v>
      </c>
      <c r="B831" s="14" t="str">
        <f aca="false">VLOOKUP(A831,'SKU Master'!$A:$N,6,FALSE())</f>
        <v>Wheatstone Low Sodium Vegetable Broth, 48 oz</v>
      </c>
      <c r="C831" s="15" t="n">
        <v>2.7</v>
      </c>
      <c r="D831" s="15" t="n">
        <v>8.9</v>
      </c>
      <c r="E831" s="15" t="n">
        <v>4.3</v>
      </c>
      <c r="F831" s="16" t="s">
        <v>12290</v>
      </c>
      <c r="G831" s="16" t="s">
        <v>12021</v>
      </c>
      <c r="H831" s="17" t="n">
        <v>1.65</v>
      </c>
      <c r="I831" s="18" t="n">
        <f aca="false">('SKU Master'!I831-H831)/'SKU Master'!I831</f>
        <v>0.309623430962343</v>
      </c>
      <c r="J831" s="16" t="n">
        <v>6</v>
      </c>
      <c r="K831" s="19" t="n">
        <f aca="false">J831*C831</f>
        <v>16.2</v>
      </c>
      <c r="L831" s="16" t="s">
        <v>12295</v>
      </c>
      <c r="M831" s="16" t="s">
        <v>12292</v>
      </c>
      <c r="N831" s="16" t="s">
        <v>12017</v>
      </c>
      <c r="O831" s="16" t="s">
        <v>12302</v>
      </c>
      <c r="P831" s="16" t="s">
        <v>12296</v>
      </c>
      <c r="Q831" s="16" t="s">
        <v>12017</v>
      </c>
    </row>
    <row r="832" customFormat="false" ht="15" hidden="false" customHeight="false" outlineLevel="0" collapsed="false">
      <c r="A832" s="14" t="str">
        <f aca="false">'SKU Master'!A832</f>
        <v>07-00831</v>
      </c>
      <c r="B832" s="14" t="str">
        <f aca="false">VLOOKUP(A832,'SKU Master'!$A:$N,6,FALSE())</f>
        <v>Harborline Organic Bone Broth, 48 oz</v>
      </c>
      <c r="C832" s="15" t="n">
        <v>4.8</v>
      </c>
      <c r="D832" s="15" t="n">
        <v>5.6</v>
      </c>
      <c r="E832" s="15" t="n">
        <v>4.3</v>
      </c>
      <c r="F832" s="16" t="s">
        <v>12290</v>
      </c>
      <c r="G832" s="16" t="s">
        <v>12021</v>
      </c>
      <c r="H832" s="17" t="n">
        <v>2.01</v>
      </c>
      <c r="I832" s="18" t="n">
        <f aca="false">('SKU Master'!I832-H832)/'SKU Master'!I832</f>
        <v>0.469656992084433</v>
      </c>
      <c r="J832" s="16" t="n">
        <v>7</v>
      </c>
      <c r="K832" s="19" t="n">
        <f aca="false">J832*C832</f>
        <v>33.6</v>
      </c>
      <c r="L832" s="16" t="s">
        <v>12295</v>
      </c>
      <c r="M832" s="16" t="s">
        <v>12292</v>
      </c>
      <c r="N832" s="16" t="s">
        <v>12017</v>
      </c>
      <c r="O832" s="16" t="s">
        <v>12302</v>
      </c>
      <c r="P832" s="16" t="s">
        <v>12296</v>
      </c>
      <c r="Q832" s="16" t="s">
        <v>12017</v>
      </c>
    </row>
    <row r="833" customFormat="false" ht="15" hidden="false" customHeight="false" outlineLevel="0" collapsed="false">
      <c r="A833" s="14" t="str">
        <f aca="false">'SKU Master'!A833</f>
        <v>07-00832</v>
      </c>
      <c r="B833" s="14" t="str">
        <f aca="false">VLOOKUP(A833,'SKU Master'!$A:$N,6,FALSE())</f>
        <v>Harborline Low Sodium Beef Broth, 32 oz</v>
      </c>
      <c r="C833" s="15" t="n">
        <v>4.7</v>
      </c>
      <c r="D833" s="15" t="n">
        <v>9</v>
      </c>
      <c r="E833" s="15" t="n">
        <v>4.9</v>
      </c>
      <c r="F833" s="16" t="s">
        <v>12290</v>
      </c>
      <c r="G833" s="16" t="s">
        <v>12021</v>
      </c>
      <c r="H833" s="17" t="n">
        <v>1.44</v>
      </c>
      <c r="I833" s="18" t="n">
        <f aca="false">('SKU Master'!I833-H833)/'SKU Master'!I833</f>
        <v>0.421686746987952</v>
      </c>
      <c r="J833" s="16" t="n">
        <v>6</v>
      </c>
      <c r="K833" s="19" t="n">
        <f aca="false">J833*C833</f>
        <v>28.2</v>
      </c>
      <c r="L833" s="16" t="s">
        <v>12295</v>
      </c>
      <c r="M833" s="16" t="s">
        <v>12292</v>
      </c>
      <c r="N833" s="16" t="s">
        <v>12017</v>
      </c>
      <c r="O833" s="16" t="s">
        <v>12302</v>
      </c>
      <c r="P833" s="16" t="s">
        <v>12297</v>
      </c>
      <c r="Q833" s="16" t="s">
        <v>12017</v>
      </c>
    </row>
    <row r="834" customFormat="false" ht="15" hidden="false" customHeight="false" outlineLevel="0" collapsed="false">
      <c r="A834" s="14" t="str">
        <f aca="false">'SKU Master'!A834</f>
        <v>07-00833</v>
      </c>
      <c r="B834" s="14" t="str">
        <f aca="false">VLOOKUP(A834,'SKU Master'!$A:$N,6,FALSE())</f>
        <v>Kettle Row Organic Egg Noodles, 16 oz</v>
      </c>
      <c r="C834" s="15" t="n">
        <v>2.8</v>
      </c>
      <c r="D834" s="15" t="n">
        <v>4.1</v>
      </c>
      <c r="E834" s="15" t="n">
        <v>3.9</v>
      </c>
      <c r="F834" s="16" t="s">
        <v>12290</v>
      </c>
      <c r="G834" s="16" t="s">
        <v>12021</v>
      </c>
      <c r="H834" s="17" t="n">
        <v>1.27</v>
      </c>
      <c r="I834" s="18" t="n">
        <f aca="false">('SKU Master'!I834-H834)/'SKU Master'!I834</f>
        <v>0.290502793296089</v>
      </c>
      <c r="J834" s="16" t="n">
        <v>5</v>
      </c>
      <c r="K834" s="19" t="n">
        <f aca="false">J834*C834</f>
        <v>14</v>
      </c>
      <c r="L834" s="16" t="s">
        <v>12295</v>
      </c>
      <c r="M834" s="16" t="s">
        <v>12292</v>
      </c>
      <c r="N834" s="16" t="s">
        <v>12017</v>
      </c>
      <c r="O834" s="16" t="s">
        <v>12293</v>
      </c>
      <c r="P834" s="16" t="s">
        <v>12296</v>
      </c>
      <c r="Q834" s="16" t="s">
        <v>12017</v>
      </c>
    </row>
    <row r="835" customFormat="false" ht="15" hidden="false" customHeight="false" outlineLevel="0" collapsed="false">
      <c r="A835" s="14" t="str">
        <f aca="false">'SKU Master'!A835</f>
        <v>07-00834</v>
      </c>
      <c r="B835" s="14" t="str">
        <f aca="false">VLOOKUP(A835,'SKU Master'!$A:$N,6,FALSE())</f>
        <v>Kettle Row Regular Penne, 16 oz</v>
      </c>
      <c r="C835" s="15" t="n">
        <v>4.1</v>
      </c>
      <c r="D835" s="15" t="n">
        <v>7.1</v>
      </c>
      <c r="E835" s="15" t="n">
        <v>4.7</v>
      </c>
      <c r="F835" s="16" t="s">
        <v>12290</v>
      </c>
      <c r="G835" s="16" t="s">
        <v>12021</v>
      </c>
      <c r="H835" s="17" t="n">
        <v>2.78</v>
      </c>
      <c r="I835" s="18" t="n">
        <f aca="false">('SKU Master'!I835-H835)/'SKU Master'!I835</f>
        <v>0.2853470437018</v>
      </c>
      <c r="J835" s="16" t="n">
        <v>5</v>
      </c>
      <c r="K835" s="19" t="n">
        <f aca="false">J835*C835</f>
        <v>20.5</v>
      </c>
      <c r="L835" s="16" t="s">
        <v>12295</v>
      </c>
      <c r="M835" s="16" t="s">
        <v>12292</v>
      </c>
      <c r="N835" s="16" t="s">
        <v>12017</v>
      </c>
      <c r="O835" s="16" t="s">
        <v>12293</v>
      </c>
      <c r="P835" s="16" t="s">
        <v>12296</v>
      </c>
      <c r="Q835" s="16" t="s">
        <v>12017</v>
      </c>
    </row>
    <row r="836" customFormat="false" ht="15" hidden="false" customHeight="false" outlineLevel="0" collapsed="false">
      <c r="A836" s="14" t="str">
        <f aca="false">'SKU Master'!A836</f>
        <v>07-00835</v>
      </c>
      <c r="B836" s="14" t="str">
        <f aca="false">VLOOKUP(A836,'SKU Master'!$A:$N,6,FALSE())</f>
        <v>Roastport Gluten-Free Egg Noodles, 12 oz</v>
      </c>
      <c r="C836" s="15" t="n">
        <v>4.1</v>
      </c>
      <c r="D836" s="15" t="n">
        <v>6.8</v>
      </c>
      <c r="E836" s="15" t="n">
        <v>4.3</v>
      </c>
      <c r="F836" s="16" t="s">
        <v>12290</v>
      </c>
      <c r="G836" s="16" t="s">
        <v>12017</v>
      </c>
      <c r="H836" s="17" t="n">
        <v>2.6</v>
      </c>
      <c r="I836" s="18" t="n">
        <f aca="false">('SKU Master'!I836-H836)/'SKU Master'!I836</f>
        <v>0.331619537275064</v>
      </c>
      <c r="J836" s="16" t="n">
        <v>2</v>
      </c>
      <c r="K836" s="19" t="n">
        <f aca="false">J836*C836</f>
        <v>8.2</v>
      </c>
      <c r="L836" s="16" t="s">
        <v>12295</v>
      </c>
      <c r="M836" s="16" t="s">
        <v>12292</v>
      </c>
      <c r="N836" s="16" t="s">
        <v>12017</v>
      </c>
      <c r="O836" s="16" t="s">
        <v>12293</v>
      </c>
      <c r="P836" s="16" t="s">
        <v>12298</v>
      </c>
      <c r="Q836" s="16" t="s">
        <v>12017</v>
      </c>
    </row>
    <row r="837" customFormat="false" ht="15" hidden="false" customHeight="false" outlineLevel="0" collapsed="false">
      <c r="A837" s="14" t="str">
        <f aca="false">'SKU Master'!A837</f>
        <v>07-00836</v>
      </c>
      <c r="B837" s="14" t="str">
        <f aca="false">VLOOKUP(A837,'SKU Master'!$A:$N,6,FALSE())</f>
        <v>Orchard Spread Organic Lasagna Noodles, 16 oz</v>
      </c>
      <c r="C837" s="15" t="n">
        <v>3.7</v>
      </c>
      <c r="D837" s="15" t="n">
        <v>7.6</v>
      </c>
      <c r="E837" s="15" t="n">
        <v>2.8</v>
      </c>
      <c r="F837" s="16" t="s">
        <v>12290</v>
      </c>
      <c r="G837" s="16" t="s">
        <v>12021</v>
      </c>
      <c r="H837" s="17" t="n">
        <v>1.53</v>
      </c>
      <c r="I837" s="18" t="n">
        <f aca="false">('SKU Master'!I837-H837)/'SKU Master'!I837</f>
        <v>0.331877729257642</v>
      </c>
      <c r="J837" s="16" t="n">
        <v>4</v>
      </c>
      <c r="K837" s="19" t="n">
        <f aca="false">J837*C837</f>
        <v>14.8</v>
      </c>
      <c r="L837" s="16" t="s">
        <v>12295</v>
      </c>
      <c r="M837" s="16" t="s">
        <v>12292</v>
      </c>
      <c r="N837" s="16" t="s">
        <v>12017</v>
      </c>
      <c r="O837" s="16" t="s">
        <v>12293</v>
      </c>
      <c r="P837" s="16" t="s">
        <v>12296</v>
      </c>
      <c r="Q837" s="16" t="s">
        <v>12017</v>
      </c>
    </row>
    <row r="838" customFormat="false" ht="15" hidden="false" customHeight="false" outlineLevel="0" collapsed="false">
      <c r="A838" s="14" t="str">
        <f aca="false">'SKU Master'!A838</f>
        <v>07-00837</v>
      </c>
      <c r="B838" s="14" t="str">
        <f aca="false">VLOOKUP(A838,'SKU Master'!$A:$N,6,FALSE())</f>
        <v>Roastport Whole Wheat Elbow Macaroni, 24 oz</v>
      </c>
      <c r="C838" s="15" t="n">
        <v>4.5</v>
      </c>
      <c r="D838" s="15" t="n">
        <v>7.2</v>
      </c>
      <c r="E838" s="15" t="n">
        <v>3.9</v>
      </c>
      <c r="F838" s="16" t="s">
        <v>12290</v>
      </c>
      <c r="G838" s="16" t="s">
        <v>12017</v>
      </c>
      <c r="H838" s="17" t="n">
        <v>0.97</v>
      </c>
      <c r="I838" s="18" t="n">
        <f aca="false">('SKU Master'!I838-H838)/'SKU Master'!I838</f>
        <v>0.348993288590604</v>
      </c>
      <c r="J838" s="16" t="n">
        <v>4</v>
      </c>
      <c r="K838" s="19" t="n">
        <f aca="false">J838*C838</f>
        <v>18</v>
      </c>
      <c r="L838" s="16" t="s">
        <v>12295</v>
      </c>
      <c r="M838" s="16" t="s">
        <v>12292</v>
      </c>
      <c r="N838" s="16" t="s">
        <v>12017</v>
      </c>
      <c r="O838" s="16" t="s">
        <v>12293</v>
      </c>
      <c r="P838" s="16" t="s">
        <v>12296</v>
      </c>
      <c r="Q838" s="16" t="s">
        <v>12017</v>
      </c>
    </row>
    <row r="839" customFormat="false" ht="15" hidden="false" customHeight="false" outlineLevel="0" collapsed="false">
      <c r="A839" s="14" t="str">
        <f aca="false">'SKU Master'!A839</f>
        <v>07-00838</v>
      </c>
      <c r="B839" s="14" t="str">
        <f aca="false">VLOOKUP(A839,'SKU Master'!$A:$N,6,FALSE())</f>
        <v>Thrift Row Organic Lasagna Noodles, 12 oz</v>
      </c>
      <c r="C839" s="15" t="n">
        <v>4.7</v>
      </c>
      <c r="D839" s="15" t="n">
        <v>5.9</v>
      </c>
      <c r="E839" s="15" t="n">
        <v>4.8</v>
      </c>
      <c r="F839" s="16" t="s">
        <v>12290</v>
      </c>
      <c r="G839" s="16" t="s">
        <v>12021</v>
      </c>
      <c r="H839" s="17" t="n">
        <v>1.34</v>
      </c>
      <c r="I839" s="18" t="n">
        <f aca="false">('SKU Master'!I839-H839)/'SKU Master'!I839</f>
        <v>0.414847161572052</v>
      </c>
      <c r="J839" s="16" t="n">
        <v>5</v>
      </c>
      <c r="K839" s="19" t="n">
        <f aca="false">J839*C839</f>
        <v>23.5</v>
      </c>
      <c r="L839" s="16" t="s">
        <v>12295</v>
      </c>
      <c r="M839" s="16" t="s">
        <v>12292</v>
      </c>
      <c r="N839" s="16" t="s">
        <v>12017</v>
      </c>
      <c r="O839" s="16" t="s">
        <v>12293</v>
      </c>
      <c r="P839" s="16" t="s">
        <v>12297</v>
      </c>
      <c r="Q839" s="16" t="s">
        <v>12017</v>
      </c>
    </row>
    <row r="840" customFormat="false" ht="15" hidden="false" customHeight="false" outlineLevel="0" collapsed="false">
      <c r="A840" s="14" t="str">
        <f aca="false">'SKU Master'!A840</f>
        <v>07-00839</v>
      </c>
      <c r="B840" s="14" t="str">
        <f aca="false">VLOOKUP(A840,'SKU Master'!$A:$N,6,FALSE())</f>
        <v>Redbarn Organic Egg Noodles, 24 oz</v>
      </c>
      <c r="C840" s="15" t="n">
        <v>4.2</v>
      </c>
      <c r="D840" s="15" t="n">
        <v>8.9</v>
      </c>
      <c r="E840" s="15" t="n">
        <v>4.5</v>
      </c>
      <c r="F840" s="16" t="s">
        <v>12290</v>
      </c>
      <c r="G840" s="16" t="s">
        <v>12017</v>
      </c>
      <c r="H840" s="17" t="n">
        <v>0.83</v>
      </c>
      <c r="I840" s="18" t="n">
        <f aca="false">('SKU Master'!I840-H840)/'SKU Master'!I840</f>
        <v>0.402877697841727</v>
      </c>
      <c r="J840" s="16" t="n">
        <v>4</v>
      </c>
      <c r="K840" s="19" t="n">
        <f aca="false">J840*C840</f>
        <v>16.8</v>
      </c>
      <c r="L840" s="16" t="s">
        <v>12295</v>
      </c>
      <c r="M840" s="16" t="s">
        <v>12292</v>
      </c>
      <c r="N840" s="16" t="s">
        <v>12017</v>
      </c>
      <c r="O840" s="16" t="s">
        <v>12293</v>
      </c>
      <c r="P840" s="16" t="s">
        <v>12296</v>
      </c>
      <c r="Q840" s="16" t="s">
        <v>12017</v>
      </c>
    </row>
    <row r="841" customFormat="false" ht="15" hidden="false" customHeight="false" outlineLevel="0" collapsed="false">
      <c r="A841" s="14" t="str">
        <f aca="false">'SKU Master'!A841</f>
        <v>07-00840</v>
      </c>
      <c r="B841" s="14" t="str">
        <f aca="false">VLOOKUP(A841,'SKU Master'!$A:$N,6,FALSE())</f>
        <v>Roastport Whole Wheat Lasagna Noodles, 24 oz</v>
      </c>
      <c r="C841" s="15" t="n">
        <v>4.1</v>
      </c>
      <c r="D841" s="15" t="n">
        <v>6.5</v>
      </c>
      <c r="E841" s="15" t="n">
        <v>3.9</v>
      </c>
      <c r="F841" s="16" t="s">
        <v>12290</v>
      </c>
      <c r="G841" s="16" t="s">
        <v>12021</v>
      </c>
      <c r="H841" s="17" t="n">
        <v>1.49</v>
      </c>
      <c r="I841" s="18" t="n">
        <f aca="false">('SKU Master'!I841-H841)/'SKU Master'!I841</f>
        <v>0.376569037656904</v>
      </c>
      <c r="J841" s="16" t="n">
        <v>5</v>
      </c>
      <c r="K841" s="19" t="n">
        <f aca="false">J841*C841</f>
        <v>20.5</v>
      </c>
      <c r="L841" s="16" t="s">
        <v>12299</v>
      </c>
      <c r="M841" s="16" t="s">
        <v>12292</v>
      </c>
      <c r="N841" s="16" t="s">
        <v>12017</v>
      </c>
      <c r="O841" s="16" t="s">
        <v>12293</v>
      </c>
      <c r="P841" s="16" t="s">
        <v>12296</v>
      </c>
      <c r="Q841" s="16" t="s">
        <v>12017</v>
      </c>
    </row>
    <row r="842" customFormat="false" ht="15" hidden="false" customHeight="false" outlineLevel="0" collapsed="false">
      <c r="A842" s="14" t="str">
        <f aca="false">'SKU Master'!A842</f>
        <v>07-00841</v>
      </c>
      <c r="B842" s="14" t="str">
        <f aca="false">VLOOKUP(A842,'SKU Master'!$A:$N,6,FALSE())</f>
        <v>Nutgrove Whole Wheat Penne, 24 oz</v>
      </c>
      <c r="C842" s="15" t="n">
        <v>3.7</v>
      </c>
      <c r="D842" s="15" t="n">
        <v>6.9</v>
      </c>
      <c r="E842" s="15" t="n">
        <v>3.8</v>
      </c>
      <c r="F842" s="16" t="s">
        <v>12290</v>
      </c>
      <c r="G842" s="16" t="s">
        <v>12017</v>
      </c>
      <c r="H842" s="17" t="n">
        <v>0.97</v>
      </c>
      <c r="I842" s="18" t="n">
        <f aca="false">('SKU Master'!I842-H842)/'SKU Master'!I842</f>
        <v>0.348993288590604</v>
      </c>
      <c r="J842" s="16" t="n">
        <v>1</v>
      </c>
      <c r="K842" s="19" t="n">
        <f aca="false">J842*C842</f>
        <v>3.7</v>
      </c>
      <c r="L842" s="16" t="s">
        <v>12295</v>
      </c>
      <c r="M842" s="16" t="s">
        <v>12292</v>
      </c>
      <c r="N842" s="16" t="s">
        <v>12017</v>
      </c>
      <c r="O842" s="16" t="s">
        <v>12293</v>
      </c>
      <c r="P842" s="16" t="s">
        <v>12294</v>
      </c>
      <c r="Q842" s="16" t="s">
        <v>12017</v>
      </c>
    </row>
    <row r="843" customFormat="false" ht="15" hidden="false" customHeight="false" outlineLevel="0" collapsed="false">
      <c r="A843" s="14" t="str">
        <f aca="false">'SKU Master'!A843</f>
        <v>07-00842</v>
      </c>
      <c r="B843" s="14" t="str">
        <f aca="false">VLOOKUP(A843,'SKU Master'!$A:$N,6,FALSE())</f>
        <v>Harborline Organic Rotini, 12 oz</v>
      </c>
      <c r="C843" s="15" t="n">
        <v>4.9</v>
      </c>
      <c r="D843" s="15" t="n">
        <v>5.9</v>
      </c>
      <c r="E843" s="15" t="n">
        <v>2.6</v>
      </c>
      <c r="F843" s="16" t="s">
        <v>12290</v>
      </c>
      <c r="G843" s="16" t="s">
        <v>12021</v>
      </c>
      <c r="H843" s="17" t="n">
        <v>1.01</v>
      </c>
      <c r="I843" s="18" t="n">
        <f aca="false">('SKU Master'!I843-H843)/'SKU Master'!I843</f>
        <v>0.465608465608466</v>
      </c>
      <c r="J843" s="16" t="n">
        <v>1</v>
      </c>
      <c r="K843" s="19" t="n">
        <f aca="false">J843*C843</f>
        <v>4.9</v>
      </c>
      <c r="L843" s="16" t="s">
        <v>12291</v>
      </c>
      <c r="M843" s="16" t="s">
        <v>12292</v>
      </c>
      <c r="N843" s="16" t="s">
        <v>12017</v>
      </c>
      <c r="O843" s="16" t="s">
        <v>12293</v>
      </c>
      <c r="P843" s="16" t="s">
        <v>12294</v>
      </c>
      <c r="Q843" s="16" t="s">
        <v>12017</v>
      </c>
    </row>
    <row r="844" customFormat="false" ht="15" hidden="false" customHeight="false" outlineLevel="0" collapsed="false">
      <c r="A844" s="14" t="str">
        <f aca="false">'SKU Master'!A844</f>
        <v>07-00843</v>
      </c>
      <c r="B844" s="14" t="str">
        <f aca="false">VLOOKUP(A844,'SKU Master'!$A:$N,6,FALSE())</f>
        <v>Roastport Gluten-Free Lasagna Noodles, 12 oz</v>
      </c>
      <c r="C844" s="15" t="n">
        <v>4.1</v>
      </c>
      <c r="D844" s="15" t="n">
        <v>4.9</v>
      </c>
      <c r="E844" s="15" t="n">
        <v>3</v>
      </c>
      <c r="F844" s="16" t="s">
        <v>12290</v>
      </c>
      <c r="G844" s="16" t="s">
        <v>12021</v>
      </c>
      <c r="H844" s="17" t="n">
        <v>2.63</v>
      </c>
      <c r="I844" s="18" t="n">
        <f aca="false">('SKU Master'!I844-H844)/'SKU Master'!I844</f>
        <v>0.340852130325815</v>
      </c>
      <c r="J844" s="16" t="n">
        <v>2</v>
      </c>
      <c r="K844" s="19" t="n">
        <f aca="false">J844*C844</f>
        <v>8.2</v>
      </c>
      <c r="L844" s="16" t="s">
        <v>12295</v>
      </c>
      <c r="M844" s="16" t="s">
        <v>12292</v>
      </c>
      <c r="N844" s="16" t="s">
        <v>12017</v>
      </c>
      <c r="O844" s="16" t="s">
        <v>12293</v>
      </c>
      <c r="P844" s="16" t="s">
        <v>12298</v>
      </c>
      <c r="Q844" s="16" t="s">
        <v>12017</v>
      </c>
    </row>
    <row r="845" customFormat="false" ht="15" hidden="false" customHeight="false" outlineLevel="0" collapsed="false">
      <c r="A845" s="14" t="str">
        <f aca="false">'SKU Master'!A845</f>
        <v>07-00844</v>
      </c>
      <c r="B845" s="14" t="str">
        <f aca="false">VLOOKUP(A845,'SKU Master'!$A:$N,6,FALSE())</f>
        <v>Pepperlane Regular Spaghetti, 12 oz</v>
      </c>
      <c r="C845" s="15" t="n">
        <v>4</v>
      </c>
      <c r="D845" s="15" t="n">
        <v>7.4</v>
      </c>
      <c r="E845" s="15" t="n">
        <v>4.5</v>
      </c>
      <c r="F845" s="16" t="s">
        <v>12290</v>
      </c>
      <c r="G845" s="16" t="s">
        <v>12021</v>
      </c>
      <c r="H845" s="17" t="n">
        <v>1.06</v>
      </c>
      <c r="I845" s="18" t="n">
        <f aca="false">('SKU Master'!I845-H845)/'SKU Master'!I845</f>
        <v>0.407821229050279</v>
      </c>
      <c r="J845" s="16" t="n">
        <v>7</v>
      </c>
      <c r="K845" s="19" t="n">
        <f aca="false">J845*C845</f>
        <v>28</v>
      </c>
      <c r="L845" s="16" t="s">
        <v>12295</v>
      </c>
      <c r="M845" s="16" t="s">
        <v>12292</v>
      </c>
      <c r="N845" s="16" t="s">
        <v>12017</v>
      </c>
      <c r="O845" s="16" t="s">
        <v>12293</v>
      </c>
      <c r="P845" s="16" t="s">
        <v>12297</v>
      </c>
      <c r="Q845" s="16" t="s">
        <v>12017</v>
      </c>
    </row>
    <row r="846" customFormat="false" ht="15" hidden="false" customHeight="false" outlineLevel="0" collapsed="false">
      <c r="A846" s="14" t="str">
        <f aca="false">'SKU Master'!A846</f>
        <v>07-00845</v>
      </c>
      <c r="B846" s="14" t="str">
        <f aca="false">VLOOKUP(A846,'SKU Master'!$A:$N,6,FALSE())</f>
        <v>Pepperlane Whole Wheat Spaghetti, 24 oz</v>
      </c>
      <c r="C846" s="15" t="n">
        <v>2.6</v>
      </c>
      <c r="D846" s="15" t="n">
        <v>8.4</v>
      </c>
      <c r="E846" s="15" t="n">
        <v>4.7</v>
      </c>
      <c r="F846" s="16" t="s">
        <v>12290</v>
      </c>
      <c r="G846" s="16" t="s">
        <v>12021</v>
      </c>
      <c r="H846" s="17" t="n">
        <v>1.33</v>
      </c>
      <c r="I846" s="18" t="n">
        <f aca="false">('SKU Master'!I846-H846)/'SKU Master'!I846</f>
        <v>0.296296296296296</v>
      </c>
      <c r="J846" s="16" t="n">
        <v>2</v>
      </c>
      <c r="K846" s="19" t="n">
        <f aca="false">J846*C846</f>
        <v>5.2</v>
      </c>
      <c r="L846" s="16" t="s">
        <v>12291</v>
      </c>
      <c r="M846" s="16" t="s">
        <v>12292</v>
      </c>
      <c r="N846" s="16" t="s">
        <v>12017</v>
      </c>
      <c r="O846" s="16" t="s">
        <v>12293</v>
      </c>
      <c r="P846" s="16" t="s">
        <v>12294</v>
      </c>
      <c r="Q846" s="16" t="s">
        <v>12017</v>
      </c>
    </row>
    <row r="847" customFormat="false" ht="15" hidden="false" customHeight="false" outlineLevel="0" collapsed="false">
      <c r="A847" s="14" t="str">
        <f aca="false">'SKU Master'!A847</f>
        <v>07-00846</v>
      </c>
      <c r="B847" s="14" t="str">
        <f aca="false">VLOOKUP(A847,'SKU Master'!$A:$N,6,FALSE())</f>
        <v>Thrift Row Organic Angel Hair, 16 oz</v>
      </c>
      <c r="C847" s="15" t="n">
        <v>3.7</v>
      </c>
      <c r="D847" s="15" t="n">
        <v>5.9</v>
      </c>
      <c r="E847" s="15" t="n">
        <v>3.1</v>
      </c>
      <c r="F847" s="16" t="s">
        <v>12290</v>
      </c>
      <c r="G847" s="16" t="s">
        <v>12021</v>
      </c>
      <c r="H847" s="17" t="n">
        <v>2.15</v>
      </c>
      <c r="I847" s="18" t="n">
        <f aca="false">('SKU Master'!I847-H847)/'SKU Master'!I847</f>
        <v>0.383954154727794</v>
      </c>
      <c r="J847" s="16" t="n">
        <v>5</v>
      </c>
      <c r="K847" s="19" t="n">
        <f aca="false">J847*C847</f>
        <v>18.5</v>
      </c>
      <c r="L847" s="16" t="s">
        <v>12295</v>
      </c>
      <c r="M847" s="16" t="s">
        <v>12292</v>
      </c>
      <c r="N847" s="16" t="s">
        <v>12017</v>
      </c>
      <c r="O847" s="16" t="s">
        <v>12293</v>
      </c>
      <c r="P847" s="16" t="s">
        <v>12296</v>
      </c>
      <c r="Q847" s="16" t="s">
        <v>12017</v>
      </c>
    </row>
    <row r="848" customFormat="false" ht="15" hidden="false" customHeight="false" outlineLevel="0" collapsed="false">
      <c r="A848" s="14" t="str">
        <f aca="false">'SKU Master'!A848</f>
        <v>07-00847</v>
      </c>
      <c r="B848" s="14" t="str">
        <f aca="false">VLOOKUP(A848,'SKU Master'!$A:$N,6,FALSE())</f>
        <v>Harborline Gluten-Free Angel Hair, 16 oz</v>
      </c>
      <c r="C848" s="15" t="n">
        <v>4.2</v>
      </c>
      <c r="D848" s="15" t="n">
        <v>8.1</v>
      </c>
      <c r="E848" s="15" t="n">
        <v>4.2</v>
      </c>
      <c r="F848" s="16" t="s">
        <v>12290</v>
      </c>
      <c r="G848" s="16" t="s">
        <v>12021</v>
      </c>
      <c r="H848" s="17" t="n">
        <v>2.41</v>
      </c>
      <c r="I848" s="18" t="n">
        <f aca="false">('SKU Master'!I848-H848)/'SKU Master'!I848</f>
        <v>0.380462724935733</v>
      </c>
      <c r="J848" s="16" t="n">
        <v>2</v>
      </c>
      <c r="K848" s="19" t="n">
        <f aca="false">J848*C848</f>
        <v>8.4</v>
      </c>
      <c r="L848" s="16" t="s">
        <v>12295</v>
      </c>
      <c r="M848" s="16" t="s">
        <v>12292</v>
      </c>
      <c r="N848" s="16" t="s">
        <v>12017</v>
      </c>
      <c r="O848" s="16" t="s">
        <v>12293</v>
      </c>
      <c r="P848" s="16" t="s">
        <v>12298</v>
      </c>
      <c r="Q848" s="16" t="s">
        <v>12017</v>
      </c>
    </row>
    <row r="849" customFormat="false" ht="15" hidden="false" customHeight="false" outlineLevel="0" collapsed="false">
      <c r="A849" s="14" t="str">
        <f aca="false">'SKU Master'!A849</f>
        <v>07-00848</v>
      </c>
      <c r="B849" s="14" t="str">
        <f aca="false">VLOOKUP(A849,'SKU Master'!$A:$N,6,FALSE())</f>
        <v>Golden Grain Co. Whole Wheat Rotini, 16 oz</v>
      </c>
      <c r="C849" s="15" t="n">
        <v>2.8</v>
      </c>
      <c r="D849" s="15" t="n">
        <v>8.9</v>
      </c>
      <c r="E849" s="15" t="n">
        <v>4</v>
      </c>
      <c r="F849" s="16" t="s">
        <v>12290</v>
      </c>
      <c r="G849" s="16" t="s">
        <v>12017</v>
      </c>
      <c r="H849" s="17" t="n">
        <v>2.02</v>
      </c>
      <c r="I849" s="18" t="n">
        <f aca="false">('SKU Master'!I849-H849)/'SKU Master'!I849</f>
        <v>0.324414715719064</v>
      </c>
      <c r="J849" s="16" t="n">
        <v>5</v>
      </c>
      <c r="K849" s="19" t="n">
        <f aca="false">J849*C849</f>
        <v>14</v>
      </c>
      <c r="L849" s="16" t="s">
        <v>12295</v>
      </c>
      <c r="M849" s="16" t="s">
        <v>12292</v>
      </c>
      <c r="N849" s="16" t="s">
        <v>12017</v>
      </c>
      <c r="O849" s="16" t="s">
        <v>12293</v>
      </c>
      <c r="P849" s="16" t="s">
        <v>12296</v>
      </c>
      <c r="Q849" s="16" t="s">
        <v>12017</v>
      </c>
    </row>
    <row r="850" customFormat="false" ht="15" hidden="false" customHeight="false" outlineLevel="0" collapsed="false">
      <c r="A850" s="14" t="str">
        <f aca="false">'SKU Master'!A850</f>
        <v>07-00849</v>
      </c>
      <c r="B850" s="14" t="str">
        <f aca="false">VLOOKUP(A850,'SKU Master'!$A:$N,6,FALSE())</f>
        <v>Kettle Row Whole Wheat Elbow Macaroni, 16 oz</v>
      </c>
      <c r="C850" s="15" t="n">
        <v>3.6</v>
      </c>
      <c r="D850" s="15" t="n">
        <v>4.6</v>
      </c>
      <c r="E850" s="15" t="n">
        <v>2.5</v>
      </c>
      <c r="F850" s="16" t="s">
        <v>12290</v>
      </c>
      <c r="G850" s="16" t="s">
        <v>12021</v>
      </c>
      <c r="H850" s="17" t="n">
        <v>0.95</v>
      </c>
      <c r="I850" s="18" t="n">
        <f aca="false">('SKU Master'!I850-H850)/'SKU Master'!I850</f>
        <v>0.316546762589928</v>
      </c>
      <c r="J850" s="16" t="n">
        <v>3</v>
      </c>
      <c r="K850" s="19" t="n">
        <f aca="false">J850*C850</f>
        <v>10.8</v>
      </c>
      <c r="L850" s="16" t="s">
        <v>12295</v>
      </c>
      <c r="M850" s="16" t="s">
        <v>12292</v>
      </c>
      <c r="N850" s="16" t="s">
        <v>12017</v>
      </c>
      <c r="O850" s="16" t="s">
        <v>12293</v>
      </c>
      <c r="P850" s="16" t="s">
        <v>12296</v>
      </c>
      <c r="Q850" s="16" t="s">
        <v>12017</v>
      </c>
    </row>
    <row r="851" customFormat="false" ht="15" hidden="false" customHeight="false" outlineLevel="0" collapsed="false">
      <c r="A851" s="14" t="str">
        <f aca="false">'SKU Master'!A851</f>
        <v>07-00850</v>
      </c>
      <c r="B851" s="14" t="str">
        <f aca="false">VLOOKUP(A851,'SKU Master'!$A:$N,6,FALSE())</f>
        <v>Redbarn Regular Ravioli, 24 oz</v>
      </c>
      <c r="C851" s="15" t="n">
        <v>2.5</v>
      </c>
      <c r="D851" s="15" t="n">
        <v>5.8</v>
      </c>
      <c r="E851" s="15" t="n">
        <v>3.2</v>
      </c>
      <c r="F851" s="16" t="s">
        <v>12290</v>
      </c>
      <c r="G851" s="16" t="s">
        <v>12017</v>
      </c>
      <c r="H851" s="17" t="n">
        <v>2.42</v>
      </c>
      <c r="I851" s="18" t="n">
        <f aca="false">('SKU Master'!I851-H851)/'SKU Master'!I851</f>
        <v>0.377892030848329</v>
      </c>
      <c r="J851" s="16" t="n">
        <v>6</v>
      </c>
      <c r="K851" s="19" t="n">
        <f aca="false">J851*C851</f>
        <v>15</v>
      </c>
      <c r="L851" s="16" t="s">
        <v>12295</v>
      </c>
      <c r="M851" s="16" t="s">
        <v>12292</v>
      </c>
      <c r="N851" s="16" t="s">
        <v>12017</v>
      </c>
      <c r="O851" s="16" t="s">
        <v>12293</v>
      </c>
      <c r="P851" s="16" t="s">
        <v>12297</v>
      </c>
      <c r="Q851" s="16" t="s">
        <v>12017</v>
      </c>
    </row>
    <row r="852" customFormat="false" ht="15" hidden="false" customHeight="false" outlineLevel="0" collapsed="false">
      <c r="A852" s="14" t="str">
        <f aca="false">'SKU Master'!A852</f>
        <v>07-00851</v>
      </c>
      <c r="B852" s="14" t="str">
        <f aca="false">VLOOKUP(A852,'SKU Master'!$A:$N,6,FALSE())</f>
        <v>Harborline Gluten-Free Rotini, 24 oz</v>
      </c>
      <c r="C852" s="15" t="n">
        <v>2.6</v>
      </c>
      <c r="D852" s="15" t="n">
        <v>6.3</v>
      </c>
      <c r="E852" s="15" t="n">
        <v>3.4</v>
      </c>
      <c r="F852" s="16" t="s">
        <v>12290</v>
      </c>
      <c r="G852" s="16" t="s">
        <v>12017</v>
      </c>
      <c r="H852" s="17" t="n">
        <v>2.42</v>
      </c>
      <c r="I852" s="18" t="n">
        <f aca="false">('SKU Master'!I852-H852)/'SKU Master'!I852</f>
        <v>0.377892030848329</v>
      </c>
      <c r="J852" s="16" t="n">
        <v>7</v>
      </c>
      <c r="K852" s="19" t="n">
        <f aca="false">J852*C852</f>
        <v>18.2</v>
      </c>
      <c r="L852" s="16" t="s">
        <v>12295</v>
      </c>
      <c r="M852" s="16" t="s">
        <v>12292</v>
      </c>
      <c r="N852" s="16" t="s">
        <v>12017</v>
      </c>
      <c r="O852" s="16" t="s">
        <v>12293</v>
      </c>
      <c r="P852" s="16" t="s">
        <v>12297</v>
      </c>
      <c r="Q852" s="16" t="s">
        <v>12017</v>
      </c>
    </row>
    <row r="853" customFormat="false" ht="15" hidden="false" customHeight="false" outlineLevel="0" collapsed="false">
      <c r="A853" s="14" t="str">
        <f aca="false">'SKU Master'!A853</f>
        <v>07-00852</v>
      </c>
      <c r="B853" s="14" t="str">
        <f aca="false">VLOOKUP(A853,'SKU Master'!$A:$N,6,FALSE())</f>
        <v>Roastport Gluten-Free Ravioli, 24 oz</v>
      </c>
      <c r="C853" s="15" t="n">
        <v>4</v>
      </c>
      <c r="D853" s="15" t="n">
        <v>7.7</v>
      </c>
      <c r="E853" s="15" t="n">
        <v>4.9</v>
      </c>
      <c r="F853" s="16" t="s">
        <v>12290</v>
      </c>
      <c r="G853" s="16" t="s">
        <v>12017</v>
      </c>
      <c r="H853" s="17" t="n">
        <v>2.13</v>
      </c>
      <c r="I853" s="18" t="n">
        <f aca="false">('SKU Master'!I853-H853)/'SKU Master'!I853</f>
        <v>0.389684813753582</v>
      </c>
      <c r="J853" s="16" t="n">
        <v>6</v>
      </c>
      <c r="K853" s="19" t="n">
        <f aca="false">J853*C853</f>
        <v>24</v>
      </c>
      <c r="L853" s="16" t="s">
        <v>12299</v>
      </c>
      <c r="M853" s="16" t="s">
        <v>12292</v>
      </c>
      <c r="N853" s="16" t="s">
        <v>12017</v>
      </c>
      <c r="O853" s="16" t="s">
        <v>12293</v>
      </c>
      <c r="P853" s="16" t="s">
        <v>12297</v>
      </c>
      <c r="Q853" s="16" t="s">
        <v>12017</v>
      </c>
    </row>
    <row r="854" customFormat="false" ht="15" hidden="false" customHeight="false" outlineLevel="0" collapsed="false">
      <c r="A854" s="14" t="str">
        <f aca="false">'SKU Master'!A854</f>
        <v>07-00853</v>
      </c>
      <c r="B854" s="14" t="str">
        <f aca="false">VLOOKUP(A854,'SKU Master'!$A:$N,6,FALSE())</f>
        <v>Nutgrove Organic Rotini, 24 oz</v>
      </c>
      <c r="C854" s="15" t="n">
        <v>2.7</v>
      </c>
      <c r="D854" s="15" t="n">
        <v>4.7</v>
      </c>
      <c r="E854" s="15" t="n">
        <v>4.9</v>
      </c>
      <c r="F854" s="16" t="s">
        <v>12290</v>
      </c>
      <c r="G854" s="16" t="s">
        <v>12021</v>
      </c>
      <c r="H854" s="17" t="n">
        <v>0.85</v>
      </c>
      <c r="I854" s="18" t="n">
        <f aca="false">('SKU Master'!I854-H854)/'SKU Master'!I854</f>
        <v>0.388489208633094</v>
      </c>
      <c r="J854" s="16" t="n">
        <v>3</v>
      </c>
      <c r="K854" s="19" t="n">
        <f aca="false">J854*C854</f>
        <v>8.1</v>
      </c>
      <c r="L854" s="16" t="s">
        <v>12295</v>
      </c>
      <c r="M854" s="16" t="s">
        <v>12292</v>
      </c>
      <c r="N854" s="16" t="s">
        <v>12017</v>
      </c>
      <c r="O854" s="16" t="s">
        <v>12293</v>
      </c>
      <c r="P854" s="16" t="s">
        <v>12298</v>
      </c>
      <c r="Q854" s="16" t="s">
        <v>12021</v>
      </c>
    </row>
    <row r="855" customFormat="false" ht="15" hidden="false" customHeight="false" outlineLevel="0" collapsed="false">
      <c r="A855" s="14" t="str">
        <f aca="false">'SKU Master'!A855</f>
        <v>07-00854</v>
      </c>
      <c r="B855" s="14" t="str">
        <f aca="false">VLOOKUP(A855,'SKU Master'!$A:$N,6,FALSE())</f>
        <v>Roastport Whole Wheat Ravioli, 16 oz</v>
      </c>
      <c r="C855" s="15" t="n">
        <v>4.7</v>
      </c>
      <c r="D855" s="15" t="n">
        <v>7.9</v>
      </c>
      <c r="E855" s="15" t="n">
        <v>3.5</v>
      </c>
      <c r="F855" s="16" t="s">
        <v>12290</v>
      </c>
      <c r="G855" s="16" t="s">
        <v>12021</v>
      </c>
      <c r="H855" s="17" t="n">
        <v>2.18</v>
      </c>
      <c r="I855" s="18" t="n">
        <f aca="false">('SKU Master'!I855-H855)/'SKU Master'!I855</f>
        <v>0.35693215339233</v>
      </c>
      <c r="J855" s="16" t="n">
        <v>2</v>
      </c>
      <c r="K855" s="19" t="n">
        <f aca="false">J855*C855</f>
        <v>9.4</v>
      </c>
      <c r="L855" s="16" t="s">
        <v>12295</v>
      </c>
      <c r="M855" s="16" t="s">
        <v>12292</v>
      </c>
      <c r="N855" s="16" t="s">
        <v>12017</v>
      </c>
      <c r="O855" s="16" t="s">
        <v>12293</v>
      </c>
      <c r="P855" s="16" t="s">
        <v>12298</v>
      </c>
      <c r="Q855" s="16" t="s">
        <v>12021</v>
      </c>
    </row>
    <row r="856" customFormat="false" ht="15" hidden="false" customHeight="false" outlineLevel="0" collapsed="false">
      <c r="A856" s="14" t="str">
        <f aca="false">'SKU Master'!A856</f>
        <v>07-00855</v>
      </c>
      <c r="B856" s="14" t="str">
        <f aca="false">VLOOKUP(A856,'SKU Master'!$A:$N,6,FALSE())</f>
        <v>Pepperlane Regular Angel Hair, 24 oz</v>
      </c>
      <c r="C856" s="15" t="n">
        <v>4.9</v>
      </c>
      <c r="D856" s="15" t="n">
        <v>8.4</v>
      </c>
      <c r="E856" s="15" t="n">
        <v>3</v>
      </c>
      <c r="F856" s="16" t="s">
        <v>12290</v>
      </c>
      <c r="G856" s="16" t="s">
        <v>12021</v>
      </c>
      <c r="H856" s="17" t="n">
        <v>1.92</v>
      </c>
      <c r="I856" s="18" t="n">
        <f aca="false">('SKU Master'!I856-H856)/'SKU Master'!I856</f>
        <v>0.311827956989247</v>
      </c>
      <c r="J856" s="16" t="n">
        <v>6</v>
      </c>
      <c r="K856" s="19" t="n">
        <f aca="false">J856*C856</f>
        <v>29.4</v>
      </c>
      <c r="L856" s="16" t="s">
        <v>12295</v>
      </c>
      <c r="M856" s="16" t="s">
        <v>12292</v>
      </c>
      <c r="N856" s="16" t="s">
        <v>12017</v>
      </c>
      <c r="O856" s="16" t="s">
        <v>12293</v>
      </c>
      <c r="P856" s="16" t="s">
        <v>12297</v>
      </c>
      <c r="Q856" s="16" t="s">
        <v>12017</v>
      </c>
    </row>
    <row r="857" customFormat="false" ht="15" hidden="false" customHeight="false" outlineLevel="0" collapsed="false">
      <c r="A857" s="14" t="str">
        <f aca="false">'SKU Master'!A857</f>
        <v>07-00856</v>
      </c>
      <c r="B857" s="14" t="str">
        <f aca="false">VLOOKUP(A857,'SKU Master'!$A:$N,6,FALSE())</f>
        <v>Golden Grain Co. Regular Penne, 24 oz</v>
      </c>
      <c r="C857" s="15" t="n">
        <v>4.1</v>
      </c>
      <c r="D857" s="15" t="n">
        <v>6.2</v>
      </c>
      <c r="E857" s="15" t="n">
        <v>4.6</v>
      </c>
      <c r="F857" s="16" t="s">
        <v>12290</v>
      </c>
      <c r="G857" s="16" t="s">
        <v>12017</v>
      </c>
      <c r="H857" s="17" t="n">
        <v>1.5</v>
      </c>
      <c r="I857" s="18" t="n">
        <f aca="false">('SKU Master'!I857-H857)/'SKU Master'!I857</f>
        <v>0.397590361445783</v>
      </c>
      <c r="J857" s="16" t="n">
        <v>5</v>
      </c>
      <c r="K857" s="19" t="n">
        <f aca="false">J857*C857</f>
        <v>20.5</v>
      </c>
      <c r="L857" s="16" t="s">
        <v>12295</v>
      </c>
      <c r="M857" s="16" t="s">
        <v>12292</v>
      </c>
      <c r="N857" s="16" t="s">
        <v>12017</v>
      </c>
      <c r="O857" s="16" t="s">
        <v>12293</v>
      </c>
      <c r="P857" s="16" t="s">
        <v>12296</v>
      </c>
      <c r="Q857" s="16" t="s">
        <v>12017</v>
      </c>
    </row>
    <row r="858" customFormat="false" ht="15" hidden="false" customHeight="false" outlineLevel="0" collapsed="false">
      <c r="A858" s="14" t="str">
        <f aca="false">'SKU Master'!A858</f>
        <v>07-00857</v>
      </c>
      <c r="B858" s="14" t="str">
        <f aca="false">VLOOKUP(A858,'SKU Master'!$A:$N,6,FALSE())</f>
        <v>Redbarn Regular Lasagna Noodles, 16 oz</v>
      </c>
      <c r="C858" s="15" t="n">
        <v>3.5</v>
      </c>
      <c r="D858" s="15" t="n">
        <v>7.8</v>
      </c>
      <c r="E858" s="15" t="n">
        <v>4.1</v>
      </c>
      <c r="F858" s="16" t="s">
        <v>12290</v>
      </c>
      <c r="G858" s="16" t="s">
        <v>12021</v>
      </c>
      <c r="H858" s="17" t="n">
        <v>2.08</v>
      </c>
      <c r="I858" s="18" t="n">
        <f aca="false">('SKU Master'!I858-H858)/'SKU Master'!I858</f>
        <v>0.386430678466077</v>
      </c>
      <c r="J858" s="16" t="n">
        <v>3</v>
      </c>
      <c r="K858" s="19" t="n">
        <f aca="false">J858*C858</f>
        <v>10.5</v>
      </c>
      <c r="L858" s="16" t="s">
        <v>12295</v>
      </c>
      <c r="M858" s="16" t="s">
        <v>12292</v>
      </c>
      <c r="N858" s="16" t="s">
        <v>12017</v>
      </c>
      <c r="O858" s="16" t="s">
        <v>12293</v>
      </c>
      <c r="P858" s="16" t="s">
        <v>12298</v>
      </c>
      <c r="Q858" s="16" t="s">
        <v>12017</v>
      </c>
    </row>
    <row r="859" customFormat="false" ht="15" hidden="false" customHeight="false" outlineLevel="0" collapsed="false">
      <c r="A859" s="14" t="str">
        <f aca="false">'SKU Master'!A859</f>
        <v>07-00858</v>
      </c>
      <c r="B859" s="14" t="str">
        <f aca="false">VLOOKUP(A859,'SKU Master'!$A:$N,6,FALSE())</f>
        <v>Roastport Organic Penne, 16 oz</v>
      </c>
      <c r="C859" s="15" t="n">
        <v>4.4</v>
      </c>
      <c r="D859" s="15" t="n">
        <v>8.9</v>
      </c>
      <c r="E859" s="15" t="n">
        <v>2.5</v>
      </c>
      <c r="F859" s="16" t="s">
        <v>12290</v>
      </c>
      <c r="G859" s="16" t="s">
        <v>12021</v>
      </c>
      <c r="H859" s="17" t="n">
        <v>2.31</v>
      </c>
      <c r="I859" s="18" t="n">
        <f aca="false">('SKU Master'!I859-H859)/'SKU Master'!I859</f>
        <v>0.406169665809769</v>
      </c>
      <c r="J859" s="16" t="n">
        <v>2</v>
      </c>
      <c r="K859" s="19" t="n">
        <f aca="false">J859*C859</f>
        <v>8.8</v>
      </c>
      <c r="L859" s="16" t="s">
        <v>12295</v>
      </c>
      <c r="M859" s="16" t="s">
        <v>12292</v>
      </c>
      <c r="N859" s="16" t="s">
        <v>12017</v>
      </c>
      <c r="O859" s="16" t="s">
        <v>12293</v>
      </c>
      <c r="P859" s="16" t="s">
        <v>12294</v>
      </c>
      <c r="Q859" s="16" t="s">
        <v>12017</v>
      </c>
    </row>
    <row r="860" customFormat="false" ht="15" hidden="false" customHeight="false" outlineLevel="0" collapsed="false">
      <c r="A860" s="14" t="str">
        <f aca="false">'SKU Master'!A860</f>
        <v>07-00859</v>
      </c>
      <c r="B860" s="14" t="str">
        <f aca="false">VLOOKUP(A860,'SKU Master'!$A:$N,6,FALSE())</f>
        <v>Kettle Row Regular Lasagna Noodles, 12 oz</v>
      </c>
      <c r="C860" s="15" t="n">
        <v>3.7</v>
      </c>
      <c r="D860" s="15" t="n">
        <v>7.3</v>
      </c>
      <c r="E860" s="15" t="n">
        <v>3.9</v>
      </c>
      <c r="F860" s="16" t="s">
        <v>12290</v>
      </c>
      <c r="G860" s="16" t="s">
        <v>12017</v>
      </c>
      <c r="H860" s="17" t="n">
        <v>0.94</v>
      </c>
      <c r="I860" s="18" t="n">
        <f aca="false">('SKU Master'!I860-H860)/'SKU Master'!I860</f>
        <v>0.369127516778524</v>
      </c>
      <c r="J860" s="16" t="n">
        <v>2</v>
      </c>
      <c r="K860" s="19" t="n">
        <f aca="false">J860*C860</f>
        <v>7.4</v>
      </c>
      <c r="L860" s="16" t="s">
        <v>12295</v>
      </c>
      <c r="M860" s="16" t="s">
        <v>12292</v>
      </c>
      <c r="N860" s="16" t="s">
        <v>12017</v>
      </c>
      <c r="O860" s="16" t="s">
        <v>12293</v>
      </c>
      <c r="P860" s="16" t="s">
        <v>12294</v>
      </c>
      <c r="Q860" s="16" t="s">
        <v>12017</v>
      </c>
    </row>
    <row r="861" customFormat="false" ht="15" hidden="false" customHeight="false" outlineLevel="0" collapsed="false">
      <c r="A861" s="14" t="str">
        <f aca="false">'SKU Master'!A861</f>
        <v>07-00860</v>
      </c>
      <c r="B861" s="14" t="str">
        <f aca="false">VLOOKUP(A861,'SKU Master'!$A:$N,6,FALSE())</f>
        <v>Orchard Spread Gluten-Free Spaghetti, 12 oz</v>
      </c>
      <c r="C861" s="15" t="n">
        <v>2.9</v>
      </c>
      <c r="D861" s="15" t="n">
        <v>8.8</v>
      </c>
      <c r="E861" s="15" t="n">
        <v>4.5</v>
      </c>
      <c r="F861" s="16" t="s">
        <v>12290</v>
      </c>
      <c r="G861" s="16" t="s">
        <v>12021</v>
      </c>
      <c r="H861" s="17" t="n">
        <v>1.47</v>
      </c>
      <c r="I861" s="18" t="n">
        <f aca="false">('SKU Master'!I861-H861)/'SKU Master'!I861</f>
        <v>0.384937238493724</v>
      </c>
      <c r="J861" s="16" t="n">
        <v>3</v>
      </c>
      <c r="K861" s="19" t="n">
        <f aca="false">J861*C861</f>
        <v>8.7</v>
      </c>
      <c r="L861" s="16" t="s">
        <v>12295</v>
      </c>
      <c r="M861" s="16" t="s">
        <v>12292</v>
      </c>
      <c r="N861" s="16" t="s">
        <v>12017</v>
      </c>
      <c r="O861" s="16" t="s">
        <v>12293</v>
      </c>
      <c r="P861" s="16" t="s">
        <v>12298</v>
      </c>
      <c r="Q861" s="16" t="s">
        <v>12017</v>
      </c>
    </row>
    <row r="862" customFormat="false" ht="15" hidden="false" customHeight="false" outlineLevel="0" collapsed="false">
      <c r="A862" s="14" t="str">
        <f aca="false">'SKU Master'!A862</f>
        <v>07-00861</v>
      </c>
      <c r="B862" s="14" t="str">
        <f aca="false">VLOOKUP(A862,'SKU Master'!$A:$N,6,FALSE())</f>
        <v>Harborline Whole Wheat Ravioli, 16 oz</v>
      </c>
      <c r="C862" s="15" t="n">
        <v>4.1</v>
      </c>
      <c r="D862" s="15" t="n">
        <v>8.6</v>
      </c>
      <c r="E862" s="15" t="n">
        <v>3.7</v>
      </c>
      <c r="F862" s="16" t="s">
        <v>12290</v>
      </c>
      <c r="G862" s="16" t="s">
        <v>12021</v>
      </c>
      <c r="H862" s="17" t="n">
        <v>1.94</v>
      </c>
      <c r="I862" s="18" t="n">
        <f aca="false">('SKU Master'!I862-H862)/'SKU Master'!I862</f>
        <v>0.351170568561873</v>
      </c>
      <c r="J862" s="16" t="n">
        <v>2</v>
      </c>
      <c r="K862" s="19" t="n">
        <f aca="false">J862*C862</f>
        <v>8.2</v>
      </c>
      <c r="L862" s="16" t="s">
        <v>12295</v>
      </c>
      <c r="M862" s="16" t="s">
        <v>12292</v>
      </c>
      <c r="N862" s="16" t="s">
        <v>12017</v>
      </c>
      <c r="O862" s="16" t="s">
        <v>12293</v>
      </c>
      <c r="P862" s="16" t="s">
        <v>12294</v>
      </c>
      <c r="Q862" s="16" t="s">
        <v>12017</v>
      </c>
    </row>
    <row r="863" customFormat="false" ht="15" hidden="false" customHeight="false" outlineLevel="0" collapsed="false">
      <c r="A863" s="14" t="str">
        <f aca="false">'SKU Master'!A863</f>
        <v>07-00862</v>
      </c>
      <c r="B863" s="14" t="str">
        <f aca="false">VLOOKUP(A863,'SKU Master'!$A:$N,6,FALSE())</f>
        <v>Nutgrove Regular Spaghetti, 24 oz</v>
      </c>
      <c r="C863" s="15" t="n">
        <v>2.8</v>
      </c>
      <c r="D863" s="15" t="n">
        <v>5.6</v>
      </c>
      <c r="E863" s="15" t="n">
        <v>2.5</v>
      </c>
      <c r="F863" s="16" t="s">
        <v>12290</v>
      </c>
      <c r="G863" s="16" t="s">
        <v>12021</v>
      </c>
      <c r="H863" s="17" t="n">
        <v>2.33</v>
      </c>
      <c r="I863" s="18" t="n">
        <f aca="false">('SKU Master'!I863-H863)/'SKU Master'!I863</f>
        <v>0.291793313069909</v>
      </c>
      <c r="J863" s="16" t="n">
        <v>6</v>
      </c>
      <c r="K863" s="19" t="n">
        <f aca="false">J863*C863</f>
        <v>16.8</v>
      </c>
      <c r="L863" s="16" t="s">
        <v>12295</v>
      </c>
      <c r="M863" s="16" t="s">
        <v>12292</v>
      </c>
      <c r="N863" s="16" t="s">
        <v>12017</v>
      </c>
      <c r="O863" s="16" t="s">
        <v>12293</v>
      </c>
      <c r="P863" s="16" t="s">
        <v>12297</v>
      </c>
      <c r="Q863" s="16" t="s">
        <v>12017</v>
      </c>
    </row>
    <row r="864" customFormat="false" ht="15" hidden="false" customHeight="false" outlineLevel="0" collapsed="false">
      <c r="A864" s="14" t="str">
        <f aca="false">'SKU Master'!A864</f>
        <v>07-00863</v>
      </c>
      <c r="B864" s="14" t="str">
        <f aca="false">VLOOKUP(A864,'SKU Master'!$A:$N,6,FALSE())</f>
        <v>Redbarn Whole Wheat Penne, 16 oz</v>
      </c>
      <c r="C864" s="15" t="n">
        <v>4.9</v>
      </c>
      <c r="D864" s="15" t="n">
        <v>4.9</v>
      </c>
      <c r="E864" s="15" t="n">
        <v>5</v>
      </c>
      <c r="F864" s="16" t="s">
        <v>12290</v>
      </c>
      <c r="G864" s="16" t="s">
        <v>12021</v>
      </c>
      <c r="H864" s="17" t="n">
        <v>1.49</v>
      </c>
      <c r="I864" s="18" t="n">
        <f aca="false">('SKU Master'!I864-H864)/'SKU Master'!I864</f>
        <v>0.376569037656904</v>
      </c>
      <c r="J864" s="16" t="n">
        <v>3</v>
      </c>
      <c r="K864" s="19" t="n">
        <f aca="false">J864*C864</f>
        <v>14.7</v>
      </c>
      <c r="L864" s="16" t="s">
        <v>12295</v>
      </c>
      <c r="M864" s="16" t="s">
        <v>12292</v>
      </c>
      <c r="N864" s="16" t="s">
        <v>12017</v>
      </c>
      <c r="O864" s="16" t="s">
        <v>12293</v>
      </c>
      <c r="P864" s="16" t="s">
        <v>12298</v>
      </c>
      <c r="Q864" s="16" t="s">
        <v>12017</v>
      </c>
    </row>
    <row r="865" customFormat="false" ht="15" hidden="false" customHeight="false" outlineLevel="0" collapsed="false">
      <c r="A865" s="14" t="str">
        <f aca="false">'SKU Master'!A865</f>
        <v>07-00864</v>
      </c>
      <c r="B865" s="14" t="str">
        <f aca="false">VLOOKUP(A865,'SKU Master'!$A:$N,6,FALSE())</f>
        <v>Roastport Gluten-Free Ravioli, 16 oz</v>
      </c>
      <c r="C865" s="15" t="n">
        <v>4.4</v>
      </c>
      <c r="D865" s="15" t="n">
        <v>7.7</v>
      </c>
      <c r="E865" s="15" t="n">
        <v>5</v>
      </c>
      <c r="F865" s="16" t="s">
        <v>12290</v>
      </c>
      <c r="G865" s="16" t="s">
        <v>12021</v>
      </c>
      <c r="H865" s="17" t="n">
        <v>1.59</v>
      </c>
      <c r="I865" s="18" t="n">
        <f aca="false">('SKU Master'!I865-H865)/'SKU Master'!I865</f>
        <v>0.36144578313253</v>
      </c>
      <c r="J865" s="16" t="n">
        <v>2</v>
      </c>
      <c r="K865" s="19" t="n">
        <f aca="false">J865*C865</f>
        <v>8.8</v>
      </c>
      <c r="L865" s="16" t="s">
        <v>12295</v>
      </c>
      <c r="M865" s="16" t="s">
        <v>12292</v>
      </c>
      <c r="N865" s="16" t="s">
        <v>12017</v>
      </c>
      <c r="O865" s="16" t="s">
        <v>12293</v>
      </c>
      <c r="P865" s="16" t="s">
        <v>12298</v>
      </c>
      <c r="Q865" s="16" t="s">
        <v>12021</v>
      </c>
    </row>
    <row r="866" customFormat="false" ht="15" hidden="false" customHeight="false" outlineLevel="0" collapsed="false">
      <c r="A866" s="14" t="str">
        <f aca="false">'SKU Master'!A866</f>
        <v>07-00865</v>
      </c>
      <c r="B866" s="14" t="str">
        <f aca="false">VLOOKUP(A866,'SKU Master'!$A:$N,6,FALSE())</f>
        <v>Roastport Whole Wheat Angel Hair, 12 oz</v>
      </c>
      <c r="C866" s="15" t="n">
        <v>3.5</v>
      </c>
      <c r="D866" s="15" t="n">
        <v>7.9</v>
      </c>
      <c r="E866" s="15" t="n">
        <v>3.9</v>
      </c>
      <c r="F866" s="16" t="s">
        <v>12290</v>
      </c>
      <c r="G866" s="16" t="s">
        <v>12021</v>
      </c>
      <c r="H866" s="17" t="n">
        <v>1.25</v>
      </c>
      <c r="I866" s="18" t="n">
        <f aca="false">('SKU Master'!I866-H866)/'SKU Master'!I866</f>
        <v>0.338624338624339</v>
      </c>
      <c r="J866" s="16" t="n">
        <v>5</v>
      </c>
      <c r="K866" s="19" t="n">
        <f aca="false">J866*C866</f>
        <v>17.5</v>
      </c>
      <c r="L866" s="16" t="s">
        <v>12295</v>
      </c>
      <c r="M866" s="16" t="s">
        <v>12292</v>
      </c>
      <c r="N866" s="16" t="s">
        <v>12017</v>
      </c>
      <c r="O866" s="16" t="s">
        <v>12293</v>
      </c>
      <c r="P866" s="16" t="s">
        <v>12296</v>
      </c>
      <c r="Q866" s="16" t="s">
        <v>12017</v>
      </c>
    </row>
    <row r="867" customFormat="false" ht="15" hidden="false" customHeight="false" outlineLevel="0" collapsed="false">
      <c r="A867" s="14" t="str">
        <f aca="false">'SKU Master'!A867</f>
        <v>07-00866</v>
      </c>
      <c r="B867" s="14" t="str">
        <f aca="false">VLOOKUP(A867,'SKU Master'!$A:$N,6,FALSE())</f>
        <v>Orchard Spread Whole Wheat Elbow Macaroni, 16 oz</v>
      </c>
      <c r="C867" s="15" t="n">
        <v>2.5</v>
      </c>
      <c r="D867" s="15" t="n">
        <v>5.2</v>
      </c>
      <c r="E867" s="15" t="n">
        <v>3.8</v>
      </c>
      <c r="F867" s="16" t="s">
        <v>12290</v>
      </c>
      <c r="G867" s="16" t="s">
        <v>12021</v>
      </c>
      <c r="H867" s="17" t="n">
        <v>0.88</v>
      </c>
      <c r="I867" s="18" t="n">
        <f aca="false">('SKU Master'!I867-H867)/'SKU Master'!I867</f>
        <v>0.317829457364341</v>
      </c>
      <c r="J867" s="16" t="n">
        <v>3</v>
      </c>
      <c r="K867" s="19" t="n">
        <f aca="false">J867*C867</f>
        <v>7.5</v>
      </c>
      <c r="L867" s="16" t="s">
        <v>12295</v>
      </c>
      <c r="M867" s="16" t="s">
        <v>12292</v>
      </c>
      <c r="N867" s="16" t="s">
        <v>12017</v>
      </c>
      <c r="O867" s="16" t="s">
        <v>12293</v>
      </c>
      <c r="P867" s="16" t="s">
        <v>12298</v>
      </c>
      <c r="Q867" s="16" t="s">
        <v>12017</v>
      </c>
    </row>
    <row r="868" customFormat="false" ht="15" hidden="false" customHeight="false" outlineLevel="0" collapsed="false">
      <c r="A868" s="14" t="str">
        <f aca="false">'SKU Master'!A868</f>
        <v>07-00867</v>
      </c>
      <c r="B868" s="14" t="str">
        <f aca="false">VLOOKUP(A868,'SKU Master'!$A:$N,6,FALSE())</f>
        <v>Thrift Row Gluten-Free Ravioli, 16 oz</v>
      </c>
      <c r="C868" s="15" t="n">
        <v>3.3</v>
      </c>
      <c r="D868" s="15" t="n">
        <v>6</v>
      </c>
      <c r="E868" s="15" t="n">
        <v>4.4</v>
      </c>
      <c r="F868" s="16" t="s">
        <v>12290</v>
      </c>
      <c r="G868" s="16" t="s">
        <v>12021</v>
      </c>
      <c r="H868" s="17" t="n">
        <v>0.79</v>
      </c>
      <c r="I868" s="18" t="n">
        <f aca="false">('SKU Master'!I868-H868)/'SKU Master'!I868</f>
        <v>0.387596899224806</v>
      </c>
      <c r="J868" s="16" t="n">
        <v>3</v>
      </c>
      <c r="K868" s="19" t="n">
        <f aca="false">J868*C868</f>
        <v>9.9</v>
      </c>
      <c r="L868" s="16" t="s">
        <v>12295</v>
      </c>
      <c r="M868" s="16" t="s">
        <v>12292</v>
      </c>
      <c r="N868" s="16" t="s">
        <v>12017</v>
      </c>
      <c r="O868" s="16" t="s">
        <v>12293</v>
      </c>
      <c r="P868" s="16" t="s">
        <v>12298</v>
      </c>
      <c r="Q868" s="16" t="s">
        <v>12017</v>
      </c>
    </row>
    <row r="869" customFormat="false" ht="15" hidden="false" customHeight="false" outlineLevel="0" collapsed="false">
      <c r="A869" s="14" t="str">
        <f aca="false">'SKU Master'!A869</f>
        <v>07-00868</v>
      </c>
      <c r="B869" s="14" t="str">
        <f aca="false">VLOOKUP(A869,'SKU Master'!$A:$N,6,FALSE())</f>
        <v>Nutgrove Organic Lasagna Noodles, 24 oz</v>
      </c>
      <c r="C869" s="15" t="n">
        <v>3.1</v>
      </c>
      <c r="D869" s="15" t="n">
        <v>4.2</v>
      </c>
      <c r="E869" s="15" t="n">
        <v>4.2</v>
      </c>
      <c r="F869" s="16" t="s">
        <v>12290</v>
      </c>
      <c r="G869" s="16" t="s">
        <v>12021</v>
      </c>
      <c r="H869" s="17" t="n">
        <v>2.27</v>
      </c>
      <c r="I869" s="18" t="n">
        <f aca="false">('SKU Master'!I869-H869)/'SKU Master'!I869</f>
        <v>0.330383480825959</v>
      </c>
      <c r="J869" s="16" t="n">
        <v>3</v>
      </c>
      <c r="K869" s="19" t="n">
        <f aca="false">J869*C869</f>
        <v>9.3</v>
      </c>
      <c r="L869" s="16" t="s">
        <v>12295</v>
      </c>
      <c r="M869" s="16" t="s">
        <v>12292</v>
      </c>
      <c r="N869" s="16" t="s">
        <v>12017</v>
      </c>
      <c r="O869" s="16" t="s">
        <v>12293</v>
      </c>
      <c r="P869" s="16" t="s">
        <v>12298</v>
      </c>
      <c r="Q869" s="16" t="s">
        <v>12017</v>
      </c>
    </row>
    <row r="870" customFormat="false" ht="15" hidden="false" customHeight="false" outlineLevel="0" collapsed="false">
      <c r="A870" s="14" t="str">
        <f aca="false">'SKU Master'!A870</f>
        <v>07-00869</v>
      </c>
      <c r="B870" s="14" t="str">
        <f aca="false">VLOOKUP(A870,'SKU Master'!$A:$N,6,FALSE())</f>
        <v>Nutgrove Regular Lasagna Noodles, 12 oz</v>
      </c>
      <c r="C870" s="15" t="n">
        <v>3.1</v>
      </c>
      <c r="D870" s="15" t="n">
        <v>5.8</v>
      </c>
      <c r="E870" s="15" t="n">
        <v>4.8</v>
      </c>
      <c r="F870" s="16" t="s">
        <v>12290</v>
      </c>
      <c r="G870" s="16" t="s">
        <v>12021</v>
      </c>
      <c r="H870" s="17" t="n">
        <v>2.16</v>
      </c>
      <c r="I870" s="18" t="n">
        <f aca="false">('SKU Master'!I870-H870)/'SKU Master'!I870</f>
        <v>0.36283185840708</v>
      </c>
      <c r="J870" s="16" t="n">
        <v>6</v>
      </c>
      <c r="K870" s="19" t="n">
        <f aca="false">J870*C870</f>
        <v>18.6</v>
      </c>
      <c r="L870" s="16" t="s">
        <v>12295</v>
      </c>
      <c r="M870" s="16" t="s">
        <v>12292</v>
      </c>
      <c r="N870" s="16" t="s">
        <v>12017</v>
      </c>
      <c r="O870" s="16" t="s">
        <v>12293</v>
      </c>
      <c r="P870" s="16" t="s">
        <v>12296</v>
      </c>
      <c r="Q870" s="16" t="s">
        <v>12017</v>
      </c>
    </row>
    <row r="871" customFormat="false" ht="15" hidden="false" customHeight="false" outlineLevel="0" collapsed="false">
      <c r="A871" s="14" t="str">
        <f aca="false">'SKU Master'!A871</f>
        <v>07-00870</v>
      </c>
      <c r="B871" s="14" t="str">
        <f aca="false">VLOOKUP(A871,'SKU Master'!$A:$N,6,FALSE())</f>
        <v>Redbarn Regular Egg Noodles, 24 oz</v>
      </c>
      <c r="C871" s="15" t="n">
        <v>3.2</v>
      </c>
      <c r="D871" s="15" t="n">
        <v>5.5</v>
      </c>
      <c r="E871" s="15" t="n">
        <v>4.2</v>
      </c>
      <c r="F871" s="16" t="s">
        <v>12290</v>
      </c>
      <c r="G871" s="16" t="s">
        <v>12021</v>
      </c>
      <c r="H871" s="17" t="n">
        <v>0.91</v>
      </c>
      <c r="I871" s="18" t="n">
        <f aca="false">('SKU Master'!I871-H871)/'SKU Master'!I871</f>
        <v>0.389261744966443</v>
      </c>
      <c r="J871" s="16" t="n">
        <v>1</v>
      </c>
      <c r="K871" s="19" t="n">
        <f aca="false">J871*C871</f>
        <v>3.2</v>
      </c>
      <c r="L871" s="16" t="s">
        <v>12291</v>
      </c>
      <c r="M871" s="16" t="s">
        <v>12292</v>
      </c>
      <c r="N871" s="16" t="s">
        <v>12017</v>
      </c>
      <c r="O871" s="16" t="s">
        <v>12293</v>
      </c>
      <c r="P871" s="16" t="s">
        <v>12294</v>
      </c>
      <c r="Q871" s="16" t="s">
        <v>12017</v>
      </c>
    </row>
    <row r="872" customFormat="false" ht="15" hidden="false" customHeight="false" outlineLevel="0" collapsed="false">
      <c r="A872" s="14" t="str">
        <f aca="false">'SKU Master'!A872</f>
        <v>07-00871</v>
      </c>
      <c r="B872" s="14" t="str">
        <f aca="false">VLOOKUP(A872,'SKU Master'!$A:$N,6,FALSE())</f>
        <v>Thrift Row Regular Ravioli, 12 oz</v>
      </c>
      <c r="C872" s="15" t="n">
        <v>3.7</v>
      </c>
      <c r="D872" s="15" t="n">
        <v>7.3</v>
      </c>
      <c r="E872" s="15" t="n">
        <v>4.6</v>
      </c>
      <c r="F872" s="16" t="s">
        <v>12290</v>
      </c>
      <c r="G872" s="16" t="s">
        <v>12021</v>
      </c>
      <c r="H872" s="17" t="n">
        <v>0.8</v>
      </c>
      <c r="I872" s="18" t="n">
        <f aca="false">('SKU Master'!I872-H872)/'SKU Master'!I872</f>
        <v>0.424460431654676</v>
      </c>
      <c r="J872" s="16" t="n">
        <v>4</v>
      </c>
      <c r="K872" s="19" t="n">
        <f aca="false">J872*C872</f>
        <v>14.8</v>
      </c>
      <c r="L872" s="16" t="s">
        <v>12295</v>
      </c>
      <c r="M872" s="16" t="s">
        <v>12292</v>
      </c>
      <c r="N872" s="16" t="s">
        <v>12017</v>
      </c>
      <c r="O872" s="16" t="s">
        <v>12293</v>
      </c>
      <c r="P872" s="16" t="s">
        <v>12296</v>
      </c>
      <c r="Q872" s="16" t="s">
        <v>12017</v>
      </c>
    </row>
    <row r="873" customFormat="false" ht="15" hidden="false" customHeight="false" outlineLevel="0" collapsed="false">
      <c r="A873" s="14" t="str">
        <f aca="false">'SKU Master'!A873</f>
        <v>07-00872</v>
      </c>
      <c r="B873" s="14" t="str">
        <f aca="false">VLOOKUP(A873,'SKU Master'!$A:$N,6,FALSE())</f>
        <v>Orchard Spread Organic Egg Noodles, 12 oz</v>
      </c>
      <c r="C873" s="15" t="n">
        <v>3.3</v>
      </c>
      <c r="D873" s="15" t="n">
        <v>7.4</v>
      </c>
      <c r="E873" s="15" t="n">
        <v>4.5</v>
      </c>
      <c r="F873" s="16" t="s">
        <v>12290</v>
      </c>
      <c r="G873" s="16" t="s">
        <v>12021</v>
      </c>
      <c r="H873" s="17" t="n">
        <v>0.85</v>
      </c>
      <c r="I873" s="18" t="n">
        <f aca="false">('SKU Master'!I873-H873)/'SKU Master'!I873</f>
        <v>0.34108527131783</v>
      </c>
      <c r="J873" s="16" t="n">
        <v>1</v>
      </c>
      <c r="K873" s="19" t="n">
        <f aca="false">J873*C873</f>
        <v>3.3</v>
      </c>
      <c r="L873" s="16" t="s">
        <v>12291</v>
      </c>
      <c r="M873" s="16" t="s">
        <v>12292</v>
      </c>
      <c r="N873" s="16" t="s">
        <v>12017</v>
      </c>
      <c r="O873" s="16" t="s">
        <v>12293</v>
      </c>
      <c r="P873" s="16" t="s">
        <v>12294</v>
      </c>
      <c r="Q873" s="16" t="s">
        <v>12017</v>
      </c>
    </row>
    <row r="874" customFormat="false" ht="15" hidden="false" customHeight="false" outlineLevel="0" collapsed="false">
      <c r="A874" s="14" t="str">
        <f aca="false">'SKU Master'!A874</f>
        <v>07-00873</v>
      </c>
      <c r="B874" s="14" t="str">
        <f aca="false">VLOOKUP(A874,'SKU Master'!$A:$N,6,FALSE())</f>
        <v>Pepperlane Whole Wheat Rotini, 16 oz</v>
      </c>
      <c r="C874" s="15" t="n">
        <v>3.3</v>
      </c>
      <c r="D874" s="15" t="n">
        <v>7.2</v>
      </c>
      <c r="E874" s="15" t="n">
        <v>2.7</v>
      </c>
      <c r="F874" s="16" t="s">
        <v>12290</v>
      </c>
      <c r="G874" s="16" t="s">
        <v>12017</v>
      </c>
      <c r="H874" s="17" t="n">
        <v>1.47</v>
      </c>
      <c r="I874" s="18" t="n">
        <f aca="false">('SKU Master'!I874-H874)/'SKU Master'!I874</f>
        <v>0.358078602620087</v>
      </c>
      <c r="J874" s="16" t="n">
        <v>6</v>
      </c>
      <c r="K874" s="19" t="n">
        <f aca="false">J874*C874</f>
        <v>19.8</v>
      </c>
      <c r="L874" s="16" t="s">
        <v>12295</v>
      </c>
      <c r="M874" s="16" t="s">
        <v>12292</v>
      </c>
      <c r="N874" s="16" t="s">
        <v>12017</v>
      </c>
      <c r="O874" s="16" t="s">
        <v>12293</v>
      </c>
      <c r="P874" s="16" t="s">
        <v>12297</v>
      </c>
      <c r="Q874" s="16" t="s">
        <v>12017</v>
      </c>
    </row>
    <row r="875" customFormat="false" ht="15" hidden="false" customHeight="false" outlineLevel="0" collapsed="false">
      <c r="A875" s="14" t="str">
        <f aca="false">'SKU Master'!A875</f>
        <v>07-00874</v>
      </c>
      <c r="B875" s="14" t="str">
        <f aca="false">VLOOKUP(A875,'SKU Master'!$A:$N,6,FALSE())</f>
        <v>Harborline Organic Spaghetti, 16 oz</v>
      </c>
      <c r="C875" s="15" t="n">
        <v>2.6</v>
      </c>
      <c r="D875" s="15" t="n">
        <v>4.7</v>
      </c>
      <c r="E875" s="15" t="n">
        <v>3.6</v>
      </c>
      <c r="F875" s="16" t="s">
        <v>12290</v>
      </c>
      <c r="G875" s="16" t="s">
        <v>12021</v>
      </c>
      <c r="H875" s="17" t="n">
        <v>1.67</v>
      </c>
      <c r="I875" s="18" t="n">
        <f aca="false">('SKU Master'!I875-H875)/'SKU Master'!I875</f>
        <v>0.401433691756272</v>
      </c>
      <c r="J875" s="16" t="n">
        <v>5</v>
      </c>
      <c r="K875" s="19" t="n">
        <f aca="false">J875*C875</f>
        <v>13</v>
      </c>
      <c r="L875" s="16" t="s">
        <v>12295</v>
      </c>
      <c r="M875" s="16" t="s">
        <v>12292</v>
      </c>
      <c r="N875" s="16" t="s">
        <v>12017</v>
      </c>
      <c r="O875" s="16" t="s">
        <v>12293</v>
      </c>
      <c r="P875" s="16" t="s">
        <v>12296</v>
      </c>
      <c r="Q875" s="16" t="s">
        <v>12017</v>
      </c>
    </row>
    <row r="876" customFormat="false" ht="15" hidden="false" customHeight="false" outlineLevel="0" collapsed="false">
      <c r="A876" s="14" t="str">
        <f aca="false">'SKU Master'!A876</f>
        <v>07-00875</v>
      </c>
      <c r="B876" s="14" t="str">
        <f aca="false">VLOOKUP(A876,'SKU Master'!$A:$N,6,FALSE())</f>
        <v>Roastport Regular Spaghetti, 24 oz</v>
      </c>
      <c r="C876" s="15" t="n">
        <v>3.6</v>
      </c>
      <c r="D876" s="15" t="n">
        <v>4.7</v>
      </c>
      <c r="E876" s="15" t="n">
        <v>2.8</v>
      </c>
      <c r="F876" s="16" t="s">
        <v>12290</v>
      </c>
      <c r="G876" s="16" t="s">
        <v>12021</v>
      </c>
      <c r="H876" s="17" t="n">
        <v>0.78</v>
      </c>
      <c r="I876" s="18" t="n">
        <f aca="false">('SKU Master'!I876-H876)/'SKU Master'!I876</f>
        <v>0.395348837209302</v>
      </c>
      <c r="J876" s="16" t="n">
        <v>7</v>
      </c>
      <c r="K876" s="19" t="n">
        <f aca="false">J876*C876</f>
        <v>25.2</v>
      </c>
      <c r="L876" s="16" t="s">
        <v>12295</v>
      </c>
      <c r="M876" s="16" t="s">
        <v>12292</v>
      </c>
      <c r="N876" s="16" t="s">
        <v>12017</v>
      </c>
      <c r="O876" s="16" t="s">
        <v>12293</v>
      </c>
      <c r="P876" s="16" t="s">
        <v>12297</v>
      </c>
      <c r="Q876" s="16" t="s">
        <v>12017</v>
      </c>
    </row>
    <row r="877" customFormat="false" ht="15" hidden="false" customHeight="false" outlineLevel="0" collapsed="false">
      <c r="A877" s="14" t="str">
        <f aca="false">'SKU Master'!A877</f>
        <v>07-00876</v>
      </c>
      <c r="B877" s="14" t="str">
        <f aca="false">VLOOKUP(A877,'SKU Master'!$A:$N,6,FALSE())</f>
        <v>Harborline Organic Egg Noodles, 16 oz</v>
      </c>
      <c r="C877" s="15" t="n">
        <v>3.7</v>
      </c>
      <c r="D877" s="15" t="n">
        <v>8.2</v>
      </c>
      <c r="E877" s="15" t="n">
        <v>2.6</v>
      </c>
      <c r="F877" s="16" t="s">
        <v>12290</v>
      </c>
      <c r="G877" s="16" t="s">
        <v>12021</v>
      </c>
      <c r="H877" s="17" t="n">
        <v>1.81</v>
      </c>
      <c r="I877" s="18" t="n">
        <f aca="false">('SKU Master'!I877-H877)/'SKU Master'!I877</f>
        <v>0.351254480286738</v>
      </c>
      <c r="J877" s="16" t="n">
        <v>2</v>
      </c>
      <c r="K877" s="19" t="n">
        <f aca="false">J877*C877</f>
        <v>7.4</v>
      </c>
      <c r="L877" s="16" t="s">
        <v>12295</v>
      </c>
      <c r="M877" s="16" t="s">
        <v>12292</v>
      </c>
      <c r="N877" s="16" t="s">
        <v>12017</v>
      </c>
      <c r="O877" s="16" t="s">
        <v>12293</v>
      </c>
      <c r="P877" s="16" t="s">
        <v>12298</v>
      </c>
      <c r="Q877" s="16" t="s">
        <v>12017</v>
      </c>
    </row>
    <row r="878" customFormat="false" ht="15" hidden="false" customHeight="false" outlineLevel="0" collapsed="false">
      <c r="A878" s="14" t="str">
        <f aca="false">'SKU Master'!A878</f>
        <v>07-00877</v>
      </c>
      <c r="B878" s="14" t="str">
        <f aca="false">VLOOKUP(A878,'SKU Master'!$A:$N,6,FALSE())</f>
        <v>Harborline Regular Spaghetti, 16 oz</v>
      </c>
      <c r="C878" s="15" t="n">
        <v>4.4</v>
      </c>
      <c r="D878" s="15" t="n">
        <v>6.7</v>
      </c>
      <c r="E878" s="15" t="n">
        <v>4.7</v>
      </c>
      <c r="F878" s="16" t="s">
        <v>12290</v>
      </c>
      <c r="G878" s="16" t="s">
        <v>12017</v>
      </c>
      <c r="H878" s="17" t="n">
        <v>0.74</v>
      </c>
      <c r="I878" s="18" t="n">
        <f aca="false">('SKU Master'!I878-H878)/'SKU Master'!I878</f>
        <v>0.467625899280576</v>
      </c>
      <c r="J878" s="16" t="n">
        <v>4</v>
      </c>
      <c r="K878" s="19" t="n">
        <f aca="false">J878*C878</f>
        <v>17.6</v>
      </c>
      <c r="L878" s="16" t="s">
        <v>12295</v>
      </c>
      <c r="M878" s="16" t="s">
        <v>12292</v>
      </c>
      <c r="N878" s="16" t="s">
        <v>12017</v>
      </c>
      <c r="O878" s="16" t="s">
        <v>12293</v>
      </c>
      <c r="P878" s="16" t="s">
        <v>12296</v>
      </c>
      <c r="Q878" s="16" t="s">
        <v>12017</v>
      </c>
    </row>
    <row r="879" customFormat="false" ht="15" hidden="false" customHeight="false" outlineLevel="0" collapsed="false">
      <c r="A879" s="14" t="str">
        <f aca="false">'SKU Master'!A879</f>
        <v>07-00878</v>
      </c>
      <c r="B879" s="14" t="str">
        <f aca="false">VLOOKUP(A879,'SKU Master'!$A:$N,6,FALSE())</f>
        <v>Harborline Organic Lasagna Noodles, 12 oz</v>
      </c>
      <c r="C879" s="15" t="n">
        <v>3.1</v>
      </c>
      <c r="D879" s="15" t="n">
        <v>4.4</v>
      </c>
      <c r="E879" s="15" t="n">
        <v>2.6</v>
      </c>
      <c r="F879" s="16" t="s">
        <v>12290</v>
      </c>
      <c r="G879" s="16" t="s">
        <v>12021</v>
      </c>
      <c r="H879" s="17" t="n">
        <v>1.46</v>
      </c>
      <c r="I879" s="18" t="n">
        <f aca="false">('SKU Master'!I879-H879)/'SKU Master'!I879</f>
        <v>0.362445414847162</v>
      </c>
      <c r="J879" s="16" t="n">
        <v>6</v>
      </c>
      <c r="K879" s="19" t="n">
        <f aca="false">J879*C879</f>
        <v>18.6</v>
      </c>
      <c r="L879" s="16" t="s">
        <v>12295</v>
      </c>
      <c r="M879" s="16" t="s">
        <v>12292</v>
      </c>
      <c r="N879" s="16" t="s">
        <v>12017</v>
      </c>
      <c r="O879" s="16" t="s">
        <v>12293</v>
      </c>
      <c r="P879" s="16" t="s">
        <v>12296</v>
      </c>
      <c r="Q879" s="16" t="s">
        <v>12017</v>
      </c>
    </row>
    <row r="880" customFormat="false" ht="15" hidden="false" customHeight="false" outlineLevel="0" collapsed="false">
      <c r="A880" s="14" t="str">
        <f aca="false">'SKU Master'!A880</f>
        <v>07-00879</v>
      </c>
      <c r="B880" s="14" t="str">
        <f aca="false">VLOOKUP(A880,'SKU Master'!$A:$N,6,FALSE())</f>
        <v>Nutgrove Gluten-Free Angel Hair, 12 oz</v>
      </c>
      <c r="C880" s="15" t="n">
        <v>2.6</v>
      </c>
      <c r="D880" s="15" t="n">
        <v>7.4</v>
      </c>
      <c r="E880" s="15" t="n">
        <v>3.1</v>
      </c>
      <c r="F880" s="16" t="s">
        <v>12290</v>
      </c>
      <c r="G880" s="16" t="s">
        <v>12021</v>
      </c>
      <c r="H880" s="17" t="n">
        <v>1.27</v>
      </c>
      <c r="I880" s="18" t="n">
        <f aca="false">('SKU Master'!I880-H880)/'SKU Master'!I880</f>
        <v>0.328042328042328</v>
      </c>
      <c r="J880" s="16" t="n">
        <v>1</v>
      </c>
      <c r="K880" s="19" t="n">
        <f aca="false">J880*C880</f>
        <v>2.6</v>
      </c>
      <c r="L880" s="16" t="s">
        <v>12291</v>
      </c>
      <c r="M880" s="16" t="s">
        <v>12292</v>
      </c>
      <c r="N880" s="16" t="s">
        <v>12017</v>
      </c>
      <c r="O880" s="16" t="s">
        <v>12293</v>
      </c>
      <c r="P880" s="16" t="s">
        <v>12294</v>
      </c>
      <c r="Q880" s="16" t="s">
        <v>12017</v>
      </c>
    </row>
    <row r="881" customFormat="false" ht="15" hidden="false" customHeight="false" outlineLevel="0" collapsed="false">
      <c r="A881" s="14" t="str">
        <f aca="false">'SKU Master'!A881</f>
        <v>07-00880</v>
      </c>
      <c r="B881" s="14" t="str">
        <f aca="false">VLOOKUP(A881,'SKU Master'!$A:$N,6,FALSE())</f>
        <v>Redbarn Regular Angel Hair, 16 oz</v>
      </c>
      <c r="C881" s="15" t="n">
        <v>2.8</v>
      </c>
      <c r="D881" s="15" t="n">
        <v>7.9</v>
      </c>
      <c r="E881" s="15" t="n">
        <v>4.2</v>
      </c>
      <c r="F881" s="16" t="s">
        <v>12290</v>
      </c>
      <c r="G881" s="16" t="s">
        <v>12017</v>
      </c>
      <c r="H881" s="17" t="n">
        <v>0.98</v>
      </c>
      <c r="I881" s="18" t="n">
        <f aca="false">('SKU Master'!I881-H881)/'SKU Master'!I881</f>
        <v>0.294964028776978</v>
      </c>
      <c r="J881" s="16" t="n">
        <v>5</v>
      </c>
      <c r="K881" s="19" t="n">
        <f aca="false">J881*C881</f>
        <v>14</v>
      </c>
      <c r="L881" s="16" t="s">
        <v>12295</v>
      </c>
      <c r="M881" s="16" t="s">
        <v>12292</v>
      </c>
      <c r="N881" s="16" t="s">
        <v>12017</v>
      </c>
      <c r="O881" s="16" t="s">
        <v>12293</v>
      </c>
      <c r="P881" s="16" t="s">
        <v>12296</v>
      </c>
      <c r="Q881" s="16" t="s">
        <v>12017</v>
      </c>
    </row>
    <row r="882" customFormat="false" ht="15" hidden="false" customHeight="false" outlineLevel="0" collapsed="false">
      <c r="A882" s="14" t="str">
        <f aca="false">'SKU Master'!A882</f>
        <v>07-00881</v>
      </c>
      <c r="B882" s="14" t="str">
        <f aca="false">VLOOKUP(A882,'SKU Master'!$A:$N,6,FALSE())</f>
        <v>Wheatstone Organic Penne, 16 oz</v>
      </c>
      <c r="C882" s="15" t="n">
        <v>3.8</v>
      </c>
      <c r="D882" s="15" t="n">
        <v>7.5</v>
      </c>
      <c r="E882" s="15" t="n">
        <v>4.8</v>
      </c>
      <c r="F882" s="16" t="s">
        <v>12290</v>
      </c>
      <c r="G882" s="16" t="s">
        <v>12017</v>
      </c>
      <c r="H882" s="17" t="n">
        <v>0.93</v>
      </c>
      <c r="I882" s="18" t="n">
        <f aca="false">('SKU Master'!I882-H882)/'SKU Master'!I882</f>
        <v>0.375838926174497</v>
      </c>
      <c r="J882" s="16" t="n">
        <v>4</v>
      </c>
      <c r="K882" s="19" t="n">
        <f aca="false">J882*C882</f>
        <v>15.2</v>
      </c>
      <c r="L882" s="16" t="s">
        <v>12295</v>
      </c>
      <c r="M882" s="16" t="s">
        <v>12292</v>
      </c>
      <c r="N882" s="16" t="s">
        <v>12017</v>
      </c>
      <c r="O882" s="16" t="s">
        <v>12293</v>
      </c>
      <c r="P882" s="16" t="s">
        <v>12296</v>
      </c>
      <c r="Q882" s="16" t="s">
        <v>12017</v>
      </c>
    </row>
    <row r="883" customFormat="false" ht="15" hidden="false" customHeight="false" outlineLevel="0" collapsed="false">
      <c r="A883" s="14" t="str">
        <f aca="false">'SKU Master'!A883</f>
        <v>07-00882</v>
      </c>
      <c r="B883" s="14" t="str">
        <f aca="false">VLOOKUP(A883,'SKU Master'!$A:$N,6,FALSE())</f>
        <v>Roastport Gluten-Free Angel Hair, 12 oz</v>
      </c>
      <c r="C883" s="15" t="n">
        <v>3.4</v>
      </c>
      <c r="D883" s="15" t="n">
        <v>7.2</v>
      </c>
      <c r="E883" s="15" t="n">
        <v>4.4</v>
      </c>
      <c r="F883" s="16" t="s">
        <v>12290</v>
      </c>
      <c r="G883" s="16" t="s">
        <v>12021</v>
      </c>
      <c r="H883" s="17" t="n">
        <v>2.68</v>
      </c>
      <c r="I883" s="18" t="n">
        <f aca="false">('SKU Master'!I883-H883)/'SKU Master'!I883</f>
        <v>0.29287598944591</v>
      </c>
      <c r="J883" s="16" t="n">
        <v>1</v>
      </c>
      <c r="K883" s="19" t="n">
        <f aca="false">J883*C883</f>
        <v>3.4</v>
      </c>
      <c r="L883" s="16" t="s">
        <v>12291</v>
      </c>
      <c r="M883" s="16" t="s">
        <v>12292</v>
      </c>
      <c r="N883" s="16" t="s">
        <v>12017</v>
      </c>
      <c r="O883" s="16" t="s">
        <v>12293</v>
      </c>
      <c r="P883" s="16" t="s">
        <v>12294</v>
      </c>
      <c r="Q883" s="16" t="s">
        <v>12017</v>
      </c>
    </row>
    <row r="884" customFormat="false" ht="15" hidden="false" customHeight="false" outlineLevel="0" collapsed="false">
      <c r="A884" s="14" t="str">
        <f aca="false">'SKU Master'!A884</f>
        <v>07-00883</v>
      </c>
      <c r="B884" s="14" t="str">
        <f aca="false">VLOOKUP(A884,'SKU Master'!$A:$N,6,FALSE())</f>
        <v>Thrift Row Regular Penne, 12 oz</v>
      </c>
      <c r="C884" s="15" t="n">
        <v>2.6</v>
      </c>
      <c r="D884" s="15" t="n">
        <v>5.3</v>
      </c>
      <c r="E884" s="15" t="n">
        <v>4.5</v>
      </c>
      <c r="F884" s="16" t="s">
        <v>12290</v>
      </c>
      <c r="G884" s="16" t="s">
        <v>12021</v>
      </c>
      <c r="H884" s="17" t="n">
        <v>1.11</v>
      </c>
      <c r="I884" s="18" t="n">
        <f aca="false">('SKU Master'!I884-H884)/'SKU Master'!I884</f>
        <v>0.379888268156425</v>
      </c>
      <c r="J884" s="16" t="n">
        <v>6</v>
      </c>
      <c r="K884" s="19" t="n">
        <f aca="false">J884*C884</f>
        <v>15.6</v>
      </c>
      <c r="L884" s="16" t="s">
        <v>12295</v>
      </c>
      <c r="M884" s="16" t="s">
        <v>12292</v>
      </c>
      <c r="N884" s="16" t="s">
        <v>12017</v>
      </c>
      <c r="O884" s="16" t="s">
        <v>12293</v>
      </c>
      <c r="P884" s="16" t="s">
        <v>12297</v>
      </c>
      <c r="Q884" s="16" t="s">
        <v>12017</v>
      </c>
    </row>
    <row r="885" customFormat="false" ht="15" hidden="false" customHeight="false" outlineLevel="0" collapsed="false">
      <c r="A885" s="14" t="str">
        <f aca="false">'SKU Master'!A885</f>
        <v>07-00884</v>
      </c>
      <c r="B885" s="14" t="str">
        <f aca="false">VLOOKUP(A885,'SKU Master'!$A:$N,6,FALSE())</f>
        <v>Redbarn Regular Penne, 16 oz</v>
      </c>
      <c r="C885" s="15" t="n">
        <v>3.5</v>
      </c>
      <c r="D885" s="15" t="n">
        <v>7.8</v>
      </c>
      <c r="E885" s="15" t="n">
        <v>3.3</v>
      </c>
      <c r="F885" s="16" t="s">
        <v>12290</v>
      </c>
      <c r="G885" s="16" t="s">
        <v>12021</v>
      </c>
      <c r="H885" s="17" t="n">
        <v>2.87</v>
      </c>
      <c r="I885" s="18" t="n">
        <f aca="false">('SKU Master'!I885-H885)/'SKU Master'!I885</f>
        <v>0.280701754385965</v>
      </c>
      <c r="J885" s="16" t="n">
        <v>2</v>
      </c>
      <c r="K885" s="19" t="n">
        <f aca="false">J885*C885</f>
        <v>7</v>
      </c>
      <c r="L885" s="16" t="s">
        <v>12295</v>
      </c>
      <c r="M885" s="16" t="s">
        <v>12292</v>
      </c>
      <c r="N885" s="16" t="s">
        <v>12017</v>
      </c>
      <c r="O885" s="16" t="s">
        <v>12293</v>
      </c>
      <c r="P885" s="16" t="s">
        <v>12294</v>
      </c>
      <c r="Q885" s="16" t="s">
        <v>12017</v>
      </c>
    </row>
    <row r="886" customFormat="false" ht="15" hidden="false" customHeight="false" outlineLevel="0" collapsed="false">
      <c r="A886" s="14" t="str">
        <f aca="false">'SKU Master'!A886</f>
        <v>07-00885</v>
      </c>
      <c r="B886" s="14" t="str">
        <f aca="false">VLOOKUP(A886,'SKU Master'!$A:$N,6,FALSE())</f>
        <v>Thrift Row Organic Penne, 24 oz</v>
      </c>
      <c r="C886" s="15" t="n">
        <v>4.1</v>
      </c>
      <c r="D886" s="15" t="n">
        <v>7.3</v>
      </c>
      <c r="E886" s="15" t="n">
        <v>5</v>
      </c>
      <c r="F886" s="16" t="s">
        <v>12290</v>
      </c>
      <c r="G886" s="16" t="s">
        <v>12017</v>
      </c>
      <c r="H886" s="17" t="n">
        <v>1.69</v>
      </c>
      <c r="I886" s="18" t="n">
        <f aca="false">('SKU Master'!I886-H886)/'SKU Master'!I886</f>
        <v>0.434782608695652</v>
      </c>
      <c r="J886" s="16" t="n">
        <v>6</v>
      </c>
      <c r="K886" s="19" t="n">
        <f aca="false">J886*C886</f>
        <v>24.6</v>
      </c>
      <c r="L886" s="16" t="s">
        <v>12295</v>
      </c>
      <c r="M886" s="16" t="s">
        <v>12292</v>
      </c>
      <c r="N886" s="16" t="s">
        <v>12017</v>
      </c>
      <c r="O886" s="16" t="s">
        <v>12293</v>
      </c>
      <c r="P886" s="16" t="s">
        <v>12297</v>
      </c>
      <c r="Q886" s="16" t="s">
        <v>12017</v>
      </c>
    </row>
    <row r="887" customFormat="false" ht="15" hidden="false" customHeight="false" outlineLevel="0" collapsed="false">
      <c r="A887" s="14" t="str">
        <f aca="false">'SKU Master'!A887</f>
        <v>07-00886</v>
      </c>
      <c r="B887" s="14" t="str">
        <f aca="false">VLOOKUP(A887,'SKU Master'!$A:$N,6,FALSE())</f>
        <v>Nutgrove Gluten-Free Elbow Macaroni, 12 oz</v>
      </c>
      <c r="C887" s="15" t="n">
        <v>4.3</v>
      </c>
      <c r="D887" s="15" t="n">
        <v>5.8</v>
      </c>
      <c r="E887" s="15" t="n">
        <v>5</v>
      </c>
      <c r="F887" s="16" t="s">
        <v>12290</v>
      </c>
      <c r="G887" s="16" t="s">
        <v>12021</v>
      </c>
      <c r="H887" s="17" t="n">
        <v>2.7</v>
      </c>
      <c r="I887" s="18" t="n">
        <f aca="false">('SKU Master'!I887-H887)/'SKU Master'!I887</f>
        <v>0.305912596401028</v>
      </c>
      <c r="J887" s="16" t="n">
        <v>5</v>
      </c>
      <c r="K887" s="19" t="n">
        <f aca="false">J887*C887</f>
        <v>21.5</v>
      </c>
      <c r="L887" s="16" t="s">
        <v>12295</v>
      </c>
      <c r="M887" s="16" t="s">
        <v>12292</v>
      </c>
      <c r="N887" s="16" t="s">
        <v>12017</v>
      </c>
      <c r="O887" s="16" t="s">
        <v>12293</v>
      </c>
      <c r="P887" s="16" t="s">
        <v>12297</v>
      </c>
      <c r="Q887" s="16" t="s">
        <v>12017</v>
      </c>
    </row>
    <row r="888" customFormat="false" ht="15" hidden="false" customHeight="false" outlineLevel="0" collapsed="false">
      <c r="A888" s="14" t="str">
        <f aca="false">'SKU Master'!A888</f>
        <v>07-00887</v>
      </c>
      <c r="B888" s="14" t="str">
        <f aca="false">VLOOKUP(A888,'SKU Master'!$A:$N,6,FALSE())</f>
        <v>Roastport Regular Angel Hair, 16 oz</v>
      </c>
      <c r="C888" s="15" t="n">
        <v>3</v>
      </c>
      <c r="D888" s="15" t="n">
        <v>7.8</v>
      </c>
      <c r="E888" s="15" t="n">
        <v>3.4</v>
      </c>
      <c r="F888" s="16" t="s">
        <v>12290</v>
      </c>
      <c r="G888" s="16" t="s">
        <v>12021</v>
      </c>
      <c r="H888" s="17" t="n">
        <v>2.2</v>
      </c>
      <c r="I888" s="18" t="n">
        <f aca="false">('SKU Master'!I888-H888)/'SKU Master'!I888</f>
        <v>0.419525065963061</v>
      </c>
      <c r="J888" s="16" t="n">
        <v>3</v>
      </c>
      <c r="K888" s="19" t="n">
        <f aca="false">J888*C888</f>
        <v>9</v>
      </c>
      <c r="L888" s="16" t="s">
        <v>12295</v>
      </c>
      <c r="M888" s="16" t="s">
        <v>12292</v>
      </c>
      <c r="N888" s="16" t="s">
        <v>12017</v>
      </c>
      <c r="O888" s="16" t="s">
        <v>12293</v>
      </c>
      <c r="P888" s="16" t="s">
        <v>12298</v>
      </c>
      <c r="Q888" s="16" t="s">
        <v>12017</v>
      </c>
    </row>
    <row r="889" customFormat="false" ht="15" hidden="false" customHeight="false" outlineLevel="0" collapsed="false">
      <c r="A889" s="14" t="str">
        <f aca="false">'SKU Master'!A889</f>
        <v>07-00888</v>
      </c>
      <c r="B889" s="14" t="str">
        <f aca="false">VLOOKUP(A889,'SKU Master'!$A:$N,6,FALSE())</f>
        <v>Thrift Row Regular Lasagna Noodles, 16 oz</v>
      </c>
      <c r="C889" s="15" t="n">
        <v>3.7</v>
      </c>
      <c r="D889" s="15" t="n">
        <v>5.5</v>
      </c>
      <c r="E889" s="15" t="n">
        <v>3.4</v>
      </c>
      <c r="F889" s="16" t="s">
        <v>12290</v>
      </c>
      <c r="G889" s="16" t="s">
        <v>12021</v>
      </c>
      <c r="H889" s="17" t="n">
        <v>2.05</v>
      </c>
      <c r="I889" s="18" t="n">
        <f aca="false">('SKU Master'!I889-H889)/'SKU Master'!I889</f>
        <v>0.486215538847118</v>
      </c>
      <c r="J889" s="16" t="n">
        <v>4</v>
      </c>
      <c r="K889" s="19" t="n">
        <f aca="false">J889*C889</f>
        <v>14.8</v>
      </c>
      <c r="L889" s="16" t="s">
        <v>12295</v>
      </c>
      <c r="M889" s="16" t="s">
        <v>12292</v>
      </c>
      <c r="N889" s="16" t="s">
        <v>12017</v>
      </c>
      <c r="O889" s="16" t="s">
        <v>12293</v>
      </c>
      <c r="P889" s="16" t="s">
        <v>12296</v>
      </c>
      <c r="Q889" s="16" t="s">
        <v>12017</v>
      </c>
    </row>
    <row r="890" customFormat="false" ht="15" hidden="false" customHeight="false" outlineLevel="0" collapsed="false">
      <c r="A890" s="14" t="str">
        <f aca="false">'SKU Master'!A890</f>
        <v>07-00889</v>
      </c>
      <c r="B890" s="14" t="str">
        <f aca="false">VLOOKUP(A890,'SKU Master'!$A:$N,6,FALSE())</f>
        <v>Pepperlane Gluten-Free Rotini, 24 oz</v>
      </c>
      <c r="C890" s="15" t="n">
        <v>2.6</v>
      </c>
      <c r="D890" s="15" t="n">
        <v>4.3</v>
      </c>
      <c r="E890" s="15" t="n">
        <v>4.3</v>
      </c>
      <c r="F890" s="16" t="s">
        <v>12290</v>
      </c>
      <c r="G890" s="16" t="s">
        <v>12017</v>
      </c>
      <c r="H890" s="17" t="n">
        <v>1.3</v>
      </c>
      <c r="I890" s="18" t="n">
        <f aca="false">('SKU Master'!I890-H890)/'SKU Master'!I890</f>
        <v>0.346733668341709</v>
      </c>
      <c r="J890" s="16" t="n">
        <v>7</v>
      </c>
      <c r="K890" s="19" t="n">
        <f aca="false">J890*C890</f>
        <v>18.2</v>
      </c>
      <c r="L890" s="16" t="s">
        <v>12295</v>
      </c>
      <c r="M890" s="16" t="s">
        <v>12292</v>
      </c>
      <c r="N890" s="16" t="s">
        <v>12017</v>
      </c>
      <c r="O890" s="16" t="s">
        <v>12293</v>
      </c>
      <c r="P890" s="16" t="s">
        <v>12297</v>
      </c>
      <c r="Q890" s="16" t="s">
        <v>12017</v>
      </c>
    </row>
    <row r="891" customFormat="false" ht="15" hidden="false" customHeight="false" outlineLevel="0" collapsed="false">
      <c r="A891" s="14" t="str">
        <f aca="false">'SKU Master'!A891</f>
        <v>07-00890</v>
      </c>
      <c r="B891" s="14" t="str">
        <f aca="false">VLOOKUP(A891,'SKU Master'!$A:$N,6,FALSE())</f>
        <v>Thrift Row Organic Rotini, 12 oz</v>
      </c>
      <c r="C891" s="15" t="n">
        <v>4.4</v>
      </c>
      <c r="D891" s="15" t="n">
        <v>8.5</v>
      </c>
      <c r="E891" s="15" t="n">
        <v>4.4</v>
      </c>
      <c r="F891" s="16" t="s">
        <v>12290</v>
      </c>
      <c r="G891" s="16" t="s">
        <v>12021</v>
      </c>
      <c r="H891" s="17" t="n">
        <v>1.3</v>
      </c>
      <c r="I891" s="18" t="n">
        <f aca="false">('SKU Master'!I891-H891)/'SKU Master'!I891</f>
        <v>0.456066945606695</v>
      </c>
      <c r="J891" s="16" t="n">
        <v>2</v>
      </c>
      <c r="K891" s="19" t="n">
        <f aca="false">J891*C891</f>
        <v>8.8</v>
      </c>
      <c r="L891" s="16" t="s">
        <v>12295</v>
      </c>
      <c r="M891" s="16" t="s">
        <v>12292</v>
      </c>
      <c r="N891" s="16" t="s">
        <v>12017</v>
      </c>
      <c r="O891" s="16" t="s">
        <v>12293</v>
      </c>
      <c r="P891" s="16" t="s">
        <v>12298</v>
      </c>
      <c r="Q891" s="16" t="s">
        <v>12017</v>
      </c>
    </row>
    <row r="892" customFormat="false" ht="15" hidden="false" customHeight="false" outlineLevel="0" collapsed="false">
      <c r="A892" s="14" t="str">
        <f aca="false">'SKU Master'!A892</f>
        <v>07-00891</v>
      </c>
      <c r="B892" s="14" t="str">
        <f aca="false">VLOOKUP(A892,'SKU Master'!$A:$N,6,FALSE())</f>
        <v>Pepperlane Gluten-Free Spaghetti, 16 oz</v>
      </c>
      <c r="C892" s="15" t="n">
        <v>3.4</v>
      </c>
      <c r="D892" s="15" t="n">
        <v>7.5</v>
      </c>
      <c r="E892" s="15" t="n">
        <v>3.3</v>
      </c>
      <c r="F892" s="16" t="s">
        <v>12290</v>
      </c>
      <c r="G892" s="16" t="s">
        <v>12021</v>
      </c>
      <c r="H892" s="17" t="n">
        <v>2.39</v>
      </c>
      <c r="I892" s="18" t="n">
        <f aca="false">('SKU Master'!I892-H892)/'SKU Master'!I892</f>
        <v>0.294985250737463</v>
      </c>
      <c r="J892" s="16" t="n">
        <v>5</v>
      </c>
      <c r="K892" s="19" t="n">
        <f aca="false">J892*C892</f>
        <v>17</v>
      </c>
      <c r="L892" s="16" t="s">
        <v>12295</v>
      </c>
      <c r="M892" s="16" t="s">
        <v>12292</v>
      </c>
      <c r="N892" s="16" t="s">
        <v>12017</v>
      </c>
      <c r="O892" s="16" t="s">
        <v>12293</v>
      </c>
      <c r="P892" s="16" t="s">
        <v>12296</v>
      </c>
      <c r="Q892" s="16" t="s">
        <v>12021</v>
      </c>
    </row>
    <row r="893" customFormat="false" ht="15" hidden="false" customHeight="false" outlineLevel="0" collapsed="false">
      <c r="A893" s="14" t="str">
        <f aca="false">'SKU Master'!A893</f>
        <v>07-00892</v>
      </c>
      <c r="B893" s="14" t="str">
        <f aca="false">VLOOKUP(A893,'SKU Master'!$A:$N,6,FALSE())</f>
        <v>Thrift Row Gluten-Free Angel Hair, 24 oz</v>
      </c>
      <c r="C893" s="15" t="n">
        <v>4.6</v>
      </c>
      <c r="D893" s="15" t="n">
        <v>7</v>
      </c>
      <c r="E893" s="15" t="n">
        <v>4.6</v>
      </c>
      <c r="F893" s="16" t="s">
        <v>12290</v>
      </c>
      <c r="G893" s="16" t="s">
        <v>12021</v>
      </c>
      <c r="H893" s="17" t="n">
        <v>1.1</v>
      </c>
      <c r="I893" s="18" t="n">
        <f aca="false">('SKU Master'!I893-H893)/'SKU Master'!I893</f>
        <v>0.447236180904523</v>
      </c>
      <c r="J893" s="16" t="n">
        <v>6</v>
      </c>
      <c r="K893" s="19" t="n">
        <f aca="false">J893*C893</f>
        <v>27.6</v>
      </c>
      <c r="L893" s="16" t="s">
        <v>12295</v>
      </c>
      <c r="M893" s="16" t="s">
        <v>12292</v>
      </c>
      <c r="N893" s="16" t="s">
        <v>12017</v>
      </c>
      <c r="O893" s="16" t="s">
        <v>12293</v>
      </c>
      <c r="P893" s="16" t="s">
        <v>12297</v>
      </c>
      <c r="Q893" s="16" t="s">
        <v>12017</v>
      </c>
    </row>
    <row r="894" customFormat="false" ht="15" hidden="false" customHeight="false" outlineLevel="0" collapsed="false">
      <c r="A894" s="14" t="str">
        <f aca="false">'SKU Master'!A894</f>
        <v>07-00893</v>
      </c>
      <c r="B894" s="14" t="str">
        <f aca="false">VLOOKUP(A894,'SKU Master'!$A:$N,6,FALSE())</f>
        <v>Wheatstone Regular Egg Noodles, 16 oz</v>
      </c>
      <c r="C894" s="15" t="n">
        <v>3.6</v>
      </c>
      <c r="D894" s="15" t="n">
        <v>4.4</v>
      </c>
      <c r="E894" s="15" t="n">
        <v>3.6</v>
      </c>
      <c r="F894" s="16" t="s">
        <v>12290</v>
      </c>
      <c r="G894" s="16" t="s">
        <v>12017</v>
      </c>
      <c r="H894" s="17" t="n">
        <v>1.61</v>
      </c>
      <c r="I894" s="18" t="n">
        <f aca="false">('SKU Master'!I894-H894)/'SKU Master'!I894</f>
        <v>0.296943231441048</v>
      </c>
      <c r="J894" s="16" t="n">
        <v>2</v>
      </c>
      <c r="K894" s="19" t="n">
        <f aca="false">J894*C894</f>
        <v>7.2</v>
      </c>
      <c r="L894" s="16" t="s">
        <v>12295</v>
      </c>
      <c r="M894" s="16" t="s">
        <v>12292</v>
      </c>
      <c r="N894" s="16" t="s">
        <v>12017</v>
      </c>
      <c r="O894" s="16" t="s">
        <v>12293</v>
      </c>
      <c r="P894" s="16" t="s">
        <v>12298</v>
      </c>
      <c r="Q894" s="16" t="s">
        <v>12017</v>
      </c>
    </row>
    <row r="895" customFormat="false" ht="15" hidden="false" customHeight="false" outlineLevel="0" collapsed="false">
      <c r="A895" s="14" t="str">
        <f aca="false">'SKU Master'!A895</f>
        <v>07-00894</v>
      </c>
      <c r="B895" s="14" t="str">
        <f aca="false">VLOOKUP(A895,'SKU Master'!$A:$N,6,FALSE())</f>
        <v>Thrift Row Whole Wheat Rotini, 16 oz</v>
      </c>
      <c r="C895" s="15" t="n">
        <v>3.1</v>
      </c>
      <c r="D895" s="15" t="n">
        <v>8.5</v>
      </c>
      <c r="E895" s="15" t="n">
        <v>2.6</v>
      </c>
      <c r="F895" s="16" t="s">
        <v>12290</v>
      </c>
      <c r="G895" s="16" t="s">
        <v>12021</v>
      </c>
      <c r="H895" s="17" t="n">
        <v>2.17</v>
      </c>
      <c r="I895" s="18" t="n">
        <f aca="false">('SKU Master'!I895-H895)/'SKU Master'!I895</f>
        <v>0.442159383033419</v>
      </c>
      <c r="J895" s="16" t="n">
        <v>2</v>
      </c>
      <c r="K895" s="19" t="n">
        <f aca="false">J895*C895</f>
        <v>6.2</v>
      </c>
      <c r="L895" s="16" t="s">
        <v>12295</v>
      </c>
      <c r="M895" s="16" t="s">
        <v>12292</v>
      </c>
      <c r="N895" s="16" t="s">
        <v>12017</v>
      </c>
      <c r="O895" s="16" t="s">
        <v>12293</v>
      </c>
      <c r="P895" s="16" t="s">
        <v>12294</v>
      </c>
      <c r="Q895" s="16" t="s">
        <v>12017</v>
      </c>
    </row>
    <row r="896" customFormat="false" ht="15" hidden="false" customHeight="false" outlineLevel="0" collapsed="false">
      <c r="A896" s="14" t="str">
        <f aca="false">'SKU Master'!A896</f>
        <v>07-00895</v>
      </c>
      <c r="B896" s="14" t="str">
        <f aca="false">VLOOKUP(A896,'SKU Master'!$A:$N,6,FALSE())</f>
        <v>Kettle Row Gluten-Free Penne, 16 oz</v>
      </c>
      <c r="C896" s="15" t="n">
        <v>3.5</v>
      </c>
      <c r="D896" s="15" t="n">
        <v>6.8</v>
      </c>
      <c r="E896" s="15" t="n">
        <v>3.3</v>
      </c>
      <c r="F896" s="16" t="s">
        <v>12290</v>
      </c>
      <c r="G896" s="16" t="s">
        <v>12021</v>
      </c>
      <c r="H896" s="17" t="n">
        <v>1.78</v>
      </c>
      <c r="I896" s="18" t="n">
        <f aca="false">('SKU Master'!I896-H896)/'SKU Master'!I896</f>
        <v>0.404682274247492</v>
      </c>
      <c r="J896" s="16" t="n">
        <v>3</v>
      </c>
      <c r="K896" s="19" t="n">
        <f aca="false">J896*C896</f>
        <v>10.5</v>
      </c>
      <c r="L896" s="16" t="s">
        <v>12295</v>
      </c>
      <c r="M896" s="16" t="s">
        <v>12292</v>
      </c>
      <c r="N896" s="16" t="s">
        <v>12017</v>
      </c>
      <c r="O896" s="16" t="s">
        <v>12293</v>
      </c>
      <c r="P896" s="16" t="s">
        <v>12298</v>
      </c>
      <c r="Q896" s="16" t="s">
        <v>12017</v>
      </c>
    </row>
    <row r="897" customFormat="false" ht="15" hidden="false" customHeight="false" outlineLevel="0" collapsed="false">
      <c r="A897" s="14" t="str">
        <f aca="false">'SKU Master'!A897</f>
        <v>07-00896</v>
      </c>
      <c r="B897" s="14" t="str">
        <f aca="false">VLOOKUP(A897,'SKU Master'!$A:$N,6,FALSE())</f>
        <v>Pepperlane Regular Ravioli, 24 oz</v>
      </c>
      <c r="C897" s="15" t="n">
        <v>3.6</v>
      </c>
      <c r="D897" s="15" t="n">
        <v>4.1</v>
      </c>
      <c r="E897" s="15" t="n">
        <v>3.5</v>
      </c>
      <c r="F897" s="16" t="s">
        <v>12290</v>
      </c>
      <c r="G897" s="16" t="s">
        <v>12021</v>
      </c>
      <c r="H897" s="17" t="n">
        <v>1.33</v>
      </c>
      <c r="I897" s="18" t="n">
        <f aca="false">('SKU Master'!I897-H897)/'SKU Master'!I897</f>
        <v>0.296296296296296</v>
      </c>
      <c r="J897" s="16" t="n">
        <v>5</v>
      </c>
      <c r="K897" s="19" t="n">
        <f aca="false">J897*C897</f>
        <v>18</v>
      </c>
      <c r="L897" s="16" t="s">
        <v>12295</v>
      </c>
      <c r="M897" s="16" t="s">
        <v>12292</v>
      </c>
      <c r="N897" s="16" t="s">
        <v>12017</v>
      </c>
      <c r="O897" s="16" t="s">
        <v>12293</v>
      </c>
      <c r="P897" s="16" t="s">
        <v>12296</v>
      </c>
      <c r="Q897" s="16" t="s">
        <v>12017</v>
      </c>
    </row>
    <row r="898" customFormat="false" ht="15" hidden="false" customHeight="false" outlineLevel="0" collapsed="false">
      <c r="A898" s="14" t="str">
        <f aca="false">'SKU Master'!A898</f>
        <v>07-00897</v>
      </c>
      <c r="B898" s="14" t="str">
        <f aca="false">VLOOKUP(A898,'SKU Master'!$A:$N,6,FALSE())</f>
        <v>Wheatstone Whole Wheat Ravioli, 12 oz</v>
      </c>
      <c r="C898" s="15" t="n">
        <v>2.8</v>
      </c>
      <c r="D898" s="15" t="n">
        <v>4.4</v>
      </c>
      <c r="E898" s="15" t="n">
        <v>3.6</v>
      </c>
      <c r="F898" s="16" t="s">
        <v>12290</v>
      </c>
      <c r="G898" s="16" t="s">
        <v>12021</v>
      </c>
      <c r="H898" s="17" t="n">
        <v>2.66</v>
      </c>
      <c r="I898" s="18" t="n">
        <f aca="false">('SKU Master'!I898-H898)/'SKU Master'!I898</f>
        <v>0.298153034300792</v>
      </c>
      <c r="J898" s="16" t="n">
        <v>4</v>
      </c>
      <c r="K898" s="19" t="n">
        <f aca="false">J898*C898</f>
        <v>11.2</v>
      </c>
      <c r="L898" s="16" t="s">
        <v>12295</v>
      </c>
      <c r="M898" s="16" t="s">
        <v>12292</v>
      </c>
      <c r="N898" s="16" t="s">
        <v>12017</v>
      </c>
      <c r="O898" s="16" t="s">
        <v>12293</v>
      </c>
      <c r="P898" s="16" t="s">
        <v>12296</v>
      </c>
      <c r="Q898" s="16" t="s">
        <v>12017</v>
      </c>
    </row>
    <row r="899" customFormat="false" ht="15" hidden="false" customHeight="false" outlineLevel="0" collapsed="false">
      <c r="A899" s="14" t="str">
        <f aca="false">'SKU Master'!A899</f>
        <v>07-00898</v>
      </c>
      <c r="B899" s="14" t="str">
        <f aca="false">VLOOKUP(A899,'SKU Master'!$A:$N,6,FALSE())</f>
        <v>Golden Grain Co. Gluten-Free Spaghetti, 24 oz</v>
      </c>
      <c r="C899" s="15" t="n">
        <v>3</v>
      </c>
      <c r="D899" s="15" t="n">
        <v>5.4</v>
      </c>
      <c r="E899" s="15" t="n">
        <v>4.2</v>
      </c>
      <c r="F899" s="16" t="s">
        <v>12290</v>
      </c>
      <c r="G899" s="16" t="s">
        <v>12021</v>
      </c>
      <c r="H899" s="17" t="n">
        <v>1.44</v>
      </c>
      <c r="I899" s="18" t="n">
        <f aca="false">('SKU Master'!I899-H899)/'SKU Master'!I899</f>
        <v>0.397489539748954</v>
      </c>
      <c r="J899" s="16" t="n">
        <v>4</v>
      </c>
      <c r="K899" s="19" t="n">
        <f aca="false">J899*C899</f>
        <v>12</v>
      </c>
      <c r="L899" s="16" t="s">
        <v>12295</v>
      </c>
      <c r="M899" s="16" t="s">
        <v>12292</v>
      </c>
      <c r="N899" s="16" t="s">
        <v>12017</v>
      </c>
      <c r="O899" s="16" t="s">
        <v>12293</v>
      </c>
      <c r="P899" s="16" t="s">
        <v>12296</v>
      </c>
      <c r="Q899" s="16" t="s">
        <v>12017</v>
      </c>
    </row>
    <row r="900" customFormat="false" ht="15" hidden="false" customHeight="false" outlineLevel="0" collapsed="false">
      <c r="A900" s="14" t="str">
        <f aca="false">'SKU Master'!A900</f>
        <v>07-00899</v>
      </c>
      <c r="B900" s="14" t="str">
        <f aca="false">VLOOKUP(A900,'SKU Master'!$A:$N,6,FALSE())</f>
        <v>Harborline Gluten-Free Elbow Macaroni, 12 oz</v>
      </c>
      <c r="C900" s="15" t="n">
        <v>3.9</v>
      </c>
      <c r="D900" s="15" t="n">
        <v>7.4</v>
      </c>
      <c r="E900" s="15" t="n">
        <v>3</v>
      </c>
      <c r="F900" s="16" t="s">
        <v>12290</v>
      </c>
      <c r="G900" s="16" t="s">
        <v>12021</v>
      </c>
      <c r="H900" s="17" t="n">
        <v>1.85</v>
      </c>
      <c r="I900" s="18" t="n">
        <f aca="false">('SKU Master'!I900-H900)/'SKU Master'!I900</f>
        <v>0.437689969604863</v>
      </c>
      <c r="J900" s="16" t="n">
        <v>3</v>
      </c>
      <c r="K900" s="19" t="n">
        <f aca="false">J900*C900</f>
        <v>11.7</v>
      </c>
      <c r="L900" s="16" t="s">
        <v>12295</v>
      </c>
      <c r="M900" s="16" t="s">
        <v>12292</v>
      </c>
      <c r="N900" s="16" t="s">
        <v>12017</v>
      </c>
      <c r="O900" s="16" t="s">
        <v>12293</v>
      </c>
      <c r="P900" s="16" t="s">
        <v>12298</v>
      </c>
      <c r="Q900" s="16" t="s">
        <v>12021</v>
      </c>
    </row>
    <row r="901" customFormat="false" ht="15" hidden="false" customHeight="false" outlineLevel="0" collapsed="false">
      <c r="A901" s="14" t="str">
        <f aca="false">'SKU Master'!A901</f>
        <v>07-00900</v>
      </c>
      <c r="B901" s="14" t="str">
        <f aca="false">VLOOKUP(A901,'SKU Master'!$A:$N,6,FALSE())</f>
        <v>Kettle Row Gluten-Free Lasagna Noodles, 12 oz</v>
      </c>
      <c r="C901" s="15" t="n">
        <v>3.8</v>
      </c>
      <c r="D901" s="15" t="n">
        <v>5</v>
      </c>
      <c r="E901" s="15" t="n">
        <v>3.6</v>
      </c>
      <c r="F901" s="16" t="s">
        <v>12290</v>
      </c>
      <c r="G901" s="16" t="s">
        <v>12021</v>
      </c>
      <c r="H901" s="17" t="n">
        <v>2.04</v>
      </c>
      <c r="I901" s="18" t="n">
        <f aca="false">('SKU Master'!I901-H901)/'SKU Master'!I901</f>
        <v>0.294117647058824</v>
      </c>
      <c r="J901" s="16" t="n">
        <v>4</v>
      </c>
      <c r="K901" s="19" t="n">
        <f aca="false">J901*C901</f>
        <v>15.2</v>
      </c>
      <c r="L901" s="16" t="s">
        <v>12295</v>
      </c>
      <c r="M901" s="16" t="s">
        <v>12292</v>
      </c>
      <c r="N901" s="16" t="s">
        <v>12017</v>
      </c>
      <c r="O901" s="16" t="s">
        <v>12293</v>
      </c>
      <c r="P901" s="16" t="s">
        <v>12296</v>
      </c>
      <c r="Q901" s="16" t="s">
        <v>12017</v>
      </c>
    </row>
    <row r="902" customFormat="false" ht="15" hidden="false" customHeight="false" outlineLevel="0" collapsed="false">
      <c r="A902" s="14" t="str">
        <f aca="false">'SKU Master'!A902</f>
        <v>07-00901</v>
      </c>
      <c r="B902" s="14" t="str">
        <f aca="false">VLOOKUP(A902,'SKU Master'!$A:$N,6,FALSE())</f>
        <v>Roastport Organic Egg Noodles, 24 oz</v>
      </c>
      <c r="C902" s="15" t="n">
        <v>3.3</v>
      </c>
      <c r="D902" s="15" t="n">
        <v>8.3</v>
      </c>
      <c r="E902" s="15" t="n">
        <v>4.9</v>
      </c>
      <c r="F902" s="16" t="s">
        <v>12290</v>
      </c>
      <c r="G902" s="16" t="s">
        <v>12021</v>
      </c>
      <c r="H902" s="17" t="n">
        <v>1.59</v>
      </c>
      <c r="I902" s="18" t="n">
        <f aca="false">('SKU Master'!I902-H902)/'SKU Master'!I902</f>
        <v>0.36144578313253</v>
      </c>
      <c r="J902" s="16" t="n">
        <v>6</v>
      </c>
      <c r="K902" s="19" t="n">
        <f aca="false">J902*C902</f>
        <v>19.8</v>
      </c>
      <c r="L902" s="16" t="s">
        <v>12295</v>
      </c>
      <c r="M902" s="16" t="s">
        <v>12292</v>
      </c>
      <c r="N902" s="16" t="s">
        <v>12017</v>
      </c>
      <c r="O902" s="16" t="s">
        <v>12293</v>
      </c>
      <c r="P902" s="16" t="s">
        <v>12297</v>
      </c>
      <c r="Q902" s="16" t="s">
        <v>12017</v>
      </c>
    </row>
    <row r="903" customFormat="false" ht="15" hidden="false" customHeight="false" outlineLevel="0" collapsed="false">
      <c r="A903" s="14" t="str">
        <f aca="false">'SKU Master'!A903</f>
        <v>07-00902</v>
      </c>
      <c r="B903" s="14" t="str">
        <f aca="false">VLOOKUP(A903,'SKU Master'!$A:$N,6,FALSE())</f>
        <v>Kettle Row Gluten-Free Spaghetti, 24 oz</v>
      </c>
      <c r="C903" s="15" t="n">
        <v>2.8</v>
      </c>
      <c r="D903" s="15" t="n">
        <v>6.5</v>
      </c>
      <c r="E903" s="15" t="n">
        <v>2.6</v>
      </c>
      <c r="F903" s="16" t="s">
        <v>12290</v>
      </c>
      <c r="G903" s="16" t="s">
        <v>12021</v>
      </c>
      <c r="H903" s="17" t="n">
        <v>2.52</v>
      </c>
      <c r="I903" s="18" t="n">
        <f aca="false">('SKU Master'!I903-H903)/'SKU Master'!I903</f>
        <v>0.368421052631579</v>
      </c>
      <c r="J903" s="16" t="n">
        <v>3</v>
      </c>
      <c r="K903" s="19" t="n">
        <f aca="false">J903*C903</f>
        <v>8.4</v>
      </c>
      <c r="L903" s="16" t="s">
        <v>12295</v>
      </c>
      <c r="M903" s="16" t="s">
        <v>12292</v>
      </c>
      <c r="N903" s="16" t="s">
        <v>12017</v>
      </c>
      <c r="O903" s="16" t="s">
        <v>12293</v>
      </c>
      <c r="P903" s="16" t="s">
        <v>12296</v>
      </c>
      <c r="Q903" s="16" t="s">
        <v>12017</v>
      </c>
    </row>
    <row r="904" customFormat="false" ht="15" hidden="false" customHeight="false" outlineLevel="0" collapsed="false">
      <c r="A904" s="14" t="str">
        <f aca="false">'SKU Master'!A904</f>
        <v>07-00903</v>
      </c>
      <c r="B904" s="14" t="str">
        <f aca="false">VLOOKUP(A904,'SKU Master'!$A:$N,6,FALSE())</f>
        <v>Redbarn Gluten-Free Spaghetti, 16 oz</v>
      </c>
      <c r="C904" s="15" t="n">
        <v>3.4</v>
      </c>
      <c r="D904" s="15" t="n">
        <v>5.8</v>
      </c>
      <c r="E904" s="15" t="n">
        <v>3.7</v>
      </c>
      <c r="F904" s="16" t="s">
        <v>12290</v>
      </c>
      <c r="G904" s="16" t="s">
        <v>12017</v>
      </c>
      <c r="H904" s="17" t="n">
        <v>1.91</v>
      </c>
      <c r="I904" s="18" t="n">
        <f aca="false">('SKU Master'!I904-H904)/'SKU Master'!I904</f>
        <v>0.339100346020761</v>
      </c>
      <c r="J904" s="16" t="n">
        <v>6</v>
      </c>
      <c r="K904" s="19" t="n">
        <f aca="false">J904*C904</f>
        <v>20.4</v>
      </c>
      <c r="L904" s="16" t="s">
        <v>12295</v>
      </c>
      <c r="M904" s="16" t="s">
        <v>12292</v>
      </c>
      <c r="N904" s="16" t="s">
        <v>12017</v>
      </c>
      <c r="O904" s="16" t="s">
        <v>12293</v>
      </c>
      <c r="P904" s="16" t="s">
        <v>12297</v>
      </c>
      <c r="Q904" s="16" t="s">
        <v>12017</v>
      </c>
    </row>
    <row r="905" customFormat="false" ht="15" hidden="false" customHeight="false" outlineLevel="0" collapsed="false">
      <c r="A905" s="14" t="str">
        <f aca="false">'SKU Master'!A905</f>
        <v>07-00904</v>
      </c>
      <c r="B905" s="14" t="str">
        <f aca="false">VLOOKUP(A905,'SKU Master'!$A:$N,6,FALSE())</f>
        <v>Orchard Spread Whole Wheat Ravioli, 24 oz</v>
      </c>
      <c r="C905" s="15" t="n">
        <v>3.7</v>
      </c>
      <c r="D905" s="15" t="n">
        <v>6.5</v>
      </c>
      <c r="E905" s="15" t="n">
        <v>4.6</v>
      </c>
      <c r="F905" s="16" t="s">
        <v>12290</v>
      </c>
      <c r="G905" s="16" t="s">
        <v>12021</v>
      </c>
      <c r="H905" s="17" t="n">
        <v>1.6</v>
      </c>
      <c r="I905" s="18" t="n">
        <f aca="false">('SKU Master'!I905-H905)/'SKU Master'!I905</f>
        <v>0.357429718875502</v>
      </c>
      <c r="J905" s="16" t="n">
        <v>7</v>
      </c>
      <c r="K905" s="19" t="n">
        <f aca="false">J905*C905</f>
        <v>25.9</v>
      </c>
      <c r="L905" s="16" t="s">
        <v>12295</v>
      </c>
      <c r="M905" s="16" t="s">
        <v>12292</v>
      </c>
      <c r="N905" s="16" t="s">
        <v>12017</v>
      </c>
      <c r="O905" s="16" t="s">
        <v>12293</v>
      </c>
      <c r="P905" s="16" t="s">
        <v>12297</v>
      </c>
      <c r="Q905" s="16" t="s">
        <v>12017</v>
      </c>
    </row>
    <row r="906" customFormat="false" ht="15" hidden="false" customHeight="false" outlineLevel="0" collapsed="false">
      <c r="A906" s="14" t="str">
        <f aca="false">'SKU Master'!A906</f>
        <v>07-00905</v>
      </c>
      <c r="B906" s="14" t="str">
        <f aca="false">VLOOKUP(A906,'SKU Master'!$A:$N,6,FALSE())</f>
        <v>Kettle Row Organic Ravioli, 12 oz</v>
      </c>
      <c r="C906" s="15" t="n">
        <v>3.1</v>
      </c>
      <c r="D906" s="15" t="n">
        <v>8.8</v>
      </c>
      <c r="E906" s="15" t="n">
        <v>4.6</v>
      </c>
      <c r="F906" s="16" t="s">
        <v>12290</v>
      </c>
      <c r="G906" s="16" t="s">
        <v>12021</v>
      </c>
      <c r="H906" s="17" t="n">
        <v>0.82</v>
      </c>
      <c r="I906" s="18" t="n">
        <f aca="false">('SKU Master'!I906-H906)/'SKU Master'!I906</f>
        <v>0.364341085271318</v>
      </c>
      <c r="J906" s="16" t="n">
        <v>4</v>
      </c>
      <c r="K906" s="19" t="n">
        <f aca="false">J906*C906</f>
        <v>12.4</v>
      </c>
      <c r="L906" s="16" t="s">
        <v>12295</v>
      </c>
      <c r="M906" s="16" t="s">
        <v>12292</v>
      </c>
      <c r="N906" s="16" t="s">
        <v>12017</v>
      </c>
      <c r="O906" s="16" t="s">
        <v>12293</v>
      </c>
      <c r="P906" s="16" t="s">
        <v>12296</v>
      </c>
      <c r="Q906" s="16" t="s">
        <v>12017</v>
      </c>
    </row>
    <row r="907" customFormat="false" ht="15" hidden="false" customHeight="false" outlineLevel="0" collapsed="false">
      <c r="A907" s="14" t="str">
        <f aca="false">'SKU Master'!A907</f>
        <v>07-00906</v>
      </c>
      <c r="B907" s="14" t="str">
        <f aca="false">VLOOKUP(A907,'SKU Master'!$A:$N,6,FALSE())</f>
        <v>Orchard Spread Gluten-Free Egg Noodles, 24 oz</v>
      </c>
      <c r="C907" s="15" t="n">
        <v>3.7</v>
      </c>
      <c r="D907" s="15" t="n">
        <v>4.5</v>
      </c>
      <c r="E907" s="15" t="n">
        <v>2.6</v>
      </c>
      <c r="F907" s="16" t="s">
        <v>12290</v>
      </c>
      <c r="G907" s="16" t="s">
        <v>12021</v>
      </c>
      <c r="H907" s="17" t="n">
        <v>0.96</v>
      </c>
      <c r="I907" s="18" t="n">
        <f aca="false">('SKU Master'!I907-H907)/'SKU Master'!I907</f>
        <v>0.355704697986577</v>
      </c>
      <c r="J907" s="16" t="n">
        <v>2</v>
      </c>
      <c r="K907" s="19" t="n">
        <f aca="false">J907*C907</f>
        <v>7.4</v>
      </c>
      <c r="L907" s="16" t="s">
        <v>12295</v>
      </c>
      <c r="M907" s="16" t="s">
        <v>12292</v>
      </c>
      <c r="N907" s="16" t="s">
        <v>12017</v>
      </c>
      <c r="O907" s="16" t="s">
        <v>12293</v>
      </c>
      <c r="P907" s="16" t="s">
        <v>12298</v>
      </c>
      <c r="Q907" s="16" t="s">
        <v>12017</v>
      </c>
    </row>
    <row r="908" customFormat="false" ht="15" hidden="false" customHeight="false" outlineLevel="0" collapsed="false">
      <c r="A908" s="14" t="str">
        <f aca="false">'SKU Master'!A908</f>
        <v>07-00907</v>
      </c>
      <c r="B908" s="14" t="str">
        <f aca="false">VLOOKUP(A908,'SKU Master'!$A:$N,6,FALSE())</f>
        <v>Pepperlane Gluten-Free Egg Noodles, 16 oz</v>
      </c>
      <c r="C908" s="15" t="n">
        <v>4.1</v>
      </c>
      <c r="D908" s="15" t="n">
        <v>7.7</v>
      </c>
      <c r="E908" s="15" t="n">
        <v>4.1</v>
      </c>
      <c r="F908" s="16" t="s">
        <v>12290</v>
      </c>
      <c r="G908" s="16" t="s">
        <v>12021</v>
      </c>
      <c r="H908" s="17" t="n">
        <v>2.03</v>
      </c>
      <c r="I908" s="18" t="n">
        <f aca="false">('SKU Master'!I908-H908)/'SKU Master'!I908</f>
        <v>0.418338108882522</v>
      </c>
      <c r="J908" s="16" t="n">
        <v>5</v>
      </c>
      <c r="K908" s="19" t="n">
        <f aca="false">J908*C908</f>
        <v>20.5</v>
      </c>
      <c r="L908" s="16" t="s">
        <v>12295</v>
      </c>
      <c r="M908" s="16" t="s">
        <v>12292</v>
      </c>
      <c r="N908" s="16" t="s">
        <v>12017</v>
      </c>
      <c r="O908" s="16" t="s">
        <v>12293</v>
      </c>
      <c r="P908" s="16" t="s">
        <v>12297</v>
      </c>
      <c r="Q908" s="16" t="s">
        <v>12017</v>
      </c>
    </row>
    <row r="909" customFormat="false" ht="15" hidden="false" customHeight="false" outlineLevel="0" collapsed="false">
      <c r="A909" s="14" t="str">
        <f aca="false">'SKU Master'!A909</f>
        <v>07-00908</v>
      </c>
      <c r="B909" s="14" t="str">
        <f aca="false">VLOOKUP(A909,'SKU Master'!$A:$N,6,FALSE())</f>
        <v>Nutgrove Whole Wheat Angel Hair, 16 oz</v>
      </c>
      <c r="C909" s="15" t="n">
        <v>4.7</v>
      </c>
      <c r="D909" s="15" t="n">
        <v>4.3</v>
      </c>
      <c r="E909" s="15" t="n">
        <v>5</v>
      </c>
      <c r="F909" s="16" t="s">
        <v>12290</v>
      </c>
      <c r="G909" s="16" t="s">
        <v>12017</v>
      </c>
      <c r="H909" s="17" t="n">
        <v>1.19</v>
      </c>
      <c r="I909" s="18" t="n">
        <f aca="false">('SKU Master'!I909-H909)/'SKU Master'!I909</f>
        <v>0.335195530726257</v>
      </c>
      <c r="J909" s="16" t="n">
        <v>6</v>
      </c>
      <c r="K909" s="19" t="n">
        <f aca="false">J909*C909</f>
        <v>28.2</v>
      </c>
      <c r="L909" s="16" t="s">
        <v>12295</v>
      </c>
      <c r="M909" s="16" t="s">
        <v>12292</v>
      </c>
      <c r="N909" s="16" t="s">
        <v>12017</v>
      </c>
      <c r="O909" s="16" t="s">
        <v>12293</v>
      </c>
      <c r="P909" s="16" t="s">
        <v>12297</v>
      </c>
      <c r="Q909" s="16" t="s">
        <v>12017</v>
      </c>
    </row>
    <row r="910" customFormat="false" ht="15" hidden="false" customHeight="false" outlineLevel="0" collapsed="false">
      <c r="A910" s="14" t="str">
        <f aca="false">'SKU Master'!A910</f>
        <v>07-00909</v>
      </c>
      <c r="B910" s="14" t="str">
        <f aca="false">VLOOKUP(A910,'SKU Master'!$A:$N,6,FALSE())</f>
        <v>Redbarn Regular Ravioli, 16 oz</v>
      </c>
      <c r="C910" s="15" t="n">
        <v>3.3</v>
      </c>
      <c r="D910" s="15" t="n">
        <v>5.7</v>
      </c>
      <c r="E910" s="15" t="n">
        <v>4.2</v>
      </c>
      <c r="F910" s="16" t="s">
        <v>12290</v>
      </c>
      <c r="G910" s="16" t="s">
        <v>12017</v>
      </c>
      <c r="H910" s="17" t="n">
        <v>1.43</v>
      </c>
      <c r="I910" s="18" t="n">
        <f aca="false">('SKU Master'!I910-H910)/'SKU Master'!I910</f>
        <v>0.401673640167364</v>
      </c>
      <c r="J910" s="16" t="n">
        <v>4</v>
      </c>
      <c r="K910" s="19" t="n">
        <f aca="false">J910*C910</f>
        <v>13.2</v>
      </c>
      <c r="L910" s="16" t="s">
        <v>12295</v>
      </c>
      <c r="M910" s="16" t="s">
        <v>12292</v>
      </c>
      <c r="N910" s="16" t="s">
        <v>12017</v>
      </c>
      <c r="O910" s="16" t="s">
        <v>12293</v>
      </c>
      <c r="P910" s="16" t="s">
        <v>12296</v>
      </c>
      <c r="Q910" s="16" t="s">
        <v>12017</v>
      </c>
    </row>
    <row r="911" customFormat="false" ht="15" hidden="false" customHeight="false" outlineLevel="0" collapsed="false">
      <c r="A911" s="14" t="str">
        <f aca="false">'SKU Master'!A911</f>
        <v>07-00910</v>
      </c>
      <c r="B911" s="14" t="str">
        <f aca="false">VLOOKUP(A911,'SKU Master'!$A:$N,6,FALSE())</f>
        <v>Golden Grain Co. Organic Elbow Macaroni, 24 oz</v>
      </c>
      <c r="C911" s="15" t="n">
        <v>4.8</v>
      </c>
      <c r="D911" s="15" t="n">
        <v>8.5</v>
      </c>
      <c r="E911" s="15" t="n">
        <v>4.4</v>
      </c>
      <c r="F911" s="16" t="s">
        <v>12290</v>
      </c>
      <c r="G911" s="16" t="s">
        <v>12017</v>
      </c>
      <c r="H911" s="17" t="n">
        <v>2.57</v>
      </c>
      <c r="I911" s="18" t="n">
        <f aca="false">('SKU Master'!I911-H911)/'SKU Master'!I911</f>
        <v>0.339331619537275</v>
      </c>
      <c r="J911" s="16" t="n">
        <v>3</v>
      </c>
      <c r="K911" s="19" t="n">
        <f aca="false">J911*C911</f>
        <v>14.4</v>
      </c>
      <c r="L911" s="16" t="s">
        <v>12295</v>
      </c>
      <c r="M911" s="16" t="s">
        <v>12292</v>
      </c>
      <c r="N911" s="16" t="s">
        <v>12017</v>
      </c>
      <c r="O911" s="16" t="s">
        <v>12293</v>
      </c>
      <c r="P911" s="16" t="s">
        <v>12298</v>
      </c>
      <c r="Q911" s="16" t="s">
        <v>12017</v>
      </c>
    </row>
    <row r="912" customFormat="false" ht="15" hidden="false" customHeight="false" outlineLevel="0" collapsed="false">
      <c r="A912" s="14" t="str">
        <f aca="false">'SKU Master'!A912</f>
        <v>07-00911</v>
      </c>
      <c r="B912" s="14" t="str">
        <f aca="false">VLOOKUP(A912,'SKU Master'!$A:$N,6,FALSE())</f>
        <v>Orchard Spread Organic Ravioli, 16 oz</v>
      </c>
      <c r="C912" s="15" t="n">
        <v>2.7</v>
      </c>
      <c r="D912" s="15" t="n">
        <v>5.3</v>
      </c>
      <c r="E912" s="15" t="n">
        <v>4.8</v>
      </c>
      <c r="F912" s="16" t="s">
        <v>12290</v>
      </c>
      <c r="G912" s="16" t="s">
        <v>12021</v>
      </c>
      <c r="H912" s="17" t="n">
        <v>2.03</v>
      </c>
      <c r="I912" s="18" t="n">
        <f aca="false">('SKU Master'!I912-H912)/'SKU Master'!I912</f>
        <v>0.321070234113713</v>
      </c>
      <c r="J912" s="16" t="n">
        <v>7</v>
      </c>
      <c r="K912" s="19" t="n">
        <f aca="false">J912*C912</f>
        <v>18.9</v>
      </c>
      <c r="L912" s="16" t="s">
        <v>12295</v>
      </c>
      <c r="M912" s="16" t="s">
        <v>12292</v>
      </c>
      <c r="N912" s="16" t="s">
        <v>12017</v>
      </c>
      <c r="O912" s="16" t="s">
        <v>12293</v>
      </c>
      <c r="P912" s="16" t="s">
        <v>12297</v>
      </c>
      <c r="Q912" s="16" t="s">
        <v>12017</v>
      </c>
    </row>
    <row r="913" customFormat="false" ht="15" hidden="false" customHeight="false" outlineLevel="0" collapsed="false">
      <c r="A913" s="14" t="str">
        <f aca="false">'SKU Master'!A913</f>
        <v>07-00912</v>
      </c>
      <c r="B913" s="14" t="str">
        <f aca="false">VLOOKUP(A913,'SKU Master'!$A:$N,6,FALSE())</f>
        <v>Redbarn Whole Wheat Egg Noodles, 12 oz</v>
      </c>
      <c r="C913" s="15" t="n">
        <v>4.3</v>
      </c>
      <c r="D913" s="15" t="n">
        <v>4.2</v>
      </c>
      <c r="E913" s="15" t="n">
        <v>4.1</v>
      </c>
      <c r="F913" s="16" t="s">
        <v>12290</v>
      </c>
      <c r="G913" s="16" t="s">
        <v>12021</v>
      </c>
      <c r="H913" s="17" t="n">
        <v>2.58</v>
      </c>
      <c r="I913" s="18" t="n">
        <f aca="false">('SKU Master'!I913-H913)/'SKU Master'!I913</f>
        <v>0.319261213720317</v>
      </c>
      <c r="J913" s="16" t="n">
        <v>3</v>
      </c>
      <c r="K913" s="19" t="n">
        <f aca="false">J913*C913</f>
        <v>12.9</v>
      </c>
      <c r="L913" s="16" t="s">
        <v>12295</v>
      </c>
      <c r="M913" s="16" t="s">
        <v>12292</v>
      </c>
      <c r="N913" s="16" t="s">
        <v>12017</v>
      </c>
      <c r="O913" s="16" t="s">
        <v>12293</v>
      </c>
      <c r="P913" s="16" t="s">
        <v>12298</v>
      </c>
      <c r="Q913" s="16" t="s">
        <v>12017</v>
      </c>
    </row>
    <row r="914" customFormat="false" ht="15" hidden="false" customHeight="false" outlineLevel="0" collapsed="false">
      <c r="A914" s="14" t="str">
        <f aca="false">'SKU Master'!A914</f>
        <v>07-00913</v>
      </c>
      <c r="B914" s="14" t="str">
        <f aca="false">VLOOKUP(A914,'SKU Master'!$A:$N,6,FALSE())</f>
        <v>Harborline Whole Wheat Penne, 16 oz</v>
      </c>
      <c r="C914" s="15" t="n">
        <v>2.6</v>
      </c>
      <c r="D914" s="15" t="n">
        <v>8.8</v>
      </c>
      <c r="E914" s="15" t="n">
        <v>3.3</v>
      </c>
      <c r="F914" s="16" t="s">
        <v>12290</v>
      </c>
      <c r="G914" s="16" t="s">
        <v>12017</v>
      </c>
      <c r="H914" s="17" t="n">
        <v>1.52</v>
      </c>
      <c r="I914" s="18" t="n">
        <f aca="false">('SKU Master'!I914-H914)/'SKU Master'!I914</f>
        <v>0.474048442906574</v>
      </c>
      <c r="J914" s="16" t="n">
        <v>4</v>
      </c>
      <c r="K914" s="19" t="n">
        <f aca="false">J914*C914</f>
        <v>10.4</v>
      </c>
      <c r="L914" s="16" t="s">
        <v>12295</v>
      </c>
      <c r="M914" s="16" t="s">
        <v>12292</v>
      </c>
      <c r="N914" s="16" t="s">
        <v>12017</v>
      </c>
      <c r="O914" s="16" t="s">
        <v>12293</v>
      </c>
      <c r="P914" s="16" t="s">
        <v>12296</v>
      </c>
      <c r="Q914" s="16" t="s">
        <v>12017</v>
      </c>
    </row>
    <row r="915" customFormat="false" ht="15" hidden="false" customHeight="false" outlineLevel="0" collapsed="false">
      <c r="A915" s="14" t="str">
        <f aca="false">'SKU Master'!A915</f>
        <v>07-00914</v>
      </c>
      <c r="B915" s="14" t="str">
        <f aca="false">VLOOKUP(A915,'SKU Master'!$A:$N,6,FALSE())</f>
        <v>Nutgrove Gluten-Free Penne, 16 oz</v>
      </c>
      <c r="C915" s="15" t="n">
        <v>4.5</v>
      </c>
      <c r="D915" s="15" t="n">
        <v>4.4</v>
      </c>
      <c r="E915" s="15" t="n">
        <v>2.7</v>
      </c>
      <c r="F915" s="16" t="s">
        <v>12290</v>
      </c>
      <c r="G915" s="16" t="s">
        <v>12017</v>
      </c>
      <c r="H915" s="17" t="n">
        <v>0.93</v>
      </c>
      <c r="I915" s="18" t="n">
        <f aca="false">('SKU Master'!I915-H915)/'SKU Master'!I915</f>
        <v>0.330935251798561</v>
      </c>
      <c r="J915" s="16" t="n">
        <v>5</v>
      </c>
      <c r="K915" s="19" t="n">
        <f aca="false">J915*C915</f>
        <v>22.5</v>
      </c>
      <c r="L915" s="16" t="s">
        <v>12295</v>
      </c>
      <c r="M915" s="16" t="s">
        <v>12292</v>
      </c>
      <c r="N915" s="16" t="s">
        <v>12017</v>
      </c>
      <c r="O915" s="16" t="s">
        <v>12293</v>
      </c>
      <c r="P915" s="16" t="s">
        <v>12296</v>
      </c>
      <c r="Q915" s="16" t="s">
        <v>12017</v>
      </c>
    </row>
    <row r="916" customFormat="false" ht="15" hidden="false" customHeight="false" outlineLevel="0" collapsed="false">
      <c r="A916" s="14" t="str">
        <f aca="false">'SKU Master'!A916</f>
        <v>07-00915</v>
      </c>
      <c r="B916" s="14" t="str">
        <f aca="false">VLOOKUP(A916,'SKU Master'!$A:$N,6,FALSE())</f>
        <v>Thrift Row Regular Rotini, 24 oz</v>
      </c>
      <c r="C916" s="15" t="n">
        <v>3.8</v>
      </c>
      <c r="D916" s="15" t="n">
        <v>6</v>
      </c>
      <c r="E916" s="15" t="n">
        <v>3.3</v>
      </c>
      <c r="F916" s="16" t="s">
        <v>12290</v>
      </c>
      <c r="G916" s="16" t="s">
        <v>12017</v>
      </c>
      <c r="H916" s="17" t="n">
        <v>0.87</v>
      </c>
      <c r="I916" s="18" t="n">
        <f aca="false">('SKU Master'!I916-H916)/'SKU Master'!I916</f>
        <v>0.37410071942446</v>
      </c>
      <c r="J916" s="16" t="n">
        <v>1</v>
      </c>
      <c r="K916" s="19" t="n">
        <f aca="false">J916*C916</f>
        <v>3.8</v>
      </c>
      <c r="L916" s="16" t="s">
        <v>12295</v>
      </c>
      <c r="M916" s="16" t="s">
        <v>12292</v>
      </c>
      <c r="N916" s="16" t="s">
        <v>12017</v>
      </c>
      <c r="O916" s="16" t="s">
        <v>12293</v>
      </c>
      <c r="P916" s="16" t="s">
        <v>12294</v>
      </c>
      <c r="Q916" s="16" t="s">
        <v>12017</v>
      </c>
    </row>
    <row r="917" customFormat="false" ht="15" hidden="false" customHeight="false" outlineLevel="0" collapsed="false">
      <c r="A917" s="14" t="str">
        <f aca="false">'SKU Master'!A917</f>
        <v>07-00916</v>
      </c>
      <c r="B917" s="14" t="str">
        <f aca="false">VLOOKUP(A917,'SKU Master'!$A:$N,6,FALSE())</f>
        <v>Redbarn Whole Wheat Elbow Macaroni, 16 oz</v>
      </c>
      <c r="C917" s="15" t="n">
        <v>3.3</v>
      </c>
      <c r="D917" s="15" t="n">
        <v>7.5</v>
      </c>
      <c r="E917" s="15" t="n">
        <v>3.4</v>
      </c>
      <c r="F917" s="16" t="s">
        <v>12290</v>
      </c>
      <c r="G917" s="16" t="s">
        <v>12021</v>
      </c>
      <c r="H917" s="17" t="n">
        <v>1.69</v>
      </c>
      <c r="I917" s="18" t="n">
        <f aca="false">('SKU Master'!I917-H917)/'SKU Master'!I917</f>
        <v>0.321285140562249</v>
      </c>
      <c r="J917" s="16" t="n">
        <v>2</v>
      </c>
      <c r="K917" s="19" t="n">
        <f aca="false">J917*C917</f>
        <v>6.6</v>
      </c>
      <c r="L917" s="16" t="s">
        <v>12295</v>
      </c>
      <c r="M917" s="16" t="s">
        <v>12292</v>
      </c>
      <c r="N917" s="16" t="s">
        <v>12017</v>
      </c>
      <c r="O917" s="16" t="s">
        <v>12293</v>
      </c>
      <c r="P917" s="16" t="s">
        <v>12298</v>
      </c>
      <c r="Q917" s="16" t="s">
        <v>12017</v>
      </c>
    </row>
    <row r="918" customFormat="false" ht="15" hidden="false" customHeight="false" outlineLevel="0" collapsed="false">
      <c r="A918" s="14" t="str">
        <f aca="false">'SKU Master'!A918</f>
        <v>07-00917</v>
      </c>
      <c r="B918" s="14" t="str">
        <f aca="false">VLOOKUP(A918,'SKU Master'!$A:$N,6,FALSE())</f>
        <v>Redbarn Whole Wheat Egg Noodles, 16 oz</v>
      </c>
      <c r="C918" s="15" t="n">
        <v>3.3</v>
      </c>
      <c r="D918" s="15" t="n">
        <v>7.9</v>
      </c>
      <c r="E918" s="15" t="n">
        <v>3.9</v>
      </c>
      <c r="F918" s="16" t="s">
        <v>12290</v>
      </c>
      <c r="G918" s="16" t="s">
        <v>12017</v>
      </c>
      <c r="H918" s="17" t="n">
        <v>2.46</v>
      </c>
      <c r="I918" s="18" t="n">
        <f aca="false">('SKU Master'!I918-H918)/'SKU Master'!I918</f>
        <v>0.29512893982808</v>
      </c>
      <c r="J918" s="16" t="n">
        <v>5</v>
      </c>
      <c r="K918" s="19" t="n">
        <f aca="false">J918*C918</f>
        <v>16.5</v>
      </c>
      <c r="L918" s="16" t="s">
        <v>12295</v>
      </c>
      <c r="M918" s="16" t="s">
        <v>12292</v>
      </c>
      <c r="N918" s="16" t="s">
        <v>12017</v>
      </c>
      <c r="O918" s="16" t="s">
        <v>12293</v>
      </c>
      <c r="P918" s="16" t="s">
        <v>12296</v>
      </c>
      <c r="Q918" s="16" t="s">
        <v>12017</v>
      </c>
    </row>
    <row r="919" customFormat="false" ht="15" hidden="false" customHeight="false" outlineLevel="0" collapsed="false">
      <c r="A919" s="14" t="str">
        <f aca="false">'SKU Master'!A919</f>
        <v>07-00918</v>
      </c>
      <c r="B919" s="14" t="str">
        <f aca="false">VLOOKUP(A919,'SKU Master'!$A:$N,6,FALSE())</f>
        <v>Wheatstone Regular Rotini, 24 oz</v>
      </c>
      <c r="C919" s="15" t="n">
        <v>4.2</v>
      </c>
      <c r="D919" s="15" t="n">
        <v>7.4</v>
      </c>
      <c r="E919" s="15" t="n">
        <v>3.7</v>
      </c>
      <c r="F919" s="16" t="s">
        <v>12290</v>
      </c>
      <c r="G919" s="16" t="s">
        <v>12021</v>
      </c>
      <c r="H919" s="17" t="n">
        <v>1.7</v>
      </c>
      <c r="I919" s="18" t="n">
        <f aca="false">('SKU Master'!I919-H919)/'SKU Master'!I919</f>
        <v>0.288702928870293</v>
      </c>
      <c r="J919" s="16" t="n">
        <v>5</v>
      </c>
      <c r="K919" s="19" t="n">
        <f aca="false">J919*C919</f>
        <v>21</v>
      </c>
      <c r="L919" s="16" t="s">
        <v>12295</v>
      </c>
      <c r="M919" s="16" t="s">
        <v>12292</v>
      </c>
      <c r="N919" s="16" t="s">
        <v>12017</v>
      </c>
      <c r="O919" s="16" t="s">
        <v>12293</v>
      </c>
      <c r="P919" s="16" t="s">
        <v>12296</v>
      </c>
      <c r="Q919" s="16" t="s">
        <v>12017</v>
      </c>
    </row>
    <row r="920" customFormat="false" ht="15" hidden="false" customHeight="false" outlineLevel="0" collapsed="false">
      <c r="A920" s="14" t="str">
        <f aca="false">'SKU Master'!A920</f>
        <v>07-00919</v>
      </c>
      <c r="B920" s="14" t="str">
        <f aca="false">VLOOKUP(A920,'SKU Master'!$A:$N,6,FALSE())</f>
        <v>Kettle Row Gluten-Free Egg Noodles, 16 oz</v>
      </c>
      <c r="C920" s="15" t="n">
        <v>2.8</v>
      </c>
      <c r="D920" s="15" t="n">
        <v>5.4</v>
      </c>
      <c r="E920" s="15" t="n">
        <v>3.3</v>
      </c>
      <c r="F920" s="16" t="s">
        <v>12290</v>
      </c>
      <c r="G920" s="16" t="s">
        <v>12021</v>
      </c>
      <c r="H920" s="17" t="n">
        <v>1.74</v>
      </c>
      <c r="I920" s="18" t="n">
        <f aca="false">('SKU Master'!I920-H920)/'SKU Master'!I920</f>
        <v>0.301204819277109</v>
      </c>
      <c r="J920" s="16" t="n">
        <v>3</v>
      </c>
      <c r="K920" s="19" t="n">
        <f aca="false">J920*C920</f>
        <v>8.4</v>
      </c>
      <c r="L920" s="16" t="s">
        <v>12295</v>
      </c>
      <c r="M920" s="16" t="s">
        <v>12292</v>
      </c>
      <c r="N920" s="16" t="s">
        <v>12017</v>
      </c>
      <c r="O920" s="16" t="s">
        <v>12293</v>
      </c>
      <c r="P920" s="16" t="s">
        <v>12298</v>
      </c>
      <c r="Q920" s="16" t="s">
        <v>12017</v>
      </c>
    </row>
    <row r="921" customFormat="false" ht="15" hidden="false" customHeight="false" outlineLevel="0" collapsed="false">
      <c r="A921" s="14" t="str">
        <f aca="false">'SKU Master'!A921</f>
        <v>07-00920</v>
      </c>
      <c r="B921" s="14" t="str">
        <f aca="false">VLOOKUP(A921,'SKU Master'!$A:$N,6,FALSE())</f>
        <v>Golden Grain Co. Organic Egg Noodles, 16 oz</v>
      </c>
      <c r="C921" s="15" t="n">
        <v>4.3</v>
      </c>
      <c r="D921" s="15" t="n">
        <v>4.8</v>
      </c>
      <c r="E921" s="15" t="n">
        <v>3.7</v>
      </c>
      <c r="F921" s="16" t="s">
        <v>12290</v>
      </c>
      <c r="G921" s="16" t="s">
        <v>12021</v>
      </c>
      <c r="H921" s="17" t="n">
        <v>2.01</v>
      </c>
      <c r="I921" s="18" t="n">
        <f aca="false">('SKU Master'!I921-H921)/'SKU Master'!I921</f>
        <v>0.327759197324415</v>
      </c>
      <c r="J921" s="16" t="n">
        <v>4</v>
      </c>
      <c r="K921" s="19" t="n">
        <f aca="false">J921*C921</f>
        <v>17.2</v>
      </c>
      <c r="L921" s="16" t="s">
        <v>12295</v>
      </c>
      <c r="M921" s="16" t="s">
        <v>12292</v>
      </c>
      <c r="N921" s="16" t="s">
        <v>12017</v>
      </c>
      <c r="O921" s="16" t="s">
        <v>12293</v>
      </c>
      <c r="P921" s="16" t="s">
        <v>12296</v>
      </c>
      <c r="Q921" s="16" t="s">
        <v>12017</v>
      </c>
    </row>
    <row r="922" customFormat="false" ht="15" hidden="false" customHeight="false" outlineLevel="0" collapsed="false">
      <c r="A922" s="14" t="str">
        <f aca="false">'SKU Master'!A922</f>
        <v>07-00921</v>
      </c>
      <c r="B922" s="14" t="str">
        <f aca="false">VLOOKUP(A922,'SKU Master'!$A:$N,6,FALSE())</f>
        <v>Thrift Row Gluten-Free Lasagna Noodles, 16 oz</v>
      </c>
      <c r="C922" s="15" t="n">
        <v>4.6</v>
      </c>
      <c r="D922" s="15" t="n">
        <v>8</v>
      </c>
      <c r="E922" s="15" t="n">
        <v>3.6</v>
      </c>
      <c r="F922" s="16" t="s">
        <v>12290</v>
      </c>
      <c r="G922" s="16" t="s">
        <v>12021</v>
      </c>
      <c r="H922" s="17" t="n">
        <v>2.45</v>
      </c>
      <c r="I922" s="18" t="n">
        <f aca="false">('SKU Master'!I922-H922)/'SKU Master'!I922</f>
        <v>0.385964912280702</v>
      </c>
      <c r="J922" s="16" t="n">
        <v>3</v>
      </c>
      <c r="K922" s="19" t="n">
        <f aca="false">J922*C922</f>
        <v>13.8</v>
      </c>
      <c r="L922" s="16" t="s">
        <v>12295</v>
      </c>
      <c r="M922" s="16" t="s">
        <v>12292</v>
      </c>
      <c r="N922" s="16" t="s">
        <v>12017</v>
      </c>
      <c r="O922" s="16" t="s">
        <v>12293</v>
      </c>
      <c r="P922" s="16" t="s">
        <v>12298</v>
      </c>
      <c r="Q922" s="16" t="s">
        <v>12017</v>
      </c>
    </row>
    <row r="923" customFormat="false" ht="15" hidden="false" customHeight="false" outlineLevel="0" collapsed="false">
      <c r="A923" s="14" t="str">
        <f aca="false">'SKU Master'!A923</f>
        <v>07-00922</v>
      </c>
      <c r="B923" s="14" t="str">
        <f aca="false">VLOOKUP(A923,'SKU Master'!$A:$N,6,FALSE())</f>
        <v>Harborline Regular Egg Noodles, 24 oz</v>
      </c>
      <c r="C923" s="15" t="n">
        <v>3.1</v>
      </c>
      <c r="D923" s="15" t="n">
        <v>5</v>
      </c>
      <c r="E923" s="15" t="n">
        <v>3.9</v>
      </c>
      <c r="F923" s="16" t="s">
        <v>12290</v>
      </c>
      <c r="G923" s="16" t="s">
        <v>12021</v>
      </c>
      <c r="H923" s="17" t="n">
        <v>2.13</v>
      </c>
      <c r="I923" s="18" t="n">
        <f aca="false">('SKU Master'!I923-H923)/'SKU Master'!I923</f>
        <v>0.371681415929204</v>
      </c>
      <c r="J923" s="16" t="n">
        <v>3</v>
      </c>
      <c r="K923" s="19" t="n">
        <f aca="false">J923*C923</f>
        <v>9.3</v>
      </c>
      <c r="L923" s="16" t="s">
        <v>12295</v>
      </c>
      <c r="M923" s="16" t="s">
        <v>12292</v>
      </c>
      <c r="N923" s="16" t="s">
        <v>12017</v>
      </c>
      <c r="O923" s="16" t="s">
        <v>12293</v>
      </c>
      <c r="P923" s="16" t="s">
        <v>12298</v>
      </c>
      <c r="Q923" s="16" t="s">
        <v>12017</v>
      </c>
    </row>
    <row r="924" customFormat="false" ht="15" hidden="false" customHeight="false" outlineLevel="0" collapsed="false">
      <c r="A924" s="14" t="str">
        <f aca="false">'SKU Master'!A924</f>
        <v>07-00923</v>
      </c>
      <c r="B924" s="14" t="str">
        <f aca="false">VLOOKUP(A924,'SKU Master'!$A:$N,6,FALSE())</f>
        <v>Harborline Whole Wheat Ravioli, 24 oz</v>
      </c>
      <c r="C924" s="15" t="n">
        <v>4.4</v>
      </c>
      <c r="D924" s="15" t="n">
        <v>6.6</v>
      </c>
      <c r="E924" s="15" t="n">
        <v>3.8</v>
      </c>
      <c r="F924" s="16" t="s">
        <v>12290</v>
      </c>
      <c r="G924" s="16" t="s">
        <v>12021</v>
      </c>
      <c r="H924" s="17" t="n">
        <v>1.52</v>
      </c>
      <c r="I924" s="18" t="n">
        <f aca="false">('SKU Master'!I924-H924)/'SKU Master'!I924</f>
        <v>0.474048442906574</v>
      </c>
      <c r="J924" s="16" t="n">
        <v>2</v>
      </c>
      <c r="K924" s="19" t="n">
        <f aca="false">J924*C924</f>
        <v>8.8</v>
      </c>
      <c r="L924" s="16" t="s">
        <v>12295</v>
      </c>
      <c r="M924" s="16" t="s">
        <v>12292</v>
      </c>
      <c r="N924" s="16" t="s">
        <v>12017</v>
      </c>
      <c r="O924" s="16" t="s">
        <v>12293</v>
      </c>
      <c r="P924" s="16" t="s">
        <v>12294</v>
      </c>
      <c r="Q924" s="16" t="s">
        <v>12017</v>
      </c>
    </row>
    <row r="925" customFormat="false" ht="15" hidden="false" customHeight="false" outlineLevel="0" collapsed="false">
      <c r="A925" s="14" t="str">
        <f aca="false">'SKU Master'!A925</f>
        <v>07-00924</v>
      </c>
      <c r="B925" s="14" t="str">
        <f aca="false">VLOOKUP(A925,'SKU Master'!$A:$N,6,FALSE())</f>
        <v>Roastport Organic Spaghetti, 12 oz</v>
      </c>
      <c r="C925" s="15" t="n">
        <v>4.5</v>
      </c>
      <c r="D925" s="15" t="n">
        <v>5.1</v>
      </c>
      <c r="E925" s="15" t="n">
        <v>2.6</v>
      </c>
      <c r="F925" s="16" t="s">
        <v>12290</v>
      </c>
      <c r="G925" s="16" t="s">
        <v>12021</v>
      </c>
      <c r="H925" s="17" t="n">
        <v>1.88</v>
      </c>
      <c r="I925" s="18" t="n">
        <f aca="false">('SKU Master'!I925-H925)/'SKU Master'!I925</f>
        <v>0.326164874551971</v>
      </c>
      <c r="J925" s="16" t="n">
        <v>5</v>
      </c>
      <c r="K925" s="19" t="n">
        <f aca="false">J925*C925</f>
        <v>22.5</v>
      </c>
      <c r="L925" s="16" t="s">
        <v>12295</v>
      </c>
      <c r="M925" s="16" t="s">
        <v>12292</v>
      </c>
      <c r="N925" s="16" t="s">
        <v>12017</v>
      </c>
      <c r="O925" s="16" t="s">
        <v>12293</v>
      </c>
      <c r="P925" s="16" t="s">
        <v>12296</v>
      </c>
      <c r="Q925" s="16" t="s">
        <v>12017</v>
      </c>
    </row>
    <row r="926" customFormat="false" ht="15" hidden="false" customHeight="false" outlineLevel="0" collapsed="false">
      <c r="A926" s="14" t="str">
        <f aca="false">'SKU Master'!A926</f>
        <v>07-00925</v>
      </c>
      <c r="B926" s="14" t="str">
        <f aca="false">VLOOKUP(A926,'SKU Master'!$A:$N,6,FALSE())</f>
        <v>Wheatstone Organic Spaghetti, 12 oz</v>
      </c>
      <c r="C926" s="15" t="n">
        <v>2.9</v>
      </c>
      <c r="D926" s="15" t="n">
        <v>6.3</v>
      </c>
      <c r="E926" s="15" t="n">
        <v>3.1</v>
      </c>
      <c r="F926" s="16" t="s">
        <v>12290</v>
      </c>
      <c r="G926" s="16" t="s">
        <v>12021</v>
      </c>
      <c r="H926" s="17" t="n">
        <v>1.75</v>
      </c>
      <c r="I926" s="18" t="n">
        <f aca="false">('SKU Master'!I926-H926)/'SKU Master'!I926</f>
        <v>0.29718875502008</v>
      </c>
      <c r="J926" s="16" t="n">
        <v>4</v>
      </c>
      <c r="K926" s="19" t="n">
        <f aca="false">J926*C926</f>
        <v>11.6</v>
      </c>
      <c r="L926" s="16" t="s">
        <v>12295</v>
      </c>
      <c r="M926" s="16" t="s">
        <v>12292</v>
      </c>
      <c r="N926" s="16" t="s">
        <v>12017</v>
      </c>
      <c r="O926" s="16" t="s">
        <v>12293</v>
      </c>
      <c r="P926" s="16" t="s">
        <v>12296</v>
      </c>
      <c r="Q926" s="16" t="s">
        <v>12017</v>
      </c>
    </row>
    <row r="927" customFormat="false" ht="15" hidden="false" customHeight="false" outlineLevel="0" collapsed="false">
      <c r="A927" s="14" t="str">
        <f aca="false">'SKU Master'!A927</f>
        <v>07-00926</v>
      </c>
      <c r="B927" s="14" t="str">
        <f aca="false">VLOOKUP(A927,'SKU Master'!$A:$N,6,FALSE())</f>
        <v>Redbarn Whole Wheat Angel Hair, 24 oz</v>
      </c>
      <c r="C927" s="15" t="n">
        <v>3.2</v>
      </c>
      <c r="D927" s="15" t="n">
        <v>8.6</v>
      </c>
      <c r="E927" s="15" t="n">
        <v>3</v>
      </c>
      <c r="F927" s="16" t="s">
        <v>12290</v>
      </c>
      <c r="G927" s="16" t="s">
        <v>12021</v>
      </c>
      <c r="H927" s="17" t="n">
        <v>1.48</v>
      </c>
      <c r="I927" s="18" t="n">
        <f aca="false">('SKU Master'!I927-H927)/'SKU Master'!I927</f>
        <v>0.405622489959839</v>
      </c>
      <c r="J927" s="16" t="n">
        <v>1</v>
      </c>
      <c r="K927" s="19" t="n">
        <f aca="false">J927*C927</f>
        <v>3.2</v>
      </c>
      <c r="L927" s="16" t="s">
        <v>12291</v>
      </c>
      <c r="M927" s="16" t="s">
        <v>12292</v>
      </c>
      <c r="N927" s="16" t="s">
        <v>12017</v>
      </c>
      <c r="O927" s="16" t="s">
        <v>12293</v>
      </c>
      <c r="P927" s="16" t="s">
        <v>12294</v>
      </c>
      <c r="Q927" s="16" t="s">
        <v>12017</v>
      </c>
    </row>
    <row r="928" customFormat="false" ht="15" hidden="false" customHeight="false" outlineLevel="0" collapsed="false">
      <c r="A928" s="14" t="str">
        <f aca="false">'SKU Master'!A928</f>
        <v>07-00927</v>
      </c>
      <c r="B928" s="14" t="str">
        <f aca="false">VLOOKUP(A928,'SKU Master'!$A:$N,6,FALSE())</f>
        <v>Redbarn Whole Wheat Ravioli, 24 oz</v>
      </c>
      <c r="C928" s="15" t="n">
        <v>3.7</v>
      </c>
      <c r="D928" s="15" t="n">
        <v>4.5</v>
      </c>
      <c r="E928" s="15" t="n">
        <v>3.2</v>
      </c>
      <c r="F928" s="16" t="s">
        <v>12290</v>
      </c>
      <c r="G928" s="16" t="s">
        <v>12021</v>
      </c>
      <c r="H928" s="17" t="n">
        <v>2.05</v>
      </c>
      <c r="I928" s="18" t="n">
        <f aca="false">('SKU Master'!I928-H928)/'SKU Master'!I928</f>
        <v>0.412607449856734</v>
      </c>
      <c r="J928" s="16" t="n">
        <v>2</v>
      </c>
      <c r="K928" s="19" t="n">
        <f aca="false">J928*C928</f>
        <v>7.4</v>
      </c>
      <c r="L928" s="16" t="s">
        <v>12295</v>
      </c>
      <c r="M928" s="16" t="s">
        <v>12292</v>
      </c>
      <c r="N928" s="16" t="s">
        <v>12017</v>
      </c>
      <c r="O928" s="16" t="s">
        <v>12293</v>
      </c>
      <c r="P928" s="16" t="s">
        <v>12298</v>
      </c>
      <c r="Q928" s="16" t="s">
        <v>12017</v>
      </c>
    </row>
    <row r="929" customFormat="false" ht="15" hidden="false" customHeight="false" outlineLevel="0" collapsed="false">
      <c r="A929" s="14" t="str">
        <f aca="false">'SKU Master'!A929</f>
        <v>07-00928</v>
      </c>
      <c r="B929" s="14" t="str">
        <f aca="false">VLOOKUP(A929,'SKU Master'!$A:$N,6,FALSE())</f>
        <v>Redbarn Gluten-Free Angel Hair, 12 oz</v>
      </c>
      <c r="C929" s="15" t="n">
        <v>4.2</v>
      </c>
      <c r="D929" s="15" t="n">
        <v>7.3</v>
      </c>
      <c r="E929" s="15" t="n">
        <v>4.7</v>
      </c>
      <c r="F929" s="16" t="s">
        <v>12290</v>
      </c>
      <c r="G929" s="16" t="s">
        <v>12021</v>
      </c>
      <c r="H929" s="17" t="n">
        <v>2.47</v>
      </c>
      <c r="I929" s="18" t="n">
        <f aca="false">('SKU Master'!I929-H929)/'SKU Master'!I929</f>
        <v>0.348284960422164</v>
      </c>
      <c r="J929" s="16" t="n">
        <v>5</v>
      </c>
      <c r="K929" s="19" t="n">
        <f aca="false">J929*C929</f>
        <v>21</v>
      </c>
      <c r="L929" s="16" t="s">
        <v>12295</v>
      </c>
      <c r="M929" s="16" t="s">
        <v>12292</v>
      </c>
      <c r="N929" s="16" t="s">
        <v>12017</v>
      </c>
      <c r="O929" s="16" t="s">
        <v>12293</v>
      </c>
      <c r="P929" s="16" t="s">
        <v>12296</v>
      </c>
      <c r="Q929" s="16" t="s">
        <v>12017</v>
      </c>
    </row>
    <row r="930" customFormat="false" ht="15" hidden="false" customHeight="false" outlineLevel="0" collapsed="false">
      <c r="A930" s="14" t="str">
        <f aca="false">'SKU Master'!A930</f>
        <v>07-00929</v>
      </c>
      <c r="B930" s="14" t="str">
        <f aca="false">VLOOKUP(A930,'SKU Master'!$A:$N,6,FALSE())</f>
        <v>Pepperlane Organic Spaghetti, 16 oz</v>
      </c>
      <c r="C930" s="15" t="n">
        <v>3.3</v>
      </c>
      <c r="D930" s="15" t="n">
        <v>8.9</v>
      </c>
      <c r="E930" s="15" t="n">
        <v>4.5</v>
      </c>
      <c r="F930" s="16" t="s">
        <v>12290</v>
      </c>
      <c r="G930" s="16" t="s">
        <v>12021</v>
      </c>
      <c r="H930" s="17" t="n">
        <v>2.59</v>
      </c>
      <c r="I930" s="18" t="n">
        <f aca="false">('SKU Master'!I930-H930)/'SKU Master'!I930</f>
        <v>0.350877192982456</v>
      </c>
      <c r="J930" s="16" t="n">
        <v>7</v>
      </c>
      <c r="K930" s="19" t="n">
        <f aca="false">J930*C930</f>
        <v>23.1</v>
      </c>
      <c r="L930" s="16" t="s">
        <v>12295</v>
      </c>
      <c r="M930" s="16" t="s">
        <v>12292</v>
      </c>
      <c r="N930" s="16" t="s">
        <v>12017</v>
      </c>
      <c r="O930" s="16" t="s">
        <v>12293</v>
      </c>
      <c r="P930" s="16" t="s">
        <v>12297</v>
      </c>
      <c r="Q930" s="16" t="s">
        <v>12017</v>
      </c>
    </row>
    <row r="931" customFormat="false" ht="15" hidden="false" customHeight="false" outlineLevel="0" collapsed="false">
      <c r="A931" s="14" t="str">
        <f aca="false">'SKU Master'!A931</f>
        <v>07-00930</v>
      </c>
      <c r="B931" s="14" t="str">
        <f aca="false">VLOOKUP(A931,'SKU Master'!$A:$N,6,FALSE())</f>
        <v>Orchard Spread Whole Wheat Rotini, 24 oz</v>
      </c>
      <c r="C931" s="15" t="n">
        <v>4.2</v>
      </c>
      <c r="D931" s="15" t="n">
        <v>5</v>
      </c>
      <c r="E931" s="15" t="n">
        <v>4.2</v>
      </c>
      <c r="F931" s="16" t="s">
        <v>12290</v>
      </c>
      <c r="G931" s="16" t="s">
        <v>12021</v>
      </c>
      <c r="H931" s="17" t="n">
        <v>2.56</v>
      </c>
      <c r="I931" s="18" t="n">
        <f aca="false">('SKU Master'!I931-H931)/'SKU Master'!I931</f>
        <v>0.341902313624679</v>
      </c>
      <c r="J931" s="16" t="n">
        <v>2</v>
      </c>
      <c r="K931" s="19" t="n">
        <f aca="false">J931*C931</f>
        <v>8.4</v>
      </c>
      <c r="L931" s="16" t="s">
        <v>12291</v>
      </c>
      <c r="M931" s="16" t="s">
        <v>12292</v>
      </c>
      <c r="N931" s="16" t="s">
        <v>12017</v>
      </c>
      <c r="O931" s="16" t="s">
        <v>12293</v>
      </c>
      <c r="P931" s="16" t="s">
        <v>12294</v>
      </c>
      <c r="Q931" s="16" t="s">
        <v>12017</v>
      </c>
    </row>
    <row r="932" customFormat="false" ht="15" hidden="false" customHeight="false" outlineLevel="0" collapsed="false">
      <c r="A932" s="14" t="str">
        <f aca="false">'SKU Master'!A932</f>
        <v>07-00931</v>
      </c>
      <c r="B932" s="14" t="str">
        <f aca="false">VLOOKUP(A932,'SKU Master'!$A:$N,6,FALSE())</f>
        <v>Golden Grain Co. Whole Wheat Ravioli, 24 oz</v>
      </c>
      <c r="C932" s="15" t="n">
        <v>3.1</v>
      </c>
      <c r="D932" s="15" t="n">
        <v>8.2</v>
      </c>
      <c r="E932" s="15" t="n">
        <v>4.8</v>
      </c>
      <c r="F932" s="16" t="s">
        <v>12290</v>
      </c>
      <c r="G932" s="16" t="s">
        <v>12021</v>
      </c>
      <c r="H932" s="17" t="n">
        <v>0.83</v>
      </c>
      <c r="I932" s="18" t="n">
        <f aca="false">('SKU Master'!I932-H932)/'SKU Master'!I932</f>
        <v>0.356589147286822</v>
      </c>
      <c r="J932" s="16" t="n">
        <v>6</v>
      </c>
      <c r="K932" s="19" t="n">
        <f aca="false">J932*C932</f>
        <v>18.6</v>
      </c>
      <c r="L932" s="16" t="s">
        <v>12295</v>
      </c>
      <c r="M932" s="16" t="s">
        <v>12292</v>
      </c>
      <c r="N932" s="16" t="s">
        <v>12017</v>
      </c>
      <c r="O932" s="16" t="s">
        <v>12293</v>
      </c>
      <c r="P932" s="16" t="s">
        <v>12297</v>
      </c>
      <c r="Q932" s="16" t="s">
        <v>12017</v>
      </c>
    </row>
    <row r="933" customFormat="false" ht="15" hidden="false" customHeight="false" outlineLevel="0" collapsed="false">
      <c r="A933" s="14" t="str">
        <f aca="false">'SKU Master'!A933</f>
        <v>07-00932</v>
      </c>
      <c r="B933" s="14" t="str">
        <f aca="false">VLOOKUP(A933,'SKU Master'!$A:$N,6,FALSE())</f>
        <v>Kettle Row Organic Egg Noodles, 24 oz</v>
      </c>
      <c r="C933" s="15" t="n">
        <v>3.7</v>
      </c>
      <c r="D933" s="15" t="n">
        <v>6.7</v>
      </c>
      <c r="E933" s="15" t="n">
        <v>3.6</v>
      </c>
      <c r="F933" s="16" t="s">
        <v>12290</v>
      </c>
      <c r="G933" s="16" t="s">
        <v>12021</v>
      </c>
      <c r="H933" s="17" t="n">
        <v>2.54</v>
      </c>
      <c r="I933" s="18" t="n">
        <f aca="false">('SKU Master'!I933-H933)/'SKU Master'!I933</f>
        <v>0.347043701799486</v>
      </c>
      <c r="J933" s="16" t="n">
        <v>6</v>
      </c>
      <c r="K933" s="19" t="n">
        <f aca="false">J933*C933</f>
        <v>22.2</v>
      </c>
      <c r="L933" s="16" t="s">
        <v>12295</v>
      </c>
      <c r="M933" s="16" t="s">
        <v>12292</v>
      </c>
      <c r="N933" s="16" t="s">
        <v>12017</v>
      </c>
      <c r="O933" s="16" t="s">
        <v>12293</v>
      </c>
      <c r="P933" s="16" t="s">
        <v>12297</v>
      </c>
      <c r="Q933" s="16" t="s">
        <v>12017</v>
      </c>
    </row>
    <row r="934" customFormat="false" ht="15" hidden="false" customHeight="false" outlineLevel="0" collapsed="false">
      <c r="A934" s="14" t="str">
        <f aca="false">'SKU Master'!A934</f>
        <v>07-00933</v>
      </c>
      <c r="B934" s="14" t="str">
        <f aca="false">VLOOKUP(A934,'SKU Master'!$A:$N,6,FALSE())</f>
        <v>Pepperlane Whole Wheat Lasagna Noodles, 12 oz</v>
      </c>
      <c r="C934" s="15" t="n">
        <v>4.3</v>
      </c>
      <c r="D934" s="15" t="n">
        <v>4.4</v>
      </c>
      <c r="E934" s="15" t="n">
        <v>4.7</v>
      </c>
      <c r="F934" s="16" t="s">
        <v>12290</v>
      </c>
      <c r="G934" s="16" t="s">
        <v>12021</v>
      </c>
      <c r="H934" s="17" t="n">
        <v>1.44</v>
      </c>
      <c r="I934" s="18" t="n">
        <f aca="false">('SKU Master'!I934-H934)/'SKU Master'!I934</f>
        <v>0.37117903930131</v>
      </c>
      <c r="J934" s="16" t="n">
        <v>7</v>
      </c>
      <c r="K934" s="19" t="n">
        <f aca="false">J934*C934</f>
        <v>30.1</v>
      </c>
      <c r="L934" s="16" t="s">
        <v>12295</v>
      </c>
      <c r="M934" s="16" t="s">
        <v>12292</v>
      </c>
      <c r="N934" s="16" t="s">
        <v>12017</v>
      </c>
      <c r="O934" s="16" t="s">
        <v>12293</v>
      </c>
      <c r="P934" s="16" t="s">
        <v>12297</v>
      </c>
      <c r="Q934" s="16" t="s">
        <v>12017</v>
      </c>
    </row>
    <row r="935" customFormat="false" ht="15" hidden="false" customHeight="false" outlineLevel="0" collapsed="false">
      <c r="A935" s="14" t="str">
        <f aca="false">'SKU Master'!A935</f>
        <v>07-00934</v>
      </c>
      <c r="B935" s="14" t="str">
        <f aca="false">VLOOKUP(A935,'SKU Master'!$A:$N,6,FALSE())</f>
        <v>Kettle Row Whole Wheat Angel Hair, 24 oz</v>
      </c>
      <c r="C935" s="15" t="n">
        <v>3</v>
      </c>
      <c r="D935" s="15" t="n">
        <v>8.1</v>
      </c>
      <c r="E935" s="15" t="n">
        <v>3.4</v>
      </c>
      <c r="F935" s="16" t="s">
        <v>12290</v>
      </c>
      <c r="G935" s="16" t="s">
        <v>12021</v>
      </c>
      <c r="H935" s="17" t="n">
        <v>1.49</v>
      </c>
      <c r="I935" s="18" t="n">
        <f aca="false">('SKU Master'!I935-H935)/'SKU Master'!I935</f>
        <v>0.349344978165939</v>
      </c>
      <c r="J935" s="16" t="n">
        <v>6</v>
      </c>
      <c r="K935" s="19" t="n">
        <f aca="false">J935*C935</f>
        <v>18</v>
      </c>
      <c r="L935" s="16" t="s">
        <v>12295</v>
      </c>
      <c r="M935" s="16" t="s">
        <v>12292</v>
      </c>
      <c r="N935" s="16" t="s">
        <v>12017</v>
      </c>
      <c r="O935" s="16" t="s">
        <v>12293</v>
      </c>
      <c r="P935" s="16" t="s">
        <v>12297</v>
      </c>
      <c r="Q935" s="16" t="s">
        <v>12021</v>
      </c>
    </row>
    <row r="936" customFormat="false" ht="15" hidden="false" customHeight="false" outlineLevel="0" collapsed="false">
      <c r="A936" s="14" t="str">
        <f aca="false">'SKU Master'!A936</f>
        <v>07-00935</v>
      </c>
      <c r="B936" s="14" t="str">
        <f aca="false">VLOOKUP(A936,'SKU Master'!$A:$N,6,FALSE())</f>
        <v>Wheatstone Gluten-Free Lasagna Noodles, 12 oz</v>
      </c>
      <c r="C936" s="15" t="n">
        <v>4.2</v>
      </c>
      <c r="D936" s="15" t="n">
        <v>5.2</v>
      </c>
      <c r="E936" s="15" t="n">
        <v>4.1</v>
      </c>
      <c r="F936" s="16" t="s">
        <v>12290</v>
      </c>
      <c r="G936" s="16" t="s">
        <v>12021</v>
      </c>
      <c r="H936" s="17" t="n">
        <v>2.3</v>
      </c>
      <c r="I936" s="18" t="n">
        <f aca="false">('SKU Master'!I936-H936)/'SKU Master'!I936</f>
        <v>0.340974212034384</v>
      </c>
      <c r="J936" s="16" t="n">
        <v>4</v>
      </c>
      <c r="K936" s="19" t="n">
        <f aca="false">J936*C936</f>
        <v>16.8</v>
      </c>
      <c r="L936" s="16" t="s">
        <v>12295</v>
      </c>
      <c r="M936" s="16" t="s">
        <v>12292</v>
      </c>
      <c r="N936" s="16" t="s">
        <v>12017</v>
      </c>
      <c r="O936" s="16" t="s">
        <v>12293</v>
      </c>
      <c r="P936" s="16" t="s">
        <v>12296</v>
      </c>
      <c r="Q936" s="16" t="s">
        <v>12017</v>
      </c>
    </row>
    <row r="937" customFormat="false" ht="15" hidden="false" customHeight="false" outlineLevel="0" collapsed="false">
      <c r="A937" s="14" t="str">
        <f aca="false">'SKU Master'!A937</f>
        <v>07-00936</v>
      </c>
      <c r="B937" s="14" t="str">
        <f aca="false">VLOOKUP(A937,'SKU Master'!$A:$N,6,FALSE())</f>
        <v>Nutgrove Whole Wheat Penne, 16 oz</v>
      </c>
      <c r="C937" s="15" t="n">
        <v>4.2</v>
      </c>
      <c r="D937" s="15" t="n">
        <v>4.7</v>
      </c>
      <c r="E937" s="15" t="n">
        <v>2.9</v>
      </c>
      <c r="F937" s="16" t="s">
        <v>12290</v>
      </c>
      <c r="G937" s="16" t="s">
        <v>12017</v>
      </c>
      <c r="H937" s="17" t="n">
        <v>1.87</v>
      </c>
      <c r="I937" s="18" t="n">
        <f aca="false">('SKU Master'!I937-H937)/'SKU Master'!I937</f>
        <v>0.329749103942652</v>
      </c>
      <c r="J937" s="16" t="n">
        <v>6</v>
      </c>
      <c r="K937" s="19" t="n">
        <f aca="false">J937*C937</f>
        <v>25.2</v>
      </c>
      <c r="L937" s="16" t="s">
        <v>12295</v>
      </c>
      <c r="M937" s="16" t="s">
        <v>12292</v>
      </c>
      <c r="N937" s="16" t="s">
        <v>12017</v>
      </c>
      <c r="O937" s="16" t="s">
        <v>12293</v>
      </c>
      <c r="P937" s="16" t="s">
        <v>12297</v>
      </c>
      <c r="Q937" s="16" t="s">
        <v>12017</v>
      </c>
    </row>
    <row r="938" customFormat="false" ht="15" hidden="false" customHeight="false" outlineLevel="0" collapsed="false">
      <c r="A938" s="14" t="str">
        <f aca="false">'SKU Master'!A938</f>
        <v>07-00937</v>
      </c>
      <c r="B938" s="14" t="str">
        <f aca="false">VLOOKUP(A938,'SKU Master'!$A:$N,6,FALSE())</f>
        <v>Harborline Quinoa, 2 lb</v>
      </c>
      <c r="C938" s="15" t="n">
        <v>3.2</v>
      </c>
      <c r="D938" s="15" t="n">
        <v>4.5</v>
      </c>
      <c r="E938" s="15" t="n">
        <v>2.6</v>
      </c>
      <c r="F938" s="16" t="s">
        <v>12290</v>
      </c>
      <c r="G938" s="16" t="s">
        <v>12021</v>
      </c>
      <c r="H938" s="17" t="n">
        <v>3.96</v>
      </c>
      <c r="I938" s="18" t="n">
        <f aca="false">('SKU Master'!I938-H938)/'SKU Master'!I938</f>
        <v>0.45679012345679</v>
      </c>
      <c r="J938" s="16" t="n">
        <v>3</v>
      </c>
      <c r="K938" s="19" t="n">
        <f aca="false">J938*C938</f>
        <v>9.6</v>
      </c>
      <c r="L938" s="16" t="s">
        <v>12295</v>
      </c>
      <c r="M938" s="16" t="s">
        <v>12292</v>
      </c>
      <c r="N938" s="16" t="s">
        <v>12017</v>
      </c>
      <c r="O938" s="16" t="s">
        <v>12300</v>
      </c>
      <c r="P938" s="16" t="s">
        <v>12298</v>
      </c>
      <c r="Q938" s="16" t="s">
        <v>12017</v>
      </c>
    </row>
    <row r="939" customFormat="false" ht="15" hidden="false" customHeight="false" outlineLevel="0" collapsed="false">
      <c r="A939" s="14" t="str">
        <f aca="false">'SKU Master'!A939</f>
        <v>07-00938</v>
      </c>
      <c r="B939" s="14" t="str">
        <f aca="false">VLOOKUP(A939,'SKU Master'!$A:$N,6,FALSE())</f>
        <v>Kettle Row White Rice, 8 oz</v>
      </c>
      <c r="C939" s="15" t="n">
        <v>2.9</v>
      </c>
      <c r="D939" s="15" t="n">
        <v>6.8</v>
      </c>
      <c r="E939" s="15" t="n">
        <v>4.3</v>
      </c>
      <c r="F939" s="16" t="s">
        <v>12290</v>
      </c>
      <c r="G939" s="16" t="s">
        <v>12021</v>
      </c>
      <c r="H939" s="17" t="n">
        <v>3.61</v>
      </c>
      <c r="I939" s="18" t="n">
        <f aca="false">('SKU Master'!I939-H939)/'SKU Master'!I939</f>
        <v>0.376511226252159</v>
      </c>
      <c r="J939" s="16" t="n">
        <v>2</v>
      </c>
      <c r="K939" s="19" t="n">
        <f aca="false">J939*C939</f>
        <v>5.8</v>
      </c>
      <c r="L939" s="16" t="s">
        <v>12295</v>
      </c>
      <c r="M939" s="16" t="s">
        <v>12292</v>
      </c>
      <c r="N939" s="16" t="s">
        <v>12017</v>
      </c>
      <c r="O939" s="16" t="s">
        <v>12300</v>
      </c>
      <c r="P939" s="16" t="s">
        <v>12298</v>
      </c>
      <c r="Q939" s="16" t="s">
        <v>12017</v>
      </c>
    </row>
    <row r="940" customFormat="false" ht="15" hidden="false" customHeight="false" outlineLevel="0" collapsed="false">
      <c r="A940" s="14" t="str">
        <f aca="false">'SKU Master'!A940</f>
        <v>07-00939</v>
      </c>
      <c r="B940" s="14" t="str">
        <f aca="false">VLOOKUP(A940,'SKU Master'!$A:$N,6,FALSE())</f>
        <v>Redbarn Whole Grain Instant Rice, 8 oz</v>
      </c>
      <c r="C940" s="15" t="n">
        <v>4.3</v>
      </c>
      <c r="D940" s="15" t="n">
        <v>7.2</v>
      </c>
      <c r="E940" s="15" t="n">
        <v>5</v>
      </c>
      <c r="F940" s="16" t="s">
        <v>12290</v>
      </c>
      <c r="G940" s="16" t="s">
        <v>12017</v>
      </c>
      <c r="H940" s="17" t="n">
        <v>4.45</v>
      </c>
      <c r="I940" s="18" t="n">
        <f aca="false">('SKU Master'!I940-H940)/'SKU Master'!I940</f>
        <v>0.314329738058552</v>
      </c>
      <c r="J940" s="16" t="n">
        <v>2</v>
      </c>
      <c r="K940" s="19" t="n">
        <f aca="false">J940*C940</f>
        <v>8.6</v>
      </c>
      <c r="L940" s="16" t="s">
        <v>12295</v>
      </c>
      <c r="M940" s="16" t="s">
        <v>12292</v>
      </c>
      <c r="N940" s="16" t="s">
        <v>12017</v>
      </c>
      <c r="O940" s="16" t="s">
        <v>12300</v>
      </c>
      <c r="P940" s="16" t="s">
        <v>12298</v>
      </c>
      <c r="Q940" s="16" t="s">
        <v>12017</v>
      </c>
    </row>
    <row r="941" customFormat="false" ht="15" hidden="false" customHeight="false" outlineLevel="0" collapsed="false">
      <c r="A941" s="14" t="str">
        <f aca="false">'SKU Master'!A941</f>
        <v>07-00940</v>
      </c>
      <c r="B941" s="14" t="str">
        <f aca="false">VLOOKUP(A941,'SKU Master'!$A:$N,6,FALSE())</f>
        <v>Roastport Whole Grain Couscous, 2 lb</v>
      </c>
      <c r="C941" s="15" t="n">
        <v>4</v>
      </c>
      <c r="D941" s="15" t="n">
        <v>4.7</v>
      </c>
      <c r="E941" s="15" t="n">
        <v>4.8</v>
      </c>
      <c r="F941" s="16" t="s">
        <v>12290</v>
      </c>
      <c r="G941" s="16" t="s">
        <v>12021</v>
      </c>
      <c r="H941" s="17" t="n">
        <v>3.9</v>
      </c>
      <c r="I941" s="18" t="n">
        <f aca="false">('SKU Master'!I941-H941)/'SKU Master'!I941</f>
        <v>0.389671361502347</v>
      </c>
      <c r="J941" s="16" t="n">
        <v>4</v>
      </c>
      <c r="K941" s="19" t="n">
        <f aca="false">J941*C941</f>
        <v>16</v>
      </c>
      <c r="L941" s="16" t="s">
        <v>12295</v>
      </c>
      <c r="M941" s="16" t="s">
        <v>12292</v>
      </c>
      <c r="N941" s="16" t="s">
        <v>12017</v>
      </c>
      <c r="O941" s="16" t="s">
        <v>12300</v>
      </c>
      <c r="P941" s="16" t="s">
        <v>12296</v>
      </c>
      <c r="Q941" s="16" t="s">
        <v>12017</v>
      </c>
    </row>
    <row r="942" customFormat="false" ht="15" hidden="false" customHeight="false" outlineLevel="0" collapsed="false">
      <c r="A942" s="14" t="str">
        <f aca="false">'SKU Master'!A942</f>
        <v>07-00941</v>
      </c>
      <c r="B942" s="14" t="str">
        <f aca="false">VLOOKUP(A942,'SKU Master'!$A:$N,6,FALSE())</f>
        <v>Roastport Whole Grain Couscous, 5 lb</v>
      </c>
      <c r="C942" s="15" t="n">
        <v>4.4</v>
      </c>
      <c r="D942" s="15" t="n">
        <v>5.6</v>
      </c>
      <c r="E942" s="15" t="n">
        <v>4.4</v>
      </c>
      <c r="F942" s="16" t="s">
        <v>12290</v>
      </c>
      <c r="G942" s="16" t="s">
        <v>12017</v>
      </c>
      <c r="H942" s="17" t="n">
        <v>3.88</v>
      </c>
      <c r="I942" s="18" t="n">
        <f aca="false">('SKU Master'!I942-H942)/'SKU Master'!I942</f>
        <v>0.34125636672326</v>
      </c>
      <c r="J942" s="16" t="n">
        <v>3</v>
      </c>
      <c r="K942" s="19" t="n">
        <f aca="false">J942*C942</f>
        <v>13.2</v>
      </c>
      <c r="L942" s="16" t="s">
        <v>12295</v>
      </c>
      <c r="M942" s="16" t="s">
        <v>12292</v>
      </c>
      <c r="N942" s="16" t="s">
        <v>12017</v>
      </c>
      <c r="O942" s="16" t="s">
        <v>12300</v>
      </c>
      <c r="P942" s="16" t="s">
        <v>12298</v>
      </c>
      <c r="Q942" s="16" t="s">
        <v>12017</v>
      </c>
    </row>
    <row r="943" customFormat="false" ht="15" hidden="false" customHeight="false" outlineLevel="0" collapsed="false">
      <c r="A943" s="14" t="str">
        <f aca="false">'SKU Master'!A943</f>
        <v>07-00942</v>
      </c>
      <c r="B943" s="14" t="str">
        <f aca="false">VLOOKUP(A943,'SKU Master'!$A:$N,6,FALSE())</f>
        <v>Roastport Whole Grain Basmati Rice, 5 lb</v>
      </c>
      <c r="C943" s="15" t="n">
        <v>4.7</v>
      </c>
      <c r="D943" s="15" t="n">
        <v>8.9</v>
      </c>
      <c r="E943" s="15" t="n">
        <v>5</v>
      </c>
      <c r="F943" s="16" t="s">
        <v>12290</v>
      </c>
      <c r="G943" s="16" t="s">
        <v>12021</v>
      </c>
      <c r="H943" s="17" t="n">
        <v>2.32</v>
      </c>
      <c r="I943" s="18" t="n">
        <f aca="false">('SKU Master'!I943-H943)/'SKU Master'!I943</f>
        <v>0.315634218289086</v>
      </c>
      <c r="J943" s="16" t="n">
        <v>3</v>
      </c>
      <c r="K943" s="19" t="n">
        <f aca="false">J943*C943</f>
        <v>14.1</v>
      </c>
      <c r="L943" s="16" t="s">
        <v>12295</v>
      </c>
      <c r="M943" s="16" t="s">
        <v>12292</v>
      </c>
      <c r="N943" s="16" t="s">
        <v>12017</v>
      </c>
      <c r="O943" s="16" t="s">
        <v>12300</v>
      </c>
      <c r="P943" s="16" t="s">
        <v>12298</v>
      </c>
      <c r="Q943" s="16" t="s">
        <v>12017</v>
      </c>
    </row>
    <row r="944" customFormat="false" ht="15" hidden="false" customHeight="false" outlineLevel="0" collapsed="false">
      <c r="A944" s="14" t="str">
        <f aca="false">'SKU Master'!A944</f>
        <v>07-00943</v>
      </c>
      <c r="B944" s="14" t="str">
        <f aca="false">VLOOKUP(A944,'SKU Master'!$A:$N,6,FALSE())</f>
        <v>Wheatstone Whole Grain Instant Rice, 5 lb</v>
      </c>
      <c r="C944" s="15" t="n">
        <v>4.8</v>
      </c>
      <c r="D944" s="15" t="n">
        <v>8.7</v>
      </c>
      <c r="E944" s="15" t="n">
        <v>3.8</v>
      </c>
      <c r="F944" s="16" t="s">
        <v>12290</v>
      </c>
      <c r="G944" s="16" t="s">
        <v>12021</v>
      </c>
      <c r="H944" s="17" t="n">
        <v>2.97</v>
      </c>
      <c r="I944" s="18" t="n">
        <f aca="false">('SKU Master'!I944-H944)/'SKU Master'!I944</f>
        <v>0.338530066815145</v>
      </c>
      <c r="J944" s="16" t="n">
        <v>2</v>
      </c>
      <c r="K944" s="19" t="n">
        <f aca="false">J944*C944</f>
        <v>9.6</v>
      </c>
      <c r="L944" s="16" t="s">
        <v>12299</v>
      </c>
      <c r="M944" s="16" t="s">
        <v>12292</v>
      </c>
      <c r="N944" s="16" t="s">
        <v>12017</v>
      </c>
      <c r="O944" s="16" t="s">
        <v>12300</v>
      </c>
      <c r="P944" s="16" t="s">
        <v>12298</v>
      </c>
      <c r="Q944" s="16" t="s">
        <v>12017</v>
      </c>
    </row>
    <row r="945" customFormat="false" ht="15" hidden="false" customHeight="false" outlineLevel="0" collapsed="false">
      <c r="A945" s="14" t="str">
        <f aca="false">'SKU Master'!A945</f>
        <v>07-00944</v>
      </c>
      <c r="B945" s="14" t="str">
        <f aca="false">VLOOKUP(A945,'SKU Master'!$A:$N,6,FALSE())</f>
        <v>Thrift Row White Rice, 8 oz</v>
      </c>
      <c r="C945" s="15" t="n">
        <v>3.5</v>
      </c>
      <c r="D945" s="15" t="n">
        <v>4.8</v>
      </c>
      <c r="E945" s="15" t="n">
        <v>2.6</v>
      </c>
      <c r="F945" s="16" t="s">
        <v>12290</v>
      </c>
      <c r="G945" s="16" t="s">
        <v>12017</v>
      </c>
      <c r="H945" s="17" t="n">
        <v>3.63</v>
      </c>
      <c r="I945" s="18" t="n">
        <f aca="false">('SKU Master'!I945-H945)/'SKU Master'!I945</f>
        <v>0.440677966101695</v>
      </c>
      <c r="J945" s="16" t="n">
        <v>5</v>
      </c>
      <c r="K945" s="19" t="n">
        <f aca="false">J945*C945</f>
        <v>17.5</v>
      </c>
      <c r="L945" s="16" t="s">
        <v>12295</v>
      </c>
      <c r="M945" s="16" t="s">
        <v>12292</v>
      </c>
      <c r="N945" s="16" t="s">
        <v>12017</v>
      </c>
      <c r="O945" s="16" t="s">
        <v>12300</v>
      </c>
      <c r="P945" s="16" t="s">
        <v>12297</v>
      </c>
      <c r="Q945" s="16" t="s">
        <v>12017</v>
      </c>
    </row>
    <row r="946" customFormat="false" ht="15" hidden="false" customHeight="false" outlineLevel="0" collapsed="false">
      <c r="A946" s="14" t="str">
        <f aca="false">'SKU Master'!A946</f>
        <v>07-00945</v>
      </c>
      <c r="B946" s="14" t="str">
        <f aca="false">VLOOKUP(A946,'SKU Master'!$A:$N,6,FALSE())</f>
        <v>Pepperlane White Rice, 8 oz</v>
      </c>
      <c r="C946" s="15" t="n">
        <v>4.8</v>
      </c>
      <c r="D946" s="15" t="n">
        <v>4.2</v>
      </c>
      <c r="E946" s="15" t="n">
        <v>4.3</v>
      </c>
      <c r="F946" s="16" t="s">
        <v>12290</v>
      </c>
      <c r="G946" s="16" t="s">
        <v>12021</v>
      </c>
      <c r="H946" s="17" t="n">
        <v>3.78</v>
      </c>
      <c r="I946" s="18" t="n">
        <f aca="false">('SKU Master'!I946-H946)/'SKU Master'!I946</f>
        <v>0.358234295415959</v>
      </c>
      <c r="J946" s="16" t="n">
        <v>3</v>
      </c>
      <c r="K946" s="19" t="n">
        <f aca="false">J946*C946</f>
        <v>14.4</v>
      </c>
      <c r="L946" s="16" t="s">
        <v>12295</v>
      </c>
      <c r="M946" s="16" t="s">
        <v>12292</v>
      </c>
      <c r="N946" s="16" t="s">
        <v>12017</v>
      </c>
      <c r="O946" s="16" t="s">
        <v>12300</v>
      </c>
      <c r="P946" s="16" t="s">
        <v>12296</v>
      </c>
      <c r="Q946" s="16" t="s">
        <v>12017</v>
      </c>
    </row>
    <row r="947" customFormat="false" ht="15" hidden="false" customHeight="false" outlineLevel="0" collapsed="false">
      <c r="A947" s="14" t="str">
        <f aca="false">'SKU Master'!A947</f>
        <v>07-00946</v>
      </c>
      <c r="B947" s="14" t="str">
        <f aca="false">VLOOKUP(A947,'SKU Master'!$A:$N,6,FALSE())</f>
        <v>Golden Grain Co. Couscous, 5 lb</v>
      </c>
      <c r="C947" s="15" t="n">
        <v>3.6</v>
      </c>
      <c r="D947" s="15" t="n">
        <v>7.9</v>
      </c>
      <c r="E947" s="15" t="n">
        <v>4.7</v>
      </c>
      <c r="F947" s="16" t="s">
        <v>12290</v>
      </c>
      <c r="G947" s="16" t="s">
        <v>12021</v>
      </c>
      <c r="H947" s="17" t="n">
        <v>1.72</v>
      </c>
      <c r="I947" s="18" t="n">
        <f aca="false">('SKU Master'!I947-H947)/'SKU Master'!I947</f>
        <v>0.280334728033473</v>
      </c>
      <c r="J947" s="16" t="n">
        <v>3</v>
      </c>
      <c r="K947" s="19" t="n">
        <f aca="false">J947*C947</f>
        <v>10.8</v>
      </c>
      <c r="L947" s="16" t="s">
        <v>12295</v>
      </c>
      <c r="M947" s="16" t="s">
        <v>12292</v>
      </c>
      <c r="N947" s="16" t="s">
        <v>12017</v>
      </c>
      <c r="O947" s="16" t="s">
        <v>12300</v>
      </c>
      <c r="P947" s="16" t="s">
        <v>12296</v>
      </c>
      <c r="Q947" s="16" t="s">
        <v>12017</v>
      </c>
    </row>
    <row r="948" customFormat="false" ht="15" hidden="false" customHeight="false" outlineLevel="0" collapsed="false">
      <c r="A948" s="14" t="str">
        <f aca="false">'SKU Master'!A948</f>
        <v>07-00947</v>
      </c>
      <c r="B948" s="14" t="str">
        <f aca="false">VLOOKUP(A948,'SKU Master'!$A:$N,6,FALSE())</f>
        <v>Pepperlane Whole Grain Quinoa, 5 lb</v>
      </c>
      <c r="C948" s="15" t="n">
        <v>4</v>
      </c>
      <c r="D948" s="15" t="n">
        <v>4.3</v>
      </c>
      <c r="E948" s="15" t="n">
        <v>4.2</v>
      </c>
      <c r="F948" s="16" t="s">
        <v>12290</v>
      </c>
      <c r="G948" s="16" t="s">
        <v>12017</v>
      </c>
      <c r="H948" s="17" t="n">
        <v>2.84</v>
      </c>
      <c r="I948" s="18" t="n">
        <f aca="false">('SKU Master'!I948-H948)/'SKU Master'!I948</f>
        <v>0.367483296213809</v>
      </c>
      <c r="J948" s="16" t="n">
        <v>5</v>
      </c>
      <c r="K948" s="19" t="n">
        <f aca="false">J948*C948</f>
        <v>20</v>
      </c>
      <c r="L948" s="16" t="s">
        <v>12295</v>
      </c>
      <c r="M948" s="16" t="s">
        <v>12292</v>
      </c>
      <c r="N948" s="16" t="s">
        <v>12017</v>
      </c>
      <c r="O948" s="16" t="s">
        <v>12300</v>
      </c>
      <c r="P948" s="16" t="s">
        <v>12297</v>
      </c>
      <c r="Q948" s="16" t="s">
        <v>12017</v>
      </c>
    </row>
    <row r="949" customFormat="false" ht="15" hidden="false" customHeight="false" outlineLevel="0" collapsed="false">
      <c r="A949" s="14" t="str">
        <f aca="false">'SKU Master'!A949</f>
        <v>07-00948</v>
      </c>
      <c r="B949" s="14" t="str">
        <f aca="false">VLOOKUP(A949,'SKU Master'!$A:$N,6,FALSE())</f>
        <v>Pepperlane Whole Grain Jasmine Rice, 2 lb</v>
      </c>
      <c r="C949" s="15" t="n">
        <v>4.6</v>
      </c>
      <c r="D949" s="15" t="n">
        <v>4.7</v>
      </c>
      <c r="E949" s="15" t="n">
        <v>2.6</v>
      </c>
      <c r="F949" s="16" t="s">
        <v>12290</v>
      </c>
      <c r="G949" s="16" t="s">
        <v>12021</v>
      </c>
      <c r="H949" s="17" t="n">
        <v>3.56</v>
      </c>
      <c r="I949" s="18" t="n">
        <f aca="false">('SKU Master'!I949-H949)/'SKU Master'!I949</f>
        <v>0.351548269581057</v>
      </c>
      <c r="J949" s="16" t="n">
        <v>1</v>
      </c>
      <c r="K949" s="19" t="n">
        <f aca="false">J949*C949</f>
        <v>4.6</v>
      </c>
      <c r="L949" s="16" t="s">
        <v>12291</v>
      </c>
      <c r="M949" s="16" t="s">
        <v>12292</v>
      </c>
      <c r="N949" s="16" t="s">
        <v>12017</v>
      </c>
      <c r="O949" s="16" t="s">
        <v>12300</v>
      </c>
      <c r="P949" s="16" t="s">
        <v>12294</v>
      </c>
      <c r="Q949" s="16" t="s">
        <v>12017</v>
      </c>
    </row>
    <row r="950" customFormat="false" ht="15" hidden="false" customHeight="false" outlineLevel="0" collapsed="false">
      <c r="A950" s="14" t="str">
        <f aca="false">'SKU Master'!A950</f>
        <v>07-00949</v>
      </c>
      <c r="B950" s="14" t="str">
        <f aca="false">VLOOKUP(A950,'SKU Master'!$A:$N,6,FALSE())</f>
        <v>Golden Grain Co. Instant Rice, 2 lb</v>
      </c>
      <c r="C950" s="15" t="n">
        <v>3.2</v>
      </c>
      <c r="D950" s="15" t="n">
        <v>7.1</v>
      </c>
      <c r="E950" s="15" t="n">
        <v>4.1</v>
      </c>
      <c r="F950" s="16" t="s">
        <v>12290</v>
      </c>
      <c r="G950" s="16" t="s">
        <v>12017</v>
      </c>
      <c r="H950" s="17" t="n">
        <v>4.65</v>
      </c>
      <c r="I950" s="18" t="n">
        <f aca="false">('SKU Master'!I950-H950)/'SKU Master'!I950</f>
        <v>0.315169366715758</v>
      </c>
      <c r="J950" s="16" t="n">
        <v>4</v>
      </c>
      <c r="K950" s="19" t="n">
        <f aca="false">J950*C950</f>
        <v>12.8</v>
      </c>
      <c r="L950" s="16" t="s">
        <v>12295</v>
      </c>
      <c r="M950" s="16" t="s">
        <v>12292</v>
      </c>
      <c r="N950" s="16" t="s">
        <v>12017</v>
      </c>
      <c r="O950" s="16" t="s">
        <v>12300</v>
      </c>
      <c r="P950" s="16" t="s">
        <v>12296</v>
      </c>
      <c r="Q950" s="16" t="s">
        <v>12017</v>
      </c>
    </row>
    <row r="951" customFormat="false" ht="15" hidden="false" customHeight="false" outlineLevel="0" collapsed="false">
      <c r="A951" s="14" t="str">
        <f aca="false">'SKU Master'!A951</f>
        <v>07-00950</v>
      </c>
      <c r="B951" s="14" t="str">
        <f aca="false">VLOOKUP(A951,'SKU Master'!$A:$N,6,FALSE())</f>
        <v>Golden Grain Co. Whole Grain Quinoa, 5 lb</v>
      </c>
      <c r="C951" s="15" t="n">
        <v>3</v>
      </c>
      <c r="D951" s="15" t="n">
        <v>6.6</v>
      </c>
      <c r="E951" s="15" t="n">
        <v>4.5</v>
      </c>
      <c r="F951" s="16" t="s">
        <v>12290</v>
      </c>
      <c r="G951" s="16" t="s">
        <v>12021</v>
      </c>
      <c r="H951" s="17" t="n">
        <v>2.66</v>
      </c>
      <c r="I951" s="18" t="n">
        <f aca="false">('SKU Master'!I951-H951)/'SKU Master'!I951</f>
        <v>0.298153034300792</v>
      </c>
      <c r="J951" s="16" t="n">
        <v>4</v>
      </c>
      <c r="K951" s="19" t="n">
        <f aca="false">J951*C951</f>
        <v>12</v>
      </c>
      <c r="L951" s="16" t="s">
        <v>12299</v>
      </c>
      <c r="M951" s="16" t="s">
        <v>12292</v>
      </c>
      <c r="N951" s="16" t="s">
        <v>12017</v>
      </c>
      <c r="O951" s="16" t="s">
        <v>12300</v>
      </c>
      <c r="P951" s="16" t="s">
        <v>12296</v>
      </c>
      <c r="Q951" s="16" t="s">
        <v>12017</v>
      </c>
    </row>
    <row r="952" customFormat="false" ht="15" hidden="false" customHeight="false" outlineLevel="0" collapsed="false">
      <c r="A952" s="14" t="str">
        <f aca="false">'SKU Master'!A952</f>
        <v>07-00951</v>
      </c>
      <c r="B952" s="14" t="str">
        <f aca="false">VLOOKUP(A952,'SKU Master'!$A:$N,6,FALSE())</f>
        <v>Redbarn Quinoa, 2 lb</v>
      </c>
      <c r="C952" s="15" t="n">
        <v>4.2</v>
      </c>
      <c r="D952" s="15" t="n">
        <v>4.6</v>
      </c>
      <c r="E952" s="15" t="n">
        <v>4.9</v>
      </c>
      <c r="F952" s="16" t="s">
        <v>12290</v>
      </c>
      <c r="G952" s="16" t="s">
        <v>12017</v>
      </c>
      <c r="H952" s="17" t="n">
        <v>4.67</v>
      </c>
      <c r="I952" s="18" t="n">
        <f aca="false">('SKU Master'!I952-H952)/'SKU Master'!I952</f>
        <v>0.359396433470508</v>
      </c>
      <c r="J952" s="16" t="n">
        <v>1</v>
      </c>
      <c r="K952" s="19" t="n">
        <f aca="false">J952*C952</f>
        <v>4.2</v>
      </c>
      <c r="L952" s="16" t="s">
        <v>12295</v>
      </c>
      <c r="M952" s="16" t="s">
        <v>12292</v>
      </c>
      <c r="N952" s="16" t="s">
        <v>12017</v>
      </c>
      <c r="O952" s="16" t="s">
        <v>12300</v>
      </c>
      <c r="P952" s="16" t="s">
        <v>12294</v>
      </c>
      <c r="Q952" s="16" t="s">
        <v>12017</v>
      </c>
    </row>
    <row r="953" customFormat="false" ht="15" hidden="false" customHeight="false" outlineLevel="0" collapsed="false">
      <c r="A953" s="14" t="str">
        <f aca="false">'SKU Master'!A953</f>
        <v>07-00952</v>
      </c>
      <c r="B953" s="14" t="str">
        <f aca="false">VLOOKUP(A953,'SKU Master'!$A:$N,6,FALSE())</f>
        <v>Wheatstone Whole Grain Brown Rice, 2 lb</v>
      </c>
      <c r="C953" s="15" t="n">
        <v>3.4</v>
      </c>
      <c r="D953" s="15" t="n">
        <v>8</v>
      </c>
      <c r="E953" s="15" t="n">
        <v>4.8</v>
      </c>
      <c r="F953" s="16" t="s">
        <v>12290</v>
      </c>
      <c r="G953" s="16" t="s">
        <v>12021</v>
      </c>
      <c r="H953" s="17" t="n">
        <v>3.44</v>
      </c>
      <c r="I953" s="18" t="n">
        <f aca="false">('SKU Master'!I953-H953)/'SKU Master'!I953</f>
        <v>0.36178107606679</v>
      </c>
      <c r="J953" s="16" t="n">
        <v>6</v>
      </c>
      <c r="K953" s="19" t="n">
        <f aca="false">J953*C953</f>
        <v>20.4</v>
      </c>
      <c r="L953" s="16" t="s">
        <v>12295</v>
      </c>
      <c r="M953" s="16" t="s">
        <v>12292</v>
      </c>
      <c r="N953" s="16" t="s">
        <v>12017</v>
      </c>
      <c r="O953" s="16" t="s">
        <v>12300</v>
      </c>
      <c r="P953" s="16" t="s">
        <v>12297</v>
      </c>
      <c r="Q953" s="16" t="s">
        <v>12017</v>
      </c>
    </row>
    <row r="954" customFormat="false" ht="15" hidden="false" customHeight="false" outlineLevel="0" collapsed="false">
      <c r="A954" s="14" t="str">
        <f aca="false">'SKU Master'!A954</f>
        <v>07-00953</v>
      </c>
      <c r="B954" s="14" t="str">
        <f aca="false">VLOOKUP(A954,'SKU Master'!$A:$N,6,FALSE())</f>
        <v>Roastport Basmati Rice, 5 lb</v>
      </c>
      <c r="C954" s="15" t="n">
        <v>4.7</v>
      </c>
      <c r="D954" s="15" t="n">
        <v>6.5</v>
      </c>
      <c r="E954" s="15" t="n">
        <v>4.3</v>
      </c>
      <c r="F954" s="16" t="s">
        <v>12290</v>
      </c>
      <c r="G954" s="16" t="s">
        <v>12021</v>
      </c>
      <c r="H954" s="17" t="n">
        <v>2.17</v>
      </c>
      <c r="I954" s="18" t="n">
        <f aca="false">('SKU Master'!I954-H954)/'SKU Master'!I954</f>
        <v>0.359882005899705</v>
      </c>
      <c r="J954" s="16" t="n">
        <v>5</v>
      </c>
      <c r="K954" s="19" t="n">
        <f aca="false">J954*C954</f>
        <v>23.5</v>
      </c>
      <c r="L954" s="16" t="s">
        <v>12295</v>
      </c>
      <c r="M954" s="16" t="s">
        <v>12292</v>
      </c>
      <c r="N954" s="16" t="s">
        <v>12017</v>
      </c>
      <c r="O954" s="16" t="s">
        <v>12300</v>
      </c>
      <c r="P954" s="16" t="s">
        <v>12297</v>
      </c>
      <c r="Q954" s="16" t="s">
        <v>12017</v>
      </c>
    </row>
    <row r="955" customFormat="false" ht="15" hidden="false" customHeight="false" outlineLevel="0" collapsed="false">
      <c r="A955" s="14" t="str">
        <f aca="false">'SKU Master'!A955</f>
        <v>07-00954</v>
      </c>
      <c r="B955" s="14" t="str">
        <f aca="false">VLOOKUP(A955,'SKU Master'!$A:$N,6,FALSE())</f>
        <v>Kettle Row Whole Grain Jasmine Rice, 5 lb</v>
      </c>
      <c r="C955" s="15" t="n">
        <v>2.9</v>
      </c>
      <c r="D955" s="15" t="n">
        <v>6.6</v>
      </c>
      <c r="E955" s="15" t="n">
        <v>4.1</v>
      </c>
      <c r="F955" s="16" t="s">
        <v>12290</v>
      </c>
      <c r="G955" s="16" t="s">
        <v>12021</v>
      </c>
      <c r="H955" s="17" t="n">
        <v>1.64</v>
      </c>
      <c r="I955" s="18" t="n">
        <f aca="false">('SKU Master'!I955-H955)/'SKU Master'!I955</f>
        <v>0.313807531380753</v>
      </c>
      <c r="J955" s="16" t="n">
        <v>1</v>
      </c>
      <c r="K955" s="19" t="n">
        <f aca="false">J955*C955</f>
        <v>2.9</v>
      </c>
      <c r="L955" s="16" t="s">
        <v>12295</v>
      </c>
      <c r="M955" s="16" t="s">
        <v>12292</v>
      </c>
      <c r="N955" s="16" t="s">
        <v>12017</v>
      </c>
      <c r="O955" s="16" t="s">
        <v>12300</v>
      </c>
      <c r="P955" s="16" t="s">
        <v>12294</v>
      </c>
      <c r="Q955" s="16" t="s">
        <v>12017</v>
      </c>
    </row>
    <row r="956" customFormat="false" ht="15" hidden="false" customHeight="false" outlineLevel="0" collapsed="false">
      <c r="A956" s="14" t="str">
        <f aca="false">'SKU Master'!A956</f>
        <v>07-00955</v>
      </c>
      <c r="B956" s="14" t="str">
        <f aca="false">VLOOKUP(A956,'SKU Master'!$A:$N,6,FALSE())</f>
        <v>Wheatstone Whole Grain Quinoa, 2 lb</v>
      </c>
      <c r="C956" s="15" t="n">
        <v>3.6</v>
      </c>
      <c r="D956" s="15" t="n">
        <v>7.8</v>
      </c>
      <c r="E956" s="15" t="n">
        <v>4.3</v>
      </c>
      <c r="F956" s="16" t="s">
        <v>12290</v>
      </c>
      <c r="G956" s="16" t="s">
        <v>12021</v>
      </c>
      <c r="H956" s="17" t="n">
        <v>2.66</v>
      </c>
      <c r="I956" s="18" t="n">
        <f aca="false">('SKU Master'!I956-H956)/'SKU Master'!I956</f>
        <v>0.407572383073497</v>
      </c>
      <c r="J956" s="16" t="n">
        <v>6</v>
      </c>
      <c r="K956" s="19" t="n">
        <f aca="false">J956*C956</f>
        <v>21.6</v>
      </c>
      <c r="L956" s="16" t="s">
        <v>12299</v>
      </c>
      <c r="M956" s="16" t="s">
        <v>12292</v>
      </c>
      <c r="N956" s="16" t="s">
        <v>12017</v>
      </c>
      <c r="O956" s="16" t="s">
        <v>12300</v>
      </c>
      <c r="P956" s="16" t="s">
        <v>12297</v>
      </c>
      <c r="Q956" s="16" t="s">
        <v>12017</v>
      </c>
    </row>
    <row r="957" customFormat="false" ht="15" hidden="false" customHeight="false" outlineLevel="0" collapsed="false">
      <c r="A957" s="14" t="str">
        <f aca="false">'SKU Master'!A957</f>
        <v>07-00956</v>
      </c>
      <c r="B957" s="14" t="str">
        <f aca="false">VLOOKUP(A957,'SKU Master'!$A:$N,6,FALSE())</f>
        <v>Thrift Row White Rice, 2 lb</v>
      </c>
      <c r="C957" s="15" t="n">
        <v>3.7</v>
      </c>
      <c r="D957" s="15" t="n">
        <v>5.8</v>
      </c>
      <c r="E957" s="15" t="n">
        <v>3.9</v>
      </c>
      <c r="F957" s="16" t="s">
        <v>12290</v>
      </c>
      <c r="G957" s="16" t="s">
        <v>12017</v>
      </c>
      <c r="H957" s="17" t="n">
        <v>2.47</v>
      </c>
      <c r="I957" s="18" t="n">
        <f aca="false">('SKU Master'!I957-H957)/'SKU Master'!I957</f>
        <v>0.424242424242424</v>
      </c>
      <c r="J957" s="16" t="n">
        <v>1</v>
      </c>
      <c r="K957" s="19" t="n">
        <f aca="false">J957*C957</f>
        <v>3.7</v>
      </c>
      <c r="L957" s="16" t="s">
        <v>12295</v>
      </c>
      <c r="M957" s="16" t="s">
        <v>12292</v>
      </c>
      <c r="N957" s="16" t="s">
        <v>12017</v>
      </c>
      <c r="O957" s="16" t="s">
        <v>12300</v>
      </c>
      <c r="P957" s="16" t="s">
        <v>12294</v>
      </c>
      <c r="Q957" s="16" t="s">
        <v>12017</v>
      </c>
    </row>
    <row r="958" customFormat="false" ht="15" hidden="false" customHeight="false" outlineLevel="0" collapsed="false">
      <c r="A958" s="14" t="str">
        <f aca="false">'SKU Master'!A958</f>
        <v>07-00957</v>
      </c>
      <c r="B958" s="14" t="str">
        <f aca="false">VLOOKUP(A958,'SKU Master'!$A:$N,6,FALSE())</f>
        <v>Roastport White Rice, 5 lb</v>
      </c>
      <c r="C958" s="15" t="n">
        <v>3.2</v>
      </c>
      <c r="D958" s="15" t="n">
        <v>4.7</v>
      </c>
      <c r="E958" s="15" t="n">
        <v>3.8</v>
      </c>
      <c r="F958" s="16" t="s">
        <v>12290</v>
      </c>
      <c r="G958" s="16" t="s">
        <v>12021</v>
      </c>
      <c r="H958" s="17" t="n">
        <v>3.53</v>
      </c>
      <c r="I958" s="18" t="n">
        <f aca="false">('SKU Master'!I958-H958)/'SKU Master'!I958</f>
        <v>0.410684474123539</v>
      </c>
      <c r="J958" s="16" t="n">
        <v>2</v>
      </c>
      <c r="K958" s="19" t="n">
        <f aca="false">J958*C958</f>
        <v>6.4</v>
      </c>
      <c r="L958" s="16" t="s">
        <v>12299</v>
      </c>
      <c r="M958" s="16" t="s">
        <v>12292</v>
      </c>
      <c r="N958" s="16" t="s">
        <v>12017</v>
      </c>
      <c r="O958" s="16" t="s">
        <v>12300</v>
      </c>
      <c r="P958" s="16" t="s">
        <v>12298</v>
      </c>
      <c r="Q958" s="16" t="s">
        <v>12017</v>
      </c>
    </row>
    <row r="959" customFormat="false" ht="15" hidden="false" customHeight="false" outlineLevel="0" collapsed="false">
      <c r="A959" s="14" t="str">
        <f aca="false">'SKU Master'!A959</f>
        <v>07-00958</v>
      </c>
      <c r="B959" s="14" t="str">
        <f aca="false">VLOOKUP(A959,'SKU Master'!$A:$N,6,FALSE())</f>
        <v>Orchard Spread Basmati Rice, 5 lb</v>
      </c>
      <c r="C959" s="15" t="n">
        <v>5</v>
      </c>
      <c r="D959" s="15" t="n">
        <v>5.2</v>
      </c>
      <c r="E959" s="15" t="n">
        <v>3.7</v>
      </c>
      <c r="F959" s="16" t="s">
        <v>12290</v>
      </c>
      <c r="G959" s="16" t="s">
        <v>12021</v>
      </c>
      <c r="H959" s="17" t="n">
        <v>4.03</v>
      </c>
      <c r="I959" s="18" t="n">
        <f aca="false">('SKU Master'!I959-H959)/'SKU Master'!I959</f>
        <v>0.303972366148532</v>
      </c>
      <c r="J959" s="16" t="n">
        <v>5</v>
      </c>
      <c r="K959" s="19" t="n">
        <f aca="false">J959*C959</f>
        <v>25</v>
      </c>
      <c r="L959" s="16" t="s">
        <v>12295</v>
      </c>
      <c r="M959" s="16" t="s">
        <v>12292</v>
      </c>
      <c r="N959" s="16" t="s">
        <v>12017</v>
      </c>
      <c r="O959" s="16" t="s">
        <v>12300</v>
      </c>
      <c r="P959" s="16" t="s">
        <v>12296</v>
      </c>
      <c r="Q959" s="16" t="s">
        <v>12017</v>
      </c>
    </row>
    <row r="960" customFormat="false" ht="15" hidden="false" customHeight="false" outlineLevel="0" collapsed="false">
      <c r="A960" s="14" t="str">
        <f aca="false">'SKU Master'!A960</f>
        <v>07-00959</v>
      </c>
      <c r="B960" s="14" t="str">
        <f aca="false">VLOOKUP(A960,'SKU Master'!$A:$N,6,FALSE())</f>
        <v>Thrift Row Whole Grain Instant Rice, 5 lb</v>
      </c>
      <c r="C960" s="15" t="n">
        <v>4.8</v>
      </c>
      <c r="D960" s="15" t="n">
        <v>8.2</v>
      </c>
      <c r="E960" s="15" t="n">
        <v>4.2</v>
      </c>
      <c r="F960" s="16" t="s">
        <v>12290</v>
      </c>
      <c r="G960" s="16" t="s">
        <v>12021</v>
      </c>
      <c r="H960" s="17" t="n">
        <v>2.19</v>
      </c>
      <c r="I960" s="18" t="n">
        <f aca="false">('SKU Master'!I960-H960)/'SKU Master'!I960</f>
        <v>0.48951048951049</v>
      </c>
      <c r="J960" s="16" t="n">
        <v>3</v>
      </c>
      <c r="K960" s="19" t="n">
        <f aca="false">J960*C960</f>
        <v>14.4</v>
      </c>
      <c r="L960" s="16" t="s">
        <v>12295</v>
      </c>
      <c r="M960" s="16" t="s">
        <v>12292</v>
      </c>
      <c r="N960" s="16" t="s">
        <v>12017</v>
      </c>
      <c r="O960" s="16" t="s">
        <v>12300</v>
      </c>
      <c r="P960" s="16" t="s">
        <v>12296</v>
      </c>
      <c r="Q960" s="16" t="s">
        <v>12017</v>
      </c>
    </row>
    <row r="961" customFormat="false" ht="15" hidden="false" customHeight="false" outlineLevel="0" collapsed="false">
      <c r="A961" s="14" t="str">
        <f aca="false">'SKU Master'!A961</f>
        <v>07-00960</v>
      </c>
      <c r="B961" s="14" t="str">
        <f aca="false">VLOOKUP(A961,'SKU Master'!$A:$N,6,FALSE())</f>
        <v>Thrift Row Instant Rice, 5 lb</v>
      </c>
      <c r="C961" s="15" t="n">
        <v>2.7</v>
      </c>
      <c r="D961" s="15" t="n">
        <v>6.4</v>
      </c>
      <c r="E961" s="15" t="n">
        <v>2.9</v>
      </c>
      <c r="F961" s="16" t="s">
        <v>12290</v>
      </c>
      <c r="G961" s="16" t="s">
        <v>12017</v>
      </c>
      <c r="H961" s="17" t="n">
        <v>1.99</v>
      </c>
      <c r="I961" s="18" t="n">
        <f aca="false">('SKU Master'!I961-H961)/'SKU Master'!I961</f>
        <v>0.412979351032448</v>
      </c>
      <c r="J961" s="16" t="n">
        <v>2</v>
      </c>
      <c r="K961" s="19" t="n">
        <f aca="false">J961*C961</f>
        <v>5.4</v>
      </c>
      <c r="L961" s="16" t="s">
        <v>12295</v>
      </c>
      <c r="M961" s="16" t="s">
        <v>12292</v>
      </c>
      <c r="N961" s="16" t="s">
        <v>12017</v>
      </c>
      <c r="O961" s="16" t="s">
        <v>12300</v>
      </c>
      <c r="P961" s="16" t="s">
        <v>12298</v>
      </c>
      <c r="Q961" s="16" t="s">
        <v>12017</v>
      </c>
    </row>
    <row r="962" customFormat="false" ht="15" hidden="false" customHeight="false" outlineLevel="0" collapsed="false">
      <c r="A962" s="14" t="str">
        <f aca="false">'SKU Master'!A962</f>
        <v>07-00961</v>
      </c>
      <c r="B962" s="14" t="str">
        <f aca="false">VLOOKUP(A962,'SKU Master'!$A:$N,6,FALSE())</f>
        <v>Kettle Row Couscous, 2 lb</v>
      </c>
      <c r="C962" s="15" t="n">
        <v>2.6</v>
      </c>
      <c r="D962" s="15" t="n">
        <v>4.4</v>
      </c>
      <c r="E962" s="15" t="n">
        <v>3.9</v>
      </c>
      <c r="F962" s="16" t="s">
        <v>12290</v>
      </c>
      <c r="G962" s="16" t="s">
        <v>12017</v>
      </c>
      <c r="H962" s="17" t="n">
        <v>5.33</v>
      </c>
      <c r="I962" s="18" t="n">
        <f aca="false">('SKU Master'!I962-H962)/'SKU Master'!I962</f>
        <v>0.332916145181477</v>
      </c>
      <c r="J962" s="16" t="n">
        <v>5</v>
      </c>
      <c r="K962" s="19" t="n">
        <f aca="false">J962*C962</f>
        <v>13</v>
      </c>
      <c r="L962" s="16" t="s">
        <v>12295</v>
      </c>
      <c r="M962" s="16" t="s">
        <v>12292</v>
      </c>
      <c r="N962" s="16" t="s">
        <v>12017</v>
      </c>
      <c r="O962" s="16" t="s">
        <v>12300</v>
      </c>
      <c r="P962" s="16" t="s">
        <v>12296</v>
      </c>
      <c r="Q962" s="16" t="s">
        <v>12017</v>
      </c>
    </row>
    <row r="963" customFormat="false" ht="15" hidden="false" customHeight="false" outlineLevel="0" collapsed="false">
      <c r="A963" s="14" t="str">
        <f aca="false">'SKU Master'!A963</f>
        <v>07-00962</v>
      </c>
      <c r="B963" s="14" t="str">
        <f aca="false">VLOOKUP(A963,'SKU Master'!$A:$N,6,FALSE())</f>
        <v>Wheatstone Instant Rice, 8 oz</v>
      </c>
      <c r="C963" s="15" t="n">
        <v>4.5</v>
      </c>
      <c r="D963" s="15" t="n">
        <v>7.5</v>
      </c>
      <c r="E963" s="15" t="n">
        <v>4.8</v>
      </c>
      <c r="F963" s="16" t="s">
        <v>12290</v>
      </c>
      <c r="G963" s="16" t="s">
        <v>12021</v>
      </c>
      <c r="H963" s="17" t="n">
        <v>2.35</v>
      </c>
      <c r="I963" s="18" t="n">
        <f aca="false">('SKU Master'!I963-H963)/'SKU Master'!I963</f>
        <v>0.379947229551451</v>
      </c>
      <c r="J963" s="16" t="n">
        <v>5</v>
      </c>
      <c r="K963" s="19" t="n">
        <f aca="false">J963*C963</f>
        <v>22.5</v>
      </c>
      <c r="L963" s="16" t="s">
        <v>12295</v>
      </c>
      <c r="M963" s="16" t="s">
        <v>12292</v>
      </c>
      <c r="N963" s="16" t="s">
        <v>12017</v>
      </c>
      <c r="O963" s="16" t="s">
        <v>12300</v>
      </c>
      <c r="P963" s="16" t="s">
        <v>12297</v>
      </c>
      <c r="Q963" s="16" t="s">
        <v>12017</v>
      </c>
    </row>
    <row r="964" customFormat="false" ht="15" hidden="false" customHeight="false" outlineLevel="0" collapsed="false">
      <c r="A964" s="14" t="str">
        <f aca="false">'SKU Master'!A964</f>
        <v>07-00963</v>
      </c>
      <c r="B964" s="14" t="str">
        <f aca="false">VLOOKUP(A964,'SKU Master'!$A:$N,6,FALSE())</f>
        <v>Nutgrove Whole Grain Basmati Rice, 2 lb</v>
      </c>
      <c r="C964" s="15" t="n">
        <v>4.2</v>
      </c>
      <c r="D964" s="15" t="n">
        <v>7.7</v>
      </c>
      <c r="E964" s="15" t="n">
        <v>2.8</v>
      </c>
      <c r="F964" s="16" t="s">
        <v>12290</v>
      </c>
      <c r="G964" s="16" t="s">
        <v>12021</v>
      </c>
      <c r="H964" s="17" t="n">
        <v>2.34</v>
      </c>
      <c r="I964" s="18" t="n">
        <f aca="false">('SKU Master'!I964-H964)/'SKU Master'!I964</f>
        <v>0.329512893982808</v>
      </c>
      <c r="J964" s="16" t="n">
        <v>3</v>
      </c>
      <c r="K964" s="19" t="n">
        <f aca="false">J964*C964</f>
        <v>12.6</v>
      </c>
      <c r="L964" s="16" t="s">
        <v>12295</v>
      </c>
      <c r="M964" s="16" t="s">
        <v>12292</v>
      </c>
      <c r="N964" s="16" t="s">
        <v>12017</v>
      </c>
      <c r="O964" s="16" t="s">
        <v>12300</v>
      </c>
      <c r="P964" s="16" t="s">
        <v>12298</v>
      </c>
      <c r="Q964" s="16" t="s">
        <v>12017</v>
      </c>
    </row>
    <row r="965" customFormat="false" ht="15" hidden="false" customHeight="false" outlineLevel="0" collapsed="false">
      <c r="A965" s="14" t="str">
        <f aca="false">'SKU Master'!A965</f>
        <v>07-00964</v>
      </c>
      <c r="B965" s="14" t="str">
        <f aca="false">VLOOKUP(A965,'SKU Master'!$A:$N,6,FALSE())</f>
        <v>Nutgrove Whole Grain Jasmine Rice, 8 oz</v>
      </c>
      <c r="C965" s="15" t="n">
        <v>3.5</v>
      </c>
      <c r="D965" s="15" t="n">
        <v>7.5</v>
      </c>
      <c r="E965" s="15" t="n">
        <v>3.5</v>
      </c>
      <c r="F965" s="16" t="s">
        <v>12290</v>
      </c>
      <c r="G965" s="16" t="s">
        <v>12017</v>
      </c>
      <c r="H965" s="17" t="n">
        <v>3.99</v>
      </c>
      <c r="I965" s="18" t="n">
        <f aca="false">('SKU Master'!I965-H965)/'SKU Master'!I965</f>
        <v>0.32258064516129</v>
      </c>
      <c r="J965" s="16" t="n">
        <v>5</v>
      </c>
      <c r="K965" s="19" t="n">
        <f aca="false">J965*C965</f>
        <v>17.5</v>
      </c>
      <c r="L965" s="16" t="s">
        <v>12295</v>
      </c>
      <c r="M965" s="16" t="s">
        <v>12292</v>
      </c>
      <c r="N965" s="16" t="s">
        <v>12017</v>
      </c>
      <c r="O965" s="16" t="s">
        <v>12300</v>
      </c>
      <c r="P965" s="16" t="s">
        <v>12297</v>
      </c>
      <c r="Q965" s="16" t="s">
        <v>12017</v>
      </c>
    </row>
    <row r="966" customFormat="false" ht="15" hidden="false" customHeight="false" outlineLevel="0" collapsed="false">
      <c r="A966" s="14" t="str">
        <f aca="false">'SKU Master'!A966</f>
        <v>07-00965</v>
      </c>
      <c r="B966" s="14" t="str">
        <f aca="false">VLOOKUP(A966,'SKU Master'!$A:$N,6,FALSE())</f>
        <v>Golden Grain Co. Whole Grain Basmati Rice, 8 oz</v>
      </c>
      <c r="C966" s="15" t="n">
        <v>3.3</v>
      </c>
      <c r="D966" s="15" t="n">
        <v>7.7</v>
      </c>
      <c r="E966" s="15" t="n">
        <v>3.2</v>
      </c>
      <c r="F966" s="16" t="s">
        <v>12290</v>
      </c>
      <c r="G966" s="16" t="s">
        <v>12021</v>
      </c>
      <c r="H966" s="17" t="n">
        <v>4.42</v>
      </c>
      <c r="I966" s="18" t="n">
        <f aca="false">('SKU Master'!I966-H966)/'SKU Master'!I966</f>
        <v>0.297297297297297</v>
      </c>
      <c r="J966" s="16" t="n">
        <v>2</v>
      </c>
      <c r="K966" s="19" t="n">
        <f aca="false">J966*C966</f>
        <v>6.6</v>
      </c>
      <c r="L966" s="16" t="s">
        <v>12295</v>
      </c>
      <c r="M966" s="16" t="s">
        <v>12292</v>
      </c>
      <c r="N966" s="16" t="s">
        <v>12017</v>
      </c>
      <c r="O966" s="16" t="s">
        <v>12300</v>
      </c>
      <c r="P966" s="16" t="s">
        <v>12298</v>
      </c>
      <c r="Q966" s="16" t="s">
        <v>12017</v>
      </c>
    </row>
    <row r="967" customFormat="false" ht="15" hidden="false" customHeight="false" outlineLevel="0" collapsed="false">
      <c r="A967" s="14" t="str">
        <f aca="false">'SKU Master'!A967</f>
        <v>07-00966</v>
      </c>
      <c r="B967" s="14" t="str">
        <f aca="false">VLOOKUP(A967,'SKU Master'!$A:$N,6,FALSE())</f>
        <v>Golden Grain Co. Basmati Rice, 2 lb</v>
      </c>
      <c r="C967" s="15" t="n">
        <v>2.9</v>
      </c>
      <c r="D967" s="15" t="n">
        <v>8.4</v>
      </c>
      <c r="E967" s="15" t="n">
        <v>3.8</v>
      </c>
      <c r="F967" s="16" t="s">
        <v>12290</v>
      </c>
      <c r="G967" s="16" t="s">
        <v>12021</v>
      </c>
      <c r="H967" s="17" t="n">
        <v>2.57</v>
      </c>
      <c r="I967" s="18" t="n">
        <f aca="false">('SKU Master'!I967-H967)/'SKU Master'!I967</f>
        <v>0.400932400932401</v>
      </c>
      <c r="J967" s="16" t="n">
        <v>3</v>
      </c>
      <c r="K967" s="19" t="n">
        <f aca="false">J967*C967</f>
        <v>8.7</v>
      </c>
      <c r="L967" s="16" t="s">
        <v>12295</v>
      </c>
      <c r="M967" s="16" t="s">
        <v>12292</v>
      </c>
      <c r="N967" s="16" t="s">
        <v>12017</v>
      </c>
      <c r="O967" s="16" t="s">
        <v>12300</v>
      </c>
      <c r="P967" s="16" t="s">
        <v>12296</v>
      </c>
      <c r="Q967" s="16" t="s">
        <v>12017</v>
      </c>
    </row>
    <row r="968" customFormat="false" ht="15" hidden="false" customHeight="false" outlineLevel="0" collapsed="false">
      <c r="A968" s="14" t="str">
        <f aca="false">'SKU Master'!A968</f>
        <v>07-00967</v>
      </c>
      <c r="B968" s="14" t="str">
        <f aca="false">VLOOKUP(A968,'SKU Master'!$A:$N,6,FALSE())</f>
        <v>Orchard Spread Jasmine Rice, 8 oz</v>
      </c>
      <c r="C968" s="15" t="n">
        <v>2.6</v>
      </c>
      <c r="D968" s="15" t="n">
        <v>7.4</v>
      </c>
      <c r="E968" s="15" t="n">
        <v>2.8</v>
      </c>
      <c r="F968" s="16" t="s">
        <v>12290</v>
      </c>
      <c r="G968" s="16" t="s">
        <v>12021</v>
      </c>
      <c r="H968" s="17" t="n">
        <v>3.86</v>
      </c>
      <c r="I968" s="18" t="n">
        <f aca="false">('SKU Master'!I968-H968)/'SKU Master'!I968</f>
        <v>0.395931142410016</v>
      </c>
      <c r="J968" s="16" t="n">
        <v>5</v>
      </c>
      <c r="K968" s="19" t="n">
        <f aca="false">J968*C968</f>
        <v>13</v>
      </c>
      <c r="L968" s="16" t="s">
        <v>12295</v>
      </c>
      <c r="M968" s="16" t="s">
        <v>12292</v>
      </c>
      <c r="N968" s="16" t="s">
        <v>12017</v>
      </c>
      <c r="O968" s="16" t="s">
        <v>12300</v>
      </c>
      <c r="P968" s="16" t="s">
        <v>12297</v>
      </c>
      <c r="Q968" s="16" t="s">
        <v>12017</v>
      </c>
    </row>
    <row r="969" customFormat="false" ht="15" hidden="false" customHeight="false" outlineLevel="0" collapsed="false">
      <c r="A969" s="14" t="str">
        <f aca="false">'SKU Master'!A969</f>
        <v>07-00968</v>
      </c>
      <c r="B969" s="14" t="str">
        <f aca="false">VLOOKUP(A969,'SKU Master'!$A:$N,6,FALSE())</f>
        <v>Golden Grain Co. White Rice, 5 lb</v>
      </c>
      <c r="C969" s="15" t="n">
        <v>4</v>
      </c>
      <c r="D969" s="15" t="n">
        <v>8.8</v>
      </c>
      <c r="E969" s="15" t="n">
        <v>4.6</v>
      </c>
      <c r="F969" s="16" t="s">
        <v>12290</v>
      </c>
      <c r="G969" s="16" t="s">
        <v>12021</v>
      </c>
      <c r="H969" s="17" t="n">
        <v>3.23</v>
      </c>
      <c r="I969" s="18" t="n">
        <f aca="false">('SKU Master'!I969-H969)/'SKU Master'!I969</f>
        <v>0.339468302658487</v>
      </c>
      <c r="J969" s="16" t="n">
        <v>3</v>
      </c>
      <c r="K969" s="19" t="n">
        <f aca="false">J969*C969</f>
        <v>12</v>
      </c>
      <c r="L969" s="16" t="s">
        <v>12295</v>
      </c>
      <c r="M969" s="16" t="s">
        <v>12292</v>
      </c>
      <c r="N969" s="16" t="s">
        <v>12017</v>
      </c>
      <c r="O969" s="16" t="s">
        <v>12300</v>
      </c>
      <c r="P969" s="16" t="s">
        <v>12296</v>
      </c>
      <c r="Q969" s="16" t="s">
        <v>12017</v>
      </c>
    </row>
    <row r="970" customFormat="false" ht="15" hidden="false" customHeight="false" outlineLevel="0" collapsed="false">
      <c r="A970" s="14" t="str">
        <f aca="false">'SKU Master'!A970</f>
        <v>07-00969</v>
      </c>
      <c r="B970" s="14" t="str">
        <f aca="false">VLOOKUP(A970,'SKU Master'!$A:$N,6,FALSE())</f>
        <v>Redbarn Whole Grain Basmati Rice, 2 lb</v>
      </c>
      <c r="C970" s="15" t="n">
        <v>3.5</v>
      </c>
      <c r="D970" s="15" t="n">
        <v>6.9</v>
      </c>
      <c r="E970" s="15" t="n">
        <v>4.1</v>
      </c>
      <c r="F970" s="16" t="s">
        <v>12290</v>
      </c>
      <c r="G970" s="16" t="s">
        <v>12021</v>
      </c>
      <c r="H970" s="17" t="n">
        <v>2.34</v>
      </c>
      <c r="I970" s="18" t="n">
        <f aca="false">('SKU Master'!I970-H970)/'SKU Master'!I970</f>
        <v>0.413533834586466</v>
      </c>
      <c r="J970" s="16" t="n">
        <v>5</v>
      </c>
      <c r="K970" s="19" t="n">
        <f aca="false">J970*C970</f>
        <v>17.5</v>
      </c>
      <c r="L970" s="16" t="s">
        <v>12295</v>
      </c>
      <c r="M970" s="16" t="s">
        <v>12292</v>
      </c>
      <c r="N970" s="16" t="s">
        <v>12017</v>
      </c>
      <c r="O970" s="16" t="s">
        <v>12300</v>
      </c>
      <c r="P970" s="16" t="s">
        <v>12296</v>
      </c>
      <c r="Q970" s="16" t="s">
        <v>12017</v>
      </c>
    </row>
    <row r="971" customFormat="false" ht="15" hidden="false" customHeight="false" outlineLevel="0" collapsed="false">
      <c r="A971" s="14" t="str">
        <f aca="false">'SKU Master'!A971</f>
        <v>07-00970</v>
      </c>
      <c r="B971" s="14" t="str">
        <f aca="false">VLOOKUP(A971,'SKU Master'!$A:$N,6,FALSE())</f>
        <v>Thrift Row Couscous, 2 lb</v>
      </c>
      <c r="C971" s="15" t="n">
        <v>2.6</v>
      </c>
      <c r="D971" s="15" t="n">
        <v>8.8</v>
      </c>
      <c r="E971" s="15" t="n">
        <v>4.1</v>
      </c>
      <c r="F971" s="16" t="s">
        <v>12290</v>
      </c>
      <c r="G971" s="16" t="s">
        <v>12021</v>
      </c>
      <c r="H971" s="17" t="n">
        <v>4.62</v>
      </c>
      <c r="I971" s="18" t="n">
        <f aca="false">('SKU Master'!I971-H971)/'SKU Master'!I971</f>
        <v>0.406931964056483</v>
      </c>
      <c r="J971" s="16" t="n">
        <v>4</v>
      </c>
      <c r="K971" s="19" t="n">
        <f aca="false">J971*C971</f>
        <v>10.4</v>
      </c>
      <c r="L971" s="16" t="s">
        <v>12299</v>
      </c>
      <c r="M971" s="16" t="s">
        <v>12292</v>
      </c>
      <c r="N971" s="16" t="s">
        <v>12017</v>
      </c>
      <c r="O971" s="16" t="s">
        <v>12300</v>
      </c>
      <c r="P971" s="16" t="s">
        <v>12296</v>
      </c>
      <c r="Q971" s="16" t="s">
        <v>12021</v>
      </c>
    </row>
    <row r="972" customFormat="false" ht="15" hidden="false" customHeight="false" outlineLevel="0" collapsed="false">
      <c r="A972" s="14" t="str">
        <f aca="false">'SKU Master'!A972</f>
        <v>07-00971</v>
      </c>
      <c r="B972" s="14" t="str">
        <f aca="false">VLOOKUP(A972,'SKU Master'!$A:$N,6,FALSE())</f>
        <v>Nutgrove Whole Grain Basmati Rice, 5 lb</v>
      </c>
      <c r="C972" s="15" t="n">
        <v>3</v>
      </c>
      <c r="D972" s="15" t="n">
        <v>5.9</v>
      </c>
      <c r="E972" s="15" t="n">
        <v>2.8</v>
      </c>
      <c r="F972" s="16" t="s">
        <v>12290</v>
      </c>
      <c r="G972" s="16" t="s">
        <v>12021</v>
      </c>
      <c r="H972" s="17" t="n">
        <v>2.39</v>
      </c>
      <c r="I972" s="18" t="n">
        <f aca="false">('SKU Master'!I972-H972)/'SKU Master'!I972</f>
        <v>0.369393139841689</v>
      </c>
      <c r="J972" s="16" t="n">
        <v>3</v>
      </c>
      <c r="K972" s="19" t="n">
        <f aca="false">J972*C972</f>
        <v>9</v>
      </c>
      <c r="L972" s="16" t="s">
        <v>12299</v>
      </c>
      <c r="M972" s="16" t="s">
        <v>12292</v>
      </c>
      <c r="N972" s="16" t="s">
        <v>12017</v>
      </c>
      <c r="O972" s="16" t="s">
        <v>12300</v>
      </c>
      <c r="P972" s="16" t="s">
        <v>12298</v>
      </c>
      <c r="Q972" s="16" t="s">
        <v>12017</v>
      </c>
    </row>
    <row r="973" customFormat="false" ht="15" hidden="false" customHeight="false" outlineLevel="0" collapsed="false">
      <c r="A973" s="14" t="str">
        <f aca="false">'SKU Master'!A973</f>
        <v>07-00972</v>
      </c>
      <c r="B973" s="14" t="str">
        <f aca="false">VLOOKUP(A973,'SKU Master'!$A:$N,6,FALSE())</f>
        <v>Orchard Spread Whole Grain Basmati Rice, 8 oz</v>
      </c>
      <c r="C973" s="15" t="n">
        <v>3.4</v>
      </c>
      <c r="D973" s="15" t="n">
        <v>8.2</v>
      </c>
      <c r="E973" s="15" t="n">
        <v>4</v>
      </c>
      <c r="F973" s="16" t="s">
        <v>12290</v>
      </c>
      <c r="G973" s="16" t="s">
        <v>12021</v>
      </c>
      <c r="H973" s="17" t="n">
        <v>2.3</v>
      </c>
      <c r="I973" s="18" t="n">
        <f aca="false">('SKU Master'!I973-H973)/'SKU Master'!I973</f>
        <v>0.340974212034384</v>
      </c>
      <c r="J973" s="16" t="n">
        <v>4</v>
      </c>
      <c r="K973" s="19" t="n">
        <f aca="false">J973*C973</f>
        <v>13.6</v>
      </c>
      <c r="L973" s="16" t="s">
        <v>12295</v>
      </c>
      <c r="M973" s="16" t="s">
        <v>12292</v>
      </c>
      <c r="N973" s="16" t="s">
        <v>12017</v>
      </c>
      <c r="O973" s="16" t="s">
        <v>12300</v>
      </c>
      <c r="P973" s="16" t="s">
        <v>12296</v>
      </c>
      <c r="Q973" s="16" t="s">
        <v>12017</v>
      </c>
    </row>
    <row r="974" customFormat="false" ht="15" hidden="false" customHeight="false" outlineLevel="0" collapsed="false">
      <c r="A974" s="14" t="str">
        <f aca="false">'SKU Master'!A974</f>
        <v>07-00973</v>
      </c>
      <c r="B974" s="14" t="str">
        <f aca="false">VLOOKUP(A974,'SKU Master'!$A:$N,6,FALSE())</f>
        <v>Roastport Couscous, 5 lb</v>
      </c>
      <c r="C974" s="15" t="n">
        <v>4.2</v>
      </c>
      <c r="D974" s="15" t="n">
        <v>6.4</v>
      </c>
      <c r="E974" s="15" t="n">
        <v>4.2</v>
      </c>
      <c r="F974" s="16" t="s">
        <v>12290</v>
      </c>
      <c r="G974" s="16" t="s">
        <v>12021</v>
      </c>
      <c r="H974" s="17" t="n">
        <v>3.88</v>
      </c>
      <c r="I974" s="18" t="n">
        <f aca="false">('SKU Master'!I974-H974)/'SKU Master'!I974</f>
        <v>0.293260473588343</v>
      </c>
      <c r="J974" s="16" t="n">
        <v>2</v>
      </c>
      <c r="K974" s="19" t="n">
        <f aca="false">J974*C974</f>
        <v>8.4</v>
      </c>
      <c r="L974" s="16" t="s">
        <v>12295</v>
      </c>
      <c r="M974" s="16" t="s">
        <v>12292</v>
      </c>
      <c r="N974" s="16" t="s">
        <v>12017</v>
      </c>
      <c r="O974" s="16" t="s">
        <v>12300</v>
      </c>
      <c r="P974" s="16" t="s">
        <v>12294</v>
      </c>
      <c r="Q974" s="16" t="s">
        <v>12017</v>
      </c>
    </row>
    <row r="975" customFormat="false" ht="15" hidden="false" customHeight="false" outlineLevel="0" collapsed="false">
      <c r="A975" s="14" t="str">
        <f aca="false">'SKU Master'!A975</f>
        <v>07-00974</v>
      </c>
      <c r="B975" s="14" t="str">
        <f aca="false">VLOOKUP(A975,'SKU Master'!$A:$N,6,FALSE())</f>
        <v>Kettle Row Quinoa, 2 lb</v>
      </c>
      <c r="C975" s="15" t="n">
        <v>2.8</v>
      </c>
      <c r="D975" s="15" t="n">
        <v>6</v>
      </c>
      <c r="E975" s="15" t="n">
        <v>3.3</v>
      </c>
      <c r="F975" s="16" t="s">
        <v>12290</v>
      </c>
      <c r="G975" s="16" t="s">
        <v>12017</v>
      </c>
      <c r="H975" s="17" t="n">
        <v>3.31</v>
      </c>
      <c r="I975" s="18" t="n">
        <f aca="false">('SKU Master'!I975-H975)/'SKU Master'!I975</f>
        <v>0.374291115311909</v>
      </c>
      <c r="J975" s="16" t="n">
        <v>4</v>
      </c>
      <c r="K975" s="19" t="n">
        <f aca="false">J975*C975</f>
        <v>11.2</v>
      </c>
      <c r="L975" s="16" t="s">
        <v>12295</v>
      </c>
      <c r="M975" s="16" t="s">
        <v>12292</v>
      </c>
      <c r="N975" s="16" t="s">
        <v>12017</v>
      </c>
      <c r="O975" s="16" t="s">
        <v>12300</v>
      </c>
      <c r="P975" s="16" t="s">
        <v>12296</v>
      </c>
      <c r="Q975" s="16" t="s">
        <v>12017</v>
      </c>
    </row>
    <row r="976" customFormat="false" ht="15" hidden="false" customHeight="false" outlineLevel="0" collapsed="false">
      <c r="A976" s="14" t="str">
        <f aca="false">'SKU Master'!A976</f>
        <v>07-00975</v>
      </c>
      <c r="B976" s="14" t="str">
        <f aca="false">VLOOKUP(A976,'SKU Master'!$A:$N,6,FALSE())</f>
        <v>Harborline Brown Rice, 8 oz</v>
      </c>
      <c r="C976" s="15" t="n">
        <v>2.9</v>
      </c>
      <c r="D976" s="15" t="n">
        <v>5.3</v>
      </c>
      <c r="E976" s="15" t="n">
        <v>4.8</v>
      </c>
      <c r="F976" s="16" t="s">
        <v>12290</v>
      </c>
      <c r="G976" s="16" t="s">
        <v>12021</v>
      </c>
      <c r="H976" s="17" t="n">
        <v>3.28</v>
      </c>
      <c r="I976" s="18" t="n">
        <f aca="false">('SKU Master'!I976-H976)/'SKU Master'!I976</f>
        <v>0.443123938879457</v>
      </c>
      <c r="J976" s="16" t="n">
        <v>1</v>
      </c>
      <c r="K976" s="19" t="n">
        <f aca="false">J976*C976</f>
        <v>2.9</v>
      </c>
      <c r="L976" s="16" t="s">
        <v>12291</v>
      </c>
      <c r="M976" s="16" t="s">
        <v>12292</v>
      </c>
      <c r="N976" s="16" t="s">
        <v>12017</v>
      </c>
      <c r="O976" s="16" t="s">
        <v>12300</v>
      </c>
      <c r="P976" s="16" t="s">
        <v>12294</v>
      </c>
      <c r="Q976" s="16" t="s">
        <v>12017</v>
      </c>
    </row>
    <row r="977" customFormat="false" ht="15" hidden="false" customHeight="false" outlineLevel="0" collapsed="false">
      <c r="A977" s="14" t="str">
        <f aca="false">'SKU Master'!A977</f>
        <v>07-00976</v>
      </c>
      <c r="B977" s="14" t="str">
        <f aca="false">VLOOKUP(A977,'SKU Master'!$A:$N,6,FALSE())</f>
        <v>Redbarn Whole Grain Instant Rice, 2 lb</v>
      </c>
      <c r="C977" s="15" t="n">
        <v>3.5</v>
      </c>
      <c r="D977" s="15" t="n">
        <v>5.3</v>
      </c>
      <c r="E977" s="15" t="n">
        <v>3.8</v>
      </c>
      <c r="F977" s="16" t="s">
        <v>12290</v>
      </c>
      <c r="G977" s="16" t="s">
        <v>12017</v>
      </c>
      <c r="H977" s="17" t="n">
        <v>3.29</v>
      </c>
      <c r="I977" s="18" t="n">
        <f aca="false">('SKU Master'!I977-H977)/'SKU Master'!I977</f>
        <v>0.340681362725451</v>
      </c>
      <c r="J977" s="16" t="n">
        <v>4</v>
      </c>
      <c r="K977" s="19" t="n">
        <f aca="false">J977*C977</f>
        <v>14</v>
      </c>
      <c r="L977" s="16" t="s">
        <v>12295</v>
      </c>
      <c r="M977" s="16" t="s">
        <v>12292</v>
      </c>
      <c r="N977" s="16" t="s">
        <v>12017</v>
      </c>
      <c r="O977" s="16" t="s">
        <v>12300</v>
      </c>
      <c r="P977" s="16" t="s">
        <v>12296</v>
      </c>
      <c r="Q977" s="16" t="s">
        <v>12017</v>
      </c>
    </row>
    <row r="978" customFormat="false" ht="15" hidden="false" customHeight="false" outlineLevel="0" collapsed="false">
      <c r="A978" s="14" t="str">
        <f aca="false">'SKU Master'!A978</f>
        <v>07-00977</v>
      </c>
      <c r="B978" s="14" t="str">
        <f aca="false">VLOOKUP(A978,'SKU Master'!$A:$N,6,FALSE())</f>
        <v>Golden Grain Co. Whole Grain Brown Rice, 5 lb</v>
      </c>
      <c r="C978" s="15" t="n">
        <v>4</v>
      </c>
      <c r="D978" s="15" t="n">
        <v>4.1</v>
      </c>
      <c r="E978" s="15" t="n">
        <v>3.1</v>
      </c>
      <c r="F978" s="16" t="s">
        <v>12290</v>
      </c>
      <c r="G978" s="16" t="s">
        <v>12021</v>
      </c>
      <c r="H978" s="17" t="n">
        <v>4.58</v>
      </c>
      <c r="I978" s="18" t="n">
        <f aca="false">('SKU Master'!I978-H978)/'SKU Master'!I978</f>
        <v>0.294298921417566</v>
      </c>
      <c r="J978" s="16" t="n">
        <v>2</v>
      </c>
      <c r="K978" s="19" t="n">
        <f aca="false">J978*C978</f>
        <v>8</v>
      </c>
      <c r="L978" s="16" t="s">
        <v>12295</v>
      </c>
      <c r="M978" s="16" t="s">
        <v>12292</v>
      </c>
      <c r="N978" s="16" t="s">
        <v>12017</v>
      </c>
      <c r="O978" s="16" t="s">
        <v>12300</v>
      </c>
      <c r="P978" s="16" t="s">
        <v>12298</v>
      </c>
      <c r="Q978" s="16" t="s">
        <v>12017</v>
      </c>
    </row>
    <row r="979" customFormat="false" ht="15" hidden="false" customHeight="false" outlineLevel="0" collapsed="false">
      <c r="A979" s="14" t="str">
        <f aca="false">'SKU Master'!A979</f>
        <v>07-00978</v>
      </c>
      <c r="B979" s="14" t="str">
        <f aca="false">VLOOKUP(A979,'SKU Master'!$A:$N,6,FALSE())</f>
        <v>Golden Grain Co. Whole Grain Basmati Rice, 5 lb</v>
      </c>
      <c r="C979" s="15" t="n">
        <v>2.6</v>
      </c>
      <c r="D979" s="15" t="n">
        <v>7.8</v>
      </c>
      <c r="E979" s="15" t="n">
        <v>3.2</v>
      </c>
      <c r="F979" s="16" t="s">
        <v>12290</v>
      </c>
      <c r="G979" s="16" t="s">
        <v>12021</v>
      </c>
      <c r="H979" s="17" t="n">
        <v>5.31</v>
      </c>
      <c r="I979" s="18" t="n">
        <f aca="false">('SKU Master'!I979-H979)/'SKU Master'!I979</f>
        <v>0.335419274092616</v>
      </c>
      <c r="J979" s="16" t="n">
        <v>4</v>
      </c>
      <c r="K979" s="19" t="n">
        <f aca="false">J979*C979</f>
        <v>10.4</v>
      </c>
      <c r="L979" s="16" t="s">
        <v>12295</v>
      </c>
      <c r="M979" s="16" t="s">
        <v>12292</v>
      </c>
      <c r="N979" s="16" t="s">
        <v>12017</v>
      </c>
      <c r="O979" s="16" t="s">
        <v>12300</v>
      </c>
      <c r="P979" s="16" t="s">
        <v>12296</v>
      </c>
      <c r="Q979" s="16" t="s">
        <v>12017</v>
      </c>
    </row>
    <row r="980" customFormat="false" ht="15" hidden="false" customHeight="false" outlineLevel="0" collapsed="false">
      <c r="A980" s="14" t="str">
        <f aca="false">'SKU Master'!A980</f>
        <v>07-00979</v>
      </c>
      <c r="B980" s="14" t="str">
        <f aca="false">VLOOKUP(A980,'SKU Master'!$A:$N,6,FALSE())</f>
        <v>Nutgrove Whole Grain Instant Rice, 8 oz</v>
      </c>
      <c r="C980" s="15" t="n">
        <v>2.6</v>
      </c>
      <c r="D980" s="15" t="n">
        <v>6.3</v>
      </c>
      <c r="E980" s="15" t="n">
        <v>3.1</v>
      </c>
      <c r="F980" s="16" t="s">
        <v>12290</v>
      </c>
      <c r="G980" s="16" t="s">
        <v>12021</v>
      </c>
      <c r="H980" s="17" t="n">
        <v>5.01</v>
      </c>
      <c r="I980" s="18" t="n">
        <f aca="false">('SKU Master'!I980-H980)/'SKU Master'!I980</f>
        <v>0.365019011406844</v>
      </c>
      <c r="J980" s="16" t="n">
        <v>6</v>
      </c>
      <c r="K980" s="19" t="n">
        <f aca="false">J980*C980</f>
        <v>15.6</v>
      </c>
      <c r="L980" s="16" t="s">
        <v>12299</v>
      </c>
      <c r="M980" s="16" t="s">
        <v>12292</v>
      </c>
      <c r="N980" s="16" t="s">
        <v>12017</v>
      </c>
      <c r="O980" s="16" t="s">
        <v>12300</v>
      </c>
      <c r="P980" s="16" t="s">
        <v>12297</v>
      </c>
      <c r="Q980" s="16" t="s">
        <v>12017</v>
      </c>
    </row>
    <row r="981" customFormat="false" ht="15" hidden="false" customHeight="false" outlineLevel="0" collapsed="false">
      <c r="A981" s="14" t="str">
        <f aca="false">'SKU Master'!A981</f>
        <v>07-00980</v>
      </c>
      <c r="B981" s="14" t="str">
        <f aca="false">VLOOKUP(A981,'SKU Master'!$A:$N,6,FALSE())</f>
        <v>Pepperlane Whole Grain Quinoa, 8 oz</v>
      </c>
      <c r="C981" s="15" t="n">
        <v>2.9</v>
      </c>
      <c r="D981" s="15" t="n">
        <v>4.5</v>
      </c>
      <c r="E981" s="15" t="n">
        <v>3.5</v>
      </c>
      <c r="F981" s="16" t="s">
        <v>12290</v>
      </c>
      <c r="G981" s="16" t="s">
        <v>12021</v>
      </c>
      <c r="H981" s="17" t="n">
        <v>4.73</v>
      </c>
      <c r="I981" s="18" t="n">
        <f aca="false">('SKU Master'!I981-H981)/'SKU Master'!I981</f>
        <v>0.35116598079561</v>
      </c>
      <c r="J981" s="16" t="n">
        <v>2</v>
      </c>
      <c r="K981" s="19" t="n">
        <f aca="false">J981*C981</f>
        <v>5.8</v>
      </c>
      <c r="L981" s="16" t="s">
        <v>12295</v>
      </c>
      <c r="M981" s="16" t="s">
        <v>12292</v>
      </c>
      <c r="N981" s="16" t="s">
        <v>12017</v>
      </c>
      <c r="O981" s="16" t="s">
        <v>12300</v>
      </c>
      <c r="P981" s="16" t="s">
        <v>12298</v>
      </c>
      <c r="Q981" s="16" t="s">
        <v>12017</v>
      </c>
    </row>
    <row r="982" customFormat="false" ht="15" hidden="false" customHeight="false" outlineLevel="0" collapsed="false">
      <c r="A982" s="14" t="str">
        <f aca="false">'SKU Master'!A982</f>
        <v>07-00981</v>
      </c>
      <c r="B982" s="14" t="str">
        <f aca="false">VLOOKUP(A982,'SKU Master'!$A:$N,6,FALSE())</f>
        <v>Roastport Whole Grain Basmati Rice, 2 lb</v>
      </c>
      <c r="C982" s="15" t="n">
        <v>3.6</v>
      </c>
      <c r="D982" s="15" t="n">
        <v>8.6</v>
      </c>
      <c r="E982" s="15" t="n">
        <v>4.1</v>
      </c>
      <c r="F982" s="16" t="s">
        <v>12290</v>
      </c>
      <c r="G982" s="16" t="s">
        <v>12021</v>
      </c>
      <c r="H982" s="17" t="n">
        <v>3.04</v>
      </c>
      <c r="I982" s="18" t="n">
        <f aca="false">('SKU Master'!I982-H982)/'SKU Master'!I982</f>
        <v>0.365344467640919</v>
      </c>
      <c r="J982" s="16" t="n">
        <v>5</v>
      </c>
      <c r="K982" s="19" t="n">
        <f aca="false">J982*C982</f>
        <v>18</v>
      </c>
      <c r="L982" s="16" t="s">
        <v>12295</v>
      </c>
      <c r="M982" s="16" t="s">
        <v>12292</v>
      </c>
      <c r="N982" s="16" t="s">
        <v>12017</v>
      </c>
      <c r="O982" s="16" t="s">
        <v>12300</v>
      </c>
      <c r="P982" s="16" t="s">
        <v>12296</v>
      </c>
      <c r="Q982" s="16" t="s">
        <v>12017</v>
      </c>
    </row>
    <row r="983" customFormat="false" ht="15" hidden="false" customHeight="false" outlineLevel="0" collapsed="false">
      <c r="A983" s="14" t="str">
        <f aca="false">'SKU Master'!A983</f>
        <v>07-00982</v>
      </c>
      <c r="B983" s="14" t="str">
        <f aca="false">VLOOKUP(A983,'SKU Master'!$A:$N,6,FALSE())</f>
        <v>Wheatstone Whole Grain Basmati Rice, 8 oz</v>
      </c>
      <c r="C983" s="15" t="n">
        <v>3.1</v>
      </c>
      <c r="D983" s="15" t="n">
        <v>4.1</v>
      </c>
      <c r="E983" s="15" t="n">
        <v>4.8</v>
      </c>
      <c r="F983" s="16" t="s">
        <v>12290</v>
      </c>
      <c r="G983" s="16" t="s">
        <v>12017</v>
      </c>
      <c r="H983" s="17" t="n">
        <v>3.57</v>
      </c>
      <c r="I983" s="18" t="n">
        <f aca="false">('SKU Master'!I983-H983)/'SKU Master'!I983</f>
        <v>0.284569138276553</v>
      </c>
      <c r="J983" s="16" t="n">
        <v>1</v>
      </c>
      <c r="K983" s="19" t="n">
        <f aca="false">J983*C983</f>
        <v>3.1</v>
      </c>
      <c r="L983" s="16" t="s">
        <v>12291</v>
      </c>
      <c r="M983" s="16" t="s">
        <v>12292</v>
      </c>
      <c r="N983" s="16" t="s">
        <v>12017</v>
      </c>
      <c r="O983" s="16" t="s">
        <v>12300</v>
      </c>
      <c r="P983" s="16" t="s">
        <v>12294</v>
      </c>
      <c r="Q983" s="16" t="s">
        <v>12017</v>
      </c>
    </row>
    <row r="984" customFormat="false" ht="15" hidden="false" customHeight="false" outlineLevel="0" collapsed="false">
      <c r="A984" s="14" t="str">
        <f aca="false">'SKU Master'!A984</f>
        <v>07-00983</v>
      </c>
      <c r="B984" s="14" t="str">
        <f aca="false">VLOOKUP(A984,'SKU Master'!$A:$N,6,FALSE())</f>
        <v>Wheatstone Whole Grain White Rice, 5 lb</v>
      </c>
      <c r="C984" s="15" t="n">
        <v>4.6</v>
      </c>
      <c r="D984" s="15" t="n">
        <v>4</v>
      </c>
      <c r="E984" s="15" t="n">
        <v>4.4</v>
      </c>
      <c r="F984" s="16" t="s">
        <v>12290</v>
      </c>
      <c r="G984" s="16" t="s">
        <v>12021</v>
      </c>
      <c r="H984" s="17" t="n">
        <v>2.82</v>
      </c>
      <c r="I984" s="18" t="n">
        <f aca="false">('SKU Master'!I984-H984)/'SKU Master'!I984</f>
        <v>0.342657342657343</v>
      </c>
      <c r="J984" s="16" t="n">
        <v>6</v>
      </c>
      <c r="K984" s="19" t="n">
        <f aca="false">J984*C984</f>
        <v>27.6</v>
      </c>
      <c r="L984" s="16" t="s">
        <v>12295</v>
      </c>
      <c r="M984" s="16" t="s">
        <v>12292</v>
      </c>
      <c r="N984" s="16" t="s">
        <v>12017</v>
      </c>
      <c r="O984" s="16" t="s">
        <v>12300</v>
      </c>
      <c r="P984" s="16" t="s">
        <v>12297</v>
      </c>
      <c r="Q984" s="16" t="s">
        <v>12017</v>
      </c>
    </row>
    <row r="985" customFormat="false" ht="15" hidden="false" customHeight="false" outlineLevel="0" collapsed="false">
      <c r="A985" s="14" t="str">
        <f aca="false">'SKU Master'!A985</f>
        <v>07-00984</v>
      </c>
      <c r="B985" s="14" t="str">
        <f aca="false">VLOOKUP(A985,'SKU Master'!$A:$N,6,FALSE())</f>
        <v>Harborline Whole Grain Basmati Rice, 5 lb</v>
      </c>
      <c r="C985" s="15" t="n">
        <v>4.4</v>
      </c>
      <c r="D985" s="15" t="n">
        <v>8</v>
      </c>
      <c r="E985" s="15" t="n">
        <v>4.4</v>
      </c>
      <c r="F985" s="16" t="s">
        <v>12290</v>
      </c>
      <c r="G985" s="16" t="s">
        <v>12017</v>
      </c>
      <c r="H985" s="17" t="n">
        <v>2.88</v>
      </c>
      <c r="I985" s="18" t="n">
        <f aca="false">('SKU Master'!I985-H985)/'SKU Master'!I985</f>
        <v>0.39874739039666</v>
      </c>
      <c r="J985" s="16" t="n">
        <v>2</v>
      </c>
      <c r="K985" s="19" t="n">
        <f aca="false">J985*C985</f>
        <v>8.8</v>
      </c>
      <c r="L985" s="16" t="s">
        <v>12295</v>
      </c>
      <c r="M985" s="16" t="s">
        <v>12292</v>
      </c>
      <c r="N985" s="16" t="s">
        <v>12017</v>
      </c>
      <c r="O985" s="16" t="s">
        <v>12300</v>
      </c>
      <c r="P985" s="16" t="s">
        <v>12298</v>
      </c>
      <c r="Q985" s="16" t="s">
        <v>12017</v>
      </c>
    </row>
    <row r="986" customFormat="false" ht="15" hidden="false" customHeight="false" outlineLevel="0" collapsed="false">
      <c r="A986" s="14" t="str">
        <f aca="false">'SKU Master'!A986</f>
        <v>07-00985</v>
      </c>
      <c r="B986" s="14" t="str">
        <f aca="false">VLOOKUP(A986,'SKU Master'!$A:$N,6,FALSE())</f>
        <v>Harborline Whole Grain Couscous, 5 lb</v>
      </c>
      <c r="C986" s="15" t="n">
        <v>3.2</v>
      </c>
      <c r="D986" s="15" t="n">
        <v>7</v>
      </c>
      <c r="E986" s="15" t="n">
        <v>3.5</v>
      </c>
      <c r="F986" s="16" t="s">
        <v>12290</v>
      </c>
      <c r="G986" s="16" t="s">
        <v>12021</v>
      </c>
      <c r="H986" s="17" t="n">
        <v>2.95</v>
      </c>
      <c r="I986" s="18" t="n">
        <f aca="false">('SKU Master'!I986-H986)/'SKU Master'!I986</f>
        <v>0.490500863557858</v>
      </c>
      <c r="J986" s="16" t="n">
        <v>4</v>
      </c>
      <c r="K986" s="19" t="n">
        <f aca="false">J986*C986</f>
        <v>12.8</v>
      </c>
      <c r="L986" s="16" t="s">
        <v>12295</v>
      </c>
      <c r="M986" s="16" t="s">
        <v>12292</v>
      </c>
      <c r="N986" s="16" t="s">
        <v>12017</v>
      </c>
      <c r="O986" s="16" t="s">
        <v>12300</v>
      </c>
      <c r="P986" s="16" t="s">
        <v>12296</v>
      </c>
      <c r="Q986" s="16" t="s">
        <v>12017</v>
      </c>
    </row>
    <row r="987" customFormat="false" ht="15" hidden="false" customHeight="false" outlineLevel="0" collapsed="false">
      <c r="A987" s="14" t="str">
        <f aca="false">'SKU Master'!A987</f>
        <v>07-00986</v>
      </c>
      <c r="B987" s="14" t="str">
        <f aca="false">VLOOKUP(A987,'SKU Master'!$A:$N,6,FALSE())</f>
        <v>Roastport Couscous, 8 oz</v>
      </c>
      <c r="C987" s="15" t="n">
        <v>3.5</v>
      </c>
      <c r="D987" s="15" t="n">
        <v>7.5</v>
      </c>
      <c r="E987" s="15" t="n">
        <v>3.5</v>
      </c>
      <c r="F987" s="16" t="s">
        <v>12290</v>
      </c>
      <c r="G987" s="16" t="s">
        <v>12017</v>
      </c>
      <c r="H987" s="17" t="n">
        <v>3.14</v>
      </c>
      <c r="I987" s="18" t="n">
        <f aca="false">('SKU Master'!I987-H987)/'SKU Master'!I987</f>
        <v>0.417439703153989</v>
      </c>
      <c r="J987" s="16" t="n">
        <v>6</v>
      </c>
      <c r="K987" s="19" t="n">
        <f aca="false">J987*C987</f>
        <v>21</v>
      </c>
      <c r="L987" s="16" t="s">
        <v>12295</v>
      </c>
      <c r="M987" s="16" t="s">
        <v>12292</v>
      </c>
      <c r="N987" s="16" t="s">
        <v>12017</v>
      </c>
      <c r="O987" s="16" t="s">
        <v>12300</v>
      </c>
      <c r="P987" s="16" t="s">
        <v>12297</v>
      </c>
      <c r="Q987" s="16" t="s">
        <v>12017</v>
      </c>
    </row>
    <row r="988" customFormat="false" ht="15" hidden="false" customHeight="false" outlineLevel="0" collapsed="false">
      <c r="A988" s="14" t="str">
        <f aca="false">'SKU Master'!A988</f>
        <v>07-00987</v>
      </c>
      <c r="B988" s="14" t="str">
        <f aca="false">VLOOKUP(A988,'SKU Master'!$A:$N,6,FALSE())</f>
        <v>Golden Grain Co. Instant Rice, 8 oz</v>
      </c>
      <c r="C988" s="15" t="n">
        <v>2.5</v>
      </c>
      <c r="D988" s="15" t="n">
        <v>8.4</v>
      </c>
      <c r="E988" s="15" t="n">
        <v>3.8</v>
      </c>
      <c r="F988" s="16" t="s">
        <v>12290</v>
      </c>
      <c r="G988" s="16" t="s">
        <v>12021</v>
      </c>
      <c r="H988" s="17" t="n">
        <v>3.46</v>
      </c>
      <c r="I988" s="18" t="n">
        <f aca="false">('SKU Master'!I988-H988)/'SKU Master'!I988</f>
        <v>0.358070500927644</v>
      </c>
      <c r="J988" s="16" t="n">
        <v>1</v>
      </c>
      <c r="K988" s="19" t="n">
        <f aca="false">J988*C988</f>
        <v>2.5</v>
      </c>
      <c r="L988" s="16" t="s">
        <v>12291</v>
      </c>
      <c r="M988" s="16" t="s">
        <v>12292</v>
      </c>
      <c r="N988" s="16" t="s">
        <v>12017</v>
      </c>
      <c r="O988" s="16" t="s">
        <v>12300</v>
      </c>
      <c r="P988" s="16" t="s">
        <v>12294</v>
      </c>
      <c r="Q988" s="16" t="s">
        <v>12017</v>
      </c>
    </row>
    <row r="989" customFormat="false" ht="15" hidden="false" customHeight="false" outlineLevel="0" collapsed="false">
      <c r="A989" s="14" t="str">
        <f aca="false">'SKU Master'!A989</f>
        <v>07-00988</v>
      </c>
      <c r="B989" s="14" t="str">
        <f aca="false">VLOOKUP(A989,'SKU Master'!$A:$N,6,FALSE())</f>
        <v>Roastport White Rice, 2 lb</v>
      </c>
      <c r="C989" s="15" t="n">
        <v>4.1</v>
      </c>
      <c r="D989" s="15" t="n">
        <v>6.8</v>
      </c>
      <c r="E989" s="15" t="n">
        <v>3.4</v>
      </c>
      <c r="F989" s="16" t="s">
        <v>12290</v>
      </c>
      <c r="G989" s="16" t="s">
        <v>12021</v>
      </c>
      <c r="H989" s="17" t="n">
        <v>2.06</v>
      </c>
      <c r="I989" s="18" t="n">
        <f aca="false">('SKU Master'!I989-H989)/'SKU Master'!I989</f>
        <v>0.373860182370821</v>
      </c>
      <c r="J989" s="16" t="n">
        <v>3</v>
      </c>
      <c r="K989" s="19" t="n">
        <f aca="false">J989*C989</f>
        <v>12.3</v>
      </c>
      <c r="L989" s="16" t="s">
        <v>12295</v>
      </c>
      <c r="M989" s="16" t="s">
        <v>12292</v>
      </c>
      <c r="N989" s="16" t="s">
        <v>12017</v>
      </c>
      <c r="O989" s="16" t="s">
        <v>12300</v>
      </c>
      <c r="P989" s="16" t="s">
        <v>12298</v>
      </c>
      <c r="Q989" s="16" t="s">
        <v>12017</v>
      </c>
    </row>
    <row r="990" customFormat="false" ht="15" hidden="false" customHeight="false" outlineLevel="0" collapsed="false">
      <c r="A990" s="14" t="str">
        <f aca="false">'SKU Master'!A990</f>
        <v>07-00989</v>
      </c>
      <c r="B990" s="14" t="str">
        <f aca="false">VLOOKUP(A990,'SKU Master'!$A:$N,6,FALSE())</f>
        <v>Wheatstone Whole Grain Basmati Rice, 5 lb</v>
      </c>
      <c r="C990" s="15" t="n">
        <v>3.1</v>
      </c>
      <c r="D990" s="15" t="n">
        <v>7.8</v>
      </c>
      <c r="E990" s="15" t="n">
        <v>2.5</v>
      </c>
      <c r="F990" s="16" t="s">
        <v>12290</v>
      </c>
      <c r="G990" s="16" t="s">
        <v>12021</v>
      </c>
      <c r="H990" s="17" t="n">
        <v>2.71</v>
      </c>
      <c r="I990" s="18" t="n">
        <f aca="false">('SKU Master'!I990-H990)/'SKU Master'!I990</f>
        <v>0.284960422163588</v>
      </c>
      <c r="J990" s="16" t="n">
        <v>2</v>
      </c>
      <c r="K990" s="19" t="n">
        <f aca="false">J990*C990</f>
        <v>6.2</v>
      </c>
      <c r="L990" s="16" t="s">
        <v>12295</v>
      </c>
      <c r="M990" s="16" t="s">
        <v>12292</v>
      </c>
      <c r="N990" s="16" t="s">
        <v>12017</v>
      </c>
      <c r="O990" s="16" t="s">
        <v>12300</v>
      </c>
      <c r="P990" s="16" t="s">
        <v>12294</v>
      </c>
      <c r="Q990" s="16" t="s">
        <v>12017</v>
      </c>
    </row>
    <row r="991" customFormat="false" ht="15" hidden="false" customHeight="false" outlineLevel="0" collapsed="false">
      <c r="A991" s="14" t="str">
        <f aca="false">'SKU Master'!A991</f>
        <v>07-00990</v>
      </c>
      <c r="B991" s="14" t="str">
        <f aca="false">VLOOKUP(A991,'SKU Master'!$A:$N,6,FALSE())</f>
        <v>Redbarn Jasmine Rice, 2 lb</v>
      </c>
      <c r="C991" s="15" t="n">
        <v>4.1</v>
      </c>
      <c r="D991" s="15" t="n">
        <v>5.9</v>
      </c>
      <c r="E991" s="15" t="n">
        <v>3.1</v>
      </c>
      <c r="F991" s="16" t="s">
        <v>12290</v>
      </c>
      <c r="G991" s="16" t="s">
        <v>12021</v>
      </c>
      <c r="H991" s="17" t="n">
        <v>3.87</v>
      </c>
      <c r="I991" s="18" t="n">
        <f aca="false">('SKU Master'!I991-H991)/'SKU Master'!I991</f>
        <v>0.384737678855326</v>
      </c>
      <c r="J991" s="16" t="n">
        <v>4</v>
      </c>
      <c r="K991" s="19" t="n">
        <f aca="false">J991*C991</f>
        <v>16.4</v>
      </c>
      <c r="L991" s="16" t="s">
        <v>12295</v>
      </c>
      <c r="M991" s="16" t="s">
        <v>12292</v>
      </c>
      <c r="N991" s="16" t="s">
        <v>12017</v>
      </c>
      <c r="O991" s="16" t="s">
        <v>12300</v>
      </c>
      <c r="P991" s="16" t="s">
        <v>12296</v>
      </c>
      <c r="Q991" s="16" t="s">
        <v>12017</v>
      </c>
    </row>
    <row r="992" customFormat="false" ht="15" hidden="false" customHeight="false" outlineLevel="0" collapsed="false">
      <c r="A992" s="14" t="str">
        <f aca="false">'SKU Master'!A992</f>
        <v>07-00991</v>
      </c>
      <c r="B992" s="14" t="str">
        <f aca="false">VLOOKUP(A992,'SKU Master'!$A:$N,6,FALSE())</f>
        <v>Kettle Row Couscous, 5 lb</v>
      </c>
      <c r="C992" s="15" t="n">
        <v>4</v>
      </c>
      <c r="D992" s="15" t="n">
        <v>7.8</v>
      </c>
      <c r="E992" s="15" t="n">
        <v>2.6</v>
      </c>
      <c r="F992" s="16" t="s">
        <v>12290</v>
      </c>
      <c r="G992" s="16" t="s">
        <v>12021</v>
      </c>
      <c r="H992" s="17" t="n">
        <v>1.65</v>
      </c>
      <c r="I992" s="18" t="n">
        <f aca="false">('SKU Master'!I992-H992)/'SKU Master'!I992</f>
        <v>0.309623430962343</v>
      </c>
      <c r="J992" s="16" t="n">
        <v>6</v>
      </c>
      <c r="K992" s="19" t="n">
        <f aca="false">J992*C992</f>
        <v>24</v>
      </c>
      <c r="L992" s="16" t="s">
        <v>12295</v>
      </c>
      <c r="M992" s="16" t="s">
        <v>12292</v>
      </c>
      <c r="N992" s="16" t="s">
        <v>12017</v>
      </c>
      <c r="O992" s="16" t="s">
        <v>12300</v>
      </c>
      <c r="P992" s="16" t="s">
        <v>12297</v>
      </c>
      <c r="Q992" s="16" t="s">
        <v>12017</v>
      </c>
    </row>
    <row r="993" customFormat="false" ht="15" hidden="false" customHeight="false" outlineLevel="0" collapsed="false">
      <c r="A993" s="14" t="str">
        <f aca="false">'SKU Master'!A993</f>
        <v>07-00992</v>
      </c>
      <c r="B993" s="14" t="str">
        <f aca="false">VLOOKUP(A993,'SKU Master'!$A:$N,6,FALSE())</f>
        <v>Thrift Row Whole Grain Quinoa, 8 oz</v>
      </c>
      <c r="C993" s="15" t="n">
        <v>3.7</v>
      </c>
      <c r="D993" s="15" t="n">
        <v>6.9</v>
      </c>
      <c r="E993" s="15" t="n">
        <v>3.5</v>
      </c>
      <c r="F993" s="16" t="s">
        <v>12290</v>
      </c>
      <c r="G993" s="16" t="s">
        <v>12021</v>
      </c>
      <c r="H993" s="17" t="n">
        <v>1.78</v>
      </c>
      <c r="I993" s="18" t="n">
        <f aca="false">('SKU Master'!I993-H993)/'SKU Master'!I993</f>
        <v>0.362007168458781</v>
      </c>
      <c r="J993" s="16" t="n">
        <v>2</v>
      </c>
      <c r="K993" s="19" t="n">
        <f aca="false">J993*C993</f>
        <v>7.4</v>
      </c>
      <c r="L993" s="16" t="s">
        <v>12299</v>
      </c>
      <c r="M993" s="16" t="s">
        <v>12292</v>
      </c>
      <c r="N993" s="16" t="s">
        <v>12017</v>
      </c>
      <c r="O993" s="16" t="s">
        <v>12300</v>
      </c>
      <c r="P993" s="16" t="s">
        <v>12298</v>
      </c>
      <c r="Q993" s="16" t="s">
        <v>12017</v>
      </c>
    </row>
    <row r="994" customFormat="false" ht="15" hidden="false" customHeight="false" outlineLevel="0" collapsed="false">
      <c r="A994" s="14" t="str">
        <f aca="false">'SKU Master'!A994</f>
        <v>07-00993</v>
      </c>
      <c r="B994" s="14" t="str">
        <f aca="false">VLOOKUP(A994,'SKU Master'!$A:$N,6,FALSE())</f>
        <v>Orchard Spread Jasmine Rice, 2 lb</v>
      </c>
      <c r="C994" s="15" t="n">
        <v>2.6</v>
      </c>
      <c r="D994" s="15" t="n">
        <v>4.2</v>
      </c>
      <c r="E994" s="15" t="n">
        <v>3.3</v>
      </c>
      <c r="F994" s="16" t="s">
        <v>12290</v>
      </c>
      <c r="G994" s="16" t="s">
        <v>12021</v>
      </c>
      <c r="H994" s="17" t="n">
        <v>4.08</v>
      </c>
      <c r="I994" s="18" t="n">
        <f aca="false">('SKU Master'!I994-H994)/'SKU Master'!I994</f>
        <v>0.399116347569956</v>
      </c>
      <c r="J994" s="16" t="n">
        <v>1</v>
      </c>
      <c r="K994" s="19" t="n">
        <f aca="false">J994*C994</f>
        <v>2.6</v>
      </c>
      <c r="L994" s="16" t="s">
        <v>12291</v>
      </c>
      <c r="M994" s="16" t="s">
        <v>12292</v>
      </c>
      <c r="N994" s="16" t="s">
        <v>12017</v>
      </c>
      <c r="O994" s="16" t="s">
        <v>12300</v>
      </c>
      <c r="P994" s="16" t="s">
        <v>12294</v>
      </c>
      <c r="Q994" s="16" t="s">
        <v>12017</v>
      </c>
    </row>
    <row r="995" customFormat="false" ht="15" hidden="false" customHeight="false" outlineLevel="0" collapsed="false">
      <c r="A995" s="14" t="str">
        <f aca="false">'SKU Master'!A995</f>
        <v>07-00994</v>
      </c>
      <c r="B995" s="14" t="str">
        <f aca="false">VLOOKUP(A995,'SKU Master'!$A:$N,6,FALSE())</f>
        <v>Roastport Whole Grain Brown Rice, 8 oz</v>
      </c>
      <c r="C995" s="15" t="n">
        <v>3.4</v>
      </c>
      <c r="D995" s="15" t="n">
        <v>4.6</v>
      </c>
      <c r="E995" s="15" t="n">
        <v>4.1</v>
      </c>
      <c r="F995" s="16" t="s">
        <v>12290</v>
      </c>
      <c r="G995" s="16" t="s">
        <v>12021</v>
      </c>
      <c r="H995" s="17" t="n">
        <v>3.44</v>
      </c>
      <c r="I995" s="18" t="n">
        <f aca="false">('SKU Master'!I995-H995)/'SKU Master'!I995</f>
        <v>0.31062124248497</v>
      </c>
      <c r="J995" s="16" t="n">
        <v>5</v>
      </c>
      <c r="K995" s="19" t="n">
        <f aca="false">J995*C995</f>
        <v>17</v>
      </c>
      <c r="L995" s="16" t="s">
        <v>12295</v>
      </c>
      <c r="M995" s="16" t="s">
        <v>12292</v>
      </c>
      <c r="N995" s="16" t="s">
        <v>12017</v>
      </c>
      <c r="O995" s="16" t="s">
        <v>12300</v>
      </c>
      <c r="P995" s="16" t="s">
        <v>12297</v>
      </c>
      <c r="Q995" s="16" t="s">
        <v>12021</v>
      </c>
    </row>
    <row r="996" customFormat="false" ht="15" hidden="false" customHeight="false" outlineLevel="0" collapsed="false">
      <c r="A996" s="14" t="str">
        <f aca="false">'SKU Master'!A996</f>
        <v>07-00995</v>
      </c>
      <c r="B996" s="14" t="str">
        <f aca="false">VLOOKUP(A996,'SKU Master'!$A:$N,6,FALSE())</f>
        <v>Golden Grain Co. Brown Rice, 5 lb</v>
      </c>
      <c r="C996" s="15" t="n">
        <v>4.2</v>
      </c>
      <c r="D996" s="15" t="n">
        <v>5.2</v>
      </c>
      <c r="E996" s="15" t="n">
        <v>2.9</v>
      </c>
      <c r="F996" s="16" t="s">
        <v>12290</v>
      </c>
      <c r="G996" s="16" t="s">
        <v>12021</v>
      </c>
      <c r="H996" s="17" t="n">
        <v>4.14</v>
      </c>
      <c r="I996" s="18" t="n">
        <f aca="false">('SKU Master'!I996-H996)/'SKU Master'!I996</f>
        <v>0.34181240063593</v>
      </c>
      <c r="J996" s="16" t="n">
        <v>1</v>
      </c>
      <c r="K996" s="19" t="n">
        <f aca="false">J996*C996</f>
        <v>4.2</v>
      </c>
      <c r="L996" s="16" t="s">
        <v>12295</v>
      </c>
      <c r="M996" s="16" t="s">
        <v>12292</v>
      </c>
      <c r="N996" s="16" t="s">
        <v>12017</v>
      </c>
      <c r="O996" s="16" t="s">
        <v>12300</v>
      </c>
      <c r="P996" s="16" t="s">
        <v>12298</v>
      </c>
      <c r="Q996" s="16" t="s">
        <v>12017</v>
      </c>
    </row>
    <row r="997" customFormat="false" ht="15" hidden="false" customHeight="false" outlineLevel="0" collapsed="false">
      <c r="A997" s="14" t="str">
        <f aca="false">'SKU Master'!A997</f>
        <v>07-00996</v>
      </c>
      <c r="B997" s="14" t="str">
        <f aca="false">VLOOKUP(A997,'SKU Master'!$A:$N,6,FALSE())</f>
        <v>Redbarn Whole Grain Brown Rice, 5 lb</v>
      </c>
      <c r="C997" s="15" t="n">
        <v>3.7</v>
      </c>
      <c r="D997" s="15" t="n">
        <v>7.2</v>
      </c>
      <c r="E997" s="15" t="n">
        <v>3.8</v>
      </c>
      <c r="F997" s="16" t="s">
        <v>12290</v>
      </c>
      <c r="G997" s="16" t="s">
        <v>12021</v>
      </c>
      <c r="H997" s="17" t="n">
        <v>1.44</v>
      </c>
      <c r="I997" s="18" t="n">
        <f aca="false">('SKU Master'!I997-H997)/'SKU Master'!I997</f>
        <v>0.37117903930131</v>
      </c>
      <c r="J997" s="16" t="n">
        <v>2</v>
      </c>
      <c r="K997" s="19" t="n">
        <f aca="false">J997*C997</f>
        <v>7.4</v>
      </c>
      <c r="L997" s="16" t="s">
        <v>12295</v>
      </c>
      <c r="M997" s="16" t="s">
        <v>12292</v>
      </c>
      <c r="N997" s="16" t="s">
        <v>12017</v>
      </c>
      <c r="O997" s="16" t="s">
        <v>12300</v>
      </c>
      <c r="P997" s="16" t="s">
        <v>12294</v>
      </c>
      <c r="Q997" s="16" t="s">
        <v>12017</v>
      </c>
    </row>
    <row r="998" customFormat="false" ht="15" hidden="false" customHeight="false" outlineLevel="0" collapsed="false">
      <c r="A998" s="14" t="str">
        <f aca="false">'SKU Master'!A998</f>
        <v>07-00997</v>
      </c>
      <c r="B998" s="14" t="str">
        <f aca="false">VLOOKUP(A998,'SKU Master'!$A:$N,6,FALSE())</f>
        <v>Golden Grain Co. Whole Grain Brown Rice, 2 lb</v>
      </c>
      <c r="C998" s="15" t="n">
        <v>5</v>
      </c>
      <c r="D998" s="15" t="n">
        <v>4.7</v>
      </c>
      <c r="E998" s="15" t="n">
        <v>5</v>
      </c>
      <c r="F998" s="16" t="s">
        <v>12290</v>
      </c>
      <c r="G998" s="16" t="s">
        <v>12021</v>
      </c>
      <c r="H998" s="17" t="n">
        <v>5.46</v>
      </c>
      <c r="I998" s="18" t="n">
        <f aca="false">('SKU Master'!I998-H998)/'SKU Master'!I998</f>
        <v>0.307984790874525</v>
      </c>
      <c r="J998" s="16" t="n">
        <v>3</v>
      </c>
      <c r="K998" s="19" t="n">
        <f aca="false">J998*C998</f>
        <v>15</v>
      </c>
      <c r="L998" s="16" t="s">
        <v>12295</v>
      </c>
      <c r="M998" s="16" t="s">
        <v>12292</v>
      </c>
      <c r="N998" s="16" t="s">
        <v>12017</v>
      </c>
      <c r="O998" s="16" t="s">
        <v>12300</v>
      </c>
      <c r="P998" s="16" t="s">
        <v>12298</v>
      </c>
      <c r="Q998" s="16" t="s">
        <v>12017</v>
      </c>
    </row>
    <row r="999" customFormat="false" ht="15" hidden="false" customHeight="false" outlineLevel="0" collapsed="false">
      <c r="A999" s="14" t="str">
        <f aca="false">'SKU Master'!A999</f>
        <v>07-00998</v>
      </c>
      <c r="B999" s="14" t="str">
        <f aca="false">VLOOKUP(A999,'SKU Master'!$A:$N,6,FALSE())</f>
        <v>Nutgrove Instant Rice, 2 lb</v>
      </c>
      <c r="C999" s="15" t="n">
        <v>4.3</v>
      </c>
      <c r="D999" s="15" t="n">
        <v>5.2</v>
      </c>
      <c r="E999" s="15" t="n">
        <v>4.9</v>
      </c>
      <c r="F999" s="16" t="s">
        <v>12290</v>
      </c>
      <c r="G999" s="16" t="s">
        <v>12021</v>
      </c>
      <c r="H999" s="17" t="n">
        <v>2.31</v>
      </c>
      <c r="I999" s="18" t="n">
        <f aca="false">('SKU Master'!I999-H999)/'SKU Master'!I999</f>
        <v>0.390501319261214</v>
      </c>
      <c r="J999" s="16" t="n">
        <v>3</v>
      </c>
      <c r="K999" s="19" t="n">
        <f aca="false">J999*C999</f>
        <v>12.9</v>
      </c>
      <c r="L999" s="16" t="s">
        <v>12299</v>
      </c>
      <c r="M999" s="16" t="s">
        <v>12292</v>
      </c>
      <c r="N999" s="16" t="s">
        <v>12017</v>
      </c>
      <c r="O999" s="16" t="s">
        <v>12300</v>
      </c>
      <c r="P999" s="16" t="s">
        <v>12298</v>
      </c>
      <c r="Q999" s="16" t="s">
        <v>12017</v>
      </c>
    </row>
    <row r="1000" customFormat="false" ht="15" hidden="false" customHeight="false" outlineLevel="0" collapsed="false">
      <c r="A1000" s="14" t="str">
        <f aca="false">'SKU Master'!A1000</f>
        <v>07-00999</v>
      </c>
      <c r="B1000" s="14" t="str">
        <f aca="false">VLOOKUP(A1000,'SKU Master'!$A:$N,6,FALSE())</f>
        <v>Thrift Row Whole Grain Instant Rice, 8 oz</v>
      </c>
      <c r="C1000" s="15" t="n">
        <v>2.9</v>
      </c>
      <c r="D1000" s="15" t="n">
        <v>5.4</v>
      </c>
      <c r="E1000" s="15" t="n">
        <v>4.5</v>
      </c>
      <c r="F1000" s="16" t="s">
        <v>12290</v>
      </c>
      <c r="G1000" s="16" t="s">
        <v>12021</v>
      </c>
      <c r="H1000" s="17" t="n">
        <v>3.79</v>
      </c>
      <c r="I1000" s="18" t="n">
        <f aca="false">('SKU Master'!I1000-H1000)/'SKU Master'!I1000</f>
        <v>0.356536502546689</v>
      </c>
      <c r="J1000" s="16" t="n">
        <v>5</v>
      </c>
      <c r="K1000" s="19" t="n">
        <f aca="false">J1000*C1000</f>
        <v>14.5</v>
      </c>
      <c r="L1000" s="16" t="s">
        <v>12295</v>
      </c>
      <c r="M1000" s="16" t="s">
        <v>12292</v>
      </c>
      <c r="N1000" s="16" t="s">
        <v>12017</v>
      </c>
      <c r="O1000" s="16" t="s">
        <v>12300</v>
      </c>
      <c r="P1000" s="16" t="s">
        <v>12297</v>
      </c>
      <c r="Q1000" s="16" t="s">
        <v>12017</v>
      </c>
    </row>
    <row r="1001" customFormat="false" ht="15" hidden="false" customHeight="false" outlineLevel="0" collapsed="false">
      <c r="A1001" s="14" t="str">
        <f aca="false">'SKU Master'!A1001</f>
        <v>07-01000</v>
      </c>
      <c r="B1001" s="14" t="str">
        <f aca="false">VLOOKUP(A1001,'SKU Master'!$A:$N,6,FALSE())</f>
        <v>Golden Grain Co. Whole Grain Couscous, 5 lb</v>
      </c>
      <c r="C1001" s="15" t="n">
        <v>4.7</v>
      </c>
      <c r="D1001" s="15" t="n">
        <v>7.1</v>
      </c>
      <c r="E1001" s="15" t="n">
        <v>3.8</v>
      </c>
      <c r="F1001" s="16" t="s">
        <v>12290</v>
      </c>
      <c r="G1001" s="16" t="s">
        <v>12021</v>
      </c>
      <c r="H1001" s="17" t="n">
        <v>1.68</v>
      </c>
      <c r="I1001" s="18" t="n">
        <f aca="false">('SKU Master'!I1001-H1001)/'SKU Master'!I1001</f>
        <v>0.325301204819277</v>
      </c>
      <c r="J1001" s="16" t="n">
        <v>2</v>
      </c>
      <c r="K1001" s="19" t="n">
        <f aca="false">J1001*C1001</f>
        <v>9.4</v>
      </c>
      <c r="L1001" s="16" t="s">
        <v>12295</v>
      </c>
      <c r="M1001" s="16" t="s">
        <v>12292</v>
      </c>
      <c r="N1001" s="16" t="s">
        <v>12017</v>
      </c>
      <c r="O1001" s="16" t="s">
        <v>12300</v>
      </c>
      <c r="P1001" s="16" t="s">
        <v>12298</v>
      </c>
      <c r="Q1001" s="16" t="s">
        <v>12017</v>
      </c>
    </row>
    <row r="1002" customFormat="false" ht="15" hidden="false" customHeight="false" outlineLevel="0" collapsed="false">
      <c r="A1002" s="14" t="str">
        <f aca="false">'SKU Master'!A1002</f>
        <v>07-01001</v>
      </c>
      <c r="B1002" s="14" t="str">
        <f aca="false">VLOOKUP(A1002,'SKU Master'!$A:$N,6,FALSE())</f>
        <v>Kettle Row Quinoa, 8 oz</v>
      </c>
      <c r="C1002" s="15" t="n">
        <v>4.3</v>
      </c>
      <c r="D1002" s="15" t="n">
        <v>5.5</v>
      </c>
      <c r="E1002" s="15" t="n">
        <v>4.5</v>
      </c>
      <c r="F1002" s="16" t="s">
        <v>12290</v>
      </c>
      <c r="G1002" s="16" t="s">
        <v>12021</v>
      </c>
      <c r="H1002" s="17" t="n">
        <v>3.32</v>
      </c>
      <c r="I1002" s="18" t="n">
        <f aca="false">('SKU Master'!I1002-H1002)/'SKU Master'!I1002</f>
        <v>0.334669338677355</v>
      </c>
      <c r="J1002" s="16" t="n">
        <v>6</v>
      </c>
      <c r="K1002" s="19" t="n">
        <f aca="false">J1002*C1002</f>
        <v>25.8</v>
      </c>
      <c r="L1002" s="16" t="s">
        <v>12295</v>
      </c>
      <c r="M1002" s="16" t="s">
        <v>12292</v>
      </c>
      <c r="N1002" s="16" t="s">
        <v>12017</v>
      </c>
      <c r="O1002" s="16" t="s">
        <v>12300</v>
      </c>
      <c r="P1002" s="16" t="s">
        <v>12297</v>
      </c>
      <c r="Q1002" s="16" t="s">
        <v>12017</v>
      </c>
    </row>
    <row r="1003" customFormat="false" ht="15" hidden="false" customHeight="false" outlineLevel="0" collapsed="false">
      <c r="A1003" s="14" t="str">
        <f aca="false">'SKU Master'!A1003</f>
        <v>07-01002</v>
      </c>
      <c r="B1003" s="14" t="str">
        <f aca="false">VLOOKUP(A1003,'SKU Master'!$A:$N,6,FALSE())</f>
        <v>Orchard Spread Whole Grain Jasmine Rice, 8 oz</v>
      </c>
      <c r="C1003" s="15" t="n">
        <v>3.2</v>
      </c>
      <c r="D1003" s="15" t="n">
        <v>6.4</v>
      </c>
      <c r="E1003" s="15" t="n">
        <v>4.4</v>
      </c>
      <c r="F1003" s="16" t="s">
        <v>12290</v>
      </c>
      <c r="G1003" s="16" t="s">
        <v>12017</v>
      </c>
      <c r="H1003" s="17" t="n">
        <v>2.9</v>
      </c>
      <c r="I1003" s="18" t="n">
        <f aca="false">('SKU Master'!I1003-H1003)/'SKU Master'!I1003</f>
        <v>0.394572025052192</v>
      </c>
      <c r="J1003" s="16" t="n">
        <v>5</v>
      </c>
      <c r="K1003" s="19" t="n">
        <f aca="false">J1003*C1003</f>
        <v>16</v>
      </c>
      <c r="L1003" s="16" t="s">
        <v>12295</v>
      </c>
      <c r="M1003" s="16" t="s">
        <v>12292</v>
      </c>
      <c r="N1003" s="16" t="s">
        <v>12017</v>
      </c>
      <c r="O1003" s="16" t="s">
        <v>12300</v>
      </c>
      <c r="P1003" s="16" t="s">
        <v>12297</v>
      </c>
      <c r="Q1003" s="16" t="s">
        <v>12017</v>
      </c>
    </row>
    <row r="1004" customFormat="false" ht="15" hidden="false" customHeight="false" outlineLevel="0" collapsed="false">
      <c r="A1004" s="14" t="str">
        <f aca="false">'SKU Master'!A1004</f>
        <v>07-01003</v>
      </c>
      <c r="B1004" s="14" t="str">
        <f aca="false">VLOOKUP(A1004,'SKU Master'!$A:$N,6,FALSE())</f>
        <v>Pepperlane Brown Rice, 8 oz</v>
      </c>
      <c r="C1004" s="15" t="n">
        <v>4.6</v>
      </c>
      <c r="D1004" s="15" t="n">
        <v>9</v>
      </c>
      <c r="E1004" s="15" t="n">
        <v>2.6</v>
      </c>
      <c r="F1004" s="16" t="s">
        <v>12290</v>
      </c>
      <c r="G1004" s="16" t="s">
        <v>12021</v>
      </c>
      <c r="H1004" s="17" t="n">
        <v>4.68</v>
      </c>
      <c r="I1004" s="18" t="n">
        <f aca="false">('SKU Master'!I1004-H1004)/'SKU Master'!I1004</f>
        <v>0.406844106463878</v>
      </c>
      <c r="J1004" s="16" t="n">
        <v>3</v>
      </c>
      <c r="K1004" s="19" t="n">
        <f aca="false">J1004*C1004</f>
        <v>13.8</v>
      </c>
      <c r="L1004" s="16" t="s">
        <v>12295</v>
      </c>
      <c r="M1004" s="16" t="s">
        <v>12292</v>
      </c>
      <c r="N1004" s="16" t="s">
        <v>12017</v>
      </c>
      <c r="O1004" s="16" t="s">
        <v>12300</v>
      </c>
      <c r="P1004" s="16" t="s">
        <v>12296</v>
      </c>
      <c r="Q1004" s="16" t="s">
        <v>12017</v>
      </c>
    </row>
    <row r="1005" customFormat="false" ht="15" hidden="false" customHeight="false" outlineLevel="0" collapsed="false">
      <c r="A1005" s="14" t="str">
        <f aca="false">'SKU Master'!A1005</f>
        <v>07-01004</v>
      </c>
      <c r="B1005" s="14" t="str">
        <f aca="false">VLOOKUP(A1005,'SKU Master'!$A:$N,6,FALSE())</f>
        <v>Redbarn Whole Grain Basmati Rice, 8 oz</v>
      </c>
      <c r="C1005" s="15" t="n">
        <v>2.5</v>
      </c>
      <c r="D1005" s="15" t="n">
        <v>4.8</v>
      </c>
      <c r="E1005" s="15" t="n">
        <v>3</v>
      </c>
      <c r="F1005" s="16" t="s">
        <v>12290</v>
      </c>
      <c r="G1005" s="16" t="s">
        <v>12021</v>
      </c>
      <c r="H1005" s="17" t="n">
        <v>2.84</v>
      </c>
      <c r="I1005" s="18" t="n">
        <f aca="false">('SKU Master'!I1005-H1005)/'SKU Master'!I1005</f>
        <v>0.407098121085595</v>
      </c>
      <c r="J1005" s="16" t="n">
        <v>3</v>
      </c>
      <c r="K1005" s="19" t="n">
        <f aca="false">J1005*C1005</f>
        <v>7.5</v>
      </c>
      <c r="L1005" s="16" t="s">
        <v>12295</v>
      </c>
      <c r="M1005" s="16" t="s">
        <v>12292</v>
      </c>
      <c r="N1005" s="16" t="s">
        <v>12017</v>
      </c>
      <c r="O1005" s="16" t="s">
        <v>12300</v>
      </c>
      <c r="P1005" s="16" t="s">
        <v>12298</v>
      </c>
      <c r="Q1005" s="16" t="s">
        <v>12017</v>
      </c>
    </row>
    <row r="1006" customFormat="false" ht="15" hidden="false" customHeight="false" outlineLevel="0" collapsed="false">
      <c r="A1006" s="14" t="str">
        <f aca="false">'SKU Master'!A1006</f>
        <v>07-01005</v>
      </c>
      <c r="B1006" s="14" t="str">
        <f aca="false">VLOOKUP(A1006,'SKU Master'!$A:$N,6,FALSE())</f>
        <v>Nutgrove Whole Grain Brown Rice, 5 lb</v>
      </c>
      <c r="C1006" s="15" t="n">
        <v>3.1</v>
      </c>
      <c r="D1006" s="15" t="n">
        <v>4.9</v>
      </c>
      <c r="E1006" s="15" t="n">
        <v>2.8</v>
      </c>
      <c r="F1006" s="16" t="s">
        <v>12290</v>
      </c>
      <c r="G1006" s="16" t="s">
        <v>12021</v>
      </c>
      <c r="H1006" s="17" t="n">
        <v>5.24</v>
      </c>
      <c r="I1006" s="18" t="n">
        <f aca="false">('SKU Master'!I1006-H1006)/'SKU Master'!I1006</f>
        <v>0.290933694181326</v>
      </c>
      <c r="J1006" s="16" t="n">
        <v>2</v>
      </c>
      <c r="K1006" s="19" t="n">
        <f aca="false">J1006*C1006</f>
        <v>6.2</v>
      </c>
      <c r="L1006" s="16" t="s">
        <v>12295</v>
      </c>
      <c r="M1006" s="16" t="s">
        <v>12292</v>
      </c>
      <c r="N1006" s="16" t="s">
        <v>12017</v>
      </c>
      <c r="O1006" s="16" t="s">
        <v>12300</v>
      </c>
      <c r="P1006" s="16" t="s">
        <v>12298</v>
      </c>
      <c r="Q1006" s="16" t="s">
        <v>12017</v>
      </c>
    </row>
    <row r="1007" customFormat="false" ht="15" hidden="false" customHeight="false" outlineLevel="0" collapsed="false">
      <c r="A1007" s="14" t="str">
        <f aca="false">'SKU Master'!A1007</f>
        <v>07-01006</v>
      </c>
      <c r="B1007" s="14" t="str">
        <f aca="false">VLOOKUP(A1007,'SKU Master'!$A:$N,6,FALSE())</f>
        <v>Wheatstone Brown Rice, 2 lb</v>
      </c>
      <c r="C1007" s="15" t="n">
        <v>3.8</v>
      </c>
      <c r="D1007" s="15" t="n">
        <v>7.9</v>
      </c>
      <c r="E1007" s="15" t="n">
        <v>4.2</v>
      </c>
      <c r="F1007" s="16" t="s">
        <v>12290</v>
      </c>
      <c r="G1007" s="16" t="s">
        <v>12017</v>
      </c>
      <c r="H1007" s="17" t="n">
        <v>2.67</v>
      </c>
      <c r="I1007" s="18" t="n">
        <f aca="false">('SKU Master'!I1007-H1007)/'SKU Master'!I1007</f>
        <v>0.330827067669173</v>
      </c>
      <c r="J1007" s="16" t="n">
        <v>1</v>
      </c>
      <c r="K1007" s="19" t="n">
        <f aca="false">J1007*C1007</f>
        <v>3.8</v>
      </c>
      <c r="L1007" s="16" t="s">
        <v>12291</v>
      </c>
      <c r="M1007" s="16" t="s">
        <v>12292</v>
      </c>
      <c r="N1007" s="16" t="s">
        <v>12017</v>
      </c>
      <c r="O1007" s="16" t="s">
        <v>12300</v>
      </c>
      <c r="P1007" s="16" t="s">
        <v>12294</v>
      </c>
      <c r="Q1007" s="16" t="s">
        <v>12017</v>
      </c>
    </row>
    <row r="1008" customFormat="false" ht="15" hidden="false" customHeight="false" outlineLevel="0" collapsed="false">
      <c r="A1008" s="14" t="str">
        <f aca="false">'SKU Master'!A1008</f>
        <v>07-01007</v>
      </c>
      <c r="B1008" s="14" t="str">
        <f aca="false">VLOOKUP(A1008,'SKU Master'!$A:$N,6,FALSE())</f>
        <v>Roastport Brown Rice, 2 lb</v>
      </c>
      <c r="C1008" s="15" t="n">
        <v>3.7</v>
      </c>
      <c r="D1008" s="15" t="n">
        <v>7.5</v>
      </c>
      <c r="E1008" s="15" t="n">
        <v>4.2</v>
      </c>
      <c r="F1008" s="16" t="s">
        <v>12290</v>
      </c>
      <c r="G1008" s="16" t="s">
        <v>12017</v>
      </c>
      <c r="H1008" s="17" t="n">
        <v>2.54</v>
      </c>
      <c r="I1008" s="18" t="n">
        <f aca="false">('SKU Master'!I1008-H1008)/'SKU Master'!I1008</f>
        <v>0.347043701799486</v>
      </c>
      <c r="J1008" s="16" t="n">
        <v>2</v>
      </c>
      <c r="K1008" s="19" t="n">
        <f aca="false">J1008*C1008</f>
        <v>7.4</v>
      </c>
      <c r="L1008" s="16" t="s">
        <v>12295</v>
      </c>
      <c r="M1008" s="16" t="s">
        <v>12292</v>
      </c>
      <c r="N1008" s="16" t="s">
        <v>12017</v>
      </c>
      <c r="O1008" s="16" t="s">
        <v>12300</v>
      </c>
      <c r="P1008" s="16" t="s">
        <v>12298</v>
      </c>
      <c r="Q1008" s="16" t="s">
        <v>12021</v>
      </c>
    </row>
    <row r="1009" customFormat="false" ht="15" hidden="false" customHeight="false" outlineLevel="0" collapsed="false">
      <c r="A1009" s="14" t="str">
        <f aca="false">'SKU Master'!A1009</f>
        <v>07-01008</v>
      </c>
      <c r="B1009" s="14" t="str">
        <f aca="false">VLOOKUP(A1009,'SKU Master'!$A:$N,6,FALSE())</f>
        <v>Wheatstone Basmati Rice, 2 lb</v>
      </c>
      <c r="C1009" s="15" t="n">
        <v>3.8</v>
      </c>
      <c r="D1009" s="15" t="n">
        <v>8.7</v>
      </c>
      <c r="E1009" s="15" t="n">
        <v>4.8</v>
      </c>
      <c r="F1009" s="16" t="s">
        <v>12290</v>
      </c>
      <c r="G1009" s="16" t="s">
        <v>12021</v>
      </c>
      <c r="H1009" s="17" t="n">
        <v>3.32</v>
      </c>
      <c r="I1009" s="18" t="n">
        <f aca="false">('SKU Master'!I1009-H1009)/'SKU Master'!I1009</f>
        <v>0.321063394683027</v>
      </c>
      <c r="J1009" s="16" t="n">
        <v>4</v>
      </c>
      <c r="K1009" s="19" t="n">
        <f aca="false">J1009*C1009</f>
        <v>15.2</v>
      </c>
      <c r="L1009" s="16" t="s">
        <v>12295</v>
      </c>
      <c r="M1009" s="16" t="s">
        <v>12292</v>
      </c>
      <c r="N1009" s="16" t="s">
        <v>12017</v>
      </c>
      <c r="O1009" s="16" t="s">
        <v>12300</v>
      </c>
      <c r="P1009" s="16" t="s">
        <v>12296</v>
      </c>
      <c r="Q1009" s="16" t="s">
        <v>12017</v>
      </c>
    </row>
    <row r="1010" customFormat="false" ht="15" hidden="false" customHeight="false" outlineLevel="0" collapsed="false">
      <c r="A1010" s="14" t="str">
        <f aca="false">'SKU Master'!A1010</f>
        <v>07-01009</v>
      </c>
      <c r="B1010" s="14" t="str">
        <f aca="false">VLOOKUP(A1010,'SKU Master'!$A:$N,6,FALSE())</f>
        <v>Nutgrove Basmati Rice, 2 lb</v>
      </c>
      <c r="C1010" s="15" t="n">
        <v>4.1</v>
      </c>
      <c r="D1010" s="15" t="n">
        <v>6.7</v>
      </c>
      <c r="E1010" s="15" t="n">
        <v>4.9</v>
      </c>
      <c r="F1010" s="16" t="s">
        <v>12290</v>
      </c>
      <c r="G1010" s="16" t="s">
        <v>12021</v>
      </c>
      <c r="H1010" s="17" t="n">
        <v>3.15</v>
      </c>
      <c r="I1010" s="18" t="n">
        <f aca="false">('SKU Master'!I1010-H1010)/'SKU Master'!I1010</f>
        <v>0.28246013667426</v>
      </c>
      <c r="J1010" s="16" t="n">
        <v>3</v>
      </c>
      <c r="K1010" s="19" t="n">
        <f aca="false">J1010*C1010</f>
        <v>12.3</v>
      </c>
      <c r="L1010" s="16" t="s">
        <v>12295</v>
      </c>
      <c r="M1010" s="16" t="s">
        <v>12292</v>
      </c>
      <c r="N1010" s="16" t="s">
        <v>12017</v>
      </c>
      <c r="O1010" s="16" t="s">
        <v>12300</v>
      </c>
      <c r="P1010" s="16" t="s">
        <v>12298</v>
      </c>
      <c r="Q1010" s="16" t="s">
        <v>12017</v>
      </c>
    </row>
    <row r="1011" customFormat="false" ht="15" hidden="false" customHeight="false" outlineLevel="0" collapsed="false">
      <c r="A1011" s="14" t="str">
        <f aca="false">'SKU Master'!A1011</f>
        <v>07-01010</v>
      </c>
      <c r="B1011" s="14" t="str">
        <f aca="false">VLOOKUP(A1011,'SKU Master'!$A:$N,6,FALSE())</f>
        <v>Pepperlane Basmati Rice, 8 oz</v>
      </c>
      <c r="C1011" s="15" t="n">
        <v>3.6</v>
      </c>
      <c r="D1011" s="15" t="n">
        <v>6.7</v>
      </c>
      <c r="E1011" s="15" t="n">
        <v>2.9</v>
      </c>
      <c r="F1011" s="16" t="s">
        <v>12290</v>
      </c>
      <c r="G1011" s="16" t="s">
        <v>12021</v>
      </c>
      <c r="H1011" s="17" t="n">
        <v>4.61</v>
      </c>
      <c r="I1011" s="18" t="n">
        <f aca="false">('SKU Master'!I1011-H1011)/'SKU Master'!I1011</f>
        <v>0.289676425269646</v>
      </c>
      <c r="J1011" s="16" t="n">
        <v>3</v>
      </c>
      <c r="K1011" s="19" t="n">
        <f aca="false">J1011*C1011</f>
        <v>10.8</v>
      </c>
      <c r="L1011" s="16" t="s">
        <v>12295</v>
      </c>
      <c r="M1011" s="16" t="s">
        <v>12292</v>
      </c>
      <c r="N1011" s="16" t="s">
        <v>12017</v>
      </c>
      <c r="O1011" s="16" t="s">
        <v>12300</v>
      </c>
      <c r="P1011" s="16" t="s">
        <v>12298</v>
      </c>
      <c r="Q1011" s="16" t="s">
        <v>12017</v>
      </c>
    </row>
    <row r="1012" customFormat="false" ht="15" hidden="false" customHeight="false" outlineLevel="0" collapsed="false">
      <c r="A1012" s="14" t="str">
        <f aca="false">'SKU Master'!A1012</f>
        <v>07-01011</v>
      </c>
      <c r="B1012" s="14" t="str">
        <f aca="false">VLOOKUP(A1012,'SKU Master'!$A:$N,6,FALSE())</f>
        <v>Harborline Whole Grain Basmati Rice, 2 lb</v>
      </c>
      <c r="C1012" s="15" t="n">
        <v>4.1</v>
      </c>
      <c r="D1012" s="15" t="n">
        <v>8.5</v>
      </c>
      <c r="E1012" s="15" t="n">
        <v>4.2</v>
      </c>
      <c r="F1012" s="16" t="s">
        <v>12290</v>
      </c>
      <c r="G1012" s="16" t="s">
        <v>12017</v>
      </c>
      <c r="H1012" s="17" t="n">
        <v>4.93</v>
      </c>
      <c r="I1012" s="18" t="n">
        <f aca="false">('SKU Master'!I1012-H1012)/'SKU Master'!I1012</f>
        <v>0.332882273342355</v>
      </c>
      <c r="J1012" s="16" t="n">
        <v>4</v>
      </c>
      <c r="K1012" s="19" t="n">
        <f aca="false">J1012*C1012</f>
        <v>16.4</v>
      </c>
      <c r="L1012" s="16" t="s">
        <v>12295</v>
      </c>
      <c r="M1012" s="16" t="s">
        <v>12292</v>
      </c>
      <c r="N1012" s="16" t="s">
        <v>12017</v>
      </c>
      <c r="O1012" s="16" t="s">
        <v>12300</v>
      </c>
      <c r="P1012" s="16" t="s">
        <v>12296</v>
      </c>
      <c r="Q1012" s="16" t="s">
        <v>12017</v>
      </c>
    </row>
    <row r="1013" customFormat="false" ht="15" hidden="false" customHeight="false" outlineLevel="0" collapsed="false">
      <c r="A1013" s="14" t="str">
        <f aca="false">'SKU Master'!A1013</f>
        <v>07-01012</v>
      </c>
      <c r="B1013" s="14" t="str">
        <f aca="false">VLOOKUP(A1013,'SKU Master'!$A:$N,6,FALSE())</f>
        <v>Wheatstone Basmati Rice, 5 lb</v>
      </c>
      <c r="C1013" s="15" t="n">
        <v>4.1</v>
      </c>
      <c r="D1013" s="15" t="n">
        <v>7.3</v>
      </c>
      <c r="E1013" s="15" t="n">
        <v>5</v>
      </c>
      <c r="F1013" s="16" t="s">
        <v>12290</v>
      </c>
      <c r="G1013" s="16" t="s">
        <v>12021</v>
      </c>
      <c r="H1013" s="17" t="n">
        <v>2.16</v>
      </c>
      <c r="I1013" s="18" t="n">
        <f aca="false">('SKU Master'!I1013-H1013)/'SKU Master'!I1013</f>
        <v>0.36283185840708</v>
      </c>
      <c r="J1013" s="16" t="n">
        <v>3</v>
      </c>
      <c r="K1013" s="19" t="n">
        <f aca="false">J1013*C1013</f>
        <v>12.3</v>
      </c>
      <c r="L1013" s="16" t="s">
        <v>12295</v>
      </c>
      <c r="M1013" s="16" t="s">
        <v>12292</v>
      </c>
      <c r="N1013" s="16" t="s">
        <v>12017</v>
      </c>
      <c r="O1013" s="16" t="s">
        <v>12300</v>
      </c>
      <c r="P1013" s="16" t="s">
        <v>12296</v>
      </c>
      <c r="Q1013" s="16" t="s">
        <v>12017</v>
      </c>
    </row>
    <row r="1014" customFormat="false" ht="15" hidden="false" customHeight="false" outlineLevel="0" collapsed="false">
      <c r="A1014" s="14" t="str">
        <f aca="false">'SKU Master'!A1014</f>
        <v>07-01013</v>
      </c>
      <c r="B1014" s="14" t="str">
        <f aca="false">VLOOKUP(A1014,'SKU Master'!$A:$N,6,FALSE())</f>
        <v>Roastport Quinoa, 5 lb</v>
      </c>
      <c r="C1014" s="15" t="n">
        <v>4.8</v>
      </c>
      <c r="D1014" s="15" t="n">
        <v>7.1</v>
      </c>
      <c r="E1014" s="15" t="n">
        <v>2.7</v>
      </c>
      <c r="F1014" s="16" t="s">
        <v>12290</v>
      </c>
      <c r="G1014" s="16" t="s">
        <v>12021</v>
      </c>
      <c r="H1014" s="17" t="n">
        <v>2.8</v>
      </c>
      <c r="I1014" s="18" t="n">
        <f aca="false">('SKU Master'!I1014-H1014)/'SKU Master'!I1014</f>
        <v>0.41544885177453</v>
      </c>
      <c r="J1014" s="16" t="n">
        <v>2</v>
      </c>
      <c r="K1014" s="19" t="n">
        <f aca="false">J1014*C1014</f>
        <v>9.6</v>
      </c>
      <c r="L1014" s="16" t="s">
        <v>12295</v>
      </c>
      <c r="M1014" s="16" t="s">
        <v>12292</v>
      </c>
      <c r="N1014" s="16" t="s">
        <v>12017</v>
      </c>
      <c r="O1014" s="16" t="s">
        <v>12300</v>
      </c>
      <c r="P1014" s="16" t="s">
        <v>12294</v>
      </c>
      <c r="Q1014" s="16" t="s">
        <v>12017</v>
      </c>
    </row>
    <row r="1015" customFormat="false" ht="15" hidden="false" customHeight="false" outlineLevel="0" collapsed="false">
      <c r="A1015" s="14" t="str">
        <f aca="false">'SKU Master'!A1015</f>
        <v>07-01014</v>
      </c>
      <c r="B1015" s="14" t="str">
        <f aca="false">VLOOKUP(A1015,'SKU Master'!$A:$N,6,FALSE())</f>
        <v>Pepperlane Whole Grain Couscous, 5 lb</v>
      </c>
      <c r="C1015" s="15" t="n">
        <v>3.4</v>
      </c>
      <c r="D1015" s="15" t="n">
        <v>8.1</v>
      </c>
      <c r="E1015" s="15" t="n">
        <v>3.6</v>
      </c>
      <c r="F1015" s="16" t="s">
        <v>12290</v>
      </c>
      <c r="G1015" s="16" t="s">
        <v>12021</v>
      </c>
      <c r="H1015" s="17" t="n">
        <v>3.6</v>
      </c>
      <c r="I1015" s="18" t="n">
        <f aca="false">('SKU Master'!I1015-H1015)/'SKU Master'!I1015</f>
        <v>0.388794567062818</v>
      </c>
      <c r="J1015" s="16" t="n">
        <v>4</v>
      </c>
      <c r="K1015" s="19" t="n">
        <f aca="false">J1015*C1015</f>
        <v>13.6</v>
      </c>
      <c r="L1015" s="16" t="s">
        <v>12295</v>
      </c>
      <c r="M1015" s="16" t="s">
        <v>12292</v>
      </c>
      <c r="N1015" s="16" t="s">
        <v>12017</v>
      </c>
      <c r="O1015" s="16" t="s">
        <v>12300</v>
      </c>
      <c r="P1015" s="16" t="s">
        <v>12296</v>
      </c>
      <c r="Q1015" s="16" t="s">
        <v>12017</v>
      </c>
    </row>
    <row r="1016" customFormat="false" ht="15" hidden="false" customHeight="false" outlineLevel="0" collapsed="false">
      <c r="A1016" s="14" t="str">
        <f aca="false">'SKU Master'!A1016</f>
        <v>07-01015</v>
      </c>
      <c r="B1016" s="14" t="str">
        <f aca="false">VLOOKUP(A1016,'SKU Master'!$A:$N,6,FALSE())</f>
        <v>Thrift Row Jasmine Rice, 8 oz</v>
      </c>
      <c r="C1016" s="15" t="n">
        <v>3.8</v>
      </c>
      <c r="D1016" s="15" t="n">
        <v>8.7</v>
      </c>
      <c r="E1016" s="15" t="n">
        <v>3.8</v>
      </c>
      <c r="F1016" s="16" t="s">
        <v>12290</v>
      </c>
      <c r="G1016" s="16" t="s">
        <v>12021</v>
      </c>
      <c r="H1016" s="17" t="n">
        <v>1.93</v>
      </c>
      <c r="I1016" s="18" t="n">
        <f aca="false">('SKU Master'!I1016-H1016)/'SKU Master'!I1016</f>
        <v>0.430678466076696</v>
      </c>
      <c r="J1016" s="16" t="n">
        <v>4</v>
      </c>
      <c r="K1016" s="19" t="n">
        <f aca="false">J1016*C1016</f>
        <v>15.2</v>
      </c>
      <c r="L1016" s="16" t="s">
        <v>12299</v>
      </c>
      <c r="M1016" s="16" t="s">
        <v>12292</v>
      </c>
      <c r="N1016" s="16" t="s">
        <v>12017</v>
      </c>
      <c r="O1016" s="16" t="s">
        <v>12300</v>
      </c>
      <c r="P1016" s="16" t="s">
        <v>12296</v>
      </c>
      <c r="Q1016" s="16" t="s">
        <v>12017</v>
      </c>
    </row>
    <row r="1017" customFormat="false" ht="15" hidden="false" customHeight="false" outlineLevel="0" collapsed="false">
      <c r="A1017" s="14" t="str">
        <f aca="false">'SKU Master'!A1017</f>
        <v>07-01016</v>
      </c>
      <c r="B1017" s="14" t="str">
        <f aca="false">VLOOKUP(A1017,'SKU Master'!$A:$N,6,FALSE())</f>
        <v>Redbarn Whole Grain Quinoa, 2 lb</v>
      </c>
      <c r="C1017" s="15" t="n">
        <v>3.8</v>
      </c>
      <c r="D1017" s="15" t="n">
        <v>6.4</v>
      </c>
      <c r="E1017" s="15" t="n">
        <v>4.4</v>
      </c>
      <c r="F1017" s="16" t="s">
        <v>12290</v>
      </c>
      <c r="G1017" s="16" t="s">
        <v>12021</v>
      </c>
      <c r="H1017" s="17" t="n">
        <v>2.11</v>
      </c>
      <c r="I1017" s="18" t="n">
        <f aca="false">('SKU Master'!I1017-H1017)/'SKU Master'!I1017</f>
        <v>0.294314381270903</v>
      </c>
      <c r="J1017" s="16" t="n">
        <v>5</v>
      </c>
      <c r="K1017" s="19" t="n">
        <f aca="false">J1017*C1017</f>
        <v>19</v>
      </c>
      <c r="L1017" s="16" t="s">
        <v>12295</v>
      </c>
      <c r="M1017" s="16" t="s">
        <v>12292</v>
      </c>
      <c r="N1017" s="16" t="s">
        <v>12017</v>
      </c>
      <c r="O1017" s="16" t="s">
        <v>12300</v>
      </c>
      <c r="P1017" s="16" t="s">
        <v>12297</v>
      </c>
      <c r="Q1017" s="16" t="s">
        <v>12017</v>
      </c>
    </row>
    <row r="1018" customFormat="false" ht="15" hidden="false" customHeight="false" outlineLevel="0" collapsed="false">
      <c r="A1018" s="14" t="str">
        <f aca="false">'SKU Master'!A1018</f>
        <v>07-01017</v>
      </c>
      <c r="B1018" s="14" t="str">
        <f aca="false">VLOOKUP(A1018,'SKU Master'!$A:$N,6,FALSE())</f>
        <v>Pepperlane Jasmine Rice, 2 lb</v>
      </c>
      <c r="C1018" s="15" t="n">
        <v>4.3</v>
      </c>
      <c r="D1018" s="15" t="n">
        <v>4.6</v>
      </c>
      <c r="E1018" s="15" t="n">
        <v>5</v>
      </c>
      <c r="F1018" s="16" t="s">
        <v>12290</v>
      </c>
      <c r="G1018" s="16" t="s">
        <v>12017</v>
      </c>
      <c r="H1018" s="17" t="n">
        <v>3.58</v>
      </c>
      <c r="I1018" s="18" t="n">
        <f aca="false">('SKU Master'!I1018-H1018)/'SKU Master'!I1018</f>
        <v>0.335807050092764</v>
      </c>
      <c r="J1018" s="16" t="n">
        <v>3</v>
      </c>
      <c r="K1018" s="19" t="n">
        <f aca="false">J1018*C1018</f>
        <v>12.9</v>
      </c>
      <c r="L1018" s="16" t="s">
        <v>12299</v>
      </c>
      <c r="M1018" s="16" t="s">
        <v>12292</v>
      </c>
      <c r="N1018" s="16" t="s">
        <v>12017</v>
      </c>
      <c r="O1018" s="16" t="s">
        <v>12300</v>
      </c>
      <c r="P1018" s="16" t="s">
        <v>12296</v>
      </c>
      <c r="Q1018" s="16" t="s">
        <v>12017</v>
      </c>
    </row>
    <row r="1019" customFormat="false" ht="15" hidden="false" customHeight="false" outlineLevel="0" collapsed="false">
      <c r="A1019" s="14" t="str">
        <f aca="false">'SKU Master'!A1019</f>
        <v>07-01018</v>
      </c>
      <c r="B1019" s="14" t="str">
        <f aca="false">VLOOKUP(A1019,'SKU Master'!$A:$N,6,FALSE())</f>
        <v>Pepperlane Instant Rice, 2 lb</v>
      </c>
      <c r="C1019" s="15" t="n">
        <v>3.8</v>
      </c>
      <c r="D1019" s="15" t="n">
        <v>4.6</v>
      </c>
      <c r="E1019" s="15" t="n">
        <v>3.4</v>
      </c>
      <c r="F1019" s="16" t="s">
        <v>12290</v>
      </c>
      <c r="G1019" s="16" t="s">
        <v>12021</v>
      </c>
      <c r="H1019" s="17" t="n">
        <v>4.96</v>
      </c>
      <c r="I1019" s="18" t="n">
        <f aca="false">('SKU Master'!I1019-H1019)/'SKU Master'!I1019</f>
        <v>0.379224030037547</v>
      </c>
      <c r="J1019" s="16" t="n">
        <v>6</v>
      </c>
      <c r="K1019" s="19" t="n">
        <f aca="false">J1019*C1019</f>
        <v>22.8</v>
      </c>
      <c r="L1019" s="16" t="s">
        <v>12295</v>
      </c>
      <c r="M1019" s="16" t="s">
        <v>12292</v>
      </c>
      <c r="N1019" s="16" t="s">
        <v>12017</v>
      </c>
      <c r="O1019" s="16" t="s">
        <v>12300</v>
      </c>
      <c r="P1019" s="16" t="s">
        <v>12297</v>
      </c>
      <c r="Q1019" s="16" t="s">
        <v>12021</v>
      </c>
    </row>
    <row r="1020" customFormat="false" ht="15" hidden="false" customHeight="false" outlineLevel="0" collapsed="false">
      <c r="A1020" s="14" t="str">
        <f aca="false">'SKU Master'!A1020</f>
        <v>07-01019</v>
      </c>
      <c r="B1020" s="14" t="str">
        <f aca="false">VLOOKUP(A1020,'SKU Master'!$A:$N,6,FALSE())</f>
        <v>Kettle Row Whole Grain Couscous, 8 oz</v>
      </c>
      <c r="C1020" s="15" t="n">
        <v>3.2</v>
      </c>
      <c r="D1020" s="15" t="n">
        <v>5.6</v>
      </c>
      <c r="E1020" s="15" t="n">
        <v>4.3</v>
      </c>
      <c r="F1020" s="16" t="s">
        <v>12290</v>
      </c>
      <c r="G1020" s="16" t="s">
        <v>12021</v>
      </c>
      <c r="H1020" s="17" t="n">
        <v>2.51</v>
      </c>
      <c r="I1020" s="18" t="n">
        <f aca="false">('SKU Master'!I1020-H1020)/'SKU Master'!I1020</f>
        <v>0.370927318295739</v>
      </c>
      <c r="J1020" s="16" t="n">
        <v>5</v>
      </c>
      <c r="K1020" s="19" t="n">
        <f aca="false">J1020*C1020</f>
        <v>16</v>
      </c>
      <c r="L1020" s="16" t="s">
        <v>12295</v>
      </c>
      <c r="M1020" s="16" t="s">
        <v>12292</v>
      </c>
      <c r="N1020" s="16" t="s">
        <v>12017</v>
      </c>
      <c r="O1020" s="16" t="s">
        <v>12300</v>
      </c>
      <c r="P1020" s="16" t="s">
        <v>12297</v>
      </c>
      <c r="Q1020" s="16" t="s">
        <v>12017</v>
      </c>
    </row>
    <row r="1021" customFormat="false" ht="15" hidden="false" customHeight="false" outlineLevel="0" collapsed="false">
      <c r="A1021" s="14" t="str">
        <f aca="false">'SKU Master'!A1021</f>
        <v>07-01020</v>
      </c>
      <c r="B1021" s="14" t="str">
        <f aca="false">VLOOKUP(A1021,'SKU Master'!$A:$N,6,FALSE())</f>
        <v>Orchard Spread Whole Grain White Rice, 8 oz</v>
      </c>
      <c r="C1021" s="15" t="n">
        <v>3</v>
      </c>
      <c r="D1021" s="15" t="n">
        <v>8.5</v>
      </c>
      <c r="E1021" s="15" t="n">
        <v>2.9</v>
      </c>
      <c r="F1021" s="16" t="s">
        <v>12290</v>
      </c>
      <c r="G1021" s="16" t="s">
        <v>12017</v>
      </c>
      <c r="H1021" s="17" t="n">
        <v>3.15</v>
      </c>
      <c r="I1021" s="18" t="n">
        <f aca="false">('SKU Master'!I1021-H1021)/'SKU Master'!I1021</f>
        <v>0.298440979955457</v>
      </c>
      <c r="J1021" s="16" t="n">
        <v>5</v>
      </c>
      <c r="K1021" s="19" t="n">
        <f aca="false">J1021*C1021</f>
        <v>15</v>
      </c>
      <c r="L1021" s="16" t="s">
        <v>12295</v>
      </c>
      <c r="M1021" s="16" t="s">
        <v>12292</v>
      </c>
      <c r="N1021" s="16" t="s">
        <v>12017</v>
      </c>
      <c r="O1021" s="16" t="s">
        <v>12300</v>
      </c>
      <c r="P1021" s="16" t="s">
        <v>12297</v>
      </c>
      <c r="Q1021" s="16" t="s">
        <v>12017</v>
      </c>
    </row>
    <row r="1022" customFormat="false" ht="15" hidden="false" customHeight="false" outlineLevel="0" collapsed="false">
      <c r="A1022" s="14" t="str">
        <f aca="false">'SKU Master'!A1022</f>
        <v>07-01021</v>
      </c>
      <c r="B1022" s="14" t="str">
        <f aca="false">VLOOKUP(A1022,'SKU Master'!$A:$N,6,FALSE())</f>
        <v>Pepperlane Couscous, 5 lb</v>
      </c>
      <c r="C1022" s="15" t="n">
        <v>4.1</v>
      </c>
      <c r="D1022" s="15" t="n">
        <v>8.1</v>
      </c>
      <c r="E1022" s="15" t="n">
        <v>3.1</v>
      </c>
      <c r="F1022" s="16" t="s">
        <v>12290</v>
      </c>
      <c r="G1022" s="16" t="s">
        <v>12021</v>
      </c>
      <c r="H1022" s="17" t="n">
        <v>2.62</v>
      </c>
      <c r="I1022" s="18" t="n">
        <f aca="false">('SKU Master'!I1022-H1022)/'SKU Master'!I1022</f>
        <v>0.403189066059225</v>
      </c>
      <c r="J1022" s="16" t="n">
        <v>6</v>
      </c>
      <c r="K1022" s="19" t="n">
        <f aca="false">J1022*C1022</f>
        <v>24.6</v>
      </c>
      <c r="L1022" s="16" t="s">
        <v>12295</v>
      </c>
      <c r="M1022" s="16" t="s">
        <v>12292</v>
      </c>
      <c r="N1022" s="16" t="s">
        <v>12017</v>
      </c>
      <c r="O1022" s="16" t="s">
        <v>12300</v>
      </c>
      <c r="P1022" s="16" t="s">
        <v>12297</v>
      </c>
      <c r="Q1022" s="16" t="s">
        <v>12017</v>
      </c>
    </row>
    <row r="1023" customFormat="false" ht="15" hidden="false" customHeight="false" outlineLevel="0" collapsed="false">
      <c r="A1023" s="14" t="str">
        <f aca="false">'SKU Master'!A1023</f>
        <v>07-01022</v>
      </c>
      <c r="B1023" s="14" t="str">
        <f aca="false">VLOOKUP(A1023,'SKU Master'!$A:$N,6,FALSE())</f>
        <v>Golden Grain Co. Whole Grain Couscous, 2 lb</v>
      </c>
      <c r="C1023" s="15" t="n">
        <v>2.9</v>
      </c>
      <c r="D1023" s="15" t="n">
        <v>4.3</v>
      </c>
      <c r="E1023" s="15" t="n">
        <v>4.3</v>
      </c>
      <c r="F1023" s="16" t="s">
        <v>12290</v>
      </c>
      <c r="G1023" s="16" t="s">
        <v>12021</v>
      </c>
      <c r="H1023" s="17" t="n">
        <v>2.14</v>
      </c>
      <c r="I1023" s="18" t="n">
        <f aca="false">('SKU Master'!I1023-H1023)/'SKU Master'!I1023</f>
        <v>0.368731563421829</v>
      </c>
      <c r="J1023" s="16" t="n">
        <v>5</v>
      </c>
      <c r="K1023" s="19" t="n">
        <f aca="false">J1023*C1023</f>
        <v>14.5</v>
      </c>
      <c r="L1023" s="16" t="s">
        <v>12295</v>
      </c>
      <c r="M1023" s="16" t="s">
        <v>12292</v>
      </c>
      <c r="N1023" s="16" t="s">
        <v>12017</v>
      </c>
      <c r="O1023" s="16" t="s">
        <v>12300</v>
      </c>
      <c r="P1023" s="16" t="s">
        <v>12297</v>
      </c>
      <c r="Q1023" s="16" t="s">
        <v>12017</v>
      </c>
    </row>
    <row r="1024" customFormat="false" ht="15" hidden="false" customHeight="false" outlineLevel="0" collapsed="false">
      <c r="A1024" s="14" t="str">
        <f aca="false">'SKU Master'!A1024</f>
        <v>07-01023</v>
      </c>
      <c r="B1024" s="14" t="str">
        <f aca="false">VLOOKUP(A1024,'SKU Master'!$A:$N,6,FALSE())</f>
        <v>Pepperlane Whole Grain Jasmine Rice, 5 lb</v>
      </c>
      <c r="C1024" s="15" t="n">
        <v>3.4</v>
      </c>
      <c r="D1024" s="15" t="n">
        <v>8</v>
      </c>
      <c r="E1024" s="15" t="n">
        <v>3.5</v>
      </c>
      <c r="F1024" s="16" t="s">
        <v>12290</v>
      </c>
      <c r="G1024" s="16" t="s">
        <v>12021</v>
      </c>
      <c r="H1024" s="17" t="n">
        <v>2.03</v>
      </c>
      <c r="I1024" s="18" t="n">
        <f aca="false">('SKU Master'!I1024-H1024)/'SKU Master'!I1024</f>
        <v>0.418338108882522</v>
      </c>
      <c r="J1024" s="16" t="n">
        <v>5</v>
      </c>
      <c r="K1024" s="19" t="n">
        <f aca="false">J1024*C1024</f>
        <v>17</v>
      </c>
      <c r="L1024" s="16" t="s">
        <v>12295</v>
      </c>
      <c r="M1024" s="16" t="s">
        <v>12292</v>
      </c>
      <c r="N1024" s="16" t="s">
        <v>12017</v>
      </c>
      <c r="O1024" s="16" t="s">
        <v>12300</v>
      </c>
      <c r="P1024" s="16" t="s">
        <v>12297</v>
      </c>
      <c r="Q1024" s="16" t="s">
        <v>12021</v>
      </c>
    </row>
    <row r="1025" customFormat="false" ht="15" hidden="false" customHeight="false" outlineLevel="0" collapsed="false">
      <c r="A1025" s="14" t="str">
        <f aca="false">'SKU Master'!A1025</f>
        <v>07-01024</v>
      </c>
      <c r="B1025" s="14" t="str">
        <f aca="false">VLOOKUP(A1025,'SKU Master'!$A:$N,6,FALSE())</f>
        <v>Nutgrove Whole Grain Basmati Rice, 8 oz</v>
      </c>
      <c r="C1025" s="15" t="n">
        <v>3.4</v>
      </c>
      <c r="D1025" s="15" t="n">
        <v>6.3</v>
      </c>
      <c r="E1025" s="15" t="n">
        <v>2.8</v>
      </c>
      <c r="F1025" s="16" t="s">
        <v>12290</v>
      </c>
      <c r="G1025" s="16" t="s">
        <v>12017</v>
      </c>
      <c r="H1025" s="17" t="n">
        <v>3.44</v>
      </c>
      <c r="I1025" s="18" t="n">
        <f aca="false">('SKU Master'!I1025-H1025)/'SKU Master'!I1025</f>
        <v>0.31062124248497</v>
      </c>
      <c r="J1025" s="16" t="n">
        <v>4</v>
      </c>
      <c r="K1025" s="19" t="n">
        <f aca="false">J1025*C1025</f>
        <v>13.6</v>
      </c>
      <c r="L1025" s="16" t="s">
        <v>12295</v>
      </c>
      <c r="M1025" s="16" t="s">
        <v>12292</v>
      </c>
      <c r="N1025" s="16" t="s">
        <v>12017</v>
      </c>
      <c r="O1025" s="16" t="s">
        <v>12300</v>
      </c>
      <c r="P1025" s="16" t="s">
        <v>12296</v>
      </c>
      <c r="Q1025" s="16" t="s">
        <v>12017</v>
      </c>
    </row>
    <row r="1026" customFormat="false" ht="15" hidden="false" customHeight="false" outlineLevel="0" collapsed="false">
      <c r="A1026" s="14" t="str">
        <f aca="false">'SKU Master'!A1026</f>
        <v>07-01025</v>
      </c>
      <c r="B1026" s="14" t="str">
        <f aca="false">VLOOKUP(A1026,'SKU Master'!$A:$N,6,FALSE())</f>
        <v>Harborline Couscous, 5 lb</v>
      </c>
      <c r="C1026" s="15" t="n">
        <v>3.7</v>
      </c>
      <c r="D1026" s="15" t="n">
        <v>7.1</v>
      </c>
      <c r="E1026" s="15" t="n">
        <v>2.8</v>
      </c>
      <c r="F1026" s="16" t="s">
        <v>12290</v>
      </c>
      <c r="G1026" s="16" t="s">
        <v>12021</v>
      </c>
      <c r="H1026" s="17" t="n">
        <v>1.6</v>
      </c>
      <c r="I1026" s="18" t="n">
        <f aca="false">('SKU Master'!I1026-H1026)/'SKU Master'!I1026</f>
        <v>0.464882943143813</v>
      </c>
      <c r="J1026" s="16" t="n">
        <v>3</v>
      </c>
      <c r="K1026" s="19" t="n">
        <f aca="false">J1026*C1026</f>
        <v>11.1</v>
      </c>
      <c r="L1026" s="16" t="s">
        <v>12295</v>
      </c>
      <c r="M1026" s="16" t="s">
        <v>12292</v>
      </c>
      <c r="N1026" s="16" t="s">
        <v>12017</v>
      </c>
      <c r="O1026" s="16" t="s">
        <v>12300</v>
      </c>
      <c r="P1026" s="16" t="s">
        <v>12296</v>
      </c>
      <c r="Q1026" s="16" t="s">
        <v>12017</v>
      </c>
    </row>
    <row r="1027" customFormat="false" ht="15" hidden="false" customHeight="false" outlineLevel="0" collapsed="false">
      <c r="A1027" s="14" t="str">
        <f aca="false">'SKU Master'!A1027</f>
        <v>07-01026</v>
      </c>
      <c r="B1027" s="14" t="str">
        <f aca="false">VLOOKUP(A1027,'SKU Master'!$A:$N,6,FALSE())</f>
        <v>Nutgrove Brown Rice, 5 lb</v>
      </c>
      <c r="C1027" s="15" t="n">
        <v>4.2</v>
      </c>
      <c r="D1027" s="15" t="n">
        <v>6.3</v>
      </c>
      <c r="E1027" s="15" t="n">
        <v>3.2</v>
      </c>
      <c r="F1027" s="16" t="s">
        <v>12290</v>
      </c>
      <c r="G1027" s="16" t="s">
        <v>12017</v>
      </c>
      <c r="H1027" s="17" t="n">
        <v>4.38</v>
      </c>
      <c r="I1027" s="18" t="n">
        <f aca="false">('SKU Master'!I1027-H1027)/'SKU Master'!I1027</f>
        <v>0.407307171853857</v>
      </c>
      <c r="J1027" s="16" t="n">
        <v>4</v>
      </c>
      <c r="K1027" s="19" t="n">
        <f aca="false">J1027*C1027</f>
        <v>16.8</v>
      </c>
      <c r="L1027" s="16" t="s">
        <v>12299</v>
      </c>
      <c r="M1027" s="16" t="s">
        <v>12292</v>
      </c>
      <c r="N1027" s="16" t="s">
        <v>12017</v>
      </c>
      <c r="O1027" s="16" t="s">
        <v>12300</v>
      </c>
      <c r="P1027" s="16" t="s">
        <v>12296</v>
      </c>
      <c r="Q1027" s="16" t="s">
        <v>12017</v>
      </c>
    </row>
    <row r="1028" customFormat="false" ht="15" hidden="false" customHeight="false" outlineLevel="0" collapsed="false">
      <c r="A1028" s="14" t="str">
        <f aca="false">'SKU Master'!A1028</f>
        <v>07-01027</v>
      </c>
      <c r="B1028" s="14" t="str">
        <f aca="false">VLOOKUP(A1028,'SKU Master'!$A:$N,6,FALSE())</f>
        <v>Orchard Spread Whole Grain Jasmine Rice, 5 lb</v>
      </c>
      <c r="C1028" s="15" t="n">
        <v>2.9</v>
      </c>
      <c r="D1028" s="15" t="n">
        <v>8.8</v>
      </c>
      <c r="E1028" s="15" t="n">
        <v>4.9</v>
      </c>
      <c r="F1028" s="16" t="s">
        <v>12290</v>
      </c>
      <c r="G1028" s="16" t="s">
        <v>12021</v>
      </c>
      <c r="H1028" s="17" t="n">
        <v>5.72</v>
      </c>
      <c r="I1028" s="18" t="n">
        <f aca="false">('SKU Master'!I1028-H1028)/'SKU Master'!I1028</f>
        <v>0.284105131414268</v>
      </c>
      <c r="J1028" s="16" t="n">
        <v>1</v>
      </c>
      <c r="K1028" s="19" t="n">
        <f aca="false">J1028*C1028</f>
        <v>2.9</v>
      </c>
      <c r="L1028" s="16" t="s">
        <v>12291</v>
      </c>
      <c r="M1028" s="16" t="s">
        <v>12292</v>
      </c>
      <c r="N1028" s="16" t="s">
        <v>12017</v>
      </c>
      <c r="O1028" s="16" t="s">
        <v>12300</v>
      </c>
      <c r="P1028" s="16" t="s">
        <v>12294</v>
      </c>
      <c r="Q1028" s="16" t="s">
        <v>12017</v>
      </c>
    </row>
    <row r="1029" customFormat="false" ht="15" hidden="false" customHeight="false" outlineLevel="0" collapsed="false">
      <c r="A1029" s="14" t="str">
        <f aca="false">'SKU Master'!A1029</f>
        <v>07-01028</v>
      </c>
      <c r="B1029" s="14" t="str">
        <f aca="false">VLOOKUP(A1029,'SKU Master'!$A:$N,6,FALSE())</f>
        <v>Harborline Couscous, 2 lb</v>
      </c>
      <c r="C1029" s="15" t="n">
        <v>3.4</v>
      </c>
      <c r="D1029" s="15" t="n">
        <v>4.4</v>
      </c>
      <c r="E1029" s="15" t="n">
        <v>2.6</v>
      </c>
      <c r="F1029" s="16" t="s">
        <v>12290</v>
      </c>
      <c r="G1029" s="16" t="s">
        <v>12017</v>
      </c>
      <c r="H1029" s="17" t="n">
        <v>2.69</v>
      </c>
      <c r="I1029" s="18" t="n">
        <f aca="false">('SKU Master'!I1029-H1029)/'SKU Master'!I1029</f>
        <v>0.449897750511247</v>
      </c>
      <c r="J1029" s="16" t="n">
        <v>4</v>
      </c>
      <c r="K1029" s="19" t="n">
        <f aca="false">J1029*C1029</f>
        <v>13.6</v>
      </c>
      <c r="L1029" s="16" t="s">
        <v>12295</v>
      </c>
      <c r="M1029" s="16" t="s">
        <v>12292</v>
      </c>
      <c r="N1029" s="16" t="s">
        <v>12017</v>
      </c>
      <c r="O1029" s="16" t="s">
        <v>12300</v>
      </c>
      <c r="P1029" s="16" t="s">
        <v>12296</v>
      </c>
      <c r="Q1029" s="16" t="s">
        <v>12017</v>
      </c>
    </row>
    <row r="1030" customFormat="false" ht="15" hidden="false" customHeight="false" outlineLevel="0" collapsed="false">
      <c r="A1030" s="14" t="str">
        <f aca="false">'SKU Master'!A1030</f>
        <v>07-01029</v>
      </c>
      <c r="B1030" s="14" t="str">
        <f aca="false">VLOOKUP(A1030,'SKU Master'!$A:$N,6,FALSE())</f>
        <v>Redbarn White Rice, 2 lb</v>
      </c>
      <c r="C1030" s="15" t="n">
        <v>4.2</v>
      </c>
      <c r="D1030" s="15" t="n">
        <v>7.2</v>
      </c>
      <c r="E1030" s="15" t="n">
        <v>3.1</v>
      </c>
      <c r="F1030" s="16" t="s">
        <v>12290</v>
      </c>
      <c r="G1030" s="16" t="s">
        <v>12021</v>
      </c>
      <c r="H1030" s="17" t="n">
        <v>5.14</v>
      </c>
      <c r="I1030" s="18" t="n">
        <f aca="false">('SKU Master'!I1030-H1030)/'SKU Master'!I1030</f>
        <v>0.34017971758665</v>
      </c>
      <c r="J1030" s="16" t="n">
        <v>1</v>
      </c>
      <c r="K1030" s="19" t="n">
        <f aca="false">J1030*C1030</f>
        <v>4.2</v>
      </c>
      <c r="L1030" s="16" t="s">
        <v>12291</v>
      </c>
      <c r="M1030" s="16" t="s">
        <v>12292</v>
      </c>
      <c r="N1030" s="16" t="s">
        <v>12017</v>
      </c>
      <c r="O1030" s="16" t="s">
        <v>12300</v>
      </c>
      <c r="P1030" s="16" t="s">
        <v>12294</v>
      </c>
      <c r="Q1030" s="16" t="s">
        <v>12017</v>
      </c>
    </row>
    <row r="1031" customFormat="false" ht="15" hidden="false" customHeight="false" outlineLevel="0" collapsed="false">
      <c r="A1031" s="14" t="str">
        <f aca="false">'SKU Master'!A1031</f>
        <v>07-01030</v>
      </c>
      <c r="B1031" s="14" t="str">
        <f aca="false">VLOOKUP(A1031,'SKU Master'!$A:$N,6,FALSE())</f>
        <v>Kettle Row White Rice, 2 lb</v>
      </c>
      <c r="C1031" s="15" t="n">
        <v>3.8</v>
      </c>
      <c r="D1031" s="15" t="n">
        <v>5.7</v>
      </c>
      <c r="E1031" s="15" t="n">
        <v>3.9</v>
      </c>
      <c r="F1031" s="16" t="s">
        <v>12290</v>
      </c>
      <c r="G1031" s="16" t="s">
        <v>12021</v>
      </c>
      <c r="H1031" s="17" t="n">
        <v>5.21</v>
      </c>
      <c r="I1031" s="18" t="n">
        <f aca="false">('SKU Master'!I1031-H1031)/'SKU Master'!I1031</f>
        <v>0.34793491864831</v>
      </c>
      <c r="J1031" s="16" t="n">
        <v>3</v>
      </c>
      <c r="K1031" s="19" t="n">
        <f aca="false">J1031*C1031</f>
        <v>11.4</v>
      </c>
      <c r="L1031" s="16" t="s">
        <v>12295</v>
      </c>
      <c r="M1031" s="16" t="s">
        <v>12292</v>
      </c>
      <c r="N1031" s="16" t="s">
        <v>12017</v>
      </c>
      <c r="O1031" s="16" t="s">
        <v>12300</v>
      </c>
      <c r="P1031" s="16" t="s">
        <v>12296</v>
      </c>
      <c r="Q1031" s="16" t="s">
        <v>12017</v>
      </c>
    </row>
    <row r="1032" customFormat="false" ht="15" hidden="false" customHeight="false" outlineLevel="0" collapsed="false">
      <c r="A1032" s="14" t="str">
        <f aca="false">'SKU Master'!A1032</f>
        <v>07-01031</v>
      </c>
      <c r="B1032" s="14" t="str">
        <f aca="false">VLOOKUP(A1032,'SKU Master'!$A:$N,6,FALSE())</f>
        <v>Harborline Whole Grain Couscous, 2 lb</v>
      </c>
      <c r="C1032" s="15" t="n">
        <v>2.9</v>
      </c>
      <c r="D1032" s="15" t="n">
        <v>7.1</v>
      </c>
      <c r="E1032" s="15" t="n">
        <v>3.3</v>
      </c>
      <c r="F1032" s="16" t="s">
        <v>12290</v>
      </c>
      <c r="G1032" s="16" t="s">
        <v>12021</v>
      </c>
      <c r="H1032" s="17" t="n">
        <v>1.75</v>
      </c>
      <c r="I1032" s="18" t="n">
        <f aca="false">('SKU Master'!I1032-H1032)/'SKU Master'!I1032</f>
        <v>0.372759856630824</v>
      </c>
      <c r="J1032" s="16" t="n">
        <v>4</v>
      </c>
      <c r="K1032" s="19" t="n">
        <f aca="false">J1032*C1032</f>
        <v>11.6</v>
      </c>
      <c r="L1032" s="16" t="s">
        <v>12295</v>
      </c>
      <c r="M1032" s="16" t="s">
        <v>12292</v>
      </c>
      <c r="N1032" s="16" t="s">
        <v>12017</v>
      </c>
      <c r="O1032" s="16" t="s">
        <v>12300</v>
      </c>
      <c r="P1032" s="16" t="s">
        <v>12296</v>
      </c>
      <c r="Q1032" s="16" t="s">
        <v>12017</v>
      </c>
    </row>
    <row r="1033" customFormat="false" ht="15" hidden="false" customHeight="false" outlineLevel="0" collapsed="false">
      <c r="A1033" s="14" t="str">
        <f aca="false">'SKU Master'!A1033</f>
        <v>07-01032</v>
      </c>
      <c r="B1033" s="14" t="str">
        <f aca="false">VLOOKUP(A1033,'SKU Master'!$A:$N,6,FALSE())</f>
        <v>Kettle Row Couscous, 8 oz</v>
      </c>
      <c r="C1033" s="15" t="n">
        <v>4.3</v>
      </c>
      <c r="D1033" s="15" t="n">
        <v>7.3</v>
      </c>
      <c r="E1033" s="15" t="n">
        <v>4.4</v>
      </c>
      <c r="F1033" s="16" t="s">
        <v>12290</v>
      </c>
      <c r="G1033" s="16" t="s">
        <v>12021</v>
      </c>
      <c r="H1033" s="17" t="n">
        <v>4.5</v>
      </c>
      <c r="I1033" s="18" t="n">
        <f aca="false">('SKU Master'!I1033-H1033)/'SKU Master'!I1033</f>
        <v>0.346879535558781</v>
      </c>
      <c r="J1033" s="16" t="n">
        <v>5</v>
      </c>
      <c r="K1033" s="19" t="n">
        <f aca="false">J1033*C1033</f>
        <v>21.5</v>
      </c>
      <c r="L1033" s="16" t="s">
        <v>12295</v>
      </c>
      <c r="M1033" s="16" t="s">
        <v>12292</v>
      </c>
      <c r="N1033" s="16" t="s">
        <v>12017</v>
      </c>
      <c r="O1033" s="16" t="s">
        <v>12300</v>
      </c>
      <c r="P1033" s="16" t="s">
        <v>12296</v>
      </c>
      <c r="Q1033" s="16" t="s">
        <v>12017</v>
      </c>
    </row>
    <row r="1034" customFormat="false" ht="15" hidden="false" customHeight="false" outlineLevel="0" collapsed="false">
      <c r="A1034" s="14" t="str">
        <f aca="false">'SKU Master'!A1034</f>
        <v>07-01033</v>
      </c>
      <c r="B1034" s="14" t="str">
        <f aca="false">VLOOKUP(A1034,'SKU Master'!$A:$N,6,FALSE())</f>
        <v>Thrift Row Whole Grain Jasmine Rice, 5 lb</v>
      </c>
      <c r="C1034" s="15" t="n">
        <v>3.2</v>
      </c>
      <c r="D1034" s="15" t="n">
        <v>7.1</v>
      </c>
      <c r="E1034" s="15" t="n">
        <v>3.3</v>
      </c>
      <c r="F1034" s="16" t="s">
        <v>12290</v>
      </c>
      <c r="G1034" s="16" t="s">
        <v>12017</v>
      </c>
      <c r="H1034" s="17" t="n">
        <v>2.49</v>
      </c>
      <c r="I1034" s="18" t="n">
        <f aca="false">('SKU Master'!I1034-H1034)/'SKU Master'!I1034</f>
        <v>0.49079754601227</v>
      </c>
      <c r="J1034" s="16" t="n">
        <v>5</v>
      </c>
      <c r="K1034" s="19" t="n">
        <f aca="false">J1034*C1034</f>
        <v>16</v>
      </c>
      <c r="L1034" s="16" t="s">
        <v>12295</v>
      </c>
      <c r="M1034" s="16" t="s">
        <v>12292</v>
      </c>
      <c r="N1034" s="16" t="s">
        <v>12017</v>
      </c>
      <c r="O1034" s="16" t="s">
        <v>12300</v>
      </c>
      <c r="P1034" s="16" t="s">
        <v>12296</v>
      </c>
      <c r="Q1034" s="16" t="s">
        <v>12017</v>
      </c>
    </row>
    <row r="1035" customFormat="false" ht="15" hidden="false" customHeight="false" outlineLevel="0" collapsed="false">
      <c r="A1035" s="14" t="str">
        <f aca="false">'SKU Master'!A1035</f>
        <v>07-01034</v>
      </c>
      <c r="B1035" s="14" t="str">
        <f aca="false">VLOOKUP(A1035,'SKU Master'!$A:$N,6,FALSE())</f>
        <v>Nutgrove White Rice, 2 lb</v>
      </c>
      <c r="C1035" s="15" t="n">
        <v>3.2</v>
      </c>
      <c r="D1035" s="15" t="n">
        <v>4.9</v>
      </c>
      <c r="E1035" s="15" t="n">
        <v>3.4</v>
      </c>
      <c r="F1035" s="16" t="s">
        <v>12290</v>
      </c>
      <c r="G1035" s="16" t="s">
        <v>12021</v>
      </c>
      <c r="H1035" s="17" t="n">
        <v>3.18</v>
      </c>
      <c r="I1035" s="18" t="n">
        <f aca="false">('SKU Master'!I1035-H1035)/'SKU Master'!I1035</f>
        <v>0.410018552875696</v>
      </c>
      <c r="J1035" s="16" t="n">
        <v>2</v>
      </c>
      <c r="K1035" s="19" t="n">
        <f aca="false">J1035*C1035</f>
        <v>6.4</v>
      </c>
      <c r="L1035" s="16" t="s">
        <v>12295</v>
      </c>
      <c r="M1035" s="16" t="s">
        <v>12292</v>
      </c>
      <c r="N1035" s="16" t="s">
        <v>12017</v>
      </c>
      <c r="O1035" s="16" t="s">
        <v>12300</v>
      </c>
      <c r="P1035" s="16" t="s">
        <v>12298</v>
      </c>
      <c r="Q1035" s="16" t="s">
        <v>12017</v>
      </c>
    </row>
    <row r="1036" customFormat="false" ht="15" hidden="false" customHeight="false" outlineLevel="0" collapsed="false">
      <c r="A1036" s="14" t="str">
        <f aca="false">'SKU Master'!A1036</f>
        <v>07-01035</v>
      </c>
      <c r="B1036" s="14" t="str">
        <f aca="false">VLOOKUP(A1036,'SKU Master'!$A:$N,6,FALSE())</f>
        <v>Wheatstone Quinoa, 8 oz</v>
      </c>
      <c r="C1036" s="15" t="n">
        <v>4.8</v>
      </c>
      <c r="D1036" s="15" t="n">
        <v>7.9</v>
      </c>
      <c r="E1036" s="15" t="n">
        <v>3.3</v>
      </c>
      <c r="F1036" s="16" t="s">
        <v>12290</v>
      </c>
      <c r="G1036" s="16" t="s">
        <v>12021</v>
      </c>
      <c r="H1036" s="17" t="n">
        <v>1.98</v>
      </c>
      <c r="I1036" s="18" t="n">
        <f aca="false">('SKU Master'!I1036-H1036)/'SKU Master'!I1036</f>
        <v>0.314878892733564</v>
      </c>
      <c r="J1036" s="16" t="n">
        <v>5</v>
      </c>
      <c r="K1036" s="19" t="n">
        <f aca="false">J1036*C1036</f>
        <v>24</v>
      </c>
      <c r="L1036" s="16" t="s">
        <v>12295</v>
      </c>
      <c r="M1036" s="16" t="s">
        <v>12292</v>
      </c>
      <c r="N1036" s="16" t="s">
        <v>12017</v>
      </c>
      <c r="O1036" s="16" t="s">
        <v>12300</v>
      </c>
      <c r="P1036" s="16" t="s">
        <v>12297</v>
      </c>
      <c r="Q1036" s="16" t="s">
        <v>12017</v>
      </c>
    </row>
    <row r="1037" customFormat="false" ht="15" hidden="false" customHeight="false" outlineLevel="0" collapsed="false">
      <c r="A1037" s="14" t="str">
        <f aca="false">'SKU Master'!A1037</f>
        <v>07-01036</v>
      </c>
      <c r="B1037" s="14" t="str">
        <f aca="false">VLOOKUP(A1037,'SKU Master'!$A:$N,6,FALSE())</f>
        <v>Orchard Spread Whole Grain White Rice, 5 lb</v>
      </c>
      <c r="C1037" s="15" t="n">
        <v>2.6</v>
      </c>
      <c r="D1037" s="15" t="n">
        <v>7.9</v>
      </c>
      <c r="E1037" s="15" t="n">
        <v>2.6</v>
      </c>
      <c r="F1037" s="16" t="s">
        <v>12290</v>
      </c>
      <c r="G1037" s="16" t="s">
        <v>12021</v>
      </c>
      <c r="H1037" s="17" t="n">
        <v>4.3</v>
      </c>
      <c r="I1037" s="18" t="n">
        <f aca="false">('SKU Master'!I1037-H1037)/'SKU Master'!I1037</f>
        <v>0.410150891632373</v>
      </c>
      <c r="J1037" s="16" t="n">
        <v>6</v>
      </c>
      <c r="K1037" s="19" t="n">
        <f aca="false">J1037*C1037</f>
        <v>15.6</v>
      </c>
      <c r="L1037" s="16" t="s">
        <v>12295</v>
      </c>
      <c r="M1037" s="16" t="s">
        <v>12292</v>
      </c>
      <c r="N1037" s="16" t="s">
        <v>12017</v>
      </c>
      <c r="O1037" s="16" t="s">
        <v>12300</v>
      </c>
      <c r="P1037" s="16" t="s">
        <v>12297</v>
      </c>
      <c r="Q1037" s="16" t="s">
        <v>12017</v>
      </c>
    </row>
    <row r="1038" customFormat="false" ht="15" hidden="false" customHeight="false" outlineLevel="0" collapsed="false">
      <c r="A1038" s="14" t="str">
        <f aca="false">'SKU Master'!A1038</f>
        <v>07-01037</v>
      </c>
      <c r="B1038" s="14" t="str">
        <f aca="false">VLOOKUP(A1038,'SKU Master'!$A:$N,6,FALSE())</f>
        <v>Thrift Row Whole Grain Quinoa, 5 lb</v>
      </c>
      <c r="C1038" s="15" t="n">
        <v>3.6</v>
      </c>
      <c r="D1038" s="15" t="n">
        <v>5.8</v>
      </c>
      <c r="E1038" s="15" t="n">
        <v>4</v>
      </c>
      <c r="F1038" s="16" t="s">
        <v>12290</v>
      </c>
      <c r="G1038" s="16" t="s">
        <v>12017</v>
      </c>
      <c r="H1038" s="17" t="n">
        <v>3.64</v>
      </c>
      <c r="I1038" s="18" t="n">
        <f aca="false">('SKU Master'!I1038-H1038)/'SKU Master'!I1038</f>
        <v>0.439137134052388</v>
      </c>
      <c r="J1038" s="16" t="n">
        <v>1</v>
      </c>
      <c r="K1038" s="19" t="n">
        <f aca="false">J1038*C1038</f>
        <v>3.6</v>
      </c>
      <c r="L1038" s="16" t="s">
        <v>12299</v>
      </c>
      <c r="M1038" s="16" t="s">
        <v>12292</v>
      </c>
      <c r="N1038" s="16" t="s">
        <v>12017</v>
      </c>
      <c r="O1038" s="16" t="s">
        <v>12300</v>
      </c>
      <c r="P1038" s="16" t="s">
        <v>12294</v>
      </c>
      <c r="Q1038" s="16" t="s">
        <v>12017</v>
      </c>
    </row>
    <row r="1039" customFormat="false" ht="15" hidden="false" customHeight="false" outlineLevel="0" collapsed="false">
      <c r="A1039" s="14" t="str">
        <f aca="false">'SKU Master'!A1039</f>
        <v>07-01038</v>
      </c>
      <c r="B1039" s="14" t="str">
        <f aca="false">VLOOKUP(A1039,'SKU Master'!$A:$N,6,FALSE())</f>
        <v>Orchard Spread Whole Grain Instant Rice, 5 lb</v>
      </c>
      <c r="C1039" s="15" t="n">
        <v>4.6</v>
      </c>
      <c r="D1039" s="15" t="n">
        <v>7.2</v>
      </c>
      <c r="E1039" s="15" t="n">
        <v>4.9</v>
      </c>
      <c r="F1039" s="16" t="s">
        <v>12290</v>
      </c>
      <c r="G1039" s="16" t="s">
        <v>12021</v>
      </c>
      <c r="H1039" s="17" t="n">
        <v>2.4</v>
      </c>
      <c r="I1039" s="18" t="n">
        <f aca="false">('SKU Master'!I1039-H1039)/'SKU Master'!I1039</f>
        <v>0.366754617414248</v>
      </c>
      <c r="J1039" s="16" t="n">
        <v>4</v>
      </c>
      <c r="K1039" s="19" t="n">
        <f aca="false">J1039*C1039</f>
        <v>18.4</v>
      </c>
      <c r="L1039" s="16" t="s">
        <v>12295</v>
      </c>
      <c r="M1039" s="16" t="s">
        <v>12292</v>
      </c>
      <c r="N1039" s="16" t="s">
        <v>12017</v>
      </c>
      <c r="O1039" s="16" t="s">
        <v>12300</v>
      </c>
      <c r="P1039" s="16" t="s">
        <v>12296</v>
      </c>
      <c r="Q1039" s="16" t="s">
        <v>12017</v>
      </c>
    </row>
    <row r="1040" customFormat="false" ht="15" hidden="false" customHeight="false" outlineLevel="0" collapsed="false">
      <c r="A1040" s="14" t="str">
        <f aca="false">'SKU Master'!A1040</f>
        <v>07-01039</v>
      </c>
      <c r="B1040" s="14" t="str">
        <f aca="false">VLOOKUP(A1040,'SKU Master'!$A:$N,6,FALSE())</f>
        <v>Pepperlane Whole Grain Quinoa, 2 lb</v>
      </c>
      <c r="C1040" s="15" t="n">
        <v>4.5</v>
      </c>
      <c r="D1040" s="15" t="n">
        <v>5.5</v>
      </c>
      <c r="E1040" s="15" t="n">
        <v>2.7</v>
      </c>
      <c r="F1040" s="16" t="s">
        <v>12290</v>
      </c>
      <c r="G1040" s="16" t="s">
        <v>12017</v>
      </c>
      <c r="H1040" s="17" t="n">
        <v>2.96</v>
      </c>
      <c r="I1040" s="18" t="n">
        <f aca="false">('SKU Master'!I1040-H1040)/'SKU Master'!I1040</f>
        <v>0.325740318906606</v>
      </c>
      <c r="J1040" s="16" t="n">
        <v>6</v>
      </c>
      <c r="K1040" s="19" t="n">
        <f aca="false">J1040*C1040</f>
        <v>27</v>
      </c>
      <c r="L1040" s="16" t="s">
        <v>12295</v>
      </c>
      <c r="M1040" s="16" t="s">
        <v>12292</v>
      </c>
      <c r="N1040" s="16" t="s">
        <v>12017</v>
      </c>
      <c r="O1040" s="16" t="s">
        <v>12300</v>
      </c>
      <c r="P1040" s="16" t="s">
        <v>12297</v>
      </c>
      <c r="Q1040" s="16" t="s">
        <v>12017</v>
      </c>
    </row>
    <row r="1041" customFormat="false" ht="15" hidden="false" customHeight="false" outlineLevel="0" collapsed="false">
      <c r="A1041" s="14" t="str">
        <f aca="false">'SKU Master'!A1041</f>
        <v>07-01040</v>
      </c>
      <c r="B1041" s="14" t="str">
        <f aca="false">VLOOKUP(A1041,'SKU Master'!$A:$N,6,FALSE())</f>
        <v>Golden Grain Co. Whole Grain Basmati Rice, 2 lb</v>
      </c>
      <c r="C1041" s="15" t="n">
        <v>3.4</v>
      </c>
      <c r="D1041" s="15" t="n">
        <v>7.2</v>
      </c>
      <c r="E1041" s="15" t="n">
        <v>3.6</v>
      </c>
      <c r="F1041" s="16" t="s">
        <v>12290</v>
      </c>
      <c r="G1041" s="16" t="s">
        <v>12021</v>
      </c>
      <c r="H1041" s="17" t="n">
        <v>4.66</v>
      </c>
      <c r="I1041" s="18" t="n">
        <f aca="false">('SKU Master'!I1041-H1041)/'SKU Master'!I1041</f>
        <v>0.409378960709759</v>
      </c>
      <c r="J1041" s="16" t="n">
        <v>4</v>
      </c>
      <c r="K1041" s="19" t="n">
        <f aca="false">J1041*C1041</f>
        <v>13.6</v>
      </c>
      <c r="L1041" s="16" t="s">
        <v>12299</v>
      </c>
      <c r="M1041" s="16" t="s">
        <v>12292</v>
      </c>
      <c r="N1041" s="16" t="s">
        <v>12017</v>
      </c>
      <c r="O1041" s="16" t="s">
        <v>12300</v>
      </c>
      <c r="P1041" s="16" t="s">
        <v>12296</v>
      </c>
      <c r="Q1041" s="16" t="s">
        <v>12017</v>
      </c>
    </row>
    <row r="1042" customFormat="false" ht="15" hidden="false" customHeight="false" outlineLevel="0" collapsed="false">
      <c r="A1042" s="14" t="str">
        <f aca="false">'SKU Master'!A1042</f>
        <v>07-01041</v>
      </c>
      <c r="B1042" s="14" t="str">
        <f aca="false">VLOOKUP(A1042,'SKU Master'!$A:$N,6,FALSE())</f>
        <v>Pepperlane Pesto, 15 oz</v>
      </c>
      <c r="C1042" s="15" t="n">
        <v>2.7</v>
      </c>
      <c r="D1042" s="15" t="n">
        <v>8.5</v>
      </c>
      <c r="E1042" s="15" t="n">
        <v>3.7</v>
      </c>
      <c r="F1042" s="16" t="s">
        <v>12290</v>
      </c>
      <c r="G1042" s="16" t="s">
        <v>12021</v>
      </c>
      <c r="H1042" s="17" t="n">
        <v>3.93</v>
      </c>
      <c r="I1042" s="18" t="n">
        <f aca="false">('SKU Master'!I1042-H1042)/'SKU Master'!I1042</f>
        <v>0.384976525821596</v>
      </c>
      <c r="J1042" s="16" t="n">
        <v>3</v>
      </c>
      <c r="K1042" s="19" t="n">
        <f aca="false">J1042*C1042</f>
        <v>8.1</v>
      </c>
      <c r="L1042" s="16" t="s">
        <v>12295</v>
      </c>
      <c r="M1042" s="16" t="s">
        <v>12292</v>
      </c>
      <c r="N1042" s="16" t="s">
        <v>12017</v>
      </c>
      <c r="O1042" s="16" t="s">
        <v>12293</v>
      </c>
      <c r="P1042" s="16" t="s">
        <v>12296</v>
      </c>
      <c r="Q1042" s="16" t="s">
        <v>12017</v>
      </c>
    </row>
    <row r="1043" customFormat="false" ht="15" hidden="false" customHeight="false" outlineLevel="0" collapsed="false">
      <c r="A1043" s="14" t="str">
        <f aca="false">'SKU Master'!A1043</f>
        <v>07-01042</v>
      </c>
      <c r="B1043" s="14" t="str">
        <f aca="false">VLOOKUP(A1043,'SKU Master'!$A:$N,6,FALSE())</f>
        <v>Golden Grain Co. Organic Alfredo, 15 oz</v>
      </c>
      <c r="C1043" s="15" t="n">
        <v>3.9</v>
      </c>
      <c r="D1043" s="15" t="n">
        <v>7</v>
      </c>
      <c r="E1043" s="15" t="n">
        <v>3.7</v>
      </c>
      <c r="F1043" s="16" t="s">
        <v>12290</v>
      </c>
      <c r="G1043" s="16" t="s">
        <v>12021</v>
      </c>
      <c r="H1043" s="17" t="n">
        <v>3.15</v>
      </c>
      <c r="I1043" s="18" t="n">
        <f aca="false">('SKU Master'!I1043-H1043)/'SKU Master'!I1043</f>
        <v>0.415584415584416</v>
      </c>
      <c r="J1043" s="16" t="n">
        <v>7</v>
      </c>
      <c r="K1043" s="19" t="n">
        <f aca="false">J1043*C1043</f>
        <v>27.3</v>
      </c>
      <c r="L1043" s="16" t="s">
        <v>12295</v>
      </c>
      <c r="M1043" s="16" t="s">
        <v>12292</v>
      </c>
      <c r="N1043" s="16" t="s">
        <v>12017</v>
      </c>
      <c r="O1043" s="16" t="s">
        <v>12293</v>
      </c>
      <c r="P1043" s="16" t="s">
        <v>12297</v>
      </c>
      <c r="Q1043" s="16" t="s">
        <v>12017</v>
      </c>
    </row>
    <row r="1044" customFormat="false" ht="15" hidden="false" customHeight="false" outlineLevel="0" collapsed="false">
      <c r="A1044" s="14" t="str">
        <f aca="false">'SKU Master'!A1044</f>
        <v>07-01043</v>
      </c>
      <c r="B1044" s="14" t="str">
        <f aca="false">VLOOKUP(A1044,'SKU Master'!$A:$N,6,FALSE())</f>
        <v>Pepperlane Low Sodium Alfredo, 45 oz</v>
      </c>
      <c r="C1044" s="15" t="n">
        <v>3.6</v>
      </c>
      <c r="D1044" s="15" t="n">
        <v>6.9</v>
      </c>
      <c r="E1044" s="15" t="n">
        <v>4.2</v>
      </c>
      <c r="F1044" s="16" t="s">
        <v>12290</v>
      </c>
      <c r="G1044" s="16" t="s">
        <v>12017</v>
      </c>
      <c r="H1044" s="17" t="n">
        <v>4.02</v>
      </c>
      <c r="I1044" s="18" t="n">
        <f aca="false">('SKU Master'!I1044-H1044)/'SKU Master'!I1044</f>
        <v>0.407952871870398</v>
      </c>
      <c r="J1044" s="16" t="n">
        <v>1</v>
      </c>
      <c r="K1044" s="19" t="n">
        <f aca="false">J1044*C1044</f>
        <v>3.6</v>
      </c>
      <c r="L1044" s="16" t="s">
        <v>12291</v>
      </c>
      <c r="M1044" s="16" t="s">
        <v>12292</v>
      </c>
      <c r="N1044" s="16" t="s">
        <v>12017</v>
      </c>
      <c r="O1044" s="16" t="s">
        <v>12293</v>
      </c>
      <c r="P1044" s="16" t="s">
        <v>12294</v>
      </c>
      <c r="Q1044" s="16" t="s">
        <v>12017</v>
      </c>
    </row>
    <row r="1045" customFormat="false" ht="15" hidden="false" customHeight="false" outlineLevel="0" collapsed="false">
      <c r="A1045" s="14" t="str">
        <f aca="false">'SKU Master'!A1045</f>
        <v>07-01044</v>
      </c>
      <c r="B1045" s="14" t="str">
        <f aca="false">VLOOKUP(A1045,'SKU Master'!$A:$N,6,FALSE())</f>
        <v>Roastport Pesto, 45 oz</v>
      </c>
      <c r="C1045" s="15" t="n">
        <v>4.7</v>
      </c>
      <c r="D1045" s="15" t="n">
        <v>8.4</v>
      </c>
      <c r="E1045" s="15" t="n">
        <v>2.6</v>
      </c>
      <c r="F1045" s="16" t="s">
        <v>12290</v>
      </c>
      <c r="G1045" s="16" t="s">
        <v>12021</v>
      </c>
      <c r="H1045" s="17" t="n">
        <v>3.91</v>
      </c>
      <c r="I1045" s="18" t="n">
        <f aca="false">('SKU Master'!I1045-H1045)/'SKU Master'!I1045</f>
        <v>0.378378378378378</v>
      </c>
      <c r="J1045" s="16" t="n">
        <v>3</v>
      </c>
      <c r="K1045" s="19" t="n">
        <f aca="false">J1045*C1045</f>
        <v>14.1</v>
      </c>
      <c r="L1045" s="16" t="s">
        <v>12295</v>
      </c>
      <c r="M1045" s="16" t="s">
        <v>12292</v>
      </c>
      <c r="N1045" s="16" t="s">
        <v>12017</v>
      </c>
      <c r="O1045" s="16" t="s">
        <v>12293</v>
      </c>
      <c r="P1045" s="16" t="s">
        <v>12296</v>
      </c>
      <c r="Q1045" s="16" t="s">
        <v>12017</v>
      </c>
    </row>
    <row r="1046" customFormat="false" ht="15" hidden="false" customHeight="false" outlineLevel="0" collapsed="false">
      <c r="A1046" s="14" t="str">
        <f aca="false">'SKU Master'!A1046</f>
        <v>07-01045</v>
      </c>
      <c r="B1046" s="14" t="str">
        <f aca="false">VLOOKUP(A1046,'SKU Master'!$A:$N,6,FALSE())</f>
        <v>Thrift Row Low Sodium Meat Sauce, 24 oz</v>
      </c>
      <c r="C1046" s="15" t="n">
        <v>3.8</v>
      </c>
      <c r="D1046" s="15" t="n">
        <v>7.4</v>
      </c>
      <c r="E1046" s="15" t="n">
        <v>3.8</v>
      </c>
      <c r="F1046" s="16" t="s">
        <v>12290</v>
      </c>
      <c r="G1046" s="16" t="s">
        <v>12021</v>
      </c>
      <c r="H1046" s="17" t="n">
        <v>4.09</v>
      </c>
      <c r="I1046" s="18" t="n">
        <f aca="false">('SKU Master'!I1046-H1046)/'SKU Master'!I1046</f>
        <v>0.36979969183359</v>
      </c>
      <c r="J1046" s="16" t="n">
        <v>1</v>
      </c>
      <c r="K1046" s="19" t="n">
        <f aca="false">J1046*C1046</f>
        <v>3.8</v>
      </c>
      <c r="L1046" s="16" t="s">
        <v>12291</v>
      </c>
      <c r="M1046" s="16" t="s">
        <v>12292</v>
      </c>
      <c r="N1046" s="16" t="s">
        <v>12017</v>
      </c>
      <c r="O1046" s="16" t="s">
        <v>12293</v>
      </c>
      <c r="P1046" s="16" t="s">
        <v>12294</v>
      </c>
      <c r="Q1046" s="16" t="s">
        <v>12017</v>
      </c>
    </row>
    <row r="1047" customFormat="false" ht="15" hidden="false" customHeight="false" outlineLevel="0" collapsed="false">
      <c r="A1047" s="14" t="str">
        <f aca="false">'SKU Master'!A1047</f>
        <v>07-01046</v>
      </c>
      <c r="B1047" s="14" t="str">
        <f aca="false">VLOOKUP(A1047,'SKU Master'!$A:$N,6,FALSE())</f>
        <v>Pepperlane Alfredo, 24 oz</v>
      </c>
      <c r="C1047" s="15" t="n">
        <v>5</v>
      </c>
      <c r="D1047" s="15" t="n">
        <v>6.9</v>
      </c>
      <c r="E1047" s="15" t="n">
        <v>3.5</v>
      </c>
      <c r="F1047" s="16" t="s">
        <v>12290</v>
      </c>
      <c r="G1047" s="16" t="s">
        <v>12021</v>
      </c>
      <c r="H1047" s="17" t="n">
        <v>3.79</v>
      </c>
      <c r="I1047" s="18" t="n">
        <f aca="false">('SKU Master'!I1047-H1047)/'SKU Master'!I1047</f>
        <v>0.356536502546689</v>
      </c>
      <c r="J1047" s="16" t="n">
        <v>6</v>
      </c>
      <c r="K1047" s="19" t="n">
        <f aca="false">J1047*C1047</f>
        <v>30</v>
      </c>
      <c r="L1047" s="16" t="s">
        <v>12295</v>
      </c>
      <c r="M1047" s="16" t="s">
        <v>12292</v>
      </c>
      <c r="N1047" s="16" t="s">
        <v>12017</v>
      </c>
      <c r="O1047" s="16" t="s">
        <v>12293</v>
      </c>
      <c r="P1047" s="16" t="s">
        <v>12297</v>
      </c>
      <c r="Q1047" s="16" t="s">
        <v>12017</v>
      </c>
    </row>
    <row r="1048" customFormat="false" ht="15" hidden="false" customHeight="false" outlineLevel="0" collapsed="false">
      <c r="A1048" s="14" t="str">
        <f aca="false">'SKU Master'!A1048</f>
        <v>07-01047</v>
      </c>
      <c r="B1048" s="14" t="str">
        <f aca="false">VLOOKUP(A1048,'SKU Master'!$A:$N,6,FALSE())</f>
        <v>Kettle Row Vodka Sauce, 24 oz</v>
      </c>
      <c r="C1048" s="15" t="n">
        <v>3.9</v>
      </c>
      <c r="D1048" s="15" t="n">
        <v>4.6</v>
      </c>
      <c r="E1048" s="15" t="n">
        <v>3.5</v>
      </c>
      <c r="F1048" s="16" t="s">
        <v>12290</v>
      </c>
      <c r="G1048" s="16" t="s">
        <v>12021</v>
      </c>
      <c r="H1048" s="17" t="n">
        <v>2.87</v>
      </c>
      <c r="I1048" s="18" t="n">
        <f aca="false">('SKU Master'!I1048-H1048)/'SKU Master'!I1048</f>
        <v>0.280701754385965</v>
      </c>
      <c r="J1048" s="16" t="n">
        <v>7</v>
      </c>
      <c r="K1048" s="19" t="n">
        <f aca="false">J1048*C1048</f>
        <v>27.3</v>
      </c>
      <c r="L1048" s="16" t="s">
        <v>12295</v>
      </c>
      <c r="M1048" s="16" t="s">
        <v>12292</v>
      </c>
      <c r="N1048" s="16" t="s">
        <v>12017</v>
      </c>
      <c r="O1048" s="16" t="s">
        <v>12293</v>
      </c>
      <c r="P1048" s="16" t="s">
        <v>12297</v>
      </c>
      <c r="Q1048" s="16" t="s">
        <v>12017</v>
      </c>
    </row>
    <row r="1049" customFormat="false" ht="15" hidden="false" customHeight="false" outlineLevel="0" collapsed="false">
      <c r="A1049" s="14" t="str">
        <f aca="false">'SKU Master'!A1049</f>
        <v>07-01048</v>
      </c>
      <c r="B1049" s="14" t="str">
        <f aca="false">VLOOKUP(A1049,'SKU Master'!$A:$N,6,FALSE())</f>
        <v>Nutgrove Organic Vodka Sauce, 15 oz</v>
      </c>
      <c r="C1049" s="15" t="n">
        <v>3.8</v>
      </c>
      <c r="D1049" s="15" t="n">
        <v>5.2</v>
      </c>
      <c r="E1049" s="15" t="n">
        <v>4</v>
      </c>
      <c r="F1049" s="16" t="s">
        <v>12290</v>
      </c>
      <c r="G1049" s="16" t="s">
        <v>12021</v>
      </c>
      <c r="H1049" s="17" t="n">
        <v>3.03</v>
      </c>
      <c r="I1049" s="18" t="n">
        <f aca="false">('SKU Master'!I1049-H1049)/'SKU Master'!I1049</f>
        <v>0.325167037861915</v>
      </c>
      <c r="J1049" s="16" t="n">
        <v>6</v>
      </c>
      <c r="K1049" s="19" t="n">
        <f aca="false">J1049*C1049</f>
        <v>22.8</v>
      </c>
      <c r="L1049" s="16" t="s">
        <v>12295</v>
      </c>
      <c r="M1049" s="16" t="s">
        <v>12292</v>
      </c>
      <c r="N1049" s="16" t="s">
        <v>12017</v>
      </c>
      <c r="O1049" s="16" t="s">
        <v>12293</v>
      </c>
      <c r="P1049" s="16" t="s">
        <v>12297</v>
      </c>
      <c r="Q1049" s="16" t="s">
        <v>12017</v>
      </c>
    </row>
    <row r="1050" customFormat="false" ht="15" hidden="false" customHeight="false" outlineLevel="0" collapsed="false">
      <c r="A1050" s="14" t="str">
        <f aca="false">'SKU Master'!A1050</f>
        <v>07-01049</v>
      </c>
      <c r="B1050" s="14" t="str">
        <f aca="false">VLOOKUP(A1050,'SKU Master'!$A:$N,6,FALSE())</f>
        <v>Roastport Organic Vodka Sauce, 45 oz</v>
      </c>
      <c r="C1050" s="15" t="n">
        <v>2.5</v>
      </c>
      <c r="D1050" s="15" t="n">
        <v>7.1</v>
      </c>
      <c r="E1050" s="15" t="n">
        <v>4.5</v>
      </c>
      <c r="F1050" s="16" t="s">
        <v>12290</v>
      </c>
      <c r="G1050" s="16" t="s">
        <v>12021</v>
      </c>
      <c r="H1050" s="17" t="n">
        <v>3.68</v>
      </c>
      <c r="I1050" s="18" t="n">
        <f aca="false">('SKU Master'!I1050-H1050)/'SKU Master'!I1050</f>
        <v>0.364421416234888</v>
      </c>
      <c r="J1050" s="16" t="n">
        <v>4</v>
      </c>
      <c r="K1050" s="19" t="n">
        <f aca="false">J1050*C1050</f>
        <v>10</v>
      </c>
      <c r="L1050" s="16" t="s">
        <v>12295</v>
      </c>
      <c r="M1050" s="16" t="s">
        <v>12292</v>
      </c>
      <c r="N1050" s="16" t="s">
        <v>12017</v>
      </c>
      <c r="O1050" s="16" t="s">
        <v>12293</v>
      </c>
      <c r="P1050" s="16" t="s">
        <v>12296</v>
      </c>
      <c r="Q1050" s="16" t="s">
        <v>12017</v>
      </c>
    </row>
    <row r="1051" customFormat="false" ht="15" hidden="false" customHeight="false" outlineLevel="0" collapsed="false">
      <c r="A1051" s="14" t="str">
        <f aca="false">'SKU Master'!A1051</f>
        <v>07-01050</v>
      </c>
      <c r="B1051" s="14" t="str">
        <f aca="false">VLOOKUP(A1051,'SKU Master'!$A:$N,6,FALSE())</f>
        <v>Orchard Spread Organic Pesto, 15 oz</v>
      </c>
      <c r="C1051" s="15" t="n">
        <v>2.8</v>
      </c>
      <c r="D1051" s="15" t="n">
        <v>5.5</v>
      </c>
      <c r="E1051" s="15" t="n">
        <v>2.7</v>
      </c>
      <c r="F1051" s="16" t="s">
        <v>12290</v>
      </c>
      <c r="G1051" s="16" t="s">
        <v>12021</v>
      </c>
      <c r="H1051" s="17" t="n">
        <v>4.03</v>
      </c>
      <c r="I1051" s="18" t="n">
        <f aca="false">('SKU Master'!I1051-H1051)/'SKU Master'!I1051</f>
        <v>0.37904468412943</v>
      </c>
      <c r="J1051" s="16" t="n">
        <v>2</v>
      </c>
      <c r="K1051" s="19" t="n">
        <f aca="false">J1051*C1051</f>
        <v>5.6</v>
      </c>
      <c r="L1051" s="16" t="s">
        <v>12295</v>
      </c>
      <c r="M1051" s="16" t="s">
        <v>12292</v>
      </c>
      <c r="N1051" s="16" t="s">
        <v>12017</v>
      </c>
      <c r="O1051" s="16" t="s">
        <v>12293</v>
      </c>
      <c r="P1051" s="16" t="s">
        <v>12298</v>
      </c>
      <c r="Q1051" s="16" t="s">
        <v>12017</v>
      </c>
    </row>
    <row r="1052" customFormat="false" ht="15" hidden="false" customHeight="false" outlineLevel="0" collapsed="false">
      <c r="A1052" s="14" t="str">
        <f aca="false">'SKU Master'!A1052</f>
        <v>07-01051</v>
      </c>
      <c r="B1052" s="14" t="str">
        <f aca="false">VLOOKUP(A1052,'SKU Master'!$A:$N,6,FALSE())</f>
        <v>Redbarn Alfredo, 15 oz</v>
      </c>
      <c r="C1052" s="15" t="n">
        <v>4</v>
      </c>
      <c r="D1052" s="15" t="n">
        <v>7.9</v>
      </c>
      <c r="E1052" s="15" t="n">
        <v>4.8</v>
      </c>
      <c r="F1052" s="16" t="s">
        <v>12290</v>
      </c>
      <c r="G1052" s="16" t="s">
        <v>12021</v>
      </c>
      <c r="H1052" s="17" t="n">
        <v>3.63</v>
      </c>
      <c r="I1052" s="18" t="n">
        <f aca="false">('SKU Master'!I1052-H1052)/'SKU Master'!I1052</f>
        <v>0.393989983305509</v>
      </c>
      <c r="J1052" s="16" t="n">
        <v>6</v>
      </c>
      <c r="K1052" s="19" t="n">
        <f aca="false">J1052*C1052</f>
        <v>24</v>
      </c>
      <c r="L1052" s="16" t="s">
        <v>12295</v>
      </c>
      <c r="M1052" s="16" t="s">
        <v>12292</v>
      </c>
      <c r="N1052" s="16" t="s">
        <v>12017</v>
      </c>
      <c r="O1052" s="16" t="s">
        <v>12293</v>
      </c>
      <c r="P1052" s="16" t="s">
        <v>12297</v>
      </c>
      <c r="Q1052" s="16" t="s">
        <v>12017</v>
      </c>
    </row>
    <row r="1053" customFormat="false" ht="15" hidden="false" customHeight="false" outlineLevel="0" collapsed="false">
      <c r="A1053" s="14" t="str">
        <f aca="false">'SKU Master'!A1053</f>
        <v>07-01052</v>
      </c>
      <c r="B1053" s="14" t="str">
        <f aca="false">VLOOKUP(A1053,'SKU Master'!$A:$N,6,FALSE())</f>
        <v>Kettle Row Organic Meat Sauce, 24 oz</v>
      </c>
      <c r="C1053" s="15" t="n">
        <v>2.9</v>
      </c>
      <c r="D1053" s="15" t="n">
        <v>7.7</v>
      </c>
      <c r="E1053" s="15" t="n">
        <v>4.3</v>
      </c>
      <c r="F1053" s="16" t="s">
        <v>12290</v>
      </c>
      <c r="G1053" s="16" t="s">
        <v>12017</v>
      </c>
      <c r="H1053" s="17" t="n">
        <v>3.07</v>
      </c>
      <c r="I1053" s="18" t="n">
        <f aca="false">('SKU Master'!I1053-H1053)/'SKU Master'!I1053</f>
        <v>0.384769539078156</v>
      </c>
      <c r="J1053" s="16" t="n">
        <v>5</v>
      </c>
      <c r="K1053" s="19" t="n">
        <f aca="false">J1053*C1053</f>
        <v>14.5</v>
      </c>
      <c r="L1053" s="16" t="s">
        <v>12295</v>
      </c>
      <c r="M1053" s="16" t="s">
        <v>12292</v>
      </c>
      <c r="N1053" s="16" t="s">
        <v>12017</v>
      </c>
      <c r="O1053" s="16" t="s">
        <v>12293</v>
      </c>
      <c r="P1053" s="16" t="s">
        <v>12297</v>
      </c>
      <c r="Q1053" s="16" t="s">
        <v>12017</v>
      </c>
    </row>
    <row r="1054" customFormat="false" ht="15" hidden="false" customHeight="false" outlineLevel="0" collapsed="false">
      <c r="A1054" s="14" t="str">
        <f aca="false">'SKU Master'!A1054</f>
        <v>07-01053</v>
      </c>
      <c r="B1054" s="14" t="str">
        <f aca="false">VLOOKUP(A1054,'SKU Master'!$A:$N,6,FALSE())</f>
        <v>Thrift Row Marinara, 15 oz</v>
      </c>
      <c r="C1054" s="15" t="n">
        <v>4.3</v>
      </c>
      <c r="D1054" s="15" t="n">
        <v>6.8</v>
      </c>
      <c r="E1054" s="15" t="n">
        <v>4.4</v>
      </c>
      <c r="F1054" s="16" t="s">
        <v>12290</v>
      </c>
      <c r="G1054" s="16" t="s">
        <v>12021</v>
      </c>
      <c r="H1054" s="17" t="n">
        <v>2.07</v>
      </c>
      <c r="I1054" s="18" t="n">
        <f aca="false">('SKU Master'!I1054-H1054)/'SKU Master'!I1054</f>
        <v>0.389380530973451</v>
      </c>
      <c r="J1054" s="16" t="n">
        <v>2</v>
      </c>
      <c r="K1054" s="19" t="n">
        <f aca="false">J1054*C1054</f>
        <v>8.6</v>
      </c>
      <c r="L1054" s="16" t="s">
        <v>12295</v>
      </c>
      <c r="M1054" s="16" t="s">
        <v>12292</v>
      </c>
      <c r="N1054" s="16" t="s">
        <v>12017</v>
      </c>
      <c r="O1054" s="16" t="s">
        <v>12293</v>
      </c>
      <c r="P1054" s="16" t="s">
        <v>12298</v>
      </c>
      <c r="Q1054" s="16" t="s">
        <v>12017</v>
      </c>
    </row>
    <row r="1055" customFormat="false" ht="15" hidden="false" customHeight="false" outlineLevel="0" collapsed="false">
      <c r="A1055" s="14" t="str">
        <f aca="false">'SKU Master'!A1055</f>
        <v>07-01054</v>
      </c>
      <c r="B1055" s="14" t="str">
        <f aca="false">VLOOKUP(A1055,'SKU Master'!$A:$N,6,FALSE())</f>
        <v>Roastport Organic Vodka Sauce, 15 oz</v>
      </c>
      <c r="C1055" s="15" t="n">
        <v>5</v>
      </c>
      <c r="D1055" s="15" t="n">
        <v>4.1</v>
      </c>
      <c r="E1055" s="15" t="n">
        <v>2.6</v>
      </c>
      <c r="F1055" s="16" t="s">
        <v>12290</v>
      </c>
      <c r="G1055" s="16" t="s">
        <v>12021</v>
      </c>
      <c r="H1055" s="17" t="n">
        <v>4.52</v>
      </c>
      <c r="I1055" s="18" t="n">
        <f aca="false">('SKU Master'!I1055-H1055)/'SKU Master'!I1055</f>
        <v>0.353361945636624</v>
      </c>
      <c r="J1055" s="16" t="n">
        <v>6</v>
      </c>
      <c r="K1055" s="19" t="n">
        <f aca="false">J1055*C1055</f>
        <v>30</v>
      </c>
      <c r="L1055" s="16" t="s">
        <v>12295</v>
      </c>
      <c r="M1055" s="16" t="s">
        <v>12292</v>
      </c>
      <c r="N1055" s="16" t="s">
        <v>12017</v>
      </c>
      <c r="O1055" s="16" t="s">
        <v>12293</v>
      </c>
      <c r="P1055" s="16" t="s">
        <v>12297</v>
      </c>
      <c r="Q1055" s="16" t="s">
        <v>12017</v>
      </c>
    </row>
    <row r="1056" customFormat="false" ht="15" hidden="false" customHeight="false" outlineLevel="0" collapsed="false">
      <c r="A1056" s="14" t="str">
        <f aca="false">'SKU Master'!A1056</f>
        <v>07-01055</v>
      </c>
      <c r="B1056" s="14" t="str">
        <f aca="false">VLOOKUP(A1056,'SKU Master'!$A:$N,6,FALSE())</f>
        <v>Thrift Row Pesto, 45 oz</v>
      </c>
      <c r="C1056" s="15" t="n">
        <v>3.8</v>
      </c>
      <c r="D1056" s="15" t="n">
        <v>4.5</v>
      </c>
      <c r="E1056" s="15" t="n">
        <v>5</v>
      </c>
      <c r="F1056" s="16" t="s">
        <v>12290</v>
      </c>
      <c r="G1056" s="16" t="s">
        <v>12017</v>
      </c>
      <c r="H1056" s="17" t="n">
        <v>3.43</v>
      </c>
      <c r="I1056" s="18" t="n">
        <f aca="false">('SKU Master'!I1056-H1056)/'SKU Master'!I1056</f>
        <v>0.351606805293006</v>
      </c>
      <c r="J1056" s="16" t="n">
        <v>4</v>
      </c>
      <c r="K1056" s="19" t="n">
        <f aca="false">J1056*C1056</f>
        <v>15.2</v>
      </c>
      <c r="L1056" s="16" t="s">
        <v>12295</v>
      </c>
      <c r="M1056" s="16" t="s">
        <v>12292</v>
      </c>
      <c r="N1056" s="16" t="s">
        <v>12017</v>
      </c>
      <c r="O1056" s="16" t="s">
        <v>12293</v>
      </c>
      <c r="P1056" s="16" t="s">
        <v>12296</v>
      </c>
      <c r="Q1056" s="16" t="s">
        <v>12017</v>
      </c>
    </row>
    <row r="1057" customFormat="false" ht="15" hidden="false" customHeight="false" outlineLevel="0" collapsed="false">
      <c r="A1057" s="14" t="str">
        <f aca="false">'SKU Master'!A1057</f>
        <v>07-01056</v>
      </c>
      <c r="B1057" s="14" t="str">
        <f aca="false">VLOOKUP(A1057,'SKU Master'!$A:$N,6,FALSE())</f>
        <v>Redbarn Organic Alfredo, 45 oz</v>
      </c>
      <c r="C1057" s="15" t="n">
        <v>4.5</v>
      </c>
      <c r="D1057" s="15" t="n">
        <v>4.5</v>
      </c>
      <c r="E1057" s="15" t="n">
        <v>4.2</v>
      </c>
      <c r="F1057" s="16" t="s">
        <v>12290</v>
      </c>
      <c r="G1057" s="16" t="s">
        <v>12021</v>
      </c>
      <c r="H1057" s="17" t="n">
        <v>3.13</v>
      </c>
      <c r="I1057" s="18" t="n">
        <f aca="false">('SKU Master'!I1057-H1057)/'SKU Master'!I1057</f>
        <v>0.359918200408998</v>
      </c>
      <c r="J1057" s="16" t="n">
        <v>7</v>
      </c>
      <c r="K1057" s="19" t="n">
        <f aca="false">J1057*C1057</f>
        <v>31.5</v>
      </c>
      <c r="L1057" s="16" t="s">
        <v>12295</v>
      </c>
      <c r="M1057" s="16" t="s">
        <v>12292</v>
      </c>
      <c r="N1057" s="16" t="s">
        <v>12017</v>
      </c>
      <c r="O1057" s="16" t="s">
        <v>12293</v>
      </c>
      <c r="P1057" s="16" t="s">
        <v>12297</v>
      </c>
      <c r="Q1057" s="16" t="s">
        <v>12021</v>
      </c>
    </row>
    <row r="1058" customFormat="false" ht="15" hidden="false" customHeight="false" outlineLevel="0" collapsed="false">
      <c r="A1058" s="14" t="str">
        <f aca="false">'SKU Master'!A1058</f>
        <v>07-01057</v>
      </c>
      <c r="B1058" s="14" t="str">
        <f aca="false">VLOOKUP(A1058,'SKU Master'!$A:$N,6,FALSE())</f>
        <v>Roastport Arrabbiata, 15 oz</v>
      </c>
      <c r="C1058" s="15" t="n">
        <v>3.3</v>
      </c>
      <c r="D1058" s="15" t="n">
        <v>5.1</v>
      </c>
      <c r="E1058" s="15" t="n">
        <v>4.5</v>
      </c>
      <c r="F1058" s="16" t="s">
        <v>12290</v>
      </c>
      <c r="G1058" s="16" t="s">
        <v>12021</v>
      </c>
      <c r="H1058" s="17" t="n">
        <v>3.56</v>
      </c>
      <c r="I1058" s="18" t="n">
        <f aca="false">('SKU Master'!I1058-H1058)/'SKU Master'!I1058</f>
        <v>0.40567612687813</v>
      </c>
      <c r="J1058" s="16" t="n">
        <v>2</v>
      </c>
      <c r="K1058" s="19" t="n">
        <f aca="false">J1058*C1058</f>
        <v>6.6</v>
      </c>
      <c r="L1058" s="16" t="s">
        <v>12291</v>
      </c>
      <c r="M1058" s="16" t="s">
        <v>12292</v>
      </c>
      <c r="N1058" s="16" t="s">
        <v>12017</v>
      </c>
      <c r="O1058" s="16" t="s">
        <v>12293</v>
      </c>
      <c r="P1058" s="16" t="s">
        <v>12294</v>
      </c>
      <c r="Q1058" s="16" t="s">
        <v>12017</v>
      </c>
    </row>
    <row r="1059" customFormat="false" ht="15" hidden="false" customHeight="false" outlineLevel="0" collapsed="false">
      <c r="A1059" s="14" t="str">
        <f aca="false">'SKU Master'!A1059</f>
        <v>07-01058</v>
      </c>
      <c r="B1059" s="14" t="str">
        <f aca="false">VLOOKUP(A1059,'SKU Master'!$A:$N,6,FALSE())</f>
        <v>Nutgrove Pesto, 15 oz</v>
      </c>
      <c r="C1059" s="15" t="n">
        <v>5</v>
      </c>
      <c r="D1059" s="15" t="n">
        <v>7.8</v>
      </c>
      <c r="E1059" s="15" t="n">
        <v>4.3</v>
      </c>
      <c r="F1059" s="16" t="s">
        <v>12290</v>
      </c>
      <c r="G1059" s="16" t="s">
        <v>12021</v>
      </c>
      <c r="H1059" s="17" t="n">
        <v>2.36</v>
      </c>
      <c r="I1059" s="18" t="n">
        <f aca="false">('SKU Master'!I1059-H1059)/'SKU Master'!I1059</f>
        <v>0.393316195372751</v>
      </c>
      <c r="J1059" s="16" t="n">
        <v>5</v>
      </c>
      <c r="K1059" s="19" t="n">
        <f aca="false">J1059*C1059</f>
        <v>25</v>
      </c>
      <c r="L1059" s="16" t="s">
        <v>12295</v>
      </c>
      <c r="M1059" s="16" t="s">
        <v>12292</v>
      </c>
      <c r="N1059" s="16" t="s">
        <v>12017</v>
      </c>
      <c r="O1059" s="16" t="s">
        <v>12293</v>
      </c>
      <c r="P1059" s="16" t="s">
        <v>12296</v>
      </c>
      <c r="Q1059" s="16" t="s">
        <v>12017</v>
      </c>
    </row>
    <row r="1060" customFormat="false" ht="15" hidden="false" customHeight="false" outlineLevel="0" collapsed="false">
      <c r="A1060" s="14" t="str">
        <f aca="false">'SKU Master'!A1060</f>
        <v>07-01059</v>
      </c>
      <c r="B1060" s="14" t="str">
        <f aca="false">VLOOKUP(A1060,'SKU Master'!$A:$N,6,FALSE())</f>
        <v>Roastport Organic Vodka Sauce, 24 oz</v>
      </c>
      <c r="C1060" s="15" t="n">
        <v>4.5</v>
      </c>
      <c r="D1060" s="15" t="n">
        <v>8.6</v>
      </c>
      <c r="E1060" s="15" t="n">
        <v>4</v>
      </c>
      <c r="F1060" s="16" t="s">
        <v>12290</v>
      </c>
      <c r="G1060" s="16" t="s">
        <v>12021</v>
      </c>
      <c r="H1060" s="17" t="n">
        <v>3.48</v>
      </c>
      <c r="I1060" s="18" t="n">
        <f aca="false">('SKU Master'!I1060-H1060)/'SKU Master'!I1060</f>
        <v>0.419031719532554</v>
      </c>
      <c r="J1060" s="16" t="n">
        <v>3</v>
      </c>
      <c r="K1060" s="19" t="n">
        <f aca="false">J1060*C1060</f>
        <v>13.5</v>
      </c>
      <c r="L1060" s="16" t="s">
        <v>12295</v>
      </c>
      <c r="M1060" s="16" t="s">
        <v>12292</v>
      </c>
      <c r="N1060" s="16" t="s">
        <v>12017</v>
      </c>
      <c r="O1060" s="16" t="s">
        <v>12293</v>
      </c>
      <c r="P1060" s="16" t="s">
        <v>12298</v>
      </c>
      <c r="Q1060" s="16" t="s">
        <v>12017</v>
      </c>
    </row>
    <row r="1061" customFormat="false" ht="15" hidden="false" customHeight="false" outlineLevel="0" collapsed="false">
      <c r="A1061" s="14" t="str">
        <f aca="false">'SKU Master'!A1061</f>
        <v>07-01060</v>
      </c>
      <c r="B1061" s="14" t="str">
        <f aca="false">VLOOKUP(A1061,'SKU Master'!$A:$N,6,FALSE())</f>
        <v>Thrift Row Organic Arrabbiata, 45 oz</v>
      </c>
      <c r="C1061" s="15" t="n">
        <v>3.1</v>
      </c>
      <c r="D1061" s="15" t="n">
        <v>8.8</v>
      </c>
      <c r="E1061" s="15" t="n">
        <v>3.8</v>
      </c>
      <c r="F1061" s="16" t="s">
        <v>12290</v>
      </c>
      <c r="G1061" s="16" t="s">
        <v>12021</v>
      </c>
      <c r="H1061" s="17" t="n">
        <v>1.9</v>
      </c>
      <c r="I1061" s="18" t="n">
        <f aca="false">('SKU Master'!I1061-H1061)/'SKU Master'!I1061</f>
        <v>0.43952802359882</v>
      </c>
      <c r="J1061" s="16" t="n">
        <v>3</v>
      </c>
      <c r="K1061" s="19" t="n">
        <f aca="false">J1061*C1061</f>
        <v>9.3</v>
      </c>
      <c r="L1061" s="16" t="s">
        <v>12295</v>
      </c>
      <c r="M1061" s="16" t="s">
        <v>12292</v>
      </c>
      <c r="N1061" s="16" t="s">
        <v>12017</v>
      </c>
      <c r="O1061" s="16" t="s">
        <v>12293</v>
      </c>
      <c r="P1061" s="16" t="s">
        <v>12298</v>
      </c>
      <c r="Q1061" s="16" t="s">
        <v>12017</v>
      </c>
    </row>
    <row r="1062" customFormat="false" ht="15" hidden="false" customHeight="false" outlineLevel="0" collapsed="false">
      <c r="A1062" s="14" t="str">
        <f aca="false">'SKU Master'!A1062</f>
        <v>07-01061</v>
      </c>
      <c r="B1062" s="14" t="str">
        <f aca="false">VLOOKUP(A1062,'SKU Master'!$A:$N,6,FALSE())</f>
        <v>Pepperlane Arrabbiata, 15 oz</v>
      </c>
      <c r="C1062" s="15" t="n">
        <v>3.4</v>
      </c>
      <c r="D1062" s="15" t="n">
        <v>6.1</v>
      </c>
      <c r="E1062" s="15" t="n">
        <v>3.3</v>
      </c>
      <c r="F1062" s="16" t="s">
        <v>12290</v>
      </c>
      <c r="G1062" s="16" t="s">
        <v>12021</v>
      </c>
      <c r="H1062" s="17" t="n">
        <v>4.29</v>
      </c>
      <c r="I1062" s="18" t="n">
        <f aca="false">('SKU Master'!I1062-H1062)/'SKU Master'!I1062</f>
        <v>0.283806343906511</v>
      </c>
      <c r="J1062" s="16" t="n">
        <v>4</v>
      </c>
      <c r="K1062" s="19" t="n">
        <f aca="false">J1062*C1062</f>
        <v>13.6</v>
      </c>
      <c r="L1062" s="16" t="s">
        <v>12295</v>
      </c>
      <c r="M1062" s="16" t="s">
        <v>12292</v>
      </c>
      <c r="N1062" s="16" t="s">
        <v>12017</v>
      </c>
      <c r="O1062" s="16" t="s">
        <v>12293</v>
      </c>
      <c r="P1062" s="16" t="s">
        <v>12296</v>
      </c>
      <c r="Q1062" s="16" t="s">
        <v>12017</v>
      </c>
    </row>
    <row r="1063" customFormat="false" ht="15" hidden="false" customHeight="false" outlineLevel="0" collapsed="false">
      <c r="A1063" s="14" t="str">
        <f aca="false">'SKU Master'!A1063</f>
        <v>07-01062</v>
      </c>
      <c r="B1063" s="14" t="str">
        <f aca="false">VLOOKUP(A1063,'SKU Master'!$A:$N,6,FALSE())</f>
        <v>Redbarn Organic Pesto, 15 oz</v>
      </c>
      <c r="C1063" s="15" t="n">
        <v>4.1</v>
      </c>
      <c r="D1063" s="15" t="n">
        <v>7.6</v>
      </c>
      <c r="E1063" s="15" t="n">
        <v>2.6</v>
      </c>
      <c r="F1063" s="16" t="s">
        <v>12290</v>
      </c>
      <c r="G1063" s="16" t="s">
        <v>12021</v>
      </c>
      <c r="H1063" s="17" t="n">
        <v>2.18</v>
      </c>
      <c r="I1063" s="18" t="n">
        <f aca="false">('SKU Master'!I1063-H1063)/'SKU Master'!I1063</f>
        <v>0.35693215339233</v>
      </c>
      <c r="J1063" s="16" t="n">
        <v>3</v>
      </c>
      <c r="K1063" s="19" t="n">
        <f aca="false">J1063*C1063</f>
        <v>12.3</v>
      </c>
      <c r="L1063" s="16" t="s">
        <v>12295</v>
      </c>
      <c r="M1063" s="16" t="s">
        <v>12292</v>
      </c>
      <c r="N1063" s="16" t="s">
        <v>12017</v>
      </c>
      <c r="O1063" s="16" t="s">
        <v>12293</v>
      </c>
      <c r="P1063" s="16" t="s">
        <v>12298</v>
      </c>
      <c r="Q1063" s="16" t="s">
        <v>12021</v>
      </c>
    </row>
    <row r="1064" customFormat="false" ht="15" hidden="false" customHeight="false" outlineLevel="0" collapsed="false">
      <c r="A1064" s="14" t="str">
        <f aca="false">'SKU Master'!A1064</f>
        <v>07-01063</v>
      </c>
      <c r="B1064" s="14" t="str">
        <f aca="false">VLOOKUP(A1064,'SKU Master'!$A:$N,6,FALSE())</f>
        <v>Nutgrove Organic Alfredo, 45 oz</v>
      </c>
      <c r="C1064" s="15" t="n">
        <v>2.9</v>
      </c>
      <c r="D1064" s="15" t="n">
        <v>7.4</v>
      </c>
      <c r="E1064" s="15" t="n">
        <v>4.1</v>
      </c>
      <c r="F1064" s="16" t="s">
        <v>12290</v>
      </c>
      <c r="G1064" s="16" t="s">
        <v>12021</v>
      </c>
      <c r="H1064" s="17" t="n">
        <v>3.92</v>
      </c>
      <c r="I1064" s="18" t="n">
        <f aca="false">('SKU Master'!I1064-H1064)/'SKU Master'!I1064</f>
        <v>0.285974499089253</v>
      </c>
      <c r="J1064" s="16" t="n">
        <v>6</v>
      </c>
      <c r="K1064" s="19" t="n">
        <f aca="false">J1064*C1064</f>
        <v>17.4</v>
      </c>
      <c r="L1064" s="16" t="s">
        <v>12295</v>
      </c>
      <c r="M1064" s="16" t="s">
        <v>12292</v>
      </c>
      <c r="N1064" s="16" t="s">
        <v>12017</v>
      </c>
      <c r="O1064" s="16" t="s">
        <v>12293</v>
      </c>
      <c r="P1064" s="16" t="s">
        <v>12297</v>
      </c>
      <c r="Q1064" s="16" t="s">
        <v>12017</v>
      </c>
    </row>
    <row r="1065" customFormat="false" ht="15" hidden="false" customHeight="false" outlineLevel="0" collapsed="false">
      <c r="A1065" s="14" t="str">
        <f aca="false">'SKU Master'!A1065</f>
        <v>07-01064</v>
      </c>
      <c r="B1065" s="14" t="str">
        <f aca="false">VLOOKUP(A1065,'SKU Master'!$A:$N,6,FALSE())</f>
        <v>Golden Grain Co. Low Sodium Pesto, 45 oz</v>
      </c>
      <c r="C1065" s="15" t="n">
        <v>2.6</v>
      </c>
      <c r="D1065" s="15" t="n">
        <v>4.6</v>
      </c>
      <c r="E1065" s="15" t="n">
        <v>3.8</v>
      </c>
      <c r="F1065" s="16" t="s">
        <v>12290</v>
      </c>
      <c r="G1065" s="16" t="s">
        <v>12017</v>
      </c>
      <c r="H1065" s="17" t="n">
        <v>1.59</v>
      </c>
      <c r="I1065" s="18" t="n">
        <f aca="false">('SKU Master'!I1065-H1065)/'SKU Master'!I1065</f>
        <v>0.334728033472803</v>
      </c>
      <c r="J1065" s="16" t="n">
        <v>2</v>
      </c>
      <c r="K1065" s="19" t="n">
        <f aca="false">J1065*C1065</f>
        <v>5.2</v>
      </c>
      <c r="L1065" s="16" t="s">
        <v>12295</v>
      </c>
      <c r="M1065" s="16" t="s">
        <v>12292</v>
      </c>
      <c r="N1065" s="16" t="s">
        <v>12017</v>
      </c>
      <c r="O1065" s="16" t="s">
        <v>12293</v>
      </c>
      <c r="P1065" s="16" t="s">
        <v>12298</v>
      </c>
      <c r="Q1065" s="16" t="s">
        <v>12017</v>
      </c>
    </row>
    <row r="1066" customFormat="false" ht="15" hidden="false" customHeight="false" outlineLevel="0" collapsed="false">
      <c r="A1066" s="14" t="str">
        <f aca="false">'SKU Master'!A1066</f>
        <v>07-01065</v>
      </c>
      <c r="B1066" s="14" t="str">
        <f aca="false">VLOOKUP(A1066,'SKU Master'!$A:$N,6,FALSE())</f>
        <v>Redbarn Low Sodium Arrabbiata, 45 oz</v>
      </c>
      <c r="C1066" s="15" t="n">
        <v>4.1</v>
      </c>
      <c r="D1066" s="15" t="n">
        <v>4.2</v>
      </c>
      <c r="E1066" s="15" t="n">
        <v>4.1</v>
      </c>
      <c r="F1066" s="16" t="s">
        <v>12290</v>
      </c>
      <c r="G1066" s="16" t="s">
        <v>12021</v>
      </c>
      <c r="H1066" s="17" t="n">
        <v>2.34</v>
      </c>
      <c r="I1066" s="18" t="n">
        <f aca="false">('SKU Master'!I1066-H1066)/'SKU Master'!I1066</f>
        <v>0.288753799392097</v>
      </c>
      <c r="J1066" s="16" t="n">
        <v>7</v>
      </c>
      <c r="K1066" s="19" t="n">
        <f aca="false">J1066*C1066</f>
        <v>28.7</v>
      </c>
      <c r="L1066" s="16" t="s">
        <v>12295</v>
      </c>
      <c r="M1066" s="16" t="s">
        <v>12292</v>
      </c>
      <c r="N1066" s="16" t="s">
        <v>12017</v>
      </c>
      <c r="O1066" s="16" t="s">
        <v>12293</v>
      </c>
      <c r="P1066" s="16" t="s">
        <v>12297</v>
      </c>
      <c r="Q1066" s="16" t="s">
        <v>12017</v>
      </c>
    </row>
    <row r="1067" customFormat="false" ht="15" hidden="false" customHeight="false" outlineLevel="0" collapsed="false">
      <c r="A1067" s="14" t="str">
        <f aca="false">'SKU Master'!A1067</f>
        <v>07-01066</v>
      </c>
      <c r="B1067" s="14" t="str">
        <f aca="false">VLOOKUP(A1067,'SKU Master'!$A:$N,6,FALSE())</f>
        <v>Golden Grain Co. Organic Marinara, 45 oz</v>
      </c>
      <c r="C1067" s="15" t="n">
        <v>4.3</v>
      </c>
      <c r="D1067" s="15" t="n">
        <v>6.7</v>
      </c>
      <c r="E1067" s="15" t="n">
        <v>4.6</v>
      </c>
      <c r="F1067" s="16" t="s">
        <v>12290</v>
      </c>
      <c r="G1067" s="16" t="s">
        <v>12021</v>
      </c>
      <c r="H1067" s="17" t="n">
        <v>2.67</v>
      </c>
      <c r="I1067" s="18" t="n">
        <f aca="false">('SKU Master'!I1067-H1067)/'SKU Master'!I1067</f>
        <v>0.295514511873351</v>
      </c>
      <c r="J1067" s="16" t="n">
        <v>3</v>
      </c>
      <c r="K1067" s="19" t="n">
        <f aca="false">J1067*C1067</f>
        <v>12.9</v>
      </c>
      <c r="L1067" s="16" t="s">
        <v>12295</v>
      </c>
      <c r="M1067" s="16" t="s">
        <v>12292</v>
      </c>
      <c r="N1067" s="16" t="s">
        <v>12017</v>
      </c>
      <c r="O1067" s="16" t="s">
        <v>12293</v>
      </c>
      <c r="P1067" s="16" t="s">
        <v>12298</v>
      </c>
      <c r="Q1067" s="16" t="s">
        <v>12017</v>
      </c>
    </row>
    <row r="1068" customFormat="false" ht="15" hidden="false" customHeight="false" outlineLevel="0" collapsed="false">
      <c r="A1068" s="14" t="str">
        <f aca="false">'SKU Master'!A1068</f>
        <v>07-01067</v>
      </c>
      <c r="B1068" s="14" t="str">
        <f aca="false">VLOOKUP(A1068,'SKU Master'!$A:$N,6,FALSE())</f>
        <v>Kettle Row Organic Arrabbiata, 24 oz</v>
      </c>
      <c r="C1068" s="15" t="n">
        <v>4.8</v>
      </c>
      <c r="D1068" s="15" t="n">
        <v>8</v>
      </c>
      <c r="E1068" s="15" t="n">
        <v>4.7</v>
      </c>
      <c r="F1068" s="16" t="s">
        <v>12290</v>
      </c>
      <c r="G1068" s="16" t="s">
        <v>12021</v>
      </c>
      <c r="H1068" s="17" t="n">
        <v>2.66</v>
      </c>
      <c r="I1068" s="18" t="n">
        <f aca="false">('SKU Master'!I1068-H1068)/'SKU Master'!I1068</f>
        <v>0.298153034300792</v>
      </c>
      <c r="J1068" s="16" t="n">
        <v>6</v>
      </c>
      <c r="K1068" s="19" t="n">
        <f aca="false">J1068*C1068</f>
        <v>28.8</v>
      </c>
      <c r="L1068" s="16" t="s">
        <v>12295</v>
      </c>
      <c r="M1068" s="16" t="s">
        <v>12292</v>
      </c>
      <c r="N1068" s="16" t="s">
        <v>12017</v>
      </c>
      <c r="O1068" s="16" t="s">
        <v>12293</v>
      </c>
      <c r="P1068" s="16" t="s">
        <v>12297</v>
      </c>
      <c r="Q1068" s="16" t="s">
        <v>12017</v>
      </c>
    </row>
    <row r="1069" customFormat="false" ht="15" hidden="false" customHeight="false" outlineLevel="0" collapsed="false">
      <c r="A1069" s="14" t="str">
        <f aca="false">'SKU Master'!A1069</f>
        <v>07-01068</v>
      </c>
      <c r="B1069" s="14" t="str">
        <f aca="false">VLOOKUP(A1069,'SKU Master'!$A:$N,6,FALSE())</f>
        <v>Roastport Organic Pesto, 24 oz</v>
      </c>
      <c r="C1069" s="15" t="n">
        <v>3.3</v>
      </c>
      <c r="D1069" s="15" t="n">
        <v>4.7</v>
      </c>
      <c r="E1069" s="15" t="n">
        <v>3.3</v>
      </c>
      <c r="F1069" s="16" t="s">
        <v>12290</v>
      </c>
      <c r="G1069" s="16" t="s">
        <v>12021</v>
      </c>
      <c r="H1069" s="17" t="n">
        <v>4.15</v>
      </c>
      <c r="I1069" s="18" t="n">
        <f aca="false">('SKU Master'!I1069-H1069)/'SKU Master'!I1069</f>
        <v>0.397677793904209</v>
      </c>
      <c r="J1069" s="16" t="n">
        <v>2</v>
      </c>
      <c r="K1069" s="19" t="n">
        <f aca="false">J1069*C1069</f>
        <v>6.6</v>
      </c>
      <c r="L1069" s="16" t="s">
        <v>12295</v>
      </c>
      <c r="M1069" s="16" t="s">
        <v>12292</v>
      </c>
      <c r="N1069" s="16" t="s">
        <v>12017</v>
      </c>
      <c r="O1069" s="16" t="s">
        <v>12293</v>
      </c>
      <c r="P1069" s="16" t="s">
        <v>12298</v>
      </c>
      <c r="Q1069" s="16" t="s">
        <v>12017</v>
      </c>
    </row>
    <row r="1070" customFormat="false" ht="15" hidden="false" customHeight="false" outlineLevel="0" collapsed="false">
      <c r="A1070" s="14" t="str">
        <f aca="false">'SKU Master'!A1070</f>
        <v>07-01069</v>
      </c>
      <c r="B1070" s="14" t="str">
        <f aca="false">VLOOKUP(A1070,'SKU Master'!$A:$N,6,FALSE())</f>
        <v>Redbarn Organic Marinara, 45 oz</v>
      </c>
      <c r="C1070" s="15" t="n">
        <v>2.9</v>
      </c>
      <c r="D1070" s="15" t="n">
        <v>4.6</v>
      </c>
      <c r="E1070" s="15" t="n">
        <v>4.8</v>
      </c>
      <c r="F1070" s="16" t="s">
        <v>12290</v>
      </c>
      <c r="G1070" s="16" t="s">
        <v>12021</v>
      </c>
      <c r="H1070" s="17" t="n">
        <v>2.45</v>
      </c>
      <c r="I1070" s="18" t="n">
        <f aca="false">('SKU Master'!I1070-H1070)/'SKU Master'!I1070</f>
        <v>0.353562005277045</v>
      </c>
      <c r="J1070" s="16" t="n">
        <v>4</v>
      </c>
      <c r="K1070" s="19" t="n">
        <f aca="false">J1070*C1070</f>
        <v>11.6</v>
      </c>
      <c r="L1070" s="16" t="s">
        <v>12295</v>
      </c>
      <c r="M1070" s="16" t="s">
        <v>12292</v>
      </c>
      <c r="N1070" s="16" t="s">
        <v>12017</v>
      </c>
      <c r="O1070" s="16" t="s">
        <v>12293</v>
      </c>
      <c r="P1070" s="16" t="s">
        <v>12296</v>
      </c>
      <c r="Q1070" s="16" t="s">
        <v>12017</v>
      </c>
    </row>
    <row r="1071" customFormat="false" ht="15" hidden="false" customHeight="false" outlineLevel="0" collapsed="false">
      <c r="A1071" s="14" t="str">
        <f aca="false">'SKU Master'!A1071</f>
        <v>07-01070</v>
      </c>
      <c r="B1071" s="14" t="str">
        <f aca="false">VLOOKUP(A1071,'SKU Master'!$A:$N,6,FALSE())</f>
        <v>Golden Grain Co. Marinara, 15 oz</v>
      </c>
      <c r="C1071" s="15" t="n">
        <v>2.6</v>
      </c>
      <c r="D1071" s="15" t="n">
        <v>5.7</v>
      </c>
      <c r="E1071" s="15" t="n">
        <v>5</v>
      </c>
      <c r="F1071" s="16" t="s">
        <v>12290</v>
      </c>
      <c r="G1071" s="16" t="s">
        <v>12021</v>
      </c>
      <c r="H1071" s="17" t="n">
        <v>3.61</v>
      </c>
      <c r="I1071" s="18" t="n">
        <f aca="false">('SKU Master'!I1071-H1071)/'SKU Master'!I1071</f>
        <v>0.330241187384045</v>
      </c>
      <c r="J1071" s="16" t="n">
        <v>4</v>
      </c>
      <c r="K1071" s="19" t="n">
        <f aca="false">J1071*C1071</f>
        <v>10.4</v>
      </c>
      <c r="L1071" s="16" t="s">
        <v>12295</v>
      </c>
      <c r="M1071" s="16" t="s">
        <v>12292</v>
      </c>
      <c r="N1071" s="16" t="s">
        <v>12017</v>
      </c>
      <c r="O1071" s="16" t="s">
        <v>12293</v>
      </c>
      <c r="P1071" s="16" t="s">
        <v>12296</v>
      </c>
      <c r="Q1071" s="16" t="s">
        <v>12021</v>
      </c>
    </row>
    <row r="1072" customFormat="false" ht="15" hidden="false" customHeight="false" outlineLevel="0" collapsed="false">
      <c r="A1072" s="14" t="str">
        <f aca="false">'SKU Master'!A1072</f>
        <v>07-01071</v>
      </c>
      <c r="B1072" s="14" t="str">
        <f aca="false">VLOOKUP(A1072,'SKU Master'!$A:$N,6,FALSE())</f>
        <v>Pepperlane Organic Alfredo, 15 oz</v>
      </c>
      <c r="C1072" s="15" t="n">
        <v>3.8</v>
      </c>
      <c r="D1072" s="15" t="n">
        <v>6.5</v>
      </c>
      <c r="E1072" s="15" t="n">
        <v>2.9</v>
      </c>
      <c r="F1072" s="16" t="s">
        <v>12290</v>
      </c>
      <c r="G1072" s="16" t="s">
        <v>12021</v>
      </c>
      <c r="H1072" s="17" t="n">
        <v>2.73</v>
      </c>
      <c r="I1072" s="18" t="n">
        <f aca="false">('SKU Master'!I1072-H1072)/'SKU Master'!I1072</f>
        <v>0.391982182628062</v>
      </c>
      <c r="J1072" s="16" t="n">
        <v>5</v>
      </c>
      <c r="K1072" s="19" t="n">
        <f aca="false">J1072*C1072</f>
        <v>19</v>
      </c>
      <c r="L1072" s="16" t="s">
        <v>12295</v>
      </c>
      <c r="M1072" s="16" t="s">
        <v>12292</v>
      </c>
      <c r="N1072" s="16" t="s">
        <v>12017</v>
      </c>
      <c r="O1072" s="16" t="s">
        <v>12293</v>
      </c>
      <c r="P1072" s="16" t="s">
        <v>12296</v>
      </c>
      <c r="Q1072" s="16" t="s">
        <v>12021</v>
      </c>
    </row>
    <row r="1073" customFormat="false" ht="15" hidden="false" customHeight="false" outlineLevel="0" collapsed="false">
      <c r="A1073" s="14" t="str">
        <f aca="false">'SKU Master'!A1073</f>
        <v>07-01072</v>
      </c>
      <c r="B1073" s="14" t="str">
        <f aca="false">VLOOKUP(A1073,'SKU Master'!$A:$N,6,FALSE())</f>
        <v>Pepperlane Organic Vodka Sauce, 15 oz</v>
      </c>
      <c r="C1073" s="15" t="n">
        <v>4.1</v>
      </c>
      <c r="D1073" s="15" t="n">
        <v>8</v>
      </c>
      <c r="E1073" s="15" t="n">
        <v>4.1</v>
      </c>
      <c r="F1073" s="16" t="s">
        <v>12290</v>
      </c>
      <c r="G1073" s="16" t="s">
        <v>12021</v>
      </c>
      <c r="H1073" s="17" t="n">
        <v>3.69</v>
      </c>
      <c r="I1073" s="18" t="n">
        <f aca="false">('SKU Master'!I1073-H1073)/'SKU Master'!I1073</f>
        <v>0.373514431239389</v>
      </c>
      <c r="J1073" s="16" t="n">
        <v>5</v>
      </c>
      <c r="K1073" s="19" t="n">
        <f aca="false">J1073*C1073</f>
        <v>20.5</v>
      </c>
      <c r="L1073" s="16" t="s">
        <v>12295</v>
      </c>
      <c r="M1073" s="16" t="s">
        <v>12292</v>
      </c>
      <c r="N1073" s="16" t="s">
        <v>12017</v>
      </c>
      <c r="O1073" s="16" t="s">
        <v>12293</v>
      </c>
      <c r="P1073" s="16" t="s">
        <v>12296</v>
      </c>
      <c r="Q1073" s="16" t="s">
        <v>12017</v>
      </c>
    </row>
    <row r="1074" customFormat="false" ht="15" hidden="false" customHeight="false" outlineLevel="0" collapsed="false">
      <c r="A1074" s="14" t="str">
        <f aca="false">'SKU Master'!A1074</f>
        <v>07-01073</v>
      </c>
      <c r="B1074" s="14" t="str">
        <f aca="false">VLOOKUP(A1074,'SKU Master'!$A:$N,6,FALSE())</f>
        <v>Nutgrove Marinara, 24 oz</v>
      </c>
      <c r="C1074" s="15" t="n">
        <v>4.3</v>
      </c>
      <c r="D1074" s="15" t="n">
        <v>4.1</v>
      </c>
      <c r="E1074" s="15" t="n">
        <v>3.1</v>
      </c>
      <c r="F1074" s="16" t="s">
        <v>12290</v>
      </c>
      <c r="G1074" s="16" t="s">
        <v>12021</v>
      </c>
      <c r="H1074" s="17" t="n">
        <v>2.85</v>
      </c>
      <c r="I1074" s="18" t="n">
        <f aca="false">('SKU Master'!I1074-H1074)/'SKU Master'!I1074</f>
        <v>0.405010438413361</v>
      </c>
      <c r="J1074" s="16" t="n">
        <v>2</v>
      </c>
      <c r="K1074" s="19" t="n">
        <f aca="false">J1074*C1074</f>
        <v>8.6</v>
      </c>
      <c r="L1074" s="16" t="s">
        <v>12295</v>
      </c>
      <c r="M1074" s="16" t="s">
        <v>12292</v>
      </c>
      <c r="N1074" s="16" t="s">
        <v>12017</v>
      </c>
      <c r="O1074" s="16" t="s">
        <v>12293</v>
      </c>
      <c r="P1074" s="16" t="s">
        <v>12294</v>
      </c>
      <c r="Q1074" s="16" t="s">
        <v>12021</v>
      </c>
    </row>
    <row r="1075" customFormat="false" ht="15" hidden="false" customHeight="false" outlineLevel="0" collapsed="false">
      <c r="A1075" s="14" t="str">
        <f aca="false">'SKU Master'!A1075</f>
        <v>07-01074</v>
      </c>
      <c r="B1075" s="14" t="str">
        <f aca="false">VLOOKUP(A1075,'SKU Master'!$A:$N,6,FALSE())</f>
        <v>Roastport Organic Marinara, 24 oz</v>
      </c>
      <c r="C1075" s="15" t="n">
        <v>3.9</v>
      </c>
      <c r="D1075" s="15" t="n">
        <v>4.7</v>
      </c>
      <c r="E1075" s="15" t="n">
        <v>3.3</v>
      </c>
      <c r="F1075" s="16" t="s">
        <v>12290</v>
      </c>
      <c r="G1075" s="16" t="s">
        <v>12021</v>
      </c>
      <c r="H1075" s="17" t="n">
        <v>4.01</v>
      </c>
      <c r="I1075" s="18" t="n">
        <f aca="false">('SKU Master'!I1075-H1075)/'SKU Master'!I1075</f>
        <v>0.36248012718601</v>
      </c>
      <c r="J1075" s="16" t="n">
        <v>2</v>
      </c>
      <c r="K1075" s="19" t="n">
        <f aca="false">J1075*C1075</f>
        <v>7.8</v>
      </c>
      <c r="L1075" s="16" t="s">
        <v>12291</v>
      </c>
      <c r="M1075" s="16" t="s">
        <v>12292</v>
      </c>
      <c r="N1075" s="16" t="s">
        <v>12017</v>
      </c>
      <c r="O1075" s="16" t="s">
        <v>12293</v>
      </c>
      <c r="P1075" s="16" t="s">
        <v>12294</v>
      </c>
      <c r="Q1075" s="16" t="s">
        <v>12017</v>
      </c>
    </row>
    <row r="1076" customFormat="false" ht="15" hidden="false" customHeight="false" outlineLevel="0" collapsed="false">
      <c r="A1076" s="14" t="str">
        <f aca="false">'SKU Master'!A1076</f>
        <v>07-01075</v>
      </c>
      <c r="B1076" s="14" t="str">
        <f aca="false">VLOOKUP(A1076,'SKU Master'!$A:$N,6,FALSE())</f>
        <v>Harborline Low Sodium Arrabbiata, 24 oz</v>
      </c>
      <c r="C1076" s="15" t="n">
        <v>3.1</v>
      </c>
      <c r="D1076" s="15" t="n">
        <v>4.9</v>
      </c>
      <c r="E1076" s="15" t="n">
        <v>3.6</v>
      </c>
      <c r="F1076" s="16" t="s">
        <v>12290</v>
      </c>
      <c r="G1076" s="16" t="s">
        <v>12021</v>
      </c>
      <c r="H1076" s="17" t="n">
        <v>2.33</v>
      </c>
      <c r="I1076" s="18" t="n">
        <f aca="false">('SKU Master'!I1076-H1076)/'SKU Master'!I1076</f>
        <v>0.456876456876457</v>
      </c>
      <c r="J1076" s="16" t="n">
        <v>2</v>
      </c>
      <c r="K1076" s="19" t="n">
        <f aca="false">J1076*C1076</f>
        <v>6.2</v>
      </c>
      <c r="L1076" s="16" t="s">
        <v>12295</v>
      </c>
      <c r="M1076" s="16" t="s">
        <v>12292</v>
      </c>
      <c r="N1076" s="16" t="s">
        <v>12017</v>
      </c>
      <c r="O1076" s="16" t="s">
        <v>12293</v>
      </c>
      <c r="P1076" s="16" t="s">
        <v>12294</v>
      </c>
      <c r="Q1076" s="16" t="s">
        <v>12017</v>
      </c>
    </row>
    <row r="1077" customFormat="false" ht="15" hidden="false" customHeight="false" outlineLevel="0" collapsed="false">
      <c r="A1077" s="14" t="str">
        <f aca="false">'SKU Master'!A1077</f>
        <v>07-01076</v>
      </c>
      <c r="B1077" s="14" t="str">
        <f aca="false">VLOOKUP(A1077,'SKU Master'!$A:$N,6,FALSE())</f>
        <v>Kettle Row Organic Pesto, 15 oz</v>
      </c>
      <c r="C1077" s="15" t="n">
        <v>3.1</v>
      </c>
      <c r="D1077" s="15" t="n">
        <v>6.2</v>
      </c>
      <c r="E1077" s="15" t="n">
        <v>4.5</v>
      </c>
      <c r="F1077" s="16" t="s">
        <v>12290</v>
      </c>
      <c r="G1077" s="16" t="s">
        <v>12021</v>
      </c>
      <c r="H1077" s="17" t="n">
        <v>2.78</v>
      </c>
      <c r="I1077" s="18" t="n">
        <f aca="false">('SKU Master'!I1077-H1077)/'SKU Master'!I1077</f>
        <v>0.351981351981352</v>
      </c>
      <c r="J1077" s="16" t="n">
        <v>4</v>
      </c>
      <c r="K1077" s="19" t="n">
        <f aca="false">J1077*C1077</f>
        <v>12.4</v>
      </c>
      <c r="L1077" s="16" t="s">
        <v>12295</v>
      </c>
      <c r="M1077" s="16" t="s">
        <v>12292</v>
      </c>
      <c r="N1077" s="16" t="s">
        <v>12017</v>
      </c>
      <c r="O1077" s="16" t="s">
        <v>12293</v>
      </c>
      <c r="P1077" s="16" t="s">
        <v>12298</v>
      </c>
      <c r="Q1077" s="16" t="s">
        <v>12017</v>
      </c>
    </row>
    <row r="1078" customFormat="false" ht="15" hidden="false" customHeight="false" outlineLevel="0" collapsed="false">
      <c r="A1078" s="14" t="str">
        <f aca="false">'SKU Master'!A1078</f>
        <v>07-01077</v>
      </c>
      <c r="B1078" s="14" t="str">
        <f aca="false">VLOOKUP(A1078,'SKU Master'!$A:$N,6,FALSE())</f>
        <v>Pepperlane Organic Marinara, 24 oz</v>
      </c>
      <c r="C1078" s="15" t="n">
        <v>4.5</v>
      </c>
      <c r="D1078" s="15" t="n">
        <v>4.7</v>
      </c>
      <c r="E1078" s="15" t="n">
        <v>2.7</v>
      </c>
      <c r="F1078" s="16" t="s">
        <v>12290</v>
      </c>
      <c r="G1078" s="16" t="s">
        <v>12021</v>
      </c>
      <c r="H1078" s="17" t="n">
        <v>1.65</v>
      </c>
      <c r="I1078" s="18" t="n">
        <f aca="false">('SKU Master'!I1078-H1078)/'SKU Master'!I1078</f>
        <v>0.408602150537634</v>
      </c>
      <c r="J1078" s="16" t="n">
        <v>2</v>
      </c>
      <c r="K1078" s="19" t="n">
        <f aca="false">J1078*C1078</f>
        <v>9</v>
      </c>
      <c r="L1078" s="16" t="s">
        <v>12295</v>
      </c>
      <c r="M1078" s="16" t="s">
        <v>12292</v>
      </c>
      <c r="N1078" s="16" t="s">
        <v>12017</v>
      </c>
      <c r="O1078" s="16" t="s">
        <v>12293</v>
      </c>
      <c r="P1078" s="16" t="s">
        <v>12298</v>
      </c>
      <c r="Q1078" s="16" t="s">
        <v>12017</v>
      </c>
    </row>
    <row r="1079" customFormat="false" ht="15" hidden="false" customHeight="false" outlineLevel="0" collapsed="false">
      <c r="A1079" s="14" t="str">
        <f aca="false">'SKU Master'!A1079</f>
        <v>07-01078</v>
      </c>
      <c r="B1079" s="14" t="str">
        <f aca="false">VLOOKUP(A1079,'SKU Master'!$A:$N,6,FALSE())</f>
        <v>Nutgrove Organic Meat Sauce, 15 oz</v>
      </c>
      <c r="C1079" s="15" t="n">
        <v>3.5</v>
      </c>
      <c r="D1079" s="15" t="n">
        <v>4.9</v>
      </c>
      <c r="E1079" s="15" t="n">
        <v>4.9</v>
      </c>
      <c r="F1079" s="16" t="s">
        <v>12290</v>
      </c>
      <c r="G1079" s="16" t="s">
        <v>12021</v>
      </c>
      <c r="H1079" s="17" t="n">
        <v>2.42</v>
      </c>
      <c r="I1079" s="18" t="n">
        <f aca="false">('SKU Master'!I1079-H1079)/'SKU Master'!I1079</f>
        <v>0.306590257879656</v>
      </c>
      <c r="J1079" s="16" t="n">
        <v>2</v>
      </c>
      <c r="K1079" s="19" t="n">
        <f aca="false">J1079*C1079</f>
        <v>7</v>
      </c>
      <c r="L1079" s="16" t="s">
        <v>12295</v>
      </c>
      <c r="M1079" s="16" t="s">
        <v>12292</v>
      </c>
      <c r="N1079" s="16" t="s">
        <v>12017</v>
      </c>
      <c r="O1079" s="16" t="s">
        <v>12293</v>
      </c>
      <c r="P1079" s="16" t="s">
        <v>12298</v>
      </c>
      <c r="Q1079" s="16" t="s">
        <v>12017</v>
      </c>
    </row>
    <row r="1080" customFormat="false" ht="15" hidden="false" customHeight="false" outlineLevel="0" collapsed="false">
      <c r="A1080" s="14" t="str">
        <f aca="false">'SKU Master'!A1080</f>
        <v>07-01079</v>
      </c>
      <c r="B1080" s="14" t="str">
        <f aca="false">VLOOKUP(A1080,'SKU Master'!$A:$N,6,FALSE())</f>
        <v>Redbarn Meat Sauce, 45 oz</v>
      </c>
      <c r="C1080" s="15" t="n">
        <v>4.8</v>
      </c>
      <c r="D1080" s="15" t="n">
        <v>8.9</v>
      </c>
      <c r="E1080" s="15" t="n">
        <v>4.4</v>
      </c>
      <c r="F1080" s="16" t="s">
        <v>12290</v>
      </c>
      <c r="G1080" s="16" t="s">
        <v>12021</v>
      </c>
      <c r="H1080" s="17" t="n">
        <v>2.04</v>
      </c>
      <c r="I1080" s="18" t="n">
        <f aca="false">('SKU Master'!I1080-H1080)/'SKU Master'!I1080</f>
        <v>0.379939209726444</v>
      </c>
      <c r="J1080" s="16" t="n">
        <v>5</v>
      </c>
      <c r="K1080" s="19" t="n">
        <f aca="false">J1080*C1080</f>
        <v>24</v>
      </c>
      <c r="L1080" s="16" t="s">
        <v>12295</v>
      </c>
      <c r="M1080" s="16" t="s">
        <v>12292</v>
      </c>
      <c r="N1080" s="16" t="s">
        <v>12017</v>
      </c>
      <c r="O1080" s="16" t="s">
        <v>12293</v>
      </c>
      <c r="P1080" s="16" t="s">
        <v>12296</v>
      </c>
      <c r="Q1080" s="16" t="s">
        <v>12017</v>
      </c>
    </row>
    <row r="1081" customFormat="false" ht="15" hidden="false" customHeight="false" outlineLevel="0" collapsed="false">
      <c r="A1081" s="14" t="str">
        <f aca="false">'SKU Master'!A1081</f>
        <v>07-01080</v>
      </c>
      <c r="B1081" s="14" t="str">
        <f aca="false">VLOOKUP(A1081,'SKU Master'!$A:$N,6,FALSE())</f>
        <v>Harborline Low Sodium Vodka Sauce, 24 oz</v>
      </c>
      <c r="C1081" s="15" t="n">
        <v>4.8</v>
      </c>
      <c r="D1081" s="15" t="n">
        <v>4.1</v>
      </c>
      <c r="E1081" s="15" t="n">
        <v>2.8</v>
      </c>
      <c r="F1081" s="16" t="s">
        <v>12290</v>
      </c>
      <c r="G1081" s="16" t="s">
        <v>12017</v>
      </c>
      <c r="H1081" s="17" t="n">
        <v>2.28</v>
      </c>
      <c r="I1081" s="18" t="n">
        <f aca="false">('SKU Master'!I1081-H1081)/'SKU Master'!I1081</f>
        <v>0.468531468531469</v>
      </c>
      <c r="J1081" s="16" t="n">
        <v>1</v>
      </c>
      <c r="K1081" s="19" t="n">
        <f aca="false">J1081*C1081</f>
        <v>4.8</v>
      </c>
      <c r="L1081" s="16" t="s">
        <v>12291</v>
      </c>
      <c r="M1081" s="16" t="s">
        <v>12292</v>
      </c>
      <c r="N1081" s="16" t="s">
        <v>12017</v>
      </c>
      <c r="O1081" s="16" t="s">
        <v>12293</v>
      </c>
      <c r="P1081" s="16" t="s">
        <v>12294</v>
      </c>
      <c r="Q1081" s="16" t="s">
        <v>12017</v>
      </c>
    </row>
    <row r="1082" customFormat="false" ht="15" hidden="false" customHeight="false" outlineLevel="0" collapsed="false">
      <c r="A1082" s="14" t="str">
        <f aca="false">'SKU Master'!A1082</f>
        <v>07-01081</v>
      </c>
      <c r="B1082" s="14" t="str">
        <f aca="false">VLOOKUP(A1082,'SKU Master'!$A:$N,6,FALSE())</f>
        <v>Wheatstone Organic Alfredo, 24 oz</v>
      </c>
      <c r="C1082" s="15" t="n">
        <v>5</v>
      </c>
      <c r="D1082" s="15" t="n">
        <v>5</v>
      </c>
      <c r="E1082" s="15" t="n">
        <v>3.7</v>
      </c>
      <c r="F1082" s="16" t="s">
        <v>12290</v>
      </c>
      <c r="G1082" s="16" t="s">
        <v>12021</v>
      </c>
      <c r="H1082" s="17" t="n">
        <v>2.27</v>
      </c>
      <c r="I1082" s="18" t="n">
        <f aca="false">('SKU Master'!I1082-H1082)/'SKU Master'!I1082</f>
        <v>0.349570200573066</v>
      </c>
      <c r="J1082" s="16" t="n">
        <v>1</v>
      </c>
      <c r="K1082" s="19" t="n">
        <f aca="false">J1082*C1082</f>
        <v>5</v>
      </c>
      <c r="L1082" s="16" t="s">
        <v>12291</v>
      </c>
      <c r="M1082" s="16" t="s">
        <v>12292</v>
      </c>
      <c r="N1082" s="16" t="s">
        <v>12017</v>
      </c>
      <c r="O1082" s="16" t="s">
        <v>12293</v>
      </c>
      <c r="P1082" s="16" t="s">
        <v>12294</v>
      </c>
      <c r="Q1082" s="16" t="s">
        <v>12017</v>
      </c>
    </row>
    <row r="1083" customFormat="false" ht="15" hidden="false" customHeight="false" outlineLevel="0" collapsed="false">
      <c r="A1083" s="14" t="str">
        <f aca="false">'SKU Master'!A1083</f>
        <v>07-01082</v>
      </c>
      <c r="B1083" s="14" t="str">
        <f aca="false">VLOOKUP(A1083,'SKU Master'!$A:$N,6,FALSE())</f>
        <v>Thrift Row Arrabbiata, 24 oz</v>
      </c>
      <c r="C1083" s="15" t="n">
        <v>3.6</v>
      </c>
      <c r="D1083" s="15" t="n">
        <v>8.3</v>
      </c>
      <c r="E1083" s="15" t="n">
        <v>3.3</v>
      </c>
      <c r="F1083" s="16" t="s">
        <v>12290</v>
      </c>
      <c r="G1083" s="16" t="s">
        <v>12021</v>
      </c>
      <c r="H1083" s="17" t="n">
        <v>2.01</v>
      </c>
      <c r="I1083" s="18" t="n">
        <f aca="false">('SKU Master'!I1083-H1083)/'SKU Master'!I1083</f>
        <v>0.389057750759879</v>
      </c>
      <c r="J1083" s="16" t="n">
        <v>6</v>
      </c>
      <c r="K1083" s="19" t="n">
        <f aca="false">J1083*C1083</f>
        <v>21.6</v>
      </c>
      <c r="L1083" s="16" t="s">
        <v>12295</v>
      </c>
      <c r="M1083" s="16" t="s">
        <v>12292</v>
      </c>
      <c r="N1083" s="16" t="s">
        <v>12017</v>
      </c>
      <c r="O1083" s="16" t="s">
        <v>12293</v>
      </c>
      <c r="P1083" s="16" t="s">
        <v>12297</v>
      </c>
      <c r="Q1083" s="16" t="s">
        <v>12017</v>
      </c>
    </row>
    <row r="1084" customFormat="false" ht="15" hidden="false" customHeight="false" outlineLevel="0" collapsed="false">
      <c r="A1084" s="14" t="str">
        <f aca="false">'SKU Master'!A1084</f>
        <v>07-01083</v>
      </c>
      <c r="B1084" s="14" t="str">
        <f aca="false">VLOOKUP(A1084,'SKU Master'!$A:$N,6,FALSE())</f>
        <v>Redbarn Organic Meat Sauce, 15 oz</v>
      </c>
      <c r="C1084" s="15" t="n">
        <v>2.8</v>
      </c>
      <c r="D1084" s="15" t="n">
        <v>7</v>
      </c>
      <c r="E1084" s="15" t="n">
        <v>3.3</v>
      </c>
      <c r="F1084" s="16" t="s">
        <v>12290</v>
      </c>
      <c r="G1084" s="16" t="s">
        <v>12021</v>
      </c>
      <c r="H1084" s="17" t="n">
        <v>1.59</v>
      </c>
      <c r="I1084" s="18" t="n">
        <f aca="false">('SKU Master'!I1084-H1084)/'SKU Master'!I1084</f>
        <v>0.334728033472803</v>
      </c>
      <c r="J1084" s="16" t="n">
        <v>1</v>
      </c>
      <c r="K1084" s="19" t="n">
        <f aca="false">J1084*C1084</f>
        <v>2.8</v>
      </c>
      <c r="L1084" s="16" t="s">
        <v>12291</v>
      </c>
      <c r="M1084" s="16" t="s">
        <v>12292</v>
      </c>
      <c r="N1084" s="16" t="s">
        <v>12017</v>
      </c>
      <c r="O1084" s="16" t="s">
        <v>12293</v>
      </c>
      <c r="P1084" s="16" t="s">
        <v>12294</v>
      </c>
      <c r="Q1084" s="16" t="s">
        <v>12017</v>
      </c>
    </row>
    <row r="1085" customFormat="false" ht="15" hidden="false" customHeight="false" outlineLevel="0" collapsed="false">
      <c r="A1085" s="14" t="str">
        <f aca="false">'SKU Master'!A1085</f>
        <v>07-01084</v>
      </c>
      <c r="B1085" s="14" t="str">
        <f aca="false">VLOOKUP(A1085,'SKU Master'!$A:$N,6,FALSE())</f>
        <v>Nutgrove Low Sodium Marinara, 45 oz</v>
      </c>
      <c r="C1085" s="15" t="n">
        <v>2.8</v>
      </c>
      <c r="D1085" s="15" t="n">
        <v>4.5</v>
      </c>
      <c r="E1085" s="15" t="n">
        <v>4.6</v>
      </c>
      <c r="F1085" s="16" t="s">
        <v>12290</v>
      </c>
      <c r="G1085" s="16" t="s">
        <v>12021</v>
      </c>
      <c r="H1085" s="17" t="n">
        <v>3.98</v>
      </c>
      <c r="I1085" s="18" t="n">
        <f aca="false">('SKU Master'!I1085-H1085)/'SKU Master'!I1085</f>
        <v>0.377151799687011</v>
      </c>
      <c r="J1085" s="16" t="n">
        <v>4</v>
      </c>
      <c r="K1085" s="19" t="n">
        <f aca="false">J1085*C1085</f>
        <v>11.2</v>
      </c>
      <c r="L1085" s="16" t="s">
        <v>12299</v>
      </c>
      <c r="M1085" s="16" t="s">
        <v>12292</v>
      </c>
      <c r="N1085" s="16" t="s">
        <v>12017</v>
      </c>
      <c r="O1085" s="16" t="s">
        <v>12293</v>
      </c>
      <c r="P1085" s="16" t="s">
        <v>12296</v>
      </c>
      <c r="Q1085" s="16" t="s">
        <v>12017</v>
      </c>
    </row>
    <row r="1086" customFormat="false" ht="15" hidden="false" customHeight="false" outlineLevel="0" collapsed="false">
      <c r="A1086" s="14" t="str">
        <f aca="false">'SKU Master'!A1086</f>
        <v>07-01085</v>
      </c>
      <c r="B1086" s="14" t="str">
        <f aca="false">VLOOKUP(A1086,'SKU Master'!$A:$N,6,FALSE())</f>
        <v>Redbarn Organic Vodka Sauce, 15 oz</v>
      </c>
      <c r="C1086" s="15" t="n">
        <v>3.2</v>
      </c>
      <c r="D1086" s="15" t="n">
        <v>6.3</v>
      </c>
      <c r="E1086" s="15" t="n">
        <v>3.2</v>
      </c>
      <c r="F1086" s="16" t="s">
        <v>12290</v>
      </c>
      <c r="G1086" s="16" t="s">
        <v>12021</v>
      </c>
      <c r="H1086" s="17" t="n">
        <v>2.54</v>
      </c>
      <c r="I1086" s="18" t="n">
        <f aca="false">('SKU Master'!I1086-H1086)/'SKU Master'!I1086</f>
        <v>0.363408521303258</v>
      </c>
      <c r="J1086" s="16" t="n">
        <v>3</v>
      </c>
      <c r="K1086" s="19" t="n">
        <f aca="false">J1086*C1086</f>
        <v>9.6</v>
      </c>
      <c r="L1086" s="16" t="s">
        <v>12299</v>
      </c>
      <c r="M1086" s="16" t="s">
        <v>12292</v>
      </c>
      <c r="N1086" s="16" t="s">
        <v>12017</v>
      </c>
      <c r="O1086" s="16" t="s">
        <v>12293</v>
      </c>
      <c r="P1086" s="16" t="s">
        <v>12298</v>
      </c>
      <c r="Q1086" s="16" t="s">
        <v>12017</v>
      </c>
    </row>
    <row r="1087" customFormat="false" ht="15" hidden="false" customHeight="false" outlineLevel="0" collapsed="false">
      <c r="A1087" s="14" t="str">
        <f aca="false">'SKU Master'!A1087</f>
        <v>07-01086</v>
      </c>
      <c r="B1087" s="14" t="str">
        <f aca="false">VLOOKUP(A1087,'SKU Master'!$A:$N,6,FALSE())</f>
        <v>Nutgrove Organic Vodka Sauce, 45 oz</v>
      </c>
      <c r="C1087" s="15" t="n">
        <v>2.6</v>
      </c>
      <c r="D1087" s="15" t="n">
        <v>6.8</v>
      </c>
      <c r="E1087" s="15" t="n">
        <v>3.8</v>
      </c>
      <c r="F1087" s="16" t="s">
        <v>12290</v>
      </c>
      <c r="G1087" s="16" t="s">
        <v>12021</v>
      </c>
      <c r="H1087" s="17" t="n">
        <v>2.99</v>
      </c>
      <c r="I1087" s="18" t="n">
        <f aca="false">('SKU Master'!I1087-H1087)/'SKU Master'!I1087</f>
        <v>0.318906605922551</v>
      </c>
      <c r="J1087" s="16" t="n">
        <v>5</v>
      </c>
      <c r="K1087" s="19" t="n">
        <f aca="false">J1087*C1087</f>
        <v>13</v>
      </c>
      <c r="L1087" s="16" t="s">
        <v>12295</v>
      </c>
      <c r="M1087" s="16" t="s">
        <v>12292</v>
      </c>
      <c r="N1087" s="16" t="s">
        <v>12017</v>
      </c>
      <c r="O1087" s="16" t="s">
        <v>12293</v>
      </c>
      <c r="P1087" s="16" t="s">
        <v>12296</v>
      </c>
      <c r="Q1087" s="16" t="s">
        <v>12017</v>
      </c>
    </row>
    <row r="1088" customFormat="false" ht="15" hidden="false" customHeight="false" outlineLevel="0" collapsed="false">
      <c r="A1088" s="14" t="str">
        <f aca="false">'SKU Master'!A1088</f>
        <v>07-01087</v>
      </c>
      <c r="B1088" s="14" t="str">
        <f aca="false">VLOOKUP(A1088,'SKU Master'!$A:$N,6,FALSE())</f>
        <v>Orchard Spread Organic Marinara, 45 oz</v>
      </c>
      <c r="C1088" s="15" t="n">
        <v>3.2</v>
      </c>
      <c r="D1088" s="15" t="n">
        <v>8.5</v>
      </c>
      <c r="E1088" s="15" t="n">
        <v>4.8</v>
      </c>
      <c r="F1088" s="16" t="s">
        <v>12290</v>
      </c>
      <c r="G1088" s="16" t="s">
        <v>12021</v>
      </c>
      <c r="H1088" s="17" t="n">
        <v>3.11</v>
      </c>
      <c r="I1088" s="18" t="n">
        <f aca="false">('SKU Master'!I1088-H1088)/'SKU Master'!I1088</f>
        <v>0.412098298676749</v>
      </c>
      <c r="J1088" s="16" t="n">
        <v>4</v>
      </c>
      <c r="K1088" s="19" t="n">
        <f aca="false">J1088*C1088</f>
        <v>12.8</v>
      </c>
      <c r="L1088" s="16" t="s">
        <v>12295</v>
      </c>
      <c r="M1088" s="16" t="s">
        <v>12292</v>
      </c>
      <c r="N1088" s="16" t="s">
        <v>12017</v>
      </c>
      <c r="O1088" s="16" t="s">
        <v>12293</v>
      </c>
      <c r="P1088" s="16" t="s">
        <v>12296</v>
      </c>
      <c r="Q1088" s="16" t="s">
        <v>12017</v>
      </c>
    </row>
    <row r="1089" customFormat="false" ht="15" hidden="false" customHeight="false" outlineLevel="0" collapsed="false">
      <c r="A1089" s="14" t="str">
        <f aca="false">'SKU Master'!A1089</f>
        <v>07-01088</v>
      </c>
      <c r="B1089" s="14" t="str">
        <f aca="false">VLOOKUP(A1089,'SKU Master'!$A:$N,6,FALSE())</f>
        <v>Kettle Row Low Sodium Vodka Sauce, 24 oz</v>
      </c>
      <c r="C1089" s="15" t="n">
        <v>3.8</v>
      </c>
      <c r="D1089" s="15" t="n">
        <v>6</v>
      </c>
      <c r="E1089" s="15" t="n">
        <v>4.9</v>
      </c>
      <c r="F1089" s="16" t="s">
        <v>12290</v>
      </c>
      <c r="G1089" s="16" t="s">
        <v>12021</v>
      </c>
      <c r="H1089" s="17" t="n">
        <v>2.36</v>
      </c>
      <c r="I1089" s="18" t="n">
        <f aca="false">('SKU Master'!I1089-H1089)/'SKU Master'!I1089</f>
        <v>0.32378223495702</v>
      </c>
      <c r="J1089" s="16" t="n">
        <v>7</v>
      </c>
      <c r="K1089" s="19" t="n">
        <f aca="false">J1089*C1089</f>
        <v>26.6</v>
      </c>
      <c r="L1089" s="16" t="s">
        <v>12295</v>
      </c>
      <c r="M1089" s="16" t="s">
        <v>12292</v>
      </c>
      <c r="N1089" s="16" t="s">
        <v>12017</v>
      </c>
      <c r="O1089" s="16" t="s">
        <v>12293</v>
      </c>
      <c r="P1089" s="16" t="s">
        <v>12297</v>
      </c>
      <c r="Q1089" s="16" t="s">
        <v>12017</v>
      </c>
    </row>
    <row r="1090" customFormat="false" ht="15" hidden="false" customHeight="false" outlineLevel="0" collapsed="false">
      <c r="A1090" s="14" t="str">
        <f aca="false">'SKU Master'!A1090</f>
        <v>07-01089</v>
      </c>
      <c r="B1090" s="14" t="str">
        <f aca="false">VLOOKUP(A1090,'SKU Master'!$A:$N,6,FALSE())</f>
        <v>Redbarn Low Sodium Alfredo, 15 oz</v>
      </c>
      <c r="C1090" s="15" t="n">
        <v>4.1</v>
      </c>
      <c r="D1090" s="15" t="n">
        <v>5.4</v>
      </c>
      <c r="E1090" s="15" t="n">
        <v>3.9</v>
      </c>
      <c r="F1090" s="16" t="s">
        <v>12290</v>
      </c>
      <c r="G1090" s="16" t="s">
        <v>12021</v>
      </c>
      <c r="H1090" s="17" t="n">
        <v>4.4</v>
      </c>
      <c r="I1090" s="18" t="n">
        <f aca="false">('SKU Master'!I1090-H1090)/'SKU Master'!I1090</f>
        <v>0.311424100156494</v>
      </c>
      <c r="J1090" s="16" t="n">
        <v>4</v>
      </c>
      <c r="K1090" s="19" t="n">
        <f aca="false">J1090*C1090</f>
        <v>16.4</v>
      </c>
      <c r="L1090" s="16" t="s">
        <v>12295</v>
      </c>
      <c r="M1090" s="16" t="s">
        <v>12292</v>
      </c>
      <c r="N1090" s="16" t="s">
        <v>12017</v>
      </c>
      <c r="O1090" s="16" t="s">
        <v>12293</v>
      </c>
      <c r="P1090" s="16" t="s">
        <v>12296</v>
      </c>
      <c r="Q1090" s="16" t="s">
        <v>12017</v>
      </c>
    </row>
    <row r="1091" customFormat="false" ht="15" hidden="false" customHeight="false" outlineLevel="0" collapsed="false">
      <c r="A1091" s="14" t="str">
        <f aca="false">'SKU Master'!A1091</f>
        <v>07-01090</v>
      </c>
      <c r="B1091" s="14" t="str">
        <f aca="false">VLOOKUP(A1091,'SKU Master'!$A:$N,6,FALSE())</f>
        <v>Roastport Low Sodium Pesto, 45 oz</v>
      </c>
      <c r="C1091" s="15" t="n">
        <v>3.3</v>
      </c>
      <c r="D1091" s="15" t="n">
        <v>7.2</v>
      </c>
      <c r="E1091" s="15" t="n">
        <v>3.8</v>
      </c>
      <c r="F1091" s="16" t="s">
        <v>12290</v>
      </c>
      <c r="G1091" s="16" t="s">
        <v>12021</v>
      </c>
      <c r="H1091" s="17" t="n">
        <v>4.12</v>
      </c>
      <c r="I1091" s="18" t="n">
        <f aca="false">('SKU Master'!I1091-H1091)/'SKU Master'!I1091</f>
        <v>0.355242566510172</v>
      </c>
      <c r="J1091" s="16" t="n">
        <v>3</v>
      </c>
      <c r="K1091" s="19" t="n">
        <f aca="false">J1091*C1091</f>
        <v>9.9</v>
      </c>
      <c r="L1091" s="16" t="s">
        <v>12295</v>
      </c>
      <c r="M1091" s="16" t="s">
        <v>12292</v>
      </c>
      <c r="N1091" s="16" t="s">
        <v>12017</v>
      </c>
      <c r="O1091" s="16" t="s">
        <v>12293</v>
      </c>
      <c r="P1091" s="16" t="s">
        <v>12296</v>
      </c>
      <c r="Q1091" s="16" t="s">
        <v>12017</v>
      </c>
    </row>
    <row r="1092" customFormat="false" ht="15" hidden="false" customHeight="false" outlineLevel="0" collapsed="false">
      <c r="A1092" s="14" t="str">
        <f aca="false">'SKU Master'!A1092</f>
        <v>07-01091</v>
      </c>
      <c r="B1092" s="14" t="str">
        <f aca="false">VLOOKUP(A1092,'SKU Master'!$A:$N,6,FALSE())</f>
        <v>Kettle Row Low Sodium Alfredo, 24 oz</v>
      </c>
      <c r="C1092" s="15" t="n">
        <v>2.7</v>
      </c>
      <c r="D1092" s="15" t="n">
        <v>5.5</v>
      </c>
      <c r="E1092" s="15" t="n">
        <v>3.5</v>
      </c>
      <c r="F1092" s="16" t="s">
        <v>12290</v>
      </c>
      <c r="G1092" s="16" t="s">
        <v>12021</v>
      </c>
      <c r="H1092" s="17" t="n">
        <v>3.84</v>
      </c>
      <c r="I1092" s="18" t="n">
        <f aca="false">('SKU Master'!I1092-H1092)/'SKU Master'!I1092</f>
        <v>0.287569573283859</v>
      </c>
      <c r="J1092" s="16" t="n">
        <v>2</v>
      </c>
      <c r="K1092" s="19" t="n">
        <f aca="false">J1092*C1092</f>
        <v>5.4</v>
      </c>
      <c r="L1092" s="16" t="s">
        <v>12295</v>
      </c>
      <c r="M1092" s="16" t="s">
        <v>12292</v>
      </c>
      <c r="N1092" s="16" t="s">
        <v>12017</v>
      </c>
      <c r="O1092" s="16" t="s">
        <v>12293</v>
      </c>
      <c r="P1092" s="16" t="s">
        <v>12294</v>
      </c>
      <c r="Q1092" s="16" t="s">
        <v>12017</v>
      </c>
    </row>
    <row r="1093" customFormat="false" ht="15" hidden="false" customHeight="false" outlineLevel="0" collapsed="false">
      <c r="A1093" s="14" t="str">
        <f aca="false">'SKU Master'!A1093</f>
        <v>07-01092</v>
      </c>
      <c r="B1093" s="14" t="str">
        <f aca="false">VLOOKUP(A1093,'SKU Master'!$A:$N,6,FALSE())</f>
        <v>Orchard Spread Organic Alfredo, 15 oz</v>
      </c>
      <c r="C1093" s="15" t="n">
        <v>4.5</v>
      </c>
      <c r="D1093" s="15" t="n">
        <v>6.4</v>
      </c>
      <c r="E1093" s="15" t="n">
        <v>3</v>
      </c>
      <c r="F1093" s="16" t="s">
        <v>12290</v>
      </c>
      <c r="G1093" s="16" t="s">
        <v>12021</v>
      </c>
      <c r="H1093" s="17" t="n">
        <v>3.63</v>
      </c>
      <c r="I1093" s="18" t="n">
        <f aca="false">('SKU Master'!I1093-H1093)/'SKU Master'!I1093</f>
        <v>0.313799621928166</v>
      </c>
      <c r="J1093" s="16" t="n">
        <v>6</v>
      </c>
      <c r="K1093" s="19" t="n">
        <f aca="false">J1093*C1093</f>
        <v>27</v>
      </c>
      <c r="L1093" s="16" t="s">
        <v>12295</v>
      </c>
      <c r="M1093" s="16" t="s">
        <v>12292</v>
      </c>
      <c r="N1093" s="16" t="s">
        <v>12017</v>
      </c>
      <c r="O1093" s="16" t="s">
        <v>12293</v>
      </c>
      <c r="P1093" s="16" t="s">
        <v>12297</v>
      </c>
      <c r="Q1093" s="16" t="s">
        <v>12017</v>
      </c>
    </row>
    <row r="1094" customFormat="false" ht="15" hidden="false" customHeight="false" outlineLevel="0" collapsed="false">
      <c r="A1094" s="14" t="str">
        <f aca="false">'SKU Master'!A1094</f>
        <v>07-01093</v>
      </c>
      <c r="B1094" s="14" t="str">
        <f aca="false">VLOOKUP(A1094,'SKU Master'!$A:$N,6,FALSE())</f>
        <v>Golden Grain Co. Low Sodium Marinara, 24 oz</v>
      </c>
      <c r="C1094" s="15" t="n">
        <v>4.1</v>
      </c>
      <c r="D1094" s="15" t="n">
        <v>4.2</v>
      </c>
      <c r="E1094" s="15" t="n">
        <v>4.7</v>
      </c>
      <c r="F1094" s="16" t="s">
        <v>12290</v>
      </c>
      <c r="G1094" s="16" t="s">
        <v>12021</v>
      </c>
      <c r="H1094" s="17" t="n">
        <v>3.71</v>
      </c>
      <c r="I1094" s="18" t="n">
        <f aca="false">('SKU Master'!I1094-H1094)/'SKU Master'!I1094</f>
        <v>0.370118845500849</v>
      </c>
      <c r="J1094" s="16" t="n">
        <v>2</v>
      </c>
      <c r="K1094" s="19" t="n">
        <f aca="false">J1094*C1094</f>
        <v>8.2</v>
      </c>
      <c r="L1094" s="16" t="s">
        <v>12295</v>
      </c>
      <c r="M1094" s="16" t="s">
        <v>12292</v>
      </c>
      <c r="N1094" s="16" t="s">
        <v>12017</v>
      </c>
      <c r="O1094" s="16" t="s">
        <v>12293</v>
      </c>
      <c r="P1094" s="16" t="s">
        <v>12294</v>
      </c>
      <c r="Q1094" s="16" t="s">
        <v>12017</v>
      </c>
    </row>
    <row r="1095" customFormat="false" ht="15" hidden="false" customHeight="false" outlineLevel="0" collapsed="false">
      <c r="A1095" s="14" t="str">
        <f aca="false">'SKU Master'!A1095</f>
        <v>07-01094</v>
      </c>
      <c r="B1095" s="14" t="str">
        <f aca="false">VLOOKUP(A1095,'SKU Master'!$A:$N,6,FALSE())</f>
        <v>Golden Grain Co. Organic Arrabbiata, 45 oz</v>
      </c>
      <c r="C1095" s="15" t="n">
        <v>3.9</v>
      </c>
      <c r="D1095" s="15" t="n">
        <v>7.6</v>
      </c>
      <c r="E1095" s="15" t="n">
        <v>4.3</v>
      </c>
      <c r="F1095" s="16" t="s">
        <v>12290</v>
      </c>
      <c r="G1095" s="16" t="s">
        <v>12021</v>
      </c>
      <c r="H1095" s="17" t="n">
        <v>3.07</v>
      </c>
      <c r="I1095" s="18" t="n">
        <f aca="false">('SKU Master'!I1095-H1095)/'SKU Master'!I1095</f>
        <v>0.300683371298405</v>
      </c>
      <c r="J1095" s="16" t="n">
        <v>3</v>
      </c>
      <c r="K1095" s="19" t="n">
        <f aca="false">J1095*C1095</f>
        <v>11.7</v>
      </c>
      <c r="L1095" s="16" t="s">
        <v>12295</v>
      </c>
      <c r="M1095" s="16" t="s">
        <v>12292</v>
      </c>
      <c r="N1095" s="16" t="s">
        <v>12017</v>
      </c>
      <c r="O1095" s="16" t="s">
        <v>12293</v>
      </c>
      <c r="P1095" s="16" t="s">
        <v>12298</v>
      </c>
      <c r="Q1095" s="16" t="s">
        <v>12021</v>
      </c>
    </row>
    <row r="1096" customFormat="false" ht="15" hidden="false" customHeight="false" outlineLevel="0" collapsed="false">
      <c r="A1096" s="14" t="str">
        <f aca="false">'SKU Master'!A1096</f>
        <v>07-01095</v>
      </c>
      <c r="B1096" s="14" t="str">
        <f aca="false">VLOOKUP(A1096,'SKU Master'!$A:$N,6,FALSE())</f>
        <v>Redbarn Low Sodium Alfredo, 24 oz</v>
      </c>
      <c r="C1096" s="15" t="n">
        <v>3.2</v>
      </c>
      <c r="D1096" s="15" t="n">
        <v>8.1</v>
      </c>
      <c r="E1096" s="15" t="n">
        <v>3.4</v>
      </c>
      <c r="F1096" s="16" t="s">
        <v>12290</v>
      </c>
      <c r="G1096" s="16" t="s">
        <v>12021</v>
      </c>
      <c r="H1096" s="17" t="n">
        <v>4.53</v>
      </c>
      <c r="I1096" s="18" t="n">
        <f aca="false">('SKU Master'!I1096-H1096)/'SKU Master'!I1096</f>
        <v>0.332842415316642</v>
      </c>
      <c r="J1096" s="16" t="n">
        <v>2</v>
      </c>
      <c r="K1096" s="19" t="n">
        <f aca="false">J1096*C1096</f>
        <v>6.4</v>
      </c>
      <c r="L1096" s="16" t="s">
        <v>12295</v>
      </c>
      <c r="M1096" s="16" t="s">
        <v>12292</v>
      </c>
      <c r="N1096" s="16" t="s">
        <v>12017</v>
      </c>
      <c r="O1096" s="16" t="s">
        <v>12293</v>
      </c>
      <c r="P1096" s="16" t="s">
        <v>12298</v>
      </c>
      <c r="Q1096" s="16" t="s">
        <v>12017</v>
      </c>
    </row>
    <row r="1097" customFormat="false" ht="15" hidden="false" customHeight="false" outlineLevel="0" collapsed="false">
      <c r="A1097" s="14" t="str">
        <f aca="false">'SKU Master'!A1097</f>
        <v>07-01096</v>
      </c>
      <c r="B1097" s="14" t="str">
        <f aca="false">VLOOKUP(A1097,'SKU Master'!$A:$N,6,FALSE())</f>
        <v>Kettle Row Organic Marinara, 45 oz</v>
      </c>
      <c r="C1097" s="15" t="n">
        <v>4.8</v>
      </c>
      <c r="D1097" s="15" t="n">
        <v>6.5</v>
      </c>
      <c r="E1097" s="15" t="n">
        <v>5</v>
      </c>
      <c r="F1097" s="16" t="s">
        <v>12290</v>
      </c>
      <c r="G1097" s="16" t="s">
        <v>12021</v>
      </c>
      <c r="H1097" s="17" t="n">
        <v>4.4</v>
      </c>
      <c r="I1097" s="18" t="n">
        <f aca="false">('SKU Master'!I1097-H1097)/'SKU Master'!I1097</f>
        <v>0.361393323657475</v>
      </c>
      <c r="J1097" s="16" t="n">
        <v>2</v>
      </c>
      <c r="K1097" s="19" t="n">
        <f aca="false">J1097*C1097</f>
        <v>9.6</v>
      </c>
      <c r="L1097" s="16" t="s">
        <v>12295</v>
      </c>
      <c r="M1097" s="16" t="s">
        <v>12292</v>
      </c>
      <c r="N1097" s="16" t="s">
        <v>12017</v>
      </c>
      <c r="O1097" s="16" t="s">
        <v>12293</v>
      </c>
      <c r="P1097" s="16" t="s">
        <v>12298</v>
      </c>
      <c r="Q1097" s="16" t="s">
        <v>12017</v>
      </c>
    </row>
    <row r="1098" customFormat="false" ht="15" hidden="false" customHeight="false" outlineLevel="0" collapsed="false">
      <c r="A1098" s="14" t="str">
        <f aca="false">'SKU Master'!A1098</f>
        <v>07-01097</v>
      </c>
      <c r="B1098" s="14" t="str">
        <f aca="false">VLOOKUP(A1098,'SKU Master'!$A:$N,6,FALSE())</f>
        <v>Wheatstone Low Sodium Alfredo, 24 oz</v>
      </c>
      <c r="C1098" s="15" t="n">
        <v>4.5</v>
      </c>
      <c r="D1098" s="15" t="n">
        <v>7.1</v>
      </c>
      <c r="E1098" s="15" t="n">
        <v>3.8</v>
      </c>
      <c r="F1098" s="16" t="s">
        <v>12290</v>
      </c>
      <c r="G1098" s="16" t="s">
        <v>12021</v>
      </c>
      <c r="H1098" s="17" t="n">
        <v>2.98</v>
      </c>
      <c r="I1098" s="18" t="n">
        <f aca="false">('SKU Master'!I1098-H1098)/'SKU Master'!I1098</f>
        <v>0.377870563674322</v>
      </c>
      <c r="J1098" s="16" t="n">
        <v>4</v>
      </c>
      <c r="K1098" s="19" t="n">
        <f aca="false">J1098*C1098</f>
        <v>18</v>
      </c>
      <c r="L1098" s="16" t="s">
        <v>12295</v>
      </c>
      <c r="M1098" s="16" t="s">
        <v>12292</v>
      </c>
      <c r="N1098" s="16" t="s">
        <v>12017</v>
      </c>
      <c r="O1098" s="16" t="s">
        <v>12293</v>
      </c>
      <c r="P1098" s="16" t="s">
        <v>12296</v>
      </c>
      <c r="Q1098" s="16" t="s">
        <v>12017</v>
      </c>
    </row>
    <row r="1099" customFormat="false" ht="15" hidden="false" customHeight="false" outlineLevel="0" collapsed="false">
      <c r="A1099" s="14" t="str">
        <f aca="false">'SKU Master'!A1099</f>
        <v>07-01098</v>
      </c>
      <c r="B1099" s="14" t="str">
        <f aca="false">VLOOKUP(A1099,'SKU Master'!$A:$N,6,FALSE())</f>
        <v>Nutgrove Arrabbiata, 15 oz</v>
      </c>
      <c r="C1099" s="15" t="n">
        <v>3.2</v>
      </c>
      <c r="D1099" s="15" t="n">
        <v>8.9</v>
      </c>
      <c r="E1099" s="15" t="n">
        <v>2.5</v>
      </c>
      <c r="F1099" s="16" t="s">
        <v>12290</v>
      </c>
      <c r="G1099" s="16" t="s">
        <v>12021</v>
      </c>
      <c r="H1099" s="17" t="n">
        <v>2.65</v>
      </c>
      <c r="I1099" s="18" t="n">
        <f aca="false">('SKU Master'!I1099-H1099)/'SKU Master'!I1099</f>
        <v>0.409799554565702</v>
      </c>
      <c r="J1099" s="16" t="n">
        <v>5</v>
      </c>
      <c r="K1099" s="19" t="n">
        <f aca="false">J1099*C1099</f>
        <v>16</v>
      </c>
      <c r="L1099" s="16" t="s">
        <v>12295</v>
      </c>
      <c r="M1099" s="16" t="s">
        <v>12292</v>
      </c>
      <c r="N1099" s="16" t="s">
        <v>12017</v>
      </c>
      <c r="O1099" s="16" t="s">
        <v>12293</v>
      </c>
      <c r="P1099" s="16" t="s">
        <v>12296</v>
      </c>
      <c r="Q1099" s="16" t="s">
        <v>12017</v>
      </c>
    </row>
    <row r="1100" customFormat="false" ht="15" hidden="false" customHeight="false" outlineLevel="0" collapsed="false">
      <c r="A1100" s="14" t="str">
        <f aca="false">'SKU Master'!A1100</f>
        <v>07-01099</v>
      </c>
      <c r="B1100" s="14" t="str">
        <f aca="false">VLOOKUP(A1100,'SKU Master'!$A:$N,6,FALSE())</f>
        <v>Thrift Row Marinara, 24 oz</v>
      </c>
      <c r="C1100" s="15" t="n">
        <v>4.6</v>
      </c>
      <c r="D1100" s="15" t="n">
        <v>6.9</v>
      </c>
      <c r="E1100" s="15" t="n">
        <v>4.5</v>
      </c>
      <c r="F1100" s="16" t="s">
        <v>12290</v>
      </c>
      <c r="G1100" s="16" t="s">
        <v>12021</v>
      </c>
      <c r="H1100" s="17" t="n">
        <v>2.81</v>
      </c>
      <c r="I1100" s="18" t="n">
        <f aca="false">('SKU Master'!I1100-H1100)/'SKU Master'!I1100</f>
        <v>0.425357873210634</v>
      </c>
      <c r="J1100" s="16" t="n">
        <v>5</v>
      </c>
      <c r="K1100" s="19" t="n">
        <f aca="false">J1100*C1100</f>
        <v>23</v>
      </c>
      <c r="L1100" s="16" t="s">
        <v>12295</v>
      </c>
      <c r="M1100" s="16" t="s">
        <v>12292</v>
      </c>
      <c r="N1100" s="16" t="s">
        <v>12017</v>
      </c>
      <c r="O1100" s="16" t="s">
        <v>12293</v>
      </c>
      <c r="P1100" s="16" t="s">
        <v>12296</v>
      </c>
      <c r="Q1100" s="16" t="s">
        <v>12017</v>
      </c>
    </row>
    <row r="1101" customFormat="false" ht="15" hidden="false" customHeight="false" outlineLevel="0" collapsed="false">
      <c r="A1101" s="14" t="str">
        <f aca="false">'SKU Master'!A1101</f>
        <v>07-01100</v>
      </c>
      <c r="B1101" s="14" t="str">
        <f aca="false">VLOOKUP(A1101,'SKU Master'!$A:$N,6,FALSE())</f>
        <v>Kettle Row Arrabbiata, 15 oz</v>
      </c>
      <c r="C1101" s="15" t="n">
        <v>2.9</v>
      </c>
      <c r="D1101" s="15" t="n">
        <v>8.7</v>
      </c>
      <c r="E1101" s="15" t="n">
        <v>4.6</v>
      </c>
      <c r="F1101" s="16" t="s">
        <v>12290</v>
      </c>
      <c r="G1101" s="16" t="s">
        <v>12021</v>
      </c>
      <c r="H1101" s="17" t="n">
        <v>1.52</v>
      </c>
      <c r="I1101" s="18" t="n">
        <f aca="false">('SKU Master'!I1101-H1101)/'SKU Master'!I1101</f>
        <v>0.364016736401674</v>
      </c>
      <c r="J1101" s="16" t="n">
        <v>5</v>
      </c>
      <c r="K1101" s="19" t="n">
        <f aca="false">J1101*C1101</f>
        <v>14.5</v>
      </c>
      <c r="L1101" s="16" t="s">
        <v>12295</v>
      </c>
      <c r="M1101" s="16" t="s">
        <v>12292</v>
      </c>
      <c r="N1101" s="16" t="s">
        <v>12017</v>
      </c>
      <c r="O1101" s="16" t="s">
        <v>12293</v>
      </c>
      <c r="P1101" s="16" t="s">
        <v>12296</v>
      </c>
      <c r="Q1101" s="16" t="s">
        <v>12017</v>
      </c>
    </row>
    <row r="1102" customFormat="false" ht="15" hidden="false" customHeight="false" outlineLevel="0" collapsed="false">
      <c r="A1102" s="14" t="str">
        <f aca="false">'SKU Master'!A1102</f>
        <v>07-01101</v>
      </c>
      <c r="B1102" s="14" t="str">
        <f aca="false">VLOOKUP(A1102,'SKU Master'!$A:$N,6,FALSE())</f>
        <v>Roastport Low Sodium Vodka Sauce, 45 oz</v>
      </c>
      <c r="C1102" s="15" t="n">
        <v>3.3</v>
      </c>
      <c r="D1102" s="15" t="n">
        <v>7</v>
      </c>
      <c r="E1102" s="15" t="n">
        <v>2.9</v>
      </c>
      <c r="F1102" s="16" t="s">
        <v>12290</v>
      </c>
      <c r="G1102" s="16" t="s">
        <v>12017</v>
      </c>
      <c r="H1102" s="17" t="n">
        <v>3.29</v>
      </c>
      <c r="I1102" s="18" t="n">
        <f aca="false">('SKU Master'!I1102-H1102)/'SKU Master'!I1102</f>
        <v>0.32719836400818</v>
      </c>
      <c r="J1102" s="16" t="n">
        <v>5</v>
      </c>
      <c r="K1102" s="19" t="n">
        <f aca="false">J1102*C1102</f>
        <v>16.5</v>
      </c>
      <c r="L1102" s="16" t="s">
        <v>12295</v>
      </c>
      <c r="M1102" s="16" t="s">
        <v>12292</v>
      </c>
      <c r="N1102" s="16" t="s">
        <v>12017</v>
      </c>
      <c r="O1102" s="16" t="s">
        <v>12293</v>
      </c>
      <c r="P1102" s="16" t="s">
        <v>12296</v>
      </c>
      <c r="Q1102" s="16" t="s">
        <v>12017</v>
      </c>
    </row>
    <row r="1103" customFormat="false" ht="15" hidden="false" customHeight="false" outlineLevel="0" collapsed="false">
      <c r="A1103" s="14" t="str">
        <f aca="false">'SKU Master'!A1103</f>
        <v>07-01102</v>
      </c>
      <c r="B1103" s="14" t="str">
        <f aca="false">VLOOKUP(A1103,'SKU Master'!$A:$N,6,FALSE())</f>
        <v>Nutgrove Low Sodium Marinara, 24 oz</v>
      </c>
      <c r="C1103" s="15" t="n">
        <v>3.7</v>
      </c>
      <c r="D1103" s="15" t="n">
        <v>6.9</v>
      </c>
      <c r="E1103" s="15" t="n">
        <v>3.3</v>
      </c>
      <c r="F1103" s="16" t="s">
        <v>12290</v>
      </c>
      <c r="G1103" s="16" t="s">
        <v>12021</v>
      </c>
      <c r="H1103" s="17" t="n">
        <v>2.99</v>
      </c>
      <c r="I1103" s="18" t="n">
        <f aca="false">('SKU Master'!I1103-H1103)/'SKU Master'!I1103</f>
        <v>0.303030303030303</v>
      </c>
      <c r="J1103" s="16" t="n">
        <v>5</v>
      </c>
      <c r="K1103" s="19" t="n">
        <f aca="false">J1103*C1103</f>
        <v>18.5</v>
      </c>
      <c r="L1103" s="16" t="s">
        <v>12295</v>
      </c>
      <c r="M1103" s="16" t="s">
        <v>12292</v>
      </c>
      <c r="N1103" s="16" t="s">
        <v>12017</v>
      </c>
      <c r="O1103" s="16" t="s">
        <v>12293</v>
      </c>
      <c r="P1103" s="16" t="s">
        <v>12296</v>
      </c>
      <c r="Q1103" s="16" t="s">
        <v>12017</v>
      </c>
    </row>
    <row r="1104" customFormat="false" ht="15" hidden="false" customHeight="false" outlineLevel="0" collapsed="false">
      <c r="A1104" s="14" t="str">
        <f aca="false">'SKU Master'!A1104</f>
        <v>07-01103</v>
      </c>
      <c r="B1104" s="14" t="str">
        <f aca="false">VLOOKUP(A1104,'SKU Master'!$A:$N,6,FALSE())</f>
        <v>Thrift Row Vodka Sauce, 24 oz</v>
      </c>
      <c r="C1104" s="15" t="n">
        <v>4.7</v>
      </c>
      <c r="D1104" s="15" t="n">
        <v>4.7</v>
      </c>
      <c r="E1104" s="15" t="n">
        <v>4.3</v>
      </c>
      <c r="F1104" s="16" t="s">
        <v>12290</v>
      </c>
      <c r="G1104" s="16" t="s">
        <v>12017</v>
      </c>
      <c r="H1104" s="17" t="n">
        <v>2.38</v>
      </c>
      <c r="I1104" s="18" t="n">
        <f aca="false">('SKU Master'!I1104-H1104)/'SKU Master'!I1104</f>
        <v>0.372031662269129</v>
      </c>
      <c r="J1104" s="16" t="n">
        <v>1</v>
      </c>
      <c r="K1104" s="19" t="n">
        <f aca="false">J1104*C1104</f>
        <v>4.7</v>
      </c>
      <c r="L1104" s="16" t="s">
        <v>12295</v>
      </c>
      <c r="M1104" s="16" t="s">
        <v>12292</v>
      </c>
      <c r="N1104" s="16" t="s">
        <v>12017</v>
      </c>
      <c r="O1104" s="16" t="s">
        <v>12293</v>
      </c>
      <c r="P1104" s="16" t="s">
        <v>12294</v>
      </c>
      <c r="Q1104" s="16" t="s">
        <v>12017</v>
      </c>
    </row>
    <row r="1105" customFormat="false" ht="15" hidden="false" customHeight="false" outlineLevel="0" collapsed="false">
      <c r="A1105" s="14" t="str">
        <f aca="false">'SKU Master'!A1105</f>
        <v>07-01104</v>
      </c>
      <c r="B1105" s="14" t="str">
        <f aca="false">VLOOKUP(A1105,'SKU Master'!$A:$N,6,FALSE())</f>
        <v>Roastport Alfredo, 15 oz</v>
      </c>
      <c r="C1105" s="15" t="n">
        <v>3.5</v>
      </c>
      <c r="D1105" s="15" t="n">
        <v>4</v>
      </c>
      <c r="E1105" s="15" t="n">
        <v>3.2</v>
      </c>
      <c r="F1105" s="16" t="s">
        <v>12290</v>
      </c>
      <c r="G1105" s="16" t="s">
        <v>12017</v>
      </c>
      <c r="H1105" s="17" t="n">
        <v>3.52</v>
      </c>
      <c r="I1105" s="18" t="n">
        <f aca="false">('SKU Master'!I1105-H1105)/'SKU Master'!I1105</f>
        <v>0.294589178356713</v>
      </c>
      <c r="J1105" s="16" t="n">
        <v>4</v>
      </c>
      <c r="K1105" s="19" t="n">
        <f aca="false">J1105*C1105</f>
        <v>14</v>
      </c>
      <c r="L1105" s="16" t="s">
        <v>12295</v>
      </c>
      <c r="M1105" s="16" t="s">
        <v>12292</v>
      </c>
      <c r="N1105" s="16" t="s">
        <v>12017</v>
      </c>
      <c r="O1105" s="16" t="s">
        <v>12293</v>
      </c>
      <c r="P1105" s="16" t="s">
        <v>12296</v>
      </c>
      <c r="Q1105" s="16" t="s">
        <v>12017</v>
      </c>
    </row>
    <row r="1106" customFormat="false" ht="15" hidden="false" customHeight="false" outlineLevel="0" collapsed="false">
      <c r="A1106" s="14" t="str">
        <f aca="false">'SKU Master'!A1106</f>
        <v>07-01105</v>
      </c>
      <c r="B1106" s="14" t="str">
        <f aca="false">VLOOKUP(A1106,'SKU Master'!$A:$N,6,FALSE())</f>
        <v>Orchard Spread Meat Sauce, 45 oz</v>
      </c>
      <c r="C1106" s="15" t="n">
        <v>3.9</v>
      </c>
      <c r="D1106" s="15" t="n">
        <v>8.9</v>
      </c>
      <c r="E1106" s="15" t="n">
        <v>4.3</v>
      </c>
      <c r="F1106" s="16" t="s">
        <v>12290</v>
      </c>
      <c r="G1106" s="16" t="s">
        <v>12021</v>
      </c>
      <c r="H1106" s="17" t="n">
        <v>4.67</v>
      </c>
      <c r="I1106" s="18" t="n">
        <f aca="false">('SKU Master'!I1106-H1106)/'SKU Master'!I1106</f>
        <v>0.322206095791001</v>
      </c>
      <c r="J1106" s="16" t="n">
        <v>6</v>
      </c>
      <c r="K1106" s="19" t="n">
        <f aca="false">J1106*C1106</f>
        <v>23.4</v>
      </c>
      <c r="L1106" s="16" t="s">
        <v>12295</v>
      </c>
      <c r="M1106" s="16" t="s">
        <v>12292</v>
      </c>
      <c r="N1106" s="16" t="s">
        <v>12017</v>
      </c>
      <c r="O1106" s="16" t="s">
        <v>12293</v>
      </c>
      <c r="P1106" s="16" t="s">
        <v>12297</v>
      </c>
      <c r="Q1106" s="16" t="s">
        <v>12017</v>
      </c>
    </row>
    <row r="1107" customFormat="false" ht="15" hidden="false" customHeight="false" outlineLevel="0" collapsed="false">
      <c r="A1107" s="14" t="str">
        <f aca="false">'SKU Master'!A1107</f>
        <v>07-01106</v>
      </c>
      <c r="B1107" s="14" t="str">
        <f aca="false">VLOOKUP(A1107,'SKU Master'!$A:$N,6,FALSE())</f>
        <v>Nutgrove Low Sodium Meat Sauce, 45 oz</v>
      </c>
      <c r="C1107" s="15" t="n">
        <v>2.6</v>
      </c>
      <c r="D1107" s="15" t="n">
        <v>7.9</v>
      </c>
      <c r="E1107" s="15" t="n">
        <v>3.2</v>
      </c>
      <c r="F1107" s="16" t="s">
        <v>12290</v>
      </c>
      <c r="G1107" s="16" t="s">
        <v>12021</v>
      </c>
      <c r="H1107" s="17" t="n">
        <v>4.13</v>
      </c>
      <c r="I1107" s="18" t="n">
        <f aca="false">('SKU Master'!I1107-H1107)/'SKU Master'!I1107</f>
        <v>0.286701208981002</v>
      </c>
      <c r="J1107" s="16" t="n">
        <v>4</v>
      </c>
      <c r="K1107" s="19" t="n">
        <f aca="false">J1107*C1107</f>
        <v>10.4</v>
      </c>
      <c r="L1107" s="16" t="s">
        <v>12295</v>
      </c>
      <c r="M1107" s="16" t="s">
        <v>12292</v>
      </c>
      <c r="N1107" s="16" t="s">
        <v>12017</v>
      </c>
      <c r="O1107" s="16" t="s">
        <v>12293</v>
      </c>
      <c r="P1107" s="16" t="s">
        <v>12296</v>
      </c>
      <c r="Q1107" s="16" t="s">
        <v>12017</v>
      </c>
    </row>
    <row r="1108" customFormat="false" ht="15" hidden="false" customHeight="false" outlineLevel="0" collapsed="false">
      <c r="A1108" s="14" t="str">
        <f aca="false">'SKU Master'!A1108</f>
        <v>07-01107</v>
      </c>
      <c r="B1108" s="14" t="str">
        <f aca="false">VLOOKUP(A1108,'SKU Master'!$A:$N,6,FALSE())</f>
        <v>Harborline Marinara, 15 oz</v>
      </c>
      <c r="C1108" s="15" t="n">
        <v>4.3</v>
      </c>
      <c r="D1108" s="15" t="n">
        <v>7.1</v>
      </c>
      <c r="E1108" s="15" t="n">
        <v>3</v>
      </c>
      <c r="F1108" s="16" t="s">
        <v>12290</v>
      </c>
      <c r="G1108" s="16" t="s">
        <v>12017</v>
      </c>
      <c r="H1108" s="17" t="n">
        <v>3.88</v>
      </c>
      <c r="I1108" s="18" t="n">
        <f aca="false">('SKU Master'!I1108-H1108)/'SKU Master'!I1108</f>
        <v>0.402157164869029</v>
      </c>
      <c r="J1108" s="16" t="n">
        <v>3</v>
      </c>
      <c r="K1108" s="19" t="n">
        <f aca="false">J1108*C1108</f>
        <v>12.9</v>
      </c>
      <c r="L1108" s="16" t="s">
        <v>12295</v>
      </c>
      <c r="M1108" s="16" t="s">
        <v>12292</v>
      </c>
      <c r="N1108" s="16" t="s">
        <v>12017</v>
      </c>
      <c r="O1108" s="16" t="s">
        <v>12293</v>
      </c>
      <c r="P1108" s="16" t="s">
        <v>12298</v>
      </c>
      <c r="Q1108" s="16" t="s">
        <v>12017</v>
      </c>
    </row>
    <row r="1109" customFormat="false" ht="15" hidden="false" customHeight="false" outlineLevel="0" collapsed="false">
      <c r="A1109" s="14" t="str">
        <f aca="false">'SKU Master'!A1109</f>
        <v>07-01108</v>
      </c>
      <c r="B1109" s="14" t="str">
        <f aca="false">VLOOKUP(A1109,'SKU Master'!$A:$N,6,FALSE())</f>
        <v>Nutgrove Alfredo, 15 oz</v>
      </c>
      <c r="C1109" s="15" t="n">
        <v>4.6</v>
      </c>
      <c r="D1109" s="15" t="n">
        <v>5.8</v>
      </c>
      <c r="E1109" s="15" t="n">
        <v>3.9</v>
      </c>
      <c r="F1109" s="16" t="s">
        <v>12290</v>
      </c>
      <c r="G1109" s="16" t="s">
        <v>12021</v>
      </c>
      <c r="H1109" s="17" t="n">
        <v>4.01</v>
      </c>
      <c r="I1109" s="18" t="n">
        <f aca="false">('SKU Master'!I1109-H1109)/'SKU Master'!I1109</f>
        <v>0.330550918196995</v>
      </c>
      <c r="J1109" s="16" t="n">
        <v>5</v>
      </c>
      <c r="K1109" s="19" t="n">
        <f aca="false">J1109*C1109</f>
        <v>23</v>
      </c>
      <c r="L1109" s="16" t="s">
        <v>12295</v>
      </c>
      <c r="M1109" s="16" t="s">
        <v>12292</v>
      </c>
      <c r="N1109" s="16" t="s">
        <v>12017</v>
      </c>
      <c r="O1109" s="16" t="s">
        <v>12293</v>
      </c>
      <c r="P1109" s="16" t="s">
        <v>12296</v>
      </c>
      <c r="Q1109" s="16" t="s">
        <v>12017</v>
      </c>
    </row>
    <row r="1110" customFormat="false" ht="15" hidden="false" customHeight="false" outlineLevel="0" collapsed="false">
      <c r="A1110" s="14" t="str">
        <f aca="false">'SKU Master'!A1110</f>
        <v>07-01109</v>
      </c>
      <c r="B1110" s="14" t="str">
        <f aca="false">VLOOKUP(A1110,'SKU Master'!$A:$N,6,FALSE())</f>
        <v>Wheatstone Vodka Sauce, 45 oz</v>
      </c>
      <c r="C1110" s="15" t="n">
        <v>4.2</v>
      </c>
      <c r="D1110" s="15" t="n">
        <v>4.3</v>
      </c>
      <c r="E1110" s="15" t="n">
        <v>4.6</v>
      </c>
      <c r="F1110" s="16" t="s">
        <v>12290</v>
      </c>
      <c r="G1110" s="16" t="s">
        <v>12017</v>
      </c>
      <c r="H1110" s="17" t="n">
        <v>1.74</v>
      </c>
      <c r="I1110" s="18" t="n">
        <f aca="false">('SKU Master'!I1110-H1110)/'SKU Master'!I1110</f>
        <v>0.301204819277109</v>
      </c>
      <c r="J1110" s="16" t="n">
        <v>5</v>
      </c>
      <c r="K1110" s="19" t="n">
        <f aca="false">J1110*C1110</f>
        <v>21</v>
      </c>
      <c r="L1110" s="16" t="s">
        <v>12295</v>
      </c>
      <c r="M1110" s="16" t="s">
        <v>12292</v>
      </c>
      <c r="N1110" s="16" t="s">
        <v>12017</v>
      </c>
      <c r="O1110" s="16" t="s">
        <v>12293</v>
      </c>
      <c r="P1110" s="16" t="s">
        <v>12296</v>
      </c>
      <c r="Q1110" s="16" t="s">
        <v>12017</v>
      </c>
    </row>
    <row r="1111" customFormat="false" ht="15" hidden="false" customHeight="false" outlineLevel="0" collapsed="false">
      <c r="A1111" s="14" t="str">
        <f aca="false">'SKU Master'!A1111</f>
        <v>07-01110</v>
      </c>
      <c r="B1111" s="14" t="str">
        <f aca="false">VLOOKUP(A1111,'SKU Master'!$A:$N,6,FALSE())</f>
        <v>Orchard Spread Organic Pesto, 24 oz</v>
      </c>
      <c r="C1111" s="15" t="n">
        <v>3.9</v>
      </c>
      <c r="D1111" s="15" t="n">
        <v>7.6</v>
      </c>
      <c r="E1111" s="15" t="n">
        <v>3.3</v>
      </c>
      <c r="F1111" s="16" t="s">
        <v>12290</v>
      </c>
      <c r="G1111" s="16" t="s">
        <v>12021</v>
      </c>
      <c r="H1111" s="17" t="n">
        <v>3.6</v>
      </c>
      <c r="I1111" s="18" t="n">
        <f aca="false">('SKU Master'!I1111-H1111)/'SKU Master'!I1111</f>
        <v>0.319470699432892</v>
      </c>
      <c r="J1111" s="16" t="n">
        <v>5</v>
      </c>
      <c r="K1111" s="19" t="n">
        <f aca="false">J1111*C1111</f>
        <v>19.5</v>
      </c>
      <c r="L1111" s="16" t="s">
        <v>12295</v>
      </c>
      <c r="M1111" s="16" t="s">
        <v>12292</v>
      </c>
      <c r="N1111" s="16" t="s">
        <v>12017</v>
      </c>
      <c r="O1111" s="16" t="s">
        <v>12293</v>
      </c>
      <c r="P1111" s="16" t="s">
        <v>12297</v>
      </c>
      <c r="Q1111" s="16" t="s">
        <v>12017</v>
      </c>
    </row>
    <row r="1112" customFormat="false" ht="15" hidden="false" customHeight="false" outlineLevel="0" collapsed="false">
      <c r="A1112" s="14" t="str">
        <f aca="false">'SKU Master'!A1112</f>
        <v>07-01111</v>
      </c>
      <c r="B1112" s="14" t="str">
        <f aca="false">VLOOKUP(A1112,'SKU Master'!$A:$N,6,FALSE())</f>
        <v>Wheatstone Low Sodium Meat Sauce, 45 oz</v>
      </c>
      <c r="C1112" s="15" t="n">
        <v>3.4</v>
      </c>
      <c r="D1112" s="15" t="n">
        <v>6.9</v>
      </c>
      <c r="E1112" s="15" t="n">
        <v>4.7</v>
      </c>
      <c r="F1112" s="16" t="s">
        <v>12290</v>
      </c>
      <c r="G1112" s="16" t="s">
        <v>12021</v>
      </c>
      <c r="H1112" s="17" t="n">
        <v>2.19</v>
      </c>
      <c r="I1112" s="18" t="n">
        <f aca="false">('SKU Master'!I1112-H1112)/'SKU Master'!I1112</f>
        <v>0.353982300884956</v>
      </c>
      <c r="J1112" s="16" t="n">
        <v>6</v>
      </c>
      <c r="K1112" s="19" t="n">
        <f aca="false">J1112*C1112</f>
        <v>20.4</v>
      </c>
      <c r="L1112" s="16" t="s">
        <v>12295</v>
      </c>
      <c r="M1112" s="16" t="s">
        <v>12292</v>
      </c>
      <c r="N1112" s="16" t="s">
        <v>12017</v>
      </c>
      <c r="O1112" s="16" t="s">
        <v>12293</v>
      </c>
      <c r="P1112" s="16" t="s">
        <v>12296</v>
      </c>
      <c r="Q1112" s="16" t="s">
        <v>12017</v>
      </c>
    </row>
    <row r="1113" customFormat="false" ht="15" hidden="false" customHeight="false" outlineLevel="0" collapsed="false">
      <c r="A1113" s="14" t="str">
        <f aca="false">'SKU Master'!A1113</f>
        <v>07-01112</v>
      </c>
      <c r="B1113" s="14" t="str">
        <f aca="false">VLOOKUP(A1113,'SKU Master'!$A:$N,6,FALSE())</f>
        <v>Golden Grain Co. Low Sodium Alfredo, 15 oz</v>
      </c>
      <c r="C1113" s="15" t="n">
        <v>3.9</v>
      </c>
      <c r="D1113" s="15" t="n">
        <v>7</v>
      </c>
      <c r="E1113" s="15" t="n">
        <v>2.7</v>
      </c>
      <c r="F1113" s="16" t="s">
        <v>12290</v>
      </c>
      <c r="G1113" s="16" t="s">
        <v>12021</v>
      </c>
      <c r="H1113" s="17" t="n">
        <v>3.17</v>
      </c>
      <c r="I1113" s="18" t="n">
        <f aca="false">('SKU Master'!I1113-H1113)/'SKU Master'!I1113</f>
        <v>0.351738241308793</v>
      </c>
      <c r="J1113" s="16" t="n">
        <v>5</v>
      </c>
      <c r="K1113" s="19" t="n">
        <f aca="false">J1113*C1113</f>
        <v>19.5</v>
      </c>
      <c r="L1113" s="16" t="s">
        <v>12295</v>
      </c>
      <c r="M1113" s="16" t="s">
        <v>12292</v>
      </c>
      <c r="N1113" s="16" t="s">
        <v>12017</v>
      </c>
      <c r="O1113" s="16" t="s">
        <v>12293</v>
      </c>
      <c r="P1113" s="16" t="s">
        <v>12297</v>
      </c>
      <c r="Q1113" s="16" t="s">
        <v>12017</v>
      </c>
    </row>
    <row r="1114" customFormat="false" ht="15" hidden="false" customHeight="false" outlineLevel="0" collapsed="false">
      <c r="A1114" s="14" t="str">
        <f aca="false">'SKU Master'!A1114</f>
        <v>07-01113</v>
      </c>
      <c r="B1114" s="14" t="str">
        <f aca="false">VLOOKUP(A1114,'SKU Master'!$A:$N,6,FALSE())</f>
        <v>Roastport Low Sodium Marinara, 15 oz</v>
      </c>
      <c r="C1114" s="15" t="n">
        <v>4.3</v>
      </c>
      <c r="D1114" s="15" t="n">
        <v>5.4</v>
      </c>
      <c r="E1114" s="15" t="n">
        <v>4.5</v>
      </c>
      <c r="F1114" s="16" t="s">
        <v>12290</v>
      </c>
      <c r="G1114" s="16" t="s">
        <v>12021</v>
      </c>
      <c r="H1114" s="17" t="n">
        <v>4.39</v>
      </c>
      <c r="I1114" s="18" t="n">
        <f aca="false">('SKU Master'!I1114-H1114)/'SKU Master'!I1114</f>
        <v>0.302066772655008</v>
      </c>
      <c r="J1114" s="16" t="n">
        <v>7</v>
      </c>
      <c r="K1114" s="19" t="n">
        <f aca="false">J1114*C1114</f>
        <v>30.1</v>
      </c>
      <c r="L1114" s="16" t="s">
        <v>12295</v>
      </c>
      <c r="M1114" s="16" t="s">
        <v>12292</v>
      </c>
      <c r="N1114" s="16" t="s">
        <v>12017</v>
      </c>
      <c r="O1114" s="16" t="s">
        <v>12293</v>
      </c>
      <c r="P1114" s="16" t="s">
        <v>12297</v>
      </c>
      <c r="Q1114" s="16" t="s">
        <v>12017</v>
      </c>
    </row>
    <row r="1115" customFormat="false" ht="15" hidden="false" customHeight="false" outlineLevel="0" collapsed="false">
      <c r="A1115" s="14" t="str">
        <f aca="false">'SKU Master'!A1115</f>
        <v>07-01114</v>
      </c>
      <c r="B1115" s="14" t="str">
        <f aca="false">VLOOKUP(A1115,'SKU Master'!$A:$N,6,FALSE())</f>
        <v>Kettle Row Organic Marinara, 24 oz</v>
      </c>
      <c r="C1115" s="15" t="n">
        <v>4.4</v>
      </c>
      <c r="D1115" s="15" t="n">
        <v>4.1</v>
      </c>
      <c r="E1115" s="15" t="n">
        <v>3.7</v>
      </c>
      <c r="F1115" s="16" t="s">
        <v>12290</v>
      </c>
      <c r="G1115" s="16" t="s">
        <v>12021</v>
      </c>
      <c r="H1115" s="17" t="n">
        <v>2.75</v>
      </c>
      <c r="I1115" s="18" t="n">
        <f aca="false">('SKU Master'!I1115-H1115)/'SKU Master'!I1115</f>
        <v>0.29305912596401</v>
      </c>
      <c r="J1115" s="16" t="n">
        <v>2</v>
      </c>
      <c r="K1115" s="19" t="n">
        <f aca="false">J1115*C1115</f>
        <v>8.8</v>
      </c>
      <c r="L1115" s="16" t="s">
        <v>12295</v>
      </c>
      <c r="M1115" s="16" t="s">
        <v>12292</v>
      </c>
      <c r="N1115" s="16" t="s">
        <v>12017</v>
      </c>
      <c r="O1115" s="16" t="s">
        <v>12293</v>
      </c>
      <c r="P1115" s="16" t="s">
        <v>12298</v>
      </c>
      <c r="Q1115" s="16" t="s">
        <v>12017</v>
      </c>
    </row>
    <row r="1116" customFormat="false" ht="15" hidden="false" customHeight="false" outlineLevel="0" collapsed="false">
      <c r="A1116" s="14" t="str">
        <f aca="false">'SKU Master'!A1116</f>
        <v>07-01115</v>
      </c>
      <c r="B1116" s="14" t="str">
        <f aca="false">VLOOKUP(A1116,'SKU Master'!$A:$N,6,FALSE())</f>
        <v>Nutgrove Low Sodium Alfredo, 24 oz</v>
      </c>
      <c r="C1116" s="15" t="n">
        <v>4.4</v>
      </c>
      <c r="D1116" s="15" t="n">
        <v>7</v>
      </c>
      <c r="E1116" s="15" t="n">
        <v>3.9</v>
      </c>
      <c r="F1116" s="16" t="s">
        <v>12290</v>
      </c>
      <c r="G1116" s="16" t="s">
        <v>12021</v>
      </c>
      <c r="H1116" s="17" t="n">
        <v>4.4</v>
      </c>
      <c r="I1116" s="18" t="n">
        <f aca="false">('SKU Master'!I1116-H1116)/'SKU Master'!I1116</f>
        <v>0.351988217967599</v>
      </c>
      <c r="J1116" s="16" t="n">
        <v>4</v>
      </c>
      <c r="K1116" s="19" t="n">
        <f aca="false">J1116*C1116</f>
        <v>17.6</v>
      </c>
      <c r="L1116" s="16" t="s">
        <v>12295</v>
      </c>
      <c r="M1116" s="16" t="s">
        <v>12292</v>
      </c>
      <c r="N1116" s="16" t="s">
        <v>12017</v>
      </c>
      <c r="O1116" s="16" t="s">
        <v>12293</v>
      </c>
      <c r="P1116" s="16" t="s">
        <v>12296</v>
      </c>
      <c r="Q1116" s="16" t="s">
        <v>12021</v>
      </c>
    </row>
    <row r="1117" customFormat="false" ht="15" hidden="false" customHeight="false" outlineLevel="0" collapsed="false">
      <c r="A1117" s="14" t="str">
        <f aca="false">'SKU Master'!A1117</f>
        <v>07-01116</v>
      </c>
      <c r="B1117" s="14" t="str">
        <f aca="false">VLOOKUP(A1117,'SKU Master'!$A:$N,6,FALSE())</f>
        <v>Thrift Row Organic Meat Sauce, 45 oz</v>
      </c>
      <c r="C1117" s="15" t="n">
        <v>3.8</v>
      </c>
      <c r="D1117" s="15" t="n">
        <v>8.8</v>
      </c>
      <c r="E1117" s="15" t="n">
        <v>4.6</v>
      </c>
      <c r="F1117" s="16" t="s">
        <v>12290</v>
      </c>
      <c r="G1117" s="16" t="s">
        <v>12021</v>
      </c>
      <c r="H1117" s="17" t="n">
        <v>2.01</v>
      </c>
      <c r="I1117" s="18" t="n">
        <f aca="false">('SKU Master'!I1117-H1117)/'SKU Master'!I1117</f>
        <v>0.389057750759879</v>
      </c>
      <c r="J1117" s="16" t="n">
        <v>3</v>
      </c>
      <c r="K1117" s="19" t="n">
        <f aca="false">J1117*C1117</f>
        <v>11.4</v>
      </c>
      <c r="L1117" s="16" t="s">
        <v>12295</v>
      </c>
      <c r="M1117" s="16" t="s">
        <v>12292</v>
      </c>
      <c r="N1117" s="16" t="s">
        <v>12017</v>
      </c>
      <c r="O1117" s="16" t="s">
        <v>12293</v>
      </c>
      <c r="P1117" s="16" t="s">
        <v>12298</v>
      </c>
      <c r="Q1117" s="16" t="s">
        <v>12017</v>
      </c>
    </row>
    <row r="1118" customFormat="false" ht="15" hidden="false" customHeight="false" outlineLevel="0" collapsed="false">
      <c r="A1118" s="14" t="str">
        <f aca="false">'SKU Master'!A1118</f>
        <v>07-01117</v>
      </c>
      <c r="B1118" s="14" t="str">
        <f aca="false">VLOOKUP(A1118,'SKU Master'!$A:$N,6,FALSE())</f>
        <v>Golden Grain Co. Low Sodium Meat Sauce, 15 oz</v>
      </c>
      <c r="C1118" s="15" t="n">
        <v>4.4</v>
      </c>
      <c r="D1118" s="15" t="n">
        <v>5.2</v>
      </c>
      <c r="E1118" s="15" t="n">
        <v>4</v>
      </c>
      <c r="F1118" s="16" t="s">
        <v>12290</v>
      </c>
      <c r="G1118" s="16" t="s">
        <v>12021</v>
      </c>
      <c r="H1118" s="17" t="n">
        <v>3.34</v>
      </c>
      <c r="I1118" s="18" t="n">
        <f aca="false">('SKU Master'!I1118-H1118)/'SKU Master'!I1118</f>
        <v>0.302713987473904</v>
      </c>
      <c r="J1118" s="16" t="n">
        <v>3</v>
      </c>
      <c r="K1118" s="19" t="n">
        <f aca="false">J1118*C1118</f>
        <v>13.2</v>
      </c>
      <c r="L1118" s="16" t="s">
        <v>12295</v>
      </c>
      <c r="M1118" s="16" t="s">
        <v>12292</v>
      </c>
      <c r="N1118" s="16" t="s">
        <v>12017</v>
      </c>
      <c r="O1118" s="16" t="s">
        <v>12293</v>
      </c>
      <c r="P1118" s="16" t="s">
        <v>12298</v>
      </c>
      <c r="Q1118" s="16" t="s">
        <v>12017</v>
      </c>
    </row>
    <row r="1119" customFormat="false" ht="15" hidden="false" customHeight="false" outlineLevel="0" collapsed="false">
      <c r="A1119" s="14" t="str">
        <f aca="false">'SKU Master'!A1119</f>
        <v>07-01118</v>
      </c>
      <c r="B1119" s="14" t="str">
        <f aca="false">VLOOKUP(A1119,'SKU Master'!$A:$N,6,FALSE())</f>
        <v>Golden Grain Co. Low Sodium Arrabbiata, 15 oz</v>
      </c>
      <c r="C1119" s="15" t="n">
        <v>3.4</v>
      </c>
      <c r="D1119" s="15" t="n">
        <v>6</v>
      </c>
      <c r="E1119" s="15" t="n">
        <v>3.7</v>
      </c>
      <c r="F1119" s="16" t="s">
        <v>12290</v>
      </c>
      <c r="G1119" s="16" t="s">
        <v>12021</v>
      </c>
      <c r="H1119" s="17" t="n">
        <v>3.24</v>
      </c>
      <c r="I1119" s="18" t="n">
        <f aca="false">('SKU Master'!I1119-H1119)/'SKU Master'!I1119</f>
        <v>0.387523629489603</v>
      </c>
      <c r="J1119" s="16" t="n">
        <v>6</v>
      </c>
      <c r="K1119" s="19" t="n">
        <f aca="false">J1119*C1119</f>
        <v>20.4</v>
      </c>
      <c r="L1119" s="16" t="s">
        <v>12295</v>
      </c>
      <c r="M1119" s="16" t="s">
        <v>12292</v>
      </c>
      <c r="N1119" s="16" t="s">
        <v>12017</v>
      </c>
      <c r="O1119" s="16" t="s">
        <v>12293</v>
      </c>
      <c r="P1119" s="16" t="s">
        <v>12297</v>
      </c>
      <c r="Q1119" s="16" t="s">
        <v>12017</v>
      </c>
    </row>
    <row r="1120" customFormat="false" ht="15" hidden="false" customHeight="false" outlineLevel="0" collapsed="false">
      <c r="A1120" s="14" t="str">
        <f aca="false">'SKU Master'!A1120</f>
        <v>07-01119</v>
      </c>
      <c r="B1120" s="14" t="str">
        <f aca="false">VLOOKUP(A1120,'SKU Master'!$A:$N,6,FALSE())</f>
        <v>Roastport Low Sodium Meat Sauce, 24 oz</v>
      </c>
      <c r="C1120" s="15" t="n">
        <v>4.8</v>
      </c>
      <c r="D1120" s="15" t="n">
        <v>7.8</v>
      </c>
      <c r="E1120" s="15" t="n">
        <v>3.6</v>
      </c>
      <c r="F1120" s="16" t="s">
        <v>12290</v>
      </c>
      <c r="G1120" s="16" t="s">
        <v>12017</v>
      </c>
      <c r="H1120" s="17" t="n">
        <v>2.16</v>
      </c>
      <c r="I1120" s="18" t="n">
        <f aca="false">('SKU Master'!I1120-H1120)/'SKU Master'!I1120</f>
        <v>0.3810888252149</v>
      </c>
      <c r="J1120" s="16" t="n">
        <v>2</v>
      </c>
      <c r="K1120" s="19" t="n">
        <f aca="false">J1120*C1120</f>
        <v>9.6</v>
      </c>
      <c r="L1120" s="16" t="s">
        <v>12295</v>
      </c>
      <c r="M1120" s="16" t="s">
        <v>12292</v>
      </c>
      <c r="N1120" s="16" t="s">
        <v>12017</v>
      </c>
      <c r="O1120" s="16" t="s">
        <v>12293</v>
      </c>
      <c r="P1120" s="16" t="s">
        <v>12298</v>
      </c>
      <c r="Q1120" s="16" t="s">
        <v>12017</v>
      </c>
    </row>
    <row r="1121" customFormat="false" ht="15" hidden="false" customHeight="false" outlineLevel="0" collapsed="false">
      <c r="A1121" s="14" t="str">
        <f aca="false">'SKU Master'!A1121</f>
        <v>07-01120</v>
      </c>
      <c r="B1121" s="14" t="str">
        <f aca="false">VLOOKUP(A1121,'SKU Master'!$A:$N,6,FALSE())</f>
        <v>Redbarn Low Sodium Meat Sauce, 15 oz</v>
      </c>
      <c r="C1121" s="15" t="n">
        <v>4.8</v>
      </c>
      <c r="D1121" s="15" t="n">
        <v>5.2</v>
      </c>
      <c r="E1121" s="15" t="n">
        <v>4.3</v>
      </c>
      <c r="F1121" s="16" t="s">
        <v>12290</v>
      </c>
      <c r="G1121" s="16" t="s">
        <v>12017</v>
      </c>
      <c r="H1121" s="17" t="n">
        <v>4.73</v>
      </c>
      <c r="I1121" s="18" t="n">
        <f aca="false">('SKU Master'!I1121-H1121)/'SKU Master'!I1121</f>
        <v>0.323319027181688</v>
      </c>
      <c r="J1121" s="16" t="n">
        <v>5</v>
      </c>
      <c r="K1121" s="19" t="n">
        <f aca="false">J1121*C1121</f>
        <v>24</v>
      </c>
      <c r="L1121" s="16" t="s">
        <v>12295</v>
      </c>
      <c r="M1121" s="16" t="s">
        <v>12292</v>
      </c>
      <c r="N1121" s="16" t="s">
        <v>12017</v>
      </c>
      <c r="O1121" s="16" t="s">
        <v>12293</v>
      </c>
      <c r="P1121" s="16" t="s">
        <v>12296</v>
      </c>
      <c r="Q1121" s="16" t="s">
        <v>12017</v>
      </c>
    </row>
    <row r="1122" customFormat="false" ht="15" hidden="false" customHeight="false" outlineLevel="0" collapsed="false">
      <c r="A1122" s="14" t="str">
        <f aca="false">'SKU Master'!A1122</f>
        <v>07-01121</v>
      </c>
      <c r="B1122" s="14" t="str">
        <f aca="false">VLOOKUP(A1122,'SKU Master'!$A:$N,6,FALSE())</f>
        <v>Roastport Organic Meat Sauce, 45 oz</v>
      </c>
      <c r="C1122" s="15" t="n">
        <v>4.2</v>
      </c>
      <c r="D1122" s="15" t="n">
        <v>7.3</v>
      </c>
      <c r="E1122" s="15" t="n">
        <v>3.5</v>
      </c>
      <c r="F1122" s="16" t="s">
        <v>12290</v>
      </c>
      <c r="G1122" s="16" t="s">
        <v>12021</v>
      </c>
      <c r="H1122" s="17" t="n">
        <v>4.19</v>
      </c>
      <c r="I1122" s="18" t="n">
        <f aca="false">('SKU Master'!I1122-H1122)/'SKU Master'!I1122</f>
        <v>0.354391371340524</v>
      </c>
      <c r="J1122" s="16" t="n">
        <v>3</v>
      </c>
      <c r="K1122" s="19" t="n">
        <f aca="false">J1122*C1122</f>
        <v>12.6</v>
      </c>
      <c r="L1122" s="16" t="s">
        <v>12295</v>
      </c>
      <c r="M1122" s="16" t="s">
        <v>12292</v>
      </c>
      <c r="N1122" s="16" t="s">
        <v>12017</v>
      </c>
      <c r="O1122" s="16" t="s">
        <v>12293</v>
      </c>
      <c r="P1122" s="16" t="s">
        <v>12298</v>
      </c>
      <c r="Q1122" s="16" t="s">
        <v>12017</v>
      </c>
    </row>
    <row r="1123" customFormat="false" ht="15" hidden="false" customHeight="false" outlineLevel="0" collapsed="false">
      <c r="A1123" s="14" t="str">
        <f aca="false">'SKU Master'!A1123</f>
        <v>07-01122</v>
      </c>
      <c r="B1123" s="14" t="str">
        <f aca="false">VLOOKUP(A1123,'SKU Master'!$A:$N,6,FALSE())</f>
        <v>Orchard Spread Organic Alfredo, 24 oz</v>
      </c>
      <c r="C1123" s="15" t="n">
        <v>2.6</v>
      </c>
      <c r="D1123" s="15" t="n">
        <v>8.5</v>
      </c>
      <c r="E1123" s="15" t="n">
        <v>3.5</v>
      </c>
      <c r="F1123" s="16" t="s">
        <v>12290</v>
      </c>
      <c r="G1123" s="16" t="s">
        <v>12021</v>
      </c>
      <c r="H1123" s="17" t="n">
        <v>2.94</v>
      </c>
      <c r="I1123" s="18" t="n">
        <f aca="false">('SKU Master'!I1123-H1123)/'SKU Master'!I1123</f>
        <v>0.330296127562642</v>
      </c>
      <c r="J1123" s="16" t="n">
        <v>4</v>
      </c>
      <c r="K1123" s="19" t="n">
        <f aca="false">J1123*C1123</f>
        <v>10.4</v>
      </c>
      <c r="L1123" s="16" t="s">
        <v>12299</v>
      </c>
      <c r="M1123" s="16" t="s">
        <v>12292</v>
      </c>
      <c r="N1123" s="16" t="s">
        <v>12017</v>
      </c>
      <c r="O1123" s="16" t="s">
        <v>12293</v>
      </c>
      <c r="P1123" s="16" t="s">
        <v>12296</v>
      </c>
      <c r="Q1123" s="16" t="s">
        <v>12017</v>
      </c>
    </row>
    <row r="1124" customFormat="false" ht="15" hidden="false" customHeight="false" outlineLevel="0" collapsed="false">
      <c r="A1124" s="14" t="str">
        <f aca="false">'SKU Master'!A1124</f>
        <v>07-01123</v>
      </c>
      <c r="B1124" s="14" t="str">
        <f aca="false">VLOOKUP(A1124,'SKU Master'!$A:$N,6,FALSE())</f>
        <v>Kettle Row Low Sodium Meat Sauce, 15 oz</v>
      </c>
      <c r="C1124" s="15" t="n">
        <v>3</v>
      </c>
      <c r="D1124" s="15" t="n">
        <v>8</v>
      </c>
      <c r="E1124" s="15" t="n">
        <v>2.6</v>
      </c>
      <c r="F1124" s="16" t="s">
        <v>12290</v>
      </c>
      <c r="G1124" s="16" t="s">
        <v>12021</v>
      </c>
      <c r="H1124" s="17" t="n">
        <v>4.19</v>
      </c>
      <c r="I1124" s="18" t="n">
        <f aca="false">('SKU Master'!I1124-H1124)/'SKU Master'!I1124</f>
        <v>0.288624787775891</v>
      </c>
      <c r="J1124" s="16" t="n">
        <v>5</v>
      </c>
      <c r="K1124" s="19" t="n">
        <f aca="false">J1124*C1124</f>
        <v>15</v>
      </c>
      <c r="L1124" s="16" t="s">
        <v>12295</v>
      </c>
      <c r="M1124" s="16" t="s">
        <v>12292</v>
      </c>
      <c r="N1124" s="16" t="s">
        <v>12017</v>
      </c>
      <c r="O1124" s="16" t="s">
        <v>12293</v>
      </c>
      <c r="P1124" s="16" t="s">
        <v>12296</v>
      </c>
      <c r="Q1124" s="16" t="s">
        <v>12017</v>
      </c>
    </row>
    <row r="1125" customFormat="false" ht="15" hidden="false" customHeight="false" outlineLevel="0" collapsed="false">
      <c r="A1125" s="14" t="str">
        <f aca="false">'SKU Master'!A1125</f>
        <v>07-01124</v>
      </c>
      <c r="B1125" s="14" t="str">
        <f aca="false">VLOOKUP(A1125,'SKU Master'!$A:$N,6,FALSE())</f>
        <v>Nutgrove Vodka Sauce, 15 oz</v>
      </c>
      <c r="C1125" s="15" t="n">
        <v>4.8</v>
      </c>
      <c r="D1125" s="15" t="n">
        <v>7.2</v>
      </c>
      <c r="E1125" s="15" t="n">
        <v>4.6</v>
      </c>
      <c r="F1125" s="16" t="s">
        <v>12290</v>
      </c>
      <c r="G1125" s="16" t="s">
        <v>12021</v>
      </c>
      <c r="H1125" s="17" t="n">
        <v>3.75</v>
      </c>
      <c r="I1125" s="18" t="n">
        <f aca="false">('SKU Master'!I1125-H1125)/'SKU Master'!I1125</f>
        <v>0.403815580286169</v>
      </c>
      <c r="J1125" s="16" t="n">
        <v>1</v>
      </c>
      <c r="K1125" s="19" t="n">
        <f aca="false">J1125*C1125</f>
        <v>4.8</v>
      </c>
      <c r="L1125" s="16" t="s">
        <v>12295</v>
      </c>
      <c r="M1125" s="16" t="s">
        <v>12292</v>
      </c>
      <c r="N1125" s="16" t="s">
        <v>12017</v>
      </c>
      <c r="O1125" s="16" t="s">
        <v>12293</v>
      </c>
      <c r="P1125" s="16" t="s">
        <v>12294</v>
      </c>
      <c r="Q1125" s="16" t="s">
        <v>12017</v>
      </c>
    </row>
    <row r="1126" customFormat="false" ht="15" hidden="false" customHeight="false" outlineLevel="0" collapsed="false">
      <c r="A1126" s="14" t="str">
        <f aca="false">'SKU Master'!A1126</f>
        <v>07-01125</v>
      </c>
      <c r="B1126" s="14" t="str">
        <f aca="false">VLOOKUP(A1126,'SKU Master'!$A:$N,6,FALSE())</f>
        <v>Redbarn Pesto, 24 oz</v>
      </c>
      <c r="C1126" s="15" t="n">
        <v>3.7</v>
      </c>
      <c r="D1126" s="15" t="n">
        <v>4.4</v>
      </c>
      <c r="E1126" s="15" t="n">
        <v>2.7</v>
      </c>
      <c r="F1126" s="16" t="s">
        <v>12290</v>
      </c>
      <c r="G1126" s="16" t="s">
        <v>12017</v>
      </c>
      <c r="H1126" s="17" t="n">
        <v>3.37</v>
      </c>
      <c r="I1126" s="18" t="n">
        <f aca="false">('SKU Master'!I1126-H1126)/'SKU Master'!I1126</f>
        <v>0.38615664845173</v>
      </c>
      <c r="J1126" s="16" t="n">
        <v>7</v>
      </c>
      <c r="K1126" s="19" t="n">
        <f aca="false">J1126*C1126</f>
        <v>25.9</v>
      </c>
      <c r="L1126" s="16" t="s">
        <v>12295</v>
      </c>
      <c r="M1126" s="16" t="s">
        <v>12292</v>
      </c>
      <c r="N1126" s="16" t="s">
        <v>12017</v>
      </c>
      <c r="O1126" s="16" t="s">
        <v>12293</v>
      </c>
      <c r="P1126" s="16" t="s">
        <v>12297</v>
      </c>
      <c r="Q1126" s="16" t="s">
        <v>12017</v>
      </c>
    </row>
    <row r="1127" customFormat="false" ht="15" hidden="false" customHeight="false" outlineLevel="0" collapsed="false">
      <c r="A1127" s="14" t="str">
        <f aca="false">'SKU Master'!A1127</f>
        <v>07-01126</v>
      </c>
      <c r="B1127" s="14" t="str">
        <f aca="false">VLOOKUP(A1127,'SKU Master'!$A:$N,6,FALSE())</f>
        <v>Redbarn Marinara, 45 oz</v>
      </c>
      <c r="C1127" s="15" t="n">
        <v>4.9</v>
      </c>
      <c r="D1127" s="15" t="n">
        <v>5.9</v>
      </c>
      <c r="E1127" s="15" t="n">
        <v>3.1</v>
      </c>
      <c r="F1127" s="16" t="s">
        <v>12290</v>
      </c>
      <c r="G1127" s="16" t="s">
        <v>12017</v>
      </c>
      <c r="H1127" s="17" t="n">
        <v>4.19</v>
      </c>
      <c r="I1127" s="18" t="n">
        <f aca="false">('SKU Master'!I1127-H1127)/'SKU Master'!I1127</f>
        <v>0.288624787775891</v>
      </c>
      <c r="J1127" s="16" t="n">
        <v>2</v>
      </c>
      <c r="K1127" s="19" t="n">
        <f aca="false">J1127*C1127</f>
        <v>9.8</v>
      </c>
      <c r="L1127" s="16" t="s">
        <v>12295</v>
      </c>
      <c r="M1127" s="16" t="s">
        <v>12292</v>
      </c>
      <c r="N1127" s="16" t="s">
        <v>12017</v>
      </c>
      <c r="O1127" s="16" t="s">
        <v>12293</v>
      </c>
      <c r="P1127" s="16" t="s">
        <v>12298</v>
      </c>
      <c r="Q1127" s="16" t="s">
        <v>12017</v>
      </c>
    </row>
    <row r="1128" customFormat="false" ht="15" hidden="false" customHeight="false" outlineLevel="0" collapsed="false">
      <c r="A1128" s="14" t="str">
        <f aca="false">'SKU Master'!A1128</f>
        <v>07-01127</v>
      </c>
      <c r="B1128" s="14" t="str">
        <f aca="false">VLOOKUP(A1128,'SKU Master'!$A:$N,6,FALSE())</f>
        <v>Orchard Spread Organic Meat Sauce, 15 oz</v>
      </c>
      <c r="C1128" s="15" t="n">
        <v>5</v>
      </c>
      <c r="D1128" s="15" t="n">
        <v>7.1</v>
      </c>
      <c r="E1128" s="15" t="n">
        <v>4.2</v>
      </c>
      <c r="F1128" s="16" t="s">
        <v>12290</v>
      </c>
      <c r="G1128" s="16" t="s">
        <v>12017</v>
      </c>
      <c r="H1128" s="17" t="n">
        <v>2.44</v>
      </c>
      <c r="I1128" s="18" t="n">
        <f aca="false">('SKU Master'!I1128-H1128)/'SKU Master'!I1128</f>
        <v>0.356200527704486</v>
      </c>
      <c r="J1128" s="16" t="n">
        <v>2</v>
      </c>
      <c r="K1128" s="19" t="n">
        <f aca="false">J1128*C1128</f>
        <v>10</v>
      </c>
      <c r="L1128" s="16" t="s">
        <v>12291</v>
      </c>
      <c r="M1128" s="16" t="s">
        <v>12292</v>
      </c>
      <c r="N1128" s="16" t="s">
        <v>12017</v>
      </c>
      <c r="O1128" s="16" t="s">
        <v>12293</v>
      </c>
      <c r="P1128" s="16" t="s">
        <v>12294</v>
      </c>
      <c r="Q1128" s="16" t="s">
        <v>12017</v>
      </c>
    </row>
    <row r="1129" customFormat="false" ht="15" hidden="false" customHeight="false" outlineLevel="0" collapsed="false">
      <c r="A1129" s="14" t="str">
        <f aca="false">'SKU Master'!A1129</f>
        <v>07-01128</v>
      </c>
      <c r="B1129" s="14" t="str">
        <f aca="false">VLOOKUP(A1129,'SKU Master'!$A:$N,6,FALSE())</f>
        <v>Kettle Row Arrabbiata, 45 oz</v>
      </c>
      <c r="C1129" s="15" t="n">
        <v>2.7</v>
      </c>
      <c r="D1129" s="15" t="n">
        <v>7.6</v>
      </c>
      <c r="E1129" s="15" t="n">
        <v>3.5</v>
      </c>
      <c r="F1129" s="16" t="s">
        <v>12290</v>
      </c>
      <c r="G1129" s="16" t="s">
        <v>12021</v>
      </c>
      <c r="H1129" s="17" t="n">
        <v>3.03</v>
      </c>
      <c r="I1129" s="18" t="n">
        <f aca="false">('SKU Master'!I1129-H1129)/'SKU Master'!I1129</f>
        <v>0.325167037861915</v>
      </c>
      <c r="J1129" s="16" t="n">
        <v>6</v>
      </c>
      <c r="K1129" s="19" t="n">
        <f aca="false">J1129*C1129</f>
        <v>16.2</v>
      </c>
      <c r="L1129" s="16" t="s">
        <v>12295</v>
      </c>
      <c r="M1129" s="16" t="s">
        <v>12292</v>
      </c>
      <c r="N1129" s="16" t="s">
        <v>12017</v>
      </c>
      <c r="O1129" s="16" t="s">
        <v>12293</v>
      </c>
      <c r="P1129" s="16" t="s">
        <v>12297</v>
      </c>
      <c r="Q1129" s="16" t="s">
        <v>12017</v>
      </c>
    </row>
    <row r="1130" customFormat="false" ht="15" hidden="false" customHeight="false" outlineLevel="0" collapsed="false">
      <c r="A1130" s="14" t="str">
        <f aca="false">'SKU Master'!A1130</f>
        <v>07-01129</v>
      </c>
      <c r="B1130" s="14" t="str">
        <f aca="false">VLOOKUP(A1130,'SKU Master'!$A:$N,6,FALSE())</f>
        <v>Golden Grain Co. Low Sodium Alfredo, 45 oz</v>
      </c>
      <c r="C1130" s="15" t="n">
        <v>3</v>
      </c>
      <c r="D1130" s="15" t="n">
        <v>6.7</v>
      </c>
      <c r="E1130" s="15" t="n">
        <v>4.4</v>
      </c>
      <c r="F1130" s="16" t="s">
        <v>12290</v>
      </c>
      <c r="G1130" s="16" t="s">
        <v>12021</v>
      </c>
      <c r="H1130" s="17" t="n">
        <v>4.49</v>
      </c>
      <c r="I1130" s="18" t="n">
        <f aca="false">('SKU Master'!I1130-H1130)/'SKU Master'!I1130</f>
        <v>0.357653791130186</v>
      </c>
      <c r="J1130" s="16" t="n">
        <v>2</v>
      </c>
      <c r="K1130" s="19" t="n">
        <f aca="false">J1130*C1130</f>
        <v>6</v>
      </c>
      <c r="L1130" s="16" t="s">
        <v>12295</v>
      </c>
      <c r="M1130" s="16" t="s">
        <v>12292</v>
      </c>
      <c r="N1130" s="16" t="s">
        <v>12017</v>
      </c>
      <c r="O1130" s="16" t="s">
        <v>12293</v>
      </c>
      <c r="P1130" s="16" t="s">
        <v>12294</v>
      </c>
      <c r="Q1130" s="16" t="s">
        <v>12017</v>
      </c>
    </row>
    <row r="1131" customFormat="false" ht="15" hidden="false" customHeight="false" outlineLevel="0" collapsed="false">
      <c r="A1131" s="14" t="str">
        <f aca="false">'SKU Master'!A1131</f>
        <v>07-01130</v>
      </c>
      <c r="B1131" s="14" t="str">
        <f aca="false">VLOOKUP(A1131,'SKU Master'!$A:$N,6,FALSE())</f>
        <v>Kettle Row Alfredo, 15 oz</v>
      </c>
      <c r="C1131" s="15" t="n">
        <v>4.5</v>
      </c>
      <c r="D1131" s="15" t="n">
        <v>5.6</v>
      </c>
      <c r="E1131" s="15" t="n">
        <v>2.7</v>
      </c>
      <c r="F1131" s="16" t="s">
        <v>12290</v>
      </c>
      <c r="G1131" s="16" t="s">
        <v>12021</v>
      </c>
      <c r="H1131" s="17" t="n">
        <v>2.28</v>
      </c>
      <c r="I1131" s="18" t="n">
        <f aca="false">('SKU Master'!I1131-H1131)/'SKU Master'!I1131</f>
        <v>0.327433628318584</v>
      </c>
      <c r="J1131" s="16" t="n">
        <v>7</v>
      </c>
      <c r="K1131" s="19" t="n">
        <f aca="false">J1131*C1131</f>
        <v>31.5</v>
      </c>
      <c r="L1131" s="16" t="s">
        <v>12295</v>
      </c>
      <c r="M1131" s="16" t="s">
        <v>12292</v>
      </c>
      <c r="N1131" s="16" t="s">
        <v>12017</v>
      </c>
      <c r="O1131" s="16" t="s">
        <v>12293</v>
      </c>
      <c r="P1131" s="16" t="s">
        <v>12297</v>
      </c>
      <c r="Q1131" s="16" t="s">
        <v>12017</v>
      </c>
    </row>
    <row r="1132" customFormat="false" ht="15" hidden="false" customHeight="false" outlineLevel="0" collapsed="false">
      <c r="A1132" s="14" t="str">
        <f aca="false">'SKU Master'!A1132</f>
        <v>07-01131</v>
      </c>
      <c r="B1132" s="14" t="str">
        <f aca="false">VLOOKUP(A1132,'SKU Master'!$A:$N,6,FALSE())</f>
        <v>Pepperlane Low Sodium Alfredo, 24 oz</v>
      </c>
      <c r="C1132" s="15" t="n">
        <v>4.1</v>
      </c>
      <c r="D1132" s="15" t="n">
        <v>7.9</v>
      </c>
      <c r="E1132" s="15" t="n">
        <v>2.5</v>
      </c>
      <c r="F1132" s="16" t="s">
        <v>12290</v>
      </c>
      <c r="G1132" s="16" t="s">
        <v>12021</v>
      </c>
      <c r="H1132" s="17" t="n">
        <v>1.93</v>
      </c>
      <c r="I1132" s="18" t="n">
        <f aca="false">('SKU Master'!I1132-H1132)/'SKU Master'!I1132</f>
        <v>0.413373860182371</v>
      </c>
      <c r="J1132" s="16" t="n">
        <v>2</v>
      </c>
      <c r="K1132" s="19" t="n">
        <f aca="false">J1132*C1132</f>
        <v>8.2</v>
      </c>
      <c r="L1132" s="16" t="s">
        <v>12295</v>
      </c>
      <c r="M1132" s="16" t="s">
        <v>12292</v>
      </c>
      <c r="N1132" s="16" t="s">
        <v>12017</v>
      </c>
      <c r="O1132" s="16" t="s">
        <v>12293</v>
      </c>
      <c r="P1132" s="16" t="s">
        <v>12298</v>
      </c>
      <c r="Q1132" s="16" t="s">
        <v>12017</v>
      </c>
    </row>
    <row r="1133" customFormat="false" ht="15" hidden="false" customHeight="false" outlineLevel="0" collapsed="false">
      <c r="A1133" s="14" t="str">
        <f aca="false">'SKU Master'!A1133</f>
        <v>07-01132</v>
      </c>
      <c r="B1133" s="14" t="str">
        <f aca="false">VLOOKUP(A1133,'SKU Master'!$A:$N,6,FALSE())</f>
        <v>Kettle Row Pesto, 15 oz</v>
      </c>
      <c r="C1133" s="15" t="n">
        <v>2.9</v>
      </c>
      <c r="D1133" s="15" t="n">
        <v>5</v>
      </c>
      <c r="E1133" s="15" t="n">
        <v>4.1</v>
      </c>
      <c r="F1133" s="16" t="s">
        <v>12290</v>
      </c>
      <c r="G1133" s="16" t="s">
        <v>12017</v>
      </c>
      <c r="H1133" s="17" t="n">
        <v>2.97</v>
      </c>
      <c r="I1133" s="18" t="n">
        <f aca="false">('SKU Master'!I1133-H1133)/'SKU Master'!I1133</f>
        <v>0.307692307692308</v>
      </c>
      <c r="J1133" s="16" t="n">
        <v>7</v>
      </c>
      <c r="K1133" s="19" t="n">
        <f aca="false">J1133*C1133</f>
        <v>20.3</v>
      </c>
      <c r="L1133" s="16" t="s">
        <v>12295</v>
      </c>
      <c r="M1133" s="16" t="s">
        <v>12292</v>
      </c>
      <c r="N1133" s="16" t="s">
        <v>12017</v>
      </c>
      <c r="O1133" s="16" t="s">
        <v>12293</v>
      </c>
      <c r="P1133" s="16" t="s">
        <v>12297</v>
      </c>
      <c r="Q1133" s="16" t="s">
        <v>12017</v>
      </c>
    </row>
    <row r="1134" customFormat="false" ht="15" hidden="false" customHeight="false" outlineLevel="0" collapsed="false">
      <c r="A1134" s="14" t="str">
        <f aca="false">'SKU Master'!A1134</f>
        <v>07-01133</v>
      </c>
      <c r="B1134" s="14" t="str">
        <f aca="false">VLOOKUP(A1134,'SKU Master'!$A:$N,6,FALSE())</f>
        <v>Harborline Alfredo, 45 oz</v>
      </c>
      <c r="C1134" s="15" t="n">
        <v>3</v>
      </c>
      <c r="D1134" s="15" t="n">
        <v>5.4</v>
      </c>
      <c r="E1134" s="15" t="n">
        <v>3.6</v>
      </c>
      <c r="F1134" s="16" t="s">
        <v>12290</v>
      </c>
      <c r="G1134" s="16" t="s">
        <v>12021</v>
      </c>
      <c r="H1134" s="17" t="n">
        <v>2.33</v>
      </c>
      <c r="I1134" s="18" t="n">
        <f aca="false">('SKU Master'!I1134-H1134)/'SKU Master'!I1134</f>
        <v>0.416040100250627</v>
      </c>
      <c r="J1134" s="16" t="n">
        <v>6</v>
      </c>
      <c r="K1134" s="19" t="n">
        <f aca="false">J1134*C1134</f>
        <v>18</v>
      </c>
      <c r="L1134" s="16" t="s">
        <v>12295</v>
      </c>
      <c r="M1134" s="16" t="s">
        <v>12292</v>
      </c>
      <c r="N1134" s="16" t="s">
        <v>12017</v>
      </c>
      <c r="O1134" s="16" t="s">
        <v>12293</v>
      </c>
      <c r="P1134" s="16" t="s">
        <v>12297</v>
      </c>
      <c r="Q1134" s="16" t="s">
        <v>12017</v>
      </c>
    </row>
    <row r="1135" customFormat="false" ht="15" hidden="false" customHeight="false" outlineLevel="0" collapsed="false">
      <c r="A1135" s="14" t="str">
        <f aca="false">'SKU Master'!A1135</f>
        <v>07-01134</v>
      </c>
      <c r="B1135" s="14" t="str">
        <f aca="false">VLOOKUP(A1135,'SKU Master'!$A:$N,6,FALSE())</f>
        <v>Wheatstone Pesto, 15 oz</v>
      </c>
      <c r="C1135" s="15" t="n">
        <v>4.2</v>
      </c>
      <c r="D1135" s="15" t="n">
        <v>4.9</v>
      </c>
      <c r="E1135" s="15" t="n">
        <v>3.6</v>
      </c>
      <c r="F1135" s="16" t="s">
        <v>12290</v>
      </c>
      <c r="G1135" s="16" t="s">
        <v>12021</v>
      </c>
      <c r="H1135" s="17" t="n">
        <v>4.65</v>
      </c>
      <c r="I1135" s="18" t="n">
        <f aca="false">('SKU Master'!I1135-H1135)/'SKU Master'!I1135</f>
        <v>0.334763948497854</v>
      </c>
      <c r="J1135" s="16" t="n">
        <v>6</v>
      </c>
      <c r="K1135" s="19" t="n">
        <f aca="false">J1135*C1135</f>
        <v>25.2</v>
      </c>
      <c r="L1135" s="16" t="s">
        <v>12295</v>
      </c>
      <c r="M1135" s="16" t="s">
        <v>12292</v>
      </c>
      <c r="N1135" s="16" t="s">
        <v>12017</v>
      </c>
      <c r="O1135" s="16" t="s">
        <v>12293</v>
      </c>
      <c r="P1135" s="16" t="s">
        <v>12296</v>
      </c>
      <c r="Q1135" s="16" t="s">
        <v>12017</v>
      </c>
    </row>
    <row r="1136" customFormat="false" ht="15" hidden="false" customHeight="false" outlineLevel="0" collapsed="false">
      <c r="A1136" s="14" t="str">
        <f aca="false">'SKU Master'!A1136</f>
        <v>07-01135</v>
      </c>
      <c r="B1136" s="14" t="str">
        <f aca="false">VLOOKUP(A1136,'SKU Master'!$A:$N,6,FALSE())</f>
        <v>Redbarn Low Sodium Alfredo, 45 oz</v>
      </c>
      <c r="C1136" s="15" t="n">
        <v>3.1</v>
      </c>
      <c r="D1136" s="15" t="n">
        <v>4.7</v>
      </c>
      <c r="E1136" s="15" t="n">
        <v>2.6</v>
      </c>
      <c r="F1136" s="16" t="s">
        <v>12290</v>
      </c>
      <c r="G1136" s="16" t="s">
        <v>12017</v>
      </c>
      <c r="H1136" s="17" t="n">
        <v>1.83</v>
      </c>
      <c r="I1136" s="18" t="n">
        <f aca="false">('SKU Master'!I1136-H1136)/'SKU Master'!I1136</f>
        <v>0.344086021505376</v>
      </c>
      <c r="J1136" s="16" t="n">
        <v>6</v>
      </c>
      <c r="K1136" s="19" t="n">
        <f aca="false">J1136*C1136</f>
        <v>18.6</v>
      </c>
      <c r="L1136" s="16" t="s">
        <v>12295</v>
      </c>
      <c r="M1136" s="16" t="s">
        <v>12292</v>
      </c>
      <c r="N1136" s="16" t="s">
        <v>12017</v>
      </c>
      <c r="O1136" s="16" t="s">
        <v>12293</v>
      </c>
      <c r="P1136" s="16" t="s">
        <v>12297</v>
      </c>
      <c r="Q1136" s="16" t="s">
        <v>12017</v>
      </c>
    </row>
    <row r="1137" customFormat="false" ht="15" hidden="false" customHeight="false" outlineLevel="0" collapsed="false">
      <c r="A1137" s="14" t="str">
        <f aca="false">'SKU Master'!A1137</f>
        <v>07-01136</v>
      </c>
      <c r="B1137" s="14" t="str">
        <f aca="false">VLOOKUP(A1137,'SKU Master'!$A:$N,6,FALSE())</f>
        <v>Roastport Pesto, 24 oz</v>
      </c>
      <c r="C1137" s="15" t="n">
        <v>3.3</v>
      </c>
      <c r="D1137" s="15" t="n">
        <v>6.8</v>
      </c>
      <c r="E1137" s="15" t="n">
        <v>2.9</v>
      </c>
      <c r="F1137" s="16" t="s">
        <v>12290</v>
      </c>
      <c r="G1137" s="16" t="s">
        <v>12021</v>
      </c>
      <c r="H1137" s="17" t="n">
        <v>3.56</v>
      </c>
      <c r="I1137" s="18" t="n">
        <f aca="false">('SKU Master'!I1137-H1137)/'SKU Master'!I1137</f>
        <v>0.40567612687813</v>
      </c>
      <c r="J1137" s="16" t="n">
        <v>3</v>
      </c>
      <c r="K1137" s="19" t="n">
        <f aca="false">J1137*C1137</f>
        <v>9.9</v>
      </c>
      <c r="L1137" s="16" t="s">
        <v>12295</v>
      </c>
      <c r="M1137" s="16" t="s">
        <v>12292</v>
      </c>
      <c r="N1137" s="16" t="s">
        <v>12017</v>
      </c>
      <c r="O1137" s="16" t="s">
        <v>12293</v>
      </c>
      <c r="P1137" s="16" t="s">
        <v>12298</v>
      </c>
      <c r="Q1137" s="16" t="s">
        <v>12017</v>
      </c>
    </row>
    <row r="1138" customFormat="false" ht="15" hidden="false" customHeight="false" outlineLevel="0" collapsed="false">
      <c r="A1138" s="14" t="str">
        <f aca="false">'SKU Master'!A1138</f>
        <v>07-01137</v>
      </c>
      <c r="B1138" s="14" t="str">
        <f aca="false">VLOOKUP(A1138,'SKU Master'!$A:$N,6,FALSE())</f>
        <v>Nutgrove Low Sodium Meat Sauce, 24 oz</v>
      </c>
      <c r="C1138" s="15" t="n">
        <v>2.7</v>
      </c>
      <c r="D1138" s="15" t="n">
        <v>4.2</v>
      </c>
      <c r="E1138" s="15" t="n">
        <v>2.9</v>
      </c>
      <c r="F1138" s="16" t="s">
        <v>12290</v>
      </c>
      <c r="G1138" s="16" t="s">
        <v>12017</v>
      </c>
      <c r="H1138" s="17" t="n">
        <v>2.17</v>
      </c>
      <c r="I1138" s="18" t="n">
        <f aca="false">('SKU Master'!I1138-H1138)/'SKU Master'!I1138</f>
        <v>0.378223495702006</v>
      </c>
      <c r="J1138" s="16" t="n">
        <v>3</v>
      </c>
      <c r="K1138" s="19" t="n">
        <f aca="false">J1138*C1138</f>
        <v>8.1</v>
      </c>
      <c r="L1138" s="16" t="s">
        <v>12295</v>
      </c>
      <c r="M1138" s="16" t="s">
        <v>12292</v>
      </c>
      <c r="N1138" s="16" t="s">
        <v>12017</v>
      </c>
      <c r="O1138" s="16" t="s">
        <v>12293</v>
      </c>
      <c r="P1138" s="16" t="s">
        <v>12296</v>
      </c>
      <c r="Q1138" s="16" t="s">
        <v>12017</v>
      </c>
    </row>
    <row r="1139" customFormat="false" ht="15" hidden="false" customHeight="false" outlineLevel="0" collapsed="false">
      <c r="A1139" s="14" t="str">
        <f aca="false">'SKU Master'!A1139</f>
        <v>07-01138</v>
      </c>
      <c r="B1139" s="14" t="str">
        <f aca="false">VLOOKUP(A1139,'SKU Master'!$A:$N,6,FALSE())</f>
        <v>Redbarn Low Sodium Marinara, 45 oz</v>
      </c>
      <c r="C1139" s="15" t="n">
        <v>2.8</v>
      </c>
      <c r="D1139" s="15" t="n">
        <v>5.8</v>
      </c>
      <c r="E1139" s="15" t="n">
        <v>2.8</v>
      </c>
      <c r="F1139" s="16" t="s">
        <v>12290</v>
      </c>
      <c r="G1139" s="16" t="s">
        <v>12017</v>
      </c>
      <c r="H1139" s="17" t="n">
        <v>2.3</v>
      </c>
      <c r="I1139" s="18" t="n">
        <f aca="false">('SKU Master'!I1139-H1139)/'SKU Master'!I1139</f>
        <v>0.300911854103344</v>
      </c>
      <c r="J1139" s="16" t="n">
        <v>5</v>
      </c>
      <c r="K1139" s="19" t="n">
        <f aca="false">J1139*C1139</f>
        <v>14</v>
      </c>
      <c r="L1139" s="16" t="s">
        <v>12299</v>
      </c>
      <c r="M1139" s="16" t="s">
        <v>12292</v>
      </c>
      <c r="N1139" s="16" t="s">
        <v>12017</v>
      </c>
      <c r="O1139" s="16" t="s">
        <v>12293</v>
      </c>
      <c r="P1139" s="16" t="s">
        <v>12296</v>
      </c>
      <c r="Q1139" s="16" t="s">
        <v>12017</v>
      </c>
    </row>
    <row r="1140" customFormat="false" ht="15" hidden="false" customHeight="false" outlineLevel="0" collapsed="false">
      <c r="A1140" s="14" t="str">
        <f aca="false">'SKU Master'!A1140</f>
        <v>07-01139</v>
      </c>
      <c r="B1140" s="14" t="str">
        <f aca="false">VLOOKUP(A1140,'SKU Master'!$A:$N,6,FALSE())</f>
        <v>Harborline Organic Meat Sauce, 45 oz</v>
      </c>
      <c r="C1140" s="15" t="n">
        <v>4.8</v>
      </c>
      <c r="D1140" s="15" t="n">
        <v>6.4</v>
      </c>
      <c r="E1140" s="15" t="n">
        <v>3.9</v>
      </c>
      <c r="F1140" s="16" t="s">
        <v>12290</v>
      </c>
      <c r="G1140" s="16" t="s">
        <v>12021</v>
      </c>
      <c r="H1140" s="17" t="n">
        <v>2.02</v>
      </c>
      <c r="I1140" s="18" t="n">
        <f aca="false">('SKU Master'!I1140-H1140)/'SKU Master'!I1140</f>
        <v>0.386018237082067</v>
      </c>
      <c r="J1140" s="16" t="n">
        <v>5</v>
      </c>
      <c r="K1140" s="19" t="n">
        <f aca="false">J1140*C1140</f>
        <v>24</v>
      </c>
      <c r="L1140" s="16" t="s">
        <v>12295</v>
      </c>
      <c r="M1140" s="16" t="s">
        <v>12292</v>
      </c>
      <c r="N1140" s="16" t="s">
        <v>12017</v>
      </c>
      <c r="O1140" s="16" t="s">
        <v>12293</v>
      </c>
      <c r="P1140" s="16" t="s">
        <v>12296</v>
      </c>
      <c r="Q1140" s="16" t="s">
        <v>12017</v>
      </c>
    </row>
    <row r="1141" customFormat="false" ht="15" hidden="false" customHeight="false" outlineLevel="0" collapsed="false">
      <c r="A1141" s="14" t="str">
        <f aca="false">'SKU Master'!A1141</f>
        <v>07-01140</v>
      </c>
      <c r="B1141" s="14" t="str">
        <f aca="false">VLOOKUP(A1141,'SKU Master'!$A:$N,6,FALSE())</f>
        <v>Thrift Row Low Sodium Alfredo, 24 oz</v>
      </c>
      <c r="C1141" s="15" t="n">
        <v>4.7</v>
      </c>
      <c r="D1141" s="15" t="n">
        <v>7.9</v>
      </c>
      <c r="E1141" s="15" t="n">
        <v>4.5</v>
      </c>
      <c r="F1141" s="16" t="s">
        <v>12290</v>
      </c>
      <c r="G1141" s="16" t="s">
        <v>12021</v>
      </c>
      <c r="H1141" s="17" t="n">
        <v>3.24</v>
      </c>
      <c r="I1141" s="18" t="n">
        <f aca="false">('SKU Master'!I1141-H1141)/'SKU Master'!I1141</f>
        <v>0.492957746478873</v>
      </c>
      <c r="J1141" s="16" t="n">
        <v>7</v>
      </c>
      <c r="K1141" s="19" t="n">
        <f aca="false">J1141*C1141</f>
        <v>32.9</v>
      </c>
      <c r="L1141" s="16" t="s">
        <v>12295</v>
      </c>
      <c r="M1141" s="16" t="s">
        <v>12292</v>
      </c>
      <c r="N1141" s="16" t="s">
        <v>12017</v>
      </c>
      <c r="O1141" s="16" t="s">
        <v>12293</v>
      </c>
      <c r="P1141" s="16" t="s">
        <v>12297</v>
      </c>
      <c r="Q1141" s="16" t="s">
        <v>12017</v>
      </c>
    </row>
    <row r="1142" customFormat="false" ht="15" hidden="false" customHeight="false" outlineLevel="0" collapsed="false">
      <c r="A1142" s="14" t="str">
        <f aca="false">'SKU Master'!A1142</f>
        <v>07-01141</v>
      </c>
      <c r="B1142" s="14" t="str">
        <f aca="false">VLOOKUP(A1142,'SKU Master'!$A:$N,6,FALSE())</f>
        <v>Kettle Row Meat Sauce, 45 oz</v>
      </c>
      <c r="C1142" s="15" t="n">
        <v>4.5</v>
      </c>
      <c r="D1142" s="15" t="n">
        <v>5.9</v>
      </c>
      <c r="E1142" s="15" t="n">
        <v>2.8</v>
      </c>
      <c r="F1142" s="16" t="s">
        <v>12290</v>
      </c>
      <c r="G1142" s="16" t="s">
        <v>12017</v>
      </c>
      <c r="H1142" s="17" t="n">
        <v>3.68</v>
      </c>
      <c r="I1142" s="18" t="n">
        <f aca="false">('SKU Master'!I1142-H1142)/'SKU Master'!I1142</f>
        <v>0.414944356120827</v>
      </c>
      <c r="J1142" s="16" t="n">
        <v>4</v>
      </c>
      <c r="K1142" s="19" t="n">
        <f aca="false">J1142*C1142</f>
        <v>18</v>
      </c>
      <c r="L1142" s="16" t="s">
        <v>12295</v>
      </c>
      <c r="M1142" s="16" t="s">
        <v>12292</v>
      </c>
      <c r="N1142" s="16" t="s">
        <v>12017</v>
      </c>
      <c r="O1142" s="16" t="s">
        <v>12293</v>
      </c>
      <c r="P1142" s="16" t="s">
        <v>12298</v>
      </c>
      <c r="Q1142" s="16" t="s">
        <v>12017</v>
      </c>
    </row>
    <row r="1143" customFormat="false" ht="15" hidden="false" customHeight="false" outlineLevel="0" collapsed="false">
      <c r="A1143" s="14" t="str">
        <f aca="false">'SKU Master'!A1143</f>
        <v>07-01142</v>
      </c>
      <c r="B1143" s="14" t="str">
        <f aca="false">VLOOKUP(A1143,'SKU Master'!$A:$N,6,FALSE())</f>
        <v>Pepperlane Low Sodium Vodka Sauce, 24 oz</v>
      </c>
      <c r="C1143" s="15" t="n">
        <v>4.9</v>
      </c>
      <c r="D1143" s="15" t="n">
        <v>6.5</v>
      </c>
      <c r="E1143" s="15" t="n">
        <v>2.7</v>
      </c>
      <c r="F1143" s="16" t="s">
        <v>12290</v>
      </c>
      <c r="G1143" s="16" t="s">
        <v>12021</v>
      </c>
      <c r="H1143" s="17" t="n">
        <v>1.55</v>
      </c>
      <c r="I1143" s="18" t="n">
        <f aca="false">('SKU Master'!I1143-H1143)/'SKU Master'!I1143</f>
        <v>0.351464435146444</v>
      </c>
      <c r="J1143" s="16" t="n">
        <v>2</v>
      </c>
      <c r="K1143" s="19" t="n">
        <f aca="false">J1143*C1143</f>
        <v>9.8</v>
      </c>
      <c r="L1143" s="16" t="s">
        <v>12295</v>
      </c>
      <c r="M1143" s="16" t="s">
        <v>12292</v>
      </c>
      <c r="N1143" s="16" t="s">
        <v>12017</v>
      </c>
      <c r="O1143" s="16" t="s">
        <v>12293</v>
      </c>
      <c r="P1143" s="16" t="s">
        <v>12298</v>
      </c>
      <c r="Q1143" s="16" t="s">
        <v>12017</v>
      </c>
    </row>
    <row r="1144" customFormat="false" ht="15" hidden="false" customHeight="false" outlineLevel="0" collapsed="false">
      <c r="A1144" s="14" t="str">
        <f aca="false">'SKU Master'!A1144</f>
        <v>07-01143</v>
      </c>
      <c r="B1144" s="14" t="str">
        <f aca="false">VLOOKUP(A1144,'SKU Master'!$A:$N,6,FALSE())</f>
        <v>Redbarn Arrabbiata, 45 oz</v>
      </c>
      <c r="C1144" s="15" t="n">
        <v>3</v>
      </c>
      <c r="D1144" s="15" t="n">
        <v>7.7</v>
      </c>
      <c r="E1144" s="15" t="n">
        <v>3.9</v>
      </c>
      <c r="F1144" s="16" t="s">
        <v>12290</v>
      </c>
      <c r="G1144" s="16" t="s">
        <v>12017</v>
      </c>
      <c r="H1144" s="17" t="n">
        <v>4.14</v>
      </c>
      <c r="I1144" s="18" t="n">
        <f aca="false">('SKU Master'!I1144-H1144)/'SKU Master'!I1144</f>
        <v>0.399129172714078</v>
      </c>
      <c r="J1144" s="16" t="n">
        <v>4</v>
      </c>
      <c r="K1144" s="19" t="n">
        <f aca="false">J1144*C1144</f>
        <v>12</v>
      </c>
      <c r="L1144" s="16" t="s">
        <v>12295</v>
      </c>
      <c r="M1144" s="16" t="s">
        <v>12292</v>
      </c>
      <c r="N1144" s="16" t="s">
        <v>12017</v>
      </c>
      <c r="O1144" s="16" t="s">
        <v>12293</v>
      </c>
      <c r="P1144" s="16" t="s">
        <v>12296</v>
      </c>
      <c r="Q1144" s="16" t="s">
        <v>12021</v>
      </c>
    </row>
    <row r="1145" customFormat="false" ht="15" hidden="false" customHeight="false" outlineLevel="0" collapsed="false">
      <c r="A1145" s="14" t="str">
        <f aca="false">'SKU Master'!A1145</f>
        <v>07-01144</v>
      </c>
      <c r="B1145" s="14" t="str">
        <f aca="false">VLOOKUP(A1145,'SKU Master'!$A:$N,6,FALSE())</f>
        <v>Kettle Row Biscuit Mix, 18.4 oz</v>
      </c>
      <c r="C1145" s="15" t="n">
        <v>4</v>
      </c>
      <c r="D1145" s="15" t="n">
        <v>4</v>
      </c>
      <c r="E1145" s="15" t="n">
        <v>4.9</v>
      </c>
      <c r="F1145" s="16" t="s">
        <v>12290</v>
      </c>
      <c r="G1145" s="16" t="s">
        <v>12021</v>
      </c>
      <c r="H1145" s="17" t="n">
        <v>1.91</v>
      </c>
      <c r="I1145" s="18" t="n">
        <f aca="false">('SKU Master'!I1145-H1145)/'SKU Master'!I1145</f>
        <v>0.339100346020761</v>
      </c>
      <c r="J1145" s="16" t="n">
        <v>2</v>
      </c>
      <c r="K1145" s="19" t="n">
        <f aca="false">J1145*C1145</f>
        <v>8</v>
      </c>
      <c r="L1145" s="16" t="s">
        <v>12295</v>
      </c>
      <c r="M1145" s="16" t="s">
        <v>12292</v>
      </c>
      <c r="N1145" s="16" t="s">
        <v>12017</v>
      </c>
      <c r="O1145" s="16" t="s">
        <v>12293</v>
      </c>
      <c r="P1145" s="16" t="s">
        <v>12294</v>
      </c>
      <c r="Q1145" s="16" t="s">
        <v>12017</v>
      </c>
    </row>
    <row r="1146" customFormat="false" ht="15" hidden="false" customHeight="false" outlineLevel="0" collapsed="false">
      <c r="A1146" s="14" t="str">
        <f aca="false">'SKU Master'!A1146</f>
        <v>07-01145</v>
      </c>
      <c r="B1146" s="14" t="str">
        <f aca="false">VLOOKUP(A1146,'SKU Master'!$A:$N,6,FALSE())</f>
        <v>Redbarn Vanilla Cake Mix, 18.4 oz</v>
      </c>
      <c r="C1146" s="15" t="n">
        <v>4.7</v>
      </c>
      <c r="D1146" s="15" t="n">
        <v>8.6</v>
      </c>
      <c r="E1146" s="15" t="n">
        <v>3.6</v>
      </c>
      <c r="F1146" s="16" t="s">
        <v>12290</v>
      </c>
      <c r="G1146" s="16" t="s">
        <v>12017</v>
      </c>
      <c r="H1146" s="17" t="n">
        <v>2.47</v>
      </c>
      <c r="I1146" s="18" t="n">
        <f aca="false">('SKU Master'!I1146-H1146)/'SKU Master'!I1146</f>
        <v>0.365038560411311</v>
      </c>
      <c r="J1146" s="16" t="n">
        <v>4</v>
      </c>
      <c r="K1146" s="19" t="n">
        <f aca="false">J1146*C1146</f>
        <v>18.8</v>
      </c>
      <c r="L1146" s="16" t="s">
        <v>12295</v>
      </c>
      <c r="M1146" s="16" t="s">
        <v>12292</v>
      </c>
      <c r="N1146" s="16" t="s">
        <v>12017</v>
      </c>
      <c r="O1146" s="16" t="s">
        <v>12293</v>
      </c>
      <c r="P1146" s="16" t="s">
        <v>12296</v>
      </c>
      <c r="Q1146" s="16" t="s">
        <v>12017</v>
      </c>
    </row>
    <row r="1147" customFormat="false" ht="15" hidden="false" customHeight="false" outlineLevel="0" collapsed="false">
      <c r="A1147" s="14" t="str">
        <f aca="false">'SKU Master'!A1147</f>
        <v>07-01146</v>
      </c>
      <c r="B1147" s="14" t="str">
        <f aca="false">VLOOKUP(A1147,'SKU Master'!$A:$N,6,FALSE())</f>
        <v>Thrift Row Brownie Mix, 18.4 oz</v>
      </c>
      <c r="C1147" s="15" t="n">
        <v>2.5</v>
      </c>
      <c r="D1147" s="15" t="n">
        <v>8.3</v>
      </c>
      <c r="E1147" s="15" t="n">
        <v>3.4</v>
      </c>
      <c r="F1147" s="16" t="s">
        <v>12290</v>
      </c>
      <c r="G1147" s="16" t="s">
        <v>12021</v>
      </c>
      <c r="H1147" s="17" t="n">
        <v>1.39</v>
      </c>
      <c r="I1147" s="18" t="n">
        <f aca="false">('SKU Master'!I1147-H1147)/'SKU Master'!I1147</f>
        <v>0.418410041841004</v>
      </c>
      <c r="J1147" s="16" t="n">
        <v>5</v>
      </c>
      <c r="K1147" s="19" t="n">
        <f aca="false">J1147*C1147</f>
        <v>12.5</v>
      </c>
      <c r="L1147" s="16" t="s">
        <v>12295</v>
      </c>
      <c r="M1147" s="16" t="s">
        <v>12292</v>
      </c>
      <c r="N1147" s="16" t="s">
        <v>12017</v>
      </c>
      <c r="O1147" s="16" t="s">
        <v>12293</v>
      </c>
      <c r="P1147" s="16" t="s">
        <v>12296</v>
      </c>
      <c r="Q1147" s="16" t="s">
        <v>12017</v>
      </c>
    </row>
    <row r="1148" customFormat="false" ht="15" hidden="false" customHeight="false" outlineLevel="0" collapsed="false">
      <c r="A1148" s="14" t="str">
        <f aca="false">'SKU Master'!A1148</f>
        <v>07-01147</v>
      </c>
      <c r="B1148" s="14" t="str">
        <f aca="false">VLOOKUP(A1148,'SKU Master'!$A:$N,6,FALSE())</f>
        <v>Pepperlane Family Size Chocolate Cake Mix, 18.4 oz</v>
      </c>
      <c r="C1148" s="15" t="n">
        <v>4.9</v>
      </c>
      <c r="D1148" s="15" t="n">
        <v>5.6</v>
      </c>
      <c r="E1148" s="15" t="n">
        <v>4.5</v>
      </c>
      <c r="F1148" s="16" t="s">
        <v>12290</v>
      </c>
      <c r="G1148" s="16" t="s">
        <v>12021</v>
      </c>
      <c r="H1148" s="17" t="n">
        <v>2.67</v>
      </c>
      <c r="I1148" s="18" t="n">
        <f aca="false">('SKU Master'!I1148-H1148)/'SKU Master'!I1148</f>
        <v>0.295514511873351</v>
      </c>
      <c r="J1148" s="16" t="n">
        <v>1</v>
      </c>
      <c r="K1148" s="19" t="n">
        <f aca="false">J1148*C1148</f>
        <v>4.9</v>
      </c>
      <c r="L1148" s="16" t="s">
        <v>12291</v>
      </c>
      <c r="M1148" s="16" t="s">
        <v>12292</v>
      </c>
      <c r="N1148" s="16" t="s">
        <v>12017</v>
      </c>
      <c r="O1148" s="16" t="s">
        <v>12293</v>
      </c>
      <c r="P1148" s="16" t="s">
        <v>12294</v>
      </c>
      <c r="Q1148" s="16" t="s">
        <v>12017</v>
      </c>
    </row>
    <row r="1149" customFormat="false" ht="15" hidden="false" customHeight="false" outlineLevel="0" collapsed="false">
      <c r="A1149" s="14" t="str">
        <f aca="false">'SKU Master'!A1149</f>
        <v>07-01148</v>
      </c>
      <c r="B1149" s="14" t="str">
        <f aca="false">VLOOKUP(A1149,'SKU Master'!$A:$N,6,FALSE())</f>
        <v>Roastport Family Size Cornbread Mix, 18.4 oz</v>
      </c>
      <c r="C1149" s="15" t="n">
        <v>4.2</v>
      </c>
      <c r="D1149" s="15" t="n">
        <v>7.1</v>
      </c>
      <c r="E1149" s="15" t="n">
        <v>4</v>
      </c>
      <c r="F1149" s="16" t="s">
        <v>12290</v>
      </c>
      <c r="G1149" s="16" t="s">
        <v>12017</v>
      </c>
      <c r="H1149" s="17" t="n">
        <v>3</v>
      </c>
      <c r="I1149" s="18" t="n">
        <f aca="false">('SKU Master'!I1149-H1149)/'SKU Master'!I1149</f>
        <v>0.398797595190381</v>
      </c>
      <c r="J1149" s="16" t="n">
        <v>3</v>
      </c>
      <c r="K1149" s="19" t="n">
        <f aca="false">J1149*C1149</f>
        <v>12.6</v>
      </c>
      <c r="L1149" s="16" t="s">
        <v>12295</v>
      </c>
      <c r="M1149" s="16" t="s">
        <v>12292</v>
      </c>
      <c r="N1149" s="16" t="s">
        <v>12017</v>
      </c>
      <c r="O1149" s="16" t="s">
        <v>12293</v>
      </c>
      <c r="P1149" s="16" t="s">
        <v>12298</v>
      </c>
      <c r="Q1149" s="16" t="s">
        <v>12017</v>
      </c>
    </row>
    <row r="1150" customFormat="false" ht="15" hidden="false" customHeight="false" outlineLevel="0" collapsed="false">
      <c r="A1150" s="14" t="str">
        <f aca="false">'SKU Master'!A1150</f>
        <v>07-01149</v>
      </c>
      <c r="B1150" s="14" t="str">
        <f aca="false">VLOOKUP(A1150,'SKU Master'!$A:$N,6,FALSE())</f>
        <v>Kettle Row Family Size Chocolate Cake Mix, 18.4 oz</v>
      </c>
      <c r="C1150" s="15" t="n">
        <v>4.8</v>
      </c>
      <c r="D1150" s="15" t="n">
        <v>4.1</v>
      </c>
      <c r="E1150" s="15" t="n">
        <v>2.8</v>
      </c>
      <c r="F1150" s="16" t="s">
        <v>12290</v>
      </c>
      <c r="G1150" s="16" t="s">
        <v>12021</v>
      </c>
      <c r="H1150" s="17" t="n">
        <v>2.39</v>
      </c>
      <c r="I1150" s="18" t="n">
        <f aca="false">('SKU Master'!I1150-H1150)/'SKU Master'!I1150</f>
        <v>0.294985250737463</v>
      </c>
      <c r="J1150" s="16" t="n">
        <v>7</v>
      </c>
      <c r="K1150" s="19" t="n">
        <f aca="false">J1150*C1150</f>
        <v>33.6</v>
      </c>
      <c r="L1150" s="16" t="s">
        <v>12295</v>
      </c>
      <c r="M1150" s="16" t="s">
        <v>12292</v>
      </c>
      <c r="N1150" s="16" t="s">
        <v>12017</v>
      </c>
      <c r="O1150" s="16" t="s">
        <v>12293</v>
      </c>
      <c r="P1150" s="16" t="s">
        <v>12296</v>
      </c>
      <c r="Q1150" s="16" t="s">
        <v>12017</v>
      </c>
    </row>
    <row r="1151" customFormat="false" ht="15" hidden="false" customHeight="false" outlineLevel="0" collapsed="false">
      <c r="A1151" s="14" t="str">
        <f aca="false">'SKU Master'!A1151</f>
        <v>07-01150</v>
      </c>
      <c r="B1151" s="14" t="str">
        <f aca="false">VLOOKUP(A1151,'SKU Master'!$A:$N,6,FALSE())</f>
        <v>Nutgrove Chocolate Cake Mix, 18.4 oz</v>
      </c>
      <c r="C1151" s="15" t="n">
        <v>4.9</v>
      </c>
      <c r="D1151" s="15" t="n">
        <v>4.2</v>
      </c>
      <c r="E1151" s="15" t="n">
        <v>3.9</v>
      </c>
      <c r="F1151" s="16" t="s">
        <v>12290</v>
      </c>
      <c r="G1151" s="16" t="s">
        <v>12021</v>
      </c>
      <c r="H1151" s="17" t="n">
        <v>2.48</v>
      </c>
      <c r="I1151" s="18" t="n">
        <f aca="false">('SKU Master'!I1151-H1151)/'SKU Master'!I1151</f>
        <v>0.345646437994723</v>
      </c>
      <c r="J1151" s="16" t="n">
        <v>7</v>
      </c>
      <c r="K1151" s="19" t="n">
        <f aca="false">J1151*C1151</f>
        <v>34.3</v>
      </c>
      <c r="L1151" s="16" t="s">
        <v>12295</v>
      </c>
      <c r="M1151" s="16" t="s">
        <v>12292</v>
      </c>
      <c r="N1151" s="16" t="s">
        <v>12017</v>
      </c>
      <c r="O1151" s="16" t="s">
        <v>12293</v>
      </c>
      <c r="P1151" s="16" t="s">
        <v>12296</v>
      </c>
      <c r="Q1151" s="16" t="s">
        <v>12017</v>
      </c>
    </row>
    <row r="1152" customFormat="false" ht="15" hidden="false" customHeight="false" outlineLevel="0" collapsed="false">
      <c r="A1152" s="14" t="str">
        <f aca="false">'SKU Master'!A1152</f>
        <v>07-01151</v>
      </c>
      <c r="B1152" s="14" t="str">
        <f aca="false">VLOOKUP(A1152,'SKU Master'!$A:$N,6,FALSE())</f>
        <v>Nutgrove Family Size Cornbread Mix, 18.4 oz</v>
      </c>
      <c r="C1152" s="15" t="n">
        <v>2.9</v>
      </c>
      <c r="D1152" s="15" t="n">
        <v>4.5</v>
      </c>
      <c r="E1152" s="15" t="n">
        <v>3.4</v>
      </c>
      <c r="F1152" s="16" t="s">
        <v>12290</v>
      </c>
      <c r="G1152" s="16" t="s">
        <v>12021</v>
      </c>
      <c r="H1152" s="17" t="n">
        <v>2.15</v>
      </c>
      <c r="I1152" s="18" t="n">
        <f aca="false">('SKU Master'!I1152-H1152)/'SKU Master'!I1152</f>
        <v>0.346504559270517</v>
      </c>
      <c r="J1152" s="16" t="n">
        <v>5</v>
      </c>
      <c r="K1152" s="19" t="n">
        <f aca="false">J1152*C1152</f>
        <v>14.5</v>
      </c>
      <c r="L1152" s="16" t="s">
        <v>12295</v>
      </c>
      <c r="M1152" s="16" t="s">
        <v>12292</v>
      </c>
      <c r="N1152" s="16" t="s">
        <v>12017</v>
      </c>
      <c r="O1152" s="16" t="s">
        <v>12293</v>
      </c>
      <c r="P1152" s="16" t="s">
        <v>12296</v>
      </c>
      <c r="Q1152" s="16" t="s">
        <v>12017</v>
      </c>
    </row>
    <row r="1153" customFormat="false" ht="15" hidden="false" customHeight="false" outlineLevel="0" collapsed="false">
      <c r="A1153" s="14" t="str">
        <f aca="false">'SKU Master'!A1153</f>
        <v>07-01152</v>
      </c>
      <c r="B1153" s="14" t="str">
        <f aca="false">VLOOKUP(A1153,'SKU Master'!$A:$N,6,FALSE())</f>
        <v>Kettle Row Family Size Brownie Mix, 15.25 oz</v>
      </c>
      <c r="C1153" s="15" t="n">
        <v>3.4</v>
      </c>
      <c r="D1153" s="15" t="n">
        <v>7.6</v>
      </c>
      <c r="E1153" s="15" t="n">
        <v>4</v>
      </c>
      <c r="F1153" s="16" t="s">
        <v>12290</v>
      </c>
      <c r="G1153" s="16" t="s">
        <v>12021</v>
      </c>
      <c r="H1153" s="17" t="n">
        <v>3.01</v>
      </c>
      <c r="I1153" s="18" t="n">
        <f aca="false">('SKU Master'!I1153-H1153)/'SKU Master'!I1153</f>
        <v>0.329621380846325</v>
      </c>
      <c r="J1153" s="16" t="n">
        <v>3</v>
      </c>
      <c r="K1153" s="19" t="n">
        <f aca="false">J1153*C1153</f>
        <v>10.2</v>
      </c>
      <c r="L1153" s="16" t="s">
        <v>12295</v>
      </c>
      <c r="M1153" s="16" t="s">
        <v>12292</v>
      </c>
      <c r="N1153" s="16" t="s">
        <v>12017</v>
      </c>
      <c r="O1153" s="16" t="s">
        <v>12293</v>
      </c>
      <c r="P1153" s="16" t="s">
        <v>12298</v>
      </c>
      <c r="Q1153" s="16" t="s">
        <v>12017</v>
      </c>
    </row>
    <row r="1154" customFormat="false" ht="15" hidden="false" customHeight="false" outlineLevel="0" collapsed="false">
      <c r="A1154" s="14" t="str">
        <f aca="false">'SKU Master'!A1154</f>
        <v>07-01153</v>
      </c>
      <c r="B1154" s="14" t="str">
        <f aca="false">VLOOKUP(A1154,'SKU Master'!$A:$N,6,FALSE())</f>
        <v>Redbarn Family Size Vanilla Cake Mix, 18.4 oz</v>
      </c>
      <c r="C1154" s="15" t="n">
        <v>3.5</v>
      </c>
      <c r="D1154" s="15" t="n">
        <v>7.1</v>
      </c>
      <c r="E1154" s="15" t="n">
        <v>3.3</v>
      </c>
      <c r="F1154" s="16" t="s">
        <v>12290</v>
      </c>
      <c r="G1154" s="16" t="s">
        <v>12021</v>
      </c>
      <c r="H1154" s="17" t="n">
        <v>2.58</v>
      </c>
      <c r="I1154" s="18" t="n">
        <f aca="false">('SKU Master'!I1154-H1154)/'SKU Master'!I1154</f>
        <v>0.353383458646617</v>
      </c>
      <c r="J1154" s="16" t="n">
        <v>3</v>
      </c>
      <c r="K1154" s="19" t="n">
        <f aca="false">J1154*C1154</f>
        <v>10.5</v>
      </c>
      <c r="L1154" s="16" t="s">
        <v>12295</v>
      </c>
      <c r="M1154" s="16" t="s">
        <v>12292</v>
      </c>
      <c r="N1154" s="16" t="s">
        <v>12017</v>
      </c>
      <c r="O1154" s="16" t="s">
        <v>12293</v>
      </c>
      <c r="P1154" s="16" t="s">
        <v>12298</v>
      </c>
      <c r="Q1154" s="16" t="s">
        <v>12017</v>
      </c>
    </row>
    <row r="1155" customFormat="false" ht="15" hidden="false" customHeight="false" outlineLevel="0" collapsed="false">
      <c r="A1155" s="14" t="str">
        <f aca="false">'SKU Master'!A1155</f>
        <v>07-01154</v>
      </c>
      <c r="B1155" s="14" t="str">
        <f aca="false">VLOOKUP(A1155,'SKU Master'!$A:$N,6,FALSE())</f>
        <v>Orchard Spread Family Size Cornbread Mix, 15.25 oz</v>
      </c>
      <c r="C1155" s="15" t="n">
        <v>2.6</v>
      </c>
      <c r="D1155" s="15" t="n">
        <v>6.8</v>
      </c>
      <c r="E1155" s="15" t="n">
        <v>4.4</v>
      </c>
      <c r="F1155" s="16" t="s">
        <v>12290</v>
      </c>
      <c r="G1155" s="16" t="s">
        <v>12021</v>
      </c>
      <c r="H1155" s="17" t="n">
        <v>2.59</v>
      </c>
      <c r="I1155" s="18" t="n">
        <f aca="false">('SKU Master'!I1155-H1155)/'SKU Master'!I1155</f>
        <v>0.316622691292876</v>
      </c>
      <c r="J1155" s="16" t="n">
        <v>5</v>
      </c>
      <c r="K1155" s="19" t="n">
        <f aca="false">J1155*C1155</f>
        <v>13</v>
      </c>
      <c r="L1155" s="16" t="s">
        <v>12295</v>
      </c>
      <c r="M1155" s="16" t="s">
        <v>12292</v>
      </c>
      <c r="N1155" s="16" t="s">
        <v>12017</v>
      </c>
      <c r="O1155" s="16" t="s">
        <v>12293</v>
      </c>
      <c r="P1155" s="16" t="s">
        <v>12296</v>
      </c>
      <c r="Q1155" s="16" t="s">
        <v>12017</v>
      </c>
    </row>
    <row r="1156" customFormat="false" ht="15" hidden="false" customHeight="false" outlineLevel="0" collapsed="false">
      <c r="A1156" s="14" t="str">
        <f aca="false">'SKU Master'!A1156</f>
        <v>07-01155</v>
      </c>
      <c r="B1156" s="14" t="str">
        <f aca="false">VLOOKUP(A1156,'SKU Master'!$A:$N,6,FALSE())</f>
        <v>Redbarn Family Size Cornbread Mix, 15.25 oz</v>
      </c>
      <c r="C1156" s="15" t="n">
        <v>3.9</v>
      </c>
      <c r="D1156" s="15" t="n">
        <v>4.3</v>
      </c>
      <c r="E1156" s="15" t="n">
        <v>4.9</v>
      </c>
      <c r="F1156" s="16" t="s">
        <v>12290</v>
      </c>
      <c r="G1156" s="16" t="s">
        <v>12021</v>
      </c>
      <c r="H1156" s="17" t="n">
        <v>2.52</v>
      </c>
      <c r="I1156" s="18" t="n">
        <f aca="false">('SKU Master'!I1156-H1156)/'SKU Master'!I1156</f>
        <v>0.352185089974293</v>
      </c>
      <c r="J1156" s="16" t="n">
        <v>8</v>
      </c>
      <c r="K1156" s="19" t="n">
        <f aca="false">J1156*C1156</f>
        <v>31.2</v>
      </c>
      <c r="L1156" s="16" t="s">
        <v>12295</v>
      </c>
      <c r="M1156" s="16" t="s">
        <v>12292</v>
      </c>
      <c r="N1156" s="16" t="s">
        <v>12017</v>
      </c>
      <c r="O1156" s="16" t="s">
        <v>12293</v>
      </c>
      <c r="P1156" s="16" t="s">
        <v>12297</v>
      </c>
      <c r="Q1156" s="16" t="s">
        <v>12017</v>
      </c>
    </row>
    <row r="1157" customFormat="false" ht="15" hidden="false" customHeight="false" outlineLevel="0" collapsed="false">
      <c r="A1157" s="14" t="str">
        <f aca="false">'SKU Master'!A1157</f>
        <v>07-01156</v>
      </c>
      <c r="B1157" s="14" t="str">
        <f aca="false">VLOOKUP(A1157,'SKU Master'!$A:$N,6,FALSE())</f>
        <v>Roastport Biscuit Mix, 15.25 oz</v>
      </c>
      <c r="C1157" s="15" t="n">
        <v>3</v>
      </c>
      <c r="D1157" s="15" t="n">
        <v>4.7</v>
      </c>
      <c r="E1157" s="15" t="n">
        <v>2.8</v>
      </c>
      <c r="F1157" s="16" t="s">
        <v>12290</v>
      </c>
      <c r="G1157" s="16" t="s">
        <v>12021</v>
      </c>
      <c r="H1157" s="17" t="n">
        <v>2.3</v>
      </c>
      <c r="I1157" s="18" t="n">
        <f aca="false">('SKU Master'!I1157-H1157)/'SKU Master'!I1157</f>
        <v>0.408740359897172</v>
      </c>
      <c r="J1157" s="16" t="n">
        <v>6</v>
      </c>
      <c r="K1157" s="19" t="n">
        <f aca="false">J1157*C1157</f>
        <v>18</v>
      </c>
      <c r="L1157" s="16" t="s">
        <v>12295</v>
      </c>
      <c r="M1157" s="16" t="s">
        <v>12292</v>
      </c>
      <c r="N1157" s="16" t="s">
        <v>12017</v>
      </c>
      <c r="O1157" s="16" t="s">
        <v>12293</v>
      </c>
      <c r="P1157" s="16" t="s">
        <v>12296</v>
      </c>
      <c r="Q1157" s="16" t="s">
        <v>12017</v>
      </c>
    </row>
    <row r="1158" customFormat="false" ht="15" hidden="false" customHeight="false" outlineLevel="0" collapsed="false">
      <c r="A1158" s="14" t="str">
        <f aca="false">'SKU Master'!A1158</f>
        <v>07-01157</v>
      </c>
      <c r="B1158" s="14" t="str">
        <f aca="false">VLOOKUP(A1158,'SKU Master'!$A:$N,6,FALSE())</f>
        <v>Nutgrove Family Size Cornbread Mix, 15.25 oz</v>
      </c>
      <c r="C1158" s="15" t="n">
        <v>3</v>
      </c>
      <c r="D1158" s="15" t="n">
        <v>8.4</v>
      </c>
      <c r="E1158" s="15" t="n">
        <v>3.2</v>
      </c>
      <c r="F1158" s="16" t="s">
        <v>12290</v>
      </c>
      <c r="G1158" s="16" t="s">
        <v>12021</v>
      </c>
      <c r="H1158" s="17" t="n">
        <v>2.22</v>
      </c>
      <c r="I1158" s="18" t="n">
        <f aca="false">('SKU Master'!I1158-H1158)/'SKU Master'!I1158</f>
        <v>0.345132743362832</v>
      </c>
      <c r="J1158" s="16" t="n">
        <v>8</v>
      </c>
      <c r="K1158" s="19" t="n">
        <f aca="false">J1158*C1158</f>
        <v>24</v>
      </c>
      <c r="L1158" s="16" t="s">
        <v>12299</v>
      </c>
      <c r="M1158" s="16" t="s">
        <v>12292</v>
      </c>
      <c r="N1158" s="16" t="s">
        <v>12017</v>
      </c>
      <c r="O1158" s="16" t="s">
        <v>12293</v>
      </c>
      <c r="P1158" s="16" t="s">
        <v>12297</v>
      </c>
      <c r="Q1158" s="16" t="s">
        <v>12017</v>
      </c>
    </row>
    <row r="1159" customFormat="false" ht="15" hidden="false" customHeight="false" outlineLevel="0" collapsed="false">
      <c r="A1159" s="14" t="str">
        <f aca="false">'SKU Master'!A1159</f>
        <v>07-01158</v>
      </c>
      <c r="B1159" s="14" t="str">
        <f aca="false">VLOOKUP(A1159,'SKU Master'!$A:$N,6,FALSE())</f>
        <v>Harborline Brownie Mix, 18.4 oz</v>
      </c>
      <c r="C1159" s="15" t="n">
        <v>4.6</v>
      </c>
      <c r="D1159" s="15" t="n">
        <v>5.7</v>
      </c>
      <c r="E1159" s="15" t="n">
        <v>3.8</v>
      </c>
      <c r="F1159" s="16" t="s">
        <v>12290</v>
      </c>
      <c r="G1159" s="16" t="s">
        <v>12021</v>
      </c>
      <c r="H1159" s="17" t="n">
        <v>1.91</v>
      </c>
      <c r="I1159" s="18" t="n">
        <f aca="false">('SKU Master'!I1159-H1159)/'SKU Master'!I1159</f>
        <v>0.361204013377927</v>
      </c>
      <c r="J1159" s="16" t="n">
        <v>8</v>
      </c>
      <c r="K1159" s="19" t="n">
        <f aca="false">J1159*C1159</f>
        <v>36.8</v>
      </c>
      <c r="L1159" s="16" t="s">
        <v>12295</v>
      </c>
      <c r="M1159" s="16" t="s">
        <v>12292</v>
      </c>
      <c r="N1159" s="16" t="s">
        <v>12017</v>
      </c>
      <c r="O1159" s="16" t="s">
        <v>12293</v>
      </c>
      <c r="P1159" s="16" t="s">
        <v>12297</v>
      </c>
      <c r="Q1159" s="16" t="s">
        <v>12021</v>
      </c>
    </row>
    <row r="1160" customFormat="false" ht="15" hidden="false" customHeight="false" outlineLevel="0" collapsed="false">
      <c r="A1160" s="14" t="str">
        <f aca="false">'SKU Master'!A1160</f>
        <v>07-01159</v>
      </c>
      <c r="B1160" s="14" t="str">
        <f aca="false">VLOOKUP(A1160,'SKU Master'!$A:$N,6,FALSE())</f>
        <v>Harborline Chocolate Cake Mix, 15.25 oz</v>
      </c>
      <c r="C1160" s="15" t="n">
        <v>3.7</v>
      </c>
      <c r="D1160" s="15" t="n">
        <v>5.9</v>
      </c>
      <c r="E1160" s="15" t="n">
        <v>3.6</v>
      </c>
      <c r="F1160" s="16" t="s">
        <v>12290</v>
      </c>
      <c r="G1160" s="16" t="s">
        <v>12021</v>
      </c>
      <c r="H1160" s="17" t="n">
        <v>1.56</v>
      </c>
      <c r="I1160" s="18" t="n">
        <f aca="false">('SKU Master'!I1160-H1160)/'SKU Master'!I1160</f>
        <v>0.373493975903615</v>
      </c>
      <c r="J1160" s="16" t="n">
        <v>9</v>
      </c>
      <c r="K1160" s="19" t="n">
        <f aca="false">J1160*C1160</f>
        <v>33.3</v>
      </c>
      <c r="L1160" s="16" t="s">
        <v>12295</v>
      </c>
      <c r="M1160" s="16" t="s">
        <v>12292</v>
      </c>
      <c r="N1160" s="16" t="s">
        <v>12017</v>
      </c>
      <c r="O1160" s="16" t="s">
        <v>12293</v>
      </c>
      <c r="P1160" s="16" t="s">
        <v>12297</v>
      </c>
      <c r="Q1160" s="16" t="s">
        <v>12017</v>
      </c>
    </row>
    <row r="1161" customFormat="false" ht="15" hidden="false" customHeight="false" outlineLevel="0" collapsed="false">
      <c r="A1161" s="14" t="str">
        <f aca="false">'SKU Master'!A1161</f>
        <v>07-01160</v>
      </c>
      <c r="B1161" s="14" t="str">
        <f aca="false">VLOOKUP(A1161,'SKU Master'!$A:$N,6,FALSE())</f>
        <v>Harborline Muffin Mix, 15.25 oz</v>
      </c>
      <c r="C1161" s="15" t="n">
        <v>3.6</v>
      </c>
      <c r="D1161" s="15" t="n">
        <v>7.6</v>
      </c>
      <c r="E1161" s="15" t="n">
        <v>4.4</v>
      </c>
      <c r="F1161" s="16" t="s">
        <v>12290</v>
      </c>
      <c r="G1161" s="16" t="s">
        <v>12021</v>
      </c>
      <c r="H1161" s="17" t="n">
        <v>2.11</v>
      </c>
      <c r="I1161" s="18" t="n">
        <f aca="false">('SKU Master'!I1161-H1161)/'SKU Master'!I1161</f>
        <v>0.358662613981763</v>
      </c>
      <c r="J1161" s="16" t="n">
        <v>6</v>
      </c>
      <c r="K1161" s="19" t="n">
        <f aca="false">J1161*C1161</f>
        <v>21.6</v>
      </c>
      <c r="L1161" s="16" t="s">
        <v>12295</v>
      </c>
      <c r="M1161" s="16" t="s">
        <v>12292</v>
      </c>
      <c r="N1161" s="16" t="s">
        <v>12017</v>
      </c>
      <c r="O1161" s="16" t="s">
        <v>12293</v>
      </c>
      <c r="P1161" s="16" t="s">
        <v>12296</v>
      </c>
      <c r="Q1161" s="16" t="s">
        <v>12017</v>
      </c>
    </row>
    <row r="1162" customFormat="false" ht="15" hidden="false" customHeight="false" outlineLevel="0" collapsed="false">
      <c r="A1162" s="14" t="str">
        <f aca="false">'SKU Master'!A1162</f>
        <v>07-01161</v>
      </c>
      <c r="B1162" s="14" t="str">
        <f aca="false">VLOOKUP(A1162,'SKU Master'!$A:$N,6,FALSE())</f>
        <v>Golden Grain Co. Family Size Vanilla Cake Mix, 15.25 oz</v>
      </c>
      <c r="C1162" s="15" t="n">
        <v>4.5</v>
      </c>
      <c r="D1162" s="15" t="n">
        <v>8.5</v>
      </c>
      <c r="E1162" s="15" t="n">
        <v>3.1</v>
      </c>
      <c r="F1162" s="16" t="s">
        <v>12290</v>
      </c>
      <c r="G1162" s="16" t="s">
        <v>12021</v>
      </c>
      <c r="H1162" s="17" t="n">
        <v>2.39</v>
      </c>
      <c r="I1162" s="18" t="n">
        <f aca="false">('SKU Master'!I1162-H1162)/'SKU Master'!I1162</f>
        <v>0.369393139841689</v>
      </c>
      <c r="J1162" s="16" t="n">
        <v>3</v>
      </c>
      <c r="K1162" s="19" t="n">
        <f aca="false">J1162*C1162</f>
        <v>13.5</v>
      </c>
      <c r="L1162" s="16" t="s">
        <v>12299</v>
      </c>
      <c r="M1162" s="16" t="s">
        <v>12292</v>
      </c>
      <c r="N1162" s="16" t="s">
        <v>12017</v>
      </c>
      <c r="O1162" s="16" t="s">
        <v>12293</v>
      </c>
      <c r="P1162" s="16" t="s">
        <v>12298</v>
      </c>
      <c r="Q1162" s="16" t="s">
        <v>12017</v>
      </c>
    </row>
    <row r="1163" customFormat="false" ht="15" hidden="false" customHeight="false" outlineLevel="0" collapsed="false">
      <c r="A1163" s="14" t="str">
        <f aca="false">'SKU Master'!A1163</f>
        <v>07-01162</v>
      </c>
      <c r="B1163" s="14" t="str">
        <f aca="false">VLOOKUP(A1163,'SKU Master'!$A:$N,6,FALSE())</f>
        <v>Roastport Cornbread Mix, 18.4 oz</v>
      </c>
      <c r="C1163" s="15" t="n">
        <v>4</v>
      </c>
      <c r="D1163" s="15" t="n">
        <v>6.6</v>
      </c>
      <c r="E1163" s="15" t="n">
        <v>4</v>
      </c>
      <c r="F1163" s="16" t="s">
        <v>12290</v>
      </c>
      <c r="G1163" s="16" t="s">
        <v>12021</v>
      </c>
      <c r="H1163" s="17" t="n">
        <v>2.7</v>
      </c>
      <c r="I1163" s="18" t="n">
        <f aca="false">('SKU Master'!I1163-H1163)/'SKU Master'!I1163</f>
        <v>0.323308270676692</v>
      </c>
      <c r="J1163" s="16" t="n">
        <v>8</v>
      </c>
      <c r="K1163" s="19" t="n">
        <f aca="false">J1163*C1163</f>
        <v>32</v>
      </c>
      <c r="L1163" s="16" t="s">
        <v>12295</v>
      </c>
      <c r="M1163" s="16" t="s">
        <v>12292</v>
      </c>
      <c r="N1163" s="16" t="s">
        <v>12017</v>
      </c>
      <c r="O1163" s="16" t="s">
        <v>12293</v>
      </c>
      <c r="P1163" s="16" t="s">
        <v>12297</v>
      </c>
      <c r="Q1163" s="16" t="s">
        <v>12017</v>
      </c>
    </row>
    <row r="1164" customFormat="false" ht="15" hidden="false" customHeight="false" outlineLevel="0" collapsed="false">
      <c r="A1164" s="14" t="str">
        <f aca="false">'SKU Master'!A1164</f>
        <v>07-01163</v>
      </c>
      <c r="B1164" s="14" t="str">
        <f aca="false">VLOOKUP(A1164,'SKU Master'!$A:$N,6,FALSE())</f>
        <v>Kettle Row Cornbread Mix, 18.4 oz</v>
      </c>
      <c r="C1164" s="15" t="n">
        <v>4.5</v>
      </c>
      <c r="D1164" s="15" t="n">
        <v>6.9</v>
      </c>
      <c r="E1164" s="15" t="n">
        <v>4.5</v>
      </c>
      <c r="F1164" s="16" t="s">
        <v>12290</v>
      </c>
      <c r="G1164" s="16" t="s">
        <v>12021</v>
      </c>
      <c r="H1164" s="17" t="n">
        <v>1.5</v>
      </c>
      <c r="I1164" s="18" t="n">
        <f aca="false">('SKU Master'!I1164-H1164)/'SKU Master'!I1164</f>
        <v>0.372384937238494</v>
      </c>
      <c r="J1164" s="16" t="n">
        <v>1</v>
      </c>
      <c r="K1164" s="19" t="n">
        <f aca="false">J1164*C1164</f>
        <v>4.5</v>
      </c>
      <c r="L1164" s="16" t="s">
        <v>12291</v>
      </c>
      <c r="M1164" s="16" t="s">
        <v>12292</v>
      </c>
      <c r="N1164" s="16" t="s">
        <v>12017</v>
      </c>
      <c r="O1164" s="16" t="s">
        <v>12293</v>
      </c>
      <c r="P1164" s="16" t="s">
        <v>12294</v>
      </c>
      <c r="Q1164" s="16" t="s">
        <v>12017</v>
      </c>
    </row>
    <row r="1165" customFormat="false" ht="15" hidden="false" customHeight="false" outlineLevel="0" collapsed="false">
      <c r="A1165" s="14" t="str">
        <f aca="false">'SKU Master'!A1165</f>
        <v>07-01164</v>
      </c>
      <c r="B1165" s="14" t="str">
        <f aca="false">VLOOKUP(A1165,'SKU Master'!$A:$N,6,FALSE())</f>
        <v>Orchard Spread Family Size Muffin Mix, 18.4 oz</v>
      </c>
      <c r="C1165" s="15" t="n">
        <v>3.1</v>
      </c>
      <c r="D1165" s="15" t="n">
        <v>6.8</v>
      </c>
      <c r="E1165" s="15" t="n">
        <v>2.9</v>
      </c>
      <c r="F1165" s="16" t="s">
        <v>12290</v>
      </c>
      <c r="G1165" s="16" t="s">
        <v>12021</v>
      </c>
      <c r="H1165" s="17" t="n">
        <v>2.69</v>
      </c>
      <c r="I1165" s="18" t="n">
        <f aca="false">('SKU Master'!I1165-H1165)/'SKU Master'!I1165</f>
        <v>0.29023746701847</v>
      </c>
      <c r="J1165" s="16" t="n">
        <v>2</v>
      </c>
      <c r="K1165" s="19" t="n">
        <f aca="false">J1165*C1165</f>
        <v>6.2</v>
      </c>
      <c r="L1165" s="16" t="s">
        <v>12295</v>
      </c>
      <c r="M1165" s="16" t="s">
        <v>12292</v>
      </c>
      <c r="N1165" s="16" t="s">
        <v>12017</v>
      </c>
      <c r="O1165" s="16" t="s">
        <v>12293</v>
      </c>
      <c r="P1165" s="16" t="s">
        <v>12294</v>
      </c>
      <c r="Q1165" s="16" t="s">
        <v>12017</v>
      </c>
    </row>
    <row r="1166" customFormat="false" ht="15" hidden="false" customHeight="false" outlineLevel="0" collapsed="false">
      <c r="A1166" s="14" t="str">
        <f aca="false">'SKU Master'!A1166</f>
        <v>07-01165</v>
      </c>
      <c r="B1166" s="14" t="str">
        <f aca="false">VLOOKUP(A1166,'SKU Master'!$A:$N,6,FALSE())</f>
        <v>Wheatstone Family Size Cornbread Mix, 15.25 oz</v>
      </c>
      <c r="C1166" s="15" t="n">
        <v>2.9</v>
      </c>
      <c r="D1166" s="15" t="n">
        <v>8.9</v>
      </c>
      <c r="E1166" s="15" t="n">
        <v>2.6</v>
      </c>
      <c r="F1166" s="16" t="s">
        <v>12290</v>
      </c>
      <c r="G1166" s="16" t="s">
        <v>12021</v>
      </c>
      <c r="H1166" s="17" t="n">
        <v>2</v>
      </c>
      <c r="I1166" s="18" t="n">
        <f aca="false">('SKU Master'!I1166-H1166)/'SKU Master'!I1166</f>
        <v>0.307958477508651</v>
      </c>
      <c r="J1166" s="16" t="n">
        <v>1</v>
      </c>
      <c r="K1166" s="19" t="n">
        <f aca="false">J1166*C1166</f>
        <v>2.9</v>
      </c>
      <c r="L1166" s="16" t="s">
        <v>12291</v>
      </c>
      <c r="M1166" s="16" t="s">
        <v>12292</v>
      </c>
      <c r="N1166" s="16" t="s">
        <v>12017</v>
      </c>
      <c r="O1166" s="16" t="s">
        <v>12293</v>
      </c>
      <c r="P1166" s="16" t="s">
        <v>12294</v>
      </c>
      <c r="Q1166" s="16" t="s">
        <v>12017</v>
      </c>
    </row>
    <row r="1167" customFormat="false" ht="15" hidden="false" customHeight="false" outlineLevel="0" collapsed="false">
      <c r="A1167" s="14" t="str">
        <f aca="false">'SKU Master'!A1167</f>
        <v>07-01166</v>
      </c>
      <c r="B1167" s="14" t="str">
        <f aca="false">VLOOKUP(A1167,'SKU Master'!$A:$N,6,FALSE())</f>
        <v>Golden Grain Co. Cornbread Mix, 18.4 oz</v>
      </c>
      <c r="C1167" s="15" t="n">
        <v>4.9</v>
      </c>
      <c r="D1167" s="15" t="n">
        <v>8.6</v>
      </c>
      <c r="E1167" s="15" t="n">
        <v>4.2</v>
      </c>
      <c r="F1167" s="16" t="s">
        <v>12290</v>
      </c>
      <c r="G1167" s="16" t="s">
        <v>12017</v>
      </c>
      <c r="H1167" s="17" t="n">
        <v>2.6</v>
      </c>
      <c r="I1167" s="18" t="n">
        <f aca="false">('SKU Master'!I1167-H1167)/'SKU Master'!I1167</f>
        <v>0.348370927318296</v>
      </c>
      <c r="J1167" s="16" t="n">
        <v>5</v>
      </c>
      <c r="K1167" s="19" t="n">
        <f aca="false">J1167*C1167</f>
        <v>24.5</v>
      </c>
      <c r="L1167" s="16" t="s">
        <v>12295</v>
      </c>
      <c r="M1167" s="16" t="s">
        <v>12292</v>
      </c>
      <c r="N1167" s="16" t="s">
        <v>12017</v>
      </c>
      <c r="O1167" s="16" t="s">
        <v>12293</v>
      </c>
      <c r="P1167" s="16" t="s">
        <v>12296</v>
      </c>
      <c r="Q1167" s="16" t="s">
        <v>12017</v>
      </c>
    </row>
    <row r="1168" customFormat="false" ht="15" hidden="false" customHeight="false" outlineLevel="0" collapsed="false">
      <c r="A1168" s="14" t="str">
        <f aca="false">'SKU Master'!A1168</f>
        <v>07-01167</v>
      </c>
      <c r="B1168" s="14" t="str">
        <f aca="false">VLOOKUP(A1168,'SKU Master'!$A:$N,6,FALSE())</f>
        <v>Orchard Spread Vanilla Cake Mix, 15.25 oz</v>
      </c>
      <c r="C1168" s="15" t="n">
        <v>4.6</v>
      </c>
      <c r="D1168" s="15" t="n">
        <v>5.6</v>
      </c>
      <c r="E1168" s="15" t="n">
        <v>2.5</v>
      </c>
      <c r="F1168" s="16" t="s">
        <v>12290</v>
      </c>
      <c r="G1168" s="16" t="s">
        <v>12017</v>
      </c>
      <c r="H1168" s="17" t="n">
        <v>2.21</v>
      </c>
      <c r="I1168" s="18" t="n">
        <f aca="false">('SKU Master'!I1168-H1168)/'SKU Master'!I1168</f>
        <v>0.41688654353562</v>
      </c>
      <c r="J1168" s="16" t="n">
        <v>3</v>
      </c>
      <c r="K1168" s="19" t="n">
        <f aca="false">J1168*C1168</f>
        <v>13.8</v>
      </c>
      <c r="L1168" s="16" t="s">
        <v>12295</v>
      </c>
      <c r="M1168" s="16" t="s">
        <v>12292</v>
      </c>
      <c r="N1168" s="16" t="s">
        <v>12017</v>
      </c>
      <c r="O1168" s="16" t="s">
        <v>12293</v>
      </c>
      <c r="P1168" s="16" t="s">
        <v>12298</v>
      </c>
      <c r="Q1168" s="16" t="s">
        <v>12017</v>
      </c>
    </row>
    <row r="1169" customFormat="false" ht="15" hidden="false" customHeight="false" outlineLevel="0" collapsed="false">
      <c r="A1169" s="14" t="str">
        <f aca="false">'SKU Master'!A1169</f>
        <v>07-01168</v>
      </c>
      <c r="B1169" s="14" t="str">
        <f aca="false">VLOOKUP(A1169,'SKU Master'!$A:$N,6,FALSE())</f>
        <v>Nutgrove Muffin Mix, 15.25 oz</v>
      </c>
      <c r="C1169" s="15" t="n">
        <v>4.4</v>
      </c>
      <c r="D1169" s="15" t="n">
        <v>4.4</v>
      </c>
      <c r="E1169" s="15" t="n">
        <v>2.7</v>
      </c>
      <c r="F1169" s="16" t="s">
        <v>12290</v>
      </c>
      <c r="G1169" s="16" t="s">
        <v>12021</v>
      </c>
      <c r="H1169" s="17" t="n">
        <v>1.92</v>
      </c>
      <c r="I1169" s="18" t="n">
        <f aca="false">('SKU Master'!I1169-H1169)/'SKU Master'!I1169</f>
        <v>0.311827956989247</v>
      </c>
      <c r="J1169" s="16" t="n">
        <v>7</v>
      </c>
      <c r="K1169" s="19" t="n">
        <f aca="false">J1169*C1169</f>
        <v>30.8</v>
      </c>
      <c r="L1169" s="16" t="s">
        <v>12295</v>
      </c>
      <c r="M1169" s="16" t="s">
        <v>12292</v>
      </c>
      <c r="N1169" s="16" t="s">
        <v>12017</v>
      </c>
      <c r="O1169" s="16" t="s">
        <v>12293</v>
      </c>
      <c r="P1169" s="16" t="s">
        <v>12297</v>
      </c>
      <c r="Q1169" s="16" t="s">
        <v>12017</v>
      </c>
    </row>
    <row r="1170" customFormat="false" ht="15" hidden="false" customHeight="false" outlineLevel="0" collapsed="false">
      <c r="A1170" s="14" t="str">
        <f aca="false">'SKU Master'!A1170</f>
        <v>07-01169</v>
      </c>
      <c r="B1170" s="14" t="str">
        <f aca="false">VLOOKUP(A1170,'SKU Master'!$A:$N,6,FALSE())</f>
        <v>Nutgrove Family Size Vanilla Cake Mix, 15.25 oz</v>
      </c>
      <c r="C1170" s="15" t="n">
        <v>2.8</v>
      </c>
      <c r="D1170" s="15" t="n">
        <v>4.6</v>
      </c>
      <c r="E1170" s="15" t="n">
        <v>3.7</v>
      </c>
      <c r="F1170" s="16" t="s">
        <v>12290</v>
      </c>
      <c r="G1170" s="16" t="s">
        <v>12021</v>
      </c>
      <c r="H1170" s="17" t="n">
        <v>2.04</v>
      </c>
      <c r="I1170" s="18" t="n">
        <f aca="false">('SKU Master'!I1170-H1170)/'SKU Master'!I1170</f>
        <v>0.317725752508361</v>
      </c>
      <c r="J1170" s="16" t="n">
        <v>8</v>
      </c>
      <c r="K1170" s="19" t="n">
        <f aca="false">J1170*C1170</f>
        <v>22.4</v>
      </c>
      <c r="L1170" s="16" t="s">
        <v>12295</v>
      </c>
      <c r="M1170" s="16" t="s">
        <v>12292</v>
      </c>
      <c r="N1170" s="16" t="s">
        <v>12017</v>
      </c>
      <c r="O1170" s="16" t="s">
        <v>12293</v>
      </c>
      <c r="P1170" s="16" t="s">
        <v>12297</v>
      </c>
      <c r="Q1170" s="16" t="s">
        <v>12021</v>
      </c>
    </row>
    <row r="1171" customFormat="false" ht="15" hidden="false" customHeight="false" outlineLevel="0" collapsed="false">
      <c r="A1171" s="14" t="str">
        <f aca="false">'SKU Master'!A1171</f>
        <v>07-01170</v>
      </c>
      <c r="B1171" s="14" t="str">
        <f aca="false">VLOOKUP(A1171,'SKU Master'!$A:$N,6,FALSE())</f>
        <v>Pepperlane Family Size Chocolate Cake Mix, 15.25 oz</v>
      </c>
      <c r="C1171" s="15" t="n">
        <v>3.2</v>
      </c>
      <c r="D1171" s="15" t="n">
        <v>7.7</v>
      </c>
      <c r="E1171" s="15" t="n">
        <v>4.9</v>
      </c>
      <c r="F1171" s="16" t="s">
        <v>12290</v>
      </c>
      <c r="G1171" s="16" t="s">
        <v>12017</v>
      </c>
      <c r="H1171" s="17" t="n">
        <v>2.86</v>
      </c>
      <c r="I1171" s="18" t="n">
        <f aca="false">('SKU Master'!I1171-H1171)/'SKU Master'!I1171</f>
        <v>0.402922755741127</v>
      </c>
      <c r="J1171" s="16" t="n">
        <v>2</v>
      </c>
      <c r="K1171" s="19" t="n">
        <f aca="false">J1171*C1171</f>
        <v>6.4</v>
      </c>
      <c r="L1171" s="16" t="s">
        <v>12299</v>
      </c>
      <c r="M1171" s="16" t="s">
        <v>12292</v>
      </c>
      <c r="N1171" s="16" t="s">
        <v>12017</v>
      </c>
      <c r="O1171" s="16" t="s">
        <v>12293</v>
      </c>
      <c r="P1171" s="16" t="s">
        <v>12298</v>
      </c>
      <c r="Q1171" s="16" t="s">
        <v>12017</v>
      </c>
    </row>
    <row r="1172" customFormat="false" ht="15" hidden="false" customHeight="false" outlineLevel="0" collapsed="false">
      <c r="A1172" s="14" t="str">
        <f aca="false">'SKU Master'!A1172</f>
        <v>07-01171</v>
      </c>
      <c r="B1172" s="14" t="str">
        <f aca="false">VLOOKUP(A1172,'SKU Master'!$A:$N,6,FALSE())</f>
        <v>Orchard Spread Muffin Mix, 15.25 oz</v>
      </c>
      <c r="C1172" s="15" t="n">
        <v>4.5</v>
      </c>
      <c r="D1172" s="15" t="n">
        <v>4.9</v>
      </c>
      <c r="E1172" s="15" t="n">
        <v>3.7</v>
      </c>
      <c r="F1172" s="16" t="s">
        <v>12290</v>
      </c>
      <c r="G1172" s="16" t="s">
        <v>12021</v>
      </c>
      <c r="H1172" s="17" t="n">
        <v>2.52</v>
      </c>
      <c r="I1172" s="18" t="n">
        <f aca="false">('SKU Master'!I1172-H1172)/'SKU Master'!I1172</f>
        <v>0.33509234828496</v>
      </c>
      <c r="J1172" s="16" t="n">
        <v>2</v>
      </c>
      <c r="K1172" s="19" t="n">
        <f aca="false">J1172*C1172</f>
        <v>9</v>
      </c>
      <c r="L1172" s="16" t="s">
        <v>12295</v>
      </c>
      <c r="M1172" s="16" t="s">
        <v>12292</v>
      </c>
      <c r="N1172" s="16" t="s">
        <v>12017</v>
      </c>
      <c r="O1172" s="16" t="s">
        <v>12293</v>
      </c>
      <c r="P1172" s="16" t="s">
        <v>12298</v>
      </c>
      <c r="Q1172" s="16" t="s">
        <v>12017</v>
      </c>
    </row>
    <row r="1173" customFormat="false" ht="15" hidden="false" customHeight="false" outlineLevel="0" collapsed="false">
      <c r="A1173" s="14" t="str">
        <f aca="false">'SKU Master'!A1173</f>
        <v>07-01172</v>
      </c>
      <c r="B1173" s="14" t="str">
        <f aca="false">VLOOKUP(A1173,'SKU Master'!$A:$N,6,FALSE())</f>
        <v>Redbarn Family Size Muffin Mix, 15.25 oz</v>
      </c>
      <c r="C1173" s="15" t="n">
        <v>3.2</v>
      </c>
      <c r="D1173" s="15" t="n">
        <v>6.3</v>
      </c>
      <c r="E1173" s="15" t="n">
        <v>4.3</v>
      </c>
      <c r="F1173" s="16" t="s">
        <v>12290</v>
      </c>
      <c r="G1173" s="16" t="s">
        <v>12021</v>
      </c>
      <c r="H1173" s="17" t="n">
        <v>1.67</v>
      </c>
      <c r="I1173" s="18" t="n">
        <f aca="false">('SKU Master'!I1173-H1173)/'SKU Master'!I1173</f>
        <v>0.401433691756272</v>
      </c>
      <c r="J1173" s="16" t="n">
        <v>5</v>
      </c>
      <c r="K1173" s="19" t="n">
        <f aca="false">J1173*C1173</f>
        <v>16</v>
      </c>
      <c r="L1173" s="16" t="s">
        <v>12295</v>
      </c>
      <c r="M1173" s="16" t="s">
        <v>12292</v>
      </c>
      <c r="N1173" s="16" t="s">
        <v>12017</v>
      </c>
      <c r="O1173" s="16" t="s">
        <v>12293</v>
      </c>
      <c r="P1173" s="16" t="s">
        <v>12296</v>
      </c>
      <c r="Q1173" s="16" t="s">
        <v>12017</v>
      </c>
    </row>
    <row r="1174" customFormat="false" ht="15" hidden="false" customHeight="false" outlineLevel="0" collapsed="false">
      <c r="A1174" s="14" t="str">
        <f aca="false">'SKU Master'!A1174</f>
        <v>07-01173</v>
      </c>
      <c r="B1174" s="14" t="str">
        <f aca="false">VLOOKUP(A1174,'SKU Master'!$A:$N,6,FALSE())</f>
        <v>Roastport Muffin Mix, 18.4 oz</v>
      </c>
      <c r="C1174" s="15" t="n">
        <v>3.6</v>
      </c>
      <c r="D1174" s="15" t="n">
        <v>5</v>
      </c>
      <c r="E1174" s="15" t="n">
        <v>3.5</v>
      </c>
      <c r="F1174" s="16" t="s">
        <v>12290</v>
      </c>
      <c r="G1174" s="16" t="s">
        <v>12017</v>
      </c>
      <c r="H1174" s="17" t="n">
        <v>1.45</v>
      </c>
      <c r="I1174" s="18" t="n">
        <f aca="false">('SKU Master'!I1174-H1174)/'SKU Master'!I1174</f>
        <v>0.366812227074236</v>
      </c>
      <c r="J1174" s="16" t="n">
        <v>2</v>
      </c>
      <c r="K1174" s="19" t="n">
        <f aca="false">J1174*C1174</f>
        <v>7.2</v>
      </c>
      <c r="L1174" s="16" t="s">
        <v>12295</v>
      </c>
      <c r="M1174" s="16" t="s">
        <v>12292</v>
      </c>
      <c r="N1174" s="16" t="s">
        <v>12017</v>
      </c>
      <c r="O1174" s="16" t="s">
        <v>12293</v>
      </c>
      <c r="P1174" s="16" t="s">
        <v>12294</v>
      </c>
      <c r="Q1174" s="16" t="s">
        <v>12017</v>
      </c>
    </row>
    <row r="1175" customFormat="false" ht="15" hidden="false" customHeight="false" outlineLevel="0" collapsed="false">
      <c r="A1175" s="14" t="str">
        <f aca="false">'SKU Master'!A1175</f>
        <v>07-01174</v>
      </c>
      <c r="B1175" s="14" t="str">
        <f aca="false">VLOOKUP(A1175,'SKU Master'!$A:$N,6,FALSE())</f>
        <v>Redbarn Family Size Brownie Mix, 18.4 oz</v>
      </c>
      <c r="C1175" s="15" t="n">
        <v>4.2</v>
      </c>
      <c r="D1175" s="15" t="n">
        <v>6.1</v>
      </c>
      <c r="E1175" s="15" t="n">
        <v>4.9</v>
      </c>
      <c r="F1175" s="16" t="s">
        <v>12290</v>
      </c>
      <c r="G1175" s="16" t="s">
        <v>12021</v>
      </c>
      <c r="H1175" s="17" t="n">
        <v>1.52</v>
      </c>
      <c r="I1175" s="18" t="n">
        <f aca="false">('SKU Master'!I1175-H1175)/'SKU Master'!I1175</f>
        <v>0.364016736401674</v>
      </c>
      <c r="J1175" s="16" t="n">
        <v>5</v>
      </c>
      <c r="K1175" s="19" t="n">
        <f aca="false">J1175*C1175</f>
        <v>21</v>
      </c>
      <c r="L1175" s="16" t="s">
        <v>12295</v>
      </c>
      <c r="M1175" s="16" t="s">
        <v>12292</v>
      </c>
      <c r="N1175" s="16" t="s">
        <v>12017</v>
      </c>
      <c r="O1175" s="16" t="s">
        <v>12293</v>
      </c>
      <c r="P1175" s="16" t="s">
        <v>12296</v>
      </c>
      <c r="Q1175" s="16" t="s">
        <v>12021</v>
      </c>
    </row>
    <row r="1176" customFormat="false" ht="15" hidden="false" customHeight="false" outlineLevel="0" collapsed="false">
      <c r="A1176" s="14" t="str">
        <f aca="false">'SKU Master'!A1176</f>
        <v>07-01175</v>
      </c>
      <c r="B1176" s="14" t="str">
        <f aca="false">VLOOKUP(A1176,'SKU Master'!$A:$N,6,FALSE())</f>
        <v>Pepperlane Chocolate Cake Mix, 18.4 oz</v>
      </c>
      <c r="C1176" s="15" t="n">
        <v>4</v>
      </c>
      <c r="D1176" s="15" t="n">
        <v>6</v>
      </c>
      <c r="E1176" s="15" t="n">
        <v>3</v>
      </c>
      <c r="F1176" s="16" t="s">
        <v>12290</v>
      </c>
      <c r="G1176" s="16" t="s">
        <v>12017</v>
      </c>
      <c r="H1176" s="17" t="n">
        <v>1.82</v>
      </c>
      <c r="I1176" s="18" t="n">
        <f aca="false">('SKU Master'!I1176-H1176)/'SKU Master'!I1176</f>
        <v>0.370242214532872</v>
      </c>
      <c r="J1176" s="16" t="n">
        <v>4</v>
      </c>
      <c r="K1176" s="19" t="n">
        <f aca="false">J1176*C1176</f>
        <v>16</v>
      </c>
      <c r="L1176" s="16" t="s">
        <v>12295</v>
      </c>
      <c r="M1176" s="16" t="s">
        <v>12292</v>
      </c>
      <c r="N1176" s="16" t="s">
        <v>12017</v>
      </c>
      <c r="O1176" s="16" t="s">
        <v>12293</v>
      </c>
      <c r="P1176" s="16" t="s">
        <v>12298</v>
      </c>
      <c r="Q1176" s="16" t="s">
        <v>12021</v>
      </c>
    </row>
    <row r="1177" customFormat="false" ht="15" hidden="false" customHeight="false" outlineLevel="0" collapsed="false">
      <c r="A1177" s="14" t="str">
        <f aca="false">'SKU Master'!A1177</f>
        <v>07-01176</v>
      </c>
      <c r="B1177" s="14" t="str">
        <f aca="false">VLOOKUP(A1177,'SKU Master'!$A:$N,6,FALSE())</f>
        <v>Golden Grain Co. Family Size Chocolate Cake Mix, 18.4 oz</v>
      </c>
      <c r="C1177" s="15" t="n">
        <v>3.2</v>
      </c>
      <c r="D1177" s="15" t="n">
        <v>8.9</v>
      </c>
      <c r="E1177" s="15" t="n">
        <v>3.1</v>
      </c>
      <c r="F1177" s="16" t="s">
        <v>12290</v>
      </c>
      <c r="G1177" s="16" t="s">
        <v>12021</v>
      </c>
      <c r="H1177" s="17" t="n">
        <v>2.32</v>
      </c>
      <c r="I1177" s="18" t="n">
        <f aca="false">('SKU Master'!I1177-H1177)/'SKU Master'!I1177</f>
        <v>0.418546365914787</v>
      </c>
      <c r="J1177" s="16" t="n">
        <v>4</v>
      </c>
      <c r="K1177" s="19" t="n">
        <f aca="false">J1177*C1177</f>
        <v>12.8</v>
      </c>
      <c r="L1177" s="16" t="s">
        <v>12295</v>
      </c>
      <c r="M1177" s="16" t="s">
        <v>12292</v>
      </c>
      <c r="N1177" s="16" t="s">
        <v>12017</v>
      </c>
      <c r="O1177" s="16" t="s">
        <v>12293</v>
      </c>
      <c r="P1177" s="16" t="s">
        <v>12298</v>
      </c>
      <c r="Q1177" s="16" t="s">
        <v>12021</v>
      </c>
    </row>
    <row r="1178" customFormat="false" ht="15" hidden="false" customHeight="false" outlineLevel="0" collapsed="false">
      <c r="A1178" s="14" t="str">
        <f aca="false">'SKU Master'!A1178</f>
        <v>07-01177</v>
      </c>
      <c r="B1178" s="14" t="str">
        <f aca="false">VLOOKUP(A1178,'SKU Master'!$A:$N,6,FALSE())</f>
        <v>Redbarn Brownie Mix, 15.25 oz</v>
      </c>
      <c r="C1178" s="15" t="n">
        <v>3.4</v>
      </c>
      <c r="D1178" s="15" t="n">
        <v>8</v>
      </c>
      <c r="E1178" s="15" t="n">
        <v>4</v>
      </c>
      <c r="F1178" s="16" t="s">
        <v>12290</v>
      </c>
      <c r="G1178" s="16" t="s">
        <v>12021</v>
      </c>
      <c r="H1178" s="17" t="n">
        <v>2.65</v>
      </c>
      <c r="I1178" s="18" t="n">
        <f aca="false">('SKU Master'!I1178-H1178)/'SKU Master'!I1178</f>
        <v>0.300791556728232</v>
      </c>
      <c r="J1178" s="16" t="n">
        <v>4</v>
      </c>
      <c r="K1178" s="19" t="n">
        <f aca="false">J1178*C1178</f>
        <v>13.6</v>
      </c>
      <c r="L1178" s="16" t="s">
        <v>12295</v>
      </c>
      <c r="M1178" s="16" t="s">
        <v>12292</v>
      </c>
      <c r="N1178" s="16" t="s">
        <v>12017</v>
      </c>
      <c r="O1178" s="16" t="s">
        <v>12293</v>
      </c>
      <c r="P1178" s="16" t="s">
        <v>12298</v>
      </c>
      <c r="Q1178" s="16" t="s">
        <v>12017</v>
      </c>
    </row>
    <row r="1179" customFormat="false" ht="15" hidden="false" customHeight="false" outlineLevel="0" collapsed="false">
      <c r="A1179" s="14" t="str">
        <f aca="false">'SKU Master'!A1179</f>
        <v>07-01178</v>
      </c>
      <c r="B1179" s="14" t="str">
        <f aca="false">VLOOKUP(A1179,'SKU Master'!$A:$N,6,FALSE())</f>
        <v>Nutgrove Brownie Mix, 15.25 oz</v>
      </c>
      <c r="C1179" s="15" t="n">
        <v>2.9</v>
      </c>
      <c r="D1179" s="15" t="n">
        <v>7.7</v>
      </c>
      <c r="E1179" s="15" t="n">
        <v>3.2</v>
      </c>
      <c r="F1179" s="16" t="s">
        <v>12290</v>
      </c>
      <c r="G1179" s="16" t="s">
        <v>12021</v>
      </c>
      <c r="H1179" s="17" t="n">
        <v>1.52</v>
      </c>
      <c r="I1179" s="18" t="n">
        <f aca="false">('SKU Master'!I1179-H1179)/'SKU Master'!I1179</f>
        <v>0.336244541484716</v>
      </c>
      <c r="J1179" s="16" t="n">
        <v>5</v>
      </c>
      <c r="K1179" s="19" t="n">
        <f aca="false">J1179*C1179</f>
        <v>14.5</v>
      </c>
      <c r="L1179" s="16" t="s">
        <v>12295</v>
      </c>
      <c r="M1179" s="16" t="s">
        <v>12292</v>
      </c>
      <c r="N1179" s="16" t="s">
        <v>12017</v>
      </c>
      <c r="O1179" s="16" t="s">
        <v>12293</v>
      </c>
      <c r="P1179" s="16" t="s">
        <v>12296</v>
      </c>
      <c r="Q1179" s="16" t="s">
        <v>12017</v>
      </c>
    </row>
    <row r="1180" customFormat="false" ht="15" hidden="false" customHeight="false" outlineLevel="0" collapsed="false">
      <c r="A1180" s="14" t="str">
        <f aca="false">'SKU Master'!A1180</f>
        <v>07-01179</v>
      </c>
      <c r="B1180" s="14" t="str">
        <f aca="false">VLOOKUP(A1180,'SKU Master'!$A:$N,6,FALSE())</f>
        <v>Nutgrove Muffin Mix, 18.4 oz</v>
      </c>
      <c r="C1180" s="15" t="n">
        <v>4.1</v>
      </c>
      <c r="D1180" s="15" t="n">
        <v>8.6</v>
      </c>
      <c r="E1180" s="15" t="n">
        <v>4.4</v>
      </c>
      <c r="F1180" s="16" t="s">
        <v>12290</v>
      </c>
      <c r="G1180" s="16" t="s">
        <v>12021</v>
      </c>
      <c r="H1180" s="17" t="n">
        <v>2.92</v>
      </c>
      <c r="I1180" s="18" t="n">
        <f aca="false">('SKU Master'!I1180-H1180)/'SKU Master'!I1180</f>
        <v>0.402862985685072</v>
      </c>
      <c r="J1180" s="16" t="n">
        <v>1</v>
      </c>
      <c r="K1180" s="19" t="n">
        <f aca="false">J1180*C1180</f>
        <v>4.1</v>
      </c>
      <c r="L1180" s="16" t="s">
        <v>12295</v>
      </c>
      <c r="M1180" s="16" t="s">
        <v>12292</v>
      </c>
      <c r="N1180" s="16" t="s">
        <v>12017</v>
      </c>
      <c r="O1180" s="16" t="s">
        <v>12293</v>
      </c>
      <c r="P1180" s="16" t="s">
        <v>12294</v>
      </c>
      <c r="Q1180" s="16" t="s">
        <v>12017</v>
      </c>
    </row>
    <row r="1181" customFormat="false" ht="15" hidden="false" customHeight="false" outlineLevel="0" collapsed="false">
      <c r="A1181" s="14" t="str">
        <f aca="false">'SKU Master'!A1181</f>
        <v>07-01180</v>
      </c>
      <c r="B1181" s="14" t="str">
        <f aca="false">VLOOKUP(A1181,'SKU Master'!$A:$N,6,FALSE())</f>
        <v>Thrift Row Chocolate Cake Mix, 15.25 oz</v>
      </c>
      <c r="C1181" s="15" t="n">
        <v>4.7</v>
      </c>
      <c r="D1181" s="15" t="n">
        <v>8.2</v>
      </c>
      <c r="E1181" s="15" t="n">
        <v>3.4</v>
      </c>
      <c r="F1181" s="16" t="s">
        <v>12290</v>
      </c>
      <c r="G1181" s="16" t="s">
        <v>12021</v>
      </c>
      <c r="H1181" s="17" t="n">
        <v>3.14</v>
      </c>
      <c r="I1181" s="18" t="n">
        <f aca="false">('SKU Master'!I1181-H1181)/'SKU Master'!I1181</f>
        <v>0.370741482965932</v>
      </c>
      <c r="J1181" s="16" t="n">
        <v>8</v>
      </c>
      <c r="K1181" s="19" t="n">
        <f aca="false">J1181*C1181</f>
        <v>37.6</v>
      </c>
      <c r="L1181" s="16" t="s">
        <v>12295</v>
      </c>
      <c r="M1181" s="16" t="s">
        <v>12292</v>
      </c>
      <c r="N1181" s="16" t="s">
        <v>12017</v>
      </c>
      <c r="O1181" s="16" t="s">
        <v>12293</v>
      </c>
      <c r="P1181" s="16" t="s">
        <v>12297</v>
      </c>
      <c r="Q1181" s="16" t="s">
        <v>12017</v>
      </c>
    </row>
    <row r="1182" customFormat="false" ht="15" hidden="false" customHeight="false" outlineLevel="0" collapsed="false">
      <c r="A1182" s="14" t="str">
        <f aca="false">'SKU Master'!A1182</f>
        <v>07-01181</v>
      </c>
      <c r="B1182" s="14" t="str">
        <f aca="false">VLOOKUP(A1182,'SKU Master'!$A:$N,6,FALSE())</f>
        <v>Kettle Row Family Size Vanilla Cake Mix, 15.25 oz</v>
      </c>
      <c r="C1182" s="15" t="n">
        <v>4.1</v>
      </c>
      <c r="D1182" s="15" t="n">
        <v>7.1</v>
      </c>
      <c r="E1182" s="15" t="n">
        <v>4.6</v>
      </c>
      <c r="F1182" s="16" t="s">
        <v>12290</v>
      </c>
      <c r="G1182" s="16" t="s">
        <v>12021</v>
      </c>
      <c r="H1182" s="17" t="n">
        <v>1.61</v>
      </c>
      <c r="I1182" s="18" t="n">
        <f aca="false">('SKU Master'!I1182-H1182)/'SKU Master'!I1182</f>
        <v>0.353413654618474</v>
      </c>
      <c r="J1182" s="16" t="n">
        <v>6</v>
      </c>
      <c r="K1182" s="19" t="n">
        <f aca="false">J1182*C1182</f>
        <v>24.6</v>
      </c>
      <c r="L1182" s="16" t="s">
        <v>12299</v>
      </c>
      <c r="M1182" s="16" t="s">
        <v>12292</v>
      </c>
      <c r="N1182" s="16" t="s">
        <v>12017</v>
      </c>
      <c r="O1182" s="16" t="s">
        <v>12293</v>
      </c>
      <c r="P1182" s="16" t="s">
        <v>12296</v>
      </c>
      <c r="Q1182" s="16" t="s">
        <v>12017</v>
      </c>
    </row>
    <row r="1183" customFormat="false" ht="15" hidden="false" customHeight="false" outlineLevel="0" collapsed="false">
      <c r="A1183" s="14" t="str">
        <f aca="false">'SKU Master'!A1183</f>
        <v>07-01182</v>
      </c>
      <c r="B1183" s="14" t="str">
        <f aca="false">VLOOKUP(A1183,'SKU Master'!$A:$N,6,FALSE())</f>
        <v>Golden Grain Co. Brownie Mix, 15.25 oz</v>
      </c>
      <c r="C1183" s="15" t="n">
        <v>2.7</v>
      </c>
      <c r="D1183" s="15" t="n">
        <v>4.9</v>
      </c>
      <c r="E1183" s="15" t="n">
        <v>4.4</v>
      </c>
      <c r="F1183" s="16" t="s">
        <v>12290</v>
      </c>
      <c r="G1183" s="16" t="s">
        <v>12017</v>
      </c>
      <c r="H1183" s="17" t="n">
        <v>2.76</v>
      </c>
      <c r="I1183" s="18" t="n">
        <f aca="false">('SKU Master'!I1183-H1183)/'SKU Master'!I1183</f>
        <v>0.356643356643357</v>
      </c>
      <c r="J1183" s="16" t="n">
        <v>7</v>
      </c>
      <c r="K1183" s="19" t="n">
        <f aca="false">J1183*C1183</f>
        <v>18.9</v>
      </c>
      <c r="L1183" s="16" t="s">
        <v>12295</v>
      </c>
      <c r="M1183" s="16" t="s">
        <v>12292</v>
      </c>
      <c r="N1183" s="16" t="s">
        <v>12017</v>
      </c>
      <c r="O1183" s="16" t="s">
        <v>12293</v>
      </c>
      <c r="P1183" s="16" t="s">
        <v>12297</v>
      </c>
      <c r="Q1183" s="16" t="s">
        <v>12017</v>
      </c>
    </row>
    <row r="1184" customFormat="false" ht="15" hidden="false" customHeight="false" outlineLevel="0" collapsed="false">
      <c r="A1184" s="14" t="str">
        <f aca="false">'SKU Master'!A1184</f>
        <v>07-01183</v>
      </c>
      <c r="B1184" s="14" t="str">
        <f aca="false">VLOOKUP(A1184,'SKU Master'!$A:$N,6,FALSE())</f>
        <v>Kettle Row Cornbread Mix, 15.25 oz</v>
      </c>
      <c r="C1184" s="15" t="n">
        <v>3.1</v>
      </c>
      <c r="D1184" s="15" t="n">
        <v>4.7</v>
      </c>
      <c r="E1184" s="15" t="n">
        <v>2.8</v>
      </c>
      <c r="F1184" s="16" t="s">
        <v>12290</v>
      </c>
      <c r="G1184" s="16" t="s">
        <v>12021</v>
      </c>
      <c r="H1184" s="17" t="n">
        <v>2.29</v>
      </c>
      <c r="I1184" s="18" t="n">
        <f aca="false">('SKU Master'!I1184-H1184)/'SKU Master'!I1184</f>
        <v>0.343839541547278</v>
      </c>
      <c r="J1184" s="16" t="n">
        <v>1</v>
      </c>
      <c r="K1184" s="19" t="n">
        <f aca="false">J1184*C1184</f>
        <v>3.1</v>
      </c>
      <c r="L1184" s="16" t="s">
        <v>12291</v>
      </c>
      <c r="M1184" s="16" t="s">
        <v>12292</v>
      </c>
      <c r="N1184" s="16" t="s">
        <v>12017</v>
      </c>
      <c r="O1184" s="16" t="s">
        <v>12293</v>
      </c>
      <c r="P1184" s="16" t="s">
        <v>12294</v>
      </c>
      <c r="Q1184" s="16" t="s">
        <v>12017</v>
      </c>
    </row>
    <row r="1185" customFormat="false" ht="15" hidden="false" customHeight="false" outlineLevel="0" collapsed="false">
      <c r="A1185" s="14" t="str">
        <f aca="false">'SKU Master'!A1185</f>
        <v>07-01184</v>
      </c>
      <c r="B1185" s="14" t="str">
        <f aca="false">VLOOKUP(A1185,'SKU Master'!$A:$N,6,FALSE())</f>
        <v>Roastport Family Size Brownie Mix, 18.4 oz</v>
      </c>
      <c r="C1185" s="15" t="n">
        <v>3.4</v>
      </c>
      <c r="D1185" s="15" t="n">
        <v>5.9</v>
      </c>
      <c r="E1185" s="15" t="n">
        <v>3.8</v>
      </c>
      <c r="F1185" s="16" t="s">
        <v>12290</v>
      </c>
      <c r="G1185" s="16" t="s">
        <v>12021</v>
      </c>
      <c r="H1185" s="17" t="n">
        <v>1.87</v>
      </c>
      <c r="I1185" s="18" t="n">
        <f aca="false">('SKU Master'!I1185-H1185)/'SKU Master'!I1185</f>
        <v>0.329749103942652</v>
      </c>
      <c r="J1185" s="16" t="n">
        <v>2</v>
      </c>
      <c r="K1185" s="19" t="n">
        <f aca="false">J1185*C1185</f>
        <v>6.8</v>
      </c>
      <c r="L1185" s="16" t="s">
        <v>12295</v>
      </c>
      <c r="M1185" s="16" t="s">
        <v>12292</v>
      </c>
      <c r="N1185" s="16" t="s">
        <v>12017</v>
      </c>
      <c r="O1185" s="16" t="s">
        <v>12293</v>
      </c>
      <c r="P1185" s="16" t="s">
        <v>12294</v>
      </c>
      <c r="Q1185" s="16" t="s">
        <v>12017</v>
      </c>
    </row>
    <row r="1186" customFormat="false" ht="15" hidden="false" customHeight="false" outlineLevel="0" collapsed="false">
      <c r="A1186" s="14" t="str">
        <f aca="false">'SKU Master'!A1186</f>
        <v>07-01185</v>
      </c>
      <c r="B1186" s="14" t="str">
        <f aca="false">VLOOKUP(A1186,'SKU Master'!$A:$N,6,FALSE())</f>
        <v>Wheatstone Chocolate Cake Mix, 15.25 oz</v>
      </c>
      <c r="C1186" s="15" t="n">
        <v>4.7</v>
      </c>
      <c r="D1186" s="15" t="n">
        <v>5.6</v>
      </c>
      <c r="E1186" s="15" t="n">
        <v>4.5</v>
      </c>
      <c r="F1186" s="16" t="s">
        <v>12290</v>
      </c>
      <c r="G1186" s="16" t="s">
        <v>12021</v>
      </c>
      <c r="H1186" s="17" t="n">
        <v>2.3</v>
      </c>
      <c r="I1186" s="18" t="n">
        <f aca="false">('SKU Master'!I1186-H1186)/'SKU Master'!I1186</f>
        <v>0.393139841688654</v>
      </c>
      <c r="J1186" s="16" t="n">
        <v>4</v>
      </c>
      <c r="K1186" s="19" t="n">
        <f aca="false">J1186*C1186</f>
        <v>18.8</v>
      </c>
      <c r="L1186" s="16" t="s">
        <v>12295</v>
      </c>
      <c r="M1186" s="16" t="s">
        <v>12292</v>
      </c>
      <c r="N1186" s="16" t="s">
        <v>12017</v>
      </c>
      <c r="O1186" s="16" t="s">
        <v>12293</v>
      </c>
      <c r="P1186" s="16" t="s">
        <v>12296</v>
      </c>
      <c r="Q1186" s="16" t="s">
        <v>12017</v>
      </c>
    </row>
    <row r="1187" customFormat="false" ht="15" hidden="false" customHeight="false" outlineLevel="0" collapsed="false">
      <c r="A1187" s="14" t="str">
        <f aca="false">'SKU Master'!A1187</f>
        <v>07-01186</v>
      </c>
      <c r="B1187" s="14" t="str">
        <f aca="false">VLOOKUP(A1187,'SKU Master'!$A:$N,6,FALSE())</f>
        <v>Harborline Biscuit Mix, 18.4 oz</v>
      </c>
      <c r="C1187" s="15" t="n">
        <v>3.4</v>
      </c>
      <c r="D1187" s="15" t="n">
        <v>5.2</v>
      </c>
      <c r="E1187" s="15" t="n">
        <v>3.1</v>
      </c>
      <c r="F1187" s="16" t="s">
        <v>12290</v>
      </c>
      <c r="G1187" s="16" t="s">
        <v>12021</v>
      </c>
      <c r="H1187" s="17" t="n">
        <v>2.19</v>
      </c>
      <c r="I1187" s="18" t="n">
        <f aca="false">('SKU Master'!I1187-H1187)/'SKU Master'!I1187</f>
        <v>0.422163588390501</v>
      </c>
      <c r="J1187" s="16" t="n">
        <v>4</v>
      </c>
      <c r="K1187" s="19" t="n">
        <f aca="false">J1187*C1187</f>
        <v>13.6</v>
      </c>
      <c r="L1187" s="16" t="s">
        <v>12295</v>
      </c>
      <c r="M1187" s="16" t="s">
        <v>12292</v>
      </c>
      <c r="N1187" s="16" t="s">
        <v>12017</v>
      </c>
      <c r="O1187" s="16" t="s">
        <v>12293</v>
      </c>
      <c r="P1187" s="16" t="s">
        <v>12298</v>
      </c>
      <c r="Q1187" s="16" t="s">
        <v>12017</v>
      </c>
    </row>
    <row r="1188" customFormat="false" ht="15" hidden="false" customHeight="false" outlineLevel="0" collapsed="false">
      <c r="A1188" s="14" t="str">
        <f aca="false">'SKU Master'!A1188</f>
        <v>07-01187</v>
      </c>
      <c r="B1188" s="14" t="str">
        <f aca="false">VLOOKUP(A1188,'SKU Master'!$A:$N,6,FALSE())</f>
        <v>Roastport Biscuit Mix, 18.4 oz</v>
      </c>
      <c r="C1188" s="15" t="n">
        <v>4.6</v>
      </c>
      <c r="D1188" s="15" t="n">
        <v>4</v>
      </c>
      <c r="E1188" s="15" t="n">
        <v>3.8</v>
      </c>
      <c r="F1188" s="16" t="s">
        <v>12290</v>
      </c>
      <c r="G1188" s="16" t="s">
        <v>12021</v>
      </c>
      <c r="H1188" s="17" t="n">
        <v>3</v>
      </c>
      <c r="I1188" s="18" t="n">
        <f aca="false">('SKU Master'!I1188-H1188)/'SKU Master'!I1188</f>
        <v>0.33184855233853</v>
      </c>
      <c r="J1188" s="16" t="n">
        <v>4</v>
      </c>
      <c r="K1188" s="19" t="n">
        <f aca="false">J1188*C1188</f>
        <v>18.4</v>
      </c>
      <c r="L1188" s="16" t="s">
        <v>12295</v>
      </c>
      <c r="M1188" s="16" t="s">
        <v>12292</v>
      </c>
      <c r="N1188" s="16" t="s">
        <v>12017</v>
      </c>
      <c r="O1188" s="16" t="s">
        <v>12293</v>
      </c>
      <c r="P1188" s="16" t="s">
        <v>12298</v>
      </c>
      <c r="Q1188" s="16" t="s">
        <v>12017</v>
      </c>
    </row>
    <row r="1189" customFormat="false" ht="15" hidden="false" customHeight="false" outlineLevel="0" collapsed="false">
      <c r="A1189" s="14" t="str">
        <f aca="false">'SKU Master'!A1189</f>
        <v>07-01188</v>
      </c>
      <c r="B1189" s="14" t="str">
        <f aca="false">VLOOKUP(A1189,'SKU Master'!$A:$N,6,FALSE())</f>
        <v>Thrift Row Cornbread Mix, 18.4 oz</v>
      </c>
      <c r="C1189" s="15" t="n">
        <v>3.9</v>
      </c>
      <c r="D1189" s="15" t="n">
        <v>8.3</v>
      </c>
      <c r="E1189" s="15" t="n">
        <v>3.6</v>
      </c>
      <c r="F1189" s="16" t="s">
        <v>12290</v>
      </c>
      <c r="G1189" s="16" t="s">
        <v>12017</v>
      </c>
      <c r="H1189" s="17" t="n">
        <v>2.24</v>
      </c>
      <c r="I1189" s="18" t="n">
        <f aca="false">('SKU Master'!I1189-H1189)/'SKU Master'!I1189</f>
        <v>0.408970976253298</v>
      </c>
      <c r="J1189" s="16" t="n">
        <v>4</v>
      </c>
      <c r="K1189" s="19" t="n">
        <f aca="false">J1189*C1189</f>
        <v>15.6</v>
      </c>
      <c r="L1189" s="16" t="s">
        <v>12295</v>
      </c>
      <c r="M1189" s="16" t="s">
        <v>12292</v>
      </c>
      <c r="N1189" s="16" t="s">
        <v>12017</v>
      </c>
      <c r="O1189" s="16" t="s">
        <v>12293</v>
      </c>
      <c r="P1189" s="16" t="s">
        <v>12298</v>
      </c>
      <c r="Q1189" s="16" t="s">
        <v>12017</v>
      </c>
    </row>
    <row r="1190" customFormat="false" ht="15" hidden="false" customHeight="false" outlineLevel="0" collapsed="false">
      <c r="A1190" s="14" t="str">
        <f aca="false">'SKU Master'!A1190</f>
        <v>07-01189</v>
      </c>
      <c r="B1190" s="14" t="str">
        <f aca="false">VLOOKUP(A1190,'SKU Master'!$A:$N,6,FALSE())</f>
        <v>Roastport Family Size Biscuit Mix, 15.25 oz</v>
      </c>
      <c r="C1190" s="15" t="n">
        <v>4.1</v>
      </c>
      <c r="D1190" s="15" t="n">
        <v>4</v>
      </c>
      <c r="E1190" s="15" t="n">
        <v>3.4</v>
      </c>
      <c r="F1190" s="16" t="s">
        <v>12290</v>
      </c>
      <c r="G1190" s="16" t="s">
        <v>12021</v>
      </c>
      <c r="H1190" s="17" t="n">
        <v>2.35</v>
      </c>
      <c r="I1190" s="18" t="n">
        <f aca="false">('SKU Master'!I1190-H1190)/'SKU Master'!I1190</f>
        <v>0.395886889460154</v>
      </c>
      <c r="J1190" s="16" t="n">
        <v>7</v>
      </c>
      <c r="K1190" s="19" t="n">
        <f aca="false">J1190*C1190</f>
        <v>28.7</v>
      </c>
      <c r="L1190" s="16" t="s">
        <v>12295</v>
      </c>
      <c r="M1190" s="16" t="s">
        <v>12292</v>
      </c>
      <c r="N1190" s="16" t="s">
        <v>12017</v>
      </c>
      <c r="O1190" s="16" t="s">
        <v>12293</v>
      </c>
      <c r="P1190" s="16" t="s">
        <v>12297</v>
      </c>
      <c r="Q1190" s="16" t="s">
        <v>12017</v>
      </c>
    </row>
    <row r="1191" customFormat="false" ht="15" hidden="false" customHeight="false" outlineLevel="0" collapsed="false">
      <c r="A1191" s="14" t="str">
        <f aca="false">'SKU Master'!A1191</f>
        <v>07-01190</v>
      </c>
      <c r="B1191" s="14" t="str">
        <f aca="false">VLOOKUP(A1191,'SKU Master'!$A:$N,6,FALSE())</f>
        <v>Wheatstone Family Size Vanilla Cake Mix, 15.25 oz</v>
      </c>
      <c r="C1191" s="15" t="n">
        <v>2.8</v>
      </c>
      <c r="D1191" s="15" t="n">
        <v>8.7</v>
      </c>
      <c r="E1191" s="15" t="n">
        <v>4.3</v>
      </c>
      <c r="F1191" s="16" t="s">
        <v>12290</v>
      </c>
      <c r="G1191" s="16" t="s">
        <v>12021</v>
      </c>
      <c r="H1191" s="17" t="n">
        <v>2.71</v>
      </c>
      <c r="I1191" s="18" t="n">
        <f aca="false">('SKU Master'!I1191-H1191)/'SKU Master'!I1191</f>
        <v>0.284960422163588</v>
      </c>
      <c r="J1191" s="16" t="n">
        <v>8</v>
      </c>
      <c r="K1191" s="19" t="n">
        <f aca="false">J1191*C1191</f>
        <v>22.4</v>
      </c>
      <c r="L1191" s="16" t="s">
        <v>12295</v>
      </c>
      <c r="M1191" s="16" t="s">
        <v>12292</v>
      </c>
      <c r="N1191" s="16" t="s">
        <v>12017</v>
      </c>
      <c r="O1191" s="16" t="s">
        <v>12293</v>
      </c>
      <c r="P1191" s="16" t="s">
        <v>12297</v>
      </c>
      <c r="Q1191" s="16" t="s">
        <v>12017</v>
      </c>
    </row>
    <row r="1192" customFormat="false" ht="15" hidden="false" customHeight="false" outlineLevel="0" collapsed="false">
      <c r="A1192" s="14" t="str">
        <f aca="false">'SKU Master'!A1192</f>
        <v>07-01191</v>
      </c>
      <c r="B1192" s="14" t="str">
        <f aca="false">VLOOKUP(A1192,'SKU Master'!$A:$N,6,FALSE())</f>
        <v>Thrift Row Family Size Chocolate Cake Mix, 15.25 oz</v>
      </c>
      <c r="C1192" s="15" t="n">
        <v>3.5</v>
      </c>
      <c r="D1192" s="15" t="n">
        <v>6.2</v>
      </c>
      <c r="E1192" s="15" t="n">
        <v>4.2</v>
      </c>
      <c r="F1192" s="16" t="s">
        <v>12290</v>
      </c>
      <c r="G1192" s="16" t="s">
        <v>12021</v>
      </c>
      <c r="H1192" s="17" t="n">
        <v>2</v>
      </c>
      <c r="I1192" s="18" t="n">
        <f aca="false">('SKU Master'!I1192-H1192)/'SKU Master'!I1192</f>
        <v>0.48586118251928</v>
      </c>
      <c r="J1192" s="16" t="n">
        <v>7</v>
      </c>
      <c r="K1192" s="19" t="n">
        <f aca="false">J1192*C1192</f>
        <v>24.5</v>
      </c>
      <c r="L1192" s="16" t="s">
        <v>12299</v>
      </c>
      <c r="M1192" s="16" t="s">
        <v>12292</v>
      </c>
      <c r="N1192" s="16" t="s">
        <v>12017</v>
      </c>
      <c r="O1192" s="16" t="s">
        <v>12293</v>
      </c>
      <c r="P1192" s="16" t="s">
        <v>12296</v>
      </c>
      <c r="Q1192" s="16" t="s">
        <v>12017</v>
      </c>
    </row>
    <row r="1193" customFormat="false" ht="15" hidden="false" customHeight="false" outlineLevel="0" collapsed="false">
      <c r="A1193" s="14" t="str">
        <f aca="false">'SKU Master'!A1193</f>
        <v>07-01192</v>
      </c>
      <c r="B1193" s="14" t="str">
        <f aca="false">VLOOKUP(A1193,'SKU Master'!$A:$N,6,FALSE())</f>
        <v>Nutgrove Biscuit Mix, 15.25 oz</v>
      </c>
      <c r="C1193" s="15" t="n">
        <v>4</v>
      </c>
      <c r="D1193" s="15" t="n">
        <v>6.7</v>
      </c>
      <c r="E1193" s="15" t="n">
        <v>2.8</v>
      </c>
      <c r="F1193" s="16" t="s">
        <v>12290</v>
      </c>
      <c r="G1193" s="16" t="s">
        <v>12021</v>
      </c>
      <c r="H1193" s="17" t="n">
        <v>2.59</v>
      </c>
      <c r="I1193" s="18" t="n">
        <f aca="false">('SKU Master'!I1193-H1193)/'SKU Master'!I1193</f>
        <v>0.334190231362468</v>
      </c>
      <c r="J1193" s="16" t="n">
        <v>6</v>
      </c>
      <c r="K1193" s="19" t="n">
        <f aca="false">J1193*C1193</f>
        <v>24</v>
      </c>
      <c r="L1193" s="16" t="s">
        <v>12299</v>
      </c>
      <c r="M1193" s="16" t="s">
        <v>12292</v>
      </c>
      <c r="N1193" s="16" t="s">
        <v>12017</v>
      </c>
      <c r="O1193" s="16" t="s">
        <v>12293</v>
      </c>
      <c r="P1193" s="16" t="s">
        <v>12296</v>
      </c>
      <c r="Q1193" s="16" t="s">
        <v>12017</v>
      </c>
    </row>
    <row r="1194" customFormat="false" ht="15" hidden="false" customHeight="false" outlineLevel="0" collapsed="false">
      <c r="A1194" s="14" t="str">
        <f aca="false">'SKU Master'!A1194</f>
        <v>07-01193</v>
      </c>
      <c r="B1194" s="14" t="str">
        <f aca="false">VLOOKUP(A1194,'SKU Master'!$A:$N,6,FALSE())</f>
        <v>Kettle Row Brownie Mix, 15.25 oz</v>
      </c>
      <c r="C1194" s="15" t="n">
        <v>3.9</v>
      </c>
      <c r="D1194" s="15" t="n">
        <v>7.3</v>
      </c>
      <c r="E1194" s="15" t="n">
        <v>3.5</v>
      </c>
      <c r="F1194" s="16" t="s">
        <v>12290</v>
      </c>
      <c r="G1194" s="16" t="s">
        <v>12017</v>
      </c>
      <c r="H1194" s="17" t="n">
        <v>1.83</v>
      </c>
      <c r="I1194" s="18" t="n">
        <f aca="false">('SKU Master'!I1194-H1194)/'SKU Master'!I1194</f>
        <v>0.366782006920415</v>
      </c>
      <c r="J1194" s="16" t="n">
        <v>6</v>
      </c>
      <c r="K1194" s="19" t="n">
        <f aca="false">J1194*C1194</f>
        <v>23.4</v>
      </c>
      <c r="L1194" s="16" t="s">
        <v>12295</v>
      </c>
      <c r="M1194" s="16" t="s">
        <v>12292</v>
      </c>
      <c r="N1194" s="16" t="s">
        <v>12017</v>
      </c>
      <c r="O1194" s="16" t="s">
        <v>12293</v>
      </c>
      <c r="P1194" s="16" t="s">
        <v>12296</v>
      </c>
      <c r="Q1194" s="16" t="s">
        <v>12017</v>
      </c>
    </row>
    <row r="1195" customFormat="false" ht="15" hidden="false" customHeight="false" outlineLevel="0" collapsed="false">
      <c r="A1195" s="14" t="str">
        <f aca="false">'SKU Master'!A1195</f>
        <v>07-01194</v>
      </c>
      <c r="B1195" s="14" t="str">
        <f aca="false">VLOOKUP(A1195,'SKU Master'!$A:$N,6,FALSE())</f>
        <v>Pepperlane Family Size Vanilla Cake Mix, 15.25 oz</v>
      </c>
      <c r="C1195" s="15" t="n">
        <v>2.5</v>
      </c>
      <c r="D1195" s="15" t="n">
        <v>5.2</v>
      </c>
      <c r="E1195" s="15" t="n">
        <v>4</v>
      </c>
      <c r="F1195" s="16" t="s">
        <v>12290</v>
      </c>
      <c r="G1195" s="16" t="s">
        <v>12021</v>
      </c>
      <c r="H1195" s="17" t="n">
        <v>2.68</v>
      </c>
      <c r="I1195" s="18" t="n">
        <f aca="false">('SKU Master'!I1195-H1195)/'SKU Master'!I1195</f>
        <v>0.389521640091116</v>
      </c>
      <c r="J1195" s="16" t="n">
        <v>5</v>
      </c>
      <c r="K1195" s="19" t="n">
        <f aca="false">J1195*C1195</f>
        <v>12.5</v>
      </c>
      <c r="L1195" s="16" t="s">
        <v>12295</v>
      </c>
      <c r="M1195" s="16" t="s">
        <v>12292</v>
      </c>
      <c r="N1195" s="16" t="s">
        <v>12017</v>
      </c>
      <c r="O1195" s="16" t="s">
        <v>12293</v>
      </c>
      <c r="P1195" s="16" t="s">
        <v>12296</v>
      </c>
      <c r="Q1195" s="16" t="s">
        <v>12017</v>
      </c>
    </row>
    <row r="1196" customFormat="false" ht="15" hidden="false" customHeight="false" outlineLevel="0" collapsed="false">
      <c r="A1196" s="14" t="str">
        <f aca="false">'SKU Master'!A1196</f>
        <v>07-01195</v>
      </c>
      <c r="B1196" s="14" t="str">
        <f aca="false">VLOOKUP(A1196,'SKU Master'!$A:$N,6,FALSE())</f>
        <v>Nutgrove Family Size Chocolate Cake Mix, 15.25 oz</v>
      </c>
      <c r="C1196" s="15" t="n">
        <v>4.5</v>
      </c>
      <c r="D1196" s="15" t="n">
        <v>8.3</v>
      </c>
      <c r="E1196" s="15" t="n">
        <v>3.7</v>
      </c>
      <c r="F1196" s="16" t="s">
        <v>12290</v>
      </c>
      <c r="G1196" s="16" t="s">
        <v>12021</v>
      </c>
      <c r="H1196" s="17" t="n">
        <v>1.99</v>
      </c>
      <c r="I1196" s="18" t="n">
        <f aca="false">('SKU Master'!I1196-H1196)/'SKU Master'!I1196</f>
        <v>0.412979351032448</v>
      </c>
      <c r="J1196" s="16" t="n">
        <v>3</v>
      </c>
      <c r="K1196" s="19" t="n">
        <f aca="false">J1196*C1196</f>
        <v>13.5</v>
      </c>
      <c r="L1196" s="16" t="s">
        <v>12299</v>
      </c>
      <c r="M1196" s="16" t="s">
        <v>12292</v>
      </c>
      <c r="N1196" s="16" t="s">
        <v>12017</v>
      </c>
      <c r="O1196" s="16" t="s">
        <v>12293</v>
      </c>
      <c r="P1196" s="16" t="s">
        <v>12298</v>
      </c>
      <c r="Q1196" s="16" t="s">
        <v>12017</v>
      </c>
    </row>
    <row r="1197" customFormat="false" ht="15" hidden="false" customHeight="false" outlineLevel="0" collapsed="false">
      <c r="A1197" s="14" t="str">
        <f aca="false">'SKU Master'!A1197</f>
        <v>07-01196</v>
      </c>
      <c r="B1197" s="14" t="str">
        <f aca="false">VLOOKUP(A1197,'SKU Master'!$A:$N,6,FALSE())</f>
        <v>Thrift Row Muffin Mix, 18.4 oz</v>
      </c>
      <c r="C1197" s="15" t="n">
        <v>3.3</v>
      </c>
      <c r="D1197" s="15" t="n">
        <v>5.8</v>
      </c>
      <c r="E1197" s="15" t="n">
        <v>3.1</v>
      </c>
      <c r="F1197" s="16" t="s">
        <v>12290</v>
      </c>
      <c r="G1197" s="16" t="s">
        <v>12021</v>
      </c>
      <c r="H1197" s="17" t="n">
        <v>1.73</v>
      </c>
      <c r="I1197" s="18" t="n">
        <f aca="false">('SKU Master'!I1197-H1197)/'SKU Master'!I1197</f>
        <v>0.421404682274248</v>
      </c>
      <c r="J1197" s="16" t="n">
        <v>7</v>
      </c>
      <c r="K1197" s="19" t="n">
        <f aca="false">J1197*C1197</f>
        <v>23.1</v>
      </c>
      <c r="L1197" s="16" t="s">
        <v>12295</v>
      </c>
      <c r="M1197" s="16" t="s">
        <v>12292</v>
      </c>
      <c r="N1197" s="16" t="s">
        <v>12017</v>
      </c>
      <c r="O1197" s="16" t="s">
        <v>12293</v>
      </c>
      <c r="P1197" s="16" t="s">
        <v>12297</v>
      </c>
      <c r="Q1197" s="16" t="s">
        <v>12017</v>
      </c>
    </row>
    <row r="1198" customFormat="false" ht="15" hidden="false" customHeight="false" outlineLevel="0" collapsed="false">
      <c r="A1198" s="14" t="str">
        <f aca="false">'SKU Master'!A1198</f>
        <v>07-01197</v>
      </c>
      <c r="B1198" s="14" t="str">
        <f aca="false">VLOOKUP(A1198,'SKU Master'!$A:$N,6,FALSE())</f>
        <v>Nutgrove Chocolate Cake Mix, 15.25 oz</v>
      </c>
      <c r="C1198" s="15" t="n">
        <v>3</v>
      </c>
      <c r="D1198" s="15" t="n">
        <v>4</v>
      </c>
      <c r="E1198" s="15" t="n">
        <v>2.9</v>
      </c>
      <c r="F1198" s="16" t="s">
        <v>12290</v>
      </c>
      <c r="G1198" s="16" t="s">
        <v>12021</v>
      </c>
      <c r="H1198" s="17" t="n">
        <v>2.41</v>
      </c>
      <c r="I1198" s="18" t="n">
        <f aca="false">('SKU Master'!I1198-H1198)/'SKU Master'!I1198</f>
        <v>0.364116094986807</v>
      </c>
      <c r="J1198" s="16" t="n">
        <v>4</v>
      </c>
      <c r="K1198" s="19" t="n">
        <f aca="false">J1198*C1198</f>
        <v>12</v>
      </c>
      <c r="L1198" s="16" t="s">
        <v>12295</v>
      </c>
      <c r="M1198" s="16" t="s">
        <v>12292</v>
      </c>
      <c r="N1198" s="16" t="s">
        <v>12017</v>
      </c>
      <c r="O1198" s="16" t="s">
        <v>12293</v>
      </c>
      <c r="P1198" s="16" t="s">
        <v>12298</v>
      </c>
      <c r="Q1198" s="16" t="s">
        <v>12017</v>
      </c>
    </row>
    <row r="1199" customFormat="false" ht="15" hidden="false" customHeight="false" outlineLevel="0" collapsed="false">
      <c r="A1199" s="14" t="str">
        <f aca="false">'SKU Master'!A1199</f>
        <v>07-01198</v>
      </c>
      <c r="B1199" s="14" t="str">
        <f aca="false">VLOOKUP(A1199,'SKU Master'!$A:$N,6,FALSE())</f>
        <v>Pepperlane Muffin Mix, 18.4 oz</v>
      </c>
      <c r="C1199" s="15" t="n">
        <v>3.1</v>
      </c>
      <c r="D1199" s="15" t="n">
        <v>6.2</v>
      </c>
      <c r="E1199" s="15" t="n">
        <v>3.1</v>
      </c>
      <c r="F1199" s="16" t="s">
        <v>12290</v>
      </c>
      <c r="G1199" s="16" t="s">
        <v>12017</v>
      </c>
      <c r="H1199" s="17" t="n">
        <v>2.73</v>
      </c>
      <c r="I1199" s="18" t="n">
        <f aca="false">('SKU Master'!I1199-H1199)/'SKU Master'!I1199</f>
        <v>0.363636363636364</v>
      </c>
      <c r="J1199" s="16" t="n">
        <v>2</v>
      </c>
      <c r="K1199" s="19" t="n">
        <f aca="false">J1199*C1199</f>
        <v>6.2</v>
      </c>
      <c r="L1199" s="16" t="s">
        <v>12295</v>
      </c>
      <c r="M1199" s="16" t="s">
        <v>12292</v>
      </c>
      <c r="N1199" s="16" t="s">
        <v>12017</v>
      </c>
      <c r="O1199" s="16" t="s">
        <v>12293</v>
      </c>
      <c r="P1199" s="16" t="s">
        <v>12298</v>
      </c>
      <c r="Q1199" s="16" t="s">
        <v>12017</v>
      </c>
    </row>
    <row r="1200" customFormat="false" ht="15" hidden="false" customHeight="false" outlineLevel="0" collapsed="false">
      <c r="A1200" s="14" t="str">
        <f aca="false">'SKU Master'!A1200</f>
        <v>07-01199</v>
      </c>
      <c r="B1200" s="14" t="str">
        <f aca="false">VLOOKUP(A1200,'SKU Master'!$A:$N,6,FALSE())</f>
        <v>Roastport Chocolate Cake Mix, 15.25 oz</v>
      </c>
      <c r="C1200" s="15" t="n">
        <v>2.8</v>
      </c>
      <c r="D1200" s="15" t="n">
        <v>7.7</v>
      </c>
      <c r="E1200" s="15" t="n">
        <v>4.1</v>
      </c>
      <c r="F1200" s="16" t="s">
        <v>12290</v>
      </c>
      <c r="G1200" s="16" t="s">
        <v>12017</v>
      </c>
      <c r="H1200" s="17" t="n">
        <v>2.13</v>
      </c>
      <c r="I1200" s="18" t="n">
        <f aca="false">('SKU Master'!I1200-H1200)/'SKU Master'!I1200</f>
        <v>0.371681415929204</v>
      </c>
      <c r="J1200" s="16" t="n">
        <v>3</v>
      </c>
      <c r="K1200" s="19" t="n">
        <f aca="false">J1200*C1200</f>
        <v>8.4</v>
      </c>
      <c r="L1200" s="16" t="s">
        <v>12295</v>
      </c>
      <c r="M1200" s="16" t="s">
        <v>12292</v>
      </c>
      <c r="N1200" s="16" t="s">
        <v>12017</v>
      </c>
      <c r="O1200" s="16" t="s">
        <v>12293</v>
      </c>
      <c r="P1200" s="16" t="s">
        <v>12298</v>
      </c>
      <c r="Q1200" s="16" t="s">
        <v>12017</v>
      </c>
    </row>
    <row r="1201" customFormat="false" ht="15" hidden="false" customHeight="false" outlineLevel="0" collapsed="false">
      <c r="A1201" s="14" t="str">
        <f aca="false">'SKU Master'!A1201</f>
        <v>07-01200</v>
      </c>
      <c r="B1201" s="14" t="str">
        <f aca="false">VLOOKUP(A1201,'SKU Master'!$A:$N,6,FALSE())</f>
        <v>Pepperlane Muffin Mix, 15.25 oz</v>
      </c>
      <c r="C1201" s="15" t="n">
        <v>4.7</v>
      </c>
      <c r="D1201" s="15" t="n">
        <v>7.9</v>
      </c>
      <c r="E1201" s="15" t="n">
        <v>4</v>
      </c>
      <c r="F1201" s="16" t="s">
        <v>12290</v>
      </c>
      <c r="G1201" s="16" t="s">
        <v>12021</v>
      </c>
      <c r="H1201" s="17" t="n">
        <v>2.23</v>
      </c>
      <c r="I1201" s="18" t="n">
        <f aca="false">('SKU Master'!I1201-H1201)/'SKU Master'!I1201</f>
        <v>0.342182890855457</v>
      </c>
      <c r="J1201" s="16" t="n">
        <v>6</v>
      </c>
      <c r="K1201" s="19" t="n">
        <f aca="false">J1201*C1201</f>
        <v>28.2</v>
      </c>
      <c r="L1201" s="16" t="s">
        <v>12295</v>
      </c>
      <c r="M1201" s="16" t="s">
        <v>12292</v>
      </c>
      <c r="N1201" s="16" t="s">
        <v>12017</v>
      </c>
      <c r="O1201" s="16" t="s">
        <v>12293</v>
      </c>
      <c r="P1201" s="16" t="s">
        <v>12296</v>
      </c>
      <c r="Q1201" s="16" t="s">
        <v>12017</v>
      </c>
    </row>
    <row r="1202" customFormat="false" ht="15" hidden="false" customHeight="false" outlineLevel="0" collapsed="false">
      <c r="A1202" s="14" t="str">
        <f aca="false">'SKU Master'!A1202</f>
        <v>07-01201</v>
      </c>
      <c r="B1202" s="14" t="str">
        <f aca="false">VLOOKUP(A1202,'SKU Master'!$A:$N,6,FALSE())</f>
        <v>Wheatstone Family Size Biscuit Mix, 15.25 oz</v>
      </c>
      <c r="C1202" s="15" t="n">
        <v>3.3</v>
      </c>
      <c r="D1202" s="15" t="n">
        <v>8.8</v>
      </c>
      <c r="E1202" s="15" t="n">
        <v>3.3</v>
      </c>
      <c r="F1202" s="16" t="s">
        <v>12290</v>
      </c>
      <c r="G1202" s="16" t="s">
        <v>12021</v>
      </c>
      <c r="H1202" s="17" t="n">
        <v>1.48</v>
      </c>
      <c r="I1202" s="18" t="n">
        <f aca="false">('SKU Master'!I1202-H1202)/'SKU Master'!I1202</f>
        <v>0.380753138075314</v>
      </c>
      <c r="J1202" s="16" t="n">
        <v>8</v>
      </c>
      <c r="K1202" s="19" t="n">
        <f aca="false">J1202*C1202</f>
        <v>26.4</v>
      </c>
      <c r="L1202" s="16" t="s">
        <v>12295</v>
      </c>
      <c r="M1202" s="16" t="s">
        <v>12292</v>
      </c>
      <c r="N1202" s="16" t="s">
        <v>12017</v>
      </c>
      <c r="O1202" s="16" t="s">
        <v>12293</v>
      </c>
      <c r="P1202" s="16" t="s">
        <v>12297</v>
      </c>
      <c r="Q1202" s="16" t="s">
        <v>12017</v>
      </c>
    </row>
    <row r="1203" customFormat="false" ht="15" hidden="false" customHeight="false" outlineLevel="0" collapsed="false">
      <c r="A1203" s="14" t="str">
        <f aca="false">'SKU Master'!A1203</f>
        <v>07-01202</v>
      </c>
      <c r="B1203" s="14" t="str">
        <f aca="false">VLOOKUP(A1203,'SKU Master'!$A:$N,6,FALSE())</f>
        <v>Kettle Row Chocolate Cake Mix, 18.4 oz</v>
      </c>
      <c r="C1203" s="15" t="n">
        <v>4.1</v>
      </c>
      <c r="D1203" s="15" t="n">
        <v>5.5</v>
      </c>
      <c r="E1203" s="15" t="n">
        <v>4.7</v>
      </c>
      <c r="F1203" s="16" t="s">
        <v>12290</v>
      </c>
      <c r="G1203" s="16" t="s">
        <v>12021</v>
      </c>
      <c r="H1203" s="17" t="n">
        <v>1.68</v>
      </c>
      <c r="I1203" s="18" t="n">
        <f aca="false">('SKU Master'!I1203-H1203)/'SKU Master'!I1203</f>
        <v>0.418685121107266</v>
      </c>
      <c r="J1203" s="16" t="n">
        <v>2</v>
      </c>
      <c r="K1203" s="19" t="n">
        <f aca="false">J1203*C1203</f>
        <v>8.2</v>
      </c>
      <c r="L1203" s="16" t="s">
        <v>12299</v>
      </c>
      <c r="M1203" s="16" t="s">
        <v>12292</v>
      </c>
      <c r="N1203" s="16" t="s">
        <v>12017</v>
      </c>
      <c r="O1203" s="16" t="s">
        <v>12293</v>
      </c>
      <c r="P1203" s="16" t="s">
        <v>12298</v>
      </c>
      <c r="Q1203" s="16" t="s">
        <v>12017</v>
      </c>
    </row>
    <row r="1204" customFormat="false" ht="15" hidden="false" customHeight="false" outlineLevel="0" collapsed="false">
      <c r="A1204" s="14" t="str">
        <f aca="false">'SKU Master'!A1204</f>
        <v>07-01203</v>
      </c>
      <c r="B1204" s="14" t="str">
        <f aca="false">VLOOKUP(A1204,'SKU Master'!$A:$N,6,FALSE())</f>
        <v>Kettle Row Family Size Brownie Mix, 18.4 oz</v>
      </c>
      <c r="C1204" s="15" t="n">
        <v>3</v>
      </c>
      <c r="D1204" s="15" t="n">
        <v>8.8</v>
      </c>
      <c r="E1204" s="15" t="n">
        <v>4.6</v>
      </c>
      <c r="F1204" s="16" t="s">
        <v>12290</v>
      </c>
      <c r="G1204" s="16" t="s">
        <v>12021</v>
      </c>
      <c r="H1204" s="17" t="n">
        <v>1.91</v>
      </c>
      <c r="I1204" s="18" t="n">
        <f aca="false">('SKU Master'!I1204-H1204)/'SKU Master'!I1204</f>
        <v>0.339100346020761</v>
      </c>
      <c r="J1204" s="16" t="n">
        <v>6</v>
      </c>
      <c r="K1204" s="19" t="n">
        <f aca="false">J1204*C1204</f>
        <v>18</v>
      </c>
      <c r="L1204" s="16" t="s">
        <v>12295</v>
      </c>
      <c r="M1204" s="16" t="s">
        <v>12292</v>
      </c>
      <c r="N1204" s="16" t="s">
        <v>12017</v>
      </c>
      <c r="O1204" s="16" t="s">
        <v>12293</v>
      </c>
      <c r="P1204" s="16" t="s">
        <v>12296</v>
      </c>
      <c r="Q1204" s="16" t="s">
        <v>12021</v>
      </c>
    </row>
    <row r="1205" customFormat="false" ht="15" hidden="false" customHeight="false" outlineLevel="0" collapsed="false">
      <c r="A1205" s="14" t="str">
        <f aca="false">'SKU Master'!A1205</f>
        <v>07-01204</v>
      </c>
      <c r="B1205" s="14" t="str">
        <f aca="false">VLOOKUP(A1205,'SKU Master'!$A:$N,6,FALSE())</f>
        <v>Harborline Family Size Brownie Mix, 15.25 oz</v>
      </c>
      <c r="C1205" s="15" t="n">
        <v>2.6</v>
      </c>
      <c r="D1205" s="15" t="n">
        <v>8.9</v>
      </c>
      <c r="E1205" s="15" t="n">
        <v>3.3</v>
      </c>
      <c r="F1205" s="16" t="s">
        <v>12290</v>
      </c>
      <c r="G1205" s="16" t="s">
        <v>12021</v>
      </c>
      <c r="H1205" s="17" t="n">
        <v>2.86</v>
      </c>
      <c r="I1205" s="18" t="n">
        <f aca="false">('SKU Master'!I1205-H1205)/'SKU Master'!I1205</f>
        <v>0.363028953229399</v>
      </c>
      <c r="J1205" s="16" t="n">
        <v>7</v>
      </c>
      <c r="K1205" s="19" t="n">
        <f aca="false">J1205*C1205</f>
        <v>18.2</v>
      </c>
      <c r="L1205" s="16" t="s">
        <v>12295</v>
      </c>
      <c r="M1205" s="16" t="s">
        <v>12292</v>
      </c>
      <c r="N1205" s="16" t="s">
        <v>12017</v>
      </c>
      <c r="O1205" s="16" t="s">
        <v>12293</v>
      </c>
      <c r="P1205" s="16" t="s">
        <v>12296</v>
      </c>
      <c r="Q1205" s="16" t="s">
        <v>12017</v>
      </c>
    </row>
    <row r="1206" customFormat="false" ht="15" hidden="false" customHeight="false" outlineLevel="0" collapsed="false">
      <c r="A1206" s="14" t="str">
        <f aca="false">'SKU Master'!A1206</f>
        <v>07-01205</v>
      </c>
      <c r="B1206" s="14" t="str">
        <f aca="false">VLOOKUP(A1206,'SKU Master'!$A:$N,6,FALSE())</f>
        <v>Thrift Row Family Size Vanilla Cake Mix, 18.4 oz</v>
      </c>
      <c r="C1206" s="15" t="n">
        <v>4</v>
      </c>
      <c r="D1206" s="15" t="n">
        <v>8</v>
      </c>
      <c r="E1206" s="15" t="n">
        <v>2.6</v>
      </c>
      <c r="F1206" s="16" t="s">
        <v>12290</v>
      </c>
      <c r="G1206" s="16" t="s">
        <v>12021</v>
      </c>
      <c r="H1206" s="17" t="n">
        <v>1.98</v>
      </c>
      <c r="I1206" s="18" t="n">
        <f aca="false">('SKU Master'!I1206-H1206)/'SKU Master'!I1206</f>
        <v>0.432664756446991</v>
      </c>
      <c r="J1206" s="16" t="n">
        <v>6</v>
      </c>
      <c r="K1206" s="19" t="n">
        <f aca="false">J1206*C1206</f>
        <v>24</v>
      </c>
      <c r="L1206" s="16" t="s">
        <v>12299</v>
      </c>
      <c r="M1206" s="16" t="s">
        <v>12292</v>
      </c>
      <c r="N1206" s="16" t="s">
        <v>12017</v>
      </c>
      <c r="O1206" s="16" t="s">
        <v>12293</v>
      </c>
      <c r="P1206" s="16" t="s">
        <v>12296</v>
      </c>
      <c r="Q1206" s="16" t="s">
        <v>12017</v>
      </c>
    </row>
    <row r="1207" customFormat="false" ht="15" hidden="false" customHeight="false" outlineLevel="0" collapsed="false">
      <c r="A1207" s="14" t="str">
        <f aca="false">'SKU Master'!A1207</f>
        <v>07-01206</v>
      </c>
      <c r="B1207" s="14" t="str">
        <f aca="false">VLOOKUP(A1207,'SKU Master'!$A:$N,6,FALSE())</f>
        <v>Nutgrove Family Size Brownie Mix, 18.4 oz</v>
      </c>
      <c r="C1207" s="15" t="n">
        <v>4.2</v>
      </c>
      <c r="D1207" s="15" t="n">
        <v>8.7</v>
      </c>
      <c r="E1207" s="15" t="n">
        <v>4.4</v>
      </c>
      <c r="F1207" s="16" t="s">
        <v>12290</v>
      </c>
      <c r="G1207" s="16" t="s">
        <v>12017</v>
      </c>
      <c r="H1207" s="17" t="n">
        <v>1.76</v>
      </c>
      <c r="I1207" s="18" t="n">
        <f aca="false">('SKU Master'!I1207-H1207)/'SKU Master'!I1207</f>
        <v>0.391003460207612</v>
      </c>
      <c r="J1207" s="16" t="n">
        <v>9</v>
      </c>
      <c r="K1207" s="19" t="n">
        <f aca="false">J1207*C1207</f>
        <v>37.8</v>
      </c>
      <c r="L1207" s="16" t="s">
        <v>12295</v>
      </c>
      <c r="M1207" s="16" t="s">
        <v>12292</v>
      </c>
      <c r="N1207" s="16" t="s">
        <v>12017</v>
      </c>
      <c r="O1207" s="16" t="s">
        <v>12293</v>
      </c>
      <c r="P1207" s="16" t="s">
        <v>12297</v>
      </c>
      <c r="Q1207" s="16" t="s">
        <v>12017</v>
      </c>
    </row>
    <row r="1208" customFormat="false" ht="15" hidden="false" customHeight="false" outlineLevel="0" collapsed="false">
      <c r="A1208" s="14" t="str">
        <f aca="false">'SKU Master'!A1208</f>
        <v>07-01207</v>
      </c>
      <c r="B1208" s="14" t="str">
        <f aca="false">VLOOKUP(A1208,'SKU Master'!$A:$N,6,FALSE())</f>
        <v>Pepperlane Biscuit Mix, 15.25 oz</v>
      </c>
      <c r="C1208" s="15" t="n">
        <v>3.2</v>
      </c>
      <c r="D1208" s="15" t="n">
        <v>7.3</v>
      </c>
      <c r="E1208" s="15" t="n">
        <v>3.5</v>
      </c>
      <c r="F1208" s="16" t="s">
        <v>12290</v>
      </c>
      <c r="G1208" s="16" t="s">
        <v>12021</v>
      </c>
      <c r="H1208" s="17" t="n">
        <v>2.92</v>
      </c>
      <c r="I1208" s="18" t="n">
        <f aca="false">('SKU Master'!I1208-H1208)/'SKU Master'!I1208</f>
        <v>0.402862985685072</v>
      </c>
      <c r="J1208" s="16" t="n">
        <v>4</v>
      </c>
      <c r="K1208" s="19" t="n">
        <f aca="false">J1208*C1208</f>
        <v>12.8</v>
      </c>
      <c r="L1208" s="16" t="s">
        <v>12299</v>
      </c>
      <c r="M1208" s="16" t="s">
        <v>12292</v>
      </c>
      <c r="N1208" s="16" t="s">
        <v>12017</v>
      </c>
      <c r="O1208" s="16" t="s">
        <v>12293</v>
      </c>
      <c r="P1208" s="16" t="s">
        <v>12298</v>
      </c>
      <c r="Q1208" s="16" t="s">
        <v>12017</v>
      </c>
    </row>
    <row r="1209" customFormat="false" ht="15" hidden="false" customHeight="false" outlineLevel="0" collapsed="false">
      <c r="A1209" s="14" t="str">
        <f aca="false">'SKU Master'!A1209</f>
        <v>07-01208</v>
      </c>
      <c r="B1209" s="14" t="str">
        <f aca="false">VLOOKUP(A1209,'SKU Master'!$A:$N,6,FALSE())</f>
        <v>Wheatstone Family Size Muffin Mix, 18.4 oz</v>
      </c>
      <c r="C1209" s="15" t="n">
        <v>3.9</v>
      </c>
      <c r="D1209" s="15" t="n">
        <v>5.3</v>
      </c>
      <c r="E1209" s="15" t="n">
        <v>4.4</v>
      </c>
      <c r="F1209" s="16" t="s">
        <v>12290</v>
      </c>
      <c r="G1209" s="16" t="s">
        <v>12017</v>
      </c>
      <c r="H1209" s="17" t="n">
        <v>2.66</v>
      </c>
      <c r="I1209" s="18" t="n">
        <f aca="false">('SKU Master'!I1209-H1209)/'SKU Master'!I1209</f>
        <v>0.333333333333333</v>
      </c>
      <c r="J1209" s="16" t="n">
        <v>3</v>
      </c>
      <c r="K1209" s="19" t="n">
        <f aca="false">J1209*C1209</f>
        <v>11.7</v>
      </c>
      <c r="L1209" s="16" t="s">
        <v>12295</v>
      </c>
      <c r="M1209" s="16" t="s">
        <v>12292</v>
      </c>
      <c r="N1209" s="16" t="s">
        <v>12017</v>
      </c>
      <c r="O1209" s="16" t="s">
        <v>12293</v>
      </c>
      <c r="P1209" s="16" t="s">
        <v>12298</v>
      </c>
      <c r="Q1209" s="16" t="s">
        <v>12021</v>
      </c>
    </row>
    <row r="1210" customFormat="false" ht="15" hidden="false" customHeight="false" outlineLevel="0" collapsed="false">
      <c r="A1210" s="14" t="str">
        <f aca="false">'SKU Master'!A1210</f>
        <v>07-01209</v>
      </c>
      <c r="B1210" s="14" t="str">
        <f aca="false">VLOOKUP(A1210,'SKU Master'!$A:$N,6,FALSE())</f>
        <v>Harborline Family Size Vanilla Cake Mix, 15.25 oz</v>
      </c>
      <c r="C1210" s="15" t="n">
        <v>2.7</v>
      </c>
      <c r="D1210" s="15" t="n">
        <v>5.9</v>
      </c>
      <c r="E1210" s="15" t="n">
        <v>3.9</v>
      </c>
      <c r="F1210" s="16" t="s">
        <v>12290</v>
      </c>
      <c r="G1210" s="16" t="s">
        <v>12021</v>
      </c>
      <c r="H1210" s="17" t="n">
        <v>2.14</v>
      </c>
      <c r="I1210" s="18" t="n">
        <f aca="false">('SKU Master'!I1210-H1210)/'SKU Master'!I1210</f>
        <v>0.368731563421829</v>
      </c>
      <c r="J1210" s="16" t="n">
        <v>7</v>
      </c>
      <c r="K1210" s="19" t="n">
        <f aca="false">J1210*C1210</f>
        <v>18.9</v>
      </c>
      <c r="L1210" s="16" t="s">
        <v>12295</v>
      </c>
      <c r="M1210" s="16" t="s">
        <v>12292</v>
      </c>
      <c r="N1210" s="16" t="s">
        <v>12017</v>
      </c>
      <c r="O1210" s="16" t="s">
        <v>12293</v>
      </c>
      <c r="P1210" s="16" t="s">
        <v>12297</v>
      </c>
      <c r="Q1210" s="16" t="s">
        <v>12017</v>
      </c>
    </row>
    <row r="1211" customFormat="false" ht="15" hidden="false" customHeight="false" outlineLevel="0" collapsed="false">
      <c r="A1211" s="14" t="str">
        <f aca="false">'SKU Master'!A1211</f>
        <v>07-01210</v>
      </c>
      <c r="B1211" s="14" t="str">
        <f aca="false">VLOOKUP(A1211,'SKU Master'!$A:$N,6,FALSE())</f>
        <v>Harborline Family Size Muffin Mix, 18.4 oz</v>
      </c>
      <c r="C1211" s="15" t="n">
        <v>4</v>
      </c>
      <c r="D1211" s="15" t="n">
        <v>6.7</v>
      </c>
      <c r="E1211" s="15" t="n">
        <v>3.1</v>
      </c>
      <c r="F1211" s="16" t="s">
        <v>12290</v>
      </c>
      <c r="G1211" s="16" t="s">
        <v>12017</v>
      </c>
      <c r="H1211" s="17" t="n">
        <v>1.86</v>
      </c>
      <c r="I1211" s="18" t="n">
        <f aca="false">('SKU Master'!I1211-H1211)/'SKU Master'!I1211</f>
        <v>0.377926421404682</v>
      </c>
      <c r="J1211" s="16" t="n">
        <v>1</v>
      </c>
      <c r="K1211" s="19" t="n">
        <f aca="false">J1211*C1211</f>
        <v>4</v>
      </c>
      <c r="L1211" s="16" t="s">
        <v>12291</v>
      </c>
      <c r="M1211" s="16" t="s">
        <v>12292</v>
      </c>
      <c r="N1211" s="16" t="s">
        <v>12017</v>
      </c>
      <c r="O1211" s="16" t="s">
        <v>12293</v>
      </c>
      <c r="P1211" s="16" t="s">
        <v>12294</v>
      </c>
      <c r="Q1211" s="16" t="s">
        <v>12017</v>
      </c>
    </row>
    <row r="1212" customFormat="false" ht="15" hidden="false" customHeight="false" outlineLevel="0" collapsed="false">
      <c r="A1212" s="14" t="str">
        <f aca="false">'SKU Master'!A1212</f>
        <v>07-01211</v>
      </c>
      <c r="B1212" s="14" t="str">
        <f aca="false">VLOOKUP(A1212,'SKU Master'!$A:$N,6,FALSE())</f>
        <v>Thrift Row Family Size Brownie Mix, 18.4 oz</v>
      </c>
      <c r="C1212" s="15" t="n">
        <v>3.3</v>
      </c>
      <c r="D1212" s="15" t="n">
        <v>7</v>
      </c>
      <c r="E1212" s="15" t="n">
        <v>2.7</v>
      </c>
      <c r="F1212" s="16" t="s">
        <v>12290</v>
      </c>
      <c r="G1212" s="16" t="s">
        <v>12021</v>
      </c>
      <c r="H1212" s="17" t="n">
        <v>2.23</v>
      </c>
      <c r="I1212" s="18" t="n">
        <f aca="false">('SKU Master'!I1212-H1212)/'SKU Master'!I1212</f>
        <v>0.426735218508997</v>
      </c>
      <c r="J1212" s="16" t="n">
        <v>3</v>
      </c>
      <c r="K1212" s="19" t="n">
        <f aca="false">J1212*C1212</f>
        <v>9.9</v>
      </c>
      <c r="L1212" s="16" t="s">
        <v>12295</v>
      </c>
      <c r="M1212" s="16" t="s">
        <v>12292</v>
      </c>
      <c r="N1212" s="16" t="s">
        <v>12017</v>
      </c>
      <c r="O1212" s="16" t="s">
        <v>12293</v>
      </c>
      <c r="P1212" s="16" t="s">
        <v>12298</v>
      </c>
      <c r="Q1212" s="16" t="s">
        <v>12017</v>
      </c>
    </row>
    <row r="1213" customFormat="false" ht="15" hidden="false" customHeight="false" outlineLevel="0" collapsed="false">
      <c r="A1213" s="14" t="str">
        <f aca="false">'SKU Master'!A1213</f>
        <v>07-01212</v>
      </c>
      <c r="B1213" s="14" t="str">
        <f aca="false">VLOOKUP(A1213,'SKU Master'!$A:$N,6,FALSE())</f>
        <v>Redbarn Family Size Biscuit Mix, 15.25 oz</v>
      </c>
      <c r="C1213" s="15" t="n">
        <v>3.9</v>
      </c>
      <c r="D1213" s="15" t="n">
        <v>7.7</v>
      </c>
      <c r="E1213" s="15" t="n">
        <v>4.1</v>
      </c>
      <c r="F1213" s="16" t="s">
        <v>12290</v>
      </c>
      <c r="G1213" s="16" t="s">
        <v>12021</v>
      </c>
      <c r="H1213" s="17" t="n">
        <v>2.57</v>
      </c>
      <c r="I1213" s="18" t="n">
        <f aca="false">('SKU Master'!I1213-H1213)/'SKU Master'!I1213</f>
        <v>0.339331619537275</v>
      </c>
      <c r="J1213" s="16" t="n">
        <v>5</v>
      </c>
      <c r="K1213" s="19" t="n">
        <f aca="false">J1213*C1213</f>
        <v>19.5</v>
      </c>
      <c r="L1213" s="16" t="s">
        <v>12295</v>
      </c>
      <c r="M1213" s="16" t="s">
        <v>12292</v>
      </c>
      <c r="N1213" s="16" t="s">
        <v>12017</v>
      </c>
      <c r="O1213" s="16" t="s">
        <v>12293</v>
      </c>
      <c r="P1213" s="16" t="s">
        <v>12296</v>
      </c>
      <c r="Q1213" s="16" t="s">
        <v>12017</v>
      </c>
    </row>
    <row r="1214" customFormat="false" ht="15" hidden="false" customHeight="false" outlineLevel="0" collapsed="false">
      <c r="A1214" s="14" t="str">
        <f aca="false">'SKU Master'!A1214</f>
        <v>07-01213</v>
      </c>
      <c r="B1214" s="14" t="str">
        <f aca="false">VLOOKUP(A1214,'SKU Master'!$A:$N,6,FALSE())</f>
        <v>Pepperlane Vanilla Cake Mix, 18.4 oz</v>
      </c>
      <c r="C1214" s="15" t="n">
        <v>2.7</v>
      </c>
      <c r="D1214" s="15" t="n">
        <v>5.6</v>
      </c>
      <c r="E1214" s="15" t="n">
        <v>4.4</v>
      </c>
      <c r="F1214" s="16" t="s">
        <v>12290</v>
      </c>
      <c r="G1214" s="16" t="s">
        <v>12021</v>
      </c>
      <c r="H1214" s="17" t="n">
        <v>3.07</v>
      </c>
      <c r="I1214" s="18" t="n">
        <f aca="false">('SKU Master'!I1214-H1214)/'SKU Master'!I1214</f>
        <v>0.359081419624217</v>
      </c>
      <c r="J1214" s="16" t="n">
        <v>7</v>
      </c>
      <c r="K1214" s="19" t="n">
        <f aca="false">J1214*C1214</f>
        <v>18.9</v>
      </c>
      <c r="L1214" s="16" t="s">
        <v>12295</v>
      </c>
      <c r="M1214" s="16" t="s">
        <v>12292</v>
      </c>
      <c r="N1214" s="16" t="s">
        <v>12017</v>
      </c>
      <c r="O1214" s="16" t="s">
        <v>12293</v>
      </c>
      <c r="P1214" s="16" t="s">
        <v>12297</v>
      </c>
      <c r="Q1214" s="16" t="s">
        <v>12017</v>
      </c>
    </row>
    <row r="1215" customFormat="false" ht="15" hidden="false" customHeight="false" outlineLevel="0" collapsed="false">
      <c r="A1215" s="14" t="str">
        <f aca="false">'SKU Master'!A1215</f>
        <v>07-01214</v>
      </c>
      <c r="B1215" s="14" t="str">
        <f aca="false">VLOOKUP(A1215,'SKU Master'!$A:$N,6,FALSE())</f>
        <v>Roastport Brownie Mix, 15.25 oz</v>
      </c>
      <c r="C1215" s="15" t="n">
        <v>2.9</v>
      </c>
      <c r="D1215" s="15" t="n">
        <v>4.2</v>
      </c>
      <c r="E1215" s="15" t="n">
        <v>4.5</v>
      </c>
      <c r="F1215" s="16" t="s">
        <v>12290</v>
      </c>
      <c r="G1215" s="16" t="s">
        <v>12021</v>
      </c>
      <c r="H1215" s="17" t="n">
        <v>1.54</v>
      </c>
      <c r="I1215" s="18" t="n">
        <f aca="false">('SKU Master'!I1215-H1215)/'SKU Master'!I1215</f>
        <v>0.355648535564854</v>
      </c>
      <c r="J1215" s="16" t="n">
        <v>4</v>
      </c>
      <c r="K1215" s="19" t="n">
        <f aca="false">J1215*C1215</f>
        <v>11.6</v>
      </c>
      <c r="L1215" s="16" t="s">
        <v>12295</v>
      </c>
      <c r="M1215" s="16" t="s">
        <v>12292</v>
      </c>
      <c r="N1215" s="16" t="s">
        <v>12017</v>
      </c>
      <c r="O1215" s="16" t="s">
        <v>12293</v>
      </c>
      <c r="P1215" s="16" t="s">
        <v>12296</v>
      </c>
      <c r="Q1215" s="16" t="s">
        <v>12017</v>
      </c>
    </row>
    <row r="1216" customFormat="false" ht="15" hidden="false" customHeight="false" outlineLevel="0" collapsed="false">
      <c r="A1216" s="14" t="str">
        <f aca="false">'SKU Master'!A1216</f>
        <v>07-01215</v>
      </c>
      <c r="B1216" s="14" t="str">
        <f aca="false">VLOOKUP(A1216,'SKU Master'!$A:$N,6,FALSE())</f>
        <v>Wheatstone Chocolate Cake Mix, 18.4 oz</v>
      </c>
      <c r="C1216" s="15" t="n">
        <v>4.2</v>
      </c>
      <c r="D1216" s="15" t="n">
        <v>6</v>
      </c>
      <c r="E1216" s="15" t="n">
        <v>3</v>
      </c>
      <c r="F1216" s="16" t="s">
        <v>12290</v>
      </c>
      <c r="G1216" s="16" t="s">
        <v>12021</v>
      </c>
      <c r="H1216" s="17" t="n">
        <v>2.72</v>
      </c>
      <c r="I1216" s="18" t="n">
        <f aca="false">('SKU Master'!I1216-H1216)/'SKU Master'!I1216</f>
        <v>0.282321899736148</v>
      </c>
      <c r="J1216" s="16" t="n">
        <v>6</v>
      </c>
      <c r="K1216" s="19" t="n">
        <f aca="false">J1216*C1216</f>
        <v>25.2</v>
      </c>
      <c r="L1216" s="16" t="s">
        <v>12295</v>
      </c>
      <c r="M1216" s="16" t="s">
        <v>12292</v>
      </c>
      <c r="N1216" s="16" t="s">
        <v>12017</v>
      </c>
      <c r="O1216" s="16" t="s">
        <v>12293</v>
      </c>
      <c r="P1216" s="16" t="s">
        <v>12296</v>
      </c>
      <c r="Q1216" s="16" t="s">
        <v>12017</v>
      </c>
    </row>
    <row r="1217" customFormat="false" ht="15" hidden="false" customHeight="false" outlineLevel="0" collapsed="false">
      <c r="A1217" s="14" t="str">
        <f aca="false">'SKU Master'!A1217</f>
        <v>07-01216</v>
      </c>
      <c r="B1217" s="14" t="str">
        <f aca="false">VLOOKUP(A1217,'SKU Master'!$A:$N,6,FALSE())</f>
        <v>Pepperlane Brownie Mix, 18.4 oz</v>
      </c>
      <c r="C1217" s="15" t="n">
        <v>2.8</v>
      </c>
      <c r="D1217" s="15" t="n">
        <v>7.1</v>
      </c>
      <c r="E1217" s="15" t="n">
        <v>4.6</v>
      </c>
      <c r="F1217" s="16" t="s">
        <v>12290</v>
      </c>
      <c r="G1217" s="16" t="s">
        <v>12021</v>
      </c>
      <c r="H1217" s="17" t="n">
        <v>2.75</v>
      </c>
      <c r="I1217" s="18" t="n">
        <f aca="false">('SKU Master'!I1217-H1217)/'SKU Master'!I1217</f>
        <v>0.373576309794989</v>
      </c>
      <c r="J1217" s="16" t="n">
        <v>7</v>
      </c>
      <c r="K1217" s="19" t="n">
        <f aca="false">J1217*C1217</f>
        <v>19.6</v>
      </c>
      <c r="L1217" s="16" t="s">
        <v>12295</v>
      </c>
      <c r="M1217" s="16" t="s">
        <v>12292</v>
      </c>
      <c r="N1217" s="16" t="s">
        <v>12017</v>
      </c>
      <c r="O1217" s="16" t="s">
        <v>12293</v>
      </c>
      <c r="P1217" s="16" t="s">
        <v>12297</v>
      </c>
      <c r="Q1217" s="16" t="s">
        <v>12017</v>
      </c>
    </row>
    <row r="1218" customFormat="false" ht="15" hidden="false" customHeight="false" outlineLevel="0" collapsed="false">
      <c r="A1218" s="14" t="str">
        <f aca="false">'SKU Master'!A1218</f>
        <v>07-01217</v>
      </c>
      <c r="B1218" s="14" t="str">
        <f aca="false">VLOOKUP(A1218,'SKU Master'!$A:$N,6,FALSE())</f>
        <v>Thrift Row Family Size Chocolate Cake Mix, 18.4 oz</v>
      </c>
      <c r="C1218" s="15" t="n">
        <v>4.3</v>
      </c>
      <c r="D1218" s="15" t="n">
        <v>4.1</v>
      </c>
      <c r="E1218" s="15" t="n">
        <v>3.2</v>
      </c>
      <c r="F1218" s="16" t="s">
        <v>12290</v>
      </c>
      <c r="G1218" s="16" t="s">
        <v>12021</v>
      </c>
      <c r="H1218" s="17" t="n">
        <v>2.74</v>
      </c>
      <c r="I1218" s="18" t="n">
        <f aca="false">('SKU Master'!I1218-H1218)/'SKU Master'!I1218</f>
        <v>0.361305361305361</v>
      </c>
      <c r="J1218" s="16" t="n">
        <v>9</v>
      </c>
      <c r="K1218" s="19" t="n">
        <f aca="false">J1218*C1218</f>
        <v>38.7</v>
      </c>
      <c r="L1218" s="16" t="s">
        <v>12295</v>
      </c>
      <c r="M1218" s="16" t="s">
        <v>12292</v>
      </c>
      <c r="N1218" s="16" t="s">
        <v>12017</v>
      </c>
      <c r="O1218" s="16" t="s">
        <v>12293</v>
      </c>
      <c r="P1218" s="16" t="s">
        <v>12297</v>
      </c>
      <c r="Q1218" s="16" t="s">
        <v>12017</v>
      </c>
    </row>
    <row r="1219" customFormat="false" ht="15" hidden="false" customHeight="false" outlineLevel="0" collapsed="false">
      <c r="A1219" s="14" t="str">
        <f aca="false">'SKU Master'!A1219</f>
        <v>07-01218</v>
      </c>
      <c r="B1219" s="14" t="str">
        <f aca="false">VLOOKUP(A1219,'SKU Master'!$A:$N,6,FALSE())</f>
        <v>Roastport Family Size Vanilla Cake Mix, 15.25 oz</v>
      </c>
      <c r="C1219" s="15" t="n">
        <v>2.8</v>
      </c>
      <c r="D1219" s="15" t="n">
        <v>6.1</v>
      </c>
      <c r="E1219" s="15" t="n">
        <v>3.6</v>
      </c>
      <c r="F1219" s="16" t="s">
        <v>12290</v>
      </c>
      <c r="G1219" s="16" t="s">
        <v>12021</v>
      </c>
      <c r="H1219" s="17" t="n">
        <v>2.4</v>
      </c>
      <c r="I1219" s="18" t="n">
        <f aca="false">('SKU Master'!I1219-H1219)/'SKU Master'!I1219</f>
        <v>0.312320916905444</v>
      </c>
      <c r="J1219" s="16" t="n">
        <v>6</v>
      </c>
      <c r="K1219" s="19" t="n">
        <f aca="false">J1219*C1219</f>
        <v>16.8</v>
      </c>
      <c r="L1219" s="16" t="s">
        <v>12295</v>
      </c>
      <c r="M1219" s="16" t="s">
        <v>12292</v>
      </c>
      <c r="N1219" s="16" t="s">
        <v>12017</v>
      </c>
      <c r="O1219" s="16" t="s">
        <v>12293</v>
      </c>
      <c r="P1219" s="16" t="s">
        <v>12296</v>
      </c>
      <c r="Q1219" s="16" t="s">
        <v>12017</v>
      </c>
    </row>
    <row r="1220" customFormat="false" ht="15" hidden="false" customHeight="false" outlineLevel="0" collapsed="false">
      <c r="A1220" s="14" t="str">
        <f aca="false">'SKU Master'!A1220</f>
        <v>07-01219</v>
      </c>
      <c r="B1220" s="14" t="str">
        <f aca="false">VLOOKUP(A1220,'SKU Master'!$A:$N,6,FALSE())</f>
        <v>Wheatstone Biscuit Mix, 18.4 oz</v>
      </c>
      <c r="C1220" s="15" t="n">
        <v>2.9</v>
      </c>
      <c r="D1220" s="15" t="n">
        <v>7</v>
      </c>
      <c r="E1220" s="15" t="n">
        <v>4.3</v>
      </c>
      <c r="F1220" s="16" t="s">
        <v>12290</v>
      </c>
      <c r="G1220" s="16" t="s">
        <v>12021</v>
      </c>
      <c r="H1220" s="17" t="n">
        <v>2.94</v>
      </c>
      <c r="I1220" s="18" t="n">
        <f aca="false">('SKU Master'!I1220-H1220)/'SKU Master'!I1220</f>
        <v>0.314685314685315</v>
      </c>
      <c r="J1220" s="16" t="n">
        <v>9</v>
      </c>
      <c r="K1220" s="19" t="n">
        <f aca="false">J1220*C1220</f>
        <v>26.1</v>
      </c>
      <c r="L1220" s="16" t="s">
        <v>12295</v>
      </c>
      <c r="M1220" s="16" t="s">
        <v>12292</v>
      </c>
      <c r="N1220" s="16" t="s">
        <v>12017</v>
      </c>
      <c r="O1220" s="16" t="s">
        <v>12293</v>
      </c>
      <c r="P1220" s="16" t="s">
        <v>12297</v>
      </c>
      <c r="Q1220" s="16" t="s">
        <v>12017</v>
      </c>
    </row>
    <row r="1221" customFormat="false" ht="15" hidden="false" customHeight="false" outlineLevel="0" collapsed="false">
      <c r="A1221" s="14" t="str">
        <f aca="false">'SKU Master'!A1221</f>
        <v>07-01220</v>
      </c>
      <c r="B1221" s="14" t="str">
        <f aca="false">VLOOKUP(A1221,'SKU Master'!$A:$N,6,FALSE())</f>
        <v>Harborline Family Size Biscuit Mix, 15.25 oz</v>
      </c>
      <c r="C1221" s="15" t="n">
        <v>3.5</v>
      </c>
      <c r="D1221" s="15" t="n">
        <v>8.5</v>
      </c>
      <c r="E1221" s="15" t="n">
        <v>4.8</v>
      </c>
      <c r="F1221" s="16" t="s">
        <v>12290</v>
      </c>
      <c r="G1221" s="16" t="s">
        <v>12021</v>
      </c>
      <c r="H1221" s="17" t="n">
        <v>1.52</v>
      </c>
      <c r="I1221" s="18" t="n">
        <f aca="false">('SKU Master'!I1221-H1221)/'SKU Master'!I1221</f>
        <v>0.455197132616488</v>
      </c>
      <c r="J1221" s="16" t="n">
        <v>2</v>
      </c>
      <c r="K1221" s="19" t="n">
        <f aca="false">J1221*C1221</f>
        <v>7</v>
      </c>
      <c r="L1221" s="16" t="s">
        <v>12295</v>
      </c>
      <c r="M1221" s="16" t="s">
        <v>12292</v>
      </c>
      <c r="N1221" s="16" t="s">
        <v>12017</v>
      </c>
      <c r="O1221" s="16" t="s">
        <v>12293</v>
      </c>
      <c r="P1221" s="16" t="s">
        <v>12294</v>
      </c>
      <c r="Q1221" s="16" t="s">
        <v>12017</v>
      </c>
    </row>
    <row r="1222" customFormat="false" ht="15" hidden="false" customHeight="false" outlineLevel="0" collapsed="false">
      <c r="A1222" s="14" t="str">
        <f aca="false">'SKU Master'!A1222</f>
        <v>07-01221</v>
      </c>
      <c r="B1222" s="14" t="str">
        <f aca="false">VLOOKUP(A1222,'SKU Master'!$A:$N,6,FALSE())</f>
        <v>Roastport Family Size Cornbread Mix, 15.25 oz</v>
      </c>
      <c r="C1222" s="15" t="n">
        <v>4.6</v>
      </c>
      <c r="D1222" s="15" t="n">
        <v>8.2</v>
      </c>
      <c r="E1222" s="15" t="n">
        <v>3.8</v>
      </c>
      <c r="F1222" s="16" t="s">
        <v>12290</v>
      </c>
      <c r="G1222" s="16" t="s">
        <v>12017</v>
      </c>
      <c r="H1222" s="17" t="n">
        <v>1.76</v>
      </c>
      <c r="I1222" s="18" t="n">
        <f aca="false">('SKU Master'!I1222-H1222)/'SKU Master'!I1222</f>
        <v>0.411371237458194</v>
      </c>
      <c r="J1222" s="16" t="n">
        <v>4</v>
      </c>
      <c r="K1222" s="19" t="n">
        <f aca="false">J1222*C1222</f>
        <v>18.4</v>
      </c>
      <c r="L1222" s="16" t="s">
        <v>12295</v>
      </c>
      <c r="M1222" s="16" t="s">
        <v>12292</v>
      </c>
      <c r="N1222" s="16" t="s">
        <v>12017</v>
      </c>
      <c r="O1222" s="16" t="s">
        <v>12293</v>
      </c>
      <c r="P1222" s="16" t="s">
        <v>12296</v>
      </c>
      <c r="Q1222" s="16" t="s">
        <v>12017</v>
      </c>
    </row>
    <row r="1223" customFormat="false" ht="15" hidden="false" customHeight="false" outlineLevel="0" collapsed="false">
      <c r="A1223" s="14" t="str">
        <f aca="false">'SKU Master'!A1223</f>
        <v>07-01222</v>
      </c>
      <c r="B1223" s="14" t="str">
        <f aca="false">VLOOKUP(A1223,'SKU Master'!$A:$N,6,FALSE())</f>
        <v>Golden Grain Co. Vanilla Cake Mix, 18.4 oz</v>
      </c>
      <c r="C1223" s="15" t="n">
        <v>4</v>
      </c>
      <c r="D1223" s="15" t="n">
        <v>4.2</v>
      </c>
      <c r="E1223" s="15" t="n">
        <v>3.2</v>
      </c>
      <c r="F1223" s="16" t="s">
        <v>12290</v>
      </c>
      <c r="G1223" s="16" t="s">
        <v>12021</v>
      </c>
      <c r="H1223" s="17" t="n">
        <v>2.44</v>
      </c>
      <c r="I1223" s="18" t="n">
        <f aca="false">('SKU Master'!I1223-H1223)/'SKU Master'!I1223</f>
        <v>0.300859598853868</v>
      </c>
      <c r="J1223" s="16" t="n">
        <v>8</v>
      </c>
      <c r="K1223" s="19" t="n">
        <f aca="false">J1223*C1223</f>
        <v>32</v>
      </c>
      <c r="L1223" s="16" t="s">
        <v>12295</v>
      </c>
      <c r="M1223" s="16" t="s">
        <v>12292</v>
      </c>
      <c r="N1223" s="16" t="s">
        <v>12017</v>
      </c>
      <c r="O1223" s="16" t="s">
        <v>12293</v>
      </c>
      <c r="P1223" s="16" t="s">
        <v>12297</v>
      </c>
      <c r="Q1223" s="16" t="s">
        <v>12017</v>
      </c>
    </row>
    <row r="1224" customFormat="false" ht="15" hidden="false" customHeight="false" outlineLevel="0" collapsed="false">
      <c r="A1224" s="14" t="str">
        <f aca="false">'SKU Master'!A1224</f>
        <v>07-01223</v>
      </c>
      <c r="B1224" s="14" t="str">
        <f aca="false">VLOOKUP(A1224,'SKU Master'!$A:$N,6,FALSE())</f>
        <v>Harborline Family Size Cornbread Mix, 18.4 oz</v>
      </c>
      <c r="C1224" s="15" t="n">
        <v>4.5</v>
      </c>
      <c r="D1224" s="15" t="n">
        <v>4.3</v>
      </c>
      <c r="E1224" s="15" t="n">
        <v>4</v>
      </c>
      <c r="F1224" s="16" t="s">
        <v>12290</v>
      </c>
      <c r="G1224" s="16" t="s">
        <v>12021</v>
      </c>
      <c r="H1224" s="17" t="n">
        <v>1.62</v>
      </c>
      <c r="I1224" s="18" t="n">
        <f aca="false">('SKU Master'!I1224-H1224)/'SKU Master'!I1224</f>
        <v>0.439446366782007</v>
      </c>
      <c r="J1224" s="16" t="n">
        <v>2</v>
      </c>
      <c r="K1224" s="19" t="n">
        <f aca="false">J1224*C1224</f>
        <v>9</v>
      </c>
      <c r="L1224" s="16" t="s">
        <v>12295</v>
      </c>
      <c r="M1224" s="16" t="s">
        <v>12292</v>
      </c>
      <c r="N1224" s="16" t="s">
        <v>12017</v>
      </c>
      <c r="O1224" s="16" t="s">
        <v>12293</v>
      </c>
      <c r="P1224" s="16" t="s">
        <v>12298</v>
      </c>
      <c r="Q1224" s="16" t="s">
        <v>12017</v>
      </c>
    </row>
    <row r="1225" customFormat="false" ht="15" hidden="false" customHeight="false" outlineLevel="0" collapsed="false">
      <c r="A1225" s="14" t="str">
        <f aca="false">'SKU Master'!A1225</f>
        <v>07-01224</v>
      </c>
      <c r="B1225" s="14" t="str">
        <f aca="false">VLOOKUP(A1225,'SKU Master'!$A:$N,6,FALSE())</f>
        <v>Thrift Row Cornbread Mix, 15.25 oz</v>
      </c>
      <c r="C1225" s="15" t="n">
        <v>2.8</v>
      </c>
      <c r="D1225" s="15" t="n">
        <v>4</v>
      </c>
      <c r="E1225" s="15" t="n">
        <v>2.7</v>
      </c>
      <c r="F1225" s="16" t="s">
        <v>12290</v>
      </c>
      <c r="G1225" s="16" t="s">
        <v>12021</v>
      </c>
      <c r="H1225" s="17" t="n">
        <v>2.02</v>
      </c>
      <c r="I1225" s="18" t="n">
        <f aca="false">('SKU Master'!I1225-H1225)/'SKU Master'!I1225</f>
        <v>0.386018237082067</v>
      </c>
      <c r="J1225" s="16" t="n">
        <v>3</v>
      </c>
      <c r="K1225" s="19" t="n">
        <f aca="false">J1225*C1225</f>
        <v>8.4</v>
      </c>
      <c r="L1225" s="16" t="s">
        <v>12295</v>
      </c>
      <c r="M1225" s="16" t="s">
        <v>12292</v>
      </c>
      <c r="N1225" s="16" t="s">
        <v>12017</v>
      </c>
      <c r="O1225" s="16" t="s">
        <v>12293</v>
      </c>
      <c r="P1225" s="16" t="s">
        <v>12298</v>
      </c>
      <c r="Q1225" s="16" t="s">
        <v>12017</v>
      </c>
    </row>
    <row r="1226" customFormat="false" ht="15" hidden="false" customHeight="false" outlineLevel="0" collapsed="false">
      <c r="A1226" s="14" t="str">
        <f aca="false">'SKU Master'!A1226</f>
        <v>07-01225</v>
      </c>
      <c r="B1226" s="14" t="str">
        <f aca="false">VLOOKUP(A1226,'SKU Master'!$A:$N,6,FALSE())</f>
        <v>Redbarn Family Size Chocolate Cake Mix, 18.4 oz</v>
      </c>
      <c r="C1226" s="15" t="n">
        <v>4.2</v>
      </c>
      <c r="D1226" s="15" t="n">
        <v>8.4</v>
      </c>
      <c r="E1226" s="15" t="n">
        <v>3.8</v>
      </c>
      <c r="F1226" s="16" t="s">
        <v>12290</v>
      </c>
      <c r="G1226" s="16" t="s">
        <v>12021</v>
      </c>
      <c r="H1226" s="17" t="n">
        <v>1.74</v>
      </c>
      <c r="I1226" s="18" t="n">
        <f aca="false">('SKU Master'!I1226-H1226)/'SKU Master'!I1226</f>
        <v>0.301204819277109</v>
      </c>
      <c r="J1226" s="16" t="n">
        <v>3</v>
      </c>
      <c r="K1226" s="19" t="n">
        <f aca="false">J1226*C1226</f>
        <v>12.6</v>
      </c>
      <c r="L1226" s="16" t="s">
        <v>12295</v>
      </c>
      <c r="M1226" s="16" t="s">
        <v>12292</v>
      </c>
      <c r="N1226" s="16" t="s">
        <v>12017</v>
      </c>
      <c r="O1226" s="16" t="s">
        <v>12293</v>
      </c>
      <c r="P1226" s="16" t="s">
        <v>12298</v>
      </c>
      <c r="Q1226" s="16" t="s">
        <v>12017</v>
      </c>
    </row>
    <row r="1227" customFormat="false" ht="15" hidden="false" customHeight="false" outlineLevel="0" collapsed="false">
      <c r="A1227" s="14" t="str">
        <f aca="false">'SKU Master'!A1227</f>
        <v>07-01226</v>
      </c>
      <c r="B1227" s="14" t="str">
        <f aca="false">VLOOKUP(A1227,'SKU Master'!$A:$N,6,FALSE())</f>
        <v>Pepperlane Biscuit Mix, 18.4 oz</v>
      </c>
      <c r="C1227" s="15" t="n">
        <v>2.7</v>
      </c>
      <c r="D1227" s="15" t="n">
        <v>8.3</v>
      </c>
      <c r="E1227" s="15" t="n">
        <v>2.7</v>
      </c>
      <c r="F1227" s="16" t="s">
        <v>12290</v>
      </c>
      <c r="G1227" s="16" t="s">
        <v>12017</v>
      </c>
      <c r="H1227" s="17" t="n">
        <v>2.29</v>
      </c>
      <c r="I1227" s="18" t="n">
        <f aca="false">('SKU Master'!I1227-H1227)/'SKU Master'!I1227</f>
        <v>0.343839541547278</v>
      </c>
      <c r="J1227" s="16" t="n">
        <v>4</v>
      </c>
      <c r="K1227" s="19" t="n">
        <f aca="false">J1227*C1227</f>
        <v>10.8</v>
      </c>
      <c r="L1227" s="16" t="s">
        <v>12295</v>
      </c>
      <c r="M1227" s="16" t="s">
        <v>12292</v>
      </c>
      <c r="N1227" s="16" t="s">
        <v>12017</v>
      </c>
      <c r="O1227" s="16" t="s">
        <v>12293</v>
      </c>
      <c r="P1227" s="16" t="s">
        <v>12298</v>
      </c>
      <c r="Q1227" s="16" t="s">
        <v>12017</v>
      </c>
    </row>
    <row r="1228" customFormat="false" ht="15" hidden="false" customHeight="false" outlineLevel="0" collapsed="false">
      <c r="A1228" s="14" t="str">
        <f aca="false">'SKU Master'!A1228</f>
        <v>07-01227</v>
      </c>
      <c r="B1228" s="14" t="str">
        <f aca="false">VLOOKUP(A1228,'SKU Master'!$A:$N,6,FALSE())</f>
        <v>Redbarn Muffin Mix, 18.4 oz</v>
      </c>
      <c r="C1228" s="15" t="n">
        <v>4.1</v>
      </c>
      <c r="D1228" s="15" t="n">
        <v>5.7</v>
      </c>
      <c r="E1228" s="15" t="n">
        <v>3.5</v>
      </c>
      <c r="F1228" s="16" t="s">
        <v>12290</v>
      </c>
      <c r="G1228" s="16" t="s">
        <v>12017</v>
      </c>
      <c r="H1228" s="17" t="n">
        <v>2.35</v>
      </c>
      <c r="I1228" s="18" t="n">
        <f aca="false">('SKU Master'!I1228-H1228)/'SKU Master'!I1228</f>
        <v>0.285714285714286</v>
      </c>
      <c r="J1228" s="16" t="n">
        <v>1</v>
      </c>
      <c r="K1228" s="19" t="n">
        <f aca="false">J1228*C1228</f>
        <v>4.1</v>
      </c>
      <c r="L1228" s="16" t="s">
        <v>12299</v>
      </c>
      <c r="M1228" s="16" t="s">
        <v>12292</v>
      </c>
      <c r="N1228" s="16" t="s">
        <v>12017</v>
      </c>
      <c r="O1228" s="16" t="s">
        <v>12293</v>
      </c>
      <c r="P1228" s="16" t="s">
        <v>12294</v>
      </c>
      <c r="Q1228" s="16" t="s">
        <v>12017</v>
      </c>
    </row>
    <row r="1229" customFormat="false" ht="15" hidden="false" customHeight="false" outlineLevel="0" collapsed="false">
      <c r="A1229" s="14" t="str">
        <f aca="false">'SKU Master'!A1229</f>
        <v>07-01228</v>
      </c>
      <c r="B1229" s="14" t="str">
        <f aca="false">VLOOKUP(A1229,'SKU Master'!$A:$N,6,FALSE())</f>
        <v>Pepperlane Family Size Biscuit Mix, 18.4 oz</v>
      </c>
      <c r="C1229" s="15" t="n">
        <v>4.4</v>
      </c>
      <c r="D1229" s="15" t="n">
        <v>4</v>
      </c>
      <c r="E1229" s="15" t="n">
        <v>4.3</v>
      </c>
      <c r="F1229" s="16" t="s">
        <v>12290</v>
      </c>
      <c r="G1229" s="16" t="s">
        <v>12021</v>
      </c>
      <c r="H1229" s="17" t="n">
        <v>2.56</v>
      </c>
      <c r="I1229" s="18" t="n">
        <f aca="false">('SKU Master'!I1229-H1229)/'SKU Master'!I1229</f>
        <v>0.358395989974937</v>
      </c>
      <c r="J1229" s="16" t="n">
        <v>2</v>
      </c>
      <c r="K1229" s="19" t="n">
        <f aca="false">J1229*C1229</f>
        <v>8.8</v>
      </c>
      <c r="L1229" s="16" t="s">
        <v>12299</v>
      </c>
      <c r="M1229" s="16" t="s">
        <v>12292</v>
      </c>
      <c r="N1229" s="16" t="s">
        <v>12017</v>
      </c>
      <c r="O1229" s="16" t="s">
        <v>12293</v>
      </c>
      <c r="P1229" s="16" t="s">
        <v>12294</v>
      </c>
      <c r="Q1229" s="16" t="s">
        <v>12017</v>
      </c>
    </row>
    <row r="1230" customFormat="false" ht="15" hidden="false" customHeight="false" outlineLevel="0" collapsed="false">
      <c r="A1230" s="14" t="str">
        <f aca="false">'SKU Master'!A1230</f>
        <v>07-01229</v>
      </c>
      <c r="B1230" s="14" t="str">
        <f aca="false">VLOOKUP(A1230,'SKU Master'!$A:$N,6,FALSE())</f>
        <v>Orchard Spread Family Size Vanilla Cake Mix, 15.25 oz</v>
      </c>
      <c r="C1230" s="15" t="n">
        <v>5</v>
      </c>
      <c r="D1230" s="15" t="n">
        <v>8.9</v>
      </c>
      <c r="E1230" s="15" t="n">
        <v>3.4</v>
      </c>
      <c r="F1230" s="16" t="s">
        <v>12290</v>
      </c>
      <c r="G1230" s="16" t="s">
        <v>12021</v>
      </c>
      <c r="H1230" s="17" t="n">
        <v>1.6</v>
      </c>
      <c r="I1230" s="18" t="n">
        <f aca="false">('SKU Master'!I1230-H1230)/'SKU Master'!I1230</f>
        <v>0.357429718875502</v>
      </c>
      <c r="J1230" s="16" t="n">
        <v>5</v>
      </c>
      <c r="K1230" s="19" t="n">
        <f aca="false">J1230*C1230</f>
        <v>25</v>
      </c>
      <c r="L1230" s="16" t="s">
        <v>12295</v>
      </c>
      <c r="M1230" s="16" t="s">
        <v>12292</v>
      </c>
      <c r="N1230" s="16" t="s">
        <v>12017</v>
      </c>
      <c r="O1230" s="16" t="s">
        <v>12293</v>
      </c>
      <c r="P1230" s="16" t="s">
        <v>12296</v>
      </c>
      <c r="Q1230" s="16" t="s">
        <v>12017</v>
      </c>
    </row>
    <row r="1231" customFormat="false" ht="15" hidden="false" customHeight="false" outlineLevel="0" collapsed="false">
      <c r="A1231" s="14" t="str">
        <f aca="false">'SKU Master'!A1231</f>
        <v>07-01230</v>
      </c>
      <c r="B1231" s="14" t="str">
        <f aca="false">VLOOKUP(A1231,'SKU Master'!$A:$N,6,FALSE())</f>
        <v>Pepperlane Family Size Muffin Mix, 15.25 oz</v>
      </c>
      <c r="C1231" s="15" t="n">
        <v>3.9</v>
      </c>
      <c r="D1231" s="15" t="n">
        <v>8.3</v>
      </c>
      <c r="E1231" s="15" t="n">
        <v>3.1</v>
      </c>
      <c r="F1231" s="16" t="s">
        <v>12290</v>
      </c>
      <c r="G1231" s="16" t="s">
        <v>12021</v>
      </c>
      <c r="H1231" s="17" t="n">
        <v>2.79</v>
      </c>
      <c r="I1231" s="18" t="n">
        <f aca="false">('SKU Master'!I1231-H1231)/'SKU Master'!I1231</f>
        <v>0.300751879699248</v>
      </c>
      <c r="J1231" s="16" t="n">
        <v>7</v>
      </c>
      <c r="K1231" s="19" t="n">
        <f aca="false">J1231*C1231</f>
        <v>27.3</v>
      </c>
      <c r="L1231" s="16" t="s">
        <v>12295</v>
      </c>
      <c r="M1231" s="16" t="s">
        <v>12292</v>
      </c>
      <c r="N1231" s="16" t="s">
        <v>12017</v>
      </c>
      <c r="O1231" s="16" t="s">
        <v>12293</v>
      </c>
      <c r="P1231" s="16" t="s">
        <v>12297</v>
      </c>
      <c r="Q1231" s="16" t="s">
        <v>12017</v>
      </c>
    </row>
    <row r="1232" customFormat="false" ht="15" hidden="false" customHeight="false" outlineLevel="0" collapsed="false">
      <c r="A1232" s="14" t="str">
        <f aca="false">'SKU Master'!A1232</f>
        <v>07-01231</v>
      </c>
      <c r="B1232" s="14" t="str">
        <f aca="false">VLOOKUP(A1232,'SKU Master'!$A:$N,6,FALSE())</f>
        <v>Redbarn Family Size Chocolate Cake Mix, 15.25 oz</v>
      </c>
      <c r="C1232" s="15" t="n">
        <v>2.7</v>
      </c>
      <c r="D1232" s="15" t="n">
        <v>6</v>
      </c>
      <c r="E1232" s="15" t="n">
        <v>4.6</v>
      </c>
      <c r="F1232" s="16" t="s">
        <v>12290</v>
      </c>
      <c r="G1232" s="16" t="s">
        <v>12021</v>
      </c>
      <c r="H1232" s="17" t="n">
        <v>2.11</v>
      </c>
      <c r="I1232" s="18" t="n">
        <f aca="false">('SKU Master'!I1232-H1232)/'SKU Master'!I1232</f>
        <v>0.294314381270903</v>
      </c>
      <c r="J1232" s="16" t="n">
        <v>7</v>
      </c>
      <c r="K1232" s="19" t="n">
        <f aca="false">J1232*C1232</f>
        <v>18.9</v>
      </c>
      <c r="L1232" s="16" t="s">
        <v>12295</v>
      </c>
      <c r="M1232" s="16" t="s">
        <v>12292</v>
      </c>
      <c r="N1232" s="16" t="s">
        <v>12017</v>
      </c>
      <c r="O1232" s="16" t="s">
        <v>12293</v>
      </c>
      <c r="P1232" s="16" t="s">
        <v>12296</v>
      </c>
      <c r="Q1232" s="16" t="s">
        <v>12021</v>
      </c>
    </row>
    <row r="1233" customFormat="false" ht="15" hidden="false" customHeight="false" outlineLevel="0" collapsed="false">
      <c r="A1233" s="14" t="str">
        <f aca="false">'SKU Master'!A1233</f>
        <v>07-01232</v>
      </c>
      <c r="B1233" s="14" t="str">
        <f aca="false">VLOOKUP(A1233,'SKU Master'!$A:$N,6,FALSE())</f>
        <v>Harborline Family Size Cornbread Mix, 15.25 oz</v>
      </c>
      <c r="C1233" s="15" t="n">
        <v>2.6</v>
      </c>
      <c r="D1233" s="15" t="n">
        <v>8.9</v>
      </c>
      <c r="E1233" s="15" t="n">
        <v>2.6</v>
      </c>
      <c r="F1233" s="16" t="s">
        <v>12290</v>
      </c>
      <c r="G1233" s="16" t="s">
        <v>12017</v>
      </c>
      <c r="H1233" s="17" t="n">
        <v>2</v>
      </c>
      <c r="I1233" s="18" t="n">
        <f aca="false">('SKU Master'!I1233-H1233)/'SKU Master'!I1233</f>
        <v>0.410029498525074</v>
      </c>
      <c r="J1233" s="16" t="n">
        <v>2</v>
      </c>
      <c r="K1233" s="19" t="n">
        <f aca="false">J1233*C1233</f>
        <v>5.2</v>
      </c>
      <c r="L1233" s="16" t="s">
        <v>12291</v>
      </c>
      <c r="M1233" s="16" t="s">
        <v>12292</v>
      </c>
      <c r="N1233" s="16" t="s">
        <v>12017</v>
      </c>
      <c r="O1233" s="16" t="s">
        <v>12293</v>
      </c>
      <c r="P1233" s="16" t="s">
        <v>12294</v>
      </c>
      <c r="Q1233" s="16" t="s">
        <v>12017</v>
      </c>
    </row>
    <row r="1234" customFormat="false" ht="15" hidden="false" customHeight="false" outlineLevel="0" collapsed="false">
      <c r="A1234" s="14" t="str">
        <f aca="false">'SKU Master'!A1234</f>
        <v>07-01233</v>
      </c>
      <c r="B1234" s="14" t="str">
        <f aca="false">VLOOKUP(A1234,'SKU Master'!$A:$N,6,FALSE())</f>
        <v>Redbarn Biscuit Mix, 18.4 oz</v>
      </c>
      <c r="C1234" s="15" t="n">
        <v>4.7</v>
      </c>
      <c r="D1234" s="15" t="n">
        <v>6.9</v>
      </c>
      <c r="E1234" s="15" t="n">
        <v>4.3</v>
      </c>
      <c r="F1234" s="16" t="s">
        <v>12290</v>
      </c>
      <c r="G1234" s="16" t="s">
        <v>12021</v>
      </c>
      <c r="H1234" s="17" t="n">
        <v>2.25</v>
      </c>
      <c r="I1234" s="18" t="n">
        <f aca="false">('SKU Master'!I1234-H1234)/'SKU Master'!I1234</f>
        <v>0.406332453825858</v>
      </c>
      <c r="J1234" s="16" t="n">
        <v>9</v>
      </c>
      <c r="K1234" s="19" t="n">
        <f aca="false">J1234*C1234</f>
        <v>42.3</v>
      </c>
      <c r="L1234" s="16" t="s">
        <v>12295</v>
      </c>
      <c r="M1234" s="16" t="s">
        <v>12292</v>
      </c>
      <c r="N1234" s="16" t="s">
        <v>12017</v>
      </c>
      <c r="O1234" s="16" t="s">
        <v>12293</v>
      </c>
      <c r="P1234" s="16" t="s">
        <v>12297</v>
      </c>
      <c r="Q1234" s="16" t="s">
        <v>12017</v>
      </c>
    </row>
    <row r="1235" customFormat="false" ht="15" hidden="false" customHeight="false" outlineLevel="0" collapsed="false">
      <c r="A1235" s="14" t="str">
        <f aca="false">'SKU Master'!A1235</f>
        <v>07-01234</v>
      </c>
      <c r="B1235" s="14" t="str">
        <f aca="false">VLOOKUP(A1235,'SKU Master'!$A:$N,6,FALSE())</f>
        <v>Thrift Row Brownie Mix, 15.25 oz</v>
      </c>
      <c r="C1235" s="15" t="n">
        <v>3.5</v>
      </c>
      <c r="D1235" s="15" t="n">
        <v>5.1</v>
      </c>
      <c r="E1235" s="15" t="n">
        <v>4.2</v>
      </c>
      <c r="F1235" s="16" t="s">
        <v>12290</v>
      </c>
      <c r="G1235" s="16" t="s">
        <v>12021</v>
      </c>
      <c r="H1235" s="17" t="n">
        <v>1.66</v>
      </c>
      <c r="I1235" s="18" t="n">
        <f aca="false">('SKU Master'!I1235-H1235)/'SKU Master'!I1235</f>
        <v>0.444816053511706</v>
      </c>
      <c r="J1235" s="16" t="n">
        <v>9</v>
      </c>
      <c r="K1235" s="19" t="n">
        <f aca="false">J1235*C1235</f>
        <v>31.5</v>
      </c>
      <c r="L1235" s="16" t="s">
        <v>12295</v>
      </c>
      <c r="M1235" s="16" t="s">
        <v>12292</v>
      </c>
      <c r="N1235" s="16" t="s">
        <v>12017</v>
      </c>
      <c r="O1235" s="16" t="s">
        <v>12293</v>
      </c>
      <c r="P1235" s="16" t="s">
        <v>12297</v>
      </c>
      <c r="Q1235" s="16" t="s">
        <v>12017</v>
      </c>
    </row>
    <row r="1236" customFormat="false" ht="15" hidden="false" customHeight="false" outlineLevel="0" collapsed="false">
      <c r="A1236" s="14" t="str">
        <f aca="false">'SKU Master'!A1236</f>
        <v>07-01235</v>
      </c>
      <c r="B1236" s="14" t="str">
        <f aca="false">VLOOKUP(A1236,'SKU Master'!$A:$N,6,FALSE())</f>
        <v>Golden Grain Co. Chocolate Cake Mix, 15.25 oz</v>
      </c>
      <c r="C1236" s="15" t="n">
        <v>4.5</v>
      </c>
      <c r="D1236" s="15" t="n">
        <v>8.8</v>
      </c>
      <c r="E1236" s="15" t="n">
        <v>4</v>
      </c>
      <c r="F1236" s="16" t="s">
        <v>12290</v>
      </c>
      <c r="G1236" s="16" t="s">
        <v>12021</v>
      </c>
      <c r="H1236" s="17" t="n">
        <v>2.07</v>
      </c>
      <c r="I1236" s="18" t="n">
        <f aca="false">('SKU Master'!I1236-H1236)/'SKU Master'!I1236</f>
        <v>0.406876790830946</v>
      </c>
      <c r="J1236" s="16" t="n">
        <v>1</v>
      </c>
      <c r="K1236" s="19" t="n">
        <f aca="false">J1236*C1236</f>
        <v>4.5</v>
      </c>
      <c r="L1236" s="16" t="s">
        <v>12291</v>
      </c>
      <c r="M1236" s="16" t="s">
        <v>12292</v>
      </c>
      <c r="N1236" s="16" t="s">
        <v>12017</v>
      </c>
      <c r="O1236" s="16" t="s">
        <v>12293</v>
      </c>
      <c r="P1236" s="16" t="s">
        <v>12294</v>
      </c>
      <c r="Q1236" s="16" t="s">
        <v>12017</v>
      </c>
    </row>
    <row r="1237" customFormat="false" ht="15" hidden="false" customHeight="false" outlineLevel="0" collapsed="false">
      <c r="A1237" s="14" t="str">
        <f aca="false">'SKU Master'!A1237</f>
        <v>07-01236</v>
      </c>
      <c r="B1237" s="14" t="str">
        <f aca="false">VLOOKUP(A1237,'SKU Master'!$A:$N,6,FALSE())</f>
        <v>Golden Grain Co. Family Size Brownie Mix, 18.4 oz</v>
      </c>
      <c r="C1237" s="15" t="n">
        <v>4.7</v>
      </c>
      <c r="D1237" s="15" t="n">
        <v>8.3</v>
      </c>
      <c r="E1237" s="15" t="n">
        <v>4.9</v>
      </c>
      <c r="F1237" s="16" t="s">
        <v>12290</v>
      </c>
      <c r="G1237" s="16" t="s">
        <v>12017</v>
      </c>
      <c r="H1237" s="17" t="n">
        <v>2.11</v>
      </c>
      <c r="I1237" s="18" t="n">
        <f aca="false">('SKU Master'!I1237-H1237)/'SKU Master'!I1237</f>
        <v>0.294314381270903</v>
      </c>
      <c r="J1237" s="16" t="n">
        <v>3</v>
      </c>
      <c r="K1237" s="19" t="n">
        <f aca="false">J1237*C1237</f>
        <v>14.1</v>
      </c>
      <c r="L1237" s="16" t="s">
        <v>12295</v>
      </c>
      <c r="M1237" s="16" t="s">
        <v>12292</v>
      </c>
      <c r="N1237" s="16" t="s">
        <v>12017</v>
      </c>
      <c r="O1237" s="16" t="s">
        <v>12293</v>
      </c>
      <c r="P1237" s="16" t="s">
        <v>12298</v>
      </c>
      <c r="Q1237" s="16" t="s">
        <v>12017</v>
      </c>
    </row>
    <row r="1238" customFormat="false" ht="15" hidden="false" customHeight="false" outlineLevel="0" collapsed="false">
      <c r="A1238" s="14" t="str">
        <f aca="false">'SKU Master'!A1238</f>
        <v>07-01237</v>
      </c>
      <c r="B1238" s="14" t="str">
        <f aca="false">VLOOKUP(A1238,'SKU Master'!$A:$N,6,FALSE())</f>
        <v>Redbarn Family Size Brownie Mix, 15.25 oz</v>
      </c>
      <c r="C1238" s="15" t="n">
        <v>4.1</v>
      </c>
      <c r="D1238" s="15" t="n">
        <v>6.9</v>
      </c>
      <c r="E1238" s="15" t="n">
        <v>2.7</v>
      </c>
      <c r="F1238" s="16" t="s">
        <v>12290</v>
      </c>
      <c r="G1238" s="16" t="s">
        <v>12021</v>
      </c>
      <c r="H1238" s="17" t="n">
        <v>2.29</v>
      </c>
      <c r="I1238" s="18" t="n">
        <f aca="false">('SKU Master'!I1238-H1238)/'SKU Master'!I1238</f>
        <v>0.324483775811209</v>
      </c>
      <c r="J1238" s="16" t="n">
        <v>9</v>
      </c>
      <c r="K1238" s="19" t="n">
        <f aca="false">J1238*C1238</f>
        <v>36.9</v>
      </c>
      <c r="L1238" s="16" t="s">
        <v>12295</v>
      </c>
      <c r="M1238" s="16" t="s">
        <v>12292</v>
      </c>
      <c r="N1238" s="16" t="s">
        <v>12017</v>
      </c>
      <c r="O1238" s="16" t="s">
        <v>12293</v>
      </c>
      <c r="P1238" s="16" t="s">
        <v>12297</v>
      </c>
      <c r="Q1238" s="16" t="s">
        <v>12017</v>
      </c>
    </row>
    <row r="1239" customFormat="false" ht="15" hidden="false" customHeight="false" outlineLevel="0" collapsed="false">
      <c r="A1239" s="14" t="str">
        <f aca="false">'SKU Master'!A1239</f>
        <v>07-01238</v>
      </c>
      <c r="B1239" s="14" t="str">
        <f aca="false">VLOOKUP(A1239,'SKU Master'!$A:$N,6,FALSE())</f>
        <v>Pepperlane Family Size Muffin Mix, 18.4 oz</v>
      </c>
      <c r="C1239" s="15" t="n">
        <v>4.1</v>
      </c>
      <c r="D1239" s="15" t="n">
        <v>5.3</v>
      </c>
      <c r="E1239" s="15" t="n">
        <v>2.8</v>
      </c>
      <c r="F1239" s="16" t="s">
        <v>12290</v>
      </c>
      <c r="G1239" s="16" t="s">
        <v>12021</v>
      </c>
      <c r="H1239" s="17" t="n">
        <v>2.7</v>
      </c>
      <c r="I1239" s="18" t="n">
        <f aca="false">('SKU Master'!I1239-H1239)/'SKU Master'!I1239</f>
        <v>0.370629370629371</v>
      </c>
      <c r="J1239" s="16" t="n">
        <v>4</v>
      </c>
      <c r="K1239" s="19" t="n">
        <f aca="false">J1239*C1239</f>
        <v>16.4</v>
      </c>
      <c r="L1239" s="16" t="s">
        <v>12295</v>
      </c>
      <c r="M1239" s="16" t="s">
        <v>12292</v>
      </c>
      <c r="N1239" s="16" t="s">
        <v>12017</v>
      </c>
      <c r="O1239" s="16" t="s">
        <v>12293</v>
      </c>
      <c r="P1239" s="16" t="s">
        <v>12296</v>
      </c>
      <c r="Q1239" s="16" t="s">
        <v>12017</v>
      </c>
    </row>
    <row r="1240" customFormat="false" ht="15" hidden="false" customHeight="false" outlineLevel="0" collapsed="false">
      <c r="A1240" s="14" t="str">
        <f aca="false">'SKU Master'!A1240</f>
        <v>07-01239</v>
      </c>
      <c r="B1240" s="14" t="str">
        <f aca="false">VLOOKUP(A1240,'SKU Master'!$A:$N,6,FALSE())</f>
        <v>Pepperlane Cornbread Mix, 15.25 oz</v>
      </c>
      <c r="C1240" s="15" t="n">
        <v>2.8</v>
      </c>
      <c r="D1240" s="15" t="n">
        <v>6</v>
      </c>
      <c r="E1240" s="15" t="n">
        <v>3.5</v>
      </c>
      <c r="F1240" s="16" t="s">
        <v>12290</v>
      </c>
      <c r="G1240" s="16" t="s">
        <v>12021</v>
      </c>
      <c r="H1240" s="17" t="n">
        <v>1.77</v>
      </c>
      <c r="I1240" s="18" t="n">
        <f aca="false">('SKU Master'!I1240-H1240)/'SKU Master'!I1240</f>
        <v>0.289156626506024</v>
      </c>
      <c r="J1240" s="16" t="n">
        <v>5</v>
      </c>
      <c r="K1240" s="19" t="n">
        <f aca="false">J1240*C1240</f>
        <v>14</v>
      </c>
      <c r="L1240" s="16" t="s">
        <v>12295</v>
      </c>
      <c r="M1240" s="16" t="s">
        <v>12292</v>
      </c>
      <c r="N1240" s="16" t="s">
        <v>12017</v>
      </c>
      <c r="O1240" s="16" t="s">
        <v>12293</v>
      </c>
      <c r="P1240" s="16" t="s">
        <v>12296</v>
      </c>
      <c r="Q1240" s="16" t="s">
        <v>12017</v>
      </c>
    </row>
    <row r="1241" customFormat="false" ht="15" hidden="false" customHeight="false" outlineLevel="0" collapsed="false">
      <c r="A1241" s="14" t="str">
        <f aca="false">'SKU Master'!A1241</f>
        <v>07-01240</v>
      </c>
      <c r="B1241" s="14" t="str">
        <f aca="false">VLOOKUP(A1241,'SKU Master'!$A:$N,6,FALSE())</f>
        <v>Thrift Row Family Size Muffin Mix, 15.25 oz</v>
      </c>
      <c r="C1241" s="15" t="n">
        <v>4</v>
      </c>
      <c r="D1241" s="15" t="n">
        <v>7.2</v>
      </c>
      <c r="E1241" s="15" t="n">
        <v>4.4</v>
      </c>
      <c r="F1241" s="16" t="s">
        <v>12290</v>
      </c>
      <c r="G1241" s="16" t="s">
        <v>12017</v>
      </c>
      <c r="H1241" s="17" t="n">
        <v>1.38</v>
      </c>
      <c r="I1241" s="18" t="n">
        <f aca="false">('SKU Master'!I1241-H1241)/'SKU Master'!I1241</f>
        <v>0.445783132530121</v>
      </c>
      <c r="J1241" s="16" t="n">
        <v>6</v>
      </c>
      <c r="K1241" s="19" t="n">
        <f aca="false">J1241*C1241</f>
        <v>24</v>
      </c>
      <c r="L1241" s="16" t="s">
        <v>12295</v>
      </c>
      <c r="M1241" s="16" t="s">
        <v>12292</v>
      </c>
      <c r="N1241" s="16" t="s">
        <v>12017</v>
      </c>
      <c r="O1241" s="16" t="s">
        <v>12293</v>
      </c>
      <c r="P1241" s="16" t="s">
        <v>12296</v>
      </c>
      <c r="Q1241" s="16" t="s">
        <v>12017</v>
      </c>
    </row>
    <row r="1242" customFormat="false" ht="15" hidden="false" customHeight="false" outlineLevel="0" collapsed="false">
      <c r="A1242" s="14" t="str">
        <f aca="false">'SKU Master'!A1242</f>
        <v>07-01241</v>
      </c>
      <c r="B1242" s="14" t="str">
        <f aca="false">VLOOKUP(A1242,'SKU Master'!$A:$N,6,FALSE())</f>
        <v>Golden Grain Co. Muffin Mix, 18.4 oz</v>
      </c>
      <c r="C1242" s="15" t="n">
        <v>3.9</v>
      </c>
      <c r="D1242" s="15" t="n">
        <v>5.2</v>
      </c>
      <c r="E1242" s="15" t="n">
        <v>3.4</v>
      </c>
      <c r="F1242" s="16" t="s">
        <v>12290</v>
      </c>
      <c r="G1242" s="16" t="s">
        <v>12017</v>
      </c>
      <c r="H1242" s="17" t="n">
        <v>2.47</v>
      </c>
      <c r="I1242" s="18" t="n">
        <f aca="false">('SKU Master'!I1242-H1242)/'SKU Master'!I1242</f>
        <v>0.292263610315186</v>
      </c>
      <c r="J1242" s="16" t="n">
        <v>5</v>
      </c>
      <c r="K1242" s="19" t="n">
        <f aca="false">J1242*C1242</f>
        <v>19.5</v>
      </c>
      <c r="L1242" s="16" t="s">
        <v>12295</v>
      </c>
      <c r="M1242" s="16" t="s">
        <v>12292</v>
      </c>
      <c r="N1242" s="16" t="s">
        <v>12017</v>
      </c>
      <c r="O1242" s="16" t="s">
        <v>12293</v>
      </c>
      <c r="P1242" s="16" t="s">
        <v>12296</v>
      </c>
      <c r="Q1242" s="16" t="s">
        <v>12017</v>
      </c>
    </row>
    <row r="1243" customFormat="false" ht="15" hidden="false" customHeight="false" outlineLevel="0" collapsed="false">
      <c r="A1243" s="14" t="str">
        <f aca="false">'SKU Master'!A1243</f>
        <v>07-01242</v>
      </c>
      <c r="B1243" s="14" t="str">
        <f aca="false">VLOOKUP(A1243,'SKU Master'!$A:$N,6,FALSE())</f>
        <v>Redbarn Cornbread Mix, 15.25 oz</v>
      </c>
      <c r="C1243" s="15" t="n">
        <v>4.7</v>
      </c>
      <c r="D1243" s="15" t="n">
        <v>6.9</v>
      </c>
      <c r="E1243" s="15" t="n">
        <v>3.7</v>
      </c>
      <c r="F1243" s="16" t="s">
        <v>12290</v>
      </c>
      <c r="G1243" s="16" t="s">
        <v>12017</v>
      </c>
      <c r="H1243" s="17" t="n">
        <v>2.6</v>
      </c>
      <c r="I1243" s="18" t="n">
        <f aca="false">('SKU Master'!I1243-H1243)/'SKU Master'!I1243</f>
        <v>0.331619537275064</v>
      </c>
      <c r="J1243" s="16" t="n">
        <v>6</v>
      </c>
      <c r="K1243" s="19" t="n">
        <f aca="false">J1243*C1243</f>
        <v>28.2</v>
      </c>
      <c r="L1243" s="16" t="s">
        <v>12299</v>
      </c>
      <c r="M1243" s="16" t="s">
        <v>12292</v>
      </c>
      <c r="N1243" s="16" t="s">
        <v>12017</v>
      </c>
      <c r="O1243" s="16" t="s">
        <v>12293</v>
      </c>
      <c r="P1243" s="16" t="s">
        <v>12296</v>
      </c>
      <c r="Q1243" s="16" t="s">
        <v>12017</v>
      </c>
    </row>
    <row r="1244" customFormat="false" ht="15" hidden="false" customHeight="false" outlineLevel="0" collapsed="false">
      <c r="A1244" s="14" t="str">
        <f aca="false">'SKU Master'!A1244</f>
        <v>07-01243</v>
      </c>
      <c r="B1244" s="14" t="str">
        <f aca="false">VLOOKUP(A1244,'SKU Master'!$A:$N,6,FALSE())</f>
        <v>Golden Grain Co. Family Size Vanilla Cake Mix, 18.4 oz</v>
      </c>
      <c r="C1244" s="15" t="n">
        <v>4</v>
      </c>
      <c r="D1244" s="15" t="n">
        <v>7</v>
      </c>
      <c r="E1244" s="15" t="n">
        <v>5</v>
      </c>
      <c r="F1244" s="16" t="s">
        <v>12290</v>
      </c>
      <c r="G1244" s="16" t="s">
        <v>12021</v>
      </c>
      <c r="H1244" s="17" t="n">
        <v>1.34</v>
      </c>
      <c r="I1244" s="18" t="n">
        <f aca="false">('SKU Master'!I1244-H1244)/'SKU Master'!I1244</f>
        <v>0.414847161572052</v>
      </c>
      <c r="J1244" s="16" t="n">
        <v>7</v>
      </c>
      <c r="K1244" s="19" t="n">
        <f aca="false">J1244*C1244</f>
        <v>28</v>
      </c>
      <c r="L1244" s="16" t="s">
        <v>12295</v>
      </c>
      <c r="M1244" s="16" t="s">
        <v>12292</v>
      </c>
      <c r="N1244" s="16" t="s">
        <v>12017</v>
      </c>
      <c r="O1244" s="16" t="s">
        <v>12293</v>
      </c>
      <c r="P1244" s="16" t="s">
        <v>12296</v>
      </c>
      <c r="Q1244" s="16" t="s">
        <v>12017</v>
      </c>
    </row>
    <row r="1245" customFormat="false" ht="15" hidden="false" customHeight="false" outlineLevel="0" collapsed="false">
      <c r="A1245" s="14" t="str">
        <f aca="false">'SKU Master'!A1245</f>
        <v>07-01244</v>
      </c>
      <c r="B1245" s="14" t="str">
        <f aca="false">VLOOKUP(A1245,'SKU Master'!$A:$N,6,FALSE())</f>
        <v>Thrift Row Chocolate Cake Mix, 18.4 oz</v>
      </c>
      <c r="C1245" s="15" t="n">
        <v>4.5</v>
      </c>
      <c r="D1245" s="15" t="n">
        <v>4</v>
      </c>
      <c r="E1245" s="15" t="n">
        <v>2.8</v>
      </c>
      <c r="F1245" s="16" t="s">
        <v>12290</v>
      </c>
      <c r="G1245" s="16" t="s">
        <v>12017</v>
      </c>
      <c r="H1245" s="17" t="n">
        <v>2.19</v>
      </c>
      <c r="I1245" s="18" t="n">
        <f aca="false">('SKU Master'!I1245-H1245)/'SKU Master'!I1245</f>
        <v>0.451127819548872</v>
      </c>
      <c r="J1245" s="16" t="n">
        <v>9</v>
      </c>
      <c r="K1245" s="19" t="n">
        <f aca="false">J1245*C1245</f>
        <v>40.5</v>
      </c>
      <c r="L1245" s="16" t="s">
        <v>12295</v>
      </c>
      <c r="M1245" s="16" t="s">
        <v>12292</v>
      </c>
      <c r="N1245" s="16" t="s">
        <v>12017</v>
      </c>
      <c r="O1245" s="16" t="s">
        <v>12293</v>
      </c>
      <c r="P1245" s="16" t="s">
        <v>12297</v>
      </c>
      <c r="Q1245" s="16" t="s">
        <v>12017</v>
      </c>
    </row>
    <row r="1246" customFormat="false" ht="15" hidden="false" customHeight="false" outlineLevel="0" collapsed="false">
      <c r="A1246" s="14" t="str">
        <f aca="false">'SKU Master'!A1246</f>
        <v>07-01245</v>
      </c>
      <c r="B1246" s="14" t="str">
        <f aca="false">VLOOKUP(A1246,'SKU Master'!$A:$N,6,FALSE())</f>
        <v>Thrift Row Muffin Mix, 15.25 oz</v>
      </c>
      <c r="C1246" s="15" t="n">
        <v>4.7</v>
      </c>
      <c r="D1246" s="15" t="n">
        <v>5.7</v>
      </c>
      <c r="E1246" s="15" t="n">
        <v>4.8</v>
      </c>
      <c r="F1246" s="16" t="s">
        <v>12290</v>
      </c>
      <c r="G1246" s="16" t="s">
        <v>12021</v>
      </c>
      <c r="H1246" s="17" t="n">
        <v>2.7</v>
      </c>
      <c r="I1246" s="18" t="n">
        <f aca="false">('SKU Master'!I1246-H1246)/'SKU Master'!I1246</f>
        <v>0.398663697104677</v>
      </c>
      <c r="J1246" s="16" t="n">
        <v>8</v>
      </c>
      <c r="K1246" s="19" t="n">
        <f aca="false">J1246*C1246</f>
        <v>37.6</v>
      </c>
      <c r="L1246" s="16" t="s">
        <v>12295</v>
      </c>
      <c r="M1246" s="16" t="s">
        <v>12292</v>
      </c>
      <c r="N1246" s="16" t="s">
        <v>12017</v>
      </c>
      <c r="O1246" s="16" t="s">
        <v>12293</v>
      </c>
      <c r="P1246" s="16" t="s">
        <v>12297</v>
      </c>
      <c r="Q1246" s="16" t="s">
        <v>12017</v>
      </c>
    </row>
    <row r="1247" customFormat="false" ht="15" hidden="false" customHeight="false" outlineLevel="0" collapsed="false">
      <c r="A1247" s="14" t="str">
        <f aca="false">'SKU Master'!A1247</f>
        <v>07-01246</v>
      </c>
      <c r="B1247" s="14" t="str">
        <f aca="false">VLOOKUP(A1247,'SKU Master'!$A:$N,6,FALSE())</f>
        <v>Harborline Family Size Brownie Mix, 18.4 oz</v>
      </c>
      <c r="C1247" s="15" t="n">
        <v>2.6</v>
      </c>
      <c r="D1247" s="15" t="n">
        <v>6.9</v>
      </c>
      <c r="E1247" s="15" t="n">
        <v>3.1</v>
      </c>
      <c r="F1247" s="16" t="s">
        <v>12290</v>
      </c>
      <c r="G1247" s="16" t="s">
        <v>12021</v>
      </c>
      <c r="H1247" s="17" t="n">
        <v>2.48</v>
      </c>
      <c r="I1247" s="18" t="n">
        <f aca="false">('SKU Master'!I1247-H1247)/'SKU Master'!I1247</f>
        <v>0.447661469933185</v>
      </c>
      <c r="J1247" s="16" t="n">
        <v>6</v>
      </c>
      <c r="K1247" s="19" t="n">
        <f aca="false">J1247*C1247</f>
        <v>15.6</v>
      </c>
      <c r="L1247" s="16" t="s">
        <v>12295</v>
      </c>
      <c r="M1247" s="16" t="s">
        <v>12292</v>
      </c>
      <c r="N1247" s="16" t="s">
        <v>12017</v>
      </c>
      <c r="O1247" s="16" t="s">
        <v>12293</v>
      </c>
      <c r="P1247" s="16" t="s">
        <v>12296</v>
      </c>
      <c r="Q1247" s="16" t="s">
        <v>12017</v>
      </c>
    </row>
    <row r="1248" customFormat="false" ht="15" hidden="false" customHeight="false" outlineLevel="0" collapsed="false">
      <c r="A1248" s="14" t="str">
        <f aca="false">'SKU Master'!A1248</f>
        <v>07-01247</v>
      </c>
      <c r="B1248" s="14" t="str">
        <f aca="false">VLOOKUP(A1248,'SKU Master'!$A:$N,6,FALSE())</f>
        <v>Nutgrove Organic Chocolate Chips, 4 lb</v>
      </c>
      <c r="C1248" s="15" t="n">
        <v>3.1</v>
      </c>
      <c r="D1248" s="15" t="n">
        <v>5</v>
      </c>
      <c r="E1248" s="15" t="n">
        <v>4.6</v>
      </c>
      <c r="F1248" s="16" t="s">
        <v>12290</v>
      </c>
      <c r="G1248" s="16" t="s">
        <v>12021</v>
      </c>
      <c r="H1248" s="17" t="n">
        <v>3.78</v>
      </c>
      <c r="I1248" s="18" t="n">
        <f aca="false">('SKU Master'!I1248-H1248)/'SKU Master'!I1248</f>
        <v>0.311475409836066</v>
      </c>
      <c r="J1248" s="16" t="n">
        <v>4</v>
      </c>
      <c r="K1248" s="19" t="n">
        <f aca="false">J1248*C1248</f>
        <v>12.4</v>
      </c>
      <c r="L1248" s="16" t="s">
        <v>12295</v>
      </c>
      <c r="M1248" s="16" t="s">
        <v>12292</v>
      </c>
      <c r="N1248" s="16" t="s">
        <v>12017</v>
      </c>
      <c r="O1248" s="16" t="s">
        <v>12300</v>
      </c>
      <c r="P1248" s="16" t="s">
        <v>12296</v>
      </c>
      <c r="Q1248" s="16" t="s">
        <v>12017</v>
      </c>
    </row>
    <row r="1249" customFormat="false" ht="15" hidden="false" customHeight="false" outlineLevel="0" collapsed="false">
      <c r="A1249" s="14" t="str">
        <f aca="false">'SKU Master'!A1249</f>
        <v>07-01248</v>
      </c>
      <c r="B1249" s="14" t="str">
        <f aca="false">VLOOKUP(A1249,'SKU Master'!$A:$N,6,FALSE())</f>
        <v>Harborline Yeast, 2 lb</v>
      </c>
      <c r="C1249" s="15" t="n">
        <v>2.8</v>
      </c>
      <c r="D1249" s="15" t="n">
        <v>6.9</v>
      </c>
      <c r="E1249" s="15" t="n">
        <v>4.1</v>
      </c>
      <c r="F1249" s="16" t="s">
        <v>12290</v>
      </c>
      <c r="G1249" s="16" t="s">
        <v>12021</v>
      </c>
      <c r="H1249" s="17" t="n">
        <v>2.38</v>
      </c>
      <c r="I1249" s="18" t="n">
        <f aca="false">('SKU Master'!I1249-H1249)/'SKU Master'!I1249</f>
        <v>0.445221445221445</v>
      </c>
      <c r="J1249" s="16" t="n">
        <v>5</v>
      </c>
      <c r="K1249" s="19" t="n">
        <f aca="false">J1249*C1249</f>
        <v>14</v>
      </c>
      <c r="L1249" s="16" t="s">
        <v>12295</v>
      </c>
      <c r="M1249" s="16" t="s">
        <v>12292</v>
      </c>
      <c r="N1249" s="16" t="s">
        <v>12017</v>
      </c>
      <c r="O1249" s="16" t="s">
        <v>12300</v>
      </c>
      <c r="P1249" s="16" t="s">
        <v>12297</v>
      </c>
      <c r="Q1249" s="16" t="s">
        <v>12017</v>
      </c>
    </row>
    <row r="1250" customFormat="false" ht="15" hidden="false" customHeight="false" outlineLevel="0" collapsed="false">
      <c r="A1250" s="14" t="str">
        <f aca="false">'SKU Master'!A1250</f>
        <v>07-01249</v>
      </c>
      <c r="B1250" s="14" t="str">
        <f aca="false">VLOOKUP(A1250,'SKU Master'!$A:$N,6,FALSE())</f>
        <v>Orchard Spread Organic Cornstarch, 5 lb</v>
      </c>
      <c r="C1250" s="15" t="n">
        <v>3.8</v>
      </c>
      <c r="D1250" s="15" t="n">
        <v>6.4</v>
      </c>
      <c r="E1250" s="15" t="n">
        <v>2.8</v>
      </c>
      <c r="F1250" s="16" t="s">
        <v>12290</v>
      </c>
      <c r="G1250" s="16" t="s">
        <v>12017</v>
      </c>
      <c r="H1250" s="17" t="n">
        <v>2.19</v>
      </c>
      <c r="I1250" s="18" t="n">
        <f aca="false">('SKU Master'!I1250-H1250)/'SKU Master'!I1250</f>
        <v>0.334346504559271</v>
      </c>
      <c r="J1250" s="16" t="n">
        <v>3</v>
      </c>
      <c r="K1250" s="19" t="n">
        <f aca="false">J1250*C1250</f>
        <v>11.4</v>
      </c>
      <c r="L1250" s="16" t="s">
        <v>12295</v>
      </c>
      <c r="M1250" s="16" t="s">
        <v>12292</v>
      </c>
      <c r="N1250" s="16" t="s">
        <v>12017</v>
      </c>
      <c r="O1250" s="16" t="s">
        <v>12300</v>
      </c>
      <c r="P1250" s="16" t="s">
        <v>12298</v>
      </c>
      <c r="Q1250" s="16" t="s">
        <v>12021</v>
      </c>
    </row>
    <row r="1251" customFormat="false" ht="15" hidden="false" customHeight="false" outlineLevel="0" collapsed="false">
      <c r="A1251" s="14" t="str">
        <f aca="false">'SKU Master'!A1251</f>
        <v>07-01250</v>
      </c>
      <c r="B1251" s="14" t="str">
        <f aca="false">VLOOKUP(A1251,'SKU Master'!$A:$N,6,FALSE())</f>
        <v>Golden Grain Co. Organic All-Purpose Flour, 2 lb</v>
      </c>
      <c r="C1251" s="15" t="n">
        <v>2.9</v>
      </c>
      <c r="D1251" s="15" t="n">
        <v>4.6</v>
      </c>
      <c r="E1251" s="15" t="n">
        <v>3.5</v>
      </c>
      <c r="F1251" s="16" t="s">
        <v>12290</v>
      </c>
      <c r="G1251" s="16" t="s">
        <v>12021</v>
      </c>
      <c r="H1251" s="17" t="n">
        <v>3.23</v>
      </c>
      <c r="I1251" s="18" t="n">
        <f aca="false">('SKU Master'!I1251-H1251)/'SKU Master'!I1251</f>
        <v>0.389413988657845</v>
      </c>
      <c r="J1251" s="16" t="n">
        <v>2</v>
      </c>
      <c r="K1251" s="19" t="n">
        <f aca="false">J1251*C1251</f>
        <v>5.8</v>
      </c>
      <c r="L1251" s="16" t="s">
        <v>12295</v>
      </c>
      <c r="M1251" s="16" t="s">
        <v>12292</v>
      </c>
      <c r="N1251" s="16" t="s">
        <v>12017</v>
      </c>
      <c r="O1251" s="16" t="s">
        <v>12300</v>
      </c>
      <c r="P1251" s="16" t="s">
        <v>12298</v>
      </c>
      <c r="Q1251" s="16" t="s">
        <v>12017</v>
      </c>
    </row>
    <row r="1252" customFormat="false" ht="15" hidden="false" customHeight="false" outlineLevel="0" collapsed="false">
      <c r="A1252" s="14" t="str">
        <f aca="false">'SKU Master'!A1252</f>
        <v>07-01251</v>
      </c>
      <c r="B1252" s="14" t="str">
        <f aca="false">VLOOKUP(A1252,'SKU Master'!$A:$N,6,FALSE())</f>
        <v>Harborline Granulated Sugar, 2 lb</v>
      </c>
      <c r="C1252" s="15" t="n">
        <v>2.9</v>
      </c>
      <c r="D1252" s="15" t="n">
        <v>6.7</v>
      </c>
      <c r="E1252" s="15" t="n">
        <v>3.6</v>
      </c>
      <c r="F1252" s="16" t="s">
        <v>12290</v>
      </c>
      <c r="G1252" s="16" t="s">
        <v>12021</v>
      </c>
      <c r="H1252" s="17" t="n">
        <v>2.36</v>
      </c>
      <c r="I1252" s="18" t="n">
        <f aca="false">('SKU Master'!I1252-H1252)/'SKU Master'!I1252</f>
        <v>0.377308707124011</v>
      </c>
      <c r="J1252" s="16" t="n">
        <v>2</v>
      </c>
      <c r="K1252" s="19" t="n">
        <f aca="false">J1252*C1252</f>
        <v>5.8</v>
      </c>
      <c r="L1252" s="16" t="s">
        <v>12295</v>
      </c>
      <c r="M1252" s="16" t="s">
        <v>12292</v>
      </c>
      <c r="N1252" s="16" t="s">
        <v>12017</v>
      </c>
      <c r="O1252" s="16" t="s">
        <v>12300</v>
      </c>
      <c r="P1252" s="16" t="s">
        <v>12298</v>
      </c>
      <c r="Q1252" s="16" t="s">
        <v>12017</v>
      </c>
    </row>
    <row r="1253" customFormat="false" ht="15" hidden="false" customHeight="false" outlineLevel="0" collapsed="false">
      <c r="A1253" s="14" t="str">
        <f aca="false">'SKU Master'!A1253</f>
        <v>07-01252</v>
      </c>
      <c r="B1253" s="14" t="str">
        <f aca="false">VLOOKUP(A1253,'SKU Master'!$A:$N,6,FALSE())</f>
        <v>Thrift Row Organic All-Purpose Flour, 4 lb</v>
      </c>
      <c r="C1253" s="15" t="n">
        <v>2.9</v>
      </c>
      <c r="D1253" s="15" t="n">
        <v>5</v>
      </c>
      <c r="E1253" s="15" t="n">
        <v>4.8</v>
      </c>
      <c r="F1253" s="16" t="s">
        <v>12290</v>
      </c>
      <c r="G1253" s="16" t="s">
        <v>12017</v>
      </c>
      <c r="H1253" s="17" t="n">
        <v>3.67</v>
      </c>
      <c r="I1253" s="18" t="n">
        <f aca="false">('SKU Master'!I1253-H1253)/'SKU Master'!I1253</f>
        <v>0.376910016977929</v>
      </c>
      <c r="J1253" s="16" t="n">
        <v>6</v>
      </c>
      <c r="K1253" s="19" t="n">
        <f aca="false">J1253*C1253</f>
        <v>17.4</v>
      </c>
      <c r="L1253" s="16" t="s">
        <v>12295</v>
      </c>
      <c r="M1253" s="16" t="s">
        <v>12292</v>
      </c>
      <c r="N1253" s="16" t="s">
        <v>12017</v>
      </c>
      <c r="O1253" s="16" t="s">
        <v>12300</v>
      </c>
      <c r="P1253" s="16" t="s">
        <v>12297</v>
      </c>
      <c r="Q1253" s="16" t="s">
        <v>12017</v>
      </c>
    </row>
    <row r="1254" customFormat="false" ht="15" hidden="false" customHeight="false" outlineLevel="0" collapsed="false">
      <c r="A1254" s="14" t="str">
        <f aca="false">'SKU Master'!A1254</f>
        <v>07-01253</v>
      </c>
      <c r="B1254" s="14" t="str">
        <f aca="false">VLOOKUP(A1254,'SKU Master'!$A:$N,6,FALSE())</f>
        <v>Kettle Row Cornstarch, 12 oz</v>
      </c>
      <c r="C1254" s="15" t="n">
        <v>3</v>
      </c>
      <c r="D1254" s="15" t="n">
        <v>5.6</v>
      </c>
      <c r="E1254" s="15" t="n">
        <v>4.3</v>
      </c>
      <c r="F1254" s="16" t="s">
        <v>12290</v>
      </c>
      <c r="G1254" s="16" t="s">
        <v>12021</v>
      </c>
      <c r="H1254" s="17" t="n">
        <v>4.72</v>
      </c>
      <c r="I1254" s="18" t="n">
        <f aca="false">('SKU Master'!I1254-H1254)/'SKU Master'!I1254</f>
        <v>0.324749642346209</v>
      </c>
      <c r="J1254" s="16" t="n">
        <v>5</v>
      </c>
      <c r="K1254" s="19" t="n">
        <f aca="false">J1254*C1254</f>
        <v>15</v>
      </c>
      <c r="L1254" s="16" t="s">
        <v>12295</v>
      </c>
      <c r="M1254" s="16" t="s">
        <v>12292</v>
      </c>
      <c r="N1254" s="16" t="s">
        <v>12017</v>
      </c>
      <c r="O1254" s="16" t="s">
        <v>12300</v>
      </c>
      <c r="P1254" s="16" t="s">
        <v>12297</v>
      </c>
      <c r="Q1254" s="16" t="s">
        <v>12017</v>
      </c>
    </row>
    <row r="1255" customFormat="false" ht="15" hidden="false" customHeight="false" outlineLevel="0" collapsed="false">
      <c r="A1255" s="14" t="str">
        <f aca="false">'SKU Master'!A1255</f>
        <v>07-01254</v>
      </c>
      <c r="B1255" s="14" t="str">
        <f aca="false">VLOOKUP(A1255,'SKU Master'!$A:$N,6,FALSE())</f>
        <v>Nutgrove Baking Powder, 1 lb</v>
      </c>
      <c r="C1255" s="15" t="n">
        <v>3.9</v>
      </c>
      <c r="D1255" s="15" t="n">
        <v>8</v>
      </c>
      <c r="E1255" s="15" t="n">
        <v>4.2</v>
      </c>
      <c r="F1255" s="16" t="s">
        <v>12290</v>
      </c>
      <c r="G1255" s="16" t="s">
        <v>12021</v>
      </c>
      <c r="H1255" s="17" t="n">
        <v>3.12</v>
      </c>
      <c r="I1255" s="18" t="n">
        <f aca="false">('SKU Master'!I1255-H1255)/'SKU Master'!I1255</f>
        <v>0.374749498997996</v>
      </c>
      <c r="J1255" s="16" t="n">
        <v>5</v>
      </c>
      <c r="K1255" s="19" t="n">
        <f aca="false">J1255*C1255</f>
        <v>19.5</v>
      </c>
      <c r="L1255" s="16" t="s">
        <v>12295</v>
      </c>
      <c r="M1255" s="16" t="s">
        <v>12292</v>
      </c>
      <c r="N1255" s="16" t="s">
        <v>12017</v>
      </c>
      <c r="O1255" s="16" t="s">
        <v>12300</v>
      </c>
      <c r="P1255" s="16" t="s">
        <v>12297</v>
      </c>
      <c r="Q1255" s="16" t="s">
        <v>12017</v>
      </c>
    </row>
    <row r="1256" customFormat="false" ht="15" hidden="false" customHeight="false" outlineLevel="0" collapsed="false">
      <c r="A1256" s="14" t="str">
        <f aca="false">'SKU Master'!A1256</f>
        <v>07-01255</v>
      </c>
      <c r="B1256" s="14" t="str">
        <f aca="false">VLOOKUP(A1256,'SKU Master'!$A:$N,6,FALSE())</f>
        <v>Wheatstone Organic Chocolate Chips, 12 oz</v>
      </c>
      <c r="C1256" s="15" t="n">
        <v>4.9</v>
      </c>
      <c r="D1256" s="15" t="n">
        <v>6.8</v>
      </c>
      <c r="E1256" s="15" t="n">
        <v>3.3</v>
      </c>
      <c r="F1256" s="16" t="s">
        <v>12290</v>
      </c>
      <c r="G1256" s="16" t="s">
        <v>12021</v>
      </c>
      <c r="H1256" s="17" t="n">
        <v>2.09</v>
      </c>
      <c r="I1256" s="18" t="n">
        <f aca="false">('SKU Master'!I1256-H1256)/'SKU Master'!I1256</f>
        <v>0.301003344481605</v>
      </c>
      <c r="J1256" s="16" t="n">
        <v>1</v>
      </c>
      <c r="K1256" s="19" t="n">
        <f aca="false">J1256*C1256</f>
        <v>4.9</v>
      </c>
      <c r="L1256" s="16" t="s">
        <v>12299</v>
      </c>
      <c r="M1256" s="16" t="s">
        <v>12292</v>
      </c>
      <c r="N1256" s="16" t="s">
        <v>12017</v>
      </c>
      <c r="O1256" s="16" t="s">
        <v>12300</v>
      </c>
      <c r="P1256" s="16" t="s">
        <v>12294</v>
      </c>
      <c r="Q1256" s="16" t="s">
        <v>12017</v>
      </c>
    </row>
    <row r="1257" customFormat="false" ht="15" hidden="false" customHeight="false" outlineLevel="0" collapsed="false">
      <c r="A1257" s="14" t="str">
        <f aca="false">'SKU Master'!A1257</f>
        <v>07-01256</v>
      </c>
      <c r="B1257" s="14" t="str">
        <f aca="false">VLOOKUP(A1257,'SKU Master'!$A:$N,6,FALSE())</f>
        <v>Thrift Row Vanilla Extract, 1 lb</v>
      </c>
      <c r="C1257" s="15" t="n">
        <v>3.4</v>
      </c>
      <c r="D1257" s="15" t="n">
        <v>8.8</v>
      </c>
      <c r="E1257" s="15" t="n">
        <v>4.5</v>
      </c>
      <c r="F1257" s="16" t="s">
        <v>12290</v>
      </c>
      <c r="G1257" s="16" t="s">
        <v>12017</v>
      </c>
      <c r="H1257" s="17" t="n">
        <v>2.08</v>
      </c>
      <c r="I1257" s="18" t="n">
        <f aca="false">('SKU Master'!I1257-H1257)/'SKU Master'!I1257</f>
        <v>0.367781155015198</v>
      </c>
      <c r="J1257" s="16" t="n">
        <v>1</v>
      </c>
      <c r="K1257" s="19" t="n">
        <f aca="false">J1257*C1257</f>
        <v>3.4</v>
      </c>
      <c r="L1257" s="16" t="s">
        <v>12291</v>
      </c>
      <c r="M1257" s="16" t="s">
        <v>12292</v>
      </c>
      <c r="N1257" s="16" t="s">
        <v>12017</v>
      </c>
      <c r="O1257" s="16" t="s">
        <v>12300</v>
      </c>
      <c r="P1257" s="16" t="s">
        <v>12294</v>
      </c>
      <c r="Q1257" s="16" t="s">
        <v>12017</v>
      </c>
    </row>
    <row r="1258" customFormat="false" ht="15" hidden="false" customHeight="false" outlineLevel="0" collapsed="false">
      <c r="A1258" s="14" t="str">
        <f aca="false">'SKU Master'!A1258</f>
        <v>07-01257</v>
      </c>
      <c r="B1258" s="14" t="str">
        <f aca="false">VLOOKUP(A1258,'SKU Master'!$A:$N,6,FALSE())</f>
        <v>Orchard Spread Brown Sugar, 2 lb</v>
      </c>
      <c r="C1258" s="15" t="n">
        <v>3.9</v>
      </c>
      <c r="D1258" s="15" t="n">
        <v>7</v>
      </c>
      <c r="E1258" s="15" t="n">
        <v>4.8</v>
      </c>
      <c r="F1258" s="16" t="s">
        <v>12290</v>
      </c>
      <c r="G1258" s="16" t="s">
        <v>12017</v>
      </c>
      <c r="H1258" s="17" t="n">
        <v>2.02</v>
      </c>
      <c r="I1258" s="18" t="n">
        <f aca="false">('SKU Master'!I1258-H1258)/'SKU Master'!I1258</f>
        <v>0.404129793510325</v>
      </c>
      <c r="J1258" s="16" t="n">
        <v>3</v>
      </c>
      <c r="K1258" s="19" t="n">
        <f aca="false">J1258*C1258</f>
        <v>11.7</v>
      </c>
      <c r="L1258" s="16" t="s">
        <v>12295</v>
      </c>
      <c r="M1258" s="16" t="s">
        <v>12292</v>
      </c>
      <c r="N1258" s="16" t="s">
        <v>12017</v>
      </c>
      <c r="O1258" s="16" t="s">
        <v>12300</v>
      </c>
      <c r="P1258" s="16" t="s">
        <v>12296</v>
      </c>
      <c r="Q1258" s="16" t="s">
        <v>12017</v>
      </c>
    </row>
    <row r="1259" customFormat="false" ht="15" hidden="false" customHeight="false" outlineLevel="0" collapsed="false">
      <c r="A1259" s="14" t="str">
        <f aca="false">'SKU Master'!A1259</f>
        <v>07-01258</v>
      </c>
      <c r="B1259" s="14" t="str">
        <f aca="false">VLOOKUP(A1259,'SKU Master'!$A:$N,6,FALSE())</f>
        <v>Kettle Row Organic Chocolate Chips, 4 lb</v>
      </c>
      <c r="C1259" s="15" t="n">
        <v>4.7</v>
      </c>
      <c r="D1259" s="15" t="n">
        <v>6.5</v>
      </c>
      <c r="E1259" s="15" t="n">
        <v>3</v>
      </c>
      <c r="F1259" s="16" t="s">
        <v>12290</v>
      </c>
      <c r="G1259" s="16" t="s">
        <v>12021</v>
      </c>
      <c r="H1259" s="17" t="n">
        <v>2.93</v>
      </c>
      <c r="I1259" s="18" t="n">
        <f aca="false">('SKU Master'!I1259-H1259)/'SKU Master'!I1259</f>
        <v>0.412825651302605</v>
      </c>
      <c r="J1259" s="16" t="n">
        <v>5</v>
      </c>
      <c r="K1259" s="19" t="n">
        <f aca="false">J1259*C1259</f>
        <v>23.5</v>
      </c>
      <c r="L1259" s="16" t="s">
        <v>12295</v>
      </c>
      <c r="M1259" s="16" t="s">
        <v>12292</v>
      </c>
      <c r="N1259" s="16" t="s">
        <v>12017</v>
      </c>
      <c r="O1259" s="16" t="s">
        <v>12300</v>
      </c>
      <c r="P1259" s="16" t="s">
        <v>12297</v>
      </c>
      <c r="Q1259" s="16" t="s">
        <v>12017</v>
      </c>
    </row>
    <row r="1260" customFormat="false" ht="15" hidden="false" customHeight="false" outlineLevel="0" collapsed="false">
      <c r="A1260" s="14" t="str">
        <f aca="false">'SKU Master'!A1260</f>
        <v>07-01259</v>
      </c>
      <c r="B1260" s="14" t="str">
        <f aca="false">VLOOKUP(A1260,'SKU Master'!$A:$N,6,FALSE())</f>
        <v>Pepperlane Organic Yeast, 5 lb</v>
      </c>
      <c r="C1260" s="15" t="n">
        <v>4.1</v>
      </c>
      <c r="D1260" s="15" t="n">
        <v>7.9</v>
      </c>
      <c r="E1260" s="15" t="n">
        <v>4.1</v>
      </c>
      <c r="F1260" s="16" t="s">
        <v>12290</v>
      </c>
      <c r="G1260" s="16" t="s">
        <v>12021</v>
      </c>
      <c r="H1260" s="17" t="n">
        <v>3.21</v>
      </c>
      <c r="I1260" s="18" t="n">
        <f aca="false">('SKU Master'!I1260-H1260)/'SKU Master'!I1260</f>
        <v>0.356713426853707</v>
      </c>
      <c r="J1260" s="16" t="n">
        <v>3</v>
      </c>
      <c r="K1260" s="19" t="n">
        <f aca="false">J1260*C1260</f>
        <v>12.3</v>
      </c>
      <c r="L1260" s="16" t="s">
        <v>12295</v>
      </c>
      <c r="M1260" s="16" t="s">
        <v>12292</v>
      </c>
      <c r="N1260" s="16" t="s">
        <v>12017</v>
      </c>
      <c r="O1260" s="16" t="s">
        <v>12300</v>
      </c>
      <c r="P1260" s="16" t="s">
        <v>12296</v>
      </c>
      <c r="Q1260" s="16" t="s">
        <v>12017</v>
      </c>
    </row>
    <row r="1261" customFormat="false" ht="15" hidden="false" customHeight="false" outlineLevel="0" collapsed="false">
      <c r="A1261" s="14" t="str">
        <f aca="false">'SKU Master'!A1261</f>
        <v>07-01260</v>
      </c>
      <c r="B1261" s="14" t="str">
        <f aca="false">VLOOKUP(A1261,'SKU Master'!$A:$N,6,FALSE())</f>
        <v>Nutgrove Yeast, 1 lb</v>
      </c>
      <c r="C1261" s="15" t="n">
        <v>3.2</v>
      </c>
      <c r="D1261" s="15" t="n">
        <v>7.6</v>
      </c>
      <c r="E1261" s="15" t="n">
        <v>3.1</v>
      </c>
      <c r="F1261" s="16" t="s">
        <v>12290</v>
      </c>
      <c r="G1261" s="16" t="s">
        <v>12021</v>
      </c>
      <c r="H1261" s="17" t="n">
        <v>4.55</v>
      </c>
      <c r="I1261" s="18" t="n">
        <f aca="false">('SKU Master'!I1261-H1261)/'SKU Master'!I1261</f>
        <v>0.349070100143062</v>
      </c>
      <c r="J1261" s="16" t="n">
        <v>5</v>
      </c>
      <c r="K1261" s="19" t="n">
        <f aca="false">J1261*C1261</f>
        <v>16</v>
      </c>
      <c r="L1261" s="16" t="s">
        <v>12295</v>
      </c>
      <c r="M1261" s="16" t="s">
        <v>12292</v>
      </c>
      <c r="N1261" s="16" t="s">
        <v>12017</v>
      </c>
      <c r="O1261" s="16" t="s">
        <v>12300</v>
      </c>
      <c r="P1261" s="16" t="s">
        <v>12297</v>
      </c>
      <c r="Q1261" s="16" t="s">
        <v>12017</v>
      </c>
    </row>
    <row r="1262" customFormat="false" ht="15" hidden="false" customHeight="false" outlineLevel="0" collapsed="false">
      <c r="A1262" s="14" t="str">
        <f aca="false">'SKU Master'!A1262</f>
        <v>07-01261</v>
      </c>
      <c r="B1262" s="14" t="str">
        <f aca="false">VLOOKUP(A1262,'SKU Master'!$A:$N,6,FALSE())</f>
        <v>Roastport Organic Brown Sugar, 4 lb</v>
      </c>
      <c r="C1262" s="15" t="n">
        <v>3.8</v>
      </c>
      <c r="D1262" s="15" t="n">
        <v>5.2</v>
      </c>
      <c r="E1262" s="15" t="n">
        <v>4.6</v>
      </c>
      <c r="F1262" s="16" t="s">
        <v>12290</v>
      </c>
      <c r="G1262" s="16" t="s">
        <v>12021</v>
      </c>
      <c r="H1262" s="17" t="n">
        <v>2.83</v>
      </c>
      <c r="I1262" s="18" t="n">
        <f aca="false">('SKU Master'!I1262-H1262)/'SKU Master'!I1262</f>
        <v>0.290726817042607</v>
      </c>
      <c r="J1262" s="16" t="n">
        <v>1</v>
      </c>
      <c r="K1262" s="19" t="n">
        <f aca="false">J1262*C1262</f>
        <v>3.8</v>
      </c>
      <c r="L1262" s="16" t="s">
        <v>12291</v>
      </c>
      <c r="M1262" s="16" t="s">
        <v>12292</v>
      </c>
      <c r="N1262" s="16" t="s">
        <v>12017</v>
      </c>
      <c r="O1262" s="16" t="s">
        <v>12300</v>
      </c>
      <c r="P1262" s="16" t="s">
        <v>12294</v>
      </c>
      <c r="Q1262" s="16" t="s">
        <v>12017</v>
      </c>
    </row>
    <row r="1263" customFormat="false" ht="15" hidden="false" customHeight="false" outlineLevel="0" collapsed="false">
      <c r="A1263" s="14" t="str">
        <f aca="false">'SKU Master'!A1263</f>
        <v>07-01262</v>
      </c>
      <c r="B1263" s="14" t="str">
        <f aca="false">VLOOKUP(A1263,'SKU Master'!$A:$N,6,FALSE())</f>
        <v>Nutgrove Granulated Sugar, 4 lb</v>
      </c>
      <c r="C1263" s="15" t="n">
        <v>3.3</v>
      </c>
      <c r="D1263" s="15" t="n">
        <v>8.9</v>
      </c>
      <c r="E1263" s="15" t="n">
        <v>3.1</v>
      </c>
      <c r="F1263" s="16" t="s">
        <v>12290</v>
      </c>
      <c r="G1263" s="16" t="s">
        <v>12021</v>
      </c>
      <c r="H1263" s="17" t="n">
        <v>4.6</v>
      </c>
      <c r="I1263" s="18" t="n">
        <f aca="false">('SKU Master'!I1263-H1263)/'SKU Master'!I1263</f>
        <v>0.341917024320458</v>
      </c>
      <c r="J1263" s="16" t="n">
        <v>5</v>
      </c>
      <c r="K1263" s="19" t="n">
        <f aca="false">J1263*C1263</f>
        <v>16.5</v>
      </c>
      <c r="L1263" s="16" t="s">
        <v>12295</v>
      </c>
      <c r="M1263" s="16" t="s">
        <v>12292</v>
      </c>
      <c r="N1263" s="16" t="s">
        <v>12017</v>
      </c>
      <c r="O1263" s="16" t="s">
        <v>12300</v>
      </c>
      <c r="P1263" s="16" t="s">
        <v>12296</v>
      </c>
      <c r="Q1263" s="16" t="s">
        <v>12017</v>
      </c>
    </row>
    <row r="1264" customFormat="false" ht="15" hidden="false" customHeight="false" outlineLevel="0" collapsed="false">
      <c r="A1264" s="14" t="str">
        <f aca="false">'SKU Master'!A1264</f>
        <v>07-01263</v>
      </c>
      <c r="B1264" s="14" t="str">
        <f aca="false">VLOOKUP(A1264,'SKU Master'!$A:$N,6,FALSE())</f>
        <v>Thrift Row Organic Powdered Sugar, 12 oz</v>
      </c>
      <c r="C1264" s="15" t="n">
        <v>4.9</v>
      </c>
      <c r="D1264" s="15" t="n">
        <v>8.7</v>
      </c>
      <c r="E1264" s="15" t="n">
        <v>4.6</v>
      </c>
      <c r="F1264" s="16" t="s">
        <v>12290</v>
      </c>
      <c r="G1264" s="16" t="s">
        <v>12017</v>
      </c>
      <c r="H1264" s="17" t="n">
        <v>1.69</v>
      </c>
      <c r="I1264" s="18" t="n">
        <f aca="false">('SKU Master'!I1264-H1264)/'SKU Master'!I1264</f>
        <v>0.39426523297491</v>
      </c>
      <c r="J1264" s="16" t="n">
        <v>3</v>
      </c>
      <c r="K1264" s="19" t="n">
        <f aca="false">J1264*C1264</f>
        <v>14.7</v>
      </c>
      <c r="L1264" s="16" t="s">
        <v>12295</v>
      </c>
      <c r="M1264" s="16" t="s">
        <v>12292</v>
      </c>
      <c r="N1264" s="16" t="s">
        <v>12017</v>
      </c>
      <c r="O1264" s="16" t="s">
        <v>12300</v>
      </c>
      <c r="P1264" s="16" t="s">
        <v>12296</v>
      </c>
      <c r="Q1264" s="16" t="s">
        <v>12017</v>
      </c>
    </row>
    <row r="1265" customFormat="false" ht="15" hidden="false" customHeight="false" outlineLevel="0" collapsed="false">
      <c r="A1265" s="14" t="str">
        <f aca="false">'SKU Master'!A1265</f>
        <v>07-01264</v>
      </c>
      <c r="B1265" s="14" t="str">
        <f aca="false">VLOOKUP(A1265,'SKU Master'!$A:$N,6,FALSE())</f>
        <v>Kettle Row Organic Vanilla Extract, 1 lb</v>
      </c>
      <c r="C1265" s="15" t="n">
        <v>4.2</v>
      </c>
      <c r="D1265" s="15" t="n">
        <v>8.4</v>
      </c>
      <c r="E1265" s="15" t="n">
        <v>3.3</v>
      </c>
      <c r="F1265" s="16" t="s">
        <v>12290</v>
      </c>
      <c r="G1265" s="16" t="s">
        <v>12017</v>
      </c>
      <c r="H1265" s="17" t="n">
        <v>4.79</v>
      </c>
      <c r="I1265" s="18" t="n">
        <f aca="false">('SKU Master'!I1265-H1265)/'SKU Master'!I1265</f>
        <v>0.304789550072569</v>
      </c>
      <c r="J1265" s="16" t="n">
        <v>2</v>
      </c>
      <c r="K1265" s="19" t="n">
        <f aca="false">J1265*C1265</f>
        <v>8.4</v>
      </c>
      <c r="L1265" s="16" t="s">
        <v>12295</v>
      </c>
      <c r="M1265" s="16" t="s">
        <v>12292</v>
      </c>
      <c r="N1265" s="16" t="s">
        <v>12017</v>
      </c>
      <c r="O1265" s="16" t="s">
        <v>12300</v>
      </c>
      <c r="P1265" s="16" t="s">
        <v>12298</v>
      </c>
      <c r="Q1265" s="16" t="s">
        <v>12017</v>
      </c>
    </row>
    <row r="1266" customFormat="false" ht="15" hidden="false" customHeight="false" outlineLevel="0" collapsed="false">
      <c r="A1266" s="14" t="str">
        <f aca="false">'SKU Master'!A1266</f>
        <v>07-01265</v>
      </c>
      <c r="B1266" s="14" t="str">
        <f aca="false">VLOOKUP(A1266,'SKU Master'!$A:$N,6,FALSE())</f>
        <v>Roastport Baking Powder, 2 lb</v>
      </c>
      <c r="C1266" s="15" t="n">
        <v>4</v>
      </c>
      <c r="D1266" s="15" t="n">
        <v>7.9</v>
      </c>
      <c r="E1266" s="15" t="n">
        <v>3.3</v>
      </c>
      <c r="F1266" s="16" t="s">
        <v>12290</v>
      </c>
      <c r="G1266" s="16" t="s">
        <v>12021</v>
      </c>
      <c r="H1266" s="17" t="n">
        <v>2.8</v>
      </c>
      <c r="I1266" s="18" t="n">
        <f aca="false">('SKU Master'!I1266-H1266)/'SKU Master'!I1266</f>
        <v>0.41544885177453</v>
      </c>
      <c r="J1266" s="16" t="n">
        <v>3</v>
      </c>
      <c r="K1266" s="19" t="n">
        <f aca="false">J1266*C1266</f>
        <v>12</v>
      </c>
      <c r="L1266" s="16" t="s">
        <v>12295</v>
      </c>
      <c r="M1266" s="16" t="s">
        <v>12292</v>
      </c>
      <c r="N1266" s="16" t="s">
        <v>12017</v>
      </c>
      <c r="O1266" s="16" t="s">
        <v>12300</v>
      </c>
      <c r="P1266" s="16" t="s">
        <v>12296</v>
      </c>
      <c r="Q1266" s="16" t="s">
        <v>12017</v>
      </c>
    </row>
    <row r="1267" customFormat="false" ht="15" hidden="false" customHeight="false" outlineLevel="0" collapsed="false">
      <c r="A1267" s="14" t="str">
        <f aca="false">'SKU Master'!A1267</f>
        <v>07-01266</v>
      </c>
      <c r="B1267" s="14" t="str">
        <f aca="false">VLOOKUP(A1267,'SKU Master'!$A:$N,6,FALSE())</f>
        <v>Redbarn Organic Powdered Sugar, 1 lb</v>
      </c>
      <c r="C1267" s="15" t="n">
        <v>4</v>
      </c>
      <c r="D1267" s="15" t="n">
        <v>8.5</v>
      </c>
      <c r="E1267" s="15" t="n">
        <v>4.1</v>
      </c>
      <c r="F1267" s="16" t="s">
        <v>12290</v>
      </c>
      <c r="G1267" s="16" t="s">
        <v>12021</v>
      </c>
      <c r="H1267" s="17" t="n">
        <v>3.49</v>
      </c>
      <c r="I1267" s="18" t="n">
        <f aca="false">('SKU Master'!I1267-H1267)/'SKU Master'!I1267</f>
        <v>0.397236614853195</v>
      </c>
      <c r="J1267" s="16" t="n">
        <v>4</v>
      </c>
      <c r="K1267" s="19" t="n">
        <f aca="false">J1267*C1267</f>
        <v>16</v>
      </c>
      <c r="L1267" s="16" t="s">
        <v>12295</v>
      </c>
      <c r="M1267" s="16" t="s">
        <v>12292</v>
      </c>
      <c r="N1267" s="16" t="s">
        <v>12017</v>
      </c>
      <c r="O1267" s="16" t="s">
        <v>12300</v>
      </c>
      <c r="P1267" s="16" t="s">
        <v>12296</v>
      </c>
      <c r="Q1267" s="16" t="s">
        <v>12017</v>
      </c>
    </row>
    <row r="1268" customFormat="false" ht="15" hidden="false" customHeight="false" outlineLevel="0" collapsed="false">
      <c r="A1268" s="14" t="str">
        <f aca="false">'SKU Master'!A1268</f>
        <v>07-01267</v>
      </c>
      <c r="B1268" s="14" t="str">
        <f aca="false">VLOOKUP(A1268,'SKU Master'!$A:$N,6,FALSE())</f>
        <v>Golden Grain Co. Cornstarch, 2 lb</v>
      </c>
      <c r="C1268" s="15" t="n">
        <v>2.9</v>
      </c>
      <c r="D1268" s="15" t="n">
        <v>4.8</v>
      </c>
      <c r="E1268" s="15" t="n">
        <v>3.4</v>
      </c>
      <c r="F1268" s="16" t="s">
        <v>12290</v>
      </c>
      <c r="G1268" s="16" t="s">
        <v>12021</v>
      </c>
      <c r="H1268" s="17" t="n">
        <v>4.06</v>
      </c>
      <c r="I1268" s="18" t="n">
        <f aca="false">('SKU Master'!I1268-H1268)/'SKU Master'!I1268</f>
        <v>0.410740203193033</v>
      </c>
      <c r="J1268" s="16" t="n">
        <v>3</v>
      </c>
      <c r="K1268" s="19" t="n">
        <f aca="false">J1268*C1268</f>
        <v>8.7</v>
      </c>
      <c r="L1268" s="16" t="s">
        <v>12295</v>
      </c>
      <c r="M1268" s="16" t="s">
        <v>12292</v>
      </c>
      <c r="N1268" s="16" t="s">
        <v>12017</v>
      </c>
      <c r="O1268" s="16" t="s">
        <v>12300</v>
      </c>
      <c r="P1268" s="16" t="s">
        <v>12298</v>
      </c>
      <c r="Q1268" s="16" t="s">
        <v>12017</v>
      </c>
    </row>
    <row r="1269" customFormat="false" ht="15" hidden="false" customHeight="false" outlineLevel="0" collapsed="false">
      <c r="A1269" s="14" t="str">
        <f aca="false">'SKU Master'!A1269</f>
        <v>07-01268</v>
      </c>
      <c r="B1269" s="14" t="str">
        <f aca="false">VLOOKUP(A1269,'SKU Master'!$A:$N,6,FALSE())</f>
        <v>Golden Grain Co. Organic All-Purpose Flour, 1 lb</v>
      </c>
      <c r="C1269" s="15" t="n">
        <v>4</v>
      </c>
      <c r="D1269" s="15" t="n">
        <v>6.7</v>
      </c>
      <c r="E1269" s="15" t="n">
        <v>4.7</v>
      </c>
      <c r="F1269" s="16" t="s">
        <v>12290</v>
      </c>
      <c r="G1269" s="16" t="s">
        <v>12021</v>
      </c>
      <c r="H1269" s="17" t="n">
        <v>2.19</v>
      </c>
      <c r="I1269" s="18" t="n">
        <f aca="false">('SKU Master'!I1269-H1269)/'SKU Master'!I1269</f>
        <v>0.353982300884956</v>
      </c>
      <c r="J1269" s="16" t="n">
        <v>4</v>
      </c>
      <c r="K1269" s="19" t="n">
        <f aca="false">J1269*C1269</f>
        <v>16</v>
      </c>
      <c r="L1269" s="16" t="s">
        <v>12295</v>
      </c>
      <c r="M1269" s="16" t="s">
        <v>12292</v>
      </c>
      <c r="N1269" s="16" t="s">
        <v>12017</v>
      </c>
      <c r="O1269" s="16" t="s">
        <v>12300</v>
      </c>
      <c r="P1269" s="16" t="s">
        <v>12296</v>
      </c>
      <c r="Q1269" s="16" t="s">
        <v>12017</v>
      </c>
    </row>
    <row r="1270" customFormat="false" ht="15" hidden="false" customHeight="false" outlineLevel="0" collapsed="false">
      <c r="A1270" s="14" t="str">
        <f aca="false">'SKU Master'!A1270</f>
        <v>07-01269</v>
      </c>
      <c r="B1270" s="14" t="str">
        <f aca="false">VLOOKUP(A1270,'SKU Master'!$A:$N,6,FALSE())</f>
        <v>Redbarn Organic Brown Sugar, 5 lb</v>
      </c>
      <c r="C1270" s="15" t="n">
        <v>3.9</v>
      </c>
      <c r="D1270" s="15" t="n">
        <v>6</v>
      </c>
      <c r="E1270" s="15" t="n">
        <v>2.5</v>
      </c>
      <c r="F1270" s="16" t="s">
        <v>12290</v>
      </c>
      <c r="G1270" s="16" t="s">
        <v>12017</v>
      </c>
      <c r="H1270" s="17" t="n">
        <v>4.71</v>
      </c>
      <c r="I1270" s="18" t="n">
        <f aca="false">('SKU Master'!I1270-H1270)/'SKU Master'!I1270</f>
        <v>0.316400580551524</v>
      </c>
      <c r="J1270" s="16" t="n">
        <v>3</v>
      </c>
      <c r="K1270" s="19" t="n">
        <f aca="false">J1270*C1270</f>
        <v>11.7</v>
      </c>
      <c r="L1270" s="16" t="s">
        <v>12295</v>
      </c>
      <c r="M1270" s="16" t="s">
        <v>12292</v>
      </c>
      <c r="N1270" s="16" t="s">
        <v>12017</v>
      </c>
      <c r="O1270" s="16" t="s">
        <v>12300</v>
      </c>
      <c r="P1270" s="16" t="s">
        <v>12296</v>
      </c>
      <c r="Q1270" s="16" t="s">
        <v>12017</v>
      </c>
    </row>
    <row r="1271" customFormat="false" ht="15" hidden="false" customHeight="false" outlineLevel="0" collapsed="false">
      <c r="A1271" s="14" t="str">
        <f aca="false">'SKU Master'!A1271</f>
        <v>07-01270</v>
      </c>
      <c r="B1271" s="14" t="str">
        <f aca="false">VLOOKUP(A1271,'SKU Master'!$A:$N,6,FALSE())</f>
        <v>Orchard Spread Baking Powder, 4 lb</v>
      </c>
      <c r="C1271" s="15" t="n">
        <v>4.4</v>
      </c>
      <c r="D1271" s="15" t="n">
        <v>7.8</v>
      </c>
      <c r="E1271" s="15" t="n">
        <v>3.9</v>
      </c>
      <c r="F1271" s="16" t="s">
        <v>12290</v>
      </c>
      <c r="G1271" s="16" t="s">
        <v>12021</v>
      </c>
      <c r="H1271" s="17" t="n">
        <v>2.93</v>
      </c>
      <c r="I1271" s="18" t="n">
        <f aca="false">('SKU Master'!I1271-H1271)/'SKU Master'!I1271</f>
        <v>0.347438752783964</v>
      </c>
      <c r="J1271" s="16" t="n">
        <v>6</v>
      </c>
      <c r="K1271" s="19" t="n">
        <f aca="false">J1271*C1271</f>
        <v>26.4</v>
      </c>
      <c r="L1271" s="16" t="s">
        <v>12295</v>
      </c>
      <c r="M1271" s="16" t="s">
        <v>12292</v>
      </c>
      <c r="N1271" s="16" t="s">
        <v>12017</v>
      </c>
      <c r="O1271" s="16" t="s">
        <v>12300</v>
      </c>
      <c r="P1271" s="16" t="s">
        <v>12297</v>
      </c>
      <c r="Q1271" s="16" t="s">
        <v>12017</v>
      </c>
    </row>
    <row r="1272" customFormat="false" ht="15" hidden="false" customHeight="false" outlineLevel="0" collapsed="false">
      <c r="A1272" s="14" t="str">
        <f aca="false">'SKU Master'!A1272</f>
        <v>07-01271</v>
      </c>
      <c r="B1272" s="14" t="str">
        <f aca="false">VLOOKUP(A1272,'SKU Master'!$A:$N,6,FALSE())</f>
        <v>Pepperlane Cornstarch, 12 oz</v>
      </c>
      <c r="C1272" s="15" t="n">
        <v>4.1</v>
      </c>
      <c r="D1272" s="15" t="n">
        <v>5.6</v>
      </c>
      <c r="E1272" s="15" t="n">
        <v>4.6</v>
      </c>
      <c r="F1272" s="16" t="s">
        <v>12290</v>
      </c>
      <c r="G1272" s="16" t="s">
        <v>12017</v>
      </c>
      <c r="H1272" s="17" t="n">
        <v>3.55</v>
      </c>
      <c r="I1272" s="18" t="n">
        <f aca="false">('SKU Master'!I1272-H1272)/'SKU Master'!I1272</f>
        <v>0.353369763205829</v>
      </c>
      <c r="J1272" s="16" t="n">
        <v>1</v>
      </c>
      <c r="K1272" s="19" t="n">
        <f aca="false">J1272*C1272</f>
        <v>4.1</v>
      </c>
      <c r="L1272" s="16" t="s">
        <v>12291</v>
      </c>
      <c r="M1272" s="16" t="s">
        <v>12292</v>
      </c>
      <c r="N1272" s="16" t="s">
        <v>12017</v>
      </c>
      <c r="O1272" s="16" t="s">
        <v>12300</v>
      </c>
      <c r="P1272" s="16" t="s">
        <v>12294</v>
      </c>
      <c r="Q1272" s="16" t="s">
        <v>12017</v>
      </c>
    </row>
    <row r="1273" customFormat="false" ht="15" hidden="false" customHeight="false" outlineLevel="0" collapsed="false">
      <c r="A1273" s="14" t="str">
        <f aca="false">'SKU Master'!A1273</f>
        <v>07-01272</v>
      </c>
      <c r="B1273" s="14" t="str">
        <f aca="false">VLOOKUP(A1273,'SKU Master'!$A:$N,6,FALSE())</f>
        <v>Wheatstone All-Purpose Flour, 1 lb</v>
      </c>
      <c r="C1273" s="15" t="n">
        <v>4.5</v>
      </c>
      <c r="D1273" s="15" t="n">
        <v>4.6</v>
      </c>
      <c r="E1273" s="15" t="n">
        <v>3.4</v>
      </c>
      <c r="F1273" s="16" t="s">
        <v>12290</v>
      </c>
      <c r="G1273" s="16" t="s">
        <v>12021</v>
      </c>
      <c r="H1273" s="17" t="n">
        <v>2.67</v>
      </c>
      <c r="I1273" s="18" t="n">
        <f aca="false">('SKU Master'!I1273-H1273)/'SKU Master'!I1273</f>
        <v>0.391799544419134</v>
      </c>
      <c r="J1273" s="16" t="n">
        <v>5</v>
      </c>
      <c r="K1273" s="19" t="n">
        <f aca="false">J1273*C1273</f>
        <v>22.5</v>
      </c>
      <c r="L1273" s="16" t="s">
        <v>12295</v>
      </c>
      <c r="M1273" s="16" t="s">
        <v>12292</v>
      </c>
      <c r="N1273" s="16" t="s">
        <v>12017</v>
      </c>
      <c r="O1273" s="16" t="s">
        <v>12300</v>
      </c>
      <c r="P1273" s="16" t="s">
        <v>12297</v>
      </c>
      <c r="Q1273" s="16" t="s">
        <v>12021</v>
      </c>
    </row>
    <row r="1274" customFormat="false" ht="15" hidden="false" customHeight="false" outlineLevel="0" collapsed="false">
      <c r="A1274" s="14" t="str">
        <f aca="false">'SKU Master'!A1274</f>
        <v>07-01273</v>
      </c>
      <c r="B1274" s="14" t="str">
        <f aca="false">VLOOKUP(A1274,'SKU Master'!$A:$N,6,FALSE())</f>
        <v>Golden Grain Co. Organic All-Purpose Flour, 5 lb</v>
      </c>
      <c r="C1274" s="15" t="n">
        <v>2.7</v>
      </c>
      <c r="D1274" s="15" t="n">
        <v>8.2</v>
      </c>
      <c r="E1274" s="15" t="n">
        <v>4.6</v>
      </c>
      <c r="F1274" s="16" t="s">
        <v>12290</v>
      </c>
      <c r="G1274" s="16" t="s">
        <v>12021</v>
      </c>
      <c r="H1274" s="17" t="n">
        <v>2.41</v>
      </c>
      <c r="I1274" s="18" t="n">
        <f aca="false">('SKU Master'!I1274-H1274)/'SKU Master'!I1274</f>
        <v>0.395989974937343</v>
      </c>
      <c r="J1274" s="16" t="n">
        <v>3</v>
      </c>
      <c r="K1274" s="19" t="n">
        <f aca="false">J1274*C1274</f>
        <v>8.1</v>
      </c>
      <c r="L1274" s="16" t="s">
        <v>12295</v>
      </c>
      <c r="M1274" s="16" t="s">
        <v>12292</v>
      </c>
      <c r="N1274" s="16" t="s">
        <v>12017</v>
      </c>
      <c r="O1274" s="16" t="s">
        <v>12300</v>
      </c>
      <c r="P1274" s="16" t="s">
        <v>12298</v>
      </c>
      <c r="Q1274" s="16" t="s">
        <v>12017</v>
      </c>
    </row>
    <row r="1275" customFormat="false" ht="15" hidden="false" customHeight="false" outlineLevel="0" collapsed="false">
      <c r="A1275" s="14" t="str">
        <f aca="false">'SKU Master'!A1275</f>
        <v>07-01274</v>
      </c>
      <c r="B1275" s="14" t="str">
        <f aca="false">VLOOKUP(A1275,'SKU Master'!$A:$N,6,FALSE())</f>
        <v>Wheatstone Organic Bread Flour, 12 oz</v>
      </c>
      <c r="C1275" s="15" t="n">
        <v>4.1</v>
      </c>
      <c r="D1275" s="15" t="n">
        <v>7.4</v>
      </c>
      <c r="E1275" s="15" t="n">
        <v>4</v>
      </c>
      <c r="F1275" s="16" t="s">
        <v>12290</v>
      </c>
      <c r="G1275" s="16" t="s">
        <v>12017</v>
      </c>
      <c r="H1275" s="17" t="n">
        <v>2.11</v>
      </c>
      <c r="I1275" s="18" t="n">
        <f aca="false">('SKU Master'!I1275-H1275)/'SKU Master'!I1275</f>
        <v>0.39541547277937</v>
      </c>
      <c r="J1275" s="16" t="n">
        <v>2</v>
      </c>
      <c r="K1275" s="19" t="n">
        <f aca="false">J1275*C1275</f>
        <v>8.2</v>
      </c>
      <c r="L1275" s="16" t="s">
        <v>12295</v>
      </c>
      <c r="M1275" s="16" t="s">
        <v>12292</v>
      </c>
      <c r="N1275" s="16" t="s">
        <v>12017</v>
      </c>
      <c r="O1275" s="16" t="s">
        <v>12300</v>
      </c>
      <c r="P1275" s="16" t="s">
        <v>12294</v>
      </c>
      <c r="Q1275" s="16" t="s">
        <v>12017</v>
      </c>
    </row>
    <row r="1276" customFormat="false" ht="15" hidden="false" customHeight="false" outlineLevel="0" collapsed="false">
      <c r="A1276" s="14" t="str">
        <f aca="false">'SKU Master'!A1276</f>
        <v>07-01275</v>
      </c>
      <c r="B1276" s="14" t="str">
        <f aca="false">VLOOKUP(A1276,'SKU Master'!$A:$N,6,FALSE())</f>
        <v>Golden Grain Co. Organic Powdered Sugar, 4 lb</v>
      </c>
      <c r="C1276" s="15" t="n">
        <v>3.1</v>
      </c>
      <c r="D1276" s="15" t="n">
        <v>6.6</v>
      </c>
      <c r="E1276" s="15" t="n">
        <v>3.9</v>
      </c>
      <c r="F1276" s="16" t="s">
        <v>12290</v>
      </c>
      <c r="G1276" s="16" t="s">
        <v>12021</v>
      </c>
      <c r="H1276" s="17" t="n">
        <v>2.89</v>
      </c>
      <c r="I1276" s="18" t="n">
        <f aca="false">('SKU Master'!I1276-H1276)/'SKU Master'!I1276</f>
        <v>0.356347438752784</v>
      </c>
      <c r="J1276" s="16" t="n">
        <v>3</v>
      </c>
      <c r="K1276" s="19" t="n">
        <f aca="false">J1276*C1276</f>
        <v>9.3</v>
      </c>
      <c r="L1276" s="16" t="s">
        <v>12295</v>
      </c>
      <c r="M1276" s="16" t="s">
        <v>12292</v>
      </c>
      <c r="N1276" s="16" t="s">
        <v>12017</v>
      </c>
      <c r="O1276" s="16" t="s">
        <v>12300</v>
      </c>
      <c r="P1276" s="16" t="s">
        <v>12296</v>
      </c>
      <c r="Q1276" s="16" t="s">
        <v>12017</v>
      </c>
    </row>
    <row r="1277" customFormat="false" ht="15" hidden="false" customHeight="false" outlineLevel="0" collapsed="false">
      <c r="A1277" s="14" t="str">
        <f aca="false">'SKU Master'!A1277</f>
        <v>07-01276</v>
      </c>
      <c r="B1277" s="14" t="str">
        <f aca="false">VLOOKUP(A1277,'SKU Master'!$A:$N,6,FALSE())</f>
        <v>Nutgrove Organic Vanilla Extract, 2 lb</v>
      </c>
      <c r="C1277" s="15" t="n">
        <v>4.4</v>
      </c>
      <c r="D1277" s="15" t="n">
        <v>6.5</v>
      </c>
      <c r="E1277" s="15" t="n">
        <v>4.1</v>
      </c>
      <c r="F1277" s="16" t="s">
        <v>12290</v>
      </c>
      <c r="G1277" s="16" t="s">
        <v>12021</v>
      </c>
      <c r="H1277" s="17" t="n">
        <v>3.46</v>
      </c>
      <c r="I1277" s="18" t="n">
        <f aca="false">('SKU Master'!I1277-H1277)/'SKU Master'!I1277</f>
        <v>0.292433537832311</v>
      </c>
      <c r="J1277" s="16" t="n">
        <v>6</v>
      </c>
      <c r="K1277" s="19" t="n">
        <f aca="false">J1277*C1277</f>
        <v>26.4</v>
      </c>
      <c r="L1277" s="16" t="s">
        <v>12295</v>
      </c>
      <c r="M1277" s="16" t="s">
        <v>12292</v>
      </c>
      <c r="N1277" s="16" t="s">
        <v>12017</v>
      </c>
      <c r="O1277" s="16" t="s">
        <v>12300</v>
      </c>
      <c r="P1277" s="16" t="s">
        <v>12297</v>
      </c>
      <c r="Q1277" s="16" t="s">
        <v>12017</v>
      </c>
    </row>
    <row r="1278" customFormat="false" ht="15" hidden="false" customHeight="false" outlineLevel="0" collapsed="false">
      <c r="A1278" s="14" t="str">
        <f aca="false">'SKU Master'!A1278</f>
        <v>07-01277</v>
      </c>
      <c r="B1278" s="14" t="str">
        <f aca="false">VLOOKUP(A1278,'SKU Master'!$A:$N,6,FALSE())</f>
        <v>Harborline Yeast, 5 lb</v>
      </c>
      <c r="C1278" s="15" t="n">
        <v>4.4</v>
      </c>
      <c r="D1278" s="15" t="n">
        <v>6.3</v>
      </c>
      <c r="E1278" s="15" t="n">
        <v>2.9</v>
      </c>
      <c r="F1278" s="16" t="s">
        <v>12290</v>
      </c>
      <c r="G1278" s="16" t="s">
        <v>12021</v>
      </c>
      <c r="H1278" s="17" t="n">
        <v>1.92</v>
      </c>
      <c r="I1278" s="18" t="n">
        <f aca="false">('SKU Master'!I1278-H1278)/'SKU Master'!I1278</f>
        <v>0.493403693931398</v>
      </c>
      <c r="J1278" s="16" t="n">
        <v>5</v>
      </c>
      <c r="K1278" s="19" t="n">
        <f aca="false">J1278*C1278</f>
        <v>22</v>
      </c>
      <c r="L1278" s="16" t="s">
        <v>12295</v>
      </c>
      <c r="M1278" s="16" t="s">
        <v>12292</v>
      </c>
      <c r="N1278" s="16" t="s">
        <v>12017</v>
      </c>
      <c r="O1278" s="16" t="s">
        <v>12300</v>
      </c>
      <c r="P1278" s="16" t="s">
        <v>12296</v>
      </c>
      <c r="Q1278" s="16" t="s">
        <v>12017</v>
      </c>
    </row>
    <row r="1279" customFormat="false" ht="15" hidden="false" customHeight="false" outlineLevel="0" collapsed="false">
      <c r="A1279" s="14" t="str">
        <f aca="false">'SKU Master'!A1279</f>
        <v>07-01278</v>
      </c>
      <c r="B1279" s="14" t="str">
        <f aca="false">VLOOKUP(A1279,'SKU Master'!$A:$N,6,FALSE())</f>
        <v>Redbarn Organic All-Purpose Flour, 1 lb</v>
      </c>
      <c r="C1279" s="15" t="n">
        <v>3.1</v>
      </c>
      <c r="D1279" s="15" t="n">
        <v>6.9</v>
      </c>
      <c r="E1279" s="15" t="n">
        <v>2.8</v>
      </c>
      <c r="F1279" s="16" t="s">
        <v>12290</v>
      </c>
      <c r="G1279" s="16" t="s">
        <v>12017</v>
      </c>
      <c r="H1279" s="17" t="n">
        <v>4.4</v>
      </c>
      <c r="I1279" s="18" t="n">
        <f aca="false">('SKU Master'!I1279-H1279)/'SKU Master'!I1279</f>
        <v>0.351988217967599</v>
      </c>
      <c r="J1279" s="16" t="n">
        <v>2</v>
      </c>
      <c r="K1279" s="19" t="n">
        <f aca="false">J1279*C1279</f>
        <v>6.2</v>
      </c>
      <c r="L1279" s="16" t="s">
        <v>12295</v>
      </c>
      <c r="M1279" s="16" t="s">
        <v>12292</v>
      </c>
      <c r="N1279" s="16" t="s">
        <v>12017</v>
      </c>
      <c r="O1279" s="16" t="s">
        <v>12300</v>
      </c>
      <c r="P1279" s="16" t="s">
        <v>12298</v>
      </c>
      <c r="Q1279" s="16" t="s">
        <v>12017</v>
      </c>
    </row>
    <row r="1280" customFormat="false" ht="15" hidden="false" customHeight="false" outlineLevel="0" collapsed="false">
      <c r="A1280" s="14" t="str">
        <f aca="false">'SKU Master'!A1280</f>
        <v>07-01279</v>
      </c>
      <c r="B1280" s="14" t="str">
        <f aca="false">VLOOKUP(A1280,'SKU Master'!$A:$N,6,FALSE())</f>
        <v>Thrift Row Chocolate Chips, 5 lb</v>
      </c>
      <c r="C1280" s="15" t="n">
        <v>3</v>
      </c>
      <c r="D1280" s="15" t="n">
        <v>4.4</v>
      </c>
      <c r="E1280" s="15" t="n">
        <v>4.8</v>
      </c>
      <c r="F1280" s="16" t="s">
        <v>12290</v>
      </c>
      <c r="G1280" s="16" t="s">
        <v>12021</v>
      </c>
      <c r="H1280" s="17" t="n">
        <v>1.53</v>
      </c>
      <c r="I1280" s="18" t="n">
        <f aca="false">('SKU Master'!I1280-H1280)/'SKU Master'!I1280</f>
        <v>0.451612903225806</v>
      </c>
      <c r="J1280" s="16" t="n">
        <v>2</v>
      </c>
      <c r="K1280" s="19" t="n">
        <f aca="false">J1280*C1280</f>
        <v>6</v>
      </c>
      <c r="L1280" s="16" t="s">
        <v>12295</v>
      </c>
      <c r="M1280" s="16" t="s">
        <v>12292</v>
      </c>
      <c r="N1280" s="16" t="s">
        <v>12017</v>
      </c>
      <c r="O1280" s="16" t="s">
        <v>12300</v>
      </c>
      <c r="P1280" s="16" t="s">
        <v>12298</v>
      </c>
      <c r="Q1280" s="16" t="s">
        <v>12017</v>
      </c>
    </row>
    <row r="1281" customFormat="false" ht="15" hidden="false" customHeight="false" outlineLevel="0" collapsed="false">
      <c r="A1281" s="14" t="str">
        <f aca="false">'SKU Master'!A1281</f>
        <v>07-01280</v>
      </c>
      <c r="B1281" s="14" t="str">
        <f aca="false">VLOOKUP(A1281,'SKU Master'!$A:$N,6,FALSE())</f>
        <v>Roastport All-Purpose Flour, 2 lb</v>
      </c>
      <c r="C1281" s="15" t="n">
        <v>4.4</v>
      </c>
      <c r="D1281" s="15" t="n">
        <v>5.3</v>
      </c>
      <c r="E1281" s="15" t="n">
        <v>2.7</v>
      </c>
      <c r="F1281" s="16" t="s">
        <v>12290</v>
      </c>
      <c r="G1281" s="16" t="s">
        <v>12021</v>
      </c>
      <c r="H1281" s="17" t="n">
        <v>2.65</v>
      </c>
      <c r="I1281" s="18" t="n">
        <f aca="false">('SKU Master'!I1281-H1281)/'SKU Master'!I1281</f>
        <v>0.396355353075171</v>
      </c>
      <c r="J1281" s="16" t="n">
        <v>4</v>
      </c>
      <c r="K1281" s="19" t="n">
        <f aca="false">J1281*C1281</f>
        <v>17.6</v>
      </c>
      <c r="L1281" s="16" t="s">
        <v>12299</v>
      </c>
      <c r="M1281" s="16" t="s">
        <v>12292</v>
      </c>
      <c r="N1281" s="16" t="s">
        <v>12017</v>
      </c>
      <c r="O1281" s="16" t="s">
        <v>12300</v>
      </c>
      <c r="P1281" s="16" t="s">
        <v>12296</v>
      </c>
      <c r="Q1281" s="16" t="s">
        <v>12017</v>
      </c>
    </row>
    <row r="1282" customFormat="false" ht="15" hidden="false" customHeight="false" outlineLevel="0" collapsed="false">
      <c r="A1282" s="14" t="str">
        <f aca="false">'SKU Master'!A1282</f>
        <v>07-01281</v>
      </c>
      <c r="B1282" s="14" t="str">
        <f aca="false">VLOOKUP(A1282,'SKU Master'!$A:$N,6,FALSE())</f>
        <v>Redbarn Organic Baking Soda, 1 lb</v>
      </c>
      <c r="C1282" s="15" t="n">
        <v>4.2</v>
      </c>
      <c r="D1282" s="15" t="n">
        <v>6.9</v>
      </c>
      <c r="E1282" s="15" t="n">
        <v>3.6</v>
      </c>
      <c r="F1282" s="16" t="s">
        <v>12290</v>
      </c>
      <c r="G1282" s="16" t="s">
        <v>12021</v>
      </c>
      <c r="H1282" s="17" t="n">
        <v>3.4</v>
      </c>
      <c r="I1282" s="18" t="n">
        <f aca="false">('SKU Master'!I1282-H1282)/'SKU Master'!I1282</f>
        <v>0.412780656303972</v>
      </c>
      <c r="J1282" s="16" t="n">
        <v>4</v>
      </c>
      <c r="K1282" s="19" t="n">
        <f aca="false">J1282*C1282</f>
        <v>16.8</v>
      </c>
      <c r="L1282" s="16" t="s">
        <v>12295</v>
      </c>
      <c r="M1282" s="16" t="s">
        <v>12292</v>
      </c>
      <c r="N1282" s="16" t="s">
        <v>12017</v>
      </c>
      <c r="O1282" s="16" t="s">
        <v>12300</v>
      </c>
      <c r="P1282" s="16" t="s">
        <v>12297</v>
      </c>
      <c r="Q1282" s="16" t="s">
        <v>12017</v>
      </c>
    </row>
    <row r="1283" customFormat="false" ht="15" hidden="false" customHeight="false" outlineLevel="0" collapsed="false">
      <c r="A1283" s="14" t="str">
        <f aca="false">'SKU Master'!A1283</f>
        <v>07-01282</v>
      </c>
      <c r="B1283" s="14" t="str">
        <f aca="false">VLOOKUP(A1283,'SKU Master'!$A:$N,6,FALSE())</f>
        <v>Redbarn Organic Chocolate Chips, 4 lb</v>
      </c>
      <c r="C1283" s="15" t="n">
        <v>3.9</v>
      </c>
      <c r="D1283" s="15" t="n">
        <v>6.7</v>
      </c>
      <c r="E1283" s="15" t="n">
        <v>3.8</v>
      </c>
      <c r="F1283" s="16" t="s">
        <v>12290</v>
      </c>
      <c r="G1283" s="16" t="s">
        <v>12017</v>
      </c>
      <c r="H1283" s="17" t="n">
        <v>2.37</v>
      </c>
      <c r="I1283" s="18" t="n">
        <f aca="false">('SKU Master'!I1283-H1283)/'SKU Master'!I1283</f>
        <v>0.37467018469657</v>
      </c>
      <c r="J1283" s="16" t="n">
        <v>4</v>
      </c>
      <c r="K1283" s="19" t="n">
        <f aca="false">J1283*C1283</f>
        <v>15.6</v>
      </c>
      <c r="L1283" s="16" t="s">
        <v>12295</v>
      </c>
      <c r="M1283" s="16" t="s">
        <v>12292</v>
      </c>
      <c r="N1283" s="16" t="s">
        <v>12017</v>
      </c>
      <c r="O1283" s="16" t="s">
        <v>12300</v>
      </c>
      <c r="P1283" s="16" t="s">
        <v>12296</v>
      </c>
      <c r="Q1283" s="16" t="s">
        <v>12017</v>
      </c>
    </row>
    <row r="1284" customFormat="false" ht="15" hidden="false" customHeight="false" outlineLevel="0" collapsed="false">
      <c r="A1284" s="14" t="str">
        <f aca="false">'SKU Master'!A1284</f>
        <v>07-01283</v>
      </c>
      <c r="B1284" s="14" t="str">
        <f aca="false">VLOOKUP(A1284,'SKU Master'!$A:$N,6,FALSE())</f>
        <v>Thrift Row Organic Cornstarch, 5 lb</v>
      </c>
      <c r="C1284" s="15" t="n">
        <v>3.4</v>
      </c>
      <c r="D1284" s="15" t="n">
        <v>7.9</v>
      </c>
      <c r="E1284" s="15" t="n">
        <v>3</v>
      </c>
      <c r="F1284" s="16" t="s">
        <v>12290</v>
      </c>
      <c r="G1284" s="16" t="s">
        <v>12017</v>
      </c>
      <c r="H1284" s="17" t="n">
        <v>1.63</v>
      </c>
      <c r="I1284" s="18" t="n">
        <f aca="false">('SKU Master'!I1284-H1284)/'SKU Master'!I1284</f>
        <v>0.454849498327759</v>
      </c>
      <c r="J1284" s="16" t="n">
        <v>5</v>
      </c>
      <c r="K1284" s="19" t="n">
        <f aca="false">J1284*C1284</f>
        <v>17</v>
      </c>
      <c r="L1284" s="16" t="s">
        <v>12295</v>
      </c>
      <c r="M1284" s="16" t="s">
        <v>12292</v>
      </c>
      <c r="N1284" s="16" t="s">
        <v>12017</v>
      </c>
      <c r="O1284" s="16" t="s">
        <v>12300</v>
      </c>
      <c r="P1284" s="16" t="s">
        <v>12297</v>
      </c>
      <c r="Q1284" s="16" t="s">
        <v>12017</v>
      </c>
    </row>
    <row r="1285" customFormat="false" ht="15" hidden="false" customHeight="false" outlineLevel="0" collapsed="false">
      <c r="A1285" s="14" t="str">
        <f aca="false">'SKU Master'!A1285</f>
        <v>07-01284</v>
      </c>
      <c r="B1285" s="14" t="str">
        <f aca="false">VLOOKUP(A1285,'SKU Master'!$A:$N,6,FALSE())</f>
        <v>Kettle Row Organic Granulated Sugar, 2 lb</v>
      </c>
      <c r="C1285" s="15" t="n">
        <v>4.7</v>
      </c>
      <c r="D1285" s="15" t="n">
        <v>6.3</v>
      </c>
      <c r="E1285" s="15" t="n">
        <v>2.7</v>
      </c>
      <c r="F1285" s="16" t="s">
        <v>12290</v>
      </c>
      <c r="G1285" s="16" t="s">
        <v>12017</v>
      </c>
      <c r="H1285" s="17" t="n">
        <v>4.45</v>
      </c>
      <c r="I1285" s="18" t="n">
        <f aca="false">('SKU Master'!I1285-H1285)/'SKU Master'!I1285</f>
        <v>0.314329738058552</v>
      </c>
      <c r="J1285" s="16" t="n">
        <v>6</v>
      </c>
      <c r="K1285" s="19" t="n">
        <f aca="false">J1285*C1285</f>
        <v>28.2</v>
      </c>
      <c r="L1285" s="16" t="s">
        <v>12295</v>
      </c>
      <c r="M1285" s="16" t="s">
        <v>12292</v>
      </c>
      <c r="N1285" s="16" t="s">
        <v>12017</v>
      </c>
      <c r="O1285" s="16" t="s">
        <v>12300</v>
      </c>
      <c r="P1285" s="16" t="s">
        <v>12297</v>
      </c>
      <c r="Q1285" s="16" t="s">
        <v>12017</v>
      </c>
    </row>
    <row r="1286" customFormat="false" ht="15" hidden="false" customHeight="false" outlineLevel="0" collapsed="false">
      <c r="A1286" s="14" t="str">
        <f aca="false">'SKU Master'!A1286</f>
        <v>07-01285</v>
      </c>
      <c r="B1286" s="14" t="str">
        <f aca="false">VLOOKUP(A1286,'SKU Master'!$A:$N,6,FALSE())</f>
        <v>Roastport Brown Sugar, 12 oz</v>
      </c>
      <c r="C1286" s="15" t="n">
        <v>4.4</v>
      </c>
      <c r="D1286" s="15" t="n">
        <v>9</v>
      </c>
      <c r="E1286" s="15" t="n">
        <v>4.5</v>
      </c>
      <c r="F1286" s="16" t="s">
        <v>12290</v>
      </c>
      <c r="G1286" s="16" t="s">
        <v>12021</v>
      </c>
      <c r="H1286" s="17" t="n">
        <v>3.77</v>
      </c>
      <c r="I1286" s="18" t="n">
        <f aca="false">('SKU Master'!I1286-H1286)/'SKU Master'!I1286</f>
        <v>0.300556586270872</v>
      </c>
      <c r="J1286" s="16" t="n">
        <v>6</v>
      </c>
      <c r="K1286" s="19" t="n">
        <f aca="false">J1286*C1286</f>
        <v>26.4</v>
      </c>
      <c r="L1286" s="16" t="s">
        <v>12295</v>
      </c>
      <c r="M1286" s="16" t="s">
        <v>12292</v>
      </c>
      <c r="N1286" s="16" t="s">
        <v>12017</v>
      </c>
      <c r="O1286" s="16" t="s">
        <v>12300</v>
      </c>
      <c r="P1286" s="16" t="s">
        <v>12297</v>
      </c>
      <c r="Q1286" s="16" t="s">
        <v>12017</v>
      </c>
    </row>
    <row r="1287" customFormat="false" ht="15" hidden="false" customHeight="false" outlineLevel="0" collapsed="false">
      <c r="A1287" s="14" t="str">
        <f aca="false">'SKU Master'!A1287</f>
        <v>07-01286</v>
      </c>
      <c r="B1287" s="14" t="str">
        <f aca="false">VLOOKUP(A1287,'SKU Master'!$A:$N,6,FALSE())</f>
        <v>Redbarn Organic Yeast, 2 lb</v>
      </c>
      <c r="C1287" s="15" t="n">
        <v>3.5</v>
      </c>
      <c r="D1287" s="15" t="n">
        <v>4.3</v>
      </c>
      <c r="E1287" s="15" t="n">
        <v>3.6</v>
      </c>
      <c r="F1287" s="16" t="s">
        <v>12290</v>
      </c>
      <c r="G1287" s="16" t="s">
        <v>12021</v>
      </c>
      <c r="H1287" s="17" t="n">
        <v>3.03</v>
      </c>
      <c r="I1287" s="18" t="n">
        <f aca="false">('SKU Master'!I1287-H1287)/'SKU Master'!I1287</f>
        <v>0.367432150313152</v>
      </c>
      <c r="J1287" s="16" t="n">
        <v>5</v>
      </c>
      <c r="K1287" s="19" t="n">
        <f aca="false">J1287*C1287</f>
        <v>17.5</v>
      </c>
      <c r="L1287" s="16" t="s">
        <v>12295</v>
      </c>
      <c r="M1287" s="16" t="s">
        <v>12292</v>
      </c>
      <c r="N1287" s="16" t="s">
        <v>12017</v>
      </c>
      <c r="O1287" s="16" t="s">
        <v>12300</v>
      </c>
      <c r="P1287" s="16" t="s">
        <v>12296</v>
      </c>
      <c r="Q1287" s="16" t="s">
        <v>12017</v>
      </c>
    </row>
    <row r="1288" customFormat="false" ht="15" hidden="false" customHeight="false" outlineLevel="0" collapsed="false">
      <c r="A1288" s="14" t="str">
        <f aca="false">'SKU Master'!A1288</f>
        <v>07-01287</v>
      </c>
      <c r="B1288" s="14" t="str">
        <f aca="false">VLOOKUP(A1288,'SKU Master'!$A:$N,6,FALSE())</f>
        <v>Pepperlane Organic Cornstarch, 5 lb</v>
      </c>
      <c r="C1288" s="15" t="n">
        <v>4.7</v>
      </c>
      <c r="D1288" s="15" t="n">
        <v>8.3</v>
      </c>
      <c r="E1288" s="15" t="n">
        <v>4.7</v>
      </c>
      <c r="F1288" s="16" t="s">
        <v>12290</v>
      </c>
      <c r="G1288" s="16" t="s">
        <v>12017</v>
      </c>
      <c r="H1288" s="17" t="n">
        <v>3.28</v>
      </c>
      <c r="I1288" s="18" t="n">
        <f aca="false">('SKU Master'!I1288-H1288)/'SKU Master'!I1288</f>
        <v>0.379962192816635</v>
      </c>
      <c r="J1288" s="16" t="n">
        <v>4</v>
      </c>
      <c r="K1288" s="19" t="n">
        <f aca="false">J1288*C1288</f>
        <v>18.8</v>
      </c>
      <c r="L1288" s="16" t="s">
        <v>12295</v>
      </c>
      <c r="M1288" s="16" t="s">
        <v>12292</v>
      </c>
      <c r="N1288" s="16" t="s">
        <v>12017</v>
      </c>
      <c r="O1288" s="16" t="s">
        <v>12300</v>
      </c>
      <c r="P1288" s="16" t="s">
        <v>12296</v>
      </c>
      <c r="Q1288" s="16" t="s">
        <v>12017</v>
      </c>
    </row>
    <row r="1289" customFormat="false" ht="15" hidden="false" customHeight="false" outlineLevel="0" collapsed="false">
      <c r="A1289" s="14" t="str">
        <f aca="false">'SKU Master'!A1289</f>
        <v>07-01288</v>
      </c>
      <c r="B1289" s="14" t="str">
        <f aca="false">VLOOKUP(A1289,'SKU Master'!$A:$N,6,FALSE())</f>
        <v>Orchard Spread Organic Vanilla Extract, 4 lb</v>
      </c>
      <c r="C1289" s="15" t="n">
        <v>3.4</v>
      </c>
      <c r="D1289" s="15" t="n">
        <v>5.3</v>
      </c>
      <c r="E1289" s="15" t="n">
        <v>4.2</v>
      </c>
      <c r="F1289" s="16" t="s">
        <v>12290</v>
      </c>
      <c r="G1289" s="16" t="s">
        <v>12017</v>
      </c>
      <c r="H1289" s="17" t="n">
        <v>4.81</v>
      </c>
      <c r="I1289" s="18" t="n">
        <f aca="false">('SKU Master'!I1289-H1289)/'SKU Master'!I1289</f>
        <v>0.30188679245283</v>
      </c>
      <c r="J1289" s="16" t="n">
        <v>4</v>
      </c>
      <c r="K1289" s="19" t="n">
        <f aca="false">J1289*C1289</f>
        <v>13.6</v>
      </c>
      <c r="L1289" s="16" t="s">
        <v>12295</v>
      </c>
      <c r="M1289" s="16" t="s">
        <v>12292</v>
      </c>
      <c r="N1289" s="16" t="s">
        <v>12017</v>
      </c>
      <c r="O1289" s="16" t="s">
        <v>12300</v>
      </c>
      <c r="P1289" s="16" t="s">
        <v>12296</v>
      </c>
      <c r="Q1289" s="16" t="s">
        <v>12017</v>
      </c>
    </row>
    <row r="1290" customFormat="false" ht="15" hidden="false" customHeight="false" outlineLevel="0" collapsed="false">
      <c r="A1290" s="14" t="str">
        <f aca="false">'SKU Master'!A1290</f>
        <v>07-01289</v>
      </c>
      <c r="B1290" s="14" t="str">
        <f aca="false">VLOOKUP(A1290,'SKU Master'!$A:$N,6,FALSE())</f>
        <v>Pepperlane Organic Bread Flour, 4 lb</v>
      </c>
      <c r="C1290" s="15" t="n">
        <v>3.7</v>
      </c>
      <c r="D1290" s="15" t="n">
        <v>8.6</v>
      </c>
      <c r="E1290" s="15" t="n">
        <v>5</v>
      </c>
      <c r="F1290" s="16" t="s">
        <v>12290</v>
      </c>
      <c r="G1290" s="16" t="s">
        <v>12021</v>
      </c>
      <c r="H1290" s="17" t="n">
        <v>2.07</v>
      </c>
      <c r="I1290" s="18" t="n">
        <f aca="false">('SKU Master'!I1290-H1290)/'SKU Master'!I1290</f>
        <v>0.283737024221453</v>
      </c>
      <c r="J1290" s="16" t="n">
        <v>5</v>
      </c>
      <c r="K1290" s="19" t="n">
        <f aca="false">J1290*C1290</f>
        <v>18.5</v>
      </c>
      <c r="L1290" s="16" t="s">
        <v>12295</v>
      </c>
      <c r="M1290" s="16" t="s">
        <v>12292</v>
      </c>
      <c r="N1290" s="16" t="s">
        <v>12017</v>
      </c>
      <c r="O1290" s="16" t="s">
        <v>12300</v>
      </c>
      <c r="P1290" s="16" t="s">
        <v>12297</v>
      </c>
      <c r="Q1290" s="16" t="s">
        <v>12017</v>
      </c>
    </row>
    <row r="1291" customFormat="false" ht="15" hidden="false" customHeight="false" outlineLevel="0" collapsed="false">
      <c r="A1291" s="14" t="str">
        <f aca="false">'SKU Master'!A1291</f>
        <v>07-01290</v>
      </c>
      <c r="B1291" s="14" t="str">
        <f aca="false">VLOOKUP(A1291,'SKU Master'!$A:$N,6,FALSE())</f>
        <v>Redbarn Organic Baking Soda, 4 lb</v>
      </c>
      <c r="C1291" s="15" t="n">
        <v>4.6</v>
      </c>
      <c r="D1291" s="15" t="n">
        <v>5.3</v>
      </c>
      <c r="E1291" s="15" t="n">
        <v>4.3</v>
      </c>
      <c r="F1291" s="16" t="s">
        <v>12290</v>
      </c>
      <c r="G1291" s="16" t="s">
        <v>12021</v>
      </c>
      <c r="H1291" s="17" t="n">
        <v>2.5</v>
      </c>
      <c r="I1291" s="18" t="n">
        <f aca="false">('SKU Master'!I1291-H1291)/'SKU Master'!I1291</f>
        <v>0.283667621776504</v>
      </c>
      <c r="J1291" s="16" t="n">
        <v>3</v>
      </c>
      <c r="K1291" s="19" t="n">
        <f aca="false">J1291*C1291</f>
        <v>13.8</v>
      </c>
      <c r="L1291" s="16" t="s">
        <v>12295</v>
      </c>
      <c r="M1291" s="16" t="s">
        <v>12292</v>
      </c>
      <c r="N1291" s="16" t="s">
        <v>12017</v>
      </c>
      <c r="O1291" s="16" t="s">
        <v>12300</v>
      </c>
      <c r="P1291" s="16" t="s">
        <v>12296</v>
      </c>
      <c r="Q1291" s="16" t="s">
        <v>12017</v>
      </c>
    </row>
    <row r="1292" customFormat="false" ht="15" hidden="false" customHeight="false" outlineLevel="0" collapsed="false">
      <c r="A1292" s="14" t="str">
        <f aca="false">'SKU Master'!A1292</f>
        <v>07-01291</v>
      </c>
      <c r="B1292" s="14" t="str">
        <f aca="false">VLOOKUP(A1292,'SKU Master'!$A:$N,6,FALSE())</f>
        <v>Pepperlane Organic Baking Powder, 4 lb</v>
      </c>
      <c r="C1292" s="15" t="n">
        <v>2.6</v>
      </c>
      <c r="D1292" s="15" t="n">
        <v>8.3</v>
      </c>
      <c r="E1292" s="15" t="n">
        <v>3.4</v>
      </c>
      <c r="F1292" s="16" t="s">
        <v>12290</v>
      </c>
      <c r="G1292" s="16" t="s">
        <v>12021</v>
      </c>
      <c r="H1292" s="17" t="n">
        <v>3.08</v>
      </c>
      <c r="I1292" s="18" t="n">
        <f aca="false">('SKU Master'!I1292-H1292)/'SKU Master'!I1292</f>
        <v>0.356993736951983</v>
      </c>
      <c r="J1292" s="16" t="n">
        <v>5</v>
      </c>
      <c r="K1292" s="19" t="n">
        <f aca="false">J1292*C1292</f>
        <v>13</v>
      </c>
      <c r="L1292" s="16" t="s">
        <v>12295</v>
      </c>
      <c r="M1292" s="16" t="s">
        <v>12292</v>
      </c>
      <c r="N1292" s="16" t="s">
        <v>12017</v>
      </c>
      <c r="O1292" s="16" t="s">
        <v>12300</v>
      </c>
      <c r="P1292" s="16" t="s">
        <v>12297</v>
      </c>
      <c r="Q1292" s="16" t="s">
        <v>12017</v>
      </c>
    </row>
    <row r="1293" customFormat="false" ht="15" hidden="false" customHeight="false" outlineLevel="0" collapsed="false">
      <c r="A1293" s="14" t="str">
        <f aca="false">'SKU Master'!A1293</f>
        <v>07-01292</v>
      </c>
      <c r="B1293" s="14" t="str">
        <f aca="false">VLOOKUP(A1293,'SKU Master'!$A:$N,6,FALSE())</f>
        <v>Redbarn Organic Chocolate Chips, 1 lb</v>
      </c>
      <c r="C1293" s="15" t="n">
        <v>3.9</v>
      </c>
      <c r="D1293" s="15" t="n">
        <v>7.7</v>
      </c>
      <c r="E1293" s="15" t="n">
        <v>4.2</v>
      </c>
      <c r="F1293" s="16" t="s">
        <v>12290</v>
      </c>
      <c r="G1293" s="16" t="s">
        <v>12017</v>
      </c>
      <c r="H1293" s="17" t="n">
        <v>2.87</v>
      </c>
      <c r="I1293" s="18" t="n">
        <f aca="false">('SKU Master'!I1293-H1293)/'SKU Master'!I1293</f>
        <v>0.331002331002331</v>
      </c>
      <c r="J1293" s="16" t="n">
        <v>2</v>
      </c>
      <c r="K1293" s="19" t="n">
        <f aca="false">J1293*C1293</f>
        <v>7.8</v>
      </c>
      <c r="L1293" s="16" t="s">
        <v>12295</v>
      </c>
      <c r="M1293" s="16" t="s">
        <v>12292</v>
      </c>
      <c r="N1293" s="16" t="s">
        <v>12017</v>
      </c>
      <c r="O1293" s="16" t="s">
        <v>12300</v>
      </c>
      <c r="P1293" s="16" t="s">
        <v>12294</v>
      </c>
      <c r="Q1293" s="16" t="s">
        <v>12017</v>
      </c>
    </row>
    <row r="1294" customFormat="false" ht="15" hidden="false" customHeight="false" outlineLevel="0" collapsed="false">
      <c r="A1294" s="14" t="str">
        <f aca="false">'SKU Master'!A1294</f>
        <v>07-01293</v>
      </c>
      <c r="B1294" s="14" t="str">
        <f aca="false">VLOOKUP(A1294,'SKU Master'!$A:$N,6,FALSE())</f>
        <v>Roastport Cornstarch, 1 lb</v>
      </c>
      <c r="C1294" s="15" t="n">
        <v>4.3</v>
      </c>
      <c r="D1294" s="15" t="n">
        <v>5.1</v>
      </c>
      <c r="E1294" s="15" t="n">
        <v>3.1</v>
      </c>
      <c r="F1294" s="16" t="s">
        <v>12290</v>
      </c>
      <c r="G1294" s="16" t="s">
        <v>12021</v>
      </c>
      <c r="H1294" s="17" t="n">
        <v>2.52</v>
      </c>
      <c r="I1294" s="18" t="n">
        <f aca="false">('SKU Master'!I1294-H1294)/'SKU Master'!I1294</f>
        <v>0.412587412587413</v>
      </c>
      <c r="J1294" s="16" t="n">
        <v>1</v>
      </c>
      <c r="K1294" s="19" t="n">
        <f aca="false">J1294*C1294</f>
        <v>4.3</v>
      </c>
      <c r="L1294" s="16" t="s">
        <v>12291</v>
      </c>
      <c r="M1294" s="16" t="s">
        <v>12292</v>
      </c>
      <c r="N1294" s="16" t="s">
        <v>12017</v>
      </c>
      <c r="O1294" s="16" t="s">
        <v>12300</v>
      </c>
      <c r="P1294" s="16" t="s">
        <v>12294</v>
      </c>
      <c r="Q1294" s="16" t="s">
        <v>12017</v>
      </c>
    </row>
    <row r="1295" customFormat="false" ht="15" hidden="false" customHeight="false" outlineLevel="0" collapsed="false">
      <c r="A1295" s="14" t="str">
        <f aca="false">'SKU Master'!A1295</f>
        <v>07-01294</v>
      </c>
      <c r="B1295" s="14" t="str">
        <f aca="false">VLOOKUP(A1295,'SKU Master'!$A:$N,6,FALSE())</f>
        <v>Roastport Baking Powder, 1 lb</v>
      </c>
      <c r="C1295" s="15" t="n">
        <v>4</v>
      </c>
      <c r="D1295" s="15" t="n">
        <v>8.1</v>
      </c>
      <c r="E1295" s="15" t="n">
        <v>4.1</v>
      </c>
      <c r="F1295" s="16" t="s">
        <v>12290</v>
      </c>
      <c r="G1295" s="16" t="s">
        <v>12021</v>
      </c>
      <c r="H1295" s="17" t="n">
        <v>1.73</v>
      </c>
      <c r="I1295" s="18" t="n">
        <f aca="false">('SKU Master'!I1295-H1295)/'SKU Master'!I1295</f>
        <v>0.401384083044983</v>
      </c>
      <c r="J1295" s="16" t="n">
        <v>1</v>
      </c>
      <c r="K1295" s="19" t="n">
        <f aca="false">J1295*C1295</f>
        <v>4</v>
      </c>
      <c r="L1295" s="16" t="s">
        <v>12291</v>
      </c>
      <c r="M1295" s="16" t="s">
        <v>12292</v>
      </c>
      <c r="N1295" s="16" t="s">
        <v>12017</v>
      </c>
      <c r="O1295" s="16" t="s">
        <v>12300</v>
      </c>
      <c r="P1295" s="16" t="s">
        <v>12294</v>
      </c>
      <c r="Q1295" s="16" t="s">
        <v>12017</v>
      </c>
    </row>
    <row r="1296" customFormat="false" ht="15" hidden="false" customHeight="false" outlineLevel="0" collapsed="false">
      <c r="A1296" s="14" t="str">
        <f aca="false">'SKU Master'!A1296</f>
        <v>07-01295</v>
      </c>
      <c r="B1296" s="14" t="str">
        <f aca="false">VLOOKUP(A1296,'SKU Master'!$A:$N,6,FALSE())</f>
        <v>Wheatstone Organic All-Purpose Flour, 4 lb</v>
      </c>
      <c r="C1296" s="15" t="n">
        <v>3.5</v>
      </c>
      <c r="D1296" s="15" t="n">
        <v>7.1</v>
      </c>
      <c r="E1296" s="15" t="n">
        <v>2.8</v>
      </c>
      <c r="F1296" s="16" t="s">
        <v>12290</v>
      </c>
      <c r="G1296" s="16" t="s">
        <v>12021</v>
      </c>
      <c r="H1296" s="17" t="n">
        <v>3.29</v>
      </c>
      <c r="I1296" s="18" t="n">
        <f aca="false">('SKU Master'!I1296-H1296)/'SKU Master'!I1296</f>
        <v>0.32719836400818</v>
      </c>
      <c r="J1296" s="16" t="n">
        <v>2</v>
      </c>
      <c r="K1296" s="19" t="n">
        <f aca="false">J1296*C1296</f>
        <v>7</v>
      </c>
      <c r="L1296" s="16" t="s">
        <v>12299</v>
      </c>
      <c r="M1296" s="16" t="s">
        <v>12292</v>
      </c>
      <c r="N1296" s="16" t="s">
        <v>12017</v>
      </c>
      <c r="O1296" s="16" t="s">
        <v>12300</v>
      </c>
      <c r="P1296" s="16" t="s">
        <v>12298</v>
      </c>
      <c r="Q1296" s="16" t="s">
        <v>12017</v>
      </c>
    </row>
    <row r="1297" customFormat="false" ht="15" hidden="false" customHeight="false" outlineLevel="0" collapsed="false">
      <c r="A1297" s="14" t="str">
        <f aca="false">'SKU Master'!A1297</f>
        <v>07-01296</v>
      </c>
      <c r="B1297" s="14" t="str">
        <f aca="false">VLOOKUP(A1297,'SKU Master'!$A:$N,6,FALSE())</f>
        <v>Nutgrove Organic Granulated Sugar, 1 lb</v>
      </c>
      <c r="C1297" s="15" t="n">
        <v>4</v>
      </c>
      <c r="D1297" s="15" t="n">
        <v>5.8</v>
      </c>
      <c r="E1297" s="15" t="n">
        <v>4.5</v>
      </c>
      <c r="F1297" s="16" t="s">
        <v>12290</v>
      </c>
      <c r="G1297" s="16" t="s">
        <v>12021</v>
      </c>
      <c r="H1297" s="17" t="n">
        <v>3.39</v>
      </c>
      <c r="I1297" s="18" t="n">
        <f aca="false">('SKU Master'!I1297-H1297)/'SKU Master'!I1297</f>
        <v>0.382513661202186</v>
      </c>
      <c r="J1297" s="16" t="n">
        <v>3</v>
      </c>
      <c r="K1297" s="19" t="n">
        <f aca="false">J1297*C1297</f>
        <v>12</v>
      </c>
      <c r="L1297" s="16" t="s">
        <v>12295</v>
      </c>
      <c r="M1297" s="16" t="s">
        <v>12292</v>
      </c>
      <c r="N1297" s="16" t="s">
        <v>12017</v>
      </c>
      <c r="O1297" s="16" t="s">
        <v>12300</v>
      </c>
      <c r="P1297" s="16" t="s">
        <v>12298</v>
      </c>
      <c r="Q1297" s="16" t="s">
        <v>12017</v>
      </c>
    </row>
    <row r="1298" customFormat="false" ht="15" hidden="false" customHeight="false" outlineLevel="0" collapsed="false">
      <c r="A1298" s="14" t="str">
        <f aca="false">'SKU Master'!A1298</f>
        <v>07-01297</v>
      </c>
      <c r="B1298" s="14" t="str">
        <f aca="false">VLOOKUP(A1298,'SKU Master'!$A:$N,6,FALSE())</f>
        <v>Redbarn Powdered Sugar, 12 oz</v>
      </c>
      <c r="C1298" s="15" t="n">
        <v>3.6</v>
      </c>
      <c r="D1298" s="15" t="n">
        <v>7.6</v>
      </c>
      <c r="E1298" s="15" t="n">
        <v>4.2</v>
      </c>
      <c r="F1298" s="16" t="s">
        <v>12290</v>
      </c>
      <c r="G1298" s="16" t="s">
        <v>12021</v>
      </c>
      <c r="H1298" s="17" t="n">
        <v>2.75</v>
      </c>
      <c r="I1298" s="18" t="n">
        <f aca="false">('SKU Master'!I1298-H1298)/'SKU Master'!I1298</f>
        <v>0.373576309794989</v>
      </c>
      <c r="J1298" s="16" t="n">
        <v>6</v>
      </c>
      <c r="K1298" s="19" t="n">
        <f aca="false">J1298*C1298</f>
        <v>21.6</v>
      </c>
      <c r="L1298" s="16" t="s">
        <v>12295</v>
      </c>
      <c r="M1298" s="16" t="s">
        <v>12292</v>
      </c>
      <c r="N1298" s="16" t="s">
        <v>12017</v>
      </c>
      <c r="O1298" s="16" t="s">
        <v>12300</v>
      </c>
      <c r="P1298" s="16" t="s">
        <v>12297</v>
      </c>
      <c r="Q1298" s="16" t="s">
        <v>12017</v>
      </c>
    </row>
    <row r="1299" customFormat="false" ht="15" hidden="false" customHeight="false" outlineLevel="0" collapsed="false">
      <c r="A1299" s="14" t="str">
        <f aca="false">'SKU Master'!A1299</f>
        <v>07-01298</v>
      </c>
      <c r="B1299" s="14" t="str">
        <f aca="false">VLOOKUP(A1299,'SKU Master'!$A:$N,6,FALSE())</f>
        <v>Wheatstone Organic Granulated Sugar, 5 lb</v>
      </c>
      <c r="C1299" s="15" t="n">
        <v>2.9</v>
      </c>
      <c r="D1299" s="15" t="n">
        <v>6.9</v>
      </c>
      <c r="E1299" s="15" t="n">
        <v>3.6</v>
      </c>
      <c r="F1299" s="16" t="s">
        <v>12290</v>
      </c>
      <c r="G1299" s="16" t="s">
        <v>12021</v>
      </c>
      <c r="H1299" s="17" t="n">
        <v>3.43</v>
      </c>
      <c r="I1299" s="18" t="n">
        <f aca="false">('SKU Master'!I1299-H1299)/'SKU Master'!I1299</f>
        <v>0.363636363636364</v>
      </c>
      <c r="J1299" s="16" t="n">
        <v>4</v>
      </c>
      <c r="K1299" s="19" t="n">
        <f aca="false">J1299*C1299</f>
        <v>11.6</v>
      </c>
      <c r="L1299" s="16" t="s">
        <v>12295</v>
      </c>
      <c r="M1299" s="16" t="s">
        <v>12292</v>
      </c>
      <c r="N1299" s="16" t="s">
        <v>12017</v>
      </c>
      <c r="O1299" s="16" t="s">
        <v>12300</v>
      </c>
      <c r="P1299" s="16" t="s">
        <v>12296</v>
      </c>
      <c r="Q1299" s="16" t="s">
        <v>12017</v>
      </c>
    </row>
    <row r="1300" customFormat="false" ht="15" hidden="false" customHeight="false" outlineLevel="0" collapsed="false">
      <c r="A1300" s="14" t="str">
        <f aca="false">'SKU Master'!A1300</f>
        <v>07-01299</v>
      </c>
      <c r="B1300" s="14" t="str">
        <f aca="false">VLOOKUP(A1300,'SKU Master'!$A:$N,6,FALSE())</f>
        <v>Redbarn Organic Bread Flour, 4 lb</v>
      </c>
      <c r="C1300" s="15" t="n">
        <v>4.7</v>
      </c>
      <c r="D1300" s="15" t="n">
        <v>5.2</v>
      </c>
      <c r="E1300" s="15" t="n">
        <v>4.7</v>
      </c>
      <c r="F1300" s="16" t="s">
        <v>12290</v>
      </c>
      <c r="G1300" s="16" t="s">
        <v>12021</v>
      </c>
      <c r="H1300" s="17" t="n">
        <v>3.68</v>
      </c>
      <c r="I1300" s="18" t="n">
        <f aca="false">('SKU Master'!I1300-H1300)/'SKU Master'!I1300</f>
        <v>0.304347826086957</v>
      </c>
      <c r="J1300" s="16" t="n">
        <v>2</v>
      </c>
      <c r="K1300" s="19" t="n">
        <f aca="false">J1300*C1300</f>
        <v>9.4</v>
      </c>
      <c r="L1300" s="16" t="s">
        <v>12295</v>
      </c>
      <c r="M1300" s="16" t="s">
        <v>12292</v>
      </c>
      <c r="N1300" s="16" t="s">
        <v>12017</v>
      </c>
      <c r="O1300" s="16" t="s">
        <v>12300</v>
      </c>
      <c r="P1300" s="16" t="s">
        <v>12298</v>
      </c>
      <c r="Q1300" s="16" t="s">
        <v>12017</v>
      </c>
    </row>
    <row r="1301" customFormat="false" ht="15" hidden="false" customHeight="false" outlineLevel="0" collapsed="false">
      <c r="A1301" s="14" t="str">
        <f aca="false">'SKU Master'!A1301</f>
        <v>07-01300</v>
      </c>
      <c r="B1301" s="14" t="str">
        <f aca="false">VLOOKUP(A1301,'SKU Master'!$A:$N,6,FALSE())</f>
        <v>Pepperlane Granulated Sugar, 12 oz</v>
      </c>
      <c r="C1301" s="15" t="n">
        <v>4.8</v>
      </c>
      <c r="D1301" s="15" t="n">
        <v>7.9</v>
      </c>
      <c r="E1301" s="15" t="n">
        <v>4.3</v>
      </c>
      <c r="F1301" s="16" t="s">
        <v>12290</v>
      </c>
      <c r="G1301" s="16" t="s">
        <v>12021</v>
      </c>
      <c r="H1301" s="17" t="n">
        <v>2.9</v>
      </c>
      <c r="I1301" s="18" t="n">
        <f aca="false">('SKU Master'!I1301-H1301)/'SKU Master'!I1301</f>
        <v>0.354120267260579</v>
      </c>
      <c r="J1301" s="16" t="n">
        <v>6</v>
      </c>
      <c r="K1301" s="19" t="n">
        <f aca="false">J1301*C1301</f>
        <v>28.8</v>
      </c>
      <c r="L1301" s="16" t="s">
        <v>12295</v>
      </c>
      <c r="M1301" s="16" t="s">
        <v>12292</v>
      </c>
      <c r="N1301" s="16" t="s">
        <v>12017</v>
      </c>
      <c r="O1301" s="16" t="s">
        <v>12300</v>
      </c>
      <c r="P1301" s="16" t="s">
        <v>12297</v>
      </c>
      <c r="Q1301" s="16" t="s">
        <v>12017</v>
      </c>
    </row>
    <row r="1302" customFormat="false" ht="15" hidden="false" customHeight="false" outlineLevel="0" collapsed="false">
      <c r="A1302" s="14" t="str">
        <f aca="false">'SKU Master'!A1302</f>
        <v>07-01301</v>
      </c>
      <c r="B1302" s="14" t="str">
        <f aca="false">VLOOKUP(A1302,'SKU Master'!$A:$N,6,FALSE())</f>
        <v>Thrift Row Baking Soda, 4 lb</v>
      </c>
      <c r="C1302" s="15" t="n">
        <v>4.2</v>
      </c>
      <c r="D1302" s="15" t="n">
        <v>7.8</v>
      </c>
      <c r="E1302" s="15" t="n">
        <v>3.6</v>
      </c>
      <c r="F1302" s="16" t="s">
        <v>12290</v>
      </c>
      <c r="G1302" s="16" t="s">
        <v>12021</v>
      </c>
      <c r="H1302" s="17" t="n">
        <v>2.93</v>
      </c>
      <c r="I1302" s="18" t="n">
        <f aca="false">('SKU Master'!I1302-H1302)/'SKU Master'!I1302</f>
        <v>0.456400742115028</v>
      </c>
      <c r="J1302" s="16" t="n">
        <v>4</v>
      </c>
      <c r="K1302" s="19" t="n">
        <f aca="false">J1302*C1302</f>
        <v>16.8</v>
      </c>
      <c r="L1302" s="16" t="s">
        <v>12295</v>
      </c>
      <c r="M1302" s="16" t="s">
        <v>12292</v>
      </c>
      <c r="N1302" s="16" t="s">
        <v>12017</v>
      </c>
      <c r="O1302" s="16" t="s">
        <v>12300</v>
      </c>
      <c r="P1302" s="16" t="s">
        <v>12296</v>
      </c>
      <c r="Q1302" s="16" t="s">
        <v>12017</v>
      </c>
    </row>
    <row r="1303" customFormat="false" ht="15" hidden="false" customHeight="false" outlineLevel="0" collapsed="false">
      <c r="A1303" s="14" t="str">
        <f aca="false">'SKU Master'!A1303</f>
        <v>07-01302</v>
      </c>
      <c r="B1303" s="14" t="str">
        <f aca="false">VLOOKUP(A1303,'SKU Master'!$A:$N,6,FALSE())</f>
        <v>Golden Grain Co. Chocolate Chips, 2 lb</v>
      </c>
      <c r="C1303" s="15" t="n">
        <v>3.6</v>
      </c>
      <c r="D1303" s="15" t="n">
        <v>7.6</v>
      </c>
      <c r="E1303" s="15" t="n">
        <v>3.1</v>
      </c>
      <c r="F1303" s="16" t="s">
        <v>12290</v>
      </c>
      <c r="G1303" s="16" t="s">
        <v>12021</v>
      </c>
      <c r="H1303" s="17" t="n">
        <v>2.74</v>
      </c>
      <c r="I1303" s="18" t="n">
        <f aca="false">('SKU Master'!I1303-H1303)/'SKU Master'!I1303</f>
        <v>0.375854214123007</v>
      </c>
      <c r="J1303" s="16" t="n">
        <v>2</v>
      </c>
      <c r="K1303" s="19" t="n">
        <f aca="false">J1303*C1303</f>
        <v>7.2</v>
      </c>
      <c r="L1303" s="16" t="s">
        <v>12295</v>
      </c>
      <c r="M1303" s="16" t="s">
        <v>12292</v>
      </c>
      <c r="N1303" s="16" t="s">
        <v>12017</v>
      </c>
      <c r="O1303" s="16" t="s">
        <v>12300</v>
      </c>
      <c r="P1303" s="16" t="s">
        <v>12298</v>
      </c>
      <c r="Q1303" s="16" t="s">
        <v>12017</v>
      </c>
    </row>
    <row r="1304" customFormat="false" ht="15" hidden="false" customHeight="false" outlineLevel="0" collapsed="false">
      <c r="A1304" s="14" t="str">
        <f aca="false">'SKU Master'!A1304</f>
        <v>07-01303</v>
      </c>
      <c r="B1304" s="14" t="str">
        <f aca="false">VLOOKUP(A1304,'SKU Master'!$A:$N,6,FALSE())</f>
        <v>Redbarn Granulated Sugar, 4 lb</v>
      </c>
      <c r="C1304" s="15" t="n">
        <v>4.4</v>
      </c>
      <c r="D1304" s="15" t="n">
        <v>6.7</v>
      </c>
      <c r="E1304" s="15" t="n">
        <v>3.4</v>
      </c>
      <c r="F1304" s="16" t="s">
        <v>12290</v>
      </c>
      <c r="G1304" s="16" t="s">
        <v>12017</v>
      </c>
      <c r="H1304" s="17" t="n">
        <v>3.84</v>
      </c>
      <c r="I1304" s="18" t="n">
        <f aca="false">('SKU Master'!I1304-H1304)/'SKU Master'!I1304</f>
        <v>0.358931552587646</v>
      </c>
      <c r="J1304" s="16" t="n">
        <v>5</v>
      </c>
      <c r="K1304" s="19" t="n">
        <f aca="false">J1304*C1304</f>
        <v>22</v>
      </c>
      <c r="L1304" s="16" t="s">
        <v>12295</v>
      </c>
      <c r="M1304" s="16" t="s">
        <v>12292</v>
      </c>
      <c r="N1304" s="16" t="s">
        <v>12017</v>
      </c>
      <c r="O1304" s="16" t="s">
        <v>12300</v>
      </c>
      <c r="P1304" s="16" t="s">
        <v>12296</v>
      </c>
      <c r="Q1304" s="16" t="s">
        <v>12017</v>
      </c>
    </row>
    <row r="1305" customFormat="false" ht="15" hidden="false" customHeight="false" outlineLevel="0" collapsed="false">
      <c r="A1305" s="14" t="str">
        <f aca="false">'SKU Master'!A1305</f>
        <v>07-01304</v>
      </c>
      <c r="B1305" s="14" t="str">
        <f aca="false">VLOOKUP(A1305,'SKU Master'!$A:$N,6,FALSE())</f>
        <v>Kettle Row Organic Powdered Sugar, 4 lb</v>
      </c>
      <c r="C1305" s="15" t="n">
        <v>3.6</v>
      </c>
      <c r="D1305" s="15" t="n">
        <v>8.6</v>
      </c>
      <c r="E1305" s="15" t="n">
        <v>4.1</v>
      </c>
      <c r="F1305" s="16" t="s">
        <v>12290</v>
      </c>
      <c r="G1305" s="16" t="s">
        <v>12017</v>
      </c>
      <c r="H1305" s="17" t="n">
        <v>1.76</v>
      </c>
      <c r="I1305" s="18" t="n">
        <f aca="false">('SKU Master'!I1305-H1305)/'SKU Master'!I1305</f>
        <v>0.293172690763052</v>
      </c>
      <c r="J1305" s="16" t="n">
        <v>3</v>
      </c>
      <c r="K1305" s="19" t="n">
        <f aca="false">J1305*C1305</f>
        <v>10.8</v>
      </c>
      <c r="L1305" s="16" t="s">
        <v>12295</v>
      </c>
      <c r="M1305" s="16" t="s">
        <v>12292</v>
      </c>
      <c r="N1305" s="16" t="s">
        <v>12017</v>
      </c>
      <c r="O1305" s="16" t="s">
        <v>12300</v>
      </c>
      <c r="P1305" s="16" t="s">
        <v>12298</v>
      </c>
      <c r="Q1305" s="16" t="s">
        <v>12017</v>
      </c>
    </row>
    <row r="1306" customFormat="false" ht="15" hidden="false" customHeight="false" outlineLevel="0" collapsed="false">
      <c r="A1306" s="14" t="str">
        <f aca="false">'SKU Master'!A1306</f>
        <v>07-01305</v>
      </c>
      <c r="B1306" s="14" t="str">
        <f aca="false">VLOOKUP(A1306,'SKU Master'!$A:$N,6,FALSE())</f>
        <v>Golden Grain Co. Organic Baking Powder, 5 lb</v>
      </c>
      <c r="C1306" s="15" t="n">
        <v>3.6</v>
      </c>
      <c r="D1306" s="15" t="n">
        <v>8.3</v>
      </c>
      <c r="E1306" s="15" t="n">
        <v>4</v>
      </c>
      <c r="F1306" s="16" t="s">
        <v>12290</v>
      </c>
      <c r="G1306" s="16" t="s">
        <v>12021</v>
      </c>
      <c r="H1306" s="17" t="n">
        <v>4.24</v>
      </c>
      <c r="I1306" s="18" t="n">
        <f aca="false">('SKU Master'!I1306-H1306)/'SKU Master'!I1306</f>
        <v>0.292153589315526</v>
      </c>
      <c r="J1306" s="16" t="n">
        <v>4</v>
      </c>
      <c r="K1306" s="19" t="n">
        <f aca="false">J1306*C1306</f>
        <v>14.4</v>
      </c>
      <c r="L1306" s="16" t="s">
        <v>12295</v>
      </c>
      <c r="M1306" s="16" t="s">
        <v>12292</v>
      </c>
      <c r="N1306" s="16" t="s">
        <v>12017</v>
      </c>
      <c r="O1306" s="16" t="s">
        <v>12300</v>
      </c>
      <c r="P1306" s="16" t="s">
        <v>12296</v>
      </c>
      <c r="Q1306" s="16" t="s">
        <v>12021</v>
      </c>
    </row>
    <row r="1307" customFormat="false" ht="15" hidden="false" customHeight="false" outlineLevel="0" collapsed="false">
      <c r="A1307" s="14" t="str">
        <f aca="false">'SKU Master'!A1307</f>
        <v>07-01306</v>
      </c>
      <c r="B1307" s="14" t="str">
        <f aca="false">VLOOKUP(A1307,'SKU Master'!$A:$N,6,FALSE())</f>
        <v>Pepperlane Organic Yeast, 1 lb</v>
      </c>
      <c r="C1307" s="15" t="n">
        <v>4.4</v>
      </c>
      <c r="D1307" s="15" t="n">
        <v>6.8</v>
      </c>
      <c r="E1307" s="15" t="n">
        <v>3.7</v>
      </c>
      <c r="F1307" s="16" t="s">
        <v>12290</v>
      </c>
      <c r="G1307" s="16" t="s">
        <v>12021</v>
      </c>
      <c r="H1307" s="17" t="n">
        <v>3.11</v>
      </c>
      <c r="I1307" s="18" t="n">
        <f aca="false">('SKU Master'!I1307-H1307)/'SKU Master'!I1307</f>
        <v>0.3640081799591</v>
      </c>
      <c r="J1307" s="16" t="n">
        <v>4</v>
      </c>
      <c r="K1307" s="19" t="n">
        <f aca="false">J1307*C1307</f>
        <v>17.6</v>
      </c>
      <c r="L1307" s="16" t="s">
        <v>12295</v>
      </c>
      <c r="M1307" s="16" t="s">
        <v>12292</v>
      </c>
      <c r="N1307" s="16" t="s">
        <v>12017</v>
      </c>
      <c r="O1307" s="16" t="s">
        <v>12300</v>
      </c>
      <c r="P1307" s="16" t="s">
        <v>12296</v>
      </c>
      <c r="Q1307" s="16" t="s">
        <v>12017</v>
      </c>
    </row>
    <row r="1308" customFormat="false" ht="15" hidden="false" customHeight="false" outlineLevel="0" collapsed="false">
      <c r="A1308" s="14" t="str">
        <f aca="false">'SKU Master'!A1308</f>
        <v>07-01307</v>
      </c>
      <c r="B1308" s="14" t="str">
        <f aca="false">VLOOKUP(A1308,'SKU Master'!$A:$N,6,FALSE())</f>
        <v>Golden Grain Co. Chocolate Chips, 12 oz</v>
      </c>
      <c r="C1308" s="15" t="n">
        <v>4.3</v>
      </c>
      <c r="D1308" s="15" t="n">
        <v>6.5</v>
      </c>
      <c r="E1308" s="15" t="n">
        <v>3</v>
      </c>
      <c r="F1308" s="16" t="s">
        <v>12290</v>
      </c>
      <c r="G1308" s="16" t="s">
        <v>12021</v>
      </c>
      <c r="H1308" s="17" t="n">
        <v>2.77</v>
      </c>
      <c r="I1308" s="18" t="n">
        <f aca="false">('SKU Master'!I1308-H1308)/'SKU Master'!I1308</f>
        <v>0.369020501138952</v>
      </c>
      <c r="J1308" s="16" t="n">
        <v>6</v>
      </c>
      <c r="K1308" s="19" t="n">
        <f aca="false">J1308*C1308</f>
        <v>25.8</v>
      </c>
      <c r="L1308" s="16" t="s">
        <v>12295</v>
      </c>
      <c r="M1308" s="16" t="s">
        <v>12292</v>
      </c>
      <c r="N1308" s="16" t="s">
        <v>12017</v>
      </c>
      <c r="O1308" s="16" t="s">
        <v>12300</v>
      </c>
      <c r="P1308" s="16" t="s">
        <v>12297</v>
      </c>
      <c r="Q1308" s="16" t="s">
        <v>12017</v>
      </c>
    </row>
    <row r="1309" customFormat="false" ht="15" hidden="false" customHeight="false" outlineLevel="0" collapsed="false">
      <c r="A1309" s="14" t="str">
        <f aca="false">'SKU Master'!A1309</f>
        <v>07-01308</v>
      </c>
      <c r="B1309" s="14" t="str">
        <f aca="false">VLOOKUP(A1309,'SKU Master'!$A:$N,6,FALSE())</f>
        <v>Nutgrove Granulated Sugar, 1 lb</v>
      </c>
      <c r="C1309" s="15" t="n">
        <v>4.7</v>
      </c>
      <c r="D1309" s="15" t="n">
        <v>5.6</v>
      </c>
      <c r="E1309" s="15" t="n">
        <v>4.1</v>
      </c>
      <c r="F1309" s="16" t="s">
        <v>12290</v>
      </c>
      <c r="G1309" s="16" t="s">
        <v>12017</v>
      </c>
      <c r="H1309" s="17" t="n">
        <v>3.46</v>
      </c>
      <c r="I1309" s="18" t="n">
        <f aca="false">('SKU Master'!I1309-H1309)/'SKU Master'!I1309</f>
        <v>0.358070500927644</v>
      </c>
      <c r="J1309" s="16" t="n">
        <v>4</v>
      </c>
      <c r="K1309" s="19" t="n">
        <f aca="false">J1309*C1309</f>
        <v>18.8</v>
      </c>
      <c r="L1309" s="16" t="s">
        <v>12295</v>
      </c>
      <c r="M1309" s="16" t="s">
        <v>12292</v>
      </c>
      <c r="N1309" s="16" t="s">
        <v>12017</v>
      </c>
      <c r="O1309" s="16" t="s">
        <v>12300</v>
      </c>
      <c r="P1309" s="16" t="s">
        <v>12296</v>
      </c>
      <c r="Q1309" s="16" t="s">
        <v>12017</v>
      </c>
    </row>
    <row r="1310" customFormat="false" ht="15" hidden="false" customHeight="false" outlineLevel="0" collapsed="false">
      <c r="A1310" s="14" t="str">
        <f aca="false">'SKU Master'!A1310</f>
        <v>07-01309</v>
      </c>
      <c r="B1310" s="14" t="str">
        <f aca="false">VLOOKUP(A1310,'SKU Master'!$A:$N,6,FALSE())</f>
        <v>Wheatstone Baking Soda, 5 lb</v>
      </c>
      <c r="C1310" s="15" t="n">
        <v>3.6</v>
      </c>
      <c r="D1310" s="15" t="n">
        <v>5</v>
      </c>
      <c r="E1310" s="15" t="n">
        <v>2.9</v>
      </c>
      <c r="F1310" s="16" t="s">
        <v>12290</v>
      </c>
      <c r="G1310" s="16" t="s">
        <v>12021</v>
      </c>
      <c r="H1310" s="17" t="n">
        <v>3.31</v>
      </c>
      <c r="I1310" s="18" t="n">
        <f aca="false">('SKU Master'!I1310-H1310)/'SKU Master'!I1310</f>
        <v>0.308977035490605</v>
      </c>
      <c r="J1310" s="16" t="n">
        <v>5</v>
      </c>
      <c r="K1310" s="19" t="n">
        <f aca="false">J1310*C1310</f>
        <v>18</v>
      </c>
      <c r="L1310" s="16" t="s">
        <v>12295</v>
      </c>
      <c r="M1310" s="16" t="s">
        <v>12292</v>
      </c>
      <c r="N1310" s="16" t="s">
        <v>12017</v>
      </c>
      <c r="O1310" s="16" t="s">
        <v>12300</v>
      </c>
      <c r="P1310" s="16" t="s">
        <v>12296</v>
      </c>
      <c r="Q1310" s="16" t="s">
        <v>12017</v>
      </c>
    </row>
    <row r="1311" customFormat="false" ht="15" hidden="false" customHeight="false" outlineLevel="0" collapsed="false">
      <c r="A1311" s="14" t="str">
        <f aca="false">'SKU Master'!A1311</f>
        <v>07-01310</v>
      </c>
      <c r="B1311" s="14" t="str">
        <f aca="false">VLOOKUP(A1311,'SKU Master'!$A:$N,6,FALSE())</f>
        <v>Kettle Row Brown Sugar, 2 lb</v>
      </c>
      <c r="C1311" s="15" t="n">
        <v>3.4</v>
      </c>
      <c r="D1311" s="15" t="n">
        <v>6.3</v>
      </c>
      <c r="E1311" s="15" t="n">
        <v>3.6</v>
      </c>
      <c r="F1311" s="16" t="s">
        <v>12290</v>
      </c>
      <c r="G1311" s="16" t="s">
        <v>12021</v>
      </c>
      <c r="H1311" s="17" t="n">
        <v>2.74</v>
      </c>
      <c r="I1311" s="18" t="n">
        <f aca="false">('SKU Master'!I1311-H1311)/'SKU Master'!I1311</f>
        <v>0.295629820051414</v>
      </c>
      <c r="J1311" s="16" t="n">
        <v>2</v>
      </c>
      <c r="K1311" s="19" t="n">
        <f aca="false">J1311*C1311</f>
        <v>6.8</v>
      </c>
      <c r="L1311" s="16" t="s">
        <v>12295</v>
      </c>
      <c r="M1311" s="16" t="s">
        <v>12292</v>
      </c>
      <c r="N1311" s="16" t="s">
        <v>12017</v>
      </c>
      <c r="O1311" s="16" t="s">
        <v>12300</v>
      </c>
      <c r="P1311" s="16" t="s">
        <v>12298</v>
      </c>
      <c r="Q1311" s="16" t="s">
        <v>12017</v>
      </c>
    </row>
    <row r="1312" customFormat="false" ht="15" hidden="false" customHeight="false" outlineLevel="0" collapsed="false">
      <c r="A1312" s="14" t="str">
        <f aca="false">'SKU Master'!A1312</f>
        <v>07-01311</v>
      </c>
      <c r="B1312" s="14" t="str">
        <f aca="false">VLOOKUP(A1312,'SKU Master'!$A:$N,6,FALSE())</f>
        <v>Nutgrove Cornstarch, 5 lb</v>
      </c>
      <c r="C1312" s="15" t="n">
        <v>3.4</v>
      </c>
      <c r="D1312" s="15" t="n">
        <v>5.6</v>
      </c>
      <c r="E1312" s="15" t="n">
        <v>4.6</v>
      </c>
      <c r="F1312" s="16" t="s">
        <v>12290</v>
      </c>
      <c r="G1312" s="16" t="s">
        <v>12017</v>
      </c>
      <c r="H1312" s="17" t="n">
        <v>2.66</v>
      </c>
      <c r="I1312" s="18" t="n">
        <f aca="false">('SKU Master'!I1312-H1312)/'SKU Master'!I1312</f>
        <v>0.407572383073497</v>
      </c>
      <c r="J1312" s="16" t="n">
        <v>3</v>
      </c>
      <c r="K1312" s="19" t="n">
        <f aca="false">J1312*C1312</f>
        <v>10.2</v>
      </c>
      <c r="L1312" s="16" t="s">
        <v>12295</v>
      </c>
      <c r="M1312" s="16" t="s">
        <v>12292</v>
      </c>
      <c r="N1312" s="16" t="s">
        <v>12017</v>
      </c>
      <c r="O1312" s="16" t="s">
        <v>12300</v>
      </c>
      <c r="P1312" s="16" t="s">
        <v>12296</v>
      </c>
      <c r="Q1312" s="16" t="s">
        <v>12017</v>
      </c>
    </row>
    <row r="1313" customFormat="false" ht="15" hidden="false" customHeight="false" outlineLevel="0" collapsed="false">
      <c r="A1313" s="14" t="str">
        <f aca="false">'SKU Master'!A1313</f>
        <v>07-01312</v>
      </c>
      <c r="B1313" s="14" t="str">
        <f aca="false">VLOOKUP(A1313,'SKU Master'!$A:$N,6,FALSE())</f>
        <v>Redbarn Organic All-Purpose Flour, 12 oz</v>
      </c>
      <c r="C1313" s="15" t="n">
        <v>3.4</v>
      </c>
      <c r="D1313" s="15" t="n">
        <v>6.2</v>
      </c>
      <c r="E1313" s="15" t="n">
        <v>3.7</v>
      </c>
      <c r="F1313" s="16" t="s">
        <v>12290</v>
      </c>
      <c r="G1313" s="16" t="s">
        <v>12021</v>
      </c>
      <c r="H1313" s="17" t="n">
        <v>2.16</v>
      </c>
      <c r="I1313" s="18" t="n">
        <f aca="false">('SKU Master'!I1313-H1313)/'SKU Master'!I1313</f>
        <v>0.3810888252149</v>
      </c>
      <c r="J1313" s="16" t="n">
        <v>1</v>
      </c>
      <c r="K1313" s="19" t="n">
        <f aca="false">J1313*C1313</f>
        <v>3.4</v>
      </c>
      <c r="L1313" s="16" t="s">
        <v>12295</v>
      </c>
      <c r="M1313" s="16" t="s">
        <v>12292</v>
      </c>
      <c r="N1313" s="16" t="s">
        <v>12017</v>
      </c>
      <c r="O1313" s="16" t="s">
        <v>12300</v>
      </c>
      <c r="P1313" s="16" t="s">
        <v>12294</v>
      </c>
      <c r="Q1313" s="16" t="s">
        <v>12021</v>
      </c>
    </row>
    <row r="1314" customFormat="false" ht="15" hidden="false" customHeight="false" outlineLevel="0" collapsed="false">
      <c r="A1314" s="14" t="str">
        <f aca="false">'SKU Master'!A1314</f>
        <v>07-01313</v>
      </c>
      <c r="B1314" s="14" t="str">
        <f aca="false">VLOOKUP(A1314,'SKU Master'!$A:$N,6,FALSE())</f>
        <v>Harborline Organic Baking Soda, 1 lb</v>
      </c>
      <c r="C1314" s="15" t="n">
        <v>2.6</v>
      </c>
      <c r="D1314" s="15" t="n">
        <v>7.4</v>
      </c>
      <c r="E1314" s="15" t="n">
        <v>4.9</v>
      </c>
      <c r="F1314" s="16" t="s">
        <v>12290</v>
      </c>
      <c r="G1314" s="16" t="s">
        <v>12021</v>
      </c>
      <c r="H1314" s="17" t="n">
        <v>2.35</v>
      </c>
      <c r="I1314" s="18" t="n">
        <f aca="false">('SKU Master'!I1314-H1314)/'SKU Master'!I1314</f>
        <v>0.379947229551451</v>
      </c>
      <c r="J1314" s="16" t="n">
        <v>1</v>
      </c>
      <c r="K1314" s="19" t="n">
        <f aca="false">J1314*C1314</f>
        <v>2.6</v>
      </c>
      <c r="L1314" s="16" t="s">
        <v>12291</v>
      </c>
      <c r="M1314" s="16" t="s">
        <v>12292</v>
      </c>
      <c r="N1314" s="16" t="s">
        <v>12017</v>
      </c>
      <c r="O1314" s="16" t="s">
        <v>12300</v>
      </c>
      <c r="P1314" s="16" t="s">
        <v>12294</v>
      </c>
      <c r="Q1314" s="16" t="s">
        <v>12017</v>
      </c>
    </row>
    <row r="1315" customFormat="false" ht="15" hidden="false" customHeight="false" outlineLevel="0" collapsed="false">
      <c r="A1315" s="14" t="str">
        <f aca="false">'SKU Master'!A1315</f>
        <v>07-01314</v>
      </c>
      <c r="B1315" s="14" t="str">
        <f aca="false">VLOOKUP(A1315,'SKU Master'!$A:$N,6,FALSE())</f>
        <v>Thrift Row All-Purpose Flour, 1 lb</v>
      </c>
      <c r="C1315" s="15" t="n">
        <v>2.9</v>
      </c>
      <c r="D1315" s="15" t="n">
        <v>7.8</v>
      </c>
      <c r="E1315" s="15" t="n">
        <v>5</v>
      </c>
      <c r="F1315" s="16" t="s">
        <v>12290</v>
      </c>
      <c r="G1315" s="16" t="s">
        <v>12021</v>
      </c>
      <c r="H1315" s="17" t="n">
        <v>3.38</v>
      </c>
      <c r="I1315" s="18" t="n">
        <f aca="false">('SKU Master'!I1315-H1315)/'SKU Master'!I1315</f>
        <v>0.37291280148423</v>
      </c>
      <c r="J1315" s="16" t="n">
        <v>2</v>
      </c>
      <c r="K1315" s="19" t="n">
        <f aca="false">J1315*C1315</f>
        <v>5.8</v>
      </c>
      <c r="L1315" s="16" t="s">
        <v>12295</v>
      </c>
      <c r="M1315" s="16" t="s">
        <v>12292</v>
      </c>
      <c r="N1315" s="16" t="s">
        <v>12017</v>
      </c>
      <c r="O1315" s="16" t="s">
        <v>12300</v>
      </c>
      <c r="P1315" s="16" t="s">
        <v>12298</v>
      </c>
      <c r="Q1315" s="16" t="s">
        <v>12017</v>
      </c>
    </row>
    <row r="1316" customFormat="false" ht="15" hidden="false" customHeight="false" outlineLevel="0" collapsed="false">
      <c r="A1316" s="14" t="str">
        <f aca="false">'SKU Master'!A1316</f>
        <v>07-01315</v>
      </c>
      <c r="B1316" s="14" t="str">
        <f aca="false">VLOOKUP(A1316,'SKU Master'!$A:$N,6,FALSE())</f>
        <v>Wheatstone Yeast, 1 lb</v>
      </c>
      <c r="C1316" s="15" t="n">
        <v>4.1</v>
      </c>
      <c r="D1316" s="15" t="n">
        <v>5.9</v>
      </c>
      <c r="E1316" s="15" t="n">
        <v>3.1</v>
      </c>
      <c r="F1316" s="16" t="s">
        <v>12290</v>
      </c>
      <c r="G1316" s="16" t="s">
        <v>12017</v>
      </c>
      <c r="H1316" s="17" t="n">
        <v>3.59</v>
      </c>
      <c r="I1316" s="18" t="n">
        <f aca="false">('SKU Master'!I1316-H1316)/'SKU Master'!I1316</f>
        <v>0.379965457685665</v>
      </c>
      <c r="J1316" s="16" t="n">
        <v>1</v>
      </c>
      <c r="K1316" s="19" t="n">
        <f aca="false">J1316*C1316</f>
        <v>4.1</v>
      </c>
      <c r="L1316" s="16" t="s">
        <v>12291</v>
      </c>
      <c r="M1316" s="16" t="s">
        <v>12292</v>
      </c>
      <c r="N1316" s="16" t="s">
        <v>12017</v>
      </c>
      <c r="O1316" s="16" t="s">
        <v>12300</v>
      </c>
      <c r="P1316" s="16" t="s">
        <v>12294</v>
      </c>
      <c r="Q1316" s="16" t="s">
        <v>12017</v>
      </c>
    </row>
    <row r="1317" customFormat="false" ht="15" hidden="false" customHeight="false" outlineLevel="0" collapsed="false">
      <c r="A1317" s="14" t="str">
        <f aca="false">'SKU Master'!A1317</f>
        <v>07-01316</v>
      </c>
      <c r="B1317" s="14" t="str">
        <f aca="false">VLOOKUP(A1317,'SKU Master'!$A:$N,6,FALSE())</f>
        <v>Nutgrove Granulated Sugar, 5 lb</v>
      </c>
      <c r="C1317" s="15" t="n">
        <v>4</v>
      </c>
      <c r="D1317" s="15" t="n">
        <v>7.7</v>
      </c>
      <c r="E1317" s="15" t="n">
        <v>5</v>
      </c>
      <c r="F1317" s="16" t="s">
        <v>12290</v>
      </c>
      <c r="G1317" s="16" t="s">
        <v>12021</v>
      </c>
      <c r="H1317" s="17" t="n">
        <v>2.1</v>
      </c>
      <c r="I1317" s="18" t="n">
        <f aca="false">('SKU Master'!I1317-H1317)/'SKU Master'!I1317</f>
        <v>0.361702127659574</v>
      </c>
      <c r="J1317" s="16" t="n">
        <v>5</v>
      </c>
      <c r="K1317" s="19" t="n">
        <f aca="false">J1317*C1317</f>
        <v>20</v>
      </c>
      <c r="L1317" s="16" t="s">
        <v>12295</v>
      </c>
      <c r="M1317" s="16" t="s">
        <v>12292</v>
      </c>
      <c r="N1317" s="16" t="s">
        <v>12017</v>
      </c>
      <c r="O1317" s="16" t="s">
        <v>12300</v>
      </c>
      <c r="P1317" s="16" t="s">
        <v>12297</v>
      </c>
      <c r="Q1317" s="16" t="s">
        <v>12017</v>
      </c>
    </row>
    <row r="1318" customFormat="false" ht="15" hidden="false" customHeight="false" outlineLevel="0" collapsed="false">
      <c r="A1318" s="14" t="str">
        <f aca="false">'SKU Master'!A1318</f>
        <v>07-01317</v>
      </c>
      <c r="B1318" s="14" t="str">
        <f aca="false">VLOOKUP(A1318,'SKU Master'!$A:$N,6,FALSE())</f>
        <v>Thrift Row Bread Flour, 5 lb</v>
      </c>
      <c r="C1318" s="15" t="n">
        <v>4.5</v>
      </c>
      <c r="D1318" s="15" t="n">
        <v>4.9</v>
      </c>
      <c r="E1318" s="15" t="n">
        <v>2.7</v>
      </c>
      <c r="F1318" s="16" t="s">
        <v>12290</v>
      </c>
      <c r="G1318" s="16" t="s">
        <v>12017</v>
      </c>
      <c r="H1318" s="17" t="n">
        <v>2.93</v>
      </c>
      <c r="I1318" s="18" t="n">
        <f aca="false">('SKU Master'!I1318-H1318)/'SKU Master'!I1318</f>
        <v>0.388308977035491</v>
      </c>
      <c r="J1318" s="16" t="n">
        <v>4</v>
      </c>
      <c r="K1318" s="19" t="n">
        <f aca="false">J1318*C1318</f>
        <v>18</v>
      </c>
      <c r="L1318" s="16" t="s">
        <v>12295</v>
      </c>
      <c r="M1318" s="16" t="s">
        <v>12292</v>
      </c>
      <c r="N1318" s="16" t="s">
        <v>12017</v>
      </c>
      <c r="O1318" s="16" t="s">
        <v>12300</v>
      </c>
      <c r="P1318" s="16" t="s">
        <v>12296</v>
      </c>
      <c r="Q1318" s="16" t="s">
        <v>12017</v>
      </c>
    </row>
    <row r="1319" customFormat="false" ht="15" hidden="false" customHeight="false" outlineLevel="0" collapsed="false">
      <c r="A1319" s="14" t="str">
        <f aca="false">'SKU Master'!A1319</f>
        <v>07-01318</v>
      </c>
      <c r="B1319" s="14" t="str">
        <f aca="false">VLOOKUP(A1319,'SKU Master'!$A:$N,6,FALSE())</f>
        <v>Thrift Row Powdered Sugar, 5 lb</v>
      </c>
      <c r="C1319" s="15" t="n">
        <v>4.9</v>
      </c>
      <c r="D1319" s="15" t="n">
        <v>6.1</v>
      </c>
      <c r="E1319" s="15" t="n">
        <v>2.7</v>
      </c>
      <c r="F1319" s="16" t="s">
        <v>12290</v>
      </c>
      <c r="G1319" s="16" t="s">
        <v>12021</v>
      </c>
      <c r="H1319" s="17" t="n">
        <v>3.49</v>
      </c>
      <c r="I1319" s="18" t="n">
        <f aca="false">('SKU Master'!I1319-H1319)/'SKU Master'!I1319</f>
        <v>0.445151033386328</v>
      </c>
      <c r="J1319" s="16" t="n">
        <v>4</v>
      </c>
      <c r="K1319" s="19" t="n">
        <f aca="false">J1319*C1319</f>
        <v>19.6</v>
      </c>
      <c r="L1319" s="16" t="s">
        <v>12295</v>
      </c>
      <c r="M1319" s="16" t="s">
        <v>12292</v>
      </c>
      <c r="N1319" s="16" t="s">
        <v>12017</v>
      </c>
      <c r="O1319" s="16" t="s">
        <v>12300</v>
      </c>
      <c r="P1319" s="16" t="s">
        <v>12296</v>
      </c>
      <c r="Q1319" s="16" t="s">
        <v>12017</v>
      </c>
    </row>
    <row r="1320" customFormat="false" ht="15" hidden="false" customHeight="false" outlineLevel="0" collapsed="false">
      <c r="A1320" s="14" t="str">
        <f aca="false">'SKU Master'!A1320</f>
        <v>07-01319</v>
      </c>
      <c r="B1320" s="14" t="str">
        <f aca="false">VLOOKUP(A1320,'SKU Master'!$A:$N,6,FALSE())</f>
        <v>Redbarn Baking Powder, 1 lb</v>
      </c>
      <c r="C1320" s="15" t="n">
        <v>4.8</v>
      </c>
      <c r="D1320" s="15" t="n">
        <v>4.6</v>
      </c>
      <c r="E1320" s="15" t="n">
        <v>3.3</v>
      </c>
      <c r="F1320" s="16" t="s">
        <v>12290</v>
      </c>
      <c r="G1320" s="16" t="s">
        <v>12021</v>
      </c>
      <c r="H1320" s="17" t="n">
        <v>1.97</v>
      </c>
      <c r="I1320" s="18" t="n">
        <f aca="false">('SKU Master'!I1320-H1320)/'SKU Master'!I1320</f>
        <v>0.341137123745819</v>
      </c>
      <c r="J1320" s="16" t="n">
        <v>2</v>
      </c>
      <c r="K1320" s="19" t="n">
        <f aca="false">J1320*C1320</f>
        <v>9.6</v>
      </c>
      <c r="L1320" s="16" t="s">
        <v>12299</v>
      </c>
      <c r="M1320" s="16" t="s">
        <v>12292</v>
      </c>
      <c r="N1320" s="16" t="s">
        <v>12017</v>
      </c>
      <c r="O1320" s="16" t="s">
        <v>12300</v>
      </c>
      <c r="P1320" s="16" t="s">
        <v>12294</v>
      </c>
      <c r="Q1320" s="16" t="s">
        <v>12017</v>
      </c>
    </row>
    <row r="1321" customFormat="false" ht="15" hidden="false" customHeight="false" outlineLevel="0" collapsed="false">
      <c r="A1321" s="14" t="str">
        <f aca="false">'SKU Master'!A1321</f>
        <v>07-01320</v>
      </c>
      <c r="B1321" s="14" t="str">
        <f aca="false">VLOOKUP(A1321,'SKU Master'!$A:$N,6,FALSE())</f>
        <v>Roastport Organic Bread Flour, 4 lb</v>
      </c>
      <c r="C1321" s="15" t="n">
        <v>3.4</v>
      </c>
      <c r="D1321" s="15" t="n">
        <v>8</v>
      </c>
      <c r="E1321" s="15" t="n">
        <v>4.4</v>
      </c>
      <c r="F1321" s="16" t="s">
        <v>12290</v>
      </c>
      <c r="G1321" s="16" t="s">
        <v>12017</v>
      </c>
      <c r="H1321" s="17" t="n">
        <v>2.7</v>
      </c>
      <c r="I1321" s="18" t="n">
        <f aca="false">('SKU Master'!I1321-H1321)/'SKU Master'!I1321</f>
        <v>0.287598944591029</v>
      </c>
      <c r="J1321" s="16" t="n">
        <v>4</v>
      </c>
      <c r="K1321" s="19" t="n">
        <f aca="false">J1321*C1321</f>
        <v>13.6</v>
      </c>
      <c r="L1321" s="16" t="s">
        <v>12299</v>
      </c>
      <c r="M1321" s="16" t="s">
        <v>12292</v>
      </c>
      <c r="N1321" s="16" t="s">
        <v>12017</v>
      </c>
      <c r="O1321" s="16" t="s">
        <v>12300</v>
      </c>
      <c r="P1321" s="16" t="s">
        <v>12296</v>
      </c>
      <c r="Q1321" s="16" t="s">
        <v>12017</v>
      </c>
    </row>
    <row r="1322" customFormat="false" ht="15" hidden="false" customHeight="false" outlineLevel="0" collapsed="false">
      <c r="A1322" s="14" t="str">
        <f aca="false">'SKU Master'!A1322</f>
        <v>07-01321</v>
      </c>
      <c r="B1322" s="14" t="str">
        <f aca="false">VLOOKUP(A1322,'SKU Master'!$A:$N,6,FALSE())</f>
        <v>Orchard Spread Organic All-Purpose Flour, 5 lb</v>
      </c>
      <c r="C1322" s="15" t="n">
        <v>3.4</v>
      </c>
      <c r="D1322" s="15" t="n">
        <v>8.4</v>
      </c>
      <c r="E1322" s="15" t="n">
        <v>3.8</v>
      </c>
      <c r="F1322" s="16" t="s">
        <v>12290</v>
      </c>
      <c r="G1322" s="16" t="s">
        <v>12021</v>
      </c>
      <c r="H1322" s="17" t="n">
        <v>4.44</v>
      </c>
      <c r="I1322" s="18" t="n">
        <f aca="false">('SKU Master'!I1322-H1322)/'SKU Master'!I1322</f>
        <v>0.315870570107858</v>
      </c>
      <c r="J1322" s="16" t="n">
        <v>4</v>
      </c>
      <c r="K1322" s="19" t="n">
        <f aca="false">J1322*C1322</f>
        <v>13.6</v>
      </c>
      <c r="L1322" s="16" t="s">
        <v>12295</v>
      </c>
      <c r="M1322" s="16" t="s">
        <v>12292</v>
      </c>
      <c r="N1322" s="16" t="s">
        <v>12017</v>
      </c>
      <c r="O1322" s="16" t="s">
        <v>12300</v>
      </c>
      <c r="P1322" s="16" t="s">
        <v>12296</v>
      </c>
      <c r="Q1322" s="16" t="s">
        <v>12017</v>
      </c>
    </row>
    <row r="1323" customFormat="false" ht="15" hidden="false" customHeight="false" outlineLevel="0" collapsed="false">
      <c r="A1323" s="14" t="str">
        <f aca="false">'SKU Master'!A1323</f>
        <v>07-01322</v>
      </c>
      <c r="B1323" s="14" t="str">
        <f aca="false">VLOOKUP(A1323,'SKU Master'!$A:$N,6,FALSE())</f>
        <v>Orchard Spread Cornstarch, 1 lb</v>
      </c>
      <c r="C1323" s="15" t="n">
        <v>4.6</v>
      </c>
      <c r="D1323" s="15" t="n">
        <v>7.8</v>
      </c>
      <c r="E1323" s="15" t="n">
        <v>3.9</v>
      </c>
      <c r="F1323" s="16" t="s">
        <v>12290</v>
      </c>
      <c r="G1323" s="16" t="s">
        <v>12017</v>
      </c>
      <c r="H1323" s="17" t="n">
        <v>2.78</v>
      </c>
      <c r="I1323" s="18" t="n">
        <f aca="false">('SKU Master'!I1323-H1323)/'SKU Master'!I1323</f>
        <v>0.303258145363409</v>
      </c>
      <c r="J1323" s="16" t="n">
        <v>3</v>
      </c>
      <c r="K1323" s="19" t="n">
        <f aca="false">J1323*C1323</f>
        <v>13.8</v>
      </c>
      <c r="L1323" s="16" t="s">
        <v>12295</v>
      </c>
      <c r="M1323" s="16" t="s">
        <v>12292</v>
      </c>
      <c r="N1323" s="16" t="s">
        <v>12017</v>
      </c>
      <c r="O1323" s="16" t="s">
        <v>12300</v>
      </c>
      <c r="P1323" s="16" t="s">
        <v>12298</v>
      </c>
      <c r="Q1323" s="16" t="s">
        <v>12017</v>
      </c>
    </row>
    <row r="1324" customFormat="false" ht="15" hidden="false" customHeight="false" outlineLevel="0" collapsed="false">
      <c r="A1324" s="14" t="str">
        <f aca="false">'SKU Master'!A1324</f>
        <v>07-01323</v>
      </c>
      <c r="B1324" s="14" t="str">
        <f aca="false">VLOOKUP(A1324,'SKU Master'!$A:$N,6,FALSE())</f>
        <v>Pepperlane All-Purpose Flour, 4 lb</v>
      </c>
      <c r="C1324" s="15" t="n">
        <v>5</v>
      </c>
      <c r="D1324" s="15" t="n">
        <v>6.8</v>
      </c>
      <c r="E1324" s="15" t="n">
        <v>3.1</v>
      </c>
      <c r="F1324" s="16" t="s">
        <v>12290</v>
      </c>
      <c r="G1324" s="16" t="s">
        <v>12021</v>
      </c>
      <c r="H1324" s="17" t="n">
        <v>1.99</v>
      </c>
      <c r="I1324" s="18" t="n">
        <f aca="false">('SKU Master'!I1324-H1324)/'SKU Master'!I1324</f>
        <v>0.412979351032448</v>
      </c>
      <c r="J1324" s="16" t="n">
        <v>4</v>
      </c>
      <c r="K1324" s="19" t="n">
        <f aca="false">J1324*C1324</f>
        <v>20</v>
      </c>
      <c r="L1324" s="16" t="s">
        <v>12295</v>
      </c>
      <c r="M1324" s="16" t="s">
        <v>12292</v>
      </c>
      <c r="N1324" s="16" t="s">
        <v>12017</v>
      </c>
      <c r="O1324" s="16" t="s">
        <v>12300</v>
      </c>
      <c r="P1324" s="16" t="s">
        <v>12296</v>
      </c>
      <c r="Q1324" s="16" t="s">
        <v>12017</v>
      </c>
    </row>
    <row r="1325" customFormat="false" ht="15" hidden="false" customHeight="false" outlineLevel="0" collapsed="false">
      <c r="A1325" s="14" t="str">
        <f aca="false">'SKU Master'!A1325</f>
        <v>07-01324</v>
      </c>
      <c r="B1325" s="14" t="str">
        <f aca="false">VLOOKUP(A1325,'SKU Master'!$A:$N,6,FALSE())</f>
        <v>Roastport Organic Baking Soda, 4 lb</v>
      </c>
      <c r="C1325" s="15" t="n">
        <v>4.5</v>
      </c>
      <c r="D1325" s="15" t="n">
        <v>6.1</v>
      </c>
      <c r="E1325" s="15" t="n">
        <v>4.6</v>
      </c>
      <c r="F1325" s="16" t="s">
        <v>12290</v>
      </c>
      <c r="G1325" s="16" t="s">
        <v>12017</v>
      </c>
      <c r="H1325" s="17" t="n">
        <v>2.01</v>
      </c>
      <c r="I1325" s="18" t="n">
        <f aca="false">('SKU Master'!I1325-H1325)/'SKU Master'!I1325</f>
        <v>0.327759197324415</v>
      </c>
      <c r="J1325" s="16" t="n">
        <v>2</v>
      </c>
      <c r="K1325" s="19" t="n">
        <f aca="false">J1325*C1325</f>
        <v>9</v>
      </c>
      <c r="L1325" s="16" t="s">
        <v>12295</v>
      </c>
      <c r="M1325" s="16" t="s">
        <v>12292</v>
      </c>
      <c r="N1325" s="16" t="s">
        <v>12017</v>
      </c>
      <c r="O1325" s="16" t="s">
        <v>12300</v>
      </c>
      <c r="P1325" s="16" t="s">
        <v>12298</v>
      </c>
      <c r="Q1325" s="16" t="s">
        <v>12017</v>
      </c>
    </row>
    <row r="1326" customFormat="false" ht="15" hidden="false" customHeight="false" outlineLevel="0" collapsed="false">
      <c r="A1326" s="14" t="str">
        <f aca="false">'SKU Master'!A1326</f>
        <v>07-01325</v>
      </c>
      <c r="B1326" s="14" t="str">
        <f aca="false">VLOOKUP(A1326,'SKU Master'!$A:$N,6,FALSE())</f>
        <v>Nutgrove Organic Baking Soda, 1 lb</v>
      </c>
      <c r="C1326" s="15" t="n">
        <v>4.5</v>
      </c>
      <c r="D1326" s="15" t="n">
        <v>8.8</v>
      </c>
      <c r="E1326" s="15" t="n">
        <v>3.1</v>
      </c>
      <c r="F1326" s="16" t="s">
        <v>12290</v>
      </c>
      <c r="G1326" s="16" t="s">
        <v>12021</v>
      </c>
      <c r="H1326" s="17" t="n">
        <v>3.27</v>
      </c>
      <c r="I1326" s="18" t="n">
        <f aca="false">('SKU Master'!I1326-H1326)/'SKU Master'!I1326</f>
        <v>0.331288343558282</v>
      </c>
      <c r="J1326" s="16" t="n">
        <v>2</v>
      </c>
      <c r="K1326" s="19" t="n">
        <f aca="false">J1326*C1326</f>
        <v>9</v>
      </c>
      <c r="L1326" s="16" t="s">
        <v>12295</v>
      </c>
      <c r="M1326" s="16" t="s">
        <v>12292</v>
      </c>
      <c r="N1326" s="16" t="s">
        <v>12017</v>
      </c>
      <c r="O1326" s="16" t="s">
        <v>12300</v>
      </c>
      <c r="P1326" s="16" t="s">
        <v>12298</v>
      </c>
      <c r="Q1326" s="16" t="s">
        <v>12021</v>
      </c>
    </row>
    <row r="1327" customFormat="false" ht="15" hidden="false" customHeight="false" outlineLevel="0" collapsed="false">
      <c r="A1327" s="14" t="str">
        <f aca="false">'SKU Master'!A1327</f>
        <v>07-01326</v>
      </c>
      <c r="B1327" s="14" t="str">
        <f aca="false">VLOOKUP(A1327,'SKU Master'!$A:$N,6,FALSE())</f>
        <v>Golden Grain Co. Granulated Sugar, 1 lb</v>
      </c>
      <c r="C1327" s="15" t="n">
        <v>4.6</v>
      </c>
      <c r="D1327" s="15" t="n">
        <v>8.3</v>
      </c>
      <c r="E1327" s="15" t="n">
        <v>3.4</v>
      </c>
      <c r="F1327" s="16" t="s">
        <v>12290</v>
      </c>
      <c r="G1327" s="16" t="s">
        <v>12021</v>
      </c>
      <c r="H1327" s="17" t="n">
        <v>1.44</v>
      </c>
      <c r="I1327" s="18" t="n">
        <f aca="false">('SKU Master'!I1327-H1327)/'SKU Master'!I1327</f>
        <v>0.37117903930131</v>
      </c>
      <c r="J1327" s="16" t="n">
        <v>5</v>
      </c>
      <c r="K1327" s="19" t="n">
        <f aca="false">J1327*C1327</f>
        <v>23</v>
      </c>
      <c r="L1327" s="16" t="s">
        <v>12295</v>
      </c>
      <c r="M1327" s="16" t="s">
        <v>12292</v>
      </c>
      <c r="N1327" s="16" t="s">
        <v>12017</v>
      </c>
      <c r="O1327" s="16" t="s">
        <v>12300</v>
      </c>
      <c r="P1327" s="16" t="s">
        <v>12297</v>
      </c>
      <c r="Q1327" s="16" t="s">
        <v>12021</v>
      </c>
    </row>
    <row r="1328" customFormat="false" ht="15" hidden="false" customHeight="false" outlineLevel="0" collapsed="false">
      <c r="A1328" s="14" t="str">
        <f aca="false">'SKU Master'!A1328</f>
        <v>07-01327</v>
      </c>
      <c r="B1328" s="14" t="str">
        <f aca="false">VLOOKUP(A1328,'SKU Master'!$A:$N,6,FALSE())</f>
        <v>Orchard Spread Organic Powdered Sugar, 5 lb</v>
      </c>
      <c r="C1328" s="15" t="n">
        <v>4.9</v>
      </c>
      <c r="D1328" s="15" t="n">
        <v>5.9</v>
      </c>
      <c r="E1328" s="15" t="n">
        <v>4.5</v>
      </c>
      <c r="F1328" s="16" t="s">
        <v>12290</v>
      </c>
      <c r="G1328" s="16" t="s">
        <v>12021</v>
      </c>
      <c r="H1328" s="17" t="n">
        <v>1.56</v>
      </c>
      <c r="I1328" s="18" t="n">
        <f aca="false">('SKU Master'!I1328-H1328)/'SKU Master'!I1328</f>
        <v>0.373493975903615</v>
      </c>
      <c r="J1328" s="16" t="n">
        <v>3</v>
      </c>
      <c r="K1328" s="19" t="n">
        <f aca="false">J1328*C1328</f>
        <v>14.7</v>
      </c>
      <c r="L1328" s="16" t="s">
        <v>12295</v>
      </c>
      <c r="M1328" s="16" t="s">
        <v>12292</v>
      </c>
      <c r="N1328" s="16" t="s">
        <v>12017</v>
      </c>
      <c r="O1328" s="16" t="s">
        <v>12300</v>
      </c>
      <c r="P1328" s="16" t="s">
        <v>12298</v>
      </c>
      <c r="Q1328" s="16" t="s">
        <v>12017</v>
      </c>
    </row>
    <row r="1329" customFormat="false" ht="15" hidden="false" customHeight="false" outlineLevel="0" collapsed="false">
      <c r="A1329" s="14" t="str">
        <f aca="false">'SKU Master'!A1329</f>
        <v>07-01328</v>
      </c>
      <c r="B1329" s="14" t="str">
        <f aca="false">VLOOKUP(A1329,'SKU Master'!$A:$N,6,FALSE())</f>
        <v>Redbarn Bread Flour, 5 lb</v>
      </c>
      <c r="C1329" s="15" t="n">
        <v>3.5</v>
      </c>
      <c r="D1329" s="15" t="n">
        <v>7.6</v>
      </c>
      <c r="E1329" s="15" t="n">
        <v>4.6</v>
      </c>
      <c r="F1329" s="16" t="s">
        <v>12290</v>
      </c>
      <c r="G1329" s="16" t="s">
        <v>12017</v>
      </c>
      <c r="H1329" s="17" t="n">
        <v>3.93</v>
      </c>
      <c r="I1329" s="18" t="n">
        <f aca="false">('SKU Master'!I1329-H1329)/'SKU Master'!I1329</f>
        <v>0.321243523316062</v>
      </c>
      <c r="J1329" s="16" t="n">
        <v>3</v>
      </c>
      <c r="K1329" s="19" t="n">
        <f aca="false">J1329*C1329</f>
        <v>10.5</v>
      </c>
      <c r="L1329" s="16" t="s">
        <v>12295</v>
      </c>
      <c r="M1329" s="16" t="s">
        <v>12292</v>
      </c>
      <c r="N1329" s="16" t="s">
        <v>12017</v>
      </c>
      <c r="O1329" s="16" t="s">
        <v>12300</v>
      </c>
      <c r="P1329" s="16" t="s">
        <v>12298</v>
      </c>
      <c r="Q1329" s="16" t="s">
        <v>12017</v>
      </c>
    </row>
    <row r="1330" customFormat="false" ht="15" hidden="false" customHeight="false" outlineLevel="0" collapsed="false">
      <c r="A1330" s="14" t="str">
        <f aca="false">'SKU Master'!A1330</f>
        <v>07-01329</v>
      </c>
      <c r="B1330" s="14" t="str">
        <f aca="false">VLOOKUP(A1330,'SKU Master'!$A:$N,6,FALSE())</f>
        <v>Wheatstone Vanilla Extract, 4 lb</v>
      </c>
      <c r="C1330" s="15" t="n">
        <v>3.2</v>
      </c>
      <c r="D1330" s="15" t="n">
        <v>7.7</v>
      </c>
      <c r="E1330" s="15" t="n">
        <v>3.2</v>
      </c>
      <c r="F1330" s="16" t="s">
        <v>12290</v>
      </c>
      <c r="G1330" s="16" t="s">
        <v>12021</v>
      </c>
      <c r="H1330" s="17" t="n">
        <v>2.63</v>
      </c>
      <c r="I1330" s="18" t="n">
        <f aca="false">('SKU Master'!I1330-H1330)/'SKU Master'!I1330</f>
        <v>0.386946386946387</v>
      </c>
      <c r="J1330" s="16" t="n">
        <v>1</v>
      </c>
      <c r="K1330" s="19" t="n">
        <f aca="false">J1330*C1330</f>
        <v>3.2</v>
      </c>
      <c r="L1330" s="16" t="s">
        <v>12295</v>
      </c>
      <c r="M1330" s="16" t="s">
        <v>12292</v>
      </c>
      <c r="N1330" s="16" t="s">
        <v>12017</v>
      </c>
      <c r="O1330" s="16" t="s">
        <v>12300</v>
      </c>
      <c r="P1330" s="16" t="s">
        <v>12294</v>
      </c>
      <c r="Q1330" s="16" t="s">
        <v>12017</v>
      </c>
    </row>
    <row r="1331" customFormat="false" ht="15" hidden="false" customHeight="false" outlineLevel="0" collapsed="false">
      <c r="A1331" s="14" t="str">
        <f aca="false">'SKU Master'!A1331</f>
        <v>07-01330</v>
      </c>
      <c r="B1331" s="14" t="str">
        <f aca="false">VLOOKUP(A1331,'SKU Master'!$A:$N,6,FALSE())</f>
        <v>Wheatstone Chocolate Chips, 1 lb</v>
      </c>
      <c r="C1331" s="15" t="n">
        <v>3.7</v>
      </c>
      <c r="D1331" s="15" t="n">
        <v>4.2</v>
      </c>
      <c r="E1331" s="15" t="n">
        <v>3.2</v>
      </c>
      <c r="F1331" s="16" t="s">
        <v>12290</v>
      </c>
      <c r="G1331" s="16" t="s">
        <v>12021</v>
      </c>
      <c r="H1331" s="17" t="n">
        <v>1.57</v>
      </c>
      <c r="I1331" s="18" t="n">
        <f aca="false">('SKU Master'!I1331-H1331)/'SKU Master'!I1331</f>
        <v>0.314410480349345</v>
      </c>
      <c r="J1331" s="16" t="n">
        <v>3</v>
      </c>
      <c r="K1331" s="19" t="n">
        <f aca="false">J1331*C1331</f>
        <v>11.1</v>
      </c>
      <c r="L1331" s="16" t="s">
        <v>12295</v>
      </c>
      <c r="M1331" s="16" t="s">
        <v>12292</v>
      </c>
      <c r="N1331" s="16" t="s">
        <v>12017</v>
      </c>
      <c r="O1331" s="16" t="s">
        <v>12300</v>
      </c>
      <c r="P1331" s="16" t="s">
        <v>12298</v>
      </c>
      <c r="Q1331" s="16" t="s">
        <v>12017</v>
      </c>
    </row>
    <row r="1332" customFormat="false" ht="15" hidden="false" customHeight="false" outlineLevel="0" collapsed="false">
      <c r="A1332" s="14" t="str">
        <f aca="false">'SKU Master'!A1332</f>
        <v>07-01331</v>
      </c>
      <c r="B1332" s="14" t="str">
        <f aca="false">VLOOKUP(A1332,'SKU Master'!$A:$N,6,FALSE())</f>
        <v>Golden Grain Co. Organic Baking Soda, 4 lb</v>
      </c>
      <c r="C1332" s="15" t="n">
        <v>4.7</v>
      </c>
      <c r="D1332" s="15" t="n">
        <v>5.6</v>
      </c>
      <c r="E1332" s="15" t="n">
        <v>3.4</v>
      </c>
      <c r="F1332" s="16" t="s">
        <v>12290</v>
      </c>
      <c r="G1332" s="16" t="s">
        <v>12021</v>
      </c>
      <c r="H1332" s="17" t="n">
        <v>2.35</v>
      </c>
      <c r="I1332" s="18" t="n">
        <f aca="false">('SKU Master'!I1332-H1332)/'SKU Master'!I1332</f>
        <v>0.326647564469914</v>
      </c>
      <c r="J1332" s="16" t="n">
        <v>6</v>
      </c>
      <c r="K1332" s="19" t="n">
        <f aca="false">J1332*C1332</f>
        <v>28.2</v>
      </c>
      <c r="L1332" s="16" t="s">
        <v>12295</v>
      </c>
      <c r="M1332" s="16" t="s">
        <v>12292</v>
      </c>
      <c r="N1332" s="16" t="s">
        <v>12017</v>
      </c>
      <c r="O1332" s="16" t="s">
        <v>12300</v>
      </c>
      <c r="P1332" s="16" t="s">
        <v>12297</v>
      </c>
      <c r="Q1332" s="16" t="s">
        <v>12017</v>
      </c>
    </row>
    <row r="1333" customFormat="false" ht="15" hidden="false" customHeight="false" outlineLevel="0" collapsed="false">
      <c r="A1333" s="14" t="str">
        <f aca="false">'SKU Master'!A1333</f>
        <v>07-01332</v>
      </c>
      <c r="B1333" s="14" t="str">
        <f aca="false">VLOOKUP(A1333,'SKU Master'!$A:$N,6,FALSE())</f>
        <v>Pepperlane Organic Baking Soda, 2 lb</v>
      </c>
      <c r="C1333" s="15" t="n">
        <v>3.8</v>
      </c>
      <c r="D1333" s="15" t="n">
        <v>7.2</v>
      </c>
      <c r="E1333" s="15" t="n">
        <v>2.8</v>
      </c>
      <c r="F1333" s="16" t="s">
        <v>12290</v>
      </c>
      <c r="G1333" s="16" t="s">
        <v>12017</v>
      </c>
      <c r="H1333" s="17" t="n">
        <v>2.91</v>
      </c>
      <c r="I1333" s="18" t="n">
        <f aca="false">('SKU Master'!I1333-H1333)/'SKU Master'!I1333</f>
        <v>0.351893095768374</v>
      </c>
      <c r="J1333" s="16" t="n">
        <v>5</v>
      </c>
      <c r="K1333" s="19" t="n">
        <f aca="false">J1333*C1333</f>
        <v>19</v>
      </c>
      <c r="L1333" s="16" t="s">
        <v>12295</v>
      </c>
      <c r="M1333" s="16" t="s">
        <v>12292</v>
      </c>
      <c r="N1333" s="16" t="s">
        <v>12017</v>
      </c>
      <c r="O1333" s="16" t="s">
        <v>12300</v>
      </c>
      <c r="P1333" s="16" t="s">
        <v>12297</v>
      </c>
      <c r="Q1333" s="16" t="s">
        <v>12017</v>
      </c>
    </row>
    <row r="1334" customFormat="false" ht="15" hidden="false" customHeight="false" outlineLevel="0" collapsed="false">
      <c r="A1334" s="14" t="str">
        <f aca="false">'SKU Master'!A1334</f>
        <v>07-01333</v>
      </c>
      <c r="B1334" s="14" t="str">
        <f aca="false">VLOOKUP(A1334,'SKU Master'!$A:$N,6,FALSE())</f>
        <v>Orchard Spread Organic Granulated Sugar, 4 lb</v>
      </c>
      <c r="C1334" s="15" t="n">
        <v>4.9</v>
      </c>
      <c r="D1334" s="15" t="n">
        <v>4.2</v>
      </c>
      <c r="E1334" s="15" t="n">
        <v>4.5</v>
      </c>
      <c r="F1334" s="16" t="s">
        <v>12290</v>
      </c>
      <c r="G1334" s="16" t="s">
        <v>12021</v>
      </c>
      <c r="H1334" s="17" t="n">
        <v>1.53</v>
      </c>
      <c r="I1334" s="18" t="n">
        <f aca="false">('SKU Master'!I1334-H1334)/'SKU Master'!I1334</f>
        <v>0.359832635983264</v>
      </c>
      <c r="J1334" s="16" t="n">
        <v>2</v>
      </c>
      <c r="K1334" s="19" t="n">
        <f aca="false">J1334*C1334</f>
        <v>9.8</v>
      </c>
      <c r="L1334" s="16" t="s">
        <v>12295</v>
      </c>
      <c r="M1334" s="16" t="s">
        <v>12292</v>
      </c>
      <c r="N1334" s="16" t="s">
        <v>12017</v>
      </c>
      <c r="O1334" s="16" t="s">
        <v>12300</v>
      </c>
      <c r="P1334" s="16" t="s">
        <v>12298</v>
      </c>
      <c r="Q1334" s="16" t="s">
        <v>12017</v>
      </c>
    </row>
    <row r="1335" customFormat="false" ht="15" hidden="false" customHeight="false" outlineLevel="0" collapsed="false">
      <c r="A1335" s="14" t="str">
        <f aca="false">'SKU Master'!A1335</f>
        <v>07-01334</v>
      </c>
      <c r="B1335" s="14" t="str">
        <f aca="false">VLOOKUP(A1335,'SKU Master'!$A:$N,6,FALSE())</f>
        <v>Golden Grain Co. All-Purpose Flour, 4 lb</v>
      </c>
      <c r="C1335" s="15" t="n">
        <v>3.4</v>
      </c>
      <c r="D1335" s="15" t="n">
        <v>8.7</v>
      </c>
      <c r="E1335" s="15" t="n">
        <v>5</v>
      </c>
      <c r="F1335" s="16" t="s">
        <v>12290</v>
      </c>
      <c r="G1335" s="16" t="s">
        <v>12017</v>
      </c>
      <c r="H1335" s="17" t="n">
        <v>3.37</v>
      </c>
      <c r="I1335" s="18" t="n">
        <f aca="false">('SKU Master'!I1335-H1335)/'SKU Master'!I1335</f>
        <v>0.296450939457202</v>
      </c>
      <c r="J1335" s="16" t="n">
        <v>2</v>
      </c>
      <c r="K1335" s="19" t="n">
        <f aca="false">J1335*C1335</f>
        <v>6.8</v>
      </c>
      <c r="L1335" s="16" t="s">
        <v>12295</v>
      </c>
      <c r="M1335" s="16" t="s">
        <v>12292</v>
      </c>
      <c r="N1335" s="16" t="s">
        <v>12017</v>
      </c>
      <c r="O1335" s="16" t="s">
        <v>12300</v>
      </c>
      <c r="P1335" s="16" t="s">
        <v>12298</v>
      </c>
      <c r="Q1335" s="16" t="s">
        <v>12017</v>
      </c>
    </row>
    <row r="1336" customFormat="false" ht="15" hidden="false" customHeight="false" outlineLevel="0" collapsed="false">
      <c r="A1336" s="14" t="str">
        <f aca="false">'SKU Master'!A1336</f>
        <v>07-01335</v>
      </c>
      <c r="B1336" s="14" t="str">
        <f aca="false">VLOOKUP(A1336,'SKU Master'!$A:$N,6,FALSE())</f>
        <v>Thrift Row Cornstarch, 12 oz</v>
      </c>
      <c r="C1336" s="15" t="n">
        <v>4.2</v>
      </c>
      <c r="D1336" s="15" t="n">
        <v>7.3</v>
      </c>
      <c r="E1336" s="15" t="n">
        <v>2.9</v>
      </c>
      <c r="F1336" s="16" t="s">
        <v>12290</v>
      </c>
      <c r="G1336" s="16" t="s">
        <v>12021</v>
      </c>
      <c r="H1336" s="17" t="n">
        <v>1.53</v>
      </c>
      <c r="I1336" s="18" t="n">
        <f aca="false">('SKU Master'!I1336-H1336)/'SKU Master'!I1336</f>
        <v>0.359832635983264</v>
      </c>
      <c r="J1336" s="16" t="n">
        <v>4</v>
      </c>
      <c r="K1336" s="19" t="n">
        <f aca="false">J1336*C1336</f>
        <v>16.8</v>
      </c>
      <c r="L1336" s="16" t="s">
        <v>12295</v>
      </c>
      <c r="M1336" s="16" t="s">
        <v>12292</v>
      </c>
      <c r="N1336" s="16" t="s">
        <v>12017</v>
      </c>
      <c r="O1336" s="16" t="s">
        <v>12300</v>
      </c>
      <c r="P1336" s="16" t="s">
        <v>12296</v>
      </c>
      <c r="Q1336" s="16" t="s">
        <v>12017</v>
      </c>
    </row>
    <row r="1337" customFormat="false" ht="15" hidden="false" customHeight="false" outlineLevel="0" collapsed="false">
      <c r="A1337" s="14" t="str">
        <f aca="false">'SKU Master'!A1337</f>
        <v>07-01336</v>
      </c>
      <c r="B1337" s="14" t="str">
        <f aca="false">VLOOKUP(A1337,'SKU Master'!$A:$N,6,FALSE())</f>
        <v>Thrift Row Organic Bread Flour, 5 lb</v>
      </c>
      <c r="C1337" s="15" t="n">
        <v>4.2</v>
      </c>
      <c r="D1337" s="15" t="n">
        <v>5.1</v>
      </c>
      <c r="E1337" s="15" t="n">
        <v>4.7</v>
      </c>
      <c r="F1337" s="16" t="s">
        <v>12290</v>
      </c>
      <c r="G1337" s="16" t="s">
        <v>12021</v>
      </c>
      <c r="H1337" s="17" t="n">
        <v>2.91</v>
      </c>
      <c r="I1337" s="18" t="n">
        <f aca="false">('SKU Master'!I1337-H1337)/'SKU Master'!I1337</f>
        <v>0.460111317254174</v>
      </c>
      <c r="J1337" s="16" t="n">
        <v>4</v>
      </c>
      <c r="K1337" s="19" t="n">
        <f aca="false">J1337*C1337</f>
        <v>16.8</v>
      </c>
      <c r="L1337" s="16" t="s">
        <v>12295</v>
      </c>
      <c r="M1337" s="16" t="s">
        <v>12292</v>
      </c>
      <c r="N1337" s="16" t="s">
        <v>12017</v>
      </c>
      <c r="O1337" s="16" t="s">
        <v>12300</v>
      </c>
      <c r="P1337" s="16" t="s">
        <v>12296</v>
      </c>
      <c r="Q1337" s="16" t="s">
        <v>12017</v>
      </c>
    </row>
    <row r="1338" customFormat="false" ht="15" hidden="false" customHeight="false" outlineLevel="0" collapsed="false">
      <c r="A1338" s="14" t="str">
        <f aca="false">'SKU Master'!A1338</f>
        <v>07-01337</v>
      </c>
      <c r="B1338" s="14" t="str">
        <f aca="false">VLOOKUP(A1338,'SKU Master'!$A:$N,6,FALSE())</f>
        <v>Kettle Row Granulated Sugar, 4 lb</v>
      </c>
      <c r="C1338" s="15" t="n">
        <v>4.3</v>
      </c>
      <c r="D1338" s="15" t="n">
        <v>7</v>
      </c>
      <c r="E1338" s="15" t="n">
        <v>4.3</v>
      </c>
      <c r="F1338" s="16" t="s">
        <v>12290</v>
      </c>
      <c r="G1338" s="16" t="s">
        <v>12021</v>
      </c>
      <c r="H1338" s="17" t="n">
        <v>2.52</v>
      </c>
      <c r="I1338" s="18" t="n">
        <f aca="false">('SKU Master'!I1338-H1338)/'SKU Master'!I1338</f>
        <v>0.368421052631579</v>
      </c>
      <c r="J1338" s="16" t="n">
        <v>5</v>
      </c>
      <c r="K1338" s="19" t="n">
        <f aca="false">J1338*C1338</f>
        <v>21.5</v>
      </c>
      <c r="L1338" s="16" t="s">
        <v>12295</v>
      </c>
      <c r="M1338" s="16" t="s">
        <v>12292</v>
      </c>
      <c r="N1338" s="16" t="s">
        <v>12017</v>
      </c>
      <c r="O1338" s="16" t="s">
        <v>12300</v>
      </c>
      <c r="P1338" s="16" t="s">
        <v>12297</v>
      </c>
      <c r="Q1338" s="16" t="s">
        <v>12017</v>
      </c>
    </row>
    <row r="1339" customFormat="false" ht="15" hidden="false" customHeight="false" outlineLevel="0" collapsed="false">
      <c r="A1339" s="14" t="str">
        <f aca="false">'SKU Master'!A1339</f>
        <v>07-01338</v>
      </c>
      <c r="B1339" s="14" t="str">
        <f aca="false">VLOOKUP(A1339,'SKU Master'!$A:$N,6,FALSE())</f>
        <v>Kettle Row Organic Cornstarch, 2 lb</v>
      </c>
      <c r="C1339" s="15" t="n">
        <v>4.7</v>
      </c>
      <c r="D1339" s="15" t="n">
        <v>8</v>
      </c>
      <c r="E1339" s="15" t="n">
        <v>4.6</v>
      </c>
      <c r="F1339" s="16" t="s">
        <v>12290</v>
      </c>
      <c r="G1339" s="16" t="s">
        <v>12021</v>
      </c>
      <c r="H1339" s="17" t="n">
        <v>1.8</v>
      </c>
      <c r="I1339" s="18" t="n">
        <f aca="false">('SKU Master'!I1339-H1339)/'SKU Master'!I1339</f>
        <v>0.377162629757786</v>
      </c>
      <c r="J1339" s="16" t="n">
        <v>5</v>
      </c>
      <c r="K1339" s="19" t="n">
        <f aca="false">J1339*C1339</f>
        <v>23.5</v>
      </c>
      <c r="L1339" s="16" t="s">
        <v>12295</v>
      </c>
      <c r="M1339" s="16" t="s">
        <v>12292</v>
      </c>
      <c r="N1339" s="16" t="s">
        <v>12017</v>
      </c>
      <c r="O1339" s="16" t="s">
        <v>12300</v>
      </c>
      <c r="P1339" s="16" t="s">
        <v>12297</v>
      </c>
      <c r="Q1339" s="16" t="s">
        <v>12017</v>
      </c>
    </row>
    <row r="1340" customFormat="false" ht="15" hidden="false" customHeight="false" outlineLevel="0" collapsed="false">
      <c r="A1340" s="14" t="str">
        <f aca="false">'SKU Master'!A1340</f>
        <v>07-01339</v>
      </c>
      <c r="B1340" s="14" t="str">
        <f aca="false">VLOOKUP(A1340,'SKU Master'!$A:$N,6,FALSE())</f>
        <v>Harborline Organic Powdered Sugar, 5 lb</v>
      </c>
      <c r="C1340" s="15" t="n">
        <v>4.1</v>
      </c>
      <c r="D1340" s="15" t="n">
        <v>4.3</v>
      </c>
      <c r="E1340" s="15" t="n">
        <v>4.7</v>
      </c>
      <c r="F1340" s="16" t="s">
        <v>12290</v>
      </c>
      <c r="G1340" s="16" t="s">
        <v>12021</v>
      </c>
      <c r="H1340" s="17" t="n">
        <v>1.35</v>
      </c>
      <c r="I1340" s="18" t="n">
        <f aca="false">('SKU Master'!I1340-H1340)/'SKU Master'!I1340</f>
        <v>0.410480349344978</v>
      </c>
      <c r="J1340" s="16" t="n">
        <v>2</v>
      </c>
      <c r="K1340" s="19" t="n">
        <f aca="false">J1340*C1340</f>
        <v>8.2</v>
      </c>
      <c r="L1340" s="16" t="s">
        <v>12295</v>
      </c>
      <c r="M1340" s="16" t="s">
        <v>12292</v>
      </c>
      <c r="N1340" s="16" t="s">
        <v>12017</v>
      </c>
      <c r="O1340" s="16" t="s">
        <v>12300</v>
      </c>
      <c r="P1340" s="16" t="s">
        <v>12298</v>
      </c>
      <c r="Q1340" s="16" t="s">
        <v>12017</v>
      </c>
    </row>
    <row r="1341" customFormat="false" ht="15" hidden="false" customHeight="false" outlineLevel="0" collapsed="false">
      <c r="A1341" s="14" t="str">
        <f aca="false">'SKU Master'!A1341</f>
        <v>07-01340</v>
      </c>
      <c r="B1341" s="14" t="str">
        <f aca="false">VLOOKUP(A1341,'SKU Master'!$A:$N,6,FALSE())</f>
        <v>Roastport Organic Brown Sugar, 5 lb</v>
      </c>
      <c r="C1341" s="15" t="n">
        <v>4.9</v>
      </c>
      <c r="D1341" s="15" t="n">
        <v>7.2</v>
      </c>
      <c r="E1341" s="15" t="n">
        <v>4.5</v>
      </c>
      <c r="F1341" s="16" t="s">
        <v>12290</v>
      </c>
      <c r="G1341" s="16" t="s">
        <v>12021</v>
      </c>
      <c r="H1341" s="17" t="n">
        <v>4.38</v>
      </c>
      <c r="I1341" s="18" t="n">
        <f aca="false">('SKU Master'!I1341-H1341)/'SKU Master'!I1341</f>
        <v>0.314553990610329</v>
      </c>
      <c r="J1341" s="16" t="n">
        <v>1</v>
      </c>
      <c r="K1341" s="19" t="n">
        <f aca="false">J1341*C1341</f>
        <v>4.9</v>
      </c>
      <c r="L1341" s="16" t="s">
        <v>12295</v>
      </c>
      <c r="M1341" s="16" t="s">
        <v>12292</v>
      </c>
      <c r="N1341" s="16" t="s">
        <v>12017</v>
      </c>
      <c r="O1341" s="16" t="s">
        <v>12300</v>
      </c>
      <c r="P1341" s="16" t="s">
        <v>12294</v>
      </c>
      <c r="Q1341" s="16" t="s">
        <v>12017</v>
      </c>
    </row>
    <row r="1342" customFormat="false" ht="15" hidden="false" customHeight="false" outlineLevel="0" collapsed="false">
      <c r="A1342" s="14" t="str">
        <f aca="false">'SKU Master'!A1342</f>
        <v>07-01341</v>
      </c>
      <c r="B1342" s="14" t="str">
        <f aca="false">VLOOKUP(A1342,'SKU Master'!$A:$N,6,FALSE())</f>
        <v>Harborline Powdered Sugar, 1 lb</v>
      </c>
      <c r="C1342" s="15" t="n">
        <v>3.7</v>
      </c>
      <c r="D1342" s="15" t="n">
        <v>7.5</v>
      </c>
      <c r="E1342" s="15" t="n">
        <v>4.9</v>
      </c>
      <c r="F1342" s="16" t="s">
        <v>12290</v>
      </c>
      <c r="G1342" s="16" t="s">
        <v>12017</v>
      </c>
      <c r="H1342" s="17" t="n">
        <v>3.68</v>
      </c>
      <c r="I1342" s="18" t="n">
        <f aca="false">('SKU Master'!I1342-H1342)/'SKU Master'!I1342</f>
        <v>0.458026509572901</v>
      </c>
      <c r="J1342" s="16" t="n">
        <v>3</v>
      </c>
      <c r="K1342" s="19" t="n">
        <f aca="false">J1342*C1342</f>
        <v>11.1</v>
      </c>
      <c r="L1342" s="16" t="s">
        <v>12295</v>
      </c>
      <c r="M1342" s="16" t="s">
        <v>12292</v>
      </c>
      <c r="N1342" s="16" t="s">
        <v>12017</v>
      </c>
      <c r="O1342" s="16" t="s">
        <v>12300</v>
      </c>
      <c r="P1342" s="16" t="s">
        <v>12296</v>
      </c>
      <c r="Q1342" s="16" t="s">
        <v>12017</v>
      </c>
    </row>
    <row r="1343" customFormat="false" ht="15" hidden="false" customHeight="false" outlineLevel="0" collapsed="false">
      <c r="A1343" s="14" t="str">
        <f aca="false">'SKU Master'!A1343</f>
        <v>07-01342</v>
      </c>
      <c r="B1343" s="14" t="str">
        <f aca="false">VLOOKUP(A1343,'SKU Master'!$A:$N,6,FALSE())</f>
        <v>Thrift Row Brown Sugar, 1 lb</v>
      </c>
      <c r="C1343" s="15" t="n">
        <v>3</v>
      </c>
      <c r="D1343" s="15" t="n">
        <v>8.5</v>
      </c>
      <c r="E1343" s="15" t="n">
        <v>4.4</v>
      </c>
      <c r="F1343" s="16" t="s">
        <v>12290</v>
      </c>
      <c r="G1343" s="16" t="s">
        <v>12021</v>
      </c>
      <c r="H1343" s="17" t="n">
        <v>1.64</v>
      </c>
      <c r="I1343" s="18" t="n">
        <f aca="false">('SKU Master'!I1343-H1343)/'SKU Master'!I1343</f>
        <v>0.451505016722408</v>
      </c>
      <c r="J1343" s="16" t="n">
        <v>3</v>
      </c>
      <c r="K1343" s="19" t="n">
        <f aca="false">J1343*C1343</f>
        <v>9</v>
      </c>
      <c r="L1343" s="16" t="s">
        <v>12295</v>
      </c>
      <c r="M1343" s="16" t="s">
        <v>12292</v>
      </c>
      <c r="N1343" s="16" t="s">
        <v>12017</v>
      </c>
      <c r="O1343" s="16" t="s">
        <v>12300</v>
      </c>
      <c r="P1343" s="16" t="s">
        <v>12296</v>
      </c>
      <c r="Q1343" s="16" t="s">
        <v>12017</v>
      </c>
    </row>
    <row r="1344" customFormat="false" ht="15" hidden="false" customHeight="false" outlineLevel="0" collapsed="false">
      <c r="A1344" s="14" t="str">
        <f aca="false">'SKU Master'!A1344</f>
        <v>07-01343</v>
      </c>
      <c r="B1344" s="14" t="str">
        <f aca="false">VLOOKUP(A1344,'SKU Master'!$A:$N,6,FALSE())</f>
        <v>Thrift Row Organic Brown Sugar, 5 lb</v>
      </c>
      <c r="C1344" s="15" t="n">
        <v>4.8</v>
      </c>
      <c r="D1344" s="15" t="n">
        <v>4.1</v>
      </c>
      <c r="E1344" s="15" t="n">
        <v>4.2</v>
      </c>
      <c r="F1344" s="16" t="s">
        <v>12290</v>
      </c>
      <c r="G1344" s="16" t="s">
        <v>12017</v>
      </c>
      <c r="H1344" s="17" t="n">
        <v>2.07</v>
      </c>
      <c r="I1344" s="18" t="n">
        <f aca="false">('SKU Master'!I1344-H1344)/'SKU Master'!I1344</f>
        <v>0.453825857519789</v>
      </c>
      <c r="J1344" s="16" t="n">
        <v>4</v>
      </c>
      <c r="K1344" s="19" t="n">
        <f aca="false">J1344*C1344</f>
        <v>19.2</v>
      </c>
      <c r="L1344" s="16" t="s">
        <v>12295</v>
      </c>
      <c r="M1344" s="16" t="s">
        <v>12292</v>
      </c>
      <c r="N1344" s="16" t="s">
        <v>12017</v>
      </c>
      <c r="O1344" s="16" t="s">
        <v>12300</v>
      </c>
      <c r="P1344" s="16" t="s">
        <v>12296</v>
      </c>
      <c r="Q1344" s="16" t="s">
        <v>12017</v>
      </c>
    </row>
    <row r="1345" customFormat="false" ht="15" hidden="false" customHeight="false" outlineLevel="0" collapsed="false">
      <c r="A1345" s="14" t="str">
        <f aca="false">'SKU Master'!A1345</f>
        <v>07-01344</v>
      </c>
      <c r="B1345" s="14" t="str">
        <f aca="false">VLOOKUP(A1345,'SKU Master'!$A:$N,6,FALSE())</f>
        <v>Harborline Organic Brown Sugar, 2 lb</v>
      </c>
      <c r="C1345" s="15" t="n">
        <v>4.9</v>
      </c>
      <c r="D1345" s="15" t="n">
        <v>5.4</v>
      </c>
      <c r="E1345" s="15" t="n">
        <v>3.5</v>
      </c>
      <c r="F1345" s="16" t="s">
        <v>12290</v>
      </c>
      <c r="G1345" s="16" t="s">
        <v>12021</v>
      </c>
      <c r="H1345" s="17" t="n">
        <v>3.27</v>
      </c>
      <c r="I1345" s="18" t="n">
        <f aca="false">('SKU Master'!I1345-H1345)/'SKU Master'!I1345</f>
        <v>0.496147919876733</v>
      </c>
      <c r="J1345" s="16" t="n">
        <v>4</v>
      </c>
      <c r="K1345" s="19" t="n">
        <f aca="false">J1345*C1345</f>
        <v>19.6</v>
      </c>
      <c r="L1345" s="16" t="s">
        <v>12295</v>
      </c>
      <c r="M1345" s="16" t="s">
        <v>12292</v>
      </c>
      <c r="N1345" s="16" t="s">
        <v>12017</v>
      </c>
      <c r="O1345" s="16" t="s">
        <v>12300</v>
      </c>
      <c r="P1345" s="16" t="s">
        <v>12296</v>
      </c>
      <c r="Q1345" s="16" t="s">
        <v>12017</v>
      </c>
    </row>
    <row r="1346" customFormat="false" ht="15" hidden="false" customHeight="false" outlineLevel="0" collapsed="false">
      <c r="A1346" s="14" t="str">
        <f aca="false">'SKU Master'!A1346</f>
        <v>07-01345</v>
      </c>
      <c r="B1346" s="14" t="str">
        <f aca="false">VLOOKUP(A1346,'SKU Master'!$A:$N,6,FALSE())</f>
        <v>Orchard Spread Organic Powdered Sugar, 2 lb</v>
      </c>
      <c r="C1346" s="15" t="n">
        <v>4.3</v>
      </c>
      <c r="D1346" s="15" t="n">
        <v>4.6</v>
      </c>
      <c r="E1346" s="15" t="n">
        <v>4.3</v>
      </c>
      <c r="F1346" s="16" t="s">
        <v>12290</v>
      </c>
      <c r="G1346" s="16" t="s">
        <v>12021</v>
      </c>
      <c r="H1346" s="17" t="n">
        <v>2.95</v>
      </c>
      <c r="I1346" s="18" t="n">
        <f aca="false">('SKU Master'!I1346-H1346)/'SKU Master'!I1346</f>
        <v>0.384133611691023</v>
      </c>
      <c r="J1346" s="16" t="n">
        <v>2</v>
      </c>
      <c r="K1346" s="19" t="n">
        <f aca="false">J1346*C1346</f>
        <v>8.6</v>
      </c>
      <c r="L1346" s="16" t="s">
        <v>12295</v>
      </c>
      <c r="M1346" s="16" t="s">
        <v>12292</v>
      </c>
      <c r="N1346" s="16" t="s">
        <v>12017</v>
      </c>
      <c r="O1346" s="16" t="s">
        <v>12300</v>
      </c>
      <c r="P1346" s="16" t="s">
        <v>12298</v>
      </c>
      <c r="Q1346" s="16" t="s">
        <v>12017</v>
      </c>
    </row>
    <row r="1347" customFormat="false" ht="15" hidden="false" customHeight="false" outlineLevel="0" collapsed="false">
      <c r="A1347" s="14" t="str">
        <f aca="false">'SKU Master'!A1347</f>
        <v>07-01346</v>
      </c>
      <c r="B1347" s="14" t="str">
        <f aca="false">VLOOKUP(A1347,'SKU Master'!$A:$N,6,FALSE())</f>
        <v>Nutgrove Organic Bread Flour, 5 lb</v>
      </c>
      <c r="C1347" s="15" t="n">
        <v>4.1</v>
      </c>
      <c r="D1347" s="15" t="n">
        <v>6.3</v>
      </c>
      <c r="E1347" s="15" t="n">
        <v>4</v>
      </c>
      <c r="F1347" s="16" t="s">
        <v>12290</v>
      </c>
      <c r="G1347" s="16" t="s">
        <v>12021</v>
      </c>
      <c r="H1347" s="17" t="n">
        <v>1.79</v>
      </c>
      <c r="I1347" s="18" t="n">
        <f aca="false">('SKU Master'!I1347-H1347)/'SKU Master'!I1347</f>
        <v>0.3584229390681</v>
      </c>
      <c r="J1347" s="16" t="n">
        <v>6</v>
      </c>
      <c r="K1347" s="19" t="n">
        <f aca="false">J1347*C1347</f>
        <v>24.6</v>
      </c>
      <c r="L1347" s="16" t="s">
        <v>12295</v>
      </c>
      <c r="M1347" s="16" t="s">
        <v>12292</v>
      </c>
      <c r="N1347" s="16" t="s">
        <v>12017</v>
      </c>
      <c r="O1347" s="16" t="s">
        <v>12300</v>
      </c>
      <c r="P1347" s="16" t="s">
        <v>12297</v>
      </c>
      <c r="Q1347" s="16" t="s">
        <v>12017</v>
      </c>
    </row>
    <row r="1348" customFormat="false" ht="15" hidden="false" customHeight="false" outlineLevel="0" collapsed="false">
      <c r="A1348" s="14" t="str">
        <f aca="false">'SKU Master'!A1348</f>
        <v>07-01347</v>
      </c>
      <c r="B1348" s="14" t="str">
        <f aca="false">VLOOKUP(A1348,'SKU Master'!$A:$N,6,FALSE())</f>
        <v>Harborline Organic Granulated Sugar, 1 lb</v>
      </c>
      <c r="C1348" s="15" t="n">
        <v>4.8</v>
      </c>
      <c r="D1348" s="15" t="n">
        <v>6.3</v>
      </c>
      <c r="E1348" s="15" t="n">
        <v>4.6</v>
      </c>
      <c r="F1348" s="16" t="s">
        <v>12290</v>
      </c>
      <c r="G1348" s="16" t="s">
        <v>12021</v>
      </c>
      <c r="H1348" s="17" t="n">
        <v>3.93</v>
      </c>
      <c r="I1348" s="18" t="n">
        <f aca="false">('SKU Master'!I1348-H1348)/'SKU Master'!I1348</f>
        <v>0.375198728139905</v>
      </c>
      <c r="J1348" s="16" t="n">
        <v>2</v>
      </c>
      <c r="K1348" s="19" t="n">
        <f aca="false">J1348*C1348</f>
        <v>9.6</v>
      </c>
      <c r="L1348" s="16" t="s">
        <v>12295</v>
      </c>
      <c r="M1348" s="16" t="s">
        <v>12292</v>
      </c>
      <c r="N1348" s="16" t="s">
        <v>12017</v>
      </c>
      <c r="O1348" s="16" t="s">
        <v>12300</v>
      </c>
      <c r="P1348" s="16" t="s">
        <v>12294</v>
      </c>
      <c r="Q1348" s="16" t="s">
        <v>12017</v>
      </c>
    </row>
    <row r="1349" customFormat="false" ht="15" hidden="false" customHeight="false" outlineLevel="0" collapsed="false">
      <c r="A1349" s="14" t="str">
        <f aca="false">'SKU Master'!A1349</f>
        <v>07-01348</v>
      </c>
      <c r="B1349" s="14" t="str">
        <f aca="false">VLOOKUP(A1349,'SKU Master'!$A:$N,6,FALSE())</f>
        <v>Orchard Spread Vanilla Extract, 1 lb</v>
      </c>
      <c r="C1349" s="15" t="n">
        <v>3.6</v>
      </c>
      <c r="D1349" s="15" t="n">
        <v>7.1</v>
      </c>
      <c r="E1349" s="15" t="n">
        <v>4</v>
      </c>
      <c r="F1349" s="16" t="s">
        <v>12290</v>
      </c>
      <c r="G1349" s="16" t="s">
        <v>12021</v>
      </c>
      <c r="H1349" s="17" t="n">
        <v>3.1</v>
      </c>
      <c r="I1349" s="18" t="n">
        <f aca="false">('SKU Master'!I1349-H1349)/'SKU Master'!I1349</f>
        <v>0.352818371607516</v>
      </c>
      <c r="J1349" s="16" t="n">
        <v>5</v>
      </c>
      <c r="K1349" s="19" t="n">
        <f aca="false">J1349*C1349</f>
        <v>18</v>
      </c>
      <c r="L1349" s="16" t="s">
        <v>12295</v>
      </c>
      <c r="M1349" s="16" t="s">
        <v>12292</v>
      </c>
      <c r="N1349" s="16" t="s">
        <v>12017</v>
      </c>
      <c r="O1349" s="16" t="s">
        <v>12300</v>
      </c>
      <c r="P1349" s="16" t="s">
        <v>12297</v>
      </c>
      <c r="Q1349" s="16" t="s">
        <v>12017</v>
      </c>
    </row>
    <row r="1350" customFormat="false" ht="15" hidden="false" customHeight="false" outlineLevel="0" collapsed="false">
      <c r="A1350" s="14" t="str">
        <f aca="false">'SKU Master'!A1350</f>
        <v>07-01349</v>
      </c>
      <c r="B1350" s="14" t="str">
        <f aca="false">VLOOKUP(A1350,'SKU Master'!$A:$N,6,FALSE())</f>
        <v>Redbarn All-Purpose Flour, 1 lb</v>
      </c>
      <c r="C1350" s="15" t="n">
        <v>4.9</v>
      </c>
      <c r="D1350" s="15" t="n">
        <v>7.5</v>
      </c>
      <c r="E1350" s="15" t="n">
        <v>2.8</v>
      </c>
      <c r="F1350" s="16" t="s">
        <v>12290</v>
      </c>
      <c r="G1350" s="16" t="s">
        <v>12021</v>
      </c>
      <c r="H1350" s="17" t="n">
        <v>3.06</v>
      </c>
      <c r="I1350" s="18" t="n">
        <f aca="false">('SKU Master'!I1350-H1350)/'SKU Master'!I1350</f>
        <v>0.318485523385301</v>
      </c>
      <c r="J1350" s="16" t="n">
        <v>3</v>
      </c>
      <c r="K1350" s="19" t="n">
        <f aca="false">J1350*C1350</f>
        <v>14.7</v>
      </c>
      <c r="L1350" s="16" t="s">
        <v>12295</v>
      </c>
      <c r="M1350" s="16" t="s">
        <v>12292</v>
      </c>
      <c r="N1350" s="16" t="s">
        <v>12017</v>
      </c>
      <c r="O1350" s="16" t="s">
        <v>12300</v>
      </c>
      <c r="P1350" s="16" t="s">
        <v>12298</v>
      </c>
      <c r="Q1350" s="16" t="s">
        <v>12017</v>
      </c>
    </row>
    <row r="1351" customFormat="false" ht="15" hidden="false" customHeight="false" outlineLevel="0" collapsed="false">
      <c r="A1351" s="14" t="str">
        <f aca="false">'SKU Master'!A1351</f>
        <v>07-01350</v>
      </c>
      <c r="B1351" s="14" t="str">
        <f aca="false">VLOOKUP(A1351,'SKU Master'!$A:$N,6,FALSE())</f>
        <v>Harborline Reduced Sugar Steak Sauce, 12 oz</v>
      </c>
      <c r="C1351" s="15" t="n">
        <v>3.2</v>
      </c>
      <c r="D1351" s="15" t="n">
        <v>6.8</v>
      </c>
      <c r="E1351" s="15" t="n">
        <v>2.9</v>
      </c>
      <c r="F1351" s="16" t="s">
        <v>12290</v>
      </c>
      <c r="G1351" s="16" t="s">
        <v>12021</v>
      </c>
      <c r="H1351" s="17" t="n">
        <v>2.73</v>
      </c>
      <c r="I1351" s="18" t="n">
        <f aca="false">('SKU Master'!I1351-H1351)/'SKU Master'!I1351</f>
        <v>0.430062630480167</v>
      </c>
      <c r="J1351" s="16" t="n">
        <v>2</v>
      </c>
      <c r="K1351" s="19" t="n">
        <f aca="false">J1351*C1351</f>
        <v>6.4</v>
      </c>
      <c r="L1351" s="16" t="s">
        <v>12295</v>
      </c>
      <c r="M1351" s="16" t="s">
        <v>12292</v>
      </c>
      <c r="N1351" s="16" t="s">
        <v>12017</v>
      </c>
      <c r="O1351" s="16" t="s">
        <v>12300</v>
      </c>
      <c r="P1351" s="16" t="s">
        <v>12294</v>
      </c>
      <c r="Q1351" s="16" t="s">
        <v>12017</v>
      </c>
    </row>
    <row r="1352" customFormat="false" ht="15" hidden="false" customHeight="false" outlineLevel="0" collapsed="false">
      <c r="A1352" s="14" t="str">
        <f aca="false">'SKU Master'!A1352</f>
        <v>07-01351</v>
      </c>
      <c r="B1352" s="14" t="str">
        <f aca="false">VLOOKUP(A1352,'SKU Master'!$A:$N,6,FALSE())</f>
        <v>Nutgrove Reduced Sugar Yellow Mustard, 12 oz</v>
      </c>
      <c r="C1352" s="15" t="n">
        <v>3</v>
      </c>
      <c r="D1352" s="15" t="n">
        <v>5</v>
      </c>
      <c r="E1352" s="15" t="n">
        <v>2.7</v>
      </c>
      <c r="F1352" s="16" t="s">
        <v>12290</v>
      </c>
      <c r="G1352" s="16" t="s">
        <v>12017</v>
      </c>
      <c r="H1352" s="17" t="n">
        <v>3.64</v>
      </c>
      <c r="I1352" s="18" t="n">
        <f aca="false">('SKU Master'!I1352-H1352)/'SKU Master'!I1352</f>
        <v>0.311909262759924</v>
      </c>
      <c r="J1352" s="16" t="n">
        <v>3</v>
      </c>
      <c r="K1352" s="19" t="n">
        <f aca="false">J1352*C1352</f>
        <v>9</v>
      </c>
      <c r="L1352" s="16" t="s">
        <v>12295</v>
      </c>
      <c r="M1352" s="16" t="s">
        <v>12292</v>
      </c>
      <c r="N1352" s="16" t="s">
        <v>12017</v>
      </c>
      <c r="O1352" s="16" t="s">
        <v>12300</v>
      </c>
      <c r="P1352" s="16" t="s">
        <v>12296</v>
      </c>
      <c r="Q1352" s="16" t="s">
        <v>12017</v>
      </c>
    </row>
    <row r="1353" customFormat="false" ht="15" hidden="false" customHeight="false" outlineLevel="0" collapsed="false">
      <c r="A1353" s="14" t="str">
        <f aca="false">'SKU Master'!A1353</f>
        <v>07-01352</v>
      </c>
      <c r="B1353" s="14" t="str">
        <f aca="false">VLOOKUP(A1353,'SKU Master'!$A:$N,6,FALSE())</f>
        <v>Thrift Row Relish, 12 oz</v>
      </c>
      <c r="C1353" s="15" t="n">
        <v>4.6</v>
      </c>
      <c r="D1353" s="15" t="n">
        <v>5.3</v>
      </c>
      <c r="E1353" s="15" t="n">
        <v>2.8</v>
      </c>
      <c r="F1353" s="16" t="s">
        <v>12290</v>
      </c>
      <c r="G1353" s="16" t="s">
        <v>12021</v>
      </c>
      <c r="H1353" s="17" t="n">
        <v>1.75</v>
      </c>
      <c r="I1353" s="18" t="n">
        <f aca="false">('SKU Master'!I1353-H1353)/'SKU Master'!I1353</f>
        <v>0.372759856630824</v>
      </c>
      <c r="J1353" s="16" t="n">
        <v>3</v>
      </c>
      <c r="K1353" s="19" t="n">
        <f aca="false">J1353*C1353</f>
        <v>13.8</v>
      </c>
      <c r="L1353" s="16" t="s">
        <v>12295</v>
      </c>
      <c r="M1353" s="16" t="s">
        <v>12292</v>
      </c>
      <c r="N1353" s="16" t="s">
        <v>12017</v>
      </c>
      <c r="O1353" s="16" t="s">
        <v>12300</v>
      </c>
      <c r="P1353" s="16" t="s">
        <v>12296</v>
      </c>
      <c r="Q1353" s="16" t="s">
        <v>12017</v>
      </c>
    </row>
    <row r="1354" customFormat="false" ht="15" hidden="false" customHeight="false" outlineLevel="0" collapsed="false">
      <c r="A1354" s="14" t="str">
        <f aca="false">'SKU Master'!A1354</f>
        <v>07-01353</v>
      </c>
      <c r="B1354" s="14" t="str">
        <f aca="false">VLOOKUP(A1354,'SKU Master'!$A:$N,6,FALSE())</f>
        <v>Orchard Spread Spicy Ketchup, 32 oz</v>
      </c>
      <c r="C1354" s="15" t="n">
        <v>3.9</v>
      </c>
      <c r="D1354" s="15" t="n">
        <v>7.6</v>
      </c>
      <c r="E1354" s="15" t="n">
        <v>3.2</v>
      </c>
      <c r="F1354" s="16" t="s">
        <v>12290</v>
      </c>
      <c r="G1354" s="16" t="s">
        <v>12021</v>
      </c>
      <c r="H1354" s="17" t="n">
        <v>3.74</v>
      </c>
      <c r="I1354" s="18" t="n">
        <f aca="false">('SKU Master'!I1354-H1354)/'SKU Master'!I1354</f>
        <v>0.375626043405676</v>
      </c>
      <c r="J1354" s="16" t="n">
        <v>5</v>
      </c>
      <c r="K1354" s="19" t="n">
        <f aca="false">J1354*C1354</f>
        <v>19.5</v>
      </c>
      <c r="L1354" s="16" t="s">
        <v>12295</v>
      </c>
      <c r="M1354" s="16" t="s">
        <v>12292</v>
      </c>
      <c r="N1354" s="16" t="s">
        <v>12017</v>
      </c>
      <c r="O1354" s="16" t="s">
        <v>12300</v>
      </c>
      <c r="P1354" s="16" t="s">
        <v>12297</v>
      </c>
      <c r="Q1354" s="16" t="s">
        <v>12017</v>
      </c>
    </row>
    <row r="1355" customFormat="false" ht="15" hidden="false" customHeight="false" outlineLevel="0" collapsed="false">
      <c r="A1355" s="14" t="str">
        <f aca="false">'SKU Master'!A1355</f>
        <v>07-01354</v>
      </c>
      <c r="B1355" s="14" t="str">
        <f aca="false">VLOOKUP(A1355,'SKU Master'!$A:$N,6,FALSE())</f>
        <v>Golden Grain Co. Spicy Ketchup, 12 oz</v>
      </c>
      <c r="C1355" s="15" t="n">
        <v>3.4</v>
      </c>
      <c r="D1355" s="15" t="n">
        <v>7.9</v>
      </c>
      <c r="E1355" s="15" t="n">
        <v>4.9</v>
      </c>
      <c r="F1355" s="16" t="s">
        <v>12290</v>
      </c>
      <c r="G1355" s="16" t="s">
        <v>12017</v>
      </c>
      <c r="H1355" s="17" t="n">
        <v>3.07</v>
      </c>
      <c r="I1355" s="18" t="n">
        <f aca="false">('SKU Master'!I1355-H1355)/'SKU Master'!I1355</f>
        <v>0.359081419624217</v>
      </c>
      <c r="J1355" s="16" t="n">
        <v>5</v>
      </c>
      <c r="K1355" s="19" t="n">
        <f aca="false">J1355*C1355</f>
        <v>17</v>
      </c>
      <c r="L1355" s="16" t="s">
        <v>12295</v>
      </c>
      <c r="M1355" s="16" t="s">
        <v>12292</v>
      </c>
      <c r="N1355" s="16" t="s">
        <v>12017</v>
      </c>
      <c r="O1355" s="16" t="s">
        <v>12300</v>
      </c>
      <c r="P1355" s="16" t="s">
        <v>12297</v>
      </c>
      <c r="Q1355" s="16" t="s">
        <v>12017</v>
      </c>
    </row>
    <row r="1356" customFormat="false" ht="15" hidden="false" customHeight="false" outlineLevel="0" collapsed="false">
      <c r="A1356" s="14" t="str">
        <f aca="false">'SKU Master'!A1356</f>
        <v>07-01355</v>
      </c>
      <c r="B1356" s="14" t="str">
        <f aca="false">VLOOKUP(A1356,'SKU Master'!$A:$N,6,FALSE())</f>
        <v>Pepperlane Reduced Sugar Worcestershire Sauce, 32 oz</v>
      </c>
      <c r="C1356" s="15" t="n">
        <v>2.9</v>
      </c>
      <c r="D1356" s="15" t="n">
        <v>5.9</v>
      </c>
      <c r="E1356" s="15" t="n">
        <v>4.9</v>
      </c>
      <c r="F1356" s="16" t="s">
        <v>12290</v>
      </c>
      <c r="G1356" s="16" t="s">
        <v>12017</v>
      </c>
      <c r="H1356" s="17" t="n">
        <v>1.49</v>
      </c>
      <c r="I1356" s="18" t="n">
        <f aca="false">('SKU Master'!I1356-H1356)/'SKU Master'!I1356</f>
        <v>0.349344978165939</v>
      </c>
      <c r="J1356" s="16" t="n">
        <v>2</v>
      </c>
      <c r="K1356" s="19" t="n">
        <f aca="false">J1356*C1356</f>
        <v>5.8</v>
      </c>
      <c r="L1356" s="16" t="s">
        <v>12295</v>
      </c>
      <c r="M1356" s="16" t="s">
        <v>12292</v>
      </c>
      <c r="N1356" s="16" t="s">
        <v>12017</v>
      </c>
      <c r="O1356" s="16" t="s">
        <v>12300</v>
      </c>
      <c r="P1356" s="16" t="s">
        <v>12298</v>
      </c>
      <c r="Q1356" s="16" t="s">
        <v>12017</v>
      </c>
    </row>
    <row r="1357" customFormat="false" ht="15" hidden="false" customHeight="false" outlineLevel="0" collapsed="false">
      <c r="A1357" s="14" t="str">
        <f aca="false">'SKU Master'!A1357</f>
        <v>07-01356</v>
      </c>
      <c r="B1357" s="14" t="str">
        <f aca="false">VLOOKUP(A1357,'SKU Master'!$A:$N,6,FALSE())</f>
        <v>Redbarn Horseradish, 32 oz</v>
      </c>
      <c r="C1357" s="15" t="n">
        <v>4.5</v>
      </c>
      <c r="D1357" s="15" t="n">
        <v>7.7</v>
      </c>
      <c r="E1357" s="15" t="n">
        <v>4.9</v>
      </c>
      <c r="F1357" s="16" t="s">
        <v>12290</v>
      </c>
      <c r="G1357" s="16" t="s">
        <v>12021</v>
      </c>
      <c r="H1357" s="17" t="n">
        <v>2.67</v>
      </c>
      <c r="I1357" s="18" t="n">
        <f aca="false">('SKU Master'!I1357-H1357)/'SKU Master'!I1357</f>
        <v>0.313624678663239</v>
      </c>
      <c r="J1357" s="16" t="n">
        <v>5</v>
      </c>
      <c r="K1357" s="19" t="n">
        <f aca="false">J1357*C1357</f>
        <v>22.5</v>
      </c>
      <c r="L1357" s="16" t="s">
        <v>12295</v>
      </c>
      <c r="M1357" s="16" t="s">
        <v>12292</v>
      </c>
      <c r="N1357" s="16" t="s">
        <v>12017</v>
      </c>
      <c r="O1357" s="16" t="s">
        <v>12300</v>
      </c>
      <c r="P1357" s="16" t="s">
        <v>12297</v>
      </c>
      <c r="Q1357" s="16" t="s">
        <v>12017</v>
      </c>
    </row>
    <row r="1358" customFormat="false" ht="15" hidden="false" customHeight="false" outlineLevel="0" collapsed="false">
      <c r="A1358" s="14" t="str">
        <f aca="false">'SKU Master'!A1358</f>
        <v>07-01357</v>
      </c>
      <c r="B1358" s="14" t="str">
        <f aca="false">VLOOKUP(A1358,'SKU Master'!$A:$N,6,FALSE())</f>
        <v>Orchard Spread Hot Sauce, 12 oz</v>
      </c>
      <c r="C1358" s="15" t="n">
        <v>4.7</v>
      </c>
      <c r="D1358" s="15" t="n">
        <v>7.5</v>
      </c>
      <c r="E1358" s="15" t="n">
        <v>3.3</v>
      </c>
      <c r="F1358" s="16" t="s">
        <v>12290</v>
      </c>
      <c r="G1358" s="16" t="s">
        <v>12017</v>
      </c>
      <c r="H1358" s="17" t="n">
        <v>2.45</v>
      </c>
      <c r="I1358" s="18" t="n">
        <f aca="false">('SKU Master'!I1358-H1358)/'SKU Master'!I1358</f>
        <v>0.353562005277045</v>
      </c>
      <c r="J1358" s="16" t="n">
        <v>3</v>
      </c>
      <c r="K1358" s="19" t="n">
        <f aca="false">J1358*C1358</f>
        <v>14.1</v>
      </c>
      <c r="L1358" s="16" t="s">
        <v>12295</v>
      </c>
      <c r="M1358" s="16" t="s">
        <v>12292</v>
      </c>
      <c r="N1358" s="16" t="s">
        <v>12017</v>
      </c>
      <c r="O1358" s="16" t="s">
        <v>12300</v>
      </c>
      <c r="P1358" s="16" t="s">
        <v>12296</v>
      </c>
      <c r="Q1358" s="16" t="s">
        <v>12017</v>
      </c>
    </row>
    <row r="1359" customFormat="false" ht="15" hidden="false" customHeight="false" outlineLevel="0" collapsed="false">
      <c r="A1359" s="14" t="str">
        <f aca="false">'SKU Master'!A1359</f>
        <v>07-01358</v>
      </c>
      <c r="B1359" s="14" t="str">
        <f aca="false">VLOOKUP(A1359,'SKU Master'!$A:$N,6,FALSE())</f>
        <v>Harborline Spicy Horseradish, 12 oz</v>
      </c>
      <c r="C1359" s="15" t="n">
        <v>3.1</v>
      </c>
      <c r="D1359" s="15" t="n">
        <v>4.1</v>
      </c>
      <c r="E1359" s="15" t="n">
        <v>3.3</v>
      </c>
      <c r="F1359" s="16" t="s">
        <v>12290</v>
      </c>
      <c r="G1359" s="16" t="s">
        <v>12021</v>
      </c>
      <c r="H1359" s="17" t="n">
        <v>2</v>
      </c>
      <c r="I1359" s="18" t="n">
        <f aca="false">('SKU Master'!I1359-H1359)/'SKU Master'!I1359</f>
        <v>0.472295514511873</v>
      </c>
      <c r="J1359" s="16" t="n">
        <v>2</v>
      </c>
      <c r="K1359" s="19" t="n">
        <f aca="false">J1359*C1359</f>
        <v>6.2</v>
      </c>
      <c r="L1359" s="16" t="s">
        <v>12295</v>
      </c>
      <c r="M1359" s="16" t="s">
        <v>12292</v>
      </c>
      <c r="N1359" s="16" t="s">
        <v>12017</v>
      </c>
      <c r="O1359" s="16" t="s">
        <v>12300</v>
      </c>
      <c r="P1359" s="16" t="s">
        <v>12298</v>
      </c>
      <c r="Q1359" s="16" t="s">
        <v>12017</v>
      </c>
    </row>
    <row r="1360" customFormat="false" ht="15" hidden="false" customHeight="false" outlineLevel="0" collapsed="false">
      <c r="A1360" s="14" t="str">
        <f aca="false">'SKU Master'!A1360</f>
        <v>07-01359</v>
      </c>
      <c r="B1360" s="14" t="str">
        <f aca="false">VLOOKUP(A1360,'SKU Master'!$A:$N,6,FALSE())</f>
        <v>Redbarn Reduced Sugar Yellow Mustard, 20 oz</v>
      </c>
      <c r="C1360" s="15" t="n">
        <v>2.9</v>
      </c>
      <c r="D1360" s="15" t="n">
        <v>6</v>
      </c>
      <c r="E1360" s="15" t="n">
        <v>2.8</v>
      </c>
      <c r="F1360" s="16" t="s">
        <v>12290</v>
      </c>
      <c r="G1360" s="16" t="s">
        <v>12017</v>
      </c>
      <c r="H1360" s="17" t="n">
        <v>2.24</v>
      </c>
      <c r="I1360" s="18" t="n">
        <f aca="false">('SKU Master'!I1360-H1360)/'SKU Master'!I1360</f>
        <v>0.358166189111748</v>
      </c>
      <c r="J1360" s="16" t="n">
        <v>5</v>
      </c>
      <c r="K1360" s="19" t="n">
        <f aca="false">J1360*C1360</f>
        <v>14.5</v>
      </c>
      <c r="L1360" s="16" t="s">
        <v>12295</v>
      </c>
      <c r="M1360" s="16" t="s">
        <v>12292</v>
      </c>
      <c r="N1360" s="16" t="s">
        <v>12017</v>
      </c>
      <c r="O1360" s="16" t="s">
        <v>12300</v>
      </c>
      <c r="P1360" s="16" t="s">
        <v>12296</v>
      </c>
      <c r="Q1360" s="16" t="s">
        <v>12017</v>
      </c>
    </row>
    <row r="1361" customFormat="false" ht="15" hidden="false" customHeight="false" outlineLevel="0" collapsed="false">
      <c r="A1361" s="14" t="str">
        <f aca="false">'SKU Master'!A1361</f>
        <v>07-01360</v>
      </c>
      <c r="B1361" s="14" t="str">
        <f aca="false">VLOOKUP(A1361,'SKU Master'!$A:$N,6,FALSE())</f>
        <v>Wheatstone Mayonnaise, 20 oz</v>
      </c>
      <c r="C1361" s="15" t="n">
        <v>2.6</v>
      </c>
      <c r="D1361" s="15" t="n">
        <v>8.7</v>
      </c>
      <c r="E1361" s="15" t="n">
        <v>2.6</v>
      </c>
      <c r="F1361" s="16" t="s">
        <v>12290</v>
      </c>
      <c r="G1361" s="16" t="s">
        <v>12017</v>
      </c>
      <c r="H1361" s="17" t="n">
        <v>2.23</v>
      </c>
      <c r="I1361" s="18" t="n">
        <f aca="false">('SKU Master'!I1361-H1361)/'SKU Master'!I1361</f>
        <v>0.411609498680739</v>
      </c>
      <c r="J1361" s="16" t="n">
        <v>1</v>
      </c>
      <c r="K1361" s="19" t="n">
        <f aca="false">J1361*C1361</f>
        <v>2.6</v>
      </c>
      <c r="L1361" s="16" t="s">
        <v>12291</v>
      </c>
      <c r="M1361" s="16" t="s">
        <v>12292</v>
      </c>
      <c r="N1361" s="16" t="s">
        <v>12017</v>
      </c>
      <c r="O1361" s="16" t="s">
        <v>12300</v>
      </c>
      <c r="P1361" s="16" t="s">
        <v>12294</v>
      </c>
      <c r="Q1361" s="16" t="s">
        <v>12017</v>
      </c>
    </row>
    <row r="1362" customFormat="false" ht="15" hidden="false" customHeight="false" outlineLevel="0" collapsed="false">
      <c r="A1362" s="14" t="str">
        <f aca="false">'SKU Master'!A1362</f>
        <v>07-01361</v>
      </c>
      <c r="B1362" s="14" t="str">
        <f aca="false">VLOOKUP(A1362,'SKU Master'!$A:$N,6,FALSE())</f>
        <v>Pepperlane Worcestershire Sauce, 32 oz</v>
      </c>
      <c r="C1362" s="15" t="n">
        <v>3.9</v>
      </c>
      <c r="D1362" s="15" t="n">
        <v>6.5</v>
      </c>
      <c r="E1362" s="15" t="n">
        <v>4.6</v>
      </c>
      <c r="F1362" s="16" t="s">
        <v>12290</v>
      </c>
      <c r="G1362" s="16" t="s">
        <v>12021</v>
      </c>
      <c r="H1362" s="17" t="n">
        <v>2.77</v>
      </c>
      <c r="I1362" s="18" t="n">
        <f aca="false">('SKU Master'!I1362-H1362)/'SKU Master'!I1362</f>
        <v>0.305764411027569</v>
      </c>
      <c r="J1362" s="16" t="n">
        <v>4</v>
      </c>
      <c r="K1362" s="19" t="n">
        <f aca="false">J1362*C1362</f>
        <v>15.6</v>
      </c>
      <c r="L1362" s="16" t="s">
        <v>12295</v>
      </c>
      <c r="M1362" s="16" t="s">
        <v>12292</v>
      </c>
      <c r="N1362" s="16" t="s">
        <v>12017</v>
      </c>
      <c r="O1362" s="16" t="s">
        <v>12300</v>
      </c>
      <c r="P1362" s="16" t="s">
        <v>12296</v>
      </c>
      <c r="Q1362" s="16" t="s">
        <v>12017</v>
      </c>
    </row>
    <row r="1363" customFormat="false" ht="15" hidden="false" customHeight="false" outlineLevel="0" collapsed="false">
      <c r="A1363" s="14" t="str">
        <f aca="false">'SKU Master'!A1363</f>
        <v>07-01362</v>
      </c>
      <c r="B1363" s="14" t="str">
        <f aca="false">VLOOKUP(A1363,'SKU Master'!$A:$N,6,FALSE())</f>
        <v>Golden Grain Co. Spicy Mayonnaise, 20 oz</v>
      </c>
      <c r="C1363" s="15" t="n">
        <v>3.9</v>
      </c>
      <c r="D1363" s="15" t="n">
        <v>7.3</v>
      </c>
      <c r="E1363" s="15" t="n">
        <v>4.6</v>
      </c>
      <c r="F1363" s="16" t="s">
        <v>12290</v>
      </c>
      <c r="G1363" s="16" t="s">
        <v>12021</v>
      </c>
      <c r="H1363" s="17" t="n">
        <v>2.79</v>
      </c>
      <c r="I1363" s="18" t="n">
        <f aca="false">('SKU Master'!I1363-H1363)/'SKU Master'!I1363</f>
        <v>0.300751879699248</v>
      </c>
      <c r="J1363" s="16" t="n">
        <v>3</v>
      </c>
      <c r="K1363" s="19" t="n">
        <f aca="false">J1363*C1363</f>
        <v>11.7</v>
      </c>
      <c r="L1363" s="16" t="s">
        <v>12295</v>
      </c>
      <c r="M1363" s="16" t="s">
        <v>12292</v>
      </c>
      <c r="N1363" s="16" t="s">
        <v>12017</v>
      </c>
      <c r="O1363" s="16" t="s">
        <v>12300</v>
      </c>
      <c r="P1363" s="16" t="s">
        <v>12296</v>
      </c>
      <c r="Q1363" s="16" t="s">
        <v>12017</v>
      </c>
    </row>
    <row r="1364" customFormat="false" ht="15" hidden="false" customHeight="false" outlineLevel="0" collapsed="false">
      <c r="A1364" s="14" t="str">
        <f aca="false">'SKU Master'!A1364</f>
        <v>07-01363</v>
      </c>
      <c r="B1364" s="14" t="str">
        <f aca="false">VLOOKUP(A1364,'SKU Master'!$A:$N,6,FALSE())</f>
        <v>Pepperlane Spicy Hot Sauce, 12 oz</v>
      </c>
      <c r="C1364" s="15" t="n">
        <v>3.3</v>
      </c>
      <c r="D1364" s="15" t="n">
        <v>6.4</v>
      </c>
      <c r="E1364" s="15" t="n">
        <v>3</v>
      </c>
      <c r="F1364" s="16" t="s">
        <v>12290</v>
      </c>
      <c r="G1364" s="16" t="s">
        <v>12017</v>
      </c>
      <c r="H1364" s="17" t="n">
        <v>2.35</v>
      </c>
      <c r="I1364" s="18" t="n">
        <f aca="false">('SKU Master'!I1364-H1364)/'SKU Master'!I1364</f>
        <v>0.411027568922306</v>
      </c>
      <c r="J1364" s="16" t="n">
        <v>4</v>
      </c>
      <c r="K1364" s="19" t="n">
        <f aca="false">J1364*C1364</f>
        <v>13.2</v>
      </c>
      <c r="L1364" s="16" t="s">
        <v>12295</v>
      </c>
      <c r="M1364" s="16" t="s">
        <v>12292</v>
      </c>
      <c r="N1364" s="16" t="s">
        <v>12017</v>
      </c>
      <c r="O1364" s="16" t="s">
        <v>12300</v>
      </c>
      <c r="P1364" s="16" t="s">
        <v>12296</v>
      </c>
      <c r="Q1364" s="16" t="s">
        <v>12017</v>
      </c>
    </row>
    <row r="1365" customFormat="false" ht="15" hidden="false" customHeight="false" outlineLevel="0" collapsed="false">
      <c r="A1365" s="14" t="str">
        <f aca="false">'SKU Master'!A1365</f>
        <v>07-01364</v>
      </c>
      <c r="B1365" s="14" t="str">
        <f aca="false">VLOOKUP(A1365,'SKU Master'!$A:$N,6,FALSE())</f>
        <v>Golden Grain Co. Reduced Sugar Ketchup, 20 oz</v>
      </c>
      <c r="C1365" s="15" t="n">
        <v>3.8</v>
      </c>
      <c r="D1365" s="15" t="n">
        <v>4.9</v>
      </c>
      <c r="E1365" s="15" t="n">
        <v>3.9</v>
      </c>
      <c r="F1365" s="16" t="s">
        <v>12290</v>
      </c>
      <c r="G1365" s="16" t="s">
        <v>12021</v>
      </c>
      <c r="H1365" s="17" t="n">
        <v>1.63</v>
      </c>
      <c r="I1365" s="18" t="n">
        <f aca="false">('SKU Master'!I1365-H1365)/'SKU Master'!I1365</f>
        <v>0.2882096069869</v>
      </c>
      <c r="J1365" s="16" t="n">
        <v>3</v>
      </c>
      <c r="K1365" s="19" t="n">
        <f aca="false">J1365*C1365</f>
        <v>11.4</v>
      </c>
      <c r="L1365" s="16" t="s">
        <v>12299</v>
      </c>
      <c r="M1365" s="16" t="s">
        <v>12292</v>
      </c>
      <c r="N1365" s="16" t="s">
        <v>12017</v>
      </c>
      <c r="O1365" s="16" t="s">
        <v>12300</v>
      </c>
      <c r="P1365" s="16" t="s">
        <v>12296</v>
      </c>
      <c r="Q1365" s="16" t="s">
        <v>12017</v>
      </c>
    </row>
    <row r="1366" customFormat="false" ht="15" hidden="false" customHeight="false" outlineLevel="0" collapsed="false">
      <c r="A1366" s="14" t="str">
        <f aca="false">'SKU Master'!A1366</f>
        <v>07-01365</v>
      </c>
      <c r="B1366" s="14" t="str">
        <f aca="false">VLOOKUP(A1366,'SKU Master'!$A:$N,6,FALSE())</f>
        <v>Kettle Row Steak Sauce, 20 oz</v>
      </c>
      <c r="C1366" s="15" t="n">
        <v>4.5</v>
      </c>
      <c r="D1366" s="15" t="n">
        <v>6.1</v>
      </c>
      <c r="E1366" s="15" t="n">
        <v>2.5</v>
      </c>
      <c r="F1366" s="16" t="s">
        <v>12290</v>
      </c>
      <c r="G1366" s="16" t="s">
        <v>12017</v>
      </c>
      <c r="H1366" s="17" t="n">
        <v>1.51</v>
      </c>
      <c r="I1366" s="18" t="n">
        <f aca="false">('SKU Master'!I1366-H1366)/'SKU Master'!I1366</f>
        <v>0.393574297188755</v>
      </c>
      <c r="J1366" s="16" t="n">
        <v>3</v>
      </c>
      <c r="K1366" s="19" t="n">
        <f aca="false">J1366*C1366</f>
        <v>13.5</v>
      </c>
      <c r="L1366" s="16" t="s">
        <v>12295</v>
      </c>
      <c r="M1366" s="16" t="s">
        <v>12292</v>
      </c>
      <c r="N1366" s="16" t="s">
        <v>12017</v>
      </c>
      <c r="O1366" s="16" t="s">
        <v>12300</v>
      </c>
      <c r="P1366" s="16" t="s">
        <v>12296</v>
      </c>
      <c r="Q1366" s="16" t="s">
        <v>12017</v>
      </c>
    </row>
    <row r="1367" customFormat="false" ht="15" hidden="false" customHeight="false" outlineLevel="0" collapsed="false">
      <c r="A1367" s="14" t="str">
        <f aca="false">'SKU Master'!A1367</f>
        <v>07-01366</v>
      </c>
      <c r="B1367" s="14" t="str">
        <f aca="false">VLOOKUP(A1367,'SKU Master'!$A:$N,6,FALSE())</f>
        <v>Orchard Spread Reduced Sugar Dijon Mustard, 20 oz</v>
      </c>
      <c r="C1367" s="15" t="n">
        <v>4.1</v>
      </c>
      <c r="D1367" s="15" t="n">
        <v>4.5</v>
      </c>
      <c r="E1367" s="15" t="n">
        <v>3.3</v>
      </c>
      <c r="F1367" s="16" t="s">
        <v>12290</v>
      </c>
      <c r="G1367" s="16" t="s">
        <v>12021</v>
      </c>
      <c r="H1367" s="17" t="n">
        <v>3.04</v>
      </c>
      <c r="I1367" s="18" t="n">
        <f aca="false">('SKU Master'!I1367-H1367)/'SKU Master'!I1367</f>
        <v>0.390781563126253</v>
      </c>
      <c r="J1367" s="16" t="n">
        <v>4</v>
      </c>
      <c r="K1367" s="19" t="n">
        <f aca="false">J1367*C1367</f>
        <v>16.4</v>
      </c>
      <c r="L1367" s="16" t="s">
        <v>12295</v>
      </c>
      <c r="M1367" s="16" t="s">
        <v>12292</v>
      </c>
      <c r="N1367" s="16" t="s">
        <v>12017</v>
      </c>
      <c r="O1367" s="16" t="s">
        <v>12300</v>
      </c>
      <c r="P1367" s="16" t="s">
        <v>12296</v>
      </c>
      <c r="Q1367" s="16" t="s">
        <v>12017</v>
      </c>
    </row>
    <row r="1368" customFormat="false" ht="15" hidden="false" customHeight="false" outlineLevel="0" collapsed="false">
      <c r="A1368" s="14" t="str">
        <f aca="false">'SKU Master'!A1368</f>
        <v>07-01367</v>
      </c>
      <c r="B1368" s="14" t="str">
        <f aca="false">VLOOKUP(A1368,'SKU Master'!$A:$N,6,FALSE())</f>
        <v>Orchard Spread Reduced Sugar Mayonnaise, 32 oz</v>
      </c>
      <c r="C1368" s="15" t="n">
        <v>2.7</v>
      </c>
      <c r="D1368" s="15" t="n">
        <v>8.2</v>
      </c>
      <c r="E1368" s="15" t="n">
        <v>2.8</v>
      </c>
      <c r="F1368" s="16" t="s">
        <v>12290</v>
      </c>
      <c r="G1368" s="16" t="s">
        <v>12021</v>
      </c>
      <c r="H1368" s="17" t="n">
        <v>1.63</v>
      </c>
      <c r="I1368" s="18" t="n">
        <f aca="false">('SKU Master'!I1368-H1368)/'SKU Master'!I1368</f>
        <v>0.415770609318996</v>
      </c>
      <c r="J1368" s="16" t="n">
        <v>4</v>
      </c>
      <c r="K1368" s="19" t="n">
        <f aca="false">J1368*C1368</f>
        <v>10.8</v>
      </c>
      <c r="L1368" s="16" t="s">
        <v>12295</v>
      </c>
      <c r="M1368" s="16" t="s">
        <v>12292</v>
      </c>
      <c r="N1368" s="16" t="s">
        <v>12017</v>
      </c>
      <c r="O1368" s="16" t="s">
        <v>12300</v>
      </c>
      <c r="P1368" s="16" t="s">
        <v>12296</v>
      </c>
      <c r="Q1368" s="16" t="s">
        <v>12021</v>
      </c>
    </row>
    <row r="1369" customFormat="false" ht="15" hidden="false" customHeight="false" outlineLevel="0" collapsed="false">
      <c r="A1369" s="14" t="str">
        <f aca="false">'SKU Master'!A1369</f>
        <v>07-01368</v>
      </c>
      <c r="B1369" s="14" t="str">
        <f aca="false">VLOOKUP(A1369,'SKU Master'!$A:$N,6,FALSE())</f>
        <v>Redbarn Spicy Worcestershire Sauce, 32 oz</v>
      </c>
      <c r="C1369" s="15" t="n">
        <v>3.8</v>
      </c>
      <c r="D1369" s="15" t="n">
        <v>4.7</v>
      </c>
      <c r="E1369" s="15" t="n">
        <v>3.5</v>
      </c>
      <c r="F1369" s="16" t="s">
        <v>12290</v>
      </c>
      <c r="G1369" s="16" t="s">
        <v>12021</v>
      </c>
      <c r="H1369" s="17" t="n">
        <v>2.52</v>
      </c>
      <c r="I1369" s="18" t="n">
        <f aca="false">('SKU Master'!I1369-H1369)/'SKU Master'!I1369</f>
        <v>0.412587412587413</v>
      </c>
      <c r="J1369" s="16" t="n">
        <v>5</v>
      </c>
      <c r="K1369" s="19" t="n">
        <f aca="false">J1369*C1369</f>
        <v>19</v>
      </c>
      <c r="L1369" s="16" t="s">
        <v>12295</v>
      </c>
      <c r="M1369" s="16" t="s">
        <v>12292</v>
      </c>
      <c r="N1369" s="16" t="s">
        <v>12017</v>
      </c>
      <c r="O1369" s="16" t="s">
        <v>12300</v>
      </c>
      <c r="P1369" s="16" t="s">
        <v>12297</v>
      </c>
      <c r="Q1369" s="16" t="s">
        <v>12017</v>
      </c>
    </row>
    <row r="1370" customFormat="false" ht="15" hidden="false" customHeight="false" outlineLevel="0" collapsed="false">
      <c r="A1370" s="14" t="str">
        <f aca="false">'SKU Master'!A1370</f>
        <v>07-01369</v>
      </c>
      <c r="B1370" s="14" t="str">
        <f aca="false">VLOOKUP(A1370,'SKU Master'!$A:$N,6,FALSE())</f>
        <v>Orchard Spread Worcestershire Sauce, 12 oz</v>
      </c>
      <c r="C1370" s="15" t="n">
        <v>4.7</v>
      </c>
      <c r="D1370" s="15" t="n">
        <v>6</v>
      </c>
      <c r="E1370" s="15" t="n">
        <v>3.9</v>
      </c>
      <c r="F1370" s="16" t="s">
        <v>12290</v>
      </c>
      <c r="G1370" s="16" t="s">
        <v>12021</v>
      </c>
      <c r="H1370" s="17" t="n">
        <v>1.77</v>
      </c>
      <c r="I1370" s="18" t="n">
        <f aca="false">('SKU Master'!I1370-H1370)/'SKU Master'!I1370</f>
        <v>0.365591397849462</v>
      </c>
      <c r="J1370" s="16" t="n">
        <v>2</v>
      </c>
      <c r="K1370" s="19" t="n">
        <f aca="false">J1370*C1370</f>
        <v>9.4</v>
      </c>
      <c r="L1370" s="16" t="s">
        <v>12295</v>
      </c>
      <c r="M1370" s="16" t="s">
        <v>12292</v>
      </c>
      <c r="N1370" s="16" t="s">
        <v>12017</v>
      </c>
      <c r="O1370" s="16" t="s">
        <v>12300</v>
      </c>
      <c r="P1370" s="16" t="s">
        <v>12298</v>
      </c>
      <c r="Q1370" s="16" t="s">
        <v>12017</v>
      </c>
    </row>
    <row r="1371" customFormat="false" ht="15" hidden="false" customHeight="false" outlineLevel="0" collapsed="false">
      <c r="A1371" s="14" t="str">
        <f aca="false">'SKU Master'!A1371</f>
        <v>07-01370</v>
      </c>
      <c r="B1371" s="14" t="str">
        <f aca="false">VLOOKUP(A1371,'SKU Master'!$A:$N,6,FALSE())</f>
        <v>Roastport Mayonnaise, 32 oz</v>
      </c>
      <c r="C1371" s="15" t="n">
        <v>4.8</v>
      </c>
      <c r="D1371" s="15" t="n">
        <v>5.1</v>
      </c>
      <c r="E1371" s="15" t="n">
        <v>4.2</v>
      </c>
      <c r="F1371" s="16" t="s">
        <v>12290</v>
      </c>
      <c r="G1371" s="16" t="s">
        <v>12021</v>
      </c>
      <c r="H1371" s="17" t="n">
        <v>1.64</v>
      </c>
      <c r="I1371" s="18" t="n">
        <f aca="false">('SKU Master'!I1371-H1371)/'SKU Master'!I1371</f>
        <v>0.313807531380753</v>
      </c>
      <c r="J1371" s="16" t="n">
        <v>1</v>
      </c>
      <c r="K1371" s="19" t="n">
        <f aca="false">J1371*C1371</f>
        <v>4.8</v>
      </c>
      <c r="L1371" s="16" t="s">
        <v>12291</v>
      </c>
      <c r="M1371" s="16" t="s">
        <v>12292</v>
      </c>
      <c r="N1371" s="16" t="s">
        <v>12017</v>
      </c>
      <c r="O1371" s="16" t="s">
        <v>12300</v>
      </c>
      <c r="P1371" s="16" t="s">
        <v>12294</v>
      </c>
      <c r="Q1371" s="16" t="s">
        <v>12017</v>
      </c>
    </row>
    <row r="1372" customFormat="false" ht="15" hidden="false" customHeight="false" outlineLevel="0" collapsed="false">
      <c r="A1372" s="14" t="str">
        <f aca="false">'SKU Master'!A1372</f>
        <v>07-01371</v>
      </c>
      <c r="B1372" s="14" t="str">
        <f aca="false">VLOOKUP(A1372,'SKU Master'!$A:$N,6,FALSE())</f>
        <v>Thrift Row Relish, 32 oz</v>
      </c>
      <c r="C1372" s="15" t="n">
        <v>5</v>
      </c>
      <c r="D1372" s="15" t="n">
        <v>6.8</v>
      </c>
      <c r="E1372" s="15" t="n">
        <v>4.4</v>
      </c>
      <c r="F1372" s="16" t="s">
        <v>12290</v>
      </c>
      <c r="G1372" s="16" t="s">
        <v>12021</v>
      </c>
      <c r="H1372" s="17" t="n">
        <v>2.24</v>
      </c>
      <c r="I1372" s="18" t="n">
        <f aca="false">('SKU Master'!I1372-H1372)/'SKU Master'!I1372</f>
        <v>0.424164524421594</v>
      </c>
      <c r="J1372" s="16" t="n">
        <v>2</v>
      </c>
      <c r="K1372" s="19" t="n">
        <f aca="false">J1372*C1372</f>
        <v>10</v>
      </c>
      <c r="L1372" s="16" t="s">
        <v>12295</v>
      </c>
      <c r="M1372" s="16" t="s">
        <v>12292</v>
      </c>
      <c r="N1372" s="16" t="s">
        <v>12017</v>
      </c>
      <c r="O1372" s="16" t="s">
        <v>12300</v>
      </c>
      <c r="P1372" s="16" t="s">
        <v>12294</v>
      </c>
      <c r="Q1372" s="16" t="s">
        <v>12017</v>
      </c>
    </row>
    <row r="1373" customFormat="false" ht="15" hidden="false" customHeight="false" outlineLevel="0" collapsed="false">
      <c r="A1373" s="14" t="str">
        <f aca="false">'SKU Master'!A1373</f>
        <v>07-01372</v>
      </c>
      <c r="B1373" s="14" t="str">
        <f aca="false">VLOOKUP(A1373,'SKU Master'!$A:$N,6,FALSE())</f>
        <v>Roastport Worcestershire Sauce, 32 oz</v>
      </c>
      <c r="C1373" s="15" t="n">
        <v>3.1</v>
      </c>
      <c r="D1373" s="15" t="n">
        <v>7.9</v>
      </c>
      <c r="E1373" s="15" t="n">
        <v>3.1</v>
      </c>
      <c r="F1373" s="16" t="s">
        <v>12290</v>
      </c>
      <c r="G1373" s="16" t="s">
        <v>12021</v>
      </c>
      <c r="H1373" s="17" t="n">
        <v>1.96</v>
      </c>
      <c r="I1373" s="18" t="n">
        <f aca="false">('SKU Master'!I1373-H1373)/'SKU Master'!I1373</f>
        <v>0.404255319148936</v>
      </c>
      <c r="J1373" s="16" t="n">
        <v>3</v>
      </c>
      <c r="K1373" s="19" t="n">
        <f aca="false">J1373*C1373</f>
        <v>9.3</v>
      </c>
      <c r="L1373" s="16" t="s">
        <v>12295</v>
      </c>
      <c r="M1373" s="16" t="s">
        <v>12292</v>
      </c>
      <c r="N1373" s="16" t="s">
        <v>12017</v>
      </c>
      <c r="O1373" s="16" t="s">
        <v>12300</v>
      </c>
      <c r="P1373" s="16" t="s">
        <v>12296</v>
      </c>
      <c r="Q1373" s="16" t="s">
        <v>12017</v>
      </c>
    </row>
    <row r="1374" customFormat="false" ht="15" hidden="false" customHeight="false" outlineLevel="0" collapsed="false">
      <c r="A1374" s="14" t="str">
        <f aca="false">'SKU Master'!A1374</f>
        <v>07-01373</v>
      </c>
      <c r="B1374" s="14" t="str">
        <f aca="false">VLOOKUP(A1374,'SKU Master'!$A:$N,6,FALSE())</f>
        <v>Wheatstone Dijon Mustard, 32 oz</v>
      </c>
      <c r="C1374" s="15" t="n">
        <v>3.8</v>
      </c>
      <c r="D1374" s="15" t="n">
        <v>6.2</v>
      </c>
      <c r="E1374" s="15" t="n">
        <v>4.8</v>
      </c>
      <c r="F1374" s="16" t="s">
        <v>12290</v>
      </c>
      <c r="G1374" s="16" t="s">
        <v>12021</v>
      </c>
      <c r="H1374" s="17" t="n">
        <v>3.07</v>
      </c>
      <c r="I1374" s="18" t="n">
        <f aca="false">('SKU Master'!I1374-H1374)/'SKU Master'!I1374</f>
        <v>0.316258351893096</v>
      </c>
      <c r="J1374" s="16" t="n">
        <v>2</v>
      </c>
      <c r="K1374" s="19" t="n">
        <f aca="false">J1374*C1374</f>
        <v>7.6</v>
      </c>
      <c r="L1374" s="16" t="s">
        <v>12295</v>
      </c>
      <c r="M1374" s="16" t="s">
        <v>12292</v>
      </c>
      <c r="N1374" s="16" t="s">
        <v>12017</v>
      </c>
      <c r="O1374" s="16" t="s">
        <v>12300</v>
      </c>
      <c r="P1374" s="16" t="s">
        <v>12298</v>
      </c>
      <c r="Q1374" s="16" t="s">
        <v>12017</v>
      </c>
    </row>
    <row r="1375" customFormat="false" ht="15" hidden="false" customHeight="false" outlineLevel="0" collapsed="false">
      <c r="A1375" s="14" t="str">
        <f aca="false">'SKU Master'!A1375</f>
        <v>07-01374</v>
      </c>
      <c r="B1375" s="14" t="str">
        <f aca="false">VLOOKUP(A1375,'SKU Master'!$A:$N,6,FALSE())</f>
        <v>Redbarn Spicy Relish, 20 oz</v>
      </c>
      <c r="C1375" s="15" t="n">
        <v>3.5</v>
      </c>
      <c r="D1375" s="15" t="n">
        <v>7.5</v>
      </c>
      <c r="E1375" s="15" t="n">
        <v>4.3</v>
      </c>
      <c r="F1375" s="16" t="s">
        <v>12290</v>
      </c>
      <c r="G1375" s="16" t="s">
        <v>12021</v>
      </c>
      <c r="H1375" s="17" t="n">
        <v>1.49</v>
      </c>
      <c r="I1375" s="18" t="n">
        <f aca="false">('SKU Master'!I1375-H1375)/'SKU Master'!I1375</f>
        <v>0.401606425702811</v>
      </c>
      <c r="J1375" s="16" t="n">
        <v>5</v>
      </c>
      <c r="K1375" s="19" t="n">
        <f aca="false">J1375*C1375</f>
        <v>17.5</v>
      </c>
      <c r="L1375" s="16" t="s">
        <v>12295</v>
      </c>
      <c r="M1375" s="16" t="s">
        <v>12292</v>
      </c>
      <c r="N1375" s="16" t="s">
        <v>12017</v>
      </c>
      <c r="O1375" s="16" t="s">
        <v>12300</v>
      </c>
      <c r="P1375" s="16" t="s">
        <v>12297</v>
      </c>
      <c r="Q1375" s="16" t="s">
        <v>12017</v>
      </c>
    </row>
    <row r="1376" customFormat="false" ht="15" hidden="false" customHeight="false" outlineLevel="0" collapsed="false">
      <c r="A1376" s="14" t="str">
        <f aca="false">'SKU Master'!A1376</f>
        <v>07-01375</v>
      </c>
      <c r="B1376" s="14" t="str">
        <f aca="false">VLOOKUP(A1376,'SKU Master'!$A:$N,6,FALSE())</f>
        <v>Harborline Spicy Steak Sauce, 32 oz</v>
      </c>
      <c r="C1376" s="15" t="n">
        <v>3.4</v>
      </c>
      <c r="D1376" s="15" t="n">
        <v>4.4</v>
      </c>
      <c r="E1376" s="15" t="n">
        <v>4.9</v>
      </c>
      <c r="F1376" s="16" t="s">
        <v>12290</v>
      </c>
      <c r="G1376" s="16" t="s">
        <v>12021</v>
      </c>
      <c r="H1376" s="17" t="n">
        <v>3.05</v>
      </c>
      <c r="I1376" s="18" t="n">
        <f aca="false">('SKU Master'!I1376-H1376)/'SKU Master'!I1376</f>
        <v>0.376278118609407</v>
      </c>
      <c r="J1376" s="16" t="n">
        <v>1</v>
      </c>
      <c r="K1376" s="19" t="n">
        <f aca="false">J1376*C1376</f>
        <v>3.4</v>
      </c>
      <c r="L1376" s="16" t="s">
        <v>12295</v>
      </c>
      <c r="M1376" s="16" t="s">
        <v>12292</v>
      </c>
      <c r="N1376" s="16" t="s">
        <v>12017</v>
      </c>
      <c r="O1376" s="16" t="s">
        <v>12300</v>
      </c>
      <c r="P1376" s="16" t="s">
        <v>12298</v>
      </c>
      <c r="Q1376" s="16" t="s">
        <v>12017</v>
      </c>
    </row>
    <row r="1377" customFormat="false" ht="15" hidden="false" customHeight="false" outlineLevel="0" collapsed="false">
      <c r="A1377" s="14" t="str">
        <f aca="false">'SKU Master'!A1377</f>
        <v>07-01376</v>
      </c>
      <c r="B1377" s="14" t="str">
        <f aca="false">VLOOKUP(A1377,'SKU Master'!$A:$N,6,FALSE())</f>
        <v>Wheatstone Spicy Horseradish, 12 oz</v>
      </c>
      <c r="C1377" s="15" t="n">
        <v>3.9</v>
      </c>
      <c r="D1377" s="15" t="n">
        <v>7.6</v>
      </c>
      <c r="E1377" s="15" t="n">
        <v>4.7</v>
      </c>
      <c r="F1377" s="16" t="s">
        <v>12290</v>
      </c>
      <c r="G1377" s="16" t="s">
        <v>12017</v>
      </c>
      <c r="H1377" s="17" t="n">
        <v>3.5</v>
      </c>
      <c r="I1377" s="18" t="n">
        <f aca="false">('SKU Master'!I1377-H1377)/'SKU Master'!I1377</f>
        <v>0.298597194388778</v>
      </c>
      <c r="J1377" s="16" t="n">
        <v>4</v>
      </c>
      <c r="K1377" s="19" t="n">
        <f aca="false">J1377*C1377</f>
        <v>15.6</v>
      </c>
      <c r="L1377" s="16" t="s">
        <v>12295</v>
      </c>
      <c r="M1377" s="16" t="s">
        <v>12292</v>
      </c>
      <c r="N1377" s="16" t="s">
        <v>12017</v>
      </c>
      <c r="O1377" s="16" t="s">
        <v>12300</v>
      </c>
      <c r="P1377" s="16" t="s">
        <v>12297</v>
      </c>
      <c r="Q1377" s="16" t="s">
        <v>12017</v>
      </c>
    </row>
    <row r="1378" customFormat="false" ht="15" hidden="false" customHeight="false" outlineLevel="0" collapsed="false">
      <c r="A1378" s="14" t="str">
        <f aca="false">'SKU Master'!A1378</f>
        <v>07-01377</v>
      </c>
      <c r="B1378" s="14" t="str">
        <f aca="false">VLOOKUP(A1378,'SKU Master'!$A:$N,6,FALSE())</f>
        <v>Wheatstone Reduced Sugar Relish, 12 oz</v>
      </c>
      <c r="C1378" s="15" t="n">
        <v>4.5</v>
      </c>
      <c r="D1378" s="15" t="n">
        <v>5.9</v>
      </c>
      <c r="E1378" s="15" t="n">
        <v>3.7</v>
      </c>
      <c r="F1378" s="16" t="s">
        <v>12290</v>
      </c>
      <c r="G1378" s="16" t="s">
        <v>12021</v>
      </c>
      <c r="H1378" s="17" t="n">
        <v>3.05</v>
      </c>
      <c r="I1378" s="18" t="n">
        <f aca="false">('SKU Master'!I1378-H1378)/'SKU Master'!I1378</f>
        <v>0.305239179954442</v>
      </c>
      <c r="J1378" s="16" t="n">
        <v>2</v>
      </c>
      <c r="K1378" s="19" t="n">
        <f aca="false">J1378*C1378</f>
        <v>9</v>
      </c>
      <c r="L1378" s="16" t="s">
        <v>12295</v>
      </c>
      <c r="M1378" s="16" t="s">
        <v>12292</v>
      </c>
      <c r="N1378" s="16" t="s">
        <v>12017</v>
      </c>
      <c r="O1378" s="16" t="s">
        <v>12300</v>
      </c>
      <c r="P1378" s="16" t="s">
        <v>12294</v>
      </c>
      <c r="Q1378" s="16" t="s">
        <v>12017</v>
      </c>
    </row>
    <row r="1379" customFormat="false" ht="15" hidden="false" customHeight="false" outlineLevel="0" collapsed="false">
      <c r="A1379" s="14" t="str">
        <f aca="false">'SKU Master'!A1379</f>
        <v>07-01378</v>
      </c>
      <c r="B1379" s="14" t="str">
        <f aca="false">VLOOKUP(A1379,'SKU Master'!$A:$N,6,FALSE())</f>
        <v>Nutgrove Spicy Mayonnaise, 32 oz</v>
      </c>
      <c r="C1379" s="15" t="n">
        <v>4.3</v>
      </c>
      <c r="D1379" s="15" t="n">
        <v>7</v>
      </c>
      <c r="E1379" s="15" t="n">
        <v>4.2</v>
      </c>
      <c r="F1379" s="16" t="s">
        <v>12290</v>
      </c>
      <c r="G1379" s="16" t="s">
        <v>12021</v>
      </c>
      <c r="H1379" s="17" t="n">
        <v>2.05</v>
      </c>
      <c r="I1379" s="18" t="n">
        <f aca="false">('SKU Master'!I1379-H1379)/'SKU Master'!I1379</f>
        <v>0.412607449856734</v>
      </c>
      <c r="J1379" s="16" t="n">
        <v>3</v>
      </c>
      <c r="K1379" s="19" t="n">
        <f aca="false">J1379*C1379</f>
        <v>12.9</v>
      </c>
      <c r="L1379" s="16" t="s">
        <v>12295</v>
      </c>
      <c r="M1379" s="16" t="s">
        <v>12292</v>
      </c>
      <c r="N1379" s="16" t="s">
        <v>12017</v>
      </c>
      <c r="O1379" s="16" t="s">
        <v>12300</v>
      </c>
      <c r="P1379" s="16" t="s">
        <v>12296</v>
      </c>
      <c r="Q1379" s="16" t="s">
        <v>12017</v>
      </c>
    </row>
    <row r="1380" customFormat="false" ht="15" hidden="false" customHeight="false" outlineLevel="0" collapsed="false">
      <c r="A1380" s="14" t="str">
        <f aca="false">'SKU Master'!A1380</f>
        <v>07-01379</v>
      </c>
      <c r="B1380" s="14" t="str">
        <f aca="false">VLOOKUP(A1380,'SKU Master'!$A:$N,6,FALSE())</f>
        <v>Orchard Spread Spicy Hot Sauce, 20 oz</v>
      </c>
      <c r="C1380" s="15" t="n">
        <v>3.7</v>
      </c>
      <c r="D1380" s="15" t="n">
        <v>6.7</v>
      </c>
      <c r="E1380" s="15" t="n">
        <v>3.4</v>
      </c>
      <c r="F1380" s="16" t="s">
        <v>12290</v>
      </c>
      <c r="G1380" s="16" t="s">
        <v>12021</v>
      </c>
      <c r="H1380" s="17" t="n">
        <v>2.24</v>
      </c>
      <c r="I1380" s="18" t="n">
        <f aca="false">('SKU Master'!I1380-H1380)/'SKU Master'!I1380</f>
        <v>0.339233038348083</v>
      </c>
      <c r="J1380" s="16" t="n">
        <v>3</v>
      </c>
      <c r="K1380" s="19" t="n">
        <f aca="false">J1380*C1380</f>
        <v>11.1</v>
      </c>
      <c r="L1380" s="16" t="s">
        <v>12295</v>
      </c>
      <c r="M1380" s="16" t="s">
        <v>12292</v>
      </c>
      <c r="N1380" s="16" t="s">
        <v>12017</v>
      </c>
      <c r="O1380" s="16" t="s">
        <v>12300</v>
      </c>
      <c r="P1380" s="16" t="s">
        <v>12296</v>
      </c>
      <c r="Q1380" s="16" t="s">
        <v>12017</v>
      </c>
    </row>
    <row r="1381" customFormat="false" ht="15" hidden="false" customHeight="false" outlineLevel="0" collapsed="false">
      <c r="A1381" s="14" t="str">
        <f aca="false">'SKU Master'!A1381</f>
        <v>07-01380</v>
      </c>
      <c r="B1381" s="14" t="str">
        <f aca="false">VLOOKUP(A1381,'SKU Master'!$A:$N,6,FALSE())</f>
        <v>Harborline Spicy Yellow Mustard, 20 oz</v>
      </c>
      <c r="C1381" s="15" t="n">
        <v>2.7</v>
      </c>
      <c r="D1381" s="15" t="n">
        <v>5</v>
      </c>
      <c r="E1381" s="15" t="n">
        <v>3.4</v>
      </c>
      <c r="F1381" s="16" t="s">
        <v>12290</v>
      </c>
      <c r="G1381" s="16" t="s">
        <v>12021</v>
      </c>
      <c r="H1381" s="17" t="n">
        <v>1.91</v>
      </c>
      <c r="I1381" s="18" t="n">
        <f aca="false">('SKU Master'!I1381-H1381)/'SKU Master'!I1381</f>
        <v>0.496042216358839</v>
      </c>
      <c r="J1381" s="16" t="n">
        <v>2</v>
      </c>
      <c r="K1381" s="19" t="n">
        <f aca="false">J1381*C1381</f>
        <v>5.4</v>
      </c>
      <c r="L1381" s="16" t="s">
        <v>12295</v>
      </c>
      <c r="M1381" s="16" t="s">
        <v>12292</v>
      </c>
      <c r="N1381" s="16" t="s">
        <v>12017</v>
      </c>
      <c r="O1381" s="16" t="s">
        <v>12300</v>
      </c>
      <c r="P1381" s="16" t="s">
        <v>12298</v>
      </c>
      <c r="Q1381" s="16" t="s">
        <v>12017</v>
      </c>
    </row>
    <row r="1382" customFormat="false" ht="15" hidden="false" customHeight="false" outlineLevel="0" collapsed="false">
      <c r="A1382" s="14" t="str">
        <f aca="false">'SKU Master'!A1382</f>
        <v>07-01381</v>
      </c>
      <c r="B1382" s="14" t="str">
        <f aca="false">VLOOKUP(A1382,'SKU Master'!$A:$N,6,FALSE())</f>
        <v>Kettle Row Spicy Yellow Mustard, 20 oz</v>
      </c>
      <c r="C1382" s="15" t="n">
        <v>4.1</v>
      </c>
      <c r="D1382" s="15" t="n">
        <v>5.4</v>
      </c>
      <c r="E1382" s="15" t="n">
        <v>4</v>
      </c>
      <c r="F1382" s="16" t="s">
        <v>12290</v>
      </c>
      <c r="G1382" s="16" t="s">
        <v>12017</v>
      </c>
      <c r="H1382" s="17" t="n">
        <v>2.52</v>
      </c>
      <c r="I1382" s="18" t="n">
        <f aca="false">('SKU Master'!I1382-H1382)/'SKU Master'!I1382</f>
        <v>0.352185089974293</v>
      </c>
      <c r="J1382" s="16" t="n">
        <v>1</v>
      </c>
      <c r="K1382" s="19" t="n">
        <f aca="false">J1382*C1382</f>
        <v>4.1</v>
      </c>
      <c r="L1382" s="16" t="s">
        <v>12299</v>
      </c>
      <c r="M1382" s="16" t="s">
        <v>12292</v>
      </c>
      <c r="N1382" s="16" t="s">
        <v>12017</v>
      </c>
      <c r="O1382" s="16" t="s">
        <v>12300</v>
      </c>
      <c r="P1382" s="16" t="s">
        <v>12294</v>
      </c>
      <c r="Q1382" s="16" t="s">
        <v>12017</v>
      </c>
    </row>
    <row r="1383" customFormat="false" ht="15" hidden="false" customHeight="false" outlineLevel="0" collapsed="false">
      <c r="A1383" s="14" t="str">
        <f aca="false">'SKU Master'!A1383</f>
        <v>07-01382</v>
      </c>
      <c r="B1383" s="14" t="str">
        <f aca="false">VLOOKUP(A1383,'SKU Master'!$A:$N,6,FALSE())</f>
        <v>Kettle Row Reduced Sugar Mayonnaise, 20 oz</v>
      </c>
      <c r="C1383" s="15" t="n">
        <v>4.3</v>
      </c>
      <c r="D1383" s="15" t="n">
        <v>7.9</v>
      </c>
      <c r="E1383" s="15" t="n">
        <v>4</v>
      </c>
      <c r="F1383" s="16" t="s">
        <v>12290</v>
      </c>
      <c r="G1383" s="16" t="s">
        <v>12021</v>
      </c>
      <c r="H1383" s="17" t="n">
        <v>2.11</v>
      </c>
      <c r="I1383" s="18" t="n">
        <f aca="false">('SKU Master'!I1383-H1383)/'SKU Master'!I1383</f>
        <v>0.39541547277937</v>
      </c>
      <c r="J1383" s="16" t="n">
        <v>5</v>
      </c>
      <c r="K1383" s="19" t="n">
        <f aca="false">J1383*C1383</f>
        <v>21.5</v>
      </c>
      <c r="L1383" s="16" t="s">
        <v>12295</v>
      </c>
      <c r="M1383" s="16" t="s">
        <v>12292</v>
      </c>
      <c r="N1383" s="16" t="s">
        <v>12017</v>
      </c>
      <c r="O1383" s="16" t="s">
        <v>12300</v>
      </c>
      <c r="P1383" s="16" t="s">
        <v>12297</v>
      </c>
      <c r="Q1383" s="16" t="s">
        <v>12017</v>
      </c>
    </row>
    <row r="1384" customFormat="false" ht="15" hidden="false" customHeight="false" outlineLevel="0" collapsed="false">
      <c r="A1384" s="14" t="str">
        <f aca="false">'SKU Master'!A1384</f>
        <v>07-01383</v>
      </c>
      <c r="B1384" s="14" t="str">
        <f aca="false">VLOOKUP(A1384,'SKU Master'!$A:$N,6,FALSE())</f>
        <v>Redbarn Reduced Sugar Ketchup, 32 oz</v>
      </c>
      <c r="C1384" s="15" t="n">
        <v>3.1</v>
      </c>
      <c r="D1384" s="15" t="n">
        <v>7.5</v>
      </c>
      <c r="E1384" s="15" t="n">
        <v>4.9</v>
      </c>
      <c r="F1384" s="16" t="s">
        <v>12290</v>
      </c>
      <c r="G1384" s="16" t="s">
        <v>12021</v>
      </c>
      <c r="H1384" s="17" t="n">
        <v>2.05</v>
      </c>
      <c r="I1384" s="18" t="n">
        <f aca="false">('SKU Master'!I1384-H1384)/'SKU Master'!I1384</f>
        <v>0.376899696048632</v>
      </c>
      <c r="J1384" s="16" t="n">
        <v>2</v>
      </c>
      <c r="K1384" s="19" t="n">
        <f aca="false">J1384*C1384</f>
        <v>6.2</v>
      </c>
      <c r="L1384" s="16" t="s">
        <v>12295</v>
      </c>
      <c r="M1384" s="16" t="s">
        <v>12292</v>
      </c>
      <c r="N1384" s="16" t="s">
        <v>12017</v>
      </c>
      <c r="O1384" s="16" t="s">
        <v>12300</v>
      </c>
      <c r="P1384" s="16" t="s">
        <v>12294</v>
      </c>
      <c r="Q1384" s="16" t="s">
        <v>12017</v>
      </c>
    </row>
    <row r="1385" customFormat="false" ht="15" hidden="false" customHeight="false" outlineLevel="0" collapsed="false">
      <c r="A1385" s="14" t="str">
        <f aca="false">'SKU Master'!A1385</f>
        <v>07-01384</v>
      </c>
      <c r="B1385" s="14" t="str">
        <f aca="false">VLOOKUP(A1385,'SKU Master'!$A:$N,6,FALSE())</f>
        <v>Harborline Mayonnaise, 12 oz</v>
      </c>
      <c r="C1385" s="15" t="n">
        <v>5</v>
      </c>
      <c r="D1385" s="15" t="n">
        <v>5.8</v>
      </c>
      <c r="E1385" s="15" t="n">
        <v>4</v>
      </c>
      <c r="F1385" s="16" t="s">
        <v>12290</v>
      </c>
      <c r="G1385" s="16" t="s">
        <v>12021</v>
      </c>
      <c r="H1385" s="17" t="n">
        <v>2.6</v>
      </c>
      <c r="I1385" s="18" t="n">
        <f aca="false">('SKU Master'!I1385-H1385)/'SKU Master'!I1385</f>
        <v>0.457202505219207</v>
      </c>
      <c r="J1385" s="16" t="n">
        <v>4</v>
      </c>
      <c r="K1385" s="19" t="n">
        <f aca="false">J1385*C1385</f>
        <v>20</v>
      </c>
      <c r="L1385" s="16" t="s">
        <v>12295</v>
      </c>
      <c r="M1385" s="16" t="s">
        <v>12292</v>
      </c>
      <c r="N1385" s="16" t="s">
        <v>12017</v>
      </c>
      <c r="O1385" s="16" t="s">
        <v>12300</v>
      </c>
      <c r="P1385" s="16" t="s">
        <v>12296</v>
      </c>
      <c r="Q1385" s="16" t="s">
        <v>12017</v>
      </c>
    </row>
    <row r="1386" customFormat="false" ht="15" hidden="false" customHeight="false" outlineLevel="0" collapsed="false">
      <c r="A1386" s="14" t="str">
        <f aca="false">'SKU Master'!A1386</f>
        <v>07-01385</v>
      </c>
      <c r="B1386" s="14" t="str">
        <f aca="false">VLOOKUP(A1386,'SKU Master'!$A:$N,6,FALSE())</f>
        <v>Redbarn Reduced Sugar Steak Sauce, 20 oz</v>
      </c>
      <c r="C1386" s="15" t="n">
        <v>4.6</v>
      </c>
      <c r="D1386" s="15" t="n">
        <v>6.9</v>
      </c>
      <c r="E1386" s="15" t="n">
        <v>4.4</v>
      </c>
      <c r="F1386" s="16" t="s">
        <v>12290</v>
      </c>
      <c r="G1386" s="16" t="s">
        <v>12021</v>
      </c>
      <c r="H1386" s="17" t="n">
        <v>4.12</v>
      </c>
      <c r="I1386" s="18" t="n">
        <f aca="false">('SKU Master'!I1386-H1386)/'SKU Master'!I1386</f>
        <v>0.312186978297162</v>
      </c>
      <c r="J1386" s="16" t="n">
        <v>4</v>
      </c>
      <c r="K1386" s="19" t="n">
        <f aca="false">J1386*C1386</f>
        <v>18.4</v>
      </c>
      <c r="L1386" s="16" t="s">
        <v>12295</v>
      </c>
      <c r="M1386" s="16" t="s">
        <v>12292</v>
      </c>
      <c r="N1386" s="16" t="s">
        <v>12017</v>
      </c>
      <c r="O1386" s="16" t="s">
        <v>12300</v>
      </c>
      <c r="P1386" s="16" t="s">
        <v>12296</v>
      </c>
      <c r="Q1386" s="16" t="s">
        <v>12017</v>
      </c>
    </row>
    <row r="1387" customFormat="false" ht="15" hidden="false" customHeight="false" outlineLevel="0" collapsed="false">
      <c r="A1387" s="14" t="str">
        <f aca="false">'SKU Master'!A1387</f>
        <v>07-01386</v>
      </c>
      <c r="B1387" s="14" t="str">
        <f aca="false">VLOOKUP(A1387,'SKU Master'!$A:$N,6,FALSE())</f>
        <v>Wheatstone Spicy Ketchup, 20 oz</v>
      </c>
      <c r="C1387" s="15" t="n">
        <v>4.5</v>
      </c>
      <c r="D1387" s="15" t="n">
        <v>9</v>
      </c>
      <c r="E1387" s="15" t="n">
        <v>4</v>
      </c>
      <c r="F1387" s="16" t="s">
        <v>12290</v>
      </c>
      <c r="G1387" s="16" t="s">
        <v>12021</v>
      </c>
      <c r="H1387" s="17" t="n">
        <v>2.07</v>
      </c>
      <c r="I1387" s="18" t="n">
        <f aca="false">('SKU Master'!I1387-H1387)/'SKU Master'!I1387</f>
        <v>0.370820668693009</v>
      </c>
      <c r="J1387" s="16" t="n">
        <v>1</v>
      </c>
      <c r="K1387" s="19" t="n">
        <f aca="false">J1387*C1387</f>
        <v>4.5</v>
      </c>
      <c r="L1387" s="16" t="s">
        <v>12291</v>
      </c>
      <c r="M1387" s="16" t="s">
        <v>12292</v>
      </c>
      <c r="N1387" s="16" t="s">
        <v>12017</v>
      </c>
      <c r="O1387" s="16" t="s">
        <v>12300</v>
      </c>
      <c r="P1387" s="16" t="s">
        <v>12294</v>
      </c>
      <c r="Q1387" s="16" t="s">
        <v>12017</v>
      </c>
    </row>
    <row r="1388" customFormat="false" ht="15" hidden="false" customHeight="false" outlineLevel="0" collapsed="false">
      <c r="A1388" s="14" t="str">
        <f aca="false">'SKU Master'!A1388</f>
        <v>07-01387</v>
      </c>
      <c r="B1388" s="14" t="str">
        <f aca="false">VLOOKUP(A1388,'SKU Master'!$A:$N,6,FALSE())</f>
        <v>Kettle Row Reduced Sugar Mayonnaise, 32 oz</v>
      </c>
      <c r="C1388" s="15" t="n">
        <v>2.5</v>
      </c>
      <c r="D1388" s="15" t="n">
        <v>5.6</v>
      </c>
      <c r="E1388" s="15" t="n">
        <v>3.7</v>
      </c>
      <c r="F1388" s="16" t="s">
        <v>12290</v>
      </c>
      <c r="G1388" s="16" t="s">
        <v>12021</v>
      </c>
      <c r="H1388" s="17" t="n">
        <v>3.9</v>
      </c>
      <c r="I1388" s="18" t="n">
        <f aca="false">('SKU Master'!I1388-H1388)/'SKU Master'!I1388</f>
        <v>0.348914858096828</v>
      </c>
      <c r="J1388" s="16" t="n">
        <v>3</v>
      </c>
      <c r="K1388" s="19" t="n">
        <f aca="false">J1388*C1388</f>
        <v>7.5</v>
      </c>
      <c r="L1388" s="16" t="s">
        <v>12295</v>
      </c>
      <c r="M1388" s="16" t="s">
        <v>12292</v>
      </c>
      <c r="N1388" s="16" t="s">
        <v>12017</v>
      </c>
      <c r="O1388" s="16" t="s">
        <v>12300</v>
      </c>
      <c r="P1388" s="16" t="s">
        <v>12296</v>
      </c>
      <c r="Q1388" s="16" t="s">
        <v>12017</v>
      </c>
    </row>
    <row r="1389" customFormat="false" ht="15" hidden="false" customHeight="false" outlineLevel="0" collapsed="false">
      <c r="A1389" s="14" t="str">
        <f aca="false">'SKU Master'!A1389</f>
        <v>07-01388</v>
      </c>
      <c r="B1389" s="14" t="str">
        <f aca="false">VLOOKUP(A1389,'SKU Master'!$A:$N,6,FALSE())</f>
        <v>Orchard Spread Reduced Sugar Relish, 32 oz</v>
      </c>
      <c r="C1389" s="15" t="n">
        <v>2.6</v>
      </c>
      <c r="D1389" s="15" t="n">
        <v>7.4</v>
      </c>
      <c r="E1389" s="15" t="n">
        <v>3.7</v>
      </c>
      <c r="F1389" s="16" t="s">
        <v>12290</v>
      </c>
      <c r="G1389" s="16" t="s">
        <v>12021</v>
      </c>
      <c r="H1389" s="17" t="n">
        <v>1.78</v>
      </c>
      <c r="I1389" s="18" t="n">
        <f aca="false">('SKU Master'!I1389-H1389)/'SKU Master'!I1389</f>
        <v>0.362007168458781</v>
      </c>
      <c r="J1389" s="16" t="n">
        <v>6</v>
      </c>
      <c r="K1389" s="19" t="n">
        <f aca="false">J1389*C1389</f>
        <v>15.6</v>
      </c>
      <c r="L1389" s="16" t="s">
        <v>12295</v>
      </c>
      <c r="M1389" s="16" t="s">
        <v>12292</v>
      </c>
      <c r="N1389" s="16" t="s">
        <v>12017</v>
      </c>
      <c r="O1389" s="16" t="s">
        <v>12300</v>
      </c>
      <c r="P1389" s="16" t="s">
        <v>12297</v>
      </c>
      <c r="Q1389" s="16" t="s">
        <v>12017</v>
      </c>
    </row>
    <row r="1390" customFormat="false" ht="15" hidden="false" customHeight="false" outlineLevel="0" collapsed="false">
      <c r="A1390" s="14" t="str">
        <f aca="false">'SKU Master'!A1390</f>
        <v>07-01389</v>
      </c>
      <c r="B1390" s="14" t="str">
        <f aca="false">VLOOKUP(A1390,'SKU Master'!$A:$N,6,FALSE())</f>
        <v>Orchard Spread Spicy Steak Sauce, 12 oz</v>
      </c>
      <c r="C1390" s="15" t="n">
        <v>3.4</v>
      </c>
      <c r="D1390" s="15" t="n">
        <v>6.9</v>
      </c>
      <c r="E1390" s="15" t="n">
        <v>4.8</v>
      </c>
      <c r="F1390" s="16" t="s">
        <v>12290</v>
      </c>
      <c r="G1390" s="16" t="s">
        <v>12021</v>
      </c>
      <c r="H1390" s="17" t="n">
        <v>1.95</v>
      </c>
      <c r="I1390" s="18" t="n">
        <f aca="false">('SKU Master'!I1390-H1390)/'SKU Master'!I1390</f>
        <v>0.301075268817204</v>
      </c>
      <c r="J1390" s="16" t="n">
        <v>6</v>
      </c>
      <c r="K1390" s="19" t="n">
        <f aca="false">J1390*C1390</f>
        <v>20.4</v>
      </c>
      <c r="L1390" s="16" t="s">
        <v>12295</v>
      </c>
      <c r="M1390" s="16" t="s">
        <v>12292</v>
      </c>
      <c r="N1390" s="16" t="s">
        <v>12017</v>
      </c>
      <c r="O1390" s="16" t="s">
        <v>12300</v>
      </c>
      <c r="P1390" s="16" t="s">
        <v>12297</v>
      </c>
      <c r="Q1390" s="16" t="s">
        <v>12021</v>
      </c>
    </row>
    <row r="1391" customFormat="false" ht="15" hidden="false" customHeight="false" outlineLevel="0" collapsed="false">
      <c r="A1391" s="14" t="str">
        <f aca="false">'SKU Master'!A1391</f>
        <v>07-01390</v>
      </c>
      <c r="B1391" s="14" t="str">
        <f aca="false">VLOOKUP(A1391,'SKU Master'!$A:$N,6,FALSE())</f>
        <v>Harborline Spicy Steak Sauce, 12 oz</v>
      </c>
      <c r="C1391" s="15" t="n">
        <v>3.1</v>
      </c>
      <c r="D1391" s="15" t="n">
        <v>7.5</v>
      </c>
      <c r="E1391" s="15" t="n">
        <v>4</v>
      </c>
      <c r="F1391" s="16" t="s">
        <v>12290</v>
      </c>
      <c r="G1391" s="16" t="s">
        <v>12021</v>
      </c>
      <c r="H1391" s="17" t="n">
        <v>1.28</v>
      </c>
      <c r="I1391" s="18" t="n">
        <f aca="false">('SKU Master'!I1391-H1391)/'SKU Master'!I1391</f>
        <v>0.464435146443515</v>
      </c>
      <c r="J1391" s="16" t="n">
        <v>2</v>
      </c>
      <c r="K1391" s="19" t="n">
        <f aca="false">J1391*C1391</f>
        <v>6.2</v>
      </c>
      <c r="L1391" s="16" t="s">
        <v>12295</v>
      </c>
      <c r="M1391" s="16" t="s">
        <v>12292</v>
      </c>
      <c r="N1391" s="16" t="s">
        <v>12017</v>
      </c>
      <c r="O1391" s="16" t="s">
        <v>12300</v>
      </c>
      <c r="P1391" s="16" t="s">
        <v>12298</v>
      </c>
      <c r="Q1391" s="16" t="s">
        <v>12017</v>
      </c>
    </row>
    <row r="1392" customFormat="false" ht="15" hidden="false" customHeight="false" outlineLevel="0" collapsed="false">
      <c r="A1392" s="14" t="str">
        <f aca="false">'SKU Master'!A1392</f>
        <v>07-01391</v>
      </c>
      <c r="B1392" s="14" t="str">
        <f aca="false">VLOOKUP(A1392,'SKU Master'!$A:$N,6,FALSE())</f>
        <v>Wheatstone Spicy Worcestershire Sauce, 12 oz</v>
      </c>
      <c r="C1392" s="15" t="n">
        <v>2.8</v>
      </c>
      <c r="D1392" s="15" t="n">
        <v>7.7</v>
      </c>
      <c r="E1392" s="15" t="n">
        <v>3.3</v>
      </c>
      <c r="F1392" s="16" t="s">
        <v>12290</v>
      </c>
      <c r="G1392" s="16" t="s">
        <v>12017</v>
      </c>
      <c r="H1392" s="17" t="n">
        <v>3.2</v>
      </c>
      <c r="I1392" s="18" t="n">
        <f aca="false">('SKU Master'!I1392-H1392)/'SKU Master'!I1392</f>
        <v>0.34560327198364</v>
      </c>
      <c r="J1392" s="16" t="n">
        <v>3</v>
      </c>
      <c r="K1392" s="19" t="n">
        <f aca="false">J1392*C1392</f>
        <v>8.4</v>
      </c>
      <c r="L1392" s="16" t="s">
        <v>12295</v>
      </c>
      <c r="M1392" s="16" t="s">
        <v>12292</v>
      </c>
      <c r="N1392" s="16" t="s">
        <v>12017</v>
      </c>
      <c r="O1392" s="16" t="s">
        <v>12300</v>
      </c>
      <c r="P1392" s="16" t="s">
        <v>12298</v>
      </c>
      <c r="Q1392" s="16" t="s">
        <v>12017</v>
      </c>
    </row>
    <row r="1393" customFormat="false" ht="15" hidden="false" customHeight="false" outlineLevel="0" collapsed="false">
      <c r="A1393" s="14" t="str">
        <f aca="false">'SKU Master'!A1393</f>
        <v>07-01392</v>
      </c>
      <c r="B1393" s="14" t="str">
        <f aca="false">VLOOKUP(A1393,'SKU Master'!$A:$N,6,FALSE())</f>
        <v>Nutgrove Reduced Sugar Worcestershire Sauce, 32 oz</v>
      </c>
      <c r="C1393" s="15" t="n">
        <v>3.2</v>
      </c>
      <c r="D1393" s="15" t="n">
        <v>4.7</v>
      </c>
      <c r="E1393" s="15" t="n">
        <v>4.5</v>
      </c>
      <c r="F1393" s="16" t="s">
        <v>12290</v>
      </c>
      <c r="G1393" s="16" t="s">
        <v>12021</v>
      </c>
      <c r="H1393" s="17" t="n">
        <v>2.08</v>
      </c>
      <c r="I1393" s="18" t="n">
        <f aca="false">('SKU Master'!I1393-H1393)/'SKU Master'!I1393</f>
        <v>0.386430678466077</v>
      </c>
      <c r="J1393" s="16" t="n">
        <v>2</v>
      </c>
      <c r="K1393" s="19" t="n">
        <f aca="false">J1393*C1393</f>
        <v>6.4</v>
      </c>
      <c r="L1393" s="16" t="s">
        <v>12299</v>
      </c>
      <c r="M1393" s="16" t="s">
        <v>12292</v>
      </c>
      <c r="N1393" s="16" t="s">
        <v>12017</v>
      </c>
      <c r="O1393" s="16" t="s">
        <v>12300</v>
      </c>
      <c r="P1393" s="16" t="s">
        <v>12298</v>
      </c>
      <c r="Q1393" s="16" t="s">
        <v>12017</v>
      </c>
    </row>
    <row r="1394" customFormat="false" ht="15" hidden="false" customHeight="false" outlineLevel="0" collapsed="false">
      <c r="A1394" s="14" t="str">
        <f aca="false">'SKU Master'!A1394</f>
        <v>07-01393</v>
      </c>
      <c r="B1394" s="14" t="str">
        <f aca="false">VLOOKUP(A1394,'SKU Master'!$A:$N,6,FALSE())</f>
        <v>Roastport Reduced Sugar Hot Sauce, 12 oz</v>
      </c>
      <c r="C1394" s="15" t="n">
        <v>3.8</v>
      </c>
      <c r="D1394" s="15" t="n">
        <v>7.4</v>
      </c>
      <c r="E1394" s="15" t="n">
        <v>4</v>
      </c>
      <c r="F1394" s="16" t="s">
        <v>12290</v>
      </c>
      <c r="G1394" s="16" t="s">
        <v>12017</v>
      </c>
      <c r="H1394" s="17" t="n">
        <v>3.52</v>
      </c>
      <c r="I1394" s="18" t="n">
        <f aca="false">('SKU Master'!I1394-H1394)/'SKU Master'!I1394</f>
        <v>0.402376910016978</v>
      </c>
      <c r="J1394" s="16" t="n">
        <v>4</v>
      </c>
      <c r="K1394" s="19" t="n">
        <f aca="false">J1394*C1394</f>
        <v>15.2</v>
      </c>
      <c r="L1394" s="16" t="s">
        <v>12295</v>
      </c>
      <c r="M1394" s="16" t="s">
        <v>12292</v>
      </c>
      <c r="N1394" s="16" t="s">
        <v>12017</v>
      </c>
      <c r="O1394" s="16" t="s">
        <v>12300</v>
      </c>
      <c r="P1394" s="16" t="s">
        <v>12296</v>
      </c>
      <c r="Q1394" s="16" t="s">
        <v>12017</v>
      </c>
    </row>
    <row r="1395" customFormat="false" ht="15" hidden="false" customHeight="false" outlineLevel="0" collapsed="false">
      <c r="A1395" s="14" t="str">
        <f aca="false">'SKU Master'!A1395</f>
        <v>07-01394</v>
      </c>
      <c r="B1395" s="14" t="str">
        <f aca="false">VLOOKUP(A1395,'SKU Master'!$A:$N,6,FALSE())</f>
        <v>Roastport Reduced Sugar Ketchup, 20 oz</v>
      </c>
      <c r="C1395" s="15" t="n">
        <v>3.6</v>
      </c>
      <c r="D1395" s="15" t="n">
        <v>6.8</v>
      </c>
      <c r="E1395" s="15" t="n">
        <v>4.6</v>
      </c>
      <c r="F1395" s="16" t="s">
        <v>12290</v>
      </c>
      <c r="G1395" s="16" t="s">
        <v>12017</v>
      </c>
      <c r="H1395" s="17" t="n">
        <v>1.82</v>
      </c>
      <c r="I1395" s="18" t="n">
        <f aca="false">('SKU Master'!I1395-H1395)/'SKU Master'!I1395</f>
        <v>0.391304347826087</v>
      </c>
      <c r="J1395" s="16" t="n">
        <v>1</v>
      </c>
      <c r="K1395" s="19" t="n">
        <f aca="false">J1395*C1395</f>
        <v>3.6</v>
      </c>
      <c r="L1395" s="16" t="s">
        <v>12295</v>
      </c>
      <c r="M1395" s="16" t="s">
        <v>12292</v>
      </c>
      <c r="N1395" s="16" t="s">
        <v>12017</v>
      </c>
      <c r="O1395" s="16" t="s">
        <v>12300</v>
      </c>
      <c r="P1395" s="16" t="s">
        <v>12294</v>
      </c>
      <c r="Q1395" s="16" t="s">
        <v>12017</v>
      </c>
    </row>
    <row r="1396" customFormat="false" ht="15" hidden="false" customHeight="false" outlineLevel="0" collapsed="false">
      <c r="A1396" s="14" t="str">
        <f aca="false">'SKU Master'!A1396</f>
        <v>07-01395</v>
      </c>
      <c r="B1396" s="14" t="str">
        <f aca="false">VLOOKUP(A1396,'SKU Master'!$A:$N,6,FALSE())</f>
        <v>Kettle Row Spicy Relish, 32 oz</v>
      </c>
      <c r="C1396" s="15" t="n">
        <v>3.8</v>
      </c>
      <c r="D1396" s="15" t="n">
        <v>4.4</v>
      </c>
      <c r="E1396" s="15" t="n">
        <v>4.5</v>
      </c>
      <c r="F1396" s="16" t="s">
        <v>12290</v>
      </c>
      <c r="G1396" s="16" t="s">
        <v>12017</v>
      </c>
      <c r="H1396" s="17" t="n">
        <v>3.05</v>
      </c>
      <c r="I1396" s="18" t="n">
        <f aca="false">('SKU Master'!I1396-H1396)/'SKU Master'!I1396</f>
        <v>0.305239179954442</v>
      </c>
      <c r="J1396" s="16" t="n">
        <v>4</v>
      </c>
      <c r="K1396" s="19" t="n">
        <f aca="false">J1396*C1396</f>
        <v>15.2</v>
      </c>
      <c r="L1396" s="16" t="s">
        <v>12295</v>
      </c>
      <c r="M1396" s="16" t="s">
        <v>12292</v>
      </c>
      <c r="N1396" s="16" t="s">
        <v>12017</v>
      </c>
      <c r="O1396" s="16" t="s">
        <v>12300</v>
      </c>
      <c r="P1396" s="16" t="s">
        <v>12296</v>
      </c>
      <c r="Q1396" s="16" t="s">
        <v>12017</v>
      </c>
    </row>
    <row r="1397" customFormat="false" ht="15" hidden="false" customHeight="false" outlineLevel="0" collapsed="false">
      <c r="A1397" s="14" t="str">
        <f aca="false">'SKU Master'!A1397</f>
        <v>07-01396</v>
      </c>
      <c r="B1397" s="14" t="str">
        <f aca="false">VLOOKUP(A1397,'SKU Master'!$A:$N,6,FALSE())</f>
        <v>Pepperlane Reduced Sugar Hot Sauce, 12 oz</v>
      </c>
      <c r="C1397" s="15" t="n">
        <v>4.6</v>
      </c>
      <c r="D1397" s="15" t="n">
        <v>4.8</v>
      </c>
      <c r="E1397" s="15" t="n">
        <v>3.6</v>
      </c>
      <c r="F1397" s="16" t="s">
        <v>12290</v>
      </c>
      <c r="G1397" s="16" t="s">
        <v>12021</v>
      </c>
      <c r="H1397" s="17" t="n">
        <v>3.5</v>
      </c>
      <c r="I1397" s="18" t="n">
        <f aca="false">('SKU Master'!I1397-H1397)/'SKU Master'!I1397</f>
        <v>0.284253578732106</v>
      </c>
      <c r="J1397" s="16" t="n">
        <v>4</v>
      </c>
      <c r="K1397" s="19" t="n">
        <f aca="false">J1397*C1397</f>
        <v>18.4</v>
      </c>
      <c r="L1397" s="16" t="s">
        <v>12295</v>
      </c>
      <c r="M1397" s="16" t="s">
        <v>12292</v>
      </c>
      <c r="N1397" s="16" t="s">
        <v>12017</v>
      </c>
      <c r="O1397" s="16" t="s">
        <v>12300</v>
      </c>
      <c r="P1397" s="16" t="s">
        <v>12296</v>
      </c>
      <c r="Q1397" s="16" t="s">
        <v>12017</v>
      </c>
    </row>
    <row r="1398" customFormat="false" ht="15" hidden="false" customHeight="false" outlineLevel="0" collapsed="false">
      <c r="A1398" s="14" t="str">
        <f aca="false">'SKU Master'!A1398</f>
        <v>07-01397</v>
      </c>
      <c r="B1398" s="14" t="str">
        <f aca="false">VLOOKUP(A1398,'SKU Master'!$A:$N,6,FALSE())</f>
        <v>Kettle Row Yellow Mustard, 32 oz</v>
      </c>
      <c r="C1398" s="15" t="n">
        <v>4.8</v>
      </c>
      <c r="D1398" s="15" t="n">
        <v>6.9</v>
      </c>
      <c r="E1398" s="15" t="n">
        <v>4.5</v>
      </c>
      <c r="F1398" s="16" t="s">
        <v>12290</v>
      </c>
      <c r="G1398" s="16" t="s">
        <v>12017</v>
      </c>
      <c r="H1398" s="17" t="n">
        <v>2.09</v>
      </c>
      <c r="I1398" s="18" t="n">
        <f aca="false">('SKU Master'!I1398-H1398)/'SKU Master'!I1398</f>
        <v>0.401146131805158</v>
      </c>
      <c r="J1398" s="16" t="n">
        <v>3</v>
      </c>
      <c r="K1398" s="19" t="n">
        <f aca="false">J1398*C1398</f>
        <v>14.4</v>
      </c>
      <c r="L1398" s="16" t="s">
        <v>12295</v>
      </c>
      <c r="M1398" s="16" t="s">
        <v>12292</v>
      </c>
      <c r="N1398" s="16" t="s">
        <v>12017</v>
      </c>
      <c r="O1398" s="16" t="s">
        <v>12300</v>
      </c>
      <c r="P1398" s="16" t="s">
        <v>12298</v>
      </c>
      <c r="Q1398" s="16" t="s">
        <v>12017</v>
      </c>
    </row>
    <row r="1399" customFormat="false" ht="15" hidden="false" customHeight="false" outlineLevel="0" collapsed="false">
      <c r="A1399" s="14" t="str">
        <f aca="false">'SKU Master'!A1399</f>
        <v>07-01398</v>
      </c>
      <c r="B1399" s="14" t="str">
        <f aca="false">VLOOKUP(A1399,'SKU Master'!$A:$N,6,FALSE())</f>
        <v>Thrift Row Reduced Sugar Hot Sauce, 32 oz</v>
      </c>
      <c r="C1399" s="15" t="n">
        <v>2.6</v>
      </c>
      <c r="D1399" s="15" t="n">
        <v>7.2</v>
      </c>
      <c r="E1399" s="15" t="n">
        <v>4.6</v>
      </c>
      <c r="F1399" s="16" t="s">
        <v>12290</v>
      </c>
      <c r="G1399" s="16" t="s">
        <v>12021</v>
      </c>
      <c r="H1399" s="17" t="n">
        <v>2.12</v>
      </c>
      <c r="I1399" s="18" t="n">
        <f aca="false">('SKU Master'!I1399-H1399)/'SKU Master'!I1399</f>
        <v>0.455012853470437</v>
      </c>
      <c r="J1399" s="16" t="n">
        <v>5</v>
      </c>
      <c r="K1399" s="19" t="n">
        <f aca="false">J1399*C1399</f>
        <v>13</v>
      </c>
      <c r="L1399" s="16" t="s">
        <v>12295</v>
      </c>
      <c r="M1399" s="16" t="s">
        <v>12292</v>
      </c>
      <c r="N1399" s="16" t="s">
        <v>12017</v>
      </c>
      <c r="O1399" s="16" t="s">
        <v>12300</v>
      </c>
      <c r="P1399" s="16" t="s">
        <v>12297</v>
      </c>
      <c r="Q1399" s="16" t="s">
        <v>12021</v>
      </c>
    </row>
    <row r="1400" customFormat="false" ht="15" hidden="false" customHeight="false" outlineLevel="0" collapsed="false">
      <c r="A1400" s="14" t="str">
        <f aca="false">'SKU Master'!A1400</f>
        <v>07-01399</v>
      </c>
      <c r="B1400" s="14" t="str">
        <f aca="false">VLOOKUP(A1400,'SKU Master'!$A:$N,6,FALSE())</f>
        <v>Nutgrove Spicy Worcestershire Sauce, 32 oz</v>
      </c>
      <c r="C1400" s="15" t="n">
        <v>3.8</v>
      </c>
      <c r="D1400" s="15" t="n">
        <v>7.4</v>
      </c>
      <c r="E1400" s="15" t="n">
        <v>3.1</v>
      </c>
      <c r="F1400" s="16" t="s">
        <v>12290</v>
      </c>
      <c r="G1400" s="16" t="s">
        <v>12021</v>
      </c>
      <c r="H1400" s="17" t="n">
        <v>2.04</v>
      </c>
      <c r="I1400" s="18" t="n">
        <f aca="false">('SKU Master'!I1400-H1400)/'SKU Master'!I1400</f>
        <v>0.294117647058824</v>
      </c>
      <c r="J1400" s="16" t="n">
        <v>6</v>
      </c>
      <c r="K1400" s="19" t="n">
        <f aca="false">J1400*C1400</f>
        <v>22.8</v>
      </c>
      <c r="L1400" s="16" t="s">
        <v>12295</v>
      </c>
      <c r="M1400" s="16" t="s">
        <v>12292</v>
      </c>
      <c r="N1400" s="16" t="s">
        <v>12017</v>
      </c>
      <c r="O1400" s="16" t="s">
        <v>12300</v>
      </c>
      <c r="P1400" s="16" t="s">
        <v>12297</v>
      </c>
      <c r="Q1400" s="16" t="s">
        <v>12017</v>
      </c>
    </row>
    <row r="1401" customFormat="false" ht="15" hidden="false" customHeight="false" outlineLevel="0" collapsed="false">
      <c r="A1401" s="14" t="str">
        <f aca="false">'SKU Master'!A1401</f>
        <v>07-01400</v>
      </c>
      <c r="B1401" s="14" t="str">
        <f aca="false">VLOOKUP(A1401,'SKU Master'!$A:$N,6,FALSE())</f>
        <v>Harborline Reduced Sugar Dijon Mustard, 20 oz</v>
      </c>
      <c r="C1401" s="15" t="n">
        <v>4.8</v>
      </c>
      <c r="D1401" s="15" t="n">
        <v>5.8</v>
      </c>
      <c r="E1401" s="15" t="n">
        <v>4.5</v>
      </c>
      <c r="F1401" s="16" t="s">
        <v>12290</v>
      </c>
      <c r="G1401" s="16" t="s">
        <v>12017</v>
      </c>
      <c r="H1401" s="17" t="n">
        <v>2.89</v>
      </c>
      <c r="I1401" s="18" t="n">
        <f aca="false">('SKU Master'!I1401-H1401)/'SKU Master'!I1401</f>
        <v>0.420841683366733</v>
      </c>
      <c r="J1401" s="16" t="n">
        <v>5</v>
      </c>
      <c r="K1401" s="19" t="n">
        <f aca="false">J1401*C1401</f>
        <v>24</v>
      </c>
      <c r="L1401" s="16" t="s">
        <v>12295</v>
      </c>
      <c r="M1401" s="16" t="s">
        <v>12292</v>
      </c>
      <c r="N1401" s="16" t="s">
        <v>12017</v>
      </c>
      <c r="O1401" s="16" t="s">
        <v>12300</v>
      </c>
      <c r="P1401" s="16" t="s">
        <v>12297</v>
      </c>
      <c r="Q1401" s="16" t="s">
        <v>12017</v>
      </c>
    </row>
    <row r="1402" customFormat="false" ht="15" hidden="false" customHeight="false" outlineLevel="0" collapsed="false">
      <c r="A1402" s="14" t="str">
        <f aca="false">'SKU Master'!A1402</f>
        <v>07-01401</v>
      </c>
      <c r="B1402" s="14" t="str">
        <f aca="false">VLOOKUP(A1402,'SKU Master'!$A:$N,6,FALSE())</f>
        <v>Harborline Spicy Relish, 12 oz</v>
      </c>
      <c r="C1402" s="15" t="n">
        <v>4.4</v>
      </c>
      <c r="D1402" s="15" t="n">
        <v>6.1</v>
      </c>
      <c r="E1402" s="15" t="n">
        <v>3.7</v>
      </c>
      <c r="F1402" s="16" t="s">
        <v>12290</v>
      </c>
      <c r="G1402" s="16" t="s">
        <v>12021</v>
      </c>
      <c r="H1402" s="17" t="n">
        <v>2.67</v>
      </c>
      <c r="I1402" s="18" t="n">
        <f aca="false">('SKU Master'!I1402-H1402)/'SKU Master'!I1402</f>
        <v>0.391799544419134</v>
      </c>
      <c r="J1402" s="16" t="n">
        <v>3</v>
      </c>
      <c r="K1402" s="19" t="n">
        <f aca="false">J1402*C1402</f>
        <v>13.2</v>
      </c>
      <c r="L1402" s="16" t="s">
        <v>12295</v>
      </c>
      <c r="M1402" s="16" t="s">
        <v>12292</v>
      </c>
      <c r="N1402" s="16" t="s">
        <v>12017</v>
      </c>
      <c r="O1402" s="16" t="s">
        <v>12300</v>
      </c>
      <c r="P1402" s="16" t="s">
        <v>12298</v>
      </c>
      <c r="Q1402" s="16" t="s">
        <v>12017</v>
      </c>
    </row>
    <row r="1403" customFormat="false" ht="15" hidden="false" customHeight="false" outlineLevel="0" collapsed="false">
      <c r="A1403" s="14" t="str">
        <f aca="false">'SKU Master'!A1403</f>
        <v>07-01402</v>
      </c>
      <c r="B1403" s="14" t="str">
        <f aca="false">VLOOKUP(A1403,'SKU Master'!$A:$N,6,FALSE())</f>
        <v>Harborline Spicy Steak Sauce, 20 oz</v>
      </c>
      <c r="C1403" s="15" t="n">
        <v>3</v>
      </c>
      <c r="D1403" s="15" t="n">
        <v>8.2</v>
      </c>
      <c r="E1403" s="15" t="n">
        <v>4.9</v>
      </c>
      <c r="F1403" s="16" t="s">
        <v>12290</v>
      </c>
      <c r="G1403" s="16" t="s">
        <v>12017</v>
      </c>
      <c r="H1403" s="17" t="n">
        <v>2.72</v>
      </c>
      <c r="I1403" s="18" t="n">
        <f aca="false">('SKU Master'!I1403-H1403)/'SKU Master'!I1403</f>
        <v>0.394209354120267</v>
      </c>
      <c r="J1403" s="16" t="n">
        <v>4</v>
      </c>
      <c r="K1403" s="19" t="n">
        <f aca="false">J1403*C1403</f>
        <v>12</v>
      </c>
      <c r="L1403" s="16" t="s">
        <v>12295</v>
      </c>
      <c r="M1403" s="16" t="s">
        <v>12292</v>
      </c>
      <c r="N1403" s="16" t="s">
        <v>12017</v>
      </c>
      <c r="O1403" s="16" t="s">
        <v>12300</v>
      </c>
      <c r="P1403" s="16" t="s">
        <v>12296</v>
      </c>
      <c r="Q1403" s="16" t="s">
        <v>12017</v>
      </c>
    </row>
    <row r="1404" customFormat="false" ht="15" hidden="false" customHeight="false" outlineLevel="0" collapsed="false">
      <c r="A1404" s="14" t="str">
        <f aca="false">'SKU Master'!A1404</f>
        <v>07-01403</v>
      </c>
      <c r="B1404" s="14" t="str">
        <f aca="false">VLOOKUP(A1404,'SKU Master'!$A:$N,6,FALSE())</f>
        <v>Orchard Spread Spicy Mayonnaise, 12 oz</v>
      </c>
      <c r="C1404" s="15" t="n">
        <v>4.8</v>
      </c>
      <c r="D1404" s="15" t="n">
        <v>7.4</v>
      </c>
      <c r="E1404" s="15" t="n">
        <v>3.2</v>
      </c>
      <c r="F1404" s="16" t="s">
        <v>12290</v>
      </c>
      <c r="G1404" s="16" t="s">
        <v>12021</v>
      </c>
      <c r="H1404" s="17" t="n">
        <v>3.2</v>
      </c>
      <c r="I1404" s="18" t="n">
        <f aca="false">('SKU Master'!I1404-H1404)/'SKU Master'!I1404</f>
        <v>0.331941544885177</v>
      </c>
      <c r="J1404" s="16" t="n">
        <v>5</v>
      </c>
      <c r="K1404" s="19" t="n">
        <f aca="false">J1404*C1404</f>
        <v>24</v>
      </c>
      <c r="L1404" s="16" t="s">
        <v>12295</v>
      </c>
      <c r="M1404" s="16" t="s">
        <v>12292</v>
      </c>
      <c r="N1404" s="16" t="s">
        <v>12017</v>
      </c>
      <c r="O1404" s="16" t="s">
        <v>12300</v>
      </c>
      <c r="P1404" s="16" t="s">
        <v>12296</v>
      </c>
      <c r="Q1404" s="16" t="s">
        <v>12017</v>
      </c>
    </row>
    <row r="1405" customFormat="false" ht="15" hidden="false" customHeight="false" outlineLevel="0" collapsed="false">
      <c r="A1405" s="14" t="str">
        <f aca="false">'SKU Master'!A1405</f>
        <v>07-01404</v>
      </c>
      <c r="B1405" s="14" t="str">
        <f aca="false">VLOOKUP(A1405,'SKU Master'!$A:$N,6,FALSE())</f>
        <v>Kettle Row Spicy Ketchup, 12 oz</v>
      </c>
      <c r="C1405" s="15" t="n">
        <v>3.7</v>
      </c>
      <c r="D1405" s="15" t="n">
        <v>8.5</v>
      </c>
      <c r="E1405" s="15" t="n">
        <v>3.8</v>
      </c>
      <c r="F1405" s="16" t="s">
        <v>12290</v>
      </c>
      <c r="G1405" s="16" t="s">
        <v>12017</v>
      </c>
      <c r="H1405" s="17" t="n">
        <v>1.51</v>
      </c>
      <c r="I1405" s="18" t="n">
        <f aca="false">('SKU Master'!I1405-H1405)/'SKU Master'!I1405</f>
        <v>0.368200836820084</v>
      </c>
      <c r="J1405" s="16" t="n">
        <v>1</v>
      </c>
      <c r="K1405" s="19" t="n">
        <f aca="false">J1405*C1405</f>
        <v>3.7</v>
      </c>
      <c r="L1405" s="16" t="s">
        <v>12291</v>
      </c>
      <c r="M1405" s="16" t="s">
        <v>12292</v>
      </c>
      <c r="N1405" s="16" t="s">
        <v>12017</v>
      </c>
      <c r="O1405" s="16" t="s">
        <v>12300</v>
      </c>
      <c r="P1405" s="16" t="s">
        <v>12294</v>
      </c>
      <c r="Q1405" s="16" t="s">
        <v>12017</v>
      </c>
    </row>
    <row r="1406" customFormat="false" ht="15" hidden="false" customHeight="false" outlineLevel="0" collapsed="false">
      <c r="A1406" s="14" t="str">
        <f aca="false">'SKU Master'!A1406</f>
        <v>07-01405</v>
      </c>
      <c r="B1406" s="14" t="str">
        <f aca="false">VLOOKUP(A1406,'SKU Master'!$A:$N,6,FALSE())</f>
        <v>Thrift Row Spicy Hot Sauce, 12 oz</v>
      </c>
      <c r="C1406" s="15" t="n">
        <v>4</v>
      </c>
      <c r="D1406" s="15" t="n">
        <v>9</v>
      </c>
      <c r="E1406" s="15" t="n">
        <v>2.8</v>
      </c>
      <c r="F1406" s="16" t="s">
        <v>12290</v>
      </c>
      <c r="G1406" s="16" t="s">
        <v>12021</v>
      </c>
      <c r="H1406" s="17" t="n">
        <v>1.38</v>
      </c>
      <c r="I1406" s="18" t="n">
        <f aca="false">('SKU Master'!I1406-H1406)/'SKU Master'!I1406</f>
        <v>0.422594142259414</v>
      </c>
      <c r="J1406" s="16" t="n">
        <v>5</v>
      </c>
      <c r="K1406" s="19" t="n">
        <f aca="false">J1406*C1406</f>
        <v>20</v>
      </c>
      <c r="L1406" s="16" t="s">
        <v>12295</v>
      </c>
      <c r="M1406" s="16" t="s">
        <v>12292</v>
      </c>
      <c r="N1406" s="16" t="s">
        <v>12017</v>
      </c>
      <c r="O1406" s="16" t="s">
        <v>12300</v>
      </c>
      <c r="P1406" s="16" t="s">
        <v>12297</v>
      </c>
      <c r="Q1406" s="16" t="s">
        <v>12017</v>
      </c>
    </row>
    <row r="1407" customFormat="false" ht="15" hidden="false" customHeight="false" outlineLevel="0" collapsed="false">
      <c r="A1407" s="14" t="str">
        <f aca="false">'SKU Master'!A1407</f>
        <v>07-01406</v>
      </c>
      <c r="B1407" s="14" t="str">
        <f aca="false">VLOOKUP(A1407,'SKU Master'!$A:$N,6,FALSE())</f>
        <v>Thrift Row Spicy Mayonnaise, 20 oz</v>
      </c>
      <c r="C1407" s="15" t="n">
        <v>3.9</v>
      </c>
      <c r="D1407" s="15" t="n">
        <v>8.8</v>
      </c>
      <c r="E1407" s="15" t="n">
        <v>4.6</v>
      </c>
      <c r="F1407" s="16" t="s">
        <v>12290</v>
      </c>
      <c r="G1407" s="16" t="s">
        <v>12021</v>
      </c>
      <c r="H1407" s="17" t="n">
        <v>3.13</v>
      </c>
      <c r="I1407" s="18" t="n">
        <f aca="false">('SKU Master'!I1407-H1407)/'SKU Master'!I1407</f>
        <v>0.359918200408998</v>
      </c>
      <c r="J1407" s="16" t="n">
        <v>1</v>
      </c>
      <c r="K1407" s="19" t="n">
        <f aca="false">J1407*C1407</f>
        <v>3.9</v>
      </c>
      <c r="L1407" s="16" t="s">
        <v>12291</v>
      </c>
      <c r="M1407" s="16" t="s">
        <v>12292</v>
      </c>
      <c r="N1407" s="16" t="s">
        <v>12017</v>
      </c>
      <c r="O1407" s="16" t="s">
        <v>12300</v>
      </c>
      <c r="P1407" s="16" t="s">
        <v>12294</v>
      </c>
      <c r="Q1407" s="16" t="s">
        <v>12017</v>
      </c>
    </row>
    <row r="1408" customFormat="false" ht="15" hidden="false" customHeight="false" outlineLevel="0" collapsed="false">
      <c r="A1408" s="14" t="str">
        <f aca="false">'SKU Master'!A1408</f>
        <v>07-01407</v>
      </c>
      <c r="B1408" s="14" t="str">
        <f aca="false">VLOOKUP(A1408,'SKU Master'!$A:$N,6,FALSE())</f>
        <v>Nutgrove Ketchup, 32 oz</v>
      </c>
      <c r="C1408" s="15" t="n">
        <v>4.6</v>
      </c>
      <c r="D1408" s="15" t="n">
        <v>6.4</v>
      </c>
      <c r="E1408" s="15" t="n">
        <v>2.9</v>
      </c>
      <c r="F1408" s="16" t="s">
        <v>12290</v>
      </c>
      <c r="G1408" s="16" t="s">
        <v>12021</v>
      </c>
      <c r="H1408" s="17" t="n">
        <v>3.73</v>
      </c>
      <c r="I1408" s="18" t="n">
        <f aca="false">('SKU Master'!I1408-H1408)/'SKU Master'!I1408</f>
        <v>0.366723259762309</v>
      </c>
      <c r="J1408" s="16" t="n">
        <v>3</v>
      </c>
      <c r="K1408" s="19" t="n">
        <f aca="false">J1408*C1408</f>
        <v>13.8</v>
      </c>
      <c r="L1408" s="16" t="s">
        <v>12295</v>
      </c>
      <c r="M1408" s="16" t="s">
        <v>12292</v>
      </c>
      <c r="N1408" s="16" t="s">
        <v>12017</v>
      </c>
      <c r="O1408" s="16" t="s">
        <v>12300</v>
      </c>
      <c r="P1408" s="16" t="s">
        <v>12298</v>
      </c>
      <c r="Q1408" s="16" t="s">
        <v>12021</v>
      </c>
    </row>
    <row r="1409" customFormat="false" ht="15" hidden="false" customHeight="false" outlineLevel="0" collapsed="false">
      <c r="A1409" s="14" t="str">
        <f aca="false">'SKU Master'!A1409</f>
        <v>07-01408</v>
      </c>
      <c r="B1409" s="14" t="str">
        <f aca="false">VLOOKUP(A1409,'SKU Master'!$A:$N,6,FALSE())</f>
        <v>Kettle Row Spicy Steak Sauce, 20 oz</v>
      </c>
      <c r="C1409" s="15" t="n">
        <v>4</v>
      </c>
      <c r="D1409" s="15" t="n">
        <v>7.3</v>
      </c>
      <c r="E1409" s="15" t="n">
        <v>3.2</v>
      </c>
      <c r="F1409" s="16" t="s">
        <v>12290</v>
      </c>
      <c r="G1409" s="16" t="s">
        <v>12017</v>
      </c>
      <c r="H1409" s="17" t="n">
        <v>1.46</v>
      </c>
      <c r="I1409" s="18" t="n">
        <f aca="false">('SKU Master'!I1409-H1409)/'SKU Master'!I1409</f>
        <v>0.362445414847162</v>
      </c>
      <c r="J1409" s="16" t="n">
        <v>5</v>
      </c>
      <c r="K1409" s="19" t="n">
        <f aca="false">J1409*C1409</f>
        <v>20</v>
      </c>
      <c r="L1409" s="16" t="s">
        <v>12295</v>
      </c>
      <c r="M1409" s="16" t="s">
        <v>12292</v>
      </c>
      <c r="N1409" s="16" t="s">
        <v>12017</v>
      </c>
      <c r="O1409" s="16" t="s">
        <v>12300</v>
      </c>
      <c r="P1409" s="16" t="s">
        <v>12297</v>
      </c>
      <c r="Q1409" s="16" t="s">
        <v>12017</v>
      </c>
    </row>
    <row r="1410" customFormat="false" ht="15" hidden="false" customHeight="false" outlineLevel="0" collapsed="false">
      <c r="A1410" s="14" t="str">
        <f aca="false">'SKU Master'!A1410</f>
        <v>07-01409</v>
      </c>
      <c r="B1410" s="14" t="str">
        <f aca="false">VLOOKUP(A1410,'SKU Master'!$A:$N,6,FALSE())</f>
        <v>Kettle Row Ketchup, 20 oz</v>
      </c>
      <c r="C1410" s="15" t="n">
        <v>3.9</v>
      </c>
      <c r="D1410" s="15" t="n">
        <v>5.7</v>
      </c>
      <c r="E1410" s="15" t="n">
        <v>3.9</v>
      </c>
      <c r="F1410" s="16" t="s">
        <v>12290</v>
      </c>
      <c r="G1410" s="16" t="s">
        <v>12021</v>
      </c>
      <c r="H1410" s="17" t="n">
        <v>3.15</v>
      </c>
      <c r="I1410" s="18" t="n">
        <f aca="false">('SKU Master'!I1410-H1410)/'SKU Master'!I1410</f>
        <v>0.3687374749499</v>
      </c>
      <c r="J1410" s="16" t="n">
        <v>1</v>
      </c>
      <c r="K1410" s="19" t="n">
        <f aca="false">J1410*C1410</f>
        <v>3.9</v>
      </c>
      <c r="L1410" s="16" t="s">
        <v>12295</v>
      </c>
      <c r="M1410" s="16" t="s">
        <v>12292</v>
      </c>
      <c r="N1410" s="16" t="s">
        <v>12017</v>
      </c>
      <c r="O1410" s="16" t="s">
        <v>12300</v>
      </c>
      <c r="P1410" s="16" t="s">
        <v>12294</v>
      </c>
      <c r="Q1410" s="16" t="s">
        <v>12017</v>
      </c>
    </row>
    <row r="1411" customFormat="false" ht="15" hidden="false" customHeight="false" outlineLevel="0" collapsed="false">
      <c r="A1411" s="14" t="str">
        <f aca="false">'SKU Master'!A1411</f>
        <v>07-01410</v>
      </c>
      <c r="B1411" s="14" t="str">
        <f aca="false">VLOOKUP(A1411,'SKU Master'!$A:$N,6,FALSE())</f>
        <v>Thrift Row Spicy Steak Sauce, 20 oz</v>
      </c>
      <c r="C1411" s="15" t="n">
        <v>4.4</v>
      </c>
      <c r="D1411" s="15" t="n">
        <v>4</v>
      </c>
      <c r="E1411" s="15" t="n">
        <v>3.8</v>
      </c>
      <c r="F1411" s="16" t="s">
        <v>12290</v>
      </c>
      <c r="G1411" s="16" t="s">
        <v>12021</v>
      </c>
      <c r="H1411" s="17" t="n">
        <v>2.32</v>
      </c>
      <c r="I1411" s="18" t="n">
        <f aca="false">('SKU Master'!I1411-H1411)/'SKU Master'!I1411</f>
        <v>0.403598971722365</v>
      </c>
      <c r="J1411" s="16" t="n">
        <v>2</v>
      </c>
      <c r="K1411" s="19" t="n">
        <f aca="false">J1411*C1411</f>
        <v>8.8</v>
      </c>
      <c r="L1411" s="16" t="s">
        <v>12295</v>
      </c>
      <c r="M1411" s="16" t="s">
        <v>12292</v>
      </c>
      <c r="N1411" s="16" t="s">
        <v>12017</v>
      </c>
      <c r="O1411" s="16" t="s">
        <v>12300</v>
      </c>
      <c r="P1411" s="16" t="s">
        <v>12298</v>
      </c>
      <c r="Q1411" s="16" t="s">
        <v>12017</v>
      </c>
    </row>
    <row r="1412" customFormat="false" ht="15" hidden="false" customHeight="false" outlineLevel="0" collapsed="false">
      <c r="A1412" s="14" t="str">
        <f aca="false">'SKU Master'!A1412</f>
        <v>07-01411</v>
      </c>
      <c r="B1412" s="14" t="str">
        <f aca="false">VLOOKUP(A1412,'SKU Master'!$A:$N,6,FALSE())</f>
        <v>Golden Grain Co. Reduced Sugar Horseradish, 12 oz</v>
      </c>
      <c r="C1412" s="15" t="n">
        <v>4.6</v>
      </c>
      <c r="D1412" s="15" t="n">
        <v>8</v>
      </c>
      <c r="E1412" s="15" t="n">
        <v>4.5</v>
      </c>
      <c r="F1412" s="16" t="s">
        <v>12290</v>
      </c>
      <c r="G1412" s="16" t="s">
        <v>12017</v>
      </c>
      <c r="H1412" s="17" t="n">
        <v>2.5</v>
      </c>
      <c r="I1412" s="18" t="n">
        <f aca="false">('SKU Master'!I1412-H1412)/'SKU Master'!I1412</f>
        <v>0.3734335839599</v>
      </c>
      <c r="J1412" s="16" t="n">
        <v>5</v>
      </c>
      <c r="K1412" s="19" t="n">
        <f aca="false">J1412*C1412</f>
        <v>23</v>
      </c>
      <c r="L1412" s="16" t="s">
        <v>12295</v>
      </c>
      <c r="M1412" s="16" t="s">
        <v>12292</v>
      </c>
      <c r="N1412" s="16" t="s">
        <v>12017</v>
      </c>
      <c r="O1412" s="16" t="s">
        <v>12300</v>
      </c>
      <c r="P1412" s="16" t="s">
        <v>12296</v>
      </c>
      <c r="Q1412" s="16" t="s">
        <v>12017</v>
      </c>
    </row>
    <row r="1413" customFormat="false" ht="15" hidden="false" customHeight="false" outlineLevel="0" collapsed="false">
      <c r="A1413" s="14" t="str">
        <f aca="false">'SKU Master'!A1413</f>
        <v>07-01412</v>
      </c>
      <c r="B1413" s="14" t="str">
        <f aca="false">VLOOKUP(A1413,'SKU Master'!$A:$N,6,FALSE())</f>
        <v>Kettle Row Worcestershire Sauce, 32 oz</v>
      </c>
      <c r="C1413" s="15" t="n">
        <v>2.9</v>
      </c>
      <c r="D1413" s="15" t="n">
        <v>8.5</v>
      </c>
      <c r="E1413" s="15" t="n">
        <v>4.2</v>
      </c>
      <c r="F1413" s="16" t="s">
        <v>12290</v>
      </c>
      <c r="G1413" s="16" t="s">
        <v>12021</v>
      </c>
      <c r="H1413" s="17" t="n">
        <v>2.07</v>
      </c>
      <c r="I1413" s="18" t="n">
        <f aca="false">('SKU Master'!I1413-H1413)/'SKU Master'!I1413</f>
        <v>0.389380530973451</v>
      </c>
      <c r="J1413" s="16" t="n">
        <v>5</v>
      </c>
      <c r="K1413" s="19" t="n">
        <f aca="false">J1413*C1413</f>
        <v>14.5</v>
      </c>
      <c r="L1413" s="16" t="s">
        <v>12295</v>
      </c>
      <c r="M1413" s="16" t="s">
        <v>12292</v>
      </c>
      <c r="N1413" s="16" t="s">
        <v>12017</v>
      </c>
      <c r="O1413" s="16" t="s">
        <v>12300</v>
      </c>
      <c r="P1413" s="16" t="s">
        <v>12297</v>
      </c>
      <c r="Q1413" s="16" t="s">
        <v>12017</v>
      </c>
    </row>
    <row r="1414" customFormat="false" ht="15" hidden="false" customHeight="false" outlineLevel="0" collapsed="false">
      <c r="A1414" s="14" t="str">
        <f aca="false">'SKU Master'!A1414</f>
        <v>07-01413</v>
      </c>
      <c r="B1414" s="14" t="str">
        <f aca="false">VLOOKUP(A1414,'SKU Master'!$A:$N,6,FALSE())</f>
        <v>Golden Grain Co. Yellow Mustard, 32 oz</v>
      </c>
      <c r="C1414" s="15" t="n">
        <v>3.3</v>
      </c>
      <c r="D1414" s="15" t="n">
        <v>5.9</v>
      </c>
      <c r="E1414" s="15" t="n">
        <v>4.8</v>
      </c>
      <c r="F1414" s="16" t="s">
        <v>12290</v>
      </c>
      <c r="G1414" s="16" t="s">
        <v>12021</v>
      </c>
      <c r="H1414" s="17" t="n">
        <v>1.53</v>
      </c>
      <c r="I1414" s="18" t="n">
        <f aca="false">('SKU Master'!I1414-H1414)/'SKU Master'!I1414</f>
        <v>0.359832635983264</v>
      </c>
      <c r="J1414" s="16" t="n">
        <v>4</v>
      </c>
      <c r="K1414" s="19" t="n">
        <f aca="false">J1414*C1414</f>
        <v>13.2</v>
      </c>
      <c r="L1414" s="16" t="s">
        <v>12295</v>
      </c>
      <c r="M1414" s="16" t="s">
        <v>12292</v>
      </c>
      <c r="N1414" s="16" t="s">
        <v>12017</v>
      </c>
      <c r="O1414" s="16" t="s">
        <v>12300</v>
      </c>
      <c r="P1414" s="16" t="s">
        <v>12296</v>
      </c>
      <c r="Q1414" s="16" t="s">
        <v>12017</v>
      </c>
    </row>
    <row r="1415" customFormat="false" ht="15" hidden="false" customHeight="false" outlineLevel="0" collapsed="false">
      <c r="A1415" s="14" t="str">
        <f aca="false">'SKU Master'!A1415</f>
        <v>07-01414</v>
      </c>
      <c r="B1415" s="14" t="str">
        <f aca="false">VLOOKUP(A1415,'SKU Master'!$A:$N,6,FALSE())</f>
        <v>Golden Grain Co. Spicy Relish, 32 oz</v>
      </c>
      <c r="C1415" s="15" t="n">
        <v>4.3</v>
      </c>
      <c r="D1415" s="15" t="n">
        <v>4.9</v>
      </c>
      <c r="E1415" s="15" t="n">
        <v>3.1</v>
      </c>
      <c r="F1415" s="16" t="s">
        <v>12290</v>
      </c>
      <c r="G1415" s="16" t="s">
        <v>12017</v>
      </c>
      <c r="H1415" s="17" t="n">
        <v>3.84</v>
      </c>
      <c r="I1415" s="18" t="n">
        <f aca="false">('SKU Master'!I1415-H1415)/'SKU Master'!I1415</f>
        <v>0.287569573283859</v>
      </c>
      <c r="J1415" s="16" t="n">
        <v>4</v>
      </c>
      <c r="K1415" s="19" t="n">
        <f aca="false">J1415*C1415</f>
        <v>17.2</v>
      </c>
      <c r="L1415" s="16" t="s">
        <v>12295</v>
      </c>
      <c r="M1415" s="16" t="s">
        <v>12292</v>
      </c>
      <c r="N1415" s="16" t="s">
        <v>12017</v>
      </c>
      <c r="O1415" s="16" t="s">
        <v>12300</v>
      </c>
      <c r="P1415" s="16" t="s">
        <v>12296</v>
      </c>
      <c r="Q1415" s="16" t="s">
        <v>12017</v>
      </c>
    </row>
    <row r="1416" customFormat="false" ht="15" hidden="false" customHeight="false" outlineLevel="0" collapsed="false">
      <c r="A1416" s="14" t="str">
        <f aca="false">'SKU Master'!A1416</f>
        <v>07-01415</v>
      </c>
      <c r="B1416" s="14" t="str">
        <f aca="false">VLOOKUP(A1416,'SKU Master'!$A:$N,6,FALSE())</f>
        <v>Orchard Spread Reduced Sugar Horseradish, 20 oz</v>
      </c>
      <c r="C1416" s="15" t="n">
        <v>3.3</v>
      </c>
      <c r="D1416" s="15" t="n">
        <v>7.5</v>
      </c>
      <c r="E1416" s="15" t="n">
        <v>2.6</v>
      </c>
      <c r="F1416" s="16" t="s">
        <v>12290</v>
      </c>
      <c r="G1416" s="16" t="s">
        <v>12021</v>
      </c>
      <c r="H1416" s="17" t="n">
        <v>2.71</v>
      </c>
      <c r="I1416" s="18" t="n">
        <f aca="false">('SKU Master'!I1416-H1416)/'SKU Master'!I1416</f>
        <v>0.382687927107061</v>
      </c>
      <c r="J1416" s="16" t="n">
        <v>6</v>
      </c>
      <c r="K1416" s="19" t="n">
        <f aca="false">J1416*C1416</f>
        <v>19.8</v>
      </c>
      <c r="L1416" s="16" t="s">
        <v>12295</v>
      </c>
      <c r="M1416" s="16" t="s">
        <v>12292</v>
      </c>
      <c r="N1416" s="16" t="s">
        <v>12017</v>
      </c>
      <c r="O1416" s="16" t="s">
        <v>12300</v>
      </c>
      <c r="P1416" s="16" t="s">
        <v>12297</v>
      </c>
      <c r="Q1416" s="16" t="s">
        <v>12017</v>
      </c>
    </row>
    <row r="1417" customFormat="false" ht="15" hidden="false" customHeight="false" outlineLevel="0" collapsed="false">
      <c r="A1417" s="14" t="str">
        <f aca="false">'SKU Master'!A1417</f>
        <v>07-01416</v>
      </c>
      <c r="B1417" s="14" t="str">
        <f aca="false">VLOOKUP(A1417,'SKU Master'!$A:$N,6,FALSE())</f>
        <v>Redbarn Reduced Sugar Dijon Mustard, 20 oz</v>
      </c>
      <c r="C1417" s="15" t="n">
        <v>3.5</v>
      </c>
      <c r="D1417" s="15" t="n">
        <v>5.4</v>
      </c>
      <c r="E1417" s="15" t="n">
        <v>4.4</v>
      </c>
      <c r="F1417" s="16" t="s">
        <v>12290</v>
      </c>
      <c r="G1417" s="16" t="s">
        <v>12021</v>
      </c>
      <c r="H1417" s="17" t="n">
        <v>1.9</v>
      </c>
      <c r="I1417" s="18" t="n">
        <f aca="false">('SKU Master'!I1417-H1417)/'SKU Master'!I1417</f>
        <v>0.342560553633218</v>
      </c>
      <c r="J1417" s="16" t="n">
        <v>2</v>
      </c>
      <c r="K1417" s="19" t="n">
        <f aca="false">J1417*C1417</f>
        <v>7</v>
      </c>
      <c r="L1417" s="16" t="s">
        <v>12295</v>
      </c>
      <c r="M1417" s="16" t="s">
        <v>12292</v>
      </c>
      <c r="N1417" s="16" t="s">
        <v>12017</v>
      </c>
      <c r="O1417" s="16" t="s">
        <v>12300</v>
      </c>
      <c r="P1417" s="16" t="s">
        <v>12298</v>
      </c>
      <c r="Q1417" s="16" t="s">
        <v>12017</v>
      </c>
    </row>
    <row r="1418" customFormat="false" ht="15" hidden="false" customHeight="false" outlineLevel="0" collapsed="false">
      <c r="A1418" s="14" t="str">
        <f aca="false">'SKU Master'!A1418</f>
        <v>07-01417</v>
      </c>
      <c r="B1418" s="14" t="str">
        <f aca="false">VLOOKUP(A1418,'SKU Master'!$A:$N,6,FALSE())</f>
        <v>Golden Grain Co. Spicy Yellow Mustard, 20 oz</v>
      </c>
      <c r="C1418" s="15" t="n">
        <v>3</v>
      </c>
      <c r="D1418" s="15" t="n">
        <v>7.4</v>
      </c>
      <c r="E1418" s="15" t="n">
        <v>3</v>
      </c>
      <c r="F1418" s="16" t="s">
        <v>12290</v>
      </c>
      <c r="G1418" s="16" t="s">
        <v>12021</v>
      </c>
      <c r="H1418" s="17" t="n">
        <v>2.65</v>
      </c>
      <c r="I1418" s="18" t="n">
        <f aca="false">('SKU Master'!I1418-H1418)/'SKU Master'!I1418</f>
        <v>0.409799554565702</v>
      </c>
      <c r="J1418" s="16" t="n">
        <v>3</v>
      </c>
      <c r="K1418" s="19" t="n">
        <f aca="false">J1418*C1418</f>
        <v>9</v>
      </c>
      <c r="L1418" s="16" t="s">
        <v>12295</v>
      </c>
      <c r="M1418" s="16" t="s">
        <v>12292</v>
      </c>
      <c r="N1418" s="16" t="s">
        <v>12017</v>
      </c>
      <c r="O1418" s="16" t="s">
        <v>12300</v>
      </c>
      <c r="P1418" s="16" t="s">
        <v>12296</v>
      </c>
      <c r="Q1418" s="16" t="s">
        <v>12017</v>
      </c>
    </row>
    <row r="1419" customFormat="false" ht="15" hidden="false" customHeight="false" outlineLevel="0" collapsed="false">
      <c r="A1419" s="14" t="str">
        <f aca="false">'SKU Master'!A1419</f>
        <v>07-01418</v>
      </c>
      <c r="B1419" s="14" t="str">
        <f aca="false">VLOOKUP(A1419,'SKU Master'!$A:$N,6,FALSE())</f>
        <v>Kettle Row Spicy Worcestershire Sauce, 32 oz</v>
      </c>
      <c r="C1419" s="15" t="n">
        <v>2.8</v>
      </c>
      <c r="D1419" s="15" t="n">
        <v>5.9</v>
      </c>
      <c r="E1419" s="15" t="n">
        <v>3</v>
      </c>
      <c r="F1419" s="16" t="s">
        <v>12290</v>
      </c>
      <c r="G1419" s="16" t="s">
        <v>12021</v>
      </c>
      <c r="H1419" s="17" t="n">
        <v>2.26</v>
      </c>
      <c r="I1419" s="18" t="n">
        <f aca="false">('SKU Master'!I1419-H1419)/'SKU Master'!I1419</f>
        <v>0.35243553008596</v>
      </c>
      <c r="J1419" s="16" t="n">
        <v>6</v>
      </c>
      <c r="K1419" s="19" t="n">
        <f aca="false">J1419*C1419</f>
        <v>16.8</v>
      </c>
      <c r="L1419" s="16" t="s">
        <v>12295</v>
      </c>
      <c r="M1419" s="16" t="s">
        <v>12292</v>
      </c>
      <c r="N1419" s="16" t="s">
        <v>12017</v>
      </c>
      <c r="O1419" s="16" t="s">
        <v>12300</v>
      </c>
      <c r="P1419" s="16" t="s">
        <v>12297</v>
      </c>
      <c r="Q1419" s="16" t="s">
        <v>12017</v>
      </c>
    </row>
    <row r="1420" customFormat="false" ht="15" hidden="false" customHeight="false" outlineLevel="0" collapsed="false">
      <c r="A1420" s="14" t="str">
        <f aca="false">'SKU Master'!A1420</f>
        <v>07-01419</v>
      </c>
      <c r="B1420" s="14" t="str">
        <f aca="false">VLOOKUP(A1420,'SKU Master'!$A:$N,6,FALSE())</f>
        <v>Orchard Spread Reduced Sugar Yellow Mustard, 32 oz</v>
      </c>
      <c r="C1420" s="15" t="n">
        <v>4</v>
      </c>
      <c r="D1420" s="15" t="n">
        <v>4.1</v>
      </c>
      <c r="E1420" s="15" t="n">
        <v>4.8</v>
      </c>
      <c r="F1420" s="16" t="s">
        <v>12290</v>
      </c>
      <c r="G1420" s="16" t="s">
        <v>12021</v>
      </c>
      <c r="H1420" s="17" t="n">
        <v>3.86</v>
      </c>
      <c r="I1420" s="18" t="n">
        <f aca="false">('SKU Master'!I1420-H1420)/'SKU Master'!I1420</f>
        <v>0.283858998144712</v>
      </c>
      <c r="J1420" s="16" t="n">
        <v>2</v>
      </c>
      <c r="K1420" s="19" t="n">
        <f aca="false">J1420*C1420</f>
        <v>8</v>
      </c>
      <c r="L1420" s="16" t="s">
        <v>12295</v>
      </c>
      <c r="M1420" s="16" t="s">
        <v>12292</v>
      </c>
      <c r="N1420" s="16" t="s">
        <v>12017</v>
      </c>
      <c r="O1420" s="16" t="s">
        <v>12300</v>
      </c>
      <c r="P1420" s="16" t="s">
        <v>12298</v>
      </c>
      <c r="Q1420" s="16" t="s">
        <v>12017</v>
      </c>
    </row>
    <row r="1421" customFormat="false" ht="15" hidden="false" customHeight="false" outlineLevel="0" collapsed="false">
      <c r="A1421" s="14" t="str">
        <f aca="false">'SKU Master'!A1421</f>
        <v>07-01420</v>
      </c>
      <c r="B1421" s="14" t="str">
        <f aca="false">VLOOKUP(A1421,'SKU Master'!$A:$N,6,FALSE())</f>
        <v>Kettle Row Hot Sauce, 20 oz</v>
      </c>
      <c r="C1421" s="15" t="n">
        <v>3.4</v>
      </c>
      <c r="D1421" s="15" t="n">
        <v>5.9</v>
      </c>
      <c r="E1421" s="15" t="n">
        <v>4.3</v>
      </c>
      <c r="F1421" s="16" t="s">
        <v>12290</v>
      </c>
      <c r="G1421" s="16" t="s">
        <v>12017</v>
      </c>
      <c r="H1421" s="17" t="n">
        <v>3.69</v>
      </c>
      <c r="I1421" s="18" t="n">
        <f aca="false">('SKU Master'!I1421-H1421)/'SKU Master'!I1421</f>
        <v>0.315398886827458</v>
      </c>
      <c r="J1421" s="16" t="n">
        <v>4</v>
      </c>
      <c r="K1421" s="19" t="n">
        <f aca="false">J1421*C1421</f>
        <v>13.6</v>
      </c>
      <c r="L1421" s="16" t="s">
        <v>12295</v>
      </c>
      <c r="M1421" s="16" t="s">
        <v>12292</v>
      </c>
      <c r="N1421" s="16" t="s">
        <v>12017</v>
      </c>
      <c r="O1421" s="16" t="s">
        <v>12300</v>
      </c>
      <c r="P1421" s="16" t="s">
        <v>12296</v>
      </c>
      <c r="Q1421" s="16" t="s">
        <v>12017</v>
      </c>
    </row>
    <row r="1422" customFormat="false" ht="15" hidden="false" customHeight="false" outlineLevel="0" collapsed="false">
      <c r="A1422" s="14" t="str">
        <f aca="false">'SKU Master'!A1422</f>
        <v>07-01421</v>
      </c>
      <c r="B1422" s="14" t="str">
        <f aca="false">VLOOKUP(A1422,'SKU Master'!$A:$N,6,FALSE())</f>
        <v>Orchard Spread Yellow Mustard, 12 oz</v>
      </c>
      <c r="C1422" s="15" t="n">
        <v>3.3</v>
      </c>
      <c r="D1422" s="15" t="n">
        <v>7.5</v>
      </c>
      <c r="E1422" s="15" t="n">
        <v>4.9</v>
      </c>
      <c r="F1422" s="16" t="s">
        <v>12290</v>
      </c>
      <c r="G1422" s="16" t="s">
        <v>12021</v>
      </c>
      <c r="H1422" s="17" t="n">
        <v>3.19</v>
      </c>
      <c r="I1422" s="18" t="n">
        <f aca="false">('SKU Master'!I1422-H1422)/'SKU Master'!I1422</f>
        <v>0.396975425330813</v>
      </c>
      <c r="J1422" s="16" t="n">
        <v>5</v>
      </c>
      <c r="K1422" s="19" t="n">
        <f aca="false">J1422*C1422</f>
        <v>16.5</v>
      </c>
      <c r="L1422" s="16" t="s">
        <v>12295</v>
      </c>
      <c r="M1422" s="16" t="s">
        <v>12292</v>
      </c>
      <c r="N1422" s="16" t="s">
        <v>12017</v>
      </c>
      <c r="O1422" s="16" t="s">
        <v>12300</v>
      </c>
      <c r="P1422" s="16" t="s">
        <v>12297</v>
      </c>
      <c r="Q1422" s="16" t="s">
        <v>12017</v>
      </c>
    </row>
    <row r="1423" customFormat="false" ht="15" hidden="false" customHeight="false" outlineLevel="0" collapsed="false">
      <c r="A1423" s="14" t="str">
        <f aca="false">'SKU Master'!A1423</f>
        <v>07-01422</v>
      </c>
      <c r="B1423" s="14" t="str">
        <f aca="false">VLOOKUP(A1423,'SKU Master'!$A:$N,6,FALSE())</f>
        <v>Roastport Horseradish, 20 oz</v>
      </c>
      <c r="C1423" s="15" t="n">
        <v>4.6</v>
      </c>
      <c r="D1423" s="15" t="n">
        <v>4.4</v>
      </c>
      <c r="E1423" s="15" t="n">
        <v>3.4</v>
      </c>
      <c r="F1423" s="16" t="s">
        <v>12290</v>
      </c>
      <c r="G1423" s="16" t="s">
        <v>12021</v>
      </c>
      <c r="H1423" s="17" t="n">
        <v>1.82</v>
      </c>
      <c r="I1423" s="18" t="n">
        <f aca="false">('SKU Master'!I1423-H1423)/'SKU Master'!I1423</f>
        <v>0.391304347826087</v>
      </c>
      <c r="J1423" s="16" t="n">
        <v>6</v>
      </c>
      <c r="K1423" s="19" t="n">
        <f aca="false">J1423*C1423</f>
        <v>27.6</v>
      </c>
      <c r="L1423" s="16" t="s">
        <v>12295</v>
      </c>
      <c r="M1423" s="16" t="s">
        <v>12292</v>
      </c>
      <c r="N1423" s="16" t="s">
        <v>12017</v>
      </c>
      <c r="O1423" s="16" t="s">
        <v>12300</v>
      </c>
      <c r="P1423" s="16" t="s">
        <v>12297</v>
      </c>
      <c r="Q1423" s="16" t="s">
        <v>12017</v>
      </c>
    </row>
    <row r="1424" customFormat="false" ht="15" hidden="false" customHeight="false" outlineLevel="0" collapsed="false">
      <c r="A1424" s="14" t="str">
        <f aca="false">'SKU Master'!A1424</f>
        <v>07-01423</v>
      </c>
      <c r="B1424" s="14" t="str">
        <f aca="false">VLOOKUP(A1424,'SKU Master'!$A:$N,6,FALSE())</f>
        <v>Kettle Row Spicy Hot Sauce, 12 oz</v>
      </c>
      <c r="C1424" s="15" t="n">
        <v>2.8</v>
      </c>
      <c r="D1424" s="15" t="n">
        <v>7.3</v>
      </c>
      <c r="E1424" s="15" t="n">
        <v>2.8</v>
      </c>
      <c r="F1424" s="16" t="s">
        <v>12290</v>
      </c>
      <c r="G1424" s="16" t="s">
        <v>12021</v>
      </c>
      <c r="H1424" s="17" t="n">
        <v>3.04</v>
      </c>
      <c r="I1424" s="18" t="n">
        <f aca="false">('SKU Master'!I1424-H1424)/'SKU Master'!I1424</f>
        <v>0.365344467640919</v>
      </c>
      <c r="J1424" s="16" t="n">
        <v>6</v>
      </c>
      <c r="K1424" s="19" t="n">
        <f aca="false">J1424*C1424</f>
        <v>16.8</v>
      </c>
      <c r="L1424" s="16" t="s">
        <v>12295</v>
      </c>
      <c r="M1424" s="16" t="s">
        <v>12292</v>
      </c>
      <c r="N1424" s="16" t="s">
        <v>12017</v>
      </c>
      <c r="O1424" s="16" t="s">
        <v>12300</v>
      </c>
      <c r="P1424" s="16" t="s">
        <v>12297</v>
      </c>
      <c r="Q1424" s="16" t="s">
        <v>12017</v>
      </c>
    </row>
    <row r="1425" customFormat="false" ht="15" hidden="false" customHeight="false" outlineLevel="0" collapsed="false">
      <c r="A1425" s="14" t="str">
        <f aca="false">'SKU Master'!A1425</f>
        <v>07-01424</v>
      </c>
      <c r="B1425" s="14" t="str">
        <f aca="false">VLOOKUP(A1425,'SKU Master'!$A:$N,6,FALSE())</f>
        <v>Orchard Spread Spicy Dijon Mustard, 12 oz</v>
      </c>
      <c r="C1425" s="15" t="n">
        <v>4.8</v>
      </c>
      <c r="D1425" s="15" t="n">
        <v>5.6</v>
      </c>
      <c r="E1425" s="15" t="n">
        <v>2.8</v>
      </c>
      <c r="F1425" s="16" t="s">
        <v>12290</v>
      </c>
      <c r="G1425" s="16" t="s">
        <v>12017</v>
      </c>
      <c r="H1425" s="17" t="n">
        <v>1.48</v>
      </c>
      <c r="I1425" s="18" t="n">
        <f aca="false">('SKU Master'!I1425-H1425)/'SKU Master'!I1425</f>
        <v>0.380753138075314</v>
      </c>
      <c r="J1425" s="16" t="n">
        <v>2</v>
      </c>
      <c r="K1425" s="19" t="n">
        <f aca="false">J1425*C1425</f>
        <v>9.6</v>
      </c>
      <c r="L1425" s="16" t="s">
        <v>12295</v>
      </c>
      <c r="M1425" s="16" t="s">
        <v>12292</v>
      </c>
      <c r="N1425" s="16" t="s">
        <v>12017</v>
      </c>
      <c r="O1425" s="16" t="s">
        <v>12300</v>
      </c>
      <c r="P1425" s="16" t="s">
        <v>12298</v>
      </c>
      <c r="Q1425" s="16" t="s">
        <v>12017</v>
      </c>
    </row>
    <row r="1426" customFormat="false" ht="15" hidden="false" customHeight="false" outlineLevel="0" collapsed="false">
      <c r="A1426" s="14" t="str">
        <f aca="false">'SKU Master'!A1426</f>
        <v>07-01425</v>
      </c>
      <c r="B1426" s="14" t="str">
        <f aca="false">VLOOKUP(A1426,'SKU Master'!$A:$N,6,FALSE())</f>
        <v>Wheatstone Spicy Mayonnaise, 32 oz</v>
      </c>
      <c r="C1426" s="15" t="n">
        <v>4.4</v>
      </c>
      <c r="D1426" s="15" t="n">
        <v>4.2</v>
      </c>
      <c r="E1426" s="15" t="n">
        <v>3.1</v>
      </c>
      <c r="F1426" s="16" t="s">
        <v>12290</v>
      </c>
      <c r="G1426" s="16" t="s">
        <v>12017</v>
      </c>
      <c r="H1426" s="17" t="n">
        <v>3.76</v>
      </c>
      <c r="I1426" s="18" t="n">
        <f aca="false">('SKU Master'!I1426-H1426)/'SKU Master'!I1426</f>
        <v>0.31511839708561</v>
      </c>
      <c r="J1426" s="16" t="n">
        <v>4</v>
      </c>
      <c r="K1426" s="19" t="n">
        <f aca="false">J1426*C1426</f>
        <v>17.6</v>
      </c>
      <c r="L1426" s="16" t="s">
        <v>12295</v>
      </c>
      <c r="M1426" s="16" t="s">
        <v>12292</v>
      </c>
      <c r="N1426" s="16" t="s">
        <v>12017</v>
      </c>
      <c r="O1426" s="16" t="s">
        <v>12300</v>
      </c>
      <c r="P1426" s="16" t="s">
        <v>12296</v>
      </c>
      <c r="Q1426" s="16" t="s">
        <v>12017</v>
      </c>
    </row>
    <row r="1427" customFormat="false" ht="15" hidden="false" customHeight="false" outlineLevel="0" collapsed="false">
      <c r="A1427" s="14" t="str">
        <f aca="false">'SKU Master'!A1427</f>
        <v>07-01426</v>
      </c>
      <c r="B1427" s="14" t="str">
        <f aca="false">VLOOKUP(A1427,'SKU Master'!$A:$N,6,FALSE())</f>
        <v>Nutgrove Spicy Steak Sauce, 20 oz</v>
      </c>
      <c r="C1427" s="15" t="n">
        <v>4.3</v>
      </c>
      <c r="D1427" s="15" t="n">
        <v>5.4</v>
      </c>
      <c r="E1427" s="15" t="n">
        <v>3.2</v>
      </c>
      <c r="F1427" s="16" t="s">
        <v>12290</v>
      </c>
      <c r="G1427" s="16" t="s">
        <v>12021</v>
      </c>
      <c r="H1427" s="17" t="n">
        <v>3.23</v>
      </c>
      <c r="I1427" s="18" t="n">
        <f aca="false">('SKU Master'!I1427-H1427)/'SKU Master'!I1427</f>
        <v>0.411657559198543</v>
      </c>
      <c r="J1427" s="16" t="n">
        <v>5</v>
      </c>
      <c r="K1427" s="19" t="n">
        <f aca="false">J1427*C1427</f>
        <v>21.5</v>
      </c>
      <c r="L1427" s="16" t="s">
        <v>12295</v>
      </c>
      <c r="M1427" s="16" t="s">
        <v>12292</v>
      </c>
      <c r="N1427" s="16" t="s">
        <v>12017</v>
      </c>
      <c r="O1427" s="16" t="s">
        <v>12300</v>
      </c>
      <c r="P1427" s="16" t="s">
        <v>12297</v>
      </c>
      <c r="Q1427" s="16" t="s">
        <v>12017</v>
      </c>
    </row>
    <row r="1428" customFormat="false" ht="15" hidden="false" customHeight="false" outlineLevel="0" collapsed="false">
      <c r="A1428" s="14" t="str">
        <f aca="false">'SKU Master'!A1428</f>
        <v>07-01427</v>
      </c>
      <c r="B1428" s="14" t="str">
        <f aca="false">VLOOKUP(A1428,'SKU Master'!$A:$N,6,FALSE())</f>
        <v>Wheatstone Spicy Mayonnaise, 20 oz</v>
      </c>
      <c r="C1428" s="15" t="n">
        <v>3</v>
      </c>
      <c r="D1428" s="15" t="n">
        <v>5.2</v>
      </c>
      <c r="E1428" s="15" t="n">
        <v>3.7</v>
      </c>
      <c r="F1428" s="16" t="s">
        <v>12290</v>
      </c>
      <c r="G1428" s="16" t="s">
        <v>12021</v>
      </c>
      <c r="H1428" s="17" t="n">
        <v>1.8</v>
      </c>
      <c r="I1428" s="18" t="n">
        <f aca="false">('SKU Master'!I1428-H1428)/'SKU Master'!I1428</f>
        <v>0.354838709677419</v>
      </c>
      <c r="J1428" s="16" t="n">
        <v>5</v>
      </c>
      <c r="K1428" s="19" t="n">
        <f aca="false">J1428*C1428</f>
        <v>15</v>
      </c>
      <c r="L1428" s="16" t="s">
        <v>12295</v>
      </c>
      <c r="M1428" s="16" t="s">
        <v>12292</v>
      </c>
      <c r="N1428" s="16" t="s">
        <v>12017</v>
      </c>
      <c r="O1428" s="16" t="s">
        <v>12300</v>
      </c>
      <c r="P1428" s="16" t="s">
        <v>12296</v>
      </c>
      <c r="Q1428" s="16" t="s">
        <v>12017</v>
      </c>
    </row>
    <row r="1429" customFormat="false" ht="15" hidden="false" customHeight="false" outlineLevel="0" collapsed="false">
      <c r="A1429" s="14" t="str">
        <f aca="false">'SKU Master'!A1429</f>
        <v>07-01428</v>
      </c>
      <c r="B1429" s="14" t="str">
        <f aca="false">VLOOKUP(A1429,'SKU Master'!$A:$N,6,FALSE())</f>
        <v>Nutgrove Reduced Sugar Relish, 12 oz</v>
      </c>
      <c r="C1429" s="15" t="n">
        <v>3.1</v>
      </c>
      <c r="D1429" s="15" t="n">
        <v>8.3</v>
      </c>
      <c r="E1429" s="15" t="n">
        <v>3.9</v>
      </c>
      <c r="F1429" s="16" t="s">
        <v>12290</v>
      </c>
      <c r="G1429" s="16" t="s">
        <v>12021</v>
      </c>
      <c r="H1429" s="17" t="n">
        <v>2.77</v>
      </c>
      <c r="I1429" s="18" t="n">
        <f aca="false">('SKU Master'!I1429-H1429)/'SKU Master'!I1429</f>
        <v>0.305764411027569</v>
      </c>
      <c r="J1429" s="16" t="n">
        <v>4</v>
      </c>
      <c r="K1429" s="19" t="n">
        <f aca="false">J1429*C1429</f>
        <v>12.4</v>
      </c>
      <c r="L1429" s="16" t="s">
        <v>12295</v>
      </c>
      <c r="M1429" s="16" t="s">
        <v>12292</v>
      </c>
      <c r="N1429" s="16" t="s">
        <v>12017</v>
      </c>
      <c r="O1429" s="16" t="s">
        <v>12300</v>
      </c>
      <c r="P1429" s="16" t="s">
        <v>12296</v>
      </c>
      <c r="Q1429" s="16" t="s">
        <v>12017</v>
      </c>
    </row>
    <row r="1430" customFormat="false" ht="15" hidden="false" customHeight="false" outlineLevel="0" collapsed="false">
      <c r="A1430" s="14" t="str">
        <f aca="false">'SKU Master'!A1430</f>
        <v>07-01429</v>
      </c>
      <c r="B1430" s="14" t="str">
        <f aca="false">VLOOKUP(A1430,'SKU Master'!$A:$N,6,FALSE())</f>
        <v>Nutgrove Steak Sauce, 20 oz</v>
      </c>
      <c r="C1430" s="15" t="n">
        <v>3.2</v>
      </c>
      <c r="D1430" s="15" t="n">
        <v>6.4</v>
      </c>
      <c r="E1430" s="15" t="n">
        <v>3.4</v>
      </c>
      <c r="F1430" s="16" t="s">
        <v>12290</v>
      </c>
      <c r="G1430" s="16" t="s">
        <v>12017</v>
      </c>
      <c r="H1430" s="17" t="n">
        <v>3.51</v>
      </c>
      <c r="I1430" s="18" t="n">
        <f aca="false">('SKU Master'!I1430-H1430)/'SKU Master'!I1430</f>
        <v>0.296593186372746</v>
      </c>
      <c r="J1430" s="16" t="n">
        <v>3</v>
      </c>
      <c r="K1430" s="19" t="n">
        <f aca="false">J1430*C1430</f>
        <v>9.6</v>
      </c>
      <c r="L1430" s="16" t="s">
        <v>12295</v>
      </c>
      <c r="M1430" s="16" t="s">
        <v>12292</v>
      </c>
      <c r="N1430" s="16" t="s">
        <v>12017</v>
      </c>
      <c r="O1430" s="16" t="s">
        <v>12300</v>
      </c>
      <c r="P1430" s="16" t="s">
        <v>12298</v>
      </c>
      <c r="Q1430" s="16" t="s">
        <v>12017</v>
      </c>
    </row>
    <row r="1431" customFormat="false" ht="15" hidden="false" customHeight="false" outlineLevel="0" collapsed="false">
      <c r="A1431" s="14" t="str">
        <f aca="false">'SKU Master'!A1431</f>
        <v>07-01430</v>
      </c>
      <c r="B1431" s="14" t="str">
        <f aca="false">VLOOKUP(A1431,'SKU Master'!$A:$N,6,FALSE())</f>
        <v>Pepperlane Dijon Mustard, 32 oz</v>
      </c>
      <c r="C1431" s="15" t="n">
        <v>2.6</v>
      </c>
      <c r="D1431" s="15" t="n">
        <v>6.2</v>
      </c>
      <c r="E1431" s="15" t="n">
        <v>4</v>
      </c>
      <c r="F1431" s="16" t="s">
        <v>12290</v>
      </c>
      <c r="G1431" s="16" t="s">
        <v>12021</v>
      </c>
      <c r="H1431" s="17" t="n">
        <v>3.75</v>
      </c>
      <c r="I1431" s="18" t="n">
        <f aca="false">('SKU Master'!I1431-H1431)/'SKU Master'!I1431</f>
        <v>0.316939890710383</v>
      </c>
      <c r="J1431" s="16" t="n">
        <v>3</v>
      </c>
      <c r="K1431" s="19" t="n">
        <f aca="false">J1431*C1431</f>
        <v>7.8</v>
      </c>
      <c r="L1431" s="16" t="s">
        <v>12295</v>
      </c>
      <c r="M1431" s="16" t="s">
        <v>12292</v>
      </c>
      <c r="N1431" s="16" t="s">
        <v>12017</v>
      </c>
      <c r="O1431" s="16" t="s">
        <v>12300</v>
      </c>
      <c r="P1431" s="16" t="s">
        <v>12298</v>
      </c>
      <c r="Q1431" s="16" t="s">
        <v>12017</v>
      </c>
    </row>
    <row r="1432" customFormat="false" ht="15" hidden="false" customHeight="false" outlineLevel="0" collapsed="false">
      <c r="A1432" s="14" t="str">
        <f aca="false">'SKU Master'!A1432</f>
        <v>07-01431</v>
      </c>
      <c r="B1432" s="14" t="str">
        <f aca="false">VLOOKUP(A1432,'SKU Master'!$A:$N,6,FALSE())</f>
        <v>Redbarn Hot Sauce, 20 oz</v>
      </c>
      <c r="C1432" s="15" t="n">
        <v>3.1</v>
      </c>
      <c r="D1432" s="15" t="n">
        <v>8.2</v>
      </c>
      <c r="E1432" s="15" t="n">
        <v>4.8</v>
      </c>
      <c r="F1432" s="16" t="s">
        <v>12290</v>
      </c>
      <c r="G1432" s="16" t="s">
        <v>12021</v>
      </c>
      <c r="H1432" s="17" t="n">
        <v>3.89</v>
      </c>
      <c r="I1432" s="18" t="n">
        <f aca="false">('SKU Master'!I1432-H1432)/'SKU Master'!I1432</f>
        <v>0.29143897996357</v>
      </c>
      <c r="J1432" s="16" t="n">
        <v>2</v>
      </c>
      <c r="K1432" s="19" t="n">
        <f aca="false">J1432*C1432</f>
        <v>6.2</v>
      </c>
      <c r="L1432" s="16" t="s">
        <v>12295</v>
      </c>
      <c r="M1432" s="16" t="s">
        <v>12292</v>
      </c>
      <c r="N1432" s="16" t="s">
        <v>12017</v>
      </c>
      <c r="O1432" s="16" t="s">
        <v>12300</v>
      </c>
      <c r="P1432" s="16" t="s">
        <v>12298</v>
      </c>
      <c r="Q1432" s="16" t="s">
        <v>12017</v>
      </c>
    </row>
    <row r="1433" customFormat="false" ht="15" hidden="false" customHeight="false" outlineLevel="0" collapsed="false">
      <c r="A1433" s="14" t="str">
        <f aca="false">'SKU Master'!A1433</f>
        <v>07-01432</v>
      </c>
      <c r="B1433" s="14" t="str">
        <f aca="false">VLOOKUP(A1433,'SKU Master'!$A:$N,6,FALSE())</f>
        <v>Thrift Row Horseradish, 32 oz</v>
      </c>
      <c r="C1433" s="15" t="n">
        <v>3.7</v>
      </c>
      <c r="D1433" s="15" t="n">
        <v>5.3</v>
      </c>
      <c r="E1433" s="15" t="n">
        <v>4.6</v>
      </c>
      <c r="F1433" s="16" t="s">
        <v>12290</v>
      </c>
      <c r="G1433" s="16" t="s">
        <v>12021</v>
      </c>
      <c r="H1433" s="17" t="n">
        <v>2.48</v>
      </c>
      <c r="I1433" s="18" t="n">
        <f aca="false">('SKU Master'!I1433-H1433)/'SKU Master'!I1433</f>
        <v>0.447661469933185</v>
      </c>
      <c r="J1433" s="16" t="n">
        <v>6</v>
      </c>
      <c r="K1433" s="19" t="n">
        <f aca="false">J1433*C1433</f>
        <v>22.2</v>
      </c>
      <c r="L1433" s="16" t="s">
        <v>12295</v>
      </c>
      <c r="M1433" s="16" t="s">
        <v>12292</v>
      </c>
      <c r="N1433" s="16" t="s">
        <v>12017</v>
      </c>
      <c r="O1433" s="16" t="s">
        <v>12300</v>
      </c>
      <c r="P1433" s="16" t="s">
        <v>12297</v>
      </c>
      <c r="Q1433" s="16" t="s">
        <v>12017</v>
      </c>
    </row>
    <row r="1434" customFormat="false" ht="15" hidden="false" customHeight="false" outlineLevel="0" collapsed="false">
      <c r="A1434" s="14" t="str">
        <f aca="false">'SKU Master'!A1434</f>
        <v>07-01433</v>
      </c>
      <c r="B1434" s="14" t="str">
        <f aca="false">VLOOKUP(A1434,'SKU Master'!$A:$N,6,FALSE())</f>
        <v>Kettle Row Relish, 12 oz</v>
      </c>
      <c r="C1434" s="15" t="n">
        <v>2.7</v>
      </c>
      <c r="D1434" s="15" t="n">
        <v>5.1</v>
      </c>
      <c r="E1434" s="15" t="n">
        <v>3.4</v>
      </c>
      <c r="F1434" s="16" t="s">
        <v>12290</v>
      </c>
      <c r="G1434" s="16" t="s">
        <v>12021</v>
      </c>
      <c r="H1434" s="17" t="n">
        <v>2.35</v>
      </c>
      <c r="I1434" s="18" t="n">
        <f aca="false">('SKU Master'!I1434-H1434)/'SKU Master'!I1434</f>
        <v>0.326647564469914</v>
      </c>
      <c r="J1434" s="16" t="n">
        <v>5</v>
      </c>
      <c r="K1434" s="19" t="n">
        <f aca="false">J1434*C1434</f>
        <v>13.5</v>
      </c>
      <c r="L1434" s="16" t="s">
        <v>12295</v>
      </c>
      <c r="M1434" s="16" t="s">
        <v>12292</v>
      </c>
      <c r="N1434" s="16" t="s">
        <v>12017</v>
      </c>
      <c r="O1434" s="16" t="s">
        <v>12300</v>
      </c>
      <c r="P1434" s="16" t="s">
        <v>12296</v>
      </c>
      <c r="Q1434" s="16" t="s">
        <v>12017</v>
      </c>
    </row>
    <row r="1435" customFormat="false" ht="15" hidden="false" customHeight="false" outlineLevel="0" collapsed="false">
      <c r="A1435" s="14" t="str">
        <f aca="false">'SKU Master'!A1435</f>
        <v>07-01434</v>
      </c>
      <c r="B1435" s="14" t="str">
        <f aca="false">VLOOKUP(A1435,'SKU Master'!$A:$N,6,FALSE())</f>
        <v>Nutgrove Reduced Sugar Worcestershire Sauce, 20 oz</v>
      </c>
      <c r="C1435" s="15" t="n">
        <v>2.9</v>
      </c>
      <c r="D1435" s="15" t="n">
        <v>5.5</v>
      </c>
      <c r="E1435" s="15" t="n">
        <v>4.4</v>
      </c>
      <c r="F1435" s="16" t="s">
        <v>12290</v>
      </c>
      <c r="G1435" s="16" t="s">
        <v>12021</v>
      </c>
      <c r="H1435" s="17" t="n">
        <v>1.59</v>
      </c>
      <c r="I1435" s="18" t="n">
        <f aca="false">('SKU Master'!I1435-H1435)/'SKU Master'!I1435</f>
        <v>0.334728033472803</v>
      </c>
      <c r="J1435" s="16" t="n">
        <v>5</v>
      </c>
      <c r="K1435" s="19" t="n">
        <f aca="false">J1435*C1435</f>
        <v>14.5</v>
      </c>
      <c r="L1435" s="16" t="s">
        <v>12295</v>
      </c>
      <c r="M1435" s="16" t="s">
        <v>12292</v>
      </c>
      <c r="N1435" s="16" t="s">
        <v>12017</v>
      </c>
      <c r="O1435" s="16" t="s">
        <v>12300</v>
      </c>
      <c r="P1435" s="16" t="s">
        <v>12297</v>
      </c>
      <c r="Q1435" s="16" t="s">
        <v>12017</v>
      </c>
    </row>
    <row r="1436" customFormat="false" ht="15" hidden="false" customHeight="false" outlineLevel="0" collapsed="false">
      <c r="A1436" s="14" t="str">
        <f aca="false">'SKU Master'!A1436</f>
        <v>07-01435</v>
      </c>
      <c r="B1436" s="14" t="str">
        <f aca="false">VLOOKUP(A1436,'SKU Master'!$A:$N,6,FALSE())</f>
        <v>Thrift Row Spicy Worcestershire Sauce, 20 oz</v>
      </c>
      <c r="C1436" s="15" t="n">
        <v>3.4</v>
      </c>
      <c r="D1436" s="15" t="n">
        <v>8.7</v>
      </c>
      <c r="E1436" s="15" t="n">
        <v>4.5</v>
      </c>
      <c r="F1436" s="16" t="s">
        <v>12290</v>
      </c>
      <c r="G1436" s="16" t="s">
        <v>12021</v>
      </c>
      <c r="H1436" s="17" t="n">
        <v>2.19</v>
      </c>
      <c r="I1436" s="18" t="n">
        <f aca="false">('SKU Master'!I1436-H1436)/'SKU Master'!I1436</f>
        <v>0.451127819548872</v>
      </c>
      <c r="J1436" s="16" t="n">
        <v>5</v>
      </c>
      <c r="K1436" s="19" t="n">
        <f aca="false">J1436*C1436</f>
        <v>17</v>
      </c>
      <c r="L1436" s="16" t="s">
        <v>12295</v>
      </c>
      <c r="M1436" s="16" t="s">
        <v>12292</v>
      </c>
      <c r="N1436" s="16" t="s">
        <v>12017</v>
      </c>
      <c r="O1436" s="16" t="s">
        <v>12300</v>
      </c>
      <c r="P1436" s="16" t="s">
        <v>12297</v>
      </c>
      <c r="Q1436" s="16" t="s">
        <v>12017</v>
      </c>
    </row>
    <row r="1437" customFormat="false" ht="15" hidden="false" customHeight="false" outlineLevel="0" collapsed="false">
      <c r="A1437" s="14" t="str">
        <f aca="false">'SKU Master'!A1437</f>
        <v>07-01436</v>
      </c>
      <c r="B1437" s="14" t="str">
        <f aca="false">VLOOKUP(A1437,'SKU Master'!$A:$N,6,FALSE())</f>
        <v>Wheatstone Hot Sauce, 12 oz</v>
      </c>
      <c r="C1437" s="15" t="n">
        <v>4.3</v>
      </c>
      <c r="D1437" s="15" t="n">
        <v>6.4</v>
      </c>
      <c r="E1437" s="15" t="n">
        <v>3.8</v>
      </c>
      <c r="F1437" s="16" t="s">
        <v>12290</v>
      </c>
      <c r="G1437" s="16" t="s">
        <v>12017</v>
      </c>
      <c r="H1437" s="17" t="n">
        <v>3.52</v>
      </c>
      <c r="I1437" s="18" t="n">
        <f aca="false">('SKU Master'!I1437-H1437)/'SKU Master'!I1437</f>
        <v>0.294589178356713</v>
      </c>
      <c r="J1437" s="16" t="n">
        <v>4</v>
      </c>
      <c r="K1437" s="19" t="n">
        <f aca="false">J1437*C1437</f>
        <v>17.2</v>
      </c>
      <c r="L1437" s="16" t="s">
        <v>12295</v>
      </c>
      <c r="M1437" s="16" t="s">
        <v>12292</v>
      </c>
      <c r="N1437" s="16" t="s">
        <v>12017</v>
      </c>
      <c r="O1437" s="16" t="s">
        <v>12300</v>
      </c>
      <c r="P1437" s="16" t="s">
        <v>12296</v>
      </c>
      <c r="Q1437" s="16" t="s">
        <v>12017</v>
      </c>
    </row>
    <row r="1438" customFormat="false" ht="15" hidden="false" customHeight="false" outlineLevel="0" collapsed="false">
      <c r="A1438" s="14" t="str">
        <f aca="false">'SKU Master'!A1438</f>
        <v>07-01437</v>
      </c>
      <c r="B1438" s="14" t="str">
        <f aca="false">VLOOKUP(A1438,'SKU Master'!$A:$N,6,FALSE())</f>
        <v>Harborline Spicy Hot Sauce, 32 oz</v>
      </c>
      <c r="C1438" s="15" t="n">
        <v>4.6</v>
      </c>
      <c r="D1438" s="15" t="n">
        <v>5</v>
      </c>
      <c r="E1438" s="15" t="n">
        <v>4</v>
      </c>
      <c r="F1438" s="16" t="s">
        <v>12290</v>
      </c>
      <c r="G1438" s="16" t="s">
        <v>12021</v>
      </c>
      <c r="H1438" s="17" t="n">
        <v>2.77</v>
      </c>
      <c r="I1438" s="18" t="n">
        <f aca="false">('SKU Master'!I1438-H1438)/'SKU Master'!I1438</f>
        <v>0.433537832310838</v>
      </c>
      <c r="J1438" s="16" t="n">
        <v>2</v>
      </c>
      <c r="K1438" s="19" t="n">
        <f aca="false">J1438*C1438</f>
        <v>9.2</v>
      </c>
      <c r="L1438" s="16" t="s">
        <v>12295</v>
      </c>
      <c r="M1438" s="16" t="s">
        <v>12292</v>
      </c>
      <c r="N1438" s="16" t="s">
        <v>12017</v>
      </c>
      <c r="O1438" s="16" t="s">
        <v>12300</v>
      </c>
      <c r="P1438" s="16" t="s">
        <v>12298</v>
      </c>
      <c r="Q1438" s="16" t="s">
        <v>12017</v>
      </c>
    </row>
    <row r="1439" customFormat="false" ht="15" hidden="false" customHeight="false" outlineLevel="0" collapsed="false">
      <c r="A1439" s="14" t="str">
        <f aca="false">'SKU Master'!A1439</f>
        <v>07-01438</v>
      </c>
      <c r="B1439" s="14" t="str">
        <f aca="false">VLOOKUP(A1439,'SKU Master'!$A:$N,6,FALSE())</f>
        <v>Redbarn Spicy Mayonnaise, 32 oz</v>
      </c>
      <c r="C1439" s="15" t="n">
        <v>4.6</v>
      </c>
      <c r="D1439" s="15" t="n">
        <v>7.2</v>
      </c>
      <c r="E1439" s="15" t="n">
        <v>4.4</v>
      </c>
      <c r="F1439" s="16" t="s">
        <v>12290</v>
      </c>
      <c r="G1439" s="16" t="s">
        <v>12021</v>
      </c>
      <c r="H1439" s="17" t="n">
        <v>2.7</v>
      </c>
      <c r="I1439" s="18" t="n">
        <f aca="false">('SKU Master'!I1439-H1439)/'SKU Master'!I1439</f>
        <v>0.305912596401028</v>
      </c>
      <c r="J1439" s="16" t="n">
        <v>4</v>
      </c>
      <c r="K1439" s="19" t="n">
        <f aca="false">J1439*C1439</f>
        <v>18.4</v>
      </c>
      <c r="L1439" s="16" t="s">
        <v>12295</v>
      </c>
      <c r="M1439" s="16" t="s">
        <v>12292</v>
      </c>
      <c r="N1439" s="16" t="s">
        <v>12017</v>
      </c>
      <c r="O1439" s="16" t="s">
        <v>12300</v>
      </c>
      <c r="P1439" s="16" t="s">
        <v>12296</v>
      </c>
      <c r="Q1439" s="16" t="s">
        <v>12017</v>
      </c>
    </row>
    <row r="1440" customFormat="false" ht="15" hidden="false" customHeight="false" outlineLevel="0" collapsed="false">
      <c r="A1440" s="14" t="str">
        <f aca="false">'SKU Master'!A1440</f>
        <v>07-01439</v>
      </c>
      <c r="B1440" s="14" t="str">
        <f aca="false">VLOOKUP(A1440,'SKU Master'!$A:$N,6,FALSE())</f>
        <v>Orchard Spread Worcestershire Sauce, 32 oz</v>
      </c>
      <c r="C1440" s="15" t="n">
        <v>4.9</v>
      </c>
      <c r="D1440" s="15" t="n">
        <v>7.5</v>
      </c>
      <c r="E1440" s="15" t="n">
        <v>4.2</v>
      </c>
      <c r="F1440" s="16" t="s">
        <v>12290</v>
      </c>
      <c r="G1440" s="16" t="s">
        <v>12021</v>
      </c>
      <c r="H1440" s="17" t="n">
        <v>1.99</v>
      </c>
      <c r="I1440" s="18" t="n">
        <f aca="false">('SKU Master'!I1440-H1440)/'SKU Master'!I1440</f>
        <v>0.412979351032448</v>
      </c>
      <c r="J1440" s="16" t="n">
        <v>2</v>
      </c>
      <c r="K1440" s="19" t="n">
        <f aca="false">J1440*C1440</f>
        <v>9.8</v>
      </c>
      <c r="L1440" s="16" t="s">
        <v>12295</v>
      </c>
      <c r="M1440" s="16" t="s">
        <v>12292</v>
      </c>
      <c r="N1440" s="16" t="s">
        <v>12017</v>
      </c>
      <c r="O1440" s="16" t="s">
        <v>12300</v>
      </c>
      <c r="P1440" s="16" t="s">
        <v>12298</v>
      </c>
      <c r="Q1440" s="16" t="s">
        <v>12017</v>
      </c>
    </row>
    <row r="1441" customFormat="false" ht="15" hidden="false" customHeight="false" outlineLevel="0" collapsed="false">
      <c r="A1441" s="14" t="str">
        <f aca="false">'SKU Master'!A1441</f>
        <v>07-01440</v>
      </c>
      <c r="B1441" s="14" t="str">
        <f aca="false">VLOOKUP(A1441,'SKU Master'!$A:$N,6,FALSE())</f>
        <v>Kettle Row Ketchup, 32 oz</v>
      </c>
      <c r="C1441" s="15" t="n">
        <v>3.3</v>
      </c>
      <c r="D1441" s="15" t="n">
        <v>7.6</v>
      </c>
      <c r="E1441" s="15" t="n">
        <v>3.1</v>
      </c>
      <c r="F1441" s="16" t="s">
        <v>12290</v>
      </c>
      <c r="G1441" s="16" t="s">
        <v>12021</v>
      </c>
      <c r="H1441" s="17" t="n">
        <v>2.69</v>
      </c>
      <c r="I1441" s="18" t="n">
        <f aca="false">('SKU Master'!I1441-H1441)/'SKU Master'!I1441</f>
        <v>0.325814536340852</v>
      </c>
      <c r="J1441" s="16" t="n">
        <v>3</v>
      </c>
      <c r="K1441" s="19" t="n">
        <f aca="false">J1441*C1441</f>
        <v>9.9</v>
      </c>
      <c r="L1441" s="16" t="s">
        <v>12295</v>
      </c>
      <c r="M1441" s="16" t="s">
        <v>12292</v>
      </c>
      <c r="N1441" s="16" t="s">
        <v>12017</v>
      </c>
      <c r="O1441" s="16" t="s">
        <v>12300</v>
      </c>
      <c r="P1441" s="16" t="s">
        <v>12298</v>
      </c>
      <c r="Q1441" s="16" t="s">
        <v>12017</v>
      </c>
    </row>
    <row r="1442" customFormat="false" ht="15" hidden="false" customHeight="false" outlineLevel="0" collapsed="false">
      <c r="A1442" s="14" t="str">
        <f aca="false">'SKU Master'!A1442</f>
        <v>07-01441</v>
      </c>
      <c r="B1442" s="14" t="str">
        <f aca="false">VLOOKUP(A1442,'SKU Master'!$A:$N,6,FALSE())</f>
        <v>Nutgrove Hot Sauce, 20 oz</v>
      </c>
      <c r="C1442" s="15" t="n">
        <v>4.6</v>
      </c>
      <c r="D1442" s="15" t="n">
        <v>6.2</v>
      </c>
      <c r="E1442" s="15" t="n">
        <v>2.9</v>
      </c>
      <c r="F1442" s="16" t="s">
        <v>12290</v>
      </c>
      <c r="G1442" s="16" t="s">
        <v>12017</v>
      </c>
      <c r="H1442" s="17" t="n">
        <v>2.04</v>
      </c>
      <c r="I1442" s="18" t="n">
        <f aca="false">('SKU Master'!I1442-H1442)/'SKU Master'!I1442</f>
        <v>0.415472779369628</v>
      </c>
      <c r="J1442" s="16" t="n">
        <v>6</v>
      </c>
      <c r="K1442" s="19" t="n">
        <f aca="false">J1442*C1442</f>
        <v>27.6</v>
      </c>
      <c r="L1442" s="16" t="s">
        <v>12295</v>
      </c>
      <c r="M1442" s="16" t="s">
        <v>12292</v>
      </c>
      <c r="N1442" s="16" t="s">
        <v>12017</v>
      </c>
      <c r="O1442" s="16" t="s">
        <v>12300</v>
      </c>
      <c r="P1442" s="16" t="s">
        <v>12297</v>
      </c>
      <c r="Q1442" s="16" t="s">
        <v>12017</v>
      </c>
    </row>
    <row r="1443" customFormat="false" ht="15" hidden="false" customHeight="false" outlineLevel="0" collapsed="false">
      <c r="A1443" s="14" t="str">
        <f aca="false">'SKU Master'!A1443</f>
        <v>07-01442</v>
      </c>
      <c r="B1443" s="14" t="str">
        <f aca="false">VLOOKUP(A1443,'SKU Master'!$A:$N,6,FALSE())</f>
        <v>Golden Grain Co. Steak Sauce, 12 oz</v>
      </c>
      <c r="C1443" s="15" t="n">
        <v>4.1</v>
      </c>
      <c r="D1443" s="15" t="n">
        <v>8.7</v>
      </c>
      <c r="E1443" s="15" t="n">
        <v>3.6</v>
      </c>
      <c r="F1443" s="16" t="s">
        <v>12290</v>
      </c>
      <c r="G1443" s="16" t="s">
        <v>12021</v>
      </c>
      <c r="H1443" s="17" t="n">
        <v>2.62</v>
      </c>
      <c r="I1443" s="18" t="n">
        <f aca="false">('SKU Master'!I1443-H1443)/'SKU Master'!I1443</f>
        <v>0.403189066059225</v>
      </c>
      <c r="J1443" s="16" t="n">
        <v>1</v>
      </c>
      <c r="K1443" s="19" t="n">
        <f aca="false">J1443*C1443</f>
        <v>4.1</v>
      </c>
      <c r="L1443" s="16" t="s">
        <v>12295</v>
      </c>
      <c r="M1443" s="16" t="s">
        <v>12292</v>
      </c>
      <c r="N1443" s="16" t="s">
        <v>12017</v>
      </c>
      <c r="O1443" s="16" t="s">
        <v>12300</v>
      </c>
      <c r="P1443" s="16" t="s">
        <v>12294</v>
      </c>
      <c r="Q1443" s="16" t="s">
        <v>12017</v>
      </c>
    </row>
    <row r="1444" customFormat="false" ht="15" hidden="false" customHeight="false" outlineLevel="0" collapsed="false">
      <c r="A1444" s="14" t="str">
        <f aca="false">'SKU Master'!A1444</f>
        <v>07-01443</v>
      </c>
      <c r="B1444" s="14" t="str">
        <f aca="false">VLOOKUP(A1444,'SKU Master'!$A:$N,6,FALSE())</f>
        <v>Harborline Relish, 12 oz</v>
      </c>
      <c r="C1444" s="15" t="n">
        <v>4.8</v>
      </c>
      <c r="D1444" s="15" t="n">
        <v>4.5</v>
      </c>
      <c r="E1444" s="15" t="n">
        <v>4.2</v>
      </c>
      <c r="F1444" s="16" t="s">
        <v>12290</v>
      </c>
      <c r="G1444" s="16" t="s">
        <v>12021</v>
      </c>
      <c r="H1444" s="17" t="n">
        <v>1.5</v>
      </c>
      <c r="I1444" s="18" t="n">
        <f aca="false">('SKU Master'!I1444-H1444)/'SKU Master'!I1444</f>
        <v>0.372384937238494</v>
      </c>
      <c r="J1444" s="16" t="n">
        <v>3</v>
      </c>
      <c r="K1444" s="19" t="n">
        <f aca="false">J1444*C1444</f>
        <v>14.4</v>
      </c>
      <c r="L1444" s="16" t="s">
        <v>12299</v>
      </c>
      <c r="M1444" s="16" t="s">
        <v>12292</v>
      </c>
      <c r="N1444" s="16" t="s">
        <v>12017</v>
      </c>
      <c r="O1444" s="16" t="s">
        <v>12300</v>
      </c>
      <c r="P1444" s="16" t="s">
        <v>12298</v>
      </c>
      <c r="Q1444" s="16" t="s">
        <v>12017</v>
      </c>
    </row>
    <row r="1445" customFormat="false" ht="15" hidden="false" customHeight="false" outlineLevel="0" collapsed="false">
      <c r="A1445" s="14" t="str">
        <f aca="false">'SKU Master'!A1445</f>
        <v>07-01444</v>
      </c>
      <c r="B1445" s="14" t="str">
        <f aca="false">VLOOKUP(A1445,'SKU Master'!$A:$N,6,FALSE())</f>
        <v>Pepperlane Spicy Horseradish, 32 oz</v>
      </c>
      <c r="C1445" s="15" t="n">
        <v>3.7</v>
      </c>
      <c r="D1445" s="15" t="n">
        <v>5.1</v>
      </c>
      <c r="E1445" s="15" t="n">
        <v>3.1</v>
      </c>
      <c r="F1445" s="16" t="s">
        <v>12290</v>
      </c>
      <c r="G1445" s="16" t="s">
        <v>12017</v>
      </c>
      <c r="H1445" s="17" t="n">
        <v>2.84</v>
      </c>
      <c r="I1445" s="18" t="n">
        <f aca="false">('SKU Master'!I1445-H1445)/'SKU Master'!I1445</f>
        <v>0.419222903885481</v>
      </c>
      <c r="J1445" s="16" t="n">
        <v>2</v>
      </c>
      <c r="K1445" s="19" t="n">
        <f aca="false">J1445*C1445</f>
        <v>7.4</v>
      </c>
      <c r="L1445" s="16" t="s">
        <v>12295</v>
      </c>
      <c r="M1445" s="16" t="s">
        <v>12292</v>
      </c>
      <c r="N1445" s="16" t="s">
        <v>12017</v>
      </c>
      <c r="O1445" s="16" t="s">
        <v>12300</v>
      </c>
      <c r="P1445" s="16" t="s">
        <v>12298</v>
      </c>
      <c r="Q1445" s="16" t="s">
        <v>12017</v>
      </c>
    </row>
    <row r="1446" customFormat="false" ht="15" hidden="false" customHeight="false" outlineLevel="0" collapsed="false">
      <c r="A1446" s="14" t="str">
        <f aca="false">'SKU Master'!A1446</f>
        <v>07-01445</v>
      </c>
      <c r="B1446" s="14" t="str">
        <f aca="false">VLOOKUP(A1446,'SKU Master'!$A:$N,6,FALSE())</f>
        <v>Golden Grain Co. Yellow Mustard, 20 oz</v>
      </c>
      <c r="C1446" s="15" t="n">
        <v>4.1</v>
      </c>
      <c r="D1446" s="15" t="n">
        <v>6.5</v>
      </c>
      <c r="E1446" s="15" t="n">
        <v>5</v>
      </c>
      <c r="F1446" s="16" t="s">
        <v>12290</v>
      </c>
      <c r="G1446" s="16" t="s">
        <v>12021</v>
      </c>
      <c r="H1446" s="17" t="n">
        <v>1.8</v>
      </c>
      <c r="I1446" s="18" t="n">
        <f aca="false">('SKU Master'!I1446-H1446)/'SKU Master'!I1446</f>
        <v>0.377162629757786</v>
      </c>
      <c r="J1446" s="16" t="n">
        <v>3</v>
      </c>
      <c r="K1446" s="19" t="n">
        <f aca="false">J1446*C1446</f>
        <v>12.3</v>
      </c>
      <c r="L1446" s="16" t="s">
        <v>12295</v>
      </c>
      <c r="M1446" s="16" t="s">
        <v>12292</v>
      </c>
      <c r="N1446" s="16" t="s">
        <v>12017</v>
      </c>
      <c r="O1446" s="16" t="s">
        <v>12300</v>
      </c>
      <c r="P1446" s="16" t="s">
        <v>12298</v>
      </c>
      <c r="Q1446" s="16" t="s">
        <v>12017</v>
      </c>
    </row>
    <row r="1447" customFormat="false" ht="15" hidden="false" customHeight="false" outlineLevel="0" collapsed="false">
      <c r="A1447" s="14" t="str">
        <f aca="false">'SKU Master'!A1447</f>
        <v>07-01446</v>
      </c>
      <c r="B1447" s="14" t="str">
        <f aca="false">VLOOKUP(A1447,'SKU Master'!$A:$N,6,FALSE())</f>
        <v>Thrift Row Spicy Ketchup, 20 oz</v>
      </c>
      <c r="C1447" s="15" t="n">
        <v>3.4</v>
      </c>
      <c r="D1447" s="15" t="n">
        <v>6.9</v>
      </c>
      <c r="E1447" s="15" t="n">
        <v>3.9</v>
      </c>
      <c r="F1447" s="16" t="s">
        <v>12290</v>
      </c>
      <c r="G1447" s="16" t="s">
        <v>12021</v>
      </c>
      <c r="H1447" s="17" t="n">
        <v>1.42</v>
      </c>
      <c r="I1447" s="18" t="n">
        <f aca="false">('SKU Master'!I1447-H1447)/'SKU Master'!I1447</f>
        <v>0.379912663755459</v>
      </c>
      <c r="J1447" s="16" t="n">
        <v>4</v>
      </c>
      <c r="K1447" s="19" t="n">
        <f aca="false">J1447*C1447</f>
        <v>13.6</v>
      </c>
      <c r="L1447" s="16" t="s">
        <v>12295</v>
      </c>
      <c r="M1447" s="16" t="s">
        <v>12292</v>
      </c>
      <c r="N1447" s="16" t="s">
        <v>12017</v>
      </c>
      <c r="O1447" s="16" t="s">
        <v>12300</v>
      </c>
      <c r="P1447" s="16" t="s">
        <v>12296</v>
      </c>
      <c r="Q1447" s="16" t="s">
        <v>12017</v>
      </c>
    </row>
    <row r="1448" customFormat="false" ht="15" hidden="false" customHeight="false" outlineLevel="0" collapsed="false">
      <c r="A1448" s="14" t="str">
        <f aca="false">'SKU Master'!A1448</f>
        <v>07-01447</v>
      </c>
      <c r="B1448" s="14" t="str">
        <f aca="false">VLOOKUP(A1448,'SKU Master'!$A:$N,6,FALSE())</f>
        <v>Thrift Row Yellow Mustard, 12 oz</v>
      </c>
      <c r="C1448" s="15" t="n">
        <v>4.1</v>
      </c>
      <c r="D1448" s="15" t="n">
        <v>6.1</v>
      </c>
      <c r="E1448" s="15" t="n">
        <v>3.9</v>
      </c>
      <c r="F1448" s="16" t="s">
        <v>12290</v>
      </c>
      <c r="G1448" s="16" t="s">
        <v>12021</v>
      </c>
      <c r="H1448" s="17" t="n">
        <v>1.31</v>
      </c>
      <c r="I1448" s="18" t="n">
        <f aca="false">('SKU Master'!I1448-H1448)/'SKU Master'!I1448</f>
        <v>0.451882845188285</v>
      </c>
      <c r="J1448" s="16" t="n">
        <v>5</v>
      </c>
      <c r="K1448" s="19" t="n">
        <f aca="false">J1448*C1448</f>
        <v>20.5</v>
      </c>
      <c r="L1448" s="16" t="s">
        <v>12295</v>
      </c>
      <c r="M1448" s="16" t="s">
        <v>12292</v>
      </c>
      <c r="N1448" s="16" t="s">
        <v>12017</v>
      </c>
      <c r="O1448" s="16" t="s">
        <v>12300</v>
      </c>
      <c r="P1448" s="16" t="s">
        <v>12297</v>
      </c>
      <c r="Q1448" s="16" t="s">
        <v>12017</v>
      </c>
    </row>
    <row r="1449" customFormat="false" ht="15" hidden="false" customHeight="false" outlineLevel="0" collapsed="false">
      <c r="A1449" s="14" t="str">
        <f aca="false">'SKU Master'!A1449</f>
        <v>07-01448</v>
      </c>
      <c r="B1449" s="14" t="str">
        <f aca="false">VLOOKUP(A1449,'SKU Master'!$A:$N,6,FALSE())</f>
        <v>Nutgrove Spicy Steak Sauce, 32 oz</v>
      </c>
      <c r="C1449" s="15" t="n">
        <v>3.2</v>
      </c>
      <c r="D1449" s="15" t="n">
        <v>8.9</v>
      </c>
      <c r="E1449" s="15" t="n">
        <v>3.9</v>
      </c>
      <c r="F1449" s="16" t="s">
        <v>12290</v>
      </c>
      <c r="G1449" s="16" t="s">
        <v>12017</v>
      </c>
      <c r="H1449" s="17" t="n">
        <v>3.1</v>
      </c>
      <c r="I1449" s="18" t="n">
        <f aca="false">('SKU Master'!I1449-H1449)/'SKU Master'!I1449</f>
        <v>0.352818371607516</v>
      </c>
      <c r="J1449" s="16" t="n">
        <v>4</v>
      </c>
      <c r="K1449" s="19" t="n">
        <f aca="false">J1449*C1449</f>
        <v>12.8</v>
      </c>
      <c r="L1449" s="16" t="s">
        <v>12295</v>
      </c>
      <c r="M1449" s="16" t="s">
        <v>12292</v>
      </c>
      <c r="N1449" s="16" t="s">
        <v>12017</v>
      </c>
      <c r="O1449" s="16" t="s">
        <v>12300</v>
      </c>
      <c r="P1449" s="16" t="s">
        <v>12296</v>
      </c>
      <c r="Q1449" s="16" t="s">
        <v>12017</v>
      </c>
    </row>
    <row r="1450" customFormat="false" ht="15" hidden="false" customHeight="false" outlineLevel="0" collapsed="false">
      <c r="A1450" s="14" t="str">
        <f aca="false">'SKU Master'!A1450</f>
        <v>07-01449</v>
      </c>
      <c r="B1450" s="14" t="str">
        <f aca="false">VLOOKUP(A1450,'SKU Master'!$A:$N,6,FALSE())</f>
        <v>Roastport Spicy Dijon Mustard, 12 oz</v>
      </c>
      <c r="C1450" s="15" t="n">
        <v>4.5</v>
      </c>
      <c r="D1450" s="15" t="n">
        <v>6.2</v>
      </c>
      <c r="E1450" s="15" t="n">
        <v>5</v>
      </c>
      <c r="F1450" s="16" t="s">
        <v>12290</v>
      </c>
      <c r="G1450" s="16" t="s">
        <v>12021</v>
      </c>
      <c r="H1450" s="17" t="n">
        <v>2.11</v>
      </c>
      <c r="I1450" s="18" t="n">
        <f aca="false">('SKU Master'!I1450-H1450)/'SKU Master'!I1450</f>
        <v>0.358662613981763</v>
      </c>
      <c r="J1450" s="16" t="n">
        <v>5</v>
      </c>
      <c r="K1450" s="19" t="n">
        <f aca="false">J1450*C1450</f>
        <v>22.5</v>
      </c>
      <c r="L1450" s="16" t="s">
        <v>12295</v>
      </c>
      <c r="M1450" s="16" t="s">
        <v>12292</v>
      </c>
      <c r="N1450" s="16" t="s">
        <v>12017</v>
      </c>
      <c r="O1450" s="16" t="s">
        <v>12300</v>
      </c>
      <c r="P1450" s="16" t="s">
        <v>12296</v>
      </c>
      <c r="Q1450" s="16" t="s">
        <v>12017</v>
      </c>
    </row>
    <row r="1451" customFormat="false" ht="15" hidden="false" customHeight="false" outlineLevel="0" collapsed="false">
      <c r="A1451" s="14" t="str">
        <f aca="false">'SKU Master'!A1451</f>
        <v>07-01450</v>
      </c>
      <c r="B1451" s="14" t="str">
        <f aca="false">VLOOKUP(A1451,'SKU Master'!$A:$N,6,FALSE())</f>
        <v>Pepperlane Spicy Ketchup, 20 oz</v>
      </c>
      <c r="C1451" s="15" t="n">
        <v>3.6</v>
      </c>
      <c r="D1451" s="15" t="n">
        <v>5.7</v>
      </c>
      <c r="E1451" s="15" t="n">
        <v>3.3</v>
      </c>
      <c r="F1451" s="16" t="s">
        <v>12290</v>
      </c>
      <c r="G1451" s="16" t="s">
        <v>12017</v>
      </c>
      <c r="H1451" s="17" t="n">
        <v>1.47</v>
      </c>
      <c r="I1451" s="18" t="n">
        <f aca="false">('SKU Master'!I1451-H1451)/'SKU Master'!I1451</f>
        <v>0.384937238493724</v>
      </c>
      <c r="J1451" s="16" t="n">
        <v>2</v>
      </c>
      <c r="K1451" s="19" t="n">
        <f aca="false">J1451*C1451</f>
        <v>7.2</v>
      </c>
      <c r="L1451" s="16" t="s">
        <v>12295</v>
      </c>
      <c r="M1451" s="16" t="s">
        <v>12292</v>
      </c>
      <c r="N1451" s="16" t="s">
        <v>12017</v>
      </c>
      <c r="O1451" s="16" t="s">
        <v>12300</v>
      </c>
      <c r="P1451" s="16" t="s">
        <v>12298</v>
      </c>
      <c r="Q1451" s="16" t="s">
        <v>12017</v>
      </c>
    </row>
    <row r="1452" customFormat="false" ht="15" hidden="false" customHeight="false" outlineLevel="0" collapsed="false">
      <c r="A1452" s="14" t="str">
        <f aca="false">'SKU Master'!A1452</f>
        <v>07-01451</v>
      </c>
      <c r="B1452" s="14" t="str">
        <f aca="false">VLOOKUP(A1452,'SKU Master'!$A:$N,6,FALSE())</f>
        <v>Wheatstone Dijon Mustard, 20 oz</v>
      </c>
      <c r="C1452" s="15" t="n">
        <v>4.1</v>
      </c>
      <c r="D1452" s="15" t="n">
        <v>7.1</v>
      </c>
      <c r="E1452" s="15" t="n">
        <v>4.4</v>
      </c>
      <c r="F1452" s="16" t="s">
        <v>12290</v>
      </c>
      <c r="G1452" s="16" t="s">
        <v>12017</v>
      </c>
      <c r="H1452" s="17" t="n">
        <v>1.62</v>
      </c>
      <c r="I1452" s="18" t="n">
        <f aca="false">('SKU Master'!I1452-H1452)/'SKU Master'!I1452</f>
        <v>0.419354838709677</v>
      </c>
      <c r="J1452" s="16" t="n">
        <v>1</v>
      </c>
      <c r="K1452" s="19" t="n">
        <f aca="false">J1452*C1452</f>
        <v>4.1</v>
      </c>
      <c r="L1452" s="16" t="s">
        <v>12291</v>
      </c>
      <c r="M1452" s="16" t="s">
        <v>12292</v>
      </c>
      <c r="N1452" s="16" t="s">
        <v>12017</v>
      </c>
      <c r="O1452" s="16" t="s">
        <v>12300</v>
      </c>
      <c r="P1452" s="16" t="s">
        <v>12294</v>
      </c>
      <c r="Q1452" s="16" t="s">
        <v>12017</v>
      </c>
    </row>
    <row r="1453" customFormat="false" ht="15" hidden="false" customHeight="false" outlineLevel="0" collapsed="false">
      <c r="A1453" s="14" t="str">
        <f aca="false">'SKU Master'!A1453</f>
        <v>07-01452</v>
      </c>
      <c r="B1453" s="14" t="str">
        <f aca="false">VLOOKUP(A1453,'SKU Master'!$A:$N,6,FALSE())</f>
        <v>Golden Grain Co. Hot Sauce, 12 oz</v>
      </c>
      <c r="C1453" s="15" t="n">
        <v>4.1</v>
      </c>
      <c r="D1453" s="15" t="n">
        <v>4.4</v>
      </c>
      <c r="E1453" s="15" t="n">
        <v>2.5</v>
      </c>
      <c r="F1453" s="16" t="s">
        <v>12290</v>
      </c>
      <c r="G1453" s="16" t="s">
        <v>12021</v>
      </c>
      <c r="H1453" s="17" t="n">
        <v>2.81</v>
      </c>
      <c r="I1453" s="18" t="n">
        <f aca="false">('SKU Master'!I1453-H1453)/'SKU Master'!I1453</f>
        <v>0.344988344988345</v>
      </c>
      <c r="J1453" s="16" t="n">
        <v>1</v>
      </c>
      <c r="K1453" s="19" t="n">
        <f aca="false">J1453*C1453</f>
        <v>4.1</v>
      </c>
      <c r="L1453" s="16" t="s">
        <v>12291</v>
      </c>
      <c r="M1453" s="16" t="s">
        <v>12292</v>
      </c>
      <c r="N1453" s="16" t="s">
        <v>12017</v>
      </c>
      <c r="O1453" s="16" t="s">
        <v>12300</v>
      </c>
      <c r="P1453" s="16" t="s">
        <v>12294</v>
      </c>
      <c r="Q1453" s="16" t="s">
        <v>12017</v>
      </c>
    </row>
    <row r="1454" customFormat="false" ht="15" hidden="false" customHeight="false" outlineLevel="0" collapsed="false">
      <c r="A1454" s="14" t="str">
        <f aca="false">'SKU Master'!A1454</f>
        <v>07-01453</v>
      </c>
      <c r="B1454" s="14" t="str">
        <f aca="false">VLOOKUP(A1454,'SKU Master'!$A:$N,6,FALSE())</f>
        <v>Nutgrove Balsamic Vinaigrette, 16 oz</v>
      </c>
      <c r="C1454" s="15" t="n">
        <v>3.7</v>
      </c>
      <c r="D1454" s="15" t="n">
        <v>8.1</v>
      </c>
      <c r="E1454" s="15" t="n">
        <v>4.8</v>
      </c>
      <c r="F1454" s="16" t="s">
        <v>12290</v>
      </c>
      <c r="G1454" s="16" t="s">
        <v>12021</v>
      </c>
      <c r="H1454" s="17" t="n">
        <v>2.9</v>
      </c>
      <c r="I1454" s="18" t="n">
        <f aca="false">('SKU Master'!I1454-H1454)/'SKU Master'!I1454</f>
        <v>0.406952965235174</v>
      </c>
      <c r="J1454" s="16" t="n">
        <v>6</v>
      </c>
      <c r="K1454" s="19" t="n">
        <f aca="false">J1454*C1454</f>
        <v>22.2</v>
      </c>
      <c r="L1454" s="16" t="s">
        <v>12295</v>
      </c>
      <c r="M1454" s="16" t="s">
        <v>12292</v>
      </c>
      <c r="N1454" s="16" t="s">
        <v>12017</v>
      </c>
      <c r="O1454" s="16" t="s">
        <v>12300</v>
      </c>
      <c r="P1454" s="16" t="s">
        <v>12296</v>
      </c>
      <c r="Q1454" s="16" t="s">
        <v>12017</v>
      </c>
    </row>
    <row r="1455" customFormat="false" ht="15" hidden="false" customHeight="false" outlineLevel="0" collapsed="false">
      <c r="A1455" s="14" t="str">
        <f aca="false">'SKU Master'!A1455</f>
        <v>07-01454</v>
      </c>
      <c r="B1455" s="14" t="str">
        <f aca="false">VLOOKUP(A1455,'SKU Master'!$A:$N,6,FALSE())</f>
        <v>Harborline Organic Honey Mustard, 8 oz</v>
      </c>
      <c r="C1455" s="15" t="n">
        <v>2.6</v>
      </c>
      <c r="D1455" s="15" t="n">
        <v>9</v>
      </c>
      <c r="E1455" s="15" t="n">
        <v>2.6</v>
      </c>
      <c r="F1455" s="16" t="s">
        <v>12290</v>
      </c>
      <c r="G1455" s="16" t="s">
        <v>12021</v>
      </c>
      <c r="H1455" s="17" t="n">
        <v>2.7</v>
      </c>
      <c r="I1455" s="18" t="n">
        <f aca="false">('SKU Master'!I1455-H1455)/'SKU Master'!I1455</f>
        <v>0.447852760736196</v>
      </c>
      <c r="J1455" s="16" t="n">
        <v>5</v>
      </c>
      <c r="K1455" s="19" t="n">
        <f aca="false">J1455*C1455</f>
        <v>13</v>
      </c>
      <c r="L1455" s="16" t="s">
        <v>12295</v>
      </c>
      <c r="M1455" s="16" t="s">
        <v>12292</v>
      </c>
      <c r="N1455" s="16" t="s">
        <v>12017</v>
      </c>
      <c r="O1455" s="16" t="s">
        <v>12300</v>
      </c>
      <c r="P1455" s="16" t="s">
        <v>12296</v>
      </c>
      <c r="Q1455" s="16" t="s">
        <v>12017</v>
      </c>
    </row>
    <row r="1456" customFormat="false" ht="15" hidden="false" customHeight="false" outlineLevel="0" collapsed="false">
      <c r="A1456" s="14" t="str">
        <f aca="false">'SKU Master'!A1456</f>
        <v>07-01455</v>
      </c>
      <c r="B1456" s="14" t="str">
        <f aca="false">VLOOKUP(A1456,'SKU Master'!$A:$N,6,FALSE())</f>
        <v>Orchard Spread Organic Honey Mustard, 16 oz</v>
      </c>
      <c r="C1456" s="15" t="n">
        <v>3.5</v>
      </c>
      <c r="D1456" s="15" t="n">
        <v>7.3</v>
      </c>
      <c r="E1456" s="15" t="n">
        <v>3.6</v>
      </c>
      <c r="F1456" s="16" t="s">
        <v>12290</v>
      </c>
      <c r="G1456" s="16" t="s">
        <v>12021</v>
      </c>
      <c r="H1456" s="17" t="n">
        <v>3.01</v>
      </c>
      <c r="I1456" s="18" t="n">
        <f aca="false">('SKU Master'!I1456-H1456)/'SKU Master'!I1456</f>
        <v>0.37160751565762</v>
      </c>
      <c r="J1456" s="16" t="n">
        <v>5</v>
      </c>
      <c r="K1456" s="19" t="n">
        <f aca="false">J1456*C1456</f>
        <v>17.5</v>
      </c>
      <c r="L1456" s="16" t="s">
        <v>12295</v>
      </c>
      <c r="M1456" s="16" t="s">
        <v>12292</v>
      </c>
      <c r="N1456" s="16" t="s">
        <v>12017</v>
      </c>
      <c r="O1456" s="16" t="s">
        <v>12300</v>
      </c>
      <c r="P1456" s="16" t="s">
        <v>12296</v>
      </c>
      <c r="Q1456" s="16" t="s">
        <v>12017</v>
      </c>
    </row>
    <row r="1457" customFormat="false" ht="15" hidden="false" customHeight="false" outlineLevel="0" collapsed="false">
      <c r="A1457" s="14" t="str">
        <f aca="false">'SKU Master'!A1457</f>
        <v>07-01456</v>
      </c>
      <c r="B1457" s="14" t="str">
        <f aca="false">VLOOKUP(A1457,'SKU Master'!$A:$N,6,FALSE())</f>
        <v>Roastport Light Honey Mustard, 8 oz</v>
      </c>
      <c r="C1457" s="15" t="n">
        <v>4.3</v>
      </c>
      <c r="D1457" s="15" t="n">
        <v>5.4</v>
      </c>
      <c r="E1457" s="15" t="n">
        <v>3.9</v>
      </c>
      <c r="F1457" s="16" t="s">
        <v>12290</v>
      </c>
      <c r="G1457" s="16" t="s">
        <v>12021</v>
      </c>
      <c r="H1457" s="17" t="n">
        <v>2.42</v>
      </c>
      <c r="I1457" s="18" t="n">
        <f aca="false">('SKU Master'!I1457-H1457)/'SKU Master'!I1457</f>
        <v>0.286135693215339</v>
      </c>
      <c r="J1457" s="16" t="n">
        <v>4</v>
      </c>
      <c r="K1457" s="19" t="n">
        <f aca="false">J1457*C1457</f>
        <v>17.2</v>
      </c>
      <c r="L1457" s="16" t="s">
        <v>12295</v>
      </c>
      <c r="M1457" s="16" t="s">
        <v>12292</v>
      </c>
      <c r="N1457" s="16" t="s">
        <v>12017</v>
      </c>
      <c r="O1457" s="16" t="s">
        <v>12300</v>
      </c>
      <c r="P1457" s="16" t="s">
        <v>12296</v>
      </c>
      <c r="Q1457" s="16" t="s">
        <v>12017</v>
      </c>
    </row>
    <row r="1458" customFormat="false" ht="15" hidden="false" customHeight="false" outlineLevel="0" collapsed="false">
      <c r="A1458" s="14" t="str">
        <f aca="false">'SKU Master'!A1458</f>
        <v>07-01457</v>
      </c>
      <c r="B1458" s="14" t="str">
        <f aca="false">VLOOKUP(A1458,'SKU Master'!$A:$N,6,FALSE())</f>
        <v>Orchard Spread Light Thousand Island, 8 oz</v>
      </c>
      <c r="C1458" s="15" t="n">
        <v>2.6</v>
      </c>
      <c r="D1458" s="15" t="n">
        <v>4.3</v>
      </c>
      <c r="E1458" s="15" t="n">
        <v>4.1</v>
      </c>
      <c r="F1458" s="16" t="s">
        <v>12290</v>
      </c>
      <c r="G1458" s="16" t="s">
        <v>12021</v>
      </c>
      <c r="H1458" s="17" t="n">
        <v>2.13</v>
      </c>
      <c r="I1458" s="18" t="n">
        <f aca="false">('SKU Master'!I1458-H1458)/'SKU Master'!I1458</f>
        <v>0.371681415929204</v>
      </c>
      <c r="J1458" s="16" t="n">
        <v>4</v>
      </c>
      <c r="K1458" s="19" t="n">
        <f aca="false">J1458*C1458</f>
        <v>10.4</v>
      </c>
      <c r="L1458" s="16" t="s">
        <v>12295</v>
      </c>
      <c r="M1458" s="16" t="s">
        <v>12292</v>
      </c>
      <c r="N1458" s="16" t="s">
        <v>12017</v>
      </c>
      <c r="O1458" s="16" t="s">
        <v>12300</v>
      </c>
      <c r="P1458" s="16" t="s">
        <v>12296</v>
      </c>
      <c r="Q1458" s="16" t="s">
        <v>12017</v>
      </c>
    </row>
    <row r="1459" customFormat="false" ht="15" hidden="false" customHeight="false" outlineLevel="0" collapsed="false">
      <c r="A1459" s="14" t="str">
        <f aca="false">'SKU Master'!A1459</f>
        <v>07-01458</v>
      </c>
      <c r="B1459" s="14" t="str">
        <f aca="false">VLOOKUP(A1459,'SKU Master'!$A:$N,6,FALSE())</f>
        <v>Roastport Organic Thousand Island, 8 oz</v>
      </c>
      <c r="C1459" s="15" t="n">
        <v>3.4</v>
      </c>
      <c r="D1459" s="15" t="n">
        <v>6.5</v>
      </c>
      <c r="E1459" s="15" t="n">
        <v>3.1</v>
      </c>
      <c r="F1459" s="16" t="s">
        <v>12290</v>
      </c>
      <c r="G1459" s="16" t="s">
        <v>12021</v>
      </c>
      <c r="H1459" s="17" t="n">
        <v>3.03</v>
      </c>
      <c r="I1459" s="18" t="n">
        <f aca="false">('SKU Master'!I1459-H1459)/'SKU Master'!I1459</f>
        <v>0.309794988610478</v>
      </c>
      <c r="J1459" s="16" t="n">
        <v>4</v>
      </c>
      <c r="K1459" s="19" t="n">
        <f aca="false">J1459*C1459</f>
        <v>13.6</v>
      </c>
      <c r="L1459" s="16" t="s">
        <v>12295</v>
      </c>
      <c r="M1459" s="16" t="s">
        <v>12292</v>
      </c>
      <c r="N1459" s="16" t="s">
        <v>12017</v>
      </c>
      <c r="O1459" s="16" t="s">
        <v>12300</v>
      </c>
      <c r="P1459" s="16" t="s">
        <v>12298</v>
      </c>
      <c r="Q1459" s="16" t="s">
        <v>12017</v>
      </c>
    </row>
    <row r="1460" customFormat="false" ht="15" hidden="false" customHeight="false" outlineLevel="0" collapsed="false">
      <c r="A1460" s="14" t="str">
        <f aca="false">'SKU Master'!A1460</f>
        <v>07-01459</v>
      </c>
      <c r="B1460" s="14" t="str">
        <f aca="false">VLOOKUP(A1460,'SKU Master'!$A:$N,6,FALSE())</f>
        <v>Pepperlane Caesar, 16 oz</v>
      </c>
      <c r="C1460" s="15" t="n">
        <v>3.1</v>
      </c>
      <c r="D1460" s="15" t="n">
        <v>5.4</v>
      </c>
      <c r="E1460" s="15" t="n">
        <v>2.7</v>
      </c>
      <c r="F1460" s="16" t="s">
        <v>12290</v>
      </c>
      <c r="G1460" s="16" t="s">
        <v>12021</v>
      </c>
      <c r="H1460" s="17" t="n">
        <v>2.15</v>
      </c>
      <c r="I1460" s="18" t="n">
        <f aca="false">('SKU Master'!I1460-H1460)/'SKU Master'!I1460</f>
        <v>0.365781710914454</v>
      </c>
      <c r="J1460" s="16" t="n">
        <v>5</v>
      </c>
      <c r="K1460" s="19" t="n">
        <f aca="false">J1460*C1460</f>
        <v>15.5</v>
      </c>
      <c r="L1460" s="16" t="s">
        <v>12295</v>
      </c>
      <c r="M1460" s="16" t="s">
        <v>12292</v>
      </c>
      <c r="N1460" s="16" t="s">
        <v>12017</v>
      </c>
      <c r="O1460" s="16" t="s">
        <v>12300</v>
      </c>
      <c r="P1460" s="16" t="s">
        <v>12296</v>
      </c>
      <c r="Q1460" s="16" t="s">
        <v>12017</v>
      </c>
    </row>
    <row r="1461" customFormat="false" ht="15" hidden="false" customHeight="false" outlineLevel="0" collapsed="false">
      <c r="A1461" s="14" t="str">
        <f aca="false">'SKU Master'!A1461</f>
        <v>07-01460</v>
      </c>
      <c r="B1461" s="14" t="str">
        <f aca="false">VLOOKUP(A1461,'SKU Master'!$A:$N,6,FALSE())</f>
        <v>Wheatstone Ranch, 8 oz</v>
      </c>
      <c r="C1461" s="15" t="n">
        <v>3.1</v>
      </c>
      <c r="D1461" s="15" t="n">
        <v>4.7</v>
      </c>
      <c r="E1461" s="15" t="n">
        <v>2.9</v>
      </c>
      <c r="F1461" s="16" t="s">
        <v>12290</v>
      </c>
      <c r="G1461" s="16" t="s">
        <v>12021</v>
      </c>
      <c r="H1461" s="17" t="n">
        <v>3.39</v>
      </c>
      <c r="I1461" s="18" t="n">
        <f aca="false">('SKU Master'!I1461-H1461)/'SKU Master'!I1461</f>
        <v>0.292275574112735</v>
      </c>
      <c r="J1461" s="16" t="n">
        <v>3</v>
      </c>
      <c r="K1461" s="19" t="n">
        <f aca="false">J1461*C1461</f>
        <v>9.3</v>
      </c>
      <c r="L1461" s="16" t="s">
        <v>12295</v>
      </c>
      <c r="M1461" s="16" t="s">
        <v>12292</v>
      </c>
      <c r="N1461" s="16" t="s">
        <v>12017</v>
      </c>
      <c r="O1461" s="16" t="s">
        <v>12300</v>
      </c>
      <c r="P1461" s="16" t="s">
        <v>12298</v>
      </c>
      <c r="Q1461" s="16" t="s">
        <v>12017</v>
      </c>
    </row>
    <row r="1462" customFormat="false" ht="15" hidden="false" customHeight="false" outlineLevel="0" collapsed="false">
      <c r="A1462" s="14" t="str">
        <f aca="false">'SKU Master'!A1462</f>
        <v>07-01461</v>
      </c>
      <c r="B1462" s="14" t="str">
        <f aca="false">VLOOKUP(A1462,'SKU Master'!$A:$N,6,FALSE())</f>
        <v>Pepperlane Light Thousand Island, 8 oz</v>
      </c>
      <c r="C1462" s="15" t="n">
        <v>4.8</v>
      </c>
      <c r="D1462" s="15" t="n">
        <v>8.7</v>
      </c>
      <c r="E1462" s="15" t="n">
        <v>4.4</v>
      </c>
      <c r="F1462" s="16" t="s">
        <v>12290</v>
      </c>
      <c r="G1462" s="16" t="s">
        <v>12021</v>
      </c>
      <c r="H1462" s="17" t="n">
        <v>2.73</v>
      </c>
      <c r="I1462" s="18" t="n">
        <f aca="false">('SKU Master'!I1462-H1462)/'SKU Master'!I1462</f>
        <v>0.315789473684211</v>
      </c>
      <c r="J1462" s="16" t="n">
        <v>8</v>
      </c>
      <c r="K1462" s="19" t="n">
        <f aca="false">J1462*C1462</f>
        <v>38.4</v>
      </c>
      <c r="L1462" s="16" t="s">
        <v>12295</v>
      </c>
      <c r="M1462" s="16" t="s">
        <v>12292</v>
      </c>
      <c r="N1462" s="16" t="s">
        <v>12017</v>
      </c>
      <c r="O1462" s="16" t="s">
        <v>12300</v>
      </c>
      <c r="P1462" s="16" t="s">
        <v>12297</v>
      </c>
      <c r="Q1462" s="16" t="s">
        <v>12017</v>
      </c>
    </row>
    <row r="1463" customFormat="false" ht="15" hidden="false" customHeight="false" outlineLevel="0" collapsed="false">
      <c r="A1463" s="14" t="str">
        <f aca="false">'SKU Master'!A1463</f>
        <v>07-01462</v>
      </c>
      <c r="B1463" s="14" t="str">
        <f aca="false">VLOOKUP(A1463,'SKU Master'!$A:$N,6,FALSE())</f>
        <v>Kettle Row Light Honey Mustard, 16 oz</v>
      </c>
      <c r="C1463" s="15" t="n">
        <v>4.9</v>
      </c>
      <c r="D1463" s="15" t="n">
        <v>6.4</v>
      </c>
      <c r="E1463" s="15" t="n">
        <v>5</v>
      </c>
      <c r="F1463" s="16" t="s">
        <v>12290</v>
      </c>
      <c r="G1463" s="16" t="s">
        <v>12021</v>
      </c>
      <c r="H1463" s="17" t="n">
        <v>2.63</v>
      </c>
      <c r="I1463" s="18" t="n">
        <f aca="false">('SKU Master'!I1463-H1463)/'SKU Master'!I1463</f>
        <v>0.340852130325815</v>
      </c>
      <c r="J1463" s="16" t="n">
        <v>4</v>
      </c>
      <c r="K1463" s="19" t="n">
        <f aca="false">J1463*C1463</f>
        <v>19.6</v>
      </c>
      <c r="L1463" s="16" t="s">
        <v>12295</v>
      </c>
      <c r="M1463" s="16" t="s">
        <v>12292</v>
      </c>
      <c r="N1463" s="16" t="s">
        <v>12017</v>
      </c>
      <c r="O1463" s="16" t="s">
        <v>12300</v>
      </c>
      <c r="P1463" s="16" t="s">
        <v>12296</v>
      </c>
      <c r="Q1463" s="16" t="s">
        <v>12017</v>
      </c>
    </row>
    <row r="1464" customFormat="false" ht="15" hidden="false" customHeight="false" outlineLevel="0" collapsed="false">
      <c r="A1464" s="14" t="str">
        <f aca="false">'SKU Master'!A1464</f>
        <v>07-01463</v>
      </c>
      <c r="B1464" s="14" t="str">
        <f aca="false">VLOOKUP(A1464,'SKU Master'!$A:$N,6,FALSE())</f>
        <v>Wheatstone Organic Honey Mustard, 16 oz</v>
      </c>
      <c r="C1464" s="15" t="n">
        <v>3.7</v>
      </c>
      <c r="D1464" s="15" t="n">
        <v>5.7</v>
      </c>
      <c r="E1464" s="15" t="n">
        <v>3.7</v>
      </c>
      <c r="F1464" s="16" t="s">
        <v>12290</v>
      </c>
      <c r="G1464" s="16" t="s">
        <v>12017</v>
      </c>
      <c r="H1464" s="17" t="n">
        <v>2.79</v>
      </c>
      <c r="I1464" s="18" t="n">
        <f aca="false">('SKU Master'!I1464-H1464)/'SKU Master'!I1464</f>
        <v>0.378619153674833</v>
      </c>
      <c r="J1464" s="16" t="n">
        <v>2</v>
      </c>
      <c r="K1464" s="19" t="n">
        <f aca="false">J1464*C1464</f>
        <v>7.4</v>
      </c>
      <c r="L1464" s="16" t="s">
        <v>12295</v>
      </c>
      <c r="M1464" s="16" t="s">
        <v>12292</v>
      </c>
      <c r="N1464" s="16" t="s">
        <v>12017</v>
      </c>
      <c r="O1464" s="16" t="s">
        <v>12300</v>
      </c>
      <c r="P1464" s="16" t="s">
        <v>12298</v>
      </c>
      <c r="Q1464" s="16" t="s">
        <v>12017</v>
      </c>
    </row>
    <row r="1465" customFormat="false" ht="15" hidden="false" customHeight="false" outlineLevel="0" collapsed="false">
      <c r="A1465" s="14" t="str">
        <f aca="false">'SKU Master'!A1465</f>
        <v>07-01464</v>
      </c>
      <c r="B1465" s="14" t="str">
        <f aca="false">VLOOKUP(A1465,'SKU Master'!$A:$N,6,FALSE())</f>
        <v>Wheatstone Honey Mustard, 16 oz</v>
      </c>
      <c r="C1465" s="15" t="n">
        <v>4.7</v>
      </c>
      <c r="D1465" s="15" t="n">
        <v>8.8</v>
      </c>
      <c r="E1465" s="15" t="n">
        <v>2.9</v>
      </c>
      <c r="F1465" s="16" t="s">
        <v>12290</v>
      </c>
      <c r="G1465" s="16" t="s">
        <v>12021</v>
      </c>
      <c r="H1465" s="17" t="n">
        <v>2.93</v>
      </c>
      <c r="I1465" s="18" t="n">
        <f aca="false">('SKU Master'!I1465-H1465)/'SKU Master'!I1465</f>
        <v>0.317016317016317</v>
      </c>
      <c r="J1465" s="16" t="n">
        <v>3</v>
      </c>
      <c r="K1465" s="19" t="n">
        <f aca="false">J1465*C1465</f>
        <v>14.1</v>
      </c>
      <c r="L1465" s="16" t="s">
        <v>12295</v>
      </c>
      <c r="M1465" s="16" t="s">
        <v>12292</v>
      </c>
      <c r="N1465" s="16" t="s">
        <v>12017</v>
      </c>
      <c r="O1465" s="16" t="s">
        <v>12300</v>
      </c>
      <c r="P1465" s="16" t="s">
        <v>12298</v>
      </c>
      <c r="Q1465" s="16" t="s">
        <v>12017</v>
      </c>
    </row>
    <row r="1466" customFormat="false" ht="15" hidden="false" customHeight="false" outlineLevel="0" collapsed="false">
      <c r="A1466" s="14" t="str">
        <f aca="false">'SKU Master'!A1466</f>
        <v>07-01465</v>
      </c>
      <c r="B1466" s="14" t="str">
        <f aca="false">VLOOKUP(A1466,'SKU Master'!$A:$N,6,FALSE())</f>
        <v>Roastport Light Blue Cheese, 16 oz</v>
      </c>
      <c r="C1466" s="15" t="n">
        <v>4.6</v>
      </c>
      <c r="D1466" s="15" t="n">
        <v>4.8</v>
      </c>
      <c r="E1466" s="15" t="n">
        <v>3.4</v>
      </c>
      <c r="F1466" s="16" t="s">
        <v>12290</v>
      </c>
      <c r="G1466" s="16" t="s">
        <v>12021</v>
      </c>
      <c r="H1466" s="17" t="n">
        <v>2.09</v>
      </c>
      <c r="I1466" s="18" t="n">
        <f aca="false">('SKU Master'!I1466-H1466)/'SKU Master'!I1466</f>
        <v>0.401146131805158</v>
      </c>
      <c r="J1466" s="16" t="n">
        <v>6</v>
      </c>
      <c r="K1466" s="19" t="n">
        <f aca="false">J1466*C1466</f>
        <v>27.6</v>
      </c>
      <c r="L1466" s="16" t="s">
        <v>12295</v>
      </c>
      <c r="M1466" s="16" t="s">
        <v>12292</v>
      </c>
      <c r="N1466" s="16" t="s">
        <v>12017</v>
      </c>
      <c r="O1466" s="16" t="s">
        <v>12300</v>
      </c>
      <c r="P1466" s="16" t="s">
        <v>12297</v>
      </c>
      <c r="Q1466" s="16" t="s">
        <v>12017</v>
      </c>
    </row>
    <row r="1467" customFormat="false" ht="15" hidden="false" customHeight="false" outlineLevel="0" collapsed="false">
      <c r="A1467" s="14" t="str">
        <f aca="false">'SKU Master'!A1467</f>
        <v>07-01466</v>
      </c>
      <c r="B1467" s="14" t="str">
        <f aca="false">VLOOKUP(A1467,'SKU Master'!$A:$N,6,FALSE())</f>
        <v>Harborline Light Blue Cheese, 16 oz</v>
      </c>
      <c r="C1467" s="15" t="n">
        <v>4.5</v>
      </c>
      <c r="D1467" s="15" t="n">
        <v>4.4</v>
      </c>
      <c r="E1467" s="15" t="n">
        <v>3.1</v>
      </c>
      <c r="F1467" s="16" t="s">
        <v>12290</v>
      </c>
      <c r="G1467" s="16" t="s">
        <v>12017</v>
      </c>
      <c r="H1467" s="17" t="n">
        <v>2.38</v>
      </c>
      <c r="I1467" s="18" t="n">
        <f aca="false">('SKU Master'!I1467-H1467)/'SKU Master'!I1467</f>
        <v>0.469933184855234</v>
      </c>
      <c r="J1467" s="16" t="n">
        <v>8</v>
      </c>
      <c r="K1467" s="19" t="n">
        <f aca="false">J1467*C1467</f>
        <v>36</v>
      </c>
      <c r="L1467" s="16" t="s">
        <v>12295</v>
      </c>
      <c r="M1467" s="16" t="s">
        <v>12292</v>
      </c>
      <c r="N1467" s="16" t="s">
        <v>12017</v>
      </c>
      <c r="O1467" s="16" t="s">
        <v>12300</v>
      </c>
      <c r="P1467" s="16" t="s">
        <v>12297</v>
      </c>
      <c r="Q1467" s="16" t="s">
        <v>12017</v>
      </c>
    </row>
    <row r="1468" customFormat="false" ht="15" hidden="false" customHeight="false" outlineLevel="0" collapsed="false">
      <c r="A1468" s="14" t="str">
        <f aca="false">'SKU Master'!A1468</f>
        <v>07-01467</v>
      </c>
      <c r="B1468" s="14" t="str">
        <f aca="false">VLOOKUP(A1468,'SKU Master'!$A:$N,6,FALSE())</f>
        <v>Kettle Row Light Balsamic Vinaigrette, 16 oz</v>
      </c>
      <c r="C1468" s="15" t="n">
        <v>3.8</v>
      </c>
      <c r="D1468" s="15" t="n">
        <v>6.6</v>
      </c>
      <c r="E1468" s="15" t="n">
        <v>3.6</v>
      </c>
      <c r="F1468" s="16" t="s">
        <v>12290</v>
      </c>
      <c r="G1468" s="16" t="s">
        <v>12017</v>
      </c>
      <c r="H1468" s="17" t="n">
        <v>2.04</v>
      </c>
      <c r="I1468" s="18" t="n">
        <f aca="false">('SKU Master'!I1468-H1468)/'SKU Master'!I1468</f>
        <v>0.415472779369628</v>
      </c>
      <c r="J1468" s="16" t="n">
        <v>6</v>
      </c>
      <c r="K1468" s="19" t="n">
        <f aca="false">J1468*C1468</f>
        <v>22.8</v>
      </c>
      <c r="L1468" s="16" t="s">
        <v>12295</v>
      </c>
      <c r="M1468" s="16" t="s">
        <v>12292</v>
      </c>
      <c r="N1468" s="16" t="s">
        <v>12017</v>
      </c>
      <c r="O1468" s="16" t="s">
        <v>12300</v>
      </c>
      <c r="P1468" s="16" t="s">
        <v>12297</v>
      </c>
      <c r="Q1468" s="16" t="s">
        <v>12017</v>
      </c>
    </row>
    <row r="1469" customFormat="false" ht="15" hidden="false" customHeight="false" outlineLevel="0" collapsed="false">
      <c r="A1469" s="14" t="str">
        <f aca="false">'SKU Master'!A1469</f>
        <v>07-01468</v>
      </c>
      <c r="B1469" s="14" t="str">
        <f aca="false">VLOOKUP(A1469,'SKU Master'!$A:$N,6,FALSE())</f>
        <v>Pepperlane Organic Ranch, 8 oz</v>
      </c>
      <c r="C1469" s="15" t="n">
        <v>4.6</v>
      </c>
      <c r="D1469" s="15" t="n">
        <v>5.8</v>
      </c>
      <c r="E1469" s="15" t="n">
        <v>3.9</v>
      </c>
      <c r="F1469" s="16" t="s">
        <v>12290</v>
      </c>
      <c r="G1469" s="16" t="s">
        <v>12021</v>
      </c>
      <c r="H1469" s="17" t="n">
        <v>2.3</v>
      </c>
      <c r="I1469" s="18" t="n">
        <f aca="false">('SKU Master'!I1469-H1469)/'SKU Master'!I1469</f>
        <v>0.300911854103344</v>
      </c>
      <c r="J1469" s="16" t="n">
        <v>7</v>
      </c>
      <c r="K1469" s="19" t="n">
        <f aca="false">J1469*C1469</f>
        <v>32.2</v>
      </c>
      <c r="L1469" s="16" t="s">
        <v>12295</v>
      </c>
      <c r="M1469" s="16" t="s">
        <v>12292</v>
      </c>
      <c r="N1469" s="16" t="s">
        <v>12017</v>
      </c>
      <c r="O1469" s="16" t="s">
        <v>12300</v>
      </c>
      <c r="P1469" s="16" t="s">
        <v>12297</v>
      </c>
      <c r="Q1469" s="16" t="s">
        <v>12017</v>
      </c>
    </row>
    <row r="1470" customFormat="false" ht="15" hidden="false" customHeight="false" outlineLevel="0" collapsed="false">
      <c r="A1470" s="14" t="str">
        <f aca="false">'SKU Master'!A1470</f>
        <v>07-01469</v>
      </c>
      <c r="B1470" s="14" t="str">
        <f aca="false">VLOOKUP(A1470,'SKU Master'!$A:$N,6,FALSE())</f>
        <v>Harborline Honey Mustard, 8 oz</v>
      </c>
      <c r="C1470" s="15" t="n">
        <v>2.7</v>
      </c>
      <c r="D1470" s="15" t="n">
        <v>5</v>
      </c>
      <c r="E1470" s="15" t="n">
        <v>4.4</v>
      </c>
      <c r="F1470" s="16" t="s">
        <v>12290</v>
      </c>
      <c r="G1470" s="16" t="s">
        <v>12021</v>
      </c>
      <c r="H1470" s="17" t="n">
        <v>3.3</v>
      </c>
      <c r="I1470" s="18" t="n">
        <f aca="false">('SKU Master'!I1470-H1470)/'SKU Master'!I1470</f>
        <v>0.338677354709419</v>
      </c>
      <c r="J1470" s="16" t="n">
        <v>4</v>
      </c>
      <c r="K1470" s="19" t="n">
        <f aca="false">J1470*C1470</f>
        <v>10.8</v>
      </c>
      <c r="L1470" s="16" t="s">
        <v>12295</v>
      </c>
      <c r="M1470" s="16" t="s">
        <v>12292</v>
      </c>
      <c r="N1470" s="16" t="s">
        <v>12017</v>
      </c>
      <c r="O1470" s="16" t="s">
        <v>12300</v>
      </c>
      <c r="P1470" s="16" t="s">
        <v>12298</v>
      </c>
      <c r="Q1470" s="16" t="s">
        <v>12017</v>
      </c>
    </row>
    <row r="1471" customFormat="false" ht="15" hidden="false" customHeight="false" outlineLevel="0" collapsed="false">
      <c r="A1471" s="14" t="str">
        <f aca="false">'SKU Master'!A1471</f>
        <v>07-01470</v>
      </c>
      <c r="B1471" s="14" t="str">
        <f aca="false">VLOOKUP(A1471,'SKU Master'!$A:$N,6,FALSE())</f>
        <v>Thrift Row Balsamic Vinaigrette, 8 oz</v>
      </c>
      <c r="C1471" s="15" t="n">
        <v>4.9</v>
      </c>
      <c r="D1471" s="15" t="n">
        <v>8.3</v>
      </c>
      <c r="E1471" s="15" t="n">
        <v>3.9</v>
      </c>
      <c r="F1471" s="16" t="s">
        <v>12290</v>
      </c>
      <c r="G1471" s="16" t="s">
        <v>12021</v>
      </c>
      <c r="H1471" s="17" t="n">
        <v>2.89</v>
      </c>
      <c r="I1471" s="18" t="n">
        <f aca="false">('SKU Master'!I1471-H1471)/'SKU Master'!I1471</f>
        <v>0.356347438752784</v>
      </c>
      <c r="J1471" s="16" t="n">
        <v>7</v>
      </c>
      <c r="K1471" s="19" t="n">
        <f aca="false">J1471*C1471</f>
        <v>34.3</v>
      </c>
      <c r="L1471" s="16" t="s">
        <v>12295</v>
      </c>
      <c r="M1471" s="16" t="s">
        <v>12292</v>
      </c>
      <c r="N1471" s="16" t="s">
        <v>12017</v>
      </c>
      <c r="O1471" s="16" t="s">
        <v>12300</v>
      </c>
      <c r="P1471" s="16" t="s">
        <v>12297</v>
      </c>
      <c r="Q1471" s="16" t="s">
        <v>12017</v>
      </c>
    </row>
    <row r="1472" customFormat="false" ht="15" hidden="false" customHeight="false" outlineLevel="0" collapsed="false">
      <c r="A1472" s="14" t="str">
        <f aca="false">'SKU Master'!A1472</f>
        <v>07-01471</v>
      </c>
      <c r="B1472" s="14" t="str">
        <f aca="false">VLOOKUP(A1472,'SKU Master'!$A:$N,6,FALSE())</f>
        <v>Roastport Ranch, 16 oz</v>
      </c>
      <c r="C1472" s="15" t="n">
        <v>4.8</v>
      </c>
      <c r="D1472" s="15" t="n">
        <v>5.5</v>
      </c>
      <c r="E1472" s="15" t="n">
        <v>2.6</v>
      </c>
      <c r="F1472" s="16" t="s">
        <v>12290</v>
      </c>
      <c r="G1472" s="16" t="s">
        <v>12021</v>
      </c>
      <c r="H1472" s="17" t="n">
        <v>2.82</v>
      </c>
      <c r="I1472" s="18" t="n">
        <f aca="false">('SKU Master'!I1472-H1472)/'SKU Master'!I1472</f>
        <v>0.342657342657343</v>
      </c>
      <c r="J1472" s="16" t="n">
        <v>2</v>
      </c>
      <c r="K1472" s="19" t="n">
        <f aca="false">J1472*C1472</f>
        <v>9.6</v>
      </c>
      <c r="L1472" s="16" t="s">
        <v>12295</v>
      </c>
      <c r="M1472" s="16" t="s">
        <v>12292</v>
      </c>
      <c r="N1472" s="16" t="s">
        <v>12017</v>
      </c>
      <c r="O1472" s="16" t="s">
        <v>12300</v>
      </c>
      <c r="P1472" s="16" t="s">
        <v>12294</v>
      </c>
      <c r="Q1472" s="16" t="s">
        <v>12017</v>
      </c>
    </row>
    <row r="1473" customFormat="false" ht="15" hidden="false" customHeight="false" outlineLevel="0" collapsed="false">
      <c r="A1473" s="14" t="str">
        <f aca="false">'SKU Master'!A1473</f>
        <v>07-01472</v>
      </c>
      <c r="B1473" s="14" t="str">
        <f aca="false">VLOOKUP(A1473,'SKU Master'!$A:$N,6,FALSE())</f>
        <v>Kettle Row Light Thousand Island, 8 oz</v>
      </c>
      <c r="C1473" s="15" t="n">
        <v>4.2</v>
      </c>
      <c r="D1473" s="15" t="n">
        <v>6.6</v>
      </c>
      <c r="E1473" s="15" t="n">
        <v>4.7</v>
      </c>
      <c r="F1473" s="16" t="s">
        <v>12290</v>
      </c>
      <c r="G1473" s="16" t="s">
        <v>12021</v>
      </c>
      <c r="H1473" s="17" t="n">
        <v>3.52</v>
      </c>
      <c r="I1473" s="18" t="n">
        <f aca="false">('SKU Master'!I1473-H1473)/'SKU Master'!I1473</f>
        <v>0.280163599182004</v>
      </c>
      <c r="J1473" s="16" t="n">
        <v>4</v>
      </c>
      <c r="K1473" s="19" t="n">
        <f aca="false">J1473*C1473</f>
        <v>16.8</v>
      </c>
      <c r="L1473" s="16" t="s">
        <v>12295</v>
      </c>
      <c r="M1473" s="16" t="s">
        <v>12292</v>
      </c>
      <c r="N1473" s="16" t="s">
        <v>12017</v>
      </c>
      <c r="O1473" s="16" t="s">
        <v>12300</v>
      </c>
      <c r="P1473" s="16" t="s">
        <v>12298</v>
      </c>
      <c r="Q1473" s="16" t="s">
        <v>12017</v>
      </c>
    </row>
    <row r="1474" customFormat="false" ht="15" hidden="false" customHeight="false" outlineLevel="0" collapsed="false">
      <c r="A1474" s="14" t="str">
        <f aca="false">'SKU Master'!A1474</f>
        <v>07-01473</v>
      </c>
      <c r="B1474" s="14" t="str">
        <f aca="false">VLOOKUP(A1474,'SKU Master'!$A:$N,6,FALSE())</f>
        <v>Pepperlane Ranch, 8 oz</v>
      </c>
      <c r="C1474" s="15" t="n">
        <v>2.7</v>
      </c>
      <c r="D1474" s="15" t="n">
        <v>8.5</v>
      </c>
      <c r="E1474" s="15" t="n">
        <v>4.7</v>
      </c>
      <c r="F1474" s="16" t="s">
        <v>12290</v>
      </c>
      <c r="G1474" s="16" t="s">
        <v>12021</v>
      </c>
      <c r="H1474" s="17" t="n">
        <v>3.4</v>
      </c>
      <c r="I1474" s="18" t="n">
        <f aca="false">('SKU Master'!I1474-H1474)/'SKU Master'!I1474</f>
        <v>0.318637274549098</v>
      </c>
      <c r="J1474" s="16" t="n">
        <v>5</v>
      </c>
      <c r="K1474" s="19" t="n">
        <f aca="false">J1474*C1474</f>
        <v>13.5</v>
      </c>
      <c r="L1474" s="16" t="s">
        <v>12295</v>
      </c>
      <c r="M1474" s="16" t="s">
        <v>12292</v>
      </c>
      <c r="N1474" s="16" t="s">
        <v>12017</v>
      </c>
      <c r="O1474" s="16" t="s">
        <v>12300</v>
      </c>
      <c r="P1474" s="16" t="s">
        <v>12296</v>
      </c>
      <c r="Q1474" s="16" t="s">
        <v>12017</v>
      </c>
    </row>
    <row r="1475" customFormat="false" ht="15" hidden="false" customHeight="false" outlineLevel="0" collapsed="false">
      <c r="A1475" s="14" t="str">
        <f aca="false">'SKU Master'!A1475</f>
        <v>07-01474</v>
      </c>
      <c r="B1475" s="14" t="str">
        <f aca="false">VLOOKUP(A1475,'SKU Master'!$A:$N,6,FALSE())</f>
        <v>Harborline Organic Balsamic Vinaigrette, 16 oz</v>
      </c>
      <c r="C1475" s="15" t="n">
        <v>2.7</v>
      </c>
      <c r="D1475" s="15" t="n">
        <v>8.5</v>
      </c>
      <c r="E1475" s="15" t="n">
        <v>4</v>
      </c>
      <c r="F1475" s="16" t="s">
        <v>12290</v>
      </c>
      <c r="G1475" s="16" t="s">
        <v>12021</v>
      </c>
      <c r="H1475" s="17" t="n">
        <v>3.06</v>
      </c>
      <c r="I1475" s="18" t="n">
        <f aca="false">('SKU Master'!I1475-H1475)/'SKU Master'!I1475</f>
        <v>0.361169102296451</v>
      </c>
      <c r="J1475" s="16" t="n">
        <v>4</v>
      </c>
      <c r="K1475" s="19" t="n">
        <f aca="false">J1475*C1475</f>
        <v>10.8</v>
      </c>
      <c r="L1475" s="16" t="s">
        <v>12295</v>
      </c>
      <c r="M1475" s="16" t="s">
        <v>12292</v>
      </c>
      <c r="N1475" s="16" t="s">
        <v>12017</v>
      </c>
      <c r="O1475" s="16" t="s">
        <v>12300</v>
      </c>
      <c r="P1475" s="16" t="s">
        <v>12296</v>
      </c>
      <c r="Q1475" s="16" t="s">
        <v>12017</v>
      </c>
    </row>
    <row r="1476" customFormat="false" ht="15" hidden="false" customHeight="false" outlineLevel="0" collapsed="false">
      <c r="A1476" s="14" t="str">
        <f aca="false">'SKU Master'!A1476</f>
        <v>07-01475</v>
      </c>
      <c r="B1476" s="14" t="str">
        <f aca="false">VLOOKUP(A1476,'SKU Master'!$A:$N,6,FALSE())</f>
        <v>Harborline Light Thousand Island, 16 oz</v>
      </c>
      <c r="C1476" s="15" t="n">
        <v>4.4</v>
      </c>
      <c r="D1476" s="15" t="n">
        <v>4.3</v>
      </c>
      <c r="E1476" s="15" t="n">
        <v>3.5</v>
      </c>
      <c r="F1476" s="16" t="s">
        <v>12290</v>
      </c>
      <c r="G1476" s="16" t="s">
        <v>12021</v>
      </c>
      <c r="H1476" s="17" t="n">
        <v>2.18</v>
      </c>
      <c r="I1476" s="18" t="n">
        <f aca="false">('SKU Master'!I1476-H1476)/'SKU Master'!I1476</f>
        <v>0.375358166189112</v>
      </c>
      <c r="J1476" s="16" t="n">
        <v>2</v>
      </c>
      <c r="K1476" s="19" t="n">
        <f aca="false">J1476*C1476</f>
        <v>8.8</v>
      </c>
      <c r="L1476" s="16" t="s">
        <v>12295</v>
      </c>
      <c r="M1476" s="16" t="s">
        <v>12292</v>
      </c>
      <c r="N1476" s="16" t="s">
        <v>12017</v>
      </c>
      <c r="O1476" s="16" t="s">
        <v>12300</v>
      </c>
      <c r="P1476" s="16" t="s">
        <v>12298</v>
      </c>
      <c r="Q1476" s="16" t="s">
        <v>12017</v>
      </c>
    </row>
    <row r="1477" customFormat="false" ht="15" hidden="false" customHeight="false" outlineLevel="0" collapsed="false">
      <c r="A1477" s="14" t="str">
        <f aca="false">'SKU Master'!A1477</f>
        <v>07-01476</v>
      </c>
      <c r="B1477" s="14" t="str">
        <f aca="false">VLOOKUP(A1477,'SKU Master'!$A:$N,6,FALSE())</f>
        <v>Harborline Balsamic Vinaigrette, 16 oz</v>
      </c>
      <c r="C1477" s="15" t="n">
        <v>4.8</v>
      </c>
      <c r="D1477" s="15" t="n">
        <v>5</v>
      </c>
      <c r="E1477" s="15" t="n">
        <v>4.9</v>
      </c>
      <c r="F1477" s="16" t="s">
        <v>12290</v>
      </c>
      <c r="G1477" s="16" t="s">
        <v>12021</v>
      </c>
      <c r="H1477" s="17" t="n">
        <v>2.57</v>
      </c>
      <c r="I1477" s="18" t="n">
        <f aca="false">('SKU Master'!I1477-H1477)/'SKU Master'!I1477</f>
        <v>0.48496993987976</v>
      </c>
      <c r="J1477" s="16" t="n">
        <v>5</v>
      </c>
      <c r="K1477" s="19" t="n">
        <f aca="false">J1477*C1477</f>
        <v>24</v>
      </c>
      <c r="L1477" s="16" t="s">
        <v>12295</v>
      </c>
      <c r="M1477" s="16" t="s">
        <v>12292</v>
      </c>
      <c r="N1477" s="16" t="s">
        <v>12017</v>
      </c>
      <c r="O1477" s="16" t="s">
        <v>12300</v>
      </c>
      <c r="P1477" s="16" t="s">
        <v>12296</v>
      </c>
      <c r="Q1477" s="16" t="s">
        <v>12017</v>
      </c>
    </row>
    <row r="1478" customFormat="false" ht="15" hidden="false" customHeight="false" outlineLevel="0" collapsed="false">
      <c r="A1478" s="14" t="str">
        <f aca="false">'SKU Master'!A1478</f>
        <v>07-01477</v>
      </c>
      <c r="B1478" s="14" t="str">
        <f aca="false">VLOOKUP(A1478,'SKU Master'!$A:$N,6,FALSE())</f>
        <v>Orchard Spread Organic Balsamic Vinaigrette, 16 oz</v>
      </c>
      <c r="C1478" s="15" t="n">
        <v>4.1</v>
      </c>
      <c r="D1478" s="15" t="n">
        <v>8.3</v>
      </c>
      <c r="E1478" s="15" t="n">
        <v>3.3</v>
      </c>
      <c r="F1478" s="16" t="s">
        <v>12290</v>
      </c>
      <c r="G1478" s="16" t="s">
        <v>12021</v>
      </c>
      <c r="H1478" s="17" t="n">
        <v>2.93</v>
      </c>
      <c r="I1478" s="18" t="n">
        <f aca="false">('SKU Master'!I1478-H1478)/'SKU Master'!I1478</f>
        <v>0.388308977035491</v>
      </c>
      <c r="J1478" s="16" t="n">
        <v>4</v>
      </c>
      <c r="K1478" s="19" t="n">
        <f aca="false">J1478*C1478</f>
        <v>16.4</v>
      </c>
      <c r="L1478" s="16" t="s">
        <v>12295</v>
      </c>
      <c r="M1478" s="16" t="s">
        <v>12292</v>
      </c>
      <c r="N1478" s="16" t="s">
        <v>12017</v>
      </c>
      <c r="O1478" s="16" t="s">
        <v>12300</v>
      </c>
      <c r="P1478" s="16" t="s">
        <v>12298</v>
      </c>
      <c r="Q1478" s="16" t="s">
        <v>12017</v>
      </c>
    </row>
    <row r="1479" customFormat="false" ht="15" hidden="false" customHeight="false" outlineLevel="0" collapsed="false">
      <c r="A1479" s="14" t="str">
        <f aca="false">'SKU Master'!A1479</f>
        <v>07-01478</v>
      </c>
      <c r="B1479" s="14" t="str">
        <f aca="false">VLOOKUP(A1479,'SKU Master'!$A:$N,6,FALSE())</f>
        <v>Harborline Caesar, 16 oz</v>
      </c>
      <c r="C1479" s="15" t="n">
        <v>4.5</v>
      </c>
      <c r="D1479" s="15" t="n">
        <v>4.3</v>
      </c>
      <c r="E1479" s="15" t="n">
        <v>4.4</v>
      </c>
      <c r="F1479" s="16" t="s">
        <v>12290</v>
      </c>
      <c r="G1479" s="16" t="s">
        <v>12021</v>
      </c>
      <c r="H1479" s="17" t="n">
        <v>1.95</v>
      </c>
      <c r="I1479" s="18" t="n">
        <f aca="false">('SKU Master'!I1479-H1479)/'SKU Master'!I1479</f>
        <v>0.407294832826748</v>
      </c>
      <c r="J1479" s="16" t="n">
        <v>5</v>
      </c>
      <c r="K1479" s="19" t="n">
        <f aca="false">J1479*C1479</f>
        <v>22.5</v>
      </c>
      <c r="L1479" s="16" t="s">
        <v>12295</v>
      </c>
      <c r="M1479" s="16" t="s">
        <v>12292</v>
      </c>
      <c r="N1479" s="16" t="s">
        <v>12017</v>
      </c>
      <c r="O1479" s="16" t="s">
        <v>12300</v>
      </c>
      <c r="P1479" s="16" t="s">
        <v>12296</v>
      </c>
      <c r="Q1479" s="16" t="s">
        <v>12021</v>
      </c>
    </row>
    <row r="1480" customFormat="false" ht="15" hidden="false" customHeight="false" outlineLevel="0" collapsed="false">
      <c r="A1480" s="14" t="str">
        <f aca="false">'SKU Master'!A1480</f>
        <v>07-01479</v>
      </c>
      <c r="B1480" s="14" t="str">
        <f aca="false">VLOOKUP(A1480,'SKU Master'!$A:$N,6,FALSE())</f>
        <v>Golden Grain Co. Organic Thousand Island, 16 oz</v>
      </c>
      <c r="C1480" s="15" t="n">
        <v>4.2</v>
      </c>
      <c r="D1480" s="15" t="n">
        <v>8.4</v>
      </c>
      <c r="E1480" s="15" t="n">
        <v>4.9</v>
      </c>
      <c r="F1480" s="16" t="s">
        <v>12290</v>
      </c>
      <c r="G1480" s="16" t="s">
        <v>12021</v>
      </c>
      <c r="H1480" s="17" t="n">
        <v>2.25</v>
      </c>
      <c r="I1480" s="18" t="n">
        <f aca="false">('SKU Master'!I1480-H1480)/'SKU Master'!I1480</f>
        <v>0.355300859598854</v>
      </c>
      <c r="J1480" s="16" t="n">
        <v>3</v>
      </c>
      <c r="K1480" s="19" t="n">
        <f aca="false">J1480*C1480</f>
        <v>12.6</v>
      </c>
      <c r="L1480" s="16" t="s">
        <v>12295</v>
      </c>
      <c r="M1480" s="16" t="s">
        <v>12292</v>
      </c>
      <c r="N1480" s="16" t="s">
        <v>12017</v>
      </c>
      <c r="O1480" s="16" t="s">
        <v>12300</v>
      </c>
      <c r="P1480" s="16" t="s">
        <v>12298</v>
      </c>
      <c r="Q1480" s="16" t="s">
        <v>12017</v>
      </c>
    </row>
    <row r="1481" customFormat="false" ht="15" hidden="false" customHeight="false" outlineLevel="0" collapsed="false">
      <c r="A1481" s="14" t="str">
        <f aca="false">'SKU Master'!A1481</f>
        <v>07-01480</v>
      </c>
      <c r="B1481" s="14" t="str">
        <f aca="false">VLOOKUP(A1481,'SKU Master'!$A:$N,6,FALSE())</f>
        <v>Redbarn Honey Mustard, 16 oz</v>
      </c>
      <c r="C1481" s="15" t="n">
        <v>2.8</v>
      </c>
      <c r="D1481" s="15" t="n">
        <v>4.6</v>
      </c>
      <c r="E1481" s="15" t="n">
        <v>4</v>
      </c>
      <c r="F1481" s="16" t="s">
        <v>12290</v>
      </c>
      <c r="G1481" s="16" t="s">
        <v>12021</v>
      </c>
      <c r="H1481" s="17" t="n">
        <v>2.82</v>
      </c>
      <c r="I1481" s="18" t="n">
        <f aca="false">('SKU Master'!I1481-H1481)/'SKU Master'!I1481</f>
        <v>0.371937639198218</v>
      </c>
      <c r="J1481" s="16" t="n">
        <v>7</v>
      </c>
      <c r="K1481" s="19" t="n">
        <f aca="false">J1481*C1481</f>
        <v>19.6</v>
      </c>
      <c r="L1481" s="16" t="s">
        <v>12295</v>
      </c>
      <c r="M1481" s="16" t="s">
        <v>12292</v>
      </c>
      <c r="N1481" s="16" t="s">
        <v>12017</v>
      </c>
      <c r="O1481" s="16" t="s">
        <v>12300</v>
      </c>
      <c r="P1481" s="16" t="s">
        <v>12297</v>
      </c>
      <c r="Q1481" s="16" t="s">
        <v>12017</v>
      </c>
    </row>
    <row r="1482" customFormat="false" ht="15" hidden="false" customHeight="false" outlineLevel="0" collapsed="false">
      <c r="A1482" s="14" t="str">
        <f aca="false">'SKU Master'!A1482</f>
        <v>07-01481</v>
      </c>
      <c r="B1482" s="14" t="str">
        <f aca="false">VLOOKUP(A1482,'SKU Master'!$A:$N,6,FALSE())</f>
        <v>Wheatstone Balsamic Vinaigrette, 16 oz</v>
      </c>
      <c r="C1482" s="15" t="n">
        <v>3</v>
      </c>
      <c r="D1482" s="15" t="n">
        <v>6.7</v>
      </c>
      <c r="E1482" s="15" t="n">
        <v>3</v>
      </c>
      <c r="F1482" s="16" t="s">
        <v>12290</v>
      </c>
      <c r="G1482" s="16" t="s">
        <v>12021</v>
      </c>
      <c r="H1482" s="17" t="n">
        <v>3.05</v>
      </c>
      <c r="I1482" s="18" t="n">
        <f aca="false">('SKU Master'!I1482-H1482)/'SKU Master'!I1482</f>
        <v>0.305239179954442</v>
      </c>
      <c r="J1482" s="16" t="n">
        <v>3</v>
      </c>
      <c r="K1482" s="19" t="n">
        <f aca="false">J1482*C1482</f>
        <v>9</v>
      </c>
      <c r="L1482" s="16" t="s">
        <v>12295</v>
      </c>
      <c r="M1482" s="16" t="s">
        <v>12292</v>
      </c>
      <c r="N1482" s="16" t="s">
        <v>12017</v>
      </c>
      <c r="O1482" s="16" t="s">
        <v>12300</v>
      </c>
      <c r="P1482" s="16" t="s">
        <v>12298</v>
      </c>
      <c r="Q1482" s="16" t="s">
        <v>12017</v>
      </c>
    </row>
    <row r="1483" customFormat="false" ht="15" hidden="false" customHeight="false" outlineLevel="0" collapsed="false">
      <c r="A1483" s="14" t="str">
        <f aca="false">'SKU Master'!A1483</f>
        <v>07-01482</v>
      </c>
      <c r="B1483" s="14" t="str">
        <f aca="false">VLOOKUP(A1483,'SKU Master'!$A:$N,6,FALSE())</f>
        <v>Golden Grain Co. Balsamic Vinaigrette, 16 oz</v>
      </c>
      <c r="C1483" s="15" t="n">
        <v>4</v>
      </c>
      <c r="D1483" s="15" t="n">
        <v>4.6</v>
      </c>
      <c r="E1483" s="15" t="n">
        <v>3.2</v>
      </c>
      <c r="F1483" s="16" t="s">
        <v>12290</v>
      </c>
      <c r="G1483" s="16" t="s">
        <v>12021</v>
      </c>
      <c r="H1483" s="17" t="n">
        <v>3.15</v>
      </c>
      <c r="I1483" s="18" t="n">
        <f aca="false">('SKU Master'!I1483-H1483)/'SKU Master'!I1483</f>
        <v>0.3687374749499</v>
      </c>
      <c r="J1483" s="16" t="n">
        <v>8</v>
      </c>
      <c r="K1483" s="19" t="n">
        <f aca="false">J1483*C1483</f>
        <v>32</v>
      </c>
      <c r="L1483" s="16" t="s">
        <v>12299</v>
      </c>
      <c r="M1483" s="16" t="s">
        <v>12292</v>
      </c>
      <c r="N1483" s="16" t="s">
        <v>12017</v>
      </c>
      <c r="O1483" s="16" t="s">
        <v>12300</v>
      </c>
      <c r="P1483" s="16" t="s">
        <v>12297</v>
      </c>
      <c r="Q1483" s="16" t="s">
        <v>12021</v>
      </c>
    </row>
    <row r="1484" customFormat="false" ht="15" hidden="false" customHeight="false" outlineLevel="0" collapsed="false">
      <c r="A1484" s="14" t="str">
        <f aca="false">'SKU Master'!A1484</f>
        <v>07-01483</v>
      </c>
      <c r="B1484" s="14" t="str">
        <f aca="false">VLOOKUP(A1484,'SKU Master'!$A:$N,6,FALSE())</f>
        <v>Redbarn Light Honey Mustard, 16 oz</v>
      </c>
      <c r="C1484" s="15" t="n">
        <v>3.4</v>
      </c>
      <c r="D1484" s="15" t="n">
        <v>4.9</v>
      </c>
      <c r="E1484" s="15" t="n">
        <v>4.3</v>
      </c>
      <c r="F1484" s="16" t="s">
        <v>12290</v>
      </c>
      <c r="G1484" s="16" t="s">
        <v>12017</v>
      </c>
      <c r="H1484" s="17" t="n">
        <v>1.93</v>
      </c>
      <c r="I1484" s="18" t="n">
        <f aca="false">('SKU Master'!I1484-H1484)/'SKU Master'!I1484</f>
        <v>0.413373860182371</v>
      </c>
      <c r="J1484" s="16" t="n">
        <v>6</v>
      </c>
      <c r="K1484" s="19" t="n">
        <f aca="false">J1484*C1484</f>
        <v>20.4</v>
      </c>
      <c r="L1484" s="16" t="s">
        <v>12295</v>
      </c>
      <c r="M1484" s="16" t="s">
        <v>12292</v>
      </c>
      <c r="N1484" s="16" t="s">
        <v>12017</v>
      </c>
      <c r="O1484" s="16" t="s">
        <v>12300</v>
      </c>
      <c r="P1484" s="16" t="s">
        <v>12297</v>
      </c>
      <c r="Q1484" s="16" t="s">
        <v>12017</v>
      </c>
    </row>
    <row r="1485" customFormat="false" ht="15" hidden="false" customHeight="false" outlineLevel="0" collapsed="false">
      <c r="A1485" s="14" t="str">
        <f aca="false">'SKU Master'!A1485</f>
        <v>07-01484</v>
      </c>
      <c r="B1485" s="14" t="str">
        <f aca="false">VLOOKUP(A1485,'SKU Master'!$A:$N,6,FALSE())</f>
        <v>Nutgrove Organic Ranch, 8 oz</v>
      </c>
      <c r="C1485" s="15" t="n">
        <v>3.6</v>
      </c>
      <c r="D1485" s="15" t="n">
        <v>4.4</v>
      </c>
      <c r="E1485" s="15" t="n">
        <v>4.5</v>
      </c>
      <c r="F1485" s="16" t="s">
        <v>12290</v>
      </c>
      <c r="G1485" s="16" t="s">
        <v>12021</v>
      </c>
      <c r="H1485" s="17" t="n">
        <v>2.49</v>
      </c>
      <c r="I1485" s="18" t="n">
        <f aca="false">('SKU Master'!I1485-H1485)/'SKU Master'!I1485</f>
        <v>0.343007915567282</v>
      </c>
      <c r="J1485" s="16" t="n">
        <v>6</v>
      </c>
      <c r="K1485" s="19" t="n">
        <f aca="false">J1485*C1485</f>
        <v>21.6</v>
      </c>
      <c r="L1485" s="16" t="s">
        <v>12299</v>
      </c>
      <c r="M1485" s="16" t="s">
        <v>12292</v>
      </c>
      <c r="N1485" s="16" t="s">
        <v>12017</v>
      </c>
      <c r="O1485" s="16" t="s">
        <v>12300</v>
      </c>
      <c r="P1485" s="16" t="s">
        <v>12296</v>
      </c>
      <c r="Q1485" s="16" t="s">
        <v>12017</v>
      </c>
    </row>
    <row r="1486" customFormat="false" ht="15" hidden="false" customHeight="false" outlineLevel="0" collapsed="false">
      <c r="A1486" s="14" t="str">
        <f aca="false">'SKU Master'!A1486</f>
        <v>07-01485</v>
      </c>
      <c r="B1486" s="14" t="str">
        <f aca="false">VLOOKUP(A1486,'SKU Master'!$A:$N,6,FALSE())</f>
        <v>Orchard Spread Organic Ranch, 16 oz</v>
      </c>
      <c r="C1486" s="15" t="n">
        <v>3.6</v>
      </c>
      <c r="D1486" s="15" t="n">
        <v>8.8</v>
      </c>
      <c r="E1486" s="15" t="n">
        <v>5</v>
      </c>
      <c r="F1486" s="16" t="s">
        <v>12290</v>
      </c>
      <c r="G1486" s="16" t="s">
        <v>12021</v>
      </c>
      <c r="H1486" s="17" t="n">
        <v>2.95</v>
      </c>
      <c r="I1486" s="18" t="n">
        <f aca="false">('SKU Master'!I1486-H1486)/'SKU Master'!I1486</f>
        <v>0.396728016359918</v>
      </c>
      <c r="J1486" s="16" t="n">
        <v>7</v>
      </c>
      <c r="K1486" s="19" t="n">
        <f aca="false">J1486*C1486</f>
        <v>25.2</v>
      </c>
      <c r="L1486" s="16" t="s">
        <v>12295</v>
      </c>
      <c r="M1486" s="16" t="s">
        <v>12292</v>
      </c>
      <c r="N1486" s="16" t="s">
        <v>12017</v>
      </c>
      <c r="O1486" s="16" t="s">
        <v>12300</v>
      </c>
      <c r="P1486" s="16" t="s">
        <v>12297</v>
      </c>
      <c r="Q1486" s="16" t="s">
        <v>12017</v>
      </c>
    </row>
    <row r="1487" customFormat="false" ht="15" hidden="false" customHeight="false" outlineLevel="0" collapsed="false">
      <c r="A1487" s="14" t="str">
        <f aca="false">'SKU Master'!A1487</f>
        <v>07-01486</v>
      </c>
      <c r="B1487" s="14" t="str">
        <f aca="false">VLOOKUP(A1487,'SKU Master'!$A:$N,6,FALSE())</f>
        <v>Golden Grain Co. Organic Blue Cheese, 8 oz</v>
      </c>
      <c r="C1487" s="15" t="n">
        <v>4.3</v>
      </c>
      <c r="D1487" s="15" t="n">
        <v>5.8</v>
      </c>
      <c r="E1487" s="15" t="n">
        <v>3.5</v>
      </c>
      <c r="F1487" s="16" t="s">
        <v>12290</v>
      </c>
      <c r="G1487" s="16" t="s">
        <v>12021</v>
      </c>
      <c r="H1487" s="17" t="n">
        <v>3.52</v>
      </c>
      <c r="I1487" s="18" t="n">
        <f aca="false">('SKU Master'!I1487-H1487)/'SKU Master'!I1487</f>
        <v>0.294589178356713</v>
      </c>
      <c r="J1487" s="16" t="n">
        <v>2</v>
      </c>
      <c r="K1487" s="19" t="n">
        <f aca="false">J1487*C1487</f>
        <v>8.6</v>
      </c>
      <c r="L1487" s="16" t="s">
        <v>12295</v>
      </c>
      <c r="M1487" s="16" t="s">
        <v>12292</v>
      </c>
      <c r="N1487" s="16" t="s">
        <v>12017</v>
      </c>
      <c r="O1487" s="16" t="s">
        <v>12300</v>
      </c>
      <c r="P1487" s="16" t="s">
        <v>12294</v>
      </c>
      <c r="Q1487" s="16" t="s">
        <v>12017</v>
      </c>
    </row>
    <row r="1488" customFormat="false" ht="15" hidden="false" customHeight="false" outlineLevel="0" collapsed="false">
      <c r="A1488" s="14" t="str">
        <f aca="false">'SKU Master'!A1488</f>
        <v>07-01487</v>
      </c>
      <c r="B1488" s="14" t="str">
        <f aca="false">VLOOKUP(A1488,'SKU Master'!$A:$N,6,FALSE())</f>
        <v>Harborline Organic Italian, 16 oz</v>
      </c>
      <c r="C1488" s="15" t="n">
        <v>4.6</v>
      </c>
      <c r="D1488" s="15" t="n">
        <v>7.4</v>
      </c>
      <c r="E1488" s="15" t="n">
        <v>3.1</v>
      </c>
      <c r="F1488" s="16" t="s">
        <v>12290</v>
      </c>
      <c r="G1488" s="16" t="s">
        <v>12021</v>
      </c>
      <c r="H1488" s="17" t="n">
        <v>2.48</v>
      </c>
      <c r="I1488" s="18" t="n">
        <f aca="false">('SKU Master'!I1488-H1488)/'SKU Master'!I1488</f>
        <v>0.503006012024048</v>
      </c>
      <c r="J1488" s="16" t="n">
        <v>4</v>
      </c>
      <c r="K1488" s="19" t="n">
        <f aca="false">J1488*C1488</f>
        <v>18.4</v>
      </c>
      <c r="L1488" s="16" t="s">
        <v>12295</v>
      </c>
      <c r="M1488" s="16" t="s">
        <v>12292</v>
      </c>
      <c r="N1488" s="16" t="s">
        <v>12017</v>
      </c>
      <c r="O1488" s="16" t="s">
        <v>12300</v>
      </c>
      <c r="P1488" s="16" t="s">
        <v>12296</v>
      </c>
      <c r="Q1488" s="16" t="s">
        <v>12017</v>
      </c>
    </row>
    <row r="1489" customFormat="false" ht="15" hidden="false" customHeight="false" outlineLevel="0" collapsed="false">
      <c r="A1489" s="14" t="str">
        <f aca="false">'SKU Master'!A1489</f>
        <v>07-01488</v>
      </c>
      <c r="B1489" s="14" t="str">
        <f aca="false">VLOOKUP(A1489,'SKU Master'!$A:$N,6,FALSE())</f>
        <v>Orchard Spread Organic Thousand Island, 16 oz</v>
      </c>
      <c r="C1489" s="15" t="n">
        <v>4.6</v>
      </c>
      <c r="D1489" s="15" t="n">
        <v>5.8</v>
      </c>
      <c r="E1489" s="15" t="n">
        <v>4.5</v>
      </c>
      <c r="F1489" s="16" t="s">
        <v>12290</v>
      </c>
      <c r="G1489" s="16" t="s">
        <v>12021</v>
      </c>
      <c r="H1489" s="17" t="n">
        <v>3.21</v>
      </c>
      <c r="I1489" s="18" t="n">
        <f aca="false">('SKU Master'!I1489-H1489)/'SKU Master'!I1489</f>
        <v>0.329853862212944</v>
      </c>
      <c r="J1489" s="16" t="n">
        <v>6</v>
      </c>
      <c r="K1489" s="19" t="n">
        <f aca="false">J1489*C1489</f>
        <v>27.6</v>
      </c>
      <c r="L1489" s="16" t="s">
        <v>12295</v>
      </c>
      <c r="M1489" s="16" t="s">
        <v>12292</v>
      </c>
      <c r="N1489" s="16" t="s">
        <v>12017</v>
      </c>
      <c r="O1489" s="16" t="s">
        <v>12300</v>
      </c>
      <c r="P1489" s="16" t="s">
        <v>12297</v>
      </c>
      <c r="Q1489" s="16" t="s">
        <v>12017</v>
      </c>
    </row>
    <row r="1490" customFormat="false" ht="15" hidden="false" customHeight="false" outlineLevel="0" collapsed="false">
      <c r="A1490" s="14" t="str">
        <f aca="false">'SKU Master'!A1490</f>
        <v>07-01489</v>
      </c>
      <c r="B1490" s="14" t="str">
        <f aca="false">VLOOKUP(A1490,'SKU Master'!$A:$N,6,FALSE())</f>
        <v>Golden Grain Co. Light Honey Mustard, 8 oz</v>
      </c>
      <c r="C1490" s="15" t="n">
        <v>4</v>
      </c>
      <c r="D1490" s="15" t="n">
        <v>5.2</v>
      </c>
      <c r="E1490" s="15" t="n">
        <v>3.9</v>
      </c>
      <c r="F1490" s="16" t="s">
        <v>12290</v>
      </c>
      <c r="G1490" s="16" t="s">
        <v>12021</v>
      </c>
      <c r="H1490" s="17" t="n">
        <v>2.83</v>
      </c>
      <c r="I1490" s="18" t="n">
        <f aca="false">('SKU Master'!I1490-H1490)/'SKU Master'!I1490</f>
        <v>0.355353075170843</v>
      </c>
      <c r="J1490" s="16" t="n">
        <v>7</v>
      </c>
      <c r="K1490" s="19" t="n">
        <f aca="false">J1490*C1490</f>
        <v>28</v>
      </c>
      <c r="L1490" s="16" t="s">
        <v>12295</v>
      </c>
      <c r="M1490" s="16" t="s">
        <v>12292</v>
      </c>
      <c r="N1490" s="16" t="s">
        <v>12017</v>
      </c>
      <c r="O1490" s="16" t="s">
        <v>12300</v>
      </c>
      <c r="P1490" s="16" t="s">
        <v>12297</v>
      </c>
      <c r="Q1490" s="16" t="s">
        <v>12017</v>
      </c>
    </row>
    <row r="1491" customFormat="false" ht="15" hidden="false" customHeight="false" outlineLevel="0" collapsed="false">
      <c r="A1491" s="14" t="str">
        <f aca="false">'SKU Master'!A1491</f>
        <v>07-01490</v>
      </c>
      <c r="B1491" s="14" t="str">
        <f aca="false">VLOOKUP(A1491,'SKU Master'!$A:$N,6,FALSE())</f>
        <v>Thrift Row Light Italian, 16 oz</v>
      </c>
      <c r="C1491" s="15" t="n">
        <v>3.6</v>
      </c>
      <c r="D1491" s="15" t="n">
        <v>7.2</v>
      </c>
      <c r="E1491" s="15" t="n">
        <v>3.3</v>
      </c>
      <c r="F1491" s="16" t="s">
        <v>12290</v>
      </c>
      <c r="G1491" s="16" t="s">
        <v>12021</v>
      </c>
      <c r="H1491" s="17" t="n">
        <v>2.45</v>
      </c>
      <c r="I1491" s="18" t="n">
        <f aca="false">('SKU Master'!I1491-H1491)/'SKU Master'!I1491</f>
        <v>0.370179948586118</v>
      </c>
      <c r="J1491" s="16" t="n">
        <v>4</v>
      </c>
      <c r="K1491" s="19" t="n">
        <f aca="false">J1491*C1491</f>
        <v>14.4</v>
      </c>
      <c r="L1491" s="16" t="s">
        <v>12295</v>
      </c>
      <c r="M1491" s="16" t="s">
        <v>12292</v>
      </c>
      <c r="N1491" s="16" t="s">
        <v>12017</v>
      </c>
      <c r="O1491" s="16" t="s">
        <v>12300</v>
      </c>
      <c r="P1491" s="16" t="s">
        <v>12296</v>
      </c>
      <c r="Q1491" s="16" t="s">
        <v>12017</v>
      </c>
    </row>
    <row r="1492" customFormat="false" ht="15" hidden="false" customHeight="false" outlineLevel="0" collapsed="false">
      <c r="A1492" s="14" t="str">
        <f aca="false">'SKU Master'!A1492</f>
        <v>07-01491</v>
      </c>
      <c r="B1492" s="14" t="str">
        <f aca="false">VLOOKUP(A1492,'SKU Master'!$A:$N,6,FALSE())</f>
        <v>Nutgrove Ranch, 16 oz</v>
      </c>
      <c r="C1492" s="15" t="n">
        <v>3.6</v>
      </c>
      <c r="D1492" s="15" t="n">
        <v>6.7</v>
      </c>
      <c r="E1492" s="15" t="n">
        <v>3.6</v>
      </c>
      <c r="F1492" s="16" t="s">
        <v>12290</v>
      </c>
      <c r="G1492" s="16" t="s">
        <v>12017</v>
      </c>
      <c r="H1492" s="17" t="n">
        <v>2.14</v>
      </c>
      <c r="I1492" s="18" t="n">
        <f aca="false">('SKU Master'!I1492-H1492)/'SKU Master'!I1492</f>
        <v>0.349544072948328</v>
      </c>
      <c r="J1492" s="16" t="n">
        <v>4</v>
      </c>
      <c r="K1492" s="19" t="n">
        <f aca="false">J1492*C1492</f>
        <v>14.4</v>
      </c>
      <c r="L1492" s="16" t="s">
        <v>12295</v>
      </c>
      <c r="M1492" s="16" t="s">
        <v>12292</v>
      </c>
      <c r="N1492" s="16" t="s">
        <v>12017</v>
      </c>
      <c r="O1492" s="16" t="s">
        <v>12300</v>
      </c>
      <c r="P1492" s="16" t="s">
        <v>12298</v>
      </c>
      <c r="Q1492" s="16" t="s">
        <v>12017</v>
      </c>
    </row>
    <row r="1493" customFormat="false" ht="15" hidden="false" customHeight="false" outlineLevel="0" collapsed="false">
      <c r="A1493" s="14" t="str">
        <f aca="false">'SKU Master'!A1493</f>
        <v>07-01492</v>
      </c>
      <c r="B1493" s="14" t="str">
        <f aca="false">VLOOKUP(A1493,'SKU Master'!$A:$N,6,FALSE())</f>
        <v>Wheatstone Light Blue Cheese, 8 oz</v>
      </c>
      <c r="C1493" s="15" t="n">
        <v>3.8</v>
      </c>
      <c r="D1493" s="15" t="n">
        <v>4.8</v>
      </c>
      <c r="E1493" s="15" t="n">
        <v>4.2</v>
      </c>
      <c r="F1493" s="16" t="s">
        <v>12290</v>
      </c>
      <c r="G1493" s="16" t="s">
        <v>12021</v>
      </c>
      <c r="H1493" s="17" t="n">
        <v>2.95</v>
      </c>
      <c r="I1493" s="18" t="n">
        <f aca="false">('SKU Master'!I1493-H1493)/'SKU Master'!I1493</f>
        <v>0.396728016359918</v>
      </c>
      <c r="J1493" s="16" t="n">
        <v>5</v>
      </c>
      <c r="K1493" s="19" t="n">
        <f aca="false">J1493*C1493</f>
        <v>19</v>
      </c>
      <c r="L1493" s="16" t="s">
        <v>12295</v>
      </c>
      <c r="M1493" s="16" t="s">
        <v>12292</v>
      </c>
      <c r="N1493" s="16" t="s">
        <v>12017</v>
      </c>
      <c r="O1493" s="16" t="s">
        <v>12300</v>
      </c>
      <c r="P1493" s="16" t="s">
        <v>12296</v>
      </c>
      <c r="Q1493" s="16" t="s">
        <v>12017</v>
      </c>
    </row>
    <row r="1494" customFormat="false" ht="15" hidden="false" customHeight="false" outlineLevel="0" collapsed="false">
      <c r="A1494" s="14" t="str">
        <f aca="false">'SKU Master'!A1494</f>
        <v>07-01493</v>
      </c>
      <c r="B1494" s="14" t="str">
        <f aca="false">VLOOKUP(A1494,'SKU Master'!$A:$N,6,FALSE())</f>
        <v>Pepperlane Light Caesar, 8 oz</v>
      </c>
      <c r="C1494" s="15" t="n">
        <v>3.7</v>
      </c>
      <c r="D1494" s="15" t="n">
        <v>7.7</v>
      </c>
      <c r="E1494" s="15" t="n">
        <v>3.8</v>
      </c>
      <c r="F1494" s="16" t="s">
        <v>12290</v>
      </c>
      <c r="G1494" s="16" t="s">
        <v>12021</v>
      </c>
      <c r="H1494" s="17" t="n">
        <v>2.85</v>
      </c>
      <c r="I1494" s="18" t="n">
        <f aca="false">('SKU Master'!I1494-H1494)/'SKU Master'!I1494</f>
        <v>0.285714285714286</v>
      </c>
      <c r="J1494" s="16" t="n">
        <v>3</v>
      </c>
      <c r="K1494" s="19" t="n">
        <f aca="false">J1494*C1494</f>
        <v>11.1</v>
      </c>
      <c r="L1494" s="16" t="s">
        <v>12295</v>
      </c>
      <c r="M1494" s="16" t="s">
        <v>12292</v>
      </c>
      <c r="N1494" s="16" t="s">
        <v>12017</v>
      </c>
      <c r="O1494" s="16" t="s">
        <v>12300</v>
      </c>
      <c r="P1494" s="16" t="s">
        <v>12298</v>
      </c>
      <c r="Q1494" s="16" t="s">
        <v>12017</v>
      </c>
    </row>
    <row r="1495" customFormat="false" ht="15" hidden="false" customHeight="false" outlineLevel="0" collapsed="false">
      <c r="A1495" s="14" t="str">
        <f aca="false">'SKU Master'!A1495</f>
        <v>07-01494</v>
      </c>
      <c r="B1495" s="14" t="str">
        <f aca="false">VLOOKUP(A1495,'SKU Master'!$A:$N,6,FALSE())</f>
        <v>Thrift Row Caesar, 8 oz</v>
      </c>
      <c r="C1495" s="15" t="n">
        <v>3.5</v>
      </c>
      <c r="D1495" s="15" t="n">
        <v>4.3</v>
      </c>
      <c r="E1495" s="15" t="n">
        <v>3.7</v>
      </c>
      <c r="F1495" s="16" t="s">
        <v>12290</v>
      </c>
      <c r="G1495" s="16" t="s">
        <v>12021</v>
      </c>
      <c r="H1495" s="17" t="n">
        <v>2.6</v>
      </c>
      <c r="I1495" s="18" t="n">
        <f aca="false">('SKU Master'!I1495-H1495)/'SKU Master'!I1495</f>
        <v>0.407744874715262</v>
      </c>
      <c r="J1495" s="16" t="n">
        <v>5</v>
      </c>
      <c r="K1495" s="19" t="n">
        <f aca="false">J1495*C1495</f>
        <v>17.5</v>
      </c>
      <c r="L1495" s="16" t="s">
        <v>12295</v>
      </c>
      <c r="M1495" s="16" t="s">
        <v>12292</v>
      </c>
      <c r="N1495" s="16" t="s">
        <v>12017</v>
      </c>
      <c r="O1495" s="16" t="s">
        <v>12300</v>
      </c>
      <c r="P1495" s="16" t="s">
        <v>12296</v>
      </c>
      <c r="Q1495" s="16" t="s">
        <v>12017</v>
      </c>
    </row>
    <row r="1496" customFormat="false" ht="15" hidden="false" customHeight="false" outlineLevel="0" collapsed="false">
      <c r="A1496" s="14" t="str">
        <f aca="false">'SKU Master'!A1496</f>
        <v>07-01495</v>
      </c>
      <c r="B1496" s="14" t="str">
        <f aca="false">VLOOKUP(A1496,'SKU Master'!$A:$N,6,FALSE())</f>
        <v>Kettle Row Organic Blue Cheese, 8 oz</v>
      </c>
      <c r="C1496" s="15" t="n">
        <v>2.9</v>
      </c>
      <c r="D1496" s="15" t="n">
        <v>8</v>
      </c>
      <c r="E1496" s="15" t="n">
        <v>4.9</v>
      </c>
      <c r="F1496" s="16" t="s">
        <v>12290</v>
      </c>
      <c r="G1496" s="16" t="s">
        <v>12021</v>
      </c>
      <c r="H1496" s="17" t="n">
        <v>3.24</v>
      </c>
      <c r="I1496" s="18" t="n">
        <f aca="false">('SKU Master'!I1496-H1496)/'SKU Master'!I1496</f>
        <v>0.350701402805611</v>
      </c>
      <c r="J1496" s="16" t="n">
        <v>1</v>
      </c>
      <c r="K1496" s="19" t="n">
        <f aca="false">J1496*C1496</f>
        <v>2.9</v>
      </c>
      <c r="L1496" s="16" t="s">
        <v>12291</v>
      </c>
      <c r="M1496" s="16" t="s">
        <v>12292</v>
      </c>
      <c r="N1496" s="16" t="s">
        <v>12017</v>
      </c>
      <c r="O1496" s="16" t="s">
        <v>12300</v>
      </c>
      <c r="P1496" s="16" t="s">
        <v>12294</v>
      </c>
      <c r="Q1496" s="16" t="s">
        <v>12017</v>
      </c>
    </row>
    <row r="1497" customFormat="false" ht="15" hidden="false" customHeight="false" outlineLevel="0" collapsed="false">
      <c r="A1497" s="14" t="str">
        <f aca="false">'SKU Master'!A1497</f>
        <v>07-01496</v>
      </c>
      <c r="B1497" s="14" t="str">
        <f aca="false">VLOOKUP(A1497,'SKU Master'!$A:$N,6,FALSE())</f>
        <v>Kettle Row Organic Ranch, 16 oz</v>
      </c>
      <c r="C1497" s="15" t="n">
        <v>2.6</v>
      </c>
      <c r="D1497" s="15" t="n">
        <v>7.9</v>
      </c>
      <c r="E1497" s="15" t="n">
        <v>3.8</v>
      </c>
      <c r="F1497" s="16" t="s">
        <v>12290</v>
      </c>
      <c r="G1497" s="16" t="s">
        <v>12021</v>
      </c>
      <c r="H1497" s="17" t="n">
        <v>3.05</v>
      </c>
      <c r="I1497" s="18" t="n">
        <f aca="false">('SKU Master'!I1497-H1497)/'SKU Master'!I1497</f>
        <v>0.363256784968685</v>
      </c>
      <c r="J1497" s="16" t="n">
        <v>4</v>
      </c>
      <c r="K1497" s="19" t="n">
        <f aca="false">J1497*C1497</f>
        <v>10.4</v>
      </c>
      <c r="L1497" s="16" t="s">
        <v>12295</v>
      </c>
      <c r="M1497" s="16" t="s">
        <v>12292</v>
      </c>
      <c r="N1497" s="16" t="s">
        <v>12017</v>
      </c>
      <c r="O1497" s="16" t="s">
        <v>12300</v>
      </c>
      <c r="P1497" s="16" t="s">
        <v>12296</v>
      </c>
      <c r="Q1497" s="16" t="s">
        <v>12017</v>
      </c>
    </row>
    <row r="1498" customFormat="false" ht="15" hidden="false" customHeight="false" outlineLevel="0" collapsed="false">
      <c r="A1498" s="14" t="str">
        <f aca="false">'SKU Master'!A1498</f>
        <v>07-01497</v>
      </c>
      <c r="B1498" s="14" t="str">
        <f aca="false">VLOOKUP(A1498,'SKU Master'!$A:$N,6,FALSE())</f>
        <v>Wheatstone Honey Mustard, 8 oz</v>
      </c>
      <c r="C1498" s="15" t="n">
        <v>3.4</v>
      </c>
      <c r="D1498" s="15" t="n">
        <v>5.5</v>
      </c>
      <c r="E1498" s="15" t="n">
        <v>3.9</v>
      </c>
      <c r="F1498" s="16" t="s">
        <v>12290</v>
      </c>
      <c r="G1498" s="16" t="s">
        <v>12017</v>
      </c>
      <c r="H1498" s="17" t="n">
        <v>3.1</v>
      </c>
      <c r="I1498" s="18" t="n">
        <f aca="false">('SKU Master'!I1498-H1498)/'SKU Master'!I1498</f>
        <v>0.37875751503006</v>
      </c>
      <c r="J1498" s="16" t="n">
        <v>5</v>
      </c>
      <c r="K1498" s="19" t="n">
        <f aca="false">J1498*C1498</f>
        <v>17</v>
      </c>
      <c r="L1498" s="16" t="s">
        <v>12295</v>
      </c>
      <c r="M1498" s="16" t="s">
        <v>12292</v>
      </c>
      <c r="N1498" s="16" t="s">
        <v>12017</v>
      </c>
      <c r="O1498" s="16" t="s">
        <v>12300</v>
      </c>
      <c r="P1498" s="16" t="s">
        <v>12296</v>
      </c>
      <c r="Q1498" s="16" t="s">
        <v>12017</v>
      </c>
    </row>
    <row r="1499" customFormat="false" ht="15" hidden="false" customHeight="false" outlineLevel="0" collapsed="false">
      <c r="A1499" s="14" t="str">
        <f aca="false">'SKU Master'!A1499</f>
        <v>07-01498</v>
      </c>
      <c r="B1499" s="14" t="str">
        <f aca="false">VLOOKUP(A1499,'SKU Master'!$A:$N,6,FALSE())</f>
        <v>Roastport Organic Honey Mustard, 8 oz</v>
      </c>
      <c r="C1499" s="15" t="n">
        <v>3.7</v>
      </c>
      <c r="D1499" s="15" t="n">
        <v>4.2</v>
      </c>
      <c r="E1499" s="15" t="n">
        <v>2.7</v>
      </c>
      <c r="F1499" s="16" t="s">
        <v>12290</v>
      </c>
      <c r="G1499" s="16" t="s">
        <v>12021</v>
      </c>
      <c r="H1499" s="17" t="n">
        <v>3.43</v>
      </c>
      <c r="I1499" s="18" t="n">
        <f aca="false">('SKU Master'!I1499-H1499)/'SKU Master'!I1499</f>
        <v>0.2839248434238</v>
      </c>
      <c r="J1499" s="16" t="n">
        <v>3</v>
      </c>
      <c r="K1499" s="19" t="n">
        <f aca="false">J1499*C1499</f>
        <v>11.1</v>
      </c>
      <c r="L1499" s="16" t="s">
        <v>12295</v>
      </c>
      <c r="M1499" s="16" t="s">
        <v>12292</v>
      </c>
      <c r="N1499" s="16" t="s">
        <v>12017</v>
      </c>
      <c r="O1499" s="16" t="s">
        <v>12300</v>
      </c>
      <c r="P1499" s="16" t="s">
        <v>12296</v>
      </c>
      <c r="Q1499" s="16" t="s">
        <v>12017</v>
      </c>
    </row>
    <row r="1500" customFormat="false" ht="15" hidden="false" customHeight="false" outlineLevel="0" collapsed="false">
      <c r="A1500" s="14" t="str">
        <f aca="false">'SKU Master'!A1500</f>
        <v>07-01499</v>
      </c>
      <c r="B1500" s="14" t="str">
        <f aca="false">VLOOKUP(A1500,'SKU Master'!$A:$N,6,FALSE())</f>
        <v>Kettle Row Balsamic Vinaigrette, 16 oz</v>
      </c>
      <c r="C1500" s="15" t="n">
        <v>3.6</v>
      </c>
      <c r="D1500" s="15" t="n">
        <v>8</v>
      </c>
      <c r="E1500" s="15" t="n">
        <v>4.2</v>
      </c>
      <c r="F1500" s="16" t="s">
        <v>12290</v>
      </c>
      <c r="G1500" s="16" t="s">
        <v>12021</v>
      </c>
      <c r="H1500" s="17" t="n">
        <v>2.69</v>
      </c>
      <c r="I1500" s="18" t="n">
        <f aca="false">('SKU Master'!I1500-H1500)/'SKU Master'!I1500</f>
        <v>0.387243735763098</v>
      </c>
      <c r="J1500" s="16" t="n">
        <v>7</v>
      </c>
      <c r="K1500" s="19" t="n">
        <f aca="false">J1500*C1500</f>
        <v>25.2</v>
      </c>
      <c r="L1500" s="16" t="s">
        <v>12295</v>
      </c>
      <c r="M1500" s="16" t="s">
        <v>12292</v>
      </c>
      <c r="N1500" s="16" t="s">
        <v>12017</v>
      </c>
      <c r="O1500" s="16" t="s">
        <v>12300</v>
      </c>
      <c r="P1500" s="16" t="s">
        <v>12297</v>
      </c>
      <c r="Q1500" s="16" t="s">
        <v>12017</v>
      </c>
    </row>
    <row r="1501" customFormat="false" ht="15" hidden="false" customHeight="false" outlineLevel="0" collapsed="false">
      <c r="A1501" s="14" t="str">
        <f aca="false">'SKU Master'!A1501</f>
        <v>07-01500</v>
      </c>
      <c r="B1501" s="14" t="str">
        <f aca="false">VLOOKUP(A1501,'SKU Master'!$A:$N,6,FALSE())</f>
        <v>Golden Grain Co. Italian, 8 oz</v>
      </c>
      <c r="C1501" s="15" t="n">
        <v>4.1</v>
      </c>
      <c r="D1501" s="15" t="n">
        <v>4.5</v>
      </c>
      <c r="E1501" s="15" t="n">
        <v>3.8</v>
      </c>
      <c r="F1501" s="16" t="s">
        <v>12290</v>
      </c>
      <c r="G1501" s="16" t="s">
        <v>12021</v>
      </c>
      <c r="H1501" s="17" t="n">
        <v>2.46</v>
      </c>
      <c r="I1501" s="18" t="n">
        <f aca="false">('SKU Master'!I1501-H1501)/'SKU Master'!I1501</f>
        <v>0.29512893982808</v>
      </c>
      <c r="J1501" s="16" t="n">
        <v>1</v>
      </c>
      <c r="K1501" s="19" t="n">
        <f aca="false">J1501*C1501</f>
        <v>4.1</v>
      </c>
      <c r="L1501" s="16" t="s">
        <v>12295</v>
      </c>
      <c r="M1501" s="16" t="s">
        <v>12292</v>
      </c>
      <c r="N1501" s="16" t="s">
        <v>12017</v>
      </c>
      <c r="O1501" s="16" t="s">
        <v>12300</v>
      </c>
      <c r="P1501" s="16" t="s">
        <v>12294</v>
      </c>
      <c r="Q1501" s="16" t="s">
        <v>12017</v>
      </c>
    </row>
    <row r="1502" customFormat="false" ht="15" hidden="false" customHeight="false" outlineLevel="0" collapsed="false">
      <c r="A1502" s="14" t="str">
        <f aca="false">'SKU Master'!A1502</f>
        <v>07-01501</v>
      </c>
      <c r="B1502" s="14" t="str">
        <f aca="false">VLOOKUP(A1502,'SKU Master'!$A:$N,6,FALSE())</f>
        <v>Redbarn Organic Ranch, 16 oz</v>
      </c>
      <c r="C1502" s="15" t="n">
        <v>3.8</v>
      </c>
      <c r="D1502" s="15" t="n">
        <v>6.4</v>
      </c>
      <c r="E1502" s="15" t="n">
        <v>4.3</v>
      </c>
      <c r="F1502" s="16" t="s">
        <v>12290</v>
      </c>
      <c r="G1502" s="16" t="s">
        <v>12021</v>
      </c>
      <c r="H1502" s="17" t="n">
        <v>3.33</v>
      </c>
      <c r="I1502" s="18" t="n">
        <f aca="false">('SKU Master'!I1502-H1502)/'SKU Master'!I1502</f>
        <v>0.304801670146138</v>
      </c>
      <c r="J1502" s="16" t="n">
        <v>6</v>
      </c>
      <c r="K1502" s="19" t="n">
        <f aca="false">J1502*C1502</f>
        <v>22.8</v>
      </c>
      <c r="L1502" s="16" t="s">
        <v>12295</v>
      </c>
      <c r="M1502" s="16" t="s">
        <v>12292</v>
      </c>
      <c r="N1502" s="16" t="s">
        <v>12017</v>
      </c>
      <c r="O1502" s="16" t="s">
        <v>12300</v>
      </c>
      <c r="P1502" s="16" t="s">
        <v>12296</v>
      </c>
      <c r="Q1502" s="16" t="s">
        <v>12017</v>
      </c>
    </row>
    <row r="1503" customFormat="false" ht="15" hidden="false" customHeight="false" outlineLevel="0" collapsed="false">
      <c r="A1503" s="14" t="str">
        <f aca="false">'SKU Master'!A1503</f>
        <v>07-01502</v>
      </c>
      <c r="B1503" s="14" t="str">
        <f aca="false">VLOOKUP(A1503,'SKU Master'!$A:$N,6,FALSE())</f>
        <v>Nutgrove Organic Caesar, 16 oz</v>
      </c>
      <c r="C1503" s="15" t="n">
        <v>4.7</v>
      </c>
      <c r="D1503" s="15" t="n">
        <v>6.5</v>
      </c>
      <c r="E1503" s="15" t="n">
        <v>4.3</v>
      </c>
      <c r="F1503" s="16" t="s">
        <v>12290</v>
      </c>
      <c r="G1503" s="16" t="s">
        <v>12017</v>
      </c>
      <c r="H1503" s="17" t="n">
        <v>2.21</v>
      </c>
      <c r="I1503" s="18" t="n">
        <f aca="false">('SKU Master'!I1503-H1503)/'SKU Master'!I1503</f>
        <v>0.348082595870207</v>
      </c>
      <c r="J1503" s="16" t="n">
        <v>2</v>
      </c>
      <c r="K1503" s="19" t="n">
        <f aca="false">J1503*C1503</f>
        <v>9.4</v>
      </c>
      <c r="L1503" s="16" t="s">
        <v>12295</v>
      </c>
      <c r="M1503" s="16" t="s">
        <v>12292</v>
      </c>
      <c r="N1503" s="16" t="s">
        <v>12017</v>
      </c>
      <c r="O1503" s="16" t="s">
        <v>12300</v>
      </c>
      <c r="P1503" s="16" t="s">
        <v>12298</v>
      </c>
      <c r="Q1503" s="16" t="s">
        <v>12017</v>
      </c>
    </row>
    <row r="1504" customFormat="false" ht="15" hidden="false" customHeight="false" outlineLevel="0" collapsed="false">
      <c r="A1504" s="14" t="str">
        <f aca="false">'SKU Master'!A1504</f>
        <v>07-01503</v>
      </c>
      <c r="B1504" s="14" t="str">
        <f aca="false">VLOOKUP(A1504,'SKU Master'!$A:$N,6,FALSE())</f>
        <v>Golden Grain Co. Light Italian, 8 oz</v>
      </c>
      <c r="C1504" s="15" t="n">
        <v>3.3</v>
      </c>
      <c r="D1504" s="15" t="n">
        <v>4.3</v>
      </c>
      <c r="E1504" s="15" t="n">
        <v>4.9</v>
      </c>
      <c r="F1504" s="16" t="s">
        <v>12290</v>
      </c>
      <c r="G1504" s="16" t="s">
        <v>12021</v>
      </c>
      <c r="H1504" s="17" t="n">
        <v>2.36</v>
      </c>
      <c r="I1504" s="18" t="n">
        <f aca="false">('SKU Master'!I1504-H1504)/'SKU Master'!I1504</f>
        <v>0.32378223495702</v>
      </c>
      <c r="J1504" s="16" t="n">
        <v>2</v>
      </c>
      <c r="K1504" s="19" t="n">
        <f aca="false">J1504*C1504</f>
        <v>6.6</v>
      </c>
      <c r="L1504" s="16" t="s">
        <v>12295</v>
      </c>
      <c r="M1504" s="16" t="s">
        <v>12292</v>
      </c>
      <c r="N1504" s="16" t="s">
        <v>12017</v>
      </c>
      <c r="O1504" s="16" t="s">
        <v>12300</v>
      </c>
      <c r="P1504" s="16" t="s">
        <v>12298</v>
      </c>
      <c r="Q1504" s="16" t="s">
        <v>12017</v>
      </c>
    </row>
    <row r="1505" customFormat="false" ht="15" hidden="false" customHeight="false" outlineLevel="0" collapsed="false">
      <c r="A1505" s="14" t="str">
        <f aca="false">'SKU Master'!A1505</f>
        <v>07-01504</v>
      </c>
      <c r="B1505" s="14" t="str">
        <f aca="false">VLOOKUP(A1505,'SKU Master'!$A:$N,6,FALSE())</f>
        <v>Kettle Row Light Thousand Island, 16 oz</v>
      </c>
      <c r="C1505" s="15" t="n">
        <v>4.7</v>
      </c>
      <c r="D1505" s="15" t="n">
        <v>6.2</v>
      </c>
      <c r="E1505" s="15" t="n">
        <v>4.4</v>
      </c>
      <c r="F1505" s="16" t="s">
        <v>12290</v>
      </c>
      <c r="G1505" s="16" t="s">
        <v>12017</v>
      </c>
      <c r="H1505" s="17" t="n">
        <v>3.15</v>
      </c>
      <c r="I1505" s="18" t="n">
        <f aca="false">('SKU Master'!I1505-H1505)/'SKU Master'!I1505</f>
        <v>0.298440979955457</v>
      </c>
      <c r="J1505" s="16" t="n">
        <v>4</v>
      </c>
      <c r="K1505" s="19" t="n">
        <f aca="false">J1505*C1505</f>
        <v>18.8</v>
      </c>
      <c r="L1505" s="16" t="s">
        <v>12295</v>
      </c>
      <c r="M1505" s="16" t="s">
        <v>12292</v>
      </c>
      <c r="N1505" s="16" t="s">
        <v>12017</v>
      </c>
      <c r="O1505" s="16" t="s">
        <v>12300</v>
      </c>
      <c r="P1505" s="16" t="s">
        <v>12296</v>
      </c>
      <c r="Q1505" s="16" t="s">
        <v>12017</v>
      </c>
    </row>
    <row r="1506" customFormat="false" ht="15" hidden="false" customHeight="false" outlineLevel="0" collapsed="false">
      <c r="A1506" s="14" t="str">
        <f aca="false">'SKU Master'!A1506</f>
        <v>07-01505</v>
      </c>
      <c r="B1506" s="14" t="str">
        <f aca="false">VLOOKUP(A1506,'SKU Master'!$A:$N,6,FALSE())</f>
        <v>Kettle Row Light Ranch, 16 oz</v>
      </c>
      <c r="C1506" s="15" t="n">
        <v>3.1</v>
      </c>
      <c r="D1506" s="15" t="n">
        <v>5.5</v>
      </c>
      <c r="E1506" s="15" t="n">
        <v>4.6</v>
      </c>
      <c r="F1506" s="16" t="s">
        <v>12290</v>
      </c>
      <c r="G1506" s="16" t="s">
        <v>12017</v>
      </c>
      <c r="H1506" s="17" t="n">
        <v>2.12</v>
      </c>
      <c r="I1506" s="18" t="n">
        <f aca="false">('SKU Master'!I1506-H1506)/'SKU Master'!I1506</f>
        <v>0.355623100303951</v>
      </c>
      <c r="J1506" s="16" t="n">
        <v>6</v>
      </c>
      <c r="K1506" s="19" t="n">
        <f aca="false">J1506*C1506</f>
        <v>18.6</v>
      </c>
      <c r="L1506" s="16" t="s">
        <v>12295</v>
      </c>
      <c r="M1506" s="16" t="s">
        <v>12292</v>
      </c>
      <c r="N1506" s="16" t="s">
        <v>12017</v>
      </c>
      <c r="O1506" s="16" t="s">
        <v>12300</v>
      </c>
      <c r="P1506" s="16" t="s">
        <v>12296</v>
      </c>
      <c r="Q1506" s="16" t="s">
        <v>12017</v>
      </c>
    </row>
    <row r="1507" customFormat="false" ht="15" hidden="false" customHeight="false" outlineLevel="0" collapsed="false">
      <c r="A1507" s="14" t="str">
        <f aca="false">'SKU Master'!A1507</f>
        <v>07-01506</v>
      </c>
      <c r="B1507" s="14" t="str">
        <f aca="false">VLOOKUP(A1507,'SKU Master'!$A:$N,6,FALSE())</f>
        <v>Wheatstone Organic Caesar, 8 oz</v>
      </c>
      <c r="C1507" s="15" t="n">
        <v>4.6</v>
      </c>
      <c r="D1507" s="15" t="n">
        <v>6.8</v>
      </c>
      <c r="E1507" s="15" t="n">
        <v>4.4</v>
      </c>
      <c r="F1507" s="16" t="s">
        <v>12290</v>
      </c>
      <c r="G1507" s="16" t="s">
        <v>12021</v>
      </c>
      <c r="H1507" s="17" t="n">
        <v>2.91</v>
      </c>
      <c r="I1507" s="18" t="n">
        <f aca="false">('SKU Master'!I1507-H1507)/'SKU Master'!I1507</f>
        <v>0.321678321678322</v>
      </c>
      <c r="J1507" s="16" t="n">
        <v>8</v>
      </c>
      <c r="K1507" s="19" t="n">
        <f aca="false">J1507*C1507</f>
        <v>36.8</v>
      </c>
      <c r="L1507" s="16" t="s">
        <v>12295</v>
      </c>
      <c r="M1507" s="16" t="s">
        <v>12292</v>
      </c>
      <c r="N1507" s="16" t="s">
        <v>12017</v>
      </c>
      <c r="O1507" s="16" t="s">
        <v>12300</v>
      </c>
      <c r="P1507" s="16" t="s">
        <v>12297</v>
      </c>
      <c r="Q1507" s="16" t="s">
        <v>12017</v>
      </c>
    </row>
    <row r="1508" customFormat="false" ht="15" hidden="false" customHeight="false" outlineLevel="0" collapsed="false">
      <c r="A1508" s="14" t="str">
        <f aca="false">'SKU Master'!A1508</f>
        <v>07-01507</v>
      </c>
      <c r="B1508" s="14" t="str">
        <f aca="false">VLOOKUP(A1508,'SKU Master'!$A:$N,6,FALSE())</f>
        <v>Orchard Spread Light Honey Mustard, 8 oz</v>
      </c>
      <c r="C1508" s="15" t="n">
        <v>4.7</v>
      </c>
      <c r="D1508" s="15" t="n">
        <v>4.8</v>
      </c>
      <c r="E1508" s="15" t="n">
        <v>3</v>
      </c>
      <c r="F1508" s="16" t="s">
        <v>12290</v>
      </c>
      <c r="G1508" s="16" t="s">
        <v>12021</v>
      </c>
      <c r="H1508" s="17" t="n">
        <v>2.82</v>
      </c>
      <c r="I1508" s="18" t="n">
        <f aca="false">('SKU Master'!I1508-H1508)/'SKU Master'!I1508</f>
        <v>0.371937639198218</v>
      </c>
      <c r="J1508" s="16" t="n">
        <v>3</v>
      </c>
      <c r="K1508" s="19" t="n">
        <f aca="false">J1508*C1508</f>
        <v>14.1</v>
      </c>
      <c r="L1508" s="16" t="s">
        <v>12295</v>
      </c>
      <c r="M1508" s="16" t="s">
        <v>12292</v>
      </c>
      <c r="N1508" s="16" t="s">
        <v>12017</v>
      </c>
      <c r="O1508" s="16" t="s">
        <v>12300</v>
      </c>
      <c r="P1508" s="16" t="s">
        <v>12298</v>
      </c>
      <c r="Q1508" s="16" t="s">
        <v>12017</v>
      </c>
    </row>
    <row r="1509" customFormat="false" ht="15" hidden="false" customHeight="false" outlineLevel="0" collapsed="false">
      <c r="A1509" s="14" t="str">
        <f aca="false">'SKU Master'!A1509</f>
        <v>07-01508</v>
      </c>
      <c r="B1509" s="14" t="str">
        <f aca="false">VLOOKUP(A1509,'SKU Master'!$A:$N,6,FALSE())</f>
        <v>Kettle Row Light Caesar, 8 oz</v>
      </c>
      <c r="C1509" s="15" t="n">
        <v>3.3</v>
      </c>
      <c r="D1509" s="15" t="n">
        <v>4.9</v>
      </c>
      <c r="E1509" s="15" t="n">
        <v>3.3</v>
      </c>
      <c r="F1509" s="16" t="s">
        <v>12290</v>
      </c>
      <c r="G1509" s="16" t="s">
        <v>12021</v>
      </c>
      <c r="H1509" s="17" t="n">
        <v>2.38</v>
      </c>
      <c r="I1509" s="18" t="n">
        <f aca="false">('SKU Master'!I1509-H1509)/'SKU Master'!I1509</f>
        <v>0.318051575931232</v>
      </c>
      <c r="J1509" s="16" t="n">
        <v>7</v>
      </c>
      <c r="K1509" s="19" t="n">
        <f aca="false">J1509*C1509</f>
        <v>23.1</v>
      </c>
      <c r="L1509" s="16" t="s">
        <v>12295</v>
      </c>
      <c r="M1509" s="16" t="s">
        <v>12292</v>
      </c>
      <c r="N1509" s="16" t="s">
        <v>12017</v>
      </c>
      <c r="O1509" s="16" t="s">
        <v>12300</v>
      </c>
      <c r="P1509" s="16" t="s">
        <v>12297</v>
      </c>
      <c r="Q1509" s="16" t="s">
        <v>12017</v>
      </c>
    </row>
    <row r="1510" customFormat="false" ht="15" hidden="false" customHeight="false" outlineLevel="0" collapsed="false">
      <c r="A1510" s="14" t="str">
        <f aca="false">'SKU Master'!A1510</f>
        <v>07-01509</v>
      </c>
      <c r="B1510" s="14" t="str">
        <f aca="false">VLOOKUP(A1510,'SKU Master'!$A:$N,6,FALSE())</f>
        <v>Redbarn Italian, 8 oz</v>
      </c>
      <c r="C1510" s="15" t="n">
        <v>2.5</v>
      </c>
      <c r="D1510" s="15" t="n">
        <v>6.3</v>
      </c>
      <c r="E1510" s="15" t="n">
        <v>4.8</v>
      </c>
      <c r="F1510" s="16" t="s">
        <v>12290</v>
      </c>
      <c r="G1510" s="16" t="s">
        <v>12021</v>
      </c>
      <c r="H1510" s="17" t="n">
        <v>3.48</v>
      </c>
      <c r="I1510" s="18" t="n">
        <f aca="false">('SKU Master'!I1510-H1510)/'SKU Master'!I1510</f>
        <v>0.288343558282209</v>
      </c>
      <c r="J1510" s="16" t="n">
        <v>6</v>
      </c>
      <c r="K1510" s="19" t="n">
        <f aca="false">J1510*C1510</f>
        <v>15</v>
      </c>
      <c r="L1510" s="16" t="s">
        <v>12295</v>
      </c>
      <c r="M1510" s="16" t="s">
        <v>12292</v>
      </c>
      <c r="N1510" s="16" t="s">
        <v>12017</v>
      </c>
      <c r="O1510" s="16" t="s">
        <v>12300</v>
      </c>
      <c r="P1510" s="16" t="s">
        <v>12296</v>
      </c>
      <c r="Q1510" s="16" t="s">
        <v>12017</v>
      </c>
    </row>
    <row r="1511" customFormat="false" ht="15" hidden="false" customHeight="false" outlineLevel="0" collapsed="false">
      <c r="A1511" s="14" t="str">
        <f aca="false">'SKU Master'!A1511</f>
        <v>07-01510</v>
      </c>
      <c r="B1511" s="14" t="str">
        <f aca="false">VLOOKUP(A1511,'SKU Master'!$A:$N,6,FALSE())</f>
        <v>Orchard Spread Blue Cheese, 16 oz</v>
      </c>
      <c r="C1511" s="15" t="n">
        <v>4.9</v>
      </c>
      <c r="D1511" s="15" t="n">
        <v>5</v>
      </c>
      <c r="E1511" s="15" t="n">
        <v>3.7</v>
      </c>
      <c r="F1511" s="16" t="s">
        <v>12290</v>
      </c>
      <c r="G1511" s="16" t="s">
        <v>12021</v>
      </c>
      <c r="H1511" s="17" t="n">
        <v>3.06</v>
      </c>
      <c r="I1511" s="18" t="n">
        <f aca="false">('SKU Master'!I1511-H1511)/'SKU Master'!I1511</f>
        <v>0.286713286713287</v>
      </c>
      <c r="J1511" s="16" t="n">
        <v>6</v>
      </c>
      <c r="K1511" s="19" t="n">
        <f aca="false">J1511*C1511</f>
        <v>29.4</v>
      </c>
      <c r="L1511" s="16" t="s">
        <v>12295</v>
      </c>
      <c r="M1511" s="16" t="s">
        <v>12292</v>
      </c>
      <c r="N1511" s="16" t="s">
        <v>12017</v>
      </c>
      <c r="O1511" s="16" t="s">
        <v>12300</v>
      </c>
      <c r="P1511" s="16" t="s">
        <v>12297</v>
      </c>
      <c r="Q1511" s="16" t="s">
        <v>12017</v>
      </c>
    </row>
    <row r="1512" customFormat="false" ht="15" hidden="false" customHeight="false" outlineLevel="0" collapsed="false">
      <c r="A1512" s="14" t="str">
        <f aca="false">'SKU Master'!A1512</f>
        <v>07-01511</v>
      </c>
      <c r="B1512" s="14" t="str">
        <f aca="false">VLOOKUP(A1512,'SKU Master'!$A:$N,6,FALSE())</f>
        <v>Golden Grain Co. Balsamic Vinaigrette, 8 oz</v>
      </c>
      <c r="C1512" s="15" t="n">
        <v>3.8</v>
      </c>
      <c r="D1512" s="15" t="n">
        <v>4.7</v>
      </c>
      <c r="E1512" s="15" t="n">
        <v>3.6</v>
      </c>
      <c r="F1512" s="16" t="s">
        <v>12290</v>
      </c>
      <c r="G1512" s="16" t="s">
        <v>12021</v>
      </c>
      <c r="H1512" s="17" t="n">
        <v>2.66</v>
      </c>
      <c r="I1512" s="18" t="n">
        <f aca="false">('SKU Master'!I1512-H1512)/'SKU Master'!I1512</f>
        <v>0.316195372750643</v>
      </c>
      <c r="J1512" s="16" t="n">
        <v>3</v>
      </c>
      <c r="K1512" s="19" t="n">
        <f aca="false">J1512*C1512</f>
        <v>11.4</v>
      </c>
      <c r="L1512" s="16" t="s">
        <v>12295</v>
      </c>
      <c r="M1512" s="16" t="s">
        <v>12292</v>
      </c>
      <c r="N1512" s="16" t="s">
        <v>12017</v>
      </c>
      <c r="O1512" s="16" t="s">
        <v>12300</v>
      </c>
      <c r="P1512" s="16" t="s">
        <v>12298</v>
      </c>
      <c r="Q1512" s="16" t="s">
        <v>12017</v>
      </c>
    </row>
    <row r="1513" customFormat="false" ht="15" hidden="false" customHeight="false" outlineLevel="0" collapsed="false">
      <c r="A1513" s="14" t="str">
        <f aca="false">'SKU Master'!A1513</f>
        <v>07-01512</v>
      </c>
      <c r="B1513" s="14" t="str">
        <f aca="false">VLOOKUP(A1513,'SKU Master'!$A:$N,6,FALSE())</f>
        <v>Redbarn Light Balsamic Vinaigrette, 8 oz</v>
      </c>
      <c r="C1513" s="15" t="n">
        <v>3.3</v>
      </c>
      <c r="D1513" s="15" t="n">
        <v>8.6</v>
      </c>
      <c r="E1513" s="15" t="n">
        <v>3.7</v>
      </c>
      <c r="F1513" s="16" t="s">
        <v>12290</v>
      </c>
      <c r="G1513" s="16" t="s">
        <v>12017</v>
      </c>
      <c r="H1513" s="17" t="n">
        <v>2.31</v>
      </c>
      <c r="I1513" s="18" t="n">
        <f aca="false">('SKU Master'!I1513-H1513)/'SKU Master'!I1513</f>
        <v>0.390501319261214</v>
      </c>
      <c r="J1513" s="16" t="n">
        <v>5</v>
      </c>
      <c r="K1513" s="19" t="n">
        <f aca="false">J1513*C1513</f>
        <v>16.5</v>
      </c>
      <c r="L1513" s="16" t="s">
        <v>12295</v>
      </c>
      <c r="M1513" s="16" t="s">
        <v>12292</v>
      </c>
      <c r="N1513" s="16" t="s">
        <v>12017</v>
      </c>
      <c r="O1513" s="16" t="s">
        <v>12300</v>
      </c>
      <c r="P1513" s="16" t="s">
        <v>12296</v>
      </c>
      <c r="Q1513" s="16" t="s">
        <v>12017</v>
      </c>
    </row>
    <row r="1514" customFormat="false" ht="15" hidden="false" customHeight="false" outlineLevel="0" collapsed="false">
      <c r="A1514" s="14" t="str">
        <f aca="false">'SKU Master'!A1514</f>
        <v>07-01513</v>
      </c>
      <c r="B1514" s="14" t="str">
        <f aca="false">VLOOKUP(A1514,'SKU Master'!$A:$N,6,FALSE())</f>
        <v>Kettle Row Organic Caesar, 8 oz</v>
      </c>
      <c r="C1514" s="15" t="n">
        <v>4.8</v>
      </c>
      <c r="D1514" s="15" t="n">
        <v>7.8</v>
      </c>
      <c r="E1514" s="15" t="n">
        <v>4.4</v>
      </c>
      <c r="F1514" s="16" t="s">
        <v>12290</v>
      </c>
      <c r="G1514" s="16" t="s">
        <v>12017</v>
      </c>
      <c r="H1514" s="17" t="n">
        <v>2.08</v>
      </c>
      <c r="I1514" s="18" t="n">
        <f aca="false">('SKU Master'!I1514-H1514)/'SKU Master'!I1514</f>
        <v>0.386430678466077</v>
      </c>
      <c r="J1514" s="16" t="n">
        <v>6</v>
      </c>
      <c r="K1514" s="19" t="n">
        <f aca="false">J1514*C1514</f>
        <v>28.8</v>
      </c>
      <c r="L1514" s="16" t="s">
        <v>12295</v>
      </c>
      <c r="M1514" s="16" t="s">
        <v>12292</v>
      </c>
      <c r="N1514" s="16" t="s">
        <v>12017</v>
      </c>
      <c r="O1514" s="16" t="s">
        <v>12300</v>
      </c>
      <c r="P1514" s="16" t="s">
        <v>12297</v>
      </c>
      <c r="Q1514" s="16" t="s">
        <v>12017</v>
      </c>
    </row>
    <row r="1515" customFormat="false" ht="15" hidden="false" customHeight="false" outlineLevel="0" collapsed="false">
      <c r="A1515" s="14" t="str">
        <f aca="false">'SKU Master'!A1515</f>
        <v>07-01514</v>
      </c>
      <c r="B1515" s="14" t="str">
        <f aca="false">VLOOKUP(A1515,'SKU Master'!$A:$N,6,FALSE())</f>
        <v>Golden Grain Co. Honey Mustard, 16 oz</v>
      </c>
      <c r="C1515" s="15" t="n">
        <v>4.6</v>
      </c>
      <c r="D1515" s="15" t="n">
        <v>4.8</v>
      </c>
      <c r="E1515" s="15" t="n">
        <v>3.2</v>
      </c>
      <c r="F1515" s="16" t="s">
        <v>12290</v>
      </c>
      <c r="G1515" s="16" t="s">
        <v>12021</v>
      </c>
      <c r="H1515" s="17" t="n">
        <v>3.59</v>
      </c>
      <c r="I1515" s="18" t="n">
        <f aca="false">('SKU Master'!I1515-H1515)/'SKU Master'!I1515</f>
        <v>0.280561122244489</v>
      </c>
      <c r="J1515" s="16" t="n">
        <v>6</v>
      </c>
      <c r="K1515" s="19" t="n">
        <f aca="false">J1515*C1515</f>
        <v>27.6</v>
      </c>
      <c r="L1515" s="16" t="s">
        <v>12295</v>
      </c>
      <c r="M1515" s="16" t="s">
        <v>12292</v>
      </c>
      <c r="N1515" s="16" t="s">
        <v>12017</v>
      </c>
      <c r="O1515" s="16" t="s">
        <v>12300</v>
      </c>
      <c r="P1515" s="16" t="s">
        <v>12296</v>
      </c>
      <c r="Q1515" s="16" t="s">
        <v>12017</v>
      </c>
    </row>
    <row r="1516" customFormat="false" ht="15" hidden="false" customHeight="false" outlineLevel="0" collapsed="false">
      <c r="A1516" s="14" t="str">
        <f aca="false">'SKU Master'!A1516</f>
        <v>07-01515</v>
      </c>
      <c r="B1516" s="14" t="str">
        <f aca="false">VLOOKUP(A1516,'SKU Master'!$A:$N,6,FALSE())</f>
        <v>Wheatstone Italian, 8 oz</v>
      </c>
      <c r="C1516" s="15" t="n">
        <v>2.9</v>
      </c>
      <c r="D1516" s="15" t="n">
        <v>4.8</v>
      </c>
      <c r="E1516" s="15" t="n">
        <v>3.2</v>
      </c>
      <c r="F1516" s="16" t="s">
        <v>12290</v>
      </c>
      <c r="G1516" s="16" t="s">
        <v>12021</v>
      </c>
      <c r="H1516" s="17" t="n">
        <v>2.88</v>
      </c>
      <c r="I1516" s="18" t="n">
        <f aca="false">('SKU Master'!I1516-H1516)/'SKU Master'!I1516</f>
        <v>0.39874739039666</v>
      </c>
      <c r="J1516" s="16" t="n">
        <v>5</v>
      </c>
      <c r="K1516" s="19" t="n">
        <f aca="false">J1516*C1516</f>
        <v>14.5</v>
      </c>
      <c r="L1516" s="16" t="s">
        <v>12295</v>
      </c>
      <c r="M1516" s="16" t="s">
        <v>12292</v>
      </c>
      <c r="N1516" s="16" t="s">
        <v>12017</v>
      </c>
      <c r="O1516" s="16" t="s">
        <v>12300</v>
      </c>
      <c r="P1516" s="16" t="s">
        <v>12296</v>
      </c>
      <c r="Q1516" s="16" t="s">
        <v>12017</v>
      </c>
    </row>
    <row r="1517" customFormat="false" ht="15" hidden="false" customHeight="false" outlineLevel="0" collapsed="false">
      <c r="A1517" s="14" t="str">
        <f aca="false">'SKU Master'!A1517</f>
        <v>07-01516</v>
      </c>
      <c r="B1517" s="14" t="str">
        <f aca="false">VLOOKUP(A1517,'SKU Master'!$A:$N,6,FALSE())</f>
        <v>Pepperlane Organic Honey Mustard, 8 oz</v>
      </c>
      <c r="C1517" s="15" t="n">
        <v>3.9</v>
      </c>
      <c r="D1517" s="15" t="n">
        <v>7.9</v>
      </c>
      <c r="E1517" s="15" t="n">
        <v>3.9</v>
      </c>
      <c r="F1517" s="16" t="s">
        <v>12290</v>
      </c>
      <c r="G1517" s="16" t="s">
        <v>12021</v>
      </c>
      <c r="H1517" s="17" t="n">
        <v>2.12</v>
      </c>
      <c r="I1517" s="18" t="n">
        <f aca="false">('SKU Master'!I1517-H1517)/'SKU Master'!I1517</f>
        <v>0.392550143266476</v>
      </c>
      <c r="J1517" s="16" t="n">
        <v>1</v>
      </c>
      <c r="K1517" s="19" t="n">
        <f aca="false">J1517*C1517</f>
        <v>3.9</v>
      </c>
      <c r="L1517" s="16" t="s">
        <v>12291</v>
      </c>
      <c r="M1517" s="16" t="s">
        <v>12292</v>
      </c>
      <c r="N1517" s="16" t="s">
        <v>12017</v>
      </c>
      <c r="O1517" s="16" t="s">
        <v>12300</v>
      </c>
      <c r="P1517" s="16" t="s">
        <v>12294</v>
      </c>
      <c r="Q1517" s="16" t="s">
        <v>12017</v>
      </c>
    </row>
    <row r="1518" customFormat="false" ht="15" hidden="false" customHeight="false" outlineLevel="0" collapsed="false">
      <c r="A1518" s="14" t="str">
        <f aca="false">'SKU Master'!A1518</f>
        <v>07-01517</v>
      </c>
      <c r="B1518" s="14" t="str">
        <f aca="false">VLOOKUP(A1518,'SKU Master'!$A:$N,6,FALSE())</f>
        <v>Redbarn Light Balsamic Vinaigrette, 16 oz</v>
      </c>
      <c r="C1518" s="15" t="n">
        <v>3.2</v>
      </c>
      <c r="D1518" s="15" t="n">
        <v>7.8</v>
      </c>
      <c r="E1518" s="15" t="n">
        <v>3</v>
      </c>
      <c r="F1518" s="16" t="s">
        <v>12290</v>
      </c>
      <c r="G1518" s="16" t="s">
        <v>12021</v>
      </c>
      <c r="H1518" s="17" t="n">
        <v>2.99</v>
      </c>
      <c r="I1518" s="18" t="n">
        <f aca="false">('SKU Master'!I1518-H1518)/'SKU Master'!I1518</f>
        <v>0.303030303030303</v>
      </c>
      <c r="J1518" s="16" t="n">
        <v>8</v>
      </c>
      <c r="K1518" s="19" t="n">
        <f aca="false">J1518*C1518</f>
        <v>25.6</v>
      </c>
      <c r="L1518" s="16" t="s">
        <v>12295</v>
      </c>
      <c r="M1518" s="16" t="s">
        <v>12292</v>
      </c>
      <c r="N1518" s="16" t="s">
        <v>12017</v>
      </c>
      <c r="O1518" s="16" t="s">
        <v>12300</v>
      </c>
      <c r="P1518" s="16" t="s">
        <v>12297</v>
      </c>
      <c r="Q1518" s="16" t="s">
        <v>12017</v>
      </c>
    </row>
    <row r="1519" customFormat="false" ht="15" hidden="false" customHeight="false" outlineLevel="0" collapsed="false">
      <c r="A1519" s="14" t="str">
        <f aca="false">'SKU Master'!A1519</f>
        <v>07-01518</v>
      </c>
      <c r="B1519" s="14" t="str">
        <f aca="false">VLOOKUP(A1519,'SKU Master'!$A:$N,6,FALSE())</f>
        <v>Thrift Row Light Balsamic Vinaigrette, 8 oz</v>
      </c>
      <c r="C1519" s="15" t="n">
        <v>4.6</v>
      </c>
      <c r="D1519" s="15" t="n">
        <v>8.6</v>
      </c>
      <c r="E1519" s="15" t="n">
        <v>3.3</v>
      </c>
      <c r="F1519" s="16" t="s">
        <v>12290</v>
      </c>
      <c r="G1519" s="16" t="s">
        <v>12021</v>
      </c>
      <c r="H1519" s="17" t="n">
        <v>2.47</v>
      </c>
      <c r="I1519" s="18" t="n">
        <f aca="false">('SKU Master'!I1519-H1519)/'SKU Master'!I1519</f>
        <v>0.437357630979499</v>
      </c>
      <c r="J1519" s="16" t="n">
        <v>1</v>
      </c>
      <c r="K1519" s="19" t="n">
        <f aca="false">J1519*C1519</f>
        <v>4.6</v>
      </c>
      <c r="L1519" s="16" t="s">
        <v>12291</v>
      </c>
      <c r="M1519" s="16" t="s">
        <v>12292</v>
      </c>
      <c r="N1519" s="16" t="s">
        <v>12017</v>
      </c>
      <c r="O1519" s="16" t="s">
        <v>12300</v>
      </c>
      <c r="P1519" s="16" t="s">
        <v>12294</v>
      </c>
      <c r="Q1519" s="16" t="s">
        <v>12017</v>
      </c>
    </row>
    <row r="1520" customFormat="false" ht="15" hidden="false" customHeight="false" outlineLevel="0" collapsed="false">
      <c r="A1520" s="14" t="str">
        <f aca="false">'SKU Master'!A1520</f>
        <v>07-01519</v>
      </c>
      <c r="B1520" s="14" t="str">
        <f aca="false">VLOOKUP(A1520,'SKU Master'!$A:$N,6,FALSE())</f>
        <v>Wheatstone Organic Blue Cheese, 16 oz</v>
      </c>
      <c r="C1520" s="15" t="n">
        <v>4.6</v>
      </c>
      <c r="D1520" s="15" t="n">
        <v>8.2</v>
      </c>
      <c r="E1520" s="15" t="n">
        <v>4.9</v>
      </c>
      <c r="F1520" s="16" t="s">
        <v>12290</v>
      </c>
      <c r="G1520" s="16" t="s">
        <v>12021</v>
      </c>
      <c r="H1520" s="17" t="n">
        <v>2.14</v>
      </c>
      <c r="I1520" s="18" t="n">
        <f aca="false">('SKU Master'!I1520-H1520)/'SKU Master'!I1520</f>
        <v>0.368731563421829</v>
      </c>
      <c r="J1520" s="16" t="n">
        <v>6</v>
      </c>
      <c r="K1520" s="19" t="n">
        <f aca="false">J1520*C1520</f>
        <v>27.6</v>
      </c>
      <c r="L1520" s="16" t="s">
        <v>12295</v>
      </c>
      <c r="M1520" s="16" t="s">
        <v>12292</v>
      </c>
      <c r="N1520" s="16" t="s">
        <v>12017</v>
      </c>
      <c r="O1520" s="16" t="s">
        <v>12300</v>
      </c>
      <c r="P1520" s="16" t="s">
        <v>12296</v>
      </c>
      <c r="Q1520" s="16" t="s">
        <v>12017</v>
      </c>
    </row>
    <row r="1521" customFormat="false" ht="15" hidden="false" customHeight="false" outlineLevel="0" collapsed="false">
      <c r="A1521" s="14" t="str">
        <f aca="false">'SKU Master'!A1521</f>
        <v>07-01520</v>
      </c>
      <c r="B1521" s="14" t="str">
        <f aca="false">VLOOKUP(A1521,'SKU Master'!$A:$N,6,FALSE())</f>
        <v>Golden Grain Co. Organic Ranch, 16 oz</v>
      </c>
      <c r="C1521" s="15" t="n">
        <v>3</v>
      </c>
      <c r="D1521" s="15" t="n">
        <v>8.5</v>
      </c>
      <c r="E1521" s="15" t="n">
        <v>2.7</v>
      </c>
      <c r="F1521" s="16" t="s">
        <v>12290</v>
      </c>
      <c r="G1521" s="16" t="s">
        <v>12021</v>
      </c>
      <c r="H1521" s="17" t="n">
        <v>3.17</v>
      </c>
      <c r="I1521" s="18" t="n">
        <f aca="false">('SKU Master'!I1521-H1521)/'SKU Master'!I1521</f>
        <v>0.338204592901879</v>
      </c>
      <c r="J1521" s="16" t="n">
        <v>7</v>
      </c>
      <c r="K1521" s="19" t="n">
        <f aca="false">J1521*C1521</f>
        <v>21</v>
      </c>
      <c r="L1521" s="16" t="s">
        <v>12295</v>
      </c>
      <c r="M1521" s="16" t="s">
        <v>12292</v>
      </c>
      <c r="N1521" s="16" t="s">
        <v>12017</v>
      </c>
      <c r="O1521" s="16" t="s">
        <v>12300</v>
      </c>
      <c r="P1521" s="16" t="s">
        <v>12297</v>
      </c>
      <c r="Q1521" s="16" t="s">
        <v>12017</v>
      </c>
    </row>
    <row r="1522" customFormat="false" ht="15" hidden="false" customHeight="false" outlineLevel="0" collapsed="false">
      <c r="A1522" s="14" t="str">
        <f aca="false">'SKU Master'!A1522</f>
        <v>07-01521</v>
      </c>
      <c r="B1522" s="14" t="str">
        <f aca="false">VLOOKUP(A1522,'SKU Master'!$A:$N,6,FALSE())</f>
        <v>Wheatstone Light Ranch, 8 oz</v>
      </c>
      <c r="C1522" s="15" t="n">
        <v>3.9</v>
      </c>
      <c r="D1522" s="15" t="n">
        <v>7.5</v>
      </c>
      <c r="E1522" s="15" t="n">
        <v>3.8</v>
      </c>
      <c r="F1522" s="16" t="s">
        <v>12290</v>
      </c>
      <c r="G1522" s="16" t="s">
        <v>12017</v>
      </c>
      <c r="H1522" s="17" t="n">
        <v>2.76</v>
      </c>
      <c r="I1522" s="18" t="n">
        <f aca="false">('SKU Master'!I1522-H1522)/'SKU Master'!I1522</f>
        <v>0.308270676691729</v>
      </c>
      <c r="J1522" s="16" t="n">
        <v>8</v>
      </c>
      <c r="K1522" s="19" t="n">
        <f aca="false">J1522*C1522</f>
        <v>31.2</v>
      </c>
      <c r="L1522" s="16" t="s">
        <v>12295</v>
      </c>
      <c r="M1522" s="16" t="s">
        <v>12292</v>
      </c>
      <c r="N1522" s="16" t="s">
        <v>12017</v>
      </c>
      <c r="O1522" s="16" t="s">
        <v>12300</v>
      </c>
      <c r="P1522" s="16" t="s">
        <v>12297</v>
      </c>
      <c r="Q1522" s="16" t="s">
        <v>12017</v>
      </c>
    </row>
    <row r="1523" customFormat="false" ht="15" hidden="false" customHeight="false" outlineLevel="0" collapsed="false">
      <c r="A1523" s="14" t="str">
        <f aca="false">'SKU Master'!A1523</f>
        <v>07-01522</v>
      </c>
      <c r="B1523" s="14" t="str">
        <f aca="false">VLOOKUP(A1523,'SKU Master'!$A:$N,6,FALSE())</f>
        <v>Golden Grain Co. Caesar, 8 oz</v>
      </c>
      <c r="C1523" s="15" t="n">
        <v>3.3</v>
      </c>
      <c r="D1523" s="15" t="n">
        <v>5.7</v>
      </c>
      <c r="E1523" s="15" t="n">
        <v>3.7</v>
      </c>
      <c r="F1523" s="16" t="s">
        <v>12290</v>
      </c>
      <c r="G1523" s="16" t="s">
        <v>12021</v>
      </c>
      <c r="H1523" s="17" t="n">
        <v>2.37</v>
      </c>
      <c r="I1523" s="18" t="n">
        <f aca="false">('SKU Master'!I1523-H1523)/'SKU Master'!I1523</f>
        <v>0.300884955752212</v>
      </c>
      <c r="J1523" s="16" t="n">
        <v>5</v>
      </c>
      <c r="K1523" s="19" t="n">
        <f aca="false">J1523*C1523</f>
        <v>16.5</v>
      </c>
      <c r="L1523" s="16" t="s">
        <v>12295</v>
      </c>
      <c r="M1523" s="16" t="s">
        <v>12292</v>
      </c>
      <c r="N1523" s="16" t="s">
        <v>12017</v>
      </c>
      <c r="O1523" s="16" t="s">
        <v>12300</v>
      </c>
      <c r="P1523" s="16" t="s">
        <v>12296</v>
      </c>
      <c r="Q1523" s="16" t="s">
        <v>12017</v>
      </c>
    </row>
    <row r="1524" customFormat="false" ht="15" hidden="false" customHeight="false" outlineLevel="0" collapsed="false">
      <c r="A1524" s="14" t="str">
        <f aca="false">'SKU Master'!A1524</f>
        <v>07-01523</v>
      </c>
      <c r="B1524" s="14" t="str">
        <f aca="false">VLOOKUP(A1524,'SKU Master'!$A:$N,6,FALSE())</f>
        <v>Pepperlane Light Caesar, 16 oz</v>
      </c>
      <c r="C1524" s="15" t="n">
        <v>4</v>
      </c>
      <c r="D1524" s="15" t="n">
        <v>8.5</v>
      </c>
      <c r="E1524" s="15" t="n">
        <v>2.7</v>
      </c>
      <c r="F1524" s="16" t="s">
        <v>12290</v>
      </c>
      <c r="G1524" s="16" t="s">
        <v>12021</v>
      </c>
      <c r="H1524" s="17" t="n">
        <v>2.58</v>
      </c>
      <c r="I1524" s="18" t="n">
        <f aca="false">('SKU Master'!I1524-H1524)/'SKU Master'!I1524</f>
        <v>0.412300683371298</v>
      </c>
      <c r="J1524" s="16" t="n">
        <v>8</v>
      </c>
      <c r="K1524" s="19" t="n">
        <f aca="false">J1524*C1524</f>
        <v>32</v>
      </c>
      <c r="L1524" s="16" t="s">
        <v>12295</v>
      </c>
      <c r="M1524" s="16" t="s">
        <v>12292</v>
      </c>
      <c r="N1524" s="16" t="s">
        <v>12017</v>
      </c>
      <c r="O1524" s="16" t="s">
        <v>12300</v>
      </c>
      <c r="P1524" s="16" t="s">
        <v>12297</v>
      </c>
      <c r="Q1524" s="16" t="s">
        <v>12017</v>
      </c>
    </row>
    <row r="1525" customFormat="false" ht="15" hidden="false" customHeight="false" outlineLevel="0" collapsed="false">
      <c r="A1525" s="14" t="str">
        <f aca="false">'SKU Master'!A1525</f>
        <v>07-01524</v>
      </c>
      <c r="B1525" s="14" t="str">
        <f aca="false">VLOOKUP(A1525,'SKU Master'!$A:$N,6,FALSE())</f>
        <v>Golden Grain Co. Caesar, 16 oz</v>
      </c>
      <c r="C1525" s="15" t="n">
        <v>3.9</v>
      </c>
      <c r="D1525" s="15" t="n">
        <v>7.3</v>
      </c>
      <c r="E1525" s="15" t="n">
        <v>3.7</v>
      </c>
      <c r="F1525" s="16" t="s">
        <v>12290</v>
      </c>
      <c r="G1525" s="16" t="s">
        <v>12017</v>
      </c>
      <c r="H1525" s="17" t="n">
        <v>2.35</v>
      </c>
      <c r="I1525" s="18" t="n">
        <f aca="false">('SKU Master'!I1525-H1525)/'SKU Master'!I1525</f>
        <v>0.379947229551451</v>
      </c>
      <c r="J1525" s="16" t="n">
        <v>1</v>
      </c>
      <c r="K1525" s="19" t="n">
        <f aca="false">J1525*C1525</f>
        <v>3.9</v>
      </c>
      <c r="L1525" s="16" t="s">
        <v>12291</v>
      </c>
      <c r="M1525" s="16" t="s">
        <v>12292</v>
      </c>
      <c r="N1525" s="16" t="s">
        <v>12017</v>
      </c>
      <c r="O1525" s="16" t="s">
        <v>12300</v>
      </c>
      <c r="P1525" s="16" t="s">
        <v>12294</v>
      </c>
      <c r="Q1525" s="16" t="s">
        <v>12017</v>
      </c>
    </row>
    <row r="1526" customFormat="false" ht="15" hidden="false" customHeight="false" outlineLevel="0" collapsed="false">
      <c r="A1526" s="14" t="str">
        <f aca="false">'SKU Master'!A1526</f>
        <v>07-01525</v>
      </c>
      <c r="B1526" s="14" t="str">
        <f aca="false">VLOOKUP(A1526,'SKU Master'!$A:$N,6,FALSE())</f>
        <v>Redbarn Light Thousand Island, 8 oz</v>
      </c>
      <c r="C1526" s="15" t="n">
        <v>3.7</v>
      </c>
      <c r="D1526" s="15" t="n">
        <v>8.2</v>
      </c>
      <c r="E1526" s="15" t="n">
        <v>4</v>
      </c>
      <c r="F1526" s="16" t="s">
        <v>12290</v>
      </c>
      <c r="G1526" s="16" t="s">
        <v>12017</v>
      </c>
      <c r="H1526" s="17" t="n">
        <v>2.38</v>
      </c>
      <c r="I1526" s="18" t="n">
        <f aca="false">('SKU Master'!I1526-H1526)/'SKU Master'!I1526</f>
        <v>0.403508771929825</v>
      </c>
      <c r="J1526" s="16" t="n">
        <v>3</v>
      </c>
      <c r="K1526" s="19" t="n">
        <f aca="false">J1526*C1526</f>
        <v>11.1</v>
      </c>
      <c r="L1526" s="16" t="s">
        <v>12295</v>
      </c>
      <c r="M1526" s="16" t="s">
        <v>12292</v>
      </c>
      <c r="N1526" s="16" t="s">
        <v>12017</v>
      </c>
      <c r="O1526" s="16" t="s">
        <v>12300</v>
      </c>
      <c r="P1526" s="16" t="s">
        <v>12298</v>
      </c>
      <c r="Q1526" s="16" t="s">
        <v>12017</v>
      </c>
    </row>
    <row r="1527" customFormat="false" ht="15" hidden="false" customHeight="false" outlineLevel="0" collapsed="false">
      <c r="A1527" s="14" t="str">
        <f aca="false">'SKU Master'!A1527</f>
        <v>07-01526</v>
      </c>
      <c r="B1527" s="14" t="str">
        <f aca="false">VLOOKUP(A1527,'SKU Master'!$A:$N,6,FALSE())</f>
        <v>Orchard Spread Light Caesar, 16 oz</v>
      </c>
      <c r="C1527" s="15" t="n">
        <v>3.1</v>
      </c>
      <c r="D1527" s="15" t="n">
        <v>5.1</v>
      </c>
      <c r="E1527" s="15" t="n">
        <v>4.1</v>
      </c>
      <c r="F1527" s="16" t="s">
        <v>12290</v>
      </c>
      <c r="G1527" s="16" t="s">
        <v>12021</v>
      </c>
      <c r="H1527" s="17" t="n">
        <v>3.33</v>
      </c>
      <c r="I1527" s="18" t="n">
        <f aca="false">('SKU Master'!I1527-H1527)/'SKU Master'!I1527</f>
        <v>0.332665330661323</v>
      </c>
      <c r="J1527" s="16" t="n">
        <v>5</v>
      </c>
      <c r="K1527" s="19" t="n">
        <f aca="false">J1527*C1527</f>
        <v>15.5</v>
      </c>
      <c r="L1527" s="16" t="s">
        <v>12295</v>
      </c>
      <c r="M1527" s="16" t="s">
        <v>12292</v>
      </c>
      <c r="N1527" s="16" t="s">
        <v>12017</v>
      </c>
      <c r="O1527" s="16" t="s">
        <v>12300</v>
      </c>
      <c r="P1527" s="16" t="s">
        <v>12296</v>
      </c>
      <c r="Q1527" s="16" t="s">
        <v>12017</v>
      </c>
    </row>
    <row r="1528" customFormat="false" ht="15" hidden="false" customHeight="false" outlineLevel="0" collapsed="false">
      <c r="A1528" s="14" t="str">
        <f aca="false">'SKU Master'!A1528</f>
        <v>07-01527</v>
      </c>
      <c r="B1528" s="14" t="str">
        <f aca="false">VLOOKUP(A1528,'SKU Master'!$A:$N,6,FALSE())</f>
        <v>Redbarn Balsamic Vinaigrette, 8 oz</v>
      </c>
      <c r="C1528" s="15" t="n">
        <v>4</v>
      </c>
      <c r="D1528" s="15" t="n">
        <v>8.4</v>
      </c>
      <c r="E1528" s="15" t="n">
        <v>4.7</v>
      </c>
      <c r="F1528" s="16" t="s">
        <v>12290</v>
      </c>
      <c r="G1528" s="16" t="s">
        <v>12021</v>
      </c>
      <c r="H1528" s="17" t="n">
        <v>2.39</v>
      </c>
      <c r="I1528" s="18" t="n">
        <f aca="false">('SKU Master'!I1528-H1528)/'SKU Master'!I1528</f>
        <v>0.401002506265664</v>
      </c>
      <c r="J1528" s="16" t="n">
        <v>3</v>
      </c>
      <c r="K1528" s="19" t="n">
        <f aca="false">J1528*C1528</f>
        <v>12</v>
      </c>
      <c r="L1528" s="16" t="s">
        <v>12295</v>
      </c>
      <c r="M1528" s="16" t="s">
        <v>12292</v>
      </c>
      <c r="N1528" s="16" t="s">
        <v>12017</v>
      </c>
      <c r="O1528" s="16" t="s">
        <v>12300</v>
      </c>
      <c r="P1528" s="16" t="s">
        <v>12298</v>
      </c>
      <c r="Q1528" s="16" t="s">
        <v>12017</v>
      </c>
    </row>
    <row r="1529" customFormat="false" ht="15" hidden="false" customHeight="false" outlineLevel="0" collapsed="false">
      <c r="A1529" s="14" t="str">
        <f aca="false">'SKU Master'!A1529</f>
        <v>07-01528</v>
      </c>
      <c r="B1529" s="14" t="str">
        <f aca="false">VLOOKUP(A1529,'SKU Master'!$A:$N,6,FALSE())</f>
        <v>Orchard Spread Thousand Island, 16 oz</v>
      </c>
      <c r="C1529" s="15" t="n">
        <v>3.5</v>
      </c>
      <c r="D1529" s="15" t="n">
        <v>5.6</v>
      </c>
      <c r="E1529" s="15" t="n">
        <v>3.5</v>
      </c>
      <c r="F1529" s="16" t="s">
        <v>12290</v>
      </c>
      <c r="G1529" s="16" t="s">
        <v>12021</v>
      </c>
      <c r="H1529" s="17" t="n">
        <v>2.74</v>
      </c>
      <c r="I1529" s="18" t="n">
        <f aca="false">('SKU Master'!I1529-H1529)/'SKU Master'!I1529</f>
        <v>0.295629820051414</v>
      </c>
      <c r="J1529" s="16" t="n">
        <v>5</v>
      </c>
      <c r="K1529" s="19" t="n">
        <f aca="false">J1529*C1529</f>
        <v>17.5</v>
      </c>
      <c r="L1529" s="16" t="s">
        <v>12295</v>
      </c>
      <c r="M1529" s="16" t="s">
        <v>12292</v>
      </c>
      <c r="N1529" s="16" t="s">
        <v>12017</v>
      </c>
      <c r="O1529" s="16" t="s">
        <v>12300</v>
      </c>
      <c r="P1529" s="16" t="s">
        <v>12296</v>
      </c>
      <c r="Q1529" s="16" t="s">
        <v>12017</v>
      </c>
    </row>
    <row r="1530" customFormat="false" ht="15" hidden="false" customHeight="false" outlineLevel="0" collapsed="false">
      <c r="A1530" s="14" t="str">
        <f aca="false">'SKU Master'!A1530</f>
        <v>07-01529</v>
      </c>
      <c r="B1530" s="14" t="str">
        <f aca="false">VLOOKUP(A1530,'SKU Master'!$A:$N,6,FALSE())</f>
        <v>Wheatstone Light Honey Mustard, 16 oz</v>
      </c>
      <c r="C1530" s="15" t="n">
        <v>3.1</v>
      </c>
      <c r="D1530" s="15" t="n">
        <v>5</v>
      </c>
      <c r="E1530" s="15" t="n">
        <v>3.7</v>
      </c>
      <c r="F1530" s="16" t="s">
        <v>12290</v>
      </c>
      <c r="G1530" s="16" t="s">
        <v>12021</v>
      </c>
      <c r="H1530" s="17" t="n">
        <v>2.81</v>
      </c>
      <c r="I1530" s="18" t="n">
        <f aca="false">('SKU Master'!I1530-H1530)/'SKU Master'!I1530</f>
        <v>0.374164810690423</v>
      </c>
      <c r="J1530" s="16" t="n">
        <v>3</v>
      </c>
      <c r="K1530" s="19" t="n">
        <f aca="false">J1530*C1530</f>
        <v>9.3</v>
      </c>
      <c r="L1530" s="16" t="s">
        <v>12295</v>
      </c>
      <c r="M1530" s="16" t="s">
        <v>12292</v>
      </c>
      <c r="N1530" s="16" t="s">
        <v>12017</v>
      </c>
      <c r="O1530" s="16" t="s">
        <v>12300</v>
      </c>
      <c r="P1530" s="16" t="s">
        <v>12298</v>
      </c>
      <c r="Q1530" s="16" t="s">
        <v>12017</v>
      </c>
    </row>
    <row r="1531" customFormat="false" ht="15" hidden="false" customHeight="false" outlineLevel="0" collapsed="false">
      <c r="A1531" s="14" t="str">
        <f aca="false">'SKU Master'!A1531</f>
        <v>07-01530</v>
      </c>
      <c r="B1531" s="14" t="str">
        <f aca="false">VLOOKUP(A1531,'SKU Master'!$A:$N,6,FALSE())</f>
        <v>Orchard Spread Light Caesar, 8 oz</v>
      </c>
      <c r="C1531" s="15" t="n">
        <v>4.8</v>
      </c>
      <c r="D1531" s="15" t="n">
        <v>7.6</v>
      </c>
      <c r="E1531" s="15" t="n">
        <v>4.7</v>
      </c>
      <c r="F1531" s="16" t="s">
        <v>12290</v>
      </c>
      <c r="G1531" s="16" t="s">
        <v>12021</v>
      </c>
      <c r="H1531" s="17" t="n">
        <v>2.25</v>
      </c>
      <c r="I1531" s="18" t="n">
        <f aca="false">('SKU Master'!I1531-H1531)/'SKU Master'!I1531</f>
        <v>0.406332453825858</v>
      </c>
      <c r="J1531" s="16" t="n">
        <v>1</v>
      </c>
      <c r="K1531" s="19" t="n">
        <f aca="false">J1531*C1531</f>
        <v>4.8</v>
      </c>
      <c r="L1531" s="16" t="s">
        <v>12295</v>
      </c>
      <c r="M1531" s="16" t="s">
        <v>12292</v>
      </c>
      <c r="N1531" s="16" t="s">
        <v>12017</v>
      </c>
      <c r="O1531" s="16" t="s">
        <v>12300</v>
      </c>
      <c r="P1531" s="16" t="s">
        <v>12294</v>
      </c>
      <c r="Q1531" s="16" t="s">
        <v>12017</v>
      </c>
    </row>
    <row r="1532" customFormat="false" ht="15" hidden="false" customHeight="false" outlineLevel="0" collapsed="false">
      <c r="A1532" s="14" t="str">
        <f aca="false">'SKU Master'!A1532</f>
        <v>07-01531</v>
      </c>
      <c r="B1532" s="14" t="str">
        <f aca="false">VLOOKUP(A1532,'SKU Master'!$A:$N,6,FALSE())</f>
        <v>Harborline Blue Cheese, 8 oz</v>
      </c>
      <c r="C1532" s="15" t="n">
        <v>3.5</v>
      </c>
      <c r="D1532" s="15" t="n">
        <v>8.2</v>
      </c>
      <c r="E1532" s="15" t="n">
        <v>3.1</v>
      </c>
      <c r="F1532" s="16" t="s">
        <v>12290</v>
      </c>
      <c r="G1532" s="16" t="s">
        <v>12021</v>
      </c>
      <c r="H1532" s="17" t="n">
        <v>2.45</v>
      </c>
      <c r="I1532" s="18" t="n">
        <f aca="false">('SKU Master'!I1532-H1532)/'SKU Master'!I1532</f>
        <v>0.385964912280702</v>
      </c>
      <c r="J1532" s="16" t="n">
        <v>7</v>
      </c>
      <c r="K1532" s="19" t="n">
        <f aca="false">J1532*C1532</f>
        <v>24.5</v>
      </c>
      <c r="L1532" s="16" t="s">
        <v>12295</v>
      </c>
      <c r="M1532" s="16" t="s">
        <v>12292</v>
      </c>
      <c r="N1532" s="16" t="s">
        <v>12017</v>
      </c>
      <c r="O1532" s="16" t="s">
        <v>12300</v>
      </c>
      <c r="P1532" s="16" t="s">
        <v>12297</v>
      </c>
      <c r="Q1532" s="16" t="s">
        <v>12017</v>
      </c>
    </row>
    <row r="1533" customFormat="false" ht="15" hidden="false" customHeight="false" outlineLevel="0" collapsed="false">
      <c r="A1533" s="14" t="str">
        <f aca="false">'SKU Master'!A1533</f>
        <v>07-01532</v>
      </c>
      <c r="B1533" s="14" t="str">
        <f aca="false">VLOOKUP(A1533,'SKU Master'!$A:$N,6,FALSE())</f>
        <v>Kettle Row Thousand Island, 16 oz</v>
      </c>
      <c r="C1533" s="15" t="n">
        <v>4.4</v>
      </c>
      <c r="D1533" s="15" t="n">
        <v>6.6</v>
      </c>
      <c r="E1533" s="15" t="n">
        <v>4.2</v>
      </c>
      <c r="F1533" s="16" t="s">
        <v>12290</v>
      </c>
      <c r="G1533" s="16" t="s">
        <v>12017</v>
      </c>
      <c r="H1533" s="17" t="n">
        <v>2.88</v>
      </c>
      <c r="I1533" s="18" t="n">
        <f aca="false">('SKU Master'!I1533-H1533)/'SKU Master'!I1533</f>
        <v>0.39874739039666</v>
      </c>
      <c r="J1533" s="16" t="n">
        <v>5</v>
      </c>
      <c r="K1533" s="19" t="n">
        <f aca="false">J1533*C1533</f>
        <v>22</v>
      </c>
      <c r="L1533" s="16" t="s">
        <v>12295</v>
      </c>
      <c r="M1533" s="16" t="s">
        <v>12292</v>
      </c>
      <c r="N1533" s="16" t="s">
        <v>12017</v>
      </c>
      <c r="O1533" s="16" t="s">
        <v>12300</v>
      </c>
      <c r="P1533" s="16" t="s">
        <v>12296</v>
      </c>
      <c r="Q1533" s="16" t="s">
        <v>12017</v>
      </c>
    </row>
    <row r="1534" customFormat="false" ht="15" hidden="false" customHeight="false" outlineLevel="0" collapsed="false">
      <c r="A1534" s="14" t="str">
        <f aca="false">'SKU Master'!A1534</f>
        <v>07-01533</v>
      </c>
      <c r="B1534" s="14" t="str">
        <f aca="false">VLOOKUP(A1534,'SKU Master'!$A:$N,6,FALSE())</f>
        <v>Nutgrove Light Caesar, 8 oz</v>
      </c>
      <c r="C1534" s="15" t="n">
        <v>3.4</v>
      </c>
      <c r="D1534" s="15" t="n">
        <v>5.4</v>
      </c>
      <c r="E1534" s="15" t="n">
        <v>4.2</v>
      </c>
      <c r="F1534" s="16" t="s">
        <v>12290</v>
      </c>
      <c r="G1534" s="16" t="s">
        <v>12017</v>
      </c>
      <c r="H1534" s="17" t="n">
        <v>2.22</v>
      </c>
      <c r="I1534" s="18" t="n">
        <f aca="false">('SKU Master'!I1534-H1534)/'SKU Master'!I1534</f>
        <v>0.345132743362832</v>
      </c>
      <c r="J1534" s="16" t="n">
        <v>2</v>
      </c>
      <c r="K1534" s="19" t="n">
        <f aca="false">J1534*C1534</f>
        <v>6.8</v>
      </c>
      <c r="L1534" s="16" t="s">
        <v>12295</v>
      </c>
      <c r="M1534" s="16" t="s">
        <v>12292</v>
      </c>
      <c r="N1534" s="16" t="s">
        <v>12017</v>
      </c>
      <c r="O1534" s="16" t="s">
        <v>12300</v>
      </c>
      <c r="P1534" s="16" t="s">
        <v>12294</v>
      </c>
      <c r="Q1534" s="16" t="s">
        <v>12017</v>
      </c>
    </row>
    <row r="1535" customFormat="false" ht="15" hidden="false" customHeight="false" outlineLevel="0" collapsed="false">
      <c r="A1535" s="14" t="str">
        <f aca="false">'SKU Master'!A1535</f>
        <v>07-01534</v>
      </c>
      <c r="B1535" s="14" t="str">
        <f aca="false">VLOOKUP(A1535,'SKU Master'!$A:$N,6,FALSE())</f>
        <v>Nutgrove Light Honey Mustard, 16 oz</v>
      </c>
      <c r="C1535" s="15" t="n">
        <v>3.1</v>
      </c>
      <c r="D1535" s="15" t="n">
        <v>7.6</v>
      </c>
      <c r="E1535" s="15" t="n">
        <v>3</v>
      </c>
      <c r="F1535" s="16" t="s">
        <v>12290</v>
      </c>
      <c r="G1535" s="16" t="s">
        <v>12021</v>
      </c>
      <c r="H1535" s="17" t="n">
        <v>2.37</v>
      </c>
      <c r="I1535" s="18" t="n">
        <f aca="false">('SKU Master'!I1535-H1535)/'SKU Master'!I1535</f>
        <v>0.37467018469657</v>
      </c>
      <c r="J1535" s="16" t="n">
        <v>5</v>
      </c>
      <c r="K1535" s="19" t="n">
        <f aca="false">J1535*C1535</f>
        <v>15.5</v>
      </c>
      <c r="L1535" s="16" t="s">
        <v>12295</v>
      </c>
      <c r="M1535" s="16" t="s">
        <v>12292</v>
      </c>
      <c r="N1535" s="16" t="s">
        <v>12017</v>
      </c>
      <c r="O1535" s="16" t="s">
        <v>12300</v>
      </c>
      <c r="P1535" s="16" t="s">
        <v>12296</v>
      </c>
      <c r="Q1535" s="16" t="s">
        <v>12017</v>
      </c>
    </row>
    <row r="1536" customFormat="false" ht="15" hidden="false" customHeight="false" outlineLevel="0" collapsed="false">
      <c r="A1536" s="14" t="str">
        <f aca="false">'SKU Master'!A1536</f>
        <v>07-01535</v>
      </c>
      <c r="B1536" s="14" t="str">
        <f aca="false">VLOOKUP(A1536,'SKU Master'!$A:$N,6,FALSE())</f>
        <v>Wheatstone Caesar, 8 oz</v>
      </c>
      <c r="C1536" s="15" t="n">
        <v>4.8</v>
      </c>
      <c r="D1536" s="15" t="n">
        <v>6.1</v>
      </c>
      <c r="E1536" s="15" t="n">
        <v>3.8</v>
      </c>
      <c r="F1536" s="16" t="s">
        <v>12290</v>
      </c>
      <c r="G1536" s="16" t="s">
        <v>12021</v>
      </c>
      <c r="H1536" s="17" t="n">
        <v>2.87</v>
      </c>
      <c r="I1536" s="18" t="n">
        <f aca="false">('SKU Master'!I1536-H1536)/'SKU Master'!I1536</f>
        <v>0.280701754385965</v>
      </c>
      <c r="J1536" s="16" t="n">
        <v>2</v>
      </c>
      <c r="K1536" s="19" t="n">
        <f aca="false">J1536*C1536</f>
        <v>9.6</v>
      </c>
      <c r="L1536" s="16" t="s">
        <v>12295</v>
      </c>
      <c r="M1536" s="16" t="s">
        <v>12292</v>
      </c>
      <c r="N1536" s="16" t="s">
        <v>12017</v>
      </c>
      <c r="O1536" s="16" t="s">
        <v>12300</v>
      </c>
      <c r="P1536" s="16" t="s">
        <v>12298</v>
      </c>
      <c r="Q1536" s="16" t="s">
        <v>12017</v>
      </c>
    </row>
    <row r="1537" customFormat="false" ht="15" hidden="false" customHeight="false" outlineLevel="0" collapsed="false">
      <c r="A1537" s="14" t="str">
        <f aca="false">'SKU Master'!A1537</f>
        <v>07-01536</v>
      </c>
      <c r="B1537" s="14" t="str">
        <f aca="false">VLOOKUP(A1537,'SKU Master'!$A:$N,6,FALSE())</f>
        <v>Pepperlane Organic Ranch, 16 oz</v>
      </c>
      <c r="C1537" s="15" t="n">
        <v>3.4</v>
      </c>
      <c r="D1537" s="15" t="n">
        <v>5.9</v>
      </c>
      <c r="E1537" s="15" t="n">
        <v>4.5</v>
      </c>
      <c r="F1537" s="16" t="s">
        <v>12290</v>
      </c>
      <c r="G1537" s="16" t="s">
        <v>12021</v>
      </c>
      <c r="H1537" s="17" t="n">
        <v>3.39</v>
      </c>
      <c r="I1537" s="18" t="n">
        <f aca="false">('SKU Master'!I1537-H1537)/'SKU Master'!I1537</f>
        <v>0.306748466257669</v>
      </c>
      <c r="J1537" s="16" t="n">
        <v>8</v>
      </c>
      <c r="K1537" s="19" t="n">
        <f aca="false">J1537*C1537</f>
        <v>27.2</v>
      </c>
      <c r="L1537" s="16" t="s">
        <v>12295</v>
      </c>
      <c r="M1537" s="16" t="s">
        <v>12292</v>
      </c>
      <c r="N1537" s="16" t="s">
        <v>12017</v>
      </c>
      <c r="O1537" s="16" t="s">
        <v>12300</v>
      </c>
      <c r="P1537" s="16" t="s">
        <v>12297</v>
      </c>
      <c r="Q1537" s="16" t="s">
        <v>12017</v>
      </c>
    </row>
    <row r="1538" customFormat="false" ht="15" hidden="false" customHeight="false" outlineLevel="0" collapsed="false">
      <c r="A1538" s="14" t="str">
        <f aca="false">'SKU Master'!A1538</f>
        <v>07-01537</v>
      </c>
      <c r="B1538" s="14" t="str">
        <f aca="false">VLOOKUP(A1538,'SKU Master'!$A:$N,6,FALSE())</f>
        <v>Harborline Thousand Island, 8 oz</v>
      </c>
      <c r="C1538" s="15" t="n">
        <v>4.6</v>
      </c>
      <c r="D1538" s="15" t="n">
        <v>8.3</v>
      </c>
      <c r="E1538" s="15" t="n">
        <v>4.9</v>
      </c>
      <c r="F1538" s="16" t="s">
        <v>12290</v>
      </c>
      <c r="G1538" s="16" t="s">
        <v>12021</v>
      </c>
      <c r="H1538" s="17" t="n">
        <v>2.37</v>
      </c>
      <c r="I1538" s="18" t="n">
        <f aca="false">('SKU Master'!I1538-H1538)/'SKU Master'!I1538</f>
        <v>0.505219206680585</v>
      </c>
      <c r="J1538" s="16" t="n">
        <v>1</v>
      </c>
      <c r="K1538" s="19" t="n">
        <f aca="false">J1538*C1538</f>
        <v>4.6</v>
      </c>
      <c r="L1538" s="16" t="s">
        <v>12291</v>
      </c>
      <c r="M1538" s="16" t="s">
        <v>12292</v>
      </c>
      <c r="N1538" s="16" t="s">
        <v>12017</v>
      </c>
      <c r="O1538" s="16" t="s">
        <v>12300</v>
      </c>
      <c r="P1538" s="16" t="s">
        <v>12294</v>
      </c>
      <c r="Q1538" s="16" t="s">
        <v>12017</v>
      </c>
    </row>
    <row r="1539" customFormat="false" ht="15" hidden="false" customHeight="false" outlineLevel="0" collapsed="false">
      <c r="A1539" s="14" t="str">
        <f aca="false">'SKU Master'!A1539</f>
        <v>07-01538</v>
      </c>
      <c r="B1539" s="14" t="str">
        <f aca="false">VLOOKUP(A1539,'SKU Master'!$A:$N,6,FALSE())</f>
        <v>Roastport Caesar, 8 oz</v>
      </c>
      <c r="C1539" s="15" t="n">
        <v>5</v>
      </c>
      <c r="D1539" s="15" t="n">
        <v>4.2</v>
      </c>
      <c r="E1539" s="15" t="n">
        <v>4.2</v>
      </c>
      <c r="F1539" s="16" t="s">
        <v>12290</v>
      </c>
      <c r="G1539" s="16" t="s">
        <v>12017</v>
      </c>
      <c r="H1539" s="17" t="n">
        <v>3.24</v>
      </c>
      <c r="I1539" s="18" t="n">
        <f aca="false">('SKU Master'!I1539-H1539)/'SKU Master'!I1539</f>
        <v>0.323590814196242</v>
      </c>
      <c r="J1539" s="16" t="n">
        <v>2</v>
      </c>
      <c r="K1539" s="19" t="n">
        <f aca="false">J1539*C1539</f>
        <v>10</v>
      </c>
      <c r="L1539" s="16" t="s">
        <v>12295</v>
      </c>
      <c r="M1539" s="16" t="s">
        <v>12292</v>
      </c>
      <c r="N1539" s="16" t="s">
        <v>12017</v>
      </c>
      <c r="O1539" s="16" t="s">
        <v>12300</v>
      </c>
      <c r="P1539" s="16" t="s">
        <v>12298</v>
      </c>
      <c r="Q1539" s="16" t="s">
        <v>12017</v>
      </c>
    </row>
    <row r="1540" customFormat="false" ht="15" hidden="false" customHeight="false" outlineLevel="0" collapsed="false">
      <c r="A1540" s="14" t="str">
        <f aca="false">'SKU Master'!A1540</f>
        <v>07-01539</v>
      </c>
      <c r="B1540" s="14" t="str">
        <f aca="false">VLOOKUP(A1540,'SKU Master'!$A:$N,6,FALSE())</f>
        <v>Redbarn Light Blue Cheese, 16 oz</v>
      </c>
      <c r="C1540" s="15" t="n">
        <v>4.7</v>
      </c>
      <c r="D1540" s="15" t="n">
        <v>5.5</v>
      </c>
      <c r="E1540" s="15" t="n">
        <v>3.6</v>
      </c>
      <c r="F1540" s="16" t="s">
        <v>12290</v>
      </c>
      <c r="G1540" s="16" t="s">
        <v>12021</v>
      </c>
      <c r="H1540" s="17" t="n">
        <v>3.18</v>
      </c>
      <c r="I1540" s="18" t="n">
        <f aca="false">('SKU Master'!I1540-H1540)/'SKU Master'!I1540</f>
        <v>0.349693251533742</v>
      </c>
      <c r="J1540" s="16" t="n">
        <v>3</v>
      </c>
      <c r="K1540" s="19" t="n">
        <f aca="false">J1540*C1540</f>
        <v>14.1</v>
      </c>
      <c r="L1540" s="16" t="s">
        <v>12299</v>
      </c>
      <c r="M1540" s="16" t="s">
        <v>12292</v>
      </c>
      <c r="N1540" s="16" t="s">
        <v>12017</v>
      </c>
      <c r="O1540" s="16" t="s">
        <v>12300</v>
      </c>
      <c r="P1540" s="16" t="s">
        <v>12298</v>
      </c>
      <c r="Q1540" s="16" t="s">
        <v>12017</v>
      </c>
    </row>
    <row r="1541" customFormat="false" ht="15" hidden="false" customHeight="false" outlineLevel="0" collapsed="false">
      <c r="A1541" s="14" t="str">
        <f aca="false">'SKU Master'!A1541</f>
        <v>07-01540</v>
      </c>
      <c r="B1541" s="14" t="str">
        <f aca="false">VLOOKUP(A1541,'SKU Master'!$A:$N,6,FALSE())</f>
        <v>Golden Grain Co. Honey Mustard, 8 oz</v>
      </c>
      <c r="C1541" s="15" t="n">
        <v>2.7</v>
      </c>
      <c r="D1541" s="15" t="n">
        <v>8.8</v>
      </c>
      <c r="E1541" s="15" t="n">
        <v>2.7</v>
      </c>
      <c r="F1541" s="16" t="s">
        <v>12290</v>
      </c>
      <c r="G1541" s="16" t="s">
        <v>12017</v>
      </c>
      <c r="H1541" s="17" t="n">
        <v>3.1</v>
      </c>
      <c r="I1541" s="18" t="n">
        <f aca="false">('SKU Master'!I1541-H1541)/'SKU Master'!I1541</f>
        <v>0.366053169734151</v>
      </c>
      <c r="J1541" s="16" t="n">
        <v>7</v>
      </c>
      <c r="K1541" s="19" t="n">
        <f aca="false">J1541*C1541</f>
        <v>18.9</v>
      </c>
      <c r="L1541" s="16" t="s">
        <v>12299</v>
      </c>
      <c r="M1541" s="16" t="s">
        <v>12292</v>
      </c>
      <c r="N1541" s="16" t="s">
        <v>12017</v>
      </c>
      <c r="O1541" s="16" t="s">
        <v>12300</v>
      </c>
      <c r="P1541" s="16" t="s">
        <v>12297</v>
      </c>
      <c r="Q1541" s="16" t="s">
        <v>12017</v>
      </c>
    </row>
    <row r="1542" customFormat="false" ht="15" hidden="false" customHeight="false" outlineLevel="0" collapsed="false">
      <c r="A1542" s="14" t="str">
        <f aca="false">'SKU Master'!A1542</f>
        <v>07-01541</v>
      </c>
      <c r="B1542" s="14" t="str">
        <f aca="false">VLOOKUP(A1542,'SKU Master'!$A:$N,6,FALSE())</f>
        <v>Golden Grain Co. Organic Italian, 16 oz</v>
      </c>
      <c r="C1542" s="15" t="n">
        <v>3.4</v>
      </c>
      <c r="D1542" s="15" t="n">
        <v>8.8</v>
      </c>
      <c r="E1542" s="15" t="n">
        <v>4.7</v>
      </c>
      <c r="F1542" s="16" t="s">
        <v>12290</v>
      </c>
      <c r="G1542" s="16" t="s">
        <v>12021</v>
      </c>
      <c r="H1542" s="17" t="n">
        <v>2.43</v>
      </c>
      <c r="I1542" s="18" t="n">
        <f aca="false">('SKU Master'!I1542-H1542)/'SKU Master'!I1542</f>
        <v>0.303724928366762</v>
      </c>
      <c r="J1542" s="16" t="n">
        <v>5</v>
      </c>
      <c r="K1542" s="19" t="n">
        <f aca="false">J1542*C1542</f>
        <v>17</v>
      </c>
      <c r="L1542" s="16" t="s">
        <v>12295</v>
      </c>
      <c r="M1542" s="16" t="s">
        <v>12292</v>
      </c>
      <c r="N1542" s="16" t="s">
        <v>12017</v>
      </c>
      <c r="O1542" s="16" t="s">
        <v>12300</v>
      </c>
      <c r="P1542" s="16" t="s">
        <v>12296</v>
      </c>
      <c r="Q1542" s="16" t="s">
        <v>12017</v>
      </c>
    </row>
    <row r="1543" customFormat="false" ht="15" hidden="false" customHeight="false" outlineLevel="0" collapsed="false">
      <c r="A1543" s="14" t="str">
        <f aca="false">'SKU Master'!A1543</f>
        <v>07-01542</v>
      </c>
      <c r="B1543" s="14" t="str">
        <f aca="false">VLOOKUP(A1543,'SKU Master'!$A:$N,6,FALSE())</f>
        <v>Roastport Organic Ranch, 16 oz</v>
      </c>
      <c r="C1543" s="15" t="n">
        <v>4.5</v>
      </c>
      <c r="D1543" s="15" t="n">
        <v>8.2</v>
      </c>
      <c r="E1543" s="15" t="n">
        <v>4.5</v>
      </c>
      <c r="F1543" s="16" t="s">
        <v>12290</v>
      </c>
      <c r="G1543" s="16" t="s">
        <v>12017</v>
      </c>
      <c r="H1543" s="17" t="n">
        <v>2.57</v>
      </c>
      <c r="I1543" s="18" t="n">
        <f aca="false">('SKU Master'!I1543-H1543)/'SKU Master'!I1543</f>
        <v>0.400932400932401</v>
      </c>
      <c r="J1543" s="16" t="n">
        <v>3</v>
      </c>
      <c r="K1543" s="19" t="n">
        <f aca="false">J1543*C1543</f>
        <v>13.5</v>
      </c>
      <c r="L1543" s="16" t="s">
        <v>12295</v>
      </c>
      <c r="M1543" s="16" t="s">
        <v>12292</v>
      </c>
      <c r="N1543" s="16" t="s">
        <v>12017</v>
      </c>
      <c r="O1543" s="16" t="s">
        <v>12300</v>
      </c>
      <c r="P1543" s="16" t="s">
        <v>12298</v>
      </c>
      <c r="Q1543" s="16" t="s">
        <v>12017</v>
      </c>
    </row>
    <row r="1544" customFormat="false" ht="15" hidden="false" customHeight="false" outlineLevel="0" collapsed="false">
      <c r="A1544" s="14" t="str">
        <f aca="false">'SKU Master'!A1544</f>
        <v>07-01543</v>
      </c>
      <c r="B1544" s="14" t="str">
        <f aca="false">VLOOKUP(A1544,'SKU Master'!$A:$N,6,FALSE())</f>
        <v>Orchard Spread Light Blue Cheese, 8 oz</v>
      </c>
      <c r="C1544" s="15" t="n">
        <v>2.6</v>
      </c>
      <c r="D1544" s="15" t="n">
        <v>7.8</v>
      </c>
      <c r="E1544" s="15" t="n">
        <v>4.7</v>
      </c>
      <c r="F1544" s="16" t="s">
        <v>12290</v>
      </c>
      <c r="G1544" s="16" t="s">
        <v>12017</v>
      </c>
      <c r="H1544" s="17" t="n">
        <v>2.97</v>
      </c>
      <c r="I1544" s="18" t="n">
        <f aca="false">('SKU Master'!I1544-H1544)/'SKU Master'!I1544</f>
        <v>0.392638036809816</v>
      </c>
      <c r="J1544" s="16" t="n">
        <v>4</v>
      </c>
      <c r="K1544" s="19" t="n">
        <f aca="false">J1544*C1544</f>
        <v>10.4</v>
      </c>
      <c r="L1544" s="16" t="s">
        <v>12295</v>
      </c>
      <c r="M1544" s="16" t="s">
        <v>12292</v>
      </c>
      <c r="N1544" s="16" t="s">
        <v>12017</v>
      </c>
      <c r="O1544" s="16" t="s">
        <v>12300</v>
      </c>
      <c r="P1544" s="16" t="s">
        <v>12298</v>
      </c>
      <c r="Q1544" s="16" t="s">
        <v>12017</v>
      </c>
    </row>
    <row r="1545" customFormat="false" ht="15" hidden="false" customHeight="false" outlineLevel="0" collapsed="false">
      <c r="A1545" s="14" t="str">
        <f aca="false">'SKU Master'!A1545</f>
        <v>07-01544</v>
      </c>
      <c r="B1545" s="14" t="str">
        <f aca="false">VLOOKUP(A1545,'SKU Master'!$A:$N,6,FALSE())</f>
        <v>Thrift Row Light Honey Mustard, 8 oz</v>
      </c>
      <c r="C1545" s="15" t="n">
        <v>3.3</v>
      </c>
      <c r="D1545" s="15" t="n">
        <v>5.1</v>
      </c>
      <c r="E1545" s="15" t="n">
        <v>4.9</v>
      </c>
      <c r="F1545" s="16" t="s">
        <v>12290</v>
      </c>
      <c r="G1545" s="16" t="s">
        <v>12021</v>
      </c>
      <c r="H1545" s="17" t="n">
        <v>3.01</v>
      </c>
      <c r="I1545" s="18" t="n">
        <f aca="false">('SKU Master'!I1545-H1545)/'SKU Master'!I1545</f>
        <v>0.384458077709611</v>
      </c>
      <c r="J1545" s="16" t="n">
        <v>3</v>
      </c>
      <c r="K1545" s="19" t="n">
        <f aca="false">J1545*C1545</f>
        <v>9.9</v>
      </c>
      <c r="L1545" s="16" t="s">
        <v>12295</v>
      </c>
      <c r="M1545" s="16" t="s">
        <v>12292</v>
      </c>
      <c r="N1545" s="16" t="s">
        <v>12017</v>
      </c>
      <c r="O1545" s="16" t="s">
        <v>12300</v>
      </c>
      <c r="P1545" s="16" t="s">
        <v>12298</v>
      </c>
      <c r="Q1545" s="16" t="s">
        <v>12017</v>
      </c>
    </row>
    <row r="1546" customFormat="false" ht="15" hidden="false" customHeight="false" outlineLevel="0" collapsed="false">
      <c r="A1546" s="14" t="str">
        <f aca="false">'SKU Master'!A1546</f>
        <v>07-01545</v>
      </c>
      <c r="B1546" s="14" t="str">
        <f aca="false">VLOOKUP(A1546,'SKU Master'!$A:$N,6,FALSE())</f>
        <v>Harborline Thousand Island, 16 oz</v>
      </c>
      <c r="C1546" s="15" t="n">
        <v>4.4</v>
      </c>
      <c r="D1546" s="15" t="n">
        <v>4.6</v>
      </c>
      <c r="E1546" s="15" t="n">
        <v>3.2</v>
      </c>
      <c r="F1546" s="16" t="s">
        <v>12290</v>
      </c>
      <c r="G1546" s="16" t="s">
        <v>12021</v>
      </c>
      <c r="H1546" s="17" t="n">
        <v>2.58</v>
      </c>
      <c r="I1546" s="18" t="n">
        <f aca="false">('SKU Master'!I1546-H1546)/'SKU Master'!I1546</f>
        <v>0.47239263803681</v>
      </c>
      <c r="J1546" s="16" t="n">
        <v>5</v>
      </c>
      <c r="K1546" s="19" t="n">
        <f aca="false">J1546*C1546</f>
        <v>22</v>
      </c>
      <c r="L1546" s="16" t="s">
        <v>12295</v>
      </c>
      <c r="M1546" s="16" t="s">
        <v>12292</v>
      </c>
      <c r="N1546" s="16" t="s">
        <v>12017</v>
      </c>
      <c r="O1546" s="16" t="s">
        <v>12300</v>
      </c>
      <c r="P1546" s="16" t="s">
        <v>12296</v>
      </c>
      <c r="Q1546" s="16" t="s">
        <v>12021</v>
      </c>
    </row>
    <row r="1547" customFormat="false" ht="15" hidden="false" customHeight="false" outlineLevel="0" collapsed="false">
      <c r="A1547" s="14" t="str">
        <f aca="false">'SKU Master'!A1547</f>
        <v>07-01546</v>
      </c>
      <c r="B1547" s="14" t="str">
        <f aca="false">VLOOKUP(A1547,'SKU Master'!$A:$N,6,FALSE())</f>
        <v>Wheatstone Light Ranch, 16 oz</v>
      </c>
      <c r="C1547" s="15" t="n">
        <v>3.2</v>
      </c>
      <c r="D1547" s="15" t="n">
        <v>4.1</v>
      </c>
      <c r="E1547" s="15" t="n">
        <v>4.5</v>
      </c>
      <c r="F1547" s="16" t="s">
        <v>12290</v>
      </c>
      <c r="G1547" s="16" t="s">
        <v>12017</v>
      </c>
      <c r="H1547" s="17" t="n">
        <v>1.49</v>
      </c>
      <c r="I1547" s="18" t="n">
        <f aca="false">('SKU Master'!I1547-H1547)/'SKU Master'!I1547</f>
        <v>0.401606425702811</v>
      </c>
      <c r="J1547" s="16" t="n">
        <v>1</v>
      </c>
      <c r="K1547" s="19" t="n">
        <f aca="false">J1547*C1547</f>
        <v>3.2</v>
      </c>
      <c r="L1547" s="16" t="s">
        <v>12295</v>
      </c>
      <c r="M1547" s="16" t="s">
        <v>12292</v>
      </c>
      <c r="N1547" s="16" t="s">
        <v>12017</v>
      </c>
      <c r="O1547" s="16" t="s">
        <v>12300</v>
      </c>
      <c r="P1547" s="16" t="s">
        <v>12294</v>
      </c>
      <c r="Q1547" s="16" t="s">
        <v>12017</v>
      </c>
    </row>
    <row r="1548" customFormat="false" ht="15" hidden="false" customHeight="false" outlineLevel="0" collapsed="false">
      <c r="A1548" s="14" t="str">
        <f aca="false">'SKU Master'!A1548</f>
        <v>07-01547</v>
      </c>
      <c r="B1548" s="14" t="str">
        <f aca="false">VLOOKUP(A1548,'SKU Master'!$A:$N,6,FALSE())</f>
        <v>Roastport Honey Mustard, 8 oz</v>
      </c>
      <c r="C1548" s="15" t="n">
        <v>4.6</v>
      </c>
      <c r="D1548" s="15" t="n">
        <v>7.4</v>
      </c>
      <c r="E1548" s="15" t="n">
        <v>3.1</v>
      </c>
      <c r="F1548" s="16" t="s">
        <v>12290</v>
      </c>
      <c r="G1548" s="16" t="s">
        <v>12021</v>
      </c>
      <c r="H1548" s="17" t="n">
        <v>2.3</v>
      </c>
      <c r="I1548" s="18" t="n">
        <f aca="false">('SKU Master'!I1548-H1548)/'SKU Master'!I1548</f>
        <v>0.340974212034384</v>
      </c>
      <c r="J1548" s="16" t="n">
        <v>4</v>
      </c>
      <c r="K1548" s="19" t="n">
        <f aca="false">J1548*C1548</f>
        <v>18.4</v>
      </c>
      <c r="L1548" s="16" t="s">
        <v>12295</v>
      </c>
      <c r="M1548" s="16" t="s">
        <v>12292</v>
      </c>
      <c r="N1548" s="16" t="s">
        <v>12017</v>
      </c>
      <c r="O1548" s="16" t="s">
        <v>12300</v>
      </c>
      <c r="P1548" s="16" t="s">
        <v>12296</v>
      </c>
      <c r="Q1548" s="16" t="s">
        <v>12017</v>
      </c>
    </row>
    <row r="1549" customFormat="false" ht="15" hidden="false" customHeight="false" outlineLevel="0" collapsed="false">
      <c r="A1549" s="14" t="str">
        <f aca="false">'SKU Master'!A1549</f>
        <v>07-01548</v>
      </c>
      <c r="B1549" s="14" t="str">
        <f aca="false">VLOOKUP(A1549,'SKU Master'!$A:$N,6,FALSE())</f>
        <v>Nutgrove Organic Honey Mustard, 16 oz</v>
      </c>
      <c r="C1549" s="15" t="n">
        <v>4.2</v>
      </c>
      <c r="D1549" s="15" t="n">
        <v>6.1</v>
      </c>
      <c r="E1549" s="15" t="n">
        <v>4.1</v>
      </c>
      <c r="F1549" s="16" t="s">
        <v>12290</v>
      </c>
      <c r="G1549" s="16" t="s">
        <v>12017</v>
      </c>
      <c r="H1549" s="17" t="n">
        <v>2.27</v>
      </c>
      <c r="I1549" s="18" t="n">
        <f aca="false">('SKU Master'!I1549-H1549)/'SKU Master'!I1549</f>
        <v>0.330383480825959</v>
      </c>
      <c r="J1549" s="16" t="n">
        <v>1</v>
      </c>
      <c r="K1549" s="19" t="n">
        <f aca="false">J1549*C1549</f>
        <v>4.2</v>
      </c>
      <c r="L1549" s="16" t="s">
        <v>12291</v>
      </c>
      <c r="M1549" s="16" t="s">
        <v>12292</v>
      </c>
      <c r="N1549" s="16" t="s">
        <v>12017</v>
      </c>
      <c r="O1549" s="16" t="s">
        <v>12300</v>
      </c>
      <c r="P1549" s="16" t="s">
        <v>12294</v>
      </c>
      <c r="Q1549" s="16" t="s">
        <v>12017</v>
      </c>
    </row>
    <row r="1550" customFormat="false" ht="15" hidden="false" customHeight="false" outlineLevel="0" collapsed="false">
      <c r="A1550" s="14" t="str">
        <f aca="false">'SKU Master'!A1550</f>
        <v>07-01549</v>
      </c>
      <c r="B1550" s="14" t="str">
        <f aca="false">VLOOKUP(A1550,'SKU Master'!$A:$N,6,FALSE())</f>
        <v>Kettle Row Organic Honey Mustard, 16 oz</v>
      </c>
      <c r="C1550" s="15" t="n">
        <v>3.3</v>
      </c>
      <c r="D1550" s="15" t="n">
        <v>8.6</v>
      </c>
      <c r="E1550" s="15" t="n">
        <v>3.5</v>
      </c>
      <c r="F1550" s="16" t="s">
        <v>12290</v>
      </c>
      <c r="G1550" s="16" t="s">
        <v>12021</v>
      </c>
      <c r="H1550" s="17" t="n">
        <v>3</v>
      </c>
      <c r="I1550" s="18" t="n">
        <f aca="false">('SKU Master'!I1550-H1550)/'SKU Master'!I1550</f>
        <v>0.33184855233853</v>
      </c>
      <c r="J1550" s="16" t="n">
        <v>7</v>
      </c>
      <c r="K1550" s="19" t="n">
        <f aca="false">J1550*C1550</f>
        <v>23.1</v>
      </c>
      <c r="L1550" s="16" t="s">
        <v>12295</v>
      </c>
      <c r="M1550" s="16" t="s">
        <v>12292</v>
      </c>
      <c r="N1550" s="16" t="s">
        <v>12017</v>
      </c>
      <c r="O1550" s="16" t="s">
        <v>12300</v>
      </c>
      <c r="P1550" s="16" t="s">
        <v>12297</v>
      </c>
      <c r="Q1550" s="16" t="s">
        <v>12017</v>
      </c>
    </row>
    <row r="1551" customFormat="false" ht="15" hidden="false" customHeight="false" outlineLevel="0" collapsed="false">
      <c r="A1551" s="14" t="str">
        <f aca="false">'SKU Master'!A1551</f>
        <v>07-01550</v>
      </c>
      <c r="B1551" s="14" t="str">
        <f aca="false">VLOOKUP(A1551,'SKU Master'!$A:$N,6,FALSE())</f>
        <v>Thrift Row Light Ranch, 8 oz</v>
      </c>
      <c r="C1551" s="15" t="n">
        <v>4.9</v>
      </c>
      <c r="D1551" s="15" t="n">
        <v>5.7</v>
      </c>
      <c r="E1551" s="15" t="n">
        <v>3.8</v>
      </c>
      <c r="F1551" s="16" t="s">
        <v>12290</v>
      </c>
      <c r="G1551" s="16" t="s">
        <v>12021</v>
      </c>
      <c r="H1551" s="17" t="n">
        <v>2.25</v>
      </c>
      <c r="I1551" s="18" t="n">
        <f aca="false">('SKU Master'!I1551-H1551)/'SKU Master'!I1551</f>
        <v>0.406332453825858</v>
      </c>
      <c r="J1551" s="16" t="n">
        <v>6</v>
      </c>
      <c r="K1551" s="19" t="n">
        <f aca="false">J1551*C1551</f>
        <v>29.4</v>
      </c>
      <c r="L1551" s="16" t="s">
        <v>12295</v>
      </c>
      <c r="M1551" s="16" t="s">
        <v>12292</v>
      </c>
      <c r="N1551" s="16" t="s">
        <v>12017</v>
      </c>
      <c r="O1551" s="16" t="s">
        <v>12300</v>
      </c>
      <c r="P1551" s="16" t="s">
        <v>12297</v>
      </c>
      <c r="Q1551" s="16" t="s">
        <v>12017</v>
      </c>
    </row>
    <row r="1552" customFormat="false" ht="15" hidden="false" customHeight="false" outlineLevel="0" collapsed="false">
      <c r="A1552" s="14" t="str">
        <f aca="false">'SKU Master'!A1552</f>
        <v>07-01551</v>
      </c>
      <c r="B1552" s="14" t="str">
        <f aca="false">VLOOKUP(A1552,'SKU Master'!$A:$N,6,FALSE())</f>
        <v>Nutgrove Organic Honey Mustard, 8 oz</v>
      </c>
      <c r="C1552" s="15" t="n">
        <v>4.2</v>
      </c>
      <c r="D1552" s="15" t="n">
        <v>4.6</v>
      </c>
      <c r="E1552" s="15" t="n">
        <v>2.7</v>
      </c>
      <c r="F1552" s="16" t="s">
        <v>12290</v>
      </c>
      <c r="G1552" s="16" t="s">
        <v>12021</v>
      </c>
      <c r="H1552" s="17" t="n">
        <v>2.04</v>
      </c>
      <c r="I1552" s="18" t="n">
        <f aca="false">('SKU Master'!I1552-H1552)/'SKU Master'!I1552</f>
        <v>0.379939209726444</v>
      </c>
      <c r="J1552" s="16" t="n">
        <v>2</v>
      </c>
      <c r="K1552" s="19" t="n">
        <f aca="false">J1552*C1552</f>
        <v>8.4</v>
      </c>
      <c r="L1552" s="16" t="s">
        <v>12299</v>
      </c>
      <c r="M1552" s="16" t="s">
        <v>12292</v>
      </c>
      <c r="N1552" s="16" t="s">
        <v>12017</v>
      </c>
      <c r="O1552" s="16" t="s">
        <v>12300</v>
      </c>
      <c r="P1552" s="16" t="s">
        <v>12294</v>
      </c>
      <c r="Q1552" s="16" t="s">
        <v>12017</v>
      </c>
    </row>
    <row r="1553" customFormat="false" ht="15" hidden="false" customHeight="false" outlineLevel="0" collapsed="false">
      <c r="A1553" s="14" t="str">
        <f aca="false">'SKU Master'!A1553</f>
        <v>07-01552</v>
      </c>
      <c r="B1553" s="14" t="str">
        <f aca="false">VLOOKUP(A1553,'SKU Master'!$A:$N,6,FALSE())</f>
        <v>Nutgrove Light Ranch, 16 oz</v>
      </c>
      <c r="C1553" s="15" t="n">
        <v>3.5</v>
      </c>
      <c r="D1553" s="15" t="n">
        <v>5.3</v>
      </c>
      <c r="E1553" s="15" t="n">
        <v>2.8</v>
      </c>
      <c r="F1553" s="16" t="s">
        <v>12290</v>
      </c>
      <c r="G1553" s="16" t="s">
        <v>12021</v>
      </c>
      <c r="H1553" s="17" t="n">
        <v>1.95</v>
      </c>
      <c r="I1553" s="18" t="n">
        <f aca="false">('SKU Master'!I1553-H1553)/'SKU Master'!I1553</f>
        <v>0.407294832826748</v>
      </c>
      <c r="J1553" s="16" t="n">
        <v>5</v>
      </c>
      <c r="K1553" s="19" t="n">
        <f aca="false">J1553*C1553</f>
        <v>17.5</v>
      </c>
      <c r="L1553" s="16" t="s">
        <v>12295</v>
      </c>
      <c r="M1553" s="16" t="s">
        <v>12292</v>
      </c>
      <c r="N1553" s="16" t="s">
        <v>12017</v>
      </c>
      <c r="O1553" s="16" t="s">
        <v>12300</v>
      </c>
      <c r="P1553" s="16" t="s">
        <v>12296</v>
      </c>
      <c r="Q1553" s="16" t="s">
        <v>12017</v>
      </c>
    </row>
    <row r="1554" customFormat="false" ht="15" hidden="false" customHeight="false" outlineLevel="0" collapsed="false">
      <c r="A1554" s="14" t="str">
        <f aca="false">'SKU Master'!A1554</f>
        <v>07-01553</v>
      </c>
      <c r="B1554" s="14" t="str">
        <f aca="false">VLOOKUP(A1554,'SKU Master'!$A:$N,6,FALSE())</f>
        <v>Orchard Spread Organic Honey Mustard, 8 oz</v>
      </c>
      <c r="C1554" s="15" t="n">
        <v>3.1</v>
      </c>
      <c r="D1554" s="15" t="n">
        <v>6.8</v>
      </c>
      <c r="E1554" s="15" t="n">
        <v>3.9</v>
      </c>
      <c r="F1554" s="16" t="s">
        <v>12290</v>
      </c>
      <c r="G1554" s="16" t="s">
        <v>12017</v>
      </c>
      <c r="H1554" s="17" t="n">
        <v>2.43</v>
      </c>
      <c r="I1554" s="18" t="n">
        <f aca="false">('SKU Master'!I1554-H1554)/'SKU Master'!I1554</f>
        <v>0.358839050131926</v>
      </c>
      <c r="J1554" s="16" t="n">
        <v>2</v>
      </c>
      <c r="K1554" s="19" t="n">
        <f aca="false">J1554*C1554</f>
        <v>6.2</v>
      </c>
      <c r="L1554" s="16" t="s">
        <v>12295</v>
      </c>
      <c r="M1554" s="16" t="s">
        <v>12292</v>
      </c>
      <c r="N1554" s="16" t="s">
        <v>12017</v>
      </c>
      <c r="O1554" s="16" t="s">
        <v>12300</v>
      </c>
      <c r="P1554" s="16" t="s">
        <v>12294</v>
      </c>
      <c r="Q1554" s="16" t="s">
        <v>12017</v>
      </c>
    </row>
    <row r="1555" customFormat="false" ht="15" hidden="false" customHeight="false" outlineLevel="0" collapsed="false">
      <c r="A1555" s="14" t="str">
        <f aca="false">'SKU Master'!A1555</f>
        <v>07-01554</v>
      </c>
      <c r="B1555" s="14" t="str">
        <f aca="false">VLOOKUP(A1555,'SKU Master'!$A:$N,6,FALSE())</f>
        <v>Nutgrove Light Balsamic Vinaigrette, 16 oz</v>
      </c>
      <c r="C1555" s="15" t="n">
        <v>2.7</v>
      </c>
      <c r="D1555" s="15" t="n">
        <v>4.2</v>
      </c>
      <c r="E1555" s="15" t="n">
        <v>2.6</v>
      </c>
      <c r="F1555" s="16" t="s">
        <v>12290</v>
      </c>
      <c r="G1555" s="16" t="s">
        <v>12021</v>
      </c>
      <c r="H1555" s="17" t="n">
        <v>3.16</v>
      </c>
      <c r="I1555" s="18" t="n">
        <f aca="false">('SKU Master'!I1555-H1555)/'SKU Master'!I1555</f>
        <v>0.296213808463252</v>
      </c>
      <c r="J1555" s="16" t="n">
        <v>2</v>
      </c>
      <c r="K1555" s="19" t="n">
        <f aca="false">J1555*C1555</f>
        <v>5.4</v>
      </c>
      <c r="L1555" s="16" t="s">
        <v>12295</v>
      </c>
      <c r="M1555" s="16" t="s">
        <v>12292</v>
      </c>
      <c r="N1555" s="16" t="s">
        <v>12017</v>
      </c>
      <c r="O1555" s="16" t="s">
        <v>12300</v>
      </c>
      <c r="P1555" s="16" t="s">
        <v>12298</v>
      </c>
      <c r="Q1555" s="16" t="s">
        <v>12017</v>
      </c>
    </row>
    <row r="1556" customFormat="false" ht="15" hidden="false" customHeight="false" outlineLevel="0" collapsed="false">
      <c r="A1556" s="14" t="str">
        <f aca="false">'SKU Master'!A1556</f>
        <v>07-01555</v>
      </c>
      <c r="B1556" s="14" t="str">
        <f aca="false">VLOOKUP(A1556,'SKU Master'!$A:$N,6,FALSE())</f>
        <v>Harborline Organic Balsamic Vinaigrette, 8 oz</v>
      </c>
      <c r="C1556" s="15" t="n">
        <v>2.9</v>
      </c>
      <c r="D1556" s="15" t="n">
        <v>8.9</v>
      </c>
      <c r="E1556" s="15" t="n">
        <v>2.7</v>
      </c>
      <c r="F1556" s="16" t="s">
        <v>12290</v>
      </c>
      <c r="G1556" s="16" t="s">
        <v>12017</v>
      </c>
      <c r="H1556" s="17" t="n">
        <v>2.82</v>
      </c>
      <c r="I1556" s="18" t="n">
        <f aca="false">('SKU Master'!I1556-H1556)/'SKU Master'!I1556</f>
        <v>0.411273486430063</v>
      </c>
      <c r="J1556" s="16" t="n">
        <v>2</v>
      </c>
      <c r="K1556" s="19" t="n">
        <f aca="false">J1556*C1556</f>
        <v>5.8</v>
      </c>
      <c r="L1556" s="16" t="s">
        <v>12291</v>
      </c>
      <c r="M1556" s="16" t="s">
        <v>12292</v>
      </c>
      <c r="N1556" s="16" t="s">
        <v>12017</v>
      </c>
      <c r="O1556" s="16" t="s">
        <v>12300</v>
      </c>
      <c r="P1556" s="16" t="s">
        <v>12294</v>
      </c>
      <c r="Q1556" s="16" t="s">
        <v>12017</v>
      </c>
    </row>
    <row r="1557" customFormat="false" ht="15" hidden="false" customHeight="false" outlineLevel="0" collapsed="false">
      <c r="A1557" s="14" t="str">
        <f aca="false">'SKU Master'!A1557</f>
        <v>07-01556</v>
      </c>
      <c r="B1557" s="14" t="str">
        <f aca="false">VLOOKUP(A1557,'SKU Master'!$A:$N,6,FALSE())</f>
        <v>Redbarn Organic Canola Oil, 24 oz</v>
      </c>
      <c r="C1557" s="15" t="n">
        <v>4.6</v>
      </c>
      <c r="D1557" s="15" t="n">
        <v>4.4</v>
      </c>
      <c r="E1557" s="15" t="n">
        <v>3</v>
      </c>
      <c r="F1557" s="16" t="s">
        <v>12290</v>
      </c>
      <c r="G1557" s="16" t="s">
        <v>12017</v>
      </c>
      <c r="H1557" s="17" t="n">
        <v>6.45</v>
      </c>
      <c r="I1557" s="18" t="n">
        <f aca="false">('SKU Master'!I1557-H1557)/'SKU Master'!I1557</f>
        <v>0.305705059203445</v>
      </c>
      <c r="J1557" s="16" t="n">
        <v>5</v>
      </c>
      <c r="K1557" s="19" t="n">
        <f aca="false">J1557*C1557</f>
        <v>23</v>
      </c>
      <c r="L1557" s="16" t="s">
        <v>12295</v>
      </c>
      <c r="M1557" s="16" t="s">
        <v>12292</v>
      </c>
      <c r="N1557" s="16" t="s">
        <v>12017</v>
      </c>
      <c r="O1557" s="16" t="s">
        <v>12300</v>
      </c>
      <c r="P1557" s="16" t="s">
        <v>12297</v>
      </c>
      <c r="Q1557" s="16" t="s">
        <v>12017</v>
      </c>
    </row>
    <row r="1558" customFormat="false" ht="15" hidden="false" customHeight="false" outlineLevel="0" collapsed="false">
      <c r="A1558" s="14" t="str">
        <f aca="false">'SKU Master'!A1558</f>
        <v>07-01557</v>
      </c>
      <c r="B1558" s="14" t="str">
        <f aca="false">VLOOKUP(A1558,'SKU Master'!$A:$N,6,FALSE())</f>
        <v>Harborline Sesame Oil, 48 oz</v>
      </c>
      <c r="C1558" s="15" t="n">
        <v>3.8</v>
      </c>
      <c r="D1558" s="15" t="n">
        <v>5.7</v>
      </c>
      <c r="E1558" s="15" t="n">
        <v>3.6</v>
      </c>
      <c r="F1558" s="16" t="s">
        <v>12290</v>
      </c>
      <c r="G1558" s="16" t="s">
        <v>12021</v>
      </c>
      <c r="H1558" s="17" t="n">
        <v>2.26</v>
      </c>
      <c r="I1558" s="18" t="n">
        <f aca="false">('SKU Master'!I1558-H1558)/'SKU Master'!I1558</f>
        <v>0.433583959899749</v>
      </c>
      <c r="J1558" s="16" t="n">
        <v>4</v>
      </c>
      <c r="K1558" s="19" t="n">
        <f aca="false">J1558*C1558</f>
        <v>15.2</v>
      </c>
      <c r="L1558" s="16" t="s">
        <v>12295</v>
      </c>
      <c r="M1558" s="16" t="s">
        <v>12292</v>
      </c>
      <c r="N1558" s="16" t="s">
        <v>12017</v>
      </c>
      <c r="O1558" s="16" t="s">
        <v>12300</v>
      </c>
      <c r="P1558" s="16" t="s">
        <v>12296</v>
      </c>
      <c r="Q1558" s="16" t="s">
        <v>12017</v>
      </c>
    </row>
    <row r="1559" customFormat="false" ht="15" hidden="false" customHeight="false" outlineLevel="0" collapsed="false">
      <c r="A1559" s="14" t="str">
        <f aca="false">'SKU Master'!A1559</f>
        <v>07-01558</v>
      </c>
      <c r="B1559" s="14" t="str">
        <f aca="false">VLOOKUP(A1559,'SKU Master'!$A:$N,6,FALSE())</f>
        <v>Wheatstone Balsamic Vinegar, 48 oz</v>
      </c>
      <c r="C1559" s="15" t="n">
        <v>2.7</v>
      </c>
      <c r="D1559" s="15" t="n">
        <v>6.3</v>
      </c>
      <c r="E1559" s="15" t="n">
        <v>3.8</v>
      </c>
      <c r="F1559" s="16" t="s">
        <v>12290</v>
      </c>
      <c r="G1559" s="16" t="s">
        <v>12017</v>
      </c>
      <c r="H1559" s="17" t="n">
        <v>6.23</v>
      </c>
      <c r="I1559" s="18" t="n">
        <f aca="false">('SKU Master'!I1559-H1559)/'SKU Master'!I1559</f>
        <v>0.363636363636364</v>
      </c>
      <c r="J1559" s="16" t="n">
        <v>6</v>
      </c>
      <c r="K1559" s="19" t="n">
        <f aca="false">J1559*C1559</f>
        <v>16.2</v>
      </c>
      <c r="L1559" s="16" t="s">
        <v>12295</v>
      </c>
      <c r="M1559" s="16" t="s">
        <v>12292</v>
      </c>
      <c r="N1559" s="16" t="s">
        <v>12017</v>
      </c>
      <c r="O1559" s="16" t="s">
        <v>12300</v>
      </c>
      <c r="P1559" s="16" t="s">
        <v>12297</v>
      </c>
      <c r="Q1559" s="16" t="s">
        <v>12017</v>
      </c>
    </row>
    <row r="1560" customFormat="false" ht="15" hidden="false" customHeight="false" outlineLevel="0" collapsed="false">
      <c r="A1560" s="14" t="str">
        <f aca="false">'SKU Master'!A1560</f>
        <v>07-01559</v>
      </c>
      <c r="B1560" s="14" t="str">
        <f aca="false">VLOOKUP(A1560,'SKU Master'!$A:$N,6,FALSE())</f>
        <v>Golden Grain Co. Organic Vegetable Oil, 48 oz</v>
      </c>
      <c r="C1560" s="15" t="n">
        <v>4.4</v>
      </c>
      <c r="D1560" s="15" t="n">
        <v>7.5</v>
      </c>
      <c r="E1560" s="15" t="n">
        <v>2.7</v>
      </c>
      <c r="F1560" s="16" t="s">
        <v>12290</v>
      </c>
      <c r="G1560" s="16" t="s">
        <v>12021</v>
      </c>
      <c r="H1560" s="17" t="n">
        <v>3.88</v>
      </c>
      <c r="I1560" s="18" t="n">
        <f aca="false">('SKU Master'!I1560-H1560)/'SKU Master'!I1560</f>
        <v>0.34125636672326</v>
      </c>
      <c r="J1560" s="16" t="n">
        <v>2</v>
      </c>
      <c r="K1560" s="19" t="n">
        <f aca="false">J1560*C1560</f>
        <v>8.8</v>
      </c>
      <c r="L1560" s="16" t="s">
        <v>12295</v>
      </c>
      <c r="M1560" s="16" t="s">
        <v>12292</v>
      </c>
      <c r="N1560" s="16" t="s">
        <v>12017</v>
      </c>
      <c r="O1560" s="16" t="s">
        <v>12300</v>
      </c>
      <c r="P1560" s="16" t="s">
        <v>12298</v>
      </c>
      <c r="Q1560" s="16" t="s">
        <v>12017</v>
      </c>
    </row>
    <row r="1561" customFormat="false" ht="15" hidden="false" customHeight="false" outlineLevel="0" collapsed="false">
      <c r="A1561" s="14" t="str">
        <f aca="false">'SKU Master'!A1561</f>
        <v>07-01560</v>
      </c>
      <c r="B1561" s="14" t="str">
        <f aca="false">VLOOKUP(A1561,'SKU Master'!$A:$N,6,FALSE())</f>
        <v>Kettle Row Organic White Vinegar, 16.9 oz</v>
      </c>
      <c r="C1561" s="15" t="n">
        <v>4</v>
      </c>
      <c r="D1561" s="15" t="n">
        <v>7.1</v>
      </c>
      <c r="E1561" s="15" t="n">
        <v>4.1</v>
      </c>
      <c r="F1561" s="16" t="s">
        <v>12290</v>
      </c>
      <c r="G1561" s="16" t="s">
        <v>12021</v>
      </c>
      <c r="H1561" s="17" t="n">
        <v>3.03</v>
      </c>
      <c r="I1561" s="18" t="n">
        <f aca="false">('SKU Master'!I1561-H1561)/'SKU Master'!I1561</f>
        <v>0.293706293706294</v>
      </c>
      <c r="J1561" s="16" t="n">
        <v>5</v>
      </c>
      <c r="K1561" s="19" t="n">
        <f aca="false">J1561*C1561</f>
        <v>20</v>
      </c>
      <c r="L1561" s="16" t="s">
        <v>12295</v>
      </c>
      <c r="M1561" s="16" t="s">
        <v>12292</v>
      </c>
      <c r="N1561" s="16" t="s">
        <v>12017</v>
      </c>
      <c r="O1561" s="16" t="s">
        <v>12300</v>
      </c>
      <c r="P1561" s="16" t="s">
        <v>12297</v>
      </c>
      <c r="Q1561" s="16" t="s">
        <v>12017</v>
      </c>
    </row>
    <row r="1562" customFormat="false" ht="15" hidden="false" customHeight="false" outlineLevel="0" collapsed="false">
      <c r="A1562" s="14" t="str">
        <f aca="false">'SKU Master'!A1562</f>
        <v>07-01561</v>
      </c>
      <c r="B1562" s="14" t="str">
        <f aca="false">VLOOKUP(A1562,'SKU Master'!$A:$N,6,FALSE())</f>
        <v>Orchard Spread Balsamic Vinegar, 24 oz</v>
      </c>
      <c r="C1562" s="15" t="n">
        <v>3.9</v>
      </c>
      <c r="D1562" s="15" t="n">
        <v>6.8</v>
      </c>
      <c r="E1562" s="15" t="n">
        <v>4</v>
      </c>
      <c r="F1562" s="16" t="s">
        <v>12290</v>
      </c>
      <c r="G1562" s="16" t="s">
        <v>12021</v>
      </c>
      <c r="H1562" s="17" t="n">
        <v>4.11</v>
      </c>
      <c r="I1562" s="18" t="n">
        <f aca="false">('SKU Master'!I1562-H1562)/'SKU Master'!I1562</f>
        <v>0.412017167381974</v>
      </c>
      <c r="J1562" s="16" t="n">
        <v>4</v>
      </c>
      <c r="K1562" s="19" t="n">
        <f aca="false">J1562*C1562</f>
        <v>15.6</v>
      </c>
      <c r="L1562" s="16" t="s">
        <v>12295</v>
      </c>
      <c r="M1562" s="16" t="s">
        <v>12292</v>
      </c>
      <c r="N1562" s="16" t="s">
        <v>12017</v>
      </c>
      <c r="O1562" s="16" t="s">
        <v>12300</v>
      </c>
      <c r="P1562" s="16" t="s">
        <v>12296</v>
      </c>
      <c r="Q1562" s="16" t="s">
        <v>12017</v>
      </c>
    </row>
    <row r="1563" customFormat="false" ht="15" hidden="false" customHeight="false" outlineLevel="0" collapsed="false">
      <c r="A1563" s="14" t="str">
        <f aca="false">'SKU Master'!A1563</f>
        <v>07-01562</v>
      </c>
      <c r="B1563" s="14" t="str">
        <f aca="false">VLOOKUP(A1563,'SKU Master'!$A:$N,6,FALSE())</f>
        <v>Golden Grain Co. Olive Oil, 16.9 oz</v>
      </c>
      <c r="C1563" s="15" t="n">
        <v>3</v>
      </c>
      <c r="D1563" s="15" t="n">
        <v>6.2</v>
      </c>
      <c r="E1563" s="15" t="n">
        <v>3.5</v>
      </c>
      <c r="F1563" s="16" t="s">
        <v>12290</v>
      </c>
      <c r="G1563" s="16" t="s">
        <v>12021</v>
      </c>
      <c r="H1563" s="17" t="n">
        <v>1.94</v>
      </c>
      <c r="I1563" s="18" t="n">
        <f aca="false">('SKU Master'!I1563-H1563)/'SKU Master'!I1563</f>
        <v>0.410334346504559</v>
      </c>
      <c r="J1563" s="16" t="n">
        <v>5</v>
      </c>
      <c r="K1563" s="19" t="n">
        <f aca="false">J1563*C1563</f>
        <v>15</v>
      </c>
      <c r="L1563" s="16" t="s">
        <v>12295</v>
      </c>
      <c r="M1563" s="16" t="s">
        <v>12292</v>
      </c>
      <c r="N1563" s="16" t="s">
        <v>12017</v>
      </c>
      <c r="O1563" s="16" t="s">
        <v>12300</v>
      </c>
      <c r="P1563" s="16" t="s">
        <v>12297</v>
      </c>
      <c r="Q1563" s="16" t="s">
        <v>12017</v>
      </c>
    </row>
    <row r="1564" customFormat="false" ht="15" hidden="false" customHeight="false" outlineLevel="0" collapsed="false">
      <c r="A1564" s="14" t="str">
        <f aca="false">'SKU Master'!A1564</f>
        <v>07-01563</v>
      </c>
      <c r="B1564" s="14" t="str">
        <f aca="false">VLOOKUP(A1564,'SKU Master'!$A:$N,6,FALSE())</f>
        <v>Kettle Row Organic Canola Oil, 24 oz</v>
      </c>
      <c r="C1564" s="15" t="n">
        <v>4.1</v>
      </c>
      <c r="D1564" s="15" t="n">
        <v>8.1</v>
      </c>
      <c r="E1564" s="15" t="n">
        <v>4</v>
      </c>
      <c r="F1564" s="16" t="s">
        <v>12290</v>
      </c>
      <c r="G1564" s="16" t="s">
        <v>12021</v>
      </c>
      <c r="H1564" s="17" t="n">
        <v>6.37</v>
      </c>
      <c r="I1564" s="18" t="n">
        <f aca="false">('SKU Master'!I1564-H1564)/'SKU Master'!I1564</f>
        <v>0.355915065722953</v>
      </c>
      <c r="J1564" s="16" t="n">
        <v>2</v>
      </c>
      <c r="K1564" s="19" t="n">
        <f aca="false">J1564*C1564</f>
        <v>8.2</v>
      </c>
      <c r="L1564" s="16" t="s">
        <v>12295</v>
      </c>
      <c r="M1564" s="16" t="s">
        <v>12292</v>
      </c>
      <c r="N1564" s="16" t="s">
        <v>12017</v>
      </c>
      <c r="O1564" s="16" t="s">
        <v>12300</v>
      </c>
      <c r="P1564" s="16" t="s">
        <v>12298</v>
      </c>
      <c r="Q1564" s="16" t="s">
        <v>12017</v>
      </c>
    </row>
    <row r="1565" customFormat="false" ht="15" hidden="false" customHeight="false" outlineLevel="0" collapsed="false">
      <c r="A1565" s="14" t="str">
        <f aca="false">'SKU Master'!A1565</f>
        <v>07-01564</v>
      </c>
      <c r="B1565" s="14" t="str">
        <f aca="false">VLOOKUP(A1565,'SKU Master'!$A:$N,6,FALSE())</f>
        <v>Orchard Spread Extra Virgin Olive Oil, 48 oz</v>
      </c>
      <c r="C1565" s="15" t="n">
        <v>3.6</v>
      </c>
      <c r="D1565" s="15" t="n">
        <v>7.5</v>
      </c>
      <c r="E1565" s="15" t="n">
        <v>4.3</v>
      </c>
      <c r="F1565" s="16" t="s">
        <v>12290</v>
      </c>
      <c r="G1565" s="16" t="s">
        <v>12017</v>
      </c>
      <c r="H1565" s="17" t="n">
        <v>5.48</v>
      </c>
      <c r="I1565" s="18" t="n">
        <f aca="false">('SKU Master'!I1565-H1565)/'SKU Master'!I1565</f>
        <v>0.296534017971759</v>
      </c>
      <c r="J1565" s="16" t="n">
        <v>4</v>
      </c>
      <c r="K1565" s="19" t="n">
        <f aca="false">J1565*C1565</f>
        <v>14.4</v>
      </c>
      <c r="L1565" s="16" t="s">
        <v>12295</v>
      </c>
      <c r="M1565" s="16" t="s">
        <v>12292</v>
      </c>
      <c r="N1565" s="16" t="s">
        <v>12017</v>
      </c>
      <c r="O1565" s="16" t="s">
        <v>12300</v>
      </c>
      <c r="P1565" s="16" t="s">
        <v>12296</v>
      </c>
      <c r="Q1565" s="16" t="s">
        <v>12017</v>
      </c>
    </row>
    <row r="1566" customFormat="false" ht="15" hidden="false" customHeight="false" outlineLevel="0" collapsed="false">
      <c r="A1566" s="14" t="str">
        <f aca="false">'SKU Master'!A1566</f>
        <v>07-01565</v>
      </c>
      <c r="B1566" s="14" t="str">
        <f aca="false">VLOOKUP(A1566,'SKU Master'!$A:$N,6,FALSE())</f>
        <v>Pepperlane Coconut Oil, 16.9 oz</v>
      </c>
      <c r="C1566" s="15" t="n">
        <v>2.7</v>
      </c>
      <c r="D1566" s="15" t="n">
        <v>7</v>
      </c>
      <c r="E1566" s="15" t="n">
        <v>4</v>
      </c>
      <c r="F1566" s="16" t="s">
        <v>12290</v>
      </c>
      <c r="G1566" s="16" t="s">
        <v>12021</v>
      </c>
      <c r="H1566" s="17" t="n">
        <v>3.97</v>
      </c>
      <c r="I1566" s="18" t="n">
        <f aca="false">('SKU Master'!I1566-H1566)/'SKU Master'!I1566</f>
        <v>0.31433506044905</v>
      </c>
      <c r="J1566" s="16" t="n">
        <v>5</v>
      </c>
      <c r="K1566" s="19" t="n">
        <f aca="false">J1566*C1566</f>
        <v>13.5</v>
      </c>
      <c r="L1566" s="16" t="s">
        <v>12295</v>
      </c>
      <c r="M1566" s="16" t="s">
        <v>12292</v>
      </c>
      <c r="N1566" s="16" t="s">
        <v>12017</v>
      </c>
      <c r="O1566" s="16" t="s">
        <v>12300</v>
      </c>
      <c r="P1566" s="16" t="s">
        <v>12296</v>
      </c>
      <c r="Q1566" s="16" t="s">
        <v>12017</v>
      </c>
    </row>
    <row r="1567" customFormat="false" ht="15" hidden="false" customHeight="false" outlineLevel="0" collapsed="false">
      <c r="A1567" s="14" t="str">
        <f aca="false">'SKU Master'!A1567</f>
        <v>07-01566</v>
      </c>
      <c r="B1567" s="14" t="str">
        <f aca="false">VLOOKUP(A1567,'SKU Master'!$A:$N,6,FALSE())</f>
        <v>Golden Grain Co. Organic Coconut Oil, 16.9 oz</v>
      </c>
      <c r="C1567" s="15" t="n">
        <v>3.2</v>
      </c>
      <c r="D1567" s="15" t="n">
        <v>4.1</v>
      </c>
      <c r="E1567" s="15" t="n">
        <v>2.8</v>
      </c>
      <c r="F1567" s="16" t="s">
        <v>12290</v>
      </c>
      <c r="G1567" s="16" t="s">
        <v>12021</v>
      </c>
      <c r="H1567" s="17" t="n">
        <v>6.05</v>
      </c>
      <c r="I1567" s="18" t="n">
        <f aca="false">('SKU Master'!I1567-H1567)/'SKU Master'!I1567</f>
        <v>0.311717861205916</v>
      </c>
      <c r="J1567" s="16" t="n">
        <v>2</v>
      </c>
      <c r="K1567" s="19" t="n">
        <f aca="false">J1567*C1567</f>
        <v>6.4</v>
      </c>
      <c r="L1567" s="16" t="s">
        <v>12295</v>
      </c>
      <c r="M1567" s="16" t="s">
        <v>12292</v>
      </c>
      <c r="N1567" s="16" t="s">
        <v>12017</v>
      </c>
      <c r="O1567" s="16" t="s">
        <v>12300</v>
      </c>
      <c r="P1567" s="16" t="s">
        <v>12298</v>
      </c>
      <c r="Q1567" s="16" t="s">
        <v>12017</v>
      </c>
    </row>
    <row r="1568" customFormat="false" ht="15" hidden="false" customHeight="false" outlineLevel="0" collapsed="false">
      <c r="A1568" s="14" t="str">
        <f aca="false">'SKU Master'!A1568</f>
        <v>07-01567</v>
      </c>
      <c r="B1568" s="14" t="str">
        <f aca="false">VLOOKUP(A1568,'SKU Master'!$A:$N,6,FALSE())</f>
        <v>Wheatstone Apple Cider Vinegar, 24 oz</v>
      </c>
      <c r="C1568" s="15" t="n">
        <v>2.8</v>
      </c>
      <c r="D1568" s="15" t="n">
        <v>6</v>
      </c>
      <c r="E1568" s="15" t="n">
        <v>3.1</v>
      </c>
      <c r="F1568" s="16" t="s">
        <v>12290</v>
      </c>
      <c r="G1568" s="16" t="s">
        <v>12017</v>
      </c>
      <c r="H1568" s="17" t="n">
        <v>4.36</v>
      </c>
      <c r="I1568" s="18" t="n">
        <f aca="false">('SKU Master'!I1568-H1568)/'SKU Master'!I1568</f>
        <v>0.417890520694259</v>
      </c>
      <c r="J1568" s="16" t="n">
        <v>6</v>
      </c>
      <c r="K1568" s="19" t="n">
        <f aca="false">J1568*C1568</f>
        <v>16.8</v>
      </c>
      <c r="L1568" s="16" t="s">
        <v>12295</v>
      </c>
      <c r="M1568" s="16" t="s">
        <v>12292</v>
      </c>
      <c r="N1568" s="16" t="s">
        <v>12017</v>
      </c>
      <c r="O1568" s="16" t="s">
        <v>12300</v>
      </c>
      <c r="P1568" s="16" t="s">
        <v>12297</v>
      </c>
      <c r="Q1568" s="16" t="s">
        <v>12017</v>
      </c>
    </row>
    <row r="1569" customFormat="false" ht="15" hidden="false" customHeight="false" outlineLevel="0" collapsed="false">
      <c r="A1569" s="14" t="str">
        <f aca="false">'SKU Master'!A1569</f>
        <v>07-01568</v>
      </c>
      <c r="B1569" s="14" t="str">
        <f aca="false">VLOOKUP(A1569,'SKU Master'!$A:$N,6,FALSE())</f>
        <v>Orchard Spread Vegetable Oil, 48 oz</v>
      </c>
      <c r="C1569" s="15" t="n">
        <v>4.9</v>
      </c>
      <c r="D1569" s="15" t="n">
        <v>4.4</v>
      </c>
      <c r="E1569" s="15" t="n">
        <v>3</v>
      </c>
      <c r="F1569" s="16" t="s">
        <v>12290</v>
      </c>
      <c r="G1569" s="16" t="s">
        <v>12021</v>
      </c>
      <c r="H1569" s="17" t="n">
        <v>4.16</v>
      </c>
      <c r="I1569" s="18" t="n">
        <f aca="false">('SKU Master'!I1569-H1569)/'SKU Master'!I1569</f>
        <v>0.348982785602504</v>
      </c>
      <c r="J1569" s="16" t="n">
        <v>3</v>
      </c>
      <c r="K1569" s="19" t="n">
        <f aca="false">J1569*C1569</f>
        <v>14.7</v>
      </c>
      <c r="L1569" s="16" t="s">
        <v>12295</v>
      </c>
      <c r="M1569" s="16" t="s">
        <v>12292</v>
      </c>
      <c r="N1569" s="16" t="s">
        <v>12017</v>
      </c>
      <c r="O1569" s="16" t="s">
        <v>12300</v>
      </c>
      <c r="P1569" s="16" t="s">
        <v>12296</v>
      </c>
      <c r="Q1569" s="16" t="s">
        <v>12017</v>
      </c>
    </row>
    <row r="1570" customFormat="false" ht="15" hidden="false" customHeight="false" outlineLevel="0" collapsed="false">
      <c r="A1570" s="14" t="str">
        <f aca="false">'SKU Master'!A1570</f>
        <v>07-01569</v>
      </c>
      <c r="B1570" s="14" t="str">
        <f aca="false">VLOOKUP(A1570,'SKU Master'!$A:$N,6,FALSE())</f>
        <v>Redbarn Sesame Oil, 24 oz</v>
      </c>
      <c r="C1570" s="15" t="n">
        <v>2.9</v>
      </c>
      <c r="D1570" s="15" t="n">
        <v>8.8</v>
      </c>
      <c r="E1570" s="15" t="n">
        <v>4</v>
      </c>
      <c r="F1570" s="16" t="s">
        <v>12290</v>
      </c>
      <c r="G1570" s="16" t="s">
        <v>12021</v>
      </c>
      <c r="H1570" s="17" t="n">
        <v>6</v>
      </c>
      <c r="I1570" s="18" t="n">
        <f aca="false">('SKU Master'!I1570-H1570)/'SKU Master'!I1570</f>
        <v>0.367755532139094</v>
      </c>
      <c r="J1570" s="16" t="n">
        <v>1</v>
      </c>
      <c r="K1570" s="19" t="n">
        <f aca="false">J1570*C1570</f>
        <v>2.9</v>
      </c>
      <c r="L1570" s="16" t="s">
        <v>12291</v>
      </c>
      <c r="M1570" s="16" t="s">
        <v>12292</v>
      </c>
      <c r="N1570" s="16" t="s">
        <v>12017</v>
      </c>
      <c r="O1570" s="16" t="s">
        <v>12300</v>
      </c>
      <c r="P1570" s="16" t="s">
        <v>12294</v>
      </c>
      <c r="Q1570" s="16" t="s">
        <v>12017</v>
      </c>
    </row>
    <row r="1571" customFormat="false" ht="15" hidden="false" customHeight="false" outlineLevel="0" collapsed="false">
      <c r="A1571" s="14" t="str">
        <f aca="false">'SKU Master'!A1571</f>
        <v>07-01570</v>
      </c>
      <c r="B1571" s="14" t="str">
        <f aca="false">VLOOKUP(A1571,'SKU Master'!$A:$N,6,FALSE())</f>
        <v>Thrift Row Organic Canola Oil, 24 oz</v>
      </c>
      <c r="C1571" s="15" t="n">
        <v>4.4</v>
      </c>
      <c r="D1571" s="15" t="n">
        <v>6.5</v>
      </c>
      <c r="E1571" s="15" t="n">
        <v>2.7</v>
      </c>
      <c r="F1571" s="16" t="s">
        <v>12290</v>
      </c>
      <c r="G1571" s="16" t="s">
        <v>12017</v>
      </c>
      <c r="H1571" s="17" t="n">
        <v>5.58</v>
      </c>
      <c r="I1571" s="18" t="n">
        <f aca="false">('SKU Master'!I1571-H1571)/'SKU Master'!I1571</f>
        <v>0.36518771331058</v>
      </c>
      <c r="J1571" s="16" t="n">
        <v>2</v>
      </c>
      <c r="K1571" s="19" t="n">
        <f aca="false">J1571*C1571</f>
        <v>8.8</v>
      </c>
      <c r="L1571" s="16" t="s">
        <v>12295</v>
      </c>
      <c r="M1571" s="16" t="s">
        <v>12292</v>
      </c>
      <c r="N1571" s="16" t="s">
        <v>12017</v>
      </c>
      <c r="O1571" s="16" t="s">
        <v>12300</v>
      </c>
      <c r="P1571" s="16" t="s">
        <v>12294</v>
      </c>
      <c r="Q1571" s="16" t="s">
        <v>12017</v>
      </c>
    </row>
    <row r="1572" customFormat="false" ht="15" hidden="false" customHeight="false" outlineLevel="0" collapsed="false">
      <c r="A1572" s="14" t="str">
        <f aca="false">'SKU Master'!A1572</f>
        <v>07-01571</v>
      </c>
      <c r="B1572" s="14" t="str">
        <f aca="false">VLOOKUP(A1572,'SKU Master'!$A:$N,6,FALSE())</f>
        <v>Kettle Row Organic Apple Cider Vinegar, 16.9 oz</v>
      </c>
      <c r="C1572" s="15" t="n">
        <v>2.6</v>
      </c>
      <c r="D1572" s="15" t="n">
        <v>4.8</v>
      </c>
      <c r="E1572" s="15" t="n">
        <v>3.3</v>
      </c>
      <c r="F1572" s="16" t="s">
        <v>12290</v>
      </c>
      <c r="G1572" s="16" t="s">
        <v>12021</v>
      </c>
      <c r="H1572" s="17" t="n">
        <v>3.85</v>
      </c>
      <c r="I1572" s="18" t="n">
        <f aca="false">('SKU Master'!I1572-H1572)/'SKU Master'!I1572</f>
        <v>0.285714285714286</v>
      </c>
      <c r="J1572" s="16" t="n">
        <v>2</v>
      </c>
      <c r="K1572" s="19" t="n">
        <f aca="false">J1572*C1572</f>
        <v>5.2</v>
      </c>
      <c r="L1572" s="16" t="s">
        <v>12291</v>
      </c>
      <c r="M1572" s="16" t="s">
        <v>12292</v>
      </c>
      <c r="N1572" s="16" t="s">
        <v>12017</v>
      </c>
      <c r="O1572" s="16" t="s">
        <v>12300</v>
      </c>
      <c r="P1572" s="16" t="s">
        <v>12294</v>
      </c>
      <c r="Q1572" s="16" t="s">
        <v>12017</v>
      </c>
    </row>
    <row r="1573" customFormat="false" ht="15" hidden="false" customHeight="false" outlineLevel="0" collapsed="false">
      <c r="A1573" s="14" t="str">
        <f aca="false">'SKU Master'!A1573</f>
        <v>07-01572</v>
      </c>
      <c r="B1573" s="14" t="str">
        <f aca="false">VLOOKUP(A1573,'SKU Master'!$A:$N,6,FALSE())</f>
        <v>Pepperlane White Vinegar, 24 oz</v>
      </c>
      <c r="C1573" s="15" t="n">
        <v>3.6</v>
      </c>
      <c r="D1573" s="15" t="n">
        <v>8.5</v>
      </c>
      <c r="E1573" s="15" t="n">
        <v>4.2</v>
      </c>
      <c r="F1573" s="16" t="s">
        <v>12290</v>
      </c>
      <c r="G1573" s="16" t="s">
        <v>12021</v>
      </c>
      <c r="H1573" s="17" t="n">
        <v>3.85</v>
      </c>
      <c r="I1573" s="18" t="n">
        <f aca="false">('SKU Master'!I1573-H1573)/'SKU Master'!I1573</f>
        <v>0.406779661016949</v>
      </c>
      <c r="J1573" s="16" t="n">
        <v>6</v>
      </c>
      <c r="K1573" s="19" t="n">
        <f aca="false">J1573*C1573</f>
        <v>21.6</v>
      </c>
      <c r="L1573" s="16" t="s">
        <v>12295</v>
      </c>
      <c r="M1573" s="16" t="s">
        <v>12292</v>
      </c>
      <c r="N1573" s="16" t="s">
        <v>12017</v>
      </c>
      <c r="O1573" s="16" t="s">
        <v>12300</v>
      </c>
      <c r="P1573" s="16" t="s">
        <v>12297</v>
      </c>
      <c r="Q1573" s="16" t="s">
        <v>12017</v>
      </c>
    </row>
    <row r="1574" customFormat="false" ht="15" hidden="false" customHeight="false" outlineLevel="0" collapsed="false">
      <c r="A1574" s="14" t="str">
        <f aca="false">'SKU Master'!A1574</f>
        <v>07-01573</v>
      </c>
      <c r="B1574" s="14" t="str">
        <f aca="false">VLOOKUP(A1574,'SKU Master'!$A:$N,6,FALSE())</f>
        <v>Nutgrove Balsamic Vinegar, 16.9 oz</v>
      </c>
      <c r="C1574" s="15" t="n">
        <v>4.7</v>
      </c>
      <c r="D1574" s="15" t="n">
        <v>5.2</v>
      </c>
      <c r="E1574" s="15" t="n">
        <v>2.6</v>
      </c>
      <c r="F1574" s="16" t="s">
        <v>12290</v>
      </c>
      <c r="G1574" s="16" t="s">
        <v>12021</v>
      </c>
      <c r="H1574" s="17" t="n">
        <v>5.36</v>
      </c>
      <c r="I1574" s="18" t="n">
        <f aca="false">('SKU Master'!I1574-H1574)/'SKU Master'!I1574</f>
        <v>0.403781979977753</v>
      </c>
      <c r="J1574" s="16" t="n">
        <v>2</v>
      </c>
      <c r="K1574" s="19" t="n">
        <f aca="false">J1574*C1574</f>
        <v>9.4</v>
      </c>
      <c r="L1574" s="16" t="s">
        <v>12295</v>
      </c>
      <c r="M1574" s="16" t="s">
        <v>12292</v>
      </c>
      <c r="N1574" s="16" t="s">
        <v>12017</v>
      </c>
      <c r="O1574" s="16" t="s">
        <v>12300</v>
      </c>
      <c r="P1574" s="16" t="s">
        <v>12298</v>
      </c>
      <c r="Q1574" s="16" t="s">
        <v>12017</v>
      </c>
    </row>
    <row r="1575" customFormat="false" ht="15" hidden="false" customHeight="false" outlineLevel="0" collapsed="false">
      <c r="A1575" s="14" t="str">
        <f aca="false">'SKU Master'!A1575</f>
        <v>07-01574</v>
      </c>
      <c r="B1575" s="14" t="str">
        <f aca="false">VLOOKUP(A1575,'SKU Master'!$A:$N,6,FALSE())</f>
        <v>Kettle Row Organic Sesame Oil, 48 oz</v>
      </c>
      <c r="C1575" s="15" t="n">
        <v>4.9</v>
      </c>
      <c r="D1575" s="15" t="n">
        <v>4.9</v>
      </c>
      <c r="E1575" s="15" t="n">
        <v>3.4</v>
      </c>
      <c r="F1575" s="16" t="s">
        <v>12290</v>
      </c>
      <c r="G1575" s="16" t="s">
        <v>12021</v>
      </c>
      <c r="H1575" s="17" t="n">
        <v>3.57</v>
      </c>
      <c r="I1575" s="18" t="n">
        <f aca="false">('SKU Master'!I1575-H1575)/'SKU Master'!I1575</f>
        <v>0.404006677796327</v>
      </c>
      <c r="J1575" s="16" t="n">
        <v>3</v>
      </c>
      <c r="K1575" s="19" t="n">
        <f aca="false">J1575*C1575</f>
        <v>14.7</v>
      </c>
      <c r="L1575" s="16" t="s">
        <v>12295</v>
      </c>
      <c r="M1575" s="16" t="s">
        <v>12292</v>
      </c>
      <c r="N1575" s="16" t="s">
        <v>12017</v>
      </c>
      <c r="O1575" s="16" t="s">
        <v>12300</v>
      </c>
      <c r="P1575" s="16" t="s">
        <v>12298</v>
      </c>
      <c r="Q1575" s="16" t="s">
        <v>12017</v>
      </c>
    </row>
    <row r="1576" customFormat="false" ht="15" hidden="false" customHeight="false" outlineLevel="0" collapsed="false">
      <c r="A1576" s="14" t="str">
        <f aca="false">'SKU Master'!A1576</f>
        <v>07-01575</v>
      </c>
      <c r="B1576" s="14" t="str">
        <f aca="false">VLOOKUP(A1576,'SKU Master'!$A:$N,6,FALSE())</f>
        <v>Pepperlane Vegetable Oil, 24 oz</v>
      </c>
      <c r="C1576" s="15" t="n">
        <v>4</v>
      </c>
      <c r="D1576" s="15" t="n">
        <v>4.9</v>
      </c>
      <c r="E1576" s="15" t="n">
        <v>4.3</v>
      </c>
      <c r="F1576" s="16" t="s">
        <v>12290</v>
      </c>
      <c r="G1576" s="16" t="s">
        <v>12021</v>
      </c>
      <c r="H1576" s="17" t="n">
        <v>2.42</v>
      </c>
      <c r="I1576" s="18" t="n">
        <f aca="false">('SKU Master'!I1576-H1576)/'SKU Master'!I1576</f>
        <v>0.377892030848329</v>
      </c>
      <c r="J1576" s="16" t="n">
        <v>4</v>
      </c>
      <c r="K1576" s="19" t="n">
        <f aca="false">J1576*C1576</f>
        <v>16</v>
      </c>
      <c r="L1576" s="16" t="s">
        <v>12295</v>
      </c>
      <c r="M1576" s="16" t="s">
        <v>12292</v>
      </c>
      <c r="N1576" s="16" t="s">
        <v>12017</v>
      </c>
      <c r="O1576" s="16" t="s">
        <v>12300</v>
      </c>
      <c r="P1576" s="16" t="s">
        <v>12296</v>
      </c>
      <c r="Q1576" s="16" t="s">
        <v>12017</v>
      </c>
    </row>
    <row r="1577" customFormat="false" ht="15" hidden="false" customHeight="false" outlineLevel="0" collapsed="false">
      <c r="A1577" s="14" t="str">
        <f aca="false">'SKU Master'!A1577</f>
        <v>07-01576</v>
      </c>
      <c r="B1577" s="14" t="str">
        <f aca="false">VLOOKUP(A1577,'SKU Master'!$A:$N,6,FALSE())</f>
        <v>Harborline Organic Canola Oil, 24 oz</v>
      </c>
      <c r="C1577" s="15" t="n">
        <v>3.3</v>
      </c>
      <c r="D1577" s="15" t="n">
        <v>5.3</v>
      </c>
      <c r="E1577" s="15" t="n">
        <v>3.1</v>
      </c>
      <c r="F1577" s="16" t="s">
        <v>12290</v>
      </c>
      <c r="G1577" s="16" t="s">
        <v>12017</v>
      </c>
      <c r="H1577" s="17" t="n">
        <v>5.28</v>
      </c>
      <c r="I1577" s="18" t="n">
        <f aca="false">('SKU Master'!I1577-H1577)/'SKU Master'!I1577</f>
        <v>0.40607424071991</v>
      </c>
      <c r="J1577" s="16" t="n">
        <v>2</v>
      </c>
      <c r="K1577" s="19" t="n">
        <f aca="false">J1577*C1577</f>
        <v>6.6</v>
      </c>
      <c r="L1577" s="16" t="s">
        <v>12295</v>
      </c>
      <c r="M1577" s="16" t="s">
        <v>12292</v>
      </c>
      <c r="N1577" s="16" t="s">
        <v>12017</v>
      </c>
      <c r="O1577" s="16" t="s">
        <v>12300</v>
      </c>
      <c r="P1577" s="16" t="s">
        <v>12298</v>
      </c>
      <c r="Q1577" s="16" t="s">
        <v>12017</v>
      </c>
    </row>
    <row r="1578" customFormat="false" ht="15" hidden="false" customHeight="false" outlineLevel="0" collapsed="false">
      <c r="A1578" s="14" t="str">
        <f aca="false">'SKU Master'!A1578</f>
        <v>07-01577</v>
      </c>
      <c r="B1578" s="14" t="str">
        <f aca="false">VLOOKUP(A1578,'SKU Master'!$A:$N,6,FALSE())</f>
        <v>Wheatstone Organic Olive Oil, 16.9 oz</v>
      </c>
      <c r="C1578" s="15" t="n">
        <v>3.8</v>
      </c>
      <c r="D1578" s="15" t="n">
        <v>8.3</v>
      </c>
      <c r="E1578" s="15" t="n">
        <v>3.1</v>
      </c>
      <c r="F1578" s="16" t="s">
        <v>12290</v>
      </c>
      <c r="G1578" s="16" t="s">
        <v>12017</v>
      </c>
      <c r="H1578" s="17" t="n">
        <v>6.65</v>
      </c>
      <c r="I1578" s="18" t="n">
        <f aca="false">('SKU Master'!I1578-H1578)/'SKU Master'!I1578</f>
        <v>0.334334334334334</v>
      </c>
      <c r="J1578" s="16" t="n">
        <v>3</v>
      </c>
      <c r="K1578" s="19" t="n">
        <f aca="false">J1578*C1578</f>
        <v>11.4</v>
      </c>
      <c r="L1578" s="16" t="s">
        <v>12295</v>
      </c>
      <c r="M1578" s="16" t="s">
        <v>12292</v>
      </c>
      <c r="N1578" s="16" t="s">
        <v>12017</v>
      </c>
      <c r="O1578" s="16" t="s">
        <v>12300</v>
      </c>
      <c r="P1578" s="16" t="s">
        <v>12296</v>
      </c>
      <c r="Q1578" s="16" t="s">
        <v>12017</v>
      </c>
    </row>
    <row r="1579" customFormat="false" ht="15" hidden="false" customHeight="false" outlineLevel="0" collapsed="false">
      <c r="A1579" s="14" t="str">
        <f aca="false">'SKU Master'!A1579</f>
        <v>07-01578</v>
      </c>
      <c r="B1579" s="14" t="str">
        <f aca="false">VLOOKUP(A1579,'SKU Master'!$A:$N,6,FALSE())</f>
        <v>Wheatstone Organic White Vinegar, 24 oz</v>
      </c>
      <c r="C1579" s="15" t="n">
        <v>4.4</v>
      </c>
      <c r="D1579" s="15" t="n">
        <v>8</v>
      </c>
      <c r="E1579" s="15" t="n">
        <v>3.6</v>
      </c>
      <c r="F1579" s="16" t="s">
        <v>12290</v>
      </c>
      <c r="G1579" s="16" t="s">
        <v>12021</v>
      </c>
      <c r="H1579" s="17" t="n">
        <v>5.81</v>
      </c>
      <c r="I1579" s="18" t="n">
        <f aca="false">('SKU Master'!I1579-H1579)/'SKU Master'!I1579</f>
        <v>0.299155609167672</v>
      </c>
      <c r="J1579" s="16" t="n">
        <v>6</v>
      </c>
      <c r="K1579" s="19" t="n">
        <f aca="false">J1579*C1579</f>
        <v>26.4</v>
      </c>
      <c r="L1579" s="16" t="s">
        <v>12295</v>
      </c>
      <c r="M1579" s="16" t="s">
        <v>12292</v>
      </c>
      <c r="N1579" s="16" t="s">
        <v>12017</v>
      </c>
      <c r="O1579" s="16" t="s">
        <v>12300</v>
      </c>
      <c r="P1579" s="16" t="s">
        <v>12297</v>
      </c>
      <c r="Q1579" s="16" t="s">
        <v>12021</v>
      </c>
    </row>
    <row r="1580" customFormat="false" ht="15" hidden="false" customHeight="false" outlineLevel="0" collapsed="false">
      <c r="A1580" s="14" t="str">
        <f aca="false">'SKU Master'!A1580</f>
        <v>07-01579</v>
      </c>
      <c r="B1580" s="14" t="str">
        <f aca="false">VLOOKUP(A1580,'SKU Master'!$A:$N,6,FALSE())</f>
        <v>Harborline Canola Oil, 16.9 oz</v>
      </c>
      <c r="C1580" s="15" t="n">
        <v>4.2</v>
      </c>
      <c r="D1580" s="15" t="n">
        <v>4.3</v>
      </c>
      <c r="E1580" s="15" t="n">
        <v>2.9</v>
      </c>
      <c r="F1580" s="16" t="s">
        <v>12290</v>
      </c>
      <c r="G1580" s="16" t="s">
        <v>12021</v>
      </c>
      <c r="H1580" s="17" t="n">
        <v>4.69</v>
      </c>
      <c r="I1580" s="18" t="n">
        <f aca="false">('SKU Master'!I1580-H1580)/'SKU Master'!I1580</f>
        <v>0.365358592692828</v>
      </c>
      <c r="J1580" s="16" t="n">
        <v>4</v>
      </c>
      <c r="K1580" s="19" t="n">
        <f aca="false">J1580*C1580</f>
        <v>16.8</v>
      </c>
      <c r="L1580" s="16" t="s">
        <v>12295</v>
      </c>
      <c r="M1580" s="16" t="s">
        <v>12292</v>
      </c>
      <c r="N1580" s="16" t="s">
        <v>12017</v>
      </c>
      <c r="O1580" s="16" t="s">
        <v>12300</v>
      </c>
      <c r="P1580" s="16" t="s">
        <v>12296</v>
      </c>
      <c r="Q1580" s="16" t="s">
        <v>12017</v>
      </c>
    </row>
    <row r="1581" customFormat="false" ht="15" hidden="false" customHeight="false" outlineLevel="0" collapsed="false">
      <c r="A1581" s="14" t="str">
        <f aca="false">'SKU Master'!A1581</f>
        <v>07-01580</v>
      </c>
      <c r="B1581" s="14" t="str">
        <f aca="false">VLOOKUP(A1581,'SKU Master'!$A:$N,6,FALSE())</f>
        <v>Kettle Row Extra Virgin White Vinegar, 24 oz</v>
      </c>
      <c r="C1581" s="15" t="n">
        <v>2.9</v>
      </c>
      <c r="D1581" s="15" t="n">
        <v>8.8</v>
      </c>
      <c r="E1581" s="15" t="n">
        <v>4.7</v>
      </c>
      <c r="F1581" s="16" t="s">
        <v>12290</v>
      </c>
      <c r="G1581" s="16" t="s">
        <v>12021</v>
      </c>
      <c r="H1581" s="17" t="n">
        <v>4.11</v>
      </c>
      <c r="I1581" s="18" t="n">
        <f aca="false">('SKU Master'!I1581-H1581)/'SKU Master'!I1581</f>
        <v>0.356807511737089</v>
      </c>
      <c r="J1581" s="16" t="n">
        <v>4</v>
      </c>
      <c r="K1581" s="19" t="n">
        <f aca="false">J1581*C1581</f>
        <v>11.6</v>
      </c>
      <c r="L1581" s="16" t="s">
        <v>12299</v>
      </c>
      <c r="M1581" s="16" t="s">
        <v>12292</v>
      </c>
      <c r="N1581" s="16" t="s">
        <v>12017</v>
      </c>
      <c r="O1581" s="16" t="s">
        <v>12300</v>
      </c>
      <c r="P1581" s="16" t="s">
        <v>12296</v>
      </c>
      <c r="Q1581" s="16" t="s">
        <v>12017</v>
      </c>
    </row>
    <row r="1582" customFormat="false" ht="15" hidden="false" customHeight="false" outlineLevel="0" collapsed="false">
      <c r="A1582" s="14" t="str">
        <f aca="false">'SKU Master'!A1582</f>
        <v>07-01581</v>
      </c>
      <c r="B1582" s="14" t="str">
        <f aca="false">VLOOKUP(A1582,'SKU Master'!$A:$N,6,FALSE())</f>
        <v>Orchard Spread Organic Coconut Oil, 48 oz</v>
      </c>
      <c r="C1582" s="15" t="n">
        <v>4.4</v>
      </c>
      <c r="D1582" s="15" t="n">
        <v>6.3</v>
      </c>
      <c r="E1582" s="15" t="n">
        <v>3.8</v>
      </c>
      <c r="F1582" s="16" t="s">
        <v>12290</v>
      </c>
      <c r="G1582" s="16" t="s">
        <v>12021</v>
      </c>
      <c r="H1582" s="17" t="n">
        <v>5.52</v>
      </c>
      <c r="I1582" s="18" t="n">
        <f aca="false">('SKU Master'!I1582-H1582)/'SKU Master'!I1582</f>
        <v>0.34982332155477</v>
      </c>
      <c r="J1582" s="16" t="n">
        <v>4</v>
      </c>
      <c r="K1582" s="19" t="n">
        <f aca="false">J1582*C1582</f>
        <v>17.6</v>
      </c>
      <c r="L1582" s="16" t="s">
        <v>12295</v>
      </c>
      <c r="M1582" s="16" t="s">
        <v>12292</v>
      </c>
      <c r="N1582" s="16" t="s">
        <v>12017</v>
      </c>
      <c r="O1582" s="16" t="s">
        <v>12300</v>
      </c>
      <c r="P1582" s="16" t="s">
        <v>12296</v>
      </c>
      <c r="Q1582" s="16" t="s">
        <v>12017</v>
      </c>
    </row>
    <row r="1583" customFormat="false" ht="15" hidden="false" customHeight="false" outlineLevel="0" collapsed="false">
      <c r="A1583" s="14" t="str">
        <f aca="false">'SKU Master'!A1583</f>
        <v>07-01582</v>
      </c>
      <c r="B1583" s="14" t="str">
        <f aca="false">VLOOKUP(A1583,'SKU Master'!$A:$N,6,FALSE())</f>
        <v>Redbarn Organic Canola Oil, 48 oz</v>
      </c>
      <c r="C1583" s="15" t="n">
        <v>2.8</v>
      </c>
      <c r="D1583" s="15" t="n">
        <v>4.8</v>
      </c>
      <c r="E1583" s="15" t="n">
        <v>3.2</v>
      </c>
      <c r="F1583" s="16" t="s">
        <v>12290</v>
      </c>
      <c r="G1583" s="16" t="s">
        <v>12021</v>
      </c>
      <c r="H1583" s="17" t="n">
        <v>3.95</v>
      </c>
      <c r="I1583" s="18" t="n">
        <f aca="false">('SKU Master'!I1583-H1583)/'SKU Master'!I1583</f>
        <v>0.32937181663837</v>
      </c>
      <c r="J1583" s="16" t="n">
        <v>2</v>
      </c>
      <c r="K1583" s="19" t="n">
        <f aca="false">J1583*C1583</f>
        <v>5.6</v>
      </c>
      <c r="L1583" s="16" t="s">
        <v>12291</v>
      </c>
      <c r="M1583" s="16" t="s">
        <v>12292</v>
      </c>
      <c r="N1583" s="16" t="s">
        <v>12017</v>
      </c>
      <c r="O1583" s="16" t="s">
        <v>12300</v>
      </c>
      <c r="P1583" s="16" t="s">
        <v>12294</v>
      </c>
      <c r="Q1583" s="16" t="s">
        <v>12017</v>
      </c>
    </row>
    <row r="1584" customFormat="false" ht="15" hidden="false" customHeight="false" outlineLevel="0" collapsed="false">
      <c r="A1584" s="14" t="str">
        <f aca="false">'SKU Master'!A1584</f>
        <v>07-01583</v>
      </c>
      <c r="B1584" s="14" t="str">
        <f aca="false">VLOOKUP(A1584,'SKU Master'!$A:$N,6,FALSE())</f>
        <v>Harborline Extra Virgin Coconut Oil, 16.9 oz</v>
      </c>
      <c r="C1584" s="15" t="n">
        <v>4.8</v>
      </c>
      <c r="D1584" s="15" t="n">
        <v>7.9</v>
      </c>
      <c r="E1584" s="15" t="n">
        <v>4.9</v>
      </c>
      <c r="F1584" s="16" t="s">
        <v>12290</v>
      </c>
      <c r="G1584" s="16" t="s">
        <v>12017</v>
      </c>
      <c r="H1584" s="17" t="n">
        <v>3.79</v>
      </c>
      <c r="I1584" s="18" t="n">
        <f aca="false">('SKU Master'!I1584-H1584)/'SKU Master'!I1584</f>
        <v>0.397456279809221</v>
      </c>
      <c r="J1584" s="16" t="n">
        <v>4</v>
      </c>
      <c r="K1584" s="19" t="n">
        <f aca="false">J1584*C1584</f>
        <v>19.2</v>
      </c>
      <c r="L1584" s="16" t="s">
        <v>12295</v>
      </c>
      <c r="M1584" s="16" t="s">
        <v>12292</v>
      </c>
      <c r="N1584" s="16" t="s">
        <v>12017</v>
      </c>
      <c r="O1584" s="16" t="s">
        <v>12300</v>
      </c>
      <c r="P1584" s="16" t="s">
        <v>12296</v>
      </c>
      <c r="Q1584" s="16" t="s">
        <v>12017</v>
      </c>
    </row>
    <row r="1585" customFormat="false" ht="15" hidden="false" customHeight="false" outlineLevel="0" collapsed="false">
      <c r="A1585" s="14" t="str">
        <f aca="false">'SKU Master'!A1585</f>
        <v>07-01584</v>
      </c>
      <c r="B1585" s="14" t="str">
        <f aca="false">VLOOKUP(A1585,'SKU Master'!$A:$N,6,FALSE())</f>
        <v>Harborline Extra Virgin White Vinegar, 16.9 oz</v>
      </c>
      <c r="C1585" s="15" t="n">
        <v>3.6</v>
      </c>
      <c r="D1585" s="15" t="n">
        <v>4.5</v>
      </c>
      <c r="E1585" s="15" t="n">
        <v>2.8</v>
      </c>
      <c r="F1585" s="16" t="s">
        <v>12290</v>
      </c>
      <c r="G1585" s="16" t="s">
        <v>12017</v>
      </c>
      <c r="H1585" s="17" t="n">
        <v>3.66</v>
      </c>
      <c r="I1585" s="18" t="n">
        <f aca="false">('SKU Master'!I1585-H1585)/'SKU Master'!I1585</f>
        <v>0.476394849785408</v>
      </c>
      <c r="J1585" s="16" t="n">
        <v>3</v>
      </c>
      <c r="K1585" s="19" t="n">
        <f aca="false">J1585*C1585</f>
        <v>10.8</v>
      </c>
      <c r="L1585" s="16" t="s">
        <v>12295</v>
      </c>
      <c r="M1585" s="16" t="s">
        <v>12292</v>
      </c>
      <c r="N1585" s="16" t="s">
        <v>12017</v>
      </c>
      <c r="O1585" s="16" t="s">
        <v>12300</v>
      </c>
      <c r="P1585" s="16" t="s">
        <v>12298</v>
      </c>
      <c r="Q1585" s="16" t="s">
        <v>12017</v>
      </c>
    </row>
    <row r="1586" customFormat="false" ht="15" hidden="false" customHeight="false" outlineLevel="0" collapsed="false">
      <c r="A1586" s="14" t="str">
        <f aca="false">'SKU Master'!A1586</f>
        <v>07-01585</v>
      </c>
      <c r="B1586" s="14" t="str">
        <f aca="false">VLOOKUP(A1586,'SKU Master'!$A:$N,6,FALSE())</f>
        <v>Thrift Row Extra Virgin Sesame Oil, 24 oz</v>
      </c>
      <c r="C1586" s="15" t="n">
        <v>3.5</v>
      </c>
      <c r="D1586" s="15" t="n">
        <v>8.6</v>
      </c>
      <c r="E1586" s="15" t="n">
        <v>3.4</v>
      </c>
      <c r="F1586" s="16" t="s">
        <v>12290</v>
      </c>
      <c r="G1586" s="16" t="s">
        <v>12021</v>
      </c>
      <c r="H1586" s="17" t="n">
        <v>3.17</v>
      </c>
      <c r="I1586" s="18" t="n">
        <f aca="false">('SKU Master'!I1586-H1586)/'SKU Master'!I1586</f>
        <v>0.411873840445269</v>
      </c>
      <c r="J1586" s="16" t="n">
        <v>4</v>
      </c>
      <c r="K1586" s="19" t="n">
        <f aca="false">J1586*C1586</f>
        <v>14</v>
      </c>
      <c r="L1586" s="16" t="s">
        <v>12295</v>
      </c>
      <c r="M1586" s="16" t="s">
        <v>12292</v>
      </c>
      <c r="N1586" s="16" t="s">
        <v>12017</v>
      </c>
      <c r="O1586" s="16" t="s">
        <v>12300</v>
      </c>
      <c r="P1586" s="16" t="s">
        <v>12296</v>
      </c>
      <c r="Q1586" s="16" t="s">
        <v>12017</v>
      </c>
    </row>
    <row r="1587" customFormat="false" ht="15" hidden="false" customHeight="false" outlineLevel="0" collapsed="false">
      <c r="A1587" s="14" t="str">
        <f aca="false">'SKU Master'!A1587</f>
        <v>07-01586</v>
      </c>
      <c r="B1587" s="14" t="str">
        <f aca="false">VLOOKUP(A1587,'SKU Master'!$A:$N,6,FALSE())</f>
        <v>Pepperlane Vegetable Oil, 48 oz</v>
      </c>
      <c r="C1587" s="15" t="n">
        <v>3.1</v>
      </c>
      <c r="D1587" s="15" t="n">
        <v>7.3</v>
      </c>
      <c r="E1587" s="15" t="n">
        <v>2.8</v>
      </c>
      <c r="F1587" s="16" t="s">
        <v>12290</v>
      </c>
      <c r="G1587" s="16" t="s">
        <v>12021</v>
      </c>
      <c r="H1587" s="17" t="n">
        <v>5.71</v>
      </c>
      <c r="I1587" s="18" t="n">
        <f aca="false">('SKU Master'!I1587-H1587)/'SKU Master'!I1587</f>
        <v>0.350398179749716</v>
      </c>
      <c r="J1587" s="16" t="n">
        <v>3</v>
      </c>
      <c r="K1587" s="19" t="n">
        <f aca="false">J1587*C1587</f>
        <v>9.3</v>
      </c>
      <c r="L1587" s="16" t="s">
        <v>12295</v>
      </c>
      <c r="M1587" s="16" t="s">
        <v>12292</v>
      </c>
      <c r="N1587" s="16" t="s">
        <v>12017</v>
      </c>
      <c r="O1587" s="16" t="s">
        <v>12300</v>
      </c>
      <c r="P1587" s="16" t="s">
        <v>12298</v>
      </c>
      <c r="Q1587" s="16" t="s">
        <v>12017</v>
      </c>
    </row>
    <row r="1588" customFormat="false" ht="15" hidden="false" customHeight="false" outlineLevel="0" collapsed="false">
      <c r="A1588" s="14" t="str">
        <f aca="false">'SKU Master'!A1588</f>
        <v>07-01587</v>
      </c>
      <c r="B1588" s="14" t="str">
        <f aca="false">VLOOKUP(A1588,'SKU Master'!$A:$N,6,FALSE())</f>
        <v>Orchard Spread Organic Olive Oil, 48 oz</v>
      </c>
      <c r="C1588" s="15" t="n">
        <v>4.7</v>
      </c>
      <c r="D1588" s="15" t="n">
        <v>6.6</v>
      </c>
      <c r="E1588" s="15" t="n">
        <v>4.7</v>
      </c>
      <c r="F1588" s="16" t="s">
        <v>12290</v>
      </c>
      <c r="G1588" s="16" t="s">
        <v>12021</v>
      </c>
      <c r="H1588" s="17" t="n">
        <v>5.76</v>
      </c>
      <c r="I1588" s="18" t="n">
        <f aca="false">('SKU Master'!I1588-H1588)/'SKU Master'!I1588</f>
        <v>0.321554770318021</v>
      </c>
      <c r="J1588" s="16" t="n">
        <v>1</v>
      </c>
      <c r="K1588" s="19" t="n">
        <f aca="false">J1588*C1588</f>
        <v>4.7</v>
      </c>
      <c r="L1588" s="16" t="s">
        <v>12295</v>
      </c>
      <c r="M1588" s="16" t="s">
        <v>12292</v>
      </c>
      <c r="N1588" s="16" t="s">
        <v>12017</v>
      </c>
      <c r="O1588" s="16" t="s">
        <v>12300</v>
      </c>
      <c r="P1588" s="16" t="s">
        <v>12294</v>
      </c>
      <c r="Q1588" s="16" t="s">
        <v>12017</v>
      </c>
    </row>
    <row r="1589" customFormat="false" ht="15" hidden="false" customHeight="false" outlineLevel="0" collapsed="false">
      <c r="A1589" s="14" t="str">
        <f aca="false">'SKU Master'!A1589</f>
        <v>07-01588</v>
      </c>
      <c r="B1589" s="14" t="str">
        <f aca="false">VLOOKUP(A1589,'SKU Master'!$A:$N,6,FALSE())</f>
        <v>Pepperlane Extra Virgin Coconut Oil, 24 oz</v>
      </c>
      <c r="C1589" s="15" t="n">
        <v>3.1</v>
      </c>
      <c r="D1589" s="15" t="n">
        <v>5.2</v>
      </c>
      <c r="E1589" s="15" t="n">
        <v>3.8</v>
      </c>
      <c r="F1589" s="16" t="s">
        <v>12290</v>
      </c>
      <c r="G1589" s="16" t="s">
        <v>12021</v>
      </c>
      <c r="H1589" s="17" t="n">
        <v>6.8</v>
      </c>
      <c r="I1589" s="18" t="n">
        <f aca="false">('SKU Master'!I1589-H1589)/'SKU Master'!I1589</f>
        <v>0.319319319319319</v>
      </c>
      <c r="J1589" s="16" t="n">
        <v>3</v>
      </c>
      <c r="K1589" s="19" t="n">
        <f aca="false">J1589*C1589</f>
        <v>9.3</v>
      </c>
      <c r="L1589" s="16" t="s">
        <v>12295</v>
      </c>
      <c r="M1589" s="16" t="s">
        <v>12292</v>
      </c>
      <c r="N1589" s="16" t="s">
        <v>12017</v>
      </c>
      <c r="O1589" s="16" t="s">
        <v>12300</v>
      </c>
      <c r="P1589" s="16" t="s">
        <v>12298</v>
      </c>
      <c r="Q1589" s="16" t="s">
        <v>12017</v>
      </c>
    </row>
    <row r="1590" customFormat="false" ht="15" hidden="false" customHeight="false" outlineLevel="0" collapsed="false">
      <c r="A1590" s="14" t="str">
        <f aca="false">'SKU Master'!A1590</f>
        <v>07-01589</v>
      </c>
      <c r="B1590" s="14" t="str">
        <f aca="false">VLOOKUP(A1590,'SKU Master'!$A:$N,6,FALSE())</f>
        <v>Golden Grain Co. Extra Virgin Vegetable Oil, 16.9 oz</v>
      </c>
      <c r="C1590" s="15" t="n">
        <v>3.7</v>
      </c>
      <c r="D1590" s="15" t="n">
        <v>4.5</v>
      </c>
      <c r="E1590" s="15" t="n">
        <v>3.5</v>
      </c>
      <c r="F1590" s="16" t="s">
        <v>12290</v>
      </c>
      <c r="G1590" s="16" t="s">
        <v>12021</v>
      </c>
      <c r="H1590" s="17" t="n">
        <v>6.33</v>
      </c>
      <c r="I1590" s="18" t="n">
        <f aca="false">('SKU Master'!I1590-H1590)/'SKU Master'!I1590</f>
        <v>0.366366366366366</v>
      </c>
      <c r="J1590" s="16" t="n">
        <v>3</v>
      </c>
      <c r="K1590" s="19" t="n">
        <f aca="false">J1590*C1590</f>
        <v>11.1</v>
      </c>
      <c r="L1590" s="16" t="s">
        <v>12295</v>
      </c>
      <c r="M1590" s="16" t="s">
        <v>12292</v>
      </c>
      <c r="N1590" s="16" t="s">
        <v>12017</v>
      </c>
      <c r="O1590" s="16" t="s">
        <v>12300</v>
      </c>
      <c r="P1590" s="16" t="s">
        <v>12298</v>
      </c>
      <c r="Q1590" s="16" t="s">
        <v>12017</v>
      </c>
    </row>
    <row r="1591" customFormat="false" ht="15" hidden="false" customHeight="false" outlineLevel="0" collapsed="false">
      <c r="A1591" s="14" t="str">
        <f aca="false">'SKU Master'!A1591</f>
        <v>07-01590</v>
      </c>
      <c r="B1591" s="14" t="str">
        <f aca="false">VLOOKUP(A1591,'SKU Master'!$A:$N,6,FALSE())</f>
        <v>Golden Grain Co. Extra Virgin Olive Oil, 48 oz</v>
      </c>
      <c r="C1591" s="15" t="n">
        <v>2.8</v>
      </c>
      <c r="D1591" s="15" t="n">
        <v>6.3</v>
      </c>
      <c r="E1591" s="15" t="n">
        <v>3.9</v>
      </c>
      <c r="F1591" s="16" t="s">
        <v>12290</v>
      </c>
      <c r="G1591" s="16" t="s">
        <v>12021</v>
      </c>
      <c r="H1591" s="17" t="n">
        <v>4.83</v>
      </c>
      <c r="I1591" s="18" t="n">
        <f aca="false">('SKU Master'!I1591-H1591)/'SKU Master'!I1591</f>
        <v>0.288659793814433</v>
      </c>
      <c r="J1591" s="16" t="n">
        <v>1</v>
      </c>
      <c r="K1591" s="19" t="n">
        <f aca="false">J1591*C1591</f>
        <v>2.8</v>
      </c>
      <c r="L1591" s="16" t="s">
        <v>12295</v>
      </c>
      <c r="M1591" s="16" t="s">
        <v>12292</v>
      </c>
      <c r="N1591" s="16" t="s">
        <v>12017</v>
      </c>
      <c r="O1591" s="16" t="s">
        <v>12300</v>
      </c>
      <c r="P1591" s="16" t="s">
        <v>12294</v>
      </c>
      <c r="Q1591" s="16" t="s">
        <v>12017</v>
      </c>
    </row>
    <row r="1592" customFormat="false" ht="15" hidden="false" customHeight="false" outlineLevel="0" collapsed="false">
      <c r="A1592" s="14" t="str">
        <f aca="false">'SKU Master'!A1592</f>
        <v>07-01591</v>
      </c>
      <c r="B1592" s="14" t="str">
        <f aca="false">VLOOKUP(A1592,'SKU Master'!$A:$N,6,FALSE())</f>
        <v>Kettle Row Organic Apple Cider Vinegar, 48 oz</v>
      </c>
      <c r="C1592" s="15" t="n">
        <v>5</v>
      </c>
      <c r="D1592" s="15" t="n">
        <v>6.2</v>
      </c>
      <c r="E1592" s="15" t="n">
        <v>4</v>
      </c>
      <c r="F1592" s="16" t="s">
        <v>12290</v>
      </c>
      <c r="G1592" s="16" t="s">
        <v>12021</v>
      </c>
      <c r="H1592" s="17" t="n">
        <v>4.14</v>
      </c>
      <c r="I1592" s="18" t="n">
        <f aca="false">('SKU Master'!I1592-H1592)/'SKU Master'!I1592</f>
        <v>0.284974093264249</v>
      </c>
      <c r="J1592" s="16" t="n">
        <v>2</v>
      </c>
      <c r="K1592" s="19" t="n">
        <f aca="false">J1592*C1592</f>
        <v>10</v>
      </c>
      <c r="L1592" s="16" t="s">
        <v>12295</v>
      </c>
      <c r="M1592" s="16" t="s">
        <v>12292</v>
      </c>
      <c r="N1592" s="16" t="s">
        <v>12017</v>
      </c>
      <c r="O1592" s="16" t="s">
        <v>12300</v>
      </c>
      <c r="P1592" s="16" t="s">
        <v>12298</v>
      </c>
      <c r="Q1592" s="16" t="s">
        <v>12017</v>
      </c>
    </row>
    <row r="1593" customFormat="false" ht="15" hidden="false" customHeight="false" outlineLevel="0" collapsed="false">
      <c r="A1593" s="14" t="str">
        <f aca="false">'SKU Master'!A1593</f>
        <v>07-01592</v>
      </c>
      <c r="B1593" s="14" t="str">
        <f aca="false">VLOOKUP(A1593,'SKU Master'!$A:$N,6,FALSE())</f>
        <v>Roastport Organic Balsamic Vinegar, 24 oz</v>
      </c>
      <c r="C1593" s="15" t="n">
        <v>3.8</v>
      </c>
      <c r="D1593" s="15" t="n">
        <v>7.3</v>
      </c>
      <c r="E1593" s="15" t="n">
        <v>4.4</v>
      </c>
      <c r="F1593" s="16" t="s">
        <v>12290</v>
      </c>
      <c r="G1593" s="16" t="s">
        <v>12021</v>
      </c>
      <c r="H1593" s="17" t="n">
        <v>3.41</v>
      </c>
      <c r="I1593" s="18" t="n">
        <f aca="false">('SKU Master'!I1593-H1593)/'SKU Master'!I1593</f>
        <v>0.316633266533066</v>
      </c>
      <c r="J1593" s="16" t="n">
        <v>3</v>
      </c>
      <c r="K1593" s="19" t="n">
        <f aca="false">J1593*C1593</f>
        <v>11.4</v>
      </c>
      <c r="L1593" s="16" t="s">
        <v>12295</v>
      </c>
      <c r="M1593" s="16" t="s">
        <v>12292</v>
      </c>
      <c r="N1593" s="16" t="s">
        <v>12017</v>
      </c>
      <c r="O1593" s="16" t="s">
        <v>12300</v>
      </c>
      <c r="P1593" s="16" t="s">
        <v>12298</v>
      </c>
      <c r="Q1593" s="16" t="s">
        <v>12017</v>
      </c>
    </row>
    <row r="1594" customFormat="false" ht="15" hidden="false" customHeight="false" outlineLevel="0" collapsed="false">
      <c r="A1594" s="14" t="str">
        <f aca="false">'SKU Master'!A1594</f>
        <v>07-01593</v>
      </c>
      <c r="B1594" s="14" t="str">
        <f aca="false">VLOOKUP(A1594,'SKU Master'!$A:$N,6,FALSE())</f>
        <v>Kettle Row Organic Vegetable Oil, 16.9 oz</v>
      </c>
      <c r="C1594" s="15" t="n">
        <v>4.3</v>
      </c>
      <c r="D1594" s="15" t="n">
        <v>6.8</v>
      </c>
      <c r="E1594" s="15" t="n">
        <v>4.3</v>
      </c>
      <c r="F1594" s="16" t="s">
        <v>12290</v>
      </c>
      <c r="G1594" s="16" t="s">
        <v>12021</v>
      </c>
      <c r="H1594" s="17" t="n">
        <v>5.17</v>
      </c>
      <c r="I1594" s="18" t="n">
        <f aca="false">('SKU Master'!I1594-H1594)/'SKU Master'!I1594</f>
        <v>0.376357056694813</v>
      </c>
      <c r="J1594" s="16" t="n">
        <v>1</v>
      </c>
      <c r="K1594" s="19" t="n">
        <f aca="false">J1594*C1594</f>
        <v>4.3</v>
      </c>
      <c r="L1594" s="16" t="s">
        <v>12291</v>
      </c>
      <c r="M1594" s="16" t="s">
        <v>12292</v>
      </c>
      <c r="N1594" s="16" t="s">
        <v>12017</v>
      </c>
      <c r="O1594" s="16" t="s">
        <v>12300</v>
      </c>
      <c r="P1594" s="16" t="s">
        <v>12294</v>
      </c>
      <c r="Q1594" s="16" t="s">
        <v>12017</v>
      </c>
    </row>
    <row r="1595" customFormat="false" ht="15" hidden="false" customHeight="false" outlineLevel="0" collapsed="false">
      <c r="A1595" s="14" t="str">
        <f aca="false">'SKU Master'!A1595</f>
        <v>07-01594</v>
      </c>
      <c r="B1595" s="14" t="str">
        <f aca="false">VLOOKUP(A1595,'SKU Master'!$A:$N,6,FALSE())</f>
        <v>Redbarn Canola Oil, 24 oz</v>
      </c>
      <c r="C1595" s="15" t="n">
        <v>4.3</v>
      </c>
      <c r="D1595" s="15" t="n">
        <v>6.9</v>
      </c>
      <c r="E1595" s="15" t="n">
        <v>4.8</v>
      </c>
      <c r="F1595" s="16" t="s">
        <v>12290</v>
      </c>
      <c r="G1595" s="16" t="s">
        <v>12021</v>
      </c>
      <c r="H1595" s="17" t="n">
        <v>5.94</v>
      </c>
      <c r="I1595" s="18" t="n">
        <f aca="false">('SKU Master'!I1595-H1595)/'SKU Master'!I1595</f>
        <v>0.374077976817703</v>
      </c>
      <c r="J1595" s="16" t="n">
        <v>6</v>
      </c>
      <c r="K1595" s="19" t="n">
        <f aca="false">J1595*C1595</f>
        <v>25.8</v>
      </c>
      <c r="L1595" s="16" t="s">
        <v>12295</v>
      </c>
      <c r="M1595" s="16" t="s">
        <v>12292</v>
      </c>
      <c r="N1595" s="16" t="s">
        <v>12017</v>
      </c>
      <c r="O1595" s="16" t="s">
        <v>12300</v>
      </c>
      <c r="P1595" s="16" t="s">
        <v>12297</v>
      </c>
      <c r="Q1595" s="16" t="s">
        <v>12017</v>
      </c>
    </row>
    <row r="1596" customFormat="false" ht="15" hidden="false" customHeight="false" outlineLevel="0" collapsed="false">
      <c r="A1596" s="14" t="str">
        <f aca="false">'SKU Master'!A1596</f>
        <v>07-01595</v>
      </c>
      <c r="B1596" s="14" t="str">
        <f aca="false">VLOOKUP(A1596,'SKU Master'!$A:$N,6,FALSE())</f>
        <v>Wheatstone Organic Coconut Oil, 48 oz</v>
      </c>
      <c r="C1596" s="15" t="n">
        <v>4.2</v>
      </c>
      <c r="D1596" s="15" t="n">
        <v>4.4</v>
      </c>
      <c r="E1596" s="15" t="n">
        <v>4.3</v>
      </c>
      <c r="F1596" s="16" t="s">
        <v>12290</v>
      </c>
      <c r="G1596" s="16" t="s">
        <v>12017</v>
      </c>
      <c r="H1596" s="17" t="n">
        <v>3.78</v>
      </c>
      <c r="I1596" s="18" t="n">
        <f aca="false">('SKU Master'!I1596-H1596)/'SKU Master'!I1596</f>
        <v>0.358234295415959</v>
      </c>
      <c r="J1596" s="16" t="n">
        <v>5</v>
      </c>
      <c r="K1596" s="19" t="n">
        <f aca="false">J1596*C1596</f>
        <v>21</v>
      </c>
      <c r="L1596" s="16" t="s">
        <v>12295</v>
      </c>
      <c r="M1596" s="16" t="s">
        <v>12292</v>
      </c>
      <c r="N1596" s="16" t="s">
        <v>12017</v>
      </c>
      <c r="O1596" s="16" t="s">
        <v>12300</v>
      </c>
      <c r="P1596" s="16" t="s">
        <v>12297</v>
      </c>
      <c r="Q1596" s="16" t="s">
        <v>12017</v>
      </c>
    </row>
    <row r="1597" customFormat="false" ht="15" hidden="false" customHeight="false" outlineLevel="0" collapsed="false">
      <c r="A1597" s="14" t="str">
        <f aca="false">'SKU Master'!A1597</f>
        <v>07-01596</v>
      </c>
      <c r="B1597" s="14" t="str">
        <f aca="false">VLOOKUP(A1597,'SKU Master'!$A:$N,6,FALSE())</f>
        <v>Orchard Spread Extra Virgin White Vinegar, 24 oz</v>
      </c>
      <c r="C1597" s="15" t="n">
        <v>3.8</v>
      </c>
      <c r="D1597" s="15" t="n">
        <v>4.2</v>
      </c>
      <c r="E1597" s="15" t="n">
        <v>3.6</v>
      </c>
      <c r="F1597" s="16" t="s">
        <v>12290</v>
      </c>
      <c r="G1597" s="16" t="s">
        <v>12021</v>
      </c>
      <c r="H1597" s="17" t="n">
        <v>6.93</v>
      </c>
      <c r="I1597" s="18" t="n">
        <f aca="false">('SKU Master'!I1597-H1597)/'SKU Master'!I1597</f>
        <v>0.306306306306306</v>
      </c>
      <c r="J1597" s="16" t="n">
        <v>5</v>
      </c>
      <c r="K1597" s="19" t="n">
        <f aca="false">J1597*C1597</f>
        <v>19</v>
      </c>
      <c r="L1597" s="16" t="s">
        <v>12295</v>
      </c>
      <c r="M1597" s="16" t="s">
        <v>12292</v>
      </c>
      <c r="N1597" s="16" t="s">
        <v>12017</v>
      </c>
      <c r="O1597" s="16" t="s">
        <v>12300</v>
      </c>
      <c r="P1597" s="16" t="s">
        <v>12297</v>
      </c>
      <c r="Q1597" s="16" t="s">
        <v>12017</v>
      </c>
    </row>
    <row r="1598" customFormat="false" ht="15" hidden="false" customHeight="false" outlineLevel="0" collapsed="false">
      <c r="A1598" s="14" t="str">
        <f aca="false">'SKU Master'!A1598</f>
        <v>07-01597</v>
      </c>
      <c r="B1598" s="14" t="str">
        <f aca="false">VLOOKUP(A1598,'SKU Master'!$A:$N,6,FALSE())</f>
        <v>Pepperlane Extra Virgin White Vinegar, 24 oz</v>
      </c>
      <c r="C1598" s="15" t="n">
        <v>4</v>
      </c>
      <c r="D1598" s="15" t="n">
        <v>8</v>
      </c>
      <c r="E1598" s="15" t="n">
        <v>3.6</v>
      </c>
      <c r="F1598" s="16" t="s">
        <v>12290</v>
      </c>
      <c r="G1598" s="16" t="s">
        <v>12021</v>
      </c>
      <c r="H1598" s="17" t="n">
        <v>6.31</v>
      </c>
      <c r="I1598" s="18" t="n">
        <f aca="false">('SKU Master'!I1598-H1598)/'SKU Master'!I1598</f>
        <v>0.328008519701811</v>
      </c>
      <c r="J1598" s="16" t="n">
        <v>5</v>
      </c>
      <c r="K1598" s="19" t="n">
        <f aca="false">J1598*C1598</f>
        <v>20</v>
      </c>
      <c r="L1598" s="16" t="s">
        <v>12295</v>
      </c>
      <c r="M1598" s="16" t="s">
        <v>12292</v>
      </c>
      <c r="N1598" s="16" t="s">
        <v>12017</v>
      </c>
      <c r="O1598" s="16" t="s">
        <v>12300</v>
      </c>
      <c r="P1598" s="16" t="s">
        <v>12297</v>
      </c>
      <c r="Q1598" s="16" t="s">
        <v>12017</v>
      </c>
    </row>
    <row r="1599" customFormat="false" ht="15" hidden="false" customHeight="false" outlineLevel="0" collapsed="false">
      <c r="A1599" s="14" t="str">
        <f aca="false">'SKU Master'!A1599</f>
        <v>07-01598</v>
      </c>
      <c r="B1599" s="14" t="str">
        <f aca="false">VLOOKUP(A1599,'SKU Master'!$A:$N,6,FALSE())</f>
        <v>Redbarn Organic Apple Cider Vinegar, 16.9 oz</v>
      </c>
      <c r="C1599" s="15" t="n">
        <v>4.5</v>
      </c>
      <c r="D1599" s="15" t="n">
        <v>8.6</v>
      </c>
      <c r="E1599" s="15" t="n">
        <v>3.5</v>
      </c>
      <c r="F1599" s="16" t="s">
        <v>12290</v>
      </c>
      <c r="G1599" s="16" t="s">
        <v>12021</v>
      </c>
      <c r="H1599" s="17" t="n">
        <v>5.46</v>
      </c>
      <c r="I1599" s="18" t="n">
        <f aca="false">('SKU Master'!I1599-H1599)/'SKU Master'!I1599</f>
        <v>0.316645807259074</v>
      </c>
      <c r="J1599" s="16" t="n">
        <v>6</v>
      </c>
      <c r="K1599" s="19" t="n">
        <f aca="false">J1599*C1599</f>
        <v>27</v>
      </c>
      <c r="L1599" s="16" t="s">
        <v>12299</v>
      </c>
      <c r="M1599" s="16" t="s">
        <v>12292</v>
      </c>
      <c r="N1599" s="16" t="s">
        <v>12017</v>
      </c>
      <c r="O1599" s="16" t="s">
        <v>12300</v>
      </c>
      <c r="P1599" s="16" t="s">
        <v>12297</v>
      </c>
      <c r="Q1599" s="16" t="s">
        <v>12017</v>
      </c>
    </row>
    <row r="1600" customFormat="false" ht="15" hidden="false" customHeight="false" outlineLevel="0" collapsed="false">
      <c r="A1600" s="14" t="str">
        <f aca="false">'SKU Master'!A1600</f>
        <v>07-01599</v>
      </c>
      <c r="B1600" s="14" t="str">
        <f aca="false">VLOOKUP(A1600,'SKU Master'!$A:$N,6,FALSE())</f>
        <v>Thrift Row Olive Oil, 48 oz</v>
      </c>
      <c r="C1600" s="15" t="n">
        <v>3.5</v>
      </c>
      <c r="D1600" s="15" t="n">
        <v>8.2</v>
      </c>
      <c r="E1600" s="15" t="n">
        <v>3.8</v>
      </c>
      <c r="F1600" s="16" t="s">
        <v>12290</v>
      </c>
      <c r="G1600" s="16" t="s">
        <v>12021</v>
      </c>
      <c r="H1600" s="17" t="n">
        <v>2.92</v>
      </c>
      <c r="I1600" s="18" t="n">
        <f aca="false">('SKU Master'!I1600-H1600)/'SKU Master'!I1600</f>
        <v>0.402862985685072</v>
      </c>
      <c r="J1600" s="16" t="n">
        <v>4</v>
      </c>
      <c r="K1600" s="19" t="n">
        <f aca="false">J1600*C1600</f>
        <v>14</v>
      </c>
      <c r="L1600" s="16" t="s">
        <v>12295</v>
      </c>
      <c r="M1600" s="16" t="s">
        <v>12292</v>
      </c>
      <c r="N1600" s="16" t="s">
        <v>12017</v>
      </c>
      <c r="O1600" s="16" t="s">
        <v>12300</v>
      </c>
      <c r="P1600" s="16" t="s">
        <v>12296</v>
      </c>
      <c r="Q1600" s="16" t="s">
        <v>12017</v>
      </c>
    </row>
    <row r="1601" customFormat="false" ht="15" hidden="false" customHeight="false" outlineLevel="0" collapsed="false">
      <c r="A1601" s="14" t="str">
        <f aca="false">'SKU Master'!A1601</f>
        <v>07-01600</v>
      </c>
      <c r="B1601" s="14" t="str">
        <f aca="false">VLOOKUP(A1601,'SKU Master'!$A:$N,6,FALSE())</f>
        <v>Orchard Spread Extra Virgin Vegetable Oil, 16.9 oz</v>
      </c>
      <c r="C1601" s="15" t="n">
        <v>4.1</v>
      </c>
      <c r="D1601" s="15" t="n">
        <v>7.6</v>
      </c>
      <c r="E1601" s="15" t="n">
        <v>3</v>
      </c>
      <c r="F1601" s="16" t="s">
        <v>12290</v>
      </c>
      <c r="G1601" s="16" t="s">
        <v>12017</v>
      </c>
      <c r="H1601" s="17" t="n">
        <v>3.34</v>
      </c>
      <c r="I1601" s="18" t="n">
        <f aca="false">('SKU Master'!I1601-H1601)/'SKU Master'!I1601</f>
        <v>0.302713987473904</v>
      </c>
      <c r="J1601" s="16" t="n">
        <v>2</v>
      </c>
      <c r="K1601" s="19" t="n">
        <f aca="false">J1601*C1601</f>
        <v>8.2</v>
      </c>
      <c r="L1601" s="16" t="s">
        <v>12295</v>
      </c>
      <c r="M1601" s="16" t="s">
        <v>12292</v>
      </c>
      <c r="N1601" s="16" t="s">
        <v>12017</v>
      </c>
      <c r="O1601" s="16" t="s">
        <v>12300</v>
      </c>
      <c r="P1601" s="16" t="s">
        <v>12298</v>
      </c>
      <c r="Q1601" s="16" t="s">
        <v>12017</v>
      </c>
    </row>
    <row r="1602" customFormat="false" ht="15" hidden="false" customHeight="false" outlineLevel="0" collapsed="false">
      <c r="A1602" s="14" t="str">
        <f aca="false">'SKU Master'!A1602</f>
        <v>07-01601</v>
      </c>
      <c r="B1602" s="14" t="str">
        <f aca="false">VLOOKUP(A1602,'SKU Master'!$A:$N,6,FALSE())</f>
        <v>Redbarn Vegetable Oil, 16.9 oz</v>
      </c>
      <c r="C1602" s="15" t="n">
        <v>4.2</v>
      </c>
      <c r="D1602" s="15" t="n">
        <v>7.6</v>
      </c>
      <c r="E1602" s="15" t="n">
        <v>4.9</v>
      </c>
      <c r="F1602" s="16" t="s">
        <v>12290</v>
      </c>
      <c r="G1602" s="16" t="s">
        <v>12021</v>
      </c>
      <c r="H1602" s="17" t="n">
        <v>4.37</v>
      </c>
      <c r="I1602" s="18" t="n">
        <f aca="false">('SKU Master'!I1602-H1602)/'SKU Master'!I1602</f>
        <v>0.365747460087083</v>
      </c>
      <c r="J1602" s="16" t="n">
        <v>3</v>
      </c>
      <c r="K1602" s="19" t="n">
        <f aca="false">J1602*C1602</f>
        <v>12.6</v>
      </c>
      <c r="L1602" s="16" t="s">
        <v>12295</v>
      </c>
      <c r="M1602" s="16" t="s">
        <v>12292</v>
      </c>
      <c r="N1602" s="16" t="s">
        <v>12017</v>
      </c>
      <c r="O1602" s="16" t="s">
        <v>12300</v>
      </c>
      <c r="P1602" s="16" t="s">
        <v>12298</v>
      </c>
      <c r="Q1602" s="16" t="s">
        <v>12017</v>
      </c>
    </row>
    <row r="1603" customFormat="false" ht="15" hidden="false" customHeight="false" outlineLevel="0" collapsed="false">
      <c r="A1603" s="14" t="str">
        <f aca="false">'SKU Master'!A1603</f>
        <v>07-01602</v>
      </c>
      <c r="B1603" s="14" t="str">
        <f aca="false">VLOOKUP(A1603,'SKU Master'!$A:$N,6,FALSE())</f>
        <v>Nutgrove Organic Olive Oil, 24 oz</v>
      </c>
      <c r="C1603" s="15" t="n">
        <v>3.1</v>
      </c>
      <c r="D1603" s="15" t="n">
        <v>6</v>
      </c>
      <c r="E1603" s="15" t="n">
        <v>4.6</v>
      </c>
      <c r="F1603" s="16" t="s">
        <v>12290</v>
      </c>
      <c r="G1603" s="16" t="s">
        <v>12017</v>
      </c>
      <c r="H1603" s="17" t="n">
        <v>5.79</v>
      </c>
      <c r="I1603" s="18" t="n">
        <f aca="false">('SKU Master'!I1603-H1603)/'SKU Master'!I1603</f>
        <v>0.408580183861083</v>
      </c>
      <c r="J1603" s="16" t="n">
        <v>1</v>
      </c>
      <c r="K1603" s="19" t="n">
        <f aca="false">J1603*C1603</f>
        <v>3.1</v>
      </c>
      <c r="L1603" s="16" t="s">
        <v>12291</v>
      </c>
      <c r="M1603" s="16" t="s">
        <v>12292</v>
      </c>
      <c r="N1603" s="16" t="s">
        <v>12017</v>
      </c>
      <c r="O1603" s="16" t="s">
        <v>12300</v>
      </c>
      <c r="P1603" s="16" t="s">
        <v>12294</v>
      </c>
      <c r="Q1603" s="16" t="s">
        <v>12017</v>
      </c>
    </row>
    <row r="1604" customFormat="false" ht="15" hidden="false" customHeight="false" outlineLevel="0" collapsed="false">
      <c r="A1604" s="14" t="str">
        <f aca="false">'SKU Master'!A1604</f>
        <v>07-01603</v>
      </c>
      <c r="B1604" s="14" t="str">
        <f aca="false">VLOOKUP(A1604,'SKU Master'!$A:$N,6,FALSE())</f>
        <v>Harborline Extra Virgin Sesame Oil, 48 oz</v>
      </c>
      <c r="C1604" s="15" t="n">
        <v>4</v>
      </c>
      <c r="D1604" s="15" t="n">
        <v>6</v>
      </c>
      <c r="E1604" s="15" t="n">
        <v>2.5</v>
      </c>
      <c r="F1604" s="16" t="s">
        <v>12290</v>
      </c>
      <c r="G1604" s="16" t="s">
        <v>12021</v>
      </c>
      <c r="H1604" s="17" t="n">
        <v>4.08</v>
      </c>
      <c r="I1604" s="18" t="n">
        <f aca="false">('SKU Master'!I1604-H1604)/'SKU Master'!I1604</f>
        <v>0.48936170212766</v>
      </c>
      <c r="J1604" s="16" t="n">
        <v>4</v>
      </c>
      <c r="K1604" s="19" t="n">
        <f aca="false">J1604*C1604</f>
        <v>16</v>
      </c>
      <c r="L1604" s="16" t="s">
        <v>12299</v>
      </c>
      <c r="M1604" s="16" t="s">
        <v>12292</v>
      </c>
      <c r="N1604" s="16" t="s">
        <v>12017</v>
      </c>
      <c r="O1604" s="16" t="s">
        <v>12300</v>
      </c>
      <c r="P1604" s="16" t="s">
        <v>12296</v>
      </c>
      <c r="Q1604" s="16" t="s">
        <v>12017</v>
      </c>
    </row>
    <row r="1605" customFormat="false" ht="15" hidden="false" customHeight="false" outlineLevel="0" collapsed="false">
      <c r="A1605" s="14" t="str">
        <f aca="false">'SKU Master'!A1605</f>
        <v>07-01604</v>
      </c>
      <c r="B1605" s="14" t="str">
        <f aca="false">VLOOKUP(A1605,'SKU Master'!$A:$N,6,FALSE())</f>
        <v>Wheatstone Vegetable Oil, 16.9 oz</v>
      </c>
      <c r="C1605" s="15" t="n">
        <v>3</v>
      </c>
      <c r="D1605" s="15" t="n">
        <v>7.2</v>
      </c>
      <c r="E1605" s="15" t="n">
        <v>3.9</v>
      </c>
      <c r="F1605" s="16" t="s">
        <v>12290</v>
      </c>
      <c r="G1605" s="16" t="s">
        <v>12017</v>
      </c>
      <c r="H1605" s="17" t="n">
        <v>3.56</v>
      </c>
      <c r="I1605" s="18" t="n">
        <f aca="false">('SKU Master'!I1605-H1605)/'SKU Master'!I1605</f>
        <v>0.286573146292585</v>
      </c>
      <c r="J1605" s="16" t="n">
        <v>3</v>
      </c>
      <c r="K1605" s="19" t="n">
        <f aca="false">J1605*C1605</f>
        <v>9</v>
      </c>
      <c r="L1605" s="16" t="s">
        <v>12295</v>
      </c>
      <c r="M1605" s="16" t="s">
        <v>12292</v>
      </c>
      <c r="N1605" s="16" t="s">
        <v>12017</v>
      </c>
      <c r="O1605" s="16" t="s">
        <v>12300</v>
      </c>
      <c r="P1605" s="16" t="s">
        <v>12296</v>
      </c>
      <c r="Q1605" s="16" t="s">
        <v>12017</v>
      </c>
    </row>
    <row r="1606" customFormat="false" ht="15" hidden="false" customHeight="false" outlineLevel="0" collapsed="false">
      <c r="A1606" s="14" t="str">
        <f aca="false">'SKU Master'!A1606</f>
        <v>07-01605</v>
      </c>
      <c r="B1606" s="14" t="str">
        <f aca="false">VLOOKUP(A1606,'SKU Master'!$A:$N,6,FALSE())</f>
        <v>Wheatstone Organic Balsamic Vinegar, 48 oz</v>
      </c>
      <c r="C1606" s="15" t="n">
        <v>4.9</v>
      </c>
      <c r="D1606" s="15" t="n">
        <v>8.6</v>
      </c>
      <c r="E1606" s="15" t="n">
        <v>4.5</v>
      </c>
      <c r="F1606" s="16" t="s">
        <v>12290</v>
      </c>
      <c r="G1606" s="16" t="s">
        <v>12021</v>
      </c>
      <c r="H1606" s="17" t="n">
        <v>5.81</v>
      </c>
      <c r="I1606" s="18" t="n">
        <f aca="false">('SKU Master'!I1606-H1606)/'SKU Master'!I1606</f>
        <v>0.38125665601704</v>
      </c>
      <c r="J1606" s="16" t="n">
        <v>3</v>
      </c>
      <c r="K1606" s="19" t="n">
        <f aca="false">J1606*C1606</f>
        <v>14.7</v>
      </c>
      <c r="L1606" s="16" t="s">
        <v>12295</v>
      </c>
      <c r="M1606" s="16" t="s">
        <v>12292</v>
      </c>
      <c r="N1606" s="16" t="s">
        <v>12017</v>
      </c>
      <c r="O1606" s="16" t="s">
        <v>12300</v>
      </c>
      <c r="P1606" s="16" t="s">
        <v>12296</v>
      </c>
      <c r="Q1606" s="16" t="s">
        <v>12017</v>
      </c>
    </row>
    <row r="1607" customFormat="false" ht="15" hidden="false" customHeight="false" outlineLevel="0" collapsed="false">
      <c r="A1607" s="14" t="str">
        <f aca="false">'SKU Master'!A1607</f>
        <v>07-01606</v>
      </c>
      <c r="B1607" s="14" t="str">
        <f aca="false">VLOOKUP(A1607,'SKU Master'!$A:$N,6,FALSE())</f>
        <v>Pepperlane Extra Virgin Balsamic Vinegar, 24 oz</v>
      </c>
      <c r="C1607" s="15" t="n">
        <v>4.2</v>
      </c>
      <c r="D1607" s="15" t="n">
        <v>5.2</v>
      </c>
      <c r="E1607" s="15" t="n">
        <v>3.3</v>
      </c>
      <c r="F1607" s="16" t="s">
        <v>12290</v>
      </c>
      <c r="G1607" s="16" t="s">
        <v>12021</v>
      </c>
      <c r="H1607" s="17" t="n">
        <v>5.63</v>
      </c>
      <c r="I1607" s="18" t="n">
        <f aca="false">('SKU Master'!I1607-H1607)/'SKU Master'!I1607</f>
        <v>0.366704161979753</v>
      </c>
      <c r="J1607" s="16" t="n">
        <v>2</v>
      </c>
      <c r="K1607" s="19" t="n">
        <f aca="false">J1607*C1607</f>
        <v>8.4</v>
      </c>
      <c r="L1607" s="16" t="s">
        <v>12295</v>
      </c>
      <c r="M1607" s="16" t="s">
        <v>12292</v>
      </c>
      <c r="N1607" s="16" t="s">
        <v>12017</v>
      </c>
      <c r="O1607" s="16" t="s">
        <v>12300</v>
      </c>
      <c r="P1607" s="16" t="s">
        <v>12294</v>
      </c>
      <c r="Q1607" s="16" t="s">
        <v>12017</v>
      </c>
    </row>
    <row r="1608" customFormat="false" ht="15" hidden="false" customHeight="false" outlineLevel="0" collapsed="false">
      <c r="A1608" s="14" t="str">
        <f aca="false">'SKU Master'!A1608</f>
        <v>07-01607</v>
      </c>
      <c r="B1608" s="14" t="str">
        <f aca="false">VLOOKUP(A1608,'SKU Master'!$A:$N,6,FALSE())</f>
        <v>Redbarn Olive Oil, 24 oz</v>
      </c>
      <c r="C1608" s="15" t="n">
        <v>3.2</v>
      </c>
      <c r="D1608" s="15" t="n">
        <v>7.2</v>
      </c>
      <c r="E1608" s="15" t="n">
        <v>3.5</v>
      </c>
      <c r="F1608" s="16" t="s">
        <v>12290</v>
      </c>
      <c r="G1608" s="16" t="s">
        <v>12017</v>
      </c>
      <c r="H1608" s="17" t="n">
        <v>3.69</v>
      </c>
      <c r="I1608" s="18" t="n">
        <f aca="false">('SKU Master'!I1608-H1608)/'SKU Master'!I1608</f>
        <v>0.327868852459016</v>
      </c>
      <c r="J1608" s="16" t="n">
        <v>2</v>
      </c>
      <c r="K1608" s="19" t="n">
        <f aca="false">J1608*C1608</f>
        <v>6.4</v>
      </c>
      <c r="L1608" s="16" t="s">
        <v>12295</v>
      </c>
      <c r="M1608" s="16" t="s">
        <v>12292</v>
      </c>
      <c r="N1608" s="16" t="s">
        <v>12017</v>
      </c>
      <c r="O1608" s="16" t="s">
        <v>12300</v>
      </c>
      <c r="P1608" s="16" t="s">
        <v>12298</v>
      </c>
      <c r="Q1608" s="16" t="s">
        <v>12017</v>
      </c>
    </row>
    <row r="1609" customFormat="false" ht="15" hidden="false" customHeight="false" outlineLevel="0" collapsed="false">
      <c r="A1609" s="14" t="str">
        <f aca="false">'SKU Master'!A1609</f>
        <v>07-01608</v>
      </c>
      <c r="B1609" s="14" t="str">
        <f aca="false">VLOOKUP(A1609,'SKU Master'!$A:$N,6,FALSE())</f>
        <v>Orchard Spread Organic Vegetable Oil, 24 oz</v>
      </c>
      <c r="C1609" s="15" t="n">
        <v>4.2</v>
      </c>
      <c r="D1609" s="15" t="n">
        <v>4.9</v>
      </c>
      <c r="E1609" s="15" t="n">
        <v>3.5</v>
      </c>
      <c r="F1609" s="16" t="s">
        <v>12290</v>
      </c>
      <c r="G1609" s="16" t="s">
        <v>12021</v>
      </c>
      <c r="H1609" s="17" t="n">
        <v>3.64</v>
      </c>
      <c r="I1609" s="18" t="n">
        <f aca="false">('SKU Master'!I1609-H1609)/'SKU Master'!I1609</f>
        <v>0.382003395585739</v>
      </c>
      <c r="J1609" s="16" t="n">
        <v>6</v>
      </c>
      <c r="K1609" s="19" t="n">
        <f aca="false">J1609*C1609</f>
        <v>25.2</v>
      </c>
      <c r="L1609" s="16" t="s">
        <v>12295</v>
      </c>
      <c r="M1609" s="16" t="s">
        <v>12292</v>
      </c>
      <c r="N1609" s="16" t="s">
        <v>12017</v>
      </c>
      <c r="O1609" s="16" t="s">
        <v>12300</v>
      </c>
      <c r="P1609" s="16" t="s">
        <v>12297</v>
      </c>
      <c r="Q1609" s="16" t="s">
        <v>12017</v>
      </c>
    </row>
    <row r="1610" customFormat="false" ht="15" hidden="false" customHeight="false" outlineLevel="0" collapsed="false">
      <c r="A1610" s="14" t="str">
        <f aca="false">'SKU Master'!A1610</f>
        <v>07-01609</v>
      </c>
      <c r="B1610" s="14" t="str">
        <f aca="false">VLOOKUP(A1610,'SKU Master'!$A:$N,6,FALSE())</f>
        <v>Harborline Extra Virgin Olive Oil, 24 oz</v>
      </c>
      <c r="C1610" s="15" t="n">
        <v>2.5</v>
      </c>
      <c r="D1610" s="15" t="n">
        <v>8</v>
      </c>
      <c r="E1610" s="15" t="n">
        <v>3.9</v>
      </c>
      <c r="F1610" s="16" t="s">
        <v>12290</v>
      </c>
      <c r="G1610" s="16" t="s">
        <v>12021</v>
      </c>
      <c r="H1610" s="17" t="n">
        <v>6.26</v>
      </c>
      <c r="I1610" s="18" t="n">
        <f aca="false">('SKU Master'!I1610-H1610)/'SKU Master'!I1610</f>
        <v>0.373373373373373</v>
      </c>
      <c r="J1610" s="16" t="n">
        <v>4</v>
      </c>
      <c r="K1610" s="19" t="n">
        <f aca="false">J1610*C1610</f>
        <v>10</v>
      </c>
      <c r="L1610" s="16" t="s">
        <v>12295</v>
      </c>
      <c r="M1610" s="16" t="s">
        <v>12292</v>
      </c>
      <c r="N1610" s="16" t="s">
        <v>12017</v>
      </c>
      <c r="O1610" s="16" t="s">
        <v>12300</v>
      </c>
      <c r="P1610" s="16" t="s">
        <v>12296</v>
      </c>
      <c r="Q1610" s="16" t="s">
        <v>12017</v>
      </c>
    </row>
    <row r="1611" customFormat="false" ht="15" hidden="false" customHeight="false" outlineLevel="0" collapsed="false">
      <c r="A1611" s="14" t="str">
        <f aca="false">'SKU Master'!A1611</f>
        <v>07-01610</v>
      </c>
      <c r="B1611" s="14" t="str">
        <f aca="false">VLOOKUP(A1611,'SKU Master'!$A:$N,6,FALSE())</f>
        <v>Harborline Extra Virgin Olive Oil, 48 oz</v>
      </c>
      <c r="C1611" s="15" t="n">
        <v>2.8</v>
      </c>
      <c r="D1611" s="15" t="n">
        <v>8.2</v>
      </c>
      <c r="E1611" s="15" t="n">
        <v>3.9</v>
      </c>
      <c r="F1611" s="16" t="s">
        <v>12290</v>
      </c>
      <c r="G1611" s="16" t="s">
        <v>12021</v>
      </c>
      <c r="H1611" s="17" t="n">
        <v>4.53</v>
      </c>
      <c r="I1611" s="18" t="n">
        <f aca="false">('SKU Master'!I1611-H1611)/'SKU Master'!I1611</f>
        <v>0.484641638225256</v>
      </c>
      <c r="J1611" s="16" t="n">
        <v>3</v>
      </c>
      <c r="K1611" s="19" t="n">
        <f aca="false">J1611*C1611</f>
        <v>8.4</v>
      </c>
      <c r="L1611" s="16" t="s">
        <v>12295</v>
      </c>
      <c r="M1611" s="16" t="s">
        <v>12292</v>
      </c>
      <c r="N1611" s="16" t="s">
        <v>12017</v>
      </c>
      <c r="O1611" s="16" t="s">
        <v>12300</v>
      </c>
      <c r="P1611" s="16" t="s">
        <v>12296</v>
      </c>
      <c r="Q1611" s="16" t="s">
        <v>12017</v>
      </c>
    </row>
    <row r="1612" customFormat="false" ht="15" hidden="false" customHeight="false" outlineLevel="0" collapsed="false">
      <c r="A1612" s="14" t="str">
        <f aca="false">'SKU Master'!A1612</f>
        <v>07-01611</v>
      </c>
      <c r="B1612" s="14" t="str">
        <f aca="false">VLOOKUP(A1612,'SKU Master'!$A:$N,6,FALSE())</f>
        <v>Harborline Extra Virgin Apple Cider Vinegar, 24 oz</v>
      </c>
      <c r="C1612" s="15" t="n">
        <v>4.4</v>
      </c>
      <c r="D1612" s="15" t="n">
        <v>8.2</v>
      </c>
      <c r="E1612" s="15" t="n">
        <v>4.4</v>
      </c>
      <c r="F1612" s="16" t="s">
        <v>12290</v>
      </c>
      <c r="G1612" s="16" t="s">
        <v>12021</v>
      </c>
      <c r="H1612" s="17" t="n">
        <v>4.73</v>
      </c>
      <c r="I1612" s="18" t="n">
        <f aca="false">('SKU Master'!I1612-H1612)/'SKU Master'!I1612</f>
        <v>0.36849132176235</v>
      </c>
      <c r="J1612" s="16" t="n">
        <v>3</v>
      </c>
      <c r="K1612" s="19" t="n">
        <f aca="false">J1612*C1612</f>
        <v>13.2</v>
      </c>
      <c r="L1612" s="16" t="s">
        <v>12295</v>
      </c>
      <c r="M1612" s="16" t="s">
        <v>12292</v>
      </c>
      <c r="N1612" s="16" t="s">
        <v>12017</v>
      </c>
      <c r="O1612" s="16" t="s">
        <v>12300</v>
      </c>
      <c r="P1612" s="16" t="s">
        <v>12296</v>
      </c>
      <c r="Q1612" s="16" t="s">
        <v>12017</v>
      </c>
    </row>
    <row r="1613" customFormat="false" ht="15" hidden="false" customHeight="false" outlineLevel="0" collapsed="false">
      <c r="A1613" s="14" t="str">
        <f aca="false">'SKU Master'!A1613</f>
        <v>07-01612</v>
      </c>
      <c r="B1613" s="14" t="str">
        <f aca="false">VLOOKUP(A1613,'SKU Master'!$A:$N,6,FALSE())</f>
        <v>Roastport Extra Virgin Vegetable Oil, 24 oz</v>
      </c>
      <c r="C1613" s="15" t="n">
        <v>4.6</v>
      </c>
      <c r="D1613" s="15" t="n">
        <v>6.3</v>
      </c>
      <c r="E1613" s="15" t="n">
        <v>3</v>
      </c>
      <c r="F1613" s="16" t="s">
        <v>12290</v>
      </c>
      <c r="G1613" s="16" t="s">
        <v>12021</v>
      </c>
      <c r="H1613" s="17" t="n">
        <v>2.84</v>
      </c>
      <c r="I1613" s="18" t="n">
        <f aca="false">('SKU Master'!I1613-H1613)/'SKU Master'!I1613</f>
        <v>0.337995337995338</v>
      </c>
      <c r="J1613" s="16" t="n">
        <v>5</v>
      </c>
      <c r="K1613" s="19" t="n">
        <f aca="false">J1613*C1613</f>
        <v>23</v>
      </c>
      <c r="L1613" s="16" t="s">
        <v>12295</v>
      </c>
      <c r="M1613" s="16" t="s">
        <v>12292</v>
      </c>
      <c r="N1613" s="16" t="s">
        <v>12017</v>
      </c>
      <c r="O1613" s="16" t="s">
        <v>12300</v>
      </c>
      <c r="P1613" s="16" t="s">
        <v>12297</v>
      </c>
      <c r="Q1613" s="16" t="s">
        <v>12021</v>
      </c>
    </row>
    <row r="1614" customFormat="false" ht="15" hidden="false" customHeight="false" outlineLevel="0" collapsed="false">
      <c r="A1614" s="14" t="str">
        <f aca="false">'SKU Master'!A1614</f>
        <v>07-01613</v>
      </c>
      <c r="B1614" s="14" t="str">
        <f aca="false">VLOOKUP(A1614,'SKU Master'!$A:$N,6,FALSE())</f>
        <v>Pepperlane Organic Canola Oil, 48 oz</v>
      </c>
      <c r="C1614" s="15" t="n">
        <v>2.6</v>
      </c>
      <c r="D1614" s="15" t="n">
        <v>6.9</v>
      </c>
      <c r="E1614" s="15" t="n">
        <v>2.9</v>
      </c>
      <c r="F1614" s="16" t="s">
        <v>12290</v>
      </c>
      <c r="G1614" s="16" t="s">
        <v>12017</v>
      </c>
      <c r="H1614" s="17" t="n">
        <v>2.59</v>
      </c>
      <c r="I1614" s="18" t="n">
        <f aca="false">('SKU Master'!I1614-H1614)/'SKU Master'!I1614</f>
        <v>0.396270396270396</v>
      </c>
      <c r="J1614" s="16" t="n">
        <v>4</v>
      </c>
      <c r="K1614" s="19" t="n">
        <f aca="false">J1614*C1614</f>
        <v>10.4</v>
      </c>
      <c r="L1614" s="16" t="s">
        <v>12295</v>
      </c>
      <c r="M1614" s="16" t="s">
        <v>12292</v>
      </c>
      <c r="N1614" s="16" t="s">
        <v>12017</v>
      </c>
      <c r="O1614" s="16" t="s">
        <v>12300</v>
      </c>
      <c r="P1614" s="16" t="s">
        <v>12296</v>
      </c>
      <c r="Q1614" s="16" t="s">
        <v>12017</v>
      </c>
    </row>
    <row r="1615" customFormat="false" ht="15" hidden="false" customHeight="false" outlineLevel="0" collapsed="false">
      <c r="A1615" s="14" t="str">
        <f aca="false">'SKU Master'!A1615</f>
        <v>07-01614</v>
      </c>
      <c r="B1615" s="14" t="str">
        <f aca="false">VLOOKUP(A1615,'SKU Master'!$A:$N,6,FALSE())</f>
        <v>Golden Grain Co. Apple Cider Vinegar, 16.9 oz</v>
      </c>
      <c r="C1615" s="15" t="n">
        <v>3.6</v>
      </c>
      <c r="D1615" s="15" t="n">
        <v>8.2</v>
      </c>
      <c r="E1615" s="15" t="n">
        <v>3.1</v>
      </c>
      <c r="F1615" s="16" t="s">
        <v>12290</v>
      </c>
      <c r="G1615" s="16" t="s">
        <v>12017</v>
      </c>
      <c r="H1615" s="17" t="n">
        <v>3.67</v>
      </c>
      <c r="I1615" s="18" t="n">
        <f aca="false">('SKU Master'!I1615-H1615)/'SKU Master'!I1615</f>
        <v>0.319109461966605</v>
      </c>
      <c r="J1615" s="16" t="n">
        <v>3</v>
      </c>
      <c r="K1615" s="19" t="n">
        <f aca="false">J1615*C1615</f>
        <v>10.8</v>
      </c>
      <c r="L1615" s="16" t="s">
        <v>12295</v>
      </c>
      <c r="M1615" s="16" t="s">
        <v>12292</v>
      </c>
      <c r="N1615" s="16" t="s">
        <v>12017</v>
      </c>
      <c r="O1615" s="16" t="s">
        <v>12300</v>
      </c>
      <c r="P1615" s="16" t="s">
        <v>12298</v>
      </c>
      <c r="Q1615" s="16" t="s">
        <v>12017</v>
      </c>
    </row>
    <row r="1616" customFormat="false" ht="15" hidden="false" customHeight="false" outlineLevel="0" collapsed="false">
      <c r="A1616" s="14" t="str">
        <f aca="false">'SKU Master'!A1616</f>
        <v>07-01615</v>
      </c>
      <c r="B1616" s="14" t="str">
        <f aca="false">VLOOKUP(A1616,'SKU Master'!$A:$N,6,FALSE())</f>
        <v>Redbarn Organic White Vinegar, 16.9 oz</v>
      </c>
      <c r="C1616" s="15" t="n">
        <v>3</v>
      </c>
      <c r="D1616" s="15" t="n">
        <v>4.6</v>
      </c>
      <c r="E1616" s="15" t="n">
        <v>3.3</v>
      </c>
      <c r="F1616" s="16" t="s">
        <v>12290</v>
      </c>
      <c r="G1616" s="16" t="s">
        <v>12021</v>
      </c>
      <c r="H1616" s="17" t="n">
        <v>5.3</v>
      </c>
      <c r="I1616" s="18" t="n">
        <f aca="false">('SKU Master'!I1616-H1616)/'SKU Master'!I1616</f>
        <v>0.368295589988081</v>
      </c>
      <c r="J1616" s="16" t="n">
        <v>5</v>
      </c>
      <c r="K1616" s="19" t="n">
        <f aca="false">J1616*C1616</f>
        <v>15</v>
      </c>
      <c r="L1616" s="16" t="s">
        <v>12295</v>
      </c>
      <c r="M1616" s="16" t="s">
        <v>12292</v>
      </c>
      <c r="N1616" s="16" t="s">
        <v>12017</v>
      </c>
      <c r="O1616" s="16" t="s">
        <v>12300</v>
      </c>
      <c r="P1616" s="16" t="s">
        <v>12296</v>
      </c>
      <c r="Q1616" s="16" t="s">
        <v>12017</v>
      </c>
    </row>
    <row r="1617" customFormat="false" ht="15" hidden="false" customHeight="false" outlineLevel="0" collapsed="false">
      <c r="A1617" s="14" t="str">
        <f aca="false">'SKU Master'!A1617</f>
        <v>07-01616</v>
      </c>
      <c r="B1617" s="14" t="str">
        <f aca="false">VLOOKUP(A1617,'SKU Master'!$A:$N,6,FALSE())</f>
        <v>Kettle Row Extra Virgin Balsamic Vinegar, 16.9 oz</v>
      </c>
      <c r="C1617" s="15" t="n">
        <v>3.2</v>
      </c>
      <c r="D1617" s="15" t="n">
        <v>6.9</v>
      </c>
      <c r="E1617" s="15" t="n">
        <v>4.1</v>
      </c>
      <c r="F1617" s="16" t="s">
        <v>12290</v>
      </c>
      <c r="G1617" s="16" t="s">
        <v>12021</v>
      </c>
      <c r="H1617" s="17" t="n">
        <v>3.14</v>
      </c>
      <c r="I1617" s="18" t="n">
        <f aca="false">('SKU Master'!I1617-H1617)/'SKU Master'!I1617</f>
        <v>0.370741482965932</v>
      </c>
      <c r="J1617" s="16" t="n">
        <v>5</v>
      </c>
      <c r="K1617" s="19" t="n">
        <f aca="false">J1617*C1617</f>
        <v>16</v>
      </c>
      <c r="L1617" s="16" t="s">
        <v>12295</v>
      </c>
      <c r="M1617" s="16" t="s">
        <v>12292</v>
      </c>
      <c r="N1617" s="16" t="s">
        <v>12017</v>
      </c>
      <c r="O1617" s="16" t="s">
        <v>12300</v>
      </c>
      <c r="P1617" s="16" t="s">
        <v>12297</v>
      </c>
      <c r="Q1617" s="16" t="s">
        <v>12017</v>
      </c>
    </row>
    <row r="1618" customFormat="false" ht="15" hidden="false" customHeight="false" outlineLevel="0" collapsed="false">
      <c r="A1618" s="14" t="str">
        <f aca="false">'SKU Master'!A1618</f>
        <v>07-01617</v>
      </c>
      <c r="B1618" s="14" t="str">
        <f aca="false">VLOOKUP(A1618,'SKU Master'!$A:$N,6,FALSE())</f>
        <v>Nutgrove Extra Virgin Apple Cider Vinegar, 48 oz</v>
      </c>
      <c r="C1618" s="15" t="n">
        <v>2.6</v>
      </c>
      <c r="D1618" s="15" t="n">
        <v>4</v>
      </c>
      <c r="E1618" s="15" t="n">
        <v>3.9</v>
      </c>
      <c r="F1618" s="16" t="s">
        <v>12290</v>
      </c>
      <c r="G1618" s="16" t="s">
        <v>12017</v>
      </c>
      <c r="H1618" s="17" t="n">
        <v>5.04</v>
      </c>
      <c r="I1618" s="18" t="n">
        <f aca="false">('SKU Master'!I1618-H1618)/'SKU Master'!I1618</f>
        <v>0.317997293640054</v>
      </c>
      <c r="J1618" s="16" t="n">
        <v>6</v>
      </c>
      <c r="K1618" s="19" t="n">
        <f aca="false">J1618*C1618</f>
        <v>15.6</v>
      </c>
      <c r="L1618" s="16" t="s">
        <v>12295</v>
      </c>
      <c r="M1618" s="16" t="s">
        <v>12292</v>
      </c>
      <c r="N1618" s="16" t="s">
        <v>12017</v>
      </c>
      <c r="O1618" s="16" t="s">
        <v>12300</v>
      </c>
      <c r="P1618" s="16" t="s">
        <v>12297</v>
      </c>
      <c r="Q1618" s="16" t="s">
        <v>12017</v>
      </c>
    </row>
    <row r="1619" customFormat="false" ht="15" hidden="false" customHeight="false" outlineLevel="0" collapsed="false">
      <c r="A1619" s="14" t="str">
        <f aca="false">'SKU Master'!A1619</f>
        <v>07-01618</v>
      </c>
      <c r="B1619" s="14" t="str">
        <f aca="false">VLOOKUP(A1619,'SKU Master'!$A:$N,6,FALSE())</f>
        <v>Orchard Spread Organic Olive Oil, 16.9 oz</v>
      </c>
      <c r="C1619" s="15" t="n">
        <v>3.7</v>
      </c>
      <c r="D1619" s="15" t="n">
        <v>8.4</v>
      </c>
      <c r="E1619" s="15" t="n">
        <v>4.9</v>
      </c>
      <c r="F1619" s="16" t="s">
        <v>12290</v>
      </c>
      <c r="G1619" s="16" t="s">
        <v>12017</v>
      </c>
      <c r="H1619" s="17" t="n">
        <v>4.64</v>
      </c>
      <c r="I1619" s="18" t="n">
        <f aca="false">('SKU Master'!I1619-H1619)/'SKU Master'!I1619</f>
        <v>0.380507343124166</v>
      </c>
      <c r="J1619" s="16" t="n">
        <v>2</v>
      </c>
      <c r="K1619" s="19" t="n">
        <f aca="false">J1619*C1619</f>
        <v>7.4</v>
      </c>
      <c r="L1619" s="16" t="s">
        <v>12295</v>
      </c>
      <c r="M1619" s="16" t="s">
        <v>12292</v>
      </c>
      <c r="N1619" s="16" t="s">
        <v>12017</v>
      </c>
      <c r="O1619" s="16" t="s">
        <v>12300</v>
      </c>
      <c r="P1619" s="16" t="s">
        <v>12298</v>
      </c>
      <c r="Q1619" s="16" t="s">
        <v>12017</v>
      </c>
    </row>
    <row r="1620" customFormat="false" ht="15" hidden="false" customHeight="false" outlineLevel="0" collapsed="false">
      <c r="A1620" s="14" t="str">
        <f aca="false">'SKU Master'!A1620</f>
        <v>07-01619</v>
      </c>
      <c r="B1620" s="14" t="str">
        <f aca="false">VLOOKUP(A1620,'SKU Master'!$A:$N,6,FALSE())</f>
        <v>Roastport Organic Apple Cider Vinegar, 24 oz</v>
      </c>
      <c r="C1620" s="15" t="n">
        <v>3.4</v>
      </c>
      <c r="D1620" s="15" t="n">
        <v>5.8</v>
      </c>
      <c r="E1620" s="15" t="n">
        <v>3.1</v>
      </c>
      <c r="F1620" s="16" t="s">
        <v>12290</v>
      </c>
      <c r="G1620" s="16" t="s">
        <v>12021</v>
      </c>
      <c r="H1620" s="17" t="n">
        <v>6.32</v>
      </c>
      <c r="I1620" s="18" t="n">
        <f aca="false">('SKU Master'!I1620-H1620)/'SKU Master'!I1620</f>
        <v>0.334035827186512</v>
      </c>
      <c r="J1620" s="16" t="n">
        <v>6</v>
      </c>
      <c r="K1620" s="19" t="n">
        <f aca="false">J1620*C1620</f>
        <v>20.4</v>
      </c>
      <c r="L1620" s="16" t="s">
        <v>12295</v>
      </c>
      <c r="M1620" s="16" t="s">
        <v>12292</v>
      </c>
      <c r="N1620" s="16" t="s">
        <v>12017</v>
      </c>
      <c r="O1620" s="16" t="s">
        <v>12300</v>
      </c>
      <c r="P1620" s="16" t="s">
        <v>12297</v>
      </c>
      <c r="Q1620" s="16" t="s">
        <v>12017</v>
      </c>
    </row>
    <row r="1621" customFormat="false" ht="15" hidden="false" customHeight="false" outlineLevel="0" collapsed="false">
      <c r="A1621" s="14" t="str">
        <f aca="false">'SKU Master'!A1621</f>
        <v>07-01620</v>
      </c>
      <c r="B1621" s="14" t="str">
        <f aca="false">VLOOKUP(A1621,'SKU Master'!$A:$N,6,FALSE())</f>
        <v>Pepperlane Extra Virgin Apple Cider Vinegar, 48 oz</v>
      </c>
      <c r="C1621" s="15" t="n">
        <v>3</v>
      </c>
      <c r="D1621" s="15" t="n">
        <v>4.1</v>
      </c>
      <c r="E1621" s="15" t="n">
        <v>5</v>
      </c>
      <c r="F1621" s="16" t="s">
        <v>12290</v>
      </c>
      <c r="G1621" s="16" t="s">
        <v>12021</v>
      </c>
      <c r="H1621" s="17" t="n">
        <v>4.23</v>
      </c>
      <c r="I1621" s="18" t="n">
        <f aca="false">('SKU Master'!I1621-H1621)/'SKU Master'!I1621</f>
        <v>0.348228043143297</v>
      </c>
      <c r="J1621" s="16" t="n">
        <v>2</v>
      </c>
      <c r="K1621" s="19" t="n">
        <f aca="false">J1621*C1621</f>
        <v>6</v>
      </c>
      <c r="L1621" s="16" t="s">
        <v>12295</v>
      </c>
      <c r="M1621" s="16" t="s">
        <v>12292</v>
      </c>
      <c r="N1621" s="16" t="s">
        <v>12017</v>
      </c>
      <c r="O1621" s="16" t="s">
        <v>12300</v>
      </c>
      <c r="P1621" s="16" t="s">
        <v>12298</v>
      </c>
      <c r="Q1621" s="16" t="s">
        <v>12017</v>
      </c>
    </row>
    <row r="1622" customFormat="false" ht="15" hidden="false" customHeight="false" outlineLevel="0" collapsed="false">
      <c r="A1622" s="14" t="str">
        <f aca="false">'SKU Master'!A1622</f>
        <v>07-01621</v>
      </c>
      <c r="B1622" s="14" t="str">
        <f aca="false">VLOOKUP(A1622,'SKU Master'!$A:$N,6,FALSE())</f>
        <v>Roastport Organic Sesame Oil, 48 oz</v>
      </c>
      <c r="C1622" s="15" t="n">
        <v>3.8</v>
      </c>
      <c r="D1622" s="15" t="n">
        <v>8.5</v>
      </c>
      <c r="E1622" s="15" t="n">
        <v>3.1</v>
      </c>
      <c r="F1622" s="16" t="s">
        <v>12290</v>
      </c>
      <c r="G1622" s="16" t="s">
        <v>12021</v>
      </c>
      <c r="H1622" s="17" t="n">
        <v>3.79</v>
      </c>
      <c r="I1622" s="18" t="n">
        <f aca="false">('SKU Master'!I1622-H1622)/'SKU Master'!I1622</f>
        <v>0.397456279809221</v>
      </c>
      <c r="J1622" s="16" t="n">
        <v>5</v>
      </c>
      <c r="K1622" s="19" t="n">
        <f aca="false">J1622*C1622</f>
        <v>19</v>
      </c>
      <c r="L1622" s="16" t="s">
        <v>12295</v>
      </c>
      <c r="M1622" s="16" t="s">
        <v>12292</v>
      </c>
      <c r="N1622" s="16" t="s">
        <v>12017</v>
      </c>
      <c r="O1622" s="16" t="s">
        <v>12300</v>
      </c>
      <c r="P1622" s="16" t="s">
        <v>12297</v>
      </c>
      <c r="Q1622" s="16" t="s">
        <v>12017</v>
      </c>
    </row>
    <row r="1623" customFormat="false" ht="15" hidden="false" customHeight="false" outlineLevel="0" collapsed="false">
      <c r="A1623" s="14" t="str">
        <f aca="false">'SKU Master'!A1623</f>
        <v>07-01622</v>
      </c>
      <c r="B1623" s="14" t="str">
        <f aca="false">VLOOKUP(A1623,'SKU Master'!$A:$N,6,FALSE())</f>
        <v>Nutgrove Extra Virgin Coconut Oil, 48 oz</v>
      </c>
      <c r="C1623" s="15" t="n">
        <v>3.4</v>
      </c>
      <c r="D1623" s="15" t="n">
        <v>4.1</v>
      </c>
      <c r="E1623" s="15" t="n">
        <v>3.3</v>
      </c>
      <c r="F1623" s="16" t="s">
        <v>12290</v>
      </c>
      <c r="G1623" s="16" t="s">
        <v>12017</v>
      </c>
      <c r="H1623" s="17" t="n">
        <v>2.63</v>
      </c>
      <c r="I1623" s="18" t="n">
        <f aca="false">('SKU Master'!I1623-H1623)/'SKU Master'!I1623</f>
        <v>0.414253897550111</v>
      </c>
      <c r="J1623" s="16" t="n">
        <v>5</v>
      </c>
      <c r="K1623" s="19" t="n">
        <f aca="false">J1623*C1623</f>
        <v>17</v>
      </c>
      <c r="L1623" s="16" t="s">
        <v>12295</v>
      </c>
      <c r="M1623" s="16" t="s">
        <v>12292</v>
      </c>
      <c r="N1623" s="16" t="s">
        <v>12017</v>
      </c>
      <c r="O1623" s="16" t="s">
        <v>12300</v>
      </c>
      <c r="P1623" s="16" t="s">
        <v>12296</v>
      </c>
      <c r="Q1623" s="16" t="s">
        <v>12017</v>
      </c>
    </row>
    <row r="1624" customFormat="false" ht="15" hidden="false" customHeight="false" outlineLevel="0" collapsed="false">
      <c r="A1624" s="14" t="str">
        <f aca="false">'SKU Master'!A1624</f>
        <v>07-01623</v>
      </c>
      <c r="B1624" s="14" t="str">
        <f aca="false">VLOOKUP(A1624,'SKU Master'!$A:$N,6,FALSE())</f>
        <v>Redbarn Extra Virgin Coconut Oil, 24 oz</v>
      </c>
      <c r="C1624" s="15" t="n">
        <v>4.6</v>
      </c>
      <c r="D1624" s="15" t="n">
        <v>6.8</v>
      </c>
      <c r="E1624" s="15" t="n">
        <v>3.3</v>
      </c>
      <c r="F1624" s="16" t="s">
        <v>12290</v>
      </c>
      <c r="G1624" s="16" t="s">
        <v>12021</v>
      </c>
      <c r="H1624" s="17" t="n">
        <v>5.45</v>
      </c>
      <c r="I1624" s="18" t="n">
        <f aca="false">('SKU Master'!I1624-H1624)/'SKU Master'!I1624</f>
        <v>0.309252217997465</v>
      </c>
      <c r="J1624" s="16" t="n">
        <v>2</v>
      </c>
      <c r="K1624" s="19" t="n">
        <f aca="false">J1624*C1624</f>
        <v>9.2</v>
      </c>
      <c r="L1624" s="16" t="s">
        <v>12295</v>
      </c>
      <c r="M1624" s="16" t="s">
        <v>12292</v>
      </c>
      <c r="N1624" s="16" t="s">
        <v>12017</v>
      </c>
      <c r="O1624" s="16" t="s">
        <v>12300</v>
      </c>
      <c r="P1624" s="16" t="s">
        <v>12298</v>
      </c>
      <c r="Q1624" s="16" t="s">
        <v>12021</v>
      </c>
    </row>
    <row r="1625" customFormat="false" ht="15" hidden="false" customHeight="false" outlineLevel="0" collapsed="false">
      <c r="A1625" s="14" t="str">
        <f aca="false">'SKU Master'!A1625</f>
        <v>07-01624</v>
      </c>
      <c r="B1625" s="14" t="str">
        <f aca="false">VLOOKUP(A1625,'SKU Master'!$A:$N,6,FALSE())</f>
        <v>Pepperlane Extra Virgin Balsamic Vinegar, 16.9 oz</v>
      </c>
      <c r="C1625" s="15" t="n">
        <v>4.4</v>
      </c>
      <c r="D1625" s="15" t="n">
        <v>4.8</v>
      </c>
      <c r="E1625" s="15" t="n">
        <v>2.6</v>
      </c>
      <c r="F1625" s="16" t="s">
        <v>12290</v>
      </c>
      <c r="G1625" s="16" t="s">
        <v>12021</v>
      </c>
      <c r="H1625" s="17" t="n">
        <v>6.44</v>
      </c>
      <c r="I1625" s="18" t="n">
        <f aca="false">('SKU Master'!I1625-H1625)/'SKU Master'!I1625</f>
        <v>0.355355355355355</v>
      </c>
      <c r="J1625" s="16" t="n">
        <v>4</v>
      </c>
      <c r="K1625" s="19" t="n">
        <f aca="false">J1625*C1625</f>
        <v>17.6</v>
      </c>
      <c r="L1625" s="16" t="s">
        <v>12295</v>
      </c>
      <c r="M1625" s="16" t="s">
        <v>12292</v>
      </c>
      <c r="N1625" s="16" t="s">
        <v>12017</v>
      </c>
      <c r="O1625" s="16" t="s">
        <v>12300</v>
      </c>
      <c r="P1625" s="16" t="s">
        <v>12296</v>
      </c>
      <c r="Q1625" s="16" t="s">
        <v>12017</v>
      </c>
    </row>
    <row r="1626" customFormat="false" ht="15" hidden="false" customHeight="false" outlineLevel="0" collapsed="false">
      <c r="A1626" s="14" t="str">
        <f aca="false">'SKU Master'!A1626</f>
        <v>07-01625</v>
      </c>
      <c r="B1626" s="14" t="str">
        <f aca="false">VLOOKUP(A1626,'SKU Master'!$A:$N,6,FALSE())</f>
        <v>Nutgrove Coconut Oil, 16.9 oz</v>
      </c>
      <c r="C1626" s="15" t="n">
        <v>2.8</v>
      </c>
      <c r="D1626" s="15" t="n">
        <v>4.5</v>
      </c>
      <c r="E1626" s="15" t="n">
        <v>3.6</v>
      </c>
      <c r="F1626" s="16" t="s">
        <v>12290</v>
      </c>
      <c r="G1626" s="16" t="s">
        <v>12021</v>
      </c>
      <c r="H1626" s="17" t="n">
        <v>6.02</v>
      </c>
      <c r="I1626" s="18" t="n">
        <f aca="false">('SKU Master'!I1626-H1626)/'SKU Master'!I1626</f>
        <v>0.282479141835519</v>
      </c>
      <c r="J1626" s="16" t="n">
        <v>4</v>
      </c>
      <c r="K1626" s="19" t="n">
        <f aca="false">J1626*C1626</f>
        <v>11.2</v>
      </c>
      <c r="L1626" s="16" t="s">
        <v>12295</v>
      </c>
      <c r="M1626" s="16" t="s">
        <v>12292</v>
      </c>
      <c r="N1626" s="16" t="s">
        <v>12017</v>
      </c>
      <c r="O1626" s="16" t="s">
        <v>12300</v>
      </c>
      <c r="P1626" s="16" t="s">
        <v>12296</v>
      </c>
      <c r="Q1626" s="16" t="s">
        <v>12017</v>
      </c>
    </row>
    <row r="1627" customFormat="false" ht="15" hidden="false" customHeight="false" outlineLevel="0" collapsed="false">
      <c r="A1627" s="14" t="str">
        <f aca="false">'SKU Master'!A1627</f>
        <v>07-01626</v>
      </c>
      <c r="B1627" s="14" t="str">
        <f aca="false">VLOOKUP(A1627,'SKU Master'!$A:$N,6,FALSE())</f>
        <v>Redbarn Extra Virgin Sesame Oil, 24 oz</v>
      </c>
      <c r="C1627" s="15" t="n">
        <v>3.9</v>
      </c>
      <c r="D1627" s="15" t="n">
        <v>7.6</v>
      </c>
      <c r="E1627" s="15" t="n">
        <v>4.5</v>
      </c>
      <c r="F1627" s="16" t="s">
        <v>12290</v>
      </c>
      <c r="G1627" s="16" t="s">
        <v>12021</v>
      </c>
      <c r="H1627" s="17" t="n">
        <v>2.62</v>
      </c>
      <c r="I1627" s="18" t="n">
        <f aca="false">('SKU Master'!I1627-H1627)/'SKU Master'!I1627</f>
        <v>0.403189066059225</v>
      </c>
      <c r="J1627" s="16" t="n">
        <v>6</v>
      </c>
      <c r="K1627" s="19" t="n">
        <f aca="false">J1627*C1627</f>
        <v>23.4</v>
      </c>
      <c r="L1627" s="16" t="s">
        <v>12295</v>
      </c>
      <c r="M1627" s="16" t="s">
        <v>12292</v>
      </c>
      <c r="N1627" s="16" t="s">
        <v>12017</v>
      </c>
      <c r="O1627" s="16" t="s">
        <v>12300</v>
      </c>
      <c r="P1627" s="16" t="s">
        <v>12297</v>
      </c>
      <c r="Q1627" s="16" t="s">
        <v>12017</v>
      </c>
    </row>
    <row r="1628" customFormat="false" ht="15" hidden="false" customHeight="false" outlineLevel="0" collapsed="false">
      <c r="A1628" s="14" t="str">
        <f aca="false">'SKU Master'!A1628</f>
        <v>07-01627</v>
      </c>
      <c r="B1628" s="14" t="str">
        <f aca="false">VLOOKUP(A1628,'SKU Master'!$A:$N,6,FALSE())</f>
        <v>Wheatstone Olive Oil, 24 oz</v>
      </c>
      <c r="C1628" s="15" t="n">
        <v>2.7</v>
      </c>
      <c r="D1628" s="15" t="n">
        <v>8.2</v>
      </c>
      <c r="E1628" s="15" t="n">
        <v>4.1</v>
      </c>
      <c r="F1628" s="16" t="s">
        <v>12290</v>
      </c>
      <c r="G1628" s="16" t="s">
        <v>12021</v>
      </c>
      <c r="H1628" s="17" t="n">
        <v>6.86</v>
      </c>
      <c r="I1628" s="18" t="n">
        <f aca="false">('SKU Master'!I1628-H1628)/'SKU Master'!I1628</f>
        <v>0.313313313313313</v>
      </c>
      <c r="J1628" s="16" t="n">
        <v>3</v>
      </c>
      <c r="K1628" s="19" t="n">
        <f aca="false">J1628*C1628</f>
        <v>8.1</v>
      </c>
      <c r="L1628" s="16" t="s">
        <v>12295</v>
      </c>
      <c r="M1628" s="16" t="s">
        <v>12292</v>
      </c>
      <c r="N1628" s="16" t="s">
        <v>12017</v>
      </c>
      <c r="O1628" s="16" t="s">
        <v>12300</v>
      </c>
      <c r="P1628" s="16" t="s">
        <v>12298</v>
      </c>
      <c r="Q1628" s="16" t="s">
        <v>12017</v>
      </c>
    </row>
    <row r="1629" customFormat="false" ht="15" hidden="false" customHeight="false" outlineLevel="0" collapsed="false">
      <c r="A1629" s="14" t="str">
        <f aca="false">'SKU Master'!A1629</f>
        <v>07-01628</v>
      </c>
      <c r="B1629" s="14" t="str">
        <f aca="false">VLOOKUP(A1629,'SKU Master'!$A:$N,6,FALSE())</f>
        <v>Wheatstone Extra Virgin Coconut Oil, 24 oz</v>
      </c>
      <c r="C1629" s="15" t="n">
        <v>3.1</v>
      </c>
      <c r="D1629" s="15" t="n">
        <v>8.3</v>
      </c>
      <c r="E1629" s="15" t="n">
        <v>2.9</v>
      </c>
      <c r="F1629" s="16" t="s">
        <v>12290</v>
      </c>
      <c r="G1629" s="16" t="s">
        <v>12017</v>
      </c>
      <c r="H1629" s="17" t="n">
        <v>3.09</v>
      </c>
      <c r="I1629" s="18" t="n">
        <f aca="false">('SKU Master'!I1629-H1629)/'SKU Master'!I1629</f>
        <v>0.311804008908686</v>
      </c>
      <c r="J1629" s="16" t="n">
        <v>3</v>
      </c>
      <c r="K1629" s="19" t="n">
        <f aca="false">J1629*C1629</f>
        <v>9.3</v>
      </c>
      <c r="L1629" s="16" t="s">
        <v>12295</v>
      </c>
      <c r="M1629" s="16" t="s">
        <v>12292</v>
      </c>
      <c r="N1629" s="16" t="s">
        <v>12017</v>
      </c>
      <c r="O1629" s="16" t="s">
        <v>12300</v>
      </c>
      <c r="P1629" s="16" t="s">
        <v>12296</v>
      </c>
      <c r="Q1629" s="16" t="s">
        <v>12017</v>
      </c>
    </row>
    <row r="1630" customFormat="false" ht="15" hidden="false" customHeight="false" outlineLevel="0" collapsed="false">
      <c r="A1630" s="14" t="str">
        <f aca="false">'SKU Master'!A1630</f>
        <v>07-01629</v>
      </c>
      <c r="B1630" s="14" t="str">
        <f aca="false">VLOOKUP(A1630,'SKU Master'!$A:$N,6,FALSE())</f>
        <v>Thrift Row Extra Virgin White Vinegar, 48 oz</v>
      </c>
      <c r="C1630" s="15" t="n">
        <v>3.4</v>
      </c>
      <c r="D1630" s="15" t="n">
        <v>4</v>
      </c>
      <c r="E1630" s="15" t="n">
        <v>3.9</v>
      </c>
      <c r="F1630" s="16" t="s">
        <v>12290</v>
      </c>
      <c r="G1630" s="16" t="s">
        <v>12017</v>
      </c>
      <c r="H1630" s="17" t="n">
        <v>4.32</v>
      </c>
      <c r="I1630" s="18" t="n">
        <f aca="false">('SKU Master'!I1630-H1630)/'SKU Master'!I1630</f>
        <v>0.478890229191797</v>
      </c>
      <c r="J1630" s="16" t="n">
        <v>5</v>
      </c>
      <c r="K1630" s="19" t="n">
        <f aca="false">J1630*C1630</f>
        <v>17</v>
      </c>
      <c r="L1630" s="16" t="s">
        <v>12295</v>
      </c>
      <c r="M1630" s="16" t="s">
        <v>12292</v>
      </c>
      <c r="N1630" s="16" t="s">
        <v>12017</v>
      </c>
      <c r="O1630" s="16" t="s">
        <v>12300</v>
      </c>
      <c r="P1630" s="16" t="s">
        <v>12296</v>
      </c>
      <c r="Q1630" s="16" t="s">
        <v>12017</v>
      </c>
    </row>
    <row r="1631" customFormat="false" ht="15" hidden="false" customHeight="false" outlineLevel="0" collapsed="false">
      <c r="A1631" s="14" t="str">
        <f aca="false">'SKU Master'!A1631</f>
        <v>07-01630</v>
      </c>
      <c r="B1631" s="14" t="str">
        <f aca="false">VLOOKUP(A1631,'SKU Master'!$A:$N,6,FALSE())</f>
        <v>Thrift Row Organic Balsamic Vinegar, 24 oz</v>
      </c>
      <c r="C1631" s="15" t="n">
        <v>4</v>
      </c>
      <c r="D1631" s="15" t="n">
        <v>4.1</v>
      </c>
      <c r="E1631" s="15" t="n">
        <v>5</v>
      </c>
      <c r="F1631" s="16" t="s">
        <v>12290</v>
      </c>
      <c r="G1631" s="16" t="s">
        <v>12021</v>
      </c>
      <c r="H1631" s="17" t="n">
        <v>3.08</v>
      </c>
      <c r="I1631" s="18" t="n">
        <f aca="false">('SKU Master'!I1631-H1631)/'SKU Master'!I1631</f>
        <v>0.468048359240069</v>
      </c>
      <c r="J1631" s="16" t="n">
        <v>5</v>
      </c>
      <c r="K1631" s="19" t="n">
        <f aca="false">J1631*C1631</f>
        <v>20</v>
      </c>
      <c r="L1631" s="16" t="s">
        <v>12295</v>
      </c>
      <c r="M1631" s="16" t="s">
        <v>12292</v>
      </c>
      <c r="N1631" s="16" t="s">
        <v>12017</v>
      </c>
      <c r="O1631" s="16" t="s">
        <v>12300</v>
      </c>
      <c r="P1631" s="16" t="s">
        <v>12297</v>
      </c>
      <c r="Q1631" s="16" t="s">
        <v>12017</v>
      </c>
    </row>
    <row r="1632" customFormat="false" ht="15" hidden="false" customHeight="false" outlineLevel="0" collapsed="false">
      <c r="A1632" s="14" t="str">
        <f aca="false">'SKU Master'!A1632</f>
        <v>07-01631</v>
      </c>
      <c r="B1632" s="14" t="str">
        <f aca="false">VLOOKUP(A1632,'SKU Master'!$A:$N,6,FALSE())</f>
        <v>Thrift Row Extra Virgin Olive Oil, 24 oz</v>
      </c>
      <c r="C1632" s="15" t="n">
        <v>2.8</v>
      </c>
      <c r="D1632" s="15" t="n">
        <v>7.1</v>
      </c>
      <c r="E1632" s="15" t="n">
        <v>3.3</v>
      </c>
      <c r="F1632" s="16" t="s">
        <v>12290</v>
      </c>
      <c r="G1632" s="16" t="s">
        <v>12021</v>
      </c>
      <c r="H1632" s="17" t="n">
        <v>4.34</v>
      </c>
      <c r="I1632" s="18" t="n">
        <f aca="false">('SKU Master'!I1632-H1632)/'SKU Master'!I1632</f>
        <v>0.449936628643853</v>
      </c>
      <c r="J1632" s="16" t="n">
        <v>2</v>
      </c>
      <c r="K1632" s="19" t="n">
        <f aca="false">J1632*C1632</f>
        <v>5.6</v>
      </c>
      <c r="L1632" s="16" t="s">
        <v>12295</v>
      </c>
      <c r="M1632" s="16" t="s">
        <v>12292</v>
      </c>
      <c r="N1632" s="16" t="s">
        <v>12017</v>
      </c>
      <c r="O1632" s="16" t="s">
        <v>12300</v>
      </c>
      <c r="P1632" s="16" t="s">
        <v>12298</v>
      </c>
      <c r="Q1632" s="16" t="s">
        <v>12017</v>
      </c>
    </row>
    <row r="1633" customFormat="false" ht="15" hidden="false" customHeight="false" outlineLevel="0" collapsed="false">
      <c r="A1633" s="14" t="str">
        <f aca="false">'SKU Master'!A1633</f>
        <v>07-01632</v>
      </c>
      <c r="B1633" s="14" t="str">
        <f aca="false">VLOOKUP(A1633,'SKU Master'!$A:$N,6,FALSE())</f>
        <v>Harborline Organic White Vinegar, 48 oz</v>
      </c>
      <c r="C1633" s="15" t="n">
        <v>4.2</v>
      </c>
      <c r="D1633" s="15" t="n">
        <v>7.5</v>
      </c>
      <c r="E1633" s="15" t="n">
        <v>2.6</v>
      </c>
      <c r="F1633" s="16" t="s">
        <v>12290</v>
      </c>
      <c r="G1633" s="16" t="s">
        <v>12021</v>
      </c>
      <c r="H1633" s="17" t="n">
        <v>4.52</v>
      </c>
      <c r="I1633" s="18" t="n">
        <f aca="false">('SKU Master'!I1633-H1633)/'SKU Master'!I1633</f>
        <v>0.37997256515775</v>
      </c>
      <c r="J1633" s="16" t="n">
        <v>1</v>
      </c>
      <c r="K1633" s="19" t="n">
        <f aca="false">J1633*C1633</f>
        <v>4.2</v>
      </c>
      <c r="L1633" s="16" t="s">
        <v>12295</v>
      </c>
      <c r="M1633" s="16" t="s">
        <v>12292</v>
      </c>
      <c r="N1633" s="16" t="s">
        <v>12017</v>
      </c>
      <c r="O1633" s="16" t="s">
        <v>12300</v>
      </c>
      <c r="P1633" s="16" t="s">
        <v>12294</v>
      </c>
      <c r="Q1633" s="16" t="s">
        <v>12017</v>
      </c>
    </row>
    <row r="1634" customFormat="false" ht="15" hidden="false" customHeight="false" outlineLevel="0" collapsed="false">
      <c r="A1634" s="14" t="str">
        <f aca="false">'SKU Master'!A1634</f>
        <v>07-01633</v>
      </c>
      <c r="B1634" s="14" t="str">
        <f aca="false">VLOOKUP(A1634,'SKU Master'!$A:$N,6,FALSE())</f>
        <v>Harborline Extra Virgin Balsamic Vinegar, 16.9 oz</v>
      </c>
      <c r="C1634" s="15" t="n">
        <v>4.9</v>
      </c>
      <c r="D1634" s="15" t="n">
        <v>6.5</v>
      </c>
      <c r="E1634" s="15" t="n">
        <v>3.2</v>
      </c>
      <c r="F1634" s="16" t="s">
        <v>12290</v>
      </c>
      <c r="G1634" s="16" t="s">
        <v>12021</v>
      </c>
      <c r="H1634" s="17" t="n">
        <v>3.42</v>
      </c>
      <c r="I1634" s="18" t="n">
        <f aca="false">('SKU Master'!I1634-H1634)/'SKU Master'!I1634</f>
        <v>0.353497164461248</v>
      </c>
      <c r="J1634" s="16" t="n">
        <v>6</v>
      </c>
      <c r="K1634" s="19" t="n">
        <f aca="false">J1634*C1634</f>
        <v>29.4</v>
      </c>
      <c r="L1634" s="16" t="s">
        <v>12295</v>
      </c>
      <c r="M1634" s="16" t="s">
        <v>12292</v>
      </c>
      <c r="N1634" s="16" t="s">
        <v>12017</v>
      </c>
      <c r="O1634" s="16" t="s">
        <v>12300</v>
      </c>
      <c r="P1634" s="16" t="s">
        <v>12297</v>
      </c>
      <c r="Q1634" s="16" t="s">
        <v>12017</v>
      </c>
    </row>
    <row r="1635" customFormat="false" ht="15" hidden="false" customHeight="false" outlineLevel="0" collapsed="false">
      <c r="A1635" s="14" t="str">
        <f aca="false">'SKU Master'!A1635</f>
        <v>07-01634</v>
      </c>
      <c r="B1635" s="14" t="str">
        <f aca="false">VLOOKUP(A1635,'SKU Master'!$A:$N,6,FALSE())</f>
        <v>Nutgrove Canola Oil, 48 oz</v>
      </c>
      <c r="C1635" s="15" t="n">
        <v>2.8</v>
      </c>
      <c r="D1635" s="15" t="n">
        <v>6.4</v>
      </c>
      <c r="E1635" s="15" t="n">
        <v>4.7</v>
      </c>
      <c r="F1635" s="16" t="s">
        <v>12290</v>
      </c>
      <c r="G1635" s="16" t="s">
        <v>12021</v>
      </c>
      <c r="H1635" s="17" t="n">
        <v>2.81</v>
      </c>
      <c r="I1635" s="18" t="n">
        <f aca="false">('SKU Master'!I1635-H1635)/'SKU Master'!I1635</f>
        <v>0.374164810690423</v>
      </c>
      <c r="J1635" s="16" t="n">
        <v>1</v>
      </c>
      <c r="K1635" s="19" t="n">
        <f aca="false">J1635*C1635</f>
        <v>2.8</v>
      </c>
      <c r="L1635" s="16" t="s">
        <v>12291</v>
      </c>
      <c r="M1635" s="16" t="s">
        <v>12292</v>
      </c>
      <c r="N1635" s="16" t="s">
        <v>12017</v>
      </c>
      <c r="O1635" s="16" t="s">
        <v>12300</v>
      </c>
      <c r="P1635" s="16" t="s">
        <v>12294</v>
      </c>
      <c r="Q1635" s="16" t="s">
        <v>12017</v>
      </c>
    </row>
    <row r="1636" customFormat="false" ht="15" hidden="false" customHeight="false" outlineLevel="0" collapsed="false">
      <c r="A1636" s="14" t="str">
        <f aca="false">'SKU Master'!A1636</f>
        <v>07-01635</v>
      </c>
      <c r="B1636" s="14" t="str">
        <f aca="false">VLOOKUP(A1636,'SKU Master'!$A:$N,6,FALSE())</f>
        <v>Redbarn Extra Virgin Vegetable Oil, 16.9 oz</v>
      </c>
      <c r="C1636" s="15" t="n">
        <v>2.8</v>
      </c>
      <c r="D1636" s="15" t="n">
        <v>7.5</v>
      </c>
      <c r="E1636" s="15" t="n">
        <v>4.4</v>
      </c>
      <c r="F1636" s="16" t="s">
        <v>12290</v>
      </c>
      <c r="G1636" s="16" t="s">
        <v>12021</v>
      </c>
      <c r="H1636" s="17" t="n">
        <v>5.73</v>
      </c>
      <c r="I1636" s="18" t="n">
        <f aca="false">('SKU Master'!I1636-H1636)/'SKU Master'!I1636</f>
        <v>0.31704410011919</v>
      </c>
      <c r="J1636" s="16" t="n">
        <v>6</v>
      </c>
      <c r="K1636" s="19" t="n">
        <f aca="false">J1636*C1636</f>
        <v>16.8</v>
      </c>
      <c r="L1636" s="16" t="s">
        <v>12295</v>
      </c>
      <c r="M1636" s="16" t="s">
        <v>12292</v>
      </c>
      <c r="N1636" s="16" t="s">
        <v>12017</v>
      </c>
      <c r="O1636" s="16" t="s">
        <v>12300</v>
      </c>
      <c r="P1636" s="16" t="s">
        <v>12297</v>
      </c>
      <c r="Q1636" s="16" t="s">
        <v>12017</v>
      </c>
    </row>
    <row r="1637" customFormat="false" ht="15" hidden="false" customHeight="false" outlineLevel="0" collapsed="false">
      <c r="A1637" s="14" t="str">
        <f aca="false">'SKU Master'!A1637</f>
        <v>07-01636</v>
      </c>
      <c r="B1637" s="14" t="str">
        <f aca="false">VLOOKUP(A1637,'SKU Master'!$A:$N,6,FALSE())</f>
        <v>Redbarn Apple Cider Vinegar, 24 oz</v>
      </c>
      <c r="C1637" s="15" t="n">
        <v>3.3</v>
      </c>
      <c r="D1637" s="15" t="n">
        <v>8.9</v>
      </c>
      <c r="E1637" s="15" t="n">
        <v>4.8</v>
      </c>
      <c r="F1637" s="16" t="s">
        <v>12290</v>
      </c>
      <c r="G1637" s="16" t="s">
        <v>12021</v>
      </c>
      <c r="H1637" s="17" t="n">
        <v>3.77</v>
      </c>
      <c r="I1637" s="18" t="n">
        <f aca="false">('SKU Master'!I1637-H1637)/'SKU Master'!I1637</f>
        <v>0.359932088285229</v>
      </c>
      <c r="J1637" s="16" t="n">
        <v>3</v>
      </c>
      <c r="K1637" s="19" t="n">
        <f aca="false">J1637*C1637</f>
        <v>9.9</v>
      </c>
      <c r="L1637" s="16" t="s">
        <v>12295</v>
      </c>
      <c r="M1637" s="16" t="s">
        <v>12292</v>
      </c>
      <c r="N1637" s="16" t="s">
        <v>12017</v>
      </c>
      <c r="O1637" s="16" t="s">
        <v>12300</v>
      </c>
      <c r="P1637" s="16" t="s">
        <v>12296</v>
      </c>
      <c r="Q1637" s="16" t="s">
        <v>12017</v>
      </c>
    </row>
    <row r="1638" customFormat="false" ht="15" hidden="false" customHeight="false" outlineLevel="0" collapsed="false">
      <c r="A1638" s="14" t="str">
        <f aca="false">'SKU Master'!A1638</f>
        <v>07-01637</v>
      </c>
      <c r="B1638" s="14" t="str">
        <f aca="false">VLOOKUP(A1638,'SKU Master'!$A:$N,6,FALSE())</f>
        <v>Nutgrove Organic Coconut Oil, 48 oz</v>
      </c>
      <c r="C1638" s="15" t="n">
        <v>3.6</v>
      </c>
      <c r="D1638" s="15" t="n">
        <v>8.6</v>
      </c>
      <c r="E1638" s="15" t="n">
        <v>3.4</v>
      </c>
      <c r="F1638" s="16" t="s">
        <v>12290</v>
      </c>
      <c r="G1638" s="16" t="s">
        <v>12021</v>
      </c>
      <c r="H1638" s="17" t="n">
        <v>3.25</v>
      </c>
      <c r="I1638" s="18" t="n">
        <f aca="false">('SKU Master'!I1638-H1638)/'SKU Master'!I1638</f>
        <v>0.335378323108384</v>
      </c>
      <c r="J1638" s="16" t="n">
        <v>3</v>
      </c>
      <c r="K1638" s="19" t="n">
        <f aca="false">J1638*C1638</f>
        <v>10.8</v>
      </c>
      <c r="L1638" s="16" t="s">
        <v>12295</v>
      </c>
      <c r="M1638" s="16" t="s">
        <v>12292</v>
      </c>
      <c r="N1638" s="16" t="s">
        <v>12017</v>
      </c>
      <c r="O1638" s="16" t="s">
        <v>12300</v>
      </c>
      <c r="P1638" s="16" t="s">
        <v>12296</v>
      </c>
      <c r="Q1638" s="16" t="s">
        <v>12017</v>
      </c>
    </row>
    <row r="1639" customFormat="false" ht="15" hidden="false" customHeight="false" outlineLevel="0" collapsed="false">
      <c r="A1639" s="14" t="str">
        <f aca="false">'SKU Master'!A1639</f>
        <v>07-01638</v>
      </c>
      <c r="B1639" s="14" t="str">
        <f aca="false">VLOOKUP(A1639,'SKU Master'!$A:$N,6,FALSE())</f>
        <v>Orchard Spread Organic Canola Oil, 48 oz</v>
      </c>
      <c r="C1639" s="15" t="n">
        <v>5</v>
      </c>
      <c r="D1639" s="15" t="n">
        <v>8.2</v>
      </c>
      <c r="E1639" s="15" t="n">
        <v>4.3</v>
      </c>
      <c r="F1639" s="16" t="s">
        <v>12290</v>
      </c>
      <c r="G1639" s="16" t="s">
        <v>12017</v>
      </c>
      <c r="H1639" s="17" t="n">
        <v>6.13</v>
      </c>
      <c r="I1639" s="18" t="n">
        <f aca="false">('SKU Master'!I1639-H1639)/'SKU Master'!I1639</f>
        <v>0.347177848775293</v>
      </c>
      <c r="J1639" s="16" t="n">
        <v>4</v>
      </c>
      <c r="K1639" s="19" t="n">
        <f aca="false">J1639*C1639</f>
        <v>20</v>
      </c>
      <c r="L1639" s="16" t="s">
        <v>12295</v>
      </c>
      <c r="M1639" s="16" t="s">
        <v>12292</v>
      </c>
      <c r="N1639" s="16" t="s">
        <v>12017</v>
      </c>
      <c r="O1639" s="16" t="s">
        <v>12300</v>
      </c>
      <c r="P1639" s="16" t="s">
        <v>12296</v>
      </c>
      <c r="Q1639" s="16" t="s">
        <v>12017</v>
      </c>
    </row>
    <row r="1640" customFormat="false" ht="15" hidden="false" customHeight="false" outlineLevel="0" collapsed="false">
      <c r="A1640" s="14" t="str">
        <f aca="false">'SKU Master'!A1640</f>
        <v>07-01639</v>
      </c>
      <c r="B1640" s="14" t="str">
        <f aca="false">VLOOKUP(A1640,'SKU Master'!$A:$N,6,FALSE())</f>
        <v>Wheatstone Sesame Oil, 48 oz</v>
      </c>
      <c r="C1640" s="15" t="n">
        <v>4</v>
      </c>
      <c r="D1640" s="15" t="n">
        <v>7.4</v>
      </c>
      <c r="E1640" s="15" t="n">
        <v>4.2</v>
      </c>
      <c r="F1640" s="16" t="s">
        <v>12290</v>
      </c>
      <c r="G1640" s="16" t="s">
        <v>12021</v>
      </c>
      <c r="H1640" s="17" t="n">
        <v>7.08</v>
      </c>
      <c r="I1640" s="18" t="n">
        <f aca="false">('SKU Master'!I1640-H1640)/'SKU Master'!I1640</f>
        <v>0.28412537917088</v>
      </c>
      <c r="J1640" s="16" t="n">
        <v>2</v>
      </c>
      <c r="K1640" s="19" t="n">
        <f aca="false">J1640*C1640</f>
        <v>8</v>
      </c>
      <c r="L1640" s="16" t="s">
        <v>12295</v>
      </c>
      <c r="M1640" s="16" t="s">
        <v>12292</v>
      </c>
      <c r="N1640" s="16" t="s">
        <v>12017</v>
      </c>
      <c r="O1640" s="16" t="s">
        <v>12300</v>
      </c>
      <c r="P1640" s="16" t="s">
        <v>12294</v>
      </c>
      <c r="Q1640" s="16" t="s">
        <v>12017</v>
      </c>
    </row>
    <row r="1641" customFormat="false" ht="15" hidden="false" customHeight="false" outlineLevel="0" collapsed="false">
      <c r="A1641" s="14" t="str">
        <f aca="false">'SKU Master'!A1641</f>
        <v>07-01640</v>
      </c>
      <c r="B1641" s="14" t="str">
        <f aca="false">VLOOKUP(A1641,'SKU Master'!$A:$N,6,FALSE())</f>
        <v>Nutgrove Vegetable Oil, 48 oz</v>
      </c>
      <c r="C1641" s="15" t="n">
        <v>3.8</v>
      </c>
      <c r="D1641" s="15" t="n">
        <v>4.3</v>
      </c>
      <c r="E1641" s="15" t="n">
        <v>4.6</v>
      </c>
      <c r="F1641" s="16" t="s">
        <v>12290</v>
      </c>
      <c r="G1641" s="16" t="s">
        <v>12017</v>
      </c>
      <c r="H1641" s="17" t="n">
        <v>4.13</v>
      </c>
      <c r="I1641" s="18" t="n">
        <f aca="false">('SKU Master'!I1641-H1641)/'SKU Master'!I1641</f>
        <v>0.363636363636364</v>
      </c>
      <c r="J1641" s="16" t="n">
        <v>5</v>
      </c>
      <c r="K1641" s="19" t="n">
        <f aca="false">J1641*C1641</f>
        <v>19</v>
      </c>
      <c r="L1641" s="16" t="s">
        <v>12295</v>
      </c>
      <c r="M1641" s="16" t="s">
        <v>12292</v>
      </c>
      <c r="N1641" s="16" t="s">
        <v>12017</v>
      </c>
      <c r="O1641" s="16" t="s">
        <v>12300</v>
      </c>
      <c r="P1641" s="16" t="s">
        <v>12297</v>
      </c>
      <c r="Q1641" s="16" t="s">
        <v>12017</v>
      </c>
    </row>
    <row r="1642" customFormat="false" ht="15" hidden="false" customHeight="false" outlineLevel="0" collapsed="false">
      <c r="A1642" s="14" t="str">
        <f aca="false">'SKU Master'!A1642</f>
        <v>07-01641</v>
      </c>
      <c r="B1642" s="14" t="str">
        <f aca="false">VLOOKUP(A1642,'SKU Master'!$A:$N,6,FALSE())</f>
        <v>Pepperlane Balsamic Vinegar, 48 oz</v>
      </c>
      <c r="C1642" s="15" t="n">
        <v>3.6</v>
      </c>
      <c r="D1642" s="15" t="n">
        <v>6.6</v>
      </c>
      <c r="E1642" s="15" t="n">
        <v>3</v>
      </c>
      <c r="F1642" s="16" t="s">
        <v>12290</v>
      </c>
      <c r="G1642" s="16" t="s">
        <v>12021</v>
      </c>
      <c r="H1642" s="17" t="n">
        <v>2.86</v>
      </c>
      <c r="I1642" s="18" t="n">
        <f aca="false">('SKU Master'!I1642-H1642)/'SKU Master'!I1642</f>
        <v>0.363028953229399</v>
      </c>
      <c r="J1642" s="16" t="n">
        <v>3</v>
      </c>
      <c r="K1642" s="19" t="n">
        <f aca="false">J1642*C1642</f>
        <v>10.8</v>
      </c>
      <c r="L1642" s="16" t="s">
        <v>12295</v>
      </c>
      <c r="M1642" s="16" t="s">
        <v>12292</v>
      </c>
      <c r="N1642" s="16" t="s">
        <v>12017</v>
      </c>
      <c r="O1642" s="16" t="s">
        <v>12300</v>
      </c>
      <c r="P1642" s="16" t="s">
        <v>12298</v>
      </c>
      <c r="Q1642" s="16" t="s">
        <v>12017</v>
      </c>
    </row>
    <row r="1643" customFormat="false" ht="15" hidden="false" customHeight="false" outlineLevel="0" collapsed="false">
      <c r="A1643" s="14" t="str">
        <f aca="false">'SKU Master'!A1643</f>
        <v>07-01642</v>
      </c>
      <c r="B1643" s="14" t="str">
        <f aca="false">VLOOKUP(A1643,'SKU Master'!$A:$N,6,FALSE())</f>
        <v>Harborline Organic Coconut Oil, 24 oz</v>
      </c>
      <c r="C1643" s="15" t="n">
        <v>4.7</v>
      </c>
      <c r="D1643" s="15" t="n">
        <v>7</v>
      </c>
      <c r="E1643" s="15" t="n">
        <v>4</v>
      </c>
      <c r="F1643" s="16" t="s">
        <v>12290</v>
      </c>
      <c r="G1643" s="16" t="s">
        <v>12017</v>
      </c>
      <c r="H1643" s="17" t="n">
        <v>3.79</v>
      </c>
      <c r="I1643" s="18" t="n">
        <f aca="false">('SKU Master'!I1643-H1643)/'SKU Master'!I1643</f>
        <v>0.449927431059507</v>
      </c>
      <c r="J1643" s="16" t="n">
        <v>3</v>
      </c>
      <c r="K1643" s="19" t="n">
        <f aca="false">J1643*C1643</f>
        <v>14.1</v>
      </c>
      <c r="L1643" s="16" t="s">
        <v>12299</v>
      </c>
      <c r="M1643" s="16" t="s">
        <v>12292</v>
      </c>
      <c r="N1643" s="16" t="s">
        <v>12017</v>
      </c>
      <c r="O1643" s="16" t="s">
        <v>12300</v>
      </c>
      <c r="P1643" s="16" t="s">
        <v>12298</v>
      </c>
      <c r="Q1643" s="16" t="s">
        <v>12017</v>
      </c>
    </row>
    <row r="1644" customFormat="false" ht="15" hidden="false" customHeight="false" outlineLevel="0" collapsed="false">
      <c r="A1644" s="14" t="str">
        <f aca="false">'SKU Master'!A1644</f>
        <v>07-01643</v>
      </c>
      <c r="B1644" s="14" t="str">
        <f aca="false">VLOOKUP(A1644,'SKU Master'!$A:$N,6,FALSE())</f>
        <v>Redbarn Extra Virgin Vegetable Oil, 48 oz</v>
      </c>
      <c r="C1644" s="15" t="n">
        <v>3.5</v>
      </c>
      <c r="D1644" s="15" t="n">
        <v>6.1</v>
      </c>
      <c r="E1644" s="15" t="n">
        <v>4.5</v>
      </c>
      <c r="F1644" s="16" t="s">
        <v>12290</v>
      </c>
      <c r="G1644" s="16" t="s">
        <v>12017</v>
      </c>
      <c r="H1644" s="17" t="n">
        <v>4.57</v>
      </c>
      <c r="I1644" s="18" t="n">
        <f aca="false">('SKU Master'!I1644-H1644)/'SKU Master'!I1644</f>
        <v>0.34620886981402</v>
      </c>
      <c r="J1644" s="16" t="n">
        <v>4</v>
      </c>
      <c r="K1644" s="19" t="n">
        <f aca="false">J1644*C1644</f>
        <v>14</v>
      </c>
      <c r="L1644" s="16" t="s">
        <v>12295</v>
      </c>
      <c r="M1644" s="16" t="s">
        <v>12292</v>
      </c>
      <c r="N1644" s="16" t="s">
        <v>12017</v>
      </c>
      <c r="O1644" s="16" t="s">
        <v>12300</v>
      </c>
      <c r="P1644" s="16" t="s">
        <v>12296</v>
      </c>
      <c r="Q1644" s="16" t="s">
        <v>12017</v>
      </c>
    </row>
    <row r="1645" customFormat="false" ht="15" hidden="false" customHeight="false" outlineLevel="0" collapsed="false">
      <c r="A1645" s="14" t="str">
        <f aca="false">'SKU Master'!A1645</f>
        <v>07-01644</v>
      </c>
      <c r="B1645" s="14" t="str">
        <f aca="false">VLOOKUP(A1645,'SKU Master'!$A:$N,6,FALSE())</f>
        <v>Golden Grain Co. Organic Apple Cider Vinegar, 16.9 oz</v>
      </c>
      <c r="C1645" s="15" t="n">
        <v>4</v>
      </c>
      <c r="D1645" s="15" t="n">
        <v>5.3</v>
      </c>
      <c r="E1645" s="15" t="n">
        <v>4.4</v>
      </c>
      <c r="F1645" s="16" t="s">
        <v>12290</v>
      </c>
      <c r="G1645" s="16" t="s">
        <v>12021</v>
      </c>
      <c r="H1645" s="17" t="n">
        <v>3.9</v>
      </c>
      <c r="I1645" s="18" t="n">
        <f aca="false">('SKU Master'!I1645-H1645)/'SKU Master'!I1645</f>
        <v>0.33786078098472</v>
      </c>
      <c r="J1645" s="16" t="n">
        <v>5</v>
      </c>
      <c r="K1645" s="19" t="n">
        <f aca="false">J1645*C1645</f>
        <v>20</v>
      </c>
      <c r="L1645" s="16" t="s">
        <v>12295</v>
      </c>
      <c r="M1645" s="16" t="s">
        <v>12292</v>
      </c>
      <c r="N1645" s="16" t="s">
        <v>12017</v>
      </c>
      <c r="O1645" s="16" t="s">
        <v>12300</v>
      </c>
      <c r="P1645" s="16" t="s">
        <v>12297</v>
      </c>
      <c r="Q1645" s="16" t="s">
        <v>12017</v>
      </c>
    </row>
    <row r="1646" customFormat="false" ht="15" hidden="false" customHeight="false" outlineLevel="0" collapsed="false">
      <c r="A1646" s="14" t="str">
        <f aca="false">'SKU Master'!A1646</f>
        <v>07-01645</v>
      </c>
      <c r="B1646" s="14" t="str">
        <f aca="false">VLOOKUP(A1646,'SKU Master'!$A:$N,6,FALSE())</f>
        <v>Orchard Spread Extra Virgin Coconut Oil, 24 oz</v>
      </c>
      <c r="C1646" s="15" t="n">
        <v>4.6</v>
      </c>
      <c r="D1646" s="15" t="n">
        <v>4.4</v>
      </c>
      <c r="E1646" s="15" t="n">
        <v>4.3</v>
      </c>
      <c r="F1646" s="16" t="s">
        <v>12290</v>
      </c>
      <c r="G1646" s="16" t="s">
        <v>12021</v>
      </c>
      <c r="H1646" s="17" t="n">
        <v>3.45</v>
      </c>
      <c r="I1646" s="18" t="n">
        <f aca="false">('SKU Master'!I1646-H1646)/'SKU Master'!I1646</f>
        <v>0.347826086956522</v>
      </c>
      <c r="J1646" s="16" t="n">
        <v>3</v>
      </c>
      <c r="K1646" s="19" t="n">
        <f aca="false">J1646*C1646</f>
        <v>13.8</v>
      </c>
      <c r="L1646" s="16" t="s">
        <v>12295</v>
      </c>
      <c r="M1646" s="16" t="s">
        <v>12292</v>
      </c>
      <c r="N1646" s="16" t="s">
        <v>12017</v>
      </c>
      <c r="O1646" s="16" t="s">
        <v>12300</v>
      </c>
      <c r="P1646" s="16" t="s">
        <v>12296</v>
      </c>
      <c r="Q1646" s="16" t="s">
        <v>12017</v>
      </c>
    </row>
    <row r="1647" customFormat="false" ht="15" hidden="false" customHeight="false" outlineLevel="0" collapsed="false">
      <c r="A1647" s="14" t="str">
        <f aca="false">'SKU Master'!A1647</f>
        <v>07-01646</v>
      </c>
      <c r="B1647" s="14" t="str">
        <f aca="false">VLOOKUP(A1647,'SKU Master'!$A:$N,6,FALSE())</f>
        <v>Kettle Row Coconut Oil, 16.9 oz</v>
      </c>
      <c r="C1647" s="15" t="n">
        <v>2.8</v>
      </c>
      <c r="D1647" s="15" t="n">
        <v>8.1</v>
      </c>
      <c r="E1647" s="15" t="n">
        <v>3.1</v>
      </c>
      <c r="F1647" s="16" t="s">
        <v>12290</v>
      </c>
      <c r="G1647" s="16" t="s">
        <v>12017</v>
      </c>
      <c r="H1647" s="17" t="n">
        <v>6.64</v>
      </c>
      <c r="I1647" s="18" t="n">
        <f aca="false">('SKU Master'!I1647-H1647)/'SKU Master'!I1647</f>
        <v>0.300316122233931</v>
      </c>
      <c r="J1647" s="16" t="n">
        <v>4</v>
      </c>
      <c r="K1647" s="19" t="n">
        <f aca="false">J1647*C1647</f>
        <v>11.2</v>
      </c>
      <c r="L1647" s="16" t="s">
        <v>12295</v>
      </c>
      <c r="M1647" s="16" t="s">
        <v>12292</v>
      </c>
      <c r="N1647" s="16" t="s">
        <v>12017</v>
      </c>
      <c r="O1647" s="16" t="s">
        <v>12300</v>
      </c>
      <c r="P1647" s="16" t="s">
        <v>12296</v>
      </c>
      <c r="Q1647" s="16" t="s">
        <v>12017</v>
      </c>
    </row>
    <row r="1648" customFormat="false" ht="15" hidden="false" customHeight="false" outlineLevel="0" collapsed="false">
      <c r="A1648" s="14" t="str">
        <f aca="false">'SKU Master'!A1648</f>
        <v>07-01647</v>
      </c>
      <c r="B1648" s="14" t="str">
        <f aca="false">VLOOKUP(A1648,'SKU Master'!$A:$N,6,FALSE())</f>
        <v>Nutgrove Extra Virgin Coconut Oil, 16.9 oz</v>
      </c>
      <c r="C1648" s="15" t="n">
        <v>4.7</v>
      </c>
      <c r="D1648" s="15" t="n">
        <v>8.6</v>
      </c>
      <c r="E1648" s="15" t="n">
        <v>4.3</v>
      </c>
      <c r="F1648" s="16" t="s">
        <v>12290</v>
      </c>
      <c r="G1648" s="16" t="s">
        <v>12021</v>
      </c>
      <c r="H1648" s="17" t="n">
        <v>3.78</v>
      </c>
      <c r="I1648" s="18" t="n">
        <f aca="false">('SKU Master'!I1648-H1648)/'SKU Master'!I1648</f>
        <v>0.368948247078464</v>
      </c>
      <c r="J1648" s="16" t="n">
        <v>4</v>
      </c>
      <c r="K1648" s="19" t="n">
        <f aca="false">J1648*C1648</f>
        <v>18.8</v>
      </c>
      <c r="L1648" s="16" t="s">
        <v>12299</v>
      </c>
      <c r="M1648" s="16" t="s">
        <v>12292</v>
      </c>
      <c r="N1648" s="16" t="s">
        <v>12017</v>
      </c>
      <c r="O1648" s="16" t="s">
        <v>12300</v>
      </c>
      <c r="P1648" s="16" t="s">
        <v>12296</v>
      </c>
      <c r="Q1648" s="16" t="s">
        <v>12017</v>
      </c>
    </row>
    <row r="1649" customFormat="false" ht="15" hidden="false" customHeight="false" outlineLevel="0" collapsed="false">
      <c r="A1649" s="14" t="str">
        <f aca="false">'SKU Master'!A1649</f>
        <v>07-01648</v>
      </c>
      <c r="B1649" s="14" t="str">
        <f aca="false">VLOOKUP(A1649,'SKU Master'!$A:$N,6,FALSE())</f>
        <v>Kettle Row Organic Sesame Oil, 16.9 oz</v>
      </c>
      <c r="C1649" s="15" t="n">
        <v>3.4</v>
      </c>
      <c r="D1649" s="15" t="n">
        <v>6.4</v>
      </c>
      <c r="E1649" s="15" t="n">
        <v>4.7</v>
      </c>
      <c r="F1649" s="16" t="s">
        <v>12290</v>
      </c>
      <c r="G1649" s="16" t="s">
        <v>12021</v>
      </c>
      <c r="H1649" s="17" t="n">
        <v>5.71</v>
      </c>
      <c r="I1649" s="18" t="n">
        <f aca="false">('SKU Master'!I1649-H1649)/'SKU Master'!I1649</f>
        <v>0.31942789034565</v>
      </c>
      <c r="J1649" s="16" t="n">
        <v>4</v>
      </c>
      <c r="K1649" s="19" t="n">
        <f aca="false">J1649*C1649</f>
        <v>13.6</v>
      </c>
      <c r="L1649" s="16" t="s">
        <v>12295</v>
      </c>
      <c r="M1649" s="16" t="s">
        <v>12292</v>
      </c>
      <c r="N1649" s="16" t="s">
        <v>12017</v>
      </c>
      <c r="O1649" s="16" t="s">
        <v>12300</v>
      </c>
      <c r="P1649" s="16" t="s">
        <v>12296</v>
      </c>
      <c r="Q1649" s="16" t="s">
        <v>12017</v>
      </c>
    </row>
    <row r="1650" customFormat="false" ht="15" hidden="false" customHeight="false" outlineLevel="0" collapsed="false">
      <c r="A1650" s="14" t="str">
        <f aca="false">'SKU Master'!A1650</f>
        <v>07-01649</v>
      </c>
      <c r="B1650" s="14" t="str">
        <f aca="false">VLOOKUP(A1650,'SKU Master'!$A:$N,6,FALSE())</f>
        <v>Roastport Extra Virgin Vegetable Oil, 16.9 oz</v>
      </c>
      <c r="C1650" s="15" t="n">
        <v>3.2</v>
      </c>
      <c r="D1650" s="15" t="n">
        <v>5.3</v>
      </c>
      <c r="E1650" s="15" t="n">
        <v>2.5</v>
      </c>
      <c r="F1650" s="16" t="s">
        <v>12290</v>
      </c>
      <c r="G1650" s="16" t="s">
        <v>12017</v>
      </c>
      <c r="H1650" s="17" t="n">
        <v>3.06</v>
      </c>
      <c r="I1650" s="18" t="n">
        <f aca="false">('SKU Master'!I1650-H1650)/'SKU Master'!I1650</f>
        <v>0.318485523385301</v>
      </c>
      <c r="J1650" s="16" t="n">
        <v>2</v>
      </c>
      <c r="K1650" s="19" t="n">
        <f aca="false">J1650*C1650</f>
        <v>6.4</v>
      </c>
      <c r="L1650" s="16" t="s">
        <v>12295</v>
      </c>
      <c r="M1650" s="16" t="s">
        <v>12292</v>
      </c>
      <c r="N1650" s="16" t="s">
        <v>12017</v>
      </c>
      <c r="O1650" s="16" t="s">
        <v>12300</v>
      </c>
      <c r="P1650" s="16" t="s">
        <v>12294</v>
      </c>
      <c r="Q1650" s="16" t="s">
        <v>12017</v>
      </c>
    </row>
    <row r="1651" customFormat="false" ht="15" hidden="false" customHeight="false" outlineLevel="0" collapsed="false">
      <c r="A1651" s="14" t="str">
        <f aca="false">'SKU Master'!A1651</f>
        <v>07-01650</v>
      </c>
      <c r="B1651" s="14" t="str">
        <f aca="false">VLOOKUP(A1651,'SKU Master'!$A:$N,6,FALSE())</f>
        <v>Redbarn Extra Virgin Coconut Oil, 48 oz</v>
      </c>
      <c r="C1651" s="15" t="n">
        <v>3.7</v>
      </c>
      <c r="D1651" s="15" t="n">
        <v>5.8</v>
      </c>
      <c r="E1651" s="15" t="n">
        <v>4</v>
      </c>
      <c r="F1651" s="16" t="s">
        <v>12290</v>
      </c>
      <c r="G1651" s="16" t="s">
        <v>12017</v>
      </c>
      <c r="H1651" s="17" t="n">
        <v>4.09</v>
      </c>
      <c r="I1651" s="18" t="n">
        <f aca="false">('SKU Master'!I1651-H1651)/'SKU Master'!I1651</f>
        <v>0.317195325542571</v>
      </c>
      <c r="J1651" s="16" t="n">
        <v>2</v>
      </c>
      <c r="K1651" s="19" t="n">
        <f aca="false">J1651*C1651</f>
        <v>7.4</v>
      </c>
      <c r="L1651" s="16" t="s">
        <v>12291</v>
      </c>
      <c r="M1651" s="16" t="s">
        <v>12292</v>
      </c>
      <c r="N1651" s="16" t="s">
        <v>12017</v>
      </c>
      <c r="O1651" s="16" t="s">
        <v>12300</v>
      </c>
      <c r="P1651" s="16" t="s">
        <v>12294</v>
      </c>
      <c r="Q1651" s="16" t="s">
        <v>12017</v>
      </c>
    </row>
    <row r="1652" customFormat="false" ht="15" hidden="false" customHeight="false" outlineLevel="0" collapsed="false">
      <c r="A1652" s="14" t="str">
        <f aca="false">'SKU Master'!A1652</f>
        <v>07-01651</v>
      </c>
      <c r="B1652" s="14" t="str">
        <f aca="false">VLOOKUP(A1652,'SKU Master'!$A:$N,6,FALSE())</f>
        <v>Harborline Apple Cider Vinegar, 48 oz</v>
      </c>
      <c r="C1652" s="15" t="n">
        <v>3.7</v>
      </c>
      <c r="D1652" s="15" t="n">
        <v>4.3</v>
      </c>
      <c r="E1652" s="15" t="n">
        <v>4.8</v>
      </c>
      <c r="F1652" s="16" t="s">
        <v>12290</v>
      </c>
      <c r="G1652" s="16" t="s">
        <v>12021</v>
      </c>
      <c r="H1652" s="17" t="n">
        <v>3.83</v>
      </c>
      <c r="I1652" s="18" t="n">
        <f aca="false">('SKU Master'!I1652-H1652)/'SKU Master'!I1652</f>
        <v>0.444121915820029</v>
      </c>
      <c r="J1652" s="16" t="n">
        <v>2</v>
      </c>
      <c r="K1652" s="19" t="n">
        <f aca="false">J1652*C1652</f>
        <v>7.4</v>
      </c>
      <c r="L1652" s="16" t="s">
        <v>12295</v>
      </c>
      <c r="M1652" s="16" t="s">
        <v>12292</v>
      </c>
      <c r="N1652" s="16" t="s">
        <v>12017</v>
      </c>
      <c r="O1652" s="16" t="s">
        <v>12300</v>
      </c>
      <c r="P1652" s="16" t="s">
        <v>12298</v>
      </c>
      <c r="Q1652" s="16" t="s">
        <v>12017</v>
      </c>
    </row>
    <row r="1653" customFormat="false" ht="15" hidden="false" customHeight="false" outlineLevel="0" collapsed="false">
      <c r="A1653" s="14" t="str">
        <f aca="false">'SKU Master'!A1653</f>
        <v>07-01652</v>
      </c>
      <c r="B1653" s="14" t="str">
        <f aca="false">VLOOKUP(A1653,'SKU Master'!$A:$N,6,FALSE())</f>
        <v>Wheatstone Extra Virgin Apple Cider Vinegar, 24 oz</v>
      </c>
      <c r="C1653" s="15" t="n">
        <v>3</v>
      </c>
      <c r="D1653" s="15" t="n">
        <v>8.8</v>
      </c>
      <c r="E1653" s="15" t="n">
        <v>3.7</v>
      </c>
      <c r="F1653" s="16" t="s">
        <v>12290</v>
      </c>
      <c r="G1653" s="16" t="s">
        <v>12017</v>
      </c>
      <c r="H1653" s="17" t="n">
        <v>2.15</v>
      </c>
      <c r="I1653" s="18" t="n">
        <f aca="false">('SKU Master'!I1653-H1653)/'SKU Master'!I1653</f>
        <v>0.346504559270517</v>
      </c>
      <c r="J1653" s="16" t="n">
        <v>3</v>
      </c>
      <c r="K1653" s="19" t="n">
        <f aca="false">J1653*C1653</f>
        <v>9</v>
      </c>
      <c r="L1653" s="16" t="s">
        <v>12295</v>
      </c>
      <c r="M1653" s="16" t="s">
        <v>12292</v>
      </c>
      <c r="N1653" s="16" t="s">
        <v>12017</v>
      </c>
      <c r="O1653" s="16" t="s">
        <v>12300</v>
      </c>
      <c r="P1653" s="16" t="s">
        <v>12298</v>
      </c>
      <c r="Q1653" s="16" t="s">
        <v>12017</v>
      </c>
    </row>
    <row r="1654" customFormat="false" ht="15" hidden="false" customHeight="false" outlineLevel="0" collapsed="false">
      <c r="A1654" s="14" t="str">
        <f aca="false">'SKU Master'!A1654</f>
        <v>07-01653</v>
      </c>
      <c r="B1654" s="14" t="str">
        <f aca="false">VLOOKUP(A1654,'SKU Master'!$A:$N,6,FALSE())</f>
        <v>Kettle Row Extra Virgin Coconut Oil, 16.9 oz</v>
      </c>
      <c r="C1654" s="15" t="n">
        <v>4.8</v>
      </c>
      <c r="D1654" s="15" t="n">
        <v>8.2</v>
      </c>
      <c r="E1654" s="15" t="n">
        <v>3.8</v>
      </c>
      <c r="F1654" s="16" t="s">
        <v>12290</v>
      </c>
      <c r="G1654" s="16" t="s">
        <v>12021</v>
      </c>
      <c r="H1654" s="17" t="n">
        <v>5.97</v>
      </c>
      <c r="I1654" s="18" t="n">
        <f aca="false">('SKU Master'!I1654-H1654)/'SKU Master'!I1654</f>
        <v>0.328458942632171</v>
      </c>
      <c r="J1654" s="16" t="n">
        <v>2</v>
      </c>
      <c r="K1654" s="19" t="n">
        <f aca="false">J1654*C1654</f>
        <v>9.6</v>
      </c>
      <c r="L1654" s="16" t="s">
        <v>12291</v>
      </c>
      <c r="M1654" s="16" t="s">
        <v>12292</v>
      </c>
      <c r="N1654" s="16" t="s">
        <v>12017</v>
      </c>
      <c r="O1654" s="16" t="s">
        <v>12300</v>
      </c>
      <c r="P1654" s="16" t="s">
        <v>12294</v>
      </c>
      <c r="Q1654" s="16" t="s">
        <v>12017</v>
      </c>
    </row>
    <row r="1655" customFormat="false" ht="15" hidden="false" customHeight="false" outlineLevel="0" collapsed="false">
      <c r="A1655" s="14" t="str">
        <f aca="false">'SKU Master'!A1655</f>
        <v>07-01654</v>
      </c>
      <c r="B1655" s="14" t="str">
        <f aca="false">VLOOKUP(A1655,'SKU Master'!$A:$N,6,FALSE())</f>
        <v>Roastport Extra Virgin Balsamic Vinegar, 48 oz</v>
      </c>
      <c r="C1655" s="15" t="n">
        <v>3.8</v>
      </c>
      <c r="D1655" s="15" t="n">
        <v>8.5</v>
      </c>
      <c r="E1655" s="15" t="n">
        <v>2.8</v>
      </c>
      <c r="F1655" s="16" t="s">
        <v>12290</v>
      </c>
      <c r="G1655" s="16" t="s">
        <v>12017</v>
      </c>
      <c r="H1655" s="17" t="n">
        <v>6.6</v>
      </c>
      <c r="I1655" s="18" t="n">
        <f aca="false">('SKU Master'!I1655-H1655)/'SKU Master'!I1655</f>
        <v>0.339339339339339</v>
      </c>
      <c r="J1655" s="16" t="n">
        <v>4</v>
      </c>
      <c r="K1655" s="19" t="n">
        <f aca="false">J1655*C1655</f>
        <v>15.2</v>
      </c>
      <c r="L1655" s="16" t="s">
        <v>12295</v>
      </c>
      <c r="M1655" s="16" t="s">
        <v>12292</v>
      </c>
      <c r="N1655" s="16" t="s">
        <v>12017</v>
      </c>
      <c r="O1655" s="16" t="s">
        <v>12300</v>
      </c>
      <c r="P1655" s="16" t="s">
        <v>12296</v>
      </c>
      <c r="Q1655" s="16" t="s">
        <v>12017</v>
      </c>
    </row>
    <row r="1656" customFormat="false" ht="15" hidden="false" customHeight="false" outlineLevel="0" collapsed="false">
      <c r="A1656" s="14" t="str">
        <f aca="false">'SKU Master'!A1656</f>
        <v>07-01655</v>
      </c>
      <c r="B1656" s="14" t="str">
        <f aca="false">VLOOKUP(A1656,'SKU Master'!$A:$N,6,FALSE())</f>
        <v>Golden Grain Co. Extra Virgin Canola Oil, 24 oz</v>
      </c>
      <c r="C1656" s="15" t="n">
        <v>4.4</v>
      </c>
      <c r="D1656" s="15" t="n">
        <v>4.7</v>
      </c>
      <c r="E1656" s="15" t="n">
        <v>3.7</v>
      </c>
      <c r="F1656" s="16" t="s">
        <v>12290</v>
      </c>
      <c r="G1656" s="16" t="s">
        <v>12017</v>
      </c>
      <c r="H1656" s="17" t="n">
        <v>3.8</v>
      </c>
      <c r="I1656" s="18" t="n">
        <f aca="false">('SKU Master'!I1656-H1656)/'SKU Master'!I1656</f>
        <v>0.405320813771518</v>
      </c>
      <c r="J1656" s="16" t="n">
        <v>6</v>
      </c>
      <c r="K1656" s="19" t="n">
        <f aca="false">J1656*C1656</f>
        <v>26.4</v>
      </c>
      <c r="L1656" s="16" t="s">
        <v>12295</v>
      </c>
      <c r="M1656" s="16" t="s">
        <v>12292</v>
      </c>
      <c r="N1656" s="16" t="s">
        <v>12017</v>
      </c>
      <c r="O1656" s="16" t="s">
        <v>12300</v>
      </c>
      <c r="P1656" s="16" t="s">
        <v>12297</v>
      </c>
      <c r="Q1656" s="16" t="s">
        <v>12017</v>
      </c>
    </row>
    <row r="1657" customFormat="false" ht="15" hidden="false" customHeight="false" outlineLevel="0" collapsed="false">
      <c r="A1657" s="14" t="str">
        <f aca="false">'SKU Master'!A1657</f>
        <v>07-01656</v>
      </c>
      <c r="B1657" s="14" t="str">
        <f aca="false">VLOOKUP(A1657,'SKU Master'!$A:$N,6,FALSE())</f>
        <v>Roastport Olive Oil, 48 oz</v>
      </c>
      <c r="C1657" s="15" t="n">
        <v>2.8</v>
      </c>
      <c r="D1657" s="15" t="n">
        <v>5.3</v>
      </c>
      <c r="E1657" s="15" t="n">
        <v>4.3</v>
      </c>
      <c r="F1657" s="16" t="s">
        <v>12290</v>
      </c>
      <c r="G1657" s="16" t="s">
        <v>12021</v>
      </c>
      <c r="H1657" s="17" t="n">
        <v>4.06</v>
      </c>
      <c r="I1657" s="18" t="n">
        <f aca="false">('SKU Master'!I1657-H1657)/'SKU Master'!I1657</f>
        <v>0.298791018998273</v>
      </c>
      <c r="J1657" s="16" t="n">
        <v>4</v>
      </c>
      <c r="K1657" s="19" t="n">
        <f aca="false">J1657*C1657</f>
        <v>11.2</v>
      </c>
      <c r="L1657" s="16" t="s">
        <v>12295</v>
      </c>
      <c r="M1657" s="16" t="s">
        <v>12292</v>
      </c>
      <c r="N1657" s="16" t="s">
        <v>12017</v>
      </c>
      <c r="O1657" s="16" t="s">
        <v>12300</v>
      </c>
      <c r="P1657" s="16" t="s">
        <v>12296</v>
      </c>
      <c r="Q1657" s="16" t="s">
        <v>12017</v>
      </c>
    </row>
    <row r="1658" customFormat="false" ht="15" hidden="false" customHeight="false" outlineLevel="0" collapsed="false">
      <c r="A1658" s="14" t="str">
        <f aca="false">'SKU Master'!A1658</f>
        <v>07-01657</v>
      </c>
      <c r="B1658" s="14" t="str">
        <f aca="false">VLOOKUP(A1658,'SKU Master'!$A:$N,6,FALSE())</f>
        <v>Thrift Row Organic White Vinegar, 48 oz</v>
      </c>
      <c r="C1658" s="15" t="n">
        <v>3.4</v>
      </c>
      <c r="D1658" s="15" t="n">
        <v>8</v>
      </c>
      <c r="E1658" s="15" t="n">
        <v>4.4</v>
      </c>
      <c r="F1658" s="16" t="s">
        <v>12290</v>
      </c>
      <c r="G1658" s="16" t="s">
        <v>12017</v>
      </c>
      <c r="H1658" s="17" t="n">
        <v>3.62</v>
      </c>
      <c r="I1658" s="18" t="n">
        <f aca="false">('SKU Master'!I1658-H1658)/'SKU Master'!I1658</f>
        <v>0.374784110535406</v>
      </c>
      <c r="J1658" s="16" t="n">
        <v>5</v>
      </c>
      <c r="K1658" s="19" t="n">
        <f aca="false">J1658*C1658</f>
        <v>17</v>
      </c>
      <c r="L1658" s="16" t="s">
        <v>12295</v>
      </c>
      <c r="M1658" s="16" t="s">
        <v>12292</v>
      </c>
      <c r="N1658" s="16" t="s">
        <v>12017</v>
      </c>
      <c r="O1658" s="16" t="s">
        <v>12300</v>
      </c>
      <c r="P1658" s="16" t="s">
        <v>12297</v>
      </c>
      <c r="Q1658" s="16" t="s">
        <v>12017</v>
      </c>
    </row>
    <row r="1659" customFormat="false" ht="15" hidden="false" customHeight="false" outlineLevel="0" collapsed="false">
      <c r="A1659" s="14" t="str">
        <f aca="false">'SKU Master'!A1659</f>
        <v>07-01658</v>
      </c>
      <c r="B1659" s="14" t="str">
        <f aca="false">VLOOKUP(A1659,'SKU Master'!$A:$N,6,FALSE())</f>
        <v>Orchard Spread Balsamic Vinegar, 16.9 oz</v>
      </c>
      <c r="C1659" s="15" t="n">
        <v>3.6</v>
      </c>
      <c r="D1659" s="15" t="n">
        <v>6.6</v>
      </c>
      <c r="E1659" s="15" t="n">
        <v>3.8</v>
      </c>
      <c r="F1659" s="16" t="s">
        <v>12290</v>
      </c>
      <c r="G1659" s="16" t="s">
        <v>12021</v>
      </c>
      <c r="H1659" s="17" t="n">
        <v>5.71</v>
      </c>
      <c r="I1659" s="18" t="n">
        <f aca="false">('SKU Master'!I1659-H1659)/'SKU Master'!I1659</f>
        <v>0.398314014752371</v>
      </c>
      <c r="J1659" s="16" t="n">
        <v>3</v>
      </c>
      <c r="K1659" s="19" t="n">
        <f aca="false">J1659*C1659</f>
        <v>10.8</v>
      </c>
      <c r="L1659" s="16" t="s">
        <v>12295</v>
      </c>
      <c r="M1659" s="16" t="s">
        <v>12292</v>
      </c>
      <c r="N1659" s="16" t="s">
        <v>12017</v>
      </c>
      <c r="O1659" s="16" t="s">
        <v>12300</v>
      </c>
      <c r="P1659" s="16" t="s">
        <v>12298</v>
      </c>
      <c r="Q1659" s="16" t="s">
        <v>12017</v>
      </c>
    </row>
    <row r="1660" customFormat="false" ht="15" hidden="false" customHeight="false" outlineLevel="0" collapsed="false">
      <c r="A1660" s="14" t="str">
        <f aca="false">'SKU Master'!A1660</f>
        <v>07-01659</v>
      </c>
      <c r="B1660" s="14" t="str">
        <f aca="false">VLOOKUP(A1660,'SKU Master'!$A:$N,6,FALSE())</f>
        <v>Redbarn Jalapeno Kettle Chips, 10 oz</v>
      </c>
      <c r="C1660" s="15" t="n">
        <v>2.8</v>
      </c>
      <c r="D1660" s="15" t="n">
        <v>6.9</v>
      </c>
      <c r="E1660" s="15" t="n">
        <v>3.8</v>
      </c>
      <c r="F1660" s="16" t="s">
        <v>12290</v>
      </c>
      <c r="G1660" s="16" t="s">
        <v>12021</v>
      </c>
      <c r="H1660" s="17" t="n">
        <v>2.22</v>
      </c>
      <c r="I1660" s="18" t="n">
        <f aca="false">('SKU Master'!I1660-H1660)/'SKU Master'!I1660</f>
        <v>0.414248021108179</v>
      </c>
      <c r="J1660" s="16" t="n">
        <v>3</v>
      </c>
      <c r="K1660" s="19" t="n">
        <f aca="false">J1660*C1660</f>
        <v>8.4</v>
      </c>
      <c r="L1660" s="16" t="s">
        <v>12295</v>
      </c>
      <c r="M1660" s="16" t="s">
        <v>12292</v>
      </c>
      <c r="N1660" s="16" t="s">
        <v>12017</v>
      </c>
      <c r="O1660" s="16" t="s">
        <v>12300</v>
      </c>
      <c r="P1660" s="16" t="s">
        <v>12298</v>
      </c>
      <c r="Q1660" s="16" t="s">
        <v>12017</v>
      </c>
    </row>
    <row r="1661" customFormat="false" ht="15" hidden="false" customHeight="false" outlineLevel="0" collapsed="false">
      <c r="A1661" s="14" t="str">
        <f aca="false">'SKU Master'!A1661</f>
        <v>07-01660</v>
      </c>
      <c r="B1661" s="14" t="str">
        <f aca="false">VLOOKUP(A1661,'SKU Master'!$A:$N,6,FALSE())</f>
        <v>Golden Grain Co. Sea Salt Tortilla Chips, 13 oz</v>
      </c>
      <c r="C1661" s="15" t="n">
        <v>4.5</v>
      </c>
      <c r="D1661" s="15" t="n">
        <v>6.4</v>
      </c>
      <c r="E1661" s="15" t="n">
        <v>3.7</v>
      </c>
      <c r="F1661" s="16" t="s">
        <v>12290</v>
      </c>
      <c r="G1661" s="16" t="s">
        <v>12021</v>
      </c>
      <c r="H1661" s="17" t="n">
        <v>2.66</v>
      </c>
      <c r="I1661" s="18" t="n">
        <f aca="false">('SKU Master'!I1661-H1661)/'SKU Master'!I1661</f>
        <v>0.333333333333333</v>
      </c>
      <c r="J1661" s="16" t="n">
        <v>3</v>
      </c>
      <c r="K1661" s="19" t="n">
        <f aca="false">J1661*C1661</f>
        <v>13.5</v>
      </c>
      <c r="L1661" s="16" t="s">
        <v>12295</v>
      </c>
      <c r="M1661" s="16" t="s">
        <v>12292</v>
      </c>
      <c r="N1661" s="16" t="s">
        <v>12017</v>
      </c>
      <c r="O1661" s="16" t="s">
        <v>12300</v>
      </c>
      <c r="P1661" s="16" t="s">
        <v>12296</v>
      </c>
      <c r="Q1661" s="16" t="s">
        <v>12017</v>
      </c>
    </row>
    <row r="1662" customFormat="false" ht="15" hidden="false" customHeight="false" outlineLevel="0" collapsed="false">
      <c r="A1662" s="14" t="str">
        <f aca="false">'SKU Master'!A1662</f>
        <v>07-01661</v>
      </c>
      <c r="B1662" s="14" t="str">
        <f aca="false">VLOOKUP(A1662,'SKU Master'!$A:$N,6,FALSE())</f>
        <v>Pepperlane BBQ Corn Chips, 8 oz</v>
      </c>
      <c r="C1662" s="15" t="n">
        <v>3.7</v>
      </c>
      <c r="D1662" s="15" t="n">
        <v>6.5</v>
      </c>
      <c r="E1662" s="15" t="n">
        <v>4.7</v>
      </c>
      <c r="F1662" s="16" t="s">
        <v>12290</v>
      </c>
      <c r="G1662" s="16" t="s">
        <v>12017</v>
      </c>
      <c r="H1662" s="17" t="n">
        <v>3.48</v>
      </c>
      <c r="I1662" s="18" t="n">
        <f aca="false">('SKU Master'!I1662-H1662)/'SKU Master'!I1662</f>
        <v>0.302605210420842</v>
      </c>
      <c r="J1662" s="16" t="n">
        <v>6</v>
      </c>
      <c r="K1662" s="19" t="n">
        <f aca="false">J1662*C1662</f>
        <v>22.2</v>
      </c>
      <c r="L1662" s="16" t="s">
        <v>12295</v>
      </c>
      <c r="M1662" s="16" t="s">
        <v>12292</v>
      </c>
      <c r="N1662" s="16" t="s">
        <v>12017</v>
      </c>
      <c r="O1662" s="16" t="s">
        <v>12300</v>
      </c>
      <c r="P1662" s="16" t="s">
        <v>12297</v>
      </c>
      <c r="Q1662" s="16" t="s">
        <v>12017</v>
      </c>
    </row>
    <row r="1663" customFormat="false" ht="15" hidden="false" customHeight="false" outlineLevel="0" collapsed="false">
      <c r="A1663" s="14" t="str">
        <f aca="false">'SKU Master'!A1663</f>
        <v>07-01662</v>
      </c>
      <c r="B1663" s="14" t="str">
        <f aca="false">VLOOKUP(A1663,'SKU Master'!$A:$N,6,FALSE())</f>
        <v>Harborline Sea Salt Pita Chips, 10 oz</v>
      </c>
      <c r="C1663" s="15" t="n">
        <v>4.9</v>
      </c>
      <c r="D1663" s="15" t="n">
        <v>7.3</v>
      </c>
      <c r="E1663" s="15" t="n">
        <v>4.1</v>
      </c>
      <c r="F1663" s="16" t="s">
        <v>12290</v>
      </c>
      <c r="G1663" s="16" t="s">
        <v>12021</v>
      </c>
      <c r="H1663" s="17" t="n">
        <v>1.67</v>
      </c>
      <c r="I1663" s="18" t="n">
        <f aca="false">('SKU Master'!I1663-H1663)/'SKU Master'!I1663</f>
        <v>0.492401215805471</v>
      </c>
      <c r="J1663" s="16" t="n">
        <v>3</v>
      </c>
      <c r="K1663" s="19" t="n">
        <f aca="false">J1663*C1663</f>
        <v>14.7</v>
      </c>
      <c r="L1663" s="16" t="s">
        <v>12295</v>
      </c>
      <c r="M1663" s="16" t="s">
        <v>12292</v>
      </c>
      <c r="N1663" s="16" t="s">
        <v>12017</v>
      </c>
      <c r="O1663" s="16" t="s">
        <v>12300</v>
      </c>
      <c r="P1663" s="16" t="s">
        <v>12298</v>
      </c>
      <c r="Q1663" s="16" t="s">
        <v>12017</v>
      </c>
    </row>
    <row r="1664" customFormat="false" ht="15" hidden="false" customHeight="false" outlineLevel="0" collapsed="false">
      <c r="A1664" s="14" t="str">
        <f aca="false">'SKU Master'!A1664</f>
        <v>07-01663</v>
      </c>
      <c r="B1664" s="14" t="str">
        <f aca="false">VLOOKUP(A1664,'SKU Master'!$A:$N,6,FALSE())</f>
        <v>Pepperlane Sour Cream &amp; Onion Veggie Chips, 10 oz</v>
      </c>
      <c r="C1664" s="15" t="n">
        <v>3.6</v>
      </c>
      <c r="D1664" s="15" t="n">
        <v>8.3</v>
      </c>
      <c r="E1664" s="15" t="n">
        <v>4.4</v>
      </c>
      <c r="F1664" s="16" t="s">
        <v>12290</v>
      </c>
      <c r="G1664" s="16" t="s">
        <v>12017</v>
      </c>
      <c r="H1664" s="17" t="n">
        <v>2.17</v>
      </c>
      <c r="I1664" s="18" t="n">
        <f aca="false">('SKU Master'!I1664-H1664)/'SKU Master'!I1664</f>
        <v>0.340425531914894</v>
      </c>
      <c r="J1664" s="16" t="n">
        <v>1</v>
      </c>
      <c r="K1664" s="19" t="n">
        <f aca="false">J1664*C1664</f>
        <v>3.6</v>
      </c>
      <c r="L1664" s="16" t="s">
        <v>12295</v>
      </c>
      <c r="M1664" s="16" t="s">
        <v>12292</v>
      </c>
      <c r="N1664" s="16" t="s">
        <v>12017</v>
      </c>
      <c r="O1664" s="16" t="s">
        <v>12300</v>
      </c>
      <c r="P1664" s="16" t="s">
        <v>12294</v>
      </c>
      <c r="Q1664" s="16" t="s">
        <v>12017</v>
      </c>
    </row>
    <row r="1665" customFormat="false" ht="15" hidden="false" customHeight="false" outlineLevel="0" collapsed="false">
      <c r="A1665" s="14" t="str">
        <f aca="false">'SKU Master'!A1665</f>
        <v>07-01664</v>
      </c>
      <c r="B1665" s="14" t="str">
        <f aca="false">VLOOKUP(A1665,'SKU Master'!$A:$N,6,FALSE())</f>
        <v>Redbarn Jalapeno Kettle Chips, 8 oz</v>
      </c>
      <c r="C1665" s="15" t="n">
        <v>4.9</v>
      </c>
      <c r="D1665" s="15" t="n">
        <v>8.2</v>
      </c>
      <c r="E1665" s="15" t="n">
        <v>4</v>
      </c>
      <c r="F1665" s="16" t="s">
        <v>12290</v>
      </c>
      <c r="G1665" s="16" t="s">
        <v>12021</v>
      </c>
      <c r="H1665" s="17" t="n">
        <v>2.93</v>
      </c>
      <c r="I1665" s="18" t="n">
        <f aca="false">('SKU Master'!I1665-H1665)/'SKU Master'!I1665</f>
        <v>0.388308977035491</v>
      </c>
      <c r="J1665" s="16" t="n">
        <v>4</v>
      </c>
      <c r="K1665" s="19" t="n">
        <f aca="false">J1665*C1665</f>
        <v>19.6</v>
      </c>
      <c r="L1665" s="16" t="s">
        <v>12295</v>
      </c>
      <c r="M1665" s="16" t="s">
        <v>12292</v>
      </c>
      <c r="N1665" s="16" t="s">
        <v>12017</v>
      </c>
      <c r="O1665" s="16" t="s">
        <v>12300</v>
      </c>
      <c r="P1665" s="16" t="s">
        <v>12296</v>
      </c>
      <c r="Q1665" s="16" t="s">
        <v>12017</v>
      </c>
    </row>
    <row r="1666" customFormat="false" ht="15" hidden="false" customHeight="false" outlineLevel="0" collapsed="false">
      <c r="A1666" s="14" t="str">
        <f aca="false">'SKU Master'!A1666</f>
        <v>07-01665</v>
      </c>
      <c r="B1666" s="14" t="str">
        <f aca="false">VLOOKUP(A1666,'SKU Master'!$A:$N,6,FALSE())</f>
        <v>Harborline Reduced Fat Potato Chips, 10 oz</v>
      </c>
      <c r="C1666" s="15" t="n">
        <v>4.3</v>
      </c>
      <c r="D1666" s="15" t="n">
        <v>6.4</v>
      </c>
      <c r="E1666" s="15" t="n">
        <v>3.4</v>
      </c>
      <c r="F1666" s="16" t="s">
        <v>12290</v>
      </c>
      <c r="G1666" s="16" t="s">
        <v>12021</v>
      </c>
      <c r="H1666" s="17" t="n">
        <v>2.61</v>
      </c>
      <c r="I1666" s="18" t="n">
        <f aca="false">('SKU Master'!I1666-H1666)/'SKU Master'!I1666</f>
        <v>0.405466970387244</v>
      </c>
      <c r="J1666" s="16" t="n">
        <v>3</v>
      </c>
      <c r="K1666" s="19" t="n">
        <f aca="false">J1666*C1666</f>
        <v>12.9</v>
      </c>
      <c r="L1666" s="16" t="s">
        <v>12295</v>
      </c>
      <c r="M1666" s="16" t="s">
        <v>12292</v>
      </c>
      <c r="N1666" s="16" t="s">
        <v>12017</v>
      </c>
      <c r="O1666" s="16" t="s">
        <v>12300</v>
      </c>
      <c r="P1666" s="16" t="s">
        <v>12298</v>
      </c>
      <c r="Q1666" s="16" t="s">
        <v>12021</v>
      </c>
    </row>
    <row r="1667" customFormat="false" ht="15" hidden="false" customHeight="false" outlineLevel="0" collapsed="false">
      <c r="A1667" s="14" t="str">
        <f aca="false">'SKU Master'!A1667</f>
        <v>07-01666</v>
      </c>
      <c r="B1667" s="14" t="str">
        <f aca="false">VLOOKUP(A1667,'SKU Master'!$A:$N,6,FALSE())</f>
        <v>Golden Grain Co. Sour Cream &amp; Onion Pita Chips, 10 oz</v>
      </c>
      <c r="C1667" s="15" t="n">
        <v>4.1</v>
      </c>
      <c r="D1667" s="15" t="n">
        <v>6</v>
      </c>
      <c r="E1667" s="15" t="n">
        <v>4.2</v>
      </c>
      <c r="F1667" s="16" t="s">
        <v>12290</v>
      </c>
      <c r="G1667" s="16" t="s">
        <v>12021</v>
      </c>
      <c r="H1667" s="17" t="n">
        <v>3.5</v>
      </c>
      <c r="I1667" s="18" t="n">
        <f aca="false">('SKU Master'!I1667-H1667)/'SKU Master'!I1667</f>
        <v>0.298597194388778</v>
      </c>
      <c r="J1667" s="16" t="n">
        <v>3</v>
      </c>
      <c r="K1667" s="19" t="n">
        <f aca="false">J1667*C1667</f>
        <v>12.3</v>
      </c>
      <c r="L1667" s="16" t="s">
        <v>12295</v>
      </c>
      <c r="M1667" s="16" t="s">
        <v>12292</v>
      </c>
      <c r="N1667" s="16" t="s">
        <v>12017</v>
      </c>
      <c r="O1667" s="16" t="s">
        <v>12300</v>
      </c>
      <c r="P1667" s="16" t="s">
        <v>12298</v>
      </c>
      <c r="Q1667" s="16" t="s">
        <v>12017</v>
      </c>
    </row>
    <row r="1668" customFormat="false" ht="15" hidden="false" customHeight="false" outlineLevel="0" collapsed="false">
      <c r="A1668" s="14" t="str">
        <f aca="false">'SKU Master'!A1668</f>
        <v>07-01667</v>
      </c>
      <c r="B1668" s="14" t="str">
        <f aca="false">VLOOKUP(A1668,'SKU Master'!$A:$N,6,FALSE())</f>
        <v>Nutgrove BBQ Veggie Chips, 10 oz</v>
      </c>
      <c r="C1668" s="15" t="n">
        <v>4.3</v>
      </c>
      <c r="D1668" s="15" t="n">
        <v>8.3</v>
      </c>
      <c r="E1668" s="15" t="n">
        <v>3.3</v>
      </c>
      <c r="F1668" s="16" t="s">
        <v>12290</v>
      </c>
      <c r="G1668" s="16" t="s">
        <v>12021</v>
      </c>
      <c r="H1668" s="17" t="n">
        <v>2.31</v>
      </c>
      <c r="I1668" s="18" t="n">
        <f aca="false">('SKU Master'!I1668-H1668)/'SKU Master'!I1668</f>
        <v>0.33810888252149</v>
      </c>
      <c r="J1668" s="16" t="n">
        <v>4</v>
      </c>
      <c r="K1668" s="19" t="n">
        <f aca="false">J1668*C1668</f>
        <v>17.2</v>
      </c>
      <c r="L1668" s="16" t="s">
        <v>12295</v>
      </c>
      <c r="M1668" s="16" t="s">
        <v>12292</v>
      </c>
      <c r="N1668" s="16" t="s">
        <v>12017</v>
      </c>
      <c r="O1668" s="16" t="s">
        <v>12300</v>
      </c>
      <c r="P1668" s="16" t="s">
        <v>12296</v>
      </c>
      <c r="Q1668" s="16" t="s">
        <v>12017</v>
      </c>
    </row>
    <row r="1669" customFormat="false" ht="15" hidden="false" customHeight="false" outlineLevel="0" collapsed="false">
      <c r="A1669" s="14" t="str">
        <f aca="false">'SKU Master'!A1669</f>
        <v>07-01668</v>
      </c>
      <c r="B1669" s="14" t="str">
        <f aca="false">VLOOKUP(A1669,'SKU Master'!$A:$N,6,FALSE())</f>
        <v>Kettle Row Veggie Chips, 10 oz</v>
      </c>
      <c r="C1669" s="15" t="n">
        <v>4.7</v>
      </c>
      <c r="D1669" s="15" t="n">
        <v>4.6</v>
      </c>
      <c r="E1669" s="15" t="n">
        <v>4.7</v>
      </c>
      <c r="F1669" s="16" t="s">
        <v>12290</v>
      </c>
      <c r="G1669" s="16" t="s">
        <v>12021</v>
      </c>
      <c r="H1669" s="17" t="n">
        <v>2.09</v>
      </c>
      <c r="I1669" s="18" t="n">
        <f aca="false">('SKU Master'!I1669-H1669)/'SKU Master'!I1669</f>
        <v>0.364741641337386</v>
      </c>
      <c r="J1669" s="16" t="n">
        <v>5</v>
      </c>
      <c r="K1669" s="19" t="n">
        <f aca="false">J1669*C1669</f>
        <v>23.5</v>
      </c>
      <c r="L1669" s="16" t="s">
        <v>12295</v>
      </c>
      <c r="M1669" s="16" t="s">
        <v>12292</v>
      </c>
      <c r="N1669" s="16" t="s">
        <v>12017</v>
      </c>
      <c r="O1669" s="16" t="s">
        <v>12300</v>
      </c>
      <c r="P1669" s="16" t="s">
        <v>12297</v>
      </c>
      <c r="Q1669" s="16" t="s">
        <v>12017</v>
      </c>
    </row>
    <row r="1670" customFormat="false" ht="15" hidden="false" customHeight="false" outlineLevel="0" collapsed="false">
      <c r="A1670" s="14" t="str">
        <f aca="false">'SKU Master'!A1670</f>
        <v>07-01669</v>
      </c>
      <c r="B1670" s="14" t="str">
        <f aca="false">VLOOKUP(A1670,'SKU Master'!$A:$N,6,FALSE())</f>
        <v>Nutgrove Kettle Chips, 8 oz</v>
      </c>
      <c r="C1670" s="15" t="n">
        <v>3.2</v>
      </c>
      <c r="D1670" s="15" t="n">
        <v>4.8</v>
      </c>
      <c r="E1670" s="15" t="n">
        <v>2.5</v>
      </c>
      <c r="F1670" s="16" t="s">
        <v>12290</v>
      </c>
      <c r="G1670" s="16" t="s">
        <v>12021</v>
      </c>
      <c r="H1670" s="17" t="n">
        <v>2.48</v>
      </c>
      <c r="I1670" s="18" t="n">
        <f aca="false">('SKU Master'!I1670-H1670)/'SKU Master'!I1670</f>
        <v>0.289398280802292</v>
      </c>
      <c r="J1670" s="16" t="n">
        <v>2</v>
      </c>
      <c r="K1670" s="19" t="n">
        <f aca="false">J1670*C1670</f>
        <v>6.4</v>
      </c>
      <c r="L1670" s="16" t="s">
        <v>12295</v>
      </c>
      <c r="M1670" s="16" t="s">
        <v>12292</v>
      </c>
      <c r="N1670" s="16" t="s">
        <v>12017</v>
      </c>
      <c r="O1670" s="16" t="s">
        <v>12300</v>
      </c>
      <c r="P1670" s="16" t="s">
        <v>12298</v>
      </c>
      <c r="Q1670" s="16" t="s">
        <v>12017</v>
      </c>
    </row>
    <row r="1671" customFormat="false" ht="15" hidden="false" customHeight="false" outlineLevel="0" collapsed="false">
      <c r="A1671" s="14" t="str">
        <f aca="false">'SKU Master'!A1671</f>
        <v>07-01670</v>
      </c>
      <c r="B1671" s="14" t="str">
        <f aca="false">VLOOKUP(A1671,'SKU Master'!$A:$N,6,FALSE())</f>
        <v>Pepperlane Sea Salt Veggie Chips, 13 oz</v>
      </c>
      <c r="C1671" s="15" t="n">
        <v>3.6</v>
      </c>
      <c r="D1671" s="15" t="n">
        <v>5.6</v>
      </c>
      <c r="E1671" s="15" t="n">
        <v>3.3</v>
      </c>
      <c r="F1671" s="16" t="s">
        <v>12290</v>
      </c>
      <c r="G1671" s="16" t="s">
        <v>12021</v>
      </c>
      <c r="H1671" s="17" t="n">
        <v>2.62</v>
      </c>
      <c r="I1671" s="18" t="n">
        <f aca="false">('SKU Master'!I1671-H1671)/'SKU Master'!I1671</f>
        <v>0.416481069042316</v>
      </c>
      <c r="J1671" s="16" t="n">
        <v>2</v>
      </c>
      <c r="K1671" s="19" t="n">
        <f aca="false">J1671*C1671</f>
        <v>7.2</v>
      </c>
      <c r="L1671" s="16" t="s">
        <v>12295</v>
      </c>
      <c r="M1671" s="16" t="s">
        <v>12292</v>
      </c>
      <c r="N1671" s="16" t="s">
        <v>12017</v>
      </c>
      <c r="O1671" s="16" t="s">
        <v>12300</v>
      </c>
      <c r="P1671" s="16" t="s">
        <v>12298</v>
      </c>
      <c r="Q1671" s="16" t="s">
        <v>12017</v>
      </c>
    </row>
    <row r="1672" customFormat="false" ht="15" hidden="false" customHeight="false" outlineLevel="0" collapsed="false">
      <c r="A1672" s="14" t="str">
        <f aca="false">'SKU Master'!A1672</f>
        <v>07-01671</v>
      </c>
      <c r="B1672" s="14" t="str">
        <f aca="false">VLOOKUP(A1672,'SKU Master'!$A:$N,6,FALSE())</f>
        <v>Golden Grain Co. Sea Salt Kettle Chips, 8 oz</v>
      </c>
      <c r="C1672" s="15" t="n">
        <v>2.9</v>
      </c>
      <c r="D1672" s="15" t="n">
        <v>7.4</v>
      </c>
      <c r="E1672" s="15" t="n">
        <v>4.7</v>
      </c>
      <c r="F1672" s="16" t="s">
        <v>12290</v>
      </c>
      <c r="G1672" s="16" t="s">
        <v>12021</v>
      </c>
      <c r="H1672" s="17" t="n">
        <v>2.71</v>
      </c>
      <c r="I1672" s="18" t="n">
        <f aca="false">('SKU Master'!I1672-H1672)/'SKU Master'!I1672</f>
        <v>0.382687927107061</v>
      </c>
      <c r="J1672" s="16" t="n">
        <v>1</v>
      </c>
      <c r="K1672" s="19" t="n">
        <f aca="false">J1672*C1672</f>
        <v>2.9</v>
      </c>
      <c r="L1672" s="16" t="s">
        <v>12295</v>
      </c>
      <c r="M1672" s="16" t="s">
        <v>12292</v>
      </c>
      <c r="N1672" s="16" t="s">
        <v>12017</v>
      </c>
      <c r="O1672" s="16" t="s">
        <v>12300</v>
      </c>
      <c r="P1672" s="16" t="s">
        <v>12294</v>
      </c>
      <c r="Q1672" s="16" t="s">
        <v>12017</v>
      </c>
    </row>
    <row r="1673" customFormat="false" ht="15" hidden="false" customHeight="false" outlineLevel="0" collapsed="false">
      <c r="A1673" s="14" t="str">
        <f aca="false">'SKU Master'!A1673</f>
        <v>07-01672</v>
      </c>
      <c r="B1673" s="14" t="str">
        <f aca="false">VLOOKUP(A1673,'SKU Master'!$A:$N,6,FALSE())</f>
        <v>Roastport Sea Salt Tortilla Chips, 13 oz</v>
      </c>
      <c r="C1673" s="15" t="n">
        <v>3.3</v>
      </c>
      <c r="D1673" s="15" t="n">
        <v>7</v>
      </c>
      <c r="E1673" s="15" t="n">
        <v>4.8</v>
      </c>
      <c r="F1673" s="16" t="s">
        <v>12290</v>
      </c>
      <c r="G1673" s="16" t="s">
        <v>12021</v>
      </c>
      <c r="H1673" s="17" t="n">
        <v>3.38</v>
      </c>
      <c r="I1673" s="18" t="n">
        <f aca="false">('SKU Master'!I1673-H1673)/'SKU Master'!I1673</f>
        <v>0.322645290581162</v>
      </c>
      <c r="J1673" s="16" t="n">
        <v>3</v>
      </c>
      <c r="K1673" s="19" t="n">
        <f aca="false">J1673*C1673</f>
        <v>9.9</v>
      </c>
      <c r="L1673" s="16" t="s">
        <v>12295</v>
      </c>
      <c r="M1673" s="16" t="s">
        <v>12292</v>
      </c>
      <c r="N1673" s="16" t="s">
        <v>12017</v>
      </c>
      <c r="O1673" s="16" t="s">
        <v>12300</v>
      </c>
      <c r="P1673" s="16" t="s">
        <v>12296</v>
      </c>
      <c r="Q1673" s="16" t="s">
        <v>12017</v>
      </c>
    </row>
    <row r="1674" customFormat="false" ht="15" hidden="false" customHeight="false" outlineLevel="0" collapsed="false">
      <c r="A1674" s="14" t="str">
        <f aca="false">'SKU Master'!A1674</f>
        <v>07-01673</v>
      </c>
      <c r="B1674" s="14" t="str">
        <f aca="false">VLOOKUP(A1674,'SKU Master'!$A:$N,6,FALSE())</f>
        <v>Redbarn Sour Cream &amp; Onion Kettle Chips, 8 oz</v>
      </c>
      <c r="C1674" s="15" t="n">
        <v>5</v>
      </c>
      <c r="D1674" s="15" t="n">
        <v>8.7</v>
      </c>
      <c r="E1674" s="15" t="n">
        <v>4.7</v>
      </c>
      <c r="F1674" s="16" t="s">
        <v>12290</v>
      </c>
      <c r="G1674" s="16" t="s">
        <v>12017</v>
      </c>
      <c r="H1674" s="17" t="n">
        <v>2.92</v>
      </c>
      <c r="I1674" s="18" t="n">
        <f aca="false">('SKU Master'!I1674-H1674)/'SKU Master'!I1674</f>
        <v>0.402862985685072</v>
      </c>
      <c r="J1674" s="16" t="n">
        <v>2</v>
      </c>
      <c r="K1674" s="19" t="n">
        <f aca="false">J1674*C1674</f>
        <v>10</v>
      </c>
      <c r="L1674" s="16" t="s">
        <v>12291</v>
      </c>
      <c r="M1674" s="16" t="s">
        <v>12292</v>
      </c>
      <c r="N1674" s="16" t="s">
        <v>12017</v>
      </c>
      <c r="O1674" s="16" t="s">
        <v>12300</v>
      </c>
      <c r="P1674" s="16" t="s">
        <v>12294</v>
      </c>
      <c r="Q1674" s="16" t="s">
        <v>12017</v>
      </c>
    </row>
    <row r="1675" customFormat="false" ht="15" hidden="false" customHeight="false" outlineLevel="0" collapsed="false">
      <c r="A1675" s="14" t="str">
        <f aca="false">'SKU Master'!A1675</f>
        <v>07-01674</v>
      </c>
      <c r="B1675" s="14" t="str">
        <f aca="false">VLOOKUP(A1675,'SKU Master'!$A:$N,6,FALSE())</f>
        <v>Nutgrove Jalapeno Corn Chips, 8 oz</v>
      </c>
      <c r="C1675" s="15" t="n">
        <v>4.2</v>
      </c>
      <c r="D1675" s="15" t="n">
        <v>8.6</v>
      </c>
      <c r="E1675" s="15" t="n">
        <v>4.3</v>
      </c>
      <c r="F1675" s="16" t="s">
        <v>12290</v>
      </c>
      <c r="G1675" s="16" t="s">
        <v>12017</v>
      </c>
      <c r="H1675" s="17" t="n">
        <v>3.23</v>
      </c>
      <c r="I1675" s="18" t="n">
        <f aca="false">('SKU Master'!I1675-H1675)/'SKU Master'!I1675</f>
        <v>0.280623608017817</v>
      </c>
      <c r="J1675" s="16" t="n">
        <v>4</v>
      </c>
      <c r="K1675" s="19" t="n">
        <f aca="false">J1675*C1675</f>
        <v>16.8</v>
      </c>
      <c r="L1675" s="16" t="s">
        <v>12295</v>
      </c>
      <c r="M1675" s="16" t="s">
        <v>12292</v>
      </c>
      <c r="N1675" s="16" t="s">
        <v>12017</v>
      </c>
      <c r="O1675" s="16" t="s">
        <v>12300</v>
      </c>
      <c r="P1675" s="16" t="s">
        <v>12296</v>
      </c>
      <c r="Q1675" s="16" t="s">
        <v>12017</v>
      </c>
    </row>
    <row r="1676" customFormat="false" ht="15" hidden="false" customHeight="false" outlineLevel="0" collapsed="false">
      <c r="A1676" s="14" t="str">
        <f aca="false">'SKU Master'!A1676</f>
        <v>07-01675</v>
      </c>
      <c r="B1676" s="14" t="str">
        <f aca="false">VLOOKUP(A1676,'SKU Master'!$A:$N,6,FALSE())</f>
        <v>Roastport BBQ Kettle Chips, 10 oz</v>
      </c>
      <c r="C1676" s="15" t="n">
        <v>3.1</v>
      </c>
      <c r="D1676" s="15" t="n">
        <v>8.2</v>
      </c>
      <c r="E1676" s="15" t="n">
        <v>3.1</v>
      </c>
      <c r="F1676" s="16" t="s">
        <v>12290</v>
      </c>
      <c r="G1676" s="16" t="s">
        <v>12021</v>
      </c>
      <c r="H1676" s="17" t="n">
        <v>3.16</v>
      </c>
      <c r="I1676" s="18" t="n">
        <f aca="false">('SKU Master'!I1676-H1676)/'SKU Master'!I1676</f>
        <v>0.366733466933868</v>
      </c>
      <c r="J1676" s="16" t="n">
        <v>3</v>
      </c>
      <c r="K1676" s="19" t="n">
        <f aca="false">J1676*C1676</f>
        <v>9.3</v>
      </c>
      <c r="L1676" s="16" t="s">
        <v>12295</v>
      </c>
      <c r="M1676" s="16" t="s">
        <v>12292</v>
      </c>
      <c r="N1676" s="16" t="s">
        <v>12017</v>
      </c>
      <c r="O1676" s="16" t="s">
        <v>12300</v>
      </c>
      <c r="P1676" s="16" t="s">
        <v>12298</v>
      </c>
      <c r="Q1676" s="16" t="s">
        <v>12017</v>
      </c>
    </row>
    <row r="1677" customFormat="false" ht="15" hidden="false" customHeight="false" outlineLevel="0" collapsed="false">
      <c r="A1677" s="14" t="str">
        <f aca="false">'SKU Master'!A1677</f>
        <v>07-01676</v>
      </c>
      <c r="B1677" s="14" t="str">
        <f aca="false">VLOOKUP(A1677,'SKU Master'!$A:$N,6,FALSE())</f>
        <v>Thrift Row BBQ Kettle Chips, 10 oz</v>
      </c>
      <c r="C1677" s="15" t="n">
        <v>3.1</v>
      </c>
      <c r="D1677" s="15" t="n">
        <v>5.8</v>
      </c>
      <c r="E1677" s="15" t="n">
        <v>4.7</v>
      </c>
      <c r="F1677" s="16" t="s">
        <v>12290</v>
      </c>
      <c r="G1677" s="16" t="s">
        <v>12021</v>
      </c>
      <c r="H1677" s="17" t="n">
        <v>1.88</v>
      </c>
      <c r="I1677" s="18" t="n">
        <f aca="false">('SKU Master'!I1677-H1677)/'SKU Master'!I1677</f>
        <v>0.461318051575931</v>
      </c>
      <c r="J1677" s="16" t="n">
        <v>2</v>
      </c>
      <c r="K1677" s="19" t="n">
        <f aca="false">J1677*C1677</f>
        <v>6.2</v>
      </c>
      <c r="L1677" s="16" t="s">
        <v>12299</v>
      </c>
      <c r="M1677" s="16" t="s">
        <v>12292</v>
      </c>
      <c r="N1677" s="16" t="s">
        <v>12017</v>
      </c>
      <c r="O1677" s="16" t="s">
        <v>12300</v>
      </c>
      <c r="P1677" s="16" t="s">
        <v>12298</v>
      </c>
      <c r="Q1677" s="16" t="s">
        <v>12017</v>
      </c>
    </row>
    <row r="1678" customFormat="false" ht="15" hidden="false" customHeight="false" outlineLevel="0" collapsed="false">
      <c r="A1678" s="14" t="str">
        <f aca="false">'SKU Master'!A1678</f>
        <v>07-01677</v>
      </c>
      <c r="B1678" s="14" t="str">
        <f aca="false">VLOOKUP(A1678,'SKU Master'!$A:$N,6,FALSE())</f>
        <v>Kettle Row Sea Salt Tortilla Chips, 10 oz</v>
      </c>
      <c r="C1678" s="15" t="n">
        <v>3.2</v>
      </c>
      <c r="D1678" s="15" t="n">
        <v>9</v>
      </c>
      <c r="E1678" s="15" t="n">
        <v>3.5</v>
      </c>
      <c r="F1678" s="16" t="s">
        <v>12290</v>
      </c>
      <c r="G1678" s="16" t="s">
        <v>12021</v>
      </c>
      <c r="H1678" s="17" t="n">
        <v>2.29</v>
      </c>
      <c r="I1678" s="18" t="n">
        <f aca="false">('SKU Master'!I1678-H1678)/'SKU Master'!I1678</f>
        <v>0.324483775811209</v>
      </c>
      <c r="J1678" s="16" t="n">
        <v>4</v>
      </c>
      <c r="K1678" s="19" t="n">
        <f aca="false">J1678*C1678</f>
        <v>12.8</v>
      </c>
      <c r="L1678" s="16" t="s">
        <v>12295</v>
      </c>
      <c r="M1678" s="16" t="s">
        <v>12292</v>
      </c>
      <c r="N1678" s="16" t="s">
        <v>12017</v>
      </c>
      <c r="O1678" s="16" t="s">
        <v>12300</v>
      </c>
      <c r="P1678" s="16" t="s">
        <v>12296</v>
      </c>
      <c r="Q1678" s="16" t="s">
        <v>12017</v>
      </c>
    </row>
    <row r="1679" customFormat="false" ht="15" hidden="false" customHeight="false" outlineLevel="0" collapsed="false">
      <c r="A1679" s="14" t="str">
        <f aca="false">'SKU Master'!A1679</f>
        <v>07-01678</v>
      </c>
      <c r="B1679" s="14" t="str">
        <f aca="false">VLOOKUP(A1679,'SKU Master'!$A:$N,6,FALSE())</f>
        <v>Harborline Jalapeno Kettle Chips, 10 oz</v>
      </c>
      <c r="C1679" s="15" t="n">
        <v>3.1</v>
      </c>
      <c r="D1679" s="15" t="n">
        <v>8.9</v>
      </c>
      <c r="E1679" s="15" t="n">
        <v>2.6</v>
      </c>
      <c r="F1679" s="16" t="s">
        <v>12290</v>
      </c>
      <c r="G1679" s="16" t="s">
        <v>12017</v>
      </c>
      <c r="H1679" s="17" t="n">
        <v>2</v>
      </c>
      <c r="I1679" s="18" t="n">
        <f aca="false">('SKU Master'!I1679-H1679)/'SKU Master'!I1679</f>
        <v>0.472295514511873</v>
      </c>
      <c r="J1679" s="16" t="n">
        <v>3</v>
      </c>
      <c r="K1679" s="19" t="n">
        <f aca="false">J1679*C1679</f>
        <v>9.3</v>
      </c>
      <c r="L1679" s="16" t="s">
        <v>12295</v>
      </c>
      <c r="M1679" s="16" t="s">
        <v>12292</v>
      </c>
      <c r="N1679" s="16" t="s">
        <v>12017</v>
      </c>
      <c r="O1679" s="16" t="s">
        <v>12300</v>
      </c>
      <c r="P1679" s="16" t="s">
        <v>12296</v>
      </c>
      <c r="Q1679" s="16" t="s">
        <v>12017</v>
      </c>
    </row>
    <row r="1680" customFormat="false" ht="15" hidden="false" customHeight="false" outlineLevel="0" collapsed="false">
      <c r="A1680" s="14" t="str">
        <f aca="false">'SKU Master'!A1680</f>
        <v>07-01679</v>
      </c>
      <c r="B1680" s="14" t="str">
        <f aca="false">VLOOKUP(A1680,'SKU Master'!$A:$N,6,FALSE())</f>
        <v>Thrift Row Sour Cream &amp; Onion Tortilla Chips, 8 oz</v>
      </c>
      <c r="C1680" s="15" t="n">
        <v>3.8</v>
      </c>
      <c r="D1680" s="15" t="n">
        <v>7.1</v>
      </c>
      <c r="E1680" s="15" t="n">
        <v>4.6</v>
      </c>
      <c r="F1680" s="16" t="s">
        <v>12290</v>
      </c>
      <c r="G1680" s="16" t="s">
        <v>12021</v>
      </c>
      <c r="H1680" s="17" t="n">
        <v>2.03</v>
      </c>
      <c r="I1680" s="18" t="n">
        <f aca="false">('SKU Master'!I1680-H1680)/'SKU Master'!I1680</f>
        <v>0.40117994100295</v>
      </c>
      <c r="J1680" s="16" t="n">
        <v>2</v>
      </c>
      <c r="K1680" s="19" t="n">
        <f aca="false">J1680*C1680</f>
        <v>7.6</v>
      </c>
      <c r="L1680" s="16" t="s">
        <v>12295</v>
      </c>
      <c r="M1680" s="16" t="s">
        <v>12292</v>
      </c>
      <c r="N1680" s="16" t="s">
        <v>12017</v>
      </c>
      <c r="O1680" s="16" t="s">
        <v>12300</v>
      </c>
      <c r="P1680" s="16" t="s">
        <v>12294</v>
      </c>
      <c r="Q1680" s="16" t="s">
        <v>12021</v>
      </c>
    </row>
    <row r="1681" customFormat="false" ht="15" hidden="false" customHeight="false" outlineLevel="0" collapsed="false">
      <c r="A1681" s="14" t="str">
        <f aca="false">'SKU Master'!A1681</f>
        <v>07-01680</v>
      </c>
      <c r="B1681" s="14" t="str">
        <f aca="false">VLOOKUP(A1681,'SKU Master'!$A:$N,6,FALSE())</f>
        <v>Harborline Sea Salt Pita Chips, 8 oz</v>
      </c>
      <c r="C1681" s="15" t="n">
        <v>4.9</v>
      </c>
      <c r="D1681" s="15" t="n">
        <v>6.8</v>
      </c>
      <c r="E1681" s="15" t="n">
        <v>3.8</v>
      </c>
      <c r="F1681" s="16" t="s">
        <v>12290</v>
      </c>
      <c r="G1681" s="16" t="s">
        <v>12021</v>
      </c>
      <c r="H1681" s="17" t="n">
        <v>1.9</v>
      </c>
      <c r="I1681" s="18" t="n">
        <f aca="false">('SKU Master'!I1681-H1681)/'SKU Master'!I1681</f>
        <v>0.455587392550143</v>
      </c>
      <c r="J1681" s="16" t="n">
        <v>4</v>
      </c>
      <c r="K1681" s="19" t="n">
        <f aca="false">J1681*C1681</f>
        <v>19.6</v>
      </c>
      <c r="L1681" s="16" t="s">
        <v>12295</v>
      </c>
      <c r="M1681" s="16" t="s">
        <v>12292</v>
      </c>
      <c r="N1681" s="16" t="s">
        <v>12017</v>
      </c>
      <c r="O1681" s="16" t="s">
        <v>12300</v>
      </c>
      <c r="P1681" s="16" t="s">
        <v>12296</v>
      </c>
      <c r="Q1681" s="16" t="s">
        <v>12017</v>
      </c>
    </row>
    <row r="1682" customFormat="false" ht="15" hidden="false" customHeight="false" outlineLevel="0" collapsed="false">
      <c r="A1682" s="14" t="str">
        <f aca="false">'SKU Master'!A1682</f>
        <v>07-01681</v>
      </c>
      <c r="B1682" s="14" t="str">
        <f aca="false">VLOOKUP(A1682,'SKU Master'!$A:$N,6,FALSE())</f>
        <v>Redbarn Jalapeno Pita Chips, 8 oz</v>
      </c>
      <c r="C1682" s="15" t="n">
        <v>3.4</v>
      </c>
      <c r="D1682" s="15" t="n">
        <v>4.5</v>
      </c>
      <c r="E1682" s="15" t="n">
        <v>4.8</v>
      </c>
      <c r="F1682" s="16" t="s">
        <v>12290</v>
      </c>
      <c r="G1682" s="16" t="s">
        <v>12021</v>
      </c>
      <c r="H1682" s="17" t="n">
        <v>2.45</v>
      </c>
      <c r="I1682" s="18" t="n">
        <f aca="false">('SKU Master'!I1682-H1682)/'SKU Master'!I1682</f>
        <v>0.353562005277045</v>
      </c>
      <c r="J1682" s="16" t="n">
        <v>5</v>
      </c>
      <c r="K1682" s="19" t="n">
        <f aca="false">J1682*C1682</f>
        <v>17</v>
      </c>
      <c r="L1682" s="16" t="s">
        <v>12295</v>
      </c>
      <c r="M1682" s="16" t="s">
        <v>12292</v>
      </c>
      <c r="N1682" s="16" t="s">
        <v>12017</v>
      </c>
      <c r="O1682" s="16" t="s">
        <v>12300</v>
      </c>
      <c r="P1682" s="16" t="s">
        <v>12297</v>
      </c>
      <c r="Q1682" s="16" t="s">
        <v>12021</v>
      </c>
    </row>
    <row r="1683" customFormat="false" ht="15" hidden="false" customHeight="false" outlineLevel="0" collapsed="false">
      <c r="A1683" s="14" t="str">
        <f aca="false">'SKU Master'!A1683</f>
        <v>07-01682</v>
      </c>
      <c r="B1683" s="14" t="str">
        <f aca="false">VLOOKUP(A1683,'SKU Master'!$A:$N,6,FALSE())</f>
        <v>Nutgrove Sour Cream &amp; Onion Tortilla Chips, 13 oz</v>
      </c>
      <c r="C1683" s="15" t="n">
        <v>3.7</v>
      </c>
      <c r="D1683" s="15" t="n">
        <v>6.9</v>
      </c>
      <c r="E1683" s="15" t="n">
        <v>4.1</v>
      </c>
      <c r="F1683" s="16" t="s">
        <v>12290</v>
      </c>
      <c r="G1683" s="16" t="s">
        <v>12017</v>
      </c>
      <c r="H1683" s="17" t="n">
        <v>2.47</v>
      </c>
      <c r="I1683" s="18" t="n">
        <f aca="false">('SKU Master'!I1683-H1683)/'SKU Master'!I1683</f>
        <v>0.348284960422164</v>
      </c>
      <c r="J1683" s="16" t="n">
        <v>2</v>
      </c>
      <c r="K1683" s="19" t="n">
        <f aca="false">J1683*C1683</f>
        <v>7.4</v>
      </c>
      <c r="L1683" s="16" t="s">
        <v>12295</v>
      </c>
      <c r="M1683" s="16" t="s">
        <v>12292</v>
      </c>
      <c r="N1683" s="16" t="s">
        <v>12017</v>
      </c>
      <c r="O1683" s="16" t="s">
        <v>12300</v>
      </c>
      <c r="P1683" s="16" t="s">
        <v>12298</v>
      </c>
      <c r="Q1683" s="16" t="s">
        <v>12017</v>
      </c>
    </row>
    <row r="1684" customFormat="false" ht="15" hidden="false" customHeight="false" outlineLevel="0" collapsed="false">
      <c r="A1684" s="14" t="str">
        <f aca="false">'SKU Master'!A1684</f>
        <v>07-01683</v>
      </c>
      <c r="B1684" s="14" t="str">
        <f aca="false">VLOOKUP(A1684,'SKU Master'!$A:$N,6,FALSE())</f>
        <v>Kettle Row Sea Salt Potato Chips, 8 oz</v>
      </c>
      <c r="C1684" s="15" t="n">
        <v>3.9</v>
      </c>
      <c r="D1684" s="15" t="n">
        <v>7.2</v>
      </c>
      <c r="E1684" s="15" t="n">
        <v>4.7</v>
      </c>
      <c r="F1684" s="16" t="s">
        <v>12290</v>
      </c>
      <c r="G1684" s="16" t="s">
        <v>12021</v>
      </c>
      <c r="H1684" s="17" t="n">
        <v>2.43</v>
      </c>
      <c r="I1684" s="18" t="n">
        <f aca="false">('SKU Master'!I1684-H1684)/'SKU Master'!I1684</f>
        <v>0.283185840707965</v>
      </c>
      <c r="J1684" s="16" t="n">
        <v>2</v>
      </c>
      <c r="K1684" s="19" t="n">
        <f aca="false">J1684*C1684</f>
        <v>7.8</v>
      </c>
      <c r="L1684" s="16" t="s">
        <v>12295</v>
      </c>
      <c r="M1684" s="16" t="s">
        <v>12292</v>
      </c>
      <c r="N1684" s="16" t="s">
        <v>12017</v>
      </c>
      <c r="O1684" s="16" t="s">
        <v>12300</v>
      </c>
      <c r="P1684" s="16" t="s">
        <v>12298</v>
      </c>
      <c r="Q1684" s="16" t="s">
        <v>12017</v>
      </c>
    </row>
    <row r="1685" customFormat="false" ht="15" hidden="false" customHeight="false" outlineLevel="0" collapsed="false">
      <c r="A1685" s="14" t="str">
        <f aca="false">'SKU Master'!A1685</f>
        <v>07-01684</v>
      </c>
      <c r="B1685" s="14" t="str">
        <f aca="false">VLOOKUP(A1685,'SKU Master'!$A:$N,6,FALSE())</f>
        <v>Thrift Row Sour Cream &amp; Onion Tortilla Chips, 13 oz</v>
      </c>
      <c r="C1685" s="15" t="n">
        <v>3.9</v>
      </c>
      <c r="D1685" s="15" t="n">
        <v>8.1</v>
      </c>
      <c r="E1685" s="15" t="n">
        <v>2.5</v>
      </c>
      <c r="F1685" s="16" t="s">
        <v>12290</v>
      </c>
      <c r="G1685" s="16" t="s">
        <v>12017</v>
      </c>
      <c r="H1685" s="17" t="n">
        <v>2.44</v>
      </c>
      <c r="I1685" s="18" t="n">
        <f aca="false">('SKU Master'!I1685-H1685)/'SKU Master'!I1685</f>
        <v>0.490605427974948</v>
      </c>
      <c r="J1685" s="16" t="n">
        <v>5</v>
      </c>
      <c r="K1685" s="19" t="n">
        <f aca="false">J1685*C1685</f>
        <v>19.5</v>
      </c>
      <c r="L1685" s="16" t="s">
        <v>12295</v>
      </c>
      <c r="M1685" s="16" t="s">
        <v>12292</v>
      </c>
      <c r="N1685" s="16" t="s">
        <v>12017</v>
      </c>
      <c r="O1685" s="16" t="s">
        <v>12300</v>
      </c>
      <c r="P1685" s="16" t="s">
        <v>12296</v>
      </c>
      <c r="Q1685" s="16" t="s">
        <v>12017</v>
      </c>
    </row>
    <row r="1686" customFormat="false" ht="15" hidden="false" customHeight="false" outlineLevel="0" collapsed="false">
      <c r="A1686" s="14" t="str">
        <f aca="false">'SKU Master'!A1686</f>
        <v>07-01685</v>
      </c>
      <c r="B1686" s="14" t="str">
        <f aca="false">VLOOKUP(A1686,'SKU Master'!$A:$N,6,FALSE())</f>
        <v>Nutgrove Sea Salt Corn Chips, 10 oz</v>
      </c>
      <c r="C1686" s="15" t="n">
        <v>2.7</v>
      </c>
      <c r="D1686" s="15" t="n">
        <v>7</v>
      </c>
      <c r="E1686" s="15" t="n">
        <v>4.3</v>
      </c>
      <c r="F1686" s="16" t="s">
        <v>12290</v>
      </c>
      <c r="G1686" s="16" t="s">
        <v>12021</v>
      </c>
      <c r="H1686" s="17" t="n">
        <v>3.35</v>
      </c>
      <c r="I1686" s="18" t="n">
        <f aca="false">('SKU Master'!I1686-H1686)/'SKU Master'!I1686</f>
        <v>0.328657314629259</v>
      </c>
      <c r="J1686" s="16" t="n">
        <v>5</v>
      </c>
      <c r="K1686" s="19" t="n">
        <f aca="false">J1686*C1686</f>
        <v>13.5</v>
      </c>
      <c r="L1686" s="16" t="s">
        <v>12295</v>
      </c>
      <c r="M1686" s="16" t="s">
        <v>12292</v>
      </c>
      <c r="N1686" s="16" t="s">
        <v>12017</v>
      </c>
      <c r="O1686" s="16" t="s">
        <v>12300</v>
      </c>
      <c r="P1686" s="16" t="s">
        <v>12297</v>
      </c>
      <c r="Q1686" s="16" t="s">
        <v>12017</v>
      </c>
    </row>
    <row r="1687" customFormat="false" ht="15" hidden="false" customHeight="false" outlineLevel="0" collapsed="false">
      <c r="A1687" s="14" t="str">
        <f aca="false">'SKU Master'!A1687</f>
        <v>07-01686</v>
      </c>
      <c r="B1687" s="14" t="str">
        <f aca="false">VLOOKUP(A1687,'SKU Master'!$A:$N,6,FALSE())</f>
        <v>Golden Grain Co. Sea Salt Corn Chips, 10 oz</v>
      </c>
      <c r="C1687" s="15" t="n">
        <v>4.6</v>
      </c>
      <c r="D1687" s="15" t="n">
        <v>7.1</v>
      </c>
      <c r="E1687" s="15" t="n">
        <v>5</v>
      </c>
      <c r="F1687" s="16" t="s">
        <v>12290</v>
      </c>
      <c r="G1687" s="16" t="s">
        <v>12021</v>
      </c>
      <c r="H1687" s="17" t="n">
        <v>2.76</v>
      </c>
      <c r="I1687" s="18" t="n">
        <f aca="false">('SKU Master'!I1687-H1687)/'SKU Master'!I1687</f>
        <v>0.37129840546697</v>
      </c>
      <c r="J1687" s="16" t="n">
        <v>5</v>
      </c>
      <c r="K1687" s="19" t="n">
        <f aca="false">J1687*C1687</f>
        <v>23</v>
      </c>
      <c r="L1687" s="16" t="s">
        <v>12295</v>
      </c>
      <c r="M1687" s="16" t="s">
        <v>12292</v>
      </c>
      <c r="N1687" s="16" t="s">
        <v>12017</v>
      </c>
      <c r="O1687" s="16" t="s">
        <v>12300</v>
      </c>
      <c r="P1687" s="16" t="s">
        <v>12296</v>
      </c>
      <c r="Q1687" s="16" t="s">
        <v>12017</v>
      </c>
    </row>
    <row r="1688" customFormat="false" ht="15" hidden="false" customHeight="false" outlineLevel="0" collapsed="false">
      <c r="A1688" s="14" t="str">
        <f aca="false">'SKU Master'!A1688</f>
        <v>07-01687</v>
      </c>
      <c r="B1688" s="14" t="str">
        <f aca="false">VLOOKUP(A1688,'SKU Master'!$A:$N,6,FALSE())</f>
        <v>Harborline Reduced Fat Corn Chips, 10 oz</v>
      </c>
      <c r="C1688" s="15" t="n">
        <v>3.9</v>
      </c>
      <c r="D1688" s="15" t="n">
        <v>6.2</v>
      </c>
      <c r="E1688" s="15" t="n">
        <v>3.2</v>
      </c>
      <c r="F1688" s="16" t="s">
        <v>12290</v>
      </c>
      <c r="G1688" s="16" t="s">
        <v>12021</v>
      </c>
      <c r="H1688" s="17" t="n">
        <v>2.46</v>
      </c>
      <c r="I1688" s="18" t="n">
        <f aca="false">('SKU Master'!I1688-H1688)/'SKU Master'!I1688</f>
        <v>0.367609254498715</v>
      </c>
      <c r="J1688" s="16" t="n">
        <v>5</v>
      </c>
      <c r="K1688" s="19" t="n">
        <f aca="false">J1688*C1688</f>
        <v>19.5</v>
      </c>
      <c r="L1688" s="16" t="s">
        <v>12295</v>
      </c>
      <c r="M1688" s="16" t="s">
        <v>12292</v>
      </c>
      <c r="N1688" s="16" t="s">
        <v>12017</v>
      </c>
      <c r="O1688" s="16" t="s">
        <v>12300</v>
      </c>
      <c r="P1688" s="16" t="s">
        <v>12296</v>
      </c>
      <c r="Q1688" s="16" t="s">
        <v>12017</v>
      </c>
    </row>
    <row r="1689" customFormat="false" ht="15" hidden="false" customHeight="false" outlineLevel="0" collapsed="false">
      <c r="A1689" s="14" t="str">
        <f aca="false">'SKU Master'!A1689</f>
        <v>07-01688</v>
      </c>
      <c r="B1689" s="14" t="str">
        <f aca="false">VLOOKUP(A1689,'SKU Master'!$A:$N,6,FALSE())</f>
        <v>Nutgrove Sea Salt Corn Chips, 13 oz</v>
      </c>
      <c r="C1689" s="15" t="n">
        <v>3.3</v>
      </c>
      <c r="D1689" s="15" t="n">
        <v>7.6</v>
      </c>
      <c r="E1689" s="15" t="n">
        <v>4.1</v>
      </c>
      <c r="F1689" s="16" t="s">
        <v>12290</v>
      </c>
      <c r="G1689" s="16" t="s">
        <v>12021</v>
      </c>
      <c r="H1689" s="17" t="n">
        <v>3.1</v>
      </c>
      <c r="I1689" s="18" t="n">
        <f aca="false">('SKU Master'!I1689-H1689)/'SKU Master'!I1689</f>
        <v>0.37875751503006</v>
      </c>
      <c r="J1689" s="16" t="n">
        <v>6</v>
      </c>
      <c r="K1689" s="19" t="n">
        <f aca="false">J1689*C1689</f>
        <v>19.8</v>
      </c>
      <c r="L1689" s="16" t="s">
        <v>12295</v>
      </c>
      <c r="M1689" s="16" t="s">
        <v>12292</v>
      </c>
      <c r="N1689" s="16" t="s">
        <v>12017</v>
      </c>
      <c r="O1689" s="16" t="s">
        <v>12300</v>
      </c>
      <c r="P1689" s="16" t="s">
        <v>12297</v>
      </c>
      <c r="Q1689" s="16" t="s">
        <v>12017</v>
      </c>
    </row>
    <row r="1690" customFormat="false" ht="15" hidden="false" customHeight="false" outlineLevel="0" collapsed="false">
      <c r="A1690" s="14" t="str">
        <f aca="false">'SKU Master'!A1690</f>
        <v>07-01689</v>
      </c>
      <c r="B1690" s="14" t="str">
        <f aca="false">VLOOKUP(A1690,'SKU Master'!$A:$N,6,FALSE())</f>
        <v>Redbarn Reduced Fat Corn Chips, 8 oz</v>
      </c>
      <c r="C1690" s="15" t="n">
        <v>3.5</v>
      </c>
      <c r="D1690" s="15" t="n">
        <v>5.2</v>
      </c>
      <c r="E1690" s="15" t="n">
        <v>4.2</v>
      </c>
      <c r="F1690" s="16" t="s">
        <v>12290</v>
      </c>
      <c r="G1690" s="16" t="s">
        <v>12021</v>
      </c>
      <c r="H1690" s="17" t="n">
        <v>2.53</v>
      </c>
      <c r="I1690" s="18" t="n">
        <f aca="false">('SKU Master'!I1690-H1690)/'SKU Master'!I1690</f>
        <v>0.33245382585752</v>
      </c>
      <c r="J1690" s="16" t="n">
        <v>4</v>
      </c>
      <c r="K1690" s="19" t="n">
        <f aca="false">J1690*C1690</f>
        <v>14</v>
      </c>
      <c r="L1690" s="16" t="s">
        <v>12295</v>
      </c>
      <c r="M1690" s="16" t="s">
        <v>12292</v>
      </c>
      <c r="N1690" s="16" t="s">
        <v>12017</v>
      </c>
      <c r="O1690" s="16" t="s">
        <v>12300</v>
      </c>
      <c r="P1690" s="16" t="s">
        <v>12296</v>
      </c>
      <c r="Q1690" s="16" t="s">
        <v>12017</v>
      </c>
    </row>
    <row r="1691" customFormat="false" ht="15" hidden="false" customHeight="false" outlineLevel="0" collapsed="false">
      <c r="A1691" s="14" t="str">
        <f aca="false">'SKU Master'!A1691</f>
        <v>07-01690</v>
      </c>
      <c r="B1691" s="14" t="str">
        <f aca="false">VLOOKUP(A1691,'SKU Master'!$A:$N,6,FALSE())</f>
        <v>Golden Grain Co. BBQ Veggie Chips, 10 oz</v>
      </c>
      <c r="C1691" s="15" t="n">
        <v>4.3</v>
      </c>
      <c r="D1691" s="15" t="n">
        <v>7.6</v>
      </c>
      <c r="E1691" s="15" t="n">
        <v>3.2</v>
      </c>
      <c r="F1691" s="16" t="s">
        <v>12290</v>
      </c>
      <c r="G1691" s="16" t="s">
        <v>12017</v>
      </c>
      <c r="H1691" s="17" t="n">
        <v>2.75</v>
      </c>
      <c r="I1691" s="18" t="n">
        <f aca="false">('SKU Master'!I1691-H1691)/'SKU Master'!I1691</f>
        <v>0.373576309794989</v>
      </c>
      <c r="J1691" s="16" t="n">
        <v>4</v>
      </c>
      <c r="K1691" s="19" t="n">
        <f aca="false">J1691*C1691</f>
        <v>17.2</v>
      </c>
      <c r="L1691" s="16" t="s">
        <v>12295</v>
      </c>
      <c r="M1691" s="16" t="s">
        <v>12292</v>
      </c>
      <c r="N1691" s="16" t="s">
        <v>12017</v>
      </c>
      <c r="O1691" s="16" t="s">
        <v>12300</v>
      </c>
      <c r="P1691" s="16" t="s">
        <v>12296</v>
      </c>
      <c r="Q1691" s="16" t="s">
        <v>12017</v>
      </c>
    </row>
    <row r="1692" customFormat="false" ht="15" hidden="false" customHeight="false" outlineLevel="0" collapsed="false">
      <c r="A1692" s="14" t="str">
        <f aca="false">'SKU Master'!A1692</f>
        <v>07-01691</v>
      </c>
      <c r="B1692" s="14" t="str">
        <f aca="false">VLOOKUP(A1692,'SKU Master'!$A:$N,6,FALSE())</f>
        <v>Harborline Tortilla Chips, 8 oz</v>
      </c>
      <c r="C1692" s="15" t="n">
        <v>4.8</v>
      </c>
      <c r="D1692" s="15" t="n">
        <v>8.7</v>
      </c>
      <c r="E1692" s="15" t="n">
        <v>3.4</v>
      </c>
      <c r="F1692" s="16" t="s">
        <v>12290</v>
      </c>
      <c r="G1692" s="16" t="s">
        <v>12021</v>
      </c>
      <c r="H1692" s="17" t="n">
        <v>2.08</v>
      </c>
      <c r="I1692" s="18" t="n">
        <f aca="false">('SKU Master'!I1692-H1692)/'SKU Master'!I1692</f>
        <v>0.404011461318052</v>
      </c>
      <c r="J1692" s="16" t="n">
        <v>2</v>
      </c>
      <c r="K1692" s="19" t="n">
        <f aca="false">J1692*C1692</f>
        <v>9.6</v>
      </c>
      <c r="L1692" s="16" t="s">
        <v>12295</v>
      </c>
      <c r="M1692" s="16" t="s">
        <v>12292</v>
      </c>
      <c r="N1692" s="16" t="s">
        <v>12017</v>
      </c>
      <c r="O1692" s="16" t="s">
        <v>12300</v>
      </c>
      <c r="P1692" s="16" t="s">
        <v>12298</v>
      </c>
      <c r="Q1692" s="16" t="s">
        <v>12017</v>
      </c>
    </row>
    <row r="1693" customFormat="false" ht="15" hidden="false" customHeight="false" outlineLevel="0" collapsed="false">
      <c r="A1693" s="14" t="str">
        <f aca="false">'SKU Master'!A1693</f>
        <v>07-01692</v>
      </c>
      <c r="B1693" s="14" t="str">
        <f aca="false">VLOOKUP(A1693,'SKU Master'!$A:$N,6,FALSE())</f>
        <v>Orchard Spread Potato Chips, 8 oz</v>
      </c>
      <c r="C1693" s="15" t="n">
        <v>4.8</v>
      </c>
      <c r="D1693" s="15" t="n">
        <v>7.6</v>
      </c>
      <c r="E1693" s="15" t="n">
        <v>3.3</v>
      </c>
      <c r="F1693" s="16" t="s">
        <v>12290</v>
      </c>
      <c r="G1693" s="16" t="s">
        <v>12021</v>
      </c>
      <c r="H1693" s="17" t="n">
        <v>3.01</v>
      </c>
      <c r="I1693" s="18" t="n">
        <f aca="false">('SKU Master'!I1693-H1693)/'SKU Master'!I1693</f>
        <v>0.329621380846325</v>
      </c>
      <c r="J1693" s="16" t="n">
        <v>4</v>
      </c>
      <c r="K1693" s="19" t="n">
        <f aca="false">J1693*C1693</f>
        <v>19.2</v>
      </c>
      <c r="L1693" s="16" t="s">
        <v>12295</v>
      </c>
      <c r="M1693" s="16" t="s">
        <v>12292</v>
      </c>
      <c r="N1693" s="16" t="s">
        <v>12017</v>
      </c>
      <c r="O1693" s="16" t="s">
        <v>12300</v>
      </c>
      <c r="P1693" s="16" t="s">
        <v>12296</v>
      </c>
      <c r="Q1693" s="16" t="s">
        <v>12017</v>
      </c>
    </row>
    <row r="1694" customFormat="false" ht="15" hidden="false" customHeight="false" outlineLevel="0" collapsed="false">
      <c r="A1694" s="14" t="str">
        <f aca="false">'SKU Master'!A1694</f>
        <v>07-01693</v>
      </c>
      <c r="B1694" s="14" t="str">
        <f aca="false">VLOOKUP(A1694,'SKU Master'!$A:$N,6,FALSE())</f>
        <v>Roastport Reduced Fat Potato Chips, 13 oz</v>
      </c>
      <c r="C1694" s="15" t="n">
        <v>3.8</v>
      </c>
      <c r="D1694" s="15" t="n">
        <v>8.1</v>
      </c>
      <c r="E1694" s="15" t="n">
        <v>3.8</v>
      </c>
      <c r="F1694" s="16" t="s">
        <v>12290</v>
      </c>
      <c r="G1694" s="16" t="s">
        <v>12021</v>
      </c>
      <c r="H1694" s="17" t="n">
        <v>2.66</v>
      </c>
      <c r="I1694" s="18" t="n">
        <f aca="false">('SKU Master'!I1694-H1694)/'SKU Master'!I1694</f>
        <v>0.298153034300792</v>
      </c>
      <c r="J1694" s="16" t="n">
        <v>2</v>
      </c>
      <c r="K1694" s="19" t="n">
        <f aca="false">J1694*C1694</f>
        <v>7.6</v>
      </c>
      <c r="L1694" s="16" t="s">
        <v>12295</v>
      </c>
      <c r="M1694" s="16" t="s">
        <v>12292</v>
      </c>
      <c r="N1694" s="16" t="s">
        <v>12017</v>
      </c>
      <c r="O1694" s="16" t="s">
        <v>12300</v>
      </c>
      <c r="P1694" s="16" t="s">
        <v>12294</v>
      </c>
      <c r="Q1694" s="16" t="s">
        <v>12017</v>
      </c>
    </row>
    <row r="1695" customFormat="false" ht="15" hidden="false" customHeight="false" outlineLevel="0" collapsed="false">
      <c r="A1695" s="14" t="str">
        <f aca="false">'SKU Master'!A1695</f>
        <v>07-01694</v>
      </c>
      <c r="B1695" s="14" t="str">
        <f aca="false">VLOOKUP(A1695,'SKU Master'!$A:$N,6,FALSE())</f>
        <v>Golden Grain Co. Sea Salt Tortilla Chips, 10 oz</v>
      </c>
      <c r="C1695" s="15" t="n">
        <v>3.3</v>
      </c>
      <c r="D1695" s="15" t="n">
        <v>7.8</v>
      </c>
      <c r="E1695" s="15" t="n">
        <v>4</v>
      </c>
      <c r="F1695" s="16" t="s">
        <v>12290</v>
      </c>
      <c r="G1695" s="16" t="s">
        <v>12017</v>
      </c>
      <c r="H1695" s="17" t="n">
        <v>2.68</v>
      </c>
      <c r="I1695" s="18" t="n">
        <f aca="false">('SKU Master'!I1695-H1695)/'SKU Master'!I1695</f>
        <v>0.328320802005013</v>
      </c>
      <c r="J1695" s="16" t="n">
        <v>1</v>
      </c>
      <c r="K1695" s="19" t="n">
        <f aca="false">J1695*C1695</f>
        <v>3.3</v>
      </c>
      <c r="L1695" s="16" t="s">
        <v>12291</v>
      </c>
      <c r="M1695" s="16" t="s">
        <v>12292</v>
      </c>
      <c r="N1695" s="16" t="s">
        <v>12017</v>
      </c>
      <c r="O1695" s="16" t="s">
        <v>12300</v>
      </c>
      <c r="P1695" s="16" t="s">
        <v>12294</v>
      </c>
      <c r="Q1695" s="16" t="s">
        <v>12017</v>
      </c>
    </row>
    <row r="1696" customFormat="false" ht="15" hidden="false" customHeight="false" outlineLevel="0" collapsed="false">
      <c r="A1696" s="14" t="str">
        <f aca="false">'SKU Master'!A1696</f>
        <v>07-01695</v>
      </c>
      <c r="B1696" s="14" t="str">
        <f aca="false">VLOOKUP(A1696,'SKU Master'!$A:$N,6,FALSE())</f>
        <v>Pepperlane BBQ Kettle Chips, 13 oz</v>
      </c>
      <c r="C1696" s="15" t="n">
        <v>4.5</v>
      </c>
      <c r="D1696" s="15" t="n">
        <v>4.8</v>
      </c>
      <c r="E1696" s="15" t="n">
        <v>4.6</v>
      </c>
      <c r="F1696" s="16" t="s">
        <v>12290</v>
      </c>
      <c r="G1696" s="16" t="s">
        <v>12021</v>
      </c>
      <c r="H1696" s="17" t="n">
        <v>2.78</v>
      </c>
      <c r="I1696" s="18" t="n">
        <f aca="false">('SKU Master'!I1696-H1696)/'SKU Master'!I1696</f>
        <v>0.366742596810934</v>
      </c>
      <c r="J1696" s="16" t="n">
        <v>3</v>
      </c>
      <c r="K1696" s="19" t="n">
        <f aca="false">J1696*C1696</f>
        <v>13.5</v>
      </c>
      <c r="L1696" s="16" t="s">
        <v>12299</v>
      </c>
      <c r="M1696" s="16" t="s">
        <v>12292</v>
      </c>
      <c r="N1696" s="16" t="s">
        <v>12017</v>
      </c>
      <c r="O1696" s="16" t="s">
        <v>12300</v>
      </c>
      <c r="P1696" s="16" t="s">
        <v>12296</v>
      </c>
      <c r="Q1696" s="16" t="s">
        <v>12017</v>
      </c>
    </row>
    <row r="1697" customFormat="false" ht="15" hidden="false" customHeight="false" outlineLevel="0" collapsed="false">
      <c r="A1697" s="14" t="str">
        <f aca="false">'SKU Master'!A1697</f>
        <v>07-01696</v>
      </c>
      <c r="B1697" s="14" t="str">
        <f aca="false">VLOOKUP(A1697,'SKU Master'!$A:$N,6,FALSE())</f>
        <v>Wheatstone BBQ Tortilla Chips, 8 oz</v>
      </c>
      <c r="C1697" s="15" t="n">
        <v>5</v>
      </c>
      <c r="D1697" s="15" t="n">
        <v>8.5</v>
      </c>
      <c r="E1697" s="15" t="n">
        <v>3.3</v>
      </c>
      <c r="F1697" s="16" t="s">
        <v>12290</v>
      </c>
      <c r="G1697" s="16" t="s">
        <v>12017</v>
      </c>
      <c r="H1697" s="17" t="n">
        <v>2.55</v>
      </c>
      <c r="I1697" s="18" t="n">
        <f aca="false">('SKU Master'!I1697-H1697)/'SKU Master'!I1697</f>
        <v>0.344473007712082</v>
      </c>
      <c r="J1697" s="16" t="n">
        <v>3</v>
      </c>
      <c r="K1697" s="19" t="n">
        <f aca="false">J1697*C1697</f>
        <v>15</v>
      </c>
      <c r="L1697" s="16" t="s">
        <v>12295</v>
      </c>
      <c r="M1697" s="16" t="s">
        <v>12292</v>
      </c>
      <c r="N1697" s="16" t="s">
        <v>12017</v>
      </c>
      <c r="O1697" s="16" t="s">
        <v>12300</v>
      </c>
      <c r="P1697" s="16" t="s">
        <v>12296</v>
      </c>
      <c r="Q1697" s="16" t="s">
        <v>12021</v>
      </c>
    </row>
    <row r="1698" customFormat="false" ht="15" hidden="false" customHeight="false" outlineLevel="0" collapsed="false">
      <c r="A1698" s="14" t="str">
        <f aca="false">'SKU Master'!A1698</f>
        <v>07-01697</v>
      </c>
      <c r="B1698" s="14" t="str">
        <f aca="false">VLOOKUP(A1698,'SKU Master'!$A:$N,6,FALSE())</f>
        <v>Pepperlane Jalapeno Kettle Chips, 8 oz</v>
      </c>
      <c r="C1698" s="15" t="n">
        <v>2.6</v>
      </c>
      <c r="D1698" s="15" t="n">
        <v>6.1</v>
      </c>
      <c r="E1698" s="15" t="n">
        <v>3.3</v>
      </c>
      <c r="F1698" s="16" t="s">
        <v>12290</v>
      </c>
      <c r="G1698" s="16" t="s">
        <v>12021</v>
      </c>
      <c r="H1698" s="17" t="n">
        <v>3.3</v>
      </c>
      <c r="I1698" s="18" t="n">
        <f aca="false">('SKU Master'!I1698-H1698)/'SKU Master'!I1698</f>
        <v>0.338677354709419</v>
      </c>
      <c r="J1698" s="16" t="n">
        <v>4</v>
      </c>
      <c r="K1698" s="19" t="n">
        <f aca="false">J1698*C1698</f>
        <v>10.4</v>
      </c>
      <c r="L1698" s="16" t="s">
        <v>12295</v>
      </c>
      <c r="M1698" s="16" t="s">
        <v>12292</v>
      </c>
      <c r="N1698" s="16" t="s">
        <v>12017</v>
      </c>
      <c r="O1698" s="16" t="s">
        <v>12300</v>
      </c>
      <c r="P1698" s="16" t="s">
        <v>12296</v>
      </c>
      <c r="Q1698" s="16" t="s">
        <v>12017</v>
      </c>
    </row>
    <row r="1699" customFormat="false" ht="15" hidden="false" customHeight="false" outlineLevel="0" collapsed="false">
      <c r="A1699" s="14" t="str">
        <f aca="false">'SKU Master'!A1699</f>
        <v>07-01698</v>
      </c>
      <c r="B1699" s="14" t="str">
        <f aca="false">VLOOKUP(A1699,'SKU Master'!$A:$N,6,FALSE())</f>
        <v>Redbarn Jalapeno Potato Chips, 8 oz</v>
      </c>
      <c r="C1699" s="15" t="n">
        <v>4.9</v>
      </c>
      <c r="D1699" s="15" t="n">
        <v>5.2</v>
      </c>
      <c r="E1699" s="15" t="n">
        <v>4.6</v>
      </c>
      <c r="F1699" s="16" t="s">
        <v>12290</v>
      </c>
      <c r="G1699" s="16" t="s">
        <v>12021</v>
      </c>
      <c r="H1699" s="17" t="n">
        <v>3.46</v>
      </c>
      <c r="I1699" s="18" t="n">
        <f aca="false">('SKU Master'!I1699-H1699)/'SKU Master'!I1699</f>
        <v>0.292433537832311</v>
      </c>
      <c r="J1699" s="16" t="n">
        <v>6</v>
      </c>
      <c r="K1699" s="19" t="n">
        <f aca="false">J1699*C1699</f>
        <v>29.4</v>
      </c>
      <c r="L1699" s="16" t="s">
        <v>12295</v>
      </c>
      <c r="M1699" s="16" t="s">
        <v>12292</v>
      </c>
      <c r="N1699" s="16" t="s">
        <v>12017</v>
      </c>
      <c r="O1699" s="16" t="s">
        <v>12300</v>
      </c>
      <c r="P1699" s="16" t="s">
        <v>12297</v>
      </c>
      <c r="Q1699" s="16" t="s">
        <v>12017</v>
      </c>
    </row>
    <row r="1700" customFormat="false" ht="15" hidden="false" customHeight="false" outlineLevel="0" collapsed="false">
      <c r="A1700" s="14" t="str">
        <f aca="false">'SKU Master'!A1700</f>
        <v>07-01699</v>
      </c>
      <c r="B1700" s="14" t="str">
        <f aca="false">VLOOKUP(A1700,'SKU Master'!$A:$N,6,FALSE())</f>
        <v>Kettle Row Jalapeno Pita Chips, 10 oz</v>
      </c>
      <c r="C1700" s="15" t="n">
        <v>4.5</v>
      </c>
      <c r="D1700" s="15" t="n">
        <v>8.9</v>
      </c>
      <c r="E1700" s="15" t="n">
        <v>3.8</v>
      </c>
      <c r="F1700" s="16" t="s">
        <v>12290</v>
      </c>
      <c r="G1700" s="16" t="s">
        <v>12017</v>
      </c>
      <c r="H1700" s="17" t="n">
        <v>3.02</v>
      </c>
      <c r="I1700" s="18" t="n">
        <f aca="false">('SKU Master'!I1700-H1700)/'SKU Master'!I1700</f>
        <v>0.38241308793456</v>
      </c>
      <c r="J1700" s="16" t="n">
        <v>4</v>
      </c>
      <c r="K1700" s="19" t="n">
        <f aca="false">J1700*C1700</f>
        <v>18</v>
      </c>
      <c r="L1700" s="16" t="s">
        <v>12295</v>
      </c>
      <c r="M1700" s="16" t="s">
        <v>12292</v>
      </c>
      <c r="N1700" s="16" t="s">
        <v>12017</v>
      </c>
      <c r="O1700" s="16" t="s">
        <v>12300</v>
      </c>
      <c r="P1700" s="16" t="s">
        <v>12296</v>
      </c>
      <c r="Q1700" s="16" t="s">
        <v>12017</v>
      </c>
    </row>
    <row r="1701" customFormat="false" ht="15" hidden="false" customHeight="false" outlineLevel="0" collapsed="false">
      <c r="A1701" s="14" t="str">
        <f aca="false">'SKU Master'!A1701</f>
        <v>07-01700</v>
      </c>
      <c r="B1701" s="14" t="str">
        <f aca="false">VLOOKUP(A1701,'SKU Master'!$A:$N,6,FALSE())</f>
        <v>Kettle Row Corn Chips, 8 oz</v>
      </c>
      <c r="C1701" s="15" t="n">
        <v>3.3</v>
      </c>
      <c r="D1701" s="15" t="n">
        <v>8.2</v>
      </c>
      <c r="E1701" s="15" t="n">
        <v>2.6</v>
      </c>
      <c r="F1701" s="16" t="s">
        <v>12290</v>
      </c>
      <c r="G1701" s="16" t="s">
        <v>12021</v>
      </c>
      <c r="H1701" s="17" t="n">
        <v>2.83</v>
      </c>
      <c r="I1701" s="18" t="n">
        <f aca="false">('SKU Master'!I1701-H1701)/'SKU Master'!I1701</f>
        <v>0.355353075170843</v>
      </c>
      <c r="J1701" s="16" t="n">
        <v>6</v>
      </c>
      <c r="K1701" s="19" t="n">
        <f aca="false">J1701*C1701</f>
        <v>19.8</v>
      </c>
      <c r="L1701" s="16" t="s">
        <v>12295</v>
      </c>
      <c r="M1701" s="16" t="s">
        <v>12292</v>
      </c>
      <c r="N1701" s="16" t="s">
        <v>12017</v>
      </c>
      <c r="O1701" s="16" t="s">
        <v>12300</v>
      </c>
      <c r="P1701" s="16" t="s">
        <v>12297</v>
      </c>
      <c r="Q1701" s="16" t="s">
        <v>12017</v>
      </c>
    </row>
    <row r="1702" customFormat="false" ht="15" hidden="false" customHeight="false" outlineLevel="0" collapsed="false">
      <c r="A1702" s="14" t="str">
        <f aca="false">'SKU Master'!A1702</f>
        <v>07-01701</v>
      </c>
      <c r="B1702" s="14" t="str">
        <f aca="false">VLOOKUP(A1702,'SKU Master'!$A:$N,6,FALSE())</f>
        <v>Golden Grain Co. Potato Chips, 8 oz</v>
      </c>
      <c r="C1702" s="15" t="n">
        <v>3.6</v>
      </c>
      <c r="D1702" s="15" t="n">
        <v>5.7</v>
      </c>
      <c r="E1702" s="15" t="n">
        <v>3.4</v>
      </c>
      <c r="F1702" s="16" t="s">
        <v>12290</v>
      </c>
      <c r="G1702" s="16" t="s">
        <v>12017</v>
      </c>
      <c r="H1702" s="17" t="n">
        <v>2.96</v>
      </c>
      <c r="I1702" s="18" t="n">
        <f aca="false">('SKU Master'!I1702-H1702)/'SKU Master'!I1702</f>
        <v>0.325740318906606</v>
      </c>
      <c r="J1702" s="16" t="n">
        <v>2</v>
      </c>
      <c r="K1702" s="19" t="n">
        <f aca="false">J1702*C1702</f>
        <v>7.2</v>
      </c>
      <c r="L1702" s="16" t="s">
        <v>12295</v>
      </c>
      <c r="M1702" s="16" t="s">
        <v>12292</v>
      </c>
      <c r="N1702" s="16" t="s">
        <v>12017</v>
      </c>
      <c r="O1702" s="16" t="s">
        <v>12300</v>
      </c>
      <c r="P1702" s="16" t="s">
        <v>12298</v>
      </c>
      <c r="Q1702" s="16" t="s">
        <v>12017</v>
      </c>
    </row>
    <row r="1703" customFormat="false" ht="15" hidden="false" customHeight="false" outlineLevel="0" collapsed="false">
      <c r="A1703" s="14" t="str">
        <f aca="false">'SKU Master'!A1703</f>
        <v>07-01702</v>
      </c>
      <c r="B1703" s="14" t="str">
        <f aca="false">VLOOKUP(A1703,'SKU Master'!$A:$N,6,FALSE())</f>
        <v>Roastport Pita Chips, 10 oz</v>
      </c>
      <c r="C1703" s="15" t="n">
        <v>4.9</v>
      </c>
      <c r="D1703" s="15" t="n">
        <v>5</v>
      </c>
      <c r="E1703" s="15" t="n">
        <v>2.6</v>
      </c>
      <c r="F1703" s="16" t="s">
        <v>12290</v>
      </c>
      <c r="G1703" s="16" t="s">
        <v>12021</v>
      </c>
      <c r="H1703" s="17" t="n">
        <v>2.99</v>
      </c>
      <c r="I1703" s="18" t="n">
        <f aca="false">('SKU Master'!I1703-H1703)/'SKU Master'!I1703</f>
        <v>0.388548057259714</v>
      </c>
      <c r="J1703" s="16" t="n">
        <v>5</v>
      </c>
      <c r="K1703" s="19" t="n">
        <f aca="false">J1703*C1703</f>
        <v>24.5</v>
      </c>
      <c r="L1703" s="16" t="s">
        <v>12295</v>
      </c>
      <c r="M1703" s="16" t="s">
        <v>12292</v>
      </c>
      <c r="N1703" s="16" t="s">
        <v>12017</v>
      </c>
      <c r="O1703" s="16" t="s">
        <v>12300</v>
      </c>
      <c r="P1703" s="16" t="s">
        <v>12297</v>
      </c>
      <c r="Q1703" s="16" t="s">
        <v>12021</v>
      </c>
    </row>
    <row r="1704" customFormat="false" ht="15" hidden="false" customHeight="false" outlineLevel="0" collapsed="false">
      <c r="A1704" s="14" t="str">
        <f aca="false">'SKU Master'!A1704</f>
        <v>07-01703</v>
      </c>
      <c r="B1704" s="14" t="str">
        <f aca="false">VLOOKUP(A1704,'SKU Master'!$A:$N,6,FALSE())</f>
        <v>Roastport Jalapeno Corn Chips, 13 oz</v>
      </c>
      <c r="C1704" s="15" t="n">
        <v>4.6</v>
      </c>
      <c r="D1704" s="15" t="n">
        <v>7.5</v>
      </c>
      <c r="E1704" s="15" t="n">
        <v>4.9</v>
      </c>
      <c r="F1704" s="16" t="s">
        <v>12290</v>
      </c>
      <c r="G1704" s="16" t="s">
        <v>12021</v>
      </c>
      <c r="H1704" s="17" t="n">
        <v>2.79</v>
      </c>
      <c r="I1704" s="18" t="n">
        <f aca="false">('SKU Master'!I1704-H1704)/'SKU Master'!I1704</f>
        <v>0.34965034965035</v>
      </c>
      <c r="J1704" s="16" t="n">
        <v>5</v>
      </c>
      <c r="K1704" s="19" t="n">
        <f aca="false">J1704*C1704</f>
        <v>23</v>
      </c>
      <c r="L1704" s="16" t="s">
        <v>12295</v>
      </c>
      <c r="M1704" s="16" t="s">
        <v>12292</v>
      </c>
      <c r="N1704" s="16" t="s">
        <v>12017</v>
      </c>
      <c r="O1704" s="16" t="s">
        <v>12300</v>
      </c>
      <c r="P1704" s="16" t="s">
        <v>12297</v>
      </c>
      <c r="Q1704" s="16" t="s">
        <v>12021</v>
      </c>
    </row>
    <row r="1705" customFormat="false" ht="15" hidden="false" customHeight="false" outlineLevel="0" collapsed="false">
      <c r="A1705" s="14" t="str">
        <f aca="false">'SKU Master'!A1705</f>
        <v>07-01704</v>
      </c>
      <c r="B1705" s="14" t="str">
        <f aca="false">VLOOKUP(A1705,'SKU Master'!$A:$N,6,FALSE())</f>
        <v>Thrift Row Jalapeno Kettle Chips, 10 oz</v>
      </c>
      <c r="C1705" s="15" t="n">
        <v>2.8</v>
      </c>
      <c r="D1705" s="15" t="n">
        <v>4.9</v>
      </c>
      <c r="E1705" s="15" t="n">
        <v>2.7</v>
      </c>
      <c r="F1705" s="16" t="s">
        <v>12290</v>
      </c>
      <c r="G1705" s="16" t="s">
        <v>12021</v>
      </c>
      <c r="H1705" s="17" t="n">
        <v>2.92</v>
      </c>
      <c r="I1705" s="18" t="n">
        <f aca="false">('SKU Master'!I1705-H1705)/'SKU Master'!I1705</f>
        <v>0.390396659707724</v>
      </c>
      <c r="J1705" s="16" t="n">
        <v>1</v>
      </c>
      <c r="K1705" s="19" t="n">
        <f aca="false">J1705*C1705</f>
        <v>2.8</v>
      </c>
      <c r="L1705" s="16" t="s">
        <v>12291</v>
      </c>
      <c r="M1705" s="16" t="s">
        <v>12292</v>
      </c>
      <c r="N1705" s="16" t="s">
        <v>12017</v>
      </c>
      <c r="O1705" s="16" t="s">
        <v>12300</v>
      </c>
      <c r="P1705" s="16" t="s">
        <v>12294</v>
      </c>
      <c r="Q1705" s="16" t="s">
        <v>12017</v>
      </c>
    </row>
    <row r="1706" customFormat="false" ht="15" hidden="false" customHeight="false" outlineLevel="0" collapsed="false">
      <c r="A1706" s="14" t="str">
        <f aca="false">'SKU Master'!A1706</f>
        <v>07-01705</v>
      </c>
      <c r="B1706" s="14" t="str">
        <f aca="false">VLOOKUP(A1706,'SKU Master'!$A:$N,6,FALSE())</f>
        <v>Pepperlane Jalapeno Corn Chips, 10 oz</v>
      </c>
      <c r="C1706" s="15" t="n">
        <v>3.3</v>
      </c>
      <c r="D1706" s="15" t="n">
        <v>7.6</v>
      </c>
      <c r="E1706" s="15" t="n">
        <v>4</v>
      </c>
      <c r="F1706" s="16" t="s">
        <v>12290</v>
      </c>
      <c r="G1706" s="16" t="s">
        <v>12021</v>
      </c>
      <c r="H1706" s="17" t="n">
        <v>2.96</v>
      </c>
      <c r="I1706" s="18" t="n">
        <f aca="false">('SKU Master'!I1706-H1706)/'SKU Master'!I1706</f>
        <v>0.34075723830735</v>
      </c>
      <c r="J1706" s="16" t="n">
        <v>4</v>
      </c>
      <c r="K1706" s="19" t="n">
        <f aca="false">J1706*C1706</f>
        <v>13.2</v>
      </c>
      <c r="L1706" s="16" t="s">
        <v>12295</v>
      </c>
      <c r="M1706" s="16" t="s">
        <v>12292</v>
      </c>
      <c r="N1706" s="16" t="s">
        <v>12017</v>
      </c>
      <c r="O1706" s="16" t="s">
        <v>12300</v>
      </c>
      <c r="P1706" s="16" t="s">
        <v>12296</v>
      </c>
      <c r="Q1706" s="16" t="s">
        <v>12021</v>
      </c>
    </row>
    <row r="1707" customFormat="false" ht="15" hidden="false" customHeight="false" outlineLevel="0" collapsed="false">
      <c r="A1707" s="14" t="str">
        <f aca="false">'SKU Master'!A1707</f>
        <v>07-01706</v>
      </c>
      <c r="B1707" s="14" t="str">
        <f aca="false">VLOOKUP(A1707,'SKU Master'!$A:$N,6,FALSE())</f>
        <v>Kettle Row BBQ Kettle Chips, 10 oz</v>
      </c>
      <c r="C1707" s="15" t="n">
        <v>2.8</v>
      </c>
      <c r="D1707" s="15" t="n">
        <v>8.5</v>
      </c>
      <c r="E1707" s="15" t="n">
        <v>2.9</v>
      </c>
      <c r="F1707" s="16" t="s">
        <v>12290</v>
      </c>
      <c r="G1707" s="16" t="s">
        <v>12021</v>
      </c>
      <c r="H1707" s="17" t="n">
        <v>2.34</v>
      </c>
      <c r="I1707" s="18" t="n">
        <f aca="false">('SKU Master'!I1707-H1707)/'SKU Master'!I1707</f>
        <v>0.398457583547558</v>
      </c>
      <c r="J1707" s="16" t="n">
        <v>6</v>
      </c>
      <c r="K1707" s="19" t="n">
        <f aca="false">J1707*C1707</f>
        <v>16.8</v>
      </c>
      <c r="L1707" s="16" t="s">
        <v>12299</v>
      </c>
      <c r="M1707" s="16" t="s">
        <v>12292</v>
      </c>
      <c r="N1707" s="16" t="s">
        <v>12017</v>
      </c>
      <c r="O1707" s="16" t="s">
        <v>12300</v>
      </c>
      <c r="P1707" s="16" t="s">
        <v>12297</v>
      </c>
      <c r="Q1707" s="16" t="s">
        <v>12017</v>
      </c>
    </row>
    <row r="1708" customFormat="false" ht="15" hidden="false" customHeight="false" outlineLevel="0" collapsed="false">
      <c r="A1708" s="14" t="str">
        <f aca="false">'SKU Master'!A1708</f>
        <v>07-01707</v>
      </c>
      <c r="B1708" s="14" t="str">
        <f aca="false">VLOOKUP(A1708,'SKU Master'!$A:$N,6,FALSE())</f>
        <v>Kettle Row Reduced Fat Tortilla Chips, 10 oz</v>
      </c>
      <c r="C1708" s="15" t="n">
        <v>4.5</v>
      </c>
      <c r="D1708" s="15" t="n">
        <v>8.2</v>
      </c>
      <c r="E1708" s="15" t="n">
        <v>2.7</v>
      </c>
      <c r="F1708" s="16" t="s">
        <v>12290</v>
      </c>
      <c r="G1708" s="16" t="s">
        <v>12021</v>
      </c>
      <c r="H1708" s="17" t="n">
        <v>2.23</v>
      </c>
      <c r="I1708" s="18" t="n">
        <f aca="false">('SKU Master'!I1708-H1708)/'SKU Master'!I1708</f>
        <v>0.342182890855457</v>
      </c>
      <c r="J1708" s="16" t="n">
        <v>5</v>
      </c>
      <c r="K1708" s="19" t="n">
        <f aca="false">J1708*C1708</f>
        <v>22.5</v>
      </c>
      <c r="L1708" s="16" t="s">
        <v>12295</v>
      </c>
      <c r="M1708" s="16" t="s">
        <v>12292</v>
      </c>
      <c r="N1708" s="16" t="s">
        <v>12017</v>
      </c>
      <c r="O1708" s="16" t="s">
        <v>12300</v>
      </c>
      <c r="P1708" s="16" t="s">
        <v>12297</v>
      </c>
      <c r="Q1708" s="16" t="s">
        <v>12017</v>
      </c>
    </row>
    <row r="1709" customFormat="false" ht="15" hidden="false" customHeight="false" outlineLevel="0" collapsed="false">
      <c r="A1709" s="14" t="str">
        <f aca="false">'SKU Master'!A1709</f>
        <v>07-01708</v>
      </c>
      <c r="B1709" s="14" t="str">
        <f aca="false">VLOOKUP(A1709,'SKU Master'!$A:$N,6,FALSE())</f>
        <v>Nutgrove BBQ Potato Chips, 13 oz</v>
      </c>
      <c r="C1709" s="15" t="n">
        <v>3.3</v>
      </c>
      <c r="D1709" s="15" t="n">
        <v>6.3</v>
      </c>
      <c r="E1709" s="15" t="n">
        <v>3.3</v>
      </c>
      <c r="F1709" s="16" t="s">
        <v>12290</v>
      </c>
      <c r="G1709" s="16" t="s">
        <v>12021</v>
      </c>
      <c r="H1709" s="17" t="n">
        <v>2.38</v>
      </c>
      <c r="I1709" s="18" t="n">
        <f aca="false">('SKU Master'!I1709-H1709)/'SKU Master'!I1709</f>
        <v>0.372031662269129</v>
      </c>
      <c r="J1709" s="16" t="n">
        <v>2</v>
      </c>
      <c r="K1709" s="19" t="n">
        <f aca="false">J1709*C1709</f>
        <v>6.6</v>
      </c>
      <c r="L1709" s="16" t="s">
        <v>12295</v>
      </c>
      <c r="M1709" s="16" t="s">
        <v>12292</v>
      </c>
      <c r="N1709" s="16" t="s">
        <v>12017</v>
      </c>
      <c r="O1709" s="16" t="s">
        <v>12300</v>
      </c>
      <c r="P1709" s="16" t="s">
        <v>12294</v>
      </c>
      <c r="Q1709" s="16" t="s">
        <v>12021</v>
      </c>
    </row>
    <row r="1710" customFormat="false" ht="15" hidden="false" customHeight="false" outlineLevel="0" collapsed="false">
      <c r="A1710" s="14" t="str">
        <f aca="false">'SKU Master'!A1710</f>
        <v>07-01709</v>
      </c>
      <c r="B1710" s="14" t="str">
        <f aca="false">VLOOKUP(A1710,'SKU Master'!$A:$N,6,FALSE())</f>
        <v>Harborline Corn Chips, 10 oz</v>
      </c>
      <c r="C1710" s="15" t="n">
        <v>3.4</v>
      </c>
      <c r="D1710" s="15" t="n">
        <v>4.9</v>
      </c>
      <c r="E1710" s="15" t="n">
        <v>4.3</v>
      </c>
      <c r="F1710" s="16" t="s">
        <v>12290</v>
      </c>
      <c r="G1710" s="16" t="s">
        <v>12021</v>
      </c>
      <c r="H1710" s="17" t="n">
        <v>1.95</v>
      </c>
      <c r="I1710" s="18" t="n">
        <f aca="false">('SKU Master'!I1710-H1710)/'SKU Master'!I1710</f>
        <v>0.485488126649077</v>
      </c>
      <c r="J1710" s="16" t="n">
        <v>2</v>
      </c>
      <c r="K1710" s="19" t="n">
        <f aca="false">J1710*C1710</f>
        <v>6.8</v>
      </c>
      <c r="L1710" s="16" t="s">
        <v>12295</v>
      </c>
      <c r="M1710" s="16" t="s">
        <v>12292</v>
      </c>
      <c r="N1710" s="16" t="s">
        <v>12017</v>
      </c>
      <c r="O1710" s="16" t="s">
        <v>12300</v>
      </c>
      <c r="P1710" s="16" t="s">
        <v>12298</v>
      </c>
      <c r="Q1710" s="16" t="s">
        <v>12017</v>
      </c>
    </row>
    <row r="1711" customFormat="false" ht="15" hidden="false" customHeight="false" outlineLevel="0" collapsed="false">
      <c r="A1711" s="14" t="str">
        <f aca="false">'SKU Master'!A1711</f>
        <v>07-01710</v>
      </c>
      <c r="B1711" s="14" t="str">
        <f aca="false">VLOOKUP(A1711,'SKU Master'!$A:$N,6,FALSE())</f>
        <v>Thrift Row BBQ Potato Chips, 10 oz</v>
      </c>
      <c r="C1711" s="15" t="n">
        <v>2.8</v>
      </c>
      <c r="D1711" s="15" t="n">
        <v>7</v>
      </c>
      <c r="E1711" s="15" t="n">
        <v>4.1</v>
      </c>
      <c r="F1711" s="16" t="s">
        <v>12290</v>
      </c>
      <c r="G1711" s="16" t="s">
        <v>12021</v>
      </c>
      <c r="H1711" s="17" t="n">
        <v>2.04</v>
      </c>
      <c r="I1711" s="18" t="n">
        <f aca="false">('SKU Master'!I1711-H1711)/'SKU Master'!I1711</f>
        <v>0.415472779369628</v>
      </c>
      <c r="J1711" s="16" t="n">
        <v>6</v>
      </c>
      <c r="K1711" s="19" t="n">
        <f aca="false">J1711*C1711</f>
        <v>16.8</v>
      </c>
      <c r="L1711" s="16" t="s">
        <v>12295</v>
      </c>
      <c r="M1711" s="16" t="s">
        <v>12292</v>
      </c>
      <c r="N1711" s="16" t="s">
        <v>12017</v>
      </c>
      <c r="O1711" s="16" t="s">
        <v>12300</v>
      </c>
      <c r="P1711" s="16" t="s">
        <v>12297</v>
      </c>
      <c r="Q1711" s="16" t="s">
        <v>12017</v>
      </c>
    </row>
    <row r="1712" customFormat="false" ht="15" hidden="false" customHeight="false" outlineLevel="0" collapsed="false">
      <c r="A1712" s="14" t="str">
        <f aca="false">'SKU Master'!A1712</f>
        <v>07-01711</v>
      </c>
      <c r="B1712" s="14" t="str">
        <f aca="false">VLOOKUP(A1712,'SKU Master'!$A:$N,6,FALSE())</f>
        <v>Orchard Spread Sea Salt Veggie Chips, 13 oz</v>
      </c>
      <c r="C1712" s="15" t="n">
        <v>4</v>
      </c>
      <c r="D1712" s="15" t="n">
        <v>7.3</v>
      </c>
      <c r="E1712" s="15" t="n">
        <v>4.1</v>
      </c>
      <c r="F1712" s="16" t="s">
        <v>12290</v>
      </c>
      <c r="G1712" s="16" t="s">
        <v>12021</v>
      </c>
      <c r="H1712" s="17" t="n">
        <v>3.51</v>
      </c>
      <c r="I1712" s="18" t="n">
        <f aca="false">('SKU Master'!I1712-H1712)/'SKU Master'!I1712</f>
        <v>0.296593186372746</v>
      </c>
      <c r="J1712" s="16" t="n">
        <v>2</v>
      </c>
      <c r="K1712" s="19" t="n">
        <f aca="false">J1712*C1712</f>
        <v>8</v>
      </c>
      <c r="L1712" s="16" t="s">
        <v>12299</v>
      </c>
      <c r="M1712" s="16" t="s">
        <v>12292</v>
      </c>
      <c r="N1712" s="16" t="s">
        <v>12017</v>
      </c>
      <c r="O1712" s="16" t="s">
        <v>12300</v>
      </c>
      <c r="P1712" s="16" t="s">
        <v>12298</v>
      </c>
      <c r="Q1712" s="16" t="s">
        <v>12017</v>
      </c>
    </row>
    <row r="1713" customFormat="false" ht="15" hidden="false" customHeight="false" outlineLevel="0" collapsed="false">
      <c r="A1713" s="14" t="str">
        <f aca="false">'SKU Master'!A1713</f>
        <v>07-01712</v>
      </c>
      <c r="B1713" s="14" t="str">
        <f aca="false">VLOOKUP(A1713,'SKU Master'!$A:$N,6,FALSE())</f>
        <v>Nutgrove Reduced Fat Corn Chips, 10 oz</v>
      </c>
      <c r="C1713" s="15" t="n">
        <v>3.6</v>
      </c>
      <c r="D1713" s="15" t="n">
        <v>8.5</v>
      </c>
      <c r="E1713" s="15" t="n">
        <v>3.1</v>
      </c>
      <c r="F1713" s="16" t="s">
        <v>12290</v>
      </c>
      <c r="G1713" s="16" t="s">
        <v>12017</v>
      </c>
      <c r="H1713" s="17" t="n">
        <v>2.18</v>
      </c>
      <c r="I1713" s="18" t="n">
        <f aca="false">('SKU Master'!I1713-H1713)/'SKU Master'!I1713</f>
        <v>0.337386018237082</v>
      </c>
      <c r="J1713" s="16" t="n">
        <v>2</v>
      </c>
      <c r="K1713" s="19" t="n">
        <f aca="false">J1713*C1713</f>
        <v>7.2</v>
      </c>
      <c r="L1713" s="16" t="s">
        <v>12295</v>
      </c>
      <c r="M1713" s="16" t="s">
        <v>12292</v>
      </c>
      <c r="N1713" s="16" t="s">
        <v>12017</v>
      </c>
      <c r="O1713" s="16" t="s">
        <v>12300</v>
      </c>
      <c r="P1713" s="16" t="s">
        <v>12294</v>
      </c>
      <c r="Q1713" s="16" t="s">
        <v>12017</v>
      </c>
    </row>
    <row r="1714" customFormat="false" ht="15" hidden="false" customHeight="false" outlineLevel="0" collapsed="false">
      <c r="A1714" s="14" t="str">
        <f aca="false">'SKU Master'!A1714</f>
        <v>07-01713</v>
      </c>
      <c r="B1714" s="14" t="str">
        <f aca="false">VLOOKUP(A1714,'SKU Master'!$A:$N,6,FALSE())</f>
        <v>Pepperlane Kettle Chips, 8 oz</v>
      </c>
      <c r="C1714" s="15" t="n">
        <v>3.2</v>
      </c>
      <c r="D1714" s="15" t="n">
        <v>5.5</v>
      </c>
      <c r="E1714" s="15" t="n">
        <v>4.4</v>
      </c>
      <c r="F1714" s="16" t="s">
        <v>12290</v>
      </c>
      <c r="G1714" s="16" t="s">
        <v>12021</v>
      </c>
      <c r="H1714" s="17" t="n">
        <v>2.38</v>
      </c>
      <c r="I1714" s="18" t="n">
        <f aca="false">('SKU Master'!I1714-H1714)/'SKU Master'!I1714</f>
        <v>0.403508771929825</v>
      </c>
      <c r="J1714" s="16" t="n">
        <v>4</v>
      </c>
      <c r="K1714" s="19" t="n">
        <f aca="false">J1714*C1714</f>
        <v>12.8</v>
      </c>
      <c r="L1714" s="16" t="s">
        <v>12299</v>
      </c>
      <c r="M1714" s="16" t="s">
        <v>12292</v>
      </c>
      <c r="N1714" s="16" t="s">
        <v>12017</v>
      </c>
      <c r="O1714" s="16" t="s">
        <v>12300</v>
      </c>
      <c r="P1714" s="16" t="s">
        <v>12296</v>
      </c>
      <c r="Q1714" s="16" t="s">
        <v>12017</v>
      </c>
    </row>
    <row r="1715" customFormat="false" ht="15" hidden="false" customHeight="false" outlineLevel="0" collapsed="false">
      <c r="A1715" s="14" t="str">
        <f aca="false">'SKU Master'!A1715</f>
        <v>07-01714</v>
      </c>
      <c r="B1715" s="14" t="str">
        <f aca="false">VLOOKUP(A1715,'SKU Master'!$A:$N,6,FALSE())</f>
        <v>Roastport Reduced Fat Potato Chips, 10 oz</v>
      </c>
      <c r="C1715" s="15" t="n">
        <v>3.8</v>
      </c>
      <c r="D1715" s="15" t="n">
        <v>5.4</v>
      </c>
      <c r="E1715" s="15" t="n">
        <v>4.4</v>
      </c>
      <c r="F1715" s="16" t="s">
        <v>12290</v>
      </c>
      <c r="G1715" s="16" t="s">
        <v>12021</v>
      </c>
      <c r="H1715" s="17" t="n">
        <v>2.21</v>
      </c>
      <c r="I1715" s="18" t="n">
        <f aca="false">('SKU Master'!I1715-H1715)/'SKU Master'!I1715</f>
        <v>0.348082595870207</v>
      </c>
      <c r="J1715" s="16" t="n">
        <v>2</v>
      </c>
      <c r="K1715" s="19" t="n">
        <f aca="false">J1715*C1715</f>
        <v>7.6</v>
      </c>
      <c r="L1715" s="16" t="s">
        <v>12295</v>
      </c>
      <c r="M1715" s="16" t="s">
        <v>12292</v>
      </c>
      <c r="N1715" s="16" t="s">
        <v>12017</v>
      </c>
      <c r="O1715" s="16" t="s">
        <v>12300</v>
      </c>
      <c r="P1715" s="16" t="s">
        <v>12298</v>
      </c>
      <c r="Q1715" s="16" t="s">
        <v>12017</v>
      </c>
    </row>
    <row r="1716" customFormat="false" ht="15" hidden="false" customHeight="false" outlineLevel="0" collapsed="false">
      <c r="A1716" s="14" t="str">
        <f aca="false">'SKU Master'!A1716</f>
        <v>07-01715</v>
      </c>
      <c r="B1716" s="14" t="str">
        <f aca="false">VLOOKUP(A1716,'SKU Master'!$A:$N,6,FALSE())</f>
        <v>Nutgrove Sea Salt Tortilla Chips, 13 oz</v>
      </c>
      <c r="C1716" s="15" t="n">
        <v>3.5</v>
      </c>
      <c r="D1716" s="15" t="n">
        <v>6.3</v>
      </c>
      <c r="E1716" s="15" t="n">
        <v>3.9</v>
      </c>
      <c r="F1716" s="16" t="s">
        <v>12290</v>
      </c>
      <c r="G1716" s="16" t="s">
        <v>12017</v>
      </c>
      <c r="H1716" s="17" t="n">
        <v>3.15</v>
      </c>
      <c r="I1716" s="18" t="n">
        <f aca="false">('SKU Master'!I1716-H1716)/'SKU Master'!I1716</f>
        <v>0.342379958246347</v>
      </c>
      <c r="J1716" s="16" t="n">
        <v>4</v>
      </c>
      <c r="K1716" s="19" t="n">
        <f aca="false">J1716*C1716</f>
        <v>14</v>
      </c>
      <c r="L1716" s="16" t="s">
        <v>12295</v>
      </c>
      <c r="M1716" s="16" t="s">
        <v>12292</v>
      </c>
      <c r="N1716" s="16" t="s">
        <v>12017</v>
      </c>
      <c r="O1716" s="16" t="s">
        <v>12300</v>
      </c>
      <c r="P1716" s="16" t="s">
        <v>12296</v>
      </c>
      <c r="Q1716" s="16" t="s">
        <v>12017</v>
      </c>
    </row>
    <row r="1717" customFormat="false" ht="15" hidden="false" customHeight="false" outlineLevel="0" collapsed="false">
      <c r="A1717" s="14" t="str">
        <f aca="false">'SKU Master'!A1717</f>
        <v>07-01716</v>
      </c>
      <c r="B1717" s="14" t="str">
        <f aca="false">VLOOKUP(A1717,'SKU Master'!$A:$N,6,FALSE())</f>
        <v>Kettle Row Reduced Fat Veggie Chips, 10 oz</v>
      </c>
      <c r="C1717" s="15" t="n">
        <v>4.7</v>
      </c>
      <c r="D1717" s="15" t="n">
        <v>7.6</v>
      </c>
      <c r="E1717" s="15" t="n">
        <v>3.8</v>
      </c>
      <c r="F1717" s="16" t="s">
        <v>12290</v>
      </c>
      <c r="G1717" s="16" t="s">
        <v>12021</v>
      </c>
      <c r="H1717" s="17" t="n">
        <v>2.29</v>
      </c>
      <c r="I1717" s="18" t="n">
        <f aca="false">('SKU Master'!I1717-H1717)/'SKU Master'!I1717</f>
        <v>0.411311053984576</v>
      </c>
      <c r="J1717" s="16" t="n">
        <v>1</v>
      </c>
      <c r="K1717" s="19" t="n">
        <f aca="false">J1717*C1717</f>
        <v>4.7</v>
      </c>
      <c r="L1717" s="16" t="s">
        <v>12295</v>
      </c>
      <c r="M1717" s="16" t="s">
        <v>12292</v>
      </c>
      <c r="N1717" s="16" t="s">
        <v>12017</v>
      </c>
      <c r="O1717" s="16" t="s">
        <v>12300</v>
      </c>
      <c r="P1717" s="16" t="s">
        <v>12294</v>
      </c>
      <c r="Q1717" s="16" t="s">
        <v>12017</v>
      </c>
    </row>
    <row r="1718" customFormat="false" ht="15" hidden="false" customHeight="false" outlineLevel="0" collapsed="false">
      <c r="A1718" s="14" t="str">
        <f aca="false">'SKU Master'!A1718</f>
        <v>07-01717</v>
      </c>
      <c r="B1718" s="14" t="str">
        <f aca="false">VLOOKUP(A1718,'SKU Master'!$A:$N,6,FALSE())</f>
        <v>Golden Grain Co. Veggie Chips, 10 oz</v>
      </c>
      <c r="C1718" s="15" t="n">
        <v>2.9</v>
      </c>
      <c r="D1718" s="15" t="n">
        <v>6</v>
      </c>
      <c r="E1718" s="15" t="n">
        <v>2.8</v>
      </c>
      <c r="F1718" s="16" t="s">
        <v>12290</v>
      </c>
      <c r="G1718" s="16" t="s">
        <v>12017</v>
      </c>
      <c r="H1718" s="17" t="n">
        <v>3.08</v>
      </c>
      <c r="I1718" s="18" t="n">
        <f aca="false">('SKU Master'!I1718-H1718)/'SKU Master'!I1718</f>
        <v>0.298405466970387</v>
      </c>
      <c r="J1718" s="16" t="n">
        <v>1</v>
      </c>
      <c r="K1718" s="19" t="n">
        <f aca="false">J1718*C1718</f>
        <v>2.9</v>
      </c>
      <c r="L1718" s="16" t="s">
        <v>12291</v>
      </c>
      <c r="M1718" s="16" t="s">
        <v>12292</v>
      </c>
      <c r="N1718" s="16" t="s">
        <v>12017</v>
      </c>
      <c r="O1718" s="16" t="s">
        <v>12300</v>
      </c>
      <c r="P1718" s="16" t="s">
        <v>12294</v>
      </c>
      <c r="Q1718" s="16" t="s">
        <v>12017</v>
      </c>
    </row>
    <row r="1719" customFormat="false" ht="15" hidden="false" customHeight="false" outlineLevel="0" collapsed="false">
      <c r="A1719" s="14" t="str">
        <f aca="false">'SKU Master'!A1719</f>
        <v>07-01718</v>
      </c>
      <c r="B1719" s="14" t="str">
        <f aca="false">VLOOKUP(A1719,'SKU Master'!$A:$N,6,FALSE())</f>
        <v>Kettle Row Sea Salt Corn Chips, 13 oz</v>
      </c>
      <c r="C1719" s="15" t="n">
        <v>4.1</v>
      </c>
      <c r="D1719" s="15" t="n">
        <v>8.2</v>
      </c>
      <c r="E1719" s="15" t="n">
        <v>2.6</v>
      </c>
      <c r="F1719" s="16" t="s">
        <v>12290</v>
      </c>
      <c r="G1719" s="16" t="s">
        <v>12021</v>
      </c>
      <c r="H1719" s="17" t="n">
        <v>2.95</v>
      </c>
      <c r="I1719" s="18" t="n">
        <f aca="false">('SKU Master'!I1719-H1719)/'SKU Master'!I1719</f>
        <v>0.396728016359918</v>
      </c>
      <c r="J1719" s="16" t="n">
        <v>6</v>
      </c>
      <c r="K1719" s="19" t="n">
        <f aca="false">J1719*C1719</f>
        <v>24.6</v>
      </c>
      <c r="L1719" s="16" t="s">
        <v>12295</v>
      </c>
      <c r="M1719" s="16" t="s">
        <v>12292</v>
      </c>
      <c r="N1719" s="16" t="s">
        <v>12017</v>
      </c>
      <c r="O1719" s="16" t="s">
        <v>12300</v>
      </c>
      <c r="P1719" s="16" t="s">
        <v>12297</v>
      </c>
      <c r="Q1719" s="16" t="s">
        <v>12017</v>
      </c>
    </row>
    <row r="1720" customFormat="false" ht="15" hidden="false" customHeight="false" outlineLevel="0" collapsed="false">
      <c r="A1720" s="14" t="str">
        <f aca="false">'SKU Master'!A1720</f>
        <v>07-01719</v>
      </c>
      <c r="B1720" s="14" t="str">
        <f aca="false">VLOOKUP(A1720,'SKU Master'!$A:$N,6,FALSE())</f>
        <v>Wheatstone Kettle Chips, 13 oz</v>
      </c>
      <c r="C1720" s="15" t="n">
        <v>4.9</v>
      </c>
      <c r="D1720" s="15" t="n">
        <v>4.2</v>
      </c>
      <c r="E1720" s="15" t="n">
        <v>3.1</v>
      </c>
      <c r="F1720" s="16" t="s">
        <v>12290</v>
      </c>
      <c r="G1720" s="16" t="s">
        <v>12021</v>
      </c>
      <c r="H1720" s="17" t="n">
        <v>2.69</v>
      </c>
      <c r="I1720" s="18" t="n">
        <f aca="false">('SKU Master'!I1720-H1720)/'SKU Master'!I1720</f>
        <v>0.308483290488432</v>
      </c>
      <c r="J1720" s="16" t="n">
        <v>3</v>
      </c>
      <c r="K1720" s="19" t="n">
        <f aca="false">J1720*C1720</f>
        <v>14.7</v>
      </c>
      <c r="L1720" s="16" t="s">
        <v>12295</v>
      </c>
      <c r="M1720" s="16" t="s">
        <v>12292</v>
      </c>
      <c r="N1720" s="16" t="s">
        <v>12017</v>
      </c>
      <c r="O1720" s="16" t="s">
        <v>12300</v>
      </c>
      <c r="P1720" s="16" t="s">
        <v>12298</v>
      </c>
      <c r="Q1720" s="16" t="s">
        <v>12017</v>
      </c>
    </row>
    <row r="1721" customFormat="false" ht="15" hidden="false" customHeight="false" outlineLevel="0" collapsed="false">
      <c r="A1721" s="14" t="str">
        <f aca="false">'SKU Master'!A1721</f>
        <v>07-01720</v>
      </c>
      <c r="B1721" s="14" t="str">
        <f aca="false">VLOOKUP(A1721,'SKU Master'!$A:$N,6,FALSE())</f>
        <v>Harborline BBQ Corn Chips, 8 oz</v>
      </c>
      <c r="C1721" s="15" t="n">
        <v>3.3</v>
      </c>
      <c r="D1721" s="15" t="n">
        <v>4.8</v>
      </c>
      <c r="E1721" s="15" t="n">
        <v>4.2</v>
      </c>
      <c r="F1721" s="16" t="s">
        <v>12290</v>
      </c>
      <c r="G1721" s="16" t="s">
        <v>12021</v>
      </c>
      <c r="H1721" s="17" t="n">
        <v>2.63</v>
      </c>
      <c r="I1721" s="18" t="n">
        <f aca="false">('SKU Master'!I1721-H1721)/'SKU Master'!I1721</f>
        <v>0.450939457202505</v>
      </c>
      <c r="J1721" s="16" t="n">
        <v>4</v>
      </c>
      <c r="K1721" s="19" t="n">
        <f aca="false">J1721*C1721</f>
        <v>13.2</v>
      </c>
      <c r="L1721" s="16" t="s">
        <v>12295</v>
      </c>
      <c r="M1721" s="16" t="s">
        <v>12292</v>
      </c>
      <c r="N1721" s="16" t="s">
        <v>12017</v>
      </c>
      <c r="O1721" s="16" t="s">
        <v>12300</v>
      </c>
      <c r="P1721" s="16" t="s">
        <v>12296</v>
      </c>
      <c r="Q1721" s="16" t="s">
        <v>12017</v>
      </c>
    </row>
    <row r="1722" customFormat="false" ht="15" hidden="false" customHeight="false" outlineLevel="0" collapsed="false">
      <c r="A1722" s="14" t="str">
        <f aca="false">'SKU Master'!A1722</f>
        <v>07-01721</v>
      </c>
      <c r="B1722" s="14" t="str">
        <f aca="false">VLOOKUP(A1722,'SKU Master'!$A:$N,6,FALSE())</f>
        <v>Nutgrove Sour Cream &amp; Onion Veggie Chips, 8 oz</v>
      </c>
      <c r="C1722" s="15" t="n">
        <v>4</v>
      </c>
      <c r="D1722" s="15" t="n">
        <v>4.9</v>
      </c>
      <c r="E1722" s="15" t="n">
        <v>2.9</v>
      </c>
      <c r="F1722" s="16" t="s">
        <v>12290</v>
      </c>
      <c r="G1722" s="16" t="s">
        <v>12021</v>
      </c>
      <c r="H1722" s="17" t="n">
        <v>2.61</v>
      </c>
      <c r="I1722" s="18" t="n">
        <f aca="false">('SKU Master'!I1722-H1722)/'SKU Master'!I1722</f>
        <v>0.345864661654135</v>
      </c>
      <c r="J1722" s="16" t="n">
        <v>5</v>
      </c>
      <c r="K1722" s="19" t="n">
        <f aca="false">J1722*C1722</f>
        <v>20</v>
      </c>
      <c r="L1722" s="16" t="s">
        <v>12299</v>
      </c>
      <c r="M1722" s="16" t="s">
        <v>12292</v>
      </c>
      <c r="N1722" s="16" t="s">
        <v>12017</v>
      </c>
      <c r="O1722" s="16" t="s">
        <v>12300</v>
      </c>
      <c r="P1722" s="16" t="s">
        <v>12297</v>
      </c>
      <c r="Q1722" s="16" t="s">
        <v>12017</v>
      </c>
    </row>
    <row r="1723" customFormat="false" ht="15" hidden="false" customHeight="false" outlineLevel="0" collapsed="false">
      <c r="A1723" s="14" t="str">
        <f aca="false">'SKU Master'!A1723</f>
        <v>07-01722</v>
      </c>
      <c r="B1723" s="14" t="str">
        <f aca="false">VLOOKUP(A1723,'SKU Master'!$A:$N,6,FALSE())</f>
        <v>Nutgrove BBQ Pita Chips, 10 oz</v>
      </c>
      <c r="C1723" s="15" t="n">
        <v>4.3</v>
      </c>
      <c r="D1723" s="15" t="n">
        <v>7.2</v>
      </c>
      <c r="E1723" s="15" t="n">
        <v>4.9</v>
      </c>
      <c r="F1723" s="16" t="s">
        <v>12290</v>
      </c>
      <c r="G1723" s="16" t="s">
        <v>12021</v>
      </c>
      <c r="H1723" s="17" t="n">
        <v>2.1</v>
      </c>
      <c r="I1723" s="18" t="n">
        <f aca="false">('SKU Master'!I1723-H1723)/'SKU Master'!I1723</f>
        <v>0.361702127659574</v>
      </c>
      <c r="J1723" s="16" t="n">
        <v>3</v>
      </c>
      <c r="K1723" s="19" t="n">
        <f aca="false">J1723*C1723</f>
        <v>12.9</v>
      </c>
      <c r="L1723" s="16" t="s">
        <v>12295</v>
      </c>
      <c r="M1723" s="16" t="s">
        <v>12292</v>
      </c>
      <c r="N1723" s="16" t="s">
        <v>12017</v>
      </c>
      <c r="O1723" s="16" t="s">
        <v>12300</v>
      </c>
      <c r="P1723" s="16" t="s">
        <v>12296</v>
      </c>
      <c r="Q1723" s="16" t="s">
        <v>12017</v>
      </c>
    </row>
    <row r="1724" customFormat="false" ht="15" hidden="false" customHeight="false" outlineLevel="0" collapsed="false">
      <c r="A1724" s="14" t="str">
        <f aca="false">'SKU Master'!A1724</f>
        <v>07-01723</v>
      </c>
      <c r="B1724" s="14" t="str">
        <f aca="false">VLOOKUP(A1724,'SKU Master'!$A:$N,6,FALSE())</f>
        <v>Pepperlane Sea Salt Tortilla Chips, 13 oz</v>
      </c>
      <c r="C1724" s="15" t="n">
        <v>4.3</v>
      </c>
      <c r="D1724" s="15" t="n">
        <v>7.1</v>
      </c>
      <c r="E1724" s="15" t="n">
        <v>2.5</v>
      </c>
      <c r="F1724" s="16" t="s">
        <v>12290</v>
      </c>
      <c r="G1724" s="16" t="s">
        <v>12017</v>
      </c>
      <c r="H1724" s="17" t="n">
        <v>2.5</v>
      </c>
      <c r="I1724" s="18" t="n">
        <f aca="false">('SKU Master'!I1724-H1724)/'SKU Master'!I1724</f>
        <v>0.283667621776504</v>
      </c>
      <c r="J1724" s="16" t="n">
        <v>1</v>
      </c>
      <c r="K1724" s="19" t="n">
        <f aca="false">J1724*C1724</f>
        <v>4.3</v>
      </c>
      <c r="L1724" s="16" t="s">
        <v>12291</v>
      </c>
      <c r="M1724" s="16" t="s">
        <v>12292</v>
      </c>
      <c r="N1724" s="16" t="s">
        <v>12017</v>
      </c>
      <c r="O1724" s="16" t="s">
        <v>12300</v>
      </c>
      <c r="P1724" s="16" t="s">
        <v>12294</v>
      </c>
      <c r="Q1724" s="16" t="s">
        <v>12017</v>
      </c>
    </row>
    <row r="1725" customFormat="false" ht="15" hidden="false" customHeight="false" outlineLevel="0" collapsed="false">
      <c r="A1725" s="14" t="str">
        <f aca="false">'SKU Master'!A1725</f>
        <v>07-01724</v>
      </c>
      <c r="B1725" s="14" t="str">
        <f aca="false">VLOOKUP(A1725,'SKU Master'!$A:$N,6,FALSE())</f>
        <v>Roastport Sour Cream &amp; Onion Kettle Chips, 8 oz</v>
      </c>
      <c r="C1725" s="15" t="n">
        <v>4.1</v>
      </c>
      <c r="D1725" s="15" t="n">
        <v>9</v>
      </c>
      <c r="E1725" s="15" t="n">
        <v>4.1</v>
      </c>
      <c r="F1725" s="16" t="s">
        <v>12290</v>
      </c>
      <c r="G1725" s="16" t="s">
        <v>12021</v>
      </c>
      <c r="H1725" s="17" t="n">
        <v>2.43</v>
      </c>
      <c r="I1725" s="18" t="n">
        <f aca="false">('SKU Master'!I1725-H1725)/'SKU Master'!I1725</f>
        <v>0.358839050131926</v>
      </c>
      <c r="J1725" s="16" t="n">
        <v>5</v>
      </c>
      <c r="K1725" s="19" t="n">
        <f aca="false">J1725*C1725</f>
        <v>20.5</v>
      </c>
      <c r="L1725" s="16" t="s">
        <v>12295</v>
      </c>
      <c r="M1725" s="16" t="s">
        <v>12292</v>
      </c>
      <c r="N1725" s="16" t="s">
        <v>12017</v>
      </c>
      <c r="O1725" s="16" t="s">
        <v>12300</v>
      </c>
      <c r="P1725" s="16" t="s">
        <v>12297</v>
      </c>
      <c r="Q1725" s="16" t="s">
        <v>12017</v>
      </c>
    </row>
    <row r="1726" customFormat="false" ht="15" hidden="false" customHeight="false" outlineLevel="0" collapsed="false">
      <c r="A1726" s="14" t="str">
        <f aca="false">'SKU Master'!A1726</f>
        <v>07-01725</v>
      </c>
      <c r="B1726" s="14" t="str">
        <f aca="false">VLOOKUP(A1726,'SKU Master'!$A:$N,6,FALSE())</f>
        <v>Redbarn Tortilla Chips, 13 oz</v>
      </c>
      <c r="C1726" s="15" t="n">
        <v>4.7</v>
      </c>
      <c r="D1726" s="15" t="n">
        <v>8.1</v>
      </c>
      <c r="E1726" s="15" t="n">
        <v>3.9</v>
      </c>
      <c r="F1726" s="16" t="s">
        <v>12290</v>
      </c>
      <c r="G1726" s="16" t="s">
        <v>12021</v>
      </c>
      <c r="H1726" s="17" t="n">
        <v>2.86</v>
      </c>
      <c r="I1726" s="18" t="n">
        <f aca="false">('SKU Master'!I1726-H1726)/'SKU Master'!I1726</f>
        <v>0.402922755741127</v>
      </c>
      <c r="J1726" s="16" t="n">
        <v>2</v>
      </c>
      <c r="K1726" s="19" t="n">
        <f aca="false">J1726*C1726</f>
        <v>9.4</v>
      </c>
      <c r="L1726" s="16" t="s">
        <v>12295</v>
      </c>
      <c r="M1726" s="16" t="s">
        <v>12292</v>
      </c>
      <c r="N1726" s="16" t="s">
        <v>12017</v>
      </c>
      <c r="O1726" s="16" t="s">
        <v>12300</v>
      </c>
      <c r="P1726" s="16" t="s">
        <v>12298</v>
      </c>
      <c r="Q1726" s="16" t="s">
        <v>12017</v>
      </c>
    </row>
    <row r="1727" customFormat="false" ht="15" hidden="false" customHeight="false" outlineLevel="0" collapsed="false">
      <c r="A1727" s="14" t="str">
        <f aca="false">'SKU Master'!A1727</f>
        <v>07-01726</v>
      </c>
      <c r="B1727" s="14" t="str">
        <f aca="false">VLOOKUP(A1727,'SKU Master'!$A:$N,6,FALSE())</f>
        <v>Nutgrove Reduced Fat Potato Chips, 10 oz</v>
      </c>
      <c r="C1727" s="15" t="n">
        <v>3.6</v>
      </c>
      <c r="D1727" s="15" t="n">
        <v>8.2</v>
      </c>
      <c r="E1727" s="15" t="n">
        <v>4.4</v>
      </c>
      <c r="F1727" s="16" t="s">
        <v>12290</v>
      </c>
      <c r="G1727" s="16" t="s">
        <v>12021</v>
      </c>
      <c r="H1727" s="17" t="n">
        <v>3.04</v>
      </c>
      <c r="I1727" s="18" t="n">
        <f aca="false">('SKU Master'!I1727-H1727)/'SKU Master'!I1727</f>
        <v>0.322939866369711</v>
      </c>
      <c r="J1727" s="16" t="n">
        <v>5</v>
      </c>
      <c r="K1727" s="19" t="n">
        <f aca="false">J1727*C1727</f>
        <v>18</v>
      </c>
      <c r="L1727" s="16" t="s">
        <v>12295</v>
      </c>
      <c r="M1727" s="16" t="s">
        <v>12292</v>
      </c>
      <c r="N1727" s="16" t="s">
        <v>12017</v>
      </c>
      <c r="O1727" s="16" t="s">
        <v>12300</v>
      </c>
      <c r="P1727" s="16" t="s">
        <v>12297</v>
      </c>
      <c r="Q1727" s="16" t="s">
        <v>12017</v>
      </c>
    </row>
    <row r="1728" customFormat="false" ht="15" hidden="false" customHeight="false" outlineLevel="0" collapsed="false">
      <c r="A1728" s="14" t="str">
        <f aca="false">'SKU Master'!A1728</f>
        <v>07-01727</v>
      </c>
      <c r="B1728" s="14" t="str">
        <f aca="false">VLOOKUP(A1728,'SKU Master'!$A:$N,6,FALSE())</f>
        <v>Kettle Row Jalapeno Corn Chips, 10 oz</v>
      </c>
      <c r="C1728" s="15" t="n">
        <v>4</v>
      </c>
      <c r="D1728" s="15" t="n">
        <v>4.5</v>
      </c>
      <c r="E1728" s="15" t="n">
        <v>3.2</v>
      </c>
      <c r="F1728" s="16" t="s">
        <v>12290</v>
      </c>
      <c r="G1728" s="16" t="s">
        <v>12017</v>
      </c>
      <c r="H1728" s="17" t="n">
        <v>2.84</v>
      </c>
      <c r="I1728" s="18" t="n">
        <f aca="false">('SKU Master'!I1728-H1728)/'SKU Master'!I1728</f>
        <v>0.419222903885481</v>
      </c>
      <c r="J1728" s="16" t="n">
        <v>3</v>
      </c>
      <c r="K1728" s="19" t="n">
        <f aca="false">J1728*C1728</f>
        <v>12</v>
      </c>
      <c r="L1728" s="16" t="s">
        <v>12295</v>
      </c>
      <c r="M1728" s="16" t="s">
        <v>12292</v>
      </c>
      <c r="N1728" s="16" t="s">
        <v>12017</v>
      </c>
      <c r="O1728" s="16" t="s">
        <v>12300</v>
      </c>
      <c r="P1728" s="16" t="s">
        <v>12298</v>
      </c>
      <c r="Q1728" s="16" t="s">
        <v>12017</v>
      </c>
    </row>
    <row r="1729" customFormat="false" ht="15" hidden="false" customHeight="false" outlineLevel="0" collapsed="false">
      <c r="A1729" s="14" t="str">
        <f aca="false">'SKU Master'!A1729</f>
        <v>07-01728</v>
      </c>
      <c r="B1729" s="14" t="str">
        <f aca="false">VLOOKUP(A1729,'SKU Master'!$A:$N,6,FALSE())</f>
        <v>Harborline Sour Cream &amp; Onion Potato Chips, 10 oz</v>
      </c>
      <c r="C1729" s="15" t="n">
        <v>3.3</v>
      </c>
      <c r="D1729" s="15" t="n">
        <v>4.6</v>
      </c>
      <c r="E1729" s="15" t="n">
        <v>3.4</v>
      </c>
      <c r="F1729" s="16" t="s">
        <v>12290</v>
      </c>
      <c r="G1729" s="16" t="s">
        <v>12017</v>
      </c>
      <c r="H1729" s="17" t="n">
        <v>2.58</v>
      </c>
      <c r="I1729" s="18" t="n">
        <f aca="false">('SKU Master'!I1729-H1729)/'SKU Master'!I1729</f>
        <v>0.398601398601399</v>
      </c>
      <c r="J1729" s="16" t="n">
        <v>4</v>
      </c>
      <c r="K1729" s="19" t="n">
        <f aca="false">J1729*C1729</f>
        <v>13.2</v>
      </c>
      <c r="L1729" s="16" t="s">
        <v>12295</v>
      </c>
      <c r="M1729" s="16" t="s">
        <v>12292</v>
      </c>
      <c r="N1729" s="16" t="s">
        <v>12017</v>
      </c>
      <c r="O1729" s="16" t="s">
        <v>12300</v>
      </c>
      <c r="P1729" s="16" t="s">
        <v>12296</v>
      </c>
      <c r="Q1729" s="16" t="s">
        <v>12017</v>
      </c>
    </row>
    <row r="1730" customFormat="false" ht="15" hidden="false" customHeight="false" outlineLevel="0" collapsed="false">
      <c r="A1730" s="14" t="str">
        <f aca="false">'SKU Master'!A1730</f>
        <v>07-01729</v>
      </c>
      <c r="B1730" s="14" t="str">
        <f aca="false">VLOOKUP(A1730,'SKU Master'!$A:$N,6,FALSE())</f>
        <v>Kettle Row BBQ Veggie Chips, 8 oz</v>
      </c>
      <c r="C1730" s="15" t="n">
        <v>4.3</v>
      </c>
      <c r="D1730" s="15" t="n">
        <v>4.8</v>
      </c>
      <c r="E1730" s="15" t="n">
        <v>3.1</v>
      </c>
      <c r="F1730" s="16" t="s">
        <v>12290</v>
      </c>
      <c r="G1730" s="16" t="s">
        <v>12021</v>
      </c>
      <c r="H1730" s="17" t="n">
        <v>2.34</v>
      </c>
      <c r="I1730" s="18" t="n">
        <f aca="false">('SKU Master'!I1730-H1730)/'SKU Master'!I1730</f>
        <v>0.288753799392097</v>
      </c>
      <c r="J1730" s="16" t="n">
        <v>6</v>
      </c>
      <c r="K1730" s="19" t="n">
        <f aca="false">J1730*C1730</f>
        <v>25.8</v>
      </c>
      <c r="L1730" s="16" t="s">
        <v>12295</v>
      </c>
      <c r="M1730" s="16" t="s">
        <v>12292</v>
      </c>
      <c r="N1730" s="16" t="s">
        <v>12017</v>
      </c>
      <c r="O1730" s="16" t="s">
        <v>12300</v>
      </c>
      <c r="P1730" s="16" t="s">
        <v>12297</v>
      </c>
      <c r="Q1730" s="16" t="s">
        <v>12017</v>
      </c>
    </row>
    <row r="1731" customFormat="false" ht="15" hidden="false" customHeight="false" outlineLevel="0" collapsed="false">
      <c r="A1731" s="14" t="str">
        <f aca="false">'SKU Master'!A1731</f>
        <v>07-01730</v>
      </c>
      <c r="B1731" s="14" t="str">
        <f aca="false">VLOOKUP(A1731,'SKU Master'!$A:$N,6,FALSE())</f>
        <v>Kettle Row Tortilla Chips, 8 oz</v>
      </c>
      <c r="C1731" s="15" t="n">
        <v>4</v>
      </c>
      <c r="D1731" s="15" t="n">
        <v>6.7</v>
      </c>
      <c r="E1731" s="15" t="n">
        <v>4.9</v>
      </c>
      <c r="F1731" s="16" t="s">
        <v>12290</v>
      </c>
      <c r="G1731" s="16" t="s">
        <v>12017</v>
      </c>
      <c r="H1731" s="17" t="n">
        <v>2.5</v>
      </c>
      <c r="I1731" s="18" t="n">
        <f aca="false">('SKU Master'!I1731-H1731)/'SKU Master'!I1731</f>
        <v>0.417249417249417</v>
      </c>
      <c r="J1731" s="16" t="n">
        <v>6</v>
      </c>
      <c r="K1731" s="19" t="n">
        <f aca="false">J1731*C1731</f>
        <v>24</v>
      </c>
      <c r="L1731" s="16" t="s">
        <v>12299</v>
      </c>
      <c r="M1731" s="16" t="s">
        <v>12292</v>
      </c>
      <c r="N1731" s="16" t="s">
        <v>12017</v>
      </c>
      <c r="O1731" s="16" t="s">
        <v>12300</v>
      </c>
      <c r="P1731" s="16" t="s">
        <v>12297</v>
      </c>
      <c r="Q1731" s="16" t="s">
        <v>12017</v>
      </c>
    </row>
    <row r="1732" customFormat="false" ht="15" hidden="false" customHeight="false" outlineLevel="0" collapsed="false">
      <c r="A1732" s="14" t="str">
        <f aca="false">'SKU Master'!A1732</f>
        <v>07-01731</v>
      </c>
      <c r="B1732" s="14" t="str">
        <f aca="false">VLOOKUP(A1732,'SKU Master'!$A:$N,6,FALSE())</f>
        <v>Pepperlane BBQ Potato Chips, 8 oz</v>
      </c>
      <c r="C1732" s="15" t="n">
        <v>3.8</v>
      </c>
      <c r="D1732" s="15" t="n">
        <v>8.7</v>
      </c>
      <c r="E1732" s="15" t="n">
        <v>5</v>
      </c>
      <c r="F1732" s="16" t="s">
        <v>12290</v>
      </c>
      <c r="G1732" s="16" t="s">
        <v>12021</v>
      </c>
      <c r="H1732" s="17" t="n">
        <v>3.48</v>
      </c>
      <c r="I1732" s="18" t="n">
        <f aca="false">('SKU Master'!I1732-H1732)/'SKU Master'!I1732</f>
        <v>0.288343558282209</v>
      </c>
      <c r="J1732" s="16" t="n">
        <v>6</v>
      </c>
      <c r="K1732" s="19" t="n">
        <f aca="false">J1732*C1732</f>
        <v>22.8</v>
      </c>
      <c r="L1732" s="16" t="s">
        <v>12295</v>
      </c>
      <c r="M1732" s="16" t="s">
        <v>12292</v>
      </c>
      <c r="N1732" s="16" t="s">
        <v>12017</v>
      </c>
      <c r="O1732" s="16" t="s">
        <v>12300</v>
      </c>
      <c r="P1732" s="16" t="s">
        <v>12297</v>
      </c>
      <c r="Q1732" s="16" t="s">
        <v>12017</v>
      </c>
    </row>
    <row r="1733" customFormat="false" ht="15" hidden="false" customHeight="false" outlineLevel="0" collapsed="false">
      <c r="A1733" s="14" t="str">
        <f aca="false">'SKU Master'!A1733</f>
        <v>07-01732</v>
      </c>
      <c r="B1733" s="14" t="str">
        <f aca="false">VLOOKUP(A1733,'SKU Master'!$A:$N,6,FALSE())</f>
        <v>Redbarn Sea Salt Pita Chips, 8 oz</v>
      </c>
      <c r="C1733" s="15" t="n">
        <v>4.7</v>
      </c>
      <c r="D1733" s="15" t="n">
        <v>4.2</v>
      </c>
      <c r="E1733" s="15" t="n">
        <v>3.1</v>
      </c>
      <c r="F1733" s="16" t="s">
        <v>12290</v>
      </c>
      <c r="G1733" s="16" t="s">
        <v>12021</v>
      </c>
      <c r="H1733" s="17" t="n">
        <v>2.7</v>
      </c>
      <c r="I1733" s="18" t="n">
        <f aca="false">('SKU Master'!I1733-H1733)/'SKU Master'!I1733</f>
        <v>0.370629370629371</v>
      </c>
      <c r="J1733" s="16" t="n">
        <v>5</v>
      </c>
      <c r="K1733" s="19" t="n">
        <f aca="false">J1733*C1733</f>
        <v>23.5</v>
      </c>
      <c r="L1733" s="16" t="s">
        <v>12295</v>
      </c>
      <c r="M1733" s="16" t="s">
        <v>12292</v>
      </c>
      <c r="N1733" s="16" t="s">
        <v>12017</v>
      </c>
      <c r="O1733" s="16" t="s">
        <v>12300</v>
      </c>
      <c r="P1733" s="16" t="s">
        <v>12297</v>
      </c>
      <c r="Q1733" s="16" t="s">
        <v>12017</v>
      </c>
    </row>
    <row r="1734" customFormat="false" ht="15" hidden="false" customHeight="false" outlineLevel="0" collapsed="false">
      <c r="A1734" s="14" t="str">
        <f aca="false">'SKU Master'!A1734</f>
        <v>07-01733</v>
      </c>
      <c r="B1734" s="14" t="str">
        <f aca="false">VLOOKUP(A1734,'SKU Master'!$A:$N,6,FALSE())</f>
        <v>Orchard Spread BBQ Corn Chips, 13 oz</v>
      </c>
      <c r="C1734" s="15" t="n">
        <v>3.3</v>
      </c>
      <c r="D1734" s="15" t="n">
        <v>5.4</v>
      </c>
      <c r="E1734" s="15" t="n">
        <v>3.6</v>
      </c>
      <c r="F1734" s="16" t="s">
        <v>12290</v>
      </c>
      <c r="G1734" s="16" t="s">
        <v>12021</v>
      </c>
      <c r="H1734" s="17" t="n">
        <v>2.37</v>
      </c>
      <c r="I1734" s="18" t="n">
        <f aca="false">('SKU Master'!I1734-H1734)/'SKU Master'!I1734</f>
        <v>0.300884955752212</v>
      </c>
      <c r="J1734" s="16" t="n">
        <v>3</v>
      </c>
      <c r="K1734" s="19" t="n">
        <f aca="false">J1734*C1734</f>
        <v>9.9</v>
      </c>
      <c r="L1734" s="16" t="s">
        <v>12295</v>
      </c>
      <c r="M1734" s="16" t="s">
        <v>12292</v>
      </c>
      <c r="N1734" s="16" t="s">
        <v>12017</v>
      </c>
      <c r="O1734" s="16" t="s">
        <v>12300</v>
      </c>
      <c r="P1734" s="16" t="s">
        <v>12298</v>
      </c>
      <c r="Q1734" s="16" t="s">
        <v>12017</v>
      </c>
    </row>
    <row r="1735" customFormat="false" ht="15" hidden="false" customHeight="false" outlineLevel="0" collapsed="false">
      <c r="A1735" s="14" t="str">
        <f aca="false">'SKU Master'!A1735</f>
        <v>07-01734</v>
      </c>
      <c r="B1735" s="14" t="str">
        <f aca="false">VLOOKUP(A1735,'SKU Master'!$A:$N,6,FALSE())</f>
        <v>Thrift Row Reduced Fat Potato Chips, 8 oz</v>
      </c>
      <c r="C1735" s="15" t="n">
        <v>4.5</v>
      </c>
      <c r="D1735" s="15" t="n">
        <v>8.8</v>
      </c>
      <c r="E1735" s="15" t="n">
        <v>3.3</v>
      </c>
      <c r="F1735" s="16" t="s">
        <v>12290</v>
      </c>
      <c r="G1735" s="16" t="s">
        <v>12017</v>
      </c>
      <c r="H1735" s="17" t="n">
        <v>2.76</v>
      </c>
      <c r="I1735" s="18" t="n">
        <f aca="false">('SKU Master'!I1735-H1735)/'SKU Master'!I1735</f>
        <v>0.385300668151448</v>
      </c>
      <c r="J1735" s="16" t="n">
        <v>3</v>
      </c>
      <c r="K1735" s="19" t="n">
        <f aca="false">J1735*C1735</f>
        <v>13.5</v>
      </c>
      <c r="L1735" s="16" t="s">
        <v>12295</v>
      </c>
      <c r="M1735" s="16" t="s">
        <v>12292</v>
      </c>
      <c r="N1735" s="16" t="s">
        <v>12017</v>
      </c>
      <c r="O1735" s="16" t="s">
        <v>12300</v>
      </c>
      <c r="P1735" s="16" t="s">
        <v>12298</v>
      </c>
      <c r="Q1735" s="16" t="s">
        <v>12017</v>
      </c>
    </row>
    <row r="1736" customFormat="false" ht="15" hidden="false" customHeight="false" outlineLevel="0" collapsed="false">
      <c r="A1736" s="14" t="str">
        <f aca="false">'SKU Master'!A1736</f>
        <v>07-01735</v>
      </c>
      <c r="B1736" s="14" t="str">
        <f aca="false">VLOOKUP(A1736,'SKU Master'!$A:$N,6,FALSE())</f>
        <v>Pepperlane Corn Chips, 8 oz</v>
      </c>
      <c r="C1736" s="15" t="n">
        <v>3.2</v>
      </c>
      <c r="D1736" s="15" t="n">
        <v>6.7</v>
      </c>
      <c r="E1736" s="15" t="n">
        <v>3.2</v>
      </c>
      <c r="F1736" s="16" t="s">
        <v>12290</v>
      </c>
      <c r="G1736" s="16" t="s">
        <v>12021</v>
      </c>
      <c r="H1736" s="17" t="n">
        <v>3.41</v>
      </c>
      <c r="I1736" s="18" t="n">
        <f aca="false">('SKU Master'!I1736-H1736)/'SKU Master'!I1736</f>
        <v>0.316633266533066</v>
      </c>
      <c r="J1736" s="16" t="n">
        <v>3</v>
      </c>
      <c r="K1736" s="19" t="n">
        <f aca="false">J1736*C1736</f>
        <v>9.6</v>
      </c>
      <c r="L1736" s="16" t="s">
        <v>12299</v>
      </c>
      <c r="M1736" s="16" t="s">
        <v>12292</v>
      </c>
      <c r="N1736" s="16" t="s">
        <v>12017</v>
      </c>
      <c r="O1736" s="16" t="s">
        <v>12300</v>
      </c>
      <c r="P1736" s="16" t="s">
        <v>12296</v>
      </c>
      <c r="Q1736" s="16" t="s">
        <v>12017</v>
      </c>
    </row>
    <row r="1737" customFormat="false" ht="15" hidden="false" customHeight="false" outlineLevel="0" collapsed="false">
      <c r="A1737" s="14" t="str">
        <f aca="false">'SKU Master'!A1737</f>
        <v>07-01736</v>
      </c>
      <c r="B1737" s="14" t="str">
        <f aca="false">VLOOKUP(A1737,'SKU Master'!$A:$N,6,FALSE())</f>
        <v>Golden Grain Co. BBQ Kettle Chips, 13 oz</v>
      </c>
      <c r="C1737" s="15" t="n">
        <v>3.9</v>
      </c>
      <c r="D1737" s="15" t="n">
        <v>8.9</v>
      </c>
      <c r="E1737" s="15" t="n">
        <v>4.5</v>
      </c>
      <c r="F1737" s="16" t="s">
        <v>12290</v>
      </c>
      <c r="G1737" s="16" t="s">
        <v>12021</v>
      </c>
      <c r="H1737" s="17" t="n">
        <v>2.43</v>
      </c>
      <c r="I1737" s="18" t="n">
        <f aca="false">('SKU Master'!I1737-H1737)/'SKU Master'!I1737</f>
        <v>0.375321336760925</v>
      </c>
      <c r="J1737" s="16" t="n">
        <v>2</v>
      </c>
      <c r="K1737" s="19" t="n">
        <f aca="false">J1737*C1737</f>
        <v>7.8</v>
      </c>
      <c r="L1737" s="16" t="s">
        <v>12291</v>
      </c>
      <c r="M1737" s="16" t="s">
        <v>12292</v>
      </c>
      <c r="N1737" s="16" t="s">
        <v>12017</v>
      </c>
      <c r="O1737" s="16" t="s">
        <v>12300</v>
      </c>
      <c r="P1737" s="16" t="s">
        <v>12294</v>
      </c>
      <c r="Q1737" s="16" t="s">
        <v>12017</v>
      </c>
    </row>
    <row r="1738" customFormat="false" ht="15" hidden="false" customHeight="false" outlineLevel="0" collapsed="false">
      <c r="A1738" s="14" t="str">
        <f aca="false">'SKU Master'!A1738</f>
        <v>07-01737</v>
      </c>
      <c r="B1738" s="14" t="str">
        <f aca="false">VLOOKUP(A1738,'SKU Master'!$A:$N,6,FALSE())</f>
        <v>Nutgrove Jalapeno Potato Chips, 10 oz</v>
      </c>
      <c r="C1738" s="15" t="n">
        <v>4.8</v>
      </c>
      <c r="D1738" s="15" t="n">
        <v>6.3</v>
      </c>
      <c r="E1738" s="15" t="n">
        <v>4.2</v>
      </c>
      <c r="F1738" s="16" t="s">
        <v>12290</v>
      </c>
      <c r="G1738" s="16" t="s">
        <v>12021</v>
      </c>
      <c r="H1738" s="17" t="n">
        <v>2.47</v>
      </c>
      <c r="I1738" s="18" t="n">
        <f aca="false">('SKU Master'!I1738-H1738)/'SKU Master'!I1738</f>
        <v>0.348284960422164</v>
      </c>
      <c r="J1738" s="16" t="n">
        <v>2</v>
      </c>
      <c r="K1738" s="19" t="n">
        <f aca="false">J1738*C1738</f>
        <v>9.6</v>
      </c>
      <c r="L1738" s="16" t="s">
        <v>12295</v>
      </c>
      <c r="M1738" s="16" t="s">
        <v>12292</v>
      </c>
      <c r="N1738" s="16" t="s">
        <v>12017</v>
      </c>
      <c r="O1738" s="16" t="s">
        <v>12300</v>
      </c>
      <c r="P1738" s="16" t="s">
        <v>12298</v>
      </c>
      <c r="Q1738" s="16" t="s">
        <v>12017</v>
      </c>
    </row>
    <row r="1739" customFormat="false" ht="15" hidden="false" customHeight="false" outlineLevel="0" collapsed="false">
      <c r="A1739" s="14" t="str">
        <f aca="false">'SKU Master'!A1739</f>
        <v>07-01738</v>
      </c>
      <c r="B1739" s="14" t="str">
        <f aca="false">VLOOKUP(A1739,'SKU Master'!$A:$N,6,FALSE())</f>
        <v>Golden Grain Co. BBQ Tortilla Chips, 8 oz</v>
      </c>
      <c r="C1739" s="15" t="n">
        <v>4.8</v>
      </c>
      <c r="D1739" s="15" t="n">
        <v>8.1</v>
      </c>
      <c r="E1739" s="15" t="n">
        <v>3.9</v>
      </c>
      <c r="F1739" s="16" t="s">
        <v>12290</v>
      </c>
      <c r="G1739" s="16" t="s">
        <v>12021</v>
      </c>
      <c r="H1739" s="17" t="n">
        <v>2.51</v>
      </c>
      <c r="I1739" s="18" t="n">
        <f aca="false">('SKU Master'!I1739-H1739)/'SKU Master'!I1739</f>
        <v>0.414918414918415</v>
      </c>
      <c r="J1739" s="16" t="n">
        <v>1</v>
      </c>
      <c r="K1739" s="19" t="n">
        <f aca="false">J1739*C1739</f>
        <v>4.8</v>
      </c>
      <c r="L1739" s="16" t="s">
        <v>12291</v>
      </c>
      <c r="M1739" s="16" t="s">
        <v>12292</v>
      </c>
      <c r="N1739" s="16" t="s">
        <v>12017</v>
      </c>
      <c r="O1739" s="16" t="s">
        <v>12300</v>
      </c>
      <c r="P1739" s="16" t="s">
        <v>12294</v>
      </c>
      <c r="Q1739" s="16" t="s">
        <v>12017</v>
      </c>
    </row>
    <row r="1740" customFormat="false" ht="15" hidden="false" customHeight="false" outlineLevel="0" collapsed="false">
      <c r="A1740" s="14" t="str">
        <f aca="false">'SKU Master'!A1740</f>
        <v>07-01739</v>
      </c>
      <c r="B1740" s="14" t="str">
        <f aca="false">VLOOKUP(A1740,'SKU Master'!$A:$N,6,FALSE())</f>
        <v>Roastport Sea Salt Tortilla Chips, 8 oz</v>
      </c>
      <c r="C1740" s="15" t="n">
        <v>3.3</v>
      </c>
      <c r="D1740" s="15" t="n">
        <v>6.5</v>
      </c>
      <c r="E1740" s="15" t="n">
        <v>4.8</v>
      </c>
      <c r="F1740" s="16" t="s">
        <v>12290</v>
      </c>
      <c r="G1740" s="16" t="s">
        <v>12021</v>
      </c>
      <c r="H1740" s="17" t="n">
        <v>2.63</v>
      </c>
      <c r="I1740" s="18" t="n">
        <f aca="false">('SKU Master'!I1740-H1740)/'SKU Master'!I1740</f>
        <v>0.386946386946387</v>
      </c>
      <c r="J1740" s="16" t="n">
        <v>2</v>
      </c>
      <c r="K1740" s="19" t="n">
        <f aca="false">J1740*C1740</f>
        <v>6.6</v>
      </c>
      <c r="L1740" s="16" t="s">
        <v>12295</v>
      </c>
      <c r="M1740" s="16" t="s">
        <v>12292</v>
      </c>
      <c r="N1740" s="16" t="s">
        <v>12017</v>
      </c>
      <c r="O1740" s="16" t="s">
        <v>12300</v>
      </c>
      <c r="P1740" s="16" t="s">
        <v>12298</v>
      </c>
      <c r="Q1740" s="16" t="s">
        <v>12017</v>
      </c>
    </row>
    <row r="1741" customFormat="false" ht="15" hidden="false" customHeight="false" outlineLevel="0" collapsed="false">
      <c r="A1741" s="14" t="str">
        <f aca="false">'SKU Master'!A1741</f>
        <v>07-01740</v>
      </c>
      <c r="B1741" s="14" t="str">
        <f aca="false">VLOOKUP(A1741,'SKU Master'!$A:$N,6,FALSE())</f>
        <v>Harborline Sour Cream &amp; Onion Veggie Chips, 10 oz</v>
      </c>
      <c r="C1741" s="15" t="n">
        <v>4.4</v>
      </c>
      <c r="D1741" s="15" t="n">
        <v>6.2</v>
      </c>
      <c r="E1741" s="15" t="n">
        <v>3.1</v>
      </c>
      <c r="F1741" s="16" t="s">
        <v>12290</v>
      </c>
      <c r="G1741" s="16" t="s">
        <v>12021</v>
      </c>
      <c r="H1741" s="17" t="n">
        <v>2.78</v>
      </c>
      <c r="I1741" s="18" t="n">
        <f aca="false">('SKU Master'!I1741-H1741)/'SKU Master'!I1741</f>
        <v>0.366742596810934</v>
      </c>
      <c r="J1741" s="16" t="n">
        <v>5</v>
      </c>
      <c r="K1741" s="19" t="n">
        <f aca="false">J1741*C1741</f>
        <v>22</v>
      </c>
      <c r="L1741" s="16" t="s">
        <v>12295</v>
      </c>
      <c r="M1741" s="16" t="s">
        <v>12292</v>
      </c>
      <c r="N1741" s="16" t="s">
        <v>12017</v>
      </c>
      <c r="O1741" s="16" t="s">
        <v>12300</v>
      </c>
      <c r="P1741" s="16" t="s">
        <v>12297</v>
      </c>
      <c r="Q1741" s="16" t="s">
        <v>12017</v>
      </c>
    </row>
    <row r="1742" customFormat="false" ht="15" hidden="false" customHeight="false" outlineLevel="0" collapsed="false">
      <c r="A1742" s="14" t="str">
        <f aca="false">'SKU Master'!A1742</f>
        <v>07-01741</v>
      </c>
      <c r="B1742" s="14" t="str">
        <f aca="false">VLOOKUP(A1742,'SKU Master'!$A:$N,6,FALSE())</f>
        <v>Thrift Row Kettle Chips, 13 oz</v>
      </c>
      <c r="C1742" s="15" t="n">
        <v>4.1</v>
      </c>
      <c r="D1742" s="15" t="n">
        <v>6.3</v>
      </c>
      <c r="E1742" s="15" t="n">
        <v>5</v>
      </c>
      <c r="F1742" s="16" t="s">
        <v>12290</v>
      </c>
      <c r="G1742" s="16" t="s">
        <v>12017</v>
      </c>
      <c r="H1742" s="17" t="n">
        <v>2.63</v>
      </c>
      <c r="I1742" s="18" t="n">
        <f aca="false">('SKU Master'!I1742-H1742)/'SKU Master'!I1742</f>
        <v>0.414253897550111</v>
      </c>
      <c r="J1742" s="16" t="n">
        <v>3</v>
      </c>
      <c r="K1742" s="19" t="n">
        <f aca="false">J1742*C1742</f>
        <v>12.3</v>
      </c>
      <c r="L1742" s="16" t="s">
        <v>12295</v>
      </c>
      <c r="M1742" s="16" t="s">
        <v>12292</v>
      </c>
      <c r="N1742" s="16" t="s">
        <v>12017</v>
      </c>
      <c r="O1742" s="16" t="s">
        <v>12300</v>
      </c>
      <c r="P1742" s="16" t="s">
        <v>12296</v>
      </c>
      <c r="Q1742" s="16" t="s">
        <v>12017</v>
      </c>
    </row>
    <row r="1743" customFormat="false" ht="15" hidden="false" customHeight="false" outlineLevel="0" collapsed="false">
      <c r="A1743" s="14" t="str">
        <f aca="false">'SKU Master'!A1743</f>
        <v>07-01742</v>
      </c>
      <c r="B1743" s="14" t="str">
        <f aca="false">VLOOKUP(A1743,'SKU Master'!$A:$N,6,FALSE())</f>
        <v>Thrift Row Tortilla Chips, 13 oz</v>
      </c>
      <c r="C1743" s="15" t="n">
        <v>3.8</v>
      </c>
      <c r="D1743" s="15" t="n">
        <v>4.2</v>
      </c>
      <c r="E1743" s="15" t="n">
        <v>4.1</v>
      </c>
      <c r="F1743" s="16" t="s">
        <v>12290</v>
      </c>
      <c r="G1743" s="16" t="s">
        <v>12017</v>
      </c>
      <c r="H1743" s="17" t="n">
        <v>2.06</v>
      </c>
      <c r="I1743" s="18" t="n">
        <f aca="false">('SKU Master'!I1743-H1743)/'SKU Master'!I1743</f>
        <v>0.483709273182957</v>
      </c>
      <c r="J1743" s="16" t="n">
        <v>4</v>
      </c>
      <c r="K1743" s="19" t="n">
        <f aca="false">J1743*C1743</f>
        <v>15.2</v>
      </c>
      <c r="L1743" s="16" t="s">
        <v>12299</v>
      </c>
      <c r="M1743" s="16" t="s">
        <v>12292</v>
      </c>
      <c r="N1743" s="16" t="s">
        <v>12017</v>
      </c>
      <c r="O1743" s="16" t="s">
        <v>12300</v>
      </c>
      <c r="P1743" s="16" t="s">
        <v>12296</v>
      </c>
      <c r="Q1743" s="16" t="s">
        <v>12017</v>
      </c>
    </row>
    <row r="1744" customFormat="false" ht="15" hidden="false" customHeight="false" outlineLevel="0" collapsed="false">
      <c r="A1744" s="14" t="str">
        <f aca="false">'SKU Master'!A1744</f>
        <v>07-01743</v>
      </c>
      <c r="B1744" s="14" t="str">
        <f aca="false">VLOOKUP(A1744,'SKU Master'!$A:$N,6,FALSE())</f>
        <v>Nutgrove Reduced Fat Kettle Chips, 13 oz</v>
      </c>
      <c r="C1744" s="15" t="n">
        <v>3.7</v>
      </c>
      <c r="D1744" s="15" t="n">
        <v>7.2</v>
      </c>
      <c r="E1744" s="15" t="n">
        <v>3.3</v>
      </c>
      <c r="F1744" s="16" t="s">
        <v>12290</v>
      </c>
      <c r="G1744" s="16" t="s">
        <v>12017</v>
      </c>
      <c r="H1744" s="17" t="n">
        <v>2.47</v>
      </c>
      <c r="I1744" s="18" t="n">
        <f aca="false">('SKU Master'!I1744-H1744)/'SKU Master'!I1744</f>
        <v>0.380952380952381</v>
      </c>
      <c r="J1744" s="16" t="n">
        <v>5</v>
      </c>
      <c r="K1744" s="19" t="n">
        <f aca="false">J1744*C1744</f>
        <v>18.5</v>
      </c>
      <c r="L1744" s="16" t="s">
        <v>12295</v>
      </c>
      <c r="M1744" s="16" t="s">
        <v>12292</v>
      </c>
      <c r="N1744" s="16" t="s">
        <v>12017</v>
      </c>
      <c r="O1744" s="16" t="s">
        <v>12300</v>
      </c>
      <c r="P1744" s="16" t="s">
        <v>12297</v>
      </c>
      <c r="Q1744" s="16" t="s">
        <v>12017</v>
      </c>
    </row>
    <row r="1745" customFormat="false" ht="15" hidden="false" customHeight="false" outlineLevel="0" collapsed="false">
      <c r="A1745" s="14" t="str">
        <f aca="false">'SKU Master'!A1745</f>
        <v>07-01744</v>
      </c>
      <c r="B1745" s="14" t="str">
        <f aca="false">VLOOKUP(A1745,'SKU Master'!$A:$N,6,FALSE())</f>
        <v>Roastport Reduced Fat Tortilla Chips, 13 oz</v>
      </c>
      <c r="C1745" s="15" t="n">
        <v>4.6</v>
      </c>
      <c r="D1745" s="15" t="n">
        <v>6.2</v>
      </c>
      <c r="E1745" s="15" t="n">
        <v>4.2</v>
      </c>
      <c r="F1745" s="16" t="s">
        <v>12290</v>
      </c>
      <c r="G1745" s="16" t="s">
        <v>12021</v>
      </c>
      <c r="H1745" s="17" t="n">
        <v>3</v>
      </c>
      <c r="I1745" s="18" t="n">
        <f aca="false">('SKU Master'!I1745-H1745)/'SKU Master'!I1745</f>
        <v>0.316628701594533</v>
      </c>
      <c r="J1745" s="16" t="n">
        <v>5</v>
      </c>
      <c r="K1745" s="19" t="n">
        <f aca="false">J1745*C1745</f>
        <v>23</v>
      </c>
      <c r="L1745" s="16" t="s">
        <v>12295</v>
      </c>
      <c r="M1745" s="16" t="s">
        <v>12292</v>
      </c>
      <c r="N1745" s="16" t="s">
        <v>12017</v>
      </c>
      <c r="O1745" s="16" t="s">
        <v>12300</v>
      </c>
      <c r="P1745" s="16" t="s">
        <v>12297</v>
      </c>
      <c r="Q1745" s="16" t="s">
        <v>12017</v>
      </c>
    </row>
    <row r="1746" customFormat="false" ht="15" hidden="false" customHeight="false" outlineLevel="0" collapsed="false">
      <c r="A1746" s="14" t="str">
        <f aca="false">'SKU Master'!A1746</f>
        <v>07-01745</v>
      </c>
      <c r="B1746" s="14" t="str">
        <f aca="false">VLOOKUP(A1746,'SKU Master'!$A:$N,6,FALSE())</f>
        <v>Thrift Row Reduced Fat Corn Chips, 8 oz</v>
      </c>
      <c r="C1746" s="15" t="n">
        <v>3.8</v>
      </c>
      <c r="D1746" s="15" t="n">
        <v>6.8</v>
      </c>
      <c r="E1746" s="15" t="n">
        <v>4</v>
      </c>
      <c r="F1746" s="16" t="s">
        <v>12290</v>
      </c>
      <c r="G1746" s="16" t="s">
        <v>12021</v>
      </c>
      <c r="H1746" s="17" t="n">
        <v>2.05</v>
      </c>
      <c r="I1746" s="18" t="n">
        <f aca="false">('SKU Master'!I1746-H1746)/'SKU Master'!I1746</f>
        <v>0.45910290237467</v>
      </c>
      <c r="J1746" s="16" t="n">
        <v>3</v>
      </c>
      <c r="K1746" s="19" t="n">
        <f aca="false">J1746*C1746</f>
        <v>11.4</v>
      </c>
      <c r="L1746" s="16" t="s">
        <v>12295</v>
      </c>
      <c r="M1746" s="16" t="s">
        <v>12292</v>
      </c>
      <c r="N1746" s="16" t="s">
        <v>12017</v>
      </c>
      <c r="O1746" s="16" t="s">
        <v>12300</v>
      </c>
      <c r="P1746" s="16" t="s">
        <v>12296</v>
      </c>
      <c r="Q1746" s="16" t="s">
        <v>12017</v>
      </c>
    </row>
    <row r="1747" customFormat="false" ht="15" hidden="false" customHeight="false" outlineLevel="0" collapsed="false">
      <c r="A1747" s="14" t="str">
        <f aca="false">'SKU Master'!A1747</f>
        <v>07-01746</v>
      </c>
      <c r="B1747" s="14" t="str">
        <f aca="false">VLOOKUP(A1747,'SKU Master'!$A:$N,6,FALSE())</f>
        <v>Roastport Reduced Fat Potato Chips, 8 oz</v>
      </c>
      <c r="C1747" s="15" t="n">
        <v>2.6</v>
      </c>
      <c r="D1747" s="15" t="n">
        <v>8.5</v>
      </c>
      <c r="E1747" s="15" t="n">
        <v>3.7</v>
      </c>
      <c r="F1747" s="16" t="s">
        <v>12290</v>
      </c>
      <c r="G1747" s="16" t="s">
        <v>12021</v>
      </c>
      <c r="H1747" s="17" t="n">
        <v>1.94</v>
      </c>
      <c r="I1747" s="18" t="n">
        <f aca="false">('SKU Master'!I1747-H1747)/'SKU Master'!I1747</f>
        <v>0.410334346504559</v>
      </c>
      <c r="J1747" s="16" t="n">
        <v>6</v>
      </c>
      <c r="K1747" s="19" t="n">
        <f aca="false">J1747*C1747</f>
        <v>15.6</v>
      </c>
      <c r="L1747" s="16" t="s">
        <v>12295</v>
      </c>
      <c r="M1747" s="16" t="s">
        <v>12292</v>
      </c>
      <c r="N1747" s="16" t="s">
        <v>12017</v>
      </c>
      <c r="O1747" s="16" t="s">
        <v>12300</v>
      </c>
      <c r="P1747" s="16" t="s">
        <v>12297</v>
      </c>
      <c r="Q1747" s="16" t="s">
        <v>12017</v>
      </c>
    </row>
    <row r="1748" customFormat="false" ht="15" hidden="false" customHeight="false" outlineLevel="0" collapsed="false">
      <c r="A1748" s="14" t="str">
        <f aca="false">'SKU Master'!A1748</f>
        <v>07-01747</v>
      </c>
      <c r="B1748" s="14" t="str">
        <f aca="false">VLOOKUP(A1748,'SKU Master'!$A:$N,6,FALSE())</f>
        <v>Nutgrove Sour Cream &amp; Onion Potato Chips, 13 oz</v>
      </c>
      <c r="C1748" s="15" t="n">
        <v>4.6</v>
      </c>
      <c r="D1748" s="15" t="n">
        <v>7.4</v>
      </c>
      <c r="E1748" s="15" t="n">
        <v>4.5</v>
      </c>
      <c r="F1748" s="16" t="s">
        <v>12290</v>
      </c>
      <c r="G1748" s="16" t="s">
        <v>12017</v>
      </c>
      <c r="H1748" s="17" t="n">
        <v>2.91</v>
      </c>
      <c r="I1748" s="18" t="n">
        <f aca="false">('SKU Master'!I1748-H1748)/'SKU Master'!I1748</f>
        <v>0.351893095768374</v>
      </c>
      <c r="J1748" s="16" t="n">
        <v>4</v>
      </c>
      <c r="K1748" s="19" t="n">
        <f aca="false">J1748*C1748</f>
        <v>18.4</v>
      </c>
      <c r="L1748" s="16" t="s">
        <v>12295</v>
      </c>
      <c r="M1748" s="16" t="s">
        <v>12292</v>
      </c>
      <c r="N1748" s="16" t="s">
        <v>12017</v>
      </c>
      <c r="O1748" s="16" t="s">
        <v>12300</v>
      </c>
      <c r="P1748" s="16" t="s">
        <v>12296</v>
      </c>
      <c r="Q1748" s="16" t="s">
        <v>12017</v>
      </c>
    </row>
    <row r="1749" customFormat="false" ht="15" hidden="false" customHeight="false" outlineLevel="0" collapsed="false">
      <c r="A1749" s="14" t="str">
        <f aca="false">'SKU Master'!A1749</f>
        <v>07-01748</v>
      </c>
      <c r="B1749" s="14" t="str">
        <f aca="false">VLOOKUP(A1749,'SKU Master'!$A:$N,6,FALSE())</f>
        <v>Redbarn Sea Salt Potato Chips, 8 oz</v>
      </c>
      <c r="C1749" s="15" t="n">
        <v>4.7</v>
      </c>
      <c r="D1749" s="15" t="n">
        <v>6.7</v>
      </c>
      <c r="E1749" s="15" t="n">
        <v>2.8</v>
      </c>
      <c r="F1749" s="16" t="s">
        <v>12290</v>
      </c>
      <c r="G1749" s="16" t="s">
        <v>12021</v>
      </c>
      <c r="H1749" s="17" t="n">
        <v>2.25</v>
      </c>
      <c r="I1749" s="18" t="n">
        <f aca="false">('SKU Master'!I1749-H1749)/'SKU Master'!I1749</f>
        <v>0.355300859598854</v>
      </c>
      <c r="J1749" s="16" t="n">
        <v>4</v>
      </c>
      <c r="K1749" s="19" t="n">
        <f aca="false">J1749*C1749</f>
        <v>18.8</v>
      </c>
      <c r="L1749" s="16" t="s">
        <v>12295</v>
      </c>
      <c r="M1749" s="16" t="s">
        <v>12292</v>
      </c>
      <c r="N1749" s="16" t="s">
        <v>12017</v>
      </c>
      <c r="O1749" s="16" t="s">
        <v>12300</v>
      </c>
      <c r="P1749" s="16" t="s">
        <v>12296</v>
      </c>
      <c r="Q1749" s="16" t="s">
        <v>12017</v>
      </c>
    </row>
    <row r="1750" customFormat="false" ht="15" hidden="false" customHeight="false" outlineLevel="0" collapsed="false">
      <c r="A1750" s="14" t="str">
        <f aca="false">'SKU Master'!A1750</f>
        <v>07-01749</v>
      </c>
      <c r="B1750" s="14" t="str">
        <f aca="false">VLOOKUP(A1750,'SKU Master'!$A:$N,6,FALSE())</f>
        <v>Nutgrove Reduced Fat Potato Chips, 13 oz</v>
      </c>
      <c r="C1750" s="15" t="n">
        <v>2.9</v>
      </c>
      <c r="D1750" s="15" t="n">
        <v>6.6</v>
      </c>
      <c r="E1750" s="15" t="n">
        <v>2.9</v>
      </c>
      <c r="F1750" s="16" t="s">
        <v>12290</v>
      </c>
      <c r="G1750" s="16" t="s">
        <v>12021</v>
      </c>
      <c r="H1750" s="17" t="n">
        <v>2.77</v>
      </c>
      <c r="I1750" s="18" t="n">
        <f aca="false">('SKU Master'!I1750-H1750)/'SKU Master'!I1750</f>
        <v>0.305764411027569</v>
      </c>
      <c r="J1750" s="16" t="n">
        <v>3</v>
      </c>
      <c r="K1750" s="19" t="n">
        <f aca="false">J1750*C1750</f>
        <v>8.7</v>
      </c>
      <c r="L1750" s="16" t="s">
        <v>12295</v>
      </c>
      <c r="M1750" s="16" t="s">
        <v>12292</v>
      </c>
      <c r="N1750" s="16" t="s">
        <v>12017</v>
      </c>
      <c r="O1750" s="16" t="s">
        <v>12300</v>
      </c>
      <c r="P1750" s="16" t="s">
        <v>12298</v>
      </c>
      <c r="Q1750" s="16" t="s">
        <v>12017</v>
      </c>
    </row>
    <row r="1751" customFormat="false" ht="15" hidden="false" customHeight="false" outlineLevel="0" collapsed="false">
      <c r="A1751" s="14" t="str">
        <f aca="false">'SKU Master'!A1751</f>
        <v>07-01750</v>
      </c>
      <c r="B1751" s="14" t="str">
        <f aca="false">VLOOKUP(A1751,'SKU Master'!$A:$N,6,FALSE())</f>
        <v>Redbarn BBQ Tortilla Chips, 8 oz</v>
      </c>
      <c r="C1751" s="15" t="n">
        <v>2.9</v>
      </c>
      <c r="D1751" s="15" t="n">
        <v>6.8</v>
      </c>
      <c r="E1751" s="15" t="n">
        <v>4</v>
      </c>
      <c r="F1751" s="16" t="s">
        <v>12290</v>
      </c>
      <c r="G1751" s="16" t="s">
        <v>12021</v>
      </c>
      <c r="H1751" s="17" t="n">
        <v>2.01</v>
      </c>
      <c r="I1751" s="18" t="n">
        <f aca="false">('SKU Master'!I1751-H1751)/'SKU Master'!I1751</f>
        <v>0.407079646017699</v>
      </c>
      <c r="J1751" s="16" t="n">
        <v>3</v>
      </c>
      <c r="K1751" s="19" t="n">
        <f aca="false">J1751*C1751</f>
        <v>8.7</v>
      </c>
      <c r="L1751" s="16" t="s">
        <v>12295</v>
      </c>
      <c r="M1751" s="16" t="s">
        <v>12292</v>
      </c>
      <c r="N1751" s="16" t="s">
        <v>12017</v>
      </c>
      <c r="O1751" s="16" t="s">
        <v>12300</v>
      </c>
      <c r="P1751" s="16" t="s">
        <v>12296</v>
      </c>
      <c r="Q1751" s="16" t="s">
        <v>12017</v>
      </c>
    </row>
    <row r="1752" customFormat="false" ht="15" hidden="false" customHeight="false" outlineLevel="0" collapsed="false">
      <c r="A1752" s="14" t="str">
        <f aca="false">'SKU Master'!A1752</f>
        <v>07-01751</v>
      </c>
      <c r="B1752" s="14" t="str">
        <f aca="false">VLOOKUP(A1752,'SKU Master'!$A:$N,6,FALSE())</f>
        <v>Harborline Jalapeno Potato Chips, 10 oz</v>
      </c>
      <c r="C1752" s="15" t="n">
        <v>4</v>
      </c>
      <c r="D1752" s="15" t="n">
        <v>8.1</v>
      </c>
      <c r="E1752" s="15" t="n">
        <v>2.7</v>
      </c>
      <c r="F1752" s="16" t="s">
        <v>12290</v>
      </c>
      <c r="G1752" s="16" t="s">
        <v>12021</v>
      </c>
      <c r="H1752" s="17" t="n">
        <v>2.46</v>
      </c>
      <c r="I1752" s="18" t="n">
        <f aca="false">('SKU Master'!I1752-H1752)/'SKU Master'!I1752</f>
        <v>0.383458646616541</v>
      </c>
      <c r="J1752" s="16" t="n">
        <v>1</v>
      </c>
      <c r="K1752" s="19" t="n">
        <f aca="false">J1752*C1752</f>
        <v>4</v>
      </c>
      <c r="L1752" s="16" t="s">
        <v>12291</v>
      </c>
      <c r="M1752" s="16" t="s">
        <v>12292</v>
      </c>
      <c r="N1752" s="16" t="s">
        <v>12017</v>
      </c>
      <c r="O1752" s="16" t="s">
        <v>12300</v>
      </c>
      <c r="P1752" s="16" t="s">
        <v>12294</v>
      </c>
      <c r="Q1752" s="16" t="s">
        <v>12017</v>
      </c>
    </row>
    <row r="1753" customFormat="false" ht="15" hidden="false" customHeight="false" outlineLevel="0" collapsed="false">
      <c r="A1753" s="14" t="str">
        <f aca="false">'SKU Master'!A1753</f>
        <v>07-01752</v>
      </c>
      <c r="B1753" s="14" t="str">
        <f aca="false">VLOOKUP(A1753,'SKU Master'!$A:$N,6,FALSE())</f>
        <v>Roastport Jalapeno Veggie Chips, 10 oz</v>
      </c>
      <c r="C1753" s="15" t="n">
        <v>4.2</v>
      </c>
      <c r="D1753" s="15" t="n">
        <v>7.9</v>
      </c>
      <c r="E1753" s="15" t="n">
        <v>4.8</v>
      </c>
      <c r="F1753" s="16" t="s">
        <v>12290</v>
      </c>
      <c r="G1753" s="16" t="s">
        <v>12021</v>
      </c>
      <c r="H1753" s="17" t="n">
        <v>2.86</v>
      </c>
      <c r="I1753" s="18" t="n">
        <f aca="false">('SKU Master'!I1753-H1753)/'SKU Master'!I1753</f>
        <v>0.333333333333333</v>
      </c>
      <c r="J1753" s="16" t="n">
        <v>6</v>
      </c>
      <c r="K1753" s="19" t="n">
        <f aca="false">J1753*C1753</f>
        <v>25.2</v>
      </c>
      <c r="L1753" s="16" t="s">
        <v>12295</v>
      </c>
      <c r="M1753" s="16" t="s">
        <v>12292</v>
      </c>
      <c r="N1753" s="16" t="s">
        <v>12017</v>
      </c>
      <c r="O1753" s="16" t="s">
        <v>12300</v>
      </c>
      <c r="P1753" s="16" t="s">
        <v>12297</v>
      </c>
      <c r="Q1753" s="16" t="s">
        <v>12017</v>
      </c>
    </row>
    <row r="1754" customFormat="false" ht="15" hidden="false" customHeight="false" outlineLevel="0" collapsed="false">
      <c r="A1754" s="14" t="str">
        <f aca="false">'SKU Master'!A1754</f>
        <v>07-01753</v>
      </c>
      <c r="B1754" s="14" t="str">
        <f aca="false">VLOOKUP(A1754,'SKU Master'!$A:$N,6,FALSE())</f>
        <v>Roastport Kettle Chips, 10 oz</v>
      </c>
      <c r="C1754" s="15" t="n">
        <v>2.7</v>
      </c>
      <c r="D1754" s="15" t="n">
        <v>5</v>
      </c>
      <c r="E1754" s="15" t="n">
        <v>3.9</v>
      </c>
      <c r="F1754" s="16" t="s">
        <v>12290</v>
      </c>
      <c r="G1754" s="16" t="s">
        <v>12017</v>
      </c>
      <c r="H1754" s="17" t="n">
        <v>2.82</v>
      </c>
      <c r="I1754" s="18" t="n">
        <f aca="false">('SKU Master'!I1754-H1754)/'SKU Master'!I1754</f>
        <v>0.357630979498861</v>
      </c>
      <c r="J1754" s="16" t="n">
        <v>4</v>
      </c>
      <c r="K1754" s="19" t="n">
        <f aca="false">J1754*C1754</f>
        <v>10.8</v>
      </c>
      <c r="L1754" s="16" t="s">
        <v>12295</v>
      </c>
      <c r="M1754" s="16" t="s">
        <v>12292</v>
      </c>
      <c r="N1754" s="16" t="s">
        <v>12017</v>
      </c>
      <c r="O1754" s="16" t="s">
        <v>12300</v>
      </c>
      <c r="P1754" s="16" t="s">
        <v>12296</v>
      </c>
      <c r="Q1754" s="16" t="s">
        <v>12017</v>
      </c>
    </row>
    <row r="1755" customFormat="false" ht="15" hidden="false" customHeight="false" outlineLevel="0" collapsed="false">
      <c r="A1755" s="14" t="str">
        <f aca="false">'SKU Master'!A1755</f>
        <v>07-01754</v>
      </c>
      <c r="B1755" s="14" t="str">
        <f aca="false">VLOOKUP(A1755,'SKU Master'!$A:$N,6,FALSE())</f>
        <v>Harborline Sour Cream &amp; Onion Potato Chips, 13 oz</v>
      </c>
      <c r="C1755" s="15" t="n">
        <v>3.3</v>
      </c>
      <c r="D1755" s="15" t="n">
        <v>7.5</v>
      </c>
      <c r="E1755" s="15" t="n">
        <v>2.7</v>
      </c>
      <c r="F1755" s="16" t="s">
        <v>12290</v>
      </c>
      <c r="G1755" s="16" t="s">
        <v>12021</v>
      </c>
      <c r="H1755" s="17" t="n">
        <v>2.57</v>
      </c>
      <c r="I1755" s="18" t="n">
        <f aca="false">('SKU Master'!I1755-H1755)/'SKU Master'!I1755</f>
        <v>0.355889724310777</v>
      </c>
      <c r="J1755" s="16" t="n">
        <v>4</v>
      </c>
      <c r="K1755" s="19" t="n">
        <f aca="false">J1755*C1755</f>
        <v>13.2</v>
      </c>
      <c r="L1755" s="16" t="s">
        <v>12295</v>
      </c>
      <c r="M1755" s="16" t="s">
        <v>12292</v>
      </c>
      <c r="N1755" s="16" t="s">
        <v>12017</v>
      </c>
      <c r="O1755" s="16" t="s">
        <v>12300</v>
      </c>
      <c r="P1755" s="16" t="s">
        <v>12296</v>
      </c>
      <c r="Q1755" s="16" t="s">
        <v>12017</v>
      </c>
    </row>
    <row r="1756" customFormat="false" ht="15" hidden="false" customHeight="false" outlineLevel="0" collapsed="false">
      <c r="A1756" s="14" t="str">
        <f aca="false">'SKU Master'!A1756</f>
        <v>07-01755</v>
      </c>
      <c r="B1756" s="14" t="str">
        <f aca="false">VLOOKUP(A1756,'SKU Master'!$A:$N,6,FALSE())</f>
        <v>Thrift Row Reduced Fat Pita Chips, 8 oz</v>
      </c>
      <c r="C1756" s="15" t="n">
        <v>4.8</v>
      </c>
      <c r="D1756" s="15" t="n">
        <v>5.4</v>
      </c>
      <c r="E1756" s="15" t="n">
        <v>4.2</v>
      </c>
      <c r="F1756" s="16" t="s">
        <v>12290</v>
      </c>
      <c r="G1756" s="16" t="s">
        <v>12021</v>
      </c>
      <c r="H1756" s="17" t="n">
        <v>1.89</v>
      </c>
      <c r="I1756" s="18" t="n">
        <f aca="false">('SKU Master'!I1756-H1756)/'SKU Master'!I1756</f>
        <v>0.458452722063037</v>
      </c>
      <c r="J1756" s="16" t="n">
        <v>4</v>
      </c>
      <c r="K1756" s="19" t="n">
        <f aca="false">J1756*C1756</f>
        <v>19.2</v>
      </c>
      <c r="L1756" s="16" t="s">
        <v>12295</v>
      </c>
      <c r="M1756" s="16" t="s">
        <v>12292</v>
      </c>
      <c r="N1756" s="16" t="s">
        <v>12017</v>
      </c>
      <c r="O1756" s="16" t="s">
        <v>12300</v>
      </c>
      <c r="P1756" s="16" t="s">
        <v>12296</v>
      </c>
      <c r="Q1756" s="16" t="s">
        <v>12017</v>
      </c>
    </row>
    <row r="1757" customFormat="false" ht="15" hidden="false" customHeight="false" outlineLevel="0" collapsed="false">
      <c r="A1757" s="14" t="str">
        <f aca="false">'SKU Master'!A1757</f>
        <v>07-01756</v>
      </c>
      <c r="B1757" s="14" t="str">
        <f aca="false">VLOOKUP(A1757,'SKU Master'!$A:$N,6,FALSE())</f>
        <v>Wheatstone Jalapeno Tortilla Chips, 10 oz</v>
      </c>
      <c r="C1757" s="15" t="n">
        <v>4.6</v>
      </c>
      <c r="D1757" s="15" t="n">
        <v>5.8</v>
      </c>
      <c r="E1757" s="15" t="n">
        <v>4.1</v>
      </c>
      <c r="F1757" s="16" t="s">
        <v>12290</v>
      </c>
      <c r="G1757" s="16" t="s">
        <v>12021</v>
      </c>
      <c r="H1757" s="17" t="n">
        <v>3.1</v>
      </c>
      <c r="I1757" s="18" t="n">
        <f aca="false">('SKU Master'!I1757-H1757)/'SKU Master'!I1757</f>
        <v>0.352818371607516</v>
      </c>
      <c r="J1757" s="16" t="n">
        <v>2</v>
      </c>
      <c r="K1757" s="19" t="n">
        <f aca="false">J1757*C1757</f>
        <v>9.2</v>
      </c>
      <c r="L1757" s="16" t="s">
        <v>12295</v>
      </c>
      <c r="M1757" s="16" t="s">
        <v>12292</v>
      </c>
      <c r="N1757" s="16" t="s">
        <v>12017</v>
      </c>
      <c r="O1757" s="16" t="s">
        <v>12300</v>
      </c>
      <c r="P1757" s="16" t="s">
        <v>12298</v>
      </c>
      <c r="Q1757" s="16" t="s">
        <v>12021</v>
      </c>
    </row>
    <row r="1758" customFormat="false" ht="15" hidden="false" customHeight="false" outlineLevel="0" collapsed="false">
      <c r="A1758" s="14" t="str">
        <f aca="false">'SKU Master'!A1758</f>
        <v>07-01757</v>
      </c>
      <c r="B1758" s="14" t="str">
        <f aca="false">VLOOKUP(A1758,'SKU Master'!$A:$N,6,FALSE())</f>
        <v>Kettle Row BBQ Veggie Chips, 13 oz</v>
      </c>
      <c r="C1758" s="15" t="n">
        <v>3.4</v>
      </c>
      <c r="D1758" s="15" t="n">
        <v>8.7</v>
      </c>
      <c r="E1758" s="15" t="n">
        <v>2.6</v>
      </c>
      <c r="F1758" s="16" t="s">
        <v>12290</v>
      </c>
      <c r="G1758" s="16" t="s">
        <v>12021</v>
      </c>
      <c r="H1758" s="17" t="n">
        <v>3.12</v>
      </c>
      <c r="I1758" s="18" t="n">
        <f aca="false">('SKU Master'!I1758-H1758)/'SKU Master'!I1758</f>
        <v>0.305122494432071</v>
      </c>
      <c r="J1758" s="16" t="n">
        <v>3</v>
      </c>
      <c r="K1758" s="19" t="n">
        <f aca="false">J1758*C1758</f>
        <v>10.2</v>
      </c>
      <c r="L1758" s="16" t="s">
        <v>12295</v>
      </c>
      <c r="M1758" s="16" t="s">
        <v>12292</v>
      </c>
      <c r="N1758" s="16" t="s">
        <v>12017</v>
      </c>
      <c r="O1758" s="16" t="s">
        <v>12300</v>
      </c>
      <c r="P1758" s="16" t="s">
        <v>12298</v>
      </c>
      <c r="Q1758" s="16" t="s">
        <v>12017</v>
      </c>
    </row>
    <row r="1759" customFormat="false" ht="15" hidden="false" customHeight="false" outlineLevel="0" collapsed="false">
      <c r="A1759" s="14" t="str">
        <f aca="false">'SKU Master'!A1759</f>
        <v>07-01758</v>
      </c>
      <c r="B1759" s="14" t="str">
        <f aca="false">VLOOKUP(A1759,'SKU Master'!$A:$N,6,FALSE())</f>
        <v>Thrift Row Sour Cream &amp; Onion Kettle Chips, 13 oz</v>
      </c>
      <c r="C1759" s="15" t="n">
        <v>2.8</v>
      </c>
      <c r="D1759" s="15" t="n">
        <v>4.7</v>
      </c>
      <c r="E1759" s="15" t="n">
        <v>4.2</v>
      </c>
      <c r="F1759" s="16" t="s">
        <v>12290</v>
      </c>
      <c r="G1759" s="16" t="s">
        <v>12021</v>
      </c>
      <c r="H1759" s="17" t="n">
        <v>2.96</v>
      </c>
      <c r="I1759" s="18" t="n">
        <f aca="false">('SKU Master'!I1759-H1759)/'SKU Master'!I1759</f>
        <v>0.382045929018789</v>
      </c>
      <c r="J1759" s="16" t="n">
        <v>5</v>
      </c>
      <c r="K1759" s="19" t="n">
        <f aca="false">J1759*C1759</f>
        <v>14</v>
      </c>
      <c r="L1759" s="16" t="s">
        <v>12295</v>
      </c>
      <c r="M1759" s="16" t="s">
        <v>12292</v>
      </c>
      <c r="N1759" s="16" t="s">
        <v>12017</v>
      </c>
      <c r="O1759" s="16" t="s">
        <v>12300</v>
      </c>
      <c r="P1759" s="16" t="s">
        <v>12296</v>
      </c>
      <c r="Q1759" s="16" t="s">
        <v>12017</v>
      </c>
    </row>
    <row r="1760" customFormat="false" ht="15" hidden="false" customHeight="false" outlineLevel="0" collapsed="false">
      <c r="A1760" s="14" t="str">
        <f aca="false">'SKU Master'!A1760</f>
        <v>07-01759</v>
      </c>
      <c r="B1760" s="14" t="str">
        <f aca="false">VLOOKUP(A1760,'SKU Master'!$A:$N,6,FALSE())</f>
        <v>Wheatstone Sour Cream &amp; Onion Corn Chips, 10 oz</v>
      </c>
      <c r="C1760" s="15" t="n">
        <v>4.2</v>
      </c>
      <c r="D1760" s="15" t="n">
        <v>6.9</v>
      </c>
      <c r="E1760" s="15" t="n">
        <v>3.8</v>
      </c>
      <c r="F1760" s="16" t="s">
        <v>12290</v>
      </c>
      <c r="G1760" s="16" t="s">
        <v>12017</v>
      </c>
      <c r="H1760" s="17" t="n">
        <v>3</v>
      </c>
      <c r="I1760" s="18" t="n">
        <f aca="false">('SKU Master'!I1760-H1760)/'SKU Master'!I1760</f>
        <v>0.33184855233853</v>
      </c>
      <c r="J1760" s="16" t="n">
        <v>3</v>
      </c>
      <c r="K1760" s="19" t="n">
        <f aca="false">J1760*C1760</f>
        <v>12.6</v>
      </c>
      <c r="L1760" s="16" t="s">
        <v>12295</v>
      </c>
      <c r="M1760" s="16" t="s">
        <v>12292</v>
      </c>
      <c r="N1760" s="16" t="s">
        <v>12017</v>
      </c>
      <c r="O1760" s="16" t="s">
        <v>12300</v>
      </c>
      <c r="P1760" s="16" t="s">
        <v>12296</v>
      </c>
      <c r="Q1760" s="16" t="s">
        <v>12017</v>
      </c>
    </row>
    <row r="1761" customFormat="false" ht="15" hidden="false" customHeight="false" outlineLevel="0" collapsed="false">
      <c r="A1761" s="14" t="str">
        <f aca="false">'SKU Master'!A1761</f>
        <v>07-01760</v>
      </c>
      <c r="B1761" s="14" t="str">
        <f aca="false">VLOOKUP(A1761,'SKU Master'!$A:$N,6,FALSE())</f>
        <v>Wheatstone Sour Cream &amp; Onion Kettle Chips, 8 oz</v>
      </c>
      <c r="C1761" s="15" t="n">
        <v>2.6</v>
      </c>
      <c r="D1761" s="15" t="n">
        <v>6.4</v>
      </c>
      <c r="E1761" s="15" t="n">
        <v>3.6</v>
      </c>
      <c r="F1761" s="16" t="s">
        <v>12290</v>
      </c>
      <c r="G1761" s="16" t="s">
        <v>12021</v>
      </c>
      <c r="H1761" s="17" t="n">
        <v>3.09</v>
      </c>
      <c r="I1761" s="18" t="n">
        <f aca="false">('SKU Master'!I1761-H1761)/'SKU Master'!I1761</f>
        <v>0.27972027972028</v>
      </c>
      <c r="J1761" s="16" t="n">
        <v>3</v>
      </c>
      <c r="K1761" s="19" t="n">
        <f aca="false">J1761*C1761</f>
        <v>7.8</v>
      </c>
      <c r="L1761" s="16" t="s">
        <v>12295</v>
      </c>
      <c r="M1761" s="16" t="s">
        <v>12292</v>
      </c>
      <c r="N1761" s="16" t="s">
        <v>12017</v>
      </c>
      <c r="O1761" s="16" t="s">
        <v>12300</v>
      </c>
      <c r="P1761" s="16" t="s">
        <v>12298</v>
      </c>
      <c r="Q1761" s="16" t="s">
        <v>12017</v>
      </c>
    </row>
    <row r="1762" customFormat="false" ht="15" hidden="false" customHeight="false" outlineLevel="0" collapsed="false">
      <c r="A1762" s="14" t="str">
        <f aca="false">'SKU Master'!A1762</f>
        <v>07-01761</v>
      </c>
      <c r="B1762" s="14" t="str">
        <f aca="false">VLOOKUP(A1762,'SKU Master'!$A:$N,6,FALSE())</f>
        <v>Harborline Sour Cream &amp; Onion Corn Chips, 8 oz</v>
      </c>
      <c r="C1762" s="15" t="n">
        <v>4.6</v>
      </c>
      <c r="D1762" s="15" t="n">
        <v>6.2</v>
      </c>
      <c r="E1762" s="15" t="n">
        <v>4.5</v>
      </c>
      <c r="F1762" s="16" t="s">
        <v>12290</v>
      </c>
      <c r="G1762" s="16" t="s">
        <v>12021</v>
      </c>
      <c r="H1762" s="17" t="n">
        <v>2.47</v>
      </c>
      <c r="I1762" s="18" t="n">
        <f aca="false">('SKU Master'!I1762-H1762)/'SKU Master'!I1762</f>
        <v>0.365038560411311</v>
      </c>
      <c r="J1762" s="16" t="n">
        <v>6</v>
      </c>
      <c r="K1762" s="19" t="n">
        <f aca="false">J1762*C1762</f>
        <v>27.6</v>
      </c>
      <c r="L1762" s="16" t="s">
        <v>12295</v>
      </c>
      <c r="M1762" s="16" t="s">
        <v>12292</v>
      </c>
      <c r="N1762" s="16" t="s">
        <v>12017</v>
      </c>
      <c r="O1762" s="16" t="s">
        <v>12300</v>
      </c>
      <c r="P1762" s="16" t="s">
        <v>12297</v>
      </c>
      <c r="Q1762" s="16" t="s">
        <v>12017</v>
      </c>
    </row>
    <row r="1763" customFormat="false" ht="15" hidden="false" customHeight="false" outlineLevel="0" collapsed="false">
      <c r="A1763" s="14" t="str">
        <f aca="false">'SKU Master'!A1763</f>
        <v>07-01762</v>
      </c>
      <c r="B1763" s="14" t="str">
        <f aca="false">VLOOKUP(A1763,'SKU Master'!$A:$N,6,FALSE())</f>
        <v>Orchard Spread Rice Crackers, 8 oz</v>
      </c>
      <c r="C1763" s="15" t="n">
        <v>3.6</v>
      </c>
      <c r="D1763" s="15" t="n">
        <v>7.8</v>
      </c>
      <c r="E1763" s="15" t="n">
        <v>3</v>
      </c>
      <c r="F1763" s="16" t="s">
        <v>12290</v>
      </c>
      <c r="G1763" s="16" t="s">
        <v>12021</v>
      </c>
      <c r="H1763" s="17" t="n">
        <v>2.63</v>
      </c>
      <c r="I1763" s="18" t="n">
        <f aca="false">('SKU Master'!I1763-H1763)/'SKU Master'!I1763</f>
        <v>0.306068601583114</v>
      </c>
      <c r="J1763" s="16" t="n">
        <v>7</v>
      </c>
      <c r="K1763" s="19" t="n">
        <f aca="false">J1763*C1763</f>
        <v>25.2</v>
      </c>
      <c r="L1763" s="16" t="s">
        <v>12295</v>
      </c>
      <c r="M1763" s="16" t="s">
        <v>12292</v>
      </c>
      <c r="N1763" s="16" t="s">
        <v>12017</v>
      </c>
      <c r="O1763" s="16" t="s">
        <v>12293</v>
      </c>
      <c r="P1763" s="16" t="s">
        <v>12297</v>
      </c>
      <c r="Q1763" s="16" t="s">
        <v>12017</v>
      </c>
    </row>
    <row r="1764" customFormat="false" ht="15" hidden="false" customHeight="false" outlineLevel="0" collapsed="false">
      <c r="A1764" s="14" t="str">
        <f aca="false">'SKU Master'!A1764</f>
        <v>07-01763</v>
      </c>
      <c r="B1764" s="14" t="str">
        <f aca="false">VLOOKUP(A1764,'SKU Master'!$A:$N,6,FALSE())</f>
        <v>Harborline Rice Crackers, 13.7 oz</v>
      </c>
      <c r="C1764" s="15" t="n">
        <v>4</v>
      </c>
      <c r="D1764" s="15" t="n">
        <v>6.7</v>
      </c>
      <c r="E1764" s="15" t="n">
        <v>3.8</v>
      </c>
      <c r="F1764" s="16" t="s">
        <v>12290</v>
      </c>
      <c r="G1764" s="16" t="s">
        <v>12021</v>
      </c>
      <c r="H1764" s="17" t="n">
        <v>2.32</v>
      </c>
      <c r="I1764" s="18" t="n">
        <f aca="false">('SKU Master'!I1764-H1764)/'SKU Master'!I1764</f>
        <v>0.403598971722365</v>
      </c>
      <c r="J1764" s="16" t="n">
        <v>3</v>
      </c>
      <c r="K1764" s="19" t="n">
        <f aca="false">J1764*C1764</f>
        <v>12</v>
      </c>
      <c r="L1764" s="16" t="s">
        <v>12295</v>
      </c>
      <c r="M1764" s="16" t="s">
        <v>12292</v>
      </c>
      <c r="N1764" s="16" t="s">
        <v>12017</v>
      </c>
      <c r="O1764" s="16" t="s">
        <v>12293</v>
      </c>
      <c r="P1764" s="16" t="s">
        <v>12298</v>
      </c>
      <c r="Q1764" s="16" t="s">
        <v>12017</v>
      </c>
    </row>
    <row r="1765" customFormat="false" ht="15" hidden="false" customHeight="false" outlineLevel="0" collapsed="false">
      <c r="A1765" s="14" t="str">
        <f aca="false">'SKU Master'!A1765</f>
        <v>07-01764</v>
      </c>
      <c r="B1765" s="14" t="str">
        <f aca="false">VLOOKUP(A1765,'SKU Master'!$A:$N,6,FALSE())</f>
        <v>Orchard Spread Whole Grain Wheat Crackers, 16 oz</v>
      </c>
      <c r="C1765" s="15" t="n">
        <v>3.6</v>
      </c>
      <c r="D1765" s="15" t="n">
        <v>4.5</v>
      </c>
      <c r="E1765" s="15" t="n">
        <v>4</v>
      </c>
      <c r="F1765" s="16" t="s">
        <v>12290</v>
      </c>
      <c r="G1765" s="16" t="s">
        <v>12021</v>
      </c>
      <c r="H1765" s="17" t="n">
        <v>2.5</v>
      </c>
      <c r="I1765" s="18" t="n">
        <f aca="false">('SKU Master'!I1765-H1765)/'SKU Master'!I1765</f>
        <v>0.417249417249417</v>
      </c>
      <c r="J1765" s="16" t="n">
        <v>6</v>
      </c>
      <c r="K1765" s="19" t="n">
        <f aca="false">J1765*C1765</f>
        <v>21.6</v>
      </c>
      <c r="L1765" s="16" t="s">
        <v>12299</v>
      </c>
      <c r="M1765" s="16" t="s">
        <v>12292</v>
      </c>
      <c r="N1765" s="16" t="s">
        <v>12017</v>
      </c>
      <c r="O1765" s="16" t="s">
        <v>12293</v>
      </c>
      <c r="P1765" s="16" t="s">
        <v>12296</v>
      </c>
      <c r="Q1765" s="16" t="s">
        <v>12017</v>
      </c>
    </row>
    <row r="1766" customFormat="false" ht="15" hidden="false" customHeight="false" outlineLevel="0" collapsed="false">
      <c r="A1766" s="14" t="str">
        <f aca="false">'SKU Master'!A1766</f>
        <v>07-01765</v>
      </c>
      <c r="B1766" s="14" t="str">
        <f aca="false">VLOOKUP(A1766,'SKU Master'!$A:$N,6,FALSE())</f>
        <v>Roastport Graham Crackers, 8 oz</v>
      </c>
      <c r="C1766" s="15" t="n">
        <v>3.7</v>
      </c>
      <c r="D1766" s="15" t="n">
        <v>7.9</v>
      </c>
      <c r="E1766" s="15" t="n">
        <v>4.5</v>
      </c>
      <c r="F1766" s="16" t="s">
        <v>12290</v>
      </c>
      <c r="G1766" s="16" t="s">
        <v>12021</v>
      </c>
      <c r="H1766" s="17" t="n">
        <v>2.93</v>
      </c>
      <c r="I1766" s="18" t="n">
        <f aca="false">('SKU Master'!I1766-H1766)/'SKU Master'!I1766</f>
        <v>0.412825651302605</v>
      </c>
      <c r="J1766" s="16" t="n">
        <v>5</v>
      </c>
      <c r="K1766" s="19" t="n">
        <f aca="false">J1766*C1766</f>
        <v>18.5</v>
      </c>
      <c r="L1766" s="16" t="s">
        <v>12295</v>
      </c>
      <c r="M1766" s="16" t="s">
        <v>12292</v>
      </c>
      <c r="N1766" s="16" t="s">
        <v>12017</v>
      </c>
      <c r="O1766" s="16" t="s">
        <v>12293</v>
      </c>
      <c r="P1766" s="16" t="s">
        <v>12296</v>
      </c>
      <c r="Q1766" s="16" t="s">
        <v>12017</v>
      </c>
    </row>
    <row r="1767" customFormat="false" ht="15" hidden="false" customHeight="false" outlineLevel="0" collapsed="false">
      <c r="A1767" s="14" t="str">
        <f aca="false">'SKU Master'!A1767</f>
        <v>07-01766</v>
      </c>
      <c r="B1767" s="14" t="str">
        <f aca="false">VLOOKUP(A1767,'SKU Master'!$A:$N,6,FALSE())</f>
        <v>Thrift Row Whole Grain Saltine Crackers, 16 oz</v>
      </c>
      <c r="C1767" s="15" t="n">
        <v>4.9</v>
      </c>
      <c r="D1767" s="15" t="n">
        <v>5.3</v>
      </c>
      <c r="E1767" s="15" t="n">
        <v>4.8</v>
      </c>
      <c r="F1767" s="16" t="s">
        <v>12290</v>
      </c>
      <c r="G1767" s="16" t="s">
        <v>12021</v>
      </c>
      <c r="H1767" s="17" t="n">
        <v>2.02</v>
      </c>
      <c r="I1767" s="18" t="n">
        <f aca="false">('SKU Master'!I1767-H1767)/'SKU Master'!I1767</f>
        <v>0.386018237082067</v>
      </c>
      <c r="J1767" s="16" t="n">
        <v>2</v>
      </c>
      <c r="K1767" s="19" t="n">
        <f aca="false">J1767*C1767</f>
        <v>9.8</v>
      </c>
      <c r="L1767" s="16" t="s">
        <v>12295</v>
      </c>
      <c r="M1767" s="16" t="s">
        <v>12292</v>
      </c>
      <c r="N1767" s="16" t="s">
        <v>12017</v>
      </c>
      <c r="O1767" s="16" t="s">
        <v>12293</v>
      </c>
      <c r="P1767" s="16" t="s">
        <v>12294</v>
      </c>
      <c r="Q1767" s="16" t="s">
        <v>12017</v>
      </c>
    </row>
    <row r="1768" customFormat="false" ht="15" hidden="false" customHeight="false" outlineLevel="0" collapsed="false">
      <c r="A1768" s="14" t="str">
        <f aca="false">'SKU Master'!A1768</f>
        <v>07-01767</v>
      </c>
      <c r="B1768" s="14" t="str">
        <f aca="false">VLOOKUP(A1768,'SKU Master'!$A:$N,6,FALSE())</f>
        <v>Kettle Row Reduced Fat Rice Crackers, 13.7 oz</v>
      </c>
      <c r="C1768" s="15" t="n">
        <v>2.7</v>
      </c>
      <c r="D1768" s="15" t="n">
        <v>8.7</v>
      </c>
      <c r="E1768" s="15" t="n">
        <v>2.9</v>
      </c>
      <c r="F1768" s="16" t="s">
        <v>12290</v>
      </c>
      <c r="G1768" s="16" t="s">
        <v>12021</v>
      </c>
      <c r="H1768" s="17" t="n">
        <v>2.38</v>
      </c>
      <c r="I1768" s="18" t="n">
        <f aca="false">('SKU Master'!I1768-H1768)/'SKU Master'!I1768</f>
        <v>0.388174807197944</v>
      </c>
      <c r="J1768" s="16" t="n">
        <v>1</v>
      </c>
      <c r="K1768" s="19" t="n">
        <f aca="false">J1768*C1768</f>
        <v>2.7</v>
      </c>
      <c r="L1768" s="16" t="s">
        <v>12295</v>
      </c>
      <c r="M1768" s="16" t="s">
        <v>12292</v>
      </c>
      <c r="N1768" s="16" t="s">
        <v>12017</v>
      </c>
      <c r="O1768" s="16" t="s">
        <v>12293</v>
      </c>
      <c r="P1768" s="16" t="s">
        <v>12294</v>
      </c>
      <c r="Q1768" s="16" t="s">
        <v>12017</v>
      </c>
    </row>
    <row r="1769" customFormat="false" ht="15" hidden="false" customHeight="false" outlineLevel="0" collapsed="false">
      <c r="A1769" s="14" t="str">
        <f aca="false">'SKU Master'!A1769</f>
        <v>07-01768</v>
      </c>
      <c r="B1769" s="14" t="str">
        <f aca="false">VLOOKUP(A1769,'SKU Master'!$A:$N,6,FALSE())</f>
        <v>Orchard Spread Whole Grain Water Crackers, 16 oz</v>
      </c>
      <c r="C1769" s="15" t="n">
        <v>3.8</v>
      </c>
      <c r="D1769" s="15" t="n">
        <v>5.5</v>
      </c>
      <c r="E1769" s="15" t="n">
        <v>3.4</v>
      </c>
      <c r="F1769" s="16" t="s">
        <v>12290</v>
      </c>
      <c r="G1769" s="16" t="s">
        <v>12021</v>
      </c>
      <c r="H1769" s="17" t="n">
        <v>3.48</v>
      </c>
      <c r="I1769" s="18" t="n">
        <f aca="false">('SKU Master'!I1769-H1769)/'SKU Master'!I1769</f>
        <v>0.302605210420842</v>
      </c>
      <c r="J1769" s="16" t="n">
        <v>8</v>
      </c>
      <c r="K1769" s="19" t="n">
        <f aca="false">J1769*C1769</f>
        <v>30.4</v>
      </c>
      <c r="L1769" s="16" t="s">
        <v>12295</v>
      </c>
      <c r="M1769" s="16" t="s">
        <v>12292</v>
      </c>
      <c r="N1769" s="16" t="s">
        <v>12017</v>
      </c>
      <c r="O1769" s="16" t="s">
        <v>12293</v>
      </c>
      <c r="P1769" s="16" t="s">
        <v>12297</v>
      </c>
      <c r="Q1769" s="16" t="s">
        <v>12017</v>
      </c>
    </row>
    <row r="1770" customFormat="false" ht="15" hidden="false" customHeight="false" outlineLevel="0" collapsed="false">
      <c r="A1770" s="14" t="str">
        <f aca="false">'SKU Master'!A1770</f>
        <v>07-01769</v>
      </c>
      <c r="B1770" s="14" t="str">
        <f aca="false">VLOOKUP(A1770,'SKU Master'!$A:$N,6,FALSE())</f>
        <v>Redbarn Saltine Crackers, 8 oz</v>
      </c>
      <c r="C1770" s="15" t="n">
        <v>3.4</v>
      </c>
      <c r="D1770" s="15" t="n">
        <v>8.1</v>
      </c>
      <c r="E1770" s="15" t="n">
        <v>2.8</v>
      </c>
      <c r="F1770" s="16" t="s">
        <v>12290</v>
      </c>
      <c r="G1770" s="16" t="s">
        <v>12021</v>
      </c>
      <c r="H1770" s="17" t="n">
        <v>2.17</v>
      </c>
      <c r="I1770" s="18" t="n">
        <f aca="false">('SKU Master'!I1770-H1770)/'SKU Master'!I1770</f>
        <v>0.340425531914894</v>
      </c>
      <c r="J1770" s="16" t="n">
        <v>8</v>
      </c>
      <c r="K1770" s="19" t="n">
        <f aca="false">J1770*C1770</f>
        <v>27.2</v>
      </c>
      <c r="L1770" s="16" t="s">
        <v>12295</v>
      </c>
      <c r="M1770" s="16" t="s">
        <v>12292</v>
      </c>
      <c r="N1770" s="16" t="s">
        <v>12017</v>
      </c>
      <c r="O1770" s="16" t="s">
        <v>12293</v>
      </c>
      <c r="P1770" s="16" t="s">
        <v>12297</v>
      </c>
      <c r="Q1770" s="16" t="s">
        <v>12017</v>
      </c>
    </row>
    <row r="1771" customFormat="false" ht="15" hidden="false" customHeight="false" outlineLevel="0" collapsed="false">
      <c r="A1771" s="14" t="str">
        <f aca="false">'SKU Master'!A1771</f>
        <v>07-01770</v>
      </c>
      <c r="B1771" s="14" t="str">
        <f aca="false">VLOOKUP(A1771,'SKU Master'!$A:$N,6,FALSE())</f>
        <v>Golden Grain Co. Reduced Fat Saltine Crackers, 13.7 oz</v>
      </c>
      <c r="C1771" s="15" t="n">
        <v>3.3</v>
      </c>
      <c r="D1771" s="15" t="n">
        <v>7.4</v>
      </c>
      <c r="E1771" s="15" t="n">
        <v>2.8</v>
      </c>
      <c r="F1771" s="16" t="s">
        <v>12290</v>
      </c>
      <c r="G1771" s="16" t="s">
        <v>12021</v>
      </c>
      <c r="H1771" s="17" t="n">
        <v>2.93</v>
      </c>
      <c r="I1771" s="18" t="n">
        <f aca="false">('SKU Master'!I1771-H1771)/'SKU Master'!I1771</f>
        <v>0.347438752783964</v>
      </c>
      <c r="J1771" s="16" t="n">
        <v>3</v>
      </c>
      <c r="K1771" s="19" t="n">
        <f aca="false">J1771*C1771</f>
        <v>9.9</v>
      </c>
      <c r="L1771" s="16" t="s">
        <v>12295</v>
      </c>
      <c r="M1771" s="16" t="s">
        <v>12292</v>
      </c>
      <c r="N1771" s="16" t="s">
        <v>12017</v>
      </c>
      <c r="O1771" s="16" t="s">
        <v>12293</v>
      </c>
      <c r="P1771" s="16" t="s">
        <v>12298</v>
      </c>
      <c r="Q1771" s="16" t="s">
        <v>12017</v>
      </c>
    </row>
    <row r="1772" customFormat="false" ht="15" hidden="false" customHeight="false" outlineLevel="0" collapsed="false">
      <c r="A1772" s="14" t="str">
        <f aca="false">'SKU Master'!A1772</f>
        <v>07-01771</v>
      </c>
      <c r="B1772" s="14" t="str">
        <f aca="false">VLOOKUP(A1772,'SKU Master'!$A:$N,6,FALSE())</f>
        <v>Harborline Cheese Crackers, 13.7 oz</v>
      </c>
      <c r="C1772" s="15" t="n">
        <v>2.5</v>
      </c>
      <c r="D1772" s="15" t="n">
        <v>4.5</v>
      </c>
      <c r="E1772" s="15" t="n">
        <v>3.6</v>
      </c>
      <c r="F1772" s="16" t="s">
        <v>12290</v>
      </c>
      <c r="G1772" s="16" t="s">
        <v>12021</v>
      </c>
      <c r="H1772" s="17" t="n">
        <v>2.84</v>
      </c>
      <c r="I1772" s="18" t="n">
        <f aca="false">('SKU Master'!I1772-H1772)/'SKU Master'!I1772</f>
        <v>0.419222903885481</v>
      </c>
      <c r="J1772" s="16" t="n">
        <v>6</v>
      </c>
      <c r="K1772" s="19" t="n">
        <f aca="false">J1772*C1772</f>
        <v>15</v>
      </c>
      <c r="L1772" s="16" t="s">
        <v>12295</v>
      </c>
      <c r="M1772" s="16" t="s">
        <v>12292</v>
      </c>
      <c r="N1772" s="16" t="s">
        <v>12017</v>
      </c>
      <c r="O1772" s="16" t="s">
        <v>12293</v>
      </c>
      <c r="P1772" s="16" t="s">
        <v>12296</v>
      </c>
      <c r="Q1772" s="16" t="s">
        <v>12017</v>
      </c>
    </row>
    <row r="1773" customFormat="false" ht="15" hidden="false" customHeight="false" outlineLevel="0" collapsed="false">
      <c r="A1773" s="14" t="str">
        <f aca="false">'SKU Master'!A1773</f>
        <v>07-01772</v>
      </c>
      <c r="B1773" s="14" t="str">
        <f aca="false">VLOOKUP(A1773,'SKU Master'!$A:$N,6,FALSE())</f>
        <v>Golden Grain Co. Rice Crackers, 13.7 oz</v>
      </c>
      <c r="C1773" s="15" t="n">
        <v>2.9</v>
      </c>
      <c r="D1773" s="15" t="n">
        <v>4.1</v>
      </c>
      <c r="E1773" s="15" t="n">
        <v>4.6</v>
      </c>
      <c r="F1773" s="16" t="s">
        <v>12290</v>
      </c>
      <c r="G1773" s="16" t="s">
        <v>12021</v>
      </c>
      <c r="H1773" s="17" t="n">
        <v>3.19</v>
      </c>
      <c r="I1773" s="18" t="n">
        <f aca="false">('SKU Master'!I1773-H1773)/'SKU Master'!I1773</f>
        <v>0.334029227557411</v>
      </c>
      <c r="J1773" s="16" t="n">
        <v>4</v>
      </c>
      <c r="K1773" s="19" t="n">
        <f aca="false">J1773*C1773</f>
        <v>11.6</v>
      </c>
      <c r="L1773" s="16" t="s">
        <v>12295</v>
      </c>
      <c r="M1773" s="16" t="s">
        <v>12292</v>
      </c>
      <c r="N1773" s="16" t="s">
        <v>12017</v>
      </c>
      <c r="O1773" s="16" t="s">
        <v>12293</v>
      </c>
      <c r="P1773" s="16" t="s">
        <v>12298</v>
      </c>
      <c r="Q1773" s="16" t="s">
        <v>12017</v>
      </c>
    </row>
    <row r="1774" customFormat="false" ht="15" hidden="false" customHeight="false" outlineLevel="0" collapsed="false">
      <c r="A1774" s="14" t="str">
        <f aca="false">'SKU Master'!A1774</f>
        <v>07-01773</v>
      </c>
      <c r="B1774" s="14" t="str">
        <f aca="false">VLOOKUP(A1774,'SKU Master'!$A:$N,6,FALSE())</f>
        <v>Pepperlane Whole Grain Graham Crackers, 8 oz</v>
      </c>
      <c r="C1774" s="15" t="n">
        <v>3.5</v>
      </c>
      <c r="D1774" s="15" t="n">
        <v>4.5</v>
      </c>
      <c r="E1774" s="15" t="n">
        <v>2.5</v>
      </c>
      <c r="F1774" s="16" t="s">
        <v>12290</v>
      </c>
      <c r="G1774" s="16" t="s">
        <v>12021</v>
      </c>
      <c r="H1774" s="17" t="n">
        <v>2.63</v>
      </c>
      <c r="I1774" s="18" t="n">
        <f aca="false">('SKU Master'!I1774-H1774)/'SKU Master'!I1774</f>
        <v>0.386946386946387</v>
      </c>
      <c r="J1774" s="16" t="n">
        <v>6</v>
      </c>
      <c r="K1774" s="19" t="n">
        <f aca="false">J1774*C1774</f>
        <v>21</v>
      </c>
      <c r="L1774" s="16" t="s">
        <v>12295</v>
      </c>
      <c r="M1774" s="16" t="s">
        <v>12292</v>
      </c>
      <c r="N1774" s="16" t="s">
        <v>12017</v>
      </c>
      <c r="O1774" s="16" t="s">
        <v>12293</v>
      </c>
      <c r="P1774" s="16" t="s">
        <v>12296</v>
      </c>
      <c r="Q1774" s="16" t="s">
        <v>12017</v>
      </c>
    </row>
    <row r="1775" customFormat="false" ht="15" hidden="false" customHeight="false" outlineLevel="0" collapsed="false">
      <c r="A1775" s="14" t="str">
        <f aca="false">'SKU Master'!A1775</f>
        <v>07-01774</v>
      </c>
      <c r="B1775" s="14" t="str">
        <f aca="false">VLOOKUP(A1775,'SKU Master'!$A:$N,6,FALSE())</f>
        <v>Nutgrove Reduced Fat Wheat Crackers, 13.7 oz</v>
      </c>
      <c r="C1775" s="15" t="n">
        <v>3</v>
      </c>
      <c r="D1775" s="15" t="n">
        <v>5.4</v>
      </c>
      <c r="E1775" s="15" t="n">
        <v>4.5</v>
      </c>
      <c r="F1775" s="16" t="s">
        <v>12290</v>
      </c>
      <c r="G1775" s="16" t="s">
        <v>12017</v>
      </c>
      <c r="H1775" s="17" t="n">
        <v>3.12</v>
      </c>
      <c r="I1775" s="18" t="n">
        <f aca="false">('SKU Master'!I1775-H1775)/'SKU Master'!I1775</f>
        <v>0.374749498997996</v>
      </c>
      <c r="J1775" s="16" t="n">
        <v>6</v>
      </c>
      <c r="K1775" s="19" t="n">
        <f aca="false">J1775*C1775</f>
        <v>18</v>
      </c>
      <c r="L1775" s="16" t="s">
        <v>12295</v>
      </c>
      <c r="M1775" s="16" t="s">
        <v>12292</v>
      </c>
      <c r="N1775" s="16" t="s">
        <v>12017</v>
      </c>
      <c r="O1775" s="16" t="s">
        <v>12293</v>
      </c>
      <c r="P1775" s="16" t="s">
        <v>12296</v>
      </c>
      <c r="Q1775" s="16" t="s">
        <v>12017</v>
      </c>
    </row>
    <row r="1776" customFormat="false" ht="15" hidden="false" customHeight="false" outlineLevel="0" collapsed="false">
      <c r="A1776" s="14" t="str">
        <f aca="false">'SKU Master'!A1776</f>
        <v>07-01775</v>
      </c>
      <c r="B1776" s="14" t="str">
        <f aca="false">VLOOKUP(A1776,'SKU Master'!$A:$N,6,FALSE())</f>
        <v>Redbarn Reduced Fat Cheese Crackers, 13.7 oz</v>
      </c>
      <c r="C1776" s="15" t="n">
        <v>3.4</v>
      </c>
      <c r="D1776" s="15" t="n">
        <v>7.5</v>
      </c>
      <c r="E1776" s="15" t="n">
        <v>4.5</v>
      </c>
      <c r="F1776" s="16" t="s">
        <v>12290</v>
      </c>
      <c r="G1776" s="16" t="s">
        <v>12021</v>
      </c>
      <c r="H1776" s="17" t="n">
        <v>2.98</v>
      </c>
      <c r="I1776" s="18" t="n">
        <f aca="false">('SKU Master'!I1776-H1776)/'SKU Master'!I1776</f>
        <v>0.377870563674322</v>
      </c>
      <c r="J1776" s="16" t="n">
        <v>1</v>
      </c>
      <c r="K1776" s="19" t="n">
        <f aca="false">J1776*C1776</f>
        <v>3.4</v>
      </c>
      <c r="L1776" s="16" t="s">
        <v>12291</v>
      </c>
      <c r="M1776" s="16" t="s">
        <v>12292</v>
      </c>
      <c r="N1776" s="16" t="s">
        <v>12017</v>
      </c>
      <c r="O1776" s="16" t="s">
        <v>12293</v>
      </c>
      <c r="P1776" s="16" t="s">
        <v>12294</v>
      </c>
      <c r="Q1776" s="16" t="s">
        <v>12017</v>
      </c>
    </row>
    <row r="1777" customFormat="false" ht="15" hidden="false" customHeight="false" outlineLevel="0" collapsed="false">
      <c r="A1777" s="14" t="str">
        <f aca="false">'SKU Master'!A1777</f>
        <v>07-01776</v>
      </c>
      <c r="B1777" s="14" t="str">
        <f aca="false">VLOOKUP(A1777,'SKU Master'!$A:$N,6,FALSE())</f>
        <v>Redbarn Graham Crackers, 13.7 oz</v>
      </c>
      <c r="C1777" s="15" t="n">
        <v>3.7</v>
      </c>
      <c r="D1777" s="15" t="n">
        <v>4.3</v>
      </c>
      <c r="E1777" s="15" t="n">
        <v>3.1</v>
      </c>
      <c r="F1777" s="16" t="s">
        <v>12290</v>
      </c>
      <c r="G1777" s="16" t="s">
        <v>12021</v>
      </c>
      <c r="H1777" s="17" t="n">
        <v>2.11</v>
      </c>
      <c r="I1777" s="18" t="n">
        <f aca="false">('SKU Master'!I1777-H1777)/'SKU Master'!I1777</f>
        <v>0.358662613981763</v>
      </c>
      <c r="J1777" s="16" t="n">
        <v>3</v>
      </c>
      <c r="K1777" s="19" t="n">
        <f aca="false">J1777*C1777</f>
        <v>11.1</v>
      </c>
      <c r="L1777" s="16" t="s">
        <v>12295</v>
      </c>
      <c r="M1777" s="16" t="s">
        <v>12292</v>
      </c>
      <c r="N1777" s="16" t="s">
        <v>12017</v>
      </c>
      <c r="O1777" s="16" t="s">
        <v>12293</v>
      </c>
      <c r="P1777" s="16" t="s">
        <v>12298</v>
      </c>
      <c r="Q1777" s="16" t="s">
        <v>12017</v>
      </c>
    </row>
    <row r="1778" customFormat="false" ht="15" hidden="false" customHeight="false" outlineLevel="0" collapsed="false">
      <c r="A1778" s="14" t="str">
        <f aca="false">'SKU Master'!A1778</f>
        <v>07-01777</v>
      </c>
      <c r="B1778" s="14" t="str">
        <f aca="false">VLOOKUP(A1778,'SKU Master'!$A:$N,6,FALSE())</f>
        <v>Nutgrove Whole Grain Wheat Crackers, 8 oz</v>
      </c>
      <c r="C1778" s="15" t="n">
        <v>2.7</v>
      </c>
      <c r="D1778" s="15" t="n">
        <v>6.3</v>
      </c>
      <c r="E1778" s="15" t="n">
        <v>4.6</v>
      </c>
      <c r="F1778" s="16" t="s">
        <v>12290</v>
      </c>
      <c r="G1778" s="16" t="s">
        <v>12021</v>
      </c>
      <c r="H1778" s="17" t="n">
        <v>2.72</v>
      </c>
      <c r="I1778" s="18" t="n">
        <f aca="false">('SKU Master'!I1778-H1778)/'SKU Master'!I1778</f>
        <v>0.365967365967366</v>
      </c>
      <c r="J1778" s="16" t="n">
        <v>5</v>
      </c>
      <c r="K1778" s="19" t="n">
        <f aca="false">J1778*C1778</f>
        <v>13.5</v>
      </c>
      <c r="L1778" s="16" t="s">
        <v>12295</v>
      </c>
      <c r="M1778" s="16" t="s">
        <v>12292</v>
      </c>
      <c r="N1778" s="16" t="s">
        <v>12017</v>
      </c>
      <c r="O1778" s="16" t="s">
        <v>12293</v>
      </c>
      <c r="P1778" s="16" t="s">
        <v>12296</v>
      </c>
      <c r="Q1778" s="16" t="s">
        <v>12017</v>
      </c>
    </row>
    <row r="1779" customFormat="false" ht="15" hidden="false" customHeight="false" outlineLevel="0" collapsed="false">
      <c r="A1779" s="14" t="str">
        <f aca="false">'SKU Master'!A1779</f>
        <v>07-01778</v>
      </c>
      <c r="B1779" s="14" t="str">
        <f aca="false">VLOOKUP(A1779,'SKU Master'!$A:$N,6,FALSE())</f>
        <v>Wheatstone Whole Grain Rice Crackers, 16 oz</v>
      </c>
      <c r="C1779" s="15" t="n">
        <v>2.6</v>
      </c>
      <c r="D1779" s="15" t="n">
        <v>4.7</v>
      </c>
      <c r="E1779" s="15" t="n">
        <v>4</v>
      </c>
      <c r="F1779" s="16" t="s">
        <v>12290</v>
      </c>
      <c r="G1779" s="16" t="s">
        <v>12021</v>
      </c>
      <c r="H1779" s="17" t="n">
        <v>2.45</v>
      </c>
      <c r="I1779" s="18" t="n">
        <f aca="false">('SKU Master'!I1779-H1779)/'SKU Master'!I1779</f>
        <v>0.353562005277045</v>
      </c>
      <c r="J1779" s="16" t="n">
        <v>5</v>
      </c>
      <c r="K1779" s="19" t="n">
        <f aca="false">J1779*C1779</f>
        <v>13</v>
      </c>
      <c r="L1779" s="16" t="s">
        <v>12295</v>
      </c>
      <c r="M1779" s="16" t="s">
        <v>12292</v>
      </c>
      <c r="N1779" s="16" t="s">
        <v>12017</v>
      </c>
      <c r="O1779" s="16" t="s">
        <v>12293</v>
      </c>
      <c r="P1779" s="16" t="s">
        <v>12296</v>
      </c>
      <c r="Q1779" s="16" t="s">
        <v>12017</v>
      </c>
    </row>
    <row r="1780" customFormat="false" ht="15" hidden="false" customHeight="false" outlineLevel="0" collapsed="false">
      <c r="A1780" s="14" t="str">
        <f aca="false">'SKU Master'!A1780</f>
        <v>07-01779</v>
      </c>
      <c r="B1780" s="14" t="str">
        <f aca="false">VLOOKUP(A1780,'SKU Master'!$A:$N,6,FALSE())</f>
        <v>Pepperlane Reduced Fat Graham Crackers, 13.7 oz</v>
      </c>
      <c r="C1780" s="15" t="n">
        <v>4.1</v>
      </c>
      <c r="D1780" s="15" t="n">
        <v>4.3</v>
      </c>
      <c r="E1780" s="15" t="n">
        <v>3.2</v>
      </c>
      <c r="F1780" s="16" t="s">
        <v>12290</v>
      </c>
      <c r="G1780" s="16" t="s">
        <v>12021</v>
      </c>
      <c r="H1780" s="17" t="n">
        <v>3.4</v>
      </c>
      <c r="I1780" s="18" t="n">
        <f aca="false">('SKU Master'!I1780-H1780)/'SKU Master'!I1780</f>
        <v>0.290187891440501</v>
      </c>
      <c r="J1780" s="16" t="n">
        <v>3</v>
      </c>
      <c r="K1780" s="19" t="n">
        <f aca="false">J1780*C1780</f>
        <v>12.3</v>
      </c>
      <c r="L1780" s="16" t="s">
        <v>12295</v>
      </c>
      <c r="M1780" s="16" t="s">
        <v>12292</v>
      </c>
      <c r="N1780" s="16" t="s">
        <v>12017</v>
      </c>
      <c r="O1780" s="16" t="s">
        <v>12293</v>
      </c>
      <c r="P1780" s="16" t="s">
        <v>12298</v>
      </c>
      <c r="Q1780" s="16" t="s">
        <v>12017</v>
      </c>
    </row>
    <row r="1781" customFormat="false" ht="15" hidden="false" customHeight="false" outlineLevel="0" collapsed="false">
      <c r="A1781" s="14" t="str">
        <f aca="false">'SKU Master'!A1781</f>
        <v>07-01780</v>
      </c>
      <c r="B1781" s="14" t="str">
        <f aca="false">VLOOKUP(A1781,'SKU Master'!$A:$N,6,FALSE())</f>
        <v>Kettle Row Water Crackers, 16 oz</v>
      </c>
      <c r="C1781" s="15" t="n">
        <v>3.9</v>
      </c>
      <c r="D1781" s="15" t="n">
        <v>6.3</v>
      </c>
      <c r="E1781" s="15" t="n">
        <v>3.7</v>
      </c>
      <c r="F1781" s="16" t="s">
        <v>12290</v>
      </c>
      <c r="G1781" s="16" t="s">
        <v>12021</v>
      </c>
      <c r="H1781" s="17" t="n">
        <v>3.39</v>
      </c>
      <c r="I1781" s="18" t="n">
        <f aca="false">('SKU Master'!I1781-H1781)/'SKU Master'!I1781</f>
        <v>0.292275574112735</v>
      </c>
      <c r="J1781" s="16" t="n">
        <v>2</v>
      </c>
      <c r="K1781" s="19" t="n">
        <f aca="false">J1781*C1781</f>
        <v>7.8</v>
      </c>
      <c r="L1781" s="16" t="s">
        <v>12295</v>
      </c>
      <c r="M1781" s="16" t="s">
        <v>12292</v>
      </c>
      <c r="N1781" s="16" t="s">
        <v>12017</v>
      </c>
      <c r="O1781" s="16" t="s">
        <v>12293</v>
      </c>
      <c r="P1781" s="16" t="s">
        <v>12294</v>
      </c>
      <c r="Q1781" s="16" t="s">
        <v>12017</v>
      </c>
    </row>
    <row r="1782" customFormat="false" ht="15" hidden="false" customHeight="false" outlineLevel="0" collapsed="false">
      <c r="A1782" s="14" t="str">
        <f aca="false">'SKU Master'!A1782</f>
        <v>07-01781</v>
      </c>
      <c r="B1782" s="14" t="str">
        <f aca="false">VLOOKUP(A1782,'SKU Master'!$A:$N,6,FALSE())</f>
        <v>Golden Grain Co. Reduced Fat Water Crackers, 16 oz</v>
      </c>
      <c r="C1782" s="15" t="n">
        <v>3.6</v>
      </c>
      <c r="D1782" s="15" t="n">
        <v>6.8</v>
      </c>
      <c r="E1782" s="15" t="n">
        <v>3.8</v>
      </c>
      <c r="F1782" s="16" t="s">
        <v>12290</v>
      </c>
      <c r="G1782" s="16" t="s">
        <v>12021</v>
      </c>
      <c r="H1782" s="17" t="n">
        <v>3.14</v>
      </c>
      <c r="I1782" s="18" t="n">
        <f aca="false">('SKU Master'!I1782-H1782)/'SKU Master'!I1782</f>
        <v>0.284738041002278</v>
      </c>
      <c r="J1782" s="16" t="n">
        <v>2</v>
      </c>
      <c r="K1782" s="19" t="n">
        <f aca="false">J1782*C1782</f>
        <v>7.2</v>
      </c>
      <c r="L1782" s="16" t="s">
        <v>12291</v>
      </c>
      <c r="M1782" s="16" t="s">
        <v>12292</v>
      </c>
      <c r="N1782" s="16" t="s">
        <v>12017</v>
      </c>
      <c r="O1782" s="16" t="s">
        <v>12293</v>
      </c>
      <c r="P1782" s="16" t="s">
        <v>12294</v>
      </c>
      <c r="Q1782" s="16" t="s">
        <v>12017</v>
      </c>
    </row>
    <row r="1783" customFormat="false" ht="15" hidden="false" customHeight="false" outlineLevel="0" collapsed="false">
      <c r="A1783" s="14" t="str">
        <f aca="false">'SKU Master'!A1783</f>
        <v>07-01782</v>
      </c>
      <c r="B1783" s="14" t="str">
        <f aca="false">VLOOKUP(A1783,'SKU Master'!$A:$N,6,FALSE())</f>
        <v>Orchard Spread Whole Grain Rice Crackers, 13.7 oz</v>
      </c>
      <c r="C1783" s="15" t="n">
        <v>4.9</v>
      </c>
      <c r="D1783" s="15" t="n">
        <v>9</v>
      </c>
      <c r="E1783" s="15" t="n">
        <v>3.6</v>
      </c>
      <c r="F1783" s="16" t="s">
        <v>12290</v>
      </c>
      <c r="G1783" s="16" t="s">
        <v>12021</v>
      </c>
      <c r="H1783" s="17" t="n">
        <v>2.82</v>
      </c>
      <c r="I1783" s="18" t="n">
        <f aca="false">('SKU Master'!I1783-H1783)/'SKU Master'!I1783</f>
        <v>0.357630979498861</v>
      </c>
      <c r="J1783" s="16" t="n">
        <v>5</v>
      </c>
      <c r="K1783" s="19" t="n">
        <f aca="false">J1783*C1783</f>
        <v>24.5</v>
      </c>
      <c r="L1783" s="16" t="s">
        <v>12295</v>
      </c>
      <c r="M1783" s="16" t="s">
        <v>12292</v>
      </c>
      <c r="N1783" s="16" t="s">
        <v>12017</v>
      </c>
      <c r="O1783" s="16" t="s">
        <v>12293</v>
      </c>
      <c r="P1783" s="16" t="s">
        <v>12296</v>
      </c>
      <c r="Q1783" s="16" t="s">
        <v>12017</v>
      </c>
    </row>
    <row r="1784" customFormat="false" ht="15" hidden="false" customHeight="false" outlineLevel="0" collapsed="false">
      <c r="A1784" s="14" t="str">
        <f aca="false">'SKU Master'!A1784</f>
        <v>07-01783</v>
      </c>
      <c r="B1784" s="14" t="str">
        <f aca="false">VLOOKUP(A1784,'SKU Master'!$A:$N,6,FALSE())</f>
        <v>Golden Grain Co. Saltine Crackers, 13.7 oz</v>
      </c>
      <c r="C1784" s="15" t="n">
        <v>3.5</v>
      </c>
      <c r="D1784" s="15" t="n">
        <v>6.1</v>
      </c>
      <c r="E1784" s="15" t="n">
        <v>3.9</v>
      </c>
      <c r="F1784" s="16" t="s">
        <v>12290</v>
      </c>
      <c r="G1784" s="16" t="s">
        <v>12017</v>
      </c>
      <c r="H1784" s="17" t="n">
        <v>1.97</v>
      </c>
      <c r="I1784" s="18" t="n">
        <f aca="false">('SKU Master'!I1784-H1784)/'SKU Master'!I1784</f>
        <v>0.401215805471125</v>
      </c>
      <c r="J1784" s="16" t="n">
        <v>5</v>
      </c>
      <c r="K1784" s="19" t="n">
        <f aca="false">J1784*C1784</f>
        <v>17.5</v>
      </c>
      <c r="L1784" s="16" t="s">
        <v>12295</v>
      </c>
      <c r="M1784" s="16" t="s">
        <v>12292</v>
      </c>
      <c r="N1784" s="16" t="s">
        <v>12017</v>
      </c>
      <c r="O1784" s="16" t="s">
        <v>12293</v>
      </c>
      <c r="P1784" s="16" t="s">
        <v>12296</v>
      </c>
      <c r="Q1784" s="16" t="s">
        <v>12017</v>
      </c>
    </row>
    <row r="1785" customFormat="false" ht="15" hidden="false" customHeight="false" outlineLevel="0" collapsed="false">
      <c r="A1785" s="14" t="str">
        <f aca="false">'SKU Master'!A1785</f>
        <v>07-01784</v>
      </c>
      <c r="B1785" s="14" t="str">
        <f aca="false">VLOOKUP(A1785,'SKU Master'!$A:$N,6,FALSE())</f>
        <v>Kettle Row Whole Grain Graham Crackers, 8 oz</v>
      </c>
      <c r="C1785" s="15" t="n">
        <v>4.7</v>
      </c>
      <c r="D1785" s="15" t="n">
        <v>5.6</v>
      </c>
      <c r="E1785" s="15" t="n">
        <v>2.6</v>
      </c>
      <c r="F1785" s="16" t="s">
        <v>12290</v>
      </c>
      <c r="G1785" s="16" t="s">
        <v>12021</v>
      </c>
      <c r="H1785" s="17" t="n">
        <v>2.72</v>
      </c>
      <c r="I1785" s="18" t="n">
        <f aca="false">('SKU Master'!I1785-H1785)/'SKU Master'!I1785</f>
        <v>0.365967365967366</v>
      </c>
      <c r="J1785" s="16" t="n">
        <v>6</v>
      </c>
      <c r="K1785" s="19" t="n">
        <f aca="false">J1785*C1785</f>
        <v>28.2</v>
      </c>
      <c r="L1785" s="16" t="s">
        <v>12295</v>
      </c>
      <c r="M1785" s="16" t="s">
        <v>12292</v>
      </c>
      <c r="N1785" s="16" t="s">
        <v>12017</v>
      </c>
      <c r="O1785" s="16" t="s">
        <v>12293</v>
      </c>
      <c r="P1785" s="16" t="s">
        <v>12296</v>
      </c>
      <c r="Q1785" s="16" t="s">
        <v>12017</v>
      </c>
    </row>
    <row r="1786" customFormat="false" ht="15" hidden="false" customHeight="false" outlineLevel="0" collapsed="false">
      <c r="A1786" s="14" t="str">
        <f aca="false">'SKU Master'!A1786</f>
        <v>07-01785</v>
      </c>
      <c r="B1786" s="14" t="str">
        <f aca="false">VLOOKUP(A1786,'SKU Master'!$A:$N,6,FALSE())</f>
        <v>Wheatstone Cheese Crackers, 16 oz</v>
      </c>
      <c r="C1786" s="15" t="n">
        <v>2.9</v>
      </c>
      <c r="D1786" s="15" t="n">
        <v>7.9</v>
      </c>
      <c r="E1786" s="15" t="n">
        <v>2.7</v>
      </c>
      <c r="F1786" s="16" t="s">
        <v>12290</v>
      </c>
      <c r="G1786" s="16" t="s">
        <v>12021</v>
      </c>
      <c r="H1786" s="17" t="n">
        <v>2.79</v>
      </c>
      <c r="I1786" s="18" t="n">
        <f aca="false">('SKU Master'!I1786-H1786)/'SKU Master'!I1786</f>
        <v>0.378619153674833</v>
      </c>
      <c r="J1786" s="16" t="n">
        <v>5</v>
      </c>
      <c r="K1786" s="19" t="n">
        <f aca="false">J1786*C1786</f>
        <v>14.5</v>
      </c>
      <c r="L1786" s="16" t="s">
        <v>12299</v>
      </c>
      <c r="M1786" s="16" t="s">
        <v>12292</v>
      </c>
      <c r="N1786" s="16" t="s">
        <v>12017</v>
      </c>
      <c r="O1786" s="16" t="s">
        <v>12293</v>
      </c>
      <c r="P1786" s="16" t="s">
        <v>12296</v>
      </c>
      <c r="Q1786" s="16" t="s">
        <v>12017</v>
      </c>
    </row>
    <row r="1787" customFormat="false" ht="15" hidden="false" customHeight="false" outlineLevel="0" collapsed="false">
      <c r="A1787" s="14" t="str">
        <f aca="false">'SKU Master'!A1787</f>
        <v>07-01786</v>
      </c>
      <c r="B1787" s="14" t="str">
        <f aca="false">VLOOKUP(A1787,'SKU Master'!$A:$N,6,FALSE())</f>
        <v>Kettle Row Cheese Crackers, 13.7 oz</v>
      </c>
      <c r="C1787" s="15" t="n">
        <v>4.4</v>
      </c>
      <c r="D1787" s="15" t="n">
        <v>7.5</v>
      </c>
      <c r="E1787" s="15" t="n">
        <v>3.2</v>
      </c>
      <c r="F1787" s="16" t="s">
        <v>12290</v>
      </c>
      <c r="G1787" s="16" t="s">
        <v>12021</v>
      </c>
      <c r="H1787" s="17" t="n">
        <v>3.46</v>
      </c>
      <c r="I1787" s="18" t="n">
        <f aca="false">('SKU Master'!I1787-H1787)/'SKU Master'!I1787</f>
        <v>0.306613226452906</v>
      </c>
      <c r="J1787" s="16" t="n">
        <v>6</v>
      </c>
      <c r="K1787" s="19" t="n">
        <f aca="false">J1787*C1787</f>
        <v>26.4</v>
      </c>
      <c r="L1787" s="16" t="s">
        <v>12295</v>
      </c>
      <c r="M1787" s="16" t="s">
        <v>12292</v>
      </c>
      <c r="N1787" s="16" t="s">
        <v>12017</v>
      </c>
      <c r="O1787" s="16" t="s">
        <v>12293</v>
      </c>
      <c r="P1787" s="16" t="s">
        <v>12296</v>
      </c>
      <c r="Q1787" s="16" t="s">
        <v>12017</v>
      </c>
    </row>
    <row r="1788" customFormat="false" ht="15" hidden="false" customHeight="false" outlineLevel="0" collapsed="false">
      <c r="A1788" s="14" t="str">
        <f aca="false">'SKU Master'!A1788</f>
        <v>07-01787</v>
      </c>
      <c r="B1788" s="14" t="str">
        <f aca="false">VLOOKUP(A1788,'SKU Master'!$A:$N,6,FALSE())</f>
        <v>Wheatstone Saltine Crackers, 13.7 oz</v>
      </c>
      <c r="C1788" s="15" t="n">
        <v>4.9</v>
      </c>
      <c r="D1788" s="15" t="n">
        <v>6.9</v>
      </c>
      <c r="E1788" s="15" t="n">
        <v>2.6</v>
      </c>
      <c r="F1788" s="16" t="s">
        <v>12290</v>
      </c>
      <c r="G1788" s="16" t="s">
        <v>12021</v>
      </c>
      <c r="H1788" s="17" t="n">
        <v>2.54</v>
      </c>
      <c r="I1788" s="18" t="n">
        <f aca="false">('SKU Master'!I1788-H1788)/'SKU Master'!I1788</f>
        <v>0.363408521303258</v>
      </c>
      <c r="J1788" s="16" t="n">
        <v>3</v>
      </c>
      <c r="K1788" s="19" t="n">
        <f aca="false">J1788*C1788</f>
        <v>14.7</v>
      </c>
      <c r="L1788" s="16" t="s">
        <v>12295</v>
      </c>
      <c r="M1788" s="16" t="s">
        <v>12292</v>
      </c>
      <c r="N1788" s="16" t="s">
        <v>12017</v>
      </c>
      <c r="O1788" s="16" t="s">
        <v>12293</v>
      </c>
      <c r="P1788" s="16" t="s">
        <v>12298</v>
      </c>
      <c r="Q1788" s="16" t="s">
        <v>12017</v>
      </c>
    </row>
    <row r="1789" customFormat="false" ht="15" hidden="false" customHeight="false" outlineLevel="0" collapsed="false">
      <c r="A1789" s="14" t="str">
        <f aca="false">'SKU Master'!A1789</f>
        <v>07-01788</v>
      </c>
      <c r="B1789" s="14" t="str">
        <f aca="false">VLOOKUP(A1789,'SKU Master'!$A:$N,6,FALSE())</f>
        <v>Orchard Spread Cheese Crackers, 16 oz</v>
      </c>
      <c r="C1789" s="15" t="n">
        <v>4.5</v>
      </c>
      <c r="D1789" s="15" t="n">
        <v>6.7</v>
      </c>
      <c r="E1789" s="15" t="n">
        <v>2.8</v>
      </c>
      <c r="F1789" s="16" t="s">
        <v>12290</v>
      </c>
      <c r="G1789" s="16" t="s">
        <v>12021</v>
      </c>
      <c r="H1789" s="17" t="n">
        <v>2.35</v>
      </c>
      <c r="I1789" s="18" t="n">
        <f aca="false">('SKU Master'!I1789-H1789)/'SKU Master'!I1789</f>
        <v>0.326647564469914</v>
      </c>
      <c r="J1789" s="16" t="n">
        <v>5</v>
      </c>
      <c r="K1789" s="19" t="n">
        <f aca="false">J1789*C1789</f>
        <v>22.5</v>
      </c>
      <c r="L1789" s="16" t="s">
        <v>12295</v>
      </c>
      <c r="M1789" s="16" t="s">
        <v>12292</v>
      </c>
      <c r="N1789" s="16" t="s">
        <v>12017</v>
      </c>
      <c r="O1789" s="16" t="s">
        <v>12293</v>
      </c>
      <c r="P1789" s="16" t="s">
        <v>12296</v>
      </c>
      <c r="Q1789" s="16" t="s">
        <v>12017</v>
      </c>
    </row>
    <row r="1790" customFormat="false" ht="15" hidden="false" customHeight="false" outlineLevel="0" collapsed="false">
      <c r="A1790" s="14" t="str">
        <f aca="false">'SKU Master'!A1790</f>
        <v>07-01789</v>
      </c>
      <c r="B1790" s="14" t="str">
        <f aca="false">VLOOKUP(A1790,'SKU Master'!$A:$N,6,FALSE())</f>
        <v>Harborline Whole Grain Water Crackers, 8 oz</v>
      </c>
      <c r="C1790" s="15" t="n">
        <v>4.6</v>
      </c>
      <c r="D1790" s="15" t="n">
        <v>5.9</v>
      </c>
      <c r="E1790" s="15" t="n">
        <v>4.8</v>
      </c>
      <c r="F1790" s="16" t="s">
        <v>12290</v>
      </c>
      <c r="G1790" s="16" t="s">
        <v>12017</v>
      </c>
      <c r="H1790" s="17" t="n">
        <v>2.03</v>
      </c>
      <c r="I1790" s="18" t="n">
        <f aca="false">('SKU Master'!I1790-H1790)/'SKU Master'!I1790</f>
        <v>0.40117994100295</v>
      </c>
      <c r="J1790" s="16" t="n">
        <v>2</v>
      </c>
      <c r="K1790" s="19" t="n">
        <f aca="false">J1790*C1790</f>
        <v>9.2</v>
      </c>
      <c r="L1790" s="16" t="s">
        <v>12295</v>
      </c>
      <c r="M1790" s="16" t="s">
        <v>12292</v>
      </c>
      <c r="N1790" s="16" t="s">
        <v>12017</v>
      </c>
      <c r="O1790" s="16" t="s">
        <v>12293</v>
      </c>
      <c r="P1790" s="16" t="s">
        <v>12294</v>
      </c>
      <c r="Q1790" s="16" t="s">
        <v>12017</v>
      </c>
    </row>
    <row r="1791" customFormat="false" ht="15" hidden="false" customHeight="false" outlineLevel="0" collapsed="false">
      <c r="A1791" s="14" t="str">
        <f aca="false">'SKU Master'!A1791</f>
        <v>07-01790</v>
      </c>
      <c r="B1791" s="14" t="str">
        <f aca="false">VLOOKUP(A1791,'SKU Master'!$A:$N,6,FALSE())</f>
        <v>Pepperlane Reduced Fat Rice Crackers, 13.7 oz</v>
      </c>
      <c r="C1791" s="15" t="n">
        <v>3.1</v>
      </c>
      <c r="D1791" s="15" t="n">
        <v>7.9</v>
      </c>
      <c r="E1791" s="15" t="n">
        <v>3.4</v>
      </c>
      <c r="F1791" s="16" t="s">
        <v>12290</v>
      </c>
      <c r="G1791" s="16" t="s">
        <v>12021</v>
      </c>
      <c r="H1791" s="17" t="n">
        <v>2.66</v>
      </c>
      <c r="I1791" s="18" t="n">
        <f aca="false">('SKU Master'!I1791-H1791)/'SKU Master'!I1791</f>
        <v>0.394077448747153</v>
      </c>
      <c r="J1791" s="16" t="n">
        <v>5</v>
      </c>
      <c r="K1791" s="19" t="n">
        <f aca="false">J1791*C1791</f>
        <v>15.5</v>
      </c>
      <c r="L1791" s="16" t="s">
        <v>12295</v>
      </c>
      <c r="M1791" s="16" t="s">
        <v>12292</v>
      </c>
      <c r="N1791" s="16" t="s">
        <v>12017</v>
      </c>
      <c r="O1791" s="16" t="s">
        <v>12293</v>
      </c>
      <c r="P1791" s="16" t="s">
        <v>12296</v>
      </c>
      <c r="Q1791" s="16" t="s">
        <v>12021</v>
      </c>
    </row>
    <row r="1792" customFormat="false" ht="15" hidden="false" customHeight="false" outlineLevel="0" collapsed="false">
      <c r="A1792" s="14" t="str">
        <f aca="false">'SKU Master'!A1792</f>
        <v>07-01791</v>
      </c>
      <c r="B1792" s="14" t="str">
        <f aca="false">VLOOKUP(A1792,'SKU Master'!$A:$N,6,FALSE())</f>
        <v>Roastport Reduced Fat Graham Crackers, 8 oz</v>
      </c>
      <c r="C1792" s="15" t="n">
        <v>2.8</v>
      </c>
      <c r="D1792" s="15" t="n">
        <v>7.5</v>
      </c>
      <c r="E1792" s="15" t="n">
        <v>4.7</v>
      </c>
      <c r="F1792" s="16" t="s">
        <v>12290</v>
      </c>
      <c r="G1792" s="16" t="s">
        <v>12021</v>
      </c>
      <c r="H1792" s="17" t="n">
        <v>2.55</v>
      </c>
      <c r="I1792" s="18" t="n">
        <f aca="false">('SKU Master'!I1792-H1792)/'SKU Master'!I1792</f>
        <v>0.360902255639098</v>
      </c>
      <c r="J1792" s="16" t="n">
        <v>2</v>
      </c>
      <c r="K1792" s="19" t="n">
        <f aca="false">J1792*C1792</f>
        <v>5.6</v>
      </c>
      <c r="L1792" s="16" t="s">
        <v>12295</v>
      </c>
      <c r="M1792" s="16" t="s">
        <v>12292</v>
      </c>
      <c r="N1792" s="16" t="s">
        <v>12017</v>
      </c>
      <c r="O1792" s="16" t="s">
        <v>12293</v>
      </c>
      <c r="P1792" s="16" t="s">
        <v>12294</v>
      </c>
      <c r="Q1792" s="16" t="s">
        <v>12017</v>
      </c>
    </row>
    <row r="1793" customFormat="false" ht="15" hidden="false" customHeight="false" outlineLevel="0" collapsed="false">
      <c r="A1793" s="14" t="str">
        <f aca="false">'SKU Master'!A1793</f>
        <v>07-01792</v>
      </c>
      <c r="B1793" s="14" t="str">
        <f aca="false">VLOOKUP(A1793,'SKU Master'!$A:$N,6,FALSE())</f>
        <v>Golden Grain Co. Graham Crackers, 8 oz</v>
      </c>
      <c r="C1793" s="15" t="n">
        <v>3.7</v>
      </c>
      <c r="D1793" s="15" t="n">
        <v>7.9</v>
      </c>
      <c r="E1793" s="15" t="n">
        <v>4.5</v>
      </c>
      <c r="F1793" s="16" t="s">
        <v>12290</v>
      </c>
      <c r="G1793" s="16" t="s">
        <v>12017</v>
      </c>
      <c r="H1793" s="17" t="n">
        <v>2.1</v>
      </c>
      <c r="I1793" s="18" t="n">
        <f aca="false">('SKU Master'!I1793-H1793)/'SKU Master'!I1793</f>
        <v>0.380530973451327</v>
      </c>
      <c r="J1793" s="16" t="n">
        <v>2</v>
      </c>
      <c r="K1793" s="19" t="n">
        <f aca="false">J1793*C1793</f>
        <v>7.4</v>
      </c>
      <c r="L1793" s="16" t="s">
        <v>12299</v>
      </c>
      <c r="M1793" s="16" t="s">
        <v>12292</v>
      </c>
      <c r="N1793" s="16" t="s">
        <v>12017</v>
      </c>
      <c r="O1793" s="16" t="s">
        <v>12293</v>
      </c>
      <c r="P1793" s="16" t="s">
        <v>12294</v>
      </c>
      <c r="Q1793" s="16" t="s">
        <v>12017</v>
      </c>
    </row>
    <row r="1794" customFormat="false" ht="15" hidden="false" customHeight="false" outlineLevel="0" collapsed="false">
      <c r="A1794" s="14" t="str">
        <f aca="false">'SKU Master'!A1794</f>
        <v>07-01793</v>
      </c>
      <c r="B1794" s="14" t="str">
        <f aca="false">VLOOKUP(A1794,'SKU Master'!$A:$N,6,FALSE())</f>
        <v>Pepperlane Water Crackers, 16 oz</v>
      </c>
      <c r="C1794" s="15" t="n">
        <v>3.6</v>
      </c>
      <c r="D1794" s="15" t="n">
        <v>6.5</v>
      </c>
      <c r="E1794" s="15" t="n">
        <v>3.7</v>
      </c>
      <c r="F1794" s="16" t="s">
        <v>12290</v>
      </c>
      <c r="G1794" s="16" t="s">
        <v>12017</v>
      </c>
      <c r="H1794" s="17" t="n">
        <v>2.61</v>
      </c>
      <c r="I1794" s="18" t="n">
        <f aca="false">('SKU Master'!I1794-H1794)/'SKU Master'!I1794</f>
        <v>0.345864661654135</v>
      </c>
      <c r="J1794" s="16" t="n">
        <v>2</v>
      </c>
      <c r="K1794" s="19" t="n">
        <f aca="false">J1794*C1794</f>
        <v>7.2</v>
      </c>
      <c r="L1794" s="16" t="s">
        <v>12295</v>
      </c>
      <c r="M1794" s="16" t="s">
        <v>12292</v>
      </c>
      <c r="N1794" s="16" t="s">
        <v>12017</v>
      </c>
      <c r="O1794" s="16" t="s">
        <v>12293</v>
      </c>
      <c r="P1794" s="16" t="s">
        <v>12298</v>
      </c>
      <c r="Q1794" s="16" t="s">
        <v>12017</v>
      </c>
    </row>
    <row r="1795" customFormat="false" ht="15" hidden="false" customHeight="false" outlineLevel="0" collapsed="false">
      <c r="A1795" s="14" t="str">
        <f aca="false">'SKU Master'!A1795</f>
        <v>07-01794</v>
      </c>
      <c r="B1795" s="14" t="str">
        <f aca="false">VLOOKUP(A1795,'SKU Master'!$A:$N,6,FALSE())</f>
        <v>Harborline Saltine Crackers, 13.7 oz</v>
      </c>
      <c r="C1795" s="15" t="n">
        <v>3.5</v>
      </c>
      <c r="D1795" s="15" t="n">
        <v>6.6</v>
      </c>
      <c r="E1795" s="15" t="n">
        <v>3.2</v>
      </c>
      <c r="F1795" s="16" t="s">
        <v>12290</v>
      </c>
      <c r="G1795" s="16" t="s">
        <v>12021</v>
      </c>
      <c r="H1795" s="17" t="n">
        <v>2.2</v>
      </c>
      <c r="I1795" s="18" t="n">
        <f aca="false">('SKU Master'!I1795-H1795)/'SKU Master'!I1795</f>
        <v>0.351032448377581</v>
      </c>
      <c r="J1795" s="16" t="n">
        <v>6</v>
      </c>
      <c r="K1795" s="19" t="n">
        <f aca="false">J1795*C1795</f>
        <v>21</v>
      </c>
      <c r="L1795" s="16" t="s">
        <v>12295</v>
      </c>
      <c r="M1795" s="16" t="s">
        <v>12292</v>
      </c>
      <c r="N1795" s="16" t="s">
        <v>12017</v>
      </c>
      <c r="O1795" s="16" t="s">
        <v>12293</v>
      </c>
      <c r="P1795" s="16" t="s">
        <v>12296</v>
      </c>
      <c r="Q1795" s="16" t="s">
        <v>12017</v>
      </c>
    </row>
    <row r="1796" customFormat="false" ht="15" hidden="false" customHeight="false" outlineLevel="0" collapsed="false">
      <c r="A1796" s="14" t="str">
        <f aca="false">'SKU Master'!A1796</f>
        <v>07-01795</v>
      </c>
      <c r="B1796" s="14" t="str">
        <f aca="false">VLOOKUP(A1796,'SKU Master'!$A:$N,6,FALSE())</f>
        <v>Kettle Row Reduced Fat Cheese Crackers, 8 oz</v>
      </c>
      <c r="C1796" s="15" t="n">
        <v>4</v>
      </c>
      <c r="D1796" s="15" t="n">
        <v>6.1</v>
      </c>
      <c r="E1796" s="15" t="n">
        <v>2.9</v>
      </c>
      <c r="F1796" s="16" t="s">
        <v>12290</v>
      </c>
      <c r="G1796" s="16" t="s">
        <v>12021</v>
      </c>
      <c r="H1796" s="17" t="n">
        <v>2.53</v>
      </c>
      <c r="I1796" s="18" t="n">
        <f aca="false">('SKU Master'!I1796-H1796)/'SKU Master'!I1796</f>
        <v>0.365914786967419</v>
      </c>
      <c r="J1796" s="16" t="n">
        <v>7</v>
      </c>
      <c r="K1796" s="19" t="n">
        <f aca="false">J1796*C1796</f>
        <v>28</v>
      </c>
      <c r="L1796" s="16" t="s">
        <v>12295</v>
      </c>
      <c r="M1796" s="16" t="s">
        <v>12292</v>
      </c>
      <c r="N1796" s="16" t="s">
        <v>12017</v>
      </c>
      <c r="O1796" s="16" t="s">
        <v>12293</v>
      </c>
      <c r="P1796" s="16" t="s">
        <v>12296</v>
      </c>
      <c r="Q1796" s="16" t="s">
        <v>12017</v>
      </c>
    </row>
    <row r="1797" customFormat="false" ht="15" hidden="false" customHeight="false" outlineLevel="0" collapsed="false">
      <c r="A1797" s="14" t="str">
        <f aca="false">'SKU Master'!A1797</f>
        <v>07-01796</v>
      </c>
      <c r="B1797" s="14" t="str">
        <f aca="false">VLOOKUP(A1797,'SKU Master'!$A:$N,6,FALSE())</f>
        <v>Redbarn Reduced Fat Wheat Crackers, 13.7 oz</v>
      </c>
      <c r="C1797" s="15" t="n">
        <v>3.9</v>
      </c>
      <c r="D1797" s="15" t="n">
        <v>4.7</v>
      </c>
      <c r="E1797" s="15" t="n">
        <v>4.4</v>
      </c>
      <c r="F1797" s="16" t="s">
        <v>12290</v>
      </c>
      <c r="G1797" s="16" t="s">
        <v>12021</v>
      </c>
      <c r="H1797" s="17" t="n">
        <v>2.07</v>
      </c>
      <c r="I1797" s="18" t="n">
        <f aca="false">('SKU Master'!I1797-H1797)/'SKU Master'!I1797</f>
        <v>0.406876790830946</v>
      </c>
      <c r="J1797" s="16" t="n">
        <v>7</v>
      </c>
      <c r="K1797" s="19" t="n">
        <f aca="false">J1797*C1797</f>
        <v>27.3</v>
      </c>
      <c r="L1797" s="16" t="s">
        <v>12295</v>
      </c>
      <c r="M1797" s="16" t="s">
        <v>12292</v>
      </c>
      <c r="N1797" s="16" t="s">
        <v>12017</v>
      </c>
      <c r="O1797" s="16" t="s">
        <v>12293</v>
      </c>
      <c r="P1797" s="16" t="s">
        <v>12297</v>
      </c>
      <c r="Q1797" s="16" t="s">
        <v>12017</v>
      </c>
    </row>
    <row r="1798" customFormat="false" ht="15" hidden="false" customHeight="false" outlineLevel="0" collapsed="false">
      <c r="A1798" s="14" t="str">
        <f aca="false">'SKU Master'!A1798</f>
        <v>07-01797</v>
      </c>
      <c r="B1798" s="14" t="str">
        <f aca="false">VLOOKUP(A1798,'SKU Master'!$A:$N,6,FALSE())</f>
        <v>Pepperlane Whole Grain Cheese Crackers, 8 oz</v>
      </c>
      <c r="C1798" s="15" t="n">
        <v>3.7</v>
      </c>
      <c r="D1798" s="15" t="n">
        <v>5.7</v>
      </c>
      <c r="E1798" s="15" t="n">
        <v>4.1</v>
      </c>
      <c r="F1798" s="16" t="s">
        <v>12290</v>
      </c>
      <c r="G1798" s="16" t="s">
        <v>12021</v>
      </c>
      <c r="H1798" s="17" t="n">
        <v>2.83</v>
      </c>
      <c r="I1798" s="18" t="n">
        <f aca="false">('SKU Master'!I1798-H1798)/'SKU Master'!I1798</f>
        <v>0.409185803757829</v>
      </c>
      <c r="J1798" s="16" t="n">
        <v>7</v>
      </c>
      <c r="K1798" s="19" t="n">
        <f aca="false">J1798*C1798</f>
        <v>25.9</v>
      </c>
      <c r="L1798" s="16" t="s">
        <v>12295</v>
      </c>
      <c r="M1798" s="16" t="s">
        <v>12292</v>
      </c>
      <c r="N1798" s="16" t="s">
        <v>12017</v>
      </c>
      <c r="O1798" s="16" t="s">
        <v>12293</v>
      </c>
      <c r="P1798" s="16" t="s">
        <v>12297</v>
      </c>
      <c r="Q1798" s="16" t="s">
        <v>12017</v>
      </c>
    </row>
    <row r="1799" customFormat="false" ht="15" hidden="false" customHeight="false" outlineLevel="0" collapsed="false">
      <c r="A1799" s="14" t="str">
        <f aca="false">'SKU Master'!A1799</f>
        <v>07-01798</v>
      </c>
      <c r="B1799" s="14" t="str">
        <f aca="false">VLOOKUP(A1799,'SKU Master'!$A:$N,6,FALSE())</f>
        <v>Thrift Row Water Crackers, 13.7 oz</v>
      </c>
      <c r="C1799" s="15" t="n">
        <v>3.9</v>
      </c>
      <c r="D1799" s="15" t="n">
        <v>7.1</v>
      </c>
      <c r="E1799" s="15" t="n">
        <v>2.6</v>
      </c>
      <c r="F1799" s="16" t="s">
        <v>12290</v>
      </c>
      <c r="G1799" s="16" t="s">
        <v>12021</v>
      </c>
      <c r="H1799" s="17" t="n">
        <v>1.39</v>
      </c>
      <c r="I1799" s="18" t="n">
        <f aca="false">('SKU Master'!I1799-H1799)/'SKU Master'!I1799</f>
        <v>0.418410041841004</v>
      </c>
      <c r="J1799" s="16" t="n">
        <v>7</v>
      </c>
      <c r="K1799" s="19" t="n">
        <f aca="false">J1799*C1799</f>
        <v>27.3</v>
      </c>
      <c r="L1799" s="16" t="s">
        <v>12295</v>
      </c>
      <c r="M1799" s="16" t="s">
        <v>12292</v>
      </c>
      <c r="N1799" s="16" t="s">
        <v>12017</v>
      </c>
      <c r="O1799" s="16" t="s">
        <v>12293</v>
      </c>
      <c r="P1799" s="16" t="s">
        <v>12296</v>
      </c>
      <c r="Q1799" s="16" t="s">
        <v>12017</v>
      </c>
    </row>
    <row r="1800" customFormat="false" ht="15" hidden="false" customHeight="false" outlineLevel="0" collapsed="false">
      <c r="A1800" s="14" t="str">
        <f aca="false">'SKU Master'!A1800</f>
        <v>07-01799</v>
      </c>
      <c r="B1800" s="14" t="str">
        <f aca="false">VLOOKUP(A1800,'SKU Master'!$A:$N,6,FALSE())</f>
        <v>Thrift Row Whole Grain Wheat Crackers, 16 oz</v>
      </c>
      <c r="C1800" s="15" t="n">
        <v>2.9</v>
      </c>
      <c r="D1800" s="15" t="n">
        <v>6.3</v>
      </c>
      <c r="E1800" s="15" t="n">
        <v>5</v>
      </c>
      <c r="F1800" s="16" t="s">
        <v>12290</v>
      </c>
      <c r="G1800" s="16" t="s">
        <v>12017</v>
      </c>
      <c r="H1800" s="17" t="n">
        <v>2.5</v>
      </c>
      <c r="I1800" s="18" t="n">
        <f aca="false">('SKU Master'!I1800-H1800)/'SKU Master'!I1800</f>
        <v>0.417249417249417</v>
      </c>
      <c r="J1800" s="16" t="n">
        <v>8</v>
      </c>
      <c r="K1800" s="19" t="n">
        <f aca="false">J1800*C1800</f>
        <v>23.2</v>
      </c>
      <c r="L1800" s="16" t="s">
        <v>12295</v>
      </c>
      <c r="M1800" s="16" t="s">
        <v>12292</v>
      </c>
      <c r="N1800" s="16" t="s">
        <v>12017</v>
      </c>
      <c r="O1800" s="16" t="s">
        <v>12293</v>
      </c>
      <c r="P1800" s="16" t="s">
        <v>12297</v>
      </c>
      <c r="Q1800" s="16" t="s">
        <v>12017</v>
      </c>
    </row>
    <row r="1801" customFormat="false" ht="15" hidden="false" customHeight="false" outlineLevel="0" collapsed="false">
      <c r="A1801" s="14" t="str">
        <f aca="false">'SKU Master'!A1801</f>
        <v>07-01800</v>
      </c>
      <c r="B1801" s="14" t="str">
        <f aca="false">VLOOKUP(A1801,'SKU Master'!$A:$N,6,FALSE())</f>
        <v>Orchard Spread Whole Grain Saltine Crackers, 8 oz</v>
      </c>
      <c r="C1801" s="15" t="n">
        <v>4.2</v>
      </c>
      <c r="D1801" s="15" t="n">
        <v>4.6</v>
      </c>
      <c r="E1801" s="15" t="n">
        <v>4.3</v>
      </c>
      <c r="F1801" s="16" t="s">
        <v>12290</v>
      </c>
      <c r="G1801" s="16" t="s">
        <v>12021</v>
      </c>
      <c r="H1801" s="17" t="n">
        <v>2.44</v>
      </c>
      <c r="I1801" s="18" t="n">
        <f aca="false">('SKU Master'!I1801-H1801)/'SKU Master'!I1801</f>
        <v>0.300859598853868</v>
      </c>
      <c r="J1801" s="16" t="n">
        <v>4</v>
      </c>
      <c r="K1801" s="19" t="n">
        <f aca="false">J1801*C1801</f>
        <v>16.8</v>
      </c>
      <c r="L1801" s="16" t="s">
        <v>12295</v>
      </c>
      <c r="M1801" s="16" t="s">
        <v>12292</v>
      </c>
      <c r="N1801" s="16" t="s">
        <v>12017</v>
      </c>
      <c r="O1801" s="16" t="s">
        <v>12293</v>
      </c>
      <c r="P1801" s="16" t="s">
        <v>12298</v>
      </c>
      <c r="Q1801" s="16" t="s">
        <v>12017</v>
      </c>
    </row>
    <row r="1802" customFormat="false" ht="15" hidden="false" customHeight="false" outlineLevel="0" collapsed="false">
      <c r="A1802" s="14" t="str">
        <f aca="false">'SKU Master'!A1802</f>
        <v>07-01801</v>
      </c>
      <c r="B1802" s="14" t="str">
        <f aca="false">VLOOKUP(A1802,'SKU Master'!$A:$N,6,FALSE())</f>
        <v>Golden Grain Co. Reduced Fat Rice Crackers, 13.7 oz</v>
      </c>
      <c r="C1802" s="15" t="n">
        <v>3.8</v>
      </c>
      <c r="D1802" s="15" t="n">
        <v>5.5</v>
      </c>
      <c r="E1802" s="15" t="n">
        <v>3.3</v>
      </c>
      <c r="F1802" s="16" t="s">
        <v>12290</v>
      </c>
      <c r="G1802" s="16" t="s">
        <v>12021</v>
      </c>
      <c r="H1802" s="17" t="n">
        <v>2.08</v>
      </c>
      <c r="I1802" s="18" t="n">
        <f aca="false">('SKU Master'!I1802-H1802)/'SKU Master'!I1802</f>
        <v>0.386430678466077</v>
      </c>
      <c r="J1802" s="16" t="n">
        <v>5</v>
      </c>
      <c r="K1802" s="19" t="n">
        <f aca="false">J1802*C1802</f>
        <v>19</v>
      </c>
      <c r="L1802" s="16" t="s">
        <v>12295</v>
      </c>
      <c r="M1802" s="16" t="s">
        <v>12292</v>
      </c>
      <c r="N1802" s="16" t="s">
        <v>12017</v>
      </c>
      <c r="O1802" s="16" t="s">
        <v>12293</v>
      </c>
      <c r="P1802" s="16" t="s">
        <v>12296</v>
      </c>
      <c r="Q1802" s="16" t="s">
        <v>12021</v>
      </c>
    </row>
    <row r="1803" customFormat="false" ht="15" hidden="false" customHeight="false" outlineLevel="0" collapsed="false">
      <c r="A1803" s="14" t="str">
        <f aca="false">'SKU Master'!A1803</f>
        <v>07-01802</v>
      </c>
      <c r="B1803" s="14" t="str">
        <f aca="false">VLOOKUP(A1803,'SKU Master'!$A:$N,6,FALSE())</f>
        <v>Wheatstone Reduced Fat Graham Crackers, 16 oz</v>
      </c>
      <c r="C1803" s="15" t="n">
        <v>3.1</v>
      </c>
      <c r="D1803" s="15" t="n">
        <v>5.1</v>
      </c>
      <c r="E1803" s="15" t="n">
        <v>4.8</v>
      </c>
      <c r="F1803" s="16" t="s">
        <v>12290</v>
      </c>
      <c r="G1803" s="16" t="s">
        <v>12021</v>
      </c>
      <c r="H1803" s="17" t="n">
        <v>2.91</v>
      </c>
      <c r="I1803" s="18" t="n">
        <f aca="false">('SKU Master'!I1803-H1803)/'SKU Master'!I1803</f>
        <v>0.351893095768374</v>
      </c>
      <c r="J1803" s="16" t="n">
        <v>7</v>
      </c>
      <c r="K1803" s="19" t="n">
        <f aca="false">J1803*C1803</f>
        <v>21.7</v>
      </c>
      <c r="L1803" s="16" t="s">
        <v>12295</v>
      </c>
      <c r="M1803" s="16" t="s">
        <v>12292</v>
      </c>
      <c r="N1803" s="16" t="s">
        <v>12017</v>
      </c>
      <c r="O1803" s="16" t="s">
        <v>12293</v>
      </c>
      <c r="P1803" s="16" t="s">
        <v>12296</v>
      </c>
      <c r="Q1803" s="16" t="s">
        <v>12017</v>
      </c>
    </row>
    <row r="1804" customFormat="false" ht="15" hidden="false" customHeight="false" outlineLevel="0" collapsed="false">
      <c r="A1804" s="14" t="str">
        <f aca="false">'SKU Master'!A1804</f>
        <v>07-01803</v>
      </c>
      <c r="B1804" s="14" t="str">
        <f aca="false">VLOOKUP(A1804,'SKU Master'!$A:$N,6,FALSE())</f>
        <v>Wheatstone Water Crackers, 16 oz</v>
      </c>
      <c r="C1804" s="15" t="n">
        <v>3.3</v>
      </c>
      <c r="D1804" s="15" t="n">
        <v>7.3</v>
      </c>
      <c r="E1804" s="15" t="n">
        <v>3.4</v>
      </c>
      <c r="F1804" s="16" t="s">
        <v>12290</v>
      </c>
      <c r="G1804" s="16" t="s">
        <v>12021</v>
      </c>
      <c r="H1804" s="17" t="n">
        <v>3.51</v>
      </c>
      <c r="I1804" s="18" t="n">
        <f aca="false">('SKU Master'!I1804-H1804)/'SKU Master'!I1804</f>
        <v>0.296593186372746</v>
      </c>
      <c r="J1804" s="16" t="n">
        <v>3</v>
      </c>
      <c r="K1804" s="19" t="n">
        <f aca="false">J1804*C1804</f>
        <v>9.9</v>
      </c>
      <c r="L1804" s="16" t="s">
        <v>12295</v>
      </c>
      <c r="M1804" s="16" t="s">
        <v>12292</v>
      </c>
      <c r="N1804" s="16" t="s">
        <v>12017</v>
      </c>
      <c r="O1804" s="16" t="s">
        <v>12293</v>
      </c>
      <c r="P1804" s="16" t="s">
        <v>12298</v>
      </c>
      <c r="Q1804" s="16" t="s">
        <v>12017</v>
      </c>
    </row>
    <row r="1805" customFormat="false" ht="15" hidden="false" customHeight="false" outlineLevel="0" collapsed="false">
      <c r="A1805" s="14" t="str">
        <f aca="false">'SKU Master'!A1805</f>
        <v>07-01804</v>
      </c>
      <c r="B1805" s="14" t="str">
        <f aca="false">VLOOKUP(A1805,'SKU Master'!$A:$N,6,FALSE())</f>
        <v>Thrift Row Cheese Crackers, 8 oz</v>
      </c>
      <c r="C1805" s="15" t="n">
        <v>3.5</v>
      </c>
      <c r="D1805" s="15" t="n">
        <v>4.6</v>
      </c>
      <c r="E1805" s="15" t="n">
        <v>4.5</v>
      </c>
      <c r="F1805" s="16" t="s">
        <v>12290</v>
      </c>
      <c r="G1805" s="16" t="s">
        <v>12021</v>
      </c>
      <c r="H1805" s="17" t="n">
        <v>2.18</v>
      </c>
      <c r="I1805" s="18" t="n">
        <f aca="false">('SKU Master'!I1805-H1805)/'SKU Master'!I1805</f>
        <v>0.453634085213033</v>
      </c>
      <c r="J1805" s="16" t="n">
        <v>8</v>
      </c>
      <c r="K1805" s="19" t="n">
        <f aca="false">J1805*C1805</f>
        <v>28</v>
      </c>
      <c r="L1805" s="16" t="s">
        <v>12295</v>
      </c>
      <c r="M1805" s="16" t="s">
        <v>12292</v>
      </c>
      <c r="N1805" s="16" t="s">
        <v>12017</v>
      </c>
      <c r="O1805" s="16" t="s">
        <v>12293</v>
      </c>
      <c r="P1805" s="16" t="s">
        <v>12297</v>
      </c>
      <c r="Q1805" s="16" t="s">
        <v>12017</v>
      </c>
    </row>
    <row r="1806" customFormat="false" ht="15" hidden="false" customHeight="false" outlineLevel="0" collapsed="false">
      <c r="A1806" s="14" t="str">
        <f aca="false">'SKU Master'!A1806</f>
        <v>07-01805</v>
      </c>
      <c r="B1806" s="14" t="str">
        <f aca="false">VLOOKUP(A1806,'SKU Master'!$A:$N,6,FALSE())</f>
        <v>Harborline Whole Grain Wheat Crackers, 13.7 oz</v>
      </c>
      <c r="C1806" s="15" t="n">
        <v>4.5</v>
      </c>
      <c r="D1806" s="15" t="n">
        <v>7.3</v>
      </c>
      <c r="E1806" s="15" t="n">
        <v>4.5</v>
      </c>
      <c r="F1806" s="16" t="s">
        <v>12290</v>
      </c>
      <c r="G1806" s="16" t="s">
        <v>12021</v>
      </c>
      <c r="H1806" s="17" t="n">
        <v>2.64</v>
      </c>
      <c r="I1806" s="18" t="n">
        <f aca="false">('SKU Master'!I1806-H1806)/'SKU Master'!I1806</f>
        <v>0.460122699386503</v>
      </c>
      <c r="J1806" s="16" t="n">
        <v>9</v>
      </c>
      <c r="K1806" s="19" t="n">
        <f aca="false">J1806*C1806</f>
        <v>40.5</v>
      </c>
      <c r="L1806" s="16" t="s">
        <v>12295</v>
      </c>
      <c r="M1806" s="16" t="s">
        <v>12292</v>
      </c>
      <c r="N1806" s="16" t="s">
        <v>12017</v>
      </c>
      <c r="O1806" s="16" t="s">
        <v>12293</v>
      </c>
      <c r="P1806" s="16" t="s">
        <v>12297</v>
      </c>
      <c r="Q1806" s="16" t="s">
        <v>12017</v>
      </c>
    </row>
    <row r="1807" customFormat="false" ht="15" hidden="false" customHeight="false" outlineLevel="0" collapsed="false">
      <c r="A1807" s="14" t="str">
        <f aca="false">'SKU Master'!A1807</f>
        <v>07-01806</v>
      </c>
      <c r="B1807" s="14" t="str">
        <f aca="false">VLOOKUP(A1807,'SKU Master'!$A:$N,6,FALSE())</f>
        <v>Redbarn Wheat Crackers, 13.7 oz</v>
      </c>
      <c r="C1807" s="15" t="n">
        <v>3.9</v>
      </c>
      <c r="D1807" s="15" t="n">
        <v>5.1</v>
      </c>
      <c r="E1807" s="15" t="n">
        <v>3.2</v>
      </c>
      <c r="F1807" s="16" t="s">
        <v>12290</v>
      </c>
      <c r="G1807" s="16" t="s">
        <v>12021</v>
      </c>
      <c r="H1807" s="17" t="n">
        <v>3.43</v>
      </c>
      <c r="I1807" s="18" t="n">
        <f aca="false">('SKU Master'!I1807-H1807)/'SKU Master'!I1807</f>
        <v>0.312625250501002</v>
      </c>
      <c r="J1807" s="16" t="n">
        <v>4</v>
      </c>
      <c r="K1807" s="19" t="n">
        <f aca="false">J1807*C1807</f>
        <v>15.6</v>
      </c>
      <c r="L1807" s="16" t="s">
        <v>12295</v>
      </c>
      <c r="M1807" s="16" t="s">
        <v>12292</v>
      </c>
      <c r="N1807" s="16" t="s">
        <v>12017</v>
      </c>
      <c r="O1807" s="16" t="s">
        <v>12293</v>
      </c>
      <c r="P1807" s="16" t="s">
        <v>12298</v>
      </c>
      <c r="Q1807" s="16" t="s">
        <v>12017</v>
      </c>
    </row>
    <row r="1808" customFormat="false" ht="15" hidden="false" customHeight="false" outlineLevel="0" collapsed="false">
      <c r="A1808" s="14" t="str">
        <f aca="false">'SKU Master'!A1808</f>
        <v>07-01807</v>
      </c>
      <c r="B1808" s="14" t="str">
        <f aca="false">VLOOKUP(A1808,'SKU Master'!$A:$N,6,FALSE())</f>
        <v>Roastport Rice Crackers, 16 oz</v>
      </c>
      <c r="C1808" s="15" t="n">
        <v>3.6</v>
      </c>
      <c r="D1808" s="15" t="n">
        <v>4.5</v>
      </c>
      <c r="E1808" s="15" t="n">
        <v>3.5</v>
      </c>
      <c r="F1808" s="16" t="s">
        <v>12290</v>
      </c>
      <c r="G1808" s="16" t="s">
        <v>12021</v>
      </c>
      <c r="H1808" s="17" t="n">
        <v>2.54</v>
      </c>
      <c r="I1808" s="18" t="n">
        <f aca="false">('SKU Master'!I1808-H1808)/'SKU Master'!I1808</f>
        <v>0.407925407925408</v>
      </c>
      <c r="J1808" s="16" t="n">
        <v>2</v>
      </c>
      <c r="K1808" s="19" t="n">
        <f aca="false">J1808*C1808</f>
        <v>7.2</v>
      </c>
      <c r="L1808" s="16" t="s">
        <v>12295</v>
      </c>
      <c r="M1808" s="16" t="s">
        <v>12292</v>
      </c>
      <c r="N1808" s="16" t="s">
        <v>12017</v>
      </c>
      <c r="O1808" s="16" t="s">
        <v>12293</v>
      </c>
      <c r="P1808" s="16" t="s">
        <v>12298</v>
      </c>
      <c r="Q1808" s="16" t="s">
        <v>12017</v>
      </c>
    </row>
    <row r="1809" customFormat="false" ht="15" hidden="false" customHeight="false" outlineLevel="0" collapsed="false">
      <c r="A1809" s="14" t="str">
        <f aca="false">'SKU Master'!A1809</f>
        <v>07-01808</v>
      </c>
      <c r="B1809" s="14" t="str">
        <f aca="false">VLOOKUP(A1809,'SKU Master'!$A:$N,6,FALSE())</f>
        <v>Golden Grain Co. Whole Grain Saltine Crackers, 16 oz</v>
      </c>
      <c r="C1809" s="15" t="n">
        <v>3.5</v>
      </c>
      <c r="D1809" s="15" t="n">
        <v>5.9</v>
      </c>
      <c r="E1809" s="15" t="n">
        <v>2.6</v>
      </c>
      <c r="F1809" s="16" t="s">
        <v>12290</v>
      </c>
      <c r="G1809" s="16" t="s">
        <v>12017</v>
      </c>
      <c r="H1809" s="17" t="n">
        <v>2.36</v>
      </c>
      <c r="I1809" s="18" t="n">
        <f aca="false">('SKU Master'!I1809-H1809)/'SKU Master'!I1809</f>
        <v>0.282674772036474</v>
      </c>
      <c r="J1809" s="16" t="n">
        <v>5</v>
      </c>
      <c r="K1809" s="19" t="n">
        <f aca="false">J1809*C1809</f>
        <v>17.5</v>
      </c>
      <c r="L1809" s="16" t="s">
        <v>12295</v>
      </c>
      <c r="M1809" s="16" t="s">
        <v>12292</v>
      </c>
      <c r="N1809" s="16" t="s">
        <v>12017</v>
      </c>
      <c r="O1809" s="16" t="s">
        <v>12293</v>
      </c>
      <c r="P1809" s="16" t="s">
        <v>12296</v>
      </c>
      <c r="Q1809" s="16" t="s">
        <v>12017</v>
      </c>
    </row>
    <row r="1810" customFormat="false" ht="15" hidden="false" customHeight="false" outlineLevel="0" collapsed="false">
      <c r="A1810" s="14" t="str">
        <f aca="false">'SKU Master'!A1810</f>
        <v>07-01809</v>
      </c>
      <c r="B1810" s="14" t="str">
        <f aca="false">VLOOKUP(A1810,'SKU Master'!$A:$N,6,FALSE())</f>
        <v>Thrift Row Water Crackers, 16 oz</v>
      </c>
      <c r="C1810" s="15" t="n">
        <v>3.2</v>
      </c>
      <c r="D1810" s="15" t="n">
        <v>8.5</v>
      </c>
      <c r="E1810" s="15" t="n">
        <v>4.9</v>
      </c>
      <c r="F1810" s="16" t="s">
        <v>12290</v>
      </c>
      <c r="G1810" s="16" t="s">
        <v>12021</v>
      </c>
      <c r="H1810" s="17" t="n">
        <v>2.19</v>
      </c>
      <c r="I1810" s="18" t="n">
        <f aca="false">('SKU Master'!I1810-H1810)/'SKU Master'!I1810</f>
        <v>0.372492836676218</v>
      </c>
      <c r="J1810" s="16" t="n">
        <v>6</v>
      </c>
      <c r="K1810" s="19" t="n">
        <f aca="false">J1810*C1810</f>
        <v>19.2</v>
      </c>
      <c r="L1810" s="16" t="s">
        <v>12295</v>
      </c>
      <c r="M1810" s="16" t="s">
        <v>12292</v>
      </c>
      <c r="N1810" s="16" t="s">
        <v>12017</v>
      </c>
      <c r="O1810" s="16" t="s">
        <v>12293</v>
      </c>
      <c r="P1810" s="16" t="s">
        <v>12296</v>
      </c>
      <c r="Q1810" s="16" t="s">
        <v>12017</v>
      </c>
    </row>
    <row r="1811" customFormat="false" ht="15" hidden="false" customHeight="false" outlineLevel="0" collapsed="false">
      <c r="A1811" s="14" t="str">
        <f aca="false">'SKU Master'!A1811</f>
        <v>07-01810</v>
      </c>
      <c r="B1811" s="14" t="str">
        <f aca="false">VLOOKUP(A1811,'SKU Master'!$A:$N,6,FALSE())</f>
        <v>Kettle Row Reduced Fat Cheese Crackers, 16 oz</v>
      </c>
      <c r="C1811" s="15" t="n">
        <v>3.6</v>
      </c>
      <c r="D1811" s="15" t="n">
        <v>8.2</v>
      </c>
      <c r="E1811" s="15" t="n">
        <v>3.2</v>
      </c>
      <c r="F1811" s="16" t="s">
        <v>12290</v>
      </c>
      <c r="G1811" s="16" t="s">
        <v>12021</v>
      </c>
      <c r="H1811" s="17" t="n">
        <v>2.91</v>
      </c>
      <c r="I1811" s="18" t="n">
        <f aca="false">('SKU Master'!I1811-H1811)/'SKU Master'!I1811</f>
        <v>0.404907975460123</v>
      </c>
      <c r="J1811" s="16" t="n">
        <v>9</v>
      </c>
      <c r="K1811" s="19" t="n">
        <f aca="false">J1811*C1811</f>
        <v>32.4</v>
      </c>
      <c r="L1811" s="16" t="s">
        <v>12295</v>
      </c>
      <c r="M1811" s="16" t="s">
        <v>12292</v>
      </c>
      <c r="N1811" s="16" t="s">
        <v>12017</v>
      </c>
      <c r="O1811" s="16" t="s">
        <v>12293</v>
      </c>
      <c r="P1811" s="16" t="s">
        <v>12297</v>
      </c>
      <c r="Q1811" s="16" t="s">
        <v>12017</v>
      </c>
    </row>
    <row r="1812" customFormat="false" ht="15" hidden="false" customHeight="false" outlineLevel="0" collapsed="false">
      <c r="A1812" s="14" t="str">
        <f aca="false">'SKU Master'!A1812</f>
        <v>07-01811</v>
      </c>
      <c r="B1812" s="14" t="str">
        <f aca="false">VLOOKUP(A1812,'SKU Master'!$A:$N,6,FALSE())</f>
        <v>Harborline Whole Grain Cheese Crackers, 8 oz</v>
      </c>
      <c r="C1812" s="15" t="n">
        <v>3.7</v>
      </c>
      <c r="D1812" s="15" t="n">
        <v>7.5</v>
      </c>
      <c r="E1812" s="15" t="n">
        <v>4</v>
      </c>
      <c r="F1812" s="16" t="s">
        <v>12290</v>
      </c>
      <c r="G1812" s="16" t="s">
        <v>12017</v>
      </c>
      <c r="H1812" s="17" t="n">
        <v>2.17</v>
      </c>
      <c r="I1812" s="18" t="n">
        <f aca="false">('SKU Master'!I1812-H1812)/'SKU Master'!I1812</f>
        <v>0.340425531914894</v>
      </c>
      <c r="J1812" s="16" t="n">
        <v>3</v>
      </c>
      <c r="K1812" s="19" t="n">
        <f aca="false">J1812*C1812</f>
        <v>11.1</v>
      </c>
      <c r="L1812" s="16" t="s">
        <v>12295</v>
      </c>
      <c r="M1812" s="16" t="s">
        <v>12292</v>
      </c>
      <c r="N1812" s="16" t="s">
        <v>12017</v>
      </c>
      <c r="O1812" s="16" t="s">
        <v>12293</v>
      </c>
      <c r="P1812" s="16" t="s">
        <v>12298</v>
      </c>
      <c r="Q1812" s="16" t="s">
        <v>12017</v>
      </c>
    </row>
    <row r="1813" customFormat="false" ht="15" hidden="false" customHeight="false" outlineLevel="0" collapsed="false">
      <c r="A1813" s="14" t="str">
        <f aca="false">'SKU Master'!A1813</f>
        <v>07-01812</v>
      </c>
      <c r="B1813" s="14" t="str">
        <f aca="false">VLOOKUP(A1813,'SKU Master'!$A:$N,6,FALSE())</f>
        <v>Roastport Reduced Fat Water Crackers, 8 oz</v>
      </c>
      <c r="C1813" s="15" t="n">
        <v>4.2</v>
      </c>
      <c r="D1813" s="15" t="n">
        <v>8.3</v>
      </c>
      <c r="E1813" s="15" t="n">
        <v>4.4</v>
      </c>
      <c r="F1813" s="16" t="s">
        <v>12290</v>
      </c>
      <c r="G1813" s="16" t="s">
        <v>12021</v>
      </c>
      <c r="H1813" s="17" t="n">
        <v>2.13</v>
      </c>
      <c r="I1813" s="18" t="n">
        <f aca="false">('SKU Master'!I1813-H1813)/'SKU Master'!I1813</f>
        <v>0.371681415929204</v>
      </c>
      <c r="J1813" s="16" t="n">
        <v>2</v>
      </c>
      <c r="K1813" s="19" t="n">
        <f aca="false">J1813*C1813</f>
        <v>8.4</v>
      </c>
      <c r="L1813" s="16" t="s">
        <v>12295</v>
      </c>
      <c r="M1813" s="16" t="s">
        <v>12292</v>
      </c>
      <c r="N1813" s="16" t="s">
        <v>12017</v>
      </c>
      <c r="O1813" s="16" t="s">
        <v>12293</v>
      </c>
      <c r="P1813" s="16" t="s">
        <v>12298</v>
      </c>
      <c r="Q1813" s="16" t="s">
        <v>12017</v>
      </c>
    </row>
    <row r="1814" customFormat="false" ht="15" hidden="false" customHeight="false" outlineLevel="0" collapsed="false">
      <c r="A1814" s="14" t="str">
        <f aca="false">'SKU Master'!A1814</f>
        <v>07-01813</v>
      </c>
      <c r="B1814" s="14" t="str">
        <f aca="false">VLOOKUP(A1814,'SKU Master'!$A:$N,6,FALSE())</f>
        <v>Wheatstone Saltine Crackers, 16 oz</v>
      </c>
      <c r="C1814" s="15" t="n">
        <v>4.4</v>
      </c>
      <c r="D1814" s="15" t="n">
        <v>6.2</v>
      </c>
      <c r="E1814" s="15" t="n">
        <v>4.4</v>
      </c>
      <c r="F1814" s="16" t="s">
        <v>12290</v>
      </c>
      <c r="G1814" s="16" t="s">
        <v>12017</v>
      </c>
      <c r="H1814" s="17" t="n">
        <v>2.46</v>
      </c>
      <c r="I1814" s="18" t="n">
        <f aca="false">('SKU Master'!I1814-H1814)/'SKU Master'!I1814</f>
        <v>0.383458646616541</v>
      </c>
      <c r="J1814" s="16" t="n">
        <v>8</v>
      </c>
      <c r="K1814" s="19" t="n">
        <f aca="false">J1814*C1814</f>
        <v>35.2</v>
      </c>
      <c r="L1814" s="16" t="s">
        <v>12295</v>
      </c>
      <c r="M1814" s="16" t="s">
        <v>12292</v>
      </c>
      <c r="N1814" s="16" t="s">
        <v>12017</v>
      </c>
      <c r="O1814" s="16" t="s">
        <v>12293</v>
      </c>
      <c r="P1814" s="16" t="s">
        <v>12297</v>
      </c>
      <c r="Q1814" s="16" t="s">
        <v>12017</v>
      </c>
    </row>
    <row r="1815" customFormat="false" ht="15" hidden="false" customHeight="false" outlineLevel="0" collapsed="false">
      <c r="A1815" s="14" t="str">
        <f aca="false">'SKU Master'!A1815</f>
        <v>07-01814</v>
      </c>
      <c r="B1815" s="14" t="str">
        <f aca="false">VLOOKUP(A1815,'SKU Master'!$A:$N,6,FALSE())</f>
        <v>Nutgrove Cheese Crackers, 8 oz</v>
      </c>
      <c r="C1815" s="15" t="n">
        <v>5</v>
      </c>
      <c r="D1815" s="15" t="n">
        <v>8.1</v>
      </c>
      <c r="E1815" s="15" t="n">
        <v>4.3</v>
      </c>
      <c r="F1815" s="16" t="s">
        <v>12290</v>
      </c>
      <c r="G1815" s="16" t="s">
        <v>12017</v>
      </c>
      <c r="H1815" s="17" t="n">
        <v>2.71</v>
      </c>
      <c r="I1815" s="18" t="n">
        <f aca="false">('SKU Master'!I1815-H1815)/'SKU Master'!I1815</f>
        <v>0.284960422163588</v>
      </c>
      <c r="J1815" s="16" t="n">
        <v>5</v>
      </c>
      <c r="K1815" s="19" t="n">
        <f aca="false">J1815*C1815</f>
        <v>25</v>
      </c>
      <c r="L1815" s="16" t="s">
        <v>12295</v>
      </c>
      <c r="M1815" s="16" t="s">
        <v>12292</v>
      </c>
      <c r="N1815" s="16" t="s">
        <v>12017</v>
      </c>
      <c r="O1815" s="16" t="s">
        <v>12293</v>
      </c>
      <c r="P1815" s="16" t="s">
        <v>12296</v>
      </c>
      <c r="Q1815" s="16" t="s">
        <v>12021</v>
      </c>
    </row>
    <row r="1816" customFormat="false" ht="15" hidden="false" customHeight="false" outlineLevel="0" collapsed="false">
      <c r="A1816" s="14" t="str">
        <f aca="false">'SKU Master'!A1816</f>
        <v>07-01815</v>
      </c>
      <c r="B1816" s="14" t="str">
        <f aca="false">VLOOKUP(A1816,'SKU Master'!$A:$N,6,FALSE())</f>
        <v>Kettle Row Reduced Fat Cheese Crackers, 13.7 oz</v>
      </c>
      <c r="C1816" s="15" t="n">
        <v>4.1</v>
      </c>
      <c r="D1816" s="15" t="n">
        <v>4.1</v>
      </c>
      <c r="E1816" s="15" t="n">
        <v>4</v>
      </c>
      <c r="F1816" s="16" t="s">
        <v>12290</v>
      </c>
      <c r="G1816" s="16" t="s">
        <v>12017</v>
      </c>
      <c r="H1816" s="17" t="n">
        <v>2.41</v>
      </c>
      <c r="I1816" s="18" t="n">
        <f aca="false">('SKU Master'!I1816-H1816)/'SKU Master'!I1816</f>
        <v>0.380462724935733</v>
      </c>
      <c r="J1816" s="16" t="n">
        <v>4</v>
      </c>
      <c r="K1816" s="19" t="n">
        <f aca="false">J1816*C1816</f>
        <v>16.4</v>
      </c>
      <c r="L1816" s="16" t="s">
        <v>12295</v>
      </c>
      <c r="M1816" s="16" t="s">
        <v>12292</v>
      </c>
      <c r="N1816" s="16" t="s">
        <v>12017</v>
      </c>
      <c r="O1816" s="16" t="s">
        <v>12293</v>
      </c>
      <c r="P1816" s="16" t="s">
        <v>12298</v>
      </c>
      <c r="Q1816" s="16" t="s">
        <v>12017</v>
      </c>
    </row>
    <row r="1817" customFormat="false" ht="15" hidden="false" customHeight="false" outlineLevel="0" collapsed="false">
      <c r="A1817" s="14" t="str">
        <f aca="false">'SKU Master'!A1817</f>
        <v>07-01816</v>
      </c>
      <c r="B1817" s="14" t="str">
        <f aca="false">VLOOKUP(A1817,'SKU Master'!$A:$N,6,FALSE())</f>
        <v>Roastport Saltine Crackers, 16 oz</v>
      </c>
      <c r="C1817" s="15" t="n">
        <v>4.6</v>
      </c>
      <c r="D1817" s="15" t="n">
        <v>4.1</v>
      </c>
      <c r="E1817" s="15" t="n">
        <v>4</v>
      </c>
      <c r="F1817" s="16" t="s">
        <v>12290</v>
      </c>
      <c r="G1817" s="16" t="s">
        <v>12021</v>
      </c>
      <c r="H1817" s="17" t="n">
        <v>2.19</v>
      </c>
      <c r="I1817" s="18" t="n">
        <f aca="false">('SKU Master'!I1817-H1817)/'SKU Master'!I1817</f>
        <v>0.372492836676218</v>
      </c>
      <c r="J1817" s="16" t="n">
        <v>3</v>
      </c>
      <c r="K1817" s="19" t="n">
        <f aca="false">J1817*C1817</f>
        <v>13.8</v>
      </c>
      <c r="L1817" s="16" t="s">
        <v>12295</v>
      </c>
      <c r="M1817" s="16" t="s">
        <v>12292</v>
      </c>
      <c r="N1817" s="16" t="s">
        <v>12017</v>
      </c>
      <c r="O1817" s="16" t="s">
        <v>12293</v>
      </c>
      <c r="P1817" s="16" t="s">
        <v>12298</v>
      </c>
      <c r="Q1817" s="16" t="s">
        <v>12017</v>
      </c>
    </row>
    <row r="1818" customFormat="false" ht="15" hidden="false" customHeight="false" outlineLevel="0" collapsed="false">
      <c r="A1818" s="14" t="str">
        <f aca="false">'SKU Master'!A1818</f>
        <v>07-01817</v>
      </c>
      <c r="B1818" s="14" t="str">
        <f aca="false">VLOOKUP(A1818,'SKU Master'!$A:$N,6,FALSE())</f>
        <v>Roastport Reduced Fat Wheat Crackers, 8 oz</v>
      </c>
      <c r="C1818" s="15" t="n">
        <v>4.8</v>
      </c>
      <c r="D1818" s="15" t="n">
        <v>7.4</v>
      </c>
      <c r="E1818" s="15" t="n">
        <v>4.2</v>
      </c>
      <c r="F1818" s="16" t="s">
        <v>12290</v>
      </c>
      <c r="G1818" s="16" t="s">
        <v>12021</v>
      </c>
      <c r="H1818" s="17" t="n">
        <v>1.95</v>
      </c>
      <c r="I1818" s="18" t="n">
        <f aca="false">('SKU Master'!I1818-H1818)/'SKU Master'!I1818</f>
        <v>0.407294832826748</v>
      </c>
      <c r="J1818" s="16" t="n">
        <v>3</v>
      </c>
      <c r="K1818" s="19" t="n">
        <f aca="false">J1818*C1818</f>
        <v>14.4</v>
      </c>
      <c r="L1818" s="16" t="s">
        <v>12295</v>
      </c>
      <c r="M1818" s="16" t="s">
        <v>12292</v>
      </c>
      <c r="N1818" s="16" t="s">
        <v>12017</v>
      </c>
      <c r="O1818" s="16" t="s">
        <v>12293</v>
      </c>
      <c r="P1818" s="16" t="s">
        <v>12298</v>
      </c>
      <c r="Q1818" s="16" t="s">
        <v>12017</v>
      </c>
    </row>
    <row r="1819" customFormat="false" ht="15" hidden="false" customHeight="false" outlineLevel="0" collapsed="false">
      <c r="A1819" s="14" t="str">
        <f aca="false">'SKU Master'!A1819</f>
        <v>07-01818</v>
      </c>
      <c r="B1819" s="14" t="str">
        <f aca="false">VLOOKUP(A1819,'SKU Master'!$A:$N,6,FALSE())</f>
        <v>Golden Grain Co. Reduced Fat Saltine Crackers, 16 oz</v>
      </c>
      <c r="C1819" s="15" t="n">
        <v>5</v>
      </c>
      <c r="D1819" s="15" t="n">
        <v>7.8</v>
      </c>
      <c r="E1819" s="15" t="n">
        <v>2.6</v>
      </c>
      <c r="F1819" s="16" t="s">
        <v>12290</v>
      </c>
      <c r="G1819" s="16" t="s">
        <v>12021</v>
      </c>
      <c r="H1819" s="17" t="n">
        <v>2.69</v>
      </c>
      <c r="I1819" s="18" t="n">
        <f aca="false">('SKU Master'!I1819-H1819)/'SKU Master'!I1819</f>
        <v>0.325814536340852</v>
      </c>
      <c r="J1819" s="16" t="n">
        <v>7</v>
      </c>
      <c r="K1819" s="19" t="n">
        <f aca="false">J1819*C1819</f>
        <v>35</v>
      </c>
      <c r="L1819" s="16" t="s">
        <v>12295</v>
      </c>
      <c r="M1819" s="16" t="s">
        <v>12292</v>
      </c>
      <c r="N1819" s="16" t="s">
        <v>12017</v>
      </c>
      <c r="O1819" s="16" t="s">
        <v>12293</v>
      </c>
      <c r="P1819" s="16" t="s">
        <v>12297</v>
      </c>
      <c r="Q1819" s="16" t="s">
        <v>12017</v>
      </c>
    </row>
    <row r="1820" customFormat="false" ht="15" hidden="false" customHeight="false" outlineLevel="0" collapsed="false">
      <c r="A1820" s="14" t="str">
        <f aca="false">'SKU Master'!A1820</f>
        <v>07-01819</v>
      </c>
      <c r="B1820" s="14" t="str">
        <f aca="false">VLOOKUP(A1820,'SKU Master'!$A:$N,6,FALSE())</f>
        <v>Pepperlane Whole Grain Rice Crackers, 13.7 oz</v>
      </c>
      <c r="C1820" s="15" t="n">
        <v>4.3</v>
      </c>
      <c r="D1820" s="15" t="n">
        <v>4.1</v>
      </c>
      <c r="E1820" s="15" t="n">
        <v>3.6</v>
      </c>
      <c r="F1820" s="16" t="s">
        <v>12290</v>
      </c>
      <c r="G1820" s="16" t="s">
        <v>12021</v>
      </c>
      <c r="H1820" s="17" t="n">
        <v>2.5</v>
      </c>
      <c r="I1820" s="18" t="n">
        <f aca="false">('SKU Master'!I1820-H1820)/'SKU Master'!I1820</f>
        <v>0.283667621776504</v>
      </c>
      <c r="J1820" s="16" t="n">
        <v>1</v>
      </c>
      <c r="K1820" s="19" t="n">
        <f aca="false">J1820*C1820</f>
        <v>4.3</v>
      </c>
      <c r="L1820" s="16" t="s">
        <v>12291</v>
      </c>
      <c r="M1820" s="16" t="s">
        <v>12292</v>
      </c>
      <c r="N1820" s="16" t="s">
        <v>12017</v>
      </c>
      <c r="O1820" s="16" t="s">
        <v>12293</v>
      </c>
      <c r="P1820" s="16" t="s">
        <v>12294</v>
      </c>
      <c r="Q1820" s="16" t="s">
        <v>12017</v>
      </c>
    </row>
    <row r="1821" customFormat="false" ht="15" hidden="false" customHeight="false" outlineLevel="0" collapsed="false">
      <c r="A1821" s="14" t="str">
        <f aca="false">'SKU Master'!A1821</f>
        <v>07-01820</v>
      </c>
      <c r="B1821" s="14" t="str">
        <f aca="false">VLOOKUP(A1821,'SKU Master'!$A:$N,6,FALSE())</f>
        <v>Nutgrove Reduced Fat Water Crackers, 8 oz</v>
      </c>
      <c r="C1821" s="15" t="n">
        <v>4.1</v>
      </c>
      <c r="D1821" s="15" t="n">
        <v>6.8</v>
      </c>
      <c r="E1821" s="15" t="n">
        <v>4.3</v>
      </c>
      <c r="F1821" s="16" t="s">
        <v>12290</v>
      </c>
      <c r="G1821" s="16" t="s">
        <v>12021</v>
      </c>
      <c r="H1821" s="17" t="n">
        <v>3.55</v>
      </c>
      <c r="I1821" s="18" t="n">
        <f aca="false">('SKU Master'!I1821-H1821)/'SKU Master'!I1821</f>
        <v>0.288577154308617</v>
      </c>
      <c r="J1821" s="16" t="n">
        <v>9</v>
      </c>
      <c r="K1821" s="19" t="n">
        <f aca="false">J1821*C1821</f>
        <v>36.9</v>
      </c>
      <c r="L1821" s="16" t="s">
        <v>12295</v>
      </c>
      <c r="M1821" s="16" t="s">
        <v>12292</v>
      </c>
      <c r="N1821" s="16" t="s">
        <v>12017</v>
      </c>
      <c r="O1821" s="16" t="s">
        <v>12293</v>
      </c>
      <c r="P1821" s="16" t="s">
        <v>12297</v>
      </c>
      <c r="Q1821" s="16" t="s">
        <v>12017</v>
      </c>
    </row>
    <row r="1822" customFormat="false" ht="15" hidden="false" customHeight="false" outlineLevel="0" collapsed="false">
      <c r="A1822" s="14" t="str">
        <f aca="false">'SKU Master'!A1822</f>
        <v>07-01821</v>
      </c>
      <c r="B1822" s="14" t="str">
        <f aca="false">VLOOKUP(A1822,'SKU Master'!$A:$N,6,FALSE())</f>
        <v>Pepperlane Cheese Crackers, 8 oz</v>
      </c>
      <c r="C1822" s="15" t="n">
        <v>3.4</v>
      </c>
      <c r="D1822" s="15" t="n">
        <v>8.1</v>
      </c>
      <c r="E1822" s="15" t="n">
        <v>3</v>
      </c>
      <c r="F1822" s="16" t="s">
        <v>12290</v>
      </c>
      <c r="G1822" s="16" t="s">
        <v>12017</v>
      </c>
      <c r="H1822" s="17" t="n">
        <v>2.38</v>
      </c>
      <c r="I1822" s="18" t="n">
        <f aca="false">('SKU Master'!I1822-H1822)/'SKU Master'!I1822</f>
        <v>0.372031662269129</v>
      </c>
      <c r="J1822" s="16" t="n">
        <v>8</v>
      </c>
      <c r="K1822" s="19" t="n">
        <f aca="false">J1822*C1822</f>
        <v>27.2</v>
      </c>
      <c r="L1822" s="16" t="s">
        <v>12295</v>
      </c>
      <c r="M1822" s="16" t="s">
        <v>12292</v>
      </c>
      <c r="N1822" s="16" t="s">
        <v>12017</v>
      </c>
      <c r="O1822" s="16" t="s">
        <v>12293</v>
      </c>
      <c r="P1822" s="16" t="s">
        <v>12297</v>
      </c>
      <c r="Q1822" s="16" t="s">
        <v>12017</v>
      </c>
    </row>
    <row r="1823" customFormat="false" ht="15" hidden="false" customHeight="false" outlineLevel="0" collapsed="false">
      <c r="A1823" s="14" t="str">
        <f aca="false">'SKU Master'!A1823</f>
        <v>07-01822</v>
      </c>
      <c r="B1823" s="14" t="str">
        <f aca="false">VLOOKUP(A1823,'SKU Master'!$A:$N,6,FALSE())</f>
        <v>Harborline Whole Grain Saltine Crackers, 8 oz</v>
      </c>
      <c r="C1823" s="15" t="n">
        <v>2.9</v>
      </c>
      <c r="D1823" s="15" t="n">
        <v>6.1</v>
      </c>
      <c r="E1823" s="15" t="n">
        <v>4</v>
      </c>
      <c r="F1823" s="16" t="s">
        <v>12290</v>
      </c>
      <c r="G1823" s="16" t="s">
        <v>12021</v>
      </c>
      <c r="H1823" s="17" t="n">
        <v>2.96</v>
      </c>
      <c r="I1823" s="18" t="n">
        <f aca="false">('SKU Master'!I1823-H1823)/'SKU Master'!I1823</f>
        <v>0.394683026584867</v>
      </c>
      <c r="J1823" s="16" t="n">
        <v>8</v>
      </c>
      <c r="K1823" s="19" t="n">
        <f aca="false">J1823*C1823</f>
        <v>23.2</v>
      </c>
      <c r="L1823" s="16" t="s">
        <v>12295</v>
      </c>
      <c r="M1823" s="16" t="s">
        <v>12292</v>
      </c>
      <c r="N1823" s="16" t="s">
        <v>12017</v>
      </c>
      <c r="O1823" s="16" t="s">
        <v>12293</v>
      </c>
      <c r="P1823" s="16" t="s">
        <v>12297</v>
      </c>
      <c r="Q1823" s="16" t="s">
        <v>12017</v>
      </c>
    </row>
    <row r="1824" customFormat="false" ht="15" hidden="false" customHeight="false" outlineLevel="0" collapsed="false">
      <c r="A1824" s="14" t="str">
        <f aca="false">'SKU Master'!A1824</f>
        <v>07-01823</v>
      </c>
      <c r="B1824" s="14" t="str">
        <f aca="false">VLOOKUP(A1824,'SKU Master'!$A:$N,6,FALSE())</f>
        <v>Roastport Saltine Crackers, 8 oz</v>
      </c>
      <c r="C1824" s="15" t="n">
        <v>3.8</v>
      </c>
      <c r="D1824" s="15" t="n">
        <v>8.5</v>
      </c>
      <c r="E1824" s="15" t="n">
        <v>3.2</v>
      </c>
      <c r="F1824" s="16" t="s">
        <v>12290</v>
      </c>
      <c r="G1824" s="16" t="s">
        <v>12021</v>
      </c>
      <c r="H1824" s="17" t="n">
        <v>2.62</v>
      </c>
      <c r="I1824" s="18" t="n">
        <f aca="false">('SKU Master'!I1824-H1824)/'SKU Master'!I1824</f>
        <v>0.416481069042316</v>
      </c>
      <c r="J1824" s="16" t="n">
        <v>6</v>
      </c>
      <c r="K1824" s="19" t="n">
        <f aca="false">J1824*C1824</f>
        <v>22.8</v>
      </c>
      <c r="L1824" s="16" t="s">
        <v>12295</v>
      </c>
      <c r="M1824" s="16" t="s">
        <v>12292</v>
      </c>
      <c r="N1824" s="16" t="s">
        <v>12017</v>
      </c>
      <c r="O1824" s="16" t="s">
        <v>12293</v>
      </c>
      <c r="P1824" s="16" t="s">
        <v>12296</v>
      </c>
      <c r="Q1824" s="16" t="s">
        <v>12017</v>
      </c>
    </row>
    <row r="1825" customFormat="false" ht="15" hidden="false" customHeight="false" outlineLevel="0" collapsed="false">
      <c r="A1825" s="14" t="str">
        <f aca="false">'SKU Master'!A1825</f>
        <v>07-01824</v>
      </c>
      <c r="B1825" s="14" t="str">
        <f aca="false">VLOOKUP(A1825,'SKU Master'!$A:$N,6,FALSE())</f>
        <v>Kettle Row Cheese Crackers, 16 oz</v>
      </c>
      <c r="C1825" s="15" t="n">
        <v>4.2</v>
      </c>
      <c r="D1825" s="15" t="n">
        <v>4.5</v>
      </c>
      <c r="E1825" s="15" t="n">
        <v>3.3</v>
      </c>
      <c r="F1825" s="16" t="s">
        <v>12290</v>
      </c>
      <c r="G1825" s="16" t="s">
        <v>12021</v>
      </c>
      <c r="H1825" s="17" t="n">
        <v>3.02</v>
      </c>
      <c r="I1825" s="18" t="n">
        <f aca="false">('SKU Master'!I1825-H1825)/'SKU Master'!I1825</f>
        <v>0.38241308793456</v>
      </c>
      <c r="J1825" s="16" t="n">
        <v>6</v>
      </c>
      <c r="K1825" s="19" t="n">
        <f aca="false">J1825*C1825</f>
        <v>25.2</v>
      </c>
      <c r="L1825" s="16" t="s">
        <v>12295</v>
      </c>
      <c r="M1825" s="16" t="s">
        <v>12292</v>
      </c>
      <c r="N1825" s="16" t="s">
        <v>12017</v>
      </c>
      <c r="O1825" s="16" t="s">
        <v>12293</v>
      </c>
      <c r="P1825" s="16" t="s">
        <v>12296</v>
      </c>
      <c r="Q1825" s="16" t="s">
        <v>12017</v>
      </c>
    </row>
    <row r="1826" customFormat="false" ht="15" hidden="false" customHeight="false" outlineLevel="0" collapsed="false">
      <c r="A1826" s="14" t="str">
        <f aca="false">'SKU Master'!A1826</f>
        <v>07-01825</v>
      </c>
      <c r="B1826" s="14" t="str">
        <f aca="false">VLOOKUP(A1826,'SKU Master'!$A:$N,6,FALSE())</f>
        <v>Nutgrove Whole Grain Water Crackers, 16 oz</v>
      </c>
      <c r="C1826" s="15" t="n">
        <v>4.3</v>
      </c>
      <c r="D1826" s="15" t="n">
        <v>5.5</v>
      </c>
      <c r="E1826" s="15" t="n">
        <v>3.4</v>
      </c>
      <c r="F1826" s="16" t="s">
        <v>12290</v>
      </c>
      <c r="G1826" s="16" t="s">
        <v>12017</v>
      </c>
      <c r="H1826" s="17" t="n">
        <v>2.07</v>
      </c>
      <c r="I1826" s="18" t="n">
        <f aca="false">('SKU Master'!I1826-H1826)/'SKU Master'!I1826</f>
        <v>0.389380530973451</v>
      </c>
      <c r="J1826" s="16" t="n">
        <v>5</v>
      </c>
      <c r="K1826" s="19" t="n">
        <f aca="false">J1826*C1826</f>
        <v>21.5</v>
      </c>
      <c r="L1826" s="16" t="s">
        <v>12295</v>
      </c>
      <c r="M1826" s="16" t="s">
        <v>12292</v>
      </c>
      <c r="N1826" s="16" t="s">
        <v>12017</v>
      </c>
      <c r="O1826" s="16" t="s">
        <v>12293</v>
      </c>
      <c r="P1826" s="16" t="s">
        <v>12296</v>
      </c>
      <c r="Q1826" s="16" t="s">
        <v>12017</v>
      </c>
    </row>
    <row r="1827" customFormat="false" ht="15" hidden="false" customHeight="false" outlineLevel="0" collapsed="false">
      <c r="A1827" s="14" t="str">
        <f aca="false">'SKU Master'!A1827</f>
        <v>07-01826</v>
      </c>
      <c r="B1827" s="14" t="str">
        <f aca="false">VLOOKUP(A1827,'SKU Master'!$A:$N,6,FALSE())</f>
        <v>Pepperlane Reduced Fat Saltine Crackers, 13.7 oz</v>
      </c>
      <c r="C1827" s="15" t="n">
        <v>3.4</v>
      </c>
      <c r="D1827" s="15" t="n">
        <v>7.5</v>
      </c>
      <c r="E1827" s="15" t="n">
        <v>3.4</v>
      </c>
      <c r="F1827" s="16" t="s">
        <v>12290</v>
      </c>
      <c r="G1827" s="16" t="s">
        <v>12021</v>
      </c>
      <c r="H1827" s="17" t="n">
        <v>1.95</v>
      </c>
      <c r="I1827" s="18" t="n">
        <f aca="false">('SKU Master'!I1827-H1827)/'SKU Master'!I1827</f>
        <v>0.407294832826748</v>
      </c>
      <c r="J1827" s="16" t="n">
        <v>9</v>
      </c>
      <c r="K1827" s="19" t="n">
        <f aca="false">J1827*C1827</f>
        <v>30.6</v>
      </c>
      <c r="L1827" s="16" t="s">
        <v>12295</v>
      </c>
      <c r="M1827" s="16" t="s">
        <v>12292</v>
      </c>
      <c r="N1827" s="16" t="s">
        <v>12017</v>
      </c>
      <c r="O1827" s="16" t="s">
        <v>12293</v>
      </c>
      <c r="P1827" s="16" t="s">
        <v>12297</v>
      </c>
      <c r="Q1827" s="16" t="s">
        <v>12017</v>
      </c>
    </row>
    <row r="1828" customFormat="false" ht="15" hidden="false" customHeight="false" outlineLevel="0" collapsed="false">
      <c r="A1828" s="14" t="str">
        <f aca="false">'SKU Master'!A1828</f>
        <v>07-01827</v>
      </c>
      <c r="B1828" s="14" t="str">
        <f aca="false">VLOOKUP(A1828,'SKU Master'!$A:$N,6,FALSE())</f>
        <v>Nutgrove Whole Grain Saltine Crackers, 16 oz</v>
      </c>
      <c r="C1828" s="15" t="n">
        <v>4.8</v>
      </c>
      <c r="D1828" s="15" t="n">
        <v>5.1</v>
      </c>
      <c r="E1828" s="15" t="n">
        <v>3.2</v>
      </c>
      <c r="F1828" s="16" t="s">
        <v>12290</v>
      </c>
      <c r="G1828" s="16" t="s">
        <v>12021</v>
      </c>
      <c r="H1828" s="17" t="n">
        <v>2.41</v>
      </c>
      <c r="I1828" s="18" t="n">
        <f aca="false">('SKU Master'!I1828-H1828)/'SKU Master'!I1828</f>
        <v>0.380462724935733</v>
      </c>
      <c r="J1828" s="16" t="n">
        <v>1</v>
      </c>
      <c r="K1828" s="19" t="n">
        <f aca="false">J1828*C1828</f>
        <v>4.8</v>
      </c>
      <c r="L1828" s="16" t="s">
        <v>12291</v>
      </c>
      <c r="M1828" s="16" t="s">
        <v>12292</v>
      </c>
      <c r="N1828" s="16" t="s">
        <v>12017</v>
      </c>
      <c r="O1828" s="16" t="s">
        <v>12293</v>
      </c>
      <c r="P1828" s="16" t="s">
        <v>12294</v>
      </c>
      <c r="Q1828" s="16" t="s">
        <v>12017</v>
      </c>
    </row>
    <row r="1829" customFormat="false" ht="15" hidden="false" customHeight="false" outlineLevel="0" collapsed="false">
      <c r="A1829" s="14" t="str">
        <f aca="false">'SKU Master'!A1829</f>
        <v>07-01828</v>
      </c>
      <c r="B1829" s="14" t="str">
        <f aca="false">VLOOKUP(A1829,'SKU Master'!$A:$N,6,FALSE())</f>
        <v>Harborline Rice Crackers, 8 oz</v>
      </c>
      <c r="C1829" s="15" t="n">
        <v>3.3</v>
      </c>
      <c r="D1829" s="15" t="n">
        <v>4.1</v>
      </c>
      <c r="E1829" s="15" t="n">
        <v>2.7</v>
      </c>
      <c r="F1829" s="16" t="s">
        <v>12290</v>
      </c>
      <c r="G1829" s="16" t="s">
        <v>12021</v>
      </c>
      <c r="H1829" s="17" t="n">
        <v>2.18</v>
      </c>
      <c r="I1829" s="18" t="n">
        <f aca="false">('SKU Master'!I1829-H1829)/'SKU Master'!I1829</f>
        <v>0.35693215339233</v>
      </c>
      <c r="J1829" s="16" t="n">
        <v>5</v>
      </c>
      <c r="K1829" s="19" t="n">
        <f aca="false">J1829*C1829</f>
        <v>16.5</v>
      </c>
      <c r="L1829" s="16" t="s">
        <v>12295</v>
      </c>
      <c r="M1829" s="16" t="s">
        <v>12292</v>
      </c>
      <c r="N1829" s="16" t="s">
        <v>12017</v>
      </c>
      <c r="O1829" s="16" t="s">
        <v>12293</v>
      </c>
      <c r="P1829" s="16" t="s">
        <v>12296</v>
      </c>
      <c r="Q1829" s="16" t="s">
        <v>12017</v>
      </c>
    </row>
    <row r="1830" customFormat="false" ht="15" hidden="false" customHeight="false" outlineLevel="0" collapsed="false">
      <c r="A1830" s="14" t="str">
        <f aca="false">'SKU Master'!A1830</f>
        <v>07-01829</v>
      </c>
      <c r="B1830" s="14" t="str">
        <f aca="false">VLOOKUP(A1830,'SKU Master'!$A:$N,6,FALSE())</f>
        <v>Pepperlane Reduced Fat Water Crackers, 8 oz</v>
      </c>
      <c r="C1830" s="15" t="n">
        <v>3.3</v>
      </c>
      <c r="D1830" s="15" t="n">
        <v>6.1</v>
      </c>
      <c r="E1830" s="15" t="n">
        <v>2.9</v>
      </c>
      <c r="F1830" s="16" t="s">
        <v>12290</v>
      </c>
      <c r="G1830" s="16" t="s">
        <v>12021</v>
      </c>
      <c r="H1830" s="17" t="n">
        <v>2.69</v>
      </c>
      <c r="I1830" s="18" t="n">
        <f aca="false">('SKU Master'!I1830-H1830)/'SKU Master'!I1830</f>
        <v>0.387243735763098</v>
      </c>
      <c r="J1830" s="16" t="n">
        <v>4</v>
      </c>
      <c r="K1830" s="19" t="n">
        <f aca="false">J1830*C1830</f>
        <v>13.2</v>
      </c>
      <c r="L1830" s="16" t="s">
        <v>12295</v>
      </c>
      <c r="M1830" s="16" t="s">
        <v>12292</v>
      </c>
      <c r="N1830" s="16" t="s">
        <v>12017</v>
      </c>
      <c r="O1830" s="16" t="s">
        <v>12293</v>
      </c>
      <c r="P1830" s="16" t="s">
        <v>12298</v>
      </c>
      <c r="Q1830" s="16" t="s">
        <v>12017</v>
      </c>
    </row>
    <row r="1831" customFormat="false" ht="15" hidden="false" customHeight="false" outlineLevel="0" collapsed="false">
      <c r="A1831" s="14" t="str">
        <f aca="false">'SKU Master'!A1831</f>
        <v>07-01830</v>
      </c>
      <c r="B1831" s="14" t="str">
        <f aca="false">VLOOKUP(A1831,'SKU Master'!$A:$N,6,FALSE())</f>
        <v>Harborline Graham Crackers, 8 oz</v>
      </c>
      <c r="C1831" s="15" t="n">
        <v>2.9</v>
      </c>
      <c r="D1831" s="15" t="n">
        <v>7.7</v>
      </c>
      <c r="E1831" s="15" t="n">
        <v>2.7</v>
      </c>
      <c r="F1831" s="16" t="s">
        <v>12290</v>
      </c>
      <c r="G1831" s="16" t="s">
        <v>12021</v>
      </c>
      <c r="H1831" s="17" t="n">
        <v>2.23</v>
      </c>
      <c r="I1831" s="18" t="n">
        <f aca="false">('SKU Master'!I1831-H1831)/'SKU Master'!I1831</f>
        <v>0.426735218508997</v>
      </c>
      <c r="J1831" s="16" t="n">
        <v>6</v>
      </c>
      <c r="K1831" s="19" t="n">
        <f aca="false">J1831*C1831</f>
        <v>17.4</v>
      </c>
      <c r="L1831" s="16" t="s">
        <v>12295</v>
      </c>
      <c r="M1831" s="16" t="s">
        <v>12292</v>
      </c>
      <c r="N1831" s="16" t="s">
        <v>12017</v>
      </c>
      <c r="O1831" s="16" t="s">
        <v>12293</v>
      </c>
      <c r="P1831" s="16" t="s">
        <v>12296</v>
      </c>
      <c r="Q1831" s="16" t="s">
        <v>12017</v>
      </c>
    </row>
    <row r="1832" customFormat="false" ht="15" hidden="false" customHeight="false" outlineLevel="0" collapsed="false">
      <c r="A1832" s="14" t="str">
        <f aca="false">'SKU Master'!A1832</f>
        <v>07-01831</v>
      </c>
      <c r="B1832" s="14" t="str">
        <f aca="false">VLOOKUP(A1832,'SKU Master'!$A:$N,6,FALSE())</f>
        <v>Harborline Whole Grain Wheat Crackers, 16 oz</v>
      </c>
      <c r="C1832" s="15" t="n">
        <v>4.8</v>
      </c>
      <c r="D1832" s="15" t="n">
        <v>5.9</v>
      </c>
      <c r="E1832" s="15" t="n">
        <v>3.7</v>
      </c>
      <c r="F1832" s="16" t="s">
        <v>12290</v>
      </c>
      <c r="G1832" s="16" t="s">
        <v>12021</v>
      </c>
      <c r="H1832" s="17" t="n">
        <v>2.71</v>
      </c>
      <c r="I1832" s="18" t="n">
        <f aca="false">('SKU Master'!I1832-H1832)/'SKU Master'!I1832</f>
        <v>0.382687927107061</v>
      </c>
      <c r="J1832" s="16" t="n">
        <v>2</v>
      </c>
      <c r="K1832" s="19" t="n">
        <f aca="false">J1832*C1832</f>
        <v>9.6</v>
      </c>
      <c r="L1832" s="16" t="s">
        <v>12295</v>
      </c>
      <c r="M1832" s="16" t="s">
        <v>12292</v>
      </c>
      <c r="N1832" s="16" t="s">
        <v>12017</v>
      </c>
      <c r="O1832" s="16" t="s">
        <v>12293</v>
      </c>
      <c r="P1832" s="16" t="s">
        <v>12294</v>
      </c>
      <c r="Q1832" s="16" t="s">
        <v>12017</v>
      </c>
    </row>
    <row r="1833" customFormat="false" ht="15" hidden="false" customHeight="false" outlineLevel="0" collapsed="false">
      <c r="A1833" s="14" t="str">
        <f aca="false">'SKU Master'!A1833</f>
        <v>07-01832</v>
      </c>
      <c r="B1833" s="14" t="str">
        <f aca="false">VLOOKUP(A1833,'SKU Master'!$A:$N,6,FALSE())</f>
        <v>Kettle Row Whole Grain Wheat Crackers, 8 oz</v>
      </c>
      <c r="C1833" s="15" t="n">
        <v>4.2</v>
      </c>
      <c r="D1833" s="15" t="n">
        <v>4.4</v>
      </c>
      <c r="E1833" s="15" t="n">
        <v>5</v>
      </c>
      <c r="F1833" s="16" t="s">
        <v>12290</v>
      </c>
      <c r="G1833" s="16" t="s">
        <v>12017</v>
      </c>
      <c r="H1833" s="17" t="n">
        <v>3.16</v>
      </c>
      <c r="I1833" s="18" t="n">
        <f aca="false">('SKU Master'!I1833-H1833)/'SKU Master'!I1833</f>
        <v>0.296213808463252</v>
      </c>
      <c r="J1833" s="16" t="n">
        <v>2</v>
      </c>
      <c r="K1833" s="19" t="n">
        <f aca="false">J1833*C1833</f>
        <v>8.4</v>
      </c>
      <c r="L1833" s="16" t="s">
        <v>12291</v>
      </c>
      <c r="M1833" s="16" t="s">
        <v>12292</v>
      </c>
      <c r="N1833" s="16" t="s">
        <v>12017</v>
      </c>
      <c r="O1833" s="16" t="s">
        <v>12293</v>
      </c>
      <c r="P1833" s="16" t="s">
        <v>12294</v>
      </c>
      <c r="Q1833" s="16" t="s">
        <v>12017</v>
      </c>
    </row>
    <row r="1834" customFormat="false" ht="15" hidden="false" customHeight="false" outlineLevel="0" collapsed="false">
      <c r="A1834" s="14" t="str">
        <f aca="false">'SKU Master'!A1834</f>
        <v>07-01833</v>
      </c>
      <c r="B1834" s="14" t="str">
        <f aca="false">VLOOKUP(A1834,'SKU Master'!$A:$N,6,FALSE())</f>
        <v>Redbarn Cheese Crackers, 16 oz</v>
      </c>
      <c r="C1834" s="15" t="n">
        <v>5</v>
      </c>
      <c r="D1834" s="15" t="n">
        <v>7.1</v>
      </c>
      <c r="E1834" s="15" t="n">
        <v>4.2</v>
      </c>
      <c r="F1834" s="16" t="s">
        <v>12290</v>
      </c>
      <c r="G1834" s="16" t="s">
        <v>12021</v>
      </c>
      <c r="H1834" s="17" t="n">
        <v>3.04</v>
      </c>
      <c r="I1834" s="18" t="n">
        <f aca="false">('SKU Master'!I1834-H1834)/'SKU Master'!I1834</f>
        <v>0.30751708428246</v>
      </c>
      <c r="J1834" s="16" t="n">
        <v>3</v>
      </c>
      <c r="K1834" s="19" t="n">
        <f aca="false">J1834*C1834</f>
        <v>15</v>
      </c>
      <c r="L1834" s="16" t="s">
        <v>12295</v>
      </c>
      <c r="M1834" s="16" t="s">
        <v>12292</v>
      </c>
      <c r="N1834" s="16" t="s">
        <v>12017</v>
      </c>
      <c r="O1834" s="16" t="s">
        <v>12293</v>
      </c>
      <c r="P1834" s="16" t="s">
        <v>12298</v>
      </c>
      <c r="Q1834" s="16" t="s">
        <v>12017</v>
      </c>
    </row>
    <row r="1835" customFormat="false" ht="15" hidden="false" customHeight="false" outlineLevel="0" collapsed="false">
      <c r="A1835" s="14" t="str">
        <f aca="false">'SKU Master'!A1835</f>
        <v>07-01834</v>
      </c>
      <c r="B1835" s="14" t="str">
        <f aca="false">VLOOKUP(A1835,'SKU Master'!$A:$N,6,FALSE())</f>
        <v>Wheatstone Reduced Fat Rice Crackers, 8 oz</v>
      </c>
      <c r="C1835" s="15" t="n">
        <v>4.4</v>
      </c>
      <c r="D1835" s="15" t="n">
        <v>4.5</v>
      </c>
      <c r="E1835" s="15" t="n">
        <v>3.3</v>
      </c>
      <c r="F1835" s="16" t="s">
        <v>12290</v>
      </c>
      <c r="G1835" s="16" t="s">
        <v>12021</v>
      </c>
      <c r="H1835" s="17" t="n">
        <v>2.52</v>
      </c>
      <c r="I1835" s="18" t="n">
        <f aca="false">('SKU Master'!I1835-H1835)/'SKU Master'!I1835</f>
        <v>0.412587412587413</v>
      </c>
      <c r="J1835" s="16" t="n">
        <v>8</v>
      </c>
      <c r="K1835" s="19" t="n">
        <f aca="false">J1835*C1835</f>
        <v>35.2</v>
      </c>
      <c r="L1835" s="16" t="s">
        <v>12295</v>
      </c>
      <c r="M1835" s="16" t="s">
        <v>12292</v>
      </c>
      <c r="N1835" s="16" t="s">
        <v>12017</v>
      </c>
      <c r="O1835" s="16" t="s">
        <v>12293</v>
      </c>
      <c r="P1835" s="16" t="s">
        <v>12297</v>
      </c>
      <c r="Q1835" s="16" t="s">
        <v>12017</v>
      </c>
    </row>
    <row r="1836" customFormat="false" ht="15" hidden="false" customHeight="false" outlineLevel="0" collapsed="false">
      <c r="A1836" s="14" t="str">
        <f aca="false">'SKU Master'!A1836</f>
        <v>07-01835</v>
      </c>
      <c r="B1836" s="14" t="str">
        <f aca="false">VLOOKUP(A1836,'SKU Master'!$A:$N,6,FALSE())</f>
        <v>Harborline Whole Grain Water Crackers, 16 oz</v>
      </c>
      <c r="C1836" s="15" t="n">
        <v>2.5</v>
      </c>
      <c r="D1836" s="15" t="n">
        <v>4.6</v>
      </c>
      <c r="E1836" s="15" t="n">
        <v>4.8</v>
      </c>
      <c r="F1836" s="16" t="s">
        <v>12290</v>
      </c>
      <c r="G1836" s="16" t="s">
        <v>12021</v>
      </c>
      <c r="H1836" s="17" t="n">
        <v>1.97</v>
      </c>
      <c r="I1836" s="18" t="n">
        <f aca="false">('SKU Master'!I1836-H1836)/'SKU Master'!I1836</f>
        <v>0.435530085959885</v>
      </c>
      <c r="J1836" s="16" t="n">
        <v>8</v>
      </c>
      <c r="K1836" s="19" t="n">
        <f aca="false">J1836*C1836</f>
        <v>20</v>
      </c>
      <c r="L1836" s="16" t="s">
        <v>12299</v>
      </c>
      <c r="M1836" s="16" t="s">
        <v>12292</v>
      </c>
      <c r="N1836" s="16" t="s">
        <v>12017</v>
      </c>
      <c r="O1836" s="16" t="s">
        <v>12293</v>
      </c>
      <c r="P1836" s="16" t="s">
        <v>12297</v>
      </c>
      <c r="Q1836" s="16" t="s">
        <v>12017</v>
      </c>
    </row>
    <row r="1837" customFormat="false" ht="15" hidden="false" customHeight="false" outlineLevel="0" collapsed="false">
      <c r="A1837" s="14" t="str">
        <f aca="false">'SKU Master'!A1837</f>
        <v>07-01836</v>
      </c>
      <c r="B1837" s="14" t="str">
        <f aca="false">VLOOKUP(A1837,'SKU Master'!$A:$N,6,FALSE())</f>
        <v>Kettle Row Whole Grain Water Crackers, 13.7 oz</v>
      </c>
      <c r="C1837" s="15" t="n">
        <v>3.6</v>
      </c>
      <c r="D1837" s="15" t="n">
        <v>6.1</v>
      </c>
      <c r="E1837" s="15" t="n">
        <v>3.9</v>
      </c>
      <c r="F1837" s="16" t="s">
        <v>12290</v>
      </c>
      <c r="G1837" s="16" t="s">
        <v>12021</v>
      </c>
      <c r="H1837" s="17" t="n">
        <v>2.69</v>
      </c>
      <c r="I1837" s="18" t="n">
        <f aca="false">('SKU Master'!I1837-H1837)/'SKU Master'!I1837</f>
        <v>0.29023746701847</v>
      </c>
      <c r="J1837" s="16" t="n">
        <v>2</v>
      </c>
      <c r="K1837" s="19" t="n">
        <f aca="false">J1837*C1837</f>
        <v>7.2</v>
      </c>
      <c r="L1837" s="16" t="s">
        <v>12299</v>
      </c>
      <c r="M1837" s="16" t="s">
        <v>12292</v>
      </c>
      <c r="N1837" s="16" t="s">
        <v>12017</v>
      </c>
      <c r="O1837" s="16" t="s">
        <v>12293</v>
      </c>
      <c r="P1837" s="16" t="s">
        <v>12294</v>
      </c>
      <c r="Q1837" s="16" t="s">
        <v>12017</v>
      </c>
    </row>
    <row r="1838" customFormat="false" ht="15" hidden="false" customHeight="false" outlineLevel="0" collapsed="false">
      <c r="A1838" s="14" t="str">
        <f aca="false">'SKU Master'!A1838</f>
        <v>07-01837</v>
      </c>
      <c r="B1838" s="14" t="str">
        <f aca="false">VLOOKUP(A1838,'SKU Master'!$A:$N,6,FALSE())</f>
        <v>Redbarn Whole Grain Water Crackers, 16 oz</v>
      </c>
      <c r="C1838" s="15" t="n">
        <v>4.6</v>
      </c>
      <c r="D1838" s="15" t="n">
        <v>5</v>
      </c>
      <c r="E1838" s="15" t="n">
        <v>3.1</v>
      </c>
      <c r="F1838" s="16" t="s">
        <v>12290</v>
      </c>
      <c r="G1838" s="16" t="s">
        <v>12021</v>
      </c>
      <c r="H1838" s="17" t="n">
        <v>3.17</v>
      </c>
      <c r="I1838" s="18" t="n">
        <f aca="false">('SKU Master'!I1838-H1838)/'SKU Master'!I1838</f>
        <v>0.338204592901879</v>
      </c>
      <c r="J1838" s="16" t="n">
        <v>5</v>
      </c>
      <c r="K1838" s="19" t="n">
        <f aca="false">J1838*C1838</f>
        <v>23</v>
      </c>
      <c r="L1838" s="16" t="s">
        <v>12295</v>
      </c>
      <c r="M1838" s="16" t="s">
        <v>12292</v>
      </c>
      <c r="N1838" s="16" t="s">
        <v>12017</v>
      </c>
      <c r="O1838" s="16" t="s">
        <v>12293</v>
      </c>
      <c r="P1838" s="16" t="s">
        <v>12296</v>
      </c>
      <c r="Q1838" s="16" t="s">
        <v>12017</v>
      </c>
    </row>
    <row r="1839" customFormat="false" ht="15" hidden="false" customHeight="false" outlineLevel="0" collapsed="false">
      <c r="A1839" s="14" t="str">
        <f aca="false">'SKU Master'!A1839</f>
        <v>07-01838</v>
      </c>
      <c r="B1839" s="14" t="str">
        <f aca="false">VLOOKUP(A1839,'SKU Master'!$A:$N,6,FALSE())</f>
        <v>Kettle Row Graham Crackers, 8 oz</v>
      </c>
      <c r="C1839" s="15" t="n">
        <v>4.8</v>
      </c>
      <c r="D1839" s="15" t="n">
        <v>7.7</v>
      </c>
      <c r="E1839" s="15" t="n">
        <v>4.3</v>
      </c>
      <c r="F1839" s="16" t="s">
        <v>12290</v>
      </c>
      <c r="G1839" s="16" t="s">
        <v>12021</v>
      </c>
      <c r="H1839" s="17" t="n">
        <v>2.57</v>
      </c>
      <c r="I1839" s="18" t="n">
        <f aca="false">('SKU Master'!I1839-H1839)/'SKU Master'!I1839</f>
        <v>0.400932400932401</v>
      </c>
      <c r="J1839" s="16" t="n">
        <v>3</v>
      </c>
      <c r="K1839" s="19" t="n">
        <f aca="false">J1839*C1839</f>
        <v>14.4</v>
      </c>
      <c r="L1839" s="16" t="s">
        <v>12295</v>
      </c>
      <c r="M1839" s="16" t="s">
        <v>12292</v>
      </c>
      <c r="N1839" s="16" t="s">
        <v>12017</v>
      </c>
      <c r="O1839" s="16" t="s">
        <v>12293</v>
      </c>
      <c r="P1839" s="16" t="s">
        <v>12298</v>
      </c>
      <c r="Q1839" s="16" t="s">
        <v>12017</v>
      </c>
    </row>
    <row r="1840" customFormat="false" ht="15" hidden="false" customHeight="false" outlineLevel="0" collapsed="false">
      <c r="A1840" s="14" t="str">
        <f aca="false">'SKU Master'!A1840</f>
        <v>07-01839</v>
      </c>
      <c r="B1840" s="14" t="str">
        <f aca="false">VLOOKUP(A1840,'SKU Master'!$A:$N,6,FALSE())</f>
        <v>Orchard Spread Whole Grain Cheese Crackers, 13.7 oz</v>
      </c>
      <c r="C1840" s="15" t="n">
        <v>4.2</v>
      </c>
      <c r="D1840" s="15" t="n">
        <v>7.2</v>
      </c>
      <c r="E1840" s="15" t="n">
        <v>2.7</v>
      </c>
      <c r="F1840" s="16" t="s">
        <v>12290</v>
      </c>
      <c r="G1840" s="16" t="s">
        <v>12021</v>
      </c>
      <c r="H1840" s="17" t="n">
        <v>3.2</v>
      </c>
      <c r="I1840" s="18" t="n">
        <f aca="false">('SKU Master'!I1840-H1840)/'SKU Master'!I1840</f>
        <v>0.34560327198364</v>
      </c>
      <c r="J1840" s="16" t="n">
        <v>9</v>
      </c>
      <c r="K1840" s="19" t="n">
        <f aca="false">J1840*C1840</f>
        <v>37.8</v>
      </c>
      <c r="L1840" s="16" t="s">
        <v>12295</v>
      </c>
      <c r="M1840" s="16" t="s">
        <v>12292</v>
      </c>
      <c r="N1840" s="16" t="s">
        <v>12017</v>
      </c>
      <c r="O1840" s="16" t="s">
        <v>12293</v>
      </c>
      <c r="P1840" s="16" t="s">
        <v>12297</v>
      </c>
      <c r="Q1840" s="16" t="s">
        <v>12017</v>
      </c>
    </row>
    <row r="1841" customFormat="false" ht="15" hidden="false" customHeight="false" outlineLevel="0" collapsed="false">
      <c r="A1841" s="14" t="str">
        <f aca="false">'SKU Master'!A1841</f>
        <v>07-01840</v>
      </c>
      <c r="B1841" s="14" t="str">
        <f aca="false">VLOOKUP(A1841,'SKU Master'!$A:$N,6,FALSE())</f>
        <v>Wheatstone Whole Grain Saltine Crackers, 16 oz</v>
      </c>
      <c r="C1841" s="15" t="n">
        <v>4.6</v>
      </c>
      <c r="D1841" s="15" t="n">
        <v>6.5</v>
      </c>
      <c r="E1841" s="15" t="n">
        <v>2.8</v>
      </c>
      <c r="F1841" s="16" t="s">
        <v>12290</v>
      </c>
      <c r="G1841" s="16" t="s">
        <v>12021</v>
      </c>
      <c r="H1841" s="17" t="n">
        <v>2.72</v>
      </c>
      <c r="I1841" s="18" t="n">
        <f aca="false">('SKU Master'!I1841-H1841)/'SKU Master'!I1841</f>
        <v>0.365967365967366</v>
      </c>
      <c r="J1841" s="16" t="n">
        <v>3</v>
      </c>
      <c r="K1841" s="19" t="n">
        <f aca="false">J1841*C1841</f>
        <v>13.8</v>
      </c>
      <c r="L1841" s="16" t="s">
        <v>12295</v>
      </c>
      <c r="M1841" s="16" t="s">
        <v>12292</v>
      </c>
      <c r="N1841" s="16" t="s">
        <v>12017</v>
      </c>
      <c r="O1841" s="16" t="s">
        <v>12293</v>
      </c>
      <c r="P1841" s="16" t="s">
        <v>12298</v>
      </c>
      <c r="Q1841" s="16" t="s">
        <v>12017</v>
      </c>
    </row>
    <row r="1842" customFormat="false" ht="15" hidden="false" customHeight="false" outlineLevel="0" collapsed="false">
      <c r="A1842" s="14" t="str">
        <f aca="false">'SKU Master'!A1842</f>
        <v>07-01841</v>
      </c>
      <c r="B1842" s="14" t="str">
        <f aca="false">VLOOKUP(A1842,'SKU Master'!$A:$N,6,FALSE())</f>
        <v>Redbarn Whole Grain Saltine Crackers, 13.7 oz</v>
      </c>
      <c r="C1842" s="15" t="n">
        <v>4.2</v>
      </c>
      <c r="D1842" s="15" t="n">
        <v>5</v>
      </c>
      <c r="E1842" s="15" t="n">
        <v>4.7</v>
      </c>
      <c r="F1842" s="16" t="s">
        <v>12290</v>
      </c>
      <c r="G1842" s="16" t="s">
        <v>12021</v>
      </c>
      <c r="H1842" s="17" t="n">
        <v>2.53</v>
      </c>
      <c r="I1842" s="18" t="n">
        <f aca="false">('SKU Master'!I1842-H1842)/'SKU Master'!I1842</f>
        <v>0.41025641025641</v>
      </c>
      <c r="J1842" s="16" t="n">
        <v>7</v>
      </c>
      <c r="K1842" s="19" t="n">
        <f aca="false">J1842*C1842</f>
        <v>29.4</v>
      </c>
      <c r="L1842" s="16" t="s">
        <v>12295</v>
      </c>
      <c r="M1842" s="16" t="s">
        <v>12292</v>
      </c>
      <c r="N1842" s="16" t="s">
        <v>12017</v>
      </c>
      <c r="O1842" s="16" t="s">
        <v>12293</v>
      </c>
      <c r="P1842" s="16" t="s">
        <v>12296</v>
      </c>
      <c r="Q1842" s="16" t="s">
        <v>12017</v>
      </c>
    </row>
    <row r="1843" customFormat="false" ht="15" hidden="false" customHeight="false" outlineLevel="0" collapsed="false">
      <c r="A1843" s="14" t="str">
        <f aca="false">'SKU Master'!A1843</f>
        <v>07-01842</v>
      </c>
      <c r="B1843" s="14" t="str">
        <f aca="false">VLOOKUP(A1843,'SKU Master'!$A:$N,6,FALSE())</f>
        <v>Thrift Row Reduced Fat Water Crackers, 13.7 oz</v>
      </c>
      <c r="C1843" s="15" t="n">
        <v>4.5</v>
      </c>
      <c r="D1843" s="15" t="n">
        <v>8</v>
      </c>
      <c r="E1843" s="15" t="n">
        <v>4.5</v>
      </c>
      <c r="F1843" s="16" t="s">
        <v>12290</v>
      </c>
      <c r="G1843" s="16" t="s">
        <v>12021</v>
      </c>
      <c r="H1843" s="17" t="n">
        <v>2.39</v>
      </c>
      <c r="I1843" s="18" t="n">
        <f aca="false">('SKU Master'!I1843-H1843)/'SKU Master'!I1843</f>
        <v>0.401002506265664</v>
      </c>
      <c r="J1843" s="16" t="n">
        <v>3</v>
      </c>
      <c r="K1843" s="19" t="n">
        <f aca="false">J1843*C1843</f>
        <v>13.5</v>
      </c>
      <c r="L1843" s="16" t="s">
        <v>12295</v>
      </c>
      <c r="M1843" s="16" t="s">
        <v>12292</v>
      </c>
      <c r="N1843" s="16" t="s">
        <v>12017</v>
      </c>
      <c r="O1843" s="16" t="s">
        <v>12293</v>
      </c>
      <c r="P1843" s="16" t="s">
        <v>12298</v>
      </c>
      <c r="Q1843" s="16" t="s">
        <v>12017</v>
      </c>
    </row>
    <row r="1844" customFormat="false" ht="15" hidden="false" customHeight="false" outlineLevel="0" collapsed="false">
      <c r="A1844" s="14" t="str">
        <f aca="false">'SKU Master'!A1844</f>
        <v>07-01843</v>
      </c>
      <c r="B1844" s="14" t="str">
        <f aca="false">VLOOKUP(A1844,'SKU Master'!$A:$N,6,FALSE())</f>
        <v>Kettle Row Reduced Fat Wheat Crackers, 16 oz</v>
      </c>
      <c r="C1844" s="15" t="n">
        <v>4.2</v>
      </c>
      <c r="D1844" s="15" t="n">
        <v>7.3</v>
      </c>
      <c r="E1844" s="15" t="n">
        <v>2.8</v>
      </c>
      <c r="F1844" s="16" t="s">
        <v>12290</v>
      </c>
      <c r="G1844" s="16" t="s">
        <v>12021</v>
      </c>
      <c r="H1844" s="17" t="n">
        <v>3.49</v>
      </c>
      <c r="I1844" s="18" t="n">
        <f aca="false">('SKU Master'!I1844-H1844)/'SKU Master'!I1844</f>
        <v>0.286298568507157</v>
      </c>
      <c r="J1844" s="16" t="n">
        <v>6</v>
      </c>
      <c r="K1844" s="19" t="n">
        <f aca="false">J1844*C1844</f>
        <v>25.2</v>
      </c>
      <c r="L1844" s="16" t="s">
        <v>12295</v>
      </c>
      <c r="M1844" s="16" t="s">
        <v>12292</v>
      </c>
      <c r="N1844" s="16" t="s">
        <v>12017</v>
      </c>
      <c r="O1844" s="16" t="s">
        <v>12293</v>
      </c>
      <c r="P1844" s="16" t="s">
        <v>12296</v>
      </c>
      <c r="Q1844" s="16" t="s">
        <v>12017</v>
      </c>
    </row>
    <row r="1845" customFormat="false" ht="15" hidden="false" customHeight="false" outlineLevel="0" collapsed="false">
      <c r="A1845" s="14" t="str">
        <f aca="false">'SKU Master'!A1845</f>
        <v>07-01844</v>
      </c>
      <c r="B1845" s="14" t="str">
        <f aca="false">VLOOKUP(A1845,'SKU Master'!$A:$N,6,FALSE())</f>
        <v>Thrift Row Whole Grain Graham Crackers, 13.7 oz</v>
      </c>
      <c r="C1845" s="15" t="n">
        <v>3.6</v>
      </c>
      <c r="D1845" s="15" t="n">
        <v>6.1</v>
      </c>
      <c r="E1845" s="15" t="n">
        <v>3.6</v>
      </c>
      <c r="F1845" s="16" t="s">
        <v>12290</v>
      </c>
      <c r="G1845" s="16" t="s">
        <v>12021</v>
      </c>
      <c r="H1845" s="17" t="n">
        <v>2.81</v>
      </c>
      <c r="I1845" s="18" t="n">
        <f aca="false">('SKU Master'!I1845-H1845)/'SKU Master'!I1845</f>
        <v>0.43687374749499</v>
      </c>
      <c r="J1845" s="16" t="n">
        <v>1</v>
      </c>
      <c r="K1845" s="19" t="n">
        <f aca="false">J1845*C1845</f>
        <v>3.6</v>
      </c>
      <c r="L1845" s="16" t="s">
        <v>12291</v>
      </c>
      <c r="M1845" s="16" t="s">
        <v>12292</v>
      </c>
      <c r="N1845" s="16" t="s">
        <v>12017</v>
      </c>
      <c r="O1845" s="16" t="s">
        <v>12293</v>
      </c>
      <c r="P1845" s="16" t="s">
        <v>12294</v>
      </c>
      <c r="Q1845" s="16" t="s">
        <v>12017</v>
      </c>
    </row>
    <row r="1846" customFormat="false" ht="15" hidden="false" customHeight="false" outlineLevel="0" collapsed="false">
      <c r="A1846" s="14" t="str">
        <f aca="false">'SKU Master'!A1846</f>
        <v>07-01845</v>
      </c>
      <c r="B1846" s="14" t="str">
        <f aca="false">VLOOKUP(A1846,'SKU Master'!$A:$N,6,FALSE())</f>
        <v>Thrift Row Reduced Fat Wheat Crackers, 16 oz</v>
      </c>
      <c r="C1846" s="15" t="n">
        <v>4.6</v>
      </c>
      <c r="D1846" s="15" t="n">
        <v>6.1</v>
      </c>
      <c r="E1846" s="15" t="n">
        <v>4.6</v>
      </c>
      <c r="F1846" s="16" t="s">
        <v>12290</v>
      </c>
      <c r="G1846" s="16" t="s">
        <v>12021</v>
      </c>
      <c r="H1846" s="17" t="n">
        <v>2.04</v>
      </c>
      <c r="I1846" s="18" t="n">
        <f aca="false">('SKU Master'!I1846-H1846)/'SKU Master'!I1846</f>
        <v>0.488721804511278</v>
      </c>
      <c r="J1846" s="16" t="n">
        <v>3</v>
      </c>
      <c r="K1846" s="19" t="n">
        <f aca="false">J1846*C1846</f>
        <v>13.8</v>
      </c>
      <c r="L1846" s="16" t="s">
        <v>12295</v>
      </c>
      <c r="M1846" s="16" t="s">
        <v>12292</v>
      </c>
      <c r="N1846" s="16" t="s">
        <v>12017</v>
      </c>
      <c r="O1846" s="16" t="s">
        <v>12293</v>
      </c>
      <c r="P1846" s="16" t="s">
        <v>12298</v>
      </c>
      <c r="Q1846" s="16" t="s">
        <v>12017</v>
      </c>
    </row>
    <row r="1847" customFormat="false" ht="15" hidden="false" customHeight="false" outlineLevel="0" collapsed="false">
      <c r="A1847" s="14" t="str">
        <f aca="false">'SKU Master'!A1847</f>
        <v>07-01846</v>
      </c>
      <c r="B1847" s="14" t="str">
        <f aca="false">VLOOKUP(A1847,'SKU Master'!$A:$N,6,FALSE())</f>
        <v>Golden Grain Co. Reduced Fat Graham Crackers, 8 oz</v>
      </c>
      <c r="C1847" s="15" t="n">
        <v>3.8</v>
      </c>
      <c r="D1847" s="15" t="n">
        <v>7.3</v>
      </c>
      <c r="E1847" s="15" t="n">
        <v>3.9</v>
      </c>
      <c r="F1847" s="16" t="s">
        <v>12290</v>
      </c>
      <c r="G1847" s="16" t="s">
        <v>12021</v>
      </c>
      <c r="H1847" s="17" t="n">
        <v>3.02</v>
      </c>
      <c r="I1847" s="18" t="n">
        <f aca="false">('SKU Master'!I1847-H1847)/'SKU Master'!I1847</f>
        <v>0.38241308793456</v>
      </c>
      <c r="J1847" s="16" t="n">
        <v>7</v>
      </c>
      <c r="K1847" s="19" t="n">
        <f aca="false">J1847*C1847</f>
        <v>26.6</v>
      </c>
      <c r="L1847" s="16" t="s">
        <v>12295</v>
      </c>
      <c r="M1847" s="16" t="s">
        <v>12292</v>
      </c>
      <c r="N1847" s="16" t="s">
        <v>12017</v>
      </c>
      <c r="O1847" s="16" t="s">
        <v>12293</v>
      </c>
      <c r="P1847" s="16" t="s">
        <v>12296</v>
      </c>
      <c r="Q1847" s="16" t="s">
        <v>12017</v>
      </c>
    </row>
    <row r="1848" customFormat="false" ht="15" hidden="false" customHeight="false" outlineLevel="0" collapsed="false">
      <c r="A1848" s="14" t="str">
        <f aca="false">'SKU Master'!A1848</f>
        <v>07-01847</v>
      </c>
      <c r="B1848" s="14" t="str">
        <f aca="false">VLOOKUP(A1848,'SKU Master'!$A:$N,6,FALSE())</f>
        <v>Nutgrove Graham Crackers, 13.7 oz</v>
      </c>
      <c r="C1848" s="15" t="n">
        <v>2.7</v>
      </c>
      <c r="D1848" s="15" t="n">
        <v>5.6</v>
      </c>
      <c r="E1848" s="15" t="n">
        <v>2.6</v>
      </c>
      <c r="F1848" s="16" t="s">
        <v>12290</v>
      </c>
      <c r="G1848" s="16" t="s">
        <v>12017</v>
      </c>
      <c r="H1848" s="17" t="n">
        <v>3.48</v>
      </c>
      <c r="I1848" s="18" t="n">
        <f aca="false">('SKU Master'!I1848-H1848)/'SKU Master'!I1848</f>
        <v>0.302605210420842</v>
      </c>
      <c r="J1848" s="16" t="n">
        <v>5</v>
      </c>
      <c r="K1848" s="19" t="n">
        <f aca="false">J1848*C1848</f>
        <v>13.5</v>
      </c>
      <c r="L1848" s="16" t="s">
        <v>12295</v>
      </c>
      <c r="M1848" s="16" t="s">
        <v>12292</v>
      </c>
      <c r="N1848" s="16" t="s">
        <v>12017</v>
      </c>
      <c r="O1848" s="16" t="s">
        <v>12293</v>
      </c>
      <c r="P1848" s="16" t="s">
        <v>12296</v>
      </c>
      <c r="Q1848" s="16" t="s">
        <v>12017</v>
      </c>
    </row>
    <row r="1849" customFormat="false" ht="15" hidden="false" customHeight="false" outlineLevel="0" collapsed="false">
      <c r="A1849" s="14" t="str">
        <f aca="false">'SKU Master'!A1849</f>
        <v>07-01848</v>
      </c>
      <c r="B1849" s="14" t="str">
        <f aca="false">VLOOKUP(A1849,'SKU Master'!$A:$N,6,FALSE())</f>
        <v>Harborline Whole Grain Saltine Crackers, 16 oz</v>
      </c>
      <c r="C1849" s="15" t="n">
        <v>4.4</v>
      </c>
      <c r="D1849" s="15" t="n">
        <v>5.1</v>
      </c>
      <c r="E1849" s="15" t="n">
        <v>4.4</v>
      </c>
      <c r="F1849" s="16" t="s">
        <v>12290</v>
      </c>
      <c r="G1849" s="16" t="s">
        <v>12021</v>
      </c>
      <c r="H1849" s="17" t="n">
        <v>2.87</v>
      </c>
      <c r="I1849" s="18" t="n">
        <f aca="false">('SKU Master'!I1849-H1849)/'SKU Master'!I1849</f>
        <v>0.331002331002331</v>
      </c>
      <c r="J1849" s="16" t="n">
        <v>4</v>
      </c>
      <c r="K1849" s="19" t="n">
        <f aca="false">J1849*C1849</f>
        <v>17.6</v>
      </c>
      <c r="L1849" s="16" t="s">
        <v>12299</v>
      </c>
      <c r="M1849" s="16" t="s">
        <v>12292</v>
      </c>
      <c r="N1849" s="16" t="s">
        <v>12017</v>
      </c>
      <c r="O1849" s="16" t="s">
        <v>12293</v>
      </c>
      <c r="P1849" s="16" t="s">
        <v>12296</v>
      </c>
      <c r="Q1849" s="16" t="s">
        <v>12017</v>
      </c>
    </row>
    <row r="1850" customFormat="false" ht="15" hidden="false" customHeight="false" outlineLevel="0" collapsed="false">
      <c r="A1850" s="14" t="str">
        <f aca="false">'SKU Master'!A1850</f>
        <v>07-01849</v>
      </c>
      <c r="B1850" s="14" t="str">
        <f aca="false">VLOOKUP(A1850,'SKU Master'!$A:$N,6,FALSE())</f>
        <v>Kettle Row Whole Grain Graham Crackers, 13.7 oz</v>
      </c>
      <c r="C1850" s="15" t="n">
        <v>4.1</v>
      </c>
      <c r="D1850" s="15" t="n">
        <v>8</v>
      </c>
      <c r="E1850" s="15" t="n">
        <v>3.9</v>
      </c>
      <c r="F1850" s="16" t="s">
        <v>12290</v>
      </c>
      <c r="G1850" s="16" t="s">
        <v>12021</v>
      </c>
      <c r="H1850" s="17" t="n">
        <v>3.49</v>
      </c>
      <c r="I1850" s="18" t="n">
        <f aca="false">('SKU Master'!I1850-H1850)/'SKU Master'!I1850</f>
        <v>0.286298568507157</v>
      </c>
      <c r="J1850" s="16" t="n">
        <v>3</v>
      </c>
      <c r="K1850" s="19" t="n">
        <f aca="false">J1850*C1850</f>
        <v>12.3</v>
      </c>
      <c r="L1850" s="16" t="s">
        <v>12295</v>
      </c>
      <c r="M1850" s="16" t="s">
        <v>12292</v>
      </c>
      <c r="N1850" s="16" t="s">
        <v>12017</v>
      </c>
      <c r="O1850" s="16" t="s">
        <v>12293</v>
      </c>
      <c r="P1850" s="16" t="s">
        <v>12298</v>
      </c>
      <c r="Q1850" s="16" t="s">
        <v>12017</v>
      </c>
    </row>
    <row r="1851" customFormat="false" ht="15" hidden="false" customHeight="false" outlineLevel="0" collapsed="false">
      <c r="A1851" s="14" t="str">
        <f aca="false">'SKU Master'!A1851</f>
        <v>07-01850</v>
      </c>
      <c r="B1851" s="14" t="str">
        <f aca="false">VLOOKUP(A1851,'SKU Master'!$A:$N,6,FALSE())</f>
        <v>Kettle Row Rice Crackers, 13.7 oz</v>
      </c>
      <c r="C1851" s="15" t="n">
        <v>4.7</v>
      </c>
      <c r="D1851" s="15" t="n">
        <v>7.2</v>
      </c>
      <c r="E1851" s="15" t="n">
        <v>3.5</v>
      </c>
      <c r="F1851" s="16" t="s">
        <v>12290</v>
      </c>
      <c r="G1851" s="16" t="s">
        <v>12017</v>
      </c>
      <c r="H1851" s="17" t="n">
        <v>2.65</v>
      </c>
      <c r="I1851" s="18" t="n">
        <f aca="false">('SKU Master'!I1851-H1851)/'SKU Master'!I1851</f>
        <v>0.396355353075171</v>
      </c>
      <c r="J1851" s="16" t="n">
        <v>9</v>
      </c>
      <c r="K1851" s="19" t="n">
        <f aca="false">J1851*C1851</f>
        <v>42.3</v>
      </c>
      <c r="L1851" s="16" t="s">
        <v>12295</v>
      </c>
      <c r="M1851" s="16" t="s">
        <v>12292</v>
      </c>
      <c r="N1851" s="16" t="s">
        <v>12017</v>
      </c>
      <c r="O1851" s="16" t="s">
        <v>12293</v>
      </c>
      <c r="P1851" s="16" t="s">
        <v>12297</v>
      </c>
      <c r="Q1851" s="16" t="s">
        <v>12017</v>
      </c>
    </row>
    <row r="1852" customFormat="false" ht="15" hidden="false" customHeight="false" outlineLevel="0" collapsed="false">
      <c r="A1852" s="14" t="str">
        <f aca="false">'SKU Master'!A1852</f>
        <v>07-01851</v>
      </c>
      <c r="B1852" s="14" t="str">
        <f aca="false">VLOOKUP(A1852,'SKU Master'!$A:$N,6,FALSE())</f>
        <v>Nutgrove Reduced Fat Graham Crackers, 16 oz</v>
      </c>
      <c r="C1852" s="15" t="n">
        <v>4.2</v>
      </c>
      <c r="D1852" s="15" t="n">
        <v>8.3</v>
      </c>
      <c r="E1852" s="15" t="n">
        <v>3.7</v>
      </c>
      <c r="F1852" s="16" t="s">
        <v>12290</v>
      </c>
      <c r="G1852" s="16" t="s">
        <v>12021</v>
      </c>
      <c r="H1852" s="17" t="n">
        <v>2.5</v>
      </c>
      <c r="I1852" s="18" t="n">
        <f aca="false">('SKU Master'!I1852-H1852)/'SKU Master'!I1852</f>
        <v>0.417249417249417</v>
      </c>
      <c r="J1852" s="16" t="n">
        <v>3</v>
      </c>
      <c r="K1852" s="19" t="n">
        <f aca="false">J1852*C1852</f>
        <v>12.6</v>
      </c>
      <c r="L1852" s="16" t="s">
        <v>12295</v>
      </c>
      <c r="M1852" s="16" t="s">
        <v>12292</v>
      </c>
      <c r="N1852" s="16" t="s">
        <v>12017</v>
      </c>
      <c r="O1852" s="16" t="s">
        <v>12293</v>
      </c>
      <c r="P1852" s="16" t="s">
        <v>12298</v>
      </c>
      <c r="Q1852" s="16" t="s">
        <v>12017</v>
      </c>
    </row>
    <row r="1853" customFormat="false" ht="15" hidden="false" customHeight="false" outlineLevel="0" collapsed="false">
      <c r="A1853" s="14" t="str">
        <f aca="false">'SKU Master'!A1853</f>
        <v>07-01852</v>
      </c>
      <c r="B1853" s="14" t="str">
        <f aca="false">VLOOKUP(A1853,'SKU Master'!$A:$N,6,FALSE())</f>
        <v>Redbarn Reduced Fat Water Crackers, 8 oz</v>
      </c>
      <c r="C1853" s="15" t="n">
        <v>2.9</v>
      </c>
      <c r="D1853" s="15" t="n">
        <v>6.7</v>
      </c>
      <c r="E1853" s="15" t="n">
        <v>3.8</v>
      </c>
      <c r="F1853" s="16" t="s">
        <v>12290</v>
      </c>
      <c r="G1853" s="16" t="s">
        <v>12021</v>
      </c>
      <c r="H1853" s="17" t="n">
        <v>2.89</v>
      </c>
      <c r="I1853" s="18" t="n">
        <f aca="false">('SKU Master'!I1853-H1853)/'SKU Master'!I1853</f>
        <v>0.356347438752784</v>
      </c>
      <c r="J1853" s="16" t="n">
        <v>7</v>
      </c>
      <c r="K1853" s="19" t="n">
        <f aca="false">J1853*C1853</f>
        <v>20.3</v>
      </c>
      <c r="L1853" s="16" t="s">
        <v>12295</v>
      </c>
      <c r="M1853" s="16" t="s">
        <v>12292</v>
      </c>
      <c r="N1853" s="16" t="s">
        <v>12017</v>
      </c>
      <c r="O1853" s="16" t="s">
        <v>12293</v>
      </c>
      <c r="P1853" s="16" t="s">
        <v>12297</v>
      </c>
      <c r="Q1853" s="16" t="s">
        <v>12017</v>
      </c>
    </row>
    <row r="1854" customFormat="false" ht="15" hidden="false" customHeight="false" outlineLevel="0" collapsed="false">
      <c r="A1854" s="14" t="str">
        <f aca="false">'SKU Master'!A1854</f>
        <v>07-01853</v>
      </c>
      <c r="B1854" s="14" t="str">
        <f aca="false">VLOOKUP(A1854,'SKU Master'!$A:$N,6,FALSE())</f>
        <v>Redbarn Reduced Fat Water Crackers, 16 oz</v>
      </c>
      <c r="C1854" s="15" t="n">
        <v>2.7</v>
      </c>
      <c r="D1854" s="15" t="n">
        <v>4.7</v>
      </c>
      <c r="E1854" s="15" t="n">
        <v>4.1</v>
      </c>
      <c r="F1854" s="16" t="s">
        <v>12290</v>
      </c>
      <c r="G1854" s="16" t="s">
        <v>12021</v>
      </c>
      <c r="H1854" s="17" t="n">
        <v>2.07</v>
      </c>
      <c r="I1854" s="18" t="n">
        <f aca="false">('SKU Master'!I1854-H1854)/'SKU Master'!I1854</f>
        <v>0.389380530973451</v>
      </c>
      <c r="J1854" s="16" t="n">
        <v>4</v>
      </c>
      <c r="K1854" s="19" t="n">
        <f aca="false">J1854*C1854</f>
        <v>10.8</v>
      </c>
      <c r="L1854" s="16" t="s">
        <v>12295</v>
      </c>
      <c r="M1854" s="16" t="s">
        <v>12292</v>
      </c>
      <c r="N1854" s="16" t="s">
        <v>12017</v>
      </c>
      <c r="O1854" s="16" t="s">
        <v>12293</v>
      </c>
      <c r="P1854" s="16" t="s">
        <v>12298</v>
      </c>
      <c r="Q1854" s="16" t="s">
        <v>12017</v>
      </c>
    </row>
    <row r="1855" customFormat="false" ht="15" hidden="false" customHeight="false" outlineLevel="0" collapsed="false">
      <c r="A1855" s="14" t="str">
        <f aca="false">'SKU Master'!A1855</f>
        <v>07-01854</v>
      </c>
      <c r="B1855" s="14" t="str">
        <f aca="false">VLOOKUP(A1855,'SKU Master'!$A:$N,6,FALSE())</f>
        <v>Kettle Row Whole Grain Water Crackers, 8 oz</v>
      </c>
      <c r="C1855" s="15" t="n">
        <v>4.6</v>
      </c>
      <c r="D1855" s="15" t="n">
        <v>5.6</v>
      </c>
      <c r="E1855" s="15" t="n">
        <v>3.1</v>
      </c>
      <c r="F1855" s="16" t="s">
        <v>12290</v>
      </c>
      <c r="G1855" s="16" t="s">
        <v>12021</v>
      </c>
      <c r="H1855" s="17" t="n">
        <v>3.06</v>
      </c>
      <c r="I1855" s="18" t="n">
        <f aca="false">('SKU Master'!I1855-H1855)/'SKU Master'!I1855</f>
        <v>0.318485523385301</v>
      </c>
      <c r="J1855" s="16" t="n">
        <v>4</v>
      </c>
      <c r="K1855" s="19" t="n">
        <f aca="false">J1855*C1855</f>
        <v>18.4</v>
      </c>
      <c r="L1855" s="16" t="s">
        <v>12295</v>
      </c>
      <c r="M1855" s="16" t="s">
        <v>12292</v>
      </c>
      <c r="N1855" s="16" t="s">
        <v>12017</v>
      </c>
      <c r="O1855" s="16" t="s">
        <v>12293</v>
      </c>
      <c r="P1855" s="16" t="s">
        <v>12298</v>
      </c>
      <c r="Q1855" s="16" t="s">
        <v>12017</v>
      </c>
    </row>
    <row r="1856" customFormat="false" ht="15" hidden="false" customHeight="false" outlineLevel="0" collapsed="false">
      <c r="A1856" s="14" t="str">
        <f aca="false">'SKU Master'!A1856</f>
        <v>07-01855</v>
      </c>
      <c r="B1856" s="14" t="str">
        <f aca="false">VLOOKUP(A1856,'SKU Master'!$A:$N,6,FALSE())</f>
        <v>Thrift Row Wheat Crackers, 13.7 oz</v>
      </c>
      <c r="C1856" s="15" t="n">
        <v>3</v>
      </c>
      <c r="D1856" s="15" t="n">
        <v>5.8</v>
      </c>
      <c r="E1856" s="15" t="n">
        <v>3</v>
      </c>
      <c r="F1856" s="16" t="s">
        <v>12290</v>
      </c>
      <c r="G1856" s="16" t="s">
        <v>12021</v>
      </c>
      <c r="H1856" s="17" t="n">
        <v>2.85</v>
      </c>
      <c r="I1856" s="18" t="n">
        <f aca="false">('SKU Master'!I1856-H1856)/'SKU Master'!I1856</f>
        <v>0.417177914110429</v>
      </c>
      <c r="J1856" s="16" t="n">
        <v>6</v>
      </c>
      <c r="K1856" s="19" t="n">
        <f aca="false">J1856*C1856</f>
        <v>18</v>
      </c>
      <c r="L1856" s="16" t="s">
        <v>12295</v>
      </c>
      <c r="M1856" s="16" t="s">
        <v>12292</v>
      </c>
      <c r="N1856" s="16" t="s">
        <v>12017</v>
      </c>
      <c r="O1856" s="16" t="s">
        <v>12293</v>
      </c>
      <c r="P1856" s="16" t="s">
        <v>12296</v>
      </c>
      <c r="Q1856" s="16" t="s">
        <v>12017</v>
      </c>
    </row>
    <row r="1857" customFormat="false" ht="15" hidden="false" customHeight="false" outlineLevel="0" collapsed="false">
      <c r="A1857" s="14" t="str">
        <f aca="false">'SKU Master'!A1857</f>
        <v>07-01856</v>
      </c>
      <c r="B1857" s="14" t="str">
        <f aca="false">VLOOKUP(A1857,'SKU Master'!$A:$N,6,FALSE())</f>
        <v>Thrift Row Reduced Fat Rice Crackers, 8 oz</v>
      </c>
      <c r="C1857" s="15" t="n">
        <v>3.3</v>
      </c>
      <c r="D1857" s="15" t="n">
        <v>8</v>
      </c>
      <c r="E1857" s="15" t="n">
        <v>3.5</v>
      </c>
      <c r="F1857" s="16" t="s">
        <v>12290</v>
      </c>
      <c r="G1857" s="16" t="s">
        <v>12021</v>
      </c>
      <c r="H1857" s="17" t="n">
        <v>2.11</v>
      </c>
      <c r="I1857" s="18" t="n">
        <f aca="false">('SKU Master'!I1857-H1857)/'SKU Master'!I1857</f>
        <v>0.377581120943953</v>
      </c>
      <c r="J1857" s="16" t="n">
        <v>8</v>
      </c>
      <c r="K1857" s="19" t="n">
        <f aca="false">J1857*C1857</f>
        <v>26.4</v>
      </c>
      <c r="L1857" s="16" t="s">
        <v>12295</v>
      </c>
      <c r="M1857" s="16" t="s">
        <v>12292</v>
      </c>
      <c r="N1857" s="16" t="s">
        <v>12017</v>
      </c>
      <c r="O1857" s="16" t="s">
        <v>12293</v>
      </c>
      <c r="P1857" s="16" t="s">
        <v>12297</v>
      </c>
      <c r="Q1857" s="16" t="s">
        <v>12017</v>
      </c>
    </row>
    <row r="1858" customFormat="false" ht="15" hidden="false" customHeight="false" outlineLevel="0" collapsed="false">
      <c r="A1858" s="14" t="str">
        <f aca="false">'SKU Master'!A1858</f>
        <v>07-01857</v>
      </c>
      <c r="B1858" s="14" t="str">
        <f aca="false">VLOOKUP(A1858,'SKU Master'!$A:$N,6,FALSE())</f>
        <v>Redbarn Rice Crackers, 13.7 oz</v>
      </c>
      <c r="C1858" s="15" t="n">
        <v>4.8</v>
      </c>
      <c r="D1858" s="15" t="n">
        <v>7.1</v>
      </c>
      <c r="E1858" s="15" t="n">
        <v>2.7</v>
      </c>
      <c r="F1858" s="16" t="s">
        <v>12290</v>
      </c>
      <c r="G1858" s="16" t="s">
        <v>12021</v>
      </c>
      <c r="H1858" s="17" t="n">
        <v>2.52</v>
      </c>
      <c r="I1858" s="18" t="n">
        <f aca="false">('SKU Master'!I1858-H1858)/'SKU Master'!I1858</f>
        <v>0.33509234828496</v>
      </c>
      <c r="J1858" s="16" t="n">
        <v>8</v>
      </c>
      <c r="K1858" s="19" t="n">
        <f aca="false">J1858*C1858</f>
        <v>38.4</v>
      </c>
      <c r="L1858" s="16" t="s">
        <v>12295</v>
      </c>
      <c r="M1858" s="16" t="s">
        <v>12292</v>
      </c>
      <c r="N1858" s="16" t="s">
        <v>12017</v>
      </c>
      <c r="O1858" s="16" t="s">
        <v>12293</v>
      </c>
      <c r="P1858" s="16" t="s">
        <v>12297</v>
      </c>
      <c r="Q1858" s="16" t="s">
        <v>12017</v>
      </c>
    </row>
    <row r="1859" customFormat="false" ht="15" hidden="false" customHeight="false" outlineLevel="0" collapsed="false">
      <c r="A1859" s="14" t="str">
        <f aca="false">'SKU Master'!A1859</f>
        <v>07-01858</v>
      </c>
      <c r="B1859" s="14" t="str">
        <f aca="false">VLOOKUP(A1859,'SKU Master'!$A:$N,6,FALSE())</f>
        <v>Harborline Reduced Fat Wheat Crackers, 16 oz</v>
      </c>
      <c r="C1859" s="15" t="n">
        <v>3.8</v>
      </c>
      <c r="D1859" s="15" t="n">
        <v>5.9</v>
      </c>
      <c r="E1859" s="15" t="n">
        <v>2.5</v>
      </c>
      <c r="F1859" s="16" t="s">
        <v>12290</v>
      </c>
      <c r="G1859" s="16" t="s">
        <v>12021</v>
      </c>
      <c r="H1859" s="17" t="n">
        <v>1.81</v>
      </c>
      <c r="I1859" s="18" t="n">
        <f aca="false">('SKU Master'!I1859-H1859)/'SKU Master'!I1859</f>
        <v>0.466076696165192</v>
      </c>
      <c r="J1859" s="16" t="n">
        <v>8</v>
      </c>
      <c r="K1859" s="19" t="n">
        <f aca="false">J1859*C1859</f>
        <v>30.4</v>
      </c>
      <c r="L1859" s="16" t="s">
        <v>12295</v>
      </c>
      <c r="M1859" s="16" t="s">
        <v>12292</v>
      </c>
      <c r="N1859" s="16" t="s">
        <v>12017</v>
      </c>
      <c r="O1859" s="16" t="s">
        <v>12293</v>
      </c>
      <c r="P1859" s="16" t="s">
        <v>12297</v>
      </c>
      <c r="Q1859" s="16" t="s">
        <v>12017</v>
      </c>
    </row>
    <row r="1860" customFormat="false" ht="15" hidden="false" customHeight="false" outlineLevel="0" collapsed="false">
      <c r="A1860" s="14" t="str">
        <f aca="false">'SKU Master'!A1860</f>
        <v>07-01859</v>
      </c>
      <c r="B1860" s="14" t="str">
        <f aca="false">VLOOKUP(A1860,'SKU Master'!$A:$N,6,FALSE())</f>
        <v>Roastport Water Crackers, 16 oz</v>
      </c>
      <c r="C1860" s="15" t="n">
        <v>4.8</v>
      </c>
      <c r="D1860" s="15" t="n">
        <v>7.6</v>
      </c>
      <c r="E1860" s="15" t="n">
        <v>4.5</v>
      </c>
      <c r="F1860" s="16" t="s">
        <v>12290</v>
      </c>
      <c r="G1860" s="16" t="s">
        <v>12021</v>
      </c>
      <c r="H1860" s="17" t="n">
        <v>2.67</v>
      </c>
      <c r="I1860" s="18" t="n">
        <f aca="false">('SKU Master'!I1860-H1860)/'SKU Master'!I1860</f>
        <v>0.295514511873351</v>
      </c>
      <c r="J1860" s="16" t="n">
        <v>6</v>
      </c>
      <c r="K1860" s="19" t="n">
        <f aca="false">J1860*C1860</f>
        <v>28.8</v>
      </c>
      <c r="L1860" s="16" t="s">
        <v>12295</v>
      </c>
      <c r="M1860" s="16" t="s">
        <v>12292</v>
      </c>
      <c r="N1860" s="16" t="s">
        <v>12017</v>
      </c>
      <c r="O1860" s="16" t="s">
        <v>12293</v>
      </c>
      <c r="P1860" s="16" t="s">
        <v>12296</v>
      </c>
      <c r="Q1860" s="16" t="s">
        <v>12017</v>
      </c>
    </row>
    <row r="1861" customFormat="false" ht="15" hidden="false" customHeight="false" outlineLevel="0" collapsed="false">
      <c r="A1861" s="14" t="str">
        <f aca="false">'SKU Master'!A1861</f>
        <v>07-01860</v>
      </c>
      <c r="B1861" s="14" t="str">
        <f aca="false">VLOOKUP(A1861,'SKU Master'!$A:$N,6,FALSE())</f>
        <v>Harborline Wheat Crackers, 13.7 oz</v>
      </c>
      <c r="C1861" s="15" t="n">
        <v>4.3</v>
      </c>
      <c r="D1861" s="15" t="n">
        <v>5</v>
      </c>
      <c r="E1861" s="15" t="n">
        <v>4.8</v>
      </c>
      <c r="F1861" s="16" t="s">
        <v>12290</v>
      </c>
      <c r="G1861" s="16" t="s">
        <v>12021</v>
      </c>
      <c r="H1861" s="17" t="n">
        <v>2.17</v>
      </c>
      <c r="I1861" s="18" t="n">
        <f aca="false">('SKU Master'!I1861-H1861)/'SKU Master'!I1861</f>
        <v>0.456140350877193</v>
      </c>
      <c r="J1861" s="16" t="n">
        <v>8</v>
      </c>
      <c r="K1861" s="19" t="n">
        <f aca="false">J1861*C1861</f>
        <v>34.4</v>
      </c>
      <c r="L1861" s="16" t="s">
        <v>12295</v>
      </c>
      <c r="M1861" s="16" t="s">
        <v>12292</v>
      </c>
      <c r="N1861" s="16" t="s">
        <v>12017</v>
      </c>
      <c r="O1861" s="16" t="s">
        <v>12293</v>
      </c>
      <c r="P1861" s="16" t="s">
        <v>12297</v>
      </c>
      <c r="Q1861" s="16" t="s">
        <v>12017</v>
      </c>
    </row>
    <row r="1862" customFormat="false" ht="15" hidden="false" customHeight="false" outlineLevel="0" collapsed="false">
      <c r="A1862" s="14" t="str">
        <f aca="false">'SKU Master'!A1862</f>
        <v>07-01861</v>
      </c>
      <c r="B1862" s="14" t="str">
        <f aca="false">VLOOKUP(A1862,'SKU Master'!$A:$N,6,FALSE())</f>
        <v>Nutgrove Saltine Crackers, 16 oz</v>
      </c>
      <c r="C1862" s="15" t="n">
        <v>4.9</v>
      </c>
      <c r="D1862" s="15" t="n">
        <v>5.8</v>
      </c>
      <c r="E1862" s="15" t="n">
        <v>3.8</v>
      </c>
      <c r="F1862" s="16" t="s">
        <v>12290</v>
      </c>
      <c r="G1862" s="16" t="s">
        <v>12021</v>
      </c>
      <c r="H1862" s="17" t="n">
        <v>2.35</v>
      </c>
      <c r="I1862" s="18" t="n">
        <f aca="false">('SKU Master'!I1862-H1862)/'SKU Master'!I1862</f>
        <v>0.306784660766962</v>
      </c>
      <c r="J1862" s="16" t="n">
        <v>8</v>
      </c>
      <c r="K1862" s="19" t="n">
        <f aca="false">J1862*C1862</f>
        <v>39.2</v>
      </c>
      <c r="L1862" s="16" t="s">
        <v>12295</v>
      </c>
      <c r="M1862" s="16" t="s">
        <v>12292</v>
      </c>
      <c r="N1862" s="16" t="s">
        <v>12017</v>
      </c>
      <c r="O1862" s="16" t="s">
        <v>12293</v>
      </c>
      <c r="P1862" s="16" t="s">
        <v>12297</v>
      </c>
      <c r="Q1862" s="16" t="s">
        <v>12017</v>
      </c>
    </row>
    <row r="1863" customFormat="false" ht="15" hidden="false" customHeight="false" outlineLevel="0" collapsed="false">
      <c r="A1863" s="14" t="str">
        <f aca="false">'SKU Master'!A1863</f>
        <v>07-01862</v>
      </c>
      <c r="B1863" s="14" t="str">
        <f aca="false">VLOOKUP(A1863,'SKU Master'!$A:$N,6,FALSE())</f>
        <v>Wheatstone Rice Crackers, 13.7 oz</v>
      </c>
      <c r="C1863" s="15" t="n">
        <v>3.5</v>
      </c>
      <c r="D1863" s="15" t="n">
        <v>7.1</v>
      </c>
      <c r="E1863" s="15" t="n">
        <v>2.9</v>
      </c>
      <c r="F1863" s="16" t="s">
        <v>12290</v>
      </c>
      <c r="G1863" s="16" t="s">
        <v>12017</v>
      </c>
      <c r="H1863" s="17" t="n">
        <v>3.03</v>
      </c>
      <c r="I1863" s="18" t="n">
        <f aca="false">('SKU Master'!I1863-H1863)/'SKU Master'!I1863</f>
        <v>0.325167037861915</v>
      </c>
      <c r="J1863" s="16" t="n">
        <v>9</v>
      </c>
      <c r="K1863" s="19" t="n">
        <f aca="false">J1863*C1863</f>
        <v>31.5</v>
      </c>
      <c r="L1863" s="16" t="s">
        <v>12295</v>
      </c>
      <c r="M1863" s="16" t="s">
        <v>12292</v>
      </c>
      <c r="N1863" s="16" t="s">
        <v>12017</v>
      </c>
      <c r="O1863" s="16" t="s">
        <v>12293</v>
      </c>
      <c r="P1863" s="16" t="s">
        <v>12297</v>
      </c>
      <c r="Q1863" s="16" t="s">
        <v>12017</v>
      </c>
    </row>
    <row r="1864" customFormat="false" ht="15" hidden="false" customHeight="false" outlineLevel="0" collapsed="false">
      <c r="A1864" s="14" t="str">
        <f aca="false">'SKU Master'!A1864</f>
        <v>07-01863</v>
      </c>
      <c r="B1864" s="14" t="str">
        <f aca="false">VLOOKUP(A1864,'SKU Master'!$A:$N,6,FALSE())</f>
        <v>Wheatstone Graham Crackers, 13.7 oz</v>
      </c>
      <c r="C1864" s="15" t="n">
        <v>3.1</v>
      </c>
      <c r="D1864" s="15" t="n">
        <v>7.6</v>
      </c>
      <c r="E1864" s="15" t="n">
        <v>3.7</v>
      </c>
      <c r="F1864" s="16" t="s">
        <v>12290</v>
      </c>
      <c r="G1864" s="16" t="s">
        <v>12017</v>
      </c>
      <c r="H1864" s="17" t="n">
        <v>2.34</v>
      </c>
      <c r="I1864" s="18" t="n">
        <f aca="false">('SKU Master'!I1864-H1864)/'SKU Master'!I1864</f>
        <v>0.309734513274336</v>
      </c>
      <c r="J1864" s="16" t="n">
        <v>5</v>
      </c>
      <c r="K1864" s="19" t="n">
        <f aca="false">J1864*C1864</f>
        <v>15.5</v>
      </c>
      <c r="L1864" s="16" t="s">
        <v>12295</v>
      </c>
      <c r="M1864" s="16" t="s">
        <v>12292</v>
      </c>
      <c r="N1864" s="16" t="s">
        <v>12017</v>
      </c>
      <c r="O1864" s="16" t="s">
        <v>12293</v>
      </c>
      <c r="P1864" s="16" t="s">
        <v>12296</v>
      </c>
      <c r="Q1864" s="16" t="s">
        <v>12017</v>
      </c>
    </row>
    <row r="1865" customFormat="false" ht="15" hidden="false" customHeight="false" outlineLevel="0" collapsed="false">
      <c r="A1865" s="14" t="str">
        <f aca="false">'SKU Master'!A1865</f>
        <v>07-01864</v>
      </c>
      <c r="B1865" s="14" t="str">
        <f aca="false">VLOOKUP(A1865,'SKU Master'!$A:$N,6,FALSE())</f>
        <v>Harborline Reduced Fat Water Crackers, 13.7 oz</v>
      </c>
      <c r="C1865" s="15" t="n">
        <v>3.3</v>
      </c>
      <c r="D1865" s="15" t="n">
        <v>6</v>
      </c>
      <c r="E1865" s="15" t="n">
        <v>3.7</v>
      </c>
      <c r="F1865" s="16" t="s">
        <v>12290</v>
      </c>
      <c r="G1865" s="16" t="s">
        <v>12021</v>
      </c>
      <c r="H1865" s="17" t="n">
        <v>1.89</v>
      </c>
      <c r="I1865" s="18" t="n">
        <f aca="false">('SKU Master'!I1865-H1865)/'SKU Master'!I1865</f>
        <v>0.442477876106195</v>
      </c>
      <c r="J1865" s="16" t="n">
        <v>2</v>
      </c>
      <c r="K1865" s="19" t="n">
        <f aca="false">J1865*C1865</f>
        <v>6.6</v>
      </c>
      <c r="L1865" s="16" t="s">
        <v>12299</v>
      </c>
      <c r="M1865" s="16" t="s">
        <v>12292</v>
      </c>
      <c r="N1865" s="16" t="s">
        <v>12017</v>
      </c>
      <c r="O1865" s="16" t="s">
        <v>12293</v>
      </c>
      <c r="P1865" s="16" t="s">
        <v>12294</v>
      </c>
      <c r="Q1865" s="16" t="s">
        <v>12017</v>
      </c>
    </row>
    <row r="1866" customFormat="false" ht="15" hidden="false" customHeight="false" outlineLevel="0" collapsed="false">
      <c r="A1866" s="14" t="str">
        <f aca="false">'SKU Master'!A1866</f>
        <v>07-01865</v>
      </c>
      <c r="B1866" s="14" t="str">
        <f aca="false">VLOOKUP(A1866,'SKU Master'!$A:$N,6,FALSE())</f>
        <v>Harborline Sugar Cookies, 10 oz</v>
      </c>
      <c r="C1866" s="15" t="n">
        <v>3.3</v>
      </c>
      <c r="D1866" s="15" t="n">
        <v>6.3</v>
      </c>
      <c r="E1866" s="15" t="n">
        <v>3.3</v>
      </c>
      <c r="F1866" s="16" t="s">
        <v>12290</v>
      </c>
      <c r="G1866" s="16" t="s">
        <v>12017</v>
      </c>
      <c r="H1866" s="17" t="n">
        <v>2.29</v>
      </c>
      <c r="I1866" s="18" t="n">
        <f aca="false">('SKU Master'!I1866-H1866)/'SKU Master'!I1866</f>
        <v>0.395778364116095</v>
      </c>
      <c r="J1866" s="16" t="n">
        <v>8</v>
      </c>
      <c r="K1866" s="19" t="n">
        <f aca="false">J1866*C1866</f>
        <v>26.4</v>
      </c>
      <c r="L1866" s="16" t="s">
        <v>12295</v>
      </c>
      <c r="M1866" s="16" t="s">
        <v>12292</v>
      </c>
      <c r="N1866" s="16" t="s">
        <v>12017</v>
      </c>
      <c r="O1866" s="16" t="s">
        <v>12293</v>
      </c>
      <c r="P1866" s="16" t="s">
        <v>12297</v>
      </c>
      <c r="Q1866" s="16" t="s">
        <v>12017</v>
      </c>
    </row>
    <row r="1867" customFormat="false" ht="15" hidden="false" customHeight="false" outlineLevel="0" collapsed="false">
      <c r="A1867" s="14" t="str">
        <f aca="false">'SKU Master'!A1867</f>
        <v>07-01866</v>
      </c>
      <c r="B1867" s="14" t="str">
        <f aca="false">VLOOKUP(A1867,'SKU Master'!$A:$N,6,FALSE())</f>
        <v>Wheatstone Mini Sugar Cookies, 14.3 oz</v>
      </c>
      <c r="C1867" s="15" t="n">
        <v>3.5</v>
      </c>
      <c r="D1867" s="15" t="n">
        <v>8.1</v>
      </c>
      <c r="E1867" s="15" t="n">
        <v>3.4</v>
      </c>
      <c r="F1867" s="16" t="s">
        <v>12290</v>
      </c>
      <c r="G1867" s="16" t="s">
        <v>12021</v>
      </c>
      <c r="H1867" s="17" t="n">
        <v>2.21</v>
      </c>
      <c r="I1867" s="18" t="n">
        <f aca="false">('SKU Master'!I1867-H1867)/'SKU Master'!I1867</f>
        <v>0.36676217765043</v>
      </c>
      <c r="J1867" s="16" t="n">
        <v>3</v>
      </c>
      <c r="K1867" s="19" t="n">
        <f aca="false">J1867*C1867</f>
        <v>10.5</v>
      </c>
      <c r="L1867" s="16" t="s">
        <v>12295</v>
      </c>
      <c r="M1867" s="16" t="s">
        <v>12292</v>
      </c>
      <c r="N1867" s="16" t="s">
        <v>12017</v>
      </c>
      <c r="O1867" s="16" t="s">
        <v>12293</v>
      </c>
      <c r="P1867" s="16" t="s">
        <v>12298</v>
      </c>
      <c r="Q1867" s="16" t="s">
        <v>12017</v>
      </c>
    </row>
    <row r="1868" customFormat="false" ht="15" hidden="false" customHeight="false" outlineLevel="0" collapsed="false">
      <c r="A1868" s="14" t="str">
        <f aca="false">'SKU Master'!A1868</f>
        <v>07-01867</v>
      </c>
      <c r="B1868" s="14" t="str">
        <f aca="false">VLOOKUP(A1868,'SKU Master'!$A:$N,6,FALSE())</f>
        <v>Golden Grain Co. Mini Oatmeal Cookies, 10 oz</v>
      </c>
      <c r="C1868" s="15" t="n">
        <v>3.9</v>
      </c>
      <c r="D1868" s="15" t="n">
        <v>5</v>
      </c>
      <c r="E1868" s="15" t="n">
        <v>3.2</v>
      </c>
      <c r="F1868" s="16" t="s">
        <v>12290</v>
      </c>
      <c r="G1868" s="16" t="s">
        <v>12021</v>
      </c>
      <c r="H1868" s="17" t="n">
        <v>2.62</v>
      </c>
      <c r="I1868" s="18" t="n">
        <f aca="false">('SKU Master'!I1868-H1868)/'SKU Master'!I1868</f>
        <v>0.416481069042316</v>
      </c>
      <c r="J1868" s="16" t="n">
        <v>1</v>
      </c>
      <c r="K1868" s="19" t="n">
        <f aca="false">J1868*C1868</f>
        <v>3.9</v>
      </c>
      <c r="L1868" s="16" t="s">
        <v>12291</v>
      </c>
      <c r="M1868" s="16" t="s">
        <v>12292</v>
      </c>
      <c r="N1868" s="16" t="s">
        <v>12017</v>
      </c>
      <c r="O1868" s="16" t="s">
        <v>12293</v>
      </c>
      <c r="P1868" s="16" t="s">
        <v>12294</v>
      </c>
      <c r="Q1868" s="16" t="s">
        <v>12017</v>
      </c>
    </row>
    <row r="1869" customFormat="false" ht="15" hidden="false" customHeight="false" outlineLevel="0" collapsed="false">
      <c r="A1869" s="14" t="str">
        <f aca="false">'SKU Master'!A1869</f>
        <v>07-01868</v>
      </c>
      <c r="B1869" s="14" t="str">
        <f aca="false">VLOOKUP(A1869,'SKU Master'!$A:$N,6,FALSE())</f>
        <v>Orchard Spread Mini Fudge Stripe Cookies, 14.3 oz</v>
      </c>
      <c r="C1869" s="15" t="n">
        <v>3.8</v>
      </c>
      <c r="D1869" s="15" t="n">
        <v>7.1</v>
      </c>
      <c r="E1869" s="15" t="n">
        <v>3.7</v>
      </c>
      <c r="F1869" s="16" t="s">
        <v>12290</v>
      </c>
      <c r="G1869" s="16" t="s">
        <v>12021</v>
      </c>
      <c r="H1869" s="17" t="n">
        <v>3.01</v>
      </c>
      <c r="I1869" s="18" t="n">
        <f aca="false">('SKU Master'!I1869-H1869)/'SKU Master'!I1869</f>
        <v>0.37160751565762</v>
      </c>
      <c r="J1869" s="16" t="n">
        <v>4</v>
      </c>
      <c r="K1869" s="19" t="n">
        <f aca="false">J1869*C1869</f>
        <v>15.2</v>
      </c>
      <c r="L1869" s="16" t="s">
        <v>12295</v>
      </c>
      <c r="M1869" s="16" t="s">
        <v>12292</v>
      </c>
      <c r="N1869" s="16" t="s">
        <v>12017</v>
      </c>
      <c r="O1869" s="16" t="s">
        <v>12293</v>
      </c>
      <c r="P1869" s="16" t="s">
        <v>12296</v>
      </c>
      <c r="Q1869" s="16" t="s">
        <v>12017</v>
      </c>
    </row>
    <row r="1870" customFormat="false" ht="15" hidden="false" customHeight="false" outlineLevel="0" collapsed="false">
      <c r="A1870" s="14" t="str">
        <f aca="false">'SKU Master'!A1870</f>
        <v>07-01869</v>
      </c>
      <c r="B1870" s="14" t="str">
        <f aca="false">VLOOKUP(A1870,'SKU Master'!$A:$N,6,FALSE())</f>
        <v>Orchard Spread Chocolate Chip Cookies, 14.3 oz</v>
      </c>
      <c r="C1870" s="15" t="n">
        <v>4.7</v>
      </c>
      <c r="D1870" s="15" t="n">
        <v>6.1</v>
      </c>
      <c r="E1870" s="15" t="n">
        <v>4.8</v>
      </c>
      <c r="F1870" s="16" t="s">
        <v>12290</v>
      </c>
      <c r="G1870" s="16" t="s">
        <v>12017</v>
      </c>
      <c r="H1870" s="17" t="n">
        <v>3.09</v>
      </c>
      <c r="I1870" s="18" t="n">
        <f aca="false">('SKU Master'!I1870-H1870)/'SKU Master'!I1870</f>
        <v>0.415879017013233</v>
      </c>
      <c r="J1870" s="16" t="n">
        <v>7</v>
      </c>
      <c r="K1870" s="19" t="n">
        <f aca="false">J1870*C1870</f>
        <v>32.9</v>
      </c>
      <c r="L1870" s="16" t="s">
        <v>12295</v>
      </c>
      <c r="M1870" s="16" t="s">
        <v>12292</v>
      </c>
      <c r="N1870" s="16" t="s">
        <v>12017</v>
      </c>
      <c r="O1870" s="16" t="s">
        <v>12293</v>
      </c>
      <c r="P1870" s="16" t="s">
        <v>12297</v>
      </c>
      <c r="Q1870" s="16" t="s">
        <v>12017</v>
      </c>
    </row>
    <row r="1871" customFormat="false" ht="15" hidden="false" customHeight="false" outlineLevel="0" collapsed="false">
      <c r="A1871" s="14" t="str">
        <f aca="false">'SKU Master'!A1871</f>
        <v>07-01870</v>
      </c>
      <c r="B1871" s="14" t="str">
        <f aca="false">VLOOKUP(A1871,'SKU Master'!$A:$N,6,FALSE())</f>
        <v>Harborline Mini Fudge Stripe Cookies, 14.3 oz</v>
      </c>
      <c r="C1871" s="15" t="n">
        <v>4.5</v>
      </c>
      <c r="D1871" s="15" t="n">
        <v>5.8</v>
      </c>
      <c r="E1871" s="15" t="n">
        <v>4.1</v>
      </c>
      <c r="F1871" s="16" t="s">
        <v>12290</v>
      </c>
      <c r="G1871" s="16" t="s">
        <v>12017</v>
      </c>
      <c r="H1871" s="17" t="n">
        <v>1.85</v>
      </c>
      <c r="I1871" s="18" t="n">
        <f aca="false">('SKU Master'!I1871-H1871)/'SKU Master'!I1871</f>
        <v>0.454277286135693</v>
      </c>
      <c r="J1871" s="16" t="n">
        <v>8</v>
      </c>
      <c r="K1871" s="19" t="n">
        <f aca="false">J1871*C1871</f>
        <v>36</v>
      </c>
      <c r="L1871" s="16" t="s">
        <v>12295</v>
      </c>
      <c r="M1871" s="16" t="s">
        <v>12292</v>
      </c>
      <c r="N1871" s="16" t="s">
        <v>12017</v>
      </c>
      <c r="O1871" s="16" t="s">
        <v>12293</v>
      </c>
      <c r="P1871" s="16" t="s">
        <v>12297</v>
      </c>
      <c r="Q1871" s="16" t="s">
        <v>12017</v>
      </c>
    </row>
    <row r="1872" customFormat="false" ht="15" hidden="false" customHeight="false" outlineLevel="0" collapsed="false">
      <c r="A1872" s="14" t="str">
        <f aca="false">'SKU Master'!A1872</f>
        <v>07-01871</v>
      </c>
      <c r="B1872" s="14" t="str">
        <f aca="false">VLOOKUP(A1872,'SKU Master'!$A:$N,6,FALSE())</f>
        <v>Wheatstone Fudge Stripe Cookies, 14.3 oz</v>
      </c>
      <c r="C1872" s="15" t="n">
        <v>4.2</v>
      </c>
      <c r="D1872" s="15" t="n">
        <v>7.2</v>
      </c>
      <c r="E1872" s="15" t="n">
        <v>3.7</v>
      </c>
      <c r="F1872" s="16" t="s">
        <v>12290</v>
      </c>
      <c r="G1872" s="16" t="s">
        <v>12021</v>
      </c>
      <c r="H1872" s="17" t="n">
        <v>3.4</v>
      </c>
      <c r="I1872" s="18" t="n">
        <f aca="false">('SKU Master'!I1872-H1872)/'SKU Master'!I1872</f>
        <v>0.412780656303972</v>
      </c>
      <c r="J1872" s="16" t="n">
        <v>6</v>
      </c>
      <c r="K1872" s="19" t="n">
        <f aca="false">J1872*C1872</f>
        <v>25.2</v>
      </c>
      <c r="L1872" s="16" t="s">
        <v>12295</v>
      </c>
      <c r="M1872" s="16" t="s">
        <v>12292</v>
      </c>
      <c r="N1872" s="16" t="s">
        <v>12017</v>
      </c>
      <c r="O1872" s="16" t="s">
        <v>12293</v>
      </c>
      <c r="P1872" s="16" t="s">
        <v>12297</v>
      </c>
      <c r="Q1872" s="16" t="s">
        <v>12017</v>
      </c>
    </row>
    <row r="1873" customFormat="false" ht="15" hidden="false" customHeight="false" outlineLevel="0" collapsed="false">
      <c r="A1873" s="14" t="str">
        <f aca="false">'SKU Master'!A1873</f>
        <v>07-01872</v>
      </c>
      <c r="B1873" s="14" t="str">
        <f aca="false">VLOOKUP(A1873,'SKU Master'!$A:$N,6,FALSE())</f>
        <v>Orchard Spread Double Stuff Oatmeal Cookies, 14.3 oz</v>
      </c>
      <c r="C1873" s="15" t="n">
        <v>2.9</v>
      </c>
      <c r="D1873" s="15" t="n">
        <v>4.5</v>
      </c>
      <c r="E1873" s="15" t="n">
        <v>4.7</v>
      </c>
      <c r="F1873" s="16" t="s">
        <v>12290</v>
      </c>
      <c r="G1873" s="16" t="s">
        <v>12021</v>
      </c>
      <c r="H1873" s="17" t="n">
        <v>3.06</v>
      </c>
      <c r="I1873" s="18" t="n">
        <f aca="false">('SKU Master'!I1873-H1873)/'SKU Master'!I1873</f>
        <v>0.286713286713287</v>
      </c>
      <c r="J1873" s="16" t="n">
        <v>5</v>
      </c>
      <c r="K1873" s="19" t="n">
        <f aca="false">J1873*C1873</f>
        <v>14.5</v>
      </c>
      <c r="L1873" s="16" t="s">
        <v>12295</v>
      </c>
      <c r="M1873" s="16" t="s">
        <v>12292</v>
      </c>
      <c r="N1873" s="16" t="s">
        <v>12017</v>
      </c>
      <c r="O1873" s="16" t="s">
        <v>12293</v>
      </c>
      <c r="P1873" s="16" t="s">
        <v>12296</v>
      </c>
      <c r="Q1873" s="16" t="s">
        <v>12017</v>
      </c>
    </row>
    <row r="1874" customFormat="false" ht="15" hidden="false" customHeight="false" outlineLevel="0" collapsed="false">
      <c r="A1874" s="14" t="str">
        <f aca="false">'SKU Master'!A1874</f>
        <v>07-01873</v>
      </c>
      <c r="B1874" s="14" t="str">
        <f aca="false">VLOOKUP(A1874,'SKU Master'!$A:$N,6,FALSE())</f>
        <v>Harborline Double Stuff Chocolate Chip Cookies, 14.3 oz</v>
      </c>
      <c r="C1874" s="15" t="n">
        <v>5</v>
      </c>
      <c r="D1874" s="15" t="n">
        <v>8.2</v>
      </c>
      <c r="E1874" s="15" t="n">
        <v>2.8</v>
      </c>
      <c r="F1874" s="16" t="s">
        <v>12290</v>
      </c>
      <c r="G1874" s="16" t="s">
        <v>12021</v>
      </c>
      <c r="H1874" s="17" t="n">
        <v>2.27</v>
      </c>
      <c r="I1874" s="18" t="n">
        <f aca="false">('SKU Master'!I1874-H1874)/'SKU Master'!I1874</f>
        <v>0.349570200573066</v>
      </c>
      <c r="J1874" s="16" t="n">
        <v>7</v>
      </c>
      <c r="K1874" s="19" t="n">
        <f aca="false">J1874*C1874</f>
        <v>35</v>
      </c>
      <c r="L1874" s="16" t="s">
        <v>12295</v>
      </c>
      <c r="M1874" s="16" t="s">
        <v>12292</v>
      </c>
      <c r="N1874" s="16" t="s">
        <v>12017</v>
      </c>
      <c r="O1874" s="16" t="s">
        <v>12293</v>
      </c>
      <c r="P1874" s="16" t="s">
        <v>12297</v>
      </c>
      <c r="Q1874" s="16" t="s">
        <v>12017</v>
      </c>
    </row>
    <row r="1875" customFormat="false" ht="15" hidden="false" customHeight="false" outlineLevel="0" collapsed="false">
      <c r="A1875" s="14" t="str">
        <f aca="false">'SKU Master'!A1875</f>
        <v>07-01874</v>
      </c>
      <c r="B1875" s="14" t="str">
        <f aca="false">VLOOKUP(A1875,'SKU Master'!$A:$N,6,FALSE())</f>
        <v>Harborline Chocolate Chip Cookies, 10 oz</v>
      </c>
      <c r="C1875" s="15" t="n">
        <v>2.6</v>
      </c>
      <c r="D1875" s="15" t="n">
        <v>5.4</v>
      </c>
      <c r="E1875" s="15" t="n">
        <v>3.8</v>
      </c>
      <c r="F1875" s="16" t="s">
        <v>12290</v>
      </c>
      <c r="G1875" s="16" t="s">
        <v>12021</v>
      </c>
      <c r="H1875" s="17" t="n">
        <v>2.01</v>
      </c>
      <c r="I1875" s="18" t="n">
        <f aca="false">('SKU Master'!I1875-H1875)/'SKU Master'!I1875</f>
        <v>0.49624060150376</v>
      </c>
      <c r="J1875" s="16" t="n">
        <v>7</v>
      </c>
      <c r="K1875" s="19" t="n">
        <f aca="false">J1875*C1875</f>
        <v>18.2</v>
      </c>
      <c r="L1875" s="16" t="s">
        <v>12295</v>
      </c>
      <c r="M1875" s="16" t="s">
        <v>12292</v>
      </c>
      <c r="N1875" s="16" t="s">
        <v>12017</v>
      </c>
      <c r="O1875" s="16" t="s">
        <v>12293</v>
      </c>
      <c r="P1875" s="16" t="s">
        <v>12297</v>
      </c>
      <c r="Q1875" s="16" t="s">
        <v>12017</v>
      </c>
    </row>
    <row r="1876" customFormat="false" ht="15" hidden="false" customHeight="false" outlineLevel="0" collapsed="false">
      <c r="A1876" s="14" t="str">
        <f aca="false">'SKU Master'!A1876</f>
        <v>07-01875</v>
      </c>
      <c r="B1876" s="14" t="str">
        <f aca="false">VLOOKUP(A1876,'SKU Master'!$A:$N,6,FALSE())</f>
        <v>Nutgrove Double Stuff Oatmeal Cookies, 14.3 oz</v>
      </c>
      <c r="C1876" s="15" t="n">
        <v>4.9</v>
      </c>
      <c r="D1876" s="15" t="n">
        <v>6.2</v>
      </c>
      <c r="E1876" s="15" t="n">
        <v>4.1</v>
      </c>
      <c r="F1876" s="16" t="s">
        <v>12290</v>
      </c>
      <c r="G1876" s="16" t="s">
        <v>12021</v>
      </c>
      <c r="H1876" s="17" t="n">
        <v>3.78</v>
      </c>
      <c r="I1876" s="18" t="n">
        <f aca="false">('SKU Master'!I1876-H1876)/'SKU Master'!I1876</f>
        <v>0.368948247078464</v>
      </c>
      <c r="J1876" s="16" t="n">
        <v>1</v>
      </c>
      <c r="K1876" s="19" t="n">
        <f aca="false">J1876*C1876</f>
        <v>4.9</v>
      </c>
      <c r="L1876" s="16" t="s">
        <v>12291</v>
      </c>
      <c r="M1876" s="16" t="s">
        <v>12292</v>
      </c>
      <c r="N1876" s="16" t="s">
        <v>12017</v>
      </c>
      <c r="O1876" s="16" t="s">
        <v>12293</v>
      </c>
      <c r="P1876" s="16" t="s">
        <v>12294</v>
      </c>
      <c r="Q1876" s="16" t="s">
        <v>12017</v>
      </c>
    </row>
    <row r="1877" customFormat="false" ht="15" hidden="false" customHeight="false" outlineLevel="0" collapsed="false">
      <c r="A1877" s="14" t="str">
        <f aca="false">'SKU Master'!A1877</f>
        <v>07-01876</v>
      </c>
      <c r="B1877" s="14" t="str">
        <f aca="false">VLOOKUP(A1877,'SKU Master'!$A:$N,6,FALSE())</f>
        <v>Redbarn Mini Oatmeal Cookies, 10 oz</v>
      </c>
      <c r="C1877" s="15" t="n">
        <v>3.4</v>
      </c>
      <c r="D1877" s="15" t="n">
        <v>6.9</v>
      </c>
      <c r="E1877" s="15" t="n">
        <v>4.7</v>
      </c>
      <c r="F1877" s="16" t="s">
        <v>12290</v>
      </c>
      <c r="G1877" s="16" t="s">
        <v>12021</v>
      </c>
      <c r="H1877" s="17" t="n">
        <v>2.38</v>
      </c>
      <c r="I1877" s="18" t="n">
        <f aca="false">('SKU Master'!I1877-H1877)/'SKU Master'!I1877</f>
        <v>0.403508771929825</v>
      </c>
      <c r="J1877" s="16" t="n">
        <v>7</v>
      </c>
      <c r="K1877" s="19" t="n">
        <f aca="false">J1877*C1877</f>
        <v>23.8</v>
      </c>
      <c r="L1877" s="16" t="s">
        <v>12295</v>
      </c>
      <c r="M1877" s="16" t="s">
        <v>12292</v>
      </c>
      <c r="N1877" s="16" t="s">
        <v>12017</v>
      </c>
      <c r="O1877" s="16" t="s">
        <v>12293</v>
      </c>
      <c r="P1877" s="16" t="s">
        <v>12297</v>
      </c>
      <c r="Q1877" s="16" t="s">
        <v>12017</v>
      </c>
    </row>
    <row r="1878" customFormat="false" ht="15" hidden="false" customHeight="false" outlineLevel="0" collapsed="false">
      <c r="A1878" s="14" t="str">
        <f aca="false">'SKU Master'!A1878</f>
        <v>07-01877</v>
      </c>
      <c r="B1878" s="14" t="str">
        <f aca="false">VLOOKUP(A1878,'SKU Master'!$A:$N,6,FALSE())</f>
        <v>Roastport Double Stuff Fudge Stripe Cookies, 14.3 oz</v>
      </c>
      <c r="C1878" s="15" t="n">
        <v>3.1</v>
      </c>
      <c r="D1878" s="15" t="n">
        <v>6.3</v>
      </c>
      <c r="E1878" s="15" t="n">
        <v>4.9</v>
      </c>
      <c r="F1878" s="16" t="s">
        <v>12290</v>
      </c>
      <c r="G1878" s="16" t="s">
        <v>12017</v>
      </c>
      <c r="H1878" s="17" t="n">
        <v>2.14</v>
      </c>
      <c r="I1878" s="18" t="n">
        <f aca="false">('SKU Master'!I1878-H1878)/'SKU Master'!I1878</f>
        <v>0.386819484240688</v>
      </c>
      <c r="J1878" s="16" t="n">
        <v>5</v>
      </c>
      <c r="K1878" s="19" t="n">
        <f aca="false">J1878*C1878</f>
        <v>15.5</v>
      </c>
      <c r="L1878" s="16" t="s">
        <v>12295</v>
      </c>
      <c r="M1878" s="16" t="s">
        <v>12292</v>
      </c>
      <c r="N1878" s="16" t="s">
        <v>12017</v>
      </c>
      <c r="O1878" s="16" t="s">
        <v>12293</v>
      </c>
      <c r="P1878" s="16" t="s">
        <v>12296</v>
      </c>
      <c r="Q1878" s="16" t="s">
        <v>12017</v>
      </c>
    </row>
    <row r="1879" customFormat="false" ht="15" hidden="false" customHeight="false" outlineLevel="0" collapsed="false">
      <c r="A1879" s="14" t="str">
        <f aca="false">'SKU Master'!A1879</f>
        <v>07-01878</v>
      </c>
      <c r="B1879" s="14" t="str">
        <f aca="false">VLOOKUP(A1879,'SKU Master'!$A:$N,6,FALSE())</f>
        <v>Harborline Mini Sandwich Cookies, 14.3 oz</v>
      </c>
      <c r="C1879" s="15" t="n">
        <v>4.7</v>
      </c>
      <c r="D1879" s="15" t="n">
        <v>6.5</v>
      </c>
      <c r="E1879" s="15" t="n">
        <v>4.8</v>
      </c>
      <c r="F1879" s="16" t="s">
        <v>12290</v>
      </c>
      <c r="G1879" s="16" t="s">
        <v>12017</v>
      </c>
      <c r="H1879" s="17" t="n">
        <v>2.95</v>
      </c>
      <c r="I1879" s="18" t="n">
        <f aca="false">('SKU Master'!I1879-H1879)/'SKU Master'!I1879</f>
        <v>0.342984409799555</v>
      </c>
      <c r="J1879" s="16" t="n">
        <v>4</v>
      </c>
      <c r="K1879" s="19" t="n">
        <f aca="false">J1879*C1879</f>
        <v>18.8</v>
      </c>
      <c r="L1879" s="16" t="s">
        <v>12295</v>
      </c>
      <c r="M1879" s="16" t="s">
        <v>12292</v>
      </c>
      <c r="N1879" s="16" t="s">
        <v>12017</v>
      </c>
      <c r="O1879" s="16" t="s">
        <v>12293</v>
      </c>
      <c r="P1879" s="16" t="s">
        <v>12296</v>
      </c>
      <c r="Q1879" s="16" t="s">
        <v>12017</v>
      </c>
    </row>
    <row r="1880" customFormat="false" ht="15" hidden="false" customHeight="false" outlineLevel="0" collapsed="false">
      <c r="A1880" s="14" t="str">
        <f aca="false">'SKU Master'!A1880</f>
        <v>07-01879</v>
      </c>
      <c r="B1880" s="14" t="str">
        <f aca="false">VLOOKUP(A1880,'SKU Master'!$A:$N,6,FALSE())</f>
        <v>Thrift Row Double Stuff Sugar Cookies, 10 oz</v>
      </c>
      <c r="C1880" s="15" t="n">
        <v>4</v>
      </c>
      <c r="D1880" s="15" t="n">
        <v>4.1</v>
      </c>
      <c r="E1880" s="15" t="n">
        <v>4.6</v>
      </c>
      <c r="F1880" s="16" t="s">
        <v>12290</v>
      </c>
      <c r="G1880" s="16" t="s">
        <v>12021</v>
      </c>
      <c r="H1880" s="17" t="n">
        <v>3.42</v>
      </c>
      <c r="I1880" s="18" t="n">
        <f aca="false">('SKU Master'!I1880-H1880)/'SKU Master'!I1880</f>
        <v>0.429048414023372</v>
      </c>
      <c r="J1880" s="16" t="n">
        <v>1</v>
      </c>
      <c r="K1880" s="19" t="n">
        <f aca="false">J1880*C1880</f>
        <v>4</v>
      </c>
      <c r="L1880" s="16" t="s">
        <v>12295</v>
      </c>
      <c r="M1880" s="16" t="s">
        <v>12292</v>
      </c>
      <c r="N1880" s="16" t="s">
        <v>12017</v>
      </c>
      <c r="O1880" s="16" t="s">
        <v>12293</v>
      </c>
      <c r="P1880" s="16" t="s">
        <v>12294</v>
      </c>
      <c r="Q1880" s="16" t="s">
        <v>12017</v>
      </c>
    </row>
    <row r="1881" customFormat="false" ht="15" hidden="false" customHeight="false" outlineLevel="0" collapsed="false">
      <c r="A1881" s="14" t="str">
        <f aca="false">'SKU Master'!A1881</f>
        <v>07-01880</v>
      </c>
      <c r="B1881" s="14" t="str">
        <f aca="false">VLOOKUP(A1881,'SKU Master'!$A:$N,6,FALSE())</f>
        <v>Pepperlane Mini Sugar Cookies, 10 oz</v>
      </c>
      <c r="C1881" s="15" t="n">
        <v>2.9</v>
      </c>
      <c r="D1881" s="15" t="n">
        <v>5.7</v>
      </c>
      <c r="E1881" s="15" t="n">
        <v>3.7</v>
      </c>
      <c r="F1881" s="16" t="s">
        <v>12290</v>
      </c>
      <c r="G1881" s="16" t="s">
        <v>12021</v>
      </c>
      <c r="H1881" s="17" t="n">
        <v>2.87</v>
      </c>
      <c r="I1881" s="18" t="n">
        <f aca="false">('SKU Master'!I1881-H1881)/'SKU Master'!I1881</f>
        <v>0.360801781737194</v>
      </c>
      <c r="J1881" s="16" t="n">
        <v>3</v>
      </c>
      <c r="K1881" s="19" t="n">
        <f aca="false">J1881*C1881</f>
        <v>8.7</v>
      </c>
      <c r="L1881" s="16" t="s">
        <v>12295</v>
      </c>
      <c r="M1881" s="16" t="s">
        <v>12292</v>
      </c>
      <c r="N1881" s="16" t="s">
        <v>12017</v>
      </c>
      <c r="O1881" s="16" t="s">
        <v>12293</v>
      </c>
      <c r="P1881" s="16" t="s">
        <v>12298</v>
      </c>
      <c r="Q1881" s="16" t="s">
        <v>12017</v>
      </c>
    </row>
    <row r="1882" customFormat="false" ht="15" hidden="false" customHeight="false" outlineLevel="0" collapsed="false">
      <c r="A1882" s="14" t="str">
        <f aca="false">'SKU Master'!A1882</f>
        <v>07-01881</v>
      </c>
      <c r="B1882" s="14" t="str">
        <f aca="false">VLOOKUP(A1882,'SKU Master'!$A:$N,6,FALSE())</f>
        <v>Kettle Row Double Stuff Sugar Cookies, 10 oz</v>
      </c>
      <c r="C1882" s="15" t="n">
        <v>4.9</v>
      </c>
      <c r="D1882" s="15" t="n">
        <v>7</v>
      </c>
      <c r="E1882" s="15" t="n">
        <v>4.7</v>
      </c>
      <c r="F1882" s="16" t="s">
        <v>12290</v>
      </c>
      <c r="G1882" s="16" t="s">
        <v>12021</v>
      </c>
      <c r="H1882" s="17" t="n">
        <v>2.75</v>
      </c>
      <c r="I1882" s="18" t="n">
        <f aca="false">('SKU Master'!I1882-H1882)/'SKU Master'!I1882</f>
        <v>0.31077694235589</v>
      </c>
      <c r="J1882" s="16" t="n">
        <v>4</v>
      </c>
      <c r="K1882" s="19" t="n">
        <f aca="false">J1882*C1882</f>
        <v>19.6</v>
      </c>
      <c r="L1882" s="16" t="s">
        <v>12295</v>
      </c>
      <c r="M1882" s="16" t="s">
        <v>12292</v>
      </c>
      <c r="N1882" s="16" t="s">
        <v>12017</v>
      </c>
      <c r="O1882" s="16" t="s">
        <v>12293</v>
      </c>
      <c r="P1882" s="16" t="s">
        <v>12296</v>
      </c>
      <c r="Q1882" s="16" t="s">
        <v>12017</v>
      </c>
    </row>
    <row r="1883" customFormat="false" ht="15" hidden="false" customHeight="false" outlineLevel="0" collapsed="false">
      <c r="A1883" s="14" t="str">
        <f aca="false">'SKU Master'!A1883</f>
        <v>07-01882</v>
      </c>
      <c r="B1883" s="14" t="str">
        <f aca="false">VLOOKUP(A1883,'SKU Master'!$A:$N,6,FALSE())</f>
        <v>Nutgrove Mini Chocolate Chip Cookies, 10 oz</v>
      </c>
      <c r="C1883" s="15" t="n">
        <v>4</v>
      </c>
      <c r="D1883" s="15" t="n">
        <v>6.3</v>
      </c>
      <c r="E1883" s="15" t="n">
        <v>3.1</v>
      </c>
      <c r="F1883" s="16" t="s">
        <v>12290</v>
      </c>
      <c r="G1883" s="16" t="s">
        <v>12017</v>
      </c>
      <c r="H1883" s="17" t="n">
        <v>3.22</v>
      </c>
      <c r="I1883" s="18" t="n">
        <f aca="false">('SKU Master'!I1883-H1883)/'SKU Master'!I1883</f>
        <v>0.282850779510022</v>
      </c>
      <c r="J1883" s="16" t="n">
        <v>1</v>
      </c>
      <c r="K1883" s="19" t="n">
        <f aca="false">J1883*C1883</f>
        <v>4</v>
      </c>
      <c r="L1883" s="16" t="s">
        <v>12299</v>
      </c>
      <c r="M1883" s="16" t="s">
        <v>12292</v>
      </c>
      <c r="N1883" s="16" t="s">
        <v>12017</v>
      </c>
      <c r="O1883" s="16" t="s">
        <v>12293</v>
      </c>
      <c r="P1883" s="16" t="s">
        <v>12294</v>
      </c>
      <c r="Q1883" s="16" t="s">
        <v>12017</v>
      </c>
    </row>
    <row r="1884" customFormat="false" ht="15" hidden="false" customHeight="false" outlineLevel="0" collapsed="false">
      <c r="A1884" s="14" t="str">
        <f aca="false">'SKU Master'!A1884</f>
        <v>07-01883</v>
      </c>
      <c r="B1884" s="14" t="str">
        <f aca="false">VLOOKUP(A1884,'SKU Master'!$A:$N,6,FALSE())</f>
        <v>Wheatstone Chocolate Chip Cookies, 10 oz</v>
      </c>
      <c r="C1884" s="15" t="n">
        <v>4.9</v>
      </c>
      <c r="D1884" s="15" t="n">
        <v>4.1</v>
      </c>
      <c r="E1884" s="15" t="n">
        <v>3.7</v>
      </c>
      <c r="F1884" s="16" t="s">
        <v>12290</v>
      </c>
      <c r="G1884" s="16" t="s">
        <v>12017</v>
      </c>
      <c r="H1884" s="17" t="n">
        <v>3.38</v>
      </c>
      <c r="I1884" s="18" t="n">
        <f aca="false">('SKU Master'!I1884-H1884)/'SKU Master'!I1884</f>
        <v>0.30879345603272</v>
      </c>
      <c r="J1884" s="16" t="n">
        <v>8</v>
      </c>
      <c r="K1884" s="19" t="n">
        <f aca="false">J1884*C1884</f>
        <v>39.2</v>
      </c>
      <c r="L1884" s="16" t="s">
        <v>12295</v>
      </c>
      <c r="M1884" s="16" t="s">
        <v>12292</v>
      </c>
      <c r="N1884" s="16" t="s">
        <v>12017</v>
      </c>
      <c r="O1884" s="16" t="s">
        <v>12293</v>
      </c>
      <c r="P1884" s="16" t="s">
        <v>12297</v>
      </c>
      <c r="Q1884" s="16" t="s">
        <v>12017</v>
      </c>
    </row>
    <row r="1885" customFormat="false" ht="15" hidden="false" customHeight="false" outlineLevel="0" collapsed="false">
      <c r="A1885" s="14" t="str">
        <f aca="false">'SKU Master'!A1885</f>
        <v>07-01884</v>
      </c>
      <c r="B1885" s="14" t="str">
        <f aca="false">VLOOKUP(A1885,'SKU Master'!$A:$N,6,FALSE())</f>
        <v>Kettle Row Mini Shortbread Cookies, 10 oz</v>
      </c>
      <c r="C1885" s="15" t="n">
        <v>4.7</v>
      </c>
      <c r="D1885" s="15" t="n">
        <v>8.9</v>
      </c>
      <c r="E1885" s="15" t="n">
        <v>4.1</v>
      </c>
      <c r="F1885" s="16" t="s">
        <v>12290</v>
      </c>
      <c r="G1885" s="16" t="s">
        <v>12017</v>
      </c>
      <c r="H1885" s="17" t="n">
        <v>3.99</v>
      </c>
      <c r="I1885" s="18" t="n">
        <f aca="false">('SKU Master'!I1885-H1885)/'SKU Master'!I1885</f>
        <v>0.32258064516129</v>
      </c>
      <c r="J1885" s="16" t="n">
        <v>2</v>
      </c>
      <c r="K1885" s="19" t="n">
        <f aca="false">J1885*C1885</f>
        <v>9.4</v>
      </c>
      <c r="L1885" s="16" t="s">
        <v>12295</v>
      </c>
      <c r="M1885" s="16" t="s">
        <v>12292</v>
      </c>
      <c r="N1885" s="16" t="s">
        <v>12017</v>
      </c>
      <c r="O1885" s="16" t="s">
        <v>12293</v>
      </c>
      <c r="P1885" s="16" t="s">
        <v>12298</v>
      </c>
      <c r="Q1885" s="16" t="s">
        <v>12017</v>
      </c>
    </row>
    <row r="1886" customFormat="false" ht="15" hidden="false" customHeight="false" outlineLevel="0" collapsed="false">
      <c r="A1886" s="14" t="str">
        <f aca="false">'SKU Master'!A1886</f>
        <v>07-01885</v>
      </c>
      <c r="B1886" s="14" t="str">
        <f aca="false">VLOOKUP(A1886,'SKU Master'!$A:$N,6,FALSE())</f>
        <v>Pepperlane Double Stuff Chocolate Chip Cookies, 10 oz</v>
      </c>
      <c r="C1886" s="15" t="n">
        <v>3.6</v>
      </c>
      <c r="D1886" s="15" t="n">
        <v>5.9</v>
      </c>
      <c r="E1886" s="15" t="n">
        <v>3.7</v>
      </c>
      <c r="F1886" s="16" t="s">
        <v>12290</v>
      </c>
      <c r="G1886" s="16" t="s">
        <v>12017</v>
      </c>
      <c r="H1886" s="17" t="n">
        <v>3.72</v>
      </c>
      <c r="I1886" s="18" t="n">
        <f aca="false">('SKU Master'!I1886-H1886)/'SKU Master'!I1886</f>
        <v>0.357512953367876</v>
      </c>
      <c r="J1886" s="16" t="n">
        <v>6</v>
      </c>
      <c r="K1886" s="19" t="n">
        <f aca="false">J1886*C1886</f>
        <v>21.6</v>
      </c>
      <c r="L1886" s="16" t="s">
        <v>12295</v>
      </c>
      <c r="M1886" s="16" t="s">
        <v>12292</v>
      </c>
      <c r="N1886" s="16" t="s">
        <v>12017</v>
      </c>
      <c r="O1886" s="16" t="s">
        <v>12293</v>
      </c>
      <c r="P1886" s="16" t="s">
        <v>12296</v>
      </c>
      <c r="Q1886" s="16" t="s">
        <v>12017</v>
      </c>
    </row>
    <row r="1887" customFormat="false" ht="15" hidden="false" customHeight="false" outlineLevel="0" collapsed="false">
      <c r="A1887" s="14" t="str">
        <f aca="false">'SKU Master'!A1887</f>
        <v>07-01886</v>
      </c>
      <c r="B1887" s="14" t="str">
        <f aca="false">VLOOKUP(A1887,'SKU Master'!$A:$N,6,FALSE())</f>
        <v>Kettle Row Fudge Stripe Cookies, 14.3 oz</v>
      </c>
      <c r="C1887" s="15" t="n">
        <v>4.6</v>
      </c>
      <c r="D1887" s="15" t="n">
        <v>6.9</v>
      </c>
      <c r="E1887" s="15" t="n">
        <v>3.5</v>
      </c>
      <c r="F1887" s="16" t="s">
        <v>12290</v>
      </c>
      <c r="G1887" s="16" t="s">
        <v>12017</v>
      </c>
      <c r="H1887" s="17" t="n">
        <v>2.75</v>
      </c>
      <c r="I1887" s="18" t="n">
        <f aca="false">('SKU Master'!I1887-H1887)/'SKU Master'!I1887</f>
        <v>0.29305912596401</v>
      </c>
      <c r="J1887" s="16" t="n">
        <v>3</v>
      </c>
      <c r="K1887" s="19" t="n">
        <f aca="false">J1887*C1887</f>
        <v>13.8</v>
      </c>
      <c r="L1887" s="16" t="s">
        <v>12295</v>
      </c>
      <c r="M1887" s="16" t="s">
        <v>12292</v>
      </c>
      <c r="N1887" s="16" t="s">
        <v>12017</v>
      </c>
      <c r="O1887" s="16" t="s">
        <v>12293</v>
      </c>
      <c r="P1887" s="16" t="s">
        <v>12298</v>
      </c>
      <c r="Q1887" s="16" t="s">
        <v>12017</v>
      </c>
    </row>
    <row r="1888" customFormat="false" ht="15" hidden="false" customHeight="false" outlineLevel="0" collapsed="false">
      <c r="A1888" s="14" t="str">
        <f aca="false">'SKU Master'!A1888</f>
        <v>07-01887</v>
      </c>
      <c r="B1888" s="14" t="str">
        <f aca="false">VLOOKUP(A1888,'SKU Master'!$A:$N,6,FALSE())</f>
        <v>Kettle Row Chocolate Chip Cookies, 14.3 oz</v>
      </c>
      <c r="C1888" s="15" t="n">
        <v>4.6</v>
      </c>
      <c r="D1888" s="15" t="n">
        <v>5.6</v>
      </c>
      <c r="E1888" s="15" t="n">
        <v>2.7</v>
      </c>
      <c r="F1888" s="16" t="s">
        <v>12290</v>
      </c>
      <c r="G1888" s="16" t="s">
        <v>12021</v>
      </c>
      <c r="H1888" s="17" t="n">
        <v>2.19</v>
      </c>
      <c r="I1888" s="18" t="n">
        <f aca="false">('SKU Master'!I1888-H1888)/'SKU Master'!I1888</f>
        <v>0.334346504559271</v>
      </c>
      <c r="J1888" s="16" t="n">
        <v>4</v>
      </c>
      <c r="K1888" s="19" t="n">
        <f aca="false">J1888*C1888</f>
        <v>18.4</v>
      </c>
      <c r="L1888" s="16" t="s">
        <v>12295</v>
      </c>
      <c r="M1888" s="16" t="s">
        <v>12292</v>
      </c>
      <c r="N1888" s="16" t="s">
        <v>12017</v>
      </c>
      <c r="O1888" s="16" t="s">
        <v>12293</v>
      </c>
      <c r="P1888" s="16" t="s">
        <v>12296</v>
      </c>
      <c r="Q1888" s="16" t="s">
        <v>12017</v>
      </c>
    </row>
    <row r="1889" customFormat="false" ht="15" hidden="false" customHeight="false" outlineLevel="0" collapsed="false">
      <c r="A1889" s="14" t="str">
        <f aca="false">'SKU Master'!A1889</f>
        <v>07-01888</v>
      </c>
      <c r="B1889" s="14" t="str">
        <f aca="false">VLOOKUP(A1889,'SKU Master'!$A:$N,6,FALSE())</f>
        <v>Redbarn Chocolate Chip Cookies, 10 oz</v>
      </c>
      <c r="C1889" s="15" t="n">
        <v>3</v>
      </c>
      <c r="D1889" s="15" t="n">
        <v>7.9</v>
      </c>
      <c r="E1889" s="15" t="n">
        <v>3.2</v>
      </c>
      <c r="F1889" s="16" t="s">
        <v>12290</v>
      </c>
      <c r="G1889" s="16" t="s">
        <v>12021</v>
      </c>
      <c r="H1889" s="17" t="n">
        <v>3.9</v>
      </c>
      <c r="I1889" s="18" t="n">
        <f aca="false">('SKU Master'!I1889-H1889)/'SKU Master'!I1889</f>
        <v>0.348914858096828</v>
      </c>
      <c r="J1889" s="16" t="n">
        <v>6</v>
      </c>
      <c r="K1889" s="19" t="n">
        <f aca="false">J1889*C1889</f>
        <v>18</v>
      </c>
      <c r="L1889" s="16" t="s">
        <v>12295</v>
      </c>
      <c r="M1889" s="16" t="s">
        <v>12292</v>
      </c>
      <c r="N1889" s="16" t="s">
        <v>12017</v>
      </c>
      <c r="O1889" s="16" t="s">
        <v>12293</v>
      </c>
      <c r="P1889" s="16" t="s">
        <v>12296</v>
      </c>
      <c r="Q1889" s="16" t="s">
        <v>12017</v>
      </c>
    </row>
    <row r="1890" customFormat="false" ht="15" hidden="false" customHeight="false" outlineLevel="0" collapsed="false">
      <c r="A1890" s="14" t="str">
        <f aca="false">'SKU Master'!A1890</f>
        <v>07-01889</v>
      </c>
      <c r="B1890" s="14" t="str">
        <f aca="false">VLOOKUP(A1890,'SKU Master'!$A:$N,6,FALSE())</f>
        <v>Nutgrove Double Stuff Sugar Cookies, 10 oz</v>
      </c>
      <c r="C1890" s="15" t="n">
        <v>3.6</v>
      </c>
      <c r="D1890" s="15" t="n">
        <v>6.7</v>
      </c>
      <c r="E1890" s="15" t="n">
        <v>3.9</v>
      </c>
      <c r="F1890" s="16" t="s">
        <v>12290</v>
      </c>
      <c r="G1890" s="16" t="s">
        <v>12021</v>
      </c>
      <c r="H1890" s="17" t="n">
        <v>2.77</v>
      </c>
      <c r="I1890" s="18" t="n">
        <f aca="false">('SKU Master'!I1890-H1890)/'SKU Master'!I1890</f>
        <v>0.383073496659243</v>
      </c>
      <c r="J1890" s="16" t="n">
        <v>7</v>
      </c>
      <c r="K1890" s="19" t="n">
        <f aca="false">J1890*C1890</f>
        <v>25.2</v>
      </c>
      <c r="L1890" s="16" t="s">
        <v>12295</v>
      </c>
      <c r="M1890" s="16" t="s">
        <v>12292</v>
      </c>
      <c r="N1890" s="16" t="s">
        <v>12017</v>
      </c>
      <c r="O1890" s="16" t="s">
        <v>12293</v>
      </c>
      <c r="P1890" s="16" t="s">
        <v>12297</v>
      </c>
      <c r="Q1890" s="16" t="s">
        <v>12017</v>
      </c>
    </row>
    <row r="1891" customFormat="false" ht="15" hidden="false" customHeight="false" outlineLevel="0" collapsed="false">
      <c r="A1891" s="14" t="str">
        <f aca="false">'SKU Master'!A1891</f>
        <v>07-01890</v>
      </c>
      <c r="B1891" s="14" t="str">
        <f aca="false">VLOOKUP(A1891,'SKU Master'!$A:$N,6,FALSE())</f>
        <v>Pepperlane Mini Fudge Stripe Cookies, 10 oz</v>
      </c>
      <c r="C1891" s="15" t="n">
        <v>2.7</v>
      </c>
      <c r="D1891" s="15" t="n">
        <v>8.8</v>
      </c>
      <c r="E1891" s="15" t="n">
        <v>3.6</v>
      </c>
      <c r="F1891" s="16" t="s">
        <v>12290</v>
      </c>
      <c r="G1891" s="16" t="s">
        <v>12021</v>
      </c>
      <c r="H1891" s="17" t="n">
        <v>2.97</v>
      </c>
      <c r="I1891" s="18" t="n">
        <f aca="false">('SKU Master'!I1891-H1891)/'SKU Master'!I1891</f>
        <v>0.404809619238477</v>
      </c>
      <c r="J1891" s="16" t="n">
        <v>6</v>
      </c>
      <c r="K1891" s="19" t="n">
        <f aca="false">J1891*C1891</f>
        <v>16.2</v>
      </c>
      <c r="L1891" s="16" t="s">
        <v>12295</v>
      </c>
      <c r="M1891" s="16" t="s">
        <v>12292</v>
      </c>
      <c r="N1891" s="16" t="s">
        <v>12017</v>
      </c>
      <c r="O1891" s="16" t="s">
        <v>12293</v>
      </c>
      <c r="P1891" s="16" t="s">
        <v>12297</v>
      </c>
      <c r="Q1891" s="16" t="s">
        <v>12017</v>
      </c>
    </row>
    <row r="1892" customFormat="false" ht="15" hidden="false" customHeight="false" outlineLevel="0" collapsed="false">
      <c r="A1892" s="14" t="str">
        <f aca="false">'SKU Master'!A1892</f>
        <v>07-01891</v>
      </c>
      <c r="B1892" s="14" t="str">
        <f aca="false">VLOOKUP(A1892,'SKU Master'!$A:$N,6,FALSE())</f>
        <v>Thrift Row Mini Sugar Cookies, 10 oz</v>
      </c>
      <c r="C1892" s="15" t="n">
        <v>4.4</v>
      </c>
      <c r="D1892" s="15" t="n">
        <v>8.8</v>
      </c>
      <c r="E1892" s="15" t="n">
        <v>2.8</v>
      </c>
      <c r="F1892" s="16" t="s">
        <v>12290</v>
      </c>
      <c r="G1892" s="16" t="s">
        <v>12017</v>
      </c>
      <c r="H1892" s="17" t="n">
        <v>3.54</v>
      </c>
      <c r="I1892" s="18" t="n">
        <f aca="false">('SKU Master'!I1892-H1892)/'SKU Master'!I1892</f>
        <v>0.343228200371057</v>
      </c>
      <c r="J1892" s="16" t="n">
        <v>3</v>
      </c>
      <c r="K1892" s="19" t="n">
        <f aca="false">J1892*C1892</f>
        <v>13.2</v>
      </c>
      <c r="L1892" s="16" t="s">
        <v>12295</v>
      </c>
      <c r="M1892" s="16" t="s">
        <v>12292</v>
      </c>
      <c r="N1892" s="16" t="s">
        <v>12017</v>
      </c>
      <c r="O1892" s="16" t="s">
        <v>12293</v>
      </c>
      <c r="P1892" s="16" t="s">
        <v>12298</v>
      </c>
      <c r="Q1892" s="16" t="s">
        <v>12017</v>
      </c>
    </row>
    <row r="1893" customFormat="false" ht="15" hidden="false" customHeight="false" outlineLevel="0" collapsed="false">
      <c r="A1893" s="14" t="str">
        <f aca="false">'SKU Master'!A1893</f>
        <v>07-01892</v>
      </c>
      <c r="B1893" s="14" t="str">
        <f aca="false">VLOOKUP(A1893,'SKU Master'!$A:$N,6,FALSE())</f>
        <v>Orchard Spread Double Stuff Sugar Cookies, 10 oz</v>
      </c>
      <c r="C1893" s="15" t="n">
        <v>2.9</v>
      </c>
      <c r="D1893" s="15" t="n">
        <v>5.2</v>
      </c>
      <c r="E1893" s="15" t="n">
        <v>3.6</v>
      </c>
      <c r="F1893" s="16" t="s">
        <v>12290</v>
      </c>
      <c r="G1893" s="16" t="s">
        <v>12021</v>
      </c>
      <c r="H1893" s="17" t="n">
        <v>2.7</v>
      </c>
      <c r="I1893" s="18" t="n">
        <f aca="false">('SKU Master'!I1893-H1893)/'SKU Master'!I1893</f>
        <v>0.287598944591029</v>
      </c>
      <c r="J1893" s="16" t="n">
        <v>2</v>
      </c>
      <c r="K1893" s="19" t="n">
        <f aca="false">J1893*C1893</f>
        <v>5.8</v>
      </c>
      <c r="L1893" s="16" t="s">
        <v>12295</v>
      </c>
      <c r="M1893" s="16" t="s">
        <v>12292</v>
      </c>
      <c r="N1893" s="16" t="s">
        <v>12017</v>
      </c>
      <c r="O1893" s="16" t="s">
        <v>12293</v>
      </c>
      <c r="P1893" s="16" t="s">
        <v>12298</v>
      </c>
      <c r="Q1893" s="16" t="s">
        <v>12017</v>
      </c>
    </row>
    <row r="1894" customFormat="false" ht="15" hidden="false" customHeight="false" outlineLevel="0" collapsed="false">
      <c r="A1894" s="14" t="str">
        <f aca="false">'SKU Master'!A1894</f>
        <v>07-01893</v>
      </c>
      <c r="B1894" s="14" t="str">
        <f aca="false">VLOOKUP(A1894,'SKU Master'!$A:$N,6,FALSE())</f>
        <v>Roastport Double Stuff Shortbread Cookies, 10 oz</v>
      </c>
      <c r="C1894" s="15" t="n">
        <v>4.7</v>
      </c>
      <c r="D1894" s="15" t="n">
        <v>8.8</v>
      </c>
      <c r="E1894" s="15" t="n">
        <v>3.2</v>
      </c>
      <c r="F1894" s="16" t="s">
        <v>12290</v>
      </c>
      <c r="G1894" s="16" t="s">
        <v>12021</v>
      </c>
      <c r="H1894" s="17" t="n">
        <v>2.6</v>
      </c>
      <c r="I1894" s="18" t="n">
        <f aca="false">('SKU Master'!I1894-H1894)/'SKU Master'!I1894</f>
        <v>0.313984168865435</v>
      </c>
      <c r="J1894" s="16" t="n">
        <v>1</v>
      </c>
      <c r="K1894" s="19" t="n">
        <f aca="false">J1894*C1894</f>
        <v>4.7</v>
      </c>
      <c r="L1894" s="16" t="s">
        <v>12291</v>
      </c>
      <c r="M1894" s="16" t="s">
        <v>12292</v>
      </c>
      <c r="N1894" s="16" t="s">
        <v>12017</v>
      </c>
      <c r="O1894" s="16" t="s">
        <v>12293</v>
      </c>
      <c r="P1894" s="16" t="s">
        <v>12294</v>
      </c>
      <c r="Q1894" s="16" t="s">
        <v>12017</v>
      </c>
    </row>
    <row r="1895" customFormat="false" ht="15" hidden="false" customHeight="false" outlineLevel="0" collapsed="false">
      <c r="A1895" s="14" t="str">
        <f aca="false">'SKU Master'!A1895</f>
        <v>07-01894</v>
      </c>
      <c r="B1895" s="14" t="str">
        <f aca="false">VLOOKUP(A1895,'SKU Master'!$A:$N,6,FALSE())</f>
        <v>Redbarn Double Stuff Sandwich Cookies, 10 oz</v>
      </c>
      <c r="C1895" s="15" t="n">
        <v>3.7</v>
      </c>
      <c r="D1895" s="15" t="n">
        <v>5.7</v>
      </c>
      <c r="E1895" s="15" t="n">
        <v>4.3</v>
      </c>
      <c r="F1895" s="16" t="s">
        <v>12290</v>
      </c>
      <c r="G1895" s="16" t="s">
        <v>12021</v>
      </c>
      <c r="H1895" s="17" t="n">
        <v>2.51</v>
      </c>
      <c r="I1895" s="18" t="n">
        <f aca="false">('SKU Master'!I1895-H1895)/'SKU Master'!I1895</f>
        <v>0.354755784061697</v>
      </c>
      <c r="J1895" s="16" t="n">
        <v>5</v>
      </c>
      <c r="K1895" s="19" t="n">
        <f aca="false">J1895*C1895</f>
        <v>18.5</v>
      </c>
      <c r="L1895" s="16" t="s">
        <v>12295</v>
      </c>
      <c r="M1895" s="16" t="s">
        <v>12292</v>
      </c>
      <c r="N1895" s="16" t="s">
        <v>12017</v>
      </c>
      <c r="O1895" s="16" t="s">
        <v>12293</v>
      </c>
      <c r="P1895" s="16" t="s">
        <v>12296</v>
      </c>
      <c r="Q1895" s="16" t="s">
        <v>12017</v>
      </c>
    </row>
    <row r="1896" customFormat="false" ht="15" hidden="false" customHeight="false" outlineLevel="0" collapsed="false">
      <c r="A1896" s="14" t="str">
        <f aca="false">'SKU Master'!A1896</f>
        <v>07-01895</v>
      </c>
      <c r="B1896" s="14" t="str">
        <f aca="false">VLOOKUP(A1896,'SKU Master'!$A:$N,6,FALSE())</f>
        <v>Nutgrove Mini Chocolate Chip Cookies, 14.3 oz</v>
      </c>
      <c r="C1896" s="15" t="n">
        <v>4.5</v>
      </c>
      <c r="D1896" s="15" t="n">
        <v>8.1</v>
      </c>
      <c r="E1896" s="15" t="n">
        <v>3.4</v>
      </c>
      <c r="F1896" s="16" t="s">
        <v>12290</v>
      </c>
      <c r="G1896" s="16" t="s">
        <v>12021</v>
      </c>
      <c r="H1896" s="17" t="n">
        <v>3.04</v>
      </c>
      <c r="I1896" s="18" t="n">
        <f aca="false">('SKU Master'!I1896-H1896)/'SKU Master'!I1896</f>
        <v>0.390781563126253</v>
      </c>
      <c r="J1896" s="16" t="n">
        <v>7</v>
      </c>
      <c r="K1896" s="19" t="n">
        <f aca="false">J1896*C1896</f>
        <v>31.5</v>
      </c>
      <c r="L1896" s="16" t="s">
        <v>12295</v>
      </c>
      <c r="M1896" s="16" t="s">
        <v>12292</v>
      </c>
      <c r="N1896" s="16" t="s">
        <v>12017</v>
      </c>
      <c r="O1896" s="16" t="s">
        <v>12293</v>
      </c>
      <c r="P1896" s="16" t="s">
        <v>12297</v>
      </c>
      <c r="Q1896" s="16" t="s">
        <v>12017</v>
      </c>
    </row>
    <row r="1897" customFormat="false" ht="15" hidden="false" customHeight="false" outlineLevel="0" collapsed="false">
      <c r="A1897" s="14" t="str">
        <f aca="false">'SKU Master'!A1897</f>
        <v>07-01896</v>
      </c>
      <c r="B1897" s="14" t="str">
        <f aca="false">VLOOKUP(A1897,'SKU Master'!$A:$N,6,FALSE())</f>
        <v>Kettle Row Mini Oatmeal Cookies, 14.3 oz</v>
      </c>
      <c r="C1897" s="15" t="n">
        <v>3</v>
      </c>
      <c r="D1897" s="15" t="n">
        <v>5.8</v>
      </c>
      <c r="E1897" s="15" t="n">
        <v>4.7</v>
      </c>
      <c r="F1897" s="16" t="s">
        <v>12290</v>
      </c>
      <c r="G1897" s="16" t="s">
        <v>12021</v>
      </c>
      <c r="H1897" s="17" t="n">
        <v>3.28</v>
      </c>
      <c r="I1897" s="18" t="n">
        <f aca="false">('SKU Master'!I1897-H1897)/'SKU Master'!I1897</f>
        <v>0.315240083507307</v>
      </c>
      <c r="J1897" s="16" t="n">
        <v>7</v>
      </c>
      <c r="K1897" s="19" t="n">
        <f aca="false">J1897*C1897</f>
        <v>21</v>
      </c>
      <c r="L1897" s="16" t="s">
        <v>12295</v>
      </c>
      <c r="M1897" s="16" t="s">
        <v>12292</v>
      </c>
      <c r="N1897" s="16" t="s">
        <v>12017</v>
      </c>
      <c r="O1897" s="16" t="s">
        <v>12293</v>
      </c>
      <c r="P1897" s="16" t="s">
        <v>12297</v>
      </c>
      <c r="Q1897" s="16" t="s">
        <v>12017</v>
      </c>
    </row>
    <row r="1898" customFormat="false" ht="15" hidden="false" customHeight="false" outlineLevel="0" collapsed="false">
      <c r="A1898" s="14" t="str">
        <f aca="false">'SKU Master'!A1898</f>
        <v>07-01897</v>
      </c>
      <c r="B1898" s="14" t="str">
        <f aca="false">VLOOKUP(A1898,'SKU Master'!$A:$N,6,FALSE())</f>
        <v>Kettle Row Mini Oatmeal Cookies, 10 oz</v>
      </c>
      <c r="C1898" s="15" t="n">
        <v>2.7</v>
      </c>
      <c r="D1898" s="15" t="n">
        <v>4.7</v>
      </c>
      <c r="E1898" s="15" t="n">
        <v>4.3</v>
      </c>
      <c r="F1898" s="16" t="s">
        <v>12290</v>
      </c>
      <c r="G1898" s="16" t="s">
        <v>12021</v>
      </c>
      <c r="H1898" s="17" t="n">
        <v>3.59</v>
      </c>
      <c r="I1898" s="18" t="n">
        <f aca="false">('SKU Master'!I1898-H1898)/'SKU Master'!I1898</f>
        <v>0.379965457685665</v>
      </c>
      <c r="J1898" s="16" t="n">
        <v>8</v>
      </c>
      <c r="K1898" s="19" t="n">
        <f aca="false">J1898*C1898</f>
        <v>21.6</v>
      </c>
      <c r="L1898" s="16" t="s">
        <v>12295</v>
      </c>
      <c r="M1898" s="16" t="s">
        <v>12292</v>
      </c>
      <c r="N1898" s="16" t="s">
        <v>12017</v>
      </c>
      <c r="O1898" s="16" t="s">
        <v>12293</v>
      </c>
      <c r="P1898" s="16" t="s">
        <v>12297</v>
      </c>
      <c r="Q1898" s="16" t="s">
        <v>12021</v>
      </c>
    </row>
    <row r="1899" customFormat="false" ht="15" hidden="false" customHeight="false" outlineLevel="0" collapsed="false">
      <c r="A1899" s="14" t="str">
        <f aca="false">'SKU Master'!A1899</f>
        <v>07-01898</v>
      </c>
      <c r="B1899" s="14" t="str">
        <f aca="false">VLOOKUP(A1899,'SKU Master'!$A:$N,6,FALSE())</f>
        <v>Roastport Double Stuff Shortbread Cookies, 14.3 oz</v>
      </c>
      <c r="C1899" s="15" t="n">
        <v>2.6</v>
      </c>
      <c r="D1899" s="15" t="n">
        <v>5.4</v>
      </c>
      <c r="E1899" s="15" t="n">
        <v>3.6</v>
      </c>
      <c r="F1899" s="16" t="s">
        <v>12290</v>
      </c>
      <c r="G1899" s="16" t="s">
        <v>12017</v>
      </c>
      <c r="H1899" s="17" t="n">
        <v>3.47</v>
      </c>
      <c r="I1899" s="18" t="n">
        <f aca="false">('SKU Master'!I1899-H1899)/'SKU Master'!I1899</f>
        <v>0.400690846286701</v>
      </c>
      <c r="J1899" s="16" t="n">
        <v>6</v>
      </c>
      <c r="K1899" s="19" t="n">
        <f aca="false">J1899*C1899</f>
        <v>15.6</v>
      </c>
      <c r="L1899" s="16" t="s">
        <v>12295</v>
      </c>
      <c r="M1899" s="16" t="s">
        <v>12292</v>
      </c>
      <c r="N1899" s="16" t="s">
        <v>12017</v>
      </c>
      <c r="O1899" s="16" t="s">
        <v>12293</v>
      </c>
      <c r="P1899" s="16" t="s">
        <v>12297</v>
      </c>
      <c r="Q1899" s="16" t="s">
        <v>12017</v>
      </c>
    </row>
    <row r="1900" customFormat="false" ht="15" hidden="false" customHeight="false" outlineLevel="0" collapsed="false">
      <c r="A1900" s="14" t="str">
        <f aca="false">'SKU Master'!A1900</f>
        <v>07-01899</v>
      </c>
      <c r="B1900" s="14" t="str">
        <f aca="false">VLOOKUP(A1900,'SKU Master'!$A:$N,6,FALSE())</f>
        <v>Wheatstone Mini Chocolate Chip Cookies, 10 oz</v>
      </c>
      <c r="C1900" s="15" t="n">
        <v>4</v>
      </c>
      <c r="D1900" s="15" t="n">
        <v>6.5</v>
      </c>
      <c r="E1900" s="15" t="n">
        <v>4.4</v>
      </c>
      <c r="F1900" s="16" t="s">
        <v>12290</v>
      </c>
      <c r="G1900" s="16" t="s">
        <v>12021</v>
      </c>
      <c r="H1900" s="17" t="n">
        <v>2.94</v>
      </c>
      <c r="I1900" s="18" t="n">
        <f aca="false">('SKU Master'!I1900-H1900)/'SKU Master'!I1900</f>
        <v>0.386221294363257</v>
      </c>
      <c r="J1900" s="16" t="n">
        <v>2</v>
      </c>
      <c r="K1900" s="19" t="n">
        <f aca="false">J1900*C1900</f>
        <v>8</v>
      </c>
      <c r="L1900" s="16" t="s">
        <v>12295</v>
      </c>
      <c r="M1900" s="16" t="s">
        <v>12292</v>
      </c>
      <c r="N1900" s="16" t="s">
        <v>12017</v>
      </c>
      <c r="O1900" s="16" t="s">
        <v>12293</v>
      </c>
      <c r="P1900" s="16" t="s">
        <v>12298</v>
      </c>
      <c r="Q1900" s="16" t="s">
        <v>12017</v>
      </c>
    </row>
    <row r="1901" customFormat="false" ht="15" hidden="false" customHeight="false" outlineLevel="0" collapsed="false">
      <c r="A1901" s="14" t="str">
        <f aca="false">'SKU Master'!A1901</f>
        <v>07-01900</v>
      </c>
      <c r="B1901" s="14" t="str">
        <f aca="false">VLOOKUP(A1901,'SKU Master'!$A:$N,6,FALSE())</f>
        <v>Golden Grain Co. Double Stuff Oatmeal Cookies, 14.3 oz</v>
      </c>
      <c r="C1901" s="15" t="n">
        <v>3.4</v>
      </c>
      <c r="D1901" s="15" t="n">
        <v>6.7</v>
      </c>
      <c r="E1901" s="15" t="n">
        <v>4.9</v>
      </c>
      <c r="F1901" s="16" t="s">
        <v>12290</v>
      </c>
      <c r="G1901" s="16" t="s">
        <v>12021</v>
      </c>
      <c r="H1901" s="17" t="n">
        <v>2.38</v>
      </c>
      <c r="I1901" s="18" t="n">
        <f aca="false">('SKU Master'!I1901-H1901)/'SKU Master'!I1901</f>
        <v>0.297935103244838</v>
      </c>
      <c r="J1901" s="16" t="n">
        <v>2</v>
      </c>
      <c r="K1901" s="19" t="n">
        <f aca="false">J1901*C1901</f>
        <v>6.8</v>
      </c>
      <c r="L1901" s="16" t="s">
        <v>12295</v>
      </c>
      <c r="M1901" s="16" t="s">
        <v>12292</v>
      </c>
      <c r="N1901" s="16" t="s">
        <v>12017</v>
      </c>
      <c r="O1901" s="16" t="s">
        <v>12293</v>
      </c>
      <c r="P1901" s="16" t="s">
        <v>12294</v>
      </c>
      <c r="Q1901" s="16" t="s">
        <v>12017</v>
      </c>
    </row>
    <row r="1902" customFormat="false" ht="15" hidden="false" customHeight="false" outlineLevel="0" collapsed="false">
      <c r="A1902" s="14" t="str">
        <f aca="false">'SKU Master'!A1902</f>
        <v>07-01901</v>
      </c>
      <c r="B1902" s="14" t="str">
        <f aca="false">VLOOKUP(A1902,'SKU Master'!$A:$N,6,FALSE())</f>
        <v>Nutgrove Sandwich Cookies, 10 oz</v>
      </c>
      <c r="C1902" s="15" t="n">
        <v>3.8</v>
      </c>
      <c r="D1902" s="15" t="n">
        <v>7.7</v>
      </c>
      <c r="E1902" s="15" t="n">
        <v>2.8</v>
      </c>
      <c r="F1902" s="16" t="s">
        <v>12290</v>
      </c>
      <c r="G1902" s="16" t="s">
        <v>12017</v>
      </c>
      <c r="H1902" s="17" t="n">
        <v>4.11</v>
      </c>
      <c r="I1902" s="18" t="n">
        <f aca="false">('SKU Master'!I1902-H1902)/'SKU Master'!I1902</f>
        <v>0.313856427378965</v>
      </c>
      <c r="J1902" s="16" t="n">
        <v>5</v>
      </c>
      <c r="K1902" s="19" t="n">
        <f aca="false">J1902*C1902</f>
        <v>19</v>
      </c>
      <c r="L1902" s="16" t="s">
        <v>12295</v>
      </c>
      <c r="M1902" s="16" t="s">
        <v>12292</v>
      </c>
      <c r="N1902" s="16" t="s">
        <v>12017</v>
      </c>
      <c r="O1902" s="16" t="s">
        <v>12293</v>
      </c>
      <c r="P1902" s="16" t="s">
        <v>12296</v>
      </c>
      <c r="Q1902" s="16" t="s">
        <v>12017</v>
      </c>
    </row>
    <row r="1903" customFormat="false" ht="15" hidden="false" customHeight="false" outlineLevel="0" collapsed="false">
      <c r="A1903" s="14" t="str">
        <f aca="false">'SKU Master'!A1903</f>
        <v>07-01902</v>
      </c>
      <c r="B1903" s="14" t="str">
        <f aca="false">VLOOKUP(A1903,'SKU Master'!$A:$N,6,FALSE())</f>
        <v>Redbarn Sandwich Cookies, 14.3 oz</v>
      </c>
      <c r="C1903" s="15" t="n">
        <v>2.9</v>
      </c>
      <c r="D1903" s="15" t="n">
        <v>5.6</v>
      </c>
      <c r="E1903" s="15" t="n">
        <v>3.4</v>
      </c>
      <c r="F1903" s="16" t="s">
        <v>12290</v>
      </c>
      <c r="G1903" s="16" t="s">
        <v>12017</v>
      </c>
      <c r="H1903" s="17" t="n">
        <v>3.41</v>
      </c>
      <c r="I1903" s="18" t="n">
        <f aca="false">('SKU Master'!I1903-H1903)/'SKU Master'!I1903</f>
        <v>0.316633266533066</v>
      </c>
      <c r="J1903" s="16" t="n">
        <v>3</v>
      </c>
      <c r="K1903" s="19" t="n">
        <f aca="false">J1903*C1903</f>
        <v>8.7</v>
      </c>
      <c r="L1903" s="16" t="s">
        <v>12299</v>
      </c>
      <c r="M1903" s="16" t="s">
        <v>12292</v>
      </c>
      <c r="N1903" s="16" t="s">
        <v>12017</v>
      </c>
      <c r="O1903" s="16" t="s">
        <v>12293</v>
      </c>
      <c r="P1903" s="16" t="s">
        <v>12298</v>
      </c>
      <c r="Q1903" s="16" t="s">
        <v>12017</v>
      </c>
    </row>
    <row r="1904" customFormat="false" ht="15" hidden="false" customHeight="false" outlineLevel="0" collapsed="false">
      <c r="A1904" s="14" t="str">
        <f aca="false">'SKU Master'!A1904</f>
        <v>07-01903</v>
      </c>
      <c r="B1904" s="14" t="str">
        <f aca="false">VLOOKUP(A1904,'SKU Master'!$A:$N,6,FALSE())</f>
        <v>Golden Grain Co. Double Stuff Fudge Stripe Cookies, 10 oz</v>
      </c>
      <c r="C1904" s="15" t="n">
        <v>3.8</v>
      </c>
      <c r="D1904" s="15" t="n">
        <v>5.9</v>
      </c>
      <c r="E1904" s="15" t="n">
        <v>4.8</v>
      </c>
      <c r="F1904" s="16" t="s">
        <v>12290</v>
      </c>
      <c r="G1904" s="16" t="s">
        <v>12021</v>
      </c>
      <c r="H1904" s="17" t="n">
        <v>2.64</v>
      </c>
      <c r="I1904" s="18" t="n">
        <f aca="false">('SKU Master'!I1904-H1904)/'SKU Master'!I1904</f>
        <v>0.32133676092545</v>
      </c>
      <c r="J1904" s="16" t="n">
        <v>2</v>
      </c>
      <c r="K1904" s="19" t="n">
        <f aca="false">J1904*C1904</f>
        <v>7.6</v>
      </c>
      <c r="L1904" s="16" t="s">
        <v>12295</v>
      </c>
      <c r="M1904" s="16" t="s">
        <v>12292</v>
      </c>
      <c r="N1904" s="16" t="s">
        <v>12017</v>
      </c>
      <c r="O1904" s="16" t="s">
        <v>12293</v>
      </c>
      <c r="P1904" s="16" t="s">
        <v>12298</v>
      </c>
      <c r="Q1904" s="16" t="s">
        <v>12017</v>
      </c>
    </row>
    <row r="1905" customFormat="false" ht="15" hidden="false" customHeight="false" outlineLevel="0" collapsed="false">
      <c r="A1905" s="14" t="str">
        <f aca="false">'SKU Master'!A1905</f>
        <v>07-01904</v>
      </c>
      <c r="B1905" s="14" t="str">
        <f aca="false">VLOOKUP(A1905,'SKU Master'!$A:$N,6,FALSE())</f>
        <v>Wheatstone Mini Sugar Cookies, 10 oz</v>
      </c>
      <c r="C1905" s="15" t="n">
        <v>4.1</v>
      </c>
      <c r="D1905" s="15" t="n">
        <v>4.3</v>
      </c>
      <c r="E1905" s="15" t="n">
        <v>3.2</v>
      </c>
      <c r="F1905" s="16" t="s">
        <v>12290</v>
      </c>
      <c r="G1905" s="16" t="s">
        <v>12017</v>
      </c>
      <c r="H1905" s="17" t="n">
        <v>2.21</v>
      </c>
      <c r="I1905" s="18" t="n">
        <f aca="false">('SKU Master'!I1905-H1905)/'SKU Master'!I1905</f>
        <v>0.41688654353562</v>
      </c>
      <c r="J1905" s="16" t="n">
        <v>7</v>
      </c>
      <c r="K1905" s="19" t="n">
        <f aca="false">J1905*C1905</f>
        <v>28.7</v>
      </c>
      <c r="L1905" s="16" t="s">
        <v>12299</v>
      </c>
      <c r="M1905" s="16" t="s">
        <v>12292</v>
      </c>
      <c r="N1905" s="16" t="s">
        <v>12017</v>
      </c>
      <c r="O1905" s="16" t="s">
        <v>12293</v>
      </c>
      <c r="P1905" s="16" t="s">
        <v>12297</v>
      </c>
      <c r="Q1905" s="16" t="s">
        <v>12017</v>
      </c>
    </row>
    <row r="1906" customFormat="false" ht="15" hidden="false" customHeight="false" outlineLevel="0" collapsed="false">
      <c r="A1906" s="14" t="str">
        <f aca="false">'SKU Master'!A1906</f>
        <v>07-01905</v>
      </c>
      <c r="B1906" s="14" t="str">
        <f aca="false">VLOOKUP(A1906,'SKU Master'!$A:$N,6,FALSE())</f>
        <v>Thrift Row Double Stuff Shortbread Cookies, 10 oz</v>
      </c>
      <c r="C1906" s="15" t="n">
        <v>4.1</v>
      </c>
      <c r="D1906" s="15" t="n">
        <v>8.9</v>
      </c>
      <c r="E1906" s="15" t="n">
        <v>4</v>
      </c>
      <c r="F1906" s="16" t="s">
        <v>12290</v>
      </c>
      <c r="G1906" s="16" t="s">
        <v>12021</v>
      </c>
      <c r="H1906" s="17" t="n">
        <v>2.37</v>
      </c>
      <c r="I1906" s="18" t="n">
        <f aca="false">('SKU Master'!I1906-H1906)/'SKU Master'!I1906</f>
        <v>0.406015037593985</v>
      </c>
      <c r="J1906" s="16" t="n">
        <v>7</v>
      </c>
      <c r="K1906" s="19" t="n">
        <f aca="false">J1906*C1906</f>
        <v>28.7</v>
      </c>
      <c r="L1906" s="16" t="s">
        <v>12295</v>
      </c>
      <c r="M1906" s="16" t="s">
        <v>12292</v>
      </c>
      <c r="N1906" s="16" t="s">
        <v>12017</v>
      </c>
      <c r="O1906" s="16" t="s">
        <v>12293</v>
      </c>
      <c r="P1906" s="16" t="s">
        <v>12297</v>
      </c>
      <c r="Q1906" s="16" t="s">
        <v>12017</v>
      </c>
    </row>
    <row r="1907" customFormat="false" ht="15" hidden="false" customHeight="false" outlineLevel="0" collapsed="false">
      <c r="A1907" s="14" t="str">
        <f aca="false">'SKU Master'!A1907</f>
        <v>07-01906</v>
      </c>
      <c r="B1907" s="14" t="str">
        <f aca="false">VLOOKUP(A1907,'SKU Master'!$A:$N,6,FALSE())</f>
        <v>Wheatstone Double Stuff Sugar Cookies, 10 oz</v>
      </c>
      <c r="C1907" s="15" t="n">
        <v>2.6</v>
      </c>
      <c r="D1907" s="15" t="n">
        <v>7.4</v>
      </c>
      <c r="E1907" s="15" t="n">
        <v>3.9</v>
      </c>
      <c r="F1907" s="16" t="s">
        <v>12290</v>
      </c>
      <c r="G1907" s="16" t="s">
        <v>12017</v>
      </c>
      <c r="H1907" s="17" t="n">
        <v>3.01</v>
      </c>
      <c r="I1907" s="18" t="n">
        <f aca="false">('SKU Master'!I1907-H1907)/'SKU Master'!I1907</f>
        <v>0.37160751565762</v>
      </c>
      <c r="J1907" s="16" t="n">
        <v>3</v>
      </c>
      <c r="K1907" s="19" t="n">
        <f aca="false">J1907*C1907</f>
        <v>7.8</v>
      </c>
      <c r="L1907" s="16" t="s">
        <v>12295</v>
      </c>
      <c r="M1907" s="16" t="s">
        <v>12292</v>
      </c>
      <c r="N1907" s="16" t="s">
        <v>12017</v>
      </c>
      <c r="O1907" s="16" t="s">
        <v>12293</v>
      </c>
      <c r="P1907" s="16" t="s">
        <v>12298</v>
      </c>
      <c r="Q1907" s="16" t="s">
        <v>12017</v>
      </c>
    </row>
    <row r="1908" customFormat="false" ht="15" hidden="false" customHeight="false" outlineLevel="0" collapsed="false">
      <c r="A1908" s="14" t="str">
        <f aca="false">'SKU Master'!A1908</f>
        <v>07-01907</v>
      </c>
      <c r="B1908" s="14" t="str">
        <f aca="false">VLOOKUP(A1908,'SKU Master'!$A:$N,6,FALSE())</f>
        <v>Thrift Row Double Stuff Sandwich Cookies, 10 oz</v>
      </c>
      <c r="C1908" s="15" t="n">
        <v>4.7</v>
      </c>
      <c r="D1908" s="15" t="n">
        <v>4.3</v>
      </c>
      <c r="E1908" s="15" t="n">
        <v>3</v>
      </c>
      <c r="F1908" s="16" t="s">
        <v>12290</v>
      </c>
      <c r="G1908" s="16" t="s">
        <v>12017</v>
      </c>
      <c r="H1908" s="17" t="n">
        <v>2.07</v>
      </c>
      <c r="I1908" s="18" t="n">
        <f aca="false">('SKU Master'!I1908-H1908)/'SKU Master'!I1908</f>
        <v>0.481203007518797</v>
      </c>
      <c r="J1908" s="16" t="n">
        <v>7</v>
      </c>
      <c r="K1908" s="19" t="n">
        <f aca="false">J1908*C1908</f>
        <v>32.9</v>
      </c>
      <c r="L1908" s="16" t="s">
        <v>12295</v>
      </c>
      <c r="M1908" s="16" t="s">
        <v>12292</v>
      </c>
      <c r="N1908" s="16" t="s">
        <v>12017</v>
      </c>
      <c r="O1908" s="16" t="s">
        <v>12293</v>
      </c>
      <c r="P1908" s="16" t="s">
        <v>12297</v>
      </c>
      <c r="Q1908" s="16" t="s">
        <v>12017</v>
      </c>
    </row>
    <row r="1909" customFormat="false" ht="15" hidden="false" customHeight="false" outlineLevel="0" collapsed="false">
      <c r="A1909" s="14" t="str">
        <f aca="false">'SKU Master'!A1909</f>
        <v>07-01908</v>
      </c>
      <c r="B1909" s="14" t="str">
        <f aca="false">VLOOKUP(A1909,'SKU Master'!$A:$N,6,FALSE())</f>
        <v>Golden Grain Co. Mini Shortbread Cookies, 10 oz</v>
      </c>
      <c r="C1909" s="15" t="n">
        <v>4.7</v>
      </c>
      <c r="D1909" s="15" t="n">
        <v>6</v>
      </c>
      <c r="E1909" s="15" t="n">
        <v>2.6</v>
      </c>
      <c r="F1909" s="16" t="s">
        <v>12290</v>
      </c>
      <c r="G1909" s="16" t="s">
        <v>12017</v>
      </c>
      <c r="H1909" s="17" t="n">
        <v>1.98</v>
      </c>
      <c r="I1909" s="18" t="n">
        <f aca="false">('SKU Master'!I1909-H1909)/'SKU Master'!I1909</f>
        <v>0.415929203539823</v>
      </c>
      <c r="J1909" s="16" t="n">
        <v>4</v>
      </c>
      <c r="K1909" s="19" t="n">
        <f aca="false">J1909*C1909</f>
        <v>18.8</v>
      </c>
      <c r="L1909" s="16" t="s">
        <v>12295</v>
      </c>
      <c r="M1909" s="16" t="s">
        <v>12292</v>
      </c>
      <c r="N1909" s="16" t="s">
        <v>12017</v>
      </c>
      <c r="O1909" s="16" t="s">
        <v>12293</v>
      </c>
      <c r="P1909" s="16" t="s">
        <v>12296</v>
      </c>
      <c r="Q1909" s="16" t="s">
        <v>12017</v>
      </c>
    </row>
    <row r="1910" customFormat="false" ht="15" hidden="false" customHeight="false" outlineLevel="0" collapsed="false">
      <c r="A1910" s="14" t="str">
        <f aca="false">'SKU Master'!A1910</f>
        <v>07-01909</v>
      </c>
      <c r="B1910" s="14" t="str">
        <f aca="false">VLOOKUP(A1910,'SKU Master'!$A:$N,6,FALSE())</f>
        <v>Harborline Double Stuff Oatmeal Cookies, 14.3 oz</v>
      </c>
      <c r="C1910" s="15" t="n">
        <v>4.9</v>
      </c>
      <c r="D1910" s="15" t="n">
        <v>6.6</v>
      </c>
      <c r="E1910" s="15" t="n">
        <v>3.5</v>
      </c>
      <c r="F1910" s="16" t="s">
        <v>12290</v>
      </c>
      <c r="G1910" s="16" t="s">
        <v>12021</v>
      </c>
      <c r="H1910" s="17" t="n">
        <v>3.77</v>
      </c>
      <c r="I1910" s="18" t="n">
        <f aca="false">('SKU Master'!I1910-H1910)/'SKU Master'!I1910</f>
        <v>0.359932088285229</v>
      </c>
      <c r="J1910" s="16" t="n">
        <v>5</v>
      </c>
      <c r="K1910" s="19" t="n">
        <f aca="false">J1910*C1910</f>
        <v>24.5</v>
      </c>
      <c r="L1910" s="16" t="s">
        <v>12295</v>
      </c>
      <c r="M1910" s="16" t="s">
        <v>12292</v>
      </c>
      <c r="N1910" s="16" t="s">
        <v>12017</v>
      </c>
      <c r="O1910" s="16" t="s">
        <v>12293</v>
      </c>
      <c r="P1910" s="16" t="s">
        <v>12296</v>
      </c>
      <c r="Q1910" s="16" t="s">
        <v>12017</v>
      </c>
    </row>
    <row r="1911" customFormat="false" ht="15" hidden="false" customHeight="false" outlineLevel="0" collapsed="false">
      <c r="A1911" s="14" t="str">
        <f aca="false">'SKU Master'!A1911</f>
        <v>07-01910</v>
      </c>
      <c r="B1911" s="14" t="str">
        <f aca="false">VLOOKUP(A1911,'SKU Master'!$A:$N,6,FALSE())</f>
        <v>Wheatstone Mini Chocolate Chip Cookies, 14.3 oz</v>
      </c>
      <c r="C1911" s="15" t="n">
        <v>4.9</v>
      </c>
      <c r="D1911" s="15" t="n">
        <v>5.9</v>
      </c>
      <c r="E1911" s="15" t="n">
        <v>3.4</v>
      </c>
      <c r="F1911" s="16" t="s">
        <v>12290</v>
      </c>
      <c r="G1911" s="16" t="s">
        <v>12021</v>
      </c>
      <c r="H1911" s="17" t="n">
        <v>3.22</v>
      </c>
      <c r="I1911" s="18" t="n">
        <f aca="false">('SKU Master'!I1911-H1911)/'SKU Master'!I1911</f>
        <v>0.402597402597403</v>
      </c>
      <c r="J1911" s="16" t="n">
        <v>2</v>
      </c>
      <c r="K1911" s="19" t="n">
        <f aca="false">J1911*C1911</f>
        <v>9.8</v>
      </c>
      <c r="L1911" s="16" t="s">
        <v>12295</v>
      </c>
      <c r="M1911" s="16" t="s">
        <v>12292</v>
      </c>
      <c r="N1911" s="16" t="s">
        <v>12017</v>
      </c>
      <c r="O1911" s="16" t="s">
        <v>12293</v>
      </c>
      <c r="P1911" s="16" t="s">
        <v>12294</v>
      </c>
      <c r="Q1911" s="16" t="s">
        <v>12017</v>
      </c>
    </row>
    <row r="1912" customFormat="false" ht="15" hidden="false" customHeight="false" outlineLevel="0" collapsed="false">
      <c r="A1912" s="14" t="str">
        <f aca="false">'SKU Master'!A1912</f>
        <v>07-01911</v>
      </c>
      <c r="B1912" s="14" t="str">
        <f aca="false">VLOOKUP(A1912,'SKU Master'!$A:$N,6,FALSE())</f>
        <v>Pepperlane Fudge Stripe Cookies, 14.3 oz</v>
      </c>
      <c r="C1912" s="15" t="n">
        <v>4.7</v>
      </c>
      <c r="D1912" s="15" t="n">
        <v>5.2</v>
      </c>
      <c r="E1912" s="15" t="n">
        <v>2.7</v>
      </c>
      <c r="F1912" s="16" t="s">
        <v>12290</v>
      </c>
      <c r="G1912" s="16" t="s">
        <v>12021</v>
      </c>
      <c r="H1912" s="17" t="n">
        <v>3.26</v>
      </c>
      <c r="I1912" s="18" t="n">
        <f aca="false">('SKU Master'!I1912-H1912)/'SKU Master'!I1912</f>
        <v>0.319415448851775</v>
      </c>
      <c r="J1912" s="16" t="n">
        <v>2</v>
      </c>
      <c r="K1912" s="19" t="n">
        <f aca="false">J1912*C1912</f>
        <v>9.4</v>
      </c>
      <c r="L1912" s="16" t="s">
        <v>12295</v>
      </c>
      <c r="M1912" s="16" t="s">
        <v>12292</v>
      </c>
      <c r="N1912" s="16" t="s">
        <v>12017</v>
      </c>
      <c r="O1912" s="16" t="s">
        <v>12293</v>
      </c>
      <c r="P1912" s="16" t="s">
        <v>12298</v>
      </c>
      <c r="Q1912" s="16" t="s">
        <v>12017</v>
      </c>
    </row>
    <row r="1913" customFormat="false" ht="15" hidden="false" customHeight="false" outlineLevel="0" collapsed="false">
      <c r="A1913" s="14" t="str">
        <f aca="false">'SKU Master'!A1913</f>
        <v>07-01912</v>
      </c>
      <c r="B1913" s="14" t="str">
        <f aca="false">VLOOKUP(A1913,'SKU Master'!$A:$N,6,FALSE())</f>
        <v>Golden Grain Co. Double Stuff Oatmeal Cookies, 10 oz</v>
      </c>
      <c r="C1913" s="15" t="n">
        <v>2.6</v>
      </c>
      <c r="D1913" s="15" t="n">
        <v>8.1</v>
      </c>
      <c r="E1913" s="15" t="n">
        <v>4.2</v>
      </c>
      <c r="F1913" s="16" t="s">
        <v>12290</v>
      </c>
      <c r="G1913" s="16" t="s">
        <v>12021</v>
      </c>
      <c r="H1913" s="17" t="n">
        <v>2.53</v>
      </c>
      <c r="I1913" s="18" t="n">
        <f aca="false">('SKU Master'!I1913-H1913)/'SKU Master'!I1913</f>
        <v>0.33245382585752</v>
      </c>
      <c r="J1913" s="16" t="n">
        <v>4</v>
      </c>
      <c r="K1913" s="19" t="n">
        <f aca="false">J1913*C1913</f>
        <v>10.4</v>
      </c>
      <c r="L1913" s="16" t="s">
        <v>12295</v>
      </c>
      <c r="M1913" s="16" t="s">
        <v>12292</v>
      </c>
      <c r="N1913" s="16" t="s">
        <v>12017</v>
      </c>
      <c r="O1913" s="16" t="s">
        <v>12293</v>
      </c>
      <c r="P1913" s="16" t="s">
        <v>12298</v>
      </c>
      <c r="Q1913" s="16" t="s">
        <v>12017</v>
      </c>
    </row>
    <row r="1914" customFormat="false" ht="15" hidden="false" customHeight="false" outlineLevel="0" collapsed="false">
      <c r="A1914" s="14" t="str">
        <f aca="false">'SKU Master'!A1914</f>
        <v>07-01913</v>
      </c>
      <c r="B1914" s="14" t="str">
        <f aca="false">VLOOKUP(A1914,'SKU Master'!$A:$N,6,FALSE())</f>
        <v>Thrift Row Mini Oatmeal Cookies, 10 oz</v>
      </c>
      <c r="C1914" s="15" t="n">
        <v>5</v>
      </c>
      <c r="D1914" s="15" t="n">
        <v>7.2</v>
      </c>
      <c r="E1914" s="15" t="n">
        <v>2.8</v>
      </c>
      <c r="F1914" s="16" t="s">
        <v>12290</v>
      </c>
      <c r="G1914" s="16" t="s">
        <v>12017</v>
      </c>
      <c r="H1914" s="17" t="n">
        <v>2.56</v>
      </c>
      <c r="I1914" s="18" t="n">
        <f aca="false">('SKU Master'!I1914-H1914)/'SKU Master'!I1914</f>
        <v>0.416856492027335</v>
      </c>
      <c r="J1914" s="16" t="n">
        <v>4</v>
      </c>
      <c r="K1914" s="19" t="n">
        <f aca="false">J1914*C1914</f>
        <v>20</v>
      </c>
      <c r="L1914" s="16" t="s">
        <v>12295</v>
      </c>
      <c r="M1914" s="16" t="s">
        <v>12292</v>
      </c>
      <c r="N1914" s="16" t="s">
        <v>12017</v>
      </c>
      <c r="O1914" s="16" t="s">
        <v>12293</v>
      </c>
      <c r="P1914" s="16" t="s">
        <v>12296</v>
      </c>
      <c r="Q1914" s="16" t="s">
        <v>12017</v>
      </c>
    </row>
    <row r="1915" customFormat="false" ht="15" hidden="false" customHeight="false" outlineLevel="0" collapsed="false">
      <c r="A1915" s="14" t="str">
        <f aca="false">'SKU Master'!A1915</f>
        <v>07-01914</v>
      </c>
      <c r="B1915" s="14" t="str">
        <f aca="false">VLOOKUP(A1915,'SKU Master'!$A:$N,6,FALSE())</f>
        <v>Thrift Row Oatmeal Cookies, 10 oz</v>
      </c>
      <c r="C1915" s="15" t="n">
        <v>4.9</v>
      </c>
      <c r="D1915" s="15" t="n">
        <v>5.9</v>
      </c>
      <c r="E1915" s="15" t="n">
        <v>2.7</v>
      </c>
      <c r="F1915" s="16" t="s">
        <v>12290</v>
      </c>
      <c r="G1915" s="16" t="s">
        <v>12017</v>
      </c>
      <c r="H1915" s="17" t="n">
        <v>1.9</v>
      </c>
      <c r="I1915" s="18" t="n">
        <f aca="false">('SKU Master'!I1915-H1915)/'SKU Master'!I1915</f>
        <v>0.422492401215806</v>
      </c>
      <c r="J1915" s="16" t="n">
        <v>7</v>
      </c>
      <c r="K1915" s="19" t="n">
        <f aca="false">J1915*C1915</f>
        <v>34.3</v>
      </c>
      <c r="L1915" s="16" t="s">
        <v>12295</v>
      </c>
      <c r="M1915" s="16" t="s">
        <v>12292</v>
      </c>
      <c r="N1915" s="16" t="s">
        <v>12017</v>
      </c>
      <c r="O1915" s="16" t="s">
        <v>12293</v>
      </c>
      <c r="P1915" s="16" t="s">
        <v>12297</v>
      </c>
      <c r="Q1915" s="16" t="s">
        <v>12021</v>
      </c>
    </row>
    <row r="1916" customFormat="false" ht="15" hidden="false" customHeight="false" outlineLevel="0" collapsed="false">
      <c r="A1916" s="14" t="str">
        <f aca="false">'SKU Master'!A1916</f>
        <v>07-01915</v>
      </c>
      <c r="B1916" s="14" t="str">
        <f aca="false">VLOOKUP(A1916,'SKU Master'!$A:$N,6,FALSE())</f>
        <v>Redbarn Double Stuff Oatmeal Cookies, 10 oz</v>
      </c>
      <c r="C1916" s="15" t="n">
        <v>2.7</v>
      </c>
      <c r="D1916" s="15" t="n">
        <v>4.4</v>
      </c>
      <c r="E1916" s="15" t="n">
        <v>3.1</v>
      </c>
      <c r="F1916" s="16" t="s">
        <v>12290</v>
      </c>
      <c r="G1916" s="16" t="s">
        <v>12021</v>
      </c>
      <c r="H1916" s="17" t="n">
        <v>2.68</v>
      </c>
      <c r="I1916" s="18" t="n">
        <f aca="false">('SKU Master'!I1916-H1916)/'SKU Master'!I1916</f>
        <v>0.403118040089087</v>
      </c>
      <c r="J1916" s="16" t="n">
        <v>4</v>
      </c>
      <c r="K1916" s="19" t="n">
        <f aca="false">J1916*C1916</f>
        <v>10.8</v>
      </c>
      <c r="L1916" s="16" t="s">
        <v>12295</v>
      </c>
      <c r="M1916" s="16" t="s">
        <v>12292</v>
      </c>
      <c r="N1916" s="16" t="s">
        <v>12017</v>
      </c>
      <c r="O1916" s="16" t="s">
        <v>12293</v>
      </c>
      <c r="P1916" s="16" t="s">
        <v>12298</v>
      </c>
      <c r="Q1916" s="16" t="s">
        <v>12017</v>
      </c>
    </row>
    <row r="1917" customFormat="false" ht="15" hidden="false" customHeight="false" outlineLevel="0" collapsed="false">
      <c r="A1917" s="14" t="str">
        <f aca="false">'SKU Master'!A1917</f>
        <v>07-01916</v>
      </c>
      <c r="B1917" s="14" t="str">
        <f aca="false">VLOOKUP(A1917,'SKU Master'!$A:$N,6,FALSE())</f>
        <v>Harborline Sandwich Cookies, 14.3 oz</v>
      </c>
      <c r="C1917" s="15" t="n">
        <v>4.3</v>
      </c>
      <c r="D1917" s="15" t="n">
        <v>7.6</v>
      </c>
      <c r="E1917" s="15" t="n">
        <v>2.5</v>
      </c>
      <c r="F1917" s="16" t="s">
        <v>12290</v>
      </c>
      <c r="G1917" s="16" t="s">
        <v>12021</v>
      </c>
      <c r="H1917" s="17" t="n">
        <v>2.52</v>
      </c>
      <c r="I1917" s="18" t="n">
        <f aca="false">('SKU Master'!I1917-H1917)/'SKU Master'!I1917</f>
        <v>0.438752783964365</v>
      </c>
      <c r="J1917" s="16" t="n">
        <v>2</v>
      </c>
      <c r="K1917" s="19" t="n">
        <f aca="false">J1917*C1917</f>
        <v>8.6</v>
      </c>
      <c r="L1917" s="16" t="s">
        <v>12295</v>
      </c>
      <c r="M1917" s="16" t="s">
        <v>12292</v>
      </c>
      <c r="N1917" s="16" t="s">
        <v>12017</v>
      </c>
      <c r="O1917" s="16" t="s">
        <v>12293</v>
      </c>
      <c r="P1917" s="16" t="s">
        <v>12294</v>
      </c>
      <c r="Q1917" s="16" t="s">
        <v>12017</v>
      </c>
    </row>
    <row r="1918" customFormat="false" ht="15" hidden="false" customHeight="false" outlineLevel="0" collapsed="false">
      <c r="A1918" s="14" t="str">
        <f aca="false">'SKU Master'!A1918</f>
        <v>07-01917</v>
      </c>
      <c r="B1918" s="14" t="str">
        <f aca="false">VLOOKUP(A1918,'SKU Master'!$A:$N,6,FALSE())</f>
        <v>Golden Grain Co. Double Stuff Shortbread Cookies, 14.3 oz</v>
      </c>
      <c r="C1918" s="15" t="n">
        <v>3.6</v>
      </c>
      <c r="D1918" s="15" t="n">
        <v>8.7</v>
      </c>
      <c r="E1918" s="15" t="n">
        <v>2.8</v>
      </c>
      <c r="F1918" s="16" t="s">
        <v>12290</v>
      </c>
      <c r="G1918" s="16" t="s">
        <v>12021</v>
      </c>
      <c r="H1918" s="17" t="n">
        <v>2.67</v>
      </c>
      <c r="I1918" s="18" t="n">
        <f aca="false">('SKU Master'!I1918-H1918)/'SKU Master'!I1918</f>
        <v>0.377622377622378</v>
      </c>
      <c r="J1918" s="16" t="n">
        <v>4</v>
      </c>
      <c r="K1918" s="19" t="n">
        <f aca="false">J1918*C1918</f>
        <v>14.4</v>
      </c>
      <c r="L1918" s="16" t="s">
        <v>12299</v>
      </c>
      <c r="M1918" s="16" t="s">
        <v>12292</v>
      </c>
      <c r="N1918" s="16" t="s">
        <v>12017</v>
      </c>
      <c r="O1918" s="16" t="s">
        <v>12293</v>
      </c>
      <c r="P1918" s="16" t="s">
        <v>12298</v>
      </c>
      <c r="Q1918" s="16" t="s">
        <v>12017</v>
      </c>
    </row>
    <row r="1919" customFormat="false" ht="15" hidden="false" customHeight="false" outlineLevel="0" collapsed="false">
      <c r="A1919" s="14" t="str">
        <f aca="false">'SKU Master'!A1919</f>
        <v>07-01918</v>
      </c>
      <c r="B1919" s="14" t="str">
        <f aca="false">VLOOKUP(A1919,'SKU Master'!$A:$N,6,FALSE())</f>
        <v>Roastport Sandwich Cookies, 14.3 oz</v>
      </c>
      <c r="C1919" s="15" t="n">
        <v>4.3</v>
      </c>
      <c r="D1919" s="15" t="n">
        <v>4.5</v>
      </c>
      <c r="E1919" s="15" t="n">
        <v>3.2</v>
      </c>
      <c r="F1919" s="16" t="s">
        <v>12290</v>
      </c>
      <c r="G1919" s="16" t="s">
        <v>12021</v>
      </c>
      <c r="H1919" s="17" t="n">
        <v>2.68</v>
      </c>
      <c r="I1919" s="18" t="n">
        <f aca="false">('SKU Master'!I1919-H1919)/'SKU Master'!I1919</f>
        <v>0.389521640091116</v>
      </c>
      <c r="J1919" s="16" t="n">
        <v>6</v>
      </c>
      <c r="K1919" s="19" t="n">
        <f aca="false">J1919*C1919</f>
        <v>25.8</v>
      </c>
      <c r="L1919" s="16" t="s">
        <v>12295</v>
      </c>
      <c r="M1919" s="16" t="s">
        <v>12292</v>
      </c>
      <c r="N1919" s="16" t="s">
        <v>12017</v>
      </c>
      <c r="O1919" s="16" t="s">
        <v>12293</v>
      </c>
      <c r="P1919" s="16" t="s">
        <v>12296</v>
      </c>
      <c r="Q1919" s="16" t="s">
        <v>12021</v>
      </c>
    </row>
    <row r="1920" customFormat="false" ht="15" hidden="false" customHeight="false" outlineLevel="0" collapsed="false">
      <c r="A1920" s="14" t="str">
        <f aca="false">'SKU Master'!A1920</f>
        <v>07-01919</v>
      </c>
      <c r="B1920" s="14" t="str">
        <f aca="false">VLOOKUP(A1920,'SKU Master'!$A:$N,6,FALSE())</f>
        <v>Thrift Row Sugar Cookies, 10 oz</v>
      </c>
      <c r="C1920" s="15" t="n">
        <v>2.8</v>
      </c>
      <c r="D1920" s="15" t="n">
        <v>6</v>
      </c>
      <c r="E1920" s="15" t="n">
        <v>3.7</v>
      </c>
      <c r="F1920" s="16" t="s">
        <v>12290</v>
      </c>
      <c r="G1920" s="16" t="s">
        <v>12017</v>
      </c>
      <c r="H1920" s="17" t="n">
        <v>2.89</v>
      </c>
      <c r="I1920" s="18" t="n">
        <f aca="false">('SKU Master'!I1920-H1920)/'SKU Master'!I1920</f>
        <v>0.463821892393321</v>
      </c>
      <c r="J1920" s="16" t="n">
        <v>4</v>
      </c>
      <c r="K1920" s="19" t="n">
        <f aca="false">J1920*C1920</f>
        <v>11.2</v>
      </c>
      <c r="L1920" s="16" t="s">
        <v>12295</v>
      </c>
      <c r="M1920" s="16" t="s">
        <v>12292</v>
      </c>
      <c r="N1920" s="16" t="s">
        <v>12017</v>
      </c>
      <c r="O1920" s="16" t="s">
        <v>12293</v>
      </c>
      <c r="P1920" s="16" t="s">
        <v>12296</v>
      </c>
      <c r="Q1920" s="16" t="s">
        <v>12017</v>
      </c>
    </row>
    <row r="1921" customFormat="false" ht="15" hidden="false" customHeight="false" outlineLevel="0" collapsed="false">
      <c r="A1921" s="14" t="str">
        <f aca="false">'SKU Master'!A1921</f>
        <v>07-01920</v>
      </c>
      <c r="B1921" s="14" t="str">
        <f aca="false">VLOOKUP(A1921,'SKU Master'!$A:$N,6,FALSE())</f>
        <v>Orchard Spread Mini Chocolate Chip Cookies, 10 oz</v>
      </c>
      <c r="C1921" s="15" t="n">
        <v>3.8</v>
      </c>
      <c r="D1921" s="15" t="n">
        <v>4.9</v>
      </c>
      <c r="E1921" s="15" t="n">
        <v>4.6</v>
      </c>
      <c r="F1921" s="16" t="s">
        <v>12290</v>
      </c>
      <c r="G1921" s="16" t="s">
        <v>12017</v>
      </c>
      <c r="H1921" s="17" t="n">
        <v>2.65</v>
      </c>
      <c r="I1921" s="18" t="n">
        <f aca="false">('SKU Master'!I1921-H1921)/'SKU Master'!I1921</f>
        <v>0.382284382284382</v>
      </c>
      <c r="J1921" s="16" t="n">
        <v>4</v>
      </c>
      <c r="K1921" s="19" t="n">
        <f aca="false">J1921*C1921</f>
        <v>15.2</v>
      </c>
      <c r="L1921" s="16" t="s">
        <v>12295</v>
      </c>
      <c r="M1921" s="16" t="s">
        <v>12292</v>
      </c>
      <c r="N1921" s="16" t="s">
        <v>12017</v>
      </c>
      <c r="O1921" s="16" t="s">
        <v>12293</v>
      </c>
      <c r="P1921" s="16" t="s">
        <v>12298</v>
      </c>
      <c r="Q1921" s="16" t="s">
        <v>12017</v>
      </c>
    </row>
    <row r="1922" customFormat="false" ht="15" hidden="false" customHeight="false" outlineLevel="0" collapsed="false">
      <c r="A1922" s="14" t="str">
        <f aca="false">'SKU Master'!A1922</f>
        <v>07-01921</v>
      </c>
      <c r="B1922" s="14" t="str">
        <f aca="false">VLOOKUP(A1922,'SKU Master'!$A:$N,6,FALSE())</f>
        <v>Orchard Spread Double Stuff Sugar Cookies, 14.3 oz</v>
      </c>
      <c r="C1922" s="15" t="n">
        <v>3.7</v>
      </c>
      <c r="D1922" s="15" t="n">
        <v>6.1</v>
      </c>
      <c r="E1922" s="15" t="n">
        <v>4</v>
      </c>
      <c r="F1922" s="16" t="s">
        <v>12290</v>
      </c>
      <c r="G1922" s="16" t="s">
        <v>12021</v>
      </c>
      <c r="H1922" s="17" t="n">
        <v>3.07</v>
      </c>
      <c r="I1922" s="18" t="n">
        <f aca="false">('SKU Master'!I1922-H1922)/'SKU Master'!I1922</f>
        <v>0.372188139059305</v>
      </c>
      <c r="J1922" s="16" t="n">
        <v>7</v>
      </c>
      <c r="K1922" s="19" t="n">
        <f aca="false">J1922*C1922</f>
        <v>25.9</v>
      </c>
      <c r="L1922" s="16" t="s">
        <v>12295</v>
      </c>
      <c r="M1922" s="16" t="s">
        <v>12292</v>
      </c>
      <c r="N1922" s="16" t="s">
        <v>12017</v>
      </c>
      <c r="O1922" s="16" t="s">
        <v>12293</v>
      </c>
      <c r="P1922" s="16" t="s">
        <v>12297</v>
      </c>
      <c r="Q1922" s="16" t="s">
        <v>12017</v>
      </c>
    </row>
    <row r="1923" customFormat="false" ht="15" hidden="false" customHeight="false" outlineLevel="0" collapsed="false">
      <c r="A1923" s="14" t="str">
        <f aca="false">'SKU Master'!A1923</f>
        <v>07-01922</v>
      </c>
      <c r="B1923" s="14" t="str">
        <f aca="false">VLOOKUP(A1923,'SKU Master'!$A:$N,6,FALSE())</f>
        <v>Wheatstone Mini Shortbread Cookies, 10 oz</v>
      </c>
      <c r="C1923" s="15" t="n">
        <v>4.5</v>
      </c>
      <c r="D1923" s="15" t="n">
        <v>4.8</v>
      </c>
      <c r="E1923" s="15" t="n">
        <v>4.4</v>
      </c>
      <c r="F1923" s="16" t="s">
        <v>12290</v>
      </c>
      <c r="G1923" s="16" t="s">
        <v>12021</v>
      </c>
      <c r="H1923" s="17" t="n">
        <v>3.43</v>
      </c>
      <c r="I1923" s="18" t="n">
        <f aca="false">('SKU Master'!I1923-H1923)/'SKU Master'!I1923</f>
        <v>0.2839248434238</v>
      </c>
      <c r="J1923" s="16" t="n">
        <v>2</v>
      </c>
      <c r="K1923" s="19" t="n">
        <f aca="false">J1923*C1923</f>
        <v>9</v>
      </c>
      <c r="L1923" s="16" t="s">
        <v>12295</v>
      </c>
      <c r="M1923" s="16" t="s">
        <v>12292</v>
      </c>
      <c r="N1923" s="16" t="s">
        <v>12017</v>
      </c>
      <c r="O1923" s="16" t="s">
        <v>12293</v>
      </c>
      <c r="P1923" s="16" t="s">
        <v>12294</v>
      </c>
      <c r="Q1923" s="16" t="s">
        <v>12017</v>
      </c>
    </row>
    <row r="1924" customFormat="false" ht="15" hidden="false" customHeight="false" outlineLevel="0" collapsed="false">
      <c r="A1924" s="14" t="str">
        <f aca="false">'SKU Master'!A1924</f>
        <v>07-01923</v>
      </c>
      <c r="B1924" s="14" t="str">
        <f aca="false">VLOOKUP(A1924,'SKU Master'!$A:$N,6,FALSE())</f>
        <v>Redbarn Sugar Cookies, 10 oz</v>
      </c>
      <c r="C1924" s="15" t="n">
        <v>4.1</v>
      </c>
      <c r="D1924" s="15" t="n">
        <v>7.1</v>
      </c>
      <c r="E1924" s="15" t="n">
        <v>4.7</v>
      </c>
      <c r="F1924" s="16" t="s">
        <v>12290</v>
      </c>
      <c r="G1924" s="16" t="s">
        <v>12021</v>
      </c>
      <c r="H1924" s="17" t="n">
        <v>3.37</v>
      </c>
      <c r="I1924" s="18" t="n">
        <f aca="false">('SKU Master'!I1924-H1924)/'SKU Master'!I1924</f>
        <v>0.296450939457202</v>
      </c>
      <c r="J1924" s="16" t="n">
        <v>7</v>
      </c>
      <c r="K1924" s="19" t="n">
        <f aca="false">J1924*C1924</f>
        <v>28.7</v>
      </c>
      <c r="L1924" s="16" t="s">
        <v>12295</v>
      </c>
      <c r="M1924" s="16" t="s">
        <v>12292</v>
      </c>
      <c r="N1924" s="16" t="s">
        <v>12017</v>
      </c>
      <c r="O1924" s="16" t="s">
        <v>12293</v>
      </c>
      <c r="P1924" s="16" t="s">
        <v>12297</v>
      </c>
      <c r="Q1924" s="16" t="s">
        <v>12017</v>
      </c>
    </row>
    <row r="1925" customFormat="false" ht="15" hidden="false" customHeight="false" outlineLevel="0" collapsed="false">
      <c r="A1925" s="14" t="str">
        <f aca="false">'SKU Master'!A1925</f>
        <v>07-01924</v>
      </c>
      <c r="B1925" s="14" t="str">
        <f aca="false">VLOOKUP(A1925,'SKU Master'!$A:$N,6,FALSE())</f>
        <v>Wheatstone Double Stuff Shortbread Cookies, 14.3 oz</v>
      </c>
      <c r="C1925" s="15" t="n">
        <v>4.4</v>
      </c>
      <c r="D1925" s="15" t="n">
        <v>8.1</v>
      </c>
      <c r="E1925" s="15" t="n">
        <v>4</v>
      </c>
      <c r="F1925" s="16" t="s">
        <v>12290</v>
      </c>
      <c r="G1925" s="16" t="s">
        <v>12021</v>
      </c>
      <c r="H1925" s="17" t="n">
        <v>3.48</v>
      </c>
      <c r="I1925" s="18" t="n">
        <f aca="false">('SKU Master'!I1925-H1925)/'SKU Master'!I1925</f>
        <v>0.288343558282209</v>
      </c>
      <c r="J1925" s="16" t="n">
        <v>8</v>
      </c>
      <c r="K1925" s="19" t="n">
        <f aca="false">J1925*C1925</f>
        <v>35.2</v>
      </c>
      <c r="L1925" s="16" t="s">
        <v>12295</v>
      </c>
      <c r="M1925" s="16" t="s">
        <v>12292</v>
      </c>
      <c r="N1925" s="16" t="s">
        <v>12017</v>
      </c>
      <c r="O1925" s="16" t="s">
        <v>12293</v>
      </c>
      <c r="P1925" s="16" t="s">
        <v>12297</v>
      </c>
      <c r="Q1925" s="16" t="s">
        <v>12017</v>
      </c>
    </row>
    <row r="1926" customFormat="false" ht="15" hidden="false" customHeight="false" outlineLevel="0" collapsed="false">
      <c r="A1926" s="14" t="str">
        <f aca="false">'SKU Master'!A1926</f>
        <v>07-01925</v>
      </c>
      <c r="B1926" s="14" t="str">
        <f aca="false">VLOOKUP(A1926,'SKU Master'!$A:$N,6,FALSE())</f>
        <v>Harborline Mini Sandwich Cookies, 10 oz</v>
      </c>
      <c r="C1926" s="15" t="n">
        <v>3</v>
      </c>
      <c r="D1926" s="15" t="n">
        <v>6.9</v>
      </c>
      <c r="E1926" s="15" t="n">
        <v>3.1</v>
      </c>
      <c r="F1926" s="16" t="s">
        <v>12290</v>
      </c>
      <c r="G1926" s="16" t="s">
        <v>12021</v>
      </c>
      <c r="H1926" s="17" t="n">
        <v>2.92</v>
      </c>
      <c r="I1926" s="18" t="n">
        <f aca="false">('SKU Master'!I1926-H1926)/'SKU Master'!I1926</f>
        <v>0.390396659707724</v>
      </c>
      <c r="J1926" s="16" t="n">
        <v>3</v>
      </c>
      <c r="K1926" s="19" t="n">
        <f aca="false">J1926*C1926</f>
        <v>9</v>
      </c>
      <c r="L1926" s="16" t="s">
        <v>12295</v>
      </c>
      <c r="M1926" s="16" t="s">
        <v>12292</v>
      </c>
      <c r="N1926" s="16" t="s">
        <v>12017</v>
      </c>
      <c r="O1926" s="16" t="s">
        <v>12293</v>
      </c>
      <c r="P1926" s="16" t="s">
        <v>12298</v>
      </c>
      <c r="Q1926" s="16" t="s">
        <v>12017</v>
      </c>
    </row>
    <row r="1927" customFormat="false" ht="15" hidden="false" customHeight="false" outlineLevel="0" collapsed="false">
      <c r="A1927" s="14" t="str">
        <f aca="false">'SKU Master'!A1927</f>
        <v>07-01926</v>
      </c>
      <c r="B1927" s="14" t="str">
        <f aca="false">VLOOKUP(A1927,'SKU Master'!$A:$N,6,FALSE())</f>
        <v>Thrift Row Double Stuff Oatmeal Cookies, 14.3 oz</v>
      </c>
      <c r="C1927" s="15" t="n">
        <v>4.3</v>
      </c>
      <c r="D1927" s="15" t="n">
        <v>4.7</v>
      </c>
      <c r="E1927" s="15" t="n">
        <v>4.5</v>
      </c>
      <c r="F1927" s="16" t="s">
        <v>12290</v>
      </c>
      <c r="G1927" s="16" t="s">
        <v>12021</v>
      </c>
      <c r="H1927" s="17" t="n">
        <v>3.44</v>
      </c>
      <c r="I1927" s="18" t="n">
        <f aca="false">('SKU Master'!I1927-H1927)/'SKU Master'!I1927</f>
        <v>0.373406193078324</v>
      </c>
      <c r="J1927" s="16" t="n">
        <v>6</v>
      </c>
      <c r="K1927" s="19" t="n">
        <f aca="false">J1927*C1927</f>
        <v>25.8</v>
      </c>
      <c r="L1927" s="16" t="s">
        <v>12295</v>
      </c>
      <c r="M1927" s="16" t="s">
        <v>12292</v>
      </c>
      <c r="N1927" s="16" t="s">
        <v>12017</v>
      </c>
      <c r="O1927" s="16" t="s">
        <v>12293</v>
      </c>
      <c r="P1927" s="16" t="s">
        <v>12296</v>
      </c>
      <c r="Q1927" s="16" t="s">
        <v>12017</v>
      </c>
    </row>
    <row r="1928" customFormat="false" ht="15" hidden="false" customHeight="false" outlineLevel="0" collapsed="false">
      <c r="A1928" s="14" t="str">
        <f aca="false">'SKU Master'!A1928</f>
        <v>07-01927</v>
      </c>
      <c r="B1928" s="14" t="str">
        <f aca="false">VLOOKUP(A1928,'SKU Master'!$A:$N,6,FALSE())</f>
        <v>Kettle Row Mini Shortbread Cookies, 14.3 oz</v>
      </c>
      <c r="C1928" s="15" t="n">
        <v>3.3</v>
      </c>
      <c r="D1928" s="15" t="n">
        <v>5.5</v>
      </c>
      <c r="E1928" s="15" t="n">
        <v>4.5</v>
      </c>
      <c r="F1928" s="16" t="s">
        <v>12290</v>
      </c>
      <c r="G1928" s="16" t="s">
        <v>12021</v>
      </c>
      <c r="H1928" s="17" t="n">
        <v>2.85</v>
      </c>
      <c r="I1928" s="18" t="n">
        <f aca="false">('SKU Master'!I1928-H1928)/'SKU Master'!I1928</f>
        <v>0.365256124721604</v>
      </c>
      <c r="J1928" s="16" t="n">
        <v>4</v>
      </c>
      <c r="K1928" s="19" t="n">
        <f aca="false">J1928*C1928</f>
        <v>13.2</v>
      </c>
      <c r="L1928" s="16" t="s">
        <v>12295</v>
      </c>
      <c r="M1928" s="16" t="s">
        <v>12292</v>
      </c>
      <c r="N1928" s="16" t="s">
        <v>12017</v>
      </c>
      <c r="O1928" s="16" t="s">
        <v>12293</v>
      </c>
      <c r="P1928" s="16" t="s">
        <v>12296</v>
      </c>
      <c r="Q1928" s="16" t="s">
        <v>12017</v>
      </c>
    </row>
    <row r="1929" customFormat="false" ht="15" hidden="false" customHeight="false" outlineLevel="0" collapsed="false">
      <c r="A1929" s="14" t="str">
        <f aca="false">'SKU Master'!A1929</f>
        <v>07-01928</v>
      </c>
      <c r="B1929" s="14" t="str">
        <f aca="false">VLOOKUP(A1929,'SKU Master'!$A:$N,6,FALSE())</f>
        <v>Harborline Mini Chocolate Chip Cookies, 10 oz</v>
      </c>
      <c r="C1929" s="15" t="n">
        <v>2.8</v>
      </c>
      <c r="D1929" s="15" t="n">
        <v>8.3</v>
      </c>
      <c r="E1929" s="15" t="n">
        <v>2.6</v>
      </c>
      <c r="F1929" s="16" t="s">
        <v>12290</v>
      </c>
      <c r="G1929" s="16" t="s">
        <v>12021</v>
      </c>
      <c r="H1929" s="17" t="n">
        <v>3.31</v>
      </c>
      <c r="I1929" s="18" t="n">
        <f aca="false">('SKU Master'!I1929-H1929)/'SKU Master'!I1929</f>
        <v>0.397085610200364</v>
      </c>
      <c r="J1929" s="16" t="n">
        <v>5</v>
      </c>
      <c r="K1929" s="19" t="n">
        <f aca="false">J1929*C1929</f>
        <v>14</v>
      </c>
      <c r="L1929" s="16" t="s">
        <v>12295</v>
      </c>
      <c r="M1929" s="16" t="s">
        <v>12292</v>
      </c>
      <c r="N1929" s="16" t="s">
        <v>12017</v>
      </c>
      <c r="O1929" s="16" t="s">
        <v>12293</v>
      </c>
      <c r="P1929" s="16" t="s">
        <v>12296</v>
      </c>
      <c r="Q1929" s="16" t="s">
        <v>12021</v>
      </c>
    </row>
    <row r="1930" customFormat="false" ht="15" hidden="false" customHeight="false" outlineLevel="0" collapsed="false">
      <c r="A1930" s="14" t="str">
        <f aca="false">'SKU Master'!A1930</f>
        <v>07-01929</v>
      </c>
      <c r="B1930" s="14" t="str">
        <f aca="false">VLOOKUP(A1930,'SKU Master'!$A:$N,6,FALSE())</f>
        <v>Golden Grain Co. Mini Sandwich Cookies, 10 oz</v>
      </c>
      <c r="C1930" s="15" t="n">
        <v>4.4</v>
      </c>
      <c r="D1930" s="15" t="n">
        <v>4</v>
      </c>
      <c r="E1930" s="15" t="n">
        <v>3.7</v>
      </c>
      <c r="F1930" s="16" t="s">
        <v>12290</v>
      </c>
      <c r="G1930" s="16" t="s">
        <v>12017</v>
      </c>
      <c r="H1930" s="17" t="n">
        <v>3.73</v>
      </c>
      <c r="I1930" s="18" t="n">
        <f aca="false">('SKU Master'!I1930-H1930)/'SKU Master'!I1930</f>
        <v>0.294896030245747</v>
      </c>
      <c r="J1930" s="16" t="n">
        <v>8</v>
      </c>
      <c r="K1930" s="19" t="n">
        <f aca="false">J1930*C1930</f>
        <v>35.2</v>
      </c>
      <c r="L1930" s="16" t="s">
        <v>12295</v>
      </c>
      <c r="M1930" s="16" t="s">
        <v>12292</v>
      </c>
      <c r="N1930" s="16" t="s">
        <v>12017</v>
      </c>
      <c r="O1930" s="16" t="s">
        <v>12293</v>
      </c>
      <c r="P1930" s="16" t="s">
        <v>12297</v>
      </c>
      <c r="Q1930" s="16" t="s">
        <v>12017</v>
      </c>
    </row>
    <row r="1931" customFormat="false" ht="15" hidden="false" customHeight="false" outlineLevel="0" collapsed="false">
      <c r="A1931" s="14" t="str">
        <f aca="false">'SKU Master'!A1931</f>
        <v>07-01930</v>
      </c>
      <c r="B1931" s="14" t="str">
        <f aca="false">VLOOKUP(A1931,'SKU Master'!$A:$N,6,FALSE())</f>
        <v>Orchard Spread Oatmeal Cookies, 10 oz</v>
      </c>
      <c r="C1931" s="15" t="n">
        <v>2.8</v>
      </c>
      <c r="D1931" s="15" t="n">
        <v>7.9</v>
      </c>
      <c r="E1931" s="15" t="n">
        <v>2.7</v>
      </c>
      <c r="F1931" s="16" t="s">
        <v>12290</v>
      </c>
      <c r="G1931" s="16" t="s">
        <v>12021</v>
      </c>
      <c r="H1931" s="17" t="n">
        <v>3.3</v>
      </c>
      <c r="I1931" s="18" t="n">
        <f aca="false">('SKU Master'!I1931-H1931)/'SKU Master'!I1931</f>
        <v>0.376181474480151</v>
      </c>
      <c r="J1931" s="16" t="n">
        <v>2</v>
      </c>
      <c r="K1931" s="19" t="n">
        <f aca="false">J1931*C1931</f>
        <v>5.6</v>
      </c>
      <c r="L1931" s="16" t="s">
        <v>12295</v>
      </c>
      <c r="M1931" s="16" t="s">
        <v>12292</v>
      </c>
      <c r="N1931" s="16" t="s">
        <v>12017</v>
      </c>
      <c r="O1931" s="16" t="s">
        <v>12293</v>
      </c>
      <c r="P1931" s="16" t="s">
        <v>12294</v>
      </c>
      <c r="Q1931" s="16" t="s">
        <v>12017</v>
      </c>
    </row>
    <row r="1932" customFormat="false" ht="15" hidden="false" customHeight="false" outlineLevel="0" collapsed="false">
      <c r="A1932" s="14" t="str">
        <f aca="false">'SKU Master'!A1932</f>
        <v>07-01931</v>
      </c>
      <c r="B1932" s="14" t="str">
        <f aca="false">VLOOKUP(A1932,'SKU Master'!$A:$N,6,FALSE())</f>
        <v>Roastport Shortbread Cookies, 14.3 oz</v>
      </c>
      <c r="C1932" s="15" t="n">
        <v>4.3</v>
      </c>
      <c r="D1932" s="15" t="n">
        <v>4.3</v>
      </c>
      <c r="E1932" s="15" t="n">
        <v>2.7</v>
      </c>
      <c r="F1932" s="16" t="s">
        <v>12290</v>
      </c>
      <c r="G1932" s="16" t="s">
        <v>12021</v>
      </c>
      <c r="H1932" s="17" t="n">
        <v>3.1</v>
      </c>
      <c r="I1932" s="18" t="n">
        <f aca="false">('SKU Master'!I1932-H1932)/'SKU Master'!I1932</f>
        <v>0.366053169734151</v>
      </c>
      <c r="J1932" s="16" t="n">
        <v>6</v>
      </c>
      <c r="K1932" s="19" t="n">
        <f aca="false">J1932*C1932</f>
        <v>25.8</v>
      </c>
      <c r="L1932" s="16" t="s">
        <v>12295</v>
      </c>
      <c r="M1932" s="16" t="s">
        <v>12292</v>
      </c>
      <c r="N1932" s="16" t="s">
        <v>12017</v>
      </c>
      <c r="O1932" s="16" t="s">
        <v>12293</v>
      </c>
      <c r="P1932" s="16" t="s">
        <v>12296</v>
      </c>
      <c r="Q1932" s="16" t="s">
        <v>12017</v>
      </c>
    </row>
    <row r="1933" customFormat="false" ht="15" hidden="false" customHeight="false" outlineLevel="0" collapsed="false">
      <c r="A1933" s="14" t="str">
        <f aca="false">'SKU Master'!A1933</f>
        <v>07-01932</v>
      </c>
      <c r="B1933" s="14" t="str">
        <f aca="false">VLOOKUP(A1933,'SKU Master'!$A:$N,6,FALSE())</f>
        <v>Golden Grain Co. Double Stuff Sugar Cookies, 10 oz</v>
      </c>
      <c r="C1933" s="15" t="n">
        <v>4.6</v>
      </c>
      <c r="D1933" s="15" t="n">
        <v>7.1</v>
      </c>
      <c r="E1933" s="15" t="n">
        <v>3.3</v>
      </c>
      <c r="F1933" s="16" t="s">
        <v>12290</v>
      </c>
      <c r="G1933" s="16" t="s">
        <v>12021</v>
      </c>
      <c r="H1933" s="17" t="n">
        <v>3.35</v>
      </c>
      <c r="I1933" s="18" t="n">
        <f aca="false">('SKU Master'!I1933-H1933)/'SKU Master'!I1933</f>
        <v>0.328657314629259</v>
      </c>
      <c r="J1933" s="16" t="n">
        <v>3</v>
      </c>
      <c r="K1933" s="19" t="n">
        <f aca="false">J1933*C1933</f>
        <v>13.8</v>
      </c>
      <c r="L1933" s="16" t="s">
        <v>12295</v>
      </c>
      <c r="M1933" s="16" t="s">
        <v>12292</v>
      </c>
      <c r="N1933" s="16" t="s">
        <v>12017</v>
      </c>
      <c r="O1933" s="16" t="s">
        <v>12293</v>
      </c>
      <c r="P1933" s="16" t="s">
        <v>12298</v>
      </c>
      <c r="Q1933" s="16" t="s">
        <v>12017</v>
      </c>
    </row>
    <row r="1934" customFormat="false" ht="15" hidden="false" customHeight="false" outlineLevel="0" collapsed="false">
      <c r="A1934" s="14" t="str">
        <f aca="false">'SKU Master'!A1934</f>
        <v>07-01933</v>
      </c>
      <c r="B1934" s="14" t="str">
        <f aca="false">VLOOKUP(A1934,'SKU Master'!$A:$N,6,FALSE())</f>
        <v>Wheatstone Double Stuff Chocolate Chip Cookies, 10 oz</v>
      </c>
      <c r="C1934" s="15" t="n">
        <v>2.6</v>
      </c>
      <c r="D1934" s="15" t="n">
        <v>6.9</v>
      </c>
      <c r="E1934" s="15" t="n">
        <v>3</v>
      </c>
      <c r="F1934" s="16" t="s">
        <v>12290</v>
      </c>
      <c r="G1934" s="16" t="s">
        <v>12021</v>
      </c>
      <c r="H1934" s="17" t="n">
        <v>3.49</v>
      </c>
      <c r="I1934" s="18" t="n">
        <f aca="false">('SKU Master'!I1934-H1934)/'SKU Master'!I1934</f>
        <v>0.340264650283554</v>
      </c>
      <c r="J1934" s="16" t="n">
        <v>5</v>
      </c>
      <c r="K1934" s="19" t="n">
        <f aca="false">J1934*C1934</f>
        <v>13</v>
      </c>
      <c r="L1934" s="16" t="s">
        <v>12295</v>
      </c>
      <c r="M1934" s="16" t="s">
        <v>12292</v>
      </c>
      <c r="N1934" s="16" t="s">
        <v>12017</v>
      </c>
      <c r="O1934" s="16" t="s">
        <v>12293</v>
      </c>
      <c r="P1934" s="16" t="s">
        <v>12296</v>
      </c>
      <c r="Q1934" s="16" t="s">
        <v>12017</v>
      </c>
    </row>
    <row r="1935" customFormat="false" ht="15" hidden="false" customHeight="false" outlineLevel="0" collapsed="false">
      <c r="A1935" s="14" t="str">
        <f aca="false">'SKU Master'!A1935</f>
        <v>07-01934</v>
      </c>
      <c r="B1935" s="14" t="str">
        <f aca="false">VLOOKUP(A1935,'SKU Master'!$A:$N,6,FALSE())</f>
        <v>Redbarn Sandwich Cookies, 10 oz</v>
      </c>
      <c r="C1935" s="15" t="n">
        <v>3.1</v>
      </c>
      <c r="D1935" s="15" t="n">
        <v>4.2</v>
      </c>
      <c r="E1935" s="15" t="n">
        <v>3.1</v>
      </c>
      <c r="F1935" s="16" t="s">
        <v>12290</v>
      </c>
      <c r="G1935" s="16" t="s">
        <v>12021</v>
      </c>
      <c r="H1935" s="17" t="n">
        <v>2.59</v>
      </c>
      <c r="I1935" s="18" t="n">
        <f aca="false">('SKU Master'!I1935-H1935)/'SKU Master'!I1935</f>
        <v>0.350877192982456</v>
      </c>
      <c r="J1935" s="16" t="n">
        <v>1</v>
      </c>
      <c r="K1935" s="19" t="n">
        <f aca="false">J1935*C1935</f>
        <v>3.1</v>
      </c>
      <c r="L1935" s="16" t="s">
        <v>12291</v>
      </c>
      <c r="M1935" s="16" t="s">
        <v>12292</v>
      </c>
      <c r="N1935" s="16" t="s">
        <v>12017</v>
      </c>
      <c r="O1935" s="16" t="s">
        <v>12293</v>
      </c>
      <c r="P1935" s="16" t="s">
        <v>12294</v>
      </c>
      <c r="Q1935" s="16" t="s">
        <v>12017</v>
      </c>
    </row>
    <row r="1936" customFormat="false" ht="15" hidden="false" customHeight="false" outlineLevel="0" collapsed="false">
      <c r="A1936" s="14" t="str">
        <f aca="false">'SKU Master'!A1936</f>
        <v>07-01935</v>
      </c>
      <c r="B1936" s="14" t="str">
        <f aca="false">VLOOKUP(A1936,'SKU Master'!$A:$N,6,FALSE())</f>
        <v>Harborline Mini Shortbread Cookies, 10 oz</v>
      </c>
      <c r="C1936" s="15" t="n">
        <v>3.5</v>
      </c>
      <c r="D1936" s="15" t="n">
        <v>6.1</v>
      </c>
      <c r="E1936" s="15" t="n">
        <v>4.7</v>
      </c>
      <c r="F1936" s="16" t="s">
        <v>12290</v>
      </c>
      <c r="G1936" s="16" t="s">
        <v>12017</v>
      </c>
      <c r="H1936" s="17" t="n">
        <v>2.48</v>
      </c>
      <c r="I1936" s="18" t="n">
        <f aca="false">('SKU Master'!I1936-H1936)/'SKU Master'!I1936</f>
        <v>0.378446115288221</v>
      </c>
      <c r="J1936" s="16" t="n">
        <v>1</v>
      </c>
      <c r="K1936" s="19" t="n">
        <f aca="false">J1936*C1936</f>
        <v>3.5</v>
      </c>
      <c r="L1936" s="16" t="s">
        <v>12291</v>
      </c>
      <c r="M1936" s="16" t="s">
        <v>12292</v>
      </c>
      <c r="N1936" s="16" t="s">
        <v>12017</v>
      </c>
      <c r="O1936" s="16" t="s">
        <v>12293</v>
      </c>
      <c r="P1936" s="16" t="s">
        <v>12294</v>
      </c>
      <c r="Q1936" s="16" t="s">
        <v>12017</v>
      </c>
    </row>
    <row r="1937" customFormat="false" ht="15" hidden="false" customHeight="false" outlineLevel="0" collapsed="false">
      <c r="A1937" s="14" t="str">
        <f aca="false">'SKU Master'!A1937</f>
        <v>07-01936</v>
      </c>
      <c r="B1937" s="14" t="str">
        <f aca="false">VLOOKUP(A1937,'SKU Master'!$A:$N,6,FALSE())</f>
        <v>Roastport Double Stuff Chocolate Chip Cookies, 10 oz</v>
      </c>
      <c r="C1937" s="15" t="n">
        <v>2.7</v>
      </c>
      <c r="D1937" s="15" t="n">
        <v>5.1</v>
      </c>
      <c r="E1937" s="15" t="n">
        <v>4.1</v>
      </c>
      <c r="F1937" s="16" t="s">
        <v>12290</v>
      </c>
      <c r="G1937" s="16" t="s">
        <v>12021</v>
      </c>
      <c r="H1937" s="17" t="n">
        <v>3.72</v>
      </c>
      <c r="I1937" s="18" t="n">
        <f aca="false">('SKU Master'!I1937-H1937)/'SKU Master'!I1937</f>
        <v>0.357512953367876</v>
      </c>
      <c r="J1937" s="16" t="n">
        <v>2</v>
      </c>
      <c r="K1937" s="19" t="n">
        <f aca="false">J1937*C1937</f>
        <v>5.4</v>
      </c>
      <c r="L1937" s="16" t="s">
        <v>12295</v>
      </c>
      <c r="M1937" s="16" t="s">
        <v>12292</v>
      </c>
      <c r="N1937" s="16" t="s">
        <v>12017</v>
      </c>
      <c r="O1937" s="16" t="s">
        <v>12293</v>
      </c>
      <c r="P1937" s="16" t="s">
        <v>12298</v>
      </c>
      <c r="Q1937" s="16" t="s">
        <v>12017</v>
      </c>
    </row>
    <row r="1938" customFormat="false" ht="15" hidden="false" customHeight="false" outlineLevel="0" collapsed="false">
      <c r="A1938" s="14" t="str">
        <f aca="false">'SKU Master'!A1938</f>
        <v>07-01937</v>
      </c>
      <c r="B1938" s="14" t="str">
        <f aca="false">VLOOKUP(A1938,'SKU Master'!$A:$N,6,FALSE())</f>
        <v>Redbarn Mini Shortbread Cookies, 14.3 oz</v>
      </c>
      <c r="C1938" s="15" t="n">
        <v>2.7</v>
      </c>
      <c r="D1938" s="15" t="n">
        <v>5.8</v>
      </c>
      <c r="E1938" s="15" t="n">
        <v>3.3</v>
      </c>
      <c r="F1938" s="16" t="s">
        <v>12290</v>
      </c>
      <c r="G1938" s="16" t="s">
        <v>12021</v>
      </c>
      <c r="H1938" s="17" t="n">
        <v>4.28</v>
      </c>
      <c r="I1938" s="18" t="n">
        <f aca="false">('SKU Master'!I1938-H1938)/'SKU Master'!I1938</f>
        <v>0.285475792988314</v>
      </c>
      <c r="J1938" s="16" t="n">
        <v>5</v>
      </c>
      <c r="K1938" s="19" t="n">
        <f aca="false">J1938*C1938</f>
        <v>13.5</v>
      </c>
      <c r="L1938" s="16" t="s">
        <v>12295</v>
      </c>
      <c r="M1938" s="16" t="s">
        <v>12292</v>
      </c>
      <c r="N1938" s="16" t="s">
        <v>12017</v>
      </c>
      <c r="O1938" s="16" t="s">
        <v>12293</v>
      </c>
      <c r="P1938" s="16" t="s">
        <v>12296</v>
      </c>
      <c r="Q1938" s="16" t="s">
        <v>12017</v>
      </c>
    </row>
    <row r="1939" customFormat="false" ht="15" hidden="false" customHeight="false" outlineLevel="0" collapsed="false">
      <c r="A1939" s="14" t="str">
        <f aca="false">'SKU Master'!A1939</f>
        <v>07-01938</v>
      </c>
      <c r="B1939" s="14" t="str">
        <f aca="false">VLOOKUP(A1939,'SKU Master'!$A:$N,6,FALSE())</f>
        <v>Orchard Spread Sugar Cookies, 10 oz</v>
      </c>
      <c r="C1939" s="15" t="n">
        <v>3.1</v>
      </c>
      <c r="D1939" s="15" t="n">
        <v>7.8</v>
      </c>
      <c r="E1939" s="15" t="n">
        <v>4.5</v>
      </c>
      <c r="F1939" s="16" t="s">
        <v>12290</v>
      </c>
      <c r="G1939" s="16" t="s">
        <v>12021</v>
      </c>
      <c r="H1939" s="17" t="n">
        <v>2.34</v>
      </c>
      <c r="I1939" s="18" t="n">
        <f aca="false">('SKU Master'!I1939-H1939)/'SKU Master'!I1939</f>
        <v>0.309734513274336</v>
      </c>
      <c r="J1939" s="16" t="n">
        <v>3</v>
      </c>
      <c r="K1939" s="19" t="n">
        <f aca="false">J1939*C1939</f>
        <v>9.3</v>
      </c>
      <c r="L1939" s="16" t="s">
        <v>12295</v>
      </c>
      <c r="M1939" s="16" t="s">
        <v>12292</v>
      </c>
      <c r="N1939" s="16" t="s">
        <v>12017</v>
      </c>
      <c r="O1939" s="16" t="s">
        <v>12293</v>
      </c>
      <c r="P1939" s="16" t="s">
        <v>12298</v>
      </c>
      <c r="Q1939" s="16" t="s">
        <v>12017</v>
      </c>
    </row>
    <row r="1940" customFormat="false" ht="15" hidden="false" customHeight="false" outlineLevel="0" collapsed="false">
      <c r="A1940" s="14" t="str">
        <f aca="false">'SKU Master'!A1940</f>
        <v>07-01939</v>
      </c>
      <c r="B1940" s="14" t="str">
        <f aca="false">VLOOKUP(A1940,'SKU Master'!$A:$N,6,FALSE())</f>
        <v>Pepperlane Mini Chocolate Chip Cookies, 10 oz</v>
      </c>
      <c r="C1940" s="15" t="n">
        <v>3.4</v>
      </c>
      <c r="D1940" s="15" t="n">
        <v>9</v>
      </c>
      <c r="E1940" s="15" t="n">
        <v>2.8</v>
      </c>
      <c r="F1940" s="16" t="s">
        <v>12290</v>
      </c>
      <c r="G1940" s="16" t="s">
        <v>12021</v>
      </c>
      <c r="H1940" s="17" t="n">
        <v>2.7</v>
      </c>
      <c r="I1940" s="18" t="n">
        <f aca="false">('SKU Master'!I1940-H1940)/'SKU Master'!I1940</f>
        <v>0.287598944591029</v>
      </c>
      <c r="J1940" s="16" t="n">
        <v>5</v>
      </c>
      <c r="K1940" s="19" t="n">
        <f aca="false">J1940*C1940</f>
        <v>17</v>
      </c>
      <c r="L1940" s="16" t="s">
        <v>12295</v>
      </c>
      <c r="M1940" s="16" t="s">
        <v>12292</v>
      </c>
      <c r="N1940" s="16" t="s">
        <v>12017</v>
      </c>
      <c r="O1940" s="16" t="s">
        <v>12293</v>
      </c>
      <c r="P1940" s="16" t="s">
        <v>12296</v>
      </c>
      <c r="Q1940" s="16" t="s">
        <v>12017</v>
      </c>
    </row>
    <row r="1941" customFormat="false" ht="15" hidden="false" customHeight="false" outlineLevel="0" collapsed="false">
      <c r="A1941" s="14" t="str">
        <f aca="false">'SKU Master'!A1941</f>
        <v>07-01940</v>
      </c>
      <c r="B1941" s="14" t="str">
        <f aca="false">VLOOKUP(A1941,'SKU Master'!$A:$N,6,FALSE())</f>
        <v>Orchard Spread Double Stuff Sandwich Cookies, 14.3 oz</v>
      </c>
      <c r="C1941" s="15" t="n">
        <v>4.8</v>
      </c>
      <c r="D1941" s="15" t="n">
        <v>7.7</v>
      </c>
      <c r="E1941" s="15" t="n">
        <v>4.1</v>
      </c>
      <c r="F1941" s="16" t="s">
        <v>12290</v>
      </c>
      <c r="G1941" s="16" t="s">
        <v>12021</v>
      </c>
      <c r="H1941" s="17" t="n">
        <v>2.65</v>
      </c>
      <c r="I1941" s="18" t="n">
        <f aca="false">('SKU Master'!I1941-H1941)/'SKU Master'!I1941</f>
        <v>0.409799554565702</v>
      </c>
      <c r="J1941" s="16" t="n">
        <v>7</v>
      </c>
      <c r="K1941" s="19" t="n">
        <f aca="false">J1941*C1941</f>
        <v>33.6</v>
      </c>
      <c r="L1941" s="16" t="s">
        <v>12295</v>
      </c>
      <c r="M1941" s="16" t="s">
        <v>12292</v>
      </c>
      <c r="N1941" s="16" t="s">
        <v>12017</v>
      </c>
      <c r="O1941" s="16" t="s">
        <v>12293</v>
      </c>
      <c r="P1941" s="16" t="s">
        <v>12297</v>
      </c>
      <c r="Q1941" s="16" t="s">
        <v>12017</v>
      </c>
    </row>
    <row r="1942" customFormat="false" ht="15" hidden="false" customHeight="false" outlineLevel="0" collapsed="false">
      <c r="A1942" s="14" t="str">
        <f aca="false">'SKU Master'!A1942</f>
        <v>07-01941</v>
      </c>
      <c r="B1942" s="14" t="str">
        <f aca="false">VLOOKUP(A1942,'SKU Master'!$A:$N,6,FALSE())</f>
        <v>Wheatstone Sugar Cookies, 14.3 oz</v>
      </c>
      <c r="C1942" s="15" t="n">
        <v>4.6</v>
      </c>
      <c r="D1942" s="15" t="n">
        <v>8</v>
      </c>
      <c r="E1942" s="15" t="n">
        <v>4.1</v>
      </c>
      <c r="F1942" s="16" t="s">
        <v>12290</v>
      </c>
      <c r="G1942" s="16" t="s">
        <v>12021</v>
      </c>
      <c r="H1942" s="17" t="n">
        <v>3.55</v>
      </c>
      <c r="I1942" s="18" t="n">
        <f aca="false">('SKU Master'!I1942-H1942)/'SKU Master'!I1942</f>
        <v>0.407345575959933</v>
      </c>
      <c r="J1942" s="16" t="n">
        <v>3</v>
      </c>
      <c r="K1942" s="19" t="n">
        <f aca="false">J1942*C1942</f>
        <v>13.8</v>
      </c>
      <c r="L1942" s="16" t="s">
        <v>12295</v>
      </c>
      <c r="M1942" s="16" t="s">
        <v>12292</v>
      </c>
      <c r="N1942" s="16" t="s">
        <v>12017</v>
      </c>
      <c r="O1942" s="16" t="s">
        <v>12293</v>
      </c>
      <c r="P1942" s="16" t="s">
        <v>12298</v>
      </c>
      <c r="Q1942" s="16" t="s">
        <v>12021</v>
      </c>
    </row>
    <row r="1943" customFormat="false" ht="15" hidden="false" customHeight="false" outlineLevel="0" collapsed="false">
      <c r="A1943" s="14" t="str">
        <f aca="false">'SKU Master'!A1943</f>
        <v>07-01942</v>
      </c>
      <c r="B1943" s="14" t="str">
        <f aca="false">VLOOKUP(A1943,'SKU Master'!$A:$N,6,FALSE())</f>
        <v>Golden Grain Co. Mini Fudge Stripe Cookies, 10 oz</v>
      </c>
      <c r="C1943" s="15" t="n">
        <v>2.7</v>
      </c>
      <c r="D1943" s="15" t="n">
        <v>4.9</v>
      </c>
      <c r="E1943" s="15" t="n">
        <v>2.9</v>
      </c>
      <c r="F1943" s="16" t="s">
        <v>12290</v>
      </c>
      <c r="G1943" s="16" t="s">
        <v>12017</v>
      </c>
      <c r="H1943" s="17" t="n">
        <v>3.27</v>
      </c>
      <c r="I1943" s="18" t="n">
        <f aca="false">('SKU Master'!I1943-H1943)/'SKU Master'!I1943</f>
        <v>0.404371584699454</v>
      </c>
      <c r="J1943" s="16" t="n">
        <v>6</v>
      </c>
      <c r="K1943" s="19" t="n">
        <f aca="false">J1943*C1943</f>
        <v>16.2</v>
      </c>
      <c r="L1943" s="16" t="s">
        <v>12295</v>
      </c>
      <c r="M1943" s="16" t="s">
        <v>12292</v>
      </c>
      <c r="N1943" s="16" t="s">
        <v>12017</v>
      </c>
      <c r="O1943" s="16" t="s">
        <v>12293</v>
      </c>
      <c r="P1943" s="16" t="s">
        <v>12296</v>
      </c>
      <c r="Q1943" s="16" t="s">
        <v>12017</v>
      </c>
    </row>
    <row r="1944" customFormat="false" ht="15" hidden="false" customHeight="false" outlineLevel="0" collapsed="false">
      <c r="A1944" s="14" t="str">
        <f aca="false">'SKU Master'!A1944</f>
        <v>07-01943</v>
      </c>
      <c r="B1944" s="14" t="str">
        <f aca="false">VLOOKUP(A1944,'SKU Master'!$A:$N,6,FALSE())</f>
        <v>Nutgrove Oatmeal Cookies, 14.3 oz</v>
      </c>
      <c r="C1944" s="15" t="n">
        <v>2.6</v>
      </c>
      <c r="D1944" s="15" t="n">
        <v>6.5</v>
      </c>
      <c r="E1944" s="15" t="n">
        <v>2.5</v>
      </c>
      <c r="F1944" s="16" t="s">
        <v>12290</v>
      </c>
      <c r="G1944" s="16" t="s">
        <v>12021</v>
      </c>
      <c r="H1944" s="17" t="n">
        <v>3.75</v>
      </c>
      <c r="I1944" s="18" t="n">
        <f aca="false">('SKU Master'!I1944-H1944)/'SKU Master'!I1944</f>
        <v>0.352331606217617</v>
      </c>
      <c r="J1944" s="16" t="n">
        <v>6</v>
      </c>
      <c r="K1944" s="19" t="n">
        <f aca="false">J1944*C1944</f>
        <v>15.6</v>
      </c>
      <c r="L1944" s="16" t="s">
        <v>12295</v>
      </c>
      <c r="M1944" s="16" t="s">
        <v>12292</v>
      </c>
      <c r="N1944" s="16" t="s">
        <v>12017</v>
      </c>
      <c r="O1944" s="16" t="s">
        <v>12293</v>
      </c>
      <c r="P1944" s="16" t="s">
        <v>12296</v>
      </c>
      <c r="Q1944" s="16" t="s">
        <v>12017</v>
      </c>
    </row>
    <row r="1945" customFormat="false" ht="15" hidden="false" customHeight="false" outlineLevel="0" collapsed="false">
      <c r="A1945" s="14" t="str">
        <f aca="false">'SKU Master'!A1945</f>
        <v>07-01944</v>
      </c>
      <c r="B1945" s="14" t="str">
        <f aca="false">VLOOKUP(A1945,'SKU Master'!$A:$N,6,FALSE())</f>
        <v>Redbarn Double Stuff Sandwich Cookies, 14.3 oz</v>
      </c>
      <c r="C1945" s="15" t="n">
        <v>4.1</v>
      </c>
      <c r="D1945" s="15" t="n">
        <v>8.5</v>
      </c>
      <c r="E1945" s="15" t="n">
        <v>3.8</v>
      </c>
      <c r="F1945" s="16" t="s">
        <v>12290</v>
      </c>
      <c r="G1945" s="16" t="s">
        <v>12017</v>
      </c>
      <c r="H1945" s="17" t="n">
        <v>3.27</v>
      </c>
      <c r="I1945" s="18" t="n">
        <f aca="false">('SKU Master'!I1945-H1945)/'SKU Master'!I1945</f>
        <v>0.331288343558282</v>
      </c>
      <c r="J1945" s="16" t="n">
        <v>7</v>
      </c>
      <c r="K1945" s="19" t="n">
        <f aca="false">J1945*C1945</f>
        <v>28.7</v>
      </c>
      <c r="L1945" s="16" t="s">
        <v>12295</v>
      </c>
      <c r="M1945" s="16" t="s">
        <v>12292</v>
      </c>
      <c r="N1945" s="16" t="s">
        <v>12017</v>
      </c>
      <c r="O1945" s="16" t="s">
        <v>12293</v>
      </c>
      <c r="P1945" s="16" t="s">
        <v>12297</v>
      </c>
      <c r="Q1945" s="16" t="s">
        <v>12017</v>
      </c>
    </row>
    <row r="1946" customFormat="false" ht="15" hidden="false" customHeight="false" outlineLevel="0" collapsed="false">
      <c r="A1946" s="14" t="str">
        <f aca="false">'SKU Master'!A1946</f>
        <v>07-01945</v>
      </c>
      <c r="B1946" s="14" t="str">
        <f aca="false">VLOOKUP(A1946,'SKU Master'!$A:$N,6,FALSE())</f>
        <v>Redbarn Mini Chocolate Chip Cookies, 10 oz</v>
      </c>
      <c r="C1946" s="15" t="n">
        <v>4.9</v>
      </c>
      <c r="D1946" s="15" t="n">
        <v>4.5</v>
      </c>
      <c r="E1946" s="15" t="n">
        <v>2.8</v>
      </c>
      <c r="F1946" s="16" t="s">
        <v>12290</v>
      </c>
      <c r="G1946" s="16" t="s">
        <v>12021</v>
      </c>
      <c r="H1946" s="17" t="n">
        <v>2.84</v>
      </c>
      <c r="I1946" s="18" t="n">
        <f aca="false">('SKU Master'!I1946-H1946)/'SKU Master'!I1946</f>
        <v>0.288220551378446</v>
      </c>
      <c r="J1946" s="16" t="n">
        <v>5</v>
      </c>
      <c r="K1946" s="19" t="n">
        <f aca="false">J1946*C1946</f>
        <v>24.5</v>
      </c>
      <c r="L1946" s="16" t="s">
        <v>12295</v>
      </c>
      <c r="M1946" s="16" t="s">
        <v>12292</v>
      </c>
      <c r="N1946" s="16" t="s">
        <v>12017</v>
      </c>
      <c r="O1946" s="16" t="s">
        <v>12293</v>
      </c>
      <c r="P1946" s="16" t="s">
        <v>12296</v>
      </c>
      <c r="Q1946" s="16" t="s">
        <v>12017</v>
      </c>
    </row>
    <row r="1947" customFormat="false" ht="15" hidden="false" customHeight="false" outlineLevel="0" collapsed="false">
      <c r="A1947" s="14" t="str">
        <f aca="false">'SKU Master'!A1947</f>
        <v>07-01946</v>
      </c>
      <c r="B1947" s="14" t="str">
        <f aca="false">VLOOKUP(A1947,'SKU Master'!$A:$N,6,FALSE())</f>
        <v>Wheatstone Sandwich Cookies, 14.3 oz</v>
      </c>
      <c r="C1947" s="15" t="n">
        <v>2.7</v>
      </c>
      <c r="D1947" s="15" t="n">
        <v>7.7</v>
      </c>
      <c r="E1947" s="15" t="n">
        <v>4.7</v>
      </c>
      <c r="F1947" s="16" t="s">
        <v>12290</v>
      </c>
      <c r="G1947" s="16" t="s">
        <v>12017</v>
      </c>
      <c r="H1947" s="17" t="n">
        <v>3.35</v>
      </c>
      <c r="I1947" s="18" t="n">
        <f aca="false">('SKU Master'!I1947-H1947)/'SKU Master'!I1947</f>
        <v>0.328657314629259</v>
      </c>
      <c r="J1947" s="16" t="n">
        <v>5</v>
      </c>
      <c r="K1947" s="19" t="n">
        <f aca="false">J1947*C1947</f>
        <v>13.5</v>
      </c>
      <c r="L1947" s="16" t="s">
        <v>12295</v>
      </c>
      <c r="M1947" s="16" t="s">
        <v>12292</v>
      </c>
      <c r="N1947" s="16" t="s">
        <v>12017</v>
      </c>
      <c r="O1947" s="16" t="s">
        <v>12293</v>
      </c>
      <c r="P1947" s="16" t="s">
        <v>12296</v>
      </c>
      <c r="Q1947" s="16" t="s">
        <v>12017</v>
      </c>
    </row>
    <row r="1948" customFormat="false" ht="15" hidden="false" customHeight="false" outlineLevel="0" collapsed="false">
      <c r="A1948" s="14" t="str">
        <f aca="false">'SKU Master'!A1948</f>
        <v>07-01947</v>
      </c>
      <c r="B1948" s="14" t="str">
        <f aca="false">VLOOKUP(A1948,'SKU Master'!$A:$N,6,FALSE())</f>
        <v>Golden Grain Co. Fudge Stripe Cookies, 14.3 oz</v>
      </c>
      <c r="C1948" s="15" t="n">
        <v>4.4</v>
      </c>
      <c r="D1948" s="15" t="n">
        <v>7.1</v>
      </c>
      <c r="E1948" s="15" t="n">
        <v>3.3</v>
      </c>
      <c r="F1948" s="16" t="s">
        <v>12290</v>
      </c>
      <c r="G1948" s="16" t="s">
        <v>12017</v>
      </c>
      <c r="H1948" s="17" t="n">
        <v>3.13</v>
      </c>
      <c r="I1948" s="18" t="n">
        <f aca="false">('SKU Master'!I1948-H1948)/'SKU Master'!I1948</f>
        <v>0.346555323590814</v>
      </c>
      <c r="J1948" s="16" t="n">
        <v>6</v>
      </c>
      <c r="K1948" s="19" t="n">
        <f aca="false">J1948*C1948</f>
        <v>26.4</v>
      </c>
      <c r="L1948" s="16" t="s">
        <v>12295</v>
      </c>
      <c r="M1948" s="16" t="s">
        <v>12292</v>
      </c>
      <c r="N1948" s="16" t="s">
        <v>12017</v>
      </c>
      <c r="O1948" s="16" t="s">
        <v>12293</v>
      </c>
      <c r="P1948" s="16" t="s">
        <v>12296</v>
      </c>
      <c r="Q1948" s="16" t="s">
        <v>12017</v>
      </c>
    </row>
    <row r="1949" customFormat="false" ht="15" hidden="false" customHeight="false" outlineLevel="0" collapsed="false">
      <c r="A1949" s="14" t="str">
        <f aca="false">'SKU Master'!A1949</f>
        <v>07-01948</v>
      </c>
      <c r="B1949" s="14" t="str">
        <f aca="false">VLOOKUP(A1949,'SKU Master'!$A:$N,6,FALSE())</f>
        <v>Redbarn Fudge Stripe Cookies, 10 oz</v>
      </c>
      <c r="C1949" s="15" t="n">
        <v>5</v>
      </c>
      <c r="D1949" s="15" t="n">
        <v>7.1</v>
      </c>
      <c r="E1949" s="15" t="n">
        <v>3.8</v>
      </c>
      <c r="F1949" s="16" t="s">
        <v>12290</v>
      </c>
      <c r="G1949" s="16" t="s">
        <v>12021</v>
      </c>
      <c r="H1949" s="17" t="n">
        <v>2.14</v>
      </c>
      <c r="I1949" s="18" t="n">
        <f aca="false">('SKU Master'!I1949-H1949)/'SKU Master'!I1949</f>
        <v>0.368731563421829</v>
      </c>
      <c r="J1949" s="16" t="n">
        <v>2</v>
      </c>
      <c r="K1949" s="19" t="n">
        <f aca="false">J1949*C1949</f>
        <v>10</v>
      </c>
      <c r="L1949" s="16" t="s">
        <v>12295</v>
      </c>
      <c r="M1949" s="16" t="s">
        <v>12292</v>
      </c>
      <c r="N1949" s="16" t="s">
        <v>12017</v>
      </c>
      <c r="O1949" s="16" t="s">
        <v>12293</v>
      </c>
      <c r="P1949" s="16" t="s">
        <v>12298</v>
      </c>
      <c r="Q1949" s="16" t="s">
        <v>12017</v>
      </c>
    </row>
    <row r="1950" customFormat="false" ht="15" hidden="false" customHeight="false" outlineLevel="0" collapsed="false">
      <c r="A1950" s="14" t="str">
        <f aca="false">'SKU Master'!A1950</f>
        <v>07-01949</v>
      </c>
      <c r="B1950" s="14" t="str">
        <f aca="false">VLOOKUP(A1950,'SKU Master'!$A:$N,6,FALSE())</f>
        <v>Roastport Mini Oatmeal Cookies, 14.3 oz</v>
      </c>
      <c r="C1950" s="15" t="n">
        <v>4</v>
      </c>
      <c r="D1950" s="15" t="n">
        <v>4</v>
      </c>
      <c r="E1950" s="15" t="n">
        <v>3</v>
      </c>
      <c r="F1950" s="16" t="s">
        <v>12290</v>
      </c>
      <c r="G1950" s="16" t="s">
        <v>12021</v>
      </c>
      <c r="H1950" s="17" t="n">
        <v>2.24</v>
      </c>
      <c r="I1950" s="18" t="n">
        <f aca="false">('SKU Master'!I1950-H1950)/'SKU Master'!I1950</f>
        <v>0.319148936170213</v>
      </c>
      <c r="J1950" s="16" t="n">
        <v>5</v>
      </c>
      <c r="K1950" s="19" t="n">
        <f aca="false">J1950*C1950</f>
        <v>20</v>
      </c>
      <c r="L1950" s="16" t="s">
        <v>12295</v>
      </c>
      <c r="M1950" s="16" t="s">
        <v>12292</v>
      </c>
      <c r="N1950" s="16" t="s">
        <v>12017</v>
      </c>
      <c r="O1950" s="16" t="s">
        <v>12293</v>
      </c>
      <c r="P1950" s="16" t="s">
        <v>12296</v>
      </c>
      <c r="Q1950" s="16" t="s">
        <v>12017</v>
      </c>
    </row>
    <row r="1951" customFormat="false" ht="15" hidden="false" customHeight="false" outlineLevel="0" collapsed="false">
      <c r="A1951" s="14" t="str">
        <f aca="false">'SKU Master'!A1951</f>
        <v>07-01950</v>
      </c>
      <c r="B1951" s="14" t="str">
        <f aca="false">VLOOKUP(A1951,'SKU Master'!$A:$N,6,FALSE())</f>
        <v>Redbarn Double Stuff Shortbread Cookies, 14.3 oz</v>
      </c>
      <c r="C1951" s="15" t="n">
        <v>3.7</v>
      </c>
      <c r="D1951" s="15" t="n">
        <v>4.6</v>
      </c>
      <c r="E1951" s="15" t="n">
        <v>3.4</v>
      </c>
      <c r="F1951" s="16" t="s">
        <v>12290</v>
      </c>
      <c r="G1951" s="16" t="s">
        <v>12017</v>
      </c>
      <c r="H1951" s="17" t="n">
        <v>2.39</v>
      </c>
      <c r="I1951" s="18" t="n">
        <f aca="false">('SKU Master'!I1951-H1951)/'SKU Master'!I1951</f>
        <v>0.294985250737463</v>
      </c>
      <c r="J1951" s="16" t="n">
        <v>5</v>
      </c>
      <c r="K1951" s="19" t="n">
        <f aca="false">J1951*C1951</f>
        <v>18.5</v>
      </c>
      <c r="L1951" s="16" t="s">
        <v>12295</v>
      </c>
      <c r="M1951" s="16" t="s">
        <v>12292</v>
      </c>
      <c r="N1951" s="16" t="s">
        <v>12017</v>
      </c>
      <c r="O1951" s="16" t="s">
        <v>12293</v>
      </c>
      <c r="P1951" s="16" t="s">
        <v>12296</v>
      </c>
      <c r="Q1951" s="16" t="s">
        <v>12017</v>
      </c>
    </row>
    <row r="1952" customFormat="false" ht="15" hidden="false" customHeight="false" outlineLevel="0" collapsed="false">
      <c r="A1952" s="14" t="str">
        <f aca="false">'SKU Master'!A1952</f>
        <v>07-01951</v>
      </c>
      <c r="B1952" s="14" t="str">
        <f aca="false">VLOOKUP(A1952,'SKU Master'!$A:$N,6,FALSE())</f>
        <v>Redbarn Double Stuff Fudge Stripe Cookies, 10 oz</v>
      </c>
      <c r="C1952" s="15" t="n">
        <v>4.4</v>
      </c>
      <c r="D1952" s="15" t="n">
        <v>6</v>
      </c>
      <c r="E1952" s="15" t="n">
        <v>3.1</v>
      </c>
      <c r="F1952" s="16" t="s">
        <v>12290</v>
      </c>
      <c r="G1952" s="16" t="s">
        <v>12017</v>
      </c>
      <c r="H1952" s="17" t="n">
        <v>2.14</v>
      </c>
      <c r="I1952" s="18" t="n">
        <f aca="false">('SKU Master'!I1952-H1952)/'SKU Master'!I1952</f>
        <v>0.368731563421829</v>
      </c>
      <c r="J1952" s="16" t="n">
        <v>2</v>
      </c>
      <c r="K1952" s="19" t="n">
        <f aca="false">J1952*C1952</f>
        <v>8.8</v>
      </c>
      <c r="L1952" s="16" t="s">
        <v>12295</v>
      </c>
      <c r="M1952" s="16" t="s">
        <v>12292</v>
      </c>
      <c r="N1952" s="16" t="s">
        <v>12017</v>
      </c>
      <c r="O1952" s="16" t="s">
        <v>12293</v>
      </c>
      <c r="P1952" s="16" t="s">
        <v>12298</v>
      </c>
      <c r="Q1952" s="16" t="s">
        <v>12017</v>
      </c>
    </row>
    <row r="1953" customFormat="false" ht="15" hidden="false" customHeight="false" outlineLevel="0" collapsed="false">
      <c r="A1953" s="14" t="str">
        <f aca="false">'SKU Master'!A1953</f>
        <v>07-01952</v>
      </c>
      <c r="B1953" s="14" t="str">
        <f aca="false">VLOOKUP(A1953,'SKU Master'!$A:$N,6,FALSE())</f>
        <v>Kettle Row Mini Chocolate Chip Cookies, 10 oz</v>
      </c>
      <c r="C1953" s="15" t="n">
        <v>2.8</v>
      </c>
      <c r="D1953" s="15" t="n">
        <v>7.8</v>
      </c>
      <c r="E1953" s="15" t="n">
        <v>4.7</v>
      </c>
      <c r="F1953" s="16" t="s">
        <v>12290</v>
      </c>
      <c r="G1953" s="16" t="s">
        <v>12021</v>
      </c>
      <c r="H1953" s="17" t="n">
        <v>2.35</v>
      </c>
      <c r="I1953" s="18" t="n">
        <f aca="false">('SKU Master'!I1953-H1953)/'SKU Master'!I1953</f>
        <v>0.306784660766962</v>
      </c>
      <c r="J1953" s="16" t="n">
        <v>7</v>
      </c>
      <c r="K1953" s="19" t="n">
        <f aca="false">J1953*C1953</f>
        <v>19.6</v>
      </c>
      <c r="L1953" s="16" t="s">
        <v>12295</v>
      </c>
      <c r="M1953" s="16" t="s">
        <v>12292</v>
      </c>
      <c r="N1953" s="16" t="s">
        <v>12017</v>
      </c>
      <c r="O1953" s="16" t="s">
        <v>12293</v>
      </c>
      <c r="P1953" s="16" t="s">
        <v>12297</v>
      </c>
      <c r="Q1953" s="16" t="s">
        <v>12017</v>
      </c>
    </row>
    <row r="1954" customFormat="false" ht="15" hidden="false" customHeight="false" outlineLevel="0" collapsed="false">
      <c r="A1954" s="14" t="str">
        <f aca="false">'SKU Master'!A1954</f>
        <v>07-01953</v>
      </c>
      <c r="B1954" s="14" t="str">
        <f aca="false">VLOOKUP(A1954,'SKU Master'!$A:$N,6,FALSE())</f>
        <v>Orchard Spread Mini Fudge Stripe Cookies, 10 oz</v>
      </c>
      <c r="C1954" s="15" t="n">
        <v>2.7</v>
      </c>
      <c r="D1954" s="15" t="n">
        <v>6.6</v>
      </c>
      <c r="E1954" s="15" t="n">
        <v>3.7</v>
      </c>
      <c r="F1954" s="16" t="s">
        <v>12290</v>
      </c>
      <c r="G1954" s="16" t="s">
        <v>12021</v>
      </c>
      <c r="H1954" s="17" t="n">
        <v>2.43</v>
      </c>
      <c r="I1954" s="18" t="n">
        <f aca="false">('SKU Master'!I1954-H1954)/'SKU Master'!I1954</f>
        <v>0.303724928366762</v>
      </c>
      <c r="J1954" s="16" t="n">
        <v>5</v>
      </c>
      <c r="K1954" s="19" t="n">
        <f aca="false">J1954*C1954</f>
        <v>13.5</v>
      </c>
      <c r="L1954" s="16" t="s">
        <v>12295</v>
      </c>
      <c r="M1954" s="16" t="s">
        <v>12292</v>
      </c>
      <c r="N1954" s="16" t="s">
        <v>12017</v>
      </c>
      <c r="O1954" s="16" t="s">
        <v>12293</v>
      </c>
      <c r="P1954" s="16" t="s">
        <v>12296</v>
      </c>
      <c r="Q1954" s="16" t="s">
        <v>12017</v>
      </c>
    </row>
    <row r="1955" customFormat="false" ht="15" hidden="false" customHeight="false" outlineLevel="0" collapsed="false">
      <c r="A1955" s="14" t="str">
        <f aca="false">'SKU Master'!A1955</f>
        <v>07-01954</v>
      </c>
      <c r="B1955" s="14" t="str">
        <f aca="false">VLOOKUP(A1955,'SKU Master'!$A:$N,6,FALSE())</f>
        <v>Harborline Oatmeal Cookies, 14.3 oz</v>
      </c>
      <c r="C1955" s="15" t="n">
        <v>3.6</v>
      </c>
      <c r="D1955" s="15" t="n">
        <v>4.9</v>
      </c>
      <c r="E1955" s="15" t="n">
        <v>4.7</v>
      </c>
      <c r="F1955" s="16" t="s">
        <v>12290</v>
      </c>
      <c r="G1955" s="16" t="s">
        <v>12017</v>
      </c>
      <c r="H1955" s="17" t="n">
        <v>2.73</v>
      </c>
      <c r="I1955" s="18" t="n">
        <f aca="false">('SKU Master'!I1955-H1955)/'SKU Master'!I1955</f>
        <v>0.378132118451025</v>
      </c>
      <c r="J1955" s="16" t="n">
        <v>6</v>
      </c>
      <c r="K1955" s="19" t="n">
        <f aca="false">J1955*C1955</f>
        <v>21.6</v>
      </c>
      <c r="L1955" s="16" t="s">
        <v>12295</v>
      </c>
      <c r="M1955" s="16" t="s">
        <v>12292</v>
      </c>
      <c r="N1955" s="16" t="s">
        <v>12017</v>
      </c>
      <c r="O1955" s="16" t="s">
        <v>12293</v>
      </c>
      <c r="P1955" s="16" t="s">
        <v>12296</v>
      </c>
      <c r="Q1955" s="16" t="s">
        <v>12017</v>
      </c>
    </row>
    <row r="1956" customFormat="false" ht="15" hidden="false" customHeight="false" outlineLevel="0" collapsed="false">
      <c r="A1956" s="14" t="str">
        <f aca="false">'SKU Master'!A1956</f>
        <v>07-01955</v>
      </c>
      <c r="B1956" s="14" t="str">
        <f aca="false">VLOOKUP(A1956,'SKU Master'!$A:$N,6,FALSE())</f>
        <v>Redbarn Mini Fudge Stripe Cookies, 10 oz</v>
      </c>
      <c r="C1956" s="15" t="n">
        <v>3</v>
      </c>
      <c r="D1956" s="15" t="n">
        <v>8.7</v>
      </c>
      <c r="E1956" s="15" t="n">
        <v>3.7</v>
      </c>
      <c r="F1956" s="16" t="s">
        <v>12290</v>
      </c>
      <c r="G1956" s="16" t="s">
        <v>12021</v>
      </c>
      <c r="H1956" s="17" t="n">
        <v>2.11</v>
      </c>
      <c r="I1956" s="18" t="n">
        <f aca="false">('SKU Master'!I1956-H1956)/'SKU Master'!I1956</f>
        <v>0.358662613981763</v>
      </c>
      <c r="J1956" s="16" t="n">
        <v>3</v>
      </c>
      <c r="K1956" s="19" t="n">
        <f aca="false">J1956*C1956</f>
        <v>9</v>
      </c>
      <c r="L1956" s="16" t="s">
        <v>12295</v>
      </c>
      <c r="M1956" s="16" t="s">
        <v>12292</v>
      </c>
      <c r="N1956" s="16" t="s">
        <v>12017</v>
      </c>
      <c r="O1956" s="16" t="s">
        <v>12293</v>
      </c>
      <c r="P1956" s="16" t="s">
        <v>12298</v>
      </c>
      <c r="Q1956" s="16" t="s">
        <v>12017</v>
      </c>
    </row>
    <row r="1957" customFormat="false" ht="15" hidden="false" customHeight="false" outlineLevel="0" collapsed="false">
      <c r="A1957" s="14" t="str">
        <f aca="false">'SKU Master'!A1957</f>
        <v>07-01956</v>
      </c>
      <c r="B1957" s="14" t="str">
        <f aca="false">VLOOKUP(A1957,'SKU Master'!$A:$N,6,FALSE())</f>
        <v>Wheatstone Double Stuff Oatmeal Cookies, 10 oz</v>
      </c>
      <c r="C1957" s="15" t="n">
        <v>3.4</v>
      </c>
      <c r="D1957" s="15" t="n">
        <v>8.2</v>
      </c>
      <c r="E1957" s="15" t="n">
        <v>4.3</v>
      </c>
      <c r="F1957" s="16" t="s">
        <v>12290</v>
      </c>
      <c r="G1957" s="16" t="s">
        <v>12021</v>
      </c>
      <c r="H1957" s="17" t="n">
        <v>3.42</v>
      </c>
      <c r="I1957" s="18" t="n">
        <f aca="false">('SKU Master'!I1957-H1957)/'SKU Master'!I1957</f>
        <v>0.286012526096033</v>
      </c>
      <c r="J1957" s="16" t="n">
        <v>6</v>
      </c>
      <c r="K1957" s="19" t="n">
        <f aca="false">J1957*C1957</f>
        <v>20.4</v>
      </c>
      <c r="L1957" s="16" t="s">
        <v>12295</v>
      </c>
      <c r="M1957" s="16" t="s">
        <v>12292</v>
      </c>
      <c r="N1957" s="16" t="s">
        <v>12017</v>
      </c>
      <c r="O1957" s="16" t="s">
        <v>12293</v>
      </c>
      <c r="P1957" s="16" t="s">
        <v>12296</v>
      </c>
      <c r="Q1957" s="16" t="s">
        <v>12017</v>
      </c>
    </row>
    <row r="1958" customFormat="false" ht="15" hidden="false" customHeight="false" outlineLevel="0" collapsed="false">
      <c r="A1958" s="14" t="str">
        <f aca="false">'SKU Master'!A1958</f>
        <v>07-01957</v>
      </c>
      <c r="B1958" s="14" t="str">
        <f aca="false">VLOOKUP(A1958,'SKU Master'!$A:$N,6,FALSE())</f>
        <v>Harborline Double Stuff Chocolate Chip Cookies, 10 oz</v>
      </c>
      <c r="C1958" s="15" t="n">
        <v>4.9</v>
      </c>
      <c r="D1958" s="15" t="n">
        <v>7.6</v>
      </c>
      <c r="E1958" s="15" t="n">
        <v>4.5</v>
      </c>
      <c r="F1958" s="16" t="s">
        <v>12290</v>
      </c>
      <c r="G1958" s="16" t="s">
        <v>12017</v>
      </c>
      <c r="H1958" s="17" t="n">
        <v>2.84</v>
      </c>
      <c r="I1958" s="18" t="n">
        <f aca="false">('SKU Master'!I1958-H1958)/'SKU Master'!I1958</f>
        <v>0.407098121085595</v>
      </c>
      <c r="J1958" s="16" t="n">
        <v>1</v>
      </c>
      <c r="K1958" s="19" t="n">
        <f aca="false">J1958*C1958</f>
        <v>4.9</v>
      </c>
      <c r="L1958" s="16" t="s">
        <v>12291</v>
      </c>
      <c r="M1958" s="16" t="s">
        <v>12292</v>
      </c>
      <c r="N1958" s="16" t="s">
        <v>12017</v>
      </c>
      <c r="O1958" s="16" t="s">
        <v>12293</v>
      </c>
      <c r="P1958" s="16" t="s">
        <v>12294</v>
      </c>
      <c r="Q1958" s="16" t="s">
        <v>12017</v>
      </c>
    </row>
    <row r="1959" customFormat="false" ht="15" hidden="false" customHeight="false" outlineLevel="0" collapsed="false">
      <c r="A1959" s="14" t="str">
        <f aca="false">'SKU Master'!A1959</f>
        <v>07-01958</v>
      </c>
      <c r="B1959" s="14" t="str">
        <f aca="false">VLOOKUP(A1959,'SKU Master'!$A:$N,6,FALSE())</f>
        <v>Golden Grain Co. Shortbread Cookies, 10 oz</v>
      </c>
      <c r="C1959" s="15" t="n">
        <v>4.1</v>
      </c>
      <c r="D1959" s="15" t="n">
        <v>5.1</v>
      </c>
      <c r="E1959" s="15" t="n">
        <v>3.4</v>
      </c>
      <c r="F1959" s="16" t="s">
        <v>12290</v>
      </c>
      <c r="G1959" s="16" t="s">
        <v>12017</v>
      </c>
      <c r="H1959" s="17" t="n">
        <v>2.07</v>
      </c>
      <c r="I1959" s="18" t="n">
        <f aca="false">('SKU Master'!I1959-H1959)/'SKU Master'!I1959</f>
        <v>0.389380530973451</v>
      </c>
      <c r="J1959" s="16" t="n">
        <v>2</v>
      </c>
      <c r="K1959" s="19" t="n">
        <f aca="false">J1959*C1959</f>
        <v>8.2</v>
      </c>
      <c r="L1959" s="16" t="s">
        <v>12291</v>
      </c>
      <c r="M1959" s="16" t="s">
        <v>12292</v>
      </c>
      <c r="N1959" s="16" t="s">
        <v>12017</v>
      </c>
      <c r="O1959" s="16" t="s">
        <v>12293</v>
      </c>
      <c r="P1959" s="16" t="s">
        <v>12294</v>
      </c>
      <c r="Q1959" s="16" t="s">
        <v>12017</v>
      </c>
    </row>
    <row r="1960" customFormat="false" ht="15" hidden="false" customHeight="false" outlineLevel="0" collapsed="false">
      <c r="A1960" s="14" t="str">
        <f aca="false">'SKU Master'!A1960</f>
        <v>07-01959</v>
      </c>
      <c r="B1960" s="14" t="str">
        <f aca="false">VLOOKUP(A1960,'SKU Master'!$A:$N,6,FALSE())</f>
        <v>Orchard Spread Double Stuff Fudge Stripe Cookies, 14.3 oz</v>
      </c>
      <c r="C1960" s="15" t="n">
        <v>3.4</v>
      </c>
      <c r="D1960" s="15" t="n">
        <v>8.5</v>
      </c>
      <c r="E1960" s="15" t="n">
        <v>4.7</v>
      </c>
      <c r="F1960" s="16" t="s">
        <v>12290</v>
      </c>
      <c r="G1960" s="16" t="s">
        <v>12021</v>
      </c>
      <c r="H1960" s="17" t="n">
        <v>2.71</v>
      </c>
      <c r="I1960" s="18" t="n">
        <f aca="false">('SKU Master'!I1960-H1960)/'SKU Master'!I1960</f>
        <v>0.382687927107061</v>
      </c>
      <c r="J1960" s="16" t="n">
        <v>1</v>
      </c>
      <c r="K1960" s="19" t="n">
        <f aca="false">J1960*C1960</f>
        <v>3.4</v>
      </c>
      <c r="L1960" s="16" t="s">
        <v>12295</v>
      </c>
      <c r="M1960" s="16" t="s">
        <v>12292</v>
      </c>
      <c r="N1960" s="16" t="s">
        <v>12017</v>
      </c>
      <c r="O1960" s="16" t="s">
        <v>12293</v>
      </c>
      <c r="P1960" s="16" t="s">
        <v>12294</v>
      </c>
      <c r="Q1960" s="16" t="s">
        <v>12017</v>
      </c>
    </row>
    <row r="1961" customFormat="false" ht="15" hidden="false" customHeight="false" outlineLevel="0" collapsed="false">
      <c r="A1961" s="14" t="str">
        <f aca="false">'SKU Master'!A1961</f>
        <v>07-01960</v>
      </c>
      <c r="B1961" s="14" t="str">
        <f aca="false">VLOOKUP(A1961,'SKU Master'!$A:$N,6,FALSE())</f>
        <v>Thrift Row Double Stuff Sugar Cookies, 14.3 oz</v>
      </c>
      <c r="C1961" s="15" t="n">
        <v>4.9</v>
      </c>
      <c r="D1961" s="15" t="n">
        <v>5.4</v>
      </c>
      <c r="E1961" s="15" t="n">
        <v>3.7</v>
      </c>
      <c r="F1961" s="16" t="s">
        <v>12290</v>
      </c>
      <c r="G1961" s="16" t="s">
        <v>12021</v>
      </c>
      <c r="H1961" s="17" t="n">
        <v>1.94</v>
      </c>
      <c r="I1961" s="18" t="n">
        <f aca="false">('SKU Master'!I1961-H1961)/'SKU Master'!I1961</f>
        <v>0.444126074498567</v>
      </c>
      <c r="J1961" s="16" t="n">
        <v>5</v>
      </c>
      <c r="K1961" s="19" t="n">
        <f aca="false">J1961*C1961</f>
        <v>24.5</v>
      </c>
      <c r="L1961" s="16" t="s">
        <v>12295</v>
      </c>
      <c r="M1961" s="16" t="s">
        <v>12292</v>
      </c>
      <c r="N1961" s="16" t="s">
        <v>12017</v>
      </c>
      <c r="O1961" s="16" t="s">
        <v>12293</v>
      </c>
      <c r="P1961" s="16" t="s">
        <v>12296</v>
      </c>
      <c r="Q1961" s="16" t="s">
        <v>12017</v>
      </c>
    </row>
    <row r="1962" customFormat="false" ht="15" hidden="false" customHeight="false" outlineLevel="0" collapsed="false">
      <c r="A1962" s="14" t="str">
        <f aca="false">'SKU Master'!A1962</f>
        <v>07-01961</v>
      </c>
      <c r="B1962" s="14" t="str">
        <f aca="false">VLOOKUP(A1962,'SKU Master'!$A:$N,6,FALSE())</f>
        <v>Thrift Row Mini Oatmeal Cookies, 14.3 oz</v>
      </c>
      <c r="C1962" s="15" t="n">
        <v>4.9</v>
      </c>
      <c r="D1962" s="15" t="n">
        <v>5.6</v>
      </c>
      <c r="E1962" s="15" t="n">
        <v>3.3</v>
      </c>
      <c r="F1962" s="16" t="s">
        <v>12290</v>
      </c>
      <c r="G1962" s="16" t="s">
        <v>12017</v>
      </c>
      <c r="H1962" s="17" t="n">
        <v>2.04</v>
      </c>
      <c r="I1962" s="18" t="n">
        <f aca="false">('SKU Master'!I1962-H1962)/'SKU Master'!I1962</f>
        <v>0.475578406169666</v>
      </c>
      <c r="J1962" s="16" t="n">
        <v>2</v>
      </c>
      <c r="K1962" s="19" t="n">
        <f aca="false">J1962*C1962</f>
        <v>9.8</v>
      </c>
      <c r="L1962" s="16" t="s">
        <v>12295</v>
      </c>
      <c r="M1962" s="16" t="s">
        <v>12292</v>
      </c>
      <c r="N1962" s="16" t="s">
        <v>12017</v>
      </c>
      <c r="O1962" s="16" t="s">
        <v>12293</v>
      </c>
      <c r="P1962" s="16" t="s">
        <v>12298</v>
      </c>
      <c r="Q1962" s="16" t="s">
        <v>12017</v>
      </c>
    </row>
    <row r="1963" customFormat="false" ht="15" hidden="false" customHeight="false" outlineLevel="0" collapsed="false">
      <c r="A1963" s="14" t="str">
        <f aca="false">'SKU Master'!A1963</f>
        <v>07-01962</v>
      </c>
      <c r="B1963" s="14" t="str">
        <f aca="false">VLOOKUP(A1963,'SKU Master'!$A:$N,6,FALSE())</f>
        <v>Harborline Shortbread Cookies, 10 oz</v>
      </c>
      <c r="C1963" s="15" t="n">
        <v>2.9</v>
      </c>
      <c r="D1963" s="15" t="n">
        <v>7.3</v>
      </c>
      <c r="E1963" s="15" t="n">
        <v>3.1</v>
      </c>
      <c r="F1963" s="16" t="s">
        <v>12290</v>
      </c>
      <c r="G1963" s="16" t="s">
        <v>12017</v>
      </c>
      <c r="H1963" s="17" t="n">
        <v>2.38</v>
      </c>
      <c r="I1963" s="18" t="n">
        <f aca="false">('SKU Master'!I1963-H1963)/'SKU Master'!I1963</f>
        <v>0.445221445221445</v>
      </c>
      <c r="J1963" s="16" t="n">
        <v>7</v>
      </c>
      <c r="K1963" s="19" t="n">
        <f aca="false">J1963*C1963</f>
        <v>20.3</v>
      </c>
      <c r="L1963" s="16" t="s">
        <v>12295</v>
      </c>
      <c r="M1963" s="16" t="s">
        <v>12292</v>
      </c>
      <c r="N1963" s="16" t="s">
        <v>12017</v>
      </c>
      <c r="O1963" s="16" t="s">
        <v>12293</v>
      </c>
      <c r="P1963" s="16" t="s">
        <v>12297</v>
      </c>
      <c r="Q1963" s="16" t="s">
        <v>12017</v>
      </c>
    </row>
    <row r="1964" customFormat="false" ht="15" hidden="false" customHeight="false" outlineLevel="0" collapsed="false">
      <c r="A1964" s="14" t="str">
        <f aca="false">'SKU Master'!A1964</f>
        <v>07-01963</v>
      </c>
      <c r="B1964" s="14" t="str">
        <f aca="false">VLOOKUP(A1964,'SKU Master'!$A:$N,6,FALSE())</f>
        <v>Redbarn Double Stuff Sugar Cookies, 10 oz</v>
      </c>
      <c r="C1964" s="15" t="n">
        <v>2.7</v>
      </c>
      <c r="D1964" s="15" t="n">
        <v>8.4</v>
      </c>
      <c r="E1964" s="15" t="n">
        <v>4.7</v>
      </c>
      <c r="F1964" s="16" t="s">
        <v>12290</v>
      </c>
      <c r="G1964" s="16" t="s">
        <v>12017</v>
      </c>
      <c r="H1964" s="17" t="n">
        <v>2.83</v>
      </c>
      <c r="I1964" s="18" t="n">
        <f aca="false">('SKU Master'!I1964-H1964)/'SKU Master'!I1964</f>
        <v>0.290726817042607</v>
      </c>
      <c r="J1964" s="16" t="n">
        <v>4</v>
      </c>
      <c r="K1964" s="19" t="n">
        <f aca="false">J1964*C1964</f>
        <v>10.8</v>
      </c>
      <c r="L1964" s="16" t="s">
        <v>12295</v>
      </c>
      <c r="M1964" s="16" t="s">
        <v>12292</v>
      </c>
      <c r="N1964" s="16" t="s">
        <v>12017</v>
      </c>
      <c r="O1964" s="16" t="s">
        <v>12293</v>
      </c>
      <c r="P1964" s="16" t="s">
        <v>12296</v>
      </c>
      <c r="Q1964" s="16" t="s">
        <v>12017</v>
      </c>
    </row>
    <row r="1965" customFormat="false" ht="15" hidden="false" customHeight="false" outlineLevel="0" collapsed="false">
      <c r="A1965" s="14" t="str">
        <f aca="false">'SKU Master'!A1965</f>
        <v>07-01964</v>
      </c>
      <c r="B1965" s="14" t="str">
        <f aca="false">VLOOKUP(A1965,'SKU Master'!$A:$N,6,FALSE())</f>
        <v>Golden Grain Co. Mini Oatmeal Cookies, 14.3 oz</v>
      </c>
      <c r="C1965" s="15" t="n">
        <v>2.8</v>
      </c>
      <c r="D1965" s="15" t="n">
        <v>5.3</v>
      </c>
      <c r="E1965" s="15" t="n">
        <v>4.8</v>
      </c>
      <c r="F1965" s="16" t="s">
        <v>12290</v>
      </c>
      <c r="G1965" s="16" t="s">
        <v>12017</v>
      </c>
      <c r="H1965" s="17" t="n">
        <v>2.72</v>
      </c>
      <c r="I1965" s="18" t="n">
        <f aca="false">('SKU Master'!I1965-H1965)/'SKU Master'!I1965</f>
        <v>0.394209354120267</v>
      </c>
      <c r="J1965" s="16" t="n">
        <v>5</v>
      </c>
      <c r="K1965" s="19" t="n">
        <f aca="false">J1965*C1965</f>
        <v>14</v>
      </c>
      <c r="L1965" s="16" t="s">
        <v>12295</v>
      </c>
      <c r="M1965" s="16" t="s">
        <v>12292</v>
      </c>
      <c r="N1965" s="16" t="s">
        <v>12017</v>
      </c>
      <c r="O1965" s="16" t="s">
        <v>12293</v>
      </c>
      <c r="P1965" s="16" t="s">
        <v>12296</v>
      </c>
      <c r="Q1965" s="16" t="s">
        <v>12017</v>
      </c>
    </row>
    <row r="1966" customFormat="false" ht="15" hidden="false" customHeight="false" outlineLevel="0" collapsed="false">
      <c r="A1966" s="14" t="str">
        <f aca="false">'SKU Master'!A1966</f>
        <v>07-01965</v>
      </c>
      <c r="B1966" s="14" t="str">
        <f aca="false">VLOOKUP(A1966,'SKU Master'!$A:$N,6,FALSE())</f>
        <v>Orchard Spread Fudge Stripe Cookies, 14.3 oz</v>
      </c>
      <c r="C1966" s="15" t="n">
        <v>4.6</v>
      </c>
      <c r="D1966" s="15" t="n">
        <v>4.4</v>
      </c>
      <c r="E1966" s="15" t="n">
        <v>2.6</v>
      </c>
      <c r="F1966" s="16" t="s">
        <v>12290</v>
      </c>
      <c r="G1966" s="16" t="s">
        <v>12021</v>
      </c>
      <c r="H1966" s="17" t="n">
        <v>3.02</v>
      </c>
      <c r="I1966" s="18" t="n">
        <f aca="false">('SKU Master'!I1966-H1966)/'SKU Master'!I1966</f>
        <v>0.394789579158317</v>
      </c>
      <c r="J1966" s="16" t="n">
        <v>5</v>
      </c>
      <c r="K1966" s="19" t="n">
        <f aca="false">J1966*C1966</f>
        <v>23</v>
      </c>
      <c r="L1966" s="16" t="s">
        <v>12295</v>
      </c>
      <c r="M1966" s="16" t="s">
        <v>12292</v>
      </c>
      <c r="N1966" s="16" t="s">
        <v>12017</v>
      </c>
      <c r="O1966" s="16" t="s">
        <v>12293</v>
      </c>
      <c r="P1966" s="16" t="s">
        <v>12296</v>
      </c>
      <c r="Q1966" s="16" t="s">
        <v>12017</v>
      </c>
    </row>
    <row r="1967" customFormat="false" ht="15" hidden="false" customHeight="false" outlineLevel="0" collapsed="false">
      <c r="A1967" s="14" t="str">
        <f aca="false">'SKU Master'!A1967</f>
        <v>07-01966</v>
      </c>
      <c r="B1967" s="14" t="str">
        <f aca="false">VLOOKUP(A1967,'SKU Master'!$A:$N,6,FALSE())</f>
        <v>Golden Grain Co. Mini Shortbread Cookies, 14.3 oz</v>
      </c>
      <c r="C1967" s="15" t="n">
        <v>3.4</v>
      </c>
      <c r="D1967" s="15" t="n">
        <v>8.7</v>
      </c>
      <c r="E1967" s="15" t="n">
        <v>2.5</v>
      </c>
      <c r="F1967" s="16" t="s">
        <v>12290</v>
      </c>
      <c r="G1967" s="16" t="s">
        <v>12021</v>
      </c>
      <c r="H1967" s="17" t="n">
        <v>3.13</v>
      </c>
      <c r="I1967" s="18" t="n">
        <f aca="false">('SKU Master'!I1967-H1967)/'SKU Master'!I1967</f>
        <v>0.287015945330296</v>
      </c>
      <c r="J1967" s="16" t="n">
        <v>4</v>
      </c>
      <c r="K1967" s="19" t="n">
        <f aca="false">J1967*C1967</f>
        <v>13.6</v>
      </c>
      <c r="L1967" s="16" t="s">
        <v>12295</v>
      </c>
      <c r="M1967" s="16" t="s">
        <v>12292</v>
      </c>
      <c r="N1967" s="16" t="s">
        <v>12017</v>
      </c>
      <c r="O1967" s="16" t="s">
        <v>12293</v>
      </c>
      <c r="P1967" s="16" t="s">
        <v>12298</v>
      </c>
      <c r="Q1967" s="16" t="s">
        <v>12017</v>
      </c>
    </row>
    <row r="1968" customFormat="false" ht="15" hidden="false" customHeight="false" outlineLevel="0" collapsed="false">
      <c r="A1968" s="14" t="str">
        <f aca="false">'SKU Master'!A1968</f>
        <v>07-01967</v>
      </c>
      <c r="B1968" s="14" t="str">
        <f aca="false">VLOOKUP(A1968,'SKU Master'!$A:$N,6,FALSE())</f>
        <v>Roastport Mini Sandwich Cookies, 10 oz</v>
      </c>
      <c r="C1968" s="15" t="n">
        <v>3.4</v>
      </c>
      <c r="D1968" s="15" t="n">
        <v>8.4</v>
      </c>
      <c r="E1968" s="15" t="n">
        <v>4.6</v>
      </c>
      <c r="F1968" s="16" t="s">
        <v>12290</v>
      </c>
      <c r="G1968" s="16" t="s">
        <v>12021</v>
      </c>
      <c r="H1968" s="17" t="n">
        <v>2.6</v>
      </c>
      <c r="I1968" s="18" t="n">
        <f aca="false">('SKU Master'!I1968-H1968)/'SKU Master'!I1968</f>
        <v>0.407744874715262</v>
      </c>
      <c r="J1968" s="16" t="n">
        <v>4</v>
      </c>
      <c r="K1968" s="19" t="n">
        <f aca="false">J1968*C1968</f>
        <v>13.6</v>
      </c>
      <c r="L1968" s="16" t="s">
        <v>12295</v>
      </c>
      <c r="M1968" s="16" t="s">
        <v>12292</v>
      </c>
      <c r="N1968" s="16" t="s">
        <v>12017</v>
      </c>
      <c r="O1968" s="16" t="s">
        <v>12293</v>
      </c>
      <c r="P1968" s="16" t="s">
        <v>12298</v>
      </c>
      <c r="Q1968" s="16" t="s">
        <v>12017</v>
      </c>
    </row>
    <row r="1969" customFormat="false" ht="15" hidden="false" customHeight="false" outlineLevel="0" collapsed="false">
      <c r="A1969" s="14" t="str">
        <f aca="false">'SKU Master'!A1969</f>
        <v>07-01968</v>
      </c>
      <c r="B1969" s="14" t="str">
        <f aca="false">VLOOKUP(A1969,'SKU Master'!$A:$N,6,FALSE())</f>
        <v>Kettle Row King Size Hard Candy, 3.5 oz</v>
      </c>
      <c r="C1969" s="15" t="n">
        <v>4.2</v>
      </c>
      <c r="D1969" s="15" t="n">
        <v>8.2</v>
      </c>
      <c r="E1969" s="15" t="n">
        <v>4.3</v>
      </c>
      <c r="F1969" s="16" t="s">
        <v>12290</v>
      </c>
      <c r="G1969" s="16" t="s">
        <v>12021</v>
      </c>
      <c r="H1969" s="17" t="n">
        <v>3.3</v>
      </c>
      <c r="I1969" s="18" t="n">
        <f aca="false">('SKU Master'!I1969-H1969)/'SKU Master'!I1969</f>
        <v>0.311064718162839</v>
      </c>
      <c r="J1969" s="16" t="n">
        <v>2</v>
      </c>
      <c r="K1969" s="19" t="n">
        <f aca="false">J1969*C1969</f>
        <v>8.4</v>
      </c>
      <c r="L1969" s="16" t="s">
        <v>12295</v>
      </c>
      <c r="M1969" s="16" t="s">
        <v>12292</v>
      </c>
      <c r="N1969" s="16" t="s">
        <v>12017</v>
      </c>
      <c r="O1969" s="16" t="s">
        <v>12300</v>
      </c>
      <c r="P1969" s="16" t="s">
        <v>12298</v>
      </c>
      <c r="Q1969" s="16" t="s">
        <v>12017</v>
      </c>
    </row>
    <row r="1970" customFormat="false" ht="15" hidden="false" customHeight="false" outlineLevel="0" collapsed="false">
      <c r="A1970" s="14" t="str">
        <f aca="false">'SKU Master'!A1970</f>
        <v>07-01969</v>
      </c>
      <c r="B1970" s="14" t="str">
        <f aca="false">VLOOKUP(A1970,'SKU Master'!$A:$N,6,FALSE())</f>
        <v>Pepperlane Dark Chocolate Bar, 10 oz</v>
      </c>
      <c r="C1970" s="15" t="n">
        <v>4.5</v>
      </c>
      <c r="D1970" s="15" t="n">
        <v>8.1</v>
      </c>
      <c r="E1970" s="15" t="n">
        <v>3.6</v>
      </c>
      <c r="F1970" s="16" t="s">
        <v>12290</v>
      </c>
      <c r="G1970" s="16" t="s">
        <v>12021</v>
      </c>
      <c r="H1970" s="17" t="n">
        <v>2.94</v>
      </c>
      <c r="I1970" s="18" t="n">
        <f aca="false">('SKU Master'!I1970-H1970)/'SKU Master'!I1970</f>
        <v>0.386221294363257</v>
      </c>
      <c r="J1970" s="16" t="n">
        <v>4</v>
      </c>
      <c r="K1970" s="19" t="n">
        <f aca="false">J1970*C1970</f>
        <v>18</v>
      </c>
      <c r="L1970" s="16" t="s">
        <v>12295</v>
      </c>
      <c r="M1970" s="16" t="s">
        <v>12292</v>
      </c>
      <c r="N1970" s="16" t="s">
        <v>12017</v>
      </c>
      <c r="O1970" s="16" t="s">
        <v>12300</v>
      </c>
      <c r="P1970" s="16" t="s">
        <v>12296</v>
      </c>
      <c r="Q1970" s="16" t="s">
        <v>12017</v>
      </c>
    </row>
    <row r="1971" customFormat="false" ht="15" hidden="false" customHeight="false" outlineLevel="0" collapsed="false">
      <c r="A1971" s="14" t="str">
        <f aca="false">'SKU Master'!A1971</f>
        <v>07-01970</v>
      </c>
      <c r="B1971" s="14" t="str">
        <f aca="false">VLOOKUP(A1971,'SKU Master'!$A:$N,6,FALSE())</f>
        <v>Golden Grain Co. Fun Size Licorice, 3.5 oz</v>
      </c>
      <c r="C1971" s="15" t="n">
        <v>3.6</v>
      </c>
      <c r="D1971" s="15" t="n">
        <v>7.3</v>
      </c>
      <c r="E1971" s="15" t="n">
        <v>4.1</v>
      </c>
      <c r="F1971" s="16" t="s">
        <v>12290</v>
      </c>
      <c r="G1971" s="16" t="s">
        <v>12021</v>
      </c>
      <c r="H1971" s="17" t="n">
        <v>1.05</v>
      </c>
      <c r="I1971" s="18" t="n">
        <f aca="false">('SKU Master'!I1971-H1971)/'SKU Master'!I1971</f>
        <v>0.295302013422819</v>
      </c>
      <c r="J1971" s="16" t="n">
        <v>5</v>
      </c>
      <c r="K1971" s="19" t="n">
        <f aca="false">J1971*C1971</f>
        <v>18</v>
      </c>
      <c r="L1971" s="16" t="s">
        <v>12295</v>
      </c>
      <c r="M1971" s="16" t="s">
        <v>12292</v>
      </c>
      <c r="N1971" s="16" t="s">
        <v>12017</v>
      </c>
      <c r="O1971" s="16" t="s">
        <v>12300</v>
      </c>
      <c r="P1971" s="16" t="s">
        <v>12297</v>
      </c>
      <c r="Q1971" s="16" t="s">
        <v>12017</v>
      </c>
    </row>
    <row r="1972" customFormat="false" ht="15" hidden="false" customHeight="false" outlineLevel="0" collapsed="false">
      <c r="A1972" s="14" t="str">
        <f aca="false">'SKU Master'!A1972</f>
        <v>07-01971</v>
      </c>
      <c r="B1972" s="14" t="str">
        <f aca="false">VLOOKUP(A1972,'SKU Master'!$A:$N,6,FALSE())</f>
        <v>Thrift Row King Size Milk Chocolate Bar, 1.5 oz</v>
      </c>
      <c r="C1972" s="15" t="n">
        <v>3.5</v>
      </c>
      <c r="D1972" s="15" t="n">
        <v>5.1</v>
      </c>
      <c r="E1972" s="15" t="n">
        <v>4.1</v>
      </c>
      <c r="F1972" s="16" t="s">
        <v>12290</v>
      </c>
      <c r="G1972" s="16" t="s">
        <v>12021</v>
      </c>
      <c r="H1972" s="17" t="n">
        <v>1.74</v>
      </c>
      <c r="I1972" s="18" t="n">
        <f aca="false">('SKU Master'!I1972-H1972)/'SKU Master'!I1972</f>
        <v>0.47112462006079</v>
      </c>
      <c r="J1972" s="16" t="n">
        <v>1</v>
      </c>
      <c r="K1972" s="19" t="n">
        <f aca="false">J1972*C1972</f>
        <v>3.5</v>
      </c>
      <c r="L1972" s="16" t="s">
        <v>12295</v>
      </c>
      <c r="M1972" s="16" t="s">
        <v>12292</v>
      </c>
      <c r="N1972" s="16" t="s">
        <v>12017</v>
      </c>
      <c r="O1972" s="16" t="s">
        <v>12300</v>
      </c>
      <c r="P1972" s="16" t="s">
        <v>12294</v>
      </c>
      <c r="Q1972" s="16" t="s">
        <v>12021</v>
      </c>
    </row>
    <row r="1973" customFormat="false" ht="15" hidden="false" customHeight="false" outlineLevel="0" collapsed="false">
      <c r="A1973" s="14" t="str">
        <f aca="false">'SKU Master'!A1973</f>
        <v>07-01972</v>
      </c>
      <c r="B1973" s="14" t="str">
        <f aca="false">VLOOKUP(A1973,'SKU Master'!$A:$N,6,FALSE())</f>
        <v>Golden Grain Co. Fun Size Hard Candy, 1.5 oz</v>
      </c>
      <c r="C1973" s="15" t="n">
        <v>3.2</v>
      </c>
      <c r="D1973" s="15" t="n">
        <v>7.1</v>
      </c>
      <c r="E1973" s="15" t="n">
        <v>4.2</v>
      </c>
      <c r="F1973" s="16" t="s">
        <v>12290</v>
      </c>
      <c r="G1973" s="16" t="s">
        <v>12021</v>
      </c>
      <c r="H1973" s="17" t="n">
        <v>2.68</v>
      </c>
      <c r="I1973" s="18" t="n">
        <f aca="false">('SKU Master'!I1973-H1973)/'SKU Master'!I1973</f>
        <v>0.375291375291375</v>
      </c>
      <c r="J1973" s="16" t="n">
        <v>4</v>
      </c>
      <c r="K1973" s="19" t="n">
        <f aca="false">J1973*C1973</f>
        <v>12.8</v>
      </c>
      <c r="L1973" s="16" t="s">
        <v>12295</v>
      </c>
      <c r="M1973" s="16" t="s">
        <v>12292</v>
      </c>
      <c r="N1973" s="16" t="s">
        <v>12017</v>
      </c>
      <c r="O1973" s="16" t="s">
        <v>12300</v>
      </c>
      <c r="P1973" s="16" t="s">
        <v>12297</v>
      </c>
      <c r="Q1973" s="16" t="s">
        <v>12017</v>
      </c>
    </row>
    <row r="1974" customFormat="false" ht="15" hidden="false" customHeight="false" outlineLevel="0" collapsed="false">
      <c r="A1974" s="14" t="str">
        <f aca="false">'SKU Master'!A1974</f>
        <v>07-01973</v>
      </c>
      <c r="B1974" s="14" t="str">
        <f aca="false">VLOOKUP(A1974,'SKU Master'!$A:$N,6,FALSE())</f>
        <v>Kettle Row Fun Size Licorice, 10 oz</v>
      </c>
      <c r="C1974" s="15" t="n">
        <v>4.8</v>
      </c>
      <c r="D1974" s="15" t="n">
        <v>6.1</v>
      </c>
      <c r="E1974" s="15" t="n">
        <v>3.8</v>
      </c>
      <c r="F1974" s="16" t="s">
        <v>12290</v>
      </c>
      <c r="G1974" s="16" t="s">
        <v>12021</v>
      </c>
      <c r="H1974" s="17" t="n">
        <v>2.39</v>
      </c>
      <c r="I1974" s="18" t="n">
        <f aca="false">('SKU Master'!I1974-H1974)/'SKU Master'!I1974</f>
        <v>0.401002506265664</v>
      </c>
      <c r="J1974" s="16" t="n">
        <v>3</v>
      </c>
      <c r="K1974" s="19" t="n">
        <f aca="false">J1974*C1974</f>
        <v>14.4</v>
      </c>
      <c r="L1974" s="16" t="s">
        <v>12295</v>
      </c>
      <c r="M1974" s="16" t="s">
        <v>12292</v>
      </c>
      <c r="N1974" s="16" t="s">
        <v>12017</v>
      </c>
      <c r="O1974" s="16" t="s">
        <v>12300</v>
      </c>
      <c r="P1974" s="16" t="s">
        <v>12296</v>
      </c>
      <c r="Q1974" s="16" t="s">
        <v>12017</v>
      </c>
    </row>
    <row r="1975" customFormat="false" ht="15" hidden="false" customHeight="false" outlineLevel="0" collapsed="false">
      <c r="A1975" s="14" t="str">
        <f aca="false">'SKU Master'!A1975</f>
        <v>07-01974</v>
      </c>
      <c r="B1975" s="14" t="str">
        <f aca="false">VLOOKUP(A1975,'SKU Master'!$A:$N,6,FALSE())</f>
        <v>Redbarn Hard Candy, 1.5 oz</v>
      </c>
      <c r="C1975" s="15" t="n">
        <v>4.4</v>
      </c>
      <c r="D1975" s="15" t="n">
        <v>8.5</v>
      </c>
      <c r="E1975" s="15" t="n">
        <v>3.7</v>
      </c>
      <c r="F1975" s="16" t="s">
        <v>12290</v>
      </c>
      <c r="G1975" s="16" t="s">
        <v>12021</v>
      </c>
      <c r="H1975" s="17" t="n">
        <v>2.72</v>
      </c>
      <c r="I1975" s="18" t="n">
        <f aca="false">('SKU Master'!I1975-H1975)/'SKU Master'!I1975</f>
        <v>0.282321899736148</v>
      </c>
      <c r="J1975" s="16" t="n">
        <v>4</v>
      </c>
      <c r="K1975" s="19" t="n">
        <f aca="false">J1975*C1975</f>
        <v>17.6</v>
      </c>
      <c r="L1975" s="16" t="s">
        <v>12295</v>
      </c>
      <c r="M1975" s="16" t="s">
        <v>12292</v>
      </c>
      <c r="N1975" s="16" t="s">
        <v>12017</v>
      </c>
      <c r="O1975" s="16" t="s">
        <v>12300</v>
      </c>
      <c r="P1975" s="16" t="s">
        <v>12296</v>
      </c>
      <c r="Q1975" s="16" t="s">
        <v>12021</v>
      </c>
    </row>
    <row r="1976" customFormat="false" ht="15" hidden="false" customHeight="false" outlineLevel="0" collapsed="false">
      <c r="A1976" s="14" t="str">
        <f aca="false">'SKU Master'!A1976</f>
        <v>07-01975</v>
      </c>
      <c r="B1976" s="14" t="str">
        <f aca="false">VLOOKUP(A1976,'SKU Master'!$A:$N,6,FALSE())</f>
        <v>Roastport Licorice, 1.5 oz</v>
      </c>
      <c r="C1976" s="15" t="n">
        <v>2.9</v>
      </c>
      <c r="D1976" s="15" t="n">
        <v>6.7</v>
      </c>
      <c r="E1976" s="15" t="n">
        <v>4.2</v>
      </c>
      <c r="F1976" s="16" t="s">
        <v>12290</v>
      </c>
      <c r="G1976" s="16" t="s">
        <v>12021</v>
      </c>
      <c r="H1976" s="17" t="n">
        <v>2.26</v>
      </c>
      <c r="I1976" s="18" t="n">
        <f aca="false">('SKU Master'!I1976-H1976)/'SKU Master'!I1976</f>
        <v>0.35243553008596</v>
      </c>
      <c r="J1976" s="16" t="n">
        <v>1</v>
      </c>
      <c r="K1976" s="19" t="n">
        <f aca="false">J1976*C1976</f>
        <v>2.9</v>
      </c>
      <c r="L1976" s="16" t="s">
        <v>12291</v>
      </c>
      <c r="M1976" s="16" t="s">
        <v>12292</v>
      </c>
      <c r="N1976" s="16" t="s">
        <v>12017</v>
      </c>
      <c r="O1976" s="16" t="s">
        <v>12300</v>
      </c>
      <c r="P1976" s="16" t="s">
        <v>12294</v>
      </c>
      <c r="Q1976" s="16" t="s">
        <v>12021</v>
      </c>
    </row>
    <row r="1977" customFormat="false" ht="15" hidden="false" customHeight="false" outlineLevel="0" collapsed="false">
      <c r="A1977" s="14" t="str">
        <f aca="false">'SKU Master'!A1977</f>
        <v>07-01976</v>
      </c>
      <c r="B1977" s="14" t="str">
        <f aca="false">VLOOKUP(A1977,'SKU Master'!$A:$N,6,FALSE())</f>
        <v>Orchard Spread Fun Size Gummy Bears, 1.5 oz</v>
      </c>
      <c r="C1977" s="15" t="n">
        <v>4.4</v>
      </c>
      <c r="D1977" s="15" t="n">
        <v>6.7</v>
      </c>
      <c r="E1977" s="15" t="n">
        <v>2.7</v>
      </c>
      <c r="F1977" s="16" t="s">
        <v>12290</v>
      </c>
      <c r="G1977" s="16" t="s">
        <v>12021</v>
      </c>
      <c r="H1977" s="17" t="n">
        <v>2.37</v>
      </c>
      <c r="I1977" s="18" t="n">
        <f aca="false">('SKU Master'!I1977-H1977)/'SKU Master'!I1977</f>
        <v>0.279635258358663</v>
      </c>
      <c r="J1977" s="16" t="n">
        <v>2</v>
      </c>
      <c r="K1977" s="19" t="n">
        <f aca="false">J1977*C1977</f>
        <v>8.8</v>
      </c>
      <c r="L1977" s="16" t="s">
        <v>12295</v>
      </c>
      <c r="M1977" s="16" t="s">
        <v>12292</v>
      </c>
      <c r="N1977" s="16" t="s">
        <v>12017</v>
      </c>
      <c r="O1977" s="16" t="s">
        <v>12300</v>
      </c>
      <c r="P1977" s="16" t="s">
        <v>12298</v>
      </c>
      <c r="Q1977" s="16" t="s">
        <v>12017</v>
      </c>
    </row>
    <row r="1978" customFormat="false" ht="15" hidden="false" customHeight="false" outlineLevel="0" collapsed="false">
      <c r="A1978" s="14" t="str">
        <f aca="false">'SKU Master'!A1978</f>
        <v>07-01977</v>
      </c>
      <c r="B1978" s="14" t="str">
        <f aca="false">VLOOKUP(A1978,'SKU Master'!$A:$N,6,FALSE())</f>
        <v>Orchard Spread Dark Chocolate Bar, 10 oz</v>
      </c>
      <c r="C1978" s="15" t="n">
        <v>3.1</v>
      </c>
      <c r="D1978" s="15" t="n">
        <v>7</v>
      </c>
      <c r="E1978" s="15" t="n">
        <v>3</v>
      </c>
      <c r="F1978" s="16" t="s">
        <v>12290</v>
      </c>
      <c r="G1978" s="16" t="s">
        <v>12021</v>
      </c>
      <c r="H1978" s="17" t="n">
        <v>0.83</v>
      </c>
      <c r="I1978" s="18" t="n">
        <f aca="false">('SKU Master'!I1978-H1978)/'SKU Master'!I1978</f>
        <v>0.402877697841727</v>
      </c>
      <c r="J1978" s="16" t="n">
        <v>2</v>
      </c>
      <c r="K1978" s="19" t="n">
        <f aca="false">J1978*C1978</f>
        <v>6.2</v>
      </c>
      <c r="L1978" s="16" t="s">
        <v>12295</v>
      </c>
      <c r="M1978" s="16" t="s">
        <v>12292</v>
      </c>
      <c r="N1978" s="16" t="s">
        <v>12017</v>
      </c>
      <c r="O1978" s="16" t="s">
        <v>12300</v>
      </c>
      <c r="P1978" s="16" t="s">
        <v>12298</v>
      </c>
      <c r="Q1978" s="16" t="s">
        <v>12021</v>
      </c>
    </row>
    <row r="1979" customFormat="false" ht="15" hidden="false" customHeight="false" outlineLevel="0" collapsed="false">
      <c r="A1979" s="14" t="str">
        <f aca="false">'SKU Master'!A1979</f>
        <v>07-01978</v>
      </c>
      <c r="B1979" s="14" t="str">
        <f aca="false">VLOOKUP(A1979,'SKU Master'!$A:$N,6,FALSE())</f>
        <v>Golden Grain Co. Caramel, 1.5 oz</v>
      </c>
      <c r="C1979" s="15" t="n">
        <v>3.6</v>
      </c>
      <c r="D1979" s="15" t="n">
        <v>6.1</v>
      </c>
      <c r="E1979" s="15" t="n">
        <v>4.6</v>
      </c>
      <c r="F1979" s="16" t="s">
        <v>12290</v>
      </c>
      <c r="G1979" s="16" t="s">
        <v>12017</v>
      </c>
      <c r="H1979" s="17" t="n">
        <v>2.03</v>
      </c>
      <c r="I1979" s="18" t="n">
        <f aca="false">('SKU Master'!I1979-H1979)/'SKU Master'!I1979</f>
        <v>0.29757785467128</v>
      </c>
      <c r="J1979" s="16" t="n">
        <v>3</v>
      </c>
      <c r="K1979" s="19" t="n">
        <f aca="false">J1979*C1979</f>
        <v>10.8</v>
      </c>
      <c r="L1979" s="16" t="s">
        <v>12299</v>
      </c>
      <c r="M1979" s="16" t="s">
        <v>12292</v>
      </c>
      <c r="N1979" s="16" t="s">
        <v>12017</v>
      </c>
      <c r="O1979" s="16" t="s">
        <v>12300</v>
      </c>
      <c r="P1979" s="16" t="s">
        <v>12296</v>
      </c>
      <c r="Q1979" s="16" t="s">
        <v>12017</v>
      </c>
    </row>
    <row r="1980" customFormat="false" ht="15" hidden="false" customHeight="false" outlineLevel="0" collapsed="false">
      <c r="A1980" s="14" t="str">
        <f aca="false">'SKU Master'!A1980</f>
        <v>07-01979</v>
      </c>
      <c r="B1980" s="14" t="str">
        <f aca="false">VLOOKUP(A1980,'SKU Master'!$A:$N,6,FALSE())</f>
        <v>Redbarn King Size Peanut Butter Cups, 10 oz</v>
      </c>
      <c r="C1980" s="15" t="n">
        <v>2.7</v>
      </c>
      <c r="D1980" s="15" t="n">
        <v>7.9</v>
      </c>
      <c r="E1980" s="15" t="n">
        <v>4.6</v>
      </c>
      <c r="F1980" s="16" t="s">
        <v>12290</v>
      </c>
      <c r="G1980" s="16" t="s">
        <v>12021</v>
      </c>
      <c r="H1980" s="17" t="n">
        <v>1.24</v>
      </c>
      <c r="I1980" s="18" t="n">
        <f aca="false">('SKU Master'!I1980-H1980)/'SKU Master'!I1980</f>
        <v>0.343915343915344</v>
      </c>
      <c r="J1980" s="16" t="n">
        <v>1</v>
      </c>
      <c r="K1980" s="19" t="n">
        <f aca="false">J1980*C1980</f>
        <v>2.7</v>
      </c>
      <c r="L1980" s="16" t="s">
        <v>12295</v>
      </c>
      <c r="M1980" s="16" t="s">
        <v>12292</v>
      </c>
      <c r="N1980" s="16" t="s">
        <v>12017</v>
      </c>
      <c r="O1980" s="16" t="s">
        <v>12300</v>
      </c>
      <c r="P1980" s="16" t="s">
        <v>12298</v>
      </c>
      <c r="Q1980" s="16" t="s">
        <v>12017</v>
      </c>
    </row>
    <row r="1981" customFormat="false" ht="15" hidden="false" customHeight="false" outlineLevel="0" collapsed="false">
      <c r="A1981" s="14" t="str">
        <f aca="false">'SKU Master'!A1981</f>
        <v>07-01980</v>
      </c>
      <c r="B1981" s="14" t="str">
        <f aca="false">VLOOKUP(A1981,'SKU Master'!$A:$N,6,FALSE())</f>
        <v>Harborline Sugar-Free Peanut Butter Cups, 3.5 oz</v>
      </c>
      <c r="C1981" s="15" t="n">
        <v>4.3</v>
      </c>
      <c r="D1981" s="15" t="n">
        <v>8.7</v>
      </c>
      <c r="E1981" s="15" t="n">
        <v>2.7</v>
      </c>
      <c r="F1981" s="16" t="s">
        <v>12290</v>
      </c>
      <c r="G1981" s="16" t="s">
        <v>12021</v>
      </c>
      <c r="H1981" s="17" t="n">
        <v>2.15</v>
      </c>
      <c r="I1981" s="18" t="n">
        <f aca="false">('SKU Master'!I1981-H1981)/'SKU Master'!I1981</f>
        <v>0.447300771208226</v>
      </c>
      <c r="J1981" s="16" t="n">
        <v>5</v>
      </c>
      <c r="K1981" s="19" t="n">
        <f aca="false">J1981*C1981</f>
        <v>21.5</v>
      </c>
      <c r="L1981" s="16" t="s">
        <v>12295</v>
      </c>
      <c r="M1981" s="16" t="s">
        <v>12292</v>
      </c>
      <c r="N1981" s="16" t="s">
        <v>12017</v>
      </c>
      <c r="O1981" s="16" t="s">
        <v>12300</v>
      </c>
      <c r="P1981" s="16" t="s">
        <v>12297</v>
      </c>
      <c r="Q1981" s="16" t="s">
        <v>12021</v>
      </c>
    </row>
    <row r="1982" customFormat="false" ht="15" hidden="false" customHeight="false" outlineLevel="0" collapsed="false">
      <c r="A1982" s="14" t="str">
        <f aca="false">'SKU Master'!A1982</f>
        <v>07-01981</v>
      </c>
      <c r="B1982" s="14" t="str">
        <f aca="false">VLOOKUP(A1982,'SKU Master'!$A:$N,6,FALSE())</f>
        <v>Kettle Row Peanut Butter Cups, 10 oz</v>
      </c>
      <c r="C1982" s="15" t="n">
        <v>3</v>
      </c>
      <c r="D1982" s="15" t="n">
        <v>4.3</v>
      </c>
      <c r="E1982" s="15" t="n">
        <v>3.6</v>
      </c>
      <c r="F1982" s="16" t="s">
        <v>12290</v>
      </c>
      <c r="G1982" s="16" t="s">
        <v>12017</v>
      </c>
      <c r="H1982" s="17" t="n">
        <v>2.05</v>
      </c>
      <c r="I1982" s="18" t="n">
        <f aca="false">('SKU Master'!I1982-H1982)/'SKU Master'!I1982</f>
        <v>0.290657439446367</v>
      </c>
      <c r="J1982" s="16" t="n">
        <v>5</v>
      </c>
      <c r="K1982" s="19" t="n">
        <f aca="false">J1982*C1982</f>
        <v>15</v>
      </c>
      <c r="L1982" s="16" t="s">
        <v>12295</v>
      </c>
      <c r="M1982" s="16" t="s">
        <v>12292</v>
      </c>
      <c r="N1982" s="16" t="s">
        <v>12017</v>
      </c>
      <c r="O1982" s="16" t="s">
        <v>12300</v>
      </c>
      <c r="P1982" s="16" t="s">
        <v>12297</v>
      </c>
      <c r="Q1982" s="16" t="s">
        <v>12017</v>
      </c>
    </row>
    <row r="1983" customFormat="false" ht="15" hidden="false" customHeight="false" outlineLevel="0" collapsed="false">
      <c r="A1983" s="14" t="str">
        <f aca="false">'SKU Master'!A1983</f>
        <v>07-01982</v>
      </c>
      <c r="B1983" s="14" t="str">
        <f aca="false">VLOOKUP(A1983,'SKU Master'!$A:$N,6,FALSE())</f>
        <v>Pepperlane Fun Size Milk Chocolate Bar, 10 oz</v>
      </c>
      <c r="C1983" s="15" t="n">
        <v>3.6</v>
      </c>
      <c r="D1983" s="15" t="n">
        <v>7.7</v>
      </c>
      <c r="E1983" s="15" t="n">
        <v>3.7</v>
      </c>
      <c r="F1983" s="16" t="s">
        <v>12290</v>
      </c>
      <c r="G1983" s="16" t="s">
        <v>12021</v>
      </c>
      <c r="H1983" s="17" t="n">
        <v>1.66</v>
      </c>
      <c r="I1983" s="18" t="n">
        <f aca="false">('SKU Master'!I1983-H1983)/'SKU Master'!I1983</f>
        <v>0.333333333333333</v>
      </c>
      <c r="J1983" s="16" t="n">
        <v>2</v>
      </c>
      <c r="K1983" s="19" t="n">
        <f aca="false">J1983*C1983</f>
        <v>7.2</v>
      </c>
      <c r="L1983" s="16" t="s">
        <v>12295</v>
      </c>
      <c r="M1983" s="16" t="s">
        <v>12292</v>
      </c>
      <c r="N1983" s="16" t="s">
        <v>12017</v>
      </c>
      <c r="O1983" s="16" t="s">
        <v>12300</v>
      </c>
      <c r="P1983" s="16" t="s">
        <v>12298</v>
      </c>
      <c r="Q1983" s="16" t="s">
        <v>12017</v>
      </c>
    </row>
    <row r="1984" customFormat="false" ht="15" hidden="false" customHeight="false" outlineLevel="0" collapsed="false">
      <c r="A1984" s="14" t="str">
        <f aca="false">'SKU Master'!A1984</f>
        <v>07-01983</v>
      </c>
      <c r="B1984" s="14" t="str">
        <f aca="false">VLOOKUP(A1984,'SKU Master'!$A:$N,6,FALSE())</f>
        <v>Nutgrove Sugar-Free Peanut Butter Cups, 1.5 oz</v>
      </c>
      <c r="C1984" s="15" t="n">
        <v>4.6</v>
      </c>
      <c r="D1984" s="15" t="n">
        <v>8.1</v>
      </c>
      <c r="E1984" s="15" t="n">
        <v>4.3</v>
      </c>
      <c r="F1984" s="16" t="s">
        <v>12290</v>
      </c>
      <c r="G1984" s="16" t="s">
        <v>12021</v>
      </c>
      <c r="H1984" s="17" t="n">
        <v>2.65</v>
      </c>
      <c r="I1984" s="18" t="n">
        <f aca="false">('SKU Master'!I1984-H1984)/'SKU Master'!I1984</f>
        <v>0.382284382284382</v>
      </c>
      <c r="J1984" s="16" t="n">
        <v>2</v>
      </c>
      <c r="K1984" s="19" t="n">
        <f aca="false">J1984*C1984</f>
        <v>9.2</v>
      </c>
      <c r="L1984" s="16" t="s">
        <v>12295</v>
      </c>
      <c r="M1984" s="16" t="s">
        <v>12292</v>
      </c>
      <c r="N1984" s="16" t="s">
        <v>12017</v>
      </c>
      <c r="O1984" s="16" t="s">
        <v>12300</v>
      </c>
      <c r="P1984" s="16" t="s">
        <v>12298</v>
      </c>
      <c r="Q1984" s="16" t="s">
        <v>12021</v>
      </c>
    </row>
    <row r="1985" customFormat="false" ht="15" hidden="false" customHeight="false" outlineLevel="0" collapsed="false">
      <c r="A1985" s="14" t="str">
        <f aca="false">'SKU Master'!A1985</f>
        <v>07-01984</v>
      </c>
      <c r="B1985" s="14" t="str">
        <f aca="false">VLOOKUP(A1985,'SKU Master'!$A:$N,6,FALSE())</f>
        <v>Harborline Sugar-Free Hard Candy, 3.5 oz</v>
      </c>
      <c r="C1985" s="15" t="n">
        <v>3</v>
      </c>
      <c r="D1985" s="15" t="n">
        <v>4.6</v>
      </c>
      <c r="E1985" s="15" t="n">
        <v>3.8</v>
      </c>
      <c r="F1985" s="16" t="s">
        <v>12290</v>
      </c>
      <c r="G1985" s="16" t="s">
        <v>12017</v>
      </c>
      <c r="H1985" s="17" t="n">
        <v>1.94</v>
      </c>
      <c r="I1985" s="18" t="n">
        <f aca="false">('SKU Master'!I1985-H1985)/'SKU Master'!I1985</f>
        <v>0.410334346504559</v>
      </c>
      <c r="J1985" s="16" t="n">
        <v>4</v>
      </c>
      <c r="K1985" s="19" t="n">
        <f aca="false">J1985*C1985</f>
        <v>12</v>
      </c>
      <c r="L1985" s="16" t="s">
        <v>12295</v>
      </c>
      <c r="M1985" s="16" t="s">
        <v>12292</v>
      </c>
      <c r="N1985" s="16" t="s">
        <v>12017</v>
      </c>
      <c r="O1985" s="16" t="s">
        <v>12300</v>
      </c>
      <c r="P1985" s="16" t="s">
        <v>12297</v>
      </c>
      <c r="Q1985" s="16" t="s">
        <v>12017</v>
      </c>
    </row>
    <row r="1986" customFormat="false" ht="15" hidden="false" customHeight="false" outlineLevel="0" collapsed="false">
      <c r="A1986" s="14" t="str">
        <f aca="false">'SKU Master'!A1986</f>
        <v>07-01985</v>
      </c>
      <c r="B1986" s="14" t="str">
        <f aca="false">VLOOKUP(A1986,'SKU Master'!$A:$N,6,FALSE())</f>
        <v>Orchard Spread Licorice, 3.5 oz</v>
      </c>
      <c r="C1986" s="15" t="n">
        <v>2.7</v>
      </c>
      <c r="D1986" s="15" t="n">
        <v>5</v>
      </c>
      <c r="E1986" s="15" t="n">
        <v>4</v>
      </c>
      <c r="F1986" s="16" t="s">
        <v>12290</v>
      </c>
      <c r="G1986" s="16" t="s">
        <v>12021</v>
      </c>
      <c r="H1986" s="17" t="n">
        <v>3.23</v>
      </c>
      <c r="I1986" s="18" t="n">
        <f aca="false">('SKU Master'!I1986-H1986)/'SKU Master'!I1986</f>
        <v>0.325678496868476</v>
      </c>
      <c r="J1986" s="16" t="n">
        <v>1</v>
      </c>
      <c r="K1986" s="19" t="n">
        <f aca="false">J1986*C1986</f>
        <v>2.7</v>
      </c>
      <c r="L1986" s="16" t="s">
        <v>12295</v>
      </c>
      <c r="M1986" s="16" t="s">
        <v>12292</v>
      </c>
      <c r="N1986" s="16" t="s">
        <v>12017</v>
      </c>
      <c r="O1986" s="16" t="s">
        <v>12300</v>
      </c>
      <c r="P1986" s="16" t="s">
        <v>12298</v>
      </c>
      <c r="Q1986" s="16" t="s">
        <v>12021</v>
      </c>
    </row>
    <row r="1987" customFormat="false" ht="15" hidden="false" customHeight="false" outlineLevel="0" collapsed="false">
      <c r="A1987" s="14" t="str">
        <f aca="false">'SKU Master'!A1987</f>
        <v>07-01986</v>
      </c>
      <c r="B1987" s="14" t="str">
        <f aca="false">VLOOKUP(A1987,'SKU Master'!$A:$N,6,FALSE())</f>
        <v>Pepperlane Fun Size Hard Candy, 10 oz</v>
      </c>
      <c r="C1987" s="15" t="n">
        <v>3.5</v>
      </c>
      <c r="D1987" s="15" t="n">
        <v>8</v>
      </c>
      <c r="E1987" s="15" t="n">
        <v>3.4</v>
      </c>
      <c r="F1987" s="16" t="s">
        <v>12290</v>
      </c>
      <c r="G1987" s="16" t="s">
        <v>12017</v>
      </c>
      <c r="H1987" s="17" t="n">
        <v>1.63</v>
      </c>
      <c r="I1987" s="18" t="n">
        <f aca="false">('SKU Master'!I1987-H1987)/'SKU Master'!I1987</f>
        <v>0.317991631799163</v>
      </c>
      <c r="J1987" s="16" t="n">
        <v>4</v>
      </c>
      <c r="K1987" s="19" t="n">
        <f aca="false">J1987*C1987</f>
        <v>14</v>
      </c>
      <c r="L1987" s="16" t="s">
        <v>12299</v>
      </c>
      <c r="M1987" s="16" t="s">
        <v>12292</v>
      </c>
      <c r="N1987" s="16" t="s">
        <v>12017</v>
      </c>
      <c r="O1987" s="16" t="s">
        <v>12300</v>
      </c>
      <c r="P1987" s="16" t="s">
        <v>12297</v>
      </c>
      <c r="Q1987" s="16" t="s">
        <v>12017</v>
      </c>
    </row>
    <row r="1988" customFormat="false" ht="15" hidden="false" customHeight="false" outlineLevel="0" collapsed="false">
      <c r="A1988" s="14" t="str">
        <f aca="false">'SKU Master'!A1988</f>
        <v>07-01987</v>
      </c>
      <c r="B1988" s="14" t="str">
        <f aca="false">VLOOKUP(A1988,'SKU Master'!$A:$N,6,FALSE())</f>
        <v>Harborline Fun Size Dark Chocolate Bar, 1.5 oz</v>
      </c>
      <c r="C1988" s="15" t="n">
        <v>4.2</v>
      </c>
      <c r="D1988" s="15" t="n">
        <v>5.7</v>
      </c>
      <c r="E1988" s="15" t="n">
        <v>3.7</v>
      </c>
      <c r="F1988" s="16" t="s">
        <v>12290</v>
      </c>
      <c r="G1988" s="16" t="s">
        <v>12017</v>
      </c>
      <c r="H1988" s="17" t="n">
        <v>2.67</v>
      </c>
      <c r="I1988" s="18" t="n">
        <f aca="false">('SKU Master'!I1988-H1988)/'SKU Master'!I1988</f>
        <v>0.377622377622378</v>
      </c>
      <c r="J1988" s="16" t="n">
        <v>3</v>
      </c>
      <c r="K1988" s="19" t="n">
        <f aca="false">J1988*C1988</f>
        <v>12.6</v>
      </c>
      <c r="L1988" s="16" t="s">
        <v>12295</v>
      </c>
      <c r="M1988" s="16" t="s">
        <v>12292</v>
      </c>
      <c r="N1988" s="16" t="s">
        <v>12017</v>
      </c>
      <c r="O1988" s="16" t="s">
        <v>12300</v>
      </c>
      <c r="P1988" s="16" t="s">
        <v>12298</v>
      </c>
      <c r="Q1988" s="16" t="s">
        <v>12021</v>
      </c>
    </row>
    <row r="1989" customFormat="false" ht="15" hidden="false" customHeight="false" outlineLevel="0" collapsed="false">
      <c r="A1989" s="14" t="str">
        <f aca="false">'SKU Master'!A1989</f>
        <v>07-01988</v>
      </c>
      <c r="B1989" s="14" t="str">
        <f aca="false">VLOOKUP(A1989,'SKU Master'!$A:$N,6,FALSE())</f>
        <v>Roastport Peanut Butter Cups, 10 oz</v>
      </c>
      <c r="C1989" s="15" t="n">
        <v>2.6</v>
      </c>
      <c r="D1989" s="15" t="n">
        <v>7.8</v>
      </c>
      <c r="E1989" s="15" t="n">
        <v>4</v>
      </c>
      <c r="F1989" s="16" t="s">
        <v>12290</v>
      </c>
      <c r="G1989" s="16" t="s">
        <v>12017</v>
      </c>
      <c r="H1989" s="17" t="n">
        <v>2.48</v>
      </c>
      <c r="I1989" s="18" t="n">
        <f aca="false">('SKU Master'!I1989-H1989)/'SKU Master'!I1989</f>
        <v>0.345646437994723</v>
      </c>
      <c r="J1989" s="16" t="n">
        <v>4</v>
      </c>
      <c r="K1989" s="19" t="n">
        <f aca="false">J1989*C1989</f>
        <v>10.4</v>
      </c>
      <c r="L1989" s="16" t="s">
        <v>12295</v>
      </c>
      <c r="M1989" s="16" t="s">
        <v>12292</v>
      </c>
      <c r="N1989" s="16" t="s">
        <v>12017</v>
      </c>
      <c r="O1989" s="16" t="s">
        <v>12300</v>
      </c>
      <c r="P1989" s="16" t="s">
        <v>12297</v>
      </c>
      <c r="Q1989" s="16" t="s">
        <v>12021</v>
      </c>
    </row>
    <row r="1990" customFormat="false" ht="15" hidden="false" customHeight="false" outlineLevel="0" collapsed="false">
      <c r="A1990" s="14" t="str">
        <f aca="false">'SKU Master'!A1990</f>
        <v>07-01989</v>
      </c>
      <c r="B1990" s="14" t="str">
        <f aca="false">VLOOKUP(A1990,'SKU Master'!$A:$N,6,FALSE())</f>
        <v>Kettle Row Fun Size Hard Candy, 3.5 oz</v>
      </c>
      <c r="C1990" s="15" t="n">
        <v>3.6</v>
      </c>
      <c r="D1990" s="15" t="n">
        <v>6.8</v>
      </c>
      <c r="E1990" s="15" t="n">
        <v>2.7</v>
      </c>
      <c r="F1990" s="16" t="s">
        <v>12290</v>
      </c>
      <c r="G1990" s="16" t="s">
        <v>12017</v>
      </c>
      <c r="H1990" s="17" t="n">
        <v>2.96</v>
      </c>
      <c r="I1990" s="18" t="n">
        <f aca="false">('SKU Master'!I1990-H1990)/'SKU Master'!I1990</f>
        <v>0.325740318906606</v>
      </c>
      <c r="J1990" s="16" t="n">
        <v>1</v>
      </c>
      <c r="K1990" s="19" t="n">
        <f aca="false">J1990*C1990</f>
        <v>3.6</v>
      </c>
      <c r="L1990" s="16" t="s">
        <v>12299</v>
      </c>
      <c r="M1990" s="16" t="s">
        <v>12292</v>
      </c>
      <c r="N1990" s="16" t="s">
        <v>12017</v>
      </c>
      <c r="O1990" s="16" t="s">
        <v>12300</v>
      </c>
      <c r="P1990" s="16" t="s">
        <v>12294</v>
      </c>
      <c r="Q1990" s="16" t="s">
        <v>12021</v>
      </c>
    </row>
    <row r="1991" customFormat="false" ht="15" hidden="false" customHeight="false" outlineLevel="0" collapsed="false">
      <c r="A1991" s="14" t="str">
        <f aca="false">'SKU Master'!A1991</f>
        <v>07-01990</v>
      </c>
      <c r="B1991" s="14" t="str">
        <f aca="false">VLOOKUP(A1991,'SKU Master'!$A:$N,6,FALSE())</f>
        <v>Orchard Spread Gummy Bears, 3.5 oz</v>
      </c>
      <c r="C1991" s="15" t="n">
        <v>3.2</v>
      </c>
      <c r="D1991" s="15" t="n">
        <v>5</v>
      </c>
      <c r="E1991" s="15" t="n">
        <v>3.6</v>
      </c>
      <c r="F1991" s="16" t="s">
        <v>12290</v>
      </c>
      <c r="G1991" s="16" t="s">
        <v>12021</v>
      </c>
      <c r="H1991" s="17" t="n">
        <v>1.7</v>
      </c>
      <c r="I1991" s="18" t="n">
        <f aca="false">('SKU Master'!I1991-H1991)/'SKU Master'!I1991</f>
        <v>0.288702928870293</v>
      </c>
      <c r="J1991" s="16" t="n">
        <v>4</v>
      </c>
      <c r="K1991" s="19" t="n">
        <f aca="false">J1991*C1991</f>
        <v>12.8</v>
      </c>
      <c r="L1991" s="16" t="s">
        <v>12295</v>
      </c>
      <c r="M1991" s="16" t="s">
        <v>12292</v>
      </c>
      <c r="N1991" s="16" t="s">
        <v>12017</v>
      </c>
      <c r="O1991" s="16" t="s">
        <v>12300</v>
      </c>
      <c r="P1991" s="16" t="s">
        <v>12297</v>
      </c>
      <c r="Q1991" s="16" t="s">
        <v>12021</v>
      </c>
    </row>
    <row r="1992" customFormat="false" ht="15" hidden="false" customHeight="false" outlineLevel="0" collapsed="false">
      <c r="A1992" s="14" t="str">
        <f aca="false">'SKU Master'!A1992</f>
        <v>07-01991</v>
      </c>
      <c r="B1992" s="14" t="str">
        <f aca="false">VLOOKUP(A1992,'SKU Master'!$A:$N,6,FALSE())</f>
        <v>Roastport Sugar-Free Licorice, 3.5 oz</v>
      </c>
      <c r="C1992" s="15" t="n">
        <v>4.9</v>
      </c>
      <c r="D1992" s="15" t="n">
        <v>4.1</v>
      </c>
      <c r="E1992" s="15" t="n">
        <v>4.8</v>
      </c>
      <c r="F1992" s="16" t="s">
        <v>12290</v>
      </c>
      <c r="G1992" s="16" t="s">
        <v>12021</v>
      </c>
      <c r="H1992" s="17" t="n">
        <v>0.88</v>
      </c>
      <c r="I1992" s="18" t="n">
        <f aca="false">('SKU Master'!I1992-H1992)/'SKU Master'!I1992</f>
        <v>0.317829457364341</v>
      </c>
      <c r="J1992" s="16" t="n">
        <v>3</v>
      </c>
      <c r="K1992" s="19" t="n">
        <f aca="false">J1992*C1992</f>
        <v>14.7</v>
      </c>
      <c r="L1992" s="16" t="s">
        <v>12295</v>
      </c>
      <c r="M1992" s="16" t="s">
        <v>12292</v>
      </c>
      <c r="N1992" s="16" t="s">
        <v>12017</v>
      </c>
      <c r="O1992" s="16" t="s">
        <v>12300</v>
      </c>
      <c r="P1992" s="16" t="s">
        <v>12298</v>
      </c>
      <c r="Q1992" s="16" t="s">
        <v>12021</v>
      </c>
    </row>
    <row r="1993" customFormat="false" ht="15" hidden="false" customHeight="false" outlineLevel="0" collapsed="false">
      <c r="A1993" s="14" t="str">
        <f aca="false">'SKU Master'!A1993</f>
        <v>07-01992</v>
      </c>
      <c r="B1993" s="14" t="str">
        <f aca="false">VLOOKUP(A1993,'SKU Master'!$A:$N,6,FALSE())</f>
        <v>Harborline Fun Size Milk Chocolate Bar, 1.5 oz</v>
      </c>
      <c r="C1993" s="15" t="n">
        <v>4.9</v>
      </c>
      <c r="D1993" s="15" t="n">
        <v>7.7</v>
      </c>
      <c r="E1993" s="15" t="n">
        <v>2.5</v>
      </c>
      <c r="F1993" s="16" t="s">
        <v>12290</v>
      </c>
      <c r="G1993" s="16" t="s">
        <v>12017</v>
      </c>
      <c r="H1993" s="17" t="n">
        <v>2.68</v>
      </c>
      <c r="I1993" s="18" t="n">
        <f aca="false">('SKU Master'!I1993-H1993)/'SKU Master'!I1993</f>
        <v>0.389521640091116</v>
      </c>
      <c r="J1993" s="16" t="n">
        <v>1</v>
      </c>
      <c r="K1993" s="19" t="n">
        <f aca="false">J1993*C1993</f>
        <v>4.9</v>
      </c>
      <c r="L1993" s="16" t="s">
        <v>12295</v>
      </c>
      <c r="M1993" s="16" t="s">
        <v>12292</v>
      </c>
      <c r="N1993" s="16" t="s">
        <v>12017</v>
      </c>
      <c r="O1993" s="16" t="s">
        <v>12300</v>
      </c>
      <c r="P1993" s="16" t="s">
        <v>12294</v>
      </c>
      <c r="Q1993" s="16" t="s">
        <v>12021</v>
      </c>
    </row>
    <row r="1994" customFormat="false" ht="15" hidden="false" customHeight="false" outlineLevel="0" collapsed="false">
      <c r="A1994" s="14" t="str">
        <f aca="false">'SKU Master'!A1994</f>
        <v>07-01993</v>
      </c>
      <c r="B1994" s="14" t="str">
        <f aca="false">VLOOKUP(A1994,'SKU Master'!$A:$N,6,FALSE())</f>
        <v>Golden Grain Co. Sugar-Free Caramel, 10 oz</v>
      </c>
      <c r="C1994" s="15" t="n">
        <v>4.1</v>
      </c>
      <c r="D1994" s="15" t="n">
        <v>6.2</v>
      </c>
      <c r="E1994" s="15" t="n">
        <v>2.9</v>
      </c>
      <c r="F1994" s="16" t="s">
        <v>12290</v>
      </c>
      <c r="G1994" s="16" t="s">
        <v>12021</v>
      </c>
      <c r="H1994" s="17" t="n">
        <v>2.28</v>
      </c>
      <c r="I1994" s="18" t="n">
        <f aca="false">('SKU Master'!I1994-H1994)/'SKU Master'!I1994</f>
        <v>0.41388174807198</v>
      </c>
      <c r="J1994" s="16" t="n">
        <v>1</v>
      </c>
      <c r="K1994" s="19" t="n">
        <f aca="false">J1994*C1994</f>
        <v>4.1</v>
      </c>
      <c r="L1994" s="16" t="s">
        <v>12295</v>
      </c>
      <c r="M1994" s="16" t="s">
        <v>12292</v>
      </c>
      <c r="N1994" s="16" t="s">
        <v>12017</v>
      </c>
      <c r="O1994" s="16" t="s">
        <v>12300</v>
      </c>
      <c r="P1994" s="16" t="s">
        <v>12294</v>
      </c>
      <c r="Q1994" s="16" t="s">
        <v>12017</v>
      </c>
    </row>
    <row r="1995" customFormat="false" ht="15" hidden="false" customHeight="false" outlineLevel="0" collapsed="false">
      <c r="A1995" s="14" t="str">
        <f aca="false">'SKU Master'!A1995</f>
        <v>07-01994</v>
      </c>
      <c r="B1995" s="14" t="str">
        <f aca="false">VLOOKUP(A1995,'SKU Master'!$A:$N,6,FALSE())</f>
        <v>Redbarn King Size Caramel, 3.5 oz</v>
      </c>
      <c r="C1995" s="15" t="n">
        <v>4.1</v>
      </c>
      <c r="D1995" s="15" t="n">
        <v>6.7</v>
      </c>
      <c r="E1995" s="15" t="n">
        <v>3.2</v>
      </c>
      <c r="F1995" s="16" t="s">
        <v>12290</v>
      </c>
      <c r="G1995" s="16" t="s">
        <v>12021</v>
      </c>
      <c r="H1995" s="17" t="n">
        <v>3.13</v>
      </c>
      <c r="I1995" s="18" t="n">
        <f aca="false">('SKU Master'!I1995-H1995)/'SKU Master'!I1995</f>
        <v>0.346555323590814</v>
      </c>
      <c r="J1995" s="16" t="n">
        <v>4</v>
      </c>
      <c r="K1995" s="19" t="n">
        <f aca="false">J1995*C1995</f>
        <v>16.4</v>
      </c>
      <c r="L1995" s="16" t="s">
        <v>12295</v>
      </c>
      <c r="M1995" s="16" t="s">
        <v>12292</v>
      </c>
      <c r="N1995" s="16" t="s">
        <v>12017</v>
      </c>
      <c r="O1995" s="16" t="s">
        <v>12300</v>
      </c>
      <c r="P1995" s="16" t="s">
        <v>12296</v>
      </c>
      <c r="Q1995" s="16" t="s">
        <v>12021</v>
      </c>
    </row>
    <row r="1996" customFormat="false" ht="15" hidden="false" customHeight="false" outlineLevel="0" collapsed="false">
      <c r="A1996" s="14" t="str">
        <f aca="false">'SKU Master'!A1996</f>
        <v>07-01995</v>
      </c>
      <c r="B1996" s="14" t="str">
        <f aca="false">VLOOKUP(A1996,'SKU Master'!$A:$N,6,FALSE())</f>
        <v>Nutgrove Fun Size Gummy Bears, 3.5 oz</v>
      </c>
      <c r="C1996" s="15" t="n">
        <v>3.4</v>
      </c>
      <c r="D1996" s="15" t="n">
        <v>7.9</v>
      </c>
      <c r="E1996" s="15" t="n">
        <v>4.3</v>
      </c>
      <c r="F1996" s="16" t="s">
        <v>12290</v>
      </c>
      <c r="G1996" s="16" t="s">
        <v>12017</v>
      </c>
      <c r="H1996" s="17" t="n">
        <v>2.72</v>
      </c>
      <c r="I1996" s="18" t="n">
        <f aca="false">('SKU Master'!I1996-H1996)/'SKU Master'!I1996</f>
        <v>0.394209354120267</v>
      </c>
      <c r="J1996" s="16" t="n">
        <v>2</v>
      </c>
      <c r="K1996" s="19" t="n">
        <f aca="false">J1996*C1996</f>
        <v>6.8</v>
      </c>
      <c r="L1996" s="16" t="s">
        <v>12299</v>
      </c>
      <c r="M1996" s="16" t="s">
        <v>12292</v>
      </c>
      <c r="N1996" s="16" t="s">
        <v>12017</v>
      </c>
      <c r="O1996" s="16" t="s">
        <v>12300</v>
      </c>
      <c r="P1996" s="16" t="s">
        <v>12298</v>
      </c>
      <c r="Q1996" s="16" t="s">
        <v>12017</v>
      </c>
    </row>
    <row r="1997" customFormat="false" ht="15" hidden="false" customHeight="false" outlineLevel="0" collapsed="false">
      <c r="A1997" s="14" t="str">
        <f aca="false">'SKU Master'!A1997</f>
        <v>07-01996</v>
      </c>
      <c r="B1997" s="14" t="str">
        <f aca="false">VLOOKUP(A1997,'SKU Master'!$A:$N,6,FALSE())</f>
        <v>Pepperlane King Size Licorice, 1.5 oz</v>
      </c>
      <c r="C1997" s="15" t="n">
        <v>2.6</v>
      </c>
      <c r="D1997" s="15" t="n">
        <v>7.8</v>
      </c>
      <c r="E1997" s="15" t="n">
        <v>3</v>
      </c>
      <c r="F1997" s="16" t="s">
        <v>12290</v>
      </c>
      <c r="G1997" s="16" t="s">
        <v>12021</v>
      </c>
      <c r="H1997" s="17" t="n">
        <v>1.09</v>
      </c>
      <c r="I1997" s="18" t="n">
        <f aca="false">('SKU Master'!I1997-H1997)/'SKU Master'!I1997</f>
        <v>0.391061452513966</v>
      </c>
      <c r="J1997" s="16" t="n">
        <v>4</v>
      </c>
      <c r="K1997" s="19" t="n">
        <f aca="false">J1997*C1997</f>
        <v>10.4</v>
      </c>
      <c r="L1997" s="16" t="s">
        <v>12295</v>
      </c>
      <c r="M1997" s="16" t="s">
        <v>12292</v>
      </c>
      <c r="N1997" s="16" t="s">
        <v>12017</v>
      </c>
      <c r="O1997" s="16" t="s">
        <v>12300</v>
      </c>
      <c r="P1997" s="16" t="s">
        <v>12296</v>
      </c>
      <c r="Q1997" s="16" t="s">
        <v>12021</v>
      </c>
    </row>
    <row r="1998" customFormat="false" ht="15" hidden="false" customHeight="false" outlineLevel="0" collapsed="false">
      <c r="A1998" s="14" t="str">
        <f aca="false">'SKU Master'!A1998</f>
        <v>07-01997</v>
      </c>
      <c r="B1998" s="14" t="str">
        <f aca="false">VLOOKUP(A1998,'SKU Master'!$A:$N,6,FALSE())</f>
        <v>Nutgrove Peanut Butter Cups, 1.5 oz</v>
      </c>
      <c r="C1998" s="15" t="n">
        <v>2.7</v>
      </c>
      <c r="D1998" s="15" t="n">
        <v>6.2</v>
      </c>
      <c r="E1998" s="15" t="n">
        <v>4.7</v>
      </c>
      <c r="F1998" s="16" t="s">
        <v>12290</v>
      </c>
      <c r="G1998" s="16" t="s">
        <v>12017</v>
      </c>
      <c r="H1998" s="17" t="n">
        <v>0.98</v>
      </c>
      <c r="I1998" s="18" t="n">
        <f aca="false">('SKU Master'!I1998-H1998)/'SKU Master'!I1998</f>
        <v>0.342281879194631</v>
      </c>
      <c r="J1998" s="16" t="n">
        <v>2</v>
      </c>
      <c r="K1998" s="19" t="n">
        <f aca="false">J1998*C1998</f>
        <v>5.4</v>
      </c>
      <c r="L1998" s="16" t="s">
        <v>12295</v>
      </c>
      <c r="M1998" s="16" t="s">
        <v>12292</v>
      </c>
      <c r="N1998" s="16" t="s">
        <v>12017</v>
      </c>
      <c r="O1998" s="16" t="s">
        <v>12300</v>
      </c>
      <c r="P1998" s="16" t="s">
        <v>12298</v>
      </c>
      <c r="Q1998" s="16" t="s">
        <v>12021</v>
      </c>
    </row>
    <row r="1999" customFormat="false" ht="15" hidden="false" customHeight="false" outlineLevel="0" collapsed="false">
      <c r="A1999" s="14" t="str">
        <f aca="false">'SKU Master'!A1999</f>
        <v>07-01998</v>
      </c>
      <c r="B1999" s="14" t="str">
        <f aca="false">VLOOKUP(A1999,'SKU Master'!$A:$N,6,FALSE())</f>
        <v>Kettle Row Sugar-Free Gummy Bears, 3.5 oz</v>
      </c>
      <c r="C1999" s="15" t="n">
        <v>3.8</v>
      </c>
      <c r="D1999" s="15" t="n">
        <v>6.6</v>
      </c>
      <c r="E1999" s="15" t="n">
        <v>2.6</v>
      </c>
      <c r="F1999" s="16" t="s">
        <v>12290</v>
      </c>
      <c r="G1999" s="16" t="s">
        <v>12021</v>
      </c>
      <c r="H1999" s="17" t="n">
        <v>2.86</v>
      </c>
      <c r="I1999" s="18" t="n">
        <f aca="false">('SKU Master'!I1999-H1999)/'SKU Master'!I1999</f>
        <v>0.283208020050125</v>
      </c>
      <c r="J1999" s="16" t="n">
        <v>3</v>
      </c>
      <c r="K1999" s="19" t="n">
        <f aca="false">J1999*C1999</f>
        <v>11.4</v>
      </c>
      <c r="L1999" s="16" t="s">
        <v>12295</v>
      </c>
      <c r="M1999" s="16" t="s">
        <v>12292</v>
      </c>
      <c r="N1999" s="16" t="s">
        <v>12017</v>
      </c>
      <c r="O1999" s="16" t="s">
        <v>12300</v>
      </c>
      <c r="P1999" s="16" t="s">
        <v>12296</v>
      </c>
      <c r="Q1999" s="16" t="s">
        <v>12021</v>
      </c>
    </row>
    <row r="2000" customFormat="false" ht="15" hidden="false" customHeight="false" outlineLevel="0" collapsed="false">
      <c r="A2000" s="14" t="str">
        <f aca="false">'SKU Master'!A2000</f>
        <v>07-01999</v>
      </c>
      <c r="B2000" s="14" t="str">
        <f aca="false">VLOOKUP(A2000,'SKU Master'!$A:$N,6,FALSE())</f>
        <v>Wheatstone King Size Gummy Bears, 10 oz</v>
      </c>
      <c r="C2000" s="15" t="n">
        <v>2.6</v>
      </c>
      <c r="D2000" s="15" t="n">
        <v>4.9</v>
      </c>
      <c r="E2000" s="15" t="n">
        <v>3.9</v>
      </c>
      <c r="F2000" s="16" t="s">
        <v>12290</v>
      </c>
      <c r="G2000" s="16" t="s">
        <v>12017</v>
      </c>
      <c r="H2000" s="17" t="n">
        <v>2.42</v>
      </c>
      <c r="I2000" s="18" t="n">
        <f aca="false">('SKU Master'!I2000-H2000)/'SKU Master'!I2000</f>
        <v>0.361477572559367</v>
      </c>
      <c r="J2000" s="16" t="n">
        <v>4</v>
      </c>
      <c r="K2000" s="19" t="n">
        <f aca="false">J2000*C2000</f>
        <v>10.4</v>
      </c>
      <c r="L2000" s="16" t="s">
        <v>12299</v>
      </c>
      <c r="M2000" s="16" t="s">
        <v>12292</v>
      </c>
      <c r="N2000" s="16" t="s">
        <v>12017</v>
      </c>
      <c r="O2000" s="16" t="s">
        <v>12300</v>
      </c>
      <c r="P2000" s="16" t="s">
        <v>12296</v>
      </c>
      <c r="Q2000" s="16" t="s">
        <v>12021</v>
      </c>
    </row>
    <row r="2001" customFormat="false" ht="15" hidden="false" customHeight="false" outlineLevel="0" collapsed="false">
      <c r="A2001" s="14" t="str">
        <f aca="false">'SKU Master'!A2001</f>
        <v>07-02000</v>
      </c>
      <c r="B2001" s="14" t="str">
        <f aca="false">VLOOKUP(A2001,'SKU Master'!$A:$N,6,FALSE())</f>
        <v>Orchard Spread King Size Caramel, 10 oz</v>
      </c>
      <c r="C2001" s="15" t="n">
        <v>3.4</v>
      </c>
      <c r="D2001" s="15" t="n">
        <v>4.9</v>
      </c>
      <c r="E2001" s="15" t="n">
        <v>5</v>
      </c>
      <c r="F2001" s="16" t="s">
        <v>12290</v>
      </c>
      <c r="G2001" s="16" t="s">
        <v>12017</v>
      </c>
      <c r="H2001" s="17" t="n">
        <v>0.86</v>
      </c>
      <c r="I2001" s="18" t="n">
        <f aca="false">('SKU Master'!I2001-H2001)/'SKU Master'!I2001</f>
        <v>0.381294964028777</v>
      </c>
      <c r="J2001" s="16" t="n">
        <v>5</v>
      </c>
      <c r="K2001" s="19" t="n">
        <f aca="false">J2001*C2001</f>
        <v>17</v>
      </c>
      <c r="L2001" s="16" t="s">
        <v>12295</v>
      </c>
      <c r="M2001" s="16" t="s">
        <v>12292</v>
      </c>
      <c r="N2001" s="16" t="s">
        <v>12017</v>
      </c>
      <c r="O2001" s="16" t="s">
        <v>12300</v>
      </c>
      <c r="P2001" s="16" t="s">
        <v>12297</v>
      </c>
      <c r="Q2001" s="16" t="s">
        <v>12017</v>
      </c>
    </row>
    <row r="2002" customFormat="false" ht="15" hidden="false" customHeight="false" outlineLevel="0" collapsed="false">
      <c r="A2002" s="14" t="str">
        <f aca="false">'SKU Master'!A2002</f>
        <v>07-02001</v>
      </c>
      <c r="B2002" s="14" t="str">
        <f aca="false">VLOOKUP(A2002,'SKU Master'!$A:$N,6,FALSE())</f>
        <v>Orchard Spread Hard Candy, 3.5 oz</v>
      </c>
      <c r="C2002" s="15" t="n">
        <v>4.8</v>
      </c>
      <c r="D2002" s="15" t="n">
        <v>5.2</v>
      </c>
      <c r="E2002" s="15" t="n">
        <v>3.6</v>
      </c>
      <c r="F2002" s="16" t="s">
        <v>12290</v>
      </c>
      <c r="G2002" s="16" t="s">
        <v>12021</v>
      </c>
      <c r="H2002" s="17" t="n">
        <v>2.25</v>
      </c>
      <c r="I2002" s="18" t="n">
        <f aca="false">('SKU Master'!I2002-H2002)/'SKU Master'!I2002</f>
        <v>0.316109422492401</v>
      </c>
      <c r="J2002" s="16" t="n">
        <v>2</v>
      </c>
      <c r="K2002" s="19" t="n">
        <f aca="false">J2002*C2002</f>
        <v>9.6</v>
      </c>
      <c r="L2002" s="16" t="s">
        <v>12291</v>
      </c>
      <c r="M2002" s="16" t="s">
        <v>12292</v>
      </c>
      <c r="N2002" s="16" t="s">
        <v>12017</v>
      </c>
      <c r="O2002" s="16" t="s">
        <v>12300</v>
      </c>
      <c r="P2002" s="16" t="s">
        <v>12294</v>
      </c>
      <c r="Q2002" s="16" t="s">
        <v>12021</v>
      </c>
    </row>
    <row r="2003" customFormat="false" ht="15" hidden="false" customHeight="false" outlineLevel="0" collapsed="false">
      <c r="A2003" s="14" t="str">
        <f aca="false">'SKU Master'!A2003</f>
        <v>07-02002</v>
      </c>
      <c r="B2003" s="14" t="str">
        <f aca="false">VLOOKUP(A2003,'SKU Master'!$A:$N,6,FALSE())</f>
        <v>Nutgrove Licorice, 3.5 oz</v>
      </c>
      <c r="C2003" s="15" t="n">
        <v>2.9</v>
      </c>
      <c r="D2003" s="15" t="n">
        <v>9</v>
      </c>
      <c r="E2003" s="15" t="n">
        <v>3.9</v>
      </c>
      <c r="F2003" s="16" t="s">
        <v>12290</v>
      </c>
      <c r="G2003" s="16" t="s">
        <v>12017</v>
      </c>
      <c r="H2003" s="17" t="n">
        <v>2.26</v>
      </c>
      <c r="I2003" s="18" t="n">
        <f aca="false">('SKU Master'!I2003-H2003)/'SKU Master'!I2003</f>
        <v>0.31306990881459</v>
      </c>
      <c r="J2003" s="16" t="n">
        <v>3</v>
      </c>
      <c r="K2003" s="19" t="n">
        <f aca="false">J2003*C2003</f>
        <v>8.7</v>
      </c>
      <c r="L2003" s="16" t="s">
        <v>12295</v>
      </c>
      <c r="M2003" s="16" t="s">
        <v>12292</v>
      </c>
      <c r="N2003" s="16" t="s">
        <v>12017</v>
      </c>
      <c r="O2003" s="16" t="s">
        <v>12300</v>
      </c>
      <c r="P2003" s="16" t="s">
        <v>12296</v>
      </c>
      <c r="Q2003" s="16" t="s">
        <v>12021</v>
      </c>
    </row>
    <row r="2004" customFormat="false" ht="15" hidden="false" customHeight="false" outlineLevel="0" collapsed="false">
      <c r="A2004" s="14" t="str">
        <f aca="false">'SKU Master'!A2004</f>
        <v>07-02003</v>
      </c>
      <c r="B2004" s="14" t="str">
        <f aca="false">VLOOKUP(A2004,'SKU Master'!$A:$N,6,FALSE())</f>
        <v>Thrift Row Sugar-Free Peanut Butter Cups, 3.5 oz</v>
      </c>
      <c r="C2004" s="15" t="n">
        <v>2.6</v>
      </c>
      <c r="D2004" s="15" t="n">
        <v>5.8</v>
      </c>
      <c r="E2004" s="15" t="n">
        <v>4.3</v>
      </c>
      <c r="F2004" s="16" t="s">
        <v>12290</v>
      </c>
      <c r="G2004" s="16" t="s">
        <v>12017</v>
      </c>
      <c r="H2004" s="17" t="n">
        <v>2.35</v>
      </c>
      <c r="I2004" s="18" t="n">
        <f aca="false">('SKU Master'!I2004-H2004)/'SKU Master'!I2004</f>
        <v>0.395886889460154</v>
      </c>
      <c r="J2004" s="16" t="n">
        <v>3</v>
      </c>
      <c r="K2004" s="19" t="n">
        <f aca="false">J2004*C2004</f>
        <v>7.8</v>
      </c>
      <c r="L2004" s="16" t="s">
        <v>12295</v>
      </c>
      <c r="M2004" s="16" t="s">
        <v>12292</v>
      </c>
      <c r="N2004" s="16" t="s">
        <v>12017</v>
      </c>
      <c r="O2004" s="16" t="s">
        <v>12300</v>
      </c>
      <c r="P2004" s="16" t="s">
        <v>12298</v>
      </c>
      <c r="Q2004" s="16" t="s">
        <v>12021</v>
      </c>
    </row>
    <row r="2005" customFormat="false" ht="15" hidden="false" customHeight="false" outlineLevel="0" collapsed="false">
      <c r="A2005" s="14" t="str">
        <f aca="false">'SKU Master'!A2005</f>
        <v>07-02004</v>
      </c>
      <c r="B2005" s="14" t="str">
        <f aca="false">VLOOKUP(A2005,'SKU Master'!$A:$N,6,FALSE())</f>
        <v>Pepperlane Sugar-Free Caramel, 1.5 oz</v>
      </c>
      <c r="C2005" s="15" t="n">
        <v>2.5</v>
      </c>
      <c r="D2005" s="15" t="n">
        <v>5.1</v>
      </c>
      <c r="E2005" s="15" t="n">
        <v>2.8</v>
      </c>
      <c r="F2005" s="16" t="s">
        <v>12290</v>
      </c>
      <c r="G2005" s="16" t="s">
        <v>12017</v>
      </c>
      <c r="H2005" s="17" t="n">
        <v>2.7</v>
      </c>
      <c r="I2005" s="18" t="n">
        <f aca="false">('SKU Master'!I2005-H2005)/'SKU Master'!I2005</f>
        <v>0.305912596401028</v>
      </c>
      <c r="J2005" s="16" t="n">
        <v>4</v>
      </c>
      <c r="K2005" s="19" t="n">
        <f aca="false">J2005*C2005</f>
        <v>10</v>
      </c>
      <c r="L2005" s="16" t="s">
        <v>12295</v>
      </c>
      <c r="M2005" s="16" t="s">
        <v>12292</v>
      </c>
      <c r="N2005" s="16" t="s">
        <v>12017</v>
      </c>
      <c r="O2005" s="16" t="s">
        <v>12300</v>
      </c>
      <c r="P2005" s="16" t="s">
        <v>12296</v>
      </c>
      <c r="Q2005" s="16" t="s">
        <v>12021</v>
      </c>
    </row>
    <row r="2006" customFormat="false" ht="15" hidden="false" customHeight="false" outlineLevel="0" collapsed="false">
      <c r="A2006" s="14" t="str">
        <f aca="false">'SKU Master'!A2006</f>
        <v>07-02005</v>
      </c>
      <c r="B2006" s="14" t="str">
        <f aca="false">VLOOKUP(A2006,'SKU Master'!$A:$N,6,FALSE())</f>
        <v>Golden Grain Co. Sugar-Free Milk Chocolate Bar, 3.5 oz</v>
      </c>
      <c r="C2006" s="15" t="n">
        <v>3.8</v>
      </c>
      <c r="D2006" s="15" t="n">
        <v>6.4</v>
      </c>
      <c r="E2006" s="15" t="n">
        <v>5</v>
      </c>
      <c r="F2006" s="16" t="s">
        <v>12290</v>
      </c>
      <c r="G2006" s="16" t="s">
        <v>12021</v>
      </c>
      <c r="H2006" s="17" t="n">
        <v>2.27</v>
      </c>
      <c r="I2006" s="18" t="n">
        <f aca="false">('SKU Master'!I2006-H2006)/'SKU Master'!I2006</f>
        <v>0.416452442159383</v>
      </c>
      <c r="J2006" s="16" t="n">
        <v>4</v>
      </c>
      <c r="K2006" s="19" t="n">
        <f aca="false">J2006*C2006</f>
        <v>15.2</v>
      </c>
      <c r="L2006" s="16" t="s">
        <v>12295</v>
      </c>
      <c r="M2006" s="16" t="s">
        <v>12292</v>
      </c>
      <c r="N2006" s="16" t="s">
        <v>12017</v>
      </c>
      <c r="O2006" s="16" t="s">
        <v>12300</v>
      </c>
      <c r="P2006" s="16" t="s">
        <v>12296</v>
      </c>
      <c r="Q2006" s="16" t="s">
        <v>12021</v>
      </c>
    </row>
    <row r="2007" customFormat="false" ht="15" hidden="false" customHeight="false" outlineLevel="0" collapsed="false">
      <c r="A2007" s="14" t="str">
        <f aca="false">'SKU Master'!A2007</f>
        <v>07-02006</v>
      </c>
      <c r="B2007" s="14" t="str">
        <f aca="false">VLOOKUP(A2007,'SKU Master'!$A:$N,6,FALSE())</f>
        <v>Orchard Spread King Size Peanut Butter Cups, 10 oz</v>
      </c>
      <c r="C2007" s="15" t="n">
        <v>3</v>
      </c>
      <c r="D2007" s="15" t="n">
        <v>8.1</v>
      </c>
      <c r="E2007" s="15" t="n">
        <v>4.7</v>
      </c>
      <c r="F2007" s="16" t="s">
        <v>12290</v>
      </c>
      <c r="G2007" s="16" t="s">
        <v>12021</v>
      </c>
      <c r="H2007" s="17" t="n">
        <v>1.42</v>
      </c>
      <c r="I2007" s="18" t="n">
        <f aca="false">('SKU Master'!I2007-H2007)/'SKU Master'!I2007</f>
        <v>0.405857740585774</v>
      </c>
      <c r="J2007" s="16" t="n">
        <v>3</v>
      </c>
      <c r="K2007" s="19" t="n">
        <f aca="false">J2007*C2007</f>
        <v>9</v>
      </c>
      <c r="L2007" s="16" t="s">
        <v>12295</v>
      </c>
      <c r="M2007" s="16" t="s">
        <v>12292</v>
      </c>
      <c r="N2007" s="16" t="s">
        <v>12017</v>
      </c>
      <c r="O2007" s="16" t="s">
        <v>12300</v>
      </c>
      <c r="P2007" s="16" t="s">
        <v>12296</v>
      </c>
      <c r="Q2007" s="16" t="s">
        <v>12021</v>
      </c>
    </row>
    <row r="2008" customFormat="false" ht="15" hidden="false" customHeight="false" outlineLevel="0" collapsed="false">
      <c r="A2008" s="14" t="str">
        <f aca="false">'SKU Master'!A2008</f>
        <v>07-02007</v>
      </c>
      <c r="B2008" s="14" t="str">
        <f aca="false">VLOOKUP(A2008,'SKU Master'!$A:$N,6,FALSE())</f>
        <v>Thrift Row Sugar-Free Hard Candy, 1.5 oz</v>
      </c>
      <c r="C2008" s="15" t="n">
        <v>3.3</v>
      </c>
      <c r="D2008" s="15" t="n">
        <v>6.4</v>
      </c>
      <c r="E2008" s="15" t="n">
        <v>3.5</v>
      </c>
      <c r="F2008" s="16" t="s">
        <v>12290</v>
      </c>
      <c r="G2008" s="16" t="s">
        <v>12021</v>
      </c>
      <c r="H2008" s="17" t="n">
        <v>1.65</v>
      </c>
      <c r="I2008" s="18" t="n">
        <f aca="false">('SKU Master'!I2008-H2008)/'SKU Master'!I2008</f>
        <v>0.408602150537634</v>
      </c>
      <c r="J2008" s="16" t="n">
        <v>2</v>
      </c>
      <c r="K2008" s="19" t="n">
        <f aca="false">J2008*C2008</f>
        <v>6.6</v>
      </c>
      <c r="L2008" s="16" t="s">
        <v>12295</v>
      </c>
      <c r="M2008" s="16" t="s">
        <v>12292</v>
      </c>
      <c r="N2008" s="16" t="s">
        <v>12017</v>
      </c>
      <c r="O2008" s="16" t="s">
        <v>12300</v>
      </c>
      <c r="P2008" s="16" t="s">
        <v>12298</v>
      </c>
      <c r="Q2008" s="16" t="s">
        <v>12021</v>
      </c>
    </row>
    <row r="2009" customFormat="false" ht="15" hidden="false" customHeight="false" outlineLevel="0" collapsed="false">
      <c r="A2009" s="14" t="str">
        <f aca="false">'SKU Master'!A2009</f>
        <v>07-02008</v>
      </c>
      <c r="B2009" s="14" t="str">
        <f aca="false">VLOOKUP(A2009,'SKU Master'!$A:$N,6,FALSE())</f>
        <v>Harborline Sugar-Free Caramel, 10 oz</v>
      </c>
      <c r="C2009" s="15" t="n">
        <v>3.2</v>
      </c>
      <c r="D2009" s="15" t="n">
        <v>5</v>
      </c>
      <c r="E2009" s="15" t="n">
        <v>5</v>
      </c>
      <c r="F2009" s="16" t="s">
        <v>12290</v>
      </c>
      <c r="G2009" s="16" t="s">
        <v>12017</v>
      </c>
      <c r="H2009" s="17" t="n">
        <v>2.59</v>
      </c>
      <c r="I2009" s="18" t="n">
        <f aca="false">('SKU Master'!I2009-H2009)/'SKU Master'!I2009</f>
        <v>0.423162583518931</v>
      </c>
      <c r="J2009" s="16" t="n">
        <v>2</v>
      </c>
      <c r="K2009" s="19" t="n">
        <f aca="false">J2009*C2009</f>
        <v>6.4</v>
      </c>
      <c r="L2009" s="16" t="s">
        <v>12295</v>
      </c>
      <c r="M2009" s="16" t="s">
        <v>12292</v>
      </c>
      <c r="N2009" s="16" t="s">
        <v>12017</v>
      </c>
      <c r="O2009" s="16" t="s">
        <v>12300</v>
      </c>
      <c r="P2009" s="16" t="s">
        <v>12298</v>
      </c>
      <c r="Q2009" s="16" t="s">
        <v>12021</v>
      </c>
    </row>
    <row r="2010" customFormat="false" ht="15" hidden="false" customHeight="false" outlineLevel="0" collapsed="false">
      <c r="A2010" s="14" t="str">
        <f aca="false">'SKU Master'!A2010</f>
        <v>07-02009</v>
      </c>
      <c r="B2010" s="14" t="str">
        <f aca="false">VLOOKUP(A2010,'SKU Master'!$A:$N,6,FALSE())</f>
        <v>Kettle Row Dark Chocolate Bar, 3.5 oz</v>
      </c>
      <c r="C2010" s="15" t="n">
        <v>3</v>
      </c>
      <c r="D2010" s="15" t="n">
        <v>5.5</v>
      </c>
      <c r="E2010" s="15" t="n">
        <v>4.1</v>
      </c>
      <c r="F2010" s="16" t="s">
        <v>12290</v>
      </c>
      <c r="G2010" s="16" t="s">
        <v>12021</v>
      </c>
      <c r="H2010" s="17" t="n">
        <v>1.51</v>
      </c>
      <c r="I2010" s="18" t="n">
        <f aca="false">('SKU Master'!I2010-H2010)/'SKU Master'!I2010</f>
        <v>0.34061135371179</v>
      </c>
      <c r="J2010" s="16" t="n">
        <v>2</v>
      </c>
      <c r="K2010" s="19" t="n">
        <f aca="false">J2010*C2010</f>
        <v>6</v>
      </c>
      <c r="L2010" s="16" t="s">
        <v>12295</v>
      </c>
      <c r="M2010" s="16" t="s">
        <v>12292</v>
      </c>
      <c r="N2010" s="16" t="s">
        <v>12017</v>
      </c>
      <c r="O2010" s="16" t="s">
        <v>12300</v>
      </c>
      <c r="P2010" s="16" t="s">
        <v>12294</v>
      </c>
      <c r="Q2010" s="16" t="s">
        <v>12021</v>
      </c>
    </row>
    <row r="2011" customFormat="false" ht="15" hidden="false" customHeight="false" outlineLevel="0" collapsed="false">
      <c r="A2011" s="14" t="str">
        <f aca="false">'SKU Master'!A2011</f>
        <v>07-02010</v>
      </c>
      <c r="B2011" s="14" t="str">
        <f aca="false">VLOOKUP(A2011,'SKU Master'!$A:$N,6,FALSE())</f>
        <v>Kettle Row Sugar-Free Caramel, 10 oz</v>
      </c>
      <c r="C2011" s="15" t="n">
        <v>3</v>
      </c>
      <c r="D2011" s="15" t="n">
        <v>6.6</v>
      </c>
      <c r="E2011" s="15" t="n">
        <v>4.6</v>
      </c>
      <c r="F2011" s="16" t="s">
        <v>12290</v>
      </c>
      <c r="G2011" s="16" t="s">
        <v>12021</v>
      </c>
      <c r="H2011" s="17" t="n">
        <v>1.76</v>
      </c>
      <c r="I2011" s="18" t="n">
        <f aca="false">('SKU Master'!I2011-H2011)/'SKU Master'!I2011</f>
        <v>0.391003460207612</v>
      </c>
      <c r="J2011" s="16" t="n">
        <v>3</v>
      </c>
      <c r="K2011" s="19" t="n">
        <f aca="false">J2011*C2011</f>
        <v>9</v>
      </c>
      <c r="L2011" s="16" t="s">
        <v>12295</v>
      </c>
      <c r="M2011" s="16" t="s">
        <v>12292</v>
      </c>
      <c r="N2011" s="16" t="s">
        <v>12017</v>
      </c>
      <c r="O2011" s="16" t="s">
        <v>12300</v>
      </c>
      <c r="P2011" s="16" t="s">
        <v>12296</v>
      </c>
      <c r="Q2011" s="16" t="s">
        <v>12021</v>
      </c>
    </row>
    <row r="2012" customFormat="false" ht="15" hidden="false" customHeight="false" outlineLevel="0" collapsed="false">
      <c r="A2012" s="14" t="str">
        <f aca="false">'SKU Master'!A2012</f>
        <v>07-02011</v>
      </c>
      <c r="B2012" s="14" t="str">
        <f aca="false">VLOOKUP(A2012,'SKU Master'!$A:$N,6,FALSE())</f>
        <v>Orchard Spread Caramel, 10 oz</v>
      </c>
      <c r="C2012" s="15" t="n">
        <v>3.8</v>
      </c>
      <c r="D2012" s="15" t="n">
        <v>6</v>
      </c>
      <c r="E2012" s="15" t="n">
        <v>3.8</v>
      </c>
      <c r="F2012" s="16" t="s">
        <v>12290</v>
      </c>
      <c r="G2012" s="16" t="s">
        <v>12021</v>
      </c>
      <c r="H2012" s="17" t="n">
        <v>2.53</v>
      </c>
      <c r="I2012" s="18" t="n">
        <f aca="false">('SKU Master'!I2012-H2012)/'SKU Master'!I2012</f>
        <v>0.34961439588689</v>
      </c>
      <c r="J2012" s="16" t="n">
        <v>3</v>
      </c>
      <c r="K2012" s="19" t="n">
        <f aca="false">J2012*C2012</f>
        <v>11.4</v>
      </c>
      <c r="L2012" s="16" t="s">
        <v>12295</v>
      </c>
      <c r="M2012" s="16" t="s">
        <v>12292</v>
      </c>
      <c r="N2012" s="16" t="s">
        <v>12017</v>
      </c>
      <c r="O2012" s="16" t="s">
        <v>12300</v>
      </c>
      <c r="P2012" s="16" t="s">
        <v>12296</v>
      </c>
      <c r="Q2012" s="16" t="s">
        <v>12021</v>
      </c>
    </row>
    <row r="2013" customFormat="false" ht="15" hidden="false" customHeight="false" outlineLevel="0" collapsed="false">
      <c r="A2013" s="14" t="str">
        <f aca="false">'SKU Master'!A2013</f>
        <v>07-02012</v>
      </c>
      <c r="B2013" s="14" t="str">
        <f aca="false">VLOOKUP(A2013,'SKU Master'!$A:$N,6,FALSE())</f>
        <v>Thrift Row Sugar-Free Dark Chocolate Bar, 10 oz</v>
      </c>
      <c r="C2013" s="15" t="n">
        <v>3.8</v>
      </c>
      <c r="D2013" s="15" t="n">
        <v>4.1</v>
      </c>
      <c r="E2013" s="15" t="n">
        <v>4.2</v>
      </c>
      <c r="F2013" s="16" t="s">
        <v>12290</v>
      </c>
      <c r="G2013" s="16" t="s">
        <v>12021</v>
      </c>
      <c r="H2013" s="17" t="n">
        <v>0.95</v>
      </c>
      <c r="I2013" s="18" t="n">
        <f aca="false">('SKU Master'!I2013-H2013)/'SKU Master'!I2013</f>
        <v>0.497354497354497</v>
      </c>
      <c r="J2013" s="16" t="n">
        <v>3</v>
      </c>
      <c r="K2013" s="19" t="n">
        <f aca="false">J2013*C2013</f>
        <v>11.4</v>
      </c>
      <c r="L2013" s="16" t="s">
        <v>12295</v>
      </c>
      <c r="M2013" s="16" t="s">
        <v>12292</v>
      </c>
      <c r="N2013" s="16" t="s">
        <v>12017</v>
      </c>
      <c r="O2013" s="16" t="s">
        <v>12300</v>
      </c>
      <c r="P2013" s="16" t="s">
        <v>12296</v>
      </c>
      <c r="Q2013" s="16" t="s">
        <v>12021</v>
      </c>
    </row>
    <row r="2014" customFormat="false" ht="15" hidden="false" customHeight="false" outlineLevel="0" collapsed="false">
      <c r="A2014" s="14" t="str">
        <f aca="false">'SKU Master'!A2014</f>
        <v>07-02013</v>
      </c>
      <c r="B2014" s="14" t="str">
        <f aca="false">VLOOKUP(A2014,'SKU Master'!$A:$N,6,FALSE())</f>
        <v>Nutgrove Fun Size Caramel, 1.5 oz</v>
      </c>
      <c r="C2014" s="15" t="n">
        <v>3.2</v>
      </c>
      <c r="D2014" s="15" t="n">
        <v>6.5</v>
      </c>
      <c r="E2014" s="15" t="n">
        <v>3.4</v>
      </c>
      <c r="F2014" s="16" t="s">
        <v>12290</v>
      </c>
      <c r="G2014" s="16" t="s">
        <v>12021</v>
      </c>
      <c r="H2014" s="17" t="n">
        <v>1.11</v>
      </c>
      <c r="I2014" s="18" t="n">
        <f aca="false">('SKU Master'!I2014-H2014)/'SKU Master'!I2014</f>
        <v>0.412698412698413</v>
      </c>
      <c r="J2014" s="16" t="n">
        <v>4</v>
      </c>
      <c r="K2014" s="19" t="n">
        <f aca="false">J2014*C2014</f>
        <v>12.8</v>
      </c>
      <c r="L2014" s="16" t="s">
        <v>12295</v>
      </c>
      <c r="M2014" s="16" t="s">
        <v>12292</v>
      </c>
      <c r="N2014" s="16" t="s">
        <v>12017</v>
      </c>
      <c r="O2014" s="16" t="s">
        <v>12300</v>
      </c>
      <c r="P2014" s="16" t="s">
        <v>12297</v>
      </c>
      <c r="Q2014" s="16" t="s">
        <v>12021</v>
      </c>
    </row>
    <row r="2015" customFormat="false" ht="15" hidden="false" customHeight="false" outlineLevel="0" collapsed="false">
      <c r="A2015" s="14" t="str">
        <f aca="false">'SKU Master'!A2015</f>
        <v>07-02014</v>
      </c>
      <c r="B2015" s="14" t="str">
        <f aca="false">VLOOKUP(A2015,'SKU Master'!$A:$N,6,FALSE())</f>
        <v>Wheatstone Caramel, 3.5 oz</v>
      </c>
      <c r="C2015" s="15" t="n">
        <v>4.8</v>
      </c>
      <c r="D2015" s="15" t="n">
        <v>7.6</v>
      </c>
      <c r="E2015" s="15" t="n">
        <v>4.4</v>
      </c>
      <c r="F2015" s="16" t="s">
        <v>12290</v>
      </c>
      <c r="G2015" s="16" t="s">
        <v>12017</v>
      </c>
      <c r="H2015" s="17" t="n">
        <v>0.89</v>
      </c>
      <c r="I2015" s="18" t="n">
        <f aca="false">('SKU Master'!I2015-H2015)/'SKU Master'!I2015</f>
        <v>0.402684563758389</v>
      </c>
      <c r="J2015" s="16" t="n">
        <v>2</v>
      </c>
      <c r="K2015" s="19" t="n">
        <f aca="false">J2015*C2015</f>
        <v>9.6</v>
      </c>
      <c r="L2015" s="16" t="s">
        <v>12295</v>
      </c>
      <c r="M2015" s="16" t="s">
        <v>12292</v>
      </c>
      <c r="N2015" s="16" t="s">
        <v>12017</v>
      </c>
      <c r="O2015" s="16" t="s">
        <v>12300</v>
      </c>
      <c r="P2015" s="16" t="s">
        <v>12298</v>
      </c>
      <c r="Q2015" s="16" t="s">
        <v>12021</v>
      </c>
    </row>
    <row r="2016" customFormat="false" ht="15" hidden="false" customHeight="false" outlineLevel="0" collapsed="false">
      <c r="A2016" s="14" t="str">
        <f aca="false">'SKU Master'!A2016</f>
        <v>07-02015</v>
      </c>
      <c r="B2016" s="14" t="str">
        <f aca="false">VLOOKUP(A2016,'SKU Master'!$A:$N,6,FALSE())</f>
        <v>Redbarn King Size Licorice, 10 oz</v>
      </c>
      <c r="C2016" s="15" t="n">
        <v>3.7</v>
      </c>
      <c r="D2016" s="15" t="n">
        <v>4.2</v>
      </c>
      <c r="E2016" s="15" t="n">
        <v>3.8</v>
      </c>
      <c r="F2016" s="16" t="s">
        <v>12290</v>
      </c>
      <c r="G2016" s="16" t="s">
        <v>12021</v>
      </c>
      <c r="H2016" s="17" t="n">
        <v>1.51</v>
      </c>
      <c r="I2016" s="18" t="n">
        <f aca="false">('SKU Master'!I2016-H2016)/'SKU Master'!I2016</f>
        <v>0.393574297188755</v>
      </c>
      <c r="J2016" s="16" t="n">
        <v>3</v>
      </c>
      <c r="K2016" s="19" t="n">
        <f aca="false">J2016*C2016</f>
        <v>11.1</v>
      </c>
      <c r="L2016" s="16" t="s">
        <v>12295</v>
      </c>
      <c r="M2016" s="16" t="s">
        <v>12292</v>
      </c>
      <c r="N2016" s="16" t="s">
        <v>12017</v>
      </c>
      <c r="O2016" s="16" t="s">
        <v>12300</v>
      </c>
      <c r="P2016" s="16" t="s">
        <v>12296</v>
      </c>
      <c r="Q2016" s="16" t="s">
        <v>12017</v>
      </c>
    </row>
    <row r="2017" customFormat="false" ht="15" hidden="false" customHeight="false" outlineLevel="0" collapsed="false">
      <c r="A2017" s="14" t="str">
        <f aca="false">'SKU Master'!A2017</f>
        <v>07-02016</v>
      </c>
      <c r="B2017" s="14" t="str">
        <f aca="false">VLOOKUP(A2017,'SKU Master'!$A:$N,6,FALSE())</f>
        <v>Orchard Spread Fun Size Gummy Bears, 10 oz</v>
      </c>
      <c r="C2017" s="15" t="n">
        <v>3</v>
      </c>
      <c r="D2017" s="15" t="n">
        <v>7.9</v>
      </c>
      <c r="E2017" s="15" t="n">
        <v>4.6</v>
      </c>
      <c r="F2017" s="16" t="s">
        <v>12290</v>
      </c>
      <c r="G2017" s="16" t="s">
        <v>12017</v>
      </c>
      <c r="H2017" s="17" t="n">
        <v>1.64</v>
      </c>
      <c r="I2017" s="18" t="n">
        <f aca="false">('SKU Master'!I2017-H2017)/'SKU Master'!I2017</f>
        <v>0.412186379928315</v>
      </c>
      <c r="J2017" s="16" t="n">
        <v>3</v>
      </c>
      <c r="K2017" s="19" t="n">
        <f aca="false">J2017*C2017</f>
        <v>9</v>
      </c>
      <c r="L2017" s="16" t="s">
        <v>12295</v>
      </c>
      <c r="M2017" s="16" t="s">
        <v>12292</v>
      </c>
      <c r="N2017" s="16" t="s">
        <v>12017</v>
      </c>
      <c r="O2017" s="16" t="s">
        <v>12300</v>
      </c>
      <c r="P2017" s="16" t="s">
        <v>12296</v>
      </c>
      <c r="Q2017" s="16" t="s">
        <v>12021</v>
      </c>
    </row>
    <row r="2018" customFormat="false" ht="15" hidden="false" customHeight="false" outlineLevel="0" collapsed="false">
      <c r="A2018" s="14" t="str">
        <f aca="false">'SKU Master'!A2018</f>
        <v>07-02017</v>
      </c>
      <c r="B2018" s="14" t="str">
        <f aca="false">VLOOKUP(A2018,'SKU Master'!$A:$N,6,FALSE())</f>
        <v>Roastport King Size Licorice, 1.5 oz</v>
      </c>
      <c r="C2018" s="15" t="n">
        <v>3.2</v>
      </c>
      <c r="D2018" s="15" t="n">
        <v>4.2</v>
      </c>
      <c r="E2018" s="15" t="n">
        <v>3.9</v>
      </c>
      <c r="F2018" s="16" t="s">
        <v>12290</v>
      </c>
      <c r="G2018" s="16" t="s">
        <v>12021</v>
      </c>
      <c r="H2018" s="17" t="n">
        <v>3.23</v>
      </c>
      <c r="I2018" s="18" t="n">
        <f aca="false">('SKU Master'!I2018-H2018)/'SKU Master'!I2018</f>
        <v>0.339468302658487</v>
      </c>
      <c r="J2018" s="16" t="n">
        <v>4</v>
      </c>
      <c r="K2018" s="19" t="n">
        <f aca="false">J2018*C2018</f>
        <v>12.8</v>
      </c>
      <c r="L2018" s="16" t="s">
        <v>12295</v>
      </c>
      <c r="M2018" s="16" t="s">
        <v>12292</v>
      </c>
      <c r="N2018" s="16" t="s">
        <v>12017</v>
      </c>
      <c r="O2018" s="16" t="s">
        <v>12300</v>
      </c>
      <c r="P2018" s="16" t="s">
        <v>12297</v>
      </c>
      <c r="Q2018" s="16" t="s">
        <v>12021</v>
      </c>
    </row>
    <row r="2019" customFormat="false" ht="15" hidden="false" customHeight="false" outlineLevel="0" collapsed="false">
      <c r="A2019" s="14" t="str">
        <f aca="false">'SKU Master'!A2019</f>
        <v>07-02018</v>
      </c>
      <c r="B2019" s="14" t="str">
        <f aca="false">VLOOKUP(A2019,'SKU Master'!$A:$N,6,FALSE())</f>
        <v>Pepperlane Sugar-Free Milk Chocolate Bar, 10 oz</v>
      </c>
      <c r="C2019" s="15" t="n">
        <v>3.6</v>
      </c>
      <c r="D2019" s="15" t="n">
        <v>6.1</v>
      </c>
      <c r="E2019" s="15" t="n">
        <v>3.5</v>
      </c>
      <c r="F2019" s="16" t="s">
        <v>12290</v>
      </c>
      <c r="G2019" s="16" t="s">
        <v>12021</v>
      </c>
      <c r="H2019" s="17" t="n">
        <v>2.89</v>
      </c>
      <c r="I2019" s="18" t="n">
        <f aca="false">('SKU Master'!I2019-H2019)/'SKU Master'!I2019</f>
        <v>0.356347438752784</v>
      </c>
      <c r="J2019" s="16" t="n">
        <v>5</v>
      </c>
      <c r="K2019" s="19" t="n">
        <f aca="false">J2019*C2019</f>
        <v>18</v>
      </c>
      <c r="L2019" s="16" t="s">
        <v>12295</v>
      </c>
      <c r="M2019" s="16" t="s">
        <v>12292</v>
      </c>
      <c r="N2019" s="16" t="s">
        <v>12017</v>
      </c>
      <c r="O2019" s="16" t="s">
        <v>12300</v>
      </c>
      <c r="P2019" s="16" t="s">
        <v>12297</v>
      </c>
      <c r="Q2019" s="16" t="s">
        <v>12021</v>
      </c>
    </row>
    <row r="2020" customFormat="false" ht="15" hidden="false" customHeight="false" outlineLevel="0" collapsed="false">
      <c r="A2020" s="14" t="str">
        <f aca="false">'SKU Master'!A2020</f>
        <v>07-02019</v>
      </c>
      <c r="B2020" s="14" t="str">
        <f aca="false">VLOOKUP(A2020,'SKU Master'!$A:$N,6,FALSE())</f>
        <v>Thrift Row Fun Size Dark Chocolate Bar, 1.5 oz</v>
      </c>
      <c r="C2020" s="15" t="n">
        <v>2.9</v>
      </c>
      <c r="D2020" s="15" t="n">
        <v>8.9</v>
      </c>
      <c r="E2020" s="15" t="n">
        <v>4.1</v>
      </c>
      <c r="F2020" s="16" t="s">
        <v>12290</v>
      </c>
      <c r="G2020" s="16" t="s">
        <v>12021</v>
      </c>
      <c r="H2020" s="17" t="n">
        <v>1.3</v>
      </c>
      <c r="I2020" s="18" t="n">
        <f aca="false">('SKU Master'!I2020-H2020)/'SKU Master'!I2020</f>
        <v>0.477911646586345</v>
      </c>
      <c r="J2020" s="16" t="n">
        <v>3</v>
      </c>
      <c r="K2020" s="19" t="n">
        <f aca="false">J2020*C2020</f>
        <v>8.7</v>
      </c>
      <c r="L2020" s="16" t="s">
        <v>12295</v>
      </c>
      <c r="M2020" s="16" t="s">
        <v>12292</v>
      </c>
      <c r="N2020" s="16" t="s">
        <v>12017</v>
      </c>
      <c r="O2020" s="16" t="s">
        <v>12300</v>
      </c>
      <c r="P2020" s="16" t="s">
        <v>12296</v>
      </c>
      <c r="Q2020" s="16" t="s">
        <v>12017</v>
      </c>
    </row>
    <row r="2021" customFormat="false" ht="15" hidden="false" customHeight="false" outlineLevel="0" collapsed="false">
      <c r="A2021" s="14" t="str">
        <f aca="false">'SKU Master'!A2021</f>
        <v>07-02020</v>
      </c>
      <c r="B2021" s="14" t="str">
        <f aca="false">VLOOKUP(A2021,'SKU Master'!$A:$N,6,FALSE())</f>
        <v>Wheatstone Hard Candy, 3.5 oz</v>
      </c>
      <c r="C2021" s="15" t="n">
        <v>3.7</v>
      </c>
      <c r="D2021" s="15" t="n">
        <v>8.8</v>
      </c>
      <c r="E2021" s="15" t="n">
        <v>4.5</v>
      </c>
      <c r="F2021" s="16" t="s">
        <v>12290</v>
      </c>
      <c r="G2021" s="16" t="s">
        <v>12017</v>
      </c>
      <c r="H2021" s="17" t="n">
        <v>2.96</v>
      </c>
      <c r="I2021" s="18" t="n">
        <f aca="false">('SKU Master'!I2021-H2021)/'SKU Master'!I2021</f>
        <v>0.325740318906606</v>
      </c>
      <c r="J2021" s="16" t="n">
        <v>2</v>
      </c>
      <c r="K2021" s="19" t="n">
        <f aca="false">J2021*C2021</f>
        <v>7.4</v>
      </c>
      <c r="L2021" s="16" t="s">
        <v>12295</v>
      </c>
      <c r="M2021" s="16" t="s">
        <v>12292</v>
      </c>
      <c r="N2021" s="16" t="s">
        <v>12017</v>
      </c>
      <c r="O2021" s="16" t="s">
        <v>12300</v>
      </c>
      <c r="P2021" s="16" t="s">
        <v>12298</v>
      </c>
      <c r="Q2021" s="16" t="s">
        <v>12017</v>
      </c>
    </row>
    <row r="2022" customFormat="false" ht="15" hidden="false" customHeight="false" outlineLevel="0" collapsed="false">
      <c r="A2022" s="14" t="str">
        <f aca="false">'SKU Master'!A2022</f>
        <v>07-02021</v>
      </c>
      <c r="B2022" s="14" t="str">
        <f aca="false">VLOOKUP(A2022,'SKU Master'!$A:$N,6,FALSE())</f>
        <v>Pepperlane King Size Milk Chocolate Bar, 3.5 oz</v>
      </c>
      <c r="C2022" s="15" t="n">
        <v>4</v>
      </c>
      <c r="D2022" s="15" t="n">
        <v>8.9</v>
      </c>
      <c r="E2022" s="15" t="n">
        <v>4.2</v>
      </c>
      <c r="F2022" s="16" t="s">
        <v>12290</v>
      </c>
      <c r="G2022" s="16" t="s">
        <v>12021</v>
      </c>
      <c r="H2022" s="17" t="n">
        <v>1.11</v>
      </c>
      <c r="I2022" s="18" t="n">
        <f aca="false">('SKU Master'!I2022-H2022)/'SKU Master'!I2022</f>
        <v>0.379888268156425</v>
      </c>
      <c r="J2022" s="16" t="n">
        <v>5</v>
      </c>
      <c r="K2022" s="19" t="n">
        <f aca="false">J2022*C2022</f>
        <v>20</v>
      </c>
      <c r="L2022" s="16" t="s">
        <v>12295</v>
      </c>
      <c r="M2022" s="16" t="s">
        <v>12292</v>
      </c>
      <c r="N2022" s="16" t="s">
        <v>12017</v>
      </c>
      <c r="O2022" s="16" t="s">
        <v>12300</v>
      </c>
      <c r="P2022" s="16" t="s">
        <v>12297</v>
      </c>
      <c r="Q2022" s="16" t="s">
        <v>12021</v>
      </c>
    </row>
    <row r="2023" customFormat="false" ht="15" hidden="false" customHeight="false" outlineLevel="0" collapsed="false">
      <c r="A2023" s="14" t="str">
        <f aca="false">'SKU Master'!A2023</f>
        <v>07-02022</v>
      </c>
      <c r="B2023" s="14" t="str">
        <f aca="false">VLOOKUP(A2023,'SKU Master'!$A:$N,6,FALSE())</f>
        <v>Redbarn Sugar-Free Hard Candy, 10 oz</v>
      </c>
      <c r="C2023" s="15" t="n">
        <v>4.9</v>
      </c>
      <c r="D2023" s="15" t="n">
        <v>6.7</v>
      </c>
      <c r="E2023" s="15" t="n">
        <v>5</v>
      </c>
      <c r="F2023" s="16" t="s">
        <v>12290</v>
      </c>
      <c r="G2023" s="16" t="s">
        <v>12021</v>
      </c>
      <c r="H2023" s="17" t="n">
        <v>2.4</v>
      </c>
      <c r="I2023" s="18" t="n">
        <f aca="false">('SKU Master'!I2023-H2023)/'SKU Master'!I2023</f>
        <v>0.292035398230089</v>
      </c>
      <c r="J2023" s="16" t="n">
        <v>2</v>
      </c>
      <c r="K2023" s="19" t="n">
        <f aca="false">J2023*C2023</f>
        <v>9.8</v>
      </c>
      <c r="L2023" s="16" t="s">
        <v>12295</v>
      </c>
      <c r="M2023" s="16" t="s">
        <v>12292</v>
      </c>
      <c r="N2023" s="16" t="s">
        <v>12017</v>
      </c>
      <c r="O2023" s="16" t="s">
        <v>12300</v>
      </c>
      <c r="P2023" s="16" t="s">
        <v>12298</v>
      </c>
      <c r="Q2023" s="16" t="s">
        <v>12017</v>
      </c>
    </row>
    <row r="2024" customFormat="false" ht="15" hidden="false" customHeight="false" outlineLevel="0" collapsed="false">
      <c r="A2024" s="14" t="str">
        <f aca="false">'SKU Master'!A2024</f>
        <v>07-02023</v>
      </c>
      <c r="B2024" s="14" t="str">
        <f aca="false">VLOOKUP(A2024,'SKU Master'!$A:$N,6,FALSE())</f>
        <v>Nutgrove Fun Size Caramel, 3.5 oz</v>
      </c>
      <c r="C2024" s="15" t="n">
        <v>3.3</v>
      </c>
      <c r="D2024" s="15" t="n">
        <v>4.8</v>
      </c>
      <c r="E2024" s="15" t="n">
        <v>4</v>
      </c>
      <c r="F2024" s="16" t="s">
        <v>12290</v>
      </c>
      <c r="G2024" s="16" t="s">
        <v>12021</v>
      </c>
      <c r="H2024" s="17" t="n">
        <v>2.34</v>
      </c>
      <c r="I2024" s="18" t="n">
        <f aca="false">('SKU Master'!I2024-H2024)/'SKU Master'!I2024</f>
        <v>0.329512893982808</v>
      </c>
      <c r="J2024" s="16" t="n">
        <v>5</v>
      </c>
      <c r="K2024" s="19" t="n">
        <f aca="false">J2024*C2024</f>
        <v>16.5</v>
      </c>
      <c r="L2024" s="16" t="s">
        <v>12295</v>
      </c>
      <c r="M2024" s="16" t="s">
        <v>12292</v>
      </c>
      <c r="N2024" s="16" t="s">
        <v>12017</v>
      </c>
      <c r="O2024" s="16" t="s">
        <v>12300</v>
      </c>
      <c r="P2024" s="16" t="s">
        <v>12297</v>
      </c>
      <c r="Q2024" s="16" t="s">
        <v>12017</v>
      </c>
    </row>
    <row r="2025" customFormat="false" ht="15" hidden="false" customHeight="false" outlineLevel="0" collapsed="false">
      <c r="A2025" s="14" t="str">
        <f aca="false">'SKU Master'!A2025</f>
        <v>07-02024</v>
      </c>
      <c r="B2025" s="14" t="str">
        <f aca="false">VLOOKUP(A2025,'SKU Master'!$A:$N,6,FALSE())</f>
        <v>Wheatstone Sugar-Free Dark Chocolate Bar, 1.5 oz</v>
      </c>
      <c r="C2025" s="15" t="n">
        <v>3.1</v>
      </c>
      <c r="D2025" s="15" t="n">
        <v>6.9</v>
      </c>
      <c r="E2025" s="15" t="n">
        <v>3.6</v>
      </c>
      <c r="F2025" s="16" t="s">
        <v>12290</v>
      </c>
      <c r="G2025" s="16" t="s">
        <v>12021</v>
      </c>
      <c r="H2025" s="17" t="n">
        <v>3.08</v>
      </c>
      <c r="I2025" s="18" t="n">
        <f aca="false">('SKU Master'!I2025-H2025)/'SKU Master'!I2025</f>
        <v>0.356993736951983</v>
      </c>
      <c r="J2025" s="16" t="n">
        <v>1</v>
      </c>
      <c r="K2025" s="19" t="n">
        <f aca="false">J2025*C2025</f>
        <v>3.1</v>
      </c>
      <c r="L2025" s="16" t="s">
        <v>12295</v>
      </c>
      <c r="M2025" s="16" t="s">
        <v>12292</v>
      </c>
      <c r="N2025" s="16" t="s">
        <v>12017</v>
      </c>
      <c r="O2025" s="16" t="s">
        <v>12300</v>
      </c>
      <c r="P2025" s="16" t="s">
        <v>12294</v>
      </c>
      <c r="Q2025" s="16" t="s">
        <v>12017</v>
      </c>
    </row>
    <row r="2026" customFormat="false" ht="15" hidden="false" customHeight="false" outlineLevel="0" collapsed="false">
      <c r="A2026" s="14" t="str">
        <f aca="false">'SKU Master'!A2026</f>
        <v>07-02025</v>
      </c>
      <c r="B2026" s="14" t="str">
        <f aca="false">VLOOKUP(A2026,'SKU Master'!$A:$N,6,FALSE())</f>
        <v>Redbarn Sugar-Free Licorice, 3.5 oz</v>
      </c>
      <c r="C2026" s="15" t="n">
        <v>3.3</v>
      </c>
      <c r="D2026" s="15" t="n">
        <v>4.3</v>
      </c>
      <c r="E2026" s="15" t="n">
        <v>4.6</v>
      </c>
      <c r="F2026" s="16" t="s">
        <v>12290</v>
      </c>
      <c r="G2026" s="16" t="s">
        <v>12021</v>
      </c>
      <c r="H2026" s="17" t="n">
        <v>2.29</v>
      </c>
      <c r="I2026" s="18" t="n">
        <f aca="false">('SKU Master'!I2026-H2026)/'SKU Master'!I2026</f>
        <v>0.324483775811209</v>
      </c>
      <c r="J2026" s="16" t="n">
        <v>4</v>
      </c>
      <c r="K2026" s="19" t="n">
        <f aca="false">J2026*C2026</f>
        <v>13.2</v>
      </c>
      <c r="L2026" s="16" t="s">
        <v>12295</v>
      </c>
      <c r="M2026" s="16" t="s">
        <v>12292</v>
      </c>
      <c r="N2026" s="16" t="s">
        <v>12017</v>
      </c>
      <c r="O2026" s="16" t="s">
        <v>12300</v>
      </c>
      <c r="P2026" s="16" t="s">
        <v>12296</v>
      </c>
      <c r="Q2026" s="16" t="s">
        <v>12021</v>
      </c>
    </row>
    <row r="2027" customFormat="false" ht="15" hidden="false" customHeight="false" outlineLevel="0" collapsed="false">
      <c r="A2027" s="14" t="str">
        <f aca="false">'SKU Master'!A2027</f>
        <v>07-02026</v>
      </c>
      <c r="B2027" s="14" t="str">
        <f aca="false">VLOOKUP(A2027,'SKU Master'!$A:$N,6,FALSE())</f>
        <v>Kettle Row King Size Caramel, 3.5 oz</v>
      </c>
      <c r="C2027" s="15" t="n">
        <v>2.7</v>
      </c>
      <c r="D2027" s="15" t="n">
        <v>4.2</v>
      </c>
      <c r="E2027" s="15" t="n">
        <v>4.1</v>
      </c>
      <c r="F2027" s="16" t="s">
        <v>12290</v>
      </c>
      <c r="G2027" s="16" t="s">
        <v>12021</v>
      </c>
      <c r="H2027" s="17" t="n">
        <v>1.46</v>
      </c>
      <c r="I2027" s="18" t="n">
        <f aca="false">('SKU Master'!I2027-H2027)/'SKU Master'!I2027</f>
        <v>0.389121338912134</v>
      </c>
      <c r="J2027" s="16" t="n">
        <v>1</v>
      </c>
      <c r="K2027" s="19" t="n">
        <f aca="false">J2027*C2027</f>
        <v>2.7</v>
      </c>
      <c r="L2027" s="16" t="s">
        <v>12291</v>
      </c>
      <c r="M2027" s="16" t="s">
        <v>12292</v>
      </c>
      <c r="N2027" s="16" t="s">
        <v>12017</v>
      </c>
      <c r="O2027" s="16" t="s">
        <v>12300</v>
      </c>
      <c r="P2027" s="16" t="s">
        <v>12294</v>
      </c>
      <c r="Q2027" s="16" t="s">
        <v>12017</v>
      </c>
    </row>
    <row r="2028" customFormat="false" ht="15" hidden="false" customHeight="false" outlineLevel="0" collapsed="false">
      <c r="A2028" s="14" t="str">
        <f aca="false">'SKU Master'!A2028</f>
        <v>07-02027</v>
      </c>
      <c r="B2028" s="14" t="str">
        <f aca="false">VLOOKUP(A2028,'SKU Master'!$A:$N,6,FALSE())</f>
        <v>Orchard Spread King Size Caramel, 1.5 oz</v>
      </c>
      <c r="C2028" s="15" t="n">
        <v>3.9</v>
      </c>
      <c r="D2028" s="15" t="n">
        <v>4.6</v>
      </c>
      <c r="E2028" s="15" t="n">
        <v>4.5</v>
      </c>
      <c r="F2028" s="16" t="s">
        <v>12290</v>
      </c>
      <c r="G2028" s="16" t="s">
        <v>12017</v>
      </c>
      <c r="H2028" s="17" t="n">
        <v>3.31</v>
      </c>
      <c r="I2028" s="18" t="n">
        <f aca="false">('SKU Master'!I2028-H2028)/'SKU Master'!I2028</f>
        <v>0.308977035490605</v>
      </c>
      <c r="J2028" s="16" t="n">
        <v>2</v>
      </c>
      <c r="K2028" s="19" t="n">
        <f aca="false">J2028*C2028</f>
        <v>7.8</v>
      </c>
      <c r="L2028" s="16" t="s">
        <v>12295</v>
      </c>
      <c r="M2028" s="16" t="s">
        <v>12292</v>
      </c>
      <c r="N2028" s="16" t="s">
        <v>12017</v>
      </c>
      <c r="O2028" s="16" t="s">
        <v>12300</v>
      </c>
      <c r="P2028" s="16" t="s">
        <v>12298</v>
      </c>
      <c r="Q2028" s="16" t="s">
        <v>12017</v>
      </c>
    </row>
    <row r="2029" customFormat="false" ht="15" hidden="false" customHeight="false" outlineLevel="0" collapsed="false">
      <c r="A2029" s="14" t="str">
        <f aca="false">'SKU Master'!A2029</f>
        <v>07-02028</v>
      </c>
      <c r="B2029" s="14" t="str">
        <f aca="false">VLOOKUP(A2029,'SKU Master'!$A:$N,6,FALSE())</f>
        <v>Wheatstone Sugar-Free Milk Chocolate Bar, 1.5 oz</v>
      </c>
      <c r="C2029" s="15" t="n">
        <v>4.8</v>
      </c>
      <c r="D2029" s="15" t="n">
        <v>5.6</v>
      </c>
      <c r="E2029" s="15" t="n">
        <v>3.1</v>
      </c>
      <c r="F2029" s="16" t="s">
        <v>12290</v>
      </c>
      <c r="G2029" s="16" t="s">
        <v>12021</v>
      </c>
      <c r="H2029" s="17" t="n">
        <v>2.93</v>
      </c>
      <c r="I2029" s="18" t="n">
        <f aca="false">('SKU Master'!I2029-H2029)/'SKU Master'!I2029</f>
        <v>0.317016317016317</v>
      </c>
      <c r="J2029" s="16" t="n">
        <v>5</v>
      </c>
      <c r="K2029" s="19" t="n">
        <f aca="false">J2029*C2029</f>
        <v>24</v>
      </c>
      <c r="L2029" s="16" t="s">
        <v>12295</v>
      </c>
      <c r="M2029" s="16" t="s">
        <v>12292</v>
      </c>
      <c r="N2029" s="16" t="s">
        <v>12017</v>
      </c>
      <c r="O2029" s="16" t="s">
        <v>12300</v>
      </c>
      <c r="P2029" s="16" t="s">
        <v>12297</v>
      </c>
      <c r="Q2029" s="16" t="s">
        <v>12021</v>
      </c>
    </row>
    <row r="2030" customFormat="false" ht="15" hidden="false" customHeight="false" outlineLevel="0" collapsed="false">
      <c r="A2030" s="14" t="str">
        <f aca="false">'SKU Master'!A2030</f>
        <v>07-02029</v>
      </c>
      <c r="B2030" s="14" t="str">
        <f aca="false">VLOOKUP(A2030,'SKU Master'!$A:$N,6,FALSE())</f>
        <v>Pepperlane King Size Caramel, 1.5 oz</v>
      </c>
      <c r="C2030" s="15" t="n">
        <v>3.4</v>
      </c>
      <c r="D2030" s="15" t="n">
        <v>4.5</v>
      </c>
      <c r="E2030" s="15" t="n">
        <v>3.2</v>
      </c>
      <c r="F2030" s="16" t="s">
        <v>12290</v>
      </c>
      <c r="G2030" s="16" t="s">
        <v>12021</v>
      </c>
      <c r="H2030" s="17" t="n">
        <v>2.95</v>
      </c>
      <c r="I2030" s="18" t="n">
        <f aca="false">('SKU Master'!I2030-H2030)/'SKU Master'!I2030</f>
        <v>0.328018223234624</v>
      </c>
      <c r="J2030" s="16" t="n">
        <v>2</v>
      </c>
      <c r="K2030" s="19" t="n">
        <f aca="false">J2030*C2030</f>
        <v>6.8</v>
      </c>
      <c r="L2030" s="16" t="s">
        <v>12295</v>
      </c>
      <c r="M2030" s="16" t="s">
        <v>12292</v>
      </c>
      <c r="N2030" s="16" t="s">
        <v>12017</v>
      </c>
      <c r="O2030" s="16" t="s">
        <v>12300</v>
      </c>
      <c r="P2030" s="16" t="s">
        <v>12298</v>
      </c>
      <c r="Q2030" s="16" t="s">
        <v>12021</v>
      </c>
    </row>
    <row r="2031" customFormat="false" ht="15" hidden="false" customHeight="false" outlineLevel="0" collapsed="false">
      <c r="A2031" s="14" t="str">
        <f aca="false">'SKU Master'!A2031</f>
        <v>07-02030</v>
      </c>
      <c r="B2031" s="14" t="str">
        <f aca="false">VLOOKUP(A2031,'SKU Master'!$A:$N,6,FALSE())</f>
        <v>Pepperlane Sugar-Free Peanut Butter Cups, 3.5 oz</v>
      </c>
      <c r="C2031" s="15" t="n">
        <v>2.6</v>
      </c>
      <c r="D2031" s="15" t="n">
        <v>5.8</v>
      </c>
      <c r="E2031" s="15" t="n">
        <v>4.5</v>
      </c>
      <c r="F2031" s="16" t="s">
        <v>12290</v>
      </c>
      <c r="G2031" s="16" t="s">
        <v>12021</v>
      </c>
      <c r="H2031" s="17" t="n">
        <v>2.05</v>
      </c>
      <c r="I2031" s="18" t="n">
        <f aca="false">('SKU Master'!I2031-H2031)/'SKU Master'!I2031</f>
        <v>0.395280235988201</v>
      </c>
      <c r="J2031" s="16" t="n">
        <v>3</v>
      </c>
      <c r="K2031" s="19" t="n">
        <f aca="false">J2031*C2031</f>
        <v>7.8</v>
      </c>
      <c r="L2031" s="16" t="s">
        <v>12295</v>
      </c>
      <c r="M2031" s="16" t="s">
        <v>12292</v>
      </c>
      <c r="N2031" s="16" t="s">
        <v>12017</v>
      </c>
      <c r="O2031" s="16" t="s">
        <v>12300</v>
      </c>
      <c r="P2031" s="16" t="s">
        <v>12298</v>
      </c>
      <c r="Q2031" s="16" t="s">
        <v>12021</v>
      </c>
    </row>
    <row r="2032" customFormat="false" ht="15" hidden="false" customHeight="false" outlineLevel="0" collapsed="false">
      <c r="A2032" s="14" t="str">
        <f aca="false">'SKU Master'!A2032</f>
        <v>07-02031</v>
      </c>
      <c r="B2032" s="14" t="str">
        <f aca="false">VLOOKUP(A2032,'SKU Master'!$A:$N,6,FALSE())</f>
        <v>Harborline Sugar-Free Licorice, 3.5 oz</v>
      </c>
      <c r="C2032" s="15" t="n">
        <v>4.3</v>
      </c>
      <c r="D2032" s="15" t="n">
        <v>6.3</v>
      </c>
      <c r="E2032" s="15" t="n">
        <v>4.5</v>
      </c>
      <c r="F2032" s="16" t="s">
        <v>12290</v>
      </c>
      <c r="G2032" s="16" t="s">
        <v>12017</v>
      </c>
      <c r="H2032" s="17" t="n">
        <v>2.05</v>
      </c>
      <c r="I2032" s="18" t="n">
        <f aca="false">('SKU Master'!I2032-H2032)/'SKU Master'!I2032</f>
        <v>0.395280235988201</v>
      </c>
      <c r="J2032" s="16" t="n">
        <v>4</v>
      </c>
      <c r="K2032" s="19" t="n">
        <f aca="false">J2032*C2032</f>
        <v>17.2</v>
      </c>
      <c r="L2032" s="16" t="s">
        <v>12295</v>
      </c>
      <c r="M2032" s="16" t="s">
        <v>12292</v>
      </c>
      <c r="N2032" s="16" t="s">
        <v>12017</v>
      </c>
      <c r="O2032" s="16" t="s">
        <v>12300</v>
      </c>
      <c r="P2032" s="16" t="s">
        <v>12297</v>
      </c>
      <c r="Q2032" s="16" t="s">
        <v>12017</v>
      </c>
    </row>
    <row r="2033" customFormat="false" ht="15" hidden="false" customHeight="false" outlineLevel="0" collapsed="false">
      <c r="A2033" s="14" t="str">
        <f aca="false">'SKU Master'!A2033</f>
        <v>07-02032</v>
      </c>
      <c r="B2033" s="14" t="str">
        <f aca="false">VLOOKUP(A2033,'SKU Master'!$A:$N,6,FALSE())</f>
        <v>Pepperlane Hard Candy, 1.5 oz</v>
      </c>
      <c r="C2033" s="15" t="n">
        <v>4.1</v>
      </c>
      <c r="D2033" s="15" t="n">
        <v>8.8</v>
      </c>
      <c r="E2033" s="15" t="n">
        <v>3.5</v>
      </c>
      <c r="F2033" s="16" t="s">
        <v>12290</v>
      </c>
      <c r="G2033" s="16" t="s">
        <v>12017</v>
      </c>
      <c r="H2033" s="17" t="n">
        <v>2.44</v>
      </c>
      <c r="I2033" s="18" t="n">
        <f aca="false">('SKU Master'!I2033-H2033)/'SKU Master'!I2033</f>
        <v>0.372750642673522</v>
      </c>
      <c r="J2033" s="16" t="n">
        <v>5</v>
      </c>
      <c r="K2033" s="19" t="n">
        <f aca="false">J2033*C2033</f>
        <v>20.5</v>
      </c>
      <c r="L2033" s="16" t="s">
        <v>12295</v>
      </c>
      <c r="M2033" s="16" t="s">
        <v>12292</v>
      </c>
      <c r="N2033" s="16" t="s">
        <v>12017</v>
      </c>
      <c r="O2033" s="16" t="s">
        <v>12300</v>
      </c>
      <c r="P2033" s="16" t="s">
        <v>12297</v>
      </c>
      <c r="Q2033" s="16" t="s">
        <v>12017</v>
      </c>
    </row>
    <row r="2034" customFormat="false" ht="15" hidden="false" customHeight="false" outlineLevel="0" collapsed="false">
      <c r="A2034" s="14" t="str">
        <f aca="false">'SKU Master'!A2034</f>
        <v>07-02033</v>
      </c>
      <c r="B2034" s="14" t="str">
        <f aca="false">VLOOKUP(A2034,'SKU Master'!$A:$N,6,FALSE())</f>
        <v>Harborline Fun Size Gummy Bears, 3.5 oz</v>
      </c>
      <c r="C2034" s="15" t="n">
        <v>3.5</v>
      </c>
      <c r="D2034" s="15" t="n">
        <v>8.1</v>
      </c>
      <c r="E2034" s="15" t="n">
        <v>4.8</v>
      </c>
      <c r="F2034" s="16" t="s">
        <v>12290</v>
      </c>
      <c r="G2034" s="16" t="s">
        <v>12017</v>
      </c>
      <c r="H2034" s="17" t="n">
        <v>1.56</v>
      </c>
      <c r="I2034" s="18" t="n">
        <f aca="false">('SKU Master'!I2034-H2034)/'SKU Master'!I2034</f>
        <v>0.440860215053763</v>
      </c>
      <c r="J2034" s="16" t="n">
        <v>3</v>
      </c>
      <c r="K2034" s="19" t="n">
        <f aca="false">J2034*C2034</f>
        <v>10.5</v>
      </c>
      <c r="L2034" s="16" t="s">
        <v>12295</v>
      </c>
      <c r="M2034" s="16" t="s">
        <v>12292</v>
      </c>
      <c r="N2034" s="16" t="s">
        <v>12017</v>
      </c>
      <c r="O2034" s="16" t="s">
        <v>12300</v>
      </c>
      <c r="P2034" s="16" t="s">
        <v>12296</v>
      </c>
      <c r="Q2034" s="16" t="s">
        <v>12021</v>
      </c>
    </row>
    <row r="2035" customFormat="false" ht="15" hidden="false" customHeight="false" outlineLevel="0" collapsed="false">
      <c r="A2035" s="14" t="str">
        <f aca="false">'SKU Master'!A2035</f>
        <v>07-02034</v>
      </c>
      <c r="B2035" s="14" t="str">
        <f aca="false">VLOOKUP(A2035,'SKU Master'!$A:$N,6,FALSE())</f>
        <v>Thrift Row King Size Caramel, 1.5 oz</v>
      </c>
      <c r="C2035" s="15" t="n">
        <v>4.8</v>
      </c>
      <c r="D2035" s="15" t="n">
        <v>7.6</v>
      </c>
      <c r="E2035" s="15" t="n">
        <v>2.7</v>
      </c>
      <c r="F2035" s="16" t="s">
        <v>12290</v>
      </c>
      <c r="G2035" s="16" t="s">
        <v>12021</v>
      </c>
      <c r="H2035" s="17" t="n">
        <v>2</v>
      </c>
      <c r="I2035" s="18" t="n">
        <f aca="false">('SKU Master'!I2035-H2035)/'SKU Master'!I2035</f>
        <v>0.39209726443769</v>
      </c>
      <c r="J2035" s="16" t="n">
        <v>2</v>
      </c>
      <c r="K2035" s="19" t="n">
        <f aca="false">J2035*C2035</f>
        <v>9.6</v>
      </c>
      <c r="L2035" s="16" t="s">
        <v>12295</v>
      </c>
      <c r="M2035" s="16" t="s">
        <v>12292</v>
      </c>
      <c r="N2035" s="16" t="s">
        <v>12017</v>
      </c>
      <c r="O2035" s="16" t="s">
        <v>12300</v>
      </c>
      <c r="P2035" s="16" t="s">
        <v>12298</v>
      </c>
      <c r="Q2035" s="16" t="s">
        <v>12021</v>
      </c>
    </row>
    <row r="2036" customFormat="false" ht="15" hidden="false" customHeight="false" outlineLevel="0" collapsed="false">
      <c r="A2036" s="14" t="str">
        <f aca="false">'SKU Master'!A2036</f>
        <v>07-02035</v>
      </c>
      <c r="B2036" s="14" t="str">
        <f aca="false">VLOOKUP(A2036,'SKU Master'!$A:$N,6,FALSE())</f>
        <v>Wheatstone Sugar-Free Gummy Bears, 3.5 oz</v>
      </c>
      <c r="C2036" s="15" t="n">
        <v>3.9</v>
      </c>
      <c r="D2036" s="15" t="n">
        <v>7.2</v>
      </c>
      <c r="E2036" s="15" t="n">
        <v>3.4</v>
      </c>
      <c r="F2036" s="16" t="s">
        <v>12290</v>
      </c>
      <c r="G2036" s="16" t="s">
        <v>12021</v>
      </c>
      <c r="H2036" s="17" t="n">
        <v>3.34</v>
      </c>
      <c r="I2036" s="18" t="n">
        <f aca="false">('SKU Master'!I2036-H2036)/'SKU Master'!I2036</f>
        <v>0.302713987473904</v>
      </c>
      <c r="J2036" s="16" t="n">
        <v>4</v>
      </c>
      <c r="K2036" s="19" t="n">
        <f aca="false">J2036*C2036</f>
        <v>15.6</v>
      </c>
      <c r="L2036" s="16" t="s">
        <v>12295</v>
      </c>
      <c r="M2036" s="16" t="s">
        <v>12292</v>
      </c>
      <c r="N2036" s="16" t="s">
        <v>12017</v>
      </c>
      <c r="O2036" s="16" t="s">
        <v>12300</v>
      </c>
      <c r="P2036" s="16" t="s">
        <v>12296</v>
      </c>
      <c r="Q2036" s="16" t="s">
        <v>12021</v>
      </c>
    </row>
    <row r="2037" customFormat="false" ht="15" hidden="false" customHeight="false" outlineLevel="0" collapsed="false">
      <c r="A2037" s="14" t="str">
        <f aca="false">'SKU Master'!A2037</f>
        <v>07-02036</v>
      </c>
      <c r="B2037" s="14" t="str">
        <f aca="false">VLOOKUP(A2037,'SKU Master'!$A:$N,6,FALSE())</f>
        <v>Wheatstone Gummy Bears, 3.5 oz</v>
      </c>
      <c r="C2037" s="15" t="n">
        <v>4.8</v>
      </c>
      <c r="D2037" s="15" t="n">
        <v>5.9</v>
      </c>
      <c r="E2037" s="15" t="n">
        <v>4.9</v>
      </c>
      <c r="F2037" s="16" t="s">
        <v>12290</v>
      </c>
      <c r="G2037" s="16" t="s">
        <v>12017</v>
      </c>
      <c r="H2037" s="17" t="n">
        <v>2.95</v>
      </c>
      <c r="I2037" s="18" t="n">
        <f aca="false">('SKU Master'!I2037-H2037)/'SKU Master'!I2037</f>
        <v>0.328018223234624</v>
      </c>
      <c r="J2037" s="16" t="n">
        <v>3</v>
      </c>
      <c r="K2037" s="19" t="n">
        <f aca="false">J2037*C2037</f>
        <v>14.4</v>
      </c>
      <c r="L2037" s="16" t="s">
        <v>12295</v>
      </c>
      <c r="M2037" s="16" t="s">
        <v>12292</v>
      </c>
      <c r="N2037" s="16" t="s">
        <v>12017</v>
      </c>
      <c r="O2037" s="16" t="s">
        <v>12300</v>
      </c>
      <c r="P2037" s="16" t="s">
        <v>12296</v>
      </c>
      <c r="Q2037" s="16" t="s">
        <v>12017</v>
      </c>
    </row>
    <row r="2038" customFormat="false" ht="15" hidden="false" customHeight="false" outlineLevel="0" collapsed="false">
      <c r="A2038" s="14" t="str">
        <f aca="false">'SKU Master'!A2038</f>
        <v>07-02037</v>
      </c>
      <c r="B2038" s="14" t="str">
        <f aca="false">VLOOKUP(A2038,'SKU Master'!$A:$N,6,FALSE())</f>
        <v>Harborline Fun Size Milk Chocolate Bar, 3.5 oz</v>
      </c>
      <c r="C2038" s="15" t="n">
        <v>2.7</v>
      </c>
      <c r="D2038" s="15" t="n">
        <v>6</v>
      </c>
      <c r="E2038" s="15" t="n">
        <v>3.6</v>
      </c>
      <c r="F2038" s="16" t="s">
        <v>12290</v>
      </c>
      <c r="G2038" s="16" t="s">
        <v>12021</v>
      </c>
      <c r="H2038" s="17" t="n">
        <v>0.92</v>
      </c>
      <c r="I2038" s="18" t="n">
        <f aca="false">('SKU Master'!I2038-H2038)/'SKU Master'!I2038</f>
        <v>0.38255033557047</v>
      </c>
      <c r="J2038" s="16" t="n">
        <v>3</v>
      </c>
      <c r="K2038" s="19" t="n">
        <f aca="false">J2038*C2038</f>
        <v>8.1</v>
      </c>
      <c r="L2038" s="16" t="s">
        <v>12295</v>
      </c>
      <c r="M2038" s="16" t="s">
        <v>12292</v>
      </c>
      <c r="N2038" s="16" t="s">
        <v>12017</v>
      </c>
      <c r="O2038" s="16" t="s">
        <v>12300</v>
      </c>
      <c r="P2038" s="16" t="s">
        <v>12296</v>
      </c>
      <c r="Q2038" s="16" t="s">
        <v>12017</v>
      </c>
    </row>
    <row r="2039" customFormat="false" ht="15" hidden="false" customHeight="false" outlineLevel="0" collapsed="false">
      <c r="A2039" s="14" t="str">
        <f aca="false">'SKU Master'!A2039</f>
        <v>07-02038</v>
      </c>
      <c r="B2039" s="14" t="str">
        <f aca="false">VLOOKUP(A2039,'SKU Master'!$A:$N,6,FALSE())</f>
        <v>Roastport Sugar-Free Dark Chocolate Bar, 10 oz</v>
      </c>
      <c r="C2039" s="15" t="n">
        <v>4.1</v>
      </c>
      <c r="D2039" s="15" t="n">
        <v>7</v>
      </c>
      <c r="E2039" s="15" t="n">
        <v>3.9</v>
      </c>
      <c r="F2039" s="16" t="s">
        <v>12290</v>
      </c>
      <c r="G2039" s="16" t="s">
        <v>12021</v>
      </c>
      <c r="H2039" s="17" t="n">
        <v>1.34</v>
      </c>
      <c r="I2039" s="18" t="n">
        <f aca="false">('SKU Master'!I2039-H2039)/'SKU Master'!I2039</f>
        <v>0.291005291005291</v>
      </c>
      <c r="J2039" s="16" t="n">
        <v>2</v>
      </c>
      <c r="K2039" s="19" t="n">
        <f aca="false">J2039*C2039</f>
        <v>8.2</v>
      </c>
      <c r="L2039" s="16" t="s">
        <v>12295</v>
      </c>
      <c r="M2039" s="16" t="s">
        <v>12292</v>
      </c>
      <c r="N2039" s="16" t="s">
        <v>12017</v>
      </c>
      <c r="O2039" s="16" t="s">
        <v>12300</v>
      </c>
      <c r="P2039" s="16" t="s">
        <v>12298</v>
      </c>
      <c r="Q2039" s="16" t="s">
        <v>12021</v>
      </c>
    </row>
    <row r="2040" customFormat="false" ht="15" hidden="false" customHeight="false" outlineLevel="0" collapsed="false">
      <c r="A2040" s="14" t="str">
        <f aca="false">'SKU Master'!A2040</f>
        <v>07-02039</v>
      </c>
      <c r="B2040" s="14" t="str">
        <f aca="false">VLOOKUP(A2040,'SKU Master'!$A:$N,6,FALSE())</f>
        <v>Orchard Spread Sugar-Free Hard Candy, 3.5 oz</v>
      </c>
      <c r="C2040" s="15" t="n">
        <v>3.1</v>
      </c>
      <c r="D2040" s="15" t="n">
        <v>7.4</v>
      </c>
      <c r="E2040" s="15" t="n">
        <v>3.1</v>
      </c>
      <c r="F2040" s="16" t="s">
        <v>12290</v>
      </c>
      <c r="G2040" s="16" t="s">
        <v>12021</v>
      </c>
      <c r="H2040" s="17" t="n">
        <v>0.88</v>
      </c>
      <c r="I2040" s="18" t="n">
        <f aca="false">('SKU Master'!I2040-H2040)/'SKU Master'!I2040</f>
        <v>0.317829457364341</v>
      </c>
      <c r="J2040" s="16" t="n">
        <v>5</v>
      </c>
      <c r="K2040" s="19" t="n">
        <f aca="false">J2040*C2040</f>
        <v>15.5</v>
      </c>
      <c r="L2040" s="16" t="s">
        <v>12295</v>
      </c>
      <c r="M2040" s="16" t="s">
        <v>12292</v>
      </c>
      <c r="N2040" s="16" t="s">
        <v>12017</v>
      </c>
      <c r="O2040" s="16" t="s">
        <v>12300</v>
      </c>
      <c r="P2040" s="16" t="s">
        <v>12297</v>
      </c>
      <c r="Q2040" s="16" t="s">
        <v>12017</v>
      </c>
    </row>
    <row r="2041" customFormat="false" ht="15" hidden="false" customHeight="false" outlineLevel="0" collapsed="false">
      <c r="A2041" s="14" t="str">
        <f aca="false">'SKU Master'!A2041</f>
        <v>07-02040</v>
      </c>
      <c r="B2041" s="14" t="str">
        <f aca="false">VLOOKUP(A2041,'SKU Master'!$A:$N,6,FALSE())</f>
        <v>Kettle Row Sugar-Free Dark Chocolate Bar, 1.5 oz</v>
      </c>
      <c r="C2041" s="15" t="n">
        <v>3.6</v>
      </c>
      <c r="D2041" s="15" t="n">
        <v>5.9</v>
      </c>
      <c r="E2041" s="15" t="n">
        <v>3.6</v>
      </c>
      <c r="F2041" s="16" t="s">
        <v>12290</v>
      </c>
      <c r="G2041" s="16" t="s">
        <v>12021</v>
      </c>
      <c r="H2041" s="17" t="n">
        <v>1.81</v>
      </c>
      <c r="I2041" s="18" t="n">
        <f aca="false">('SKU Master'!I2041-H2041)/'SKU Master'!I2041</f>
        <v>0.351254480286738</v>
      </c>
      <c r="J2041" s="16" t="n">
        <v>1</v>
      </c>
      <c r="K2041" s="19" t="n">
        <f aca="false">J2041*C2041</f>
        <v>3.6</v>
      </c>
      <c r="L2041" s="16" t="s">
        <v>12291</v>
      </c>
      <c r="M2041" s="16" t="s">
        <v>12292</v>
      </c>
      <c r="N2041" s="16" t="s">
        <v>12017</v>
      </c>
      <c r="O2041" s="16" t="s">
        <v>12300</v>
      </c>
      <c r="P2041" s="16" t="s">
        <v>12294</v>
      </c>
      <c r="Q2041" s="16" t="s">
        <v>12017</v>
      </c>
    </row>
    <row r="2042" customFormat="false" ht="15" hidden="false" customHeight="false" outlineLevel="0" collapsed="false">
      <c r="A2042" s="14" t="str">
        <f aca="false">'SKU Master'!A2042</f>
        <v>07-02041</v>
      </c>
      <c r="B2042" s="14" t="str">
        <f aca="false">VLOOKUP(A2042,'SKU Master'!$A:$N,6,FALSE())</f>
        <v>Roastport King Size Caramel, 1.5 oz</v>
      </c>
      <c r="C2042" s="15" t="n">
        <v>4.3</v>
      </c>
      <c r="D2042" s="15" t="n">
        <v>4.1</v>
      </c>
      <c r="E2042" s="15" t="n">
        <v>2.9</v>
      </c>
      <c r="F2042" s="16" t="s">
        <v>12290</v>
      </c>
      <c r="G2042" s="16" t="s">
        <v>12021</v>
      </c>
      <c r="H2042" s="17" t="n">
        <v>2.59</v>
      </c>
      <c r="I2042" s="18" t="n">
        <f aca="false">('SKU Master'!I2042-H2042)/'SKU Master'!I2042</f>
        <v>0.396270396270396</v>
      </c>
      <c r="J2042" s="16" t="n">
        <v>1</v>
      </c>
      <c r="K2042" s="19" t="n">
        <f aca="false">J2042*C2042</f>
        <v>4.3</v>
      </c>
      <c r="L2042" s="16" t="s">
        <v>12291</v>
      </c>
      <c r="M2042" s="16" t="s">
        <v>12292</v>
      </c>
      <c r="N2042" s="16" t="s">
        <v>12017</v>
      </c>
      <c r="O2042" s="16" t="s">
        <v>12300</v>
      </c>
      <c r="P2042" s="16" t="s">
        <v>12294</v>
      </c>
      <c r="Q2042" s="16" t="s">
        <v>12021</v>
      </c>
    </row>
    <row r="2043" customFormat="false" ht="15" hidden="false" customHeight="false" outlineLevel="0" collapsed="false">
      <c r="A2043" s="14" t="str">
        <f aca="false">'SKU Master'!A2043</f>
        <v>07-02042</v>
      </c>
      <c r="B2043" s="14" t="str">
        <f aca="false">VLOOKUP(A2043,'SKU Master'!$A:$N,6,FALSE())</f>
        <v>Redbarn King Size Licorice, 3.5 oz</v>
      </c>
      <c r="C2043" s="15" t="n">
        <v>3</v>
      </c>
      <c r="D2043" s="15" t="n">
        <v>5.4</v>
      </c>
      <c r="E2043" s="15" t="n">
        <v>3.9</v>
      </c>
      <c r="F2043" s="16" t="s">
        <v>12290</v>
      </c>
      <c r="G2043" s="16" t="s">
        <v>12021</v>
      </c>
      <c r="H2043" s="17" t="n">
        <v>2.17</v>
      </c>
      <c r="I2043" s="18" t="n">
        <f aca="false">('SKU Master'!I2043-H2043)/'SKU Master'!I2043</f>
        <v>0.378223495702006</v>
      </c>
      <c r="J2043" s="16" t="n">
        <v>5</v>
      </c>
      <c r="K2043" s="19" t="n">
        <f aca="false">J2043*C2043</f>
        <v>15</v>
      </c>
      <c r="L2043" s="16" t="s">
        <v>12295</v>
      </c>
      <c r="M2043" s="16" t="s">
        <v>12292</v>
      </c>
      <c r="N2043" s="16" t="s">
        <v>12017</v>
      </c>
      <c r="O2043" s="16" t="s">
        <v>12300</v>
      </c>
      <c r="P2043" s="16" t="s">
        <v>12297</v>
      </c>
      <c r="Q2043" s="16" t="s">
        <v>12017</v>
      </c>
    </row>
    <row r="2044" customFormat="false" ht="15" hidden="false" customHeight="false" outlineLevel="0" collapsed="false">
      <c r="A2044" s="14" t="str">
        <f aca="false">'SKU Master'!A2044</f>
        <v>07-02043</v>
      </c>
      <c r="B2044" s="14" t="str">
        <f aca="false">VLOOKUP(A2044,'SKU Master'!$A:$N,6,FALSE())</f>
        <v>Orchard Spread Gummy Bears, 10 oz</v>
      </c>
      <c r="C2044" s="15" t="n">
        <v>4.8</v>
      </c>
      <c r="D2044" s="15" t="n">
        <v>4.7</v>
      </c>
      <c r="E2044" s="15" t="n">
        <v>3.7</v>
      </c>
      <c r="F2044" s="16" t="s">
        <v>12290</v>
      </c>
      <c r="G2044" s="16" t="s">
        <v>12021</v>
      </c>
      <c r="H2044" s="17" t="n">
        <v>0.92</v>
      </c>
      <c r="I2044" s="18" t="n">
        <f aca="false">('SKU Master'!I2044-H2044)/'SKU Master'!I2044</f>
        <v>0.38255033557047</v>
      </c>
      <c r="J2044" s="16" t="n">
        <v>3</v>
      </c>
      <c r="K2044" s="19" t="n">
        <f aca="false">J2044*C2044</f>
        <v>14.4</v>
      </c>
      <c r="L2044" s="16" t="s">
        <v>12295</v>
      </c>
      <c r="M2044" s="16" t="s">
        <v>12292</v>
      </c>
      <c r="N2044" s="16" t="s">
        <v>12017</v>
      </c>
      <c r="O2044" s="16" t="s">
        <v>12300</v>
      </c>
      <c r="P2044" s="16" t="s">
        <v>12296</v>
      </c>
      <c r="Q2044" s="16" t="s">
        <v>12021</v>
      </c>
    </row>
    <row r="2045" customFormat="false" ht="15" hidden="false" customHeight="false" outlineLevel="0" collapsed="false">
      <c r="A2045" s="14" t="str">
        <f aca="false">'SKU Master'!A2045</f>
        <v>07-02044</v>
      </c>
      <c r="B2045" s="14" t="str">
        <f aca="false">VLOOKUP(A2045,'SKU Master'!$A:$N,6,FALSE())</f>
        <v>Thrift Row Fun Size Hard Candy, 10 oz</v>
      </c>
      <c r="C2045" s="15" t="n">
        <v>4.6</v>
      </c>
      <c r="D2045" s="15" t="n">
        <v>5.9</v>
      </c>
      <c r="E2045" s="15" t="n">
        <v>4.8</v>
      </c>
      <c r="F2045" s="16" t="s">
        <v>12290</v>
      </c>
      <c r="G2045" s="16" t="s">
        <v>12021</v>
      </c>
      <c r="H2045" s="17" t="n">
        <v>2.67</v>
      </c>
      <c r="I2045" s="18" t="n">
        <f aca="false">('SKU Master'!I2045-H2045)/'SKU Master'!I2045</f>
        <v>0.391799544419134</v>
      </c>
      <c r="J2045" s="16" t="n">
        <v>2</v>
      </c>
      <c r="K2045" s="19" t="n">
        <f aca="false">J2045*C2045</f>
        <v>9.2</v>
      </c>
      <c r="L2045" s="16" t="s">
        <v>12295</v>
      </c>
      <c r="M2045" s="16" t="s">
        <v>12292</v>
      </c>
      <c r="N2045" s="16" t="s">
        <v>12017</v>
      </c>
      <c r="O2045" s="16" t="s">
        <v>12300</v>
      </c>
      <c r="P2045" s="16" t="s">
        <v>12298</v>
      </c>
      <c r="Q2045" s="16" t="s">
        <v>12021</v>
      </c>
    </row>
    <row r="2046" customFormat="false" ht="15" hidden="false" customHeight="false" outlineLevel="0" collapsed="false">
      <c r="A2046" s="14" t="str">
        <f aca="false">'SKU Master'!A2046</f>
        <v>07-02045</v>
      </c>
      <c r="B2046" s="14" t="str">
        <f aca="false">VLOOKUP(A2046,'SKU Master'!$A:$N,6,FALSE())</f>
        <v>Nutgrove Fun Size Caramel, 10 oz</v>
      </c>
      <c r="C2046" s="15" t="n">
        <v>3.7</v>
      </c>
      <c r="D2046" s="15" t="n">
        <v>7.6</v>
      </c>
      <c r="E2046" s="15" t="n">
        <v>3.6</v>
      </c>
      <c r="F2046" s="16" t="s">
        <v>12290</v>
      </c>
      <c r="G2046" s="16" t="s">
        <v>12021</v>
      </c>
      <c r="H2046" s="17" t="n">
        <v>2.69</v>
      </c>
      <c r="I2046" s="18" t="n">
        <f aca="false">('SKU Master'!I2046-H2046)/'SKU Master'!I2046</f>
        <v>0.372960372960373</v>
      </c>
      <c r="J2046" s="16" t="n">
        <v>1</v>
      </c>
      <c r="K2046" s="19" t="n">
        <f aca="false">J2046*C2046</f>
        <v>3.7</v>
      </c>
      <c r="L2046" s="16" t="s">
        <v>12295</v>
      </c>
      <c r="M2046" s="16" t="s">
        <v>12292</v>
      </c>
      <c r="N2046" s="16" t="s">
        <v>12017</v>
      </c>
      <c r="O2046" s="16" t="s">
        <v>12300</v>
      </c>
      <c r="P2046" s="16" t="s">
        <v>12294</v>
      </c>
      <c r="Q2046" s="16" t="s">
        <v>12021</v>
      </c>
    </row>
    <row r="2047" customFormat="false" ht="15" hidden="false" customHeight="false" outlineLevel="0" collapsed="false">
      <c r="A2047" s="14" t="str">
        <f aca="false">'SKU Master'!A2047</f>
        <v>07-02046</v>
      </c>
      <c r="B2047" s="14" t="str">
        <f aca="false">VLOOKUP(A2047,'SKU Master'!$A:$N,6,FALSE())</f>
        <v>Roastport Hard Candy, 10 oz</v>
      </c>
      <c r="C2047" s="15" t="n">
        <v>3.7</v>
      </c>
      <c r="D2047" s="15" t="n">
        <v>5.5</v>
      </c>
      <c r="E2047" s="15" t="n">
        <v>4.5</v>
      </c>
      <c r="F2047" s="16" t="s">
        <v>12290</v>
      </c>
      <c r="G2047" s="16" t="s">
        <v>12021</v>
      </c>
      <c r="H2047" s="17" t="n">
        <v>1.59</v>
      </c>
      <c r="I2047" s="18" t="n">
        <f aca="false">('SKU Master'!I2047-H2047)/'SKU Master'!I2047</f>
        <v>0.334728033472803</v>
      </c>
      <c r="J2047" s="16" t="n">
        <v>4</v>
      </c>
      <c r="K2047" s="19" t="n">
        <f aca="false">J2047*C2047</f>
        <v>14.8</v>
      </c>
      <c r="L2047" s="16" t="s">
        <v>12295</v>
      </c>
      <c r="M2047" s="16" t="s">
        <v>12292</v>
      </c>
      <c r="N2047" s="16" t="s">
        <v>12017</v>
      </c>
      <c r="O2047" s="16" t="s">
        <v>12300</v>
      </c>
      <c r="P2047" s="16" t="s">
        <v>12296</v>
      </c>
      <c r="Q2047" s="16" t="s">
        <v>12017</v>
      </c>
    </row>
    <row r="2048" customFormat="false" ht="15" hidden="false" customHeight="false" outlineLevel="0" collapsed="false">
      <c r="A2048" s="14" t="str">
        <f aca="false">'SKU Master'!A2048</f>
        <v>07-02047</v>
      </c>
      <c r="B2048" s="14" t="str">
        <f aca="false">VLOOKUP(A2048,'SKU Master'!$A:$N,6,FALSE())</f>
        <v>Thrift Row Fun Size Licorice, 1.5 oz</v>
      </c>
      <c r="C2048" s="15" t="n">
        <v>4.2</v>
      </c>
      <c r="D2048" s="15" t="n">
        <v>6.3</v>
      </c>
      <c r="E2048" s="15" t="n">
        <v>2.5</v>
      </c>
      <c r="F2048" s="16" t="s">
        <v>12290</v>
      </c>
      <c r="G2048" s="16" t="s">
        <v>12021</v>
      </c>
      <c r="H2048" s="17" t="n">
        <v>1.38</v>
      </c>
      <c r="I2048" s="18" t="n">
        <f aca="false">('SKU Master'!I2048-H2048)/'SKU Master'!I2048</f>
        <v>0.422594142259414</v>
      </c>
      <c r="J2048" s="16" t="n">
        <v>4</v>
      </c>
      <c r="K2048" s="19" t="n">
        <f aca="false">J2048*C2048</f>
        <v>16.8</v>
      </c>
      <c r="L2048" s="16" t="s">
        <v>12295</v>
      </c>
      <c r="M2048" s="16" t="s">
        <v>12292</v>
      </c>
      <c r="N2048" s="16" t="s">
        <v>12017</v>
      </c>
      <c r="O2048" s="16" t="s">
        <v>12300</v>
      </c>
      <c r="P2048" s="16" t="s">
        <v>12296</v>
      </c>
      <c r="Q2048" s="16" t="s">
        <v>12021</v>
      </c>
    </row>
    <row r="2049" customFormat="false" ht="15" hidden="false" customHeight="false" outlineLevel="0" collapsed="false">
      <c r="A2049" s="14" t="str">
        <f aca="false">'SKU Master'!A2049</f>
        <v>07-02048</v>
      </c>
      <c r="B2049" s="14" t="str">
        <f aca="false">VLOOKUP(A2049,'SKU Master'!$A:$N,6,FALSE())</f>
        <v>Nutgrove King Size Hard Candy, 10 oz</v>
      </c>
      <c r="C2049" s="15" t="n">
        <v>3.4</v>
      </c>
      <c r="D2049" s="15" t="n">
        <v>7.3</v>
      </c>
      <c r="E2049" s="15" t="n">
        <v>4.7</v>
      </c>
      <c r="F2049" s="16" t="s">
        <v>12290</v>
      </c>
      <c r="G2049" s="16" t="s">
        <v>12021</v>
      </c>
      <c r="H2049" s="17" t="n">
        <v>2.84</v>
      </c>
      <c r="I2049" s="18" t="n">
        <f aca="false">('SKU Master'!I2049-H2049)/'SKU Master'!I2049</f>
        <v>0.337995337995338</v>
      </c>
      <c r="J2049" s="16" t="n">
        <v>4</v>
      </c>
      <c r="K2049" s="19" t="n">
        <f aca="false">J2049*C2049</f>
        <v>13.6</v>
      </c>
      <c r="L2049" s="16" t="s">
        <v>12295</v>
      </c>
      <c r="M2049" s="16" t="s">
        <v>12292</v>
      </c>
      <c r="N2049" s="16" t="s">
        <v>12017</v>
      </c>
      <c r="O2049" s="16" t="s">
        <v>12300</v>
      </c>
      <c r="P2049" s="16" t="s">
        <v>12296</v>
      </c>
      <c r="Q2049" s="16" t="s">
        <v>12017</v>
      </c>
    </row>
    <row r="2050" customFormat="false" ht="15" hidden="false" customHeight="false" outlineLevel="0" collapsed="false">
      <c r="A2050" s="14" t="str">
        <f aca="false">'SKU Master'!A2050</f>
        <v>07-02049</v>
      </c>
      <c r="B2050" s="14" t="str">
        <f aca="false">VLOOKUP(A2050,'SKU Master'!$A:$N,6,FALSE())</f>
        <v>Wheatstone Licorice, 10 oz</v>
      </c>
      <c r="C2050" s="15" t="n">
        <v>2.6</v>
      </c>
      <c r="D2050" s="15" t="n">
        <v>5.4</v>
      </c>
      <c r="E2050" s="15" t="n">
        <v>5</v>
      </c>
      <c r="F2050" s="16" t="s">
        <v>12290</v>
      </c>
      <c r="G2050" s="16" t="s">
        <v>12021</v>
      </c>
      <c r="H2050" s="17" t="n">
        <v>2.99</v>
      </c>
      <c r="I2050" s="18" t="n">
        <f aca="false">('SKU Master'!I2050-H2050)/'SKU Master'!I2050</f>
        <v>0.303030303030303</v>
      </c>
      <c r="J2050" s="16" t="n">
        <v>2</v>
      </c>
      <c r="K2050" s="19" t="n">
        <f aca="false">J2050*C2050</f>
        <v>5.2</v>
      </c>
      <c r="L2050" s="16" t="s">
        <v>12295</v>
      </c>
      <c r="M2050" s="16" t="s">
        <v>12292</v>
      </c>
      <c r="N2050" s="16" t="s">
        <v>12017</v>
      </c>
      <c r="O2050" s="16" t="s">
        <v>12300</v>
      </c>
      <c r="P2050" s="16" t="s">
        <v>12298</v>
      </c>
      <c r="Q2050" s="16" t="s">
        <v>12021</v>
      </c>
    </row>
    <row r="2051" customFormat="false" ht="15" hidden="false" customHeight="false" outlineLevel="0" collapsed="false">
      <c r="A2051" s="14" t="str">
        <f aca="false">'SKU Master'!A2051</f>
        <v>07-02050</v>
      </c>
      <c r="B2051" s="14" t="str">
        <f aca="false">VLOOKUP(A2051,'SKU Master'!$A:$N,6,FALSE())</f>
        <v>Pepperlane Fun Size Gummy Bears, 3.5 oz</v>
      </c>
      <c r="C2051" s="15" t="n">
        <v>2.8</v>
      </c>
      <c r="D2051" s="15" t="n">
        <v>6.7</v>
      </c>
      <c r="E2051" s="15" t="n">
        <v>3.3</v>
      </c>
      <c r="F2051" s="16" t="s">
        <v>12290</v>
      </c>
      <c r="G2051" s="16" t="s">
        <v>12021</v>
      </c>
      <c r="H2051" s="17" t="n">
        <v>3.25</v>
      </c>
      <c r="I2051" s="18" t="n">
        <f aca="false">('SKU Master'!I2051-H2051)/'SKU Master'!I2051</f>
        <v>0.348697394789579</v>
      </c>
      <c r="J2051" s="16" t="n">
        <v>4</v>
      </c>
      <c r="K2051" s="19" t="n">
        <f aca="false">J2051*C2051</f>
        <v>11.2</v>
      </c>
      <c r="L2051" s="16" t="s">
        <v>12295</v>
      </c>
      <c r="M2051" s="16" t="s">
        <v>12292</v>
      </c>
      <c r="N2051" s="16" t="s">
        <v>12017</v>
      </c>
      <c r="O2051" s="16" t="s">
        <v>12300</v>
      </c>
      <c r="P2051" s="16" t="s">
        <v>12296</v>
      </c>
      <c r="Q2051" s="16" t="s">
        <v>12021</v>
      </c>
    </row>
    <row r="2052" customFormat="false" ht="15" hidden="false" customHeight="false" outlineLevel="0" collapsed="false">
      <c r="A2052" s="14" t="str">
        <f aca="false">'SKU Master'!A2052</f>
        <v>07-02051</v>
      </c>
      <c r="B2052" s="14" t="str">
        <f aca="false">VLOOKUP(A2052,'SKU Master'!$A:$N,6,FALSE())</f>
        <v>Thrift Row King Size Dark Chocolate Bar, 3.5 oz</v>
      </c>
      <c r="C2052" s="15" t="n">
        <v>5</v>
      </c>
      <c r="D2052" s="15" t="n">
        <v>8.6</v>
      </c>
      <c r="E2052" s="15" t="n">
        <v>3.3</v>
      </c>
      <c r="F2052" s="16" t="s">
        <v>12290</v>
      </c>
      <c r="G2052" s="16" t="s">
        <v>12021</v>
      </c>
      <c r="H2052" s="17" t="n">
        <v>1.59</v>
      </c>
      <c r="I2052" s="18" t="n">
        <f aca="false">('SKU Master'!I2052-H2052)/'SKU Master'!I2052</f>
        <v>0.43010752688172</v>
      </c>
      <c r="J2052" s="16" t="n">
        <v>3</v>
      </c>
      <c r="K2052" s="19" t="n">
        <f aca="false">J2052*C2052</f>
        <v>15</v>
      </c>
      <c r="L2052" s="16" t="s">
        <v>12295</v>
      </c>
      <c r="M2052" s="16" t="s">
        <v>12292</v>
      </c>
      <c r="N2052" s="16" t="s">
        <v>12017</v>
      </c>
      <c r="O2052" s="16" t="s">
        <v>12300</v>
      </c>
      <c r="P2052" s="16" t="s">
        <v>12296</v>
      </c>
      <c r="Q2052" s="16" t="s">
        <v>12017</v>
      </c>
    </row>
    <row r="2053" customFormat="false" ht="15" hidden="false" customHeight="false" outlineLevel="0" collapsed="false">
      <c r="A2053" s="14" t="str">
        <f aca="false">'SKU Master'!A2053</f>
        <v>07-02052</v>
      </c>
      <c r="B2053" s="14" t="str">
        <f aca="false">VLOOKUP(A2053,'SKU Master'!$A:$N,6,FALSE())</f>
        <v>Orchard Spread Hard Candy, 1.5 oz</v>
      </c>
      <c r="C2053" s="15" t="n">
        <v>4</v>
      </c>
      <c r="D2053" s="15" t="n">
        <v>5.6</v>
      </c>
      <c r="E2053" s="15" t="n">
        <v>2.9</v>
      </c>
      <c r="F2053" s="16" t="s">
        <v>12290</v>
      </c>
      <c r="G2053" s="16" t="s">
        <v>12021</v>
      </c>
      <c r="H2053" s="17" t="n">
        <v>2.08</v>
      </c>
      <c r="I2053" s="18" t="n">
        <f aca="false">('SKU Master'!I2053-H2053)/'SKU Master'!I2053</f>
        <v>0.386430678466077</v>
      </c>
      <c r="J2053" s="16" t="n">
        <v>5</v>
      </c>
      <c r="K2053" s="19" t="n">
        <f aca="false">J2053*C2053</f>
        <v>20</v>
      </c>
      <c r="L2053" s="16" t="s">
        <v>12295</v>
      </c>
      <c r="M2053" s="16" t="s">
        <v>12292</v>
      </c>
      <c r="N2053" s="16" t="s">
        <v>12017</v>
      </c>
      <c r="O2053" s="16" t="s">
        <v>12300</v>
      </c>
      <c r="P2053" s="16" t="s">
        <v>12297</v>
      </c>
      <c r="Q2053" s="16" t="s">
        <v>12021</v>
      </c>
    </row>
    <row r="2054" customFormat="false" ht="15" hidden="false" customHeight="false" outlineLevel="0" collapsed="false">
      <c r="A2054" s="14" t="str">
        <f aca="false">'SKU Master'!A2054</f>
        <v>07-02053</v>
      </c>
      <c r="B2054" s="14" t="str">
        <f aca="false">VLOOKUP(A2054,'SKU Master'!$A:$N,6,FALSE())</f>
        <v>Orchard Spread Sugar-Free Dark Chocolate Bar, 3.5 oz</v>
      </c>
      <c r="C2054" s="15" t="n">
        <v>4.4</v>
      </c>
      <c r="D2054" s="15" t="n">
        <v>8.2</v>
      </c>
      <c r="E2054" s="15" t="n">
        <v>4.8</v>
      </c>
      <c r="F2054" s="16" t="s">
        <v>12290</v>
      </c>
      <c r="G2054" s="16" t="s">
        <v>12017</v>
      </c>
      <c r="H2054" s="17" t="n">
        <v>2.75</v>
      </c>
      <c r="I2054" s="18" t="n">
        <f aca="false">('SKU Master'!I2054-H2054)/'SKU Master'!I2054</f>
        <v>0.31077694235589</v>
      </c>
      <c r="J2054" s="16" t="n">
        <v>2</v>
      </c>
      <c r="K2054" s="19" t="n">
        <f aca="false">J2054*C2054</f>
        <v>8.8</v>
      </c>
      <c r="L2054" s="16" t="s">
        <v>12299</v>
      </c>
      <c r="M2054" s="16" t="s">
        <v>12292</v>
      </c>
      <c r="N2054" s="16" t="s">
        <v>12017</v>
      </c>
      <c r="O2054" s="16" t="s">
        <v>12300</v>
      </c>
      <c r="P2054" s="16" t="s">
        <v>12296</v>
      </c>
      <c r="Q2054" s="16" t="s">
        <v>12021</v>
      </c>
    </row>
    <row r="2055" customFormat="false" ht="15" hidden="false" customHeight="false" outlineLevel="0" collapsed="false">
      <c r="A2055" s="14" t="str">
        <f aca="false">'SKU Master'!A2055</f>
        <v>07-02054</v>
      </c>
      <c r="B2055" s="14" t="str">
        <f aca="false">VLOOKUP(A2055,'SKU Master'!$A:$N,6,FALSE())</f>
        <v>Golden Grain Co. Sugar-Free Caramel, 1.5 oz</v>
      </c>
      <c r="C2055" s="15" t="n">
        <v>2.7</v>
      </c>
      <c r="D2055" s="15" t="n">
        <v>4.1</v>
      </c>
      <c r="E2055" s="15" t="n">
        <v>4.9</v>
      </c>
      <c r="F2055" s="16" t="s">
        <v>12290</v>
      </c>
      <c r="G2055" s="16" t="s">
        <v>12021</v>
      </c>
      <c r="H2055" s="17" t="n">
        <v>3.36</v>
      </c>
      <c r="I2055" s="18" t="n">
        <f aca="false">('SKU Master'!I2055-H2055)/'SKU Master'!I2055</f>
        <v>0.312883435582822</v>
      </c>
      <c r="J2055" s="16" t="n">
        <v>5</v>
      </c>
      <c r="K2055" s="19" t="n">
        <f aca="false">J2055*C2055</f>
        <v>13.5</v>
      </c>
      <c r="L2055" s="16" t="s">
        <v>12295</v>
      </c>
      <c r="M2055" s="16" t="s">
        <v>12292</v>
      </c>
      <c r="N2055" s="16" t="s">
        <v>12017</v>
      </c>
      <c r="O2055" s="16" t="s">
        <v>12300</v>
      </c>
      <c r="P2055" s="16" t="s">
        <v>12297</v>
      </c>
      <c r="Q2055" s="16" t="s">
        <v>12021</v>
      </c>
    </row>
    <row r="2056" customFormat="false" ht="15" hidden="false" customHeight="false" outlineLevel="0" collapsed="false">
      <c r="A2056" s="14" t="str">
        <f aca="false">'SKU Master'!A2056</f>
        <v>07-02055</v>
      </c>
      <c r="B2056" s="14" t="str">
        <f aca="false">VLOOKUP(A2056,'SKU Master'!$A:$N,6,FALSE())</f>
        <v>Orchard Spread King Size Dark Chocolate Bar, 1.5 oz</v>
      </c>
      <c r="C2056" s="15" t="n">
        <v>2.5</v>
      </c>
      <c r="D2056" s="15" t="n">
        <v>7.5</v>
      </c>
      <c r="E2056" s="15" t="n">
        <v>2.6</v>
      </c>
      <c r="F2056" s="16" t="s">
        <v>12290</v>
      </c>
      <c r="G2056" s="16" t="s">
        <v>12021</v>
      </c>
      <c r="H2056" s="17" t="n">
        <v>1.27</v>
      </c>
      <c r="I2056" s="18" t="n">
        <f aca="false">('SKU Master'!I2056-H2056)/'SKU Master'!I2056</f>
        <v>0.328042328042328</v>
      </c>
      <c r="J2056" s="16" t="n">
        <v>1</v>
      </c>
      <c r="K2056" s="19" t="n">
        <f aca="false">J2056*C2056</f>
        <v>2.5</v>
      </c>
      <c r="L2056" s="16" t="s">
        <v>12295</v>
      </c>
      <c r="M2056" s="16" t="s">
        <v>12292</v>
      </c>
      <c r="N2056" s="16" t="s">
        <v>12017</v>
      </c>
      <c r="O2056" s="16" t="s">
        <v>12300</v>
      </c>
      <c r="P2056" s="16" t="s">
        <v>12294</v>
      </c>
      <c r="Q2056" s="16" t="s">
        <v>12017</v>
      </c>
    </row>
    <row r="2057" customFormat="false" ht="15" hidden="false" customHeight="false" outlineLevel="0" collapsed="false">
      <c r="A2057" s="14" t="str">
        <f aca="false">'SKU Master'!A2057</f>
        <v>07-02056</v>
      </c>
      <c r="B2057" s="14" t="str">
        <f aca="false">VLOOKUP(A2057,'SKU Master'!$A:$N,6,FALSE())</f>
        <v>Orchard Spread Peanut Butter Cups, 3.5 oz</v>
      </c>
      <c r="C2057" s="15" t="n">
        <v>2.5</v>
      </c>
      <c r="D2057" s="15" t="n">
        <v>5.2</v>
      </c>
      <c r="E2057" s="15" t="n">
        <v>4.7</v>
      </c>
      <c r="F2057" s="16" t="s">
        <v>12290</v>
      </c>
      <c r="G2057" s="16" t="s">
        <v>12021</v>
      </c>
      <c r="H2057" s="17" t="n">
        <v>2.37</v>
      </c>
      <c r="I2057" s="18" t="n">
        <f aca="false">('SKU Master'!I2057-H2057)/'SKU Master'!I2057</f>
        <v>0.390745501285347</v>
      </c>
      <c r="J2057" s="16" t="n">
        <v>5</v>
      </c>
      <c r="K2057" s="19" t="n">
        <f aca="false">J2057*C2057</f>
        <v>12.5</v>
      </c>
      <c r="L2057" s="16" t="s">
        <v>12295</v>
      </c>
      <c r="M2057" s="16" t="s">
        <v>12292</v>
      </c>
      <c r="N2057" s="16" t="s">
        <v>12017</v>
      </c>
      <c r="O2057" s="16" t="s">
        <v>12300</v>
      </c>
      <c r="P2057" s="16" t="s">
        <v>12297</v>
      </c>
      <c r="Q2057" s="16" t="s">
        <v>12021</v>
      </c>
    </row>
    <row r="2058" customFormat="false" ht="15" hidden="false" customHeight="false" outlineLevel="0" collapsed="false">
      <c r="A2058" s="14" t="str">
        <f aca="false">'SKU Master'!A2058</f>
        <v>07-02057</v>
      </c>
      <c r="B2058" s="14" t="str">
        <f aca="false">VLOOKUP(A2058,'SKU Master'!$A:$N,6,FALSE())</f>
        <v>Redbarn Fun Size Caramel, 1.5 oz</v>
      </c>
      <c r="C2058" s="15" t="n">
        <v>3.3</v>
      </c>
      <c r="D2058" s="15" t="n">
        <v>5.4</v>
      </c>
      <c r="E2058" s="15" t="n">
        <v>3.9</v>
      </c>
      <c r="F2058" s="16" t="s">
        <v>12290</v>
      </c>
      <c r="G2058" s="16" t="s">
        <v>12021</v>
      </c>
      <c r="H2058" s="17" t="n">
        <v>2.57</v>
      </c>
      <c r="I2058" s="18" t="n">
        <f aca="false">('SKU Master'!I2058-H2058)/'SKU Master'!I2058</f>
        <v>0.400932400932401</v>
      </c>
      <c r="J2058" s="16" t="n">
        <v>4</v>
      </c>
      <c r="K2058" s="19" t="n">
        <f aca="false">J2058*C2058</f>
        <v>13.2</v>
      </c>
      <c r="L2058" s="16" t="s">
        <v>12295</v>
      </c>
      <c r="M2058" s="16" t="s">
        <v>12292</v>
      </c>
      <c r="N2058" s="16" t="s">
        <v>12017</v>
      </c>
      <c r="O2058" s="16" t="s">
        <v>12300</v>
      </c>
      <c r="P2058" s="16" t="s">
        <v>12297</v>
      </c>
      <c r="Q2058" s="16" t="s">
        <v>12021</v>
      </c>
    </row>
    <row r="2059" customFormat="false" ht="15" hidden="false" customHeight="false" outlineLevel="0" collapsed="false">
      <c r="A2059" s="14" t="str">
        <f aca="false">'SKU Master'!A2059</f>
        <v>07-02058</v>
      </c>
      <c r="B2059" s="14" t="str">
        <f aca="false">VLOOKUP(A2059,'SKU Master'!$A:$N,6,FALSE())</f>
        <v>Orchard Spread Fun Size Licorice, 1.5 oz</v>
      </c>
      <c r="C2059" s="15" t="n">
        <v>4.9</v>
      </c>
      <c r="D2059" s="15" t="n">
        <v>8.4</v>
      </c>
      <c r="E2059" s="15" t="n">
        <v>4.4</v>
      </c>
      <c r="F2059" s="16" t="s">
        <v>12290</v>
      </c>
      <c r="G2059" s="16" t="s">
        <v>12021</v>
      </c>
      <c r="H2059" s="17" t="n">
        <v>1.92</v>
      </c>
      <c r="I2059" s="18" t="n">
        <f aca="false">('SKU Master'!I2059-H2059)/'SKU Master'!I2059</f>
        <v>0.311827956989247</v>
      </c>
      <c r="J2059" s="16" t="n">
        <v>1</v>
      </c>
      <c r="K2059" s="19" t="n">
        <f aca="false">J2059*C2059</f>
        <v>4.9</v>
      </c>
      <c r="L2059" s="16" t="s">
        <v>12295</v>
      </c>
      <c r="M2059" s="16" t="s">
        <v>12292</v>
      </c>
      <c r="N2059" s="16" t="s">
        <v>12017</v>
      </c>
      <c r="O2059" s="16" t="s">
        <v>12300</v>
      </c>
      <c r="P2059" s="16" t="s">
        <v>12298</v>
      </c>
      <c r="Q2059" s="16" t="s">
        <v>12021</v>
      </c>
    </row>
    <row r="2060" customFormat="false" ht="15" hidden="false" customHeight="false" outlineLevel="0" collapsed="false">
      <c r="A2060" s="14" t="str">
        <f aca="false">'SKU Master'!A2060</f>
        <v>07-02059</v>
      </c>
      <c r="B2060" s="14" t="str">
        <f aca="false">VLOOKUP(A2060,'SKU Master'!$A:$N,6,FALSE())</f>
        <v>Nutgrove Hard Candy, 3.5 oz</v>
      </c>
      <c r="C2060" s="15" t="n">
        <v>3.2</v>
      </c>
      <c r="D2060" s="15" t="n">
        <v>8.7</v>
      </c>
      <c r="E2060" s="15" t="n">
        <v>4.6</v>
      </c>
      <c r="F2060" s="16" t="s">
        <v>12290</v>
      </c>
      <c r="G2060" s="16" t="s">
        <v>12021</v>
      </c>
      <c r="H2060" s="17" t="n">
        <v>1.82</v>
      </c>
      <c r="I2060" s="18" t="n">
        <f aca="false">('SKU Master'!I2060-H2060)/'SKU Master'!I2060</f>
        <v>0.370242214532872</v>
      </c>
      <c r="J2060" s="16" t="n">
        <v>1</v>
      </c>
      <c r="K2060" s="19" t="n">
        <f aca="false">J2060*C2060</f>
        <v>3.2</v>
      </c>
      <c r="L2060" s="16" t="s">
        <v>12291</v>
      </c>
      <c r="M2060" s="16" t="s">
        <v>12292</v>
      </c>
      <c r="N2060" s="16" t="s">
        <v>12017</v>
      </c>
      <c r="O2060" s="16" t="s">
        <v>12300</v>
      </c>
      <c r="P2060" s="16" t="s">
        <v>12294</v>
      </c>
      <c r="Q2060" s="16" t="s">
        <v>12021</v>
      </c>
    </row>
    <row r="2061" customFormat="false" ht="15" hidden="false" customHeight="false" outlineLevel="0" collapsed="false">
      <c r="A2061" s="14" t="str">
        <f aca="false">'SKU Master'!A2061</f>
        <v>07-02060</v>
      </c>
      <c r="B2061" s="14" t="str">
        <f aca="false">VLOOKUP(A2061,'SKU Master'!$A:$N,6,FALSE())</f>
        <v>Roastport Sugar-Free Peanut Butter Cups, 3.5 oz</v>
      </c>
      <c r="C2061" s="15" t="n">
        <v>4.5</v>
      </c>
      <c r="D2061" s="15" t="n">
        <v>5.7</v>
      </c>
      <c r="E2061" s="15" t="n">
        <v>3.4</v>
      </c>
      <c r="F2061" s="16" t="s">
        <v>12290</v>
      </c>
      <c r="G2061" s="16" t="s">
        <v>12021</v>
      </c>
      <c r="H2061" s="17" t="n">
        <v>2.83</v>
      </c>
      <c r="I2061" s="18" t="n">
        <f aca="false">('SKU Master'!I2061-H2061)/'SKU Master'!I2061</f>
        <v>0.409185803757829</v>
      </c>
      <c r="J2061" s="16" t="n">
        <v>5</v>
      </c>
      <c r="K2061" s="19" t="n">
        <f aca="false">J2061*C2061</f>
        <v>22.5</v>
      </c>
      <c r="L2061" s="16" t="s">
        <v>12299</v>
      </c>
      <c r="M2061" s="16" t="s">
        <v>12292</v>
      </c>
      <c r="N2061" s="16" t="s">
        <v>12017</v>
      </c>
      <c r="O2061" s="16" t="s">
        <v>12300</v>
      </c>
      <c r="P2061" s="16" t="s">
        <v>12297</v>
      </c>
      <c r="Q2061" s="16" t="s">
        <v>12021</v>
      </c>
    </row>
    <row r="2062" customFormat="false" ht="15" hidden="false" customHeight="false" outlineLevel="0" collapsed="false">
      <c r="A2062" s="14" t="str">
        <f aca="false">'SKU Master'!A2062</f>
        <v>07-02061</v>
      </c>
      <c r="B2062" s="14" t="str">
        <f aca="false">VLOOKUP(A2062,'SKU Master'!$A:$N,6,FALSE())</f>
        <v>Harborline King Size Gummy Bears, 1.5 oz</v>
      </c>
      <c r="C2062" s="15" t="n">
        <v>4.8</v>
      </c>
      <c r="D2062" s="15" t="n">
        <v>4.9</v>
      </c>
      <c r="E2062" s="15" t="n">
        <v>4.5</v>
      </c>
      <c r="F2062" s="16" t="s">
        <v>12290</v>
      </c>
      <c r="G2062" s="16" t="s">
        <v>12021</v>
      </c>
      <c r="H2062" s="17" t="n">
        <v>2.01</v>
      </c>
      <c r="I2062" s="18" t="n">
        <f aca="false">('SKU Master'!I2062-H2062)/'SKU Master'!I2062</f>
        <v>0.469656992084433</v>
      </c>
      <c r="J2062" s="16" t="n">
        <v>1</v>
      </c>
      <c r="K2062" s="19" t="n">
        <f aca="false">J2062*C2062</f>
        <v>4.8</v>
      </c>
      <c r="L2062" s="16" t="s">
        <v>12291</v>
      </c>
      <c r="M2062" s="16" t="s">
        <v>12292</v>
      </c>
      <c r="N2062" s="16" t="s">
        <v>12017</v>
      </c>
      <c r="O2062" s="16" t="s">
        <v>12300</v>
      </c>
      <c r="P2062" s="16" t="s">
        <v>12294</v>
      </c>
      <c r="Q2062" s="16" t="s">
        <v>12021</v>
      </c>
    </row>
    <row r="2063" customFormat="false" ht="15" hidden="false" customHeight="false" outlineLevel="0" collapsed="false">
      <c r="A2063" s="14" t="str">
        <f aca="false">'SKU Master'!A2063</f>
        <v>07-02062</v>
      </c>
      <c r="B2063" s="14" t="str">
        <f aca="false">VLOOKUP(A2063,'SKU Master'!$A:$N,6,FALSE())</f>
        <v>Wheatstone King Size Licorice, 3.5 oz</v>
      </c>
      <c r="C2063" s="15" t="n">
        <v>2.6</v>
      </c>
      <c r="D2063" s="15" t="n">
        <v>6.1</v>
      </c>
      <c r="E2063" s="15" t="n">
        <v>4</v>
      </c>
      <c r="F2063" s="16" t="s">
        <v>12290</v>
      </c>
      <c r="G2063" s="16" t="s">
        <v>12021</v>
      </c>
      <c r="H2063" s="17" t="n">
        <v>1.1</v>
      </c>
      <c r="I2063" s="18" t="n">
        <f aca="false">('SKU Master'!I2063-H2063)/'SKU Master'!I2063</f>
        <v>0.385474860335196</v>
      </c>
      <c r="J2063" s="16" t="n">
        <v>5</v>
      </c>
      <c r="K2063" s="19" t="n">
        <f aca="false">J2063*C2063</f>
        <v>13</v>
      </c>
      <c r="L2063" s="16" t="s">
        <v>12295</v>
      </c>
      <c r="M2063" s="16" t="s">
        <v>12292</v>
      </c>
      <c r="N2063" s="16" t="s">
        <v>12017</v>
      </c>
      <c r="O2063" s="16" t="s">
        <v>12300</v>
      </c>
      <c r="P2063" s="16" t="s">
        <v>12297</v>
      </c>
      <c r="Q2063" s="16" t="s">
        <v>12021</v>
      </c>
    </row>
    <row r="2064" customFormat="false" ht="15" hidden="false" customHeight="false" outlineLevel="0" collapsed="false">
      <c r="A2064" s="14" t="str">
        <f aca="false">'SKU Master'!A2064</f>
        <v>07-02063</v>
      </c>
      <c r="B2064" s="14" t="str">
        <f aca="false">VLOOKUP(A2064,'SKU Master'!$A:$N,6,FALSE())</f>
        <v>Nutgrove Sugar-Free Caramel, 3.5 oz</v>
      </c>
      <c r="C2064" s="15" t="n">
        <v>3.4</v>
      </c>
      <c r="D2064" s="15" t="n">
        <v>9</v>
      </c>
      <c r="E2064" s="15" t="n">
        <v>4.9</v>
      </c>
      <c r="F2064" s="16" t="s">
        <v>12290</v>
      </c>
      <c r="G2064" s="16" t="s">
        <v>12021</v>
      </c>
      <c r="H2064" s="17" t="n">
        <v>2.08</v>
      </c>
      <c r="I2064" s="18" t="n">
        <f aca="false">('SKU Master'!I2064-H2064)/'SKU Master'!I2064</f>
        <v>0.386430678466077</v>
      </c>
      <c r="J2064" s="16" t="n">
        <v>4</v>
      </c>
      <c r="K2064" s="19" t="n">
        <f aca="false">J2064*C2064</f>
        <v>13.6</v>
      </c>
      <c r="L2064" s="16" t="s">
        <v>12295</v>
      </c>
      <c r="M2064" s="16" t="s">
        <v>12292</v>
      </c>
      <c r="N2064" s="16" t="s">
        <v>12017</v>
      </c>
      <c r="O2064" s="16" t="s">
        <v>12300</v>
      </c>
      <c r="P2064" s="16" t="s">
        <v>12297</v>
      </c>
      <c r="Q2064" s="16" t="s">
        <v>12021</v>
      </c>
    </row>
    <row r="2065" customFormat="false" ht="15" hidden="false" customHeight="false" outlineLevel="0" collapsed="false">
      <c r="A2065" s="14" t="str">
        <f aca="false">'SKU Master'!A2065</f>
        <v>07-02064</v>
      </c>
      <c r="B2065" s="14" t="str">
        <f aca="false">VLOOKUP(A2065,'SKU Master'!$A:$N,6,FALSE())</f>
        <v>Kettle Row King Size Milk Chocolate Bar, 10 oz</v>
      </c>
      <c r="C2065" s="15" t="n">
        <v>3.9</v>
      </c>
      <c r="D2065" s="15" t="n">
        <v>7.5</v>
      </c>
      <c r="E2065" s="15" t="n">
        <v>4.5</v>
      </c>
      <c r="F2065" s="16" t="s">
        <v>12290</v>
      </c>
      <c r="G2065" s="16" t="s">
        <v>12017</v>
      </c>
      <c r="H2065" s="17" t="n">
        <v>0.99</v>
      </c>
      <c r="I2065" s="18" t="n">
        <f aca="false">('SKU Master'!I2065-H2065)/'SKU Master'!I2065</f>
        <v>0.287769784172662</v>
      </c>
      <c r="J2065" s="16" t="n">
        <v>3</v>
      </c>
      <c r="K2065" s="19" t="n">
        <f aca="false">J2065*C2065</f>
        <v>11.7</v>
      </c>
      <c r="L2065" s="16" t="s">
        <v>12295</v>
      </c>
      <c r="M2065" s="16" t="s">
        <v>12292</v>
      </c>
      <c r="N2065" s="16" t="s">
        <v>12017</v>
      </c>
      <c r="O2065" s="16" t="s">
        <v>12300</v>
      </c>
      <c r="P2065" s="16" t="s">
        <v>12296</v>
      </c>
      <c r="Q2065" s="16" t="s">
        <v>12021</v>
      </c>
    </row>
    <row r="2066" customFormat="false" ht="15" hidden="false" customHeight="false" outlineLevel="0" collapsed="false">
      <c r="A2066" s="14" t="str">
        <f aca="false">'SKU Master'!A2066</f>
        <v>07-02065</v>
      </c>
      <c r="B2066" s="14" t="str">
        <f aca="false">VLOOKUP(A2066,'SKU Master'!$A:$N,6,FALSE())</f>
        <v>Roastport Gummy Bears, 10 oz</v>
      </c>
      <c r="C2066" s="15" t="n">
        <v>2.7</v>
      </c>
      <c r="D2066" s="15" t="n">
        <v>5.1</v>
      </c>
      <c r="E2066" s="15" t="n">
        <v>3</v>
      </c>
      <c r="F2066" s="16" t="s">
        <v>12290</v>
      </c>
      <c r="G2066" s="16" t="s">
        <v>12021</v>
      </c>
      <c r="H2066" s="17" t="n">
        <v>1.58</v>
      </c>
      <c r="I2066" s="18" t="n">
        <f aca="false">('SKU Master'!I2066-H2066)/'SKU Master'!I2066</f>
        <v>0.310043668122271</v>
      </c>
      <c r="J2066" s="16" t="n">
        <v>3</v>
      </c>
      <c r="K2066" s="19" t="n">
        <f aca="false">J2066*C2066</f>
        <v>8.1</v>
      </c>
      <c r="L2066" s="16" t="s">
        <v>12295</v>
      </c>
      <c r="M2066" s="16" t="s">
        <v>12292</v>
      </c>
      <c r="N2066" s="16" t="s">
        <v>12017</v>
      </c>
      <c r="O2066" s="16" t="s">
        <v>12300</v>
      </c>
      <c r="P2066" s="16" t="s">
        <v>12296</v>
      </c>
      <c r="Q2066" s="16" t="s">
        <v>12021</v>
      </c>
    </row>
    <row r="2067" customFormat="false" ht="15" hidden="false" customHeight="false" outlineLevel="0" collapsed="false">
      <c r="A2067" s="14" t="str">
        <f aca="false">'SKU Master'!A2067</f>
        <v>07-02066</v>
      </c>
      <c r="B2067" s="14" t="str">
        <f aca="false">VLOOKUP(A2067,'SKU Master'!$A:$N,6,FALSE())</f>
        <v>Wheatstone Dark Chocolate Bar, 3.5 oz</v>
      </c>
      <c r="C2067" s="15" t="n">
        <v>2.6</v>
      </c>
      <c r="D2067" s="15" t="n">
        <v>7.9</v>
      </c>
      <c r="E2067" s="15" t="n">
        <v>2.5</v>
      </c>
      <c r="F2067" s="16" t="s">
        <v>12290</v>
      </c>
      <c r="G2067" s="16" t="s">
        <v>12021</v>
      </c>
      <c r="H2067" s="17" t="n">
        <v>1.38</v>
      </c>
      <c r="I2067" s="18" t="n">
        <f aca="false">('SKU Master'!I2067-H2067)/'SKU Master'!I2067</f>
        <v>0.397379912663756</v>
      </c>
      <c r="J2067" s="16" t="n">
        <v>4</v>
      </c>
      <c r="K2067" s="19" t="n">
        <f aca="false">J2067*C2067</f>
        <v>10.4</v>
      </c>
      <c r="L2067" s="16" t="s">
        <v>12295</v>
      </c>
      <c r="M2067" s="16" t="s">
        <v>12292</v>
      </c>
      <c r="N2067" s="16" t="s">
        <v>12017</v>
      </c>
      <c r="O2067" s="16" t="s">
        <v>12300</v>
      </c>
      <c r="P2067" s="16" t="s">
        <v>12296</v>
      </c>
      <c r="Q2067" s="16" t="s">
        <v>12021</v>
      </c>
    </row>
    <row r="2068" customFormat="false" ht="15" hidden="false" customHeight="false" outlineLevel="0" collapsed="false">
      <c r="A2068" s="14" t="str">
        <f aca="false">'SKU Master'!A2068</f>
        <v>07-02067</v>
      </c>
      <c r="B2068" s="14" t="str">
        <f aca="false">VLOOKUP(A2068,'SKU Master'!$A:$N,6,FALSE())</f>
        <v>Harborline Sugar-Free Milk Chocolate Bar, 1.5 oz</v>
      </c>
      <c r="C2068" s="15" t="n">
        <v>3.9</v>
      </c>
      <c r="D2068" s="15" t="n">
        <v>5.5</v>
      </c>
      <c r="E2068" s="15" t="n">
        <v>2.8</v>
      </c>
      <c r="F2068" s="16" t="s">
        <v>12290</v>
      </c>
      <c r="G2068" s="16" t="s">
        <v>12021</v>
      </c>
      <c r="H2068" s="17" t="n">
        <v>0.68</v>
      </c>
      <c r="I2068" s="18" t="n">
        <f aca="false">('SKU Master'!I2068-H2068)/'SKU Master'!I2068</f>
        <v>0.472868217054264</v>
      </c>
      <c r="J2068" s="16" t="n">
        <v>2</v>
      </c>
      <c r="K2068" s="19" t="n">
        <f aca="false">J2068*C2068</f>
        <v>7.8</v>
      </c>
      <c r="L2068" s="16" t="s">
        <v>12295</v>
      </c>
      <c r="M2068" s="16" t="s">
        <v>12292</v>
      </c>
      <c r="N2068" s="16" t="s">
        <v>12017</v>
      </c>
      <c r="O2068" s="16" t="s">
        <v>12300</v>
      </c>
      <c r="P2068" s="16" t="s">
        <v>12298</v>
      </c>
      <c r="Q2068" s="16" t="s">
        <v>12021</v>
      </c>
    </row>
    <row r="2069" customFormat="false" ht="15" hidden="false" customHeight="false" outlineLevel="0" collapsed="false">
      <c r="A2069" s="14" t="str">
        <f aca="false">'SKU Master'!A2069</f>
        <v>07-02068</v>
      </c>
      <c r="B2069" s="14" t="str">
        <f aca="false">VLOOKUP(A2069,'SKU Master'!$A:$N,6,FALSE())</f>
        <v>Golden Grain Co. King Size Caramel, 1.5 oz</v>
      </c>
      <c r="C2069" s="15" t="n">
        <v>3.4</v>
      </c>
      <c r="D2069" s="15" t="n">
        <v>8</v>
      </c>
      <c r="E2069" s="15" t="n">
        <v>5</v>
      </c>
      <c r="F2069" s="16" t="s">
        <v>12290</v>
      </c>
      <c r="G2069" s="16" t="s">
        <v>12017</v>
      </c>
      <c r="H2069" s="17" t="n">
        <v>2.87</v>
      </c>
      <c r="I2069" s="18" t="n">
        <f aca="false">('SKU Master'!I2069-H2069)/'SKU Master'!I2069</f>
        <v>0.360801781737194</v>
      </c>
      <c r="J2069" s="16" t="n">
        <v>3</v>
      </c>
      <c r="K2069" s="19" t="n">
        <f aca="false">J2069*C2069</f>
        <v>10.2</v>
      </c>
      <c r="L2069" s="16" t="s">
        <v>12295</v>
      </c>
      <c r="M2069" s="16" t="s">
        <v>12292</v>
      </c>
      <c r="N2069" s="16" t="s">
        <v>12017</v>
      </c>
      <c r="O2069" s="16" t="s">
        <v>12300</v>
      </c>
      <c r="P2069" s="16" t="s">
        <v>12296</v>
      </c>
      <c r="Q2069" s="16" t="s">
        <v>12021</v>
      </c>
    </row>
    <row r="2070" customFormat="false" ht="15" hidden="false" customHeight="false" outlineLevel="0" collapsed="false">
      <c r="A2070" s="14" t="str">
        <f aca="false">'SKU Master'!A2070</f>
        <v>07-02069</v>
      </c>
      <c r="B2070" s="14" t="str">
        <f aca="false">VLOOKUP(A2070,'SKU Master'!$A:$N,6,FALSE())</f>
        <v>Orchard Spread Sugar-Free Dark Chocolate Bar, 10 oz</v>
      </c>
      <c r="C2070" s="15" t="n">
        <v>3.2</v>
      </c>
      <c r="D2070" s="15" t="n">
        <v>7.7</v>
      </c>
      <c r="E2070" s="15" t="n">
        <v>2.8</v>
      </c>
      <c r="F2070" s="16" t="s">
        <v>12290</v>
      </c>
      <c r="G2070" s="16" t="s">
        <v>12021</v>
      </c>
      <c r="H2070" s="17" t="n">
        <v>2.65</v>
      </c>
      <c r="I2070" s="18" t="n">
        <f aca="false">('SKU Master'!I2070-H2070)/'SKU Master'!I2070</f>
        <v>0.382284382284382</v>
      </c>
      <c r="J2070" s="16" t="n">
        <v>3</v>
      </c>
      <c r="K2070" s="19" t="n">
        <f aca="false">J2070*C2070</f>
        <v>9.6</v>
      </c>
      <c r="L2070" s="16" t="s">
        <v>12295</v>
      </c>
      <c r="M2070" s="16" t="s">
        <v>12292</v>
      </c>
      <c r="N2070" s="16" t="s">
        <v>12017</v>
      </c>
      <c r="O2070" s="16" t="s">
        <v>12300</v>
      </c>
      <c r="P2070" s="16" t="s">
        <v>12296</v>
      </c>
      <c r="Q2070" s="16" t="s">
        <v>12017</v>
      </c>
    </row>
    <row r="2071" customFormat="false" ht="15" hidden="false" customHeight="false" outlineLevel="0" collapsed="false">
      <c r="A2071" s="14" t="str">
        <f aca="false">'SKU Master'!A2071</f>
        <v>07-02070</v>
      </c>
      <c r="B2071" s="14" t="str">
        <f aca="false">VLOOKUP(A2071,'SKU Master'!$A:$N,6,FALSE())</f>
        <v>Harborline King Size Dark Chocolate Bar, 1.5 oz</v>
      </c>
      <c r="C2071" s="15" t="n">
        <v>2.7</v>
      </c>
      <c r="D2071" s="15" t="n">
        <v>5.1</v>
      </c>
      <c r="E2071" s="15" t="n">
        <v>5</v>
      </c>
      <c r="F2071" s="16" t="s">
        <v>12290</v>
      </c>
      <c r="G2071" s="16" t="s">
        <v>12017</v>
      </c>
      <c r="H2071" s="17" t="n">
        <v>1.7</v>
      </c>
      <c r="I2071" s="18" t="n">
        <f aca="false">('SKU Master'!I2071-H2071)/'SKU Master'!I2071</f>
        <v>0.390681003584229</v>
      </c>
      <c r="J2071" s="16" t="n">
        <v>4</v>
      </c>
      <c r="K2071" s="19" t="n">
        <f aca="false">J2071*C2071</f>
        <v>10.8</v>
      </c>
      <c r="L2071" s="16" t="s">
        <v>12295</v>
      </c>
      <c r="M2071" s="16" t="s">
        <v>12292</v>
      </c>
      <c r="N2071" s="16" t="s">
        <v>12017</v>
      </c>
      <c r="O2071" s="16" t="s">
        <v>12300</v>
      </c>
      <c r="P2071" s="16" t="s">
        <v>12296</v>
      </c>
      <c r="Q2071" s="16" t="s">
        <v>12021</v>
      </c>
    </row>
    <row r="2072" customFormat="false" ht="15" hidden="false" customHeight="false" outlineLevel="0" collapsed="false">
      <c r="A2072" s="14" t="str">
        <f aca="false">'SKU Master'!A2072</f>
        <v>07-02071</v>
      </c>
      <c r="B2072" s="14" t="str">
        <f aca="false">VLOOKUP(A2072,'SKU Master'!$A:$N,6,FALSE())</f>
        <v>Thrift Row Sugar-Free Spearmint Gum, 15 ct</v>
      </c>
      <c r="C2072" s="15" t="n">
        <v>2.6</v>
      </c>
      <c r="D2072" s="15" t="n">
        <v>5.6</v>
      </c>
      <c r="E2072" s="15" t="n">
        <v>4.2</v>
      </c>
      <c r="F2072" s="16" t="s">
        <v>12290</v>
      </c>
      <c r="G2072" s="16" t="s">
        <v>12021</v>
      </c>
      <c r="H2072" s="17" t="n">
        <v>2.18</v>
      </c>
      <c r="I2072" s="18" t="n">
        <f aca="false">('SKU Master'!I2072-H2072)/'SKU Master'!I2072</f>
        <v>0.424802110817942</v>
      </c>
      <c r="J2072" s="16" t="n">
        <v>4</v>
      </c>
      <c r="K2072" s="19" t="n">
        <f aca="false">J2072*C2072</f>
        <v>10.4</v>
      </c>
      <c r="L2072" s="16" t="s">
        <v>12295</v>
      </c>
      <c r="M2072" s="16" t="s">
        <v>12292</v>
      </c>
      <c r="N2072" s="16" t="s">
        <v>12017</v>
      </c>
      <c r="O2072" s="16" t="s">
        <v>12300</v>
      </c>
      <c r="P2072" s="16" t="s">
        <v>12297</v>
      </c>
      <c r="Q2072" s="16" t="s">
        <v>12017</v>
      </c>
    </row>
    <row r="2073" customFormat="false" ht="15" hidden="false" customHeight="false" outlineLevel="0" collapsed="false">
      <c r="A2073" s="14" t="str">
        <f aca="false">'SKU Master'!A2073</f>
        <v>07-02072</v>
      </c>
      <c r="B2073" s="14" t="str">
        <f aca="false">VLOOKUP(A2073,'SKU Master'!$A:$N,6,FALSE())</f>
        <v>Kettle Row Sugar-Free Breath Mints, 40 ct</v>
      </c>
      <c r="C2073" s="15" t="n">
        <v>3.4</v>
      </c>
      <c r="D2073" s="15" t="n">
        <v>8.4</v>
      </c>
      <c r="E2073" s="15" t="n">
        <v>2.6</v>
      </c>
      <c r="F2073" s="16" t="s">
        <v>12290</v>
      </c>
      <c r="G2073" s="16" t="s">
        <v>12021</v>
      </c>
      <c r="H2073" s="17" t="n">
        <v>1.71</v>
      </c>
      <c r="I2073" s="18" t="n">
        <f aca="false">('SKU Master'!I2073-H2073)/'SKU Master'!I2073</f>
        <v>0.408304498269896</v>
      </c>
      <c r="J2073" s="16" t="n">
        <v>5</v>
      </c>
      <c r="K2073" s="19" t="n">
        <f aca="false">J2073*C2073</f>
        <v>17</v>
      </c>
      <c r="L2073" s="16" t="s">
        <v>12295</v>
      </c>
      <c r="M2073" s="16" t="s">
        <v>12292</v>
      </c>
      <c r="N2073" s="16" t="s">
        <v>12017</v>
      </c>
      <c r="O2073" s="16" t="s">
        <v>12300</v>
      </c>
      <c r="P2073" s="16" t="s">
        <v>12297</v>
      </c>
      <c r="Q2073" s="16" t="s">
        <v>12021</v>
      </c>
    </row>
    <row r="2074" customFormat="false" ht="15" hidden="false" customHeight="false" outlineLevel="0" collapsed="false">
      <c r="A2074" s="14" t="str">
        <f aca="false">'SKU Master'!A2074</f>
        <v>07-02073</v>
      </c>
      <c r="B2074" s="14" t="str">
        <f aca="false">VLOOKUP(A2074,'SKU Master'!$A:$N,6,FALSE())</f>
        <v>Pepperlane Sugar-Free Breath Mints, 40 ct</v>
      </c>
      <c r="C2074" s="15" t="n">
        <v>4</v>
      </c>
      <c r="D2074" s="15" t="n">
        <v>5.6</v>
      </c>
      <c r="E2074" s="15" t="n">
        <v>3.9</v>
      </c>
      <c r="F2074" s="16" t="s">
        <v>12290</v>
      </c>
      <c r="G2074" s="16" t="s">
        <v>12021</v>
      </c>
      <c r="H2074" s="17" t="n">
        <v>2.27</v>
      </c>
      <c r="I2074" s="18" t="n">
        <f aca="false">('SKU Master'!I2074-H2074)/'SKU Master'!I2074</f>
        <v>0.416452442159383</v>
      </c>
      <c r="J2074" s="16" t="n">
        <v>1</v>
      </c>
      <c r="K2074" s="19" t="n">
        <f aca="false">J2074*C2074</f>
        <v>4</v>
      </c>
      <c r="L2074" s="16" t="s">
        <v>12291</v>
      </c>
      <c r="M2074" s="16" t="s">
        <v>12292</v>
      </c>
      <c r="N2074" s="16" t="s">
        <v>12017</v>
      </c>
      <c r="O2074" s="16" t="s">
        <v>12300</v>
      </c>
      <c r="P2074" s="16" t="s">
        <v>12294</v>
      </c>
      <c r="Q2074" s="16" t="s">
        <v>12021</v>
      </c>
    </row>
    <row r="2075" customFormat="false" ht="15" hidden="false" customHeight="false" outlineLevel="0" collapsed="false">
      <c r="A2075" s="14" t="str">
        <f aca="false">'SKU Master'!A2075</f>
        <v>07-02074</v>
      </c>
      <c r="B2075" s="14" t="str">
        <f aca="false">VLOOKUP(A2075,'SKU Master'!$A:$N,6,FALSE())</f>
        <v>Golden Grain Co. Breath Mints, 15 ct</v>
      </c>
      <c r="C2075" s="15" t="n">
        <v>3.3</v>
      </c>
      <c r="D2075" s="15" t="n">
        <v>8.8</v>
      </c>
      <c r="E2075" s="15" t="n">
        <v>3.2</v>
      </c>
      <c r="F2075" s="16" t="s">
        <v>12290</v>
      </c>
      <c r="G2075" s="16" t="s">
        <v>12017</v>
      </c>
      <c r="H2075" s="17" t="n">
        <v>1.56</v>
      </c>
      <c r="I2075" s="18" t="n">
        <f aca="false">('SKU Master'!I2075-H2075)/'SKU Master'!I2075</f>
        <v>0.373493975903615</v>
      </c>
      <c r="J2075" s="16" t="n">
        <v>2</v>
      </c>
      <c r="K2075" s="19" t="n">
        <f aca="false">J2075*C2075</f>
        <v>6.6</v>
      </c>
      <c r="L2075" s="16" t="s">
        <v>12295</v>
      </c>
      <c r="M2075" s="16" t="s">
        <v>12292</v>
      </c>
      <c r="N2075" s="16" t="s">
        <v>12017</v>
      </c>
      <c r="O2075" s="16" t="s">
        <v>12300</v>
      </c>
      <c r="P2075" s="16" t="s">
        <v>12298</v>
      </c>
      <c r="Q2075" s="16" t="s">
        <v>12021</v>
      </c>
    </row>
    <row r="2076" customFormat="false" ht="15" hidden="false" customHeight="false" outlineLevel="0" collapsed="false">
      <c r="A2076" s="14" t="str">
        <f aca="false">'SKU Master'!A2076</f>
        <v>07-02075</v>
      </c>
      <c r="B2076" s="14" t="str">
        <f aca="false">VLOOKUP(A2076,'SKU Master'!$A:$N,6,FALSE())</f>
        <v>Roastport Sugar-Free Spearmint Gum, 40 ct</v>
      </c>
      <c r="C2076" s="15" t="n">
        <v>2.9</v>
      </c>
      <c r="D2076" s="15" t="n">
        <v>7.6</v>
      </c>
      <c r="E2076" s="15" t="n">
        <v>4.3</v>
      </c>
      <c r="F2076" s="16" t="s">
        <v>12290</v>
      </c>
      <c r="G2076" s="16" t="s">
        <v>12021</v>
      </c>
      <c r="H2076" s="17" t="n">
        <v>1.91</v>
      </c>
      <c r="I2076" s="18" t="n">
        <f aca="false">('SKU Master'!I2076-H2076)/'SKU Master'!I2076</f>
        <v>0.315412186379928</v>
      </c>
      <c r="J2076" s="16" t="n">
        <v>2</v>
      </c>
      <c r="K2076" s="19" t="n">
        <f aca="false">J2076*C2076</f>
        <v>5.8</v>
      </c>
      <c r="L2076" s="16" t="s">
        <v>12295</v>
      </c>
      <c r="M2076" s="16" t="s">
        <v>12292</v>
      </c>
      <c r="N2076" s="16" t="s">
        <v>12017</v>
      </c>
      <c r="O2076" s="16" t="s">
        <v>12300</v>
      </c>
      <c r="P2076" s="16" t="s">
        <v>12298</v>
      </c>
      <c r="Q2076" s="16" t="s">
        <v>12021</v>
      </c>
    </row>
    <row r="2077" customFormat="false" ht="15" hidden="false" customHeight="false" outlineLevel="0" collapsed="false">
      <c r="A2077" s="14" t="str">
        <f aca="false">'SKU Master'!A2077</f>
        <v>07-02076</v>
      </c>
      <c r="B2077" s="14" t="str">
        <f aca="false">VLOOKUP(A2077,'SKU Master'!$A:$N,6,FALSE())</f>
        <v>Thrift Row Spearmint Gum, 40 ct</v>
      </c>
      <c r="C2077" s="15" t="n">
        <v>2.9</v>
      </c>
      <c r="D2077" s="15" t="n">
        <v>4.3</v>
      </c>
      <c r="E2077" s="15" t="n">
        <v>3.6</v>
      </c>
      <c r="F2077" s="16" t="s">
        <v>12290</v>
      </c>
      <c r="G2077" s="16" t="s">
        <v>12021</v>
      </c>
      <c r="H2077" s="17" t="n">
        <v>1.5</v>
      </c>
      <c r="I2077" s="18" t="n">
        <f aca="false">('SKU Master'!I2077-H2077)/'SKU Master'!I2077</f>
        <v>0.480968858131488</v>
      </c>
      <c r="J2077" s="16" t="n">
        <v>3</v>
      </c>
      <c r="K2077" s="19" t="n">
        <f aca="false">J2077*C2077</f>
        <v>8.7</v>
      </c>
      <c r="L2077" s="16" t="s">
        <v>12295</v>
      </c>
      <c r="M2077" s="16" t="s">
        <v>12292</v>
      </c>
      <c r="N2077" s="16" t="s">
        <v>12017</v>
      </c>
      <c r="O2077" s="16" t="s">
        <v>12300</v>
      </c>
      <c r="P2077" s="16" t="s">
        <v>12296</v>
      </c>
      <c r="Q2077" s="16" t="s">
        <v>12017</v>
      </c>
    </row>
    <row r="2078" customFormat="false" ht="15" hidden="false" customHeight="false" outlineLevel="0" collapsed="false">
      <c r="A2078" s="14" t="str">
        <f aca="false">'SKU Master'!A2078</f>
        <v>07-02077</v>
      </c>
      <c r="B2078" s="14" t="str">
        <f aca="false">VLOOKUP(A2078,'SKU Master'!$A:$N,6,FALSE())</f>
        <v>Pepperlane Sugar-Free Breath Mints, 15 ct</v>
      </c>
      <c r="C2078" s="15" t="n">
        <v>4.7</v>
      </c>
      <c r="D2078" s="15" t="n">
        <v>4.7</v>
      </c>
      <c r="E2078" s="15" t="n">
        <v>4.9</v>
      </c>
      <c r="F2078" s="16" t="s">
        <v>12290</v>
      </c>
      <c r="G2078" s="16" t="s">
        <v>12021</v>
      </c>
      <c r="H2078" s="17" t="n">
        <v>2.32</v>
      </c>
      <c r="I2078" s="18" t="n">
        <f aca="false">('SKU Master'!I2078-H2078)/'SKU Master'!I2078</f>
        <v>0.387862796833773</v>
      </c>
      <c r="J2078" s="16" t="n">
        <v>2</v>
      </c>
      <c r="K2078" s="19" t="n">
        <f aca="false">J2078*C2078</f>
        <v>9.4</v>
      </c>
      <c r="L2078" s="16" t="s">
        <v>12295</v>
      </c>
      <c r="M2078" s="16" t="s">
        <v>12292</v>
      </c>
      <c r="N2078" s="16" t="s">
        <v>12017</v>
      </c>
      <c r="O2078" s="16" t="s">
        <v>12300</v>
      </c>
      <c r="P2078" s="16" t="s">
        <v>12298</v>
      </c>
      <c r="Q2078" s="16" t="s">
        <v>12021</v>
      </c>
    </row>
    <row r="2079" customFormat="false" ht="15" hidden="false" customHeight="false" outlineLevel="0" collapsed="false">
      <c r="A2079" s="14" t="str">
        <f aca="false">'SKU Master'!A2079</f>
        <v>07-02078</v>
      </c>
      <c r="B2079" s="14" t="str">
        <f aca="false">VLOOKUP(A2079,'SKU Master'!$A:$N,6,FALSE())</f>
        <v>Harborline Bubble Gum, 15 ct</v>
      </c>
      <c r="C2079" s="15" t="n">
        <v>3.2</v>
      </c>
      <c r="D2079" s="15" t="n">
        <v>4.3</v>
      </c>
      <c r="E2079" s="15" t="n">
        <v>4.9</v>
      </c>
      <c r="F2079" s="16" t="s">
        <v>12290</v>
      </c>
      <c r="G2079" s="16" t="s">
        <v>12021</v>
      </c>
      <c r="H2079" s="17" t="n">
        <v>1.8</v>
      </c>
      <c r="I2079" s="18" t="n">
        <f aca="false">('SKU Master'!I2079-H2079)/'SKU Master'!I2079</f>
        <v>0.452887537993921</v>
      </c>
      <c r="J2079" s="16" t="n">
        <v>2</v>
      </c>
      <c r="K2079" s="19" t="n">
        <f aca="false">J2079*C2079</f>
        <v>6.4</v>
      </c>
      <c r="L2079" s="16" t="s">
        <v>12295</v>
      </c>
      <c r="M2079" s="16" t="s">
        <v>12292</v>
      </c>
      <c r="N2079" s="16" t="s">
        <v>12017</v>
      </c>
      <c r="O2079" s="16" t="s">
        <v>12300</v>
      </c>
      <c r="P2079" s="16" t="s">
        <v>12294</v>
      </c>
      <c r="Q2079" s="16" t="s">
        <v>12021</v>
      </c>
    </row>
    <row r="2080" customFormat="false" ht="15" hidden="false" customHeight="false" outlineLevel="0" collapsed="false">
      <c r="A2080" s="14" t="str">
        <f aca="false">'SKU Master'!A2080</f>
        <v>07-02079</v>
      </c>
      <c r="B2080" s="14" t="str">
        <f aca="false">VLOOKUP(A2080,'SKU Master'!$A:$N,6,FALSE())</f>
        <v>Orchard Spread Sugar-Free Bubble Gum, 15 ct</v>
      </c>
      <c r="C2080" s="15" t="n">
        <v>2.8</v>
      </c>
      <c r="D2080" s="15" t="n">
        <v>6.6</v>
      </c>
      <c r="E2080" s="15" t="n">
        <v>2.6</v>
      </c>
      <c r="F2080" s="16" t="s">
        <v>12290</v>
      </c>
      <c r="G2080" s="16" t="s">
        <v>12021</v>
      </c>
      <c r="H2080" s="17" t="n">
        <v>1.69</v>
      </c>
      <c r="I2080" s="18" t="n">
        <f aca="false">('SKU Master'!I2080-H2080)/'SKU Master'!I2080</f>
        <v>0.39426523297491</v>
      </c>
      <c r="J2080" s="16" t="n">
        <v>5</v>
      </c>
      <c r="K2080" s="19" t="n">
        <f aca="false">J2080*C2080</f>
        <v>14</v>
      </c>
      <c r="L2080" s="16" t="s">
        <v>12295</v>
      </c>
      <c r="M2080" s="16" t="s">
        <v>12292</v>
      </c>
      <c r="N2080" s="16" t="s">
        <v>12017</v>
      </c>
      <c r="O2080" s="16" t="s">
        <v>12300</v>
      </c>
      <c r="P2080" s="16" t="s">
        <v>12297</v>
      </c>
      <c r="Q2080" s="16" t="s">
        <v>12021</v>
      </c>
    </row>
    <row r="2081" customFormat="false" ht="15" hidden="false" customHeight="false" outlineLevel="0" collapsed="false">
      <c r="A2081" s="14" t="str">
        <f aca="false">'SKU Master'!A2081</f>
        <v>07-02080</v>
      </c>
      <c r="B2081" s="14" t="str">
        <f aca="false">VLOOKUP(A2081,'SKU Master'!$A:$N,6,FALSE())</f>
        <v>Pepperlane Spearmint Gum, 40 ct</v>
      </c>
      <c r="C2081" s="15" t="n">
        <v>4.1</v>
      </c>
      <c r="D2081" s="15" t="n">
        <v>8</v>
      </c>
      <c r="E2081" s="15" t="n">
        <v>4.4</v>
      </c>
      <c r="F2081" s="16" t="s">
        <v>12290</v>
      </c>
      <c r="G2081" s="16" t="s">
        <v>12021</v>
      </c>
      <c r="H2081" s="17" t="n">
        <v>2.13</v>
      </c>
      <c r="I2081" s="18" t="n">
        <f aca="false">('SKU Master'!I2081-H2081)/'SKU Master'!I2081</f>
        <v>0.287625418060201</v>
      </c>
      <c r="J2081" s="16" t="n">
        <v>2</v>
      </c>
      <c r="K2081" s="19" t="n">
        <f aca="false">J2081*C2081</f>
        <v>8.2</v>
      </c>
      <c r="L2081" s="16" t="s">
        <v>12295</v>
      </c>
      <c r="M2081" s="16" t="s">
        <v>12292</v>
      </c>
      <c r="N2081" s="16" t="s">
        <v>12017</v>
      </c>
      <c r="O2081" s="16" t="s">
        <v>12300</v>
      </c>
      <c r="P2081" s="16" t="s">
        <v>12296</v>
      </c>
      <c r="Q2081" s="16" t="s">
        <v>12021</v>
      </c>
    </row>
    <row r="2082" customFormat="false" ht="15" hidden="false" customHeight="false" outlineLevel="0" collapsed="false">
      <c r="A2082" s="14" t="str">
        <f aca="false">'SKU Master'!A2082</f>
        <v>07-02081</v>
      </c>
      <c r="B2082" s="14" t="str">
        <f aca="false">VLOOKUP(A2082,'SKU Master'!$A:$N,6,FALSE())</f>
        <v>Wheatstone Sugar-Free Spearmint Gum, 40 ct</v>
      </c>
      <c r="C2082" s="15" t="n">
        <v>3.9</v>
      </c>
      <c r="D2082" s="15" t="n">
        <v>7</v>
      </c>
      <c r="E2082" s="15" t="n">
        <v>3.8</v>
      </c>
      <c r="F2082" s="16" t="s">
        <v>12290</v>
      </c>
      <c r="G2082" s="16" t="s">
        <v>12017</v>
      </c>
      <c r="H2082" s="17" t="n">
        <v>1.58</v>
      </c>
      <c r="I2082" s="18" t="n">
        <f aca="false">('SKU Master'!I2082-H2082)/'SKU Master'!I2082</f>
        <v>0.310043668122271</v>
      </c>
      <c r="J2082" s="16" t="n">
        <v>2</v>
      </c>
      <c r="K2082" s="19" t="n">
        <f aca="false">J2082*C2082</f>
        <v>7.8</v>
      </c>
      <c r="L2082" s="16" t="s">
        <v>12295</v>
      </c>
      <c r="M2082" s="16" t="s">
        <v>12292</v>
      </c>
      <c r="N2082" s="16" t="s">
        <v>12017</v>
      </c>
      <c r="O2082" s="16" t="s">
        <v>12300</v>
      </c>
      <c r="P2082" s="16" t="s">
        <v>12298</v>
      </c>
      <c r="Q2082" s="16" t="s">
        <v>12017</v>
      </c>
    </row>
    <row r="2083" customFormat="false" ht="15" hidden="false" customHeight="false" outlineLevel="0" collapsed="false">
      <c r="A2083" s="14" t="str">
        <f aca="false">'SKU Master'!A2083</f>
        <v>07-02082</v>
      </c>
      <c r="B2083" s="14" t="str">
        <f aca="false">VLOOKUP(A2083,'SKU Master'!$A:$N,6,FALSE())</f>
        <v>Harborline Sugar-Free Breath Mints, 15 ct</v>
      </c>
      <c r="C2083" s="15" t="n">
        <v>4.5</v>
      </c>
      <c r="D2083" s="15" t="n">
        <v>4.8</v>
      </c>
      <c r="E2083" s="15" t="n">
        <v>3.6</v>
      </c>
      <c r="F2083" s="16" t="s">
        <v>12290</v>
      </c>
      <c r="G2083" s="16" t="s">
        <v>12017</v>
      </c>
      <c r="H2083" s="17" t="n">
        <v>1.89</v>
      </c>
      <c r="I2083" s="18" t="n">
        <f aca="false">('SKU Master'!I2083-H2083)/'SKU Master'!I2083</f>
        <v>0.367892976588629</v>
      </c>
      <c r="J2083" s="16" t="n">
        <v>3</v>
      </c>
      <c r="K2083" s="19" t="n">
        <f aca="false">J2083*C2083</f>
        <v>13.5</v>
      </c>
      <c r="L2083" s="16" t="s">
        <v>12295</v>
      </c>
      <c r="M2083" s="16" t="s">
        <v>12292</v>
      </c>
      <c r="N2083" s="16" t="s">
        <v>12017</v>
      </c>
      <c r="O2083" s="16" t="s">
        <v>12300</v>
      </c>
      <c r="P2083" s="16" t="s">
        <v>12296</v>
      </c>
      <c r="Q2083" s="16" t="s">
        <v>12021</v>
      </c>
    </row>
    <row r="2084" customFormat="false" ht="15" hidden="false" customHeight="false" outlineLevel="0" collapsed="false">
      <c r="A2084" s="14" t="str">
        <f aca="false">'SKU Master'!A2084</f>
        <v>07-02083</v>
      </c>
      <c r="B2084" s="14" t="str">
        <f aca="false">VLOOKUP(A2084,'SKU Master'!$A:$N,6,FALSE())</f>
        <v>Golden Grain Co. Spearmint Gum, 15 ct</v>
      </c>
      <c r="C2084" s="15" t="n">
        <v>4.3</v>
      </c>
      <c r="D2084" s="15" t="n">
        <v>6.2</v>
      </c>
      <c r="E2084" s="15" t="n">
        <v>4</v>
      </c>
      <c r="F2084" s="16" t="s">
        <v>12290</v>
      </c>
      <c r="G2084" s="16" t="s">
        <v>12021</v>
      </c>
      <c r="H2084" s="17" t="n">
        <v>1.66</v>
      </c>
      <c r="I2084" s="18" t="n">
        <f aca="false">('SKU Master'!I2084-H2084)/'SKU Master'!I2084</f>
        <v>0.305439330543933</v>
      </c>
      <c r="J2084" s="16" t="n">
        <v>4</v>
      </c>
      <c r="K2084" s="19" t="n">
        <f aca="false">J2084*C2084</f>
        <v>17.2</v>
      </c>
      <c r="L2084" s="16" t="s">
        <v>12295</v>
      </c>
      <c r="M2084" s="16" t="s">
        <v>12292</v>
      </c>
      <c r="N2084" s="16" t="s">
        <v>12017</v>
      </c>
      <c r="O2084" s="16" t="s">
        <v>12300</v>
      </c>
      <c r="P2084" s="16" t="s">
        <v>12297</v>
      </c>
      <c r="Q2084" s="16" t="s">
        <v>12017</v>
      </c>
    </row>
    <row r="2085" customFormat="false" ht="15" hidden="false" customHeight="false" outlineLevel="0" collapsed="false">
      <c r="A2085" s="14" t="str">
        <f aca="false">'SKU Master'!A2085</f>
        <v>07-02084</v>
      </c>
      <c r="B2085" s="14" t="str">
        <f aca="false">VLOOKUP(A2085,'SKU Master'!$A:$N,6,FALSE())</f>
        <v>Thrift Row Peppermint Gum, 40 ct</v>
      </c>
      <c r="C2085" s="15" t="n">
        <v>2.9</v>
      </c>
      <c r="D2085" s="15" t="n">
        <v>8.2</v>
      </c>
      <c r="E2085" s="15" t="n">
        <v>2.7</v>
      </c>
      <c r="F2085" s="16" t="s">
        <v>12290</v>
      </c>
      <c r="G2085" s="16" t="s">
        <v>12017</v>
      </c>
      <c r="H2085" s="17" t="n">
        <v>1.98</v>
      </c>
      <c r="I2085" s="18" t="n">
        <f aca="false">('SKU Master'!I2085-H2085)/'SKU Master'!I2085</f>
        <v>0.477572559366755</v>
      </c>
      <c r="J2085" s="16" t="n">
        <v>2</v>
      </c>
      <c r="K2085" s="19" t="n">
        <f aca="false">J2085*C2085</f>
        <v>5.8</v>
      </c>
      <c r="L2085" s="16" t="s">
        <v>12295</v>
      </c>
      <c r="M2085" s="16" t="s">
        <v>12292</v>
      </c>
      <c r="N2085" s="16" t="s">
        <v>12017</v>
      </c>
      <c r="O2085" s="16" t="s">
        <v>12300</v>
      </c>
      <c r="P2085" s="16" t="s">
        <v>12294</v>
      </c>
      <c r="Q2085" s="16" t="s">
        <v>12017</v>
      </c>
    </row>
    <row r="2086" customFormat="false" ht="15" hidden="false" customHeight="false" outlineLevel="0" collapsed="false">
      <c r="A2086" s="14" t="str">
        <f aca="false">'SKU Master'!A2086</f>
        <v>07-02085</v>
      </c>
      <c r="B2086" s="14" t="str">
        <f aca="false">VLOOKUP(A2086,'SKU Master'!$A:$N,6,FALSE())</f>
        <v>Harborline Breath Mints, 15 ct</v>
      </c>
      <c r="C2086" s="15" t="n">
        <v>3.2</v>
      </c>
      <c r="D2086" s="15" t="n">
        <v>4</v>
      </c>
      <c r="E2086" s="15" t="n">
        <v>5</v>
      </c>
      <c r="F2086" s="16" t="s">
        <v>12290</v>
      </c>
      <c r="G2086" s="16" t="s">
        <v>12021</v>
      </c>
      <c r="H2086" s="17" t="n">
        <v>1.61</v>
      </c>
      <c r="I2086" s="18" t="n">
        <f aca="false">('SKU Master'!I2086-H2086)/'SKU Master'!I2086</f>
        <v>0.422939068100358</v>
      </c>
      <c r="J2086" s="16" t="n">
        <v>4</v>
      </c>
      <c r="K2086" s="19" t="n">
        <f aca="false">J2086*C2086</f>
        <v>12.8</v>
      </c>
      <c r="L2086" s="16" t="s">
        <v>12295</v>
      </c>
      <c r="M2086" s="16" t="s">
        <v>12292</v>
      </c>
      <c r="N2086" s="16" t="s">
        <v>12017</v>
      </c>
      <c r="O2086" s="16" t="s">
        <v>12300</v>
      </c>
      <c r="P2086" s="16" t="s">
        <v>12296</v>
      </c>
      <c r="Q2086" s="16" t="s">
        <v>12017</v>
      </c>
    </row>
    <row r="2087" customFormat="false" ht="15" hidden="false" customHeight="false" outlineLevel="0" collapsed="false">
      <c r="A2087" s="14" t="str">
        <f aca="false">'SKU Master'!A2087</f>
        <v>07-02086</v>
      </c>
      <c r="B2087" s="14" t="str">
        <f aca="false">VLOOKUP(A2087,'SKU Master'!$A:$N,6,FALSE())</f>
        <v>Golden Grain Co. Sugar-Free Bubble Gum, 15 ct</v>
      </c>
      <c r="C2087" s="15" t="n">
        <v>2.6</v>
      </c>
      <c r="D2087" s="15" t="n">
        <v>5.5</v>
      </c>
      <c r="E2087" s="15" t="n">
        <v>4</v>
      </c>
      <c r="F2087" s="16" t="s">
        <v>12290</v>
      </c>
      <c r="G2087" s="16" t="s">
        <v>12021</v>
      </c>
      <c r="H2087" s="17" t="n">
        <v>1.77</v>
      </c>
      <c r="I2087" s="18" t="n">
        <f aca="false">('SKU Master'!I2087-H2087)/'SKU Master'!I2087</f>
        <v>0.365591397849462</v>
      </c>
      <c r="J2087" s="16" t="n">
        <v>4</v>
      </c>
      <c r="K2087" s="19" t="n">
        <f aca="false">J2087*C2087</f>
        <v>10.4</v>
      </c>
      <c r="L2087" s="16" t="s">
        <v>12295</v>
      </c>
      <c r="M2087" s="16" t="s">
        <v>12292</v>
      </c>
      <c r="N2087" s="16" t="s">
        <v>12017</v>
      </c>
      <c r="O2087" s="16" t="s">
        <v>12300</v>
      </c>
      <c r="P2087" s="16" t="s">
        <v>12296</v>
      </c>
      <c r="Q2087" s="16" t="s">
        <v>12017</v>
      </c>
    </row>
    <row r="2088" customFormat="false" ht="15" hidden="false" customHeight="false" outlineLevel="0" collapsed="false">
      <c r="A2088" s="14" t="str">
        <f aca="false">'SKU Master'!A2088</f>
        <v>07-02087</v>
      </c>
      <c r="B2088" s="14" t="str">
        <f aca="false">VLOOKUP(A2088,'SKU Master'!$A:$N,6,FALSE())</f>
        <v>Thrift Row Bubble Gum, 15 ct</v>
      </c>
      <c r="C2088" s="15" t="n">
        <v>4.1</v>
      </c>
      <c r="D2088" s="15" t="n">
        <v>6.6</v>
      </c>
      <c r="E2088" s="15" t="n">
        <v>2.5</v>
      </c>
      <c r="F2088" s="16" t="s">
        <v>12290</v>
      </c>
      <c r="G2088" s="16" t="s">
        <v>12021</v>
      </c>
      <c r="H2088" s="17" t="n">
        <v>2.02</v>
      </c>
      <c r="I2088" s="18" t="n">
        <f aca="false">('SKU Master'!I2088-H2088)/'SKU Master'!I2088</f>
        <v>0.467018469656992</v>
      </c>
      <c r="J2088" s="16" t="n">
        <v>1</v>
      </c>
      <c r="K2088" s="19" t="n">
        <f aca="false">J2088*C2088</f>
        <v>4.1</v>
      </c>
      <c r="L2088" s="16" t="s">
        <v>12295</v>
      </c>
      <c r="M2088" s="16" t="s">
        <v>12292</v>
      </c>
      <c r="N2088" s="16" t="s">
        <v>12017</v>
      </c>
      <c r="O2088" s="16" t="s">
        <v>12300</v>
      </c>
      <c r="P2088" s="16" t="s">
        <v>12298</v>
      </c>
      <c r="Q2088" s="16" t="s">
        <v>12017</v>
      </c>
    </row>
    <row r="2089" customFormat="false" ht="15" hidden="false" customHeight="false" outlineLevel="0" collapsed="false">
      <c r="A2089" s="14" t="str">
        <f aca="false">'SKU Master'!A2089</f>
        <v>07-02088</v>
      </c>
      <c r="B2089" s="14" t="str">
        <f aca="false">VLOOKUP(A2089,'SKU Master'!$A:$N,6,FALSE())</f>
        <v>Wheatstone Spearmint Gum, 15 ct</v>
      </c>
      <c r="C2089" s="15" t="n">
        <v>2.7</v>
      </c>
      <c r="D2089" s="15" t="n">
        <v>6.3</v>
      </c>
      <c r="E2089" s="15" t="n">
        <v>4.4</v>
      </c>
      <c r="F2089" s="16" t="s">
        <v>12290</v>
      </c>
      <c r="G2089" s="16" t="s">
        <v>12021</v>
      </c>
      <c r="H2089" s="17" t="n">
        <v>2.32</v>
      </c>
      <c r="I2089" s="18" t="n">
        <f aca="false">('SKU Master'!I2089-H2089)/'SKU Master'!I2089</f>
        <v>0.387862796833773</v>
      </c>
      <c r="J2089" s="16" t="n">
        <v>3</v>
      </c>
      <c r="K2089" s="19" t="n">
        <f aca="false">J2089*C2089</f>
        <v>8.1</v>
      </c>
      <c r="L2089" s="16" t="s">
        <v>12295</v>
      </c>
      <c r="M2089" s="16" t="s">
        <v>12292</v>
      </c>
      <c r="N2089" s="16" t="s">
        <v>12017</v>
      </c>
      <c r="O2089" s="16" t="s">
        <v>12300</v>
      </c>
      <c r="P2089" s="16" t="s">
        <v>12296</v>
      </c>
      <c r="Q2089" s="16" t="s">
        <v>12017</v>
      </c>
    </row>
    <row r="2090" customFormat="false" ht="15" hidden="false" customHeight="false" outlineLevel="0" collapsed="false">
      <c r="A2090" s="14" t="str">
        <f aca="false">'SKU Master'!A2090</f>
        <v>07-02089</v>
      </c>
      <c r="B2090" s="14" t="str">
        <f aca="false">VLOOKUP(A2090,'SKU Master'!$A:$N,6,FALSE())</f>
        <v>Orchard Spread Spearmint Gum, 15 ct</v>
      </c>
      <c r="C2090" s="15" t="n">
        <v>2.8</v>
      </c>
      <c r="D2090" s="15" t="n">
        <v>7.1</v>
      </c>
      <c r="E2090" s="15" t="n">
        <v>5</v>
      </c>
      <c r="F2090" s="16" t="s">
        <v>12290</v>
      </c>
      <c r="G2090" s="16" t="s">
        <v>12017</v>
      </c>
      <c r="H2090" s="17" t="n">
        <v>2.75</v>
      </c>
      <c r="I2090" s="18" t="n">
        <f aca="false">('SKU Master'!I2090-H2090)/'SKU Master'!I2090</f>
        <v>0.31077694235589</v>
      </c>
      <c r="J2090" s="16" t="n">
        <v>3</v>
      </c>
      <c r="K2090" s="19" t="n">
        <f aca="false">J2090*C2090</f>
        <v>8.4</v>
      </c>
      <c r="L2090" s="16" t="s">
        <v>12295</v>
      </c>
      <c r="M2090" s="16" t="s">
        <v>12292</v>
      </c>
      <c r="N2090" s="16" t="s">
        <v>12017</v>
      </c>
      <c r="O2090" s="16" t="s">
        <v>12300</v>
      </c>
      <c r="P2090" s="16" t="s">
        <v>12296</v>
      </c>
      <c r="Q2090" s="16" t="s">
        <v>12021</v>
      </c>
    </row>
    <row r="2091" customFormat="false" ht="15" hidden="false" customHeight="false" outlineLevel="0" collapsed="false">
      <c r="A2091" s="14" t="str">
        <f aca="false">'SKU Master'!A2091</f>
        <v>07-02090</v>
      </c>
      <c r="B2091" s="14" t="str">
        <f aca="false">VLOOKUP(A2091,'SKU Master'!$A:$N,6,FALSE())</f>
        <v>Kettle Row Sugar-Free Peppermint Gum, 15 ct</v>
      </c>
      <c r="C2091" s="15" t="n">
        <v>5</v>
      </c>
      <c r="D2091" s="15" t="n">
        <v>7.3</v>
      </c>
      <c r="E2091" s="15" t="n">
        <v>4.2</v>
      </c>
      <c r="F2091" s="16" t="s">
        <v>12290</v>
      </c>
      <c r="G2091" s="16" t="s">
        <v>12021</v>
      </c>
      <c r="H2091" s="17" t="n">
        <v>1.46</v>
      </c>
      <c r="I2091" s="18" t="n">
        <f aca="false">('SKU Master'!I2091-H2091)/'SKU Master'!I2091</f>
        <v>0.389121338912134</v>
      </c>
      <c r="J2091" s="16" t="n">
        <v>4</v>
      </c>
      <c r="K2091" s="19" t="n">
        <f aca="false">J2091*C2091</f>
        <v>20</v>
      </c>
      <c r="L2091" s="16" t="s">
        <v>12295</v>
      </c>
      <c r="M2091" s="16" t="s">
        <v>12292</v>
      </c>
      <c r="N2091" s="16" t="s">
        <v>12017</v>
      </c>
      <c r="O2091" s="16" t="s">
        <v>12300</v>
      </c>
      <c r="P2091" s="16" t="s">
        <v>12297</v>
      </c>
      <c r="Q2091" s="16" t="s">
        <v>12021</v>
      </c>
    </row>
    <row r="2092" customFormat="false" ht="15" hidden="false" customHeight="false" outlineLevel="0" collapsed="false">
      <c r="A2092" s="14" t="str">
        <f aca="false">'SKU Master'!A2092</f>
        <v>07-02091</v>
      </c>
      <c r="B2092" s="14" t="str">
        <f aca="false">VLOOKUP(A2092,'SKU Master'!$A:$N,6,FALSE())</f>
        <v>Kettle Row Spearmint Gum, 15 ct</v>
      </c>
      <c r="C2092" s="15" t="n">
        <v>2.6</v>
      </c>
      <c r="D2092" s="15" t="n">
        <v>6</v>
      </c>
      <c r="E2092" s="15" t="n">
        <v>4.8</v>
      </c>
      <c r="F2092" s="16" t="s">
        <v>12290</v>
      </c>
      <c r="G2092" s="16" t="s">
        <v>12021</v>
      </c>
      <c r="H2092" s="17" t="n">
        <v>1.81</v>
      </c>
      <c r="I2092" s="18" t="n">
        <f aca="false">('SKU Master'!I2092-H2092)/'SKU Master'!I2092</f>
        <v>0.351254480286738</v>
      </c>
      <c r="J2092" s="16" t="n">
        <v>2</v>
      </c>
      <c r="K2092" s="19" t="n">
        <f aca="false">J2092*C2092</f>
        <v>5.2</v>
      </c>
      <c r="L2092" s="16" t="s">
        <v>12295</v>
      </c>
      <c r="M2092" s="16" t="s">
        <v>12292</v>
      </c>
      <c r="N2092" s="16" t="s">
        <v>12017</v>
      </c>
      <c r="O2092" s="16" t="s">
        <v>12300</v>
      </c>
      <c r="P2092" s="16" t="s">
        <v>12298</v>
      </c>
      <c r="Q2092" s="16" t="s">
        <v>12017</v>
      </c>
    </row>
    <row r="2093" customFormat="false" ht="15" hidden="false" customHeight="false" outlineLevel="0" collapsed="false">
      <c r="A2093" s="14" t="str">
        <f aca="false">'SKU Master'!A2093</f>
        <v>07-02092</v>
      </c>
      <c r="B2093" s="14" t="str">
        <f aca="false">VLOOKUP(A2093,'SKU Master'!$A:$N,6,FALSE())</f>
        <v>Harborline Peppermint Gum, 15 ct</v>
      </c>
      <c r="C2093" s="15" t="n">
        <v>2.7</v>
      </c>
      <c r="D2093" s="15" t="n">
        <v>5.4</v>
      </c>
      <c r="E2093" s="15" t="n">
        <v>4.8</v>
      </c>
      <c r="F2093" s="16" t="s">
        <v>12290</v>
      </c>
      <c r="G2093" s="16" t="s">
        <v>12021</v>
      </c>
      <c r="H2093" s="17" t="n">
        <v>1.27</v>
      </c>
      <c r="I2093" s="18" t="n">
        <f aca="false">('SKU Master'!I2093-H2093)/'SKU Master'!I2093</f>
        <v>0.48995983935743</v>
      </c>
      <c r="J2093" s="16" t="n">
        <v>3</v>
      </c>
      <c r="K2093" s="19" t="n">
        <f aca="false">J2093*C2093</f>
        <v>8.1</v>
      </c>
      <c r="L2093" s="16" t="s">
        <v>12295</v>
      </c>
      <c r="M2093" s="16" t="s">
        <v>12292</v>
      </c>
      <c r="N2093" s="16" t="s">
        <v>12017</v>
      </c>
      <c r="O2093" s="16" t="s">
        <v>12300</v>
      </c>
      <c r="P2093" s="16" t="s">
        <v>12296</v>
      </c>
      <c r="Q2093" s="16" t="s">
        <v>12021</v>
      </c>
    </row>
    <row r="2094" customFormat="false" ht="15" hidden="false" customHeight="false" outlineLevel="0" collapsed="false">
      <c r="A2094" s="14" t="str">
        <f aca="false">'SKU Master'!A2094</f>
        <v>07-02093</v>
      </c>
      <c r="B2094" s="14" t="str">
        <f aca="false">VLOOKUP(A2094,'SKU Master'!$A:$N,6,FALSE())</f>
        <v>Redbarn Sugar-Free Spearmint Gum, 40 ct</v>
      </c>
      <c r="C2094" s="15" t="n">
        <v>3.7</v>
      </c>
      <c r="D2094" s="15" t="n">
        <v>4.8</v>
      </c>
      <c r="E2094" s="15" t="n">
        <v>2.6</v>
      </c>
      <c r="F2094" s="16" t="s">
        <v>12290</v>
      </c>
      <c r="G2094" s="16" t="s">
        <v>12017</v>
      </c>
      <c r="H2094" s="17" t="n">
        <v>1.69</v>
      </c>
      <c r="I2094" s="18" t="n">
        <f aca="false">('SKU Master'!I2094-H2094)/'SKU Master'!I2094</f>
        <v>0.321285140562249</v>
      </c>
      <c r="J2094" s="16" t="n">
        <v>2</v>
      </c>
      <c r="K2094" s="19" t="n">
        <f aca="false">J2094*C2094</f>
        <v>7.4</v>
      </c>
      <c r="L2094" s="16" t="s">
        <v>12295</v>
      </c>
      <c r="M2094" s="16" t="s">
        <v>12292</v>
      </c>
      <c r="N2094" s="16" t="s">
        <v>12017</v>
      </c>
      <c r="O2094" s="16" t="s">
        <v>12300</v>
      </c>
      <c r="P2094" s="16" t="s">
        <v>12298</v>
      </c>
      <c r="Q2094" s="16" t="s">
        <v>12021</v>
      </c>
    </row>
    <row r="2095" customFormat="false" ht="15" hidden="false" customHeight="false" outlineLevel="0" collapsed="false">
      <c r="A2095" s="14" t="str">
        <f aca="false">'SKU Master'!A2095</f>
        <v>07-02094</v>
      </c>
      <c r="B2095" s="14" t="str">
        <f aca="false">VLOOKUP(A2095,'SKU Master'!$A:$N,6,FALSE())</f>
        <v>Pepperlane Sugar-Free Peppermint Gum, 40 ct</v>
      </c>
      <c r="C2095" s="15" t="n">
        <v>4.8</v>
      </c>
      <c r="D2095" s="15" t="n">
        <v>8.8</v>
      </c>
      <c r="E2095" s="15" t="n">
        <v>3.5</v>
      </c>
      <c r="F2095" s="16" t="s">
        <v>12290</v>
      </c>
      <c r="G2095" s="16" t="s">
        <v>12017</v>
      </c>
      <c r="H2095" s="17" t="n">
        <v>1.55</v>
      </c>
      <c r="I2095" s="18" t="n">
        <f aca="false">('SKU Master'!I2095-H2095)/'SKU Master'!I2095</f>
        <v>0.323144104803493</v>
      </c>
      <c r="J2095" s="16" t="n">
        <v>5</v>
      </c>
      <c r="K2095" s="19" t="n">
        <f aca="false">J2095*C2095</f>
        <v>24</v>
      </c>
      <c r="L2095" s="16" t="s">
        <v>12295</v>
      </c>
      <c r="M2095" s="16" t="s">
        <v>12292</v>
      </c>
      <c r="N2095" s="16" t="s">
        <v>12017</v>
      </c>
      <c r="O2095" s="16" t="s">
        <v>12300</v>
      </c>
      <c r="P2095" s="16" t="s">
        <v>12297</v>
      </c>
      <c r="Q2095" s="16" t="s">
        <v>12021</v>
      </c>
    </row>
    <row r="2096" customFormat="false" ht="15" hidden="false" customHeight="false" outlineLevel="0" collapsed="false">
      <c r="A2096" s="14" t="str">
        <f aca="false">'SKU Master'!A2096</f>
        <v>07-02095</v>
      </c>
      <c r="B2096" s="14" t="str">
        <f aca="false">VLOOKUP(A2096,'SKU Master'!$A:$N,6,FALSE())</f>
        <v>Nutgrove Spearmint Gum, 15 ct</v>
      </c>
      <c r="C2096" s="15" t="n">
        <v>3.3</v>
      </c>
      <c r="D2096" s="15" t="n">
        <v>7.3</v>
      </c>
      <c r="E2096" s="15" t="n">
        <v>4.3</v>
      </c>
      <c r="F2096" s="16" t="s">
        <v>12290</v>
      </c>
      <c r="G2096" s="16" t="s">
        <v>12021</v>
      </c>
      <c r="H2096" s="17" t="n">
        <v>2.65</v>
      </c>
      <c r="I2096" s="18" t="n">
        <f aca="false">('SKU Master'!I2096-H2096)/'SKU Master'!I2096</f>
        <v>0.335839598997494</v>
      </c>
      <c r="J2096" s="16" t="n">
        <v>5</v>
      </c>
      <c r="K2096" s="19" t="n">
        <f aca="false">J2096*C2096</f>
        <v>16.5</v>
      </c>
      <c r="L2096" s="16" t="s">
        <v>12295</v>
      </c>
      <c r="M2096" s="16" t="s">
        <v>12292</v>
      </c>
      <c r="N2096" s="16" t="s">
        <v>12017</v>
      </c>
      <c r="O2096" s="16" t="s">
        <v>12300</v>
      </c>
      <c r="P2096" s="16" t="s">
        <v>12297</v>
      </c>
      <c r="Q2096" s="16" t="s">
        <v>12021</v>
      </c>
    </row>
    <row r="2097" customFormat="false" ht="15" hidden="false" customHeight="false" outlineLevel="0" collapsed="false">
      <c r="A2097" s="14" t="str">
        <f aca="false">'SKU Master'!A2097</f>
        <v>07-02096</v>
      </c>
      <c r="B2097" s="14" t="str">
        <f aca="false">VLOOKUP(A2097,'SKU Master'!$A:$N,6,FALSE())</f>
        <v>Nutgrove Spearmint Gum, 40 ct</v>
      </c>
      <c r="C2097" s="15" t="n">
        <v>3.3</v>
      </c>
      <c r="D2097" s="15" t="n">
        <v>5.6</v>
      </c>
      <c r="E2097" s="15" t="n">
        <v>4</v>
      </c>
      <c r="F2097" s="16" t="s">
        <v>12290</v>
      </c>
      <c r="G2097" s="16" t="s">
        <v>12017</v>
      </c>
      <c r="H2097" s="17" t="n">
        <v>2.65</v>
      </c>
      <c r="I2097" s="18" t="n">
        <f aca="false">('SKU Master'!I2097-H2097)/'SKU Master'!I2097</f>
        <v>0.300791556728232</v>
      </c>
      <c r="J2097" s="16" t="n">
        <v>2</v>
      </c>
      <c r="K2097" s="19" t="n">
        <f aca="false">J2097*C2097</f>
        <v>6.6</v>
      </c>
      <c r="L2097" s="16" t="s">
        <v>12299</v>
      </c>
      <c r="M2097" s="16" t="s">
        <v>12292</v>
      </c>
      <c r="N2097" s="16" t="s">
        <v>12017</v>
      </c>
      <c r="O2097" s="16" t="s">
        <v>12300</v>
      </c>
      <c r="P2097" s="16" t="s">
        <v>12298</v>
      </c>
      <c r="Q2097" s="16" t="s">
        <v>12017</v>
      </c>
    </row>
    <row r="2098" customFormat="false" ht="15" hidden="false" customHeight="false" outlineLevel="0" collapsed="false">
      <c r="A2098" s="14" t="str">
        <f aca="false">'SKU Master'!A2098</f>
        <v>07-02097</v>
      </c>
      <c r="B2098" s="14" t="str">
        <f aca="false">VLOOKUP(A2098,'SKU Master'!$A:$N,6,FALSE())</f>
        <v>Wheatstone Sugar-Free Peppermint Gum, 15 ct</v>
      </c>
      <c r="C2098" s="15" t="n">
        <v>4.6</v>
      </c>
      <c r="D2098" s="15" t="n">
        <v>4</v>
      </c>
      <c r="E2098" s="15" t="n">
        <v>4.1</v>
      </c>
      <c r="F2098" s="16" t="s">
        <v>12290</v>
      </c>
      <c r="G2098" s="16" t="s">
        <v>12021</v>
      </c>
      <c r="H2098" s="17" t="n">
        <v>1.96</v>
      </c>
      <c r="I2098" s="18" t="n">
        <f aca="false">('SKU Master'!I2098-H2098)/'SKU Master'!I2098</f>
        <v>0.297491039426523</v>
      </c>
      <c r="J2098" s="16" t="n">
        <v>2</v>
      </c>
      <c r="K2098" s="19" t="n">
        <f aca="false">J2098*C2098</f>
        <v>9.2</v>
      </c>
      <c r="L2098" s="16" t="s">
        <v>12295</v>
      </c>
      <c r="M2098" s="16" t="s">
        <v>12292</v>
      </c>
      <c r="N2098" s="16" t="s">
        <v>12017</v>
      </c>
      <c r="O2098" s="16" t="s">
        <v>12300</v>
      </c>
      <c r="P2098" s="16" t="s">
        <v>12298</v>
      </c>
      <c r="Q2098" s="16" t="s">
        <v>12017</v>
      </c>
    </row>
    <row r="2099" customFormat="false" ht="15" hidden="false" customHeight="false" outlineLevel="0" collapsed="false">
      <c r="A2099" s="14" t="str">
        <f aca="false">'SKU Master'!A2099</f>
        <v>07-02098</v>
      </c>
      <c r="B2099" s="14" t="str">
        <f aca="false">VLOOKUP(A2099,'SKU Master'!$A:$N,6,FALSE())</f>
        <v>Wheatstone Sugar-Free Bubble Gum, 15 ct</v>
      </c>
      <c r="C2099" s="15" t="n">
        <v>3.8</v>
      </c>
      <c r="D2099" s="15" t="n">
        <v>8.8</v>
      </c>
      <c r="E2099" s="15" t="n">
        <v>4.8</v>
      </c>
      <c r="F2099" s="16" t="s">
        <v>12290</v>
      </c>
      <c r="G2099" s="16" t="s">
        <v>12021</v>
      </c>
      <c r="H2099" s="17" t="n">
        <v>1.86</v>
      </c>
      <c r="I2099" s="18" t="n">
        <f aca="false">('SKU Master'!I2099-H2099)/'SKU Master'!I2099</f>
        <v>0.377926421404682</v>
      </c>
      <c r="J2099" s="16" t="n">
        <v>4</v>
      </c>
      <c r="K2099" s="19" t="n">
        <f aca="false">J2099*C2099</f>
        <v>15.2</v>
      </c>
      <c r="L2099" s="16" t="s">
        <v>12295</v>
      </c>
      <c r="M2099" s="16" t="s">
        <v>12292</v>
      </c>
      <c r="N2099" s="16" t="s">
        <v>12017</v>
      </c>
      <c r="O2099" s="16" t="s">
        <v>12300</v>
      </c>
      <c r="P2099" s="16" t="s">
        <v>12296</v>
      </c>
      <c r="Q2099" s="16" t="s">
        <v>12021</v>
      </c>
    </row>
    <row r="2100" customFormat="false" ht="15" hidden="false" customHeight="false" outlineLevel="0" collapsed="false">
      <c r="A2100" s="14" t="str">
        <f aca="false">'SKU Master'!A2100</f>
        <v>07-02099</v>
      </c>
      <c r="B2100" s="14" t="str">
        <f aca="false">VLOOKUP(A2100,'SKU Master'!$A:$N,6,FALSE())</f>
        <v>Orchard Spread Sugar-Free Bubble Gum, 40 ct</v>
      </c>
      <c r="C2100" s="15" t="n">
        <v>2.6</v>
      </c>
      <c r="D2100" s="15" t="n">
        <v>7.1</v>
      </c>
      <c r="E2100" s="15" t="n">
        <v>4.6</v>
      </c>
      <c r="F2100" s="16" t="s">
        <v>12290</v>
      </c>
      <c r="G2100" s="16" t="s">
        <v>12021</v>
      </c>
      <c r="H2100" s="17" t="n">
        <v>1.11</v>
      </c>
      <c r="I2100" s="18" t="n">
        <f aca="false">('SKU Master'!I2100-H2100)/'SKU Master'!I2100</f>
        <v>0.412698412698413</v>
      </c>
      <c r="J2100" s="16" t="n">
        <v>5</v>
      </c>
      <c r="K2100" s="19" t="n">
        <f aca="false">J2100*C2100</f>
        <v>13</v>
      </c>
      <c r="L2100" s="16" t="s">
        <v>12295</v>
      </c>
      <c r="M2100" s="16" t="s">
        <v>12292</v>
      </c>
      <c r="N2100" s="16" t="s">
        <v>12017</v>
      </c>
      <c r="O2100" s="16" t="s">
        <v>12300</v>
      </c>
      <c r="P2100" s="16" t="s">
        <v>12297</v>
      </c>
      <c r="Q2100" s="16" t="s">
        <v>12017</v>
      </c>
    </row>
    <row r="2101" customFormat="false" ht="15" hidden="false" customHeight="false" outlineLevel="0" collapsed="false">
      <c r="A2101" s="14" t="str">
        <f aca="false">'SKU Master'!A2101</f>
        <v>07-02100</v>
      </c>
      <c r="B2101" s="14" t="str">
        <f aca="false">VLOOKUP(A2101,'SKU Master'!$A:$N,6,FALSE())</f>
        <v>Roastport Breath Mints, 15 ct</v>
      </c>
      <c r="C2101" s="15" t="n">
        <v>2.9</v>
      </c>
      <c r="D2101" s="15" t="n">
        <v>6.9</v>
      </c>
      <c r="E2101" s="15" t="n">
        <v>4</v>
      </c>
      <c r="F2101" s="16" t="s">
        <v>12290</v>
      </c>
      <c r="G2101" s="16" t="s">
        <v>12021</v>
      </c>
      <c r="H2101" s="17" t="n">
        <v>1.64</v>
      </c>
      <c r="I2101" s="18" t="n">
        <f aca="false">('SKU Master'!I2101-H2101)/'SKU Master'!I2101</f>
        <v>0.34136546184739</v>
      </c>
      <c r="J2101" s="16" t="n">
        <v>4</v>
      </c>
      <c r="K2101" s="19" t="n">
        <f aca="false">J2101*C2101</f>
        <v>11.6</v>
      </c>
      <c r="L2101" s="16" t="s">
        <v>12295</v>
      </c>
      <c r="M2101" s="16" t="s">
        <v>12292</v>
      </c>
      <c r="N2101" s="16" t="s">
        <v>12017</v>
      </c>
      <c r="O2101" s="16" t="s">
        <v>12300</v>
      </c>
      <c r="P2101" s="16" t="s">
        <v>12297</v>
      </c>
      <c r="Q2101" s="16" t="s">
        <v>12021</v>
      </c>
    </row>
    <row r="2102" customFormat="false" ht="15" hidden="false" customHeight="false" outlineLevel="0" collapsed="false">
      <c r="A2102" s="14" t="str">
        <f aca="false">'SKU Master'!A2102</f>
        <v>07-02101</v>
      </c>
      <c r="B2102" s="14" t="str">
        <f aca="false">VLOOKUP(A2102,'SKU Master'!$A:$N,6,FALSE())</f>
        <v>Nutgrove Sugar-Free Bubble Gum, 15 ct</v>
      </c>
      <c r="C2102" s="15" t="n">
        <v>3.6</v>
      </c>
      <c r="D2102" s="15" t="n">
        <v>7.9</v>
      </c>
      <c r="E2102" s="15" t="n">
        <v>3.9</v>
      </c>
      <c r="F2102" s="16" t="s">
        <v>12290</v>
      </c>
      <c r="G2102" s="16" t="s">
        <v>12021</v>
      </c>
      <c r="H2102" s="17" t="n">
        <v>1.43</v>
      </c>
      <c r="I2102" s="18" t="n">
        <f aca="false">('SKU Master'!I2102-H2102)/'SKU Master'!I2102</f>
        <v>0.375545851528384</v>
      </c>
      <c r="J2102" s="16" t="n">
        <v>5</v>
      </c>
      <c r="K2102" s="19" t="n">
        <f aca="false">J2102*C2102</f>
        <v>18</v>
      </c>
      <c r="L2102" s="16" t="s">
        <v>12295</v>
      </c>
      <c r="M2102" s="16" t="s">
        <v>12292</v>
      </c>
      <c r="N2102" s="16" t="s">
        <v>12017</v>
      </c>
      <c r="O2102" s="16" t="s">
        <v>12300</v>
      </c>
      <c r="P2102" s="16" t="s">
        <v>12297</v>
      </c>
      <c r="Q2102" s="16" t="s">
        <v>12021</v>
      </c>
    </row>
    <row r="2103" customFormat="false" ht="15" hidden="false" customHeight="false" outlineLevel="0" collapsed="false">
      <c r="A2103" s="14" t="str">
        <f aca="false">'SKU Master'!A2103</f>
        <v>07-02102</v>
      </c>
      <c r="B2103" s="14" t="str">
        <f aca="false">VLOOKUP(A2103,'SKU Master'!$A:$N,6,FALSE())</f>
        <v>Wheatstone Breath Mints, 40 ct</v>
      </c>
      <c r="C2103" s="15" t="n">
        <v>5</v>
      </c>
      <c r="D2103" s="15" t="n">
        <v>8.2</v>
      </c>
      <c r="E2103" s="15" t="n">
        <v>2.6</v>
      </c>
      <c r="F2103" s="16" t="s">
        <v>12290</v>
      </c>
      <c r="G2103" s="16" t="s">
        <v>12021</v>
      </c>
      <c r="H2103" s="17" t="n">
        <v>1.76</v>
      </c>
      <c r="I2103" s="18" t="n">
        <f aca="false">('SKU Master'!I2103-H2103)/'SKU Master'!I2103</f>
        <v>0.391003460207612</v>
      </c>
      <c r="J2103" s="16" t="n">
        <v>5</v>
      </c>
      <c r="K2103" s="19" t="n">
        <f aca="false">J2103*C2103</f>
        <v>25</v>
      </c>
      <c r="L2103" s="16" t="s">
        <v>12295</v>
      </c>
      <c r="M2103" s="16" t="s">
        <v>12292</v>
      </c>
      <c r="N2103" s="16" t="s">
        <v>12017</v>
      </c>
      <c r="O2103" s="16" t="s">
        <v>12300</v>
      </c>
      <c r="P2103" s="16" t="s">
        <v>12297</v>
      </c>
      <c r="Q2103" s="16" t="s">
        <v>12021</v>
      </c>
    </row>
    <row r="2104" customFormat="false" ht="15" hidden="false" customHeight="false" outlineLevel="0" collapsed="false">
      <c r="A2104" s="14" t="str">
        <f aca="false">'SKU Master'!A2104</f>
        <v>07-02103</v>
      </c>
      <c r="B2104" s="14" t="str">
        <f aca="false">VLOOKUP(A2104,'SKU Master'!$A:$N,6,FALSE())</f>
        <v>Wheatstone Peppermint Gum, 15 ct</v>
      </c>
      <c r="C2104" s="15" t="n">
        <v>3</v>
      </c>
      <c r="D2104" s="15" t="n">
        <v>7.6</v>
      </c>
      <c r="E2104" s="15" t="n">
        <v>2.6</v>
      </c>
      <c r="F2104" s="16" t="s">
        <v>12290</v>
      </c>
      <c r="G2104" s="16" t="s">
        <v>12021</v>
      </c>
      <c r="H2104" s="17" t="n">
        <v>1.83</v>
      </c>
      <c r="I2104" s="18" t="n">
        <f aca="false">('SKU Master'!I2104-H2104)/'SKU Master'!I2104</f>
        <v>0.344086021505376</v>
      </c>
      <c r="J2104" s="16" t="n">
        <v>3</v>
      </c>
      <c r="K2104" s="19" t="n">
        <f aca="false">J2104*C2104</f>
        <v>9</v>
      </c>
      <c r="L2104" s="16" t="s">
        <v>12299</v>
      </c>
      <c r="M2104" s="16" t="s">
        <v>12292</v>
      </c>
      <c r="N2104" s="16" t="s">
        <v>12017</v>
      </c>
      <c r="O2104" s="16" t="s">
        <v>12300</v>
      </c>
      <c r="P2104" s="16" t="s">
        <v>12296</v>
      </c>
      <c r="Q2104" s="16" t="s">
        <v>12021</v>
      </c>
    </row>
    <row r="2105" customFormat="false" ht="15" hidden="false" customHeight="false" outlineLevel="0" collapsed="false">
      <c r="A2105" s="14" t="str">
        <f aca="false">'SKU Master'!A2105</f>
        <v>07-02104</v>
      </c>
      <c r="B2105" s="14" t="str">
        <f aca="false">VLOOKUP(A2105,'SKU Master'!$A:$N,6,FALSE())</f>
        <v>Roastport Sugar-Free Bubble Gum, 40 ct</v>
      </c>
      <c r="C2105" s="15" t="n">
        <v>3.5</v>
      </c>
      <c r="D2105" s="15" t="n">
        <v>8.9</v>
      </c>
      <c r="E2105" s="15" t="n">
        <v>4.3</v>
      </c>
      <c r="F2105" s="16" t="s">
        <v>12290</v>
      </c>
      <c r="G2105" s="16" t="s">
        <v>12021</v>
      </c>
      <c r="H2105" s="17" t="n">
        <v>2.13</v>
      </c>
      <c r="I2105" s="18" t="n">
        <f aca="false">('SKU Master'!I2105-H2105)/'SKU Master'!I2105</f>
        <v>0.287625418060201</v>
      </c>
      <c r="J2105" s="16" t="n">
        <v>3</v>
      </c>
      <c r="K2105" s="19" t="n">
        <f aca="false">J2105*C2105</f>
        <v>10.5</v>
      </c>
      <c r="L2105" s="16" t="s">
        <v>12295</v>
      </c>
      <c r="M2105" s="16" t="s">
        <v>12292</v>
      </c>
      <c r="N2105" s="16" t="s">
        <v>12017</v>
      </c>
      <c r="O2105" s="16" t="s">
        <v>12300</v>
      </c>
      <c r="P2105" s="16" t="s">
        <v>12298</v>
      </c>
      <c r="Q2105" s="16" t="s">
        <v>12021</v>
      </c>
    </row>
    <row r="2106" customFormat="false" ht="15" hidden="false" customHeight="false" outlineLevel="0" collapsed="false">
      <c r="A2106" s="14" t="str">
        <f aca="false">'SKU Master'!A2106</f>
        <v>07-02105</v>
      </c>
      <c r="B2106" s="14" t="str">
        <f aca="false">VLOOKUP(A2106,'SKU Master'!$A:$N,6,FALSE())</f>
        <v>Nutgrove Sugar-Free Spearmint Gum, 15 ct</v>
      </c>
      <c r="C2106" s="15" t="n">
        <v>4.8</v>
      </c>
      <c r="D2106" s="15" t="n">
        <v>7.1</v>
      </c>
      <c r="E2106" s="15" t="n">
        <v>4.3</v>
      </c>
      <c r="F2106" s="16" t="s">
        <v>12290</v>
      </c>
      <c r="G2106" s="16" t="s">
        <v>12021</v>
      </c>
      <c r="H2106" s="17" t="n">
        <v>1.51</v>
      </c>
      <c r="I2106" s="18" t="n">
        <f aca="false">('SKU Master'!I2106-H2106)/'SKU Master'!I2106</f>
        <v>0.368200836820084</v>
      </c>
      <c r="J2106" s="16" t="n">
        <v>3</v>
      </c>
      <c r="K2106" s="19" t="n">
        <f aca="false">J2106*C2106</f>
        <v>14.4</v>
      </c>
      <c r="L2106" s="16" t="s">
        <v>12295</v>
      </c>
      <c r="M2106" s="16" t="s">
        <v>12292</v>
      </c>
      <c r="N2106" s="16" t="s">
        <v>12017</v>
      </c>
      <c r="O2106" s="16" t="s">
        <v>12300</v>
      </c>
      <c r="P2106" s="16" t="s">
        <v>12296</v>
      </c>
      <c r="Q2106" s="16" t="s">
        <v>12021</v>
      </c>
    </row>
    <row r="2107" customFormat="false" ht="15" hidden="false" customHeight="false" outlineLevel="0" collapsed="false">
      <c r="A2107" s="14" t="str">
        <f aca="false">'SKU Master'!A2107</f>
        <v>07-02106</v>
      </c>
      <c r="B2107" s="14" t="str">
        <f aca="false">VLOOKUP(A2107,'SKU Master'!$A:$N,6,FALSE())</f>
        <v>Pepperlane Peppermint Gum, 15 ct</v>
      </c>
      <c r="C2107" s="15" t="n">
        <v>4.2</v>
      </c>
      <c r="D2107" s="15" t="n">
        <v>4.4</v>
      </c>
      <c r="E2107" s="15" t="n">
        <v>4.6</v>
      </c>
      <c r="F2107" s="16" t="s">
        <v>12290</v>
      </c>
      <c r="G2107" s="16" t="s">
        <v>12021</v>
      </c>
      <c r="H2107" s="17" t="n">
        <v>1.64</v>
      </c>
      <c r="I2107" s="18" t="n">
        <f aca="false">('SKU Master'!I2107-H2107)/'SKU Master'!I2107</f>
        <v>0.412186379928315</v>
      </c>
      <c r="J2107" s="16" t="n">
        <v>1</v>
      </c>
      <c r="K2107" s="19" t="n">
        <f aca="false">J2107*C2107</f>
        <v>4.2</v>
      </c>
      <c r="L2107" s="16" t="s">
        <v>12295</v>
      </c>
      <c r="M2107" s="16" t="s">
        <v>12292</v>
      </c>
      <c r="N2107" s="16" t="s">
        <v>12017</v>
      </c>
      <c r="O2107" s="16" t="s">
        <v>12300</v>
      </c>
      <c r="P2107" s="16" t="s">
        <v>12294</v>
      </c>
      <c r="Q2107" s="16" t="s">
        <v>12021</v>
      </c>
    </row>
    <row r="2108" customFormat="false" ht="15" hidden="false" customHeight="false" outlineLevel="0" collapsed="false">
      <c r="A2108" s="14" t="str">
        <f aca="false">'SKU Master'!A2108</f>
        <v>07-02107</v>
      </c>
      <c r="B2108" s="14" t="str">
        <f aca="false">VLOOKUP(A2108,'SKU Master'!$A:$N,6,FALSE())</f>
        <v>Redbarn Spearmint Gum, 40 ct</v>
      </c>
      <c r="C2108" s="15" t="n">
        <v>4.5</v>
      </c>
      <c r="D2108" s="15" t="n">
        <v>6.7</v>
      </c>
      <c r="E2108" s="15" t="n">
        <v>4.4</v>
      </c>
      <c r="F2108" s="16" t="s">
        <v>12290</v>
      </c>
      <c r="G2108" s="16" t="s">
        <v>12017</v>
      </c>
      <c r="H2108" s="17" t="n">
        <v>1.81</v>
      </c>
      <c r="I2108" s="18" t="n">
        <f aca="false">('SKU Master'!I2108-H2108)/'SKU Master'!I2108</f>
        <v>0.394648829431438</v>
      </c>
      <c r="J2108" s="16" t="n">
        <v>2</v>
      </c>
      <c r="K2108" s="19" t="n">
        <f aca="false">J2108*C2108</f>
        <v>9</v>
      </c>
      <c r="L2108" s="16" t="s">
        <v>12299</v>
      </c>
      <c r="M2108" s="16" t="s">
        <v>12292</v>
      </c>
      <c r="N2108" s="16" t="s">
        <v>12017</v>
      </c>
      <c r="O2108" s="16" t="s">
        <v>12300</v>
      </c>
      <c r="P2108" s="16" t="s">
        <v>12298</v>
      </c>
      <c r="Q2108" s="16" t="s">
        <v>12017</v>
      </c>
    </row>
    <row r="2109" customFormat="false" ht="15" hidden="false" customHeight="false" outlineLevel="0" collapsed="false">
      <c r="A2109" s="14" t="str">
        <f aca="false">'SKU Master'!A2109</f>
        <v>07-02108</v>
      </c>
      <c r="B2109" s="14" t="str">
        <f aca="false">VLOOKUP(A2109,'SKU Master'!$A:$N,6,FALSE())</f>
        <v>Golden Grain Co. Peppermint Gum, 15 ct</v>
      </c>
      <c r="C2109" s="15" t="n">
        <v>4.4</v>
      </c>
      <c r="D2109" s="15" t="n">
        <v>7.7</v>
      </c>
      <c r="E2109" s="15" t="n">
        <v>4.8</v>
      </c>
      <c r="F2109" s="16" t="s">
        <v>12290</v>
      </c>
      <c r="G2109" s="16" t="s">
        <v>12021</v>
      </c>
      <c r="H2109" s="17" t="n">
        <v>1.84</v>
      </c>
      <c r="I2109" s="18" t="n">
        <f aca="false">('SKU Master'!I2109-H2109)/'SKU Master'!I2109</f>
        <v>0.340501792114695</v>
      </c>
      <c r="J2109" s="16" t="n">
        <v>4</v>
      </c>
      <c r="K2109" s="19" t="n">
        <f aca="false">J2109*C2109</f>
        <v>17.6</v>
      </c>
      <c r="L2109" s="16" t="s">
        <v>12295</v>
      </c>
      <c r="M2109" s="16" t="s">
        <v>12292</v>
      </c>
      <c r="N2109" s="16" t="s">
        <v>12017</v>
      </c>
      <c r="O2109" s="16" t="s">
        <v>12300</v>
      </c>
      <c r="P2109" s="16" t="s">
        <v>12296</v>
      </c>
      <c r="Q2109" s="16" t="s">
        <v>12017</v>
      </c>
    </row>
    <row r="2110" customFormat="false" ht="15" hidden="false" customHeight="false" outlineLevel="0" collapsed="false">
      <c r="A2110" s="14" t="str">
        <f aca="false">'SKU Master'!A2110</f>
        <v>07-02109</v>
      </c>
      <c r="B2110" s="14" t="str">
        <f aca="false">VLOOKUP(A2110,'SKU Master'!$A:$N,6,FALSE())</f>
        <v>Orchard Spread Breath Mints, 15 ct</v>
      </c>
      <c r="C2110" s="15" t="n">
        <v>4.6</v>
      </c>
      <c r="D2110" s="15" t="n">
        <v>8.8</v>
      </c>
      <c r="E2110" s="15" t="n">
        <v>4.5</v>
      </c>
      <c r="F2110" s="16" t="s">
        <v>12290</v>
      </c>
      <c r="G2110" s="16" t="s">
        <v>12021</v>
      </c>
      <c r="H2110" s="17" t="n">
        <v>1.53</v>
      </c>
      <c r="I2110" s="18" t="n">
        <f aca="false">('SKU Master'!I2110-H2110)/'SKU Master'!I2110</f>
        <v>0.331877729257642</v>
      </c>
      <c r="J2110" s="16" t="n">
        <v>4</v>
      </c>
      <c r="K2110" s="19" t="n">
        <f aca="false">J2110*C2110</f>
        <v>18.4</v>
      </c>
      <c r="L2110" s="16" t="s">
        <v>12295</v>
      </c>
      <c r="M2110" s="16" t="s">
        <v>12292</v>
      </c>
      <c r="N2110" s="16" t="s">
        <v>12017</v>
      </c>
      <c r="O2110" s="16" t="s">
        <v>12300</v>
      </c>
      <c r="P2110" s="16" t="s">
        <v>12297</v>
      </c>
      <c r="Q2110" s="16" t="s">
        <v>12017</v>
      </c>
    </row>
    <row r="2111" customFormat="false" ht="15" hidden="false" customHeight="false" outlineLevel="0" collapsed="false">
      <c r="A2111" s="14" t="str">
        <f aca="false">'SKU Master'!A2111</f>
        <v>07-02110</v>
      </c>
      <c r="B2111" s="14" t="str">
        <f aca="false">VLOOKUP(A2111,'SKU Master'!$A:$N,6,FALSE())</f>
        <v>Pepperlane Spearmint Gum, 15 ct</v>
      </c>
      <c r="C2111" s="15" t="n">
        <v>5</v>
      </c>
      <c r="D2111" s="15" t="n">
        <v>5.1</v>
      </c>
      <c r="E2111" s="15" t="n">
        <v>4.3</v>
      </c>
      <c r="F2111" s="16" t="s">
        <v>12290</v>
      </c>
      <c r="G2111" s="16" t="s">
        <v>12021</v>
      </c>
      <c r="H2111" s="17" t="n">
        <v>2.03</v>
      </c>
      <c r="I2111" s="18" t="n">
        <f aca="false">('SKU Master'!I2111-H2111)/'SKU Master'!I2111</f>
        <v>0.29757785467128</v>
      </c>
      <c r="J2111" s="16" t="n">
        <v>4</v>
      </c>
      <c r="K2111" s="19" t="n">
        <f aca="false">J2111*C2111</f>
        <v>20</v>
      </c>
      <c r="L2111" s="16" t="s">
        <v>12295</v>
      </c>
      <c r="M2111" s="16" t="s">
        <v>12292</v>
      </c>
      <c r="N2111" s="16" t="s">
        <v>12017</v>
      </c>
      <c r="O2111" s="16" t="s">
        <v>12300</v>
      </c>
      <c r="P2111" s="16" t="s">
        <v>12296</v>
      </c>
      <c r="Q2111" s="16" t="s">
        <v>12017</v>
      </c>
    </row>
    <row r="2112" customFormat="false" ht="15" hidden="false" customHeight="false" outlineLevel="0" collapsed="false">
      <c r="A2112" s="14" t="str">
        <f aca="false">'SKU Master'!A2112</f>
        <v>07-02111</v>
      </c>
      <c r="B2112" s="14" t="str">
        <f aca="false">VLOOKUP(A2112,'SKU Master'!$A:$N,6,FALSE())</f>
        <v>Wheatstone Bubble Gum, 40 ct</v>
      </c>
      <c r="C2112" s="15" t="n">
        <v>3</v>
      </c>
      <c r="D2112" s="15" t="n">
        <v>6.7</v>
      </c>
      <c r="E2112" s="15" t="n">
        <v>4.5</v>
      </c>
      <c r="F2112" s="16" t="s">
        <v>12290</v>
      </c>
      <c r="G2112" s="16" t="s">
        <v>12021</v>
      </c>
      <c r="H2112" s="17" t="n">
        <v>1.49</v>
      </c>
      <c r="I2112" s="18" t="n">
        <f aca="false">('SKU Master'!I2112-H2112)/'SKU Master'!I2112</f>
        <v>0.376569037656904</v>
      </c>
      <c r="J2112" s="16" t="n">
        <v>3</v>
      </c>
      <c r="K2112" s="19" t="n">
        <f aca="false">J2112*C2112</f>
        <v>9</v>
      </c>
      <c r="L2112" s="16" t="s">
        <v>12295</v>
      </c>
      <c r="M2112" s="16" t="s">
        <v>12292</v>
      </c>
      <c r="N2112" s="16" t="s">
        <v>12017</v>
      </c>
      <c r="O2112" s="16" t="s">
        <v>12300</v>
      </c>
      <c r="P2112" s="16" t="s">
        <v>12296</v>
      </c>
      <c r="Q2112" s="16" t="s">
        <v>12021</v>
      </c>
    </row>
    <row r="2113" customFormat="false" ht="15" hidden="false" customHeight="false" outlineLevel="0" collapsed="false">
      <c r="A2113" s="14" t="str">
        <f aca="false">'SKU Master'!A2113</f>
        <v>07-02112</v>
      </c>
      <c r="B2113" s="14" t="str">
        <f aca="false">VLOOKUP(A2113,'SKU Master'!$A:$N,6,FALSE())</f>
        <v>Harborline Spearmint Gum, 15 ct</v>
      </c>
      <c r="C2113" s="15" t="n">
        <v>3.8</v>
      </c>
      <c r="D2113" s="15" t="n">
        <v>7.2</v>
      </c>
      <c r="E2113" s="15" t="n">
        <v>3.9</v>
      </c>
      <c r="F2113" s="16" t="s">
        <v>12290</v>
      </c>
      <c r="G2113" s="16" t="s">
        <v>12021</v>
      </c>
      <c r="H2113" s="17" t="n">
        <v>1.4</v>
      </c>
      <c r="I2113" s="18" t="n">
        <f aca="false">('SKU Master'!I2113-H2113)/'SKU Master'!I2113</f>
        <v>0.388646288209607</v>
      </c>
      <c r="J2113" s="16" t="n">
        <v>2</v>
      </c>
      <c r="K2113" s="19" t="n">
        <f aca="false">J2113*C2113</f>
        <v>7.6</v>
      </c>
      <c r="L2113" s="16" t="s">
        <v>12295</v>
      </c>
      <c r="M2113" s="16" t="s">
        <v>12292</v>
      </c>
      <c r="N2113" s="16" t="s">
        <v>12017</v>
      </c>
      <c r="O2113" s="16" t="s">
        <v>12300</v>
      </c>
      <c r="P2113" s="16" t="s">
        <v>12294</v>
      </c>
      <c r="Q2113" s="16" t="s">
        <v>12017</v>
      </c>
    </row>
    <row r="2114" customFormat="false" ht="15" hidden="false" customHeight="false" outlineLevel="0" collapsed="false">
      <c r="A2114" s="14" t="str">
        <f aca="false">'SKU Master'!A2114</f>
        <v>07-02113</v>
      </c>
      <c r="B2114" s="14" t="str">
        <f aca="false">VLOOKUP(A2114,'SKU Master'!$A:$N,6,FALSE())</f>
        <v>Wheatstone Sugar-Free Bubble Gum, 40 ct</v>
      </c>
      <c r="C2114" s="15" t="n">
        <v>2.9</v>
      </c>
      <c r="D2114" s="15" t="n">
        <v>7.1</v>
      </c>
      <c r="E2114" s="15" t="n">
        <v>2.8</v>
      </c>
      <c r="F2114" s="16" t="s">
        <v>12290</v>
      </c>
      <c r="G2114" s="16" t="s">
        <v>12021</v>
      </c>
      <c r="H2114" s="17" t="n">
        <v>2.44</v>
      </c>
      <c r="I2114" s="18" t="n">
        <f aca="false">('SKU Master'!I2114-H2114)/'SKU Master'!I2114</f>
        <v>0.356200527704486</v>
      </c>
      <c r="J2114" s="16" t="n">
        <v>4</v>
      </c>
      <c r="K2114" s="19" t="n">
        <f aca="false">J2114*C2114</f>
        <v>11.6</v>
      </c>
      <c r="L2114" s="16" t="s">
        <v>12299</v>
      </c>
      <c r="M2114" s="16" t="s">
        <v>12292</v>
      </c>
      <c r="N2114" s="16" t="s">
        <v>12017</v>
      </c>
      <c r="O2114" s="16" t="s">
        <v>12300</v>
      </c>
      <c r="P2114" s="16" t="s">
        <v>12296</v>
      </c>
      <c r="Q2114" s="16" t="s">
        <v>12021</v>
      </c>
    </row>
    <row r="2115" customFormat="false" ht="15" hidden="false" customHeight="false" outlineLevel="0" collapsed="false">
      <c r="A2115" s="14" t="str">
        <f aca="false">'SKU Master'!A2115</f>
        <v>07-02114</v>
      </c>
      <c r="B2115" s="14" t="str">
        <f aca="false">VLOOKUP(A2115,'SKU Master'!$A:$N,6,FALSE())</f>
        <v>Thrift Row Peppermint Gum, 15 ct</v>
      </c>
      <c r="C2115" s="15" t="n">
        <v>3.1</v>
      </c>
      <c r="D2115" s="15" t="n">
        <v>6.6</v>
      </c>
      <c r="E2115" s="15" t="n">
        <v>3.2</v>
      </c>
      <c r="F2115" s="16" t="s">
        <v>12290</v>
      </c>
      <c r="G2115" s="16" t="s">
        <v>12017</v>
      </c>
      <c r="H2115" s="17" t="n">
        <v>1.47</v>
      </c>
      <c r="I2115" s="18" t="n">
        <f aca="false">('SKU Master'!I2115-H2115)/'SKU Master'!I2115</f>
        <v>0.473118279569893</v>
      </c>
      <c r="J2115" s="16" t="n">
        <v>1</v>
      </c>
      <c r="K2115" s="19" t="n">
        <f aca="false">J2115*C2115</f>
        <v>3.1</v>
      </c>
      <c r="L2115" s="16" t="s">
        <v>12295</v>
      </c>
      <c r="M2115" s="16" t="s">
        <v>12292</v>
      </c>
      <c r="N2115" s="16" t="s">
        <v>12017</v>
      </c>
      <c r="O2115" s="16" t="s">
        <v>12300</v>
      </c>
      <c r="P2115" s="16" t="s">
        <v>12298</v>
      </c>
      <c r="Q2115" s="16" t="s">
        <v>12021</v>
      </c>
    </row>
    <row r="2116" customFormat="false" ht="15" hidden="false" customHeight="false" outlineLevel="0" collapsed="false">
      <c r="A2116" s="14" t="str">
        <f aca="false">'SKU Master'!A2116</f>
        <v>07-02115</v>
      </c>
      <c r="B2116" s="14" t="str">
        <f aca="false">VLOOKUP(A2116,'SKU Master'!$A:$N,6,FALSE())</f>
        <v>Roastport Spearmint Gum, 40 ct</v>
      </c>
      <c r="C2116" s="15" t="n">
        <v>4.5</v>
      </c>
      <c r="D2116" s="15" t="n">
        <v>7.7</v>
      </c>
      <c r="E2116" s="15" t="n">
        <v>3.1</v>
      </c>
      <c r="F2116" s="16" t="s">
        <v>12290</v>
      </c>
      <c r="G2116" s="16" t="s">
        <v>12021</v>
      </c>
      <c r="H2116" s="17" t="n">
        <v>1.53</v>
      </c>
      <c r="I2116" s="18" t="n">
        <f aca="false">('SKU Master'!I2116-H2116)/'SKU Master'!I2116</f>
        <v>0.385542168674699</v>
      </c>
      <c r="J2116" s="16" t="n">
        <v>3</v>
      </c>
      <c r="K2116" s="19" t="n">
        <f aca="false">J2116*C2116</f>
        <v>13.5</v>
      </c>
      <c r="L2116" s="16" t="s">
        <v>12295</v>
      </c>
      <c r="M2116" s="16" t="s">
        <v>12292</v>
      </c>
      <c r="N2116" s="16" t="s">
        <v>12017</v>
      </c>
      <c r="O2116" s="16" t="s">
        <v>12300</v>
      </c>
      <c r="P2116" s="16" t="s">
        <v>12296</v>
      </c>
      <c r="Q2116" s="16" t="s">
        <v>12021</v>
      </c>
    </row>
    <row r="2117" customFormat="false" ht="15" hidden="false" customHeight="false" outlineLevel="0" collapsed="false">
      <c r="A2117" s="14" t="str">
        <f aca="false">'SKU Master'!A2117</f>
        <v>07-02116</v>
      </c>
      <c r="B2117" s="14" t="str">
        <f aca="false">VLOOKUP(A2117,'SKU Master'!$A:$N,6,FALSE())</f>
        <v>Roastport Sugar-Free Spearmint Gum, 15 ct</v>
      </c>
      <c r="C2117" s="15" t="n">
        <v>2.9</v>
      </c>
      <c r="D2117" s="15" t="n">
        <v>4.4</v>
      </c>
      <c r="E2117" s="15" t="n">
        <v>4.3</v>
      </c>
      <c r="F2117" s="16" t="s">
        <v>12290</v>
      </c>
      <c r="G2117" s="16" t="s">
        <v>12021</v>
      </c>
      <c r="H2117" s="17" t="n">
        <v>1.54</v>
      </c>
      <c r="I2117" s="18" t="n">
        <f aca="false">('SKU Master'!I2117-H2117)/'SKU Master'!I2117</f>
        <v>0.381526104417671</v>
      </c>
      <c r="J2117" s="16" t="n">
        <v>2</v>
      </c>
      <c r="K2117" s="19" t="n">
        <f aca="false">J2117*C2117</f>
        <v>5.8</v>
      </c>
      <c r="L2117" s="16" t="s">
        <v>12295</v>
      </c>
      <c r="M2117" s="16" t="s">
        <v>12292</v>
      </c>
      <c r="N2117" s="16" t="s">
        <v>12017</v>
      </c>
      <c r="O2117" s="16" t="s">
        <v>12300</v>
      </c>
      <c r="P2117" s="16" t="s">
        <v>12298</v>
      </c>
      <c r="Q2117" s="16" t="s">
        <v>12017</v>
      </c>
    </row>
    <row r="2118" customFormat="false" ht="15" hidden="false" customHeight="false" outlineLevel="0" collapsed="false">
      <c r="A2118" s="14" t="str">
        <f aca="false">'SKU Master'!A2118</f>
        <v>07-02117</v>
      </c>
      <c r="B2118" s="14" t="str">
        <f aca="false">VLOOKUP(A2118,'SKU Master'!$A:$N,6,FALSE())</f>
        <v>Thrift Row Sugar-Free Spearmint Gum, 40 ct</v>
      </c>
      <c r="C2118" s="15" t="n">
        <v>4.6</v>
      </c>
      <c r="D2118" s="15" t="n">
        <v>8.2</v>
      </c>
      <c r="E2118" s="15" t="n">
        <v>4.9</v>
      </c>
      <c r="F2118" s="16" t="s">
        <v>12290</v>
      </c>
      <c r="G2118" s="16" t="s">
        <v>12021</v>
      </c>
      <c r="H2118" s="17" t="n">
        <v>1.61</v>
      </c>
      <c r="I2118" s="18" t="n">
        <f aca="false">('SKU Master'!I2118-H2118)/'SKU Master'!I2118</f>
        <v>0.461538461538462</v>
      </c>
      <c r="J2118" s="16" t="n">
        <v>2</v>
      </c>
      <c r="K2118" s="19" t="n">
        <f aca="false">J2118*C2118</f>
        <v>9.2</v>
      </c>
      <c r="L2118" s="16" t="s">
        <v>12295</v>
      </c>
      <c r="M2118" s="16" t="s">
        <v>12292</v>
      </c>
      <c r="N2118" s="16" t="s">
        <v>12017</v>
      </c>
      <c r="O2118" s="16" t="s">
        <v>12300</v>
      </c>
      <c r="P2118" s="16" t="s">
        <v>12298</v>
      </c>
      <c r="Q2118" s="16" t="s">
        <v>12017</v>
      </c>
    </row>
    <row r="2119" customFormat="false" ht="15" hidden="false" customHeight="false" outlineLevel="0" collapsed="false">
      <c r="A2119" s="14" t="str">
        <f aca="false">'SKU Master'!A2119</f>
        <v>07-02118</v>
      </c>
      <c r="B2119" s="14" t="str">
        <f aca="false">VLOOKUP(A2119,'SKU Master'!$A:$N,6,FALSE())</f>
        <v>Golden Grain Co. Breath Mints, 40 ct</v>
      </c>
      <c r="C2119" s="15" t="n">
        <v>4.9</v>
      </c>
      <c r="D2119" s="15" t="n">
        <v>4</v>
      </c>
      <c r="E2119" s="15" t="n">
        <v>4.7</v>
      </c>
      <c r="F2119" s="16" t="s">
        <v>12290</v>
      </c>
      <c r="G2119" s="16" t="s">
        <v>12021</v>
      </c>
      <c r="H2119" s="17" t="n">
        <v>1.68</v>
      </c>
      <c r="I2119" s="18" t="n">
        <f aca="false">('SKU Master'!I2119-H2119)/'SKU Master'!I2119</f>
        <v>0.297071129707113</v>
      </c>
      <c r="J2119" s="16" t="n">
        <v>2</v>
      </c>
      <c r="K2119" s="19" t="n">
        <f aca="false">J2119*C2119</f>
        <v>9.8</v>
      </c>
      <c r="L2119" s="16" t="s">
        <v>12295</v>
      </c>
      <c r="M2119" s="16" t="s">
        <v>12292</v>
      </c>
      <c r="N2119" s="16" t="s">
        <v>12017</v>
      </c>
      <c r="O2119" s="16" t="s">
        <v>12300</v>
      </c>
      <c r="P2119" s="16" t="s">
        <v>12298</v>
      </c>
      <c r="Q2119" s="16" t="s">
        <v>12021</v>
      </c>
    </row>
    <row r="2120" customFormat="false" ht="15" hidden="false" customHeight="false" outlineLevel="0" collapsed="false">
      <c r="A2120" s="14" t="str">
        <f aca="false">'SKU Master'!A2120</f>
        <v>07-02119</v>
      </c>
      <c r="B2120" s="14" t="str">
        <f aca="false">VLOOKUP(A2120,'SKU Master'!$A:$N,6,FALSE())</f>
        <v>Orchard Spread Sugar-Free Breath Mints, 40 ct</v>
      </c>
      <c r="C2120" s="15" t="n">
        <v>4.8</v>
      </c>
      <c r="D2120" s="15" t="n">
        <v>5.9</v>
      </c>
      <c r="E2120" s="15" t="n">
        <v>3.6</v>
      </c>
      <c r="F2120" s="16" t="s">
        <v>12290</v>
      </c>
      <c r="G2120" s="16" t="s">
        <v>12021</v>
      </c>
      <c r="H2120" s="17" t="n">
        <v>2.75</v>
      </c>
      <c r="I2120" s="18" t="n">
        <f aca="false">('SKU Master'!I2120-H2120)/'SKU Master'!I2120</f>
        <v>0.29305912596401</v>
      </c>
      <c r="J2120" s="16" t="n">
        <v>4</v>
      </c>
      <c r="K2120" s="19" t="n">
        <f aca="false">J2120*C2120</f>
        <v>19.2</v>
      </c>
      <c r="L2120" s="16" t="s">
        <v>12295</v>
      </c>
      <c r="M2120" s="16" t="s">
        <v>12292</v>
      </c>
      <c r="N2120" s="16" t="s">
        <v>12017</v>
      </c>
      <c r="O2120" s="16" t="s">
        <v>12300</v>
      </c>
      <c r="P2120" s="16" t="s">
        <v>12297</v>
      </c>
      <c r="Q2120" s="16" t="s">
        <v>12017</v>
      </c>
    </row>
    <row r="2121" customFormat="false" ht="15" hidden="false" customHeight="false" outlineLevel="0" collapsed="false">
      <c r="A2121" s="14" t="str">
        <f aca="false">'SKU Master'!A2121</f>
        <v>07-02120</v>
      </c>
      <c r="B2121" s="14" t="str">
        <f aca="false">VLOOKUP(A2121,'SKU Master'!$A:$N,6,FALSE())</f>
        <v>Pepperlane Peppermint Gum, 40 ct</v>
      </c>
      <c r="C2121" s="15" t="n">
        <v>3.2</v>
      </c>
      <c r="D2121" s="15" t="n">
        <v>6.1</v>
      </c>
      <c r="E2121" s="15" t="n">
        <v>3.9</v>
      </c>
      <c r="F2121" s="16" t="s">
        <v>12290</v>
      </c>
      <c r="G2121" s="16" t="s">
        <v>12021</v>
      </c>
      <c r="H2121" s="17" t="n">
        <v>1.98</v>
      </c>
      <c r="I2121" s="18" t="n">
        <f aca="false">('SKU Master'!I2121-H2121)/'SKU Master'!I2121</f>
        <v>0.337792642140468</v>
      </c>
      <c r="J2121" s="16" t="n">
        <v>4</v>
      </c>
      <c r="K2121" s="19" t="n">
        <f aca="false">J2121*C2121</f>
        <v>12.8</v>
      </c>
      <c r="L2121" s="16" t="s">
        <v>12295</v>
      </c>
      <c r="M2121" s="16" t="s">
        <v>12292</v>
      </c>
      <c r="N2121" s="16" t="s">
        <v>12017</v>
      </c>
      <c r="O2121" s="16" t="s">
        <v>12300</v>
      </c>
      <c r="P2121" s="16" t="s">
        <v>12297</v>
      </c>
      <c r="Q2121" s="16" t="s">
        <v>12021</v>
      </c>
    </row>
    <row r="2122" customFormat="false" ht="15" hidden="false" customHeight="false" outlineLevel="0" collapsed="false">
      <c r="A2122" s="14" t="str">
        <f aca="false">'SKU Master'!A2122</f>
        <v>07-02121</v>
      </c>
      <c r="B2122" s="14" t="str">
        <f aca="false">VLOOKUP(A2122,'SKU Master'!$A:$N,6,FALSE())</f>
        <v>Redbarn Sugar-Free Breath Mints, 40 ct</v>
      </c>
      <c r="C2122" s="15" t="n">
        <v>2.9</v>
      </c>
      <c r="D2122" s="15" t="n">
        <v>6.9</v>
      </c>
      <c r="E2122" s="15" t="n">
        <v>4.5</v>
      </c>
      <c r="F2122" s="16" t="s">
        <v>12290</v>
      </c>
      <c r="G2122" s="16" t="s">
        <v>12017</v>
      </c>
      <c r="H2122" s="17" t="n">
        <v>1.44</v>
      </c>
      <c r="I2122" s="18" t="n">
        <f aca="false">('SKU Master'!I2122-H2122)/'SKU Master'!I2122</f>
        <v>0.37117903930131</v>
      </c>
      <c r="J2122" s="16" t="n">
        <v>1</v>
      </c>
      <c r="K2122" s="19" t="n">
        <f aca="false">J2122*C2122</f>
        <v>2.9</v>
      </c>
      <c r="L2122" s="16" t="s">
        <v>12291</v>
      </c>
      <c r="M2122" s="16" t="s">
        <v>12292</v>
      </c>
      <c r="N2122" s="16" t="s">
        <v>12017</v>
      </c>
      <c r="O2122" s="16" t="s">
        <v>12300</v>
      </c>
      <c r="P2122" s="16" t="s">
        <v>12294</v>
      </c>
      <c r="Q2122" s="16" t="s">
        <v>12017</v>
      </c>
    </row>
    <row r="2123" customFormat="false" ht="15" hidden="false" customHeight="false" outlineLevel="0" collapsed="false">
      <c r="A2123" s="14" t="str">
        <f aca="false">'SKU Master'!A2123</f>
        <v>07-02122</v>
      </c>
      <c r="B2123" s="14" t="str">
        <f aca="false">VLOOKUP(A2123,'SKU Master'!$A:$N,6,FALSE())</f>
        <v>Orchard Spread Sugar-Free Spearmint Gum, 15 ct</v>
      </c>
      <c r="C2123" s="15" t="n">
        <v>3.9</v>
      </c>
      <c r="D2123" s="15" t="n">
        <v>5</v>
      </c>
      <c r="E2123" s="15" t="n">
        <v>4.2</v>
      </c>
      <c r="F2123" s="16" t="s">
        <v>12290</v>
      </c>
      <c r="G2123" s="16" t="s">
        <v>12021</v>
      </c>
      <c r="H2123" s="17" t="n">
        <v>2.22</v>
      </c>
      <c r="I2123" s="18" t="n">
        <f aca="false">('SKU Master'!I2123-H2123)/'SKU Master'!I2123</f>
        <v>0.414248021108179</v>
      </c>
      <c r="J2123" s="16" t="n">
        <v>3</v>
      </c>
      <c r="K2123" s="19" t="n">
        <f aca="false">J2123*C2123</f>
        <v>11.7</v>
      </c>
      <c r="L2123" s="16" t="s">
        <v>12295</v>
      </c>
      <c r="M2123" s="16" t="s">
        <v>12292</v>
      </c>
      <c r="N2123" s="16" t="s">
        <v>12017</v>
      </c>
      <c r="O2123" s="16" t="s">
        <v>12300</v>
      </c>
      <c r="P2123" s="16" t="s">
        <v>12296</v>
      </c>
      <c r="Q2123" s="16" t="s">
        <v>12017</v>
      </c>
    </row>
    <row r="2124" customFormat="false" ht="15" hidden="false" customHeight="false" outlineLevel="0" collapsed="false">
      <c r="A2124" s="14" t="str">
        <f aca="false">'SKU Master'!A2124</f>
        <v>07-02123</v>
      </c>
      <c r="B2124" s="14" t="str">
        <f aca="false">VLOOKUP(A2124,'SKU Master'!$A:$N,6,FALSE())</f>
        <v>Pepperlane Sugar-Free Spearmint Gum, 15 ct</v>
      </c>
      <c r="C2124" s="15" t="n">
        <v>4.2</v>
      </c>
      <c r="D2124" s="15" t="n">
        <v>5.1</v>
      </c>
      <c r="E2124" s="15" t="n">
        <v>2.9</v>
      </c>
      <c r="F2124" s="16" t="s">
        <v>12290</v>
      </c>
      <c r="G2124" s="16" t="s">
        <v>12017</v>
      </c>
      <c r="H2124" s="17" t="n">
        <v>2.28</v>
      </c>
      <c r="I2124" s="18" t="n">
        <f aca="false">('SKU Master'!I2124-H2124)/'SKU Master'!I2124</f>
        <v>0.346704871060172</v>
      </c>
      <c r="J2124" s="16" t="n">
        <v>4</v>
      </c>
      <c r="K2124" s="19" t="n">
        <f aca="false">J2124*C2124</f>
        <v>16.8</v>
      </c>
      <c r="L2124" s="16" t="s">
        <v>12295</v>
      </c>
      <c r="M2124" s="16" t="s">
        <v>12292</v>
      </c>
      <c r="N2124" s="16" t="s">
        <v>12017</v>
      </c>
      <c r="O2124" s="16" t="s">
        <v>12300</v>
      </c>
      <c r="P2124" s="16" t="s">
        <v>12296</v>
      </c>
      <c r="Q2124" s="16" t="s">
        <v>12021</v>
      </c>
    </row>
    <row r="2125" customFormat="false" ht="15" hidden="false" customHeight="false" outlineLevel="0" collapsed="false">
      <c r="A2125" s="14" t="str">
        <f aca="false">'SKU Master'!A2125</f>
        <v>07-02124</v>
      </c>
      <c r="B2125" s="14" t="str">
        <f aca="false">VLOOKUP(A2125,'SKU Master'!$A:$N,6,FALSE())</f>
        <v>Roastport Breath Mints, 40 ct</v>
      </c>
      <c r="C2125" s="15" t="n">
        <v>4.7</v>
      </c>
      <c r="D2125" s="15" t="n">
        <v>6</v>
      </c>
      <c r="E2125" s="15" t="n">
        <v>3.9</v>
      </c>
      <c r="F2125" s="16" t="s">
        <v>12290</v>
      </c>
      <c r="G2125" s="16" t="s">
        <v>12021</v>
      </c>
      <c r="H2125" s="17" t="n">
        <v>1.78</v>
      </c>
      <c r="I2125" s="18" t="n">
        <f aca="false">('SKU Master'!I2125-H2125)/'SKU Master'!I2125</f>
        <v>0.384083044982699</v>
      </c>
      <c r="J2125" s="16" t="n">
        <v>5</v>
      </c>
      <c r="K2125" s="19" t="n">
        <f aca="false">J2125*C2125</f>
        <v>23.5</v>
      </c>
      <c r="L2125" s="16" t="s">
        <v>12295</v>
      </c>
      <c r="M2125" s="16" t="s">
        <v>12292</v>
      </c>
      <c r="N2125" s="16" t="s">
        <v>12017</v>
      </c>
      <c r="O2125" s="16" t="s">
        <v>12300</v>
      </c>
      <c r="P2125" s="16" t="s">
        <v>12297</v>
      </c>
      <c r="Q2125" s="16" t="s">
        <v>12017</v>
      </c>
    </row>
    <row r="2126" customFormat="false" ht="15" hidden="false" customHeight="false" outlineLevel="0" collapsed="false">
      <c r="A2126" s="14" t="str">
        <f aca="false">'SKU Master'!A2126</f>
        <v>07-02125</v>
      </c>
      <c r="B2126" s="14" t="str">
        <f aca="false">VLOOKUP(A2126,'SKU Master'!$A:$N,6,FALSE())</f>
        <v>Kettle Row Bubble Gum, 15 ct</v>
      </c>
      <c r="C2126" s="15" t="n">
        <v>3</v>
      </c>
      <c r="D2126" s="15" t="n">
        <v>6.4</v>
      </c>
      <c r="E2126" s="15" t="n">
        <v>3.7</v>
      </c>
      <c r="F2126" s="16" t="s">
        <v>12290</v>
      </c>
      <c r="G2126" s="16" t="s">
        <v>12021</v>
      </c>
      <c r="H2126" s="17" t="n">
        <v>2.2</v>
      </c>
      <c r="I2126" s="18" t="n">
        <f aca="false">('SKU Master'!I2126-H2126)/'SKU Master'!I2126</f>
        <v>0.351032448377581</v>
      </c>
      <c r="J2126" s="16" t="n">
        <v>1</v>
      </c>
      <c r="K2126" s="19" t="n">
        <f aca="false">J2126*C2126</f>
        <v>3</v>
      </c>
      <c r="L2126" s="16" t="s">
        <v>12291</v>
      </c>
      <c r="M2126" s="16" t="s">
        <v>12292</v>
      </c>
      <c r="N2126" s="16" t="s">
        <v>12017</v>
      </c>
      <c r="O2126" s="16" t="s">
        <v>12300</v>
      </c>
      <c r="P2126" s="16" t="s">
        <v>12294</v>
      </c>
      <c r="Q2126" s="16" t="s">
        <v>12021</v>
      </c>
    </row>
    <row r="2127" customFormat="false" ht="15" hidden="false" customHeight="false" outlineLevel="0" collapsed="false">
      <c r="A2127" s="14" t="str">
        <f aca="false">'SKU Master'!A2127</f>
        <v>07-02126</v>
      </c>
      <c r="B2127" s="14" t="str">
        <f aca="false">VLOOKUP(A2127,'SKU Master'!$A:$N,6,FALSE())</f>
        <v>Golden Grain Co. Peppermint Gum, 40 ct</v>
      </c>
      <c r="C2127" s="15" t="n">
        <v>4.7</v>
      </c>
      <c r="D2127" s="15" t="n">
        <v>8.7</v>
      </c>
      <c r="E2127" s="15" t="n">
        <v>2.9</v>
      </c>
      <c r="F2127" s="16" t="s">
        <v>12290</v>
      </c>
      <c r="G2127" s="16" t="s">
        <v>12021</v>
      </c>
      <c r="H2127" s="17" t="n">
        <v>2.02</v>
      </c>
      <c r="I2127" s="18" t="n">
        <f aca="false">('SKU Master'!I2127-H2127)/'SKU Master'!I2127</f>
        <v>0.324414715719064</v>
      </c>
      <c r="J2127" s="16" t="n">
        <v>3</v>
      </c>
      <c r="K2127" s="19" t="n">
        <f aca="false">J2127*C2127</f>
        <v>14.1</v>
      </c>
      <c r="L2127" s="16" t="s">
        <v>12295</v>
      </c>
      <c r="M2127" s="16" t="s">
        <v>12292</v>
      </c>
      <c r="N2127" s="16" t="s">
        <v>12017</v>
      </c>
      <c r="O2127" s="16" t="s">
        <v>12300</v>
      </c>
      <c r="P2127" s="16" t="s">
        <v>12296</v>
      </c>
      <c r="Q2127" s="16" t="s">
        <v>12021</v>
      </c>
    </row>
    <row r="2128" customFormat="false" ht="15" hidden="false" customHeight="false" outlineLevel="0" collapsed="false">
      <c r="A2128" s="14" t="str">
        <f aca="false">'SKU Master'!A2128</f>
        <v>07-02127</v>
      </c>
      <c r="B2128" s="14" t="str">
        <f aca="false">VLOOKUP(A2128,'SKU Master'!$A:$N,6,FALSE())</f>
        <v>Roastport Sugar-Free Breath Mints, 15 ct</v>
      </c>
      <c r="C2128" s="15" t="n">
        <v>4</v>
      </c>
      <c r="D2128" s="15" t="n">
        <v>7.7</v>
      </c>
      <c r="E2128" s="15" t="n">
        <v>4.7</v>
      </c>
      <c r="F2128" s="16" t="s">
        <v>12290</v>
      </c>
      <c r="G2128" s="16" t="s">
        <v>12017</v>
      </c>
      <c r="H2128" s="17" t="n">
        <v>1.81</v>
      </c>
      <c r="I2128" s="18" t="n">
        <f aca="false">('SKU Master'!I2128-H2128)/'SKU Master'!I2128</f>
        <v>0.373702422145329</v>
      </c>
      <c r="J2128" s="16" t="n">
        <v>2</v>
      </c>
      <c r="K2128" s="19" t="n">
        <f aca="false">J2128*C2128</f>
        <v>8</v>
      </c>
      <c r="L2128" s="16" t="s">
        <v>12295</v>
      </c>
      <c r="M2128" s="16" t="s">
        <v>12292</v>
      </c>
      <c r="N2128" s="16" t="s">
        <v>12017</v>
      </c>
      <c r="O2128" s="16" t="s">
        <v>12300</v>
      </c>
      <c r="P2128" s="16" t="s">
        <v>12298</v>
      </c>
      <c r="Q2128" s="16" t="s">
        <v>12021</v>
      </c>
    </row>
    <row r="2129" customFormat="false" ht="15" hidden="false" customHeight="false" outlineLevel="0" collapsed="false">
      <c r="A2129" s="14" t="str">
        <f aca="false">'SKU Master'!A2129</f>
        <v>07-02128</v>
      </c>
      <c r="B2129" s="14" t="str">
        <f aca="false">VLOOKUP(A2129,'SKU Master'!$A:$N,6,FALSE())</f>
        <v>Nutgrove Sugar-Free Bubble Gum, 40 ct</v>
      </c>
      <c r="C2129" s="15" t="n">
        <v>4.9</v>
      </c>
      <c r="D2129" s="15" t="n">
        <v>8</v>
      </c>
      <c r="E2129" s="15" t="n">
        <v>4.4</v>
      </c>
      <c r="F2129" s="16" t="s">
        <v>12290</v>
      </c>
      <c r="G2129" s="16" t="s">
        <v>12017</v>
      </c>
      <c r="H2129" s="17" t="n">
        <v>1.4</v>
      </c>
      <c r="I2129" s="18" t="n">
        <f aca="false">('SKU Master'!I2129-H2129)/'SKU Master'!I2129</f>
        <v>0.414225941422594</v>
      </c>
      <c r="J2129" s="16" t="n">
        <v>5</v>
      </c>
      <c r="K2129" s="19" t="n">
        <f aca="false">J2129*C2129</f>
        <v>24.5</v>
      </c>
      <c r="L2129" s="16" t="s">
        <v>12295</v>
      </c>
      <c r="M2129" s="16" t="s">
        <v>12292</v>
      </c>
      <c r="N2129" s="16" t="s">
        <v>12017</v>
      </c>
      <c r="O2129" s="16" t="s">
        <v>12300</v>
      </c>
      <c r="P2129" s="16" t="s">
        <v>12297</v>
      </c>
      <c r="Q2129" s="16" t="s">
        <v>12021</v>
      </c>
    </row>
    <row r="2130" customFormat="false" ht="15" hidden="false" customHeight="false" outlineLevel="0" collapsed="false">
      <c r="A2130" s="14" t="str">
        <f aca="false">'SKU Master'!A2130</f>
        <v>07-02129</v>
      </c>
      <c r="B2130" s="14" t="str">
        <f aca="false">VLOOKUP(A2130,'SKU Master'!$A:$N,6,FALSE())</f>
        <v>Wheatstone Breath Mints, 15 ct</v>
      </c>
      <c r="C2130" s="15" t="n">
        <v>4.1</v>
      </c>
      <c r="D2130" s="15" t="n">
        <v>8.2</v>
      </c>
      <c r="E2130" s="15" t="n">
        <v>3.4</v>
      </c>
      <c r="F2130" s="16" t="s">
        <v>12290</v>
      </c>
      <c r="G2130" s="16" t="s">
        <v>12021</v>
      </c>
      <c r="H2130" s="17" t="n">
        <v>2.45</v>
      </c>
      <c r="I2130" s="18" t="n">
        <f aca="false">('SKU Master'!I2130-H2130)/'SKU Master'!I2130</f>
        <v>0.370179948586118</v>
      </c>
      <c r="J2130" s="16" t="n">
        <v>1</v>
      </c>
      <c r="K2130" s="19" t="n">
        <f aca="false">J2130*C2130</f>
        <v>4.1</v>
      </c>
      <c r="L2130" s="16" t="s">
        <v>12295</v>
      </c>
      <c r="M2130" s="16" t="s">
        <v>12292</v>
      </c>
      <c r="N2130" s="16" t="s">
        <v>12017</v>
      </c>
      <c r="O2130" s="16" t="s">
        <v>12300</v>
      </c>
      <c r="P2130" s="16" t="s">
        <v>12298</v>
      </c>
      <c r="Q2130" s="16" t="s">
        <v>12021</v>
      </c>
    </row>
    <row r="2131" customFormat="false" ht="15" hidden="false" customHeight="false" outlineLevel="0" collapsed="false">
      <c r="A2131" s="14" t="str">
        <f aca="false">'SKU Master'!A2131</f>
        <v>07-02130</v>
      </c>
      <c r="B2131" s="14" t="str">
        <f aca="false">VLOOKUP(A2131,'SKU Master'!$A:$N,6,FALSE())</f>
        <v>Nutgrove Sugar-Free Peppermint Gum, 40 ct</v>
      </c>
      <c r="C2131" s="15" t="n">
        <v>3.7</v>
      </c>
      <c r="D2131" s="15" t="n">
        <v>7.5</v>
      </c>
      <c r="E2131" s="15" t="n">
        <v>2.7</v>
      </c>
      <c r="F2131" s="16" t="s">
        <v>12290</v>
      </c>
      <c r="G2131" s="16" t="s">
        <v>12017</v>
      </c>
      <c r="H2131" s="17" t="n">
        <v>1.42</v>
      </c>
      <c r="I2131" s="18" t="n">
        <f aca="false">('SKU Master'!I2131-H2131)/'SKU Master'!I2131</f>
        <v>0.379912663755459</v>
      </c>
      <c r="J2131" s="16" t="n">
        <v>1</v>
      </c>
      <c r="K2131" s="19" t="n">
        <f aca="false">J2131*C2131</f>
        <v>3.7</v>
      </c>
      <c r="L2131" s="16" t="s">
        <v>12291</v>
      </c>
      <c r="M2131" s="16" t="s">
        <v>12292</v>
      </c>
      <c r="N2131" s="16" t="s">
        <v>12017</v>
      </c>
      <c r="O2131" s="16" t="s">
        <v>12300</v>
      </c>
      <c r="P2131" s="16" t="s">
        <v>12294</v>
      </c>
      <c r="Q2131" s="16" t="s">
        <v>12017</v>
      </c>
    </row>
    <row r="2132" customFormat="false" ht="15" hidden="false" customHeight="false" outlineLevel="0" collapsed="false">
      <c r="A2132" s="14" t="str">
        <f aca="false">'SKU Master'!A2132</f>
        <v>07-02131</v>
      </c>
      <c r="B2132" s="14" t="str">
        <f aca="false">VLOOKUP(A2132,'SKU Master'!$A:$N,6,FALSE())</f>
        <v>Roastport Sugar-Free Bubble Gum, 15 ct</v>
      </c>
      <c r="C2132" s="15" t="n">
        <v>2.6</v>
      </c>
      <c r="D2132" s="15" t="n">
        <v>6.1</v>
      </c>
      <c r="E2132" s="15" t="n">
        <v>4.8</v>
      </c>
      <c r="F2132" s="16" t="s">
        <v>12290</v>
      </c>
      <c r="G2132" s="16" t="s">
        <v>12021</v>
      </c>
      <c r="H2132" s="17" t="n">
        <v>2.61</v>
      </c>
      <c r="I2132" s="18" t="n">
        <f aca="false">('SKU Master'!I2132-H2132)/'SKU Master'!I2132</f>
        <v>0.311345646437995</v>
      </c>
      <c r="J2132" s="16" t="n">
        <v>3</v>
      </c>
      <c r="K2132" s="19" t="n">
        <f aca="false">J2132*C2132</f>
        <v>7.8</v>
      </c>
      <c r="L2132" s="16" t="s">
        <v>12295</v>
      </c>
      <c r="M2132" s="16" t="s">
        <v>12292</v>
      </c>
      <c r="N2132" s="16" t="s">
        <v>12017</v>
      </c>
      <c r="O2132" s="16" t="s">
        <v>12300</v>
      </c>
      <c r="P2132" s="16" t="s">
        <v>12296</v>
      </c>
      <c r="Q2132" s="16" t="s">
        <v>12021</v>
      </c>
    </row>
    <row r="2133" customFormat="false" ht="15" hidden="false" customHeight="false" outlineLevel="0" collapsed="false">
      <c r="A2133" s="14" t="str">
        <f aca="false">'SKU Master'!A2133</f>
        <v>07-02132</v>
      </c>
      <c r="B2133" s="14" t="str">
        <f aca="false">VLOOKUP(A2133,'SKU Master'!$A:$N,6,FALSE())</f>
        <v>Thrift Row Breath Mints, 15 ct</v>
      </c>
      <c r="C2133" s="15" t="n">
        <v>3.7</v>
      </c>
      <c r="D2133" s="15" t="n">
        <v>4.3</v>
      </c>
      <c r="E2133" s="15" t="n">
        <v>2.5</v>
      </c>
      <c r="F2133" s="16" t="s">
        <v>12290</v>
      </c>
      <c r="G2133" s="16" t="s">
        <v>12021</v>
      </c>
      <c r="H2133" s="17" t="n">
        <v>1.85</v>
      </c>
      <c r="I2133" s="18" t="n">
        <f aca="false">('SKU Master'!I2133-H2133)/'SKU Master'!I2133</f>
        <v>0.454277286135693</v>
      </c>
      <c r="J2133" s="16" t="n">
        <v>2</v>
      </c>
      <c r="K2133" s="19" t="n">
        <f aca="false">J2133*C2133</f>
        <v>7.4</v>
      </c>
      <c r="L2133" s="16" t="s">
        <v>12295</v>
      </c>
      <c r="M2133" s="16" t="s">
        <v>12292</v>
      </c>
      <c r="N2133" s="16" t="s">
        <v>12017</v>
      </c>
      <c r="O2133" s="16" t="s">
        <v>12300</v>
      </c>
      <c r="P2133" s="16" t="s">
        <v>12298</v>
      </c>
      <c r="Q2133" s="16" t="s">
        <v>12017</v>
      </c>
    </row>
    <row r="2134" customFormat="false" ht="15" hidden="false" customHeight="false" outlineLevel="0" collapsed="false">
      <c r="A2134" s="14" t="str">
        <f aca="false">'SKU Master'!A2134</f>
        <v>07-02133</v>
      </c>
      <c r="B2134" s="14" t="str">
        <f aca="false">VLOOKUP(A2134,'SKU Master'!$A:$N,6,FALSE())</f>
        <v>Kettle Row Sugar-Free Spearmint Gum, 40 ct</v>
      </c>
      <c r="C2134" s="15" t="n">
        <v>4.5</v>
      </c>
      <c r="D2134" s="15" t="n">
        <v>5.5</v>
      </c>
      <c r="E2134" s="15" t="n">
        <v>4.2</v>
      </c>
      <c r="F2134" s="16" t="s">
        <v>12290</v>
      </c>
      <c r="G2134" s="16" t="s">
        <v>12021</v>
      </c>
      <c r="H2134" s="17" t="n">
        <v>2.33</v>
      </c>
      <c r="I2134" s="18" t="n">
        <f aca="false">('SKU Master'!I2134-H2134)/'SKU Master'!I2134</f>
        <v>0.312684365781711</v>
      </c>
      <c r="J2134" s="16" t="n">
        <v>1</v>
      </c>
      <c r="K2134" s="19" t="n">
        <f aca="false">J2134*C2134</f>
        <v>4.5</v>
      </c>
      <c r="L2134" s="16" t="s">
        <v>12291</v>
      </c>
      <c r="M2134" s="16" t="s">
        <v>12292</v>
      </c>
      <c r="N2134" s="16" t="s">
        <v>12017</v>
      </c>
      <c r="O2134" s="16" t="s">
        <v>12300</v>
      </c>
      <c r="P2134" s="16" t="s">
        <v>12294</v>
      </c>
      <c r="Q2134" s="16" t="s">
        <v>12021</v>
      </c>
    </row>
    <row r="2135" customFormat="false" ht="15" hidden="false" customHeight="false" outlineLevel="0" collapsed="false">
      <c r="A2135" s="14" t="str">
        <f aca="false">'SKU Master'!A2135</f>
        <v>07-02134</v>
      </c>
      <c r="B2135" s="14" t="str">
        <f aca="false">VLOOKUP(A2135,'SKU Master'!$A:$N,6,FALSE())</f>
        <v>Redbarn Peppermint Gum, 40 ct</v>
      </c>
      <c r="C2135" s="15" t="n">
        <v>3</v>
      </c>
      <c r="D2135" s="15" t="n">
        <v>5.8</v>
      </c>
      <c r="E2135" s="15" t="n">
        <v>3</v>
      </c>
      <c r="F2135" s="16" t="s">
        <v>12290</v>
      </c>
      <c r="G2135" s="16" t="s">
        <v>12021</v>
      </c>
      <c r="H2135" s="17" t="n">
        <v>1.97</v>
      </c>
      <c r="I2135" s="18" t="n">
        <f aca="false">('SKU Master'!I2135-H2135)/'SKU Master'!I2135</f>
        <v>0.341137123745819</v>
      </c>
      <c r="J2135" s="16" t="n">
        <v>4</v>
      </c>
      <c r="K2135" s="19" t="n">
        <f aca="false">J2135*C2135</f>
        <v>12</v>
      </c>
      <c r="L2135" s="16" t="s">
        <v>12295</v>
      </c>
      <c r="M2135" s="16" t="s">
        <v>12292</v>
      </c>
      <c r="N2135" s="16" t="s">
        <v>12017</v>
      </c>
      <c r="O2135" s="16" t="s">
        <v>12300</v>
      </c>
      <c r="P2135" s="16" t="s">
        <v>12297</v>
      </c>
      <c r="Q2135" s="16" t="s">
        <v>12021</v>
      </c>
    </row>
    <row r="2136" customFormat="false" ht="15" hidden="false" customHeight="false" outlineLevel="0" collapsed="false">
      <c r="A2136" s="14" t="str">
        <f aca="false">'SKU Master'!A2136</f>
        <v>07-02135</v>
      </c>
      <c r="B2136" s="14" t="str">
        <f aca="false">VLOOKUP(A2136,'SKU Master'!$A:$N,6,FALSE())</f>
        <v>Orchard Spread Sugar-Free Breath Mints, 15 ct</v>
      </c>
      <c r="C2136" s="15" t="n">
        <v>2.5</v>
      </c>
      <c r="D2136" s="15" t="n">
        <v>4.8</v>
      </c>
      <c r="E2136" s="15" t="n">
        <v>4.2</v>
      </c>
      <c r="F2136" s="16" t="s">
        <v>12290</v>
      </c>
      <c r="G2136" s="16" t="s">
        <v>12021</v>
      </c>
      <c r="H2136" s="17" t="n">
        <v>1.89</v>
      </c>
      <c r="I2136" s="18" t="n">
        <f aca="false">('SKU Master'!I2136-H2136)/'SKU Master'!I2136</f>
        <v>0.346020761245675</v>
      </c>
      <c r="J2136" s="16" t="n">
        <v>1</v>
      </c>
      <c r="K2136" s="19" t="n">
        <f aca="false">J2136*C2136</f>
        <v>2.5</v>
      </c>
      <c r="L2136" s="16" t="s">
        <v>12295</v>
      </c>
      <c r="M2136" s="16" t="s">
        <v>12292</v>
      </c>
      <c r="N2136" s="16" t="s">
        <v>12017</v>
      </c>
      <c r="O2136" s="16" t="s">
        <v>12300</v>
      </c>
      <c r="P2136" s="16" t="s">
        <v>12294</v>
      </c>
      <c r="Q2136" s="16" t="s">
        <v>12021</v>
      </c>
    </row>
    <row r="2137" customFormat="false" ht="15" hidden="false" customHeight="false" outlineLevel="0" collapsed="false">
      <c r="A2137" s="14" t="str">
        <f aca="false">'SKU Master'!A2137</f>
        <v>07-02136</v>
      </c>
      <c r="B2137" s="14" t="str">
        <f aca="false">VLOOKUP(A2137,'SKU Master'!$A:$N,6,FALSE())</f>
        <v>Harborline Bubble Gum, 40 ct</v>
      </c>
      <c r="C2137" s="15" t="n">
        <v>3.4</v>
      </c>
      <c r="D2137" s="15" t="n">
        <v>4.2</v>
      </c>
      <c r="E2137" s="15" t="n">
        <v>4.7</v>
      </c>
      <c r="F2137" s="16" t="s">
        <v>12290</v>
      </c>
      <c r="G2137" s="16" t="s">
        <v>12017</v>
      </c>
      <c r="H2137" s="17" t="n">
        <v>1.34</v>
      </c>
      <c r="I2137" s="18" t="n">
        <f aca="false">('SKU Master'!I2137-H2137)/'SKU Master'!I2137</f>
        <v>0.461847389558233</v>
      </c>
      <c r="J2137" s="16" t="n">
        <v>2</v>
      </c>
      <c r="K2137" s="19" t="n">
        <f aca="false">J2137*C2137</f>
        <v>6.8</v>
      </c>
      <c r="L2137" s="16" t="s">
        <v>12295</v>
      </c>
      <c r="M2137" s="16" t="s">
        <v>12292</v>
      </c>
      <c r="N2137" s="16" t="s">
        <v>12017</v>
      </c>
      <c r="O2137" s="16" t="s">
        <v>12300</v>
      </c>
      <c r="P2137" s="16" t="s">
        <v>12298</v>
      </c>
      <c r="Q2137" s="16" t="s">
        <v>12021</v>
      </c>
    </row>
    <row r="2138" customFormat="false" ht="15" hidden="false" customHeight="false" outlineLevel="0" collapsed="false">
      <c r="A2138" s="14" t="str">
        <f aca="false">'SKU Master'!A2138</f>
        <v>07-02137</v>
      </c>
      <c r="B2138" s="14" t="str">
        <f aca="false">VLOOKUP(A2138,'SKU Master'!$A:$N,6,FALSE())</f>
        <v>Harborline Sugar-Free Spearmint Gum, 40 ct</v>
      </c>
      <c r="C2138" s="15" t="n">
        <v>3.3</v>
      </c>
      <c r="D2138" s="15" t="n">
        <v>6.1</v>
      </c>
      <c r="E2138" s="15" t="n">
        <v>4.3</v>
      </c>
      <c r="F2138" s="16" t="s">
        <v>12290</v>
      </c>
      <c r="G2138" s="16" t="s">
        <v>12021</v>
      </c>
      <c r="H2138" s="17" t="n">
        <v>2.41</v>
      </c>
      <c r="I2138" s="18" t="n">
        <f aca="false">('SKU Master'!I2138-H2138)/'SKU Master'!I2138</f>
        <v>0.395989974937343</v>
      </c>
      <c r="J2138" s="16" t="n">
        <v>3</v>
      </c>
      <c r="K2138" s="19" t="n">
        <f aca="false">J2138*C2138</f>
        <v>9.9</v>
      </c>
      <c r="L2138" s="16" t="s">
        <v>12295</v>
      </c>
      <c r="M2138" s="16" t="s">
        <v>12292</v>
      </c>
      <c r="N2138" s="16" t="s">
        <v>12017</v>
      </c>
      <c r="O2138" s="16" t="s">
        <v>12300</v>
      </c>
      <c r="P2138" s="16" t="s">
        <v>12296</v>
      </c>
      <c r="Q2138" s="16" t="s">
        <v>12021</v>
      </c>
    </row>
    <row r="2139" customFormat="false" ht="15" hidden="false" customHeight="false" outlineLevel="0" collapsed="false">
      <c r="A2139" s="14" t="str">
        <f aca="false">'SKU Master'!A2139</f>
        <v>07-02138</v>
      </c>
      <c r="B2139" s="14" t="str">
        <f aca="false">VLOOKUP(A2139,'SKU Master'!$A:$N,6,FALSE())</f>
        <v>Golden Grain Co. Sugar-Free Bubble Gum, 40 ct</v>
      </c>
      <c r="C2139" s="15" t="n">
        <v>5</v>
      </c>
      <c r="D2139" s="15" t="n">
        <v>4.7</v>
      </c>
      <c r="E2139" s="15" t="n">
        <v>2.8</v>
      </c>
      <c r="F2139" s="16" t="s">
        <v>12290</v>
      </c>
      <c r="G2139" s="16" t="s">
        <v>12017</v>
      </c>
      <c r="H2139" s="17" t="n">
        <v>2.49</v>
      </c>
      <c r="I2139" s="18" t="n">
        <f aca="false">('SKU Master'!I2139-H2139)/'SKU Master'!I2139</f>
        <v>0.37593984962406</v>
      </c>
      <c r="J2139" s="16" t="n">
        <v>3</v>
      </c>
      <c r="K2139" s="19" t="n">
        <f aca="false">J2139*C2139</f>
        <v>15</v>
      </c>
      <c r="L2139" s="16" t="s">
        <v>12295</v>
      </c>
      <c r="M2139" s="16" t="s">
        <v>12292</v>
      </c>
      <c r="N2139" s="16" t="s">
        <v>12017</v>
      </c>
      <c r="O2139" s="16" t="s">
        <v>12300</v>
      </c>
      <c r="P2139" s="16" t="s">
        <v>12296</v>
      </c>
      <c r="Q2139" s="16" t="s">
        <v>12021</v>
      </c>
    </row>
    <row r="2140" customFormat="false" ht="15" hidden="false" customHeight="false" outlineLevel="0" collapsed="false">
      <c r="A2140" s="14" t="str">
        <f aca="false">'SKU Master'!A2140</f>
        <v>07-02139</v>
      </c>
      <c r="B2140" s="14" t="str">
        <f aca="false">VLOOKUP(A2140,'SKU Master'!$A:$N,6,FALSE())</f>
        <v>Harborline Peppermint Gum, 40 ct</v>
      </c>
      <c r="C2140" s="15" t="n">
        <v>3</v>
      </c>
      <c r="D2140" s="15" t="n">
        <v>5.4</v>
      </c>
      <c r="E2140" s="15" t="n">
        <v>3.5</v>
      </c>
      <c r="F2140" s="16" t="s">
        <v>12290</v>
      </c>
      <c r="G2140" s="16" t="s">
        <v>12021</v>
      </c>
      <c r="H2140" s="17" t="n">
        <v>1.84</v>
      </c>
      <c r="I2140" s="18" t="n">
        <f aca="false">('SKU Master'!I2140-H2140)/'SKU Master'!I2140</f>
        <v>0.384615384615385</v>
      </c>
      <c r="J2140" s="16" t="n">
        <v>4</v>
      </c>
      <c r="K2140" s="19" t="n">
        <f aca="false">J2140*C2140</f>
        <v>12</v>
      </c>
      <c r="L2140" s="16" t="s">
        <v>12295</v>
      </c>
      <c r="M2140" s="16" t="s">
        <v>12292</v>
      </c>
      <c r="N2140" s="16" t="s">
        <v>12017</v>
      </c>
      <c r="O2140" s="16" t="s">
        <v>12300</v>
      </c>
      <c r="P2140" s="16" t="s">
        <v>12297</v>
      </c>
      <c r="Q2140" s="16" t="s">
        <v>12017</v>
      </c>
    </row>
    <row r="2141" customFormat="false" ht="15" hidden="false" customHeight="false" outlineLevel="0" collapsed="false">
      <c r="A2141" s="14" t="str">
        <f aca="false">'SKU Master'!A2141</f>
        <v>07-02140</v>
      </c>
      <c r="B2141" s="14" t="str">
        <f aca="false">VLOOKUP(A2141,'SKU Master'!$A:$N,6,FALSE())</f>
        <v>Redbarn Sugar-Free Bubble Gum, 40 ct</v>
      </c>
      <c r="C2141" s="15" t="n">
        <v>5</v>
      </c>
      <c r="D2141" s="15" t="n">
        <v>4.9</v>
      </c>
      <c r="E2141" s="15" t="n">
        <v>4.9</v>
      </c>
      <c r="F2141" s="16" t="s">
        <v>12290</v>
      </c>
      <c r="G2141" s="16" t="s">
        <v>12017</v>
      </c>
      <c r="H2141" s="17" t="n">
        <v>1.72</v>
      </c>
      <c r="I2141" s="18" t="n">
        <f aca="false">('SKU Master'!I2141-H2141)/'SKU Master'!I2141</f>
        <v>0.383512544802867</v>
      </c>
      <c r="J2141" s="16" t="n">
        <v>2</v>
      </c>
      <c r="K2141" s="19" t="n">
        <f aca="false">J2141*C2141</f>
        <v>10</v>
      </c>
      <c r="L2141" s="16" t="s">
        <v>12295</v>
      </c>
      <c r="M2141" s="16" t="s">
        <v>12292</v>
      </c>
      <c r="N2141" s="16" t="s">
        <v>12017</v>
      </c>
      <c r="O2141" s="16" t="s">
        <v>12300</v>
      </c>
      <c r="P2141" s="16" t="s">
        <v>12298</v>
      </c>
      <c r="Q2141" s="16" t="s">
        <v>12017</v>
      </c>
    </row>
    <row r="2142" customFormat="false" ht="15" hidden="false" customHeight="false" outlineLevel="0" collapsed="false">
      <c r="A2142" s="14" t="str">
        <f aca="false">'SKU Master'!A2142</f>
        <v>07-02141</v>
      </c>
      <c r="B2142" s="14" t="str">
        <f aca="false">VLOOKUP(A2142,'SKU Master'!$A:$N,6,FALSE())</f>
        <v>Orchard Spread Peppermint Gum, 15 ct</v>
      </c>
      <c r="C2142" s="15" t="n">
        <v>3.4</v>
      </c>
      <c r="D2142" s="15" t="n">
        <v>6.4</v>
      </c>
      <c r="E2142" s="15" t="n">
        <v>3.4</v>
      </c>
      <c r="F2142" s="16" t="s">
        <v>12290</v>
      </c>
      <c r="G2142" s="16" t="s">
        <v>12021</v>
      </c>
      <c r="H2142" s="17" t="n">
        <v>1.89</v>
      </c>
      <c r="I2142" s="18" t="n">
        <f aca="false">('SKU Master'!I2142-H2142)/'SKU Master'!I2142</f>
        <v>0.346020761245675</v>
      </c>
      <c r="J2142" s="16" t="n">
        <v>4</v>
      </c>
      <c r="K2142" s="19" t="n">
        <f aca="false">J2142*C2142</f>
        <v>13.6</v>
      </c>
      <c r="L2142" s="16" t="s">
        <v>12295</v>
      </c>
      <c r="M2142" s="16" t="s">
        <v>12292</v>
      </c>
      <c r="N2142" s="16" t="s">
        <v>12017</v>
      </c>
      <c r="O2142" s="16" t="s">
        <v>12300</v>
      </c>
      <c r="P2142" s="16" t="s">
        <v>12296</v>
      </c>
      <c r="Q2142" s="16" t="s">
        <v>12021</v>
      </c>
    </row>
    <row r="2143" customFormat="false" ht="15" hidden="false" customHeight="false" outlineLevel="0" collapsed="false">
      <c r="A2143" s="14" t="str">
        <f aca="false">'SKU Master'!A2143</f>
        <v>07-02142</v>
      </c>
      <c r="B2143" s="14" t="str">
        <f aca="false">VLOOKUP(A2143,'SKU Master'!$A:$N,6,FALSE())</f>
        <v>Pepperlane Bubble Gum, 40 ct</v>
      </c>
      <c r="C2143" s="15" t="n">
        <v>4.3</v>
      </c>
      <c r="D2143" s="15" t="n">
        <v>5.4</v>
      </c>
      <c r="E2143" s="15" t="n">
        <v>3.7</v>
      </c>
      <c r="F2143" s="16" t="s">
        <v>12290</v>
      </c>
      <c r="G2143" s="16" t="s">
        <v>12021</v>
      </c>
      <c r="H2143" s="17" t="n">
        <v>2.03</v>
      </c>
      <c r="I2143" s="18" t="n">
        <f aca="false">('SKU Master'!I2143-H2143)/'SKU Master'!I2143</f>
        <v>0.40117994100295</v>
      </c>
      <c r="J2143" s="16" t="n">
        <v>2</v>
      </c>
      <c r="K2143" s="19" t="n">
        <f aca="false">J2143*C2143</f>
        <v>8.6</v>
      </c>
      <c r="L2143" s="16" t="s">
        <v>12295</v>
      </c>
      <c r="M2143" s="16" t="s">
        <v>12292</v>
      </c>
      <c r="N2143" s="16" t="s">
        <v>12017</v>
      </c>
      <c r="O2143" s="16" t="s">
        <v>12300</v>
      </c>
      <c r="P2143" s="16" t="s">
        <v>12296</v>
      </c>
      <c r="Q2143" s="16" t="s">
        <v>12017</v>
      </c>
    </row>
    <row r="2144" customFormat="false" ht="15" hidden="false" customHeight="false" outlineLevel="0" collapsed="false">
      <c r="A2144" s="14" t="str">
        <f aca="false">'SKU Master'!A2144</f>
        <v>07-02143</v>
      </c>
      <c r="B2144" s="14" t="str">
        <f aca="false">VLOOKUP(A2144,'SKU Master'!$A:$N,6,FALSE())</f>
        <v>Roastport Sugar-Free Breath Mints, 40 ct</v>
      </c>
      <c r="C2144" s="15" t="n">
        <v>2.6</v>
      </c>
      <c r="D2144" s="15" t="n">
        <v>6.3</v>
      </c>
      <c r="E2144" s="15" t="n">
        <v>3.9</v>
      </c>
      <c r="F2144" s="16" t="s">
        <v>12290</v>
      </c>
      <c r="G2144" s="16" t="s">
        <v>12021</v>
      </c>
      <c r="H2144" s="17" t="n">
        <v>1.49</v>
      </c>
      <c r="I2144" s="18" t="n">
        <f aca="false">('SKU Master'!I2144-H2144)/'SKU Master'!I2144</f>
        <v>0.401606425702811</v>
      </c>
      <c r="J2144" s="16" t="n">
        <v>5</v>
      </c>
      <c r="K2144" s="19" t="n">
        <f aca="false">J2144*C2144</f>
        <v>13</v>
      </c>
      <c r="L2144" s="16" t="s">
        <v>12295</v>
      </c>
      <c r="M2144" s="16" t="s">
        <v>12292</v>
      </c>
      <c r="N2144" s="16" t="s">
        <v>12017</v>
      </c>
      <c r="O2144" s="16" t="s">
        <v>12300</v>
      </c>
      <c r="P2144" s="16" t="s">
        <v>12297</v>
      </c>
      <c r="Q2144" s="16" t="s">
        <v>12017</v>
      </c>
    </row>
    <row r="2145" customFormat="false" ht="15" hidden="false" customHeight="false" outlineLevel="0" collapsed="false">
      <c r="A2145" s="14" t="str">
        <f aca="false">'SKU Master'!A2145</f>
        <v>07-02144</v>
      </c>
      <c r="B2145" s="14" t="str">
        <f aca="false">VLOOKUP(A2145,'SKU Master'!$A:$N,6,FALSE())</f>
        <v>Redbarn Spearmint Gum, 15 ct</v>
      </c>
      <c r="C2145" s="15" t="n">
        <v>5</v>
      </c>
      <c r="D2145" s="15" t="n">
        <v>4.1</v>
      </c>
      <c r="E2145" s="15" t="n">
        <v>2.8</v>
      </c>
      <c r="F2145" s="16" t="s">
        <v>12290</v>
      </c>
      <c r="G2145" s="16" t="s">
        <v>12017</v>
      </c>
      <c r="H2145" s="17" t="n">
        <v>2.06</v>
      </c>
      <c r="I2145" s="18" t="n">
        <f aca="false">('SKU Master'!I2145-H2145)/'SKU Master'!I2145</f>
        <v>0.311036789297659</v>
      </c>
      <c r="J2145" s="16" t="n">
        <v>3</v>
      </c>
      <c r="K2145" s="19" t="n">
        <f aca="false">J2145*C2145</f>
        <v>15</v>
      </c>
      <c r="L2145" s="16" t="s">
        <v>12295</v>
      </c>
      <c r="M2145" s="16" t="s">
        <v>12292</v>
      </c>
      <c r="N2145" s="16" t="s">
        <v>12017</v>
      </c>
      <c r="O2145" s="16" t="s">
        <v>12300</v>
      </c>
      <c r="P2145" s="16" t="s">
        <v>12296</v>
      </c>
      <c r="Q2145" s="16" t="s">
        <v>12021</v>
      </c>
    </row>
    <row r="2146" customFormat="false" ht="15" hidden="false" customHeight="false" outlineLevel="0" collapsed="false">
      <c r="A2146" s="14" t="str">
        <f aca="false">'SKU Master'!A2146</f>
        <v>07-02145</v>
      </c>
      <c r="B2146" s="14" t="str">
        <f aca="false">VLOOKUP(A2146,'SKU Master'!$A:$N,6,FALSE())</f>
        <v>Redbarn Breath Mints, 40 ct</v>
      </c>
      <c r="C2146" s="15" t="n">
        <v>4.1</v>
      </c>
      <c r="D2146" s="15" t="n">
        <v>6.3</v>
      </c>
      <c r="E2146" s="15" t="n">
        <v>3.9</v>
      </c>
      <c r="F2146" s="16" t="s">
        <v>12290</v>
      </c>
      <c r="G2146" s="16" t="s">
        <v>12017</v>
      </c>
      <c r="H2146" s="17" t="n">
        <v>2.39</v>
      </c>
      <c r="I2146" s="18" t="n">
        <f aca="false">('SKU Master'!I2146-H2146)/'SKU Master'!I2146</f>
        <v>0.369393139841689</v>
      </c>
      <c r="J2146" s="16" t="n">
        <v>4</v>
      </c>
      <c r="K2146" s="19" t="n">
        <f aca="false">J2146*C2146</f>
        <v>16.4</v>
      </c>
      <c r="L2146" s="16" t="s">
        <v>12295</v>
      </c>
      <c r="M2146" s="16" t="s">
        <v>12292</v>
      </c>
      <c r="N2146" s="16" t="s">
        <v>12017</v>
      </c>
      <c r="O2146" s="16" t="s">
        <v>12300</v>
      </c>
      <c r="P2146" s="16" t="s">
        <v>12296</v>
      </c>
      <c r="Q2146" s="16" t="s">
        <v>12017</v>
      </c>
    </row>
    <row r="2147" customFormat="false" ht="15" hidden="false" customHeight="false" outlineLevel="0" collapsed="false">
      <c r="A2147" s="14" t="str">
        <f aca="false">'SKU Master'!A2147</f>
        <v>07-02146</v>
      </c>
      <c r="B2147" s="14" t="str">
        <f aca="false">VLOOKUP(A2147,'SKU Master'!$A:$N,6,FALSE())</f>
        <v>Golden Grain Co. Bubble Gum, 15 ct</v>
      </c>
      <c r="C2147" s="15" t="n">
        <v>4.7</v>
      </c>
      <c r="D2147" s="15" t="n">
        <v>8.5</v>
      </c>
      <c r="E2147" s="15" t="n">
        <v>4.3</v>
      </c>
      <c r="F2147" s="16" t="s">
        <v>12290</v>
      </c>
      <c r="G2147" s="16" t="s">
        <v>12021</v>
      </c>
      <c r="H2147" s="17" t="n">
        <v>2.45</v>
      </c>
      <c r="I2147" s="18" t="n">
        <f aca="false">('SKU Master'!I2147-H2147)/'SKU Master'!I2147</f>
        <v>0.385964912280702</v>
      </c>
      <c r="J2147" s="16" t="n">
        <v>1</v>
      </c>
      <c r="K2147" s="19" t="n">
        <f aca="false">J2147*C2147</f>
        <v>4.7</v>
      </c>
      <c r="L2147" s="16" t="s">
        <v>12291</v>
      </c>
      <c r="M2147" s="16" t="s">
        <v>12292</v>
      </c>
      <c r="N2147" s="16" t="s">
        <v>12017</v>
      </c>
      <c r="O2147" s="16" t="s">
        <v>12300</v>
      </c>
      <c r="P2147" s="16" t="s">
        <v>12294</v>
      </c>
      <c r="Q2147" s="16" t="s">
        <v>12021</v>
      </c>
    </row>
    <row r="2148" customFormat="false" ht="15" hidden="false" customHeight="false" outlineLevel="0" collapsed="false">
      <c r="A2148" s="14" t="str">
        <f aca="false">'SKU Master'!A2148</f>
        <v>07-02147</v>
      </c>
      <c r="B2148" s="14" t="str">
        <f aca="false">VLOOKUP(A2148,'SKU Master'!$A:$N,6,FALSE())</f>
        <v>Pepperlane Bubble Gum, 15 ct</v>
      </c>
      <c r="C2148" s="15" t="n">
        <v>3.6</v>
      </c>
      <c r="D2148" s="15" t="n">
        <v>4.8</v>
      </c>
      <c r="E2148" s="15" t="n">
        <v>3.6</v>
      </c>
      <c r="F2148" s="16" t="s">
        <v>12290</v>
      </c>
      <c r="G2148" s="16" t="s">
        <v>12021</v>
      </c>
      <c r="H2148" s="17" t="n">
        <v>1.65</v>
      </c>
      <c r="I2148" s="18" t="n">
        <f aca="false">('SKU Master'!I2148-H2148)/'SKU Master'!I2148</f>
        <v>0.408602150537634</v>
      </c>
      <c r="J2148" s="16" t="n">
        <v>5</v>
      </c>
      <c r="K2148" s="19" t="n">
        <f aca="false">J2148*C2148</f>
        <v>18</v>
      </c>
      <c r="L2148" s="16" t="s">
        <v>12295</v>
      </c>
      <c r="M2148" s="16" t="s">
        <v>12292</v>
      </c>
      <c r="N2148" s="16" t="s">
        <v>12017</v>
      </c>
      <c r="O2148" s="16" t="s">
        <v>12300</v>
      </c>
      <c r="P2148" s="16" t="s">
        <v>12297</v>
      </c>
      <c r="Q2148" s="16" t="s">
        <v>12017</v>
      </c>
    </row>
    <row r="2149" customFormat="false" ht="15" hidden="false" customHeight="false" outlineLevel="0" collapsed="false">
      <c r="A2149" s="14" t="str">
        <f aca="false">'SKU Master'!A2149</f>
        <v>07-02148</v>
      </c>
      <c r="B2149" s="14" t="str">
        <f aca="false">VLOOKUP(A2149,'SKU Master'!$A:$N,6,FALSE())</f>
        <v>Thrift Row Sugar-Free Bubble Gum, 40 ct</v>
      </c>
      <c r="C2149" s="15" t="n">
        <v>2.7</v>
      </c>
      <c r="D2149" s="15" t="n">
        <v>5.4</v>
      </c>
      <c r="E2149" s="15" t="n">
        <v>4.1</v>
      </c>
      <c r="F2149" s="16" t="s">
        <v>12290</v>
      </c>
      <c r="G2149" s="16" t="s">
        <v>12017</v>
      </c>
      <c r="H2149" s="17" t="n">
        <v>1.96</v>
      </c>
      <c r="I2149" s="18" t="n">
        <f aca="false">('SKU Master'!I2149-H2149)/'SKU Master'!I2149</f>
        <v>0.482849604221636</v>
      </c>
      <c r="J2149" s="16" t="n">
        <v>4</v>
      </c>
      <c r="K2149" s="19" t="n">
        <f aca="false">J2149*C2149</f>
        <v>10.8</v>
      </c>
      <c r="L2149" s="16" t="s">
        <v>12295</v>
      </c>
      <c r="M2149" s="16" t="s">
        <v>12292</v>
      </c>
      <c r="N2149" s="16" t="s">
        <v>12017</v>
      </c>
      <c r="O2149" s="16" t="s">
        <v>12300</v>
      </c>
      <c r="P2149" s="16" t="s">
        <v>12297</v>
      </c>
      <c r="Q2149" s="16" t="s">
        <v>12017</v>
      </c>
    </row>
    <row r="2150" customFormat="false" ht="15" hidden="false" customHeight="false" outlineLevel="0" collapsed="false">
      <c r="A2150" s="14" t="str">
        <f aca="false">'SKU Master'!A2150</f>
        <v>07-02149</v>
      </c>
      <c r="B2150" s="14" t="str">
        <f aca="false">VLOOKUP(A2150,'SKU Master'!$A:$N,6,FALSE())</f>
        <v>Orchard Spread Bubble Gum, 15 ct</v>
      </c>
      <c r="C2150" s="15" t="n">
        <v>3.1</v>
      </c>
      <c r="D2150" s="15" t="n">
        <v>8.6</v>
      </c>
      <c r="E2150" s="15" t="n">
        <v>4.4</v>
      </c>
      <c r="F2150" s="16" t="s">
        <v>12290</v>
      </c>
      <c r="G2150" s="16" t="s">
        <v>12021</v>
      </c>
      <c r="H2150" s="17" t="n">
        <v>1.56</v>
      </c>
      <c r="I2150" s="18" t="n">
        <f aca="false">('SKU Master'!I2150-H2150)/'SKU Master'!I2150</f>
        <v>0.318777292576419</v>
      </c>
      <c r="J2150" s="16" t="n">
        <v>2</v>
      </c>
      <c r="K2150" s="19" t="n">
        <f aca="false">J2150*C2150</f>
        <v>6.2</v>
      </c>
      <c r="L2150" s="16" t="s">
        <v>12295</v>
      </c>
      <c r="M2150" s="16" t="s">
        <v>12292</v>
      </c>
      <c r="N2150" s="16" t="s">
        <v>12017</v>
      </c>
      <c r="O2150" s="16" t="s">
        <v>12300</v>
      </c>
      <c r="P2150" s="16" t="s">
        <v>12298</v>
      </c>
      <c r="Q2150" s="16" t="s">
        <v>12017</v>
      </c>
    </row>
    <row r="2151" customFormat="false" ht="15" hidden="false" customHeight="false" outlineLevel="0" collapsed="false">
      <c r="A2151" s="14" t="str">
        <f aca="false">'SKU Master'!A2151</f>
        <v>07-02150</v>
      </c>
      <c r="B2151" s="14" t="str">
        <f aca="false">VLOOKUP(A2151,'SKU Master'!$A:$N,6,FALSE())</f>
        <v>Golden Grain Co. Sugar-Free Spearmint Gum, 40 ct</v>
      </c>
      <c r="C2151" s="15" t="n">
        <v>3.5</v>
      </c>
      <c r="D2151" s="15" t="n">
        <v>5.8</v>
      </c>
      <c r="E2151" s="15" t="n">
        <v>4</v>
      </c>
      <c r="F2151" s="16" t="s">
        <v>12290</v>
      </c>
      <c r="G2151" s="16" t="s">
        <v>12017</v>
      </c>
      <c r="H2151" s="17" t="n">
        <v>2</v>
      </c>
      <c r="I2151" s="18" t="n">
        <f aca="false">('SKU Master'!I2151-H2151)/'SKU Master'!I2151</f>
        <v>0.283154121863799</v>
      </c>
      <c r="J2151" s="16" t="n">
        <v>3</v>
      </c>
      <c r="K2151" s="19" t="n">
        <f aca="false">J2151*C2151</f>
        <v>10.5</v>
      </c>
      <c r="L2151" s="16" t="s">
        <v>12295</v>
      </c>
      <c r="M2151" s="16" t="s">
        <v>12292</v>
      </c>
      <c r="N2151" s="16" t="s">
        <v>12017</v>
      </c>
      <c r="O2151" s="16" t="s">
        <v>12300</v>
      </c>
      <c r="P2151" s="16" t="s">
        <v>12296</v>
      </c>
      <c r="Q2151" s="16" t="s">
        <v>12017</v>
      </c>
    </row>
    <row r="2152" customFormat="false" ht="15" hidden="false" customHeight="false" outlineLevel="0" collapsed="false">
      <c r="A2152" s="14" t="str">
        <f aca="false">'SKU Master'!A2152</f>
        <v>07-02151</v>
      </c>
      <c r="B2152" s="14" t="str">
        <f aca="false">VLOOKUP(A2152,'SKU Master'!$A:$N,6,FALSE())</f>
        <v>Kettle Row Peppermint Gum, 40 ct</v>
      </c>
      <c r="C2152" s="15" t="n">
        <v>3</v>
      </c>
      <c r="D2152" s="15" t="n">
        <v>8</v>
      </c>
      <c r="E2152" s="15" t="n">
        <v>3.9</v>
      </c>
      <c r="F2152" s="16" t="s">
        <v>12290</v>
      </c>
      <c r="G2152" s="16" t="s">
        <v>12017</v>
      </c>
      <c r="H2152" s="17" t="n">
        <v>1.57</v>
      </c>
      <c r="I2152" s="18" t="n">
        <f aca="false">('SKU Master'!I2152-H2152)/'SKU Master'!I2152</f>
        <v>0.369477911646586</v>
      </c>
      <c r="J2152" s="16" t="n">
        <v>4</v>
      </c>
      <c r="K2152" s="19" t="n">
        <f aca="false">J2152*C2152</f>
        <v>12</v>
      </c>
      <c r="L2152" s="16" t="s">
        <v>12295</v>
      </c>
      <c r="M2152" s="16" t="s">
        <v>12292</v>
      </c>
      <c r="N2152" s="16" t="s">
        <v>12017</v>
      </c>
      <c r="O2152" s="16" t="s">
        <v>12300</v>
      </c>
      <c r="P2152" s="16" t="s">
        <v>12296</v>
      </c>
      <c r="Q2152" s="16" t="s">
        <v>12021</v>
      </c>
    </row>
    <row r="2153" customFormat="false" ht="15" hidden="false" customHeight="false" outlineLevel="0" collapsed="false">
      <c r="A2153" s="14" t="str">
        <f aca="false">'SKU Master'!A2153</f>
        <v>07-02152</v>
      </c>
      <c r="B2153" s="14" t="str">
        <f aca="false">VLOOKUP(A2153,'SKU Master'!$A:$N,6,FALSE())</f>
        <v>Nutgrove Peppermint Gum, 15 ct</v>
      </c>
      <c r="C2153" s="15" t="n">
        <v>4.8</v>
      </c>
      <c r="D2153" s="15" t="n">
        <v>4.3</v>
      </c>
      <c r="E2153" s="15" t="n">
        <v>4.3</v>
      </c>
      <c r="F2153" s="16" t="s">
        <v>12290</v>
      </c>
      <c r="G2153" s="16" t="s">
        <v>12017</v>
      </c>
      <c r="H2153" s="17" t="n">
        <v>1.32</v>
      </c>
      <c r="I2153" s="18" t="n">
        <f aca="false">('SKU Master'!I2153-H2153)/'SKU Master'!I2153</f>
        <v>0.301587301587302</v>
      </c>
      <c r="J2153" s="16" t="n">
        <v>3</v>
      </c>
      <c r="K2153" s="19" t="n">
        <f aca="false">J2153*C2153</f>
        <v>14.4</v>
      </c>
      <c r="L2153" s="16" t="s">
        <v>12295</v>
      </c>
      <c r="M2153" s="16" t="s">
        <v>12292</v>
      </c>
      <c r="N2153" s="16" t="s">
        <v>12017</v>
      </c>
      <c r="O2153" s="16" t="s">
        <v>12300</v>
      </c>
      <c r="P2153" s="16" t="s">
        <v>12296</v>
      </c>
      <c r="Q2153" s="16" t="s">
        <v>12021</v>
      </c>
    </row>
    <row r="2154" customFormat="false" ht="15" hidden="false" customHeight="false" outlineLevel="0" collapsed="false">
      <c r="A2154" s="14" t="str">
        <f aca="false">'SKU Master'!A2154</f>
        <v>07-02153</v>
      </c>
      <c r="B2154" s="14" t="str">
        <f aca="false">VLOOKUP(A2154,'SKU Master'!$A:$N,6,FALSE())</f>
        <v>Wheatstone Bubble Gum, 15 ct</v>
      </c>
      <c r="C2154" s="15" t="n">
        <v>5</v>
      </c>
      <c r="D2154" s="15" t="n">
        <v>8.3</v>
      </c>
      <c r="E2154" s="15" t="n">
        <v>4.2</v>
      </c>
      <c r="F2154" s="16" t="s">
        <v>12290</v>
      </c>
      <c r="G2154" s="16" t="s">
        <v>12021</v>
      </c>
      <c r="H2154" s="17" t="n">
        <v>1.74</v>
      </c>
      <c r="I2154" s="18" t="n">
        <f aca="false">('SKU Master'!I2154-H2154)/'SKU Master'!I2154</f>
        <v>0.376344086021505</v>
      </c>
      <c r="J2154" s="16" t="n">
        <v>2</v>
      </c>
      <c r="K2154" s="19" t="n">
        <f aca="false">J2154*C2154</f>
        <v>10</v>
      </c>
      <c r="L2154" s="16" t="s">
        <v>12295</v>
      </c>
      <c r="M2154" s="16" t="s">
        <v>12292</v>
      </c>
      <c r="N2154" s="16" t="s">
        <v>12017</v>
      </c>
      <c r="O2154" s="16" t="s">
        <v>12300</v>
      </c>
      <c r="P2154" s="16" t="s">
        <v>12296</v>
      </c>
      <c r="Q2154" s="16" t="s">
        <v>12017</v>
      </c>
    </row>
    <row r="2155" customFormat="false" ht="15" hidden="false" customHeight="false" outlineLevel="0" collapsed="false">
      <c r="A2155" s="14" t="str">
        <f aca="false">'SKU Master'!A2155</f>
        <v>07-02154</v>
      </c>
      <c r="B2155" s="14" t="str">
        <f aca="false">VLOOKUP(A2155,'SKU Master'!$A:$N,6,FALSE())</f>
        <v>Roastport Sugar-Free Peppermint Gum, 15 ct</v>
      </c>
      <c r="C2155" s="15" t="n">
        <v>3.9</v>
      </c>
      <c r="D2155" s="15" t="n">
        <v>7.4</v>
      </c>
      <c r="E2155" s="15" t="n">
        <v>4.4</v>
      </c>
      <c r="F2155" s="16" t="s">
        <v>12290</v>
      </c>
      <c r="G2155" s="16" t="s">
        <v>12021</v>
      </c>
      <c r="H2155" s="17" t="n">
        <v>1.46</v>
      </c>
      <c r="I2155" s="18" t="n">
        <f aca="false">('SKU Master'!I2155-H2155)/'SKU Master'!I2155</f>
        <v>0.362445414847162</v>
      </c>
      <c r="J2155" s="16" t="n">
        <v>4</v>
      </c>
      <c r="K2155" s="19" t="n">
        <f aca="false">J2155*C2155</f>
        <v>15.6</v>
      </c>
      <c r="L2155" s="16" t="s">
        <v>12295</v>
      </c>
      <c r="M2155" s="16" t="s">
        <v>12292</v>
      </c>
      <c r="N2155" s="16" t="s">
        <v>12017</v>
      </c>
      <c r="O2155" s="16" t="s">
        <v>12300</v>
      </c>
      <c r="P2155" s="16" t="s">
        <v>12297</v>
      </c>
      <c r="Q2155" s="16" t="s">
        <v>12021</v>
      </c>
    </row>
    <row r="2156" customFormat="false" ht="15" hidden="false" customHeight="false" outlineLevel="0" collapsed="false">
      <c r="A2156" s="14" t="str">
        <f aca="false">'SKU Master'!A2156</f>
        <v>07-02155</v>
      </c>
      <c r="B2156" s="14" t="str">
        <f aca="false">VLOOKUP(A2156,'SKU Master'!$A:$N,6,FALSE())</f>
        <v>Nutgrove Sugar-Free Peppermint Gum, 15 ct</v>
      </c>
      <c r="C2156" s="15" t="n">
        <v>4.4</v>
      </c>
      <c r="D2156" s="15" t="n">
        <v>7.4</v>
      </c>
      <c r="E2156" s="15" t="n">
        <v>3.8</v>
      </c>
      <c r="F2156" s="16" t="s">
        <v>12290</v>
      </c>
      <c r="G2156" s="16" t="s">
        <v>12017</v>
      </c>
      <c r="H2156" s="17" t="n">
        <v>1.72</v>
      </c>
      <c r="I2156" s="18" t="n">
        <f aca="false">('SKU Master'!I2156-H2156)/'SKU Master'!I2156</f>
        <v>0.309236947791165</v>
      </c>
      <c r="J2156" s="16" t="n">
        <v>2</v>
      </c>
      <c r="K2156" s="19" t="n">
        <f aca="false">J2156*C2156</f>
        <v>8.8</v>
      </c>
      <c r="L2156" s="16" t="s">
        <v>12295</v>
      </c>
      <c r="M2156" s="16" t="s">
        <v>12292</v>
      </c>
      <c r="N2156" s="16" t="s">
        <v>12017</v>
      </c>
      <c r="O2156" s="16" t="s">
        <v>12300</v>
      </c>
      <c r="P2156" s="16" t="s">
        <v>12298</v>
      </c>
      <c r="Q2156" s="16" t="s">
        <v>12017</v>
      </c>
    </row>
    <row r="2157" customFormat="false" ht="15" hidden="false" customHeight="false" outlineLevel="0" collapsed="false">
      <c r="A2157" s="14" t="str">
        <f aca="false">'SKU Master'!A2157</f>
        <v>07-02156</v>
      </c>
      <c r="B2157" s="14" t="str">
        <f aca="false">VLOOKUP(A2157,'SKU Master'!$A:$N,6,FALSE())</f>
        <v>Thrift Row Sugar-Free Bubble Gum, 15 ct</v>
      </c>
      <c r="C2157" s="15" t="n">
        <v>4.6</v>
      </c>
      <c r="D2157" s="15" t="n">
        <v>8.4</v>
      </c>
      <c r="E2157" s="15" t="n">
        <v>4.4</v>
      </c>
      <c r="F2157" s="16" t="s">
        <v>12290</v>
      </c>
      <c r="G2157" s="16" t="s">
        <v>12021</v>
      </c>
      <c r="H2157" s="17" t="n">
        <v>1.93</v>
      </c>
      <c r="I2157" s="18" t="n">
        <f aca="false">('SKU Master'!I2157-H2157)/'SKU Master'!I2157</f>
        <v>0.430678466076696</v>
      </c>
      <c r="J2157" s="16" t="n">
        <v>1</v>
      </c>
      <c r="K2157" s="19" t="n">
        <f aca="false">J2157*C2157</f>
        <v>4.6</v>
      </c>
      <c r="L2157" s="16" t="s">
        <v>12291</v>
      </c>
      <c r="M2157" s="16" t="s">
        <v>12292</v>
      </c>
      <c r="N2157" s="16" t="s">
        <v>12017</v>
      </c>
      <c r="O2157" s="16" t="s">
        <v>12300</v>
      </c>
      <c r="P2157" s="16" t="s">
        <v>12294</v>
      </c>
      <c r="Q2157" s="16" t="s">
        <v>12017</v>
      </c>
    </row>
    <row r="2158" customFormat="false" ht="15" hidden="false" customHeight="false" outlineLevel="0" collapsed="false">
      <c r="A2158" s="14" t="str">
        <f aca="false">'SKU Master'!A2158</f>
        <v>07-02157</v>
      </c>
      <c r="B2158" s="14" t="str">
        <f aca="false">VLOOKUP(A2158,'SKU Master'!$A:$N,6,FALSE())</f>
        <v>Thrift Row Breath Mints, 40 ct</v>
      </c>
      <c r="C2158" s="15" t="n">
        <v>3.2</v>
      </c>
      <c r="D2158" s="15" t="n">
        <v>4.9</v>
      </c>
      <c r="E2158" s="15" t="n">
        <v>3.9</v>
      </c>
      <c r="F2158" s="16" t="s">
        <v>12290</v>
      </c>
      <c r="G2158" s="16" t="s">
        <v>12021</v>
      </c>
      <c r="H2158" s="17" t="n">
        <v>2.12</v>
      </c>
      <c r="I2158" s="18" t="n">
        <f aca="false">('SKU Master'!I2158-H2158)/'SKU Master'!I2158</f>
        <v>0.355623100303951</v>
      </c>
      <c r="J2158" s="16" t="n">
        <v>5</v>
      </c>
      <c r="K2158" s="19" t="n">
        <f aca="false">J2158*C2158</f>
        <v>16</v>
      </c>
      <c r="L2158" s="16" t="s">
        <v>12295</v>
      </c>
      <c r="M2158" s="16" t="s">
        <v>12292</v>
      </c>
      <c r="N2158" s="16" t="s">
        <v>12017</v>
      </c>
      <c r="O2158" s="16" t="s">
        <v>12300</v>
      </c>
      <c r="P2158" s="16" t="s">
        <v>12297</v>
      </c>
      <c r="Q2158" s="16" t="s">
        <v>12021</v>
      </c>
    </row>
    <row r="2159" customFormat="false" ht="15" hidden="false" customHeight="false" outlineLevel="0" collapsed="false">
      <c r="A2159" s="14" t="str">
        <f aca="false">'SKU Master'!A2159</f>
        <v>07-02158</v>
      </c>
      <c r="B2159" s="14" t="str">
        <f aca="false">VLOOKUP(A2159,'SKU Master'!$A:$N,6,FALSE())</f>
        <v>Wheatstone Peppermint Gum, 40 ct</v>
      </c>
      <c r="C2159" s="15" t="n">
        <v>5</v>
      </c>
      <c r="D2159" s="15" t="n">
        <v>8.7</v>
      </c>
      <c r="E2159" s="15" t="n">
        <v>2.8</v>
      </c>
      <c r="F2159" s="16" t="s">
        <v>12290</v>
      </c>
      <c r="G2159" s="16" t="s">
        <v>12021</v>
      </c>
      <c r="H2159" s="17" t="n">
        <v>2.35</v>
      </c>
      <c r="I2159" s="18" t="n">
        <f aca="false">('SKU Master'!I2159-H2159)/'SKU Master'!I2159</f>
        <v>0.411027568922306</v>
      </c>
      <c r="J2159" s="16" t="n">
        <v>3</v>
      </c>
      <c r="K2159" s="19" t="n">
        <f aca="false">J2159*C2159</f>
        <v>15</v>
      </c>
      <c r="L2159" s="16" t="s">
        <v>12295</v>
      </c>
      <c r="M2159" s="16" t="s">
        <v>12292</v>
      </c>
      <c r="N2159" s="16" t="s">
        <v>12017</v>
      </c>
      <c r="O2159" s="16" t="s">
        <v>12300</v>
      </c>
      <c r="P2159" s="16" t="s">
        <v>12296</v>
      </c>
      <c r="Q2159" s="16" t="s">
        <v>12021</v>
      </c>
    </row>
    <row r="2160" customFormat="false" ht="15" hidden="false" customHeight="false" outlineLevel="0" collapsed="false">
      <c r="A2160" s="14" t="str">
        <f aca="false">'SKU Master'!A2160</f>
        <v>07-02159</v>
      </c>
      <c r="B2160" s="14" t="str">
        <f aca="false">VLOOKUP(A2160,'SKU Master'!$A:$N,6,FALSE())</f>
        <v>Kettle Row Bubble Gum, 40 ct</v>
      </c>
      <c r="C2160" s="15" t="n">
        <v>3.5</v>
      </c>
      <c r="D2160" s="15" t="n">
        <v>6.9</v>
      </c>
      <c r="E2160" s="15" t="n">
        <v>3</v>
      </c>
      <c r="F2160" s="16" t="s">
        <v>12290</v>
      </c>
      <c r="G2160" s="16" t="s">
        <v>12021</v>
      </c>
      <c r="H2160" s="17" t="n">
        <v>1.58</v>
      </c>
      <c r="I2160" s="18" t="n">
        <f aca="false">('SKU Master'!I2160-H2160)/'SKU Master'!I2160</f>
        <v>0.310043668122271</v>
      </c>
      <c r="J2160" s="16" t="n">
        <v>2</v>
      </c>
      <c r="K2160" s="19" t="n">
        <f aca="false">J2160*C2160</f>
        <v>7</v>
      </c>
      <c r="L2160" s="16" t="s">
        <v>12295</v>
      </c>
      <c r="M2160" s="16" t="s">
        <v>12292</v>
      </c>
      <c r="N2160" s="16" t="s">
        <v>12017</v>
      </c>
      <c r="O2160" s="16" t="s">
        <v>12300</v>
      </c>
      <c r="P2160" s="16" t="s">
        <v>12298</v>
      </c>
      <c r="Q2160" s="16" t="s">
        <v>12021</v>
      </c>
    </row>
    <row r="2161" customFormat="false" ht="15" hidden="false" customHeight="false" outlineLevel="0" collapsed="false">
      <c r="A2161" s="14" t="str">
        <f aca="false">'SKU Master'!A2161</f>
        <v>07-02160</v>
      </c>
      <c r="B2161" s="14" t="str">
        <f aca="false">VLOOKUP(A2161,'SKU Master'!$A:$N,6,FALSE())</f>
        <v>Nutgrove Sugar-Free Spearmint Gum, 40 ct</v>
      </c>
      <c r="C2161" s="15" t="n">
        <v>3.7</v>
      </c>
      <c r="D2161" s="15" t="n">
        <v>5.7</v>
      </c>
      <c r="E2161" s="15" t="n">
        <v>3.9</v>
      </c>
      <c r="F2161" s="16" t="s">
        <v>12290</v>
      </c>
      <c r="G2161" s="16" t="s">
        <v>12021</v>
      </c>
      <c r="H2161" s="17" t="n">
        <v>2.51</v>
      </c>
      <c r="I2161" s="18" t="n">
        <f aca="false">('SKU Master'!I2161-H2161)/'SKU Master'!I2161</f>
        <v>0.337730870712401</v>
      </c>
      <c r="J2161" s="16" t="n">
        <v>4</v>
      </c>
      <c r="K2161" s="19" t="n">
        <f aca="false">J2161*C2161</f>
        <v>14.8</v>
      </c>
      <c r="L2161" s="16" t="s">
        <v>12295</v>
      </c>
      <c r="M2161" s="16" t="s">
        <v>12292</v>
      </c>
      <c r="N2161" s="16" t="s">
        <v>12017</v>
      </c>
      <c r="O2161" s="16" t="s">
        <v>12300</v>
      </c>
      <c r="P2161" s="16" t="s">
        <v>12297</v>
      </c>
      <c r="Q2161" s="16" t="s">
        <v>12021</v>
      </c>
    </row>
    <row r="2162" customFormat="false" ht="15" hidden="false" customHeight="false" outlineLevel="0" collapsed="false">
      <c r="A2162" s="14" t="str">
        <f aca="false">'SKU Master'!A2162</f>
        <v>07-02161</v>
      </c>
      <c r="B2162" s="14" t="str">
        <f aca="false">VLOOKUP(A2162,'SKU Master'!$A:$N,6,FALSE())</f>
        <v>Kettle Row Peppermint Gum, 15 ct</v>
      </c>
      <c r="C2162" s="15" t="n">
        <v>4</v>
      </c>
      <c r="D2162" s="15" t="n">
        <v>6.8</v>
      </c>
      <c r="E2162" s="15" t="n">
        <v>4.6</v>
      </c>
      <c r="F2162" s="16" t="s">
        <v>12290</v>
      </c>
      <c r="G2162" s="16" t="s">
        <v>12021</v>
      </c>
      <c r="H2162" s="17" t="n">
        <v>1.62</v>
      </c>
      <c r="I2162" s="18" t="n">
        <f aca="false">('SKU Master'!I2162-H2162)/'SKU Master'!I2162</f>
        <v>0.419354838709677</v>
      </c>
      <c r="J2162" s="16" t="n">
        <v>5</v>
      </c>
      <c r="K2162" s="19" t="n">
        <f aca="false">J2162*C2162</f>
        <v>20</v>
      </c>
      <c r="L2162" s="16" t="s">
        <v>12295</v>
      </c>
      <c r="M2162" s="16" t="s">
        <v>12292</v>
      </c>
      <c r="N2162" s="16" t="s">
        <v>12017</v>
      </c>
      <c r="O2162" s="16" t="s">
        <v>12300</v>
      </c>
      <c r="P2162" s="16" t="s">
        <v>12297</v>
      </c>
      <c r="Q2162" s="16" t="s">
        <v>12017</v>
      </c>
    </row>
    <row r="2163" customFormat="false" ht="15" hidden="false" customHeight="false" outlineLevel="0" collapsed="false">
      <c r="A2163" s="14" t="str">
        <f aca="false">'SKU Master'!A2163</f>
        <v>07-02162</v>
      </c>
      <c r="B2163" s="14" t="str">
        <f aca="false">VLOOKUP(A2163,'SKU Master'!$A:$N,6,FALSE())</f>
        <v>Kettle Row Breath Mints, 15 ct</v>
      </c>
      <c r="C2163" s="15" t="n">
        <v>3.1</v>
      </c>
      <c r="D2163" s="15" t="n">
        <v>7.3</v>
      </c>
      <c r="E2163" s="15" t="n">
        <v>4.1</v>
      </c>
      <c r="F2163" s="16" t="s">
        <v>12290</v>
      </c>
      <c r="G2163" s="16" t="s">
        <v>12017</v>
      </c>
      <c r="H2163" s="17" t="n">
        <v>1.4</v>
      </c>
      <c r="I2163" s="18" t="n">
        <f aca="false">('SKU Master'!I2163-H2163)/'SKU Master'!I2163</f>
        <v>0.388646288209607</v>
      </c>
      <c r="J2163" s="16" t="n">
        <v>3</v>
      </c>
      <c r="K2163" s="19" t="n">
        <f aca="false">J2163*C2163</f>
        <v>9.3</v>
      </c>
      <c r="L2163" s="16" t="s">
        <v>12295</v>
      </c>
      <c r="M2163" s="16" t="s">
        <v>12292</v>
      </c>
      <c r="N2163" s="16" t="s">
        <v>12017</v>
      </c>
      <c r="O2163" s="16" t="s">
        <v>12300</v>
      </c>
      <c r="P2163" s="16" t="s">
        <v>12296</v>
      </c>
      <c r="Q2163" s="16" t="s">
        <v>12017</v>
      </c>
    </row>
    <row r="2164" customFormat="false" ht="15" hidden="false" customHeight="false" outlineLevel="0" collapsed="false">
      <c r="A2164" s="14" t="str">
        <f aca="false">'SKU Master'!A2164</f>
        <v>07-02163</v>
      </c>
      <c r="B2164" s="14" t="str">
        <f aca="false">VLOOKUP(A2164,'SKU Master'!$A:$N,6,FALSE())</f>
        <v>Golden Grain Co. Sugar-Free Spearmint Gum, 15 ct</v>
      </c>
      <c r="C2164" s="15" t="n">
        <v>2.5</v>
      </c>
      <c r="D2164" s="15" t="n">
        <v>6.8</v>
      </c>
      <c r="E2164" s="15" t="n">
        <v>3.1</v>
      </c>
      <c r="F2164" s="16" t="s">
        <v>12290</v>
      </c>
      <c r="G2164" s="16" t="s">
        <v>12021</v>
      </c>
      <c r="H2164" s="17" t="n">
        <v>2.2</v>
      </c>
      <c r="I2164" s="18" t="n">
        <f aca="false">('SKU Master'!I2164-H2164)/'SKU Master'!I2164</f>
        <v>0.331306990881459</v>
      </c>
      <c r="J2164" s="16" t="n">
        <v>2</v>
      </c>
      <c r="K2164" s="19" t="n">
        <f aca="false">J2164*C2164</f>
        <v>5</v>
      </c>
      <c r="L2164" s="16" t="s">
        <v>12295</v>
      </c>
      <c r="M2164" s="16" t="s">
        <v>12292</v>
      </c>
      <c r="N2164" s="16" t="s">
        <v>12017</v>
      </c>
      <c r="O2164" s="16" t="s">
        <v>12300</v>
      </c>
      <c r="P2164" s="16" t="s">
        <v>12296</v>
      </c>
      <c r="Q2164" s="16" t="s">
        <v>12021</v>
      </c>
    </row>
    <row r="2165" customFormat="false" ht="15" hidden="false" customHeight="false" outlineLevel="0" collapsed="false">
      <c r="A2165" s="14" t="str">
        <f aca="false">'SKU Master'!A2165</f>
        <v>07-02164</v>
      </c>
      <c r="B2165" s="14" t="str">
        <f aca="false">VLOOKUP(A2165,'SKU Master'!$A:$N,6,FALSE())</f>
        <v>Roastport Bubble Gum, 15 ct</v>
      </c>
      <c r="C2165" s="15" t="n">
        <v>2.7</v>
      </c>
      <c r="D2165" s="15" t="n">
        <v>6.9</v>
      </c>
      <c r="E2165" s="15" t="n">
        <v>2.9</v>
      </c>
      <c r="F2165" s="16" t="s">
        <v>12290</v>
      </c>
      <c r="G2165" s="16" t="s">
        <v>12017</v>
      </c>
      <c r="H2165" s="17" t="n">
        <v>2.33</v>
      </c>
      <c r="I2165" s="18" t="n">
        <f aca="false">('SKU Master'!I2165-H2165)/'SKU Master'!I2165</f>
        <v>0.291793313069909</v>
      </c>
      <c r="J2165" s="16" t="n">
        <v>1</v>
      </c>
      <c r="K2165" s="19" t="n">
        <f aca="false">J2165*C2165</f>
        <v>2.7</v>
      </c>
      <c r="L2165" s="16" t="s">
        <v>12295</v>
      </c>
      <c r="M2165" s="16" t="s">
        <v>12292</v>
      </c>
      <c r="N2165" s="16" t="s">
        <v>12017</v>
      </c>
      <c r="O2165" s="16" t="s">
        <v>12300</v>
      </c>
      <c r="P2165" s="16" t="s">
        <v>12294</v>
      </c>
      <c r="Q2165" s="16" t="s">
        <v>12021</v>
      </c>
    </row>
    <row r="2166" customFormat="false" ht="15" hidden="false" customHeight="false" outlineLevel="0" collapsed="false">
      <c r="A2166" s="14" t="str">
        <f aca="false">'SKU Master'!A2166</f>
        <v>07-02165</v>
      </c>
      <c r="B2166" s="14" t="str">
        <f aca="false">VLOOKUP(A2166,'SKU Master'!$A:$N,6,FALSE())</f>
        <v>Nutgrove Breath Mints, 15 ct</v>
      </c>
      <c r="C2166" s="15" t="n">
        <v>3.1</v>
      </c>
      <c r="D2166" s="15" t="n">
        <v>7.7</v>
      </c>
      <c r="E2166" s="15" t="n">
        <v>3.5</v>
      </c>
      <c r="F2166" s="16" t="s">
        <v>12290</v>
      </c>
      <c r="G2166" s="16" t="s">
        <v>12021</v>
      </c>
      <c r="H2166" s="17" t="n">
        <v>2.17</v>
      </c>
      <c r="I2166" s="18" t="n">
        <f aca="false">('SKU Master'!I2166-H2166)/'SKU Master'!I2166</f>
        <v>0.378223495702006</v>
      </c>
      <c r="J2166" s="16" t="n">
        <v>2</v>
      </c>
      <c r="K2166" s="19" t="n">
        <f aca="false">J2166*C2166</f>
        <v>6.2</v>
      </c>
      <c r="L2166" s="16" t="s">
        <v>12295</v>
      </c>
      <c r="M2166" s="16" t="s">
        <v>12292</v>
      </c>
      <c r="N2166" s="16" t="s">
        <v>12017</v>
      </c>
      <c r="O2166" s="16" t="s">
        <v>12300</v>
      </c>
      <c r="P2166" s="16" t="s">
        <v>12298</v>
      </c>
      <c r="Q2166" s="16" t="s">
        <v>12021</v>
      </c>
    </row>
    <row r="2167" customFormat="false" ht="15" hidden="false" customHeight="false" outlineLevel="0" collapsed="false">
      <c r="A2167" s="14" t="str">
        <f aca="false">'SKU Master'!A2167</f>
        <v>07-02166</v>
      </c>
      <c r="B2167" s="14" t="str">
        <f aca="false">VLOOKUP(A2167,'SKU Master'!$A:$N,6,FALSE())</f>
        <v>Kettle Row Breath Mints, 40 ct</v>
      </c>
      <c r="C2167" s="15" t="n">
        <v>2.8</v>
      </c>
      <c r="D2167" s="15" t="n">
        <v>5.8</v>
      </c>
      <c r="E2167" s="15" t="n">
        <v>2.8</v>
      </c>
      <c r="F2167" s="16" t="s">
        <v>12290</v>
      </c>
      <c r="G2167" s="16" t="s">
        <v>12017</v>
      </c>
      <c r="H2167" s="17" t="n">
        <v>2.06</v>
      </c>
      <c r="I2167" s="18" t="n">
        <f aca="false">('SKU Master'!I2167-H2167)/'SKU Master'!I2167</f>
        <v>0.373860182370821</v>
      </c>
      <c r="J2167" s="16" t="n">
        <v>4</v>
      </c>
      <c r="K2167" s="19" t="n">
        <f aca="false">J2167*C2167</f>
        <v>11.2</v>
      </c>
      <c r="L2167" s="16" t="s">
        <v>12295</v>
      </c>
      <c r="M2167" s="16" t="s">
        <v>12292</v>
      </c>
      <c r="N2167" s="16" t="s">
        <v>12017</v>
      </c>
      <c r="O2167" s="16" t="s">
        <v>12300</v>
      </c>
      <c r="P2167" s="16" t="s">
        <v>12296</v>
      </c>
      <c r="Q2167" s="16" t="s">
        <v>12017</v>
      </c>
    </row>
    <row r="2168" customFormat="false" ht="15" hidden="false" customHeight="false" outlineLevel="0" collapsed="false">
      <c r="A2168" s="14" t="str">
        <f aca="false">'SKU Master'!A2168</f>
        <v>07-02167</v>
      </c>
      <c r="B2168" s="14" t="str">
        <f aca="false">VLOOKUP(A2168,'SKU Master'!$A:$N,6,FALSE())</f>
        <v>Orchard Spread Peppermint Gum, 40 ct</v>
      </c>
      <c r="C2168" s="15" t="n">
        <v>3.7</v>
      </c>
      <c r="D2168" s="15" t="n">
        <v>4.5</v>
      </c>
      <c r="E2168" s="15" t="n">
        <v>3.1</v>
      </c>
      <c r="F2168" s="16" t="s">
        <v>12290</v>
      </c>
      <c r="G2168" s="16" t="s">
        <v>12021</v>
      </c>
      <c r="H2168" s="17" t="n">
        <v>1.55</v>
      </c>
      <c r="I2168" s="18" t="n">
        <f aca="false">('SKU Master'!I2168-H2168)/'SKU Master'!I2168</f>
        <v>0.351464435146444</v>
      </c>
      <c r="J2168" s="16" t="n">
        <v>5</v>
      </c>
      <c r="K2168" s="19" t="n">
        <f aca="false">J2168*C2168</f>
        <v>18.5</v>
      </c>
      <c r="L2168" s="16" t="s">
        <v>12295</v>
      </c>
      <c r="M2168" s="16" t="s">
        <v>12292</v>
      </c>
      <c r="N2168" s="16" t="s">
        <v>12017</v>
      </c>
      <c r="O2168" s="16" t="s">
        <v>12300</v>
      </c>
      <c r="P2168" s="16" t="s">
        <v>12297</v>
      </c>
      <c r="Q2168" s="16" t="s">
        <v>12017</v>
      </c>
    </row>
    <row r="2169" customFormat="false" ht="15" hidden="false" customHeight="false" outlineLevel="0" collapsed="false">
      <c r="A2169" s="14" t="str">
        <f aca="false">'SKU Master'!A2169</f>
        <v>07-02168</v>
      </c>
      <c r="B2169" s="14" t="str">
        <f aca="false">VLOOKUP(A2169,'SKU Master'!$A:$N,6,FALSE())</f>
        <v>Redbarn Bubble Gum, 15 ct</v>
      </c>
      <c r="C2169" s="15" t="n">
        <v>3.3</v>
      </c>
      <c r="D2169" s="15" t="n">
        <v>5.4</v>
      </c>
      <c r="E2169" s="15" t="n">
        <v>3.6</v>
      </c>
      <c r="F2169" s="16" t="s">
        <v>12290</v>
      </c>
      <c r="G2169" s="16" t="s">
        <v>12021</v>
      </c>
      <c r="H2169" s="17" t="n">
        <v>2.56</v>
      </c>
      <c r="I2169" s="18" t="n">
        <f aca="false">('SKU Master'!I2169-H2169)/'SKU Master'!I2169</f>
        <v>0.341902313624679</v>
      </c>
      <c r="J2169" s="16" t="n">
        <v>2</v>
      </c>
      <c r="K2169" s="19" t="n">
        <f aca="false">J2169*C2169</f>
        <v>6.6</v>
      </c>
      <c r="L2169" s="16" t="s">
        <v>12295</v>
      </c>
      <c r="M2169" s="16" t="s">
        <v>12292</v>
      </c>
      <c r="N2169" s="16" t="s">
        <v>12017</v>
      </c>
      <c r="O2169" s="16" t="s">
        <v>12300</v>
      </c>
      <c r="P2169" s="16" t="s">
        <v>12298</v>
      </c>
      <c r="Q2169" s="16" t="s">
        <v>12021</v>
      </c>
    </row>
    <row r="2170" customFormat="false" ht="15" hidden="false" customHeight="false" outlineLevel="0" collapsed="false">
      <c r="A2170" s="14" t="str">
        <f aca="false">'SKU Master'!A2170</f>
        <v>07-02169</v>
      </c>
      <c r="B2170" s="14" t="str">
        <f aca="false">VLOOKUP(A2170,'SKU Master'!$A:$N,6,FALSE())</f>
        <v>Golden Grain Co. Bubble Gum, 40 ct</v>
      </c>
      <c r="C2170" s="15" t="n">
        <v>4.9</v>
      </c>
      <c r="D2170" s="15" t="n">
        <v>6.9</v>
      </c>
      <c r="E2170" s="15" t="n">
        <v>3.5</v>
      </c>
      <c r="F2170" s="16" t="s">
        <v>12290</v>
      </c>
      <c r="G2170" s="16" t="s">
        <v>12021</v>
      </c>
      <c r="H2170" s="17" t="n">
        <v>2.07</v>
      </c>
      <c r="I2170" s="18" t="n">
        <f aca="false">('SKU Master'!I2170-H2170)/'SKU Master'!I2170</f>
        <v>0.283737024221453</v>
      </c>
      <c r="J2170" s="16" t="n">
        <v>3</v>
      </c>
      <c r="K2170" s="19" t="n">
        <f aca="false">J2170*C2170</f>
        <v>14.7</v>
      </c>
      <c r="L2170" s="16" t="s">
        <v>12295</v>
      </c>
      <c r="M2170" s="16" t="s">
        <v>12292</v>
      </c>
      <c r="N2170" s="16" t="s">
        <v>12017</v>
      </c>
      <c r="O2170" s="16" t="s">
        <v>12300</v>
      </c>
      <c r="P2170" s="16" t="s">
        <v>12296</v>
      </c>
      <c r="Q2170" s="16" t="s">
        <v>12021</v>
      </c>
    </row>
    <row r="2171" customFormat="false" ht="15" hidden="false" customHeight="false" outlineLevel="0" collapsed="false">
      <c r="A2171" s="14" t="str">
        <f aca="false">'SKU Master'!A2171</f>
        <v>07-02170</v>
      </c>
      <c r="B2171" s="14" t="str">
        <f aca="false">VLOOKUP(A2171,'SKU Master'!$A:$N,6,FALSE())</f>
        <v>Nutgrove Bubble Gum, 40 ct</v>
      </c>
      <c r="C2171" s="15" t="n">
        <v>4.4</v>
      </c>
      <c r="D2171" s="15" t="n">
        <v>8.6</v>
      </c>
      <c r="E2171" s="15" t="n">
        <v>3.8</v>
      </c>
      <c r="F2171" s="16" t="s">
        <v>12290</v>
      </c>
      <c r="G2171" s="16" t="s">
        <v>12017</v>
      </c>
      <c r="H2171" s="17" t="n">
        <v>1.5</v>
      </c>
      <c r="I2171" s="18" t="n">
        <f aca="false">('SKU Master'!I2171-H2171)/'SKU Master'!I2171</f>
        <v>0.344978165938865</v>
      </c>
      <c r="J2171" s="16" t="n">
        <v>3</v>
      </c>
      <c r="K2171" s="19" t="n">
        <f aca="false">J2171*C2171</f>
        <v>13.2</v>
      </c>
      <c r="L2171" s="16" t="s">
        <v>12295</v>
      </c>
      <c r="M2171" s="16" t="s">
        <v>12292</v>
      </c>
      <c r="N2171" s="16" t="s">
        <v>12017</v>
      </c>
      <c r="O2171" s="16" t="s">
        <v>12300</v>
      </c>
      <c r="P2171" s="16" t="s">
        <v>12298</v>
      </c>
      <c r="Q2171" s="16" t="s">
        <v>12021</v>
      </c>
    </row>
    <row r="2172" customFormat="false" ht="15" hidden="false" customHeight="false" outlineLevel="0" collapsed="false">
      <c r="A2172" s="14" t="str">
        <f aca="false">'SKU Master'!A2172</f>
        <v>07-02171</v>
      </c>
      <c r="B2172" s="14" t="str">
        <f aca="false">VLOOKUP(A2172,'SKU Master'!$A:$N,6,FALSE())</f>
        <v>Pepperlane Breath Mints, 15 ct</v>
      </c>
      <c r="C2172" s="15" t="n">
        <v>3.9</v>
      </c>
      <c r="D2172" s="15" t="n">
        <v>5.2</v>
      </c>
      <c r="E2172" s="15" t="n">
        <v>3.2</v>
      </c>
      <c r="F2172" s="16" t="s">
        <v>12290</v>
      </c>
      <c r="G2172" s="16" t="s">
        <v>12021</v>
      </c>
      <c r="H2172" s="17" t="n">
        <v>1.51</v>
      </c>
      <c r="I2172" s="18" t="n">
        <f aca="false">('SKU Master'!I2172-H2172)/'SKU Master'!I2172</f>
        <v>0.34061135371179</v>
      </c>
      <c r="J2172" s="16" t="n">
        <v>1</v>
      </c>
      <c r="K2172" s="19" t="n">
        <f aca="false">J2172*C2172</f>
        <v>3.9</v>
      </c>
      <c r="L2172" s="16" t="s">
        <v>12291</v>
      </c>
      <c r="M2172" s="16" t="s">
        <v>12292</v>
      </c>
      <c r="N2172" s="16" t="s">
        <v>12017</v>
      </c>
      <c r="O2172" s="16" t="s">
        <v>12300</v>
      </c>
      <c r="P2172" s="16" t="s">
        <v>12294</v>
      </c>
      <c r="Q2172" s="16" t="s">
        <v>12017</v>
      </c>
    </row>
    <row r="2173" customFormat="false" ht="15" hidden="false" customHeight="false" outlineLevel="0" collapsed="false">
      <c r="A2173" s="14" t="str">
        <f aca="false">'SKU Master'!A2173</f>
        <v>07-02172</v>
      </c>
      <c r="B2173" s="14" t="str">
        <f aca="false">VLOOKUP(A2173,'SKU Master'!$A:$N,6,FALSE())</f>
        <v>Redbarn Sugar-Free Bubble Gum, 15 ct</v>
      </c>
      <c r="C2173" s="15" t="n">
        <v>4.6</v>
      </c>
      <c r="D2173" s="15" t="n">
        <v>8</v>
      </c>
      <c r="E2173" s="15" t="n">
        <v>3.8</v>
      </c>
      <c r="F2173" s="16" t="s">
        <v>12290</v>
      </c>
      <c r="G2173" s="16" t="s">
        <v>12021</v>
      </c>
      <c r="H2173" s="17" t="n">
        <v>1.79</v>
      </c>
      <c r="I2173" s="18" t="n">
        <f aca="false">('SKU Master'!I2173-H2173)/'SKU Master'!I2173</f>
        <v>0.281124497991968</v>
      </c>
      <c r="J2173" s="16" t="n">
        <v>3</v>
      </c>
      <c r="K2173" s="19" t="n">
        <f aca="false">J2173*C2173</f>
        <v>13.8</v>
      </c>
      <c r="L2173" s="16" t="s">
        <v>12295</v>
      </c>
      <c r="M2173" s="16" t="s">
        <v>12292</v>
      </c>
      <c r="N2173" s="16" t="s">
        <v>12017</v>
      </c>
      <c r="O2173" s="16" t="s">
        <v>12300</v>
      </c>
      <c r="P2173" s="16" t="s">
        <v>12296</v>
      </c>
      <c r="Q2173" s="16" t="s">
        <v>12021</v>
      </c>
    </row>
    <row r="2174" customFormat="false" ht="15" hidden="false" customHeight="false" outlineLevel="0" collapsed="false">
      <c r="A2174" s="14" t="str">
        <f aca="false">'SKU Master'!A2174</f>
        <v>07-02173</v>
      </c>
      <c r="B2174" s="14" t="str">
        <f aca="false">VLOOKUP(A2174,'SKU Master'!$A:$N,6,FALSE())</f>
        <v>Harborline Breath Mints, 40 ct</v>
      </c>
      <c r="C2174" s="15" t="n">
        <v>3.2</v>
      </c>
      <c r="D2174" s="15" t="n">
        <v>8.2</v>
      </c>
      <c r="E2174" s="15" t="n">
        <v>4.1</v>
      </c>
      <c r="F2174" s="16" t="s">
        <v>12290</v>
      </c>
      <c r="G2174" s="16" t="s">
        <v>12021</v>
      </c>
      <c r="H2174" s="17" t="n">
        <v>1.52</v>
      </c>
      <c r="I2174" s="18" t="n">
        <f aca="false">('SKU Master'!I2174-H2174)/'SKU Master'!I2174</f>
        <v>0.474048442906574</v>
      </c>
      <c r="J2174" s="16" t="n">
        <v>1</v>
      </c>
      <c r="K2174" s="19" t="n">
        <f aca="false">J2174*C2174</f>
        <v>3.2</v>
      </c>
      <c r="L2174" s="16" t="s">
        <v>12295</v>
      </c>
      <c r="M2174" s="16" t="s">
        <v>12292</v>
      </c>
      <c r="N2174" s="16" t="s">
        <v>12017</v>
      </c>
      <c r="O2174" s="16" t="s">
        <v>12300</v>
      </c>
      <c r="P2174" s="16" t="s">
        <v>12294</v>
      </c>
      <c r="Q2174" s="16" t="s">
        <v>12021</v>
      </c>
    </row>
    <row r="2175" customFormat="false" ht="15" hidden="false" customHeight="false" outlineLevel="0" collapsed="false">
      <c r="A2175" s="14" t="str">
        <f aca="false">'SKU Master'!A2175</f>
        <v>07-02174</v>
      </c>
      <c r="B2175" s="14" t="str">
        <f aca="false">VLOOKUP(A2175,'SKU Master'!$A:$N,6,FALSE())</f>
        <v>Nutgrove Salted Mixed Nuts, 10 oz</v>
      </c>
      <c r="C2175" s="15" t="n">
        <v>4.3</v>
      </c>
      <c r="D2175" s="15" t="n">
        <v>7.6</v>
      </c>
      <c r="E2175" s="15" t="n">
        <v>2.8</v>
      </c>
      <c r="F2175" s="16" t="s">
        <v>12290</v>
      </c>
      <c r="G2175" s="16" t="s">
        <v>12021</v>
      </c>
      <c r="H2175" s="17" t="n">
        <v>2.94</v>
      </c>
      <c r="I2175" s="18" t="n">
        <f aca="false">('SKU Master'!I2175-H2175)/'SKU Master'!I2175</f>
        <v>0.330296127562642</v>
      </c>
      <c r="J2175" s="16" t="n">
        <v>6</v>
      </c>
      <c r="K2175" s="19" t="n">
        <f aca="false">J2175*C2175</f>
        <v>25.8</v>
      </c>
      <c r="L2175" s="16" t="s">
        <v>12295</v>
      </c>
      <c r="M2175" s="16" t="s">
        <v>12292</v>
      </c>
      <c r="N2175" s="16" t="s">
        <v>12017</v>
      </c>
      <c r="O2175" s="16" t="s">
        <v>12303</v>
      </c>
      <c r="P2175" s="16" t="s">
        <v>12296</v>
      </c>
      <c r="Q2175" s="16" t="s">
        <v>12017</v>
      </c>
    </row>
    <row r="2176" customFormat="false" ht="15" hidden="false" customHeight="false" outlineLevel="0" collapsed="false">
      <c r="A2176" s="14" t="str">
        <f aca="false">'SKU Master'!A2176</f>
        <v>07-02175</v>
      </c>
      <c r="B2176" s="14" t="str">
        <f aca="false">VLOOKUP(A2176,'SKU Master'!$A:$N,6,FALSE())</f>
        <v>Harborline Honey Roasted Pistachios, 10 oz</v>
      </c>
      <c r="C2176" s="15" t="n">
        <v>3.1</v>
      </c>
      <c r="D2176" s="15" t="n">
        <v>8.3</v>
      </c>
      <c r="E2176" s="15" t="n">
        <v>2.9</v>
      </c>
      <c r="F2176" s="16" t="s">
        <v>12290</v>
      </c>
      <c r="G2176" s="16" t="s">
        <v>12021</v>
      </c>
      <c r="H2176" s="17" t="n">
        <v>3.4</v>
      </c>
      <c r="I2176" s="18" t="n">
        <f aca="false">('SKU Master'!I2176-H2176)/'SKU Master'!I2176</f>
        <v>0.369202226345084</v>
      </c>
      <c r="J2176" s="16" t="n">
        <v>3</v>
      </c>
      <c r="K2176" s="19" t="n">
        <f aca="false">J2176*C2176</f>
        <v>9.3</v>
      </c>
      <c r="L2176" s="16" t="s">
        <v>12295</v>
      </c>
      <c r="M2176" s="16" t="s">
        <v>12292</v>
      </c>
      <c r="N2176" s="16" t="s">
        <v>12017</v>
      </c>
      <c r="O2176" s="16" t="s">
        <v>12303</v>
      </c>
      <c r="P2176" s="16" t="s">
        <v>12298</v>
      </c>
      <c r="Q2176" s="16" t="s">
        <v>12017</v>
      </c>
    </row>
    <row r="2177" customFormat="false" ht="15" hidden="false" customHeight="false" outlineLevel="0" collapsed="false">
      <c r="A2177" s="14" t="str">
        <f aca="false">'SKU Master'!A2177</f>
        <v>07-02176</v>
      </c>
      <c r="B2177" s="14" t="str">
        <f aca="false">VLOOKUP(A2177,'SKU Master'!$A:$N,6,FALSE())</f>
        <v>Roastport Unsalted Trail Mix, 10 oz</v>
      </c>
      <c r="C2177" s="15" t="n">
        <v>3.6</v>
      </c>
      <c r="D2177" s="15" t="n">
        <v>5.2</v>
      </c>
      <c r="E2177" s="15" t="n">
        <v>4.1</v>
      </c>
      <c r="F2177" s="16" t="s">
        <v>12290</v>
      </c>
      <c r="G2177" s="16" t="s">
        <v>12017</v>
      </c>
      <c r="H2177" s="17" t="n">
        <v>6.7</v>
      </c>
      <c r="I2177" s="18" t="n">
        <f aca="false">('SKU Master'!I2177-H2177)/'SKU Master'!I2177</f>
        <v>0.286474973375932</v>
      </c>
      <c r="J2177" s="16" t="n">
        <v>4</v>
      </c>
      <c r="K2177" s="19" t="n">
        <f aca="false">J2177*C2177</f>
        <v>14.4</v>
      </c>
      <c r="L2177" s="16" t="s">
        <v>12295</v>
      </c>
      <c r="M2177" s="16" t="s">
        <v>12292</v>
      </c>
      <c r="N2177" s="16" t="s">
        <v>12017</v>
      </c>
      <c r="O2177" s="16" t="s">
        <v>12303</v>
      </c>
      <c r="P2177" s="16" t="s">
        <v>12296</v>
      </c>
      <c r="Q2177" s="16" t="s">
        <v>12017</v>
      </c>
    </row>
    <row r="2178" customFormat="false" ht="15" hidden="false" customHeight="false" outlineLevel="0" collapsed="false">
      <c r="A2178" s="14" t="str">
        <f aca="false">'SKU Master'!A2178</f>
        <v>07-02177</v>
      </c>
      <c r="B2178" s="14" t="str">
        <f aca="false">VLOOKUP(A2178,'SKU Master'!$A:$N,6,FALSE())</f>
        <v>Golden Grain Co. Salted Sunflower Seeds, 8 oz</v>
      </c>
      <c r="C2178" s="15" t="n">
        <v>2.7</v>
      </c>
      <c r="D2178" s="15" t="n">
        <v>6</v>
      </c>
      <c r="E2178" s="15" t="n">
        <v>3</v>
      </c>
      <c r="F2178" s="16" t="s">
        <v>12290</v>
      </c>
      <c r="G2178" s="16" t="s">
        <v>12017</v>
      </c>
      <c r="H2178" s="17" t="n">
        <v>2.7</v>
      </c>
      <c r="I2178" s="18" t="n">
        <f aca="false">('SKU Master'!I2178-H2178)/'SKU Master'!I2178</f>
        <v>0.370629370629371</v>
      </c>
      <c r="J2178" s="16" t="n">
        <v>4</v>
      </c>
      <c r="K2178" s="19" t="n">
        <f aca="false">J2178*C2178</f>
        <v>10.8</v>
      </c>
      <c r="L2178" s="16" t="s">
        <v>12299</v>
      </c>
      <c r="M2178" s="16" t="s">
        <v>12292</v>
      </c>
      <c r="N2178" s="16" t="s">
        <v>12017</v>
      </c>
      <c r="O2178" s="16" t="s">
        <v>12303</v>
      </c>
      <c r="P2178" s="16" t="s">
        <v>12296</v>
      </c>
      <c r="Q2178" s="16" t="s">
        <v>12017</v>
      </c>
    </row>
    <row r="2179" customFormat="false" ht="15" hidden="false" customHeight="false" outlineLevel="0" collapsed="false">
      <c r="A2179" s="14" t="str">
        <f aca="false">'SKU Master'!A2179</f>
        <v>07-02178</v>
      </c>
      <c r="B2179" s="14" t="str">
        <f aca="false">VLOOKUP(A2179,'SKU Master'!$A:$N,6,FALSE())</f>
        <v>Pepperlane Honey Roasted Sunflower Seeds, 8 oz</v>
      </c>
      <c r="C2179" s="15" t="n">
        <v>4.9</v>
      </c>
      <c r="D2179" s="15" t="n">
        <v>4.3</v>
      </c>
      <c r="E2179" s="15" t="n">
        <v>3.8</v>
      </c>
      <c r="F2179" s="16" t="s">
        <v>12290</v>
      </c>
      <c r="G2179" s="16" t="s">
        <v>12021</v>
      </c>
      <c r="H2179" s="17" t="n">
        <v>3.57</v>
      </c>
      <c r="I2179" s="18" t="n">
        <f aca="false">('SKU Master'!I2179-H2179)/'SKU Master'!I2179</f>
        <v>0.404006677796327</v>
      </c>
      <c r="J2179" s="16" t="n">
        <v>6</v>
      </c>
      <c r="K2179" s="19" t="n">
        <f aca="false">J2179*C2179</f>
        <v>29.4</v>
      </c>
      <c r="L2179" s="16" t="s">
        <v>12295</v>
      </c>
      <c r="M2179" s="16" t="s">
        <v>12292</v>
      </c>
      <c r="N2179" s="16" t="s">
        <v>12017</v>
      </c>
      <c r="O2179" s="16" t="s">
        <v>12303</v>
      </c>
      <c r="P2179" s="16" t="s">
        <v>12297</v>
      </c>
      <c r="Q2179" s="16" t="s">
        <v>12017</v>
      </c>
    </row>
    <row r="2180" customFormat="false" ht="15" hidden="false" customHeight="false" outlineLevel="0" collapsed="false">
      <c r="A2180" s="14" t="str">
        <f aca="false">'SKU Master'!A2180</f>
        <v>07-02179</v>
      </c>
      <c r="B2180" s="14" t="str">
        <f aca="false">VLOOKUP(A2180,'SKU Master'!$A:$N,6,FALSE())</f>
        <v>Roastport Unsalted Cashews, 10 oz</v>
      </c>
      <c r="C2180" s="15" t="n">
        <v>2.6</v>
      </c>
      <c r="D2180" s="15" t="n">
        <v>5.5</v>
      </c>
      <c r="E2180" s="15" t="n">
        <v>2.8</v>
      </c>
      <c r="F2180" s="16" t="s">
        <v>12290</v>
      </c>
      <c r="G2180" s="16" t="s">
        <v>12017</v>
      </c>
      <c r="H2180" s="17" t="n">
        <v>3.17</v>
      </c>
      <c r="I2180" s="18" t="n">
        <f aca="false">('SKU Master'!I2180-H2180)/'SKU Master'!I2180</f>
        <v>0.351738241308793</v>
      </c>
      <c r="J2180" s="16" t="n">
        <v>6</v>
      </c>
      <c r="K2180" s="19" t="n">
        <f aca="false">J2180*C2180</f>
        <v>15.6</v>
      </c>
      <c r="L2180" s="16" t="s">
        <v>12295</v>
      </c>
      <c r="M2180" s="16" t="s">
        <v>12292</v>
      </c>
      <c r="N2180" s="16" t="s">
        <v>12017</v>
      </c>
      <c r="O2180" s="16" t="s">
        <v>12303</v>
      </c>
      <c r="P2180" s="16" t="s">
        <v>12297</v>
      </c>
      <c r="Q2180" s="16" t="s">
        <v>12017</v>
      </c>
    </row>
    <row r="2181" customFormat="false" ht="15" hidden="false" customHeight="false" outlineLevel="0" collapsed="false">
      <c r="A2181" s="14" t="str">
        <f aca="false">'SKU Master'!A2181</f>
        <v>07-02180</v>
      </c>
      <c r="B2181" s="14" t="str">
        <f aca="false">VLOOKUP(A2181,'SKU Master'!$A:$N,6,FALSE())</f>
        <v>Golden Grain Co. Unsalted Trail Mix, 8 oz</v>
      </c>
      <c r="C2181" s="15" t="n">
        <v>3.1</v>
      </c>
      <c r="D2181" s="15" t="n">
        <v>4.8</v>
      </c>
      <c r="E2181" s="15" t="n">
        <v>2.9</v>
      </c>
      <c r="F2181" s="16" t="s">
        <v>12290</v>
      </c>
      <c r="G2181" s="16" t="s">
        <v>12021</v>
      </c>
      <c r="H2181" s="17" t="n">
        <v>5.04</v>
      </c>
      <c r="I2181" s="18" t="n">
        <f aca="false">('SKU Master'!I2181-H2181)/'SKU Master'!I2181</f>
        <v>0.353016688061617</v>
      </c>
      <c r="J2181" s="16" t="n">
        <v>3</v>
      </c>
      <c r="K2181" s="19" t="n">
        <f aca="false">J2181*C2181</f>
        <v>9.3</v>
      </c>
      <c r="L2181" s="16" t="s">
        <v>12295</v>
      </c>
      <c r="M2181" s="16" t="s">
        <v>12292</v>
      </c>
      <c r="N2181" s="16" t="s">
        <v>12017</v>
      </c>
      <c r="O2181" s="16" t="s">
        <v>12303</v>
      </c>
      <c r="P2181" s="16" t="s">
        <v>12298</v>
      </c>
      <c r="Q2181" s="16" t="s">
        <v>12017</v>
      </c>
    </row>
    <row r="2182" customFormat="false" ht="15" hidden="false" customHeight="false" outlineLevel="0" collapsed="false">
      <c r="A2182" s="14" t="str">
        <f aca="false">'SKU Master'!A2182</f>
        <v>07-02181</v>
      </c>
      <c r="B2182" s="14" t="str">
        <f aca="false">VLOOKUP(A2182,'SKU Master'!$A:$N,6,FALSE())</f>
        <v>Kettle Row Unsalted Cashews, 10 oz</v>
      </c>
      <c r="C2182" s="15" t="n">
        <v>5</v>
      </c>
      <c r="D2182" s="15" t="n">
        <v>5.1</v>
      </c>
      <c r="E2182" s="15" t="n">
        <v>4.4</v>
      </c>
      <c r="F2182" s="16" t="s">
        <v>12290</v>
      </c>
      <c r="G2182" s="16" t="s">
        <v>12021</v>
      </c>
      <c r="H2182" s="17" t="n">
        <v>5.1</v>
      </c>
      <c r="I2182" s="18" t="n">
        <f aca="false">('SKU Master'!I2182-H2182)/'SKU Master'!I2182</f>
        <v>0.361702127659575</v>
      </c>
      <c r="J2182" s="16" t="n">
        <v>4</v>
      </c>
      <c r="K2182" s="19" t="n">
        <f aca="false">J2182*C2182</f>
        <v>20</v>
      </c>
      <c r="L2182" s="16" t="s">
        <v>12295</v>
      </c>
      <c r="M2182" s="16" t="s">
        <v>12292</v>
      </c>
      <c r="N2182" s="16" t="s">
        <v>12017</v>
      </c>
      <c r="O2182" s="16" t="s">
        <v>12303</v>
      </c>
      <c r="P2182" s="16" t="s">
        <v>12296</v>
      </c>
      <c r="Q2182" s="16" t="s">
        <v>12017</v>
      </c>
    </row>
    <row r="2183" customFormat="false" ht="15" hidden="false" customHeight="false" outlineLevel="0" collapsed="false">
      <c r="A2183" s="14" t="str">
        <f aca="false">'SKU Master'!A2183</f>
        <v>07-02182</v>
      </c>
      <c r="B2183" s="14" t="str">
        <f aca="false">VLOOKUP(A2183,'SKU Master'!$A:$N,6,FALSE())</f>
        <v>Pepperlane Honey Roasted Roasted Peanuts, 10 oz</v>
      </c>
      <c r="C2183" s="15" t="n">
        <v>4</v>
      </c>
      <c r="D2183" s="15" t="n">
        <v>9</v>
      </c>
      <c r="E2183" s="15" t="n">
        <v>4.8</v>
      </c>
      <c r="F2183" s="16" t="s">
        <v>12290</v>
      </c>
      <c r="G2183" s="16" t="s">
        <v>12017</v>
      </c>
      <c r="H2183" s="17" t="n">
        <v>5.86</v>
      </c>
      <c r="I2183" s="18" t="n">
        <f aca="false">('SKU Master'!I2183-H2183)/'SKU Master'!I2183</f>
        <v>0.382507903055848</v>
      </c>
      <c r="J2183" s="16" t="n">
        <v>4</v>
      </c>
      <c r="K2183" s="19" t="n">
        <f aca="false">J2183*C2183</f>
        <v>16</v>
      </c>
      <c r="L2183" s="16" t="s">
        <v>12295</v>
      </c>
      <c r="M2183" s="16" t="s">
        <v>12292</v>
      </c>
      <c r="N2183" s="16" t="s">
        <v>12017</v>
      </c>
      <c r="O2183" s="16" t="s">
        <v>12303</v>
      </c>
      <c r="P2183" s="16" t="s">
        <v>12296</v>
      </c>
      <c r="Q2183" s="16" t="s">
        <v>12017</v>
      </c>
    </row>
    <row r="2184" customFormat="false" ht="15" hidden="false" customHeight="false" outlineLevel="0" collapsed="false">
      <c r="A2184" s="14" t="str">
        <f aca="false">'SKU Master'!A2184</f>
        <v>07-02183</v>
      </c>
      <c r="B2184" s="14" t="str">
        <f aca="false">VLOOKUP(A2184,'SKU Master'!$A:$N,6,FALSE())</f>
        <v>Nutgrove Unsalted Cashews, 8 oz</v>
      </c>
      <c r="C2184" s="15" t="n">
        <v>3</v>
      </c>
      <c r="D2184" s="15" t="n">
        <v>7.4</v>
      </c>
      <c r="E2184" s="15" t="n">
        <v>2.9</v>
      </c>
      <c r="F2184" s="16" t="s">
        <v>12290</v>
      </c>
      <c r="G2184" s="16" t="s">
        <v>12021</v>
      </c>
      <c r="H2184" s="17" t="n">
        <v>3.42</v>
      </c>
      <c r="I2184" s="18" t="n">
        <f aca="false">('SKU Master'!I2184-H2184)/'SKU Master'!I2184</f>
        <v>0.365491651205937</v>
      </c>
      <c r="J2184" s="16" t="n">
        <v>5</v>
      </c>
      <c r="K2184" s="19" t="n">
        <f aca="false">J2184*C2184</f>
        <v>15</v>
      </c>
      <c r="L2184" s="16" t="s">
        <v>12295</v>
      </c>
      <c r="M2184" s="16" t="s">
        <v>12292</v>
      </c>
      <c r="N2184" s="16" t="s">
        <v>12017</v>
      </c>
      <c r="O2184" s="16" t="s">
        <v>12303</v>
      </c>
      <c r="P2184" s="16" t="s">
        <v>12296</v>
      </c>
      <c r="Q2184" s="16" t="s">
        <v>12017</v>
      </c>
    </row>
    <row r="2185" customFormat="false" ht="15" hidden="false" customHeight="false" outlineLevel="0" collapsed="false">
      <c r="A2185" s="14" t="str">
        <f aca="false">'SKU Master'!A2185</f>
        <v>07-02184</v>
      </c>
      <c r="B2185" s="14" t="str">
        <f aca="false">VLOOKUP(A2185,'SKU Master'!$A:$N,6,FALSE())</f>
        <v>Thrift Row Unsalted Sunflower Seeds, 8 oz</v>
      </c>
      <c r="C2185" s="15" t="n">
        <v>4.3</v>
      </c>
      <c r="D2185" s="15" t="n">
        <v>6.2</v>
      </c>
      <c r="E2185" s="15" t="n">
        <v>4.4</v>
      </c>
      <c r="F2185" s="16" t="s">
        <v>12290</v>
      </c>
      <c r="G2185" s="16" t="s">
        <v>12021</v>
      </c>
      <c r="H2185" s="17" t="n">
        <v>2.42</v>
      </c>
      <c r="I2185" s="18" t="n">
        <f aca="false">('SKU Master'!I2185-H2185)/'SKU Master'!I2185</f>
        <v>0.505112474437628</v>
      </c>
      <c r="J2185" s="16" t="n">
        <v>5</v>
      </c>
      <c r="K2185" s="19" t="n">
        <f aca="false">J2185*C2185</f>
        <v>21.5</v>
      </c>
      <c r="L2185" s="16" t="s">
        <v>12299</v>
      </c>
      <c r="M2185" s="16" t="s">
        <v>12292</v>
      </c>
      <c r="N2185" s="16" t="s">
        <v>12017</v>
      </c>
      <c r="O2185" s="16" t="s">
        <v>12303</v>
      </c>
      <c r="P2185" s="16" t="s">
        <v>12296</v>
      </c>
      <c r="Q2185" s="16" t="s">
        <v>12017</v>
      </c>
    </row>
    <row r="2186" customFormat="false" ht="15" hidden="false" customHeight="false" outlineLevel="0" collapsed="false">
      <c r="A2186" s="14" t="str">
        <f aca="false">'SKU Master'!A2186</f>
        <v>07-02185</v>
      </c>
      <c r="B2186" s="14" t="str">
        <f aca="false">VLOOKUP(A2186,'SKU Master'!$A:$N,6,FALSE())</f>
        <v>Golden Grain Co. Salted Cashews, 10 oz</v>
      </c>
      <c r="C2186" s="15" t="n">
        <v>4.4</v>
      </c>
      <c r="D2186" s="15" t="n">
        <v>4.6</v>
      </c>
      <c r="E2186" s="15" t="n">
        <v>5</v>
      </c>
      <c r="F2186" s="16" t="s">
        <v>12290</v>
      </c>
      <c r="G2186" s="16" t="s">
        <v>12017</v>
      </c>
      <c r="H2186" s="17" t="n">
        <v>5.56</v>
      </c>
      <c r="I2186" s="18" t="n">
        <f aca="false">('SKU Master'!I2186-H2186)/'SKU Master'!I2186</f>
        <v>0.367463026166098</v>
      </c>
      <c r="J2186" s="16" t="n">
        <v>5</v>
      </c>
      <c r="K2186" s="19" t="n">
        <f aca="false">J2186*C2186</f>
        <v>22</v>
      </c>
      <c r="L2186" s="16" t="s">
        <v>12295</v>
      </c>
      <c r="M2186" s="16" t="s">
        <v>12292</v>
      </c>
      <c r="N2186" s="16" t="s">
        <v>12017</v>
      </c>
      <c r="O2186" s="16" t="s">
        <v>12303</v>
      </c>
      <c r="P2186" s="16" t="s">
        <v>12296</v>
      </c>
      <c r="Q2186" s="16" t="s">
        <v>12017</v>
      </c>
    </row>
    <row r="2187" customFormat="false" ht="15" hidden="false" customHeight="false" outlineLevel="0" collapsed="false">
      <c r="A2187" s="14" t="str">
        <f aca="false">'SKU Master'!A2187</f>
        <v>07-02186</v>
      </c>
      <c r="B2187" s="14" t="str">
        <f aca="false">VLOOKUP(A2187,'SKU Master'!$A:$N,6,FALSE())</f>
        <v>Kettle Row Salted Sunflower Seeds, 8 oz</v>
      </c>
      <c r="C2187" s="15" t="n">
        <v>3.8</v>
      </c>
      <c r="D2187" s="15" t="n">
        <v>6.1</v>
      </c>
      <c r="E2187" s="15" t="n">
        <v>2.9</v>
      </c>
      <c r="F2187" s="16" t="s">
        <v>12290</v>
      </c>
      <c r="G2187" s="16" t="s">
        <v>12021</v>
      </c>
      <c r="H2187" s="17" t="n">
        <v>6.52</v>
      </c>
      <c r="I2187" s="18" t="n">
        <f aca="false">('SKU Master'!I2187-H2187)/'SKU Master'!I2187</f>
        <v>0.340748230535895</v>
      </c>
      <c r="J2187" s="16" t="n">
        <v>4</v>
      </c>
      <c r="K2187" s="19" t="n">
        <f aca="false">J2187*C2187</f>
        <v>15.2</v>
      </c>
      <c r="L2187" s="16" t="s">
        <v>12295</v>
      </c>
      <c r="M2187" s="16" t="s">
        <v>12292</v>
      </c>
      <c r="N2187" s="16" t="s">
        <v>12017</v>
      </c>
      <c r="O2187" s="16" t="s">
        <v>12303</v>
      </c>
      <c r="P2187" s="16" t="s">
        <v>12296</v>
      </c>
      <c r="Q2187" s="16" t="s">
        <v>12017</v>
      </c>
    </row>
    <row r="2188" customFormat="false" ht="15" hidden="false" customHeight="false" outlineLevel="0" collapsed="false">
      <c r="A2188" s="14" t="str">
        <f aca="false">'SKU Master'!A2188</f>
        <v>07-02187</v>
      </c>
      <c r="B2188" s="14" t="str">
        <f aca="false">VLOOKUP(A2188,'SKU Master'!$A:$N,6,FALSE())</f>
        <v>Harborline Honey Roasted Mixed Nuts, 8 oz</v>
      </c>
      <c r="C2188" s="15" t="n">
        <v>2.5</v>
      </c>
      <c r="D2188" s="15" t="n">
        <v>8.9</v>
      </c>
      <c r="E2188" s="15" t="n">
        <v>4.8</v>
      </c>
      <c r="F2188" s="16" t="s">
        <v>12290</v>
      </c>
      <c r="G2188" s="16" t="s">
        <v>12017</v>
      </c>
      <c r="H2188" s="17" t="n">
        <v>3.01</v>
      </c>
      <c r="I2188" s="18" t="n">
        <f aca="false">('SKU Master'!I2188-H2188)/'SKU Master'!I2188</f>
        <v>0.396793587174349</v>
      </c>
      <c r="J2188" s="16" t="n">
        <v>2</v>
      </c>
      <c r="K2188" s="19" t="n">
        <f aca="false">J2188*C2188</f>
        <v>5</v>
      </c>
      <c r="L2188" s="16" t="s">
        <v>12295</v>
      </c>
      <c r="M2188" s="16" t="s">
        <v>12292</v>
      </c>
      <c r="N2188" s="16" t="s">
        <v>12017</v>
      </c>
      <c r="O2188" s="16" t="s">
        <v>12303</v>
      </c>
      <c r="P2188" s="16" t="s">
        <v>12298</v>
      </c>
      <c r="Q2188" s="16" t="s">
        <v>12017</v>
      </c>
    </row>
    <row r="2189" customFormat="false" ht="15" hidden="false" customHeight="false" outlineLevel="0" collapsed="false">
      <c r="A2189" s="14" t="str">
        <f aca="false">'SKU Master'!A2189</f>
        <v>07-02188</v>
      </c>
      <c r="B2189" s="14" t="str">
        <f aca="false">VLOOKUP(A2189,'SKU Master'!$A:$N,6,FALSE())</f>
        <v>Harborline Salted Mixed Nuts, 8 oz</v>
      </c>
      <c r="C2189" s="15" t="n">
        <v>3.7</v>
      </c>
      <c r="D2189" s="15" t="n">
        <v>6.4</v>
      </c>
      <c r="E2189" s="15" t="n">
        <v>4.6</v>
      </c>
      <c r="F2189" s="16" t="s">
        <v>12290</v>
      </c>
      <c r="G2189" s="16" t="s">
        <v>12021</v>
      </c>
      <c r="H2189" s="17" t="n">
        <v>2.56</v>
      </c>
      <c r="I2189" s="18" t="n">
        <f aca="false">('SKU Master'!I2189-H2189)/'SKU Master'!I2189</f>
        <v>0.465553235908142</v>
      </c>
      <c r="J2189" s="16" t="n">
        <v>1</v>
      </c>
      <c r="K2189" s="19" t="n">
        <f aca="false">J2189*C2189</f>
        <v>3.7</v>
      </c>
      <c r="L2189" s="16" t="s">
        <v>12291</v>
      </c>
      <c r="M2189" s="16" t="s">
        <v>12292</v>
      </c>
      <c r="N2189" s="16" t="s">
        <v>12017</v>
      </c>
      <c r="O2189" s="16" t="s">
        <v>12303</v>
      </c>
      <c r="P2189" s="16" t="s">
        <v>12294</v>
      </c>
      <c r="Q2189" s="16" t="s">
        <v>12017</v>
      </c>
    </row>
    <row r="2190" customFormat="false" ht="15" hidden="false" customHeight="false" outlineLevel="0" collapsed="false">
      <c r="A2190" s="14" t="str">
        <f aca="false">'SKU Master'!A2190</f>
        <v>07-02189</v>
      </c>
      <c r="B2190" s="14" t="str">
        <f aca="false">VLOOKUP(A2190,'SKU Master'!$A:$N,6,FALSE())</f>
        <v>Orchard Spread Unsalted Pistachios, 8 oz</v>
      </c>
      <c r="C2190" s="15" t="n">
        <v>4.7</v>
      </c>
      <c r="D2190" s="15" t="n">
        <v>9</v>
      </c>
      <c r="E2190" s="15" t="n">
        <v>3.3</v>
      </c>
      <c r="F2190" s="16" t="s">
        <v>12290</v>
      </c>
      <c r="G2190" s="16" t="s">
        <v>12021</v>
      </c>
      <c r="H2190" s="17" t="n">
        <v>5.95</v>
      </c>
      <c r="I2190" s="18" t="n">
        <f aca="false">('SKU Master'!I2190-H2190)/'SKU Master'!I2190</f>
        <v>0.290822407628129</v>
      </c>
      <c r="J2190" s="16" t="n">
        <v>6</v>
      </c>
      <c r="K2190" s="19" t="n">
        <f aca="false">J2190*C2190</f>
        <v>28.2</v>
      </c>
      <c r="L2190" s="16" t="s">
        <v>12295</v>
      </c>
      <c r="M2190" s="16" t="s">
        <v>12292</v>
      </c>
      <c r="N2190" s="16" t="s">
        <v>12017</v>
      </c>
      <c r="O2190" s="16" t="s">
        <v>12303</v>
      </c>
      <c r="P2190" s="16" t="s">
        <v>12297</v>
      </c>
      <c r="Q2190" s="16" t="s">
        <v>12017</v>
      </c>
    </row>
    <row r="2191" customFormat="false" ht="15" hidden="false" customHeight="false" outlineLevel="0" collapsed="false">
      <c r="A2191" s="14" t="str">
        <f aca="false">'SKU Master'!A2191</f>
        <v>07-02190</v>
      </c>
      <c r="B2191" s="14" t="str">
        <f aca="false">VLOOKUP(A2191,'SKU Master'!$A:$N,6,FALSE())</f>
        <v>Thrift Row Honey Roasted Roasted Peanuts, 16 oz</v>
      </c>
      <c r="C2191" s="15" t="n">
        <v>3.9</v>
      </c>
      <c r="D2191" s="15" t="n">
        <v>5.9</v>
      </c>
      <c r="E2191" s="15" t="n">
        <v>3</v>
      </c>
      <c r="F2191" s="16" t="s">
        <v>12290</v>
      </c>
      <c r="G2191" s="16" t="s">
        <v>12017</v>
      </c>
      <c r="H2191" s="17" t="n">
        <v>3.58</v>
      </c>
      <c r="I2191" s="18" t="n">
        <f aca="false">('SKU Master'!I2191-H2191)/'SKU Master'!I2191</f>
        <v>0.402337228714524</v>
      </c>
      <c r="J2191" s="16" t="n">
        <v>5</v>
      </c>
      <c r="K2191" s="19" t="n">
        <f aca="false">J2191*C2191</f>
        <v>19.5</v>
      </c>
      <c r="L2191" s="16" t="s">
        <v>12295</v>
      </c>
      <c r="M2191" s="16" t="s">
        <v>12292</v>
      </c>
      <c r="N2191" s="16" t="s">
        <v>12017</v>
      </c>
      <c r="O2191" s="16" t="s">
        <v>12303</v>
      </c>
      <c r="P2191" s="16" t="s">
        <v>12296</v>
      </c>
      <c r="Q2191" s="16" t="s">
        <v>12017</v>
      </c>
    </row>
    <row r="2192" customFormat="false" ht="15" hidden="false" customHeight="false" outlineLevel="0" collapsed="false">
      <c r="A2192" s="14" t="str">
        <f aca="false">'SKU Master'!A2192</f>
        <v>07-02191</v>
      </c>
      <c r="B2192" s="14" t="str">
        <f aca="false">VLOOKUP(A2192,'SKU Master'!$A:$N,6,FALSE())</f>
        <v>Golden Grain Co. Honey Roasted Cashews, 10 oz</v>
      </c>
      <c r="C2192" s="15" t="n">
        <v>4.6</v>
      </c>
      <c r="D2192" s="15" t="n">
        <v>8</v>
      </c>
      <c r="E2192" s="15" t="n">
        <v>3.2</v>
      </c>
      <c r="F2192" s="16" t="s">
        <v>12290</v>
      </c>
      <c r="G2192" s="16" t="s">
        <v>12021</v>
      </c>
      <c r="H2192" s="17" t="n">
        <v>6.56</v>
      </c>
      <c r="I2192" s="18" t="n">
        <f aca="false">('SKU Master'!I2192-H2192)/'SKU Master'!I2192</f>
        <v>0.293864370290635</v>
      </c>
      <c r="J2192" s="16" t="n">
        <v>6</v>
      </c>
      <c r="K2192" s="19" t="n">
        <f aca="false">J2192*C2192</f>
        <v>27.6</v>
      </c>
      <c r="L2192" s="16" t="s">
        <v>12295</v>
      </c>
      <c r="M2192" s="16" t="s">
        <v>12292</v>
      </c>
      <c r="N2192" s="16" t="s">
        <v>12017</v>
      </c>
      <c r="O2192" s="16" t="s">
        <v>12303</v>
      </c>
      <c r="P2192" s="16" t="s">
        <v>12297</v>
      </c>
      <c r="Q2192" s="16" t="s">
        <v>12017</v>
      </c>
    </row>
    <row r="2193" customFormat="false" ht="15" hidden="false" customHeight="false" outlineLevel="0" collapsed="false">
      <c r="A2193" s="14" t="str">
        <f aca="false">'SKU Master'!A2193</f>
        <v>07-02192</v>
      </c>
      <c r="B2193" s="14" t="str">
        <f aca="false">VLOOKUP(A2193,'SKU Master'!$A:$N,6,FALSE())</f>
        <v>Golden Grain Co. Salted Sunflower Seeds, 10 oz</v>
      </c>
      <c r="C2193" s="15" t="n">
        <v>3.2</v>
      </c>
      <c r="D2193" s="15" t="n">
        <v>5.2</v>
      </c>
      <c r="E2193" s="15" t="n">
        <v>2.9</v>
      </c>
      <c r="F2193" s="16" t="s">
        <v>12290</v>
      </c>
      <c r="G2193" s="16" t="s">
        <v>12021</v>
      </c>
      <c r="H2193" s="17" t="n">
        <v>3.44</v>
      </c>
      <c r="I2193" s="18" t="n">
        <f aca="false">('SKU Master'!I2193-H2193)/'SKU Master'!I2193</f>
        <v>0.415959252971138</v>
      </c>
      <c r="J2193" s="16" t="n">
        <v>2</v>
      </c>
      <c r="K2193" s="19" t="n">
        <f aca="false">J2193*C2193</f>
        <v>6.4</v>
      </c>
      <c r="L2193" s="16" t="s">
        <v>12295</v>
      </c>
      <c r="M2193" s="16" t="s">
        <v>12292</v>
      </c>
      <c r="N2193" s="16" t="s">
        <v>12017</v>
      </c>
      <c r="O2193" s="16" t="s">
        <v>12303</v>
      </c>
      <c r="P2193" s="16" t="s">
        <v>12294</v>
      </c>
      <c r="Q2193" s="16" t="s">
        <v>12017</v>
      </c>
    </row>
    <row r="2194" customFormat="false" ht="15" hidden="false" customHeight="false" outlineLevel="0" collapsed="false">
      <c r="A2194" s="14" t="str">
        <f aca="false">'SKU Master'!A2194</f>
        <v>07-02193</v>
      </c>
      <c r="B2194" s="14" t="str">
        <f aca="false">VLOOKUP(A2194,'SKU Master'!$A:$N,6,FALSE())</f>
        <v>Wheatstone Salted Trail Mix, 8 oz</v>
      </c>
      <c r="C2194" s="15" t="n">
        <v>4.1</v>
      </c>
      <c r="D2194" s="15" t="n">
        <v>5.9</v>
      </c>
      <c r="E2194" s="15" t="n">
        <v>3.6</v>
      </c>
      <c r="F2194" s="16" t="s">
        <v>12290</v>
      </c>
      <c r="G2194" s="16" t="s">
        <v>12021</v>
      </c>
      <c r="H2194" s="17" t="n">
        <v>3.39</v>
      </c>
      <c r="I2194" s="18" t="n">
        <f aca="false">('SKU Master'!I2194-H2194)/'SKU Master'!I2194</f>
        <v>0.359168241965974</v>
      </c>
      <c r="J2194" s="16" t="n">
        <v>5</v>
      </c>
      <c r="K2194" s="19" t="n">
        <f aca="false">J2194*C2194</f>
        <v>20.5</v>
      </c>
      <c r="L2194" s="16" t="s">
        <v>12295</v>
      </c>
      <c r="M2194" s="16" t="s">
        <v>12292</v>
      </c>
      <c r="N2194" s="16" t="s">
        <v>12017</v>
      </c>
      <c r="O2194" s="16" t="s">
        <v>12303</v>
      </c>
      <c r="P2194" s="16" t="s">
        <v>12296</v>
      </c>
      <c r="Q2194" s="16" t="s">
        <v>12017</v>
      </c>
    </row>
    <row r="2195" customFormat="false" ht="15" hidden="false" customHeight="false" outlineLevel="0" collapsed="false">
      <c r="A2195" s="14" t="str">
        <f aca="false">'SKU Master'!A2195</f>
        <v>07-02194</v>
      </c>
      <c r="B2195" s="14" t="str">
        <f aca="false">VLOOKUP(A2195,'SKU Master'!$A:$N,6,FALSE())</f>
        <v>Redbarn Honey Roasted Mixed Nuts, 10 oz</v>
      </c>
      <c r="C2195" s="15" t="n">
        <v>3.4</v>
      </c>
      <c r="D2195" s="15" t="n">
        <v>5.9</v>
      </c>
      <c r="E2195" s="15" t="n">
        <v>2.8</v>
      </c>
      <c r="F2195" s="16" t="s">
        <v>12290</v>
      </c>
      <c r="G2195" s="16" t="s">
        <v>12021</v>
      </c>
      <c r="H2195" s="17" t="n">
        <v>3.31</v>
      </c>
      <c r="I2195" s="18" t="n">
        <f aca="false">('SKU Master'!I2195-H2195)/'SKU Master'!I2195</f>
        <v>0.397085610200364</v>
      </c>
      <c r="J2195" s="16" t="n">
        <v>3</v>
      </c>
      <c r="K2195" s="19" t="n">
        <f aca="false">J2195*C2195</f>
        <v>10.2</v>
      </c>
      <c r="L2195" s="16" t="s">
        <v>12295</v>
      </c>
      <c r="M2195" s="16" t="s">
        <v>12292</v>
      </c>
      <c r="N2195" s="16" t="s">
        <v>12017</v>
      </c>
      <c r="O2195" s="16" t="s">
        <v>12303</v>
      </c>
      <c r="P2195" s="16" t="s">
        <v>12298</v>
      </c>
      <c r="Q2195" s="16" t="s">
        <v>12017</v>
      </c>
    </row>
    <row r="2196" customFormat="false" ht="15" hidden="false" customHeight="false" outlineLevel="0" collapsed="false">
      <c r="A2196" s="14" t="str">
        <f aca="false">'SKU Master'!A2196</f>
        <v>07-02195</v>
      </c>
      <c r="B2196" s="14" t="str">
        <f aca="false">VLOOKUP(A2196,'SKU Master'!$A:$N,6,FALSE())</f>
        <v>Roastport Honey Roasted Sunflower Seeds, 16 oz</v>
      </c>
      <c r="C2196" s="15" t="n">
        <v>4.2</v>
      </c>
      <c r="D2196" s="15" t="n">
        <v>7.8</v>
      </c>
      <c r="E2196" s="15" t="n">
        <v>3.5</v>
      </c>
      <c r="F2196" s="16" t="s">
        <v>12290</v>
      </c>
      <c r="G2196" s="16" t="s">
        <v>12021</v>
      </c>
      <c r="H2196" s="17" t="n">
        <v>5.94</v>
      </c>
      <c r="I2196" s="18" t="n">
        <f aca="false">('SKU Master'!I2196-H2196)/'SKU Master'!I2196</f>
        <v>0.405405405405405</v>
      </c>
      <c r="J2196" s="16" t="n">
        <v>2</v>
      </c>
      <c r="K2196" s="19" t="n">
        <f aca="false">J2196*C2196</f>
        <v>8.4</v>
      </c>
      <c r="L2196" s="16" t="s">
        <v>12299</v>
      </c>
      <c r="M2196" s="16" t="s">
        <v>12292</v>
      </c>
      <c r="N2196" s="16" t="s">
        <v>12017</v>
      </c>
      <c r="O2196" s="16" t="s">
        <v>12303</v>
      </c>
      <c r="P2196" s="16" t="s">
        <v>12298</v>
      </c>
      <c r="Q2196" s="16" t="s">
        <v>12017</v>
      </c>
    </row>
    <row r="2197" customFormat="false" ht="15" hidden="false" customHeight="false" outlineLevel="0" collapsed="false">
      <c r="A2197" s="14" t="str">
        <f aca="false">'SKU Master'!A2197</f>
        <v>07-02196</v>
      </c>
      <c r="B2197" s="14" t="str">
        <f aca="false">VLOOKUP(A2197,'SKU Master'!$A:$N,6,FALSE())</f>
        <v>Kettle Row Salted Roasted Peanuts, 8 oz</v>
      </c>
      <c r="C2197" s="15" t="n">
        <v>3.1</v>
      </c>
      <c r="D2197" s="15" t="n">
        <v>8.6</v>
      </c>
      <c r="E2197" s="15" t="n">
        <v>4.4</v>
      </c>
      <c r="F2197" s="16" t="s">
        <v>12290</v>
      </c>
      <c r="G2197" s="16" t="s">
        <v>12021</v>
      </c>
      <c r="H2197" s="17" t="n">
        <v>2.91</v>
      </c>
      <c r="I2197" s="18" t="n">
        <f aca="false">('SKU Master'!I2197-H2197)/'SKU Master'!I2197</f>
        <v>0.392484342379958</v>
      </c>
      <c r="J2197" s="16" t="n">
        <v>2</v>
      </c>
      <c r="K2197" s="19" t="n">
        <f aca="false">J2197*C2197</f>
        <v>6.2</v>
      </c>
      <c r="L2197" s="16" t="s">
        <v>12295</v>
      </c>
      <c r="M2197" s="16" t="s">
        <v>12292</v>
      </c>
      <c r="N2197" s="16" t="s">
        <v>12017</v>
      </c>
      <c r="O2197" s="16" t="s">
        <v>12303</v>
      </c>
      <c r="P2197" s="16" t="s">
        <v>12294</v>
      </c>
      <c r="Q2197" s="16" t="s">
        <v>12017</v>
      </c>
    </row>
    <row r="2198" customFormat="false" ht="15" hidden="false" customHeight="false" outlineLevel="0" collapsed="false">
      <c r="A2198" s="14" t="str">
        <f aca="false">'SKU Master'!A2198</f>
        <v>07-02197</v>
      </c>
      <c r="B2198" s="14" t="str">
        <f aca="false">VLOOKUP(A2198,'SKU Master'!$A:$N,6,FALSE())</f>
        <v>Roastport Unsalted Cashews, 8 oz</v>
      </c>
      <c r="C2198" s="15" t="n">
        <v>3.6</v>
      </c>
      <c r="D2198" s="15" t="n">
        <v>7.2</v>
      </c>
      <c r="E2198" s="15" t="n">
        <v>4</v>
      </c>
      <c r="F2198" s="16" t="s">
        <v>12290</v>
      </c>
      <c r="G2198" s="16" t="s">
        <v>12021</v>
      </c>
      <c r="H2198" s="17" t="n">
        <v>3.49</v>
      </c>
      <c r="I2198" s="18" t="n">
        <f aca="false">('SKU Master'!I2198-H2198)/'SKU Master'!I2198</f>
        <v>0.286298568507157</v>
      </c>
      <c r="J2198" s="16" t="n">
        <v>2</v>
      </c>
      <c r="K2198" s="19" t="n">
        <f aca="false">J2198*C2198</f>
        <v>7.2</v>
      </c>
      <c r="L2198" s="16" t="s">
        <v>12295</v>
      </c>
      <c r="M2198" s="16" t="s">
        <v>12292</v>
      </c>
      <c r="N2198" s="16" t="s">
        <v>12017</v>
      </c>
      <c r="O2198" s="16" t="s">
        <v>12303</v>
      </c>
      <c r="P2198" s="16" t="s">
        <v>12298</v>
      </c>
      <c r="Q2198" s="16" t="s">
        <v>12017</v>
      </c>
    </row>
    <row r="2199" customFormat="false" ht="15" hidden="false" customHeight="false" outlineLevel="0" collapsed="false">
      <c r="A2199" s="14" t="str">
        <f aca="false">'SKU Master'!A2199</f>
        <v>07-02198</v>
      </c>
      <c r="B2199" s="14" t="str">
        <f aca="false">VLOOKUP(A2199,'SKU Master'!$A:$N,6,FALSE())</f>
        <v>Thrift Row Salted Pistachios, 10 oz</v>
      </c>
      <c r="C2199" s="15" t="n">
        <v>4.3</v>
      </c>
      <c r="D2199" s="15" t="n">
        <v>6.5</v>
      </c>
      <c r="E2199" s="15" t="n">
        <v>3.5</v>
      </c>
      <c r="F2199" s="16" t="s">
        <v>12290</v>
      </c>
      <c r="G2199" s="16" t="s">
        <v>12017</v>
      </c>
      <c r="H2199" s="17" t="n">
        <v>3.33</v>
      </c>
      <c r="I2199" s="18" t="n">
        <f aca="false">('SKU Master'!I2199-H2199)/'SKU Master'!I2199</f>
        <v>0.470588235294118</v>
      </c>
      <c r="J2199" s="16" t="n">
        <v>7</v>
      </c>
      <c r="K2199" s="19" t="n">
        <f aca="false">J2199*C2199</f>
        <v>30.1</v>
      </c>
      <c r="L2199" s="16" t="s">
        <v>12295</v>
      </c>
      <c r="M2199" s="16" t="s">
        <v>12292</v>
      </c>
      <c r="N2199" s="16" t="s">
        <v>12017</v>
      </c>
      <c r="O2199" s="16" t="s">
        <v>12303</v>
      </c>
      <c r="P2199" s="16" t="s">
        <v>12297</v>
      </c>
      <c r="Q2199" s="16" t="s">
        <v>12017</v>
      </c>
    </row>
    <row r="2200" customFormat="false" ht="15" hidden="false" customHeight="false" outlineLevel="0" collapsed="false">
      <c r="A2200" s="14" t="str">
        <f aca="false">'SKU Master'!A2200</f>
        <v>07-02199</v>
      </c>
      <c r="B2200" s="14" t="str">
        <f aca="false">VLOOKUP(A2200,'SKU Master'!$A:$N,6,FALSE())</f>
        <v>Thrift Row Salted Almonds, 10 oz</v>
      </c>
      <c r="C2200" s="15" t="n">
        <v>4.1</v>
      </c>
      <c r="D2200" s="15" t="n">
        <v>5.5</v>
      </c>
      <c r="E2200" s="15" t="n">
        <v>2.8</v>
      </c>
      <c r="F2200" s="16" t="s">
        <v>12290</v>
      </c>
      <c r="G2200" s="16" t="s">
        <v>12021</v>
      </c>
      <c r="H2200" s="17" t="n">
        <v>3.18</v>
      </c>
      <c r="I2200" s="18" t="n">
        <f aca="false">('SKU Master'!I2200-H2200)/'SKU Master'!I2200</f>
        <v>0.450777202072539</v>
      </c>
      <c r="J2200" s="16" t="n">
        <v>4</v>
      </c>
      <c r="K2200" s="19" t="n">
        <f aca="false">J2200*C2200</f>
        <v>16.4</v>
      </c>
      <c r="L2200" s="16" t="s">
        <v>12295</v>
      </c>
      <c r="M2200" s="16" t="s">
        <v>12292</v>
      </c>
      <c r="N2200" s="16" t="s">
        <v>12017</v>
      </c>
      <c r="O2200" s="16" t="s">
        <v>12303</v>
      </c>
      <c r="P2200" s="16" t="s">
        <v>12296</v>
      </c>
      <c r="Q2200" s="16" t="s">
        <v>12017</v>
      </c>
    </row>
    <row r="2201" customFormat="false" ht="15" hidden="false" customHeight="false" outlineLevel="0" collapsed="false">
      <c r="A2201" s="14" t="str">
        <f aca="false">'SKU Master'!A2201</f>
        <v>07-02200</v>
      </c>
      <c r="B2201" s="14" t="str">
        <f aca="false">VLOOKUP(A2201,'SKU Master'!$A:$N,6,FALSE())</f>
        <v>Golden Grain Co. Salted Sunflower Seeds, 16 oz</v>
      </c>
      <c r="C2201" s="15" t="n">
        <v>3.8</v>
      </c>
      <c r="D2201" s="15" t="n">
        <v>6.9</v>
      </c>
      <c r="E2201" s="15" t="n">
        <v>3.4</v>
      </c>
      <c r="F2201" s="16" t="s">
        <v>12290</v>
      </c>
      <c r="G2201" s="16" t="s">
        <v>12021</v>
      </c>
      <c r="H2201" s="17" t="n">
        <v>3.28</v>
      </c>
      <c r="I2201" s="18" t="n">
        <f aca="false">('SKU Master'!I2201-H2201)/'SKU Master'!I2201</f>
        <v>0.329243353783231</v>
      </c>
      <c r="J2201" s="16" t="n">
        <v>3</v>
      </c>
      <c r="K2201" s="19" t="n">
        <f aca="false">J2201*C2201</f>
        <v>11.4</v>
      </c>
      <c r="L2201" s="16" t="s">
        <v>12295</v>
      </c>
      <c r="M2201" s="16" t="s">
        <v>12292</v>
      </c>
      <c r="N2201" s="16" t="s">
        <v>12017</v>
      </c>
      <c r="O2201" s="16" t="s">
        <v>12303</v>
      </c>
      <c r="P2201" s="16" t="s">
        <v>12298</v>
      </c>
      <c r="Q2201" s="16" t="s">
        <v>12017</v>
      </c>
    </row>
    <row r="2202" customFormat="false" ht="15" hidden="false" customHeight="false" outlineLevel="0" collapsed="false">
      <c r="A2202" s="14" t="str">
        <f aca="false">'SKU Master'!A2202</f>
        <v>07-02201</v>
      </c>
      <c r="B2202" s="14" t="str">
        <f aca="false">VLOOKUP(A2202,'SKU Master'!$A:$N,6,FALSE())</f>
        <v>Redbarn Salted Almonds, 16 oz</v>
      </c>
      <c r="C2202" s="15" t="n">
        <v>4.4</v>
      </c>
      <c r="D2202" s="15" t="n">
        <v>4.9</v>
      </c>
      <c r="E2202" s="15" t="n">
        <v>2.7</v>
      </c>
      <c r="F2202" s="16" t="s">
        <v>12290</v>
      </c>
      <c r="G2202" s="16" t="s">
        <v>12021</v>
      </c>
      <c r="H2202" s="17" t="n">
        <v>6.47</v>
      </c>
      <c r="I2202" s="18" t="n">
        <f aca="false">('SKU Master'!I2202-H2202)/'SKU Master'!I2202</f>
        <v>0.310969116080937</v>
      </c>
      <c r="J2202" s="16" t="n">
        <v>3</v>
      </c>
      <c r="K2202" s="19" t="n">
        <f aca="false">J2202*C2202</f>
        <v>13.2</v>
      </c>
      <c r="L2202" s="16" t="s">
        <v>12295</v>
      </c>
      <c r="M2202" s="16" t="s">
        <v>12292</v>
      </c>
      <c r="N2202" s="16" t="s">
        <v>12017</v>
      </c>
      <c r="O2202" s="16" t="s">
        <v>12303</v>
      </c>
      <c r="P2202" s="16" t="s">
        <v>12298</v>
      </c>
      <c r="Q2202" s="16" t="s">
        <v>12017</v>
      </c>
    </row>
    <row r="2203" customFormat="false" ht="15" hidden="false" customHeight="false" outlineLevel="0" collapsed="false">
      <c r="A2203" s="14" t="str">
        <f aca="false">'SKU Master'!A2203</f>
        <v>07-02202</v>
      </c>
      <c r="B2203" s="14" t="str">
        <f aca="false">VLOOKUP(A2203,'SKU Master'!$A:$N,6,FALSE())</f>
        <v>Golden Grain Co. Salted Trail Mix, 8 oz</v>
      </c>
      <c r="C2203" s="15" t="n">
        <v>2.7</v>
      </c>
      <c r="D2203" s="15" t="n">
        <v>6.8</v>
      </c>
      <c r="E2203" s="15" t="n">
        <v>4</v>
      </c>
      <c r="F2203" s="16" t="s">
        <v>12290</v>
      </c>
      <c r="G2203" s="16" t="s">
        <v>12021</v>
      </c>
      <c r="H2203" s="17" t="n">
        <v>5.98</v>
      </c>
      <c r="I2203" s="18" t="n">
        <f aca="false">('SKU Master'!I2203-H2203)/'SKU Master'!I2203</f>
        <v>0.395348837209302</v>
      </c>
      <c r="J2203" s="16" t="n">
        <v>4</v>
      </c>
      <c r="K2203" s="19" t="n">
        <f aca="false">J2203*C2203</f>
        <v>10.8</v>
      </c>
      <c r="L2203" s="16" t="s">
        <v>12299</v>
      </c>
      <c r="M2203" s="16" t="s">
        <v>12292</v>
      </c>
      <c r="N2203" s="16" t="s">
        <v>12017</v>
      </c>
      <c r="O2203" s="16" t="s">
        <v>12303</v>
      </c>
      <c r="P2203" s="16" t="s">
        <v>12296</v>
      </c>
      <c r="Q2203" s="16" t="s">
        <v>12017</v>
      </c>
    </row>
    <row r="2204" customFormat="false" ht="15" hidden="false" customHeight="false" outlineLevel="0" collapsed="false">
      <c r="A2204" s="14" t="str">
        <f aca="false">'SKU Master'!A2204</f>
        <v>07-02203</v>
      </c>
      <c r="B2204" s="14" t="str">
        <f aca="false">VLOOKUP(A2204,'SKU Master'!$A:$N,6,FALSE())</f>
        <v>Kettle Row Unsalted Mixed Nuts, 10 oz</v>
      </c>
      <c r="C2204" s="15" t="n">
        <v>2.9</v>
      </c>
      <c r="D2204" s="15" t="n">
        <v>4.3</v>
      </c>
      <c r="E2204" s="15" t="n">
        <v>4.4</v>
      </c>
      <c r="F2204" s="16" t="s">
        <v>12290</v>
      </c>
      <c r="G2204" s="16" t="s">
        <v>12021</v>
      </c>
      <c r="H2204" s="17" t="n">
        <v>4.11</v>
      </c>
      <c r="I2204" s="18" t="n">
        <f aca="false">('SKU Master'!I2204-H2204)/'SKU Master'!I2204</f>
        <v>0.403483309143686</v>
      </c>
      <c r="J2204" s="16" t="n">
        <v>4</v>
      </c>
      <c r="K2204" s="19" t="n">
        <f aca="false">J2204*C2204</f>
        <v>11.6</v>
      </c>
      <c r="L2204" s="16" t="s">
        <v>12295</v>
      </c>
      <c r="M2204" s="16" t="s">
        <v>12292</v>
      </c>
      <c r="N2204" s="16" t="s">
        <v>12017</v>
      </c>
      <c r="O2204" s="16" t="s">
        <v>12303</v>
      </c>
      <c r="P2204" s="16" t="s">
        <v>12296</v>
      </c>
      <c r="Q2204" s="16" t="s">
        <v>12017</v>
      </c>
    </row>
    <row r="2205" customFormat="false" ht="15" hidden="false" customHeight="false" outlineLevel="0" collapsed="false">
      <c r="A2205" s="14" t="str">
        <f aca="false">'SKU Master'!A2205</f>
        <v>07-02204</v>
      </c>
      <c r="B2205" s="14" t="str">
        <f aca="false">VLOOKUP(A2205,'SKU Master'!$A:$N,6,FALSE())</f>
        <v>Golden Grain Co. Honey Roasted Mixed Nuts, 10 oz</v>
      </c>
      <c r="C2205" s="15" t="n">
        <v>4.8</v>
      </c>
      <c r="D2205" s="15" t="n">
        <v>8.1</v>
      </c>
      <c r="E2205" s="15" t="n">
        <v>3.9</v>
      </c>
      <c r="F2205" s="16" t="s">
        <v>12290</v>
      </c>
      <c r="G2205" s="16" t="s">
        <v>12021</v>
      </c>
      <c r="H2205" s="17" t="n">
        <v>6.21</v>
      </c>
      <c r="I2205" s="18" t="n">
        <f aca="false">('SKU Master'!I2205-H2205)/'SKU Master'!I2205</f>
        <v>0.331539289558665</v>
      </c>
      <c r="J2205" s="16" t="n">
        <v>6</v>
      </c>
      <c r="K2205" s="19" t="n">
        <f aca="false">J2205*C2205</f>
        <v>28.8</v>
      </c>
      <c r="L2205" s="16" t="s">
        <v>12295</v>
      </c>
      <c r="M2205" s="16" t="s">
        <v>12292</v>
      </c>
      <c r="N2205" s="16" t="s">
        <v>12017</v>
      </c>
      <c r="O2205" s="16" t="s">
        <v>12303</v>
      </c>
      <c r="P2205" s="16" t="s">
        <v>12296</v>
      </c>
      <c r="Q2205" s="16" t="s">
        <v>12017</v>
      </c>
    </row>
    <row r="2206" customFormat="false" ht="15" hidden="false" customHeight="false" outlineLevel="0" collapsed="false">
      <c r="A2206" s="14" t="str">
        <f aca="false">'SKU Master'!A2206</f>
        <v>07-02205</v>
      </c>
      <c r="B2206" s="14" t="str">
        <f aca="false">VLOOKUP(A2206,'SKU Master'!$A:$N,6,FALSE())</f>
        <v>Wheatstone Unsalted Mixed Nuts, 16 oz</v>
      </c>
      <c r="C2206" s="15" t="n">
        <v>3.5</v>
      </c>
      <c r="D2206" s="15" t="n">
        <v>8.2</v>
      </c>
      <c r="E2206" s="15" t="n">
        <v>3.3</v>
      </c>
      <c r="F2206" s="16" t="s">
        <v>12290</v>
      </c>
      <c r="G2206" s="16" t="s">
        <v>12021</v>
      </c>
      <c r="H2206" s="17" t="n">
        <v>5.91</v>
      </c>
      <c r="I2206" s="18" t="n">
        <f aca="false">('SKU Master'!I2206-H2206)/'SKU Master'!I2206</f>
        <v>0.402426693629929</v>
      </c>
      <c r="J2206" s="16" t="n">
        <v>5</v>
      </c>
      <c r="K2206" s="19" t="n">
        <f aca="false">J2206*C2206</f>
        <v>17.5</v>
      </c>
      <c r="L2206" s="16" t="s">
        <v>12295</v>
      </c>
      <c r="M2206" s="16" t="s">
        <v>12292</v>
      </c>
      <c r="N2206" s="16" t="s">
        <v>12017</v>
      </c>
      <c r="O2206" s="16" t="s">
        <v>12303</v>
      </c>
      <c r="P2206" s="16" t="s">
        <v>12296</v>
      </c>
      <c r="Q2206" s="16" t="s">
        <v>12017</v>
      </c>
    </row>
    <row r="2207" customFormat="false" ht="15" hidden="false" customHeight="false" outlineLevel="0" collapsed="false">
      <c r="A2207" s="14" t="str">
        <f aca="false">'SKU Master'!A2207</f>
        <v>07-02206</v>
      </c>
      <c r="B2207" s="14" t="str">
        <f aca="false">VLOOKUP(A2207,'SKU Master'!$A:$N,6,FALSE())</f>
        <v>Roastport Honey Roasted Trail Mix, 16 oz</v>
      </c>
      <c r="C2207" s="15" t="n">
        <v>2.7</v>
      </c>
      <c r="D2207" s="15" t="n">
        <v>4.1</v>
      </c>
      <c r="E2207" s="15" t="n">
        <v>4.6</v>
      </c>
      <c r="F2207" s="16" t="s">
        <v>12290</v>
      </c>
      <c r="G2207" s="16" t="s">
        <v>12021</v>
      </c>
      <c r="H2207" s="17" t="n">
        <v>4.07</v>
      </c>
      <c r="I2207" s="18" t="n">
        <f aca="false">('SKU Master'!I2207-H2207)/'SKU Master'!I2207</f>
        <v>0.417739628040057</v>
      </c>
      <c r="J2207" s="16" t="n">
        <v>6</v>
      </c>
      <c r="K2207" s="19" t="n">
        <f aca="false">J2207*C2207</f>
        <v>16.2</v>
      </c>
      <c r="L2207" s="16" t="s">
        <v>12295</v>
      </c>
      <c r="M2207" s="16" t="s">
        <v>12292</v>
      </c>
      <c r="N2207" s="16" t="s">
        <v>12017</v>
      </c>
      <c r="O2207" s="16" t="s">
        <v>12303</v>
      </c>
      <c r="P2207" s="16" t="s">
        <v>12297</v>
      </c>
      <c r="Q2207" s="16" t="s">
        <v>12017</v>
      </c>
    </row>
    <row r="2208" customFormat="false" ht="15" hidden="false" customHeight="false" outlineLevel="0" collapsed="false">
      <c r="A2208" s="14" t="str">
        <f aca="false">'SKU Master'!A2208</f>
        <v>07-02207</v>
      </c>
      <c r="B2208" s="14" t="str">
        <f aca="false">VLOOKUP(A2208,'SKU Master'!$A:$N,6,FALSE())</f>
        <v>Redbarn Honey Roasted Cashews, 10 oz</v>
      </c>
      <c r="C2208" s="15" t="n">
        <v>4.5</v>
      </c>
      <c r="D2208" s="15" t="n">
        <v>4.2</v>
      </c>
      <c r="E2208" s="15" t="n">
        <v>2.8</v>
      </c>
      <c r="F2208" s="16" t="s">
        <v>12290</v>
      </c>
      <c r="G2208" s="16" t="s">
        <v>12021</v>
      </c>
      <c r="H2208" s="17" t="n">
        <v>4.96</v>
      </c>
      <c r="I2208" s="18" t="n">
        <f aca="false">('SKU Master'!I2208-H2208)/'SKU Master'!I2208</f>
        <v>0.379224030037547</v>
      </c>
      <c r="J2208" s="16" t="n">
        <v>7</v>
      </c>
      <c r="K2208" s="19" t="n">
        <f aca="false">J2208*C2208</f>
        <v>31.5</v>
      </c>
      <c r="L2208" s="16" t="s">
        <v>12295</v>
      </c>
      <c r="M2208" s="16" t="s">
        <v>12292</v>
      </c>
      <c r="N2208" s="16" t="s">
        <v>12017</v>
      </c>
      <c r="O2208" s="16" t="s">
        <v>12303</v>
      </c>
      <c r="P2208" s="16" t="s">
        <v>12297</v>
      </c>
      <c r="Q2208" s="16" t="s">
        <v>12017</v>
      </c>
    </row>
    <row r="2209" customFormat="false" ht="15" hidden="false" customHeight="false" outlineLevel="0" collapsed="false">
      <c r="A2209" s="14" t="str">
        <f aca="false">'SKU Master'!A2209</f>
        <v>07-02208</v>
      </c>
      <c r="B2209" s="14" t="str">
        <f aca="false">VLOOKUP(A2209,'SKU Master'!$A:$N,6,FALSE())</f>
        <v>Roastport Salted Cashews, 16 oz</v>
      </c>
      <c r="C2209" s="15" t="n">
        <v>3.5</v>
      </c>
      <c r="D2209" s="15" t="n">
        <v>4.2</v>
      </c>
      <c r="E2209" s="15" t="n">
        <v>3.8</v>
      </c>
      <c r="F2209" s="16" t="s">
        <v>12290</v>
      </c>
      <c r="G2209" s="16" t="s">
        <v>12021</v>
      </c>
      <c r="H2209" s="17" t="n">
        <v>3.96</v>
      </c>
      <c r="I2209" s="18" t="n">
        <f aca="false">('SKU Master'!I2209-H2209)/'SKU Master'!I2209</f>
        <v>0.3276740237691</v>
      </c>
      <c r="J2209" s="16" t="n">
        <v>7</v>
      </c>
      <c r="K2209" s="19" t="n">
        <f aca="false">J2209*C2209</f>
        <v>24.5</v>
      </c>
      <c r="L2209" s="16" t="s">
        <v>12295</v>
      </c>
      <c r="M2209" s="16" t="s">
        <v>12292</v>
      </c>
      <c r="N2209" s="16" t="s">
        <v>12017</v>
      </c>
      <c r="O2209" s="16" t="s">
        <v>12303</v>
      </c>
      <c r="P2209" s="16" t="s">
        <v>12297</v>
      </c>
      <c r="Q2209" s="16" t="s">
        <v>12017</v>
      </c>
    </row>
    <row r="2210" customFormat="false" ht="15" hidden="false" customHeight="false" outlineLevel="0" collapsed="false">
      <c r="A2210" s="14" t="str">
        <f aca="false">'SKU Master'!A2210</f>
        <v>07-02209</v>
      </c>
      <c r="B2210" s="14" t="str">
        <f aca="false">VLOOKUP(A2210,'SKU Master'!$A:$N,6,FALSE())</f>
        <v>Redbarn Salted Sunflower Seeds, 8 oz</v>
      </c>
      <c r="C2210" s="15" t="n">
        <v>4.8</v>
      </c>
      <c r="D2210" s="15" t="n">
        <v>8.1</v>
      </c>
      <c r="E2210" s="15" t="n">
        <v>2.9</v>
      </c>
      <c r="F2210" s="16" t="s">
        <v>12290</v>
      </c>
      <c r="G2210" s="16" t="s">
        <v>12017</v>
      </c>
      <c r="H2210" s="17" t="n">
        <v>3.96</v>
      </c>
      <c r="I2210" s="18" t="n">
        <f aca="false">('SKU Master'!I2210-H2210)/'SKU Master'!I2210</f>
        <v>0.316062176165803</v>
      </c>
      <c r="J2210" s="16" t="n">
        <v>5</v>
      </c>
      <c r="K2210" s="19" t="n">
        <f aca="false">J2210*C2210</f>
        <v>24</v>
      </c>
      <c r="L2210" s="16" t="s">
        <v>12295</v>
      </c>
      <c r="M2210" s="16" t="s">
        <v>12292</v>
      </c>
      <c r="N2210" s="16" t="s">
        <v>12017</v>
      </c>
      <c r="O2210" s="16" t="s">
        <v>12303</v>
      </c>
      <c r="P2210" s="16" t="s">
        <v>12296</v>
      </c>
      <c r="Q2210" s="16" t="s">
        <v>12017</v>
      </c>
    </row>
    <row r="2211" customFormat="false" ht="15" hidden="false" customHeight="false" outlineLevel="0" collapsed="false">
      <c r="A2211" s="14" t="str">
        <f aca="false">'SKU Master'!A2211</f>
        <v>07-02210</v>
      </c>
      <c r="B2211" s="14" t="str">
        <f aca="false">VLOOKUP(A2211,'SKU Master'!$A:$N,6,FALSE())</f>
        <v>Harborline Unsalted Trail Mix, 16 oz</v>
      </c>
      <c r="C2211" s="15" t="n">
        <v>2.7</v>
      </c>
      <c r="D2211" s="15" t="n">
        <v>6.1</v>
      </c>
      <c r="E2211" s="15" t="n">
        <v>4.6</v>
      </c>
      <c r="F2211" s="16" t="s">
        <v>12290</v>
      </c>
      <c r="G2211" s="16" t="s">
        <v>12021</v>
      </c>
      <c r="H2211" s="17" t="n">
        <v>3.05</v>
      </c>
      <c r="I2211" s="18" t="n">
        <f aca="false">('SKU Master'!I2211-H2211)/'SKU Master'!I2211</f>
        <v>0.388777555110221</v>
      </c>
      <c r="J2211" s="16" t="n">
        <v>4</v>
      </c>
      <c r="K2211" s="19" t="n">
        <f aca="false">J2211*C2211</f>
        <v>10.8</v>
      </c>
      <c r="L2211" s="16" t="s">
        <v>12295</v>
      </c>
      <c r="M2211" s="16" t="s">
        <v>12292</v>
      </c>
      <c r="N2211" s="16" t="s">
        <v>12017</v>
      </c>
      <c r="O2211" s="16" t="s">
        <v>12303</v>
      </c>
      <c r="P2211" s="16" t="s">
        <v>12298</v>
      </c>
      <c r="Q2211" s="16" t="s">
        <v>12017</v>
      </c>
    </row>
    <row r="2212" customFormat="false" ht="15" hidden="false" customHeight="false" outlineLevel="0" collapsed="false">
      <c r="A2212" s="14" t="str">
        <f aca="false">'SKU Master'!A2212</f>
        <v>07-02211</v>
      </c>
      <c r="B2212" s="14" t="str">
        <f aca="false">VLOOKUP(A2212,'SKU Master'!$A:$N,6,FALSE())</f>
        <v>Orchard Spread Unsalted Trail Mix, 16 oz</v>
      </c>
      <c r="C2212" s="15" t="n">
        <v>4.3</v>
      </c>
      <c r="D2212" s="15" t="n">
        <v>6.4</v>
      </c>
      <c r="E2212" s="15" t="n">
        <v>4.3</v>
      </c>
      <c r="F2212" s="16" t="s">
        <v>12290</v>
      </c>
      <c r="G2212" s="16" t="s">
        <v>12017</v>
      </c>
      <c r="H2212" s="17" t="n">
        <v>3.83</v>
      </c>
      <c r="I2212" s="18" t="n">
        <f aca="false">('SKU Master'!I2212-H2212)/'SKU Master'!I2212</f>
        <v>0.338514680483592</v>
      </c>
      <c r="J2212" s="16" t="n">
        <v>2</v>
      </c>
      <c r="K2212" s="19" t="n">
        <f aca="false">J2212*C2212</f>
        <v>8.6</v>
      </c>
      <c r="L2212" s="16" t="s">
        <v>12295</v>
      </c>
      <c r="M2212" s="16" t="s">
        <v>12292</v>
      </c>
      <c r="N2212" s="16" t="s">
        <v>12017</v>
      </c>
      <c r="O2212" s="16" t="s">
        <v>12303</v>
      </c>
      <c r="P2212" s="16" t="s">
        <v>12298</v>
      </c>
      <c r="Q2212" s="16" t="s">
        <v>12017</v>
      </c>
    </row>
    <row r="2213" customFormat="false" ht="15" hidden="false" customHeight="false" outlineLevel="0" collapsed="false">
      <c r="A2213" s="14" t="str">
        <f aca="false">'SKU Master'!A2213</f>
        <v>07-02212</v>
      </c>
      <c r="B2213" s="14" t="str">
        <f aca="false">VLOOKUP(A2213,'SKU Master'!$A:$N,6,FALSE())</f>
        <v>Thrift Row Salted Almonds, 8 oz</v>
      </c>
      <c r="C2213" s="15" t="n">
        <v>2.8</v>
      </c>
      <c r="D2213" s="15" t="n">
        <v>4.1</v>
      </c>
      <c r="E2213" s="15" t="n">
        <v>2.7</v>
      </c>
      <c r="F2213" s="16" t="s">
        <v>12290</v>
      </c>
      <c r="G2213" s="16" t="s">
        <v>12021</v>
      </c>
      <c r="H2213" s="17" t="n">
        <v>5.06</v>
      </c>
      <c r="I2213" s="18" t="n">
        <f aca="false">('SKU Master'!I2213-H2213)/'SKU Master'!I2213</f>
        <v>0.366708385481852</v>
      </c>
      <c r="J2213" s="16" t="n">
        <v>2</v>
      </c>
      <c r="K2213" s="19" t="n">
        <f aca="false">J2213*C2213</f>
        <v>5.6</v>
      </c>
      <c r="L2213" s="16" t="s">
        <v>12295</v>
      </c>
      <c r="M2213" s="16" t="s">
        <v>12292</v>
      </c>
      <c r="N2213" s="16" t="s">
        <v>12017</v>
      </c>
      <c r="O2213" s="16" t="s">
        <v>12303</v>
      </c>
      <c r="P2213" s="16" t="s">
        <v>12298</v>
      </c>
      <c r="Q2213" s="16" t="s">
        <v>12017</v>
      </c>
    </row>
    <row r="2214" customFormat="false" ht="15" hidden="false" customHeight="false" outlineLevel="0" collapsed="false">
      <c r="A2214" s="14" t="str">
        <f aca="false">'SKU Master'!A2214</f>
        <v>07-02213</v>
      </c>
      <c r="B2214" s="14" t="str">
        <f aca="false">VLOOKUP(A2214,'SKU Master'!$A:$N,6,FALSE())</f>
        <v>Golden Grain Co. Salted Almonds, 16 oz</v>
      </c>
      <c r="C2214" s="15" t="n">
        <v>3.1</v>
      </c>
      <c r="D2214" s="15" t="n">
        <v>7.5</v>
      </c>
      <c r="E2214" s="15" t="n">
        <v>3.2</v>
      </c>
      <c r="F2214" s="16" t="s">
        <v>12290</v>
      </c>
      <c r="G2214" s="16" t="s">
        <v>12021</v>
      </c>
      <c r="H2214" s="17" t="n">
        <v>3.27</v>
      </c>
      <c r="I2214" s="18" t="n">
        <f aca="false">('SKU Master'!I2214-H2214)/'SKU Master'!I2214</f>
        <v>0.381852551984877</v>
      </c>
      <c r="J2214" s="16" t="n">
        <v>6</v>
      </c>
      <c r="K2214" s="19" t="n">
        <f aca="false">J2214*C2214</f>
        <v>18.6</v>
      </c>
      <c r="L2214" s="16" t="s">
        <v>12295</v>
      </c>
      <c r="M2214" s="16" t="s">
        <v>12292</v>
      </c>
      <c r="N2214" s="16" t="s">
        <v>12017</v>
      </c>
      <c r="O2214" s="16" t="s">
        <v>12303</v>
      </c>
      <c r="P2214" s="16" t="s">
        <v>12297</v>
      </c>
      <c r="Q2214" s="16" t="s">
        <v>12017</v>
      </c>
    </row>
    <row r="2215" customFormat="false" ht="15" hidden="false" customHeight="false" outlineLevel="0" collapsed="false">
      <c r="A2215" s="14" t="str">
        <f aca="false">'SKU Master'!A2215</f>
        <v>07-02214</v>
      </c>
      <c r="B2215" s="14" t="str">
        <f aca="false">VLOOKUP(A2215,'SKU Master'!$A:$N,6,FALSE())</f>
        <v>Redbarn Unsalted Almonds, 10 oz</v>
      </c>
      <c r="C2215" s="15" t="n">
        <v>4.7</v>
      </c>
      <c r="D2215" s="15" t="n">
        <v>6.4</v>
      </c>
      <c r="E2215" s="15" t="n">
        <v>4.7</v>
      </c>
      <c r="F2215" s="16" t="s">
        <v>12290</v>
      </c>
      <c r="G2215" s="16" t="s">
        <v>12021</v>
      </c>
      <c r="H2215" s="17" t="n">
        <v>6.66</v>
      </c>
      <c r="I2215" s="18" t="n">
        <f aca="false">('SKU Master'!I2215-H2215)/'SKU Master'!I2215</f>
        <v>0.326592517694641</v>
      </c>
      <c r="J2215" s="16" t="n">
        <v>3</v>
      </c>
      <c r="K2215" s="19" t="n">
        <f aca="false">J2215*C2215</f>
        <v>14.1</v>
      </c>
      <c r="L2215" s="16" t="s">
        <v>12295</v>
      </c>
      <c r="M2215" s="16" t="s">
        <v>12292</v>
      </c>
      <c r="N2215" s="16" t="s">
        <v>12017</v>
      </c>
      <c r="O2215" s="16" t="s">
        <v>12303</v>
      </c>
      <c r="P2215" s="16" t="s">
        <v>12298</v>
      </c>
      <c r="Q2215" s="16" t="s">
        <v>12017</v>
      </c>
    </row>
    <row r="2216" customFormat="false" ht="15" hidden="false" customHeight="false" outlineLevel="0" collapsed="false">
      <c r="A2216" s="14" t="str">
        <f aca="false">'SKU Master'!A2216</f>
        <v>07-02215</v>
      </c>
      <c r="B2216" s="14" t="str">
        <f aca="false">VLOOKUP(A2216,'SKU Master'!$A:$N,6,FALSE())</f>
        <v>Pepperlane Salted Pistachios, 16 oz</v>
      </c>
      <c r="C2216" s="15" t="n">
        <v>3.9</v>
      </c>
      <c r="D2216" s="15" t="n">
        <v>5</v>
      </c>
      <c r="E2216" s="15" t="n">
        <v>4.7</v>
      </c>
      <c r="F2216" s="16" t="s">
        <v>12290</v>
      </c>
      <c r="G2216" s="16" t="s">
        <v>12021</v>
      </c>
      <c r="H2216" s="17" t="n">
        <v>3.09</v>
      </c>
      <c r="I2216" s="18" t="n">
        <f aca="false">('SKU Master'!I2216-H2216)/'SKU Master'!I2216</f>
        <v>0.311804008908686</v>
      </c>
      <c r="J2216" s="16" t="n">
        <v>4</v>
      </c>
      <c r="K2216" s="19" t="n">
        <f aca="false">J2216*C2216</f>
        <v>15.6</v>
      </c>
      <c r="L2216" s="16" t="s">
        <v>12295</v>
      </c>
      <c r="M2216" s="16" t="s">
        <v>12292</v>
      </c>
      <c r="N2216" s="16" t="s">
        <v>12017</v>
      </c>
      <c r="O2216" s="16" t="s">
        <v>12303</v>
      </c>
      <c r="P2216" s="16" t="s">
        <v>12296</v>
      </c>
      <c r="Q2216" s="16" t="s">
        <v>12017</v>
      </c>
    </row>
    <row r="2217" customFormat="false" ht="15" hidden="false" customHeight="false" outlineLevel="0" collapsed="false">
      <c r="A2217" s="14" t="str">
        <f aca="false">'SKU Master'!A2217</f>
        <v>07-02216</v>
      </c>
      <c r="B2217" s="14" t="str">
        <f aca="false">VLOOKUP(A2217,'SKU Master'!$A:$N,6,FALSE())</f>
        <v>Redbarn Salted Cashews, 16 oz</v>
      </c>
      <c r="C2217" s="15" t="n">
        <v>2.9</v>
      </c>
      <c r="D2217" s="15" t="n">
        <v>6</v>
      </c>
      <c r="E2217" s="15" t="n">
        <v>2.7</v>
      </c>
      <c r="F2217" s="16" t="s">
        <v>12290</v>
      </c>
      <c r="G2217" s="16" t="s">
        <v>12021</v>
      </c>
      <c r="H2217" s="17" t="n">
        <v>2.92</v>
      </c>
      <c r="I2217" s="18" t="n">
        <f aca="false">('SKU Master'!I2217-H2217)/'SKU Master'!I2217</f>
        <v>0.334851936218679</v>
      </c>
      <c r="J2217" s="16" t="n">
        <v>3</v>
      </c>
      <c r="K2217" s="19" t="n">
        <f aca="false">J2217*C2217</f>
        <v>8.7</v>
      </c>
      <c r="L2217" s="16" t="s">
        <v>12295</v>
      </c>
      <c r="M2217" s="16" t="s">
        <v>12292</v>
      </c>
      <c r="N2217" s="16" t="s">
        <v>12017</v>
      </c>
      <c r="O2217" s="16" t="s">
        <v>12303</v>
      </c>
      <c r="P2217" s="16" t="s">
        <v>12298</v>
      </c>
      <c r="Q2217" s="16" t="s">
        <v>12017</v>
      </c>
    </row>
    <row r="2218" customFormat="false" ht="15" hidden="false" customHeight="false" outlineLevel="0" collapsed="false">
      <c r="A2218" s="14" t="str">
        <f aca="false">'SKU Master'!A2218</f>
        <v>07-02217</v>
      </c>
      <c r="B2218" s="14" t="str">
        <f aca="false">VLOOKUP(A2218,'SKU Master'!$A:$N,6,FALSE())</f>
        <v>Nutgrove Salted Pistachios, 16 oz</v>
      </c>
      <c r="C2218" s="15" t="n">
        <v>2.6</v>
      </c>
      <c r="D2218" s="15" t="n">
        <v>6.4</v>
      </c>
      <c r="E2218" s="15" t="n">
        <v>4.1</v>
      </c>
      <c r="F2218" s="16" t="s">
        <v>12290</v>
      </c>
      <c r="G2218" s="16" t="s">
        <v>12017</v>
      </c>
      <c r="H2218" s="17" t="n">
        <v>5.4</v>
      </c>
      <c r="I2218" s="18" t="n">
        <f aca="false">('SKU Master'!I2218-H2218)/'SKU Master'!I2218</f>
        <v>0.356376638855781</v>
      </c>
      <c r="J2218" s="16" t="n">
        <v>2</v>
      </c>
      <c r="K2218" s="19" t="n">
        <f aca="false">J2218*C2218</f>
        <v>5.2</v>
      </c>
      <c r="L2218" s="16" t="s">
        <v>12291</v>
      </c>
      <c r="M2218" s="16" t="s">
        <v>12292</v>
      </c>
      <c r="N2218" s="16" t="s">
        <v>12017</v>
      </c>
      <c r="O2218" s="16" t="s">
        <v>12303</v>
      </c>
      <c r="P2218" s="16" t="s">
        <v>12294</v>
      </c>
      <c r="Q2218" s="16" t="s">
        <v>12017</v>
      </c>
    </row>
    <row r="2219" customFormat="false" ht="15" hidden="false" customHeight="false" outlineLevel="0" collapsed="false">
      <c r="A2219" s="14" t="str">
        <f aca="false">'SKU Master'!A2219</f>
        <v>07-02218</v>
      </c>
      <c r="B2219" s="14" t="str">
        <f aca="false">VLOOKUP(A2219,'SKU Master'!$A:$N,6,FALSE())</f>
        <v>Wheatstone Unsalted Cashews, 10 oz</v>
      </c>
      <c r="C2219" s="15" t="n">
        <v>2.7</v>
      </c>
      <c r="D2219" s="15" t="n">
        <v>7.1</v>
      </c>
      <c r="E2219" s="15" t="n">
        <v>2.9</v>
      </c>
      <c r="F2219" s="16" t="s">
        <v>12290</v>
      </c>
      <c r="G2219" s="16" t="s">
        <v>12021</v>
      </c>
      <c r="H2219" s="17" t="n">
        <v>2.81</v>
      </c>
      <c r="I2219" s="18" t="n">
        <f aca="false">('SKU Master'!I2219-H2219)/'SKU Master'!I2219</f>
        <v>0.344988344988345</v>
      </c>
      <c r="J2219" s="16" t="n">
        <v>3</v>
      </c>
      <c r="K2219" s="19" t="n">
        <f aca="false">J2219*C2219</f>
        <v>8.1</v>
      </c>
      <c r="L2219" s="16" t="s">
        <v>12295</v>
      </c>
      <c r="M2219" s="16" t="s">
        <v>12292</v>
      </c>
      <c r="N2219" s="16" t="s">
        <v>12017</v>
      </c>
      <c r="O2219" s="16" t="s">
        <v>12303</v>
      </c>
      <c r="P2219" s="16" t="s">
        <v>12298</v>
      </c>
      <c r="Q2219" s="16" t="s">
        <v>12017</v>
      </c>
    </row>
    <row r="2220" customFormat="false" ht="15" hidden="false" customHeight="false" outlineLevel="0" collapsed="false">
      <c r="A2220" s="14" t="str">
        <f aca="false">'SKU Master'!A2220</f>
        <v>07-02219</v>
      </c>
      <c r="B2220" s="14" t="str">
        <f aca="false">VLOOKUP(A2220,'SKU Master'!$A:$N,6,FALSE())</f>
        <v>Wheatstone Salted Mixed Nuts, 8 oz</v>
      </c>
      <c r="C2220" s="15" t="n">
        <v>3.8</v>
      </c>
      <c r="D2220" s="15" t="n">
        <v>5.8</v>
      </c>
      <c r="E2220" s="15" t="n">
        <v>2.5</v>
      </c>
      <c r="F2220" s="16" t="s">
        <v>12290</v>
      </c>
      <c r="G2220" s="16" t="s">
        <v>12017</v>
      </c>
      <c r="H2220" s="17" t="n">
        <v>6.53</v>
      </c>
      <c r="I2220" s="18" t="n">
        <f aca="false">('SKU Master'!I2220-H2220)/'SKU Master'!I2220</f>
        <v>0.339737108190091</v>
      </c>
      <c r="J2220" s="16" t="n">
        <v>1</v>
      </c>
      <c r="K2220" s="19" t="n">
        <f aca="false">J2220*C2220</f>
        <v>3.8</v>
      </c>
      <c r="L2220" s="16" t="s">
        <v>12291</v>
      </c>
      <c r="M2220" s="16" t="s">
        <v>12292</v>
      </c>
      <c r="N2220" s="16" t="s">
        <v>12017</v>
      </c>
      <c r="O2220" s="16" t="s">
        <v>12303</v>
      </c>
      <c r="P2220" s="16" t="s">
        <v>12294</v>
      </c>
      <c r="Q2220" s="16" t="s">
        <v>12017</v>
      </c>
    </row>
    <row r="2221" customFormat="false" ht="15" hidden="false" customHeight="false" outlineLevel="0" collapsed="false">
      <c r="A2221" s="14" t="str">
        <f aca="false">'SKU Master'!A2221</f>
        <v>07-02220</v>
      </c>
      <c r="B2221" s="14" t="str">
        <f aca="false">VLOOKUP(A2221,'SKU Master'!$A:$N,6,FALSE())</f>
        <v>Redbarn Honey Roasted Trail Mix, 10 oz</v>
      </c>
      <c r="C2221" s="15" t="n">
        <v>4.2</v>
      </c>
      <c r="D2221" s="15" t="n">
        <v>8.5</v>
      </c>
      <c r="E2221" s="15" t="n">
        <v>4.9</v>
      </c>
      <c r="F2221" s="16" t="s">
        <v>12290</v>
      </c>
      <c r="G2221" s="16" t="s">
        <v>12021</v>
      </c>
      <c r="H2221" s="17" t="n">
        <v>3.9</v>
      </c>
      <c r="I2221" s="18" t="n">
        <f aca="false">('SKU Master'!I2221-H2221)/'SKU Master'!I2221</f>
        <v>0.348914858096828</v>
      </c>
      <c r="J2221" s="16" t="n">
        <v>3</v>
      </c>
      <c r="K2221" s="19" t="n">
        <f aca="false">J2221*C2221</f>
        <v>12.6</v>
      </c>
      <c r="L2221" s="16" t="s">
        <v>12295</v>
      </c>
      <c r="M2221" s="16" t="s">
        <v>12292</v>
      </c>
      <c r="N2221" s="16" t="s">
        <v>12017</v>
      </c>
      <c r="O2221" s="16" t="s">
        <v>12303</v>
      </c>
      <c r="P2221" s="16" t="s">
        <v>12296</v>
      </c>
      <c r="Q2221" s="16" t="s">
        <v>12017</v>
      </c>
    </row>
    <row r="2222" customFormat="false" ht="15" hidden="false" customHeight="false" outlineLevel="0" collapsed="false">
      <c r="A2222" s="14" t="str">
        <f aca="false">'SKU Master'!A2222</f>
        <v>07-02221</v>
      </c>
      <c r="B2222" s="14" t="str">
        <f aca="false">VLOOKUP(A2222,'SKU Master'!$A:$N,6,FALSE())</f>
        <v>Roastport Honey Roasted Mixed Nuts, 8 oz</v>
      </c>
      <c r="C2222" s="15" t="n">
        <v>2.8</v>
      </c>
      <c r="D2222" s="15" t="n">
        <v>7.1</v>
      </c>
      <c r="E2222" s="15" t="n">
        <v>3.7</v>
      </c>
      <c r="F2222" s="16" t="s">
        <v>12290</v>
      </c>
      <c r="G2222" s="16" t="s">
        <v>12021</v>
      </c>
      <c r="H2222" s="17" t="n">
        <v>5.51</v>
      </c>
      <c r="I2222" s="18" t="n">
        <f aca="false">('SKU Master'!I2222-H2222)/'SKU Master'!I2222</f>
        <v>0.310387984981227</v>
      </c>
      <c r="J2222" s="16" t="n">
        <v>3</v>
      </c>
      <c r="K2222" s="19" t="n">
        <f aca="false">J2222*C2222</f>
        <v>8.4</v>
      </c>
      <c r="L2222" s="16" t="s">
        <v>12295</v>
      </c>
      <c r="M2222" s="16" t="s">
        <v>12292</v>
      </c>
      <c r="N2222" s="16" t="s">
        <v>12017</v>
      </c>
      <c r="O2222" s="16" t="s">
        <v>12303</v>
      </c>
      <c r="P2222" s="16" t="s">
        <v>12296</v>
      </c>
      <c r="Q2222" s="16" t="s">
        <v>12017</v>
      </c>
    </row>
    <row r="2223" customFormat="false" ht="15" hidden="false" customHeight="false" outlineLevel="0" collapsed="false">
      <c r="A2223" s="14" t="str">
        <f aca="false">'SKU Master'!A2223</f>
        <v>07-02222</v>
      </c>
      <c r="B2223" s="14" t="str">
        <f aca="false">VLOOKUP(A2223,'SKU Master'!$A:$N,6,FALSE())</f>
        <v>Orchard Spread Unsalted Sunflower Seeds, 8 oz</v>
      </c>
      <c r="C2223" s="15" t="n">
        <v>4</v>
      </c>
      <c r="D2223" s="15" t="n">
        <v>6.6</v>
      </c>
      <c r="E2223" s="15" t="n">
        <v>3.9</v>
      </c>
      <c r="F2223" s="16" t="s">
        <v>12290</v>
      </c>
      <c r="G2223" s="16" t="s">
        <v>12021</v>
      </c>
      <c r="H2223" s="17" t="n">
        <v>4.53</v>
      </c>
      <c r="I2223" s="18" t="n">
        <f aca="false">('SKU Master'!I2223-H2223)/'SKU Master'!I2223</f>
        <v>0.418485237483954</v>
      </c>
      <c r="J2223" s="16" t="n">
        <v>7</v>
      </c>
      <c r="K2223" s="19" t="n">
        <f aca="false">J2223*C2223</f>
        <v>28</v>
      </c>
      <c r="L2223" s="16" t="s">
        <v>12295</v>
      </c>
      <c r="M2223" s="16" t="s">
        <v>12292</v>
      </c>
      <c r="N2223" s="16" t="s">
        <v>12017</v>
      </c>
      <c r="O2223" s="16" t="s">
        <v>12303</v>
      </c>
      <c r="P2223" s="16" t="s">
        <v>12297</v>
      </c>
      <c r="Q2223" s="16" t="s">
        <v>12017</v>
      </c>
    </row>
    <row r="2224" customFormat="false" ht="15" hidden="false" customHeight="false" outlineLevel="0" collapsed="false">
      <c r="A2224" s="14" t="str">
        <f aca="false">'SKU Master'!A2224</f>
        <v>07-02223</v>
      </c>
      <c r="B2224" s="14" t="str">
        <f aca="false">VLOOKUP(A2224,'SKU Master'!$A:$N,6,FALSE())</f>
        <v>Harborline Unsalted Almonds, 16 oz</v>
      </c>
      <c r="C2224" s="15" t="n">
        <v>4.8</v>
      </c>
      <c r="D2224" s="15" t="n">
        <v>7.2</v>
      </c>
      <c r="E2224" s="15" t="n">
        <v>3</v>
      </c>
      <c r="F2224" s="16" t="s">
        <v>12290</v>
      </c>
      <c r="G2224" s="16" t="s">
        <v>12021</v>
      </c>
      <c r="H2224" s="17" t="n">
        <v>5.38</v>
      </c>
      <c r="I2224" s="18" t="n">
        <f aca="false">('SKU Master'!I2224-H2224)/'SKU Master'!I2224</f>
        <v>0.387940841865757</v>
      </c>
      <c r="J2224" s="16" t="n">
        <v>6</v>
      </c>
      <c r="K2224" s="19" t="n">
        <f aca="false">J2224*C2224</f>
        <v>28.8</v>
      </c>
      <c r="L2224" s="16" t="s">
        <v>12295</v>
      </c>
      <c r="M2224" s="16" t="s">
        <v>12292</v>
      </c>
      <c r="N2224" s="16" t="s">
        <v>12017</v>
      </c>
      <c r="O2224" s="16" t="s">
        <v>12303</v>
      </c>
      <c r="P2224" s="16" t="s">
        <v>12297</v>
      </c>
      <c r="Q2224" s="16" t="s">
        <v>12017</v>
      </c>
    </row>
    <row r="2225" customFormat="false" ht="15" hidden="false" customHeight="false" outlineLevel="0" collapsed="false">
      <c r="A2225" s="14" t="str">
        <f aca="false">'SKU Master'!A2225</f>
        <v>07-02224</v>
      </c>
      <c r="B2225" s="14" t="str">
        <f aca="false">VLOOKUP(A2225,'SKU Master'!$A:$N,6,FALSE())</f>
        <v>Harborline Honey Roasted Cashews, 16 oz</v>
      </c>
      <c r="C2225" s="15" t="n">
        <v>3.3</v>
      </c>
      <c r="D2225" s="15" t="n">
        <v>8.5</v>
      </c>
      <c r="E2225" s="15" t="n">
        <v>3.8</v>
      </c>
      <c r="F2225" s="16" t="s">
        <v>12290</v>
      </c>
      <c r="G2225" s="16" t="s">
        <v>12021</v>
      </c>
      <c r="H2225" s="17" t="n">
        <v>4.84</v>
      </c>
      <c r="I2225" s="18" t="n">
        <f aca="false">('SKU Master'!I2225-H2225)/'SKU Master'!I2225</f>
        <v>0.378690629011553</v>
      </c>
      <c r="J2225" s="16" t="n">
        <v>2</v>
      </c>
      <c r="K2225" s="19" t="n">
        <f aca="false">J2225*C2225</f>
        <v>6.6</v>
      </c>
      <c r="L2225" s="16" t="s">
        <v>12295</v>
      </c>
      <c r="M2225" s="16" t="s">
        <v>12292</v>
      </c>
      <c r="N2225" s="16" t="s">
        <v>12017</v>
      </c>
      <c r="O2225" s="16" t="s">
        <v>12303</v>
      </c>
      <c r="P2225" s="16" t="s">
        <v>12294</v>
      </c>
      <c r="Q2225" s="16" t="s">
        <v>12017</v>
      </c>
    </row>
    <row r="2226" customFormat="false" ht="15" hidden="false" customHeight="false" outlineLevel="0" collapsed="false">
      <c r="A2226" s="14" t="str">
        <f aca="false">'SKU Master'!A2226</f>
        <v>07-02225</v>
      </c>
      <c r="B2226" s="14" t="str">
        <f aca="false">VLOOKUP(A2226,'SKU Master'!$A:$N,6,FALSE())</f>
        <v>Kettle Row Unsalted Cashews, 8 oz</v>
      </c>
      <c r="C2226" s="15" t="n">
        <v>4.3</v>
      </c>
      <c r="D2226" s="15" t="n">
        <v>8.2</v>
      </c>
      <c r="E2226" s="15" t="n">
        <v>3.5</v>
      </c>
      <c r="F2226" s="16" t="s">
        <v>12290</v>
      </c>
      <c r="G2226" s="16" t="s">
        <v>12017</v>
      </c>
      <c r="H2226" s="17" t="n">
        <v>3.94</v>
      </c>
      <c r="I2226" s="18" t="n">
        <f aca="false">('SKU Master'!I2226-H2226)/'SKU Master'!I2226</f>
        <v>0.282331511839709</v>
      </c>
      <c r="J2226" s="16" t="n">
        <v>6</v>
      </c>
      <c r="K2226" s="19" t="n">
        <f aca="false">J2226*C2226</f>
        <v>25.8</v>
      </c>
      <c r="L2226" s="16" t="s">
        <v>12295</v>
      </c>
      <c r="M2226" s="16" t="s">
        <v>12292</v>
      </c>
      <c r="N2226" s="16" t="s">
        <v>12017</v>
      </c>
      <c r="O2226" s="16" t="s">
        <v>12303</v>
      </c>
      <c r="P2226" s="16" t="s">
        <v>12296</v>
      </c>
      <c r="Q2226" s="16" t="s">
        <v>12017</v>
      </c>
    </row>
    <row r="2227" customFormat="false" ht="15" hidden="false" customHeight="false" outlineLevel="0" collapsed="false">
      <c r="A2227" s="14" t="str">
        <f aca="false">'SKU Master'!A2227</f>
        <v>07-02226</v>
      </c>
      <c r="B2227" s="14" t="str">
        <f aca="false">VLOOKUP(A2227,'SKU Master'!$A:$N,6,FALSE())</f>
        <v>Harborline Unsalted Almonds, 8 oz</v>
      </c>
      <c r="C2227" s="15" t="n">
        <v>2.6</v>
      </c>
      <c r="D2227" s="15" t="n">
        <v>4.4</v>
      </c>
      <c r="E2227" s="15" t="n">
        <v>4.1</v>
      </c>
      <c r="F2227" s="16" t="s">
        <v>12290</v>
      </c>
      <c r="G2227" s="16" t="s">
        <v>12021</v>
      </c>
      <c r="H2227" s="17" t="n">
        <v>4.3</v>
      </c>
      <c r="I2227" s="18" t="n">
        <f aca="false">('SKU Master'!I2227-H2227)/'SKU Master'!I2227</f>
        <v>0.410150891632373</v>
      </c>
      <c r="J2227" s="16" t="n">
        <v>1</v>
      </c>
      <c r="K2227" s="19" t="n">
        <f aca="false">J2227*C2227</f>
        <v>2.6</v>
      </c>
      <c r="L2227" s="16" t="s">
        <v>12291</v>
      </c>
      <c r="M2227" s="16" t="s">
        <v>12292</v>
      </c>
      <c r="N2227" s="16" t="s">
        <v>12017</v>
      </c>
      <c r="O2227" s="16" t="s">
        <v>12303</v>
      </c>
      <c r="P2227" s="16" t="s">
        <v>12294</v>
      </c>
      <c r="Q2227" s="16" t="s">
        <v>12017</v>
      </c>
    </row>
    <row r="2228" customFormat="false" ht="15" hidden="false" customHeight="false" outlineLevel="0" collapsed="false">
      <c r="A2228" s="14" t="str">
        <f aca="false">'SKU Master'!A2228</f>
        <v>07-02227</v>
      </c>
      <c r="B2228" s="14" t="str">
        <f aca="false">VLOOKUP(A2228,'SKU Master'!$A:$N,6,FALSE())</f>
        <v>Orchard Spread Salted Cashews, 16 oz</v>
      </c>
      <c r="C2228" s="15" t="n">
        <v>4.5</v>
      </c>
      <c r="D2228" s="15" t="n">
        <v>8.9</v>
      </c>
      <c r="E2228" s="15" t="n">
        <v>3.4</v>
      </c>
      <c r="F2228" s="16" t="s">
        <v>12290</v>
      </c>
      <c r="G2228" s="16" t="s">
        <v>12021</v>
      </c>
      <c r="H2228" s="17" t="n">
        <v>6.42</v>
      </c>
      <c r="I2228" s="18" t="n">
        <f aca="false">('SKU Master'!I2228-H2228)/'SKU Master'!I2228</f>
        <v>0.32349841938883</v>
      </c>
      <c r="J2228" s="16" t="n">
        <v>5</v>
      </c>
      <c r="K2228" s="19" t="n">
        <f aca="false">J2228*C2228</f>
        <v>22.5</v>
      </c>
      <c r="L2228" s="16" t="s">
        <v>12295</v>
      </c>
      <c r="M2228" s="16" t="s">
        <v>12292</v>
      </c>
      <c r="N2228" s="16" t="s">
        <v>12017</v>
      </c>
      <c r="O2228" s="16" t="s">
        <v>12303</v>
      </c>
      <c r="P2228" s="16" t="s">
        <v>12296</v>
      </c>
      <c r="Q2228" s="16" t="s">
        <v>12017</v>
      </c>
    </row>
    <row r="2229" customFormat="false" ht="15" hidden="false" customHeight="false" outlineLevel="0" collapsed="false">
      <c r="A2229" s="14" t="str">
        <f aca="false">'SKU Master'!A2229</f>
        <v>07-02228</v>
      </c>
      <c r="B2229" s="14" t="str">
        <f aca="false">VLOOKUP(A2229,'SKU Master'!$A:$N,6,FALSE())</f>
        <v>Pepperlane Unsalted Roasted Peanuts, 10 oz</v>
      </c>
      <c r="C2229" s="15" t="n">
        <v>3.3</v>
      </c>
      <c r="D2229" s="15" t="n">
        <v>5.1</v>
      </c>
      <c r="E2229" s="15" t="n">
        <v>4</v>
      </c>
      <c r="F2229" s="16" t="s">
        <v>12290</v>
      </c>
      <c r="G2229" s="16" t="s">
        <v>12017</v>
      </c>
      <c r="H2229" s="17" t="n">
        <v>4.3</v>
      </c>
      <c r="I2229" s="18" t="n">
        <f aca="false">('SKU Master'!I2229-H2229)/'SKU Master'!I2229</f>
        <v>0.366715758468336</v>
      </c>
      <c r="J2229" s="16" t="n">
        <v>6</v>
      </c>
      <c r="K2229" s="19" t="n">
        <f aca="false">J2229*C2229</f>
        <v>19.8</v>
      </c>
      <c r="L2229" s="16" t="s">
        <v>12295</v>
      </c>
      <c r="M2229" s="16" t="s">
        <v>12292</v>
      </c>
      <c r="N2229" s="16" t="s">
        <v>12017</v>
      </c>
      <c r="O2229" s="16" t="s">
        <v>12303</v>
      </c>
      <c r="P2229" s="16" t="s">
        <v>12297</v>
      </c>
      <c r="Q2229" s="16" t="s">
        <v>12017</v>
      </c>
    </row>
    <row r="2230" customFormat="false" ht="15" hidden="false" customHeight="false" outlineLevel="0" collapsed="false">
      <c r="A2230" s="14" t="str">
        <f aca="false">'SKU Master'!A2230</f>
        <v>07-02229</v>
      </c>
      <c r="B2230" s="14" t="str">
        <f aca="false">VLOOKUP(A2230,'SKU Master'!$A:$N,6,FALSE())</f>
        <v>Roastport Salted Roasted Peanuts, 8 oz</v>
      </c>
      <c r="C2230" s="15" t="n">
        <v>4.1</v>
      </c>
      <c r="D2230" s="15" t="n">
        <v>7.1</v>
      </c>
      <c r="E2230" s="15" t="n">
        <v>3.6</v>
      </c>
      <c r="F2230" s="16" t="s">
        <v>12290</v>
      </c>
      <c r="G2230" s="16" t="s">
        <v>12017</v>
      </c>
      <c r="H2230" s="17" t="n">
        <v>4.53</v>
      </c>
      <c r="I2230" s="18" t="n">
        <f aca="false">('SKU Master'!I2230-H2230)/'SKU Master'!I2230</f>
        <v>0.395193591455274</v>
      </c>
      <c r="J2230" s="16" t="n">
        <v>6</v>
      </c>
      <c r="K2230" s="19" t="n">
        <f aca="false">J2230*C2230</f>
        <v>24.6</v>
      </c>
      <c r="L2230" s="16" t="s">
        <v>12295</v>
      </c>
      <c r="M2230" s="16" t="s">
        <v>12292</v>
      </c>
      <c r="N2230" s="16" t="s">
        <v>12017</v>
      </c>
      <c r="O2230" s="16" t="s">
        <v>12303</v>
      </c>
      <c r="P2230" s="16" t="s">
        <v>12297</v>
      </c>
      <c r="Q2230" s="16" t="s">
        <v>12017</v>
      </c>
    </row>
    <row r="2231" customFormat="false" ht="15" hidden="false" customHeight="false" outlineLevel="0" collapsed="false">
      <c r="A2231" s="14" t="str">
        <f aca="false">'SKU Master'!A2231</f>
        <v>07-02230</v>
      </c>
      <c r="B2231" s="14" t="str">
        <f aca="false">VLOOKUP(A2231,'SKU Master'!$A:$N,6,FALSE())</f>
        <v>Roastport Honey Roasted Cashews, 8 oz</v>
      </c>
      <c r="C2231" s="15" t="n">
        <v>4.6</v>
      </c>
      <c r="D2231" s="15" t="n">
        <v>7.3</v>
      </c>
      <c r="E2231" s="15" t="n">
        <v>3.9</v>
      </c>
      <c r="F2231" s="16" t="s">
        <v>12290</v>
      </c>
      <c r="G2231" s="16" t="s">
        <v>12021</v>
      </c>
      <c r="H2231" s="17" t="n">
        <v>4.68</v>
      </c>
      <c r="I2231" s="18" t="n">
        <f aca="false">('SKU Master'!I2231-H2231)/'SKU Master'!I2231</f>
        <v>0.375166889185581</v>
      </c>
      <c r="J2231" s="16" t="n">
        <v>3</v>
      </c>
      <c r="K2231" s="19" t="n">
        <f aca="false">J2231*C2231</f>
        <v>13.8</v>
      </c>
      <c r="L2231" s="16" t="s">
        <v>12295</v>
      </c>
      <c r="M2231" s="16" t="s">
        <v>12292</v>
      </c>
      <c r="N2231" s="16" t="s">
        <v>12017</v>
      </c>
      <c r="O2231" s="16" t="s">
        <v>12303</v>
      </c>
      <c r="P2231" s="16" t="s">
        <v>12298</v>
      </c>
      <c r="Q2231" s="16" t="s">
        <v>12017</v>
      </c>
    </row>
    <row r="2232" customFormat="false" ht="15" hidden="false" customHeight="false" outlineLevel="0" collapsed="false">
      <c r="A2232" s="14" t="str">
        <f aca="false">'SKU Master'!A2232</f>
        <v>07-02231</v>
      </c>
      <c r="B2232" s="14" t="str">
        <f aca="false">VLOOKUP(A2232,'SKU Master'!$A:$N,6,FALSE())</f>
        <v>Redbarn Salted Cashews, 8 oz</v>
      </c>
      <c r="C2232" s="15" t="n">
        <v>4.4</v>
      </c>
      <c r="D2232" s="15" t="n">
        <v>7.2</v>
      </c>
      <c r="E2232" s="15" t="n">
        <v>3</v>
      </c>
      <c r="F2232" s="16" t="s">
        <v>12290</v>
      </c>
      <c r="G2232" s="16" t="s">
        <v>12021</v>
      </c>
      <c r="H2232" s="17" t="n">
        <v>3.59</v>
      </c>
      <c r="I2232" s="18" t="n">
        <f aca="false">('SKU Master'!I2232-H2232)/'SKU Master'!I2232</f>
        <v>0.390492359932088</v>
      </c>
      <c r="J2232" s="16" t="n">
        <v>2</v>
      </c>
      <c r="K2232" s="19" t="n">
        <f aca="false">J2232*C2232</f>
        <v>8.8</v>
      </c>
      <c r="L2232" s="16" t="s">
        <v>12299</v>
      </c>
      <c r="M2232" s="16" t="s">
        <v>12292</v>
      </c>
      <c r="N2232" s="16" t="s">
        <v>12017</v>
      </c>
      <c r="O2232" s="16" t="s">
        <v>12303</v>
      </c>
      <c r="P2232" s="16" t="s">
        <v>12294</v>
      </c>
      <c r="Q2232" s="16" t="s">
        <v>12017</v>
      </c>
    </row>
    <row r="2233" customFormat="false" ht="15" hidden="false" customHeight="false" outlineLevel="0" collapsed="false">
      <c r="A2233" s="14" t="str">
        <f aca="false">'SKU Master'!A2233</f>
        <v>07-02232</v>
      </c>
      <c r="B2233" s="14" t="str">
        <f aca="false">VLOOKUP(A2233,'SKU Master'!$A:$N,6,FALSE())</f>
        <v>Roastport Salted Roasted Peanuts, 10 oz</v>
      </c>
      <c r="C2233" s="15" t="n">
        <v>4.8</v>
      </c>
      <c r="D2233" s="15" t="n">
        <v>4.5</v>
      </c>
      <c r="E2233" s="15" t="n">
        <v>2.5</v>
      </c>
      <c r="F2233" s="16" t="s">
        <v>12290</v>
      </c>
      <c r="G2233" s="16" t="s">
        <v>12017</v>
      </c>
      <c r="H2233" s="17" t="n">
        <v>4.66</v>
      </c>
      <c r="I2233" s="18" t="n">
        <f aca="false">('SKU Master'!I2233-H2233)/'SKU Master'!I2233</f>
        <v>0.401797175866496</v>
      </c>
      <c r="J2233" s="16" t="n">
        <v>3</v>
      </c>
      <c r="K2233" s="19" t="n">
        <f aca="false">J2233*C2233</f>
        <v>14.4</v>
      </c>
      <c r="L2233" s="16" t="s">
        <v>12295</v>
      </c>
      <c r="M2233" s="16" t="s">
        <v>12292</v>
      </c>
      <c r="N2233" s="16" t="s">
        <v>12017</v>
      </c>
      <c r="O2233" s="16" t="s">
        <v>12303</v>
      </c>
      <c r="P2233" s="16" t="s">
        <v>12298</v>
      </c>
      <c r="Q2233" s="16" t="s">
        <v>12017</v>
      </c>
    </row>
    <row r="2234" customFormat="false" ht="15" hidden="false" customHeight="false" outlineLevel="0" collapsed="false">
      <c r="A2234" s="14" t="str">
        <f aca="false">'SKU Master'!A2234</f>
        <v>07-02233</v>
      </c>
      <c r="B2234" s="14" t="str">
        <f aca="false">VLOOKUP(A2234,'SKU Master'!$A:$N,6,FALSE())</f>
        <v>Thrift Row Honey Roasted Pistachios, 10 oz</v>
      </c>
      <c r="C2234" s="15" t="n">
        <v>3.3</v>
      </c>
      <c r="D2234" s="15" t="n">
        <v>8.4</v>
      </c>
      <c r="E2234" s="15" t="n">
        <v>4.2</v>
      </c>
      <c r="F2234" s="16" t="s">
        <v>12290</v>
      </c>
      <c r="G2234" s="16" t="s">
        <v>12021</v>
      </c>
      <c r="H2234" s="17" t="n">
        <v>4.91</v>
      </c>
      <c r="I2234" s="18" t="n">
        <f aca="false">('SKU Master'!I2234-H2234)/'SKU Master'!I2234</f>
        <v>0.477103301384452</v>
      </c>
      <c r="J2234" s="16" t="n">
        <v>7</v>
      </c>
      <c r="K2234" s="19" t="n">
        <f aca="false">J2234*C2234</f>
        <v>23.1</v>
      </c>
      <c r="L2234" s="16" t="s">
        <v>12295</v>
      </c>
      <c r="M2234" s="16" t="s">
        <v>12292</v>
      </c>
      <c r="N2234" s="16" t="s">
        <v>12017</v>
      </c>
      <c r="O2234" s="16" t="s">
        <v>12303</v>
      </c>
      <c r="P2234" s="16" t="s">
        <v>12297</v>
      </c>
      <c r="Q2234" s="16" t="s">
        <v>12017</v>
      </c>
    </row>
    <row r="2235" customFormat="false" ht="15" hidden="false" customHeight="false" outlineLevel="0" collapsed="false">
      <c r="A2235" s="14" t="str">
        <f aca="false">'SKU Master'!A2235</f>
        <v>07-02234</v>
      </c>
      <c r="B2235" s="14" t="str">
        <f aca="false">VLOOKUP(A2235,'SKU Master'!$A:$N,6,FALSE())</f>
        <v>Roastport Honey Roasted Trail Mix, 8 oz</v>
      </c>
      <c r="C2235" s="15" t="n">
        <v>4</v>
      </c>
      <c r="D2235" s="15" t="n">
        <v>5.7</v>
      </c>
      <c r="E2235" s="15" t="n">
        <v>4.1</v>
      </c>
      <c r="F2235" s="16" t="s">
        <v>12290</v>
      </c>
      <c r="G2235" s="16" t="s">
        <v>12017</v>
      </c>
      <c r="H2235" s="17" t="n">
        <v>5.49</v>
      </c>
      <c r="I2235" s="18" t="n">
        <f aca="false">('SKU Master'!I2235-H2235)/'SKU Master'!I2235</f>
        <v>0.337756332931242</v>
      </c>
      <c r="J2235" s="16" t="n">
        <v>6</v>
      </c>
      <c r="K2235" s="19" t="n">
        <f aca="false">J2235*C2235</f>
        <v>24</v>
      </c>
      <c r="L2235" s="16" t="s">
        <v>12295</v>
      </c>
      <c r="M2235" s="16" t="s">
        <v>12292</v>
      </c>
      <c r="N2235" s="16" t="s">
        <v>12017</v>
      </c>
      <c r="O2235" s="16" t="s">
        <v>12303</v>
      </c>
      <c r="P2235" s="16" t="s">
        <v>12297</v>
      </c>
      <c r="Q2235" s="16" t="s">
        <v>12017</v>
      </c>
    </row>
    <row r="2236" customFormat="false" ht="15" hidden="false" customHeight="false" outlineLevel="0" collapsed="false">
      <c r="A2236" s="14" t="str">
        <f aca="false">'SKU Master'!A2236</f>
        <v>07-02235</v>
      </c>
      <c r="B2236" s="14" t="str">
        <f aca="false">VLOOKUP(A2236,'SKU Master'!$A:$N,6,FALSE())</f>
        <v>Pepperlane Honey Roasted Pistachios, 10 oz</v>
      </c>
      <c r="C2236" s="15" t="n">
        <v>4.9</v>
      </c>
      <c r="D2236" s="15" t="n">
        <v>7.1</v>
      </c>
      <c r="E2236" s="15" t="n">
        <v>3.8</v>
      </c>
      <c r="F2236" s="16" t="s">
        <v>12290</v>
      </c>
      <c r="G2236" s="16" t="s">
        <v>12021</v>
      </c>
      <c r="H2236" s="17" t="n">
        <v>5.79</v>
      </c>
      <c r="I2236" s="18" t="n">
        <f aca="false">('SKU Master'!I2236-H2236)/'SKU Master'!I2236</f>
        <v>0.318021201413428</v>
      </c>
      <c r="J2236" s="16" t="n">
        <v>4</v>
      </c>
      <c r="K2236" s="19" t="n">
        <f aca="false">J2236*C2236</f>
        <v>19.6</v>
      </c>
      <c r="L2236" s="16" t="s">
        <v>12295</v>
      </c>
      <c r="M2236" s="16" t="s">
        <v>12292</v>
      </c>
      <c r="N2236" s="16" t="s">
        <v>12017</v>
      </c>
      <c r="O2236" s="16" t="s">
        <v>12303</v>
      </c>
      <c r="P2236" s="16" t="s">
        <v>12296</v>
      </c>
      <c r="Q2236" s="16" t="s">
        <v>12017</v>
      </c>
    </row>
    <row r="2237" customFormat="false" ht="15" hidden="false" customHeight="false" outlineLevel="0" collapsed="false">
      <c r="A2237" s="14" t="str">
        <f aca="false">'SKU Master'!A2237</f>
        <v>07-02236</v>
      </c>
      <c r="B2237" s="14" t="str">
        <f aca="false">VLOOKUP(A2237,'SKU Master'!$A:$N,6,FALSE())</f>
        <v>Thrift Row Unsalted Roasted Peanuts, 8 oz</v>
      </c>
      <c r="C2237" s="15" t="n">
        <v>4.6</v>
      </c>
      <c r="D2237" s="15" t="n">
        <v>5.4</v>
      </c>
      <c r="E2237" s="15" t="n">
        <v>3.1</v>
      </c>
      <c r="F2237" s="16" t="s">
        <v>12290</v>
      </c>
      <c r="G2237" s="16" t="s">
        <v>12021</v>
      </c>
      <c r="H2237" s="17" t="n">
        <v>2.62</v>
      </c>
      <c r="I2237" s="18" t="n">
        <f aca="false">('SKU Master'!I2237-H2237)/'SKU Master'!I2237</f>
        <v>0.403189066059225</v>
      </c>
      <c r="J2237" s="16" t="n">
        <v>2</v>
      </c>
      <c r="K2237" s="19" t="n">
        <f aca="false">J2237*C2237</f>
        <v>9.2</v>
      </c>
      <c r="L2237" s="16" t="s">
        <v>12295</v>
      </c>
      <c r="M2237" s="16" t="s">
        <v>12292</v>
      </c>
      <c r="N2237" s="16" t="s">
        <v>12017</v>
      </c>
      <c r="O2237" s="16" t="s">
        <v>12303</v>
      </c>
      <c r="P2237" s="16" t="s">
        <v>12294</v>
      </c>
      <c r="Q2237" s="16" t="s">
        <v>12017</v>
      </c>
    </row>
    <row r="2238" customFormat="false" ht="15" hidden="false" customHeight="false" outlineLevel="0" collapsed="false">
      <c r="A2238" s="14" t="str">
        <f aca="false">'SKU Master'!A2238</f>
        <v>07-02237</v>
      </c>
      <c r="B2238" s="14" t="str">
        <f aca="false">VLOOKUP(A2238,'SKU Master'!$A:$N,6,FALSE())</f>
        <v>Nutgrove Salted Almonds, 10 oz</v>
      </c>
      <c r="C2238" s="15" t="n">
        <v>3.1</v>
      </c>
      <c r="D2238" s="15" t="n">
        <v>8.6</v>
      </c>
      <c r="E2238" s="15" t="n">
        <v>4.6</v>
      </c>
      <c r="F2238" s="16" t="s">
        <v>12290</v>
      </c>
      <c r="G2238" s="16" t="s">
        <v>12021</v>
      </c>
      <c r="H2238" s="17" t="n">
        <v>6.82</v>
      </c>
      <c r="I2238" s="18" t="n">
        <f aca="false">('SKU Master'!I2238-H2238)/'SKU Master'!I2238</f>
        <v>0.303370786516854</v>
      </c>
      <c r="J2238" s="16" t="n">
        <v>7</v>
      </c>
      <c r="K2238" s="19" t="n">
        <f aca="false">J2238*C2238</f>
        <v>21.7</v>
      </c>
      <c r="L2238" s="16" t="s">
        <v>12295</v>
      </c>
      <c r="M2238" s="16" t="s">
        <v>12292</v>
      </c>
      <c r="N2238" s="16" t="s">
        <v>12017</v>
      </c>
      <c r="O2238" s="16" t="s">
        <v>12303</v>
      </c>
      <c r="P2238" s="16" t="s">
        <v>12297</v>
      </c>
      <c r="Q2238" s="16" t="s">
        <v>12017</v>
      </c>
    </row>
    <row r="2239" customFormat="false" ht="15" hidden="false" customHeight="false" outlineLevel="0" collapsed="false">
      <c r="A2239" s="14" t="str">
        <f aca="false">'SKU Master'!A2239</f>
        <v>07-02238</v>
      </c>
      <c r="B2239" s="14" t="str">
        <f aca="false">VLOOKUP(A2239,'SKU Master'!$A:$N,6,FALSE())</f>
        <v>Orchard Spread Salted Cashews, 8 oz</v>
      </c>
      <c r="C2239" s="15" t="n">
        <v>3.9</v>
      </c>
      <c r="D2239" s="15" t="n">
        <v>4.4</v>
      </c>
      <c r="E2239" s="15" t="n">
        <v>3</v>
      </c>
      <c r="F2239" s="16" t="s">
        <v>12290</v>
      </c>
      <c r="G2239" s="16" t="s">
        <v>12021</v>
      </c>
      <c r="H2239" s="17" t="n">
        <v>6.83</v>
      </c>
      <c r="I2239" s="18" t="n">
        <f aca="false">('SKU Master'!I2239-H2239)/'SKU Master'!I2239</f>
        <v>0.280295047418335</v>
      </c>
      <c r="J2239" s="16" t="n">
        <v>2</v>
      </c>
      <c r="K2239" s="19" t="n">
        <f aca="false">J2239*C2239</f>
        <v>7.8</v>
      </c>
      <c r="L2239" s="16" t="s">
        <v>12295</v>
      </c>
      <c r="M2239" s="16" t="s">
        <v>12292</v>
      </c>
      <c r="N2239" s="16" t="s">
        <v>12017</v>
      </c>
      <c r="O2239" s="16" t="s">
        <v>12303</v>
      </c>
      <c r="P2239" s="16" t="s">
        <v>12298</v>
      </c>
      <c r="Q2239" s="16" t="s">
        <v>12017</v>
      </c>
    </row>
    <row r="2240" customFormat="false" ht="15" hidden="false" customHeight="false" outlineLevel="0" collapsed="false">
      <c r="A2240" s="14" t="str">
        <f aca="false">'SKU Master'!A2240</f>
        <v>07-02239</v>
      </c>
      <c r="B2240" s="14" t="str">
        <f aca="false">VLOOKUP(A2240,'SKU Master'!$A:$N,6,FALSE())</f>
        <v>Redbarn Honey Roasted Cashews, 16 oz</v>
      </c>
      <c r="C2240" s="15" t="n">
        <v>2.5</v>
      </c>
      <c r="D2240" s="15" t="n">
        <v>7.1</v>
      </c>
      <c r="E2240" s="15" t="n">
        <v>2.9</v>
      </c>
      <c r="F2240" s="16" t="s">
        <v>12290</v>
      </c>
      <c r="G2240" s="16" t="s">
        <v>12017</v>
      </c>
      <c r="H2240" s="17" t="n">
        <v>4.96</v>
      </c>
      <c r="I2240" s="18" t="n">
        <f aca="false">('SKU Master'!I2240-H2240)/'SKU Master'!I2240</f>
        <v>0.328822733423545</v>
      </c>
      <c r="J2240" s="16" t="n">
        <v>3</v>
      </c>
      <c r="K2240" s="19" t="n">
        <f aca="false">J2240*C2240</f>
        <v>7.5</v>
      </c>
      <c r="L2240" s="16" t="s">
        <v>12295</v>
      </c>
      <c r="M2240" s="16" t="s">
        <v>12292</v>
      </c>
      <c r="N2240" s="16" t="s">
        <v>12017</v>
      </c>
      <c r="O2240" s="16" t="s">
        <v>12303</v>
      </c>
      <c r="P2240" s="16" t="s">
        <v>12298</v>
      </c>
      <c r="Q2240" s="16" t="s">
        <v>12017</v>
      </c>
    </row>
    <row r="2241" customFormat="false" ht="15" hidden="false" customHeight="false" outlineLevel="0" collapsed="false">
      <c r="A2241" s="14" t="str">
        <f aca="false">'SKU Master'!A2241</f>
        <v>07-02240</v>
      </c>
      <c r="B2241" s="14" t="str">
        <f aca="false">VLOOKUP(A2241,'SKU Master'!$A:$N,6,FALSE())</f>
        <v>Thrift Row Unsalted Trail Mix, 16 oz</v>
      </c>
      <c r="C2241" s="15" t="n">
        <v>2.9</v>
      </c>
      <c r="D2241" s="15" t="n">
        <v>7.6</v>
      </c>
      <c r="E2241" s="15" t="n">
        <v>3.6</v>
      </c>
      <c r="F2241" s="16" t="s">
        <v>12290</v>
      </c>
      <c r="G2241" s="16" t="s">
        <v>12021</v>
      </c>
      <c r="H2241" s="17" t="n">
        <v>2.94</v>
      </c>
      <c r="I2241" s="18" t="n">
        <f aca="false">('SKU Master'!I2241-H2241)/'SKU Master'!I2241</f>
        <v>0.398773006134969</v>
      </c>
      <c r="J2241" s="16" t="n">
        <v>5</v>
      </c>
      <c r="K2241" s="19" t="n">
        <f aca="false">J2241*C2241</f>
        <v>14.5</v>
      </c>
      <c r="L2241" s="16" t="s">
        <v>12295</v>
      </c>
      <c r="M2241" s="16" t="s">
        <v>12292</v>
      </c>
      <c r="N2241" s="16" t="s">
        <v>12017</v>
      </c>
      <c r="O2241" s="16" t="s">
        <v>12303</v>
      </c>
      <c r="P2241" s="16" t="s">
        <v>12296</v>
      </c>
      <c r="Q2241" s="16" t="s">
        <v>12017</v>
      </c>
    </row>
    <row r="2242" customFormat="false" ht="15" hidden="false" customHeight="false" outlineLevel="0" collapsed="false">
      <c r="A2242" s="14" t="str">
        <f aca="false">'SKU Master'!A2242</f>
        <v>07-02241</v>
      </c>
      <c r="B2242" s="14" t="str">
        <f aca="false">VLOOKUP(A2242,'SKU Master'!$A:$N,6,FALSE())</f>
        <v>Thrift Row Honey Roasted Trail Mix, 8 oz</v>
      </c>
      <c r="C2242" s="15" t="n">
        <v>2.6</v>
      </c>
      <c r="D2242" s="15" t="n">
        <v>7.7</v>
      </c>
      <c r="E2242" s="15" t="n">
        <v>4.4</v>
      </c>
      <c r="F2242" s="16" t="s">
        <v>12290</v>
      </c>
      <c r="G2242" s="16" t="s">
        <v>12021</v>
      </c>
      <c r="H2242" s="17" t="n">
        <v>3.51</v>
      </c>
      <c r="I2242" s="18" t="n">
        <f aca="false">('SKU Master'!I2242-H2242)/'SKU Master'!I2242</f>
        <v>0.441971383147854</v>
      </c>
      <c r="J2242" s="16" t="n">
        <v>6</v>
      </c>
      <c r="K2242" s="19" t="n">
        <f aca="false">J2242*C2242</f>
        <v>15.6</v>
      </c>
      <c r="L2242" s="16" t="s">
        <v>12299</v>
      </c>
      <c r="M2242" s="16" t="s">
        <v>12292</v>
      </c>
      <c r="N2242" s="16" t="s">
        <v>12017</v>
      </c>
      <c r="O2242" s="16" t="s">
        <v>12303</v>
      </c>
      <c r="P2242" s="16" t="s">
        <v>12297</v>
      </c>
      <c r="Q2242" s="16" t="s">
        <v>12017</v>
      </c>
    </row>
    <row r="2243" customFormat="false" ht="15" hidden="false" customHeight="false" outlineLevel="0" collapsed="false">
      <c r="A2243" s="14" t="str">
        <f aca="false">'SKU Master'!A2243</f>
        <v>07-02242</v>
      </c>
      <c r="B2243" s="14" t="str">
        <f aca="false">VLOOKUP(A2243,'SKU Master'!$A:$N,6,FALSE())</f>
        <v>Kettle Row Honey Roasted Cashews, 8 oz</v>
      </c>
      <c r="C2243" s="15" t="n">
        <v>3.7</v>
      </c>
      <c r="D2243" s="15" t="n">
        <v>4.3</v>
      </c>
      <c r="E2243" s="15" t="n">
        <v>4.5</v>
      </c>
      <c r="F2243" s="16" t="s">
        <v>12290</v>
      </c>
      <c r="G2243" s="16" t="s">
        <v>12021</v>
      </c>
      <c r="H2243" s="17" t="n">
        <v>5.47</v>
      </c>
      <c r="I2243" s="18" t="n">
        <f aca="false">('SKU Master'!I2243-H2243)/'SKU Master'!I2243</f>
        <v>0.355712603062426</v>
      </c>
      <c r="J2243" s="16" t="n">
        <v>6</v>
      </c>
      <c r="K2243" s="19" t="n">
        <f aca="false">J2243*C2243</f>
        <v>22.2</v>
      </c>
      <c r="L2243" s="16" t="s">
        <v>12295</v>
      </c>
      <c r="M2243" s="16" t="s">
        <v>12292</v>
      </c>
      <c r="N2243" s="16" t="s">
        <v>12017</v>
      </c>
      <c r="O2243" s="16" t="s">
        <v>12303</v>
      </c>
      <c r="P2243" s="16" t="s">
        <v>12297</v>
      </c>
      <c r="Q2243" s="16" t="s">
        <v>12017</v>
      </c>
    </row>
    <row r="2244" customFormat="false" ht="15" hidden="false" customHeight="false" outlineLevel="0" collapsed="false">
      <c r="A2244" s="14" t="str">
        <f aca="false">'SKU Master'!A2244</f>
        <v>07-02243</v>
      </c>
      <c r="B2244" s="14" t="str">
        <f aca="false">VLOOKUP(A2244,'SKU Master'!$A:$N,6,FALSE())</f>
        <v>Roastport Honey Roasted Pistachios, 16 oz</v>
      </c>
      <c r="C2244" s="15" t="n">
        <v>2.9</v>
      </c>
      <c r="D2244" s="15" t="n">
        <v>7.3</v>
      </c>
      <c r="E2244" s="15" t="n">
        <v>2.6</v>
      </c>
      <c r="F2244" s="16" t="s">
        <v>12290</v>
      </c>
      <c r="G2244" s="16" t="s">
        <v>12017</v>
      </c>
      <c r="H2244" s="17" t="n">
        <v>3.41</v>
      </c>
      <c r="I2244" s="18" t="n">
        <f aca="false">('SKU Master'!I2244-H2244)/'SKU Master'!I2244</f>
        <v>0.411053540587219</v>
      </c>
      <c r="J2244" s="16" t="n">
        <v>4</v>
      </c>
      <c r="K2244" s="19" t="n">
        <f aca="false">J2244*C2244</f>
        <v>11.6</v>
      </c>
      <c r="L2244" s="16" t="s">
        <v>12295</v>
      </c>
      <c r="M2244" s="16" t="s">
        <v>12292</v>
      </c>
      <c r="N2244" s="16" t="s">
        <v>12017</v>
      </c>
      <c r="O2244" s="16" t="s">
        <v>12303</v>
      </c>
      <c r="P2244" s="16" t="s">
        <v>12296</v>
      </c>
      <c r="Q2244" s="16" t="s">
        <v>12017</v>
      </c>
    </row>
    <row r="2245" customFormat="false" ht="15" hidden="false" customHeight="false" outlineLevel="0" collapsed="false">
      <c r="A2245" s="14" t="str">
        <f aca="false">'SKU Master'!A2245</f>
        <v>07-02244</v>
      </c>
      <c r="B2245" s="14" t="str">
        <f aca="false">VLOOKUP(A2245,'SKU Master'!$A:$N,6,FALSE())</f>
        <v>Kettle Row Honey Roasted Mixed Nuts, 8 oz</v>
      </c>
      <c r="C2245" s="15" t="n">
        <v>4.4</v>
      </c>
      <c r="D2245" s="15" t="n">
        <v>7.2</v>
      </c>
      <c r="E2245" s="15" t="n">
        <v>2.8</v>
      </c>
      <c r="F2245" s="16" t="s">
        <v>12290</v>
      </c>
      <c r="G2245" s="16" t="s">
        <v>12021</v>
      </c>
      <c r="H2245" s="17" t="n">
        <v>3</v>
      </c>
      <c r="I2245" s="18" t="n">
        <f aca="false">('SKU Master'!I2245-H2245)/'SKU Master'!I2245</f>
        <v>0.300699300699301</v>
      </c>
      <c r="J2245" s="16" t="n">
        <v>2</v>
      </c>
      <c r="K2245" s="19" t="n">
        <f aca="false">J2245*C2245</f>
        <v>8.8</v>
      </c>
      <c r="L2245" s="16" t="s">
        <v>12299</v>
      </c>
      <c r="M2245" s="16" t="s">
        <v>12292</v>
      </c>
      <c r="N2245" s="16" t="s">
        <v>12017</v>
      </c>
      <c r="O2245" s="16" t="s">
        <v>12303</v>
      </c>
      <c r="P2245" s="16" t="s">
        <v>12298</v>
      </c>
      <c r="Q2245" s="16" t="s">
        <v>12017</v>
      </c>
    </row>
    <row r="2246" customFormat="false" ht="15" hidden="false" customHeight="false" outlineLevel="0" collapsed="false">
      <c r="A2246" s="14" t="str">
        <f aca="false">'SKU Master'!A2246</f>
        <v>07-02245</v>
      </c>
      <c r="B2246" s="14" t="str">
        <f aca="false">VLOOKUP(A2246,'SKU Master'!$A:$N,6,FALSE())</f>
        <v>Thrift Row Honey Roasted Almonds, 8 oz</v>
      </c>
      <c r="C2246" s="15" t="n">
        <v>4.2</v>
      </c>
      <c r="D2246" s="15" t="n">
        <v>8.6</v>
      </c>
      <c r="E2246" s="15" t="n">
        <v>3.1</v>
      </c>
      <c r="F2246" s="16" t="s">
        <v>12290</v>
      </c>
      <c r="G2246" s="16" t="s">
        <v>12021</v>
      </c>
      <c r="H2246" s="17" t="n">
        <v>5.27</v>
      </c>
      <c r="I2246" s="18" t="n">
        <f aca="false">('SKU Master'!I2246-H2246)/'SKU Master'!I2246</f>
        <v>0.438764643237487</v>
      </c>
      <c r="J2246" s="16" t="n">
        <v>5</v>
      </c>
      <c r="K2246" s="19" t="n">
        <f aca="false">J2246*C2246</f>
        <v>21</v>
      </c>
      <c r="L2246" s="16" t="s">
        <v>12295</v>
      </c>
      <c r="M2246" s="16" t="s">
        <v>12292</v>
      </c>
      <c r="N2246" s="16" t="s">
        <v>12017</v>
      </c>
      <c r="O2246" s="16" t="s">
        <v>12303</v>
      </c>
      <c r="P2246" s="16" t="s">
        <v>12296</v>
      </c>
      <c r="Q2246" s="16" t="s">
        <v>12017</v>
      </c>
    </row>
    <row r="2247" customFormat="false" ht="15" hidden="false" customHeight="false" outlineLevel="0" collapsed="false">
      <c r="A2247" s="14" t="str">
        <f aca="false">'SKU Master'!A2247</f>
        <v>07-02246</v>
      </c>
      <c r="B2247" s="14" t="str">
        <f aca="false">VLOOKUP(A2247,'SKU Master'!$A:$N,6,FALSE())</f>
        <v>Pepperlane Salted Roasted Peanuts, 10 oz</v>
      </c>
      <c r="C2247" s="15" t="n">
        <v>3.9</v>
      </c>
      <c r="D2247" s="15" t="n">
        <v>4.3</v>
      </c>
      <c r="E2247" s="15" t="n">
        <v>2.9</v>
      </c>
      <c r="F2247" s="16" t="s">
        <v>12290</v>
      </c>
      <c r="G2247" s="16" t="s">
        <v>12021</v>
      </c>
      <c r="H2247" s="17" t="n">
        <v>6.44</v>
      </c>
      <c r="I2247" s="18" t="n">
        <f aca="false">('SKU Master'!I2247-H2247)/'SKU Master'!I2247</f>
        <v>0.321390937829294</v>
      </c>
      <c r="J2247" s="16" t="n">
        <v>3</v>
      </c>
      <c r="K2247" s="19" t="n">
        <f aca="false">J2247*C2247</f>
        <v>11.7</v>
      </c>
      <c r="L2247" s="16" t="s">
        <v>12295</v>
      </c>
      <c r="M2247" s="16" t="s">
        <v>12292</v>
      </c>
      <c r="N2247" s="16" t="s">
        <v>12017</v>
      </c>
      <c r="O2247" s="16" t="s">
        <v>12303</v>
      </c>
      <c r="P2247" s="16" t="s">
        <v>12298</v>
      </c>
      <c r="Q2247" s="16" t="s">
        <v>12017</v>
      </c>
    </row>
    <row r="2248" customFormat="false" ht="15" hidden="false" customHeight="false" outlineLevel="0" collapsed="false">
      <c r="A2248" s="14" t="str">
        <f aca="false">'SKU Master'!A2248</f>
        <v>07-02247</v>
      </c>
      <c r="B2248" s="14" t="str">
        <f aca="false">VLOOKUP(A2248,'SKU Master'!$A:$N,6,FALSE())</f>
        <v>Kettle Row Unsalted Almonds, 10 oz</v>
      </c>
      <c r="C2248" s="15" t="n">
        <v>3.4</v>
      </c>
      <c r="D2248" s="15" t="n">
        <v>4.6</v>
      </c>
      <c r="E2248" s="15" t="n">
        <v>4.2</v>
      </c>
      <c r="F2248" s="16" t="s">
        <v>12290</v>
      </c>
      <c r="G2248" s="16" t="s">
        <v>12021</v>
      </c>
      <c r="H2248" s="17" t="n">
        <v>4.87</v>
      </c>
      <c r="I2248" s="18" t="n">
        <f aca="false">('SKU Master'!I2248-H2248)/'SKU Master'!I2248</f>
        <v>0.38276299112801</v>
      </c>
      <c r="J2248" s="16" t="n">
        <v>7</v>
      </c>
      <c r="K2248" s="19" t="n">
        <f aca="false">J2248*C2248</f>
        <v>23.8</v>
      </c>
      <c r="L2248" s="16" t="s">
        <v>12295</v>
      </c>
      <c r="M2248" s="16" t="s">
        <v>12292</v>
      </c>
      <c r="N2248" s="16" t="s">
        <v>12017</v>
      </c>
      <c r="O2248" s="16" t="s">
        <v>12303</v>
      </c>
      <c r="P2248" s="16" t="s">
        <v>12297</v>
      </c>
      <c r="Q2248" s="16" t="s">
        <v>12017</v>
      </c>
    </row>
    <row r="2249" customFormat="false" ht="15" hidden="false" customHeight="false" outlineLevel="0" collapsed="false">
      <c r="A2249" s="14" t="str">
        <f aca="false">'SKU Master'!A2249</f>
        <v>07-02248</v>
      </c>
      <c r="B2249" s="14" t="str">
        <f aca="false">VLOOKUP(A2249,'SKU Master'!$A:$N,6,FALSE())</f>
        <v>Roastport Unsalted Mixed Nuts, 16 oz</v>
      </c>
      <c r="C2249" s="15" t="n">
        <v>2.9</v>
      </c>
      <c r="D2249" s="15" t="n">
        <v>8.4</v>
      </c>
      <c r="E2249" s="15" t="n">
        <v>2.7</v>
      </c>
      <c r="F2249" s="16" t="s">
        <v>12290</v>
      </c>
      <c r="G2249" s="16" t="s">
        <v>12017</v>
      </c>
      <c r="H2249" s="17" t="n">
        <v>5.5</v>
      </c>
      <c r="I2249" s="18" t="n">
        <f aca="false">('SKU Master'!I2249-H2249)/'SKU Master'!I2249</f>
        <v>0.293966623876765</v>
      </c>
      <c r="J2249" s="16" t="n">
        <v>7</v>
      </c>
      <c r="K2249" s="19" t="n">
        <f aca="false">J2249*C2249</f>
        <v>20.3</v>
      </c>
      <c r="L2249" s="16" t="s">
        <v>12295</v>
      </c>
      <c r="M2249" s="16" t="s">
        <v>12292</v>
      </c>
      <c r="N2249" s="16" t="s">
        <v>12017</v>
      </c>
      <c r="O2249" s="16" t="s">
        <v>12303</v>
      </c>
      <c r="P2249" s="16" t="s">
        <v>12297</v>
      </c>
      <c r="Q2249" s="16" t="s">
        <v>12021</v>
      </c>
    </row>
    <row r="2250" customFormat="false" ht="15" hidden="false" customHeight="false" outlineLevel="0" collapsed="false">
      <c r="A2250" s="14" t="str">
        <f aca="false">'SKU Master'!A2250</f>
        <v>07-02249</v>
      </c>
      <c r="B2250" s="14" t="str">
        <f aca="false">VLOOKUP(A2250,'SKU Master'!$A:$N,6,FALSE())</f>
        <v>Harborline Honey Roasted Pistachios, 8 oz</v>
      </c>
      <c r="C2250" s="15" t="n">
        <v>4.9</v>
      </c>
      <c r="D2250" s="15" t="n">
        <v>5.9</v>
      </c>
      <c r="E2250" s="15" t="n">
        <v>3.3</v>
      </c>
      <c r="F2250" s="16" t="s">
        <v>12290</v>
      </c>
      <c r="G2250" s="16" t="s">
        <v>12021</v>
      </c>
      <c r="H2250" s="17" t="n">
        <v>5.11</v>
      </c>
      <c r="I2250" s="18" t="n">
        <f aca="false">('SKU Master'!I2250-H2250)/'SKU Master'!I2250</f>
        <v>0.35234474017744</v>
      </c>
      <c r="J2250" s="16" t="n">
        <v>2</v>
      </c>
      <c r="K2250" s="19" t="n">
        <f aca="false">J2250*C2250</f>
        <v>9.8</v>
      </c>
      <c r="L2250" s="16" t="s">
        <v>12291</v>
      </c>
      <c r="M2250" s="16" t="s">
        <v>12292</v>
      </c>
      <c r="N2250" s="16" t="s">
        <v>12017</v>
      </c>
      <c r="O2250" s="16" t="s">
        <v>12303</v>
      </c>
      <c r="P2250" s="16" t="s">
        <v>12294</v>
      </c>
      <c r="Q2250" s="16" t="s">
        <v>12017</v>
      </c>
    </row>
    <row r="2251" customFormat="false" ht="15" hidden="false" customHeight="false" outlineLevel="0" collapsed="false">
      <c r="A2251" s="14" t="str">
        <f aca="false">'SKU Master'!A2251</f>
        <v>07-02250</v>
      </c>
      <c r="B2251" s="14" t="str">
        <f aca="false">VLOOKUP(A2251,'SKU Master'!$A:$N,6,FALSE())</f>
        <v>Golden Grain Co. Honey Roasted Sunflower Seeds, 16 oz</v>
      </c>
      <c r="C2251" s="15" t="n">
        <v>4.8</v>
      </c>
      <c r="D2251" s="15" t="n">
        <v>4.3</v>
      </c>
      <c r="E2251" s="15" t="n">
        <v>4</v>
      </c>
      <c r="F2251" s="16" t="s">
        <v>12290</v>
      </c>
      <c r="G2251" s="16" t="s">
        <v>12021</v>
      </c>
      <c r="H2251" s="17" t="n">
        <v>5.05</v>
      </c>
      <c r="I2251" s="18" t="n">
        <f aca="false">('SKU Master'!I2251-H2251)/'SKU Master'!I2251</f>
        <v>0.405182567726737</v>
      </c>
      <c r="J2251" s="16" t="n">
        <v>2</v>
      </c>
      <c r="K2251" s="19" t="n">
        <f aca="false">J2251*C2251</f>
        <v>9.6</v>
      </c>
      <c r="L2251" s="16" t="s">
        <v>12295</v>
      </c>
      <c r="M2251" s="16" t="s">
        <v>12292</v>
      </c>
      <c r="N2251" s="16" t="s">
        <v>12017</v>
      </c>
      <c r="O2251" s="16" t="s">
        <v>12303</v>
      </c>
      <c r="P2251" s="16" t="s">
        <v>12294</v>
      </c>
      <c r="Q2251" s="16" t="s">
        <v>12017</v>
      </c>
    </row>
    <row r="2252" customFormat="false" ht="15" hidden="false" customHeight="false" outlineLevel="0" collapsed="false">
      <c r="A2252" s="14" t="str">
        <f aca="false">'SKU Master'!A2252</f>
        <v>07-02251</v>
      </c>
      <c r="B2252" s="14" t="str">
        <f aca="false">VLOOKUP(A2252,'SKU Master'!$A:$N,6,FALSE())</f>
        <v>Redbarn Unsalted Cashews, 10 oz</v>
      </c>
      <c r="C2252" s="15" t="n">
        <v>3.7</v>
      </c>
      <c r="D2252" s="15" t="n">
        <v>7.4</v>
      </c>
      <c r="E2252" s="15" t="n">
        <v>2.9</v>
      </c>
      <c r="F2252" s="16" t="s">
        <v>12290</v>
      </c>
      <c r="G2252" s="16" t="s">
        <v>12021</v>
      </c>
      <c r="H2252" s="17" t="n">
        <v>4.36</v>
      </c>
      <c r="I2252" s="18" t="n">
        <f aca="false">('SKU Master'!I2252-H2252)/'SKU Master'!I2252</f>
        <v>0.417890520694259</v>
      </c>
      <c r="J2252" s="16" t="n">
        <v>5</v>
      </c>
      <c r="K2252" s="19" t="n">
        <f aca="false">J2252*C2252</f>
        <v>18.5</v>
      </c>
      <c r="L2252" s="16" t="s">
        <v>12299</v>
      </c>
      <c r="M2252" s="16" t="s">
        <v>12292</v>
      </c>
      <c r="N2252" s="16" t="s">
        <v>12017</v>
      </c>
      <c r="O2252" s="16" t="s">
        <v>12303</v>
      </c>
      <c r="P2252" s="16" t="s">
        <v>12296</v>
      </c>
      <c r="Q2252" s="16" t="s">
        <v>12017</v>
      </c>
    </row>
    <row r="2253" customFormat="false" ht="15" hidden="false" customHeight="false" outlineLevel="0" collapsed="false">
      <c r="A2253" s="14" t="str">
        <f aca="false">'SKU Master'!A2253</f>
        <v>07-02252</v>
      </c>
      <c r="B2253" s="14" t="str">
        <f aca="false">VLOOKUP(A2253,'SKU Master'!$A:$N,6,FALSE())</f>
        <v>Thrift Row Salted Cashews, 8 oz</v>
      </c>
      <c r="C2253" s="15" t="n">
        <v>4</v>
      </c>
      <c r="D2253" s="15" t="n">
        <v>8.9</v>
      </c>
      <c r="E2253" s="15" t="n">
        <v>3.3</v>
      </c>
      <c r="F2253" s="16" t="s">
        <v>12290</v>
      </c>
      <c r="G2253" s="16" t="s">
        <v>12021</v>
      </c>
      <c r="H2253" s="17" t="n">
        <v>5.35</v>
      </c>
      <c r="I2253" s="18" t="n">
        <f aca="false">('SKU Master'!I2253-H2253)/'SKU Master'!I2253</f>
        <v>0.43024494142705</v>
      </c>
      <c r="J2253" s="16" t="n">
        <v>4</v>
      </c>
      <c r="K2253" s="19" t="n">
        <f aca="false">J2253*C2253</f>
        <v>16</v>
      </c>
      <c r="L2253" s="16" t="s">
        <v>12295</v>
      </c>
      <c r="M2253" s="16" t="s">
        <v>12292</v>
      </c>
      <c r="N2253" s="16" t="s">
        <v>12017</v>
      </c>
      <c r="O2253" s="16" t="s">
        <v>12303</v>
      </c>
      <c r="P2253" s="16" t="s">
        <v>12296</v>
      </c>
      <c r="Q2253" s="16" t="s">
        <v>12017</v>
      </c>
    </row>
    <row r="2254" customFormat="false" ht="15" hidden="false" customHeight="false" outlineLevel="0" collapsed="false">
      <c r="A2254" s="14" t="str">
        <f aca="false">'SKU Master'!A2254</f>
        <v>07-02253</v>
      </c>
      <c r="B2254" s="14" t="str">
        <f aca="false">VLOOKUP(A2254,'SKU Master'!$A:$N,6,FALSE())</f>
        <v>Kettle Row Salted Pistachios, 8 oz</v>
      </c>
      <c r="C2254" s="15" t="n">
        <v>4.5</v>
      </c>
      <c r="D2254" s="15" t="n">
        <v>6.1</v>
      </c>
      <c r="E2254" s="15" t="n">
        <v>2.7</v>
      </c>
      <c r="F2254" s="16" t="s">
        <v>12290</v>
      </c>
      <c r="G2254" s="16" t="s">
        <v>12017</v>
      </c>
      <c r="H2254" s="17" t="n">
        <v>2.81</v>
      </c>
      <c r="I2254" s="18" t="n">
        <f aca="false">('SKU Master'!I2254-H2254)/'SKU Master'!I2254</f>
        <v>0.374164810690423</v>
      </c>
      <c r="J2254" s="16" t="n">
        <v>2</v>
      </c>
      <c r="K2254" s="19" t="n">
        <f aca="false">J2254*C2254</f>
        <v>9</v>
      </c>
      <c r="L2254" s="16" t="s">
        <v>12295</v>
      </c>
      <c r="M2254" s="16" t="s">
        <v>12292</v>
      </c>
      <c r="N2254" s="16" t="s">
        <v>12017</v>
      </c>
      <c r="O2254" s="16" t="s">
        <v>12303</v>
      </c>
      <c r="P2254" s="16" t="s">
        <v>12294</v>
      </c>
      <c r="Q2254" s="16" t="s">
        <v>12017</v>
      </c>
    </row>
    <row r="2255" customFormat="false" ht="15" hidden="false" customHeight="false" outlineLevel="0" collapsed="false">
      <c r="A2255" s="14" t="str">
        <f aca="false">'SKU Master'!A2255</f>
        <v>07-02254</v>
      </c>
      <c r="B2255" s="14" t="str">
        <f aca="false">VLOOKUP(A2255,'SKU Master'!$A:$N,6,FALSE())</f>
        <v>Roastport Unsalted Pistachios, 10 oz</v>
      </c>
      <c r="C2255" s="15" t="n">
        <v>4</v>
      </c>
      <c r="D2255" s="15" t="n">
        <v>7.3</v>
      </c>
      <c r="E2255" s="15" t="n">
        <v>3.1</v>
      </c>
      <c r="F2255" s="16" t="s">
        <v>12290</v>
      </c>
      <c r="G2255" s="16" t="s">
        <v>12021</v>
      </c>
      <c r="H2255" s="17" t="n">
        <v>5.16</v>
      </c>
      <c r="I2255" s="18" t="n">
        <f aca="false">('SKU Master'!I2255-H2255)/'SKU Master'!I2255</f>
        <v>0.301759133964817</v>
      </c>
      <c r="J2255" s="16" t="n">
        <v>2</v>
      </c>
      <c r="K2255" s="19" t="n">
        <f aca="false">J2255*C2255</f>
        <v>8</v>
      </c>
      <c r="L2255" s="16" t="s">
        <v>12295</v>
      </c>
      <c r="M2255" s="16" t="s">
        <v>12292</v>
      </c>
      <c r="N2255" s="16" t="s">
        <v>12017</v>
      </c>
      <c r="O2255" s="16" t="s">
        <v>12303</v>
      </c>
      <c r="P2255" s="16" t="s">
        <v>12298</v>
      </c>
      <c r="Q2255" s="16" t="s">
        <v>12017</v>
      </c>
    </row>
    <row r="2256" customFormat="false" ht="15" hidden="false" customHeight="false" outlineLevel="0" collapsed="false">
      <c r="A2256" s="14" t="str">
        <f aca="false">'SKU Master'!A2256</f>
        <v>07-02255</v>
      </c>
      <c r="B2256" s="14" t="str">
        <f aca="false">VLOOKUP(A2256,'SKU Master'!$A:$N,6,FALSE())</f>
        <v>Wheatstone Honey Roasted Mixed Nuts, 8 oz</v>
      </c>
      <c r="C2256" s="15" t="n">
        <v>4.6</v>
      </c>
      <c r="D2256" s="15" t="n">
        <v>4.5</v>
      </c>
      <c r="E2256" s="15" t="n">
        <v>4.3</v>
      </c>
      <c r="F2256" s="16" t="s">
        <v>12290</v>
      </c>
      <c r="G2256" s="16" t="s">
        <v>12021</v>
      </c>
      <c r="H2256" s="17" t="n">
        <v>6.05</v>
      </c>
      <c r="I2256" s="18" t="n">
        <f aca="false">('SKU Master'!I2256-H2256)/'SKU Master'!I2256</f>
        <v>0.287396937573616</v>
      </c>
      <c r="J2256" s="16" t="n">
        <v>6</v>
      </c>
      <c r="K2256" s="19" t="n">
        <f aca="false">J2256*C2256</f>
        <v>27.6</v>
      </c>
      <c r="L2256" s="16" t="s">
        <v>12295</v>
      </c>
      <c r="M2256" s="16" t="s">
        <v>12292</v>
      </c>
      <c r="N2256" s="16" t="s">
        <v>12017</v>
      </c>
      <c r="O2256" s="16" t="s">
        <v>12303</v>
      </c>
      <c r="P2256" s="16" t="s">
        <v>12297</v>
      </c>
      <c r="Q2256" s="16" t="s">
        <v>12017</v>
      </c>
    </row>
    <row r="2257" customFormat="false" ht="15" hidden="false" customHeight="false" outlineLevel="0" collapsed="false">
      <c r="A2257" s="14" t="str">
        <f aca="false">'SKU Master'!A2257</f>
        <v>07-02256</v>
      </c>
      <c r="B2257" s="14" t="str">
        <f aca="false">VLOOKUP(A2257,'SKU Master'!$A:$N,6,FALSE())</f>
        <v>Nutgrove Unsalted Pistachios, 8 oz</v>
      </c>
      <c r="C2257" s="15" t="n">
        <v>3.2</v>
      </c>
      <c r="D2257" s="15" t="n">
        <v>4.4</v>
      </c>
      <c r="E2257" s="15" t="n">
        <v>3.2</v>
      </c>
      <c r="F2257" s="16" t="s">
        <v>12290</v>
      </c>
      <c r="G2257" s="16" t="s">
        <v>12021</v>
      </c>
      <c r="H2257" s="17" t="n">
        <v>5.22</v>
      </c>
      <c r="I2257" s="18" t="n">
        <f aca="false">('SKU Master'!I2257-H2257)/'SKU Master'!I2257</f>
        <v>0.406143344709898</v>
      </c>
      <c r="J2257" s="16" t="n">
        <v>4</v>
      </c>
      <c r="K2257" s="19" t="n">
        <f aca="false">J2257*C2257</f>
        <v>12.8</v>
      </c>
      <c r="L2257" s="16" t="s">
        <v>12295</v>
      </c>
      <c r="M2257" s="16" t="s">
        <v>12292</v>
      </c>
      <c r="N2257" s="16" t="s">
        <v>12017</v>
      </c>
      <c r="O2257" s="16" t="s">
        <v>12303</v>
      </c>
      <c r="P2257" s="16" t="s">
        <v>12296</v>
      </c>
      <c r="Q2257" s="16" t="s">
        <v>12017</v>
      </c>
    </row>
    <row r="2258" customFormat="false" ht="15" hidden="false" customHeight="false" outlineLevel="0" collapsed="false">
      <c r="A2258" s="14" t="str">
        <f aca="false">'SKU Master'!A2258</f>
        <v>07-02257</v>
      </c>
      <c r="B2258" s="14" t="str">
        <f aca="false">VLOOKUP(A2258,'SKU Master'!$A:$N,6,FALSE())</f>
        <v>Nutgrove Unsalted Mixed Nuts, 16 oz</v>
      </c>
      <c r="C2258" s="15" t="n">
        <v>4.6</v>
      </c>
      <c r="D2258" s="15" t="n">
        <v>8.8</v>
      </c>
      <c r="E2258" s="15" t="n">
        <v>4.8</v>
      </c>
      <c r="F2258" s="16" t="s">
        <v>12290</v>
      </c>
      <c r="G2258" s="16" t="s">
        <v>12021</v>
      </c>
      <c r="H2258" s="17" t="n">
        <v>7.16</v>
      </c>
      <c r="I2258" s="18" t="n">
        <f aca="false">('SKU Master'!I2258-H2258)/'SKU Master'!I2258</f>
        <v>0.283283283283283</v>
      </c>
      <c r="J2258" s="16" t="n">
        <v>3</v>
      </c>
      <c r="K2258" s="19" t="n">
        <f aca="false">J2258*C2258</f>
        <v>13.8</v>
      </c>
      <c r="L2258" s="16" t="s">
        <v>12295</v>
      </c>
      <c r="M2258" s="16" t="s">
        <v>12292</v>
      </c>
      <c r="N2258" s="16" t="s">
        <v>12017</v>
      </c>
      <c r="O2258" s="16" t="s">
        <v>12303</v>
      </c>
      <c r="P2258" s="16" t="s">
        <v>12298</v>
      </c>
      <c r="Q2258" s="16" t="s">
        <v>12017</v>
      </c>
    </row>
    <row r="2259" customFormat="false" ht="15" hidden="false" customHeight="false" outlineLevel="0" collapsed="false">
      <c r="A2259" s="14" t="str">
        <f aca="false">'SKU Master'!A2259</f>
        <v>07-02258</v>
      </c>
      <c r="B2259" s="14" t="str">
        <f aca="false">VLOOKUP(A2259,'SKU Master'!$A:$N,6,FALSE())</f>
        <v>Kettle Row Unsalted Almonds, 16 oz</v>
      </c>
      <c r="C2259" s="15" t="n">
        <v>2.9</v>
      </c>
      <c r="D2259" s="15" t="n">
        <v>7.4</v>
      </c>
      <c r="E2259" s="15" t="n">
        <v>3.5</v>
      </c>
      <c r="F2259" s="16" t="s">
        <v>12290</v>
      </c>
      <c r="G2259" s="16" t="s">
        <v>12017</v>
      </c>
      <c r="H2259" s="17" t="n">
        <v>5.39</v>
      </c>
      <c r="I2259" s="18" t="n">
        <f aca="false">('SKU Master'!I2259-H2259)/'SKU Master'!I2259</f>
        <v>0.365135453474676</v>
      </c>
      <c r="J2259" s="16" t="n">
        <v>4</v>
      </c>
      <c r="K2259" s="19" t="n">
        <f aca="false">J2259*C2259</f>
        <v>11.6</v>
      </c>
      <c r="L2259" s="16" t="s">
        <v>12295</v>
      </c>
      <c r="M2259" s="16" t="s">
        <v>12292</v>
      </c>
      <c r="N2259" s="16" t="s">
        <v>12017</v>
      </c>
      <c r="O2259" s="16" t="s">
        <v>12303</v>
      </c>
      <c r="P2259" s="16" t="s">
        <v>12296</v>
      </c>
      <c r="Q2259" s="16" t="s">
        <v>12017</v>
      </c>
    </row>
    <row r="2260" customFormat="false" ht="15" hidden="false" customHeight="false" outlineLevel="0" collapsed="false">
      <c r="A2260" s="14" t="str">
        <f aca="false">'SKU Master'!A2260</f>
        <v>07-02259</v>
      </c>
      <c r="B2260" s="14" t="str">
        <f aca="false">VLOOKUP(A2260,'SKU Master'!$A:$N,6,FALSE())</f>
        <v>Thrift Row Salted Pistachios, 8 oz</v>
      </c>
      <c r="C2260" s="15" t="n">
        <v>4.2</v>
      </c>
      <c r="D2260" s="15" t="n">
        <v>4.1</v>
      </c>
      <c r="E2260" s="15" t="n">
        <v>3.1</v>
      </c>
      <c r="F2260" s="16" t="s">
        <v>12290</v>
      </c>
      <c r="G2260" s="16" t="s">
        <v>12021</v>
      </c>
      <c r="H2260" s="17" t="n">
        <v>3.68</v>
      </c>
      <c r="I2260" s="18" t="n">
        <f aca="false">('SKU Master'!I2260-H2260)/'SKU Master'!I2260</f>
        <v>0.432973805855162</v>
      </c>
      <c r="J2260" s="16" t="n">
        <v>6</v>
      </c>
      <c r="K2260" s="19" t="n">
        <f aca="false">J2260*C2260</f>
        <v>25.2</v>
      </c>
      <c r="L2260" s="16" t="s">
        <v>12295</v>
      </c>
      <c r="M2260" s="16" t="s">
        <v>12292</v>
      </c>
      <c r="N2260" s="16" t="s">
        <v>12017</v>
      </c>
      <c r="O2260" s="16" t="s">
        <v>12303</v>
      </c>
      <c r="P2260" s="16" t="s">
        <v>12297</v>
      </c>
      <c r="Q2260" s="16" t="s">
        <v>12021</v>
      </c>
    </row>
    <row r="2261" customFormat="false" ht="15" hidden="false" customHeight="false" outlineLevel="0" collapsed="false">
      <c r="A2261" s="14" t="str">
        <f aca="false">'SKU Master'!A2261</f>
        <v>07-02260</v>
      </c>
      <c r="B2261" s="14" t="str">
        <f aca="false">VLOOKUP(A2261,'SKU Master'!$A:$N,6,FALSE())</f>
        <v>Golden Grain Co. Honey Roasted Mixed Nuts, 16 oz</v>
      </c>
      <c r="C2261" s="15" t="n">
        <v>3</v>
      </c>
      <c r="D2261" s="15" t="n">
        <v>4.9</v>
      </c>
      <c r="E2261" s="15" t="n">
        <v>3.8</v>
      </c>
      <c r="F2261" s="16" t="s">
        <v>12290</v>
      </c>
      <c r="G2261" s="16" t="s">
        <v>12021</v>
      </c>
      <c r="H2261" s="17" t="n">
        <v>5.65</v>
      </c>
      <c r="I2261" s="18" t="n">
        <f aca="false">('SKU Master'!I2261-H2261)/'SKU Master'!I2261</f>
        <v>0.364454443194601</v>
      </c>
      <c r="J2261" s="16" t="n">
        <v>3</v>
      </c>
      <c r="K2261" s="19" t="n">
        <f aca="false">J2261*C2261</f>
        <v>9</v>
      </c>
      <c r="L2261" s="16" t="s">
        <v>12295</v>
      </c>
      <c r="M2261" s="16" t="s">
        <v>12292</v>
      </c>
      <c r="N2261" s="16" t="s">
        <v>12017</v>
      </c>
      <c r="O2261" s="16" t="s">
        <v>12303</v>
      </c>
      <c r="P2261" s="16" t="s">
        <v>12298</v>
      </c>
      <c r="Q2261" s="16" t="s">
        <v>12017</v>
      </c>
    </row>
    <row r="2262" customFormat="false" ht="15" hidden="false" customHeight="false" outlineLevel="0" collapsed="false">
      <c r="A2262" s="14" t="str">
        <f aca="false">'SKU Master'!A2262</f>
        <v>07-02261</v>
      </c>
      <c r="B2262" s="14" t="str">
        <f aca="false">VLOOKUP(A2262,'SKU Master'!$A:$N,6,FALSE())</f>
        <v>Thrift Row Salted Sunflower Seeds, 8 oz</v>
      </c>
      <c r="C2262" s="15" t="n">
        <v>3.3</v>
      </c>
      <c r="D2262" s="15" t="n">
        <v>5.4</v>
      </c>
      <c r="E2262" s="15" t="n">
        <v>3.6</v>
      </c>
      <c r="F2262" s="16" t="s">
        <v>12290</v>
      </c>
      <c r="G2262" s="16" t="s">
        <v>12021</v>
      </c>
      <c r="H2262" s="17" t="n">
        <v>2.92</v>
      </c>
      <c r="I2262" s="18" t="n">
        <f aca="false">('SKU Master'!I2262-H2262)/'SKU Master'!I2262</f>
        <v>0.448015122873346</v>
      </c>
      <c r="J2262" s="16" t="n">
        <v>2</v>
      </c>
      <c r="K2262" s="19" t="n">
        <f aca="false">J2262*C2262</f>
        <v>6.6</v>
      </c>
      <c r="L2262" s="16" t="s">
        <v>12295</v>
      </c>
      <c r="M2262" s="16" t="s">
        <v>12292</v>
      </c>
      <c r="N2262" s="16" t="s">
        <v>12017</v>
      </c>
      <c r="O2262" s="16" t="s">
        <v>12303</v>
      </c>
      <c r="P2262" s="16" t="s">
        <v>12298</v>
      </c>
      <c r="Q2262" s="16" t="s">
        <v>12017</v>
      </c>
    </row>
    <row r="2263" customFormat="false" ht="15" hidden="false" customHeight="false" outlineLevel="0" collapsed="false">
      <c r="A2263" s="14" t="str">
        <f aca="false">'SKU Master'!A2263</f>
        <v>07-02262</v>
      </c>
      <c r="B2263" s="14" t="str">
        <f aca="false">VLOOKUP(A2263,'SKU Master'!$A:$N,6,FALSE())</f>
        <v>Golden Grain Co. Salted Trail Mix, 10 oz</v>
      </c>
      <c r="C2263" s="15" t="n">
        <v>2.9</v>
      </c>
      <c r="D2263" s="15" t="n">
        <v>8.7</v>
      </c>
      <c r="E2263" s="15" t="n">
        <v>4.7</v>
      </c>
      <c r="F2263" s="16" t="s">
        <v>12290</v>
      </c>
      <c r="G2263" s="16" t="s">
        <v>12021</v>
      </c>
      <c r="H2263" s="17" t="n">
        <v>3.6</v>
      </c>
      <c r="I2263" s="18" t="n">
        <f aca="false">('SKU Master'!I2263-H2263)/'SKU Master'!I2263</f>
        <v>0.388794567062818</v>
      </c>
      <c r="J2263" s="16" t="n">
        <v>1</v>
      </c>
      <c r="K2263" s="19" t="n">
        <f aca="false">J2263*C2263</f>
        <v>2.9</v>
      </c>
      <c r="L2263" s="16" t="s">
        <v>12291</v>
      </c>
      <c r="M2263" s="16" t="s">
        <v>12292</v>
      </c>
      <c r="N2263" s="16" t="s">
        <v>12017</v>
      </c>
      <c r="O2263" s="16" t="s">
        <v>12303</v>
      </c>
      <c r="P2263" s="16" t="s">
        <v>12294</v>
      </c>
      <c r="Q2263" s="16" t="s">
        <v>12017</v>
      </c>
    </row>
    <row r="2264" customFormat="false" ht="15" hidden="false" customHeight="false" outlineLevel="0" collapsed="false">
      <c r="A2264" s="14" t="str">
        <f aca="false">'SKU Master'!A2264</f>
        <v>07-02263</v>
      </c>
      <c r="B2264" s="14" t="str">
        <f aca="false">VLOOKUP(A2264,'SKU Master'!$A:$N,6,FALSE())</f>
        <v>Golden Grain Co. Salted Roasted Peanuts, 10 oz</v>
      </c>
      <c r="C2264" s="15" t="n">
        <v>4.1</v>
      </c>
      <c r="D2264" s="15" t="n">
        <v>7.7</v>
      </c>
      <c r="E2264" s="15" t="n">
        <v>3.2</v>
      </c>
      <c r="F2264" s="16" t="s">
        <v>12290</v>
      </c>
      <c r="G2264" s="16" t="s">
        <v>12021</v>
      </c>
      <c r="H2264" s="17" t="n">
        <v>5.44</v>
      </c>
      <c r="I2264" s="18" t="n">
        <f aca="false">('SKU Master'!I2264-H2264)/'SKU Master'!I2264</f>
        <v>0.351609058402861</v>
      </c>
      <c r="J2264" s="16" t="n">
        <v>7</v>
      </c>
      <c r="K2264" s="19" t="n">
        <f aca="false">J2264*C2264</f>
        <v>28.7</v>
      </c>
      <c r="L2264" s="16" t="s">
        <v>12295</v>
      </c>
      <c r="M2264" s="16" t="s">
        <v>12292</v>
      </c>
      <c r="N2264" s="16" t="s">
        <v>12017</v>
      </c>
      <c r="O2264" s="16" t="s">
        <v>12303</v>
      </c>
      <c r="P2264" s="16" t="s">
        <v>12297</v>
      </c>
      <c r="Q2264" s="16" t="s">
        <v>12017</v>
      </c>
    </row>
    <row r="2265" customFormat="false" ht="15" hidden="false" customHeight="false" outlineLevel="0" collapsed="false">
      <c r="A2265" s="14" t="str">
        <f aca="false">'SKU Master'!A2265</f>
        <v>07-02264</v>
      </c>
      <c r="B2265" s="14" t="str">
        <f aca="false">VLOOKUP(A2265,'SKU Master'!$A:$N,6,FALSE())</f>
        <v>Orchard Spread Salted Pistachios, 8 oz</v>
      </c>
      <c r="C2265" s="15" t="n">
        <v>4.7</v>
      </c>
      <c r="D2265" s="15" t="n">
        <v>7.9</v>
      </c>
      <c r="E2265" s="15" t="n">
        <v>4.5</v>
      </c>
      <c r="F2265" s="16" t="s">
        <v>12290</v>
      </c>
      <c r="G2265" s="16" t="s">
        <v>12021</v>
      </c>
      <c r="H2265" s="17" t="n">
        <v>5.96</v>
      </c>
      <c r="I2265" s="18" t="n">
        <f aca="false">('SKU Master'!I2265-H2265)/'SKU Master'!I2265</f>
        <v>0.365282215122471</v>
      </c>
      <c r="J2265" s="16" t="n">
        <v>5</v>
      </c>
      <c r="K2265" s="19" t="n">
        <f aca="false">J2265*C2265</f>
        <v>23.5</v>
      </c>
      <c r="L2265" s="16" t="s">
        <v>12295</v>
      </c>
      <c r="M2265" s="16" t="s">
        <v>12292</v>
      </c>
      <c r="N2265" s="16" t="s">
        <v>12017</v>
      </c>
      <c r="O2265" s="16" t="s">
        <v>12303</v>
      </c>
      <c r="P2265" s="16" t="s">
        <v>12296</v>
      </c>
      <c r="Q2265" s="16" t="s">
        <v>12021</v>
      </c>
    </row>
    <row r="2266" customFormat="false" ht="15" hidden="false" customHeight="false" outlineLevel="0" collapsed="false">
      <c r="A2266" s="14" t="str">
        <f aca="false">'SKU Master'!A2266</f>
        <v>07-02265</v>
      </c>
      <c r="B2266" s="14" t="str">
        <f aca="false">VLOOKUP(A2266,'SKU Master'!$A:$N,6,FALSE())</f>
        <v>Harborline Salted Roasted Peanuts, 10 oz</v>
      </c>
      <c r="C2266" s="15" t="n">
        <v>3.1</v>
      </c>
      <c r="D2266" s="15" t="n">
        <v>5.6</v>
      </c>
      <c r="E2266" s="15" t="n">
        <v>4.8</v>
      </c>
      <c r="F2266" s="16" t="s">
        <v>12290</v>
      </c>
      <c r="G2266" s="16" t="s">
        <v>12021</v>
      </c>
      <c r="H2266" s="17" t="n">
        <v>3.11</v>
      </c>
      <c r="I2266" s="18" t="n">
        <f aca="false">('SKU Master'!I2266-H2266)/'SKU Master'!I2266</f>
        <v>0.350730688935282</v>
      </c>
      <c r="J2266" s="16" t="n">
        <v>1</v>
      </c>
      <c r="K2266" s="19" t="n">
        <f aca="false">J2266*C2266</f>
        <v>3.1</v>
      </c>
      <c r="L2266" s="16" t="s">
        <v>12291</v>
      </c>
      <c r="M2266" s="16" t="s">
        <v>12292</v>
      </c>
      <c r="N2266" s="16" t="s">
        <v>12017</v>
      </c>
      <c r="O2266" s="16" t="s">
        <v>12303</v>
      </c>
      <c r="P2266" s="16" t="s">
        <v>12294</v>
      </c>
      <c r="Q2266" s="16" t="s">
        <v>12017</v>
      </c>
    </row>
    <row r="2267" customFormat="false" ht="15" hidden="false" customHeight="false" outlineLevel="0" collapsed="false">
      <c r="A2267" s="14" t="str">
        <f aca="false">'SKU Master'!A2267</f>
        <v>07-02266</v>
      </c>
      <c r="B2267" s="14" t="str">
        <f aca="false">VLOOKUP(A2267,'SKU Master'!$A:$N,6,FALSE())</f>
        <v>Orchard Spread Salted Mixed Nuts, 10 oz</v>
      </c>
      <c r="C2267" s="15" t="n">
        <v>3.7</v>
      </c>
      <c r="D2267" s="15" t="n">
        <v>8</v>
      </c>
      <c r="E2267" s="15" t="n">
        <v>4.2</v>
      </c>
      <c r="F2267" s="16" t="s">
        <v>12290</v>
      </c>
      <c r="G2267" s="16" t="s">
        <v>12021</v>
      </c>
      <c r="H2267" s="17" t="n">
        <v>5.2</v>
      </c>
      <c r="I2267" s="18" t="n">
        <f aca="false">('SKU Master'!I2267-H2267)/'SKU Master'!I2267</f>
        <v>0.380214541120381</v>
      </c>
      <c r="J2267" s="16" t="n">
        <v>4</v>
      </c>
      <c r="K2267" s="19" t="n">
        <f aca="false">J2267*C2267</f>
        <v>14.8</v>
      </c>
      <c r="L2267" s="16" t="s">
        <v>12295</v>
      </c>
      <c r="M2267" s="16" t="s">
        <v>12292</v>
      </c>
      <c r="N2267" s="16" t="s">
        <v>12017</v>
      </c>
      <c r="O2267" s="16" t="s">
        <v>12303</v>
      </c>
      <c r="P2267" s="16" t="s">
        <v>12296</v>
      </c>
      <c r="Q2267" s="16" t="s">
        <v>12017</v>
      </c>
    </row>
    <row r="2268" customFormat="false" ht="15" hidden="false" customHeight="false" outlineLevel="0" collapsed="false">
      <c r="A2268" s="14" t="str">
        <f aca="false">'SKU Master'!A2268</f>
        <v>07-02267</v>
      </c>
      <c r="B2268" s="14" t="str">
        <f aca="false">VLOOKUP(A2268,'SKU Master'!$A:$N,6,FALSE())</f>
        <v>Redbarn Unsalted Roasted Peanuts, 10 oz</v>
      </c>
      <c r="C2268" s="15" t="n">
        <v>4.8</v>
      </c>
      <c r="D2268" s="15" t="n">
        <v>4.5</v>
      </c>
      <c r="E2268" s="15" t="n">
        <v>2.9</v>
      </c>
      <c r="F2268" s="16" t="s">
        <v>12290</v>
      </c>
      <c r="G2268" s="16" t="s">
        <v>12021</v>
      </c>
      <c r="H2268" s="17" t="n">
        <v>3.08</v>
      </c>
      <c r="I2268" s="18" t="n">
        <f aca="false">('SKU Master'!I2268-H2268)/'SKU Master'!I2268</f>
        <v>0.417769376181474</v>
      </c>
      <c r="J2268" s="16" t="n">
        <v>5</v>
      </c>
      <c r="K2268" s="19" t="n">
        <f aca="false">J2268*C2268</f>
        <v>24</v>
      </c>
      <c r="L2268" s="16" t="s">
        <v>12295</v>
      </c>
      <c r="M2268" s="16" t="s">
        <v>12292</v>
      </c>
      <c r="N2268" s="16" t="s">
        <v>12017</v>
      </c>
      <c r="O2268" s="16" t="s">
        <v>12303</v>
      </c>
      <c r="P2268" s="16" t="s">
        <v>12296</v>
      </c>
      <c r="Q2268" s="16" t="s">
        <v>12017</v>
      </c>
    </row>
    <row r="2269" customFormat="false" ht="15" hidden="false" customHeight="false" outlineLevel="0" collapsed="false">
      <c r="A2269" s="14" t="str">
        <f aca="false">'SKU Master'!A2269</f>
        <v>07-02268</v>
      </c>
      <c r="B2269" s="14" t="str">
        <f aca="false">VLOOKUP(A2269,'SKU Master'!$A:$N,6,FALSE())</f>
        <v>Wheatstone Honey Roasted Roasted Peanuts, 8 oz</v>
      </c>
      <c r="C2269" s="15" t="n">
        <v>3.6</v>
      </c>
      <c r="D2269" s="15" t="n">
        <v>8</v>
      </c>
      <c r="E2269" s="15" t="n">
        <v>3.5</v>
      </c>
      <c r="F2269" s="16" t="s">
        <v>12290</v>
      </c>
      <c r="G2269" s="16" t="s">
        <v>12017</v>
      </c>
      <c r="H2269" s="17" t="n">
        <v>6.33</v>
      </c>
      <c r="I2269" s="18" t="n">
        <f aca="false">('SKU Master'!I2269-H2269)/'SKU Master'!I2269</f>
        <v>0.318622174381055</v>
      </c>
      <c r="J2269" s="16" t="n">
        <v>2</v>
      </c>
      <c r="K2269" s="19" t="n">
        <f aca="false">J2269*C2269</f>
        <v>7.2</v>
      </c>
      <c r="L2269" s="16" t="s">
        <v>12295</v>
      </c>
      <c r="M2269" s="16" t="s">
        <v>12292</v>
      </c>
      <c r="N2269" s="16" t="s">
        <v>12017</v>
      </c>
      <c r="O2269" s="16" t="s">
        <v>12303</v>
      </c>
      <c r="P2269" s="16" t="s">
        <v>12298</v>
      </c>
      <c r="Q2269" s="16" t="s">
        <v>12017</v>
      </c>
    </row>
    <row r="2270" customFormat="false" ht="15" hidden="false" customHeight="false" outlineLevel="0" collapsed="false">
      <c r="A2270" s="14" t="str">
        <f aca="false">'SKU Master'!A2270</f>
        <v>07-02269</v>
      </c>
      <c r="B2270" s="14" t="str">
        <f aca="false">VLOOKUP(A2270,'SKU Master'!$A:$N,6,FALSE())</f>
        <v>Kettle Row Unsalted Sunflower Seeds, 16 oz</v>
      </c>
      <c r="C2270" s="15" t="n">
        <v>5</v>
      </c>
      <c r="D2270" s="15" t="n">
        <v>8.7</v>
      </c>
      <c r="E2270" s="15" t="n">
        <v>3.2</v>
      </c>
      <c r="F2270" s="16" t="s">
        <v>12290</v>
      </c>
      <c r="G2270" s="16" t="s">
        <v>12021</v>
      </c>
      <c r="H2270" s="17" t="n">
        <v>3.95</v>
      </c>
      <c r="I2270" s="18" t="n">
        <f aca="false">('SKU Master'!I2270-H2270)/'SKU Master'!I2270</f>
        <v>0.32937181663837</v>
      </c>
      <c r="J2270" s="16" t="n">
        <v>7</v>
      </c>
      <c r="K2270" s="19" t="n">
        <f aca="false">J2270*C2270</f>
        <v>35</v>
      </c>
      <c r="L2270" s="16" t="s">
        <v>12299</v>
      </c>
      <c r="M2270" s="16" t="s">
        <v>12292</v>
      </c>
      <c r="N2270" s="16" t="s">
        <v>12017</v>
      </c>
      <c r="O2270" s="16" t="s">
        <v>12303</v>
      </c>
      <c r="P2270" s="16" t="s">
        <v>12297</v>
      </c>
      <c r="Q2270" s="16" t="s">
        <v>12017</v>
      </c>
    </row>
    <row r="2271" customFormat="false" ht="15" hidden="false" customHeight="false" outlineLevel="0" collapsed="false">
      <c r="A2271" s="14" t="str">
        <f aca="false">'SKU Master'!A2271</f>
        <v>07-02270</v>
      </c>
      <c r="B2271" s="14" t="str">
        <f aca="false">VLOOKUP(A2271,'SKU Master'!$A:$N,6,FALSE())</f>
        <v>Wheatstone Unsalted Trail Mix, 10 oz</v>
      </c>
      <c r="C2271" s="15" t="n">
        <v>3.4</v>
      </c>
      <c r="D2271" s="15" t="n">
        <v>5.3</v>
      </c>
      <c r="E2271" s="15" t="n">
        <v>4.2</v>
      </c>
      <c r="F2271" s="16" t="s">
        <v>12290</v>
      </c>
      <c r="G2271" s="16" t="s">
        <v>12021</v>
      </c>
      <c r="H2271" s="17" t="n">
        <v>3.14</v>
      </c>
      <c r="I2271" s="18" t="n">
        <f aca="false">('SKU Master'!I2271-H2271)/'SKU Master'!I2271</f>
        <v>0.357873210633947</v>
      </c>
      <c r="J2271" s="16" t="n">
        <v>4</v>
      </c>
      <c r="K2271" s="19" t="n">
        <f aca="false">J2271*C2271</f>
        <v>13.6</v>
      </c>
      <c r="L2271" s="16" t="s">
        <v>12295</v>
      </c>
      <c r="M2271" s="16" t="s">
        <v>12292</v>
      </c>
      <c r="N2271" s="16" t="s">
        <v>12017</v>
      </c>
      <c r="O2271" s="16" t="s">
        <v>12303</v>
      </c>
      <c r="P2271" s="16" t="s">
        <v>12296</v>
      </c>
      <c r="Q2271" s="16" t="s">
        <v>12017</v>
      </c>
    </row>
    <row r="2272" customFormat="false" ht="15" hidden="false" customHeight="false" outlineLevel="0" collapsed="false">
      <c r="A2272" s="14" t="str">
        <f aca="false">'SKU Master'!A2272</f>
        <v>07-02271</v>
      </c>
      <c r="B2272" s="14" t="str">
        <f aca="false">VLOOKUP(A2272,'SKU Master'!$A:$N,6,FALSE())</f>
        <v>Thrift Row Unsalted Almonds, 10 oz</v>
      </c>
      <c r="C2272" s="15" t="n">
        <v>3.4</v>
      </c>
      <c r="D2272" s="15" t="n">
        <v>6.1</v>
      </c>
      <c r="E2272" s="15" t="n">
        <v>3.2</v>
      </c>
      <c r="F2272" s="16" t="s">
        <v>12290</v>
      </c>
      <c r="G2272" s="16" t="s">
        <v>12021</v>
      </c>
      <c r="H2272" s="17" t="n">
        <v>2.81</v>
      </c>
      <c r="I2272" s="18" t="n">
        <f aca="false">('SKU Master'!I2272-H2272)/'SKU Master'!I2272</f>
        <v>0.48816029143898</v>
      </c>
      <c r="J2272" s="16" t="n">
        <v>5</v>
      </c>
      <c r="K2272" s="19" t="n">
        <f aca="false">J2272*C2272</f>
        <v>17</v>
      </c>
      <c r="L2272" s="16" t="s">
        <v>12295</v>
      </c>
      <c r="M2272" s="16" t="s">
        <v>12292</v>
      </c>
      <c r="N2272" s="16" t="s">
        <v>12017</v>
      </c>
      <c r="O2272" s="16" t="s">
        <v>12303</v>
      </c>
      <c r="P2272" s="16" t="s">
        <v>12296</v>
      </c>
      <c r="Q2272" s="16" t="s">
        <v>12017</v>
      </c>
    </row>
    <row r="2273" customFormat="false" ht="15" hidden="false" customHeight="false" outlineLevel="0" collapsed="false">
      <c r="A2273" s="14" t="str">
        <f aca="false">'SKU Master'!A2273</f>
        <v>07-02272</v>
      </c>
      <c r="B2273" s="14" t="str">
        <f aca="false">VLOOKUP(A2273,'SKU Master'!$A:$N,6,FALSE())</f>
        <v>Nutgrove Honey Roasted Sunflower Seeds, 16 oz</v>
      </c>
      <c r="C2273" s="15" t="n">
        <v>4.8</v>
      </c>
      <c r="D2273" s="15" t="n">
        <v>5.8</v>
      </c>
      <c r="E2273" s="15" t="n">
        <v>4.8</v>
      </c>
      <c r="F2273" s="16" t="s">
        <v>12290</v>
      </c>
      <c r="G2273" s="16" t="s">
        <v>12017</v>
      </c>
      <c r="H2273" s="17" t="n">
        <v>3.1</v>
      </c>
      <c r="I2273" s="18" t="n">
        <f aca="false">('SKU Master'!I2273-H2273)/'SKU Master'!I2273</f>
        <v>0.352818371607516</v>
      </c>
      <c r="J2273" s="16" t="n">
        <v>1</v>
      </c>
      <c r="K2273" s="19" t="n">
        <f aca="false">J2273*C2273</f>
        <v>4.8</v>
      </c>
      <c r="L2273" s="16" t="s">
        <v>12291</v>
      </c>
      <c r="M2273" s="16" t="s">
        <v>12292</v>
      </c>
      <c r="N2273" s="16" t="s">
        <v>12017</v>
      </c>
      <c r="O2273" s="16" t="s">
        <v>12303</v>
      </c>
      <c r="P2273" s="16" t="s">
        <v>12294</v>
      </c>
      <c r="Q2273" s="16" t="s">
        <v>12017</v>
      </c>
    </row>
    <row r="2274" customFormat="false" ht="15" hidden="false" customHeight="false" outlineLevel="0" collapsed="false">
      <c r="A2274" s="14" t="str">
        <f aca="false">'SKU Master'!A2274</f>
        <v>07-02273</v>
      </c>
      <c r="B2274" s="14" t="str">
        <f aca="false">VLOOKUP(A2274,'SKU Master'!$A:$N,6,FALSE())</f>
        <v>Wheatstone Salted Cashews, 10 oz</v>
      </c>
      <c r="C2274" s="15" t="n">
        <v>4.8</v>
      </c>
      <c r="D2274" s="15" t="n">
        <v>7.8</v>
      </c>
      <c r="E2274" s="15" t="n">
        <v>3.8</v>
      </c>
      <c r="F2274" s="16" t="s">
        <v>12290</v>
      </c>
      <c r="G2274" s="16" t="s">
        <v>12017</v>
      </c>
      <c r="H2274" s="17" t="n">
        <v>6.71</v>
      </c>
      <c r="I2274" s="18" t="n">
        <f aca="false">('SKU Master'!I2274-H2274)/'SKU Master'!I2274</f>
        <v>0.328328328328328</v>
      </c>
      <c r="J2274" s="16" t="n">
        <v>2</v>
      </c>
      <c r="K2274" s="19" t="n">
        <f aca="false">J2274*C2274</f>
        <v>9.6</v>
      </c>
      <c r="L2274" s="16" t="s">
        <v>12295</v>
      </c>
      <c r="M2274" s="16" t="s">
        <v>12292</v>
      </c>
      <c r="N2274" s="16" t="s">
        <v>12017</v>
      </c>
      <c r="O2274" s="16" t="s">
        <v>12303</v>
      </c>
      <c r="P2274" s="16" t="s">
        <v>12298</v>
      </c>
      <c r="Q2274" s="16" t="s">
        <v>12017</v>
      </c>
    </row>
    <row r="2275" customFormat="false" ht="15" hidden="false" customHeight="false" outlineLevel="0" collapsed="false">
      <c r="A2275" s="14" t="str">
        <f aca="false">'SKU Master'!A2275</f>
        <v>07-02274</v>
      </c>
      <c r="B2275" s="14" t="str">
        <f aca="false">VLOOKUP(A2275,'SKU Master'!$A:$N,6,FALSE())</f>
        <v>Thrift Row Unsalted Cashews, 10 oz</v>
      </c>
      <c r="C2275" s="15" t="n">
        <v>4.7</v>
      </c>
      <c r="D2275" s="15" t="n">
        <v>7.2</v>
      </c>
      <c r="E2275" s="15" t="n">
        <v>2.6</v>
      </c>
      <c r="F2275" s="16" t="s">
        <v>12290</v>
      </c>
      <c r="G2275" s="16" t="s">
        <v>12021</v>
      </c>
      <c r="H2275" s="17" t="n">
        <v>3.21</v>
      </c>
      <c r="I2275" s="18" t="n">
        <f aca="false">('SKU Master'!I2275-H2275)/'SKU Master'!I2275</f>
        <v>0.505392912172573</v>
      </c>
      <c r="J2275" s="16" t="n">
        <v>6</v>
      </c>
      <c r="K2275" s="19" t="n">
        <f aca="false">J2275*C2275</f>
        <v>28.2</v>
      </c>
      <c r="L2275" s="16" t="s">
        <v>12295</v>
      </c>
      <c r="M2275" s="16" t="s">
        <v>12292</v>
      </c>
      <c r="N2275" s="16" t="s">
        <v>12017</v>
      </c>
      <c r="O2275" s="16" t="s">
        <v>12303</v>
      </c>
      <c r="P2275" s="16" t="s">
        <v>12297</v>
      </c>
      <c r="Q2275" s="16" t="s">
        <v>12017</v>
      </c>
    </row>
    <row r="2276" customFormat="false" ht="15" hidden="false" customHeight="false" outlineLevel="0" collapsed="false">
      <c r="A2276" s="14" t="str">
        <f aca="false">'SKU Master'!A2276</f>
        <v>07-02275</v>
      </c>
      <c r="B2276" s="14" t="str">
        <f aca="false">VLOOKUP(A2276,'SKU Master'!$A:$N,6,FALSE())</f>
        <v>Harborline Salted Roasted Peanuts, 8 oz</v>
      </c>
      <c r="C2276" s="15" t="n">
        <v>3.7</v>
      </c>
      <c r="D2276" s="15" t="n">
        <v>8.4</v>
      </c>
      <c r="E2276" s="15" t="n">
        <v>3.5</v>
      </c>
      <c r="F2276" s="16" t="s">
        <v>12290</v>
      </c>
      <c r="G2276" s="16" t="s">
        <v>12021</v>
      </c>
      <c r="H2276" s="17" t="n">
        <v>6.46</v>
      </c>
      <c r="I2276" s="18" t="n">
        <f aca="false">('SKU Master'!I2276-H2276)/'SKU Master'!I2276</f>
        <v>0.340143003064351</v>
      </c>
      <c r="J2276" s="16" t="n">
        <v>7</v>
      </c>
      <c r="K2276" s="19" t="n">
        <f aca="false">J2276*C2276</f>
        <v>25.9</v>
      </c>
      <c r="L2276" s="16" t="s">
        <v>12295</v>
      </c>
      <c r="M2276" s="16" t="s">
        <v>12292</v>
      </c>
      <c r="N2276" s="16" t="s">
        <v>12017</v>
      </c>
      <c r="O2276" s="16" t="s">
        <v>12303</v>
      </c>
      <c r="P2276" s="16" t="s">
        <v>12297</v>
      </c>
      <c r="Q2276" s="16" t="s">
        <v>12017</v>
      </c>
    </row>
    <row r="2277" customFormat="false" ht="15" hidden="false" customHeight="false" outlineLevel="0" collapsed="false">
      <c r="A2277" s="14" t="str">
        <f aca="false">'SKU Master'!A2277</f>
        <v>07-02276</v>
      </c>
      <c r="B2277" s="14" t="str">
        <f aca="false">VLOOKUP(A2277,'SKU Master'!$A:$N,6,FALSE())</f>
        <v>Redbarn Honey Roasted Sunflower Seeds, 10 oz</v>
      </c>
      <c r="C2277" s="15" t="n">
        <v>2.5</v>
      </c>
      <c r="D2277" s="15" t="n">
        <v>7.9</v>
      </c>
      <c r="E2277" s="15" t="n">
        <v>4.3</v>
      </c>
      <c r="F2277" s="16" t="s">
        <v>12290</v>
      </c>
      <c r="G2277" s="16" t="s">
        <v>12017</v>
      </c>
      <c r="H2277" s="17" t="n">
        <v>2.69</v>
      </c>
      <c r="I2277" s="18" t="n">
        <f aca="false">('SKU Master'!I2277-H2277)/'SKU Master'!I2277</f>
        <v>0.372960372960373</v>
      </c>
      <c r="J2277" s="16" t="n">
        <v>4</v>
      </c>
      <c r="K2277" s="19" t="n">
        <f aca="false">J2277*C2277</f>
        <v>10</v>
      </c>
      <c r="L2277" s="16" t="s">
        <v>12295</v>
      </c>
      <c r="M2277" s="16" t="s">
        <v>12292</v>
      </c>
      <c r="N2277" s="16" t="s">
        <v>12017</v>
      </c>
      <c r="O2277" s="16" t="s">
        <v>12303</v>
      </c>
      <c r="P2277" s="16" t="s">
        <v>12296</v>
      </c>
      <c r="Q2277" s="16" t="s">
        <v>12017</v>
      </c>
    </row>
    <row r="2278" customFormat="false" ht="15" hidden="false" customHeight="false" outlineLevel="0" collapsed="false">
      <c r="A2278" s="14" t="str">
        <f aca="false">'SKU Master'!A2278</f>
        <v>07-02277</v>
      </c>
      <c r="B2278" s="14" t="str">
        <f aca="false">VLOOKUP(A2278,'SKU Master'!$A:$N,6,FALSE())</f>
        <v>Redbarn French Roast K-Cup Pods, 12 ct</v>
      </c>
      <c r="C2278" s="15" t="n">
        <v>3.8</v>
      </c>
      <c r="D2278" s="15" t="n">
        <v>8.3</v>
      </c>
      <c r="E2278" s="15" t="n">
        <v>4.6</v>
      </c>
      <c r="F2278" s="16" t="s">
        <v>12290</v>
      </c>
      <c r="G2278" s="16" t="s">
        <v>12021</v>
      </c>
      <c r="H2278" s="17" t="n">
        <v>6</v>
      </c>
      <c r="I2278" s="18" t="n">
        <f aca="false">('SKU Master'!I2278-H2278)/'SKU Master'!I2278</f>
        <v>0.399399399399399</v>
      </c>
      <c r="J2278" s="16" t="n">
        <v>6</v>
      </c>
      <c r="K2278" s="19" t="n">
        <f aca="false">J2278*C2278</f>
        <v>22.8</v>
      </c>
      <c r="L2278" s="16" t="s">
        <v>12295</v>
      </c>
      <c r="M2278" s="16" t="s">
        <v>12292</v>
      </c>
      <c r="N2278" s="16" t="s">
        <v>12017</v>
      </c>
      <c r="O2278" s="16" t="s">
        <v>12300</v>
      </c>
      <c r="P2278" s="16" t="s">
        <v>12296</v>
      </c>
      <c r="Q2278" s="16" t="s">
        <v>12017</v>
      </c>
    </row>
    <row r="2279" customFormat="false" ht="15" hidden="false" customHeight="false" outlineLevel="0" collapsed="false">
      <c r="A2279" s="14" t="str">
        <f aca="false">'SKU Master'!A2279</f>
        <v>07-02278</v>
      </c>
      <c r="B2279" s="14" t="str">
        <f aca="false">VLOOKUP(A2279,'SKU Master'!$A:$N,6,FALSE())</f>
        <v>Nutgrove Breakfast Blend Decaf Coffee, 24 ct</v>
      </c>
      <c r="C2279" s="15" t="n">
        <v>4.5</v>
      </c>
      <c r="D2279" s="15" t="n">
        <v>4.2</v>
      </c>
      <c r="E2279" s="15" t="n">
        <v>3.4</v>
      </c>
      <c r="F2279" s="16" t="s">
        <v>12290</v>
      </c>
      <c r="G2279" s="16" t="s">
        <v>12017</v>
      </c>
      <c r="H2279" s="17" t="n">
        <v>7.6</v>
      </c>
      <c r="I2279" s="18" t="n">
        <f aca="false">('SKU Master'!I2279-H2279)/'SKU Master'!I2279</f>
        <v>0.295644114921223</v>
      </c>
      <c r="J2279" s="16" t="n">
        <v>5</v>
      </c>
      <c r="K2279" s="19" t="n">
        <f aca="false">J2279*C2279</f>
        <v>22.5</v>
      </c>
      <c r="L2279" s="16" t="s">
        <v>12295</v>
      </c>
      <c r="M2279" s="16" t="s">
        <v>12292</v>
      </c>
      <c r="N2279" s="16" t="s">
        <v>12017</v>
      </c>
      <c r="O2279" s="16" t="s">
        <v>12300</v>
      </c>
      <c r="P2279" s="16" t="s">
        <v>12296</v>
      </c>
      <c r="Q2279" s="16" t="s">
        <v>12021</v>
      </c>
    </row>
    <row r="2280" customFormat="false" ht="15" hidden="false" customHeight="false" outlineLevel="0" collapsed="false">
      <c r="A2280" s="14" t="str">
        <f aca="false">'SKU Master'!A2280</f>
        <v>07-02279</v>
      </c>
      <c r="B2280" s="14" t="str">
        <f aca="false">VLOOKUP(A2280,'SKU Master'!$A:$N,6,FALSE())</f>
        <v>Roastport Breakfast Blend K-Cup Pods, 30 oz</v>
      </c>
      <c r="C2280" s="15" t="n">
        <v>4.5</v>
      </c>
      <c r="D2280" s="15" t="n">
        <v>8.2</v>
      </c>
      <c r="E2280" s="15" t="n">
        <v>3.8</v>
      </c>
      <c r="F2280" s="16" t="s">
        <v>12290</v>
      </c>
      <c r="G2280" s="16" t="s">
        <v>12021</v>
      </c>
      <c r="H2280" s="17" t="n">
        <v>7.85</v>
      </c>
      <c r="I2280" s="18" t="n">
        <f aca="false">('SKU Master'!I2280-H2280)/'SKU Master'!I2280</f>
        <v>0.285714285714286</v>
      </c>
      <c r="J2280" s="16" t="n">
        <v>5</v>
      </c>
      <c r="K2280" s="19" t="n">
        <f aca="false">J2280*C2280</f>
        <v>22.5</v>
      </c>
      <c r="L2280" s="16" t="s">
        <v>12295</v>
      </c>
      <c r="M2280" s="16" t="s">
        <v>12292</v>
      </c>
      <c r="N2280" s="16" t="s">
        <v>12017</v>
      </c>
      <c r="O2280" s="16" t="s">
        <v>12300</v>
      </c>
      <c r="P2280" s="16" t="s">
        <v>12296</v>
      </c>
      <c r="Q2280" s="16" t="s">
        <v>12017</v>
      </c>
    </row>
    <row r="2281" customFormat="false" ht="15" hidden="false" customHeight="false" outlineLevel="0" collapsed="false">
      <c r="A2281" s="14" t="str">
        <f aca="false">'SKU Master'!A2281</f>
        <v>07-02280</v>
      </c>
      <c r="B2281" s="14" t="str">
        <f aca="false">VLOOKUP(A2281,'SKU Master'!$A:$N,6,FALSE())</f>
        <v>Thrift Row Breakfast Blend Whole Bean Coffee, 11 oz</v>
      </c>
      <c r="C2281" s="15" t="n">
        <v>2.6</v>
      </c>
      <c r="D2281" s="15" t="n">
        <v>4</v>
      </c>
      <c r="E2281" s="15" t="n">
        <v>2.8</v>
      </c>
      <c r="F2281" s="16" t="s">
        <v>12290</v>
      </c>
      <c r="G2281" s="16" t="s">
        <v>12021</v>
      </c>
      <c r="H2281" s="17" t="n">
        <v>7.73</v>
      </c>
      <c r="I2281" s="18" t="n">
        <f aca="false">('SKU Master'!I2281-H2281)/'SKU Master'!I2281</f>
        <v>0.381104883907126</v>
      </c>
      <c r="J2281" s="16" t="n">
        <v>7</v>
      </c>
      <c r="K2281" s="19" t="n">
        <f aca="false">J2281*C2281</f>
        <v>18.2</v>
      </c>
      <c r="L2281" s="16" t="s">
        <v>12295</v>
      </c>
      <c r="M2281" s="16" t="s">
        <v>12292</v>
      </c>
      <c r="N2281" s="16" t="s">
        <v>12017</v>
      </c>
      <c r="O2281" s="16" t="s">
        <v>12300</v>
      </c>
      <c r="P2281" s="16" t="s">
        <v>12297</v>
      </c>
      <c r="Q2281" s="16" t="s">
        <v>12017</v>
      </c>
    </row>
    <row r="2282" customFormat="false" ht="15" hidden="false" customHeight="false" outlineLevel="0" collapsed="false">
      <c r="A2282" s="14" t="str">
        <f aca="false">'SKU Master'!A2282</f>
        <v>07-02281</v>
      </c>
      <c r="B2282" s="14" t="str">
        <f aca="false">VLOOKUP(A2282,'SKU Master'!$A:$N,6,FALSE())</f>
        <v>Orchard Spread Ground Coffee Medium Roast, 30 oz</v>
      </c>
      <c r="C2282" s="15" t="n">
        <v>3.7</v>
      </c>
      <c r="D2282" s="15" t="n">
        <v>7.5</v>
      </c>
      <c r="E2282" s="15" t="n">
        <v>5</v>
      </c>
      <c r="F2282" s="16" t="s">
        <v>12290</v>
      </c>
      <c r="G2282" s="16" t="s">
        <v>12021</v>
      </c>
      <c r="H2282" s="17" t="n">
        <v>5.39</v>
      </c>
      <c r="I2282" s="18" t="n">
        <f aca="false">('SKU Master'!I2282-H2282)/'SKU Master'!I2282</f>
        <v>0.30808729139923</v>
      </c>
      <c r="J2282" s="16" t="n">
        <v>5</v>
      </c>
      <c r="K2282" s="19" t="n">
        <f aca="false">J2282*C2282</f>
        <v>18.5</v>
      </c>
      <c r="L2282" s="16" t="s">
        <v>12295</v>
      </c>
      <c r="M2282" s="16" t="s">
        <v>12292</v>
      </c>
      <c r="N2282" s="16" t="s">
        <v>12017</v>
      </c>
      <c r="O2282" s="16" t="s">
        <v>12300</v>
      </c>
      <c r="P2282" s="16" t="s">
        <v>12296</v>
      </c>
      <c r="Q2282" s="16" t="s">
        <v>12017</v>
      </c>
    </row>
    <row r="2283" customFormat="false" ht="15" hidden="false" customHeight="false" outlineLevel="0" collapsed="false">
      <c r="A2283" s="14" t="str">
        <f aca="false">'SKU Master'!A2283</f>
        <v>07-02282</v>
      </c>
      <c r="B2283" s="14" t="str">
        <f aca="false">VLOOKUP(A2283,'SKU Master'!$A:$N,6,FALSE())</f>
        <v>Golden Grain Co. Ground Coffee Dark Roast, 30 oz</v>
      </c>
      <c r="C2283" s="15" t="n">
        <v>3.2</v>
      </c>
      <c r="D2283" s="15" t="n">
        <v>5.7</v>
      </c>
      <c r="E2283" s="15" t="n">
        <v>3.6</v>
      </c>
      <c r="F2283" s="16" t="s">
        <v>12290</v>
      </c>
      <c r="G2283" s="16" t="s">
        <v>12021</v>
      </c>
      <c r="H2283" s="17" t="n">
        <v>3.74</v>
      </c>
      <c r="I2283" s="18" t="n">
        <f aca="false">('SKU Master'!I2283-H2283)/'SKU Master'!I2283</f>
        <v>0.41471048513302</v>
      </c>
      <c r="J2283" s="16" t="n">
        <v>2</v>
      </c>
      <c r="K2283" s="19" t="n">
        <f aca="false">J2283*C2283</f>
        <v>6.4</v>
      </c>
      <c r="L2283" s="16" t="s">
        <v>12295</v>
      </c>
      <c r="M2283" s="16" t="s">
        <v>12292</v>
      </c>
      <c r="N2283" s="16" t="s">
        <v>12017</v>
      </c>
      <c r="O2283" s="16" t="s">
        <v>12300</v>
      </c>
      <c r="P2283" s="16" t="s">
        <v>12294</v>
      </c>
      <c r="Q2283" s="16" t="s">
        <v>12017</v>
      </c>
    </row>
    <row r="2284" customFormat="false" ht="15" hidden="false" customHeight="false" outlineLevel="0" collapsed="false">
      <c r="A2284" s="14" t="str">
        <f aca="false">'SKU Master'!A2284</f>
        <v>07-02283</v>
      </c>
      <c r="B2284" s="14" t="str">
        <f aca="false">VLOOKUP(A2284,'SKU Master'!$A:$N,6,FALSE())</f>
        <v>Kettle Row French Roast Ground Coffee Medium Roast, 11 oz</v>
      </c>
      <c r="C2284" s="15" t="n">
        <v>3.1</v>
      </c>
      <c r="D2284" s="15" t="n">
        <v>4.3</v>
      </c>
      <c r="E2284" s="15" t="n">
        <v>2.8</v>
      </c>
      <c r="F2284" s="16" t="s">
        <v>12290</v>
      </c>
      <c r="G2284" s="16" t="s">
        <v>12017</v>
      </c>
      <c r="H2284" s="17" t="n">
        <v>7.73</v>
      </c>
      <c r="I2284" s="18" t="n">
        <f aca="false">('SKU Master'!I2284-H2284)/'SKU Master'!I2284</f>
        <v>0.381104883907126</v>
      </c>
      <c r="J2284" s="16" t="n">
        <v>5</v>
      </c>
      <c r="K2284" s="19" t="n">
        <f aca="false">J2284*C2284</f>
        <v>15.5</v>
      </c>
      <c r="L2284" s="16" t="s">
        <v>12299</v>
      </c>
      <c r="M2284" s="16" t="s">
        <v>12292</v>
      </c>
      <c r="N2284" s="16" t="s">
        <v>12017</v>
      </c>
      <c r="O2284" s="16" t="s">
        <v>12300</v>
      </c>
      <c r="P2284" s="16" t="s">
        <v>12296</v>
      </c>
      <c r="Q2284" s="16" t="s">
        <v>12017</v>
      </c>
    </row>
    <row r="2285" customFormat="false" ht="15" hidden="false" customHeight="false" outlineLevel="0" collapsed="false">
      <c r="A2285" s="14" t="str">
        <f aca="false">'SKU Master'!A2285</f>
        <v>07-02284</v>
      </c>
      <c r="B2285" s="14" t="str">
        <f aca="false">VLOOKUP(A2285,'SKU Master'!$A:$N,6,FALSE())</f>
        <v>Golden Grain Co. Breakfast Blend Ground Coffee Medium Roast, 12 ct</v>
      </c>
      <c r="C2285" s="15" t="n">
        <v>4.2</v>
      </c>
      <c r="D2285" s="15" t="n">
        <v>7.7</v>
      </c>
      <c r="E2285" s="15" t="n">
        <v>2.6</v>
      </c>
      <c r="F2285" s="16" t="s">
        <v>12290</v>
      </c>
      <c r="G2285" s="16" t="s">
        <v>12021</v>
      </c>
      <c r="H2285" s="17" t="n">
        <v>4.95</v>
      </c>
      <c r="I2285" s="18" t="n">
        <f aca="false">('SKU Master'!I2285-H2285)/'SKU Master'!I2285</f>
        <v>0.364569961489089</v>
      </c>
      <c r="J2285" s="16" t="n">
        <v>6</v>
      </c>
      <c r="K2285" s="19" t="n">
        <f aca="false">J2285*C2285</f>
        <v>25.2</v>
      </c>
      <c r="L2285" s="16" t="s">
        <v>12295</v>
      </c>
      <c r="M2285" s="16" t="s">
        <v>12292</v>
      </c>
      <c r="N2285" s="16" t="s">
        <v>12017</v>
      </c>
      <c r="O2285" s="16" t="s">
        <v>12300</v>
      </c>
      <c r="P2285" s="16" t="s">
        <v>12296</v>
      </c>
      <c r="Q2285" s="16" t="s">
        <v>12017</v>
      </c>
    </row>
    <row r="2286" customFormat="false" ht="15" hidden="false" customHeight="false" outlineLevel="0" collapsed="false">
      <c r="A2286" s="14" t="str">
        <f aca="false">'SKU Master'!A2286</f>
        <v>07-02285</v>
      </c>
      <c r="B2286" s="14" t="str">
        <f aca="false">VLOOKUP(A2286,'SKU Master'!$A:$N,6,FALSE())</f>
        <v>Harborline Ground Coffee Medium Roast, 11 oz</v>
      </c>
      <c r="C2286" s="15" t="n">
        <v>2.6</v>
      </c>
      <c r="D2286" s="15" t="n">
        <v>9</v>
      </c>
      <c r="E2286" s="15" t="n">
        <v>3.6</v>
      </c>
      <c r="F2286" s="16" t="s">
        <v>12290</v>
      </c>
      <c r="G2286" s="16" t="s">
        <v>12021</v>
      </c>
      <c r="H2286" s="17" t="n">
        <v>6.67</v>
      </c>
      <c r="I2286" s="18" t="n">
        <f aca="false">('SKU Master'!I2286-H2286)/'SKU Master'!I2286</f>
        <v>0.393084622383985</v>
      </c>
      <c r="J2286" s="16" t="n">
        <v>7</v>
      </c>
      <c r="K2286" s="19" t="n">
        <f aca="false">J2286*C2286</f>
        <v>18.2</v>
      </c>
      <c r="L2286" s="16" t="s">
        <v>12295</v>
      </c>
      <c r="M2286" s="16" t="s">
        <v>12292</v>
      </c>
      <c r="N2286" s="16" t="s">
        <v>12017</v>
      </c>
      <c r="O2286" s="16" t="s">
        <v>12300</v>
      </c>
      <c r="P2286" s="16" t="s">
        <v>12297</v>
      </c>
      <c r="Q2286" s="16" t="s">
        <v>12021</v>
      </c>
    </row>
    <row r="2287" customFormat="false" ht="15" hidden="false" customHeight="false" outlineLevel="0" collapsed="false">
      <c r="A2287" s="14" t="str">
        <f aca="false">'SKU Master'!A2287</f>
        <v>07-02286</v>
      </c>
      <c r="B2287" s="14" t="str">
        <f aca="false">VLOOKUP(A2287,'SKU Master'!$A:$N,6,FALSE())</f>
        <v>Harborline Breakfast Blend Ground Coffee Dark Roast, 24 ct</v>
      </c>
      <c r="C2287" s="15" t="n">
        <v>4.4</v>
      </c>
      <c r="D2287" s="15" t="n">
        <v>6.2</v>
      </c>
      <c r="E2287" s="15" t="n">
        <v>4.6</v>
      </c>
      <c r="F2287" s="16" t="s">
        <v>12290</v>
      </c>
      <c r="G2287" s="16" t="s">
        <v>12021</v>
      </c>
      <c r="H2287" s="17" t="n">
        <v>7.05</v>
      </c>
      <c r="I2287" s="18" t="n">
        <f aca="false">('SKU Master'!I2287-H2287)/'SKU Master'!I2287</f>
        <v>0.381035996488148</v>
      </c>
      <c r="J2287" s="16" t="n">
        <v>7</v>
      </c>
      <c r="K2287" s="19" t="n">
        <f aca="false">J2287*C2287</f>
        <v>30.8</v>
      </c>
      <c r="L2287" s="16" t="s">
        <v>12295</v>
      </c>
      <c r="M2287" s="16" t="s">
        <v>12292</v>
      </c>
      <c r="N2287" s="16" t="s">
        <v>12017</v>
      </c>
      <c r="O2287" s="16" t="s">
        <v>12300</v>
      </c>
      <c r="P2287" s="16" t="s">
        <v>12297</v>
      </c>
      <c r="Q2287" s="16" t="s">
        <v>12017</v>
      </c>
    </row>
    <row r="2288" customFormat="false" ht="15" hidden="false" customHeight="false" outlineLevel="0" collapsed="false">
      <c r="A2288" s="14" t="str">
        <f aca="false">'SKU Master'!A2288</f>
        <v>07-02287</v>
      </c>
      <c r="B2288" s="14" t="str">
        <f aca="false">VLOOKUP(A2288,'SKU Master'!$A:$N,6,FALSE())</f>
        <v>Wheatstone Ground Coffee Dark Roast, 30 oz</v>
      </c>
      <c r="C2288" s="15" t="n">
        <v>3.6</v>
      </c>
      <c r="D2288" s="15" t="n">
        <v>8.4</v>
      </c>
      <c r="E2288" s="15" t="n">
        <v>2.6</v>
      </c>
      <c r="F2288" s="16" t="s">
        <v>12290</v>
      </c>
      <c r="G2288" s="16" t="s">
        <v>12021</v>
      </c>
      <c r="H2288" s="17" t="n">
        <v>7.14</v>
      </c>
      <c r="I2288" s="18" t="n">
        <f aca="false">('SKU Master'!I2288-H2288)/'SKU Master'!I2288</f>
        <v>0.373134328358209</v>
      </c>
      <c r="J2288" s="16" t="n">
        <v>1</v>
      </c>
      <c r="K2288" s="19" t="n">
        <f aca="false">J2288*C2288</f>
        <v>3.6</v>
      </c>
      <c r="L2288" s="16" t="s">
        <v>12291</v>
      </c>
      <c r="M2288" s="16" t="s">
        <v>12292</v>
      </c>
      <c r="N2288" s="16" t="s">
        <v>12017</v>
      </c>
      <c r="O2288" s="16" t="s">
        <v>12300</v>
      </c>
      <c r="P2288" s="16" t="s">
        <v>12294</v>
      </c>
      <c r="Q2288" s="16" t="s">
        <v>12021</v>
      </c>
    </row>
    <row r="2289" customFormat="false" ht="15" hidden="false" customHeight="false" outlineLevel="0" collapsed="false">
      <c r="A2289" s="14" t="str">
        <f aca="false">'SKU Master'!A2289</f>
        <v>07-02288</v>
      </c>
      <c r="B2289" s="14" t="str">
        <f aca="false">VLOOKUP(A2289,'SKU Master'!$A:$N,6,FALSE())</f>
        <v>Redbarn Instant Coffee, 11 oz</v>
      </c>
      <c r="C2289" s="15" t="n">
        <v>2.8</v>
      </c>
      <c r="D2289" s="15" t="n">
        <v>4.7</v>
      </c>
      <c r="E2289" s="15" t="n">
        <v>5</v>
      </c>
      <c r="F2289" s="16" t="s">
        <v>12290</v>
      </c>
      <c r="G2289" s="16" t="s">
        <v>12021</v>
      </c>
      <c r="H2289" s="17" t="n">
        <v>6.29</v>
      </c>
      <c r="I2289" s="18" t="n">
        <f aca="false">('SKU Master'!I2289-H2289)/'SKU Master'!I2289</f>
        <v>0.364004044489383</v>
      </c>
      <c r="J2289" s="16" t="n">
        <v>7</v>
      </c>
      <c r="K2289" s="19" t="n">
        <f aca="false">J2289*C2289</f>
        <v>19.6</v>
      </c>
      <c r="L2289" s="16" t="s">
        <v>12295</v>
      </c>
      <c r="M2289" s="16" t="s">
        <v>12292</v>
      </c>
      <c r="N2289" s="16" t="s">
        <v>12017</v>
      </c>
      <c r="O2289" s="16" t="s">
        <v>12300</v>
      </c>
      <c r="P2289" s="16" t="s">
        <v>12297</v>
      </c>
      <c r="Q2289" s="16" t="s">
        <v>12017</v>
      </c>
    </row>
    <row r="2290" customFormat="false" ht="15" hidden="false" customHeight="false" outlineLevel="0" collapsed="false">
      <c r="A2290" s="14" t="str">
        <f aca="false">'SKU Master'!A2290</f>
        <v>07-02289</v>
      </c>
      <c r="B2290" s="14" t="str">
        <f aca="false">VLOOKUP(A2290,'SKU Master'!$A:$N,6,FALSE())</f>
        <v>Harborline French Roast K-Cup Pods, 12 ct</v>
      </c>
      <c r="C2290" s="15" t="n">
        <v>3.1</v>
      </c>
      <c r="D2290" s="15" t="n">
        <v>5.4</v>
      </c>
      <c r="E2290" s="15" t="n">
        <v>3.5</v>
      </c>
      <c r="F2290" s="16" t="s">
        <v>12290</v>
      </c>
      <c r="G2290" s="16" t="s">
        <v>12017</v>
      </c>
      <c r="H2290" s="17" t="n">
        <v>3.98</v>
      </c>
      <c r="I2290" s="18" t="n">
        <f aca="false">('SKU Master'!I2290-H2290)/'SKU Master'!I2290</f>
        <v>0.386748844375963</v>
      </c>
      <c r="J2290" s="16" t="n">
        <v>4</v>
      </c>
      <c r="K2290" s="19" t="n">
        <f aca="false">J2290*C2290</f>
        <v>12.4</v>
      </c>
      <c r="L2290" s="16" t="s">
        <v>12295</v>
      </c>
      <c r="M2290" s="16" t="s">
        <v>12292</v>
      </c>
      <c r="N2290" s="16" t="s">
        <v>12017</v>
      </c>
      <c r="O2290" s="16" t="s">
        <v>12300</v>
      </c>
      <c r="P2290" s="16" t="s">
        <v>12296</v>
      </c>
      <c r="Q2290" s="16" t="s">
        <v>12017</v>
      </c>
    </row>
    <row r="2291" customFormat="false" ht="15" hidden="false" customHeight="false" outlineLevel="0" collapsed="false">
      <c r="A2291" s="14" t="str">
        <f aca="false">'SKU Master'!A2291</f>
        <v>07-02290</v>
      </c>
      <c r="B2291" s="14" t="str">
        <f aca="false">VLOOKUP(A2291,'SKU Master'!$A:$N,6,FALSE())</f>
        <v>Nutgrove Breakfast Blend K-Cup Pods, 12 ct</v>
      </c>
      <c r="C2291" s="15" t="n">
        <v>2.7</v>
      </c>
      <c r="D2291" s="15" t="n">
        <v>4.1</v>
      </c>
      <c r="E2291" s="15" t="n">
        <v>4.2</v>
      </c>
      <c r="F2291" s="16" t="s">
        <v>12290</v>
      </c>
      <c r="G2291" s="16" t="s">
        <v>12021</v>
      </c>
      <c r="H2291" s="17" t="n">
        <v>6.94</v>
      </c>
      <c r="I2291" s="18" t="n">
        <f aca="false">('SKU Master'!I2291-H2291)/'SKU Master'!I2291</f>
        <v>0.41136556403732</v>
      </c>
      <c r="J2291" s="16" t="n">
        <v>3</v>
      </c>
      <c r="K2291" s="19" t="n">
        <f aca="false">J2291*C2291</f>
        <v>8.1</v>
      </c>
      <c r="L2291" s="16" t="s">
        <v>12295</v>
      </c>
      <c r="M2291" s="16" t="s">
        <v>12292</v>
      </c>
      <c r="N2291" s="16" t="s">
        <v>12017</v>
      </c>
      <c r="O2291" s="16" t="s">
        <v>12300</v>
      </c>
      <c r="P2291" s="16" t="s">
        <v>12298</v>
      </c>
      <c r="Q2291" s="16" t="s">
        <v>12017</v>
      </c>
    </row>
    <row r="2292" customFormat="false" ht="15" hidden="false" customHeight="false" outlineLevel="0" collapsed="false">
      <c r="A2292" s="14" t="str">
        <f aca="false">'SKU Master'!A2292</f>
        <v>07-02291</v>
      </c>
      <c r="B2292" s="14" t="str">
        <f aca="false">VLOOKUP(A2292,'SKU Master'!$A:$N,6,FALSE())</f>
        <v>Nutgrove Breakfast Blend Ground Coffee Dark Roast, 12 ct</v>
      </c>
      <c r="C2292" s="15" t="n">
        <v>4.9</v>
      </c>
      <c r="D2292" s="15" t="n">
        <v>4.9</v>
      </c>
      <c r="E2292" s="15" t="n">
        <v>3.9</v>
      </c>
      <c r="F2292" s="16" t="s">
        <v>12290</v>
      </c>
      <c r="G2292" s="16" t="s">
        <v>12021</v>
      </c>
      <c r="H2292" s="17" t="n">
        <v>5.98</v>
      </c>
      <c r="I2292" s="18" t="n">
        <f aca="false">('SKU Master'!I2292-H2292)/'SKU Master'!I2292</f>
        <v>0.287246722288439</v>
      </c>
      <c r="J2292" s="16" t="n">
        <v>6</v>
      </c>
      <c r="K2292" s="19" t="n">
        <f aca="false">J2292*C2292</f>
        <v>29.4</v>
      </c>
      <c r="L2292" s="16" t="s">
        <v>12295</v>
      </c>
      <c r="M2292" s="16" t="s">
        <v>12292</v>
      </c>
      <c r="N2292" s="16" t="s">
        <v>12017</v>
      </c>
      <c r="O2292" s="16" t="s">
        <v>12300</v>
      </c>
      <c r="P2292" s="16" t="s">
        <v>12296</v>
      </c>
      <c r="Q2292" s="16" t="s">
        <v>12017</v>
      </c>
    </row>
    <row r="2293" customFormat="false" ht="15" hidden="false" customHeight="false" outlineLevel="0" collapsed="false">
      <c r="A2293" s="14" t="str">
        <f aca="false">'SKU Master'!A2293</f>
        <v>07-02292</v>
      </c>
      <c r="B2293" s="14" t="str">
        <f aca="false">VLOOKUP(A2293,'SKU Master'!$A:$N,6,FALSE())</f>
        <v>Wheatstone French Roast Decaf Coffee, 12 ct</v>
      </c>
      <c r="C2293" s="15" t="n">
        <v>4</v>
      </c>
      <c r="D2293" s="15" t="n">
        <v>8.9</v>
      </c>
      <c r="E2293" s="15" t="n">
        <v>3.5</v>
      </c>
      <c r="F2293" s="16" t="s">
        <v>12290</v>
      </c>
      <c r="G2293" s="16" t="s">
        <v>12021</v>
      </c>
      <c r="H2293" s="17" t="n">
        <v>6.2</v>
      </c>
      <c r="I2293" s="18" t="n">
        <f aca="false">('SKU Master'!I2293-H2293)/'SKU Master'!I2293</f>
        <v>0.403272377285852</v>
      </c>
      <c r="J2293" s="16" t="n">
        <v>7</v>
      </c>
      <c r="K2293" s="19" t="n">
        <f aca="false">J2293*C2293</f>
        <v>28</v>
      </c>
      <c r="L2293" s="16" t="s">
        <v>12295</v>
      </c>
      <c r="M2293" s="16" t="s">
        <v>12292</v>
      </c>
      <c r="N2293" s="16" t="s">
        <v>12017</v>
      </c>
      <c r="O2293" s="16" t="s">
        <v>12300</v>
      </c>
      <c r="P2293" s="16" t="s">
        <v>12297</v>
      </c>
      <c r="Q2293" s="16" t="s">
        <v>12017</v>
      </c>
    </row>
    <row r="2294" customFormat="false" ht="15" hidden="false" customHeight="false" outlineLevel="0" collapsed="false">
      <c r="A2294" s="14" t="str">
        <f aca="false">'SKU Master'!A2294</f>
        <v>07-02293</v>
      </c>
      <c r="B2294" s="14" t="str">
        <f aca="false">VLOOKUP(A2294,'SKU Master'!$A:$N,6,FALSE())</f>
        <v>Thrift Row French Roast K-Cup Pods, 24 ct</v>
      </c>
      <c r="C2294" s="15" t="n">
        <v>2.9</v>
      </c>
      <c r="D2294" s="15" t="n">
        <v>7.9</v>
      </c>
      <c r="E2294" s="15" t="n">
        <v>3.6</v>
      </c>
      <c r="F2294" s="16" t="s">
        <v>12290</v>
      </c>
      <c r="G2294" s="16" t="s">
        <v>12021</v>
      </c>
      <c r="H2294" s="17" t="n">
        <v>5.64</v>
      </c>
      <c r="I2294" s="18" t="n">
        <f aca="false">('SKU Master'!I2294-H2294)/'SKU Master'!I2294</f>
        <v>0.358361774744027</v>
      </c>
      <c r="J2294" s="16" t="n">
        <v>5</v>
      </c>
      <c r="K2294" s="19" t="n">
        <f aca="false">J2294*C2294</f>
        <v>14.5</v>
      </c>
      <c r="L2294" s="16" t="s">
        <v>12295</v>
      </c>
      <c r="M2294" s="16" t="s">
        <v>12292</v>
      </c>
      <c r="N2294" s="16" t="s">
        <v>12017</v>
      </c>
      <c r="O2294" s="16" t="s">
        <v>12300</v>
      </c>
      <c r="P2294" s="16" t="s">
        <v>12296</v>
      </c>
      <c r="Q2294" s="16" t="s">
        <v>12017</v>
      </c>
    </row>
    <row r="2295" customFormat="false" ht="15" hidden="false" customHeight="false" outlineLevel="0" collapsed="false">
      <c r="A2295" s="14" t="str">
        <f aca="false">'SKU Master'!A2295</f>
        <v>07-02294</v>
      </c>
      <c r="B2295" s="14" t="str">
        <f aca="false">VLOOKUP(A2295,'SKU Master'!$A:$N,6,FALSE())</f>
        <v>Golden Grain Co. Ground Coffee Dark Roast, 24 ct</v>
      </c>
      <c r="C2295" s="15" t="n">
        <v>3</v>
      </c>
      <c r="D2295" s="15" t="n">
        <v>8.8</v>
      </c>
      <c r="E2295" s="15" t="n">
        <v>4.1</v>
      </c>
      <c r="F2295" s="16" t="s">
        <v>12290</v>
      </c>
      <c r="G2295" s="16" t="s">
        <v>12021</v>
      </c>
      <c r="H2295" s="17" t="n">
        <v>5.66</v>
      </c>
      <c r="I2295" s="18" t="n">
        <f aca="false">('SKU Master'!I2295-H2295)/'SKU Master'!I2295</f>
        <v>0.317249698431846</v>
      </c>
      <c r="J2295" s="16" t="n">
        <v>2</v>
      </c>
      <c r="K2295" s="19" t="n">
        <f aca="false">J2295*C2295</f>
        <v>6</v>
      </c>
      <c r="L2295" s="16" t="s">
        <v>12295</v>
      </c>
      <c r="M2295" s="16" t="s">
        <v>12292</v>
      </c>
      <c r="N2295" s="16" t="s">
        <v>12017</v>
      </c>
      <c r="O2295" s="16" t="s">
        <v>12300</v>
      </c>
      <c r="P2295" s="16" t="s">
        <v>12298</v>
      </c>
      <c r="Q2295" s="16" t="s">
        <v>12017</v>
      </c>
    </row>
    <row r="2296" customFormat="false" ht="15" hidden="false" customHeight="false" outlineLevel="0" collapsed="false">
      <c r="A2296" s="14" t="str">
        <f aca="false">'SKU Master'!A2296</f>
        <v>07-02295</v>
      </c>
      <c r="B2296" s="14" t="str">
        <f aca="false">VLOOKUP(A2296,'SKU Master'!$A:$N,6,FALSE())</f>
        <v>Thrift Row Breakfast Blend K-Cup Pods, 30 oz</v>
      </c>
      <c r="C2296" s="15" t="n">
        <v>2.6</v>
      </c>
      <c r="D2296" s="15" t="n">
        <v>6.4</v>
      </c>
      <c r="E2296" s="15" t="n">
        <v>2.7</v>
      </c>
      <c r="F2296" s="16" t="s">
        <v>12290</v>
      </c>
      <c r="G2296" s="16" t="s">
        <v>12021</v>
      </c>
      <c r="H2296" s="17" t="n">
        <v>6.49</v>
      </c>
      <c r="I2296" s="18" t="n">
        <f aca="false">('SKU Master'!I2296-H2296)/'SKU Master'!I2296</f>
        <v>0.430201931518876</v>
      </c>
      <c r="J2296" s="16" t="n">
        <v>3</v>
      </c>
      <c r="K2296" s="19" t="n">
        <f aca="false">J2296*C2296</f>
        <v>7.8</v>
      </c>
      <c r="L2296" s="16" t="s">
        <v>12295</v>
      </c>
      <c r="M2296" s="16" t="s">
        <v>12292</v>
      </c>
      <c r="N2296" s="16" t="s">
        <v>12017</v>
      </c>
      <c r="O2296" s="16" t="s">
        <v>12300</v>
      </c>
      <c r="P2296" s="16" t="s">
        <v>12298</v>
      </c>
      <c r="Q2296" s="16" t="s">
        <v>12017</v>
      </c>
    </row>
    <row r="2297" customFormat="false" ht="15" hidden="false" customHeight="false" outlineLevel="0" collapsed="false">
      <c r="A2297" s="14" t="str">
        <f aca="false">'SKU Master'!A2297</f>
        <v>07-02296</v>
      </c>
      <c r="B2297" s="14" t="str">
        <f aca="false">VLOOKUP(A2297,'SKU Master'!$A:$N,6,FALSE())</f>
        <v>Kettle Row Whole Bean Coffee, 30 oz</v>
      </c>
      <c r="C2297" s="15" t="n">
        <v>3.6</v>
      </c>
      <c r="D2297" s="15" t="n">
        <v>5.5</v>
      </c>
      <c r="E2297" s="15" t="n">
        <v>4</v>
      </c>
      <c r="F2297" s="16" t="s">
        <v>12290</v>
      </c>
      <c r="G2297" s="16" t="s">
        <v>12021</v>
      </c>
      <c r="H2297" s="17" t="n">
        <v>9.17</v>
      </c>
      <c r="I2297" s="18" t="n">
        <f aca="false">('SKU Master'!I2297-H2297)/'SKU Master'!I2297</f>
        <v>0.320237212750185</v>
      </c>
      <c r="J2297" s="16" t="n">
        <v>4</v>
      </c>
      <c r="K2297" s="19" t="n">
        <f aca="false">J2297*C2297</f>
        <v>14.4</v>
      </c>
      <c r="L2297" s="16" t="s">
        <v>12295</v>
      </c>
      <c r="M2297" s="16" t="s">
        <v>12292</v>
      </c>
      <c r="N2297" s="16" t="s">
        <v>12017</v>
      </c>
      <c r="O2297" s="16" t="s">
        <v>12300</v>
      </c>
      <c r="P2297" s="16" t="s">
        <v>12298</v>
      </c>
      <c r="Q2297" s="16" t="s">
        <v>12017</v>
      </c>
    </row>
    <row r="2298" customFormat="false" ht="15" hidden="false" customHeight="false" outlineLevel="0" collapsed="false">
      <c r="A2298" s="14" t="str">
        <f aca="false">'SKU Master'!A2298</f>
        <v>07-02297</v>
      </c>
      <c r="B2298" s="14" t="str">
        <f aca="false">VLOOKUP(A2298,'SKU Master'!$A:$N,6,FALSE())</f>
        <v>Redbarn Breakfast Blend Whole Bean Coffee, 24 ct</v>
      </c>
      <c r="C2298" s="15" t="n">
        <v>4.5</v>
      </c>
      <c r="D2298" s="15" t="n">
        <v>7.1</v>
      </c>
      <c r="E2298" s="15" t="n">
        <v>4.7</v>
      </c>
      <c r="F2298" s="16" t="s">
        <v>12290</v>
      </c>
      <c r="G2298" s="16" t="s">
        <v>12021</v>
      </c>
      <c r="H2298" s="17" t="n">
        <v>7.25</v>
      </c>
      <c r="I2298" s="18" t="n">
        <f aca="false">('SKU Master'!I2298-H2298)/'SKU Master'!I2298</f>
        <v>0.32808155699722</v>
      </c>
      <c r="J2298" s="16" t="n">
        <v>5</v>
      </c>
      <c r="K2298" s="19" t="n">
        <f aca="false">J2298*C2298</f>
        <v>22.5</v>
      </c>
      <c r="L2298" s="16" t="s">
        <v>12295</v>
      </c>
      <c r="M2298" s="16" t="s">
        <v>12292</v>
      </c>
      <c r="N2298" s="16" t="s">
        <v>12017</v>
      </c>
      <c r="O2298" s="16" t="s">
        <v>12300</v>
      </c>
      <c r="P2298" s="16" t="s">
        <v>12296</v>
      </c>
      <c r="Q2298" s="16" t="s">
        <v>12017</v>
      </c>
    </row>
    <row r="2299" customFormat="false" ht="15" hidden="false" customHeight="false" outlineLevel="0" collapsed="false">
      <c r="A2299" s="14" t="str">
        <f aca="false">'SKU Master'!A2299</f>
        <v>07-02298</v>
      </c>
      <c r="B2299" s="14" t="str">
        <f aca="false">VLOOKUP(A2299,'SKU Master'!$A:$N,6,FALSE())</f>
        <v>Wheatstone Whole Bean Coffee, 30 oz</v>
      </c>
      <c r="C2299" s="15" t="n">
        <v>4.9</v>
      </c>
      <c r="D2299" s="15" t="n">
        <v>4.1</v>
      </c>
      <c r="E2299" s="15" t="n">
        <v>4.3</v>
      </c>
      <c r="F2299" s="16" t="s">
        <v>12290</v>
      </c>
      <c r="G2299" s="16" t="s">
        <v>12017</v>
      </c>
      <c r="H2299" s="17" t="n">
        <v>5.54</v>
      </c>
      <c r="I2299" s="18" t="n">
        <f aca="false">('SKU Master'!I2299-H2299)/'SKU Master'!I2299</f>
        <v>0.33969010727056</v>
      </c>
      <c r="J2299" s="16" t="n">
        <v>2</v>
      </c>
      <c r="K2299" s="19" t="n">
        <f aca="false">J2299*C2299</f>
        <v>9.8</v>
      </c>
      <c r="L2299" s="16" t="s">
        <v>12295</v>
      </c>
      <c r="M2299" s="16" t="s">
        <v>12292</v>
      </c>
      <c r="N2299" s="16" t="s">
        <v>12017</v>
      </c>
      <c r="O2299" s="16" t="s">
        <v>12300</v>
      </c>
      <c r="P2299" s="16" t="s">
        <v>12298</v>
      </c>
      <c r="Q2299" s="16" t="s">
        <v>12017</v>
      </c>
    </row>
    <row r="2300" customFormat="false" ht="15" hidden="false" customHeight="false" outlineLevel="0" collapsed="false">
      <c r="A2300" s="14" t="str">
        <f aca="false">'SKU Master'!A2300</f>
        <v>07-02299</v>
      </c>
      <c r="B2300" s="14" t="str">
        <f aca="false">VLOOKUP(A2300,'SKU Master'!$A:$N,6,FALSE())</f>
        <v>Nutgrove French Roast Ground Coffee Medium Roast, 12 ct</v>
      </c>
      <c r="C2300" s="15" t="n">
        <v>3.8</v>
      </c>
      <c r="D2300" s="15" t="n">
        <v>5.4</v>
      </c>
      <c r="E2300" s="15" t="n">
        <v>2.7</v>
      </c>
      <c r="F2300" s="16" t="s">
        <v>12290</v>
      </c>
      <c r="G2300" s="16" t="s">
        <v>12021</v>
      </c>
      <c r="H2300" s="17" t="n">
        <v>4.98</v>
      </c>
      <c r="I2300" s="18" t="n">
        <f aca="false">('SKU Master'!I2300-H2300)/'SKU Master'!I2300</f>
        <v>0.316872427983539</v>
      </c>
      <c r="J2300" s="16" t="n">
        <v>3</v>
      </c>
      <c r="K2300" s="19" t="n">
        <f aca="false">J2300*C2300</f>
        <v>11.4</v>
      </c>
      <c r="L2300" s="16" t="s">
        <v>12295</v>
      </c>
      <c r="M2300" s="16" t="s">
        <v>12292</v>
      </c>
      <c r="N2300" s="16" t="s">
        <v>12017</v>
      </c>
      <c r="O2300" s="16" t="s">
        <v>12300</v>
      </c>
      <c r="P2300" s="16" t="s">
        <v>12298</v>
      </c>
      <c r="Q2300" s="16" t="s">
        <v>12017</v>
      </c>
    </row>
    <row r="2301" customFormat="false" ht="15" hidden="false" customHeight="false" outlineLevel="0" collapsed="false">
      <c r="A2301" s="14" t="str">
        <f aca="false">'SKU Master'!A2301</f>
        <v>07-02300</v>
      </c>
      <c r="B2301" s="14" t="str">
        <f aca="false">VLOOKUP(A2301,'SKU Master'!$A:$N,6,FALSE())</f>
        <v>Golden Grain Co. French Roast Decaf Coffee, 12 ct</v>
      </c>
      <c r="C2301" s="15" t="n">
        <v>3.7</v>
      </c>
      <c r="D2301" s="15" t="n">
        <v>4.7</v>
      </c>
      <c r="E2301" s="15" t="n">
        <v>3.8</v>
      </c>
      <c r="F2301" s="16" t="s">
        <v>12290</v>
      </c>
      <c r="G2301" s="16" t="s">
        <v>12021</v>
      </c>
      <c r="H2301" s="17" t="n">
        <v>8.16</v>
      </c>
      <c r="I2301" s="18" t="n">
        <f aca="false">('SKU Master'!I2301-H2301)/'SKU Master'!I2301</f>
        <v>0.412526997840173</v>
      </c>
      <c r="J2301" s="16" t="n">
        <v>6</v>
      </c>
      <c r="K2301" s="19" t="n">
        <f aca="false">J2301*C2301</f>
        <v>22.2</v>
      </c>
      <c r="L2301" s="16" t="s">
        <v>12295</v>
      </c>
      <c r="M2301" s="16" t="s">
        <v>12292</v>
      </c>
      <c r="N2301" s="16" t="s">
        <v>12017</v>
      </c>
      <c r="O2301" s="16" t="s">
        <v>12300</v>
      </c>
      <c r="P2301" s="16" t="s">
        <v>12296</v>
      </c>
      <c r="Q2301" s="16" t="s">
        <v>12017</v>
      </c>
    </row>
    <row r="2302" customFormat="false" ht="15" hidden="false" customHeight="false" outlineLevel="0" collapsed="false">
      <c r="A2302" s="14" t="str">
        <f aca="false">'SKU Master'!A2302</f>
        <v>07-02301</v>
      </c>
      <c r="B2302" s="14" t="str">
        <f aca="false">VLOOKUP(A2302,'SKU Master'!$A:$N,6,FALSE())</f>
        <v>Thrift Row French Roast Ground Coffee Dark Roast, 12 ct</v>
      </c>
      <c r="C2302" s="15" t="n">
        <v>2.5</v>
      </c>
      <c r="D2302" s="15" t="n">
        <v>7.6</v>
      </c>
      <c r="E2302" s="15" t="n">
        <v>4.3</v>
      </c>
      <c r="F2302" s="16" t="s">
        <v>12290</v>
      </c>
      <c r="G2302" s="16" t="s">
        <v>12021</v>
      </c>
      <c r="H2302" s="17" t="n">
        <v>4.87</v>
      </c>
      <c r="I2302" s="18" t="n">
        <f aca="false">('SKU Master'!I2302-H2302)/'SKU Master'!I2302</f>
        <v>0.452193475815523</v>
      </c>
      <c r="J2302" s="16" t="n">
        <v>6</v>
      </c>
      <c r="K2302" s="19" t="n">
        <f aca="false">J2302*C2302</f>
        <v>15</v>
      </c>
      <c r="L2302" s="16" t="s">
        <v>12295</v>
      </c>
      <c r="M2302" s="16" t="s">
        <v>12292</v>
      </c>
      <c r="N2302" s="16" t="s">
        <v>12017</v>
      </c>
      <c r="O2302" s="16" t="s">
        <v>12300</v>
      </c>
      <c r="P2302" s="16" t="s">
        <v>12296</v>
      </c>
      <c r="Q2302" s="16" t="s">
        <v>12017</v>
      </c>
    </row>
    <row r="2303" customFormat="false" ht="15" hidden="false" customHeight="false" outlineLevel="0" collapsed="false">
      <c r="A2303" s="14" t="str">
        <f aca="false">'SKU Master'!A2303</f>
        <v>07-02302</v>
      </c>
      <c r="B2303" s="14" t="str">
        <f aca="false">VLOOKUP(A2303,'SKU Master'!$A:$N,6,FALSE())</f>
        <v>Orchard Spread French Roast Ground Coffee Medium Roast, 12 ct</v>
      </c>
      <c r="C2303" s="15" t="n">
        <v>4.6</v>
      </c>
      <c r="D2303" s="15" t="n">
        <v>4.1</v>
      </c>
      <c r="E2303" s="15" t="n">
        <v>4.2</v>
      </c>
      <c r="F2303" s="16" t="s">
        <v>12290</v>
      </c>
      <c r="G2303" s="16" t="s">
        <v>12021</v>
      </c>
      <c r="H2303" s="17" t="n">
        <v>7.87</v>
      </c>
      <c r="I2303" s="18" t="n">
        <f aca="false">('SKU Master'!I2303-H2303)/'SKU Master'!I2303</f>
        <v>0.283894449499545</v>
      </c>
      <c r="J2303" s="16" t="n">
        <v>8</v>
      </c>
      <c r="K2303" s="19" t="n">
        <f aca="false">J2303*C2303</f>
        <v>36.8</v>
      </c>
      <c r="L2303" s="16" t="s">
        <v>12295</v>
      </c>
      <c r="M2303" s="16" t="s">
        <v>12292</v>
      </c>
      <c r="N2303" s="16" t="s">
        <v>12017</v>
      </c>
      <c r="O2303" s="16" t="s">
        <v>12300</v>
      </c>
      <c r="P2303" s="16" t="s">
        <v>12297</v>
      </c>
      <c r="Q2303" s="16" t="s">
        <v>12017</v>
      </c>
    </row>
    <row r="2304" customFormat="false" ht="15" hidden="false" customHeight="false" outlineLevel="0" collapsed="false">
      <c r="A2304" s="14" t="str">
        <f aca="false">'SKU Master'!A2304</f>
        <v>07-02303</v>
      </c>
      <c r="B2304" s="14" t="str">
        <f aca="false">VLOOKUP(A2304,'SKU Master'!$A:$N,6,FALSE())</f>
        <v>Orchard Spread Ground Coffee Dark Roast, 24 ct</v>
      </c>
      <c r="C2304" s="15" t="n">
        <v>4.6</v>
      </c>
      <c r="D2304" s="15" t="n">
        <v>7.2</v>
      </c>
      <c r="E2304" s="15" t="n">
        <v>3.6</v>
      </c>
      <c r="F2304" s="16" t="s">
        <v>12290</v>
      </c>
      <c r="G2304" s="16" t="s">
        <v>12021</v>
      </c>
      <c r="H2304" s="17" t="n">
        <v>4.65</v>
      </c>
      <c r="I2304" s="18" t="n">
        <f aca="false">('SKU Master'!I2304-H2304)/'SKU Master'!I2304</f>
        <v>0.4180225281602</v>
      </c>
      <c r="J2304" s="16" t="n">
        <v>7</v>
      </c>
      <c r="K2304" s="19" t="n">
        <f aca="false">J2304*C2304</f>
        <v>32.2</v>
      </c>
      <c r="L2304" s="16" t="s">
        <v>12295</v>
      </c>
      <c r="M2304" s="16" t="s">
        <v>12292</v>
      </c>
      <c r="N2304" s="16" t="s">
        <v>12017</v>
      </c>
      <c r="O2304" s="16" t="s">
        <v>12300</v>
      </c>
      <c r="P2304" s="16" t="s">
        <v>12297</v>
      </c>
      <c r="Q2304" s="16" t="s">
        <v>12017</v>
      </c>
    </row>
    <row r="2305" customFormat="false" ht="15" hidden="false" customHeight="false" outlineLevel="0" collapsed="false">
      <c r="A2305" s="14" t="str">
        <f aca="false">'SKU Master'!A2305</f>
        <v>07-02304</v>
      </c>
      <c r="B2305" s="14" t="str">
        <f aca="false">VLOOKUP(A2305,'SKU Master'!$A:$N,6,FALSE())</f>
        <v>Thrift Row French Roast K-Cup Pods, 11 oz</v>
      </c>
      <c r="C2305" s="15" t="n">
        <v>3.5</v>
      </c>
      <c r="D2305" s="15" t="n">
        <v>7.7</v>
      </c>
      <c r="E2305" s="15" t="n">
        <v>4</v>
      </c>
      <c r="F2305" s="16" t="s">
        <v>12290</v>
      </c>
      <c r="G2305" s="16" t="s">
        <v>12021</v>
      </c>
      <c r="H2305" s="17" t="n">
        <v>6.29</v>
      </c>
      <c r="I2305" s="18" t="n">
        <f aca="false">('SKU Master'!I2305-H2305)/'SKU Master'!I2305</f>
        <v>0.364004044489383</v>
      </c>
      <c r="J2305" s="16" t="n">
        <v>4</v>
      </c>
      <c r="K2305" s="19" t="n">
        <f aca="false">J2305*C2305</f>
        <v>14</v>
      </c>
      <c r="L2305" s="16" t="s">
        <v>12295</v>
      </c>
      <c r="M2305" s="16" t="s">
        <v>12292</v>
      </c>
      <c r="N2305" s="16" t="s">
        <v>12017</v>
      </c>
      <c r="O2305" s="16" t="s">
        <v>12300</v>
      </c>
      <c r="P2305" s="16" t="s">
        <v>12298</v>
      </c>
      <c r="Q2305" s="16" t="s">
        <v>12017</v>
      </c>
    </row>
    <row r="2306" customFormat="false" ht="15" hidden="false" customHeight="false" outlineLevel="0" collapsed="false">
      <c r="A2306" s="14" t="str">
        <f aca="false">'SKU Master'!A2306</f>
        <v>07-02305</v>
      </c>
      <c r="B2306" s="14" t="str">
        <f aca="false">VLOOKUP(A2306,'SKU Master'!$A:$N,6,FALSE())</f>
        <v>Nutgrove French Roast Instant Coffee, 11 oz</v>
      </c>
      <c r="C2306" s="15" t="n">
        <v>3.7</v>
      </c>
      <c r="D2306" s="15" t="n">
        <v>7</v>
      </c>
      <c r="E2306" s="15" t="n">
        <v>4</v>
      </c>
      <c r="F2306" s="16" t="s">
        <v>12290</v>
      </c>
      <c r="G2306" s="16" t="s">
        <v>12021</v>
      </c>
      <c r="H2306" s="17" t="n">
        <v>7.09</v>
      </c>
      <c r="I2306" s="18" t="n">
        <f aca="false">('SKU Master'!I2306-H2306)/'SKU Master'!I2306</f>
        <v>0.403700588730025</v>
      </c>
      <c r="J2306" s="16" t="n">
        <v>1</v>
      </c>
      <c r="K2306" s="19" t="n">
        <f aca="false">J2306*C2306</f>
        <v>3.7</v>
      </c>
      <c r="L2306" s="16" t="s">
        <v>12291</v>
      </c>
      <c r="M2306" s="16" t="s">
        <v>12292</v>
      </c>
      <c r="N2306" s="16" t="s">
        <v>12017</v>
      </c>
      <c r="O2306" s="16" t="s">
        <v>12300</v>
      </c>
      <c r="P2306" s="16" t="s">
        <v>12294</v>
      </c>
      <c r="Q2306" s="16" t="s">
        <v>12017</v>
      </c>
    </row>
    <row r="2307" customFormat="false" ht="15" hidden="false" customHeight="false" outlineLevel="0" collapsed="false">
      <c r="A2307" s="14" t="str">
        <f aca="false">'SKU Master'!A2307</f>
        <v>07-02306</v>
      </c>
      <c r="B2307" s="14" t="str">
        <f aca="false">VLOOKUP(A2307,'SKU Master'!$A:$N,6,FALSE())</f>
        <v>Orchard Spread French Roast Ground Coffee Dark Roast, 30 oz</v>
      </c>
      <c r="C2307" s="15" t="n">
        <v>3.8</v>
      </c>
      <c r="D2307" s="15" t="n">
        <v>6.5</v>
      </c>
      <c r="E2307" s="15" t="n">
        <v>4.6</v>
      </c>
      <c r="F2307" s="16" t="s">
        <v>12290</v>
      </c>
      <c r="G2307" s="16" t="s">
        <v>12017</v>
      </c>
      <c r="H2307" s="17" t="n">
        <v>5.18</v>
      </c>
      <c r="I2307" s="18" t="n">
        <f aca="false">('SKU Master'!I2307-H2307)/'SKU Master'!I2307</f>
        <v>0.410693970420933</v>
      </c>
      <c r="J2307" s="16" t="n">
        <v>3</v>
      </c>
      <c r="K2307" s="19" t="n">
        <f aca="false">J2307*C2307</f>
        <v>11.4</v>
      </c>
      <c r="L2307" s="16" t="s">
        <v>12295</v>
      </c>
      <c r="M2307" s="16" t="s">
        <v>12292</v>
      </c>
      <c r="N2307" s="16" t="s">
        <v>12017</v>
      </c>
      <c r="O2307" s="16" t="s">
        <v>12300</v>
      </c>
      <c r="P2307" s="16" t="s">
        <v>12298</v>
      </c>
      <c r="Q2307" s="16" t="s">
        <v>12017</v>
      </c>
    </row>
    <row r="2308" customFormat="false" ht="15" hidden="false" customHeight="false" outlineLevel="0" collapsed="false">
      <c r="A2308" s="14" t="str">
        <f aca="false">'SKU Master'!A2308</f>
        <v>07-02307</v>
      </c>
      <c r="B2308" s="14" t="str">
        <f aca="false">VLOOKUP(A2308,'SKU Master'!$A:$N,6,FALSE())</f>
        <v>Pepperlane Instant Coffee, 30 oz</v>
      </c>
      <c r="C2308" s="15" t="n">
        <v>3.1</v>
      </c>
      <c r="D2308" s="15" t="n">
        <v>5.5</v>
      </c>
      <c r="E2308" s="15" t="n">
        <v>4.8</v>
      </c>
      <c r="F2308" s="16" t="s">
        <v>12290</v>
      </c>
      <c r="G2308" s="16" t="s">
        <v>12021</v>
      </c>
      <c r="H2308" s="17" t="n">
        <v>7.51</v>
      </c>
      <c r="I2308" s="18" t="n">
        <f aca="false">('SKU Master'!I2308-H2308)/'SKU Master'!I2308</f>
        <v>0.38893409275834</v>
      </c>
      <c r="J2308" s="16" t="n">
        <v>6</v>
      </c>
      <c r="K2308" s="19" t="n">
        <f aca="false">J2308*C2308</f>
        <v>18.6</v>
      </c>
      <c r="L2308" s="16" t="s">
        <v>12295</v>
      </c>
      <c r="M2308" s="16" t="s">
        <v>12292</v>
      </c>
      <c r="N2308" s="16" t="s">
        <v>12017</v>
      </c>
      <c r="O2308" s="16" t="s">
        <v>12300</v>
      </c>
      <c r="P2308" s="16" t="s">
        <v>12297</v>
      </c>
      <c r="Q2308" s="16" t="s">
        <v>12017</v>
      </c>
    </row>
    <row r="2309" customFormat="false" ht="15" hidden="false" customHeight="false" outlineLevel="0" collapsed="false">
      <c r="A2309" s="14" t="str">
        <f aca="false">'SKU Master'!A2309</f>
        <v>07-02308</v>
      </c>
      <c r="B2309" s="14" t="str">
        <f aca="false">VLOOKUP(A2309,'SKU Master'!$A:$N,6,FALSE())</f>
        <v>Nutgrove Breakfast Blend Whole Bean Coffee, 11 oz</v>
      </c>
      <c r="C2309" s="15" t="n">
        <v>3.3</v>
      </c>
      <c r="D2309" s="15" t="n">
        <v>5.6</v>
      </c>
      <c r="E2309" s="15" t="n">
        <v>4</v>
      </c>
      <c r="F2309" s="16" t="s">
        <v>12290</v>
      </c>
      <c r="G2309" s="16" t="s">
        <v>12021</v>
      </c>
      <c r="H2309" s="17" t="n">
        <v>8.07</v>
      </c>
      <c r="I2309" s="18" t="n">
        <f aca="false">('SKU Master'!I2309-H2309)/'SKU Master'!I2309</f>
        <v>0.285208148804252</v>
      </c>
      <c r="J2309" s="16" t="n">
        <v>6</v>
      </c>
      <c r="K2309" s="19" t="n">
        <f aca="false">J2309*C2309</f>
        <v>19.8</v>
      </c>
      <c r="L2309" s="16" t="s">
        <v>12295</v>
      </c>
      <c r="M2309" s="16" t="s">
        <v>12292</v>
      </c>
      <c r="N2309" s="16" t="s">
        <v>12017</v>
      </c>
      <c r="O2309" s="16" t="s">
        <v>12300</v>
      </c>
      <c r="P2309" s="16" t="s">
        <v>12296</v>
      </c>
      <c r="Q2309" s="16" t="s">
        <v>12017</v>
      </c>
    </row>
    <row r="2310" customFormat="false" ht="15" hidden="false" customHeight="false" outlineLevel="0" collapsed="false">
      <c r="A2310" s="14" t="str">
        <f aca="false">'SKU Master'!A2310</f>
        <v>07-02309</v>
      </c>
      <c r="B2310" s="14" t="str">
        <f aca="false">VLOOKUP(A2310,'SKU Master'!$A:$N,6,FALSE())</f>
        <v>Roastport French Roast Decaf Coffee, 12 ct</v>
      </c>
      <c r="C2310" s="15" t="n">
        <v>3.3</v>
      </c>
      <c r="D2310" s="15" t="n">
        <v>4.8</v>
      </c>
      <c r="E2310" s="15" t="n">
        <v>4.2</v>
      </c>
      <c r="F2310" s="16" t="s">
        <v>12290</v>
      </c>
      <c r="G2310" s="16" t="s">
        <v>12017</v>
      </c>
      <c r="H2310" s="17" t="n">
        <v>9.63</v>
      </c>
      <c r="I2310" s="18" t="n">
        <f aca="false">('SKU Master'!I2310-H2310)/'SKU Master'!I2310</f>
        <v>0.280806572068708</v>
      </c>
      <c r="J2310" s="16" t="n">
        <v>4</v>
      </c>
      <c r="K2310" s="19" t="n">
        <f aca="false">J2310*C2310</f>
        <v>13.2</v>
      </c>
      <c r="L2310" s="16" t="s">
        <v>12295</v>
      </c>
      <c r="M2310" s="16" t="s">
        <v>12292</v>
      </c>
      <c r="N2310" s="16" t="s">
        <v>12017</v>
      </c>
      <c r="O2310" s="16" t="s">
        <v>12300</v>
      </c>
      <c r="P2310" s="16" t="s">
        <v>12296</v>
      </c>
      <c r="Q2310" s="16" t="s">
        <v>12017</v>
      </c>
    </row>
    <row r="2311" customFormat="false" ht="15" hidden="false" customHeight="false" outlineLevel="0" collapsed="false">
      <c r="A2311" s="14" t="str">
        <f aca="false">'SKU Master'!A2311</f>
        <v>07-02310</v>
      </c>
      <c r="B2311" s="14" t="str">
        <f aca="false">VLOOKUP(A2311,'SKU Master'!$A:$N,6,FALSE())</f>
        <v>Roastport Breakfast Blend Ground Coffee Medium Roast, 24 ct</v>
      </c>
      <c r="C2311" s="15" t="n">
        <v>3.8</v>
      </c>
      <c r="D2311" s="15" t="n">
        <v>7.1</v>
      </c>
      <c r="E2311" s="15" t="n">
        <v>3.2</v>
      </c>
      <c r="F2311" s="16" t="s">
        <v>12290</v>
      </c>
      <c r="G2311" s="16" t="s">
        <v>12021</v>
      </c>
      <c r="H2311" s="17" t="n">
        <v>7.42</v>
      </c>
      <c r="I2311" s="18" t="n">
        <f aca="false">('SKU Master'!I2311-H2311)/'SKU Master'!I2311</f>
        <v>0.370653095843936</v>
      </c>
      <c r="J2311" s="16" t="n">
        <v>5</v>
      </c>
      <c r="K2311" s="19" t="n">
        <f aca="false">J2311*C2311</f>
        <v>19</v>
      </c>
      <c r="L2311" s="16" t="s">
        <v>12295</v>
      </c>
      <c r="M2311" s="16" t="s">
        <v>12292</v>
      </c>
      <c r="N2311" s="16" t="s">
        <v>12017</v>
      </c>
      <c r="O2311" s="16" t="s">
        <v>12300</v>
      </c>
      <c r="P2311" s="16" t="s">
        <v>12296</v>
      </c>
      <c r="Q2311" s="16" t="s">
        <v>12017</v>
      </c>
    </row>
    <row r="2312" customFormat="false" ht="15" hidden="false" customHeight="false" outlineLevel="0" collapsed="false">
      <c r="A2312" s="14" t="str">
        <f aca="false">'SKU Master'!A2312</f>
        <v>07-02311</v>
      </c>
      <c r="B2312" s="14" t="str">
        <f aca="false">VLOOKUP(A2312,'SKU Master'!$A:$N,6,FALSE())</f>
        <v>Orchard Spread Ground Coffee Dark Roast, 12 ct</v>
      </c>
      <c r="C2312" s="15" t="n">
        <v>3.5</v>
      </c>
      <c r="D2312" s="15" t="n">
        <v>7.6</v>
      </c>
      <c r="E2312" s="15" t="n">
        <v>4.7</v>
      </c>
      <c r="F2312" s="16" t="s">
        <v>12290</v>
      </c>
      <c r="G2312" s="16" t="s">
        <v>12017</v>
      </c>
      <c r="H2312" s="17" t="n">
        <v>6.59</v>
      </c>
      <c r="I2312" s="18" t="n">
        <f aca="false">('SKU Master'!I2312-H2312)/'SKU Master'!I2312</f>
        <v>0.39485766758494</v>
      </c>
      <c r="J2312" s="16" t="n">
        <v>3</v>
      </c>
      <c r="K2312" s="19" t="n">
        <f aca="false">J2312*C2312</f>
        <v>10.5</v>
      </c>
      <c r="L2312" s="16" t="s">
        <v>12295</v>
      </c>
      <c r="M2312" s="16" t="s">
        <v>12292</v>
      </c>
      <c r="N2312" s="16" t="s">
        <v>12017</v>
      </c>
      <c r="O2312" s="16" t="s">
        <v>12300</v>
      </c>
      <c r="P2312" s="16" t="s">
        <v>12298</v>
      </c>
      <c r="Q2312" s="16" t="s">
        <v>12017</v>
      </c>
    </row>
    <row r="2313" customFormat="false" ht="15" hidden="false" customHeight="false" outlineLevel="0" collapsed="false">
      <c r="A2313" s="14" t="str">
        <f aca="false">'SKU Master'!A2313</f>
        <v>07-02312</v>
      </c>
      <c r="B2313" s="14" t="str">
        <f aca="false">VLOOKUP(A2313,'SKU Master'!$A:$N,6,FALSE())</f>
        <v>Orchard Spread Breakfast Blend Decaf Coffee, 12 ct</v>
      </c>
      <c r="C2313" s="15" t="n">
        <v>3.3</v>
      </c>
      <c r="D2313" s="15" t="n">
        <v>4.6</v>
      </c>
      <c r="E2313" s="15" t="n">
        <v>3.3</v>
      </c>
      <c r="F2313" s="16" t="s">
        <v>12290</v>
      </c>
      <c r="G2313" s="16" t="s">
        <v>12021</v>
      </c>
      <c r="H2313" s="17" t="n">
        <v>6.07</v>
      </c>
      <c r="I2313" s="18" t="n">
        <f aca="false">('SKU Master'!I2313-H2313)/'SKU Master'!I2313</f>
        <v>0.346609257265877</v>
      </c>
      <c r="J2313" s="16" t="n">
        <v>6</v>
      </c>
      <c r="K2313" s="19" t="n">
        <f aca="false">J2313*C2313</f>
        <v>19.8</v>
      </c>
      <c r="L2313" s="16" t="s">
        <v>12295</v>
      </c>
      <c r="M2313" s="16" t="s">
        <v>12292</v>
      </c>
      <c r="N2313" s="16" t="s">
        <v>12017</v>
      </c>
      <c r="O2313" s="16" t="s">
        <v>12300</v>
      </c>
      <c r="P2313" s="16" t="s">
        <v>12297</v>
      </c>
      <c r="Q2313" s="16" t="s">
        <v>12017</v>
      </c>
    </row>
    <row r="2314" customFormat="false" ht="15" hidden="false" customHeight="false" outlineLevel="0" collapsed="false">
      <c r="A2314" s="14" t="str">
        <f aca="false">'SKU Master'!A2314</f>
        <v>07-02313</v>
      </c>
      <c r="B2314" s="14" t="str">
        <f aca="false">VLOOKUP(A2314,'SKU Master'!$A:$N,6,FALSE())</f>
        <v>Harborline Breakfast Blend Decaf Coffee, 24 ct</v>
      </c>
      <c r="C2314" s="15" t="n">
        <v>3.8</v>
      </c>
      <c r="D2314" s="15" t="n">
        <v>8.8</v>
      </c>
      <c r="E2314" s="15" t="n">
        <v>3.7</v>
      </c>
      <c r="F2314" s="16" t="s">
        <v>12290</v>
      </c>
      <c r="G2314" s="16" t="s">
        <v>12021</v>
      </c>
      <c r="H2314" s="17" t="n">
        <v>4.42</v>
      </c>
      <c r="I2314" s="18" t="n">
        <f aca="false">('SKU Master'!I2314-H2314)/'SKU Master'!I2314</f>
        <v>0.401894451962111</v>
      </c>
      <c r="J2314" s="16" t="n">
        <v>3</v>
      </c>
      <c r="K2314" s="19" t="n">
        <f aca="false">J2314*C2314</f>
        <v>11.4</v>
      </c>
      <c r="L2314" s="16" t="s">
        <v>12299</v>
      </c>
      <c r="M2314" s="16" t="s">
        <v>12292</v>
      </c>
      <c r="N2314" s="16" t="s">
        <v>12017</v>
      </c>
      <c r="O2314" s="16" t="s">
        <v>12300</v>
      </c>
      <c r="P2314" s="16" t="s">
        <v>12298</v>
      </c>
      <c r="Q2314" s="16" t="s">
        <v>12017</v>
      </c>
    </row>
    <row r="2315" customFormat="false" ht="15" hidden="false" customHeight="false" outlineLevel="0" collapsed="false">
      <c r="A2315" s="14" t="str">
        <f aca="false">'SKU Master'!A2315</f>
        <v>07-02314</v>
      </c>
      <c r="B2315" s="14" t="str">
        <f aca="false">VLOOKUP(A2315,'SKU Master'!$A:$N,6,FALSE())</f>
        <v>Redbarn French Roast Ground Coffee Medium Roast, 24 ct</v>
      </c>
      <c r="C2315" s="15" t="n">
        <v>3.3</v>
      </c>
      <c r="D2315" s="15" t="n">
        <v>6.7</v>
      </c>
      <c r="E2315" s="15" t="n">
        <v>3.1</v>
      </c>
      <c r="F2315" s="16" t="s">
        <v>12290</v>
      </c>
      <c r="G2315" s="16" t="s">
        <v>12021</v>
      </c>
      <c r="H2315" s="17" t="n">
        <v>6.88</v>
      </c>
      <c r="I2315" s="18" t="n">
        <f aca="false">('SKU Master'!I2315-H2315)/'SKU Master'!I2315</f>
        <v>0.395961369622476</v>
      </c>
      <c r="J2315" s="16" t="n">
        <v>1</v>
      </c>
      <c r="K2315" s="19" t="n">
        <f aca="false">J2315*C2315</f>
        <v>3.3</v>
      </c>
      <c r="L2315" s="16" t="s">
        <v>12295</v>
      </c>
      <c r="M2315" s="16" t="s">
        <v>12292</v>
      </c>
      <c r="N2315" s="16" t="s">
        <v>12017</v>
      </c>
      <c r="O2315" s="16" t="s">
        <v>12300</v>
      </c>
      <c r="P2315" s="16" t="s">
        <v>12294</v>
      </c>
      <c r="Q2315" s="16" t="s">
        <v>12017</v>
      </c>
    </row>
    <row r="2316" customFormat="false" ht="15" hidden="false" customHeight="false" outlineLevel="0" collapsed="false">
      <c r="A2316" s="14" t="str">
        <f aca="false">'SKU Master'!A2316</f>
        <v>07-02315</v>
      </c>
      <c r="B2316" s="14" t="str">
        <f aca="false">VLOOKUP(A2316,'SKU Master'!$A:$N,6,FALSE())</f>
        <v>Harborline Breakfast Blend Ground Coffee Medium Roast, 30 oz</v>
      </c>
      <c r="C2316" s="15" t="n">
        <v>3.9</v>
      </c>
      <c r="D2316" s="15" t="n">
        <v>8</v>
      </c>
      <c r="E2316" s="15" t="n">
        <v>5</v>
      </c>
      <c r="F2316" s="16" t="s">
        <v>12290</v>
      </c>
      <c r="G2316" s="16" t="s">
        <v>12021</v>
      </c>
      <c r="H2316" s="17" t="n">
        <v>7.66</v>
      </c>
      <c r="I2316" s="18" t="n">
        <f aca="false">('SKU Master'!I2316-H2316)/'SKU Master'!I2316</f>
        <v>0.452466047176555</v>
      </c>
      <c r="J2316" s="16" t="n">
        <v>2</v>
      </c>
      <c r="K2316" s="19" t="n">
        <f aca="false">J2316*C2316</f>
        <v>7.8</v>
      </c>
      <c r="L2316" s="16" t="s">
        <v>12295</v>
      </c>
      <c r="M2316" s="16" t="s">
        <v>12292</v>
      </c>
      <c r="N2316" s="16" t="s">
        <v>12017</v>
      </c>
      <c r="O2316" s="16" t="s">
        <v>12300</v>
      </c>
      <c r="P2316" s="16" t="s">
        <v>12298</v>
      </c>
      <c r="Q2316" s="16" t="s">
        <v>12017</v>
      </c>
    </row>
    <row r="2317" customFormat="false" ht="15" hidden="false" customHeight="false" outlineLevel="0" collapsed="false">
      <c r="A2317" s="14" t="str">
        <f aca="false">'SKU Master'!A2317</f>
        <v>07-02316</v>
      </c>
      <c r="B2317" s="14" t="str">
        <f aca="false">VLOOKUP(A2317,'SKU Master'!$A:$N,6,FALSE())</f>
        <v>Redbarn French Roast Ground Coffee Dark Roast, 30 oz</v>
      </c>
      <c r="C2317" s="15" t="n">
        <v>4.8</v>
      </c>
      <c r="D2317" s="15" t="n">
        <v>7.1</v>
      </c>
      <c r="E2317" s="15" t="n">
        <v>2.5</v>
      </c>
      <c r="F2317" s="16" t="s">
        <v>12290</v>
      </c>
      <c r="G2317" s="16" t="s">
        <v>12021</v>
      </c>
      <c r="H2317" s="17" t="n">
        <v>8.8</v>
      </c>
      <c r="I2317" s="18" t="n">
        <f aca="false">('SKU Master'!I2317-H2317)/'SKU Master'!I2317</f>
        <v>0.289749798224374</v>
      </c>
      <c r="J2317" s="16" t="n">
        <v>4</v>
      </c>
      <c r="K2317" s="19" t="n">
        <f aca="false">J2317*C2317</f>
        <v>19.2</v>
      </c>
      <c r="L2317" s="16" t="s">
        <v>12295</v>
      </c>
      <c r="M2317" s="16" t="s">
        <v>12292</v>
      </c>
      <c r="N2317" s="16" t="s">
        <v>12017</v>
      </c>
      <c r="O2317" s="16" t="s">
        <v>12300</v>
      </c>
      <c r="P2317" s="16" t="s">
        <v>12298</v>
      </c>
      <c r="Q2317" s="16" t="s">
        <v>12021</v>
      </c>
    </row>
    <row r="2318" customFormat="false" ht="15" hidden="false" customHeight="false" outlineLevel="0" collapsed="false">
      <c r="A2318" s="14" t="str">
        <f aca="false">'SKU Master'!A2318</f>
        <v>07-02317</v>
      </c>
      <c r="B2318" s="14" t="str">
        <f aca="false">VLOOKUP(A2318,'SKU Master'!$A:$N,6,FALSE())</f>
        <v>Pepperlane Decaf Coffee, 12 ct</v>
      </c>
      <c r="C2318" s="15" t="n">
        <v>3.9</v>
      </c>
      <c r="D2318" s="15" t="n">
        <v>8.6</v>
      </c>
      <c r="E2318" s="15" t="n">
        <v>3.2</v>
      </c>
      <c r="F2318" s="16" t="s">
        <v>12290</v>
      </c>
      <c r="G2318" s="16" t="s">
        <v>12021</v>
      </c>
      <c r="H2318" s="17" t="n">
        <v>5.74</v>
      </c>
      <c r="I2318" s="18" t="n">
        <f aca="false">('SKU Master'!I2318-H2318)/'SKU Master'!I2318</f>
        <v>0.31585220500596</v>
      </c>
      <c r="J2318" s="16" t="n">
        <v>2</v>
      </c>
      <c r="K2318" s="19" t="n">
        <f aca="false">J2318*C2318</f>
        <v>7.8</v>
      </c>
      <c r="L2318" s="16" t="s">
        <v>12295</v>
      </c>
      <c r="M2318" s="16" t="s">
        <v>12292</v>
      </c>
      <c r="N2318" s="16" t="s">
        <v>12017</v>
      </c>
      <c r="O2318" s="16" t="s">
        <v>12300</v>
      </c>
      <c r="P2318" s="16" t="s">
        <v>12294</v>
      </c>
      <c r="Q2318" s="16" t="s">
        <v>12017</v>
      </c>
    </row>
    <row r="2319" customFormat="false" ht="15" hidden="false" customHeight="false" outlineLevel="0" collapsed="false">
      <c r="A2319" s="14" t="str">
        <f aca="false">'SKU Master'!A2319</f>
        <v>07-02318</v>
      </c>
      <c r="B2319" s="14" t="str">
        <f aca="false">VLOOKUP(A2319,'SKU Master'!$A:$N,6,FALSE())</f>
        <v>Wheatstone Breakfast Blend K-Cup Pods, 24 ct</v>
      </c>
      <c r="C2319" s="15" t="n">
        <v>3.3</v>
      </c>
      <c r="D2319" s="15" t="n">
        <v>7.4</v>
      </c>
      <c r="E2319" s="15" t="n">
        <v>5</v>
      </c>
      <c r="F2319" s="16" t="s">
        <v>12290</v>
      </c>
      <c r="G2319" s="16" t="s">
        <v>12021</v>
      </c>
      <c r="H2319" s="17" t="n">
        <v>6.43</v>
      </c>
      <c r="I2319" s="18" t="n">
        <f aca="false">('SKU Master'!I2319-H2319)/'SKU Master'!I2319</f>
        <v>0.28476084538376</v>
      </c>
      <c r="J2319" s="16" t="n">
        <v>1</v>
      </c>
      <c r="K2319" s="19" t="n">
        <f aca="false">J2319*C2319</f>
        <v>3.3</v>
      </c>
      <c r="L2319" s="16" t="s">
        <v>12291</v>
      </c>
      <c r="M2319" s="16" t="s">
        <v>12292</v>
      </c>
      <c r="N2319" s="16" t="s">
        <v>12017</v>
      </c>
      <c r="O2319" s="16" t="s">
        <v>12300</v>
      </c>
      <c r="P2319" s="16" t="s">
        <v>12294</v>
      </c>
      <c r="Q2319" s="16" t="s">
        <v>12017</v>
      </c>
    </row>
    <row r="2320" customFormat="false" ht="15" hidden="false" customHeight="false" outlineLevel="0" collapsed="false">
      <c r="A2320" s="14" t="str">
        <f aca="false">'SKU Master'!A2320</f>
        <v>07-02319</v>
      </c>
      <c r="B2320" s="14" t="str">
        <f aca="false">VLOOKUP(A2320,'SKU Master'!$A:$N,6,FALSE())</f>
        <v>Orchard Spread K-Cup Pods, 12 ct</v>
      </c>
      <c r="C2320" s="15" t="n">
        <v>3.2</v>
      </c>
      <c r="D2320" s="15" t="n">
        <v>5.6</v>
      </c>
      <c r="E2320" s="15" t="n">
        <v>5</v>
      </c>
      <c r="F2320" s="16" t="s">
        <v>12290</v>
      </c>
      <c r="G2320" s="16" t="s">
        <v>12021</v>
      </c>
      <c r="H2320" s="17" t="n">
        <v>7.28</v>
      </c>
      <c r="I2320" s="18" t="n">
        <f aca="false">('SKU Master'!I2320-H2320)/'SKU Master'!I2320</f>
        <v>0.299326275264678</v>
      </c>
      <c r="J2320" s="16" t="n">
        <v>4</v>
      </c>
      <c r="K2320" s="19" t="n">
        <f aca="false">J2320*C2320</f>
        <v>12.8</v>
      </c>
      <c r="L2320" s="16" t="s">
        <v>12295</v>
      </c>
      <c r="M2320" s="16" t="s">
        <v>12292</v>
      </c>
      <c r="N2320" s="16" t="s">
        <v>12017</v>
      </c>
      <c r="O2320" s="16" t="s">
        <v>12300</v>
      </c>
      <c r="P2320" s="16" t="s">
        <v>12298</v>
      </c>
      <c r="Q2320" s="16" t="s">
        <v>12017</v>
      </c>
    </row>
    <row r="2321" customFormat="false" ht="15" hidden="false" customHeight="false" outlineLevel="0" collapsed="false">
      <c r="A2321" s="14" t="str">
        <f aca="false">'SKU Master'!A2321</f>
        <v>07-02320</v>
      </c>
      <c r="B2321" s="14" t="str">
        <f aca="false">VLOOKUP(A2321,'SKU Master'!$A:$N,6,FALSE())</f>
        <v>Golden Grain Co. French Roast Instant Coffee, 12 ct</v>
      </c>
      <c r="C2321" s="15" t="n">
        <v>2.9</v>
      </c>
      <c r="D2321" s="15" t="n">
        <v>6.6</v>
      </c>
      <c r="E2321" s="15" t="n">
        <v>3.9</v>
      </c>
      <c r="F2321" s="16" t="s">
        <v>12290</v>
      </c>
      <c r="G2321" s="16" t="s">
        <v>12021</v>
      </c>
      <c r="H2321" s="17" t="n">
        <v>5.32</v>
      </c>
      <c r="I2321" s="18" t="n">
        <f aca="false">('SKU Master'!I2321-H2321)/'SKU Master'!I2321</f>
        <v>0.289719626168224</v>
      </c>
      <c r="J2321" s="16" t="n">
        <v>8</v>
      </c>
      <c r="K2321" s="19" t="n">
        <f aca="false">J2321*C2321</f>
        <v>23.2</v>
      </c>
      <c r="L2321" s="16" t="s">
        <v>12295</v>
      </c>
      <c r="M2321" s="16" t="s">
        <v>12292</v>
      </c>
      <c r="N2321" s="16" t="s">
        <v>12017</v>
      </c>
      <c r="O2321" s="16" t="s">
        <v>12300</v>
      </c>
      <c r="P2321" s="16" t="s">
        <v>12297</v>
      </c>
      <c r="Q2321" s="16" t="s">
        <v>12017</v>
      </c>
    </row>
    <row r="2322" customFormat="false" ht="15" hidden="false" customHeight="false" outlineLevel="0" collapsed="false">
      <c r="A2322" s="14" t="str">
        <f aca="false">'SKU Master'!A2322</f>
        <v>07-02321</v>
      </c>
      <c r="B2322" s="14" t="str">
        <f aca="false">VLOOKUP(A2322,'SKU Master'!$A:$N,6,FALSE())</f>
        <v>Roastport French Roast K-Cup Pods, 24 ct</v>
      </c>
      <c r="C2322" s="15" t="n">
        <v>4.4</v>
      </c>
      <c r="D2322" s="15" t="n">
        <v>5</v>
      </c>
      <c r="E2322" s="15" t="n">
        <v>2.9</v>
      </c>
      <c r="F2322" s="16" t="s">
        <v>12290</v>
      </c>
      <c r="G2322" s="16" t="s">
        <v>12021</v>
      </c>
      <c r="H2322" s="17" t="n">
        <v>7.94</v>
      </c>
      <c r="I2322" s="18" t="n">
        <f aca="false">('SKU Master'!I2322-H2322)/'SKU Master'!I2322</f>
        <v>0.296722763507529</v>
      </c>
      <c r="J2322" s="16" t="n">
        <v>6</v>
      </c>
      <c r="K2322" s="19" t="n">
        <f aca="false">J2322*C2322</f>
        <v>26.4</v>
      </c>
      <c r="L2322" s="16" t="s">
        <v>12295</v>
      </c>
      <c r="M2322" s="16" t="s">
        <v>12292</v>
      </c>
      <c r="N2322" s="16" t="s">
        <v>12017</v>
      </c>
      <c r="O2322" s="16" t="s">
        <v>12300</v>
      </c>
      <c r="P2322" s="16" t="s">
        <v>12297</v>
      </c>
      <c r="Q2322" s="16" t="s">
        <v>12017</v>
      </c>
    </row>
    <row r="2323" customFormat="false" ht="15" hidden="false" customHeight="false" outlineLevel="0" collapsed="false">
      <c r="A2323" s="14" t="str">
        <f aca="false">'SKU Master'!A2323</f>
        <v>07-02322</v>
      </c>
      <c r="B2323" s="14" t="str">
        <f aca="false">VLOOKUP(A2323,'SKU Master'!$A:$N,6,FALSE())</f>
        <v>Harborline French Roast Ground Coffee Dark Roast, 11 oz</v>
      </c>
      <c r="C2323" s="15" t="n">
        <v>4.3</v>
      </c>
      <c r="D2323" s="15" t="n">
        <v>5</v>
      </c>
      <c r="E2323" s="15" t="n">
        <v>3.3</v>
      </c>
      <c r="F2323" s="16" t="s">
        <v>12290</v>
      </c>
      <c r="G2323" s="16" t="s">
        <v>12017</v>
      </c>
      <c r="H2323" s="17" t="n">
        <v>6.43</v>
      </c>
      <c r="I2323" s="18" t="n">
        <f aca="false">('SKU Master'!I2323-H2323)/'SKU Master'!I2323</f>
        <v>0.414922656960874</v>
      </c>
      <c r="J2323" s="16" t="n">
        <v>7</v>
      </c>
      <c r="K2323" s="19" t="n">
        <f aca="false">J2323*C2323</f>
        <v>30.1</v>
      </c>
      <c r="L2323" s="16" t="s">
        <v>12295</v>
      </c>
      <c r="M2323" s="16" t="s">
        <v>12292</v>
      </c>
      <c r="N2323" s="16" t="s">
        <v>12017</v>
      </c>
      <c r="O2323" s="16" t="s">
        <v>12300</v>
      </c>
      <c r="P2323" s="16" t="s">
        <v>12297</v>
      </c>
      <c r="Q2323" s="16" t="s">
        <v>12017</v>
      </c>
    </row>
    <row r="2324" customFormat="false" ht="15" hidden="false" customHeight="false" outlineLevel="0" collapsed="false">
      <c r="A2324" s="14" t="str">
        <f aca="false">'SKU Master'!A2324</f>
        <v>07-02323</v>
      </c>
      <c r="B2324" s="14" t="str">
        <f aca="false">VLOOKUP(A2324,'SKU Master'!$A:$N,6,FALSE())</f>
        <v>Harborline French Roast K-Cup Pods, 30 oz</v>
      </c>
      <c r="C2324" s="15" t="n">
        <v>4.8</v>
      </c>
      <c r="D2324" s="15" t="n">
        <v>8.7</v>
      </c>
      <c r="E2324" s="15" t="n">
        <v>4.3</v>
      </c>
      <c r="F2324" s="16" t="s">
        <v>12290</v>
      </c>
      <c r="G2324" s="16" t="s">
        <v>12021</v>
      </c>
      <c r="H2324" s="17" t="n">
        <v>5.69</v>
      </c>
      <c r="I2324" s="18" t="n">
        <f aca="false">('SKU Master'!I2324-H2324)/'SKU Master'!I2324</f>
        <v>0.424671385237614</v>
      </c>
      <c r="J2324" s="16" t="n">
        <v>1</v>
      </c>
      <c r="K2324" s="19" t="n">
        <f aca="false">J2324*C2324</f>
        <v>4.8</v>
      </c>
      <c r="L2324" s="16" t="s">
        <v>12295</v>
      </c>
      <c r="M2324" s="16" t="s">
        <v>12292</v>
      </c>
      <c r="N2324" s="16" t="s">
        <v>12017</v>
      </c>
      <c r="O2324" s="16" t="s">
        <v>12300</v>
      </c>
      <c r="P2324" s="16" t="s">
        <v>12294</v>
      </c>
      <c r="Q2324" s="16" t="s">
        <v>12017</v>
      </c>
    </row>
    <row r="2325" customFormat="false" ht="15" hidden="false" customHeight="false" outlineLevel="0" collapsed="false">
      <c r="A2325" s="14" t="str">
        <f aca="false">'SKU Master'!A2325</f>
        <v>07-02324</v>
      </c>
      <c r="B2325" s="14" t="str">
        <f aca="false">VLOOKUP(A2325,'SKU Master'!$A:$N,6,FALSE())</f>
        <v>Orchard Spread French Roast Decaf Coffee, 11 oz</v>
      </c>
      <c r="C2325" s="15" t="n">
        <v>3.1</v>
      </c>
      <c r="D2325" s="15" t="n">
        <v>8.1</v>
      </c>
      <c r="E2325" s="15" t="n">
        <v>3.1</v>
      </c>
      <c r="F2325" s="16" t="s">
        <v>12290</v>
      </c>
      <c r="G2325" s="16" t="s">
        <v>12021</v>
      </c>
      <c r="H2325" s="17" t="n">
        <v>6.92</v>
      </c>
      <c r="I2325" s="18" t="n">
        <f aca="false">('SKU Master'!I2325-H2325)/'SKU Master'!I2325</f>
        <v>0.358665430954588</v>
      </c>
      <c r="J2325" s="16" t="n">
        <v>2</v>
      </c>
      <c r="K2325" s="19" t="n">
        <f aca="false">J2325*C2325</f>
        <v>6.2</v>
      </c>
      <c r="L2325" s="16" t="s">
        <v>12295</v>
      </c>
      <c r="M2325" s="16" t="s">
        <v>12292</v>
      </c>
      <c r="N2325" s="16" t="s">
        <v>12017</v>
      </c>
      <c r="O2325" s="16" t="s">
        <v>12300</v>
      </c>
      <c r="P2325" s="16" t="s">
        <v>12298</v>
      </c>
      <c r="Q2325" s="16" t="s">
        <v>12017</v>
      </c>
    </row>
    <row r="2326" customFormat="false" ht="15" hidden="false" customHeight="false" outlineLevel="0" collapsed="false">
      <c r="A2326" s="14" t="str">
        <f aca="false">'SKU Master'!A2326</f>
        <v>07-02325</v>
      </c>
      <c r="B2326" s="14" t="str">
        <f aca="false">VLOOKUP(A2326,'SKU Master'!$A:$N,6,FALSE())</f>
        <v>Pepperlane Ground Coffee Dark Roast, 11 oz</v>
      </c>
      <c r="C2326" s="15" t="n">
        <v>3.5</v>
      </c>
      <c r="D2326" s="15" t="n">
        <v>4.1</v>
      </c>
      <c r="E2326" s="15" t="n">
        <v>4</v>
      </c>
      <c r="F2326" s="16" t="s">
        <v>12290</v>
      </c>
      <c r="G2326" s="16" t="s">
        <v>12021</v>
      </c>
      <c r="H2326" s="17" t="n">
        <v>5.75</v>
      </c>
      <c r="I2326" s="18" t="n">
        <f aca="false">('SKU Master'!I2326-H2326)/'SKU Master'!I2326</f>
        <v>0.394099051633298</v>
      </c>
      <c r="J2326" s="16" t="n">
        <v>4</v>
      </c>
      <c r="K2326" s="19" t="n">
        <f aca="false">J2326*C2326</f>
        <v>14</v>
      </c>
      <c r="L2326" s="16" t="s">
        <v>12295</v>
      </c>
      <c r="M2326" s="16" t="s">
        <v>12292</v>
      </c>
      <c r="N2326" s="16" t="s">
        <v>12017</v>
      </c>
      <c r="O2326" s="16" t="s">
        <v>12300</v>
      </c>
      <c r="P2326" s="16" t="s">
        <v>12296</v>
      </c>
      <c r="Q2326" s="16" t="s">
        <v>12017</v>
      </c>
    </row>
    <row r="2327" customFormat="false" ht="15" hidden="false" customHeight="false" outlineLevel="0" collapsed="false">
      <c r="A2327" s="14" t="str">
        <f aca="false">'SKU Master'!A2327</f>
        <v>07-02326</v>
      </c>
      <c r="B2327" s="14" t="str">
        <f aca="false">VLOOKUP(A2327,'SKU Master'!$A:$N,6,FALSE())</f>
        <v>Thrift Row French Roast Decaf Coffee, 11 oz</v>
      </c>
      <c r="C2327" s="15" t="n">
        <v>4.8</v>
      </c>
      <c r="D2327" s="15" t="n">
        <v>7.8</v>
      </c>
      <c r="E2327" s="15" t="n">
        <v>4.9</v>
      </c>
      <c r="F2327" s="16" t="s">
        <v>12290</v>
      </c>
      <c r="G2327" s="16" t="s">
        <v>12021</v>
      </c>
      <c r="H2327" s="17" t="n">
        <v>7.19</v>
      </c>
      <c r="I2327" s="18" t="n">
        <f aca="false">('SKU Master'!I2327-H2327)/'SKU Master'!I2327</f>
        <v>0.414971521562246</v>
      </c>
      <c r="J2327" s="16" t="n">
        <v>7</v>
      </c>
      <c r="K2327" s="19" t="n">
        <f aca="false">J2327*C2327</f>
        <v>33.6</v>
      </c>
      <c r="L2327" s="16" t="s">
        <v>12295</v>
      </c>
      <c r="M2327" s="16" t="s">
        <v>12292</v>
      </c>
      <c r="N2327" s="16" t="s">
        <v>12017</v>
      </c>
      <c r="O2327" s="16" t="s">
        <v>12300</v>
      </c>
      <c r="P2327" s="16" t="s">
        <v>12297</v>
      </c>
      <c r="Q2327" s="16" t="s">
        <v>12017</v>
      </c>
    </row>
    <row r="2328" customFormat="false" ht="15" hidden="false" customHeight="false" outlineLevel="0" collapsed="false">
      <c r="A2328" s="14" t="str">
        <f aca="false">'SKU Master'!A2328</f>
        <v>07-02327</v>
      </c>
      <c r="B2328" s="14" t="str">
        <f aca="false">VLOOKUP(A2328,'SKU Master'!$A:$N,6,FALSE())</f>
        <v>Wheatstone Decaf Coffee, 30 oz</v>
      </c>
      <c r="C2328" s="15" t="n">
        <v>4.5</v>
      </c>
      <c r="D2328" s="15" t="n">
        <v>7</v>
      </c>
      <c r="E2328" s="15" t="n">
        <v>3.9</v>
      </c>
      <c r="F2328" s="16" t="s">
        <v>12290</v>
      </c>
      <c r="G2328" s="16" t="s">
        <v>12021</v>
      </c>
      <c r="H2328" s="17" t="n">
        <v>7.56</v>
      </c>
      <c r="I2328" s="18" t="n">
        <f aca="false">('SKU Master'!I2328-H2328)/'SKU Master'!I2328</f>
        <v>0.369474562135113</v>
      </c>
      <c r="J2328" s="16" t="n">
        <v>2</v>
      </c>
      <c r="K2328" s="19" t="n">
        <f aca="false">J2328*C2328</f>
        <v>9</v>
      </c>
      <c r="L2328" s="16" t="s">
        <v>12295</v>
      </c>
      <c r="M2328" s="16" t="s">
        <v>12292</v>
      </c>
      <c r="N2328" s="16" t="s">
        <v>12017</v>
      </c>
      <c r="O2328" s="16" t="s">
        <v>12300</v>
      </c>
      <c r="P2328" s="16" t="s">
        <v>12294</v>
      </c>
      <c r="Q2328" s="16" t="s">
        <v>12017</v>
      </c>
    </row>
    <row r="2329" customFormat="false" ht="15" hidden="false" customHeight="false" outlineLevel="0" collapsed="false">
      <c r="A2329" s="14" t="str">
        <f aca="false">'SKU Master'!A2329</f>
        <v>07-02328</v>
      </c>
      <c r="B2329" s="14" t="str">
        <f aca="false">VLOOKUP(A2329,'SKU Master'!$A:$N,6,FALSE())</f>
        <v>Roastport Breakfast Blend Ground Coffee Medium Roast, 11 oz</v>
      </c>
      <c r="C2329" s="15" t="n">
        <v>4</v>
      </c>
      <c r="D2329" s="15" t="n">
        <v>4.3</v>
      </c>
      <c r="E2329" s="15" t="n">
        <v>3.3</v>
      </c>
      <c r="F2329" s="16" t="s">
        <v>12290</v>
      </c>
      <c r="G2329" s="16" t="s">
        <v>12017</v>
      </c>
      <c r="H2329" s="17" t="n">
        <v>6.67</v>
      </c>
      <c r="I2329" s="18" t="n">
        <f aca="false">('SKU Master'!I2329-H2329)/'SKU Master'!I2329</f>
        <v>0.414398595258999</v>
      </c>
      <c r="J2329" s="16" t="n">
        <v>5</v>
      </c>
      <c r="K2329" s="19" t="n">
        <f aca="false">J2329*C2329</f>
        <v>20</v>
      </c>
      <c r="L2329" s="16" t="s">
        <v>12295</v>
      </c>
      <c r="M2329" s="16" t="s">
        <v>12292</v>
      </c>
      <c r="N2329" s="16" t="s">
        <v>12017</v>
      </c>
      <c r="O2329" s="16" t="s">
        <v>12300</v>
      </c>
      <c r="P2329" s="16" t="s">
        <v>12296</v>
      </c>
      <c r="Q2329" s="16" t="s">
        <v>12017</v>
      </c>
    </row>
    <row r="2330" customFormat="false" ht="15" hidden="false" customHeight="false" outlineLevel="0" collapsed="false">
      <c r="A2330" s="14" t="str">
        <f aca="false">'SKU Master'!A2330</f>
        <v>07-02329</v>
      </c>
      <c r="B2330" s="14" t="str">
        <f aca="false">VLOOKUP(A2330,'SKU Master'!$A:$N,6,FALSE())</f>
        <v>Golden Grain Co. French Roast Decaf Coffee, 24 ct</v>
      </c>
      <c r="C2330" s="15" t="n">
        <v>2.7</v>
      </c>
      <c r="D2330" s="15" t="n">
        <v>6</v>
      </c>
      <c r="E2330" s="15" t="n">
        <v>3.1</v>
      </c>
      <c r="F2330" s="16" t="s">
        <v>12290</v>
      </c>
      <c r="G2330" s="16" t="s">
        <v>12021</v>
      </c>
      <c r="H2330" s="17" t="n">
        <v>6.67</v>
      </c>
      <c r="I2330" s="18" t="n">
        <f aca="false">('SKU Master'!I2330-H2330)/'SKU Master'!I2330</f>
        <v>0.358036573628489</v>
      </c>
      <c r="J2330" s="16" t="n">
        <v>3</v>
      </c>
      <c r="K2330" s="19" t="n">
        <f aca="false">J2330*C2330</f>
        <v>8.1</v>
      </c>
      <c r="L2330" s="16" t="s">
        <v>12295</v>
      </c>
      <c r="M2330" s="16" t="s">
        <v>12292</v>
      </c>
      <c r="N2330" s="16" t="s">
        <v>12017</v>
      </c>
      <c r="O2330" s="16" t="s">
        <v>12300</v>
      </c>
      <c r="P2330" s="16" t="s">
        <v>12298</v>
      </c>
      <c r="Q2330" s="16" t="s">
        <v>12017</v>
      </c>
    </row>
    <row r="2331" customFormat="false" ht="15" hidden="false" customHeight="false" outlineLevel="0" collapsed="false">
      <c r="A2331" s="14" t="str">
        <f aca="false">'SKU Master'!A2331</f>
        <v>07-02330</v>
      </c>
      <c r="B2331" s="14" t="str">
        <f aca="false">VLOOKUP(A2331,'SKU Master'!$A:$N,6,FALSE())</f>
        <v>Harborline Ground Coffee Dark Roast, 11 oz</v>
      </c>
      <c r="C2331" s="15" t="n">
        <v>2.7</v>
      </c>
      <c r="D2331" s="15" t="n">
        <v>6.3</v>
      </c>
      <c r="E2331" s="15" t="n">
        <v>4.8</v>
      </c>
      <c r="F2331" s="16" t="s">
        <v>12290</v>
      </c>
      <c r="G2331" s="16" t="s">
        <v>12017</v>
      </c>
      <c r="H2331" s="17" t="n">
        <v>5.54</v>
      </c>
      <c r="I2331" s="18" t="n">
        <f aca="false">('SKU Master'!I2331-H2331)/'SKU Master'!I2331</f>
        <v>0.471877979027645</v>
      </c>
      <c r="J2331" s="16" t="n">
        <v>4</v>
      </c>
      <c r="K2331" s="19" t="n">
        <f aca="false">J2331*C2331</f>
        <v>10.8</v>
      </c>
      <c r="L2331" s="16" t="s">
        <v>12295</v>
      </c>
      <c r="M2331" s="16" t="s">
        <v>12292</v>
      </c>
      <c r="N2331" s="16" t="s">
        <v>12017</v>
      </c>
      <c r="O2331" s="16" t="s">
        <v>12300</v>
      </c>
      <c r="P2331" s="16" t="s">
        <v>12296</v>
      </c>
      <c r="Q2331" s="16" t="s">
        <v>12017</v>
      </c>
    </row>
    <row r="2332" customFormat="false" ht="15" hidden="false" customHeight="false" outlineLevel="0" collapsed="false">
      <c r="A2332" s="14" t="str">
        <f aca="false">'SKU Master'!A2332</f>
        <v>07-02331</v>
      </c>
      <c r="B2332" s="14" t="str">
        <f aca="false">VLOOKUP(A2332,'SKU Master'!$A:$N,6,FALSE())</f>
        <v>Nutgrove K-Cup Pods, 30 oz</v>
      </c>
      <c r="C2332" s="15" t="n">
        <v>2.7</v>
      </c>
      <c r="D2332" s="15" t="n">
        <v>4.8</v>
      </c>
      <c r="E2332" s="15" t="n">
        <v>3.7</v>
      </c>
      <c r="F2332" s="16" t="s">
        <v>12290</v>
      </c>
      <c r="G2332" s="16" t="s">
        <v>12017</v>
      </c>
      <c r="H2332" s="17" t="n">
        <v>8.57</v>
      </c>
      <c r="I2332" s="18" t="n">
        <f aca="false">('SKU Master'!I2332-H2332)/'SKU Master'!I2332</f>
        <v>0.285237698081735</v>
      </c>
      <c r="J2332" s="16" t="n">
        <v>2</v>
      </c>
      <c r="K2332" s="19" t="n">
        <f aca="false">J2332*C2332</f>
        <v>5.4</v>
      </c>
      <c r="L2332" s="16" t="s">
        <v>12291</v>
      </c>
      <c r="M2332" s="16" t="s">
        <v>12292</v>
      </c>
      <c r="N2332" s="16" t="s">
        <v>12017</v>
      </c>
      <c r="O2332" s="16" t="s">
        <v>12300</v>
      </c>
      <c r="P2332" s="16" t="s">
        <v>12294</v>
      </c>
      <c r="Q2332" s="16" t="s">
        <v>12017</v>
      </c>
    </row>
    <row r="2333" customFormat="false" ht="15" hidden="false" customHeight="false" outlineLevel="0" collapsed="false">
      <c r="A2333" s="14" t="str">
        <f aca="false">'SKU Master'!A2333</f>
        <v>07-02332</v>
      </c>
      <c r="B2333" s="14" t="str">
        <f aca="false">VLOOKUP(A2333,'SKU Master'!$A:$N,6,FALSE())</f>
        <v>Nutgrove Breakfast Blend Decaf Coffee, 11 oz</v>
      </c>
      <c r="C2333" s="15" t="n">
        <v>3</v>
      </c>
      <c r="D2333" s="15" t="n">
        <v>6.1</v>
      </c>
      <c r="E2333" s="15" t="n">
        <v>3.4</v>
      </c>
      <c r="F2333" s="16" t="s">
        <v>12290</v>
      </c>
      <c r="G2333" s="16" t="s">
        <v>12017</v>
      </c>
      <c r="H2333" s="17" t="n">
        <v>8.25</v>
      </c>
      <c r="I2333" s="18" t="n">
        <f aca="false">('SKU Master'!I2333-H2333)/'SKU Master'!I2333</f>
        <v>0.379232505643341</v>
      </c>
      <c r="J2333" s="16" t="n">
        <v>1</v>
      </c>
      <c r="K2333" s="19" t="n">
        <f aca="false">J2333*C2333</f>
        <v>3</v>
      </c>
      <c r="L2333" s="16" t="s">
        <v>12291</v>
      </c>
      <c r="M2333" s="16" t="s">
        <v>12292</v>
      </c>
      <c r="N2333" s="16" t="s">
        <v>12017</v>
      </c>
      <c r="O2333" s="16" t="s">
        <v>12300</v>
      </c>
      <c r="P2333" s="16" t="s">
        <v>12294</v>
      </c>
      <c r="Q2333" s="16" t="s">
        <v>12017</v>
      </c>
    </row>
    <row r="2334" customFormat="false" ht="15" hidden="false" customHeight="false" outlineLevel="0" collapsed="false">
      <c r="A2334" s="14" t="str">
        <f aca="false">'SKU Master'!A2334</f>
        <v>07-02333</v>
      </c>
      <c r="B2334" s="14" t="str">
        <f aca="false">VLOOKUP(A2334,'SKU Master'!$A:$N,6,FALSE())</f>
        <v>Wheatstone French Roast Instant Coffee, 24 ct</v>
      </c>
      <c r="C2334" s="15" t="n">
        <v>4.6</v>
      </c>
      <c r="D2334" s="15" t="n">
        <v>7.5</v>
      </c>
      <c r="E2334" s="15" t="n">
        <v>2.6</v>
      </c>
      <c r="F2334" s="16" t="s">
        <v>12290</v>
      </c>
      <c r="G2334" s="16" t="s">
        <v>12021</v>
      </c>
      <c r="H2334" s="17" t="n">
        <v>4.95</v>
      </c>
      <c r="I2334" s="18" t="n">
        <f aca="false">('SKU Master'!I2334-H2334)/'SKU Master'!I2334</f>
        <v>0.372623574144487</v>
      </c>
      <c r="J2334" s="16" t="n">
        <v>6</v>
      </c>
      <c r="K2334" s="19" t="n">
        <f aca="false">J2334*C2334</f>
        <v>27.6</v>
      </c>
      <c r="L2334" s="16" t="s">
        <v>12295</v>
      </c>
      <c r="M2334" s="16" t="s">
        <v>12292</v>
      </c>
      <c r="N2334" s="16" t="s">
        <v>12017</v>
      </c>
      <c r="O2334" s="16" t="s">
        <v>12300</v>
      </c>
      <c r="P2334" s="16" t="s">
        <v>12296</v>
      </c>
      <c r="Q2334" s="16" t="s">
        <v>12017</v>
      </c>
    </row>
    <row r="2335" customFormat="false" ht="15" hidden="false" customHeight="false" outlineLevel="0" collapsed="false">
      <c r="A2335" s="14" t="str">
        <f aca="false">'SKU Master'!A2335</f>
        <v>07-02334</v>
      </c>
      <c r="B2335" s="14" t="str">
        <f aca="false">VLOOKUP(A2335,'SKU Master'!$A:$N,6,FALSE())</f>
        <v>Kettle Row French Roast Decaf Coffee, 11 oz</v>
      </c>
      <c r="C2335" s="15" t="n">
        <v>3.8</v>
      </c>
      <c r="D2335" s="15" t="n">
        <v>7</v>
      </c>
      <c r="E2335" s="15" t="n">
        <v>4.9</v>
      </c>
      <c r="F2335" s="16" t="s">
        <v>12290</v>
      </c>
      <c r="G2335" s="16" t="s">
        <v>12021</v>
      </c>
      <c r="H2335" s="17" t="n">
        <v>5.29</v>
      </c>
      <c r="I2335" s="18" t="n">
        <f aca="false">('SKU Master'!I2335-H2335)/'SKU Master'!I2335</f>
        <v>0.361881785283474</v>
      </c>
      <c r="J2335" s="16" t="n">
        <v>3</v>
      </c>
      <c r="K2335" s="19" t="n">
        <f aca="false">J2335*C2335</f>
        <v>11.4</v>
      </c>
      <c r="L2335" s="16" t="s">
        <v>12295</v>
      </c>
      <c r="M2335" s="16" t="s">
        <v>12292</v>
      </c>
      <c r="N2335" s="16" t="s">
        <v>12017</v>
      </c>
      <c r="O2335" s="16" t="s">
        <v>12300</v>
      </c>
      <c r="P2335" s="16" t="s">
        <v>12298</v>
      </c>
      <c r="Q2335" s="16" t="s">
        <v>12017</v>
      </c>
    </row>
    <row r="2336" customFormat="false" ht="15" hidden="false" customHeight="false" outlineLevel="0" collapsed="false">
      <c r="A2336" s="14" t="str">
        <f aca="false">'SKU Master'!A2336</f>
        <v>07-02335</v>
      </c>
      <c r="B2336" s="14" t="str">
        <f aca="false">VLOOKUP(A2336,'SKU Master'!$A:$N,6,FALSE())</f>
        <v>Thrift Row French Roast Ground Coffee Medium Roast, 30 oz</v>
      </c>
      <c r="C2336" s="15" t="n">
        <v>4.1</v>
      </c>
      <c r="D2336" s="15" t="n">
        <v>4.1</v>
      </c>
      <c r="E2336" s="15" t="n">
        <v>4.4</v>
      </c>
      <c r="F2336" s="16" t="s">
        <v>12290</v>
      </c>
      <c r="G2336" s="16" t="s">
        <v>12017</v>
      </c>
      <c r="H2336" s="17" t="n">
        <v>3.73</v>
      </c>
      <c r="I2336" s="18" t="n">
        <f aca="false">('SKU Master'!I2336-H2336)/'SKU Master'!I2336</f>
        <v>0.488340192043896</v>
      </c>
      <c r="J2336" s="16" t="n">
        <v>3</v>
      </c>
      <c r="K2336" s="19" t="n">
        <f aca="false">J2336*C2336</f>
        <v>12.3</v>
      </c>
      <c r="L2336" s="16" t="s">
        <v>12295</v>
      </c>
      <c r="M2336" s="16" t="s">
        <v>12292</v>
      </c>
      <c r="N2336" s="16" t="s">
        <v>12017</v>
      </c>
      <c r="O2336" s="16" t="s">
        <v>12300</v>
      </c>
      <c r="P2336" s="16" t="s">
        <v>12298</v>
      </c>
      <c r="Q2336" s="16" t="s">
        <v>12017</v>
      </c>
    </row>
    <row r="2337" customFormat="false" ht="15" hidden="false" customHeight="false" outlineLevel="0" collapsed="false">
      <c r="A2337" s="14" t="str">
        <f aca="false">'SKU Master'!A2337</f>
        <v>07-02336</v>
      </c>
      <c r="B2337" s="14" t="str">
        <f aca="false">VLOOKUP(A2337,'SKU Master'!$A:$N,6,FALSE())</f>
        <v>Pepperlane Instant Coffee, 12 ct</v>
      </c>
      <c r="C2337" s="15" t="n">
        <v>3.4</v>
      </c>
      <c r="D2337" s="15" t="n">
        <v>7.2</v>
      </c>
      <c r="E2337" s="15" t="n">
        <v>4.4</v>
      </c>
      <c r="F2337" s="16" t="s">
        <v>12290</v>
      </c>
      <c r="G2337" s="16" t="s">
        <v>12021</v>
      </c>
      <c r="H2337" s="17" t="n">
        <v>7.06</v>
      </c>
      <c r="I2337" s="18" t="n">
        <f aca="false">('SKU Master'!I2337-H2337)/'SKU Master'!I2337</f>
        <v>0.32697807435653</v>
      </c>
      <c r="J2337" s="16" t="n">
        <v>7</v>
      </c>
      <c r="K2337" s="19" t="n">
        <f aca="false">J2337*C2337</f>
        <v>23.8</v>
      </c>
      <c r="L2337" s="16" t="s">
        <v>12295</v>
      </c>
      <c r="M2337" s="16" t="s">
        <v>12292</v>
      </c>
      <c r="N2337" s="16" t="s">
        <v>12017</v>
      </c>
      <c r="O2337" s="16" t="s">
        <v>12300</v>
      </c>
      <c r="P2337" s="16" t="s">
        <v>12297</v>
      </c>
      <c r="Q2337" s="16" t="s">
        <v>12017</v>
      </c>
    </row>
    <row r="2338" customFormat="false" ht="15" hidden="false" customHeight="false" outlineLevel="0" collapsed="false">
      <c r="A2338" s="14" t="str">
        <f aca="false">'SKU Master'!A2338</f>
        <v>07-02337</v>
      </c>
      <c r="B2338" s="14" t="str">
        <f aca="false">VLOOKUP(A2338,'SKU Master'!$A:$N,6,FALSE())</f>
        <v>Thrift Row Breakfast Blend Instant Coffee, 11 oz</v>
      </c>
      <c r="C2338" s="15" t="n">
        <v>3.8</v>
      </c>
      <c r="D2338" s="15" t="n">
        <v>7.9</v>
      </c>
      <c r="E2338" s="15" t="n">
        <v>4.7</v>
      </c>
      <c r="F2338" s="16" t="s">
        <v>12290</v>
      </c>
      <c r="G2338" s="16" t="s">
        <v>12021</v>
      </c>
      <c r="H2338" s="17" t="n">
        <v>6.15</v>
      </c>
      <c r="I2338" s="18" t="n">
        <f aca="false">('SKU Master'!I2338-H2338)/'SKU Master'!I2338</f>
        <v>0.455270150575731</v>
      </c>
      <c r="J2338" s="16" t="n">
        <v>2</v>
      </c>
      <c r="K2338" s="19" t="n">
        <f aca="false">J2338*C2338</f>
        <v>7.6</v>
      </c>
      <c r="L2338" s="16" t="s">
        <v>12295</v>
      </c>
      <c r="M2338" s="16" t="s">
        <v>12292</v>
      </c>
      <c r="N2338" s="16" t="s">
        <v>12017</v>
      </c>
      <c r="O2338" s="16" t="s">
        <v>12300</v>
      </c>
      <c r="P2338" s="16" t="s">
        <v>12294</v>
      </c>
      <c r="Q2338" s="16" t="s">
        <v>12017</v>
      </c>
    </row>
    <row r="2339" customFormat="false" ht="15" hidden="false" customHeight="false" outlineLevel="0" collapsed="false">
      <c r="A2339" s="14" t="str">
        <f aca="false">'SKU Master'!A2339</f>
        <v>07-02338</v>
      </c>
      <c r="B2339" s="14" t="str">
        <f aca="false">VLOOKUP(A2339,'SKU Master'!$A:$N,6,FALSE())</f>
        <v>Orchard Spread Ground Coffee Dark Roast, 11 oz</v>
      </c>
      <c r="C2339" s="15" t="n">
        <v>4.9</v>
      </c>
      <c r="D2339" s="15" t="n">
        <v>7.4</v>
      </c>
      <c r="E2339" s="15" t="n">
        <v>4</v>
      </c>
      <c r="F2339" s="16" t="s">
        <v>12290</v>
      </c>
      <c r="G2339" s="16" t="s">
        <v>12021</v>
      </c>
      <c r="H2339" s="17" t="n">
        <v>8.28</v>
      </c>
      <c r="I2339" s="18" t="n">
        <f aca="false">('SKU Master'!I2339-H2339)/'SKU Master'!I2339</f>
        <v>0.309424520433695</v>
      </c>
      <c r="J2339" s="16" t="n">
        <v>7</v>
      </c>
      <c r="K2339" s="19" t="n">
        <f aca="false">J2339*C2339</f>
        <v>34.3</v>
      </c>
      <c r="L2339" s="16" t="s">
        <v>12295</v>
      </c>
      <c r="M2339" s="16" t="s">
        <v>12292</v>
      </c>
      <c r="N2339" s="16" t="s">
        <v>12017</v>
      </c>
      <c r="O2339" s="16" t="s">
        <v>12300</v>
      </c>
      <c r="P2339" s="16" t="s">
        <v>12297</v>
      </c>
      <c r="Q2339" s="16" t="s">
        <v>12017</v>
      </c>
    </row>
    <row r="2340" customFormat="false" ht="15" hidden="false" customHeight="false" outlineLevel="0" collapsed="false">
      <c r="A2340" s="14" t="str">
        <f aca="false">'SKU Master'!A2340</f>
        <v>07-02339</v>
      </c>
      <c r="B2340" s="14" t="str">
        <f aca="false">VLOOKUP(A2340,'SKU Master'!$A:$N,6,FALSE())</f>
        <v>Wheatstone Breakfast Blend Decaf Coffee, 30 oz</v>
      </c>
      <c r="C2340" s="15" t="n">
        <v>3.9</v>
      </c>
      <c r="D2340" s="15" t="n">
        <v>5.2</v>
      </c>
      <c r="E2340" s="15" t="n">
        <v>2.7</v>
      </c>
      <c r="F2340" s="16" t="s">
        <v>12290</v>
      </c>
      <c r="G2340" s="16" t="s">
        <v>12021</v>
      </c>
      <c r="H2340" s="17" t="n">
        <v>6.56</v>
      </c>
      <c r="I2340" s="18" t="n">
        <f aca="false">('SKU Master'!I2340-H2340)/'SKU Master'!I2340</f>
        <v>0.301384451544196</v>
      </c>
      <c r="J2340" s="16" t="n">
        <v>6</v>
      </c>
      <c r="K2340" s="19" t="n">
        <f aca="false">J2340*C2340</f>
        <v>23.4</v>
      </c>
      <c r="L2340" s="16" t="s">
        <v>12295</v>
      </c>
      <c r="M2340" s="16" t="s">
        <v>12292</v>
      </c>
      <c r="N2340" s="16" t="s">
        <v>12017</v>
      </c>
      <c r="O2340" s="16" t="s">
        <v>12300</v>
      </c>
      <c r="P2340" s="16" t="s">
        <v>12296</v>
      </c>
      <c r="Q2340" s="16" t="s">
        <v>12017</v>
      </c>
    </row>
    <row r="2341" customFormat="false" ht="15" hidden="false" customHeight="false" outlineLevel="0" collapsed="false">
      <c r="A2341" s="14" t="str">
        <f aca="false">'SKU Master'!A2341</f>
        <v>07-02340</v>
      </c>
      <c r="B2341" s="14" t="str">
        <f aca="false">VLOOKUP(A2341,'SKU Master'!$A:$N,6,FALSE())</f>
        <v>Harborline French Roast Ground Coffee Medium Roast, 24 ct</v>
      </c>
      <c r="C2341" s="15" t="n">
        <v>2.8</v>
      </c>
      <c r="D2341" s="15" t="n">
        <v>5.6</v>
      </c>
      <c r="E2341" s="15" t="n">
        <v>3.4</v>
      </c>
      <c r="F2341" s="16" t="s">
        <v>12290</v>
      </c>
      <c r="G2341" s="16" t="s">
        <v>12021</v>
      </c>
      <c r="H2341" s="17" t="n">
        <v>3.49</v>
      </c>
      <c r="I2341" s="18" t="n">
        <f aca="false">('SKU Master'!I2341-H2341)/'SKU Master'!I2341</f>
        <v>0.453834115805947</v>
      </c>
      <c r="J2341" s="16" t="n">
        <v>3</v>
      </c>
      <c r="K2341" s="19" t="n">
        <f aca="false">J2341*C2341</f>
        <v>8.4</v>
      </c>
      <c r="L2341" s="16" t="s">
        <v>12299</v>
      </c>
      <c r="M2341" s="16" t="s">
        <v>12292</v>
      </c>
      <c r="N2341" s="16" t="s">
        <v>12017</v>
      </c>
      <c r="O2341" s="16" t="s">
        <v>12300</v>
      </c>
      <c r="P2341" s="16" t="s">
        <v>12298</v>
      </c>
      <c r="Q2341" s="16" t="s">
        <v>12017</v>
      </c>
    </row>
    <row r="2342" customFormat="false" ht="15" hidden="false" customHeight="false" outlineLevel="0" collapsed="false">
      <c r="A2342" s="14" t="str">
        <f aca="false">'SKU Master'!A2342</f>
        <v>07-02341</v>
      </c>
      <c r="B2342" s="14" t="str">
        <f aca="false">VLOOKUP(A2342,'SKU Master'!$A:$N,6,FALSE())</f>
        <v>Kettle Row French Roast Decaf Coffee, 24 ct</v>
      </c>
      <c r="C2342" s="15" t="n">
        <v>3.2</v>
      </c>
      <c r="D2342" s="15" t="n">
        <v>6.7</v>
      </c>
      <c r="E2342" s="15" t="n">
        <v>3.4</v>
      </c>
      <c r="F2342" s="16" t="s">
        <v>12290</v>
      </c>
      <c r="G2342" s="16" t="s">
        <v>12021</v>
      </c>
      <c r="H2342" s="17" t="n">
        <v>6.73</v>
      </c>
      <c r="I2342" s="18" t="n">
        <f aca="false">('SKU Master'!I2342-H2342)/'SKU Master'!I2342</f>
        <v>0.283280085197018</v>
      </c>
      <c r="J2342" s="16" t="n">
        <v>2</v>
      </c>
      <c r="K2342" s="19" t="n">
        <f aca="false">J2342*C2342</f>
        <v>6.4</v>
      </c>
      <c r="L2342" s="16" t="s">
        <v>12295</v>
      </c>
      <c r="M2342" s="16" t="s">
        <v>12292</v>
      </c>
      <c r="N2342" s="16" t="s">
        <v>12017</v>
      </c>
      <c r="O2342" s="16" t="s">
        <v>12300</v>
      </c>
      <c r="P2342" s="16" t="s">
        <v>12294</v>
      </c>
      <c r="Q2342" s="16" t="s">
        <v>12017</v>
      </c>
    </row>
    <row r="2343" customFormat="false" ht="15" hidden="false" customHeight="false" outlineLevel="0" collapsed="false">
      <c r="A2343" s="14" t="str">
        <f aca="false">'SKU Master'!A2343</f>
        <v>07-02342</v>
      </c>
      <c r="B2343" s="14" t="str">
        <f aca="false">VLOOKUP(A2343,'SKU Master'!$A:$N,6,FALSE())</f>
        <v>Pepperlane French Roast Ground Coffee Dark Roast, 11 oz</v>
      </c>
      <c r="C2343" s="15" t="n">
        <v>2.8</v>
      </c>
      <c r="D2343" s="15" t="n">
        <v>5.2</v>
      </c>
      <c r="E2343" s="15" t="n">
        <v>3.1</v>
      </c>
      <c r="F2343" s="16" t="s">
        <v>12290</v>
      </c>
      <c r="G2343" s="16" t="s">
        <v>12021</v>
      </c>
      <c r="H2343" s="17" t="n">
        <v>6.98</v>
      </c>
      <c r="I2343" s="18" t="n">
        <f aca="false">('SKU Master'!I2343-H2343)/'SKU Master'!I2343</f>
        <v>0.353104726598702</v>
      </c>
      <c r="J2343" s="16" t="n">
        <v>3</v>
      </c>
      <c r="K2343" s="19" t="n">
        <f aca="false">J2343*C2343</f>
        <v>8.4</v>
      </c>
      <c r="L2343" s="16" t="s">
        <v>12295</v>
      </c>
      <c r="M2343" s="16" t="s">
        <v>12292</v>
      </c>
      <c r="N2343" s="16" t="s">
        <v>12017</v>
      </c>
      <c r="O2343" s="16" t="s">
        <v>12300</v>
      </c>
      <c r="P2343" s="16" t="s">
        <v>12298</v>
      </c>
      <c r="Q2343" s="16" t="s">
        <v>12017</v>
      </c>
    </row>
    <row r="2344" customFormat="false" ht="15" hidden="false" customHeight="false" outlineLevel="0" collapsed="false">
      <c r="A2344" s="14" t="str">
        <f aca="false">'SKU Master'!A2344</f>
        <v>07-02343</v>
      </c>
      <c r="B2344" s="14" t="str">
        <f aca="false">VLOOKUP(A2344,'SKU Master'!$A:$N,6,FALSE())</f>
        <v>Pepperlane Breakfast Blend Ground Coffee Dark Roast, 24 ct</v>
      </c>
      <c r="C2344" s="15" t="n">
        <v>3.1</v>
      </c>
      <c r="D2344" s="15" t="n">
        <v>8.4</v>
      </c>
      <c r="E2344" s="15" t="n">
        <v>3.8</v>
      </c>
      <c r="F2344" s="16" t="s">
        <v>12290</v>
      </c>
      <c r="G2344" s="16" t="s">
        <v>12021</v>
      </c>
      <c r="H2344" s="17" t="n">
        <v>6.8</v>
      </c>
      <c r="I2344" s="18" t="n">
        <f aca="false">('SKU Master'!I2344-H2344)/'SKU Master'!I2344</f>
        <v>0.408181026979983</v>
      </c>
      <c r="J2344" s="16" t="n">
        <v>7</v>
      </c>
      <c r="K2344" s="19" t="n">
        <f aca="false">J2344*C2344</f>
        <v>21.7</v>
      </c>
      <c r="L2344" s="16" t="s">
        <v>12295</v>
      </c>
      <c r="M2344" s="16" t="s">
        <v>12292</v>
      </c>
      <c r="N2344" s="16" t="s">
        <v>12017</v>
      </c>
      <c r="O2344" s="16" t="s">
        <v>12300</v>
      </c>
      <c r="P2344" s="16" t="s">
        <v>12297</v>
      </c>
      <c r="Q2344" s="16" t="s">
        <v>12017</v>
      </c>
    </row>
    <row r="2345" customFormat="false" ht="15" hidden="false" customHeight="false" outlineLevel="0" collapsed="false">
      <c r="A2345" s="14" t="str">
        <f aca="false">'SKU Master'!A2345</f>
        <v>07-02344</v>
      </c>
      <c r="B2345" s="14" t="str">
        <f aca="false">VLOOKUP(A2345,'SKU Master'!$A:$N,6,FALSE())</f>
        <v>Thrift Row K-Cup Pods, 11 oz</v>
      </c>
      <c r="C2345" s="15" t="n">
        <v>3.7</v>
      </c>
      <c r="D2345" s="15" t="n">
        <v>5.2</v>
      </c>
      <c r="E2345" s="15" t="n">
        <v>2.9</v>
      </c>
      <c r="F2345" s="16" t="s">
        <v>12290</v>
      </c>
      <c r="G2345" s="16" t="s">
        <v>12017</v>
      </c>
      <c r="H2345" s="17" t="n">
        <v>5.75</v>
      </c>
      <c r="I2345" s="18" t="n">
        <f aca="false">('SKU Master'!I2345-H2345)/'SKU Master'!I2345</f>
        <v>0.34584755403868</v>
      </c>
      <c r="J2345" s="16" t="n">
        <v>2</v>
      </c>
      <c r="K2345" s="19" t="n">
        <f aca="false">J2345*C2345</f>
        <v>7.4</v>
      </c>
      <c r="L2345" s="16" t="s">
        <v>12291</v>
      </c>
      <c r="M2345" s="16" t="s">
        <v>12292</v>
      </c>
      <c r="N2345" s="16" t="s">
        <v>12017</v>
      </c>
      <c r="O2345" s="16" t="s">
        <v>12300</v>
      </c>
      <c r="P2345" s="16" t="s">
        <v>12294</v>
      </c>
      <c r="Q2345" s="16" t="s">
        <v>12017</v>
      </c>
    </row>
    <row r="2346" customFormat="false" ht="15" hidden="false" customHeight="false" outlineLevel="0" collapsed="false">
      <c r="A2346" s="14" t="str">
        <f aca="false">'SKU Master'!A2346</f>
        <v>07-02345</v>
      </c>
      <c r="B2346" s="14" t="str">
        <f aca="false">VLOOKUP(A2346,'SKU Master'!$A:$N,6,FALSE())</f>
        <v>Orchard Spread Decaf Coffee, 11 oz</v>
      </c>
      <c r="C2346" s="15" t="n">
        <v>3.6</v>
      </c>
      <c r="D2346" s="15" t="n">
        <v>8.1</v>
      </c>
      <c r="E2346" s="15" t="n">
        <v>2.6</v>
      </c>
      <c r="F2346" s="16" t="s">
        <v>12290</v>
      </c>
      <c r="G2346" s="16" t="s">
        <v>12021</v>
      </c>
      <c r="H2346" s="17" t="n">
        <v>8.62</v>
      </c>
      <c r="I2346" s="18" t="n">
        <f aca="false">('SKU Master'!I2346-H2346)/'SKU Master'!I2346</f>
        <v>0.374909354604786</v>
      </c>
      <c r="J2346" s="16" t="n">
        <v>5</v>
      </c>
      <c r="K2346" s="19" t="n">
        <f aca="false">J2346*C2346</f>
        <v>18</v>
      </c>
      <c r="L2346" s="16" t="s">
        <v>12295</v>
      </c>
      <c r="M2346" s="16" t="s">
        <v>12292</v>
      </c>
      <c r="N2346" s="16" t="s">
        <v>12017</v>
      </c>
      <c r="O2346" s="16" t="s">
        <v>12300</v>
      </c>
      <c r="P2346" s="16" t="s">
        <v>12296</v>
      </c>
      <c r="Q2346" s="16" t="s">
        <v>12017</v>
      </c>
    </row>
    <row r="2347" customFormat="false" ht="15" hidden="false" customHeight="false" outlineLevel="0" collapsed="false">
      <c r="A2347" s="14" t="str">
        <f aca="false">'SKU Master'!A2347</f>
        <v>07-02346</v>
      </c>
      <c r="B2347" s="14" t="str">
        <f aca="false">VLOOKUP(A2347,'SKU Master'!$A:$N,6,FALSE())</f>
        <v>Golden Grain Co. French Roast Ground Coffee Dark Roast, 11 oz</v>
      </c>
      <c r="C2347" s="15" t="n">
        <v>3.6</v>
      </c>
      <c r="D2347" s="15" t="n">
        <v>5.2</v>
      </c>
      <c r="E2347" s="15" t="n">
        <v>3.4</v>
      </c>
      <c r="F2347" s="16" t="s">
        <v>12290</v>
      </c>
      <c r="G2347" s="16" t="s">
        <v>12021</v>
      </c>
      <c r="H2347" s="17" t="n">
        <v>5.28</v>
      </c>
      <c r="I2347" s="18" t="n">
        <f aca="false">('SKU Master'!I2347-H2347)/'SKU Master'!I2347</f>
        <v>0.370679380214541</v>
      </c>
      <c r="J2347" s="16" t="n">
        <v>3</v>
      </c>
      <c r="K2347" s="19" t="n">
        <f aca="false">J2347*C2347</f>
        <v>10.8</v>
      </c>
      <c r="L2347" s="16" t="s">
        <v>12295</v>
      </c>
      <c r="M2347" s="16" t="s">
        <v>12292</v>
      </c>
      <c r="N2347" s="16" t="s">
        <v>12017</v>
      </c>
      <c r="O2347" s="16" t="s">
        <v>12300</v>
      </c>
      <c r="P2347" s="16" t="s">
        <v>12298</v>
      </c>
      <c r="Q2347" s="16" t="s">
        <v>12017</v>
      </c>
    </row>
    <row r="2348" customFormat="false" ht="15" hidden="false" customHeight="false" outlineLevel="0" collapsed="false">
      <c r="A2348" s="14" t="str">
        <f aca="false">'SKU Master'!A2348</f>
        <v>07-02347</v>
      </c>
      <c r="B2348" s="14" t="str">
        <f aca="false">VLOOKUP(A2348,'SKU Master'!$A:$N,6,FALSE())</f>
        <v>Harborline Breakfast Blend Decaf Coffee, 12 ct</v>
      </c>
      <c r="C2348" s="15" t="n">
        <v>4.2</v>
      </c>
      <c r="D2348" s="15" t="n">
        <v>5.8</v>
      </c>
      <c r="E2348" s="15" t="n">
        <v>4.9</v>
      </c>
      <c r="F2348" s="16" t="s">
        <v>12290</v>
      </c>
      <c r="G2348" s="16" t="s">
        <v>12021</v>
      </c>
      <c r="H2348" s="17" t="n">
        <v>3.52</v>
      </c>
      <c r="I2348" s="18" t="n">
        <f aca="false">('SKU Master'!I2348-H2348)/'SKU Master'!I2348</f>
        <v>0.457627118644068</v>
      </c>
      <c r="J2348" s="16" t="n">
        <v>5</v>
      </c>
      <c r="K2348" s="19" t="n">
        <f aca="false">J2348*C2348</f>
        <v>21</v>
      </c>
      <c r="L2348" s="16" t="s">
        <v>12295</v>
      </c>
      <c r="M2348" s="16" t="s">
        <v>12292</v>
      </c>
      <c r="N2348" s="16" t="s">
        <v>12017</v>
      </c>
      <c r="O2348" s="16" t="s">
        <v>12300</v>
      </c>
      <c r="P2348" s="16" t="s">
        <v>12296</v>
      </c>
      <c r="Q2348" s="16" t="s">
        <v>12017</v>
      </c>
    </row>
    <row r="2349" customFormat="false" ht="15" hidden="false" customHeight="false" outlineLevel="0" collapsed="false">
      <c r="A2349" s="14" t="str">
        <f aca="false">'SKU Master'!A2349</f>
        <v>07-02348</v>
      </c>
      <c r="B2349" s="14" t="str">
        <f aca="false">VLOOKUP(A2349,'SKU Master'!$A:$N,6,FALSE())</f>
        <v>Redbarn Decaf Coffee, 24 ct</v>
      </c>
      <c r="C2349" s="15" t="n">
        <v>4.8</v>
      </c>
      <c r="D2349" s="15" t="n">
        <v>6</v>
      </c>
      <c r="E2349" s="15" t="n">
        <v>4.2</v>
      </c>
      <c r="F2349" s="16" t="s">
        <v>12290</v>
      </c>
      <c r="G2349" s="16" t="s">
        <v>12017</v>
      </c>
      <c r="H2349" s="17" t="n">
        <v>8.87</v>
      </c>
      <c r="I2349" s="18" t="n">
        <f aca="false">('SKU Master'!I2349-H2349)/'SKU Master'!I2349</f>
        <v>0.365975696926376</v>
      </c>
      <c r="J2349" s="16" t="n">
        <v>6</v>
      </c>
      <c r="K2349" s="19" t="n">
        <f aca="false">J2349*C2349</f>
        <v>28.8</v>
      </c>
      <c r="L2349" s="16" t="s">
        <v>12295</v>
      </c>
      <c r="M2349" s="16" t="s">
        <v>12292</v>
      </c>
      <c r="N2349" s="16" t="s">
        <v>12017</v>
      </c>
      <c r="O2349" s="16" t="s">
        <v>12300</v>
      </c>
      <c r="P2349" s="16" t="s">
        <v>12296</v>
      </c>
      <c r="Q2349" s="16" t="s">
        <v>12017</v>
      </c>
    </row>
    <row r="2350" customFormat="false" ht="15" hidden="false" customHeight="false" outlineLevel="0" collapsed="false">
      <c r="A2350" s="14" t="str">
        <f aca="false">'SKU Master'!A2350</f>
        <v>07-02349</v>
      </c>
      <c r="B2350" s="14" t="str">
        <f aca="false">VLOOKUP(A2350,'SKU Master'!$A:$N,6,FALSE())</f>
        <v>Golden Grain Co. French Roast Ground Coffee Medium Roast, 11 oz</v>
      </c>
      <c r="C2350" s="15" t="n">
        <v>3.1</v>
      </c>
      <c r="D2350" s="15" t="n">
        <v>6.1</v>
      </c>
      <c r="E2350" s="15" t="n">
        <v>4.8</v>
      </c>
      <c r="F2350" s="16" t="s">
        <v>12290</v>
      </c>
      <c r="G2350" s="16" t="s">
        <v>12021</v>
      </c>
      <c r="H2350" s="17" t="n">
        <v>7.63</v>
      </c>
      <c r="I2350" s="18" t="n">
        <f aca="false">('SKU Master'!I2350-H2350)/'SKU Master'!I2350</f>
        <v>0.292863762743281</v>
      </c>
      <c r="J2350" s="16" t="n">
        <v>3</v>
      </c>
      <c r="K2350" s="19" t="n">
        <f aca="false">J2350*C2350</f>
        <v>9.3</v>
      </c>
      <c r="L2350" s="16" t="s">
        <v>12295</v>
      </c>
      <c r="M2350" s="16" t="s">
        <v>12292</v>
      </c>
      <c r="N2350" s="16" t="s">
        <v>12017</v>
      </c>
      <c r="O2350" s="16" t="s">
        <v>12300</v>
      </c>
      <c r="P2350" s="16" t="s">
        <v>12298</v>
      </c>
      <c r="Q2350" s="16" t="s">
        <v>12017</v>
      </c>
    </row>
    <row r="2351" customFormat="false" ht="15" hidden="false" customHeight="false" outlineLevel="0" collapsed="false">
      <c r="A2351" s="14" t="str">
        <f aca="false">'SKU Master'!A2351</f>
        <v>07-02350</v>
      </c>
      <c r="B2351" s="14" t="str">
        <f aca="false">VLOOKUP(A2351,'SKU Master'!$A:$N,6,FALSE())</f>
        <v>Thrift Row Instant Coffee, 24 ct</v>
      </c>
      <c r="C2351" s="15" t="n">
        <v>3.3</v>
      </c>
      <c r="D2351" s="15" t="n">
        <v>6.8</v>
      </c>
      <c r="E2351" s="15" t="n">
        <v>4.4</v>
      </c>
      <c r="F2351" s="16" t="s">
        <v>12290</v>
      </c>
      <c r="G2351" s="16" t="s">
        <v>12021</v>
      </c>
      <c r="H2351" s="17" t="n">
        <v>7.31</v>
      </c>
      <c r="I2351" s="18" t="n">
        <f aca="false">('SKU Master'!I2351-H2351)/'SKU Master'!I2351</f>
        <v>0.379983036471586</v>
      </c>
      <c r="J2351" s="16" t="n">
        <v>8</v>
      </c>
      <c r="K2351" s="19" t="n">
        <f aca="false">J2351*C2351</f>
        <v>26.4</v>
      </c>
      <c r="L2351" s="16" t="s">
        <v>12295</v>
      </c>
      <c r="M2351" s="16" t="s">
        <v>12292</v>
      </c>
      <c r="N2351" s="16" t="s">
        <v>12017</v>
      </c>
      <c r="O2351" s="16" t="s">
        <v>12300</v>
      </c>
      <c r="P2351" s="16" t="s">
        <v>12297</v>
      </c>
      <c r="Q2351" s="16" t="s">
        <v>12017</v>
      </c>
    </row>
    <row r="2352" customFormat="false" ht="15" hidden="false" customHeight="false" outlineLevel="0" collapsed="false">
      <c r="A2352" s="14" t="str">
        <f aca="false">'SKU Master'!A2352</f>
        <v>07-02351</v>
      </c>
      <c r="B2352" s="14" t="str">
        <f aca="false">VLOOKUP(A2352,'SKU Master'!$A:$N,6,FALSE())</f>
        <v>Kettle Row Instant Coffee, 24 ct</v>
      </c>
      <c r="C2352" s="15" t="n">
        <v>4.4</v>
      </c>
      <c r="D2352" s="15" t="n">
        <v>5.1</v>
      </c>
      <c r="E2352" s="15" t="n">
        <v>2.9</v>
      </c>
      <c r="F2352" s="16" t="s">
        <v>12290</v>
      </c>
      <c r="G2352" s="16" t="s">
        <v>12021</v>
      </c>
      <c r="H2352" s="17" t="n">
        <v>8.36</v>
      </c>
      <c r="I2352" s="18" t="n">
        <f aca="false">('SKU Master'!I2352-H2352)/'SKU Master'!I2352</f>
        <v>0.402430307362402</v>
      </c>
      <c r="J2352" s="16" t="n">
        <v>4</v>
      </c>
      <c r="K2352" s="19" t="n">
        <f aca="false">J2352*C2352</f>
        <v>17.6</v>
      </c>
      <c r="L2352" s="16" t="s">
        <v>12295</v>
      </c>
      <c r="M2352" s="16" t="s">
        <v>12292</v>
      </c>
      <c r="N2352" s="16" t="s">
        <v>12017</v>
      </c>
      <c r="O2352" s="16" t="s">
        <v>12300</v>
      </c>
      <c r="P2352" s="16" t="s">
        <v>12296</v>
      </c>
      <c r="Q2352" s="16" t="s">
        <v>12017</v>
      </c>
    </row>
    <row r="2353" customFormat="false" ht="15" hidden="false" customHeight="false" outlineLevel="0" collapsed="false">
      <c r="A2353" s="14" t="str">
        <f aca="false">'SKU Master'!A2353</f>
        <v>07-02352</v>
      </c>
      <c r="B2353" s="14" t="str">
        <f aca="false">VLOOKUP(A2353,'SKU Master'!$A:$N,6,FALSE())</f>
        <v>Kettle Row French Roast Whole Bean Coffee, 12 ct</v>
      </c>
      <c r="C2353" s="15" t="n">
        <v>4</v>
      </c>
      <c r="D2353" s="15" t="n">
        <v>5</v>
      </c>
      <c r="E2353" s="15" t="n">
        <v>3.6</v>
      </c>
      <c r="F2353" s="16" t="s">
        <v>12290</v>
      </c>
      <c r="G2353" s="16" t="s">
        <v>12021</v>
      </c>
      <c r="H2353" s="17" t="n">
        <v>6.01</v>
      </c>
      <c r="I2353" s="18" t="n">
        <f aca="false">('SKU Master'!I2353-H2353)/'SKU Master'!I2353</f>
        <v>0.323959505061867</v>
      </c>
      <c r="J2353" s="16" t="n">
        <v>7</v>
      </c>
      <c r="K2353" s="19" t="n">
        <f aca="false">J2353*C2353</f>
        <v>28</v>
      </c>
      <c r="L2353" s="16" t="s">
        <v>12295</v>
      </c>
      <c r="M2353" s="16" t="s">
        <v>12292</v>
      </c>
      <c r="N2353" s="16" t="s">
        <v>12017</v>
      </c>
      <c r="O2353" s="16" t="s">
        <v>12300</v>
      </c>
      <c r="P2353" s="16" t="s">
        <v>12297</v>
      </c>
      <c r="Q2353" s="16" t="s">
        <v>12017</v>
      </c>
    </row>
    <row r="2354" customFormat="false" ht="15" hidden="false" customHeight="false" outlineLevel="0" collapsed="false">
      <c r="A2354" s="14" t="str">
        <f aca="false">'SKU Master'!A2354</f>
        <v>07-02353</v>
      </c>
      <c r="B2354" s="14" t="str">
        <f aca="false">VLOOKUP(A2354,'SKU Master'!$A:$N,6,FALSE())</f>
        <v>Thrift Row Whole Bean Coffee, 11 oz</v>
      </c>
      <c r="C2354" s="15" t="n">
        <v>4.8</v>
      </c>
      <c r="D2354" s="15" t="n">
        <v>7.7</v>
      </c>
      <c r="E2354" s="15" t="n">
        <v>4.6</v>
      </c>
      <c r="F2354" s="16" t="s">
        <v>12290</v>
      </c>
      <c r="G2354" s="16" t="s">
        <v>12017</v>
      </c>
      <c r="H2354" s="17" t="n">
        <v>8.36</v>
      </c>
      <c r="I2354" s="18" t="n">
        <f aca="false">('SKU Master'!I2354-H2354)/'SKU Master'!I2354</f>
        <v>0.402430307362402</v>
      </c>
      <c r="J2354" s="16" t="n">
        <v>7</v>
      </c>
      <c r="K2354" s="19" t="n">
        <f aca="false">J2354*C2354</f>
        <v>33.6</v>
      </c>
      <c r="L2354" s="16" t="s">
        <v>12295</v>
      </c>
      <c r="M2354" s="16" t="s">
        <v>12292</v>
      </c>
      <c r="N2354" s="16" t="s">
        <v>12017</v>
      </c>
      <c r="O2354" s="16" t="s">
        <v>12300</v>
      </c>
      <c r="P2354" s="16" t="s">
        <v>12297</v>
      </c>
      <c r="Q2354" s="16" t="s">
        <v>12017</v>
      </c>
    </row>
    <row r="2355" customFormat="false" ht="15" hidden="false" customHeight="false" outlineLevel="0" collapsed="false">
      <c r="A2355" s="14" t="str">
        <f aca="false">'SKU Master'!A2355</f>
        <v>07-02354</v>
      </c>
      <c r="B2355" s="14" t="str">
        <f aca="false">VLOOKUP(A2355,'SKU Master'!$A:$N,6,FALSE())</f>
        <v>Nutgrove French Roast Ground Coffee Medium Roast, 11 oz</v>
      </c>
      <c r="C2355" s="15" t="n">
        <v>4.9</v>
      </c>
      <c r="D2355" s="15" t="n">
        <v>4.3</v>
      </c>
      <c r="E2355" s="15" t="n">
        <v>4.8</v>
      </c>
      <c r="F2355" s="16" t="s">
        <v>12290</v>
      </c>
      <c r="G2355" s="16" t="s">
        <v>12021</v>
      </c>
      <c r="H2355" s="17" t="n">
        <v>4.39</v>
      </c>
      <c r="I2355" s="18" t="n">
        <f aca="false">('SKU Master'!I2355-H2355)/'SKU Master'!I2355</f>
        <v>0.413885180240321</v>
      </c>
      <c r="J2355" s="16" t="n">
        <v>2</v>
      </c>
      <c r="K2355" s="19" t="n">
        <f aca="false">J2355*C2355</f>
        <v>9.8</v>
      </c>
      <c r="L2355" s="16" t="s">
        <v>12295</v>
      </c>
      <c r="M2355" s="16" t="s">
        <v>12292</v>
      </c>
      <c r="N2355" s="16" t="s">
        <v>12017</v>
      </c>
      <c r="O2355" s="16" t="s">
        <v>12300</v>
      </c>
      <c r="P2355" s="16" t="s">
        <v>12298</v>
      </c>
      <c r="Q2355" s="16" t="s">
        <v>12017</v>
      </c>
    </row>
    <row r="2356" customFormat="false" ht="15" hidden="false" customHeight="false" outlineLevel="0" collapsed="false">
      <c r="A2356" s="14" t="str">
        <f aca="false">'SKU Master'!A2356</f>
        <v>07-02355</v>
      </c>
      <c r="B2356" s="14" t="str">
        <f aca="false">VLOOKUP(A2356,'SKU Master'!$A:$N,6,FALSE())</f>
        <v>Kettle Row Breakfast Blend K-Cup Pods, 30 oz</v>
      </c>
      <c r="C2356" s="15" t="n">
        <v>3.5</v>
      </c>
      <c r="D2356" s="15" t="n">
        <v>6.1</v>
      </c>
      <c r="E2356" s="15" t="n">
        <v>2.6</v>
      </c>
      <c r="F2356" s="16" t="s">
        <v>12290</v>
      </c>
      <c r="G2356" s="16" t="s">
        <v>12021</v>
      </c>
      <c r="H2356" s="17" t="n">
        <v>6.31</v>
      </c>
      <c r="I2356" s="18" t="n">
        <f aca="false">('SKU Master'!I2356-H2356)/'SKU Master'!I2356</f>
        <v>0.355464759959142</v>
      </c>
      <c r="J2356" s="16" t="n">
        <v>2</v>
      </c>
      <c r="K2356" s="19" t="n">
        <f aca="false">J2356*C2356</f>
        <v>7</v>
      </c>
      <c r="L2356" s="16" t="s">
        <v>12295</v>
      </c>
      <c r="M2356" s="16" t="s">
        <v>12292</v>
      </c>
      <c r="N2356" s="16" t="s">
        <v>12017</v>
      </c>
      <c r="O2356" s="16" t="s">
        <v>12300</v>
      </c>
      <c r="P2356" s="16" t="s">
        <v>12298</v>
      </c>
      <c r="Q2356" s="16" t="s">
        <v>12017</v>
      </c>
    </row>
    <row r="2357" customFormat="false" ht="15" hidden="false" customHeight="false" outlineLevel="0" collapsed="false">
      <c r="A2357" s="14" t="str">
        <f aca="false">'SKU Master'!A2357</f>
        <v>07-02356</v>
      </c>
      <c r="B2357" s="14" t="str">
        <f aca="false">VLOOKUP(A2357,'SKU Master'!$A:$N,6,FALSE())</f>
        <v>Roastport French Roast K-Cup Pods, 12 ct</v>
      </c>
      <c r="C2357" s="15" t="n">
        <v>4</v>
      </c>
      <c r="D2357" s="15" t="n">
        <v>5.5</v>
      </c>
      <c r="E2357" s="15" t="n">
        <v>3.6</v>
      </c>
      <c r="F2357" s="16" t="s">
        <v>12290</v>
      </c>
      <c r="G2357" s="16" t="s">
        <v>12021</v>
      </c>
      <c r="H2357" s="17" t="n">
        <v>4.48</v>
      </c>
      <c r="I2357" s="18" t="n">
        <f aca="false">('SKU Master'!I2357-H2357)/'SKU Master'!I2357</f>
        <v>0.309707241910632</v>
      </c>
      <c r="J2357" s="16" t="n">
        <v>4</v>
      </c>
      <c r="K2357" s="19" t="n">
        <f aca="false">J2357*C2357</f>
        <v>16</v>
      </c>
      <c r="L2357" s="16" t="s">
        <v>12295</v>
      </c>
      <c r="M2357" s="16" t="s">
        <v>12292</v>
      </c>
      <c r="N2357" s="16" t="s">
        <v>12017</v>
      </c>
      <c r="O2357" s="16" t="s">
        <v>12300</v>
      </c>
      <c r="P2357" s="16" t="s">
        <v>12296</v>
      </c>
      <c r="Q2357" s="16" t="s">
        <v>12017</v>
      </c>
    </row>
    <row r="2358" customFormat="false" ht="15" hidden="false" customHeight="false" outlineLevel="0" collapsed="false">
      <c r="A2358" s="14" t="str">
        <f aca="false">'SKU Master'!A2358</f>
        <v>07-02357</v>
      </c>
      <c r="B2358" s="14" t="str">
        <f aca="false">VLOOKUP(A2358,'SKU Master'!$A:$N,6,FALSE())</f>
        <v>Harborline Ground Coffee Dark Roast, 12 ct</v>
      </c>
      <c r="C2358" s="15" t="n">
        <v>4</v>
      </c>
      <c r="D2358" s="15" t="n">
        <v>7.3</v>
      </c>
      <c r="E2358" s="15" t="n">
        <v>3.3</v>
      </c>
      <c r="F2358" s="16" t="s">
        <v>12290</v>
      </c>
      <c r="G2358" s="16" t="s">
        <v>12021</v>
      </c>
      <c r="H2358" s="17" t="n">
        <v>8.62</v>
      </c>
      <c r="I2358" s="18" t="n">
        <f aca="false">('SKU Master'!I2358-H2358)/'SKU Master'!I2358</f>
        <v>0.331264546159814</v>
      </c>
      <c r="J2358" s="16" t="n">
        <v>4</v>
      </c>
      <c r="K2358" s="19" t="n">
        <f aca="false">J2358*C2358</f>
        <v>16</v>
      </c>
      <c r="L2358" s="16" t="s">
        <v>12295</v>
      </c>
      <c r="M2358" s="16" t="s">
        <v>12292</v>
      </c>
      <c r="N2358" s="16" t="s">
        <v>12017</v>
      </c>
      <c r="O2358" s="16" t="s">
        <v>12300</v>
      </c>
      <c r="P2358" s="16" t="s">
        <v>12296</v>
      </c>
      <c r="Q2358" s="16" t="s">
        <v>12017</v>
      </c>
    </row>
    <row r="2359" customFormat="false" ht="15" hidden="false" customHeight="false" outlineLevel="0" collapsed="false">
      <c r="A2359" s="14" t="str">
        <f aca="false">'SKU Master'!A2359</f>
        <v>07-02358</v>
      </c>
      <c r="B2359" s="14" t="str">
        <f aca="false">VLOOKUP(A2359,'SKU Master'!$A:$N,6,FALSE())</f>
        <v>Orchard Spread Breakfast Blend Ground Coffee Medium Roast, 30 oz</v>
      </c>
      <c r="C2359" s="15" t="n">
        <v>4.2</v>
      </c>
      <c r="D2359" s="15" t="n">
        <v>7.4</v>
      </c>
      <c r="E2359" s="15" t="n">
        <v>3.6</v>
      </c>
      <c r="F2359" s="16" t="s">
        <v>12290</v>
      </c>
      <c r="G2359" s="16" t="s">
        <v>12021</v>
      </c>
      <c r="H2359" s="17" t="n">
        <v>6.44</v>
      </c>
      <c r="I2359" s="18" t="n">
        <f aca="false">('SKU Master'!I2359-H2359)/'SKU Master'!I2359</f>
        <v>0.403151065801668</v>
      </c>
      <c r="J2359" s="16" t="n">
        <v>8</v>
      </c>
      <c r="K2359" s="19" t="n">
        <f aca="false">J2359*C2359</f>
        <v>33.6</v>
      </c>
      <c r="L2359" s="16" t="s">
        <v>12295</v>
      </c>
      <c r="M2359" s="16" t="s">
        <v>12292</v>
      </c>
      <c r="N2359" s="16" t="s">
        <v>12017</v>
      </c>
      <c r="O2359" s="16" t="s">
        <v>12300</v>
      </c>
      <c r="P2359" s="16" t="s">
        <v>12297</v>
      </c>
      <c r="Q2359" s="16" t="s">
        <v>12017</v>
      </c>
    </row>
    <row r="2360" customFormat="false" ht="15" hidden="false" customHeight="false" outlineLevel="0" collapsed="false">
      <c r="A2360" s="14" t="str">
        <f aca="false">'SKU Master'!A2360</f>
        <v>07-02359</v>
      </c>
      <c r="B2360" s="14" t="str">
        <f aca="false">VLOOKUP(A2360,'SKU Master'!$A:$N,6,FALSE())</f>
        <v>Kettle Row Ground Coffee Dark Roast, 24 ct</v>
      </c>
      <c r="C2360" s="15" t="n">
        <v>3.8</v>
      </c>
      <c r="D2360" s="15" t="n">
        <v>6.2</v>
      </c>
      <c r="E2360" s="15" t="n">
        <v>2.7</v>
      </c>
      <c r="F2360" s="16" t="s">
        <v>12290</v>
      </c>
      <c r="G2360" s="16" t="s">
        <v>12021</v>
      </c>
      <c r="H2360" s="17" t="n">
        <v>8.89</v>
      </c>
      <c r="I2360" s="18" t="n">
        <f aca="false">('SKU Master'!I2360-H2360)/'SKU Master'!I2360</f>
        <v>0.288230584467574</v>
      </c>
      <c r="J2360" s="16" t="n">
        <v>7</v>
      </c>
      <c r="K2360" s="19" t="n">
        <f aca="false">J2360*C2360</f>
        <v>26.6</v>
      </c>
      <c r="L2360" s="16" t="s">
        <v>12295</v>
      </c>
      <c r="M2360" s="16" t="s">
        <v>12292</v>
      </c>
      <c r="N2360" s="16" t="s">
        <v>12017</v>
      </c>
      <c r="O2360" s="16" t="s">
        <v>12300</v>
      </c>
      <c r="P2360" s="16" t="s">
        <v>12297</v>
      </c>
      <c r="Q2360" s="16" t="s">
        <v>12017</v>
      </c>
    </row>
    <row r="2361" customFormat="false" ht="15" hidden="false" customHeight="false" outlineLevel="0" collapsed="false">
      <c r="A2361" s="14" t="str">
        <f aca="false">'SKU Master'!A2361</f>
        <v>07-02360</v>
      </c>
      <c r="B2361" s="14" t="str">
        <f aca="false">VLOOKUP(A2361,'SKU Master'!$A:$N,6,FALSE())</f>
        <v>Harborline K-Cup Pods, 24 ct</v>
      </c>
      <c r="C2361" s="15" t="n">
        <v>4.5</v>
      </c>
      <c r="D2361" s="15" t="n">
        <v>7.6</v>
      </c>
      <c r="E2361" s="15" t="n">
        <v>4.2</v>
      </c>
      <c r="F2361" s="16" t="s">
        <v>12290</v>
      </c>
      <c r="G2361" s="16" t="s">
        <v>12021</v>
      </c>
      <c r="H2361" s="17" t="n">
        <v>6.06</v>
      </c>
      <c r="I2361" s="18" t="n">
        <f aca="false">('SKU Master'!I2361-H2361)/'SKU Master'!I2361</f>
        <v>0.438368860055607</v>
      </c>
      <c r="J2361" s="16" t="n">
        <v>8</v>
      </c>
      <c r="K2361" s="19" t="n">
        <f aca="false">J2361*C2361</f>
        <v>36</v>
      </c>
      <c r="L2361" s="16" t="s">
        <v>12295</v>
      </c>
      <c r="M2361" s="16" t="s">
        <v>12292</v>
      </c>
      <c r="N2361" s="16" t="s">
        <v>12017</v>
      </c>
      <c r="O2361" s="16" t="s">
        <v>12300</v>
      </c>
      <c r="P2361" s="16" t="s">
        <v>12297</v>
      </c>
      <c r="Q2361" s="16" t="s">
        <v>12017</v>
      </c>
    </row>
    <row r="2362" customFormat="false" ht="15" hidden="false" customHeight="false" outlineLevel="0" collapsed="false">
      <c r="A2362" s="14" t="str">
        <f aca="false">'SKU Master'!A2362</f>
        <v>07-02361</v>
      </c>
      <c r="B2362" s="14" t="str">
        <f aca="false">VLOOKUP(A2362,'SKU Master'!$A:$N,6,FALSE())</f>
        <v>Nutgrove Whole Bean Coffee, 12 ct</v>
      </c>
      <c r="C2362" s="15" t="n">
        <v>2.7</v>
      </c>
      <c r="D2362" s="15" t="n">
        <v>6.8</v>
      </c>
      <c r="E2362" s="15" t="n">
        <v>2.9</v>
      </c>
      <c r="F2362" s="16" t="s">
        <v>12290</v>
      </c>
      <c r="G2362" s="16" t="s">
        <v>12021</v>
      </c>
      <c r="H2362" s="17" t="n">
        <v>5.22</v>
      </c>
      <c r="I2362" s="18" t="n">
        <f aca="false">('SKU Master'!I2362-H2362)/'SKU Master'!I2362</f>
        <v>0.346683354192741</v>
      </c>
      <c r="J2362" s="16" t="n">
        <v>1</v>
      </c>
      <c r="K2362" s="19" t="n">
        <f aca="false">J2362*C2362</f>
        <v>2.7</v>
      </c>
      <c r="L2362" s="16" t="s">
        <v>12291</v>
      </c>
      <c r="M2362" s="16" t="s">
        <v>12292</v>
      </c>
      <c r="N2362" s="16" t="s">
        <v>12017</v>
      </c>
      <c r="O2362" s="16" t="s">
        <v>12300</v>
      </c>
      <c r="P2362" s="16" t="s">
        <v>12294</v>
      </c>
      <c r="Q2362" s="16" t="s">
        <v>12017</v>
      </c>
    </row>
    <row r="2363" customFormat="false" ht="15" hidden="false" customHeight="false" outlineLevel="0" collapsed="false">
      <c r="A2363" s="14" t="str">
        <f aca="false">'SKU Master'!A2363</f>
        <v>07-02362</v>
      </c>
      <c r="B2363" s="14" t="str">
        <f aca="false">VLOOKUP(A2363,'SKU Master'!$A:$N,6,FALSE())</f>
        <v>Nutgrove Ground Coffee Dark Roast, 30 oz</v>
      </c>
      <c r="C2363" s="15" t="n">
        <v>4.5</v>
      </c>
      <c r="D2363" s="15" t="n">
        <v>4.9</v>
      </c>
      <c r="E2363" s="15" t="n">
        <v>4.7</v>
      </c>
      <c r="F2363" s="16" t="s">
        <v>12290</v>
      </c>
      <c r="G2363" s="16" t="s">
        <v>12021</v>
      </c>
      <c r="H2363" s="17" t="n">
        <v>7.16</v>
      </c>
      <c r="I2363" s="18" t="n">
        <f aca="false">('SKU Master'!I2363-H2363)/'SKU Master'!I2363</f>
        <v>0.283283283283283</v>
      </c>
      <c r="J2363" s="16" t="n">
        <v>4</v>
      </c>
      <c r="K2363" s="19" t="n">
        <f aca="false">J2363*C2363</f>
        <v>18</v>
      </c>
      <c r="L2363" s="16" t="s">
        <v>12295</v>
      </c>
      <c r="M2363" s="16" t="s">
        <v>12292</v>
      </c>
      <c r="N2363" s="16" t="s">
        <v>12017</v>
      </c>
      <c r="O2363" s="16" t="s">
        <v>12300</v>
      </c>
      <c r="P2363" s="16" t="s">
        <v>12296</v>
      </c>
      <c r="Q2363" s="16" t="s">
        <v>12017</v>
      </c>
    </row>
    <row r="2364" customFormat="false" ht="15" hidden="false" customHeight="false" outlineLevel="0" collapsed="false">
      <c r="A2364" s="14" t="str">
        <f aca="false">'SKU Master'!A2364</f>
        <v>07-02363</v>
      </c>
      <c r="B2364" s="14" t="str">
        <f aca="false">VLOOKUP(A2364,'SKU Master'!$A:$N,6,FALSE())</f>
        <v>Pepperlane Ground Coffee Medium Roast, 30 oz</v>
      </c>
      <c r="C2364" s="15" t="n">
        <v>4.8</v>
      </c>
      <c r="D2364" s="15" t="n">
        <v>7.7</v>
      </c>
      <c r="E2364" s="15" t="n">
        <v>3.8</v>
      </c>
      <c r="F2364" s="16" t="s">
        <v>12290</v>
      </c>
      <c r="G2364" s="16" t="s">
        <v>12021</v>
      </c>
      <c r="H2364" s="17" t="n">
        <v>5.24</v>
      </c>
      <c r="I2364" s="18" t="n">
        <f aca="false">('SKU Master'!I2364-H2364)/'SKU Master'!I2364</f>
        <v>0.335868187579214</v>
      </c>
      <c r="J2364" s="16" t="n">
        <v>6</v>
      </c>
      <c r="K2364" s="19" t="n">
        <f aca="false">J2364*C2364</f>
        <v>28.8</v>
      </c>
      <c r="L2364" s="16" t="s">
        <v>12295</v>
      </c>
      <c r="M2364" s="16" t="s">
        <v>12292</v>
      </c>
      <c r="N2364" s="16" t="s">
        <v>12017</v>
      </c>
      <c r="O2364" s="16" t="s">
        <v>12300</v>
      </c>
      <c r="P2364" s="16" t="s">
        <v>12297</v>
      </c>
      <c r="Q2364" s="16" t="s">
        <v>12017</v>
      </c>
    </row>
    <row r="2365" customFormat="false" ht="15" hidden="false" customHeight="false" outlineLevel="0" collapsed="false">
      <c r="A2365" s="14" t="str">
        <f aca="false">'SKU Master'!A2365</f>
        <v>07-02364</v>
      </c>
      <c r="B2365" s="14" t="str">
        <f aca="false">VLOOKUP(A2365,'SKU Master'!$A:$N,6,FALSE())</f>
        <v>Orchard Spread Breakfast Blend Whole Bean Coffee, 11 oz</v>
      </c>
      <c r="C2365" s="15" t="n">
        <v>3.9</v>
      </c>
      <c r="D2365" s="15" t="n">
        <v>8.8</v>
      </c>
      <c r="E2365" s="15" t="n">
        <v>4.5</v>
      </c>
      <c r="F2365" s="16" t="s">
        <v>12290</v>
      </c>
      <c r="G2365" s="16" t="s">
        <v>12021</v>
      </c>
      <c r="H2365" s="17" t="n">
        <v>8.87</v>
      </c>
      <c r="I2365" s="18" t="n">
        <f aca="false">('SKU Master'!I2365-H2365)/'SKU Master'!I2365</f>
        <v>0.306489444878812</v>
      </c>
      <c r="J2365" s="16" t="n">
        <v>4</v>
      </c>
      <c r="K2365" s="19" t="n">
        <f aca="false">J2365*C2365</f>
        <v>15.6</v>
      </c>
      <c r="L2365" s="16" t="s">
        <v>12295</v>
      </c>
      <c r="M2365" s="16" t="s">
        <v>12292</v>
      </c>
      <c r="N2365" s="16" t="s">
        <v>12017</v>
      </c>
      <c r="O2365" s="16" t="s">
        <v>12300</v>
      </c>
      <c r="P2365" s="16" t="s">
        <v>12296</v>
      </c>
      <c r="Q2365" s="16" t="s">
        <v>12017</v>
      </c>
    </row>
    <row r="2366" customFormat="false" ht="15" hidden="false" customHeight="false" outlineLevel="0" collapsed="false">
      <c r="A2366" s="14" t="str">
        <f aca="false">'SKU Master'!A2366</f>
        <v>07-02365</v>
      </c>
      <c r="B2366" s="14" t="str">
        <f aca="false">VLOOKUP(A2366,'SKU Master'!$A:$N,6,FALSE())</f>
        <v>Wheatstone Ground Coffee Dark Roast, 24 ct</v>
      </c>
      <c r="C2366" s="15" t="n">
        <v>4.3</v>
      </c>
      <c r="D2366" s="15" t="n">
        <v>7.5</v>
      </c>
      <c r="E2366" s="15" t="n">
        <v>4</v>
      </c>
      <c r="F2366" s="16" t="s">
        <v>12290</v>
      </c>
      <c r="G2366" s="16" t="s">
        <v>12021</v>
      </c>
      <c r="H2366" s="17" t="n">
        <v>5.66</v>
      </c>
      <c r="I2366" s="18" t="n">
        <f aca="false">('SKU Master'!I2366-H2366)/'SKU Master'!I2366</f>
        <v>0.35608646188851</v>
      </c>
      <c r="J2366" s="16" t="n">
        <v>5</v>
      </c>
      <c r="K2366" s="19" t="n">
        <f aca="false">J2366*C2366</f>
        <v>21.5</v>
      </c>
      <c r="L2366" s="16" t="s">
        <v>12299</v>
      </c>
      <c r="M2366" s="16" t="s">
        <v>12292</v>
      </c>
      <c r="N2366" s="16" t="s">
        <v>12017</v>
      </c>
      <c r="O2366" s="16" t="s">
        <v>12300</v>
      </c>
      <c r="P2366" s="16" t="s">
        <v>12296</v>
      </c>
      <c r="Q2366" s="16" t="s">
        <v>12017</v>
      </c>
    </row>
    <row r="2367" customFormat="false" ht="15" hidden="false" customHeight="false" outlineLevel="0" collapsed="false">
      <c r="A2367" s="14" t="str">
        <f aca="false">'SKU Master'!A2367</f>
        <v>07-02366</v>
      </c>
      <c r="B2367" s="14" t="str">
        <f aca="false">VLOOKUP(A2367,'SKU Master'!$A:$N,6,FALSE())</f>
        <v>Harborline French Roast Instant Coffee, 24 ct</v>
      </c>
      <c r="C2367" s="15" t="n">
        <v>2.6</v>
      </c>
      <c r="D2367" s="15" t="n">
        <v>6</v>
      </c>
      <c r="E2367" s="15" t="n">
        <v>3.3</v>
      </c>
      <c r="F2367" s="16" t="s">
        <v>12290</v>
      </c>
      <c r="G2367" s="16" t="s">
        <v>12021</v>
      </c>
      <c r="H2367" s="17" t="n">
        <v>8.28</v>
      </c>
      <c r="I2367" s="18" t="n">
        <f aca="false">('SKU Master'!I2367-H2367)/'SKU Master'!I2367</f>
        <v>0.357641582622188</v>
      </c>
      <c r="J2367" s="16" t="n">
        <v>6</v>
      </c>
      <c r="K2367" s="19" t="n">
        <f aca="false">J2367*C2367</f>
        <v>15.6</v>
      </c>
      <c r="L2367" s="16" t="s">
        <v>12295</v>
      </c>
      <c r="M2367" s="16" t="s">
        <v>12292</v>
      </c>
      <c r="N2367" s="16" t="s">
        <v>12017</v>
      </c>
      <c r="O2367" s="16" t="s">
        <v>12300</v>
      </c>
      <c r="P2367" s="16" t="s">
        <v>12296</v>
      </c>
      <c r="Q2367" s="16" t="s">
        <v>12017</v>
      </c>
    </row>
    <row r="2368" customFormat="false" ht="15" hidden="false" customHeight="false" outlineLevel="0" collapsed="false">
      <c r="A2368" s="14" t="str">
        <f aca="false">'SKU Master'!A2368</f>
        <v>07-02367</v>
      </c>
      <c r="B2368" s="14" t="str">
        <f aca="false">VLOOKUP(A2368,'SKU Master'!$A:$N,6,FALSE())</f>
        <v>Thrift Row Whole Bean Coffee, 12 ct</v>
      </c>
      <c r="C2368" s="15" t="n">
        <v>3.4</v>
      </c>
      <c r="D2368" s="15" t="n">
        <v>4.1</v>
      </c>
      <c r="E2368" s="15" t="n">
        <v>3.2</v>
      </c>
      <c r="F2368" s="16" t="s">
        <v>12290</v>
      </c>
      <c r="G2368" s="16" t="s">
        <v>12021</v>
      </c>
      <c r="H2368" s="17" t="n">
        <v>5.77</v>
      </c>
      <c r="I2368" s="18" t="n">
        <f aca="false">('SKU Master'!I2368-H2368)/'SKU Master'!I2368</f>
        <v>0.470156106519743</v>
      </c>
      <c r="J2368" s="16" t="n">
        <v>6</v>
      </c>
      <c r="K2368" s="19" t="n">
        <f aca="false">J2368*C2368</f>
        <v>20.4</v>
      </c>
      <c r="L2368" s="16" t="s">
        <v>12295</v>
      </c>
      <c r="M2368" s="16" t="s">
        <v>12292</v>
      </c>
      <c r="N2368" s="16" t="s">
        <v>12017</v>
      </c>
      <c r="O2368" s="16" t="s">
        <v>12300</v>
      </c>
      <c r="P2368" s="16" t="s">
        <v>12296</v>
      </c>
      <c r="Q2368" s="16" t="s">
        <v>12017</v>
      </c>
    </row>
    <row r="2369" customFormat="false" ht="15" hidden="false" customHeight="false" outlineLevel="0" collapsed="false">
      <c r="A2369" s="14" t="str">
        <f aca="false">'SKU Master'!A2369</f>
        <v>07-02368</v>
      </c>
      <c r="B2369" s="14" t="str">
        <f aca="false">VLOOKUP(A2369,'SKU Master'!$A:$N,6,FALSE())</f>
        <v>Golden Grain Co. Breakfast Blend Whole Bean Coffee, 30 oz</v>
      </c>
      <c r="C2369" s="15" t="n">
        <v>4.8</v>
      </c>
      <c r="D2369" s="15" t="n">
        <v>6.2</v>
      </c>
      <c r="E2369" s="15" t="n">
        <v>4.3</v>
      </c>
      <c r="F2369" s="16" t="s">
        <v>12290</v>
      </c>
      <c r="G2369" s="16" t="s">
        <v>12021</v>
      </c>
      <c r="H2369" s="17" t="n">
        <v>6.69</v>
      </c>
      <c r="I2369" s="18" t="n">
        <f aca="false">('SKU Master'!I2369-H2369)/'SKU Master'!I2369</f>
        <v>0.349854227405248</v>
      </c>
      <c r="J2369" s="16" t="n">
        <v>4</v>
      </c>
      <c r="K2369" s="19" t="n">
        <f aca="false">J2369*C2369</f>
        <v>19.2</v>
      </c>
      <c r="L2369" s="16" t="s">
        <v>12295</v>
      </c>
      <c r="M2369" s="16" t="s">
        <v>12292</v>
      </c>
      <c r="N2369" s="16" t="s">
        <v>12017</v>
      </c>
      <c r="O2369" s="16" t="s">
        <v>12300</v>
      </c>
      <c r="P2369" s="16" t="s">
        <v>12296</v>
      </c>
      <c r="Q2369" s="16" t="s">
        <v>12017</v>
      </c>
    </row>
    <row r="2370" customFormat="false" ht="15" hidden="false" customHeight="false" outlineLevel="0" collapsed="false">
      <c r="A2370" s="14" t="str">
        <f aca="false">'SKU Master'!A2370</f>
        <v>07-02369</v>
      </c>
      <c r="B2370" s="14" t="str">
        <f aca="false">VLOOKUP(A2370,'SKU Master'!$A:$N,6,FALSE())</f>
        <v>Nutgrove French Roast Decaf Coffee, 24 ct</v>
      </c>
      <c r="C2370" s="15" t="n">
        <v>4.8</v>
      </c>
      <c r="D2370" s="15" t="n">
        <v>6.1</v>
      </c>
      <c r="E2370" s="15" t="n">
        <v>3</v>
      </c>
      <c r="F2370" s="16" t="s">
        <v>12290</v>
      </c>
      <c r="G2370" s="16" t="s">
        <v>12017</v>
      </c>
      <c r="H2370" s="17" t="n">
        <v>8.77</v>
      </c>
      <c r="I2370" s="18" t="n">
        <f aca="false">('SKU Master'!I2370-H2370)/'SKU Master'!I2370</f>
        <v>0.292171105730428</v>
      </c>
      <c r="J2370" s="16" t="n">
        <v>5</v>
      </c>
      <c r="K2370" s="19" t="n">
        <f aca="false">J2370*C2370</f>
        <v>24</v>
      </c>
      <c r="L2370" s="16" t="s">
        <v>12295</v>
      </c>
      <c r="M2370" s="16" t="s">
        <v>12292</v>
      </c>
      <c r="N2370" s="16" t="s">
        <v>12017</v>
      </c>
      <c r="O2370" s="16" t="s">
        <v>12300</v>
      </c>
      <c r="P2370" s="16" t="s">
        <v>12296</v>
      </c>
      <c r="Q2370" s="16" t="s">
        <v>12021</v>
      </c>
    </row>
    <row r="2371" customFormat="false" ht="15" hidden="false" customHeight="false" outlineLevel="0" collapsed="false">
      <c r="A2371" s="14" t="str">
        <f aca="false">'SKU Master'!A2371</f>
        <v>07-02370</v>
      </c>
      <c r="B2371" s="14" t="str">
        <f aca="false">VLOOKUP(A2371,'SKU Master'!$A:$N,6,FALSE())</f>
        <v>Roastport Breakfast Blend Instant Coffee, 30 oz</v>
      </c>
      <c r="C2371" s="15" t="n">
        <v>2.9</v>
      </c>
      <c r="D2371" s="15" t="n">
        <v>8.8</v>
      </c>
      <c r="E2371" s="15" t="n">
        <v>2.9</v>
      </c>
      <c r="F2371" s="16" t="s">
        <v>12290</v>
      </c>
      <c r="G2371" s="16" t="s">
        <v>12021</v>
      </c>
      <c r="H2371" s="17" t="n">
        <v>4.37</v>
      </c>
      <c r="I2371" s="18" t="n">
        <f aca="false">('SKU Master'!I2371-H2371)/'SKU Master'!I2371</f>
        <v>0.316118935837246</v>
      </c>
      <c r="J2371" s="16" t="n">
        <v>1</v>
      </c>
      <c r="K2371" s="19" t="n">
        <f aca="false">J2371*C2371</f>
        <v>2.9</v>
      </c>
      <c r="L2371" s="16" t="s">
        <v>12299</v>
      </c>
      <c r="M2371" s="16" t="s">
        <v>12292</v>
      </c>
      <c r="N2371" s="16" t="s">
        <v>12017</v>
      </c>
      <c r="O2371" s="16" t="s">
        <v>12300</v>
      </c>
      <c r="P2371" s="16" t="s">
        <v>12294</v>
      </c>
      <c r="Q2371" s="16" t="s">
        <v>12017</v>
      </c>
    </row>
    <row r="2372" customFormat="false" ht="15" hidden="false" customHeight="false" outlineLevel="0" collapsed="false">
      <c r="A2372" s="14" t="str">
        <f aca="false">'SKU Master'!A2372</f>
        <v>07-02371</v>
      </c>
      <c r="B2372" s="14" t="str">
        <f aca="false">VLOOKUP(A2372,'SKU Master'!$A:$N,6,FALSE())</f>
        <v>Kettle Row Whole Bean Coffee, 24 ct</v>
      </c>
      <c r="C2372" s="15" t="n">
        <v>4.6</v>
      </c>
      <c r="D2372" s="15" t="n">
        <v>5.1</v>
      </c>
      <c r="E2372" s="15" t="n">
        <v>3.4</v>
      </c>
      <c r="F2372" s="16" t="s">
        <v>12290</v>
      </c>
      <c r="G2372" s="16" t="s">
        <v>12021</v>
      </c>
      <c r="H2372" s="17" t="n">
        <v>6.81</v>
      </c>
      <c r="I2372" s="18" t="n">
        <f aca="false">('SKU Master'!I2372-H2372)/'SKU Master'!I2372</f>
        <v>0.368860055607044</v>
      </c>
      <c r="J2372" s="16" t="n">
        <v>6</v>
      </c>
      <c r="K2372" s="19" t="n">
        <f aca="false">J2372*C2372</f>
        <v>27.6</v>
      </c>
      <c r="L2372" s="16" t="s">
        <v>12295</v>
      </c>
      <c r="M2372" s="16" t="s">
        <v>12292</v>
      </c>
      <c r="N2372" s="16" t="s">
        <v>12017</v>
      </c>
      <c r="O2372" s="16" t="s">
        <v>12300</v>
      </c>
      <c r="P2372" s="16" t="s">
        <v>12297</v>
      </c>
      <c r="Q2372" s="16" t="s">
        <v>12017</v>
      </c>
    </row>
    <row r="2373" customFormat="false" ht="15" hidden="false" customHeight="false" outlineLevel="0" collapsed="false">
      <c r="A2373" s="14" t="str">
        <f aca="false">'SKU Master'!A2373</f>
        <v>07-02372</v>
      </c>
      <c r="B2373" s="14" t="str">
        <f aca="false">VLOOKUP(A2373,'SKU Master'!$A:$N,6,FALSE())</f>
        <v>Orchard Spread Breakfast Blend K-Cup Pods, 30 oz</v>
      </c>
      <c r="C2373" s="15" t="n">
        <v>3</v>
      </c>
      <c r="D2373" s="15" t="n">
        <v>4.6</v>
      </c>
      <c r="E2373" s="15" t="n">
        <v>3.9</v>
      </c>
      <c r="F2373" s="16" t="s">
        <v>12290</v>
      </c>
      <c r="G2373" s="16" t="s">
        <v>12017</v>
      </c>
      <c r="H2373" s="17" t="n">
        <v>9.36</v>
      </c>
      <c r="I2373" s="18" t="n">
        <f aca="false">('SKU Master'!I2373-H2373)/'SKU Master'!I2373</f>
        <v>0.306152705707932</v>
      </c>
      <c r="J2373" s="16" t="n">
        <v>4</v>
      </c>
      <c r="K2373" s="19" t="n">
        <f aca="false">J2373*C2373</f>
        <v>12</v>
      </c>
      <c r="L2373" s="16" t="s">
        <v>12295</v>
      </c>
      <c r="M2373" s="16" t="s">
        <v>12292</v>
      </c>
      <c r="N2373" s="16" t="s">
        <v>12017</v>
      </c>
      <c r="O2373" s="16" t="s">
        <v>12300</v>
      </c>
      <c r="P2373" s="16" t="s">
        <v>12296</v>
      </c>
      <c r="Q2373" s="16" t="s">
        <v>12017</v>
      </c>
    </row>
    <row r="2374" customFormat="false" ht="15" hidden="false" customHeight="false" outlineLevel="0" collapsed="false">
      <c r="A2374" s="14" t="str">
        <f aca="false">'SKU Master'!A2374</f>
        <v>07-02373</v>
      </c>
      <c r="B2374" s="14" t="str">
        <f aca="false">VLOOKUP(A2374,'SKU Master'!$A:$N,6,FALSE())</f>
        <v>Nutgrove French Roast Whole Bean Coffee, 12 ct</v>
      </c>
      <c r="C2374" s="15" t="n">
        <v>4.6</v>
      </c>
      <c r="D2374" s="15" t="n">
        <v>5.8</v>
      </c>
      <c r="E2374" s="15" t="n">
        <v>2.6</v>
      </c>
      <c r="F2374" s="16" t="s">
        <v>12290</v>
      </c>
      <c r="G2374" s="16" t="s">
        <v>12017</v>
      </c>
      <c r="H2374" s="17" t="n">
        <v>6.75</v>
      </c>
      <c r="I2374" s="18" t="n">
        <f aca="false">('SKU Master'!I2374-H2374)/'SKU Master'!I2374</f>
        <v>0.324324324324324</v>
      </c>
      <c r="J2374" s="16" t="n">
        <v>6</v>
      </c>
      <c r="K2374" s="19" t="n">
        <f aca="false">J2374*C2374</f>
        <v>27.6</v>
      </c>
      <c r="L2374" s="16" t="s">
        <v>12295</v>
      </c>
      <c r="M2374" s="16" t="s">
        <v>12292</v>
      </c>
      <c r="N2374" s="16" t="s">
        <v>12017</v>
      </c>
      <c r="O2374" s="16" t="s">
        <v>12300</v>
      </c>
      <c r="P2374" s="16" t="s">
        <v>12297</v>
      </c>
      <c r="Q2374" s="16" t="s">
        <v>12017</v>
      </c>
    </row>
    <row r="2375" customFormat="false" ht="15" hidden="false" customHeight="false" outlineLevel="0" collapsed="false">
      <c r="A2375" s="14" t="str">
        <f aca="false">'SKU Master'!A2375</f>
        <v>07-02374</v>
      </c>
      <c r="B2375" s="14" t="str">
        <f aca="false">VLOOKUP(A2375,'SKU Master'!$A:$N,6,FALSE())</f>
        <v>Thrift Row Breakfast Blend Decaf Coffee, 30 oz</v>
      </c>
      <c r="C2375" s="15" t="n">
        <v>4.7</v>
      </c>
      <c r="D2375" s="15" t="n">
        <v>4.1</v>
      </c>
      <c r="E2375" s="15" t="n">
        <v>4.3</v>
      </c>
      <c r="F2375" s="16" t="s">
        <v>12290</v>
      </c>
      <c r="G2375" s="16" t="s">
        <v>12021</v>
      </c>
      <c r="H2375" s="17" t="n">
        <v>6.23</v>
      </c>
      <c r="I2375" s="18" t="n">
        <f aca="false">('SKU Master'!I2375-H2375)/'SKU Master'!I2375</f>
        <v>0.453028972783143</v>
      </c>
      <c r="J2375" s="16" t="n">
        <v>3</v>
      </c>
      <c r="K2375" s="19" t="n">
        <f aca="false">J2375*C2375</f>
        <v>14.1</v>
      </c>
      <c r="L2375" s="16" t="s">
        <v>12295</v>
      </c>
      <c r="M2375" s="16" t="s">
        <v>12292</v>
      </c>
      <c r="N2375" s="16" t="s">
        <v>12017</v>
      </c>
      <c r="O2375" s="16" t="s">
        <v>12300</v>
      </c>
      <c r="P2375" s="16" t="s">
        <v>12298</v>
      </c>
      <c r="Q2375" s="16" t="s">
        <v>12017</v>
      </c>
    </row>
    <row r="2376" customFormat="false" ht="15" hidden="false" customHeight="false" outlineLevel="0" collapsed="false">
      <c r="A2376" s="14" t="str">
        <f aca="false">'SKU Master'!A2376</f>
        <v>07-02375</v>
      </c>
      <c r="B2376" s="14" t="str">
        <f aca="false">VLOOKUP(A2376,'SKU Master'!$A:$N,6,FALSE())</f>
        <v>Roastport Decaf Coffee, 12 ct</v>
      </c>
      <c r="C2376" s="15" t="n">
        <v>4.4</v>
      </c>
      <c r="D2376" s="15" t="n">
        <v>6.3</v>
      </c>
      <c r="E2376" s="15" t="n">
        <v>4.6</v>
      </c>
      <c r="F2376" s="16" t="s">
        <v>12290</v>
      </c>
      <c r="G2376" s="16" t="s">
        <v>12017</v>
      </c>
      <c r="H2376" s="17" t="n">
        <v>6.8</v>
      </c>
      <c r="I2376" s="18" t="n">
        <f aca="false">('SKU Master'!I2376-H2376)/'SKU Master'!I2376</f>
        <v>0.28345626975764</v>
      </c>
      <c r="J2376" s="16" t="n">
        <v>2</v>
      </c>
      <c r="K2376" s="19" t="n">
        <f aca="false">J2376*C2376</f>
        <v>8.8</v>
      </c>
      <c r="L2376" s="16" t="s">
        <v>12295</v>
      </c>
      <c r="M2376" s="16" t="s">
        <v>12292</v>
      </c>
      <c r="N2376" s="16" t="s">
        <v>12017</v>
      </c>
      <c r="O2376" s="16" t="s">
        <v>12300</v>
      </c>
      <c r="P2376" s="16" t="s">
        <v>12298</v>
      </c>
      <c r="Q2376" s="16" t="s">
        <v>12021</v>
      </c>
    </row>
    <row r="2377" customFormat="false" ht="15" hidden="false" customHeight="false" outlineLevel="0" collapsed="false">
      <c r="A2377" s="14" t="str">
        <f aca="false">'SKU Master'!A2377</f>
        <v>07-02376</v>
      </c>
      <c r="B2377" s="14" t="str">
        <f aca="false">VLOOKUP(A2377,'SKU Master'!$A:$N,6,FALSE())</f>
        <v>Pepperlane French Roast Whole Bean Coffee, 24 ct</v>
      </c>
      <c r="C2377" s="15" t="n">
        <v>2.9</v>
      </c>
      <c r="D2377" s="15" t="n">
        <v>5.6</v>
      </c>
      <c r="E2377" s="15" t="n">
        <v>3.3</v>
      </c>
      <c r="F2377" s="16" t="s">
        <v>12290</v>
      </c>
      <c r="G2377" s="16" t="s">
        <v>12021</v>
      </c>
      <c r="H2377" s="17" t="n">
        <v>4.54</v>
      </c>
      <c r="I2377" s="18" t="n">
        <f aca="false">('SKU Master'!I2377-H2377)/'SKU Master'!I2377</f>
        <v>0.350500715307582</v>
      </c>
      <c r="J2377" s="16" t="n">
        <v>5</v>
      </c>
      <c r="K2377" s="19" t="n">
        <f aca="false">J2377*C2377</f>
        <v>14.5</v>
      </c>
      <c r="L2377" s="16" t="s">
        <v>12299</v>
      </c>
      <c r="M2377" s="16" t="s">
        <v>12292</v>
      </c>
      <c r="N2377" s="16" t="s">
        <v>12017</v>
      </c>
      <c r="O2377" s="16" t="s">
        <v>12300</v>
      </c>
      <c r="P2377" s="16" t="s">
        <v>12296</v>
      </c>
      <c r="Q2377" s="16" t="s">
        <v>12017</v>
      </c>
    </row>
    <row r="2378" customFormat="false" ht="15" hidden="false" customHeight="false" outlineLevel="0" collapsed="false">
      <c r="A2378" s="14" t="str">
        <f aca="false">'SKU Master'!A2378</f>
        <v>07-02377</v>
      </c>
      <c r="B2378" s="14" t="str">
        <f aca="false">VLOOKUP(A2378,'SKU Master'!$A:$N,6,FALSE())</f>
        <v>Nutgrove French Roast Ground Coffee Dark Roast, 30 oz</v>
      </c>
      <c r="C2378" s="15" t="n">
        <v>3.1</v>
      </c>
      <c r="D2378" s="15" t="n">
        <v>7.7</v>
      </c>
      <c r="E2378" s="15" t="n">
        <v>4</v>
      </c>
      <c r="F2378" s="16" t="s">
        <v>12290</v>
      </c>
      <c r="G2378" s="16" t="s">
        <v>12021</v>
      </c>
      <c r="H2378" s="17" t="n">
        <v>6.52</v>
      </c>
      <c r="I2378" s="18" t="n">
        <f aca="false">('SKU Master'!I2378-H2378)/'SKU Master'!I2378</f>
        <v>0.312961011591149</v>
      </c>
      <c r="J2378" s="16" t="n">
        <v>3</v>
      </c>
      <c r="K2378" s="19" t="n">
        <f aca="false">J2378*C2378</f>
        <v>9.3</v>
      </c>
      <c r="L2378" s="16" t="s">
        <v>12295</v>
      </c>
      <c r="M2378" s="16" t="s">
        <v>12292</v>
      </c>
      <c r="N2378" s="16" t="s">
        <v>12017</v>
      </c>
      <c r="O2378" s="16" t="s">
        <v>12300</v>
      </c>
      <c r="P2378" s="16" t="s">
        <v>12298</v>
      </c>
      <c r="Q2378" s="16" t="s">
        <v>12017</v>
      </c>
    </row>
    <row r="2379" customFormat="false" ht="15" hidden="false" customHeight="false" outlineLevel="0" collapsed="false">
      <c r="A2379" s="14" t="str">
        <f aca="false">'SKU Master'!A2379</f>
        <v>07-02378</v>
      </c>
      <c r="B2379" s="14" t="str">
        <f aca="false">VLOOKUP(A2379,'SKU Master'!$A:$N,6,FALSE())</f>
        <v>Harborline Breakfast Blend Whole Bean Coffee, 24 ct</v>
      </c>
      <c r="C2379" s="15" t="n">
        <v>2.7</v>
      </c>
      <c r="D2379" s="15" t="n">
        <v>6</v>
      </c>
      <c r="E2379" s="15" t="n">
        <v>4.5</v>
      </c>
      <c r="F2379" s="16" t="s">
        <v>12290</v>
      </c>
      <c r="G2379" s="16" t="s">
        <v>12021</v>
      </c>
      <c r="H2379" s="17" t="n">
        <v>4.1</v>
      </c>
      <c r="I2379" s="18" t="n">
        <f aca="false">('SKU Master'!I2379-H2379)/'SKU Master'!I2379</f>
        <v>0.45260347129506</v>
      </c>
      <c r="J2379" s="16" t="n">
        <v>6</v>
      </c>
      <c r="K2379" s="19" t="n">
        <f aca="false">J2379*C2379</f>
        <v>16.2</v>
      </c>
      <c r="L2379" s="16" t="s">
        <v>12299</v>
      </c>
      <c r="M2379" s="16" t="s">
        <v>12292</v>
      </c>
      <c r="N2379" s="16" t="s">
        <v>12017</v>
      </c>
      <c r="O2379" s="16" t="s">
        <v>12300</v>
      </c>
      <c r="P2379" s="16" t="s">
        <v>12296</v>
      </c>
      <c r="Q2379" s="16" t="s">
        <v>12017</v>
      </c>
    </row>
    <row r="2380" customFormat="false" ht="15" hidden="false" customHeight="false" outlineLevel="0" collapsed="false">
      <c r="A2380" s="14" t="str">
        <f aca="false">'SKU Master'!A2380</f>
        <v>07-02379</v>
      </c>
      <c r="B2380" s="14" t="str">
        <f aca="false">VLOOKUP(A2380,'SKU Master'!$A:$N,6,FALSE())</f>
        <v>Wheatstone French Roast K-Cup Pods, 30 oz</v>
      </c>
      <c r="C2380" s="15" t="n">
        <v>3</v>
      </c>
      <c r="D2380" s="15" t="n">
        <v>5.4</v>
      </c>
      <c r="E2380" s="15" t="n">
        <v>3.4</v>
      </c>
      <c r="F2380" s="16" t="s">
        <v>12290</v>
      </c>
      <c r="G2380" s="16" t="s">
        <v>12021</v>
      </c>
      <c r="H2380" s="17" t="n">
        <v>6.22</v>
      </c>
      <c r="I2380" s="18" t="n">
        <f aca="false">('SKU Master'!I2380-H2380)/'SKU Master'!I2380</f>
        <v>0.364657814096016</v>
      </c>
      <c r="J2380" s="16" t="n">
        <v>7</v>
      </c>
      <c r="K2380" s="19" t="n">
        <f aca="false">J2380*C2380</f>
        <v>21</v>
      </c>
      <c r="L2380" s="16" t="s">
        <v>12295</v>
      </c>
      <c r="M2380" s="16" t="s">
        <v>12292</v>
      </c>
      <c r="N2380" s="16" t="s">
        <v>12017</v>
      </c>
      <c r="O2380" s="16" t="s">
        <v>12300</v>
      </c>
      <c r="P2380" s="16" t="s">
        <v>12297</v>
      </c>
      <c r="Q2380" s="16" t="s">
        <v>12017</v>
      </c>
    </row>
    <row r="2381" customFormat="false" ht="15" hidden="false" customHeight="false" outlineLevel="0" collapsed="false">
      <c r="A2381" s="14" t="str">
        <f aca="false">'SKU Master'!A2381</f>
        <v>07-02380</v>
      </c>
      <c r="B2381" s="14" t="str">
        <f aca="false">VLOOKUP(A2381,'SKU Master'!$A:$N,6,FALSE())</f>
        <v>Thrift Row Green Tea, 100 ct</v>
      </c>
      <c r="C2381" s="15" t="n">
        <v>4.3</v>
      </c>
      <c r="D2381" s="15" t="n">
        <v>8.9</v>
      </c>
      <c r="E2381" s="15" t="n">
        <v>4</v>
      </c>
      <c r="F2381" s="16" t="s">
        <v>12290</v>
      </c>
      <c r="G2381" s="16" t="s">
        <v>12021</v>
      </c>
      <c r="H2381" s="17" t="n">
        <v>2.95</v>
      </c>
      <c r="I2381" s="18" t="n">
        <f aca="false">('SKU Master'!I2381-H2381)/'SKU Master'!I2381</f>
        <v>0.384133611691023</v>
      </c>
      <c r="J2381" s="16" t="n">
        <v>5</v>
      </c>
      <c r="K2381" s="19" t="n">
        <f aca="false">J2381*C2381</f>
        <v>21.5</v>
      </c>
      <c r="L2381" s="16" t="s">
        <v>12295</v>
      </c>
      <c r="M2381" s="16" t="s">
        <v>12292</v>
      </c>
      <c r="N2381" s="16" t="s">
        <v>12017</v>
      </c>
      <c r="O2381" s="16" t="s">
        <v>12300</v>
      </c>
      <c r="P2381" s="16" t="s">
        <v>12296</v>
      </c>
      <c r="Q2381" s="16" t="s">
        <v>12017</v>
      </c>
    </row>
    <row r="2382" customFormat="false" ht="15" hidden="false" customHeight="false" outlineLevel="0" collapsed="false">
      <c r="A2382" s="14" t="str">
        <f aca="false">'SKU Master'!A2382</f>
        <v>07-02381</v>
      </c>
      <c r="B2382" s="14" t="str">
        <f aca="false">VLOOKUP(A2382,'SKU Master'!$A:$N,6,FALSE())</f>
        <v>Pepperlane Iced Tea Mix, 20 ct</v>
      </c>
      <c r="C2382" s="15" t="n">
        <v>4.2</v>
      </c>
      <c r="D2382" s="15" t="n">
        <v>6.6</v>
      </c>
      <c r="E2382" s="15" t="n">
        <v>4.5</v>
      </c>
      <c r="F2382" s="16" t="s">
        <v>12290</v>
      </c>
      <c r="G2382" s="16" t="s">
        <v>12021</v>
      </c>
      <c r="H2382" s="17" t="n">
        <v>3.31</v>
      </c>
      <c r="I2382" s="18" t="n">
        <f aca="false">('SKU Master'!I2382-H2382)/'SKU Master'!I2382</f>
        <v>0.385899814471243</v>
      </c>
      <c r="J2382" s="16" t="n">
        <v>3</v>
      </c>
      <c r="K2382" s="19" t="n">
        <f aca="false">J2382*C2382</f>
        <v>12.6</v>
      </c>
      <c r="L2382" s="16" t="s">
        <v>12295</v>
      </c>
      <c r="M2382" s="16" t="s">
        <v>12292</v>
      </c>
      <c r="N2382" s="16" t="s">
        <v>12017</v>
      </c>
      <c r="O2382" s="16" t="s">
        <v>12300</v>
      </c>
      <c r="P2382" s="16" t="s">
        <v>12296</v>
      </c>
      <c r="Q2382" s="16" t="s">
        <v>12017</v>
      </c>
    </row>
    <row r="2383" customFormat="false" ht="15" hidden="false" customHeight="false" outlineLevel="0" collapsed="false">
      <c r="A2383" s="14" t="str">
        <f aca="false">'SKU Master'!A2383</f>
        <v>07-02382</v>
      </c>
      <c r="B2383" s="14" t="str">
        <f aca="false">VLOOKUP(A2383,'SKU Master'!$A:$N,6,FALSE())</f>
        <v>Golden Grain Co. Variety Pack Herbal Tea, 20 ct</v>
      </c>
      <c r="C2383" s="15" t="n">
        <v>2.9</v>
      </c>
      <c r="D2383" s="15" t="n">
        <v>8.7</v>
      </c>
      <c r="E2383" s="15" t="n">
        <v>3.5</v>
      </c>
      <c r="F2383" s="16" t="s">
        <v>12290</v>
      </c>
      <c r="G2383" s="16" t="s">
        <v>12021</v>
      </c>
      <c r="H2383" s="17" t="n">
        <v>2.4</v>
      </c>
      <c r="I2383" s="18" t="n">
        <f aca="false">('SKU Master'!I2383-H2383)/'SKU Master'!I2383</f>
        <v>0.292035398230089</v>
      </c>
      <c r="J2383" s="16" t="n">
        <v>1</v>
      </c>
      <c r="K2383" s="19" t="n">
        <f aca="false">J2383*C2383</f>
        <v>2.9</v>
      </c>
      <c r="L2383" s="16" t="s">
        <v>12291</v>
      </c>
      <c r="M2383" s="16" t="s">
        <v>12292</v>
      </c>
      <c r="N2383" s="16" t="s">
        <v>12017</v>
      </c>
      <c r="O2383" s="16" t="s">
        <v>12300</v>
      </c>
      <c r="P2383" s="16" t="s">
        <v>12294</v>
      </c>
      <c r="Q2383" s="16" t="s">
        <v>12017</v>
      </c>
    </row>
    <row r="2384" customFormat="false" ht="15" hidden="false" customHeight="false" outlineLevel="0" collapsed="false">
      <c r="A2384" s="14" t="str">
        <f aca="false">'SKU Master'!A2384</f>
        <v>07-02383</v>
      </c>
      <c r="B2384" s="14" t="str">
        <f aca="false">VLOOKUP(A2384,'SKU Master'!$A:$N,6,FALSE())</f>
        <v>Orchard Spread Decaf Chai Tea, 100 ct</v>
      </c>
      <c r="C2384" s="15" t="n">
        <v>4</v>
      </c>
      <c r="D2384" s="15" t="n">
        <v>8.3</v>
      </c>
      <c r="E2384" s="15" t="n">
        <v>4.4</v>
      </c>
      <c r="F2384" s="16" t="s">
        <v>12290</v>
      </c>
      <c r="G2384" s="16" t="s">
        <v>12017</v>
      </c>
      <c r="H2384" s="17" t="n">
        <v>3.11</v>
      </c>
      <c r="I2384" s="18" t="n">
        <f aca="false">('SKU Master'!I2384-H2384)/'SKU Master'!I2384</f>
        <v>0.376753507014028</v>
      </c>
      <c r="J2384" s="16" t="n">
        <v>4</v>
      </c>
      <c r="K2384" s="19" t="n">
        <f aca="false">J2384*C2384</f>
        <v>16</v>
      </c>
      <c r="L2384" s="16" t="s">
        <v>12295</v>
      </c>
      <c r="M2384" s="16" t="s">
        <v>12292</v>
      </c>
      <c r="N2384" s="16" t="s">
        <v>12017</v>
      </c>
      <c r="O2384" s="16" t="s">
        <v>12300</v>
      </c>
      <c r="P2384" s="16" t="s">
        <v>12296</v>
      </c>
      <c r="Q2384" s="16" t="s">
        <v>12017</v>
      </c>
    </row>
    <row r="2385" customFormat="false" ht="15" hidden="false" customHeight="false" outlineLevel="0" collapsed="false">
      <c r="A2385" s="14" t="str">
        <f aca="false">'SKU Master'!A2385</f>
        <v>07-02384</v>
      </c>
      <c r="B2385" s="14" t="str">
        <f aca="false">VLOOKUP(A2385,'SKU Master'!$A:$N,6,FALSE())</f>
        <v>Pepperlane Black Tea, 20 ct</v>
      </c>
      <c r="C2385" s="15" t="n">
        <v>3.1</v>
      </c>
      <c r="D2385" s="15" t="n">
        <v>8.2</v>
      </c>
      <c r="E2385" s="15" t="n">
        <v>3.5</v>
      </c>
      <c r="F2385" s="16" t="s">
        <v>12290</v>
      </c>
      <c r="G2385" s="16" t="s">
        <v>12021</v>
      </c>
      <c r="H2385" s="17" t="n">
        <v>3.79</v>
      </c>
      <c r="I2385" s="18" t="n">
        <f aca="false">('SKU Master'!I2385-H2385)/'SKU Master'!I2385</f>
        <v>0.356536502546689</v>
      </c>
      <c r="J2385" s="16" t="n">
        <v>1</v>
      </c>
      <c r="K2385" s="19" t="n">
        <f aca="false">J2385*C2385</f>
        <v>3.1</v>
      </c>
      <c r="L2385" s="16" t="s">
        <v>12295</v>
      </c>
      <c r="M2385" s="16" t="s">
        <v>12292</v>
      </c>
      <c r="N2385" s="16" t="s">
        <v>12017</v>
      </c>
      <c r="O2385" s="16" t="s">
        <v>12300</v>
      </c>
      <c r="P2385" s="16" t="s">
        <v>12294</v>
      </c>
      <c r="Q2385" s="16" t="s">
        <v>12017</v>
      </c>
    </row>
    <row r="2386" customFormat="false" ht="15" hidden="false" customHeight="false" outlineLevel="0" collapsed="false">
      <c r="A2386" s="14" t="str">
        <f aca="false">'SKU Master'!A2386</f>
        <v>07-02385</v>
      </c>
      <c r="B2386" s="14" t="str">
        <f aca="false">VLOOKUP(A2386,'SKU Master'!$A:$N,6,FALSE())</f>
        <v>Thrift Row Variety Pack Black Tea, 100 ct</v>
      </c>
      <c r="C2386" s="15" t="n">
        <v>3.6</v>
      </c>
      <c r="D2386" s="15" t="n">
        <v>6.2</v>
      </c>
      <c r="E2386" s="15" t="n">
        <v>4.2</v>
      </c>
      <c r="F2386" s="16" t="s">
        <v>12290</v>
      </c>
      <c r="G2386" s="16" t="s">
        <v>12021</v>
      </c>
      <c r="H2386" s="17" t="n">
        <v>2.57</v>
      </c>
      <c r="I2386" s="18" t="n">
        <f aca="false">('SKU Master'!I2386-H2386)/'SKU Master'!I2386</f>
        <v>0.463465553235908</v>
      </c>
      <c r="J2386" s="16" t="n">
        <v>5</v>
      </c>
      <c r="K2386" s="19" t="n">
        <f aca="false">J2386*C2386</f>
        <v>18</v>
      </c>
      <c r="L2386" s="16" t="s">
        <v>12295</v>
      </c>
      <c r="M2386" s="16" t="s">
        <v>12292</v>
      </c>
      <c r="N2386" s="16" t="s">
        <v>12017</v>
      </c>
      <c r="O2386" s="16" t="s">
        <v>12300</v>
      </c>
      <c r="P2386" s="16" t="s">
        <v>12297</v>
      </c>
      <c r="Q2386" s="16" t="s">
        <v>12017</v>
      </c>
    </row>
    <row r="2387" customFormat="false" ht="15" hidden="false" customHeight="false" outlineLevel="0" collapsed="false">
      <c r="A2387" s="14" t="str">
        <f aca="false">'SKU Master'!A2387</f>
        <v>07-02386</v>
      </c>
      <c r="B2387" s="14" t="str">
        <f aca="false">VLOOKUP(A2387,'SKU Master'!$A:$N,6,FALSE())</f>
        <v>Nutgrove Variety Pack Chai Tea, 20 ct</v>
      </c>
      <c r="C2387" s="15" t="n">
        <v>2.8</v>
      </c>
      <c r="D2387" s="15" t="n">
        <v>4.6</v>
      </c>
      <c r="E2387" s="15" t="n">
        <v>2.8</v>
      </c>
      <c r="F2387" s="16" t="s">
        <v>12290</v>
      </c>
      <c r="G2387" s="16" t="s">
        <v>12021</v>
      </c>
      <c r="H2387" s="17" t="n">
        <v>3.32</v>
      </c>
      <c r="I2387" s="18" t="n">
        <f aca="false">('SKU Master'!I2387-H2387)/'SKU Master'!I2387</f>
        <v>0.38404452690167</v>
      </c>
      <c r="J2387" s="16" t="n">
        <v>4</v>
      </c>
      <c r="K2387" s="19" t="n">
        <f aca="false">J2387*C2387</f>
        <v>11.2</v>
      </c>
      <c r="L2387" s="16" t="s">
        <v>12299</v>
      </c>
      <c r="M2387" s="16" t="s">
        <v>12292</v>
      </c>
      <c r="N2387" s="16" t="s">
        <v>12017</v>
      </c>
      <c r="O2387" s="16" t="s">
        <v>12300</v>
      </c>
      <c r="P2387" s="16" t="s">
        <v>12296</v>
      </c>
      <c r="Q2387" s="16" t="s">
        <v>12017</v>
      </c>
    </row>
    <row r="2388" customFormat="false" ht="15" hidden="false" customHeight="false" outlineLevel="0" collapsed="false">
      <c r="A2388" s="14" t="str">
        <f aca="false">'SKU Master'!A2388</f>
        <v>07-02387</v>
      </c>
      <c r="B2388" s="14" t="str">
        <f aca="false">VLOOKUP(A2388,'SKU Master'!$A:$N,6,FALSE())</f>
        <v>Roastport Decaf Black Tea, 20 ct</v>
      </c>
      <c r="C2388" s="15" t="n">
        <v>4.7</v>
      </c>
      <c r="D2388" s="15" t="n">
        <v>4.9</v>
      </c>
      <c r="E2388" s="15" t="n">
        <v>3.9</v>
      </c>
      <c r="F2388" s="16" t="s">
        <v>12290</v>
      </c>
      <c r="G2388" s="16" t="s">
        <v>12021</v>
      </c>
      <c r="H2388" s="17" t="n">
        <v>3.77</v>
      </c>
      <c r="I2388" s="18" t="n">
        <f aca="false">('SKU Master'!I2388-H2388)/'SKU Master'!I2388</f>
        <v>0.300556586270872</v>
      </c>
      <c r="J2388" s="16" t="n">
        <v>2</v>
      </c>
      <c r="K2388" s="19" t="n">
        <f aca="false">J2388*C2388</f>
        <v>9.4</v>
      </c>
      <c r="L2388" s="16" t="s">
        <v>12291</v>
      </c>
      <c r="M2388" s="16" t="s">
        <v>12292</v>
      </c>
      <c r="N2388" s="16" t="s">
        <v>12017</v>
      </c>
      <c r="O2388" s="16" t="s">
        <v>12300</v>
      </c>
      <c r="P2388" s="16" t="s">
        <v>12294</v>
      </c>
      <c r="Q2388" s="16" t="s">
        <v>12017</v>
      </c>
    </row>
    <row r="2389" customFormat="false" ht="15" hidden="false" customHeight="false" outlineLevel="0" collapsed="false">
      <c r="A2389" s="14" t="str">
        <f aca="false">'SKU Master'!A2389</f>
        <v>07-02388</v>
      </c>
      <c r="B2389" s="14" t="str">
        <f aca="false">VLOOKUP(A2389,'SKU Master'!$A:$N,6,FALSE())</f>
        <v>Orchard Spread Herbal Tea, 20 ct</v>
      </c>
      <c r="C2389" s="15" t="n">
        <v>3.6</v>
      </c>
      <c r="D2389" s="15" t="n">
        <v>5.2</v>
      </c>
      <c r="E2389" s="15" t="n">
        <v>2.9</v>
      </c>
      <c r="F2389" s="16" t="s">
        <v>12290</v>
      </c>
      <c r="G2389" s="16" t="s">
        <v>12021</v>
      </c>
      <c r="H2389" s="17" t="n">
        <v>2.8</v>
      </c>
      <c r="I2389" s="18" t="n">
        <f aca="false">('SKU Master'!I2389-H2389)/'SKU Master'!I2389</f>
        <v>0.347319347319347</v>
      </c>
      <c r="J2389" s="16" t="n">
        <v>5</v>
      </c>
      <c r="K2389" s="19" t="n">
        <f aca="false">J2389*C2389</f>
        <v>18</v>
      </c>
      <c r="L2389" s="16" t="s">
        <v>12295</v>
      </c>
      <c r="M2389" s="16" t="s">
        <v>12292</v>
      </c>
      <c r="N2389" s="16" t="s">
        <v>12017</v>
      </c>
      <c r="O2389" s="16" t="s">
        <v>12300</v>
      </c>
      <c r="P2389" s="16" t="s">
        <v>12297</v>
      </c>
      <c r="Q2389" s="16" t="s">
        <v>12017</v>
      </c>
    </row>
    <row r="2390" customFormat="false" ht="15" hidden="false" customHeight="false" outlineLevel="0" collapsed="false">
      <c r="A2390" s="14" t="str">
        <f aca="false">'SKU Master'!A2390</f>
        <v>07-02389</v>
      </c>
      <c r="B2390" s="14" t="str">
        <f aca="false">VLOOKUP(A2390,'SKU Master'!$A:$N,6,FALSE())</f>
        <v>Thrift Row Iced Tea Mix, 20 ct</v>
      </c>
      <c r="C2390" s="15" t="n">
        <v>4.9</v>
      </c>
      <c r="D2390" s="15" t="n">
        <v>5.7</v>
      </c>
      <c r="E2390" s="15" t="n">
        <v>4.9</v>
      </c>
      <c r="F2390" s="16" t="s">
        <v>12290</v>
      </c>
      <c r="G2390" s="16" t="s">
        <v>12021</v>
      </c>
      <c r="H2390" s="17" t="n">
        <v>2.68</v>
      </c>
      <c r="I2390" s="18" t="n">
        <f aca="false">('SKU Master'!I2390-H2390)/'SKU Master'!I2390</f>
        <v>0.389521640091116</v>
      </c>
      <c r="J2390" s="16" t="n">
        <v>3</v>
      </c>
      <c r="K2390" s="19" t="n">
        <f aca="false">J2390*C2390</f>
        <v>14.7</v>
      </c>
      <c r="L2390" s="16" t="s">
        <v>12295</v>
      </c>
      <c r="M2390" s="16" t="s">
        <v>12292</v>
      </c>
      <c r="N2390" s="16" t="s">
        <v>12017</v>
      </c>
      <c r="O2390" s="16" t="s">
        <v>12300</v>
      </c>
      <c r="P2390" s="16" t="s">
        <v>12296</v>
      </c>
      <c r="Q2390" s="16" t="s">
        <v>12017</v>
      </c>
    </row>
    <row r="2391" customFormat="false" ht="15" hidden="false" customHeight="false" outlineLevel="0" collapsed="false">
      <c r="A2391" s="14" t="str">
        <f aca="false">'SKU Master'!A2391</f>
        <v>07-02390</v>
      </c>
      <c r="B2391" s="14" t="str">
        <f aca="false">VLOOKUP(A2391,'SKU Master'!$A:$N,6,FALSE())</f>
        <v>Kettle Row Decaf Iced Tea Mix, 100 ct</v>
      </c>
      <c r="C2391" s="15" t="n">
        <v>4.4</v>
      </c>
      <c r="D2391" s="15" t="n">
        <v>6.4</v>
      </c>
      <c r="E2391" s="15" t="n">
        <v>4.7</v>
      </c>
      <c r="F2391" s="16" t="s">
        <v>12290</v>
      </c>
      <c r="G2391" s="16" t="s">
        <v>12021</v>
      </c>
      <c r="H2391" s="17" t="n">
        <v>2.82</v>
      </c>
      <c r="I2391" s="18" t="n">
        <f aca="false">('SKU Master'!I2391-H2391)/'SKU Master'!I2391</f>
        <v>0.357630979498861</v>
      </c>
      <c r="J2391" s="16" t="n">
        <v>4</v>
      </c>
      <c r="K2391" s="19" t="n">
        <f aca="false">J2391*C2391</f>
        <v>17.6</v>
      </c>
      <c r="L2391" s="16" t="s">
        <v>12295</v>
      </c>
      <c r="M2391" s="16" t="s">
        <v>12292</v>
      </c>
      <c r="N2391" s="16" t="s">
        <v>12017</v>
      </c>
      <c r="O2391" s="16" t="s">
        <v>12300</v>
      </c>
      <c r="P2391" s="16" t="s">
        <v>12296</v>
      </c>
      <c r="Q2391" s="16" t="s">
        <v>12017</v>
      </c>
    </row>
    <row r="2392" customFormat="false" ht="15" hidden="false" customHeight="false" outlineLevel="0" collapsed="false">
      <c r="A2392" s="14" t="str">
        <f aca="false">'SKU Master'!A2392</f>
        <v>07-02391</v>
      </c>
      <c r="B2392" s="14" t="str">
        <f aca="false">VLOOKUP(A2392,'SKU Master'!$A:$N,6,FALSE())</f>
        <v>Roastport Decaf Iced Tea Mix, 100 ct</v>
      </c>
      <c r="C2392" s="15" t="n">
        <v>4.3</v>
      </c>
      <c r="D2392" s="15" t="n">
        <v>8.5</v>
      </c>
      <c r="E2392" s="15" t="n">
        <v>3.7</v>
      </c>
      <c r="F2392" s="16" t="s">
        <v>12290</v>
      </c>
      <c r="G2392" s="16" t="s">
        <v>12021</v>
      </c>
      <c r="H2392" s="17" t="n">
        <v>3.19</v>
      </c>
      <c r="I2392" s="18" t="n">
        <f aca="false">('SKU Master'!I2392-H2392)/'SKU Master'!I2392</f>
        <v>0.289532293986637</v>
      </c>
      <c r="J2392" s="16" t="n">
        <v>3</v>
      </c>
      <c r="K2392" s="19" t="n">
        <f aca="false">J2392*C2392</f>
        <v>12.9</v>
      </c>
      <c r="L2392" s="16" t="s">
        <v>12295</v>
      </c>
      <c r="M2392" s="16" t="s">
        <v>12292</v>
      </c>
      <c r="N2392" s="16" t="s">
        <v>12017</v>
      </c>
      <c r="O2392" s="16" t="s">
        <v>12300</v>
      </c>
      <c r="P2392" s="16" t="s">
        <v>12298</v>
      </c>
      <c r="Q2392" s="16" t="s">
        <v>12017</v>
      </c>
    </row>
    <row r="2393" customFormat="false" ht="15" hidden="false" customHeight="false" outlineLevel="0" collapsed="false">
      <c r="A2393" s="14" t="str">
        <f aca="false">'SKU Master'!A2393</f>
        <v>07-02392</v>
      </c>
      <c r="B2393" s="14" t="str">
        <f aca="false">VLOOKUP(A2393,'SKU Master'!$A:$N,6,FALSE())</f>
        <v>Thrift Row Green Tea, 20 ct</v>
      </c>
      <c r="C2393" s="15" t="n">
        <v>4.2</v>
      </c>
      <c r="D2393" s="15" t="n">
        <v>5.7</v>
      </c>
      <c r="E2393" s="15" t="n">
        <v>3.6</v>
      </c>
      <c r="F2393" s="16" t="s">
        <v>12290</v>
      </c>
      <c r="G2393" s="16" t="s">
        <v>12021</v>
      </c>
      <c r="H2393" s="17" t="n">
        <v>2.95</v>
      </c>
      <c r="I2393" s="18" t="n">
        <f aca="false">('SKU Master'!I2393-H2393)/'SKU Master'!I2393</f>
        <v>0.384133611691023</v>
      </c>
      <c r="J2393" s="16" t="n">
        <v>2</v>
      </c>
      <c r="K2393" s="19" t="n">
        <f aca="false">J2393*C2393</f>
        <v>8.4</v>
      </c>
      <c r="L2393" s="16" t="s">
        <v>12295</v>
      </c>
      <c r="M2393" s="16" t="s">
        <v>12292</v>
      </c>
      <c r="N2393" s="16" t="s">
        <v>12017</v>
      </c>
      <c r="O2393" s="16" t="s">
        <v>12300</v>
      </c>
      <c r="P2393" s="16" t="s">
        <v>12298</v>
      </c>
      <c r="Q2393" s="16" t="s">
        <v>12017</v>
      </c>
    </row>
    <row r="2394" customFormat="false" ht="15" hidden="false" customHeight="false" outlineLevel="0" collapsed="false">
      <c r="A2394" s="14" t="str">
        <f aca="false">'SKU Master'!A2394</f>
        <v>07-02393</v>
      </c>
      <c r="B2394" s="14" t="str">
        <f aca="false">VLOOKUP(A2394,'SKU Master'!$A:$N,6,FALSE())</f>
        <v>Redbarn Herbal Tea, 100 ct</v>
      </c>
      <c r="C2394" s="15" t="n">
        <v>3.9</v>
      </c>
      <c r="D2394" s="15" t="n">
        <v>7.3</v>
      </c>
      <c r="E2394" s="15" t="n">
        <v>2.5</v>
      </c>
      <c r="F2394" s="16" t="s">
        <v>12290</v>
      </c>
      <c r="G2394" s="16" t="s">
        <v>12021</v>
      </c>
      <c r="H2394" s="17" t="n">
        <v>2.92</v>
      </c>
      <c r="I2394" s="18" t="n">
        <f aca="false">('SKU Master'!I2394-H2394)/'SKU Master'!I2394</f>
        <v>0.402862985685072</v>
      </c>
      <c r="J2394" s="16" t="n">
        <v>4</v>
      </c>
      <c r="K2394" s="19" t="n">
        <f aca="false">J2394*C2394</f>
        <v>15.6</v>
      </c>
      <c r="L2394" s="16" t="s">
        <v>12295</v>
      </c>
      <c r="M2394" s="16" t="s">
        <v>12292</v>
      </c>
      <c r="N2394" s="16" t="s">
        <v>12017</v>
      </c>
      <c r="O2394" s="16" t="s">
        <v>12300</v>
      </c>
      <c r="P2394" s="16" t="s">
        <v>12296</v>
      </c>
      <c r="Q2394" s="16" t="s">
        <v>12017</v>
      </c>
    </row>
    <row r="2395" customFormat="false" ht="15" hidden="false" customHeight="false" outlineLevel="0" collapsed="false">
      <c r="A2395" s="14" t="str">
        <f aca="false">'SKU Master'!A2395</f>
        <v>07-02394</v>
      </c>
      <c r="B2395" s="14" t="str">
        <f aca="false">VLOOKUP(A2395,'SKU Master'!$A:$N,6,FALSE())</f>
        <v>Golden Grain Co. Variety Pack Iced Tea Mix, 20 ct</v>
      </c>
      <c r="C2395" s="15" t="n">
        <v>3.6</v>
      </c>
      <c r="D2395" s="15" t="n">
        <v>6.4</v>
      </c>
      <c r="E2395" s="15" t="n">
        <v>3.8</v>
      </c>
      <c r="F2395" s="16" t="s">
        <v>12290</v>
      </c>
      <c r="G2395" s="16" t="s">
        <v>12021</v>
      </c>
      <c r="H2395" s="17" t="n">
        <v>2.13</v>
      </c>
      <c r="I2395" s="18" t="n">
        <f aca="false">('SKU Master'!I2395-H2395)/'SKU Master'!I2395</f>
        <v>0.371681415929204</v>
      </c>
      <c r="J2395" s="16" t="n">
        <v>1</v>
      </c>
      <c r="K2395" s="19" t="n">
        <f aca="false">J2395*C2395</f>
        <v>3.6</v>
      </c>
      <c r="L2395" s="16" t="s">
        <v>12291</v>
      </c>
      <c r="M2395" s="16" t="s">
        <v>12292</v>
      </c>
      <c r="N2395" s="16" t="s">
        <v>12017</v>
      </c>
      <c r="O2395" s="16" t="s">
        <v>12300</v>
      </c>
      <c r="P2395" s="16" t="s">
        <v>12294</v>
      </c>
      <c r="Q2395" s="16" t="s">
        <v>12017</v>
      </c>
    </row>
    <row r="2396" customFormat="false" ht="15" hidden="false" customHeight="false" outlineLevel="0" collapsed="false">
      <c r="A2396" s="14" t="str">
        <f aca="false">'SKU Master'!A2396</f>
        <v>07-02395</v>
      </c>
      <c r="B2396" s="14" t="str">
        <f aca="false">VLOOKUP(A2396,'SKU Master'!$A:$N,6,FALSE())</f>
        <v>Harborline Iced Tea Mix, 100 ct</v>
      </c>
      <c r="C2396" s="15" t="n">
        <v>3.4</v>
      </c>
      <c r="D2396" s="15" t="n">
        <v>8.5</v>
      </c>
      <c r="E2396" s="15" t="n">
        <v>4.1</v>
      </c>
      <c r="F2396" s="16" t="s">
        <v>12290</v>
      </c>
      <c r="G2396" s="16" t="s">
        <v>12021</v>
      </c>
      <c r="H2396" s="17" t="n">
        <v>2.57</v>
      </c>
      <c r="I2396" s="18" t="n">
        <f aca="false">('SKU Master'!I2396-H2396)/'SKU Master'!I2396</f>
        <v>0.414578587699317</v>
      </c>
      <c r="J2396" s="16" t="n">
        <v>2</v>
      </c>
      <c r="K2396" s="19" t="n">
        <f aca="false">J2396*C2396</f>
        <v>6.8</v>
      </c>
      <c r="L2396" s="16" t="s">
        <v>12295</v>
      </c>
      <c r="M2396" s="16" t="s">
        <v>12292</v>
      </c>
      <c r="N2396" s="16" t="s">
        <v>12017</v>
      </c>
      <c r="O2396" s="16" t="s">
        <v>12300</v>
      </c>
      <c r="P2396" s="16" t="s">
        <v>12298</v>
      </c>
      <c r="Q2396" s="16" t="s">
        <v>12017</v>
      </c>
    </row>
    <row r="2397" customFormat="false" ht="15" hidden="false" customHeight="false" outlineLevel="0" collapsed="false">
      <c r="A2397" s="14" t="str">
        <f aca="false">'SKU Master'!A2397</f>
        <v>07-02396</v>
      </c>
      <c r="B2397" s="14" t="str">
        <f aca="false">VLOOKUP(A2397,'SKU Master'!$A:$N,6,FALSE())</f>
        <v>Kettle Row Decaf Herbal Tea, 20 ct</v>
      </c>
      <c r="C2397" s="15" t="n">
        <v>3.9</v>
      </c>
      <c r="D2397" s="15" t="n">
        <v>8.6</v>
      </c>
      <c r="E2397" s="15" t="n">
        <v>3.3</v>
      </c>
      <c r="F2397" s="16" t="s">
        <v>12290</v>
      </c>
      <c r="G2397" s="16" t="s">
        <v>12021</v>
      </c>
      <c r="H2397" s="17" t="n">
        <v>2.61</v>
      </c>
      <c r="I2397" s="18" t="n">
        <f aca="false">('SKU Master'!I2397-H2397)/'SKU Master'!I2397</f>
        <v>0.311345646437995</v>
      </c>
      <c r="J2397" s="16" t="n">
        <v>5</v>
      </c>
      <c r="K2397" s="19" t="n">
        <f aca="false">J2397*C2397</f>
        <v>19.5</v>
      </c>
      <c r="L2397" s="16" t="s">
        <v>12295</v>
      </c>
      <c r="M2397" s="16" t="s">
        <v>12292</v>
      </c>
      <c r="N2397" s="16" t="s">
        <v>12017</v>
      </c>
      <c r="O2397" s="16" t="s">
        <v>12300</v>
      </c>
      <c r="P2397" s="16" t="s">
        <v>12296</v>
      </c>
      <c r="Q2397" s="16" t="s">
        <v>12017</v>
      </c>
    </row>
    <row r="2398" customFormat="false" ht="15" hidden="false" customHeight="false" outlineLevel="0" collapsed="false">
      <c r="A2398" s="14" t="str">
        <f aca="false">'SKU Master'!A2398</f>
        <v>07-02397</v>
      </c>
      <c r="B2398" s="14" t="str">
        <f aca="false">VLOOKUP(A2398,'SKU Master'!$A:$N,6,FALSE())</f>
        <v>Harborline Variety Pack Herbal Tea, 20 ct</v>
      </c>
      <c r="C2398" s="15" t="n">
        <v>4.5</v>
      </c>
      <c r="D2398" s="15" t="n">
        <v>7.8</v>
      </c>
      <c r="E2398" s="15" t="n">
        <v>3.3</v>
      </c>
      <c r="F2398" s="16" t="s">
        <v>12290</v>
      </c>
      <c r="G2398" s="16" t="s">
        <v>12017</v>
      </c>
      <c r="H2398" s="17" t="n">
        <v>1.73</v>
      </c>
      <c r="I2398" s="18" t="n">
        <f aca="false">('SKU Master'!I2398-H2398)/'SKU Master'!I2398</f>
        <v>0.474164133738602</v>
      </c>
      <c r="J2398" s="16" t="n">
        <v>1</v>
      </c>
      <c r="K2398" s="19" t="n">
        <f aca="false">J2398*C2398</f>
        <v>4.5</v>
      </c>
      <c r="L2398" s="16" t="s">
        <v>12291</v>
      </c>
      <c r="M2398" s="16" t="s">
        <v>12292</v>
      </c>
      <c r="N2398" s="16" t="s">
        <v>12017</v>
      </c>
      <c r="O2398" s="16" t="s">
        <v>12300</v>
      </c>
      <c r="P2398" s="16" t="s">
        <v>12294</v>
      </c>
      <c r="Q2398" s="16" t="s">
        <v>12017</v>
      </c>
    </row>
    <row r="2399" customFormat="false" ht="15" hidden="false" customHeight="false" outlineLevel="0" collapsed="false">
      <c r="A2399" s="14" t="str">
        <f aca="false">'SKU Master'!A2399</f>
        <v>07-02398</v>
      </c>
      <c r="B2399" s="14" t="str">
        <f aca="false">VLOOKUP(A2399,'SKU Master'!$A:$N,6,FALSE())</f>
        <v>Nutgrove Decaf Chai Tea, 20 ct</v>
      </c>
      <c r="C2399" s="15" t="n">
        <v>3.3</v>
      </c>
      <c r="D2399" s="15" t="n">
        <v>4.8</v>
      </c>
      <c r="E2399" s="15" t="n">
        <v>4.8</v>
      </c>
      <c r="F2399" s="16" t="s">
        <v>12290</v>
      </c>
      <c r="G2399" s="16" t="s">
        <v>12021</v>
      </c>
      <c r="H2399" s="17" t="n">
        <v>2.99</v>
      </c>
      <c r="I2399" s="18" t="n">
        <f aca="false">('SKU Master'!I2399-H2399)/'SKU Master'!I2399</f>
        <v>0.334075723830735</v>
      </c>
      <c r="J2399" s="16" t="n">
        <v>4</v>
      </c>
      <c r="K2399" s="19" t="n">
        <f aca="false">J2399*C2399</f>
        <v>13.2</v>
      </c>
      <c r="L2399" s="16" t="s">
        <v>12295</v>
      </c>
      <c r="M2399" s="16" t="s">
        <v>12292</v>
      </c>
      <c r="N2399" s="16" t="s">
        <v>12017</v>
      </c>
      <c r="O2399" s="16" t="s">
        <v>12300</v>
      </c>
      <c r="P2399" s="16" t="s">
        <v>12296</v>
      </c>
      <c r="Q2399" s="16" t="s">
        <v>12017</v>
      </c>
    </row>
    <row r="2400" customFormat="false" ht="15" hidden="false" customHeight="false" outlineLevel="0" collapsed="false">
      <c r="A2400" s="14" t="str">
        <f aca="false">'SKU Master'!A2400</f>
        <v>07-02399</v>
      </c>
      <c r="B2400" s="14" t="str">
        <f aca="false">VLOOKUP(A2400,'SKU Master'!$A:$N,6,FALSE())</f>
        <v>Pepperlane Variety Pack Green Tea, 100 ct</v>
      </c>
      <c r="C2400" s="15" t="n">
        <v>4.9</v>
      </c>
      <c r="D2400" s="15" t="n">
        <v>8.7</v>
      </c>
      <c r="E2400" s="15" t="n">
        <v>2.7</v>
      </c>
      <c r="F2400" s="16" t="s">
        <v>12290</v>
      </c>
      <c r="G2400" s="16" t="s">
        <v>12021</v>
      </c>
      <c r="H2400" s="17" t="n">
        <v>3.08</v>
      </c>
      <c r="I2400" s="18" t="n">
        <f aca="false">('SKU Master'!I2400-H2400)/'SKU Master'!I2400</f>
        <v>0.314031180400891</v>
      </c>
      <c r="J2400" s="16" t="n">
        <v>2</v>
      </c>
      <c r="K2400" s="19" t="n">
        <f aca="false">J2400*C2400</f>
        <v>9.8</v>
      </c>
      <c r="L2400" s="16" t="s">
        <v>12295</v>
      </c>
      <c r="M2400" s="16" t="s">
        <v>12292</v>
      </c>
      <c r="N2400" s="16" t="s">
        <v>12017</v>
      </c>
      <c r="O2400" s="16" t="s">
        <v>12300</v>
      </c>
      <c r="P2400" s="16" t="s">
        <v>12298</v>
      </c>
      <c r="Q2400" s="16" t="s">
        <v>12017</v>
      </c>
    </row>
    <row r="2401" customFormat="false" ht="15" hidden="false" customHeight="false" outlineLevel="0" collapsed="false">
      <c r="A2401" s="14" t="str">
        <f aca="false">'SKU Master'!A2401</f>
        <v>07-02400</v>
      </c>
      <c r="B2401" s="14" t="str">
        <f aca="false">VLOOKUP(A2401,'SKU Master'!$A:$N,6,FALSE())</f>
        <v>Pepperlane Variety Pack Iced Tea Mix, 20 ct</v>
      </c>
      <c r="C2401" s="15" t="n">
        <v>4.8</v>
      </c>
      <c r="D2401" s="15" t="n">
        <v>4.1</v>
      </c>
      <c r="E2401" s="15" t="n">
        <v>3.8</v>
      </c>
      <c r="F2401" s="16" t="s">
        <v>12290</v>
      </c>
      <c r="G2401" s="16" t="s">
        <v>12021</v>
      </c>
      <c r="H2401" s="17" t="n">
        <v>3.38</v>
      </c>
      <c r="I2401" s="18" t="n">
        <f aca="false">('SKU Master'!I2401-H2401)/'SKU Master'!I2401</f>
        <v>0.384335154826958</v>
      </c>
      <c r="J2401" s="16" t="n">
        <v>5</v>
      </c>
      <c r="K2401" s="19" t="n">
        <f aca="false">J2401*C2401</f>
        <v>24</v>
      </c>
      <c r="L2401" s="16" t="s">
        <v>12295</v>
      </c>
      <c r="M2401" s="16" t="s">
        <v>12292</v>
      </c>
      <c r="N2401" s="16" t="s">
        <v>12017</v>
      </c>
      <c r="O2401" s="16" t="s">
        <v>12300</v>
      </c>
      <c r="P2401" s="16" t="s">
        <v>12296</v>
      </c>
      <c r="Q2401" s="16" t="s">
        <v>12017</v>
      </c>
    </row>
    <row r="2402" customFormat="false" ht="15" hidden="false" customHeight="false" outlineLevel="0" collapsed="false">
      <c r="A2402" s="14" t="str">
        <f aca="false">'SKU Master'!A2402</f>
        <v>07-02401</v>
      </c>
      <c r="B2402" s="14" t="str">
        <f aca="false">VLOOKUP(A2402,'SKU Master'!$A:$N,6,FALSE())</f>
        <v>Pepperlane Chai Tea, 20 ct</v>
      </c>
      <c r="C2402" s="15" t="n">
        <v>4.5</v>
      </c>
      <c r="D2402" s="15" t="n">
        <v>5.1</v>
      </c>
      <c r="E2402" s="15" t="n">
        <v>4.2</v>
      </c>
      <c r="F2402" s="16" t="s">
        <v>12290</v>
      </c>
      <c r="G2402" s="16" t="s">
        <v>12017</v>
      </c>
      <c r="H2402" s="17" t="n">
        <v>4.27</v>
      </c>
      <c r="I2402" s="18" t="n">
        <f aca="false">('SKU Master'!I2402-H2402)/'SKU Master'!I2402</f>
        <v>0.287145242070117</v>
      </c>
      <c r="J2402" s="16" t="n">
        <v>3</v>
      </c>
      <c r="K2402" s="19" t="n">
        <f aca="false">J2402*C2402</f>
        <v>13.5</v>
      </c>
      <c r="L2402" s="16" t="s">
        <v>12295</v>
      </c>
      <c r="M2402" s="16" t="s">
        <v>12292</v>
      </c>
      <c r="N2402" s="16" t="s">
        <v>12017</v>
      </c>
      <c r="O2402" s="16" t="s">
        <v>12300</v>
      </c>
      <c r="P2402" s="16" t="s">
        <v>12298</v>
      </c>
      <c r="Q2402" s="16" t="s">
        <v>12017</v>
      </c>
    </row>
    <row r="2403" customFormat="false" ht="15" hidden="false" customHeight="false" outlineLevel="0" collapsed="false">
      <c r="A2403" s="14" t="str">
        <f aca="false">'SKU Master'!A2403</f>
        <v>07-02402</v>
      </c>
      <c r="B2403" s="14" t="str">
        <f aca="false">VLOOKUP(A2403,'SKU Master'!$A:$N,6,FALSE())</f>
        <v>Harborline Variety Pack Chai Tea, 100 ct</v>
      </c>
      <c r="C2403" s="15" t="n">
        <v>3.4</v>
      </c>
      <c r="D2403" s="15" t="n">
        <v>8.9</v>
      </c>
      <c r="E2403" s="15" t="n">
        <v>3.3</v>
      </c>
      <c r="F2403" s="16" t="s">
        <v>12290</v>
      </c>
      <c r="G2403" s="16" t="s">
        <v>12017</v>
      </c>
      <c r="H2403" s="17" t="n">
        <v>2.35</v>
      </c>
      <c r="I2403" s="18" t="n">
        <f aca="false">('SKU Master'!I2403-H2403)/'SKU Master'!I2403</f>
        <v>0.464692482915717</v>
      </c>
      <c r="J2403" s="16" t="n">
        <v>5</v>
      </c>
      <c r="K2403" s="19" t="n">
        <f aca="false">J2403*C2403</f>
        <v>17</v>
      </c>
      <c r="L2403" s="16" t="s">
        <v>12295</v>
      </c>
      <c r="M2403" s="16" t="s">
        <v>12292</v>
      </c>
      <c r="N2403" s="16" t="s">
        <v>12017</v>
      </c>
      <c r="O2403" s="16" t="s">
        <v>12300</v>
      </c>
      <c r="P2403" s="16" t="s">
        <v>12297</v>
      </c>
      <c r="Q2403" s="16" t="s">
        <v>12017</v>
      </c>
    </row>
    <row r="2404" customFormat="false" ht="15" hidden="false" customHeight="false" outlineLevel="0" collapsed="false">
      <c r="A2404" s="14" t="str">
        <f aca="false">'SKU Master'!A2404</f>
        <v>07-02403</v>
      </c>
      <c r="B2404" s="14" t="str">
        <f aca="false">VLOOKUP(A2404,'SKU Master'!$A:$N,6,FALSE())</f>
        <v>Orchard Spread Black Tea, 20 ct</v>
      </c>
      <c r="C2404" s="15" t="n">
        <v>4.3</v>
      </c>
      <c r="D2404" s="15" t="n">
        <v>4.7</v>
      </c>
      <c r="E2404" s="15" t="n">
        <v>4.4</v>
      </c>
      <c r="F2404" s="16" t="s">
        <v>12290</v>
      </c>
      <c r="G2404" s="16" t="s">
        <v>12017</v>
      </c>
      <c r="H2404" s="17" t="n">
        <v>3.06</v>
      </c>
      <c r="I2404" s="18" t="n">
        <f aca="false">('SKU Master'!I2404-H2404)/'SKU Master'!I2404</f>
        <v>0.286713286713287</v>
      </c>
      <c r="J2404" s="16" t="n">
        <v>1</v>
      </c>
      <c r="K2404" s="19" t="n">
        <f aca="false">J2404*C2404</f>
        <v>4.3</v>
      </c>
      <c r="L2404" s="16" t="s">
        <v>12291</v>
      </c>
      <c r="M2404" s="16" t="s">
        <v>12292</v>
      </c>
      <c r="N2404" s="16" t="s">
        <v>12017</v>
      </c>
      <c r="O2404" s="16" t="s">
        <v>12300</v>
      </c>
      <c r="P2404" s="16" t="s">
        <v>12294</v>
      </c>
      <c r="Q2404" s="16" t="s">
        <v>12017</v>
      </c>
    </row>
    <row r="2405" customFormat="false" ht="15" hidden="false" customHeight="false" outlineLevel="0" collapsed="false">
      <c r="A2405" s="14" t="str">
        <f aca="false">'SKU Master'!A2405</f>
        <v>07-02404</v>
      </c>
      <c r="B2405" s="14" t="str">
        <f aca="false">VLOOKUP(A2405,'SKU Master'!$A:$N,6,FALSE())</f>
        <v>Nutgrove Variety Pack Black Tea, 100 ct</v>
      </c>
      <c r="C2405" s="15" t="n">
        <v>2.6</v>
      </c>
      <c r="D2405" s="15" t="n">
        <v>5</v>
      </c>
      <c r="E2405" s="15" t="n">
        <v>2.5</v>
      </c>
      <c r="F2405" s="16" t="s">
        <v>12290</v>
      </c>
      <c r="G2405" s="16" t="s">
        <v>12021</v>
      </c>
      <c r="H2405" s="17" t="n">
        <v>3.43</v>
      </c>
      <c r="I2405" s="18" t="n">
        <f aca="false">('SKU Master'!I2405-H2405)/'SKU Master'!I2405</f>
        <v>0.2839248434238</v>
      </c>
      <c r="J2405" s="16" t="n">
        <v>4</v>
      </c>
      <c r="K2405" s="19" t="n">
        <f aca="false">J2405*C2405</f>
        <v>10.4</v>
      </c>
      <c r="L2405" s="16" t="s">
        <v>12295</v>
      </c>
      <c r="M2405" s="16" t="s">
        <v>12292</v>
      </c>
      <c r="N2405" s="16" t="s">
        <v>12017</v>
      </c>
      <c r="O2405" s="16" t="s">
        <v>12300</v>
      </c>
      <c r="P2405" s="16" t="s">
        <v>12296</v>
      </c>
      <c r="Q2405" s="16" t="s">
        <v>12017</v>
      </c>
    </row>
    <row r="2406" customFormat="false" ht="15" hidden="false" customHeight="false" outlineLevel="0" collapsed="false">
      <c r="A2406" s="14" t="str">
        <f aca="false">'SKU Master'!A2406</f>
        <v>07-02405</v>
      </c>
      <c r="B2406" s="14" t="str">
        <f aca="false">VLOOKUP(A2406,'SKU Master'!$A:$N,6,FALSE())</f>
        <v>Roastport Herbal Tea, 20 ct</v>
      </c>
      <c r="C2406" s="15" t="n">
        <v>3.8</v>
      </c>
      <c r="D2406" s="15" t="n">
        <v>8.7</v>
      </c>
      <c r="E2406" s="15" t="n">
        <v>3</v>
      </c>
      <c r="F2406" s="16" t="s">
        <v>12290</v>
      </c>
      <c r="G2406" s="16" t="s">
        <v>12017</v>
      </c>
      <c r="H2406" s="17" t="n">
        <v>3.34</v>
      </c>
      <c r="I2406" s="18" t="n">
        <f aca="false">('SKU Master'!I2406-H2406)/'SKU Master'!I2406</f>
        <v>0.330661322645291</v>
      </c>
      <c r="J2406" s="16" t="n">
        <v>4</v>
      </c>
      <c r="K2406" s="19" t="n">
        <f aca="false">J2406*C2406</f>
        <v>15.2</v>
      </c>
      <c r="L2406" s="16" t="s">
        <v>12295</v>
      </c>
      <c r="M2406" s="16" t="s">
        <v>12292</v>
      </c>
      <c r="N2406" s="16" t="s">
        <v>12017</v>
      </c>
      <c r="O2406" s="16" t="s">
        <v>12300</v>
      </c>
      <c r="P2406" s="16" t="s">
        <v>12296</v>
      </c>
      <c r="Q2406" s="16" t="s">
        <v>12017</v>
      </c>
    </row>
    <row r="2407" customFormat="false" ht="15" hidden="false" customHeight="false" outlineLevel="0" collapsed="false">
      <c r="A2407" s="14" t="str">
        <f aca="false">'SKU Master'!A2407</f>
        <v>07-02406</v>
      </c>
      <c r="B2407" s="14" t="str">
        <f aca="false">VLOOKUP(A2407,'SKU Master'!$A:$N,6,FALSE())</f>
        <v>Nutgrove Variety Pack Green Tea, 100 ct</v>
      </c>
      <c r="C2407" s="15" t="n">
        <v>3.2</v>
      </c>
      <c r="D2407" s="15" t="n">
        <v>4.5</v>
      </c>
      <c r="E2407" s="15" t="n">
        <v>4.2</v>
      </c>
      <c r="F2407" s="16" t="s">
        <v>12290</v>
      </c>
      <c r="G2407" s="16" t="s">
        <v>12021</v>
      </c>
      <c r="H2407" s="17" t="n">
        <v>3.04</v>
      </c>
      <c r="I2407" s="18" t="n">
        <f aca="false">('SKU Master'!I2407-H2407)/'SKU Master'!I2407</f>
        <v>0.291375291375291</v>
      </c>
      <c r="J2407" s="16" t="n">
        <v>5</v>
      </c>
      <c r="K2407" s="19" t="n">
        <f aca="false">J2407*C2407</f>
        <v>16</v>
      </c>
      <c r="L2407" s="16" t="s">
        <v>12295</v>
      </c>
      <c r="M2407" s="16" t="s">
        <v>12292</v>
      </c>
      <c r="N2407" s="16" t="s">
        <v>12017</v>
      </c>
      <c r="O2407" s="16" t="s">
        <v>12300</v>
      </c>
      <c r="P2407" s="16" t="s">
        <v>12297</v>
      </c>
      <c r="Q2407" s="16" t="s">
        <v>12021</v>
      </c>
    </row>
    <row r="2408" customFormat="false" ht="15" hidden="false" customHeight="false" outlineLevel="0" collapsed="false">
      <c r="A2408" s="14" t="str">
        <f aca="false">'SKU Master'!A2408</f>
        <v>07-02407</v>
      </c>
      <c r="B2408" s="14" t="str">
        <f aca="false">VLOOKUP(A2408,'SKU Master'!$A:$N,6,FALSE())</f>
        <v>Pepperlane Variety Pack Chai Tea, 100 ct</v>
      </c>
      <c r="C2408" s="15" t="n">
        <v>3.3</v>
      </c>
      <c r="D2408" s="15" t="n">
        <v>8.4</v>
      </c>
      <c r="E2408" s="15" t="n">
        <v>3.6</v>
      </c>
      <c r="F2408" s="16" t="s">
        <v>12290</v>
      </c>
      <c r="G2408" s="16" t="s">
        <v>12021</v>
      </c>
      <c r="H2408" s="17" t="n">
        <v>2.53</v>
      </c>
      <c r="I2408" s="18" t="n">
        <f aca="false">('SKU Master'!I2408-H2408)/'SKU Master'!I2408</f>
        <v>0.34961439588689</v>
      </c>
      <c r="J2408" s="16" t="n">
        <v>5</v>
      </c>
      <c r="K2408" s="19" t="n">
        <f aca="false">J2408*C2408</f>
        <v>16.5</v>
      </c>
      <c r="L2408" s="16" t="s">
        <v>12295</v>
      </c>
      <c r="M2408" s="16" t="s">
        <v>12292</v>
      </c>
      <c r="N2408" s="16" t="s">
        <v>12017</v>
      </c>
      <c r="O2408" s="16" t="s">
        <v>12300</v>
      </c>
      <c r="P2408" s="16" t="s">
        <v>12297</v>
      </c>
      <c r="Q2408" s="16" t="s">
        <v>12017</v>
      </c>
    </row>
    <row r="2409" customFormat="false" ht="15" hidden="false" customHeight="false" outlineLevel="0" collapsed="false">
      <c r="A2409" s="14" t="str">
        <f aca="false">'SKU Master'!A2409</f>
        <v>07-02408</v>
      </c>
      <c r="B2409" s="14" t="str">
        <f aca="false">VLOOKUP(A2409,'SKU Master'!$A:$N,6,FALSE())</f>
        <v>Redbarn Variety Pack Green Tea, 20 ct</v>
      </c>
      <c r="C2409" s="15" t="n">
        <v>4.1</v>
      </c>
      <c r="D2409" s="15" t="n">
        <v>9</v>
      </c>
      <c r="E2409" s="15" t="n">
        <v>2.7</v>
      </c>
      <c r="F2409" s="16" t="s">
        <v>12290</v>
      </c>
      <c r="G2409" s="16" t="s">
        <v>12021</v>
      </c>
      <c r="H2409" s="17" t="n">
        <v>3.53</v>
      </c>
      <c r="I2409" s="18" t="n">
        <f aca="false">('SKU Master'!I2409-H2409)/'SKU Master'!I2409</f>
        <v>0.400679117147708</v>
      </c>
      <c r="J2409" s="16" t="n">
        <v>3</v>
      </c>
      <c r="K2409" s="19" t="n">
        <f aca="false">J2409*C2409</f>
        <v>12.3</v>
      </c>
      <c r="L2409" s="16" t="s">
        <v>12295</v>
      </c>
      <c r="M2409" s="16" t="s">
        <v>12292</v>
      </c>
      <c r="N2409" s="16" t="s">
        <v>12017</v>
      </c>
      <c r="O2409" s="16" t="s">
        <v>12300</v>
      </c>
      <c r="P2409" s="16" t="s">
        <v>12298</v>
      </c>
      <c r="Q2409" s="16" t="s">
        <v>12017</v>
      </c>
    </row>
    <row r="2410" customFormat="false" ht="15" hidden="false" customHeight="false" outlineLevel="0" collapsed="false">
      <c r="A2410" s="14" t="str">
        <f aca="false">'SKU Master'!A2410</f>
        <v>07-02409</v>
      </c>
      <c r="B2410" s="14" t="str">
        <f aca="false">VLOOKUP(A2410,'SKU Master'!$A:$N,6,FALSE())</f>
        <v>Orchard Spread Variety Pack Green Tea, 100 ct</v>
      </c>
      <c r="C2410" s="15" t="n">
        <v>4.8</v>
      </c>
      <c r="D2410" s="15" t="n">
        <v>6.9</v>
      </c>
      <c r="E2410" s="15" t="n">
        <v>3.4</v>
      </c>
      <c r="F2410" s="16" t="s">
        <v>12290</v>
      </c>
      <c r="G2410" s="16" t="s">
        <v>12021</v>
      </c>
      <c r="H2410" s="17" t="n">
        <v>2.53</v>
      </c>
      <c r="I2410" s="18" t="n">
        <f aca="false">('SKU Master'!I2410-H2410)/'SKU Master'!I2410</f>
        <v>0.41025641025641</v>
      </c>
      <c r="J2410" s="16" t="n">
        <v>4</v>
      </c>
      <c r="K2410" s="19" t="n">
        <f aca="false">J2410*C2410</f>
        <v>19.2</v>
      </c>
      <c r="L2410" s="16" t="s">
        <v>12295</v>
      </c>
      <c r="M2410" s="16" t="s">
        <v>12292</v>
      </c>
      <c r="N2410" s="16" t="s">
        <v>12017</v>
      </c>
      <c r="O2410" s="16" t="s">
        <v>12300</v>
      </c>
      <c r="P2410" s="16" t="s">
        <v>12296</v>
      </c>
      <c r="Q2410" s="16" t="s">
        <v>12017</v>
      </c>
    </row>
    <row r="2411" customFormat="false" ht="15" hidden="false" customHeight="false" outlineLevel="0" collapsed="false">
      <c r="A2411" s="14" t="str">
        <f aca="false">'SKU Master'!A2411</f>
        <v>07-02410</v>
      </c>
      <c r="B2411" s="14" t="str">
        <f aca="false">VLOOKUP(A2411,'SKU Master'!$A:$N,6,FALSE())</f>
        <v>Orchard Spread Variety Pack Chai Tea, 20 ct</v>
      </c>
      <c r="C2411" s="15" t="n">
        <v>4.7</v>
      </c>
      <c r="D2411" s="15" t="n">
        <v>6.7</v>
      </c>
      <c r="E2411" s="15" t="n">
        <v>2.7</v>
      </c>
      <c r="F2411" s="16" t="s">
        <v>12290</v>
      </c>
      <c r="G2411" s="16" t="s">
        <v>12021</v>
      </c>
      <c r="H2411" s="17" t="n">
        <v>2.36</v>
      </c>
      <c r="I2411" s="18" t="n">
        <f aca="false">('SKU Master'!I2411-H2411)/'SKU Master'!I2411</f>
        <v>0.32378223495702</v>
      </c>
      <c r="J2411" s="16" t="n">
        <v>5</v>
      </c>
      <c r="K2411" s="19" t="n">
        <f aca="false">J2411*C2411</f>
        <v>23.5</v>
      </c>
      <c r="L2411" s="16" t="s">
        <v>12295</v>
      </c>
      <c r="M2411" s="16" t="s">
        <v>12292</v>
      </c>
      <c r="N2411" s="16" t="s">
        <v>12017</v>
      </c>
      <c r="O2411" s="16" t="s">
        <v>12300</v>
      </c>
      <c r="P2411" s="16" t="s">
        <v>12296</v>
      </c>
      <c r="Q2411" s="16" t="s">
        <v>12017</v>
      </c>
    </row>
    <row r="2412" customFormat="false" ht="15" hidden="false" customHeight="false" outlineLevel="0" collapsed="false">
      <c r="A2412" s="14" t="str">
        <f aca="false">'SKU Master'!A2412</f>
        <v>07-02411</v>
      </c>
      <c r="B2412" s="14" t="str">
        <f aca="false">VLOOKUP(A2412,'SKU Master'!$A:$N,6,FALSE())</f>
        <v>Kettle Row Decaf Herbal Tea, 100 ct</v>
      </c>
      <c r="C2412" s="15" t="n">
        <v>4.1</v>
      </c>
      <c r="D2412" s="15" t="n">
        <v>8.7</v>
      </c>
      <c r="E2412" s="15" t="n">
        <v>3.8</v>
      </c>
      <c r="F2412" s="16" t="s">
        <v>12290</v>
      </c>
      <c r="G2412" s="16" t="s">
        <v>12021</v>
      </c>
      <c r="H2412" s="17" t="n">
        <v>2.05</v>
      </c>
      <c r="I2412" s="18" t="n">
        <f aca="false">('SKU Master'!I2412-H2412)/'SKU Master'!I2412</f>
        <v>0.412607449856734</v>
      </c>
      <c r="J2412" s="16" t="n">
        <v>4</v>
      </c>
      <c r="K2412" s="19" t="n">
        <f aca="false">J2412*C2412</f>
        <v>16.4</v>
      </c>
      <c r="L2412" s="16" t="s">
        <v>12295</v>
      </c>
      <c r="M2412" s="16" t="s">
        <v>12292</v>
      </c>
      <c r="N2412" s="16" t="s">
        <v>12017</v>
      </c>
      <c r="O2412" s="16" t="s">
        <v>12300</v>
      </c>
      <c r="P2412" s="16" t="s">
        <v>12296</v>
      </c>
      <c r="Q2412" s="16" t="s">
        <v>12017</v>
      </c>
    </row>
    <row r="2413" customFormat="false" ht="15" hidden="false" customHeight="false" outlineLevel="0" collapsed="false">
      <c r="A2413" s="14" t="str">
        <f aca="false">'SKU Master'!A2413</f>
        <v>07-02412</v>
      </c>
      <c r="B2413" s="14" t="str">
        <f aca="false">VLOOKUP(A2413,'SKU Master'!$A:$N,6,FALSE())</f>
        <v>Orchard Spread Chai Tea, 20 ct</v>
      </c>
      <c r="C2413" s="15" t="n">
        <v>4.8</v>
      </c>
      <c r="D2413" s="15" t="n">
        <v>6.5</v>
      </c>
      <c r="E2413" s="15" t="n">
        <v>3.7</v>
      </c>
      <c r="F2413" s="16" t="s">
        <v>12290</v>
      </c>
      <c r="G2413" s="16" t="s">
        <v>12021</v>
      </c>
      <c r="H2413" s="17" t="n">
        <v>3.3</v>
      </c>
      <c r="I2413" s="18" t="n">
        <f aca="false">('SKU Master'!I2413-H2413)/'SKU Master'!I2413</f>
        <v>0.338677354709419</v>
      </c>
      <c r="J2413" s="16" t="n">
        <v>1</v>
      </c>
      <c r="K2413" s="19" t="n">
        <f aca="false">J2413*C2413</f>
        <v>4.8</v>
      </c>
      <c r="L2413" s="16" t="s">
        <v>12295</v>
      </c>
      <c r="M2413" s="16" t="s">
        <v>12292</v>
      </c>
      <c r="N2413" s="16" t="s">
        <v>12017</v>
      </c>
      <c r="O2413" s="16" t="s">
        <v>12300</v>
      </c>
      <c r="P2413" s="16" t="s">
        <v>12294</v>
      </c>
      <c r="Q2413" s="16" t="s">
        <v>12017</v>
      </c>
    </row>
    <row r="2414" customFormat="false" ht="15" hidden="false" customHeight="false" outlineLevel="0" collapsed="false">
      <c r="A2414" s="14" t="str">
        <f aca="false">'SKU Master'!A2414</f>
        <v>07-02413</v>
      </c>
      <c r="B2414" s="14" t="str">
        <f aca="false">VLOOKUP(A2414,'SKU Master'!$A:$N,6,FALSE())</f>
        <v>Harborline Decaf Iced Tea Mix, 100 ct</v>
      </c>
      <c r="C2414" s="15" t="n">
        <v>5</v>
      </c>
      <c r="D2414" s="15" t="n">
        <v>4.6</v>
      </c>
      <c r="E2414" s="15" t="n">
        <v>5</v>
      </c>
      <c r="F2414" s="16" t="s">
        <v>12290</v>
      </c>
      <c r="G2414" s="16" t="s">
        <v>12021</v>
      </c>
      <c r="H2414" s="17" t="n">
        <v>3.18</v>
      </c>
      <c r="I2414" s="18" t="n">
        <f aca="false">('SKU Master'!I2414-H2414)/'SKU Master'!I2414</f>
        <v>0.469115191986644</v>
      </c>
      <c r="J2414" s="16" t="n">
        <v>2</v>
      </c>
      <c r="K2414" s="19" t="n">
        <f aca="false">J2414*C2414</f>
        <v>10</v>
      </c>
      <c r="L2414" s="16" t="s">
        <v>12295</v>
      </c>
      <c r="M2414" s="16" t="s">
        <v>12292</v>
      </c>
      <c r="N2414" s="16" t="s">
        <v>12017</v>
      </c>
      <c r="O2414" s="16" t="s">
        <v>12300</v>
      </c>
      <c r="P2414" s="16" t="s">
        <v>12298</v>
      </c>
      <c r="Q2414" s="16" t="s">
        <v>12017</v>
      </c>
    </row>
    <row r="2415" customFormat="false" ht="15" hidden="false" customHeight="false" outlineLevel="0" collapsed="false">
      <c r="A2415" s="14" t="str">
        <f aca="false">'SKU Master'!A2415</f>
        <v>07-02414</v>
      </c>
      <c r="B2415" s="14" t="str">
        <f aca="false">VLOOKUP(A2415,'SKU Master'!$A:$N,6,FALSE())</f>
        <v>Golden Grain Co. Green Tea, 100 ct</v>
      </c>
      <c r="C2415" s="15" t="n">
        <v>4.6</v>
      </c>
      <c r="D2415" s="15" t="n">
        <v>6.4</v>
      </c>
      <c r="E2415" s="15" t="n">
        <v>2.5</v>
      </c>
      <c r="F2415" s="16" t="s">
        <v>12290</v>
      </c>
      <c r="G2415" s="16" t="s">
        <v>12021</v>
      </c>
      <c r="H2415" s="17" t="n">
        <v>3.86</v>
      </c>
      <c r="I2415" s="18" t="n">
        <f aca="false">('SKU Master'!I2415-H2415)/'SKU Master'!I2415</f>
        <v>0.283858998144712</v>
      </c>
      <c r="J2415" s="16" t="n">
        <v>5</v>
      </c>
      <c r="K2415" s="19" t="n">
        <f aca="false">J2415*C2415</f>
        <v>23</v>
      </c>
      <c r="L2415" s="16" t="s">
        <v>12295</v>
      </c>
      <c r="M2415" s="16" t="s">
        <v>12292</v>
      </c>
      <c r="N2415" s="16" t="s">
        <v>12017</v>
      </c>
      <c r="O2415" s="16" t="s">
        <v>12300</v>
      </c>
      <c r="P2415" s="16" t="s">
        <v>12297</v>
      </c>
      <c r="Q2415" s="16" t="s">
        <v>12017</v>
      </c>
    </row>
    <row r="2416" customFormat="false" ht="15" hidden="false" customHeight="false" outlineLevel="0" collapsed="false">
      <c r="A2416" s="14" t="str">
        <f aca="false">'SKU Master'!A2416</f>
        <v>07-02415</v>
      </c>
      <c r="B2416" s="14" t="str">
        <f aca="false">VLOOKUP(A2416,'SKU Master'!$A:$N,6,FALSE())</f>
        <v>Wheatstone Variety Pack Herbal Tea, 100 ct</v>
      </c>
      <c r="C2416" s="15" t="n">
        <v>3.6</v>
      </c>
      <c r="D2416" s="15" t="n">
        <v>5.4</v>
      </c>
      <c r="E2416" s="15" t="n">
        <v>2.6</v>
      </c>
      <c r="F2416" s="16" t="s">
        <v>12290</v>
      </c>
      <c r="G2416" s="16" t="s">
        <v>12017</v>
      </c>
      <c r="H2416" s="17" t="n">
        <v>3.5</v>
      </c>
      <c r="I2416" s="18" t="n">
        <f aca="false">('SKU Master'!I2416-H2416)/'SKU Master'!I2416</f>
        <v>0.395509499136442</v>
      </c>
      <c r="J2416" s="16" t="n">
        <v>6</v>
      </c>
      <c r="K2416" s="19" t="n">
        <f aca="false">J2416*C2416</f>
        <v>21.6</v>
      </c>
      <c r="L2416" s="16" t="s">
        <v>12295</v>
      </c>
      <c r="M2416" s="16" t="s">
        <v>12292</v>
      </c>
      <c r="N2416" s="16" t="s">
        <v>12017</v>
      </c>
      <c r="O2416" s="16" t="s">
        <v>12300</v>
      </c>
      <c r="P2416" s="16" t="s">
        <v>12297</v>
      </c>
      <c r="Q2416" s="16" t="s">
        <v>12017</v>
      </c>
    </row>
    <row r="2417" customFormat="false" ht="15" hidden="false" customHeight="false" outlineLevel="0" collapsed="false">
      <c r="A2417" s="14" t="str">
        <f aca="false">'SKU Master'!A2417</f>
        <v>07-02416</v>
      </c>
      <c r="B2417" s="14" t="str">
        <f aca="false">VLOOKUP(A2417,'SKU Master'!$A:$N,6,FALSE())</f>
        <v>Roastport Variety Pack Chai Tea, 20 ct</v>
      </c>
      <c r="C2417" s="15" t="n">
        <v>4.2</v>
      </c>
      <c r="D2417" s="15" t="n">
        <v>7.7</v>
      </c>
      <c r="E2417" s="15" t="n">
        <v>3</v>
      </c>
      <c r="F2417" s="16" t="s">
        <v>12290</v>
      </c>
      <c r="G2417" s="16" t="s">
        <v>12021</v>
      </c>
      <c r="H2417" s="17" t="n">
        <v>2.72</v>
      </c>
      <c r="I2417" s="18" t="n">
        <f aca="false">('SKU Master'!I2417-H2417)/'SKU Master'!I2417</f>
        <v>0.300771208226221</v>
      </c>
      <c r="J2417" s="16" t="n">
        <v>4</v>
      </c>
      <c r="K2417" s="19" t="n">
        <f aca="false">J2417*C2417</f>
        <v>16.8</v>
      </c>
      <c r="L2417" s="16" t="s">
        <v>12295</v>
      </c>
      <c r="M2417" s="16" t="s">
        <v>12292</v>
      </c>
      <c r="N2417" s="16" t="s">
        <v>12017</v>
      </c>
      <c r="O2417" s="16" t="s">
        <v>12300</v>
      </c>
      <c r="P2417" s="16" t="s">
        <v>12296</v>
      </c>
      <c r="Q2417" s="16" t="s">
        <v>12017</v>
      </c>
    </row>
    <row r="2418" customFormat="false" ht="15" hidden="false" customHeight="false" outlineLevel="0" collapsed="false">
      <c r="A2418" s="14" t="str">
        <f aca="false">'SKU Master'!A2418</f>
        <v>07-02417</v>
      </c>
      <c r="B2418" s="14" t="str">
        <f aca="false">VLOOKUP(A2418,'SKU Master'!$A:$N,6,FALSE())</f>
        <v>Harborline Black Tea, 100 ct</v>
      </c>
      <c r="C2418" s="15" t="n">
        <v>3.8</v>
      </c>
      <c r="D2418" s="15" t="n">
        <v>8.9</v>
      </c>
      <c r="E2418" s="15" t="n">
        <v>3.5</v>
      </c>
      <c r="F2418" s="16" t="s">
        <v>12290</v>
      </c>
      <c r="G2418" s="16" t="s">
        <v>12017</v>
      </c>
      <c r="H2418" s="17" t="n">
        <v>2.09</v>
      </c>
      <c r="I2418" s="18" t="n">
        <f aca="false">('SKU Master'!I2418-H2418)/'SKU Master'!I2418</f>
        <v>0.364741641337386</v>
      </c>
      <c r="J2418" s="16" t="n">
        <v>2</v>
      </c>
      <c r="K2418" s="19" t="n">
        <f aca="false">J2418*C2418</f>
        <v>7.6</v>
      </c>
      <c r="L2418" s="16" t="s">
        <v>12295</v>
      </c>
      <c r="M2418" s="16" t="s">
        <v>12292</v>
      </c>
      <c r="N2418" s="16" t="s">
        <v>12017</v>
      </c>
      <c r="O2418" s="16" t="s">
        <v>12300</v>
      </c>
      <c r="P2418" s="16" t="s">
        <v>12298</v>
      </c>
      <c r="Q2418" s="16" t="s">
        <v>12017</v>
      </c>
    </row>
    <row r="2419" customFormat="false" ht="15" hidden="false" customHeight="false" outlineLevel="0" collapsed="false">
      <c r="A2419" s="14" t="str">
        <f aca="false">'SKU Master'!A2419</f>
        <v>07-02418</v>
      </c>
      <c r="B2419" s="14" t="str">
        <f aca="false">VLOOKUP(A2419,'SKU Master'!$A:$N,6,FALSE())</f>
        <v>Wheatstone Iced Tea Mix, 100 ct</v>
      </c>
      <c r="C2419" s="15" t="n">
        <v>4.3</v>
      </c>
      <c r="D2419" s="15" t="n">
        <v>7.7</v>
      </c>
      <c r="E2419" s="15" t="n">
        <v>2.8</v>
      </c>
      <c r="F2419" s="16" t="s">
        <v>12290</v>
      </c>
      <c r="G2419" s="16" t="s">
        <v>12017</v>
      </c>
      <c r="H2419" s="17" t="n">
        <v>3.28</v>
      </c>
      <c r="I2419" s="18" t="n">
        <f aca="false">('SKU Master'!I2419-H2419)/'SKU Master'!I2419</f>
        <v>0.391465677179963</v>
      </c>
      <c r="J2419" s="16" t="n">
        <v>5</v>
      </c>
      <c r="K2419" s="19" t="n">
        <f aca="false">J2419*C2419</f>
        <v>21.5</v>
      </c>
      <c r="L2419" s="16" t="s">
        <v>12295</v>
      </c>
      <c r="M2419" s="16" t="s">
        <v>12292</v>
      </c>
      <c r="N2419" s="16" t="s">
        <v>12017</v>
      </c>
      <c r="O2419" s="16" t="s">
        <v>12300</v>
      </c>
      <c r="P2419" s="16" t="s">
        <v>12297</v>
      </c>
      <c r="Q2419" s="16" t="s">
        <v>12017</v>
      </c>
    </row>
    <row r="2420" customFormat="false" ht="15" hidden="false" customHeight="false" outlineLevel="0" collapsed="false">
      <c r="A2420" s="14" t="str">
        <f aca="false">'SKU Master'!A2420</f>
        <v>07-02419</v>
      </c>
      <c r="B2420" s="14" t="str">
        <f aca="false">VLOOKUP(A2420,'SKU Master'!$A:$N,6,FALSE())</f>
        <v>Nutgrove Chai Tea, 100 ct</v>
      </c>
      <c r="C2420" s="15" t="n">
        <v>3.8</v>
      </c>
      <c r="D2420" s="15" t="n">
        <v>5.1</v>
      </c>
      <c r="E2420" s="15" t="n">
        <v>3.4</v>
      </c>
      <c r="F2420" s="16" t="s">
        <v>12290</v>
      </c>
      <c r="G2420" s="16" t="s">
        <v>12021</v>
      </c>
      <c r="H2420" s="17" t="n">
        <v>2.43</v>
      </c>
      <c r="I2420" s="18" t="n">
        <f aca="false">('SKU Master'!I2420-H2420)/'SKU Master'!I2420</f>
        <v>0.390977443609023</v>
      </c>
      <c r="J2420" s="16" t="n">
        <v>1</v>
      </c>
      <c r="K2420" s="19" t="n">
        <f aca="false">J2420*C2420</f>
        <v>3.8</v>
      </c>
      <c r="L2420" s="16" t="s">
        <v>12291</v>
      </c>
      <c r="M2420" s="16" t="s">
        <v>12292</v>
      </c>
      <c r="N2420" s="16" t="s">
        <v>12017</v>
      </c>
      <c r="O2420" s="16" t="s">
        <v>12300</v>
      </c>
      <c r="P2420" s="16" t="s">
        <v>12294</v>
      </c>
      <c r="Q2420" s="16" t="s">
        <v>12017</v>
      </c>
    </row>
    <row r="2421" customFormat="false" ht="15" hidden="false" customHeight="false" outlineLevel="0" collapsed="false">
      <c r="A2421" s="14" t="str">
        <f aca="false">'SKU Master'!A2421</f>
        <v>07-02420</v>
      </c>
      <c r="B2421" s="14" t="str">
        <f aca="false">VLOOKUP(A2421,'SKU Master'!$A:$N,6,FALSE())</f>
        <v>Kettle Row Black Tea, 100 ct</v>
      </c>
      <c r="C2421" s="15" t="n">
        <v>4.9</v>
      </c>
      <c r="D2421" s="15" t="n">
        <v>4.4</v>
      </c>
      <c r="E2421" s="15" t="n">
        <v>4.3</v>
      </c>
      <c r="F2421" s="16" t="s">
        <v>12290</v>
      </c>
      <c r="G2421" s="16" t="s">
        <v>12021</v>
      </c>
      <c r="H2421" s="17" t="n">
        <v>2.91</v>
      </c>
      <c r="I2421" s="18" t="n">
        <f aca="false">('SKU Master'!I2421-H2421)/'SKU Master'!I2421</f>
        <v>0.321678321678322</v>
      </c>
      <c r="J2421" s="16" t="n">
        <v>5</v>
      </c>
      <c r="K2421" s="19" t="n">
        <f aca="false">J2421*C2421</f>
        <v>24.5</v>
      </c>
      <c r="L2421" s="16" t="s">
        <v>12295</v>
      </c>
      <c r="M2421" s="16" t="s">
        <v>12292</v>
      </c>
      <c r="N2421" s="16" t="s">
        <v>12017</v>
      </c>
      <c r="O2421" s="16" t="s">
        <v>12300</v>
      </c>
      <c r="P2421" s="16" t="s">
        <v>12297</v>
      </c>
      <c r="Q2421" s="16" t="s">
        <v>12017</v>
      </c>
    </row>
    <row r="2422" customFormat="false" ht="15" hidden="false" customHeight="false" outlineLevel="0" collapsed="false">
      <c r="A2422" s="14" t="str">
        <f aca="false">'SKU Master'!A2422</f>
        <v>07-02421</v>
      </c>
      <c r="B2422" s="14" t="str">
        <f aca="false">VLOOKUP(A2422,'SKU Master'!$A:$N,6,FALSE())</f>
        <v>Golden Grain Co. Green Tea, 20 ct</v>
      </c>
      <c r="C2422" s="15" t="n">
        <v>3.6</v>
      </c>
      <c r="D2422" s="15" t="n">
        <v>6.9</v>
      </c>
      <c r="E2422" s="15" t="n">
        <v>3.4</v>
      </c>
      <c r="F2422" s="16" t="s">
        <v>12290</v>
      </c>
      <c r="G2422" s="16" t="s">
        <v>12017</v>
      </c>
      <c r="H2422" s="17" t="n">
        <v>2.35</v>
      </c>
      <c r="I2422" s="18" t="n">
        <f aca="false">('SKU Master'!I2422-H2422)/'SKU Master'!I2422</f>
        <v>0.411027568922306</v>
      </c>
      <c r="J2422" s="16" t="n">
        <v>3</v>
      </c>
      <c r="K2422" s="19" t="n">
        <f aca="false">J2422*C2422</f>
        <v>10.8</v>
      </c>
      <c r="L2422" s="16" t="s">
        <v>12295</v>
      </c>
      <c r="M2422" s="16" t="s">
        <v>12292</v>
      </c>
      <c r="N2422" s="16" t="s">
        <v>12017</v>
      </c>
      <c r="O2422" s="16" t="s">
        <v>12300</v>
      </c>
      <c r="P2422" s="16" t="s">
        <v>12298</v>
      </c>
      <c r="Q2422" s="16" t="s">
        <v>12017</v>
      </c>
    </row>
    <row r="2423" customFormat="false" ht="15" hidden="false" customHeight="false" outlineLevel="0" collapsed="false">
      <c r="A2423" s="14" t="str">
        <f aca="false">'SKU Master'!A2423</f>
        <v>07-02422</v>
      </c>
      <c r="B2423" s="14" t="str">
        <f aca="false">VLOOKUP(A2423,'SKU Master'!$A:$N,6,FALSE())</f>
        <v>Harborline Decaf Chai Tea, 100 ct</v>
      </c>
      <c r="C2423" s="15" t="n">
        <v>2.8</v>
      </c>
      <c r="D2423" s="15" t="n">
        <v>6.2</v>
      </c>
      <c r="E2423" s="15" t="n">
        <v>4.5</v>
      </c>
      <c r="F2423" s="16" t="s">
        <v>12290</v>
      </c>
      <c r="G2423" s="16" t="s">
        <v>12021</v>
      </c>
      <c r="H2423" s="17" t="n">
        <v>3.05</v>
      </c>
      <c r="I2423" s="18" t="n">
        <f aca="false">('SKU Master'!I2423-H2423)/'SKU Master'!I2423</f>
        <v>0.388777555110221</v>
      </c>
      <c r="J2423" s="16" t="n">
        <v>4</v>
      </c>
      <c r="K2423" s="19" t="n">
        <f aca="false">J2423*C2423</f>
        <v>11.2</v>
      </c>
      <c r="L2423" s="16" t="s">
        <v>12295</v>
      </c>
      <c r="M2423" s="16" t="s">
        <v>12292</v>
      </c>
      <c r="N2423" s="16" t="s">
        <v>12017</v>
      </c>
      <c r="O2423" s="16" t="s">
        <v>12300</v>
      </c>
      <c r="P2423" s="16" t="s">
        <v>12296</v>
      </c>
      <c r="Q2423" s="16" t="s">
        <v>12017</v>
      </c>
    </row>
    <row r="2424" customFormat="false" ht="15" hidden="false" customHeight="false" outlineLevel="0" collapsed="false">
      <c r="A2424" s="14" t="str">
        <f aca="false">'SKU Master'!A2424</f>
        <v>07-02423</v>
      </c>
      <c r="B2424" s="14" t="str">
        <f aca="false">VLOOKUP(A2424,'SKU Master'!$A:$N,6,FALSE())</f>
        <v>Nutgrove Variety Pack Iced Tea Mix, 20 ct</v>
      </c>
      <c r="C2424" s="15" t="n">
        <v>3.9</v>
      </c>
      <c r="D2424" s="15" t="n">
        <v>7.2</v>
      </c>
      <c r="E2424" s="15" t="n">
        <v>4.9</v>
      </c>
      <c r="F2424" s="16" t="s">
        <v>12290</v>
      </c>
      <c r="G2424" s="16" t="s">
        <v>12021</v>
      </c>
      <c r="H2424" s="17" t="n">
        <v>2.04</v>
      </c>
      <c r="I2424" s="18" t="n">
        <f aca="false">('SKU Master'!I2424-H2424)/'SKU Master'!I2424</f>
        <v>0.415472779369628</v>
      </c>
      <c r="J2424" s="16" t="n">
        <v>5</v>
      </c>
      <c r="K2424" s="19" t="n">
        <f aca="false">J2424*C2424</f>
        <v>19.5</v>
      </c>
      <c r="L2424" s="16" t="s">
        <v>12295</v>
      </c>
      <c r="M2424" s="16" t="s">
        <v>12292</v>
      </c>
      <c r="N2424" s="16" t="s">
        <v>12017</v>
      </c>
      <c r="O2424" s="16" t="s">
        <v>12300</v>
      </c>
      <c r="P2424" s="16" t="s">
        <v>12297</v>
      </c>
      <c r="Q2424" s="16" t="s">
        <v>12017</v>
      </c>
    </row>
    <row r="2425" customFormat="false" ht="15" hidden="false" customHeight="false" outlineLevel="0" collapsed="false">
      <c r="A2425" s="14" t="str">
        <f aca="false">'SKU Master'!A2425</f>
        <v>07-02424</v>
      </c>
      <c r="B2425" s="14" t="str">
        <f aca="false">VLOOKUP(A2425,'SKU Master'!$A:$N,6,FALSE())</f>
        <v>Nutgrove Variety Pack Herbal Tea, 20 ct</v>
      </c>
      <c r="C2425" s="15" t="n">
        <v>4.6</v>
      </c>
      <c r="D2425" s="15" t="n">
        <v>4.1</v>
      </c>
      <c r="E2425" s="15" t="n">
        <v>3.1</v>
      </c>
      <c r="F2425" s="16" t="s">
        <v>12290</v>
      </c>
      <c r="G2425" s="16" t="s">
        <v>12021</v>
      </c>
      <c r="H2425" s="17" t="n">
        <v>3.92</v>
      </c>
      <c r="I2425" s="18" t="n">
        <f aca="false">('SKU Master'!I2425-H2425)/'SKU Master'!I2425</f>
        <v>0.285974499089253</v>
      </c>
      <c r="J2425" s="16" t="n">
        <v>1</v>
      </c>
      <c r="K2425" s="19" t="n">
        <f aca="false">J2425*C2425</f>
        <v>4.6</v>
      </c>
      <c r="L2425" s="16" t="s">
        <v>12291</v>
      </c>
      <c r="M2425" s="16" t="s">
        <v>12292</v>
      </c>
      <c r="N2425" s="16" t="s">
        <v>12017</v>
      </c>
      <c r="O2425" s="16" t="s">
        <v>12300</v>
      </c>
      <c r="P2425" s="16" t="s">
        <v>12294</v>
      </c>
      <c r="Q2425" s="16" t="s">
        <v>12017</v>
      </c>
    </row>
    <row r="2426" customFormat="false" ht="15" hidden="false" customHeight="false" outlineLevel="0" collapsed="false">
      <c r="A2426" s="14" t="str">
        <f aca="false">'SKU Master'!A2426</f>
        <v>07-02425</v>
      </c>
      <c r="B2426" s="14" t="str">
        <f aca="false">VLOOKUP(A2426,'SKU Master'!$A:$N,6,FALSE())</f>
        <v>Redbarn Variety Pack Green Tea, 100 ct</v>
      </c>
      <c r="C2426" s="15" t="n">
        <v>4.8</v>
      </c>
      <c r="D2426" s="15" t="n">
        <v>4.4</v>
      </c>
      <c r="E2426" s="15" t="n">
        <v>3.8</v>
      </c>
      <c r="F2426" s="16" t="s">
        <v>12290</v>
      </c>
      <c r="G2426" s="16" t="s">
        <v>12017</v>
      </c>
      <c r="H2426" s="17" t="n">
        <v>3.46</v>
      </c>
      <c r="I2426" s="18" t="n">
        <f aca="false">('SKU Master'!I2426-H2426)/'SKU Master'!I2426</f>
        <v>0.34593572778828</v>
      </c>
      <c r="J2426" s="16" t="n">
        <v>6</v>
      </c>
      <c r="K2426" s="19" t="n">
        <f aca="false">J2426*C2426</f>
        <v>28.8</v>
      </c>
      <c r="L2426" s="16" t="s">
        <v>12295</v>
      </c>
      <c r="M2426" s="16" t="s">
        <v>12292</v>
      </c>
      <c r="N2426" s="16" t="s">
        <v>12017</v>
      </c>
      <c r="O2426" s="16" t="s">
        <v>12300</v>
      </c>
      <c r="P2426" s="16" t="s">
        <v>12297</v>
      </c>
      <c r="Q2426" s="16" t="s">
        <v>12017</v>
      </c>
    </row>
    <row r="2427" customFormat="false" ht="15" hidden="false" customHeight="false" outlineLevel="0" collapsed="false">
      <c r="A2427" s="14" t="str">
        <f aca="false">'SKU Master'!A2427</f>
        <v>07-02426</v>
      </c>
      <c r="B2427" s="14" t="str">
        <f aca="false">VLOOKUP(A2427,'SKU Master'!$A:$N,6,FALSE())</f>
        <v>Wheatstone Variety Pack Green Tea, 20 ct</v>
      </c>
      <c r="C2427" s="15" t="n">
        <v>4.3</v>
      </c>
      <c r="D2427" s="15" t="n">
        <v>4.9</v>
      </c>
      <c r="E2427" s="15" t="n">
        <v>4.5</v>
      </c>
      <c r="F2427" s="16" t="s">
        <v>12290</v>
      </c>
      <c r="G2427" s="16" t="s">
        <v>12021</v>
      </c>
      <c r="H2427" s="17" t="n">
        <v>3.35</v>
      </c>
      <c r="I2427" s="18" t="n">
        <f aca="false">('SKU Master'!I2427-H2427)/'SKU Master'!I2427</f>
        <v>0.366729678638941</v>
      </c>
      <c r="J2427" s="16" t="n">
        <v>4</v>
      </c>
      <c r="K2427" s="19" t="n">
        <f aca="false">J2427*C2427</f>
        <v>17.2</v>
      </c>
      <c r="L2427" s="16" t="s">
        <v>12295</v>
      </c>
      <c r="M2427" s="16" t="s">
        <v>12292</v>
      </c>
      <c r="N2427" s="16" t="s">
        <v>12017</v>
      </c>
      <c r="O2427" s="16" t="s">
        <v>12300</v>
      </c>
      <c r="P2427" s="16" t="s">
        <v>12296</v>
      </c>
      <c r="Q2427" s="16" t="s">
        <v>12017</v>
      </c>
    </row>
    <row r="2428" customFormat="false" ht="15" hidden="false" customHeight="false" outlineLevel="0" collapsed="false">
      <c r="A2428" s="14" t="str">
        <f aca="false">'SKU Master'!A2428</f>
        <v>07-02427</v>
      </c>
      <c r="B2428" s="14" t="str">
        <f aca="false">VLOOKUP(A2428,'SKU Master'!$A:$N,6,FALSE())</f>
        <v>Wheatstone Variety Pack Green Tea, 100 ct</v>
      </c>
      <c r="C2428" s="15" t="n">
        <v>2.6</v>
      </c>
      <c r="D2428" s="15" t="n">
        <v>8.5</v>
      </c>
      <c r="E2428" s="15" t="n">
        <v>4.4</v>
      </c>
      <c r="F2428" s="16" t="s">
        <v>12290</v>
      </c>
      <c r="G2428" s="16" t="s">
        <v>12021</v>
      </c>
      <c r="H2428" s="17" t="n">
        <v>3.17</v>
      </c>
      <c r="I2428" s="18" t="n">
        <f aca="false">('SKU Master'!I2428-H2428)/'SKU Master'!I2428</f>
        <v>0.400756143667297</v>
      </c>
      <c r="J2428" s="16" t="n">
        <v>1</v>
      </c>
      <c r="K2428" s="19" t="n">
        <f aca="false">J2428*C2428</f>
        <v>2.6</v>
      </c>
      <c r="L2428" s="16" t="s">
        <v>12295</v>
      </c>
      <c r="M2428" s="16" t="s">
        <v>12292</v>
      </c>
      <c r="N2428" s="16" t="s">
        <v>12017</v>
      </c>
      <c r="O2428" s="16" t="s">
        <v>12300</v>
      </c>
      <c r="P2428" s="16" t="s">
        <v>12294</v>
      </c>
      <c r="Q2428" s="16" t="s">
        <v>12017</v>
      </c>
    </row>
    <row r="2429" customFormat="false" ht="15" hidden="false" customHeight="false" outlineLevel="0" collapsed="false">
      <c r="A2429" s="14" t="str">
        <f aca="false">'SKU Master'!A2429</f>
        <v>07-02428</v>
      </c>
      <c r="B2429" s="14" t="str">
        <f aca="false">VLOOKUP(A2429,'SKU Master'!$A:$N,6,FALSE())</f>
        <v>Redbarn Green Tea, 20 ct</v>
      </c>
      <c r="C2429" s="15" t="n">
        <v>3.4</v>
      </c>
      <c r="D2429" s="15" t="n">
        <v>6.1</v>
      </c>
      <c r="E2429" s="15" t="n">
        <v>4.3</v>
      </c>
      <c r="F2429" s="16" t="s">
        <v>12290</v>
      </c>
      <c r="G2429" s="16" t="s">
        <v>12021</v>
      </c>
      <c r="H2429" s="17" t="n">
        <v>2.76</v>
      </c>
      <c r="I2429" s="18" t="n">
        <f aca="false">('SKU Master'!I2429-H2429)/'SKU Master'!I2429</f>
        <v>0.308270676691729</v>
      </c>
      <c r="J2429" s="16" t="n">
        <v>4</v>
      </c>
      <c r="K2429" s="19" t="n">
        <f aca="false">J2429*C2429</f>
        <v>13.6</v>
      </c>
      <c r="L2429" s="16" t="s">
        <v>12295</v>
      </c>
      <c r="M2429" s="16" t="s">
        <v>12292</v>
      </c>
      <c r="N2429" s="16" t="s">
        <v>12017</v>
      </c>
      <c r="O2429" s="16" t="s">
        <v>12300</v>
      </c>
      <c r="P2429" s="16" t="s">
        <v>12296</v>
      </c>
      <c r="Q2429" s="16" t="s">
        <v>12021</v>
      </c>
    </row>
    <row r="2430" customFormat="false" ht="15" hidden="false" customHeight="false" outlineLevel="0" collapsed="false">
      <c r="A2430" s="14" t="str">
        <f aca="false">'SKU Master'!A2430</f>
        <v>07-02429</v>
      </c>
      <c r="B2430" s="14" t="str">
        <f aca="false">VLOOKUP(A2430,'SKU Master'!$A:$N,6,FALSE())</f>
        <v>Harborline Variety Pack Green Tea, 100 ct</v>
      </c>
      <c r="C2430" s="15" t="n">
        <v>4.7</v>
      </c>
      <c r="D2430" s="15" t="n">
        <v>5.8</v>
      </c>
      <c r="E2430" s="15" t="n">
        <v>4.3</v>
      </c>
      <c r="F2430" s="16" t="s">
        <v>12290</v>
      </c>
      <c r="G2430" s="16" t="s">
        <v>12021</v>
      </c>
      <c r="H2430" s="17" t="n">
        <v>2.95</v>
      </c>
      <c r="I2430" s="18" t="n">
        <f aca="false">('SKU Master'!I2430-H2430)/'SKU Master'!I2430</f>
        <v>0.408817635270541</v>
      </c>
      <c r="J2430" s="16" t="n">
        <v>5</v>
      </c>
      <c r="K2430" s="19" t="n">
        <f aca="false">J2430*C2430</f>
        <v>23.5</v>
      </c>
      <c r="L2430" s="16" t="s">
        <v>12295</v>
      </c>
      <c r="M2430" s="16" t="s">
        <v>12292</v>
      </c>
      <c r="N2430" s="16" t="s">
        <v>12017</v>
      </c>
      <c r="O2430" s="16" t="s">
        <v>12300</v>
      </c>
      <c r="P2430" s="16" t="s">
        <v>12296</v>
      </c>
      <c r="Q2430" s="16" t="s">
        <v>12017</v>
      </c>
    </row>
    <row r="2431" customFormat="false" ht="15" hidden="false" customHeight="false" outlineLevel="0" collapsed="false">
      <c r="A2431" s="14" t="str">
        <f aca="false">'SKU Master'!A2431</f>
        <v>07-02430</v>
      </c>
      <c r="B2431" s="14" t="str">
        <f aca="false">VLOOKUP(A2431,'SKU Master'!$A:$N,6,FALSE())</f>
        <v>Kettle Row Chai Tea, 20 ct</v>
      </c>
      <c r="C2431" s="15" t="n">
        <v>3.1</v>
      </c>
      <c r="D2431" s="15" t="n">
        <v>6.7</v>
      </c>
      <c r="E2431" s="15" t="n">
        <v>4.3</v>
      </c>
      <c r="F2431" s="16" t="s">
        <v>12290</v>
      </c>
      <c r="G2431" s="16" t="s">
        <v>12021</v>
      </c>
      <c r="H2431" s="17" t="n">
        <v>3.4</v>
      </c>
      <c r="I2431" s="18" t="n">
        <f aca="false">('SKU Master'!I2431-H2431)/'SKU Master'!I2431</f>
        <v>0.357277882797732</v>
      </c>
      <c r="J2431" s="16" t="n">
        <v>4</v>
      </c>
      <c r="K2431" s="19" t="n">
        <f aca="false">J2431*C2431</f>
        <v>12.4</v>
      </c>
      <c r="L2431" s="16" t="s">
        <v>12295</v>
      </c>
      <c r="M2431" s="16" t="s">
        <v>12292</v>
      </c>
      <c r="N2431" s="16" t="s">
        <v>12017</v>
      </c>
      <c r="O2431" s="16" t="s">
        <v>12300</v>
      </c>
      <c r="P2431" s="16" t="s">
        <v>12296</v>
      </c>
      <c r="Q2431" s="16" t="s">
        <v>12017</v>
      </c>
    </row>
    <row r="2432" customFormat="false" ht="15" hidden="false" customHeight="false" outlineLevel="0" collapsed="false">
      <c r="A2432" s="14" t="str">
        <f aca="false">'SKU Master'!A2432</f>
        <v>07-02431</v>
      </c>
      <c r="B2432" s="14" t="str">
        <f aca="false">VLOOKUP(A2432,'SKU Master'!$A:$N,6,FALSE())</f>
        <v>Nutgrove Decaf Chai Tea, 100 ct</v>
      </c>
      <c r="C2432" s="15" t="n">
        <v>2.6</v>
      </c>
      <c r="D2432" s="15" t="n">
        <v>6.5</v>
      </c>
      <c r="E2432" s="15" t="n">
        <v>3</v>
      </c>
      <c r="F2432" s="16" t="s">
        <v>12290</v>
      </c>
      <c r="G2432" s="16" t="s">
        <v>12021</v>
      </c>
      <c r="H2432" s="17" t="n">
        <v>2.13</v>
      </c>
      <c r="I2432" s="18" t="n">
        <f aca="false">('SKU Master'!I2432-H2432)/'SKU Master'!I2432</f>
        <v>0.389684813753582</v>
      </c>
      <c r="J2432" s="16" t="n">
        <v>3</v>
      </c>
      <c r="K2432" s="19" t="n">
        <f aca="false">J2432*C2432</f>
        <v>7.8</v>
      </c>
      <c r="L2432" s="16" t="s">
        <v>12295</v>
      </c>
      <c r="M2432" s="16" t="s">
        <v>12292</v>
      </c>
      <c r="N2432" s="16" t="s">
        <v>12017</v>
      </c>
      <c r="O2432" s="16" t="s">
        <v>12300</v>
      </c>
      <c r="P2432" s="16" t="s">
        <v>12296</v>
      </c>
      <c r="Q2432" s="16" t="s">
        <v>12017</v>
      </c>
    </row>
    <row r="2433" customFormat="false" ht="15" hidden="false" customHeight="false" outlineLevel="0" collapsed="false">
      <c r="A2433" s="14" t="str">
        <f aca="false">'SKU Master'!A2433</f>
        <v>07-02432</v>
      </c>
      <c r="B2433" s="14" t="str">
        <f aca="false">VLOOKUP(A2433,'SKU Master'!$A:$N,6,FALSE())</f>
        <v>Pepperlane Decaf Herbal Tea, 100 ct</v>
      </c>
      <c r="C2433" s="15" t="n">
        <v>4</v>
      </c>
      <c r="D2433" s="15" t="n">
        <v>7.1</v>
      </c>
      <c r="E2433" s="15" t="n">
        <v>5</v>
      </c>
      <c r="F2433" s="16" t="s">
        <v>12290</v>
      </c>
      <c r="G2433" s="16" t="s">
        <v>12021</v>
      </c>
      <c r="H2433" s="17" t="n">
        <v>2.43</v>
      </c>
      <c r="I2433" s="18" t="n">
        <f aca="false">('SKU Master'!I2433-H2433)/'SKU Master'!I2433</f>
        <v>0.283185840707965</v>
      </c>
      <c r="J2433" s="16" t="n">
        <v>3</v>
      </c>
      <c r="K2433" s="19" t="n">
        <f aca="false">J2433*C2433</f>
        <v>12</v>
      </c>
      <c r="L2433" s="16" t="s">
        <v>12295</v>
      </c>
      <c r="M2433" s="16" t="s">
        <v>12292</v>
      </c>
      <c r="N2433" s="16" t="s">
        <v>12017</v>
      </c>
      <c r="O2433" s="16" t="s">
        <v>12300</v>
      </c>
      <c r="P2433" s="16" t="s">
        <v>12298</v>
      </c>
      <c r="Q2433" s="16" t="s">
        <v>12017</v>
      </c>
    </row>
    <row r="2434" customFormat="false" ht="15" hidden="false" customHeight="false" outlineLevel="0" collapsed="false">
      <c r="A2434" s="14" t="str">
        <f aca="false">'SKU Master'!A2434</f>
        <v>07-02433</v>
      </c>
      <c r="B2434" s="14" t="str">
        <f aca="false">VLOOKUP(A2434,'SKU Master'!$A:$N,6,FALSE())</f>
        <v>Redbarn Iced Tea Mix, 20 ct</v>
      </c>
      <c r="C2434" s="15" t="n">
        <v>2.7</v>
      </c>
      <c r="D2434" s="15" t="n">
        <v>6.2</v>
      </c>
      <c r="E2434" s="15" t="n">
        <v>5</v>
      </c>
      <c r="F2434" s="16" t="s">
        <v>12290</v>
      </c>
      <c r="G2434" s="16" t="s">
        <v>12021</v>
      </c>
      <c r="H2434" s="17" t="n">
        <v>3.23</v>
      </c>
      <c r="I2434" s="18" t="n">
        <f aca="false">('SKU Master'!I2434-H2434)/'SKU Master'!I2434</f>
        <v>0.280623608017817</v>
      </c>
      <c r="J2434" s="16" t="n">
        <v>5</v>
      </c>
      <c r="K2434" s="19" t="n">
        <f aca="false">J2434*C2434</f>
        <v>13.5</v>
      </c>
      <c r="L2434" s="16" t="s">
        <v>12295</v>
      </c>
      <c r="M2434" s="16" t="s">
        <v>12292</v>
      </c>
      <c r="N2434" s="16" t="s">
        <v>12017</v>
      </c>
      <c r="O2434" s="16" t="s">
        <v>12300</v>
      </c>
      <c r="P2434" s="16" t="s">
        <v>12297</v>
      </c>
      <c r="Q2434" s="16" t="s">
        <v>12017</v>
      </c>
    </row>
    <row r="2435" customFormat="false" ht="15" hidden="false" customHeight="false" outlineLevel="0" collapsed="false">
      <c r="A2435" s="14" t="str">
        <f aca="false">'SKU Master'!A2435</f>
        <v>07-02434</v>
      </c>
      <c r="B2435" s="14" t="str">
        <f aca="false">VLOOKUP(A2435,'SKU Master'!$A:$N,6,FALSE())</f>
        <v>Redbarn Decaf Black Tea, 100 ct</v>
      </c>
      <c r="C2435" s="15" t="n">
        <v>4.5</v>
      </c>
      <c r="D2435" s="15" t="n">
        <v>6.6</v>
      </c>
      <c r="E2435" s="15" t="n">
        <v>2.7</v>
      </c>
      <c r="F2435" s="16" t="s">
        <v>12290</v>
      </c>
      <c r="G2435" s="16" t="s">
        <v>12017</v>
      </c>
      <c r="H2435" s="17" t="n">
        <v>2.55</v>
      </c>
      <c r="I2435" s="18" t="n">
        <f aca="false">('SKU Master'!I2435-H2435)/'SKU Master'!I2435</f>
        <v>0.405594405594406</v>
      </c>
      <c r="J2435" s="16" t="n">
        <v>1</v>
      </c>
      <c r="K2435" s="19" t="n">
        <f aca="false">J2435*C2435</f>
        <v>4.5</v>
      </c>
      <c r="L2435" s="16" t="s">
        <v>12295</v>
      </c>
      <c r="M2435" s="16" t="s">
        <v>12292</v>
      </c>
      <c r="N2435" s="16" t="s">
        <v>12017</v>
      </c>
      <c r="O2435" s="16" t="s">
        <v>12300</v>
      </c>
      <c r="P2435" s="16" t="s">
        <v>12298</v>
      </c>
      <c r="Q2435" s="16" t="s">
        <v>12017</v>
      </c>
    </row>
    <row r="2436" customFormat="false" ht="15" hidden="false" customHeight="false" outlineLevel="0" collapsed="false">
      <c r="A2436" s="14" t="str">
        <f aca="false">'SKU Master'!A2436</f>
        <v>07-02435</v>
      </c>
      <c r="B2436" s="14" t="str">
        <f aca="false">VLOOKUP(A2436,'SKU Master'!$A:$N,6,FALSE())</f>
        <v>Roastport Black Tea, 20 ct</v>
      </c>
      <c r="C2436" s="15" t="n">
        <v>3.4</v>
      </c>
      <c r="D2436" s="15" t="n">
        <v>8.6</v>
      </c>
      <c r="E2436" s="15" t="n">
        <v>3.7</v>
      </c>
      <c r="F2436" s="16" t="s">
        <v>12290</v>
      </c>
      <c r="G2436" s="16" t="s">
        <v>12021</v>
      </c>
      <c r="H2436" s="17" t="n">
        <v>3.53</v>
      </c>
      <c r="I2436" s="18" t="n">
        <f aca="false">('SKU Master'!I2436-H2436)/'SKU Master'!I2436</f>
        <v>0.332703213610586</v>
      </c>
      <c r="J2436" s="16" t="n">
        <v>2</v>
      </c>
      <c r="K2436" s="19" t="n">
        <f aca="false">J2436*C2436</f>
        <v>6.8</v>
      </c>
      <c r="L2436" s="16" t="s">
        <v>12295</v>
      </c>
      <c r="M2436" s="16" t="s">
        <v>12292</v>
      </c>
      <c r="N2436" s="16" t="s">
        <v>12017</v>
      </c>
      <c r="O2436" s="16" t="s">
        <v>12300</v>
      </c>
      <c r="P2436" s="16" t="s">
        <v>12298</v>
      </c>
      <c r="Q2436" s="16" t="s">
        <v>12017</v>
      </c>
    </row>
    <row r="2437" customFormat="false" ht="15" hidden="false" customHeight="false" outlineLevel="0" collapsed="false">
      <c r="A2437" s="14" t="str">
        <f aca="false">'SKU Master'!A2437</f>
        <v>07-02436</v>
      </c>
      <c r="B2437" s="14" t="str">
        <f aca="false">VLOOKUP(A2437,'SKU Master'!$A:$N,6,FALSE())</f>
        <v>Thrift Row Variety Pack Chai Tea, 20 ct</v>
      </c>
      <c r="C2437" s="15" t="n">
        <v>4.5</v>
      </c>
      <c r="D2437" s="15" t="n">
        <v>4.4</v>
      </c>
      <c r="E2437" s="15" t="n">
        <v>3.6</v>
      </c>
      <c r="F2437" s="16" t="s">
        <v>12290</v>
      </c>
      <c r="G2437" s="16" t="s">
        <v>12017</v>
      </c>
      <c r="H2437" s="17" t="n">
        <v>3.76</v>
      </c>
      <c r="I2437" s="18" t="n">
        <f aca="false">('SKU Master'!I2437-H2437)/'SKU Master'!I2437</f>
        <v>0.37228714524207</v>
      </c>
      <c r="J2437" s="16" t="n">
        <v>2</v>
      </c>
      <c r="K2437" s="19" t="n">
        <f aca="false">J2437*C2437</f>
        <v>9</v>
      </c>
      <c r="L2437" s="16" t="s">
        <v>12295</v>
      </c>
      <c r="M2437" s="16" t="s">
        <v>12292</v>
      </c>
      <c r="N2437" s="16" t="s">
        <v>12017</v>
      </c>
      <c r="O2437" s="16" t="s">
        <v>12300</v>
      </c>
      <c r="P2437" s="16" t="s">
        <v>12294</v>
      </c>
      <c r="Q2437" s="16" t="s">
        <v>12017</v>
      </c>
    </row>
    <row r="2438" customFormat="false" ht="15" hidden="false" customHeight="false" outlineLevel="0" collapsed="false">
      <c r="A2438" s="14" t="str">
        <f aca="false">'SKU Master'!A2438</f>
        <v>07-02437</v>
      </c>
      <c r="B2438" s="14" t="str">
        <f aca="false">VLOOKUP(A2438,'SKU Master'!$A:$N,6,FALSE())</f>
        <v>Golden Grain Co. Black Tea, 20 ct</v>
      </c>
      <c r="C2438" s="15" t="n">
        <v>2.8</v>
      </c>
      <c r="D2438" s="15" t="n">
        <v>4.1</v>
      </c>
      <c r="E2438" s="15" t="n">
        <v>3.7</v>
      </c>
      <c r="F2438" s="16" t="s">
        <v>12290</v>
      </c>
      <c r="G2438" s="16" t="s">
        <v>12021</v>
      </c>
      <c r="H2438" s="17" t="n">
        <v>3.59</v>
      </c>
      <c r="I2438" s="18" t="n">
        <f aca="false">('SKU Master'!I2438-H2438)/'SKU Master'!I2438</f>
        <v>0.280561122244489</v>
      </c>
      <c r="J2438" s="16" t="n">
        <v>3</v>
      </c>
      <c r="K2438" s="19" t="n">
        <f aca="false">J2438*C2438</f>
        <v>8.4</v>
      </c>
      <c r="L2438" s="16" t="s">
        <v>12295</v>
      </c>
      <c r="M2438" s="16" t="s">
        <v>12292</v>
      </c>
      <c r="N2438" s="16" t="s">
        <v>12017</v>
      </c>
      <c r="O2438" s="16" t="s">
        <v>12300</v>
      </c>
      <c r="P2438" s="16" t="s">
        <v>12296</v>
      </c>
      <c r="Q2438" s="16" t="s">
        <v>12017</v>
      </c>
    </row>
    <row r="2439" customFormat="false" ht="15" hidden="false" customHeight="false" outlineLevel="0" collapsed="false">
      <c r="A2439" s="14" t="str">
        <f aca="false">'SKU Master'!A2439</f>
        <v>07-02438</v>
      </c>
      <c r="B2439" s="14" t="str">
        <f aca="false">VLOOKUP(A2439,'SKU Master'!$A:$N,6,FALSE())</f>
        <v>Nutgrove Decaf Herbal Tea, 100 ct</v>
      </c>
      <c r="C2439" s="15" t="n">
        <v>2.9</v>
      </c>
      <c r="D2439" s="15" t="n">
        <v>5.2</v>
      </c>
      <c r="E2439" s="15" t="n">
        <v>3.5</v>
      </c>
      <c r="F2439" s="16" t="s">
        <v>12290</v>
      </c>
      <c r="G2439" s="16" t="s">
        <v>12021</v>
      </c>
      <c r="H2439" s="17" t="n">
        <v>3.01</v>
      </c>
      <c r="I2439" s="18" t="n">
        <f aca="false">('SKU Master'!I2439-H2439)/'SKU Master'!I2439</f>
        <v>0.396793587174349</v>
      </c>
      <c r="J2439" s="16" t="n">
        <v>3</v>
      </c>
      <c r="K2439" s="19" t="n">
        <f aca="false">J2439*C2439</f>
        <v>8.7</v>
      </c>
      <c r="L2439" s="16" t="s">
        <v>12295</v>
      </c>
      <c r="M2439" s="16" t="s">
        <v>12292</v>
      </c>
      <c r="N2439" s="16" t="s">
        <v>12017</v>
      </c>
      <c r="O2439" s="16" t="s">
        <v>12300</v>
      </c>
      <c r="P2439" s="16" t="s">
        <v>12298</v>
      </c>
      <c r="Q2439" s="16" t="s">
        <v>12017</v>
      </c>
    </row>
    <row r="2440" customFormat="false" ht="15" hidden="false" customHeight="false" outlineLevel="0" collapsed="false">
      <c r="A2440" s="14" t="str">
        <f aca="false">'SKU Master'!A2440</f>
        <v>07-02439</v>
      </c>
      <c r="B2440" s="14" t="str">
        <f aca="false">VLOOKUP(A2440,'SKU Master'!$A:$N,6,FALSE())</f>
        <v>Wheatstone Decaf Green Tea, 20 ct</v>
      </c>
      <c r="C2440" s="15" t="n">
        <v>3.2</v>
      </c>
      <c r="D2440" s="15" t="n">
        <v>8.2</v>
      </c>
      <c r="E2440" s="15" t="n">
        <v>3.2</v>
      </c>
      <c r="F2440" s="16" t="s">
        <v>12290</v>
      </c>
      <c r="G2440" s="16" t="s">
        <v>12017</v>
      </c>
      <c r="H2440" s="17" t="n">
        <v>2.64</v>
      </c>
      <c r="I2440" s="18" t="n">
        <f aca="false">('SKU Master'!I2440-H2440)/'SKU Master'!I2440</f>
        <v>0.338345864661654</v>
      </c>
      <c r="J2440" s="16" t="n">
        <v>1</v>
      </c>
      <c r="K2440" s="19" t="n">
        <f aca="false">J2440*C2440</f>
        <v>3.2</v>
      </c>
      <c r="L2440" s="16" t="s">
        <v>12295</v>
      </c>
      <c r="M2440" s="16" t="s">
        <v>12292</v>
      </c>
      <c r="N2440" s="16" t="s">
        <v>12017</v>
      </c>
      <c r="O2440" s="16" t="s">
        <v>12300</v>
      </c>
      <c r="P2440" s="16" t="s">
        <v>12294</v>
      </c>
      <c r="Q2440" s="16" t="s">
        <v>12017</v>
      </c>
    </row>
    <row r="2441" customFormat="false" ht="15" hidden="false" customHeight="false" outlineLevel="0" collapsed="false">
      <c r="A2441" s="14" t="str">
        <f aca="false">'SKU Master'!A2441</f>
        <v>07-02440</v>
      </c>
      <c r="B2441" s="14" t="str">
        <f aca="false">VLOOKUP(A2441,'SKU Master'!$A:$N,6,FALSE())</f>
        <v>Nutgrove Herbal Tea, 20 ct</v>
      </c>
      <c r="C2441" s="15" t="n">
        <v>4.5</v>
      </c>
      <c r="D2441" s="15" t="n">
        <v>7.1</v>
      </c>
      <c r="E2441" s="15" t="n">
        <v>3</v>
      </c>
      <c r="F2441" s="16" t="s">
        <v>12290</v>
      </c>
      <c r="G2441" s="16" t="s">
        <v>12021</v>
      </c>
      <c r="H2441" s="17" t="n">
        <v>2.67</v>
      </c>
      <c r="I2441" s="18" t="n">
        <f aca="false">('SKU Master'!I2441-H2441)/'SKU Master'!I2441</f>
        <v>0.377622377622378</v>
      </c>
      <c r="J2441" s="16" t="n">
        <v>6</v>
      </c>
      <c r="K2441" s="19" t="n">
        <f aca="false">J2441*C2441</f>
        <v>27</v>
      </c>
      <c r="L2441" s="16" t="s">
        <v>12295</v>
      </c>
      <c r="M2441" s="16" t="s">
        <v>12292</v>
      </c>
      <c r="N2441" s="16" t="s">
        <v>12017</v>
      </c>
      <c r="O2441" s="16" t="s">
        <v>12300</v>
      </c>
      <c r="P2441" s="16" t="s">
        <v>12297</v>
      </c>
      <c r="Q2441" s="16" t="s">
        <v>12017</v>
      </c>
    </row>
    <row r="2442" customFormat="false" ht="15" hidden="false" customHeight="false" outlineLevel="0" collapsed="false">
      <c r="A2442" s="14" t="str">
        <f aca="false">'SKU Master'!A2442</f>
        <v>07-02441</v>
      </c>
      <c r="B2442" s="14" t="str">
        <f aca="false">VLOOKUP(A2442,'SKU Master'!$A:$N,6,FALSE())</f>
        <v>Roastport Variety Pack Black Tea, 20 ct</v>
      </c>
      <c r="C2442" s="15" t="n">
        <v>2.9</v>
      </c>
      <c r="D2442" s="15" t="n">
        <v>8.8</v>
      </c>
      <c r="E2442" s="15" t="n">
        <v>4.9</v>
      </c>
      <c r="F2442" s="16" t="s">
        <v>12290</v>
      </c>
      <c r="G2442" s="16" t="s">
        <v>12021</v>
      </c>
      <c r="H2442" s="17" t="n">
        <v>1.55</v>
      </c>
      <c r="I2442" s="18" t="n">
        <f aca="false">('SKU Master'!I2442-H2442)/'SKU Master'!I2442</f>
        <v>0.323144104803493</v>
      </c>
      <c r="J2442" s="16" t="n">
        <v>3</v>
      </c>
      <c r="K2442" s="19" t="n">
        <f aca="false">J2442*C2442</f>
        <v>8.7</v>
      </c>
      <c r="L2442" s="16" t="s">
        <v>12295</v>
      </c>
      <c r="M2442" s="16" t="s">
        <v>12292</v>
      </c>
      <c r="N2442" s="16" t="s">
        <v>12017</v>
      </c>
      <c r="O2442" s="16" t="s">
        <v>12300</v>
      </c>
      <c r="P2442" s="16" t="s">
        <v>12298</v>
      </c>
      <c r="Q2442" s="16" t="s">
        <v>12017</v>
      </c>
    </row>
    <row r="2443" customFormat="false" ht="15" hidden="false" customHeight="false" outlineLevel="0" collapsed="false">
      <c r="A2443" s="14" t="str">
        <f aca="false">'SKU Master'!A2443</f>
        <v>07-02442</v>
      </c>
      <c r="B2443" s="14" t="str">
        <f aca="false">VLOOKUP(A2443,'SKU Master'!$A:$N,6,FALSE())</f>
        <v>Harborline Variety Pack Black Tea, 100 ct</v>
      </c>
      <c r="C2443" s="15" t="n">
        <v>4.5</v>
      </c>
      <c r="D2443" s="15" t="n">
        <v>4.8</v>
      </c>
      <c r="E2443" s="15" t="n">
        <v>2.7</v>
      </c>
      <c r="F2443" s="16" t="s">
        <v>12290</v>
      </c>
      <c r="G2443" s="16" t="s">
        <v>12021</v>
      </c>
      <c r="H2443" s="17" t="n">
        <v>1.93</v>
      </c>
      <c r="I2443" s="18" t="n">
        <f aca="false">('SKU Master'!I2443-H2443)/'SKU Master'!I2443</f>
        <v>0.413373860182371</v>
      </c>
      <c r="J2443" s="16" t="n">
        <v>4</v>
      </c>
      <c r="K2443" s="19" t="n">
        <f aca="false">J2443*C2443</f>
        <v>18</v>
      </c>
      <c r="L2443" s="16" t="s">
        <v>12295</v>
      </c>
      <c r="M2443" s="16" t="s">
        <v>12292</v>
      </c>
      <c r="N2443" s="16" t="s">
        <v>12017</v>
      </c>
      <c r="O2443" s="16" t="s">
        <v>12300</v>
      </c>
      <c r="P2443" s="16" t="s">
        <v>12296</v>
      </c>
      <c r="Q2443" s="16" t="s">
        <v>12017</v>
      </c>
    </row>
    <row r="2444" customFormat="false" ht="15" hidden="false" customHeight="false" outlineLevel="0" collapsed="false">
      <c r="A2444" s="14" t="str">
        <f aca="false">'SKU Master'!A2444</f>
        <v>07-02443</v>
      </c>
      <c r="B2444" s="14" t="str">
        <f aca="false">VLOOKUP(A2444,'SKU Master'!$A:$N,6,FALSE())</f>
        <v>Orchard Spread Green Tea, 20 ct</v>
      </c>
      <c r="C2444" s="15" t="n">
        <v>4.6</v>
      </c>
      <c r="D2444" s="15" t="n">
        <v>7.5</v>
      </c>
      <c r="E2444" s="15" t="n">
        <v>4.7</v>
      </c>
      <c r="F2444" s="16" t="s">
        <v>12290</v>
      </c>
      <c r="G2444" s="16" t="s">
        <v>12021</v>
      </c>
      <c r="H2444" s="17" t="n">
        <v>3.86</v>
      </c>
      <c r="I2444" s="18" t="n">
        <f aca="false">('SKU Master'!I2444-H2444)/'SKU Master'!I2444</f>
        <v>0.35559265442404</v>
      </c>
      <c r="J2444" s="16" t="n">
        <v>4</v>
      </c>
      <c r="K2444" s="19" t="n">
        <f aca="false">J2444*C2444</f>
        <v>18.4</v>
      </c>
      <c r="L2444" s="16" t="s">
        <v>12295</v>
      </c>
      <c r="M2444" s="16" t="s">
        <v>12292</v>
      </c>
      <c r="N2444" s="16" t="s">
        <v>12017</v>
      </c>
      <c r="O2444" s="16" t="s">
        <v>12300</v>
      </c>
      <c r="P2444" s="16" t="s">
        <v>12296</v>
      </c>
      <c r="Q2444" s="16" t="s">
        <v>12017</v>
      </c>
    </row>
    <row r="2445" customFormat="false" ht="15" hidden="false" customHeight="false" outlineLevel="0" collapsed="false">
      <c r="A2445" s="14" t="str">
        <f aca="false">'SKU Master'!A2445</f>
        <v>07-02444</v>
      </c>
      <c r="B2445" s="14" t="str">
        <f aca="false">VLOOKUP(A2445,'SKU Master'!$A:$N,6,FALSE())</f>
        <v>Roastport Variety Pack Iced Tea Mix, 20 ct</v>
      </c>
      <c r="C2445" s="15" t="n">
        <v>2.6</v>
      </c>
      <c r="D2445" s="15" t="n">
        <v>7.3</v>
      </c>
      <c r="E2445" s="15" t="n">
        <v>3.6</v>
      </c>
      <c r="F2445" s="16" t="s">
        <v>12290</v>
      </c>
      <c r="G2445" s="16" t="s">
        <v>12021</v>
      </c>
      <c r="H2445" s="17" t="n">
        <v>2.86</v>
      </c>
      <c r="I2445" s="18" t="n">
        <f aca="false">('SKU Master'!I2445-H2445)/'SKU Master'!I2445</f>
        <v>0.333333333333333</v>
      </c>
      <c r="J2445" s="16" t="n">
        <v>3</v>
      </c>
      <c r="K2445" s="19" t="n">
        <f aca="false">J2445*C2445</f>
        <v>7.8</v>
      </c>
      <c r="L2445" s="16" t="s">
        <v>12295</v>
      </c>
      <c r="M2445" s="16" t="s">
        <v>12292</v>
      </c>
      <c r="N2445" s="16" t="s">
        <v>12017</v>
      </c>
      <c r="O2445" s="16" t="s">
        <v>12300</v>
      </c>
      <c r="P2445" s="16" t="s">
        <v>12298</v>
      </c>
      <c r="Q2445" s="16" t="s">
        <v>12017</v>
      </c>
    </row>
    <row r="2446" customFormat="false" ht="15" hidden="false" customHeight="false" outlineLevel="0" collapsed="false">
      <c r="A2446" s="14" t="str">
        <f aca="false">'SKU Master'!A2446</f>
        <v>07-02445</v>
      </c>
      <c r="B2446" s="14" t="str">
        <f aca="false">VLOOKUP(A2446,'SKU Master'!$A:$N,6,FALSE())</f>
        <v>Wheatstone Decaf Iced Tea Mix, 20 ct</v>
      </c>
      <c r="C2446" s="15" t="n">
        <v>4.5</v>
      </c>
      <c r="D2446" s="15" t="n">
        <v>8.9</v>
      </c>
      <c r="E2446" s="15" t="n">
        <v>2.8</v>
      </c>
      <c r="F2446" s="16" t="s">
        <v>12290</v>
      </c>
      <c r="G2446" s="16" t="s">
        <v>12021</v>
      </c>
      <c r="H2446" s="17" t="n">
        <v>3.25</v>
      </c>
      <c r="I2446" s="18" t="n">
        <f aca="false">('SKU Master'!I2446-H2446)/'SKU Master'!I2446</f>
        <v>0.321503131524008</v>
      </c>
      <c r="J2446" s="16" t="n">
        <v>4</v>
      </c>
      <c r="K2446" s="19" t="n">
        <f aca="false">J2446*C2446</f>
        <v>18</v>
      </c>
      <c r="L2446" s="16" t="s">
        <v>12295</v>
      </c>
      <c r="M2446" s="16" t="s">
        <v>12292</v>
      </c>
      <c r="N2446" s="16" t="s">
        <v>12017</v>
      </c>
      <c r="O2446" s="16" t="s">
        <v>12300</v>
      </c>
      <c r="P2446" s="16" t="s">
        <v>12296</v>
      </c>
      <c r="Q2446" s="16" t="s">
        <v>12017</v>
      </c>
    </row>
    <row r="2447" customFormat="false" ht="15" hidden="false" customHeight="false" outlineLevel="0" collapsed="false">
      <c r="A2447" s="14" t="str">
        <f aca="false">'SKU Master'!A2447</f>
        <v>07-02446</v>
      </c>
      <c r="B2447" s="14" t="str">
        <f aca="false">VLOOKUP(A2447,'SKU Master'!$A:$N,6,FALSE())</f>
        <v>Harborline Green Tea, 100 ct</v>
      </c>
      <c r="C2447" s="15" t="n">
        <v>2.8</v>
      </c>
      <c r="D2447" s="15" t="n">
        <v>6.3</v>
      </c>
      <c r="E2447" s="15" t="n">
        <v>3.4</v>
      </c>
      <c r="F2447" s="16" t="s">
        <v>12290</v>
      </c>
      <c r="G2447" s="16" t="s">
        <v>12017</v>
      </c>
      <c r="H2447" s="17" t="n">
        <v>2.04</v>
      </c>
      <c r="I2447" s="18" t="n">
        <f aca="false">('SKU Master'!I2447-H2447)/'SKU Master'!I2447</f>
        <v>0.475578406169666</v>
      </c>
      <c r="J2447" s="16" t="n">
        <v>3</v>
      </c>
      <c r="K2447" s="19" t="n">
        <f aca="false">J2447*C2447</f>
        <v>8.4</v>
      </c>
      <c r="L2447" s="16" t="s">
        <v>12295</v>
      </c>
      <c r="M2447" s="16" t="s">
        <v>12292</v>
      </c>
      <c r="N2447" s="16" t="s">
        <v>12017</v>
      </c>
      <c r="O2447" s="16" t="s">
        <v>12300</v>
      </c>
      <c r="P2447" s="16" t="s">
        <v>12298</v>
      </c>
      <c r="Q2447" s="16" t="s">
        <v>12017</v>
      </c>
    </row>
    <row r="2448" customFormat="false" ht="15" hidden="false" customHeight="false" outlineLevel="0" collapsed="false">
      <c r="A2448" s="14" t="str">
        <f aca="false">'SKU Master'!A2448</f>
        <v>07-02447</v>
      </c>
      <c r="B2448" s="14" t="str">
        <f aca="false">VLOOKUP(A2448,'SKU Master'!$A:$N,6,FALSE())</f>
        <v>Harborline Herbal Tea, 100 ct</v>
      </c>
      <c r="C2448" s="15" t="n">
        <v>3.5</v>
      </c>
      <c r="D2448" s="15" t="n">
        <v>5.4</v>
      </c>
      <c r="E2448" s="15" t="n">
        <v>2.9</v>
      </c>
      <c r="F2448" s="16" t="s">
        <v>12290</v>
      </c>
      <c r="G2448" s="16" t="s">
        <v>12021</v>
      </c>
      <c r="H2448" s="17" t="n">
        <v>3.05</v>
      </c>
      <c r="I2448" s="18" t="n">
        <f aca="false">('SKU Master'!I2448-H2448)/'SKU Master'!I2448</f>
        <v>0.388777555110221</v>
      </c>
      <c r="J2448" s="16" t="n">
        <v>3</v>
      </c>
      <c r="K2448" s="19" t="n">
        <f aca="false">J2448*C2448</f>
        <v>10.5</v>
      </c>
      <c r="L2448" s="16" t="s">
        <v>12295</v>
      </c>
      <c r="M2448" s="16" t="s">
        <v>12292</v>
      </c>
      <c r="N2448" s="16" t="s">
        <v>12017</v>
      </c>
      <c r="O2448" s="16" t="s">
        <v>12300</v>
      </c>
      <c r="P2448" s="16" t="s">
        <v>12296</v>
      </c>
      <c r="Q2448" s="16" t="s">
        <v>12017</v>
      </c>
    </row>
    <row r="2449" customFormat="false" ht="15" hidden="false" customHeight="false" outlineLevel="0" collapsed="false">
      <c r="A2449" s="14" t="str">
        <f aca="false">'SKU Master'!A2449</f>
        <v>07-02448</v>
      </c>
      <c r="B2449" s="14" t="str">
        <f aca="false">VLOOKUP(A2449,'SKU Master'!$A:$N,6,FALSE())</f>
        <v>Redbarn Decaf Iced Tea Mix, 100 ct</v>
      </c>
      <c r="C2449" s="15" t="n">
        <v>3.7</v>
      </c>
      <c r="D2449" s="15" t="n">
        <v>8.9</v>
      </c>
      <c r="E2449" s="15" t="n">
        <v>2.6</v>
      </c>
      <c r="F2449" s="16" t="s">
        <v>12290</v>
      </c>
      <c r="G2449" s="16" t="s">
        <v>12021</v>
      </c>
      <c r="H2449" s="17" t="n">
        <v>2.4</v>
      </c>
      <c r="I2449" s="18" t="n">
        <f aca="false">('SKU Master'!I2449-H2449)/'SKU Master'!I2449</f>
        <v>0.292035398230089</v>
      </c>
      <c r="J2449" s="16" t="n">
        <v>5</v>
      </c>
      <c r="K2449" s="19" t="n">
        <f aca="false">J2449*C2449</f>
        <v>18.5</v>
      </c>
      <c r="L2449" s="16" t="s">
        <v>12295</v>
      </c>
      <c r="M2449" s="16" t="s">
        <v>12292</v>
      </c>
      <c r="N2449" s="16" t="s">
        <v>12017</v>
      </c>
      <c r="O2449" s="16" t="s">
        <v>12300</v>
      </c>
      <c r="P2449" s="16" t="s">
        <v>12297</v>
      </c>
      <c r="Q2449" s="16" t="s">
        <v>12017</v>
      </c>
    </row>
    <row r="2450" customFormat="false" ht="15" hidden="false" customHeight="false" outlineLevel="0" collapsed="false">
      <c r="A2450" s="14" t="str">
        <f aca="false">'SKU Master'!A2450</f>
        <v>07-02449</v>
      </c>
      <c r="B2450" s="14" t="str">
        <f aca="false">VLOOKUP(A2450,'SKU Master'!$A:$N,6,FALSE())</f>
        <v>Harborline Variety Pack Herbal Tea, 100 ct</v>
      </c>
      <c r="C2450" s="15" t="n">
        <v>4.4</v>
      </c>
      <c r="D2450" s="15" t="n">
        <v>7.7</v>
      </c>
      <c r="E2450" s="15" t="n">
        <v>3.2</v>
      </c>
      <c r="F2450" s="16" t="s">
        <v>12290</v>
      </c>
      <c r="G2450" s="16" t="s">
        <v>12021</v>
      </c>
      <c r="H2450" s="17" t="n">
        <v>2.61</v>
      </c>
      <c r="I2450" s="18" t="n">
        <f aca="false">('SKU Master'!I2450-H2450)/'SKU Master'!I2450</f>
        <v>0.391608391608392</v>
      </c>
      <c r="J2450" s="16" t="n">
        <v>4</v>
      </c>
      <c r="K2450" s="19" t="n">
        <f aca="false">J2450*C2450</f>
        <v>17.6</v>
      </c>
      <c r="L2450" s="16" t="s">
        <v>12295</v>
      </c>
      <c r="M2450" s="16" t="s">
        <v>12292</v>
      </c>
      <c r="N2450" s="16" t="s">
        <v>12017</v>
      </c>
      <c r="O2450" s="16" t="s">
        <v>12300</v>
      </c>
      <c r="P2450" s="16" t="s">
        <v>12296</v>
      </c>
      <c r="Q2450" s="16" t="s">
        <v>12017</v>
      </c>
    </row>
    <row r="2451" customFormat="false" ht="15" hidden="false" customHeight="false" outlineLevel="0" collapsed="false">
      <c r="A2451" s="14" t="str">
        <f aca="false">'SKU Master'!A2451</f>
        <v>07-02450</v>
      </c>
      <c r="B2451" s="14" t="str">
        <f aca="false">VLOOKUP(A2451,'SKU Master'!$A:$N,6,FALSE())</f>
        <v>Harborline Decaf Black Tea, 20 ct</v>
      </c>
      <c r="C2451" s="15" t="n">
        <v>3.8</v>
      </c>
      <c r="D2451" s="15" t="n">
        <v>4.3</v>
      </c>
      <c r="E2451" s="15" t="n">
        <v>4.1</v>
      </c>
      <c r="F2451" s="16" t="s">
        <v>12290</v>
      </c>
      <c r="G2451" s="16" t="s">
        <v>12021</v>
      </c>
      <c r="H2451" s="17" t="n">
        <v>2.28</v>
      </c>
      <c r="I2451" s="18" t="n">
        <f aca="false">('SKU Master'!I2451-H2451)/'SKU Master'!I2451</f>
        <v>0.398416886543536</v>
      </c>
      <c r="J2451" s="16" t="n">
        <v>4</v>
      </c>
      <c r="K2451" s="19" t="n">
        <f aca="false">J2451*C2451</f>
        <v>15.2</v>
      </c>
      <c r="L2451" s="16" t="s">
        <v>12295</v>
      </c>
      <c r="M2451" s="16" t="s">
        <v>12292</v>
      </c>
      <c r="N2451" s="16" t="s">
        <v>12017</v>
      </c>
      <c r="O2451" s="16" t="s">
        <v>12300</v>
      </c>
      <c r="P2451" s="16" t="s">
        <v>12296</v>
      </c>
      <c r="Q2451" s="16" t="s">
        <v>12017</v>
      </c>
    </row>
    <row r="2452" customFormat="false" ht="15" hidden="false" customHeight="false" outlineLevel="0" collapsed="false">
      <c r="A2452" s="14" t="str">
        <f aca="false">'SKU Master'!A2452</f>
        <v>07-02451</v>
      </c>
      <c r="B2452" s="14" t="str">
        <f aca="false">VLOOKUP(A2452,'SKU Master'!$A:$N,6,FALSE())</f>
        <v>Redbarn Variety Pack Black Tea, 20 ct</v>
      </c>
      <c r="C2452" s="15" t="n">
        <v>4.3</v>
      </c>
      <c r="D2452" s="15" t="n">
        <v>4.6</v>
      </c>
      <c r="E2452" s="15" t="n">
        <v>2.8</v>
      </c>
      <c r="F2452" s="16" t="s">
        <v>12290</v>
      </c>
      <c r="G2452" s="16" t="s">
        <v>12017</v>
      </c>
      <c r="H2452" s="17" t="n">
        <v>2.94</v>
      </c>
      <c r="I2452" s="18" t="n">
        <f aca="false">('SKU Master'!I2452-H2452)/'SKU Master'!I2452</f>
        <v>0.386221294363257</v>
      </c>
      <c r="J2452" s="16" t="n">
        <v>2</v>
      </c>
      <c r="K2452" s="19" t="n">
        <f aca="false">J2452*C2452</f>
        <v>8.6</v>
      </c>
      <c r="L2452" s="16" t="s">
        <v>12295</v>
      </c>
      <c r="M2452" s="16" t="s">
        <v>12292</v>
      </c>
      <c r="N2452" s="16" t="s">
        <v>12017</v>
      </c>
      <c r="O2452" s="16" t="s">
        <v>12300</v>
      </c>
      <c r="P2452" s="16" t="s">
        <v>12298</v>
      </c>
      <c r="Q2452" s="16" t="s">
        <v>12017</v>
      </c>
    </row>
    <row r="2453" customFormat="false" ht="15" hidden="false" customHeight="false" outlineLevel="0" collapsed="false">
      <c r="A2453" s="14" t="str">
        <f aca="false">'SKU Master'!A2453</f>
        <v>07-02452</v>
      </c>
      <c r="B2453" s="14" t="str">
        <f aca="false">VLOOKUP(A2453,'SKU Master'!$A:$N,6,FALSE())</f>
        <v>Pepperlane Decaf Green Tea, 20 ct</v>
      </c>
      <c r="C2453" s="15" t="n">
        <v>4.4</v>
      </c>
      <c r="D2453" s="15" t="n">
        <v>7.6</v>
      </c>
      <c r="E2453" s="15" t="n">
        <v>4.4</v>
      </c>
      <c r="F2453" s="16" t="s">
        <v>12290</v>
      </c>
      <c r="G2453" s="16" t="s">
        <v>12021</v>
      </c>
      <c r="H2453" s="17" t="n">
        <v>2.55</v>
      </c>
      <c r="I2453" s="18" t="n">
        <f aca="false">('SKU Master'!I2453-H2453)/'SKU Master'!I2453</f>
        <v>0.344473007712082</v>
      </c>
      <c r="J2453" s="16" t="n">
        <v>1</v>
      </c>
      <c r="K2453" s="19" t="n">
        <f aca="false">J2453*C2453</f>
        <v>4.4</v>
      </c>
      <c r="L2453" s="16" t="s">
        <v>12291</v>
      </c>
      <c r="M2453" s="16" t="s">
        <v>12292</v>
      </c>
      <c r="N2453" s="16" t="s">
        <v>12017</v>
      </c>
      <c r="O2453" s="16" t="s">
        <v>12300</v>
      </c>
      <c r="P2453" s="16" t="s">
        <v>12294</v>
      </c>
      <c r="Q2453" s="16" t="s">
        <v>12017</v>
      </c>
    </row>
    <row r="2454" customFormat="false" ht="15" hidden="false" customHeight="false" outlineLevel="0" collapsed="false">
      <c r="A2454" s="14" t="str">
        <f aca="false">'SKU Master'!A2454</f>
        <v>07-02453</v>
      </c>
      <c r="B2454" s="14" t="str">
        <f aca="false">VLOOKUP(A2454,'SKU Master'!$A:$N,6,FALSE())</f>
        <v>Harborline Black Tea, 20 ct</v>
      </c>
      <c r="C2454" s="15" t="n">
        <v>3.7</v>
      </c>
      <c r="D2454" s="15" t="n">
        <v>5.5</v>
      </c>
      <c r="E2454" s="15" t="n">
        <v>3.7</v>
      </c>
      <c r="F2454" s="16" t="s">
        <v>12290</v>
      </c>
      <c r="G2454" s="16" t="s">
        <v>12021</v>
      </c>
      <c r="H2454" s="17" t="n">
        <v>1.86</v>
      </c>
      <c r="I2454" s="18" t="n">
        <f aca="false">('SKU Master'!I2454-H2454)/'SKU Master'!I2454</f>
        <v>0.451327433628319</v>
      </c>
      <c r="J2454" s="16" t="n">
        <v>6</v>
      </c>
      <c r="K2454" s="19" t="n">
        <f aca="false">J2454*C2454</f>
        <v>22.2</v>
      </c>
      <c r="L2454" s="16" t="s">
        <v>12295</v>
      </c>
      <c r="M2454" s="16" t="s">
        <v>12292</v>
      </c>
      <c r="N2454" s="16" t="s">
        <v>12017</v>
      </c>
      <c r="O2454" s="16" t="s">
        <v>12300</v>
      </c>
      <c r="P2454" s="16" t="s">
        <v>12297</v>
      </c>
      <c r="Q2454" s="16" t="s">
        <v>12017</v>
      </c>
    </row>
    <row r="2455" customFormat="false" ht="15" hidden="false" customHeight="false" outlineLevel="0" collapsed="false">
      <c r="A2455" s="14" t="str">
        <f aca="false">'SKU Master'!A2455</f>
        <v>07-02454</v>
      </c>
      <c r="B2455" s="14" t="str">
        <f aca="false">VLOOKUP(A2455,'SKU Master'!$A:$N,6,FALSE())</f>
        <v>Pepperlane Iced Tea Mix, 100 ct</v>
      </c>
      <c r="C2455" s="15" t="n">
        <v>3.5</v>
      </c>
      <c r="D2455" s="15" t="n">
        <v>8.2</v>
      </c>
      <c r="E2455" s="15" t="n">
        <v>2.7</v>
      </c>
      <c r="F2455" s="16" t="s">
        <v>12290</v>
      </c>
      <c r="G2455" s="16" t="s">
        <v>12021</v>
      </c>
      <c r="H2455" s="17" t="n">
        <v>3.57</v>
      </c>
      <c r="I2455" s="18" t="n">
        <f aca="false">('SKU Master'!I2455-H2455)/'SKU Master'!I2455</f>
        <v>0.349726775956284</v>
      </c>
      <c r="J2455" s="16" t="n">
        <v>3</v>
      </c>
      <c r="K2455" s="19" t="n">
        <f aca="false">J2455*C2455</f>
        <v>10.5</v>
      </c>
      <c r="L2455" s="16" t="s">
        <v>12295</v>
      </c>
      <c r="M2455" s="16" t="s">
        <v>12292</v>
      </c>
      <c r="N2455" s="16" t="s">
        <v>12017</v>
      </c>
      <c r="O2455" s="16" t="s">
        <v>12300</v>
      </c>
      <c r="P2455" s="16" t="s">
        <v>12298</v>
      </c>
      <c r="Q2455" s="16" t="s">
        <v>12017</v>
      </c>
    </row>
    <row r="2456" customFormat="false" ht="15" hidden="false" customHeight="false" outlineLevel="0" collapsed="false">
      <c r="A2456" s="14" t="str">
        <f aca="false">'SKU Master'!A2456</f>
        <v>07-02455</v>
      </c>
      <c r="B2456" s="14" t="str">
        <f aca="false">VLOOKUP(A2456,'SKU Master'!$A:$N,6,FALSE())</f>
        <v>Wheatstone Iced Tea Mix, 20 ct</v>
      </c>
      <c r="C2456" s="15" t="n">
        <v>4.6</v>
      </c>
      <c r="D2456" s="15" t="n">
        <v>4.5</v>
      </c>
      <c r="E2456" s="15" t="n">
        <v>4.3</v>
      </c>
      <c r="F2456" s="16" t="s">
        <v>12290</v>
      </c>
      <c r="G2456" s="16" t="s">
        <v>12017</v>
      </c>
      <c r="H2456" s="17" t="n">
        <v>3.8</v>
      </c>
      <c r="I2456" s="18" t="n">
        <f aca="false">('SKU Master'!I2456-H2456)/'SKU Master'!I2456</f>
        <v>0.354838709677419</v>
      </c>
      <c r="J2456" s="16" t="n">
        <v>2</v>
      </c>
      <c r="K2456" s="19" t="n">
        <f aca="false">J2456*C2456</f>
        <v>9.2</v>
      </c>
      <c r="L2456" s="16" t="s">
        <v>12295</v>
      </c>
      <c r="M2456" s="16" t="s">
        <v>12292</v>
      </c>
      <c r="N2456" s="16" t="s">
        <v>12017</v>
      </c>
      <c r="O2456" s="16" t="s">
        <v>12300</v>
      </c>
      <c r="P2456" s="16" t="s">
        <v>12298</v>
      </c>
      <c r="Q2456" s="16" t="s">
        <v>12017</v>
      </c>
    </row>
    <row r="2457" customFormat="false" ht="15" hidden="false" customHeight="false" outlineLevel="0" collapsed="false">
      <c r="A2457" s="14" t="str">
        <f aca="false">'SKU Master'!A2457</f>
        <v>07-02456</v>
      </c>
      <c r="B2457" s="14" t="str">
        <f aca="false">VLOOKUP(A2457,'SKU Master'!$A:$N,6,FALSE())</f>
        <v>Golden Grain Co. Decaf Green Tea, 20 ct</v>
      </c>
      <c r="C2457" s="15" t="n">
        <v>3.1</v>
      </c>
      <c r="D2457" s="15" t="n">
        <v>8.5</v>
      </c>
      <c r="E2457" s="15" t="n">
        <v>4</v>
      </c>
      <c r="F2457" s="16" t="s">
        <v>12290</v>
      </c>
      <c r="G2457" s="16" t="s">
        <v>12021</v>
      </c>
      <c r="H2457" s="17" t="n">
        <v>3.43</v>
      </c>
      <c r="I2457" s="18" t="n">
        <f aca="false">('SKU Master'!I2457-H2457)/'SKU Master'!I2457</f>
        <v>0.417657045840407</v>
      </c>
      <c r="J2457" s="16" t="n">
        <v>5</v>
      </c>
      <c r="K2457" s="19" t="n">
        <f aca="false">J2457*C2457</f>
        <v>15.5</v>
      </c>
      <c r="L2457" s="16" t="s">
        <v>12295</v>
      </c>
      <c r="M2457" s="16" t="s">
        <v>12292</v>
      </c>
      <c r="N2457" s="16" t="s">
        <v>12017</v>
      </c>
      <c r="O2457" s="16" t="s">
        <v>12300</v>
      </c>
      <c r="P2457" s="16" t="s">
        <v>12297</v>
      </c>
      <c r="Q2457" s="16" t="s">
        <v>12017</v>
      </c>
    </row>
    <row r="2458" customFormat="false" ht="15" hidden="false" customHeight="false" outlineLevel="0" collapsed="false">
      <c r="A2458" s="14" t="str">
        <f aca="false">'SKU Master'!A2458</f>
        <v>07-02457</v>
      </c>
      <c r="B2458" s="14" t="str">
        <f aca="false">VLOOKUP(A2458,'SKU Master'!$A:$N,6,FALSE())</f>
        <v>Redbarn Chai Tea, 100 ct</v>
      </c>
      <c r="C2458" s="15" t="n">
        <v>2.6</v>
      </c>
      <c r="D2458" s="15" t="n">
        <v>7.9</v>
      </c>
      <c r="E2458" s="15" t="n">
        <v>4.8</v>
      </c>
      <c r="F2458" s="16" t="s">
        <v>12290</v>
      </c>
      <c r="G2458" s="16" t="s">
        <v>12021</v>
      </c>
      <c r="H2458" s="17" t="n">
        <v>2.63</v>
      </c>
      <c r="I2458" s="18" t="n">
        <f aca="false">('SKU Master'!I2458-H2458)/'SKU Master'!I2458</f>
        <v>0.306068601583114</v>
      </c>
      <c r="J2458" s="16" t="n">
        <v>2</v>
      </c>
      <c r="K2458" s="19" t="n">
        <f aca="false">J2458*C2458</f>
        <v>5.2</v>
      </c>
      <c r="L2458" s="16" t="s">
        <v>12295</v>
      </c>
      <c r="M2458" s="16" t="s">
        <v>12292</v>
      </c>
      <c r="N2458" s="16" t="s">
        <v>12017</v>
      </c>
      <c r="O2458" s="16" t="s">
        <v>12300</v>
      </c>
      <c r="P2458" s="16" t="s">
        <v>12298</v>
      </c>
      <c r="Q2458" s="16" t="s">
        <v>12021</v>
      </c>
    </row>
    <row r="2459" customFormat="false" ht="15" hidden="false" customHeight="false" outlineLevel="0" collapsed="false">
      <c r="A2459" s="14" t="str">
        <f aca="false">'SKU Master'!A2459</f>
        <v>07-02458</v>
      </c>
      <c r="B2459" s="14" t="str">
        <f aca="false">VLOOKUP(A2459,'SKU Master'!$A:$N,6,FALSE())</f>
        <v>Harborline Iced Tea Mix, 20 ct</v>
      </c>
      <c r="C2459" s="15" t="n">
        <v>3.2</v>
      </c>
      <c r="D2459" s="15" t="n">
        <v>5.8</v>
      </c>
      <c r="E2459" s="15" t="n">
        <v>4.7</v>
      </c>
      <c r="F2459" s="16" t="s">
        <v>12290</v>
      </c>
      <c r="G2459" s="16" t="s">
        <v>12021</v>
      </c>
      <c r="H2459" s="17" t="n">
        <v>2.28</v>
      </c>
      <c r="I2459" s="18" t="n">
        <f aca="false">('SKU Master'!I2459-H2459)/'SKU Master'!I2459</f>
        <v>0.480637813211845</v>
      </c>
      <c r="J2459" s="16" t="n">
        <v>4</v>
      </c>
      <c r="K2459" s="19" t="n">
        <f aca="false">J2459*C2459</f>
        <v>12.8</v>
      </c>
      <c r="L2459" s="16" t="s">
        <v>12295</v>
      </c>
      <c r="M2459" s="16" t="s">
        <v>12292</v>
      </c>
      <c r="N2459" s="16" t="s">
        <v>12017</v>
      </c>
      <c r="O2459" s="16" t="s">
        <v>12300</v>
      </c>
      <c r="P2459" s="16" t="s">
        <v>12296</v>
      </c>
      <c r="Q2459" s="16" t="s">
        <v>12017</v>
      </c>
    </row>
    <row r="2460" customFormat="false" ht="15" hidden="false" customHeight="false" outlineLevel="0" collapsed="false">
      <c r="A2460" s="14" t="str">
        <f aca="false">'SKU Master'!A2460</f>
        <v>07-02459</v>
      </c>
      <c r="B2460" s="14" t="str">
        <f aca="false">VLOOKUP(A2460,'SKU Master'!$A:$N,6,FALSE())</f>
        <v>Roastport Chai Tea, 20 ct</v>
      </c>
      <c r="C2460" s="15" t="n">
        <v>3.6</v>
      </c>
      <c r="D2460" s="15" t="n">
        <v>5.7</v>
      </c>
      <c r="E2460" s="15" t="n">
        <v>2.7</v>
      </c>
      <c r="F2460" s="16" t="s">
        <v>12290</v>
      </c>
      <c r="G2460" s="16" t="s">
        <v>12017</v>
      </c>
      <c r="H2460" s="17" t="n">
        <v>3.36</v>
      </c>
      <c r="I2460" s="18" t="n">
        <f aca="false">('SKU Master'!I2460-H2460)/'SKU Master'!I2460</f>
        <v>0.3648393194707</v>
      </c>
      <c r="J2460" s="16" t="n">
        <v>6</v>
      </c>
      <c r="K2460" s="19" t="n">
        <f aca="false">J2460*C2460</f>
        <v>21.6</v>
      </c>
      <c r="L2460" s="16" t="s">
        <v>12295</v>
      </c>
      <c r="M2460" s="16" t="s">
        <v>12292</v>
      </c>
      <c r="N2460" s="16" t="s">
        <v>12017</v>
      </c>
      <c r="O2460" s="16" t="s">
        <v>12300</v>
      </c>
      <c r="P2460" s="16" t="s">
        <v>12297</v>
      </c>
      <c r="Q2460" s="16" t="s">
        <v>12017</v>
      </c>
    </row>
    <row r="2461" customFormat="false" ht="15" hidden="false" customHeight="false" outlineLevel="0" collapsed="false">
      <c r="A2461" s="14" t="str">
        <f aca="false">'SKU Master'!A2461</f>
        <v>07-02460</v>
      </c>
      <c r="B2461" s="14" t="str">
        <f aca="false">VLOOKUP(A2461,'SKU Master'!$A:$N,6,FALSE())</f>
        <v>Thrift Row Decaf Herbal Tea, 20 ct</v>
      </c>
      <c r="C2461" s="15" t="n">
        <v>4.5</v>
      </c>
      <c r="D2461" s="15" t="n">
        <v>5.2</v>
      </c>
      <c r="E2461" s="15" t="n">
        <v>3.6</v>
      </c>
      <c r="F2461" s="16" t="s">
        <v>12290</v>
      </c>
      <c r="G2461" s="16" t="s">
        <v>12021</v>
      </c>
      <c r="H2461" s="17" t="n">
        <v>2.93</v>
      </c>
      <c r="I2461" s="18" t="n">
        <f aca="false">('SKU Master'!I2461-H2461)/'SKU Master'!I2461</f>
        <v>0.446124763705104</v>
      </c>
      <c r="J2461" s="16" t="n">
        <v>5</v>
      </c>
      <c r="K2461" s="19" t="n">
        <f aca="false">J2461*C2461</f>
        <v>22.5</v>
      </c>
      <c r="L2461" s="16" t="s">
        <v>12295</v>
      </c>
      <c r="M2461" s="16" t="s">
        <v>12292</v>
      </c>
      <c r="N2461" s="16" t="s">
        <v>12017</v>
      </c>
      <c r="O2461" s="16" t="s">
        <v>12300</v>
      </c>
      <c r="P2461" s="16" t="s">
        <v>12297</v>
      </c>
      <c r="Q2461" s="16" t="s">
        <v>12017</v>
      </c>
    </row>
    <row r="2462" customFormat="false" ht="15" hidden="false" customHeight="false" outlineLevel="0" collapsed="false">
      <c r="A2462" s="14" t="str">
        <f aca="false">'SKU Master'!A2462</f>
        <v>07-02461</v>
      </c>
      <c r="B2462" s="14" t="str">
        <f aca="false">VLOOKUP(A2462,'SKU Master'!$A:$N,6,FALSE())</f>
        <v>Nutgrove Decaf Green Tea, 100 ct</v>
      </c>
      <c r="C2462" s="15" t="n">
        <v>3.2</v>
      </c>
      <c r="D2462" s="15" t="n">
        <v>6</v>
      </c>
      <c r="E2462" s="15" t="n">
        <v>4.1</v>
      </c>
      <c r="F2462" s="16" t="s">
        <v>12290</v>
      </c>
      <c r="G2462" s="16" t="s">
        <v>12021</v>
      </c>
      <c r="H2462" s="17" t="n">
        <v>3</v>
      </c>
      <c r="I2462" s="18" t="n">
        <f aca="false">('SKU Master'!I2462-H2462)/'SKU Master'!I2462</f>
        <v>0.316628701594533</v>
      </c>
      <c r="J2462" s="16" t="n">
        <v>3</v>
      </c>
      <c r="K2462" s="19" t="n">
        <f aca="false">J2462*C2462</f>
        <v>9.6</v>
      </c>
      <c r="L2462" s="16" t="s">
        <v>12295</v>
      </c>
      <c r="M2462" s="16" t="s">
        <v>12292</v>
      </c>
      <c r="N2462" s="16" t="s">
        <v>12017</v>
      </c>
      <c r="O2462" s="16" t="s">
        <v>12300</v>
      </c>
      <c r="P2462" s="16" t="s">
        <v>12296</v>
      </c>
      <c r="Q2462" s="16" t="s">
        <v>12017</v>
      </c>
    </row>
    <row r="2463" customFormat="false" ht="15" hidden="false" customHeight="false" outlineLevel="0" collapsed="false">
      <c r="A2463" s="14" t="str">
        <f aca="false">'SKU Master'!A2463</f>
        <v>07-02462</v>
      </c>
      <c r="B2463" s="14" t="str">
        <f aca="false">VLOOKUP(A2463,'SKU Master'!$A:$N,6,FALSE())</f>
        <v>Golden Grain Co. Black Tea, 100 ct</v>
      </c>
      <c r="C2463" s="15" t="n">
        <v>3.1</v>
      </c>
      <c r="D2463" s="15" t="n">
        <v>5.8</v>
      </c>
      <c r="E2463" s="15" t="n">
        <v>4.3</v>
      </c>
      <c r="F2463" s="16" t="s">
        <v>12290</v>
      </c>
      <c r="G2463" s="16" t="s">
        <v>12021</v>
      </c>
      <c r="H2463" s="17" t="n">
        <v>2.77</v>
      </c>
      <c r="I2463" s="18" t="n">
        <f aca="false">('SKU Master'!I2463-H2463)/'SKU Master'!I2463</f>
        <v>0.383073496659243</v>
      </c>
      <c r="J2463" s="16" t="n">
        <v>6</v>
      </c>
      <c r="K2463" s="19" t="n">
        <f aca="false">J2463*C2463</f>
        <v>18.6</v>
      </c>
      <c r="L2463" s="16" t="s">
        <v>12295</v>
      </c>
      <c r="M2463" s="16" t="s">
        <v>12292</v>
      </c>
      <c r="N2463" s="16" t="s">
        <v>12017</v>
      </c>
      <c r="O2463" s="16" t="s">
        <v>12300</v>
      </c>
      <c r="P2463" s="16" t="s">
        <v>12297</v>
      </c>
      <c r="Q2463" s="16" t="s">
        <v>12017</v>
      </c>
    </row>
    <row r="2464" customFormat="false" ht="15" hidden="false" customHeight="false" outlineLevel="0" collapsed="false">
      <c r="A2464" s="14" t="str">
        <f aca="false">'SKU Master'!A2464</f>
        <v>07-02463</v>
      </c>
      <c r="B2464" s="14" t="str">
        <f aca="false">VLOOKUP(A2464,'SKU Master'!$A:$N,6,FALSE())</f>
        <v>Roastport Chai Tea, 100 ct</v>
      </c>
      <c r="C2464" s="15" t="n">
        <v>3</v>
      </c>
      <c r="D2464" s="15" t="n">
        <v>5.3</v>
      </c>
      <c r="E2464" s="15" t="n">
        <v>3.6</v>
      </c>
      <c r="F2464" s="16" t="s">
        <v>12290</v>
      </c>
      <c r="G2464" s="16" t="s">
        <v>12021</v>
      </c>
      <c r="H2464" s="17" t="n">
        <v>2.37</v>
      </c>
      <c r="I2464" s="18" t="n">
        <f aca="false">('SKU Master'!I2464-H2464)/'SKU Master'!I2464</f>
        <v>0.300884955752212</v>
      </c>
      <c r="J2464" s="16" t="n">
        <v>5</v>
      </c>
      <c r="K2464" s="19" t="n">
        <f aca="false">J2464*C2464</f>
        <v>15</v>
      </c>
      <c r="L2464" s="16" t="s">
        <v>12295</v>
      </c>
      <c r="M2464" s="16" t="s">
        <v>12292</v>
      </c>
      <c r="N2464" s="16" t="s">
        <v>12017</v>
      </c>
      <c r="O2464" s="16" t="s">
        <v>12300</v>
      </c>
      <c r="P2464" s="16" t="s">
        <v>12297</v>
      </c>
      <c r="Q2464" s="16" t="s">
        <v>12017</v>
      </c>
    </row>
    <row r="2465" customFormat="false" ht="15" hidden="false" customHeight="false" outlineLevel="0" collapsed="false">
      <c r="A2465" s="14" t="str">
        <f aca="false">'SKU Master'!A2465</f>
        <v>07-02464</v>
      </c>
      <c r="B2465" s="14" t="str">
        <f aca="false">VLOOKUP(A2465,'SKU Master'!$A:$N,6,FALSE())</f>
        <v>Redbarn Herbal Tea, 20 ct</v>
      </c>
      <c r="C2465" s="15" t="n">
        <v>4</v>
      </c>
      <c r="D2465" s="15" t="n">
        <v>5</v>
      </c>
      <c r="E2465" s="15" t="n">
        <v>3.4</v>
      </c>
      <c r="F2465" s="16" t="s">
        <v>12290</v>
      </c>
      <c r="G2465" s="16" t="s">
        <v>12021</v>
      </c>
      <c r="H2465" s="17" t="n">
        <v>2.69</v>
      </c>
      <c r="I2465" s="18" t="n">
        <f aca="false">('SKU Master'!I2465-H2465)/'SKU Master'!I2465</f>
        <v>0.372960372960373</v>
      </c>
      <c r="J2465" s="16" t="n">
        <v>3</v>
      </c>
      <c r="K2465" s="19" t="n">
        <f aca="false">J2465*C2465</f>
        <v>12</v>
      </c>
      <c r="L2465" s="16" t="s">
        <v>12295</v>
      </c>
      <c r="M2465" s="16" t="s">
        <v>12292</v>
      </c>
      <c r="N2465" s="16" t="s">
        <v>12017</v>
      </c>
      <c r="O2465" s="16" t="s">
        <v>12300</v>
      </c>
      <c r="P2465" s="16" t="s">
        <v>12298</v>
      </c>
      <c r="Q2465" s="16" t="s">
        <v>12017</v>
      </c>
    </row>
    <row r="2466" customFormat="false" ht="15" hidden="false" customHeight="false" outlineLevel="0" collapsed="false">
      <c r="A2466" s="14" t="str">
        <f aca="false">'SKU Master'!A2466</f>
        <v>07-02465</v>
      </c>
      <c r="B2466" s="14" t="str">
        <f aca="false">VLOOKUP(A2466,'SKU Master'!$A:$N,6,FALSE())</f>
        <v>Kettle Row Iced Tea Mix, 100 ct</v>
      </c>
      <c r="C2466" s="15" t="n">
        <v>3.3</v>
      </c>
      <c r="D2466" s="15" t="n">
        <v>8.6</v>
      </c>
      <c r="E2466" s="15" t="n">
        <v>4</v>
      </c>
      <c r="F2466" s="16" t="s">
        <v>12290</v>
      </c>
      <c r="G2466" s="16" t="s">
        <v>12021</v>
      </c>
      <c r="H2466" s="17" t="n">
        <v>2.97</v>
      </c>
      <c r="I2466" s="18" t="n">
        <f aca="false">('SKU Master'!I2466-H2466)/'SKU Master'!I2466</f>
        <v>0.338530066815145</v>
      </c>
      <c r="J2466" s="16" t="n">
        <v>6</v>
      </c>
      <c r="K2466" s="19" t="n">
        <f aca="false">J2466*C2466</f>
        <v>19.8</v>
      </c>
      <c r="L2466" s="16" t="s">
        <v>12295</v>
      </c>
      <c r="M2466" s="16" t="s">
        <v>12292</v>
      </c>
      <c r="N2466" s="16" t="s">
        <v>12017</v>
      </c>
      <c r="O2466" s="16" t="s">
        <v>12300</v>
      </c>
      <c r="P2466" s="16" t="s">
        <v>12297</v>
      </c>
      <c r="Q2466" s="16" t="s">
        <v>12017</v>
      </c>
    </row>
    <row r="2467" customFormat="false" ht="15" hidden="false" customHeight="false" outlineLevel="0" collapsed="false">
      <c r="A2467" s="14" t="str">
        <f aca="false">'SKU Master'!A2467</f>
        <v>07-02466</v>
      </c>
      <c r="B2467" s="14" t="str">
        <f aca="false">VLOOKUP(A2467,'SKU Master'!$A:$N,6,FALSE())</f>
        <v>Wheatstone Decaf Herbal Tea, 100 ct</v>
      </c>
      <c r="C2467" s="15" t="n">
        <v>4.9</v>
      </c>
      <c r="D2467" s="15" t="n">
        <v>6.8</v>
      </c>
      <c r="E2467" s="15" t="n">
        <v>4.6</v>
      </c>
      <c r="F2467" s="16" t="s">
        <v>12290</v>
      </c>
      <c r="G2467" s="16" t="s">
        <v>12017</v>
      </c>
      <c r="H2467" s="17" t="n">
        <v>4.2</v>
      </c>
      <c r="I2467" s="18" t="n">
        <f aca="false">('SKU Master'!I2467-H2467)/'SKU Master'!I2467</f>
        <v>0.286926994906621</v>
      </c>
      <c r="J2467" s="16" t="n">
        <v>4</v>
      </c>
      <c r="K2467" s="19" t="n">
        <f aca="false">J2467*C2467</f>
        <v>19.6</v>
      </c>
      <c r="L2467" s="16" t="s">
        <v>12295</v>
      </c>
      <c r="M2467" s="16" t="s">
        <v>12292</v>
      </c>
      <c r="N2467" s="16" t="s">
        <v>12017</v>
      </c>
      <c r="O2467" s="16" t="s">
        <v>12300</v>
      </c>
      <c r="P2467" s="16" t="s">
        <v>12297</v>
      </c>
      <c r="Q2467" s="16" t="s">
        <v>12021</v>
      </c>
    </row>
    <row r="2468" customFormat="false" ht="15" hidden="false" customHeight="false" outlineLevel="0" collapsed="false">
      <c r="A2468" s="14" t="str">
        <f aca="false">'SKU Master'!A2468</f>
        <v>07-02467</v>
      </c>
      <c r="B2468" s="14" t="str">
        <f aca="false">VLOOKUP(A2468,'SKU Master'!$A:$N,6,FALSE())</f>
        <v>Kettle Row Chai Tea, 100 ct</v>
      </c>
      <c r="C2468" s="15" t="n">
        <v>4.8</v>
      </c>
      <c r="D2468" s="15" t="n">
        <v>5.5</v>
      </c>
      <c r="E2468" s="15" t="n">
        <v>4.2</v>
      </c>
      <c r="F2468" s="16" t="s">
        <v>12290</v>
      </c>
      <c r="G2468" s="16" t="s">
        <v>12021</v>
      </c>
      <c r="H2468" s="17" t="n">
        <v>2.4</v>
      </c>
      <c r="I2468" s="18" t="n">
        <f aca="false">('SKU Master'!I2468-H2468)/'SKU Master'!I2468</f>
        <v>0.398496240601504</v>
      </c>
      <c r="J2468" s="16" t="n">
        <v>5</v>
      </c>
      <c r="K2468" s="19" t="n">
        <f aca="false">J2468*C2468</f>
        <v>24</v>
      </c>
      <c r="L2468" s="16" t="s">
        <v>12295</v>
      </c>
      <c r="M2468" s="16" t="s">
        <v>12292</v>
      </c>
      <c r="N2468" s="16" t="s">
        <v>12017</v>
      </c>
      <c r="O2468" s="16" t="s">
        <v>12300</v>
      </c>
      <c r="P2468" s="16" t="s">
        <v>12296</v>
      </c>
      <c r="Q2468" s="16" t="s">
        <v>12017</v>
      </c>
    </row>
    <row r="2469" customFormat="false" ht="15" hidden="false" customHeight="false" outlineLevel="0" collapsed="false">
      <c r="A2469" s="14" t="str">
        <f aca="false">'SKU Master'!A2469</f>
        <v>07-02468</v>
      </c>
      <c r="B2469" s="14" t="str">
        <f aca="false">VLOOKUP(A2469,'SKU Master'!$A:$N,6,FALSE())</f>
        <v>Orchard Spread Variety Pack Iced Tea Mix, 100 ct</v>
      </c>
      <c r="C2469" s="15" t="n">
        <v>2.9</v>
      </c>
      <c r="D2469" s="15" t="n">
        <v>6.5</v>
      </c>
      <c r="E2469" s="15" t="n">
        <v>2.9</v>
      </c>
      <c r="F2469" s="16" t="s">
        <v>12290</v>
      </c>
      <c r="G2469" s="16" t="s">
        <v>12017</v>
      </c>
      <c r="H2469" s="17" t="n">
        <v>2.2</v>
      </c>
      <c r="I2469" s="18" t="n">
        <f aca="false">('SKU Master'!I2469-H2469)/'SKU Master'!I2469</f>
        <v>0.331306990881459</v>
      </c>
      <c r="J2469" s="16" t="n">
        <v>2</v>
      </c>
      <c r="K2469" s="19" t="n">
        <f aca="false">J2469*C2469</f>
        <v>5.8</v>
      </c>
      <c r="L2469" s="16" t="s">
        <v>12295</v>
      </c>
      <c r="M2469" s="16" t="s">
        <v>12292</v>
      </c>
      <c r="N2469" s="16" t="s">
        <v>12017</v>
      </c>
      <c r="O2469" s="16" t="s">
        <v>12300</v>
      </c>
      <c r="P2469" s="16" t="s">
        <v>12298</v>
      </c>
      <c r="Q2469" s="16" t="s">
        <v>12017</v>
      </c>
    </row>
    <row r="2470" customFormat="false" ht="15" hidden="false" customHeight="false" outlineLevel="0" collapsed="false">
      <c r="A2470" s="14" t="str">
        <f aca="false">'SKU Master'!A2470</f>
        <v>07-02469</v>
      </c>
      <c r="B2470" s="14" t="str">
        <f aca="false">VLOOKUP(A2470,'SKU Master'!$A:$N,6,FALSE())</f>
        <v>Redbarn Decaf Herbal Tea, 100 ct</v>
      </c>
      <c r="C2470" s="15" t="n">
        <v>4.1</v>
      </c>
      <c r="D2470" s="15" t="n">
        <v>5.1</v>
      </c>
      <c r="E2470" s="15" t="n">
        <v>3.3</v>
      </c>
      <c r="F2470" s="16" t="s">
        <v>12290</v>
      </c>
      <c r="G2470" s="16" t="s">
        <v>12021</v>
      </c>
      <c r="H2470" s="17" t="n">
        <v>2.32</v>
      </c>
      <c r="I2470" s="18" t="n">
        <f aca="false">('SKU Master'!I2470-H2470)/'SKU Master'!I2470</f>
        <v>0.418546365914787</v>
      </c>
      <c r="J2470" s="16" t="n">
        <v>6</v>
      </c>
      <c r="K2470" s="19" t="n">
        <f aca="false">J2470*C2470</f>
        <v>24.6</v>
      </c>
      <c r="L2470" s="16" t="s">
        <v>12295</v>
      </c>
      <c r="M2470" s="16" t="s">
        <v>12292</v>
      </c>
      <c r="N2470" s="16" t="s">
        <v>12017</v>
      </c>
      <c r="O2470" s="16" t="s">
        <v>12300</v>
      </c>
      <c r="P2470" s="16" t="s">
        <v>12297</v>
      </c>
      <c r="Q2470" s="16" t="s">
        <v>12017</v>
      </c>
    </row>
    <row r="2471" customFormat="false" ht="15" hidden="false" customHeight="false" outlineLevel="0" collapsed="false">
      <c r="A2471" s="14" t="str">
        <f aca="false">'SKU Master'!A2471</f>
        <v>07-02470</v>
      </c>
      <c r="B2471" s="14" t="str">
        <f aca="false">VLOOKUP(A2471,'SKU Master'!$A:$N,6,FALSE())</f>
        <v>Wheatstone Variety Pack Iced Tea Mix, 20 ct</v>
      </c>
      <c r="C2471" s="15" t="n">
        <v>3.5</v>
      </c>
      <c r="D2471" s="15" t="n">
        <v>8.3</v>
      </c>
      <c r="E2471" s="15" t="n">
        <v>4.4</v>
      </c>
      <c r="F2471" s="16" t="s">
        <v>12290</v>
      </c>
      <c r="G2471" s="16" t="s">
        <v>12021</v>
      </c>
      <c r="H2471" s="17" t="n">
        <v>2.37</v>
      </c>
      <c r="I2471" s="18" t="n">
        <f aca="false">('SKU Master'!I2471-H2471)/'SKU Master'!I2471</f>
        <v>0.406015037593985</v>
      </c>
      <c r="J2471" s="16" t="n">
        <v>3</v>
      </c>
      <c r="K2471" s="19" t="n">
        <f aca="false">J2471*C2471</f>
        <v>10.5</v>
      </c>
      <c r="L2471" s="16" t="s">
        <v>12295</v>
      </c>
      <c r="M2471" s="16" t="s">
        <v>12292</v>
      </c>
      <c r="N2471" s="16" t="s">
        <v>12017</v>
      </c>
      <c r="O2471" s="16" t="s">
        <v>12300</v>
      </c>
      <c r="P2471" s="16" t="s">
        <v>12298</v>
      </c>
      <c r="Q2471" s="16" t="s">
        <v>12017</v>
      </c>
    </row>
    <row r="2472" customFormat="false" ht="15" hidden="false" customHeight="false" outlineLevel="0" collapsed="false">
      <c r="A2472" s="14" t="str">
        <f aca="false">'SKU Master'!A2472</f>
        <v>07-02471</v>
      </c>
      <c r="B2472" s="14" t="str">
        <f aca="false">VLOOKUP(A2472,'SKU Master'!$A:$N,6,FALSE())</f>
        <v>Wheatstone Chai Tea, 20 ct</v>
      </c>
      <c r="C2472" s="15" t="n">
        <v>4.2</v>
      </c>
      <c r="D2472" s="15" t="n">
        <v>4.4</v>
      </c>
      <c r="E2472" s="15" t="n">
        <v>4.2</v>
      </c>
      <c r="F2472" s="16" t="s">
        <v>12290</v>
      </c>
      <c r="G2472" s="16" t="s">
        <v>12017</v>
      </c>
      <c r="H2472" s="17" t="n">
        <v>2.23</v>
      </c>
      <c r="I2472" s="18" t="n">
        <f aca="false">('SKU Master'!I2472-H2472)/'SKU Master'!I2472</f>
        <v>0.411609498680739</v>
      </c>
      <c r="J2472" s="16" t="n">
        <v>5</v>
      </c>
      <c r="K2472" s="19" t="n">
        <f aca="false">J2472*C2472</f>
        <v>21</v>
      </c>
      <c r="L2472" s="16" t="s">
        <v>12295</v>
      </c>
      <c r="M2472" s="16" t="s">
        <v>12292</v>
      </c>
      <c r="N2472" s="16" t="s">
        <v>12017</v>
      </c>
      <c r="O2472" s="16" t="s">
        <v>12300</v>
      </c>
      <c r="P2472" s="16" t="s">
        <v>12297</v>
      </c>
      <c r="Q2472" s="16" t="s">
        <v>12017</v>
      </c>
    </row>
    <row r="2473" customFormat="false" ht="15" hidden="false" customHeight="false" outlineLevel="0" collapsed="false">
      <c r="A2473" s="14" t="str">
        <f aca="false">'SKU Master'!A2473</f>
        <v>07-02472</v>
      </c>
      <c r="B2473" s="14" t="str">
        <f aca="false">VLOOKUP(A2473,'SKU Master'!$A:$N,6,FALSE())</f>
        <v>Thrift Row Iced Tea Mix, 100 ct</v>
      </c>
      <c r="C2473" s="15" t="n">
        <v>4.9</v>
      </c>
      <c r="D2473" s="15" t="n">
        <v>7.6</v>
      </c>
      <c r="E2473" s="15" t="n">
        <v>2.8</v>
      </c>
      <c r="F2473" s="16" t="s">
        <v>12290</v>
      </c>
      <c r="G2473" s="16" t="s">
        <v>12017</v>
      </c>
      <c r="H2473" s="17" t="n">
        <v>1.89</v>
      </c>
      <c r="I2473" s="18" t="n">
        <f aca="false">('SKU Master'!I2473-H2473)/'SKU Master'!I2473</f>
        <v>0.425531914893617</v>
      </c>
      <c r="J2473" s="16" t="n">
        <v>5</v>
      </c>
      <c r="K2473" s="19" t="n">
        <f aca="false">J2473*C2473</f>
        <v>24.5</v>
      </c>
      <c r="L2473" s="16" t="s">
        <v>12295</v>
      </c>
      <c r="M2473" s="16" t="s">
        <v>12292</v>
      </c>
      <c r="N2473" s="16" t="s">
        <v>12017</v>
      </c>
      <c r="O2473" s="16" t="s">
        <v>12300</v>
      </c>
      <c r="P2473" s="16" t="s">
        <v>12297</v>
      </c>
      <c r="Q2473" s="16" t="s">
        <v>12017</v>
      </c>
    </row>
    <row r="2474" customFormat="false" ht="15" hidden="false" customHeight="false" outlineLevel="0" collapsed="false">
      <c r="A2474" s="14" t="str">
        <f aca="false">'SKU Master'!A2474</f>
        <v>07-02473</v>
      </c>
      <c r="B2474" s="14" t="str">
        <f aca="false">VLOOKUP(A2474,'SKU Master'!$A:$N,6,FALSE())</f>
        <v>Golden Grain Co. Decaf Herbal Tea, 100 ct</v>
      </c>
      <c r="C2474" s="15" t="n">
        <v>2.8</v>
      </c>
      <c r="D2474" s="15" t="n">
        <v>8.5</v>
      </c>
      <c r="E2474" s="15" t="n">
        <v>4.1</v>
      </c>
      <c r="F2474" s="16" t="s">
        <v>12290</v>
      </c>
      <c r="G2474" s="16" t="s">
        <v>12021</v>
      </c>
      <c r="H2474" s="17" t="n">
        <v>3.12</v>
      </c>
      <c r="I2474" s="18" t="n">
        <f aca="false">('SKU Master'!I2474-H2474)/'SKU Master'!I2474</f>
        <v>0.289293849658314</v>
      </c>
      <c r="J2474" s="16" t="n">
        <v>4</v>
      </c>
      <c r="K2474" s="19" t="n">
        <f aca="false">J2474*C2474</f>
        <v>11.2</v>
      </c>
      <c r="L2474" s="16" t="s">
        <v>12295</v>
      </c>
      <c r="M2474" s="16" t="s">
        <v>12292</v>
      </c>
      <c r="N2474" s="16" t="s">
        <v>12017</v>
      </c>
      <c r="O2474" s="16" t="s">
        <v>12300</v>
      </c>
      <c r="P2474" s="16" t="s">
        <v>12296</v>
      </c>
      <c r="Q2474" s="16" t="s">
        <v>12017</v>
      </c>
    </row>
    <row r="2475" customFormat="false" ht="15" hidden="false" customHeight="false" outlineLevel="0" collapsed="false">
      <c r="A2475" s="14" t="str">
        <f aca="false">'SKU Master'!A2475</f>
        <v>07-02474</v>
      </c>
      <c r="B2475" s="14" t="str">
        <f aca="false">VLOOKUP(A2475,'SKU Master'!$A:$N,6,FALSE())</f>
        <v>Wheatstone Herbal Tea, 100 ct</v>
      </c>
      <c r="C2475" s="15" t="n">
        <v>3.4</v>
      </c>
      <c r="D2475" s="15" t="n">
        <v>4.7</v>
      </c>
      <c r="E2475" s="15" t="n">
        <v>2.6</v>
      </c>
      <c r="F2475" s="16" t="s">
        <v>12290</v>
      </c>
      <c r="G2475" s="16" t="s">
        <v>12021</v>
      </c>
      <c r="H2475" s="17" t="n">
        <v>3.42</v>
      </c>
      <c r="I2475" s="18" t="n">
        <f aca="false">('SKU Master'!I2475-H2475)/'SKU Master'!I2475</f>
        <v>0.377049180327869</v>
      </c>
      <c r="J2475" s="16" t="n">
        <v>5</v>
      </c>
      <c r="K2475" s="19" t="n">
        <f aca="false">J2475*C2475</f>
        <v>17</v>
      </c>
      <c r="L2475" s="16" t="s">
        <v>12295</v>
      </c>
      <c r="M2475" s="16" t="s">
        <v>12292</v>
      </c>
      <c r="N2475" s="16" t="s">
        <v>12017</v>
      </c>
      <c r="O2475" s="16" t="s">
        <v>12300</v>
      </c>
      <c r="P2475" s="16" t="s">
        <v>12297</v>
      </c>
      <c r="Q2475" s="16" t="s">
        <v>12017</v>
      </c>
    </row>
    <row r="2476" customFormat="false" ht="15" hidden="false" customHeight="false" outlineLevel="0" collapsed="false">
      <c r="A2476" s="14" t="str">
        <f aca="false">'SKU Master'!A2476</f>
        <v>07-02475</v>
      </c>
      <c r="B2476" s="14" t="str">
        <f aca="false">VLOOKUP(A2476,'SKU Master'!$A:$N,6,FALSE())</f>
        <v>Nutgrove Decaf Black Tea, 100 ct</v>
      </c>
      <c r="C2476" s="15" t="n">
        <v>3.6</v>
      </c>
      <c r="D2476" s="15" t="n">
        <v>4.4</v>
      </c>
      <c r="E2476" s="15" t="n">
        <v>4.1</v>
      </c>
      <c r="F2476" s="16" t="s">
        <v>12290</v>
      </c>
      <c r="G2476" s="16" t="s">
        <v>12021</v>
      </c>
      <c r="H2476" s="17" t="n">
        <v>3.82</v>
      </c>
      <c r="I2476" s="18" t="n">
        <f aca="false">('SKU Master'!I2476-H2476)/'SKU Master'!I2476</f>
        <v>0.351443123938879</v>
      </c>
      <c r="J2476" s="16" t="n">
        <v>3</v>
      </c>
      <c r="K2476" s="19" t="n">
        <f aca="false">J2476*C2476</f>
        <v>10.8</v>
      </c>
      <c r="L2476" s="16" t="s">
        <v>12295</v>
      </c>
      <c r="M2476" s="16" t="s">
        <v>12292</v>
      </c>
      <c r="N2476" s="16" t="s">
        <v>12017</v>
      </c>
      <c r="O2476" s="16" t="s">
        <v>12300</v>
      </c>
      <c r="P2476" s="16" t="s">
        <v>12298</v>
      </c>
      <c r="Q2476" s="16" t="s">
        <v>12017</v>
      </c>
    </row>
    <row r="2477" customFormat="false" ht="15" hidden="false" customHeight="false" outlineLevel="0" collapsed="false">
      <c r="A2477" s="14" t="str">
        <f aca="false">'SKU Master'!A2477</f>
        <v>07-02476</v>
      </c>
      <c r="B2477" s="14" t="str">
        <f aca="false">VLOOKUP(A2477,'SKU Master'!$A:$N,6,FALSE())</f>
        <v>Thrift Row Decaf Iced Tea Mix, 100 ct</v>
      </c>
      <c r="C2477" s="15" t="n">
        <v>3.3</v>
      </c>
      <c r="D2477" s="15" t="n">
        <v>6.2</v>
      </c>
      <c r="E2477" s="15" t="n">
        <v>4.4</v>
      </c>
      <c r="F2477" s="16" t="s">
        <v>12290</v>
      </c>
      <c r="G2477" s="16" t="s">
        <v>12017</v>
      </c>
      <c r="H2477" s="17" t="n">
        <v>2.83</v>
      </c>
      <c r="I2477" s="18" t="n">
        <f aca="false">('SKU Master'!I2477-H2477)/'SKU Master'!I2477</f>
        <v>0.421267893660532</v>
      </c>
      <c r="J2477" s="16" t="n">
        <v>5</v>
      </c>
      <c r="K2477" s="19" t="n">
        <f aca="false">J2477*C2477</f>
        <v>16.5</v>
      </c>
      <c r="L2477" s="16" t="s">
        <v>12295</v>
      </c>
      <c r="M2477" s="16" t="s">
        <v>12292</v>
      </c>
      <c r="N2477" s="16" t="s">
        <v>12017</v>
      </c>
      <c r="O2477" s="16" t="s">
        <v>12300</v>
      </c>
      <c r="P2477" s="16" t="s">
        <v>12296</v>
      </c>
      <c r="Q2477" s="16" t="s">
        <v>12017</v>
      </c>
    </row>
    <row r="2478" customFormat="false" ht="15" hidden="false" customHeight="false" outlineLevel="0" collapsed="false">
      <c r="A2478" s="14" t="str">
        <f aca="false">'SKU Master'!A2478</f>
        <v>07-02477</v>
      </c>
      <c r="B2478" s="14" t="str">
        <f aca="false">VLOOKUP(A2478,'SKU Master'!$A:$N,6,FALSE())</f>
        <v>Thrift Row Herbal Tea, 100 ct</v>
      </c>
      <c r="C2478" s="15" t="n">
        <v>4.7</v>
      </c>
      <c r="D2478" s="15" t="n">
        <v>4.4</v>
      </c>
      <c r="E2478" s="15" t="n">
        <v>4.2</v>
      </c>
      <c r="F2478" s="16" t="s">
        <v>12290</v>
      </c>
      <c r="G2478" s="16" t="s">
        <v>12021</v>
      </c>
      <c r="H2478" s="17" t="n">
        <v>2.01</v>
      </c>
      <c r="I2478" s="18" t="n">
        <f aca="false">('SKU Master'!I2478-H2478)/'SKU Master'!I2478</f>
        <v>0.389057750759879</v>
      </c>
      <c r="J2478" s="16" t="n">
        <v>2</v>
      </c>
      <c r="K2478" s="19" t="n">
        <f aca="false">J2478*C2478</f>
        <v>9.4</v>
      </c>
      <c r="L2478" s="16" t="s">
        <v>12295</v>
      </c>
      <c r="M2478" s="16" t="s">
        <v>12292</v>
      </c>
      <c r="N2478" s="16" t="s">
        <v>12017</v>
      </c>
      <c r="O2478" s="16" t="s">
        <v>12300</v>
      </c>
      <c r="P2478" s="16" t="s">
        <v>12294</v>
      </c>
      <c r="Q2478" s="16" t="s">
        <v>12017</v>
      </c>
    </row>
    <row r="2479" customFormat="false" ht="15" hidden="false" customHeight="false" outlineLevel="0" collapsed="false">
      <c r="A2479" s="14" t="str">
        <f aca="false">'SKU Master'!A2479</f>
        <v>07-02478</v>
      </c>
      <c r="B2479" s="14" t="str">
        <f aca="false">VLOOKUP(A2479,'SKU Master'!$A:$N,6,FALSE())</f>
        <v>Redbarn Decaf Chai Tea, 100 ct</v>
      </c>
      <c r="C2479" s="15" t="n">
        <v>3.9</v>
      </c>
      <c r="D2479" s="15" t="n">
        <v>4.3</v>
      </c>
      <c r="E2479" s="15" t="n">
        <v>2.8</v>
      </c>
      <c r="F2479" s="16" t="s">
        <v>12290</v>
      </c>
      <c r="G2479" s="16" t="s">
        <v>12021</v>
      </c>
      <c r="H2479" s="17" t="n">
        <v>2.31</v>
      </c>
      <c r="I2479" s="18" t="n">
        <f aca="false">('SKU Master'!I2479-H2479)/'SKU Master'!I2479</f>
        <v>0.33810888252149</v>
      </c>
      <c r="J2479" s="16" t="n">
        <v>2</v>
      </c>
      <c r="K2479" s="19" t="n">
        <f aca="false">J2479*C2479</f>
        <v>7.8</v>
      </c>
      <c r="L2479" s="16" t="s">
        <v>12295</v>
      </c>
      <c r="M2479" s="16" t="s">
        <v>12292</v>
      </c>
      <c r="N2479" s="16" t="s">
        <v>12017</v>
      </c>
      <c r="O2479" s="16" t="s">
        <v>12300</v>
      </c>
      <c r="P2479" s="16" t="s">
        <v>12294</v>
      </c>
      <c r="Q2479" s="16" t="s">
        <v>12017</v>
      </c>
    </row>
    <row r="2480" customFormat="false" ht="15" hidden="false" customHeight="false" outlineLevel="0" collapsed="false">
      <c r="A2480" s="14" t="str">
        <f aca="false">'SKU Master'!A2480</f>
        <v>07-02479</v>
      </c>
      <c r="B2480" s="14" t="str">
        <f aca="false">VLOOKUP(A2480,'SKU Master'!$A:$N,6,FALSE())</f>
        <v>Nutgrove Variety Pack Green Tea, 20 ct</v>
      </c>
      <c r="C2480" s="15" t="n">
        <v>4.5</v>
      </c>
      <c r="D2480" s="15" t="n">
        <v>4.2</v>
      </c>
      <c r="E2480" s="15" t="n">
        <v>4.6</v>
      </c>
      <c r="F2480" s="16" t="s">
        <v>12290</v>
      </c>
      <c r="G2480" s="16" t="s">
        <v>12021</v>
      </c>
      <c r="H2480" s="17" t="n">
        <v>3.23</v>
      </c>
      <c r="I2480" s="18" t="n">
        <f aca="false">('SKU Master'!I2480-H2480)/'SKU Master'!I2480</f>
        <v>0.339468302658487</v>
      </c>
      <c r="J2480" s="16" t="n">
        <v>3</v>
      </c>
      <c r="K2480" s="19" t="n">
        <f aca="false">J2480*C2480</f>
        <v>13.5</v>
      </c>
      <c r="L2480" s="16" t="s">
        <v>12295</v>
      </c>
      <c r="M2480" s="16" t="s">
        <v>12292</v>
      </c>
      <c r="N2480" s="16" t="s">
        <v>12017</v>
      </c>
      <c r="O2480" s="16" t="s">
        <v>12300</v>
      </c>
      <c r="P2480" s="16" t="s">
        <v>12298</v>
      </c>
      <c r="Q2480" s="16" t="s">
        <v>12017</v>
      </c>
    </row>
    <row r="2481" customFormat="false" ht="15" hidden="false" customHeight="false" outlineLevel="0" collapsed="false">
      <c r="A2481" s="14" t="str">
        <f aca="false">'SKU Master'!A2481</f>
        <v>07-02480</v>
      </c>
      <c r="B2481" s="14" t="str">
        <f aca="false">VLOOKUP(A2481,'SKU Master'!$A:$N,6,FALSE())</f>
        <v>Pepperlane Decaf Herbal Tea, 20 ct</v>
      </c>
      <c r="C2481" s="15" t="n">
        <v>5</v>
      </c>
      <c r="D2481" s="15" t="n">
        <v>4.7</v>
      </c>
      <c r="E2481" s="15" t="n">
        <v>3.5</v>
      </c>
      <c r="F2481" s="16" t="s">
        <v>12290</v>
      </c>
      <c r="G2481" s="16" t="s">
        <v>12021</v>
      </c>
      <c r="H2481" s="17" t="n">
        <v>4.11</v>
      </c>
      <c r="I2481" s="18" t="n">
        <f aca="false">('SKU Master'!I2481-H2481)/'SKU Master'!I2481</f>
        <v>0.302207130730051</v>
      </c>
      <c r="J2481" s="16" t="n">
        <v>2</v>
      </c>
      <c r="K2481" s="19" t="n">
        <f aca="false">J2481*C2481</f>
        <v>10</v>
      </c>
      <c r="L2481" s="16" t="s">
        <v>12295</v>
      </c>
      <c r="M2481" s="16" t="s">
        <v>12292</v>
      </c>
      <c r="N2481" s="16" t="s">
        <v>12017</v>
      </c>
      <c r="O2481" s="16" t="s">
        <v>12300</v>
      </c>
      <c r="P2481" s="16" t="s">
        <v>12298</v>
      </c>
      <c r="Q2481" s="16" t="s">
        <v>12017</v>
      </c>
    </row>
    <row r="2482" customFormat="false" ht="15" hidden="false" customHeight="false" outlineLevel="0" collapsed="false">
      <c r="A2482" s="14" t="str">
        <f aca="false">'SKU Master'!A2482</f>
        <v>07-02481</v>
      </c>
      <c r="B2482" s="14" t="str">
        <f aca="false">VLOOKUP(A2482,'SKU Master'!$A:$N,6,FALSE())</f>
        <v>Thrift Row Decaf Green Tea, 100 ct</v>
      </c>
      <c r="C2482" s="15" t="n">
        <v>2.7</v>
      </c>
      <c r="D2482" s="15" t="n">
        <v>7.9</v>
      </c>
      <c r="E2482" s="15" t="n">
        <v>2.8</v>
      </c>
      <c r="F2482" s="16" t="s">
        <v>12290</v>
      </c>
      <c r="G2482" s="16" t="s">
        <v>12021</v>
      </c>
      <c r="H2482" s="17" t="n">
        <v>3.06</v>
      </c>
      <c r="I2482" s="18" t="n">
        <f aca="false">('SKU Master'!I2482-H2482)/'SKU Master'!I2482</f>
        <v>0.471502590673575</v>
      </c>
      <c r="J2482" s="16" t="n">
        <v>4</v>
      </c>
      <c r="K2482" s="19" t="n">
        <f aca="false">J2482*C2482</f>
        <v>10.8</v>
      </c>
      <c r="L2482" s="16" t="s">
        <v>12295</v>
      </c>
      <c r="M2482" s="16" t="s">
        <v>12292</v>
      </c>
      <c r="N2482" s="16" t="s">
        <v>12017</v>
      </c>
      <c r="O2482" s="16" t="s">
        <v>12300</v>
      </c>
      <c r="P2482" s="16" t="s">
        <v>12296</v>
      </c>
      <c r="Q2482" s="16" t="s">
        <v>12017</v>
      </c>
    </row>
    <row r="2483" customFormat="false" ht="15" hidden="false" customHeight="false" outlineLevel="0" collapsed="false">
      <c r="A2483" s="14" t="str">
        <f aca="false">'SKU Master'!A2483</f>
        <v>07-02482</v>
      </c>
      <c r="B2483" s="14" t="str">
        <f aca="false">VLOOKUP(A2483,'SKU Master'!$A:$N,6,FALSE())</f>
        <v>Harborline Decaf Chai Tea, 20 ct</v>
      </c>
      <c r="C2483" s="15" t="n">
        <v>4.4</v>
      </c>
      <c r="D2483" s="15" t="n">
        <v>6.3</v>
      </c>
      <c r="E2483" s="15" t="n">
        <v>3.1</v>
      </c>
      <c r="F2483" s="16" t="s">
        <v>12290</v>
      </c>
      <c r="G2483" s="16" t="s">
        <v>12021</v>
      </c>
      <c r="H2483" s="17" t="n">
        <v>3.62</v>
      </c>
      <c r="I2483" s="18" t="n">
        <f aca="false">('SKU Master'!I2483-H2483)/'SKU Master'!I2483</f>
        <v>0.385398981324278</v>
      </c>
      <c r="J2483" s="16" t="n">
        <v>3</v>
      </c>
      <c r="K2483" s="19" t="n">
        <f aca="false">J2483*C2483</f>
        <v>13.2</v>
      </c>
      <c r="L2483" s="16" t="s">
        <v>12295</v>
      </c>
      <c r="M2483" s="16" t="s">
        <v>12292</v>
      </c>
      <c r="N2483" s="16" t="s">
        <v>12017</v>
      </c>
      <c r="O2483" s="16" t="s">
        <v>12300</v>
      </c>
      <c r="P2483" s="16" t="s">
        <v>12296</v>
      </c>
      <c r="Q2483" s="16" t="s">
        <v>12017</v>
      </c>
    </row>
    <row r="2484" customFormat="false" ht="15" hidden="false" customHeight="false" outlineLevel="0" collapsed="false">
      <c r="A2484" s="14" t="str">
        <f aca="false">'SKU Master'!A2484</f>
        <v>07-02483</v>
      </c>
      <c r="B2484" s="14" t="str">
        <f aca="false">VLOOKUP(A2484,'SKU Master'!$A:$N,6,FALSE())</f>
        <v>Redbarn Organic Creamy Peanut Butter, 18 oz</v>
      </c>
      <c r="C2484" s="15" t="n">
        <v>2.9</v>
      </c>
      <c r="D2484" s="15" t="n">
        <v>6.1</v>
      </c>
      <c r="E2484" s="15" t="n">
        <v>4.3</v>
      </c>
      <c r="F2484" s="16" t="s">
        <v>12290</v>
      </c>
      <c r="G2484" s="16" t="s">
        <v>12021</v>
      </c>
      <c r="H2484" s="17" t="n">
        <v>1.95</v>
      </c>
      <c r="I2484" s="18" t="n">
        <f aca="false">('SKU Master'!I2484-H2484)/'SKU Master'!I2484</f>
        <v>0.407294832826748</v>
      </c>
      <c r="J2484" s="16" t="n">
        <v>3</v>
      </c>
      <c r="K2484" s="19" t="n">
        <f aca="false">J2484*C2484</f>
        <v>8.7</v>
      </c>
      <c r="L2484" s="16" t="s">
        <v>12295</v>
      </c>
      <c r="M2484" s="16" t="s">
        <v>12292</v>
      </c>
      <c r="N2484" s="16" t="s">
        <v>12017</v>
      </c>
      <c r="O2484" s="16" t="s">
        <v>12304</v>
      </c>
      <c r="P2484" s="16" t="s">
        <v>12296</v>
      </c>
      <c r="Q2484" s="16" t="s">
        <v>12017</v>
      </c>
    </row>
    <row r="2485" customFormat="false" ht="15" hidden="false" customHeight="false" outlineLevel="0" collapsed="false">
      <c r="A2485" s="14" t="str">
        <f aca="false">'SKU Master'!A2485</f>
        <v>07-02484</v>
      </c>
      <c r="B2485" s="14" t="str">
        <f aca="false">VLOOKUP(A2485,'SKU Master'!$A:$N,6,FALSE())</f>
        <v>Wheatstone Reduced Sugar Almond Butter, 40 oz</v>
      </c>
      <c r="C2485" s="15" t="n">
        <v>4.8</v>
      </c>
      <c r="D2485" s="15" t="n">
        <v>6.7</v>
      </c>
      <c r="E2485" s="15" t="n">
        <v>3.6</v>
      </c>
      <c r="F2485" s="16" t="s">
        <v>12290</v>
      </c>
      <c r="G2485" s="16" t="s">
        <v>12017</v>
      </c>
      <c r="H2485" s="17" t="n">
        <v>4.8</v>
      </c>
      <c r="I2485" s="18" t="n">
        <f aca="false">('SKU Master'!I2485-H2485)/'SKU Master'!I2485</f>
        <v>0.391634980988593</v>
      </c>
      <c r="J2485" s="16" t="n">
        <v>3</v>
      </c>
      <c r="K2485" s="19" t="n">
        <f aca="false">J2485*C2485</f>
        <v>14.4</v>
      </c>
      <c r="L2485" s="16" t="s">
        <v>12295</v>
      </c>
      <c r="M2485" s="16" t="s">
        <v>12292</v>
      </c>
      <c r="N2485" s="16" t="s">
        <v>12017</v>
      </c>
      <c r="O2485" s="16" t="s">
        <v>12304</v>
      </c>
      <c r="P2485" s="16" t="s">
        <v>12298</v>
      </c>
      <c r="Q2485" s="16" t="s">
        <v>12017</v>
      </c>
    </row>
    <row r="2486" customFormat="false" ht="15" hidden="false" customHeight="false" outlineLevel="0" collapsed="false">
      <c r="A2486" s="14" t="str">
        <f aca="false">'SKU Master'!A2486</f>
        <v>07-02485</v>
      </c>
      <c r="B2486" s="14" t="str">
        <f aca="false">VLOOKUP(A2486,'SKU Master'!$A:$N,6,FALSE())</f>
        <v>Wheatstone Natural Crunchy Peanut Butter, 16 oz</v>
      </c>
      <c r="C2486" s="15" t="n">
        <v>4.6</v>
      </c>
      <c r="D2486" s="15" t="n">
        <v>6.7</v>
      </c>
      <c r="E2486" s="15" t="n">
        <v>4</v>
      </c>
      <c r="F2486" s="16" t="s">
        <v>12290</v>
      </c>
      <c r="G2486" s="16" t="s">
        <v>12021</v>
      </c>
      <c r="H2486" s="17" t="n">
        <v>2.83</v>
      </c>
      <c r="I2486" s="18" t="n">
        <f aca="false">('SKU Master'!I2486-H2486)/'SKU Master'!I2486</f>
        <v>0.369710467706013</v>
      </c>
      <c r="J2486" s="16" t="n">
        <v>5</v>
      </c>
      <c r="K2486" s="19" t="n">
        <f aca="false">J2486*C2486</f>
        <v>23</v>
      </c>
      <c r="L2486" s="16" t="s">
        <v>12295</v>
      </c>
      <c r="M2486" s="16" t="s">
        <v>12292</v>
      </c>
      <c r="N2486" s="16" t="s">
        <v>12017</v>
      </c>
      <c r="O2486" s="16" t="s">
        <v>12304</v>
      </c>
      <c r="P2486" s="16" t="s">
        <v>12296</v>
      </c>
      <c r="Q2486" s="16" t="s">
        <v>12017</v>
      </c>
    </row>
    <row r="2487" customFormat="false" ht="15" hidden="false" customHeight="false" outlineLevel="0" collapsed="false">
      <c r="A2487" s="14" t="str">
        <f aca="false">'SKU Master'!A2487</f>
        <v>07-02486</v>
      </c>
      <c r="B2487" s="14" t="str">
        <f aca="false">VLOOKUP(A2487,'SKU Master'!$A:$N,6,FALSE())</f>
        <v>Nutgrove Natural Honey, 40 oz</v>
      </c>
      <c r="C2487" s="15" t="n">
        <v>3</v>
      </c>
      <c r="D2487" s="15" t="n">
        <v>4.6</v>
      </c>
      <c r="E2487" s="15" t="n">
        <v>2.7</v>
      </c>
      <c r="F2487" s="16" t="s">
        <v>12290</v>
      </c>
      <c r="G2487" s="16" t="s">
        <v>12017</v>
      </c>
      <c r="H2487" s="17" t="n">
        <v>4.63</v>
      </c>
      <c r="I2487" s="18" t="n">
        <f aca="false">('SKU Master'!I2487-H2487)/'SKU Master'!I2487</f>
        <v>0.286594761171032</v>
      </c>
      <c r="J2487" s="16" t="n">
        <v>2</v>
      </c>
      <c r="K2487" s="19" t="n">
        <f aca="false">J2487*C2487</f>
        <v>6</v>
      </c>
      <c r="L2487" s="16" t="s">
        <v>12295</v>
      </c>
      <c r="M2487" s="16" t="s">
        <v>12292</v>
      </c>
      <c r="N2487" s="16" t="s">
        <v>12017</v>
      </c>
      <c r="O2487" s="16" t="s">
        <v>12304</v>
      </c>
      <c r="P2487" s="16" t="s">
        <v>12298</v>
      </c>
      <c r="Q2487" s="16" t="s">
        <v>12017</v>
      </c>
    </row>
    <row r="2488" customFormat="false" ht="15" hidden="false" customHeight="false" outlineLevel="0" collapsed="false">
      <c r="A2488" s="14" t="str">
        <f aca="false">'SKU Master'!A2488</f>
        <v>07-02487</v>
      </c>
      <c r="B2488" s="14" t="str">
        <f aca="false">VLOOKUP(A2488,'SKU Master'!$A:$N,6,FALSE())</f>
        <v>Wheatstone Reduced Sugar Creamy Peanut Butter, 16 oz</v>
      </c>
      <c r="C2488" s="15" t="n">
        <v>3.5</v>
      </c>
      <c r="D2488" s="15" t="n">
        <v>6.4</v>
      </c>
      <c r="E2488" s="15" t="n">
        <v>3.2</v>
      </c>
      <c r="F2488" s="16" t="s">
        <v>12290</v>
      </c>
      <c r="G2488" s="16" t="s">
        <v>12021</v>
      </c>
      <c r="H2488" s="17" t="n">
        <v>2.29</v>
      </c>
      <c r="I2488" s="18" t="n">
        <f aca="false">('SKU Master'!I2488-H2488)/'SKU Master'!I2488</f>
        <v>0.303951367781155</v>
      </c>
      <c r="J2488" s="16" t="n">
        <v>4</v>
      </c>
      <c r="K2488" s="19" t="n">
        <f aca="false">J2488*C2488</f>
        <v>14</v>
      </c>
      <c r="L2488" s="16" t="s">
        <v>12295</v>
      </c>
      <c r="M2488" s="16" t="s">
        <v>12292</v>
      </c>
      <c r="N2488" s="16" t="s">
        <v>12017</v>
      </c>
      <c r="O2488" s="16" t="s">
        <v>12304</v>
      </c>
      <c r="P2488" s="16" t="s">
        <v>12296</v>
      </c>
      <c r="Q2488" s="16" t="s">
        <v>12017</v>
      </c>
    </row>
    <row r="2489" customFormat="false" ht="15" hidden="false" customHeight="false" outlineLevel="0" collapsed="false">
      <c r="A2489" s="14" t="str">
        <f aca="false">'SKU Master'!A2489</f>
        <v>07-02488</v>
      </c>
      <c r="B2489" s="14" t="str">
        <f aca="false">VLOOKUP(A2489,'SKU Master'!$A:$N,6,FALSE())</f>
        <v>Golden Grain Co. Reduced Sugar Almond Butter, 18 oz</v>
      </c>
      <c r="C2489" s="15" t="n">
        <v>2.5</v>
      </c>
      <c r="D2489" s="15" t="n">
        <v>4.6</v>
      </c>
      <c r="E2489" s="15" t="n">
        <v>3.5</v>
      </c>
      <c r="F2489" s="16" t="s">
        <v>12290</v>
      </c>
      <c r="G2489" s="16" t="s">
        <v>12021</v>
      </c>
      <c r="H2489" s="17" t="n">
        <v>3.39</v>
      </c>
      <c r="I2489" s="18" t="n">
        <f aca="false">('SKU Master'!I2489-H2489)/'SKU Master'!I2489</f>
        <v>0.306748466257669</v>
      </c>
      <c r="J2489" s="16" t="n">
        <v>2</v>
      </c>
      <c r="K2489" s="19" t="n">
        <f aca="false">J2489*C2489</f>
        <v>5</v>
      </c>
      <c r="L2489" s="16" t="s">
        <v>12295</v>
      </c>
      <c r="M2489" s="16" t="s">
        <v>12292</v>
      </c>
      <c r="N2489" s="16" t="s">
        <v>12017</v>
      </c>
      <c r="O2489" s="16" t="s">
        <v>12304</v>
      </c>
      <c r="P2489" s="16" t="s">
        <v>12298</v>
      </c>
      <c r="Q2489" s="16" t="s">
        <v>12017</v>
      </c>
    </row>
    <row r="2490" customFormat="false" ht="15" hidden="false" customHeight="false" outlineLevel="0" collapsed="false">
      <c r="A2490" s="14" t="str">
        <f aca="false">'SKU Master'!A2490</f>
        <v>07-02489</v>
      </c>
      <c r="B2490" s="14" t="str">
        <f aca="false">VLOOKUP(A2490,'SKU Master'!$A:$N,6,FALSE())</f>
        <v>Harborline Natural Crunchy Peanut Butter, 18 oz</v>
      </c>
      <c r="C2490" s="15" t="n">
        <v>3.9</v>
      </c>
      <c r="D2490" s="15" t="n">
        <v>6.1</v>
      </c>
      <c r="E2490" s="15" t="n">
        <v>4.7</v>
      </c>
      <c r="F2490" s="16" t="s">
        <v>12290</v>
      </c>
      <c r="G2490" s="16" t="s">
        <v>12017</v>
      </c>
      <c r="H2490" s="17" t="n">
        <v>4.62</v>
      </c>
      <c r="I2490" s="18" t="n">
        <f aca="false">('SKU Master'!I2490-H2490)/'SKU Master'!I2490</f>
        <v>0.421777221526909</v>
      </c>
      <c r="J2490" s="16" t="n">
        <v>5</v>
      </c>
      <c r="K2490" s="19" t="n">
        <f aca="false">J2490*C2490</f>
        <v>19.5</v>
      </c>
      <c r="L2490" s="16" t="s">
        <v>12295</v>
      </c>
      <c r="M2490" s="16" t="s">
        <v>12292</v>
      </c>
      <c r="N2490" s="16" t="s">
        <v>12017</v>
      </c>
      <c r="O2490" s="16" t="s">
        <v>12304</v>
      </c>
      <c r="P2490" s="16" t="s">
        <v>12296</v>
      </c>
      <c r="Q2490" s="16" t="s">
        <v>12017</v>
      </c>
    </row>
    <row r="2491" customFormat="false" ht="15" hidden="false" customHeight="false" outlineLevel="0" collapsed="false">
      <c r="A2491" s="14" t="str">
        <f aca="false">'SKU Master'!A2491</f>
        <v>07-02490</v>
      </c>
      <c r="B2491" s="14" t="str">
        <f aca="false">VLOOKUP(A2491,'SKU Master'!$A:$N,6,FALSE())</f>
        <v>Kettle Row Natural Strawberry Jam, 16 oz</v>
      </c>
      <c r="C2491" s="15" t="n">
        <v>3.5</v>
      </c>
      <c r="D2491" s="15" t="n">
        <v>6.5</v>
      </c>
      <c r="E2491" s="15" t="n">
        <v>3.4</v>
      </c>
      <c r="F2491" s="16" t="s">
        <v>12290</v>
      </c>
      <c r="G2491" s="16" t="s">
        <v>12021</v>
      </c>
      <c r="H2491" s="17" t="n">
        <v>2.24</v>
      </c>
      <c r="I2491" s="18" t="n">
        <f aca="false">('SKU Master'!I2491-H2491)/'SKU Master'!I2491</f>
        <v>0.319148936170213</v>
      </c>
      <c r="J2491" s="16" t="n">
        <v>6</v>
      </c>
      <c r="K2491" s="19" t="n">
        <f aca="false">J2491*C2491</f>
        <v>21</v>
      </c>
      <c r="L2491" s="16" t="s">
        <v>12295</v>
      </c>
      <c r="M2491" s="16" t="s">
        <v>12292</v>
      </c>
      <c r="N2491" s="16" t="s">
        <v>12017</v>
      </c>
      <c r="O2491" s="16" t="s">
        <v>12304</v>
      </c>
      <c r="P2491" s="16" t="s">
        <v>12297</v>
      </c>
      <c r="Q2491" s="16" t="s">
        <v>12017</v>
      </c>
    </row>
    <row r="2492" customFormat="false" ht="15" hidden="false" customHeight="false" outlineLevel="0" collapsed="false">
      <c r="A2492" s="14" t="str">
        <f aca="false">'SKU Master'!A2492</f>
        <v>07-02491</v>
      </c>
      <c r="B2492" s="14" t="str">
        <f aca="false">VLOOKUP(A2492,'SKU Master'!$A:$N,6,FALSE())</f>
        <v>Golden Grain Co. Crunchy Peanut Butter, 18 oz</v>
      </c>
      <c r="C2492" s="15" t="n">
        <v>4.5</v>
      </c>
      <c r="D2492" s="15" t="n">
        <v>4.7</v>
      </c>
      <c r="E2492" s="15" t="n">
        <v>4.2</v>
      </c>
      <c r="F2492" s="16" t="s">
        <v>12290</v>
      </c>
      <c r="G2492" s="16" t="s">
        <v>12021</v>
      </c>
      <c r="H2492" s="17" t="n">
        <v>2.05</v>
      </c>
      <c r="I2492" s="18" t="n">
        <f aca="false">('SKU Master'!I2492-H2492)/'SKU Master'!I2492</f>
        <v>0.412607449856734</v>
      </c>
      <c r="J2492" s="16" t="n">
        <v>5</v>
      </c>
      <c r="K2492" s="19" t="n">
        <f aca="false">J2492*C2492</f>
        <v>22.5</v>
      </c>
      <c r="L2492" s="16" t="s">
        <v>12299</v>
      </c>
      <c r="M2492" s="16" t="s">
        <v>12292</v>
      </c>
      <c r="N2492" s="16" t="s">
        <v>12017</v>
      </c>
      <c r="O2492" s="16" t="s">
        <v>12304</v>
      </c>
      <c r="P2492" s="16" t="s">
        <v>12296</v>
      </c>
      <c r="Q2492" s="16" t="s">
        <v>12017</v>
      </c>
    </row>
    <row r="2493" customFormat="false" ht="15" hidden="false" customHeight="false" outlineLevel="0" collapsed="false">
      <c r="A2493" s="14" t="str">
        <f aca="false">'SKU Master'!A2493</f>
        <v>07-02492</v>
      </c>
      <c r="B2493" s="14" t="str">
        <f aca="false">VLOOKUP(A2493,'SKU Master'!$A:$N,6,FALSE())</f>
        <v>Redbarn Organic Crunchy Peanut Butter, 40 oz</v>
      </c>
      <c r="C2493" s="15" t="n">
        <v>2.6</v>
      </c>
      <c r="D2493" s="15" t="n">
        <v>8</v>
      </c>
      <c r="E2493" s="15" t="n">
        <v>2.6</v>
      </c>
      <c r="F2493" s="16" t="s">
        <v>12290</v>
      </c>
      <c r="G2493" s="16" t="s">
        <v>12021</v>
      </c>
      <c r="H2493" s="17" t="n">
        <v>2.37</v>
      </c>
      <c r="I2493" s="18" t="n">
        <f aca="false">('SKU Master'!I2493-H2493)/'SKU Master'!I2493</f>
        <v>0.320916905444126</v>
      </c>
      <c r="J2493" s="16" t="n">
        <v>5</v>
      </c>
      <c r="K2493" s="19" t="n">
        <f aca="false">J2493*C2493</f>
        <v>13</v>
      </c>
      <c r="L2493" s="16" t="s">
        <v>12295</v>
      </c>
      <c r="M2493" s="16" t="s">
        <v>12292</v>
      </c>
      <c r="N2493" s="16" t="s">
        <v>12017</v>
      </c>
      <c r="O2493" s="16" t="s">
        <v>12304</v>
      </c>
      <c r="P2493" s="16" t="s">
        <v>12296</v>
      </c>
      <c r="Q2493" s="16" t="s">
        <v>12017</v>
      </c>
    </row>
    <row r="2494" customFormat="false" ht="15" hidden="false" customHeight="false" outlineLevel="0" collapsed="false">
      <c r="A2494" s="14" t="str">
        <f aca="false">'SKU Master'!A2494</f>
        <v>07-02493</v>
      </c>
      <c r="B2494" s="14" t="str">
        <f aca="false">VLOOKUP(A2494,'SKU Master'!$A:$N,6,FALSE())</f>
        <v>Harborline Organic Honey, 40 oz</v>
      </c>
      <c r="C2494" s="15" t="n">
        <v>3.8</v>
      </c>
      <c r="D2494" s="15" t="n">
        <v>5.1</v>
      </c>
      <c r="E2494" s="15" t="n">
        <v>3.9</v>
      </c>
      <c r="F2494" s="16" t="s">
        <v>12290</v>
      </c>
      <c r="G2494" s="16" t="s">
        <v>12017</v>
      </c>
      <c r="H2494" s="17" t="n">
        <v>3.63</v>
      </c>
      <c r="I2494" s="18" t="n">
        <f aca="false">('SKU Master'!I2494-H2494)/'SKU Master'!I2494</f>
        <v>0.431924882629108</v>
      </c>
      <c r="J2494" s="16" t="n">
        <v>2</v>
      </c>
      <c r="K2494" s="19" t="n">
        <f aca="false">J2494*C2494</f>
        <v>7.6</v>
      </c>
      <c r="L2494" s="16" t="s">
        <v>12295</v>
      </c>
      <c r="M2494" s="16" t="s">
        <v>12292</v>
      </c>
      <c r="N2494" s="16" t="s">
        <v>12017</v>
      </c>
      <c r="O2494" s="16" t="s">
        <v>12304</v>
      </c>
      <c r="P2494" s="16" t="s">
        <v>12298</v>
      </c>
      <c r="Q2494" s="16" t="s">
        <v>12017</v>
      </c>
    </row>
    <row r="2495" customFormat="false" ht="15" hidden="false" customHeight="false" outlineLevel="0" collapsed="false">
      <c r="A2495" s="14" t="str">
        <f aca="false">'SKU Master'!A2495</f>
        <v>07-02494</v>
      </c>
      <c r="B2495" s="14" t="str">
        <f aca="false">VLOOKUP(A2495,'SKU Master'!$A:$N,6,FALSE())</f>
        <v>Redbarn Reduced Sugar Creamy Peanut Butter, 18 oz</v>
      </c>
      <c r="C2495" s="15" t="n">
        <v>3.1</v>
      </c>
      <c r="D2495" s="15" t="n">
        <v>5.2</v>
      </c>
      <c r="E2495" s="15" t="n">
        <v>3.4</v>
      </c>
      <c r="F2495" s="16" t="s">
        <v>12290</v>
      </c>
      <c r="G2495" s="16" t="s">
        <v>12017</v>
      </c>
      <c r="H2495" s="17" t="n">
        <v>4.48</v>
      </c>
      <c r="I2495" s="18" t="n">
        <f aca="false">('SKU Master'!I2495-H2495)/'SKU Master'!I2495</f>
        <v>0.359084406294707</v>
      </c>
      <c r="J2495" s="16" t="n">
        <v>7</v>
      </c>
      <c r="K2495" s="19" t="n">
        <f aca="false">J2495*C2495</f>
        <v>21.7</v>
      </c>
      <c r="L2495" s="16" t="s">
        <v>12295</v>
      </c>
      <c r="M2495" s="16" t="s">
        <v>12292</v>
      </c>
      <c r="N2495" s="16" t="s">
        <v>12017</v>
      </c>
      <c r="O2495" s="16" t="s">
        <v>12304</v>
      </c>
      <c r="P2495" s="16" t="s">
        <v>12297</v>
      </c>
      <c r="Q2495" s="16" t="s">
        <v>12017</v>
      </c>
    </row>
    <row r="2496" customFormat="false" ht="15" hidden="false" customHeight="false" outlineLevel="0" collapsed="false">
      <c r="A2496" s="14" t="str">
        <f aca="false">'SKU Master'!A2496</f>
        <v>07-02495</v>
      </c>
      <c r="B2496" s="14" t="str">
        <f aca="false">VLOOKUP(A2496,'SKU Master'!$A:$N,6,FALSE())</f>
        <v>Pepperlane Strawberry Jam, 16 oz</v>
      </c>
      <c r="C2496" s="15" t="n">
        <v>2.6</v>
      </c>
      <c r="D2496" s="15" t="n">
        <v>4.4</v>
      </c>
      <c r="E2496" s="15" t="n">
        <v>4.3</v>
      </c>
      <c r="F2496" s="16" t="s">
        <v>12290</v>
      </c>
      <c r="G2496" s="16" t="s">
        <v>12021</v>
      </c>
      <c r="H2496" s="17" t="n">
        <v>5.49</v>
      </c>
      <c r="I2496" s="18" t="n">
        <f aca="false">('SKU Master'!I2496-H2496)/'SKU Master'!I2496</f>
        <v>0.295250320924262</v>
      </c>
      <c r="J2496" s="16" t="n">
        <v>6</v>
      </c>
      <c r="K2496" s="19" t="n">
        <f aca="false">J2496*C2496</f>
        <v>15.6</v>
      </c>
      <c r="L2496" s="16" t="s">
        <v>12295</v>
      </c>
      <c r="M2496" s="16" t="s">
        <v>12292</v>
      </c>
      <c r="N2496" s="16" t="s">
        <v>12017</v>
      </c>
      <c r="O2496" s="16" t="s">
        <v>12304</v>
      </c>
      <c r="P2496" s="16" t="s">
        <v>12297</v>
      </c>
      <c r="Q2496" s="16" t="s">
        <v>12017</v>
      </c>
    </row>
    <row r="2497" customFormat="false" ht="15" hidden="false" customHeight="false" outlineLevel="0" collapsed="false">
      <c r="A2497" s="14" t="str">
        <f aca="false">'SKU Master'!A2497</f>
        <v>07-02496</v>
      </c>
      <c r="B2497" s="14" t="str">
        <f aca="false">VLOOKUP(A2497,'SKU Master'!$A:$N,6,FALSE())</f>
        <v>Nutgrove Reduced Sugar Almond Butter, 40 oz</v>
      </c>
      <c r="C2497" s="15" t="n">
        <v>2.9</v>
      </c>
      <c r="D2497" s="15" t="n">
        <v>5</v>
      </c>
      <c r="E2497" s="15" t="n">
        <v>2.9</v>
      </c>
      <c r="F2497" s="16" t="s">
        <v>12290</v>
      </c>
      <c r="G2497" s="16" t="s">
        <v>12021</v>
      </c>
      <c r="H2497" s="17" t="n">
        <v>3.41</v>
      </c>
      <c r="I2497" s="18" t="n">
        <f aca="false">('SKU Master'!I2497-H2497)/'SKU Master'!I2497</f>
        <v>0.288100208768267</v>
      </c>
      <c r="J2497" s="16" t="n">
        <v>1</v>
      </c>
      <c r="K2497" s="19" t="n">
        <f aca="false">J2497*C2497</f>
        <v>2.9</v>
      </c>
      <c r="L2497" s="16" t="s">
        <v>12291</v>
      </c>
      <c r="M2497" s="16" t="s">
        <v>12292</v>
      </c>
      <c r="N2497" s="16" t="s">
        <v>12017</v>
      </c>
      <c r="O2497" s="16" t="s">
        <v>12304</v>
      </c>
      <c r="P2497" s="16" t="s">
        <v>12294</v>
      </c>
      <c r="Q2497" s="16" t="s">
        <v>12017</v>
      </c>
    </row>
    <row r="2498" customFormat="false" ht="15" hidden="false" customHeight="false" outlineLevel="0" collapsed="false">
      <c r="A2498" s="14" t="str">
        <f aca="false">'SKU Master'!A2498</f>
        <v>07-02497</v>
      </c>
      <c r="B2498" s="14" t="str">
        <f aca="false">VLOOKUP(A2498,'SKU Master'!$A:$N,6,FALSE())</f>
        <v>Harborline Grape Jelly, 40 oz</v>
      </c>
      <c r="C2498" s="15" t="n">
        <v>5</v>
      </c>
      <c r="D2498" s="15" t="n">
        <v>6.4</v>
      </c>
      <c r="E2498" s="15" t="n">
        <v>3.2</v>
      </c>
      <c r="F2498" s="16" t="s">
        <v>12290</v>
      </c>
      <c r="G2498" s="16" t="s">
        <v>12021</v>
      </c>
      <c r="H2498" s="17" t="n">
        <v>4.07</v>
      </c>
      <c r="I2498" s="18" t="n">
        <f aca="false">('SKU Master'!I2498-H2498)/'SKU Master'!I2498</f>
        <v>0.477535301668806</v>
      </c>
      <c r="J2498" s="16" t="n">
        <v>7</v>
      </c>
      <c r="K2498" s="19" t="n">
        <f aca="false">J2498*C2498</f>
        <v>35</v>
      </c>
      <c r="L2498" s="16" t="s">
        <v>12295</v>
      </c>
      <c r="M2498" s="16" t="s">
        <v>12292</v>
      </c>
      <c r="N2498" s="16" t="s">
        <v>12017</v>
      </c>
      <c r="O2498" s="16" t="s">
        <v>12304</v>
      </c>
      <c r="P2498" s="16" t="s">
        <v>12297</v>
      </c>
      <c r="Q2498" s="16" t="s">
        <v>12017</v>
      </c>
    </row>
    <row r="2499" customFormat="false" ht="15" hidden="false" customHeight="false" outlineLevel="0" collapsed="false">
      <c r="A2499" s="14" t="str">
        <f aca="false">'SKU Master'!A2499</f>
        <v>07-02498</v>
      </c>
      <c r="B2499" s="14" t="str">
        <f aca="false">VLOOKUP(A2499,'SKU Master'!$A:$N,6,FALSE())</f>
        <v>Thrift Row Natural Almond Butter, 16 oz</v>
      </c>
      <c r="C2499" s="15" t="n">
        <v>2.7</v>
      </c>
      <c r="D2499" s="15" t="n">
        <v>6.3</v>
      </c>
      <c r="E2499" s="15" t="n">
        <v>3.7</v>
      </c>
      <c r="F2499" s="16" t="s">
        <v>12290</v>
      </c>
      <c r="G2499" s="16" t="s">
        <v>12021</v>
      </c>
      <c r="H2499" s="17" t="n">
        <v>4.36</v>
      </c>
      <c r="I2499" s="18" t="n">
        <f aca="false">('SKU Master'!I2499-H2499)/'SKU Master'!I2499</f>
        <v>0.440308087291399</v>
      </c>
      <c r="J2499" s="16" t="n">
        <v>5</v>
      </c>
      <c r="K2499" s="19" t="n">
        <f aca="false">J2499*C2499</f>
        <v>13.5</v>
      </c>
      <c r="L2499" s="16" t="s">
        <v>12295</v>
      </c>
      <c r="M2499" s="16" t="s">
        <v>12292</v>
      </c>
      <c r="N2499" s="16" t="s">
        <v>12017</v>
      </c>
      <c r="O2499" s="16" t="s">
        <v>12304</v>
      </c>
      <c r="P2499" s="16" t="s">
        <v>12296</v>
      </c>
      <c r="Q2499" s="16" t="s">
        <v>12017</v>
      </c>
    </row>
    <row r="2500" customFormat="false" ht="15" hidden="false" customHeight="false" outlineLevel="0" collapsed="false">
      <c r="A2500" s="14" t="str">
        <f aca="false">'SKU Master'!A2500</f>
        <v>07-02499</v>
      </c>
      <c r="B2500" s="14" t="str">
        <f aca="false">VLOOKUP(A2500,'SKU Master'!$A:$N,6,FALSE())</f>
        <v>Thrift Row Organic Almond Butter, 40 oz</v>
      </c>
      <c r="C2500" s="15" t="n">
        <v>3.5</v>
      </c>
      <c r="D2500" s="15" t="n">
        <v>4.7</v>
      </c>
      <c r="E2500" s="15" t="n">
        <v>3.9</v>
      </c>
      <c r="F2500" s="16" t="s">
        <v>12290</v>
      </c>
      <c r="G2500" s="16" t="s">
        <v>12021</v>
      </c>
      <c r="H2500" s="17" t="n">
        <v>4.32</v>
      </c>
      <c r="I2500" s="18" t="n">
        <f aca="false">('SKU Master'!I2500-H2500)/'SKU Master'!I2500</f>
        <v>0.459324155193992</v>
      </c>
      <c r="J2500" s="16" t="n">
        <v>4</v>
      </c>
      <c r="K2500" s="19" t="n">
        <f aca="false">J2500*C2500</f>
        <v>14</v>
      </c>
      <c r="L2500" s="16" t="s">
        <v>12299</v>
      </c>
      <c r="M2500" s="16" t="s">
        <v>12292</v>
      </c>
      <c r="N2500" s="16" t="s">
        <v>12017</v>
      </c>
      <c r="O2500" s="16" t="s">
        <v>12304</v>
      </c>
      <c r="P2500" s="16" t="s">
        <v>12296</v>
      </c>
      <c r="Q2500" s="16" t="s">
        <v>12017</v>
      </c>
    </row>
    <row r="2501" customFormat="false" ht="15" hidden="false" customHeight="false" outlineLevel="0" collapsed="false">
      <c r="A2501" s="14" t="str">
        <f aca="false">'SKU Master'!A2501</f>
        <v>07-02500</v>
      </c>
      <c r="B2501" s="14" t="str">
        <f aca="false">VLOOKUP(A2501,'SKU Master'!$A:$N,6,FALSE())</f>
        <v>Harborline Organic Crunchy Peanut Butter, 40 oz</v>
      </c>
      <c r="C2501" s="15" t="n">
        <v>3.1</v>
      </c>
      <c r="D2501" s="15" t="n">
        <v>5.2</v>
      </c>
      <c r="E2501" s="15" t="n">
        <v>4.7</v>
      </c>
      <c r="F2501" s="16" t="s">
        <v>12290</v>
      </c>
      <c r="G2501" s="16" t="s">
        <v>12017</v>
      </c>
      <c r="H2501" s="17" t="n">
        <v>2.21</v>
      </c>
      <c r="I2501" s="18" t="n">
        <f aca="false">('SKU Master'!I2501-H2501)/'SKU Master'!I2501</f>
        <v>0.41688654353562</v>
      </c>
      <c r="J2501" s="16" t="n">
        <v>2</v>
      </c>
      <c r="K2501" s="19" t="n">
        <f aca="false">J2501*C2501</f>
        <v>6.2</v>
      </c>
      <c r="L2501" s="16" t="s">
        <v>12295</v>
      </c>
      <c r="M2501" s="16" t="s">
        <v>12292</v>
      </c>
      <c r="N2501" s="16" t="s">
        <v>12017</v>
      </c>
      <c r="O2501" s="16" t="s">
        <v>12304</v>
      </c>
      <c r="P2501" s="16" t="s">
        <v>12298</v>
      </c>
      <c r="Q2501" s="16" t="s">
        <v>12017</v>
      </c>
    </row>
    <row r="2502" customFormat="false" ht="15" hidden="false" customHeight="false" outlineLevel="0" collapsed="false">
      <c r="A2502" s="14" t="str">
        <f aca="false">'SKU Master'!A2502</f>
        <v>07-02501</v>
      </c>
      <c r="B2502" s="14" t="str">
        <f aca="false">VLOOKUP(A2502,'SKU Master'!$A:$N,6,FALSE())</f>
        <v>Golden Grain Co. Reduced Sugar Strawberry Jam, 40 oz</v>
      </c>
      <c r="C2502" s="15" t="n">
        <v>4.9</v>
      </c>
      <c r="D2502" s="15" t="n">
        <v>6.5</v>
      </c>
      <c r="E2502" s="15" t="n">
        <v>2.9</v>
      </c>
      <c r="F2502" s="16" t="s">
        <v>12290</v>
      </c>
      <c r="G2502" s="16" t="s">
        <v>12021</v>
      </c>
      <c r="H2502" s="17" t="n">
        <v>3.35</v>
      </c>
      <c r="I2502" s="18" t="n">
        <f aca="false">('SKU Master'!I2502-H2502)/'SKU Master'!I2502</f>
        <v>0.366729678638941</v>
      </c>
      <c r="J2502" s="16" t="n">
        <v>6</v>
      </c>
      <c r="K2502" s="19" t="n">
        <f aca="false">J2502*C2502</f>
        <v>29.4</v>
      </c>
      <c r="L2502" s="16" t="s">
        <v>12295</v>
      </c>
      <c r="M2502" s="16" t="s">
        <v>12292</v>
      </c>
      <c r="N2502" s="16" t="s">
        <v>12017</v>
      </c>
      <c r="O2502" s="16" t="s">
        <v>12304</v>
      </c>
      <c r="P2502" s="16" t="s">
        <v>12297</v>
      </c>
      <c r="Q2502" s="16" t="s">
        <v>12017</v>
      </c>
    </row>
    <row r="2503" customFormat="false" ht="15" hidden="false" customHeight="false" outlineLevel="0" collapsed="false">
      <c r="A2503" s="14" t="str">
        <f aca="false">'SKU Master'!A2503</f>
        <v>07-02502</v>
      </c>
      <c r="B2503" s="14" t="str">
        <f aca="false">VLOOKUP(A2503,'SKU Master'!$A:$N,6,FALSE())</f>
        <v>Pepperlane Organic Strawberry Jam, 18 oz</v>
      </c>
      <c r="C2503" s="15" t="n">
        <v>3.5</v>
      </c>
      <c r="D2503" s="15" t="n">
        <v>7.4</v>
      </c>
      <c r="E2503" s="15" t="n">
        <v>2.6</v>
      </c>
      <c r="F2503" s="16" t="s">
        <v>12290</v>
      </c>
      <c r="G2503" s="16" t="s">
        <v>12017</v>
      </c>
      <c r="H2503" s="17" t="n">
        <v>4.93</v>
      </c>
      <c r="I2503" s="18" t="n">
        <f aca="false">('SKU Master'!I2503-H2503)/'SKU Master'!I2503</f>
        <v>0.341789052069426</v>
      </c>
      <c r="J2503" s="16" t="n">
        <v>6</v>
      </c>
      <c r="K2503" s="19" t="n">
        <f aca="false">J2503*C2503</f>
        <v>21</v>
      </c>
      <c r="L2503" s="16" t="s">
        <v>12295</v>
      </c>
      <c r="M2503" s="16" t="s">
        <v>12292</v>
      </c>
      <c r="N2503" s="16" t="s">
        <v>12017</v>
      </c>
      <c r="O2503" s="16" t="s">
        <v>12304</v>
      </c>
      <c r="P2503" s="16" t="s">
        <v>12297</v>
      </c>
      <c r="Q2503" s="16" t="s">
        <v>12017</v>
      </c>
    </row>
    <row r="2504" customFormat="false" ht="15" hidden="false" customHeight="false" outlineLevel="0" collapsed="false">
      <c r="A2504" s="14" t="str">
        <f aca="false">'SKU Master'!A2504</f>
        <v>07-02503</v>
      </c>
      <c r="B2504" s="14" t="str">
        <f aca="false">VLOOKUP(A2504,'SKU Master'!$A:$N,6,FALSE())</f>
        <v>Nutgrove Natural Strawberry Jam, 16 oz</v>
      </c>
      <c r="C2504" s="15" t="n">
        <v>3</v>
      </c>
      <c r="D2504" s="15" t="n">
        <v>4.7</v>
      </c>
      <c r="E2504" s="15" t="n">
        <v>4.3</v>
      </c>
      <c r="F2504" s="16" t="s">
        <v>12290</v>
      </c>
      <c r="G2504" s="16" t="s">
        <v>12021</v>
      </c>
      <c r="H2504" s="17" t="n">
        <v>4.5</v>
      </c>
      <c r="I2504" s="18" t="n">
        <f aca="false">('SKU Master'!I2504-H2504)/'SKU Master'!I2504</f>
        <v>0.295774647887324</v>
      </c>
      <c r="J2504" s="16" t="n">
        <v>3</v>
      </c>
      <c r="K2504" s="19" t="n">
        <f aca="false">J2504*C2504</f>
        <v>9</v>
      </c>
      <c r="L2504" s="16" t="s">
        <v>12295</v>
      </c>
      <c r="M2504" s="16" t="s">
        <v>12292</v>
      </c>
      <c r="N2504" s="16" t="s">
        <v>12017</v>
      </c>
      <c r="O2504" s="16" t="s">
        <v>12304</v>
      </c>
      <c r="P2504" s="16" t="s">
        <v>12298</v>
      </c>
      <c r="Q2504" s="16" t="s">
        <v>12017</v>
      </c>
    </row>
    <row r="2505" customFormat="false" ht="15" hidden="false" customHeight="false" outlineLevel="0" collapsed="false">
      <c r="A2505" s="14" t="str">
        <f aca="false">'SKU Master'!A2505</f>
        <v>07-02504</v>
      </c>
      <c r="B2505" s="14" t="str">
        <f aca="false">VLOOKUP(A2505,'SKU Master'!$A:$N,6,FALSE())</f>
        <v>Orchard Spread Honey, 40 oz</v>
      </c>
      <c r="C2505" s="15" t="n">
        <v>4.9</v>
      </c>
      <c r="D2505" s="15" t="n">
        <v>5.2</v>
      </c>
      <c r="E2505" s="15" t="n">
        <v>4.3</v>
      </c>
      <c r="F2505" s="16" t="s">
        <v>12290</v>
      </c>
      <c r="G2505" s="16" t="s">
        <v>12017</v>
      </c>
      <c r="H2505" s="17" t="n">
        <v>3.99</v>
      </c>
      <c r="I2505" s="18" t="n">
        <f aca="false">('SKU Master'!I2505-H2505)/'SKU Master'!I2505</f>
        <v>0.375586854460094</v>
      </c>
      <c r="J2505" s="16" t="n">
        <v>5</v>
      </c>
      <c r="K2505" s="19" t="n">
        <f aca="false">J2505*C2505</f>
        <v>24.5</v>
      </c>
      <c r="L2505" s="16" t="s">
        <v>12295</v>
      </c>
      <c r="M2505" s="16" t="s">
        <v>12292</v>
      </c>
      <c r="N2505" s="16" t="s">
        <v>12017</v>
      </c>
      <c r="O2505" s="16" t="s">
        <v>12304</v>
      </c>
      <c r="P2505" s="16" t="s">
        <v>12296</v>
      </c>
      <c r="Q2505" s="16" t="s">
        <v>12017</v>
      </c>
    </row>
    <row r="2506" customFormat="false" ht="15" hidden="false" customHeight="false" outlineLevel="0" collapsed="false">
      <c r="A2506" s="14" t="str">
        <f aca="false">'SKU Master'!A2506</f>
        <v>07-02505</v>
      </c>
      <c r="B2506" s="14" t="str">
        <f aca="false">VLOOKUP(A2506,'SKU Master'!$A:$N,6,FALSE())</f>
        <v>Orchard Spread Organic Honey, 40 oz</v>
      </c>
      <c r="C2506" s="15" t="n">
        <v>4.6</v>
      </c>
      <c r="D2506" s="15" t="n">
        <v>5.2</v>
      </c>
      <c r="E2506" s="15" t="n">
        <v>3.9</v>
      </c>
      <c r="F2506" s="16" t="s">
        <v>12290</v>
      </c>
      <c r="G2506" s="16" t="s">
        <v>12021</v>
      </c>
      <c r="H2506" s="17" t="n">
        <v>4.1</v>
      </c>
      <c r="I2506" s="18" t="n">
        <f aca="false">('SKU Master'!I2506-H2506)/'SKU Master'!I2506</f>
        <v>0.368258859784284</v>
      </c>
      <c r="J2506" s="16" t="n">
        <v>3</v>
      </c>
      <c r="K2506" s="19" t="n">
        <f aca="false">J2506*C2506</f>
        <v>13.8</v>
      </c>
      <c r="L2506" s="16" t="s">
        <v>12295</v>
      </c>
      <c r="M2506" s="16" t="s">
        <v>12292</v>
      </c>
      <c r="N2506" s="16" t="s">
        <v>12017</v>
      </c>
      <c r="O2506" s="16" t="s">
        <v>12304</v>
      </c>
      <c r="P2506" s="16" t="s">
        <v>12296</v>
      </c>
      <c r="Q2506" s="16" t="s">
        <v>12017</v>
      </c>
    </row>
    <row r="2507" customFormat="false" ht="15" hidden="false" customHeight="false" outlineLevel="0" collapsed="false">
      <c r="A2507" s="14" t="str">
        <f aca="false">'SKU Master'!A2507</f>
        <v>07-02506</v>
      </c>
      <c r="B2507" s="14" t="str">
        <f aca="false">VLOOKUP(A2507,'SKU Master'!$A:$N,6,FALSE())</f>
        <v>Thrift Row Reduced Sugar Creamy Peanut Butter, 16 oz</v>
      </c>
      <c r="C2507" s="15" t="n">
        <v>3.8</v>
      </c>
      <c r="D2507" s="15" t="n">
        <v>7.7</v>
      </c>
      <c r="E2507" s="15" t="n">
        <v>4</v>
      </c>
      <c r="F2507" s="16" t="s">
        <v>12290</v>
      </c>
      <c r="G2507" s="16" t="s">
        <v>12017</v>
      </c>
      <c r="H2507" s="17" t="n">
        <v>2.14</v>
      </c>
      <c r="I2507" s="18" t="n">
        <f aca="false">('SKU Master'!I2507-H2507)/'SKU Master'!I2507</f>
        <v>0.435356200527704</v>
      </c>
      <c r="J2507" s="16" t="n">
        <v>3</v>
      </c>
      <c r="K2507" s="19" t="n">
        <f aca="false">J2507*C2507</f>
        <v>11.4</v>
      </c>
      <c r="L2507" s="16" t="s">
        <v>12299</v>
      </c>
      <c r="M2507" s="16" t="s">
        <v>12292</v>
      </c>
      <c r="N2507" s="16" t="s">
        <v>12017</v>
      </c>
      <c r="O2507" s="16" t="s">
        <v>12304</v>
      </c>
      <c r="P2507" s="16" t="s">
        <v>12298</v>
      </c>
      <c r="Q2507" s="16" t="s">
        <v>12017</v>
      </c>
    </row>
    <row r="2508" customFormat="false" ht="15" hidden="false" customHeight="false" outlineLevel="0" collapsed="false">
      <c r="A2508" s="14" t="str">
        <f aca="false">'SKU Master'!A2508</f>
        <v>07-02507</v>
      </c>
      <c r="B2508" s="14" t="str">
        <f aca="false">VLOOKUP(A2508,'SKU Master'!$A:$N,6,FALSE())</f>
        <v>Harborline Reduced Sugar Crunchy Peanut Butter, 16 oz</v>
      </c>
      <c r="C2508" s="15" t="n">
        <v>4.6</v>
      </c>
      <c r="D2508" s="15" t="n">
        <v>4.5</v>
      </c>
      <c r="E2508" s="15" t="n">
        <v>4.3</v>
      </c>
      <c r="F2508" s="16" t="s">
        <v>12290</v>
      </c>
      <c r="G2508" s="16" t="s">
        <v>12021</v>
      </c>
      <c r="H2508" s="17" t="n">
        <v>2.66</v>
      </c>
      <c r="I2508" s="18" t="n">
        <f aca="false">('SKU Master'!I2508-H2508)/'SKU Master'!I2508</f>
        <v>0.466933867735471</v>
      </c>
      <c r="J2508" s="16" t="n">
        <v>2</v>
      </c>
      <c r="K2508" s="19" t="n">
        <f aca="false">J2508*C2508</f>
        <v>9.2</v>
      </c>
      <c r="L2508" s="16" t="s">
        <v>12295</v>
      </c>
      <c r="M2508" s="16" t="s">
        <v>12292</v>
      </c>
      <c r="N2508" s="16" t="s">
        <v>12017</v>
      </c>
      <c r="O2508" s="16" t="s">
        <v>12304</v>
      </c>
      <c r="P2508" s="16" t="s">
        <v>12298</v>
      </c>
      <c r="Q2508" s="16" t="s">
        <v>12017</v>
      </c>
    </row>
    <row r="2509" customFormat="false" ht="15" hidden="false" customHeight="false" outlineLevel="0" collapsed="false">
      <c r="A2509" s="14" t="str">
        <f aca="false">'SKU Master'!A2509</f>
        <v>07-02508</v>
      </c>
      <c r="B2509" s="14" t="str">
        <f aca="false">VLOOKUP(A2509,'SKU Master'!$A:$N,6,FALSE())</f>
        <v>Roastport Organic Creamy Peanut Butter, 40 oz</v>
      </c>
      <c r="C2509" s="15" t="n">
        <v>3.7</v>
      </c>
      <c r="D2509" s="15" t="n">
        <v>6.9</v>
      </c>
      <c r="E2509" s="15" t="n">
        <v>3.8</v>
      </c>
      <c r="F2509" s="16" t="s">
        <v>12290</v>
      </c>
      <c r="G2509" s="16" t="s">
        <v>12021</v>
      </c>
      <c r="H2509" s="17" t="n">
        <v>5.11</v>
      </c>
      <c r="I2509" s="18" t="n">
        <f aca="false">('SKU Master'!I2509-H2509)/'SKU Master'!I2509</f>
        <v>0.34403080872914</v>
      </c>
      <c r="J2509" s="16" t="n">
        <v>6</v>
      </c>
      <c r="K2509" s="19" t="n">
        <f aca="false">J2509*C2509</f>
        <v>22.2</v>
      </c>
      <c r="L2509" s="16" t="s">
        <v>12295</v>
      </c>
      <c r="M2509" s="16" t="s">
        <v>12292</v>
      </c>
      <c r="N2509" s="16" t="s">
        <v>12017</v>
      </c>
      <c r="O2509" s="16" t="s">
        <v>12304</v>
      </c>
      <c r="P2509" s="16" t="s">
        <v>12297</v>
      </c>
      <c r="Q2509" s="16" t="s">
        <v>12017</v>
      </c>
    </row>
    <row r="2510" customFormat="false" ht="15" hidden="false" customHeight="false" outlineLevel="0" collapsed="false">
      <c r="A2510" s="14" t="str">
        <f aca="false">'SKU Master'!A2510</f>
        <v>07-02509</v>
      </c>
      <c r="B2510" s="14" t="str">
        <f aca="false">VLOOKUP(A2510,'SKU Master'!$A:$N,6,FALSE())</f>
        <v>Orchard Spread Grape Jelly, 18 oz</v>
      </c>
      <c r="C2510" s="15" t="n">
        <v>3.1</v>
      </c>
      <c r="D2510" s="15" t="n">
        <v>4.7</v>
      </c>
      <c r="E2510" s="15" t="n">
        <v>3</v>
      </c>
      <c r="F2510" s="16" t="s">
        <v>12290</v>
      </c>
      <c r="G2510" s="16" t="s">
        <v>12021</v>
      </c>
      <c r="H2510" s="17" t="n">
        <v>4.61</v>
      </c>
      <c r="I2510" s="18" t="n">
        <f aca="false">('SKU Master'!I2510-H2510)/'SKU Master'!I2510</f>
        <v>0.289676425269646</v>
      </c>
      <c r="J2510" s="16" t="n">
        <v>5</v>
      </c>
      <c r="K2510" s="19" t="n">
        <f aca="false">J2510*C2510</f>
        <v>15.5</v>
      </c>
      <c r="L2510" s="16" t="s">
        <v>12295</v>
      </c>
      <c r="M2510" s="16" t="s">
        <v>12292</v>
      </c>
      <c r="N2510" s="16" t="s">
        <v>12017</v>
      </c>
      <c r="O2510" s="16" t="s">
        <v>12304</v>
      </c>
      <c r="P2510" s="16" t="s">
        <v>12296</v>
      </c>
      <c r="Q2510" s="16" t="s">
        <v>12021</v>
      </c>
    </row>
    <row r="2511" customFormat="false" ht="15" hidden="false" customHeight="false" outlineLevel="0" collapsed="false">
      <c r="A2511" s="14" t="str">
        <f aca="false">'SKU Master'!A2511</f>
        <v>07-02510</v>
      </c>
      <c r="B2511" s="14" t="str">
        <f aca="false">VLOOKUP(A2511,'SKU Master'!$A:$N,6,FALSE())</f>
        <v>Kettle Row Reduced Sugar Almond Butter, 16 oz</v>
      </c>
      <c r="C2511" s="15" t="n">
        <v>3.1</v>
      </c>
      <c r="D2511" s="15" t="n">
        <v>4.1</v>
      </c>
      <c r="E2511" s="15" t="n">
        <v>4.4</v>
      </c>
      <c r="F2511" s="16" t="s">
        <v>12290</v>
      </c>
      <c r="G2511" s="16" t="s">
        <v>12021</v>
      </c>
      <c r="H2511" s="17" t="n">
        <v>2.01</v>
      </c>
      <c r="I2511" s="18" t="n">
        <f aca="false">('SKU Master'!I2511-H2511)/'SKU Master'!I2511</f>
        <v>0.407079646017699</v>
      </c>
      <c r="J2511" s="16" t="n">
        <v>2</v>
      </c>
      <c r="K2511" s="19" t="n">
        <f aca="false">J2511*C2511</f>
        <v>6.2</v>
      </c>
      <c r="L2511" s="16" t="s">
        <v>12291</v>
      </c>
      <c r="M2511" s="16" t="s">
        <v>12292</v>
      </c>
      <c r="N2511" s="16" t="s">
        <v>12017</v>
      </c>
      <c r="O2511" s="16" t="s">
        <v>12304</v>
      </c>
      <c r="P2511" s="16" t="s">
        <v>12294</v>
      </c>
      <c r="Q2511" s="16" t="s">
        <v>12017</v>
      </c>
    </row>
    <row r="2512" customFormat="false" ht="15" hidden="false" customHeight="false" outlineLevel="0" collapsed="false">
      <c r="A2512" s="14" t="str">
        <f aca="false">'SKU Master'!A2512</f>
        <v>07-02511</v>
      </c>
      <c r="B2512" s="14" t="str">
        <f aca="false">VLOOKUP(A2512,'SKU Master'!$A:$N,6,FALSE())</f>
        <v>Orchard Spread Reduced Sugar Almond Butter, 16 oz</v>
      </c>
      <c r="C2512" s="15" t="n">
        <v>4.6</v>
      </c>
      <c r="D2512" s="15" t="n">
        <v>6.1</v>
      </c>
      <c r="E2512" s="15" t="n">
        <v>3.1</v>
      </c>
      <c r="F2512" s="16" t="s">
        <v>12290</v>
      </c>
      <c r="G2512" s="16" t="s">
        <v>12021</v>
      </c>
      <c r="H2512" s="17" t="n">
        <v>4.91</v>
      </c>
      <c r="I2512" s="18" t="n">
        <f aca="false">('SKU Master'!I2512-H2512)/'SKU Master'!I2512</f>
        <v>0.344459279038718</v>
      </c>
      <c r="J2512" s="16" t="n">
        <v>2</v>
      </c>
      <c r="K2512" s="19" t="n">
        <f aca="false">J2512*C2512</f>
        <v>9.2</v>
      </c>
      <c r="L2512" s="16" t="s">
        <v>12295</v>
      </c>
      <c r="M2512" s="16" t="s">
        <v>12292</v>
      </c>
      <c r="N2512" s="16" t="s">
        <v>12017</v>
      </c>
      <c r="O2512" s="16" t="s">
        <v>12304</v>
      </c>
      <c r="P2512" s="16" t="s">
        <v>12298</v>
      </c>
      <c r="Q2512" s="16" t="s">
        <v>12017</v>
      </c>
    </row>
    <row r="2513" customFormat="false" ht="15" hidden="false" customHeight="false" outlineLevel="0" collapsed="false">
      <c r="A2513" s="14" t="str">
        <f aca="false">'SKU Master'!A2513</f>
        <v>07-02512</v>
      </c>
      <c r="B2513" s="14" t="str">
        <f aca="false">VLOOKUP(A2513,'SKU Master'!$A:$N,6,FALSE())</f>
        <v>Kettle Row Natural Creamy Peanut Butter, 16 oz</v>
      </c>
      <c r="C2513" s="15" t="n">
        <v>4.9</v>
      </c>
      <c r="D2513" s="15" t="n">
        <v>7.1</v>
      </c>
      <c r="E2513" s="15" t="n">
        <v>2.6</v>
      </c>
      <c r="F2513" s="16" t="s">
        <v>12290</v>
      </c>
      <c r="G2513" s="16" t="s">
        <v>12021</v>
      </c>
      <c r="H2513" s="17" t="n">
        <v>4.58</v>
      </c>
      <c r="I2513" s="18" t="n">
        <f aca="false">('SKU Master'!I2513-H2513)/'SKU Master'!I2513</f>
        <v>0.283255086071987</v>
      </c>
      <c r="J2513" s="16" t="n">
        <v>7</v>
      </c>
      <c r="K2513" s="19" t="n">
        <f aca="false">J2513*C2513</f>
        <v>34.3</v>
      </c>
      <c r="L2513" s="16" t="s">
        <v>12295</v>
      </c>
      <c r="M2513" s="16" t="s">
        <v>12292</v>
      </c>
      <c r="N2513" s="16" t="s">
        <v>12017</v>
      </c>
      <c r="O2513" s="16" t="s">
        <v>12304</v>
      </c>
      <c r="P2513" s="16" t="s">
        <v>12297</v>
      </c>
      <c r="Q2513" s="16" t="s">
        <v>12021</v>
      </c>
    </row>
    <row r="2514" customFormat="false" ht="15" hidden="false" customHeight="false" outlineLevel="0" collapsed="false">
      <c r="A2514" s="14" t="str">
        <f aca="false">'SKU Master'!A2514</f>
        <v>07-02513</v>
      </c>
      <c r="B2514" s="14" t="str">
        <f aca="false">VLOOKUP(A2514,'SKU Master'!$A:$N,6,FALSE())</f>
        <v>Golden Grain Co. Honey, 18 oz</v>
      </c>
      <c r="C2514" s="15" t="n">
        <v>4.4</v>
      </c>
      <c r="D2514" s="15" t="n">
        <v>6.6</v>
      </c>
      <c r="E2514" s="15" t="n">
        <v>4.7</v>
      </c>
      <c r="F2514" s="16" t="s">
        <v>12290</v>
      </c>
      <c r="G2514" s="16" t="s">
        <v>12021</v>
      </c>
      <c r="H2514" s="17" t="n">
        <v>4.6</v>
      </c>
      <c r="I2514" s="18" t="n">
        <f aca="false">('SKU Master'!I2514-H2514)/'SKU Master'!I2514</f>
        <v>0.416983523447402</v>
      </c>
      <c r="J2514" s="16" t="n">
        <v>3</v>
      </c>
      <c r="K2514" s="19" t="n">
        <f aca="false">J2514*C2514</f>
        <v>13.2</v>
      </c>
      <c r="L2514" s="16" t="s">
        <v>12295</v>
      </c>
      <c r="M2514" s="16" t="s">
        <v>12292</v>
      </c>
      <c r="N2514" s="16" t="s">
        <v>12017</v>
      </c>
      <c r="O2514" s="16" t="s">
        <v>12304</v>
      </c>
      <c r="P2514" s="16" t="s">
        <v>12298</v>
      </c>
      <c r="Q2514" s="16" t="s">
        <v>12017</v>
      </c>
    </row>
    <row r="2515" customFormat="false" ht="15" hidden="false" customHeight="false" outlineLevel="0" collapsed="false">
      <c r="A2515" s="14" t="str">
        <f aca="false">'SKU Master'!A2515</f>
        <v>07-02514</v>
      </c>
      <c r="B2515" s="14" t="str">
        <f aca="false">VLOOKUP(A2515,'SKU Master'!$A:$N,6,FALSE())</f>
        <v>Roastport Organic Creamy Peanut Butter, 16 oz</v>
      </c>
      <c r="C2515" s="15" t="n">
        <v>4.2</v>
      </c>
      <c r="D2515" s="15" t="n">
        <v>5.4</v>
      </c>
      <c r="E2515" s="15" t="n">
        <v>4.5</v>
      </c>
      <c r="F2515" s="16" t="s">
        <v>12290</v>
      </c>
      <c r="G2515" s="16" t="s">
        <v>12017</v>
      </c>
      <c r="H2515" s="17" t="n">
        <v>4.94</v>
      </c>
      <c r="I2515" s="18" t="n">
        <f aca="false">('SKU Master'!I2515-H2515)/'SKU Master'!I2515</f>
        <v>0.373891001267427</v>
      </c>
      <c r="J2515" s="16" t="n">
        <v>2</v>
      </c>
      <c r="K2515" s="19" t="n">
        <f aca="false">J2515*C2515</f>
        <v>8.4</v>
      </c>
      <c r="L2515" s="16" t="s">
        <v>12295</v>
      </c>
      <c r="M2515" s="16" t="s">
        <v>12292</v>
      </c>
      <c r="N2515" s="16" t="s">
        <v>12017</v>
      </c>
      <c r="O2515" s="16" t="s">
        <v>12304</v>
      </c>
      <c r="P2515" s="16" t="s">
        <v>12298</v>
      </c>
      <c r="Q2515" s="16" t="s">
        <v>12017</v>
      </c>
    </row>
    <row r="2516" customFormat="false" ht="15" hidden="false" customHeight="false" outlineLevel="0" collapsed="false">
      <c r="A2516" s="14" t="str">
        <f aca="false">'SKU Master'!A2516</f>
        <v>07-02515</v>
      </c>
      <c r="B2516" s="14" t="str">
        <f aca="false">VLOOKUP(A2516,'SKU Master'!$A:$N,6,FALSE())</f>
        <v>Harborline Reduced Sugar Creamy Peanut Butter, 16 oz</v>
      </c>
      <c r="C2516" s="15" t="n">
        <v>2.8</v>
      </c>
      <c r="D2516" s="15" t="n">
        <v>5.7</v>
      </c>
      <c r="E2516" s="15" t="n">
        <v>3.4</v>
      </c>
      <c r="F2516" s="16" t="s">
        <v>12290</v>
      </c>
      <c r="G2516" s="16" t="s">
        <v>12021</v>
      </c>
      <c r="H2516" s="17" t="n">
        <v>4.31</v>
      </c>
      <c r="I2516" s="18" t="n">
        <f aca="false">('SKU Master'!I2516-H2516)/'SKU Master'!I2516</f>
        <v>0.42456608811749</v>
      </c>
      <c r="J2516" s="16" t="n">
        <v>6</v>
      </c>
      <c r="K2516" s="19" t="n">
        <f aca="false">J2516*C2516</f>
        <v>16.8</v>
      </c>
      <c r="L2516" s="16" t="s">
        <v>12295</v>
      </c>
      <c r="M2516" s="16" t="s">
        <v>12292</v>
      </c>
      <c r="N2516" s="16" t="s">
        <v>12017</v>
      </c>
      <c r="O2516" s="16" t="s">
        <v>12304</v>
      </c>
      <c r="P2516" s="16" t="s">
        <v>12297</v>
      </c>
      <c r="Q2516" s="16" t="s">
        <v>12017</v>
      </c>
    </row>
    <row r="2517" customFormat="false" ht="15" hidden="false" customHeight="false" outlineLevel="0" collapsed="false">
      <c r="A2517" s="14" t="str">
        <f aca="false">'SKU Master'!A2517</f>
        <v>07-02516</v>
      </c>
      <c r="B2517" s="14" t="str">
        <f aca="false">VLOOKUP(A2517,'SKU Master'!$A:$N,6,FALSE())</f>
        <v>Redbarn Organic Grape Jelly, 16 oz</v>
      </c>
      <c r="C2517" s="15" t="n">
        <v>4.5</v>
      </c>
      <c r="D2517" s="15" t="n">
        <v>4.4</v>
      </c>
      <c r="E2517" s="15" t="n">
        <v>2.9</v>
      </c>
      <c r="F2517" s="16" t="s">
        <v>12290</v>
      </c>
      <c r="G2517" s="16" t="s">
        <v>12021</v>
      </c>
      <c r="H2517" s="17" t="n">
        <v>3.5</v>
      </c>
      <c r="I2517" s="18" t="n">
        <f aca="false">('SKU Master'!I2517-H2517)/'SKU Master'!I2517</f>
        <v>0.415692821368948</v>
      </c>
      <c r="J2517" s="16" t="n">
        <v>2</v>
      </c>
      <c r="K2517" s="19" t="n">
        <f aca="false">J2517*C2517</f>
        <v>9</v>
      </c>
      <c r="L2517" s="16" t="s">
        <v>12295</v>
      </c>
      <c r="M2517" s="16" t="s">
        <v>12292</v>
      </c>
      <c r="N2517" s="16" t="s">
        <v>12017</v>
      </c>
      <c r="O2517" s="16" t="s">
        <v>12304</v>
      </c>
      <c r="P2517" s="16" t="s">
        <v>12294</v>
      </c>
      <c r="Q2517" s="16" t="s">
        <v>12017</v>
      </c>
    </row>
    <row r="2518" customFormat="false" ht="15" hidden="false" customHeight="false" outlineLevel="0" collapsed="false">
      <c r="A2518" s="14" t="str">
        <f aca="false">'SKU Master'!A2518</f>
        <v>07-02517</v>
      </c>
      <c r="B2518" s="14" t="str">
        <f aca="false">VLOOKUP(A2518,'SKU Master'!$A:$N,6,FALSE())</f>
        <v>Harborline Grape Jelly, 16 oz</v>
      </c>
      <c r="C2518" s="15" t="n">
        <v>4.8</v>
      </c>
      <c r="D2518" s="15" t="n">
        <v>6.3</v>
      </c>
      <c r="E2518" s="15" t="n">
        <v>4.7</v>
      </c>
      <c r="F2518" s="16" t="s">
        <v>12290</v>
      </c>
      <c r="G2518" s="16" t="s">
        <v>12021</v>
      </c>
      <c r="H2518" s="17" t="n">
        <v>4.18</v>
      </c>
      <c r="I2518" s="18" t="n">
        <f aca="false">('SKU Master'!I2518-H2518)/'SKU Master'!I2518</f>
        <v>0.393323657474601</v>
      </c>
      <c r="J2518" s="16" t="n">
        <v>5</v>
      </c>
      <c r="K2518" s="19" t="n">
        <f aca="false">J2518*C2518</f>
        <v>24</v>
      </c>
      <c r="L2518" s="16" t="s">
        <v>12295</v>
      </c>
      <c r="M2518" s="16" t="s">
        <v>12292</v>
      </c>
      <c r="N2518" s="16" t="s">
        <v>12017</v>
      </c>
      <c r="O2518" s="16" t="s">
        <v>12304</v>
      </c>
      <c r="P2518" s="16" t="s">
        <v>12297</v>
      </c>
      <c r="Q2518" s="16" t="s">
        <v>12017</v>
      </c>
    </row>
    <row r="2519" customFormat="false" ht="15" hidden="false" customHeight="false" outlineLevel="0" collapsed="false">
      <c r="A2519" s="14" t="str">
        <f aca="false">'SKU Master'!A2519</f>
        <v>07-02518</v>
      </c>
      <c r="B2519" s="14" t="str">
        <f aca="false">VLOOKUP(A2519,'SKU Master'!$A:$N,6,FALSE())</f>
        <v>Roastport Reduced Sugar Honey, 18 oz</v>
      </c>
      <c r="C2519" s="15" t="n">
        <v>3.1</v>
      </c>
      <c r="D2519" s="15" t="n">
        <v>4.8</v>
      </c>
      <c r="E2519" s="15" t="n">
        <v>2.7</v>
      </c>
      <c r="F2519" s="16" t="s">
        <v>12290</v>
      </c>
      <c r="G2519" s="16" t="s">
        <v>12021</v>
      </c>
      <c r="H2519" s="17" t="n">
        <v>2.71</v>
      </c>
      <c r="I2519" s="18" t="n">
        <f aca="false">('SKU Master'!I2519-H2519)/'SKU Master'!I2519</f>
        <v>0.303341902313625</v>
      </c>
      <c r="J2519" s="16" t="n">
        <v>1</v>
      </c>
      <c r="K2519" s="19" t="n">
        <f aca="false">J2519*C2519</f>
        <v>3.1</v>
      </c>
      <c r="L2519" s="16" t="s">
        <v>12291</v>
      </c>
      <c r="M2519" s="16" t="s">
        <v>12292</v>
      </c>
      <c r="N2519" s="16" t="s">
        <v>12017</v>
      </c>
      <c r="O2519" s="16" t="s">
        <v>12304</v>
      </c>
      <c r="P2519" s="16" t="s">
        <v>12294</v>
      </c>
      <c r="Q2519" s="16" t="s">
        <v>12017</v>
      </c>
    </row>
    <row r="2520" customFormat="false" ht="15" hidden="false" customHeight="false" outlineLevel="0" collapsed="false">
      <c r="A2520" s="14" t="str">
        <f aca="false">'SKU Master'!A2520</f>
        <v>07-02519</v>
      </c>
      <c r="B2520" s="14" t="str">
        <f aca="false">VLOOKUP(A2520,'SKU Master'!$A:$N,6,FALSE())</f>
        <v>Kettle Row Honey, 40 oz</v>
      </c>
      <c r="C2520" s="15" t="n">
        <v>3.1</v>
      </c>
      <c r="D2520" s="15" t="n">
        <v>5.4</v>
      </c>
      <c r="E2520" s="15" t="n">
        <v>3.2</v>
      </c>
      <c r="F2520" s="16" t="s">
        <v>12290</v>
      </c>
      <c r="G2520" s="16" t="s">
        <v>12021</v>
      </c>
      <c r="H2520" s="17" t="n">
        <v>2.79</v>
      </c>
      <c r="I2520" s="18" t="n">
        <f aca="false">('SKU Master'!I2520-H2520)/'SKU Master'!I2520</f>
        <v>0.364464692482916</v>
      </c>
      <c r="J2520" s="16" t="n">
        <v>6</v>
      </c>
      <c r="K2520" s="19" t="n">
        <f aca="false">J2520*C2520</f>
        <v>18.6</v>
      </c>
      <c r="L2520" s="16" t="s">
        <v>12295</v>
      </c>
      <c r="M2520" s="16" t="s">
        <v>12292</v>
      </c>
      <c r="N2520" s="16" t="s">
        <v>12017</v>
      </c>
      <c r="O2520" s="16" t="s">
        <v>12304</v>
      </c>
      <c r="P2520" s="16" t="s">
        <v>12297</v>
      </c>
      <c r="Q2520" s="16" t="s">
        <v>12017</v>
      </c>
    </row>
    <row r="2521" customFormat="false" ht="15" hidden="false" customHeight="false" outlineLevel="0" collapsed="false">
      <c r="A2521" s="14" t="str">
        <f aca="false">'SKU Master'!A2521</f>
        <v>07-02520</v>
      </c>
      <c r="B2521" s="14" t="str">
        <f aca="false">VLOOKUP(A2521,'SKU Master'!$A:$N,6,FALSE())</f>
        <v>Roastport Strawberry Jam, 16 oz</v>
      </c>
      <c r="C2521" s="15" t="n">
        <v>4.7</v>
      </c>
      <c r="D2521" s="15" t="n">
        <v>8</v>
      </c>
      <c r="E2521" s="15" t="n">
        <v>3.6</v>
      </c>
      <c r="F2521" s="16" t="s">
        <v>12290</v>
      </c>
      <c r="G2521" s="16" t="s">
        <v>12021</v>
      </c>
      <c r="H2521" s="17" t="n">
        <v>2.64</v>
      </c>
      <c r="I2521" s="18" t="n">
        <f aca="false">('SKU Master'!I2521-H2521)/'SKU Master'!I2521</f>
        <v>0.398633257403189</v>
      </c>
      <c r="J2521" s="16" t="n">
        <v>5</v>
      </c>
      <c r="K2521" s="19" t="n">
        <f aca="false">J2521*C2521</f>
        <v>23.5</v>
      </c>
      <c r="L2521" s="16" t="s">
        <v>12295</v>
      </c>
      <c r="M2521" s="16" t="s">
        <v>12292</v>
      </c>
      <c r="N2521" s="16" t="s">
        <v>12017</v>
      </c>
      <c r="O2521" s="16" t="s">
        <v>12304</v>
      </c>
      <c r="P2521" s="16" t="s">
        <v>12296</v>
      </c>
      <c r="Q2521" s="16" t="s">
        <v>12017</v>
      </c>
    </row>
    <row r="2522" customFormat="false" ht="15" hidden="false" customHeight="false" outlineLevel="0" collapsed="false">
      <c r="A2522" s="14" t="str">
        <f aca="false">'SKU Master'!A2522</f>
        <v>07-02521</v>
      </c>
      <c r="B2522" s="14" t="str">
        <f aca="false">VLOOKUP(A2522,'SKU Master'!$A:$N,6,FALSE())</f>
        <v>Golden Grain Co. Organic Grape Jelly, 40 oz</v>
      </c>
      <c r="C2522" s="15" t="n">
        <v>4.4</v>
      </c>
      <c r="D2522" s="15" t="n">
        <v>7.2</v>
      </c>
      <c r="E2522" s="15" t="n">
        <v>3</v>
      </c>
      <c r="F2522" s="16" t="s">
        <v>12290</v>
      </c>
      <c r="G2522" s="16" t="s">
        <v>12021</v>
      </c>
      <c r="H2522" s="17" t="n">
        <v>1.64</v>
      </c>
      <c r="I2522" s="18" t="n">
        <f aca="false">('SKU Master'!I2522-H2522)/'SKU Master'!I2522</f>
        <v>0.283842794759825</v>
      </c>
      <c r="J2522" s="16" t="n">
        <v>4</v>
      </c>
      <c r="K2522" s="19" t="n">
        <f aca="false">J2522*C2522</f>
        <v>17.6</v>
      </c>
      <c r="L2522" s="16" t="s">
        <v>12295</v>
      </c>
      <c r="M2522" s="16" t="s">
        <v>12292</v>
      </c>
      <c r="N2522" s="16" t="s">
        <v>12017</v>
      </c>
      <c r="O2522" s="16" t="s">
        <v>12304</v>
      </c>
      <c r="P2522" s="16" t="s">
        <v>12296</v>
      </c>
      <c r="Q2522" s="16" t="s">
        <v>12017</v>
      </c>
    </row>
    <row r="2523" customFormat="false" ht="15" hidden="false" customHeight="false" outlineLevel="0" collapsed="false">
      <c r="A2523" s="14" t="str">
        <f aca="false">'SKU Master'!A2523</f>
        <v>07-02522</v>
      </c>
      <c r="B2523" s="14" t="str">
        <f aca="false">VLOOKUP(A2523,'SKU Master'!$A:$N,6,FALSE())</f>
        <v>Wheatstone Reduced Sugar Honey, 40 oz</v>
      </c>
      <c r="C2523" s="15" t="n">
        <v>2.9</v>
      </c>
      <c r="D2523" s="15" t="n">
        <v>6.6</v>
      </c>
      <c r="E2523" s="15" t="n">
        <v>2.5</v>
      </c>
      <c r="F2523" s="16" t="s">
        <v>12290</v>
      </c>
      <c r="G2523" s="16" t="s">
        <v>12021</v>
      </c>
      <c r="H2523" s="17" t="n">
        <v>2.47</v>
      </c>
      <c r="I2523" s="18" t="n">
        <f aca="false">('SKU Master'!I2523-H2523)/'SKU Master'!I2523</f>
        <v>0.365038560411311</v>
      </c>
      <c r="J2523" s="16" t="n">
        <v>6</v>
      </c>
      <c r="K2523" s="19" t="n">
        <f aca="false">J2523*C2523</f>
        <v>17.4</v>
      </c>
      <c r="L2523" s="16" t="s">
        <v>12295</v>
      </c>
      <c r="M2523" s="16" t="s">
        <v>12292</v>
      </c>
      <c r="N2523" s="16" t="s">
        <v>12017</v>
      </c>
      <c r="O2523" s="16" t="s">
        <v>12304</v>
      </c>
      <c r="P2523" s="16" t="s">
        <v>12297</v>
      </c>
      <c r="Q2523" s="16" t="s">
        <v>12017</v>
      </c>
    </row>
    <row r="2524" customFormat="false" ht="15" hidden="false" customHeight="false" outlineLevel="0" collapsed="false">
      <c r="A2524" s="14" t="str">
        <f aca="false">'SKU Master'!A2524</f>
        <v>07-02523</v>
      </c>
      <c r="B2524" s="14" t="str">
        <f aca="false">VLOOKUP(A2524,'SKU Master'!$A:$N,6,FALSE())</f>
        <v>Nutgrove Reduced Sugar Honey, 16 oz</v>
      </c>
      <c r="C2524" s="15" t="n">
        <v>3.6</v>
      </c>
      <c r="D2524" s="15" t="n">
        <v>7.7</v>
      </c>
      <c r="E2524" s="15" t="n">
        <v>4.6</v>
      </c>
      <c r="F2524" s="16" t="s">
        <v>12290</v>
      </c>
      <c r="G2524" s="16" t="s">
        <v>12021</v>
      </c>
      <c r="H2524" s="17" t="n">
        <v>5.16</v>
      </c>
      <c r="I2524" s="18" t="n">
        <f aca="false">('SKU Master'!I2524-H2524)/'SKU Master'!I2524</f>
        <v>0.354192740926158</v>
      </c>
      <c r="J2524" s="16" t="n">
        <v>7</v>
      </c>
      <c r="K2524" s="19" t="n">
        <f aca="false">J2524*C2524</f>
        <v>25.2</v>
      </c>
      <c r="L2524" s="16" t="s">
        <v>12295</v>
      </c>
      <c r="M2524" s="16" t="s">
        <v>12292</v>
      </c>
      <c r="N2524" s="16" t="s">
        <v>12017</v>
      </c>
      <c r="O2524" s="16" t="s">
        <v>12304</v>
      </c>
      <c r="P2524" s="16" t="s">
        <v>12297</v>
      </c>
      <c r="Q2524" s="16" t="s">
        <v>12017</v>
      </c>
    </row>
    <row r="2525" customFormat="false" ht="15" hidden="false" customHeight="false" outlineLevel="0" collapsed="false">
      <c r="A2525" s="14" t="str">
        <f aca="false">'SKU Master'!A2525</f>
        <v>07-02524</v>
      </c>
      <c r="B2525" s="14" t="str">
        <f aca="false">VLOOKUP(A2525,'SKU Master'!$A:$N,6,FALSE())</f>
        <v>Thrift Row Organic Almond Butter, 18 oz</v>
      </c>
      <c r="C2525" s="15" t="n">
        <v>2.7</v>
      </c>
      <c r="D2525" s="15" t="n">
        <v>5.2</v>
      </c>
      <c r="E2525" s="15" t="n">
        <v>3.5</v>
      </c>
      <c r="F2525" s="16" t="s">
        <v>12290</v>
      </c>
      <c r="G2525" s="16" t="s">
        <v>12021</v>
      </c>
      <c r="H2525" s="17" t="n">
        <v>4.8</v>
      </c>
      <c r="I2525" s="18" t="n">
        <f aca="false">('SKU Master'!I2525-H2525)/'SKU Master'!I2525</f>
        <v>0.38382541720154</v>
      </c>
      <c r="J2525" s="16" t="n">
        <v>4</v>
      </c>
      <c r="K2525" s="19" t="n">
        <f aca="false">J2525*C2525</f>
        <v>10.8</v>
      </c>
      <c r="L2525" s="16" t="s">
        <v>12295</v>
      </c>
      <c r="M2525" s="16" t="s">
        <v>12292</v>
      </c>
      <c r="N2525" s="16" t="s">
        <v>12017</v>
      </c>
      <c r="O2525" s="16" t="s">
        <v>12304</v>
      </c>
      <c r="P2525" s="16" t="s">
        <v>12296</v>
      </c>
      <c r="Q2525" s="16" t="s">
        <v>12017</v>
      </c>
    </row>
    <row r="2526" customFormat="false" ht="15" hidden="false" customHeight="false" outlineLevel="0" collapsed="false">
      <c r="A2526" s="14" t="str">
        <f aca="false">'SKU Master'!A2526</f>
        <v>07-02525</v>
      </c>
      <c r="B2526" s="14" t="str">
        <f aca="false">VLOOKUP(A2526,'SKU Master'!$A:$N,6,FALSE())</f>
        <v>Nutgrove Crunchy Peanut Butter, 16 oz</v>
      </c>
      <c r="C2526" s="15" t="n">
        <v>3</v>
      </c>
      <c r="D2526" s="15" t="n">
        <v>5.2</v>
      </c>
      <c r="E2526" s="15" t="n">
        <v>4.5</v>
      </c>
      <c r="F2526" s="16" t="s">
        <v>12290</v>
      </c>
      <c r="G2526" s="16" t="s">
        <v>12021</v>
      </c>
      <c r="H2526" s="17" t="n">
        <v>3.39</v>
      </c>
      <c r="I2526" s="18" t="n">
        <f aca="false">('SKU Master'!I2526-H2526)/'SKU Master'!I2526</f>
        <v>0.414507772020725</v>
      </c>
      <c r="J2526" s="16" t="n">
        <v>3</v>
      </c>
      <c r="K2526" s="19" t="n">
        <f aca="false">J2526*C2526</f>
        <v>9</v>
      </c>
      <c r="L2526" s="16" t="s">
        <v>12295</v>
      </c>
      <c r="M2526" s="16" t="s">
        <v>12292</v>
      </c>
      <c r="N2526" s="16" t="s">
        <v>12017</v>
      </c>
      <c r="O2526" s="16" t="s">
        <v>12304</v>
      </c>
      <c r="P2526" s="16" t="s">
        <v>12298</v>
      </c>
      <c r="Q2526" s="16" t="s">
        <v>12017</v>
      </c>
    </row>
    <row r="2527" customFormat="false" ht="15" hidden="false" customHeight="false" outlineLevel="0" collapsed="false">
      <c r="A2527" s="14" t="str">
        <f aca="false">'SKU Master'!A2527</f>
        <v>07-02526</v>
      </c>
      <c r="B2527" s="14" t="str">
        <f aca="false">VLOOKUP(A2527,'SKU Master'!$A:$N,6,FALSE())</f>
        <v>Golden Grain Co. Almond Butter, 16 oz</v>
      </c>
      <c r="C2527" s="15" t="n">
        <v>3.3</v>
      </c>
      <c r="D2527" s="15" t="n">
        <v>4.1</v>
      </c>
      <c r="E2527" s="15" t="n">
        <v>3.4</v>
      </c>
      <c r="F2527" s="16" t="s">
        <v>12290</v>
      </c>
      <c r="G2527" s="16" t="s">
        <v>12021</v>
      </c>
      <c r="H2527" s="17" t="n">
        <v>2.24</v>
      </c>
      <c r="I2527" s="18" t="n">
        <f aca="false">('SKU Master'!I2527-H2527)/'SKU Master'!I2527</f>
        <v>0.358166189111748</v>
      </c>
      <c r="J2527" s="16" t="n">
        <v>4</v>
      </c>
      <c r="K2527" s="19" t="n">
        <f aca="false">J2527*C2527</f>
        <v>13.2</v>
      </c>
      <c r="L2527" s="16" t="s">
        <v>12295</v>
      </c>
      <c r="M2527" s="16" t="s">
        <v>12292</v>
      </c>
      <c r="N2527" s="16" t="s">
        <v>12017</v>
      </c>
      <c r="O2527" s="16" t="s">
        <v>12304</v>
      </c>
      <c r="P2527" s="16" t="s">
        <v>12296</v>
      </c>
      <c r="Q2527" s="16" t="s">
        <v>12021</v>
      </c>
    </row>
    <row r="2528" customFormat="false" ht="15" hidden="false" customHeight="false" outlineLevel="0" collapsed="false">
      <c r="A2528" s="14" t="str">
        <f aca="false">'SKU Master'!A2528</f>
        <v>07-02527</v>
      </c>
      <c r="B2528" s="14" t="str">
        <f aca="false">VLOOKUP(A2528,'SKU Master'!$A:$N,6,FALSE())</f>
        <v>Thrift Row Organic Strawberry Jam, 16 oz</v>
      </c>
      <c r="C2528" s="15" t="n">
        <v>3.1</v>
      </c>
      <c r="D2528" s="15" t="n">
        <v>7.8</v>
      </c>
      <c r="E2528" s="15" t="n">
        <v>3.3</v>
      </c>
      <c r="F2528" s="16" t="s">
        <v>12290</v>
      </c>
      <c r="G2528" s="16" t="s">
        <v>12017</v>
      </c>
      <c r="H2528" s="17" t="n">
        <v>4.21</v>
      </c>
      <c r="I2528" s="18" t="n">
        <f aca="false">('SKU Master'!I2528-H2528)/'SKU Master'!I2528</f>
        <v>0.397711015736767</v>
      </c>
      <c r="J2528" s="16" t="n">
        <v>2</v>
      </c>
      <c r="K2528" s="19" t="n">
        <f aca="false">J2528*C2528</f>
        <v>6.2</v>
      </c>
      <c r="L2528" s="16" t="s">
        <v>12295</v>
      </c>
      <c r="M2528" s="16" t="s">
        <v>12292</v>
      </c>
      <c r="N2528" s="16" t="s">
        <v>12017</v>
      </c>
      <c r="O2528" s="16" t="s">
        <v>12304</v>
      </c>
      <c r="P2528" s="16" t="s">
        <v>12298</v>
      </c>
      <c r="Q2528" s="16" t="s">
        <v>12017</v>
      </c>
    </row>
    <row r="2529" customFormat="false" ht="15" hidden="false" customHeight="false" outlineLevel="0" collapsed="false">
      <c r="A2529" s="14" t="str">
        <f aca="false">'SKU Master'!A2529</f>
        <v>07-02528</v>
      </c>
      <c r="B2529" s="14" t="str">
        <f aca="false">VLOOKUP(A2529,'SKU Master'!$A:$N,6,FALSE())</f>
        <v>Orchard Spread Natural Grape Jelly, 18 oz</v>
      </c>
      <c r="C2529" s="15" t="n">
        <v>4.3</v>
      </c>
      <c r="D2529" s="15" t="n">
        <v>8.9</v>
      </c>
      <c r="E2529" s="15" t="n">
        <v>3.2</v>
      </c>
      <c r="F2529" s="16" t="s">
        <v>12290</v>
      </c>
      <c r="G2529" s="16" t="s">
        <v>12021</v>
      </c>
      <c r="H2529" s="17" t="n">
        <v>5.36</v>
      </c>
      <c r="I2529" s="18" t="n">
        <f aca="false">('SKU Master'!I2529-H2529)/'SKU Master'!I2529</f>
        <v>0.320659062103929</v>
      </c>
      <c r="J2529" s="16" t="n">
        <v>3</v>
      </c>
      <c r="K2529" s="19" t="n">
        <f aca="false">J2529*C2529</f>
        <v>12.9</v>
      </c>
      <c r="L2529" s="16" t="s">
        <v>12295</v>
      </c>
      <c r="M2529" s="16" t="s">
        <v>12292</v>
      </c>
      <c r="N2529" s="16" t="s">
        <v>12017</v>
      </c>
      <c r="O2529" s="16" t="s">
        <v>12304</v>
      </c>
      <c r="P2529" s="16" t="s">
        <v>12298</v>
      </c>
      <c r="Q2529" s="16" t="s">
        <v>12017</v>
      </c>
    </row>
    <row r="2530" customFormat="false" ht="15" hidden="false" customHeight="false" outlineLevel="0" collapsed="false">
      <c r="A2530" s="14" t="str">
        <f aca="false">'SKU Master'!A2530</f>
        <v>07-02529</v>
      </c>
      <c r="B2530" s="14" t="str">
        <f aca="false">VLOOKUP(A2530,'SKU Master'!$A:$N,6,FALSE())</f>
        <v>Harborline Natural Grape Jelly, 16 oz</v>
      </c>
      <c r="C2530" s="15" t="n">
        <v>4.8</v>
      </c>
      <c r="D2530" s="15" t="n">
        <v>6.8</v>
      </c>
      <c r="E2530" s="15" t="n">
        <v>3.6</v>
      </c>
      <c r="F2530" s="16" t="s">
        <v>12290</v>
      </c>
      <c r="G2530" s="16" t="s">
        <v>12017</v>
      </c>
      <c r="H2530" s="17" t="n">
        <v>4.07</v>
      </c>
      <c r="I2530" s="18" t="n">
        <f aca="false">('SKU Master'!I2530-H2530)/'SKU Master'!I2530</f>
        <v>0.441700960219479</v>
      </c>
      <c r="J2530" s="16" t="n">
        <v>7</v>
      </c>
      <c r="K2530" s="19" t="n">
        <f aca="false">J2530*C2530</f>
        <v>33.6</v>
      </c>
      <c r="L2530" s="16" t="s">
        <v>12295</v>
      </c>
      <c r="M2530" s="16" t="s">
        <v>12292</v>
      </c>
      <c r="N2530" s="16" t="s">
        <v>12017</v>
      </c>
      <c r="O2530" s="16" t="s">
        <v>12304</v>
      </c>
      <c r="P2530" s="16" t="s">
        <v>12297</v>
      </c>
      <c r="Q2530" s="16" t="s">
        <v>12021</v>
      </c>
    </row>
    <row r="2531" customFormat="false" ht="15" hidden="false" customHeight="false" outlineLevel="0" collapsed="false">
      <c r="A2531" s="14" t="str">
        <f aca="false">'SKU Master'!A2531</f>
        <v>07-02530</v>
      </c>
      <c r="B2531" s="14" t="str">
        <f aca="false">VLOOKUP(A2531,'SKU Master'!$A:$N,6,FALSE())</f>
        <v>Thrift Row Organic Honey, 16 oz</v>
      </c>
      <c r="C2531" s="15" t="n">
        <v>2.9</v>
      </c>
      <c r="D2531" s="15" t="n">
        <v>4.5</v>
      </c>
      <c r="E2531" s="15" t="n">
        <v>4.8</v>
      </c>
      <c r="F2531" s="16" t="s">
        <v>12290</v>
      </c>
      <c r="G2531" s="16" t="s">
        <v>12021</v>
      </c>
      <c r="H2531" s="17" t="n">
        <v>3.58</v>
      </c>
      <c r="I2531" s="18" t="n">
        <f aca="false">('SKU Master'!I2531-H2531)/'SKU Master'!I2531</f>
        <v>0.439749608763693</v>
      </c>
      <c r="J2531" s="16" t="n">
        <v>6</v>
      </c>
      <c r="K2531" s="19" t="n">
        <f aca="false">J2531*C2531</f>
        <v>17.4</v>
      </c>
      <c r="L2531" s="16" t="s">
        <v>12295</v>
      </c>
      <c r="M2531" s="16" t="s">
        <v>12292</v>
      </c>
      <c r="N2531" s="16" t="s">
        <v>12017</v>
      </c>
      <c r="O2531" s="16" t="s">
        <v>12304</v>
      </c>
      <c r="P2531" s="16" t="s">
        <v>12297</v>
      </c>
      <c r="Q2531" s="16" t="s">
        <v>12017</v>
      </c>
    </row>
    <row r="2532" customFormat="false" ht="15" hidden="false" customHeight="false" outlineLevel="0" collapsed="false">
      <c r="A2532" s="14" t="str">
        <f aca="false">'SKU Master'!A2532</f>
        <v>07-02531</v>
      </c>
      <c r="B2532" s="14" t="str">
        <f aca="false">VLOOKUP(A2532,'SKU Master'!$A:$N,6,FALSE())</f>
        <v>Redbarn Natural Almond Butter, 40 oz</v>
      </c>
      <c r="C2532" s="15" t="n">
        <v>3.4</v>
      </c>
      <c r="D2532" s="15" t="n">
        <v>4.6</v>
      </c>
      <c r="E2532" s="15" t="n">
        <v>3.5</v>
      </c>
      <c r="F2532" s="16" t="s">
        <v>12290</v>
      </c>
      <c r="G2532" s="16" t="s">
        <v>12021</v>
      </c>
      <c r="H2532" s="17" t="n">
        <v>5.71</v>
      </c>
      <c r="I2532" s="18" t="n">
        <f aca="false">('SKU Master'!I2532-H2532)/'SKU Master'!I2532</f>
        <v>0.285356695869837</v>
      </c>
      <c r="J2532" s="16" t="n">
        <v>3</v>
      </c>
      <c r="K2532" s="19" t="n">
        <f aca="false">J2532*C2532</f>
        <v>10.2</v>
      </c>
      <c r="L2532" s="16" t="s">
        <v>12295</v>
      </c>
      <c r="M2532" s="16" t="s">
        <v>12292</v>
      </c>
      <c r="N2532" s="16" t="s">
        <v>12017</v>
      </c>
      <c r="O2532" s="16" t="s">
        <v>12304</v>
      </c>
      <c r="P2532" s="16" t="s">
        <v>12298</v>
      </c>
      <c r="Q2532" s="16" t="s">
        <v>12017</v>
      </c>
    </row>
    <row r="2533" customFormat="false" ht="15" hidden="false" customHeight="false" outlineLevel="0" collapsed="false">
      <c r="A2533" s="14" t="str">
        <f aca="false">'SKU Master'!A2533</f>
        <v>07-02532</v>
      </c>
      <c r="B2533" s="14" t="str">
        <f aca="false">VLOOKUP(A2533,'SKU Master'!$A:$N,6,FALSE())</f>
        <v>Golden Grain Co. Almond Butter, 18 oz</v>
      </c>
      <c r="C2533" s="15" t="n">
        <v>2.8</v>
      </c>
      <c r="D2533" s="15" t="n">
        <v>8.4</v>
      </c>
      <c r="E2533" s="15" t="n">
        <v>2.5</v>
      </c>
      <c r="F2533" s="16" t="s">
        <v>12290</v>
      </c>
      <c r="G2533" s="16" t="s">
        <v>12021</v>
      </c>
      <c r="H2533" s="17" t="n">
        <v>4.3</v>
      </c>
      <c r="I2533" s="18" t="n">
        <f aca="false">('SKU Master'!I2533-H2533)/'SKU Master'!I2533</f>
        <v>0.418132611637348</v>
      </c>
      <c r="J2533" s="16" t="n">
        <v>2</v>
      </c>
      <c r="K2533" s="19" t="n">
        <f aca="false">J2533*C2533</f>
        <v>5.6</v>
      </c>
      <c r="L2533" s="16" t="s">
        <v>12295</v>
      </c>
      <c r="M2533" s="16" t="s">
        <v>12292</v>
      </c>
      <c r="N2533" s="16" t="s">
        <v>12017</v>
      </c>
      <c r="O2533" s="16" t="s">
        <v>12304</v>
      </c>
      <c r="P2533" s="16" t="s">
        <v>12294</v>
      </c>
      <c r="Q2533" s="16" t="s">
        <v>12021</v>
      </c>
    </row>
    <row r="2534" customFormat="false" ht="15" hidden="false" customHeight="false" outlineLevel="0" collapsed="false">
      <c r="A2534" s="14" t="str">
        <f aca="false">'SKU Master'!A2534</f>
        <v>07-02533</v>
      </c>
      <c r="B2534" s="14" t="str">
        <f aca="false">VLOOKUP(A2534,'SKU Master'!$A:$N,6,FALSE())</f>
        <v>Pepperlane Organic Almond Butter, 18 oz</v>
      </c>
      <c r="C2534" s="15" t="n">
        <v>4.6</v>
      </c>
      <c r="D2534" s="15" t="n">
        <v>4.3</v>
      </c>
      <c r="E2534" s="15" t="n">
        <v>4.3</v>
      </c>
      <c r="F2534" s="16" t="s">
        <v>12290</v>
      </c>
      <c r="G2534" s="16" t="s">
        <v>12021</v>
      </c>
      <c r="H2534" s="17" t="n">
        <v>5.07</v>
      </c>
      <c r="I2534" s="18" t="n">
        <f aca="false">('SKU Master'!I2534-H2534)/'SKU Master'!I2534</f>
        <v>0.365456821026283</v>
      </c>
      <c r="J2534" s="16" t="n">
        <v>5</v>
      </c>
      <c r="K2534" s="19" t="n">
        <f aca="false">J2534*C2534</f>
        <v>23</v>
      </c>
      <c r="L2534" s="16" t="s">
        <v>12299</v>
      </c>
      <c r="M2534" s="16" t="s">
        <v>12292</v>
      </c>
      <c r="N2534" s="16" t="s">
        <v>12017</v>
      </c>
      <c r="O2534" s="16" t="s">
        <v>12304</v>
      </c>
      <c r="P2534" s="16" t="s">
        <v>12296</v>
      </c>
      <c r="Q2534" s="16" t="s">
        <v>12017</v>
      </c>
    </row>
    <row r="2535" customFormat="false" ht="15" hidden="false" customHeight="false" outlineLevel="0" collapsed="false">
      <c r="A2535" s="14" t="str">
        <f aca="false">'SKU Master'!A2535</f>
        <v>07-02534</v>
      </c>
      <c r="B2535" s="14" t="str">
        <f aca="false">VLOOKUP(A2535,'SKU Master'!$A:$N,6,FALSE())</f>
        <v>Roastport Reduced Sugar Almond Butter, 16 oz</v>
      </c>
      <c r="C2535" s="15" t="n">
        <v>2.8</v>
      </c>
      <c r="D2535" s="15" t="n">
        <v>5.4</v>
      </c>
      <c r="E2535" s="15" t="n">
        <v>3.9</v>
      </c>
      <c r="F2535" s="16" t="s">
        <v>12290</v>
      </c>
      <c r="G2535" s="16" t="s">
        <v>12021</v>
      </c>
      <c r="H2535" s="17" t="n">
        <v>3.98</v>
      </c>
      <c r="I2535" s="18" t="n">
        <f aca="false">('SKU Master'!I2535-H2535)/'SKU Master'!I2535</f>
        <v>0.377151799687011</v>
      </c>
      <c r="J2535" s="16" t="n">
        <v>2</v>
      </c>
      <c r="K2535" s="19" t="n">
        <f aca="false">J2535*C2535</f>
        <v>5.6</v>
      </c>
      <c r="L2535" s="16" t="s">
        <v>12295</v>
      </c>
      <c r="M2535" s="16" t="s">
        <v>12292</v>
      </c>
      <c r="N2535" s="16" t="s">
        <v>12017</v>
      </c>
      <c r="O2535" s="16" t="s">
        <v>12304</v>
      </c>
      <c r="P2535" s="16" t="s">
        <v>12298</v>
      </c>
      <c r="Q2535" s="16" t="s">
        <v>12017</v>
      </c>
    </row>
    <row r="2536" customFormat="false" ht="15" hidden="false" customHeight="false" outlineLevel="0" collapsed="false">
      <c r="A2536" s="14" t="str">
        <f aca="false">'SKU Master'!A2536</f>
        <v>07-02535</v>
      </c>
      <c r="B2536" s="14" t="str">
        <f aca="false">VLOOKUP(A2536,'SKU Master'!$A:$N,6,FALSE())</f>
        <v>Kettle Row Organic Creamy Peanut Butter, 16 oz</v>
      </c>
      <c r="C2536" s="15" t="n">
        <v>3.7</v>
      </c>
      <c r="D2536" s="15" t="n">
        <v>4.9</v>
      </c>
      <c r="E2536" s="15" t="n">
        <v>3</v>
      </c>
      <c r="F2536" s="16" t="s">
        <v>12290</v>
      </c>
      <c r="G2536" s="16" t="s">
        <v>12021</v>
      </c>
      <c r="H2536" s="17" t="n">
        <v>3.21</v>
      </c>
      <c r="I2536" s="18" t="n">
        <f aca="false">('SKU Master'!I2536-H2536)/'SKU Master'!I2536</f>
        <v>0.285077951002227</v>
      </c>
      <c r="J2536" s="16" t="n">
        <v>6</v>
      </c>
      <c r="K2536" s="19" t="n">
        <f aca="false">J2536*C2536</f>
        <v>22.2</v>
      </c>
      <c r="L2536" s="16" t="s">
        <v>12299</v>
      </c>
      <c r="M2536" s="16" t="s">
        <v>12292</v>
      </c>
      <c r="N2536" s="16" t="s">
        <v>12017</v>
      </c>
      <c r="O2536" s="16" t="s">
        <v>12304</v>
      </c>
      <c r="P2536" s="16" t="s">
        <v>12297</v>
      </c>
      <c r="Q2536" s="16" t="s">
        <v>12017</v>
      </c>
    </row>
    <row r="2537" customFormat="false" ht="15" hidden="false" customHeight="false" outlineLevel="0" collapsed="false">
      <c r="A2537" s="14" t="str">
        <f aca="false">'SKU Master'!A2537</f>
        <v>07-02536</v>
      </c>
      <c r="B2537" s="14" t="str">
        <f aca="false">VLOOKUP(A2537,'SKU Master'!$A:$N,6,FALSE())</f>
        <v>Nutgrove Natural Strawberry Jam, 40 oz</v>
      </c>
      <c r="C2537" s="15" t="n">
        <v>3.7</v>
      </c>
      <c r="D2537" s="15" t="n">
        <v>6.7</v>
      </c>
      <c r="E2537" s="15" t="n">
        <v>4.1</v>
      </c>
      <c r="F2537" s="16" t="s">
        <v>12290</v>
      </c>
      <c r="G2537" s="16" t="s">
        <v>12021</v>
      </c>
      <c r="H2537" s="17" t="n">
        <v>4</v>
      </c>
      <c r="I2537" s="18" t="n">
        <f aca="false">('SKU Master'!I2537-H2537)/'SKU Master'!I2537</f>
        <v>0.410898379970545</v>
      </c>
      <c r="J2537" s="16" t="n">
        <v>6</v>
      </c>
      <c r="K2537" s="19" t="n">
        <f aca="false">J2537*C2537</f>
        <v>22.2</v>
      </c>
      <c r="L2537" s="16" t="s">
        <v>12295</v>
      </c>
      <c r="M2537" s="16" t="s">
        <v>12292</v>
      </c>
      <c r="N2537" s="16" t="s">
        <v>12017</v>
      </c>
      <c r="O2537" s="16" t="s">
        <v>12304</v>
      </c>
      <c r="P2537" s="16" t="s">
        <v>12297</v>
      </c>
      <c r="Q2537" s="16" t="s">
        <v>12017</v>
      </c>
    </row>
    <row r="2538" customFormat="false" ht="15" hidden="false" customHeight="false" outlineLevel="0" collapsed="false">
      <c r="A2538" s="14" t="str">
        <f aca="false">'SKU Master'!A2538</f>
        <v>07-02537</v>
      </c>
      <c r="B2538" s="14" t="str">
        <f aca="false">VLOOKUP(A2538,'SKU Master'!$A:$N,6,FALSE())</f>
        <v>Wheatstone Reduced Sugar Grape Jelly, 18 oz</v>
      </c>
      <c r="C2538" s="15" t="n">
        <v>3.8</v>
      </c>
      <c r="D2538" s="15" t="n">
        <v>7.4</v>
      </c>
      <c r="E2538" s="15" t="n">
        <v>3.9</v>
      </c>
      <c r="F2538" s="16" t="s">
        <v>12290</v>
      </c>
      <c r="G2538" s="16" t="s">
        <v>12017</v>
      </c>
      <c r="H2538" s="17" t="n">
        <v>2.61</v>
      </c>
      <c r="I2538" s="18" t="n">
        <f aca="false">('SKU Master'!I2538-H2538)/'SKU Master'!I2538</f>
        <v>0.391608391608392</v>
      </c>
      <c r="J2538" s="16" t="n">
        <v>7</v>
      </c>
      <c r="K2538" s="19" t="n">
        <f aca="false">J2538*C2538</f>
        <v>26.6</v>
      </c>
      <c r="L2538" s="16" t="s">
        <v>12295</v>
      </c>
      <c r="M2538" s="16" t="s">
        <v>12292</v>
      </c>
      <c r="N2538" s="16" t="s">
        <v>12017</v>
      </c>
      <c r="O2538" s="16" t="s">
        <v>12304</v>
      </c>
      <c r="P2538" s="16" t="s">
        <v>12297</v>
      </c>
      <c r="Q2538" s="16" t="s">
        <v>12017</v>
      </c>
    </row>
    <row r="2539" customFormat="false" ht="15" hidden="false" customHeight="false" outlineLevel="0" collapsed="false">
      <c r="A2539" s="14" t="str">
        <f aca="false">'SKU Master'!A2539</f>
        <v>07-02538</v>
      </c>
      <c r="B2539" s="14" t="str">
        <f aca="false">VLOOKUP(A2539,'SKU Master'!$A:$N,6,FALSE())</f>
        <v>Orchard Spread Strawberry Jam, 40 oz</v>
      </c>
      <c r="C2539" s="15" t="n">
        <v>2.7</v>
      </c>
      <c r="D2539" s="15" t="n">
        <v>4.1</v>
      </c>
      <c r="E2539" s="15" t="n">
        <v>4.4</v>
      </c>
      <c r="F2539" s="16" t="s">
        <v>12290</v>
      </c>
      <c r="G2539" s="16" t="s">
        <v>12021</v>
      </c>
      <c r="H2539" s="17" t="n">
        <v>2.93</v>
      </c>
      <c r="I2539" s="18" t="n">
        <f aca="false">('SKU Master'!I2539-H2539)/'SKU Master'!I2539</f>
        <v>0.388308977035491</v>
      </c>
      <c r="J2539" s="16" t="n">
        <v>4</v>
      </c>
      <c r="K2539" s="19" t="n">
        <f aca="false">J2539*C2539</f>
        <v>10.8</v>
      </c>
      <c r="L2539" s="16" t="s">
        <v>12295</v>
      </c>
      <c r="M2539" s="16" t="s">
        <v>12292</v>
      </c>
      <c r="N2539" s="16" t="s">
        <v>12017</v>
      </c>
      <c r="O2539" s="16" t="s">
        <v>12304</v>
      </c>
      <c r="P2539" s="16" t="s">
        <v>12296</v>
      </c>
      <c r="Q2539" s="16" t="s">
        <v>12017</v>
      </c>
    </row>
    <row r="2540" customFormat="false" ht="15" hidden="false" customHeight="false" outlineLevel="0" collapsed="false">
      <c r="A2540" s="14" t="str">
        <f aca="false">'SKU Master'!A2540</f>
        <v>07-02539</v>
      </c>
      <c r="B2540" s="14" t="str">
        <f aca="false">VLOOKUP(A2540,'SKU Master'!$A:$N,6,FALSE())</f>
        <v>Nutgrove Organic Creamy Peanut Butter, 40 oz</v>
      </c>
      <c r="C2540" s="15" t="n">
        <v>4.7</v>
      </c>
      <c r="D2540" s="15" t="n">
        <v>7.2</v>
      </c>
      <c r="E2540" s="15" t="n">
        <v>3.6</v>
      </c>
      <c r="F2540" s="16" t="s">
        <v>12290</v>
      </c>
      <c r="G2540" s="16" t="s">
        <v>12017</v>
      </c>
      <c r="H2540" s="17" t="n">
        <v>4.11</v>
      </c>
      <c r="I2540" s="18" t="n">
        <f aca="false">('SKU Master'!I2540-H2540)/'SKU Master'!I2540</f>
        <v>0.394698085419735</v>
      </c>
      <c r="J2540" s="16" t="n">
        <v>5</v>
      </c>
      <c r="K2540" s="19" t="n">
        <f aca="false">J2540*C2540</f>
        <v>23.5</v>
      </c>
      <c r="L2540" s="16" t="s">
        <v>12295</v>
      </c>
      <c r="M2540" s="16" t="s">
        <v>12292</v>
      </c>
      <c r="N2540" s="16" t="s">
        <v>12017</v>
      </c>
      <c r="O2540" s="16" t="s">
        <v>12304</v>
      </c>
      <c r="P2540" s="16" t="s">
        <v>12296</v>
      </c>
      <c r="Q2540" s="16" t="s">
        <v>12017</v>
      </c>
    </row>
    <row r="2541" customFormat="false" ht="15" hidden="false" customHeight="false" outlineLevel="0" collapsed="false">
      <c r="A2541" s="14" t="str">
        <f aca="false">'SKU Master'!A2541</f>
        <v>07-02540</v>
      </c>
      <c r="B2541" s="14" t="str">
        <f aca="false">VLOOKUP(A2541,'SKU Master'!$A:$N,6,FALSE())</f>
        <v>Roastport Organic Grape Jelly, 40 oz</v>
      </c>
      <c r="C2541" s="15" t="n">
        <v>4.9</v>
      </c>
      <c r="D2541" s="15" t="n">
        <v>6.1</v>
      </c>
      <c r="E2541" s="15" t="n">
        <v>3.7</v>
      </c>
      <c r="F2541" s="16" t="s">
        <v>12290</v>
      </c>
      <c r="G2541" s="16" t="s">
        <v>12017</v>
      </c>
      <c r="H2541" s="17" t="n">
        <v>2.82</v>
      </c>
      <c r="I2541" s="18" t="n">
        <f aca="false">('SKU Master'!I2541-H2541)/'SKU Master'!I2541</f>
        <v>0.357630979498861</v>
      </c>
      <c r="J2541" s="16" t="n">
        <v>7</v>
      </c>
      <c r="K2541" s="19" t="n">
        <f aca="false">J2541*C2541</f>
        <v>34.3</v>
      </c>
      <c r="L2541" s="16" t="s">
        <v>12295</v>
      </c>
      <c r="M2541" s="16" t="s">
        <v>12292</v>
      </c>
      <c r="N2541" s="16" t="s">
        <v>12017</v>
      </c>
      <c r="O2541" s="16" t="s">
        <v>12304</v>
      </c>
      <c r="P2541" s="16" t="s">
        <v>12297</v>
      </c>
      <c r="Q2541" s="16" t="s">
        <v>12017</v>
      </c>
    </row>
    <row r="2542" customFormat="false" ht="15" hidden="false" customHeight="false" outlineLevel="0" collapsed="false">
      <c r="A2542" s="14" t="str">
        <f aca="false">'SKU Master'!A2542</f>
        <v>07-02541</v>
      </c>
      <c r="B2542" s="14" t="str">
        <f aca="false">VLOOKUP(A2542,'SKU Master'!$A:$N,6,FALSE())</f>
        <v>Kettle Row Reduced Sugar Crunchy Peanut Butter, 16 oz</v>
      </c>
      <c r="C2542" s="15" t="n">
        <v>2.7</v>
      </c>
      <c r="D2542" s="15" t="n">
        <v>5</v>
      </c>
      <c r="E2542" s="15" t="n">
        <v>2.8</v>
      </c>
      <c r="F2542" s="16" t="s">
        <v>12290</v>
      </c>
      <c r="G2542" s="16" t="s">
        <v>12021</v>
      </c>
      <c r="H2542" s="17" t="n">
        <v>2.46</v>
      </c>
      <c r="I2542" s="18" t="n">
        <f aca="false">('SKU Master'!I2542-H2542)/'SKU Master'!I2542</f>
        <v>0.29512893982808</v>
      </c>
      <c r="J2542" s="16" t="n">
        <v>5</v>
      </c>
      <c r="K2542" s="19" t="n">
        <f aca="false">J2542*C2542</f>
        <v>13.5</v>
      </c>
      <c r="L2542" s="16" t="s">
        <v>12295</v>
      </c>
      <c r="M2542" s="16" t="s">
        <v>12292</v>
      </c>
      <c r="N2542" s="16" t="s">
        <v>12017</v>
      </c>
      <c r="O2542" s="16" t="s">
        <v>12304</v>
      </c>
      <c r="P2542" s="16" t="s">
        <v>12296</v>
      </c>
      <c r="Q2542" s="16" t="s">
        <v>12017</v>
      </c>
    </row>
    <row r="2543" customFormat="false" ht="15" hidden="false" customHeight="false" outlineLevel="0" collapsed="false">
      <c r="A2543" s="14" t="str">
        <f aca="false">'SKU Master'!A2543</f>
        <v>07-02542</v>
      </c>
      <c r="B2543" s="14" t="str">
        <f aca="false">VLOOKUP(A2543,'SKU Master'!$A:$N,6,FALSE())</f>
        <v>Pepperlane Organic Honey, 18 oz</v>
      </c>
      <c r="C2543" s="15" t="n">
        <v>3.9</v>
      </c>
      <c r="D2543" s="15" t="n">
        <v>6.5</v>
      </c>
      <c r="E2543" s="15" t="n">
        <v>4.6</v>
      </c>
      <c r="F2543" s="16" t="s">
        <v>12290</v>
      </c>
      <c r="G2543" s="16" t="s">
        <v>12021</v>
      </c>
      <c r="H2543" s="17" t="n">
        <v>3.31</v>
      </c>
      <c r="I2543" s="18" t="n">
        <f aca="false">('SKU Master'!I2543-H2543)/'SKU Master'!I2543</f>
        <v>0.385899814471243</v>
      </c>
      <c r="J2543" s="16" t="n">
        <v>5</v>
      </c>
      <c r="K2543" s="19" t="n">
        <f aca="false">J2543*C2543</f>
        <v>19.5</v>
      </c>
      <c r="L2543" s="16" t="s">
        <v>12295</v>
      </c>
      <c r="M2543" s="16" t="s">
        <v>12292</v>
      </c>
      <c r="N2543" s="16" t="s">
        <v>12017</v>
      </c>
      <c r="O2543" s="16" t="s">
        <v>12304</v>
      </c>
      <c r="P2543" s="16" t="s">
        <v>12296</v>
      </c>
      <c r="Q2543" s="16" t="s">
        <v>12017</v>
      </c>
    </row>
    <row r="2544" customFormat="false" ht="15" hidden="false" customHeight="false" outlineLevel="0" collapsed="false">
      <c r="A2544" s="14" t="str">
        <f aca="false">'SKU Master'!A2544</f>
        <v>07-02543</v>
      </c>
      <c r="B2544" s="14" t="str">
        <f aca="false">VLOOKUP(A2544,'SKU Master'!$A:$N,6,FALSE())</f>
        <v>Redbarn Natural Strawberry Jam, 18 oz</v>
      </c>
      <c r="C2544" s="15" t="n">
        <v>4.7</v>
      </c>
      <c r="D2544" s="15" t="n">
        <v>7</v>
      </c>
      <c r="E2544" s="15" t="n">
        <v>3.4</v>
      </c>
      <c r="F2544" s="16" t="s">
        <v>12290</v>
      </c>
      <c r="G2544" s="16" t="s">
        <v>12021</v>
      </c>
      <c r="H2544" s="17" t="n">
        <v>2.3</v>
      </c>
      <c r="I2544" s="18" t="n">
        <f aca="false">('SKU Master'!I2544-H2544)/'SKU Master'!I2544</f>
        <v>0.408740359897172</v>
      </c>
      <c r="J2544" s="16" t="n">
        <v>1</v>
      </c>
      <c r="K2544" s="19" t="n">
        <f aca="false">J2544*C2544</f>
        <v>4.7</v>
      </c>
      <c r="L2544" s="16" t="s">
        <v>12295</v>
      </c>
      <c r="M2544" s="16" t="s">
        <v>12292</v>
      </c>
      <c r="N2544" s="16" t="s">
        <v>12017</v>
      </c>
      <c r="O2544" s="16" t="s">
        <v>12304</v>
      </c>
      <c r="P2544" s="16" t="s">
        <v>12294</v>
      </c>
      <c r="Q2544" s="16" t="s">
        <v>12017</v>
      </c>
    </row>
    <row r="2545" customFormat="false" ht="15" hidden="false" customHeight="false" outlineLevel="0" collapsed="false">
      <c r="A2545" s="14" t="str">
        <f aca="false">'SKU Master'!A2545</f>
        <v>07-02544</v>
      </c>
      <c r="B2545" s="14" t="str">
        <f aca="false">VLOOKUP(A2545,'SKU Master'!$A:$N,6,FALSE())</f>
        <v>Nutgrove Creamy Peanut Butter, 40 oz</v>
      </c>
      <c r="C2545" s="15" t="n">
        <v>3.8</v>
      </c>
      <c r="D2545" s="15" t="n">
        <v>6</v>
      </c>
      <c r="E2545" s="15" t="n">
        <v>3</v>
      </c>
      <c r="F2545" s="16" t="s">
        <v>12290</v>
      </c>
      <c r="G2545" s="16" t="s">
        <v>12021</v>
      </c>
      <c r="H2545" s="17" t="n">
        <v>2.12</v>
      </c>
      <c r="I2545" s="18" t="n">
        <f aca="false">('SKU Master'!I2545-H2545)/'SKU Master'!I2545</f>
        <v>0.392550143266476</v>
      </c>
      <c r="J2545" s="16" t="n">
        <v>5</v>
      </c>
      <c r="K2545" s="19" t="n">
        <f aca="false">J2545*C2545</f>
        <v>19</v>
      </c>
      <c r="L2545" s="16" t="s">
        <v>12295</v>
      </c>
      <c r="M2545" s="16" t="s">
        <v>12292</v>
      </c>
      <c r="N2545" s="16" t="s">
        <v>12017</v>
      </c>
      <c r="O2545" s="16" t="s">
        <v>12304</v>
      </c>
      <c r="P2545" s="16" t="s">
        <v>12296</v>
      </c>
      <c r="Q2545" s="16" t="s">
        <v>12017</v>
      </c>
    </row>
    <row r="2546" customFormat="false" ht="15" hidden="false" customHeight="false" outlineLevel="0" collapsed="false">
      <c r="A2546" s="14" t="str">
        <f aca="false">'SKU Master'!A2546</f>
        <v>07-02545</v>
      </c>
      <c r="B2546" s="14" t="str">
        <f aca="false">VLOOKUP(A2546,'SKU Master'!$A:$N,6,FALSE())</f>
        <v>Roastport Reduced Sugar Creamy Peanut Butter, 16 oz</v>
      </c>
      <c r="C2546" s="15" t="n">
        <v>2.5</v>
      </c>
      <c r="D2546" s="15" t="n">
        <v>4.4</v>
      </c>
      <c r="E2546" s="15" t="n">
        <v>4.1</v>
      </c>
      <c r="F2546" s="16" t="s">
        <v>12290</v>
      </c>
      <c r="G2546" s="16" t="s">
        <v>12021</v>
      </c>
      <c r="H2546" s="17" t="n">
        <v>3.71</v>
      </c>
      <c r="I2546" s="18" t="n">
        <f aca="false">('SKU Master'!I2546-H2546)/'SKU Master'!I2546</f>
        <v>0.298676748582231</v>
      </c>
      <c r="J2546" s="16" t="n">
        <v>1</v>
      </c>
      <c r="K2546" s="19" t="n">
        <f aca="false">J2546*C2546</f>
        <v>2.5</v>
      </c>
      <c r="L2546" s="16" t="s">
        <v>12291</v>
      </c>
      <c r="M2546" s="16" t="s">
        <v>12292</v>
      </c>
      <c r="N2546" s="16" t="s">
        <v>12017</v>
      </c>
      <c r="O2546" s="16" t="s">
        <v>12304</v>
      </c>
      <c r="P2546" s="16" t="s">
        <v>12294</v>
      </c>
      <c r="Q2546" s="16" t="s">
        <v>12017</v>
      </c>
    </row>
    <row r="2547" customFormat="false" ht="15" hidden="false" customHeight="false" outlineLevel="0" collapsed="false">
      <c r="A2547" s="14" t="str">
        <f aca="false">'SKU Master'!A2547</f>
        <v>07-02546</v>
      </c>
      <c r="B2547" s="14" t="str">
        <f aca="false">VLOOKUP(A2547,'SKU Master'!$A:$N,6,FALSE())</f>
        <v>Roastport Reduced Sugar Creamy Peanut Butter, 18 oz</v>
      </c>
      <c r="C2547" s="15" t="n">
        <v>4.3</v>
      </c>
      <c r="D2547" s="15" t="n">
        <v>4.8</v>
      </c>
      <c r="E2547" s="15" t="n">
        <v>3.4</v>
      </c>
      <c r="F2547" s="16" t="s">
        <v>12290</v>
      </c>
      <c r="G2547" s="16" t="s">
        <v>12021</v>
      </c>
      <c r="H2547" s="17" t="n">
        <v>4.3</v>
      </c>
      <c r="I2547" s="18" t="n">
        <f aca="false">('SKU Master'!I2547-H2547)/'SKU Master'!I2547</f>
        <v>0.410150891632373</v>
      </c>
      <c r="J2547" s="16" t="n">
        <v>1</v>
      </c>
      <c r="K2547" s="19" t="n">
        <f aca="false">J2547*C2547</f>
        <v>4.3</v>
      </c>
      <c r="L2547" s="16" t="s">
        <v>12291</v>
      </c>
      <c r="M2547" s="16" t="s">
        <v>12292</v>
      </c>
      <c r="N2547" s="16" t="s">
        <v>12017</v>
      </c>
      <c r="O2547" s="16" t="s">
        <v>12304</v>
      </c>
      <c r="P2547" s="16" t="s">
        <v>12294</v>
      </c>
      <c r="Q2547" s="16" t="s">
        <v>12017</v>
      </c>
    </row>
    <row r="2548" customFormat="false" ht="15" hidden="false" customHeight="false" outlineLevel="0" collapsed="false">
      <c r="A2548" s="14" t="str">
        <f aca="false">'SKU Master'!A2548</f>
        <v>07-02547</v>
      </c>
      <c r="B2548" s="14" t="str">
        <f aca="false">VLOOKUP(A2548,'SKU Master'!$A:$N,6,FALSE())</f>
        <v>Pepperlane Reduced Sugar Grape Jelly, 16 oz</v>
      </c>
      <c r="C2548" s="15" t="n">
        <v>4.3</v>
      </c>
      <c r="D2548" s="15" t="n">
        <v>6.3</v>
      </c>
      <c r="E2548" s="15" t="n">
        <v>3.4</v>
      </c>
      <c r="F2548" s="16" t="s">
        <v>12290</v>
      </c>
      <c r="G2548" s="16" t="s">
        <v>12021</v>
      </c>
      <c r="H2548" s="17" t="n">
        <v>4.26</v>
      </c>
      <c r="I2548" s="18" t="n">
        <f aca="false">('SKU Master'!I2548-H2548)/'SKU Master'!I2548</f>
        <v>0.381712626995646</v>
      </c>
      <c r="J2548" s="16" t="n">
        <v>6</v>
      </c>
      <c r="K2548" s="19" t="n">
        <f aca="false">J2548*C2548</f>
        <v>25.8</v>
      </c>
      <c r="L2548" s="16" t="s">
        <v>12295</v>
      </c>
      <c r="M2548" s="16" t="s">
        <v>12292</v>
      </c>
      <c r="N2548" s="16" t="s">
        <v>12017</v>
      </c>
      <c r="O2548" s="16" t="s">
        <v>12304</v>
      </c>
      <c r="P2548" s="16" t="s">
        <v>12297</v>
      </c>
      <c r="Q2548" s="16" t="s">
        <v>12017</v>
      </c>
    </row>
    <row r="2549" customFormat="false" ht="15" hidden="false" customHeight="false" outlineLevel="0" collapsed="false">
      <c r="A2549" s="14" t="str">
        <f aca="false">'SKU Master'!A2549</f>
        <v>07-02548</v>
      </c>
      <c r="B2549" s="14" t="str">
        <f aca="false">VLOOKUP(A2549,'SKU Master'!$A:$N,6,FALSE())</f>
        <v>Wheatstone Organic Creamy Peanut Butter, 16 oz</v>
      </c>
      <c r="C2549" s="15" t="n">
        <v>4.8</v>
      </c>
      <c r="D2549" s="15" t="n">
        <v>6.3</v>
      </c>
      <c r="E2549" s="15" t="n">
        <v>3.8</v>
      </c>
      <c r="F2549" s="16" t="s">
        <v>12290</v>
      </c>
      <c r="G2549" s="16" t="s">
        <v>12021</v>
      </c>
      <c r="H2549" s="17" t="n">
        <v>3.35</v>
      </c>
      <c r="I2549" s="18" t="n">
        <f aca="false">('SKU Master'!I2549-H2549)/'SKU Master'!I2549</f>
        <v>0.389799635701275</v>
      </c>
      <c r="J2549" s="16" t="n">
        <v>4</v>
      </c>
      <c r="K2549" s="19" t="n">
        <f aca="false">J2549*C2549</f>
        <v>19.2</v>
      </c>
      <c r="L2549" s="16" t="s">
        <v>12295</v>
      </c>
      <c r="M2549" s="16" t="s">
        <v>12292</v>
      </c>
      <c r="N2549" s="16" t="s">
        <v>12017</v>
      </c>
      <c r="O2549" s="16" t="s">
        <v>12304</v>
      </c>
      <c r="P2549" s="16" t="s">
        <v>12296</v>
      </c>
      <c r="Q2549" s="16" t="s">
        <v>12017</v>
      </c>
    </row>
    <row r="2550" customFormat="false" ht="15" hidden="false" customHeight="false" outlineLevel="0" collapsed="false">
      <c r="A2550" s="14" t="str">
        <f aca="false">'SKU Master'!A2550</f>
        <v>07-02549</v>
      </c>
      <c r="B2550" s="14" t="str">
        <f aca="false">VLOOKUP(A2550,'SKU Master'!$A:$N,6,FALSE())</f>
        <v>Kettle Row Organic Strawberry Jam, 18 oz</v>
      </c>
      <c r="C2550" s="15" t="n">
        <v>2.5</v>
      </c>
      <c r="D2550" s="15" t="n">
        <v>4.9</v>
      </c>
      <c r="E2550" s="15" t="n">
        <v>3.7</v>
      </c>
      <c r="F2550" s="16" t="s">
        <v>12290</v>
      </c>
      <c r="G2550" s="16" t="s">
        <v>12021</v>
      </c>
      <c r="H2550" s="17" t="n">
        <v>3.43</v>
      </c>
      <c r="I2550" s="18" t="n">
        <f aca="false">('SKU Master'!I2550-H2550)/'SKU Master'!I2550</f>
        <v>0.312625250501002</v>
      </c>
      <c r="J2550" s="16" t="n">
        <v>1</v>
      </c>
      <c r="K2550" s="19" t="n">
        <f aca="false">J2550*C2550</f>
        <v>2.5</v>
      </c>
      <c r="L2550" s="16" t="s">
        <v>12299</v>
      </c>
      <c r="M2550" s="16" t="s">
        <v>12292</v>
      </c>
      <c r="N2550" s="16" t="s">
        <v>12017</v>
      </c>
      <c r="O2550" s="16" t="s">
        <v>12304</v>
      </c>
      <c r="P2550" s="16" t="s">
        <v>12294</v>
      </c>
      <c r="Q2550" s="16" t="s">
        <v>12017</v>
      </c>
    </row>
    <row r="2551" customFormat="false" ht="15" hidden="false" customHeight="false" outlineLevel="0" collapsed="false">
      <c r="A2551" s="14" t="str">
        <f aca="false">'SKU Master'!A2551</f>
        <v>07-02550</v>
      </c>
      <c r="B2551" s="14" t="str">
        <f aca="false">VLOOKUP(A2551,'SKU Master'!$A:$N,6,FALSE())</f>
        <v>Pepperlane Organic Honey, 16 oz</v>
      </c>
      <c r="C2551" s="15" t="n">
        <v>3.7</v>
      </c>
      <c r="D2551" s="15" t="n">
        <v>5.4</v>
      </c>
      <c r="E2551" s="15" t="n">
        <v>3.8</v>
      </c>
      <c r="F2551" s="16" t="s">
        <v>12290</v>
      </c>
      <c r="G2551" s="16" t="s">
        <v>12021</v>
      </c>
      <c r="H2551" s="17" t="n">
        <v>2.06</v>
      </c>
      <c r="I2551" s="18" t="n">
        <f aca="false">('SKU Master'!I2551-H2551)/'SKU Master'!I2551</f>
        <v>0.373860182370821</v>
      </c>
      <c r="J2551" s="16" t="n">
        <v>3</v>
      </c>
      <c r="K2551" s="19" t="n">
        <f aca="false">J2551*C2551</f>
        <v>11.1</v>
      </c>
      <c r="L2551" s="16" t="s">
        <v>12295</v>
      </c>
      <c r="M2551" s="16" t="s">
        <v>12292</v>
      </c>
      <c r="N2551" s="16" t="s">
        <v>12017</v>
      </c>
      <c r="O2551" s="16" t="s">
        <v>12304</v>
      </c>
      <c r="P2551" s="16" t="s">
        <v>12298</v>
      </c>
      <c r="Q2551" s="16" t="s">
        <v>12017</v>
      </c>
    </row>
    <row r="2552" customFormat="false" ht="15" hidden="false" customHeight="false" outlineLevel="0" collapsed="false">
      <c r="A2552" s="14" t="str">
        <f aca="false">'SKU Master'!A2552</f>
        <v>07-02551</v>
      </c>
      <c r="B2552" s="14" t="str">
        <f aca="false">VLOOKUP(A2552,'SKU Master'!$A:$N,6,FALSE())</f>
        <v>Nutgrove Natural Crunchy Peanut Butter, 16 oz</v>
      </c>
      <c r="C2552" s="15" t="n">
        <v>4.3</v>
      </c>
      <c r="D2552" s="15" t="n">
        <v>5.8</v>
      </c>
      <c r="E2552" s="15" t="n">
        <v>3.1</v>
      </c>
      <c r="F2552" s="16" t="s">
        <v>12290</v>
      </c>
      <c r="G2552" s="16" t="s">
        <v>12021</v>
      </c>
      <c r="H2552" s="17" t="n">
        <v>3.3</v>
      </c>
      <c r="I2552" s="18" t="n">
        <f aca="false">('SKU Master'!I2552-H2552)/'SKU Master'!I2552</f>
        <v>0.398907103825137</v>
      </c>
      <c r="J2552" s="16" t="n">
        <v>4</v>
      </c>
      <c r="K2552" s="19" t="n">
        <f aca="false">J2552*C2552</f>
        <v>17.2</v>
      </c>
      <c r="L2552" s="16" t="s">
        <v>12295</v>
      </c>
      <c r="M2552" s="16" t="s">
        <v>12292</v>
      </c>
      <c r="N2552" s="16" t="s">
        <v>12017</v>
      </c>
      <c r="O2552" s="16" t="s">
        <v>12304</v>
      </c>
      <c r="P2552" s="16" t="s">
        <v>12296</v>
      </c>
      <c r="Q2552" s="16" t="s">
        <v>12017</v>
      </c>
    </row>
    <row r="2553" customFormat="false" ht="15" hidden="false" customHeight="false" outlineLevel="0" collapsed="false">
      <c r="A2553" s="14" t="str">
        <f aca="false">'SKU Master'!A2553</f>
        <v>07-02552</v>
      </c>
      <c r="B2553" s="14" t="str">
        <f aca="false">VLOOKUP(A2553,'SKU Master'!$A:$N,6,FALSE())</f>
        <v>Harborline Natural Strawberry Jam, 18 oz</v>
      </c>
      <c r="C2553" s="15" t="n">
        <v>4.7</v>
      </c>
      <c r="D2553" s="15" t="n">
        <v>4.5</v>
      </c>
      <c r="E2553" s="15" t="n">
        <v>2.7</v>
      </c>
      <c r="F2553" s="16" t="s">
        <v>12290</v>
      </c>
      <c r="G2553" s="16" t="s">
        <v>12021</v>
      </c>
      <c r="H2553" s="17" t="n">
        <v>3.31</v>
      </c>
      <c r="I2553" s="18" t="n">
        <f aca="false">('SKU Master'!I2553-H2553)/'SKU Master'!I2553</f>
        <v>0.42832469775475</v>
      </c>
      <c r="J2553" s="16" t="n">
        <v>4</v>
      </c>
      <c r="K2553" s="19" t="n">
        <f aca="false">J2553*C2553</f>
        <v>18.8</v>
      </c>
      <c r="L2553" s="16" t="s">
        <v>12295</v>
      </c>
      <c r="M2553" s="16" t="s">
        <v>12292</v>
      </c>
      <c r="N2553" s="16" t="s">
        <v>12017</v>
      </c>
      <c r="O2553" s="16" t="s">
        <v>12304</v>
      </c>
      <c r="P2553" s="16" t="s">
        <v>12296</v>
      </c>
      <c r="Q2553" s="16" t="s">
        <v>12017</v>
      </c>
    </row>
    <row r="2554" customFormat="false" ht="15" hidden="false" customHeight="false" outlineLevel="0" collapsed="false">
      <c r="A2554" s="14" t="str">
        <f aca="false">'SKU Master'!A2554</f>
        <v>07-02553</v>
      </c>
      <c r="B2554" s="14" t="str">
        <f aca="false">VLOOKUP(A2554,'SKU Master'!$A:$N,6,FALSE())</f>
        <v>Thrift Row Natural Grape Jelly, 40 oz</v>
      </c>
      <c r="C2554" s="15" t="n">
        <v>4.5</v>
      </c>
      <c r="D2554" s="15" t="n">
        <v>8.9</v>
      </c>
      <c r="E2554" s="15" t="n">
        <v>3.6</v>
      </c>
      <c r="F2554" s="16" t="s">
        <v>12290</v>
      </c>
      <c r="G2554" s="16" t="s">
        <v>12021</v>
      </c>
      <c r="H2554" s="17" t="n">
        <v>2.65</v>
      </c>
      <c r="I2554" s="18" t="n">
        <f aca="false">('SKU Master'!I2554-H2554)/'SKU Master'!I2554</f>
        <v>0.396355353075171</v>
      </c>
      <c r="J2554" s="16" t="n">
        <v>6</v>
      </c>
      <c r="K2554" s="19" t="n">
        <f aca="false">J2554*C2554</f>
        <v>27</v>
      </c>
      <c r="L2554" s="16" t="s">
        <v>12295</v>
      </c>
      <c r="M2554" s="16" t="s">
        <v>12292</v>
      </c>
      <c r="N2554" s="16" t="s">
        <v>12017</v>
      </c>
      <c r="O2554" s="16" t="s">
        <v>12304</v>
      </c>
      <c r="P2554" s="16" t="s">
        <v>12297</v>
      </c>
      <c r="Q2554" s="16" t="s">
        <v>12017</v>
      </c>
    </row>
    <row r="2555" customFormat="false" ht="15" hidden="false" customHeight="false" outlineLevel="0" collapsed="false">
      <c r="A2555" s="14" t="str">
        <f aca="false">'SKU Master'!A2555</f>
        <v>07-02554</v>
      </c>
      <c r="B2555" s="14" t="str">
        <f aca="false">VLOOKUP(A2555,'SKU Master'!$A:$N,6,FALSE())</f>
        <v>Thrift Row Crunchy Peanut Butter, 40 oz</v>
      </c>
      <c r="C2555" s="15" t="n">
        <v>4.2</v>
      </c>
      <c r="D2555" s="15" t="n">
        <v>6.9</v>
      </c>
      <c r="E2555" s="15" t="n">
        <v>3.9</v>
      </c>
      <c r="F2555" s="16" t="s">
        <v>12290</v>
      </c>
      <c r="G2555" s="16" t="s">
        <v>12017</v>
      </c>
      <c r="H2555" s="17" t="n">
        <v>3.12</v>
      </c>
      <c r="I2555" s="18" t="n">
        <f aca="false">('SKU Master'!I2555-H2555)/'SKU Master'!I2555</f>
        <v>0.348643006263048</v>
      </c>
      <c r="J2555" s="16" t="n">
        <v>3</v>
      </c>
      <c r="K2555" s="19" t="n">
        <f aca="false">J2555*C2555</f>
        <v>12.6</v>
      </c>
      <c r="L2555" s="16" t="s">
        <v>12295</v>
      </c>
      <c r="M2555" s="16" t="s">
        <v>12292</v>
      </c>
      <c r="N2555" s="16" t="s">
        <v>12017</v>
      </c>
      <c r="O2555" s="16" t="s">
        <v>12304</v>
      </c>
      <c r="P2555" s="16" t="s">
        <v>12298</v>
      </c>
      <c r="Q2555" s="16" t="s">
        <v>12017</v>
      </c>
    </row>
    <row r="2556" customFormat="false" ht="15" hidden="false" customHeight="false" outlineLevel="0" collapsed="false">
      <c r="A2556" s="14" t="str">
        <f aca="false">'SKU Master'!A2556</f>
        <v>07-02555</v>
      </c>
      <c r="B2556" s="14" t="str">
        <f aca="false">VLOOKUP(A2556,'SKU Master'!$A:$N,6,FALSE())</f>
        <v>Thrift Row Reduced Sugar Strawberry Jam, 18 oz</v>
      </c>
      <c r="C2556" s="15" t="n">
        <v>3.2</v>
      </c>
      <c r="D2556" s="15" t="n">
        <v>5.8</v>
      </c>
      <c r="E2556" s="15" t="n">
        <v>4.1</v>
      </c>
      <c r="F2556" s="16" t="s">
        <v>12290</v>
      </c>
      <c r="G2556" s="16" t="s">
        <v>12021</v>
      </c>
      <c r="H2556" s="17" t="n">
        <v>2.48</v>
      </c>
      <c r="I2556" s="18" t="n">
        <f aca="false">('SKU Master'!I2556-H2556)/'SKU Master'!I2556</f>
        <v>0.492842535787321</v>
      </c>
      <c r="J2556" s="16" t="n">
        <v>2</v>
      </c>
      <c r="K2556" s="19" t="n">
        <f aca="false">J2556*C2556</f>
        <v>6.4</v>
      </c>
      <c r="L2556" s="16" t="s">
        <v>12295</v>
      </c>
      <c r="M2556" s="16" t="s">
        <v>12292</v>
      </c>
      <c r="N2556" s="16" t="s">
        <v>12017</v>
      </c>
      <c r="O2556" s="16" t="s">
        <v>12304</v>
      </c>
      <c r="P2556" s="16" t="s">
        <v>12298</v>
      </c>
      <c r="Q2556" s="16" t="s">
        <v>12017</v>
      </c>
    </row>
    <row r="2557" customFormat="false" ht="15" hidden="false" customHeight="false" outlineLevel="0" collapsed="false">
      <c r="A2557" s="14" t="str">
        <f aca="false">'SKU Master'!A2557</f>
        <v>07-02556</v>
      </c>
      <c r="B2557" s="14" t="str">
        <f aca="false">VLOOKUP(A2557,'SKU Master'!$A:$N,6,FALSE())</f>
        <v>Roastport Organic Grape Jelly, 16 oz</v>
      </c>
      <c r="C2557" s="15" t="n">
        <v>2.9</v>
      </c>
      <c r="D2557" s="15" t="n">
        <v>4.7</v>
      </c>
      <c r="E2557" s="15" t="n">
        <v>4.4</v>
      </c>
      <c r="F2557" s="16" t="s">
        <v>12290</v>
      </c>
      <c r="G2557" s="16" t="s">
        <v>12021</v>
      </c>
      <c r="H2557" s="17" t="n">
        <v>2.5</v>
      </c>
      <c r="I2557" s="18" t="n">
        <f aca="false">('SKU Master'!I2557-H2557)/'SKU Master'!I2557</f>
        <v>0.283667621776504</v>
      </c>
      <c r="J2557" s="16" t="n">
        <v>1</v>
      </c>
      <c r="K2557" s="19" t="n">
        <f aca="false">J2557*C2557</f>
        <v>2.9</v>
      </c>
      <c r="L2557" s="16" t="s">
        <v>12295</v>
      </c>
      <c r="M2557" s="16" t="s">
        <v>12292</v>
      </c>
      <c r="N2557" s="16" t="s">
        <v>12017</v>
      </c>
      <c r="O2557" s="16" t="s">
        <v>12304</v>
      </c>
      <c r="P2557" s="16" t="s">
        <v>12298</v>
      </c>
      <c r="Q2557" s="16" t="s">
        <v>12017</v>
      </c>
    </row>
    <row r="2558" customFormat="false" ht="15" hidden="false" customHeight="false" outlineLevel="0" collapsed="false">
      <c r="A2558" s="14" t="str">
        <f aca="false">'SKU Master'!A2558</f>
        <v>07-02557</v>
      </c>
      <c r="B2558" s="14" t="str">
        <f aca="false">VLOOKUP(A2558,'SKU Master'!$A:$N,6,FALSE())</f>
        <v>Thrift Row Reduced Sugar Strawberry Jam, 40 oz</v>
      </c>
      <c r="C2558" s="15" t="n">
        <v>4.1</v>
      </c>
      <c r="D2558" s="15" t="n">
        <v>4.9</v>
      </c>
      <c r="E2558" s="15" t="n">
        <v>4.7</v>
      </c>
      <c r="F2558" s="16" t="s">
        <v>12290</v>
      </c>
      <c r="G2558" s="16" t="s">
        <v>12021</v>
      </c>
      <c r="H2558" s="17" t="n">
        <v>3.98</v>
      </c>
      <c r="I2558" s="18" t="n">
        <f aca="false">('SKU Master'!I2558-H2558)/'SKU Master'!I2558</f>
        <v>0.430615164520744</v>
      </c>
      <c r="J2558" s="16" t="n">
        <v>7</v>
      </c>
      <c r="K2558" s="19" t="n">
        <f aca="false">J2558*C2558</f>
        <v>28.7</v>
      </c>
      <c r="L2558" s="16" t="s">
        <v>12295</v>
      </c>
      <c r="M2558" s="16" t="s">
        <v>12292</v>
      </c>
      <c r="N2558" s="16" t="s">
        <v>12017</v>
      </c>
      <c r="O2558" s="16" t="s">
        <v>12304</v>
      </c>
      <c r="P2558" s="16" t="s">
        <v>12297</v>
      </c>
      <c r="Q2558" s="16" t="s">
        <v>12017</v>
      </c>
    </row>
    <row r="2559" customFormat="false" ht="15" hidden="false" customHeight="false" outlineLevel="0" collapsed="false">
      <c r="A2559" s="14" t="str">
        <f aca="false">'SKU Master'!A2559</f>
        <v>07-02558</v>
      </c>
      <c r="B2559" s="14" t="str">
        <f aca="false">VLOOKUP(A2559,'SKU Master'!$A:$N,6,FALSE())</f>
        <v>Nutgrove Reduced Sugar Crunchy Peanut Butter, 16 oz</v>
      </c>
      <c r="C2559" s="15" t="n">
        <v>2.7</v>
      </c>
      <c r="D2559" s="15" t="n">
        <v>4.8</v>
      </c>
      <c r="E2559" s="15" t="n">
        <v>4</v>
      </c>
      <c r="F2559" s="16" t="s">
        <v>12290</v>
      </c>
      <c r="G2559" s="16" t="s">
        <v>12021</v>
      </c>
      <c r="H2559" s="17" t="n">
        <v>2.63</v>
      </c>
      <c r="I2559" s="18" t="n">
        <f aca="false">('SKU Master'!I2559-H2559)/'SKU Master'!I2559</f>
        <v>0.414253897550111</v>
      </c>
      <c r="J2559" s="16" t="n">
        <v>3</v>
      </c>
      <c r="K2559" s="19" t="n">
        <f aca="false">J2559*C2559</f>
        <v>8.1</v>
      </c>
      <c r="L2559" s="16" t="s">
        <v>12295</v>
      </c>
      <c r="M2559" s="16" t="s">
        <v>12292</v>
      </c>
      <c r="N2559" s="16" t="s">
        <v>12017</v>
      </c>
      <c r="O2559" s="16" t="s">
        <v>12304</v>
      </c>
      <c r="P2559" s="16" t="s">
        <v>12298</v>
      </c>
      <c r="Q2559" s="16" t="s">
        <v>12017</v>
      </c>
    </row>
    <row r="2560" customFormat="false" ht="15" hidden="false" customHeight="false" outlineLevel="0" collapsed="false">
      <c r="A2560" s="14" t="str">
        <f aca="false">'SKU Master'!A2560</f>
        <v>07-02559</v>
      </c>
      <c r="B2560" s="14" t="str">
        <f aca="false">VLOOKUP(A2560,'SKU Master'!$A:$N,6,FALSE())</f>
        <v>Thrift Row Organic Crunchy Peanut Butter, 16 oz</v>
      </c>
      <c r="C2560" s="15" t="n">
        <v>3.8</v>
      </c>
      <c r="D2560" s="15" t="n">
        <v>6.3</v>
      </c>
      <c r="E2560" s="15" t="n">
        <v>3.4</v>
      </c>
      <c r="F2560" s="16" t="s">
        <v>12290</v>
      </c>
      <c r="G2560" s="16" t="s">
        <v>12021</v>
      </c>
      <c r="H2560" s="17" t="n">
        <v>3.08</v>
      </c>
      <c r="I2560" s="18" t="n">
        <f aca="false">('SKU Master'!I2560-H2560)/'SKU Master'!I2560</f>
        <v>0.428571428571429</v>
      </c>
      <c r="J2560" s="16" t="n">
        <v>2</v>
      </c>
      <c r="K2560" s="19" t="n">
        <f aca="false">J2560*C2560</f>
        <v>7.6</v>
      </c>
      <c r="L2560" s="16" t="s">
        <v>12295</v>
      </c>
      <c r="M2560" s="16" t="s">
        <v>12292</v>
      </c>
      <c r="N2560" s="16" t="s">
        <v>12017</v>
      </c>
      <c r="O2560" s="16" t="s">
        <v>12304</v>
      </c>
      <c r="P2560" s="16" t="s">
        <v>12294</v>
      </c>
      <c r="Q2560" s="16" t="s">
        <v>12017</v>
      </c>
    </row>
    <row r="2561" customFormat="false" ht="15" hidden="false" customHeight="false" outlineLevel="0" collapsed="false">
      <c r="A2561" s="14" t="str">
        <f aca="false">'SKU Master'!A2561</f>
        <v>07-02560</v>
      </c>
      <c r="B2561" s="14" t="str">
        <f aca="false">VLOOKUP(A2561,'SKU Master'!$A:$N,6,FALSE())</f>
        <v>Nutgrove Strawberry Jam, 18 oz</v>
      </c>
      <c r="C2561" s="15" t="n">
        <v>4</v>
      </c>
      <c r="D2561" s="15" t="n">
        <v>7.8</v>
      </c>
      <c r="E2561" s="15" t="n">
        <v>3.4</v>
      </c>
      <c r="F2561" s="16" t="s">
        <v>12290</v>
      </c>
      <c r="G2561" s="16" t="s">
        <v>12021</v>
      </c>
      <c r="H2561" s="17" t="n">
        <v>4.94</v>
      </c>
      <c r="I2561" s="18" t="n">
        <f aca="false">('SKU Master'!I2561-H2561)/'SKU Master'!I2561</f>
        <v>0.32235939643347</v>
      </c>
      <c r="J2561" s="16" t="n">
        <v>5</v>
      </c>
      <c r="K2561" s="19" t="n">
        <f aca="false">J2561*C2561</f>
        <v>20</v>
      </c>
      <c r="L2561" s="16" t="s">
        <v>12295</v>
      </c>
      <c r="M2561" s="16" t="s">
        <v>12292</v>
      </c>
      <c r="N2561" s="16" t="s">
        <v>12017</v>
      </c>
      <c r="O2561" s="16" t="s">
        <v>12304</v>
      </c>
      <c r="P2561" s="16" t="s">
        <v>12296</v>
      </c>
      <c r="Q2561" s="16" t="s">
        <v>12017</v>
      </c>
    </row>
    <row r="2562" customFormat="false" ht="15" hidden="false" customHeight="false" outlineLevel="0" collapsed="false">
      <c r="A2562" s="14" t="str">
        <f aca="false">'SKU Master'!A2562</f>
        <v>07-02561</v>
      </c>
      <c r="B2562" s="14" t="str">
        <f aca="false">VLOOKUP(A2562,'SKU Master'!$A:$N,6,FALSE())</f>
        <v>Golden Grain Co. Natural Grape Jelly, 16 oz</v>
      </c>
      <c r="C2562" s="15" t="n">
        <v>3.2</v>
      </c>
      <c r="D2562" s="15" t="n">
        <v>4.5</v>
      </c>
      <c r="E2562" s="15" t="n">
        <v>3.7</v>
      </c>
      <c r="F2562" s="16" t="s">
        <v>12290</v>
      </c>
      <c r="G2562" s="16" t="s">
        <v>12017</v>
      </c>
      <c r="H2562" s="17" t="n">
        <v>5.27</v>
      </c>
      <c r="I2562" s="18" t="n">
        <f aca="false">('SKU Master'!I2562-H2562)/'SKU Master'!I2562</f>
        <v>0.323491655969191</v>
      </c>
      <c r="J2562" s="16" t="n">
        <v>4</v>
      </c>
      <c r="K2562" s="19" t="n">
        <f aca="false">J2562*C2562</f>
        <v>12.8</v>
      </c>
      <c r="L2562" s="16" t="s">
        <v>12295</v>
      </c>
      <c r="M2562" s="16" t="s">
        <v>12292</v>
      </c>
      <c r="N2562" s="16" t="s">
        <v>12017</v>
      </c>
      <c r="O2562" s="16" t="s">
        <v>12304</v>
      </c>
      <c r="P2562" s="16" t="s">
        <v>12296</v>
      </c>
      <c r="Q2562" s="16" t="s">
        <v>12017</v>
      </c>
    </row>
    <row r="2563" customFormat="false" ht="15" hidden="false" customHeight="false" outlineLevel="0" collapsed="false">
      <c r="A2563" s="14" t="str">
        <f aca="false">'SKU Master'!A2563</f>
        <v>07-02562</v>
      </c>
      <c r="B2563" s="14" t="str">
        <f aca="false">VLOOKUP(A2563,'SKU Master'!$A:$N,6,FALSE())</f>
        <v>Kettle Row Reduced Sugar Creamy Peanut Butter, 18 oz</v>
      </c>
      <c r="C2563" s="15" t="n">
        <v>3.6</v>
      </c>
      <c r="D2563" s="15" t="n">
        <v>8.5</v>
      </c>
      <c r="E2563" s="15" t="n">
        <v>4.6</v>
      </c>
      <c r="F2563" s="16" t="s">
        <v>12290</v>
      </c>
      <c r="G2563" s="16" t="s">
        <v>12021</v>
      </c>
      <c r="H2563" s="17" t="n">
        <v>4.79</v>
      </c>
      <c r="I2563" s="18" t="n">
        <f aca="false">('SKU Master'!I2563-H2563)/'SKU Master'!I2563</f>
        <v>0.351826792963464</v>
      </c>
      <c r="J2563" s="16" t="n">
        <v>1</v>
      </c>
      <c r="K2563" s="19" t="n">
        <f aca="false">J2563*C2563</f>
        <v>3.6</v>
      </c>
      <c r="L2563" s="16" t="s">
        <v>12291</v>
      </c>
      <c r="M2563" s="16" t="s">
        <v>12292</v>
      </c>
      <c r="N2563" s="16" t="s">
        <v>12017</v>
      </c>
      <c r="O2563" s="16" t="s">
        <v>12304</v>
      </c>
      <c r="P2563" s="16" t="s">
        <v>12294</v>
      </c>
      <c r="Q2563" s="16" t="s">
        <v>12017</v>
      </c>
    </row>
    <row r="2564" customFormat="false" ht="15" hidden="false" customHeight="false" outlineLevel="0" collapsed="false">
      <c r="A2564" s="14" t="str">
        <f aca="false">'SKU Master'!A2564</f>
        <v>07-02563</v>
      </c>
      <c r="B2564" s="14" t="str">
        <f aca="false">VLOOKUP(A2564,'SKU Master'!$A:$N,6,FALSE())</f>
        <v>Wheatstone Honey, 18 oz</v>
      </c>
      <c r="C2564" s="15" t="n">
        <v>3.1</v>
      </c>
      <c r="D2564" s="15" t="n">
        <v>4.9</v>
      </c>
      <c r="E2564" s="15" t="n">
        <v>4.8</v>
      </c>
      <c r="F2564" s="16" t="s">
        <v>12290</v>
      </c>
      <c r="G2564" s="16" t="s">
        <v>12017</v>
      </c>
      <c r="H2564" s="17" t="n">
        <v>4.94</v>
      </c>
      <c r="I2564" s="18" t="n">
        <f aca="false">('SKU Master'!I2564-H2564)/'SKU Master'!I2564</f>
        <v>0.331529093369418</v>
      </c>
      <c r="J2564" s="16" t="n">
        <v>5</v>
      </c>
      <c r="K2564" s="19" t="n">
        <f aca="false">J2564*C2564</f>
        <v>15.5</v>
      </c>
      <c r="L2564" s="16" t="s">
        <v>12295</v>
      </c>
      <c r="M2564" s="16" t="s">
        <v>12292</v>
      </c>
      <c r="N2564" s="16" t="s">
        <v>12017</v>
      </c>
      <c r="O2564" s="16" t="s">
        <v>12304</v>
      </c>
      <c r="P2564" s="16" t="s">
        <v>12296</v>
      </c>
      <c r="Q2564" s="16" t="s">
        <v>12017</v>
      </c>
    </row>
    <row r="2565" customFormat="false" ht="15" hidden="false" customHeight="false" outlineLevel="0" collapsed="false">
      <c r="A2565" s="14" t="str">
        <f aca="false">'SKU Master'!A2565</f>
        <v>07-02564</v>
      </c>
      <c r="B2565" s="14" t="str">
        <f aca="false">VLOOKUP(A2565,'SKU Master'!$A:$N,6,FALSE())</f>
        <v>Orchard Spread Organic Creamy Peanut Butter, 40 oz</v>
      </c>
      <c r="C2565" s="15" t="n">
        <v>4.9</v>
      </c>
      <c r="D2565" s="15" t="n">
        <v>8.8</v>
      </c>
      <c r="E2565" s="15" t="n">
        <v>4</v>
      </c>
      <c r="F2565" s="16" t="s">
        <v>12290</v>
      </c>
      <c r="G2565" s="16" t="s">
        <v>12017</v>
      </c>
      <c r="H2565" s="17" t="n">
        <v>3.83</v>
      </c>
      <c r="I2565" s="18" t="n">
        <f aca="false">('SKU Master'!I2565-H2565)/'SKU Master'!I2565</f>
        <v>0.34974533106961</v>
      </c>
      <c r="J2565" s="16" t="n">
        <v>4</v>
      </c>
      <c r="K2565" s="19" t="n">
        <f aca="false">J2565*C2565</f>
        <v>19.6</v>
      </c>
      <c r="L2565" s="16" t="s">
        <v>12295</v>
      </c>
      <c r="M2565" s="16" t="s">
        <v>12292</v>
      </c>
      <c r="N2565" s="16" t="s">
        <v>12017</v>
      </c>
      <c r="O2565" s="16" t="s">
        <v>12304</v>
      </c>
      <c r="P2565" s="16" t="s">
        <v>12296</v>
      </c>
      <c r="Q2565" s="16" t="s">
        <v>12017</v>
      </c>
    </row>
    <row r="2566" customFormat="false" ht="15" hidden="false" customHeight="false" outlineLevel="0" collapsed="false">
      <c r="A2566" s="14" t="str">
        <f aca="false">'SKU Master'!A2566</f>
        <v>07-02565</v>
      </c>
      <c r="B2566" s="14" t="str">
        <f aca="false">VLOOKUP(A2566,'SKU Master'!$A:$N,6,FALSE())</f>
        <v>Golden Grain Co. Organic Creamy Peanut Butter, 40 oz</v>
      </c>
      <c r="C2566" s="15" t="n">
        <v>2.8</v>
      </c>
      <c r="D2566" s="15" t="n">
        <v>4.2</v>
      </c>
      <c r="E2566" s="15" t="n">
        <v>3.9</v>
      </c>
      <c r="F2566" s="16" t="s">
        <v>12290</v>
      </c>
      <c r="G2566" s="16" t="s">
        <v>12021</v>
      </c>
      <c r="H2566" s="17" t="n">
        <v>3.74</v>
      </c>
      <c r="I2566" s="18" t="n">
        <f aca="false">('SKU Master'!I2566-H2566)/'SKU Master'!I2566</f>
        <v>0.375626043405676</v>
      </c>
      <c r="J2566" s="16" t="n">
        <v>4</v>
      </c>
      <c r="K2566" s="19" t="n">
        <f aca="false">J2566*C2566</f>
        <v>11.2</v>
      </c>
      <c r="L2566" s="16" t="s">
        <v>12295</v>
      </c>
      <c r="M2566" s="16" t="s">
        <v>12292</v>
      </c>
      <c r="N2566" s="16" t="s">
        <v>12017</v>
      </c>
      <c r="O2566" s="16" t="s">
        <v>12304</v>
      </c>
      <c r="P2566" s="16" t="s">
        <v>12296</v>
      </c>
      <c r="Q2566" s="16" t="s">
        <v>12017</v>
      </c>
    </row>
    <row r="2567" customFormat="false" ht="15" hidden="false" customHeight="false" outlineLevel="0" collapsed="false">
      <c r="A2567" s="14" t="str">
        <f aca="false">'SKU Master'!A2567</f>
        <v>07-02566</v>
      </c>
      <c r="B2567" s="14" t="str">
        <f aca="false">VLOOKUP(A2567,'SKU Master'!$A:$N,6,FALSE())</f>
        <v>Redbarn Reduced Sugar Strawberry Jam, 40 oz</v>
      </c>
      <c r="C2567" s="15" t="n">
        <v>4</v>
      </c>
      <c r="D2567" s="15" t="n">
        <v>6.5</v>
      </c>
      <c r="E2567" s="15" t="n">
        <v>3.4</v>
      </c>
      <c r="F2567" s="16" t="s">
        <v>12290</v>
      </c>
      <c r="G2567" s="16" t="s">
        <v>12021</v>
      </c>
      <c r="H2567" s="17" t="n">
        <v>4.55</v>
      </c>
      <c r="I2567" s="18" t="n">
        <f aca="false">('SKU Master'!I2567-H2567)/'SKU Master'!I2567</f>
        <v>0.287949921752739</v>
      </c>
      <c r="J2567" s="16" t="n">
        <v>2</v>
      </c>
      <c r="K2567" s="19" t="n">
        <f aca="false">J2567*C2567</f>
        <v>8</v>
      </c>
      <c r="L2567" s="16" t="s">
        <v>12295</v>
      </c>
      <c r="M2567" s="16" t="s">
        <v>12292</v>
      </c>
      <c r="N2567" s="16" t="s">
        <v>12017</v>
      </c>
      <c r="O2567" s="16" t="s">
        <v>12304</v>
      </c>
      <c r="P2567" s="16" t="s">
        <v>12298</v>
      </c>
      <c r="Q2567" s="16" t="s">
        <v>12017</v>
      </c>
    </row>
    <row r="2568" customFormat="false" ht="15" hidden="false" customHeight="false" outlineLevel="0" collapsed="false">
      <c r="A2568" s="14" t="str">
        <f aca="false">'SKU Master'!A2568</f>
        <v>07-02567</v>
      </c>
      <c r="B2568" s="14" t="str">
        <f aca="false">VLOOKUP(A2568,'SKU Master'!$A:$N,6,FALSE())</f>
        <v>Orchard Spread Reduced Sugar Honey, 18 oz</v>
      </c>
      <c r="C2568" s="15" t="n">
        <v>4.4</v>
      </c>
      <c r="D2568" s="15" t="n">
        <v>6.7</v>
      </c>
      <c r="E2568" s="15" t="n">
        <v>3.4</v>
      </c>
      <c r="F2568" s="16" t="s">
        <v>12290</v>
      </c>
      <c r="G2568" s="16" t="s">
        <v>12017</v>
      </c>
      <c r="H2568" s="17" t="n">
        <v>5.2</v>
      </c>
      <c r="I2568" s="18" t="n">
        <f aca="false">('SKU Master'!I2568-H2568)/'SKU Master'!I2568</f>
        <v>0.296346414073072</v>
      </c>
      <c r="J2568" s="16" t="n">
        <v>4</v>
      </c>
      <c r="K2568" s="19" t="n">
        <f aca="false">J2568*C2568</f>
        <v>17.6</v>
      </c>
      <c r="L2568" s="16" t="s">
        <v>12295</v>
      </c>
      <c r="M2568" s="16" t="s">
        <v>12292</v>
      </c>
      <c r="N2568" s="16" t="s">
        <v>12017</v>
      </c>
      <c r="O2568" s="16" t="s">
        <v>12304</v>
      </c>
      <c r="P2568" s="16" t="s">
        <v>12296</v>
      </c>
      <c r="Q2568" s="16" t="s">
        <v>12017</v>
      </c>
    </row>
    <row r="2569" customFormat="false" ht="15" hidden="false" customHeight="false" outlineLevel="0" collapsed="false">
      <c r="A2569" s="14" t="str">
        <f aca="false">'SKU Master'!A2569</f>
        <v>07-02568</v>
      </c>
      <c r="B2569" s="14" t="str">
        <f aca="false">VLOOKUP(A2569,'SKU Master'!$A:$N,6,FALSE())</f>
        <v>Roastport Organic Almond Butter, 16 oz</v>
      </c>
      <c r="C2569" s="15" t="n">
        <v>2.5</v>
      </c>
      <c r="D2569" s="15" t="n">
        <v>5.6</v>
      </c>
      <c r="E2569" s="15" t="n">
        <v>2.7</v>
      </c>
      <c r="F2569" s="16" t="s">
        <v>12290</v>
      </c>
      <c r="G2569" s="16" t="s">
        <v>12021</v>
      </c>
      <c r="H2569" s="17" t="n">
        <v>5.23</v>
      </c>
      <c r="I2569" s="18" t="n">
        <f aca="false">('SKU Master'!I2569-H2569)/'SKU Master'!I2569</f>
        <v>0.328626444159178</v>
      </c>
      <c r="J2569" s="16" t="n">
        <v>5</v>
      </c>
      <c r="K2569" s="19" t="n">
        <f aca="false">J2569*C2569</f>
        <v>12.5</v>
      </c>
      <c r="L2569" s="16" t="s">
        <v>12295</v>
      </c>
      <c r="M2569" s="16" t="s">
        <v>12292</v>
      </c>
      <c r="N2569" s="16" t="s">
        <v>12017</v>
      </c>
      <c r="O2569" s="16" t="s">
        <v>12304</v>
      </c>
      <c r="P2569" s="16" t="s">
        <v>12296</v>
      </c>
      <c r="Q2569" s="16" t="s">
        <v>12017</v>
      </c>
    </row>
    <row r="2570" customFormat="false" ht="15" hidden="false" customHeight="false" outlineLevel="0" collapsed="false">
      <c r="A2570" s="14" t="str">
        <f aca="false">'SKU Master'!A2570</f>
        <v>07-02569</v>
      </c>
      <c r="B2570" s="14" t="str">
        <f aca="false">VLOOKUP(A2570,'SKU Master'!$A:$N,6,FALSE())</f>
        <v>Thrift Row Organic Crunchy Peanut Butter, 40 oz</v>
      </c>
      <c r="C2570" s="15" t="n">
        <v>3.6</v>
      </c>
      <c r="D2570" s="15" t="n">
        <v>4.5</v>
      </c>
      <c r="E2570" s="15" t="n">
        <v>4.8</v>
      </c>
      <c r="F2570" s="16" t="s">
        <v>12290</v>
      </c>
      <c r="G2570" s="16" t="s">
        <v>12021</v>
      </c>
      <c r="H2570" s="17" t="n">
        <v>4.24</v>
      </c>
      <c r="I2570" s="18" t="n">
        <f aca="false">('SKU Master'!I2570-H2570)/'SKU Master'!I2570</f>
        <v>0.375552282768778</v>
      </c>
      <c r="J2570" s="16" t="n">
        <v>2</v>
      </c>
      <c r="K2570" s="19" t="n">
        <f aca="false">J2570*C2570</f>
        <v>7.2</v>
      </c>
      <c r="L2570" s="16" t="s">
        <v>12295</v>
      </c>
      <c r="M2570" s="16" t="s">
        <v>12292</v>
      </c>
      <c r="N2570" s="16" t="s">
        <v>12017</v>
      </c>
      <c r="O2570" s="16" t="s">
        <v>12304</v>
      </c>
      <c r="P2570" s="16" t="s">
        <v>12294</v>
      </c>
      <c r="Q2570" s="16" t="s">
        <v>12017</v>
      </c>
    </row>
    <row r="2571" customFormat="false" ht="15" hidden="false" customHeight="false" outlineLevel="0" collapsed="false">
      <c r="A2571" s="14" t="str">
        <f aca="false">'SKU Master'!A2571</f>
        <v>07-02570</v>
      </c>
      <c r="B2571" s="14" t="str">
        <f aca="false">VLOOKUP(A2571,'SKU Master'!$A:$N,6,FALSE())</f>
        <v>Kettle Row Crunchy Peanut Butter, 40 oz</v>
      </c>
      <c r="C2571" s="15" t="n">
        <v>3.9</v>
      </c>
      <c r="D2571" s="15" t="n">
        <v>5.1</v>
      </c>
      <c r="E2571" s="15" t="n">
        <v>3.4</v>
      </c>
      <c r="F2571" s="16" t="s">
        <v>12290</v>
      </c>
      <c r="G2571" s="16" t="s">
        <v>12021</v>
      </c>
      <c r="H2571" s="17" t="n">
        <v>4.31</v>
      </c>
      <c r="I2571" s="18" t="n">
        <f aca="false">('SKU Master'!I2571-H2571)/'SKU Master'!I2571</f>
        <v>0.365243004418262</v>
      </c>
      <c r="J2571" s="16" t="n">
        <v>4</v>
      </c>
      <c r="K2571" s="19" t="n">
        <f aca="false">J2571*C2571</f>
        <v>15.6</v>
      </c>
      <c r="L2571" s="16" t="s">
        <v>12295</v>
      </c>
      <c r="M2571" s="16" t="s">
        <v>12292</v>
      </c>
      <c r="N2571" s="16" t="s">
        <v>12017</v>
      </c>
      <c r="O2571" s="16" t="s">
        <v>12304</v>
      </c>
      <c r="P2571" s="16" t="s">
        <v>12296</v>
      </c>
      <c r="Q2571" s="16" t="s">
        <v>12017</v>
      </c>
    </row>
    <row r="2572" customFormat="false" ht="15" hidden="false" customHeight="false" outlineLevel="0" collapsed="false">
      <c r="A2572" s="14" t="str">
        <f aca="false">'SKU Master'!A2572</f>
        <v>07-02571</v>
      </c>
      <c r="B2572" s="14" t="str">
        <f aca="false">VLOOKUP(A2572,'SKU Master'!$A:$N,6,FALSE())</f>
        <v>Thrift Row Reduced Sugar Almond Butter, 40 oz</v>
      </c>
      <c r="C2572" s="15" t="n">
        <v>4.1</v>
      </c>
      <c r="D2572" s="15" t="n">
        <v>4.4</v>
      </c>
      <c r="E2572" s="15" t="n">
        <v>4.4</v>
      </c>
      <c r="F2572" s="16" t="s">
        <v>12290</v>
      </c>
      <c r="G2572" s="16" t="s">
        <v>12021</v>
      </c>
      <c r="H2572" s="17" t="n">
        <v>3.77</v>
      </c>
      <c r="I2572" s="18" t="n">
        <f aca="false">('SKU Master'!I2572-H2572)/'SKU Master'!I2572</f>
        <v>0.452830188679245</v>
      </c>
      <c r="J2572" s="16" t="n">
        <v>7</v>
      </c>
      <c r="K2572" s="19" t="n">
        <f aca="false">J2572*C2572</f>
        <v>28.7</v>
      </c>
      <c r="L2572" s="16" t="s">
        <v>12295</v>
      </c>
      <c r="M2572" s="16" t="s">
        <v>12292</v>
      </c>
      <c r="N2572" s="16" t="s">
        <v>12017</v>
      </c>
      <c r="O2572" s="16" t="s">
        <v>12304</v>
      </c>
      <c r="P2572" s="16" t="s">
        <v>12297</v>
      </c>
      <c r="Q2572" s="16" t="s">
        <v>12017</v>
      </c>
    </row>
    <row r="2573" customFormat="false" ht="15" hidden="false" customHeight="false" outlineLevel="0" collapsed="false">
      <c r="A2573" s="14" t="str">
        <f aca="false">'SKU Master'!A2573</f>
        <v>07-02572</v>
      </c>
      <c r="B2573" s="14" t="str">
        <f aca="false">VLOOKUP(A2573,'SKU Master'!$A:$N,6,FALSE())</f>
        <v>Kettle Row Almond Butter, 16 oz</v>
      </c>
      <c r="C2573" s="15" t="n">
        <v>2.8</v>
      </c>
      <c r="D2573" s="15" t="n">
        <v>6.2</v>
      </c>
      <c r="E2573" s="15" t="n">
        <v>4.2</v>
      </c>
      <c r="F2573" s="16" t="s">
        <v>12290</v>
      </c>
      <c r="G2573" s="16" t="s">
        <v>12021</v>
      </c>
      <c r="H2573" s="17" t="n">
        <v>2.58</v>
      </c>
      <c r="I2573" s="18" t="n">
        <f aca="false">('SKU Master'!I2573-H2573)/'SKU Master'!I2573</f>
        <v>0.319261213720317</v>
      </c>
      <c r="J2573" s="16" t="n">
        <v>3</v>
      </c>
      <c r="K2573" s="19" t="n">
        <f aca="false">J2573*C2573</f>
        <v>8.4</v>
      </c>
      <c r="L2573" s="16" t="s">
        <v>12295</v>
      </c>
      <c r="M2573" s="16" t="s">
        <v>12292</v>
      </c>
      <c r="N2573" s="16" t="s">
        <v>12017</v>
      </c>
      <c r="O2573" s="16" t="s">
        <v>12304</v>
      </c>
      <c r="P2573" s="16" t="s">
        <v>12296</v>
      </c>
      <c r="Q2573" s="16" t="s">
        <v>12017</v>
      </c>
    </row>
    <row r="2574" customFormat="false" ht="15" hidden="false" customHeight="false" outlineLevel="0" collapsed="false">
      <c r="A2574" s="14" t="str">
        <f aca="false">'SKU Master'!A2574</f>
        <v>07-02573</v>
      </c>
      <c r="B2574" s="14" t="str">
        <f aca="false">VLOOKUP(A2574,'SKU Master'!$A:$N,6,FALSE())</f>
        <v>Nutgrove Organic Crunchy Peanut Butter, 40 oz</v>
      </c>
      <c r="C2574" s="15" t="n">
        <v>4.5</v>
      </c>
      <c r="D2574" s="15" t="n">
        <v>4.7</v>
      </c>
      <c r="E2574" s="15" t="n">
        <v>2.9</v>
      </c>
      <c r="F2574" s="16" t="s">
        <v>12290</v>
      </c>
      <c r="G2574" s="16" t="s">
        <v>12021</v>
      </c>
      <c r="H2574" s="17" t="n">
        <v>2.52</v>
      </c>
      <c r="I2574" s="18" t="n">
        <f aca="false">('SKU Master'!I2574-H2574)/'SKU Master'!I2574</f>
        <v>0.368421052631579</v>
      </c>
      <c r="J2574" s="16" t="n">
        <v>3</v>
      </c>
      <c r="K2574" s="19" t="n">
        <f aca="false">J2574*C2574</f>
        <v>13.5</v>
      </c>
      <c r="L2574" s="16" t="s">
        <v>12295</v>
      </c>
      <c r="M2574" s="16" t="s">
        <v>12292</v>
      </c>
      <c r="N2574" s="16" t="s">
        <v>12017</v>
      </c>
      <c r="O2574" s="16" t="s">
        <v>12304</v>
      </c>
      <c r="P2574" s="16" t="s">
        <v>12298</v>
      </c>
      <c r="Q2574" s="16" t="s">
        <v>12017</v>
      </c>
    </row>
    <row r="2575" customFormat="false" ht="15" hidden="false" customHeight="false" outlineLevel="0" collapsed="false">
      <c r="A2575" s="14" t="str">
        <f aca="false">'SKU Master'!A2575</f>
        <v>07-02574</v>
      </c>
      <c r="B2575" s="14" t="str">
        <f aca="false">VLOOKUP(A2575,'SKU Master'!$A:$N,6,FALSE())</f>
        <v>Redbarn Reduced Sugar Creamy Peanut Butter, 40 oz</v>
      </c>
      <c r="C2575" s="15" t="n">
        <v>2.6</v>
      </c>
      <c r="D2575" s="15" t="n">
        <v>5.8</v>
      </c>
      <c r="E2575" s="15" t="n">
        <v>4.7</v>
      </c>
      <c r="F2575" s="16" t="s">
        <v>12290</v>
      </c>
      <c r="G2575" s="16" t="s">
        <v>12017</v>
      </c>
      <c r="H2575" s="17" t="n">
        <v>4.75</v>
      </c>
      <c r="I2575" s="18" t="n">
        <f aca="false">('SKU Master'!I2575-H2575)/'SKU Master'!I2575</f>
        <v>0.390243902439024</v>
      </c>
      <c r="J2575" s="16" t="n">
        <v>4</v>
      </c>
      <c r="K2575" s="19" t="n">
        <f aca="false">J2575*C2575</f>
        <v>10.4</v>
      </c>
      <c r="L2575" s="16" t="s">
        <v>12295</v>
      </c>
      <c r="M2575" s="16" t="s">
        <v>12292</v>
      </c>
      <c r="N2575" s="16" t="s">
        <v>12017</v>
      </c>
      <c r="O2575" s="16" t="s">
        <v>12304</v>
      </c>
      <c r="P2575" s="16" t="s">
        <v>12296</v>
      </c>
      <c r="Q2575" s="16" t="s">
        <v>12017</v>
      </c>
    </row>
    <row r="2576" customFormat="false" ht="15" hidden="false" customHeight="false" outlineLevel="0" collapsed="false">
      <c r="A2576" s="14" t="str">
        <f aca="false">'SKU Master'!A2576</f>
        <v>07-02575</v>
      </c>
      <c r="B2576" s="14" t="str">
        <f aca="false">VLOOKUP(A2576,'SKU Master'!$A:$N,6,FALSE())</f>
        <v>Harborline Organic Strawberry Jam, 16 oz</v>
      </c>
      <c r="C2576" s="15" t="n">
        <v>2.6</v>
      </c>
      <c r="D2576" s="15" t="n">
        <v>8.3</v>
      </c>
      <c r="E2576" s="15" t="n">
        <v>3.3</v>
      </c>
      <c r="F2576" s="16" t="s">
        <v>12290</v>
      </c>
      <c r="G2576" s="16" t="s">
        <v>12021</v>
      </c>
      <c r="H2576" s="17" t="n">
        <v>2.9</v>
      </c>
      <c r="I2576" s="18" t="n">
        <f aca="false">('SKU Master'!I2576-H2576)/'SKU Master'!I2576</f>
        <v>0.354120267260579</v>
      </c>
      <c r="J2576" s="16" t="n">
        <v>4</v>
      </c>
      <c r="K2576" s="19" t="n">
        <f aca="false">J2576*C2576</f>
        <v>10.4</v>
      </c>
      <c r="L2576" s="16" t="s">
        <v>12295</v>
      </c>
      <c r="M2576" s="16" t="s">
        <v>12292</v>
      </c>
      <c r="N2576" s="16" t="s">
        <v>12017</v>
      </c>
      <c r="O2576" s="16" t="s">
        <v>12304</v>
      </c>
      <c r="P2576" s="16" t="s">
        <v>12298</v>
      </c>
      <c r="Q2576" s="16" t="s">
        <v>12017</v>
      </c>
    </row>
    <row r="2577" customFormat="false" ht="15" hidden="false" customHeight="false" outlineLevel="0" collapsed="false">
      <c r="A2577" s="14" t="str">
        <f aca="false">'SKU Master'!A2577</f>
        <v>07-02576</v>
      </c>
      <c r="B2577" s="14" t="str">
        <f aca="false">VLOOKUP(A2577,'SKU Master'!$A:$N,6,FALSE())</f>
        <v>Wheatstone Reduced Sugar Grape Jelly, 40 oz</v>
      </c>
      <c r="C2577" s="15" t="n">
        <v>2.9</v>
      </c>
      <c r="D2577" s="15" t="n">
        <v>5.5</v>
      </c>
      <c r="E2577" s="15" t="n">
        <v>3.2</v>
      </c>
      <c r="F2577" s="16" t="s">
        <v>12290</v>
      </c>
      <c r="G2577" s="16" t="s">
        <v>12021</v>
      </c>
      <c r="H2577" s="17" t="n">
        <v>2.21</v>
      </c>
      <c r="I2577" s="18" t="n">
        <f aca="false">('SKU Master'!I2577-H2577)/'SKU Master'!I2577</f>
        <v>0.348082595870207</v>
      </c>
      <c r="J2577" s="16" t="n">
        <v>7</v>
      </c>
      <c r="K2577" s="19" t="n">
        <f aca="false">J2577*C2577</f>
        <v>20.3</v>
      </c>
      <c r="L2577" s="16" t="s">
        <v>12295</v>
      </c>
      <c r="M2577" s="16" t="s">
        <v>12292</v>
      </c>
      <c r="N2577" s="16" t="s">
        <v>12017</v>
      </c>
      <c r="O2577" s="16" t="s">
        <v>12304</v>
      </c>
      <c r="P2577" s="16" t="s">
        <v>12297</v>
      </c>
      <c r="Q2577" s="16" t="s">
        <v>12017</v>
      </c>
    </row>
    <row r="2578" customFormat="false" ht="15" hidden="false" customHeight="false" outlineLevel="0" collapsed="false">
      <c r="A2578" s="14" t="str">
        <f aca="false">'SKU Master'!A2578</f>
        <v>07-02577</v>
      </c>
      <c r="B2578" s="14" t="str">
        <f aca="false">VLOOKUP(A2578,'SKU Master'!$A:$N,6,FALSE())</f>
        <v>Orchard Spread Reduced Sugar Honey, 16 oz</v>
      </c>
      <c r="C2578" s="15" t="n">
        <v>4</v>
      </c>
      <c r="D2578" s="15" t="n">
        <v>6.5</v>
      </c>
      <c r="E2578" s="15" t="n">
        <v>4</v>
      </c>
      <c r="F2578" s="16" t="s">
        <v>12290</v>
      </c>
      <c r="G2578" s="16" t="s">
        <v>12021</v>
      </c>
      <c r="H2578" s="17" t="n">
        <v>4.9</v>
      </c>
      <c r="I2578" s="18" t="n">
        <f aca="false">('SKU Master'!I2578-H2578)/'SKU Master'!I2578</f>
        <v>0.378960709759189</v>
      </c>
      <c r="J2578" s="16" t="n">
        <v>3</v>
      </c>
      <c r="K2578" s="19" t="n">
        <f aca="false">J2578*C2578</f>
        <v>12</v>
      </c>
      <c r="L2578" s="16" t="s">
        <v>12295</v>
      </c>
      <c r="M2578" s="16" t="s">
        <v>12292</v>
      </c>
      <c r="N2578" s="16" t="s">
        <v>12017</v>
      </c>
      <c r="O2578" s="16" t="s">
        <v>12304</v>
      </c>
      <c r="P2578" s="16" t="s">
        <v>12298</v>
      </c>
      <c r="Q2578" s="16" t="s">
        <v>12017</v>
      </c>
    </row>
    <row r="2579" customFormat="false" ht="15" hidden="false" customHeight="false" outlineLevel="0" collapsed="false">
      <c r="A2579" s="14" t="str">
        <f aca="false">'SKU Master'!A2579</f>
        <v>07-02578</v>
      </c>
      <c r="B2579" s="14" t="str">
        <f aca="false">VLOOKUP(A2579,'SKU Master'!$A:$N,6,FALSE())</f>
        <v>Kettle Row Grape Jelly, 16 oz</v>
      </c>
      <c r="C2579" s="15" t="n">
        <v>4.8</v>
      </c>
      <c r="D2579" s="15" t="n">
        <v>7.8</v>
      </c>
      <c r="E2579" s="15" t="n">
        <v>3.1</v>
      </c>
      <c r="F2579" s="16" t="s">
        <v>12290</v>
      </c>
      <c r="G2579" s="16" t="s">
        <v>12021</v>
      </c>
      <c r="H2579" s="17" t="n">
        <v>3.59</v>
      </c>
      <c r="I2579" s="18" t="n">
        <f aca="false">('SKU Master'!I2579-H2579)/'SKU Master'!I2579</f>
        <v>0.333951762523191</v>
      </c>
      <c r="J2579" s="16" t="n">
        <v>2</v>
      </c>
      <c r="K2579" s="19" t="n">
        <f aca="false">J2579*C2579</f>
        <v>9.6</v>
      </c>
      <c r="L2579" s="16" t="s">
        <v>12295</v>
      </c>
      <c r="M2579" s="16" t="s">
        <v>12292</v>
      </c>
      <c r="N2579" s="16" t="s">
        <v>12017</v>
      </c>
      <c r="O2579" s="16" t="s">
        <v>12304</v>
      </c>
      <c r="P2579" s="16" t="s">
        <v>12298</v>
      </c>
      <c r="Q2579" s="16" t="s">
        <v>12017</v>
      </c>
    </row>
    <row r="2580" customFormat="false" ht="15" hidden="false" customHeight="false" outlineLevel="0" collapsed="false">
      <c r="A2580" s="14" t="str">
        <f aca="false">'SKU Master'!A2580</f>
        <v>07-02579</v>
      </c>
      <c r="B2580" s="14" t="str">
        <f aca="false">VLOOKUP(A2580,'SKU Master'!$A:$N,6,FALSE())</f>
        <v>Pepperlane Organic Creamy Peanut Butter, 18 oz</v>
      </c>
      <c r="C2580" s="15" t="n">
        <v>3.6</v>
      </c>
      <c r="D2580" s="15" t="n">
        <v>7.2</v>
      </c>
      <c r="E2580" s="15" t="n">
        <v>4.3</v>
      </c>
      <c r="F2580" s="16" t="s">
        <v>12290</v>
      </c>
      <c r="G2580" s="16" t="s">
        <v>12021</v>
      </c>
      <c r="H2580" s="17" t="n">
        <v>4.32</v>
      </c>
      <c r="I2580" s="18" t="n">
        <f aca="false">('SKU Master'!I2580-H2580)/'SKU Master'!I2580</f>
        <v>0.407407407407407</v>
      </c>
      <c r="J2580" s="16" t="n">
        <v>4</v>
      </c>
      <c r="K2580" s="19" t="n">
        <f aca="false">J2580*C2580</f>
        <v>14.4</v>
      </c>
      <c r="L2580" s="16" t="s">
        <v>12295</v>
      </c>
      <c r="M2580" s="16" t="s">
        <v>12292</v>
      </c>
      <c r="N2580" s="16" t="s">
        <v>12017</v>
      </c>
      <c r="O2580" s="16" t="s">
        <v>12304</v>
      </c>
      <c r="P2580" s="16" t="s">
        <v>12296</v>
      </c>
      <c r="Q2580" s="16" t="s">
        <v>12017</v>
      </c>
    </row>
    <row r="2581" customFormat="false" ht="15" hidden="false" customHeight="false" outlineLevel="0" collapsed="false">
      <c r="A2581" s="14" t="str">
        <f aca="false">'SKU Master'!A2581</f>
        <v>07-02580</v>
      </c>
      <c r="B2581" s="14" t="str">
        <f aca="false">VLOOKUP(A2581,'SKU Master'!$A:$N,6,FALSE())</f>
        <v>Wheatstone Reduced Sugar Crunchy Peanut Butter, 40 oz</v>
      </c>
      <c r="C2581" s="15" t="n">
        <v>4.2</v>
      </c>
      <c r="D2581" s="15" t="n">
        <v>7.9</v>
      </c>
      <c r="E2581" s="15" t="n">
        <v>4.8</v>
      </c>
      <c r="F2581" s="16" t="s">
        <v>12290</v>
      </c>
      <c r="G2581" s="16" t="s">
        <v>12021</v>
      </c>
      <c r="H2581" s="17" t="n">
        <v>4.23</v>
      </c>
      <c r="I2581" s="18" t="n">
        <f aca="false">('SKU Master'!I2581-H2581)/'SKU Master'!I2581</f>
        <v>0.281833616298811</v>
      </c>
      <c r="J2581" s="16" t="n">
        <v>1</v>
      </c>
      <c r="K2581" s="19" t="n">
        <f aca="false">J2581*C2581</f>
        <v>4.2</v>
      </c>
      <c r="L2581" s="16" t="s">
        <v>12291</v>
      </c>
      <c r="M2581" s="16" t="s">
        <v>12292</v>
      </c>
      <c r="N2581" s="16" t="s">
        <v>12017</v>
      </c>
      <c r="O2581" s="16" t="s">
        <v>12304</v>
      </c>
      <c r="P2581" s="16" t="s">
        <v>12294</v>
      </c>
      <c r="Q2581" s="16" t="s">
        <v>12017</v>
      </c>
    </row>
    <row r="2582" customFormat="false" ht="15" hidden="false" customHeight="false" outlineLevel="0" collapsed="false">
      <c r="A2582" s="14" t="str">
        <f aca="false">'SKU Master'!A2582</f>
        <v>07-02581</v>
      </c>
      <c r="B2582" s="14" t="str">
        <f aca="false">VLOOKUP(A2582,'SKU Master'!$A:$N,6,FALSE())</f>
        <v>Kettle Row Reduced Sugar Grape Jelly, 18 oz</v>
      </c>
      <c r="C2582" s="15" t="n">
        <v>4.4</v>
      </c>
      <c r="D2582" s="15" t="n">
        <v>4.7</v>
      </c>
      <c r="E2582" s="15" t="n">
        <v>4.9</v>
      </c>
      <c r="F2582" s="16" t="s">
        <v>12290</v>
      </c>
      <c r="G2582" s="16" t="s">
        <v>12017</v>
      </c>
      <c r="H2582" s="17" t="n">
        <v>4.54</v>
      </c>
      <c r="I2582" s="18" t="n">
        <f aca="false">('SKU Master'!I2582-H2582)/'SKU Master'!I2582</f>
        <v>0.417201540436457</v>
      </c>
      <c r="J2582" s="16" t="n">
        <v>6</v>
      </c>
      <c r="K2582" s="19" t="n">
        <f aca="false">J2582*C2582</f>
        <v>26.4</v>
      </c>
      <c r="L2582" s="16" t="s">
        <v>12295</v>
      </c>
      <c r="M2582" s="16" t="s">
        <v>12292</v>
      </c>
      <c r="N2582" s="16" t="s">
        <v>12017</v>
      </c>
      <c r="O2582" s="16" t="s">
        <v>12304</v>
      </c>
      <c r="P2582" s="16" t="s">
        <v>12297</v>
      </c>
      <c r="Q2582" s="16" t="s">
        <v>12017</v>
      </c>
    </row>
    <row r="2583" customFormat="false" ht="15" hidden="false" customHeight="false" outlineLevel="0" collapsed="false">
      <c r="A2583" s="14" t="str">
        <f aca="false">'SKU Master'!A2583</f>
        <v>07-02582</v>
      </c>
      <c r="B2583" s="14" t="str">
        <f aca="false">VLOOKUP(A2583,'SKU Master'!$A:$N,6,FALSE())</f>
        <v>Pepperlane Reduced Sugar Strawberry Jam, 18 oz</v>
      </c>
      <c r="C2583" s="15" t="n">
        <v>3.4</v>
      </c>
      <c r="D2583" s="15" t="n">
        <v>5</v>
      </c>
      <c r="E2583" s="15" t="n">
        <v>3.5</v>
      </c>
      <c r="F2583" s="16" t="s">
        <v>12290</v>
      </c>
      <c r="G2583" s="16" t="s">
        <v>12021</v>
      </c>
      <c r="H2583" s="17" t="n">
        <v>4.29</v>
      </c>
      <c r="I2583" s="18" t="n">
        <f aca="false">('SKU Master'!I2583-H2583)/'SKU Master'!I2583</f>
        <v>0.411522633744856</v>
      </c>
      <c r="J2583" s="16" t="n">
        <v>6</v>
      </c>
      <c r="K2583" s="19" t="n">
        <f aca="false">J2583*C2583</f>
        <v>20.4</v>
      </c>
      <c r="L2583" s="16" t="s">
        <v>12295</v>
      </c>
      <c r="M2583" s="16" t="s">
        <v>12292</v>
      </c>
      <c r="N2583" s="16" t="s">
        <v>12017</v>
      </c>
      <c r="O2583" s="16" t="s">
        <v>12304</v>
      </c>
      <c r="P2583" s="16" t="s">
        <v>12297</v>
      </c>
      <c r="Q2583" s="16" t="s">
        <v>12017</v>
      </c>
    </row>
    <row r="2584" customFormat="false" ht="15" hidden="false" customHeight="false" outlineLevel="0" collapsed="false">
      <c r="A2584" s="14" t="str">
        <f aca="false">'SKU Master'!A2584</f>
        <v>07-02583</v>
      </c>
      <c r="B2584" s="14" t="str">
        <f aca="false">VLOOKUP(A2584,'SKU Master'!$A:$N,6,FALSE())</f>
        <v>Kettle Row Organic Honey, 18 oz</v>
      </c>
      <c r="C2584" s="15" t="n">
        <v>3.7</v>
      </c>
      <c r="D2584" s="15" t="n">
        <v>5.1</v>
      </c>
      <c r="E2584" s="15" t="n">
        <v>4.6</v>
      </c>
      <c r="F2584" s="16" t="s">
        <v>12290</v>
      </c>
      <c r="G2584" s="16" t="s">
        <v>12021</v>
      </c>
      <c r="H2584" s="17" t="n">
        <v>3.01</v>
      </c>
      <c r="I2584" s="18" t="n">
        <f aca="false">('SKU Master'!I2584-H2584)/'SKU Master'!I2584</f>
        <v>0.329621380846325</v>
      </c>
      <c r="J2584" s="16" t="n">
        <v>5</v>
      </c>
      <c r="K2584" s="19" t="n">
        <f aca="false">J2584*C2584</f>
        <v>18.5</v>
      </c>
      <c r="L2584" s="16" t="s">
        <v>12295</v>
      </c>
      <c r="M2584" s="16" t="s">
        <v>12292</v>
      </c>
      <c r="N2584" s="16" t="s">
        <v>12017</v>
      </c>
      <c r="O2584" s="16" t="s">
        <v>12304</v>
      </c>
      <c r="P2584" s="16" t="s">
        <v>12296</v>
      </c>
      <c r="Q2584" s="16" t="s">
        <v>12017</v>
      </c>
    </row>
    <row r="2585" customFormat="false" ht="15" hidden="false" customHeight="false" outlineLevel="0" collapsed="false">
      <c r="A2585" s="14" t="str">
        <f aca="false">'SKU Master'!A2585</f>
        <v>07-02584</v>
      </c>
      <c r="B2585" s="14" t="str">
        <f aca="false">VLOOKUP(A2585,'SKU Master'!$A:$N,6,FALSE())</f>
        <v>Thrift Row Reduced Sugar Honey, 18 oz</v>
      </c>
      <c r="C2585" s="15" t="n">
        <v>3.4</v>
      </c>
      <c r="D2585" s="15" t="n">
        <v>7.6</v>
      </c>
      <c r="E2585" s="15" t="n">
        <v>3.2</v>
      </c>
      <c r="F2585" s="16" t="s">
        <v>12290</v>
      </c>
      <c r="G2585" s="16" t="s">
        <v>12021</v>
      </c>
      <c r="H2585" s="17" t="n">
        <v>2.31</v>
      </c>
      <c r="I2585" s="18" t="n">
        <f aca="false">('SKU Master'!I2585-H2585)/'SKU Master'!I2585</f>
        <v>0.406169665809769</v>
      </c>
      <c r="J2585" s="16" t="n">
        <v>1</v>
      </c>
      <c r="K2585" s="19" t="n">
        <f aca="false">J2585*C2585</f>
        <v>3.4</v>
      </c>
      <c r="L2585" s="16" t="s">
        <v>12291</v>
      </c>
      <c r="M2585" s="16" t="s">
        <v>12292</v>
      </c>
      <c r="N2585" s="16" t="s">
        <v>12017</v>
      </c>
      <c r="O2585" s="16" t="s">
        <v>12304</v>
      </c>
      <c r="P2585" s="16" t="s">
        <v>12294</v>
      </c>
      <c r="Q2585" s="16" t="s">
        <v>12017</v>
      </c>
    </row>
    <row r="2586" customFormat="false" ht="15" hidden="false" customHeight="false" outlineLevel="0" collapsed="false">
      <c r="A2586" s="14" t="str">
        <f aca="false">'SKU Master'!A2586</f>
        <v>07-02585</v>
      </c>
      <c r="B2586" s="14" t="str">
        <f aca="false">VLOOKUP(A2586,'SKU Master'!$A:$N,6,FALSE())</f>
        <v>Orchard Spread Organic Honey, 18 oz</v>
      </c>
      <c r="C2586" s="15" t="n">
        <v>2.5</v>
      </c>
      <c r="D2586" s="15" t="n">
        <v>7</v>
      </c>
      <c r="E2586" s="15" t="n">
        <v>4.7</v>
      </c>
      <c r="F2586" s="16" t="s">
        <v>12290</v>
      </c>
      <c r="G2586" s="16" t="s">
        <v>12021</v>
      </c>
      <c r="H2586" s="17" t="n">
        <v>2.91</v>
      </c>
      <c r="I2586" s="18" t="n">
        <f aca="false">('SKU Master'!I2586-H2586)/'SKU Master'!I2586</f>
        <v>0.321678321678322</v>
      </c>
      <c r="J2586" s="16" t="n">
        <v>2</v>
      </c>
      <c r="K2586" s="19" t="n">
        <f aca="false">J2586*C2586</f>
        <v>5</v>
      </c>
      <c r="L2586" s="16" t="s">
        <v>12295</v>
      </c>
      <c r="M2586" s="16" t="s">
        <v>12292</v>
      </c>
      <c r="N2586" s="16" t="s">
        <v>12017</v>
      </c>
      <c r="O2586" s="16" t="s">
        <v>12304</v>
      </c>
      <c r="P2586" s="16" t="s">
        <v>12294</v>
      </c>
      <c r="Q2586" s="16" t="s">
        <v>12017</v>
      </c>
    </row>
    <row r="2587" customFormat="false" ht="15" hidden="false" customHeight="false" outlineLevel="0" collapsed="false">
      <c r="A2587" s="14" t="str">
        <f aca="false">'SKU Master'!A2587</f>
        <v>07-02586</v>
      </c>
      <c r="B2587" s="14" t="str">
        <f aca="false">VLOOKUP(A2587,'SKU Master'!$A:$N,6,FALSE())</f>
        <v>Harborline Oats &amp; Honey Rice Cakes, 12 ct</v>
      </c>
      <c r="C2587" s="15" t="n">
        <v>3.4</v>
      </c>
      <c r="D2587" s="15" t="n">
        <v>6.3</v>
      </c>
      <c r="E2587" s="15" t="n">
        <v>2.8</v>
      </c>
      <c r="F2587" s="16" t="s">
        <v>12290</v>
      </c>
      <c r="G2587" s="16" t="s">
        <v>12017</v>
      </c>
      <c r="H2587" s="17" t="n">
        <v>2.16</v>
      </c>
      <c r="I2587" s="18" t="n">
        <f aca="false">('SKU Master'!I2587-H2587)/'SKU Master'!I2587</f>
        <v>0.496503496503496</v>
      </c>
      <c r="J2587" s="16" t="n">
        <v>4</v>
      </c>
      <c r="K2587" s="19" t="n">
        <f aca="false">J2587*C2587</f>
        <v>13.6</v>
      </c>
      <c r="L2587" s="16" t="s">
        <v>12295</v>
      </c>
      <c r="M2587" s="16" t="s">
        <v>12292</v>
      </c>
      <c r="N2587" s="16" t="s">
        <v>12017</v>
      </c>
      <c r="O2587" s="16" t="s">
        <v>12300</v>
      </c>
      <c r="P2587" s="16" t="s">
        <v>12296</v>
      </c>
      <c r="Q2587" s="16" t="s">
        <v>12017</v>
      </c>
    </row>
    <row r="2588" customFormat="false" ht="15" hidden="false" customHeight="false" outlineLevel="0" collapsed="false">
      <c r="A2588" s="14" t="str">
        <f aca="false">'SKU Master'!A2588</f>
        <v>07-02587</v>
      </c>
      <c r="B2588" s="14" t="str">
        <f aca="false">VLOOKUP(A2588,'SKU Master'!$A:$N,6,FALSE())</f>
        <v>Nutgrove Oats &amp; Honey Rice Cakes, 8 ct</v>
      </c>
      <c r="C2588" s="15" t="n">
        <v>4.2</v>
      </c>
      <c r="D2588" s="15" t="n">
        <v>4.8</v>
      </c>
      <c r="E2588" s="15" t="n">
        <v>4.7</v>
      </c>
      <c r="F2588" s="16" t="s">
        <v>12290</v>
      </c>
      <c r="G2588" s="16" t="s">
        <v>12021</v>
      </c>
      <c r="H2588" s="17" t="n">
        <v>3.16</v>
      </c>
      <c r="I2588" s="18" t="n">
        <f aca="false">('SKU Master'!I2588-H2588)/'SKU Master'!I2588</f>
        <v>0.353783231083845</v>
      </c>
      <c r="J2588" s="16" t="n">
        <v>4</v>
      </c>
      <c r="K2588" s="19" t="n">
        <f aca="false">J2588*C2588</f>
        <v>16.8</v>
      </c>
      <c r="L2588" s="16" t="s">
        <v>12295</v>
      </c>
      <c r="M2588" s="16" t="s">
        <v>12292</v>
      </c>
      <c r="N2588" s="16" t="s">
        <v>12017</v>
      </c>
      <c r="O2588" s="16" t="s">
        <v>12300</v>
      </c>
      <c r="P2588" s="16" t="s">
        <v>12296</v>
      </c>
      <c r="Q2588" s="16" t="s">
        <v>12017</v>
      </c>
    </row>
    <row r="2589" customFormat="false" ht="15" hidden="false" customHeight="false" outlineLevel="0" collapsed="false">
      <c r="A2589" s="14" t="str">
        <f aca="false">'SKU Master'!A2589</f>
        <v>07-02588</v>
      </c>
      <c r="B2589" s="14" t="str">
        <f aca="false">VLOOKUP(A2589,'SKU Master'!$A:$N,6,FALSE())</f>
        <v>Redbarn Variety Pack Protein Bars, 8 ct</v>
      </c>
      <c r="C2589" s="15" t="n">
        <v>3.2</v>
      </c>
      <c r="D2589" s="15" t="n">
        <v>5.6</v>
      </c>
      <c r="E2589" s="15" t="n">
        <v>3.3</v>
      </c>
      <c r="F2589" s="16" t="s">
        <v>12290</v>
      </c>
      <c r="G2589" s="16" t="s">
        <v>12021</v>
      </c>
      <c r="H2589" s="17" t="n">
        <v>3.22</v>
      </c>
      <c r="I2589" s="18" t="n">
        <f aca="false">('SKU Master'!I2589-H2589)/'SKU Master'!I2589</f>
        <v>0.282850779510022</v>
      </c>
      <c r="J2589" s="16" t="n">
        <v>6</v>
      </c>
      <c r="K2589" s="19" t="n">
        <f aca="false">J2589*C2589</f>
        <v>19.2</v>
      </c>
      <c r="L2589" s="16" t="s">
        <v>12295</v>
      </c>
      <c r="M2589" s="16" t="s">
        <v>12292</v>
      </c>
      <c r="N2589" s="16" t="s">
        <v>12017</v>
      </c>
      <c r="O2589" s="16" t="s">
        <v>12300</v>
      </c>
      <c r="P2589" s="16" t="s">
        <v>12297</v>
      </c>
      <c r="Q2589" s="16" t="s">
        <v>12017</v>
      </c>
    </row>
    <row r="2590" customFormat="false" ht="15" hidden="false" customHeight="false" outlineLevel="0" collapsed="false">
      <c r="A2590" s="14" t="str">
        <f aca="false">'SKU Master'!A2590</f>
        <v>07-02589</v>
      </c>
      <c r="B2590" s="14" t="str">
        <f aca="false">VLOOKUP(A2590,'SKU Master'!$A:$N,6,FALSE())</f>
        <v>Kettle Row Oats &amp; Honey Fruit Snacks, 8 ct</v>
      </c>
      <c r="C2590" s="15" t="n">
        <v>3.1</v>
      </c>
      <c r="D2590" s="15" t="n">
        <v>6.9</v>
      </c>
      <c r="E2590" s="15" t="n">
        <v>4.3</v>
      </c>
      <c r="F2590" s="16" t="s">
        <v>12290</v>
      </c>
      <c r="G2590" s="16" t="s">
        <v>12017</v>
      </c>
      <c r="H2590" s="17" t="n">
        <v>4.32</v>
      </c>
      <c r="I2590" s="18" t="n">
        <f aca="false">('SKU Master'!I2590-H2590)/'SKU Master'!I2590</f>
        <v>0.381974248927039</v>
      </c>
      <c r="J2590" s="16" t="n">
        <v>1</v>
      </c>
      <c r="K2590" s="19" t="n">
        <f aca="false">J2590*C2590</f>
        <v>3.1</v>
      </c>
      <c r="L2590" s="16" t="s">
        <v>12291</v>
      </c>
      <c r="M2590" s="16" t="s">
        <v>12292</v>
      </c>
      <c r="N2590" s="16" t="s">
        <v>12017</v>
      </c>
      <c r="O2590" s="16" t="s">
        <v>12300</v>
      </c>
      <c r="P2590" s="16" t="s">
        <v>12294</v>
      </c>
      <c r="Q2590" s="16" t="s">
        <v>12017</v>
      </c>
    </row>
    <row r="2591" customFormat="false" ht="15" hidden="false" customHeight="false" outlineLevel="0" collapsed="false">
      <c r="A2591" s="14" t="str">
        <f aca="false">'SKU Master'!A2591</f>
        <v>07-02590</v>
      </c>
      <c r="B2591" s="14" t="str">
        <f aca="false">VLOOKUP(A2591,'SKU Master'!$A:$N,6,FALSE())</f>
        <v>Harborline Variety Pack Breakfast Bars, 12 ct</v>
      </c>
      <c r="C2591" s="15" t="n">
        <v>3.1</v>
      </c>
      <c r="D2591" s="15" t="n">
        <v>8.5</v>
      </c>
      <c r="E2591" s="15" t="n">
        <v>2.8</v>
      </c>
      <c r="F2591" s="16" t="s">
        <v>12290</v>
      </c>
      <c r="G2591" s="16" t="s">
        <v>12021</v>
      </c>
      <c r="H2591" s="17" t="n">
        <v>2.06</v>
      </c>
      <c r="I2591" s="18" t="n">
        <f aca="false">('SKU Master'!I2591-H2591)/'SKU Master'!I2591</f>
        <v>0.392330383480826</v>
      </c>
      <c r="J2591" s="16" t="n">
        <v>2</v>
      </c>
      <c r="K2591" s="19" t="n">
        <f aca="false">J2591*C2591</f>
        <v>6.2</v>
      </c>
      <c r="L2591" s="16" t="s">
        <v>12295</v>
      </c>
      <c r="M2591" s="16" t="s">
        <v>12292</v>
      </c>
      <c r="N2591" s="16" t="s">
        <v>12017</v>
      </c>
      <c r="O2591" s="16" t="s">
        <v>12300</v>
      </c>
      <c r="P2591" s="16" t="s">
        <v>12298</v>
      </c>
      <c r="Q2591" s="16" t="s">
        <v>12017</v>
      </c>
    </row>
    <row r="2592" customFormat="false" ht="15" hidden="false" customHeight="false" outlineLevel="0" collapsed="false">
      <c r="A2592" s="14" t="str">
        <f aca="false">'SKU Master'!A2592</f>
        <v>07-02591</v>
      </c>
      <c r="B2592" s="14" t="str">
        <f aca="false">VLOOKUP(A2592,'SKU Master'!$A:$N,6,FALSE())</f>
        <v>Thrift Row Peanut Butter Granola Bars, 12 ct</v>
      </c>
      <c r="C2592" s="15" t="n">
        <v>4.1</v>
      </c>
      <c r="D2592" s="15" t="n">
        <v>7.9</v>
      </c>
      <c r="E2592" s="15" t="n">
        <v>4.1</v>
      </c>
      <c r="F2592" s="16" t="s">
        <v>12290</v>
      </c>
      <c r="G2592" s="16" t="s">
        <v>12021</v>
      </c>
      <c r="H2592" s="17" t="n">
        <v>2.31</v>
      </c>
      <c r="I2592" s="18" t="n">
        <f aca="false">('SKU Master'!I2592-H2592)/'SKU Master'!I2592</f>
        <v>0.406169665809769</v>
      </c>
      <c r="J2592" s="16" t="n">
        <v>4</v>
      </c>
      <c r="K2592" s="19" t="n">
        <f aca="false">J2592*C2592</f>
        <v>16.4</v>
      </c>
      <c r="L2592" s="16" t="s">
        <v>12299</v>
      </c>
      <c r="M2592" s="16" t="s">
        <v>12292</v>
      </c>
      <c r="N2592" s="16" t="s">
        <v>12017</v>
      </c>
      <c r="O2592" s="16" t="s">
        <v>12300</v>
      </c>
      <c r="P2592" s="16" t="s">
        <v>12296</v>
      </c>
      <c r="Q2592" s="16" t="s">
        <v>12021</v>
      </c>
    </row>
    <row r="2593" customFormat="false" ht="15" hidden="false" customHeight="false" outlineLevel="0" collapsed="false">
      <c r="A2593" s="14" t="str">
        <f aca="false">'SKU Master'!A2593</f>
        <v>07-02592</v>
      </c>
      <c r="B2593" s="14" t="str">
        <f aca="false">VLOOKUP(A2593,'SKU Master'!$A:$N,6,FALSE())</f>
        <v>Harborline Chocolate Chip Granola Bars, 8 ct</v>
      </c>
      <c r="C2593" s="15" t="n">
        <v>3.6</v>
      </c>
      <c r="D2593" s="15" t="n">
        <v>6</v>
      </c>
      <c r="E2593" s="15" t="n">
        <v>3</v>
      </c>
      <c r="F2593" s="16" t="s">
        <v>12290</v>
      </c>
      <c r="G2593" s="16" t="s">
        <v>12021</v>
      </c>
      <c r="H2593" s="17" t="n">
        <v>3.2</v>
      </c>
      <c r="I2593" s="18" t="n">
        <f aca="false">('SKU Master'!I2593-H2593)/'SKU Master'!I2593</f>
        <v>0.41712204007286</v>
      </c>
      <c r="J2593" s="16" t="n">
        <v>6</v>
      </c>
      <c r="K2593" s="19" t="n">
        <f aca="false">J2593*C2593</f>
        <v>21.6</v>
      </c>
      <c r="L2593" s="16" t="s">
        <v>12295</v>
      </c>
      <c r="M2593" s="16" t="s">
        <v>12292</v>
      </c>
      <c r="N2593" s="16" t="s">
        <v>12017</v>
      </c>
      <c r="O2593" s="16" t="s">
        <v>12300</v>
      </c>
      <c r="P2593" s="16" t="s">
        <v>12297</v>
      </c>
      <c r="Q2593" s="16" t="s">
        <v>12021</v>
      </c>
    </row>
    <row r="2594" customFormat="false" ht="15" hidden="false" customHeight="false" outlineLevel="0" collapsed="false">
      <c r="A2594" s="14" t="str">
        <f aca="false">'SKU Master'!A2594</f>
        <v>07-02593</v>
      </c>
      <c r="B2594" s="14" t="str">
        <f aca="false">VLOOKUP(A2594,'SKU Master'!$A:$N,6,FALSE())</f>
        <v>Wheatstone Chocolate Chip Fruit Snacks, 8 ct</v>
      </c>
      <c r="C2594" s="15" t="n">
        <v>2.5</v>
      </c>
      <c r="D2594" s="15" t="n">
        <v>6.5</v>
      </c>
      <c r="E2594" s="15" t="n">
        <v>2.5</v>
      </c>
      <c r="F2594" s="16" t="s">
        <v>12290</v>
      </c>
      <c r="G2594" s="16" t="s">
        <v>12021</v>
      </c>
      <c r="H2594" s="17" t="n">
        <v>3.98</v>
      </c>
      <c r="I2594" s="18" t="n">
        <f aca="false">('SKU Master'!I2594-H2594)/'SKU Master'!I2594</f>
        <v>0.36724960254372</v>
      </c>
      <c r="J2594" s="16" t="n">
        <v>4</v>
      </c>
      <c r="K2594" s="19" t="n">
        <f aca="false">J2594*C2594</f>
        <v>10</v>
      </c>
      <c r="L2594" s="16" t="s">
        <v>12295</v>
      </c>
      <c r="M2594" s="16" t="s">
        <v>12292</v>
      </c>
      <c r="N2594" s="16" t="s">
        <v>12017</v>
      </c>
      <c r="O2594" s="16" t="s">
        <v>12300</v>
      </c>
      <c r="P2594" s="16" t="s">
        <v>12296</v>
      </c>
      <c r="Q2594" s="16" t="s">
        <v>12017</v>
      </c>
    </row>
    <row r="2595" customFormat="false" ht="15" hidden="false" customHeight="false" outlineLevel="0" collapsed="false">
      <c r="A2595" s="14" t="str">
        <f aca="false">'SKU Master'!A2595</f>
        <v>07-02594</v>
      </c>
      <c r="B2595" s="14" t="str">
        <f aca="false">VLOOKUP(A2595,'SKU Master'!$A:$N,6,FALSE())</f>
        <v>Golden Grain Co. Chocolate Chip Breakfast Bars, 8 ct</v>
      </c>
      <c r="C2595" s="15" t="n">
        <v>3.1</v>
      </c>
      <c r="D2595" s="15" t="n">
        <v>5</v>
      </c>
      <c r="E2595" s="15" t="n">
        <v>3.5</v>
      </c>
      <c r="F2595" s="16" t="s">
        <v>12290</v>
      </c>
      <c r="G2595" s="16" t="s">
        <v>12021</v>
      </c>
      <c r="H2595" s="17" t="n">
        <v>3.89</v>
      </c>
      <c r="I2595" s="18" t="n">
        <f aca="false">('SKU Master'!I2595-H2595)/'SKU Master'!I2595</f>
        <v>0.328151986183074</v>
      </c>
      <c r="J2595" s="16" t="n">
        <v>5</v>
      </c>
      <c r="K2595" s="19" t="n">
        <f aca="false">J2595*C2595</f>
        <v>15.5</v>
      </c>
      <c r="L2595" s="16" t="s">
        <v>12295</v>
      </c>
      <c r="M2595" s="16" t="s">
        <v>12292</v>
      </c>
      <c r="N2595" s="16" t="s">
        <v>12017</v>
      </c>
      <c r="O2595" s="16" t="s">
        <v>12300</v>
      </c>
      <c r="P2595" s="16" t="s">
        <v>12296</v>
      </c>
      <c r="Q2595" s="16" t="s">
        <v>12017</v>
      </c>
    </row>
    <row r="2596" customFormat="false" ht="15" hidden="false" customHeight="false" outlineLevel="0" collapsed="false">
      <c r="A2596" s="14" t="str">
        <f aca="false">'SKU Master'!A2596</f>
        <v>07-02595</v>
      </c>
      <c r="B2596" s="14" t="str">
        <f aca="false">VLOOKUP(A2596,'SKU Master'!$A:$N,6,FALSE())</f>
        <v>Thrift Row Variety Pack Granola Bars, 8 ct</v>
      </c>
      <c r="C2596" s="15" t="n">
        <v>2.6</v>
      </c>
      <c r="D2596" s="15" t="n">
        <v>7.6</v>
      </c>
      <c r="E2596" s="15" t="n">
        <v>4.9</v>
      </c>
      <c r="F2596" s="16" t="s">
        <v>12290</v>
      </c>
      <c r="G2596" s="16" t="s">
        <v>12021</v>
      </c>
      <c r="H2596" s="17" t="n">
        <v>2.18</v>
      </c>
      <c r="I2596" s="18" t="n">
        <f aca="false">('SKU Master'!I2596-H2596)/'SKU Master'!I2596</f>
        <v>0.439588688946015</v>
      </c>
      <c r="J2596" s="16" t="n">
        <v>5</v>
      </c>
      <c r="K2596" s="19" t="n">
        <f aca="false">J2596*C2596</f>
        <v>13</v>
      </c>
      <c r="L2596" s="16" t="s">
        <v>12295</v>
      </c>
      <c r="M2596" s="16" t="s">
        <v>12292</v>
      </c>
      <c r="N2596" s="16" t="s">
        <v>12017</v>
      </c>
      <c r="O2596" s="16" t="s">
        <v>12300</v>
      </c>
      <c r="P2596" s="16" t="s">
        <v>12296</v>
      </c>
      <c r="Q2596" s="16" t="s">
        <v>12017</v>
      </c>
    </row>
    <row r="2597" customFormat="false" ht="15" hidden="false" customHeight="false" outlineLevel="0" collapsed="false">
      <c r="A2597" s="14" t="str">
        <f aca="false">'SKU Master'!A2597</f>
        <v>07-02596</v>
      </c>
      <c r="B2597" s="14" t="str">
        <f aca="false">VLOOKUP(A2597,'SKU Master'!$A:$N,6,FALSE())</f>
        <v>Nutgrove Chocolate Chip Breakfast Bars, 8 ct</v>
      </c>
      <c r="C2597" s="15" t="n">
        <v>3.3</v>
      </c>
      <c r="D2597" s="15" t="n">
        <v>4.1</v>
      </c>
      <c r="E2597" s="15" t="n">
        <v>3.6</v>
      </c>
      <c r="F2597" s="16" t="s">
        <v>12290</v>
      </c>
      <c r="G2597" s="16" t="s">
        <v>12021</v>
      </c>
      <c r="H2597" s="17" t="n">
        <v>4.03</v>
      </c>
      <c r="I2597" s="18" t="n">
        <f aca="false">('SKU Master'!I2597-H2597)/'SKU Master'!I2597</f>
        <v>0.415094339622642</v>
      </c>
      <c r="J2597" s="16" t="n">
        <v>2</v>
      </c>
      <c r="K2597" s="19" t="n">
        <f aca="false">J2597*C2597</f>
        <v>6.6</v>
      </c>
      <c r="L2597" s="16" t="s">
        <v>12295</v>
      </c>
      <c r="M2597" s="16" t="s">
        <v>12292</v>
      </c>
      <c r="N2597" s="16" t="s">
        <v>12017</v>
      </c>
      <c r="O2597" s="16" t="s">
        <v>12300</v>
      </c>
      <c r="P2597" s="16" t="s">
        <v>12298</v>
      </c>
      <c r="Q2597" s="16" t="s">
        <v>12017</v>
      </c>
    </row>
    <row r="2598" customFormat="false" ht="15" hidden="false" customHeight="false" outlineLevel="0" collapsed="false">
      <c r="A2598" s="14" t="str">
        <f aca="false">'SKU Master'!A2598</f>
        <v>07-02597</v>
      </c>
      <c r="B2598" s="14" t="str">
        <f aca="false">VLOOKUP(A2598,'SKU Master'!$A:$N,6,FALSE())</f>
        <v>Roastport Variety Pack Protein Bars, 8 ct</v>
      </c>
      <c r="C2598" s="15" t="n">
        <v>4.2</v>
      </c>
      <c r="D2598" s="15" t="n">
        <v>4.9</v>
      </c>
      <c r="E2598" s="15" t="n">
        <v>3.9</v>
      </c>
      <c r="F2598" s="16" t="s">
        <v>12290</v>
      </c>
      <c r="G2598" s="16" t="s">
        <v>12021</v>
      </c>
      <c r="H2598" s="17" t="n">
        <v>4.44</v>
      </c>
      <c r="I2598" s="18" t="n">
        <f aca="false">('SKU Master'!I2598-H2598)/'SKU Master'!I2598</f>
        <v>0.315870570107858</v>
      </c>
      <c r="J2598" s="16" t="n">
        <v>1</v>
      </c>
      <c r="K2598" s="19" t="n">
        <f aca="false">J2598*C2598</f>
        <v>4.2</v>
      </c>
      <c r="L2598" s="16" t="s">
        <v>12291</v>
      </c>
      <c r="M2598" s="16" t="s">
        <v>12292</v>
      </c>
      <c r="N2598" s="16" t="s">
        <v>12017</v>
      </c>
      <c r="O2598" s="16" t="s">
        <v>12300</v>
      </c>
      <c r="P2598" s="16" t="s">
        <v>12294</v>
      </c>
      <c r="Q2598" s="16" t="s">
        <v>12017</v>
      </c>
    </row>
    <row r="2599" customFormat="false" ht="15" hidden="false" customHeight="false" outlineLevel="0" collapsed="false">
      <c r="A2599" s="14" t="str">
        <f aca="false">'SKU Master'!A2599</f>
        <v>07-02598</v>
      </c>
      <c r="B2599" s="14" t="str">
        <f aca="false">VLOOKUP(A2599,'SKU Master'!$A:$N,6,FALSE())</f>
        <v>Wheatstone Oats &amp; Honey Fruit Snacks, 6 ct</v>
      </c>
      <c r="C2599" s="15" t="n">
        <v>4.5</v>
      </c>
      <c r="D2599" s="15" t="n">
        <v>6.8</v>
      </c>
      <c r="E2599" s="15" t="n">
        <v>3.4</v>
      </c>
      <c r="F2599" s="16" t="s">
        <v>12290</v>
      </c>
      <c r="G2599" s="16" t="s">
        <v>12021</v>
      </c>
      <c r="H2599" s="17" t="n">
        <v>2.89</v>
      </c>
      <c r="I2599" s="18" t="n">
        <f aca="false">('SKU Master'!I2599-H2599)/'SKU Master'!I2599</f>
        <v>0.341685649202733</v>
      </c>
      <c r="J2599" s="16" t="n">
        <v>1</v>
      </c>
      <c r="K2599" s="19" t="n">
        <f aca="false">J2599*C2599</f>
        <v>4.5</v>
      </c>
      <c r="L2599" s="16" t="s">
        <v>12291</v>
      </c>
      <c r="M2599" s="16" t="s">
        <v>12292</v>
      </c>
      <c r="N2599" s="16" t="s">
        <v>12017</v>
      </c>
      <c r="O2599" s="16" t="s">
        <v>12300</v>
      </c>
      <c r="P2599" s="16" t="s">
        <v>12294</v>
      </c>
      <c r="Q2599" s="16" t="s">
        <v>12017</v>
      </c>
    </row>
    <row r="2600" customFormat="false" ht="15" hidden="false" customHeight="false" outlineLevel="0" collapsed="false">
      <c r="A2600" s="14" t="str">
        <f aca="false">'SKU Master'!A2600</f>
        <v>07-02599</v>
      </c>
      <c r="B2600" s="14" t="str">
        <f aca="false">VLOOKUP(A2600,'SKU Master'!$A:$N,6,FALSE())</f>
        <v>Nutgrove Variety Pack Granola Bars, 6 ct</v>
      </c>
      <c r="C2600" s="15" t="n">
        <v>4.9</v>
      </c>
      <c r="D2600" s="15" t="n">
        <v>6.6</v>
      </c>
      <c r="E2600" s="15" t="n">
        <v>3.7</v>
      </c>
      <c r="F2600" s="16" t="s">
        <v>12290</v>
      </c>
      <c r="G2600" s="16" t="s">
        <v>12021</v>
      </c>
      <c r="H2600" s="17" t="n">
        <v>2.42</v>
      </c>
      <c r="I2600" s="18" t="n">
        <f aca="false">('SKU Master'!I2600-H2600)/'SKU Master'!I2600</f>
        <v>0.286135693215339</v>
      </c>
      <c r="J2600" s="16" t="n">
        <v>6</v>
      </c>
      <c r="K2600" s="19" t="n">
        <f aca="false">J2600*C2600</f>
        <v>29.4</v>
      </c>
      <c r="L2600" s="16" t="s">
        <v>12295</v>
      </c>
      <c r="M2600" s="16" t="s">
        <v>12292</v>
      </c>
      <c r="N2600" s="16" t="s">
        <v>12017</v>
      </c>
      <c r="O2600" s="16" t="s">
        <v>12300</v>
      </c>
      <c r="P2600" s="16" t="s">
        <v>12297</v>
      </c>
      <c r="Q2600" s="16" t="s">
        <v>12017</v>
      </c>
    </row>
    <row r="2601" customFormat="false" ht="15" hidden="false" customHeight="false" outlineLevel="0" collapsed="false">
      <c r="A2601" s="14" t="str">
        <f aca="false">'SKU Master'!A2601</f>
        <v>07-02600</v>
      </c>
      <c r="B2601" s="14" t="str">
        <f aca="false">VLOOKUP(A2601,'SKU Master'!$A:$N,6,FALSE())</f>
        <v>Harborline Peanut Butter Breakfast Bars, 12 ct</v>
      </c>
      <c r="C2601" s="15" t="n">
        <v>2.5</v>
      </c>
      <c r="D2601" s="15" t="n">
        <v>5.8</v>
      </c>
      <c r="E2601" s="15" t="n">
        <v>3.4</v>
      </c>
      <c r="F2601" s="16" t="s">
        <v>12290</v>
      </c>
      <c r="G2601" s="16" t="s">
        <v>12021</v>
      </c>
      <c r="H2601" s="17" t="n">
        <v>3.44</v>
      </c>
      <c r="I2601" s="18" t="n">
        <f aca="false">('SKU Master'!I2601-H2601)/'SKU Master'!I2601</f>
        <v>0.40587219343696</v>
      </c>
      <c r="J2601" s="16" t="n">
        <v>6</v>
      </c>
      <c r="K2601" s="19" t="n">
        <f aca="false">J2601*C2601</f>
        <v>15</v>
      </c>
      <c r="L2601" s="16" t="s">
        <v>12295</v>
      </c>
      <c r="M2601" s="16" t="s">
        <v>12292</v>
      </c>
      <c r="N2601" s="16" t="s">
        <v>12017</v>
      </c>
      <c r="O2601" s="16" t="s">
        <v>12300</v>
      </c>
      <c r="P2601" s="16" t="s">
        <v>12297</v>
      </c>
      <c r="Q2601" s="16" t="s">
        <v>12017</v>
      </c>
    </row>
    <row r="2602" customFormat="false" ht="15" hidden="false" customHeight="false" outlineLevel="0" collapsed="false">
      <c r="A2602" s="14" t="str">
        <f aca="false">'SKU Master'!A2602</f>
        <v>07-02601</v>
      </c>
      <c r="B2602" s="14" t="str">
        <f aca="false">VLOOKUP(A2602,'SKU Master'!$A:$N,6,FALSE())</f>
        <v>Wheatstone Oats &amp; Honey Breakfast Bars, 6 ct</v>
      </c>
      <c r="C2602" s="15" t="n">
        <v>3.2</v>
      </c>
      <c r="D2602" s="15" t="n">
        <v>6.4</v>
      </c>
      <c r="E2602" s="15" t="n">
        <v>3.9</v>
      </c>
      <c r="F2602" s="16" t="s">
        <v>12290</v>
      </c>
      <c r="G2602" s="16" t="s">
        <v>12021</v>
      </c>
      <c r="H2602" s="17" t="n">
        <v>2.63</v>
      </c>
      <c r="I2602" s="18" t="n">
        <f aca="false">('SKU Master'!I2602-H2602)/'SKU Master'!I2602</f>
        <v>0.323907455012854</v>
      </c>
      <c r="J2602" s="16" t="n">
        <v>4</v>
      </c>
      <c r="K2602" s="19" t="n">
        <f aca="false">J2602*C2602</f>
        <v>12.8</v>
      </c>
      <c r="L2602" s="16" t="s">
        <v>12295</v>
      </c>
      <c r="M2602" s="16" t="s">
        <v>12292</v>
      </c>
      <c r="N2602" s="16" t="s">
        <v>12017</v>
      </c>
      <c r="O2602" s="16" t="s">
        <v>12300</v>
      </c>
      <c r="P2602" s="16" t="s">
        <v>12296</v>
      </c>
      <c r="Q2602" s="16" t="s">
        <v>12017</v>
      </c>
    </row>
    <row r="2603" customFormat="false" ht="15" hidden="false" customHeight="false" outlineLevel="0" collapsed="false">
      <c r="A2603" s="14" t="str">
        <f aca="false">'SKU Master'!A2603</f>
        <v>07-02602</v>
      </c>
      <c r="B2603" s="14" t="str">
        <f aca="false">VLOOKUP(A2603,'SKU Master'!$A:$N,6,FALSE())</f>
        <v>Wheatstone Chocolate Chip Breakfast Bars, 12 ct</v>
      </c>
      <c r="C2603" s="15" t="n">
        <v>2.9</v>
      </c>
      <c r="D2603" s="15" t="n">
        <v>5.8</v>
      </c>
      <c r="E2603" s="15" t="n">
        <v>3.2</v>
      </c>
      <c r="F2603" s="16" t="s">
        <v>12290</v>
      </c>
      <c r="G2603" s="16" t="s">
        <v>12021</v>
      </c>
      <c r="H2603" s="17" t="n">
        <v>2.21</v>
      </c>
      <c r="I2603" s="18" t="n">
        <f aca="false">('SKU Master'!I2603-H2603)/'SKU Master'!I2603</f>
        <v>0.41688654353562</v>
      </c>
      <c r="J2603" s="16" t="n">
        <v>5</v>
      </c>
      <c r="K2603" s="19" t="n">
        <f aca="false">J2603*C2603</f>
        <v>14.5</v>
      </c>
      <c r="L2603" s="16" t="s">
        <v>12295</v>
      </c>
      <c r="M2603" s="16" t="s">
        <v>12292</v>
      </c>
      <c r="N2603" s="16" t="s">
        <v>12017</v>
      </c>
      <c r="O2603" s="16" t="s">
        <v>12300</v>
      </c>
      <c r="P2603" s="16" t="s">
        <v>12296</v>
      </c>
      <c r="Q2603" s="16" t="s">
        <v>12017</v>
      </c>
    </row>
    <row r="2604" customFormat="false" ht="15" hidden="false" customHeight="false" outlineLevel="0" collapsed="false">
      <c r="A2604" s="14" t="str">
        <f aca="false">'SKU Master'!A2604</f>
        <v>07-02603</v>
      </c>
      <c r="B2604" s="14" t="str">
        <f aca="false">VLOOKUP(A2604,'SKU Master'!$A:$N,6,FALSE())</f>
        <v>Harborline Variety Pack Rice Cakes, 12 ct</v>
      </c>
      <c r="C2604" s="15" t="n">
        <v>3.3</v>
      </c>
      <c r="D2604" s="15" t="n">
        <v>6.8</v>
      </c>
      <c r="E2604" s="15" t="n">
        <v>2.6</v>
      </c>
      <c r="F2604" s="16" t="s">
        <v>12290</v>
      </c>
      <c r="G2604" s="16" t="s">
        <v>12021</v>
      </c>
      <c r="H2604" s="17" t="n">
        <v>3.66</v>
      </c>
      <c r="I2604" s="18" t="n">
        <f aca="false">('SKU Master'!I2604-H2604)/'SKU Master'!I2604</f>
        <v>0.468795355587808</v>
      </c>
      <c r="J2604" s="16" t="n">
        <v>2</v>
      </c>
      <c r="K2604" s="19" t="n">
        <f aca="false">J2604*C2604</f>
        <v>6.6</v>
      </c>
      <c r="L2604" s="16" t="s">
        <v>12291</v>
      </c>
      <c r="M2604" s="16" t="s">
        <v>12292</v>
      </c>
      <c r="N2604" s="16" t="s">
        <v>12017</v>
      </c>
      <c r="O2604" s="16" t="s">
        <v>12300</v>
      </c>
      <c r="P2604" s="16" t="s">
        <v>12294</v>
      </c>
      <c r="Q2604" s="16" t="s">
        <v>12017</v>
      </c>
    </row>
    <row r="2605" customFormat="false" ht="15" hidden="false" customHeight="false" outlineLevel="0" collapsed="false">
      <c r="A2605" s="14" t="str">
        <f aca="false">'SKU Master'!A2605</f>
        <v>07-02604</v>
      </c>
      <c r="B2605" s="14" t="str">
        <f aca="false">VLOOKUP(A2605,'SKU Master'!$A:$N,6,FALSE())</f>
        <v>Kettle Row Variety Pack Rice Cakes, 8 ct</v>
      </c>
      <c r="C2605" s="15" t="n">
        <v>2.9</v>
      </c>
      <c r="D2605" s="15" t="n">
        <v>8.8</v>
      </c>
      <c r="E2605" s="15" t="n">
        <v>3.6</v>
      </c>
      <c r="F2605" s="16" t="s">
        <v>12290</v>
      </c>
      <c r="G2605" s="16" t="s">
        <v>12021</v>
      </c>
      <c r="H2605" s="17" t="n">
        <v>2.34</v>
      </c>
      <c r="I2605" s="18" t="n">
        <f aca="false">('SKU Master'!I2605-H2605)/'SKU Master'!I2605</f>
        <v>0.398457583547558</v>
      </c>
      <c r="J2605" s="16" t="n">
        <v>3</v>
      </c>
      <c r="K2605" s="19" t="n">
        <f aca="false">J2605*C2605</f>
        <v>8.7</v>
      </c>
      <c r="L2605" s="16" t="s">
        <v>12295</v>
      </c>
      <c r="M2605" s="16" t="s">
        <v>12292</v>
      </c>
      <c r="N2605" s="16" t="s">
        <v>12017</v>
      </c>
      <c r="O2605" s="16" t="s">
        <v>12300</v>
      </c>
      <c r="P2605" s="16" t="s">
        <v>12298</v>
      </c>
      <c r="Q2605" s="16" t="s">
        <v>12017</v>
      </c>
    </row>
    <row r="2606" customFormat="false" ht="15" hidden="false" customHeight="false" outlineLevel="0" collapsed="false">
      <c r="A2606" s="14" t="str">
        <f aca="false">'SKU Master'!A2606</f>
        <v>07-02605</v>
      </c>
      <c r="B2606" s="14" t="str">
        <f aca="false">VLOOKUP(A2606,'SKU Master'!$A:$N,6,FALSE())</f>
        <v>Kettle Row Peanut Butter Granola Bars, 8 ct</v>
      </c>
      <c r="C2606" s="15" t="n">
        <v>4.6</v>
      </c>
      <c r="D2606" s="15" t="n">
        <v>5.1</v>
      </c>
      <c r="E2606" s="15" t="n">
        <v>4.3</v>
      </c>
      <c r="F2606" s="16" t="s">
        <v>12290</v>
      </c>
      <c r="G2606" s="16" t="s">
        <v>12021</v>
      </c>
      <c r="H2606" s="17" t="n">
        <v>3.56</v>
      </c>
      <c r="I2606" s="18" t="n">
        <f aca="false">('SKU Master'!I2606-H2606)/'SKU Master'!I2606</f>
        <v>0.385146804835924</v>
      </c>
      <c r="J2606" s="16" t="n">
        <v>3</v>
      </c>
      <c r="K2606" s="19" t="n">
        <f aca="false">J2606*C2606</f>
        <v>13.8</v>
      </c>
      <c r="L2606" s="16" t="s">
        <v>12295</v>
      </c>
      <c r="M2606" s="16" t="s">
        <v>12292</v>
      </c>
      <c r="N2606" s="16" t="s">
        <v>12017</v>
      </c>
      <c r="O2606" s="16" t="s">
        <v>12300</v>
      </c>
      <c r="P2606" s="16" t="s">
        <v>12296</v>
      </c>
      <c r="Q2606" s="16" t="s">
        <v>12017</v>
      </c>
    </row>
    <row r="2607" customFormat="false" ht="15" hidden="false" customHeight="false" outlineLevel="0" collapsed="false">
      <c r="A2607" s="14" t="str">
        <f aca="false">'SKU Master'!A2607</f>
        <v>07-02606</v>
      </c>
      <c r="B2607" s="14" t="str">
        <f aca="false">VLOOKUP(A2607,'SKU Master'!$A:$N,6,FALSE())</f>
        <v>Pepperlane Chocolate Chip Breakfast Bars, 8 ct</v>
      </c>
      <c r="C2607" s="15" t="n">
        <v>3.5</v>
      </c>
      <c r="D2607" s="15" t="n">
        <v>5.2</v>
      </c>
      <c r="E2607" s="15" t="n">
        <v>4.7</v>
      </c>
      <c r="F2607" s="16" t="s">
        <v>12290</v>
      </c>
      <c r="G2607" s="16" t="s">
        <v>12021</v>
      </c>
      <c r="H2607" s="17" t="n">
        <v>3.99</v>
      </c>
      <c r="I2607" s="18" t="n">
        <f aca="false">('SKU Master'!I2607-H2607)/'SKU Master'!I2607</f>
        <v>0.333889816360601</v>
      </c>
      <c r="J2607" s="16" t="n">
        <v>7</v>
      </c>
      <c r="K2607" s="19" t="n">
        <f aca="false">J2607*C2607</f>
        <v>24.5</v>
      </c>
      <c r="L2607" s="16" t="s">
        <v>12295</v>
      </c>
      <c r="M2607" s="16" t="s">
        <v>12292</v>
      </c>
      <c r="N2607" s="16" t="s">
        <v>12017</v>
      </c>
      <c r="O2607" s="16" t="s">
        <v>12300</v>
      </c>
      <c r="P2607" s="16" t="s">
        <v>12297</v>
      </c>
      <c r="Q2607" s="16" t="s">
        <v>12017</v>
      </c>
    </row>
    <row r="2608" customFormat="false" ht="15" hidden="false" customHeight="false" outlineLevel="0" collapsed="false">
      <c r="A2608" s="14" t="str">
        <f aca="false">'SKU Master'!A2608</f>
        <v>07-02607</v>
      </c>
      <c r="B2608" s="14" t="str">
        <f aca="false">VLOOKUP(A2608,'SKU Master'!$A:$N,6,FALSE())</f>
        <v>Orchard Spread Oats &amp; Honey Rice Cakes, 12 ct</v>
      </c>
      <c r="C2608" s="15" t="n">
        <v>3.6</v>
      </c>
      <c r="D2608" s="15" t="n">
        <v>5.3</v>
      </c>
      <c r="E2608" s="15" t="n">
        <v>4.3</v>
      </c>
      <c r="F2608" s="16" t="s">
        <v>12290</v>
      </c>
      <c r="G2608" s="16" t="s">
        <v>12017</v>
      </c>
      <c r="H2608" s="17" t="n">
        <v>3.69</v>
      </c>
      <c r="I2608" s="18" t="n">
        <f aca="false">('SKU Master'!I2608-H2608)/'SKU Master'!I2608</f>
        <v>0.373514431239389</v>
      </c>
      <c r="J2608" s="16" t="n">
        <v>2</v>
      </c>
      <c r="K2608" s="19" t="n">
        <f aca="false">J2608*C2608</f>
        <v>7.2</v>
      </c>
      <c r="L2608" s="16" t="s">
        <v>12295</v>
      </c>
      <c r="M2608" s="16" t="s">
        <v>12292</v>
      </c>
      <c r="N2608" s="16" t="s">
        <v>12017</v>
      </c>
      <c r="O2608" s="16" t="s">
        <v>12300</v>
      </c>
      <c r="P2608" s="16" t="s">
        <v>12294</v>
      </c>
      <c r="Q2608" s="16" t="s">
        <v>12017</v>
      </c>
    </row>
    <row r="2609" customFormat="false" ht="15" hidden="false" customHeight="false" outlineLevel="0" collapsed="false">
      <c r="A2609" s="14" t="str">
        <f aca="false">'SKU Master'!A2609</f>
        <v>07-02608</v>
      </c>
      <c r="B2609" s="14" t="str">
        <f aca="false">VLOOKUP(A2609,'SKU Master'!$A:$N,6,FALSE())</f>
        <v>Golden Grain Co. Oats &amp; Honey Granola Bars, 6 ct</v>
      </c>
      <c r="C2609" s="15" t="n">
        <v>4.7</v>
      </c>
      <c r="D2609" s="15" t="n">
        <v>5.3</v>
      </c>
      <c r="E2609" s="15" t="n">
        <v>4.9</v>
      </c>
      <c r="F2609" s="16" t="s">
        <v>12290</v>
      </c>
      <c r="G2609" s="16" t="s">
        <v>12021</v>
      </c>
      <c r="H2609" s="17" t="n">
        <v>2.38</v>
      </c>
      <c r="I2609" s="18" t="n">
        <f aca="false">('SKU Master'!I2609-H2609)/'SKU Master'!I2609</f>
        <v>0.318051575931232</v>
      </c>
      <c r="J2609" s="16" t="n">
        <v>4</v>
      </c>
      <c r="K2609" s="19" t="n">
        <f aca="false">J2609*C2609</f>
        <v>18.8</v>
      </c>
      <c r="L2609" s="16" t="s">
        <v>12295</v>
      </c>
      <c r="M2609" s="16" t="s">
        <v>12292</v>
      </c>
      <c r="N2609" s="16" t="s">
        <v>12017</v>
      </c>
      <c r="O2609" s="16" t="s">
        <v>12300</v>
      </c>
      <c r="P2609" s="16" t="s">
        <v>12296</v>
      </c>
      <c r="Q2609" s="16" t="s">
        <v>12017</v>
      </c>
    </row>
    <row r="2610" customFormat="false" ht="15" hidden="false" customHeight="false" outlineLevel="0" collapsed="false">
      <c r="A2610" s="14" t="str">
        <f aca="false">'SKU Master'!A2610</f>
        <v>07-02609</v>
      </c>
      <c r="B2610" s="14" t="str">
        <f aca="false">VLOOKUP(A2610,'SKU Master'!$A:$N,6,FALSE())</f>
        <v>Roastport Oats &amp; Honey Granola Bars, 6 ct</v>
      </c>
      <c r="C2610" s="15" t="n">
        <v>2.8</v>
      </c>
      <c r="D2610" s="15" t="n">
        <v>5.9</v>
      </c>
      <c r="E2610" s="15" t="n">
        <v>2.8</v>
      </c>
      <c r="F2610" s="16" t="s">
        <v>12290</v>
      </c>
      <c r="G2610" s="16" t="s">
        <v>12021</v>
      </c>
      <c r="H2610" s="17" t="n">
        <v>2.95</v>
      </c>
      <c r="I2610" s="18" t="n">
        <f aca="false">('SKU Master'!I2610-H2610)/'SKU Master'!I2610</f>
        <v>0.396728016359918</v>
      </c>
      <c r="J2610" s="16" t="n">
        <v>4</v>
      </c>
      <c r="K2610" s="19" t="n">
        <f aca="false">J2610*C2610</f>
        <v>11.2</v>
      </c>
      <c r="L2610" s="16" t="s">
        <v>12295</v>
      </c>
      <c r="M2610" s="16" t="s">
        <v>12292</v>
      </c>
      <c r="N2610" s="16" t="s">
        <v>12017</v>
      </c>
      <c r="O2610" s="16" t="s">
        <v>12300</v>
      </c>
      <c r="P2610" s="16" t="s">
        <v>12296</v>
      </c>
      <c r="Q2610" s="16" t="s">
        <v>12017</v>
      </c>
    </row>
    <row r="2611" customFormat="false" ht="15" hidden="false" customHeight="false" outlineLevel="0" collapsed="false">
      <c r="A2611" s="14" t="str">
        <f aca="false">'SKU Master'!A2611</f>
        <v>07-02610</v>
      </c>
      <c r="B2611" s="14" t="str">
        <f aca="false">VLOOKUP(A2611,'SKU Master'!$A:$N,6,FALSE())</f>
        <v>Kettle Row Oats &amp; Honey Rice Cakes, 6 ct</v>
      </c>
      <c r="C2611" s="15" t="n">
        <v>4.8</v>
      </c>
      <c r="D2611" s="15" t="n">
        <v>7.3</v>
      </c>
      <c r="E2611" s="15" t="n">
        <v>4.6</v>
      </c>
      <c r="F2611" s="16" t="s">
        <v>12290</v>
      </c>
      <c r="G2611" s="16" t="s">
        <v>12021</v>
      </c>
      <c r="H2611" s="17" t="n">
        <v>4.39</v>
      </c>
      <c r="I2611" s="18" t="n">
        <f aca="false">('SKU Master'!I2611-H2611)/'SKU Master'!I2611</f>
        <v>0.371959942775393</v>
      </c>
      <c r="J2611" s="16" t="n">
        <v>6</v>
      </c>
      <c r="K2611" s="19" t="n">
        <f aca="false">J2611*C2611</f>
        <v>28.8</v>
      </c>
      <c r="L2611" s="16" t="s">
        <v>12295</v>
      </c>
      <c r="M2611" s="16" t="s">
        <v>12292</v>
      </c>
      <c r="N2611" s="16" t="s">
        <v>12017</v>
      </c>
      <c r="O2611" s="16" t="s">
        <v>12300</v>
      </c>
      <c r="P2611" s="16" t="s">
        <v>12297</v>
      </c>
      <c r="Q2611" s="16" t="s">
        <v>12017</v>
      </c>
    </row>
    <row r="2612" customFormat="false" ht="15" hidden="false" customHeight="false" outlineLevel="0" collapsed="false">
      <c r="A2612" s="14" t="str">
        <f aca="false">'SKU Master'!A2612</f>
        <v>07-02611</v>
      </c>
      <c r="B2612" s="14" t="str">
        <f aca="false">VLOOKUP(A2612,'SKU Master'!$A:$N,6,FALSE())</f>
        <v>Golden Grain Co. Oats &amp; Honey Rice Cakes, 6 ct</v>
      </c>
      <c r="C2612" s="15" t="n">
        <v>3</v>
      </c>
      <c r="D2612" s="15" t="n">
        <v>4.5</v>
      </c>
      <c r="E2612" s="15" t="n">
        <v>4</v>
      </c>
      <c r="F2612" s="16" t="s">
        <v>12290</v>
      </c>
      <c r="G2612" s="16" t="s">
        <v>12021</v>
      </c>
      <c r="H2612" s="17" t="n">
        <v>1.92</v>
      </c>
      <c r="I2612" s="18" t="n">
        <f aca="false">('SKU Master'!I2612-H2612)/'SKU Master'!I2612</f>
        <v>0.416413373860182</v>
      </c>
      <c r="J2612" s="16" t="n">
        <v>5</v>
      </c>
      <c r="K2612" s="19" t="n">
        <f aca="false">J2612*C2612</f>
        <v>15</v>
      </c>
      <c r="L2612" s="16" t="s">
        <v>12295</v>
      </c>
      <c r="M2612" s="16" t="s">
        <v>12292</v>
      </c>
      <c r="N2612" s="16" t="s">
        <v>12017</v>
      </c>
      <c r="O2612" s="16" t="s">
        <v>12300</v>
      </c>
      <c r="P2612" s="16" t="s">
        <v>12296</v>
      </c>
      <c r="Q2612" s="16" t="s">
        <v>12017</v>
      </c>
    </row>
    <row r="2613" customFormat="false" ht="15" hidden="false" customHeight="false" outlineLevel="0" collapsed="false">
      <c r="A2613" s="14" t="str">
        <f aca="false">'SKU Master'!A2613</f>
        <v>07-02612</v>
      </c>
      <c r="B2613" s="14" t="str">
        <f aca="false">VLOOKUP(A2613,'SKU Master'!$A:$N,6,FALSE())</f>
        <v>Redbarn Oats &amp; Honey Breakfast Bars, 6 ct</v>
      </c>
      <c r="C2613" s="15" t="n">
        <v>4.7</v>
      </c>
      <c r="D2613" s="15" t="n">
        <v>6.9</v>
      </c>
      <c r="E2613" s="15" t="n">
        <v>3.8</v>
      </c>
      <c r="F2613" s="16" t="s">
        <v>12290</v>
      </c>
      <c r="G2613" s="16" t="s">
        <v>12021</v>
      </c>
      <c r="H2613" s="17" t="n">
        <v>2.21</v>
      </c>
      <c r="I2613" s="18" t="n">
        <f aca="false">('SKU Master'!I2613-H2613)/'SKU Master'!I2613</f>
        <v>0.41688654353562</v>
      </c>
      <c r="J2613" s="16" t="n">
        <v>6</v>
      </c>
      <c r="K2613" s="19" t="n">
        <f aca="false">J2613*C2613</f>
        <v>28.2</v>
      </c>
      <c r="L2613" s="16" t="s">
        <v>12295</v>
      </c>
      <c r="M2613" s="16" t="s">
        <v>12292</v>
      </c>
      <c r="N2613" s="16" t="s">
        <v>12017</v>
      </c>
      <c r="O2613" s="16" t="s">
        <v>12300</v>
      </c>
      <c r="P2613" s="16" t="s">
        <v>12297</v>
      </c>
      <c r="Q2613" s="16" t="s">
        <v>12017</v>
      </c>
    </row>
    <row r="2614" customFormat="false" ht="15" hidden="false" customHeight="false" outlineLevel="0" collapsed="false">
      <c r="A2614" s="14" t="str">
        <f aca="false">'SKU Master'!A2614</f>
        <v>07-02613</v>
      </c>
      <c r="B2614" s="14" t="str">
        <f aca="false">VLOOKUP(A2614,'SKU Master'!$A:$N,6,FALSE())</f>
        <v>Golden Grain Co. Variety Pack Breakfast Bars, 8 ct</v>
      </c>
      <c r="C2614" s="15" t="n">
        <v>4.8</v>
      </c>
      <c r="D2614" s="15" t="n">
        <v>5.3</v>
      </c>
      <c r="E2614" s="15" t="n">
        <v>4.9</v>
      </c>
      <c r="F2614" s="16" t="s">
        <v>12290</v>
      </c>
      <c r="G2614" s="16" t="s">
        <v>12021</v>
      </c>
      <c r="H2614" s="17" t="n">
        <v>2.12</v>
      </c>
      <c r="I2614" s="18" t="n">
        <f aca="false">('SKU Master'!I2614-H2614)/'SKU Master'!I2614</f>
        <v>0.392550143266476</v>
      </c>
      <c r="J2614" s="16" t="n">
        <v>5</v>
      </c>
      <c r="K2614" s="19" t="n">
        <f aca="false">J2614*C2614</f>
        <v>24</v>
      </c>
      <c r="L2614" s="16" t="s">
        <v>12295</v>
      </c>
      <c r="M2614" s="16" t="s">
        <v>12292</v>
      </c>
      <c r="N2614" s="16" t="s">
        <v>12017</v>
      </c>
      <c r="O2614" s="16" t="s">
        <v>12300</v>
      </c>
      <c r="P2614" s="16" t="s">
        <v>12297</v>
      </c>
      <c r="Q2614" s="16" t="s">
        <v>12017</v>
      </c>
    </row>
    <row r="2615" customFormat="false" ht="15" hidden="false" customHeight="false" outlineLevel="0" collapsed="false">
      <c r="A2615" s="14" t="str">
        <f aca="false">'SKU Master'!A2615</f>
        <v>07-02614</v>
      </c>
      <c r="B2615" s="14" t="str">
        <f aca="false">VLOOKUP(A2615,'SKU Master'!$A:$N,6,FALSE())</f>
        <v>Nutgrove Variety Pack Breakfast Bars, 12 ct</v>
      </c>
      <c r="C2615" s="15" t="n">
        <v>4.2</v>
      </c>
      <c r="D2615" s="15" t="n">
        <v>7.4</v>
      </c>
      <c r="E2615" s="15" t="n">
        <v>2.6</v>
      </c>
      <c r="F2615" s="16" t="s">
        <v>12290</v>
      </c>
      <c r="G2615" s="16" t="s">
        <v>12021</v>
      </c>
      <c r="H2615" s="17" t="n">
        <v>3.54</v>
      </c>
      <c r="I2615" s="18" t="n">
        <f aca="false">('SKU Master'!I2615-H2615)/'SKU Master'!I2615</f>
        <v>0.355191256830601</v>
      </c>
      <c r="J2615" s="16" t="n">
        <v>3</v>
      </c>
      <c r="K2615" s="19" t="n">
        <f aca="false">J2615*C2615</f>
        <v>12.6</v>
      </c>
      <c r="L2615" s="16" t="s">
        <v>12295</v>
      </c>
      <c r="M2615" s="16" t="s">
        <v>12292</v>
      </c>
      <c r="N2615" s="16" t="s">
        <v>12017</v>
      </c>
      <c r="O2615" s="16" t="s">
        <v>12300</v>
      </c>
      <c r="P2615" s="16" t="s">
        <v>12298</v>
      </c>
      <c r="Q2615" s="16" t="s">
        <v>12017</v>
      </c>
    </row>
    <row r="2616" customFormat="false" ht="15" hidden="false" customHeight="false" outlineLevel="0" collapsed="false">
      <c r="A2616" s="14" t="str">
        <f aca="false">'SKU Master'!A2616</f>
        <v>07-02615</v>
      </c>
      <c r="B2616" s="14" t="str">
        <f aca="false">VLOOKUP(A2616,'SKU Master'!$A:$N,6,FALSE())</f>
        <v>Nutgrove Chocolate Chip Fruit Snacks, 8 ct</v>
      </c>
      <c r="C2616" s="15" t="n">
        <v>3.8</v>
      </c>
      <c r="D2616" s="15" t="n">
        <v>7.7</v>
      </c>
      <c r="E2616" s="15" t="n">
        <v>3.5</v>
      </c>
      <c r="F2616" s="16" t="s">
        <v>12290</v>
      </c>
      <c r="G2616" s="16" t="s">
        <v>12021</v>
      </c>
      <c r="H2616" s="17" t="n">
        <v>3.76</v>
      </c>
      <c r="I2616" s="18" t="n">
        <f aca="false">('SKU Master'!I2616-H2616)/'SKU Master'!I2616</f>
        <v>0.361629881154499</v>
      </c>
      <c r="J2616" s="16" t="n">
        <v>6</v>
      </c>
      <c r="K2616" s="19" t="n">
        <f aca="false">J2616*C2616</f>
        <v>22.8</v>
      </c>
      <c r="L2616" s="16" t="s">
        <v>12295</v>
      </c>
      <c r="M2616" s="16" t="s">
        <v>12292</v>
      </c>
      <c r="N2616" s="16" t="s">
        <v>12017</v>
      </c>
      <c r="O2616" s="16" t="s">
        <v>12300</v>
      </c>
      <c r="P2616" s="16" t="s">
        <v>12297</v>
      </c>
      <c r="Q2616" s="16" t="s">
        <v>12017</v>
      </c>
    </row>
    <row r="2617" customFormat="false" ht="15" hidden="false" customHeight="false" outlineLevel="0" collapsed="false">
      <c r="A2617" s="14" t="str">
        <f aca="false">'SKU Master'!A2617</f>
        <v>07-02616</v>
      </c>
      <c r="B2617" s="14" t="str">
        <f aca="false">VLOOKUP(A2617,'SKU Master'!$A:$N,6,FALSE())</f>
        <v>Pepperlane Oats &amp; Honey Breakfast Bars, 12 ct</v>
      </c>
      <c r="C2617" s="15" t="n">
        <v>4.6</v>
      </c>
      <c r="D2617" s="15" t="n">
        <v>7.4</v>
      </c>
      <c r="E2617" s="15" t="n">
        <v>4.4</v>
      </c>
      <c r="F2617" s="16" t="s">
        <v>12290</v>
      </c>
      <c r="G2617" s="16" t="s">
        <v>12021</v>
      </c>
      <c r="H2617" s="17" t="n">
        <v>3.36</v>
      </c>
      <c r="I2617" s="18" t="n">
        <f aca="false">('SKU Master'!I2617-H2617)/'SKU Master'!I2617</f>
        <v>0.326653306613227</v>
      </c>
      <c r="J2617" s="16" t="n">
        <v>2</v>
      </c>
      <c r="K2617" s="19" t="n">
        <f aca="false">J2617*C2617</f>
        <v>9.2</v>
      </c>
      <c r="L2617" s="16" t="s">
        <v>12295</v>
      </c>
      <c r="M2617" s="16" t="s">
        <v>12292</v>
      </c>
      <c r="N2617" s="16" t="s">
        <v>12017</v>
      </c>
      <c r="O2617" s="16" t="s">
        <v>12300</v>
      </c>
      <c r="P2617" s="16" t="s">
        <v>12298</v>
      </c>
      <c r="Q2617" s="16" t="s">
        <v>12017</v>
      </c>
    </row>
    <row r="2618" customFormat="false" ht="15" hidden="false" customHeight="false" outlineLevel="0" collapsed="false">
      <c r="A2618" s="14" t="str">
        <f aca="false">'SKU Master'!A2618</f>
        <v>07-02617</v>
      </c>
      <c r="B2618" s="14" t="str">
        <f aca="false">VLOOKUP(A2618,'SKU Master'!$A:$N,6,FALSE())</f>
        <v>Golden Grain Co. Variety Pack Rice Cakes, 8 ct</v>
      </c>
      <c r="C2618" s="15" t="n">
        <v>4.6</v>
      </c>
      <c r="D2618" s="15" t="n">
        <v>5.8</v>
      </c>
      <c r="E2618" s="15" t="n">
        <v>3.6</v>
      </c>
      <c r="F2618" s="16" t="s">
        <v>12290</v>
      </c>
      <c r="G2618" s="16" t="s">
        <v>12021</v>
      </c>
      <c r="H2618" s="17" t="n">
        <v>3.47</v>
      </c>
      <c r="I2618" s="18" t="n">
        <f aca="false">('SKU Master'!I2618-H2618)/'SKU Master'!I2618</f>
        <v>0.410865874363328</v>
      </c>
      <c r="J2618" s="16" t="n">
        <v>3</v>
      </c>
      <c r="K2618" s="19" t="n">
        <f aca="false">J2618*C2618</f>
        <v>13.8</v>
      </c>
      <c r="L2618" s="16" t="s">
        <v>12295</v>
      </c>
      <c r="M2618" s="16" t="s">
        <v>12292</v>
      </c>
      <c r="N2618" s="16" t="s">
        <v>12017</v>
      </c>
      <c r="O2618" s="16" t="s">
        <v>12300</v>
      </c>
      <c r="P2618" s="16" t="s">
        <v>12298</v>
      </c>
      <c r="Q2618" s="16" t="s">
        <v>12021</v>
      </c>
    </row>
    <row r="2619" customFormat="false" ht="15" hidden="false" customHeight="false" outlineLevel="0" collapsed="false">
      <c r="A2619" s="14" t="str">
        <f aca="false">'SKU Master'!A2619</f>
        <v>07-02618</v>
      </c>
      <c r="B2619" s="14" t="str">
        <f aca="false">VLOOKUP(A2619,'SKU Master'!$A:$N,6,FALSE())</f>
        <v>Harborline Oats &amp; Honey Fruit Snacks, 6 ct</v>
      </c>
      <c r="C2619" s="15" t="n">
        <v>3.5</v>
      </c>
      <c r="D2619" s="15" t="n">
        <v>5.2</v>
      </c>
      <c r="E2619" s="15" t="n">
        <v>2.5</v>
      </c>
      <c r="F2619" s="16" t="s">
        <v>12290</v>
      </c>
      <c r="G2619" s="16" t="s">
        <v>12021</v>
      </c>
      <c r="H2619" s="17" t="n">
        <v>2.01</v>
      </c>
      <c r="I2619" s="18" t="n">
        <f aca="false">('SKU Master'!I2619-H2619)/'SKU Master'!I2619</f>
        <v>0.407079646017699</v>
      </c>
      <c r="J2619" s="16" t="n">
        <v>7</v>
      </c>
      <c r="K2619" s="19" t="n">
        <f aca="false">J2619*C2619</f>
        <v>24.5</v>
      </c>
      <c r="L2619" s="16" t="s">
        <v>12295</v>
      </c>
      <c r="M2619" s="16" t="s">
        <v>12292</v>
      </c>
      <c r="N2619" s="16" t="s">
        <v>12017</v>
      </c>
      <c r="O2619" s="16" t="s">
        <v>12300</v>
      </c>
      <c r="P2619" s="16" t="s">
        <v>12297</v>
      </c>
      <c r="Q2619" s="16" t="s">
        <v>12017</v>
      </c>
    </row>
    <row r="2620" customFormat="false" ht="15" hidden="false" customHeight="false" outlineLevel="0" collapsed="false">
      <c r="A2620" s="14" t="str">
        <f aca="false">'SKU Master'!A2620</f>
        <v>07-02619</v>
      </c>
      <c r="B2620" s="14" t="str">
        <f aca="false">VLOOKUP(A2620,'SKU Master'!$A:$N,6,FALSE())</f>
        <v>Pepperlane Variety Pack Granola Bars, 6 ct</v>
      </c>
      <c r="C2620" s="15" t="n">
        <v>3.4</v>
      </c>
      <c r="D2620" s="15" t="n">
        <v>6.9</v>
      </c>
      <c r="E2620" s="15" t="n">
        <v>3.1</v>
      </c>
      <c r="F2620" s="16" t="s">
        <v>12290</v>
      </c>
      <c r="G2620" s="16" t="s">
        <v>12021</v>
      </c>
      <c r="H2620" s="17" t="n">
        <v>4.5</v>
      </c>
      <c r="I2620" s="18" t="n">
        <f aca="false">('SKU Master'!I2620-H2620)/'SKU Master'!I2620</f>
        <v>0.306625577812019</v>
      </c>
      <c r="J2620" s="16" t="n">
        <v>6</v>
      </c>
      <c r="K2620" s="19" t="n">
        <f aca="false">J2620*C2620</f>
        <v>20.4</v>
      </c>
      <c r="L2620" s="16" t="s">
        <v>12295</v>
      </c>
      <c r="M2620" s="16" t="s">
        <v>12292</v>
      </c>
      <c r="N2620" s="16" t="s">
        <v>12017</v>
      </c>
      <c r="O2620" s="16" t="s">
        <v>12300</v>
      </c>
      <c r="P2620" s="16" t="s">
        <v>12297</v>
      </c>
      <c r="Q2620" s="16" t="s">
        <v>12017</v>
      </c>
    </row>
    <row r="2621" customFormat="false" ht="15" hidden="false" customHeight="false" outlineLevel="0" collapsed="false">
      <c r="A2621" s="14" t="str">
        <f aca="false">'SKU Master'!A2621</f>
        <v>07-02620</v>
      </c>
      <c r="B2621" s="14" t="str">
        <f aca="false">VLOOKUP(A2621,'SKU Master'!$A:$N,6,FALSE())</f>
        <v>Golden Grain Co. Variety Pack Fruit Snacks, 6 ct</v>
      </c>
      <c r="C2621" s="15" t="n">
        <v>2.6</v>
      </c>
      <c r="D2621" s="15" t="n">
        <v>4.5</v>
      </c>
      <c r="E2621" s="15" t="n">
        <v>4.6</v>
      </c>
      <c r="F2621" s="16" t="s">
        <v>12290</v>
      </c>
      <c r="G2621" s="16" t="s">
        <v>12021</v>
      </c>
      <c r="H2621" s="17" t="n">
        <v>3.18</v>
      </c>
      <c r="I2621" s="18" t="n">
        <f aca="false">('SKU Master'!I2621-H2621)/'SKU Master'!I2621</f>
        <v>0.336116910229645</v>
      </c>
      <c r="J2621" s="16" t="n">
        <v>4</v>
      </c>
      <c r="K2621" s="19" t="n">
        <f aca="false">J2621*C2621</f>
        <v>10.4</v>
      </c>
      <c r="L2621" s="16" t="s">
        <v>12295</v>
      </c>
      <c r="M2621" s="16" t="s">
        <v>12292</v>
      </c>
      <c r="N2621" s="16" t="s">
        <v>12017</v>
      </c>
      <c r="O2621" s="16" t="s">
        <v>12300</v>
      </c>
      <c r="P2621" s="16" t="s">
        <v>12296</v>
      </c>
      <c r="Q2621" s="16" t="s">
        <v>12017</v>
      </c>
    </row>
    <row r="2622" customFormat="false" ht="15" hidden="false" customHeight="false" outlineLevel="0" collapsed="false">
      <c r="A2622" s="14" t="str">
        <f aca="false">'SKU Master'!A2622</f>
        <v>07-02621</v>
      </c>
      <c r="B2622" s="14" t="str">
        <f aca="false">VLOOKUP(A2622,'SKU Master'!$A:$N,6,FALSE())</f>
        <v>Harborline Peanut Butter Granola Bars, 8 ct</v>
      </c>
      <c r="C2622" s="15" t="n">
        <v>4.2</v>
      </c>
      <c r="D2622" s="15" t="n">
        <v>7.1</v>
      </c>
      <c r="E2622" s="15" t="n">
        <v>3.4</v>
      </c>
      <c r="F2622" s="16" t="s">
        <v>12290</v>
      </c>
      <c r="G2622" s="16" t="s">
        <v>12017</v>
      </c>
      <c r="H2622" s="17" t="n">
        <v>2.29</v>
      </c>
      <c r="I2622" s="18" t="n">
        <f aca="false">('SKU Master'!I2622-H2622)/'SKU Master'!I2622</f>
        <v>0.478359908883827</v>
      </c>
      <c r="J2622" s="16" t="n">
        <v>6</v>
      </c>
      <c r="K2622" s="19" t="n">
        <f aca="false">J2622*C2622</f>
        <v>25.2</v>
      </c>
      <c r="L2622" s="16" t="s">
        <v>12295</v>
      </c>
      <c r="M2622" s="16" t="s">
        <v>12292</v>
      </c>
      <c r="N2622" s="16" t="s">
        <v>12017</v>
      </c>
      <c r="O2622" s="16" t="s">
        <v>12300</v>
      </c>
      <c r="P2622" s="16" t="s">
        <v>12297</v>
      </c>
      <c r="Q2622" s="16" t="s">
        <v>12017</v>
      </c>
    </row>
    <row r="2623" customFormat="false" ht="15" hidden="false" customHeight="false" outlineLevel="0" collapsed="false">
      <c r="A2623" s="14" t="str">
        <f aca="false">'SKU Master'!A2623</f>
        <v>07-02622</v>
      </c>
      <c r="B2623" s="14" t="str">
        <f aca="false">VLOOKUP(A2623,'SKU Master'!$A:$N,6,FALSE())</f>
        <v>Nutgrove Oats &amp; Honey Fruit Snacks, 12 ct</v>
      </c>
      <c r="C2623" s="15" t="n">
        <v>4.8</v>
      </c>
      <c r="D2623" s="15" t="n">
        <v>8.8</v>
      </c>
      <c r="E2623" s="15" t="n">
        <v>4.7</v>
      </c>
      <c r="F2623" s="16" t="s">
        <v>12290</v>
      </c>
      <c r="G2623" s="16" t="s">
        <v>12017</v>
      </c>
      <c r="H2623" s="17" t="n">
        <v>4.85</v>
      </c>
      <c r="I2623" s="18" t="n">
        <f aca="false">('SKU Master'!I2623-H2623)/'SKU Master'!I2623</f>
        <v>0.285714285714286</v>
      </c>
      <c r="J2623" s="16" t="n">
        <v>5</v>
      </c>
      <c r="K2623" s="19" t="n">
        <f aca="false">J2623*C2623</f>
        <v>24</v>
      </c>
      <c r="L2623" s="16" t="s">
        <v>12295</v>
      </c>
      <c r="M2623" s="16" t="s">
        <v>12292</v>
      </c>
      <c r="N2623" s="16" t="s">
        <v>12017</v>
      </c>
      <c r="O2623" s="16" t="s">
        <v>12300</v>
      </c>
      <c r="P2623" s="16" t="s">
        <v>12296</v>
      </c>
      <c r="Q2623" s="16" t="s">
        <v>12017</v>
      </c>
    </row>
    <row r="2624" customFormat="false" ht="15" hidden="false" customHeight="false" outlineLevel="0" collapsed="false">
      <c r="A2624" s="14" t="str">
        <f aca="false">'SKU Master'!A2624</f>
        <v>07-02623</v>
      </c>
      <c r="B2624" s="14" t="str">
        <f aca="false">VLOOKUP(A2624,'SKU Master'!$A:$N,6,FALSE())</f>
        <v>Thrift Row Oats &amp; Honey Granola Bars, 12 ct</v>
      </c>
      <c r="C2624" s="15" t="n">
        <v>2.7</v>
      </c>
      <c r="D2624" s="15" t="n">
        <v>4.4</v>
      </c>
      <c r="E2624" s="15" t="n">
        <v>3.8</v>
      </c>
      <c r="F2624" s="16" t="s">
        <v>12290</v>
      </c>
      <c r="G2624" s="16" t="s">
        <v>12021</v>
      </c>
      <c r="H2624" s="17" t="n">
        <v>3.11</v>
      </c>
      <c r="I2624" s="18" t="n">
        <f aca="false">('SKU Master'!I2624-H2624)/'SKU Master'!I2624</f>
        <v>0.46286701208981</v>
      </c>
      <c r="J2624" s="16" t="n">
        <v>4</v>
      </c>
      <c r="K2624" s="19" t="n">
        <f aca="false">J2624*C2624</f>
        <v>10.8</v>
      </c>
      <c r="L2624" s="16" t="s">
        <v>12295</v>
      </c>
      <c r="M2624" s="16" t="s">
        <v>12292</v>
      </c>
      <c r="N2624" s="16" t="s">
        <v>12017</v>
      </c>
      <c r="O2624" s="16" t="s">
        <v>12300</v>
      </c>
      <c r="P2624" s="16" t="s">
        <v>12296</v>
      </c>
      <c r="Q2624" s="16" t="s">
        <v>12017</v>
      </c>
    </row>
    <row r="2625" customFormat="false" ht="15" hidden="false" customHeight="false" outlineLevel="0" collapsed="false">
      <c r="A2625" s="14" t="str">
        <f aca="false">'SKU Master'!A2625</f>
        <v>07-02624</v>
      </c>
      <c r="B2625" s="14" t="str">
        <f aca="false">VLOOKUP(A2625,'SKU Master'!$A:$N,6,FALSE())</f>
        <v>Pepperlane Peanut Butter Protein Bars, 6 ct</v>
      </c>
      <c r="C2625" s="15" t="n">
        <v>2.7</v>
      </c>
      <c r="D2625" s="15" t="n">
        <v>5.6</v>
      </c>
      <c r="E2625" s="15" t="n">
        <v>4.3</v>
      </c>
      <c r="F2625" s="16" t="s">
        <v>12290</v>
      </c>
      <c r="G2625" s="16" t="s">
        <v>12021</v>
      </c>
      <c r="H2625" s="17" t="n">
        <v>2.83</v>
      </c>
      <c r="I2625" s="18" t="n">
        <f aca="false">('SKU Master'!I2625-H2625)/'SKU Master'!I2625</f>
        <v>0.34032634032634</v>
      </c>
      <c r="J2625" s="16" t="n">
        <v>5</v>
      </c>
      <c r="K2625" s="19" t="n">
        <f aca="false">J2625*C2625</f>
        <v>13.5</v>
      </c>
      <c r="L2625" s="16" t="s">
        <v>12295</v>
      </c>
      <c r="M2625" s="16" t="s">
        <v>12292</v>
      </c>
      <c r="N2625" s="16" t="s">
        <v>12017</v>
      </c>
      <c r="O2625" s="16" t="s">
        <v>12300</v>
      </c>
      <c r="P2625" s="16" t="s">
        <v>12296</v>
      </c>
      <c r="Q2625" s="16" t="s">
        <v>12017</v>
      </c>
    </row>
    <row r="2626" customFormat="false" ht="15" hidden="false" customHeight="false" outlineLevel="0" collapsed="false">
      <c r="A2626" s="14" t="str">
        <f aca="false">'SKU Master'!A2626</f>
        <v>07-02625</v>
      </c>
      <c r="B2626" s="14" t="str">
        <f aca="false">VLOOKUP(A2626,'SKU Master'!$A:$N,6,FALSE())</f>
        <v>Nutgrove Variety Pack Fruit Snacks, 6 ct</v>
      </c>
      <c r="C2626" s="15" t="n">
        <v>2.9</v>
      </c>
      <c r="D2626" s="15" t="n">
        <v>9</v>
      </c>
      <c r="E2626" s="15" t="n">
        <v>3</v>
      </c>
      <c r="F2626" s="16" t="s">
        <v>12290</v>
      </c>
      <c r="G2626" s="16" t="s">
        <v>12021</v>
      </c>
      <c r="H2626" s="17" t="n">
        <v>3.97</v>
      </c>
      <c r="I2626" s="18" t="n">
        <f aca="false">('SKU Master'!I2626-H2626)/'SKU Master'!I2626</f>
        <v>0.337228714524207</v>
      </c>
      <c r="J2626" s="16" t="n">
        <v>1</v>
      </c>
      <c r="K2626" s="19" t="n">
        <f aca="false">J2626*C2626</f>
        <v>2.9</v>
      </c>
      <c r="L2626" s="16" t="s">
        <v>12291</v>
      </c>
      <c r="M2626" s="16" t="s">
        <v>12292</v>
      </c>
      <c r="N2626" s="16" t="s">
        <v>12017</v>
      </c>
      <c r="O2626" s="16" t="s">
        <v>12300</v>
      </c>
      <c r="P2626" s="16" t="s">
        <v>12294</v>
      </c>
      <c r="Q2626" s="16" t="s">
        <v>12017</v>
      </c>
    </row>
    <row r="2627" customFormat="false" ht="15" hidden="false" customHeight="false" outlineLevel="0" collapsed="false">
      <c r="A2627" s="14" t="str">
        <f aca="false">'SKU Master'!A2627</f>
        <v>07-02626</v>
      </c>
      <c r="B2627" s="14" t="str">
        <f aca="false">VLOOKUP(A2627,'SKU Master'!$A:$N,6,FALSE())</f>
        <v>Harborline Variety Pack Fruit Snacks, 12 ct</v>
      </c>
      <c r="C2627" s="15" t="n">
        <v>2.6</v>
      </c>
      <c r="D2627" s="15" t="n">
        <v>7.6</v>
      </c>
      <c r="E2627" s="15" t="n">
        <v>2.6</v>
      </c>
      <c r="F2627" s="16" t="s">
        <v>12290</v>
      </c>
      <c r="G2627" s="16" t="s">
        <v>12021</v>
      </c>
      <c r="H2627" s="17" t="n">
        <v>3.19</v>
      </c>
      <c r="I2627" s="18" t="n">
        <f aca="false">('SKU Master'!I2627-H2627)/'SKU Master'!I2627</f>
        <v>0.467445742904841</v>
      </c>
      <c r="J2627" s="16" t="n">
        <v>2</v>
      </c>
      <c r="K2627" s="19" t="n">
        <f aca="false">J2627*C2627</f>
        <v>5.2</v>
      </c>
      <c r="L2627" s="16" t="s">
        <v>12295</v>
      </c>
      <c r="M2627" s="16" t="s">
        <v>12292</v>
      </c>
      <c r="N2627" s="16" t="s">
        <v>12017</v>
      </c>
      <c r="O2627" s="16" t="s">
        <v>12300</v>
      </c>
      <c r="P2627" s="16" t="s">
        <v>12294</v>
      </c>
      <c r="Q2627" s="16" t="s">
        <v>12017</v>
      </c>
    </row>
    <row r="2628" customFormat="false" ht="15" hidden="false" customHeight="false" outlineLevel="0" collapsed="false">
      <c r="A2628" s="14" t="str">
        <f aca="false">'SKU Master'!A2628</f>
        <v>07-02627</v>
      </c>
      <c r="B2628" s="14" t="str">
        <f aca="false">VLOOKUP(A2628,'SKU Master'!$A:$N,6,FALSE())</f>
        <v>Harborline Chocolate Chip Breakfast Bars, 8 ct</v>
      </c>
      <c r="C2628" s="15" t="n">
        <v>3.3</v>
      </c>
      <c r="D2628" s="15" t="n">
        <v>5.6</v>
      </c>
      <c r="E2628" s="15" t="n">
        <v>2.8</v>
      </c>
      <c r="F2628" s="16" t="s">
        <v>12290</v>
      </c>
      <c r="G2628" s="16" t="s">
        <v>12021</v>
      </c>
      <c r="H2628" s="17" t="n">
        <v>2.76</v>
      </c>
      <c r="I2628" s="18" t="n">
        <f aca="false">('SKU Master'!I2628-H2628)/'SKU Master'!I2628</f>
        <v>0.43558282208589</v>
      </c>
      <c r="J2628" s="16" t="n">
        <v>2</v>
      </c>
      <c r="K2628" s="19" t="n">
        <f aca="false">J2628*C2628</f>
        <v>6.6</v>
      </c>
      <c r="L2628" s="16" t="s">
        <v>12295</v>
      </c>
      <c r="M2628" s="16" t="s">
        <v>12292</v>
      </c>
      <c r="N2628" s="16" t="s">
        <v>12017</v>
      </c>
      <c r="O2628" s="16" t="s">
        <v>12300</v>
      </c>
      <c r="P2628" s="16" t="s">
        <v>12294</v>
      </c>
      <c r="Q2628" s="16" t="s">
        <v>12017</v>
      </c>
    </row>
    <row r="2629" customFormat="false" ht="15" hidden="false" customHeight="false" outlineLevel="0" collapsed="false">
      <c r="A2629" s="14" t="str">
        <f aca="false">'SKU Master'!A2629</f>
        <v>07-02628</v>
      </c>
      <c r="B2629" s="14" t="str">
        <f aca="false">VLOOKUP(A2629,'SKU Master'!$A:$N,6,FALSE())</f>
        <v>Golden Grain Co. Peanut Butter Breakfast Bars, 6 ct</v>
      </c>
      <c r="C2629" s="15" t="n">
        <v>2.9</v>
      </c>
      <c r="D2629" s="15" t="n">
        <v>6.6</v>
      </c>
      <c r="E2629" s="15" t="n">
        <v>3.5</v>
      </c>
      <c r="F2629" s="16" t="s">
        <v>12290</v>
      </c>
      <c r="G2629" s="16" t="s">
        <v>12021</v>
      </c>
      <c r="H2629" s="17" t="n">
        <v>3.43</v>
      </c>
      <c r="I2629" s="18" t="n">
        <f aca="false">('SKU Master'!I2629-H2629)/'SKU Master'!I2629</f>
        <v>0.312625250501002</v>
      </c>
      <c r="J2629" s="16" t="n">
        <v>4</v>
      </c>
      <c r="K2629" s="19" t="n">
        <f aca="false">J2629*C2629</f>
        <v>11.6</v>
      </c>
      <c r="L2629" s="16" t="s">
        <v>12295</v>
      </c>
      <c r="M2629" s="16" t="s">
        <v>12292</v>
      </c>
      <c r="N2629" s="16" t="s">
        <v>12017</v>
      </c>
      <c r="O2629" s="16" t="s">
        <v>12300</v>
      </c>
      <c r="P2629" s="16" t="s">
        <v>12298</v>
      </c>
      <c r="Q2629" s="16" t="s">
        <v>12017</v>
      </c>
    </row>
    <row r="2630" customFormat="false" ht="15" hidden="false" customHeight="false" outlineLevel="0" collapsed="false">
      <c r="A2630" s="14" t="str">
        <f aca="false">'SKU Master'!A2630</f>
        <v>07-02629</v>
      </c>
      <c r="B2630" s="14" t="str">
        <f aca="false">VLOOKUP(A2630,'SKU Master'!$A:$N,6,FALSE())</f>
        <v>Harborline Chocolate Chip Rice Cakes, 6 ct</v>
      </c>
      <c r="C2630" s="15" t="n">
        <v>2.6</v>
      </c>
      <c r="D2630" s="15" t="n">
        <v>7</v>
      </c>
      <c r="E2630" s="15" t="n">
        <v>4.6</v>
      </c>
      <c r="F2630" s="16" t="s">
        <v>12290</v>
      </c>
      <c r="G2630" s="16" t="s">
        <v>12021</v>
      </c>
      <c r="H2630" s="17" t="n">
        <v>3.94</v>
      </c>
      <c r="I2630" s="18" t="n">
        <f aca="false">('SKU Master'!I2630-H2630)/'SKU Master'!I2630</f>
        <v>0.383411580594679</v>
      </c>
      <c r="J2630" s="16" t="n">
        <v>4</v>
      </c>
      <c r="K2630" s="19" t="n">
        <f aca="false">J2630*C2630</f>
        <v>10.4</v>
      </c>
      <c r="L2630" s="16" t="s">
        <v>12295</v>
      </c>
      <c r="M2630" s="16" t="s">
        <v>12292</v>
      </c>
      <c r="N2630" s="16" t="s">
        <v>12017</v>
      </c>
      <c r="O2630" s="16" t="s">
        <v>12300</v>
      </c>
      <c r="P2630" s="16" t="s">
        <v>12296</v>
      </c>
      <c r="Q2630" s="16" t="s">
        <v>12017</v>
      </c>
    </row>
    <row r="2631" customFormat="false" ht="15" hidden="false" customHeight="false" outlineLevel="0" collapsed="false">
      <c r="A2631" s="14" t="str">
        <f aca="false">'SKU Master'!A2631</f>
        <v>07-02630</v>
      </c>
      <c r="B2631" s="14" t="str">
        <f aca="false">VLOOKUP(A2631,'SKU Master'!$A:$N,6,FALSE())</f>
        <v>Pepperlane Peanut Butter Breakfast Bars, 6 ct</v>
      </c>
      <c r="C2631" s="15" t="n">
        <v>3.6</v>
      </c>
      <c r="D2631" s="15" t="n">
        <v>8.1</v>
      </c>
      <c r="E2631" s="15" t="n">
        <v>3.3</v>
      </c>
      <c r="F2631" s="16" t="s">
        <v>12290</v>
      </c>
      <c r="G2631" s="16" t="s">
        <v>12021</v>
      </c>
      <c r="H2631" s="17" t="n">
        <v>4.18</v>
      </c>
      <c r="I2631" s="18" t="n">
        <f aca="false">('SKU Master'!I2631-H2631)/'SKU Master'!I2631</f>
        <v>0.393323657474601</v>
      </c>
      <c r="J2631" s="16" t="n">
        <v>7</v>
      </c>
      <c r="K2631" s="19" t="n">
        <f aca="false">J2631*C2631</f>
        <v>25.2</v>
      </c>
      <c r="L2631" s="16" t="s">
        <v>12295</v>
      </c>
      <c r="M2631" s="16" t="s">
        <v>12292</v>
      </c>
      <c r="N2631" s="16" t="s">
        <v>12017</v>
      </c>
      <c r="O2631" s="16" t="s">
        <v>12300</v>
      </c>
      <c r="P2631" s="16" t="s">
        <v>12297</v>
      </c>
      <c r="Q2631" s="16" t="s">
        <v>12017</v>
      </c>
    </row>
    <row r="2632" customFormat="false" ht="15" hidden="false" customHeight="false" outlineLevel="0" collapsed="false">
      <c r="A2632" s="14" t="str">
        <f aca="false">'SKU Master'!A2632</f>
        <v>07-02631</v>
      </c>
      <c r="B2632" s="14" t="str">
        <f aca="false">VLOOKUP(A2632,'SKU Master'!$A:$N,6,FALSE())</f>
        <v>Wheatstone Variety Pack Rice Cakes, 6 ct</v>
      </c>
      <c r="C2632" s="15" t="n">
        <v>4.5</v>
      </c>
      <c r="D2632" s="15" t="n">
        <v>4.1</v>
      </c>
      <c r="E2632" s="15" t="n">
        <v>4.8</v>
      </c>
      <c r="F2632" s="16" t="s">
        <v>12290</v>
      </c>
      <c r="G2632" s="16" t="s">
        <v>12021</v>
      </c>
      <c r="H2632" s="17" t="n">
        <v>3.1</v>
      </c>
      <c r="I2632" s="18" t="n">
        <f aca="false">('SKU Master'!I2632-H2632)/'SKU Master'!I2632</f>
        <v>0.293849658314351</v>
      </c>
      <c r="J2632" s="16" t="n">
        <v>3</v>
      </c>
      <c r="K2632" s="19" t="n">
        <f aca="false">J2632*C2632</f>
        <v>13.5</v>
      </c>
      <c r="L2632" s="16" t="s">
        <v>12295</v>
      </c>
      <c r="M2632" s="16" t="s">
        <v>12292</v>
      </c>
      <c r="N2632" s="16" t="s">
        <v>12017</v>
      </c>
      <c r="O2632" s="16" t="s">
        <v>12300</v>
      </c>
      <c r="P2632" s="16" t="s">
        <v>12298</v>
      </c>
      <c r="Q2632" s="16" t="s">
        <v>12017</v>
      </c>
    </row>
    <row r="2633" customFormat="false" ht="15" hidden="false" customHeight="false" outlineLevel="0" collapsed="false">
      <c r="A2633" s="14" t="str">
        <f aca="false">'SKU Master'!A2633</f>
        <v>07-02632</v>
      </c>
      <c r="B2633" s="14" t="str">
        <f aca="false">VLOOKUP(A2633,'SKU Master'!$A:$N,6,FALSE())</f>
        <v>Roastport Chocolate Chip Rice Cakes, 12 ct</v>
      </c>
      <c r="C2633" s="15" t="n">
        <v>2.8</v>
      </c>
      <c r="D2633" s="15" t="n">
        <v>7.7</v>
      </c>
      <c r="E2633" s="15" t="n">
        <v>2.5</v>
      </c>
      <c r="F2633" s="16" t="s">
        <v>12290</v>
      </c>
      <c r="G2633" s="16" t="s">
        <v>12021</v>
      </c>
      <c r="H2633" s="17" t="n">
        <v>3.68</v>
      </c>
      <c r="I2633" s="18" t="n">
        <f aca="false">('SKU Master'!I2633-H2633)/'SKU Master'!I2633</f>
        <v>0.385642737896494</v>
      </c>
      <c r="J2633" s="16" t="n">
        <v>2</v>
      </c>
      <c r="K2633" s="19" t="n">
        <f aca="false">J2633*C2633</f>
        <v>5.6</v>
      </c>
      <c r="L2633" s="16" t="s">
        <v>12295</v>
      </c>
      <c r="M2633" s="16" t="s">
        <v>12292</v>
      </c>
      <c r="N2633" s="16" t="s">
        <v>12017</v>
      </c>
      <c r="O2633" s="16" t="s">
        <v>12300</v>
      </c>
      <c r="P2633" s="16" t="s">
        <v>12294</v>
      </c>
      <c r="Q2633" s="16" t="s">
        <v>12017</v>
      </c>
    </row>
    <row r="2634" customFormat="false" ht="15" hidden="false" customHeight="false" outlineLevel="0" collapsed="false">
      <c r="A2634" s="14" t="str">
        <f aca="false">'SKU Master'!A2634</f>
        <v>07-02633</v>
      </c>
      <c r="B2634" s="14" t="str">
        <f aca="false">VLOOKUP(A2634,'SKU Master'!$A:$N,6,FALSE())</f>
        <v>Nutgrove Peanut Butter Granola Bars, 6 ct</v>
      </c>
      <c r="C2634" s="15" t="n">
        <v>4.3</v>
      </c>
      <c r="D2634" s="15" t="n">
        <v>4.2</v>
      </c>
      <c r="E2634" s="15" t="n">
        <v>3.4</v>
      </c>
      <c r="F2634" s="16" t="s">
        <v>12290</v>
      </c>
      <c r="G2634" s="16" t="s">
        <v>12021</v>
      </c>
      <c r="H2634" s="17" t="n">
        <v>2.31</v>
      </c>
      <c r="I2634" s="18" t="n">
        <f aca="false">('SKU Master'!I2634-H2634)/'SKU Master'!I2634</f>
        <v>0.406169665809769</v>
      </c>
      <c r="J2634" s="16" t="n">
        <v>5</v>
      </c>
      <c r="K2634" s="19" t="n">
        <f aca="false">J2634*C2634</f>
        <v>21.5</v>
      </c>
      <c r="L2634" s="16" t="s">
        <v>12295</v>
      </c>
      <c r="M2634" s="16" t="s">
        <v>12292</v>
      </c>
      <c r="N2634" s="16" t="s">
        <v>12017</v>
      </c>
      <c r="O2634" s="16" t="s">
        <v>12300</v>
      </c>
      <c r="P2634" s="16" t="s">
        <v>12296</v>
      </c>
      <c r="Q2634" s="16" t="s">
        <v>12017</v>
      </c>
    </row>
    <row r="2635" customFormat="false" ht="15" hidden="false" customHeight="false" outlineLevel="0" collapsed="false">
      <c r="A2635" s="14" t="str">
        <f aca="false">'SKU Master'!A2635</f>
        <v>07-02634</v>
      </c>
      <c r="B2635" s="14" t="str">
        <f aca="false">VLOOKUP(A2635,'SKU Master'!$A:$N,6,FALSE())</f>
        <v>Golden Grain Co. Variety Pack Breakfast Bars, 6 ct</v>
      </c>
      <c r="C2635" s="15" t="n">
        <v>4</v>
      </c>
      <c r="D2635" s="15" t="n">
        <v>4.9</v>
      </c>
      <c r="E2635" s="15" t="n">
        <v>2.9</v>
      </c>
      <c r="F2635" s="16" t="s">
        <v>12290</v>
      </c>
      <c r="G2635" s="16" t="s">
        <v>12021</v>
      </c>
      <c r="H2635" s="17" t="n">
        <v>3.96</v>
      </c>
      <c r="I2635" s="18" t="n">
        <f aca="false">('SKU Master'!I2635-H2635)/'SKU Master'!I2635</f>
        <v>0.41678939617084</v>
      </c>
      <c r="J2635" s="16" t="n">
        <v>3</v>
      </c>
      <c r="K2635" s="19" t="n">
        <f aca="false">J2635*C2635</f>
        <v>12</v>
      </c>
      <c r="L2635" s="16" t="s">
        <v>12295</v>
      </c>
      <c r="M2635" s="16" t="s">
        <v>12292</v>
      </c>
      <c r="N2635" s="16" t="s">
        <v>12017</v>
      </c>
      <c r="O2635" s="16" t="s">
        <v>12300</v>
      </c>
      <c r="P2635" s="16" t="s">
        <v>12298</v>
      </c>
      <c r="Q2635" s="16" t="s">
        <v>12017</v>
      </c>
    </row>
    <row r="2636" customFormat="false" ht="15" hidden="false" customHeight="false" outlineLevel="0" collapsed="false">
      <c r="A2636" s="14" t="str">
        <f aca="false">'SKU Master'!A2636</f>
        <v>07-02635</v>
      </c>
      <c r="B2636" s="14" t="str">
        <f aca="false">VLOOKUP(A2636,'SKU Master'!$A:$N,6,FALSE())</f>
        <v>Nutgrove Peanut Butter Granola Bars, 12 ct</v>
      </c>
      <c r="C2636" s="15" t="n">
        <v>3.9</v>
      </c>
      <c r="D2636" s="15" t="n">
        <v>7.3</v>
      </c>
      <c r="E2636" s="15" t="n">
        <v>3.9</v>
      </c>
      <c r="F2636" s="16" t="s">
        <v>12290</v>
      </c>
      <c r="G2636" s="16" t="s">
        <v>12021</v>
      </c>
      <c r="H2636" s="17" t="n">
        <v>3.1</v>
      </c>
      <c r="I2636" s="18" t="n">
        <f aca="false">('SKU Master'!I2636-H2636)/'SKU Master'!I2636</f>
        <v>0.309576837416481</v>
      </c>
      <c r="J2636" s="16" t="n">
        <v>3</v>
      </c>
      <c r="K2636" s="19" t="n">
        <f aca="false">J2636*C2636</f>
        <v>11.7</v>
      </c>
      <c r="L2636" s="16" t="s">
        <v>12295</v>
      </c>
      <c r="M2636" s="16" t="s">
        <v>12292</v>
      </c>
      <c r="N2636" s="16" t="s">
        <v>12017</v>
      </c>
      <c r="O2636" s="16" t="s">
        <v>12300</v>
      </c>
      <c r="P2636" s="16" t="s">
        <v>12298</v>
      </c>
      <c r="Q2636" s="16" t="s">
        <v>12017</v>
      </c>
    </row>
    <row r="2637" customFormat="false" ht="15" hidden="false" customHeight="false" outlineLevel="0" collapsed="false">
      <c r="A2637" s="14" t="str">
        <f aca="false">'SKU Master'!A2637</f>
        <v>07-02636</v>
      </c>
      <c r="B2637" s="14" t="str">
        <f aca="false">VLOOKUP(A2637,'SKU Master'!$A:$N,6,FALSE())</f>
        <v>Kettle Row Peanut Butter Breakfast Bars, 8 ct</v>
      </c>
      <c r="C2637" s="15" t="n">
        <v>3.1</v>
      </c>
      <c r="D2637" s="15" t="n">
        <v>7.2</v>
      </c>
      <c r="E2637" s="15" t="n">
        <v>4.5</v>
      </c>
      <c r="F2637" s="16" t="s">
        <v>12290</v>
      </c>
      <c r="G2637" s="16" t="s">
        <v>12017</v>
      </c>
      <c r="H2637" s="17" t="n">
        <v>3.77</v>
      </c>
      <c r="I2637" s="18" t="n">
        <f aca="false">('SKU Master'!I2637-H2637)/'SKU Master'!I2637</f>
        <v>0.300556586270872</v>
      </c>
      <c r="J2637" s="16" t="n">
        <v>5</v>
      </c>
      <c r="K2637" s="19" t="n">
        <f aca="false">J2637*C2637</f>
        <v>15.5</v>
      </c>
      <c r="L2637" s="16" t="s">
        <v>12295</v>
      </c>
      <c r="M2637" s="16" t="s">
        <v>12292</v>
      </c>
      <c r="N2637" s="16" t="s">
        <v>12017</v>
      </c>
      <c r="O2637" s="16" t="s">
        <v>12300</v>
      </c>
      <c r="P2637" s="16" t="s">
        <v>12296</v>
      </c>
      <c r="Q2637" s="16" t="s">
        <v>12017</v>
      </c>
    </row>
    <row r="2638" customFormat="false" ht="15" hidden="false" customHeight="false" outlineLevel="0" collapsed="false">
      <c r="A2638" s="14" t="str">
        <f aca="false">'SKU Master'!A2638</f>
        <v>07-02637</v>
      </c>
      <c r="B2638" s="14" t="str">
        <f aca="false">VLOOKUP(A2638,'SKU Master'!$A:$N,6,FALSE())</f>
        <v>Thrift Row Peanut Butter Granola Bars, 6 ct</v>
      </c>
      <c r="C2638" s="15" t="n">
        <v>4.7</v>
      </c>
      <c r="D2638" s="15" t="n">
        <v>8.1</v>
      </c>
      <c r="E2638" s="15" t="n">
        <v>3.7</v>
      </c>
      <c r="F2638" s="16" t="s">
        <v>12290</v>
      </c>
      <c r="G2638" s="16" t="s">
        <v>12017</v>
      </c>
      <c r="H2638" s="17" t="n">
        <v>3.33</v>
      </c>
      <c r="I2638" s="18" t="n">
        <f aca="false">('SKU Master'!I2638-H2638)/'SKU Master'!I2638</f>
        <v>0.486902927580894</v>
      </c>
      <c r="J2638" s="16" t="n">
        <v>3</v>
      </c>
      <c r="K2638" s="19" t="n">
        <f aca="false">J2638*C2638</f>
        <v>14.1</v>
      </c>
      <c r="L2638" s="16" t="s">
        <v>12295</v>
      </c>
      <c r="M2638" s="16" t="s">
        <v>12292</v>
      </c>
      <c r="N2638" s="16" t="s">
        <v>12017</v>
      </c>
      <c r="O2638" s="16" t="s">
        <v>12300</v>
      </c>
      <c r="P2638" s="16" t="s">
        <v>12298</v>
      </c>
      <c r="Q2638" s="16" t="s">
        <v>12017</v>
      </c>
    </row>
    <row r="2639" customFormat="false" ht="15" hidden="false" customHeight="false" outlineLevel="0" collapsed="false">
      <c r="A2639" s="14" t="str">
        <f aca="false">'SKU Master'!A2639</f>
        <v>07-02638</v>
      </c>
      <c r="B2639" s="14" t="str">
        <f aca="false">VLOOKUP(A2639,'SKU Master'!$A:$N,6,FALSE())</f>
        <v>Thrift Row Chocolate Chip Fruit Snacks, 8 ct</v>
      </c>
      <c r="C2639" s="15" t="n">
        <v>2.7</v>
      </c>
      <c r="D2639" s="15" t="n">
        <v>7.9</v>
      </c>
      <c r="E2639" s="15" t="n">
        <v>4</v>
      </c>
      <c r="F2639" s="16" t="s">
        <v>12290</v>
      </c>
      <c r="G2639" s="16" t="s">
        <v>12021</v>
      </c>
      <c r="H2639" s="17" t="n">
        <v>2.32</v>
      </c>
      <c r="I2639" s="18" t="n">
        <f aca="false">('SKU Master'!I2639-H2639)/'SKU Master'!I2639</f>
        <v>0.403598971722365</v>
      </c>
      <c r="J2639" s="16" t="n">
        <v>7</v>
      </c>
      <c r="K2639" s="19" t="n">
        <f aca="false">J2639*C2639</f>
        <v>18.9</v>
      </c>
      <c r="L2639" s="16" t="s">
        <v>12295</v>
      </c>
      <c r="M2639" s="16" t="s">
        <v>12292</v>
      </c>
      <c r="N2639" s="16" t="s">
        <v>12017</v>
      </c>
      <c r="O2639" s="16" t="s">
        <v>12300</v>
      </c>
      <c r="P2639" s="16" t="s">
        <v>12297</v>
      </c>
      <c r="Q2639" s="16" t="s">
        <v>12017</v>
      </c>
    </row>
    <row r="2640" customFormat="false" ht="15" hidden="false" customHeight="false" outlineLevel="0" collapsed="false">
      <c r="A2640" s="14" t="str">
        <f aca="false">'SKU Master'!A2640</f>
        <v>07-02639</v>
      </c>
      <c r="B2640" s="14" t="str">
        <f aca="false">VLOOKUP(A2640,'SKU Master'!$A:$N,6,FALSE())</f>
        <v>Thrift Row Peanut Butter Rice Cakes, 6 ct</v>
      </c>
      <c r="C2640" s="15" t="n">
        <v>2.6</v>
      </c>
      <c r="D2640" s="15" t="n">
        <v>8.1</v>
      </c>
      <c r="E2640" s="15" t="n">
        <v>2.9</v>
      </c>
      <c r="F2640" s="16" t="s">
        <v>12290</v>
      </c>
      <c r="G2640" s="16" t="s">
        <v>12021</v>
      </c>
      <c r="H2640" s="17" t="n">
        <v>3.87</v>
      </c>
      <c r="I2640" s="18" t="n">
        <f aca="false">('SKU Master'!I2640-H2640)/'SKU Master'!I2640</f>
        <v>0.446351931330472</v>
      </c>
      <c r="J2640" s="16" t="n">
        <v>3</v>
      </c>
      <c r="K2640" s="19" t="n">
        <f aca="false">J2640*C2640</f>
        <v>7.8</v>
      </c>
      <c r="L2640" s="16" t="s">
        <v>12295</v>
      </c>
      <c r="M2640" s="16" t="s">
        <v>12292</v>
      </c>
      <c r="N2640" s="16" t="s">
        <v>12017</v>
      </c>
      <c r="O2640" s="16" t="s">
        <v>12300</v>
      </c>
      <c r="P2640" s="16" t="s">
        <v>12298</v>
      </c>
      <c r="Q2640" s="16" t="s">
        <v>12017</v>
      </c>
    </row>
    <row r="2641" customFormat="false" ht="15" hidden="false" customHeight="false" outlineLevel="0" collapsed="false">
      <c r="A2641" s="14" t="str">
        <f aca="false">'SKU Master'!A2641</f>
        <v>07-02640</v>
      </c>
      <c r="B2641" s="14" t="str">
        <f aca="false">VLOOKUP(A2641,'SKU Master'!$A:$N,6,FALSE())</f>
        <v>Golden Grain Co. Variety Pack Rice Cakes, 6 ct</v>
      </c>
      <c r="C2641" s="15" t="n">
        <v>3</v>
      </c>
      <c r="D2641" s="15" t="n">
        <v>7.4</v>
      </c>
      <c r="E2641" s="15" t="n">
        <v>3.1</v>
      </c>
      <c r="F2641" s="16" t="s">
        <v>12290</v>
      </c>
      <c r="G2641" s="16" t="s">
        <v>12017</v>
      </c>
      <c r="H2641" s="17" t="n">
        <v>2.32</v>
      </c>
      <c r="I2641" s="18" t="n">
        <f aca="false">('SKU Master'!I2641-H2641)/'SKU Master'!I2641</f>
        <v>0.29483282674772</v>
      </c>
      <c r="J2641" s="16" t="n">
        <v>7</v>
      </c>
      <c r="K2641" s="19" t="n">
        <f aca="false">J2641*C2641</f>
        <v>21</v>
      </c>
      <c r="L2641" s="16" t="s">
        <v>12295</v>
      </c>
      <c r="M2641" s="16" t="s">
        <v>12292</v>
      </c>
      <c r="N2641" s="16" t="s">
        <v>12017</v>
      </c>
      <c r="O2641" s="16" t="s">
        <v>12300</v>
      </c>
      <c r="P2641" s="16" t="s">
        <v>12297</v>
      </c>
      <c r="Q2641" s="16" t="s">
        <v>12017</v>
      </c>
    </row>
    <row r="2642" customFormat="false" ht="15" hidden="false" customHeight="false" outlineLevel="0" collapsed="false">
      <c r="A2642" s="14" t="str">
        <f aca="false">'SKU Master'!A2642</f>
        <v>07-02641</v>
      </c>
      <c r="B2642" s="14" t="str">
        <f aca="false">VLOOKUP(A2642,'SKU Master'!$A:$N,6,FALSE())</f>
        <v>Golden Grain Co. Chocolate Chip Fruit Snacks, 8 ct</v>
      </c>
      <c r="C2642" s="15" t="n">
        <v>4.7</v>
      </c>
      <c r="D2642" s="15" t="n">
        <v>8</v>
      </c>
      <c r="E2642" s="15" t="n">
        <v>3.3</v>
      </c>
      <c r="F2642" s="16" t="s">
        <v>12290</v>
      </c>
      <c r="G2642" s="16" t="s">
        <v>12017</v>
      </c>
      <c r="H2642" s="17" t="n">
        <v>4.04</v>
      </c>
      <c r="I2642" s="18" t="n">
        <f aca="false">('SKU Master'!I2642-H2642)/'SKU Master'!I2642</f>
        <v>0.314091680814941</v>
      </c>
      <c r="J2642" s="16" t="n">
        <v>6</v>
      </c>
      <c r="K2642" s="19" t="n">
        <f aca="false">J2642*C2642</f>
        <v>28.2</v>
      </c>
      <c r="L2642" s="16" t="s">
        <v>12295</v>
      </c>
      <c r="M2642" s="16" t="s">
        <v>12292</v>
      </c>
      <c r="N2642" s="16" t="s">
        <v>12017</v>
      </c>
      <c r="O2642" s="16" t="s">
        <v>12300</v>
      </c>
      <c r="P2642" s="16" t="s">
        <v>12297</v>
      </c>
      <c r="Q2642" s="16" t="s">
        <v>12017</v>
      </c>
    </row>
    <row r="2643" customFormat="false" ht="15" hidden="false" customHeight="false" outlineLevel="0" collapsed="false">
      <c r="A2643" s="14" t="str">
        <f aca="false">'SKU Master'!A2643</f>
        <v>07-02642</v>
      </c>
      <c r="B2643" s="14" t="str">
        <f aca="false">VLOOKUP(A2643,'SKU Master'!$A:$N,6,FALSE())</f>
        <v>Wheatstone Chocolate Chip Protein Bars, 6 ct</v>
      </c>
      <c r="C2643" s="15" t="n">
        <v>4.1</v>
      </c>
      <c r="D2643" s="15" t="n">
        <v>6.1</v>
      </c>
      <c r="E2643" s="15" t="n">
        <v>3.9</v>
      </c>
      <c r="F2643" s="16" t="s">
        <v>12290</v>
      </c>
      <c r="G2643" s="16" t="s">
        <v>12017</v>
      </c>
      <c r="H2643" s="17" t="n">
        <v>3.47</v>
      </c>
      <c r="I2643" s="18" t="n">
        <f aca="false">('SKU Master'!I2643-H2643)/'SKU Master'!I2643</f>
        <v>0.344045368620038</v>
      </c>
      <c r="J2643" s="16" t="n">
        <v>4</v>
      </c>
      <c r="K2643" s="19" t="n">
        <f aca="false">J2643*C2643</f>
        <v>16.4</v>
      </c>
      <c r="L2643" s="16" t="s">
        <v>12295</v>
      </c>
      <c r="M2643" s="16" t="s">
        <v>12292</v>
      </c>
      <c r="N2643" s="16" t="s">
        <v>12017</v>
      </c>
      <c r="O2643" s="16" t="s">
        <v>12300</v>
      </c>
      <c r="P2643" s="16" t="s">
        <v>12296</v>
      </c>
      <c r="Q2643" s="16" t="s">
        <v>12017</v>
      </c>
    </row>
    <row r="2644" customFormat="false" ht="15" hidden="false" customHeight="false" outlineLevel="0" collapsed="false">
      <c r="A2644" s="14" t="str">
        <f aca="false">'SKU Master'!A2644</f>
        <v>07-02643</v>
      </c>
      <c r="B2644" s="14" t="str">
        <f aca="false">VLOOKUP(A2644,'SKU Master'!$A:$N,6,FALSE())</f>
        <v>Roastport Oats &amp; Honey Breakfast Bars, 12 ct</v>
      </c>
      <c r="C2644" s="15" t="n">
        <v>3.7</v>
      </c>
      <c r="D2644" s="15" t="n">
        <v>5.9</v>
      </c>
      <c r="E2644" s="15" t="n">
        <v>4.6</v>
      </c>
      <c r="F2644" s="16" t="s">
        <v>12290</v>
      </c>
      <c r="G2644" s="16" t="s">
        <v>12021</v>
      </c>
      <c r="H2644" s="17" t="n">
        <v>3.5</v>
      </c>
      <c r="I2644" s="18" t="n">
        <f aca="false">('SKU Master'!I2644-H2644)/'SKU Master'!I2644</f>
        <v>0.298597194388778</v>
      </c>
      <c r="J2644" s="16" t="n">
        <v>2</v>
      </c>
      <c r="K2644" s="19" t="n">
        <f aca="false">J2644*C2644</f>
        <v>7.4</v>
      </c>
      <c r="L2644" s="16" t="s">
        <v>12295</v>
      </c>
      <c r="M2644" s="16" t="s">
        <v>12292</v>
      </c>
      <c r="N2644" s="16" t="s">
        <v>12017</v>
      </c>
      <c r="O2644" s="16" t="s">
        <v>12300</v>
      </c>
      <c r="P2644" s="16" t="s">
        <v>12294</v>
      </c>
      <c r="Q2644" s="16" t="s">
        <v>12017</v>
      </c>
    </row>
    <row r="2645" customFormat="false" ht="15" hidden="false" customHeight="false" outlineLevel="0" collapsed="false">
      <c r="A2645" s="14" t="str">
        <f aca="false">'SKU Master'!A2645</f>
        <v>07-02644</v>
      </c>
      <c r="B2645" s="14" t="str">
        <f aca="false">VLOOKUP(A2645,'SKU Master'!$A:$N,6,FALSE())</f>
        <v>Harborline Peanut Butter Protein Bars, 8 ct</v>
      </c>
      <c r="C2645" s="15" t="n">
        <v>3.3</v>
      </c>
      <c r="D2645" s="15" t="n">
        <v>8.6</v>
      </c>
      <c r="E2645" s="15" t="n">
        <v>3.5</v>
      </c>
      <c r="F2645" s="16" t="s">
        <v>12290</v>
      </c>
      <c r="G2645" s="16" t="s">
        <v>12021</v>
      </c>
      <c r="H2645" s="17" t="n">
        <v>2.84</v>
      </c>
      <c r="I2645" s="18" t="n">
        <f aca="false">('SKU Master'!I2645-H2645)/'SKU Master'!I2645</f>
        <v>0.430861723446894</v>
      </c>
      <c r="J2645" s="16" t="n">
        <v>5</v>
      </c>
      <c r="K2645" s="19" t="n">
        <f aca="false">J2645*C2645</f>
        <v>16.5</v>
      </c>
      <c r="L2645" s="16" t="s">
        <v>12295</v>
      </c>
      <c r="M2645" s="16" t="s">
        <v>12292</v>
      </c>
      <c r="N2645" s="16" t="s">
        <v>12017</v>
      </c>
      <c r="O2645" s="16" t="s">
        <v>12300</v>
      </c>
      <c r="P2645" s="16" t="s">
        <v>12296</v>
      </c>
      <c r="Q2645" s="16" t="s">
        <v>12017</v>
      </c>
    </row>
    <row r="2646" customFormat="false" ht="15" hidden="false" customHeight="false" outlineLevel="0" collapsed="false">
      <c r="A2646" s="14" t="str">
        <f aca="false">'SKU Master'!A2646</f>
        <v>07-02645</v>
      </c>
      <c r="B2646" s="14" t="str">
        <f aca="false">VLOOKUP(A2646,'SKU Master'!$A:$N,6,FALSE())</f>
        <v>Kettle Row Chocolate Chip Protein Bars, 6 ct</v>
      </c>
      <c r="C2646" s="15" t="n">
        <v>3</v>
      </c>
      <c r="D2646" s="15" t="n">
        <v>7.7</v>
      </c>
      <c r="E2646" s="15" t="n">
        <v>5</v>
      </c>
      <c r="F2646" s="16" t="s">
        <v>12290</v>
      </c>
      <c r="G2646" s="16" t="s">
        <v>12021</v>
      </c>
      <c r="H2646" s="17" t="n">
        <v>2.55</v>
      </c>
      <c r="I2646" s="18" t="n">
        <f aca="false">('SKU Master'!I2646-H2646)/'SKU Master'!I2646</f>
        <v>0.327176781002639</v>
      </c>
      <c r="J2646" s="16" t="n">
        <v>4</v>
      </c>
      <c r="K2646" s="19" t="n">
        <f aca="false">J2646*C2646</f>
        <v>12</v>
      </c>
      <c r="L2646" s="16" t="s">
        <v>12295</v>
      </c>
      <c r="M2646" s="16" t="s">
        <v>12292</v>
      </c>
      <c r="N2646" s="16" t="s">
        <v>12017</v>
      </c>
      <c r="O2646" s="16" t="s">
        <v>12300</v>
      </c>
      <c r="P2646" s="16" t="s">
        <v>12296</v>
      </c>
      <c r="Q2646" s="16" t="s">
        <v>12017</v>
      </c>
    </row>
    <row r="2647" customFormat="false" ht="15" hidden="false" customHeight="false" outlineLevel="0" collapsed="false">
      <c r="A2647" s="14" t="str">
        <f aca="false">'SKU Master'!A2647</f>
        <v>07-02646</v>
      </c>
      <c r="B2647" s="14" t="str">
        <f aca="false">VLOOKUP(A2647,'SKU Master'!$A:$N,6,FALSE())</f>
        <v>Kettle Row Peanut Butter Fruit Snacks, 8 ct</v>
      </c>
      <c r="C2647" s="15" t="n">
        <v>3.5</v>
      </c>
      <c r="D2647" s="15" t="n">
        <v>7.8</v>
      </c>
      <c r="E2647" s="15" t="n">
        <v>3.8</v>
      </c>
      <c r="F2647" s="16" t="s">
        <v>12290</v>
      </c>
      <c r="G2647" s="16" t="s">
        <v>12017</v>
      </c>
      <c r="H2647" s="17" t="n">
        <v>1.95</v>
      </c>
      <c r="I2647" s="18" t="n">
        <f aca="false">('SKU Master'!I2647-H2647)/'SKU Master'!I2647</f>
        <v>0.407294832826748</v>
      </c>
      <c r="J2647" s="16" t="n">
        <v>2</v>
      </c>
      <c r="K2647" s="19" t="n">
        <f aca="false">J2647*C2647</f>
        <v>7</v>
      </c>
      <c r="L2647" s="16" t="s">
        <v>12295</v>
      </c>
      <c r="M2647" s="16" t="s">
        <v>12292</v>
      </c>
      <c r="N2647" s="16" t="s">
        <v>12017</v>
      </c>
      <c r="O2647" s="16" t="s">
        <v>12300</v>
      </c>
      <c r="P2647" s="16" t="s">
        <v>12298</v>
      </c>
      <c r="Q2647" s="16" t="s">
        <v>12017</v>
      </c>
    </row>
    <row r="2648" customFormat="false" ht="15" hidden="false" customHeight="false" outlineLevel="0" collapsed="false">
      <c r="A2648" s="14" t="str">
        <f aca="false">'SKU Master'!A2648</f>
        <v>07-02647</v>
      </c>
      <c r="B2648" s="14" t="str">
        <f aca="false">VLOOKUP(A2648,'SKU Master'!$A:$N,6,FALSE())</f>
        <v>Redbarn Oats &amp; Honey Granola Bars, 8 ct</v>
      </c>
      <c r="C2648" s="15" t="n">
        <v>4.3</v>
      </c>
      <c r="D2648" s="15" t="n">
        <v>8.6</v>
      </c>
      <c r="E2648" s="15" t="n">
        <v>3</v>
      </c>
      <c r="F2648" s="16" t="s">
        <v>12290</v>
      </c>
      <c r="G2648" s="16" t="s">
        <v>12021</v>
      </c>
      <c r="H2648" s="17" t="n">
        <v>2.55</v>
      </c>
      <c r="I2648" s="18" t="n">
        <f aca="false">('SKU Master'!I2648-H2648)/'SKU Master'!I2648</f>
        <v>0.360902255639098</v>
      </c>
      <c r="J2648" s="16" t="n">
        <v>7</v>
      </c>
      <c r="K2648" s="19" t="n">
        <f aca="false">J2648*C2648</f>
        <v>30.1</v>
      </c>
      <c r="L2648" s="16" t="s">
        <v>12295</v>
      </c>
      <c r="M2648" s="16" t="s">
        <v>12292</v>
      </c>
      <c r="N2648" s="16" t="s">
        <v>12017</v>
      </c>
      <c r="O2648" s="16" t="s">
        <v>12300</v>
      </c>
      <c r="P2648" s="16" t="s">
        <v>12297</v>
      </c>
      <c r="Q2648" s="16" t="s">
        <v>12021</v>
      </c>
    </row>
    <row r="2649" customFormat="false" ht="15" hidden="false" customHeight="false" outlineLevel="0" collapsed="false">
      <c r="A2649" s="14" t="str">
        <f aca="false">'SKU Master'!A2649</f>
        <v>07-02648</v>
      </c>
      <c r="B2649" s="14" t="str">
        <f aca="false">VLOOKUP(A2649,'SKU Master'!$A:$N,6,FALSE())</f>
        <v>Orchard Spread Variety Pack Rice Cakes, 12 ct</v>
      </c>
      <c r="C2649" s="15" t="n">
        <v>3.9</v>
      </c>
      <c r="D2649" s="15" t="n">
        <v>8.3</v>
      </c>
      <c r="E2649" s="15" t="n">
        <v>3.6</v>
      </c>
      <c r="F2649" s="16" t="s">
        <v>12290</v>
      </c>
      <c r="G2649" s="16" t="s">
        <v>12021</v>
      </c>
      <c r="H2649" s="17" t="n">
        <v>2.07</v>
      </c>
      <c r="I2649" s="18" t="n">
        <f aca="false">('SKU Master'!I2649-H2649)/'SKU Master'!I2649</f>
        <v>0.370820668693009</v>
      </c>
      <c r="J2649" s="16" t="n">
        <v>4</v>
      </c>
      <c r="K2649" s="19" t="n">
        <f aca="false">J2649*C2649</f>
        <v>15.6</v>
      </c>
      <c r="L2649" s="16" t="s">
        <v>12295</v>
      </c>
      <c r="M2649" s="16" t="s">
        <v>12292</v>
      </c>
      <c r="N2649" s="16" t="s">
        <v>12017</v>
      </c>
      <c r="O2649" s="16" t="s">
        <v>12300</v>
      </c>
      <c r="P2649" s="16" t="s">
        <v>12296</v>
      </c>
      <c r="Q2649" s="16" t="s">
        <v>12017</v>
      </c>
    </row>
    <row r="2650" customFormat="false" ht="15" hidden="false" customHeight="false" outlineLevel="0" collapsed="false">
      <c r="A2650" s="14" t="str">
        <f aca="false">'SKU Master'!A2650</f>
        <v>07-02649</v>
      </c>
      <c r="B2650" s="14" t="str">
        <f aca="false">VLOOKUP(A2650,'SKU Master'!$A:$N,6,FALSE())</f>
        <v>Kettle Row Chocolate Chip Protein Bars, 12 ct</v>
      </c>
      <c r="C2650" s="15" t="n">
        <v>4.2</v>
      </c>
      <c r="D2650" s="15" t="n">
        <v>5</v>
      </c>
      <c r="E2650" s="15" t="n">
        <v>4.3</v>
      </c>
      <c r="F2650" s="16" t="s">
        <v>12290</v>
      </c>
      <c r="G2650" s="16" t="s">
        <v>12021</v>
      </c>
      <c r="H2650" s="17" t="n">
        <v>2.42</v>
      </c>
      <c r="I2650" s="18" t="n">
        <f aca="false">('SKU Master'!I2650-H2650)/'SKU Master'!I2650</f>
        <v>0.393483709273183</v>
      </c>
      <c r="J2650" s="16" t="n">
        <v>5</v>
      </c>
      <c r="K2650" s="19" t="n">
        <f aca="false">J2650*C2650</f>
        <v>21</v>
      </c>
      <c r="L2650" s="16" t="s">
        <v>12295</v>
      </c>
      <c r="M2650" s="16" t="s">
        <v>12292</v>
      </c>
      <c r="N2650" s="16" t="s">
        <v>12017</v>
      </c>
      <c r="O2650" s="16" t="s">
        <v>12300</v>
      </c>
      <c r="P2650" s="16" t="s">
        <v>12296</v>
      </c>
      <c r="Q2650" s="16" t="s">
        <v>12017</v>
      </c>
    </row>
    <row r="2651" customFormat="false" ht="15" hidden="false" customHeight="false" outlineLevel="0" collapsed="false">
      <c r="A2651" s="14" t="str">
        <f aca="false">'SKU Master'!A2651</f>
        <v>07-02650</v>
      </c>
      <c r="B2651" s="14" t="str">
        <f aca="false">VLOOKUP(A2651,'SKU Master'!$A:$N,6,FALSE())</f>
        <v>Wheatstone Chocolate Chip Rice Cakes, 12 ct</v>
      </c>
      <c r="C2651" s="15" t="n">
        <v>3.1</v>
      </c>
      <c r="D2651" s="15" t="n">
        <v>7.3</v>
      </c>
      <c r="E2651" s="15" t="n">
        <v>4.5</v>
      </c>
      <c r="F2651" s="16" t="s">
        <v>12290</v>
      </c>
      <c r="G2651" s="16" t="s">
        <v>12021</v>
      </c>
      <c r="H2651" s="17" t="n">
        <v>2.3</v>
      </c>
      <c r="I2651" s="18" t="n">
        <f aca="false">('SKU Master'!I2651-H2651)/'SKU Master'!I2651</f>
        <v>0.300911854103344</v>
      </c>
      <c r="J2651" s="16" t="n">
        <v>2</v>
      </c>
      <c r="K2651" s="19" t="n">
        <f aca="false">J2651*C2651</f>
        <v>6.2</v>
      </c>
      <c r="L2651" s="16" t="s">
        <v>12291</v>
      </c>
      <c r="M2651" s="16" t="s">
        <v>12292</v>
      </c>
      <c r="N2651" s="16" t="s">
        <v>12017</v>
      </c>
      <c r="O2651" s="16" t="s">
        <v>12300</v>
      </c>
      <c r="P2651" s="16" t="s">
        <v>12294</v>
      </c>
      <c r="Q2651" s="16" t="s">
        <v>12017</v>
      </c>
    </row>
    <row r="2652" customFormat="false" ht="15" hidden="false" customHeight="false" outlineLevel="0" collapsed="false">
      <c r="A2652" s="14" t="str">
        <f aca="false">'SKU Master'!A2652</f>
        <v>07-02651</v>
      </c>
      <c r="B2652" s="14" t="str">
        <f aca="false">VLOOKUP(A2652,'SKU Master'!$A:$N,6,FALSE())</f>
        <v>Pepperlane Chocolate Chip Breakfast Bars, 6 ct</v>
      </c>
      <c r="C2652" s="15" t="n">
        <v>4.4</v>
      </c>
      <c r="D2652" s="15" t="n">
        <v>6.4</v>
      </c>
      <c r="E2652" s="15" t="n">
        <v>4.7</v>
      </c>
      <c r="F2652" s="16" t="s">
        <v>12290</v>
      </c>
      <c r="G2652" s="16" t="s">
        <v>12017</v>
      </c>
      <c r="H2652" s="17" t="n">
        <v>3.66</v>
      </c>
      <c r="I2652" s="18" t="n">
        <f aca="false">('SKU Master'!I2652-H2652)/'SKU Master'!I2652</f>
        <v>0.3889816360601</v>
      </c>
      <c r="J2652" s="16" t="n">
        <v>4</v>
      </c>
      <c r="K2652" s="19" t="n">
        <f aca="false">J2652*C2652</f>
        <v>17.6</v>
      </c>
      <c r="L2652" s="16" t="s">
        <v>12295</v>
      </c>
      <c r="M2652" s="16" t="s">
        <v>12292</v>
      </c>
      <c r="N2652" s="16" t="s">
        <v>12017</v>
      </c>
      <c r="O2652" s="16" t="s">
        <v>12300</v>
      </c>
      <c r="P2652" s="16" t="s">
        <v>12296</v>
      </c>
      <c r="Q2652" s="16" t="s">
        <v>12017</v>
      </c>
    </row>
    <row r="2653" customFormat="false" ht="15" hidden="false" customHeight="false" outlineLevel="0" collapsed="false">
      <c r="A2653" s="14" t="str">
        <f aca="false">'SKU Master'!A2653</f>
        <v>07-02652</v>
      </c>
      <c r="B2653" s="14" t="str">
        <f aca="false">VLOOKUP(A2653,'SKU Master'!$A:$N,6,FALSE())</f>
        <v>Roastport Oats &amp; Honey Fruit Snacks, 6 ct</v>
      </c>
      <c r="C2653" s="15" t="n">
        <v>2.8</v>
      </c>
      <c r="D2653" s="15" t="n">
        <v>8.9</v>
      </c>
      <c r="E2653" s="15" t="n">
        <v>3.9</v>
      </c>
      <c r="F2653" s="16" t="s">
        <v>12290</v>
      </c>
      <c r="G2653" s="16" t="s">
        <v>12021</v>
      </c>
      <c r="H2653" s="17" t="n">
        <v>3.43</v>
      </c>
      <c r="I2653" s="18" t="n">
        <f aca="false">('SKU Master'!I2653-H2653)/'SKU Master'!I2653</f>
        <v>0.298568507157464</v>
      </c>
      <c r="J2653" s="16" t="n">
        <v>1</v>
      </c>
      <c r="K2653" s="19" t="n">
        <f aca="false">J2653*C2653</f>
        <v>2.8</v>
      </c>
      <c r="L2653" s="16" t="s">
        <v>12295</v>
      </c>
      <c r="M2653" s="16" t="s">
        <v>12292</v>
      </c>
      <c r="N2653" s="16" t="s">
        <v>12017</v>
      </c>
      <c r="O2653" s="16" t="s">
        <v>12300</v>
      </c>
      <c r="P2653" s="16" t="s">
        <v>12294</v>
      </c>
      <c r="Q2653" s="16" t="s">
        <v>12017</v>
      </c>
    </row>
    <row r="2654" customFormat="false" ht="15" hidden="false" customHeight="false" outlineLevel="0" collapsed="false">
      <c r="A2654" s="14" t="str">
        <f aca="false">'SKU Master'!A2654</f>
        <v>07-02653</v>
      </c>
      <c r="B2654" s="14" t="str">
        <f aca="false">VLOOKUP(A2654,'SKU Master'!$A:$N,6,FALSE())</f>
        <v>Kettle Row Variety Pack Fruit Snacks, 6 ct</v>
      </c>
      <c r="C2654" s="15" t="n">
        <v>3.5</v>
      </c>
      <c r="D2654" s="15" t="n">
        <v>5.7</v>
      </c>
      <c r="E2654" s="15" t="n">
        <v>4.5</v>
      </c>
      <c r="F2654" s="16" t="s">
        <v>12290</v>
      </c>
      <c r="G2654" s="16" t="s">
        <v>12017</v>
      </c>
      <c r="H2654" s="17" t="n">
        <v>2.31</v>
      </c>
      <c r="I2654" s="18" t="n">
        <f aca="false">('SKU Master'!I2654-H2654)/'SKU Master'!I2654</f>
        <v>0.33810888252149</v>
      </c>
      <c r="J2654" s="16" t="n">
        <v>2</v>
      </c>
      <c r="K2654" s="19" t="n">
        <f aca="false">J2654*C2654</f>
        <v>7</v>
      </c>
      <c r="L2654" s="16" t="s">
        <v>12295</v>
      </c>
      <c r="M2654" s="16" t="s">
        <v>12292</v>
      </c>
      <c r="N2654" s="16" t="s">
        <v>12017</v>
      </c>
      <c r="O2654" s="16" t="s">
        <v>12300</v>
      </c>
      <c r="P2654" s="16" t="s">
        <v>12298</v>
      </c>
      <c r="Q2654" s="16" t="s">
        <v>12017</v>
      </c>
    </row>
    <row r="2655" customFormat="false" ht="15" hidden="false" customHeight="false" outlineLevel="0" collapsed="false">
      <c r="A2655" s="14" t="str">
        <f aca="false">'SKU Master'!A2655</f>
        <v>07-02654</v>
      </c>
      <c r="B2655" s="14" t="str">
        <f aca="false">VLOOKUP(A2655,'SKU Master'!$A:$N,6,FALSE())</f>
        <v>Harborline Oats &amp; Honey Breakfast Bars, 12 ct</v>
      </c>
      <c r="C2655" s="15" t="n">
        <v>3.1</v>
      </c>
      <c r="D2655" s="15" t="n">
        <v>6</v>
      </c>
      <c r="E2655" s="15" t="n">
        <v>3</v>
      </c>
      <c r="F2655" s="16" t="s">
        <v>12290</v>
      </c>
      <c r="G2655" s="16" t="s">
        <v>12021</v>
      </c>
      <c r="H2655" s="17" t="n">
        <v>2.8</v>
      </c>
      <c r="I2655" s="18" t="n">
        <f aca="false">('SKU Master'!I2655-H2655)/'SKU Master'!I2655</f>
        <v>0.376391982182628</v>
      </c>
      <c r="J2655" s="16" t="n">
        <v>1</v>
      </c>
      <c r="K2655" s="19" t="n">
        <f aca="false">J2655*C2655</f>
        <v>3.1</v>
      </c>
      <c r="L2655" s="16" t="s">
        <v>12295</v>
      </c>
      <c r="M2655" s="16" t="s">
        <v>12292</v>
      </c>
      <c r="N2655" s="16" t="s">
        <v>12017</v>
      </c>
      <c r="O2655" s="16" t="s">
        <v>12300</v>
      </c>
      <c r="P2655" s="16" t="s">
        <v>12294</v>
      </c>
      <c r="Q2655" s="16" t="s">
        <v>12017</v>
      </c>
    </row>
    <row r="2656" customFormat="false" ht="15" hidden="false" customHeight="false" outlineLevel="0" collapsed="false">
      <c r="A2656" s="14" t="str">
        <f aca="false">'SKU Master'!A2656</f>
        <v>07-02655</v>
      </c>
      <c r="B2656" s="14" t="str">
        <f aca="false">VLOOKUP(A2656,'SKU Master'!$A:$N,6,FALSE())</f>
        <v>Redbarn Oats &amp; Honey Granola Bars, 6 ct</v>
      </c>
      <c r="C2656" s="15" t="n">
        <v>4.1</v>
      </c>
      <c r="D2656" s="15" t="n">
        <v>5</v>
      </c>
      <c r="E2656" s="15" t="n">
        <v>3.2</v>
      </c>
      <c r="F2656" s="16" t="s">
        <v>12290</v>
      </c>
      <c r="G2656" s="16" t="s">
        <v>12017</v>
      </c>
      <c r="H2656" s="17" t="n">
        <v>2.91</v>
      </c>
      <c r="I2656" s="18" t="n">
        <f aca="false">('SKU Master'!I2656-H2656)/'SKU Master'!I2656</f>
        <v>0.321678321678322</v>
      </c>
      <c r="J2656" s="16" t="n">
        <v>5</v>
      </c>
      <c r="K2656" s="19" t="n">
        <f aca="false">J2656*C2656</f>
        <v>20.5</v>
      </c>
      <c r="L2656" s="16" t="s">
        <v>12295</v>
      </c>
      <c r="M2656" s="16" t="s">
        <v>12292</v>
      </c>
      <c r="N2656" s="16" t="s">
        <v>12017</v>
      </c>
      <c r="O2656" s="16" t="s">
        <v>12300</v>
      </c>
      <c r="P2656" s="16" t="s">
        <v>12296</v>
      </c>
      <c r="Q2656" s="16" t="s">
        <v>12017</v>
      </c>
    </row>
    <row r="2657" customFormat="false" ht="15" hidden="false" customHeight="false" outlineLevel="0" collapsed="false">
      <c r="A2657" s="14" t="str">
        <f aca="false">'SKU Master'!A2657</f>
        <v>07-02656</v>
      </c>
      <c r="B2657" s="14" t="str">
        <f aca="false">VLOOKUP(A2657,'SKU Master'!$A:$N,6,FALSE())</f>
        <v>Orchard Spread Oats &amp; Honey Fruit Snacks, 8 ct</v>
      </c>
      <c r="C2657" s="15" t="n">
        <v>2.8</v>
      </c>
      <c r="D2657" s="15" t="n">
        <v>6.9</v>
      </c>
      <c r="E2657" s="15" t="n">
        <v>4.1</v>
      </c>
      <c r="F2657" s="16" t="s">
        <v>12290</v>
      </c>
      <c r="G2657" s="16" t="s">
        <v>12017</v>
      </c>
      <c r="H2657" s="17" t="n">
        <v>4.31</v>
      </c>
      <c r="I2657" s="18" t="n">
        <f aca="false">('SKU Master'!I2657-H2657)/'SKU Master'!I2657</f>
        <v>0.325508607198748</v>
      </c>
      <c r="J2657" s="16" t="n">
        <v>4</v>
      </c>
      <c r="K2657" s="19" t="n">
        <f aca="false">J2657*C2657</f>
        <v>11.2</v>
      </c>
      <c r="L2657" s="16" t="s">
        <v>12295</v>
      </c>
      <c r="M2657" s="16" t="s">
        <v>12292</v>
      </c>
      <c r="N2657" s="16" t="s">
        <v>12017</v>
      </c>
      <c r="O2657" s="16" t="s">
        <v>12300</v>
      </c>
      <c r="P2657" s="16" t="s">
        <v>12298</v>
      </c>
      <c r="Q2657" s="16" t="s">
        <v>12017</v>
      </c>
    </row>
    <row r="2658" customFormat="false" ht="15" hidden="false" customHeight="false" outlineLevel="0" collapsed="false">
      <c r="A2658" s="14" t="str">
        <f aca="false">'SKU Master'!A2658</f>
        <v>07-02657</v>
      </c>
      <c r="B2658" s="14" t="str">
        <f aca="false">VLOOKUP(A2658,'SKU Master'!$A:$N,6,FALSE())</f>
        <v>Harborline Peanut Butter Rice Cakes, 8 ct</v>
      </c>
      <c r="C2658" s="15" t="n">
        <v>3.2</v>
      </c>
      <c r="D2658" s="15" t="n">
        <v>7.3</v>
      </c>
      <c r="E2658" s="15" t="n">
        <v>2.6</v>
      </c>
      <c r="F2658" s="16" t="s">
        <v>12290</v>
      </c>
      <c r="G2658" s="16" t="s">
        <v>12021</v>
      </c>
      <c r="H2658" s="17" t="n">
        <v>3.75</v>
      </c>
      <c r="I2658" s="18" t="n">
        <f aca="false">('SKU Master'!I2658-H2658)/'SKU Master'!I2658</f>
        <v>0.403815580286169</v>
      </c>
      <c r="J2658" s="16" t="n">
        <v>4</v>
      </c>
      <c r="K2658" s="19" t="n">
        <f aca="false">J2658*C2658</f>
        <v>12.8</v>
      </c>
      <c r="L2658" s="16" t="s">
        <v>12295</v>
      </c>
      <c r="M2658" s="16" t="s">
        <v>12292</v>
      </c>
      <c r="N2658" s="16" t="s">
        <v>12017</v>
      </c>
      <c r="O2658" s="16" t="s">
        <v>12300</v>
      </c>
      <c r="P2658" s="16" t="s">
        <v>12296</v>
      </c>
      <c r="Q2658" s="16" t="s">
        <v>12017</v>
      </c>
    </row>
    <row r="2659" customFormat="false" ht="15" hidden="false" customHeight="false" outlineLevel="0" collapsed="false">
      <c r="A2659" s="14" t="str">
        <f aca="false">'SKU Master'!A2659</f>
        <v>07-02658</v>
      </c>
      <c r="B2659" s="14" t="str">
        <f aca="false">VLOOKUP(A2659,'SKU Master'!$A:$N,6,FALSE())</f>
        <v>Orchard Spread Chocolate Chip Rice Cakes, 8 ct</v>
      </c>
      <c r="C2659" s="15" t="n">
        <v>4.3</v>
      </c>
      <c r="D2659" s="15" t="n">
        <v>4.5</v>
      </c>
      <c r="E2659" s="15" t="n">
        <v>4.7</v>
      </c>
      <c r="F2659" s="16" t="s">
        <v>12290</v>
      </c>
      <c r="G2659" s="16" t="s">
        <v>12021</v>
      </c>
      <c r="H2659" s="17" t="n">
        <v>3.59</v>
      </c>
      <c r="I2659" s="18" t="n">
        <f aca="false">('SKU Master'!I2659-H2659)/'SKU Master'!I2659</f>
        <v>0.34608378870674</v>
      </c>
      <c r="J2659" s="16" t="n">
        <v>4</v>
      </c>
      <c r="K2659" s="19" t="n">
        <f aca="false">J2659*C2659</f>
        <v>17.2</v>
      </c>
      <c r="L2659" s="16" t="s">
        <v>12295</v>
      </c>
      <c r="M2659" s="16" t="s">
        <v>12292</v>
      </c>
      <c r="N2659" s="16" t="s">
        <v>12017</v>
      </c>
      <c r="O2659" s="16" t="s">
        <v>12300</v>
      </c>
      <c r="P2659" s="16" t="s">
        <v>12296</v>
      </c>
      <c r="Q2659" s="16" t="s">
        <v>12017</v>
      </c>
    </row>
    <row r="2660" customFormat="false" ht="15" hidden="false" customHeight="false" outlineLevel="0" collapsed="false">
      <c r="A2660" s="14" t="str">
        <f aca="false">'SKU Master'!A2660</f>
        <v>07-02659</v>
      </c>
      <c r="B2660" s="14" t="str">
        <f aca="false">VLOOKUP(A2660,'SKU Master'!$A:$N,6,FALSE())</f>
        <v>Kettle Row Peanut Butter Granola Bars, 6 ct</v>
      </c>
      <c r="C2660" s="15" t="n">
        <v>2.8</v>
      </c>
      <c r="D2660" s="15" t="n">
        <v>8.5</v>
      </c>
      <c r="E2660" s="15" t="n">
        <v>3.4</v>
      </c>
      <c r="F2660" s="16" t="s">
        <v>12290</v>
      </c>
      <c r="G2660" s="16" t="s">
        <v>12021</v>
      </c>
      <c r="H2660" s="17" t="n">
        <v>3.1</v>
      </c>
      <c r="I2660" s="18" t="n">
        <f aca="false">('SKU Master'!I2660-H2660)/'SKU Master'!I2660</f>
        <v>0.37875751503006</v>
      </c>
      <c r="J2660" s="16" t="n">
        <v>7</v>
      </c>
      <c r="K2660" s="19" t="n">
        <f aca="false">J2660*C2660</f>
        <v>19.6</v>
      </c>
      <c r="L2660" s="16" t="s">
        <v>12295</v>
      </c>
      <c r="M2660" s="16" t="s">
        <v>12292</v>
      </c>
      <c r="N2660" s="16" t="s">
        <v>12017</v>
      </c>
      <c r="O2660" s="16" t="s">
        <v>12300</v>
      </c>
      <c r="P2660" s="16" t="s">
        <v>12297</v>
      </c>
      <c r="Q2660" s="16" t="s">
        <v>12021</v>
      </c>
    </row>
    <row r="2661" customFormat="false" ht="15" hidden="false" customHeight="false" outlineLevel="0" collapsed="false">
      <c r="A2661" s="14" t="str">
        <f aca="false">'SKU Master'!A2661</f>
        <v>07-02660</v>
      </c>
      <c r="B2661" s="14" t="str">
        <f aca="false">VLOOKUP(A2661,'SKU Master'!$A:$N,6,FALSE())</f>
        <v>Pepperlane Oats &amp; Honey Rice Cakes, 6 ct</v>
      </c>
      <c r="C2661" s="15" t="n">
        <v>2.5</v>
      </c>
      <c r="D2661" s="15" t="n">
        <v>8.8</v>
      </c>
      <c r="E2661" s="15" t="n">
        <v>4.1</v>
      </c>
      <c r="F2661" s="16" t="s">
        <v>12290</v>
      </c>
      <c r="G2661" s="16" t="s">
        <v>12021</v>
      </c>
      <c r="H2661" s="17" t="n">
        <v>2.28</v>
      </c>
      <c r="I2661" s="18" t="n">
        <f aca="false">('SKU Master'!I2661-H2661)/'SKU Master'!I2661</f>
        <v>0.346704871060172</v>
      </c>
      <c r="J2661" s="16" t="n">
        <v>6</v>
      </c>
      <c r="K2661" s="19" t="n">
        <f aca="false">J2661*C2661</f>
        <v>15</v>
      </c>
      <c r="L2661" s="16" t="s">
        <v>12295</v>
      </c>
      <c r="M2661" s="16" t="s">
        <v>12292</v>
      </c>
      <c r="N2661" s="16" t="s">
        <v>12017</v>
      </c>
      <c r="O2661" s="16" t="s">
        <v>12300</v>
      </c>
      <c r="P2661" s="16" t="s">
        <v>12297</v>
      </c>
      <c r="Q2661" s="16" t="s">
        <v>12017</v>
      </c>
    </row>
    <row r="2662" customFormat="false" ht="15" hidden="false" customHeight="false" outlineLevel="0" collapsed="false">
      <c r="A2662" s="14" t="str">
        <f aca="false">'SKU Master'!A2662</f>
        <v>07-02661</v>
      </c>
      <c r="B2662" s="14" t="str">
        <f aca="false">VLOOKUP(A2662,'SKU Master'!$A:$N,6,FALSE())</f>
        <v>Thrift Row Oats &amp; Honey Rice Cakes, 6 ct</v>
      </c>
      <c r="C2662" s="15" t="n">
        <v>4.1</v>
      </c>
      <c r="D2662" s="15" t="n">
        <v>7.3</v>
      </c>
      <c r="E2662" s="15" t="n">
        <v>4.8</v>
      </c>
      <c r="F2662" s="16" t="s">
        <v>12290</v>
      </c>
      <c r="G2662" s="16" t="s">
        <v>12017</v>
      </c>
      <c r="H2662" s="17" t="n">
        <v>3.42</v>
      </c>
      <c r="I2662" s="18" t="n">
        <f aca="false">('SKU Master'!I2662-H2662)/'SKU Master'!I2662</f>
        <v>0.473035439137134</v>
      </c>
      <c r="J2662" s="16" t="n">
        <v>4</v>
      </c>
      <c r="K2662" s="19" t="n">
        <f aca="false">J2662*C2662</f>
        <v>16.4</v>
      </c>
      <c r="L2662" s="16" t="s">
        <v>12295</v>
      </c>
      <c r="M2662" s="16" t="s">
        <v>12292</v>
      </c>
      <c r="N2662" s="16" t="s">
        <v>12017</v>
      </c>
      <c r="O2662" s="16" t="s">
        <v>12300</v>
      </c>
      <c r="P2662" s="16" t="s">
        <v>12296</v>
      </c>
      <c r="Q2662" s="16" t="s">
        <v>12017</v>
      </c>
    </row>
    <row r="2663" customFormat="false" ht="15" hidden="false" customHeight="false" outlineLevel="0" collapsed="false">
      <c r="A2663" s="14" t="str">
        <f aca="false">'SKU Master'!A2663</f>
        <v>07-02662</v>
      </c>
      <c r="B2663" s="14" t="str">
        <f aca="false">VLOOKUP(A2663,'SKU Master'!$A:$N,6,FALSE())</f>
        <v>Wheatstone Peanut Butter Protein Bars, 12 ct</v>
      </c>
      <c r="C2663" s="15" t="n">
        <v>4.4</v>
      </c>
      <c r="D2663" s="15" t="n">
        <v>5.8</v>
      </c>
      <c r="E2663" s="15" t="n">
        <v>4.4</v>
      </c>
      <c r="F2663" s="16" t="s">
        <v>12290</v>
      </c>
      <c r="G2663" s="16" t="s">
        <v>12021</v>
      </c>
      <c r="H2663" s="17" t="n">
        <v>4.32</v>
      </c>
      <c r="I2663" s="18" t="n">
        <f aca="false">('SKU Master'!I2663-H2663)/'SKU Master'!I2663</f>
        <v>0.313195548489666</v>
      </c>
      <c r="J2663" s="16" t="n">
        <v>7</v>
      </c>
      <c r="K2663" s="19" t="n">
        <f aca="false">J2663*C2663</f>
        <v>30.8</v>
      </c>
      <c r="L2663" s="16" t="s">
        <v>12295</v>
      </c>
      <c r="M2663" s="16" t="s">
        <v>12292</v>
      </c>
      <c r="N2663" s="16" t="s">
        <v>12017</v>
      </c>
      <c r="O2663" s="16" t="s">
        <v>12300</v>
      </c>
      <c r="P2663" s="16" t="s">
        <v>12297</v>
      </c>
      <c r="Q2663" s="16" t="s">
        <v>12017</v>
      </c>
    </row>
    <row r="2664" customFormat="false" ht="15" hidden="false" customHeight="false" outlineLevel="0" collapsed="false">
      <c r="A2664" s="14" t="str">
        <f aca="false">'SKU Master'!A2664</f>
        <v>07-02663</v>
      </c>
      <c r="B2664" s="14" t="str">
        <f aca="false">VLOOKUP(A2664,'SKU Master'!$A:$N,6,FALSE())</f>
        <v>Orchard Spread Peanut Butter Granola Bars, 8 ct</v>
      </c>
      <c r="C2664" s="15" t="n">
        <v>5</v>
      </c>
      <c r="D2664" s="15" t="n">
        <v>4.9</v>
      </c>
      <c r="E2664" s="15" t="n">
        <v>4</v>
      </c>
      <c r="F2664" s="16" t="s">
        <v>12290</v>
      </c>
      <c r="G2664" s="16" t="s">
        <v>12017</v>
      </c>
      <c r="H2664" s="17" t="n">
        <v>2.69</v>
      </c>
      <c r="I2664" s="18" t="n">
        <f aca="false">('SKU Master'!I2664-H2664)/'SKU Master'!I2664</f>
        <v>0.29023746701847</v>
      </c>
      <c r="J2664" s="16" t="n">
        <v>5</v>
      </c>
      <c r="K2664" s="19" t="n">
        <f aca="false">J2664*C2664</f>
        <v>25</v>
      </c>
      <c r="L2664" s="16" t="s">
        <v>12295</v>
      </c>
      <c r="M2664" s="16" t="s">
        <v>12292</v>
      </c>
      <c r="N2664" s="16" t="s">
        <v>12017</v>
      </c>
      <c r="O2664" s="16" t="s">
        <v>12300</v>
      </c>
      <c r="P2664" s="16" t="s">
        <v>12296</v>
      </c>
      <c r="Q2664" s="16" t="s">
        <v>12017</v>
      </c>
    </row>
    <row r="2665" customFormat="false" ht="15" hidden="false" customHeight="false" outlineLevel="0" collapsed="false">
      <c r="A2665" s="14" t="str">
        <f aca="false">'SKU Master'!A2665</f>
        <v>07-02664</v>
      </c>
      <c r="B2665" s="14" t="str">
        <f aca="false">VLOOKUP(A2665,'SKU Master'!$A:$N,6,FALSE())</f>
        <v>Orchard Spread Oats &amp; Honey Protein Bars, 6 ct</v>
      </c>
      <c r="C2665" s="15" t="n">
        <v>4.1</v>
      </c>
      <c r="D2665" s="15" t="n">
        <v>7.6</v>
      </c>
      <c r="E2665" s="15" t="n">
        <v>3.6</v>
      </c>
      <c r="F2665" s="16" t="s">
        <v>12290</v>
      </c>
      <c r="G2665" s="16" t="s">
        <v>12021</v>
      </c>
      <c r="H2665" s="17" t="n">
        <v>2.67</v>
      </c>
      <c r="I2665" s="18" t="n">
        <f aca="false">('SKU Master'!I2665-H2665)/'SKU Master'!I2665</f>
        <v>0.391799544419134</v>
      </c>
      <c r="J2665" s="16" t="n">
        <v>4</v>
      </c>
      <c r="K2665" s="19" t="n">
        <f aca="false">J2665*C2665</f>
        <v>16.4</v>
      </c>
      <c r="L2665" s="16" t="s">
        <v>12295</v>
      </c>
      <c r="M2665" s="16" t="s">
        <v>12292</v>
      </c>
      <c r="N2665" s="16" t="s">
        <v>12017</v>
      </c>
      <c r="O2665" s="16" t="s">
        <v>12300</v>
      </c>
      <c r="P2665" s="16" t="s">
        <v>12296</v>
      </c>
      <c r="Q2665" s="16" t="s">
        <v>12017</v>
      </c>
    </row>
    <row r="2666" customFormat="false" ht="15" hidden="false" customHeight="false" outlineLevel="0" collapsed="false">
      <c r="A2666" s="14" t="str">
        <f aca="false">'SKU Master'!A2666</f>
        <v>07-02665</v>
      </c>
      <c r="B2666" s="14" t="str">
        <f aca="false">VLOOKUP(A2666,'SKU Master'!$A:$N,6,FALSE())</f>
        <v>Thrift Row Peanut Butter Fruit Snacks, 6 ct</v>
      </c>
      <c r="C2666" s="15" t="n">
        <v>3.3</v>
      </c>
      <c r="D2666" s="15" t="n">
        <v>7</v>
      </c>
      <c r="E2666" s="15" t="n">
        <v>4.1</v>
      </c>
      <c r="F2666" s="16" t="s">
        <v>12290</v>
      </c>
      <c r="G2666" s="16" t="s">
        <v>12017</v>
      </c>
      <c r="H2666" s="17" t="n">
        <v>3.9</v>
      </c>
      <c r="I2666" s="18" t="n">
        <f aca="false">('SKU Master'!I2666-H2666)/'SKU Master'!I2666</f>
        <v>0.379968203497615</v>
      </c>
      <c r="J2666" s="16" t="n">
        <v>3</v>
      </c>
      <c r="K2666" s="19" t="n">
        <f aca="false">J2666*C2666</f>
        <v>9.9</v>
      </c>
      <c r="L2666" s="16" t="s">
        <v>12299</v>
      </c>
      <c r="M2666" s="16" t="s">
        <v>12292</v>
      </c>
      <c r="N2666" s="16" t="s">
        <v>12017</v>
      </c>
      <c r="O2666" s="16" t="s">
        <v>12300</v>
      </c>
      <c r="P2666" s="16" t="s">
        <v>12298</v>
      </c>
      <c r="Q2666" s="16" t="s">
        <v>12017</v>
      </c>
    </row>
    <row r="2667" customFormat="false" ht="15" hidden="false" customHeight="false" outlineLevel="0" collapsed="false">
      <c r="A2667" s="14" t="str">
        <f aca="false">'SKU Master'!A2667</f>
        <v>07-02666</v>
      </c>
      <c r="B2667" s="14" t="str">
        <f aca="false">VLOOKUP(A2667,'SKU Master'!$A:$N,6,FALSE())</f>
        <v>Roastport Oats &amp; Honey Protein Bars, 8 ct</v>
      </c>
      <c r="C2667" s="15" t="n">
        <v>4.3</v>
      </c>
      <c r="D2667" s="15" t="n">
        <v>8.9</v>
      </c>
      <c r="E2667" s="15" t="n">
        <v>2.6</v>
      </c>
      <c r="F2667" s="16" t="s">
        <v>12290</v>
      </c>
      <c r="G2667" s="16" t="s">
        <v>12021</v>
      </c>
      <c r="H2667" s="17" t="n">
        <v>3.76</v>
      </c>
      <c r="I2667" s="18" t="n">
        <f aca="false">('SKU Master'!I2667-H2667)/'SKU Master'!I2667</f>
        <v>0.31511839708561</v>
      </c>
      <c r="J2667" s="16" t="n">
        <v>3</v>
      </c>
      <c r="K2667" s="19" t="n">
        <f aca="false">J2667*C2667</f>
        <v>12.9</v>
      </c>
      <c r="L2667" s="16" t="s">
        <v>12295</v>
      </c>
      <c r="M2667" s="16" t="s">
        <v>12292</v>
      </c>
      <c r="N2667" s="16" t="s">
        <v>12017</v>
      </c>
      <c r="O2667" s="16" t="s">
        <v>12300</v>
      </c>
      <c r="P2667" s="16" t="s">
        <v>12298</v>
      </c>
      <c r="Q2667" s="16" t="s">
        <v>12017</v>
      </c>
    </row>
    <row r="2668" customFormat="false" ht="15" hidden="false" customHeight="false" outlineLevel="0" collapsed="false">
      <c r="A2668" s="14" t="str">
        <f aca="false">'SKU Master'!A2668</f>
        <v>07-02667</v>
      </c>
      <c r="B2668" s="14" t="str">
        <f aca="false">VLOOKUP(A2668,'SKU Master'!$A:$N,6,FALSE())</f>
        <v>Wheatstone Variety Pack Granola Bars, 6 ct</v>
      </c>
      <c r="C2668" s="15" t="n">
        <v>3.9</v>
      </c>
      <c r="D2668" s="15" t="n">
        <v>4.4</v>
      </c>
      <c r="E2668" s="15" t="n">
        <v>4.2</v>
      </c>
      <c r="F2668" s="16" t="s">
        <v>12290</v>
      </c>
      <c r="G2668" s="16" t="s">
        <v>12021</v>
      </c>
      <c r="H2668" s="17" t="n">
        <v>2.33</v>
      </c>
      <c r="I2668" s="18" t="n">
        <f aca="false">('SKU Master'!I2668-H2668)/'SKU Master'!I2668</f>
        <v>0.385224274406332</v>
      </c>
      <c r="J2668" s="16" t="n">
        <v>6</v>
      </c>
      <c r="K2668" s="19" t="n">
        <f aca="false">J2668*C2668</f>
        <v>23.4</v>
      </c>
      <c r="L2668" s="16" t="s">
        <v>12295</v>
      </c>
      <c r="M2668" s="16" t="s">
        <v>12292</v>
      </c>
      <c r="N2668" s="16" t="s">
        <v>12017</v>
      </c>
      <c r="O2668" s="16" t="s">
        <v>12300</v>
      </c>
      <c r="P2668" s="16" t="s">
        <v>12297</v>
      </c>
      <c r="Q2668" s="16" t="s">
        <v>12021</v>
      </c>
    </row>
    <row r="2669" customFormat="false" ht="15" hidden="false" customHeight="false" outlineLevel="0" collapsed="false">
      <c r="A2669" s="14" t="str">
        <f aca="false">'SKU Master'!A2669</f>
        <v>07-02668</v>
      </c>
      <c r="B2669" s="14" t="str">
        <f aca="false">VLOOKUP(A2669,'SKU Master'!$A:$N,6,FALSE())</f>
        <v>Orchard Spread Peanut Butter Rice Cakes, 6 ct</v>
      </c>
      <c r="C2669" s="15" t="n">
        <v>5</v>
      </c>
      <c r="D2669" s="15" t="n">
        <v>4.8</v>
      </c>
      <c r="E2669" s="15" t="n">
        <v>3.1</v>
      </c>
      <c r="F2669" s="16" t="s">
        <v>12290</v>
      </c>
      <c r="G2669" s="16" t="s">
        <v>12021</v>
      </c>
      <c r="H2669" s="17" t="n">
        <v>3.22</v>
      </c>
      <c r="I2669" s="18" t="n">
        <f aca="false">('SKU Master'!I2669-H2669)/'SKU Master'!I2669</f>
        <v>0.391304347826087</v>
      </c>
      <c r="J2669" s="16" t="n">
        <v>2</v>
      </c>
      <c r="K2669" s="19" t="n">
        <f aca="false">J2669*C2669</f>
        <v>10</v>
      </c>
      <c r="L2669" s="16" t="s">
        <v>12295</v>
      </c>
      <c r="M2669" s="16" t="s">
        <v>12292</v>
      </c>
      <c r="N2669" s="16" t="s">
        <v>12017</v>
      </c>
      <c r="O2669" s="16" t="s">
        <v>12300</v>
      </c>
      <c r="P2669" s="16" t="s">
        <v>12298</v>
      </c>
      <c r="Q2669" s="16" t="s">
        <v>12017</v>
      </c>
    </row>
    <row r="2670" customFormat="false" ht="15" hidden="false" customHeight="false" outlineLevel="0" collapsed="false">
      <c r="A2670" s="14" t="str">
        <f aca="false">'SKU Master'!A2670</f>
        <v>07-02669</v>
      </c>
      <c r="B2670" s="14" t="str">
        <f aca="false">VLOOKUP(A2670,'SKU Master'!$A:$N,6,FALSE())</f>
        <v>Wheatstone Chocolate Chip Breakfast Bars, 8 ct</v>
      </c>
      <c r="C2670" s="15" t="n">
        <v>2.8</v>
      </c>
      <c r="D2670" s="15" t="n">
        <v>5.7</v>
      </c>
      <c r="E2670" s="15" t="n">
        <v>4</v>
      </c>
      <c r="F2670" s="16" t="s">
        <v>12290</v>
      </c>
      <c r="G2670" s="16" t="s">
        <v>12021</v>
      </c>
      <c r="H2670" s="17" t="n">
        <v>4.2</v>
      </c>
      <c r="I2670" s="18" t="n">
        <f aca="false">('SKU Master'!I2670-H2670)/'SKU Master'!I2670</f>
        <v>0.286926994906621</v>
      </c>
      <c r="J2670" s="16" t="n">
        <v>4</v>
      </c>
      <c r="K2670" s="19" t="n">
        <f aca="false">J2670*C2670</f>
        <v>11.2</v>
      </c>
      <c r="L2670" s="16" t="s">
        <v>12295</v>
      </c>
      <c r="M2670" s="16" t="s">
        <v>12292</v>
      </c>
      <c r="N2670" s="16" t="s">
        <v>12017</v>
      </c>
      <c r="O2670" s="16" t="s">
        <v>12300</v>
      </c>
      <c r="P2670" s="16" t="s">
        <v>12296</v>
      </c>
      <c r="Q2670" s="16" t="s">
        <v>12017</v>
      </c>
    </row>
    <row r="2671" customFormat="false" ht="15" hidden="false" customHeight="false" outlineLevel="0" collapsed="false">
      <c r="A2671" s="14" t="str">
        <f aca="false">'SKU Master'!A2671</f>
        <v>07-02670</v>
      </c>
      <c r="B2671" s="14" t="str">
        <f aca="false">VLOOKUP(A2671,'SKU Master'!$A:$N,6,FALSE())</f>
        <v>Pepperlane Variety Pack Granola Bars, 8 ct</v>
      </c>
      <c r="C2671" s="15" t="n">
        <v>3.9</v>
      </c>
      <c r="D2671" s="15" t="n">
        <v>5.8</v>
      </c>
      <c r="E2671" s="15" t="n">
        <v>2.7</v>
      </c>
      <c r="F2671" s="16" t="s">
        <v>12290</v>
      </c>
      <c r="G2671" s="16" t="s">
        <v>12021</v>
      </c>
      <c r="H2671" s="17" t="n">
        <v>2.74</v>
      </c>
      <c r="I2671" s="18" t="n">
        <f aca="false">('SKU Master'!I2671-H2671)/'SKU Master'!I2671</f>
        <v>0.361305361305361</v>
      </c>
      <c r="J2671" s="16" t="n">
        <v>2</v>
      </c>
      <c r="K2671" s="19" t="n">
        <f aca="false">J2671*C2671</f>
        <v>7.8</v>
      </c>
      <c r="L2671" s="16" t="s">
        <v>12299</v>
      </c>
      <c r="M2671" s="16" t="s">
        <v>12292</v>
      </c>
      <c r="N2671" s="16" t="s">
        <v>12017</v>
      </c>
      <c r="O2671" s="16" t="s">
        <v>12300</v>
      </c>
      <c r="P2671" s="16" t="s">
        <v>12298</v>
      </c>
      <c r="Q2671" s="16" t="s">
        <v>12017</v>
      </c>
    </row>
    <row r="2672" customFormat="false" ht="15" hidden="false" customHeight="false" outlineLevel="0" collapsed="false">
      <c r="A2672" s="14" t="str">
        <f aca="false">'SKU Master'!A2672</f>
        <v>07-02671</v>
      </c>
      <c r="B2672" s="14" t="str">
        <f aca="false">VLOOKUP(A2672,'SKU Master'!$A:$N,6,FALSE())</f>
        <v>Nutgrove Chocolate Chip Fruit Snacks, 12 ct</v>
      </c>
      <c r="C2672" s="15" t="n">
        <v>4.9</v>
      </c>
      <c r="D2672" s="15" t="n">
        <v>4.8</v>
      </c>
      <c r="E2672" s="15" t="n">
        <v>3.6</v>
      </c>
      <c r="F2672" s="16" t="s">
        <v>12290</v>
      </c>
      <c r="G2672" s="16" t="s">
        <v>12021</v>
      </c>
      <c r="H2672" s="17" t="n">
        <v>4.06</v>
      </c>
      <c r="I2672" s="18" t="n">
        <f aca="false">('SKU Master'!I2672-H2672)/'SKU Master'!I2672</f>
        <v>0.37442218798151</v>
      </c>
      <c r="J2672" s="16" t="n">
        <v>3</v>
      </c>
      <c r="K2672" s="19" t="n">
        <f aca="false">J2672*C2672</f>
        <v>14.7</v>
      </c>
      <c r="L2672" s="16" t="s">
        <v>12295</v>
      </c>
      <c r="M2672" s="16" t="s">
        <v>12292</v>
      </c>
      <c r="N2672" s="16" t="s">
        <v>12017</v>
      </c>
      <c r="O2672" s="16" t="s">
        <v>12300</v>
      </c>
      <c r="P2672" s="16" t="s">
        <v>12298</v>
      </c>
      <c r="Q2672" s="16" t="s">
        <v>12017</v>
      </c>
    </row>
    <row r="2673" customFormat="false" ht="15" hidden="false" customHeight="false" outlineLevel="0" collapsed="false">
      <c r="A2673" s="14" t="str">
        <f aca="false">'SKU Master'!A2673</f>
        <v>07-02672</v>
      </c>
      <c r="B2673" s="14" t="str">
        <f aca="false">VLOOKUP(A2673,'SKU Master'!$A:$N,6,FALSE())</f>
        <v>Orchard Spread Chocolate Chip Granola Bars, 6 ct</v>
      </c>
      <c r="C2673" s="15" t="n">
        <v>3.5</v>
      </c>
      <c r="D2673" s="15" t="n">
        <v>7.3</v>
      </c>
      <c r="E2673" s="15" t="n">
        <v>3</v>
      </c>
      <c r="F2673" s="16" t="s">
        <v>12290</v>
      </c>
      <c r="G2673" s="16" t="s">
        <v>12021</v>
      </c>
      <c r="H2673" s="17" t="n">
        <v>4.2</v>
      </c>
      <c r="I2673" s="18" t="n">
        <f aca="false">('SKU Master'!I2673-H2673)/'SKU Master'!I2673</f>
        <v>0.332273449920509</v>
      </c>
      <c r="J2673" s="16" t="n">
        <v>2</v>
      </c>
      <c r="K2673" s="19" t="n">
        <f aca="false">J2673*C2673</f>
        <v>7</v>
      </c>
      <c r="L2673" s="16" t="s">
        <v>12295</v>
      </c>
      <c r="M2673" s="16" t="s">
        <v>12292</v>
      </c>
      <c r="N2673" s="16" t="s">
        <v>12017</v>
      </c>
      <c r="O2673" s="16" t="s">
        <v>12300</v>
      </c>
      <c r="P2673" s="16" t="s">
        <v>12298</v>
      </c>
      <c r="Q2673" s="16" t="s">
        <v>12017</v>
      </c>
    </row>
    <row r="2674" customFormat="false" ht="15" hidden="false" customHeight="false" outlineLevel="0" collapsed="false">
      <c r="A2674" s="14" t="str">
        <f aca="false">'SKU Master'!A2674</f>
        <v>07-02673</v>
      </c>
      <c r="B2674" s="14" t="str">
        <f aca="false">VLOOKUP(A2674,'SKU Master'!$A:$N,6,FALSE())</f>
        <v>Pepperlane Oats &amp; Honey Fruit Snacks, 8 ct</v>
      </c>
      <c r="C2674" s="15" t="n">
        <v>3</v>
      </c>
      <c r="D2674" s="15" t="n">
        <v>4.4</v>
      </c>
      <c r="E2674" s="15" t="n">
        <v>4.4</v>
      </c>
      <c r="F2674" s="16" t="s">
        <v>12290</v>
      </c>
      <c r="G2674" s="16" t="s">
        <v>12021</v>
      </c>
      <c r="H2674" s="17" t="n">
        <v>4.89</v>
      </c>
      <c r="I2674" s="18" t="n">
        <f aca="false">('SKU Master'!I2674-H2674)/'SKU Master'!I2674</f>
        <v>0.279823269513991</v>
      </c>
      <c r="J2674" s="16" t="n">
        <v>7</v>
      </c>
      <c r="K2674" s="19" t="n">
        <f aca="false">J2674*C2674</f>
        <v>21</v>
      </c>
      <c r="L2674" s="16" t="s">
        <v>12299</v>
      </c>
      <c r="M2674" s="16" t="s">
        <v>12292</v>
      </c>
      <c r="N2674" s="16" t="s">
        <v>12017</v>
      </c>
      <c r="O2674" s="16" t="s">
        <v>12300</v>
      </c>
      <c r="P2674" s="16" t="s">
        <v>12297</v>
      </c>
      <c r="Q2674" s="16" t="s">
        <v>12017</v>
      </c>
    </row>
    <row r="2675" customFormat="false" ht="15" hidden="false" customHeight="false" outlineLevel="0" collapsed="false">
      <c r="A2675" s="14" t="str">
        <f aca="false">'SKU Master'!A2675</f>
        <v>07-02674</v>
      </c>
      <c r="B2675" s="14" t="str">
        <f aca="false">VLOOKUP(A2675,'SKU Master'!$A:$N,6,FALSE())</f>
        <v>Redbarn Variety Pack Fruit Snacks, 12 ct</v>
      </c>
      <c r="C2675" s="15" t="n">
        <v>3.9</v>
      </c>
      <c r="D2675" s="15" t="n">
        <v>4.9</v>
      </c>
      <c r="E2675" s="15" t="n">
        <v>4.8</v>
      </c>
      <c r="F2675" s="16" t="s">
        <v>12290</v>
      </c>
      <c r="G2675" s="16" t="s">
        <v>12021</v>
      </c>
      <c r="H2675" s="17" t="n">
        <v>3.43</v>
      </c>
      <c r="I2675" s="18" t="n">
        <f aca="false">('SKU Master'!I2675-H2675)/'SKU Master'!I2675</f>
        <v>0.312625250501002</v>
      </c>
      <c r="J2675" s="16" t="n">
        <v>3</v>
      </c>
      <c r="K2675" s="19" t="n">
        <f aca="false">J2675*C2675</f>
        <v>11.7</v>
      </c>
      <c r="L2675" s="16" t="s">
        <v>12295</v>
      </c>
      <c r="M2675" s="16" t="s">
        <v>12292</v>
      </c>
      <c r="N2675" s="16" t="s">
        <v>12017</v>
      </c>
      <c r="O2675" s="16" t="s">
        <v>12300</v>
      </c>
      <c r="P2675" s="16" t="s">
        <v>12298</v>
      </c>
      <c r="Q2675" s="16" t="s">
        <v>12017</v>
      </c>
    </row>
    <row r="2676" customFormat="false" ht="15" hidden="false" customHeight="false" outlineLevel="0" collapsed="false">
      <c r="A2676" s="14" t="str">
        <f aca="false">'SKU Master'!A2676</f>
        <v>07-02675</v>
      </c>
      <c r="B2676" s="14" t="str">
        <f aca="false">VLOOKUP(A2676,'SKU Master'!$A:$N,6,FALSE())</f>
        <v>Roastport Peanut Butter Fruit Snacks, 12 ct</v>
      </c>
      <c r="C2676" s="15" t="n">
        <v>3.9</v>
      </c>
      <c r="D2676" s="15" t="n">
        <v>5.4</v>
      </c>
      <c r="E2676" s="15" t="n">
        <v>4.4</v>
      </c>
      <c r="F2676" s="16" t="s">
        <v>12290</v>
      </c>
      <c r="G2676" s="16" t="s">
        <v>12021</v>
      </c>
      <c r="H2676" s="17" t="n">
        <v>4.11</v>
      </c>
      <c r="I2676" s="18" t="n">
        <f aca="false">('SKU Master'!I2676-H2676)/'SKU Master'!I2676</f>
        <v>0.346581875993641</v>
      </c>
      <c r="J2676" s="16" t="n">
        <v>5</v>
      </c>
      <c r="K2676" s="19" t="n">
        <f aca="false">J2676*C2676</f>
        <v>19.5</v>
      </c>
      <c r="L2676" s="16" t="s">
        <v>12295</v>
      </c>
      <c r="M2676" s="16" t="s">
        <v>12292</v>
      </c>
      <c r="N2676" s="16" t="s">
        <v>12017</v>
      </c>
      <c r="O2676" s="16" t="s">
        <v>12300</v>
      </c>
      <c r="P2676" s="16" t="s">
        <v>12296</v>
      </c>
      <c r="Q2676" s="16" t="s">
        <v>12017</v>
      </c>
    </row>
    <row r="2677" customFormat="false" ht="15" hidden="false" customHeight="false" outlineLevel="0" collapsed="false">
      <c r="A2677" s="14" t="str">
        <f aca="false">'SKU Master'!A2677</f>
        <v>07-02676</v>
      </c>
      <c r="B2677" s="14" t="str">
        <f aca="false">VLOOKUP(A2677,'SKU Master'!$A:$N,6,FALSE())</f>
        <v>Thrift Row Variety Pack Fruit Snacks, 8 ct</v>
      </c>
      <c r="C2677" s="15" t="n">
        <v>4</v>
      </c>
      <c r="D2677" s="15" t="n">
        <v>5.4</v>
      </c>
      <c r="E2677" s="15" t="n">
        <v>2.7</v>
      </c>
      <c r="F2677" s="16" t="s">
        <v>12290</v>
      </c>
      <c r="G2677" s="16" t="s">
        <v>12021</v>
      </c>
      <c r="H2677" s="17" t="n">
        <v>2.82</v>
      </c>
      <c r="I2677" s="18" t="n">
        <f aca="false">('SKU Master'!I2677-H2677)/'SKU Master'!I2677</f>
        <v>0.342657342657343</v>
      </c>
      <c r="J2677" s="16" t="n">
        <v>5</v>
      </c>
      <c r="K2677" s="19" t="n">
        <f aca="false">J2677*C2677</f>
        <v>20</v>
      </c>
      <c r="L2677" s="16" t="s">
        <v>12295</v>
      </c>
      <c r="M2677" s="16" t="s">
        <v>12292</v>
      </c>
      <c r="N2677" s="16" t="s">
        <v>12017</v>
      </c>
      <c r="O2677" s="16" t="s">
        <v>12300</v>
      </c>
      <c r="P2677" s="16" t="s">
        <v>12296</v>
      </c>
      <c r="Q2677" s="16" t="s">
        <v>12017</v>
      </c>
    </row>
    <row r="2678" customFormat="false" ht="15" hidden="false" customHeight="false" outlineLevel="0" collapsed="false">
      <c r="A2678" s="14" t="str">
        <f aca="false">'SKU Master'!A2678</f>
        <v>07-02677</v>
      </c>
      <c r="B2678" s="14" t="str">
        <f aca="false">VLOOKUP(A2678,'SKU Master'!$A:$N,6,FALSE())</f>
        <v>Golden Grain Co. Chocolate Chip Granola Bars, 6 ct</v>
      </c>
      <c r="C2678" s="15" t="n">
        <v>4.5</v>
      </c>
      <c r="D2678" s="15" t="n">
        <v>7.6</v>
      </c>
      <c r="E2678" s="15" t="n">
        <v>3.4</v>
      </c>
      <c r="F2678" s="16" t="s">
        <v>12290</v>
      </c>
      <c r="G2678" s="16" t="s">
        <v>12021</v>
      </c>
      <c r="H2678" s="17" t="n">
        <v>3.61</v>
      </c>
      <c r="I2678" s="18" t="n">
        <f aca="false">('SKU Master'!I2678-H2678)/'SKU Master'!I2678</f>
        <v>0.342440801457195</v>
      </c>
      <c r="J2678" s="16" t="n">
        <v>6</v>
      </c>
      <c r="K2678" s="19" t="n">
        <f aca="false">J2678*C2678</f>
        <v>27</v>
      </c>
      <c r="L2678" s="16" t="s">
        <v>12299</v>
      </c>
      <c r="M2678" s="16" t="s">
        <v>12292</v>
      </c>
      <c r="N2678" s="16" t="s">
        <v>12017</v>
      </c>
      <c r="O2678" s="16" t="s">
        <v>12300</v>
      </c>
      <c r="P2678" s="16" t="s">
        <v>12297</v>
      </c>
      <c r="Q2678" s="16" t="s">
        <v>12017</v>
      </c>
    </row>
    <row r="2679" customFormat="false" ht="15" hidden="false" customHeight="false" outlineLevel="0" collapsed="false">
      <c r="A2679" s="14" t="str">
        <f aca="false">'SKU Master'!A2679</f>
        <v>07-02678</v>
      </c>
      <c r="B2679" s="14" t="str">
        <f aca="false">VLOOKUP(A2679,'SKU Master'!$A:$N,6,FALSE())</f>
        <v>Nutgrove Oats &amp; Honey Protein Bars, 6 ct</v>
      </c>
      <c r="C2679" s="15" t="n">
        <v>3.2</v>
      </c>
      <c r="D2679" s="15" t="n">
        <v>6.9</v>
      </c>
      <c r="E2679" s="15" t="n">
        <v>4.8</v>
      </c>
      <c r="F2679" s="16" t="s">
        <v>12290</v>
      </c>
      <c r="G2679" s="16" t="s">
        <v>12021</v>
      </c>
      <c r="H2679" s="17" t="n">
        <v>2.28</v>
      </c>
      <c r="I2679" s="18" t="n">
        <f aca="false">('SKU Master'!I2679-H2679)/'SKU Master'!I2679</f>
        <v>0.327433628318584</v>
      </c>
      <c r="J2679" s="16" t="n">
        <v>6</v>
      </c>
      <c r="K2679" s="19" t="n">
        <f aca="false">J2679*C2679</f>
        <v>19.2</v>
      </c>
      <c r="L2679" s="16" t="s">
        <v>12295</v>
      </c>
      <c r="M2679" s="16" t="s">
        <v>12292</v>
      </c>
      <c r="N2679" s="16" t="s">
        <v>12017</v>
      </c>
      <c r="O2679" s="16" t="s">
        <v>12300</v>
      </c>
      <c r="P2679" s="16" t="s">
        <v>12297</v>
      </c>
      <c r="Q2679" s="16" t="s">
        <v>12017</v>
      </c>
    </row>
    <row r="2680" customFormat="false" ht="15" hidden="false" customHeight="false" outlineLevel="0" collapsed="false">
      <c r="A2680" s="14" t="str">
        <f aca="false">'SKU Master'!A2680</f>
        <v>07-02679</v>
      </c>
      <c r="B2680" s="14" t="str">
        <f aca="false">VLOOKUP(A2680,'SKU Master'!$A:$N,6,FALSE())</f>
        <v>Golden Grain Co. Oats &amp; Honey Protein Bars, 8 ct</v>
      </c>
      <c r="C2680" s="15" t="n">
        <v>4.5</v>
      </c>
      <c r="D2680" s="15" t="n">
        <v>7.6</v>
      </c>
      <c r="E2680" s="15" t="n">
        <v>2.7</v>
      </c>
      <c r="F2680" s="16" t="s">
        <v>12290</v>
      </c>
      <c r="G2680" s="16" t="s">
        <v>12017</v>
      </c>
      <c r="H2680" s="17" t="n">
        <v>1.99</v>
      </c>
      <c r="I2680" s="18" t="n">
        <f aca="false">('SKU Master'!I2680-H2680)/'SKU Master'!I2680</f>
        <v>0.395136778115502</v>
      </c>
      <c r="J2680" s="16" t="n">
        <v>2</v>
      </c>
      <c r="K2680" s="19" t="n">
        <f aca="false">J2680*C2680</f>
        <v>9</v>
      </c>
      <c r="L2680" s="16" t="s">
        <v>12295</v>
      </c>
      <c r="M2680" s="16" t="s">
        <v>12292</v>
      </c>
      <c r="N2680" s="16" t="s">
        <v>12017</v>
      </c>
      <c r="O2680" s="16" t="s">
        <v>12300</v>
      </c>
      <c r="P2680" s="16" t="s">
        <v>12298</v>
      </c>
      <c r="Q2680" s="16" t="s">
        <v>12017</v>
      </c>
    </row>
    <row r="2681" customFormat="false" ht="15" hidden="false" customHeight="false" outlineLevel="0" collapsed="false">
      <c r="A2681" s="14" t="str">
        <f aca="false">'SKU Master'!A2681</f>
        <v>07-02680</v>
      </c>
      <c r="B2681" s="14" t="str">
        <f aca="false">VLOOKUP(A2681,'SKU Master'!$A:$N,6,FALSE())</f>
        <v>Roastport Chocolate Chip Fruit Snacks, 6 ct</v>
      </c>
      <c r="C2681" s="15" t="n">
        <v>2.9</v>
      </c>
      <c r="D2681" s="15" t="n">
        <v>8.6</v>
      </c>
      <c r="E2681" s="15" t="n">
        <v>2.7</v>
      </c>
      <c r="F2681" s="16" t="s">
        <v>12290</v>
      </c>
      <c r="G2681" s="16" t="s">
        <v>12021</v>
      </c>
      <c r="H2681" s="17" t="n">
        <v>4.89</v>
      </c>
      <c r="I2681" s="18" t="n">
        <f aca="false">('SKU Master'!I2681-H2681)/'SKU Master'!I2681</f>
        <v>0.300429184549356</v>
      </c>
      <c r="J2681" s="16" t="n">
        <v>2</v>
      </c>
      <c r="K2681" s="19" t="n">
        <f aca="false">J2681*C2681</f>
        <v>5.8</v>
      </c>
      <c r="L2681" s="16" t="s">
        <v>12295</v>
      </c>
      <c r="M2681" s="16" t="s">
        <v>12292</v>
      </c>
      <c r="N2681" s="16" t="s">
        <v>12017</v>
      </c>
      <c r="O2681" s="16" t="s">
        <v>12300</v>
      </c>
      <c r="P2681" s="16" t="s">
        <v>12298</v>
      </c>
      <c r="Q2681" s="16" t="s">
        <v>12017</v>
      </c>
    </row>
    <row r="2682" customFormat="false" ht="15" hidden="false" customHeight="false" outlineLevel="0" collapsed="false">
      <c r="A2682" s="14" t="str">
        <f aca="false">'SKU Master'!A2682</f>
        <v>07-02681</v>
      </c>
      <c r="B2682" s="14" t="str">
        <f aca="false">VLOOKUP(A2682,'SKU Master'!$A:$N,6,FALSE())</f>
        <v>Roastport Chocolate Chip Granola Bars, 12 ct</v>
      </c>
      <c r="C2682" s="15" t="n">
        <v>4.1</v>
      </c>
      <c r="D2682" s="15" t="n">
        <v>6.4</v>
      </c>
      <c r="E2682" s="15" t="n">
        <v>3.9</v>
      </c>
      <c r="F2682" s="16" t="s">
        <v>12290</v>
      </c>
      <c r="G2682" s="16" t="s">
        <v>12017</v>
      </c>
      <c r="H2682" s="17" t="n">
        <v>4.29</v>
      </c>
      <c r="I2682" s="18" t="n">
        <f aca="false">('SKU Master'!I2682-H2682)/'SKU Master'!I2682</f>
        <v>0.338983050847458</v>
      </c>
      <c r="J2682" s="16" t="n">
        <v>3</v>
      </c>
      <c r="K2682" s="19" t="n">
        <f aca="false">J2682*C2682</f>
        <v>12.3</v>
      </c>
      <c r="L2682" s="16" t="s">
        <v>12295</v>
      </c>
      <c r="M2682" s="16" t="s">
        <v>12292</v>
      </c>
      <c r="N2682" s="16" t="s">
        <v>12017</v>
      </c>
      <c r="O2682" s="16" t="s">
        <v>12300</v>
      </c>
      <c r="P2682" s="16" t="s">
        <v>12298</v>
      </c>
      <c r="Q2682" s="16" t="s">
        <v>12017</v>
      </c>
    </row>
    <row r="2683" customFormat="false" ht="15" hidden="false" customHeight="false" outlineLevel="0" collapsed="false">
      <c r="A2683" s="14" t="str">
        <f aca="false">'SKU Master'!A2683</f>
        <v>07-02682</v>
      </c>
      <c r="B2683" s="14" t="str">
        <f aca="false">VLOOKUP(A2683,'SKU Master'!$A:$N,6,FALSE())</f>
        <v>Pepperlane Oats &amp; Honey Protein Bars, 8 ct</v>
      </c>
      <c r="C2683" s="15" t="n">
        <v>2.8</v>
      </c>
      <c r="D2683" s="15" t="n">
        <v>7.6</v>
      </c>
      <c r="E2683" s="15" t="n">
        <v>4.8</v>
      </c>
      <c r="F2683" s="16" t="s">
        <v>12290</v>
      </c>
      <c r="G2683" s="16" t="s">
        <v>12021</v>
      </c>
      <c r="H2683" s="17" t="n">
        <v>4.59</v>
      </c>
      <c r="I2683" s="18" t="n">
        <f aca="false">('SKU Master'!I2683-H2683)/'SKU Master'!I2683</f>
        <v>0.343347639484979</v>
      </c>
      <c r="J2683" s="16" t="n">
        <v>3</v>
      </c>
      <c r="K2683" s="19" t="n">
        <f aca="false">J2683*C2683</f>
        <v>8.4</v>
      </c>
      <c r="L2683" s="16" t="s">
        <v>12295</v>
      </c>
      <c r="M2683" s="16" t="s">
        <v>12292</v>
      </c>
      <c r="N2683" s="16" t="s">
        <v>12017</v>
      </c>
      <c r="O2683" s="16" t="s">
        <v>12300</v>
      </c>
      <c r="P2683" s="16" t="s">
        <v>12298</v>
      </c>
      <c r="Q2683" s="16" t="s">
        <v>12017</v>
      </c>
    </row>
    <row r="2684" customFormat="false" ht="15" hidden="false" customHeight="false" outlineLevel="0" collapsed="false">
      <c r="A2684" s="14" t="str">
        <f aca="false">'SKU Master'!A2684</f>
        <v>07-02683</v>
      </c>
      <c r="B2684" s="14" t="str">
        <f aca="false">VLOOKUP(A2684,'SKU Master'!$A:$N,6,FALSE())</f>
        <v>Pepperlane Variety Pack Rice Cakes, 8 ct</v>
      </c>
      <c r="C2684" s="15" t="n">
        <v>3.3</v>
      </c>
      <c r="D2684" s="15" t="n">
        <v>6.9</v>
      </c>
      <c r="E2684" s="15" t="n">
        <v>4.2</v>
      </c>
      <c r="F2684" s="16" t="s">
        <v>12290</v>
      </c>
      <c r="G2684" s="16" t="s">
        <v>12021</v>
      </c>
      <c r="H2684" s="17" t="n">
        <v>3.54</v>
      </c>
      <c r="I2684" s="18" t="n">
        <f aca="false">('SKU Master'!I2684-H2684)/'SKU Master'!I2684</f>
        <v>0.398981324278438</v>
      </c>
      <c r="J2684" s="16" t="n">
        <v>6</v>
      </c>
      <c r="K2684" s="19" t="n">
        <f aca="false">J2684*C2684</f>
        <v>19.8</v>
      </c>
      <c r="L2684" s="16" t="s">
        <v>12295</v>
      </c>
      <c r="M2684" s="16" t="s">
        <v>12292</v>
      </c>
      <c r="N2684" s="16" t="s">
        <v>12017</v>
      </c>
      <c r="O2684" s="16" t="s">
        <v>12300</v>
      </c>
      <c r="P2684" s="16" t="s">
        <v>12297</v>
      </c>
      <c r="Q2684" s="16" t="s">
        <v>12017</v>
      </c>
    </row>
    <row r="2685" customFormat="false" ht="15" hidden="false" customHeight="false" outlineLevel="0" collapsed="false">
      <c r="A2685" s="14" t="str">
        <f aca="false">'SKU Master'!A2685</f>
        <v>07-02684</v>
      </c>
      <c r="B2685" s="14" t="str">
        <f aca="false">VLOOKUP(A2685,'SKU Master'!$A:$N,6,FALSE())</f>
        <v>Thrift Row Variety Pack Fruit Snacks, 6 ct</v>
      </c>
      <c r="C2685" s="15" t="n">
        <v>4.7</v>
      </c>
      <c r="D2685" s="15" t="n">
        <v>6.7</v>
      </c>
      <c r="E2685" s="15" t="n">
        <v>3</v>
      </c>
      <c r="F2685" s="16" t="s">
        <v>12290</v>
      </c>
      <c r="G2685" s="16" t="s">
        <v>12021</v>
      </c>
      <c r="H2685" s="17" t="n">
        <v>2.82</v>
      </c>
      <c r="I2685" s="18" t="n">
        <f aca="false">('SKU Master'!I2685-H2685)/'SKU Master'!I2685</f>
        <v>0.434869739478958</v>
      </c>
      <c r="J2685" s="16" t="n">
        <v>4</v>
      </c>
      <c r="K2685" s="19" t="n">
        <f aca="false">J2685*C2685</f>
        <v>18.8</v>
      </c>
      <c r="L2685" s="16" t="s">
        <v>12295</v>
      </c>
      <c r="M2685" s="16" t="s">
        <v>12292</v>
      </c>
      <c r="N2685" s="16" t="s">
        <v>12017</v>
      </c>
      <c r="O2685" s="16" t="s">
        <v>12300</v>
      </c>
      <c r="P2685" s="16" t="s">
        <v>12296</v>
      </c>
      <c r="Q2685" s="16" t="s">
        <v>12017</v>
      </c>
    </row>
    <row r="2686" customFormat="false" ht="15" hidden="false" customHeight="false" outlineLevel="0" collapsed="false">
      <c r="A2686" s="14" t="str">
        <f aca="false">'SKU Master'!A2686</f>
        <v>07-02685</v>
      </c>
      <c r="B2686" s="14" t="str">
        <f aca="false">VLOOKUP(A2686,'SKU Master'!$A:$N,6,FALSE())</f>
        <v>Redbarn Peanut Butter Breakfast Bars, 6 ct</v>
      </c>
      <c r="C2686" s="15" t="n">
        <v>4.1</v>
      </c>
      <c r="D2686" s="15" t="n">
        <v>7.6</v>
      </c>
      <c r="E2686" s="15" t="n">
        <v>3.3</v>
      </c>
      <c r="F2686" s="16" t="s">
        <v>12290</v>
      </c>
      <c r="G2686" s="16" t="s">
        <v>12017</v>
      </c>
      <c r="H2686" s="17" t="n">
        <v>2.79</v>
      </c>
      <c r="I2686" s="18" t="n">
        <f aca="false">('SKU Master'!I2686-H2686)/'SKU Master'!I2686</f>
        <v>0.364464692482916</v>
      </c>
      <c r="J2686" s="16" t="n">
        <v>1</v>
      </c>
      <c r="K2686" s="19" t="n">
        <f aca="false">J2686*C2686</f>
        <v>4.1</v>
      </c>
      <c r="L2686" s="16" t="s">
        <v>12291</v>
      </c>
      <c r="M2686" s="16" t="s">
        <v>12292</v>
      </c>
      <c r="N2686" s="16" t="s">
        <v>12017</v>
      </c>
      <c r="O2686" s="16" t="s">
        <v>12300</v>
      </c>
      <c r="P2686" s="16" t="s">
        <v>12294</v>
      </c>
      <c r="Q2686" s="16" t="s">
        <v>12021</v>
      </c>
    </row>
    <row r="2687" customFormat="false" ht="15" hidden="false" customHeight="false" outlineLevel="0" collapsed="false">
      <c r="A2687" s="14" t="str">
        <f aca="false">'SKU Master'!A2687</f>
        <v>07-02686</v>
      </c>
      <c r="B2687" s="14" t="str">
        <f aca="false">VLOOKUP(A2687,'SKU Master'!$A:$N,6,FALSE())</f>
        <v>Nutgrove Peanut Butter Rice Cakes, 8 ct</v>
      </c>
      <c r="C2687" s="15" t="n">
        <v>3.8</v>
      </c>
      <c r="D2687" s="15" t="n">
        <v>8.9</v>
      </c>
      <c r="E2687" s="15" t="n">
        <v>3.7</v>
      </c>
      <c r="F2687" s="16" t="s">
        <v>12290</v>
      </c>
      <c r="G2687" s="16" t="s">
        <v>12017</v>
      </c>
      <c r="H2687" s="17" t="n">
        <v>3.16</v>
      </c>
      <c r="I2687" s="18" t="n">
        <f aca="false">('SKU Master'!I2687-H2687)/'SKU Master'!I2687</f>
        <v>0.340292275574113</v>
      </c>
      <c r="J2687" s="16" t="n">
        <v>1</v>
      </c>
      <c r="K2687" s="19" t="n">
        <f aca="false">J2687*C2687</f>
        <v>3.8</v>
      </c>
      <c r="L2687" s="16" t="s">
        <v>12291</v>
      </c>
      <c r="M2687" s="16" t="s">
        <v>12292</v>
      </c>
      <c r="N2687" s="16" t="s">
        <v>12017</v>
      </c>
      <c r="O2687" s="16" t="s">
        <v>12300</v>
      </c>
      <c r="P2687" s="16" t="s">
        <v>12294</v>
      </c>
      <c r="Q2687" s="16" t="s">
        <v>12017</v>
      </c>
    </row>
    <row r="2688" customFormat="false" ht="15" hidden="false" customHeight="false" outlineLevel="0" collapsed="false">
      <c r="A2688" s="14" t="str">
        <f aca="false">'SKU Master'!A2688</f>
        <v>07-02687</v>
      </c>
      <c r="B2688" s="14" t="str">
        <f aca="false">VLOOKUP(A2688,'SKU Master'!$A:$N,6,FALSE())</f>
        <v>Kettle Row Variety Pack Breakfast Bars, 12 ct</v>
      </c>
      <c r="C2688" s="15" t="n">
        <v>4.1</v>
      </c>
      <c r="D2688" s="15" t="n">
        <v>8.8</v>
      </c>
      <c r="E2688" s="15" t="n">
        <v>4.2</v>
      </c>
      <c r="F2688" s="16" t="s">
        <v>12290</v>
      </c>
      <c r="G2688" s="16" t="s">
        <v>12021</v>
      </c>
      <c r="H2688" s="17" t="n">
        <v>3.22</v>
      </c>
      <c r="I2688" s="18" t="n">
        <f aca="false">('SKU Master'!I2688-H2688)/'SKU Master'!I2688</f>
        <v>0.354709418837675</v>
      </c>
      <c r="J2688" s="16" t="n">
        <v>6</v>
      </c>
      <c r="K2688" s="19" t="n">
        <f aca="false">J2688*C2688</f>
        <v>24.6</v>
      </c>
      <c r="L2688" s="16" t="s">
        <v>12295</v>
      </c>
      <c r="M2688" s="16" t="s">
        <v>12292</v>
      </c>
      <c r="N2688" s="16" t="s">
        <v>12017</v>
      </c>
      <c r="O2688" s="16" t="s">
        <v>12300</v>
      </c>
      <c r="P2688" s="16" t="s">
        <v>12297</v>
      </c>
      <c r="Q2688" s="16" t="s">
        <v>12017</v>
      </c>
    </row>
    <row r="2689" customFormat="false" ht="15" hidden="false" customHeight="false" outlineLevel="0" collapsed="false">
      <c r="A2689" s="14" t="str">
        <f aca="false">'SKU Master'!A2689</f>
        <v>07-02688</v>
      </c>
      <c r="B2689" s="14" t="str">
        <f aca="false">VLOOKUP(A2689,'SKU Master'!$A:$N,6,FALSE())</f>
        <v>Redbarn Chocolate Chip Fruit Snacks, 8 ct</v>
      </c>
      <c r="C2689" s="15" t="n">
        <v>2.8</v>
      </c>
      <c r="D2689" s="15" t="n">
        <v>5.8</v>
      </c>
      <c r="E2689" s="15" t="n">
        <v>3.3</v>
      </c>
      <c r="F2689" s="16" t="s">
        <v>12290</v>
      </c>
      <c r="G2689" s="16" t="s">
        <v>12021</v>
      </c>
      <c r="H2689" s="17" t="n">
        <v>3.3</v>
      </c>
      <c r="I2689" s="18" t="n">
        <f aca="false">('SKU Master'!I2689-H2689)/'SKU Master'!I2689</f>
        <v>0.325153374233129</v>
      </c>
      <c r="J2689" s="16" t="n">
        <v>5</v>
      </c>
      <c r="K2689" s="19" t="n">
        <f aca="false">J2689*C2689</f>
        <v>14</v>
      </c>
      <c r="L2689" s="16" t="s">
        <v>12295</v>
      </c>
      <c r="M2689" s="16" t="s">
        <v>12292</v>
      </c>
      <c r="N2689" s="16" t="s">
        <v>12017</v>
      </c>
      <c r="O2689" s="16" t="s">
        <v>12300</v>
      </c>
      <c r="P2689" s="16" t="s">
        <v>12296</v>
      </c>
      <c r="Q2689" s="16" t="s">
        <v>12017</v>
      </c>
    </row>
    <row r="2690" customFormat="false" ht="15" hidden="false" customHeight="false" outlineLevel="0" collapsed="false">
      <c r="A2690" s="14" t="str">
        <f aca="false">'SKU Master'!A2690</f>
        <v>07-02689</v>
      </c>
      <c r="B2690" s="14" t="str">
        <f aca="false">VLOOKUP(A2690,'SKU Master'!$A:$N,6,FALSE())</f>
        <v>Golden Grain Co. Buttermilk Maple Syrup, 24 oz</v>
      </c>
      <c r="C2690" s="15" t="n">
        <v>3.2</v>
      </c>
      <c r="D2690" s="15" t="n">
        <v>4.7</v>
      </c>
      <c r="E2690" s="15" t="n">
        <v>2.9</v>
      </c>
      <c r="F2690" s="16" t="s">
        <v>12290</v>
      </c>
      <c r="G2690" s="16" t="s">
        <v>12021</v>
      </c>
      <c r="H2690" s="17" t="n">
        <v>2.87</v>
      </c>
      <c r="I2690" s="18" t="n">
        <f aca="false">('SKU Master'!I2690-H2690)/'SKU Master'!I2690</f>
        <v>0.280701754385965</v>
      </c>
      <c r="J2690" s="16" t="n">
        <v>5</v>
      </c>
      <c r="K2690" s="19" t="n">
        <f aca="false">J2690*C2690</f>
        <v>16</v>
      </c>
      <c r="L2690" s="16" t="s">
        <v>12295</v>
      </c>
      <c r="M2690" s="16" t="s">
        <v>12292</v>
      </c>
      <c r="N2690" s="16" t="s">
        <v>12017</v>
      </c>
      <c r="O2690" s="16" t="s">
        <v>12300</v>
      </c>
      <c r="P2690" s="16" t="s">
        <v>12296</v>
      </c>
      <c r="Q2690" s="16" t="s">
        <v>12017</v>
      </c>
    </row>
    <row r="2691" customFormat="false" ht="15" hidden="false" customHeight="false" outlineLevel="0" collapsed="false">
      <c r="A2691" s="14" t="str">
        <f aca="false">'SKU Master'!A2691</f>
        <v>07-02690</v>
      </c>
      <c r="B2691" s="14" t="str">
        <f aca="false">VLOOKUP(A2691,'SKU Master'!$A:$N,6,FALSE())</f>
        <v>Golden Grain Co. Buttermilk Waffle Mix, 32 oz</v>
      </c>
      <c r="C2691" s="15" t="n">
        <v>3.1</v>
      </c>
      <c r="D2691" s="15" t="n">
        <v>5.8</v>
      </c>
      <c r="E2691" s="15" t="n">
        <v>4.2</v>
      </c>
      <c r="F2691" s="16" t="s">
        <v>12290</v>
      </c>
      <c r="G2691" s="16" t="s">
        <v>12021</v>
      </c>
      <c r="H2691" s="17" t="n">
        <v>4.04</v>
      </c>
      <c r="I2691" s="18" t="n">
        <f aca="false">('SKU Master'!I2691-H2691)/'SKU Master'!I2691</f>
        <v>0.377503852080123</v>
      </c>
      <c r="J2691" s="16" t="n">
        <v>3</v>
      </c>
      <c r="K2691" s="19" t="n">
        <f aca="false">J2691*C2691</f>
        <v>9.3</v>
      </c>
      <c r="L2691" s="16" t="s">
        <v>12295</v>
      </c>
      <c r="M2691" s="16" t="s">
        <v>12292</v>
      </c>
      <c r="N2691" s="16" t="s">
        <v>12017</v>
      </c>
      <c r="O2691" s="16" t="s">
        <v>12300</v>
      </c>
      <c r="P2691" s="16" t="s">
        <v>12298</v>
      </c>
      <c r="Q2691" s="16" t="s">
        <v>12017</v>
      </c>
    </row>
    <row r="2692" customFormat="false" ht="15" hidden="false" customHeight="false" outlineLevel="0" collapsed="false">
      <c r="A2692" s="14" t="str">
        <f aca="false">'SKU Master'!A2692</f>
        <v>07-02691</v>
      </c>
      <c r="B2692" s="14" t="str">
        <f aca="false">VLOOKUP(A2692,'SKU Master'!$A:$N,6,FALSE())</f>
        <v>Golden Grain Co. Waffle Mix, 24 oz</v>
      </c>
      <c r="C2692" s="15" t="n">
        <v>2.9</v>
      </c>
      <c r="D2692" s="15" t="n">
        <v>6.5</v>
      </c>
      <c r="E2692" s="15" t="n">
        <v>2.7</v>
      </c>
      <c r="F2692" s="16" t="s">
        <v>12290</v>
      </c>
      <c r="G2692" s="16" t="s">
        <v>12021</v>
      </c>
      <c r="H2692" s="17" t="n">
        <v>3.3</v>
      </c>
      <c r="I2692" s="18" t="n">
        <f aca="false">('SKU Master'!I2692-H2692)/'SKU Master'!I2692</f>
        <v>0.325153374233129</v>
      </c>
      <c r="J2692" s="16" t="n">
        <v>5</v>
      </c>
      <c r="K2692" s="19" t="n">
        <f aca="false">J2692*C2692</f>
        <v>14.5</v>
      </c>
      <c r="L2692" s="16" t="s">
        <v>12295</v>
      </c>
      <c r="M2692" s="16" t="s">
        <v>12292</v>
      </c>
      <c r="N2692" s="16" t="s">
        <v>12017</v>
      </c>
      <c r="O2692" s="16" t="s">
        <v>12300</v>
      </c>
      <c r="P2692" s="16" t="s">
        <v>12296</v>
      </c>
      <c r="Q2692" s="16" t="s">
        <v>12017</v>
      </c>
    </row>
    <row r="2693" customFormat="false" ht="15" hidden="false" customHeight="false" outlineLevel="0" collapsed="false">
      <c r="A2693" s="14" t="str">
        <f aca="false">'SKU Master'!A2693</f>
        <v>07-02692</v>
      </c>
      <c r="B2693" s="14" t="str">
        <f aca="false">VLOOKUP(A2693,'SKU Master'!$A:$N,6,FALSE())</f>
        <v>Harborline Buttermilk Pancake Mix, 24 oz</v>
      </c>
      <c r="C2693" s="15" t="n">
        <v>3.1</v>
      </c>
      <c r="D2693" s="15" t="n">
        <v>8.9</v>
      </c>
      <c r="E2693" s="15" t="n">
        <v>3.3</v>
      </c>
      <c r="F2693" s="16" t="s">
        <v>12290</v>
      </c>
      <c r="G2693" s="16" t="s">
        <v>12021</v>
      </c>
      <c r="H2693" s="17" t="n">
        <v>2.45</v>
      </c>
      <c r="I2693" s="18" t="n">
        <f aca="false">('SKU Master'!I2693-H2693)/'SKU Master'!I2693</f>
        <v>0.370179948586118</v>
      </c>
      <c r="J2693" s="16" t="n">
        <v>1</v>
      </c>
      <c r="K2693" s="19" t="n">
        <f aca="false">J2693*C2693</f>
        <v>3.1</v>
      </c>
      <c r="L2693" s="16" t="s">
        <v>12299</v>
      </c>
      <c r="M2693" s="16" t="s">
        <v>12292</v>
      </c>
      <c r="N2693" s="16" t="s">
        <v>12017</v>
      </c>
      <c r="O2693" s="16" t="s">
        <v>12300</v>
      </c>
      <c r="P2693" s="16" t="s">
        <v>12294</v>
      </c>
      <c r="Q2693" s="16" t="s">
        <v>12021</v>
      </c>
    </row>
    <row r="2694" customFormat="false" ht="15" hidden="false" customHeight="false" outlineLevel="0" collapsed="false">
      <c r="A2694" s="14" t="str">
        <f aca="false">'SKU Master'!A2694</f>
        <v>07-02693</v>
      </c>
      <c r="B2694" s="14" t="str">
        <f aca="false">VLOOKUP(A2694,'SKU Master'!$A:$N,6,FALSE())</f>
        <v>Harborline Buttermilk Waffle Mix, 24 oz</v>
      </c>
      <c r="C2694" s="15" t="n">
        <v>3.9</v>
      </c>
      <c r="D2694" s="15" t="n">
        <v>6.8</v>
      </c>
      <c r="E2694" s="15" t="n">
        <v>4.5</v>
      </c>
      <c r="F2694" s="16" t="s">
        <v>12290</v>
      </c>
      <c r="G2694" s="16" t="s">
        <v>12021</v>
      </c>
      <c r="H2694" s="17" t="n">
        <v>3.95</v>
      </c>
      <c r="I2694" s="18" t="n">
        <f aca="false">('SKU Master'!I2694-H2694)/'SKU Master'!I2694</f>
        <v>0.426705370101597</v>
      </c>
      <c r="J2694" s="16" t="n">
        <v>6</v>
      </c>
      <c r="K2694" s="19" t="n">
        <f aca="false">J2694*C2694</f>
        <v>23.4</v>
      </c>
      <c r="L2694" s="16" t="s">
        <v>12295</v>
      </c>
      <c r="M2694" s="16" t="s">
        <v>12292</v>
      </c>
      <c r="N2694" s="16" t="s">
        <v>12017</v>
      </c>
      <c r="O2694" s="16" t="s">
        <v>12300</v>
      </c>
      <c r="P2694" s="16" t="s">
        <v>12296</v>
      </c>
      <c r="Q2694" s="16" t="s">
        <v>12017</v>
      </c>
    </row>
    <row r="2695" customFormat="false" ht="15" hidden="false" customHeight="false" outlineLevel="0" collapsed="false">
      <c r="A2695" s="14" t="str">
        <f aca="false">'SKU Master'!A2695</f>
        <v>07-02694</v>
      </c>
      <c r="B2695" s="14" t="str">
        <f aca="false">VLOOKUP(A2695,'SKU Master'!$A:$N,6,FALSE())</f>
        <v>Pepperlane Whole Wheat Pancake Syrup, 32 oz</v>
      </c>
      <c r="C2695" s="15" t="n">
        <v>3.4</v>
      </c>
      <c r="D2695" s="15" t="n">
        <v>6.6</v>
      </c>
      <c r="E2695" s="15" t="n">
        <v>3.5</v>
      </c>
      <c r="F2695" s="16" t="s">
        <v>12290</v>
      </c>
      <c r="G2695" s="16" t="s">
        <v>12021</v>
      </c>
      <c r="H2695" s="17" t="n">
        <v>2.98</v>
      </c>
      <c r="I2695" s="18" t="n">
        <f aca="false">('SKU Master'!I2695-H2695)/'SKU Master'!I2695</f>
        <v>0.33630289532294</v>
      </c>
      <c r="J2695" s="16" t="n">
        <v>5</v>
      </c>
      <c r="K2695" s="19" t="n">
        <f aca="false">J2695*C2695</f>
        <v>17</v>
      </c>
      <c r="L2695" s="16" t="s">
        <v>12295</v>
      </c>
      <c r="M2695" s="16" t="s">
        <v>12292</v>
      </c>
      <c r="N2695" s="16" t="s">
        <v>12017</v>
      </c>
      <c r="O2695" s="16" t="s">
        <v>12300</v>
      </c>
      <c r="P2695" s="16" t="s">
        <v>12296</v>
      </c>
      <c r="Q2695" s="16" t="s">
        <v>12017</v>
      </c>
    </row>
    <row r="2696" customFormat="false" ht="15" hidden="false" customHeight="false" outlineLevel="0" collapsed="false">
      <c r="A2696" s="14" t="str">
        <f aca="false">'SKU Master'!A2696</f>
        <v>07-02695</v>
      </c>
      <c r="B2696" s="14" t="str">
        <f aca="false">VLOOKUP(A2696,'SKU Master'!$A:$N,6,FALSE())</f>
        <v>Thrift Row Pancake Mix, 32 oz</v>
      </c>
      <c r="C2696" s="15" t="n">
        <v>3.3</v>
      </c>
      <c r="D2696" s="15" t="n">
        <v>8</v>
      </c>
      <c r="E2696" s="15" t="n">
        <v>3.2</v>
      </c>
      <c r="F2696" s="16" t="s">
        <v>12290</v>
      </c>
      <c r="G2696" s="16" t="s">
        <v>12021</v>
      </c>
      <c r="H2696" s="17" t="n">
        <v>3.31</v>
      </c>
      <c r="I2696" s="18" t="n">
        <f aca="false">('SKU Master'!I2696-H2696)/'SKU Master'!I2696</f>
        <v>0.385899814471243</v>
      </c>
      <c r="J2696" s="16" t="n">
        <v>8</v>
      </c>
      <c r="K2696" s="19" t="n">
        <f aca="false">J2696*C2696</f>
        <v>26.4</v>
      </c>
      <c r="L2696" s="16" t="s">
        <v>12295</v>
      </c>
      <c r="M2696" s="16" t="s">
        <v>12292</v>
      </c>
      <c r="N2696" s="16" t="s">
        <v>12017</v>
      </c>
      <c r="O2696" s="16" t="s">
        <v>12300</v>
      </c>
      <c r="P2696" s="16" t="s">
        <v>12297</v>
      </c>
      <c r="Q2696" s="16" t="s">
        <v>12017</v>
      </c>
    </row>
    <row r="2697" customFormat="false" ht="15" hidden="false" customHeight="false" outlineLevel="0" collapsed="false">
      <c r="A2697" s="14" t="str">
        <f aca="false">'SKU Master'!A2697</f>
        <v>07-02696</v>
      </c>
      <c r="B2697" s="14" t="str">
        <f aca="false">VLOOKUP(A2697,'SKU Master'!$A:$N,6,FALSE())</f>
        <v>Redbarn Whole Wheat Waffle Mix, 24 oz</v>
      </c>
      <c r="C2697" s="15" t="n">
        <v>4.7</v>
      </c>
      <c r="D2697" s="15" t="n">
        <v>4.1</v>
      </c>
      <c r="E2697" s="15" t="n">
        <v>2.8</v>
      </c>
      <c r="F2697" s="16" t="s">
        <v>12290</v>
      </c>
      <c r="G2697" s="16" t="s">
        <v>12021</v>
      </c>
      <c r="H2697" s="17" t="n">
        <v>4.35</v>
      </c>
      <c r="I2697" s="18" t="n">
        <f aca="false">('SKU Master'!I2697-H2697)/'SKU Master'!I2697</f>
        <v>0.329738058551618</v>
      </c>
      <c r="J2697" s="16" t="n">
        <v>6</v>
      </c>
      <c r="K2697" s="19" t="n">
        <f aca="false">J2697*C2697</f>
        <v>28.2</v>
      </c>
      <c r="L2697" s="16" t="s">
        <v>12295</v>
      </c>
      <c r="M2697" s="16" t="s">
        <v>12292</v>
      </c>
      <c r="N2697" s="16" t="s">
        <v>12017</v>
      </c>
      <c r="O2697" s="16" t="s">
        <v>12300</v>
      </c>
      <c r="P2697" s="16" t="s">
        <v>12296</v>
      </c>
      <c r="Q2697" s="16" t="s">
        <v>12017</v>
      </c>
    </row>
    <row r="2698" customFormat="false" ht="15" hidden="false" customHeight="false" outlineLevel="0" collapsed="false">
      <c r="A2698" s="14" t="str">
        <f aca="false">'SKU Master'!A2698</f>
        <v>07-02697</v>
      </c>
      <c r="B2698" s="14" t="str">
        <f aca="false">VLOOKUP(A2698,'SKU Master'!$A:$N,6,FALSE())</f>
        <v>Thrift Row Waffle Mix, 24 oz</v>
      </c>
      <c r="C2698" s="15" t="n">
        <v>3.4</v>
      </c>
      <c r="D2698" s="15" t="n">
        <v>4.2</v>
      </c>
      <c r="E2698" s="15" t="n">
        <v>2.7</v>
      </c>
      <c r="F2698" s="16" t="s">
        <v>12290</v>
      </c>
      <c r="G2698" s="16" t="s">
        <v>12017</v>
      </c>
      <c r="H2698" s="17" t="n">
        <v>2.39</v>
      </c>
      <c r="I2698" s="18" t="n">
        <f aca="false">('SKU Master'!I2698-H2698)/'SKU Master'!I2698</f>
        <v>0.38560411311054</v>
      </c>
      <c r="J2698" s="16" t="n">
        <v>7</v>
      </c>
      <c r="K2698" s="19" t="n">
        <f aca="false">J2698*C2698</f>
        <v>23.8</v>
      </c>
      <c r="L2698" s="16" t="s">
        <v>12295</v>
      </c>
      <c r="M2698" s="16" t="s">
        <v>12292</v>
      </c>
      <c r="N2698" s="16" t="s">
        <v>12017</v>
      </c>
      <c r="O2698" s="16" t="s">
        <v>12300</v>
      </c>
      <c r="P2698" s="16" t="s">
        <v>12297</v>
      </c>
      <c r="Q2698" s="16" t="s">
        <v>12017</v>
      </c>
    </row>
    <row r="2699" customFormat="false" ht="15" hidden="false" customHeight="false" outlineLevel="0" collapsed="false">
      <c r="A2699" s="14" t="str">
        <f aca="false">'SKU Master'!A2699</f>
        <v>07-02698</v>
      </c>
      <c r="B2699" s="14" t="str">
        <f aca="false">VLOOKUP(A2699,'SKU Master'!$A:$N,6,FALSE())</f>
        <v>Nutgrove Whole Wheat Waffle Mix, 32 oz</v>
      </c>
      <c r="C2699" s="15" t="n">
        <v>4.6</v>
      </c>
      <c r="D2699" s="15" t="n">
        <v>6.8</v>
      </c>
      <c r="E2699" s="15" t="n">
        <v>4.9</v>
      </c>
      <c r="F2699" s="16" t="s">
        <v>12290</v>
      </c>
      <c r="G2699" s="16" t="s">
        <v>12021</v>
      </c>
      <c r="H2699" s="17" t="n">
        <v>2.42</v>
      </c>
      <c r="I2699" s="18" t="n">
        <f aca="false">('SKU Master'!I2699-H2699)/'SKU Master'!I2699</f>
        <v>0.361477572559367</v>
      </c>
      <c r="J2699" s="16" t="n">
        <v>1</v>
      </c>
      <c r="K2699" s="19" t="n">
        <f aca="false">J2699*C2699</f>
        <v>4.6</v>
      </c>
      <c r="L2699" s="16" t="s">
        <v>12295</v>
      </c>
      <c r="M2699" s="16" t="s">
        <v>12292</v>
      </c>
      <c r="N2699" s="16" t="s">
        <v>12017</v>
      </c>
      <c r="O2699" s="16" t="s">
        <v>12300</v>
      </c>
      <c r="P2699" s="16" t="s">
        <v>12294</v>
      </c>
      <c r="Q2699" s="16" t="s">
        <v>12017</v>
      </c>
    </row>
    <row r="2700" customFormat="false" ht="15" hidden="false" customHeight="false" outlineLevel="0" collapsed="false">
      <c r="A2700" s="14" t="str">
        <f aca="false">'SKU Master'!A2700</f>
        <v>07-02699</v>
      </c>
      <c r="B2700" s="14" t="str">
        <f aca="false">VLOOKUP(A2700,'SKU Master'!$A:$N,6,FALSE())</f>
        <v>Redbarn Pancake Mix, 24 oz</v>
      </c>
      <c r="C2700" s="15" t="n">
        <v>4</v>
      </c>
      <c r="D2700" s="15" t="n">
        <v>8.7</v>
      </c>
      <c r="E2700" s="15" t="n">
        <v>4</v>
      </c>
      <c r="F2700" s="16" t="s">
        <v>12290</v>
      </c>
      <c r="G2700" s="16" t="s">
        <v>12021</v>
      </c>
      <c r="H2700" s="17" t="n">
        <v>4.25</v>
      </c>
      <c r="I2700" s="18" t="n">
        <f aca="false">('SKU Master'!I2700-H2700)/'SKU Master'!I2700</f>
        <v>0.324324324324324</v>
      </c>
      <c r="J2700" s="16" t="n">
        <v>8</v>
      </c>
      <c r="K2700" s="19" t="n">
        <f aca="false">J2700*C2700</f>
        <v>32</v>
      </c>
      <c r="L2700" s="16" t="s">
        <v>12295</v>
      </c>
      <c r="M2700" s="16" t="s">
        <v>12292</v>
      </c>
      <c r="N2700" s="16" t="s">
        <v>12017</v>
      </c>
      <c r="O2700" s="16" t="s">
        <v>12300</v>
      </c>
      <c r="P2700" s="16" t="s">
        <v>12297</v>
      </c>
      <c r="Q2700" s="16" t="s">
        <v>12017</v>
      </c>
    </row>
    <row r="2701" customFormat="false" ht="15" hidden="false" customHeight="false" outlineLevel="0" collapsed="false">
      <c r="A2701" s="14" t="str">
        <f aca="false">'SKU Master'!A2701</f>
        <v>07-02700</v>
      </c>
      <c r="B2701" s="14" t="str">
        <f aca="false">VLOOKUP(A2701,'SKU Master'!$A:$N,6,FALSE())</f>
        <v>Roastport Buttermilk Maple Syrup, 24 oz</v>
      </c>
      <c r="C2701" s="15" t="n">
        <v>3.3</v>
      </c>
      <c r="D2701" s="15" t="n">
        <v>7.2</v>
      </c>
      <c r="E2701" s="15" t="n">
        <v>3.8</v>
      </c>
      <c r="F2701" s="16" t="s">
        <v>12290</v>
      </c>
      <c r="G2701" s="16" t="s">
        <v>12017</v>
      </c>
      <c r="H2701" s="17" t="n">
        <v>3.69</v>
      </c>
      <c r="I2701" s="18" t="n">
        <f aca="false">('SKU Master'!I2701-H2701)/'SKU Master'!I2701</f>
        <v>0.315398886827458</v>
      </c>
      <c r="J2701" s="16" t="n">
        <v>7</v>
      </c>
      <c r="K2701" s="19" t="n">
        <f aca="false">J2701*C2701</f>
        <v>23.1</v>
      </c>
      <c r="L2701" s="16" t="s">
        <v>12295</v>
      </c>
      <c r="M2701" s="16" t="s">
        <v>12292</v>
      </c>
      <c r="N2701" s="16" t="s">
        <v>12017</v>
      </c>
      <c r="O2701" s="16" t="s">
        <v>12300</v>
      </c>
      <c r="P2701" s="16" t="s">
        <v>12297</v>
      </c>
      <c r="Q2701" s="16" t="s">
        <v>12017</v>
      </c>
    </row>
    <row r="2702" customFormat="false" ht="15" hidden="false" customHeight="false" outlineLevel="0" collapsed="false">
      <c r="A2702" s="14" t="str">
        <f aca="false">'SKU Master'!A2702</f>
        <v>07-02701</v>
      </c>
      <c r="B2702" s="14" t="str">
        <f aca="false">VLOOKUP(A2702,'SKU Master'!$A:$N,6,FALSE())</f>
        <v>Wheatstone Maple Syrup, 32 oz</v>
      </c>
      <c r="C2702" s="15" t="n">
        <v>5</v>
      </c>
      <c r="D2702" s="15" t="n">
        <v>4.3</v>
      </c>
      <c r="E2702" s="15" t="n">
        <v>4.4</v>
      </c>
      <c r="F2702" s="16" t="s">
        <v>12290</v>
      </c>
      <c r="G2702" s="16" t="s">
        <v>12021</v>
      </c>
      <c r="H2702" s="17" t="n">
        <v>2.01</v>
      </c>
      <c r="I2702" s="18" t="n">
        <f aca="false">('SKU Master'!I2702-H2702)/'SKU Master'!I2702</f>
        <v>0.407079646017699</v>
      </c>
      <c r="J2702" s="16" t="n">
        <v>4</v>
      </c>
      <c r="K2702" s="19" t="n">
        <f aca="false">J2702*C2702</f>
        <v>20</v>
      </c>
      <c r="L2702" s="16" t="s">
        <v>12295</v>
      </c>
      <c r="M2702" s="16" t="s">
        <v>12292</v>
      </c>
      <c r="N2702" s="16" t="s">
        <v>12017</v>
      </c>
      <c r="O2702" s="16" t="s">
        <v>12300</v>
      </c>
      <c r="P2702" s="16" t="s">
        <v>12298</v>
      </c>
      <c r="Q2702" s="16" t="s">
        <v>12017</v>
      </c>
    </row>
    <row r="2703" customFormat="false" ht="15" hidden="false" customHeight="false" outlineLevel="0" collapsed="false">
      <c r="A2703" s="14" t="str">
        <f aca="false">'SKU Master'!A2703</f>
        <v>07-02702</v>
      </c>
      <c r="B2703" s="14" t="str">
        <f aca="false">VLOOKUP(A2703,'SKU Master'!$A:$N,6,FALSE())</f>
        <v>Wheatstone Buttermilk Pancake Mix, 32 oz</v>
      </c>
      <c r="C2703" s="15" t="n">
        <v>4.3</v>
      </c>
      <c r="D2703" s="15" t="n">
        <v>4.8</v>
      </c>
      <c r="E2703" s="15" t="n">
        <v>3.9</v>
      </c>
      <c r="F2703" s="16" t="s">
        <v>12290</v>
      </c>
      <c r="G2703" s="16" t="s">
        <v>12021</v>
      </c>
      <c r="H2703" s="17" t="n">
        <v>3.05</v>
      </c>
      <c r="I2703" s="18" t="n">
        <f aca="false">('SKU Master'!I2703-H2703)/'SKU Master'!I2703</f>
        <v>0.289044289044289</v>
      </c>
      <c r="J2703" s="16" t="n">
        <v>8</v>
      </c>
      <c r="K2703" s="19" t="n">
        <f aca="false">J2703*C2703</f>
        <v>34.4</v>
      </c>
      <c r="L2703" s="16" t="s">
        <v>12295</v>
      </c>
      <c r="M2703" s="16" t="s">
        <v>12292</v>
      </c>
      <c r="N2703" s="16" t="s">
        <v>12017</v>
      </c>
      <c r="O2703" s="16" t="s">
        <v>12300</v>
      </c>
      <c r="P2703" s="16" t="s">
        <v>12297</v>
      </c>
      <c r="Q2703" s="16" t="s">
        <v>12017</v>
      </c>
    </row>
    <row r="2704" customFormat="false" ht="15" hidden="false" customHeight="false" outlineLevel="0" collapsed="false">
      <c r="A2704" s="14" t="str">
        <f aca="false">'SKU Master'!A2704</f>
        <v>07-02703</v>
      </c>
      <c r="B2704" s="14" t="str">
        <f aca="false">VLOOKUP(A2704,'SKU Master'!$A:$N,6,FALSE())</f>
        <v>Orchard Spread Whole Wheat Waffle Mix, 24 oz</v>
      </c>
      <c r="C2704" s="15" t="n">
        <v>4.2</v>
      </c>
      <c r="D2704" s="15" t="n">
        <v>6.3</v>
      </c>
      <c r="E2704" s="15" t="n">
        <v>2.7</v>
      </c>
      <c r="F2704" s="16" t="s">
        <v>12290</v>
      </c>
      <c r="G2704" s="16" t="s">
        <v>12021</v>
      </c>
      <c r="H2704" s="17" t="n">
        <v>4.26</v>
      </c>
      <c r="I2704" s="18" t="n">
        <f aca="false">('SKU Master'!I2704-H2704)/'SKU Master'!I2704</f>
        <v>0.381712626995646</v>
      </c>
      <c r="J2704" s="16" t="n">
        <v>7</v>
      </c>
      <c r="K2704" s="19" t="n">
        <f aca="false">J2704*C2704</f>
        <v>29.4</v>
      </c>
      <c r="L2704" s="16" t="s">
        <v>12295</v>
      </c>
      <c r="M2704" s="16" t="s">
        <v>12292</v>
      </c>
      <c r="N2704" s="16" t="s">
        <v>12017</v>
      </c>
      <c r="O2704" s="16" t="s">
        <v>12300</v>
      </c>
      <c r="P2704" s="16" t="s">
        <v>12297</v>
      </c>
      <c r="Q2704" s="16" t="s">
        <v>12017</v>
      </c>
    </row>
    <row r="2705" customFormat="false" ht="15" hidden="false" customHeight="false" outlineLevel="0" collapsed="false">
      <c r="A2705" s="14" t="str">
        <f aca="false">'SKU Master'!A2705</f>
        <v>07-02704</v>
      </c>
      <c r="B2705" s="14" t="str">
        <f aca="false">VLOOKUP(A2705,'SKU Master'!$A:$N,6,FALSE())</f>
        <v>Golden Grain Co. Buttermilk Pancake Mix, 24 oz</v>
      </c>
      <c r="C2705" s="15" t="n">
        <v>3.4</v>
      </c>
      <c r="D2705" s="15" t="n">
        <v>4.2</v>
      </c>
      <c r="E2705" s="15" t="n">
        <v>4.5</v>
      </c>
      <c r="F2705" s="16" t="s">
        <v>12290</v>
      </c>
      <c r="G2705" s="16" t="s">
        <v>12021</v>
      </c>
      <c r="H2705" s="17" t="n">
        <v>2.7</v>
      </c>
      <c r="I2705" s="18" t="n">
        <f aca="false">('SKU Master'!I2705-H2705)/'SKU Master'!I2705</f>
        <v>0.398663697104677</v>
      </c>
      <c r="J2705" s="16" t="n">
        <v>2</v>
      </c>
      <c r="K2705" s="19" t="n">
        <f aca="false">J2705*C2705</f>
        <v>6.8</v>
      </c>
      <c r="L2705" s="16" t="s">
        <v>12295</v>
      </c>
      <c r="M2705" s="16" t="s">
        <v>12292</v>
      </c>
      <c r="N2705" s="16" t="s">
        <v>12017</v>
      </c>
      <c r="O2705" s="16" t="s">
        <v>12300</v>
      </c>
      <c r="P2705" s="16" t="s">
        <v>12298</v>
      </c>
      <c r="Q2705" s="16" t="s">
        <v>12017</v>
      </c>
    </row>
    <row r="2706" customFormat="false" ht="15" hidden="false" customHeight="false" outlineLevel="0" collapsed="false">
      <c r="A2706" s="14" t="str">
        <f aca="false">'SKU Master'!A2706</f>
        <v>07-02705</v>
      </c>
      <c r="B2706" s="14" t="str">
        <f aca="false">VLOOKUP(A2706,'SKU Master'!$A:$N,6,FALSE())</f>
        <v>Golden Grain Co. Whole Wheat Waffle Mix, 24 oz</v>
      </c>
      <c r="C2706" s="15" t="n">
        <v>3.2</v>
      </c>
      <c r="D2706" s="15" t="n">
        <v>5.5</v>
      </c>
      <c r="E2706" s="15" t="n">
        <v>2.9</v>
      </c>
      <c r="F2706" s="16" t="s">
        <v>12290</v>
      </c>
      <c r="G2706" s="16" t="s">
        <v>12017</v>
      </c>
      <c r="H2706" s="17" t="n">
        <v>3.66</v>
      </c>
      <c r="I2706" s="18" t="n">
        <f aca="false">('SKU Master'!I2706-H2706)/'SKU Master'!I2706</f>
        <v>0.320964749536178</v>
      </c>
      <c r="J2706" s="16" t="n">
        <v>7</v>
      </c>
      <c r="K2706" s="19" t="n">
        <f aca="false">J2706*C2706</f>
        <v>22.4</v>
      </c>
      <c r="L2706" s="16" t="s">
        <v>12295</v>
      </c>
      <c r="M2706" s="16" t="s">
        <v>12292</v>
      </c>
      <c r="N2706" s="16" t="s">
        <v>12017</v>
      </c>
      <c r="O2706" s="16" t="s">
        <v>12300</v>
      </c>
      <c r="P2706" s="16" t="s">
        <v>12297</v>
      </c>
      <c r="Q2706" s="16" t="s">
        <v>12017</v>
      </c>
    </row>
    <row r="2707" customFormat="false" ht="15" hidden="false" customHeight="false" outlineLevel="0" collapsed="false">
      <c r="A2707" s="14" t="str">
        <f aca="false">'SKU Master'!A2707</f>
        <v>07-02706</v>
      </c>
      <c r="B2707" s="14" t="str">
        <f aca="false">VLOOKUP(A2707,'SKU Master'!$A:$N,6,FALSE())</f>
        <v>Wheatstone Pancake Mix, 24 oz</v>
      </c>
      <c r="C2707" s="15" t="n">
        <v>2.6</v>
      </c>
      <c r="D2707" s="15" t="n">
        <v>7.8</v>
      </c>
      <c r="E2707" s="15" t="n">
        <v>3.6</v>
      </c>
      <c r="F2707" s="16" t="s">
        <v>12290</v>
      </c>
      <c r="G2707" s="16" t="s">
        <v>12021</v>
      </c>
      <c r="H2707" s="17" t="n">
        <v>2.93</v>
      </c>
      <c r="I2707" s="18" t="n">
        <f aca="false">('SKU Master'!I2707-H2707)/'SKU Master'!I2707</f>
        <v>0.347438752783964</v>
      </c>
      <c r="J2707" s="16" t="n">
        <v>2</v>
      </c>
      <c r="K2707" s="19" t="n">
        <f aca="false">J2707*C2707</f>
        <v>5.2</v>
      </c>
      <c r="L2707" s="16" t="s">
        <v>12291</v>
      </c>
      <c r="M2707" s="16" t="s">
        <v>12292</v>
      </c>
      <c r="N2707" s="16" t="s">
        <v>12017</v>
      </c>
      <c r="O2707" s="16" t="s">
        <v>12300</v>
      </c>
      <c r="P2707" s="16" t="s">
        <v>12294</v>
      </c>
      <c r="Q2707" s="16" t="s">
        <v>12017</v>
      </c>
    </row>
    <row r="2708" customFormat="false" ht="15" hidden="false" customHeight="false" outlineLevel="0" collapsed="false">
      <c r="A2708" s="14" t="str">
        <f aca="false">'SKU Master'!A2708</f>
        <v>07-02707</v>
      </c>
      <c r="B2708" s="14" t="str">
        <f aca="false">VLOOKUP(A2708,'SKU Master'!$A:$N,6,FALSE())</f>
        <v>Nutgrove Pancake Mix, 24 oz</v>
      </c>
      <c r="C2708" s="15" t="n">
        <v>4.8</v>
      </c>
      <c r="D2708" s="15" t="n">
        <v>8.7</v>
      </c>
      <c r="E2708" s="15" t="n">
        <v>4.9</v>
      </c>
      <c r="F2708" s="16" t="s">
        <v>12290</v>
      </c>
      <c r="G2708" s="16" t="s">
        <v>12021</v>
      </c>
      <c r="H2708" s="17" t="n">
        <v>3.15</v>
      </c>
      <c r="I2708" s="18" t="n">
        <f aca="false">('SKU Master'!I2708-H2708)/'SKU Master'!I2708</f>
        <v>0.404536862003781</v>
      </c>
      <c r="J2708" s="16" t="n">
        <v>6</v>
      </c>
      <c r="K2708" s="19" t="n">
        <f aca="false">J2708*C2708</f>
        <v>28.8</v>
      </c>
      <c r="L2708" s="16" t="s">
        <v>12299</v>
      </c>
      <c r="M2708" s="16" t="s">
        <v>12292</v>
      </c>
      <c r="N2708" s="16" t="s">
        <v>12017</v>
      </c>
      <c r="O2708" s="16" t="s">
        <v>12300</v>
      </c>
      <c r="P2708" s="16" t="s">
        <v>12296</v>
      </c>
      <c r="Q2708" s="16" t="s">
        <v>12017</v>
      </c>
    </row>
    <row r="2709" customFormat="false" ht="15" hidden="false" customHeight="false" outlineLevel="0" collapsed="false">
      <c r="A2709" s="14" t="str">
        <f aca="false">'SKU Master'!A2709</f>
        <v>07-02708</v>
      </c>
      <c r="B2709" s="14" t="str">
        <f aca="false">VLOOKUP(A2709,'SKU Master'!$A:$N,6,FALSE())</f>
        <v>Roastport Whole Wheat Pancake Syrup, 32 oz</v>
      </c>
      <c r="C2709" s="15" t="n">
        <v>3.8</v>
      </c>
      <c r="D2709" s="15" t="n">
        <v>5.4</v>
      </c>
      <c r="E2709" s="15" t="n">
        <v>4</v>
      </c>
      <c r="F2709" s="16" t="s">
        <v>12290</v>
      </c>
      <c r="G2709" s="16" t="s">
        <v>12021</v>
      </c>
      <c r="H2709" s="17" t="n">
        <v>2.63</v>
      </c>
      <c r="I2709" s="18" t="n">
        <f aca="false">('SKU Master'!I2709-H2709)/'SKU Master'!I2709</f>
        <v>0.306068601583114</v>
      </c>
      <c r="J2709" s="16" t="n">
        <v>1</v>
      </c>
      <c r="K2709" s="19" t="n">
        <f aca="false">J2709*C2709</f>
        <v>3.8</v>
      </c>
      <c r="L2709" s="16" t="s">
        <v>12291</v>
      </c>
      <c r="M2709" s="16" t="s">
        <v>12292</v>
      </c>
      <c r="N2709" s="16" t="s">
        <v>12017</v>
      </c>
      <c r="O2709" s="16" t="s">
        <v>12300</v>
      </c>
      <c r="P2709" s="16" t="s">
        <v>12294</v>
      </c>
      <c r="Q2709" s="16" t="s">
        <v>12017</v>
      </c>
    </row>
    <row r="2710" customFormat="false" ht="15" hidden="false" customHeight="false" outlineLevel="0" collapsed="false">
      <c r="A2710" s="14" t="str">
        <f aca="false">'SKU Master'!A2710</f>
        <v>07-02709</v>
      </c>
      <c r="B2710" s="14" t="str">
        <f aca="false">VLOOKUP(A2710,'SKU Master'!$A:$N,6,FALSE())</f>
        <v>Pepperlane Waffle Mix, 32 oz</v>
      </c>
      <c r="C2710" s="15" t="n">
        <v>4</v>
      </c>
      <c r="D2710" s="15" t="n">
        <v>8.3</v>
      </c>
      <c r="E2710" s="15" t="n">
        <v>3.2</v>
      </c>
      <c r="F2710" s="16" t="s">
        <v>12290</v>
      </c>
      <c r="G2710" s="16" t="s">
        <v>12021</v>
      </c>
      <c r="H2710" s="17" t="n">
        <v>3.61</v>
      </c>
      <c r="I2710" s="18" t="n">
        <f aca="false">('SKU Master'!I2710-H2710)/'SKU Master'!I2710</f>
        <v>0.330241187384045</v>
      </c>
      <c r="J2710" s="16" t="n">
        <v>3</v>
      </c>
      <c r="K2710" s="19" t="n">
        <f aca="false">J2710*C2710</f>
        <v>12</v>
      </c>
      <c r="L2710" s="16" t="s">
        <v>12299</v>
      </c>
      <c r="M2710" s="16" t="s">
        <v>12292</v>
      </c>
      <c r="N2710" s="16" t="s">
        <v>12017</v>
      </c>
      <c r="O2710" s="16" t="s">
        <v>12300</v>
      </c>
      <c r="P2710" s="16" t="s">
        <v>12296</v>
      </c>
      <c r="Q2710" s="16" t="s">
        <v>12017</v>
      </c>
    </row>
    <row r="2711" customFormat="false" ht="15" hidden="false" customHeight="false" outlineLevel="0" collapsed="false">
      <c r="A2711" s="14" t="str">
        <f aca="false">'SKU Master'!A2711</f>
        <v>07-02710</v>
      </c>
      <c r="B2711" s="14" t="str">
        <f aca="false">VLOOKUP(A2711,'SKU Master'!$A:$N,6,FALSE())</f>
        <v>Thrift Row Buttermilk Waffle Mix, 32 oz</v>
      </c>
      <c r="C2711" s="15" t="n">
        <v>4.8</v>
      </c>
      <c r="D2711" s="15" t="n">
        <v>4.4</v>
      </c>
      <c r="E2711" s="15" t="n">
        <v>4.9</v>
      </c>
      <c r="F2711" s="16" t="s">
        <v>12290</v>
      </c>
      <c r="G2711" s="16" t="s">
        <v>12017</v>
      </c>
      <c r="H2711" s="17" t="n">
        <v>2.38</v>
      </c>
      <c r="I2711" s="18" t="n">
        <f aca="false">('SKU Master'!I2711-H2711)/'SKU Master'!I2711</f>
        <v>0.503131524008351</v>
      </c>
      <c r="J2711" s="16" t="n">
        <v>5</v>
      </c>
      <c r="K2711" s="19" t="n">
        <f aca="false">J2711*C2711</f>
        <v>24</v>
      </c>
      <c r="L2711" s="16" t="s">
        <v>12295</v>
      </c>
      <c r="M2711" s="16" t="s">
        <v>12292</v>
      </c>
      <c r="N2711" s="16" t="s">
        <v>12017</v>
      </c>
      <c r="O2711" s="16" t="s">
        <v>12300</v>
      </c>
      <c r="P2711" s="16" t="s">
        <v>12296</v>
      </c>
      <c r="Q2711" s="16" t="s">
        <v>12017</v>
      </c>
    </row>
    <row r="2712" customFormat="false" ht="15" hidden="false" customHeight="false" outlineLevel="0" collapsed="false">
      <c r="A2712" s="14" t="str">
        <f aca="false">'SKU Master'!A2712</f>
        <v>07-02711</v>
      </c>
      <c r="B2712" s="14" t="str">
        <f aca="false">VLOOKUP(A2712,'SKU Master'!$A:$N,6,FALSE())</f>
        <v>Thrift Row Whole Wheat Pancake Syrup, 32 oz</v>
      </c>
      <c r="C2712" s="15" t="n">
        <v>3.4</v>
      </c>
      <c r="D2712" s="15" t="n">
        <v>7.7</v>
      </c>
      <c r="E2712" s="15" t="n">
        <v>4.6</v>
      </c>
      <c r="F2712" s="16" t="s">
        <v>12290</v>
      </c>
      <c r="G2712" s="16" t="s">
        <v>12021</v>
      </c>
      <c r="H2712" s="17" t="n">
        <v>2.42</v>
      </c>
      <c r="I2712" s="18" t="n">
        <f aca="false">('SKU Master'!I2712-H2712)/'SKU Master'!I2712</f>
        <v>0.377892030848329</v>
      </c>
      <c r="J2712" s="16" t="n">
        <v>4</v>
      </c>
      <c r="K2712" s="19" t="n">
        <f aca="false">J2712*C2712</f>
        <v>13.6</v>
      </c>
      <c r="L2712" s="16" t="s">
        <v>12295</v>
      </c>
      <c r="M2712" s="16" t="s">
        <v>12292</v>
      </c>
      <c r="N2712" s="16" t="s">
        <v>12017</v>
      </c>
      <c r="O2712" s="16" t="s">
        <v>12300</v>
      </c>
      <c r="P2712" s="16" t="s">
        <v>12296</v>
      </c>
      <c r="Q2712" s="16" t="s">
        <v>12021</v>
      </c>
    </row>
    <row r="2713" customFormat="false" ht="15" hidden="false" customHeight="false" outlineLevel="0" collapsed="false">
      <c r="A2713" s="14" t="str">
        <f aca="false">'SKU Master'!A2713</f>
        <v>07-02712</v>
      </c>
      <c r="B2713" s="14" t="str">
        <f aca="false">VLOOKUP(A2713,'SKU Master'!$A:$N,6,FALSE())</f>
        <v>Kettle Row Maple Syrup, 24 oz</v>
      </c>
      <c r="C2713" s="15" t="n">
        <v>2.9</v>
      </c>
      <c r="D2713" s="15" t="n">
        <v>7.4</v>
      </c>
      <c r="E2713" s="15" t="n">
        <v>4</v>
      </c>
      <c r="F2713" s="16" t="s">
        <v>12290</v>
      </c>
      <c r="G2713" s="16" t="s">
        <v>12017</v>
      </c>
      <c r="H2713" s="17" t="n">
        <v>3.86</v>
      </c>
      <c r="I2713" s="18" t="n">
        <f aca="false">('SKU Master'!I2713-H2713)/'SKU Master'!I2713</f>
        <v>0.296903460837887</v>
      </c>
      <c r="J2713" s="16" t="n">
        <v>6</v>
      </c>
      <c r="K2713" s="19" t="n">
        <f aca="false">J2713*C2713</f>
        <v>17.4</v>
      </c>
      <c r="L2713" s="16" t="s">
        <v>12295</v>
      </c>
      <c r="M2713" s="16" t="s">
        <v>12292</v>
      </c>
      <c r="N2713" s="16" t="s">
        <v>12017</v>
      </c>
      <c r="O2713" s="16" t="s">
        <v>12300</v>
      </c>
      <c r="P2713" s="16" t="s">
        <v>12296</v>
      </c>
      <c r="Q2713" s="16" t="s">
        <v>12017</v>
      </c>
    </row>
    <row r="2714" customFormat="false" ht="15" hidden="false" customHeight="false" outlineLevel="0" collapsed="false">
      <c r="A2714" s="14" t="str">
        <f aca="false">'SKU Master'!A2714</f>
        <v>07-02713</v>
      </c>
      <c r="B2714" s="14" t="str">
        <f aca="false">VLOOKUP(A2714,'SKU Master'!$A:$N,6,FALSE())</f>
        <v>Redbarn Maple Syrup, 32 oz</v>
      </c>
      <c r="C2714" s="15" t="n">
        <v>3.8</v>
      </c>
      <c r="D2714" s="15" t="n">
        <v>6.8</v>
      </c>
      <c r="E2714" s="15" t="n">
        <v>4.2</v>
      </c>
      <c r="F2714" s="16" t="s">
        <v>12290</v>
      </c>
      <c r="G2714" s="16" t="s">
        <v>12017</v>
      </c>
      <c r="H2714" s="17" t="n">
        <v>4.31</v>
      </c>
      <c r="I2714" s="18" t="n">
        <f aca="false">('SKU Master'!I2714-H2714)/'SKU Master'!I2714</f>
        <v>0.374455732946299</v>
      </c>
      <c r="J2714" s="16" t="n">
        <v>1</v>
      </c>
      <c r="K2714" s="19" t="n">
        <f aca="false">J2714*C2714</f>
        <v>3.8</v>
      </c>
      <c r="L2714" s="16" t="s">
        <v>12291</v>
      </c>
      <c r="M2714" s="16" t="s">
        <v>12292</v>
      </c>
      <c r="N2714" s="16" t="s">
        <v>12017</v>
      </c>
      <c r="O2714" s="16" t="s">
        <v>12300</v>
      </c>
      <c r="P2714" s="16" t="s">
        <v>12294</v>
      </c>
      <c r="Q2714" s="16" t="s">
        <v>12017</v>
      </c>
    </row>
    <row r="2715" customFormat="false" ht="15" hidden="false" customHeight="false" outlineLevel="0" collapsed="false">
      <c r="A2715" s="14" t="str">
        <f aca="false">'SKU Master'!A2715</f>
        <v>07-02714</v>
      </c>
      <c r="B2715" s="14" t="str">
        <f aca="false">VLOOKUP(A2715,'SKU Master'!$A:$N,6,FALSE())</f>
        <v>Kettle Row Buttermilk Pancake Syrup, 32 oz</v>
      </c>
      <c r="C2715" s="15" t="n">
        <v>2.8</v>
      </c>
      <c r="D2715" s="15" t="n">
        <v>7.7</v>
      </c>
      <c r="E2715" s="15" t="n">
        <v>3.6</v>
      </c>
      <c r="F2715" s="16" t="s">
        <v>12290</v>
      </c>
      <c r="G2715" s="16" t="s">
        <v>12021</v>
      </c>
      <c r="H2715" s="17" t="n">
        <v>3.12</v>
      </c>
      <c r="I2715" s="18" t="n">
        <f aca="false">('SKU Master'!I2715-H2715)/'SKU Master'!I2715</f>
        <v>0.374749498997996</v>
      </c>
      <c r="J2715" s="16" t="n">
        <v>4</v>
      </c>
      <c r="K2715" s="19" t="n">
        <f aca="false">J2715*C2715</f>
        <v>11.2</v>
      </c>
      <c r="L2715" s="16" t="s">
        <v>12295</v>
      </c>
      <c r="M2715" s="16" t="s">
        <v>12292</v>
      </c>
      <c r="N2715" s="16" t="s">
        <v>12017</v>
      </c>
      <c r="O2715" s="16" t="s">
        <v>12300</v>
      </c>
      <c r="P2715" s="16" t="s">
        <v>12296</v>
      </c>
      <c r="Q2715" s="16" t="s">
        <v>12017</v>
      </c>
    </row>
    <row r="2716" customFormat="false" ht="15" hidden="false" customHeight="false" outlineLevel="0" collapsed="false">
      <c r="A2716" s="14" t="str">
        <f aca="false">'SKU Master'!A2716</f>
        <v>07-02715</v>
      </c>
      <c r="B2716" s="14" t="str">
        <f aca="false">VLOOKUP(A2716,'SKU Master'!$A:$N,6,FALSE())</f>
        <v>Nutgrove Buttermilk Maple Syrup, 24 oz</v>
      </c>
      <c r="C2716" s="15" t="n">
        <v>2.6</v>
      </c>
      <c r="D2716" s="15" t="n">
        <v>5</v>
      </c>
      <c r="E2716" s="15" t="n">
        <v>3.2</v>
      </c>
      <c r="F2716" s="16" t="s">
        <v>12290</v>
      </c>
      <c r="G2716" s="16" t="s">
        <v>12021</v>
      </c>
      <c r="H2716" s="17" t="n">
        <v>3.41</v>
      </c>
      <c r="I2716" s="18" t="n">
        <f aca="false">('SKU Master'!I2716-H2716)/'SKU Master'!I2716</f>
        <v>0.288100208768267</v>
      </c>
      <c r="J2716" s="16" t="n">
        <v>7</v>
      </c>
      <c r="K2716" s="19" t="n">
        <f aca="false">J2716*C2716</f>
        <v>18.2</v>
      </c>
      <c r="L2716" s="16" t="s">
        <v>12295</v>
      </c>
      <c r="M2716" s="16" t="s">
        <v>12292</v>
      </c>
      <c r="N2716" s="16" t="s">
        <v>12017</v>
      </c>
      <c r="O2716" s="16" t="s">
        <v>12300</v>
      </c>
      <c r="P2716" s="16" t="s">
        <v>12297</v>
      </c>
      <c r="Q2716" s="16" t="s">
        <v>12017</v>
      </c>
    </row>
    <row r="2717" customFormat="false" ht="15" hidden="false" customHeight="false" outlineLevel="0" collapsed="false">
      <c r="A2717" s="14" t="str">
        <f aca="false">'SKU Master'!A2717</f>
        <v>07-02716</v>
      </c>
      <c r="B2717" s="14" t="str">
        <f aca="false">VLOOKUP(A2717,'SKU Master'!$A:$N,6,FALSE())</f>
        <v>Thrift Row Pancake Syrup, 32 oz</v>
      </c>
      <c r="C2717" s="15" t="n">
        <v>2.8</v>
      </c>
      <c r="D2717" s="15" t="n">
        <v>8.5</v>
      </c>
      <c r="E2717" s="15" t="n">
        <v>3.1</v>
      </c>
      <c r="F2717" s="16" t="s">
        <v>12290</v>
      </c>
      <c r="G2717" s="16" t="s">
        <v>12017</v>
      </c>
      <c r="H2717" s="17" t="n">
        <v>3.5</v>
      </c>
      <c r="I2717" s="18" t="n">
        <f aca="false">('SKU Master'!I2717-H2717)/'SKU Master'!I2717</f>
        <v>0.484536082474227</v>
      </c>
      <c r="J2717" s="16" t="n">
        <v>7</v>
      </c>
      <c r="K2717" s="19" t="n">
        <f aca="false">J2717*C2717</f>
        <v>19.6</v>
      </c>
      <c r="L2717" s="16" t="s">
        <v>12295</v>
      </c>
      <c r="M2717" s="16" t="s">
        <v>12292</v>
      </c>
      <c r="N2717" s="16" t="s">
        <v>12017</v>
      </c>
      <c r="O2717" s="16" t="s">
        <v>12300</v>
      </c>
      <c r="P2717" s="16" t="s">
        <v>12297</v>
      </c>
      <c r="Q2717" s="16" t="s">
        <v>12017</v>
      </c>
    </row>
    <row r="2718" customFormat="false" ht="15" hidden="false" customHeight="false" outlineLevel="0" collapsed="false">
      <c r="A2718" s="14" t="str">
        <f aca="false">'SKU Master'!A2718</f>
        <v>07-02717</v>
      </c>
      <c r="B2718" s="14" t="str">
        <f aca="false">VLOOKUP(A2718,'SKU Master'!$A:$N,6,FALSE())</f>
        <v>Redbarn Buttermilk Pancake Mix, 24 oz</v>
      </c>
      <c r="C2718" s="15" t="n">
        <v>4.3</v>
      </c>
      <c r="D2718" s="15" t="n">
        <v>5.8</v>
      </c>
      <c r="E2718" s="15" t="n">
        <v>2.6</v>
      </c>
      <c r="F2718" s="16" t="s">
        <v>12290</v>
      </c>
      <c r="G2718" s="16" t="s">
        <v>12021</v>
      </c>
      <c r="H2718" s="17" t="n">
        <v>3.53</v>
      </c>
      <c r="I2718" s="18" t="n">
        <f aca="false">('SKU Master'!I2718-H2718)/'SKU Master'!I2718</f>
        <v>0.332703213610586</v>
      </c>
      <c r="J2718" s="16" t="n">
        <v>7</v>
      </c>
      <c r="K2718" s="19" t="n">
        <f aca="false">J2718*C2718</f>
        <v>30.1</v>
      </c>
      <c r="L2718" s="16" t="s">
        <v>12295</v>
      </c>
      <c r="M2718" s="16" t="s">
        <v>12292</v>
      </c>
      <c r="N2718" s="16" t="s">
        <v>12017</v>
      </c>
      <c r="O2718" s="16" t="s">
        <v>12300</v>
      </c>
      <c r="P2718" s="16" t="s">
        <v>12297</v>
      </c>
      <c r="Q2718" s="16" t="s">
        <v>12017</v>
      </c>
    </row>
    <row r="2719" customFormat="false" ht="15" hidden="false" customHeight="false" outlineLevel="0" collapsed="false">
      <c r="A2719" s="14" t="str">
        <f aca="false">'SKU Master'!A2719</f>
        <v>07-02718</v>
      </c>
      <c r="B2719" s="14" t="str">
        <f aca="false">VLOOKUP(A2719,'SKU Master'!$A:$N,6,FALSE())</f>
        <v>Harborline Pancake Syrup, 32 oz</v>
      </c>
      <c r="C2719" s="15" t="n">
        <v>4.4</v>
      </c>
      <c r="D2719" s="15" t="n">
        <v>7</v>
      </c>
      <c r="E2719" s="15" t="n">
        <v>4.3</v>
      </c>
      <c r="F2719" s="16" t="s">
        <v>12290</v>
      </c>
      <c r="G2719" s="16" t="s">
        <v>12021</v>
      </c>
      <c r="H2719" s="17" t="n">
        <v>4.07</v>
      </c>
      <c r="I2719" s="18" t="n">
        <f aca="false">('SKU Master'!I2719-H2719)/'SKU Master'!I2719</f>
        <v>0.363067292644757</v>
      </c>
      <c r="J2719" s="16" t="n">
        <v>5</v>
      </c>
      <c r="K2719" s="19" t="n">
        <f aca="false">J2719*C2719</f>
        <v>22</v>
      </c>
      <c r="L2719" s="16" t="s">
        <v>12295</v>
      </c>
      <c r="M2719" s="16" t="s">
        <v>12292</v>
      </c>
      <c r="N2719" s="16" t="s">
        <v>12017</v>
      </c>
      <c r="O2719" s="16" t="s">
        <v>12300</v>
      </c>
      <c r="P2719" s="16" t="s">
        <v>12296</v>
      </c>
      <c r="Q2719" s="16" t="s">
        <v>12017</v>
      </c>
    </row>
    <row r="2720" customFormat="false" ht="15" hidden="false" customHeight="false" outlineLevel="0" collapsed="false">
      <c r="A2720" s="14" t="str">
        <f aca="false">'SKU Master'!A2720</f>
        <v>07-02719</v>
      </c>
      <c r="B2720" s="14" t="str">
        <f aca="false">VLOOKUP(A2720,'SKU Master'!$A:$N,6,FALSE())</f>
        <v>Kettle Row Whole Wheat Waffle Mix, 24 oz</v>
      </c>
      <c r="C2720" s="15" t="n">
        <v>2.6</v>
      </c>
      <c r="D2720" s="15" t="n">
        <v>7</v>
      </c>
      <c r="E2720" s="15" t="n">
        <v>4.6</v>
      </c>
      <c r="F2720" s="16" t="s">
        <v>12290</v>
      </c>
      <c r="G2720" s="16" t="s">
        <v>12021</v>
      </c>
      <c r="H2720" s="17" t="n">
        <v>3.1</v>
      </c>
      <c r="I2720" s="18" t="n">
        <f aca="false">('SKU Master'!I2720-H2720)/'SKU Master'!I2720</f>
        <v>0.37875751503006</v>
      </c>
      <c r="J2720" s="16" t="n">
        <v>2</v>
      </c>
      <c r="K2720" s="19" t="n">
        <f aca="false">J2720*C2720</f>
        <v>5.2</v>
      </c>
      <c r="L2720" s="16" t="s">
        <v>12295</v>
      </c>
      <c r="M2720" s="16" t="s">
        <v>12292</v>
      </c>
      <c r="N2720" s="16" t="s">
        <v>12017</v>
      </c>
      <c r="O2720" s="16" t="s">
        <v>12300</v>
      </c>
      <c r="P2720" s="16" t="s">
        <v>12294</v>
      </c>
      <c r="Q2720" s="16" t="s">
        <v>12017</v>
      </c>
    </row>
    <row r="2721" customFormat="false" ht="15" hidden="false" customHeight="false" outlineLevel="0" collapsed="false">
      <c r="A2721" s="14" t="str">
        <f aca="false">'SKU Master'!A2721</f>
        <v>07-02720</v>
      </c>
      <c r="B2721" s="14" t="str">
        <f aca="false">VLOOKUP(A2721,'SKU Master'!$A:$N,6,FALSE())</f>
        <v>Orchard Spread Whole Wheat Pancake Mix, 24 oz</v>
      </c>
      <c r="C2721" s="15" t="n">
        <v>4.1</v>
      </c>
      <c r="D2721" s="15" t="n">
        <v>7.4</v>
      </c>
      <c r="E2721" s="15" t="n">
        <v>4.4</v>
      </c>
      <c r="F2721" s="16" t="s">
        <v>12290</v>
      </c>
      <c r="G2721" s="16" t="s">
        <v>12021</v>
      </c>
      <c r="H2721" s="17" t="n">
        <v>4.61</v>
      </c>
      <c r="I2721" s="18" t="n">
        <f aca="false">('SKU Master'!I2721-H2721)/'SKU Master'!I2721</f>
        <v>0.321060382916053</v>
      </c>
      <c r="J2721" s="16" t="n">
        <v>4</v>
      </c>
      <c r="K2721" s="19" t="n">
        <f aca="false">J2721*C2721</f>
        <v>16.4</v>
      </c>
      <c r="L2721" s="16" t="s">
        <v>12295</v>
      </c>
      <c r="M2721" s="16" t="s">
        <v>12292</v>
      </c>
      <c r="N2721" s="16" t="s">
        <v>12017</v>
      </c>
      <c r="O2721" s="16" t="s">
        <v>12300</v>
      </c>
      <c r="P2721" s="16" t="s">
        <v>12296</v>
      </c>
      <c r="Q2721" s="16" t="s">
        <v>12017</v>
      </c>
    </row>
    <row r="2722" customFormat="false" ht="15" hidden="false" customHeight="false" outlineLevel="0" collapsed="false">
      <c r="A2722" s="14" t="str">
        <f aca="false">'SKU Master'!A2722</f>
        <v>07-02721</v>
      </c>
      <c r="B2722" s="14" t="str">
        <f aca="false">VLOOKUP(A2722,'SKU Master'!$A:$N,6,FALSE())</f>
        <v>Golden Grain Co. Whole Wheat Pancake Mix, 32 oz</v>
      </c>
      <c r="C2722" s="15" t="n">
        <v>3.3</v>
      </c>
      <c r="D2722" s="15" t="n">
        <v>5</v>
      </c>
      <c r="E2722" s="15" t="n">
        <v>4.1</v>
      </c>
      <c r="F2722" s="16" t="s">
        <v>12290</v>
      </c>
      <c r="G2722" s="16" t="s">
        <v>12017</v>
      </c>
      <c r="H2722" s="17" t="n">
        <v>3.95</v>
      </c>
      <c r="I2722" s="18" t="n">
        <f aca="false">('SKU Master'!I2722-H2722)/'SKU Master'!I2722</f>
        <v>0.391371340523883</v>
      </c>
      <c r="J2722" s="16" t="n">
        <v>1</v>
      </c>
      <c r="K2722" s="19" t="n">
        <f aca="false">J2722*C2722</f>
        <v>3.3</v>
      </c>
      <c r="L2722" s="16" t="s">
        <v>12291</v>
      </c>
      <c r="M2722" s="16" t="s">
        <v>12292</v>
      </c>
      <c r="N2722" s="16" t="s">
        <v>12017</v>
      </c>
      <c r="O2722" s="16" t="s">
        <v>12300</v>
      </c>
      <c r="P2722" s="16" t="s">
        <v>12294</v>
      </c>
      <c r="Q2722" s="16" t="s">
        <v>12017</v>
      </c>
    </row>
    <row r="2723" customFormat="false" ht="15" hidden="false" customHeight="false" outlineLevel="0" collapsed="false">
      <c r="A2723" s="14" t="str">
        <f aca="false">'SKU Master'!A2723</f>
        <v>07-02722</v>
      </c>
      <c r="B2723" s="14" t="str">
        <f aca="false">VLOOKUP(A2723,'SKU Master'!$A:$N,6,FALSE())</f>
        <v>Nutgrove Whole Wheat Maple Syrup, 32 oz</v>
      </c>
      <c r="C2723" s="15" t="n">
        <v>4</v>
      </c>
      <c r="D2723" s="15" t="n">
        <v>5.2</v>
      </c>
      <c r="E2723" s="15" t="n">
        <v>4.7</v>
      </c>
      <c r="F2723" s="16" t="s">
        <v>12290</v>
      </c>
      <c r="G2723" s="16" t="s">
        <v>12021</v>
      </c>
      <c r="H2723" s="17" t="n">
        <v>4.76</v>
      </c>
      <c r="I2723" s="18" t="n">
        <f aca="false">('SKU Master'!I2723-H2723)/'SKU Master'!I2723</f>
        <v>0.309143686502177</v>
      </c>
      <c r="J2723" s="16" t="n">
        <v>5</v>
      </c>
      <c r="K2723" s="19" t="n">
        <f aca="false">J2723*C2723</f>
        <v>20</v>
      </c>
      <c r="L2723" s="16" t="s">
        <v>12295</v>
      </c>
      <c r="M2723" s="16" t="s">
        <v>12292</v>
      </c>
      <c r="N2723" s="16" t="s">
        <v>12017</v>
      </c>
      <c r="O2723" s="16" t="s">
        <v>12300</v>
      </c>
      <c r="P2723" s="16" t="s">
        <v>12296</v>
      </c>
      <c r="Q2723" s="16" t="s">
        <v>12017</v>
      </c>
    </row>
    <row r="2724" customFormat="false" ht="15" hidden="false" customHeight="false" outlineLevel="0" collapsed="false">
      <c r="A2724" s="14" t="str">
        <f aca="false">'SKU Master'!A2724</f>
        <v>07-02723</v>
      </c>
      <c r="B2724" s="14" t="str">
        <f aca="false">VLOOKUP(A2724,'SKU Master'!$A:$N,6,FALSE())</f>
        <v>Golden Grain Co. Whole Wheat Maple Syrup, 32 oz</v>
      </c>
      <c r="C2724" s="15" t="n">
        <v>3.9</v>
      </c>
      <c r="D2724" s="15" t="n">
        <v>7</v>
      </c>
      <c r="E2724" s="15" t="n">
        <v>2.9</v>
      </c>
      <c r="F2724" s="16" t="s">
        <v>12290</v>
      </c>
      <c r="G2724" s="16" t="s">
        <v>12021</v>
      </c>
      <c r="H2724" s="17" t="n">
        <v>4.18</v>
      </c>
      <c r="I2724" s="18" t="n">
        <f aca="false">('SKU Master'!I2724-H2724)/'SKU Master'!I2724</f>
        <v>0.393323657474601</v>
      </c>
      <c r="J2724" s="16" t="n">
        <v>7</v>
      </c>
      <c r="K2724" s="19" t="n">
        <f aca="false">J2724*C2724</f>
        <v>27.3</v>
      </c>
      <c r="L2724" s="16" t="s">
        <v>12295</v>
      </c>
      <c r="M2724" s="16" t="s">
        <v>12292</v>
      </c>
      <c r="N2724" s="16" t="s">
        <v>12017</v>
      </c>
      <c r="O2724" s="16" t="s">
        <v>12300</v>
      </c>
      <c r="P2724" s="16" t="s">
        <v>12297</v>
      </c>
      <c r="Q2724" s="16" t="s">
        <v>12017</v>
      </c>
    </row>
    <row r="2725" customFormat="false" ht="15" hidden="false" customHeight="false" outlineLevel="0" collapsed="false">
      <c r="A2725" s="14" t="str">
        <f aca="false">'SKU Master'!A2725</f>
        <v>07-02724</v>
      </c>
      <c r="B2725" s="14" t="str">
        <f aca="false">VLOOKUP(A2725,'SKU Master'!$A:$N,6,FALSE())</f>
        <v>Thrift Row Buttermilk Pancake Syrup, 24 oz</v>
      </c>
      <c r="C2725" s="15" t="n">
        <v>3.9</v>
      </c>
      <c r="D2725" s="15" t="n">
        <v>7.8</v>
      </c>
      <c r="E2725" s="15" t="n">
        <v>2.8</v>
      </c>
      <c r="F2725" s="16" t="s">
        <v>12290</v>
      </c>
      <c r="G2725" s="16" t="s">
        <v>12017</v>
      </c>
      <c r="H2725" s="17" t="n">
        <v>2.35</v>
      </c>
      <c r="I2725" s="18" t="n">
        <f aca="false">('SKU Master'!I2725-H2725)/'SKU Master'!I2725</f>
        <v>0.379947229551451</v>
      </c>
      <c r="J2725" s="16" t="n">
        <v>8</v>
      </c>
      <c r="K2725" s="19" t="n">
        <f aca="false">J2725*C2725</f>
        <v>31.2</v>
      </c>
      <c r="L2725" s="16" t="s">
        <v>12295</v>
      </c>
      <c r="M2725" s="16" t="s">
        <v>12292</v>
      </c>
      <c r="N2725" s="16" t="s">
        <v>12017</v>
      </c>
      <c r="O2725" s="16" t="s">
        <v>12300</v>
      </c>
      <c r="P2725" s="16" t="s">
        <v>12297</v>
      </c>
      <c r="Q2725" s="16" t="s">
        <v>12017</v>
      </c>
    </row>
    <row r="2726" customFormat="false" ht="15" hidden="false" customHeight="false" outlineLevel="0" collapsed="false">
      <c r="A2726" s="14" t="str">
        <f aca="false">'SKU Master'!A2726</f>
        <v>07-02725</v>
      </c>
      <c r="B2726" s="14" t="str">
        <f aca="false">VLOOKUP(A2726,'SKU Master'!$A:$N,6,FALSE())</f>
        <v>Pepperlane Pancake Syrup, 24 oz</v>
      </c>
      <c r="C2726" s="15" t="n">
        <v>3.8</v>
      </c>
      <c r="D2726" s="15" t="n">
        <v>4.8</v>
      </c>
      <c r="E2726" s="15" t="n">
        <v>4.5</v>
      </c>
      <c r="F2726" s="16" t="s">
        <v>12290</v>
      </c>
      <c r="G2726" s="16" t="s">
        <v>12017</v>
      </c>
      <c r="H2726" s="17" t="n">
        <v>3.54</v>
      </c>
      <c r="I2726" s="18" t="n">
        <f aca="false">('SKU Master'!I2726-H2726)/'SKU Master'!I2726</f>
        <v>0.290581162324649</v>
      </c>
      <c r="J2726" s="16" t="n">
        <v>7</v>
      </c>
      <c r="K2726" s="19" t="n">
        <f aca="false">J2726*C2726</f>
        <v>26.6</v>
      </c>
      <c r="L2726" s="16" t="s">
        <v>12295</v>
      </c>
      <c r="M2726" s="16" t="s">
        <v>12292</v>
      </c>
      <c r="N2726" s="16" t="s">
        <v>12017</v>
      </c>
      <c r="O2726" s="16" t="s">
        <v>12300</v>
      </c>
      <c r="P2726" s="16" t="s">
        <v>12296</v>
      </c>
      <c r="Q2726" s="16" t="s">
        <v>12017</v>
      </c>
    </row>
    <row r="2727" customFormat="false" ht="15" hidden="false" customHeight="false" outlineLevel="0" collapsed="false">
      <c r="A2727" s="14" t="str">
        <f aca="false">'SKU Master'!A2727</f>
        <v>07-02726</v>
      </c>
      <c r="B2727" s="14" t="str">
        <f aca="false">VLOOKUP(A2727,'SKU Master'!$A:$N,6,FALSE())</f>
        <v>Orchard Spread Whole Wheat Pancake Mix, 32 oz</v>
      </c>
      <c r="C2727" s="15" t="n">
        <v>4.8</v>
      </c>
      <c r="D2727" s="15" t="n">
        <v>8.3</v>
      </c>
      <c r="E2727" s="15" t="n">
        <v>4.5</v>
      </c>
      <c r="F2727" s="16" t="s">
        <v>12290</v>
      </c>
      <c r="G2727" s="16" t="s">
        <v>12021</v>
      </c>
      <c r="H2727" s="17" t="n">
        <v>3.74</v>
      </c>
      <c r="I2727" s="18" t="n">
        <f aca="false">('SKU Master'!I2727-H2727)/'SKU Master'!I2727</f>
        <v>0.365025466893039</v>
      </c>
      <c r="J2727" s="16" t="n">
        <v>6</v>
      </c>
      <c r="K2727" s="19" t="n">
        <f aca="false">J2727*C2727</f>
        <v>28.8</v>
      </c>
      <c r="L2727" s="16" t="s">
        <v>12295</v>
      </c>
      <c r="M2727" s="16" t="s">
        <v>12292</v>
      </c>
      <c r="N2727" s="16" t="s">
        <v>12017</v>
      </c>
      <c r="O2727" s="16" t="s">
        <v>12300</v>
      </c>
      <c r="P2727" s="16" t="s">
        <v>12297</v>
      </c>
      <c r="Q2727" s="16" t="s">
        <v>12017</v>
      </c>
    </row>
    <row r="2728" customFormat="false" ht="15" hidden="false" customHeight="false" outlineLevel="0" collapsed="false">
      <c r="A2728" s="14" t="str">
        <f aca="false">'SKU Master'!A2728</f>
        <v>07-02727</v>
      </c>
      <c r="B2728" s="14" t="str">
        <f aca="false">VLOOKUP(A2728,'SKU Master'!$A:$N,6,FALSE())</f>
        <v>Golden Grain Co. Buttermilk Waffle Mix, 24 oz</v>
      </c>
      <c r="C2728" s="15" t="n">
        <v>3.3</v>
      </c>
      <c r="D2728" s="15" t="n">
        <v>8.7</v>
      </c>
      <c r="E2728" s="15" t="n">
        <v>4.6</v>
      </c>
      <c r="F2728" s="16" t="s">
        <v>12290</v>
      </c>
      <c r="G2728" s="16" t="s">
        <v>12021</v>
      </c>
      <c r="H2728" s="17" t="n">
        <v>4.57</v>
      </c>
      <c r="I2728" s="18" t="n">
        <f aca="false">('SKU Master'!I2728-H2728)/'SKU Master'!I2728</f>
        <v>0.284820031298905</v>
      </c>
      <c r="J2728" s="16" t="n">
        <v>2</v>
      </c>
      <c r="K2728" s="19" t="n">
        <f aca="false">J2728*C2728</f>
        <v>6.6</v>
      </c>
      <c r="L2728" s="16" t="s">
        <v>12295</v>
      </c>
      <c r="M2728" s="16" t="s">
        <v>12292</v>
      </c>
      <c r="N2728" s="16" t="s">
        <v>12017</v>
      </c>
      <c r="O2728" s="16" t="s">
        <v>12300</v>
      </c>
      <c r="P2728" s="16" t="s">
        <v>12298</v>
      </c>
      <c r="Q2728" s="16" t="s">
        <v>12017</v>
      </c>
    </row>
    <row r="2729" customFormat="false" ht="15" hidden="false" customHeight="false" outlineLevel="0" collapsed="false">
      <c r="A2729" s="14" t="str">
        <f aca="false">'SKU Master'!A2729</f>
        <v>07-02728</v>
      </c>
      <c r="B2729" s="14" t="str">
        <f aca="false">VLOOKUP(A2729,'SKU Master'!$A:$N,6,FALSE())</f>
        <v>Roastport Buttermilk Maple Syrup, 32 oz</v>
      </c>
      <c r="C2729" s="15" t="n">
        <v>4.4</v>
      </c>
      <c r="D2729" s="15" t="n">
        <v>5.9</v>
      </c>
      <c r="E2729" s="15" t="n">
        <v>4.9</v>
      </c>
      <c r="F2729" s="16" t="s">
        <v>12290</v>
      </c>
      <c r="G2729" s="16" t="s">
        <v>12021</v>
      </c>
      <c r="H2729" s="17" t="n">
        <v>2.64</v>
      </c>
      <c r="I2729" s="18" t="n">
        <f aca="false">('SKU Master'!I2729-H2729)/'SKU Master'!I2729</f>
        <v>0.303430079155673</v>
      </c>
      <c r="J2729" s="16" t="n">
        <v>5</v>
      </c>
      <c r="K2729" s="19" t="n">
        <f aca="false">J2729*C2729</f>
        <v>22</v>
      </c>
      <c r="L2729" s="16" t="s">
        <v>12295</v>
      </c>
      <c r="M2729" s="16" t="s">
        <v>12292</v>
      </c>
      <c r="N2729" s="16" t="s">
        <v>12017</v>
      </c>
      <c r="O2729" s="16" t="s">
        <v>12300</v>
      </c>
      <c r="P2729" s="16" t="s">
        <v>12296</v>
      </c>
      <c r="Q2729" s="16" t="s">
        <v>12017</v>
      </c>
    </row>
    <row r="2730" customFormat="false" ht="15" hidden="false" customHeight="false" outlineLevel="0" collapsed="false">
      <c r="A2730" s="14" t="str">
        <f aca="false">'SKU Master'!A2730</f>
        <v>07-02729</v>
      </c>
      <c r="B2730" s="14" t="str">
        <f aca="false">VLOOKUP(A2730,'SKU Master'!$A:$N,6,FALSE())</f>
        <v>Kettle Row Pancake Syrup, 24 oz</v>
      </c>
      <c r="C2730" s="15" t="n">
        <v>3.2</v>
      </c>
      <c r="D2730" s="15" t="n">
        <v>5.4</v>
      </c>
      <c r="E2730" s="15" t="n">
        <v>4.5</v>
      </c>
      <c r="F2730" s="16" t="s">
        <v>12290</v>
      </c>
      <c r="G2730" s="16" t="s">
        <v>12021</v>
      </c>
      <c r="H2730" s="17" t="n">
        <v>1.99</v>
      </c>
      <c r="I2730" s="18" t="n">
        <f aca="false">('SKU Master'!I2730-H2730)/'SKU Master'!I2730</f>
        <v>0.395136778115502</v>
      </c>
      <c r="J2730" s="16" t="n">
        <v>2</v>
      </c>
      <c r="K2730" s="19" t="n">
        <f aca="false">J2730*C2730</f>
        <v>6.4</v>
      </c>
      <c r="L2730" s="16" t="s">
        <v>12295</v>
      </c>
      <c r="M2730" s="16" t="s">
        <v>12292</v>
      </c>
      <c r="N2730" s="16" t="s">
        <v>12017</v>
      </c>
      <c r="O2730" s="16" t="s">
        <v>12300</v>
      </c>
      <c r="P2730" s="16" t="s">
        <v>12294</v>
      </c>
      <c r="Q2730" s="16" t="s">
        <v>12017</v>
      </c>
    </row>
    <row r="2731" customFormat="false" ht="15" hidden="false" customHeight="false" outlineLevel="0" collapsed="false">
      <c r="A2731" s="14" t="str">
        <f aca="false">'SKU Master'!A2731</f>
        <v>07-02730</v>
      </c>
      <c r="B2731" s="14" t="str">
        <f aca="false">VLOOKUP(A2731,'SKU Master'!$A:$N,6,FALSE())</f>
        <v>Golden Grain Co. Whole Wheat Pancake Syrup, 24 oz</v>
      </c>
      <c r="C2731" s="15" t="n">
        <v>3.7</v>
      </c>
      <c r="D2731" s="15" t="n">
        <v>7.4</v>
      </c>
      <c r="E2731" s="15" t="n">
        <v>4.9</v>
      </c>
      <c r="F2731" s="16" t="s">
        <v>12290</v>
      </c>
      <c r="G2731" s="16" t="s">
        <v>12017</v>
      </c>
      <c r="H2731" s="17" t="n">
        <v>2.4</v>
      </c>
      <c r="I2731" s="18" t="n">
        <f aca="false">('SKU Master'!I2731-H2731)/'SKU Master'!I2731</f>
        <v>0.292035398230089</v>
      </c>
      <c r="J2731" s="16" t="n">
        <v>8</v>
      </c>
      <c r="K2731" s="19" t="n">
        <f aca="false">J2731*C2731</f>
        <v>29.6</v>
      </c>
      <c r="L2731" s="16" t="s">
        <v>12299</v>
      </c>
      <c r="M2731" s="16" t="s">
        <v>12292</v>
      </c>
      <c r="N2731" s="16" t="s">
        <v>12017</v>
      </c>
      <c r="O2731" s="16" t="s">
        <v>12300</v>
      </c>
      <c r="P2731" s="16" t="s">
        <v>12297</v>
      </c>
      <c r="Q2731" s="16" t="s">
        <v>12017</v>
      </c>
    </row>
    <row r="2732" customFormat="false" ht="15" hidden="false" customHeight="false" outlineLevel="0" collapsed="false">
      <c r="A2732" s="14" t="str">
        <f aca="false">'SKU Master'!A2732</f>
        <v>07-02731</v>
      </c>
      <c r="B2732" s="14" t="str">
        <f aca="false">VLOOKUP(A2732,'SKU Master'!$A:$N,6,FALSE())</f>
        <v>Pepperlane Buttermilk Waffle Mix, 24 oz</v>
      </c>
      <c r="C2732" s="15" t="n">
        <v>2.7</v>
      </c>
      <c r="D2732" s="15" t="n">
        <v>6.7</v>
      </c>
      <c r="E2732" s="15" t="n">
        <v>2.5</v>
      </c>
      <c r="F2732" s="16" t="s">
        <v>12290</v>
      </c>
      <c r="G2732" s="16" t="s">
        <v>12021</v>
      </c>
      <c r="H2732" s="17" t="n">
        <v>2.49</v>
      </c>
      <c r="I2732" s="18" t="n">
        <f aca="false">('SKU Master'!I2732-H2732)/'SKU Master'!I2732</f>
        <v>0.343007915567282</v>
      </c>
      <c r="J2732" s="16" t="n">
        <v>2</v>
      </c>
      <c r="K2732" s="19" t="n">
        <f aca="false">J2732*C2732</f>
        <v>5.4</v>
      </c>
      <c r="L2732" s="16" t="s">
        <v>12295</v>
      </c>
      <c r="M2732" s="16" t="s">
        <v>12292</v>
      </c>
      <c r="N2732" s="16" t="s">
        <v>12017</v>
      </c>
      <c r="O2732" s="16" t="s">
        <v>12300</v>
      </c>
      <c r="P2732" s="16" t="s">
        <v>12298</v>
      </c>
      <c r="Q2732" s="16" t="s">
        <v>12017</v>
      </c>
    </row>
    <row r="2733" customFormat="false" ht="15" hidden="false" customHeight="false" outlineLevel="0" collapsed="false">
      <c r="A2733" s="14" t="str">
        <f aca="false">'SKU Master'!A2733</f>
        <v>07-02732</v>
      </c>
      <c r="B2733" s="14" t="str">
        <f aca="false">VLOOKUP(A2733,'SKU Master'!$A:$N,6,FALSE())</f>
        <v>Roastport Buttermilk Pancake Syrup, 24 oz</v>
      </c>
      <c r="C2733" s="15" t="n">
        <v>2.8</v>
      </c>
      <c r="D2733" s="15" t="n">
        <v>6</v>
      </c>
      <c r="E2733" s="15" t="n">
        <v>3.1</v>
      </c>
      <c r="F2733" s="16" t="s">
        <v>12290</v>
      </c>
      <c r="G2733" s="16" t="s">
        <v>12021</v>
      </c>
      <c r="H2733" s="17" t="n">
        <v>2.09</v>
      </c>
      <c r="I2733" s="18" t="n">
        <f aca="false">('SKU Master'!I2733-H2733)/'SKU Master'!I2733</f>
        <v>0.364741641337386</v>
      </c>
      <c r="J2733" s="16" t="n">
        <v>6</v>
      </c>
      <c r="K2733" s="19" t="n">
        <f aca="false">J2733*C2733</f>
        <v>16.8</v>
      </c>
      <c r="L2733" s="16" t="s">
        <v>12295</v>
      </c>
      <c r="M2733" s="16" t="s">
        <v>12292</v>
      </c>
      <c r="N2733" s="16" t="s">
        <v>12017</v>
      </c>
      <c r="O2733" s="16" t="s">
        <v>12300</v>
      </c>
      <c r="P2733" s="16" t="s">
        <v>12296</v>
      </c>
      <c r="Q2733" s="16" t="s">
        <v>12017</v>
      </c>
    </row>
    <row r="2734" customFormat="false" ht="15" hidden="false" customHeight="false" outlineLevel="0" collapsed="false">
      <c r="A2734" s="14" t="str">
        <f aca="false">'SKU Master'!A2734</f>
        <v>07-02733</v>
      </c>
      <c r="B2734" s="14" t="str">
        <f aca="false">VLOOKUP(A2734,'SKU Master'!$A:$N,6,FALSE())</f>
        <v>Harborline Buttermilk Pancake Mix, 32 oz</v>
      </c>
      <c r="C2734" s="15" t="n">
        <v>3.4</v>
      </c>
      <c r="D2734" s="15" t="n">
        <v>8.6</v>
      </c>
      <c r="E2734" s="15" t="n">
        <v>3</v>
      </c>
      <c r="F2734" s="16" t="s">
        <v>12290</v>
      </c>
      <c r="G2734" s="16" t="s">
        <v>12021</v>
      </c>
      <c r="H2734" s="17" t="n">
        <v>3.62</v>
      </c>
      <c r="I2734" s="18" t="n">
        <f aca="false">('SKU Master'!I2734-H2734)/'SKU Master'!I2734</f>
        <v>0.433489827856025</v>
      </c>
      <c r="J2734" s="16" t="n">
        <v>4</v>
      </c>
      <c r="K2734" s="19" t="n">
        <f aca="false">J2734*C2734</f>
        <v>13.6</v>
      </c>
      <c r="L2734" s="16" t="s">
        <v>12295</v>
      </c>
      <c r="M2734" s="16" t="s">
        <v>12292</v>
      </c>
      <c r="N2734" s="16" t="s">
        <v>12017</v>
      </c>
      <c r="O2734" s="16" t="s">
        <v>12300</v>
      </c>
      <c r="P2734" s="16" t="s">
        <v>12298</v>
      </c>
      <c r="Q2734" s="16" t="s">
        <v>12017</v>
      </c>
    </row>
    <row r="2735" customFormat="false" ht="15" hidden="false" customHeight="false" outlineLevel="0" collapsed="false">
      <c r="A2735" s="14" t="str">
        <f aca="false">'SKU Master'!A2735</f>
        <v>07-02734</v>
      </c>
      <c r="B2735" s="14" t="str">
        <f aca="false">VLOOKUP(A2735,'SKU Master'!$A:$N,6,FALSE())</f>
        <v>Roastport Whole Wheat Pancake Syrup, 24 oz</v>
      </c>
      <c r="C2735" s="15" t="n">
        <v>4.7</v>
      </c>
      <c r="D2735" s="15" t="n">
        <v>6.2</v>
      </c>
      <c r="E2735" s="15" t="n">
        <v>4.4</v>
      </c>
      <c r="F2735" s="16" t="s">
        <v>12290</v>
      </c>
      <c r="G2735" s="16" t="s">
        <v>12017</v>
      </c>
      <c r="H2735" s="17" t="n">
        <v>2.91</v>
      </c>
      <c r="I2735" s="18" t="n">
        <f aca="false">('SKU Master'!I2735-H2735)/'SKU Master'!I2735</f>
        <v>0.404907975460123</v>
      </c>
      <c r="J2735" s="16" t="n">
        <v>3</v>
      </c>
      <c r="K2735" s="19" t="n">
        <f aca="false">J2735*C2735</f>
        <v>14.1</v>
      </c>
      <c r="L2735" s="16" t="s">
        <v>12295</v>
      </c>
      <c r="M2735" s="16" t="s">
        <v>12292</v>
      </c>
      <c r="N2735" s="16" t="s">
        <v>12017</v>
      </c>
      <c r="O2735" s="16" t="s">
        <v>12300</v>
      </c>
      <c r="P2735" s="16" t="s">
        <v>12298</v>
      </c>
      <c r="Q2735" s="16" t="s">
        <v>12017</v>
      </c>
    </row>
    <row r="2736" customFormat="false" ht="15" hidden="false" customHeight="false" outlineLevel="0" collapsed="false">
      <c r="A2736" s="14" t="str">
        <f aca="false">'SKU Master'!A2736</f>
        <v>07-02735</v>
      </c>
      <c r="B2736" s="14" t="str">
        <f aca="false">VLOOKUP(A2736,'SKU Master'!$A:$N,6,FALSE())</f>
        <v>Pepperlane Buttermilk Maple Syrup, 24 oz</v>
      </c>
      <c r="C2736" s="15" t="n">
        <v>3.1</v>
      </c>
      <c r="D2736" s="15" t="n">
        <v>6.1</v>
      </c>
      <c r="E2736" s="15" t="n">
        <v>3.7</v>
      </c>
      <c r="F2736" s="16" t="s">
        <v>12290</v>
      </c>
      <c r="G2736" s="16" t="s">
        <v>12021</v>
      </c>
      <c r="H2736" s="17" t="n">
        <v>2.42</v>
      </c>
      <c r="I2736" s="18" t="n">
        <f aca="false">('SKU Master'!I2736-H2736)/'SKU Master'!I2736</f>
        <v>0.393483709273183</v>
      </c>
      <c r="J2736" s="16" t="n">
        <v>2</v>
      </c>
      <c r="K2736" s="19" t="n">
        <f aca="false">J2736*C2736</f>
        <v>6.2</v>
      </c>
      <c r="L2736" s="16" t="s">
        <v>12295</v>
      </c>
      <c r="M2736" s="16" t="s">
        <v>12292</v>
      </c>
      <c r="N2736" s="16" t="s">
        <v>12017</v>
      </c>
      <c r="O2736" s="16" t="s">
        <v>12300</v>
      </c>
      <c r="P2736" s="16" t="s">
        <v>12298</v>
      </c>
      <c r="Q2736" s="16" t="s">
        <v>12017</v>
      </c>
    </row>
    <row r="2737" customFormat="false" ht="15" hidden="false" customHeight="false" outlineLevel="0" collapsed="false">
      <c r="A2737" s="14" t="str">
        <f aca="false">'SKU Master'!A2737</f>
        <v>07-02736</v>
      </c>
      <c r="B2737" s="14" t="str">
        <f aca="false">VLOOKUP(A2737,'SKU Master'!$A:$N,6,FALSE())</f>
        <v>Nutgrove Waffle Mix, 32 oz</v>
      </c>
      <c r="C2737" s="15" t="n">
        <v>4.9</v>
      </c>
      <c r="D2737" s="15" t="n">
        <v>6.8</v>
      </c>
      <c r="E2737" s="15" t="n">
        <v>4.5</v>
      </c>
      <c r="F2737" s="16" t="s">
        <v>12290</v>
      </c>
      <c r="G2737" s="16" t="s">
        <v>12021</v>
      </c>
      <c r="H2737" s="17" t="n">
        <v>3.06</v>
      </c>
      <c r="I2737" s="18" t="n">
        <f aca="false">('SKU Master'!I2737-H2737)/'SKU Master'!I2737</f>
        <v>0.318485523385301</v>
      </c>
      <c r="J2737" s="16" t="n">
        <v>6</v>
      </c>
      <c r="K2737" s="19" t="n">
        <f aca="false">J2737*C2737</f>
        <v>29.4</v>
      </c>
      <c r="L2737" s="16" t="s">
        <v>12295</v>
      </c>
      <c r="M2737" s="16" t="s">
        <v>12292</v>
      </c>
      <c r="N2737" s="16" t="s">
        <v>12017</v>
      </c>
      <c r="O2737" s="16" t="s">
        <v>12300</v>
      </c>
      <c r="P2737" s="16" t="s">
        <v>12297</v>
      </c>
      <c r="Q2737" s="16" t="s">
        <v>12021</v>
      </c>
    </row>
    <row r="2738" customFormat="false" ht="15" hidden="false" customHeight="false" outlineLevel="0" collapsed="false">
      <c r="A2738" s="14" t="str">
        <f aca="false">'SKU Master'!A2738</f>
        <v>07-02737</v>
      </c>
      <c r="B2738" s="14" t="str">
        <f aca="false">VLOOKUP(A2738,'SKU Master'!$A:$N,6,FALSE())</f>
        <v>Orchard Spread Buttermilk Maple Syrup, 32 oz</v>
      </c>
      <c r="C2738" s="15" t="n">
        <v>3.6</v>
      </c>
      <c r="D2738" s="15" t="n">
        <v>7.2</v>
      </c>
      <c r="E2738" s="15" t="n">
        <v>4.1</v>
      </c>
      <c r="F2738" s="16" t="s">
        <v>12290</v>
      </c>
      <c r="G2738" s="16" t="s">
        <v>12021</v>
      </c>
      <c r="H2738" s="17" t="n">
        <v>2.66</v>
      </c>
      <c r="I2738" s="18" t="n">
        <f aca="false">('SKU Master'!I2738-H2738)/'SKU Master'!I2738</f>
        <v>0.37995337995338</v>
      </c>
      <c r="J2738" s="16" t="n">
        <v>1</v>
      </c>
      <c r="K2738" s="19" t="n">
        <f aca="false">J2738*C2738</f>
        <v>3.6</v>
      </c>
      <c r="L2738" s="16" t="s">
        <v>12291</v>
      </c>
      <c r="M2738" s="16" t="s">
        <v>12292</v>
      </c>
      <c r="N2738" s="16" t="s">
        <v>12017</v>
      </c>
      <c r="O2738" s="16" t="s">
        <v>12300</v>
      </c>
      <c r="P2738" s="16" t="s">
        <v>12294</v>
      </c>
      <c r="Q2738" s="16" t="s">
        <v>12017</v>
      </c>
    </row>
    <row r="2739" customFormat="false" ht="15" hidden="false" customHeight="false" outlineLevel="0" collapsed="false">
      <c r="A2739" s="14" t="str">
        <f aca="false">'SKU Master'!A2739</f>
        <v>07-02738</v>
      </c>
      <c r="B2739" s="14" t="str">
        <f aca="false">VLOOKUP(A2739,'SKU Master'!$A:$N,6,FALSE())</f>
        <v>Redbarn Pancake Syrup, 24 oz</v>
      </c>
      <c r="C2739" s="15" t="n">
        <v>4.3</v>
      </c>
      <c r="D2739" s="15" t="n">
        <v>4.9</v>
      </c>
      <c r="E2739" s="15" t="n">
        <v>4.8</v>
      </c>
      <c r="F2739" s="16" t="s">
        <v>12290</v>
      </c>
      <c r="G2739" s="16" t="s">
        <v>12021</v>
      </c>
      <c r="H2739" s="17" t="n">
        <v>2.21</v>
      </c>
      <c r="I2739" s="18" t="n">
        <f aca="false">('SKU Master'!I2739-H2739)/'SKU Master'!I2739</f>
        <v>0.41688654353562</v>
      </c>
      <c r="J2739" s="16" t="n">
        <v>4</v>
      </c>
      <c r="K2739" s="19" t="n">
        <f aca="false">J2739*C2739</f>
        <v>17.2</v>
      </c>
      <c r="L2739" s="16" t="s">
        <v>12295</v>
      </c>
      <c r="M2739" s="16" t="s">
        <v>12292</v>
      </c>
      <c r="N2739" s="16" t="s">
        <v>12017</v>
      </c>
      <c r="O2739" s="16" t="s">
        <v>12300</v>
      </c>
      <c r="P2739" s="16" t="s">
        <v>12296</v>
      </c>
      <c r="Q2739" s="16" t="s">
        <v>12017</v>
      </c>
    </row>
    <row r="2740" customFormat="false" ht="15" hidden="false" customHeight="false" outlineLevel="0" collapsed="false">
      <c r="A2740" s="14" t="str">
        <f aca="false">'SKU Master'!A2740</f>
        <v>07-02739</v>
      </c>
      <c r="B2740" s="14" t="str">
        <f aca="false">VLOOKUP(A2740,'SKU Master'!$A:$N,6,FALSE())</f>
        <v>Harborline Whole Wheat Pancake Mix, 24 oz</v>
      </c>
      <c r="C2740" s="15" t="n">
        <v>4.3</v>
      </c>
      <c r="D2740" s="15" t="n">
        <v>8.2</v>
      </c>
      <c r="E2740" s="15" t="n">
        <v>4.5</v>
      </c>
      <c r="F2740" s="16" t="s">
        <v>12290</v>
      </c>
      <c r="G2740" s="16" t="s">
        <v>12021</v>
      </c>
      <c r="H2740" s="17" t="n">
        <v>2.15</v>
      </c>
      <c r="I2740" s="18" t="n">
        <f aca="false">('SKU Master'!I2740-H2740)/'SKU Master'!I2740</f>
        <v>0.498834498834499</v>
      </c>
      <c r="J2740" s="16" t="n">
        <v>6</v>
      </c>
      <c r="K2740" s="19" t="n">
        <f aca="false">J2740*C2740</f>
        <v>25.8</v>
      </c>
      <c r="L2740" s="16" t="s">
        <v>12295</v>
      </c>
      <c r="M2740" s="16" t="s">
        <v>12292</v>
      </c>
      <c r="N2740" s="16" t="s">
        <v>12017</v>
      </c>
      <c r="O2740" s="16" t="s">
        <v>12300</v>
      </c>
      <c r="P2740" s="16" t="s">
        <v>12297</v>
      </c>
      <c r="Q2740" s="16" t="s">
        <v>12017</v>
      </c>
    </row>
    <row r="2741" customFormat="false" ht="15" hidden="false" customHeight="false" outlineLevel="0" collapsed="false">
      <c r="A2741" s="14" t="str">
        <f aca="false">'SKU Master'!A2741</f>
        <v>07-02740</v>
      </c>
      <c r="B2741" s="14" t="str">
        <f aca="false">VLOOKUP(A2741,'SKU Master'!$A:$N,6,FALSE())</f>
        <v>Pepperlane Buttermilk Pancake Mix, 24 oz</v>
      </c>
      <c r="C2741" s="15" t="n">
        <v>4.3</v>
      </c>
      <c r="D2741" s="15" t="n">
        <v>8.1</v>
      </c>
      <c r="E2741" s="15" t="n">
        <v>3.1</v>
      </c>
      <c r="F2741" s="16" t="s">
        <v>12290</v>
      </c>
      <c r="G2741" s="16" t="s">
        <v>12021</v>
      </c>
      <c r="H2741" s="17" t="n">
        <v>3.63</v>
      </c>
      <c r="I2741" s="18" t="n">
        <f aca="false">('SKU Master'!I2741-H2741)/'SKU Master'!I2741</f>
        <v>0.373056994818653</v>
      </c>
      <c r="J2741" s="16" t="n">
        <v>4</v>
      </c>
      <c r="K2741" s="19" t="n">
        <f aca="false">J2741*C2741</f>
        <v>17.2</v>
      </c>
      <c r="L2741" s="16" t="s">
        <v>12295</v>
      </c>
      <c r="M2741" s="16" t="s">
        <v>12292</v>
      </c>
      <c r="N2741" s="16" t="s">
        <v>12017</v>
      </c>
      <c r="O2741" s="16" t="s">
        <v>12300</v>
      </c>
      <c r="P2741" s="16" t="s">
        <v>12296</v>
      </c>
      <c r="Q2741" s="16" t="s">
        <v>12017</v>
      </c>
    </row>
    <row r="2742" customFormat="false" ht="15" hidden="false" customHeight="false" outlineLevel="0" collapsed="false">
      <c r="A2742" s="14" t="str">
        <f aca="false">'SKU Master'!A2742</f>
        <v>07-02741</v>
      </c>
      <c r="B2742" s="14" t="str">
        <f aca="false">VLOOKUP(A2742,'SKU Master'!$A:$N,6,FALSE())</f>
        <v>Nutgrove Pancake Syrup, 32 oz</v>
      </c>
      <c r="C2742" s="15" t="n">
        <v>3.2</v>
      </c>
      <c r="D2742" s="15" t="n">
        <v>8.1</v>
      </c>
      <c r="E2742" s="15" t="n">
        <v>5</v>
      </c>
      <c r="F2742" s="16" t="s">
        <v>12290</v>
      </c>
      <c r="G2742" s="16" t="s">
        <v>12021</v>
      </c>
      <c r="H2742" s="17" t="n">
        <v>2.08</v>
      </c>
      <c r="I2742" s="18" t="n">
        <f aca="false">('SKU Master'!I2742-H2742)/'SKU Master'!I2742</f>
        <v>0.367781155015198</v>
      </c>
      <c r="J2742" s="16" t="n">
        <v>7</v>
      </c>
      <c r="K2742" s="19" t="n">
        <f aca="false">J2742*C2742</f>
        <v>22.4</v>
      </c>
      <c r="L2742" s="16" t="s">
        <v>12295</v>
      </c>
      <c r="M2742" s="16" t="s">
        <v>12292</v>
      </c>
      <c r="N2742" s="16" t="s">
        <v>12017</v>
      </c>
      <c r="O2742" s="16" t="s">
        <v>12300</v>
      </c>
      <c r="P2742" s="16" t="s">
        <v>12297</v>
      </c>
      <c r="Q2742" s="16" t="s">
        <v>12017</v>
      </c>
    </row>
    <row r="2743" customFormat="false" ht="15" hidden="false" customHeight="false" outlineLevel="0" collapsed="false">
      <c r="A2743" s="14" t="str">
        <f aca="false">'SKU Master'!A2743</f>
        <v>07-02742</v>
      </c>
      <c r="B2743" s="14" t="str">
        <f aca="false">VLOOKUP(A2743,'SKU Master'!$A:$N,6,FALSE())</f>
        <v>Harborline Maple Syrup, 24 oz</v>
      </c>
      <c r="C2743" s="15" t="n">
        <v>4.1</v>
      </c>
      <c r="D2743" s="15" t="n">
        <v>7.5</v>
      </c>
      <c r="E2743" s="15" t="n">
        <v>3</v>
      </c>
      <c r="F2743" s="16" t="s">
        <v>12290</v>
      </c>
      <c r="G2743" s="16" t="s">
        <v>12017</v>
      </c>
      <c r="H2743" s="17" t="n">
        <v>3.04</v>
      </c>
      <c r="I2743" s="18" t="n">
        <f aca="false">('SKU Master'!I2743-H2743)/'SKU Master'!I2743</f>
        <v>0.390781563126253</v>
      </c>
      <c r="J2743" s="16" t="n">
        <v>4</v>
      </c>
      <c r="K2743" s="19" t="n">
        <f aca="false">J2743*C2743</f>
        <v>16.4</v>
      </c>
      <c r="L2743" s="16" t="s">
        <v>12295</v>
      </c>
      <c r="M2743" s="16" t="s">
        <v>12292</v>
      </c>
      <c r="N2743" s="16" t="s">
        <v>12017</v>
      </c>
      <c r="O2743" s="16" t="s">
        <v>12300</v>
      </c>
      <c r="P2743" s="16" t="s">
        <v>12298</v>
      </c>
      <c r="Q2743" s="16" t="s">
        <v>12021</v>
      </c>
    </row>
    <row r="2744" customFormat="false" ht="15" hidden="false" customHeight="false" outlineLevel="0" collapsed="false">
      <c r="A2744" s="14" t="str">
        <f aca="false">'SKU Master'!A2744</f>
        <v>07-02743</v>
      </c>
      <c r="B2744" s="14" t="str">
        <f aca="false">VLOOKUP(A2744,'SKU Master'!$A:$N,6,FALSE())</f>
        <v>Kettle Row Pancake Mix, 24 oz</v>
      </c>
      <c r="C2744" s="15" t="n">
        <v>2.7</v>
      </c>
      <c r="D2744" s="15" t="n">
        <v>6.1</v>
      </c>
      <c r="E2744" s="15" t="n">
        <v>4.9</v>
      </c>
      <c r="F2744" s="16" t="s">
        <v>12290</v>
      </c>
      <c r="G2744" s="16" t="s">
        <v>12021</v>
      </c>
      <c r="H2744" s="17" t="n">
        <v>3.37</v>
      </c>
      <c r="I2744" s="18" t="n">
        <f aca="false">('SKU Master'!I2744-H2744)/'SKU Master'!I2744</f>
        <v>0.417962003454231</v>
      </c>
      <c r="J2744" s="16" t="n">
        <v>8</v>
      </c>
      <c r="K2744" s="19" t="n">
        <f aca="false">J2744*C2744</f>
        <v>21.6</v>
      </c>
      <c r="L2744" s="16" t="s">
        <v>12295</v>
      </c>
      <c r="M2744" s="16" t="s">
        <v>12292</v>
      </c>
      <c r="N2744" s="16" t="s">
        <v>12017</v>
      </c>
      <c r="O2744" s="16" t="s">
        <v>12300</v>
      </c>
      <c r="P2744" s="16" t="s">
        <v>12297</v>
      </c>
      <c r="Q2744" s="16" t="s">
        <v>12017</v>
      </c>
    </row>
    <row r="2745" customFormat="false" ht="15" hidden="false" customHeight="false" outlineLevel="0" collapsed="false">
      <c r="A2745" s="14" t="str">
        <f aca="false">'SKU Master'!A2745</f>
        <v>07-02744</v>
      </c>
      <c r="B2745" s="14" t="str">
        <f aca="false">VLOOKUP(A2745,'SKU Master'!$A:$N,6,FALSE())</f>
        <v>Wheatstone Buttermilk Waffle Mix, 32 oz</v>
      </c>
      <c r="C2745" s="15" t="n">
        <v>3.1</v>
      </c>
      <c r="D2745" s="15" t="n">
        <v>4.5</v>
      </c>
      <c r="E2745" s="15" t="n">
        <v>3.7</v>
      </c>
      <c r="F2745" s="16" t="s">
        <v>12290</v>
      </c>
      <c r="G2745" s="16" t="s">
        <v>12021</v>
      </c>
      <c r="H2745" s="17" t="n">
        <v>2.29</v>
      </c>
      <c r="I2745" s="18" t="n">
        <f aca="false">('SKU Master'!I2745-H2745)/'SKU Master'!I2745</f>
        <v>0.395778364116095</v>
      </c>
      <c r="J2745" s="16" t="n">
        <v>7</v>
      </c>
      <c r="K2745" s="19" t="n">
        <f aca="false">J2745*C2745</f>
        <v>21.7</v>
      </c>
      <c r="L2745" s="16" t="s">
        <v>12295</v>
      </c>
      <c r="M2745" s="16" t="s">
        <v>12292</v>
      </c>
      <c r="N2745" s="16" t="s">
        <v>12017</v>
      </c>
      <c r="O2745" s="16" t="s">
        <v>12300</v>
      </c>
      <c r="P2745" s="16" t="s">
        <v>12297</v>
      </c>
      <c r="Q2745" s="16" t="s">
        <v>12017</v>
      </c>
    </row>
    <row r="2746" customFormat="false" ht="15" hidden="false" customHeight="false" outlineLevel="0" collapsed="false">
      <c r="A2746" s="14" t="str">
        <f aca="false">'SKU Master'!A2746</f>
        <v>07-02745</v>
      </c>
      <c r="B2746" s="14" t="str">
        <f aca="false">VLOOKUP(A2746,'SKU Master'!$A:$N,6,FALSE())</f>
        <v>Roastport Maple Syrup, 32 oz</v>
      </c>
      <c r="C2746" s="15" t="n">
        <v>5</v>
      </c>
      <c r="D2746" s="15" t="n">
        <v>6.5</v>
      </c>
      <c r="E2746" s="15" t="n">
        <v>3.8</v>
      </c>
      <c r="F2746" s="16" t="s">
        <v>12290</v>
      </c>
      <c r="G2746" s="16" t="s">
        <v>12021</v>
      </c>
      <c r="H2746" s="17" t="n">
        <v>3.88</v>
      </c>
      <c r="I2746" s="18" t="n">
        <f aca="false">('SKU Master'!I2746-H2746)/'SKU Master'!I2746</f>
        <v>0.293260473588343</v>
      </c>
      <c r="J2746" s="16" t="n">
        <v>5</v>
      </c>
      <c r="K2746" s="19" t="n">
        <f aca="false">J2746*C2746</f>
        <v>25</v>
      </c>
      <c r="L2746" s="16" t="s">
        <v>12295</v>
      </c>
      <c r="M2746" s="16" t="s">
        <v>12292</v>
      </c>
      <c r="N2746" s="16" t="s">
        <v>12017</v>
      </c>
      <c r="O2746" s="16" t="s">
        <v>12300</v>
      </c>
      <c r="P2746" s="16" t="s">
        <v>12296</v>
      </c>
      <c r="Q2746" s="16" t="s">
        <v>12017</v>
      </c>
    </row>
    <row r="2747" customFormat="false" ht="15" hidden="false" customHeight="false" outlineLevel="0" collapsed="false">
      <c r="A2747" s="14" t="str">
        <f aca="false">'SKU Master'!A2747</f>
        <v>07-02746</v>
      </c>
      <c r="B2747" s="14" t="str">
        <f aca="false">VLOOKUP(A2747,'SKU Master'!$A:$N,6,FALSE())</f>
        <v>Wheatstone Whole Wheat Pancake Syrup, 24 oz</v>
      </c>
      <c r="C2747" s="15" t="n">
        <v>4.3</v>
      </c>
      <c r="D2747" s="15" t="n">
        <v>8.8</v>
      </c>
      <c r="E2747" s="15" t="n">
        <v>4.2</v>
      </c>
      <c r="F2747" s="16" t="s">
        <v>12290</v>
      </c>
      <c r="G2747" s="16" t="s">
        <v>12021</v>
      </c>
      <c r="H2747" s="17" t="n">
        <v>4.96</v>
      </c>
      <c r="I2747" s="18" t="n">
        <f aca="false">('SKU Master'!I2747-H2747)/'SKU Master'!I2747</f>
        <v>0.290414878397711</v>
      </c>
      <c r="J2747" s="16" t="n">
        <v>8</v>
      </c>
      <c r="K2747" s="19" t="n">
        <f aca="false">J2747*C2747</f>
        <v>34.4</v>
      </c>
      <c r="L2747" s="16" t="s">
        <v>12295</v>
      </c>
      <c r="M2747" s="16" t="s">
        <v>12292</v>
      </c>
      <c r="N2747" s="16" t="s">
        <v>12017</v>
      </c>
      <c r="O2747" s="16" t="s">
        <v>12300</v>
      </c>
      <c r="P2747" s="16" t="s">
        <v>12297</v>
      </c>
      <c r="Q2747" s="16" t="s">
        <v>12017</v>
      </c>
    </row>
    <row r="2748" customFormat="false" ht="15" hidden="false" customHeight="false" outlineLevel="0" collapsed="false">
      <c r="A2748" s="14" t="str">
        <f aca="false">'SKU Master'!A2748</f>
        <v>07-02747</v>
      </c>
      <c r="B2748" s="14" t="str">
        <f aca="false">VLOOKUP(A2748,'SKU Master'!$A:$N,6,FALSE())</f>
        <v>Kettle Row Whole Wheat Maple Syrup, 24 oz</v>
      </c>
      <c r="C2748" s="15" t="n">
        <v>3.8</v>
      </c>
      <c r="D2748" s="15" t="n">
        <v>5.8</v>
      </c>
      <c r="E2748" s="15" t="n">
        <v>3.8</v>
      </c>
      <c r="F2748" s="16" t="s">
        <v>12290</v>
      </c>
      <c r="G2748" s="16" t="s">
        <v>12021</v>
      </c>
      <c r="H2748" s="17" t="n">
        <v>2.92</v>
      </c>
      <c r="I2748" s="18" t="n">
        <f aca="false">('SKU Master'!I2748-H2748)/'SKU Master'!I2748</f>
        <v>0.349665924276169</v>
      </c>
      <c r="J2748" s="16" t="n">
        <v>6</v>
      </c>
      <c r="K2748" s="19" t="n">
        <f aca="false">J2748*C2748</f>
        <v>22.8</v>
      </c>
      <c r="L2748" s="16" t="s">
        <v>12295</v>
      </c>
      <c r="M2748" s="16" t="s">
        <v>12292</v>
      </c>
      <c r="N2748" s="16" t="s">
        <v>12017</v>
      </c>
      <c r="O2748" s="16" t="s">
        <v>12300</v>
      </c>
      <c r="P2748" s="16" t="s">
        <v>12297</v>
      </c>
      <c r="Q2748" s="16" t="s">
        <v>12017</v>
      </c>
    </row>
    <row r="2749" customFormat="false" ht="15" hidden="false" customHeight="false" outlineLevel="0" collapsed="false">
      <c r="A2749" s="14" t="str">
        <f aca="false">'SKU Master'!A2749</f>
        <v>07-02748</v>
      </c>
      <c r="B2749" s="14" t="str">
        <f aca="false">VLOOKUP(A2749,'SKU Master'!$A:$N,6,FALSE())</f>
        <v>Pepperlane Buttermilk Pancake Mix, 32 oz</v>
      </c>
      <c r="C2749" s="15" t="n">
        <v>3.5</v>
      </c>
      <c r="D2749" s="15" t="n">
        <v>8.5</v>
      </c>
      <c r="E2749" s="15" t="n">
        <v>5</v>
      </c>
      <c r="F2749" s="16" t="s">
        <v>12290</v>
      </c>
      <c r="G2749" s="16" t="s">
        <v>12021</v>
      </c>
      <c r="H2749" s="17" t="n">
        <v>3.16</v>
      </c>
      <c r="I2749" s="18" t="n">
        <f aca="false">('SKU Master'!I2749-H2749)/'SKU Master'!I2749</f>
        <v>0.353783231083845</v>
      </c>
      <c r="J2749" s="16" t="n">
        <v>2</v>
      </c>
      <c r="K2749" s="19" t="n">
        <f aca="false">J2749*C2749</f>
        <v>7</v>
      </c>
      <c r="L2749" s="16" t="s">
        <v>12299</v>
      </c>
      <c r="M2749" s="16" t="s">
        <v>12292</v>
      </c>
      <c r="N2749" s="16" t="s">
        <v>12017</v>
      </c>
      <c r="O2749" s="16" t="s">
        <v>12300</v>
      </c>
      <c r="P2749" s="16" t="s">
        <v>12294</v>
      </c>
      <c r="Q2749" s="16" t="s">
        <v>12017</v>
      </c>
    </row>
    <row r="2750" customFormat="false" ht="15" hidden="false" customHeight="false" outlineLevel="0" collapsed="false">
      <c r="A2750" s="14" t="str">
        <f aca="false">'SKU Master'!A2750</f>
        <v>07-02749</v>
      </c>
      <c r="B2750" s="14" t="str">
        <f aca="false">VLOOKUP(A2750,'SKU Master'!$A:$N,6,FALSE())</f>
        <v>Pepperlane Whole Wheat Pancake Syrup, 24 oz</v>
      </c>
      <c r="C2750" s="15" t="n">
        <v>3.4</v>
      </c>
      <c r="D2750" s="15" t="n">
        <v>7.3</v>
      </c>
      <c r="E2750" s="15" t="n">
        <v>4.1</v>
      </c>
      <c r="F2750" s="16" t="s">
        <v>12290</v>
      </c>
      <c r="G2750" s="16" t="s">
        <v>12021</v>
      </c>
      <c r="H2750" s="17" t="n">
        <v>3.3</v>
      </c>
      <c r="I2750" s="18" t="n">
        <f aca="false">('SKU Master'!I2750-H2750)/'SKU Master'!I2750</f>
        <v>0.398907103825137</v>
      </c>
      <c r="J2750" s="16" t="n">
        <v>2</v>
      </c>
      <c r="K2750" s="19" t="n">
        <f aca="false">J2750*C2750</f>
        <v>6.8</v>
      </c>
      <c r="L2750" s="16" t="s">
        <v>12295</v>
      </c>
      <c r="M2750" s="16" t="s">
        <v>12292</v>
      </c>
      <c r="N2750" s="16" t="s">
        <v>12017</v>
      </c>
      <c r="O2750" s="16" t="s">
        <v>12300</v>
      </c>
      <c r="P2750" s="16" t="s">
        <v>12298</v>
      </c>
      <c r="Q2750" s="16" t="s">
        <v>12017</v>
      </c>
    </row>
    <row r="2751" customFormat="false" ht="15" hidden="false" customHeight="false" outlineLevel="0" collapsed="false">
      <c r="A2751" s="14" t="str">
        <f aca="false">'SKU Master'!A2751</f>
        <v>07-02750</v>
      </c>
      <c r="B2751" s="14" t="str">
        <f aca="false">VLOOKUP(A2751,'SKU Master'!$A:$N,6,FALSE())</f>
        <v>Harborline Buttermilk Waffle Mix, 32 oz</v>
      </c>
      <c r="C2751" s="15" t="n">
        <v>2.6</v>
      </c>
      <c r="D2751" s="15" t="n">
        <v>5</v>
      </c>
      <c r="E2751" s="15" t="n">
        <v>3.6</v>
      </c>
      <c r="F2751" s="16" t="s">
        <v>12290</v>
      </c>
      <c r="G2751" s="16" t="s">
        <v>12017</v>
      </c>
      <c r="H2751" s="17" t="n">
        <v>3.13</v>
      </c>
      <c r="I2751" s="18" t="n">
        <f aca="false">('SKU Master'!I2751-H2751)/'SKU Master'!I2751</f>
        <v>0.419294990723562</v>
      </c>
      <c r="J2751" s="16" t="n">
        <v>6</v>
      </c>
      <c r="K2751" s="19" t="n">
        <f aca="false">J2751*C2751</f>
        <v>15.6</v>
      </c>
      <c r="L2751" s="16" t="s">
        <v>12295</v>
      </c>
      <c r="M2751" s="16" t="s">
        <v>12292</v>
      </c>
      <c r="N2751" s="16" t="s">
        <v>12017</v>
      </c>
      <c r="O2751" s="16" t="s">
        <v>12300</v>
      </c>
      <c r="P2751" s="16" t="s">
        <v>12297</v>
      </c>
      <c r="Q2751" s="16" t="s">
        <v>12017</v>
      </c>
    </row>
    <row r="2752" customFormat="false" ht="15" hidden="false" customHeight="false" outlineLevel="0" collapsed="false">
      <c r="A2752" s="14" t="str">
        <f aca="false">'SKU Master'!A2752</f>
        <v>07-02751</v>
      </c>
      <c r="B2752" s="14" t="str">
        <f aca="false">VLOOKUP(A2752,'SKU Master'!$A:$N,6,FALSE())</f>
        <v>Kettle Row Waffle Mix, 32 oz</v>
      </c>
      <c r="C2752" s="15" t="n">
        <v>4.2</v>
      </c>
      <c r="D2752" s="15" t="n">
        <v>5.7</v>
      </c>
      <c r="E2752" s="15" t="n">
        <v>4.6</v>
      </c>
      <c r="F2752" s="16" t="s">
        <v>12290</v>
      </c>
      <c r="G2752" s="16" t="s">
        <v>12021</v>
      </c>
      <c r="H2752" s="17" t="n">
        <v>4.54</v>
      </c>
      <c r="I2752" s="18" t="n">
        <f aca="false">('SKU Master'!I2752-H2752)/'SKU Master'!I2752</f>
        <v>0.300462249614792</v>
      </c>
      <c r="J2752" s="16" t="n">
        <v>2</v>
      </c>
      <c r="K2752" s="19" t="n">
        <f aca="false">J2752*C2752</f>
        <v>8.4</v>
      </c>
      <c r="L2752" s="16" t="s">
        <v>12295</v>
      </c>
      <c r="M2752" s="16" t="s">
        <v>12292</v>
      </c>
      <c r="N2752" s="16" t="s">
        <v>12017</v>
      </c>
      <c r="O2752" s="16" t="s">
        <v>12300</v>
      </c>
      <c r="P2752" s="16" t="s">
        <v>12298</v>
      </c>
      <c r="Q2752" s="16" t="s">
        <v>12017</v>
      </c>
    </row>
    <row r="2753" customFormat="false" ht="15" hidden="false" customHeight="false" outlineLevel="0" collapsed="false">
      <c r="A2753" s="14" t="str">
        <f aca="false">'SKU Master'!A2753</f>
        <v>07-02752</v>
      </c>
      <c r="B2753" s="14" t="str">
        <f aca="false">VLOOKUP(A2753,'SKU Master'!$A:$N,6,FALSE())</f>
        <v>Redbarn Whole Wheat Maple Syrup, 24 oz</v>
      </c>
      <c r="C2753" s="15" t="n">
        <v>3.8</v>
      </c>
      <c r="D2753" s="15" t="n">
        <v>4.6</v>
      </c>
      <c r="E2753" s="15" t="n">
        <v>3.2</v>
      </c>
      <c r="F2753" s="16" t="s">
        <v>12290</v>
      </c>
      <c r="G2753" s="16" t="s">
        <v>12021</v>
      </c>
      <c r="H2753" s="17" t="n">
        <v>3.3</v>
      </c>
      <c r="I2753" s="18" t="n">
        <f aca="false">('SKU Master'!I2753-H2753)/'SKU Master'!I2753</f>
        <v>0.311064718162839</v>
      </c>
      <c r="J2753" s="16" t="n">
        <v>2</v>
      </c>
      <c r="K2753" s="19" t="n">
        <f aca="false">J2753*C2753</f>
        <v>7.6</v>
      </c>
      <c r="L2753" s="16" t="s">
        <v>12295</v>
      </c>
      <c r="M2753" s="16" t="s">
        <v>12292</v>
      </c>
      <c r="N2753" s="16" t="s">
        <v>12017</v>
      </c>
      <c r="O2753" s="16" t="s">
        <v>12300</v>
      </c>
      <c r="P2753" s="16" t="s">
        <v>12298</v>
      </c>
      <c r="Q2753" s="16" t="s">
        <v>12017</v>
      </c>
    </row>
    <row r="2754" customFormat="false" ht="15" hidden="false" customHeight="false" outlineLevel="0" collapsed="false">
      <c r="A2754" s="14" t="str">
        <f aca="false">'SKU Master'!A2754</f>
        <v>07-02753</v>
      </c>
      <c r="B2754" s="14" t="str">
        <f aca="false">VLOOKUP(A2754,'SKU Master'!$A:$N,6,FALSE())</f>
        <v>Thrift Row Buttermilk Pancake Syrup, 32 oz</v>
      </c>
      <c r="C2754" s="15" t="n">
        <v>2.5</v>
      </c>
      <c r="D2754" s="15" t="n">
        <v>6.2</v>
      </c>
      <c r="E2754" s="15" t="n">
        <v>2.6</v>
      </c>
      <c r="F2754" s="16" t="s">
        <v>12290</v>
      </c>
      <c r="G2754" s="16" t="s">
        <v>12021</v>
      </c>
      <c r="H2754" s="17" t="n">
        <v>2.52</v>
      </c>
      <c r="I2754" s="18" t="n">
        <f aca="false">('SKU Master'!I2754-H2754)/'SKU Master'!I2754</f>
        <v>0.438752783964365</v>
      </c>
      <c r="J2754" s="16" t="n">
        <v>2</v>
      </c>
      <c r="K2754" s="19" t="n">
        <f aca="false">J2754*C2754</f>
        <v>5</v>
      </c>
      <c r="L2754" s="16" t="s">
        <v>12295</v>
      </c>
      <c r="M2754" s="16" t="s">
        <v>12292</v>
      </c>
      <c r="N2754" s="16" t="s">
        <v>12017</v>
      </c>
      <c r="O2754" s="16" t="s">
        <v>12300</v>
      </c>
      <c r="P2754" s="16" t="s">
        <v>12294</v>
      </c>
      <c r="Q2754" s="16" t="s">
        <v>12017</v>
      </c>
    </row>
    <row r="2755" customFormat="false" ht="15" hidden="false" customHeight="false" outlineLevel="0" collapsed="false">
      <c r="A2755" s="14" t="str">
        <f aca="false">'SKU Master'!A2755</f>
        <v>07-02754</v>
      </c>
      <c r="B2755" s="14" t="str">
        <f aca="false">VLOOKUP(A2755,'SKU Master'!$A:$N,6,FALSE())</f>
        <v>Harborline Pancake Mix, 32 oz</v>
      </c>
      <c r="C2755" s="15" t="n">
        <v>3.9</v>
      </c>
      <c r="D2755" s="15" t="n">
        <v>6</v>
      </c>
      <c r="E2755" s="15" t="n">
        <v>2.6</v>
      </c>
      <c r="F2755" s="16" t="s">
        <v>12290</v>
      </c>
      <c r="G2755" s="16" t="s">
        <v>12021</v>
      </c>
      <c r="H2755" s="17" t="n">
        <v>3.68</v>
      </c>
      <c r="I2755" s="18" t="n">
        <f aca="false">('SKU Master'!I2755-H2755)/'SKU Master'!I2755</f>
        <v>0.375212224108659</v>
      </c>
      <c r="J2755" s="16" t="n">
        <v>5</v>
      </c>
      <c r="K2755" s="19" t="n">
        <f aca="false">J2755*C2755</f>
        <v>19.5</v>
      </c>
      <c r="L2755" s="16" t="s">
        <v>12295</v>
      </c>
      <c r="M2755" s="16" t="s">
        <v>12292</v>
      </c>
      <c r="N2755" s="16" t="s">
        <v>12017</v>
      </c>
      <c r="O2755" s="16" t="s">
        <v>12300</v>
      </c>
      <c r="P2755" s="16" t="s">
        <v>12296</v>
      </c>
      <c r="Q2755" s="16" t="s">
        <v>12017</v>
      </c>
    </row>
    <row r="2756" customFormat="false" ht="15" hidden="false" customHeight="false" outlineLevel="0" collapsed="false">
      <c r="A2756" s="14" t="str">
        <f aca="false">'SKU Master'!A2756</f>
        <v>07-02755</v>
      </c>
      <c r="B2756" s="14" t="str">
        <f aca="false">VLOOKUP(A2756,'SKU Master'!$A:$N,6,FALSE())</f>
        <v>Nutgrove Pancake Mix, 32 oz</v>
      </c>
      <c r="C2756" s="15" t="n">
        <v>4.3</v>
      </c>
      <c r="D2756" s="15" t="n">
        <v>8.7</v>
      </c>
      <c r="E2756" s="15" t="n">
        <v>3.1</v>
      </c>
      <c r="F2756" s="16" t="s">
        <v>12290</v>
      </c>
      <c r="G2756" s="16" t="s">
        <v>12021</v>
      </c>
      <c r="H2756" s="17" t="n">
        <v>1.93</v>
      </c>
      <c r="I2756" s="18" t="n">
        <f aca="false">('SKU Master'!I2756-H2756)/'SKU Master'!I2756</f>
        <v>0.413373860182371</v>
      </c>
      <c r="J2756" s="16" t="n">
        <v>3</v>
      </c>
      <c r="K2756" s="19" t="n">
        <f aca="false">J2756*C2756</f>
        <v>12.9</v>
      </c>
      <c r="L2756" s="16" t="s">
        <v>12295</v>
      </c>
      <c r="M2756" s="16" t="s">
        <v>12292</v>
      </c>
      <c r="N2756" s="16" t="s">
        <v>12017</v>
      </c>
      <c r="O2756" s="16" t="s">
        <v>12300</v>
      </c>
      <c r="P2756" s="16" t="s">
        <v>12298</v>
      </c>
      <c r="Q2756" s="16" t="s">
        <v>12017</v>
      </c>
    </row>
    <row r="2757" customFormat="false" ht="15" hidden="false" customHeight="false" outlineLevel="0" collapsed="false">
      <c r="A2757" s="14" t="str">
        <f aca="false">'SKU Master'!A2757</f>
        <v>07-02756</v>
      </c>
      <c r="B2757" s="14" t="str">
        <f aca="false">VLOOKUP(A2757,'SKU Master'!$A:$N,6,FALSE())</f>
        <v>Golden Grain Co. Pancake Mix, 32 oz</v>
      </c>
      <c r="C2757" s="15" t="n">
        <v>4.9</v>
      </c>
      <c r="D2757" s="15" t="n">
        <v>6.8</v>
      </c>
      <c r="E2757" s="15" t="n">
        <v>3.1</v>
      </c>
      <c r="F2757" s="16" t="s">
        <v>12290</v>
      </c>
      <c r="G2757" s="16" t="s">
        <v>12021</v>
      </c>
      <c r="H2757" s="17" t="n">
        <v>2.25</v>
      </c>
      <c r="I2757" s="18" t="n">
        <f aca="false">('SKU Master'!I2757-H2757)/'SKU Master'!I2757</f>
        <v>0.316109422492401</v>
      </c>
      <c r="J2757" s="16" t="n">
        <v>3</v>
      </c>
      <c r="K2757" s="19" t="n">
        <f aca="false">J2757*C2757</f>
        <v>14.7</v>
      </c>
      <c r="L2757" s="16" t="s">
        <v>12295</v>
      </c>
      <c r="M2757" s="16" t="s">
        <v>12292</v>
      </c>
      <c r="N2757" s="16" t="s">
        <v>12017</v>
      </c>
      <c r="O2757" s="16" t="s">
        <v>12300</v>
      </c>
      <c r="P2757" s="16" t="s">
        <v>12298</v>
      </c>
      <c r="Q2757" s="16" t="s">
        <v>12017</v>
      </c>
    </row>
    <row r="2758" customFormat="false" ht="15" hidden="false" customHeight="false" outlineLevel="0" collapsed="false">
      <c r="A2758" s="14" t="str">
        <f aca="false">'SKU Master'!A2758</f>
        <v>07-02757</v>
      </c>
      <c r="B2758" s="14" t="str">
        <f aca="false">VLOOKUP(A2758,'SKU Master'!$A:$N,6,FALSE())</f>
        <v>Kettle Row Buttermilk Waffle Mix, 24 oz</v>
      </c>
      <c r="C2758" s="15" t="n">
        <v>2.8</v>
      </c>
      <c r="D2758" s="15" t="n">
        <v>8</v>
      </c>
      <c r="E2758" s="15" t="n">
        <v>3.8</v>
      </c>
      <c r="F2758" s="16" t="s">
        <v>12290</v>
      </c>
      <c r="G2758" s="16" t="s">
        <v>12021</v>
      </c>
      <c r="H2758" s="17" t="n">
        <v>3.46</v>
      </c>
      <c r="I2758" s="18" t="n">
        <f aca="false">('SKU Master'!I2758-H2758)/'SKU Master'!I2758</f>
        <v>0.412563667232598</v>
      </c>
      <c r="J2758" s="16" t="n">
        <v>3</v>
      </c>
      <c r="K2758" s="19" t="n">
        <f aca="false">J2758*C2758</f>
        <v>8.4</v>
      </c>
      <c r="L2758" s="16" t="s">
        <v>12295</v>
      </c>
      <c r="M2758" s="16" t="s">
        <v>12292</v>
      </c>
      <c r="N2758" s="16" t="s">
        <v>12017</v>
      </c>
      <c r="O2758" s="16" t="s">
        <v>12300</v>
      </c>
      <c r="P2758" s="16" t="s">
        <v>12298</v>
      </c>
      <c r="Q2758" s="16" t="s">
        <v>12017</v>
      </c>
    </row>
    <row r="2759" customFormat="false" ht="15" hidden="false" customHeight="false" outlineLevel="0" collapsed="false">
      <c r="A2759" s="14" t="str">
        <f aca="false">'SKU Master'!A2759</f>
        <v>07-02758</v>
      </c>
      <c r="B2759" s="14" t="str">
        <f aca="false">VLOOKUP(A2759,'SKU Master'!$A:$N,6,FALSE())</f>
        <v>Harborline Whole Wheat Maple Syrup, 24 oz</v>
      </c>
      <c r="C2759" s="15" t="n">
        <v>4.5</v>
      </c>
      <c r="D2759" s="15" t="n">
        <v>7.8</v>
      </c>
      <c r="E2759" s="15" t="n">
        <v>2.9</v>
      </c>
      <c r="F2759" s="16" t="s">
        <v>12290</v>
      </c>
      <c r="G2759" s="16" t="s">
        <v>12021</v>
      </c>
      <c r="H2759" s="17" t="n">
        <v>3.18</v>
      </c>
      <c r="I2759" s="18" t="n">
        <f aca="false">('SKU Master'!I2759-H2759)/'SKU Master'!I2759</f>
        <v>0.410018552875696</v>
      </c>
      <c r="J2759" s="16" t="n">
        <v>3</v>
      </c>
      <c r="K2759" s="19" t="n">
        <f aca="false">J2759*C2759</f>
        <v>13.5</v>
      </c>
      <c r="L2759" s="16" t="s">
        <v>12295</v>
      </c>
      <c r="M2759" s="16" t="s">
        <v>12292</v>
      </c>
      <c r="N2759" s="16" t="s">
        <v>12017</v>
      </c>
      <c r="O2759" s="16" t="s">
        <v>12300</v>
      </c>
      <c r="P2759" s="16" t="s">
        <v>12298</v>
      </c>
      <c r="Q2759" s="16" t="s">
        <v>12017</v>
      </c>
    </row>
    <row r="2760" customFormat="false" ht="15" hidden="false" customHeight="false" outlineLevel="0" collapsed="false">
      <c r="A2760" s="14" t="str">
        <f aca="false">'SKU Master'!A2760</f>
        <v>07-02759</v>
      </c>
      <c r="B2760" s="14" t="str">
        <f aca="false">VLOOKUP(A2760,'SKU Master'!$A:$N,6,FALSE())</f>
        <v>Harborline Maple Syrup, 32 oz</v>
      </c>
      <c r="C2760" s="15" t="n">
        <v>4.9</v>
      </c>
      <c r="D2760" s="15" t="n">
        <v>5.1</v>
      </c>
      <c r="E2760" s="15" t="n">
        <v>3.3</v>
      </c>
      <c r="F2760" s="16" t="s">
        <v>12290</v>
      </c>
      <c r="G2760" s="16" t="s">
        <v>12021</v>
      </c>
      <c r="H2760" s="17" t="n">
        <v>2.27</v>
      </c>
      <c r="I2760" s="18" t="n">
        <f aca="false">('SKU Master'!I2760-H2760)/'SKU Master'!I2760</f>
        <v>0.349570200573066</v>
      </c>
      <c r="J2760" s="16" t="n">
        <v>5</v>
      </c>
      <c r="K2760" s="19" t="n">
        <f aca="false">J2760*C2760</f>
        <v>24.5</v>
      </c>
      <c r="L2760" s="16" t="s">
        <v>12295</v>
      </c>
      <c r="M2760" s="16" t="s">
        <v>12292</v>
      </c>
      <c r="N2760" s="16" t="s">
        <v>12017</v>
      </c>
      <c r="O2760" s="16" t="s">
        <v>12300</v>
      </c>
      <c r="P2760" s="16" t="s">
        <v>12296</v>
      </c>
      <c r="Q2760" s="16" t="s">
        <v>12017</v>
      </c>
    </row>
    <row r="2761" customFormat="false" ht="15" hidden="false" customHeight="false" outlineLevel="0" collapsed="false">
      <c r="A2761" s="14" t="str">
        <f aca="false">'SKU Master'!A2761</f>
        <v>07-02760</v>
      </c>
      <c r="B2761" s="14" t="str">
        <f aca="false">VLOOKUP(A2761,'SKU Master'!$A:$N,6,FALSE())</f>
        <v>Pepperlane Pancake Mix, 24 oz</v>
      </c>
      <c r="C2761" s="15" t="n">
        <v>4.8</v>
      </c>
      <c r="D2761" s="15" t="n">
        <v>4.7</v>
      </c>
      <c r="E2761" s="15" t="n">
        <v>3.4</v>
      </c>
      <c r="F2761" s="16" t="s">
        <v>12290</v>
      </c>
      <c r="G2761" s="16" t="s">
        <v>12021</v>
      </c>
      <c r="H2761" s="17" t="n">
        <v>2.72</v>
      </c>
      <c r="I2761" s="18" t="n">
        <f aca="false">('SKU Master'!I2761-H2761)/'SKU Master'!I2761</f>
        <v>0.318295739348371</v>
      </c>
      <c r="J2761" s="16" t="n">
        <v>7</v>
      </c>
      <c r="K2761" s="19" t="n">
        <f aca="false">J2761*C2761</f>
        <v>33.6</v>
      </c>
      <c r="L2761" s="16" t="s">
        <v>12295</v>
      </c>
      <c r="M2761" s="16" t="s">
        <v>12292</v>
      </c>
      <c r="N2761" s="16" t="s">
        <v>12017</v>
      </c>
      <c r="O2761" s="16" t="s">
        <v>12300</v>
      </c>
      <c r="P2761" s="16" t="s">
        <v>12297</v>
      </c>
      <c r="Q2761" s="16" t="s">
        <v>12021</v>
      </c>
    </row>
    <row r="2762" customFormat="false" ht="15" hidden="false" customHeight="false" outlineLevel="0" collapsed="false">
      <c r="A2762" s="14" t="str">
        <f aca="false">'SKU Master'!A2762</f>
        <v>07-02761</v>
      </c>
      <c r="B2762" s="14" t="str">
        <f aca="false">VLOOKUP(A2762,'SKU Master'!$A:$N,6,FALSE())</f>
        <v>Wheatstone Buttermilk Maple Syrup, 24 oz</v>
      </c>
      <c r="C2762" s="15" t="n">
        <v>3.7</v>
      </c>
      <c r="D2762" s="15" t="n">
        <v>7.6</v>
      </c>
      <c r="E2762" s="15" t="n">
        <v>2.8</v>
      </c>
      <c r="F2762" s="16" t="s">
        <v>12290</v>
      </c>
      <c r="G2762" s="16" t="s">
        <v>12021</v>
      </c>
      <c r="H2762" s="17" t="n">
        <v>2.02</v>
      </c>
      <c r="I2762" s="18" t="n">
        <f aca="false">('SKU Master'!I2762-H2762)/'SKU Master'!I2762</f>
        <v>0.404129793510325</v>
      </c>
      <c r="J2762" s="16" t="n">
        <v>3</v>
      </c>
      <c r="K2762" s="19" t="n">
        <f aca="false">J2762*C2762</f>
        <v>11.1</v>
      </c>
      <c r="L2762" s="16" t="s">
        <v>12295</v>
      </c>
      <c r="M2762" s="16" t="s">
        <v>12292</v>
      </c>
      <c r="N2762" s="16" t="s">
        <v>12017</v>
      </c>
      <c r="O2762" s="16" t="s">
        <v>12300</v>
      </c>
      <c r="P2762" s="16" t="s">
        <v>12298</v>
      </c>
      <c r="Q2762" s="16" t="s">
        <v>12017</v>
      </c>
    </row>
    <row r="2763" customFormat="false" ht="15" hidden="false" customHeight="false" outlineLevel="0" collapsed="false">
      <c r="A2763" s="14" t="str">
        <f aca="false">'SKU Master'!A2763</f>
        <v>07-02762</v>
      </c>
      <c r="B2763" s="14" t="str">
        <f aca="false">VLOOKUP(A2763,'SKU Master'!$A:$N,6,FALSE())</f>
        <v>Roastport Buttermilk Pancake Mix, 32 oz</v>
      </c>
      <c r="C2763" s="15" t="n">
        <v>4.4</v>
      </c>
      <c r="D2763" s="15" t="n">
        <v>5.6</v>
      </c>
      <c r="E2763" s="15" t="n">
        <v>3.8</v>
      </c>
      <c r="F2763" s="16" t="s">
        <v>12290</v>
      </c>
      <c r="G2763" s="16" t="s">
        <v>12017</v>
      </c>
      <c r="H2763" s="17" t="n">
        <v>3.31</v>
      </c>
      <c r="I2763" s="18" t="n">
        <f aca="false">('SKU Master'!I2763-H2763)/'SKU Master'!I2763</f>
        <v>0.374291115311909</v>
      </c>
      <c r="J2763" s="16" t="n">
        <v>4</v>
      </c>
      <c r="K2763" s="19" t="n">
        <f aca="false">J2763*C2763</f>
        <v>17.6</v>
      </c>
      <c r="L2763" s="16" t="s">
        <v>12295</v>
      </c>
      <c r="M2763" s="16" t="s">
        <v>12292</v>
      </c>
      <c r="N2763" s="16" t="s">
        <v>12017</v>
      </c>
      <c r="O2763" s="16" t="s">
        <v>12300</v>
      </c>
      <c r="P2763" s="16" t="s">
        <v>12296</v>
      </c>
      <c r="Q2763" s="16" t="s">
        <v>12017</v>
      </c>
    </row>
    <row r="2764" customFormat="false" ht="15" hidden="false" customHeight="false" outlineLevel="0" collapsed="false">
      <c r="A2764" s="14" t="str">
        <f aca="false">'SKU Master'!A2764</f>
        <v>07-02763</v>
      </c>
      <c r="B2764" s="14" t="str">
        <f aca="false">VLOOKUP(A2764,'SKU Master'!$A:$N,6,FALSE())</f>
        <v>Pepperlane Buttermilk Pancake Syrup, 32 oz</v>
      </c>
      <c r="C2764" s="15" t="n">
        <v>3.2</v>
      </c>
      <c r="D2764" s="15" t="n">
        <v>4.5</v>
      </c>
      <c r="E2764" s="15" t="n">
        <v>4.8</v>
      </c>
      <c r="F2764" s="16" t="s">
        <v>12290</v>
      </c>
      <c r="G2764" s="16" t="s">
        <v>12021</v>
      </c>
      <c r="H2764" s="17" t="n">
        <v>3.02</v>
      </c>
      <c r="I2764" s="18" t="n">
        <f aca="false">('SKU Master'!I2764-H2764)/'SKU Master'!I2764</f>
        <v>0.32739420935412</v>
      </c>
      <c r="J2764" s="16" t="n">
        <v>4</v>
      </c>
      <c r="K2764" s="19" t="n">
        <f aca="false">J2764*C2764</f>
        <v>12.8</v>
      </c>
      <c r="L2764" s="16" t="s">
        <v>12295</v>
      </c>
      <c r="M2764" s="16" t="s">
        <v>12292</v>
      </c>
      <c r="N2764" s="16" t="s">
        <v>12017</v>
      </c>
      <c r="O2764" s="16" t="s">
        <v>12300</v>
      </c>
      <c r="P2764" s="16" t="s">
        <v>12296</v>
      </c>
      <c r="Q2764" s="16" t="s">
        <v>12017</v>
      </c>
    </row>
    <row r="2765" customFormat="false" ht="15" hidden="false" customHeight="false" outlineLevel="0" collapsed="false">
      <c r="A2765" s="14" t="str">
        <f aca="false">'SKU Master'!A2765</f>
        <v>07-02764</v>
      </c>
      <c r="B2765" s="14" t="str">
        <f aca="false">VLOOKUP(A2765,'SKU Master'!$A:$N,6,FALSE())</f>
        <v>Roastport Pancake Syrup, 32 oz</v>
      </c>
      <c r="C2765" s="15" t="n">
        <v>3.8</v>
      </c>
      <c r="D2765" s="15" t="n">
        <v>4.7</v>
      </c>
      <c r="E2765" s="15" t="n">
        <v>3</v>
      </c>
      <c r="F2765" s="16" t="s">
        <v>12290</v>
      </c>
      <c r="G2765" s="16" t="s">
        <v>12017</v>
      </c>
      <c r="H2765" s="17" t="n">
        <v>3.35</v>
      </c>
      <c r="I2765" s="18" t="n">
        <f aca="false">('SKU Master'!I2765-H2765)/'SKU Master'!I2765</f>
        <v>0.30062630480167</v>
      </c>
      <c r="J2765" s="16" t="n">
        <v>5</v>
      </c>
      <c r="K2765" s="19" t="n">
        <f aca="false">J2765*C2765</f>
        <v>19</v>
      </c>
      <c r="L2765" s="16" t="s">
        <v>12295</v>
      </c>
      <c r="M2765" s="16" t="s">
        <v>12292</v>
      </c>
      <c r="N2765" s="16" t="s">
        <v>12017</v>
      </c>
      <c r="O2765" s="16" t="s">
        <v>12300</v>
      </c>
      <c r="P2765" s="16" t="s">
        <v>12296</v>
      </c>
      <c r="Q2765" s="16" t="s">
        <v>12021</v>
      </c>
    </row>
    <row r="2766" customFormat="false" ht="15" hidden="false" customHeight="false" outlineLevel="0" collapsed="false">
      <c r="A2766" s="14" t="str">
        <f aca="false">'SKU Master'!A2766</f>
        <v>07-02765</v>
      </c>
      <c r="B2766" s="14" t="str">
        <f aca="false">VLOOKUP(A2766,'SKU Master'!$A:$N,6,FALSE())</f>
        <v>Roastport Maple Syrup, 24 oz</v>
      </c>
      <c r="C2766" s="15" t="n">
        <v>4.8</v>
      </c>
      <c r="D2766" s="15" t="n">
        <v>7</v>
      </c>
      <c r="E2766" s="15" t="n">
        <v>3.7</v>
      </c>
      <c r="F2766" s="16" t="s">
        <v>12290</v>
      </c>
      <c r="G2766" s="16" t="s">
        <v>12017</v>
      </c>
      <c r="H2766" s="17" t="n">
        <v>3.21</v>
      </c>
      <c r="I2766" s="18" t="n">
        <f aca="false">('SKU Master'!I2766-H2766)/'SKU Master'!I2766</f>
        <v>0.329853862212944</v>
      </c>
      <c r="J2766" s="16" t="n">
        <v>5</v>
      </c>
      <c r="K2766" s="19" t="n">
        <f aca="false">J2766*C2766</f>
        <v>24</v>
      </c>
      <c r="L2766" s="16" t="s">
        <v>12299</v>
      </c>
      <c r="M2766" s="16" t="s">
        <v>12292</v>
      </c>
      <c r="N2766" s="16" t="s">
        <v>12017</v>
      </c>
      <c r="O2766" s="16" t="s">
        <v>12300</v>
      </c>
      <c r="P2766" s="16" t="s">
        <v>12296</v>
      </c>
      <c r="Q2766" s="16" t="s">
        <v>12017</v>
      </c>
    </row>
    <row r="2767" customFormat="false" ht="15" hidden="false" customHeight="false" outlineLevel="0" collapsed="false">
      <c r="A2767" s="14" t="str">
        <f aca="false">'SKU Master'!A2767</f>
        <v>07-02766</v>
      </c>
      <c r="B2767" s="14" t="str">
        <f aca="false">VLOOKUP(A2767,'SKU Master'!$A:$N,6,FALSE())</f>
        <v>Wheatstone Whole Wheat Pancake Syrup, 32 oz</v>
      </c>
      <c r="C2767" s="15" t="n">
        <v>3.5</v>
      </c>
      <c r="D2767" s="15" t="n">
        <v>8.3</v>
      </c>
      <c r="E2767" s="15" t="n">
        <v>3.5</v>
      </c>
      <c r="F2767" s="16" t="s">
        <v>12290</v>
      </c>
      <c r="G2767" s="16" t="s">
        <v>12017</v>
      </c>
      <c r="H2767" s="17" t="n">
        <v>4.31</v>
      </c>
      <c r="I2767" s="18" t="n">
        <f aca="false">('SKU Master'!I2767-H2767)/'SKU Master'!I2767</f>
        <v>0.374455732946299</v>
      </c>
      <c r="J2767" s="16" t="n">
        <v>6</v>
      </c>
      <c r="K2767" s="19" t="n">
        <f aca="false">J2767*C2767</f>
        <v>21</v>
      </c>
      <c r="L2767" s="16" t="s">
        <v>12295</v>
      </c>
      <c r="M2767" s="16" t="s">
        <v>12292</v>
      </c>
      <c r="N2767" s="16" t="s">
        <v>12017</v>
      </c>
      <c r="O2767" s="16" t="s">
        <v>12300</v>
      </c>
      <c r="P2767" s="16" t="s">
        <v>12296</v>
      </c>
      <c r="Q2767" s="16" t="s">
        <v>12017</v>
      </c>
    </row>
    <row r="2768" customFormat="false" ht="15" hidden="false" customHeight="false" outlineLevel="0" collapsed="false">
      <c r="A2768" s="14" t="str">
        <f aca="false">'SKU Master'!A2768</f>
        <v>07-02767</v>
      </c>
      <c r="B2768" s="14" t="str">
        <f aca="false">VLOOKUP(A2768,'SKU Master'!$A:$N,6,FALSE())</f>
        <v>Redbarn Buttermilk Pancake Syrup, 32 oz</v>
      </c>
      <c r="C2768" s="15" t="n">
        <v>3</v>
      </c>
      <c r="D2768" s="15" t="n">
        <v>8</v>
      </c>
      <c r="E2768" s="15" t="n">
        <v>2.9</v>
      </c>
      <c r="F2768" s="16" t="s">
        <v>12290</v>
      </c>
      <c r="G2768" s="16" t="s">
        <v>12021</v>
      </c>
      <c r="H2768" s="17" t="n">
        <v>3.61</v>
      </c>
      <c r="I2768" s="18" t="n">
        <f aca="false">('SKU Master'!I2768-H2768)/'SKU Master'!I2768</f>
        <v>0.342440801457195</v>
      </c>
      <c r="J2768" s="16" t="n">
        <v>2</v>
      </c>
      <c r="K2768" s="19" t="n">
        <f aca="false">J2768*C2768</f>
        <v>6</v>
      </c>
      <c r="L2768" s="16" t="s">
        <v>12295</v>
      </c>
      <c r="M2768" s="16" t="s">
        <v>12292</v>
      </c>
      <c r="N2768" s="16" t="s">
        <v>12017</v>
      </c>
      <c r="O2768" s="16" t="s">
        <v>12300</v>
      </c>
      <c r="P2768" s="16" t="s">
        <v>12298</v>
      </c>
      <c r="Q2768" s="16" t="s">
        <v>12017</v>
      </c>
    </row>
    <row r="2769" customFormat="false" ht="15" hidden="false" customHeight="false" outlineLevel="0" collapsed="false">
      <c r="A2769" s="14" t="str">
        <f aca="false">'SKU Master'!A2769</f>
        <v>07-02768</v>
      </c>
      <c r="B2769" s="14" t="str">
        <f aca="false">VLOOKUP(A2769,'SKU Master'!$A:$N,6,FALSE())</f>
        <v>Golden Grain Co. Whole Wheat Maple Syrup, 24 oz</v>
      </c>
      <c r="C2769" s="15" t="n">
        <v>2.7</v>
      </c>
      <c r="D2769" s="15" t="n">
        <v>8</v>
      </c>
      <c r="E2769" s="15" t="n">
        <v>3.2</v>
      </c>
      <c r="F2769" s="16" t="s">
        <v>12290</v>
      </c>
      <c r="G2769" s="16" t="s">
        <v>12021</v>
      </c>
      <c r="H2769" s="17" t="n">
        <v>2.13</v>
      </c>
      <c r="I2769" s="18" t="n">
        <f aca="false">('SKU Master'!I2769-H2769)/'SKU Master'!I2769</f>
        <v>0.35258358662614</v>
      </c>
      <c r="J2769" s="16" t="n">
        <v>5</v>
      </c>
      <c r="K2769" s="19" t="n">
        <f aca="false">J2769*C2769</f>
        <v>13.5</v>
      </c>
      <c r="L2769" s="16" t="s">
        <v>12295</v>
      </c>
      <c r="M2769" s="16" t="s">
        <v>12292</v>
      </c>
      <c r="N2769" s="16" t="s">
        <v>12017</v>
      </c>
      <c r="O2769" s="16" t="s">
        <v>12300</v>
      </c>
      <c r="P2769" s="16" t="s">
        <v>12296</v>
      </c>
      <c r="Q2769" s="16" t="s">
        <v>12017</v>
      </c>
    </row>
    <row r="2770" customFormat="false" ht="15" hidden="false" customHeight="false" outlineLevel="0" collapsed="false">
      <c r="A2770" s="14" t="str">
        <f aca="false">'SKU Master'!A2770</f>
        <v>07-02769</v>
      </c>
      <c r="B2770" s="14" t="str">
        <f aca="false">VLOOKUP(A2770,'SKU Master'!$A:$N,6,FALSE())</f>
        <v>Pepperlane Whole Wheat Waffle Mix, 24 oz</v>
      </c>
      <c r="C2770" s="15" t="n">
        <v>3.2</v>
      </c>
      <c r="D2770" s="15" t="n">
        <v>7.7</v>
      </c>
      <c r="E2770" s="15" t="n">
        <v>2.6</v>
      </c>
      <c r="F2770" s="16" t="s">
        <v>12290</v>
      </c>
      <c r="G2770" s="16" t="s">
        <v>12021</v>
      </c>
      <c r="H2770" s="17" t="n">
        <v>4.2</v>
      </c>
      <c r="I2770" s="18" t="n">
        <f aca="false">('SKU Master'!I2770-H2770)/'SKU Master'!I2770</f>
        <v>0.399141630901288</v>
      </c>
      <c r="J2770" s="16" t="n">
        <v>4</v>
      </c>
      <c r="K2770" s="19" t="n">
        <f aca="false">J2770*C2770</f>
        <v>12.8</v>
      </c>
      <c r="L2770" s="16" t="s">
        <v>12295</v>
      </c>
      <c r="M2770" s="16" t="s">
        <v>12292</v>
      </c>
      <c r="N2770" s="16" t="s">
        <v>12017</v>
      </c>
      <c r="O2770" s="16" t="s">
        <v>12300</v>
      </c>
      <c r="P2770" s="16" t="s">
        <v>12296</v>
      </c>
      <c r="Q2770" s="16" t="s">
        <v>12017</v>
      </c>
    </row>
    <row r="2771" customFormat="false" ht="15" hidden="false" customHeight="false" outlineLevel="0" collapsed="false">
      <c r="A2771" s="14" t="str">
        <f aca="false">'SKU Master'!A2771</f>
        <v>07-02770</v>
      </c>
      <c r="B2771" s="14" t="str">
        <f aca="false">VLOOKUP(A2771,'SKU Master'!$A:$N,6,FALSE())</f>
        <v>Thrift Row Pancake Syrup, 24 oz</v>
      </c>
      <c r="C2771" s="15" t="n">
        <v>2.5</v>
      </c>
      <c r="D2771" s="15" t="n">
        <v>4.6</v>
      </c>
      <c r="E2771" s="15" t="n">
        <v>4.9</v>
      </c>
      <c r="F2771" s="16" t="s">
        <v>12290</v>
      </c>
      <c r="G2771" s="16" t="s">
        <v>12017</v>
      </c>
      <c r="H2771" s="17" t="n">
        <v>2.5</v>
      </c>
      <c r="I2771" s="18" t="n">
        <f aca="false">('SKU Master'!I2771-H2771)/'SKU Master'!I2771</f>
        <v>0.443207126948775</v>
      </c>
      <c r="J2771" s="16" t="n">
        <v>3</v>
      </c>
      <c r="K2771" s="19" t="n">
        <f aca="false">J2771*C2771</f>
        <v>7.5</v>
      </c>
      <c r="L2771" s="16" t="s">
        <v>12295</v>
      </c>
      <c r="M2771" s="16" t="s">
        <v>12292</v>
      </c>
      <c r="N2771" s="16" t="s">
        <v>12017</v>
      </c>
      <c r="O2771" s="16" t="s">
        <v>12300</v>
      </c>
      <c r="P2771" s="16" t="s">
        <v>12298</v>
      </c>
      <c r="Q2771" s="16" t="s">
        <v>12017</v>
      </c>
    </row>
    <row r="2772" customFormat="false" ht="15" hidden="false" customHeight="false" outlineLevel="0" collapsed="false">
      <c r="A2772" s="14" t="str">
        <f aca="false">'SKU Master'!A2772</f>
        <v>07-02771</v>
      </c>
      <c r="B2772" s="14" t="str">
        <f aca="false">VLOOKUP(A2772,'SKU Master'!$A:$N,6,FALSE())</f>
        <v>Thrift Row Whole Wheat Pancake Mix, 32 oz</v>
      </c>
      <c r="C2772" s="15" t="n">
        <v>4.1</v>
      </c>
      <c r="D2772" s="15" t="n">
        <v>8</v>
      </c>
      <c r="E2772" s="15" t="n">
        <v>2.5</v>
      </c>
      <c r="F2772" s="16" t="s">
        <v>12290</v>
      </c>
      <c r="G2772" s="16" t="s">
        <v>12021</v>
      </c>
      <c r="H2772" s="17" t="n">
        <v>1.96</v>
      </c>
      <c r="I2772" s="18" t="n">
        <f aca="false">('SKU Master'!I2772-H2772)/'SKU Master'!I2772</f>
        <v>0.482849604221636</v>
      </c>
      <c r="J2772" s="16" t="n">
        <v>3</v>
      </c>
      <c r="K2772" s="19" t="n">
        <f aca="false">J2772*C2772</f>
        <v>12.3</v>
      </c>
      <c r="L2772" s="16" t="s">
        <v>12295</v>
      </c>
      <c r="M2772" s="16" t="s">
        <v>12292</v>
      </c>
      <c r="N2772" s="16" t="s">
        <v>12017</v>
      </c>
      <c r="O2772" s="16" t="s">
        <v>12300</v>
      </c>
      <c r="P2772" s="16" t="s">
        <v>12298</v>
      </c>
      <c r="Q2772" s="16" t="s">
        <v>12017</v>
      </c>
    </row>
    <row r="2773" customFormat="false" ht="15" hidden="false" customHeight="false" outlineLevel="0" collapsed="false">
      <c r="A2773" s="14" t="str">
        <f aca="false">'SKU Master'!A2773</f>
        <v>07-02772</v>
      </c>
      <c r="B2773" s="14" t="str">
        <f aca="false">VLOOKUP(A2773,'SKU Master'!$A:$N,6,FALSE())</f>
        <v>Pepperlane Buttermilk Pancake Syrup, 24 oz</v>
      </c>
      <c r="C2773" s="15" t="n">
        <v>3.2</v>
      </c>
      <c r="D2773" s="15" t="n">
        <v>8.3</v>
      </c>
      <c r="E2773" s="15" t="n">
        <v>3.9</v>
      </c>
      <c r="F2773" s="16" t="s">
        <v>12290</v>
      </c>
      <c r="G2773" s="16" t="s">
        <v>12021</v>
      </c>
      <c r="H2773" s="17" t="n">
        <v>3.97</v>
      </c>
      <c r="I2773" s="18" t="n">
        <f aca="false">('SKU Master'!I2773-H2773)/'SKU Master'!I2773</f>
        <v>0.337228714524207</v>
      </c>
      <c r="J2773" s="16" t="n">
        <v>5</v>
      </c>
      <c r="K2773" s="19" t="n">
        <f aca="false">J2773*C2773</f>
        <v>16</v>
      </c>
      <c r="L2773" s="16" t="s">
        <v>12295</v>
      </c>
      <c r="M2773" s="16" t="s">
        <v>12292</v>
      </c>
      <c r="N2773" s="16" t="s">
        <v>12017</v>
      </c>
      <c r="O2773" s="16" t="s">
        <v>12300</v>
      </c>
      <c r="P2773" s="16" t="s">
        <v>12296</v>
      </c>
      <c r="Q2773" s="16" t="s">
        <v>12017</v>
      </c>
    </row>
    <row r="2774" customFormat="false" ht="15" hidden="false" customHeight="false" outlineLevel="0" collapsed="false">
      <c r="A2774" s="14" t="str">
        <f aca="false">'SKU Master'!A2774</f>
        <v>07-02773</v>
      </c>
      <c r="B2774" s="14" t="str">
        <f aca="false">VLOOKUP(A2774,'SKU Master'!$A:$N,6,FALSE())</f>
        <v>Harborline Buttermilk Pancake Syrup, 32 oz</v>
      </c>
      <c r="C2774" s="15" t="n">
        <v>3.7</v>
      </c>
      <c r="D2774" s="15" t="n">
        <v>6.8</v>
      </c>
      <c r="E2774" s="15" t="n">
        <v>4.1</v>
      </c>
      <c r="F2774" s="16" t="s">
        <v>12290</v>
      </c>
      <c r="G2774" s="16" t="s">
        <v>12017</v>
      </c>
      <c r="H2774" s="17" t="n">
        <v>3.36</v>
      </c>
      <c r="I2774" s="18" t="n">
        <f aca="false">('SKU Master'!I2774-H2774)/'SKU Master'!I2774</f>
        <v>0.376623376623377</v>
      </c>
      <c r="J2774" s="16" t="n">
        <v>4</v>
      </c>
      <c r="K2774" s="19" t="n">
        <f aca="false">J2774*C2774</f>
        <v>14.8</v>
      </c>
      <c r="L2774" s="16" t="s">
        <v>12299</v>
      </c>
      <c r="M2774" s="16" t="s">
        <v>12292</v>
      </c>
      <c r="N2774" s="16" t="s">
        <v>12017</v>
      </c>
      <c r="O2774" s="16" t="s">
        <v>12300</v>
      </c>
      <c r="P2774" s="16" t="s">
        <v>12298</v>
      </c>
      <c r="Q2774" s="16" t="s">
        <v>12017</v>
      </c>
    </row>
    <row r="2775" customFormat="false" ht="15" hidden="false" customHeight="false" outlineLevel="0" collapsed="false">
      <c r="A2775" s="14" t="str">
        <f aca="false">'SKU Master'!A2775</f>
        <v>07-02774</v>
      </c>
      <c r="B2775" s="14" t="str">
        <f aca="false">VLOOKUP(A2775,'SKU Master'!$A:$N,6,FALSE())</f>
        <v>Kettle Row Whole Wheat Pancake Mix, 24 oz</v>
      </c>
      <c r="C2775" s="15" t="n">
        <v>4.2</v>
      </c>
      <c r="D2775" s="15" t="n">
        <v>8.3</v>
      </c>
      <c r="E2775" s="15" t="n">
        <v>3.9</v>
      </c>
      <c r="F2775" s="16" t="s">
        <v>12290</v>
      </c>
      <c r="G2775" s="16" t="s">
        <v>12021</v>
      </c>
      <c r="H2775" s="17" t="n">
        <v>4.52</v>
      </c>
      <c r="I2775" s="18" t="n">
        <f aca="false">('SKU Master'!I2775-H2775)/'SKU Master'!I2775</f>
        <v>0.29264475743349</v>
      </c>
      <c r="J2775" s="16" t="n">
        <v>4</v>
      </c>
      <c r="K2775" s="19" t="n">
        <f aca="false">J2775*C2775</f>
        <v>16.8</v>
      </c>
      <c r="L2775" s="16" t="s">
        <v>12295</v>
      </c>
      <c r="M2775" s="16" t="s">
        <v>12292</v>
      </c>
      <c r="N2775" s="16" t="s">
        <v>12017</v>
      </c>
      <c r="O2775" s="16" t="s">
        <v>12300</v>
      </c>
      <c r="P2775" s="16" t="s">
        <v>12298</v>
      </c>
      <c r="Q2775" s="16" t="s">
        <v>12017</v>
      </c>
    </row>
    <row r="2776" customFormat="false" ht="15" hidden="false" customHeight="false" outlineLevel="0" collapsed="false">
      <c r="A2776" s="14" t="str">
        <f aca="false">'SKU Master'!A2776</f>
        <v>07-02775</v>
      </c>
      <c r="B2776" s="14" t="str">
        <f aca="false">VLOOKUP(A2776,'SKU Master'!$A:$N,6,FALSE())</f>
        <v>Golden Grain Co. Buttermilk Pancake Syrup, 32 oz</v>
      </c>
      <c r="C2776" s="15" t="n">
        <v>3.7</v>
      </c>
      <c r="D2776" s="15" t="n">
        <v>4.8</v>
      </c>
      <c r="E2776" s="15" t="n">
        <v>4.3</v>
      </c>
      <c r="F2776" s="16" t="s">
        <v>12290</v>
      </c>
      <c r="G2776" s="16" t="s">
        <v>12017</v>
      </c>
      <c r="H2776" s="17" t="n">
        <v>3.83</v>
      </c>
      <c r="I2776" s="18" t="n">
        <f aca="false">('SKU Master'!I2776-H2776)/'SKU Master'!I2776</f>
        <v>0.391096979332273</v>
      </c>
      <c r="J2776" s="16" t="n">
        <v>5</v>
      </c>
      <c r="K2776" s="19" t="n">
        <f aca="false">J2776*C2776</f>
        <v>18.5</v>
      </c>
      <c r="L2776" s="16" t="s">
        <v>12295</v>
      </c>
      <c r="M2776" s="16" t="s">
        <v>12292</v>
      </c>
      <c r="N2776" s="16" t="s">
        <v>12017</v>
      </c>
      <c r="O2776" s="16" t="s">
        <v>12300</v>
      </c>
      <c r="P2776" s="16" t="s">
        <v>12296</v>
      </c>
      <c r="Q2776" s="16" t="s">
        <v>12017</v>
      </c>
    </row>
    <row r="2777" customFormat="false" ht="15" hidden="false" customHeight="false" outlineLevel="0" collapsed="false">
      <c r="A2777" s="14" t="str">
        <f aca="false">'SKU Master'!A2777</f>
        <v>07-02776</v>
      </c>
      <c r="B2777" s="14" t="str">
        <f aca="false">VLOOKUP(A2777,'SKU Master'!$A:$N,6,FALSE())</f>
        <v>Golden Grain Co. Waffle Mix, 32 oz</v>
      </c>
      <c r="C2777" s="15" t="n">
        <v>3</v>
      </c>
      <c r="D2777" s="15" t="n">
        <v>7.5</v>
      </c>
      <c r="E2777" s="15" t="n">
        <v>4</v>
      </c>
      <c r="F2777" s="16" t="s">
        <v>12290</v>
      </c>
      <c r="G2777" s="16" t="s">
        <v>12017</v>
      </c>
      <c r="H2777" s="17" t="n">
        <v>2.56</v>
      </c>
      <c r="I2777" s="18" t="n">
        <f aca="false">('SKU Master'!I2777-H2777)/'SKU Master'!I2777</f>
        <v>0.416856492027335</v>
      </c>
      <c r="J2777" s="16" t="n">
        <v>6</v>
      </c>
      <c r="K2777" s="19" t="n">
        <f aca="false">J2777*C2777</f>
        <v>18</v>
      </c>
      <c r="L2777" s="16" t="s">
        <v>12295</v>
      </c>
      <c r="M2777" s="16" t="s">
        <v>12292</v>
      </c>
      <c r="N2777" s="16" t="s">
        <v>12017</v>
      </c>
      <c r="O2777" s="16" t="s">
        <v>12300</v>
      </c>
      <c r="P2777" s="16" t="s">
        <v>12296</v>
      </c>
      <c r="Q2777" s="16" t="s">
        <v>12017</v>
      </c>
    </row>
    <row r="2778" customFormat="false" ht="15" hidden="false" customHeight="false" outlineLevel="0" collapsed="false">
      <c r="A2778" s="14" t="str">
        <f aca="false">'SKU Master'!A2778</f>
        <v>07-02777</v>
      </c>
      <c r="B2778" s="14" t="str">
        <f aca="false">VLOOKUP(A2778,'SKU Master'!$A:$N,6,FALSE())</f>
        <v>Nutgrove Whole Wheat Waffle Mix, 24 oz</v>
      </c>
      <c r="C2778" s="15" t="n">
        <v>4.8</v>
      </c>
      <c r="D2778" s="15" t="n">
        <v>8.8</v>
      </c>
      <c r="E2778" s="15" t="n">
        <v>4.4</v>
      </c>
      <c r="F2778" s="16" t="s">
        <v>12290</v>
      </c>
      <c r="G2778" s="16" t="s">
        <v>12021</v>
      </c>
      <c r="H2778" s="17" t="n">
        <v>2.11</v>
      </c>
      <c r="I2778" s="18" t="n">
        <f aca="false">('SKU Master'!I2778-H2778)/'SKU Master'!I2778</f>
        <v>0.39541547277937</v>
      </c>
      <c r="J2778" s="16" t="n">
        <v>6</v>
      </c>
      <c r="K2778" s="19" t="n">
        <f aca="false">J2778*C2778</f>
        <v>28.8</v>
      </c>
      <c r="L2778" s="16" t="s">
        <v>12295</v>
      </c>
      <c r="M2778" s="16" t="s">
        <v>12292</v>
      </c>
      <c r="N2778" s="16" t="s">
        <v>12017</v>
      </c>
      <c r="O2778" s="16" t="s">
        <v>12300</v>
      </c>
      <c r="P2778" s="16" t="s">
        <v>12296</v>
      </c>
      <c r="Q2778" s="16" t="s">
        <v>12017</v>
      </c>
    </row>
    <row r="2779" customFormat="false" ht="15" hidden="false" customHeight="false" outlineLevel="0" collapsed="false">
      <c r="A2779" s="14" t="str">
        <f aca="false">'SKU Master'!A2779</f>
        <v>07-02778</v>
      </c>
      <c r="B2779" s="14" t="str">
        <f aca="false">VLOOKUP(A2779,'SKU Master'!$A:$N,6,FALSE())</f>
        <v>Harborline Waffle Mix, 32 oz</v>
      </c>
      <c r="C2779" s="15" t="n">
        <v>4.8</v>
      </c>
      <c r="D2779" s="15" t="n">
        <v>7.7</v>
      </c>
      <c r="E2779" s="15" t="n">
        <v>2.9</v>
      </c>
      <c r="F2779" s="16" t="s">
        <v>12290</v>
      </c>
      <c r="G2779" s="16" t="s">
        <v>12021</v>
      </c>
      <c r="H2779" s="17" t="n">
        <v>3.99</v>
      </c>
      <c r="I2779" s="18" t="n">
        <f aca="false">('SKU Master'!I2779-H2779)/'SKU Master'!I2779</f>
        <v>0.365659777424483</v>
      </c>
      <c r="J2779" s="16" t="n">
        <v>6</v>
      </c>
      <c r="K2779" s="19" t="n">
        <f aca="false">J2779*C2779</f>
        <v>28.8</v>
      </c>
      <c r="L2779" s="16" t="s">
        <v>12295</v>
      </c>
      <c r="M2779" s="16" t="s">
        <v>12292</v>
      </c>
      <c r="N2779" s="16" t="s">
        <v>12017</v>
      </c>
      <c r="O2779" s="16" t="s">
        <v>12300</v>
      </c>
      <c r="P2779" s="16" t="s">
        <v>12296</v>
      </c>
      <c r="Q2779" s="16" t="s">
        <v>12017</v>
      </c>
    </row>
    <row r="2780" customFormat="false" ht="15" hidden="false" customHeight="false" outlineLevel="0" collapsed="false">
      <c r="A2780" s="14" t="str">
        <f aca="false">'SKU Master'!A2780</f>
        <v>07-02779</v>
      </c>
      <c r="B2780" s="14" t="str">
        <f aca="false">VLOOKUP(A2780,'SKU Master'!$A:$N,6,FALSE())</f>
        <v>Thrift Row Whole Wheat Maple Syrup, 24 oz</v>
      </c>
      <c r="C2780" s="15" t="n">
        <v>4.3</v>
      </c>
      <c r="D2780" s="15" t="n">
        <v>8.5</v>
      </c>
      <c r="E2780" s="15" t="n">
        <v>4.2</v>
      </c>
      <c r="F2780" s="16" t="s">
        <v>12290</v>
      </c>
      <c r="G2780" s="16" t="s">
        <v>12021</v>
      </c>
      <c r="H2780" s="17" t="n">
        <v>3.03</v>
      </c>
      <c r="I2780" s="18" t="n">
        <f aca="false">('SKU Master'!I2780-H2780)/'SKU Master'!I2780</f>
        <v>0.485568760611205</v>
      </c>
      <c r="J2780" s="16" t="n">
        <v>3</v>
      </c>
      <c r="K2780" s="19" t="n">
        <f aca="false">J2780*C2780</f>
        <v>12.9</v>
      </c>
      <c r="L2780" s="16" t="s">
        <v>12295</v>
      </c>
      <c r="M2780" s="16" t="s">
        <v>12292</v>
      </c>
      <c r="N2780" s="16" t="s">
        <v>12017</v>
      </c>
      <c r="O2780" s="16" t="s">
        <v>12300</v>
      </c>
      <c r="P2780" s="16" t="s">
        <v>12298</v>
      </c>
      <c r="Q2780" s="16" t="s">
        <v>12017</v>
      </c>
    </row>
    <row r="2781" customFormat="false" ht="15" hidden="false" customHeight="false" outlineLevel="0" collapsed="false">
      <c r="A2781" s="14" t="str">
        <f aca="false">'SKU Master'!A2781</f>
        <v>07-02780</v>
      </c>
      <c r="B2781" s="14" t="str">
        <f aca="false">VLOOKUP(A2781,'SKU Master'!$A:$N,6,FALSE())</f>
        <v>Redbarn Pancake Mix, 32 oz</v>
      </c>
      <c r="C2781" s="15" t="n">
        <v>3.1</v>
      </c>
      <c r="D2781" s="15" t="n">
        <v>8.2</v>
      </c>
      <c r="E2781" s="15" t="n">
        <v>4.2</v>
      </c>
      <c r="F2781" s="16" t="s">
        <v>12290</v>
      </c>
      <c r="G2781" s="16" t="s">
        <v>12021</v>
      </c>
      <c r="H2781" s="17" t="n">
        <v>2.18</v>
      </c>
      <c r="I2781" s="18" t="n">
        <f aca="false">('SKU Master'!I2781-H2781)/'SKU Master'!I2781</f>
        <v>0.375358166189112</v>
      </c>
      <c r="J2781" s="16" t="n">
        <v>2</v>
      </c>
      <c r="K2781" s="19" t="n">
        <f aca="false">J2781*C2781</f>
        <v>6.2</v>
      </c>
      <c r="L2781" s="16" t="s">
        <v>12295</v>
      </c>
      <c r="M2781" s="16" t="s">
        <v>12292</v>
      </c>
      <c r="N2781" s="16" t="s">
        <v>12017</v>
      </c>
      <c r="O2781" s="16" t="s">
        <v>12300</v>
      </c>
      <c r="P2781" s="16" t="s">
        <v>12294</v>
      </c>
      <c r="Q2781" s="16" t="s">
        <v>12017</v>
      </c>
    </row>
    <row r="2782" customFormat="false" ht="15" hidden="false" customHeight="false" outlineLevel="0" collapsed="false">
      <c r="A2782" s="14" t="str">
        <f aca="false">'SKU Master'!A2782</f>
        <v>07-02781</v>
      </c>
      <c r="B2782" s="14" t="str">
        <f aca="false">VLOOKUP(A2782,'SKU Master'!$A:$N,6,FALSE())</f>
        <v>Orchard Spread Maple Syrup, 24 oz</v>
      </c>
      <c r="C2782" s="15" t="n">
        <v>4</v>
      </c>
      <c r="D2782" s="15" t="n">
        <v>5.1</v>
      </c>
      <c r="E2782" s="15" t="n">
        <v>4.2</v>
      </c>
      <c r="F2782" s="16" t="s">
        <v>12290</v>
      </c>
      <c r="G2782" s="16" t="s">
        <v>12021</v>
      </c>
      <c r="H2782" s="17" t="n">
        <v>3.76</v>
      </c>
      <c r="I2782" s="18" t="n">
        <f aca="false">('SKU Master'!I2782-H2782)/'SKU Master'!I2782</f>
        <v>0.289224952741021</v>
      </c>
      <c r="J2782" s="16" t="n">
        <v>2</v>
      </c>
      <c r="K2782" s="19" t="n">
        <f aca="false">J2782*C2782</f>
        <v>8</v>
      </c>
      <c r="L2782" s="16" t="s">
        <v>12295</v>
      </c>
      <c r="M2782" s="16" t="s">
        <v>12292</v>
      </c>
      <c r="N2782" s="16" t="s">
        <v>12017</v>
      </c>
      <c r="O2782" s="16" t="s">
        <v>12300</v>
      </c>
      <c r="P2782" s="16" t="s">
        <v>12298</v>
      </c>
      <c r="Q2782" s="16" t="s">
        <v>12017</v>
      </c>
    </row>
    <row r="2783" customFormat="false" ht="15" hidden="false" customHeight="false" outlineLevel="0" collapsed="false">
      <c r="A2783" s="14" t="str">
        <f aca="false">'SKU Master'!A2783</f>
        <v>07-02782</v>
      </c>
      <c r="B2783" s="14" t="str">
        <f aca="false">VLOOKUP(A2783,'SKU Master'!$A:$N,6,FALSE())</f>
        <v>Nutgrove Buttermilk Pancake Mix, 32 oz</v>
      </c>
      <c r="C2783" s="15" t="n">
        <v>2.5</v>
      </c>
      <c r="D2783" s="15" t="n">
        <v>5.7</v>
      </c>
      <c r="E2783" s="15" t="n">
        <v>3.1</v>
      </c>
      <c r="F2783" s="16" t="s">
        <v>12290</v>
      </c>
      <c r="G2783" s="16" t="s">
        <v>12021</v>
      </c>
      <c r="H2783" s="17" t="n">
        <v>4.45</v>
      </c>
      <c r="I2783" s="18" t="n">
        <f aca="false">('SKU Master'!I2783-H2783)/'SKU Master'!I2783</f>
        <v>0.363376251788269</v>
      </c>
      <c r="J2783" s="16" t="n">
        <v>3</v>
      </c>
      <c r="K2783" s="19" t="n">
        <f aca="false">J2783*C2783</f>
        <v>7.5</v>
      </c>
      <c r="L2783" s="16" t="s">
        <v>12295</v>
      </c>
      <c r="M2783" s="16" t="s">
        <v>12292</v>
      </c>
      <c r="N2783" s="16" t="s">
        <v>12017</v>
      </c>
      <c r="O2783" s="16" t="s">
        <v>12300</v>
      </c>
      <c r="P2783" s="16" t="s">
        <v>12298</v>
      </c>
      <c r="Q2783" s="16" t="s">
        <v>12017</v>
      </c>
    </row>
    <row r="2784" customFormat="false" ht="15" hidden="false" customHeight="false" outlineLevel="0" collapsed="false">
      <c r="A2784" s="14" t="str">
        <f aca="false">'SKU Master'!A2784</f>
        <v>07-02783</v>
      </c>
      <c r="B2784" s="14" t="str">
        <f aca="false">VLOOKUP(A2784,'SKU Master'!$A:$N,6,FALSE())</f>
        <v>Kettle Row Buttermilk Pancake Mix, 24 oz</v>
      </c>
      <c r="C2784" s="15" t="n">
        <v>4.4</v>
      </c>
      <c r="D2784" s="15" t="n">
        <v>7.7</v>
      </c>
      <c r="E2784" s="15" t="n">
        <v>4.3</v>
      </c>
      <c r="F2784" s="16" t="s">
        <v>12290</v>
      </c>
      <c r="G2784" s="16" t="s">
        <v>12021</v>
      </c>
      <c r="H2784" s="17" t="n">
        <v>3.83</v>
      </c>
      <c r="I2784" s="18" t="n">
        <f aca="false">('SKU Master'!I2784-H2784)/'SKU Master'!I2784</f>
        <v>0.338514680483592</v>
      </c>
      <c r="J2784" s="16" t="n">
        <v>6</v>
      </c>
      <c r="K2784" s="19" t="n">
        <f aca="false">J2784*C2784</f>
        <v>26.4</v>
      </c>
      <c r="L2784" s="16" t="s">
        <v>12295</v>
      </c>
      <c r="M2784" s="16" t="s">
        <v>12292</v>
      </c>
      <c r="N2784" s="16" t="s">
        <v>12017</v>
      </c>
      <c r="O2784" s="16" t="s">
        <v>12300</v>
      </c>
      <c r="P2784" s="16" t="s">
        <v>12296</v>
      </c>
      <c r="Q2784" s="16" t="s">
        <v>12017</v>
      </c>
    </row>
    <row r="2785" customFormat="false" ht="15" hidden="false" customHeight="false" outlineLevel="0" collapsed="false">
      <c r="A2785" s="14" t="str">
        <f aca="false">'SKU Master'!A2785</f>
        <v>07-02784</v>
      </c>
      <c r="B2785" s="14" t="str">
        <f aca="false">VLOOKUP(A2785,'SKU Master'!$A:$N,6,FALSE())</f>
        <v>Wheatstone Buttermilk Pancake Syrup, 32 oz</v>
      </c>
      <c r="C2785" s="15" t="n">
        <v>3.8</v>
      </c>
      <c r="D2785" s="15" t="n">
        <v>7.7</v>
      </c>
      <c r="E2785" s="15" t="n">
        <v>2.8</v>
      </c>
      <c r="F2785" s="16" t="s">
        <v>12290</v>
      </c>
      <c r="G2785" s="16" t="s">
        <v>12021</v>
      </c>
      <c r="H2785" s="17" t="n">
        <v>3.06</v>
      </c>
      <c r="I2785" s="18" t="n">
        <f aca="false">('SKU Master'!I2785-H2785)/'SKU Master'!I2785</f>
        <v>0.374233128834356</v>
      </c>
      <c r="J2785" s="16" t="n">
        <v>2</v>
      </c>
      <c r="K2785" s="19" t="n">
        <f aca="false">J2785*C2785</f>
        <v>7.6</v>
      </c>
      <c r="L2785" s="16" t="s">
        <v>12295</v>
      </c>
      <c r="M2785" s="16" t="s">
        <v>12292</v>
      </c>
      <c r="N2785" s="16" t="s">
        <v>12017</v>
      </c>
      <c r="O2785" s="16" t="s">
        <v>12300</v>
      </c>
      <c r="P2785" s="16" t="s">
        <v>12294</v>
      </c>
      <c r="Q2785" s="16" t="s">
        <v>12017</v>
      </c>
    </row>
    <row r="2786" customFormat="false" ht="15" hidden="false" customHeight="false" outlineLevel="0" collapsed="false">
      <c r="A2786" s="14" t="str">
        <f aca="false">'SKU Master'!A2786</f>
        <v>07-02785</v>
      </c>
      <c r="B2786" s="14" t="str">
        <f aca="false">VLOOKUP(A2786,'SKU Master'!$A:$N,6,FALSE())</f>
        <v>Orchard Spread Pancake Syrup, 32 oz</v>
      </c>
      <c r="C2786" s="15" t="n">
        <v>4</v>
      </c>
      <c r="D2786" s="15" t="n">
        <v>7.8</v>
      </c>
      <c r="E2786" s="15" t="n">
        <v>3.2</v>
      </c>
      <c r="F2786" s="16" t="s">
        <v>12290</v>
      </c>
      <c r="G2786" s="16" t="s">
        <v>12017</v>
      </c>
      <c r="H2786" s="17" t="n">
        <v>2.21</v>
      </c>
      <c r="I2786" s="18" t="n">
        <f aca="false">('SKU Master'!I2786-H2786)/'SKU Master'!I2786</f>
        <v>0.348082595870207</v>
      </c>
      <c r="J2786" s="16" t="n">
        <v>5</v>
      </c>
      <c r="K2786" s="19" t="n">
        <f aca="false">J2786*C2786</f>
        <v>20</v>
      </c>
      <c r="L2786" s="16" t="s">
        <v>12295</v>
      </c>
      <c r="M2786" s="16" t="s">
        <v>12292</v>
      </c>
      <c r="N2786" s="16" t="s">
        <v>12017</v>
      </c>
      <c r="O2786" s="16" t="s">
        <v>12300</v>
      </c>
      <c r="P2786" s="16" t="s">
        <v>12296</v>
      </c>
      <c r="Q2786" s="16" t="s">
        <v>12017</v>
      </c>
    </row>
    <row r="2787" customFormat="false" ht="15" hidden="false" customHeight="false" outlineLevel="0" collapsed="false">
      <c r="A2787" s="14" t="str">
        <f aca="false">'SKU Master'!A2787</f>
        <v>07-02786</v>
      </c>
      <c r="B2787" s="14" t="str">
        <f aca="false">VLOOKUP(A2787,'SKU Master'!$A:$N,6,FALSE())</f>
        <v>Harborline Whole Wheat Waffle Mix, 32 oz</v>
      </c>
      <c r="C2787" s="15" t="n">
        <v>2.7</v>
      </c>
      <c r="D2787" s="15" t="n">
        <v>5.2</v>
      </c>
      <c r="E2787" s="15" t="n">
        <v>3.4</v>
      </c>
      <c r="F2787" s="16" t="s">
        <v>12290</v>
      </c>
      <c r="G2787" s="16" t="s">
        <v>12017</v>
      </c>
      <c r="H2787" s="17" t="n">
        <v>3.28</v>
      </c>
      <c r="I2787" s="18" t="n">
        <f aca="false">('SKU Master'!I2787-H2787)/'SKU Master'!I2787</f>
        <v>0.391465677179963</v>
      </c>
      <c r="J2787" s="16" t="n">
        <v>2</v>
      </c>
      <c r="K2787" s="19" t="n">
        <f aca="false">J2787*C2787</f>
        <v>5.4</v>
      </c>
      <c r="L2787" s="16" t="s">
        <v>12295</v>
      </c>
      <c r="M2787" s="16" t="s">
        <v>12292</v>
      </c>
      <c r="N2787" s="16" t="s">
        <v>12017</v>
      </c>
      <c r="O2787" s="16" t="s">
        <v>12300</v>
      </c>
      <c r="P2787" s="16" t="s">
        <v>12294</v>
      </c>
      <c r="Q2787" s="16" t="s">
        <v>12017</v>
      </c>
    </row>
    <row r="2788" customFormat="false" ht="15" hidden="false" customHeight="false" outlineLevel="0" collapsed="false">
      <c r="A2788" s="14" t="str">
        <f aca="false">'SKU Master'!A2788</f>
        <v>07-02787</v>
      </c>
      <c r="B2788" s="14" t="str">
        <f aca="false">VLOOKUP(A2788,'SKU Master'!$A:$N,6,FALSE())</f>
        <v>Wheatstone Whole Wheat Pancake Mix, 24 oz</v>
      </c>
      <c r="C2788" s="15" t="n">
        <v>4.1</v>
      </c>
      <c r="D2788" s="15" t="n">
        <v>4.2</v>
      </c>
      <c r="E2788" s="15" t="n">
        <v>4.6</v>
      </c>
      <c r="F2788" s="16" t="s">
        <v>12290</v>
      </c>
      <c r="G2788" s="16" t="s">
        <v>12021</v>
      </c>
      <c r="H2788" s="17" t="n">
        <v>2.55</v>
      </c>
      <c r="I2788" s="18" t="n">
        <f aca="false">('SKU Master'!I2788-H2788)/'SKU Master'!I2788</f>
        <v>0.405594405594406</v>
      </c>
      <c r="J2788" s="16" t="n">
        <v>8</v>
      </c>
      <c r="K2788" s="19" t="n">
        <f aca="false">J2788*C2788</f>
        <v>32.8</v>
      </c>
      <c r="L2788" s="16" t="s">
        <v>12295</v>
      </c>
      <c r="M2788" s="16" t="s">
        <v>12292</v>
      </c>
      <c r="N2788" s="16" t="s">
        <v>12017</v>
      </c>
      <c r="O2788" s="16" t="s">
        <v>12300</v>
      </c>
      <c r="P2788" s="16" t="s">
        <v>12297</v>
      </c>
      <c r="Q2788" s="16" t="s">
        <v>12017</v>
      </c>
    </row>
    <row r="2789" customFormat="false" ht="15" hidden="false" customHeight="false" outlineLevel="0" collapsed="false">
      <c r="A2789" s="14" t="str">
        <f aca="false">'SKU Master'!A2789</f>
        <v>07-02788</v>
      </c>
      <c r="B2789" s="14" t="str">
        <f aca="false">VLOOKUP(A2789,'SKU Master'!$A:$N,6,FALSE())</f>
        <v>Nutgrove Maple Syrup, 32 oz</v>
      </c>
      <c r="C2789" s="15" t="n">
        <v>4.1</v>
      </c>
      <c r="D2789" s="15" t="n">
        <v>6.3</v>
      </c>
      <c r="E2789" s="15" t="n">
        <v>2.7</v>
      </c>
      <c r="F2789" s="16" t="s">
        <v>12290</v>
      </c>
      <c r="G2789" s="16" t="s">
        <v>12021</v>
      </c>
      <c r="H2789" s="17" t="n">
        <v>2.3</v>
      </c>
      <c r="I2789" s="18" t="n">
        <f aca="false">('SKU Master'!I2789-H2789)/'SKU Master'!I2789</f>
        <v>0.340974212034384</v>
      </c>
      <c r="J2789" s="16" t="n">
        <v>7</v>
      </c>
      <c r="K2789" s="19" t="n">
        <f aca="false">J2789*C2789</f>
        <v>28.7</v>
      </c>
      <c r="L2789" s="16" t="s">
        <v>12295</v>
      </c>
      <c r="M2789" s="16" t="s">
        <v>12292</v>
      </c>
      <c r="N2789" s="16" t="s">
        <v>12017</v>
      </c>
      <c r="O2789" s="16" t="s">
        <v>12300</v>
      </c>
      <c r="P2789" s="16" t="s">
        <v>12297</v>
      </c>
      <c r="Q2789" s="16" t="s">
        <v>12017</v>
      </c>
    </row>
    <row r="2790" customFormat="false" ht="15" hidden="false" customHeight="false" outlineLevel="0" collapsed="false">
      <c r="A2790" s="14" t="str">
        <f aca="false">'SKU Master'!A2790</f>
        <v>07-02789</v>
      </c>
      <c r="B2790" s="14" t="str">
        <f aca="false">VLOOKUP(A2790,'SKU Master'!$A:$N,6,FALSE())</f>
        <v>Kettle Row Buttermilk Waffle Mix, 32 oz</v>
      </c>
      <c r="C2790" s="15" t="n">
        <v>3.6</v>
      </c>
      <c r="D2790" s="15" t="n">
        <v>6.9</v>
      </c>
      <c r="E2790" s="15" t="n">
        <v>3.6</v>
      </c>
      <c r="F2790" s="16" t="s">
        <v>12290</v>
      </c>
      <c r="G2790" s="16" t="s">
        <v>12017</v>
      </c>
      <c r="H2790" s="17" t="n">
        <v>2.27</v>
      </c>
      <c r="I2790" s="18" t="n">
        <f aca="false">('SKU Master'!I2790-H2790)/'SKU Master'!I2790</f>
        <v>0.416452442159383</v>
      </c>
      <c r="J2790" s="16" t="n">
        <v>3</v>
      </c>
      <c r="K2790" s="19" t="n">
        <f aca="false">J2790*C2790</f>
        <v>10.8</v>
      </c>
      <c r="L2790" s="16" t="s">
        <v>12295</v>
      </c>
      <c r="M2790" s="16" t="s">
        <v>12292</v>
      </c>
      <c r="N2790" s="16" t="s">
        <v>12017</v>
      </c>
      <c r="O2790" s="16" t="s">
        <v>12300</v>
      </c>
      <c r="P2790" s="16" t="s">
        <v>12298</v>
      </c>
      <c r="Q2790" s="16" t="s">
        <v>12017</v>
      </c>
    </row>
    <row r="2791" customFormat="false" ht="15" hidden="false" customHeight="false" outlineLevel="0" collapsed="false">
      <c r="A2791" s="14" t="str">
        <f aca="false">'SKU Master'!A2791</f>
        <v>07-02790</v>
      </c>
      <c r="B2791" s="14" t="str">
        <f aca="false">VLOOKUP(A2791,'SKU Master'!$A:$N,6,FALSE())</f>
        <v>Redbarn Pancake Syrup, 32 oz</v>
      </c>
      <c r="C2791" s="15" t="n">
        <v>4.7</v>
      </c>
      <c r="D2791" s="15" t="n">
        <v>5.5</v>
      </c>
      <c r="E2791" s="15" t="n">
        <v>4.8</v>
      </c>
      <c r="F2791" s="16" t="s">
        <v>12290</v>
      </c>
      <c r="G2791" s="16" t="s">
        <v>12021</v>
      </c>
      <c r="H2791" s="17" t="n">
        <v>2.32</v>
      </c>
      <c r="I2791" s="18" t="n">
        <f aca="false">('SKU Master'!I2791-H2791)/'SKU Master'!I2791</f>
        <v>0.403598971722365</v>
      </c>
      <c r="J2791" s="16" t="n">
        <v>2</v>
      </c>
      <c r="K2791" s="19" t="n">
        <f aca="false">J2791*C2791</f>
        <v>9.4</v>
      </c>
      <c r="L2791" s="16" t="s">
        <v>12291</v>
      </c>
      <c r="M2791" s="16" t="s">
        <v>12292</v>
      </c>
      <c r="N2791" s="16" t="s">
        <v>12017</v>
      </c>
      <c r="O2791" s="16" t="s">
        <v>12300</v>
      </c>
      <c r="P2791" s="16" t="s">
        <v>12294</v>
      </c>
      <c r="Q2791" s="16" t="s">
        <v>12017</v>
      </c>
    </row>
    <row r="2792" customFormat="false" ht="15" hidden="false" customHeight="false" outlineLevel="0" collapsed="false">
      <c r="A2792" s="14" t="str">
        <f aca="false">'SKU Master'!A2792</f>
        <v>07-02791</v>
      </c>
      <c r="B2792" s="14" t="str">
        <f aca="false">VLOOKUP(A2792,'SKU Master'!$A:$N,6,FALSE())</f>
        <v>Wheatstone Buttermilk Waffle Mix, 24 oz</v>
      </c>
      <c r="C2792" s="15" t="n">
        <v>4.3</v>
      </c>
      <c r="D2792" s="15" t="n">
        <v>5.6</v>
      </c>
      <c r="E2792" s="15" t="n">
        <v>4.2</v>
      </c>
      <c r="F2792" s="16" t="s">
        <v>12290</v>
      </c>
      <c r="G2792" s="16" t="s">
        <v>12021</v>
      </c>
      <c r="H2792" s="17" t="n">
        <v>2.98</v>
      </c>
      <c r="I2792" s="18" t="n">
        <f aca="false">('SKU Master'!I2792-H2792)/'SKU Master'!I2792</f>
        <v>0.390593047034765</v>
      </c>
      <c r="J2792" s="16" t="n">
        <v>8</v>
      </c>
      <c r="K2792" s="19" t="n">
        <f aca="false">J2792*C2792</f>
        <v>34.4</v>
      </c>
      <c r="L2792" s="16" t="s">
        <v>12295</v>
      </c>
      <c r="M2792" s="16" t="s">
        <v>12292</v>
      </c>
      <c r="N2792" s="16" t="s">
        <v>12017</v>
      </c>
      <c r="O2792" s="16" t="s">
        <v>12300</v>
      </c>
      <c r="P2792" s="16" t="s">
        <v>12297</v>
      </c>
      <c r="Q2792" s="16" t="s">
        <v>12017</v>
      </c>
    </row>
    <row r="2793" customFormat="false" ht="15" hidden="false" customHeight="false" outlineLevel="0" collapsed="false">
      <c r="A2793" s="14" t="str">
        <f aca="false">'SKU Master'!A2793</f>
        <v>07-02792</v>
      </c>
      <c r="B2793" s="14" t="str">
        <f aca="false">VLOOKUP(A2793,'SKU Master'!$A:$N,6,FALSE())</f>
        <v>Roastport Taco Seasoning, 8 oz</v>
      </c>
      <c r="C2793" s="15" t="n">
        <v>2.8</v>
      </c>
      <c r="D2793" s="15" t="n">
        <v>4.2</v>
      </c>
      <c r="E2793" s="15" t="n">
        <v>2.6</v>
      </c>
      <c r="F2793" s="16" t="s">
        <v>12290</v>
      </c>
      <c r="G2793" s="16" t="s">
        <v>12021</v>
      </c>
      <c r="H2793" s="17" t="n">
        <v>1.59</v>
      </c>
      <c r="I2793" s="18" t="n">
        <f aca="false">('SKU Master'!I2793-H2793)/'SKU Master'!I2793</f>
        <v>0.36144578313253</v>
      </c>
      <c r="J2793" s="16" t="n">
        <v>6</v>
      </c>
      <c r="K2793" s="19" t="n">
        <f aca="false">J2793*C2793</f>
        <v>16.8</v>
      </c>
      <c r="L2793" s="16" t="s">
        <v>12295</v>
      </c>
      <c r="M2793" s="16" t="s">
        <v>12292</v>
      </c>
      <c r="N2793" s="16" t="s">
        <v>12017</v>
      </c>
      <c r="O2793" s="16" t="s">
        <v>12302</v>
      </c>
      <c r="P2793" s="16" t="s">
        <v>12297</v>
      </c>
      <c r="Q2793" s="16" t="s">
        <v>12017</v>
      </c>
    </row>
    <row r="2794" customFormat="false" ht="15" hidden="false" customHeight="false" outlineLevel="0" collapsed="false">
      <c r="A2794" s="14" t="str">
        <f aca="false">'SKU Master'!A2794</f>
        <v>07-02793</v>
      </c>
      <c r="B2794" s="14" t="str">
        <f aca="false">VLOOKUP(A2794,'SKU Master'!$A:$N,6,FALSE())</f>
        <v>Harborline Soy Sauce, 16 oz</v>
      </c>
      <c r="C2794" s="15" t="n">
        <v>3.7</v>
      </c>
      <c r="D2794" s="15" t="n">
        <v>4.2</v>
      </c>
      <c r="E2794" s="15" t="n">
        <v>4.1</v>
      </c>
      <c r="F2794" s="16" t="s">
        <v>12290</v>
      </c>
      <c r="G2794" s="16" t="s">
        <v>12021</v>
      </c>
      <c r="H2794" s="17" t="n">
        <v>2.37</v>
      </c>
      <c r="I2794" s="18" t="n">
        <f aca="false">('SKU Master'!I2794-H2794)/'SKU Master'!I2794</f>
        <v>0.460136674259681</v>
      </c>
      <c r="J2794" s="16" t="n">
        <v>6</v>
      </c>
      <c r="K2794" s="19" t="n">
        <f aca="false">J2794*C2794</f>
        <v>22.2</v>
      </c>
      <c r="L2794" s="16" t="s">
        <v>12295</v>
      </c>
      <c r="M2794" s="16" t="s">
        <v>12292</v>
      </c>
      <c r="N2794" s="16" t="s">
        <v>12017</v>
      </c>
      <c r="O2794" s="16" t="s">
        <v>12302</v>
      </c>
      <c r="P2794" s="16" t="s">
        <v>12296</v>
      </c>
      <c r="Q2794" s="16" t="s">
        <v>12017</v>
      </c>
    </row>
    <row r="2795" customFormat="false" ht="15" hidden="false" customHeight="false" outlineLevel="0" collapsed="false">
      <c r="A2795" s="14" t="str">
        <f aca="false">'SKU Master'!A2795</f>
        <v>07-02794</v>
      </c>
      <c r="B2795" s="14" t="str">
        <f aca="false">VLOOKUP(A2795,'SKU Master'!$A:$N,6,FALSE())</f>
        <v>Kettle Row Teriyaki Sauce, 16 oz</v>
      </c>
      <c r="C2795" s="15" t="n">
        <v>4.8</v>
      </c>
      <c r="D2795" s="15" t="n">
        <v>7.9</v>
      </c>
      <c r="E2795" s="15" t="n">
        <v>4.1</v>
      </c>
      <c r="F2795" s="16" t="s">
        <v>12290</v>
      </c>
      <c r="G2795" s="16" t="s">
        <v>12021</v>
      </c>
      <c r="H2795" s="17" t="n">
        <v>3.45</v>
      </c>
      <c r="I2795" s="18" t="n">
        <f aca="false">('SKU Master'!I2795-H2795)/'SKU Master'!I2795</f>
        <v>0.294478527607362</v>
      </c>
      <c r="J2795" s="16" t="n">
        <v>3</v>
      </c>
      <c r="K2795" s="19" t="n">
        <f aca="false">J2795*C2795</f>
        <v>14.4</v>
      </c>
      <c r="L2795" s="16" t="s">
        <v>12295</v>
      </c>
      <c r="M2795" s="16" t="s">
        <v>12292</v>
      </c>
      <c r="N2795" s="16" t="s">
        <v>12017</v>
      </c>
      <c r="O2795" s="16" t="s">
        <v>12302</v>
      </c>
      <c r="P2795" s="16" t="s">
        <v>12298</v>
      </c>
      <c r="Q2795" s="16" t="s">
        <v>12017</v>
      </c>
    </row>
    <row r="2796" customFormat="false" ht="15" hidden="false" customHeight="false" outlineLevel="0" collapsed="false">
      <c r="A2796" s="14" t="str">
        <f aca="false">'SKU Master'!A2796</f>
        <v>07-02795</v>
      </c>
      <c r="B2796" s="14" t="str">
        <f aca="false">VLOOKUP(A2796,'SKU Master'!$A:$N,6,FALSE())</f>
        <v>Roastport Hot Enchilada Sauce, 16 oz</v>
      </c>
      <c r="C2796" s="15" t="n">
        <v>3.2</v>
      </c>
      <c r="D2796" s="15" t="n">
        <v>6.8</v>
      </c>
      <c r="E2796" s="15" t="n">
        <v>4.5</v>
      </c>
      <c r="F2796" s="16" t="s">
        <v>12290</v>
      </c>
      <c r="G2796" s="16" t="s">
        <v>12017</v>
      </c>
      <c r="H2796" s="17" t="n">
        <v>1.85</v>
      </c>
      <c r="I2796" s="18" t="n">
        <f aca="false">('SKU Master'!I2796-H2796)/'SKU Master'!I2796</f>
        <v>0.336917562724014</v>
      </c>
      <c r="J2796" s="16" t="n">
        <v>2</v>
      </c>
      <c r="K2796" s="19" t="n">
        <f aca="false">J2796*C2796</f>
        <v>6.4</v>
      </c>
      <c r="L2796" s="16" t="s">
        <v>12291</v>
      </c>
      <c r="M2796" s="16" t="s">
        <v>12292</v>
      </c>
      <c r="N2796" s="16" t="s">
        <v>12017</v>
      </c>
      <c r="O2796" s="16" t="s">
        <v>12302</v>
      </c>
      <c r="P2796" s="16" t="s">
        <v>12294</v>
      </c>
      <c r="Q2796" s="16" t="s">
        <v>12017</v>
      </c>
    </row>
    <row r="2797" customFormat="false" ht="15" hidden="false" customHeight="false" outlineLevel="0" collapsed="false">
      <c r="A2797" s="14" t="str">
        <f aca="false">'SKU Master'!A2797</f>
        <v>07-02796</v>
      </c>
      <c r="B2797" s="14" t="str">
        <f aca="false">VLOOKUP(A2797,'SKU Master'!$A:$N,6,FALSE())</f>
        <v>Nutgrove Mild Taco Seasoning, 16 oz</v>
      </c>
      <c r="C2797" s="15" t="n">
        <v>3.3</v>
      </c>
      <c r="D2797" s="15" t="n">
        <v>8.8</v>
      </c>
      <c r="E2797" s="15" t="n">
        <v>2.8</v>
      </c>
      <c r="F2797" s="16" t="s">
        <v>12290</v>
      </c>
      <c r="G2797" s="16" t="s">
        <v>12021</v>
      </c>
      <c r="H2797" s="17" t="n">
        <v>2.1</v>
      </c>
      <c r="I2797" s="18" t="n">
        <f aca="false">('SKU Master'!I2797-H2797)/'SKU Master'!I2797</f>
        <v>0.297658862876254</v>
      </c>
      <c r="J2797" s="16" t="n">
        <v>7</v>
      </c>
      <c r="K2797" s="19" t="n">
        <f aca="false">J2797*C2797</f>
        <v>23.1</v>
      </c>
      <c r="L2797" s="16" t="s">
        <v>12295</v>
      </c>
      <c r="M2797" s="16" t="s">
        <v>12292</v>
      </c>
      <c r="N2797" s="16" t="s">
        <v>12017</v>
      </c>
      <c r="O2797" s="16" t="s">
        <v>12302</v>
      </c>
      <c r="P2797" s="16" t="s">
        <v>12297</v>
      </c>
      <c r="Q2797" s="16" t="s">
        <v>12017</v>
      </c>
    </row>
    <row r="2798" customFormat="false" ht="15" hidden="false" customHeight="false" outlineLevel="0" collapsed="false">
      <c r="A2798" s="14" t="str">
        <f aca="false">'SKU Master'!A2798</f>
        <v>07-02797</v>
      </c>
      <c r="B2798" s="14" t="str">
        <f aca="false">VLOOKUP(A2798,'SKU Master'!$A:$N,6,FALSE())</f>
        <v>Wheatstone Mild Curry Sauce, 8 oz</v>
      </c>
      <c r="C2798" s="15" t="n">
        <v>4.5</v>
      </c>
      <c r="D2798" s="15" t="n">
        <v>6.5</v>
      </c>
      <c r="E2798" s="15" t="n">
        <v>4</v>
      </c>
      <c r="F2798" s="16" t="s">
        <v>12290</v>
      </c>
      <c r="G2798" s="16" t="s">
        <v>12021</v>
      </c>
      <c r="H2798" s="17" t="n">
        <v>1.51</v>
      </c>
      <c r="I2798" s="18" t="n">
        <f aca="false">('SKU Master'!I2798-H2798)/'SKU Master'!I2798</f>
        <v>0.393574297188755</v>
      </c>
      <c r="J2798" s="16" t="n">
        <v>2</v>
      </c>
      <c r="K2798" s="19" t="n">
        <f aca="false">J2798*C2798</f>
        <v>9</v>
      </c>
      <c r="L2798" s="16" t="s">
        <v>12295</v>
      </c>
      <c r="M2798" s="16" t="s">
        <v>12292</v>
      </c>
      <c r="N2798" s="16" t="s">
        <v>12017</v>
      </c>
      <c r="O2798" s="16" t="s">
        <v>12302</v>
      </c>
      <c r="P2798" s="16" t="s">
        <v>12294</v>
      </c>
      <c r="Q2798" s="16" t="s">
        <v>12017</v>
      </c>
    </row>
    <row r="2799" customFormat="false" ht="15" hidden="false" customHeight="false" outlineLevel="0" collapsed="false">
      <c r="A2799" s="14" t="str">
        <f aca="false">'SKU Master'!A2799</f>
        <v>07-02798</v>
      </c>
      <c r="B2799" s="14" t="str">
        <f aca="false">VLOOKUP(A2799,'SKU Master'!$A:$N,6,FALSE())</f>
        <v>Harborline Medium Coconut Milk, 16 oz</v>
      </c>
      <c r="C2799" s="15" t="n">
        <v>2.9</v>
      </c>
      <c r="D2799" s="15" t="n">
        <v>4.5</v>
      </c>
      <c r="E2799" s="15" t="n">
        <v>2.7</v>
      </c>
      <c r="F2799" s="16" t="s">
        <v>12290</v>
      </c>
      <c r="G2799" s="16" t="s">
        <v>12021</v>
      </c>
      <c r="H2799" s="17" t="n">
        <v>2.73</v>
      </c>
      <c r="I2799" s="18" t="n">
        <f aca="false">('SKU Master'!I2799-H2799)/'SKU Master'!I2799</f>
        <v>0.363636363636364</v>
      </c>
      <c r="J2799" s="16" t="n">
        <v>2</v>
      </c>
      <c r="K2799" s="19" t="n">
        <f aca="false">J2799*C2799</f>
        <v>5.8</v>
      </c>
      <c r="L2799" s="16" t="s">
        <v>12291</v>
      </c>
      <c r="M2799" s="16" t="s">
        <v>12292</v>
      </c>
      <c r="N2799" s="16" t="s">
        <v>12017</v>
      </c>
      <c r="O2799" s="16" t="s">
        <v>12302</v>
      </c>
      <c r="P2799" s="16" t="s">
        <v>12294</v>
      </c>
      <c r="Q2799" s="16" t="s">
        <v>12017</v>
      </c>
    </row>
    <row r="2800" customFormat="false" ht="15" hidden="false" customHeight="false" outlineLevel="0" collapsed="false">
      <c r="A2800" s="14" t="str">
        <f aca="false">'SKU Master'!A2800</f>
        <v>07-02799</v>
      </c>
      <c r="B2800" s="14" t="str">
        <f aca="false">VLOOKUP(A2800,'SKU Master'!$A:$N,6,FALSE())</f>
        <v>Orchard Spread Mild Egg Roll Wrappers, 16 oz</v>
      </c>
      <c r="C2800" s="15" t="n">
        <v>3.2</v>
      </c>
      <c r="D2800" s="15" t="n">
        <v>6.9</v>
      </c>
      <c r="E2800" s="15" t="n">
        <v>4.3</v>
      </c>
      <c r="F2800" s="16" t="s">
        <v>12290</v>
      </c>
      <c r="G2800" s="16" t="s">
        <v>12021</v>
      </c>
      <c r="H2800" s="17" t="n">
        <v>2.24</v>
      </c>
      <c r="I2800" s="18" t="n">
        <f aca="false">('SKU Master'!I2800-H2800)/'SKU Master'!I2800</f>
        <v>0.408970976253298</v>
      </c>
      <c r="J2800" s="16" t="n">
        <v>5</v>
      </c>
      <c r="K2800" s="19" t="n">
        <f aca="false">J2800*C2800</f>
        <v>16</v>
      </c>
      <c r="L2800" s="16" t="s">
        <v>12295</v>
      </c>
      <c r="M2800" s="16" t="s">
        <v>12292</v>
      </c>
      <c r="N2800" s="16" t="s">
        <v>12017</v>
      </c>
      <c r="O2800" s="16" t="s">
        <v>12302</v>
      </c>
      <c r="P2800" s="16" t="s">
        <v>12296</v>
      </c>
      <c r="Q2800" s="16" t="s">
        <v>12017</v>
      </c>
    </row>
    <row r="2801" customFormat="false" ht="15" hidden="false" customHeight="false" outlineLevel="0" collapsed="false">
      <c r="A2801" s="14" t="str">
        <f aca="false">'SKU Master'!A2801</f>
        <v>07-02800</v>
      </c>
      <c r="B2801" s="14" t="str">
        <f aca="false">VLOOKUP(A2801,'SKU Master'!$A:$N,6,FALSE())</f>
        <v>Golden Grain Co. Hot Teriyaki Sauce, 8 oz</v>
      </c>
      <c r="C2801" s="15" t="n">
        <v>3.4</v>
      </c>
      <c r="D2801" s="15" t="n">
        <v>6.4</v>
      </c>
      <c r="E2801" s="15" t="n">
        <v>3.4</v>
      </c>
      <c r="F2801" s="16" t="s">
        <v>12290</v>
      </c>
      <c r="G2801" s="16" t="s">
        <v>12021</v>
      </c>
      <c r="H2801" s="17" t="n">
        <v>2.76</v>
      </c>
      <c r="I2801" s="18" t="n">
        <f aca="false">('SKU Master'!I2801-H2801)/'SKU Master'!I2801</f>
        <v>0.290488431876607</v>
      </c>
      <c r="J2801" s="16" t="n">
        <v>5</v>
      </c>
      <c r="K2801" s="19" t="n">
        <f aca="false">J2801*C2801</f>
        <v>17</v>
      </c>
      <c r="L2801" s="16" t="s">
        <v>12295</v>
      </c>
      <c r="M2801" s="16" t="s">
        <v>12292</v>
      </c>
      <c r="N2801" s="16" t="s">
        <v>12017</v>
      </c>
      <c r="O2801" s="16" t="s">
        <v>12302</v>
      </c>
      <c r="P2801" s="16" t="s">
        <v>12296</v>
      </c>
      <c r="Q2801" s="16" t="s">
        <v>12017</v>
      </c>
    </row>
    <row r="2802" customFormat="false" ht="15" hidden="false" customHeight="false" outlineLevel="0" collapsed="false">
      <c r="A2802" s="14" t="str">
        <f aca="false">'SKU Master'!A2802</f>
        <v>07-02801</v>
      </c>
      <c r="B2802" s="14" t="str">
        <f aca="false">VLOOKUP(A2802,'SKU Master'!$A:$N,6,FALSE())</f>
        <v>Kettle Row Medium Coconut Milk, 10 oz</v>
      </c>
      <c r="C2802" s="15" t="n">
        <v>4.8</v>
      </c>
      <c r="D2802" s="15" t="n">
        <v>5.8</v>
      </c>
      <c r="E2802" s="15" t="n">
        <v>4</v>
      </c>
      <c r="F2802" s="16" t="s">
        <v>12290</v>
      </c>
      <c r="G2802" s="16" t="s">
        <v>12017</v>
      </c>
      <c r="H2802" s="17" t="n">
        <v>2.91</v>
      </c>
      <c r="I2802" s="18" t="n">
        <f aca="false">('SKU Master'!I2802-H2802)/'SKU Master'!I2802</f>
        <v>0.337129840546697</v>
      </c>
      <c r="J2802" s="16" t="n">
        <v>2</v>
      </c>
      <c r="K2802" s="19" t="n">
        <f aca="false">J2802*C2802</f>
        <v>9.6</v>
      </c>
      <c r="L2802" s="16" t="s">
        <v>12291</v>
      </c>
      <c r="M2802" s="16" t="s">
        <v>12292</v>
      </c>
      <c r="N2802" s="16" t="s">
        <v>12017</v>
      </c>
      <c r="O2802" s="16" t="s">
        <v>12302</v>
      </c>
      <c r="P2802" s="16" t="s">
        <v>12294</v>
      </c>
      <c r="Q2802" s="16" t="s">
        <v>12017</v>
      </c>
    </row>
    <row r="2803" customFormat="false" ht="15" hidden="false" customHeight="false" outlineLevel="0" collapsed="false">
      <c r="A2803" s="14" t="str">
        <f aca="false">'SKU Master'!A2803</f>
        <v>07-02802</v>
      </c>
      <c r="B2803" s="14" t="str">
        <f aca="false">VLOOKUP(A2803,'SKU Master'!$A:$N,6,FALSE())</f>
        <v>Wheatstone Hot Enchilada Sauce, 10 oz</v>
      </c>
      <c r="C2803" s="15" t="n">
        <v>2.8</v>
      </c>
      <c r="D2803" s="15" t="n">
        <v>4.9</v>
      </c>
      <c r="E2803" s="15" t="n">
        <v>4.6</v>
      </c>
      <c r="F2803" s="16" t="s">
        <v>12290</v>
      </c>
      <c r="G2803" s="16" t="s">
        <v>12017</v>
      </c>
      <c r="H2803" s="17" t="n">
        <v>2.69</v>
      </c>
      <c r="I2803" s="18" t="n">
        <f aca="false">('SKU Master'!I2803-H2803)/'SKU Master'!I2803</f>
        <v>0.387243735763098</v>
      </c>
      <c r="J2803" s="16" t="n">
        <v>6</v>
      </c>
      <c r="K2803" s="19" t="n">
        <f aca="false">J2803*C2803</f>
        <v>16.8</v>
      </c>
      <c r="L2803" s="16" t="s">
        <v>12299</v>
      </c>
      <c r="M2803" s="16" t="s">
        <v>12292</v>
      </c>
      <c r="N2803" s="16" t="s">
        <v>12017</v>
      </c>
      <c r="O2803" s="16" t="s">
        <v>12302</v>
      </c>
      <c r="P2803" s="16" t="s">
        <v>12297</v>
      </c>
      <c r="Q2803" s="16" t="s">
        <v>12017</v>
      </c>
    </row>
    <row r="2804" customFormat="false" ht="15" hidden="false" customHeight="false" outlineLevel="0" collapsed="false">
      <c r="A2804" s="14" t="str">
        <f aca="false">'SKU Master'!A2804</f>
        <v>07-02803</v>
      </c>
      <c r="B2804" s="14" t="str">
        <f aca="false">VLOOKUP(A2804,'SKU Master'!$A:$N,6,FALSE())</f>
        <v>Thrift Row Curry Sauce, 10 oz</v>
      </c>
      <c r="C2804" s="15" t="n">
        <v>3.5</v>
      </c>
      <c r="D2804" s="15" t="n">
        <v>4.6</v>
      </c>
      <c r="E2804" s="15" t="n">
        <v>4.8</v>
      </c>
      <c r="F2804" s="16" t="s">
        <v>12290</v>
      </c>
      <c r="G2804" s="16" t="s">
        <v>12021</v>
      </c>
      <c r="H2804" s="17" t="n">
        <v>2.31</v>
      </c>
      <c r="I2804" s="18" t="n">
        <f aca="false">('SKU Master'!I2804-H2804)/'SKU Master'!I2804</f>
        <v>0.390501319261214</v>
      </c>
      <c r="J2804" s="16" t="n">
        <v>3</v>
      </c>
      <c r="K2804" s="19" t="n">
        <f aca="false">J2804*C2804</f>
        <v>10.5</v>
      </c>
      <c r="L2804" s="16" t="s">
        <v>12295</v>
      </c>
      <c r="M2804" s="16" t="s">
        <v>12292</v>
      </c>
      <c r="N2804" s="16" t="s">
        <v>12017</v>
      </c>
      <c r="O2804" s="16" t="s">
        <v>12302</v>
      </c>
      <c r="P2804" s="16" t="s">
        <v>12298</v>
      </c>
      <c r="Q2804" s="16" t="s">
        <v>12017</v>
      </c>
    </row>
    <row r="2805" customFormat="false" ht="15" hidden="false" customHeight="false" outlineLevel="0" collapsed="false">
      <c r="A2805" s="14" t="str">
        <f aca="false">'SKU Master'!A2805</f>
        <v>07-02804</v>
      </c>
      <c r="B2805" s="14" t="str">
        <f aca="false">VLOOKUP(A2805,'SKU Master'!$A:$N,6,FALSE())</f>
        <v>Pepperlane Hot Tortillas, 16 oz</v>
      </c>
      <c r="C2805" s="15" t="n">
        <v>3.3</v>
      </c>
      <c r="D2805" s="15" t="n">
        <v>4.4</v>
      </c>
      <c r="E2805" s="15" t="n">
        <v>4.4</v>
      </c>
      <c r="F2805" s="16" t="s">
        <v>12290</v>
      </c>
      <c r="G2805" s="16" t="s">
        <v>12021</v>
      </c>
      <c r="H2805" s="17" t="n">
        <v>1.86</v>
      </c>
      <c r="I2805" s="18" t="n">
        <f aca="false">('SKU Master'!I2805-H2805)/'SKU Master'!I2805</f>
        <v>0.333333333333333</v>
      </c>
      <c r="J2805" s="16" t="n">
        <v>6</v>
      </c>
      <c r="K2805" s="19" t="n">
        <f aca="false">J2805*C2805</f>
        <v>19.8</v>
      </c>
      <c r="L2805" s="16" t="s">
        <v>12295</v>
      </c>
      <c r="M2805" s="16" t="s">
        <v>12292</v>
      </c>
      <c r="N2805" s="16" t="s">
        <v>12017</v>
      </c>
      <c r="O2805" s="16" t="s">
        <v>12302</v>
      </c>
      <c r="P2805" s="16" t="s">
        <v>12296</v>
      </c>
      <c r="Q2805" s="16" t="s">
        <v>12017</v>
      </c>
    </row>
    <row r="2806" customFormat="false" ht="15" hidden="false" customHeight="false" outlineLevel="0" collapsed="false">
      <c r="A2806" s="14" t="str">
        <f aca="false">'SKU Master'!A2806</f>
        <v>07-02805</v>
      </c>
      <c r="B2806" s="14" t="str">
        <f aca="false">VLOOKUP(A2806,'SKU Master'!$A:$N,6,FALSE())</f>
        <v>Harborline Mild Teriyaki Sauce, 10 oz</v>
      </c>
      <c r="C2806" s="15" t="n">
        <v>3.6</v>
      </c>
      <c r="D2806" s="15" t="n">
        <v>6.2</v>
      </c>
      <c r="E2806" s="15" t="n">
        <v>3.6</v>
      </c>
      <c r="F2806" s="16" t="s">
        <v>12290</v>
      </c>
      <c r="G2806" s="16" t="s">
        <v>12021</v>
      </c>
      <c r="H2806" s="17" t="n">
        <v>2.72</v>
      </c>
      <c r="I2806" s="18" t="n">
        <f aca="false">('SKU Master'!I2806-H2806)/'SKU Master'!I2806</f>
        <v>0.443762781186094</v>
      </c>
      <c r="J2806" s="16" t="n">
        <v>2</v>
      </c>
      <c r="K2806" s="19" t="n">
        <f aca="false">J2806*C2806</f>
        <v>7.2</v>
      </c>
      <c r="L2806" s="16" t="s">
        <v>12295</v>
      </c>
      <c r="M2806" s="16" t="s">
        <v>12292</v>
      </c>
      <c r="N2806" s="16" t="s">
        <v>12017</v>
      </c>
      <c r="O2806" s="16" t="s">
        <v>12302</v>
      </c>
      <c r="P2806" s="16" t="s">
        <v>12294</v>
      </c>
      <c r="Q2806" s="16" t="s">
        <v>12017</v>
      </c>
    </row>
    <row r="2807" customFormat="false" ht="15" hidden="false" customHeight="false" outlineLevel="0" collapsed="false">
      <c r="A2807" s="14" t="str">
        <f aca="false">'SKU Master'!A2807</f>
        <v>07-02806</v>
      </c>
      <c r="B2807" s="14" t="str">
        <f aca="false">VLOOKUP(A2807,'SKU Master'!$A:$N,6,FALSE())</f>
        <v>Roastport Medium Taco Seasoning, 16 oz</v>
      </c>
      <c r="C2807" s="15" t="n">
        <v>3.2</v>
      </c>
      <c r="D2807" s="15" t="n">
        <v>4.1</v>
      </c>
      <c r="E2807" s="15" t="n">
        <v>4.4</v>
      </c>
      <c r="F2807" s="16" t="s">
        <v>12290</v>
      </c>
      <c r="G2807" s="16" t="s">
        <v>12021</v>
      </c>
      <c r="H2807" s="17" t="n">
        <v>2.58</v>
      </c>
      <c r="I2807" s="18" t="n">
        <f aca="false">('SKU Master'!I2807-H2807)/'SKU Master'!I2807</f>
        <v>0.319261213720317</v>
      </c>
      <c r="J2807" s="16" t="n">
        <v>4</v>
      </c>
      <c r="K2807" s="19" t="n">
        <f aca="false">J2807*C2807</f>
        <v>12.8</v>
      </c>
      <c r="L2807" s="16" t="s">
        <v>12295</v>
      </c>
      <c r="M2807" s="16" t="s">
        <v>12292</v>
      </c>
      <c r="N2807" s="16" t="s">
        <v>12017</v>
      </c>
      <c r="O2807" s="16" t="s">
        <v>12302</v>
      </c>
      <c r="P2807" s="16" t="s">
        <v>12296</v>
      </c>
      <c r="Q2807" s="16" t="s">
        <v>12017</v>
      </c>
    </row>
    <row r="2808" customFormat="false" ht="15" hidden="false" customHeight="false" outlineLevel="0" collapsed="false">
      <c r="A2808" s="14" t="str">
        <f aca="false">'SKU Master'!A2808</f>
        <v>07-02807</v>
      </c>
      <c r="B2808" s="14" t="str">
        <f aca="false">VLOOKUP(A2808,'SKU Master'!$A:$N,6,FALSE())</f>
        <v>Golden Grain Co. Curry Sauce, 8 oz</v>
      </c>
      <c r="C2808" s="15" t="n">
        <v>4.2</v>
      </c>
      <c r="D2808" s="15" t="n">
        <v>5.1</v>
      </c>
      <c r="E2808" s="15" t="n">
        <v>4.5</v>
      </c>
      <c r="F2808" s="16" t="s">
        <v>12290</v>
      </c>
      <c r="G2808" s="16" t="s">
        <v>12021</v>
      </c>
      <c r="H2808" s="17" t="n">
        <v>2.22</v>
      </c>
      <c r="I2808" s="18" t="n">
        <f aca="false">('SKU Master'!I2808-H2808)/'SKU Master'!I2808</f>
        <v>0.345132743362832</v>
      </c>
      <c r="J2808" s="16" t="n">
        <v>8</v>
      </c>
      <c r="K2808" s="19" t="n">
        <f aca="false">J2808*C2808</f>
        <v>33.6</v>
      </c>
      <c r="L2808" s="16" t="s">
        <v>12295</v>
      </c>
      <c r="M2808" s="16" t="s">
        <v>12292</v>
      </c>
      <c r="N2808" s="16" t="s">
        <v>12017</v>
      </c>
      <c r="O2808" s="16" t="s">
        <v>12302</v>
      </c>
      <c r="P2808" s="16" t="s">
        <v>12297</v>
      </c>
      <c r="Q2808" s="16" t="s">
        <v>12017</v>
      </c>
    </row>
    <row r="2809" customFormat="false" ht="15" hidden="false" customHeight="false" outlineLevel="0" collapsed="false">
      <c r="A2809" s="14" t="str">
        <f aca="false">'SKU Master'!A2809</f>
        <v>07-02808</v>
      </c>
      <c r="B2809" s="14" t="str">
        <f aca="false">VLOOKUP(A2809,'SKU Master'!$A:$N,6,FALSE())</f>
        <v>Nutgrove Hot Taco Seasoning, 10 oz</v>
      </c>
      <c r="C2809" s="15" t="n">
        <v>4.3</v>
      </c>
      <c r="D2809" s="15" t="n">
        <v>4.9</v>
      </c>
      <c r="E2809" s="15" t="n">
        <v>3</v>
      </c>
      <c r="F2809" s="16" t="s">
        <v>12290</v>
      </c>
      <c r="G2809" s="16" t="s">
        <v>12017</v>
      </c>
      <c r="H2809" s="17" t="n">
        <v>2.87</v>
      </c>
      <c r="I2809" s="18" t="n">
        <f aca="false">('SKU Master'!I2809-H2809)/'SKU Master'!I2809</f>
        <v>0.331002331002331</v>
      </c>
      <c r="J2809" s="16" t="n">
        <v>4</v>
      </c>
      <c r="K2809" s="19" t="n">
        <f aca="false">J2809*C2809</f>
        <v>17.2</v>
      </c>
      <c r="L2809" s="16" t="s">
        <v>12295</v>
      </c>
      <c r="M2809" s="16" t="s">
        <v>12292</v>
      </c>
      <c r="N2809" s="16" t="s">
        <v>12017</v>
      </c>
      <c r="O2809" s="16" t="s">
        <v>12302</v>
      </c>
      <c r="P2809" s="16" t="s">
        <v>12296</v>
      </c>
      <c r="Q2809" s="16" t="s">
        <v>12017</v>
      </c>
    </row>
    <row r="2810" customFormat="false" ht="15" hidden="false" customHeight="false" outlineLevel="0" collapsed="false">
      <c r="A2810" s="14" t="str">
        <f aca="false">'SKU Master'!A2810</f>
        <v>07-02809</v>
      </c>
      <c r="B2810" s="14" t="str">
        <f aca="false">VLOOKUP(A2810,'SKU Master'!$A:$N,6,FALSE())</f>
        <v>Nutgrove Soy Sauce, 16 oz</v>
      </c>
      <c r="C2810" s="15" t="n">
        <v>3.8</v>
      </c>
      <c r="D2810" s="15" t="n">
        <v>6.2</v>
      </c>
      <c r="E2810" s="15" t="n">
        <v>4.4</v>
      </c>
      <c r="F2810" s="16" t="s">
        <v>12290</v>
      </c>
      <c r="G2810" s="16" t="s">
        <v>12021</v>
      </c>
      <c r="H2810" s="17" t="n">
        <v>1.85</v>
      </c>
      <c r="I2810" s="18" t="n">
        <f aca="false">('SKU Master'!I2810-H2810)/'SKU Master'!I2810</f>
        <v>0.359861591695502</v>
      </c>
      <c r="J2810" s="16" t="n">
        <v>5</v>
      </c>
      <c r="K2810" s="19" t="n">
        <f aca="false">J2810*C2810</f>
        <v>19</v>
      </c>
      <c r="L2810" s="16" t="s">
        <v>12295</v>
      </c>
      <c r="M2810" s="16" t="s">
        <v>12292</v>
      </c>
      <c r="N2810" s="16" t="s">
        <v>12017</v>
      </c>
      <c r="O2810" s="16" t="s">
        <v>12302</v>
      </c>
      <c r="P2810" s="16" t="s">
        <v>12296</v>
      </c>
      <c r="Q2810" s="16" t="s">
        <v>12017</v>
      </c>
    </row>
    <row r="2811" customFormat="false" ht="15" hidden="false" customHeight="false" outlineLevel="0" collapsed="false">
      <c r="A2811" s="14" t="str">
        <f aca="false">'SKU Master'!A2811</f>
        <v>07-02810</v>
      </c>
      <c r="B2811" s="14" t="str">
        <f aca="false">VLOOKUP(A2811,'SKU Master'!$A:$N,6,FALSE())</f>
        <v>Thrift Row Hot Curry Sauce, 10 oz</v>
      </c>
      <c r="C2811" s="15" t="n">
        <v>3.6</v>
      </c>
      <c r="D2811" s="15" t="n">
        <v>5.1</v>
      </c>
      <c r="E2811" s="15" t="n">
        <v>3.1</v>
      </c>
      <c r="F2811" s="16" t="s">
        <v>12290</v>
      </c>
      <c r="G2811" s="16" t="s">
        <v>12017</v>
      </c>
      <c r="H2811" s="17" t="n">
        <v>2.2</v>
      </c>
      <c r="I2811" s="18" t="n">
        <f aca="false">('SKU Master'!I2811-H2811)/'SKU Master'!I2811</f>
        <v>0.448621553884712</v>
      </c>
      <c r="J2811" s="16" t="n">
        <v>2</v>
      </c>
      <c r="K2811" s="19" t="n">
        <f aca="false">J2811*C2811</f>
        <v>7.2</v>
      </c>
      <c r="L2811" s="16" t="s">
        <v>12295</v>
      </c>
      <c r="M2811" s="16" t="s">
        <v>12292</v>
      </c>
      <c r="N2811" s="16" t="s">
        <v>12017</v>
      </c>
      <c r="O2811" s="16" t="s">
        <v>12302</v>
      </c>
      <c r="P2811" s="16" t="s">
        <v>12298</v>
      </c>
      <c r="Q2811" s="16" t="s">
        <v>12017</v>
      </c>
    </row>
    <row r="2812" customFormat="false" ht="15" hidden="false" customHeight="false" outlineLevel="0" collapsed="false">
      <c r="A2812" s="14" t="str">
        <f aca="false">'SKU Master'!A2812</f>
        <v>07-02811</v>
      </c>
      <c r="B2812" s="14" t="str">
        <f aca="false">VLOOKUP(A2812,'SKU Master'!$A:$N,6,FALSE())</f>
        <v>Golden Grain Co. Tortillas, 16 oz</v>
      </c>
      <c r="C2812" s="15" t="n">
        <v>3.1</v>
      </c>
      <c r="D2812" s="15" t="n">
        <v>6.1</v>
      </c>
      <c r="E2812" s="15" t="n">
        <v>4.9</v>
      </c>
      <c r="F2812" s="16" t="s">
        <v>12290</v>
      </c>
      <c r="G2812" s="16" t="s">
        <v>12021</v>
      </c>
      <c r="H2812" s="17" t="n">
        <v>1.64</v>
      </c>
      <c r="I2812" s="18" t="n">
        <f aca="false">('SKU Master'!I2812-H2812)/'SKU Master'!I2812</f>
        <v>0.34136546184739</v>
      </c>
      <c r="J2812" s="16" t="n">
        <v>5</v>
      </c>
      <c r="K2812" s="19" t="n">
        <f aca="false">J2812*C2812</f>
        <v>15.5</v>
      </c>
      <c r="L2812" s="16" t="s">
        <v>12295</v>
      </c>
      <c r="M2812" s="16" t="s">
        <v>12292</v>
      </c>
      <c r="N2812" s="16" t="s">
        <v>12017</v>
      </c>
      <c r="O2812" s="16" t="s">
        <v>12302</v>
      </c>
      <c r="P2812" s="16" t="s">
        <v>12296</v>
      </c>
      <c r="Q2812" s="16" t="s">
        <v>12017</v>
      </c>
    </row>
    <row r="2813" customFormat="false" ht="15" hidden="false" customHeight="false" outlineLevel="0" collapsed="false">
      <c r="A2813" s="14" t="str">
        <f aca="false">'SKU Master'!A2813</f>
        <v>07-02812</v>
      </c>
      <c r="B2813" s="14" t="str">
        <f aca="false">VLOOKUP(A2813,'SKU Master'!$A:$N,6,FALSE())</f>
        <v>Orchard Spread Hot Enchilada Sauce, 16 oz</v>
      </c>
      <c r="C2813" s="15" t="n">
        <v>4.4</v>
      </c>
      <c r="D2813" s="15" t="n">
        <v>6.2</v>
      </c>
      <c r="E2813" s="15" t="n">
        <v>3.3</v>
      </c>
      <c r="F2813" s="16" t="s">
        <v>12290</v>
      </c>
      <c r="G2813" s="16" t="s">
        <v>12021</v>
      </c>
      <c r="H2813" s="17" t="n">
        <v>2.02</v>
      </c>
      <c r="I2813" s="18" t="n">
        <f aca="false">('SKU Master'!I2813-H2813)/'SKU Master'!I2813</f>
        <v>0.386018237082067</v>
      </c>
      <c r="J2813" s="16" t="n">
        <v>8</v>
      </c>
      <c r="K2813" s="19" t="n">
        <f aca="false">J2813*C2813</f>
        <v>35.2</v>
      </c>
      <c r="L2813" s="16" t="s">
        <v>12295</v>
      </c>
      <c r="M2813" s="16" t="s">
        <v>12292</v>
      </c>
      <c r="N2813" s="16" t="s">
        <v>12017</v>
      </c>
      <c r="O2813" s="16" t="s">
        <v>12302</v>
      </c>
      <c r="P2813" s="16" t="s">
        <v>12297</v>
      </c>
      <c r="Q2813" s="16" t="s">
        <v>12017</v>
      </c>
    </row>
    <row r="2814" customFormat="false" ht="15" hidden="false" customHeight="false" outlineLevel="0" collapsed="false">
      <c r="A2814" s="14" t="str">
        <f aca="false">'SKU Master'!A2814</f>
        <v>07-02813</v>
      </c>
      <c r="B2814" s="14" t="str">
        <f aca="false">VLOOKUP(A2814,'SKU Master'!$A:$N,6,FALSE())</f>
        <v>Thrift Row Curry Sauce, 16 oz</v>
      </c>
      <c r="C2814" s="15" t="n">
        <v>3.1</v>
      </c>
      <c r="D2814" s="15" t="n">
        <v>7.2</v>
      </c>
      <c r="E2814" s="15" t="n">
        <v>4.8</v>
      </c>
      <c r="F2814" s="16" t="s">
        <v>12290</v>
      </c>
      <c r="G2814" s="16" t="s">
        <v>12017</v>
      </c>
      <c r="H2814" s="17" t="n">
        <v>2.66</v>
      </c>
      <c r="I2814" s="18" t="n">
        <f aca="false">('SKU Master'!I2814-H2814)/'SKU Master'!I2814</f>
        <v>0.37995337995338</v>
      </c>
      <c r="J2814" s="16" t="n">
        <v>2</v>
      </c>
      <c r="K2814" s="19" t="n">
        <f aca="false">J2814*C2814</f>
        <v>6.2</v>
      </c>
      <c r="L2814" s="16" t="s">
        <v>12299</v>
      </c>
      <c r="M2814" s="16" t="s">
        <v>12292</v>
      </c>
      <c r="N2814" s="16" t="s">
        <v>12017</v>
      </c>
      <c r="O2814" s="16" t="s">
        <v>12302</v>
      </c>
      <c r="P2814" s="16" t="s">
        <v>12298</v>
      </c>
      <c r="Q2814" s="16" t="s">
        <v>12017</v>
      </c>
    </row>
    <row r="2815" customFormat="false" ht="15" hidden="false" customHeight="false" outlineLevel="0" collapsed="false">
      <c r="A2815" s="14" t="str">
        <f aca="false">'SKU Master'!A2815</f>
        <v>07-02814</v>
      </c>
      <c r="B2815" s="14" t="str">
        <f aca="false">VLOOKUP(A2815,'SKU Master'!$A:$N,6,FALSE())</f>
        <v>Wheatstone Teriyaki Sauce, 16 oz</v>
      </c>
      <c r="C2815" s="15" t="n">
        <v>3.9</v>
      </c>
      <c r="D2815" s="15" t="n">
        <v>6.3</v>
      </c>
      <c r="E2815" s="15" t="n">
        <v>2.9</v>
      </c>
      <c r="F2815" s="16" t="s">
        <v>12290</v>
      </c>
      <c r="G2815" s="16" t="s">
        <v>12021</v>
      </c>
      <c r="H2815" s="17" t="n">
        <v>1.46</v>
      </c>
      <c r="I2815" s="18" t="n">
        <f aca="false">('SKU Master'!I2815-H2815)/'SKU Master'!I2815</f>
        <v>0.362445414847162</v>
      </c>
      <c r="J2815" s="16" t="n">
        <v>4</v>
      </c>
      <c r="K2815" s="19" t="n">
        <f aca="false">J2815*C2815</f>
        <v>15.6</v>
      </c>
      <c r="L2815" s="16" t="s">
        <v>12295</v>
      </c>
      <c r="M2815" s="16" t="s">
        <v>12292</v>
      </c>
      <c r="N2815" s="16" t="s">
        <v>12017</v>
      </c>
      <c r="O2815" s="16" t="s">
        <v>12302</v>
      </c>
      <c r="P2815" s="16" t="s">
        <v>12296</v>
      </c>
      <c r="Q2815" s="16" t="s">
        <v>12017</v>
      </c>
    </row>
    <row r="2816" customFormat="false" ht="15" hidden="false" customHeight="false" outlineLevel="0" collapsed="false">
      <c r="A2816" s="14" t="str">
        <f aca="false">'SKU Master'!A2816</f>
        <v>07-02815</v>
      </c>
      <c r="B2816" s="14" t="str">
        <f aca="false">VLOOKUP(A2816,'SKU Master'!$A:$N,6,FALSE())</f>
        <v>Kettle Row Egg Roll Wrappers, 16 oz</v>
      </c>
      <c r="C2816" s="15" t="n">
        <v>3.5</v>
      </c>
      <c r="D2816" s="15" t="n">
        <v>5.3</v>
      </c>
      <c r="E2816" s="15" t="n">
        <v>2.9</v>
      </c>
      <c r="F2816" s="16" t="s">
        <v>12290</v>
      </c>
      <c r="G2816" s="16" t="s">
        <v>12021</v>
      </c>
      <c r="H2816" s="17" t="n">
        <v>2.5</v>
      </c>
      <c r="I2816" s="18" t="n">
        <f aca="false">('SKU Master'!I2816-H2816)/'SKU Master'!I2816</f>
        <v>0.417249417249417</v>
      </c>
      <c r="J2816" s="16" t="n">
        <v>8</v>
      </c>
      <c r="K2816" s="19" t="n">
        <f aca="false">J2816*C2816</f>
        <v>28</v>
      </c>
      <c r="L2816" s="16" t="s">
        <v>12295</v>
      </c>
      <c r="M2816" s="16" t="s">
        <v>12292</v>
      </c>
      <c r="N2816" s="16" t="s">
        <v>12017</v>
      </c>
      <c r="O2816" s="16" t="s">
        <v>12302</v>
      </c>
      <c r="P2816" s="16" t="s">
        <v>12297</v>
      </c>
      <c r="Q2816" s="16" t="s">
        <v>12021</v>
      </c>
    </row>
    <row r="2817" customFormat="false" ht="15" hidden="false" customHeight="false" outlineLevel="0" collapsed="false">
      <c r="A2817" s="14" t="str">
        <f aca="false">'SKU Master'!A2817</f>
        <v>07-02816</v>
      </c>
      <c r="B2817" s="14" t="str">
        <f aca="false">VLOOKUP(A2817,'SKU Master'!$A:$N,6,FALSE())</f>
        <v>Roastport Mild Soy Sauce, 10 oz</v>
      </c>
      <c r="C2817" s="15" t="n">
        <v>4</v>
      </c>
      <c r="D2817" s="15" t="n">
        <v>6.6</v>
      </c>
      <c r="E2817" s="15" t="n">
        <v>4.7</v>
      </c>
      <c r="F2817" s="16" t="s">
        <v>12290</v>
      </c>
      <c r="G2817" s="16" t="s">
        <v>12017</v>
      </c>
      <c r="H2817" s="17" t="n">
        <v>2.28</v>
      </c>
      <c r="I2817" s="18" t="n">
        <f aca="false">('SKU Master'!I2817-H2817)/'SKU Master'!I2817</f>
        <v>0.327433628318584</v>
      </c>
      <c r="J2817" s="16" t="n">
        <v>5</v>
      </c>
      <c r="K2817" s="19" t="n">
        <f aca="false">J2817*C2817</f>
        <v>20</v>
      </c>
      <c r="L2817" s="16" t="s">
        <v>12295</v>
      </c>
      <c r="M2817" s="16" t="s">
        <v>12292</v>
      </c>
      <c r="N2817" s="16" t="s">
        <v>12017</v>
      </c>
      <c r="O2817" s="16" t="s">
        <v>12302</v>
      </c>
      <c r="P2817" s="16" t="s">
        <v>12296</v>
      </c>
      <c r="Q2817" s="16" t="s">
        <v>12017</v>
      </c>
    </row>
    <row r="2818" customFormat="false" ht="15" hidden="false" customHeight="false" outlineLevel="0" collapsed="false">
      <c r="A2818" s="14" t="str">
        <f aca="false">'SKU Master'!A2818</f>
        <v>07-02817</v>
      </c>
      <c r="B2818" s="14" t="str">
        <f aca="false">VLOOKUP(A2818,'SKU Master'!$A:$N,6,FALSE())</f>
        <v>Nutgrove Soy Sauce, 8 oz</v>
      </c>
      <c r="C2818" s="15" t="n">
        <v>3.3</v>
      </c>
      <c r="D2818" s="15" t="n">
        <v>8.1</v>
      </c>
      <c r="E2818" s="15" t="n">
        <v>3.6</v>
      </c>
      <c r="F2818" s="16" t="s">
        <v>12290</v>
      </c>
      <c r="G2818" s="16" t="s">
        <v>12021</v>
      </c>
      <c r="H2818" s="17" t="n">
        <v>1.53</v>
      </c>
      <c r="I2818" s="18" t="n">
        <f aca="false">('SKU Master'!I2818-H2818)/'SKU Master'!I2818</f>
        <v>0.359832635983264</v>
      </c>
      <c r="J2818" s="16" t="n">
        <v>2</v>
      </c>
      <c r="K2818" s="19" t="n">
        <f aca="false">J2818*C2818</f>
        <v>6.6</v>
      </c>
      <c r="L2818" s="16" t="s">
        <v>12295</v>
      </c>
      <c r="M2818" s="16" t="s">
        <v>12292</v>
      </c>
      <c r="N2818" s="16" t="s">
        <v>12017</v>
      </c>
      <c r="O2818" s="16" t="s">
        <v>12302</v>
      </c>
      <c r="P2818" s="16" t="s">
        <v>12294</v>
      </c>
      <c r="Q2818" s="16" t="s">
        <v>12017</v>
      </c>
    </row>
    <row r="2819" customFormat="false" ht="15" hidden="false" customHeight="false" outlineLevel="0" collapsed="false">
      <c r="A2819" s="14" t="str">
        <f aca="false">'SKU Master'!A2819</f>
        <v>07-02818</v>
      </c>
      <c r="B2819" s="14" t="str">
        <f aca="false">VLOOKUP(A2819,'SKU Master'!$A:$N,6,FALSE())</f>
        <v>Roastport Medium Egg Roll Wrappers, 10 oz</v>
      </c>
      <c r="C2819" s="15" t="n">
        <v>2.7</v>
      </c>
      <c r="D2819" s="15" t="n">
        <v>6.7</v>
      </c>
      <c r="E2819" s="15" t="n">
        <v>3</v>
      </c>
      <c r="F2819" s="16" t="s">
        <v>12290</v>
      </c>
      <c r="G2819" s="16" t="s">
        <v>12017</v>
      </c>
      <c r="H2819" s="17" t="n">
        <v>3.41</v>
      </c>
      <c r="I2819" s="18" t="n">
        <f aca="false">('SKU Master'!I2819-H2819)/'SKU Master'!I2819</f>
        <v>0.316633266533066</v>
      </c>
      <c r="J2819" s="16" t="n">
        <v>3</v>
      </c>
      <c r="K2819" s="19" t="n">
        <f aca="false">J2819*C2819</f>
        <v>8.1</v>
      </c>
      <c r="L2819" s="16" t="s">
        <v>12295</v>
      </c>
      <c r="M2819" s="16" t="s">
        <v>12292</v>
      </c>
      <c r="N2819" s="16" t="s">
        <v>12017</v>
      </c>
      <c r="O2819" s="16" t="s">
        <v>12302</v>
      </c>
      <c r="P2819" s="16" t="s">
        <v>12298</v>
      </c>
      <c r="Q2819" s="16" t="s">
        <v>12017</v>
      </c>
    </row>
    <row r="2820" customFormat="false" ht="15" hidden="false" customHeight="false" outlineLevel="0" collapsed="false">
      <c r="A2820" s="14" t="str">
        <f aca="false">'SKU Master'!A2820</f>
        <v>07-02819</v>
      </c>
      <c r="B2820" s="14" t="str">
        <f aca="false">VLOOKUP(A2820,'SKU Master'!$A:$N,6,FALSE())</f>
        <v>Nutgrove Mild Salsa, 10 oz</v>
      </c>
      <c r="C2820" s="15" t="n">
        <v>3.6</v>
      </c>
      <c r="D2820" s="15" t="n">
        <v>7.6</v>
      </c>
      <c r="E2820" s="15" t="n">
        <v>4.3</v>
      </c>
      <c r="F2820" s="16" t="s">
        <v>12290</v>
      </c>
      <c r="G2820" s="16" t="s">
        <v>12021</v>
      </c>
      <c r="H2820" s="17" t="n">
        <v>2.64</v>
      </c>
      <c r="I2820" s="18" t="n">
        <f aca="false">('SKU Master'!I2820-H2820)/'SKU Master'!I2820</f>
        <v>0.32133676092545</v>
      </c>
      <c r="J2820" s="16" t="n">
        <v>7</v>
      </c>
      <c r="K2820" s="19" t="n">
        <f aca="false">J2820*C2820</f>
        <v>25.2</v>
      </c>
      <c r="L2820" s="16" t="s">
        <v>12295</v>
      </c>
      <c r="M2820" s="16" t="s">
        <v>12292</v>
      </c>
      <c r="N2820" s="16" t="s">
        <v>12017</v>
      </c>
      <c r="O2820" s="16" t="s">
        <v>12302</v>
      </c>
      <c r="P2820" s="16" t="s">
        <v>12297</v>
      </c>
      <c r="Q2820" s="16" t="s">
        <v>12017</v>
      </c>
    </row>
    <row r="2821" customFormat="false" ht="15" hidden="false" customHeight="false" outlineLevel="0" collapsed="false">
      <c r="A2821" s="14" t="str">
        <f aca="false">'SKU Master'!A2821</f>
        <v>07-02820</v>
      </c>
      <c r="B2821" s="14" t="str">
        <f aca="false">VLOOKUP(A2821,'SKU Master'!$A:$N,6,FALSE())</f>
        <v>Wheatstone Medium Tortillas, 10 oz</v>
      </c>
      <c r="C2821" s="15" t="n">
        <v>2.9</v>
      </c>
      <c r="D2821" s="15" t="n">
        <v>7.2</v>
      </c>
      <c r="E2821" s="15" t="n">
        <v>4.4</v>
      </c>
      <c r="F2821" s="16" t="s">
        <v>12290</v>
      </c>
      <c r="G2821" s="16" t="s">
        <v>12021</v>
      </c>
      <c r="H2821" s="17" t="n">
        <v>2.05</v>
      </c>
      <c r="I2821" s="18" t="n">
        <f aca="false">('SKU Master'!I2821-H2821)/'SKU Master'!I2821</f>
        <v>0.412607449856734</v>
      </c>
      <c r="J2821" s="16" t="n">
        <v>3</v>
      </c>
      <c r="K2821" s="19" t="n">
        <f aca="false">J2821*C2821</f>
        <v>8.7</v>
      </c>
      <c r="L2821" s="16" t="s">
        <v>12295</v>
      </c>
      <c r="M2821" s="16" t="s">
        <v>12292</v>
      </c>
      <c r="N2821" s="16" t="s">
        <v>12017</v>
      </c>
      <c r="O2821" s="16" t="s">
        <v>12302</v>
      </c>
      <c r="P2821" s="16" t="s">
        <v>12298</v>
      </c>
      <c r="Q2821" s="16" t="s">
        <v>12017</v>
      </c>
    </row>
    <row r="2822" customFormat="false" ht="15" hidden="false" customHeight="false" outlineLevel="0" collapsed="false">
      <c r="A2822" s="14" t="str">
        <f aca="false">'SKU Master'!A2822</f>
        <v>07-02821</v>
      </c>
      <c r="B2822" s="14" t="str">
        <f aca="false">VLOOKUP(A2822,'SKU Master'!$A:$N,6,FALSE())</f>
        <v>Orchard Spread Hot Teriyaki Sauce, 8 oz</v>
      </c>
      <c r="C2822" s="15" t="n">
        <v>3.4</v>
      </c>
      <c r="D2822" s="15" t="n">
        <v>5.7</v>
      </c>
      <c r="E2822" s="15" t="n">
        <v>3</v>
      </c>
      <c r="F2822" s="16" t="s">
        <v>12290</v>
      </c>
      <c r="G2822" s="16" t="s">
        <v>12021</v>
      </c>
      <c r="H2822" s="17" t="n">
        <v>2.02</v>
      </c>
      <c r="I2822" s="18" t="n">
        <f aca="false">('SKU Master'!I2822-H2822)/'SKU Master'!I2822</f>
        <v>0.301038062283737</v>
      </c>
      <c r="J2822" s="16" t="n">
        <v>8</v>
      </c>
      <c r="K2822" s="19" t="n">
        <f aca="false">J2822*C2822</f>
        <v>27.2</v>
      </c>
      <c r="L2822" s="16" t="s">
        <v>12295</v>
      </c>
      <c r="M2822" s="16" t="s">
        <v>12292</v>
      </c>
      <c r="N2822" s="16" t="s">
        <v>12017</v>
      </c>
      <c r="O2822" s="16" t="s">
        <v>12302</v>
      </c>
      <c r="P2822" s="16" t="s">
        <v>12297</v>
      </c>
      <c r="Q2822" s="16" t="s">
        <v>12017</v>
      </c>
    </row>
    <row r="2823" customFormat="false" ht="15" hidden="false" customHeight="false" outlineLevel="0" collapsed="false">
      <c r="A2823" s="14" t="str">
        <f aca="false">'SKU Master'!A2823</f>
        <v>07-02822</v>
      </c>
      <c r="B2823" s="14" t="str">
        <f aca="false">VLOOKUP(A2823,'SKU Master'!$A:$N,6,FALSE())</f>
        <v>Orchard Spread Hot Curry Sauce, 8 oz</v>
      </c>
      <c r="C2823" s="15" t="n">
        <v>2.7</v>
      </c>
      <c r="D2823" s="15" t="n">
        <v>6.3</v>
      </c>
      <c r="E2823" s="15" t="n">
        <v>3.3</v>
      </c>
      <c r="F2823" s="16" t="s">
        <v>12290</v>
      </c>
      <c r="G2823" s="16" t="s">
        <v>12021</v>
      </c>
      <c r="H2823" s="17" t="n">
        <v>2.15</v>
      </c>
      <c r="I2823" s="18" t="n">
        <f aca="false">('SKU Master'!I2823-H2823)/'SKU Master'!I2823</f>
        <v>0.365781710914454</v>
      </c>
      <c r="J2823" s="16" t="n">
        <v>3</v>
      </c>
      <c r="K2823" s="19" t="n">
        <f aca="false">J2823*C2823</f>
        <v>8.1</v>
      </c>
      <c r="L2823" s="16" t="s">
        <v>12295</v>
      </c>
      <c r="M2823" s="16" t="s">
        <v>12292</v>
      </c>
      <c r="N2823" s="16" t="s">
        <v>12017</v>
      </c>
      <c r="O2823" s="16" t="s">
        <v>12302</v>
      </c>
      <c r="P2823" s="16" t="s">
        <v>12298</v>
      </c>
      <c r="Q2823" s="16" t="s">
        <v>12017</v>
      </c>
    </row>
    <row r="2824" customFormat="false" ht="15" hidden="false" customHeight="false" outlineLevel="0" collapsed="false">
      <c r="A2824" s="14" t="str">
        <f aca="false">'SKU Master'!A2824</f>
        <v>07-02823</v>
      </c>
      <c r="B2824" s="14" t="str">
        <f aca="false">VLOOKUP(A2824,'SKU Master'!$A:$N,6,FALSE())</f>
        <v>Orchard Spread Hot Salsa, 16 oz</v>
      </c>
      <c r="C2824" s="15" t="n">
        <v>4.6</v>
      </c>
      <c r="D2824" s="15" t="n">
        <v>6.8</v>
      </c>
      <c r="E2824" s="15" t="n">
        <v>4.8</v>
      </c>
      <c r="F2824" s="16" t="s">
        <v>12290</v>
      </c>
      <c r="G2824" s="16" t="s">
        <v>12021</v>
      </c>
      <c r="H2824" s="17" t="n">
        <v>1.69</v>
      </c>
      <c r="I2824" s="18" t="n">
        <f aca="false">('SKU Master'!I2824-H2824)/'SKU Master'!I2824</f>
        <v>0.41522491349481</v>
      </c>
      <c r="J2824" s="16" t="n">
        <v>6</v>
      </c>
      <c r="K2824" s="19" t="n">
        <f aca="false">J2824*C2824</f>
        <v>27.6</v>
      </c>
      <c r="L2824" s="16" t="s">
        <v>12295</v>
      </c>
      <c r="M2824" s="16" t="s">
        <v>12292</v>
      </c>
      <c r="N2824" s="16" t="s">
        <v>12017</v>
      </c>
      <c r="O2824" s="16" t="s">
        <v>12302</v>
      </c>
      <c r="P2824" s="16" t="s">
        <v>12296</v>
      </c>
      <c r="Q2824" s="16" t="s">
        <v>12017</v>
      </c>
    </row>
    <row r="2825" customFormat="false" ht="15" hidden="false" customHeight="false" outlineLevel="0" collapsed="false">
      <c r="A2825" s="14" t="str">
        <f aca="false">'SKU Master'!A2825</f>
        <v>07-02824</v>
      </c>
      <c r="B2825" s="14" t="str">
        <f aca="false">VLOOKUP(A2825,'SKU Master'!$A:$N,6,FALSE())</f>
        <v>Roastport Tortillas, 16 oz</v>
      </c>
      <c r="C2825" s="15" t="n">
        <v>3.6</v>
      </c>
      <c r="D2825" s="15" t="n">
        <v>5</v>
      </c>
      <c r="E2825" s="15" t="n">
        <v>2.5</v>
      </c>
      <c r="F2825" s="16" t="s">
        <v>12290</v>
      </c>
      <c r="G2825" s="16" t="s">
        <v>12017</v>
      </c>
      <c r="H2825" s="17" t="n">
        <v>1.65</v>
      </c>
      <c r="I2825" s="18" t="n">
        <f aca="false">('SKU Master'!I2825-H2825)/'SKU Master'!I2825</f>
        <v>0.337349397590362</v>
      </c>
      <c r="J2825" s="16" t="n">
        <v>5</v>
      </c>
      <c r="K2825" s="19" t="n">
        <f aca="false">J2825*C2825</f>
        <v>18</v>
      </c>
      <c r="L2825" s="16" t="s">
        <v>12295</v>
      </c>
      <c r="M2825" s="16" t="s">
        <v>12292</v>
      </c>
      <c r="N2825" s="16" t="s">
        <v>12017</v>
      </c>
      <c r="O2825" s="16" t="s">
        <v>12302</v>
      </c>
      <c r="P2825" s="16" t="s">
        <v>12296</v>
      </c>
      <c r="Q2825" s="16" t="s">
        <v>12017</v>
      </c>
    </row>
    <row r="2826" customFormat="false" ht="15" hidden="false" customHeight="false" outlineLevel="0" collapsed="false">
      <c r="A2826" s="14" t="str">
        <f aca="false">'SKU Master'!A2826</f>
        <v>07-02825</v>
      </c>
      <c r="B2826" s="14" t="str">
        <f aca="false">VLOOKUP(A2826,'SKU Master'!$A:$N,6,FALSE())</f>
        <v>Pepperlane Medium Egg Roll Wrappers, 10 oz</v>
      </c>
      <c r="C2826" s="15" t="n">
        <v>4.9</v>
      </c>
      <c r="D2826" s="15" t="n">
        <v>5.6</v>
      </c>
      <c r="E2826" s="15" t="n">
        <v>3.5</v>
      </c>
      <c r="F2826" s="16" t="s">
        <v>12290</v>
      </c>
      <c r="G2826" s="16" t="s">
        <v>12021</v>
      </c>
      <c r="H2826" s="17" t="n">
        <v>1.52</v>
      </c>
      <c r="I2826" s="18" t="n">
        <f aca="false">('SKU Master'!I2826-H2826)/'SKU Master'!I2826</f>
        <v>0.389558232931727</v>
      </c>
      <c r="J2826" s="16" t="n">
        <v>5</v>
      </c>
      <c r="K2826" s="19" t="n">
        <f aca="false">J2826*C2826</f>
        <v>24.5</v>
      </c>
      <c r="L2826" s="16" t="s">
        <v>12295</v>
      </c>
      <c r="M2826" s="16" t="s">
        <v>12292</v>
      </c>
      <c r="N2826" s="16" t="s">
        <v>12017</v>
      </c>
      <c r="O2826" s="16" t="s">
        <v>12302</v>
      </c>
      <c r="P2826" s="16" t="s">
        <v>12296</v>
      </c>
      <c r="Q2826" s="16" t="s">
        <v>12017</v>
      </c>
    </row>
    <row r="2827" customFormat="false" ht="15" hidden="false" customHeight="false" outlineLevel="0" collapsed="false">
      <c r="A2827" s="14" t="str">
        <f aca="false">'SKU Master'!A2827</f>
        <v>07-02826</v>
      </c>
      <c r="B2827" s="14" t="str">
        <f aca="false">VLOOKUP(A2827,'SKU Master'!$A:$N,6,FALSE())</f>
        <v>Roastport Mild Curry Sauce, 16 oz</v>
      </c>
      <c r="C2827" s="15" t="n">
        <v>5</v>
      </c>
      <c r="D2827" s="15" t="n">
        <v>8.9</v>
      </c>
      <c r="E2827" s="15" t="n">
        <v>2.7</v>
      </c>
      <c r="F2827" s="16" t="s">
        <v>12290</v>
      </c>
      <c r="G2827" s="16" t="s">
        <v>12021</v>
      </c>
      <c r="H2827" s="17" t="n">
        <v>2.57</v>
      </c>
      <c r="I2827" s="18" t="n">
        <f aca="false">('SKU Master'!I2827-H2827)/'SKU Master'!I2827</f>
        <v>0.321899736147757</v>
      </c>
      <c r="J2827" s="16" t="n">
        <v>4</v>
      </c>
      <c r="K2827" s="19" t="n">
        <f aca="false">J2827*C2827</f>
        <v>20</v>
      </c>
      <c r="L2827" s="16" t="s">
        <v>12295</v>
      </c>
      <c r="M2827" s="16" t="s">
        <v>12292</v>
      </c>
      <c r="N2827" s="16" t="s">
        <v>12017</v>
      </c>
      <c r="O2827" s="16" t="s">
        <v>12302</v>
      </c>
      <c r="P2827" s="16" t="s">
        <v>12296</v>
      </c>
      <c r="Q2827" s="16" t="s">
        <v>12017</v>
      </c>
    </row>
    <row r="2828" customFormat="false" ht="15" hidden="false" customHeight="false" outlineLevel="0" collapsed="false">
      <c r="A2828" s="14" t="str">
        <f aca="false">'SKU Master'!A2828</f>
        <v>07-02827</v>
      </c>
      <c r="B2828" s="14" t="str">
        <f aca="false">VLOOKUP(A2828,'SKU Master'!$A:$N,6,FALSE())</f>
        <v>Roastport Medium Enchilada Sauce, 16 oz</v>
      </c>
      <c r="C2828" s="15" t="n">
        <v>4.3</v>
      </c>
      <c r="D2828" s="15" t="n">
        <v>6.1</v>
      </c>
      <c r="E2828" s="15" t="n">
        <v>4.4</v>
      </c>
      <c r="F2828" s="16" t="s">
        <v>12290</v>
      </c>
      <c r="G2828" s="16" t="s">
        <v>12021</v>
      </c>
      <c r="H2828" s="17" t="n">
        <v>2.2</v>
      </c>
      <c r="I2828" s="18" t="n">
        <f aca="false">('SKU Master'!I2828-H2828)/'SKU Master'!I2828</f>
        <v>0.369627507163324</v>
      </c>
      <c r="J2828" s="16" t="n">
        <v>6</v>
      </c>
      <c r="K2828" s="19" t="n">
        <f aca="false">J2828*C2828</f>
        <v>25.8</v>
      </c>
      <c r="L2828" s="16" t="s">
        <v>12295</v>
      </c>
      <c r="M2828" s="16" t="s">
        <v>12292</v>
      </c>
      <c r="N2828" s="16" t="s">
        <v>12017</v>
      </c>
      <c r="O2828" s="16" t="s">
        <v>12302</v>
      </c>
      <c r="P2828" s="16" t="s">
        <v>12296</v>
      </c>
      <c r="Q2828" s="16" t="s">
        <v>12017</v>
      </c>
    </row>
    <row r="2829" customFormat="false" ht="15" hidden="false" customHeight="false" outlineLevel="0" collapsed="false">
      <c r="A2829" s="14" t="str">
        <f aca="false">'SKU Master'!A2829</f>
        <v>07-02828</v>
      </c>
      <c r="B2829" s="14" t="str">
        <f aca="false">VLOOKUP(A2829,'SKU Master'!$A:$N,6,FALSE())</f>
        <v>Orchard Spread Mild Taco Seasoning, 16 oz</v>
      </c>
      <c r="C2829" s="15" t="n">
        <v>4</v>
      </c>
      <c r="D2829" s="15" t="n">
        <v>6.7</v>
      </c>
      <c r="E2829" s="15" t="n">
        <v>2.5</v>
      </c>
      <c r="F2829" s="16" t="s">
        <v>12290</v>
      </c>
      <c r="G2829" s="16" t="s">
        <v>12017</v>
      </c>
      <c r="H2829" s="17" t="n">
        <v>1.48</v>
      </c>
      <c r="I2829" s="18" t="n">
        <f aca="false">('SKU Master'!I2829-H2829)/'SKU Master'!I2829</f>
        <v>0.353711790393013</v>
      </c>
      <c r="J2829" s="16" t="n">
        <v>2</v>
      </c>
      <c r="K2829" s="19" t="n">
        <f aca="false">J2829*C2829</f>
        <v>8</v>
      </c>
      <c r="L2829" s="16" t="s">
        <v>12291</v>
      </c>
      <c r="M2829" s="16" t="s">
        <v>12292</v>
      </c>
      <c r="N2829" s="16" t="s">
        <v>12017</v>
      </c>
      <c r="O2829" s="16" t="s">
        <v>12302</v>
      </c>
      <c r="P2829" s="16" t="s">
        <v>12294</v>
      </c>
      <c r="Q2829" s="16" t="s">
        <v>12017</v>
      </c>
    </row>
    <row r="2830" customFormat="false" ht="15" hidden="false" customHeight="false" outlineLevel="0" collapsed="false">
      <c r="A2830" s="14" t="str">
        <f aca="false">'SKU Master'!A2830</f>
        <v>07-02829</v>
      </c>
      <c r="B2830" s="14" t="str">
        <f aca="false">VLOOKUP(A2830,'SKU Master'!$A:$N,6,FALSE())</f>
        <v>Harborline Medium Curry Sauce, 8 oz</v>
      </c>
      <c r="C2830" s="15" t="n">
        <v>2.9</v>
      </c>
      <c r="D2830" s="15" t="n">
        <v>7.9</v>
      </c>
      <c r="E2830" s="15" t="n">
        <v>2.9</v>
      </c>
      <c r="F2830" s="16" t="s">
        <v>12290</v>
      </c>
      <c r="G2830" s="16" t="s">
        <v>12021</v>
      </c>
      <c r="H2830" s="17" t="n">
        <v>2.14</v>
      </c>
      <c r="I2830" s="18" t="n">
        <f aca="false">('SKU Master'!I2830-H2830)/'SKU Master'!I2830</f>
        <v>0.386819484240688</v>
      </c>
      <c r="J2830" s="16" t="n">
        <v>1</v>
      </c>
      <c r="K2830" s="19" t="n">
        <f aca="false">J2830*C2830</f>
        <v>2.9</v>
      </c>
      <c r="L2830" s="16" t="s">
        <v>12291</v>
      </c>
      <c r="M2830" s="16" t="s">
        <v>12292</v>
      </c>
      <c r="N2830" s="16" t="s">
        <v>12017</v>
      </c>
      <c r="O2830" s="16" t="s">
        <v>12302</v>
      </c>
      <c r="P2830" s="16" t="s">
        <v>12294</v>
      </c>
      <c r="Q2830" s="16" t="s">
        <v>12017</v>
      </c>
    </row>
    <row r="2831" customFormat="false" ht="15" hidden="false" customHeight="false" outlineLevel="0" collapsed="false">
      <c r="A2831" s="14" t="str">
        <f aca="false">'SKU Master'!A2831</f>
        <v>07-02830</v>
      </c>
      <c r="B2831" s="14" t="str">
        <f aca="false">VLOOKUP(A2831,'SKU Master'!$A:$N,6,FALSE())</f>
        <v>Kettle Row Curry Sauce, 16 oz</v>
      </c>
      <c r="C2831" s="15" t="n">
        <v>4.9</v>
      </c>
      <c r="D2831" s="15" t="n">
        <v>5</v>
      </c>
      <c r="E2831" s="15" t="n">
        <v>3.2</v>
      </c>
      <c r="F2831" s="16" t="s">
        <v>12290</v>
      </c>
      <c r="G2831" s="16" t="s">
        <v>12021</v>
      </c>
      <c r="H2831" s="17" t="n">
        <v>1.6</v>
      </c>
      <c r="I2831" s="18" t="n">
        <f aca="false">('SKU Master'!I2831-H2831)/'SKU Master'!I2831</f>
        <v>0.330543933054393</v>
      </c>
      <c r="J2831" s="16" t="n">
        <v>4</v>
      </c>
      <c r="K2831" s="19" t="n">
        <f aca="false">J2831*C2831</f>
        <v>19.6</v>
      </c>
      <c r="L2831" s="16" t="s">
        <v>12295</v>
      </c>
      <c r="M2831" s="16" t="s">
        <v>12292</v>
      </c>
      <c r="N2831" s="16" t="s">
        <v>12017</v>
      </c>
      <c r="O2831" s="16" t="s">
        <v>12302</v>
      </c>
      <c r="P2831" s="16" t="s">
        <v>12298</v>
      </c>
      <c r="Q2831" s="16" t="s">
        <v>12017</v>
      </c>
    </row>
    <row r="2832" customFormat="false" ht="15" hidden="false" customHeight="false" outlineLevel="0" collapsed="false">
      <c r="A2832" s="14" t="str">
        <f aca="false">'SKU Master'!A2832</f>
        <v>07-02831</v>
      </c>
      <c r="B2832" s="14" t="str">
        <f aca="false">VLOOKUP(A2832,'SKU Master'!$A:$N,6,FALSE())</f>
        <v>Redbarn Mild Curry Sauce, 8 oz</v>
      </c>
      <c r="C2832" s="15" t="n">
        <v>3.3</v>
      </c>
      <c r="D2832" s="15" t="n">
        <v>6.4</v>
      </c>
      <c r="E2832" s="15" t="n">
        <v>2.6</v>
      </c>
      <c r="F2832" s="16" t="s">
        <v>12290</v>
      </c>
      <c r="G2832" s="16" t="s">
        <v>12021</v>
      </c>
      <c r="H2832" s="17" t="n">
        <v>1.84</v>
      </c>
      <c r="I2832" s="18" t="n">
        <f aca="false">('SKU Master'!I2832-H2832)/'SKU Master'!I2832</f>
        <v>0.363321799307959</v>
      </c>
      <c r="J2832" s="16" t="n">
        <v>3</v>
      </c>
      <c r="K2832" s="19" t="n">
        <f aca="false">J2832*C2832</f>
        <v>9.9</v>
      </c>
      <c r="L2832" s="16" t="s">
        <v>12295</v>
      </c>
      <c r="M2832" s="16" t="s">
        <v>12292</v>
      </c>
      <c r="N2832" s="16" t="s">
        <v>12017</v>
      </c>
      <c r="O2832" s="16" t="s">
        <v>12302</v>
      </c>
      <c r="P2832" s="16" t="s">
        <v>12298</v>
      </c>
      <c r="Q2832" s="16" t="s">
        <v>12017</v>
      </c>
    </row>
    <row r="2833" customFormat="false" ht="15" hidden="false" customHeight="false" outlineLevel="0" collapsed="false">
      <c r="A2833" s="14" t="str">
        <f aca="false">'SKU Master'!A2833</f>
        <v>07-02832</v>
      </c>
      <c r="B2833" s="14" t="str">
        <f aca="false">VLOOKUP(A2833,'SKU Master'!$A:$N,6,FALSE())</f>
        <v>Pepperlane Medium Enchilada Sauce, 8 oz</v>
      </c>
      <c r="C2833" s="15" t="n">
        <v>3.1</v>
      </c>
      <c r="D2833" s="15" t="n">
        <v>4.7</v>
      </c>
      <c r="E2833" s="15" t="n">
        <v>3.6</v>
      </c>
      <c r="F2833" s="16" t="s">
        <v>12290</v>
      </c>
      <c r="G2833" s="16" t="s">
        <v>12021</v>
      </c>
      <c r="H2833" s="17" t="n">
        <v>1.56</v>
      </c>
      <c r="I2833" s="18" t="n">
        <f aca="false">('SKU Master'!I2833-H2833)/'SKU Master'!I2833</f>
        <v>0.373493975903615</v>
      </c>
      <c r="J2833" s="16" t="n">
        <v>6</v>
      </c>
      <c r="K2833" s="19" t="n">
        <f aca="false">J2833*C2833</f>
        <v>18.6</v>
      </c>
      <c r="L2833" s="16" t="s">
        <v>12295</v>
      </c>
      <c r="M2833" s="16" t="s">
        <v>12292</v>
      </c>
      <c r="N2833" s="16" t="s">
        <v>12017</v>
      </c>
      <c r="O2833" s="16" t="s">
        <v>12302</v>
      </c>
      <c r="P2833" s="16" t="s">
        <v>12297</v>
      </c>
      <c r="Q2833" s="16" t="s">
        <v>12017</v>
      </c>
    </row>
    <row r="2834" customFormat="false" ht="15" hidden="false" customHeight="false" outlineLevel="0" collapsed="false">
      <c r="A2834" s="14" t="str">
        <f aca="false">'SKU Master'!A2834</f>
        <v>07-02833</v>
      </c>
      <c r="B2834" s="14" t="str">
        <f aca="false">VLOOKUP(A2834,'SKU Master'!$A:$N,6,FALSE())</f>
        <v>Roastport Mild Egg Roll Wrappers, 10 oz</v>
      </c>
      <c r="C2834" s="15" t="n">
        <v>3.6</v>
      </c>
      <c r="D2834" s="15" t="n">
        <v>6.1</v>
      </c>
      <c r="E2834" s="15" t="n">
        <v>4.6</v>
      </c>
      <c r="F2834" s="16" t="s">
        <v>12290</v>
      </c>
      <c r="G2834" s="16" t="s">
        <v>12021</v>
      </c>
      <c r="H2834" s="17" t="n">
        <v>2.65</v>
      </c>
      <c r="I2834" s="18" t="n">
        <f aca="false">('SKU Master'!I2834-H2834)/'SKU Master'!I2834</f>
        <v>0.300791556728232</v>
      </c>
      <c r="J2834" s="16" t="n">
        <v>2</v>
      </c>
      <c r="K2834" s="19" t="n">
        <f aca="false">J2834*C2834</f>
        <v>7.2</v>
      </c>
      <c r="L2834" s="16" t="s">
        <v>12295</v>
      </c>
      <c r="M2834" s="16" t="s">
        <v>12292</v>
      </c>
      <c r="N2834" s="16" t="s">
        <v>12017</v>
      </c>
      <c r="O2834" s="16" t="s">
        <v>12302</v>
      </c>
      <c r="P2834" s="16" t="s">
        <v>12294</v>
      </c>
      <c r="Q2834" s="16" t="s">
        <v>12017</v>
      </c>
    </row>
    <row r="2835" customFormat="false" ht="15" hidden="false" customHeight="false" outlineLevel="0" collapsed="false">
      <c r="A2835" s="14" t="str">
        <f aca="false">'SKU Master'!A2835</f>
        <v>07-02834</v>
      </c>
      <c r="B2835" s="14" t="str">
        <f aca="false">VLOOKUP(A2835,'SKU Master'!$A:$N,6,FALSE())</f>
        <v>Wheatstone Hot Soy Sauce, 8 oz</v>
      </c>
      <c r="C2835" s="15" t="n">
        <v>4.9</v>
      </c>
      <c r="D2835" s="15" t="n">
        <v>8.4</v>
      </c>
      <c r="E2835" s="15" t="n">
        <v>2.5</v>
      </c>
      <c r="F2835" s="16" t="s">
        <v>12290</v>
      </c>
      <c r="G2835" s="16" t="s">
        <v>12021</v>
      </c>
      <c r="H2835" s="17" t="n">
        <v>2.19</v>
      </c>
      <c r="I2835" s="18" t="n">
        <f aca="false">('SKU Master'!I2835-H2835)/'SKU Master'!I2835</f>
        <v>0.334346504559271</v>
      </c>
      <c r="J2835" s="16" t="n">
        <v>7</v>
      </c>
      <c r="K2835" s="19" t="n">
        <f aca="false">J2835*C2835</f>
        <v>34.3</v>
      </c>
      <c r="L2835" s="16" t="s">
        <v>12295</v>
      </c>
      <c r="M2835" s="16" t="s">
        <v>12292</v>
      </c>
      <c r="N2835" s="16" t="s">
        <v>12017</v>
      </c>
      <c r="O2835" s="16" t="s">
        <v>12302</v>
      </c>
      <c r="P2835" s="16" t="s">
        <v>12297</v>
      </c>
      <c r="Q2835" s="16" t="s">
        <v>12017</v>
      </c>
    </row>
    <row r="2836" customFormat="false" ht="15" hidden="false" customHeight="false" outlineLevel="0" collapsed="false">
      <c r="A2836" s="14" t="str">
        <f aca="false">'SKU Master'!A2836</f>
        <v>07-02835</v>
      </c>
      <c r="B2836" s="14" t="str">
        <f aca="false">VLOOKUP(A2836,'SKU Master'!$A:$N,6,FALSE())</f>
        <v>Redbarn Mild Enchilada Sauce, 16 oz</v>
      </c>
      <c r="C2836" s="15" t="n">
        <v>3.7</v>
      </c>
      <c r="D2836" s="15" t="n">
        <v>4.7</v>
      </c>
      <c r="E2836" s="15" t="n">
        <v>4.2</v>
      </c>
      <c r="F2836" s="16" t="s">
        <v>12290</v>
      </c>
      <c r="G2836" s="16" t="s">
        <v>12021</v>
      </c>
      <c r="H2836" s="17" t="n">
        <v>2.53</v>
      </c>
      <c r="I2836" s="18" t="n">
        <f aca="false">('SKU Master'!I2836-H2836)/'SKU Master'!I2836</f>
        <v>0.34961439588689</v>
      </c>
      <c r="J2836" s="16" t="n">
        <v>3</v>
      </c>
      <c r="K2836" s="19" t="n">
        <f aca="false">J2836*C2836</f>
        <v>11.1</v>
      </c>
      <c r="L2836" s="16" t="s">
        <v>12295</v>
      </c>
      <c r="M2836" s="16" t="s">
        <v>12292</v>
      </c>
      <c r="N2836" s="16" t="s">
        <v>12017</v>
      </c>
      <c r="O2836" s="16" t="s">
        <v>12302</v>
      </c>
      <c r="P2836" s="16" t="s">
        <v>12298</v>
      </c>
      <c r="Q2836" s="16" t="s">
        <v>12017</v>
      </c>
    </row>
    <row r="2837" customFormat="false" ht="15" hidden="false" customHeight="false" outlineLevel="0" collapsed="false">
      <c r="A2837" s="14" t="str">
        <f aca="false">'SKU Master'!A2837</f>
        <v>07-02836</v>
      </c>
      <c r="B2837" s="14" t="str">
        <f aca="false">VLOOKUP(A2837,'SKU Master'!$A:$N,6,FALSE())</f>
        <v>Pepperlane Medium Soy Sauce, 10 oz</v>
      </c>
      <c r="C2837" s="15" t="n">
        <v>3.7</v>
      </c>
      <c r="D2837" s="15" t="n">
        <v>5.4</v>
      </c>
      <c r="E2837" s="15" t="n">
        <v>4</v>
      </c>
      <c r="F2837" s="16" t="s">
        <v>12290</v>
      </c>
      <c r="G2837" s="16" t="s">
        <v>12021</v>
      </c>
      <c r="H2837" s="17" t="n">
        <v>2.02</v>
      </c>
      <c r="I2837" s="18" t="n">
        <f aca="false">('SKU Master'!I2837-H2837)/'SKU Master'!I2837</f>
        <v>0.421203438395416</v>
      </c>
      <c r="J2837" s="16" t="n">
        <v>7</v>
      </c>
      <c r="K2837" s="19" t="n">
        <f aca="false">J2837*C2837</f>
        <v>25.9</v>
      </c>
      <c r="L2837" s="16" t="s">
        <v>12295</v>
      </c>
      <c r="M2837" s="16" t="s">
        <v>12292</v>
      </c>
      <c r="N2837" s="16" t="s">
        <v>12017</v>
      </c>
      <c r="O2837" s="16" t="s">
        <v>12302</v>
      </c>
      <c r="P2837" s="16" t="s">
        <v>12297</v>
      </c>
      <c r="Q2837" s="16" t="s">
        <v>12017</v>
      </c>
    </row>
    <row r="2838" customFormat="false" ht="15" hidden="false" customHeight="false" outlineLevel="0" collapsed="false">
      <c r="A2838" s="14" t="str">
        <f aca="false">'SKU Master'!A2838</f>
        <v>07-02837</v>
      </c>
      <c r="B2838" s="14" t="str">
        <f aca="false">VLOOKUP(A2838,'SKU Master'!$A:$N,6,FALSE())</f>
        <v>Golden Grain Co. Mild Soy Sauce, 8 oz</v>
      </c>
      <c r="C2838" s="15" t="n">
        <v>3.5</v>
      </c>
      <c r="D2838" s="15" t="n">
        <v>5.4</v>
      </c>
      <c r="E2838" s="15" t="n">
        <v>4.7</v>
      </c>
      <c r="F2838" s="16" t="s">
        <v>12290</v>
      </c>
      <c r="G2838" s="16" t="s">
        <v>12021</v>
      </c>
      <c r="H2838" s="17" t="n">
        <v>1.57</v>
      </c>
      <c r="I2838" s="18" t="n">
        <f aca="false">('SKU Master'!I2838-H2838)/'SKU Master'!I2838</f>
        <v>0.314410480349345</v>
      </c>
      <c r="J2838" s="16" t="n">
        <v>4</v>
      </c>
      <c r="K2838" s="19" t="n">
        <f aca="false">J2838*C2838</f>
        <v>14</v>
      </c>
      <c r="L2838" s="16" t="s">
        <v>12295</v>
      </c>
      <c r="M2838" s="16" t="s">
        <v>12292</v>
      </c>
      <c r="N2838" s="16" t="s">
        <v>12017</v>
      </c>
      <c r="O2838" s="16" t="s">
        <v>12302</v>
      </c>
      <c r="P2838" s="16" t="s">
        <v>12298</v>
      </c>
      <c r="Q2838" s="16" t="s">
        <v>12017</v>
      </c>
    </row>
    <row r="2839" customFormat="false" ht="15" hidden="false" customHeight="false" outlineLevel="0" collapsed="false">
      <c r="A2839" s="14" t="str">
        <f aca="false">'SKU Master'!A2839</f>
        <v>07-02838</v>
      </c>
      <c r="B2839" s="14" t="str">
        <f aca="false">VLOOKUP(A2839,'SKU Master'!$A:$N,6,FALSE())</f>
        <v>Redbarn Teriyaki Sauce, 10 oz</v>
      </c>
      <c r="C2839" s="15" t="n">
        <v>3.4</v>
      </c>
      <c r="D2839" s="15" t="n">
        <v>8.1</v>
      </c>
      <c r="E2839" s="15" t="n">
        <v>4.6</v>
      </c>
      <c r="F2839" s="16" t="s">
        <v>12290</v>
      </c>
      <c r="G2839" s="16" t="s">
        <v>12017</v>
      </c>
      <c r="H2839" s="17" t="n">
        <v>2.62</v>
      </c>
      <c r="I2839" s="18" t="n">
        <f aca="false">('SKU Master'!I2839-H2839)/'SKU Master'!I2839</f>
        <v>0.343358395989975</v>
      </c>
      <c r="J2839" s="16" t="n">
        <v>6</v>
      </c>
      <c r="K2839" s="19" t="n">
        <f aca="false">J2839*C2839</f>
        <v>20.4</v>
      </c>
      <c r="L2839" s="16" t="s">
        <v>12295</v>
      </c>
      <c r="M2839" s="16" t="s">
        <v>12292</v>
      </c>
      <c r="N2839" s="16" t="s">
        <v>12017</v>
      </c>
      <c r="O2839" s="16" t="s">
        <v>12302</v>
      </c>
      <c r="P2839" s="16" t="s">
        <v>12296</v>
      </c>
      <c r="Q2839" s="16" t="s">
        <v>12017</v>
      </c>
    </row>
    <row r="2840" customFormat="false" ht="15" hidden="false" customHeight="false" outlineLevel="0" collapsed="false">
      <c r="A2840" s="14" t="str">
        <f aca="false">'SKU Master'!A2840</f>
        <v>07-02839</v>
      </c>
      <c r="B2840" s="14" t="str">
        <f aca="false">VLOOKUP(A2840,'SKU Master'!$A:$N,6,FALSE())</f>
        <v>Redbarn Hot Taco Seasoning, 10 oz</v>
      </c>
      <c r="C2840" s="15" t="n">
        <v>3.2</v>
      </c>
      <c r="D2840" s="15" t="n">
        <v>7.9</v>
      </c>
      <c r="E2840" s="15" t="n">
        <v>3.5</v>
      </c>
      <c r="F2840" s="16" t="s">
        <v>12290</v>
      </c>
      <c r="G2840" s="16" t="s">
        <v>12021</v>
      </c>
      <c r="H2840" s="17" t="n">
        <v>1.63</v>
      </c>
      <c r="I2840" s="18" t="n">
        <f aca="false">('SKU Master'!I2840-H2840)/'SKU Master'!I2840</f>
        <v>0.317991631799163</v>
      </c>
      <c r="J2840" s="16" t="n">
        <v>2</v>
      </c>
      <c r="K2840" s="19" t="n">
        <f aca="false">J2840*C2840</f>
        <v>6.4</v>
      </c>
      <c r="L2840" s="16" t="s">
        <v>12295</v>
      </c>
      <c r="M2840" s="16" t="s">
        <v>12292</v>
      </c>
      <c r="N2840" s="16" t="s">
        <v>12017</v>
      </c>
      <c r="O2840" s="16" t="s">
        <v>12302</v>
      </c>
      <c r="P2840" s="16" t="s">
        <v>12298</v>
      </c>
      <c r="Q2840" s="16" t="s">
        <v>12017</v>
      </c>
    </row>
    <row r="2841" customFormat="false" ht="15" hidden="false" customHeight="false" outlineLevel="0" collapsed="false">
      <c r="A2841" s="14" t="str">
        <f aca="false">'SKU Master'!A2841</f>
        <v>07-02840</v>
      </c>
      <c r="B2841" s="14" t="str">
        <f aca="false">VLOOKUP(A2841,'SKU Master'!$A:$N,6,FALSE())</f>
        <v>Harborline Medium Salsa, 8 oz</v>
      </c>
      <c r="C2841" s="15" t="n">
        <v>4.3</v>
      </c>
      <c r="D2841" s="15" t="n">
        <v>6.1</v>
      </c>
      <c r="E2841" s="15" t="n">
        <v>4.1</v>
      </c>
      <c r="F2841" s="16" t="s">
        <v>12290</v>
      </c>
      <c r="G2841" s="16" t="s">
        <v>12021</v>
      </c>
      <c r="H2841" s="17" t="n">
        <v>2.28</v>
      </c>
      <c r="I2841" s="18" t="n">
        <f aca="false">('SKU Master'!I2841-H2841)/'SKU Master'!I2841</f>
        <v>0.41388174807198</v>
      </c>
      <c r="J2841" s="16" t="n">
        <v>7</v>
      </c>
      <c r="K2841" s="19" t="n">
        <f aca="false">J2841*C2841</f>
        <v>30.1</v>
      </c>
      <c r="L2841" s="16" t="s">
        <v>12295</v>
      </c>
      <c r="M2841" s="16" t="s">
        <v>12292</v>
      </c>
      <c r="N2841" s="16" t="s">
        <v>12017</v>
      </c>
      <c r="O2841" s="16" t="s">
        <v>12302</v>
      </c>
      <c r="P2841" s="16" t="s">
        <v>12297</v>
      </c>
      <c r="Q2841" s="16" t="s">
        <v>12017</v>
      </c>
    </row>
    <row r="2842" customFormat="false" ht="15" hidden="false" customHeight="false" outlineLevel="0" collapsed="false">
      <c r="A2842" s="14" t="str">
        <f aca="false">'SKU Master'!A2842</f>
        <v>07-02841</v>
      </c>
      <c r="B2842" s="14" t="str">
        <f aca="false">VLOOKUP(A2842,'SKU Master'!$A:$N,6,FALSE())</f>
        <v>Kettle Row Teriyaki Sauce, 10 oz</v>
      </c>
      <c r="C2842" s="15" t="n">
        <v>3.6</v>
      </c>
      <c r="D2842" s="15" t="n">
        <v>4.6</v>
      </c>
      <c r="E2842" s="15" t="n">
        <v>4.5</v>
      </c>
      <c r="F2842" s="16" t="s">
        <v>12290</v>
      </c>
      <c r="G2842" s="16" t="s">
        <v>12021</v>
      </c>
      <c r="H2842" s="17" t="n">
        <v>2.48</v>
      </c>
      <c r="I2842" s="18" t="n">
        <f aca="false">('SKU Master'!I2842-H2842)/'SKU Master'!I2842</f>
        <v>0.378446115288221</v>
      </c>
      <c r="J2842" s="16" t="n">
        <v>7</v>
      </c>
      <c r="K2842" s="19" t="n">
        <f aca="false">J2842*C2842</f>
        <v>25.2</v>
      </c>
      <c r="L2842" s="16" t="s">
        <v>12295</v>
      </c>
      <c r="M2842" s="16" t="s">
        <v>12292</v>
      </c>
      <c r="N2842" s="16" t="s">
        <v>12017</v>
      </c>
      <c r="O2842" s="16" t="s">
        <v>12302</v>
      </c>
      <c r="P2842" s="16" t="s">
        <v>12297</v>
      </c>
      <c r="Q2842" s="16" t="s">
        <v>12017</v>
      </c>
    </row>
    <row r="2843" customFormat="false" ht="15" hidden="false" customHeight="false" outlineLevel="0" collapsed="false">
      <c r="A2843" s="14" t="str">
        <f aca="false">'SKU Master'!A2843</f>
        <v>07-02842</v>
      </c>
      <c r="B2843" s="14" t="str">
        <f aca="false">VLOOKUP(A2843,'SKU Master'!$A:$N,6,FALSE())</f>
        <v>Wheatstone Hot Teriyaki Sauce, 10 oz</v>
      </c>
      <c r="C2843" s="15" t="n">
        <v>4</v>
      </c>
      <c r="D2843" s="15" t="n">
        <v>7.2</v>
      </c>
      <c r="E2843" s="15" t="n">
        <v>3.6</v>
      </c>
      <c r="F2843" s="16" t="s">
        <v>12290</v>
      </c>
      <c r="G2843" s="16" t="s">
        <v>12021</v>
      </c>
      <c r="H2843" s="17" t="n">
        <v>1.98</v>
      </c>
      <c r="I2843" s="18" t="n">
        <f aca="false">('SKU Master'!I2843-H2843)/'SKU Master'!I2843</f>
        <v>0.314878892733564</v>
      </c>
      <c r="J2843" s="16" t="n">
        <v>6</v>
      </c>
      <c r="K2843" s="19" t="n">
        <f aca="false">J2843*C2843</f>
        <v>24</v>
      </c>
      <c r="L2843" s="16" t="s">
        <v>12295</v>
      </c>
      <c r="M2843" s="16" t="s">
        <v>12292</v>
      </c>
      <c r="N2843" s="16" t="s">
        <v>12017</v>
      </c>
      <c r="O2843" s="16" t="s">
        <v>12302</v>
      </c>
      <c r="P2843" s="16" t="s">
        <v>12297</v>
      </c>
      <c r="Q2843" s="16" t="s">
        <v>12017</v>
      </c>
    </row>
    <row r="2844" customFormat="false" ht="15" hidden="false" customHeight="false" outlineLevel="0" collapsed="false">
      <c r="A2844" s="14" t="str">
        <f aca="false">'SKU Master'!A2844</f>
        <v>07-02843</v>
      </c>
      <c r="B2844" s="14" t="str">
        <f aca="false">VLOOKUP(A2844,'SKU Master'!$A:$N,6,FALSE())</f>
        <v>Redbarn Hot Curry Sauce, 8 oz</v>
      </c>
      <c r="C2844" s="15" t="n">
        <v>4.7</v>
      </c>
      <c r="D2844" s="15" t="n">
        <v>8.4</v>
      </c>
      <c r="E2844" s="15" t="n">
        <v>4.6</v>
      </c>
      <c r="F2844" s="16" t="s">
        <v>12290</v>
      </c>
      <c r="G2844" s="16" t="s">
        <v>12021</v>
      </c>
      <c r="H2844" s="17" t="n">
        <v>2.46</v>
      </c>
      <c r="I2844" s="18" t="n">
        <f aca="false">('SKU Master'!I2844-H2844)/'SKU Master'!I2844</f>
        <v>0.29512893982808</v>
      </c>
      <c r="J2844" s="16" t="n">
        <v>5</v>
      </c>
      <c r="K2844" s="19" t="n">
        <f aca="false">J2844*C2844</f>
        <v>23.5</v>
      </c>
      <c r="L2844" s="16" t="s">
        <v>12295</v>
      </c>
      <c r="M2844" s="16" t="s">
        <v>12292</v>
      </c>
      <c r="N2844" s="16" t="s">
        <v>12017</v>
      </c>
      <c r="O2844" s="16" t="s">
        <v>12302</v>
      </c>
      <c r="P2844" s="16" t="s">
        <v>12296</v>
      </c>
      <c r="Q2844" s="16" t="s">
        <v>12021</v>
      </c>
    </row>
    <row r="2845" customFormat="false" ht="15" hidden="false" customHeight="false" outlineLevel="0" collapsed="false">
      <c r="A2845" s="14" t="str">
        <f aca="false">'SKU Master'!A2845</f>
        <v>07-02844</v>
      </c>
      <c r="B2845" s="14" t="str">
        <f aca="false">VLOOKUP(A2845,'SKU Master'!$A:$N,6,FALSE())</f>
        <v>Wheatstone Coconut Milk, 8 oz</v>
      </c>
      <c r="C2845" s="15" t="n">
        <v>3.6</v>
      </c>
      <c r="D2845" s="15" t="n">
        <v>4.4</v>
      </c>
      <c r="E2845" s="15" t="n">
        <v>2.6</v>
      </c>
      <c r="F2845" s="16" t="s">
        <v>12290</v>
      </c>
      <c r="G2845" s="16" t="s">
        <v>12021</v>
      </c>
      <c r="H2845" s="17" t="n">
        <v>2.61</v>
      </c>
      <c r="I2845" s="18" t="n">
        <f aca="false">('SKU Master'!I2845-H2845)/'SKU Master'!I2845</f>
        <v>0.311345646437995</v>
      </c>
      <c r="J2845" s="16" t="n">
        <v>2</v>
      </c>
      <c r="K2845" s="19" t="n">
        <f aca="false">J2845*C2845</f>
        <v>7.2</v>
      </c>
      <c r="L2845" s="16" t="s">
        <v>12295</v>
      </c>
      <c r="M2845" s="16" t="s">
        <v>12292</v>
      </c>
      <c r="N2845" s="16" t="s">
        <v>12017</v>
      </c>
      <c r="O2845" s="16" t="s">
        <v>12302</v>
      </c>
      <c r="P2845" s="16" t="s">
        <v>12298</v>
      </c>
      <c r="Q2845" s="16" t="s">
        <v>12017</v>
      </c>
    </row>
    <row r="2846" customFormat="false" ht="15" hidden="false" customHeight="false" outlineLevel="0" collapsed="false">
      <c r="A2846" s="14" t="str">
        <f aca="false">'SKU Master'!A2846</f>
        <v>07-02845</v>
      </c>
      <c r="B2846" s="14" t="str">
        <f aca="false">VLOOKUP(A2846,'SKU Master'!$A:$N,6,FALSE())</f>
        <v>Wheatstone Mild Taco Seasoning, 10 oz</v>
      </c>
      <c r="C2846" s="15" t="n">
        <v>4.7</v>
      </c>
      <c r="D2846" s="15" t="n">
        <v>6.1</v>
      </c>
      <c r="E2846" s="15" t="n">
        <v>3.2</v>
      </c>
      <c r="F2846" s="16" t="s">
        <v>12290</v>
      </c>
      <c r="G2846" s="16" t="s">
        <v>12021</v>
      </c>
      <c r="H2846" s="17" t="n">
        <v>1.75</v>
      </c>
      <c r="I2846" s="18" t="n">
        <f aca="false">('SKU Master'!I2846-H2846)/'SKU Master'!I2846</f>
        <v>0.394463667820069</v>
      </c>
      <c r="J2846" s="16" t="n">
        <v>6</v>
      </c>
      <c r="K2846" s="19" t="n">
        <f aca="false">J2846*C2846</f>
        <v>28.2</v>
      </c>
      <c r="L2846" s="16" t="s">
        <v>12295</v>
      </c>
      <c r="M2846" s="16" t="s">
        <v>12292</v>
      </c>
      <c r="N2846" s="16" t="s">
        <v>12017</v>
      </c>
      <c r="O2846" s="16" t="s">
        <v>12302</v>
      </c>
      <c r="P2846" s="16" t="s">
        <v>12296</v>
      </c>
      <c r="Q2846" s="16" t="s">
        <v>12017</v>
      </c>
    </row>
    <row r="2847" customFormat="false" ht="15" hidden="false" customHeight="false" outlineLevel="0" collapsed="false">
      <c r="A2847" s="14" t="str">
        <f aca="false">'SKU Master'!A2847</f>
        <v>07-02846</v>
      </c>
      <c r="B2847" s="14" t="str">
        <f aca="false">VLOOKUP(A2847,'SKU Master'!$A:$N,6,FALSE())</f>
        <v>Redbarn Hot Soy Sauce, 8 oz</v>
      </c>
      <c r="C2847" s="15" t="n">
        <v>3.9</v>
      </c>
      <c r="D2847" s="15" t="n">
        <v>5.2</v>
      </c>
      <c r="E2847" s="15" t="n">
        <v>4.2</v>
      </c>
      <c r="F2847" s="16" t="s">
        <v>12290</v>
      </c>
      <c r="G2847" s="16" t="s">
        <v>12021</v>
      </c>
      <c r="H2847" s="17" t="n">
        <v>2.44</v>
      </c>
      <c r="I2847" s="18" t="n">
        <f aca="false">('SKU Master'!I2847-H2847)/'SKU Master'!I2847</f>
        <v>0.300859598853868</v>
      </c>
      <c r="J2847" s="16" t="n">
        <v>3</v>
      </c>
      <c r="K2847" s="19" t="n">
        <f aca="false">J2847*C2847</f>
        <v>11.7</v>
      </c>
      <c r="L2847" s="16" t="s">
        <v>12295</v>
      </c>
      <c r="M2847" s="16" t="s">
        <v>12292</v>
      </c>
      <c r="N2847" s="16" t="s">
        <v>12017</v>
      </c>
      <c r="O2847" s="16" t="s">
        <v>12302</v>
      </c>
      <c r="P2847" s="16" t="s">
        <v>12298</v>
      </c>
      <c r="Q2847" s="16" t="s">
        <v>12017</v>
      </c>
    </row>
    <row r="2848" customFormat="false" ht="15" hidden="false" customHeight="false" outlineLevel="0" collapsed="false">
      <c r="A2848" s="14" t="str">
        <f aca="false">'SKU Master'!A2848</f>
        <v>07-02847</v>
      </c>
      <c r="B2848" s="14" t="str">
        <f aca="false">VLOOKUP(A2848,'SKU Master'!$A:$N,6,FALSE())</f>
        <v>Kettle Row Medium Curry Sauce, 16 oz</v>
      </c>
      <c r="C2848" s="15" t="n">
        <v>4.7</v>
      </c>
      <c r="D2848" s="15" t="n">
        <v>6.8</v>
      </c>
      <c r="E2848" s="15" t="n">
        <v>2.9</v>
      </c>
      <c r="F2848" s="16" t="s">
        <v>12290</v>
      </c>
      <c r="G2848" s="16" t="s">
        <v>12017</v>
      </c>
      <c r="H2848" s="17" t="n">
        <v>2.42</v>
      </c>
      <c r="I2848" s="18" t="n">
        <f aca="false">('SKU Master'!I2848-H2848)/'SKU Master'!I2848</f>
        <v>0.286135693215339</v>
      </c>
      <c r="J2848" s="16" t="n">
        <v>5</v>
      </c>
      <c r="K2848" s="19" t="n">
        <f aca="false">J2848*C2848</f>
        <v>23.5</v>
      </c>
      <c r="L2848" s="16" t="s">
        <v>12295</v>
      </c>
      <c r="M2848" s="16" t="s">
        <v>12292</v>
      </c>
      <c r="N2848" s="16" t="s">
        <v>12017</v>
      </c>
      <c r="O2848" s="16" t="s">
        <v>12302</v>
      </c>
      <c r="P2848" s="16" t="s">
        <v>12296</v>
      </c>
      <c r="Q2848" s="16" t="s">
        <v>12017</v>
      </c>
    </row>
    <row r="2849" customFormat="false" ht="15" hidden="false" customHeight="false" outlineLevel="0" collapsed="false">
      <c r="A2849" s="14" t="str">
        <f aca="false">'SKU Master'!A2849</f>
        <v>07-02848</v>
      </c>
      <c r="B2849" s="14" t="str">
        <f aca="false">VLOOKUP(A2849,'SKU Master'!$A:$N,6,FALSE())</f>
        <v>Orchard Spread Mild Soy Sauce, 8 oz</v>
      </c>
      <c r="C2849" s="15" t="n">
        <v>3</v>
      </c>
      <c r="D2849" s="15" t="n">
        <v>8.9</v>
      </c>
      <c r="E2849" s="15" t="n">
        <v>4.4</v>
      </c>
      <c r="F2849" s="16" t="s">
        <v>12290</v>
      </c>
      <c r="G2849" s="16" t="s">
        <v>12021</v>
      </c>
      <c r="H2849" s="17" t="n">
        <v>1.89</v>
      </c>
      <c r="I2849" s="18" t="n">
        <f aca="false">('SKU Master'!I2849-H2849)/'SKU Master'!I2849</f>
        <v>0.367892976588629</v>
      </c>
      <c r="J2849" s="16" t="n">
        <v>2</v>
      </c>
      <c r="K2849" s="19" t="n">
        <f aca="false">J2849*C2849</f>
        <v>6</v>
      </c>
      <c r="L2849" s="16" t="s">
        <v>12295</v>
      </c>
      <c r="M2849" s="16" t="s">
        <v>12292</v>
      </c>
      <c r="N2849" s="16" t="s">
        <v>12017</v>
      </c>
      <c r="O2849" s="16" t="s">
        <v>12302</v>
      </c>
      <c r="P2849" s="16" t="s">
        <v>12298</v>
      </c>
      <c r="Q2849" s="16" t="s">
        <v>12017</v>
      </c>
    </row>
    <row r="2850" customFormat="false" ht="15" hidden="false" customHeight="false" outlineLevel="0" collapsed="false">
      <c r="A2850" s="14" t="str">
        <f aca="false">'SKU Master'!A2850</f>
        <v>07-02849</v>
      </c>
      <c r="B2850" s="14" t="str">
        <f aca="false">VLOOKUP(A2850,'SKU Master'!$A:$N,6,FALSE())</f>
        <v>Pepperlane Medium Egg Roll Wrappers, 8 oz</v>
      </c>
      <c r="C2850" s="15" t="n">
        <v>2.7</v>
      </c>
      <c r="D2850" s="15" t="n">
        <v>4.8</v>
      </c>
      <c r="E2850" s="15" t="n">
        <v>3.6</v>
      </c>
      <c r="F2850" s="16" t="s">
        <v>12290</v>
      </c>
      <c r="G2850" s="16" t="s">
        <v>12021</v>
      </c>
      <c r="H2850" s="17" t="n">
        <v>1.38</v>
      </c>
      <c r="I2850" s="18" t="n">
        <f aca="false">('SKU Master'!I2850-H2850)/'SKU Master'!I2850</f>
        <v>0.397379912663756</v>
      </c>
      <c r="J2850" s="16" t="n">
        <v>5</v>
      </c>
      <c r="K2850" s="19" t="n">
        <f aca="false">J2850*C2850</f>
        <v>13.5</v>
      </c>
      <c r="L2850" s="16" t="s">
        <v>12295</v>
      </c>
      <c r="M2850" s="16" t="s">
        <v>12292</v>
      </c>
      <c r="N2850" s="16" t="s">
        <v>12017</v>
      </c>
      <c r="O2850" s="16" t="s">
        <v>12302</v>
      </c>
      <c r="P2850" s="16" t="s">
        <v>12296</v>
      </c>
      <c r="Q2850" s="16" t="s">
        <v>12017</v>
      </c>
    </row>
    <row r="2851" customFormat="false" ht="15" hidden="false" customHeight="false" outlineLevel="0" collapsed="false">
      <c r="A2851" s="14" t="str">
        <f aca="false">'SKU Master'!A2851</f>
        <v>07-02850</v>
      </c>
      <c r="B2851" s="14" t="str">
        <f aca="false">VLOOKUP(A2851,'SKU Master'!$A:$N,6,FALSE())</f>
        <v>Thrift Row Soy Sauce, 10 oz</v>
      </c>
      <c r="C2851" s="15" t="n">
        <v>3.9</v>
      </c>
      <c r="D2851" s="15" t="n">
        <v>6.5</v>
      </c>
      <c r="E2851" s="15" t="n">
        <v>4.1</v>
      </c>
      <c r="F2851" s="16" t="s">
        <v>12290</v>
      </c>
      <c r="G2851" s="16" t="s">
        <v>12021</v>
      </c>
      <c r="H2851" s="17" t="n">
        <v>2.56</v>
      </c>
      <c r="I2851" s="18" t="n">
        <f aca="false">('SKU Master'!I2851-H2851)/'SKU Master'!I2851</f>
        <v>0.358395989974937</v>
      </c>
      <c r="J2851" s="16" t="n">
        <v>1</v>
      </c>
      <c r="K2851" s="19" t="n">
        <f aca="false">J2851*C2851</f>
        <v>3.9</v>
      </c>
      <c r="L2851" s="16" t="s">
        <v>12291</v>
      </c>
      <c r="M2851" s="16" t="s">
        <v>12292</v>
      </c>
      <c r="N2851" s="16" t="s">
        <v>12017</v>
      </c>
      <c r="O2851" s="16" t="s">
        <v>12302</v>
      </c>
      <c r="P2851" s="16" t="s">
        <v>12294</v>
      </c>
      <c r="Q2851" s="16" t="s">
        <v>12017</v>
      </c>
    </row>
    <row r="2852" customFormat="false" ht="15" hidden="false" customHeight="false" outlineLevel="0" collapsed="false">
      <c r="A2852" s="14" t="str">
        <f aca="false">'SKU Master'!A2852</f>
        <v>07-02851</v>
      </c>
      <c r="B2852" s="14" t="str">
        <f aca="false">VLOOKUP(A2852,'SKU Master'!$A:$N,6,FALSE())</f>
        <v>Golden Grain Co. Egg Roll Wrappers, 16 oz</v>
      </c>
      <c r="C2852" s="15" t="n">
        <v>3.6</v>
      </c>
      <c r="D2852" s="15" t="n">
        <v>5.3</v>
      </c>
      <c r="E2852" s="15" t="n">
        <v>4.9</v>
      </c>
      <c r="F2852" s="16" t="s">
        <v>12290</v>
      </c>
      <c r="G2852" s="16" t="s">
        <v>12021</v>
      </c>
      <c r="H2852" s="17" t="n">
        <v>1.43</v>
      </c>
      <c r="I2852" s="18" t="n">
        <f aca="false">('SKU Master'!I2852-H2852)/'SKU Master'!I2852</f>
        <v>0.375545851528384</v>
      </c>
      <c r="J2852" s="16" t="n">
        <v>7</v>
      </c>
      <c r="K2852" s="19" t="n">
        <f aca="false">J2852*C2852</f>
        <v>25.2</v>
      </c>
      <c r="L2852" s="16" t="s">
        <v>12295</v>
      </c>
      <c r="M2852" s="16" t="s">
        <v>12292</v>
      </c>
      <c r="N2852" s="16" t="s">
        <v>12017</v>
      </c>
      <c r="O2852" s="16" t="s">
        <v>12302</v>
      </c>
      <c r="P2852" s="16" t="s">
        <v>12297</v>
      </c>
      <c r="Q2852" s="16" t="s">
        <v>12017</v>
      </c>
    </row>
    <row r="2853" customFormat="false" ht="15" hidden="false" customHeight="false" outlineLevel="0" collapsed="false">
      <c r="A2853" s="14" t="str">
        <f aca="false">'SKU Master'!A2853</f>
        <v>07-02852</v>
      </c>
      <c r="B2853" s="14" t="str">
        <f aca="false">VLOOKUP(A2853,'SKU Master'!$A:$N,6,FALSE())</f>
        <v>Nutgrove Taco Seasoning, 8 oz</v>
      </c>
      <c r="C2853" s="15" t="n">
        <v>2.5</v>
      </c>
      <c r="D2853" s="15" t="n">
        <v>6.6</v>
      </c>
      <c r="E2853" s="15" t="n">
        <v>4.3</v>
      </c>
      <c r="F2853" s="16" t="s">
        <v>12290</v>
      </c>
      <c r="G2853" s="16" t="s">
        <v>12021</v>
      </c>
      <c r="H2853" s="17" t="n">
        <v>1.61</v>
      </c>
      <c r="I2853" s="18" t="n">
        <f aca="false">('SKU Master'!I2853-H2853)/'SKU Master'!I2853</f>
        <v>0.353413654618474</v>
      </c>
      <c r="J2853" s="16" t="n">
        <v>7</v>
      </c>
      <c r="K2853" s="19" t="n">
        <f aca="false">J2853*C2853</f>
        <v>17.5</v>
      </c>
      <c r="L2853" s="16" t="s">
        <v>12295</v>
      </c>
      <c r="M2853" s="16" t="s">
        <v>12292</v>
      </c>
      <c r="N2853" s="16" t="s">
        <v>12017</v>
      </c>
      <c r="O2853" s="16" t="s">
        <v>12302</v>
      </c>
      <c r="P2853" s="16" t="s">
        <v>12297</v>
      </c>
      <c r="Q2853" s="16" t="s">
        <v>12017</v>
      </c>
    </row>
    <row r="2854" customFormat="false" ht="15" hidden="false" customHeight="false" outlineLevel="0" collapsed="false">
      <c r="A2854" s="14" t="str">
        <f aca="false">'SKU Master'!A2854</f>
        <v>07-02853</v>
      </c>
      <c r="B2854" s="14" t="str">
        <f aca="false">VLOOKUP(A2854,'SKU Master'!$A:$N,6,FALSE())</f>
        <v>Roastport Mild Enchilada Sauce, 8 oz</v>
      </c>
      <c r="C2854" s="15" t="n">
        <v>3.2</v>
      </c>
      <c r="D2854" s="15" t="n">
        <v>7.2</v>
      </c>
      <c r="E2854" s="15" t="n">
        <v>2.8</v>
      </c>
      <c r="F2854" s="16" t="s">
        <v>12290</v>
      </c>
      <c r="G2854" s="16" t="s">
        <v>12021</v>
      </c>
      <c r="H2854" s="17" t="n">
        <v>2.26</v>
      </c>
      <c r="I2854" s="18" t="n">
        <f aca="false">('SKU Master'!I2854-H2854)/'SKU Master'!I2854</f>
        <v>0.35243553008596</v>
      </c>
      <c r="J2854" s="16" t="n">
        <v>7</v>
      </c>
      <c r="K2854" s="19" t="n">
        <f aca="false">J2854*C2854</f>
        <v>22.4</v>
      </c>
      <c r="L2854" s="16" t="s">
        <v>12295</v>
      </c>
      <c r="M2854" s="16" t="s">
        <v>12292</v>
      </c>
      <c r="N2854" s="16" t="s">
        <v>12017</v>
      </c>
      <c r="O2854" s="16" t="s">
        <v>12302</v>
      </c>
      <c r="P2854" s="16" t="s">
        <v>12297</v>
      </c>
      <c r="Q2854" s="16" t="s">
        <v>12017</v>
      </c>
    </row>
    <row r="2855" customFormat="false" ht="15" hidden="false" customHeight="false" outlineLevel="0" collapsed="false">
      <c r="A2855" s="14" t="str">
        <f aca="false">'SKU Master'!A2855</f>
        <v>07-02854</v>
      </c>
      <c r="B2855" s="14" t="str">
        <f aca="false">VLOOKUP(A2855,'SKU Master'!$A:$N,6,FALSE())</f>
        <v>Harborline Teriyaki Sauce, 8 oz</v>
      </c>
      <c r="C2855" s="15" t="n">
        <v>3.1</v>
      </c>
      <c r="D2855" s="15" t="n">
        <v>4.3</v>
      </c>
      <c r="E2855" s="15" t="n">
        <v>2.5</v>
      </c>
      <c r="F2855" s="16" t="s">
        <v>12290</v>
      </c>
      <c r="G2855" s="16" t="s">
        <v>12021</v>
      </c>
      <c r="H2855" s="17" t="n">
        <v>1.27</v>
      </c>
      <c r="I2855" s="18" t="n">
        <f aca="false">('SKU Master'!I2855-H2855)/'SKU Master'!I2855</f>
        <v>0.445414847161572</v>
      </c>
      <c r="J2855" s="16" t="n">
        <v>6</v>
      </c>
      <c r="K2855" s="19" t="n">
        <f aca="false">J2855*C2855</f>
        <v>18.6</v>
      </c>
      <c r="L2855" s="16" t="s">
        <v>12295</v>
      </c>
      <c r="M2855" s="16" t="s">
        <v>12292</v>
      </c>
      <c r="N2855" s="16" t="s">
        <v>12017</v>
      </c>
      <c r="O2855" s="16" t="s">
        <v>12302</v>
      </c>
      <c r="P2855" s="16" t="s">
        <v>12296</v>
      </c>
      <c r="Q2855" s="16" t="s">
        <v>12017</v>
      </c>
    </row>
    <row r="2856" customFormat="false" ht="15" hidden="false" customHeight="false" outlineLevel="0" collapsed="false">
      <c r="A2856" s="14" t="str">
        <f aca="false">'SKU Master'!A2856</f>
        <v>07-02855</v>
      </c>
      <c r="B2856" s="14" t="str">
        <f aca="false">VLOOKUP(A2856,'SKU Master'!$A:$N,6,FALSE())</f>
        <v>Thrift Row Medium Salsa, 16 oz</v>
      </c>
      <c r="C2856" s="15" t="n">
        <v>4.9</v>
      </c>
      <c r="D2856" s="15" t="n">
        <v>5.4</v>
      </c>
      <c r="E2856" s="15" t="n">
        <v>3.8</v>
      </c>
      <c r="F2856" s="16" t="s">
        <v>12290</v>
      </c>
      <c r="G2856" s="16" t="s">
        <v>12017</v>
      </c>
      <c r="H2856" s="17" t="n">
        <v>1.28</v>
      </c>
      <c r="I2856" s="18" t="n">
        <f aca="false">('SKU Master'!I2856-H2856)/'SKU Master'!I2856</f>
        <v>0.464435146443515</v>
      </c>
      <c r="J2856" s="16" t="n">
        <v>5</v>
      </c>
      <c r="K2856" s="19" t="n">
        <f aca="false">J2856*C2856</f>
        <v>24.5</v>
      </c>
      <c r="L2856" s="16" t="s">
        <v>12295</v>
      </c>
      <c r="M2856" s="16" t="s">
        <v>12292</v>
      </c>
      <c r="N2856" s="16" t="s">
        <v>12017</v>
      </c>
      <c r="O2856" s="16" t="s">
        <v>12302</v>
      </c>
      <c r="P2856" s="16" t="s">
        <v>12296</v>
      </c>
      <c r="Q2856" s="16" t="s">
        <v>12017</v>
      </c>
    </row>
    <row r="2857" customFormat="false" ht="15" hidden="false" customHeight="false" outlineLevel="0" collapsed="false">
      <c r="A2857" s="14" t="str">
        <f aca="false">'SKU Master'!A2857</f>
        <v>07-02856</v>
      </c>
      <c r="B2857" s="14" t="str">
        <f aca="false">VLOOKUP(A2857,'SKU Master'!$A:$N,6,FALSE())</f>
        <v>Pepperlane Tortillas, 8 oz</v>
      </c>
      <c r="C2857" s="15" t="n">
        <v>2.6</v>
      </c>
      <c r="D2857" s="15" t="n">
        <v>6.9</v>
      </c>
      <c r="E2857" s="15" t="n">
        <v>4</v>
      </c>
      <c r="F2857" s="16" t="s">
        <v>12290</v>
      </c>
      <c r="G2857" s="16" t="s">
        <v>12021</v>
      </c>
      <c r="H2857" s="17" t="n">
        <v>2.26</v>
      </c>
      <c r="I2857" s="18" t="n">
        <f aca="false">('SKU Master'!I2857-H2857)/'SKU Master'!I2857</f>
        <v>0.333333333333333</v>
      </c>
      <c r="J2857" s="16" t="n">
        <v>5</v>
      </c>
      <c r="K2857" s="19" t="n">
        <f aca="false">J2857*C2857</f>
        <v>13</v>
      </c>
      <c r="L2857" s="16" t="s">
        <v>12295</v>
      </c>
      <c r="M2857" s="16" t="s">
        <v>12292</v>
      </c>
      <c r="N2857" s="16" t="s">
        <v>12017</v>
      </c>
      <c r="O2857" s="16" t="s">
        <v>12302</v>
      </c>
      <c r="P2857" s="16" t="s">
        <v>12296</v>
      </c>
      <c r="Q2857" s="16" t="s">
        <v>12017</v>
      </c>
    </row>
    <row r="2858" customFormat="false" ht="15" hidden="false" customHeight="false" outlineLevel="0" collapsed="false">
      <c r="A2858" s="14" t="str">
        <f aca="false">'SKU Master'!A2858</f>
        <v>07-02857</v>
      </c>
      <c r="B2858" s="14" t="str">
        <f aca="false">VLOOKUP(A2858,'SKU Master'!$A:$N,6,FALSE())</f>
        <v>Harborline Hot Coconut Milk, 8 oz</v>
      </c>
      <c r="C2858" s="15" t="n">
        <v>3.9</v>
      </c>
      <c r="D2858" s="15" t="n">
        <v>7.8</v>
      </c>
      <c r="E2858" s="15" t="n">
        <v>2.7</v>
      </c>
      <c r="F2858" s="16" t="s">
        <v>12290</v>
      </c>
      <c r="G2858" s="16" t="s">
        <v>12021</v>
      </c>
      <c r="H2858" s="17" t="n">
        <v>2.76</v>
      </c>
      <c r="I2858" s="18" t="n">
        <f aca="false">('SKU Master'!I2858-H2858)/'SKU Master'!I2858</f>
        <v>0.37129840546697</v>
      </c>
      <c r="J2858" s="16" t="n">
        <v>4</v>
      </c>
      <c r="K2858" s="19" t="n">
        <f aca="false">J2858*C2858</f>
        <v>15.6</v>
      </c>
      <c r="L2858" s="16" t="s">
        <v>12295</v>
      </c>
      <c r="M2858" s="16" t="s">
        <v>12292</v>
      </c>
      <c r="N2858" s="16" t="s">
        <v>12017</v>
      </c>
      <c r="O2858" s="16" t="s">
        <v>12302</v>
      </c>
      <c r="P2858" s="16" t="s">
        <v>12298</v>
      </c>
      <c r="Q2858" s="16" t="s">
        <v>12017</v>
      </c>
    </row>
    <row r="2859" customFormat="false" ht="15" hidden="false" customHeight="false" outlineLevel="0" collapsed="false">
      <c r="A2859" s="14" t="str">
        <f aca="false">'SKU Master'!A2859</f>
        <v>07-02858</v>
      </c>
      <c r="B2859" s="14" t="str">
        <f aca="false">VLOOKUP(A2859,'SKU Master'!$A:$N,6,FALSE())</f>
        <v>Roastport Hot Coconut Milk, 10 oz</v>
      </c>
      <c r="C2859" s="15" t="n">
        <v>4.7</v>
      </c>
      <c r="D2859" s="15" t="n">
        <v>6.9</v>
      </c>
      <c r="E2859" s="15" t="n">
        <v>3.7</v>
      </c>
      <c r="F2859" s="16" t="s">
        <v>12290</v>
      </c>
      <c r="G2859" s="16" t="s">
        <v>12021</v>
      </c>
      <c r="H2859" s="17" t="n">
        <v>1.54</v>
      </c>
      <c r="I2859" s="18" t="n">
        <f aca="false">('SKU Master'!I2859-H2859)/'SKU Master'!I2859</f>
        <v>0.381526104417671</v>
      </c>
      <c r="J2859" s="16" t="n">
        <v>8</v>
      </c>
      <c r="K2859" s="19" t="n">
        <f aca="false">J2859*C2859</f>
        <v>37.6</v>
      </c>
      <c r="L2859" s="16" t="s">
        <v>12295</v>
      </c>
      <c r="M2859" s="16" t="s">
        <v>12292</v>
      </c>
      <c r="N2859" s="16" t="s">
        <v>12017</v>
      </c>
      <c r="O2859" s="16" t="s">
        <v>12302</v>
      </c>
      <c r="P2859" s="16" t="s">
        <v>12297</v>
      </c>
      <c r="Q2859" s="16" t="s">
        <v>12017</v>
      </c>
    </row>
    <row r="2860" customFormat="false" ht="15" hidden="false" customHeight="false" outlineLevel="0" collapsed="false">
      <c r="A2860" s="14" t="str">
        <f aca="false">'SKU Master'!A2860</f>
        <v>07-02859</v>
      </c>
      <c r="B2860" s="14" t="str">
        <f aca="false">VLOOKUP(A2860,'SKU Master'!$A:$N,6,FALSE())</f>
        <v>Golden Grain Co. Mild Tortillas, 8 oz</v>
      </c>
      <c r="C2860" s="15" t="n">
        <v>3.9</v>
      </c>
      <c r="D2860" s="15" t="n">
        <v>5.3</v>
      </c>
      <c r="E2860" s="15" t="n">
        <v>3.1</v>
      </c>
      <c r="F2860" s="16" t="s">
        <v>12290</v>
      </c>
      <c r="G2860" s="16" t="s">
        <v>12021</v>
      </c>
      <c r="H2860" s="17" t="n">
        <v>1.7</v>
      </c>
      <c r="I2860" s="18" t="n">
        <f aca="false">('SKU Master'!I2860-H2860)/'SKU Master'!I2860</f>
        <v>0.411764705882353</v>
      </c>
      <c r="J2860" s="16" t="n">
        <v>4</v>
      </c>
      <c r="K2860" s="19" t="n">
        <f aca="false">J2860*C2860</f>
        <v>15.6</v>
      </c>
      <c r="L2860" s="16" t="s">
        <v>12295</v>
      </c>
      <c r="M2860" s="16" t="s">
        <v>12292</v>
      </c>
      <c r="N2860" s="16" t="s">
        <v>12017</v>
      </c>
      <c r="O2860" s="16" t="s">
        <v>12302</v>
      </c>
      <c r="P2860" s="16" t="s">
        <v>12296</v>
      </c>
      <c r="Q2860" s="16" t="s">
        <v>12017</v>
      </c>
    </row>
    <row r="2861" customFormat="false" ht="15" hidden="false" customHeight="false" outlineLevel="0" collapsed="false">
      <c r="A2861" s="14" t="str">
        <f aca="false">'SKU Master'!A2861</f>
        <v>07-02860</v>
      </c>
      <c r="B2861" s="14" t="str">
        <f aca="false">VLOOKUP(A2861,'SKU Master'!$A:$N,6,FALSE())</f>
        <v>Pepperlane Medium Enchilada Sauce, 10 oz</v>
      </c>
      <c r="C2861" s="15" t="n">
        <v>3</v>
      </c>
      <c r="D2861" s="15" t="n">
        <v>7.7</v>
      </c>
      <c r="E2861" s="15" t="n">
        <v>3.7</v>
      </c>
      <c r="F2861" s="16" t="s">
        <v>12290</v>
      </c>
      <c r="G2861" s="16" t="s">
        <v>12021</v>
      </c>
      <c r="H2861" s="17" t="n">
        <v>2.81</v>
      </c>
      <c r="I2861" s="18" t="n">
        <f aca="false">('SKU Master'!I2861-H2861)/'SKU Master'!I2861</f>
        <v>0.295739348370927</v>
      </c>
      <c r="J2861" s="16" t="n">
        <v>3</v>
      </c>
      <c r="K2861" s="19" t="n">
        <f aca="false">J2861*C2861</f>
        <v>9</v>
      </c>
      <c r="L2861" s="16" t="s">
        <v>12295</v>
      </c>
      <c r="M2861" s="16" t="s">
        <v>12292</v>
      </c>
      <c r="N2861" s="16" t="s">
        <v>12017</v>
      </c>
      <c r="O2861" s="16" t="s">
        <v>12302</v>
      </c>
      <c r="P2861" s="16" t="s">
        <v>12298</v>
      </c>
      <c r="Q2861" s="16" t="s">
        <v>12017</v>
      </c>
    </row>
    <row r="2862" customFormat="false" ht="15" hidden="false" customHeight="false" outlineLevel="0" collapsed="false">
      <c r="A2862" s="14" t="str">
        <f aca="false">'SKU Master'!A2862</f>
        <v>07-02861</v>
      </c>
      <c r="B2862" s="14" t="str">
        <f aca="false">VLOOKUP(A2862,'SKU Master'!$A:$N,6,FALSE())</f>
        <v>Orchard Spread Mild Coconut Milk, 16 oz</v>
      </c>
      <c r="C2862" s="15" t="n">
        <v>3.1</v>
      </c>
      <c r="D2862" s="15" t="n">
        <v>5.6</v>
      </c>
      <c r="E2862" s="15" t="n">
        <v>4.2</v>
      </c>
      <c r="F2862" s="16" t="s">
        <v>12290</v>
      </c>
      <c r="G2862" s="16" t="s">
        <v>12021</v>
      </c>
      <c r="H2862" s="17" t="n">
        <v>2.59</v>
      </c>
      <c r="I2862" s="18" t="n">
        <f aca="false">('SKU Master'!I2862-H2862)/'SKU Master'!I2862</f>
        <v>0.350877192982456</v>
      </c>
      <c r="J2862" s="16" t="n">
        <v>6</v>
      </c>
      <c r="K2862" s="19" t="n">
        <f aca="false">J2862*C2862</f>
        <v>18.6</v>
      </c>
      <c r="L2862" s="16" t="s">
        <v>12295</v>
      </c>
      <c r="M2862" s="16" t="s">
        <v>12292</v>
      </c>
      <c r="N2862" s="16" t="s">
        <v>12017</v>
      </c>
      <c r="O2862" s="16" t="s">
        <v>12302</v>
      </c>
      <c r="P2862" s="16" t="s">
        <v>12296</v>
      </c>
      <c r="Q2862" s="16" t="s">
        <v>12017</v>
      </c>
    </row>
    <row r="2863" customFormat="false" ht="15" hidden="false" customHeight="false" outlineLevel="0" collapsed="false">
      <c r="A2863" s="14" t="str">
        <f aca="false">'SKU Master'!A2863</f>
        <v>07-02862</v>
      </c>
      <c r="B2863" s="14" t="str">
        <f aca="false">VLOOKUP(A2863,'SKU Master'!$A:$N,6,FALSE())</f>
        <v>Thrift Row Soy Sauce, 8 oz</v>
      </c>
      <c r="C2863" s="15" t="n">
        <v>3.5</v>
      </c>
      <c r="D2863" s="15" t="n">
        <v>4.1</v>
      </c>
      <c r="E2863" s="15" t="n">
        <v>2.7</v>
      </c>
      <c r="F2863" s="16" t="s">
        <v>12290</v>
      </c>
      <c r="G2863" s="16" t="s">
        <v>12021</v>
      </c>
      <c r="H2863" s="17" t="n">
        <v>2.08</v>
      </c>
      <c r="I2863" s="18" t="n">
        <f aca="false">('SKU Master'!I2863-H2863)/'SKU Master'!I2863</f>
        <v>0.478696741854637</v>
      </c>
      <c r="J2863" s="16" t="n">
        <v>3</v>
      </c>
      <c r="K2863" s="19" t="n">
        <f aca="false">J2863*C2863</f>
        <v>10.5</v>
      </c>
      <c r="L2863" s="16" t="s">
        <v>12295</v>
      </c>
      <c r="M2863" s="16" t="s">
        <v>12292</v>
      </c>
      <c r="N2863" s="16" t="s">
        <v>12017</v>
      </c>
      <c r="O2863" s="16" t="s">
        <v>12302</v>
      </c>
      <c r="P2863" s="16" t="s">
        <v>12298</v>
      </c>
      <c r="Q2863" s="16" t="s">
        <v>12017</v>
      </c>
    </row>
    <row r="2864" customFormat="false" ht="15" hidden="false" customHeight="false" outlineLevel="0" collapsed="false">
      <c r="A2864" s="14" t="str">
        <f aca="false">'SKU Master'!A2864</f>
        <v>07-02863</v>
      </c>
      <c r="B2864" s="14" t="str">
        <f aca="false">VLOOKUP(A2864,'SKU Master'!$A:$N,6,FALSE())</f>
        <v>Golden Grain Co. Medium Soy Sauce, 8 oz</v>
      </c>
      <c r="C2864" s="15" t="n">
        <v>4</v>
      </c>
      <c r="D2864" s="15" t="n">
        <v>8.2</v>
      </c>
      <c r="E2864" s="15" t="n">
        <v>4.4</v>
      </c>
      <c r="F2864" s="16" t="s">
        <v>12290</v>
      </c>
      <c r="G2864" s="16" t="s">
        <v>12021</v>
      </c>
      <c r="H2864" s="17" t="n">
        <v>2.17</v>
      </c>
      <c r="I2864" s="18" t="n">
        <f aca="false">('SKU Master'!I2864-H2864)/'SKU Master'!I2864</f>
        <v>0.378223495702006</v>
      </c>
      <c r="J2864" s="16" t="n">
        <v>4</v>
      </c>
      <c r="K2864" s="19" t="n">
        <f aca="false">J2864*C2864</f>
        <v>16</v>
      </c>
      <c r="L2864" s="16" t="s">
        <v>12295</v>
      </c>
      <c r="M2864" s="16" t="s">
        <v>12292</v>
      </c>
      <c r="N2864" s="16" t="s">
        <v>12017</v>
      </c>
      <c r="O2864" s="16" t="s">
        <v>12302</v>
      </c>
      <c r="P2864" s="16" t="s">
        <v>12296</v>
      </c>
      <c r="Q2864" s="16" t="s">
        <v>12017</v>
      </c>
    </row>
    <row r="2865" customFormat="false" ht="15" hidden="false" customHeight="false" outlineLevel="0" collapsed="false">
      <c r="A2865" s="14" t="str">
        <f aca="false">'SKU Master'!A2865</f>
        <v>07-02864</v>
      </c>
      <c r="B2865" s="14" t="str">
        <f aca="false">VLOOKUP(A2865,'SKU Master'!$A:$N,6,FALSE())</f>
        <v>Pepperlane Medium Curry Sauce, 10 oz</v>
      </c>
      <c r="C2865" s="15" t="n">
        <v>4.7</v>
      </c>
      <c r="D2865" s="15" t="n">
        <v>6</v>
      </c>
      <c r="E2865" s="15" t="n">
        <v>2.6</v>
      </c>
      <c r="F2865" s="16" t="s">
        <v>12290</v>
      </c>
      <c r="G2865" s="16" t="s">
        <v>12021</v>
      </c>
      <c r="H2865" s="17" t="n">
        <v>1.94</v>
      </c>
      <c r="I2865" s="18" t="n">
        <f aca="false">('SKU Master'!I2865-H2865)/'SKU Master'!I2865</f>
        <v>0.304659498207885</v>
      </c>
      <c r="J2865" s="16" t="n">
        <v>4</v>
      </c>
      <c r="K2865" s="19" t="n">
        <f aca="false">J2865*C2865</f>
        <v>18.8</v>
      </c>
      <c r="L2865" s="16" t="s">
        <v>12295</v>
      </c>
      <c r="M2865" s="16" t="s">
        <v>12292</v>
      </c>
      <c r="N2865" s="16" t="s">
        <v>12017</v>
      </c>
      <c r="O2865" s="16" t="s">
        <v>12302</v>
      </c>
      <c r="P2865" s="16" t="s">
        <v>12296</v>
      </c>
      <c r="Q2865" s="16" t="s">
        <v>12017</v>
      </c>
    </row>
    <row r="2866" customFormat="false" ht="15" hidden="false" customHeight="false" outlineLevel="0" collapsed="false">
      <c r="A2866" s="14" t="str">
        <f aca="false">'SKU Master'!A2866</f>
        <v>07-02865</v>
      </c>
      <c r="B2866" s="14" t="str">
        <f aca="false">VLOOKUP(A2866,'SKU Master'!$A:$N,6,FALSE())</f>
        <v>Redbarn Mild Taco Seasoning, 8 oz</v>
      </c>
      <c r="C2866" s="15" t="n">
        <v>2.5</v>
      </c>
      <c r="D2866" s="15" t="n">
        <v>7.6</v>
      </c>
      <c r="E2866" s="15" t="n">
        <v>2.6</v>
      </c>
      <c r="F2866" s="16" t="s">
        <v>12290</v>
      </c>
      <c r="G2866" s="16" t="s">
        <v>12017</v>
      </c>
      <c r="H2866" s="17" t="n">
        <v>2.71</v>
      </c>
      <c r="I2866" s="18" t="n">
        <f aca="false">('SKU Master'!I2866-H2866)/'SKU Master'!I2866</f>
        <v>0.284960422163588</v>
      </c>
      <c r="J2866" s="16" t="n">
        <v>7</v>
      </c>
      <c r="K2866" s="19" t="n">
        <f aca="false">J2866*C2866</f>
        <v>17.5</v>
      </c>
      <c r="L2866" s="16" t="s">
        <v>12295</v>
      </c>
      <c r="M2866" s="16" t="s">
        <v>12292</v>
      </c>
      <c r="N2866" s="16" t="s">
        <v>12017</v>
      </c>
      <c r="O2866" s="16" t="s">
        <v>12302</v>
      </c>
      <c r="P2866" s="16" t="s">
        <v>12297</v>
      </c>
      <c r="Q2866" s="16" t="s">
        <v>12017</v>
      </c>
    </row>
    <row r="2867" customFormat="false" ht="15" hidden="false" customHeight="false" outlineLevel="0" collapsed="false">
      <c r="A2867" s="14" t="str">
        <f aca="false">'SKU Master'!A2867</f>
        <v>07-02866</v>
      </c>
      <c r="B2867" s="14" t="str">
        <f aca="false">VLOOKUP(A2867,'SKU Master'!$A:$N,6,FALSE())</f>
        <v>Orchard Spread Medium Soy Sauce, 8 oz</v>
      </c>
      <c r="C2867" s="15" t="n">
        <v>4.4</v>
      </c>
      <c r="D2867" s="15" t="n">
        <v>7.2</v>
      </c>
      <c r="E2867" s="15" t="n">
        <v>4.8</v>
      </c>
      <c r="F2867" s="16" t="s">
        <v>12290</v>
      </c>
      <c r="G2867" s="16" t="s">
        <v>12021</v>
      </c>
      <c r="H2867" s="17" t="n">
        <v>1.85</v>
      </c>
      <c r="I2867" s="18" t="n">
        <f aca="false">('SKU Master'!I2867-H2867)/'SKU Master'!I2867</f>
        <v>0.336917562724014</v>
      </c>
      <c r="J2867" s="16" t="n">
        <v>7</v>
      </c>
      <c r="K2867" s="19" t="n">
        <f aca="false">J2867*C2867</f>
        <v>30.8</v>
      </c>
      <c r="L2867" s="16" t="s">
        <v>12295</v>
      </c>
      <c r="M2867" s="16" t="s">
        <v>12292</v>
      </c>
      <c r="N2867" s="16" t="s">
        <v>12017</v>
      </c>
      <c r="O2867" s="16" t="s">
        <v>12302</v>
      </c>
      <c r="P2867" s="16" t="s">
        <v>12297</v>
      </c>
      <c r="Q2867" s="16" t="s">
        <v>12017</v>
      </c>
    </row>
    <row r="2868" customFormat="false" ht="15" hidden="false" customHeight="false" outlineLevel="0" collapsed="false">
      <c r="A2868" s="14" t="str">
        <f aca="false">'SKU Master'!A2868</f>
        <v>07-02867</v>
      </c>
      <c r="B2868" s="14" t="str">
        <f aca="false">VLOOKUP(A2868,'SKU Master'!$A:$N,6,FALSE())</f>
        <v>Pepperlane Hot Salsa, 10 oz</v>
      </c>
      <c r="C2868" s="15" t="n">
        <v>4.3</v>
      </c>
      <c r="D2868" s="15" t="n">
        <v>6.5</v>
      </c>
      <c r="E2868" s="15" t="n">
        <v>2.6</v>
      </c>
      <c r="F2868" s="16" t="s">
        <v>12290</v>
      </c>
      <c r="G2868" s="16" t="s">
        <v>12021</v>
      </c>
      <c r="H2868" s="17" t="n">
        <v>2.75</v>
      </c>
      <c r="I2868" s="18" t="n">
        <f aca="false">('SKU Master'!I2868-H2868)/'SKU Master'!I2868</f>
        <v>0.358974358974359</v>
      </c>
      <c r="J2868" s="16" t="n">
        <v>2</v>
      </c>
      <c r="K2868" s="19" t="n">
        <f aca="false">J2868*C2868</f>
        <v>8.6</v>
      </c>
      <c r="L2868" s="16" t="s">
        <v>12299</v>
      </c>
      <c r="M2868" s="16" t="s">
        <v>12292</v>
      </c>
      <c r="N2868" s="16" t="s">
        <v>12017</v>
      </c>
      <c r="O2868" s="16" t="s">
        <v>12302</v>
      </c>
      <c r="P2868" s="16" t="s">
        <v>12298</v>
      </c>
      <c r="Q2868" s="16" t="s">
        <v>12017</v>
      </c>
    </row>
    <row r="2869" customFormat="false" ht="15" hidden="false" customHeight="false" outlineLevel="0" collapsed="false">
      <c r="A2869" s="14" t="str">
        <f aca="false">'SKU Master'!A2869</f>
        <v>07-02868</v>
      </c>
      <c r="B2869" s="14" t="str">
        <f aca="false">VLOOKUP(A2869,'SKU Master'!$A:$N,6,FALSE())</f>
        <v>Wheatstone Mild Soy Sauce, 16 oz</v>
      </c>
      <c r="C2869" s="15" t="n">
        <v>3.1</v>
      </c>
      <c r="D2869" s="15" t="n">
        <v>8.3</v>
      </c>
      <c r="E2869" s="15" t="n">
        <v>4.7</v>
      </c>
      <c r="F2869" s="16" t="s">
        <v>12290</v>
      </c>
      <c r="G2869" s="16" t="s">
        <v>12021</v>
      </c>
      <c r="H2869" s="17" t="n">
        <v>1.47</v>
      </c>
      <c r="I2869" s="18" t="n">
        <f aca="false">('SKU Master'!I2869-H2869)/'SKU Master'!I2869</f>
        <v>0.384937238493724</v>
      </c>
      <c r="J2869" s="16" t="n">
        <v>8</v>
      </c>
      <c r="K2869" s="19" t="n">
        <f aca="false">J2869*C2869</f>
        <v>24.8</v>
      </c>
      <c r="L2869" s="16" t="s">
        <v>12295</v>
      </c>
      <c r="M2869" s="16" t="s">
        <v>12292</v>
      </c>
      <c r="N2869" s="16" t="s">
        <v>12017</v>
      </c>
      <c r="O2869" s="16" t="s">
        <v>12302</v>
      </c>
      <c r="P2869" s="16" t="s">
        <v>12297</v>
      </c>
      <c r="Q2869" s="16" t="s">
        <v>12017</v>
      </c>
    </row>
    <row r="2870" customFormat="false" ht="15" hidden="false" customHeight="false" outlineLevel="0" collapsed="false">
      <c r="A2870" s="14" t="str">
        <f aca="false">'SKU Master'!A2870</f>
        <v>07-02869</v>
      </c>
      <c r="B2870" s="14" t="str">
        <f aca="false">VLOOKUP(A2870,'SKU Master'!$A:$N,6,FALSE())</f>
        <v>Kettle Row Medium Enchilada Sauce, 10 oz</v>
      </c>
      <c r="C2870" s="15" t="n">
        <v>4.1</v>
      </c>
      <c r="D2870" s="15" t="n">
        <v>6.9</v>
      </c>
      <c r="E2870" s="15" t="n">
        <v>4.5</v>
      </c>
      <c r="F2870" s="16" t="s">
        <v>12290</v>
      </c>
      <c r="G2870" s="16" t="s">
        <v>12021</v>
      </c>
      <c r="H2870" s="17" t="n">
        <v>2.61</v>
      </c>
      <c r="I2870" s="18" t="n">
        <f aca="false">('SKU Master'!I2870-H2870)/'SKU Master'!I2870</f>
        <v>0.329048843187661</v>
      </c>
      <c r="J2870" s="16" t="n">
        <v>5</v>
      </c>
      <c r="K2870" s="19" t="n">
        <f aca="false">J2870*C2870</f>
        <v>20.5</v>
      </c>
      <c r="L2870" s="16" t="s">
        <v>12295</v>
      </c>
      <c r="M2870" s="16" t="s">
        <v>12292</v>
      </c>
      <c r="N2870" s="16" t="s">
        <v>12017</v>
      </c>
      <c r="O2870" s="16" t="s">
        <v>12302</v>
      </c>
      <c r="P2870" s="16" t="s">
        <v>12296</v>
      </c>
      <c r="Q2870" s="16" t="s">
        <v>12017</v>
      </c>
    </row>
    <row r="2871" customFormat="false" ht="15" hidden="false" customHeight="false" outlineLevel="0" collapsed="false">
      <c r="A2871" s="14" t="str">
        <f aca="false">'SKU Master'!A2871</f>
        <v>07-02870</v>
      </c>
      <c r="B2871" s="14" t="str">
        <f aca="false">VLOOKUP(A2871,'SKU Master'!$A:$N,6,FALSE())</f>
        <v>Redbarn Medium Salsa, 8 oz</v>
      </c>
      <c r="C2871" s="15" t="n">
        <v>3.7</v>
      </c>
      <c r="D2871" s="15" t="n">
        <v>6</v>
      </c>
      <c r="E2871" s="15" t="n">
        <v>4.1</v>
      </c>
      <c r="F2871" s="16" t="s">
        <v>12290</v>
      </c>
      <c r="G2871" s="16" t="s">
        <v>12017</v>
      </c>
      <c r="H2871" s="17" t="n">
        <v>2.24</v>
      </c>
      <c r="I2871" s="18" t="n">
        <f aca="false">('SKU Master'!I2871-H2871)/'SKU Master'!I2871</f>
        <v>0.408970976253298</v>
      </c>
      <c r="J2871" s="16" t="n">
        <v>2</v>
      </c>
      <c r="K2871" s="19" t="n">
        <f aca="false">J2871*C2871</f>
        <v>7.4</v>
      </c>
      <c r="L2871" s="16" t="s">
        <v>12295</v>
      </c>
      <c r="M2871" s="16" t="s">
        <v>12292</v>
      </c>
      <c r="N2871" s="16" t="s">
        <v>12017</v>
      </c>
      <c r="O2871" s="16" t="s">
        <v>12302</v>
      </c>
      <c r="P2871" s="16" t="s">
        <v>12298</v>
      </c>
      <c r="Q2871" s="16" t="s">
        <v>12017</v>
      </c>
    </row>
    <row r="2872" customFormat="false" ht="15" hidden="false" customHeight="false" outlineLevel="0" collapsed="false">
      <c r="A2872" s="14" t="str">
        <f aca="false">'SKU Master'!A2872</f>
        <v>07-02871</v>
      </c>
      <c r="B2872" s="14" t="str">
        <f aca="false">VLOOKUP(A2872,'SKU Master'!$A:$N,6,FALSE())</f>
        <v>Golden Grain Co. Mild Egg Roll Wrappers, 10 oz</v>
      </c>
      <c r="C2872" s="15" t="n">
        <v>4.2</v>
      </c>
      <c r="D2872" s="15" t="n">
        <v>7.4</v>
      </c>
      <c r="E2872" s="15" t="n">
        <v>3.1</v>
      </c>
      <c r="F2872" s="16" t="s">
        <v>12290</v>
      </c>
      <c r="G2872" s="16" t="s">
        <v>12021</v>
      </c>
      <c r="H2872" s="17" t="n">
        <v>1.57</v>
      </c>
      <c r="I2872" s="18" t="n">
        <f aca="false">('SKU Master'!I2872-H2872)/'SKU Master'!I2872</f>
        <v>0.343096234309623</v>
      </c>
      <c r="J2872" s="16" t="n">
        <v>6</v>
      </c>
      <c r="K2872" s="19" t="n">
        <f aca="false">J2872*C2872</f>
        <v>25.2</v>
      </c>
      <c r="L2872" s="16" t="s">
        <v>12295</v>
      </c>
      <c r="M2872" s="16" t="s">
        <v>12292</v>
      </c>
      <c r="N2872" s="16" t="s">
        <v>12017</v>
      </c>
      <c r="O2872" s="16" t="s">
        <v>12302</v>
      </c>
      <c r="P2872" s="16" t="s">
        <v>12297</v>
      </c>
      <c r="Q2872" s="16" t="s">
        <v>12017</v>
      </c>
    </row>
    <row r="2873" customFormat="false" ht="15" hidden="false" customHeight="false" outlineLevel="0" collapsed="false">
      <c r="A2873" s="14" t="str">
        <f aca="false">'SKU Master'!A2873</f>
        <v>07-02872</v>
      </c>
      <c r="B2873" s="14" t="str">
        <f aca="false">VLOOKUP(A2873,'SKU Master'!$A:$N,6,FALSE())</f>
        <v>Thrift Row Medium Tortillas, 8 oz</v>
      </c>
      <c r="C2873" s="15" t="n">
        <v>4.8</v>
      </c>
      <c r="D2873" s="15" t="n">
        <v>4</v>
      </c>
      <c r="E2873" s="15" t="n">
        <v>2.8</v>
      </c>
      <c r="F2873" s="16" t="s">
        <v>12290</v>
      </c>
      <c r="G2873" s="16" t="s">
        <v>12017</v>
      </c>
      <c r="H2873" s="17" t="n">
        <v>1.42</v>
      </c>
      <c r="I2873" s="18" t="n">
        <f aca="false">('SKU Master'!I2873-H2873)/'SKU Master'!I2873</f>
        <v>0.429718875502008</v>
      </c>
      <c r="J2873" s="16" t="n">
        <v>5</v>
      </c>
      <c r="K2873" s="19" t="n">
        <f aca="false">J2873*C2873</f>
        <v>24</v>
      </c>
      <c r="L2873" s="16" t="s">
        <v>12295</v>
      </c>
      <c r="M2873" s="16" t="s">
        <v>12292</v>
      </c>
      <c r="N2873" s="16" t="s">
        <v>12017</v>
      </c>
      <c r="O2873" s="16" t="s">
        <v>12302</v>
      </c>
      <c r="P2873" s="16" t="s">
        <v>12296</v>
      </c>
      <c r="Q2873" s="16" t="s">
        <v>12017</v>
      </c>
    </row>
    <row r="2874" customFormat="false" ht="15" hidden="false" customHeight="false" outlineLevel="0" collapsed="false">
      <c r="A2874" s="14" t="str">
        <f aca="false">'SKU Master'!A2874</f>
        <v>07-02873</v>
      </c>
      <c r="B2874" s="14" t="str">
        <f aca="false">VLOOKUP(A2874,'SKU Master'!$A:$N,6,FALSE())</f>
        <v>Wheatstone Hot Egg Roll Wrappers, 16 oz</v>
      </c>
      <c r="C2874" s="15" t="n">
        <v>3.8</v>
      </c>
      <c r="D2874" s="15" t="n">
        <v>7.8</v>
      </c>
      <c r="E2874" s="15" t="n">
        <v>3.1</v>
      </c>
      <c r="F2874" s="16" t="s">
        <v>12290</v>
      </c>
      <c r="G2874" s="16" t="s">
        <v>12017</v>
      </c>
      <c r="H2874" s="17" t="n">
        <v>1.74</v>
      </c>
      <c r="I2874" s="18" t="n">
        <f aca="false">('SKU Master'!I2874-H2874)/'SKU Master'!I2874</f>
        <v>0.301204819277109</v>
      </c>
      <c r="J2874" s="16" t="n">
        <v>2</v>
      </c>
      <c r="K2874" s="19" t="n">
        <f aca="false">J2874*C2874</f>
        <v>7.6</v>
      </c>
      <c r="L2874" s="16" t="s">
        <v>12295</v>
      </c>
      <c r="M2874" s="16" t="s">
        <v>12292</v>
      </c>
      <c r="N2874" s="16" t="s">
        <v>12017</v>
      </c>
      <c r="O2874" s="16" t="s">
        <v>12302</v>
      </c>
      <c r="P2874" s="16" t="s">
        <v>12294</v>
      </c>
      <c r="Q2874" s="16" t="s">
        <v>12017</v>
      </c>
    </row>
    <row r="2875" customFormat="false" ht="15" hidden="false" customHeight="false" outlineLevel="0" collapsed="false">
      <c r="A2875" s="14" t="str">
        <f aca="false">'SKU Master'!A2875</f>
        <v>07-02874</v>
      </c>
      <c r="B2875" s="14" t="str">
        <f aca="false">VLOOKUP(A2875,'SKU Master'!$A:$N,6,FALSE())</f>
        <v>Kettle Row Mild Enchilada Sauce, 10 oz</v>
      </c>
      <c r="C2875" s="15" t="n">
        <v>4.2</v>
      </c>
      <c r="D2875" s="15" t="n">
        <v>7</v>
      </c>
      <c r="E2875" s="15" t="n">
        <v>4.7</v>
      </c>
      <c r="F2875" s="16" t="s">
        <v>12290</v>
      </c>
      <c r="G2875" s="16" t="s">
        <v>12021</v>
      </c>
      <c r="H2875" s="17" t="n">
        <v>3.43</v>
      </c>
      <c r="I2875" s="18" t="n">
        <f aca="false">('SKU Master'!I2875-H2875)/'SKU Master'!I2875</f>
        <v>0.312625250501002</v>
      </c>
      <c r="J2875" s="16" t="n">
        <v>8</v>
      </c>
      <c r="K2875" s="19" t="n">
        <f aca="false">J2875*C2875</f>
        <v>33.6</v>
      </c>
      <c r="L2875" s="16" t="s">
        <v>12295</v>
      </c>
      <c r="M2875" s="16" t="s">
        <v>12292</v>
      </c>
      <c r="N2875" s="16" t="s">
        <v>12017</v>
      </c>
      <c r="O2875" s="16" t="s">
        <v>12302</v>
      </c>
      <c r="P2875" s="16" t="s">
        <v>12297</v>
      </c>
      <c r="Q2875" s="16" t="s">
        <v>12017</v>
      </c>
    </row>
    <row r="2876" customFormat="false" ht="15" hidden="false" customHeight="false" outlineLevel="0" collapsed="false">
      <c r="A2876" s="14" t="str">
        <f aca="false">'SKU Master'!A2876</f>
        <v>07-02875</v>
      </c>
      <c r="B2876" s="14" t="str">
        <f aca="false">VLOOKUP(A2876,'SKU Master'!$A:$N,6,FALSE())</f>
        <v>Orchard Spread Medium Soy Sauce, 10 oz</v>
      </c>
      <c r="C2876" s="15" t="n">
        <v>4.5</v>
      </c>
      <c r="D2876" s="15" t="n">
        <v>5.1</v>
      </c>
      <c r="E2876" s="15" t="n">
        <v>5</v>
      </c>
      <c r="F2876" s="16" t="s">
        <v>12290</v>
      </c>
      <c r="G2876" s="16" t="s">
        <v>12021</v>
      </c>
      <c r="H2876" s="17" t="n">
        <v>2.62</v>
      </c>
      <c r="I2876" s="18" t="n">
        <f aca="false">('SKU Master'!I2876-H2876)/'SKU Master'!I2876</f>
        <v>0.403189066059225</v>
      </c>
      <c r="J2876" s="16" t="n">
        <v>4</v>
      </c>
      <c r="K2876" s="19" t="n">
        <f aca="false">J2876*C2876</f>
        <v>18</v>
      </c>
      <c r="L2876" s="16" t="s">
        <v>12295</v>
      </c>
      <c r="M2876" s="16" t="s">
        <v>12292</v>
      </c>
      <c r="N2876" s="16" t="s">
        <v>12017</v>
      </c>
      <c r="O2876" s="16" t="s">
        <v>12302</v>
      </c>
      <c r="P2876" s="16" t="s">
        <v>12296</v>
      </c>
      <c r="Q2876" s="16" t="s">
        <v>12021</v>
      </c>
    </row>
    <row r="2877" customFormat="false" ht="15" hidden="false" customHeight="false" outlineLevel="0" collapsed="false">
      <c r="A2877" s="14" t="str">
        <f aca="false">'SKU Master'!A2877</f>
        <v>07-02876</v>
      </c>
      <c r="B2877" s="14" t="str">
        <f aca="false">VLOOKUP(A2877,'SKU Master'!$A:$N,6,FALSE())</f>
        <v>Golden Grain Co. Hot Coconut Milk, 10 oz</v>
      </c>
      <c r="C2877" s="15" t="n">
        <v>4.7</v>
      </c>
      <c r="D2877" s="15" t="n">
        <v>8</v>
      </c>
      <c r="E2877" s="15" t="n">
        <v>4.7</v>
      </c>
      <c r="F2877" s="16" t="s">
        <v>12290</v>
      </c>
      <c r="G2877" s="16" t="s">
        <v>12021</v>
      </c>
      <c r="H2877" s="17" t="n">
        <v>1.52</v>
      </c>
      <c r="I2877" s="18" t="n">
        <f aca="false">('SKU Master'!I2877-H2877)/'SKU Master'!I2877</f>
        <v>0.336244541484716</v>
      </c>
      <c r="J2877" s="16" t="n">
        <v>3</v>
      </c>
      <c r="K2877" s="19" t="n">
        <f aca="false">J2877*C2877</f>
        <v>14.1</v>
      </c>
      <c r="L2877" s="16" t="s">
        <v>12295</v>
      </c>
      <c r="M2877" s="16" t="s">
        <v>12292</v>
      </c>
      <c r="N2877" s="16" t="s">
        <v>12017</v>
      </c>
      <c r="O2877" s="16" t="s">
        <v>12302</v>
      </c>
      <c r="P2877" s="16" t="s">
        <v>12298</v>
      </c>
      <c r="Q2877" s="16" t="s">
        <v>12017</v>
      </c>
    </row>
    <row r="2878" customFormat="false" ht="15" hidden="false" customHeight="false" outlineLevel="0" collapsed="false">
      <c r="A2878" s="14" t="str">
        <f aca="false">'SKU Master'!A2878</f>
        <v>07-02877</v>
      </c>
      <c r="B2878" s="14" t="str">
        <f aca="false">VLOOKUP(A2878,'SKU Master'!$A:$N,6,FALSE())</f>
        <v>Golden Grain Co. Egg Roll Wrappers, 8 oz</v>
      </c>
      <c r="C2878" s="15" t="n">
        <v>3.9</v>
      </c>
      <c r="D2878" s="15" t="n">
        <v>7.9</v>
      </c>
      <c r="E2878" s="15" t="n">
        <v>3.4</v>
      </c>
      <c r="F2878" s="16" t="s">
        <v>12290</v>
      </c>
      <c r="G2878" s="16" t="s">
        <v>12021</v>
      </c>
      <c r="H2878" s="17" t="n">
        <v>1.77</v>
      </c>
      <c r="I2878" s="18" t="n">
        <f aca="false">('SKU Master'!I2878-H2878)/'SKU Master'!I2878</f>
        <v>0.289156626506024</v>
      </c>
      <c r="J2878" s="16" t="n">
        <v>3</v>
      </c>
      <c r="K2878" s="19" t="n">
        <f aca="false">J2878*C2878</f>
        <v>11.7</v>
      </c>
      <c r="L2878" s="16" t="s">
        <v>12295</v>
      </c>
      <c r="M2878" s="16" t="s">
        <v>12292</v>
      </c>
      <c r="N2878" s="16" t="s">
        <v>12017</v>
      </c>
      <c r="O2878" s="16" t="s">
        <v>12302</v>
      </c>
      <c r="P2878" s="16" t="s">
        <v>12298</v>
      </c>
      <c r="Q2878" s="16" t="s">
        <v>12017</v>
      </c>
    </row>
    <row r="2879" customFormat="false" ht="15" hidden="false" customHeight="false" outlineLevel="0" collapsed="false">
      <c r="A2879" s="14" t="str">
        <f aca="false">'SKU Master'!A2879</f>
        <v>07-02878</v>
      </c>
      <c r="B2879" s="14" t="str">
        <f aca="false">VLOOKUP(A2879,'SKU Master'!$A:$N,6,FALSE())</f>
        <v>Orchard Spread Coconut Milk, 10 oz</v>
      </c>
      <c r="C2879" s="15" t="n">
        <v>2.7</v>
      </c>
      <c r="D2879" s="15" t="n">
        <v>6.3</v>
      </c>
      <c r="E2879" s="15" t="n">
        <v>4.8</v>
      </c>
      <c r="F2879" s="16" t="s">
        <v>12290</v>
      </c>
      <c r="G2879" s="16" t="s">
        <v>12021</v>
      </c>
      <c r="H2879" s="17" t="n">
        <v>1.69</v>
      </c>
      <c r="I2879" s="18" t="n">
        <f aca="false">('SKU Master'!I2879-H2879)/'SKU Master'!I2879</f>
        <v>0.41522491349481</v>
      </c>
      <c r="J2879" s="16" t="n">
        <v>8</v>
      </c>
      <c r="K2879" s="19" t="n">
        <f aca="false">J2879*C2879</f>
        <v>21.6</v>
      </c>
      <c r="L2879" s="16" t="s">
        <v>12295</v>
      </c>
      <c r="M2879" s="16" t="s">
        <v>12292</v>
      </c>
      <c r="N2879" s="16" t="s">
        <v>12017</v>
      </c>
      <c r="O2879" s="16" t="s">
        <v>12302</v>
      </c>
      <c r="P2879" s="16" t="s">
        <v>12297</v>
      </c>
      <c r="Q2879" s="16" t="s">
        <v>12017</v>
      </c>
    </row>
    <row r="2880" customFormat="false" ht="15" hidden="false" customHeight="false" outlineLevel="0" collapsed="false">
      <c r="A2880" s="14" t="str">
        <f aca="false">'SKU Master'!A2880</f>
        <v>07-02879</v>
      </c>
      <c r="B2880" s="14" t="str">
        <f aca="false">VLOOKUP(A2880,'SKU Master'!$A:$N,6,FALSE())</f>
        <v>Thrift Row Tortillas, 16 oz</v>
      </c>
      <c r="C2880" s="15" t="n">
        <v>4</v>
      </c>
      <c r="D2880" s="15" t="n">
        <v>5.1</v>
      </c>
      <c r="E2880" s="15" t="n">
        <v>4.9</v>
      </c>
      <c r="F2880" s="16" t="s">
        <v>12290</v>
      </c>
      <c r="G2880" s="16" t="s">
        <v>12021</v>
      </c>
      <c r="H2880" s="17" t="n">
        <v>2.4</v>
      </c>
      <c r="I2880" s="18" t="n">
        <f aca="false">('SKU Master'!I2880-H2880)/'SKU Master'!I2880</f>
        <v>0.398496240601504</v>
      </c>
      <c r="J2880" s="16" t="n">
        <v>2</v>
      </c>
      <c r="K2880" s="19" t="n">
        <f aca="false">J2880*C2880</f>
        <v>8</v>
      </c>
      <c r="L2880" s="16" t="s">
        <v>12295</v>
      </c>
      <c r="M2880" s="16" t="s">
        <v>12292</v>
      </c>
      <c r="N2880" s="16" t="s">
        <v>12017</v>
      </c>
      <c r="O2880" s="16" t="s">
        <v>12302</v>
      </c>
      <c r="P2880" s="16" t="s">
        <v>12294</v>
      </c>
      <c r="Q2880" s="16" t="s">
        <v>12017</v>
      </c>
    </row>
    <row r="2881" customFormat="false" ht="15" hidden="false" customHeight="false" outlineLevel="0" collapsed="false">
      <c r="A2881" s="14" t="str">
        <f aca="false">'SKU Master'!A2881</f>
        <v>07-02880</v>
      </c>
      <c r="B2881" s="14" t="str">
        <f aca="false">VLOOKUP(A2881,'SKU Master'!$A:$N,6,FALSE())</f>
        <v>Orchard Spread Soy Sauce, 10 oz</v>
      </c>
      <c r="C2881" s="15" t="n">
        <v>3.3</v>
      </c>
      <c r="D2881" s="15" t="n">
        <v>5.5</v>
      </c>
      <c r="E2881" s="15" t="n">
        <v>4.3</v>
      </c>
      <c r="F2881" s="16" t="s">
        <v>12290</v>
      </c>
      <c r="G2881" s="16" t="s">
        <v>12017</v>
      </c>
      <c r="H2881" s="17" t="n">
        <v>2.45</v>
      </c>
      <c r="I2881" s="18" t="n">
        <f aca="false">('SKU Master'!I2881-H2881)/'SKU Master'!I2881</f>
        <v>0.353562005277045</v>
      </c>
      <c r="J2881" s="16" t="n">
        <v>4</v>
      </c>
      <c r="K2881" s="19" t="n">
        <f aca="false">J2881*C2881</f>
        <v>13.2</v>
      </c>
      <c r="L2881" s="16" t="s">
        <v>12295</v>
      </c>
      <c r="M2881" s="16" t="s">
        <v>12292</v>
      </c>
      <c r="N2881" s="16" t="s">
        <v>12017</v>
      </c>
      <c r="O2881" s="16" t="s">
        <v>12302</v>
      </c>
      <c r="P2881" s="16" t="s">
        <v>12296</v>
      </c>
      <c r="Q2881" s="16" t="s">
        <v>12017</v>
      </c>
    </row>
    <row r="2882" customFormat="false" ht="15" hidden="false" customHeight="false" outlineLevel="0" collapsed="false">
      <c r="A2882" s="14" t="str">
        <f aca="false">'SKU Master'!A2882</f>
        <v>07-02881</v>
      </c>
      <c r="B2882" s="14" t="str">
        <f aca="false">VLOOKUP(A2882,'SKU Master'!$A:$N,6,FALSE())</f>
        <v>Nutgrove Hot Coconut Milk, 8 oz</v>
      </c>
      <c r="C2882" s="15" t="n">
        <v>4.8</v>
      </c>
      <c r="D2882" s="15" t="n">
        <v>8</v>
      </c>
      <c r="E2882" s="15" t="n">
        <v>4.4</v>
      </c>
      <c r="F2882" s="16" t="s">
        <v>12290</v>
      </c>
      <c r="G2882" s="16" t="s">
        <v>12021</v>
      </c>
      <c r="H2882" s="17" t="n">
        <v>1.59</v>
      </c>
      <c r="I2882" s="18" t="n">
        <f aca="false">('SKU Master'!I2882-H2882)/'SKU Master'!I2882</f>
        <v>0.305676855895197</v>
      </c>
      <c r="J2882" s="16" t="n">
        <v>2</v>
      </c>
      <c r="K2882" s="19" t="n">
        <f aca="false">J2882*C2882</f>
        <v>9.6</v>
      </c>
      <c r="L2882" s="16" t="s">
        <v>12295</v>
      </c>
      <c r="M2882" s="16" t="s">
        <v>12292</v>
      </c>
      <c r="N2882" s="16" t="s">
        <v>12017</v>
      </c>
      <c r="O2882" s="16" t="s">
        <v>12302</v>
      </c>
      <c r="P2882" s="16" t="s">
        <v>12298</v>
      </c>
      <c r="Q2882" s="16" t="s">
        <v>12021</v>
      </c>
    </row>
    <row r="2883" customFormat="false" ht="15" hidden="false" customHeight="false" outlineLevel="0" collapsed="false">
      <c r="A2883" s="14" t="str">
        <f aca="false">'SKU Master'!A2883</f>
        <v>07-02882</v>
      </c>
      <c r="B2883" s="14" t="str">
        <f aca="false">VLOOKUP(A2883,'SKU Master'!$A:$N,6,FALSE())</f>
        <v>Nutgrove Medium Taco Seasoning, 8 oz</v>
      </c>
      <c r="C2883" s="15" t="n">
        <v>4.4</v>
      </c>
      <c r="D2883" s="15" t="n">
        <v>8.1</v>
      </c>
      <c r="E2883" s="15" t="n">
        <v>4.7</v>
      </c>
      <c r="F2883" s="16" t="s">
        <v>12290</v>
      </c>
      <c r="G2883" s="16" t="s">
        <v>12021</v>
      </c>
      <c r="H2883" s="17" t="n">
        <v>2.26</v>
      </c>
      <c r="I2883" s="18" t="n">
        <f aca="false">('SKU Master'!I2883-H2883)/'SKU Master'!I2883</f>
        <v>0.31306990881459</v>
      </c>
      <c r="J2883" s="16" t="n">
        <v>5</v>
      </c>
      <c r="K2883" s="19" t="n">
        <f aca="false">J2883*C2883</f>
        <v>22</v>
      </c>
      <c r="L2883" s="16" t="s">
        <v>12295</v>
      </c>
      <c r="M2883" s="16" t="s">
        <v>12292</v>
      </c>
      <c r="N2883" s="16" t="s">
        <v>12017</v>
      </c>
      <c r="O2883" s="16" t="s">
        <v>12302</v>
      </c>
      <c r="P2883" s="16" t="s">
        <v>12296</v>
      </c>
      <c r="Q2883" s="16" t="s">
        <v>12017</v>
      </c>
    </row>
    <row r="2884" customFormat="false" ht="15" hidden="false" customHeight="false" outlineLevel="0" collapsed="false">
      <c r="A2884" s="14" t="str">
        <f aca="false">'SKU Master'!A2884</f>
        <v>07-02883</v>
      </c>
      <c r="B2884" s="14" t="str">
        <f aca="false">VLOOKUP(A2884,'SKU Master'!$A:$N,6,FALSE())</f>
        <v>Orchard Spread Hot Tortillas, 10 oz</v>
      </c>
      <c r="C2884" s="15" t="n">
        <v>2.6</v>
      </c>
      <c r="D2884" s="15" t="n">
        <v>8.3</v>
      </c>
      <c r="E2884" s="15" t="n">
        <v>3.2</v>
      </c>
      <c r="F2884" s="16" t="s">
        <v>12290</v>
      </c>
      <c r="G2884" s="16" t="s">
        <v>12021</v>
      </c>
      <c r="H2884" s="17" t="n">
        <v>2.24</v>
      </c>
      <c r="I2884" s="18" t="n">
        <f aca="false">('SKU Master'!I2884-H2884)/'SKU Master'!I2884</f>
        <v>0.408970976253298</v>
      </c>
      <c r="J2884" s="16" t="n">
        <v>3</v>
      </c>
      <c r="K2884" s="19" t="n">
        <f aca="false">J2884*C2884</f>
        <v>7.8</v>
      </c>
      <c r="L2884" s="16" t="s">
        <v>12295</v>
      </c>
      <c r="M2884" s="16" t="s">
        <v>12292</v>
      </c>
      <c r="N2884" s="16" t="s">
        <v>12017</v>
      </c>
      <c r="O2884" s="16" t="s">
        <v>12302</v>
      </c>
      <c r="P2884" s="16" t="s">
        <v>12298</v>
      </c>
      <c r="Q2884" s="16" t="s">
        <v>12017</v>
      </c>
    </row>
    <row r="2885" customFormat="false" ht="15" hidden="false" customHeight="false" outlineLevel="0" collapsed="false">
      <c r="A2885" s="14" t="str">
        <f aca="false">'SKU Master'!A2885</f>
        <v>07-02884</v>
      </c>
      <c r="B2885" s="14" t="str">
        <f aca="false">VLOOKUP(A2885,'SKU Master'!$A:$N,6,FALSE())</f>
        <v>Nutgrove Medium Coconut Milk, 8 oz</v>
      </c>
      <c r="C2885" s="15" t="n">
        <v>3.1</v>
      </c>
      <c r="D2885" s="15" t="n">
        <v>5.1</v>
      </c>
      <c r="E2885" s="15" t="n">
        <v>3.5</v>
      </c>
      <c r="F2885" s="16" t="s">
        <v>12290</v>
      </c>
      <c r="G2885" s="16" t="s">
        <v>12021</v>
      </c>
      <c r="H2885" s="17" t="n">
        <v>2.29</v>
      </c>
      <c r="I2885" s="18" t="n">
        <f aca="false">('SKU Master'!I2885-H2885)/'SKU Master'!I2885</f>
        <v>0.303951367781155</v>
      </c>
      <c r="J2885" s="16" t="n">
        <v>1</v>
      </c>
      <c r="K2885" s="19" t="n">
        <f aca="false">J2885*C2885</f>
        <v>3.1</v>
      </c>
      <c r="L2885" s="16" t="s">
        <v>12291</v>
      </c>
      <c r="M2885" s="16" t="s">
        <v>12292</v>
      </c>
      <c r="N2885" s="16" t="s">
        <v>12017</v>
      </c>
      <c r="O2885" s="16" t="s">
        <v>12302</v>
      </c>
      <c r="P2885" s="16" t="s">
        <v>12294</v>
      </c>
      <c r="Q2885" s="16" t="s">
        <v>12017</v>
      </c>
    </row>
    <row r="2886" customFormat="false" ht="15" hidden="false" customHeight="false" outlineLevel="0" collapsed="false">
      <c r="A2886" s="14" t="str">
        <f aca="false">'SKU Master'!A2886</f>
        <v>07-02885</v>
      </c>
      <c r="B2886" s="14" t="str">
        <f aca="false">VLOOKUP(A2886,'SKU Master'!$A:$N,6,FALSE())</f>
        <v>Roastport Hot Tortillas, 16 oz</v>
      </c>
      <c r="C2886" s="15" t="n">
        <v>3</v>
      </c>
      <c r="D2886" s="15" t="n">
        <v>5</v>
      </c>
      <c r="E2886" s="15" t="n">
        <v>3.4</v>
      </c>
      <c r="F2886" s="16" t="s">
        <v>12290</v>
      </c>
      <c r="G2886" s="16" t="s">
        <v>12021</v>
      </c>
      <c r="H2886" s="17" t="n">
        <v>2.39</v>
      </c>
      <c r="I2886" s="18" t="n">
        <f aca="false">('SKU Master'!I2886-H2886)/'SKU Master'!I2886</f>
        <v>0.369393139841689</v>
      </c>
      <c r="J2886" s="16" t="n">
        <v>2</v>
      </c>
      <c r="K2886" s="19" t="n">
        <f aca="false">J2886*C2886</f>
        <v>6</v>
      </c>
      <c r="L2886" s="16" t="s">
        <v>12295</v>
      </c>
      <c r="M2886" s="16" t="s">
        <v>12292</v>
      </c>
      <c r="N2886" s="16" t="s">
        <v>12017</v>
      </c>
      <c r="O2886" s="16" t="s">
        <v>12302</v>
      </c>
      <c r="P2886" s="16" t="s">
        <v>12294</v>
      </c>
      <c r="Q2886" s="16" t="s">
        <v>12017</v>
      </c>
    </row>
    <row r="2887" customFormat="false" ht="15" hidden="false" customHeight="false" outlineLevel="0" collapsed="false">
      <c r="A2887" s="14" t="str">
        <f aca="false">'SKU Master'!A2887</f>
        <v>07-02886</v>
      </c>
      <c r="B2887" s="14" t="str">
        <f aca="false">VLOOKUP(A2887,'SKU Master'!$A:$N,6,FALSE())</f>
        <v>Orchard Spread Hot Coconut Milk, 16 oz</v>
      </c>
      <c r="C2887" s="15" t="n">
        <v>2.6</v>
      </c>
      <c r="D2887" s="15" t="n">
        <v>4.7</v>
      </c>
      <c r="E2887" s="15" t="n">
        <v>4.7</v>
      </c>
      <c r="F2887" s="16" t="s">
        <v>12290</v>
      </c>
      <c r="G2887" s="16" t="s">
        <v>12021</v>
      </c>
      <c r="H2887" s="17" t="n">
        <v>1.49</v>
      </c>
      <c r="I2887" s="18" t="n">
        <f aca="false">('SKU Master'!I2887-H2887)/'SKU Master'!I2887</f>
        <v>0.376569037656904</v>
      </c>
      <c r="J2887" s="16" t="n">
        <v>3</v>
      </c>
      <c r="K2887" s="19" t="n">
        <f aca="false">J2887*C2887</f>
        <v>7.8</v>
      </c>
      <c r="L2887" s="16" t="s">
        <v>12295</v>
      </c>
      <c r="M2887" s="16" t="s">
        <v>12292</v>
      </c>
      <c r="N2887" s="16" t="s">
        <v>12017</v>
      </c>
      <c r="O2887" s="16" t="s">
        <v>12302</v>
      </c>
      <c r="P2887" s="16" t="s">
        <v>12298</v>
      </c>
      <c r="Q2887" s="16" t="s">
        <v>12017</v>
      </c>
    </row>
    <row r="2888" customFormat="false" ht="15" hidden="false" customHeight="false" outlineLevel="0" collapsed="false">
      <c r="A2888" s="14" t="str">
        <f aca="false">'SKU Master'!A2888</f>
        <v>07-02887</v>
      </c>
      <c r="B2888" s="14" t="str">
        <f aca="false">VLOOKUP(A2888,'SKU Master'!$A:$N,6,FALSE())</f>
        <v>Roastport Hot Tortillas, 8 oz</v>
      </c>
      <c r="C2888" s="15" t="n">
        <v>3.6</v>
      </c>
      <c r="D2888" s="15" t="n">
        <v>8.3</v>
      </c>
      <c r="E2888" s="15" t="n">
        <v>4.5</v>
      </c>
      <c r="F2888" s="16" t="s">
        <v>12290</v>
      </c>
      <c r="G2888" s="16" t="s">
        <v>12021</v>
      </c>
      <c r="H2888" s="17" t="n">
        <v>2.86</v>
      </c>
      <c r="I2888" s="18" t="n">
        <f aca="false">('SKU Master'!I2888-H2888)/'SKU Master'!I2888</f>
        <v>0.283208020050125</v>
      </c>
      <c r="J2888" s="16" t="n">
        <v>4</v>
      </c>
      <c r="K2888" s="19" t="n">
        <f aca="false">J2888*C2888</f>
        <v>14.4</v>
      </c>
      <c r="L2888" s="16" t="s">
        <v>12295</v>
      </c>
      <c r="M2888" s="16" t="s">
        <v>12292</v>
      </c>
      <c r="N2888" s="16" t="s">
        <v>12017</v>
      </c>
      <c r="O2888" s="16" t="s">
        <v>12302</v>
      </c>
      <c r="P2888" s="16" t="s">
        <v>12296</v>
      </c>
      <c r="Q2888" s="16" t="s">
        <v>12017</v>
      </c>
    </row>
    <row r="2889" customFormat="false" ht="15" hidden="false" customHeight="false" outlineLevel="0" collapsed="false">
      <c r="A2889" s="14" t="str">
        <f aca="false">'SKU Master'!A2889</f>
        <v>07-02888</v>
      </c>
      <c r="B2889" s="14" t="str">
        <f aca="false">VLOOKUP(A2889,'SKU Master'!$A:$N,6,FALSE())</f>
        <v>Redbarn Medium Egg Roll Wrappers, 10 oz</v>
      </c>
      <c r="C2889" s="15" t="n">
        <v>4.8</v>
      </c>
      <c r="D2889" s="15" t="n">
        <v>5.5</v>
      </c>
      <c r="E2889" s="15" t="n">
        <v>4.8</v>
      </c>
      <c r="F2889" s="16" t="s">
        <v>12290</v>
      </c>
      <c r="G2889" s="16" t="s">
        <v>12021</v>
      </c>
      <c r="H2889" s="17" t="n">
        <v>1.93</v>
      </c>
      <c r="I2889" s="18" t="n">
        <f aca="false">('SKU Master'!I2889-H2889)/'SKU Master'!I2889</f>
        <v>0.354515050167224</v>
      </c>
      <c r="J2889" s="16" t="n">
        <v>7</v>
      </c>
      <c r="K2889" s="19" t="n">
        <f aca="false">J2889*C2889</f>
        <v>33.6</v>
      </c>
      <c r="L2889" s="16" t="s">
        <v>12295</v>
      </c>
      <c r="M2889" s="16" t="s">
        <v>12292</v>
      </c>
      <c r="N2889" s="16" t="s">
        <v>12017</v>
      </c>
      <c r="O2889" s="16" t="s">
        <v>12302</v>
      </c>
      <c r="P2889" s="16" t="s">
        <v>12297</v>
      </c>
      <c r="Q2889" s="16" t="s">
        <v>12017</v>
      </c>
    </row>
    <row r="2890" customFormat="false" ht="15" hidden="false" customHeight="false" outlineLevel="0" collapsed="false">
      <c r="A2890" s="14" t="str">
        <f aca="false">'SKU Master'!A2890</f>
        <v>07-02889</v>
      </c>
      <c r="B2890" s="14" t="str">
        <f aca="false">VLOOKUP(A2890,'SKU Master'!$A:$N,6,FALSE())</f>
        <v>Golden Grain Co. Mild Tortillas, 16 oz</v>
      </c>
      <c r="C2890" s="15" t="n">
        <v>2.9</v>
      </c>
      <c r="D2890" s="15" t="n">
        <v>7.8</v>
      </c>
      <c r="E2890" s="15" t="n">
        <v>3.4</v>
      </c>
      <c r="F2890" s="16" t="s">
        <v>12290</v>
      </c>
      <c r="G2890" s="16" t="s">
        <v>12021</v>
      </c>
      <c r="H2890" s="17" t="n">
        <v>2.38</v>
      </c>
      <c r="I2890" s="18" t="n">
        <f aca="false">('SKU Master'!I2890-H2890)/'SKU Master'!I2890</f>
        <v>0.388174807197944</v>
      </c>
      <c r="J2890" s="16" t="n">
        <v>8</v>
      </c>
      <c r="K2890" s="19" t="n">
        <f aca="false">J2890*C2890</f>
        <v>23.2</v>
      </c>
      <c r="L2890" s="16" t="s">
        <v>12295</v>
      </c>
      <c r="M2890" s="16" t="s">
        <v>12292</v>
      </c>
      <c r="N2890" s="16" t="s">
        <v>12017</v>
      </c>
      <c r="O2890" s="16" t="s">
        <v>12302</v>
      </c>
      <c r="P2890" s="16" t="s">
        <v>12297</v>
      </c>
      <c r="Q2890" s="16" t="s">
        <v>12017</v>
      </c>
    </row>
    <row r="2891" customFormat="false" ht="15" hidden="false" customHeight="false" outlineLevel="0" collapsed="false">
      <c r="A2891" s="14" t="str">
        <f aca="false">'SKU Master'!A2891</f>
        <v>07-02890</v>
      </c>
      <c r="B2891" s="14" t="str">
        <f aca="false">VLOOKUP(A2891,'SKU Master'!$A:$N,6,FALSE())</f>
        <v>Orchard Spread Mild Curry Sauce, 8 oz</v>
      </c>
      <c r="C2891" s="15" t="n">
        <v>4.5</v>
      </c>
      <c r="D2891" s="15" t="n">
        <v>8.5</v>
      </c>
      <c r="E2891" s="15" t="n">
        <v>4.7</v>
      </c>
      <c r="F2891" s="16" t="s">
        <v>12290</v>
      </c>
      <c r="G2891" s="16" t="s">
        <v>12021</v>
      </c>
      <c r="H2891" s="17" t="n">
        <v>1.6</v>
      </c>
      <c r="I2891" s="18" t="n">
        <f aca="false">('SKU Master'!I2891-H2891)/'SKU Master'!I2891</f>
        <v>0.330543933054393</v>
      </c>
      <c r="J2891" s="16" t="n">
        <v>6</v>
      </c>
      <c r="K2891" s="19" t="n">
        <f aca="false">J2891*C2891</f>
        <v>27</v>
      </c>
      <c r="L2891" s="16" t="s">
        <v>12295</v>
      </c>
      <c r="M2891" s="16" t="s">
        <v>12292</v>
      </c>
      <c r="N2891" s="16" t="s">
        <v>12017</v>
      </c>
      <c r="O2891" s="16" t="s">
        <v>12302</v>
      </c>
      <c r="P2891" s="16" t="s">
        <v>12296</v>
      </c>
      <c r="Q2891" s="16" t="s">
        <v>12017</v>
      </c>
    </row>
    <row r="2892" customFormat="false" ht="15" hidden="false" customHeight="false" outlineLevel="0" collapsed="false">
      <c r="A2892" s="14" t="str">
        <f aca="false">'SKU Master'!A2892</f>
        <v>07-02891</v>
      </c>
      <c r="B2892" s="14" t="str">
        <f aca="false">VLOOKUP(A2892,'SKU Master'!$A:$N,6,FALSE())</f>
        <v>Redbarn Coconut Milk, 8 oz</v>
      </c>
      <c r="C2892" s="15" t="n">
        <v>4.8</v>
      </c>
      <c r="D2892" s="15" t="n">
        <v>4.1</v>
      </c>
      <c r="E2892" s="15" t="n">
        <v>3.7</v>
      </c>
      <c r="F2892" s="16" t="s">
        <v>12290</v>
      </c>
      <c r="G2892" s="16" t="s">
        <v>12021</v>
      </c>
      <c r="H2892" s="17" t="n">
        <v>2.46</v>
      </c>
      <c r="I2892" s="18" t="n">
        <f aca="false">('SKU Master'!I2892-H2892)/'SKU Master'!I2892</f>
        <v>0.383458646616541</v>
      </c>
      <c r="J2892" s="16" t="n">
        <v>6</v>
      </c>
      <c r="K2892" s="19" t="n">
        <f aca="false">J2892*C2892</f>
        <v>28.8</v>
      </c>
      <c r="L2892" s="16" t="s">
        <v>12295</v>
      </c>
      <c r="M2892" s="16" t="s">
        <v>12292</v>
      </c>
      <c r="N2892" s="16" t="s">
        <v>12017</v>
      </c>
      <c r="O2892" s="16" t="s">
        <v>12302</v>
      </c>
      <c r="P2892" s="16" t="s">
        <v>12296</v>
      </c>
      <c r="Q2892" s="16" t="s">
        <v>12017</v>
      </c>
    </row>
    <row r="2893" customFormat="false" ht="15" hidden="false" customHeight="false" outlineLevel="0" collapsed="false">
      <c r="A2893" s="14" t="str">
        <f aca="false">'SKU Master'!A2893</f>
        <v>07-02892</v>
      </c>
      <c r="B2893" s="14" t="str">
        <f aca="false">VLOOKUP(A2893,'SKU Master'!$A:$N,6,FALSE())</f>
        <v>Wheatstone Mild Enchilada Sauce, 8 oz</v>
      </c>
      <c r="C2893" s="15" t="n">
        <v>3.4</v>
      </c>
      <c r="D2893" s="15" t="n">
        <v>6.1</v>
      </c>
      <c r="E2893" s="15" t="n">
        <v>3</v>
      </c>
      <c r="F2893" s="16" t="s">
        <v>12290</v>
      </c>
      <c r="G2893" s="16" t="s">
        <v>12021</v>
      </c>
      <c r="H2893" s="17" t="n">
        <v>2.07</v>
      </c>
      <c r="I2893" s="18" t="n">
        <f aca="false">('SKU Master'!I2893-H2893)/'SKU Master'!I2893</f>
        <v>0.370820668693009</v>
      </c>
      <c r="J2893" s="16" t="n">
        <v>6</v>
      </c>
      <c r="K2893" s="19" t="n">
        <f aca="false">J2893*C2893</f>
        <v>20.4</v>
      </c>
      <c r="L2893" s="16" t="s">
        <v>12295</v>
      </c>
      <c r="M2893" s="16" t="s">
        <v>12292</v>
      </c>
      <c r="N2893" s="16" t="s">
        <v>12017</v>
      </c>
      <c r="O2893" s="16" t="s">
        <v>12302</v>
      </c>
      <c r="P2893" s="16" t="s">
        <v>12296</v>
      </c>
      <c r="Q2893" s="16" t="s">
        <v>12017</v>
      </c>
    </row>
    <row r="2894" customFormat="false" ht="15" hidden="false" customHeight="false" outlineLevel="0" collapsed="false">
      <c r="A2894" s="14" t="str">
        <f aca="false">'SKU Master'!A2894</f>
        <v>07-02893</v>
      </c>
      <c r="B2894" s="14" t="str">
        <f aca="false">VLOOKUP(A2894,'SKU Master'!$A:$N,6,FALSE())</f>
        <v>Golden Grain Co. Salsa, 10 oz</v>
      </c>
      <c r="C2894" s="15" t="n">
        <v>3.6</v>
      </c>
      <c r="D2894" s="15" t="n">
        <v>8.9</v>
      </c>
      <c r="E2894" s="15" t="n">
        <v>3.4</v>
      </c>
      <c r="F2894" s="16" t="s">
        <v>12290</v>
      </c>
      <c r="G2894" s="16" t="s">
        <v>12017</v>
      </c>
      <c r="H2894" s="17" t="n">
        <v>2.41</v>
      </c>
      <c r="I2894" s="18" t="n">
        <f aca="false">('SKU Master'!I2894-H2894)/'SKU Master'!I2894</f>
        <v>0.380462724935733</v>
      </c>
      <c r="J2894" s="16" t="n">
        <v>1</v>
      </c>
      <c r="K2894" s="19" t="n">
        <f aca="false">J2894*C2894</f>
        <v>3.6</v>
      </c>
      <c r="L2894" s="16" t="s">
        <v>12291</v>
      </c>
      <c r="M2894" s="16" t="s">
        <v>12292</v>
      </c>
      <c r="N2894" s="16" t="s">
        <v>12017</v>
      </c>
      <c r="O2894" s="16" t="s">
        <v>12302</v>
      </c>
      <c r="P2894" s="16" t="s">
        <v>12294</v>
      </c>
      <c r="Q2894" s="16" t="s">
        <v>12017</v>
      </c>
    </row>
    <row r="2895" customFormat="false" ht="15" hidden="false" customHeight="false" outlineLevel="0" collapsed="false">
      <c r="A2895" s="14" t="str">
        <f aca="false">'SKU Master'!A2895</f>
        <v>07-02894</v>
      </c>
      <c r="B2895" s="14" t="str">
        <f aca="false">VLOOKUP(A2895,'SKU Master'!$A:$N,6,FALSE())</f>
        <v>Thrift Row Mild Coconut Milk, 10 oz</v>
      </c>
      <c r="C2895" s="15" t="n">
        <v>2.9</v>
      </c>
      <c r="D2895" s="15" t="n">
        <v>7.3</v>
      </c>
      <c r="E2895" s="15" t="n">
        <v>4.6</v>
      </c>
      <c r="F2895" s="16" t="s">
        <v>12290</v>
      </c>
      <c r="G2895" s="16" t="s">
        <v>12017</v>
      </c>
      <c r="H2895" s="17" t="n">
        <v>2.95</v>
      </c>
      <c r="I2895" s="18" t="n">
        <f aca="false">('SKU Master'!I2895-H2895)/'SKU Master'!I2895</f>
        <v>0.408817635270541</v>
      </c>
      <c r="J2895" s="16" t="n">
        <v>3</v>
      </c>
      <c r="K2895" s="19" t="n">
        <f aca="false">J2895*C2895</f>
        <v>8.7</v>
      </c>
      <c r="L2895" s="16" t="s">
        <v>12295</v>
      </c>
      <c r="M2895" s="16" t="s">
        <v>12292</v>
      </c>
      <c r="N2895" s="16" t="s">
        <v>12017</v>
      </c>
      <c r="O2895" s="16" t="s">
        <v>12302</v>
      </c>
      <c r="P2895" s="16" t="s">
        <v>12298</v>
      </c>
      <c r="Q2895" s="16" t="s">
        <v>12017</v>
      </c>
    </row>
    <row r="2896" customFormat="false" ht="15" hidden="false" customHeight="false" outlineLevel="0" collapsed="false">
      <c r="A2896" s="14" t="str">
        <f aca="false">'SKU Master'!A2896</f>
        <v>07-02895</v>
      </c>
      <c r="B2896" s="14" t="str">
        <f aca="false">VLOOKUP(A2896,'SKU Master'!$A:$N,6,FALSE())</f>
        <v>Golden Grain Co. Ground Onion Powder, 16 oz</v>
      </c>
      <c r="C2896" s="15" t="n">
        <v>2.6</v>
      </c>
      <c r="D2896" s="15" t="n">
        <v>6.1</v>
      </c>
      <c r="E2896" s="15" t="n">
        <v>5</v>
      </c>
      <c r="F2896" s="16" t="s">
        <v>12290</v>
      </c>
      <c r="G2896" s="16" t="s">
        <v>12021</v>
      </c>
      <c r="H2896" s="17" t="n">
        <v>2.63</v>
      </c>
      <c r="I2896" s="18" t="n">
        <f aca="false">('SKU Master'!I2896-H2896)/'SKU Master'!I2896</f>
        <v>0.306068601583114</v>
      </c>
      <c r="J2896" s="16" t="n">
        <v>4</v>
      </c>
      <c r="K2896" s="19" t="n">
        <f aca="false">J2896*C2896</f>
        <v>10.4</v>
      </c>
      <c r="L2896" s="16" t="s">
        <v>12295</v>
      </c>
      <c r="M2896" s="16" t="s">
        <v>12292</v>
      </c>
      <c r="N2896" s="16" t="s">
        <v>12017</v>
      </c>
      <c r="O2896" s="16" t="s">
        <v>12300</v>
      </c>
      <c r="P2896" s="16" t="s">
        <v>12296</v>
      </c>
      <c r="Q2896" s="16" t="s">
        <v>12021</v>
      </c>
    </row>
    <row r="2897" customFormat="false" ht="15" hidden="false" customHeight="false" outlineLevel="0" collapsed="false">
      <c r="A2897" s="14" t="str">
        <f aca="false">'SKU Master'!A2897</f>
        <v>07-02896</v>
      </c>
      <c r="B2897" s="14" t="str">
        <f aca="false">VLOOKUP(A2897,'SKU Master'!$A:$N,6,FALSE())</f>
        <v>Roastport Whole Italian Seasoning, 2.5 oz</v>
      </c>
      <c r="C2897" s="15" t="n">
        <v>3.6</v>
      </c>
      <c r="D2897" s="15" t="n">
        <v>7.4</v>
      </c>
      <c r="E2897" s="15" t="n">
        <v>3.5</v>
      </c>
      <c r="F2897" s="16" t="s">
        <v>12290</v>
      </c>
      <c r="G2897" s="16" t="s">
        <v>12021</v>
      </c>
      <c r="H2897" s="17" t="n">
        <v>2.72</v>
      </c>
      <c r="I2897" s="18" t="n">
        <f aca="false">('SKU Master'!I2897-H2897)/'SKU Master'!I2897</f>
        <v>0.318295739348371</v>
      </c>
      <c r="J2897" s="16" t="n">
        <v>4</v>
      </c>
      <c r="K2897" s="19" t="n">
        <f aca="false">J2897*C2897</f>
        <v>14.4</v>
      </c>
      <c r="L2897" s="16" t="s">
        <v>12295</v>
      </c>
      <c r="M2897" s="16" t="s">
        <v>12292</v>
      </c>
      <c r="N2897" s="16" t="s">
        <v>12017</v>
      </c>
      <c r="O2897" s="16" t="s">
        <v>12300</v>
      </c>
      <c r="P2897" s="16" t="s">
        <v>12298</v>
      </c>
      <c r="Q2897" s="16" t="s">
        <v>12017</v>
      </c>
    </row>
    <row r="2898" customFormat="false" ht="15" hidden="false" customHeight="false" outlineLevel="0" collapsed="false">
      <c r="A2898" s="14" t="str">
        <f aca="false">'SKU Master'!A2898</f>
        <v>07-02897</v>
      </c>
      <c r="B2898" s="14" t="str">
        <f aca="false">VLOOKUP(A2898,'SKU Master'!$A:$N,6,FALSE())</f>
        <v>Redbarn Ground Salt, 1.5 oz</v>
      </c>
      <c r="C2898" s="15" t="n">
        <v>2.5</v>
      </c>
      <c r="D2898" s="15" t="n">
        <v>4.7</v>
      </c>
      <c r="E2898" s="15" t="n">
        <v>3.5</v>
      </c>
      <c r="F2898" s="16" t="s">
        <v>12290</v>
      </c>
      <c r="G2898" s="16" t="s">
        <v>12021</v>
      </c>
      <c r="H2898" s="17" t="n">
        <v>3.02</v>
      </c>
      <c r="I2898" s="18" t="n">
        <f aca="false">('SKU Master'!I2898-H2898)/'SKU Master'!I2898</f>
        <v>0.312072892938497</v>
      </c>
      <c r="J2898" s="16" t="n">
        <v>5</v>
      </c>
      <c r="K2898" s="19" t="n">
        <f aca="false">J2898*C2898</f>
        <v>12.5</v>
      </c>
      <c r="L2898" s="16" t="s">
        <v>12295</v>
      </c>
      <c r="M2898" s="16" t="s">
        <v>12292</v>
      </c>
      <c r="N2898" s="16" t="s">
        <v>12017</v>
      </c>
      <c r="O2898" s="16" t="s">
        <v>12300</v>
      </c>
      <c r="P2898" s="16" t="s">
        <v>12296</v>
      </c>
      <c r="Q2898" s="16" t="s">
        <v>12017</v>
      </c>
    </row>
    <row r="2899" customFormat="false" ht="15" hidden="false" customHeight="false" outlineLevel="0" collapsed="false">
      <c r="A2899" s="14" t="str">
        <f aca="false">'SKU Master'!A2899</f>
        <v>07-02898</v>
      </c>
      <c r="B2899" s="14" t="str">
        <f aca="false">VLOOKUP(A2899,'SKU Master'!$A:$N,6,FALSE())</f>
        <v>Golden Grain Co. Ground Chili Powder, 2.5 oz</v>
      </c>
      <c r="C2899" s="15" t="n">
        <v>4.2</v>
      </c>
      <c r="D2899" s="15" t="n">
        <v>7</v>
      </c>
      <c r="E2899" s="15" t="n">
        <v>4.1</v>
      </c>
      <c r="F2899" s="16" t="s">
        <v>12290</v>
      </c>
      <c r="G2899" s="16" t="s">
        <v>12017</v>
      </c>
      <c r="H2899" s="17" t="n">
        <v>2.98</v>
      </c>
      <c r="I2899" s="18" t="n">
        <f aca="false">('SKU Master'!I2899-H2899)/'SKU Master'!I2899</f>
        <v>0.305361305361305</v>
      </c>
      <c r="J2899" s="16" t="n">
        <v>1</v>
      </c>
      <c r="K2899" s="19" t="n">
        <f aca="false">J2899*C2899</f>
        <v>4.2</v>
      </c>
      <c r="L2899" s="16" t="s">
        <v>12291</v>
      </c>
      <c r="M2899" s="16" t="s">
        <v>12292</v>
      </c>
      <c r="N2899" s="16" t="s">
        <v>12017</v>
      </c>
      <c r="O2899" s="16" t="s">
        <v>12300</v>
      </c>
      <c r="P2899" s="16" t="s">
        <v>12294</v>
      </c>
      <c r="Q2899" s="16" t="s">
        <v>12017</v>
      </c>
    </row>
    <row r="2900" customFormat="false" ht="15" hidden="false" customHeight="false" outlineLevel="0" collapsed="false">
      <c r="A2900" s="14" t="str">
        <f aca="false">'SKU Master'!A2900</f>
        <v>07-02899</v>
      </c>
      <c r="B2900" s="14" t="str">
        <f aca="false">VLOOKUP(A2900,'SKU Master'!$A:$N,6,FALSE())</f>
        <v>Thrift Row Ground Paprika, 1.5 oz</v>
      </c>
      <c r="C2900" s="15" t="n">
        <v>3.3</v>
      </c>
      <c r="D2900" s="15" t="n">
        <v>8.4</v>
      </c>
      <c r="E2900" s="15" t="n">
        <v>3.4</v>
      </c>
      <c r="F2900" s="16" t="s">
        <v>12290</v>
      </c>
      <c r="G2900" s="16" t="s">
        <v>12017</v>
      </c>
      <c r="H2900" s="17" t="n">
        <v>1.96</v>
      </c>
      <c r="I2900" s="18" t="n">
        <f aca="false">('SKU Master'!I2900-H2900)/'SKU Master'!I2900</f>
        <v>0.421828908554572</v>
      </c>
      <c r="J2900" s="16" t="n">
        <v>2</v>
      </c>
      <c r="K2900" s="19" t="n">
        <f aca="false">J2900*C2900</f>
        <v>6.6</v>
      </c>
      <c r="L2900" s="16" t="s">
        <v>12299</v>
      </c>
      <c r="M2900" s="16" t="s">
        <v>12292</v>
      </c>
      <c r="N2900" s="16" t="s">
        <v>12017</v>
      </c>
      <c r="O2900" s="16" t="s">
        <v>12300</v>
      </c>
      <c r="P2900" s="16" t="s">
        <v>12298</v>
      </c>
      <c r="Q2900" s="16" t="s">
        <v>12017</v>
      </c>
    </row>
    <row r="2901" customFormat="false" ht="15" hidden="false" customHeight="false" outlineLevel="0" collapsed="false">
      <c r="A2901" s="14" t="str">
        <f aca="false">'SKU Master'!A2901</f>
        <v>07-02900</v>
      </c>
      <c r="B2901" s="14" t="str">
        <f aca="false">VLOOKUP(A2901,'SKU Master'!$A:$N,6,FALSE())</f>
        <v>Kettle Row Whole Chili Powder, 16 oz</v>
      </c>
      <c r="C2901" s="15" t="n">
        <v>3</v>
      </c>
      <c r="D2901" s="15" t="n">
        <v>8.4</v>
      </c>
      <c r="E2901" s="15" t="n">
        <v>4.4</v>
      </c>
      <c r="F2901" s="16" t="s">
        <v>12290</v>
      </c>
      <c r="G2901" s="16" t="s">
        <v>12021</v>
      </c>
      <c r="H2901" s="17" t="n">
        <v>2.42</v>
      </c>
      <c r="I2901" s="18" t="n">
        <f aca="false">('SKU Master'!I2901-H2901)/'SKU Master'!I2901</f>
        <v>0.306590257879656</v>
      </c>
      <c r="J2901" s="16" t="n">
        <v>5</v>
      </c>
      <c r="K2901" s="19" t="n">
        <f aca="false">J2901*C2901</f>
        <v>15</v>
      </c>
      <c r="L2901" s="16" t="s">
        <v>12295</v>
      </c>
      <c r="M2901" s="16" t="s">
        <v>12292</v>
      </c>
      <c r="N2901" s="16" t="s">
        <v>12017</v>
      </c>
      <c r="O2901" s="16" t="s">
        <v>12300</v>
      </c>
      <c r="P2901" s="16" t="s">
        <v>12296</v>
      </c>
      <c r="Q2901" s="16" t="s">
        <v>12021</v>
      </c>
    </row>
    <row r="2902" customFormat="false" ht="15" hidden="false" customHeight="false" outlineLevel="0" collapsed="false">
      <c r="A2902" s="14" t="str">
        <f aca="false">'SKU Master'!A2902</f>
        <v>07-02901</v>
      </c>
      <c r="B2902" s="14" t="str">
        <f aca="false">VLOOKUP(A2902,'SKU Master'!$A:$N,6,FALSE())</f>
        <v>Orchard Spread Ground Cinnamon, 16 oz</v>
      </c>
      <c r="C2902" s="15" t="n">
        <v>4.7</v>
      </c>
      <c r="D2902" s="15" t="n">
        <v>6.9</v>
      </c>
      <c r="E2902" s="15" t="n">
        <v>4.9</v>
      </c>
      <c r="F2902" s="16" t="s">
        <v>12290</v>
      </c>
      <c r="G2902" s="16" t="s">
        <v>12021</v>
      </c>
      <c r="H2902" s="17" t="n">
        <v>1.92</v>
      </c>
      <c r="I2902" s="18" t="n">
        <f aca="false">('SKU Master'!I2902-H2902)/'SKU Master'!I2902</f>
        <v>0.311827956989247</v>
      </c>
      <c r="J2902" s="16" t="n">
        <v>6</v>
      </c>
      <c r="K2902" s="19" t="n">
        <f aca="false">J2902*C2902</f>
        <v>28.2</v>
      </c>
      <c r="L2902" s="16" t="s">
        <v>12295</v>
      </c>
      <c r="M2902" s="16" t="s">
        <v>12292</v>
      </c>
      <c r="N2902" s="16" t="s">
        <v>12017</v>
      </c>
      <c r="O2902" s="16" t="s">
        <v>12300</v>
      </c>
      <c r="P2902" s="16" t="s">
        <v>12296</v>
      </c>
      <c r="Q2902" s="16" t="s">
        <v>12017</v>
      </c>
    </row>
    <row r="2903" customFormat="false" ht="15" hidden="false" customHeight="false" outlineLevel="0" collapsed="false">
      <c r="A2903" s="14" t="str">
        <f aca="false">'SKU Master'!A2903</f>
        <v>07-02902</v>
      </c>
      <c r="B2903" s="14" t="str">
        <f aca="false">VLOOKUP(A2903,'SKU Master'!$A:$N,6,FALSE())</f>
        <v>Harborline Ground Cinnamon, 1.5 oz</v>
      </c>
      <c r="C2903" s="15" t="n">
        <v>3.2</v>
      </c>
      <c r="D2903" s="15" t="n">
        <v>7.2</v>
      </c>
      <c r="E2903" s="15" t="n">
        <v>3.2</v>
      </c>
      <c r="F2903" s="16" t="s">
        <v>12290</v>
      </c>
      <c r="G2903" s="16" t="s">
        <v>12021</v>
      </c>
      <c r="H2903" s="17" t="n">
        <v>1.44</v>
      </c>
      <c r="I2903" s="18" t="n">
        <f aca="false">('SKU Master'!I2903-H2903)/'SKU Master'!I2903</f>
        <v>0.37117903930131</v>
      </c>
      <c r="J2903" s="16" t="n">
        <v>9</v>
      </c>
      <c r="K2903" s="19" t="n">
        <f aca="false">J2903*C2903</f>
        <v>28.8</v>
      </c>
      <c r="L2903" s="16" t="s">
        <v>12299</v>
      </c>
      <c r="M2903" s="16" t="s">
        <v>12292</v>
      </c>
      <c r="N2903" s="16" t="s">
        <v>12017</v>
      </c>
      <c r="O2903" s="16" t="s">
        <v>12300</v>
      </c>
      <c r="P2903" s="16" t="s">
        <v>12297</v>
      </c>
      <c r="Q2903" s="16" t="s">
        <v>12017</v>
      </c>
    </row>
    <row r="2904" customFormat="false" ht="15" hidden="false" customHeight="false" outlineLevel="0" collapsed="false">
      <c r="A2904" s="14" t="str">
        <f aca="false">'SKU Master'!A2904</f>
        <v>07-02903</v>
      </c>
      <c r="B2904" s="14" t="str">
        <f aca="false">VLOOKUP(A2904,'SKU Master'!$A:$N,6,FALSE())</f>
        <v>Roastport Ground Cinnamon, 2.5 oz</v>
      </c>
      <c r="C2904" s="15" t="n">
        <v>3.4</v>
      </c>
      <c r="D2904" s="15" t="n">
        <v>8.2</v>
      </c>
      <c r="E2904" s="15" t="n">
        <v>2.7</v>
      </c>
      <c r="F2904" s="16" t="s">
        <v>12290</v>
      </c>
      <c r="G2904" s="16" t="s">
        <v>12017</v>
      </c>
      <c r="H2904" s="17" t="n">
        <v>2.07</v>
      </c>
      <c r="I2904" s="18" t="n">
        <f aca="false">('SKU Master'!I2904-H2904)/'SKU Master'!I2904</f>
        <v>0.307692307692308</v>
      </c>
      <c r="J2904" s="16" t="n">
        <v>8</v>
      </c>
      <c r="K2904" s="19" t="n">
        <f aca="false">J2904*C2904</f>
        <v>27.2</v>
      </c>
      <c r="L2904" s="16" t="s">
        <v>12295</v>
      </c>
      <c r="M2904" s="16" t="s">
        <v>12292</v>
      </c>
      <c r="N2904" s="16" t="s">
        <v>12017</v>
      </c>
      <c r="O2904" s="16" t="s">
        <v>12300</v>
      </c>
      <c r="P2904" s="16" t="s">
        <v>12297</v>
      </c>
      <c r="Q2904" s="16" t="s">
        <v>12017</v>
      </c>
    </row>
    <row r="2905" customFormat="false" ht="15" hidden="false" customHeight="false" outlineLevel="0" collapsed="false">
      <c r="A2905" s="14" t="str">
        <f aca="false">'SKU Master'!A2905</f>
        <v>07-02904</v>
      </c>
      <c r="B2905" s="14" t="str">
        <f aca="false">VLOOKUP(A2905,'SKU Master'!$A:$N,6,FALSE())</f>
        <v>Golden Grain Co. Ground Cumin, 16 oz</v>
      </c>
      <c r="C2905" s="15" t="n">
        <v>4.3</v>
      </c>
      <c r="D2905" s="15" t="n">
        <v>4.5</v>
      </c>
      <c r="E2905" s="15" t="n">
        <v>2.9</v>
      </c>
      <c r="F2905" s="16" t="s">
        <v>12290</v>
      </c>
      <c r="G2905" s="16" t="s">
        <v>12021</v>
      </c>
      <c r="H2905" s="17" t="n">
        <v>2.8</v>
      </c>
      <c r="I2905" s="18" t="n">
        <f aca="false">('SKU Master'!I2905-H2905)/'SKU Master'!I2905</f>
        <v>0.41544885177453</v>
      </c>
      <c r="J2905" s="16" t="n">
        <v>3</v>
      </c>
      <c r="K2905" s="19" t="n">
        <f aca="false">J2905*C2905</f>
        <v>12.9</v>
      </c>
      <c r="L2905" s="16" t="s">
        <v>12295</v>
      </c>
      <c r="M2905" s="16" t="s">
        <v>12292</v>
      </c>
      <c r="N2905" s="16" t="s">
        <v>12017</v>
      </c>
      <c r="O2905" s="16" t="s">
        <v>12300</v>
      </c>
      <c r="P2905" s="16" t="s">
        <v>12298</v>
      </c>
      <c r="Q2905" s="16" t="s">
        <v>12017</v>
      </c>
    </row>
    <row r="2906" customFormat="false" ht="15" hidden="false" customHeight="false" outlineLevel="0" collapsed="false">
      <c r="A2906" s="14" t="str">
        <f aca="false">'SKU Master'!A2906</f>
        <v>07-02905</v>
      </c>
      <c r="B2906" s="14" t="str">
        <f aca="false">VLOOKUP(A2906,'SKU Master'!$A:$N,6,FALSE())</f>
        <v>Thrift Row Whole Black Pepper, 2.5 oz</v>
      </c>
      <c r="C2906" s="15" t="n">
        <v>3.5</v>
      </c>
      <c r="D2906" s="15" t="n">
        <v>7.9</v>
      </c>
      <c r="E2906" s="15" t="n">
        <v>4.5</v>
      </c>
      <c r="F2906" s="16" t="s">
        <v>12290</v>
      </c>
      <c r="G2906" s="16" t="s">
        <v>12021</v>
      </c>
      <c r="H2906" s="17" t="n">
        <v>2.1</v>
      </c>
      <c r="I2906" s="18" t="n">
        <f aca="false">('SKU Master'!I2906-H2906)/'SKU Master'!I2906</f>
        <v>0.445910290237467</v>
      </c>
      <c r="J2906" s="16" t="n">
        <v>2</v>
      </c>
      <c r="K2906" s="19" t="n">
        <f aca="false">J2906*C2906</f>
        <v>7</v>
      </c>
      <c r="L2906" s="16" t="s">
        <v>12295</v>
      </c>
      <c r="M2906" s="16" t="s">
        <v>12292</v>
      </c>
      <c r="N2906" s="16" t="s">
        <v>12017</v>
      </c>
      <c r="O2906" s="16" t="s">
        <v>12300</v>
      </c>
      <c r="P2906" s="16" t="s">
        <v>12298</v>
      </c>
      <c r="Q2906" s="16" t="s">
        <v>12017</v>
      </c>
    </row>
    <row r="2907" customFormat="false" ht="15" hidden="false" customHeight="false" outlineLevel="0" collapsed="false">
      <c r="A2907" s="14" t="str">
        <f aca="false">'SKU Master'!A2907</f>
        <v>07-02906</v>
      </c>
      <c r="B2907" s="14" t="str">
        <f aca="false">VLOOKUP(A2907,'SKU Master'!$A:$N,6,FALSE())</f>
        <v>Pepperlane Ground Black Pepper, 16 oz</v>
      </c>
      <c r="C2907" s="15" t="n">
        <v>2.7</v>
      </c>
      <c r="D2907" s="15" t="n">
        <v>6.3</v>
      </c>
      <c r="E2907" s="15" t="n">
        <v>4.6</v>
      </c>
      <c r="F2907" s="16" t="s">
        <v>12290</v>
      </c>
      <c r="G2907" s="16" t="s">
        <v>12017</v>
      </c>
      <c r="H2907" s="17" t="n">
        <v>1.47</v>
      </c>
      <c r="I2907" s="18" t="n">
        <f aca="false">('SKU Master'!I2907-H2907)/'SKU Master'!I2907</f>
        <v>0.358078602620087</v>
      </c>
      <c r="J2907" s="16" t="n">
        <v>8</v>
      </c>
      <c r="K2907" s="19" t="n">
        <f aca="false">J2907*C2907</f>
        <v>21.6</v>
      </c>
      <c r="L2907" s="16" t="s">
        <v>12295</v>
      </c>
      <c r="M2907" s="16" t="s">
        <v>12292</v>
      </c>
      <c r="N2907" s="16" t="s">
        <v>12017</v>
      </c>
      <c r="O2907" s="16" t="s">
        <v>12300</v>
      </c>
      <c r="P2907" s="16" t="s">
        <v>12297</v>
      </c>
      <c r="Q2907" s="16" t="s">
        <v>12017</v>
      </c>
    </row>
    <row r="2908" customFormat="false" ht="15" hidden="false" customHeight="false" outlineLevel="0" collapsed="false">
      <c r="A2908" s="14" t="str">
        <f aca="false">'SKU Master'!A2908</f>
        <v>07-02907</v>
      </c>
      <c r="B2908" s="14" t="str">
        <f aca="false">VLOOKUP(A2908,'SKU Master'!$A:$N,6,FALSE())</f>
        <v>Golden Grain Co. Ground Cinnamon, 1.5 oz</v>
      </c>
      <c r="C2908" s="15" t="n">
        <v>3.8</v>
      </c>
      <c r="D2908" s="15" t="n">
        <v>7.2</v>
      </c>
      <c r="E2908" s="15" t="n">
        <v>3.1</v>
      </c>
      <c r="F2908" s="16" t="s">
        <v>12290</v>
      </c>
      <c r="G2908" s="16" t="s">
        <v>12017</v>
      </c>
      <c r="H2908" s="17" t="n">
        <v>2.36</v>
      </c>
      <c r="I2908" s="18" t="n">
        <f aca="false">('SKU Master'!I2908-H2908)/'SKU Master'!I2908</f>
        <v>0.408521303258145</v>
      </c>
      <c r="J2908" s="16" t="n">
        <v>1</v>
      </c>
      <c r="K2908" s="19" t="n">
        <f aca="false">J2908*C2908</f>
        <v>3.8</v>
      </c>
      <c r="L2908" s="16" t="s">
        <v>12291</v>
      </c>
      <c r="M2908" s="16" t="s">
        <v>12292</v>
      </c>
      <c r="N2908" s="16" t="s">
        <v>12017</v>
      </c>
      <c r="O2908" s="16" t="s">
        <v>12300</v>
      </c>
      <c r="P2908" s="16" t="s">
        <v>12294</v>
      </c>
      <c r="Q2908" s="16" t="s">
        <v>12017</v>
      </c>
    </row>
    <row r="2909" customFormat="false" ht="15" hidden="false" customHeight="false" outlineLevel="0" collapsed="false">
      <c r="A2909" s="14" t="str">
        <f aca="false">'SKU Master'!A2909</f>
        <v>07-02908</v>
      </c>
      <c r="B2909" s="14" t="str">
        <f aca="false">VLOOKUP(A2909,'SKU Master'!$A:$N,6,FALSE())</f>
        <v>Wheatstone Ground Paprika, 1.5 oz</v>
      </c>
      <c r="C2909" s="15" t="n">
        <v>3.7</v>
      </c>
      <c r="D2909" s="15" t="n">
        <v>4.5</v>
      </c>
      <c r="E2909" s="15" t="n">
        <v>3.5</v>
      </c>
      <c r="F2909" s="16" t="s">
        <v>12290</v>
      </c>
      <c r="G2909" s="16" t="s">
        <v>12017</v>
      </c>
      <c r="H2909" s="17" t="n">
        <v>2.92</v>
      </c>
      <c r="I2909" s="18" t="n">
        <f aca="false">('SKU Master'!I2909-H2909)/'SKU Master'!I2909</f>
        <v>0.390396659707724</v>
      </c>
      <c r="J2909" s="16" t="n">
        <v>4</v>
      </c>
      <c r="K2909" s="19" t="n">
        <f aca="false">J2909*C2909</f>
        <v>14.8</v>
      </c>
      <c r="L2909" s="16" t="s">
        <v>12295</v>
      </c>
      <c r="M2909" s="16" t="s">
        <v>12292</v>
      </c>
      <c r="N2909" s="16" t="s">
        <v>12017</v>
      </c>
      <c r="O2909" s="16" t="s">
        <v>12300</v>
      </c>
      <c r="P2909" s="16" t="s">
        <v>12296</v>
      </c>
      <c r="Q2909" s="16" t="s">
        <v>12017</v>
      </c>
    </row>
    <row r="2910" customFormat="false" ht="15" hidden="false" customHeight="false" outlineLevel="0" collapsed="false">
      <c r="A2910" s="14" t="str">
        <f aca="false">'SKU Master'!A2910</f>
        <v>07-02909</v>
      </c>
      <c r="B2910" s="14" t="str">
        <f aca="false">VLOOKUP(A2910,'SKU Master'!$A:$N,6,FALSE())</f>
        <v>Kettle Row Whole Paprika, 16 oz</v>
      </c>
      <c r="C2910" s="15" t="n">
        <v>3.9</v>
      </c>
      <c r="D2910" s="15" t="n">
        <v>7</v>
      </c>
      <c r="E2910" s="15" t="n">
        <v>4.8</v>
      </c>
      <c r="F2910" s="16" t="s">
        <v>12290</v>
      </c>
      <c r="G2910" s="16" t="s">
        <v>12021</v>
      </c>
      <c r="H2910" s="17" t="n">
        <v>2.78</v>
      </c>
      <c r="I2910" s="18" t="n">
        <f aca="false">('SKU Master'!I2910-H2910)/'SKU Master'!I2910</f>
        <v>0.419624217118998</v>
      </c>
      <c r="J2910" s="16" t="n">
        <v>8</v>
      </c>
      <c r="K2910" s="19" t="n">
        <f aca="false">J2910*C2910</f>
        <v>31.2</v>
      </c>
      <c r="L2910" s="16" t="s">
        <v>12295</v>
      </c>
      <c r="M2910" s="16" t="s">
        <v>12292</v>
      </c>
      <c r="N2910" s="16" t="s">
        <v>12017</v>
      </c>
      <c r="O2910" s="16" t="s">
        <v>12300</v>
      </c>
      <c r="P2910" s="16" t="s">
        <v>12297</v>
      </c>
      <c r="Q2910" s="16" t="s">
        <v>12017</v>
      </c>
    </row>
    <row r="2911" customFormat="false" ht="15" hidden="false" customHeight="false" outlineLevel="0" collapsed="false">
      <c r="A2911" s="14" t="str">
        <f aca="false">'SKU Master'!A2911</f>
        <v>07-02910</v>
      </c>
      <c r="B2911" s="14" t="str">
        <f aca="false">VLOOKUP(A2911,'SKU Master'!$A:$N,6,FALSE())</f>
        <v>Kettle Row Whole Chili Powder, 1.5 oz</v>
      </c>
      <c r="C2911" s="15" t="n">
        <v>4</v>
      </c>
      <c r="D2911" s="15" t="n">
        <v>8.1</v>
      </c>
      <c r="E2911" s="15" t="n">
        <v>4.6</v>
      </c>
      <c r="F2911" s="16" t="s">
        <v>12290</v>
      </c>
      <c r="G2911" s="16" t="s">
        <v>12021</v>
      </c>
      <c r="H2911" s="17" t="n">
        <v>1.46</v>
      </c>
      <c r="I2911" s="18" t="n">
        <f aca="false">('SKU Master'!I2911-H2911)/'SKU Master'!I2911</f>
        <v>0.413654618473896</v>
      </c>
      <c r="J2911" s="16" t="n">
        <v>8</v>
      </c>
      <c r="K2911" s="19" t="n">
        <f aca="false">J2911*C2911</f>
        <v>32</v>
      </c>
      <c r="L2911" s="16" t="s">
        <v>12295</v>
      </c>
      <c r="M2911" s="16" t="s">
        <v>12292</v>
      </c>
      <c r="N2911" s="16" t="s">
        <v>12017</v>
      </c>
      <c r="O2911" s="16" t="s">
        <v>12300</v>
      </c>
      <c r="P2911" s="16" t="s">
        <v>12297</v>
      </c>
      <c r="Q2911" s="16" t="s">
        <v>12017</v>
      </c>
    </row>
    <row r="2912" customFormat="false" ht="15" hidden="false" customHeight="false" outlineLevel="0" collapsed="false">
      <c r="A2912" s="14" t="str">
        <f aca="false">'SKU Master'!A2912</f>
        <v>07-02911</v>
      </c>
      <c r="B2912" s="14" t="str">
        <f aca="false">VLOOKUP(A2912,'SKU Master'!$A:$N,6,FALSE())</f>
        <v>Golden Grain Co. Whole Cumin, 2.5 oz</v>
      </c>
      <c r="C2912" s="15" t="n">
        <v>3.2</v>
      </c>
      <c r="D2912" s="15" t="n">
        <v>7</v>
      </c>
      <c r="E2912" s="15" t="n">
        <v>4</v>
      </c>
      <c r="F2912" s="16" t="s">
        <v>12290</v>
      </c>
      <c r="G2912" s="16" t="s">
        <v>12021</v>
      </c>
      <c r="H2912" s="17" t="n">
        <v>2.85</v>
      </c>
      <c r="I2912" s="18" t="n">
        <f aca="false">('SKU Master'!I2912-H2912)/'SKU Master'!I2912</f>
        <v>0.405010438413361</v>
      </c>
      <c r="J2912" s="16" t="n">
        <v>2</v>
      </c>
      <c r="K2912" s="19" t="n">
        <f aca="false">J2912*C2912</f>
        <v>6.4</v>
      </c>
      <c r="L2912" s="16" t="s">
        <v>12291</v>
      </c>
      <c r="M2912" s="16" t="s">
        <v>12292</v>
      </c>
      <c r="N2912" s="16" t="s">
        <v>12017</v>
      </c>
      <c r="O2912" s="16" t="s">
        <v>12300</v>
      </c>
      <c r="P2912" s="16" t="s">
        <v>12294</v>
      </c>
      <c r="Q2912" s="16" t="s">
        <v>12017</v>
      </c>
    </row>
    <row r="2913" customFormat="false" ht="15" hidden="false" customHeight="false" outlineLevel="0" collapsed="false">
      <c r="A2913" s="14" t="str">
        <f aca="false">'SKU Master'!A2913</f>
        <v>07-02912</v>
      </c>
      <c r="B2913" s="14" t="str">
        <f aca="false">VLOOKUP(A2913,'SKU Master'!$A:$N,6,FALSE())</f>
        <v>Wheatstone Whole Chili Powder, 1.5 oz</v>
      </c>
      <c r="C2913" s="15" t="n">
        <v>3.7</v>
      </c>
      <c r="D2913" s="15" t="n">
        <v>6.2</v>
      </c>
      <c r="E2913" s="15" t="n">
        <v>3</v>
      </c>
      <c r="F2913" s="16" t="s">
        <v>12290</v>
      </c>
      <c r="G2913" s="16" t="s">
        <v>12017</v>
      </c>
      <c r="H2913" s="17" t="n">
        <v>1.78</v>
      </c>
      <c r="I2913" s="18" t="n">
        <f aca="false">('SKU Master'!I2913-H2913)/'SKU Master'!I2913</f>
        <v>0.384083044982699</v>
      </c>
      <c r="J2913" s="16" t="n">
        <v>2</v>
      </c>
      <c r="K2913" s="19" t="n">
        <f aca="false">J2913*C2913</f>
        <v>7.4</v>
      </c>
      <c r="L2913" s="16" t="s">
        <v>12291</v>
      </c>
      <c r="M2913" s="16" t="s">
        <v>12292</v>
      </c>
      <c r="N2913" s="16" t="s">
        <v>12017</v>
      </c>
      <c r="O2913" s="16" t="s">
        <v>12300</v>
      </c>
      <c r="P2913" s="16" t="s">
        <v>12294</v>
      </c>
      <c r="Q2913" s="16" t="s">
        <v>12017</v>
      </c>
    </row>
    <row r="2914" customFormat="false" ht="15" hidden="false" customHeight="false" outlineLevel="0" collapsed="false">
      <c r="A2914" s="14" t="str">
        <f aca="false">'SKU Master'!A2914</f>
        <v>07-02913</v>
      </c>
      <c r="B2914" s="14" t="str">
        <f aca="false">VLOOKUP(A2914,'SKU Master'!$A:$N,6,FALSE())</f>
        <v>Orchard Spread Ground Chili Powder, 16 oz</v>
      </c>
      <c r="C2914" s="15" t="n">
        <v>4.3</v>
      </c>
      <c r="D2914" s="15" t="n">
        <v>6.8</v>
      </c>
      <c r="E2914" s="15" t="n">
        <v>4.5</v>
      </c>
      <c r="F2914" s="16" t="s">
        <v>12290</v>
      </c>
      <c r="G2914" s="16" t="s">
        <v>12017</v>
      </c>
      <c r="H2914" s="17" t="n">
        <v>2.55</v>
      </c>
      <c r="I2914" s="18" t="n">
        <f aca="false">('SKU Master'!I2914-H2914)/'SKU Master'!I2914</f>
        <v>0.360902255639098</v>
      </c>
      <c r="J2914" s="16" t="n">
        <v>5</v>
      </c>
      <c r="K2914" s="19" t="n">
        <f aca="false">J2914*C2914</f>
        <v>21.5</v>
      </c>
      <c r="L2914" s="16" t="s">
        <v>12295</v>
      </c>
      <c r="M2914" s="16" t="s">
        <v>12292</v>
      </c>
      <c r="N2914" s="16" t="s">
        <v>12017</v>
      </c>
      <c r="O2914" s="16" t="s">
        <v>12300</v>
      </c>
      <c r="P2914" s="16" t="s">
        <v>12296</v>
      </c>
      <c r="Q2914" s="16" t="s">
        <v>12017</v>
      </c>
    </row>
    <row r="2915" customFormat="false" ht="15" hidden="false" customHeight="false" outlineLevel="0" collapsed="false">
      <c r="A2915" s="14" t="str">
        <f aca="false">'SKU Master'!A2915</f>
        <v>07-02914</v>
      </c>
      <c r="B2915" s="14" t="str">
        <f aca="false">VLOOKUP(A2915,'SKU Master'!$A:$N,6,FALSE())</f>
        <v>Wheatstone Ground Onion Powder, 1.5 oz</v>
      </c>
      <c r="C2915" s="15" t="n">
        <v>4.2</v>
      </c>
      <c r="D2915" s="15" t="n">
        <v>6.4</v>
      </c>
      <c r="E2915" s="15" t="n">
        <v>2.9</v>
      </c>
      <c r="F2915" s="16" t="s">
        <v>12290</v>
      </c>
      <c r="G2915" s="16" t="s">
        <v>12017</v>
      </c>
      <c r="H2915" s="17" t="n">
        <v>1.96</v>
      </c>
      <c r="I2915" s="18" t="n">
        <f aca="false">('SKU Master'!I2915-H2915)/'SKU Master'!I2915</f>
        <v>0.321799307958478</v>
      </c>
      <c r="J2915" s="16" t="n">
        <v>4</v>
      </c>
      <c r="K2915" s="19" t="n">
        <f aca="false">J2915*C2915</f>
        <v>16.8</v>
      </c>
      <c r="L2915" s="16" t="s">
        <v>12295</v>
      </c>
      <c r="M2915" s="16" t="s">
        <v>12292</v>
      </c>
      <c r="N2915" s="16" t="s">
        <v>12017</v>
      </c>
      <c r="O2915" s="16" t="s">
        <v>12300</v>
      </c>
      <c r="P2915" s="16" t="s">
        <v>12296</v>
      </c>
      <c r="Q2915" s="16" t="s">
        <v>12017</v>
      </c>
    </row>
    <row r="2916" customFormat="false" ht="15" hidden="false" customHeight="false" outlineLevel="0" collapsed="false">
      <c r="A2916" s="14" t="str">
        <f aca="false">'SKU Master'!A2916</f>
        <v>07-02915</v>
      </c>
      <c r="B2916" s="14" t="str">
        <f aca="false">VLOOKUP(A2916,'SKU Master'!$A:$N,6,FALSE())</f>
        <v>Harborline Whole Black Pepper, 1.5 oz</v>
      </c>
      <c r="C2916" s="15" t="n">
        <v>3.9</v>
      </c>
      <c r="D2916" s="15" t="n">
        <v>8.6</v>
      </c>
      <c r="E2916" s="15" t="n">
        <v>2.9</v>
      </c>
      <c r="F2916" s="16" t="s">
        <v>12290</v>
      </c>
      <c r="G2916" s="16" t="s">
        <v>12017</v>
      </c>
      <c r="H2916" s="17" t="n">
        <v>2.04</v>
      </c>
      <c r="I2916" s="18" t="n">
        <f aca="false">('SKU Master'!I2916-H2916)/'SKU Master'!I2916</f>
        <v>0.415472779369628</v>
      </c>
      <c r="J2916" s="16" t="n">
        <v>5</v>
      </c>
      <c r="K2916" s="19" t="n">
        <f aca="false">J2916*C2916</f>
        <v>19.5</v>
      </c>
      <c r="L2916" s="16" t="s">
        <v>12295</v>
      </c>
      <c r="M2916" s="16" t="s">
        <v>12292</v>
      </c>
      <c r="N2916" s="16" t="s">
        <v>12017</v>
      </c>
      <c r="O2916" s="16" t="s">
        <v>12300</v>
      </c>
      <c r="P2916" s="16" t="s">
        <v>12296</v>
      </c>
      <c r="Q2916" s="16" t="s">
        <v>12017</v>
      </c>
    </row>
    <row r="2917" customFormat="false" ht="15" hidden="false" customHeight="false" outlineLevel="0" collapsed="false">
      <c r="A2917" s="14" t="str">
        <f aca="false">'SKU Master'!A2917</f>
        <v>07-02916</v>
      </c>
      <c r="B2917" s="14" t="str">
        <f aca="false">VLOOKUP(A2917,'SKU Master'!$A:$N,6,FALSE())</f>
        <v>Pepperlane Whole Salt, 16 oz</v>
      </c>
      <c r="C2917" s="15" t="n">
        <v>2.8</v>
      </c>
      <c r="D2917" s="15" t="n">
        <v>8.7</v>
      </c>
      <c r="E2917" s="15" t="n">
        <v>4.8</v>
      </c>
      <c r="F2917" s="16" t="s">
        <v>12290</v>
      </c>
      <c r="G2917" s="16" t="s">
        <v>12021</v>
      </c>
      <c r="H2917" s="17" t="n">
        <v>2.16</v>
      </c>
      <c r="I2917" s="18" t="n">
        <f aca="false">('SKU Master'!I2917-H2917)/'SKU Master'!I2917</f>
        <v>0.36283185840708</v>
      </c>
      <c r="J2917" s="16" t="n">
        <v>3</v>
      </c>
      <c r="K2917" s="19" t="n">
        <f aca="false">J2917*C2917</f>
        <v>8.4</v>
      </c>
      <c r="L2917" s="16" t="s">
        <v>12295</v>
      </c>
      <c r="M2917" s="16" t="s">
        <v>12292</v>
      </c>
      <c r="N2917" s="16" t="s">
        <v>12017</v>
      </c>
      <c r="O2917" s="16" t="s">
        <v>12300</v>
      </c>
      <c r="P2917" s="16" t="s">
        <v>12294</v>
      </c>
      <c r="Q2917" s="16" t="s">
        <v>12017</v>
      </c>
    </row>
    <row r="2918" customFormat="false" ht="15" hidden="false" customHeight="false" outlineLevel="0" collapsed="false">
      <c r="A2918" s="14" t="str">
        <f aca="false">'SKU Master'!A2918</f>
        <v>07-02917</v>
      </c>
      <c r="B2918" s="14" t="str">
        <f aca="false">VLOOKUP(A2918,'SKU Master'!$A:$N,6,FALSE())</f>
        <v>Roastport Ground Garlic Powder, 16 oz</v>
      </c>
      <c r="C2918" s="15" t="n">
        <v>4</v>
      </c>
      <c r="D2918" s="15" t="n">
        <v>5.8</v>
      </c>
      <c r="E2918" s="15" t="n">
        <v>2.6</v>
      </c>
      <c r="F2918" s="16" t="s">
        <v>12290</v>
      </c>
      <c r="G2918" s="16" t="s">
        <v>12021</v>
      </c>
      <c r="H2918" s="17" t="n">
        <v>1.25</v>
      </c>
      <c r="I2918" s="18" t="n">
        <f aca="false">('SKU Master'!I2918-H2918)/'SKU Master'!I2918</f>
        <v>0.301675977653631</v>
      </c>
      <c r="J2918" s="16" t="n">
        <v>7</v>
      </c>
      <c r="K2918" s="19" t="n">
        <f aca="false">J2918*C2918</f>
        <v>28</v>
      </c>
      <c r="L2918" s="16" t="s">
        <v>12295</v>
      </c>
      <c r="M2918" s="16" t="s">
        <v>12292</v>
      </c>
      <c r="N2918" s="16" t="s">
        <v>12017</v>
      </c>
      <c r="O2918" s="16" t="s">
        <v>12300</v>
      </c>
      <c r="P2918" s="16" t="s">
        <v>12297</v>
      </c>
      <c r="Q2918" s="16" t="s">
        <v>12017</v>
      </c>
    </row>
    <row r="2919" customFormat="false" ht="15" hidden="false" customHeight="false" outlineLevel="0" collapsed="false">
      <c r="A2919" s="14" t="str">
        <f aca="false">'SKU Master'!A2919</f>
        <v>07-02918</v>
      </c>
      <c r="B2919" s="14" t="str">
        <f aca="false">VLOOKUP(A2919,'SKU Master'!$A:$N,6,FALSE())</f>
        <v>Nutgrove Ground Cinnamon, 16 oz</v>
      </c>
      <c r="C2919" s="15" t="n">
        <v>2.9</v>
      </c>
      <c r="D2919" s="15" t="n">
        <v>5.1</v>
      </c>
      <c r="E2919" s="15" t="n">
        <v>3</v>
      </c>
      <c r="F2919" s="16" t="s">
        <v>12290</v>
      </c>
      <c r="G2919" s="16" t="s">
        <v>12017</v>
      </c>
      <c r="H2919" s="17" t="n">
        <v>3.11</v>
      </c>
      <c r="I2919" s="18" t="n">
        <f aca="false">('SKU Master'!I2919-H2919)/'SKU Master'!I2919</f>
        <v>0.376753507014028</v>
      </c>
      <c r="J2919" s="16" t="n">
        <v>9</v>
      </c>
      <c r="K2919" s="19" t="n">
        <f aca="false">J2919*C2919</f>
        <v>26.1</v>
      </c>
      <c r="L2919" s="16" t="s">
        <v>12295</v>
      </c>
      <c r="M2919" s="16" t="s">
        <v>12292</v>
      </c>
      <c r="N2919" s="16" t="s">
        <v>12017</v>
      </c>
      <c r="O2919" s="16" t="s">
        <v>12300</v>
      </c>
      <c r="P2919" s="16" t="s">
        <v>12297</v>
      </c>
      <c r="Q2919" s="16" t="s">
        <v>12017</v>
      </c>
    </row>
    <row r="2920" customFormat="false" ht="15" hidden="false" customHeight="false" outlineLevel="0" collapsed="false">
      <c r="A2920" s="14" t="str">
        <f aca="false">'SKU Master'!A2920</f>
        <v>07-02919</v>
      </c>
      <c r="B2920" s="14" t="str">
        <f aca="false">VLOOKUP(A2920,'SKU Master'!$A:$N,6,FALSE())</f>
        <v>Roastport Whole Onion Powder, 2.5 oz</v>
      </c>
      <c r="C2920" s="15" t="n">
        <v>3.5</v>
      </c>
      <c r="D2920" s="15" t="n">
        <v>7.4</v>
      </c>
      <c r="E2920" s="15" t="n">
        <v>2.7</v>
      </c>
      <c r="F2920" s="16" t="s">
        <v>12290</v>
      </c>
      <c r="G2920" s="16" t="s">
        <v>12021</v>
      </c>
      <c r="H2920" s="17" t="n">
        <v>2.78</v>
      </c>
      <c r="I2920" s="18" t="n">
        <f aca="false">('SKU Master'!I2920-H2920)/'SKU Master'!I2920</f>
        <v>0.351981351981352</v>
      </c>
      <c r="J2920" s="16" t="n">
        <v>4</v>
      </c>
      <c r="K2920" s="19" t="n">
        <f aca="false">J2920*C2920</f>
        <v>14</v>
      </c>
      <c r="L2920" s="16" t="s">
        <v>12295</v>
      </c>
      <c r="M2920" s="16" t="s">
        <v>12292</v>
      </c>
      <c r="N2920" s="16" t="s">
        <v>12017</v>
      </c>
      <c r="O2920" s="16" t="s">
        <v>12300</v>
      </c>
      <c r="P2920" s="16" t="s">
        <v>12298</v>
      </c>
      <c r="Q2920" s="16" t="s">
        <v>12017</v>
      </c>
    </row>
    <row r="2921" customFormat="false" ht="15" hidden="false" customHeight="false" outlineLevel="0" collapsed="false">
      <c r="A2921" s="14" t="str">
        <f aca="false">'SKU Master'!A2921</f>
        <v>07-02920</v>
      </c>
      <c r="B2921" s="14" t="str">
        <f aca="false">VLOOKUP(A2921,'SKU Master'!$A:$N,6,FALSE())</f>
        <v>Orchard Spread Ground Cinnamon, 1.5 oz</v>
      </c>
      <c r="C2921" s="15" t="n">
        <v>3.1</v>
      </c>
      <c r="D2921" s="15" t="n">
        <v>4.3</v>
      </c>
      <c r="E2921" s="15" t="n">
        <v>4.1</v>
      </c>
      <c r="F2921" s="16" t="s">
        <v>12290</v>
      </c>
      <c r="G2921" s="16" t="s">
        <v>12021</v>
      </c>
      <c r="H2921" s="17" t="n">
        <v>2.24</v>
      </c>
      <c r="I2921" s="18" t="n">
        <f aca="false">('SKU Master'!I2921-H2921)/'SKU Master'!I2921</f>
        <v>0.358166189111748</v>
      </c>
      <c r="J2921" s="16" t="n">
        <v>3</v>
      </c>
      <c r="K2921" s="19" t="n">
        <f aca="false">J2921*C2921</f>
        <v>9.3</v>
      </c>
      <c r="L2921" s="16" t="s">
        <v>12295</v>
      </c>
      <c r="M2921" s="16" t="s">
        <v>12292</v>
      </c>
      <c r="N2921" s="16" t="s">
        <v>12017</v>
      </c>
      <c r="O2921" s="16" t="s">
        <v>12300</v>
      </c>
      <c r="P2921" s="16" t="s">
        <v>12298</v>
      </c>
      <c r="Q2921" s="16" t="s">
        <v>12017</v>
      </c>
    </row>
    <row r="2922" customFormat="false" ht="15" hidden="false" customHeight="false" outlineLevel="0" collapsed="false">
      <c r="A2922" s="14" t="str">
        <f aca="false">'SKU Master'!A2922</f>
        <v>07-02921</v>
      </c>
      <c r="B2922" s="14" t="str">
        <f aca="false">VLOOKUP(A2922,'SKU Master'!$A:$N,6,FALSE())</f>
        <v>Redbarn Whole Cumin, 2.5 oz</v>
      </c>
      <c r="C2922" s="15" t="n">
        <v>3.4</v>
      </c>
      <c r="D2922" s="15" t="n">
        <v>5.8</v>
      </c>
      <c r="E2922" s="15" t="n">
        <v>3.6</v>
      </c>
      <c r="F2922" s="16" t="s">
        <v>12290</v>
      </c>
      <c r="G2922" s="16" t="s">
        <v>12021</v>
      </c>
      <c r="H2922" s="17" t="n">
        <v>2</v>
      </c>
      <c r="I2922" s="18" t="n">
        <f aca="false">('SKU Master'!I2922-H2922)/'SKU Master'!I2922</f>
        <v>0.39209726443769</v>
      </c>
      <c r="J2922" s="16" t="n">
        <v>6</v>
      </c>
      <c r="K2922" s="19" t="n">
        <f aca="false">J2922*C2922</f>
        <v>20.4</v>
      </c>
      <c r="L2922" s="16" t="s">
        <v>12295</v>
      </c>
      <c r="M2922" s="16" t="s">
        <v>12292</v>
      </c>
      <c r="N2922" s="16" t="s">
        <v>12017</v>
      </c>
      <c r="O2922" s="16" t="s">
        <v>12300</v>
      </c>
      <c r="P2922" s="16" t="s">
        <v>12296</v>
      </c>
      <c r="Q2922" s="16" t="s">
        <v>12017</v>
      </c>
    </row>
    <row r="2923" customFormat="false" ht="15" hidden="false" customHeight="false" outlineLevel="0" collapsed="false">
      <c r="A2923" s="14" t="str">
        <f aca="false">'SKU Master'!A2923</f>
        <v>07-02922</v>
      </c>
      <c r="B2923" s="14" t="str">
        <f aca="false">VLOOKUP(A2923,'SKU Master'!$A:$N,6,FALSE())</f>
        <v>Golden Grain Co. Ground Cinnamon, 2.5 oz</v>
      </c>
      <c r="C2923" s="15" t="n">
        <v>2.7</v>
      </c>
      <c r="D2923" s="15" t="n">
        <v>5.6</v>
      </c>
      <c r="E2923" s="15" t="n">
        <v>3.2</v>
      </c>
      <c r="F2923" s="16" t="s">
        <v>12290</v>
      </c>
      <c r="G2923" s="16" t="s">
        <v>12021</v>
      </c>
      <c r="H2923" s="17" t="n">
        <v>2.97</v>
      </c>
      <c r="I2923" s="18" t="n">
        <f aca="false">('SKU Master'!I2923-H2923)/'SKU Master'!I2923</f>
        <v>0.379958246346555</v>
      </c>
      <c r="J2923" s="16" t="n">
        <v>6</v>
      </c>
      <c r="K2923" s="19" t="n">
        <f aca="false">J2923*C2923</f>
        <v>16.2</v>
      </c>
      <c r="L2923" s="16" t="s">
        <v>12295</v>
      </c>
      <c r="M2923" s="16" t="s">
        <v>12292</v>
      </c>
      <c r="N2923" s="16" t="s">
        <v>12017</v>
      </c>
      <c r="O2923" s="16" t="s">
        <v>12300</v>
      </c>
      <c r="P2923" s="16" t="s">
        <v>12296</v>
      </c>
      <c r="Q2923" s="16" t="s">
        <v>12017</v>
      </c>
    </row>
    <row r="2924" customFormat="false" ht="15" hidden="false" customHeight="false" outlineLevel="0" collapsed="false">
      <c r="A2924" s="14" t="str">
        <f aca="false">'SKU Master'!A2924</f>
        <v>07-02923</v>
      </c>
      <c r="B2924" s="14" t="str">
        <f aca="false">VLOOKUP(A2924,'SKU Master'!$A:$N,6,FALSE())</f>
        <v>Thrift Row Ground Garlic Powder, 2.5 oz</v>
      </c>
      <c r="C2924" s="15" t="n">
        <v>4.8</v>
      </c>
      <c r="D2924" s="15" t="n">
        <v>6.4</v>
      </c>
      <c r="E2924" s="15" t="n">
        <v>2.8</v>
      </c>
      <c r="F2924" s="16" t="s">
        <v>12290</v>
      </c>
      <c r="G2924" s="16" t="s">
        <v>12021</v>
      </c>
      <c r="H2924" s="17" t="n">
        <v>2.47</v>
      </c>
      <c r="I2924" s="18" t="n">
        <f aca="false">('SKU Master'!I2924-H2924)/'SKU Master'!I2924</f>
        <v>0.437357630979499</v>
      </c>
      <c r="J2924" s="16" t="n">
        <v>6</v>
      </c>
      <c r="K2924" s="19" t="n">
        <f aca="false">J2924*C2924</f>
        <v>28.8</v>
      </c>
      <c r="L2924" s="16" t="s">
        <v>12295</v>
      </c>
      <c r="M2924" s="16" t="s">
        <v>12292</v>
      </c>
      <c r="N2924" s="16" t="s">
        <v>12017</v>
      </c>
      <c r="O2924" s="16" t="s">
        <v>12300</v>
      </c>
      <c r="P2924" s="16" t="s">
        <v>12296</v>
      </c>
      <c r="Q2924" s="16" t="s">
        <v>12021</v>
      </c>
    </row>
    <row r="2925" customFormat="false" ht="15" hidden="false" customHeight="false" outlineLevel="0" collapsed="false">
      <c r="A2925" s="14" t="str">
        <f aca="false">'SKU Master'!A2925</f>
        <v>07-02924</v>
      </c>
      <c r="B2925" s="14" t="str">
        <f aca="false">VLOOKUP(A2925,'SKU Master'!$A:$N,6,FALSE())</f>
        <v>Wheatstone Ground Chili Powder, 2.5 oz</v>
      </c>
      <c r="C2925" s="15" t="n">
        <v>5</v>
      </c>
      <c r="D2925" s="15" t="n">
        <v>4.6</v>
      </c>
      <c r="E2925" s="15" t="n">
        <v>4.7</v>
      </c>
      <c r="F2925" s="16" t="s">
        <v>12290</v>
      </c>
      <c r="G2925" s="16" t="s">
        <v>12021</v>
      </c>
      <c r="H2925" s="17" t="n">
        <v>1.77</v>
      </c>
      <c r="I2925" s="18" t="n">
        <f aca="false">('SKU Master'!I2925-H2925)/'SKU Master'!I2925</f>
        <v>0.289156626506024</v>
      </c>
      <c r="J2925" s="16" t="n">
        <v>2</v>
      </c>
      <c r="K2925" s="19" t="n">
        <f aca="false">J2925*C2925</f>
        <v>10</v>
      </c>
      <c r="L2925" s="16" t="s">
        <v>12295</v>
      </c>
      <c r="M2925" s="16" t="s">
        <v>12292</v>
      </c>
      <c r="N2925" s="16" t="s">
        <v>12017</v>
      </c>
      <c r="O2925" s="16" t="s">
        <v>12300</v>
      </c>
      <c r="P2925" s="16" t="s">
        <v>12294</v>
      </c>
      <c r="Q2925" s="16" t="s">
        <v>12017</v>
      </c>
    </row>
    <row r="2926" customFormat="false" ht="15" hidden="false" customHeight="false" outlineLevel="0" collapsed="false">
      <c r="A2926" s="14" t="str">
        <f aca="false">'SKU Master'!A2926</f>
        <v>07-02925</v>
      </c>
      <c r="B2926" s="14" t="str">
        <f aca="false">VLOOKUP(A2926,'SKU Master'!$A:$N,6,FALSE())</f>
        <v>Wheatstone Ground Black Pepper, 16 oz</v>
      </c>
      <c r="C2926" s="15" t="n">
        <v>2.8</v>
      </c>
      <c r="D2926" s="15" t="n">
        <v>4.9</v>
      </c>
      <c r="E2926" s="15" t="n">
        <v>3.5</v>
      </c>
      <c r="F2926" s="16" t="s">
        <v>12290</v>
      </c>
      <c r="G2926" s="16" t="s">
        <v>12021</v>
      </c>
      <c r="H2926" s="17" t="n">
        <v>2.41</v>
      </c>
      <c r="I2926" s="18" t="n">
        <f aca="false">('SKU Master'!I2926-H2926)/'SKU Master'!I2926</f>
        <v>0.30945558739255</v>
      </c>
      <c r="J2926" s="16" t="n">
        <v>6</v>
      </c>
      <c r="K2926" s="19" t="n">
        <f aca="false">J2926*C2926</f>
        <v>16.8</v>
      </c>
      <c r="L2926" s="16" t="s">
        <v>12295</v>
      </c>
      <c r="M2926" s="16" t="s">
        <v>12292</v>
      </c>
      <c r="N2926" s="16" t="s">
        <v>12017</v>
      </c>
      <c r="O2926" s="16" t="s">
        <v>12300</v>
      </c>
      <c r="P2926" s="16" t="s">
        <v>12296</v>
      </c>
      <c r="Q2926" s="16" t="s">
        <v>12017</v>
      </c>
    </row>
    <row r="2927" customFormat="false" ht="15" hidden="false" customHeight="false" outlineLevel="0" collapsed="false">
      <c r="A2927" s="14" t="str">
        <f aca="false">'SKU Master'!A2927</f>
        <v>07-02926</v>
      </c>
      <c r="B2927" s="14" t="str">
        <f aca="false">VLOOKUP(A2927,'SKU Master'!$A:$N,6,FALSE())</f>
        <v>Thrift Row Whole Onion Powder, 2.5 oz</v>
      </c>
      <c r="C2927" s="15" t="n">
        <v>2.7</v>
      </c>
      <c r="D2927" s="15" t="n">
        <v>7.3</v>
      </c>
      <c r="E2927" s="15" t="n">
        <v>2.6</v>
      </c>
      <c r="F2927" s="16" t="s">
        <v>12290</v>
      </c>
      <c r="G2927" s="16" t="s">
        <v>12021</v>
      </c>
      <c r="H2927" s="17" t="n">
        <v>1.52</v>
      </c>
      <c r="I2927" s="18" t="n">
        <f aca="false">('SKU Master'!I2927-H2927)/'SKU Master'!I2927</f>
        <v>0.364016736401674</v>
      </c>
      <c r="J2927" s="16" t="n">
        <v>7</v>
      </c>
      <c r="K2927" s="19" t="n">
        <f aca="false">J2927*C2927</f>
        <v>18.9</v>
      </c>
      <c r="L2927" s="16" t="s">
        <v>12295</v>
      </c>
      <c r="M2927" s="16" t="s">
        <v>12292</v>
      </c>
      <c r="N2927" s="16" t="s">
        <v>12017</v>
      </c>
      <c r="O2927" s="16" t="s">
        <v>12300</v>
      </c>
      <c r="P2927" s="16" t="s">
        <v>12296</v>
      </c>
      <c r="Q2927" s="16" t="s">
        <v>12017</v>
      </c>
    </row>
    <row r="2928" customFormat="false" ht="15" hidden="false" customHeight="false" outlineLevel="0" collapsed="false">
      <c r="A2928" s="14" t="str">
        <f aca="false">'SKU Master'!A2928</f>
        <v>07-02927</v>
      </c>
      <c r="B2928" s="14" t="str">
        <f aca="false">VLOOKUP(A2928,'SKU Master'!$A:$N,6,FALSE())</f>
        <v>Harborline Ground Black Pepper, 2.5 oz</v>
      </c>
      <c r="C2928" s="15" t="n">
        <v>2.9</v>
      </c>
      <c r="D2928" s="15" t="n">
        <v>6.9</v>
      </c>
      <c r="E2928" s="15" t="n">
        <v>3.5</v>
      </c>
      <c r="F2928" s="16" t="s">
        <v>12290</v>
      </c>
      <c r="G2928" s="16" t="s">
        <v>12021</v>
      </c>
      <c r="H2928" s="17" t="n">
        <v>2.19</v>
      </c>
      <c r="I2928" s="18" t="n">
        <f aca="false">('SKU Master'!I2928-H2928)/'SKU Master'!I2928</f>
        <v>0.353982300884956</v>
      </c>
      <c r="J2928" s="16" t="n">
        <v>7</v>
      </c>
      <c r="K2928" s="19" t="n">
        <f aca="false">J2928*C2928</f>
        <v>20.3</v>
      </c>
      <c r="L2928" s="16" t="s">
        <v>12295</v>
      </c>
      <c r="M2928" s="16" t="s">
        <v>12292</v>
      </c>
      <c r="N2928" s="16" t="s">
        <v>12017</v>
      </c>
      <c r="O2928" s="16" t="s">
        <v>12300</v>
      </c>
      <c r="P2928" s="16" t="s">
        <v>12296</v>
      </c>
      <c r="Q2928" s="16" t="s">
        <v>12017</v>
      </c>
    </row>
    <row r="2929" customFormat="false" ht="15" hidden="false" customHeight="false" outlineLevel="0" collapsed="false">
      <c r="A2929" s="14" t="str">
        <f aca="false">'SKU Master'!A2929</f>
        <v>07-02928</v>
      </c>
      <c r="B2929" s="14" t="str">
        <f aca="false">VLOOKUP(A2929,'SKU Master'!$A:$N,6,FALSE())</f>
        <v>Redbarn Ground Italian Seasoning, 1.5 oz</v>
      </c>
      <c r="C2929" s="15" t="n">
        <v>4.6</v>
      </c>
      <c r="D2929" s="15" t="n">
        <v>4.7</v>
      </c>
      <c r="E2929" s="15" t="n">
        <v>4.5</v>
      </c>
      <c r="F2929" s="16" t="s">
        <v>12290</v>
      </c>
      <c r="G2929" s="16" t="s">
        <v>12021</v>
      </c>
      <c r="H2929" s="17" t="n">
        <v>2.92</v>
      </c>
      <c r="I2929" s="18" t="n">
        <f aca="false">('SKU Master'!I2929-H2929)/'SKU Master'!I2929</f>
        <v>0.334851936218679</v>
      </c>
      <c r="J2929" s="16" t="n">
        <v>8</v>
      </c>
      <c r="K2929" s="19" t="n">
        <f aca="false">J2929*C2929</f>
        <v>36.8</v>
      </c>
      <c r="L2929" s="16" t="s">
        <v>12295</v>
      </c>
      <c r="M2929" s="16" t="s">
        <v>12292</v>
      </c>
      <c r="N2929" s="16" t="s">
        <v>12017</v>
      </c>
      <c r="O2929" s="16" t="s">
        <v>12300</v>
      </c>
      <c r="P2929" s="16" t="s">
        <v>12297</v>
      </c>
      <c r="Q2929" s="16" t="s">
        <v>12017</v>
      </c>
    </row>
    <row r="2930" customFormat="false" ht="15" hidden="false" customHeight="false" outlineLevel="0" collapsed="false">
      <c r="A2930" s="14" t="str">
        <f aca="false">'SKU Master'!A2930</f>
        <v>07-02929</v>
      </c>
      <c r="B2930" s="14" t="str">
        <f aca="false">VLOOKUP(A2930,'SKU Master'!$A:$N,6,FALSE())</f>
        <v>Redbarn Ground Salt, 2.5 oz</v>
      </c>
      <c r="C2930" s="15" t="n">
        <v>2.7</v>
      </c>
      <c r="D2930" s="15" t="n">
        <v>7.4</v>
      </c>
      <c r="E2930" s="15" t="n">
        <v>3.3</v>
      </c>
      <c r="F2930" s="16" t="s">
        <v>12290</v>
      </c>
      <c r="G2930" s="16" t="s">
        <v>12021</v>
      </c>
      <c r="H2930" s="17" t="n">
        <v>1.72</v>
      </c>
      <c r="I2930" s="18" t="n">
        <f aca="false">('SKU Master'!I2930-H2930)/'SKU Master'!I2930</f>
        <v>0.280334728033473</v>
      </c>
      <c r="J2930" s="16" t="n">
        <v>2</v>
      </c>
      <c r="K2930" s="19" t="n">
        <f aca="false">J2930*C2930</f>
        <v>5.4</v>
      </c>
      <c r="L2930" s="16" t="s">
        <v>12295</v>
      </c>
      <c r="M2930" s="16" t="s">
        <v>12292</v>
      </c>
      <c r="N2930" s="16" t="s">
        <v>12017</v>
      </c>
      <c r="O2930" s="16" t="s">
        <v>12300</v>
      </c>
      <c r="P2930" s="16" t="s">
        <v>12294</v>
      </c>
      <c r="Q2930" s="16" t="s">
        <v>12017</v>
      </c>
    </row>
    <row r="2931" customFormat="false" ht="15" hidden="false" customHeight="false" outlineLevel="0" collapsed="false">
      <c r="A2931" s="14" t="str">
        <f aca="false">'SKU Master'!A2931</f>
        <v>07-02930</v>
      </c>
      <c r="B2931" s="14" t="str">
        <f aca="false">VLOOKUP(A2931,'SKU Master'!$A:$N,6,FALSE())</f>
        <v>Orchard Spread Whole Black Pepper, 2.5 oz</v>
      </c>
      <c r="C2931" s="15" t="n">
        <v>2.7</v>
      </c>
      <c r="D2931" s="15" t="n">
        <v>8.8</v>
      </c>
      <c r="E2931" s="15" t="n">
        <v>4.5</v>
      </c>
      <c r="F2931" s="16" t="s">
        <v>12290</v>
      </c>
      <c r="G2931" s="16" t="s">
        <v>12017</v>
      </c>
      <c r="H2931" s="17" t="n">
        <v>1.65</v>
      </c>
      <c r="I2931" s="18" t="n">
        <f aca="false">('SKU Master'!I2931-H2931)/'SKU Master'!I2931</f>
        <v>0.309623430962343</v>
      </c>
      <c r="J2931" s="16" t="n">
        <v>4</v>
      </c>
      <c r="K2931" s="19" t="n">
        <f aca="false">J2931*C2931</f>
        <v>10.8</v>
      </c>
      <c r="L2931" s="16" t="s">
        <v>12295</v>
      </c>
      <c r="M2931" s="16" t="s">
        <v>12292</v>
      </c>
      <c r="N2931" s="16" t="s">
        <v>12017</v>
      </c>
      <c r="O2931" s="16" t="s">
        <v>12300</v>
      </c>
      <c r="P2931" s="16" t="s">
        <v>12296</v>
      </c>
      <c r="Q2931" s="16" t="s">
        <v>12017</v>
      </c>
    </row>
    <row r="2932" customFormat="false" ht="15" hidden="false" customHeight="false" outlineLevel="0" collapsed="false">
      <c r="A2932" s="14" t="str">
        <f aca="false">'SKU Master'!A2932</f>
        <v>07-02931</v>
      </c>
      <c r="B2932" s="14" t="str">
        <f aca="false">VLOOKUP(A2932,'SKU Master'!$A:$N,6,FALSE())</f>
        <v>Golden Grain Co. Whole Italian Seasoning, 16 oz</v>
      </c>
      <c r="C2932" s="15" t="n">
        <v>3.9</v>
      </c>
      <c r="D2932" s="15" t="n">
        <v>5.8</v>
      </c>
      <c r="E2932" s="15" t="n">
        <v>3.5</v>
      </c>
      <c r="F2932" s="16" t="s">
        <v>12290</v>
      </c>
      <c r="G2932" s="16" t="s">
        <v>12021</v>
      </c>
      <c r="H2932" s="17" t="n">
        <v>1.54</v>
      </c>
      <c r="I2932" s="18" t="n">
        <f aca="false">('SKU Master'!I2932-H2932)/'SKU Master'!I2932</f>
        <v>0.381526104417671</v>
      </c>
      <c r="J2932" s="16" t="n">
        <v>6</v>
      </c>
      <c r="K2932" s="19" t="n">
        <f aca="false">J2932*C2932</f>
        <v>23.4</v>
      </c>
      <c r="L2932" s="16" t="s">
        <v>12295</v>
      </c>
      <c r="M2932" s="16" t="s">
        <v>12292</v>
      </c>
      <c r="N2932" s="16" t="s">
        <v>12017</v>
      </c>
      <c r="O2932" s="16" t="s">
        <v>12300</v>
      </c>
      <c r="P2932" s="16" t="s">
        <v>12296</v>
      </c>
      <c r="Q2932" s="16" t="s">
        <v>12017</v>
      </c>
    </row>
    <row r="2933" customFormat="false" ht="15" hidden="false" customHeight="false" outlineLevel="0" collapsed="false">
      <c r="A2933" s="14" t="str">
        <f aca="false">'SKU Master'!A2933</f>
        <v>07-02932</v>
      </c>
      <c r="B2933" s="14" t="str">
        <f aca="false">VLOOKUP(A2933,'SKU Master'!$A:$N,6,FALSE())</f>
        <v>Golden Grain Co. Whole Salt, 1.5 oz</v>
      </c>
      <c r="C2933" s="15" t="n">
        <v>5</v>
      </c>
      <c r="D2933" s="15" t="n">
        <v>6</v>
      </c>
      <c r="E2933" s="15" t="n">
        <v>2.6</v>
      </c>
      <c r="F2933" s="16" t="s">
        <v>12290</v>
      </c>
      <c r="G2933" s="16" t="s">
        <v>12017</v>
      </c>
      <c r="H2933" s="17" t="n">
        <v>2.06</v>
      </c>
      <c r="I2933" s="18" t="n">
        <f aca="false">('SKU Master'!I2933-H2933)/'SKU Master'!I2933</f>
        <v>0.392330383480826</v>
      </c>
      <c r="J2933" s="16" t="n">
        <v>2</v>
      </c>
      <c r="K2933" s="19" t="n">
        <f aca="false">J2933*C2933</f>
        <v>10</v>
      </c>
      <c r="L2933" s="16" t="s">
        <v>12291</v>
      </c>
      <c r="M2933" s="16" t="s">
        <v>12292</v>
      </c>
      <c r="N2933" s="16" t="s">
        <v>12017</v>
      </c>
      <c r="O2933" s="16" t="s">
        <v>12300</v>
      </c>
      <c r="P2933" s="16" t="s">
        <v>12294</v>
      </c>
      <c r="Q2933" s="16" t="s">
        <v>12017</v>
      </c>
    </row>
    <row r="2934" customFormat="false" ht="15" hidden="false" customHeight="false" outlineLevel="0" collapsed="false">
      <c r="A2934" s="14" t="str">
        <f aca="false">'SKU Master'!A2934</f>
        <v>07-02933</v>
      </c>
      <c r="B2934" s="14" t="str">
        <f aca="false">VLOOKUP(A2934,'SKU Master'!$A:$N,6,FALSE())</f>
        <v>Kettle Row Ground Chili Powder, 2.5 oz</v>
      </c>
      <c r="C2934" s="15" t="n">
        <v>3.3</v>
      </c>
      <c r="D2934" s="15" t="n">
        <v>7.1</v>
      </c>
      <c r="E2934" s="15" t="n">
        <v>3.8</v>
      </c>
      <c r="F2934" s="16" t="s">
        <v>12290</v>
      </c>
      <c r="G2934" s="16" t="s">
        <v>12017</v>
      </c>
      <c r="H2934" s="17" t="n">
        <v>2.09</v>
      </c>
      <c r="I2934" s="18" t="n">
        <f aca="false">('SKU Master'!I2934-H2934)/'SKU Master'!I2934</f>
        <v>0.301003344481605</v>
      </c>
      <c r="J2934" s="16" t="n">
        <v>3</v>
      </c>
      <c r="K2934" s="19" t="n">
        <f aca="false">J2934*C2934</f>
        <v>9.9</v>
      </c>
      <c r="L2934" s="16" t="s">
        <v>12295</v>
      </c>
      <c r="M2934" s="16" t="s">
        <v>12292</v>
      </c>
      <c r="N2934" s="16" t="s">
        <v>12017</v>
      </c>
      <c r="O2934" s="16" t="s">
        <v>12300</v>
      </c>
      <c r="P2934" s="16" t="s">
        <v>12298</v>
      </c>
      <c r="Q2934" s="16" t="s">
        <v>12017</v>
      </c>
    </row>
    <row r="2935" customFormat="false" ht="15" hidden="false" customHeight="false" outlineLevel="0" collapsed="false">
      <c r="A2935" s="14" t="str">
        <f aca="false">'SKU Master'!A2935</f>
        <v>07-02934</v>
      </c>
      <c r="B2935" s="14" t="str">
        <f aca="false">VLOOKUP(A2935,'SKU Master'!$A:$N,6,FALSE())</f>
        <v>Redbarn Ground Black Pepper, 2.5 oz</v>
      </c>
      <c r="C2935" s="15" t="n">
        <v>4.3</v>
      </c>
      <c r="D2935" s="15" t="n">
        <v>8.9</v>
      </c>
      <c r="E2935" s="15" t="n">
        <v>4.6</v>
      </c>
      <c r="F2935" s="16" t="s">
        <v>12290</v>
      </c>
      <c r="G2935" s="16" t="s">
        <v>12017</v>
      </c>
      <c r="H2935" s="17" t="n">
        <v>1.46</v>
      </c>
      <c r="I2935" s="18" t="n">
        <f aca="false">('SKU Master'!I2935-H2935)/'SKU Master'!I2935</f>
        <v>0.362445414847162</v>
      </c>
      <c r="J2935" s="16" t="n">
        <v>9</v>
      </c>
      <c r="K2935" s="19" t="n">
        <f aca="false">J2935*C2935</f>
        <v>38.7</v>
      </c>
      <c r="L2935" s="16" t="s">
        <v>12295</v>
      </c>
      <c r="M2935" s="16" t="s">
        <v>12292</v>
      </c>
      <c r="N2935" s="16" t="s">
        <v>12017</v>
      </c>
      <c r="O2935" s="16" t="s">
        <v>12300</v>
      </c>
      <c r="P2935" s="16" t="s">
        <v>12297</v>
      </c>
      <c r="Q2935" s="16" t="s">
        <v>12017</v>
      </c>
    </row>
    <row r="2936" customFormat="false" ht="15" hidden="false" customHeight="false" outlineLevel="0" collapsed="false">
      <c r="A2936" s="14" t="str">
        <f aca="false">'SKU Master'!A2936</f>
        <v>07-02935</v>
      </c>
      <c r="B2936" s="14" t="str">
        <f aca="false">VLOOKUP(A2936,'SKU Master'!$A:$N,6,FALSE())</f>
        <v>Nutgrove Whole Paprika, 16 oz</v>
      </c>
      <c r="C2936" s="15" t="n">
        <v>2.7</v>
      </c>
      <c r="D2936" s="15" t="n">
        <v>5.2</v>
      </c>
      <c r="E2936" s="15" t="n">
        <v>3.7</v>
      </c>
      <c r="F2936" s="16" t="s">
        <v>12290</v>
      </c>
      <c r="G2936" s="16" t="s">
        <v>12021</v>
      </c>
      <c r="H2936" s="17" t="n">
        <v>2.35</v>
      </c>
      <c r="I2936" s="18" t="n">
        <f aca="false">('SKU Master'!I2936-H2936)/'SKU Master'!I2936</f>
        <v>0.379947229551451</v>
      </c>
      <c r="J2936" s="16" t="n">
        <v>1</v>
      </c>
      <c r="K2936" s="19" t="n">
        <f aca="false">J2936*C2936</f>
        <v>2.7</v>
      </c>
      <c r="L2936" s="16" t="s">
        <v>12295</v>
      </c>
      <c r="M2936" s="16" t="s">
        <v>12292</v>
      </c>
      <c r="N2936" s="16" t="s">
        <v>12017</v>
      </c>
      <c r="O2936" s="16" t="s">
        <v>12300</v>
      </c>
      <c r="P2936" s="16" t="s">
        <v>12294</v>
      </c>
      <c r="Q2936" s="16" t="s">
        <v>12017</v>
      </c>
    </row>
    <row r="2937" customFormat="false" ht="15" hidden="false" customHeight="false" outlineLevel="0" collapsed="false">
      <c r="A2937" s="14" t="str">
        <f aca="false">'SKU Master'!A2937</f>
        <v>07-02936</v>
      </c>
      <c r="B2937" s="14" t="str">
        <f aca="false">VLOOKUP(A2937,'SKU Master'!$A:$N,6,FALSE())</f>
        <v>Redbarn Ground Onion Powder, 16 oz</v>
      </c>
      <c r="C2937" s="15" t="n">
        <v>3.4</v>
      </c>
      <c r="D2937" s="15" t="n">
        <v>7.4</v>
      </c>
      <c r="E2937" s="15" t="n">
        <v>3.4</v>
      </c>
      <c r="F2937" s="16" t="s">
        <v>12290</v>
      </c>
      <c r="G2937" s="16" t="s">
        <v>12017</v>
      </c>
      <c r="H2937" s="17" t="n">
        <v>1.95</v>
      </c>
      <c r="I2937" s="18" t="n">
        <f aca="false">('SKU Master'!I2937-H2937)/'SKU Master'!I2937</f>
        <v>0.407294832826748</v>
      </c>
      <c r="J2937" s="16" t="n">
        <v>3</v>
      </c>
      <c r="K2937" s="19" t="n">
        <f aca="false">J2937*C2937</f>
        <v>10.2</v>
      </c>
      <c r="L2937" s="16" t="s">
        <v>12295</v>
      </c>
      <c r="M2937" s="16" t="s">
        <v>12292</v>
      </c>
      <c r="N2937" s="16" t="s">
        <v>12017</v>
      </c>
      <c r="O2937" s="16" t="s">
        <v>12300</v>
      </c>
      <c r="P2937" s="16" t="s">
        <v>12298</v>
      </c>
      <c r="Q2937" s="16" t="s">
        <v>12017</v>
      </c>
    </row>
    <row r="2938" customFormat="false" ht="15" hidden="false" customHeight="false" outlineLevel="0" collapsed="false">
      <c r="A2938" s="14" t="str">
        <f aca="false">'SKU Master'!A2938</f>
        <v>07-02937</v>
      </c>
      <c r="B2938" s="14" t="str">
        <f aca="false">VLOOKUP(A2938,'SKU Master'!$A:$N,6,FALSE())</f>
        <v>Golden Grain Co. Ground Italian Seasoning, 1.5 oz</v>
      </c>
      <c r="C2938" s="15" t="n">
        <v>4.7</v>
      </c>
      <c r="D2938" s="15" t="n">
        <v>6.9</v>
      </c>
      <c r="E2938" s="15" t="n">
        <v>4.7</v>
      </c>
      <c r="F2938" s="16" t="s">
        <v>12290</v>
      </c>
      <c r="G2938" s="16" t="s">
        <v>12021</v>
      </c>
      <c r="H2938" s="17" t="n">
        <v>2.38</v>
      </c>
      <c r="I2938" s="18" t="n">
        <f aca="false">('SKU Master'!I2938-H2938)/'SKU Master'!I2938</f>
        <v>0.297935103244838</v>
      </c>
      <c r="J2938" s="16" t="n">
        <v>4</v>
      </c>
      <c r="K2938" s="19" t="n">
        <f aca="false">J2938*C2938</f>
        <v>18.8</v>
      </c>
      <c r="L2938" s="16" t="s">
        <v>12295</v>
      </c>
      <c r="M2938" s="16" t="s">
        <v>12292</v>
      </c>
      <c r="N2938" s="16" t="s">
        <v>12017</v>
      </c>
      <c r="O2938" s="16" t="s">
        <v>12300</v>
      </c>
      <c r="P2938" s="16" t="s">
        <v>12298</v>
      </c>
      <c r="Q2938" s="16" t="s">
        <v>12017</v>
      </c>
    </row>
    <row r="2939" customFormat="false" ht="15" hidden="false" customHeight="false" outlineLevel="0" collapsed="false">
      <c r="A2939" s="14" t="str">
        <f aca="false">'SKU Master'!A2939</f>
        <v>07-02938</v>
      </c>
      <c r="B2939" s="14" t="str">
        <f aca="false">VLOOKUP(A2939,'SKU Master'!$A:$N,6,FALSE())</f>
        <v>Kettle Row Ground Salt, 1.5 oz</v>
      </c>
      <c r="C2939" s="15" t="n">
        <v>2.8</v>
      </c>
      <c r="D2939" s="15" t="n">
        <v>5.8</v>
      </c>
      <c r="E2939" s="15" t="n">
        <v>4.5</v>
      </c>
      <c r="F2939" s="16" t="s">
        <v>12290</v>
      </c>
      <c r="G2939" s="16" t="s">
        <v>12021</v>
      </c>
      <c r="H2939" s="17" t="n">
        <v>2.62</v>
      </c>
      <c r="I2939" s="18" t="n">
        <f aca="false">('SKU Master'!I2939-H2939)/'SKU Master'!I2939</f>
        <v>0.416481069042316</v>
      </c>
      <c r="J2939" s="16" t="n">
        <v>7</v>
      </c>
      <c r="K2939" s="19" t="n">
        <f aca="false">J2939*C2939</f>
        <v>19.6</v>
      </c>
      <c r="L2939" s="16" t="s">
        <v>12295</v>
      </c>
      <c r="M2939" s="16" t="s">
        <v>12292</v>
      </c>
      <c r="N2939" s="16" t="s">
        <v>12017</v>
      </c>
      <c r="O2939" s="16" t="s">
        <v>12300</v>
      </c>
      <c r="P2939" s="16" t="s">
        <v>12296</v>
      </c>
      <c r="Q2939" s="16" t="s">
        <v>12017</v>
      </c>
    </row>
    <row r="2940" customFormat="false" ht="15" hidden="false" customHeight="false" outlineLevel="0" collapsed="false">
      <c r="A2940" s="14" t="str">
        <f aca="false">'SKU Master'!A2940</f>
        <v>07-02939</v>
      </c>
      <c r="B2940" s="14" t="str">
        <f aca="false">VLOOKUP(A2940,'SKU Master'!$A:$N,6,FALSE())</f>
        <v>Pepperlane Ground Paprika, 1.5 oz</v>
      </c>
      <c r="C2940" s="15" t="n">
        <v>5</v>
      </c>
      <c r="D2940" s="15" t="n">
        <v>7.2</v>
      </c>
      <c r="E2940" s="15" t="n">
        <v>4</v>
      </c>
      <c r="F2940" s="16" t="s">
        <v>12290</v>
      </c>
      <c r="G2940" s="16" t="s">
        <v>12021</v>
      </c>
      <c r="H2940" s="17" t="n">
        <v>3.43</v>
      </c>
      <c r="I2940" s="18" t="n">
        <f aca="false">('SKU Master'!I2940-H2940)/'SKU Master'!I2940</f>
        <v>0.298568507157464</v>
      </c>
      <c r="J2940" s="16" t="n">
        <v>5</v>
      </c>
      <c r="K2940" s="19" t="n">
        <f aca="false">J2940*C2940</f>
        <v>25</v>
      </c>
      <c r="L2940" s="16" t="s">
        <v>12295</v>
      </c>
      <c r="M2940" s="16" t="s">
        <v>12292</v>
      </c>
      <c r="N2940" s="16" t="s">
        <v>12017</v>
      </c>
      <c r="O2940" s="16" t="s">
        <v>12300</v>
      </c>
      <c r="P2940" s="16" t="s">
        <v>12296</v>
      </c>
      <c r="Q2940" s="16" t="s">
        <v>12017</v>
      </c>
    </row>
    <row r="2941" customFormat="false" ht="15" hidden="false" customHeight="false" outlineLevel="0" collapsed="false">
      <c r="A2941" s="14" t="str">
        <f aca="false">'SKU Master'!A2941</f>
        <v>07-02940</v>
      </c>
      <c r="B2941" s="14" t="str">
        <f aca="false">VLOOKUP(A2941,'SKU Master'!$A:$N,6,FALSE())</f>
        <v>Orchard Spread Ground Garlic Powder, 16 oz</v>
      </c>
      <c r="C2941" s="15" t="n">
        <v>3</v>
      </c>
      <c r="D2941" s="15" t="n">
        <v>7.1</v>
      </c>
      <c r="E2941" s="15" t="n">
        <v>2.9</v>
      </c>
      <c r="F2941" s="16" t="s">
        <v>12290</v>
      </c>
      <c r="G2941" s="16" t="s">
        <v>12021</v>
      </c>
      <c r="H2941" s="17" t="n">
        <v>1.78</v>
      </c>
      <c r="I2941" s="18" t="n">
        <f aca="false">('SKU Master'!I2941-H2941)/'SKU Master'!I2941</f>
        <v>0.285140562248996</v>
      </c>
      <c r="J2941" s="16" t="n">
        <v>9</v>
      </c>
      <c r="K2941" s="19" t="n">
        <f aca="false">J2941*C2941</f>
        <v>27</v>
      </c>
      <c r="L2941" s="16" t="s">
        <v>12295</v>
      </c>
      <c r="M2941" s="16" t="s">
        <v>12292</v>
      </c>
      <c r="N2941" s="16" t="s">
        <v>12017</v>
      </c>
      <c r="O2941" s="16" t="s">
        <v>12300</v>
      </c>
      <c r="P2941" s="16" t="s">
        <v>12297</v>
      </c>
      <c r="Q2941" s="16" t="s">
        <v>12017</v>
      </c>
    </row>
    <row r="2942" customFormat="false" ht="15" hidden="false" customHeight="false" outlineLevel="0" collapsed="false">
      <c r="A2942" s="14" t="str">
        <f aca="false">'SKU Master'!A2942</f>
        <v>07-02941</v>
      </c>
      <c r="B2942" s="14" t="str">
        <f aca="false">VLOOKUP(A2942,'SKU Master'!$A:$N,6,FALSE())</f>
        <v>Orchard Spread Whole Cinnamon, 16 oz</v>
      </c>
      <c r="C2942" s="15" t="n">
        <v>3.8</v>
      </c>
      <c r="D2942" s="15" t="n">
        <v>7.2</v>
      </c>
      <c r="E2942" s="15" t="n">
        <v>3.5</v>
      </c>
      <c r="F2942" s="16" t="s">
        <v>12290</v>
      </c>
      <c r="G2942" s="16" t="s">
        <v>12021</v>
      </c>
      <c r="H2942" s="17" t="n">
        <v>1.91</v>
      </c>
      <c r="I2942" s="18" t="n">
        <f aca="false">('SKU Master'!I2942-H2942)/'SKU Master'!I2942</f>
        <v>0.361204013377927</v>
      </c>
      <c r="J2942" s="16" t="n">
        <v>7</v>
      </c>
      <c r="K2942" s="19" t="n">
        <f aca="false">J2942*C2942</f>
        <v>26.6</v>
      </c>
      <c r="L2942" s="16" t="s">
        <v>12295</v>
      </c>
      <c r="M2942" s="16" t="s">
        <v>12292</v>
      </c>
      <c r="N2942" s="16" t="s">
        <v>12017</v>
      </c>
      <c r="O2942" s="16" t="s">
        <v>12300</v>
      </c>
      <c r="P2942" s="16" t="s">
        <v>12297</v>
      </c>
      <c r="Q2942" s="16" t="s">
        <v>12017</v>
      </c>
    </row>
    <row r="2943" customFormat="false" ht="15" hidden="false" customHeight="false" outlineLevel="0" collapsed="false">
      <c r="A2943" s="14" t="str">
        <f aca="false">'SKU Master'!A2943</f>
        <v>07-02942</v>
      </c>
      <c r="B2943" s="14" t="str">
        <f aca="false">VLOOKUP(A2943,'SKU Master'!$A:$N,6,FALSE())</f>
        <v>Golden Grain Co. Ground Black Pepper, 2.5 oz</v>
      </c>
      <c r="C2943" s="15" t="n">
        <v>3.7</v>
      </c>
      <c r="D2943" s="15" t="n">
        <v>8.2</v>
      </c>
      <c r="E2943" s="15" t="n">
        <v>2.9</v>
      </c>
      <c r="F2943" s="16" t="s">
        <v>12290</v>
      </c>
      <c r="G2943" s="16" t="s">
        <v>12017</v>
      </c>
      <c r="H2943" s="17" t="n">
        <v>3.05</v>
      </c>
      <c r="I2943" s="18" t="n">
        <f aca="false">('SKU Master'!I2943-H2943)/'SKU Master'!I2943</f>
        <v>0.289044289044289</v>
      </c>
      <c r="J2943" s="16" t="n">
        <v>8</v>
      </c>
      <c r="K2943" s="19" t="n">
        <f aca="false">J2943*C2943</f>
        <v>29.6</v>
      </c>
      <c r="L2943" s="16" t="s">
        <v>12295</v>
      </c>
      <c r="M2943" s="16" t="s">
        <v>12292</v>
      </c>
      <c r="N2943" s="16" t="s">
        <v>12017</v>
      </c>
      <c r="O2943" s="16" t="s">
        <v>12300</v>
      </c>
      <c r="P2943" s="16" t="s">
        <v>12297</v>
      </c>
      <c r="Q2943" s="16" t="s">
        <v>12017</v>
      </c>
    </row>
    <row r="2944" customFormat="false" ht="15" hidden="false" customHeight="false" outlineLevel="0" collapsed="false">
      <c r="A2944" s="14" t="str">
        <f aca="false">'SKU Master'!A2944</f>
        <v>07-02943</v>
      </c>
      <c r="B2944" s="14" t="str">
        <f aca="false">VLOOKUP(A2944,'SKU Master'!$A:$N,6,FALSE())</f>
        <v>Thrift Row Whole Garlic Powder, 16 oz</v>
      </c>
      <c r="C2944" s="15" t="n">
        <v>4.9</v>
      </c>
      <c r="D2944" s="15" t="n">
        <v>7.6</v>
      </c>
      <c r="E2944" s="15" t="n">
        <v>3.8</v>
      </c>
      <c r="F2944" s="16" t="s">
        <v>12290</v>
      </c>
      <c r="G2944" s="16" t="s">
        <v>12021</v>
      </c>
      <c r="H2944" s="17" t="n">
        <v>2.17</v>
      </c>
      <c r="I2944" s="18" t="n">
        <f aca="false">('SKU Master'!I2944-H2944)/'SKU Master'!I2944</f>
        <v>0.378223495702006</v>
      </c>
      <c r="J2944" s="16" t="n">
        <v>3</v>
      </c>
      <c r="K2944" s="19" t="n">
        <f aca="false">J2944*C2944</f>
        <v>14.7</v>
      </c>
      <c r="L2944" s="16" t="s">
        <v>12295</v>
      </c>
      <c r="M2944" s="16" t="s">
        <v>12292</v>
      </c>
      <c r="N2944" s="16" t="s">
        <v>12017</v>
      </c>
      <c r="O2944" s="16" t="s">
        <v>12300</v>
      </c>
      <c r="P2944" s="16" t="s">
        <v>12298</v>
      </c>
      <c r="Q2944" s="16" t="s">
        <v>12017</v>
      </c>
    </row>
    <row r="2945" customFormat="false" ht="15" hidden="false" customHeight="false" outlineLevel="0" collapsed="false">
      <c r="A2945" s="14" t="str">
        <f aca="false">'SKU Master'!A2945</f>
        <v>07-02944</v>
      </c>
      <c r="B2945" s="14" t="str">
        <f aca="false">VLOOKUP(A2945,'SKU Master'!$A:$N,6,FALSE())</f>
        <v>Orchard Spread Ground Onion Powder, 2.5 oz</v>
      </c>
      <c r="C2945" s="15" t="n">
        <v>4.2</v>
      </c>
      <c r="D2945" s="15" t="n">
        <v>7</v>
      </c>
      <c r="E2945" s="15" t="n">
        <v>2.6</v>
      </c>
      <c r="F2945" s="16" t="s">
        <v>12290</v>
      </c>
      <c r="G2945" s="16" t="s">
        <v>12021</v>
      </c>
      <c r="H2945" s="17" t="n">
        <v>2.88</v>
      </c>
      <c r="I2945" s="18" t="n">
        <f aca="false">('SKU Master'!I2945-H2945)/'SKU Master'!I2945</f>
        <v>0.39874739039666</v>
      </c>
      <c r="J2945" s="16" t="n">
        <v>7</v>
      </c>
      <c r="K2945" s="19" t="n">
        <f aca="false">J2945*C2945</f>
        <v>29.4</v>
      </c>
      <c r="L2945" s="16" t="s">
        <v>12295</v>
      </c>
      <c r="M2945" s="16" t="s">
        <v>12292</v>
      </c>
      <c r="N2945" s="16" t="s">
        <v>12017</v>
      </c>
      <c r="O2945" s="16" t="s">
        <v>12300</v>
      </c>
      <c r="P2945" s="16" t="s">
        <v>12297</v>
      </c>
      <c r="Q2945" s="16" t="s">
        <v>12017</v>
      </c>
    </row>
    <row r="2946" customFormat="false" ht="15" hidden="false" customHeight="false" outlineLevel="0" collapsed="false">
      <c r="A2946" s="14" t="str">
        <f aca="false">'SKU Master'!A2946</f>
        <v>07-02945</v>
      </c>
      <c r="B2946" s="14" t="str">
        <f aca="false">VLOOKUP(A2946,'SKU Master'!$A:$N,6,FALSE())</f>
        <v>Pepperlane Whole Chili Powder, 2.5 oz</v>
      </c>
      <c r="C2946" s="15" t="n">
        <v>3.7</v>
      </c>
      <c r="D2946" s="15" t="n">
        <v>5.8</v>
      </c>
      <c r="E2946" s="15" t="n">
        <v>3.5</v>
      </c>
      <c r="F2946" s="16" t="s">
        <v>12290</v>
      </c>
      <c r="G2946" s="16" t="s">
        <v>12021</v>
      </c>
      <c r="H2946" s="17" t="n">
        <v>1.96</v>
      </c>
      <c r="I2946" s="18" t="n">
        <f aca="false">('SKU Master'!I2946-H2946)/'SKU Master'!I2946</f>
        <v>0.297491039426523</v>
      </c>
      <c r="J2946" s="16" t="n">
        <v>7</v>
      </c>
      <c r="K2946" s="19" t="n">
        <f aca="false">J2946*C2946</f>
        <v>25.9</v>
      </c>
      <c r="L2946" s="16" t="s">
        <v>12295</v>
      </c>
      <c r="M2946" s="16" t="s">
        <v>12292</v>
      </c>
      <c r="N2946" s="16" t="s">
        <v>12017</v>
      </c>
      <c r="O2946" s="16" t="s">
        <v>12300</v>
      </c>
      <c r="P2946" s="16" t="s">
        <v>12296</v>
      </c>
      <c r="Q2946" s="16" t="s">
        <v>12017</v>
      </c>
    </row>
    <row r="2947" customFormat="false" ht="15" hidden="false" customHeight="false" outlineLevel="0" collapsed="false">
      <c r="A2947" s="14" t="str">
        <f aca="false">'SKU Master'!A2947</f>
        <v>07-02946</v>
      </c>
      <c r="B2947" s="14" t="str">
        <f aca="false">VLOOKUP(A2947,'SKU Master'!$A:$N,6,FALSE())</f>
        <v>Pepperlane Ground Onion Powder, 1.5 oz</v>
      </c>
      <c r="C2947" s="15" t="n">
        <v>4.4</v>
      </c>
      <c r="D2947" s="15" t="n">
        <v>7.9</v>
      </c>
      <c r="E2947" s="15" t="n">
        <v>4.8</v>
      </c>
      <c r="F2947" s="16" t="s">
        <v>12290</v>
      </c>
      <c r="G2947" s="16" t="s">
        <v>12017</v>
      </c>
      <c r="H2947" s="17" t="n">
        <v>2.08</v>
      </c>
      <c r="I2947" s="18" t="n">
        <f aca="false">('SKU Master'!I2947-H2947)/'SKU Master'!I2947</f>
        <v>0.304347826086957</v>
      </c>
      <c r="J2947" s="16" t="n">
        <v>3</v>
      </c>
      <c r="K2947" s="19" t="n">
        <f aca="false">J2947*C2947</f>
        <v>13.2</v>
      </c>
      <c r="L2947" s="16" t="s">
        <v>12295</v>
      </c>
      <c r="M2947" s="16" t="s">
        <v>12292</v>
      </c>
      <c r="N2947" s="16" t="s">
        <v>12017</v>
      </c>
      <c r="O2947" s="16" t="s">
        <v>12300</v>
      </c>
      <c r="P2947" s="16" t="s">
        <v>12298</v>
      </c>
      <c r="Q2947" s="16" t="s">
        <v>12017</v>
      </c>
    </row>
    <row r="2948" customFormat="false" ht="15" hidden="false" customHeight="false" outlineLevel="0" collapsed="false">
      <c r="A2948" s="14" t="str">
        <f aca="false">'SKU Master'!A2948</f>
        <v>07-02947</v>
      </c>
      <c r="B2948" s="14" t="str">
        <f aca="false">VLOOKUP(A2948,'SKU Master'!$A:$N,6,FALSE())</f>
        <v>Orchard Spread Ground Salt, 16 oz</v>
      </c>
      <c r="C2948" s="15" t="n">
        <v>3.5</v>
      </c>
      <c r="D2948" s="15" t="n">
        <v>5.3</v>
      </c>
      <c r="E2948" s="15" t="n">
        <v>3.8</v>
      </c>
      <c r="F2948" s="16" t="s">
        <v>12290</v>
      </c>
      <c r="G2948" s="16" t="s">
        <v>12021</v>
      </c>
      <c r="H2948" s="17" t="n">
        <v>1.68</v>
      </c>
      <c r="I2948" s="18" t="n">
        <f aca="false">('SKU Master'!I2948-H2948)/'SKU Master'!I2948</f>
        <v>0.418685121107266</v>
      </c>
      <c r="J2948" s="16" t="n">
        <v>3</v>
      </c>
      <c r="K2948" s="19" t="n">
        <f aca="false">J2948*C2948</f>
        <v>10.5</v>
      </c>
      <c r="L2948" s="16" t="s">
        <v>12295</v>
      </c>
      <c r="M2948" s="16" t="s">
        <v>12292</v>
      </c>
      <c r="N2948" s="16" t="s">
        <v>12017</v>
      </c>
      <c r="O2948" s="16" t="s">
        <v>12300</v>
      </c>
      <c r="P2948" s="16" t="s">
        <v>12298</v>
      </c>
      <c r="Q2948" s="16" t="s">
        <v>12017</v>
      </c>
    </row>
    <row r="2949" customFormat="false" ht="15" hidden="false" customHeight="false" outlineLevel="0" collapsed="false">
      <c r="A2949" s="14" t="str">
        <f aca="false">'SKU Master'!A2949</f>
        <v>07-02948</v>
      </c>
      <c r="B2949" s="14" t="str">
        <f aca="false">VLOOKUP(A2949,'SKU Master'!$A:$N,6,FALSE())</f>
        <v>Thrift Row Ground Salt, 1.5 oz</v>
      </c>
      <c r="C2949" s="15" t="n">
        <v>2.6</v>
      </c>
      <c r="D2949" s="15" t="n">
        <v>5.5</v>
      </c>
      <c r="E2949" s="15" t="n">
        <v>2.6</v>
      </c>
      <c r="F2949" s="16" t="s">
        <v>12290</v>
      </c>
      <c r="G2949" s="16" t="s">
        <v>12021</v>
      </c>
      <c r="H2949" s="17" t="n">
        <v>2.18</v>
      </c>
      <c r="I2949" s="18" t="n">
        <f aca="false">('SKU Master'!I2949-H2949)/'SKU Master'!I2949</f>
        <v>0.439588688946015</v>
      </c>
      <c r="J2949" s="16" t="n">
        <v>5</v>
      </c>
      <c r="K2949" s="19" t="n">
        <f aca="false">J2949*C2949</f>
        <v>13</v>
      </c>
      <c r="L2949" s="16" t="s">
        <v>12295</v>
      </c>
      <c r="M2949" s="16" t="s">
        <v>12292</v>
      </c>
      <c r="N2949" s="16" t="s">
        <v>12017</v>
      </c>
      <c r="O2949" s="16" t="s">
        <v>12300</v>
      </c>
      <c r="P2949" s="16" t="s">
        <v>12296</v>
      </c>
      <c r="Q2949" s="16" t="s">
        <v>12017</v>
      </c>
    </row>
    <row r="2950" customFormat="false" ht="15" hidden="false" customHeight="false" outlineLevel="0" collapsed="false">
      <c r="A2950" s="14" t="str">
        <f aca="false">'SKU Master'!A2950</f>
        <v>07-02949</v>
      </c>
      <c r="B2950" s="14" t="str">
        <f aca="false">VLOOKUP(A2950,'SKU Master'!$A:$N,6,FALSE())</f>
        <v>Nutgrove Whole Paprika, 2.5 oz</v>
      </c>
      <c r="C2950" s="15" t="n">
        <v>5</v>
      </c>
      <c r="D2950" s="15" t="n">
        <v>4.5</v>
      </c>
      <c r="E2950" s="15" t="n">
        <v>3.6</v>
      </c>
      <c r="F2950" s="16" t="s">
        <v>12290</v>
      </c>
      <c r="G2950" s="16" t="s">
        <v>12017</v>
      </c>
      <c r="H2950" s="17" t="n">
        <v>1.55</v>
      </c>
      <c r="I2950" s="18" t="n">
        <f aca="false">('SKU Master'!I2950-H2950)/'SKU Master'!I2950</f>
        <v>0.323144104803493</v>
      </c>
      <c r="J2950" s="16" t="n">
        <v>6</v>
      </c>
      <c r="K2950" s="19" t="n">
        <f aca="false">J2950*C2950</f>
        <v>30</v>
      </c>
      <c r="L2950" s="16" t="s">
        <v>12295</v>
      </c>
      <c r="M2950" s="16" t="s">
        <v>12292</v>
      </c>
      <c r="N2950" s="16" t="s">
        <v>12017</v>
      </c>
      <c r="O2950" s="16" t="s">
        <v>12300</v>
      </c>
      <c r="P2950" s="16" t="s">
        <v>12296</v>
      </c>
      <c r="Q2950" s="16" t="s">
        <v>12017</v>
      </c>
    </row>
    <row r="2951" customFormat="false" ht="15" hidden="false" customHeight="false" outlineLevel="0" collapsed="false">
      <c r="A2951" s="14" t="str">
        <f aca="false">'SKU Master'!A2951</f>
        <v>07-02950</v>
      </c>
      <c r="B2951" s="14" t="str">
        <f aca="false">VLOOKUP(A2951,'SKU Master'!$A:$N,6,FALSE())</f>
        <v>Nutgrove Ground Salt, 1.5 oz</v>
      </c>
      <c r="C2951" s="15" t="n">
        <v>3.6</v>
      </c>
      <c r="D2951" s="15" t="n">
        <v>8.1</v>
      </c>
      <c r="E2951" s="15" t="n">
        <v>4.6</v>
      </c>
      <c r="F2951" s="16" t="s">
        <v>12290</v>
      </c>
      <c r="G2951" s="16" t="s">
        <v>12021</v>
      </c>
      <c r="H2951" s="17" t="n">
        <v>2.6</v>
      </c>
      <c r="I2951" s="18" t="n">
        <f aca="false">('SKU Master'!I2951-H2951)/'SKU Master'!I2951</f>
        <v>0.331619537275064</v>
      </c>
      <c r="J2951" s="16" t="n">
        <v>8</v>
      </c>
      <c r="K2951" s="19" t="n">
        <f aca="false">J2951*C2951</f>
        <v>28.8</v>
      </c>
      <c r="L2951" s="16" t="s">
        <v>12295</v>
      </c>
      <c r="M2951" s="16" t="s">
        <v>12292</v>
      </c>
      <c r="N2951" s="16" t="s">
        <v>12017</v>
      </c>
      <c r="O2951" s="16" t="s">
        <v>12300</v>
      </c>
      <c r="P2951" s="16" t="s">
        <v>12297</v>
      </c>
      <c r="Q2951" s="16" t="s">
        <v>12017</v>
      </c>
    </row>
    <row r="2952" customFormat="false" ht="15" hidden="false" customHeight="false" outlineLevel="0" collapsed="false">
      <c r="A2952" s="14" t="str">
        <f aca="false">'SKU Master'!A2952</f>
        <v>07-02951</v>
      </c>
      <c r="B2952" s="14" t="str">
        <f aca="false">VLOOKUP(A2952,'SKU Master'!$A:$N,6,FALSE())</f>
        <v>Orchard Spread Ground Cumin, 1.5 oz</v>
      </c>
      <c r="C2952" s="15" t="n">
        <v>3.4</v>
      </c>
      <c r="D2952" s="15" t="n">
        <v>5.8</v>
      </c>
      <c r="E2952" s="15" t="n">
        <v>4.2</v>
      </c>
      <c r="F2952" s="16" t="s">
        <v>12290</v>
      </c>
      <c r="G2952" s="16" t="s">
        <v>12021</v>
      </c>
      <c r="H2952" s="17" t="n">
        <v>1.55</v>
      </c>
      <c r="I2952" s="18" t="n">
        <f aca="false">('SKU Master'!I2952-H2952)/'SKU Master'!I2952</f>
        <v>0.351464435146444</v>
      </c>
      <c r="J2952" s="16" t="n">
        <v>3</v>
      </c>
      <c r="K2952" s="19" t="n">
        <f aca="false">J2952*C2952</f>
        <v>10.2</v>
      </c>
      <c r="L2952" s="16" t="s">
        <v>12295</v>
      </c>
      <c r="M2952" s="16" t="s">
        <v>12292</v>
      </c>
      <c r="N2952" s="16" t="s">
        <v>12017</v>
      </c>
      <c r="O2952" s="16" t="s">
        <v>12300</v>
      </c>
      <c r="P2952" s="16" t="s">
        <v>12298</v>
      </c>
      <c r="Q2952" s="16" t="s">
        <v>12017</v>
      </c>
    </row>
    <row r="2953" customFormat="false" ht="15" hidden="false" customHeight="false" outlineLevel="0" collapsed="false">
      <c r="A2953" s="14" t="str">
        <f aca="false">'SKU Master'!A2953</f>
        <v>07-02952</v>
      </c>
      <c r="B2953" s="14" t="str">
        <f aca="false">VLOOKUP(A2953,'SKU Master'!$A:$N,6,FALSE())</f>
        <v>Pepperlane Whole Black Pepper, 1.5 oz</v>
      </c>
      <c r="C2953" s="15" t="n">
        <v>3.8</v>
      </c>
      <c r="D2953" s="15" t="n">
        <v>4.9</v>
      </c>
      <c r="E2953" s="15" t="n">
        <v>3.9</v>
      </c>
      <c r="F2953" s="16" t="s">
        <v>12290</v>
      </c>
      <c r="G2953" s="16" t="s">
        <v>12021</v>
      </c>
      <c r="H2953" s="17" t="n">
        <v>2.35</v>
      </c>
      <c r="I2953" s="18" t="n">
        <f aca="false">('SKU Master'!I2953-H2953)/'SKU Master'!I2953</f>
        <v>0.306784660766962</v>
      </c>
      <c r="J2953" s="16" t="n">
        <v>7</v>
      </c>
      <c r="K2953" s="19" t="n">
        <f aca="false">J2953*C2953</f>
        <v>26.6</v>
      </c>
      <c r="L2953" s="16" t="s">
        <v>12295</v>
      </c>
      <c r="M2953" s="16" t="s">
        <v>12292</v>
      </c>
      <c r="N2953" s="16" t="s">
        <v>12017</v>
      </c>
      <c r="O2953" s="16" t="s">
        <v>12300</v>
      </c>
      <c r="P2953" s="16" t="s">
        <v>12297</v>
      </c>
      <c r="Q2953" s="16" t="s">
        <v>12017</v>
      </c>
    </row>
    <row r="2954" customFormat="false" ht="15" hidden="false" customHeight="false" outlineLevel="0" collapsed="false">
      <c r="A2954" s="14" t="str">
        <f aca="false">'SKU Master'!A2954</f>
        <v>07-02953</v>
      </c>
      <c r="B2954" s="14" t="str">
        <f aca="false">VLOOKUP(A2954,'SKU Master'!$A:$N,6,FALSE())</f>
        <v>Nutgrove Whole Chili Powder, 16 oz</v>
      </c>
      <c r="C2954" s="15" t="n">
        <v>2.9</v>
      </c>
      <c r="D2954" s="15" t="n">
        <v>7.7</v>
      </c>
      <c r="E2954" s="15" t="n">
        <v>2.5</v>
      </c>
      <c r="F2954" s="16" t="s">
        <v>12290</v>
      </c>
      <c r="G2954" s="16" t="s">
        <v>12017</v>
      </c>
      <c r="H2954" s="17" t="n">
        <v>1.63</v>
      </c>
      <c r="I2954" s="18" t="n">
        <f aca="false">('SKU Master'!I2954-H2954)/'SKU Master'!I2954</f>
        <v>0.317991631799163</v>
      </c>
      <c r="J2954" s="16" t="n">
        <v>9</v>
      </c>
      <c r="K2954" s="19" t="n">
        <f aca="false">J2954*C2954</f>
        <v>26.1</v>
      </c>
      <c r="L2954" s="16" t="s">
        <v>12295</v>
      </c>
      <c r="M2954" s="16" t="s">
        <v>12292</v>
      </c>
      <c r="N2954" s="16" t="s">
        <v>12017</v>
      </c>
      <c r="O2954" s="16" t="s">
        <v>12300</v>
      </c>
      <c r="P2954" s="16" t="s">
        <v>12297</v>
      </c>
      <c r="Q2954" s="16" t="s">
        <v>12017</v>
      </c>
    </row>
    <row r="2955" customFormat="false" ht="15" hidden="false" customHeight="false" outlineLevel="0" collapsed="false">
      <c r="A2955" s="14" t="str">
        <f aca="false">'SKU Master'!A2955</f>
        <v>07-02954</v>
      </c>
      <c r="B2955" s="14" t="str">
        <f aca="false">VLOOKUP(A2955,'SKU Master'!$A:$N,6,FALSE())</f>
        <v>Roastport Whole Salt, 16 oz</v>
      </c>
      <c r="C2955" s="15" t="n">
        <v>2.9</v>
      </c>
      <c r="D2955" s="15" t="n">
        <v>6.9</v>
      </c>
      <c r="E2955" s="15" t="n">
        <v>4.3</v>
      </c>
      <c r="F2955" s="16" t="s">
        <v>12290</v>
      </c>
      <c r="G2955" s="16" t="s">
        <v>12021</v>
      </c>
      <c r="H2955" s="17" t="n">
        <v>2.76</v>
      </c>
      <c r="I2955" s="18" t="n">
        <f aca="false">('SKU Master'!I2955-H2955)/'SKU Master'!I2955</f>
        <v>0.356643356643357</v>
      </c>
      <c r="J2955" s="16" t="n">
        <v>4</v>
      </c>
      <c r="K2955" s="19" t="n">
        <f aca="false">J2955*C2955</f>
        <v>11.6</v>
      </c>
      <c r="L2955" s="16" t="s">
        <v>12295</v>
      </c>
      <c r="M2955" s="16" t="s">
        <v>12292</v>
      </c>
      <c r="N2955" s="16" t="s">
        <v>12017</v>
      </c>
      <c r="O2955" s="16" t="s">
        <v>12300</v>
      </c>
      <c r="P2955" s="16" t="s">
        <v>12298</v>
      </c>
      <c r="Q2955" s="16" t="s">
        <v>12017</v>
      </c>
    </row>
    <row r="2956" customFormat="false" ht="15" hidden="false" customHeight="false" outlineLevel="0" collapsed="false">
      <c r="A2956" s="14" t="str">
        <f aca="false">'SKU Master'!A2956</f>
        <v>07-02955</v>
      </c>
      <c r="B2956" s="14" t="str">
        <f aca="false">VLOOKUP(A2956,'SKU Master'!$A:$N,6,FALSE())</f>
        <v>Golden Grain Co. Ground Onion Powder, 1.5 oz</v>
      </c>
      <c r="C2956" s="15" t="n">
        <v>3.9</v>
      </c>
      <c r="D2956" s="15" t="n">
        <v>6.7</v>
      </c>
      <c r="E2956" s="15" t="n">
        <v>2.7</v>
      </c>
      <c r="F2956" s="16" t="s">
        <v>12290</v>
      </c>
      <c r="G2956" s="16" t="s">
        <v>12021</v>
      </c>
      <c r="H2956" s="17" t="n">
        <v>2.91</v>
      </c>
      <c r="I2956" s="18" t="n">
        <f aca="false">('SKU Master'!I2956-H2956)/'SKU Master'!I2956</f>
        <v>0.416833667334669</v>
      </c>
      <c r="J2956" s="16" t="n">
        <v>5</v>
      </c>
      <c r="K2956" s="19" t="n">
        <f aca="false">J2956*C2956</f>
        <v>19.5</v>
      </c>
      <c r="L2956" s="16" t="s">
        <v>12295</v>
      </c>
      <c r="M2956" s="16" t="s">
        <v>12292</v>
      </c>
      <c r="N2956" s="16" t="s">
        <v>12017</v>
      </c>
      <c r="O2956" s="16" t="s">
        <v>12300</v>
      </c>
      <c r="P2956" s="16" t="s">
        <v>12296</v>
      </c>
      <c r="Q2956" s="16" t="s">
        <v>12017</v>
      </c>
    </row>
    <row r="2957" customFormat="false" ht="15" hidden="false" customHeight="false" outlineLevel="0" collapsed="false">
      <c r="A2957" s="14" t="str">
        <f aca="false">'SKU Master'!A2957</f>
        <v>07-02956</v>
      </c>
      <c r="B2957" s="14" t="str">
        <f aca="false">VLOOKUP(A2957,'SKU Master'!$A:$N,6,FALSE())</f>
        <v>Golden Grain Co. Ground Italian Seasoning, 16 oz</v>
      </c>
      <c r="C2957" s="15" t="n">
        <v>3.7</v>
      </c>
      <c r="D2957" s="15" t="n">
        <v>7.6</v>
      </c>
      <c r="E2957" s="15" t="n">
        <v>3.3</v>
      </c>
      <c r="F2957" s="16" t="s">
        <v>12290</v>
      </c>
      <c r="G2957" s="16" t="s">
        <v>12021</v>
      </c>
      <c r="H2957" s="17" t="n">
        <v>1.65</v>
      </c>
      <c r="I2957" s="18" t="n">
        <f aca="false">('SKU Master'!I2957-H2957)/'SKU Master'!I2957</f>
        <v>0.337349397590362</v>
      </c>
      <c r="J2957" s="16" t="n">
        <v>3</v>
      </c>
      <c r="K2957" s="19" t="n">
        <f aca="false">J2957*C2957</f>
        <v>11.1</v>
      </c>
      <c r="L2957" s="16" t="s">
        <v>12295</v>
      </c>
      <c r="M2957" s="16" t="s">
        <v>12292</v>
      </c>
      <c r="N2957" s="16" t="s">
        <v>12017</v>
      </c>
      <c r="O2957" s="16" t="s">
        <v>12300</v>
      </c>
      <c r="P2957" s="16" t="s">
        <v>12298</v>
      </c>
      <c r="Q2957" s="16" t="s">
        <v>12021</v>
      </c>
    </row>
    <row r="2958" customFormat="false" ht="15" hidden="false" customHeight="false" outlineLevel="0" collapsed="false">
      <c r="A2958" s="14" t="str">
        <f aca="false">'SKU Master'!A2958</f>
        <v>07-02957</v>
      </c>
      <c r="B2958" s="14" t="str">
        <f aca="false">VLOOKUP(A2958,'SKU Master'!$A:$N,6,FALSE())</f>
        <v>Wheatstone Ground Italian Seasoning, 1.5 oz</v>
      </c>
      <c r="C2958" s="15" t="n">
        <v>4.7</v>
      </c>
      <c r="D2958" s="15" t="n">
        <v>4.2</v>
      </c>
      <c r="E2958" s="15" t="n">
        <v>4</v>
      </c>
      <c r="F2958" s="16" t="s">
        <v>12290</v>
      </c>
      <c r="G2958" s="16" t="s">
        <v>12017</v>
      </c>
      <c r="H2958" s="17" t="n">
        <v>2.61</v>
      </c>
      <c r="I2958" s="18" t="n">
        <f aca="false">('SKU Master'!I2958-H2958)/'SKU Master'!I2958</f>
        <v>0.329048843187661</v>
      </c>
      <c r="J2958" s="16" t="n">
        <v>5</v>
      </c>
      <c r="K2958" s="19" t="n">
        <f aca="false">J2958*C2958</f>
        <v>23.5</v>
      </c>
      <c r="L2958" s="16" t="s">
        <v>12295</v>
      </c>
      <c r="M2958" s="16" t="s">
        <v>12292</v>
      </c>
      <c r="N2958" s="16" t="s">
        <v>12017</v>
      </c>
      <c r="O2958" s="16" t="s">
        <v>12300</v>
      </c>
      <c r="P2958" s="16" t="s">
        <v>12296</v>
      </c>
      <c r="Q2958" s="16" t="s">
        <v>12017</v>
      </c>
    </row>
    <row r="2959" customFormat="false" ht="15" hidden="false" customHeight="false" outlineLevel="0" collapsed="false">
      <c r="A2959" s="14" t="str">
        <f aca="false">'SKU Master'!A2959</f>
        <v>07-02958</v>
      </c>
      <c r="B2959" s="14" t="str">
        <f aca="false">VLOOKUP(A2959,'SKU Master'!$A:$N,6,FALSE())</f>
        <v>Kettle Row Whole Onion Powder, 2.5 oz</v>
      </c>
      <c r="C2959" s="15" t="n">
        <v>4.5</v>
      </c>
      <c r="D2959" s="15" t="n">
        <v>6.7</v>
      </c>
      <c r="E2959" s="15" t="n">
        <v>3.8</v>
      </c>
      <c r="F2959" s="16" t="s">
        <v>12290</v>
      </c>
      <c r="G2959" s="16" t="s">
        <v>12021</v>
      </c>
      <c r="H2959" s="17" t="n">
        <v>1.84</v>
      </c>
      <c r="I2959" s="18" t="n">
        <f aca="false">('SKU Master'!I2959-H2959)/'SKU Master'!I2959</f>
        <v>0.384615384615385</v>
      </c>
      <c r="J2959" s="16" t="n">
        <v>6</v>
      </c>
      <c r="K2959" s="19" t="n">
        <f aca="false">J2959*C2959</f>
        <v>27</v>
      </c>
      <c r="L2959" s="16" t="s">
        <v>12295</v>
      </c>
      <c r="M2959" s="16" t="s">
        <v>12292</v>
      </c>
      <c r="N2959" s="16" t="s">
        <v>12017</v>
      </c>
      <c r="O2959" s="16" t="s">
        <v>12300</v>
      </c>
      <c r="P2959" s="16" t="s">
        <v>12296</v>
      </c>
      <c r="Q2959" s="16" t="s">
        <v>12017</v>
      </c>
    </row>
    <row r="2960" customFormat="false" ht="15" hidden="false" customHeight="false" outlineLevel="0" collapsed="false">
      <c r="A2960" s="14" t="str">
        <f aca="false">'SKU Master'!A2960</f>
        <v>07-02959</v>
      </c>
      <c r="B2960" s="14" t="str">
        <f aca="false">VLOOKUP(A2960,'SKU Master'!$A:$N,6,FALSE())</f>
        <v>Kettle Row Ground Onion Powder, 1.5 oz</v>
      </c>
      <c r="C2960" s="15" t="n">
        <v>4.7</v>
      </c>
      <c r="D2960" s="15" t="n">
        <v>4</v>
      </c>
      <c r="E2960" s="15" t="n">
        <v>3.9</v>
      </c>
      <c r="F2960" s="16" t="s">
        <v>12290</v>
      </c>
      <c r="G2960" s="16" t="s">
        <v>12021</v>
      </c>
      <c r="H2960" s="17" t="n">
        <v>1.36</v>
      </c>
      <c r="I2960" s="18" t="n">
        <f aca="false">('SKU Master'!I2960-H2960)/'SKU Master'!I2960</f>
        <v>0.406113537117904</v>
      </c>
      <c r="J2960" s="16" t="n">
        <v>3</v>
      </c>
      <c r="K2960" s="19" t="n">
        <f aca="false">J2960*C2960</f>
        <v>14.1</v>
      </c>
      <c r="L2960" s="16" t="s">
        <v>12295</v>
      </c>
      <c r="M2960" s="16" t="s">
        <v>12292</v>
      </c>
      <c r="N2960" s="16" t="s">
        <v>12017</v>
      </c>
      <c r="O2960" s="16" t="s">
        <v>12300</v>
      </c>
      <c r="P2960" s="16" t="s">
        <v>12298</v>
      </c>
      <c r="Q2960" s="16" t="s">
        <v>12017</v>
      </c>
    </row>
    <row r="2961" customFormat="false" ht="15" hidden="false" customHeight="false" outlineLevel="0" collapsed="false">
      <c r="A2961" s="14" t="str">
        <f aca="false">'SKU Master'!A2961</f>
        <v>07-02960</v>
      </c>
      <c r="B2961" s="14" t="str">
        <f aca="false">VLOOKUP(A2961,'SKU Master'!$A:$N,6,FALSE())</f>
        <v>Nutgrove Whole Italian Seasoning, 2.5 oz</v>
      </c>
      <c r="C2961" s="15" t="n">
        <v>2.6</v>
      </c>
      <c r="D2961" s="15" t="n">
        <v>4</v>
      </c>
      <c r="E2961" s="15" t="n">
        <v>3</v>
      </c>
      <c r="F2961" s="16" t="s">
        <v>12290</v>
      </c>
      <c r="G2961" s="16" t="s">
        <v>12021</v>
      </c>
      <c r="H2961" s="17" t="n">
        <v>1.68</v>
      </c>
      <c r="I2961" s="18" t="n">
        <f aca="false">('SKU Master'!I2961-H2961)/'SKU Master'!I2961</f>
        <v>0.297071129707113</v>
      </c>
      <c r="J2961" s="16" t="n">
        <v>2</v>
      </c>
      <c r="K2961" s="19" t="n">
        <f aca="false">J2961*C2961</f>
        <v>5.2</v>
      </c>
      <c r="L2961" s="16" t="s">
        <v>12295</v>
      </c>
      <c r="M2961" s="16" t="s">
        <v>12292</v>
      </c>
      <c r="N2961" s="16" t="s">
        <v>12017</v>
      </c>
      <c r="O2961" s="16" t="s">
        <v>12300</v>
      </c>
      <c r="P2961" s="16" t="s">
        <v>12294</v>
      </c>
      <c r="Q2961" s="16" t="s">
        <v>12017</v>
      </c>
    </row>
    <row r="2962" customFormat="false" ht="15" hidden="false" customHeight="false" outlineLevel="0" collapsed="false">
      <c r="A2962" s="14" t="str">
        <f aca="false">'SKU Master'!A2962</f>
        <v>07-02961</v>
      </c>
      <c r="B2962" s="14" t="str">
        <f aca="false">VLOOKUP(A2962,'SKU Master'!$A:$N,6,FALSE())</f>
        <v>Orchard Spread Whole Garlic Powder, 2.5 oz</v>
      </c>
      <c r="C2962" s="15" t="n">
        <v>4.6</v>
      </c>
      <c r="D2962" s="15" t="n">
        <v>7.2</v>
      </c>
      <c r="E2962" s="15" t="n">
        <v>3.8</v>
      </c>
      <c r="F2962" s="16" t="s">
        <v>12290</v>
      </c>
      <c r="G2962" s="16" t="s">
        <v>12021</v>
      </c>
      <c r="H2962" s="17" t="n">
        <v>2.09</v>
      </c>
      <c r="I2962" s="18" t="n">
        <f aca="false">('SKU Master'!I2962-H2962)/'SKU Master'!I2962</f>
        <v>0.301003344481605</v>
      </c>
      <c r="J2962" s="16" t="n">
        <v>4</v>
      </c>
      <c r="K2962" s="19" t="n">
        <f aca="false">J2962*C2962</f>
        <v>18.4</v>
      </c>
      <c r="L2962" s="16" t="s">
        <v>12295</v>
      </c>
      <c r="M2962" s="16" t="s">
        <v>12292</v>
      </c>
      <c r="N2962" s="16" t="s">
        <v>12017</v>
      </c>
      <c r="O2962" s="16" t="s">
        <v>12300</v>
      </c>
      <c r="P2962" s="16" t="s">
        <v>12298</v>
      </c>
      <c r="Q2962" s="16" t="s">
        <v>12017</v>
      </c>
    </row>
    <row r="2963" customFormat="false" ht="15" hidden="false" customHeight="false" outlineLevel="0" collapsed="false">
      <c r="A2963" s="14" t="str">
        <f aca="false">'SKU Master'!A2963</f>
        <v>07-02962</v>
      </c>
      <c r="B2963" s="14" t="str">
        <f aca="false">VLOOKUP(A2963,'SKU Master'!$A:$N,6,FALSE())</f>
        <v>Harborline Whole Italian Seasoning, 16 oz</v>
      </c>
      <c r="C2963" s="15" t="n">
        <v>4.1</v>
      </c>
      <c r="D2963" s="15" t="n">
        <v>6.7</v>
      </c>
      <c r="E2963" s="15" t="n">
        <v>3.5</v>
      </c>
      <c r="F2963" s="16" t="s">
        <v>12290</v>
      </c>
      <c r="G2963" s="16" t="s">
        <v>12021</v>
      </c>
      <c r="H2963" s="17" t="n">
        <v>1.69</v>
      </c>
      <c r="I2963" s="18" t="n">
        <f aca="false">('SKU Master'!I2963-H2963)/'SKU Master'!I2963</f>
        <v>0.41522491349481</v>
      </c>
      <c r="J2963" s="16" t="n">
        <v>6</v>
      </c>
      <c r="K2963" s="19" t="n">
        <f aca="false">J2963*C2963</f>
        <v>24.6</v>
      </c>
      <c r="L2963" s="16" t="s">
        <v>12295</v>
      </c>
      <c r="M2963" s="16" t="s">
        <v>12292</v>
      </c>
      <c r="N2963" s="16" t="s">
        <v>12017</v>
      </c>
      <c r="O2963" s="16" t="s">
        <v>12300</v>
      </c>
      <c r="P2963" s="16" t="s">
        <v>12296</v>
      </c>
      <c r="Q2963" s="16" t="s">
        <v>12017</v>
      </c>
    </row>
    <row r="2964" customFormat="false" ht="15" hidden="false" customHeight="false" outlineLevel="0" collapsed="false">
      <c r="A2964" s="14" t="str">
        <f aca="false">'SKU Master'!A2964</f>
        <v>07-02963</v>
      </c>
      <c r="B2964" s="14" t="str">
        <f aca="false">VLOOKUP(A2964,'SKU Master'!$A:$N,6,FALSE())</f>
        <v>Roastport Whole Cumin, 2.5 oz</v>
      </c>
      <c r="C2964" s="15" t="n">
        <v>3.4</v>
      </c>
      <c r="D2964" s="15" t="n">
        <v>8.6</v>
      </c>
      <c r="E2964" s="15" t="n">
        <v>2.6</v>
      </c>
      <c r="F2964" s="16" t="s">
        <v>12290</v>
      </c>
      <c r="G2964" s="16" t="s">
        <v>12021</v>
      </c>
      <c r="H2964" s="17" t="n">
        <v>2.9</v>
      </c>
      <c r="I2964" s="18" t="n">
        <f aca="false">('SKU Master'!I2964-H2964)/'SKU Master'!I2964</f>
        <v>0.406952965235174</v>
      </c>
      <c r="J2964" s="16" t="n">
        <v>5</v>
      </c>
      <c r="K2964" s="19" t="n">
        <f aca="false">J2964*C2964</f>
        <v>17</v>
      </c>
      <c r="L2964" s="16" t="s">
        <v>12295</v>
      </c>
      <c r="M2964" s="16" t="s">
        <v>12292</v>
      </c>
      <c r="N2964" s="16" t="s">
        <v>12017</v>
      </c>
      <c r="O2964" s="16" t="s">
        <v>12300</v>
      </c>
      <c r="P2964" s="16" t="s">
        <v>12296</v>
      </c>
      <c r="Q2964" s="16" t="s">
        <v>12017</v>
      </c>
    </row>
    <row r="2965" customFormat="false" ht="15" hidden="false" customHeight="false" outlineLevel="0" collapsed="false">
      <c r="A2965" s="14" t="str">
        <f aca="false">'SKU Master'!A2965</f>
        <v>07-02964</v>
      </c>
      <c r="B2965" s="14" t="str">
        <f aca="false">VLOOKUP(A2965,'SKU Master'!$A:$N,6,FALSE())</f>
        <v>Kettle Row Ground Chili Powder, 1.5 oz</v>
      </c>
      <c r="C2965" s="15" t="n">
        <v>4.8</v>
      </c>
      <c r="D2965" s="15" t="n">
        <v>5.9</v>
      </c>
      <c r="E2965" s="15" t="n">
        <v>3.5</v>
      </c>
      <c r="F2965" s="16" t="s">
        <v>12290</v>
      </c>
      <c r="G2965" s="16" t="s">
        <v>12021</v>
      </c>
      <c r="H2965" s="17" t="n">
        <v>2.41</v>
      </c>
      <c r="I2965" s="18" t="n">
        <f aca="false">('SKU Master'!I2965-H2965)/'SKU Master'!I2965</f>
        <v>0.395989974937343</v>
      </c>
      <c r="J2965" s="16" t="n">
        <v>4</v>
      </c>
      <c r="K2965" s="19" t="n">
        <f aca="false">J2965*C2965</f>
        <v>19.2</v>
      </c>
      <c r="L2965" s="16" t="s">
        <v>12295</v>
      </c>
      <c r="M2965" s="16" t="s">
        <v>12292</v>
      </c>
      <c r="N2965" s="16" t="s">
        <v>12017</v>
      </c>
      <c r="O2965" s="16" t="s">
        <v>12300</v>
      </c>
      <c r="P2965" s="16" t="s">
        <v>12298</v>
      </c>
      <c r="Q2965" s="16" t="s">
        <v>12017</v>
      </c>
    </row>
    <row r="2966" customFormat="false" ht="15" hidden="false" customHeight="false" outlineLevel="0" collapsed="false">
      <c r="A2966" s="14" t="str">
        <f aca="false">'SKU Master'!A2966</f>
        <v>07-02965</v>
      </c>
      <c r="B2966" s="14" t="str">
        <f aca="false">VLOOKUP(A2966,'SKU Master'!$A:$N,6,FALSE())</f>
        <v>Thrift Row Ground Chili Powder, 16 oz</v>
      </c>
      <c r="C2966" s="15" t="n">
        <v>3.7</v>
      </c>
      <c r="D2966" s="15" t="n">
        <v>6</v>
      </c>
      <c r="E2966" s="15" t="n">
        <v>4.5</v>
      </c>
      <c r="F2966" s="16" t="s">
        <v>12290</v>
      </c>
      <c r="G2966" s="16" t="s">
        <v>12021</v>
      </c>
      <c r="H2966" s="17" t="n">
        <v>2.38</v>
      </c>
      <c r="I2966" s="18" t="n">
        <f aca="false">('SKU Master'!I2966-H2966)/'SKU Master'!I2966</f>
        <v>0.457858769931663</v>
      </c>
      <c r="J2966" s="16" t="n">
        <v>4</v>
      </c>
      <c r="K2966" s="19" t="n">
        <f aca="false">J2966*C2966</f>
        <v>14.8</v>
      </c>
      <c r="L2966" s="16" t="s">
        <v>12295</v>
      </c>
      <c r="M2966" s="16" t="s">
        <v>12292</v>
      </c>
      <c r="N2966" s="16" t="s">
        <v>12017</v>
      </c>
      <c r="O2966" s="16" t="s">
        <v>12300</v>
      </c>
      <c r="P2966" s="16" t="s">
        <v>12298</v>
      </c>
      <c r="Q2966" s="16" t="s">
        <v>12017</v>
      </c>
    </row>
    <row r="2967" customFormat="false" ht="15" hidden="false" customHeight="false" outlineLevel="0" collapsed="false">
      <c r="A2967" s="14" t="str">
        <f aca="false">'SKU Master'!A2967</f>
        <v>07-02966</v>
      </c>
      <c r="B2967" s="14" t="str">
        <f aca="false">VLOOKUP(A2967,'SKU Master'!$A:$N,6,FALSE())</f>
        <v>Redbarn Whole Cumin, 1.5 oz</v>
      </c>
      <c r="C2967" s="15" t="n">
        <v>4.5</v>
      </c>
      <c r="D2967" s="15" t="n">
        <v>8.5</v>
      </c>
      <c r="E2967" s="15" t="n">
        <v>4.7</v>
      </c>
      <c r="F2967" s="16" t="s">
        <v>12290</v>
      </c>
      <c r="G2967" s="16" t="s">
        <v>12021</v>
      </c>
      <c r="H2967" s="17" t="n">
        <v>1.49</v>
      </c>
      <c r="I2967" s="18" t="n">
        <f aca="false">('SKU Master'!I2967-H2967)/'SKU Master'!I2967</f>
        <v>0.349344978165939</v>
      </c>
      <c r="J2967" s="16" t="n">
        <v>1</v>
      </c>
      <c r="K2967" s="19" t="n">
        <f aca="false">J2967*C2967</f>
        <v>4.5</v>
      </c>
      <c r="L2967" s="16" t="s">
        <v>12295</v>
      </c>
      <c r="M2967" s="16" t="s">
        <v>12292</v>
      </c>
      <c r="N2967" s="16" t="s">
        <v>12017</v>
      </c>
      <c r="O2967" s="16" t="s">
        <v>12300</v>
      </c>
      <c r="P2967" s="16" t="s">
        <v>12294</v>
      </c>
      <c r="Q2967" s="16" t="s">
        <v>12017</v>
      </c>
    </row>
    <row r="2968" customFormat="false" ht="15" hidden="false" customHeight="false" outlineLevel="0" collapsed="false">
      <c r="A2968" s="14" t="str">
        <f aca="false">'SKU Master'!A2968</f>
        <v>07-02967</v>
      </c>
      <c r="B2968" s="14" t="str">
        <f aca="false">VLOOKUP(A2968,'SKU Master'!$A:$N,6,FALSE())</f>
        <v>Thrift Row Ground Garlic Powder, 1.5 oz</v>
      </c>
      <c r="C2968" s="15" t="n">
        <v>4.8</v>
      </c>
      <c r="D2968" s="15" t="n">
        <v>5.5</v>
      </c>
      <c r="E2968" s="15" t="n">
        <v>4.5</v>
      </c>
      <c r="F2968" s="16" t="s">
        <v>12290</v>
      </c>
      <c r="G2968" s="16" t="s">
        <v>12021</v>
      </c>
      <c r="H2968" s="17" t="n">
        <v>2.9</v>
      </c>
      <c r="I2968" s="18" t="n">
        <f aca="false">('SKU Master'!I2968-H2968)/'SKU Master'!I2968</f>
        <v>0.394572025052192</v>
      </c>
      <c r="J2968" s="16" t="n">
        <v>4</v>
      </c>
      <c r="K2968" s="19" t="n">
        <f aca="false">J2968*C2968</f>
        <v>19.2</v>
      </c>
      <c r="L2968" s="16" t="s">
        <v>12295</v>
      </c>
      <c r="M2968" s="16" t="s">
        <v>12292</v>
      </c>
      <c r="N2968" s="16" t="s">
        <v>12017</v>
      </c>
      <c r="O2968" s="16" t="s">
        <v>12300</v>
      </c>
      <c r="P2968" s="16" t="s">
        <v>12298</v>
      </c>
      <c r="Q2968" s="16" t="s">
        <v>12017</v>
      </c>
    </row>
    <row r="2969" customFormat="false" ht="15" hidden="false" customHeight="false" outlineLevel="0" collapsed="false">
      <c r="A2969" s="14" t="str">
        <f aca="false">'SKU Master'!A2969</f>
        <v>07-02968</v>
      </c>
      <c r="B2969" s="14" t="str">
        <f aca="false">VLOOKUP(A2969,'SKU Master'!$A:$N,6,FALSE())</f>
        <v>Harborline Ground Italian Seasoning, 1.5 oz</v>
      </c>
      <c r="C2969" s="15" t="n">
        <v>3.9</v>
      </c>
      <c r="D2969" s="15" t="n">
        <v>5.4</v>
      </c>
      <c r="E2969" s="15" t="n">
        <v>3.4</v>
      </c>
      <c r="F2969" s="16" t="s">
        <v>12290</v>
      </c>
      <c r="G2969" s="16" t="s">
        <v>12021</v>
      </c>
      <c r="H2969" s="17" t="n">
        <v>1.61</v>
      </c>
      <c r="I2969" s="18" t="n">
        <f aca="false">('SKU Master'!I2969-H2969)/'SKU Master'!I2969</f>
        <v>0.353413654618474</v>
      </c>
      <c r="J2969" s="16" t="n">
        <v>2</v>
      </c>
      <c r="K2969" s="19" t="n">
        <f aca="false">J2969*C2969</f>
        <v>7.8</v>
      </c>
      <c r="L2969" s="16" t="s">
        <v>12291</v>
      </c>
      <c r="M2969" s="16" t="s">
        <v>12292</v>
      </c>
      <c r="N2969" s="16" t="s">
        <v>12017</v>
      </c>
      <c r="O2969" s="16" t="s">
        <v>12300</v>
      </c>
      <c r="P2969" s="16" t="s">
        <v>12294</v>
      </c>
      <c r="Q2969" s="16" t="s">
        <v>12017</v>
      </c>
    </row>
    <row r="2970" customFormat="false" ht="15" hidden="false" customHeight="false" outlineLevel="0" collapsed="false">
      <c r="A2970" s="14" t="str">
        <f aca="false">'SKU Master'!A2970</f>
        <v>07-02969</v>
      </c>
      <c r="B2970" s="14" t="str">
        <f aca="false">VLOOKUP(A2970,'SKU Master'!$A:$N,6,FALSE())</f>
        <v>Thrift Row Whole Garlic Powder, 1.5 oz</v>
      </c>
      <c r="C2970" s="15" t="n">
        <v>4.5</v>
      </c>
      <c r="D2970" s="15" t="n">
        <v>6.8</v>
      </c>
      <c r="E2970" s="15" t="n">
        <v>4</v>
      </c>
      <c r="F2970" s="16" t="s">
        <v>12290</v>
      </c>
      <c r="G2970" s="16" t="s">
        <v>12021</v>
      </c>
      <c r="H2970" s="17" t="n">
        <v>2.08</v>
      </c>
      <c r="I2970" s="18" t="n">
        <f aca="false">('SKU Master'!I2970-H2970)/'SKU Master'!I2970</f>
        <v>0.478696741854637</v>
      </c>
      <c r="J2970" s="16" t="n">
        <v>2</v>
      </c>
      <c r="K2970" s="19" t="n">
        <f aca="false">J2970*C2970</f>
        <v>9</v>
      </c>
      <c r="L2970" s="16" t="s">
        <v>12295</v>
      </c>
      <c r="M2970" s="16" t="s">
        <v>12292</v>
      </c>
      <c r="N2970" s="16" t="s">
        <v>12017</v>
      </c>
      <c r="O2970" s="16" t="s">
        <v>12300</v>
      </c>
      <c r="P2970" s="16" t="s">
        <v>12298</v>
      </c>
      <c r="Q2970" s="16" t="s">
        <v>12017</v>
      </c>
    </row>
    <row r="2971" customFormat="false" ht="15" hidden="false" customHeight="false" outlineLevel="0" collapsed="false">
      <c r="A2971" s="14" t="str">
        <f aca="false">'SKU Master'!A2971</f>
        <v>07-02970</v>
      </c>
      <c r="B2971" s="14" t="str">
        <f aca="false">VLOOKUP(A2971,'SKU Master'!$A:$N,6,FALSE())</f>
        <v>Kettle Row Whole Italian Seasoning, 16 oz</v>
      </c>
      <c r="C2971" s="15" t="n">
        <v>3.2</v>
      </c>
      <c r="D2971" s="15" t="n">
        <v>5.9</v>
      </c>
      <c r="E2971" s="15" t="n">
        <v>2.8</v>
      </c>
      <c r="F2971" s="16" t="s">
        <v>12290</v>
      </c>
      <c r="G2971" s="16" t="s">
        <v>12017</v>
      </c>
      <c r="H2971" s="17" t="n">
        <v>2.1</v>
      </c>
      <c r="I2971" s="18" t="n">
        <f aca="false">('SKU Master'!I2971-H2971)/'SKU Master'!I2971</f>
        <v>0.361702127659574</v>
      </c>
      <c r="J2971" s="16" t="n">
        <v>2</v>
      </c>
      <c r="K2971" s="19" t="n">
        <f aca="false">J2971*C2971</f>
        <v>6.4</v>
      </c>
      <c r="L2971" s="16" t="s">
        <v>12295</v>
      </c>
      <c r="M2971" s="16" t="s">
        <v>12292</v>
      </c>
      <c r="N2971" s="16" t="s">
        <v>12017</v>
      </c>
      <c r="O2971" s="16" t="s">
        <v>12300</v>
      </c>
      <c r="P2971" s="16" t="s">
        <v>12294</v>
      </c>
      <c r="Q2971" s="16" t="s">
        <v>12017</v>
      </c>
    </row>
    <row r="2972" customFormat="false" ht="15" hidden="false" customHeight="false" outlineLevel="0" collapsed="false">
      <c r="A2972" s="14" t="str">
        <f aca="false">'SKU Master'!A2972</f>
        <v>07-02971</v>
      </c>
      <c r="B2972" s="14" t="str">
        <f aca="false">VLOOKUP(A2972,'SKU Master'!$A:$N,6,FALSE())</f>
        <v>Roastport Ground Chili Powder, 2.5 oz</v>
      </c>
      <c r="C2972" s="15" t="n">
        <v>2.5</v>
      </c>
      <c r="D2972" s="15" t="n">
        <v>8.5</v>
      </c>
      <c r="E2972" s="15" t="n">
        <v>3.4</v>
      </c>
      <c r="F2972" s="16" t="s">
        <v>12290</v>
      </c>
      <c r="G2972" s="16" t="s">
        <v>12021</v>
      </c>
      <c r="H2972" s="17" t="n">
        <v>1.43</v>
      </c>
      <c r="I2972" s="18" t="n">
        <f aca="false">('SKU Master'!I2972-H2972)/'SKU Master'!I2972</f>
        <v>0.375545851528384</v>
      </c>
      <c r="J2972" s="16" t="n">
        <v>7</v>
      </c>
      <c r="K2972" s="19" t="n">
        <f aca="false">J2972*C2972</f>
        <v>17.5</v>
      </c>
      <c r="L2972" s="16" t="s">
        <v>12295</v>
      </c>
      <c r="M2972" s="16" t="s">
        <v>12292</v>
      </c>
      <c r="N2972" s="16" t="s">
        <v>12017</v>
      </c>
      <c r="O2972" s="16" t="s">
        <v>12300</v>
      </c>
      <c r="P2972" s="16" t="s">
        <v>12297</v>
      </c>
      <c r="Q2972" s="16" t="s">
        <v>12017</v>
      </c>
    </row>
    <row r="2973" customFormat="false" ht="15" hidden="false" customHeight="false" outlineLevel="0" collapsed="false">
      <c r="A2973" s="14" t="str">
        <f aca="false">'SKU Master'!A2973</f>
        <v>07-02972</v>
      </c>
      <c r="B2973" s="14" t="str">
        <f aca="false">VLOOKUP(A2973,'SKU Master'!$A:$N,6,FALSE())</f>
        <v>Orchard Spread Ground Italian Seasoning, 2.5 oz</v>
      </c>
      <c r="C2973" s="15" t="n">
        <v>3.1</v>
      </c>
      <c r="D2973" s="15" t="n">
        <v>8.5</v>
      </c>
      <c r="E2973" s="15" t="n">
        <v>3.3</v>
      </c>
      <c r="F2973" s="16" t="s">
        <v>12290</v>
      </c>
      <c r="G2973" s="16" t="s">
        <v>12021</v>
      </c>
      <c r="H2973" s="17" t="n">
        <v>1.93</v>
      </c>
      <c r="I2973" s="18" t="n">
        <f aca="false">('SKU Master'!I2973-H2973)/'SKU Master'!I2973</f>
        <v>0.354515050167224</v>
      </c>
      <c r="J2973" s="16" t="n">
        <v>1</v>
      </c>
      <c r="K2973" s="19" t="n">
        <f aca="false">J2973*C2973</f>
        <v>3.1</v>
      </c>
      <c r="L2973" s="16" t="s">
        <v>12291</v>
      </c>
      <c r="M2973" s="16" t="s">
        <v>12292</v>
      </c>
      <c r="N2973" s="16" t="s">
        <v>12017</v>
      </c>
      <c r="O2973" s="16" t="s">
        <v>12300</v>
      </c>
      <c r="P2973" s="16" t="s">
        <v>12294</v>
      </c>
      <c r="Q2973" s="16" t="s">
        <v>12017</v>
      </c>
    </row>
    <row r="2974" customFormat="false" ht="15" hidden="false" customHeight="false" outlineLevel="0" collapsed="false">
      <c r="A2974" s="14" t="str">
        <f aca="false">'SKU Master'!A2974</f>
        <v>07-02973</v>
      </c>
      <c r="B2974" s="14" t="str">
        <f aca="false">VLOOKUP(A2974,'SKU Master'!$A:$N,6,FALSE())</f>
        <v>Harborline Whole Italian Seasoning, 1.5 oz</v>
      </c>
      <c r="C2974" s="15" t="n">
        <v>3.6</v>
      </c>
      <c r="D2974" s="15" t="n">
        <v>5.4</v>
      </c>
      <c r="E2974" s="15" t="n">
        <v>3.8</v>
      </c>
      <c r="F2974" s="16" t="s">
        <v>12290</v>
      </c>
      <c r="G2974" s="16" t="s">
        <v>12021</v>
      </c>
      <c r="H2974" s="17" t="n">
        <v>2.84</v>
      </c>
      <c r="I2974" s="18" t="n">
        <f aca="false">('SKU Master'!I2974-H2974)/'SKU Master'!I2974</f>
        <v>0.430861723446894</v>
      </c>
      <c r="J2974" s="16" t="n">
        <v>8</v>
      </c>
      <c r="K2974" s="19" t="n">
        <f aca="false">J2974*C2974</f>
        <v>28.8</v>
      </c>
      <c r="L2974" s="16" t="s">
        <v>12295</v>
      </c>
      <c r="M2974" s="16" t="s">
        <v>12292</v>
      </c>
      <c r="N2974" s="16" t="s">
        <v>12017</v>
      </c>
      <c r="O2974" s="16" t="s">
        <v>12300</v>
      </c>
      <c r="P2974" s="16" t="s">
        <v>12297</v>
      </c>
      <c r="Q2974" s="16" t="s">
        <v>12017</v>
      </c>
    </row>
    <row r="2975" customFormat="false" ht="15" hidden="false" customHeight="false" outlineLevel="0" collapsed="false">
      <c r="A2975" s="14" t="str">
        <f aca="false">'SKU Master'!A2975</f>
        <v>07-02974</v>
      </c>
      <c r="B2975" s="14" t="str">
        <f aca="false">VLOOKUP(A2975,'SKU Master'!$A:$N,6,FALSE())</f>
        <v>Redbarn Ground Paprika, 1.5 oz</v>
      </c>
      <c r="C2975" s="15" t="n">
        <v>2.7</v>
      </c>
      <c r="D2975" s="15" t="n">
        <v>7.6</v>
      </c>
      <c r="E2975" s="15" t="n">
        <v>2.9</v>
      </c>
      <c r="F2975" s="16" t="s">
        <v>12290</v>
      </c>
      <c r="G2975" s="16" t="s">
        <v>12017</v>
      </c>
      <c r="H2975" s="17" t="n">
        <v>2.24</v>
      </c>
      <c r="I2975" s="18" t="n">
        <f aca="false">('SKU Master'!I2975-H2975)/'SKU Master'!I2975</f>
        <v>0.408970976253298</v>
      </c>
      <c r="J2975" s="16" t="n">
        <v>9</v>
      </c>
      <c r="K2975" s="19" t="n">
        <f aca="false">J2975*C2975</f>
        <v>24.3</v>
      </c>
      <c r="L2975" s="16" t="s">
        <v>12295</v>
      </c>
      <c r="M2975" s="16" t="s">
        <v>12292</v>
      </c>
      <c r="N2975" s="16" t="s">
        <v>12017</v>
      </c>
      <c r="O2975" s="16" t="s">
        <v>12300</v>
      </c>
      <c r="P2975" s="16" t="s">
        <v>12297</v>
      </c>
      <c r="Q2975" s="16" t="s">
        <v>12017</v>
      </c>
    </row>
    <row r="2976" customFormat="false" ht="15" hidden="false" customHeight="false" outlineLevel="0" collapsed="false">
      <c r="A2976" s="14" t="str">
        <f aca="false">'SKU Master'!A2976</f>
        <v>07-02975</v>
      </c>
      <c r="B2976" s="14" t="str">
        <f aca="false">VLOOKUP(A2976,'SKU Master'!$A:$N,6,FALSE())</f>
        <v>Orchard Spread Whole Salt, 2.5 oz</v>
      </c>
      <c r="C2976" s="15" t="n">
        <v>3.7</v>
      </c>
      <c r="D2976" s="15" t="n">
        <v>5</v>
      </c>
      <c r="E2976" s="15" t="n">
        <v>3.2</v>
      </c>
      <c r="F2976" s="16" t="s">
        <v>12290</v>
      </c>
      <c r="G2976" s="16" t="s">
        <v>12021</v>
      </c>
      <c r="H2976" s="17" t="n">
        <v>2.5</v>
      </c>
      <c r="I2976" s="18" t="n">
        <f aca="false">('SKU Master'!I2976-H2976)/'SKU Master'!I2976</f>
        <v>0.3573264781491</v>
      </c>
      <c r="J2976" s="16" t="n">
        <v>3</v>
      </c>
      <c r="K2976" s="19" t="n">
        <f aca="false">J2976*C2976</f>
        <v>11.1</v>
      </c>
      <c r="L2976" s="16" t="s">
        <v>12295</v>
      </c>
      <c r="M2976" s="16" t="s">
        <v>12292</v>
      </c>
      <c r="N2976" s="16" t="s">
        <v>12017</v>
      </c>
      <c r="O2976" s="16" t="s">
        <v>12300</v>
      </c>
      <c r="P2976" s="16" t="s">
        <v>12298</v>
      </c>
      <c r="Q2976" s="16" t="s">
        <v>12017</v>
      </c>
    </row>
    <row r="2977" customFormat="false" ht="15" hidden="false" customHeight="false" outlineLevel="0" collapsed="false">
      <c r="A2977" s="14" t="str">
        <f aca="false">'SKU Master'!A2977</f>
        <v>07-02976</v>
      </c>
      <c r="B2977" s="14" t="str">
        <f aca="false">VLOOKUP(A2977,'SKU Master'!$A:$N,6,FALSE())</f>
        <v>Pepperlane Whole Cinnamon, 2.5 oz</v>
      </c>
      <c r="C2977" s="15" t="n">
        <v>2.6</v>
      </c>
      <c r="D2977" s="15" t="n">
        <v>7.8</v>
      </c>
      <c r="E2977" s="15" t="n">
        <v>4.7</v>
      </c>
      <c r="F2977" s="16" t="s">
        <v>12290</v>
      </c>
      <c r="G2977" s="16" t="s">
        <v>12021</v>
      </c>
      <c r="H2977" s="17" t="n">
        <v>1.77</v>
      </c>
      <c r="I2977" s="18" t="n">
        <f aca="false">('SKU Master'!I2977-H2977)/'SKU Master'!I2977</f>
        <v>0.387543252595156</v>
      </c>
      <c r="J2977" s="16" t="n">
        <v>8</v>
      </c>
      <c r="K2977" s="19" t="n">
        <f aca="false">J2977*C2977</f>
        <v>20.8</v>
      </c>
      <c r="L2977" s="16" t="s">
        <v>12295</v>
      </c>
      <c r="M2977" s="16" t="s">
        <v>12292</v>
      </c>
      <c r="N2977" s="16" t="s">
        <v>12017</v>
      </c>
      <c r="O2977" s="16" t="s">
        <v>12300</v>
      </c>
      <c r="P2977" s="16" t="s">
        <v>12297</v>
      </c>
      <c r="Q2977" s="16" t="s">
        <v>12017</v>
      </c>
    </row>
    <row r="2978" customFormat="false" ht="15" hidden="false" customHeight="false" outlineLevel="0" collapsed="false">
      <c r="A2978" s="14" t="str">
        <f aca="false">'SKU Master'!A2978</f>
        <v>07-02977</v>
      </c>
      <c r="B2978" s="14" t="str">
        <f aca="false">VLOOKUP(A2978,'SKU Master'!$A:$N,6,FALSE())</f>
        <v>Nutgrove Whole Salt, 16 oz</v>
      </c>
      <c r="C2978" s="15" t="n">
        <v>4</v>
      </c>
      <c r="D2978" s="15" t="n">
        <v>6.8</v>
      </c>
      <c r="E2978" s="15" t="n">
        <v>2.5</v>
      </c>
      <c r="F2978" s="16" t="s">
        <v>12290</v>
      </c>
      <c r="G2978" s="16" t="s">
        <v>12021</v>
      </c>
      <c r="H2978" s="17" t="n">
        <v>1.7</v>
      </c>
      <c r="I2978" s="18" t="n">
        <f aca="false">('SKU Master'!I2978-H2978)/'SKU Master'!I2978</f>
        <v>0.390681003584229</v>
      </c>
      <c r="J2978" s="16" t="n">
        <v>4</v>
      </c>
      <c r="K2978" s="19" t="n">
        <f aca="false">J2978*C2978</f>
        <v>16</v>
      </c>
      <c r="L2978" s="16" t="s">
        <v>12295</v>
      </c>
      <c r="M2978" s="16" t="s">
        <v>12292</v>
      </c>
      <c r="N2978" s="16" t="s">
        <v>12017</v>
      </c>
      <c r="O2978" s="16" t="s">
        <v>12300</v>
      </c>
      <c r="P2978" s="16" t="s">
        <v>12296</v>
      </c>
      <c r="Q2978" s="16" t="s">
        <v>12017</v>
      </c>
    </row>
    <row r="2979" customFormat="false" ht="15" hidden="false" customHeight="false" outlineLevel="0" collapsed="false">
      <c r="A2979" s="14" t="str">
        <f aca="false">'SKU Master'!A2979</f>
        <v>07-02978</v>
      </c>
      <c r="B2979" s="14" t="str">
        <f aca="false">VLOOKUP(A2979,'SKU Master'!$A:$N,6,FALSE())</f>
        <v>Harborline Ground Salt, 1.5 oz</v>
      </c>
      <c r="C2979" s="15" t="n">
        <v>4.7</v>
      </c>
      <c r="D2979" s="15" t="n">
        <v>8.1</v>
      </c>
      <c r="E2979" s="15" t="n">
        <v>2.9</v>
      </c>
      <c r="F2979" s="16" t="s">
        <v>12290</v>
      </c>
      <c r="G2979" s="16" t="s">
        <v>12021</v>
      </c>
      <c r="H2979" s="17" t="n">
        <v>2.11</v>
      </c>
      <c r="I2979" s="18" t="n">
        <f aca="false">('SKU Master'!I2979-H2979)/'SKU Master'!I2979</f>
        <v>0.358662613981763</v>
      </c>
      <c r="J2979" s="16" t="n">
        <v>8</v>
      </c>
      <c r="K2979" s="19" t="n">
        <f aca="false">J2979*C2979</f>
        <v>37.6</v>
      </c>
      <c r="L2979" s="16" t="s">
        <v>12295</v>
      </c>
      <c r="M2979" s="16" t="s">
        <v>12292</v>
      </c>
      <c r="N2979" s="16" t="s">
        <v>12017</v>
      </c>
      <c r="O2979" s="16" t="s">
        <v>12300</v>
      </c>
      <c r="P2979" s="16" t="s">
        <v>12297</v>
      </c>
      <c r="Q2979" s="16" t="s">
        <v>12017</v>
      </c>
    </row>
    <row r="2980" customFormat="false" ht="15" hidden="false" customHeight="false" outlineLevel="0" collapsed="false">
      <c r="A2980" s="14" t="str">
        <f aca="false">'SKU Master'!A2980</f>
        <v>07-02979</v>
      </c>
      <c r="B2980" s="14" t="str">
        <f aca="false">VLOOKUP(A2980,'SKU Master'!$A:$N,6,FALSE())</f>
        <v>Roastport Whole Salt, 2.5 oz</v>
      </c>
      <c r="C2980" s="15" t="n">
        <v>3.9</v>
      </c>
      <c r="D2980" s="15" t="n">
        <v>6.3</v>
      </c>
      <c r="E2980" s="15" t="n">
        <v>3.1</v>
      </c>
      <c r="F2980" s="16" t="s">
        <v>12290</v>
      </c>
      <c r="G2980" s="16" t="s">
        <v>12021</v>
      </c>
      <c r="H2980" s="17" t="n">
        <v>1.76</v>
      </c>
      <c r="I2980" s="18" t="n">
        <f aca="false">('SKU Master'!I2980-H2980)/'SKU Master'!I2980</f>
        <v>0.293172690763052</v>
      </c>
      <c r="J2980" s="16" t="n">
        <v>6</v>
      </c>
      <c r="K2980" s="19" t="n">
        <f aca="false">J2980*C2980</f>
        <v>23.4</v>
      </c>
      <c r="L2980" s="16" t="s">
        <v>12295</v>
      </c>
      <c r="M2980" s="16" t="s">
        <v>12292</v>
      </c>
      <c r="N2980" s="16" t="s">
        <v>12017</v>
      </c>
      <c r="O2980" s="16" t="s">
        <v>12300</v>
      </c>
      <c r="P2980" s="16" t="s">
        <v>12296</v>
      </c>
      <c r="Q2980" s="16" t="s">
        <v>12017</v>
      </c>
    </row>
    <row r="2981" customFormat="false" ht="15" hidden="false" customHeight="false" outlineLevel="0" collapsed="false">
      <c r="A2981" s="14" t="str">
        <f aca="false">'SKU Master'!A2981</f>
        <v>07-02980</v>
      </c>
      <c r="B2981" s="14" t="str">
        <f aca="false">VLOOKUP(A2981,'SKU Master'!$A:$N,6,FALSE())</f>
        <v>Roastport Whole Onion Powder, 1.5 oz</v>
      </c>
      <c r="C2981" s="15" t="n">
        <v>2.7</v>
      </c>
      <c r="D2981" s="15" t="n">
        <v>5.4</v>
      </c>
      <c r="E2981" s="15" t="n">
        <v>4.6</v>
      </c>
      <c r="F2981" s="16" t="s">
        <v>12290</v>
      </c>
      <c r="G2981" s="16" t="s">
        <v>12021</v>
      </c>
      <c r="H2981" s="17" t="n">
        <v>2.23</v>
      </c>
      <c r="I2981" s="18" t="n">
        <f aca="false">('SKU Master'!I2981-H2981)/'SKU Master'!I2981</f>
        <v>0.322188449848024</v>
      </c>
      <c r="J2981" s="16" t="n">
        <v>1</v>
      </c>
      <c r="K2981" s="19" t="n">
        <f aca="false">J2981*C2981</f>
        <v>2.7</v>
      </c>
      <c r="L2981" s="16" t="s">
        <v>12291</v>
      </c>
      <c r="M2981" s="16" t="s">
        <v>12292</v>
      </c>
      <c r="N2981" s="16" t="s">
        <v>12017</v>
      </c>
      <c r="O2981" s="16" t="s">
        <v>12300</v>
      </c>
      <c r="P2981" s="16" t="s">
        <v>12294</v>
      </c>
      <c r="Q2981" s="16" t="s">
        <v>12017</v>
      </c>
    </row>
    <row r="2982" customFormat="false" ht="15" hidden="false" customHeight="false" outlineLevel="0" collapsed="false">
      <c r="A2982" s="14" t="str">
        <f aca="false">'SKU Master'!A2982</f>
        <v>07-02981</v>
      </c>
      <c r="B2982" s="14" t="str">
        <f aca="false">VLOOKUP(A2982,'SKU Master'!$A:$N,6,FALSE())</f>
        <v>Nutgrove Whole Black Pepper, 1.5 oz</v>
      </c>
      <c r="C2982" s="15" t="n">
        <v>3.3</v>
      </c>
      <c r="D2982" s="15" t="n">
        <v>6.9</v>
      </c>
      <c r="E2982" s="15" t="n">
        <v>4.2</v>
      </c>
      <c r="F2982" s="16" t="s">
        <v>12290</v>
      </c>
      <c r="G2982" s="16" t="s">
        <v>12017</v>
      </c>
      <c r="H2982" s="17" t="n">
        <v>1.97</v>
      </c>
      <c r="I2982" s="18" t="n">
        <f aca="false">('SKU Master'!I2982-H2982)/'SKU Master'!I2982</f>
        <v>0.418879056047198</v>
      </c>
      <c r="J2982" s="16" t="n">
        <v>4</v>
      </c>
      <c r="K2982" s="19" t="n">
        <f aca="false">J2982*C2982</f>
        <v>13.2</v>
      </c>
      <c r="L2982" s="16" t="s">
        <v>12295</v>
      </c>
      <c r="M2982" s="16" t="s">
        <v>12292</v>
      </c>
      <c r="N2982" s="16" t="s">
        <v>12017</v>
      </c>
      <c r="O2982" s="16" t="s">
        <v>12300</v>
      </c>
      <c r="P2982" s="16" t="s">
        <v>12296</v>
      </c>
      <c r="Q2982" s="16" t="s">
        <v>12017</v>
      </c>
    </row>
    <row r="2983" customFormat="false" ht="15" hidden="false" customHeight="false" outlineLevel="0" collapsed="false">
      <c r="A2983" s="14" t="str">
        <f aca="false">'SKU Master'!A2983</f>
        <v>07-02982</v>
      </c>
      <c r="B2983" s="14" t="str">
        <f aca="false">VLOOKUP(A2983,'SKU Master'!$A:$N,6,FALSE())</f>
        <v>Golden Grain Co. Whole Salt, 2.5 oz</v>
      </c>
      <c r="C2983" s="15" t="n">
        <v>2.7</v>
      </c>
      <c r="D2983" s="15" t="n">
        <v>8.6</v>
      </c>
      <c r="E2983" s="15" t="n">
        <v>4.8</v>
      </c>
      <c r="F2983" s="16" t="s">
        <v>12290</v>
      </c>
      <c r="G2983" s="16" t="s">
        <v>12021</v>
      </c>
      <c r="H2983" s="17" t="n">
        <v>2.77</v>
      </c>
      <c r="I2983" s="18" t="n">
        <f aca="false">('SKU Master'!I2983-H2983)/'SKU Master'!I2983</f>
        <v>0.287917737789203</v>
      </c>
      <c r="J2983" s="16" t="n">
        <v>6</v>
      </c>
      <c r="K2983" s="19" t="n">
        <f aca="false">J2983*C2983</f>
        <v>16.2</v>
      </c>
      <c r="L2983" s="16" t="s">
        <v>12295</v>
      </c>
      <c r="M2983" s="16" t="s">
        <v>12292</v>
      </c>
      <c r="N2983" s="16" t="s">
        <v>12017</v>
      </c>
      <c r="O2983" s="16" t="s">
        <v>12300</v>
      </c>
      <c r="P2983" s="16" t="s">
        <v>12296</v>
      </c>
      <c r="Q2983" s="16" t="s">
        <v>12017</v>
      </c>
    </row>
    <row r="2984" customFormat="false" ht="15" hidden="false" customHeight="false" outlineLevel="0" collapsed="false">
      <c r="A2984" s="14" t="str">
        <f aca="false">'SKU Master'!A2984</f>
        <v>07-02983</v>
      </c>
      <c r="B2984" s="14" t="str">
        <f aca="false">VLOOKUP(A2984,'SKU Master'!$A:$N,6,FALSE())</f>
        <v>Wheatstone Whole Onion Powder, 1.5 oz</v>
      </c>
      <c r="C2984" s="15" t="n">
        <v>3.9</v>
      </c>
      <c r="D2984" s="15" t="n">
        <v>6.8</v>
      </c>
      <c r="E2984" s="15" t="n">
        <v>4.2</v>
      </c>
      <c r="F2984" s="16" t="s">
        <v>12290</v>
      </c>
      <c r="G2984" s="16" t="s">
        <v>12021</v>
      </c>
      <c r="H2984" s="17" t="n">
        <v>2.01</v>
      </c>
      <c r="I2984" s="18" t="n">
        <f aca="false">('SKU Master'!I2984-H2984)/'SKU Master'!I2984</f>
        <v>0.389057750759879</v>
      </c>
      <c r="J2984" s="16" t="n">
        <v>9</v>
      </c>
      <c r="K2984" s="19" t="n">
        <f aca="false">J2984*C2984</f>
        <v>35.1</v>
      </c>
      <c r="L2984" s="16" t="s">
        <v>12295</v>
      </c>
      <c r="M2984" s="16" t="s">
        <v>12292</v>
      </c>
      <c r="N2984" s="16" t="s">
        <v>12017</v>
      </c>
      <c r="O2984" s="16" t="s">
        <v>12300</v>
      </c>
      <c r="P2984" s="16" t="s">
        <v>12297</v>
      </c>
      <c r="Q2984" s="16" t="s">
        <v>12017</v>
      </c>
    </row>
    <row r="2985" customFormat="false" ht="15" hidden="false" customHeight="false" outlineLevel="0" collapsed="false">
      <c r="A2985" s="14" t="str">
        <f aca="false">'SKU Master'!A2985</f>
        <v>07-02984</v>
      </c>
      <c r="B2985" s="14" t="str">
        <f aca="false">VLOOKUP(A2985,'SKU Master'!$A:$N,6,FALSE())</f>
        <v>Harborline Whole Cumin, 1.5 oz</v>
      </c>
      <c r="C2985" s="15" t="n">
        <v>2.7</v>
      </c>
      <c r="D2985" s="15" t="n">
        <v>6.2</v>
      </c>
      <c r="E2985" s="15" t="n">
        <v>4.8</v>
      </c>
      <c r="F2985" s="16" t="s">
        <v>12290</v>
      </c>
      <c r="G2985" s="16" t="s">
        <v>12021</v>
      </c>
      <c r="H2985" s="17" t="n">
        <v>2.06</v>
      </c>
      <c r="I2985" s="18" t="n">
        <f aca="false">('SKU Master'!I2985-H2985)/'SKU Master'!I2985</f>
        <v>0.483709273182957</v>
      </c>
      <c r="J2985" s="16" t="n">
        <v>9</v>
      </c>
      <c r="K2985" s="19" t="n">
        <f aca="false">J2985*C2985</f>
        <v>24.3</v>
      </c>
      <c r="L2985" s="16" t="s">
        <v>12295</v>
      </c>
      <c r="M2985" s="16" t="s">
        <v>12292</v>
      </c>
      <c r="N2985" s="16" t="s">
        <v>12017</v>
      </c>
      <c r="O2985" s="16" t="s">
        <v>12300</v>
      </c>
      <c r="P2985" s="16" t="s">
        <v>12297</v>
      </c>
      <c r="Q2985" s="16" t="s">
        <v>12017</v>
      </c>
    </row>
    <row r="2986" customFormat="false" ht="15" hidden="false" customHeight="false" outlineLevel="0" collapsed="false">
      <c r="A2986" s="14" t="str">
        <f aca="false">'SKU Master'!A2986</f>
        <v>07-02985</v>
      </c>
      <c r="B2986" s="14" t="str">
        <f aca="false">VLOOKUP(A2986,'SKU Master'!$A:$N,6,FALSE())</f>
        <v>Golden Grain Co. Whole Garlic Powder, 1.5 oz</v>
      </c>
      <c r="C2986" s="15" t="n">
        <v>2.7</v>
      </c>
      <c r="D2986" s="15" t="n">
        <v>5.8</v>
      </c>
      <c r="E2986" s="15" t="n">
        <v>3.4</v>
      </c>
      <c r="F2986" s="16" t="s">
        <v>12290</v>
      </c>
      <c r="G2986" s="16" t="s">
        <v>12021</v>
      </c>
      <c r="H2986" s="17" t="n">
        <v>1.96</v>
      </c>
      <c r="I2986" s="18" t="n">
        <f aca="false">('SKU Master'!I2986-H2986)/'SKU Master'!I2986</f>
        <v>0.297491039426523</v>
      </c>
      <c r="J2986" s="16" t="n">
        <v>7</v>
      </c>
      <c r="K2986" s="19" t="n">
        <f aca="false">J2986*C2986</f>
        <v>18.9</v>
      </c>
      <c r="L2986" s="16" t="s">
        <v>12295</v>
      </c>
      <c r="M2986" s="16" t="s">
        <v>12292</v>
      </c>
      <c r="N2986" s="16" t="s">
        <v>12017</v>
      </c>
      <c r="O2986" s="16" t="s">
        <v>12300</v>
      </c>
      <c r="P2986" s="16" t="s">
        <v>12297</v>
      </c>
      <c r="Q2986" s="16" t="s">
        <v>12021</v>
      </c>
    </row>
    <row r="2987" customFormat="false" ht="15" hidden="false" customHeight="false" outlineLevel="0" collapsed="false">
      <c r="A2987" s="14" t="str">
        <f aca="false">'SKU Master'!A2987</f>
        <v>07-02986</v>
      </c>
      <c r="B2987" s="14" t="str">
        <f aca="false">VLOOKUP(A2987,'SKU Master'!$A:$N,6,FALSE())</f>
        <v>Pepperlane Whole Garlic Powder, 1.5 oz</v>
      </c>
      <c r="C2987" s="15" t="n">
        <v>2.8</v>
      </c>
      <c r="D2987" s="15" t="n">
        <v>7.8</v>
      </c>
      <c r="E2987" s="15" t="n">
        <v>2.5</v>
      </c>
      <c r="F2987" s="16" t="s">
        <v>12290</v>
      </c>
      <c r="G2987" s="16" t="s">
        <v>12017</v>
      </c>
      <c r="H2987" s="17" t="n">
        <v>2.43</v>
      </c>
      <c r="I2987" s="18" t="n">
        <f aca="false">('SKU Master'!I2987-H2987)/'SKU Master'!I2987</f>
        <v>0.358839050131926</v>
      </c>
      <c r="J2987" s="16" t="n">
        <v>3</v>
      </c>
      <c r="K2987" s="19" t="n">
        <f aca="false">J2987*C2987</f>
        <v>8.4</v>
      </c>
      <c r="L2987" s="16" t="s">
        <v>12295</v>
      </c>
      <c r="M2987" s="16" t="s">
        <v>12292</v>
      </c>
      <c r="N2987" s="16" t="s">
        <v>12017</v>
      </c>
      <c r="O2987" s="16" t="s">
        <v>12300</v>
      </c>
      <c r="P2987" s="16" t="s">
        <v>12298</v>
      </c>
      <c r="Q2987" s="16" t="s">
        <v>12017</v>
      </c>
    </row>
    <row r="2988" customFormat="false" ht="15" hidden="false" customHeight="false" outlineLevel="0" collapsed="false">
      <c r="A2988" s="14" t="str">
        <f aca="false">'SKU Master'!A2988</f>
        <v>07-02987</v>
      </c>
      <c r="B2988" s="14" t="str">
        <f aca="false">VLOOKUP(A2988,'SKU Master'!$A:$N,6,FALSE())</f>
        <v>Wheatstone Ground Cinnamon, 1.5 oz</v>
      </c>
      <c r="C2988" s="15" t="n">
        <v>3.4</v>
      </c>
      <c r="D2988" s="15" t="n">
        <v>7.7</v>
      </c>
      <c r="E2988" s="15" t="n">
        <v>4.4</v>
      </c>
      <c r="F2988" s="16" t="s">
        <v>12290</v>
      </c>
      <c r="G2988" s="16" t="s">
        <v>12021</v>
      </c>
      <c r="H2988" s="17" t="n">
        <v>1.98</v>
      </c>
      <c r="I2988" s="18" t="n">
        <f aca="false">('SKU Master'!I2988-H2988)/'SKU Master'!I2988</f>
        <v>0.337792642140468</v>
      </c>
      <c r="J2988" s="16" t="n">
        <v>6</v>
      </c>
      <c r="K2988" s="19" t="n">
        <f aca="false">J2988*C2988</f>
        <v>20.4</v>
      </c>
      <c r="L2988" s="16" t="s">
        <v>12295</v>
      </c>
      <c r="M2988" s="16" t="s">
        <v>12292</v>
      </c>
      <c r="N2988" s="16" t="s">
        <v>12017</v>
      </c>
      <c r="O2988" s="16" t="s">
        <v>12300</v>
      </c>
      <c r="P2988" s="16" t="s">
        <v>12296</v>
      </c>
      <c r="Q2988" s="16" t="s">
        <v>12017</v>
      </c>
    </row>
    <row r="2989" customFormat="false" ht="15" hidden="false" customHeight="false" outlineLevel="0" collapsed="false">
      <c r="A2989" s="14" t="str">
        <f aca="false">'SKU Master'!A2989</f>
        <v>07-02988</v>
      </c>
      <c r="B2989" s="14" t="str">
        <f aca="false">VLOOKUP(A2989,'SKU Master'!$A:$N,6,FALSE())</f>
        <v>Kettle Row Whole Black Pepper, 2.5 oz</v>
      </c>
      <c r="C2989" s="15" t="n">
        <v>4.3</v>
      </c>
      <c r="D2989" s="15" t="n">
        <v>7.4</v>
      </c>
      <c r="E2989" s="15" t="n">
        <v>5</v>
      </c>
      <c r="F2989" s="16" t="s">
        <v>12290</v>
      </c>
      <c r="G2989" s="16" t="s">
        <v>12021</v>
      </c>
      <c r="H2989" s="17" t="n">
        <v>2.44</v>
      </c>
      <c r="I2989" s="18" t="n">
        <f aca="false">('SKU Master'!I2989-H2989)/'SKU Master'!I2989</f>
        <v>0.388471177944862</v>
      </c>
      <c r="J2989" s="16" t="n">
        <v>5</v>
      </c>
      <c r="K2989" s="19" t="n">
        <f aca="false">J2989*C2989</f>
        <v>21.5</v>
      </c>
      <c r="L2989" s="16" t="s">
        <v>12299</v>
      </c>
      <c r="M2989" s="16" t="s">
        <v>12292</v>
      </c>
      <c r="N2989" s="16" t="s">
        <v>12017</v>
      </c>
      <c r="O2989" s="16" t="s">
        <v>12300</v>
      </c>
      <c r="P2989" s="16" t="s">
        <v>12296</v>
      </c>
      <c r="Q2989" s="16" t="s">
        <v>12021</v>
      </c>
    </row>
    <row r="2990" customFormat="false" ht="15" hidden="false" customHeight="false" outlineLevel="0" collapsed="false">
      <c r="A2990" s="14" t="str">
        <f aca="false">'SKU Master'!A2990</f>
        <v>07-02989</v>
      </c>
      <c r="B2990" s="14" t="str">
        <f aca="false">VLOOKUP(A2990,'SKU Master'!$A:$N,6,FALSE())</f>
        <v>Golden Grain Co. Ground Garlic Powder, 1.5 oz</v>
      </c>
      <c r="C2990" s="15" t="n">
        <v>2.8</v>
      </c>
      <c r="D2990" s="15" t="n">
        <v>5.9</v>
      </c>
      <c r="E2990" s="15" t="n">
        <v>4.5</v>
      </c>
      <c r="F2990" s="16" t="s">
        <v>12290</v>
      </c>
      <c r="G2990" s="16" t="s">
        <v>12021</v>
      </c>
      <c r="H2990" s="17" t="n">
        <v>3.09</v>
      </c>
      <c r="I2990" s="18" t="n">
        <f aca="false">('SKU Master'!I2990-H2990)/'SKU Master'!I2990</f>
        <v>0.35490605427975</v>
      </c>
      <c r="J2990" s="16" t="n">
        <v>8</v>
      </c>
      <c r="K2990" s="19" t="n">
        <f aca="false">J2990*C2990</f>
        <v>22.4</v>
      </c>
      <c r="L2990" s="16" t="s">
        <v>12295</v>
      </c>
      <c r="M2990" s="16" t="s">
        <v>12292</v>
      </c>
      <c r="N2990" s="16" t="s">
        <v>12017</v>
      </c>
      <c r="O2990" s="16" t="s">
        <v>12300</v>
      </c>
      <c r="P2990" s="16" t="s">
        <v>12297</v>
      </c>
      <c r="Q2990" s="16" t="s">
        <v>12017</v>
      </c>
    </row>
    <row r="2991" customFormat="false" ht="15" hidden="false" customHeight="false" outlineLevel="0" collapsed="false">
      <c r="A2991" s="14" t="str">
        <f aca="false">'SKU Master'!A2991</f>
        <v>07-02990</v>
      </c>
      <c r="B2991" s="14" t="str">
        <f aca="false">VLOOKUP(A2991,'SKU Master'!$A:$N,6,FALSE())</f>
        <v>Golden Grain Co. Whole Chili Powder, 2.5 oz</v>
      </c>
      <c r="C2991" s="15" t="n">
        <v>3.3</v>
      </c>
      <c r="D2991" s="15" t="n">
        <v>4.7</v>
      </c>
      <c r="E2991" s="15" t="n">
        <v>2.9</v>
      </c>
      <c r="F2991" s="16" t="s">
        <v>12290</v>
      </c>
      <c r="G2991" s="16" t="s">
        <v>12021</v>
      </c>
      <c r="H2991" s="17" t="n">
        <v>3.04</v>
      </c>
      <c r="I2991" s="18" t="n">
        <f aca="false">('SKU Master'!I2991-H2991)/'SKU Master'!I2991</f>
        <v>0.378323108384458</v>
      </c>
      <c r="J2991" s="16" t="n">
        <v>4</v>
      </c>
      <c r="K2991" s="19" t="n">
        <f aca="false">J2991*C2991</f>
        <v>13.2</v>
      </c>
      <c r="L2991" s="16" t="s">
        <v>12299</v>
      </c>
      <c r="M2991" s="16" t="s">
        <v>12292</v>
      </c>
      <c r="N2991" s="16" t="s">
        <v>12017</v>
      </c>
      <c r="O2991" s="16" t="s">
        <v>12300</v>
      </c>
      <c r="P2991" s="16" t="s">
        <v>12298</v>
      </c>
      <c r="Q2991" s="16" t="s">
        <v>12017</v>
      </c>
    </row>
    <row r="2992" customFormat="false" ht="15" hidden="false" customHeight="false" outlineLevel="0" collapsed="false">
      <c r="A2992" s="14" t="str">
        <f aca="false">'SKU Master'!A2992</f>
        <v>07-02991</v>
      </c>
      <c r="B2992" s="14" t="str">
        <f aca="false">VLOOKUP(A2992,'SKU Master'!$A:$N,6,FALSE())</f>
        <v>Wheatstone Whole Garlic Powder, 1.5 oz</v>
      </c>
      <c r="C2992" s="15" t="n">
        <v>2.6</v>
      </c>
      <c r="D2992" s="15" t="n">
        <v>6.4</v>
      </c>
      <c r="E2992" s="15" t="n">
        <v>4.8</v>
      </c>
      <c r="F2992" s="16" t="s">
        <v>12290</v>
      </c>
      <c r="G2992" s="16" t="s">
        <v>12021</v>
      </c>
      <c r="H2992" s="17" t="n">
        <v>2.7</v>
      </c>
      <c r="I2992" s="18" t="n">
        <f aca="false">('SKU Master'!I2992-H2992)/'SKU Master'!I2992</f>
        <v>0.287598944591029</v>
      </c>
      <c r="J2992" s="16" t="n">
        <v>7</v>
      </c>
      <c r="K2992" s="19" t="n">
        <f aca="false">J2992*C2992</f>
        <v>18.2</v>
      </c>
      <c r="L2992" s="16" t="s">
        <v>12299</v>
      </c>
      <c r="M2992" s="16" t="s">
        <v>12292</v>
      </c>
      <c r="N2992" s="16" t="s">
        <v>12017</v>
      </c>
      <c r="O2992" s="16" t="s">
        <v>12300</v>
      </c>
      <c r="P2992" s="16" t="s">
        <v>12296</v>
      </c>
      <c r="Q2992" s="16" t="s">
        <v>12017</v>
      </c>
    </row>
    <row r="2993" customFormat="false" ht="15" hidden="false" customHeight="false" outlineLevel="0" collapsed="false">
      <c r="A2993" s="14" t="str">
        <f aca="false">'SKU Master'!A2993</f>
        <v>07-02992</v>
      </c>
      <c r="B2993" s="14" t="str">
        <f aca="false">VLOOKUP(A2993,'SKU Master'!$A:$N,6,FALSE())</f>
        <v>Orchard Spread Whole Black Pepper, 16 oz</v>
      </c>
      <c r="C2993" s="15" t="n">
        <v>4.5</v>
      </c>
      <c r="D2993" s="15" t="n">
        <v>6.9</v>
      </c>
      <c r="E2993" s="15" t="n">
        <v>4.3</v>
      </c>
      <c r="F2993" s="16" t="s">
        <v>12290</v>
      </c>
      <c r="G2993" s="16" t="s">
        <v>12017</v>
      </c>
      <c r="H2993" s="17" t="n">
        <v>2.42</v>
      </c>
      <c r="I2993" s="18" t="n">
        <f aca="false">('SKU Master'!I2993-H2993)/'SKU Master'!I2993</f>
        <v>0.377892030848329</v>
      </c>
      <c r="J2993" s="16" t="n">
        <v>7</v>
      </c>
      <c r="K2993" s="19" t="n">
        <f aca="false">J2993*C2993</f>
        <v>31.5</v>
      </c>
      <c r="L2993" s="16" t="s">
        <v>12295</v>
      </c>
      <c r="M2993" s="16" t="s">
        <v>12292</v>
      </c>
      <c r="N2993" s="16" t="s">
        <v>12017</v>
      </c>
      <c r="O2993" s="16" t="s">
        <v>12300</v>
      </c>
      <c r="P2993" s="16" t="s">
        <v>12296</v>
      </c>
      <c r="Q2993" s="16" t="s">
        <v>12017</v>
      </c>
    </row>
    <row r="2994" customFormat="false" ht="15" hidden="false" customHeight="false" outlineLevel="0" collapsed="false">
      <c r="A2994" s="14" t="str">
        <f aca="false">'SKU Master'!A2994</f>
        <v>07-02993</v>
      </c>
      <c r="B2994" s="14" t="str">
        <f aca="false">VLOOKUP(A2994,'SKU Master'!$A:$N,6,FALSE())</f>
        <v>Wheatstone Whole Cinnamon, 16 oz</v>
      </c>
      <c r="C2994" s="15" t="n">
        <v>4.5</v>
      </c>
      <c r="D2994" s="15" t="n">
        <v>5.6</v>
      </c>
      <c r="E2994" s="15" t="n">
        <v>4.5</v>
      </c>
      <c r="F2994" s="16" t="s">
        <v>12290</v>
      </c>
      <c r="G2994" s="16" t="s">
        <v>12021</v>
      </c>
      <c r="H2994" s="17" t="n">
        <v>2.09</v>
      </c>
      <c r="I2994" s="18" t="n">
        <f aca="false">('SKU Master'!I2994-H2994)/'SKU Master'!I2994</f>
        <v>0.364741641337386</v>
      </c>
      <c r="J2994" s="16" t="n">
        <v>5</v>
      </c>
      <c r="K2994" s="19" t="n">
        <f aca="false">J2994*C2994</f>
        <v>22.5</v>
      </c>
      <c r="L2994" s="16" t="s">
        <v>12295</v>
      </c>
      <c r="M2994" s="16" t="s">
        <v>12292</v>
      </c>
      <c r="N2994" s="16" t="s">
        <v>12017</v>
      </c>
      <c r="O2994" s="16" t="s">
        <v>12300</v>
      </c>
      <c r="P2994" s="16" t="s">
        <v>12296</v>
      </c>
      <c r="Q2994" s="16" t="s">
        <v>12017</v>
      </c>
    </row>
    <row r="2995" customFormat="false" ht="15" hidden="false" customHeight="false" outlineLevel="0" collapsed="false">
      <c r="A2995" s="14" t="str">
        <f aca="false">'SKU Master'!A2995</f>
        <v>07-02994</v>
      </c>
      <c r="B2995" s="14" t="str">
        <f aca="false">VLOOKUP(A2995,'SKU Master'!$A:$N,6,FALSE())</f>
        <v>Nutgrove Whole Cinnamon, 2.5 oz</v>
      </c>
      <c r="C2995" s="15" t="n">
        <v>3.8</v>
      </c>
      <c r="D2995" s="15" t="n">
        <v>4.3</v>
      </c>
      <c r="E2995" s="15" t="n">
        <v>3.9</v>
      </c>
      <c r="F2995" s="16" t="s">
        <v>12290</v>
      </c>
      <c r="G2995" s="16" t="s">
        <v>12021</v>
      </c>
      <c r="H2995" s="17" t="n">
        <v>1.48</v>
      </c>
      <c r="I2995" s="18" t="n">
        <f aca="false">('SKU Master'!I2995-H2995)/'SKU Master'!I2995</f>
        <v>0.353711790393013</v>
      </c>
      <c r="J2995" s="16" t="n">
        <v>3</v>
      </c>
      <c r="K2995" s="19" t="n">
        <f aca="false">J2995*C2995</f>
        <v>11.4</v>
      </c>
      <c r="L2995" s="16" t="s">
        <v>12299</v>
      </c>
      <c r="M2995" s="16" t="s">
        <v>12292</v>
      </c>
      <c r="N2995" s="16" t="s">
        <v>12017</v>
      </c>
      <c r="O2995" s="16" t="s">
        <v>12300</v>
      </c>
      <c r="P2995" s="16" t="s">
        <v>12298</v>
      </c>
      <c r="Q2995" s="16" t="s">
        <v>12017</v>
      </c>
    </row>
    <row r="2996" customFormat="false" ht="15" hidden="false" customHeight="false" outlineLevel="0" collapsed="false">
      <c r="A2996" s="14" t="str">
        <f aca="false">'SKU Master'!A2996</f>
        <v>07-02995</v>
      </c>
      <c r="B2996" s="14" t="str">
        <f aca="false">VLOOKUP(A2996,'SKU Master'!$A:$N,6,FALSE())</f>
        <v>Nutgrove Whole Italian Seasoning, 1.5 oz</v>
      </c>
      <c r="C2996" s="15" t="n">
        <v>2.8</v>
      </c>
      <c r="D2996" s="15" t="n">
        <v>6.9</v>
      </c>
      <c r="E2996" s="15" t="n">
        <v>3</v>
      </c>
      <c r="F2996" s="16" t="s">
        <v>12290</v>
      </c>
      <c r="G2996" s="16" t="s">
        <v>12021</v>
      </c>
      <c r="H2996" s="17" t="n">
        <v>2.38</v>
      </c>
      <c r="I2996" s="18" t="n">
        <f aca="false">('SKU Master'!I2996-H2996)/'SKU Master'!I2996</f>
        <v>0.318051575931232</v>
      </c>
      <c r="J2996" s="16" t="n">
        <v>7</v>
      </c>
      <c r="K2996" s="19" t="n">
        <f aca="false">J2996*C2996</f>
        <v>19.6</v>
      </c>
      <c r="L2996" s="16" t="s">
        <v>12295</v>
      </c>
      <c r="M2996" s="16" t="s">
        <v>12292</v>
      </c>
      <c r="N2996" s="16" t="s">
        <v>12017</v>
      </c>
      <c r="O2996" s="16" t="s">
        <v>12300</v>
      </c>
      <c r="P2996" s="16" t="s">
        <v>12297</v>
      </c>
      <c r="Q2996" s="16" t="s">
        <v>12017</v>
      </c>
    </row>
    <row r="2997" customFormat="false" ht="15" hidden="false" customHeight="false" outlineLevel="0" collapsed="false">
      <c r="A2997" s="14" t="str">
        <f aca="false">'SKU Master'!A2997</f>
        <v>07-02996</v>
      </c>
      <c r="B2997" s="14" t="str">
        <f aca="false">VLOOKUP(A2997,'SKU Master'!$A:$N,6,FALSE())</f>
        <v>Wheatstone Whole Cinnamon, 2.5 oz</v>
      </c>
      <c r="C2997" s="15" t="n">
        <v>3.3</v>
      </c>
      <c r="D2997" s="15" t="n">
        <v>5.5</v>
      </c>
      <c r="E2997" s="15" t="n">
        <v>4.3</v>
      </c>
      <c r="F2997" s="16" t="s">
        <v>12290</v>
      </c>
      <c r="G2997" s="16" t="s">
        <v>12021</v>
      </c>
      <c r="H2997" s="17" t="n">
        <v>1.57</v>
      </c>
      <c r="I2997" s="18" t="n">
        <f aca="false">('SKU Master'!I2997-H2997)/'SKU Master'!I2997</f>
        <v>0.343096234309623</v>
      </c>
      <c r="J2997" s="16" t="n">
        <v>5</v>
      </c>
      <c r="K2997" s="19" t="n">
        <f aca="false">J2997*C2997</f>
        <v>16.5</v>
      </c>
      <c r="L2997" s="16" t="s">
        <v>12295</v>
      </c>
      <c r="M2997" s="16" t="s">
        <v>12292</v>
      </c>
      <c r="N2997" s="16" t="s">
        <v>12017</v>
      </c>
      <c r="O2997" s="16" t="s">
        <v>12300</v>
      </c>
      <c r="P2997" s="16" t="s">
        <v>12296</v>
      </c>
      <c r="Q2997" s="16" t="s">
        <v>12017</v>
      </c>
    </row>
    <row r="2998" customFormat="false" ht="15" hidden="false" customHeight="false" outlineLevel="0" collapsed="false">
      <c r="A2998" s="14" t="str">
        <f aca="false">'SKU Master'!A2998</f>
        <v>07-02997</v>
      </c>
      <c r="B2998" s="14" t="str">
        <f aca="false">VLOOKUP(A2998,'SKU Master'!$A:$N,6,FALSE())</f>
        <v>Harborline Whole Cinnamon, 1.5 oz</v>
      </c>
      <c r="C2998" s="15" t="n">
        <v>3.1</v>
      </c>
      <c r="D2998" s="15" t="n">
        <v>6</v>
      </c>
      <c r="E2998" s="15" t="n">
        <v>4</v>
      </c>
      <c r="F2998" s="16" t="s">
        <v>12290</v>
      </c>
      <c r="G2998" s="16" t="s">
        <v>12021</v>
      </c>
      <c r="H2998" s="17" t="n">
        <v>1.6</v>
      </c>
      <c r="I2998" s="18" t="n">
        <f aca="false">('SKU Master'!I2998-H2998)/'SKU Master'!I2998</f>
        <v>0.426523297491039</v>
      </c>
      <c r="J2998" s="16" t="n">
        <v>4</v>
      </c>
      <c r="K2998" s="19" t="n">
        <f aca="false">J2998*C2998</f>
        <v>12.4</v>
      </c>
      <c r="L2998" s="16" t="s">
        <v>12295</v>
      </c>
      <c r="M2998" s="16" t="s">
        <v>12292</v>
      </c>
      <c r="N2998" s="16" t="s">
        <v>12017</v>
      </c>
      <c r="O2998" s="16" t="s">
        <v>12300</v>
      </c>
      <c r="P2998" s="16" t="s">
        <v>12298</v>
      </c>
      <c r="Q2998" s="16" t="s">
        <v>12017</v>
      </c>
    </row>
    <row r="2999" customFormat="false" ht="15" hidden="false" customHeight="false" outlineLevel="0" collapsed="false">
      <c r="A2999" s="14" t="str">
        <f aca="false">'SKU Master'!A2999</f>
        <v>07-02998</v>
      </c>
      <c r="B2999" s="14" t="str">
        <f aca="false">VLOOKUP(A2999,'SKU Master'!$A:$N,6,FALSE())</f>
        <v>Thrift Row Cheesy Hamburger Skillet Kit, 7.25 oz</v>
      </c>
      <c r="C2999" s="15" t="n">
        <v>4</v>
      </c>
      <c r="D2999" s="15" t="n">
        <v>5.4</v>
      </c>
      <c r="E2999" s="15" t="n">
        <v>4.6</v>
      </c>
      <c r="F2999" s="16" t="s">
        <v>12290</v>
      </c>
      <c r="G2999" s="16" t="s">
        <v>12017</v>
      </c>
      <c r="H2999" s="17" t="n">
        <v>2.15</v>
      </c>
      <c r="I2999" s="18" t="n">
        <f aca="false">('SKU Master'!I2999-H2999)/'SKU Master'!I2999</f>
        <v>0.432717678100264</v>
      </c>
      <c r="J2999" s="16" t="n">
        <v>3</v>
      </c>
      <c r="K2999" s="19" t="n">
        <f aca="false">J2999*C2999</f>
        <v>12</v>
      </c>
      <c r="L2999" s="16" t="s">
        <v>12295</v>
      </c>
      <c r="M2999" s="16" t="s">
        <v>12292</v>
      </c>
      <c r="N2999" s="16" t="s">
        <v>12017</v>
      </c>
      <c r="O2999" s="16" t="s">
        <v>12300</v>
      </c>
      <c r="P2999" s="16" t="s">
        <v>12298</v>
      </c>
      <c r="Q2999" s="16" t="s">
        <v>12017</v>
      </c>
    </row>
    <row r="3000" customFormat="false" ht="15" hidden="false" customHeight="false" outlineLevel="0" collapsed="false">
      <c r="A3000" s="14" t="str">
        <f aca="false">'SKU Master'!A3000</f>
        <v>07-02999</v>
      </c>
      <c r="B3000" s="14" t="str">
        <f aca="false">VLOOKUP(A3000,'SKU Master'!$A:$N,6,FALSE())</f>
        <v>Thrift Row Spicy Mac &amp; Cheese, 7.25 oz</v>
      </c>
      <c r="C3000" s="15" t="n">
        <v>4.4</v>
      </c>
      <c r="D3000" s="15" t="n">
        <v>8.5</v>
      </c>
      <c r="E3000" s="15" t="n">
        <v>3.7</v>
      </c>
      <c r="F3000" s="16" t="s">
        <v>12290</v>
      </c>
      <c r="G3000" s="16" t="s">
        <v>12021</v>
      </c>
      <c r="H3000" s="17" t="n">
        <v>2.46</v>
      </c>
      <c r="I3000" s="18" t="n">
        <f aca="false">('SKU Master'!I3000-H3000)/'SKU Master'!I3000</f>
        <v>0.383458646616541</v>
      </c>
      <c r="J3000" s="16" t="n">
        <v>5</v>
      </c>
      <c r="K3000" s="19" t="n">
        <f aca="false">J3000*C3000</f>
        <v>22</v>
      </c>
      <c r="L3000" s="16" t="s">
        <v>12295</v>
      </c>
      <c r="M3000" s="16" t="s">
        <v>12292</v>
      </c>
      <c r="N3000" s="16" t="s">
        <v>12017</v>
      </c>
      <c r="O3000" s="16" t="s">
        <v>12300</v>
      </c>
      <c r="P3000" s="16" t="s">
        <v>12296</v>
      </c>
      <c r="Q3000" s="16" t="s">
        <v>12017</v>
      </c>
    </row>
    <row r="3001" customFormat="false" ht="15" hidden="false" customHeight="false" outlineLevel="0" collapsed="false">
      <c r="A3001" s="14" t="str">
        <f aca="false">'SKU Master'!A3001</f>
        <v>07-03000</v>
      </c>
      <c r="B3001" s="14" t="str">
        <f aca="false">VLOOKUP(A3001,'SKU Master'!$A:$N,6,FALSE())</f>
        <v>Golden Grain Co. Spicy Stuffing Mix, 12 oz</v>
      </c>
      <c r="C3001" s="15" t="n">
        <v>4.7</v>
      </c>
      <c r="D3001" s="15" t="n">
        <v>8.1</v>
      </c>
      <c r="E3001" s="15" t="n">
        <v>2.8</v>
      </c>
      <c r="F3001" s="16" t="s">
        <v>12290</v>
      </c>
      <c r="G3001" s="16" t="s">
        <v>12017</v>
      </c>
      <c r="H3001" s="17" t="n">
        <v>1.61</v>
      </c>
      <c r="I3001" s="18" t="n">
        <f aca="false">('SKU Master'!I3001-H3001)/'SKU Master'!I3001</f>
        <v>0.296943231441048</v>
      </c>
      <c r="J3001" s="16" t="n">
        <v>5</v>
      </c>
      <c r="K3001" s="19" t="n">
        <f aca="false">J3001*C3001</f>
        <v>23.5</v>
      </c>
      <c r="L3001" s="16" t="s">
        <v>12295</v>
      </c>
      <c r="M3001" s="16" t="s">
        <v>12292</v>
      </c>
      <c r="N3001" s="16" t="s">
        <v>12017</v>
      </c>
      <c r="O3001" s="16" t="s">
        <v>12300</v>
      </c>
      <c r="P3001" s="16" t="s">
        <v>12296</v>
      </c>
      <c r="Q3001" s="16" t="s">
        <v>12017</v>
      </c>
    </row>
    <row r="3002" customFormat="false" ht="15" hidden="false" customHeight="false" outlineLevel="0" collapsed="false">
      <c r="A3002" s="14" t="str">
        <f aca="false">'SKU Master'!A3002</f>
        <v>07-03001</v>
      </c>
      <c r="B3002" s="14" t="str">
        <f aca="false">VLOOKUP(A3002,'SKU Master'!$A:$N,6,FALSE())</f>
        <v>Harborline Stuffing Mix, 12 oz</v>
      </c>
      <c r="C3002" s="15" t="n">
        <v>4.5</v>
      </c>
      <c r="D3002" s="15" t="n">
        <v>8.4</v>
      </c>
      <c r="E3002" s="15" t="n">
        <v>2.7</v>
      </c>
      <c r="F3002" s="16" t="s">
        <v>12290</v>
      </c>
      <c r="G3002" s="16" t="s">
        <v>12017</v>
      </c>
      <c r="H3002" s="17" t="n">
        <v>1.68</v>
      </c>
      <c r="I3002" s="18" t="n">
        <f aca="false">('SKU Master'!I3002-H3002)/'SKU Master'!I3002</f>
        <v>0.397849462365591</v>
      </c>
      <c r="J3002" s="16" t="n">
        <v>6</v>
      </c>
      <c r="K3002" s="19" t="n">
        <f aca="false">J3002*C3002</f>
        <v>27</v>
      </c>
      <c r="L3002" s="16" t="s">
        <v>12295</v>
      </c>
      <c r="M3002" s="16" t="s">
        <v>12292</v>
      </c>
      <c r="N3002" s="16" t="s">
        <v>12017</v>
      </c>
      <c r="O3002" s="16" t="s">
        <v>12300</v>
      </c>
      <c r="P3002" s="16" t="s">
        <v>12297</v>
      </c>
      <c r="Q3002" s="16" t="s">
        <v>12017</v>
      </c>
    </row>
    <row r="3003" customFormat="false" ht="15" hidden="false" customHeight="false" outlineLevel="0" collapsed="false">
      <c r="A3003" s="14" t="str">
        <f aca="false">'SKU Master'!A3003</f>
        <v>07-03002</v>
      </c>
      <c r="B3003" s="14" t="str">
        <f aca="false">VLOOKUP(A3003,'SKU Master'!$A:$N,6,FALSE())</f>
        <v>Nutgrove Cheesy Mac &amp; Cheese, 12 oz</v>
      </c>
      <c r="C3003" s="15" t="n">
        <v>4.1</v>
      </c>
      <c r="D3003" s="15" t="n">
        <v>4.2</v>
      </c>
      <c r="E3003" s="15" t="n">
        <v>3.6</v>
      </c>
      <c r="F3003" s="16" t="s">
        <v>12290</v>
      </c>
      <c r="G3003" s="16" t="s">
        <v>12021</v>
      </c>
      <c r="H3003" s="17" t="n">
        <v>0.87</v>
      </c>
      <c r="I3003" s="18" t="n">
        <f aca="false">('SKU Master'!I3003-H3003)/'SKU Master'!I3003</f>
        <v>0.325581395348837</v>
      </c>
      <c r="J3003" s="16" t="n">
        <v>6</v>
      </c>
      <c r="K3003" s="19" t="n">
        <f aca="false">J3003*C3003</f>
        <v>24.6</v>
      </c>
      <c r="L3003" s="16" t="s">
        <v>12295</v>
      </c>
      <c r="M3003" s="16" t="s">
        <v>12292</v>
      </c>
      <c r="N3003" s="16" t="s">
        <v>12017</v>
      </c>
      <c r="O3003" s="16" t="s">
        <v>12300</v>
      </c>
      <c r="P3003" s="16" t="s">
        <v>12297</v>
      </c>
      <c r="Q3003" s="16" t="s">
        <v>12017</v>
      </c>
    </row>
    <row r="3004" customFormat="false" ht="15" hidden="false" customHeight="false" outlineLevel="0" collapsed="false">
      <c r="A3004" s="14" t="str">
        <f aca="false">'SKU Master'!A3004</f>
        <v>07-03003</v>
      </c>
      <c r="B3004" s="14" t="str">
        <f aca="false">VLOOKUP(A3004,'SKU Master'!$A:$N,6,FALSE())</f>
        <v>Nutgrove Cheesy Rice Pilaf Kit, 7.25 oz</v>
      </c>
      <c r="C3004" s="15" t="n">
        <v>4.7</v>
      </c>
      <c r="D3004" s="15" t="n">
        <v>8.3</v>
      </c>
      <c r="E3004" s="15" t="n">
        <v>3.2</v>
      </c>
      <c r="F3004" s="16" t="s">
        <v>12290</v>
      </c>
      <c r="G3004" s="16" t="s">
        <v>12017</v>
      </c>
      <c r="H3004" s="17" t="n">
        <v>1.4</v>
      </c>
      <c r="I3004" s="18" t="n">
        <f aca="false">('SKU Master'!I3004-H3004)/'SKU Master'!I3004</f>
        <v>0.414225941422594</v>
      </c>
      <c r="J3004" s="16" t="n">
        <v>2</v>
      </c>
      <c r="K3004" s="19" t="n">
        <f aca="false">J3004*C3004</f>
        <v>9.4</v>
      </c>
      <c r="L3004" s="16" t="s">
        <v>12295</v>
      </c>
      <c r="M3004" s="16" t="s">
        <v>12292</v>
      </c>
      <c r="N3004" s="16" t="s">
        <v>12017</v>
      </c>
      <c r="O3004" s="16" t="s">
        <v>12300</v>
      </c>
      <c r="P3004" s="16" t="s">
        <v>12298</v>
      </c>
      <c r="Q3004" s="16" t="s">
        <v>12017</v>
      </c>
    </row>
    <row r="3005" customFormat="false" ht="15" hidden="false" customHeight="false" outlineLevel="0" collapsed="false">
      <c r="A3005" s="14" t="str">
        <f aca="false">'SKU Master'!A3005</f>
        <v>07-03004</v>
      </c>
      <c r="B3005" s="14" t="str">
        <f aca="false">VLOOKUP(A3005,'SKU Master'!$A:$N,6,FALSE())</f>
        <v>Harborline Mac &amp; Cheese, 12 oz</v>
      </c>
      <c r="C3005" s="15" t="n">
        <v>4.7</v>
      </c>
      <c r="D3005" s="15" t="n">
        <v>5.2</v>
      </c>
      <c r="E3005" s="15" t="n">
        <v>2.6</v>
      </c>
      <c r="F3005" s="16" t="s">
        <v>12290</v>
      </c>
      <c r="G3005" s="16" t="s">
        <v>12021</v>
      </c>
      <c r="H3005" s="17" t="n">
        <v>1.7</v>
      </c>
      <c r="I3005" s="18" t="n">
        <f aca="false">('SKU Master'!I3005-H3005)/'SKU Master'!I3005</f>
        <v>0.483282674772037</v>
      </c>
      <c r="J3005" s="16" t="n">
        <v>3</v>
      </c>
      <c r="K3005" s="19" t="n">
        <f aca="false">J3005*C3005</f>
        <v>14.1</v>
      </c>
      <c r="L3005" s="16" t="s">
        <v>12295</v>
      </c>
      <c r="M3005" s="16" t="s">
        <v>12292</v>
      </c>
      <c r="N3005" s="16" t="s">
        <v>12017</v>
      </c>
      <c r="O3005" s="16" t="s">
        <v>12300</v>
      </c>
      <c r="P3005" s="16" t="s">
        <v>12298</v>
      </c>
      <c r="Q3005" s="16" t="s">
        <v>12017</v>
      </c>
    </row>
    <row r="3006" customFormat="false" ht="15" hidden="false" customHeight="false" outlineLevel="0" collapsed="false">
      <c r="A3006" s="14" t="str">
        <f aca="false">'SKU Master'!A3006</f>
        <v>07-03005</v>
      </c>
      <c r="B3006" s="14" t="str">
        <f aca="false">VLOOKUP(A3006,'SKU Master'!$A:$N,6,FALSE())</f>
        <v>Wheatstone Hamburger Skillet Kit, 12 oz</v>
      </c>
      <c r="C3006" s="15" t="n">
        <v>2.7</v>
      </c>
      <c r="D3006" s="15" t="n">
        <v>7.9</v>
      </c>
      <c r="E3006" s="15" t="n">
        <v>4.8</v>
      </c>
      <c r="F3006" s="16" t="s">
        <v>12290</v>
      </c>
      <c r="G3006" s="16" t="s">
        <v>12017</v>
      </c>
      <c r="H3006" s="17" t="n">
        <v>1.28</v>
      </c>
      <c r="I3006" s="18" t="n">
        <f aca="false">('SKU Master'!I3006-H3006)/'SKU Master'!I3006</f>
        <v>0.35678391959799</v>
      </c>
      <c r="J3006" s="16" t="n">
        <v>2</v>
      </c>
      <c r="K3006" s="19" t="n">
        <f aca="false">J3006*C3006</f>
        <v>5.4</v>
      </c>
      <c r="L3006" s="16" t="s">
        <v>12295</v>
      </c>
      <c r="M3006" s="16" t="s">
        <v>12292</v>
      </c>
      <c r="N3006" s="16" t="s">
        <v>12017</v>
      </c>
      <c r="O3006" s="16" t="s">
        <v>12300</v>
      </c>
      <c r="P3006" s="16" t="s">
        <v>12298</v>
      </c>
      <c r="Q3006" s="16" t="s">
        <v>12017</v>
      </c>
    </row>
    <row r="3007" customFormat="false" ht="15" hidden="false" customHeight="false" outlineLevel="0" collapsed="false">
      <c r="A3007" s="14" t="str">
        <f aca="false">'SKU Master'!A3007</f>
        <v>07-03006</v>
      </c>
      <c r="B3007" s="14" t="str">
        <f aca="false">VLOOKUP(A3007,'SKU Master'!$A:$N,6,FALSE())</f>
        <v>Roastport Stuffing Mix, 12 oz</v>
      </c>
      <c r="C3007" s="15" t="n">
        <v>4.2</v>
      </c>
      <c r="D3007" s="15" t="n">
        <v>4.1</v>
      </c>
      <c r="E3007" s="15" t="n">
        <v>3.6</v>
      </c>
      <c r="F3007" s="16" t="s">
        <v>12290</v>
      </c>
      <c r="G3007" s="16" t="s">
        <v>12021</v>
      </c>
      <c r="H3007" s="17" t="n">
        <v>0.95</v>
      </c>
      <c r="I3007" s="18" t="n">
        <f aca="false">('SKU Master'!I3007-H3007)/'SKU Master'!I3007</f>
        <v>0.36241610738255</v>
      </c>
      <c r="J3007" s="16" t="n">
        <v>4</v>
      </c>
      <c r="K3007" s="19" t="n">
        <f aca="false">J3007*C3007</f>
        <v>16.8</v>
      </c>
      <c r="L3007" s="16" t="s">
        <v>12295</v>
      </c>
      <c r="M3007" s="16" t="s">
        <v>12292</v>
      </c>
      <c r="N3007" s="16" t="s">
        <v>12017</v>
      </c>
      <c r="O3007" s="16" t="s">
        <v>12300</v>
      </c>
      <c r="P3007" s="16" t="s">
        <v>12296</v>
      </c>
      <c r="Q3007" s="16" t="s">
        <v>12017</v>
      </c>
    </row>
    <row r="3008" customFormat="false" ht="15" hidden="false" customHeight="false" outlineLevel="0" collapsed="false">
      <c r="A3008" s="14" t="str">
        <f aca="false">'SKU Master'!A3008</f>
        <v>07-03007</v>
      </c>
      <c r="B3008" s="14" t="str">
        <f aca="false">VLOOKUP(A3008,'SKU Master'!$A:$N,6,FALSE())</f>
        <v>Golden Grain Co. Cheesy Hamburger Skillet Kit, 12 oz</v>
      </c>
      <c r="C3008" s="15" t="n">
        <v>2.7</v>
      </c>
      <c r="D3008" s="15" t="n">
        <v>8.8</v>
      </c>
      <c r="E3008" s="15" t="n">
        <v>4.2</v>
      </c>
      <c r="F3008" s="16" t="s">
        <v>12290</v>
      </c>
      <c r="G3008" s="16" t="s">
        <v>12021</v>
      </c>
      <c r="H3008" s="17" t="n">
        <v>1.96</v>
      </c>
      <c r="I3008" s="18" t="n">
        <f aca="false">('SKU Master'!I3008-H3008)/'SKU Master'!I3008</f>
        <v>0.297491039426523</v>
      </c>
      <c r="J3008" s="16" t="n">
        <v>2</v>
      </c>
      <c r="K3008" s="19" t="n">
        <f aca="false">J3008*C3008</f>
        <v>5.4</v>
      </c>
      <c r="L3008" s="16" t="s">
        <v>12291</v>
      </c>
      <c r="M3008" s="16" t="s">
        <v>12292</v>
      </c>
      <c r="N3008" s="16" t="s">
        <v>12017</v>
      </c>
      <c r="O3008" s="16" t="s">
        <v>12300</v>
      </c>
      <c r="P3008" s="16" t="s">
        <v>12294</v>
      </c>
      <c r="Q3008" s="16" t="s">
        <v>12017</v>
      </c>
    </row>
    <row r="3009" customFormat="false" ht="15" hidden="false" customHeight="false" outlineLevel="0" collapsed="false">
      <c r="A3009" s="14" t="str">
        <f aca="false">'SKU Master'!A3009</f>
        <v>07-03008</v>
      </c>
      <c r="B3009" s="14" t="str">
        <f aca="false">VLOOKUP(A3009,'SKU Master'!$A:$N,6,FALSE())</f>
        <v>Redbarn Rice Pilaf Kit, 12 oz</v>
      </c>
      <c r="C3009" s="15" t="n">
        <v>4</v>
      </c>
      <c r="D3009" s="15" t="n">
        <v>4.6</v>
      </c>
      <c r="E3009" s="15" t="n">
        <v>3.7</v>
      </c>
      <c r="F3009" s="16" t="s">
        <v>12290</v>
      </c>
      <c r="G3009" s="16" t="s">
        <v>12021</v>
      </c>
      <c r="H3009" s="17" t="n">
        <v>0.94</v>
      </c>
      <c r="I3009" s="18" t="n">
        <f aca="false">('SKU Master'!I3009-H3009)/'SKU Master'!I3009</f>
        <v>0.369127516778524</v>
      </c>
      <c r="J3009" s="16" t="n">
        <v>7</v>
      </c>
      <c r="K3009" s="19" t="n">
        <f aca="false">J3009*C3009</f>
        <v>28</v>
      </c>
      <c r="L3009" s="16" t="s">
        <v>12295</v>
      </c>
      <c r="M3009" s="16" t="s">
        <v>12292</v>
      </c>
      <c r="N3009" s="16" t="s">
        <v>12017</v>
      </c>
      <c r="O3009" s="16" t="s">
        <v>12300</v>
      </c>
      <c r="P3009" s="16" t="s">
        <v>12297</v>
      </c>
      <c r="Q3009" s="16" t="s">
        <v>12017</v>
      </c>
    </row>
    <row r="3010" customFormat="false" ht="15" hidden="false" customHeight="false" outlineLevel="0" collapsed="false">
      <c r="A3010" s="14" t="str">
        <f aca="false">'SKU Master'!A3010</f>
        <v>07-03009</v>
      </c>
      <c r="B3010" s="14" t="str">
        <f aca="false">VLOOKUP(A3010,'SKU Master'!$A:$N,6,FALSE())</f>
        <v>Nutgrove Skillet Dinner Kit, 12 oz</v>
      </c>
      <c r="C3010" s="15" t="n">
        <v>3.7</v>
      </c>
      <c r="D3010" s="15" t="n">
        <v>5.3</v>
      </c>
      <c r="E3010" s="15" t="n">
        <v>3.2</v>
      </c>
      <c r="F3010" s="16" t="s">
        <v>12290</v>
      </c>
      <c r="G3010" s="16" t="s">
        <v>12021</v>
      </c>
      <c r="H3010" s="17" t="n">
        <v>1.58</v>
      </c>
      <c r="I3010" s="18" t="n">
        <f aca="false">('SKU Master'!I3010-H3010)/'SKU Master'!I3010</f>
        <v>0.310043668122271</v>
      </c>
      <c r="J3010" s="16" t="n">
        <v>6</v>
      </c>
      <c r="K3010" s="19" t="n">
        <f aca="false">J3010*C3010</f>
        <v>22.2</v>
      </c>
      <c r="L3010" s="16" t="s">
        <v>12295</v>
      </c>
      <c r="M3010" s="16" t="s">
        <v>12292</v>
      </c>
      <c r="N3010" s="16" t="s">
        <v>12017</v>
      </c>
      <c r="O3010" s="16" t="s">
        <v>12300</v>
      </c>
      <c r="P3010" s="16" t="s">
        <v>12297</v>
      </c>
      <c r="Q3010" s="16" t="s">
        <v>12017</v>
      </c>
    </row>
    <row r="3011" customFormat="false" ht="15" hidden="false" customHeight="false" outlineLevel="0" collapsed="false">
      <c r="A3011" s="14" t="str">
        <f aca="false">'SKU Master'!A3011</f>
        <v>07-03010</v>
      </c>
      <c r="B3011" s="14" t="str">
        <f aca="false">VLOOKUP(A3011,'SKU Master'!$A:$N,6,FALSE())</f>
        <v>Roastport Cheesy Stuffing Mix, 12 oz</v>
      </c>
      <c r="C3011" s="15" t="n">
        <v>2.7</v>
      </c>
      <c r="D3011" s="15" t="n">
        <v>6.9</v>
      </c>
      <c r="E3011" s="15" t="n">
        <v>3.1</v>
      </c>
      <c r="F3011" s="16" t="s">
        <v>12290</v>
      </c>
      <c r="G3011" s="16" t="s">
        <v>12017</v>
      </c>
      <c r="H3011" s="17" t="n">
        <v>1.88</v>
      </c>
      <c r="I3011" s="18" t="n">
        <f aca="false">('SKU Master'!I3011-H3011)/'SKU Master'!I3011</f>
        <v>0.326164874551971</v>
      </c>
      <c r="J3011" s="16" t="n">
        <v>5</v>
      </c>
      <c r="K3011" s="19" t="n">
        <f aca="false">J3011*C3011</f>
        <v>13.5</v>
      </c>
      <c r="L3011" s="16" t="s">
        <v>12295</v>
      </c>
      <c r="M3011" s="16" t="s">
        <v>12292</v>
      </c>
      <c r="N3011" s="16" t="s">
        <v>12017</v>
      </c>
      <c r="O3011" s="16" t="s">
        <v>12300</v>
      </c>
      <c r="P3011" s="16" t="s">
        <v>12297</v>
      </c>
      <c r="Q3011" s="16" t="s">
        <v>12017</v>
      </c>
    </row>
    <row r="3012" customFormat="false" ht="15" hidden="false" customHeight="false" outlineLevel="0" collapsed="false">
      <c r="A3012" s="14" t="str">
        <f aca="false">'SKU Master'!A3012</f>
        <v>07-03011</v>
      </c>
      <c r="B3012" s="14" t="str">
        <f aca="false">VLOOKUP(A3012,'SKU Master'!$A:$N,6,FALSE())</f>
        <v>Nutgrove Spicy Mac &amp; Cheese, 7.25 oz</v>
      </c>
      <c r="C3012" s="15" t="n">
        <v>3.3</v>
      </c>
      <c r="D3012" s="15" t="n">
        <v>5.5</v>
      </c>
      <c r="E3012" s="15" t="n">
        <v>2.8</v>
      </c>
      <c r="F3012" s="16" t="s">
        <v>12290</v>
      </c>
      <c r="G3012" s="16" t="s">
        <v>12021</v>
      </c>
      <c r="H3012" s="17" t="n">
        <v>1.36</v>
      </c>
      <c r="I3012" s="18" t="n">
        <f aca="false">('SKU Master'!I3012-H3012)/'SKU Master'!I3012</f>
        <v>0.406113537117904</v>
      </c>
      <c r="J3012" s="16" t="n">
        <v>5</v>
      </c>
      <c r="K3012" s="19" t="n">
        <f aca="false">J3012*C3012</f>
        <v>16.5</v>
      </c>
      <c r="L3012" s="16" t="s">
        <v>12295</v>
      </c>
      <c r="M3012" s="16" t="s">
        <v>12292</v>
      </c>
      <c r="N3012" s="16" t="s">
        <v>12017</v>
      </c>
      <c r="O3012" s="16" t="s">
        <v>12300</v>
      </c>
      <c r="P3012" s="16" t="s">
        <v>12296</v>
      </c>
      <c r="Q3012" s="16" t="s">
        <v>12017</v>
      </c>
    </row>
    <row r="3013" customFormat="false" ht="15" hidden="false" customHeight="false" outlineLevel="0" collapsed="false">
      <c r="A3013" s="14" t="str">
        <f aca="false">'SKU Master'!A3013</f>
        <v>07-03012</v>
      </c>
      <c r="B3013" s="14" t="str">
        <f aca="false">VLOOKUP(A3013,'SKU Master'!$A:$N,6,FALSE())</f>
        <v>Pepperlane Cheesy Rice Pilaf Kit, 7.25 oz</v>
      </c>
      <c r="C3013" s="15" t="n">
        <v>4.7</v>
      </c>
      <c r="D3013" s="15" t="n">
        <v>8.5</v>
      </c>
      <c r="E3013" s="15" t="n">
        <v>4.6</v>
      </c>
      <c r="F3013" s="16" t="s">
        <v>12290</v>
      </c>
      <c r="G3013" s="16" t="s">
        <v>12021</v>
      </c>
      <c r="H3013" s="17" t="n">
        <v>2.69</v>
      </c>
      <c r="I3013" s="18" t="n">
        <f aca="false">('SKU Master'!I3013-H3013)/'SKU Master'!I3013</f>
        <v>0.308483290488432</v>
      </c>
      <c r="J3013" s="16" t="n">
        <v>3</v>
      </c>
      <c r="K3013" s="19" t="n">
        <f aca="false">J3013*C3013</f>
        <v>14.1</v>
      </c>
      <c r="L3013" s="16" t="s">
        <v>12295</v>
      </c>
      <c r="M3013" s="16" t="s">
        <v>12292</v>
      </c>
      <c r="N3013" s="16" t="s">
        <v>12017</v>
      </c>
      <c r="O3013" s="16" t="s">
        <v>12300</v>
      </c>
      <c r="P3013" s="16" t="s">
        <v>12298</v>
      </c>
      <c r="Q3013" s="16" t="s">
        <v>12017</v>
      </c>
    </row>
    <row r="3014" customFormat="false" ht="15" hidden="false" customHeight="false" outlineLevel="0" collapsed="false">
      <c r="A3014" s="14" t="str">
        <f aca="false">'SKU Master'!A3014</f>
        <v>07-03013</v>
      </c>
      <c r="B3014" s="14" t="str">
        <f aca="false">VLOOKUP(A3014,'SKU Master'!$A:$N,6,FALSE())</f>
        <v>Nutgrove Cheesy Rice Pilaf Kit, 12 oz</v>
      </c>
      <c r="C3014" s="15" t="n">
        <v>3.3</v>
      </c>
      <c r="D3014" s="15" t="n">
        <v>7</v>
      </c>
      <c r="E3014" s="15" t="n">
        <v>3.6</v>
      </c>
      <c r="F3014" s="16" t="s">
        <v>12290</v>
      </c>
      <c r="G3014" s="16" t="s">
        <v>12021</v>
      </c>
      <c r="H3014" s="17" t="n">
        <v>1.92</v>
      </c>
      <c r="I3014" s="18" t="n">
        <f aca="false">('SKU Master'!I3014-H3014)/'SKU Master'!I3014</f>
        <v>0.416413373860182</v>
      </c>
      <c r="J3014" s="16" t="n">
        <v>4</v>
      </c>
      <c r="K3014" s="19" t="n">
        <f aca="false">J3014*C3014</f>
        <v>13.2</v>
      </c>
      <c r="L3014" s="16" t="s">
        <v>12295</v>
      </c>
      <c r="M3014" s="16" t="s">
        <v>12292</v>
      </c>
      <c r="N3014" s="16" t="s">
        <v>12017</v>
      </c>
      <c r="O3014" s="16" t="s">
        <v>12300</v>
      </c>
      <c r="P3014" s="16" t="s">
        <v>12296</v>
      </c>
      <c r="Q3014" s="16" t="s">
        <v>12017</v>
      </c>
    </row>
    <row r="3015" customFormat="false" ht="15" hidden="false" customHeight="false" outlineLevel="0" collapsed="false">
      <c r="A3015" s="14" t="str">
        <f aca="false">'SKU Master'!A3015</f>
        <v>07-03014</v>
      </c>
      <c r="B3015" s="14" t="str">
        <f aca="false">VLOOKUP(A3015,'SKU Master'!$A:$N,6,FALSE())</f>
        <v>Wheatstone Spicy Hamburger Skillet Kit, 12 oz</v>
      </c>
      <c r="C3015" s="15" t="n">
        <v>3.4</v>
      </c>
      <c r="D3015" s="15" t="n">
        <v>7.1</v>
      </c>
      <c r="E3015" s="15" t="n">
        <v>3</v>
      </c>
      <c r="F3015" s="16" t="s">
        <v>12290</v>
      </c>
      <c r="G3015" s="16" t="s">
        <v>12021</v>
      </c>
      <c r="H3015" s="17" t="n">
        <v>2.07</v>
      </c>
      <c r="I3015" s="18" t="n">
        <f aca="false">('SKU Master'!I3015-H3015)/'SKU Master'!I3015</f>
        <v>0.406876790830946</v>
      </c>
      <c r="J3015" s="16" t="n">
        <v>6</v>
      </c>
      <c r="K3015" s="19" t="n">
        <f aca="false">J3015*C3015</f>
        <v>20.4</v>
      </c>
      <c r="L3015" s="16" t="s">
        <v>12295</v>
      </c>
      <c r="M3015" s="16" t="s">
        <v>12292</v>
      </c>
      <c r="N3015" s="16" t="s">
        <v>12017</v>
      </c>
      <c r="O3015" s="16" t="s">
        <v>12300</v>
      </c>
      <c r="P3015" s="16" t="s">
        <v>12297</v>
      </c>
      <c r="Q3015" s="16" t="s">
        <v>12017</v>
      </c>
    </row>
    <row r="3016" customFormat="false" ht="15" hidden="false" customHeight="false" outlineLevel="0" collapsed="false">
      <c r="A3016" s="14" t="str">
        <f aca="false">'SKU Master'!A3016</f>
        <v>07-03015</v>
      </c>
      <c r="B3016" s="14" t="str">
        <f aca="false">VLOOKUP(A3016,'SKU Master'!$A:$N,6,FALSE())</f>
        <v>Kettle Row Spicy Mac &amp; Cheese, 12 oz</v>
      </c>
      <c r="C3016" s="15" t="n">
        <v>3.4</v>
      </c>
      <c r="D3016" s="15" t="n">
        <v>6.1</v>
      </c>
      <c r="E3016" s="15" t="n">
        <v>4.1</v>
      </c>
      <c r="F3016" s="16" t="s">
        <v>12290</v>
      </c>
      <c r="G3016" s="16" t="s">
        <v>12021</v>
      </c>
      <c r="H3016" s="17" t="n">
        <v>2.25</v>
      </c>
      <c r="I3016" s="18" t="n">
        <f aca="false">('SKU Master'!I3016-H3016)/'SKU Master'!I3016</f>
        <v>0.316109422492401</v>
      </c>
      <c r="J3016" s="16" t="n">
        <v>3</v>
      </c>
      <c r="K3016" s="19" t="n">
        <f aca="false">J3016*C3016</f>
        <v>10.2</v>
      </c>
      <c r="L3016" s="16" t="s">
        <v>12295</v>
      </c>
      <c r="M3016" s="16" t="s">
        <v>12292</v>
      </c>
      <c r="N3016" s="16" t="s">
        <v>12017</v>
      </c>
      <c r="O3016" s="16" t="s">
        <v>12300</v>
      </c>
      <c r="P3016" s="16" t="s">
        <v>12298</v>
      </c>
      <c r="Q3016" s="16" t="s">
        <v>12017</v>
      </c>
    </row>
    <row r="3017" customFormat="false" ht="15" hidden="false" customHeight="false" outlineLevel="0" collapsed="false">
      <c r="A3017" s="14" t="str">
        <f aca="false">'SKU Master'!A3017</f>
        <v>07-03016</v>
      </c>
      <c r="B3017" s="14" t="str">
        <f aca="false">VLOOKUP(A3017,'SKU Master'!$A:$N,6,FALSE())</f>
        <v>Kettle Row Spicy Hamburger Skillet Kit, 12 oz</v>
      </c>
      <c r="C3017" s="15" t="n">
        <v>4.5</v>
      </c>
      <c r="D3017" s="15" t="n">
        <v>7</v>
      </c>
      <c r="E3017" s="15" t="n">
        <v>4.8</v>
      </c>
      <c r="F3017" s="16" t="s">
        <v>12290</v>
      </c>
      <c r="G3017" s="16" t="s">
        <v>12021</v>
      </c>
      <c r="H3017" s="17" t="n">
        <v>1.29</v>
      </c>
      <c r="I3017" s="18" t="n">
        <f aca="false">('SKU Master'!I3017-H3017)/'SKU Master'!I3017</f>
        <v>0.351758793969849</v>
      </c>
      <c r="J3017" s="16" t="n">
        <v>4</v>
      </c>
      <c r="K3017" s="19" t="n">
        <f aca="false">J3017*C3017</f>
        <v>18</v>
      </c>
      <c r="L3017" s="16" t="s">
        <v>12295</v>
      </c>
      <c r="M3017" s="16" t="s">
        <v>12292</v>
      </c>
      <c r="N3017" s="16" t="s">
        <v>12017</v>
      </c>
      <c r="O3017" s="16" t="s">
        <v>12300</v>
      </c>
      <c r="P3017" s="16" t="s">
        <v>12296</v>
      </c>
      <c r="Q3017" s="16" t="s">
        <v>12017</v>
      </c>
    </row>
    <row r="3018" customFormat="false" ht="15" hidden="false" customHeight="false" outlineLevel="0" collapsed="false">
      <c r="A3018" s="14" t="str">
        <f aca="false">'SKU Master'!A3018</f>
        <v>07-03017</v>
      </c>
      <c r="B3018" s="14" t="str">
        <f aca="false">VLOOKUP(A3018,'SKU Master'!$A:$N,6,FALSE())</f>
        <v>Harborline Spicy Hamburger Skillet Kit, 7.25 oz</v>
      </c>
      <c r="C3018" s="15" t="n">
        <v>4.8</v>
      </c>
      <c r="D3018" s="15" t="n">
        <v>5</v>
      </c>
      <c r="E3018" s="15" t="n">
        <v>3.6</v>
      </c>
      <c r="F3018" s="16" t="s">
        <v>12290</v>
      </c>
      <c r="G3018" s="16" t="s">
        <v>12017</v>
      </c>
      <c r="H3018" s="17" t="n">
        <v>1.04</v>
      </c>
      <c r="I3018" s="18" t="n">
        <f aca="false">('SKU Master'!I3018-H3018)/'SKU Master'!I3018</f>
        <v>0.477386934673367</v>
      </c>
      <c r="J3018" s="16" t="n">
        <v>1</v>
      </c>
      <c r="K3018" s="19" t="n">
        <f aca="false">J3018*C3018</f>
        <v>4.8</v>
      </c>
      <c r="L3018" s="16" t="s">
        <v>12291</v>
      </c>
      <c r="M3018" s="16" t="s">
        <v>12292</v>
      </c>
      <c r="N3018" s="16" t="s">
        <v>12017</v>
      </c>
      <c r="O3018" s="16" t="s">
        <v>12300</v>
      </c>
      <c r="P3018" s="16" t="s">
        <v>12294</v>
      </c>
      <c r="Q3018" s="16" t="s">
        <v>12017</v>
      </c>
    </row>
    <row r="3019" customFormat="false" ht="15" hidden="false" customHeight="false" outlineLevel="0" collapsed="false">
      <c r="A3019" s="14" t="str">
        <f aca="false">'SKU Master'!A3019</f>
        <v>07-03018</v>
      </c>
      <c r="B3019" s="14" t="str">
        <f aca="false">VLOOKUP(A3019,'SKU Master'!$A:$N,6,FALSE())</f>
        <v>Harborline Cheesy Stuffing Mix, 12 oz</v>
      </c>
      <c r="C3019" s="15" t="n">
        <v>4.1</v>
      </c>
      <c r="D3019" s="15" t="n">
        <v>8.4</v>
      </c>
      <c r="E3019" s="15" t="n">
        <v>3.7</v>
      </c>
      <c r="F3019" s="16" t="s">
        <v>12290</v>
      </c>
      <c r="G3019" s="16" t="s">
        <v>12017</v>
      </c>
      <c r="H3019" s="17" t="n">
        <v>1.83</v>
      </c>
      <c r="I3019" s="18" t="n">
        <f aca="false">('SKU Master'!I3019-H3019)/'SKU Master'!I3019</f>
        <v>0.443768996960486</v>
      </c>
      <c r="J3019" s="16" t="n">
        <v>2</v>
      </c>
      <c r="K3019" s="19" t="n">
        <f aca="false">J3019*C3019</f>
        <v>8.2</v>
      </c>
      <c r="L3019" s="16" t="s">
        <v>12295</v>
      </c>
      <c r="M3019" s="16" t="s">
        <v>12292</v>
      </c>
      <c r="N3019" s="16" t="s">
        <v>12017</v>
      </c>
      <c r="O3019" s="16" t="s">
        <v>12300</v>
      </c>
      <c r="P3019" s="16" t="s">
        <v>12294</v>
      </c>
      <c r="Q3019" s="16" t="s">
        <v>12017</v>
      </c>
    </row>
    <row r="3020" customFormat="false" ht="15" hidden="false" customHeight="false" outlineLevel="0" collapsed="false">
      <c r="A3020" s="14" t="str">
        <f aca="false">'SKU Master'!A3020</f>
        <v>07-03019</v>
      </c>
      <c r="B3020" s="14" t="str">
        <f aca="false">VLOOKUP(A3020,'SKU Master'!$A:$N,6,FALSE())</f>
        <v>Golden Grain Co. Cheesy Stuffing Mix, 12 oz</v>
      </c>
      <c r="C3020" s="15" t="n">
        <v>2.8</v>
      </c>
      <c r="D3020" s="15" t="n">
        <v>6.8</v>
      </c>
      <c r="E3020" s="15" t="n">
        <v>3</v>
      </c>
      <c r="F3020" s="16" t="s">
        <v>12290</v>
      </c>
      <c r="G3020" s="16" t="s">
        <v>12021</v>
      </c>
      <c r="H3020" s="17" t="n">
        <v>1.21</v>
      </c>
      <c r="I3020" s="18" t="n">
        <f aca="false">('SKU Master'!I3020-H3020)/'SKU Master'!I3020</f>
        <v>0.324022346368715</v>
      </c>
      <c r="J3020" s="16" t="n">
        <v>4</v>
      </c>
      <c r="K3020" s="19" t="n">
        <f aca="false">J3020*C3020</f>
        <v>11.2</v>
      </c>
      <c r="L3020" s="16" t="s">
        <v>12295</v>
      </c>
      <c r="M3020" s="16" t="s">
        <v>12292</v>
      </c>
      <c r="N3020" s="16" t="s">
        <v>12017</v>
      </c>
      <c r="O3020" s="16" t="s">
        <v>12300</v>
      </c>
      <c r="P3020" s="16" t="s">
        <v>12296</v>
      </c>
      <c r="Q3020" s="16" t="s">
        <v>12017</v>
      </c>
    </row>
    <row r="3021" customFormat="false" ht="15" hidden="false" customHeight="false" outlineLevel="0" collapsed="false">
      <c r="A3021" s="14" t="str">
        <f aca="false">'SKU Master'!A3021</f>
        <v>07-03020</v>
      </c>
      <c r="B3021" s="14" t="str">
        <f aca="false">VLOOKUP(A3021,'SKU Master'!$A:$N,6,FALSE())</f>
        <v>Orchard Spread Cheesy Mac &amp; Cheese, 7.25 oz</v>
      </c>
      <c r="C3021" s="15" t="n">
        <v>2.9</v>
      </c>
      <c r="D3021" s="15" t="n">
        <v>8.7</v>
      </c>
      <c r="E3021" s="15" t="n">
        <v>4</v>
      </c>
      <c r="F3021" s="16" t="s">
        <v>12290</v>
      </c>
      <c r="G3021" s="16" t="s">
        <v>12021</v>
      </c>
      <c r="H3021" s="17" t="n">
        <v>1.39</v>
      </c>
      <c r="I3021" s="18" t="n">
        <f aca="false">('SKU Master'!I3021-H3021)/'SKU Master'!I3021</f>
        <v>0.301507537688442</v>
      </c>
      <c r="J3021" s="16" t="n">
        <v>3</v>
      </c>
      <c r="K3021" s="19" t="n">
        <f aca="false">J3021*C3021</f>
        <v>8.7</v>
      </c>
      <c r="L3021" s="16" t="s">
        <v>12295</v>
      </c>
      <c r="M3021" s="16" t="s">
        <v>12292</v>
      </c>
      <c r="N3021" s="16" t="s">
        <v>12017</v>
      </c>
      <c r="O3021" s="16" t="s">
        <v>12300</v>
      </c>
      <c r="P3021" s="16" t="s">
        <v>12298</v>
      </c>
      <c r="Q3021" s="16" t="s">
        <v>12017</v>
      </c>
    </row>
    <row r="3022" customFormat="false" ht="15" hidden="false" customHeight="false" outlineLevel="0" collapsed="false">
      <c r="A3022" s="14" t="str">
        <f aca="false">'SKU Master'!A3022</f>
        <v>07-03021</v>
      </c>
      <c r="B3022" s="14" t="str">
        <f aca="false">VLOOKUP(A3022,'SKU Master'!$A:$N,6,FALSE())</f>
        <v>Redbarn Cheesy Hamburger Skillet Kit, 7.25 oz</v>
      </c>
      <c r="C3022" s="15" t="n">
        <v>2.9</v>
      </c>
      <c r="D3022" s="15" t="n">
        <v>5.1</v>
      </c>
      <c r="E3022" s="15" t="n">
        <v>3.9</v>
      </c>
      <c r="F3022" s="16" t="s">
        <v>12290</v>
      </c>
      <c r="G3022" s="16" t="s">
        <v>12021</v>
      </c>
      <c r="H3022" s="17" t="n">
        <v>2.06</v>
      </c>
      <c r="I3022" s="18" t="n">
        <f aca="false">('SKU Master'!I3022-H3022)/'SKU Master'!I3022</f>
        <v>0.373860182370821</v>
      </c>
      <c r="J3022" s="16" t="n">
        <v>3</v>
      </c>
      <c r="K3022" s="19" t="n">
        <f aca="false">J3022*C3022</f>
        <v>8.7</v>
      </c>
      <c r="L3022" s="16" t="s">
        <v>12295</v>
      </c>
      <c r="M3022" s="16" t="s">
        <v>12292</v>
      </c>
      <c r="N3022" s="16" t="s">
        <v>12017</v>
      </c>
      <c r="O3022" s="16" t="s">
        <v>12300</v>
      </c>
      <c r="P3022" s="16" t="s">
        <v>12298</v>
      </c>
      <c r="Q3022" s="16" t="s">
        <v>12017</v>
      </c>
    </row>
    <row r="3023" customFormat="false" ht="15" hidden="false" customHeight="false" outlineLevel="0" collapsed="false">
      <c r="A3023" s="14" t="str">
        <f aca="false">'SKU Master'!A3023</f>
        <v>07-03022</v>
      </c>
      <c r="B3023" s="14" t="str">
        <f aca="false">VLOOKUP(A3023,'SKU Master'!$A:$N,6,FALSE())</f>
        <v>Orchard Spread Cheesy Rice Pilaf Kit, 7.25 oz</v>
      </c>
      <c r="C3023" s="15" t="n">
        <v>3.4</v>
      </c>
      <c r="D3023" s="15" t="n">
        <v>5.7</v>
      </c>
      <c r="E3023" s="15" t="n">
        <v>4.1</v>
      </c>
      <c r="F3023" s="16" t="s">
        <v>12290</v>
      </c>
      <c r="G3023" s="16" t="s">
        <v>12021</v>
      </c>
      <c r="H3023" s="17" t="n">
        <v>1.31</v>
      </c>
      <c r="I3023" s="18" t="n">
        <f aca="false">('SKU Master'!I3023-H3023)/'SKU Master'!I3023</f>
        <v>0.341708542713568</v>
      </c>
      <c r="J3023" s="16" t="n">
        <v>2</v>
      </c>
      <c r="K3023" s="19" t="n">
        <f aca="false">J3023*C3023</f>
        <v>6.8</v>
      </c>
      <c r="L3023" s="16" t="s">
        <v>12295</v>
      </c>
      <c r="M3023" s="16" t="s">
        <v>12292</v>
      </c>
      <c r="N3023" s="16" t="s">
        <v>12017</v>
      </c>
      <c r="O3023" s="16" t="s">
        <v>12300</v>
      </c>
      <c r="P3023" s="16" t="s">
        <v>12298</v>
      </c>
      <c r="Q3023" s="16" t="s">
        <v>12017</v>
      </c>
    </row>
    <row r="3024" customFormat="false" ht="15" hidden="false" customHeight="false" outlineLevel="0" collapsed="false">
      <c r="A3024" s="14" t="str">
        <f aca="false">'SKU Master'!A3024</f>
        <v>07-03023</v>
      </c>
      <c r="B3024" s="14" t="str">
        <f aca="false">VLOOKUP(A3024,'SKU Master'!$A:$N,6,FALSE())</f>
        <v>Orchard Spread Spicy Rice Pilaf Kit, 12 oz</v>
      </c>
      <c r="C3024" s="15" t="n">
        <v>4.4</v>
      </c>
      <c r="D3024" s="15" t="n">
        <v>5</v>
      </c>
      <c r="E3024" s="15" t="n">
        <v>3.2</v>
      </c>
      <c r="F3024" s="16" t="s">
        <v>12290</v>
      </c>
      <c r="G3024" s="16" t="s">
        <v>12017</v>
      </c>
      <c r="H3024" s="17" t="n">
        <v>2.08</v>
      </c>
      <c r="I3024" s="18" t="n">
        <f aca="false">('SKU Master'!I3024-H3024)/'SKU Master'!I3024</f>
        <v>0.304347826086957</v>
      </c>
      <c r="J3024" s="16" t="n">
        <v>3</v>
      </c>
      <c r="K3024" s="19" t="n">
        <f aca="false">J3024*C3024</f>
        <v>13.2</v>
      </c>
      <c r="L3024" s="16" t="s">
        <v>12295</v>
      </c>
      <c r="M3024" s="16" t="s">
        <v>12292</v>
      </c>
      <c r="N3024" s="16" t="s">
        <v>12017</v>
      </c>
      <c r="O3024" s="16" t="s">
        <v>12300</v>
      </c>
      <c r="P3024" s="16" t="s">
        <v>12296</v>
      </c>
      <c r="Q3024" s="16" t="s">
        <v>12017</v>
      </c>
    </row>
    <row r="3025" customFormat="false" ht="15" hidden="false" customHeight="false" outlineLevel="0" collapsed="false">
      <c r="A3025" s="14" t="str">
        <f aca="false">'SKU Master'!A3025</f>
        <v>07-03024</v>
      </c>
      <c r="B3025" s="14" t="str">
        <f aca="false">VLOOKUP(A3025,'SKU Master'!$A:$N,6,FALSE())</f>
        <v>Thrift Row Spicy Mac &amp; Cheese, 12 oz</v>
      </c>
      <c r="C3025" s="15" t="n">
        <v>4.4</v>
      </c>
      <c r="D3025" s="15" t="n">
        <v>6.8</v>
      </c>
      <c r="E3025" s="15" t="n">
        <v>4.5</v>
      </c>
      <c r="F3025" s="16" t="s">
        <v>12290</v>
      </c>
      <c r="G3025" s="16" t="s">
        <v>12021</v>
      </c>
      <c r="H3025" s="17" t="n">
        <v>2.29</v>
      </c>
      <c r="I3025" s="18" t="n">
        <f aca="false">('SKU Master'!I3025-H3025)/'SKU Master'!I3025</f>
        <v>0.411311053984576</v>
      </c>
      <c r="J3025" s="16" t="n">
        <v>5</v>
      </c>
      <c r="K3025" s="19" t="n">
        <f aca="false">J3025*C3025</f>
        <v>22</v>
      </c>
      <c r="L3025" s="16" t="s">
        <v>12295</v>
      </c>
      <c r="M3025" s="16" t="s">
        <v>12292</v>
      </c>
      <c r="N3025" s="16" t="s">
        <v>12017</v>
      </c>
      <c r="O3025" s="16" t="s">
        <v>12300</v>
      </c>
      <c r="P3025" s="16" t="s">
        <v>12296</v>
      </c>
      <c r="Q3025" s="16" t="s">
        <v>12017</v>
      </c>
    </row>
    <row r="3026" customFormat="false" ht="15" hidden="false" customHeight="false" outlineLevel="0" collapsed="false">
      <c r="A3026" s="14" t="str">
        <f aca="false">'SKU Master'!A3026</f>
        <v>07-03025</v>
      </c>
      <c r="B3026" s="14" t="str">
        <f aca="false">VLOOKUP(A3026,'SKU Master'!$A:$N,6,FALSE())</f>
        <v>Roastport Cheesy Mac &amp; Cheese, 7.25 oz</v>
      </c>
      <c r="C3026" s="15" t="n">
        <v>4</v>
      </c>
      <c r="D3026" s="15" t="n">
        <v>5.4</v>
      </c>
      <c r="E3026" s="15" t="n">
        <v>3.9</v>
      </c>
      <c r="F3026" s="16" t="s">
        <v>12290</v>
      </c>
      <c r="G3026" s="16" t="s">
        <v>12021</v>
      </c>
      <c r="H3026" s="17" t="n">
        <v>1.39</v>
      </c>
      <c r="I3026" s="18" t="n">
        <f aca="false">('SKU Master'!I3026-H3026)/'SKU Master'!I3026</f>
        <v>0.301507537688442</v>
      </c>
      <c r="J3026" s="16" t="n">
        <v>3</v>
      </c>
      <c r="K3026" s="19" t="n">
        <f aca="false">J3026*C3026</f>
        <v>12</v>
      </c>
      <c r="L3026" s="16" t="s">
        <v>12295</v>
      </c>
      <c r="M3026" s="16" t="s">
        <v>12292</v>
      </c>
      <c r="N3026" s="16" t="s">
        <v>12017</v>
      </c>
      <c r="O3026" s="16" t="s">
        <v>12300</v>
      </c>
      <c r="P3026" s="16" t="s">
        <v>12296</v>
      </c>
      <c r="Q3026" s="16" t="s">
        <v>12017</v>
      </c>
    </row>
    <row r="3027" customFormat="false" ht="15" hidden="false" customHeight="false" outlineLevel="0" collapsed="false">
      <c r="A3027" s="14" t="str">
        <f aca="false">'SKU Master'!A3027</f>
        <v>07-03026</v>
      </c>
      <c r="B3027" s="14" t="str">
        <f aca="false">VLOOKUP(A3027,'SKU Master'!$A:$N,6,FALSE())</f>
        <v>Roastport Hamburger Skillet Kit, 7.25 oz</v>
      </c>
      <c r="C3027" s="15" t="n">
        <v>3.4</v>
      </c>
      <c r="D3027" s="15" t="n">
        <v>6</v>
      </c>
      <c r="E3027" s="15" t="n">
        <v>3</v>
      </c>
      <c r="F3027" s="16" t="s">
        <v>12290</v>
      </c>
      <c r="G3027" s="16" t="s">
        <v>12021</v>
      </c>
      <c r="H3027" s="17" t="n">
        <v>1.73</v>
      </c>
      <c r="I3027" s="18" t="n">
        <f aca="false">('SKU Master'!I3027-H3027)/'SKU Master'!I3027</f>
        <v>0.305220883534137</v>
      </c>
      <c r="J3027" s="16" t="n">
        <v>3</v>
      </c>
      <c r="K3027" s="19" t="n">
        <f aca="false">J3027*C3027</f>
        <v>10.2</v>
      </c>
      <c r="L3027" s="16" t="s">
        <v>12295</v>
      </c>
      <c r="M3027" s="16" t="s">
        <v>12292</v>
      </c>
      <c r="N3027" s="16" t="s">
        <v>12017</v>
      </c>
      <c r="O3027" s="16" t="s">
        <v>12300</v>
      </c>
      <c r="P3027" s="16" t="s">
        <v>12296</v>
      </c>
      <c r="Q3027" s="16" t="s">
        <v>12017</v>
      </c>
    </row>
    <row r="3028" customFormat="false" ht="15" hidden="false" customHeight="false" outlineLevel="0" collapsed="false">
      <c r="A3028" s="14" t="str">
        <f aca="false">'SKU Master'!A3028</f>
        <v>07-03027</v>
      </c>
      <c r="B3028" s="14" t="str">
        <f aca="false">VLOOKUP(A3028,'SKU Master'!$A:$N,6,FALSE())</f>
        <v>Thrift Row Cheesy Skillet Dinner Kit, 12 oz</v>
      </c>
      <c r="C3028" s="15" t="n">
        <v>3</v>
      </c>
      <c r="D3028" s="15" t="n">
        <v>8.6</v>
      </c>
      <c r="E3028" s="15" t="n">
        <v>4</v>
      </c>
      <c r="F3028" s="16" t="s">
        <v>12290</v>
      </c>
      <c r="G3028" s="16" t="s">
        <v>12021</v>
      </c>
      <c r="H3028" s="17" t="n">
        <v>1.78</v>
      </c>
      <c r="I3028" s="18" t="n">
        <f aca="false">('SKU Master'!I3028-H3028)/'SKU Master'!I3028</f>
        <v>0.458966565349544</v>
      </c>
      <c r="J3028" s="16" t="n">
        <v>6</v>
      </c>
      <c r="K3028" s="19" t="n">
        <f aca="false">J3028*C3028</f>
        <v>18</v>
      </c>
      <c r="L3028" s="16" t="s">
        <v>12295</v>
      </c>
      <c r="M3028" s="16" t="s">
        <v>12292</v>
      </c>
      <c r="N3028" s="16" t="s">
        <v>12017</v>
      </c>
      <c r="O3028" s="16" t="s">
        <v>12300</v>
      </c>
      <c r="P3028" s="16" t="s">
        <v>12297</v>
      </c>
      <c r="Q3028" s="16" t="s">
        <v>12017</v>
      </c>
    </row>
    <row r="3029" customFormat="false" ht="15" hidden="false" customHeight="false" outlineLevel="0" collapsed="false">
      <c r="A3029" s="14" t="str">
        <f aca="false">'SKU Master'!A3029</f>
        <v>07-03028</v>
      </c>
      <c r="B3029" s="14" t="str">
        <f aca="false">VLOOKUP(A3029,'SKU Master'!$A:$N,6,FALSE())</f>
        <v>Redbarn Mac &amp; Cheese, 12 oz</v>
      </c>
      <c r="C3029" s="15" t="n">
        <v>3.6</v>
      </c>
      <c r="D3029" s="15" t="n">
        <v>4.3</v>
      </c>
      <c r="E3029" s="15" t="n">
        <v>3.4</v>
      </c>
      <c r="F3029" s="16" t="s">
        <v>12290</v>
      </c>
      <c r="G3029" s="16" t="s">
        <v>12021</v>
      </c>
      <c r="H3029" s="17" t="n">
        <v>2.26</v>
      </c>
      <c r="I3029" s="18" t="n">
        <f aca="false">('SKU Master'!I3029-H3029)/'SKU Master'!I3029</f>
        <v>0.31306990881459</v>
      </c>
      <c r="J3029" s="16" t="n">
        <v>6</v>
      </c>
      <c r="K3029" s="19" t="n">
        <f aca="false">J3029*C3029</f>
        <v>21.6</v>
      </c>
      <c r="L3029" s="16" t="s">
        <v>12295</v>
      </c>
      <c r="M3029" s="16" t="s">
        <v>12292</v>
      </c>
      <c r="N3029" s="16" t="s">
        <v>12017</v>
      </c>
      <c r="O3029" s="16" t="s">
        <v>12300</v>
      </c>
      <c r="P3029" s="16" t="s">
        <v>12297</v>
      </c>
      <c r="Q3029" s="16" t="s">
        <v>12017</v>
      </c>
    </row>
    <row r="3030" customFormat="false" ht="15" hidden="false" customHeight="false" outlineLevel="0" collapsed="false">
      <c r="A3030" s="14" t="str">
        <f aca="false">'SKU Master'!A3030</f>
        <v>07-03029</v>
      </c>
      <c r="B3030" s="14" t="str">
        <f aca="false">VLOOKUP(A3030,'SKU Master'!$A:$N,6,FALSE())</f>
        <v>Thrift Row Cheesy Stuffing Mix, 7.25 oz</v>
      </c>
      <c r="C3030" s="15" t="n">
        <v>3.6</v>
      </c>
      <c r="D3030" s="15" t="n">
        <v>6.9</v>
      </c>
      <c r="E3030" s="15" t="n">
        <v>3.5</v>
      </c>
      <c r="F3030" s="16" t="s">
        <v>12290</v>
      </c>
      <c r="G3030" s="16" t="s">
        <v>12021</v>
      </c>
      <c r="H3030" s="17" t="n">
        <v>1.58</v>
      </c>
      <c r="I3030" s="18" t="n">
        <f aca="false">('SKU Master'!I3030-H3030)/'SKU Master'!I3030</f>
        <v>0.433691756272401</v>
      </c>
      <c r="J3030" s="16" t="n">
        <v>1</v>
      </c>
      <c r="K3030" s="19" t="n">
        <f aca="false">J3030*C3030</f>
        <v>3.6</v>
      </c>
      <c r="L3030" s="16" t="s">
        <v>12295</v>
      </c>
      <c r="M3030" s="16" t="s">
        <v>12292</v>
      </c>
      <c r="N3030" s="16" t="s">
        <v>12017</v>
      </c>
      <c r="O3030" s="16" t="s">
        <v>12300</v>
      </c>
      <c r="P3030" s="16" t="s">
        <v>12294</v>
      </c>
      <c r="Q3030" s="16" t="s">
        <v>12017</v>
      </c>
    </row>
    <row r="3031" customFormat="false" ht="15" hidden="false" customHeight="false" outlineLevel="0" collapsed="false">
      <c r="A3031" s="14" t="str">
        <f aca="false">'SKU Master'!A3031</f>
        <v>07-03030</v>
      </c>
      <c r="B3031" s="14" t="str">
        <f aca="false">VLOOKUP(A3031,'SKU Master'!$A:$N,6,FALSE())</f>
        <v>Orchard Spread Cheesy Skillet Dinner Kit, 12 oz</v>
      </c>
      <c r="C3031" s="15" t="n">
        <v>3.5</v>
      </c>
      <c r="D3031" s="15" t="n">
        <v>8.5</v>
      </c>
      <c r="E3031" s="15" t="n">
        <v>4.4</v>
      </c>
      <c r="F3031" s="16" t="s">
        <v>12290</v>
      </c>
      <c r="G3031" s="16" t="s">
        <v>12021</v>
      </c>
      <c r="H3031" s="17" t="n">
        <v>2.49</v>
      </c>
      <c r="I3031" s="18" t="n">
        <f aca="false">('SKU Master'!I3031-H3031)/'SKU Master'!I3031</f>
        <v>0.286532951289398</v>
      </c>
      <c r="J3031" s="16" t="n">
        <v>5</v>
      </c>
      <c r="K3031" s="19" t="n">
        <f aca="false">J3031*C3031</f>
        <v>17.5</v>
      </c>
      <c r="L3031" s="16" t="s">
        <v>12295</v>
      </c>
      <c r="M3031" s="16" t="s">
        <v>12292</v>
      </c>
      <c r="N3031" s="16" t="s">
        <v>12017</v>
      </c>
      <c r="O3031" s="16" t="s">
        <v>12300</v>
      </c>
      <c r="P3031" s="16" t="s">
        <v>12296</v>
      </c>
      <c r="Q3031" s="16" t="s">
        <v>12017</v>
      </c>
    </row>
    <row r="3032" customFormat="false" ht="15" hidden="false" customHeight="false" outlineLevel="0" collapsed="false">
      <c r="A3032" s="14" t="str">
        <f aca="false">'SKU Master'!A3032</f>
        <v>07-03031</v>
      </c>
      <c r="B3032" s="14" t="str">
        <f aca="false">VLOOKUP(A3032,'SKU Master'!$A:$N,6,FALSE())</f>
        <v>Roastport Rice Pilaf Kit, 12 oz</v>
      </c>
      <c r="C3032" s="15" t="n">
        <v>3.6</v>
      </c>
      <c r="D3032" s="15" t="n">
        <v>7</v>
      </c>
      <c r="E3032" s="15" t="n">
        <v>4.1</v>
      </c>
      <c r="F3032" s="16" t="s">
        <v>12290</v>
      </c>
      <c r="G3032" s="16" t="s">
        <v>12017</v>
      </c>
      <c r="H3032" s="17" t="n">
        <v>1.88</v>
      </c>
      <c r="I3032" s="18" t="n">
        <f aca="false">('SKU Master'!I3032-H3032)/'SKU Master'!I3032</f>
        <v>0.37123745819398</v>
      </c>
      <c r="J3032" s="16" t="n">
        <v>2</v>
      </c>
      <c r="K3032" s="19" t="n">
        <f aca="false">J3032*C3032</f>
        <v>7.2</v>
      </c>
      <c r="L3032" s="16" t="s">
        <v>12291</v>
      </c>
      <c r="M3032" s="16" t="s">
        <v>12292</v>
      </c>
      <c r="N3032" s="16" t="s">
        <v>12017</v>
      </c>
      <c r="O3032" s="16" t="s">
        <v>12300</v>
      </c>
      <c r="P3032" s="16" t="s">
        <v>12294</v>
      </c>
      <c r="Q3032" s="16" t="s">
        <v>12017</v>
      </c>
    </row>
    <row r="3033" customFormat="false" ht="15" hidden="false" customHeight="false" outlineLevel="0" collapsed="false">
      <c r="A3033" s="14" t="str">
        <f aca="false">'SKU Master'!A3033</f>
        <v>07-03032</v>
      </c>
      <c r="B3033" s="14" t="str">
        <f aca="false">VLOOKUP(A3033,'SKU Master'!$A:$N,6,FALSE())</f>
        <v>Thrift Row Spicy Stuffing Mix, 12 oz</v>
      </c>
      <c r="C3033" s="15" t="n">
        <v>4.6</v>
      </c>
      <c r="D3033" s="15" t="n">
        <v>5.4</v>
      </c>
      <c r="E3033" s="15" t="n">
        <v>4.9</v>
      </c>
      <c r="F3033" s="16" t="s">
        <v>12290</v>
      </c>
      <c r="G3033" s="16" t="s">
        <v>12021</v>
      </c>
      <c r="H3033" s="17" t="n">
        <v>1.32</v>
      </c>
      <c r="I3033" s="18" t="n">
        <f aca="false">('SKU Master'!I3033-H3033)/'SKU Master'!I3033</f>
        <v>0.423580786026201</v>
      </c>
      <c r="J3033" s="16" t="n">
        <v>3</v>
      </c>
      <c r="K3033" s="19" t="n">
        <f aca="false">J3033*C3033</f>
        <v>13.8</v>
      </c>
      <c r="L3033" s="16" t="s">
        <v>12295</v>
      </c>
      <c r="M3033" s="16" t="s">
        <v>12292</v>
      </c>
      <c r="N3033" s="16" t="s">
        <v>12017</v>
      </c>
      <c r="O3033" s="16" t="s">
        <v>12300</v>
      </c>
      <c r="P3033" s="16" t="s">
        <v>12298</v>
      </c>
      <c r="Q3033" s="16" t="s">
        <v>12017</v>
      </c>
    </row>
    <row r="3034" customFormat="false" ht="15" hidden="false" customHeight="false" outlineLevel="0" collapsed="false">
      <c r="A3034" s="14" t="str">
        <f aca="false">'SKU Master'!A3034</f>
        <v>07-03033</v>
      </c>
      <c r="B3034" s="14" t="str">
        <f aca="false">VLOOKUP(A3034,'SKU Master'!$A:$N,6,FALSE())</f>
        <v>Wheatstone Skillet Dinner Kit, 7.25 oz</v>
      </c>
      <c r="C3034" s="15" t="n">
        <v>3.8</v>
      </c>
      <c r="D3034" s="15" t="n">
        <v>5.6</v>
      </c>
      <c r="E3034" s="15" t="n">
        <v>3.9</v>
      </c>
      <c r="F3034" s="16" t="s">
        <v>12290</v>
      </c>
      <c r="G3034" s="16" t="s">
        <v>12021</v>
      </c>
      <c r="H3034" s="17" t="n">
        <v>2.26</v>
      </c>
      <c r="I3034" s="18" t="n">
        <f aca="false">('SKU Master'!I3034-H3034)/'SKU Master'!I3034</f>
        <v>0.31306990881459</v>
      </c>
      <c r="J3034" s="16" t="n">
        <v>4</v>
      </c>
      <c r="K3034" s="19" t="n">
        <f aca="false">J3034*C3034</f>
        <v>15.2</v>
      </c>
      <c r="L3034" s="16" t="s">
        <v>12295</v>
      </c>
      <c r="M3034" s="16" t="s">
        <v>12292</v>
      </c>
      <c r="N3034" s="16" t="s">
        <v>12017</v>
      </c>
      <c r="O3034" s="16" t="s">
        <v>12300</v>
      </c>
      <c r="P3034" s="16" t="s">
        <v>12296</v>
      </c>
      <c r="Q3034" s="16" t="s">
        <v>12017</v>
      </c>
    </row>
    <row r="3035" customFormat="false" ht="15" hidden="false" customHeight="false" outlineLevel="0" collapsed="false">
      <c r="A3035" s="14" t="str">
        <f aca="false">'SKU Master'!A3035</f>
        <v>07-03034</v>
      </c>
      <c r="B3035" s="14" t="str">
        <f aca="false">VLOOKUP(A3035,'SKU Master'!$A:$N,6,FALSE())</f>
        <v>Nutgrove Spicy Stuffing Mix, 7.25 oz</v>
      </c>
      <c r="C3035" s="15" t="n">
        <v>3.5</v>
      </c>
      <c r="D3035" s="15" t="n">
        <v>6.9</v>
      </c>
      <c r="E3035" s="15" t="n">
        <v>3.7</v>
      </c>
      <c r="F3035" s="16" t="s">
        <v>12290</v>
      </c>
      <c r="G3035" s="16" t="s">
        <v>12017</v>
      </c>
      <c r="H3035" s="17" t="n">
        <v>2.42</v>
      </c>
      <c r="I3035" s="18" t="n">
        <f aca="false">('SKU Master'!I3035-H3035)/'SKU Master'!I3035</f>
        <v>0.306590257879656</v>
      </c>
      <c r="J3035" s="16" t="n">
        <v>1</v>
      </c>
      <c r="K3035" s="19" t="n">
        <f aca="false">J3035*C3035</f>
        <v>3.5</v>
      </c>
      <c r="L3035" s="16" t="s">
        <v>12291</v>
      </c>
      <c r="M3035" s="16" t="s">
        <v>12292</v>
      </c>
      <c r="N3035" s="16" t="s">
        <v>12017</v>
      </c>
      <c r="O3035" s="16" t="s">
        <v>12300</v>
      </c>
      <c r="P3035" s="16" t="s">
        <v>12294</v>
      </c>
      <c r="Q3035" s="16" t="s">
        <v>12017</v>
      </c>
    </row>
    <row r="3036" customFormat="false" ht="15" hidden="false" customHeight="false" outlineLevel="0" collapsed="false">
      <c r="A3036" s="14" t="str">
        <f aca="false">'SKU Master'!A3036</f>
        <v>07-03035</v>
      </c>
      <c r="B3036" s="14" t="str">
        <f aca="false">VLOOKUP(A3036,'SKU Master'!$A:$N,6,FALSE())</f>
        <v>Kettle Row Spicy Skillet Dinner Kit, 7.25 oz</v>
      </c>
      <c r="C3036" s="15" t="n">
        <v>3.2</v>
      </c>
      <c r="D3036" s="15" t="n">
        <v>7</v>
      </c>
      <c r="E3036" s="15" t="n">
        <v>4.4</v>
      </c>
      <c r="F3036" s="16" t="s">
        <v>12290</v>
      </c>
      <c r="G3036" s="16" t="s">
        <v>12017</v>
      </c>
      <c r="H3036" s="17" t="n">
        <v>2.04</v>
      </c>
      <c r="I3036" s="18" t="n">
        <f aca="false">('SKU Master'!I3036-H3036)/'SKU Master'!I3036</f>
        <v>0.317725752508361</v>
      </c>
      <c r="J3036" s="16" t="n">
        <v>2</v>
      </c>
      <c r="K3036" s="19" t="n">
        <f aca="false">J3036*C3036</f>
        <v>6.4</v>
      </c>
      <c r="L3036" s="16" t="s">
        <v>12295</v>
      </c>
      <c r="M3036" s="16" t="s">
        <v>12292</v>
      </c>
      <c r="N3036" s="16" t="s">
        <v>12017</v>
      </c>
      <c r="O3036" s="16" t="s">
        <v>12300</v>
      </c>
      <c r="P3036" s="16" t="s">
        <v>12298</v>
      </c>
      <c r="Q3036" s="16" t="s">
        <v>12017</v>
      </c>
    </row>
    <row r="3037" customFormat="false" ht="15" hidden="false" customHeight="false" outlineLevel="0" collapsed="false">
      <c r="A3037" s="14" t="str">
        <f aca="false">'SKU Master'!A3037</f>
        <v>07-03036</v>
      </c>
      <c r="B3037" s="14" t="str">
        <f aca="false">VLOOKUP(A3037,'SKU Master'!$A:$N,6,FALSE())</f>
        <v>Harborline Cheesy Mac &amp; Cheese, 12 oz</v>
      </c>
      <c r="C3037" s="15" t="n">
        <v>2.9</v>
      </c>
      <c r="D3037" s="15" t="n">
        <v>8</v>
      </c>
      <c r="E3037" s="15" t="n">
        <v>3.2</v>
      </c>
      <c r="F3037" s="16" t="s">
        <v>12290</v>
      </c>
      <c r="G3037" s="16" t="s">
        <v>12021</v>
      </c>
      <c r="H3037" s="17" t="n">
        <v>1.82</v>
      </c>
      <c r="I3037" s="18" t="n">
        <f aca="false">('SKU Master'!I3037-H3037)/'SKU Master'!I3037</f>
        <v>0.391304347826087</v>
      </c>
      <c r="J3037" s="16" t="n">
        <v>6</v>
      </c>
      <c r="K3037" s="19" t="n">
        <f aca="false">J3037*C3037</f>
        <v>17.4</v>
      </c>
      <c r="L3037" s="16" t="s">
        <v>12295</v>
      </c>
      <c r="M3037" s="16" t="s">
        <v>12292</v>
      </c>
      <c r="N3037" s="16" t="s">
        <v>12017</v>
      </c>
      <c r="O3037" s="16" t="s">
        <v>12300</v>
      </c>
      <c r="P3037" s="16" t="s">
        <v>12297</v>
      </c>
      <c r="Q3037" s="16" t="s">
        <v>12017</v>
      </c>
    </row>
    <row r="3038" customFormat="false" ht="15" hidden="false" customHeight="false" outlineLevel="0" collapsed="false">
      <c r="A3038" s="14" t="str">
        <f aca="false">'SKU Master'!A3038</f>
        <v>07-03037</v>
      </c>
      <c r="B3038" s="14" t="str">
        <f aca="false">VLOOKUP(A3038,'SKU Master'!$A:$N,6,FALSE())</f>
        <v>Kettle Row Cheesy Hamburger Skillet Kit, 7.25 oz</v>
      </c>
      <c r="C3038" s="15" t="n">
        <v>2.5</v>
      </c>
      <c r="D3038" s="15" t="n">
        <v>8</v>
      </c>
      <c r="E3038" s="15" t="n">
        <v>4.5</v>
      </c>
      <c r="F3038" s="16" t="s">
        <v>12290</v>
      </c>
      <c r="G3038" s="16" t="s">
        <v>12021</v>
      </c>
      <c r="H3038" s="17" t="n">
        <v>2.77</v>
      </c>
      <c r="I3038" s="18" t="n">
        <f aca="false">('SKU Master'!I3038-H3038)/'SKU Master'!I3038</f>
        <v>0.305764411027569</v>
      </c>
      <c r="J3038" s="16" t="n">
        <v>5</v>
      </c>
      <c r="K3038" s="19" t="n">
        <f aca="false">J3038*C3038</f>
        <v>12.5</v>
      </c>
      <c r="L3038" s="16" t="s">
        <v>12295</v>
      </c>
      <c r="M3038" s="16" t="s">
        <v>12292</v>
      </c>
      <c r="N3038" s="16" t="s">
        <v>12017</v>
      </c>
      <c r="O3038" s="16" t="s">
        <v>12300</v>
      </c>
      <c r="P3038" s="16" t="s">
        <v>12296</v>
      </c>
      <c r="Q3038" s="16" t="s">
        <v>12017</v>
      </c>
    </row>
    <row r="3039" customFormat="false" ht="15" hidden="false" customHeight="false" outlineLevel="0" collapsed="false">
      <c r="A3039" s="14" t="str">
        <f aca="false">'SKU Master'!A3039</f>
        <v>07-03038</v>
      </c>
      <c r="B3039" s="14" t="str">
        <f aca="false">VLOOKUP(A3039,'SKU Master'!$A:$N,6,FALSE())</f>
        <v>Kettle Row Spicy Hamburger Skillet Kit, 7.25 oz</v>
      </c>
      <c r="C3039" s="15" t="n">
        <v>4.1</v>
      </c>
      <c r="D3039" s="15" t="n">
        <v>8</v>
      </c>
      <c r="E3039" s="15" t="n">
        <v>3.4</v>
      </c>
      <c r="F3039" s="16" t="s">
        <v>12290</v>
      </c>
      <c r="G3039" s="16" t="s">
        <v>12021</v>
      </c>
      <c r="H3039" s="17" t="n">
        <v>2.06</v>
      </c>
      <c r="I3039" s="18" t="n">
        <f aca="false">('SKU Master'!I3039-H3039)/'SKU Master'!I3039</f>
        <v>0.28719723183391</v>
      </c>
      <c r="J3039" s="16" t="n">
        <v>4</v>
      </c>
      <c r="K3039" s="19" t="n">
        <f aca="false">J3039*C3039</f>
        <v>16.4</v>
      </c>
      <c r="L3039" s="16" t="s">
        <v>12295</v>
      </c>
      <c r="M3039" s="16" t="s">
        <v>12292</v>
      </c>
      <c r="N3039" s="16" t="s">
        <v>12017</v>
      </c>
      <c r="O3039" s="16" t="s">
        <v>12300</v>
      </c>
      <c r="P3039" s="16" t="s">
        <v>12298</v>
      </c>
      <c r="Q3039" s="16" t="s">
        <v>12017</v>
      </c>
    </row>
    <row r="3040" customFormat="false" ht="15" hidden="false" customHeight="false" outlineLevel="0" collapsed="false">
      <c r="A3040" s="14" t="str">
        <f aca="false">'SKU Master'!A3040</f>
        <v>07-03039</v>
      </c>
      <c r="B3040" s="14" t="str">
        <f aca="false">VLOOKUP(A3040,'SKU Master'!$A:$N,6,FALSE())</f>
        <v>Harborline Spicy Skillet Dinner Kit, 12 oz</v>
      </c>
      <c r="C3040" s="15" t="n">
        <v>2.7</v>
      </c>
      <c r="D3040" s="15" t="n">
        <v>7</v>
      </c>
      <c r="E3040" s="15" t="n">
        <v>4.4</v>
      </c>
      <c r="F3040" s="16" t="s">
        <v>12290</v>
      </c>
      <c r="G3040" s="16" t="s">
        <v>12021</v>
      </c>
      <c r="H3040" s="17" t="n">
        <v>2.24</v>
      </c>
      <c r="I3040" s="18" t="n">
        <f aca="false">('SKU Master'!I3040-H3040)/'SKU Master'!I3040</f>
        <v>0.358166189111748</v>
      </c>
      <c r="J3040" s="16" t="n">
        <v>5</v>
      </c>
      <c r="K3040" s="19" t="n">
        <f aca="false">J3040*C3040</f>
        <v>13.5</v>
      </c>
      <c r="L3040" s="16" t="s">
        <v>12295</v>
      </c>
      <c r="M3040" s="16" t="s">
        <v>12292</v>
      </c>
      <c r="N3040" s="16" t="s">
        <v>12017</v>
      </c>
      <c r="O3040" s="16" t="s">
        <v>12300</v>
      </c>
      <c r="P3040" s="16" t="s">
        <v>12296</v>
      </c>
      <c r="Q3040" s="16" t="s">
        <v>12017</v>
      </c>
    </row>
    <row r="3041" customFormat="false" ht="15" hidden="false" customHeight="false" outlineLevel="0" collapsed="false">
      <c r="A3041" s="14" t="str">
        <f aca="false">'SKU Master'!A3041</f>
        <v>07-03040</v>
      </c>
      <c r="B3041" s="14" t="str">
        <f aca="false">VLOOKUP(A3041,'SKU Master'!$A:$N,6,FALSE())</f>
        <v>Kettle Row Spicy Stuffing Mix, 7.25 oz</v>
      </c>
      <c r="C3041" s="15" t="n">
        <v>2.7</v>
      </c>
      <c r="D3041" s="15" t="n">
        <v>7.2</v>
      </c>
      <c r="E3041" s="15" t="n">
        <v>2.9</v>
      </c>
      <c r="F3041" s="16" t="s">
        <v>12290</v>
      </c>
      <c r="G3041" s="16" t="s">
        <v>12017</v>
      </c>
      <c r="H3041" s="17" t="n">
        <v>0.85</v>
      </c>
      <c r="I3041" s="18" t="n">
        <f aca="false">('SKU Master'!I3041-H3041)/'SKU Master'!I3041</f>
        <v>0.34108527131783</v>
      </c>
      <c r="J3041" s="16" t="n">
        <v>4</v>
      </c>
      <c r="K3041" s="19" t="n">
        <f aca="false">J3041*C3041</f>
        <v>10.8</v>
      </c>
      <c r="L3041" s="16" t="s">
        <v>12295</v>
      </c>
      <c r="M3041" s="16" t="s">
        <v>12292</v>
      </c>
      <c r="N3041" s="16" t="s">
        <v>12017</v>
      </c>
      <c r="O3041" s="16" t="s">
        <v>12300</v>
      </c>
      <c r="P3041" s="16" t="s">
        <v>12296</v>
      </c>
      <c r="Q3041" s="16" t="s">
        <v>12017</v>
      </c>
    </row>
    <row r="3042" customFormat="false" ht="15" hidden="false" customHeight="false" outlineLevel="0" collapsed="false">
      <c r="A3042" s="14" t="str">
        <f aca="false">'SKU Master'!A3042</f>
        <v>07-03041</v>
      </c>
      <c r="B3042" s="14" t="str">
        <f aca="false">VLOOKUP(A3042,'SKU Master'!$A:$N,6,FALSE())</f>
        <v>Redbarn Cheesy Hamburger Skillet Kit, 12 oz</v>
      </c>
      <c r="C3042" s="15" t="n">
        <v>2.6</v>
      </c>
      <c r="D3042" s="15" t="n">
        <v>7.3</v>
      </c>
      <c r="E3042" s="15" t="n">
        <v>4.1</v>
      </c>
      <c r="F3042" s="16" t="s">
        <v>12290</v>
      </c>
      <c r="G3042" s="16" t="s">
        <v>12021</v>
      </c>
      <c r="H3042" s="17" t="n">
        <v>1.69</v>
      </c>
      <c r="I3042" s="18" t="n">
        <f aca="false">('SKU Master'!I3042-H3042)/'SKU Master'!I3042</f>
        <v>0.41522491349481</v>
      </c>
      <c r="J3042" s="16" t="n">
        <v>6</v>
      </c>
      <c r="K3042" s="19" t="n">
        <f aca="false">J3042*C3042</f>
        <v>15.6</v>
      </c>
      <c r="L3042" s="16" t="s">
        <v>12295</v>
      </c>
      <c r="M3042" s="16" t="s">
        <v>12292</v>
      </c>
      <c r="N3042" s="16" t="s">
        <v>12017</v>
      </c>
      <c r="O3042" s="16" t="s">
        <v>12300</v>
      </c>
      <c r="P3042" s="16" t="s">
        <v>12297</v>
      </c>
      <c r="Q3042" s="16" t="s">
        <v>12017</v>
      </c>
    </row>
    <row r="3043" customFormat="false" ht="15" hidden="false" customHeight="false" outlineLevel="0" collapsed="false">
      <c r="A3043" s="14" t="str">
        <f aca="false">'SKU Master'!A3043</f>
        <v>07-03042</v>
      </c>
      <c r="B3043" s="14" t="str">
        <f aca="false">VLOOKUP(A3043,'SKU Master'!$A:$N,6,FALSE())</f>
        <v>Nutgrove Cheesy Mac &amp; Cheese, 7.25 oz</v>
      </c>
      <c r="C3043" s="15" t="n">
        <v>4.1</v>
      </c>
      <c r="D3043" s="15" t="n">
        <v>7.2</v>
      </c>
      <c r="E3043" s="15" t="n">
        <v>4.1</v>
      </c>
      <c r="F3043" s="16" t="s">
        <v>12290</v>
      </c>
      <c r="G3043" s="16" t="s">
        <v>12017</v>
      </c>
      <c r="H3043" s="17" t="n">
        <v>2.29</v>
      </c>
      <c r="I3043" s="18" t="n">
        <f aca="false">('SKU Master'!I3043-H3043)/'SKU Master'!I3043</f>
        <v>0.303951367781155</v>
      </c>
      <c r="J3043" s="16" t="n">
        <v>2</v>
      </c>
      <c r="K3043" s="19" t="n">
        <f aca="false">J3043*C3043</f>
        <v>8.2</v>
      </c>
      <c r="L3043" s="16" t="s">
        <v>12295</v>
      </c>
      <c r="M3043" s="16" t="s">
        <v>12292</v>
      </c>
      <c r="N3043" s="16" t="s">
        <v>12017</v>
      </c>
      <c r="O3043" s="16" t="s">
        <v>12300</v>
      </c>
      <c r="P3043" s="16" t="s">
        <v>12298</v>
      </c>
      <c r="Q3043" s="16" t="s">
        <v>12021</v>
      </c>
    </row>
    <row r="3044" customFormat="false" ht="15" hidden="false" customHeight="false" outlineLevel="0" collapsed="false">
      <c r="A3044" s="14" t="str">
        <f aca="false">'SKU Master'!A3044</f>
        <v>07-03043</v>
      </c>
      <c r="B3044" s="14" t="str">
        <f aca="false">VLOOKUP(A3044,'SKU Master'!$A:$N,6,FALSE())</f>
        <v>Nutgrove Spicy Hamburger Skillet Kit, 12 oz</v>
      </c>
      <c r="C3044" s="15" t="n">
        <v>3.2</v>
      </c>
      <c r="D3044" s="15" t="n">
        <v>4.9</v>
      </c>
      <c r="E3044" s="15" t="n">
        <v>2.6</v>
      </c>
      <c r="F3044" s="16" t="s">
        <v>12290</v>
      </c>
      <c r="G3044" s="16" t="s">
        <v>12021</v>
      </c>
      <c r="H3044" s="17" t="n">
        <v>1.62</v>
      </c>
      <c r="I3044" s="18" t="n">
        <f aca="false">('SKU Master'!I3044-H3044)/'SKU Master'!I3044</f>
        <v>0.349397590361446</v>
      </c>
      <c r="J3044" s="16" t="n">
        <v>4</v>
      </c>
      <c r="K3044" s="19" t="n">
        <f aca="false">J3044*C3044</f>
        <v>12.8</v>
      </c>
      <c r="L3044" s="16" t="s">
        <v>12295</v>
      </c>
      <c r="M3044" s="16" t="s">
        <v>12292</v>
      </c>
      <c r="N3044" s="16" t="s">
        <v>12017</v>
      </c>
      <c r="O3044" s="16" t="s">
        <v>12300</v>
      </c>
      <c r="P3044" s="16" t="s">
        <v>12296</v>
      </c>
      <c r="Q3044" s="16" t="s">
        <v>12017</v>
      </c>
    </row>
    <row r="3045" customFormat="false" ht="15" hidden="false" customHeight="false" outlineLevel="0" collapsed="false">
      <c r="A3045" s="14" t="str">
        <f aca="false">'SKU Master'!A3045</f>
        <v>07-03044</v>
      </c>
      <c r="B3045" s="14" t="str">
        <f aca="false">VLOOKUP(A3045,'SKU Master'!$A:$N,6,FALSE())</f>
        <v>Redbarn Cheesy Skillet Dinner Kit, 12 oz</v>
      </c>
      <c r="C3045" s="15" t="n">
        <v>2.8</v>
      </c>
      <c r="D3045" s="15" t="n">
        <v>7.6</v>
      </c>
      <c r="E3045" s="15" t="n">
        <v>3.5</v>
      </c>
      <c r="F3045" s="16" t="s">
        <v>12290</v>
      </c>
      <c r="G3045" s="16" t="s">
        <v>12021</v>
      </c>
      <c r="H3045" s="17" t="n">
        <v>1.89</v>
      </c>
      <c r="I3045" s="18" t="n">
        <f aca="false">('SKU Master'!I3045-H3045)/'SKU Master'!I3045</f>
        <v>0.367892976588629</v>
      </c>
      <c r="J3045" s="16" t="n">
        <v>7</v>
      </c>
      <c r="K3045" s="19" t="n">
        <f aca="false">J3045*C3045</f>
        <v>19.6</v>
      </c>
      <c r="L3045" s="16" t="s">
        <v>12295</v>
      </c>
      <c r="M3045" s="16" t="s">
        <v>12292</v>
      </c>
      <c r="N3045" s="16" t="s">
        <v>12017</v>
      </c>
      <c r="O3045" s="16" t="s">
        <v>12300</v>
      </c>
      <c r="P3045" s="16" t="s">
        <v>12297</v>
      </c>
      <c r="Q3045" s="16" t="s">
        <v>12017</v>
      </c>
    </row>
    <row r="3046" customFormat="false" ht="15" hidden="false" customHeight="false" outlineLevel="0" collapsed="false">
      <c r="A3046" s="14" t="str">
        <f aca="false">'SKU Master'!A3046</f>
        <v>07-03045</v>
      </c>
      <c r="B3046" s="14" t="str">
        <f aca="false">VLOOKUP(A3046,'SKU Master'!$A:$N,6,FALSE())</f>
        <v>Redbarn Spicy Mac &amp; Cheese, 7.25 oz</v>
      </c>
      <c r="C3046" s="15" t="n">
        <v>4.1</v>
      </c>
      <c r="D3046" s="15" t="n">
        <v>4.5</v>
      </c>
      <c r="E3046" s="15" t="n">
        <v>4</v>
      </c>
      <c r="F3046" s="16" t="s">
        <v>12290</v>
      </c>
      <c r="G3046" s="16" t="s">
        <v>12021</v>
      </c>
      <c r="H3046" s="17" t="n">
        <v>1.6</v>
      </c>
      <c r="I3046" s="18" t="n">
        <f aca="false">('SKU Master'!I3046-H3046)/'SKU Master'!I3046</f>
        <v>0.330543933054393</v>
      </c>
      <c r="J3046" s="16" t="n">
        <v>5</v>
      </c>
      <c r="K3046" s="19" t="n">
        <f aca="false">J3046*C3046</f>
        <v>20.5</v>
      </c>
      <c r="L3046" s="16" t="s">
        <v>12295</v>
      </c>
      <c r="M3046" s="16" t="s">
        <v>12292</v>
      </c>
      <c r="N3046" s="16" t="s">
        <v>12017</v>
      </c>
      <c r="O3046" s="16" t="s">
        <v>12300</v>
      </c>
      <c r="P3046" s="16" t="s">
        <v>12296</v>
      </c>
      <c r="Q3046" s="16" t="s">
        <v>12017</v>
      </c>
    </row>
    <row r="3047" customFormat="false" ht="15" hidden="false" customHeight="false" outlineLevel="0" collapsed="false">
      <c r="A3047" s="14" t="str">
        <f aca="false">'SKU Master'!A3047</f>
        <v>07-03046</v>
      </c>
      <c r="B3047" s="14" t="str">
        <f aca="false">VLOOKUP(A3047,'SKU Master'!$A:$N,6,FALSE())</f>
        <v>Orchard Spread Skillet Dinner Kit, 12 oz</v>
      </c>
      <c r="C3047" s="15" t="n">
        <v>2.9</v>
      </c>
      <c r="D3047" s="15" t="n">
        <v>7.7</v>
      </c>
      <c r="E3047" s="15" t="n">
        <v>3.8</v>
      </c>
      <c r="F3047" s="16" t="s">
        <v>12290</v>
      </c>
      <c r="G3047" s="16" t="s">
        <v>12021</v>
      </c>
      <c r="H3047" s="17" t="n">
        <v>2</v>
      </c>
      <c r="I3047" s="18" t="n">
        <f aca="false">('SKU Master'!I3047-H3047)/'SKU Master'!I3047</f>
        <v>0.410029498525074</v>
      </c>
      <c r="J3047" s="16" t="n">
        <v>4</v>
      </c>
      <c r="K3047" s="19" t="n">
        <f aca="false">J3047*C3047</f>
        <v>11.6</v>
      </c>
      <c r="L3047" s="16" t="s">
        <v>12299</v>
      </c>
      <c r="M3047" s="16" t="s">
        <v>12292</v>
      </c>
      <c r="N3047" s="16" t="s">
        <v>12017</v>
      </c>
      <c r="O3047" s="16" t="s">
        <v>12300</v>
      </c>
      <c r="P3047" s="16" t="s">
        <v>12296</v>
      </c>
      <c r="Q3047" s="16" t="s">
        <v>12017</v>
      </c>
    </row>
    <row r="3048" customFormat="false" ht="15" hidden="false" customHeight="false" outlineLevel="0" collapsed="false">
      <c r="A3048" s="14" t="str">
        <f aca="false">'SKU Master'!A3048</f>
        <v>07-03047</v>
      </c>
      <c r="B3048" s="14" t="str">
        <f aca="false">VLOOKUP(A3048,'SKU Master'!$A:$N,6,FALSE())</f>
        <v>Thrift Row Mac &amp; Cheese, 12 oz</v>
      </c>
      <c r="C3048" s="15" t="n">
        <v>3.5</v>
      </c>
      <c r="D3048" s="15" t="n">
        <v>5</v>
      </c>
      <c r="E3048" s="15" t="n">
        <v>2.7</v>
      </c>
      <c r="F3048" s="16" t="s">
        <v>12290</v>
      </c>
      <c r="G3048" s="16" t="s">
        <v>12021</v>
      </c>
      <c r="H3048" s="17" t="n">
        <v>0.81</v>
      </c>
      <c r="I3048" s="18" t="n">
        <f aca="false">('SKU Master'!I3048-H3048)/'SKU Master'!I3048</f>
        <v>0.456375838926174</v>
      </c>
      <c r="J3048" s="16" t="n">
        <v>2</v>
      </c>
      <c r="K3048" s="19" t="n">
        <f aca="false">J3048*C3048</f>
        <v>7</v>
      </c>
      <c r="L3048" s="16" t="s">
        <v>12295</v>
      </c>
      <c r="M3048" s="16" t="s">
        <v>12292</v>
      </c>
      <c r="N3048" s="16" t="s">
        <v>12017</v>
      </c>
      <c r="O3048" s="16" t="s">
        <v>12300</v>
      </c>
      <c r="P3048" s="16" t="s">
        <v>12294</v>
      </c>
      <c r="Q3048" s="16" t="s">
        <v>12017</v>
      </c>
    </row>
    <row r="3049" customFormat="false" ht="15" hidden="false" customHeight="false" outlineLevel="0" collapsed="false">
      <c r="A3049" s="14" t="str">
        <f aca="false">'SKU Master'!A3049</f>
        <v>07-03048</v>
      </c>
      <c r="B3049" s="14" t="str">
        <f aca="false">VLOOKUP(A3049,'SKU Master'!$A:$N,6,FALSE())</f>
        <v>Harborline Hamburger Skillet Kit, 7.25 oz</v>
      </c>
      <c r="C3049" s="15" t="n">
        <v>3.2</v>
      </c>
      <c r="D3049" s="15" t="n">
        <v>6.1</v>
      </c>
      <c r="E3049" s="15" t="n">
        <v>4.1</v>
      </c>
      <c r="F3049" s="16" t="s">
        <v>12290</v>
      </c>
      <c r="G3049" s="16" t="s">
        <v>12017</v>
      </c>
      <c r="H3049" s="17" t="n">
        <v>2.24</v>
      </c>
      <c r="I3049" s="18" t="n">
        <f aca="false">('SKU Master'!I3049-H3049)/'SKU Master'!I3049</f>
        <v>0.43859649122807</v>
      </c>
      <c r="J3049" s="16" t="n">
        <v>5</v>
      </c>
      <c r="K3049" s="19" t="n">
        <f aca="false">J3049*C3049</f>
        <v>16</v>
      </c>
      <c r="L3049" s="16" t="s">
        <v>12295</v>
      </c>
      <c r="M3049" s="16" t="s">
        <v>12292</v>
      </c>
      <c r="N3049" s="16" t="s">
        <v>12017</v>
      </c>
      <c r="O3049" s="16" t="s">
        <v>12300</v>
      </c>
      <c r="P3049" s="16" t="s">
        <v>12296</v>
      </c>
      <c r="Q3049" s="16" t="s">
        <v>12017</v>
      </c>
    </row>
    <row r="3050" customFormat="false" ht="15" hidden="false" customHeight="false" outlineLevel="0" collapsed="false">
      <c r="A3050" s="14" t="str">
        <f aca="false">'SKU Master'!A3050</f>
        <v>07-03049</v>
      </c>
      <c r="B3050" s="14" t="str">
        <f aca="false">VLOOKUP(A3050,'SKU Master'!$A:$N,6,FALSE())</f>
        <v>Wheatstone Spicy Hamburger Skillet Kit, 7.25 oz</v>
      </c>
      <c r="C3050" s="15" t="n">
        <v>4</v>
      </c>
      <c r="D3050" s="15" t="n">
        <v>8.4</v>
      </c>
      <c r="E3050" s="15" t="n">
        <v>3.7</v>
      </c>
      <c r="F3050" s="16" t="s">
        <v>12290</v>
      </c>
      <c r="G3050" s="16" t="s">
        <v>12021</v>
      </c>
      <c r="H3050" s="17" t="n">
        <v>1.98</v>
      </c>
      <c r="I3050" s="18" t="n">
        <f aca="false">('SKU Master'!I3050-H3050)/'SKU Master'!I3050</f>
        <v>0.415929203539823</v>
      </c>
      <c r="J3050" s="16" t="n">
        <v>1</v>
      </c>
      <c r="K3050" s="19" t="n">
        <f aca="false">J3050*C3050</f>
        <v>4</v>
      </c>
      <c r="L3050" s="16" t="s">
        <v>12295</v>
      </c>
      <c r="M3050" s="16" t="s">
        <v>12292</v>
      </c>
      <c r="N3050" s="16" t="s">
        <v>12017</v>
      </c>
      <c r="O3050" s="16" t="s">
        <v>12300</v>
      </c>
      <c r="P3050" s="16" t="s">
        <v>12294</v>
      </c>
      <c r="Q3050" s="16" t="s">
        <v>12017</v>
      </c>
    </row>
    <row r="3051" customFormat="false" ht="15" hidden="false" customHeight="false" outlineLevel="0" collapsed="false">
      <c r="A3051" s="14" t="str">
        <f aca="false">'SKU Master'!A3051</f>
        <v>07-03050</v>
      </c>
      <c r="B3051" s="14" t="str">
        <f aca="false">VLOOKUP(A3051,'SKU Master'!$A:$N,6,FALSE())</f>
        <v>Harborline Cheesy Skillet Dinner Kit, 7.25 oz</v>
      </c>
      <c r="C3051" s="15" t="n">
        <v>4.3</v>
      </c>
      <c r="D3051" s="15" t="n">
        <v>8.8</v>
      </c>
      <c r="E3051" s="15" t="n">
        <v>3.6</v>
      </c>
      <c r="F3051" s="16" t="s">
        <v>12290</v>
      </c>
      <c r="G3051" s="16" t="s">
        <v>12021</v>
      </c>
      <c r="H3051" s="17" t="n">
        <v>0.84</v>
      </c>
      <c r="I3051" s="18" t="n">
        <f aca="false">('SKU Master'!I3051-H3051)/'SKU Master'!I3051</f>
        <v>0.436241610738255</v>
      </c>
      <c r="J3051" s="16" t="n">
        <v>2</v>
      </c>
      <c r="K3051" s="19" t="n">
        <f aca="false">J3051*C3051</f>
        <v>8.6</v>
      </c>
      <c r="L3051" s="16" t="s">
        <v>12295</v>
      </c>
      <c r="M3051" s="16" t="s">
        <v>12292</v>
      </c>
      <c r="N3051" s="16" t="s">
        <v>12017</v>
      </c>
      <c r="O3051" s="16" t="s">
        <v>12300</v>
      </c>
      <c r="P3051" s="16" t="s">
        <v>12298</v>
      </c>
      <c r="Q3051" s="16" t="s">
        <v>12017</v>
      </c>
    </row>
    <row r="3052" customFormat="false" ht="15" hidden="false" customHeight="false" outlineLevel="0" collapsed="false">
      <c r="A3052" s="14" t="str">
        <f aca="false">'SKU Master'!A3052</f>
        <v>07-03051</v>
      </c>
      <c r="B3052" s="14" t="str">
        <f aca="false">VLOOKUP(A3052,'SKU Master'!$A:$N,6,FALSE())</f>
        <v>Thrift Row Cheesy Mac &amp; Cheese, 7.25 oz</v>
      </c>
      <c r="C3052" s="15" t="n">
        <v>4.2</v>
      </c>
      <c r="D3052" s="15" t="n">
        <v>5.3</v>
      </c>
      <c r="E3052" s="15" t="n">
        <v>2.9</v>
      </c>
      <c r="F3052" s="16" t="s">
        <v>12290</v>
      </c>
      <c r="G3052" s="16" t="s">
        <v>12021</v>
      </c>
      <c r="H3052" s="17" t="n">
        <v>1.54</v>
      </c>
      <c r="I3052" s="18" t="n">
        <f aca="false">('SKU Master'!I3052-H3052)/'SKU Master'!I3052</f>
        <v>0.467128027681661</v>
      </c>
      <c r="J3052" s="16" t="n">
        <v>6</v>
      </c>
      <c r="K3052" s="19" t="n">
        <f aca="false">J3052*C3052</f>
        <v>25.2</v>
      </c>
      <c r="L3052" s="16" t="s">
        <v>12295</v>
      </c>
      <c r="M3052" s="16" t="s">
        <v>12292</v>
      </c>
      <c r="N3052" s="16" t="s">
        <v>12017</v>
      </c>
      <c r="O3052" s="16" t="s">
        <v>12300</v>
      </c>
      <c r="P3052" s="16" t="s">
        <v>12297</v>
      </c>
      <c r="Q3052" s="16" t="s">
        <v>12017</v>
      </c>
    </row>
    <row r="3053" customFormat="false" ht="15" hidden="false" customHeight="false" outlineLevel="0" collapsed="false">
      <c r="A3053" s="14" t="str">
        <f aca="false">'SKU Master'!A3053</f>
        <v>07-03052</v>
      </c>
      <c r="B3053" s="14" t="str">
        <f aca="false">VLOOKUP(A3053,'SKU Master'!$A:$N,6,FALSE())</f>
        <v>Nutgrove Mac &amp; Cheese, 12 oz</v>
      </c>
      <c r="C3053" s="15" t="n">
        <v>4.5</v>
      </c>
      <c r="D3053" s="15" t="n">
        <v>4.5</v>
      </c>
      <c r="E3053" s="15" t="n">
        <v>3.2</v>
      </c>
      <c r="F3053" s="16" t="s">
        <v>12290</v>
      </c>
      <c r="G3053" s="16" t="s">
        <v>12021</v>
      </c>
      <c r="H3053" s="17" t="n">
        <v>1.99</v>
      </c>
      <c r="I3053" s="18" t="n">
        <f aca="false">('SKU Master'!I3053-H3053)/'SKU Master'!I3053</f>
        <v>0.412979351032448</v>
      </c>
      <c r="J3053" s="16" t="n">
        <v>6</v>
      </c>
      <c r="K3053" s="19" t="n">
        <f aca="false">J3053*C3053</f>
        <v>27</v>
      </c>
      <c r="L3053" s="16" t="s">
        <v>12295</v>
      </c>
      <c r="M3053" s="16" t="s">
        <v>12292</v>
      </c>
      <c r="N3053" s="16" t="s">
        <v>12017</v>
      </c>
      <c r="O3053" s="16" t="s">
        <v>12300</v>
      </c>
      <c r="P3053" s="16" t="s">
        <v>12297</v>
      </c>
      <c r="Q3053" s="16" t="s">
        <v>12017</v>
      </c>
    </row>
    <row r="3054" customFormat="false" ht="15" hidden="false" customHeight="false" outlineLevel="0" collapsed="false">
      <c r="A3054" s="14" t="str">
        <f aca="false">'SKU Master'!A3054</f>
        <v>07-03053</v>
      </c>
      <c r="B3054" s="14" t="str">
        <f aca="false">VLOOKUP(A3054,'SKU Master'!$A:$N,6,FALSE())</f>
        <v>Orchard Spread Skillet Dinner Kit, 7.25 oz</v>
      </c>
      <c r="C3054" s="15" t="n">
        <v>4.2</v>
      </c>
      <c r="D3054" s="15" t="n">
        <v>4.5</v>
      </c>
      <c r="E3054" s="15" t="n">
        <v>3.6</v>
      </c>
      <c r="F3054" s="16" t="s">
        <v>12290</v>
      </c>
      <c r="G3054" s="16" t="s">
        <v>12017</v>
      </c>
      <c r="H3054" s="17" t="n">
        <v>1.22</v>
      </c>
      <c r="I3054" s="18" t="n">
        <f aca="false">('SKU Master'!I3054-H3054)/'SKU Master'!I3054</f>
        <v>0.354497354497355</v>
      </c>
      <c r="J3054" s="16" t="n">
        <v>2</v>
      </c>
      <c r="K3054" s="19" t="n">
        <f aca="false">J3054*C3054</f>
        <v>8.4</v>
      </c>
      <c r="L3054" s="16" t="s">
        <v>12295</v>
      </c>
      <c r="M3054" s="16" t="s">
        <v>12292</v>
      </c>
      <c r="N3054" s="16" t="s">
        <v>12017</v>
      </c>
      <c r="O3054" s="16" t="s">
        <v>12300</v>
      </c>
      <c r="P3054" s="16" t="s">
        <v>12298</v>
      </c>
      <c r="Q3054" s="16" t="s">
        <v>12017</v>
      </c>
    </row>
    <row r="3055" customFormat="false" ht="15" hidden="false" customHeight="false" outlineLevel="0" collapsed="false">
      <c r="A3055" s="14" t="str">
        <f aca="false">'SKU Master'!A3055</f>
        <v>07-03054</v>
      </c>
      <c r="B3055" s="14" t="str">
        <f aca="false">VLOOKUP(A3055,'SKU Master'!$A:$N,6,FALSE())</f>
        <v>Nutgrove Mac &amp; Cheese, 7.25 oz</v>
      </c>
      <c r="C3055" s="15" t="n">
        <v>3</v>
      </c>
      <c r="D3055" s="15" t="n">
        <v>6.7</v>
      </c>
      <c r="E3055" s="15" t="n">
        <v>3.7</v>
      </c>
      <c r="F3055" s="16" t="s">
        <v>12290</v>
      </c>
      <c r="G3055" s="16" t="s">
        <v>12017</v>
      </c>
      <c r="H3055" s="17" t="n">
        <v>2.46</v>
      </c>
      <c r="I3055" s="18" t="n">
        <f aca="false">('SKU Master'!I3055-H3055)/'SKU Master'!I3055</f>
        <v>0.350923482849604</v>
      </c>
      <c r="J3055" s="16" t="n">
        <v>7</v>
      </c>
      <c r="K3055" s="19" t="n">
        <f aca="false">J3055*C3055</f>
        <v>21</v>
      </c>
      <c r="L3055" s="16" t="s">
        <v>12295</v>
      </c>
      <c r="M3055" s="16" t="s">
        <v>12292</v>
      </c>
      <c r="N3055" s="16" t="s">
        <v>12017</v>
      </c>
      <c r="O3055" s="16" t="s">
        <v>12300</v>
      </c>
      <c r="P3055" s="16" t="s">
        <v>12297</v>
      </c>
      <c r="Q3055" s="16" t="s">
        <v>12017</v>
      </c>
    </row>
    <row r="3056" customFormat="false" ht="15" hidden="false" customHeight="false" outlineLevel="0" collapsed="false">
      <c r="A3056" s="14" t="str">
        <f aca="false">'SKU Master'!A3056</f>
        <v>07-03055</v>
      </c>
      <c r="B3056" s="14" t="str">
        <f aca="false">VLOOKUP(A3056,'SKU Master'!$A:$N,6,FALSE())</f>
        <v>Thrift Row Cheesy Hamburger Skillet Kit, 12 oz</v>
      </c>
      <c r="C3056" s="15" t="n">
        <v>2.7</v>
      </c>
      <c r="D3056" s="15" t="n">
        <v>7.4</v>
      </c>
      <c r="E3056" s="15" t="n">
        <v>4.9</v>
      </c>
      <c r="F3056" s="16" t="s">
        <v>12290</v>
      </c>
      <c r="G3056" s="16" t="s">
        <v>12021</v>
      </c>
      <c r="H3056" s="17" t="n">
        <v>0.71</v>
      </c>
      <c r="I3056" s="18" t="n">
        <f aca="false">('SKU Master'!I3056-H3056)/'SKU Master'!I3056</f>
        <v>0.449612403100775</v>
      </c>
      <c r="J3056" s="16" t="n">
        <v>7</v>
      </c>
      <c r="K3056" s="19" t="n">
        <f aca="false">J3056*C3056</f>
        <v>18.9</v>
      </c>
      <c r="L3056" s="16" t="s">
        <v>12295</v>
      </c>
      <c r="M3056" s="16" t="s">
        <v>12292</v>
      </c>
      <c r="N3056" s="16" t="s">
        <v>12017</v>
      </c>
      <c r="O3056" s="16" t="s">
        <v>12300</v>
      </c>
      <c r="P3056" s="16" t="s">
        <v>12297</v>
      </c>
      <c r="Q3056" s="16" t="s">
        <v>12017</v>
      </c>
    </row>
    <row r="3057" customFormat="false" ht="15" hidden="false" customHeight="false" outlineLevel="0" collapsed="false">
      <c r="A3057" s="14" t="str">
        <f aca="false">'SKU Master'!A3057</f>
        <v>07-03056</v>
      </c>
      <c r="B3057" s="14" t="str">
        <f aca="false">VLOOKUP(A3057,'SKU Master'!$A:$N,6,FALSE())</f>
        <v>Kettle Row Cheesy Rice Pilaf Kit, 12 oz</v>
      </c>
      <c r="C3057" s="15" t="n">
        <v>5</v>
      </c>
      <c r="D3057" s="15" t="n">
        <v>5.9</v>
      </c>
      <c r="E3057" s="15" t="n">
        <v>3.5</v>
      </c>
      <c r="F3057" s="16" t="s">
        <v>12290</v>
      </c>
      <c r="G3057" s="16" t="s">
        <v>12017</v>
      </c>
      <c r="H3057" s="17" t="n">
        <v>1.45</v>
      </c>
      <c r="I3057" s="18" t="n">
        <f aca="false">('SKU Master'!I3057-H3057)/'SKU Master'!I3057</f>
        <v>0.366812227074236</v>
      </c>
      <c r="J3057" s="16" t="n">
        <v>4</v>
      </c>
      <c r="K3057" s="19" t="n">
        <f aca="false">J3057*C3057</f>
        <v>20</v>
      </c>
      <c r="L3057" s="16" t="s">
        <v>12295</v>
      </c>
      <c r="M3057" s="16" t="s">
        <v>12292</v>
      </c>
      <c r="N3057" s="16" t="s">
        <v>12017</v>
      </c>
      <c r="O3057" s="16" t="s">
        <v>12300</v>
      </c>
      <c r="P3057" s="16" t="s">
        <v>12296</v>
      </c>
      <c r="Q3057" s="16" t="s">
        <v>12017</v>
      </c>
    </row>
    <row r="3058" customFormat="false" ht="15" hidden="false" customHeight="false" outlineLevel="0" collapsed="false">
      <c r="A3058" s="14" t="str">
        <f aca="false">'SKU Master'!A3058</f>
        <v>07-03057</v>
      </c>
      <c r="B3058" s="14" t="str">
        <f aca="false">VLOOKUP(A3058,'SKU Master'!$A:$N,6,FALSE())</f>
        <v>Kettle Row Hamburger Skillet Kit, 12 oz</v>
      </c>
      <c r="C3058" s="15" t="n">
        <v>4.2</v>
      </c>
      <c r="D3058" s="15" t="n">
        <v>4.5</v>
      </c>
      <c r="E3058" s="15" t="n">
        <v>4.8</v>
      </c>
      <c r="F3058" s="16" t="s">
        <v>12290</v>
      </c>
      <c r="G3058" s="16" t="s">
        <v>12021</v>
      </c>
      <c r="H3058" s="17" t="n">
        <v>0.94</v>
      </c>
      <c r="I3058" s="18" t="n">
        <f aca="false">('SKU Master'!I3058-H3058)/'SKU Master'!I3058</f>
        <v>0.323741007194245</v>
      </c>
      <c r="J3058" s="16" t="n">
        <v>6</v>
      </c>
      <c r="K3058" s="19" t="n">
        <f aca="false">J3058*C3058</f>
        <v>25.2</v>
      </c>
      <c r="L3058" s="16" t="s">
        <v>12295</v>
      </c>
      <c r="M3058" s="16" t="s">
        <v>12292</v>
      </c>
      <c r="N3058" s="16" t="s">
        <v>12017</v>
      </c>
      <c r="O3058" s="16" t="s">
        <v>12300</v>
      </c>
      <c r="P3058" s="16" t="s">
        <v>12297</v>
      </c>
      <c r="Q3058" s="16" t="s">
        <v>12017</v>
      </c>
    </row>
    <row r="3059" customFormat="false" ht="15" hidden="false" customHeight="false" outlineLevel="0" collapsed="false">
      <c r="A3059" s="14" t="str">
        <f aca="false">'SKU Master'!A3059</f>
        <v>07-03058</v>
      </c>
      <c r="B3059" s="14" t="str">
        <f aca="false">VLOOKUP(A3059,'SKU Master'!$A:$N,6,FALSE())</f>
        <v>Roastport Rice Pilaf Kit, 7.25 oz</v>
      </c>
      <c r="C3059" s="15" t="n">
        <v>3.2</v>
      </c>
      <c r="D3059" s="15" t="n">
        <v>4.4</v>
      </c>
      <c r="E3059" s="15" t="n">
        <v>2.9</v>
      </c>
      <c r="F3059" s="16" t="s">
        <v>12290</v>
      </c>
      <c r="G3059" s="16" t="s">
        <v>12021</v>
      </c>
      <c r="H3059" s="17" t="n">
        <v>1.75</v>
      </c>
      <c r="I3059" s="18" t="n">
        <f aca="false">('SKU Master'!I3059-H3059)/'SKU Master'!I3059</f>
        <v>0.29718875502008</v>
      </c>
      <c r="J3059" s="16" t="n">
        <v>7</v>
      </c>
      <c r="K3059" s="19" t="n">
        <f aca="false">J3059*C3059</f>
        <v>22.4</v>
      </c>
      <c r="L3059" s="16" t="s">
        <v>12295</v>
      </c>
      <c r="M3059" s="16" t="s">
        <v>12292</v>
      </c>
      <c r="N3059" s="16" t="s">
        <v>12017</v>
      </c>
      <c r="O3059" s="16" t="s">
        <v>12300</v>
      </c>
      <c r="P3059" s="16" t="s">
        <v>12297</v>
      </c>
      <c r="Q3059" s="16" t="s">
        <v>12017</v>
      </c>
    </row>
    <row r="3060" customFormat="false" ht="15" hidden="false" customHeight="false" outlineLevel="0" collapsed="false">
      <c r="A3060" s="14" t="str">
        <f aca="false">'SKU Master'!A3060</f>
        <v>07-03059</v>
      </c>
      <c r="B3060" s="14" t="str">
        <f aca="false">VLOOKUP(A3060,'SKU Master'!$A:$N,6,FALSE())</f>
        <v>Thrift Row Spicy Hamburger Skillet Kit, 7.25 oz</v>
      </c>
      <c r="C3060" s="15" t="n">
        <v>4.8</v>
      </c>
      <c r="D3060" s="15" t="n">
        <v>5.6</v>
      </c>
      <c r="E3060" s="15" t="n">
        <v>4.7</v>
      </c>
      <c r="F3060" s="16" t="s">
        <v>12290</v>
      </c>
      <c r="G3060" s="16" t="s">
        <v>12017</v>
      </c>
      <c r="H3060" s="17" t="n">
        <v>1.42</v>
      </c>
      <c r="I3060" s="18" t="n">
        <f aca="false">('SKU Master'!I3060-H3060)/'SKU Master'!I3060</f>
        <v>0.405857740585774</v>
      </c>
      <c r="J3060" s="16" t="n">
        <v>3</v>
      </c>
      <c r="K3060" s="19" t="n">
        <f aca="false">J3060*C3060</f>
        <v>14.4</v>
      </c>
      <c r="L3060" s="16" t="s">
        <v>12295</v>
      </c>
      <c r="M3060" s="16" t="s">
        <v>12292</v>
      </c>
      <c r="N3060" s="16" t="s">
        <v>12017</v>
      </c>
      <c r="O3060" s="16" t="s">
        <v>12300</v>
      </c>
      <c r="P3060" s="16" t="s">
        <v>12298</v>
      </c>
      <c r="Q3060" s="16" t="s">
        <v>12017</v>
      </c>
    </row>
    <row r="3061" customFormat="false" ht="15" hidden="false" customHeight="false" outlineLevel="0" collapsed="false">
      <c r="A3061" s="14" t="str">
        <f aca="false">'SKU Master'!A3061</f>
        <v>07-03060</v>
      </c>
      <c r="B3061" s="14" t="str">
        <f aca="false">VLOOKUP(A3061,'SKU Master'!$A:$N,6,FALSE())</f>
        <v>Pepperlane Spicy Hamburger Skillet Kit, 7.25 oz</v>
      </c>
      <c r="C3061" s="15" t="n">
        <v>3.7</v>
      </c>
      <c r="D3061" s="15" t="n">
        <v>6.4</v>
      </c>
      <c r="E3061" s="15" t="n">
        <v>3.4</v>
      </c>
      <c r="F3061" s="16" t="s">
        <v>12290</v>
      </c>
      <c r="G3061" s="16" t="s">
        <v>12021</v>
      </c>
      <c r="H3061" s="17" t="n">
        <v>2.04</v>
      </c>
      <c r="I3061" s="18" t="n">
        <f aca="false">('SKU Master'!I3061-H3061)/'SKU Master'!I3061</f>
        <v>0.317725752508361</v>
      </c>
      <c r="J3061" s="16" t="n">
        <v>4</v>
      </c>
      <c r="K3061" s="19" t="n">
        <f aca="false">J3061*C3061</f>
        <v>14.8</v>
      </c>
      <c r="L3061" s="16" t="s">
        <v>12295</v>
      </c>
      <c r="M3061" s="16" t="s">
        <v>12292</v>
      </c>
      <c r="N3061" s="16" t="s">
        <v>12017</v>
      </c>
      <c r="O3061" s="16" t="s">
        <v>12300</v>
      </c>
      <c r="P3061" s="16" t="s">
        <v>12296</v>
      </c>
      <c r="Q3061" s="16" t="s">
        <v>12017</v>
      </c>
    </row>
    <row r="3062" customFormat="false" ht="15" hidden="false" customHeight="false" outlineLevel="0" collapsed="false">
      <c r="A3062" s="14" t="str">
        <f aca="false">'SKU Master'!A3062</f>
        <v>07-03061</v>
      </c>
      <c r="B3062" s="14" t="str">
        <f aca="false">VLOOKUP(A3062,'SKU Master'!$A:$N,6,FALSE())</f>
        <v>Nutgrove Cheesy Hamburger Skillet Kit, 12 oz</v>
      </c>
      <c r="C3062" s="15" t="n">
        <v>4</v>
      </c>
      <c r="D3062" s="15" t="n">
        <v>8.8</v>
      </c>
      <c r="E3062" s="15" t="n">
        <v>3</v>
      </c>
      <c r="F3062" s="16" t="s">
        <v>12290</v>
      </c>
      <c r="G3062" s="16" t="s">
        <v>12021</v>
      </c>
      <c r="H3062" s="17" t="n">
        <v>2.86</v>
      </c>
      <c r="I3062" s="18" t="n">
        <f aca="false">('SKU Master'!I3062-H3062)/'SKU Master'!I3062</f>
        <v>0.283208020050125</v>
      </c>
      <c r="J3062" s="16" t="n">
        <v>6</v>
      </c>
      <c r="K3062" s="19" t="n">
        <f aca="false">J3062*C3062</f>
        <v>24</v>
      </c>
      <c r="L3062" s="16" t="s">
        <v>12295</v>
      </c>
      <c r="M3062" s="16" t="s">
        <v>12292</v>
      </c>
      <c r="N3062" s="16" t="s">
        <v>12017</v>
      </c>
      <c r="O3062" s="16" t="s">
        <v>12300</v>
      </c>
      <c r="P3062" s="16" t="s">
        <v>12296</v>
      </c>
      <c r="Q3062" s="16" t="s">
        <v>12017</v>
      </c>
    </row>
    <row r="3063" customFormat="false" ht="15" hidden="false" customHeight="false" outlineLevel="0" collapsed="false">
      <c r="A3063" s="14" t="str">
        <f aca="false">'SKU Master'!A3063</f>
        <v>07-03062</v>
      </c>
      <c r="B3063" s="14" t="str">
        <f aca="false">VLOOKUP(A3063,'SKU Master'!$A:$N,6,FALSE())</f>
        <v>Pepperlane Spicy Rice Pilaf Kit, 12 oz</v>
      </c>
      <c r="C3063" s="15" t="n">
        <v>3.4</v>
      </c>
      <c r="D3063" s="15" t="n">
        <v>8.5</v>
      </c>
      <c r="E3063" s="15" t="n">
        <v>4.4</v>
      </c>
      <c r="F3063" s="16" t="s">
        <v>12290</v>
      </c>
      <c r="G3063" s="16" t="s">
        <v>12017</v>
      </c>
      <c r="H3063" s="17" t="n">
        <v>1.54</v>
      </c>
      <c r="I3063" s="18" t="n">
        <f aca="false">('SKU Master'!I3063-H3063)/'SKU Master'!I3063</f>
        <v>0.327510917030568</v>
      </c>
      <c r="J3063" s="16" t="n">
        <v>4</v>
      </c>
      <c r="K3063" s="19" t="n">
        <f aca="false">J3063*C3063</f>
        <v>13.6</v>
      </c>
      <c r="L3063" s="16" t="s">
        <v>12295</v>
      </c>
      <c r="M3063" s="16" t="s">
        <v>12292</v>
      </c>
      <c r="N3063" s="16" t="s">
        <v>12017</v>
      </c>
      <c r="O3063" s="16" t="s">
        <v>12300</v>
      </c>
      <c r="P3063" s="16" t="s">
        <v>12296</v>
      </c>
      <c r="Q3063" s="16" t="s">
        <v>12017</v>
      </c>
    </row>
    <row r="3064" customFormat="false" ht="15" hidden="false" customHeight="false" outlineLevel="0" collapsed="false">
      <c r="A3064" s="14" t="str">
        <f aca="false">'SKU Master'!A3064</f>
        <v>07-03063</v>
      </c>
      <c r="B3064" s="14" t="str">
        <f aca="false">VLOOKUP(A3064,'SKU Master'!$A:$N,6,FALSE())</f>
        <v>Wheatstone Cheesy Mac &amp; Cheese, 12 oz</v>
      </c>
      <c r="C3064" s="15" t="n">
        <v>4.3</v>
      </c>
      <c r="D3064" s="15" t="n">
        <v>4.7</v>
      </c>
      <c r="E3064" s="15" t="n">
        <v>2.8</v>
      </c>
      <c r="F3064" s="16" t="s">
        <v>12290</v>
      </c>
      <c r="G3064" s="16" t="s">
        <v>12017</v>
      </c>
      <c r="H3064" s="17" t="n">
        <v>2.08</v>
      </c>
      <c r="I3064" s="18" t="n">
        <f aca="false">('SKU Master'!I3064-H3064)/'SKU Master'!I3064</f>
        <v>0.304347826086957</v>
      </c>
      <c r="J3064" s="16" t="n">
        <v>6</v>
      </c>
      <c r="K3064" s="19" t="n">
        <f aca="false">J3064*C3064</f>
        <v>25.8</v>
      </c>
      <c r="L3064" s="16" t="s">
        <v>12295</v>
      </c>
      <c r="M3064" s="16" t="s">
        <v>12292</v>
      </c>
      <c r="N3064" s="16" t="s">
        <v>12017</v>
      </c>
      <c r="O3064" s="16" t="s">
        <v>12300</v>
      </c>
      <c r="P3064" s="16" t="s">
        <v>12297</v>
      </c>
      <c r="Q3064" s="16" t="s">
        <v>12017</v>
      </c>
    </row>
    <row r="3065" customFormat="false" ht="15" hidden="false" customHeight="false" outlineLevel="0" collapsed="false">
      <c r="A3065" s="14" t="str">
        <f aca="false">'SKU Master'!A3065</f>
        <v>07-03064</v>
      </c>
      <c r="B3065" s="14" t="str">
        <f aca="false">VLOOKUP(A3065,'SKU Master'!$A:$N,6,FALSE())</f>
        <v>Roastport Spicy Skillet Dinner Kit, 7.25 oz</v>
      </c>
      <c r="C3065" s="15" t="n">
        <v>3</v>
      </c>
      <c r="D3065" s="15" t="n">
        <v>6.1</v>
      </c>
      <c r="E3065" s="15" t="n">
        <v>4.3</v>
      </c>
      <c r="F3065" s="16" t="s">
        <v>12290</v>
      </c>
      <c r="G3065" s="16" t="s">
        <v>12021</v>
      </c>
      <c r="H3065" s="17" t="n">
        <v>2.33</v>
      </c>
      <c r="I3065" s="18" t="n">
        <f aca="false">('SKU Master'!I3065-H3065)/'SKU Master'!I3065</f>
        <v>0.291793313069909</v>
      </c>
      <c r="J3065" s="16" t="n">
        <v>2</v>
      </c>
      <c r="K3065" s="19" t="n">
        <f aca="false">J3065*C3065</f>
        <v>6</v>
      </c>
      <c r="L3065" s="16" t="s">
        <v>12299</v>
      </c>
      <c r="M3065" s="16" t="s">
        <v>12292</v>
      </c>
      <c r="N3065" s="16" t="s">
        <v>12017</v>
      </c>
      <c r="O3065" s="16" t="s">
        <v>12300</v>
      </c>
      <c r="P3065" s="16" t="s">
        <v>12298</v>
      </c>
      <c r="Q3065" s="16" t="s">
        <v>12017</v>
      </c>
    </row>
    <row r="3066" customFormat="false" ht="15" hidden="false" customHeight="false" outlineLevel="0" collapsed="false">
      <c r="A3066" s="14" t="str">
        <f aca="false">'SKU Master'!A3066</f>
        <v>07-03065</v>
      </c>
      <c r="B3066" s="14" t="str">
        <f aca="false">VLOOKUP(A3066,'SKU Master'!$A:$N,6,FALSE())</f>
        <v>Nutgrove Cheesy Stuffing Mix, 7.25 oz</v>
      </c>
      <c r="C3066" s="15" t="n">
        <v>4.9</v>
      </c>
      <c r="D3066" s="15" t="n">
        <v>4.5</v>
      </c>
      <c r="E3066" s="15" t="n">
        <v>4.2</v>
      </c>
      <c r="F3066" s="16" t="s">
        <v>12290</v>
      </c>
      <c r="G3066" s="16" t="s">
        <v>12021</v>
      </c>
      <c r="H3066" s="17" t="n">
        <v>0.88</v>
      </c>
      <c r="I3066" s="18" t="n">
        <f aca="false">('SKU Master'!I3066-H3066)/'SKU Master'!I3066</f>
        <v>0.409395973154362</v>
      </c>
      <c r="J3066" s="16" t="n">
        <v>7</v>
      </c>
      <c r="K3066" s="19" t="n">
        <f aca="false">J3066*C3066</f>
        <v>34.3</v>
      </c>
      <c r="L3066" s="16" t="s">
        <v>12295</v>
      </c>
      <c r="M3066" s="16" t="s">
        <v>12292</v>
      </c>
      <c r="N3066" s="16" t="s">
        <v>12017</v>
      </c>
      <c r="O3066" s="16" t="s">
        <v>12300</v>
      </c>
      <c r="P3066" s="16" t="s">
        <v>12297</v>
      </c>
      <c r="Q3066" s="16" t="s">
        <v>12017</v>
      </c>
    </row>
    <row r="3067" customFormat="false" ht="15" hidden="false" customHeight="false" outlineLevel="0" collapsed="false">
      <c r="A3067" s="14" t="str">
        <f aca="false">'SKU Master'!A3067</f>
        <v>07-03066</v>
      </c>
      <c r="B3067" s="14" t="str">
        <f aca="false">VLOOKUP(A3067,'SKU Master'!$A:$N,6,FALSE())</f>
        <v>Kettle Row Mac &amp; Cheese, 12 oz</v>
      </c>
      <c r="C3067" s="15" t="n">
        <v>3.9</v>
      </c>
      <c r="D3067" s="15" t="n">
        <v>5.3</v>
      </c>
      <c r="E3067" s="15" t="n">
        <v>4.5</v>
      </c>
      <c r="F3067" s="16" t="s">
        <v>12290</v>
      </c>
      <c r="G3067" s="16" t="s">
        <v>12021</v>
      </c>
      <c r="H3067" s="17" t="n">
        <v>2.56</v>
      </c>
      <c r="I3067" s="18" t="n">
        <f aca="false">('SKU Master'!I3067-H3067)/'SKU Master'!I3067</f>
        <v>0.324538258575198</v>
      </c>
      <c r="J3067" s="16" t="n">
        <v>3</v>
      </c>
      <c r="K3067" s="19" t="n">
        <f aca="false">J3067*C3067</f>
        <v>11.7</v>
      </c>
      <c r="L3067" s="16" t="s">
        <v>12295</v>
      </c>
      <c r="M3067" s="16" t="s">
        <v>12292</v>
      </c>
      <c r="N3067" s="16" t="s">
        <v>12017</v>
      </c>
      <c r="O3067" s="16" t="s">
        <v>12300</v>
      </c>
      <c r="P3067" s="16" t="s">
        <v>12298</v>
      </c>
      <c r="Q3067" s="16" t="s">
        <v>12021</v>
      </c>
    </row>
    <row r="3068" customFormat="false" ht="15" hidden="false" customHeight="false" outlineLevel="0" collapsed="false">
      <c r="A3068" s="14" t="str">
        <f aca="false">'SKU Master'!A3068</f>
        <v>07-03067</v>
      </c>
      <c r="B3068" s="14" t="str">
        <f aca="false">VLOOKUP(A3068,'SKU Master'!$A:$N,6,FALSE())</f>
        <v>Nutgrove Stuffing Mix, 7.25 oz</v>
      </c>
      <c r="C3068" s="15" t="n">
        <v>4.7</v>
      </c>
      <c r="D3068" s="15" t="n">
        <v>6.8</v>
      </c>
      <c r="E3068" s="15" t="n">
        <v>4.7</v>
      </c>
      <c r="F3068" s="16" t="s">
        <v>12290</v>
      </c>
      <c r="G3068" s="16" t="s">
        <v>12021</v>
      </c>
      <c r="H3068" s="17" t="n">
        <v>2.13</v>
      </c>
      <c r="I3068" s="18" t="n">
        <f aca="false">('SKU Master'!I3068-H3068)/'SKU Master'!I3068</f>
        <v>0.371681415929204</v>
      </c>
      <c r="J3068" s="16" t="n">
        <v>5</v>
      </c>
      <c r="K3068" s="19" t="n">
        <f aca="false">J3068*C3068</f>
        <v>23.5</v>
      </c>
      <c r="L3068" s="16" t="s">
        <v>12295</v>
      </c>
      <c r="M3068" s="16" t="s">
        <v>12292</v>
      </c>
      <c r="N3068" s="16" t="s">
        <v>12017</v>
      </c>
      <c r="O3068" s="16" t="s">
        <v>12300</v>
      </c>
      <c r="P3068" s="16" t="s">
        <v>12296</v>
      </c>
      <c r="Q3068" s="16" t="s">
        <v>12017</v>
      </c>
    </row>
    <row r="3069" customFormat="false" ht="15" hidden="false" customHeight="false" outlineLevel="0" collapsed="false">
      <c r="A3069" s="14" t="str">
        <f aca="false">'SKU Master'!A3069</f>
        <v>07-03068</v>
      </c>
      <c r="B3069" s="14" t="str">
        <f aca="false">VLOOKUP(A3069,'SKU Master'!$A:$N,6,FALSE())</f>
        <v>Thrift Row Hamburger Skillet Kit, 12 oz</v>
      </c>
      <c r="C3069" s="15" t="n">
        <v>4.3</v>
      </c>
      <c r="D3069" s="15" t="n">
        <v>5</v>
      </c>
      <c r="E3069" s="15" t="n">
        <v>3.8</v>
      </c>
      <c r="F3069" s="16" t="s">
        <v>12290</v>
      </c>
      <c r="G3069" s="16" t="s">
        <v>12021</v>
      </c>
      <c r="H3069" s="17" t="n">
        <v>1.07</v>
      </c>
      <c r="I3069" s="18" t="n">
        <f aca="false">('SKU Master'!I3069-H3069)/'SKU Master'!I3069</f>
        <v>0.462311557788945</v>
      </c>
      <c r="J3069" s="16" t="n">
        <v>4</v>
      </c>
      <c r="K3069" s="19" t="n">
        <f aca="false">J3069*C3069</f>
        <v>17.2</v>
      </c>
      <c r="L3069" s="16" t="s">
        <v>12295</v>
      </c>
      <c r="M3069" s="16" t="s">
        <v>12292</v>
      </c>
      <c r="N3069" s="16" t="s">
        <v>12017</v>
      </c>
      <c r="O3069" s="16" t="s">
        <v>12300</v>
      </c>
      <c r="P3069" s="16" t="s">
        <v>12296</v>
      </c>
      <c r="Q3069" s="16" t="s">
        <v>12017</v>
      </c>
    </row>
    <row r="3070" customFormat="false" ht="15" hidden="false" customHeight="false" outlineLevel="0" collapsed="false">
      <c r="A3070" s="14" t="str">
        <f aca="false">'SKU Master'!A3070</f>
        <v>07-03069</v>
      </c>
      <c r="B3070" s="14" t="str">
        <f aca="false">VLOOKUP(A3070,'SKU Master'!$A:$N,6,FALSE())</f>
        <v>Harborline Cheesy Hamburger Skillet Kit, 7.25 oz</v>
      </c>
      <c r="C3070" s="15" t="n">
        <v>2.7</v>
      </c>
      <c r="D3070" s="15" t="n">
        <v>6.7</v>
      </c>
      <c r="E3070" s="15" t="n">
        <v>2.6</v>
      </c>
      <c r="F3070" s="16" t="s">
        <v>12290</v>
      </c>
      <c r="G3070" s="16" t="s">
        <v>12017</v>
      </c>
      <c r="H3070" s="17" t="n">
        <v>1.57</v>
      </c>
      <c r="I3070" s="18" t="n">
        <f aca="false">('SKU Master'!I3070-H3070)/'SKU Master'!I3070</f>
        <v>0.437275985663082</v>
      </c>
      <c r="J3070" s="16" t="n">
        <v>1</v>
      </c>
      <c r="K3070" s="19" t="n">
        <f aca="false">J3070*C3070</f>
        <v>2.7</v>
      </c>
      <c r="L3070" s="16" t="s">
        <v>12295</v>
      </c>
      <c r="M3070" s="16" t="s">
        <v>12292</v>
      </c>
      <c r="N3070" s="16" t="s">
        <v>12017</v>
      </c>
      <c r="O3070" s="16" t="s">
        <v>12300</v>
      </c>
      <c r="P3070" s="16" t="s">
        <v>12294</v>
      </c>
      <c r="Q3070" s="16" t="s">
        <v>12017</v>
      </c>
    </row>
    <row r="3071" customFormat="false" ht="15" hidden="false" customHeight="false" outlineLevel="0" collapsed="false">
      <c r="A3071" s="14" t="str">
        <f aca="false">'SKU Master'!A3071</f>
        <v>07-03070</v>
      </c>
      <c r="B3071" s="14" t="str">
        <f aca="false">VLOOKUP(A3071,'SKU Master'!$A:$N,6,FALSE())</f>
        <v>Roastport Stuffing Mix, 7.25 oz</v>
      </c>
      <c r="C3071" s="15" t="n">
        <v>3</v>
      </c>
      <c r="D3071" s="15" t="n">
        <v>6.3</v>
      </c>
      <c r="E3071" s="15" t="n">
        <v>3.7</v>
      </c>
      <c r="F3071" s="16" t="s">
        <v>12290</v>
      </c>
      <c r="G3071" s="16" t="s">
        <v>12017</v>
      </c>
      <c r="H3071" s="17" t="n">
        <v>2.06</v>
      </c>
      <c r="I3071" s="18" t="n">
        <f aca="false">('SKU Master'!I3071-H3071)/'SKU Master'!I3071</f>
        <v>0.373860182370821</v>
      </c>
      <c r="J3071" s="16" t="n">
        <v>6</v>
      </c>
      <c r="K3071" s="19" t="n">
        <f aca="false">J3071*C3071</f>
        <v>18</v>
      </c>
      <c r="L3071" s="16" t="s">
        <v>12295</v>
      </c>
      <c r="M3071" s="16" t="s">
        <v>12292</v>
      </c>
      <c r="N3071" s="16" t="s">
        <v>12017</v>
      </c>
      <c r="O3071" s="16" t="s">
        <v>12300</v>
      </c>
      <c r="P3071" s="16" t="s">
        <v>12297</v>
      </c>
      <c r="Q3071" s="16" t="s">
        <v>12017</v>
      </c>
    </row>
    <row r="3072" customFormat="false" ht="15" hidden="false" customHeight="false" outlineLevel="0" collapsed="false">
      <c r="A3072" s="14" t="str">
        <f aca="false">'SKU Master'!A3072</f>
        <v>07-03071</v>
      </c>
      <c r="B3072" s="14" t="str">
        <f aca="false">VLOOKUP(A3072,'SKU Master'!$A:$N,6,FALSE())</f>
        <v>Kettle Row Hamburger Skillet Kit, 7.25 oz</v>
      </c>
      <c r="C3072" s="15" t="n">
        <v>4.3</v>
      </c>
      <c r="D3072" s="15" t="n">
        <v>5.2</v>
      </c>
      <c r="E3072" s="15" t="n">
        <v>3</v>
      </c>
      <c r="F3072" s="16" t="s">
        <v>12290</v>
      </c>
      <c r="G3072" s="16" t="s">
        <v>12021</v>
      </c>
      <c r="H3072" s="17" t="n">
        <v>2.09</v>
      </c>
      <c r="I3072" s="18" t="n">
        <f aca="false">('SKU Master'!I3072-H3072)/'SKU Master'!I3072</f>
        <v>0.364741641337386</v>
      </c>
      <c r="J3072" s="16" t="n">
        <v>4</v>
      </c>
      <c r="K3072" s="19" t="n">
        <f aca="false">J3072*C3072</f>
        <v>17.2</v>
      </c>
      <c r="L3072" s="16" t="s">
        <v>12295</v>
      </c>
      <c r="M3072" s="16" t="s">
        <v>12292</v>
      </c>
      <c r="N3072" s="16" t="s">
        <v>12017</v>
      </c>
      <c r="O3072" s="16" t="s">
        <v>12300</v>
      </c>
      <c r="P3072" s="16" t="s">
        <v>12298</v>
      </c>
      <c r="Q3072" s="16" t="s">
        <v>12017</v>
      </c>
    </row>
    <row r="3073" customFormat="false" ht="15" hidden="false" customHeight="false" outlineLevel="0" collapsed="false">
      <c r="A3073" s="14" t="str">
        <f aca="false">'SKU Master'!A3073</f>
        <v>07-03072</v>
      </c>
      <c r="B3073" s="14" t="str">
        <f aca="false">VLOOKUP(A3073,'SKU Master'!$A:$N,6,FALSE())</f>
        <v>Wheatstone Mac &amp; Cheese, 12 oz</v>
      </c>
      <c r="C3073" s="15" t="n">
        <v>4.9</v>
      </c>
      <c r="D3073" s="15" t="n">
        <v>5.8</v>
      </c>
      <c r="E3073" s="15" t="n">
        <v>3.3</v>
      </c>
      <c r="F3073" s="16" t="s">
        <v>12290</v>
      </c>
      <c r="G3073" s="16" t="s">
        <v>12021</v>
      </c>
      <c r="H3073" s="17" t="n">
        <v>0.81</v>
      </c>
      <c r="I3073" s="18" t="n">
        <f aca="false">('SKU Master'!I3073-H3073)/'SKU Master'!I3073</f>
        <v>0.372093023255814</v>
      </c>
      <c r="J3073" s="16" t="n">
        <v>6</v>
      </c>
      <c r="K3073" s="19" t="n">
        <f aca="false">J3073*C3073</f>
        <v>29.4</v>
      </c>
      <c r="L3073" s="16" t="s">
        <v>12295</v>
      </c>
      <c r="M3073" s="16" t="s">
        <v>12292</v>
      </c>
      <c r="N3073" s="16" t="s">
        <v>12017</v>
      </c>
      <c r="O3073" s="16" t="s">
        <v>12300</v>
      </c>
      <c r="P3073" s="16" t="s">
        <v>12297</v>
      </c>
      <c r="Q3073" s="16" t="s">
        <v>12017</v>
      </c>
    </row>
    <row r="3074" customFormat="false" ht="15" hidden="false" customHeight="false" outlineLevel="0" collapsed="false">
      <c r="A3074" s="14" t="str">
        <f aca="false">'SKU Master'!A3074</f>
        <v>07-03073</v>
      </c>
      <c r="B3074" s="14" t="str">
        <f aca="false">VLOOKUP(A3074,'SKU Master'!$A:$N,6,FALSE())</f>
        <v>Redbarn Hamburger Skillet Kit, 12 oz</v>
      </c>
      <c r="C3074" s="15" t="n">
        <v>4.9</v>
      </c>
      <c r="D3074" s="15" t="n">
        <v>5.9</v>
      </c>
      <c r="E3074" s="15" t="n">
        <v>3.7</v>
      </c>
      <c r="F3074" s="16" t="s">
        <v>12290</v>
      </c>
      <c r="G3074" s="16" t="s">
        <v>12021</v>
      </c>
      <c r="H3074" s="17" t="n">
        <v>2.72</v>
      </c>
      <c r="I3074" s="18" t="n">
        <f aca="false">('SKU Master'!I3074-H3074)/'SKU Master'!I3074</f>
        <v>0.282321899736148</v>
      </c>
      <c r="J3074" s="16" t="n">
        <v>6</v>
      </c>
      <c r="K3074" s="19" t="n">
        <f aca="false">J3074*C3074</f>
        <v>29.4</v>
      </c>
      <c r="L3074" s="16" t="s">
        <v>12295</v>
      </c>
      <c r="M3074" s="16" t="s">
        <v>12292</v>
      </c>
      <c r="N3074" s="16" t="s">
        <v>12017</v>
      </c>
      <c r="O3074" s="16" t="s">
        <v>12300</v>
      </c>
      <c r="P3074" s="16" t="s">
        <v>12297</v>
      </c>
      <c r="Q3074" s="16" t="s">
        <v>12017</v>
      </c>
    </row>
    <row r="3075" customFormat="false" ht="15" hidden="false" customHeight="false" outlineLevel="0" collapsed="false">
      <c r="A3075" s="14" t="str">
        <f aca="false">'SKU Master'!A3075</f>
        <v>07-03074</v>
      </c>
      <c r="B3075" s="14" t="str">
        <f aca="false">VLOOKUP(A3075,'SKU Master'!$A:$N,6,FALSE())</f>
        <v>Wheatstone Mac &amp; Cheese, 7.25 oz</v>
      </c>
      <c r="C3075" s="15" t="n">
        <v>2.8</v>
      </c>
      <c r="D3075" s="15" t="n">
        <v>5.3</v>
      </c>
      <c r="E3075" s="15" t="n">
        <v>4.1</v>
      </c>
      <c r="F3075" s="16" t="s">
        <v>12290</v>
      </c>
      <c r="G3075" s="16" t="s">
        <v>12017</v>
      </c>
      <c r="H3075" s="17" t="n">
        <v>2.67</v>
      </c>
      <c r="I3075" s="18" t="n">
        <f aca="false">('SKU Master'!I3075-H3075)/'SKU Master'!I3075</f>
        <v>0.330827067669173</v>
      </c>
      <c r="J3075" s="16" t="n">
        <v>4</v>
      </c>
      <c r="K3075" s="19" t="n">
        <f aca="false">J3075*C3075</f>
        <v>11.2</v>
      </c>
      <c r="L3075" s="16" t="s">
        <v>12295</v>
      </c>
      <c r="M3075" s="16" t="s">
        <v>12292</v>
      </c>
      <c r="N3075" s="16" t="s">
        <v>12017</v>
      </c>
      <c r="O3075" s="16" t="s">
        <v>12300</v>
      </c>
      <c r="P3075" s="16" t="s">
        <v>12296</v>
      </c>
      <c r="Q3075" s="16" t="s">
        <v>12017</v>
      </c>
    </row>
    <row r="3076" customFormat="false" ht="15" hidden="false" customHeight="false" outlineLevel="0" collapsed="false">
      <c r="A3076" s="14" t="str">
        <f aca="false">'SKU Master'!A3076</f>
        <v>07-03075</v>
      </c>
      <c r="B3076" s="14" t="str">
        <f aca="false">VLOOKUP(A3076,'SKU Master'!$A:$N,6,FALSE())</f>
        <v>Harborline Rice Pilaf Kit, 7.25 oz</v>
      </c>
      <c r="C3076" s="15" t="n">
        <v>2.8</v>
      </c>
      <c r="D3076" s="15" t="n">
        <v>5.2</v>
      </c>
      <c r="E3076" s="15" t="n">
        <v>4.9</v>
      </c>
      <c r="F3076" s="16" t="s">
        <v>12290</v>
      </c>
      <c r="G3076" s="16" t="s">
        <v>12017</v>
      </c>
      <c r="H3076" s="17" t="n">
        <v>1.15</v>
      </c>
      <c r="I3076" s="18" t="n">
        <f aca="false">('SKU Master'!I3076-H3076)/'SKU Master'!I3076</f>
        <v>0.422110552763819</v>
      </c>
      <c r="J3076" s="16" t="n">
        <v>6</v>
      </c>
      <c r="K3076" s="19" t="n">
        <f aca="false">J3076*C3076</f>
        <v>16.8</v>
      </c>
      <c r="L3076" s="16" t="s">
        <v>12295</v>
      </c>
      <c r="M3076" s="16" t="s">
        <v>12292</v>
      </c>
      <c r="N3076" s="16" t="s">
        <v>12017</v>
      </c>
      <c r="O3076" s="16" t="s">
        <v>12300</v>
      </c>
      <c r="P3076" s="16" t="s">
        <v>12297</v>
      </c>
      <c r="Q3076" s="16" t="s">
        <v>12017</v>
      </c>
    </row>
    <row r="3077" customFormat="false" ht="15" hidden="false" customHeight="false" outlineLevel="0" collapsed="false">
      <c r="A3077" s="14" t="str">
        <f aca="false">'SKU Master'!A3077</f>
        <v>07-03076</v>
      </c>
      <c r="B3077" s="14" t="str">
        <f aca="false">VLOOKUP(A3077,'SKU Master'!$A:$N,6,FALSE())</f>
        <v>Kettle Row Rice Pilaf Kit, 12 oz</v>
      </c>
      <c r="C3077" s="15" t="n">
        <v>3</v>
      </c>
      <c r="D3077" s="15" t="n">
        <v>8.3</v>
      </c>
      <c r="E3077" s="15" t="n">
        <v>4.4</v>
      </c>
      <c r="F3077" s="16" t="s">
        <v>12290</v>
      </c>
      <c r="G3077" s="16" t="s">
        <v>12021</v>
      </c>
      <c r="H3077" s="17" t="n">
        <v>0.84</v>
      </c>
      <c r="I3077" s="18" t="n">
        <f aca="false">('SKU Master'!I3077-H3077)/'SKU Master'!I3077</f>
        <v>0.348837209302326</v>
      </c>
      <c r="J3077" s="16" t="n">
        <v>4</v>
      </c>
      <c r="K3077" s="19" t="n">
        <f aca="false">J3077*C3077</f>
        <v>12</v>
      </c>
      <c r="L3077" s="16" t="s">
        <v>12295</v>
      </c>
      <c r="M3077" s="16" t="s">
        <v>12292</v>
      </c>
      <c r="N3077" s="16" t="s">
        <v>12017</v>
      </c>
      <c r="O3077" s="16" t="s">
        <v>12300</v>
      </c>
      <c r="P3077" s="16" t="s">
        <v>12296</v>
      </c>
      <c r="Q3077" s="16" t="s">
        <v>12017</v>
      </c>
    </row>
    <row r="3078" customFormat="false" ht="15" hidden="false" customHeight="false" outlineLevel="0" collapsed="false">
      <c r="A3078" s="14" t="str">
        <f aca="false">'SKU Master'!A3078</f>
        <v>07-03077</v>
      </c>
      <c r="B3078" s="14" t="str">
        <f aca="false">VLOOKUP(A3078,'SKU Master'!$A:$N,6,FALSE())</f>
        <v>Orchard Spread Spicy Stuffing Mix, 12 oz</v>
      </c>
      <c r="C3078" s="15" t="n">
        <v>4.6</v>
      </c>
      <c r="D3078" s="15" t="n">
        <v>6.9</v>
      </c>
      <c r="E3078" s="15" t="n">
        <v>2.6</v>
      </c>
      <c r="F3078" s="16" t="s">
        <v>12290</v>
      </c>
      <c r="G3078" s="16" t="s">
        <v>12021</v>
      </c>
      <c r="H3078" s="17" t="n">
        <v>2.45</v>
      </c>
      <c r="I3078" s="18" t="n">
        <f aca="false">('SKU Master'!I3078-H3078)/'SKU Master'!I3078</f>
        <v>0.353562005277045</v>
      </c>
      <c r="J3078" s="16" t="n">
        <v>1</v>
      </c>
      <c r="K3078" s="19" t="n">
        <f aca="false">J3078*C3078</f>
        <v>4.6</v>
      </c>
      <c r="L3078" s="16" t="s">
        <v>12295</v>
      </c>
      <c r="M3078" s="16" t="s">
        <v>12292</v>
      </c>
      <c r="N3078" s="16" t="s">
        <v>12017</v>
      </c>
      <c r="O3078" s="16" t="s">
        <v>12300</v>
      </c>
      <c r="P3078" s="16" t="s">
        <v>12294</v>
      </c>
      <c r="Q3078" s="16" t="s">
        <v>12017</v>
      </c>
    </row>
    <row r="3079" customFormat="false" ht="15" hidden="false" customHeight="false" outlineLevel="0" collapsed="false">
      <c r="A3079" s="14" t="str">
        <f aca="false">'SKU Master'!A3079</f>
        <v>07-03078</v>
      </c>
      <c r="B3079" s="14" t="str">
        <f aca="false">VLOOKUP(A3079,'SKU Master'!$A:$N,6,FALSE())</f>
        <v>Wheatstone Spicy Stuffing Mix, 7.25 oz</v>
      </c>
      <c r="C3079" s="15" t="n">
        <v>2.8</v>
      </c>
      <c r="D3079" s="15" t="n">
        <v>7.1</v>
      </c>
      <c r="E3079" s="15" t="n">
        <v>3.6</v>
      </c>
      <c r="F3079" s="16" t="s">
        <v>12290</v>
      </c>
      <c r="G3079" s="16" t="s">
        <v>12021</v>
      </c>
      <c r="H3079" s="17" t="n">
        <v>2.46</v>
      </c>
      <c r="I3079" s="18" t="n">
        <f aca="false">('SKU Master'!I3079-H3079)/'SKU Master'!I3079</f>
        <v>0.29512893982808</v>
      </c>
      <c r="J3079" s="16" t="n">
        <v>3</v>
      </c>
      <c r="K3079" s="19" t="n">
        <f aca="false">J3079*C3079</f>
        <v>8.4</v>
      </c>
      <c r="L3079" s="16" t="s">
        <v>12295</v>
      </c>
      <c r="M3079" s="16" t="s">
        <v>12292</v>
      </c>
      <c r="N3079" s="16" t="s">
        <v>12017</v>
      </c>
      <c r="O3079" s="16" t="s">
        <v>12300</v>
      </c>
      <c r="P3079" s="16" t="s">
        <v>12296</v>
      </c>
      <c r="Q3079" s="16" t="s">
        <v>12021</v>
      </c>
    </row>
    <row r="3080" customFormat="false" ht="15" hidden="false" customHeight="false" outlineLevel="0" collapsed="false">
      <c r="A3080" s="14" t="str">
        <f aca="false">'SKU Master'!A3080</f>
        <v>07-03079</v>
      </c>
      <c r="B3080" s="14" t="str">
        <f aca="false">VLOOKUP(A3080,'SKU Master'!$A:$N,6,FALSE())</f>
        <v>Nutgrove Spicy Stuffing Mix, 12 oz</v>
      </c>
      <c r="C3080" s="15" t="n">
        <v>2.7</v>
      </c>
      <c r="D3080" s="15" t="n">
        <v>5.1</v>
      </c>
      <c r="E3080" s="15" t="n">
        <v>2.6</v>
      </c>
      <c r="F3080" s="16" t="s">
        <v>12290</v>
      </c>
      <c r="G3080" s="16" t="s">
        <v>12017</v>
      </c>
      <c r="H3080" s="17" t="n">
        <v>2.45</v>
      </c>
      <c r="I3080" s="18" t="n">
        <f aca="false">('SKU Master'!I3080-H3080)/'SKU Master'!I3080</f>
        <v>0.297994269340974</v>
      </c>
      <c r="J3080" s="16" t="n">
        <v>2</v>
      </c>
      <c r="K3080" s="19" t="n">
        <f aca="false">J3080*C3080</f>
        <v>5.4</v>
      </c>
      <c r="L3080" s="16" t="s">
        <v>12295</v>
      </c>
      <c r="M3080" s="16" t="s">
        <v>12292</v>
      </c>
      <c r="N3080" s="16" t="s">
        <v>12017</v>
      </c>
      <c r="O3080" s="16" t="s">
        <v>12300</v>
      </c>
      <c r="P3080" s="16" t="s">
        <v>12298</v>
      </c>
      <c r="Q3080" s="16" t="s">
        <v>12017</v>
      </c>
    </row>
    <row r="3081" customFormat="false" ht="15" hidden="false" customHeight="false" outlineLevel="0" collapsed="false">
      <c r="A3081" s="14" t="str">
        <f aca="false">'SKU Master'!A3081</f>
        <v>07-03080</v>
      </c>
      <c r="B3081" s="14" t="str">
        <f aca="false">VLOOKUP(A3081,'SKU Master'!$A:$N,6,FALSE())</f>
        <v>Golden Grain Co. Cheesy Mac &amp; Cheese, 12 oz</v>
      </c>
      <c r="C3081" s="15" t="n">
        <v>3.2</v>
      </c>
      <c r="D3081" s="15" t="n">
        <v>7.7</v>
      </c>
      <c r="E3081" s="15" t="n">
        <v>4.9</v>
      </c>
      <c r="F3081" s="16" t="s">
        <v>12290</v>
      </c>
      <c r="G3081" s="16" t="s">
        <v>12021</v>
      </c>
      <c r="H3081" s="17" t="n">
        <v>1.56</v>
      </c>
      <c r="I3081" s="18" t="n">
        <f aca="false">('SKU Master'!I3081-H3081)/'SKU Master'!I3081</f>
        <v>0.318777292576419</v>
      </c>
      <c r="J3081" s="16" t="n">
        <v>1</v>
      </c>
      <c r="K3081" s="19" t="n">
        <f aca="false">J3081*C3081</f>
        <v>3.2</v>
      </c>
      <c r="L3081" s="16" t="s">
        <v>12291</v>
      </c>
      <c r="M3081" s="16" t="s">
        <v>12292</v>
      </c>
      <c r="N3081" s="16" t="s">
        <v>12017</v>
      </c>
      <c r="O3081" s="16" t="s">
        <v>12300</v>
      </c>
      <c r="P3081" s="16" t="s">
        <v>12294</v>
      </c>
      <c r="Q3081" s="16" t="s">
        <v>12017</v>
      </c>
    </row>
    <row r="3082" customFormat="false" ht="15" hidden="false" customHeight="false" outlineLevel="0" collapsed="false">
      <c r="A3082" s="14" t="str">
        <f aca="false">'SKU Master'!A3082</f>
        <v>07-03081</v>
      </c>
      <c r="B3082" s="14" t="str">
        <f aca="false">VLOOKUP(A3082,'SKU Master'!$A:$N,6,FALSE())</f>
        <v>Roastport Cheesy Hamburger Skillet Kit, 12 oz</v>
      </c>
      <c r="C3082" s="15" t="n">
        <v>4.9</v>
      </c>
      <c r="D3082" s="15" t="n">
        <v>4.6</v>
      </c>
      <c r="E3082" s="15" t="n">
        <v>3</v>
      </c>
      <c r="F3082" s="16" t="s">
        <v>12290</v>
      </c>
      <c r="G3082" s="16" t="s">
        <v>12021</v>
      </c>
      <c r="H3082" s="17" t="n">
        <v>0.94</v>
      </c>
      <c r="I3082" s="18" t="n">
        <f aca="false">('SKU Master'!I3082-H3082)/'SKU Master'!I3082</f>
        <v>0.369127516778524</v>
      </c>
      <c r="J3082" s="16" t="n">
        <v>5</v>
      </c>
      <c r="K3082" s="19" t="n">
        <f aca="false">J3082*C3082</f>
        <v>24.5</v>
      </c>
      <c r="L3082" s="16" t="s">
        <v>12295</v>
      </c>
      <c r="M3082" s="16" t="s">
        <v>12292</v>
      </c>
      <c r="N3082" s="16" t="s">
        <v>12017</v>
      </c>
      <c r="O3082" s="16" t="s">
        <v>12300</v>
      </c>
      <c r="P3082" s="16" t="s">
        <v>12296</v>
      </c>
      <c r="Q3082" s="16" t="s">
        <v>12017</v>
      </c>
    </row>
    <row r="3083" customFormat="false" ht="15" hidden="false" customHeight="false" outlineLevel="0" collapsed="false">
      <c r="A3083" s="14" t="str">
        <f aca="false">'SKU Master'!A3083</f>
        <v>07-03082</v>
      </c>
      <c r="B3083" s="14" t="str">
        <f aca="false">VLOOKUP(A3083,'SKU Master'!$A:$N,6,FALSE())</f>
        <v>Harborline Cheesy Rice Pilaf Kit, 7.25 oz</v>
      </c>
      <c r="C3083" s="15" t="n">
        <v>2.8</v>
      </c>
      <c r="D3083" s="15" t="n">
        <v>9</v>
      </c>
      <c r="E3083" s="15" t="n">
        <v>3.7</v>
      </c>
      <c r="F3083" s="16" t="s">
        <v>12290</v>
      </c>
      <c r="G3083" s="16" t="s">
        <v>12021</v>
      </c>
      <c r="H3083" s="17" t="n">
        <v>2.12</v>
      </c>
      <c r="I3083" s="18" t="n">
        <f aca="false">('SKU Master'!I3083-H3083)/'SKU Master'!I3083</f>
        <v>0.355623100303951</v>
      </c>
      <c r="J3083" s="16" t="n">
        <v>2</v>
      </c>
      <c r="K3083" s="19" t="n">
        <f aca="false">J3083*C3083</f>
        <v>5.6</v>
      </c>
      <c r="L3083" s="16" t="s">
        <v>12291</v>
      </c>
      <c r="M3083" s="16" t="s">
        <v>12292</v>
      </c>
      <c r="N3083" s="16" t="s">
        <v>12017</v>
      </c>
      <c r="O3083" s="16" t="s">
        <v>12300</v>
      </c>
      <c r="P3083" s="16" t="s">
        <v>12294</v>
      </c>
      <c r="Q3083" s="16" t="s">
        <v>12017</v>
      </c>
    </row>
    <row r="3084" customFormat="false" ht="15" hidden="false" customHeight="false" outlineLevel="0" collapsed="false">
      <c r="A3084" s="14" t="str">
        <f aca="false">'SKU Master'!A3084</f>
        <v>07-03083</v>
      </c>
      <c r="B3084" s="14" t="str">
        <f aca="false">VLOOKUP(A3084,'SKU Master'!$A:$N,6,FALSE())</f>
        <v>Roastport Hamburger Skillet Kit, 12 oz</v>
      </c>
      <c r="C3084" s="15" t="n">
        <v>3.1</v>
      </c>
      <c r="D3084" s="15" t="n">
        <v>4.8</v>
      </c>
      <c r="E3084" s="15" t="n">
        <v>3</v>
      </c>
      <c r="F3084" s="16" t="s">
        <v>12290</v>
      </c>
      <c r="G3084" s="16" t="s">
        <v>12021</v>
      </c>
      <c r="H3084" s="17" t="n">
        <v>1.48</v>
      </c>
      <c r="I3084" s="18" t="n">
        <f aca="false">('SKU Master'!I3084-H3084)/'SKU Master'!I3084</f>
        <v>0.380753138075314</v>
      </c>
      <c r="J3084" s="16" t="n">
        <v>6</v>
      </c>
      <c r="K3084" s="19" t="n">
        <f aca="false">J3084*C3084</f>
        <v>18.6</v>
      </c>
      <c r="L3084" s="16" t="s">
        <v>12295</v>
      </c>
      <c r="M3084" s="16" t="s">
        <v>12292</v>
      </c>
      <c r="N3084" s="16" t="s">
        <v>12017</v>
      </c>
      <c r="O3084" s="16" t="s">
        <v>12300</v>
      </c>
      <c r="P3084" s="16" t="s">
        <v>12297</v>
      </c>
      <c r="Q3084" s="16" t="s">
        <v>12017</v>
      </c>
    </row>
    <row r="3085" customFormat="false" ht="15" hidden="false" customHeight="false" outlineLevel="0" collapsed="false">
      <c r="A3085" s="14" t="str">
        <f aca="false">'SKU Master'!A3085</f>
        <v>07-03084</v>
      </c>
      <c r="B3085" s="14" t="str">
        <f aca="false">VLOOKUP(A3085,'SKU Master'!$A:$N,6,FALSE())</f>
        <v>Redbarn Stuffing Mix, 7.25 oz</v>
      </c>
      <c r="C3085" s="15" t="n">
        <v>4</v>
      </c>
      <c r="D3085" s="15" t="n">
        <v>7.9</v>
      </c>
      <c r="E3085" s="15" t="n">
        <v>4.9</v>
      </c>
      <c r="F3085" s="16" t="s">
        <v>12290</v>
      </c>
      <c r="G3085" s="16" t="s">
        <v>12021</v>
      </c>
      <c r="H3085" s="17" t="n">
        <v>1.04</v>
      </c>
      <c r="I3085" s="18" t="n">
        <f aca="false">('SKU Master'!I3085-H3085)/'SKU Master'!I3085</f>
        <v>0.302013422818792</v>
      </c>
      <c r="J3085" s="16" t="n">
        <v>5</v>
      </c>
      <c r="K3085" s="19" t="n">
        <f aca="false">J3085*C3085</f>
        <v>20</v>
      </c>
      <c r="L3085" s="16" t="s">
        <v>12295</v>
      </c>
      <c r="M3085" s="16" t="s">
        <v>12292</v>
      </c>
      <c r="N3085" s="16" t="s">
        <v>12017</v>
      </c>
      <c r="O3085" s="16" t="s">
        <v>12300</v>
      </c>
      <c r="P3085" s="16" t="s">
        <v>12296</v>
      </c>
      <c r="Q3085" s="16" t="s">
        <v>12017</v>
      </c>
    </row>
    <row r="3086" customFormat="false" ht="15" hidden="false" customHeight="false" outlineLevel="0" collapsed="false">
      <c r="A3086" s="14" t="str">
        <f aca="false">'SKU Master'!A3086</f>
        <v>07-03085</v>
      </c>
      <c r="B3086" s="14" t="str">
        <f aca="false">VLOOKUP(A3086,'SKU Master'!$A:$N,6,FALSE())</f>
        <v>Harborline Spicy Mac &amp; Cheese, 12 oz</v>
      </c>
      <c r="C3086" s="15" t="n">
        <v>3.7</v>
      </c>
      <c r="D3086" s="15" t="n">
        <v>5.8</v>
      </c>
      <c r="E3086" s="15" t="n">
        <v>4.3</v>
      </c>
      <c r="F3086" s="16" t="s">
        <v>12290</v>
      </c>
      <c r="G3086" s="16" t="s">
        <v>12017</v>
      </c>
      <c r="H3086" s="17" t="n">
        <v>1.56</v>
      </c>
      <c r="I3086" s="18" t="n">
        <f aca="false">('SKU Master'!I3086-H3086)/'SKU Master'!I3086</f>
        <v>0.460207612456747</v>
      </c>
      <c r="J3086" s="16" t="n">
        <v>3</v>
      </c>
      <c r="K3086" s="19" t="n">
        <f aca="false">J3086*C3086</f>
        <v>11.1</v>
      </c>
      <c r="L3086" s="16" t="s">
        <v>12295</v>
      </c>
      <c r="M3086" s="16" t="s">
        <v>12292</v>
      </c>
      <c r="N3086" s="16" t="s">
        <v>12017</v>
      </c>
      <c r="O3086" s="16" t="s">
        <v>12300</v>
      </c>
      <c r="P3086" s="16" t="s">
        <v>12298</v>
      </c>
      <c r="Q3086" s="16" t="s">
        <v>12017</v>
      </c>
    </row>
    <row r="3087" customFormat="false" ht="15" hidden="false" customHeight="false" outlineLevel="0" collapsed="false">
      <c r="A3087" s="14" t="str">
        <f aca="false">'SKU Master'!A3087</f>
        <v>07-03086</v>
      </c>
      <c r="B3087" s="14" t="str">
        <f aca="false">VLOOKUP(A3087,'SKU Master'!$A:$N,6,FALSE())</f>
        <v>Wheatstone Cheesy Skillet Dinner Kit, 7.25 oz</v>
      </c>
      <c r="C3087" s="15" t="n">
        <v>4.8</v>
      </c>
      <c r="D3087" s="15" t="n">
        <v>6.3</v>
      </c>
      <c r="E3087" s="15" t="n">
        <v>2.7</v>
      </c>
      <c r="F3087" s="16" t="s">
        <v>12290</v>
      </c>
      <c r="G3087" s="16" t="s">
        <v>12021</v>
      </c>
      <c r="H3087" s="17" t="n">
        <v>1.63</v>
      </c>
      <c r="I3087" s="18" t="n">
        <f aca="false">('SKU Master'!I3087-H3087)/'SKU Master'!I3087</f>
        <v>0.317991631799163</v>
      </c>
      <c r="J3087" s="16" t="n">
        <v>3</v>
      </c>
      <c r="K3087" s="19" t="n">
        <f aca="false">J3087*C3087</f>
        <v>14.4</v>
      </c>
      <c r="L3087" s="16" t="s">
        <v>12295</v>
      </c>
      <c r="M3087" s="16" t="s">
        <v>12292</v>
      </c>
      <c r="N3087" s="16" t="s">
        <v>12017</v>
      </c>
      <c r="O3087" s="16" t="s">
        <v>12300</v>
      </c>
      <c r="P3087" s="16" t="s">
        <v>12298</v>
      </c>
      <c r="Q3087" s="16" t="s">
        <v>12017</v>
      </c>
    </row>
    <row r="3088" customFormat="false" ht="15" hidden="false" customHeight="false" outlineLevel="0" collapsed="false">
      <c r="A3088" s="14" t="str">
        <f aca="false">'SKU Master'!A3088</f>
        <v>07-03087</v>
      </c>
      <c r="B3088" s="14" t="str">
        <f aca="false">VLOOKUP(A3088,'SKU Master'!$A:$N,6,FALSE())</f>
        <v>Golden Grain Co. Stuffing Mix, 12 oz</v>
      </c>
      <c r="C3088" s="15" t="n">
        <v>4.8</v>
      </c>
      <c r="D3088" s="15" t="n">
        <v>6.1</v>
      </c>
      <c r="E3088" s="15" t="n">
        <v>2.7</v>
      </c>
      <c r="F3088" s="16" t="s">
        <v>12290</v>
      </c>
      <c r="G3088" s="16" t="s">
        <v>12021</v>
      </c>
      <c r="H3088" s="17" t="n">
        <v>1.69</v>
      </c>
      <c r="I3088" s="18" t="n">
        <f aca="false">('SKU Master'!I3088-H3088)/'SKU Master'!I3088</f>
        <v>0.39426523297491</v>
      </c>
      <c r="J3088" s="16" t="n">
        <v>5</v>
      </c>
      <c r="K3088" s="19" t="n">
        <f aca="false">J3088*C3088</f>
        <v>24</v>
      </c>
      <c r="L3088" s="16" t="s">
        <v>12295</v>
      </c>
      <c r="M3088" s="16" t="s">
        <v>12292</v>
      </c>
      <c r="N3088" s="16" t="s">
        <v>12017</v>
      </c>
      <c r="O3088" s="16" t="s">
        <v>12300</v>
      </c>
      <c r="P3088" s="16" t="s">
        <v>12296</v>
      </c>
      <c r="Q3088" s="16" t="s">
        <v>12017</v>
      </c>
    </row>
    <row r="3089" customFormat="false" ht="15" hidden="false" customHeight="false" outlineLevel="0" collapsed="false">
      <c r="A3089" s="14" t="str">
        <f aca="false">'SKU Master'!A3089</f>
        <v>07-03088</v>
      </c>
      <c r="B3089" s="14" t="str">
        <f aca="false">VLOOKUP(A3089,'SKU Master'!$A:$N,6,FALSE())</f>
        <v>Wheatstone Spicy Stuffing Mix, 12 oz</v>
      </c>
      <c r="C3089" s="15" t="n">
        <v>4.7</v>
      </c>
      <c r="D3089" s="15" t="n">
        <v>7.1</v>
      </c>
      <c r="E3089" s="15" t="n">
        <v>3.5</v>
      </c>
      <c r="F3089" s="16" t="s">
        <v>12290</v>
      </c>
      <c r="G3089" s="16" t="s">
        <v>12021</v>
      </c>
      <c r="H3089" s="17" t="n">
        <v>2.35</v>
      </c>
      <c r="I3089" s="18" t="n">
        <f aca="false">('SKU Master'!I3089-H3089)/'SKU Master'!I3089</f>
        <v>0.306784660766962</v>
      </c>
      <c r="J3089" s="16" t="n">
        <v>1</v>
      </c>
      <c r="K3089" s="19" t="n">
        <f aca="false">J3089*C3089</f>
        <v>4.7</v>
      </c>
      <c r="L3089" s="16" t="s">
        <v>12291</v>
      </c>
      <c r="M3089" s="16" t="s">
        <v>12292</v>
      </c>
      <c r="N3089" s="16" t="s">
        <v>12017</v>
      </c>
      <c r="O3089" s="16" t="s">
        <v>12300</v>
      </c>
      <c r="P3089" s="16" t="s">
        <v>12294</v>
      </c>
      <c r="Q3089" s="16" t="s">
        <v>12017</v>
      </c>
    </row>
    <row r="3090" customFormat="false" ht="15" hidden="false" customHeight="false" outlineLevel="0" collapsed="false">
      <c r="A3090" s="14" t="str">
        <f aca="false">'SKU Master'!A3090</f>
        <v>07-03089</v>
      </c>
      <c r="B3090" s="14" t="str">
        <f aca="false">VLOOKUP(A3090,'SKU Master'!$A:$N,6,FALSE())</f>
        <v>Pepperlane Skillet Dinner Kit, 12 oz</v>
      </c>
      <c r="C3090" s="15" t="n">
        <v>3.7</v>
      </c>
      <c r="D3090" s="15" t="n">
        <v>6.7</v>
      </c>
      <c r="E3090" s="15" t="n">
        <v>3</v>
      </c>
      <c r="F3090" s="16" t="s">
        <v>12290</v>
      </c>
      <c r="G3090" s="16" t="s">
        <v>12021</v>
      </c>
      <c r="H3090" s="17" t="n">
        <v>1.1</v>
      </c>
      <c r="I3090" s="18" t="n">
        <f aca="false">('SKU Master'!I3090-H3090)/'SKU Master'!I3090</f>
        <v>0.417989417989418</v>
      </c>
      <c r="J3090" s="16" t="n">
        <v>3</v>
      </c>
      <c r="K3090" s="19" t="n">
        <f aca="false">J3090*C3090</f>
        <v>11.1</v>
      </c>
      <c r="L3090" s="16" t="s">
        <v>12295</v>
      </c>
      <c r="M3090" s="16" t="s">
        <v>12292</v>
      </c>
      <c r="N3090" s="16" t="s">
        <v>12017</v>
      </c>
      <c r="O3090" s="16" t="s">
        <v>12300</v>
      </c>
      <c r="P3090" s="16" t="s">
        <v>12298</v>
      </c>
      <c r="Q3090" s="16" t="s">
        <v>12017</v>
      </c>
    </row>
    <row r="3091" customFormat="false" ht="15" hidden="false" customHeight="false" outlineLevel="0" collapsed="false">
      <c r="A3091" s="14" t="str">
        <f aca="false">'SKU Master'!A3091</f>
        <v>07-03090</v>
      </c>
      <c r="B3091" s="14" t="str">
        <f aca="false">VLOOKUP(A3091,'SKU Master'!$A:$N,6,FALSE())</f>
        <v>Golden Grain Co. Rice Pilaf Kit, 7.25 oz</v>
      </c>
      <c r="C3091" s="15" t="n">
        <v>4.9</v>
      </c>
      <c r="D3091" s="15" t="n">
        <v>6.2</v>
      </c>
      <c r="E3091" s="15" t="n">
        <v>4.1</v>
      </c>
      <c r="F3091" s="16" t="s">
        <v>12290</v>
      </c>
      <c r="G3091" s="16" t="s">
        <v>12021</v>
      </c>
      <c r="H3091" s="17" t="n">
        <v>1.83</v>
      </c>
      <c r="I3091" s="18" t="n">
        <f aca="false">('SKU Master'!I3091-H3091)/'SKU Master'!I3091</f>
        <v>0.387959866220736</v>
      </c>
      <c r="J3091" s="16" t="n">
        <v>7</v>
      </c>
      <c r="K3091" s="19" t="n">
        <f aca="false">J3091*C3091</f>
        <v>34.3</v>
      </c>
      <c r="L3091" s="16" t="s">
        <v>12295</v>
      </c>
      <c r="M3091" s="16" t="s">
        <v>12292</v>
      </c>
      <c r="N3091" s="16" t="s">
        <v>12017</v>
      </c>
      <c r="O3091" s="16" t="s">
        <v>12300</v>
      </c>
      <c r="P3091" s="16" t="s">
        <v>12297</v>
      </c>
      <c r="Q3091" s="16" t="s">
        <v>12017</v>
      </c>
    </row>
    <row r="3092" customFormat="false" ht="15" hidden="false" customHeight="false" outlineLevel="0" collapsed="false">
      <c r="A3092" s="14" t="str">
        <f aca="false">'SKU Master'!A3092</f>
        <v>07-03091</v>
      </c>
      <c r="B3092" s="14" t="str">
        <f aca="false">VLOOKUP(A3092,'SKU Master'!$A:$N,6,FALSE())</f>
        <v>Pepperlane Spicy Hamburger Skillet Kit, 12 oz</v>
      </c>
      <c r="C3092" s="15" t="n">
        <v>4.2</v>
      </c>
      <c r="D3092" s="15" t="n">
        <v>5</v>
      </c>
      <c r="E3092" s="15" t="n">
        <v>2.6</v>
      </c>
      <c r="F3092" s="16" t="s">
        <v>12290</v>
      </c>
      <c r="G3092" s="16" t="s">
        <v>12021</v>
      </c>
      <c r="H3092" s="17" t="n">
        <v>2.65</v>
      </c>
      <c r="I3092" s="18" t="n">
        <f aca="false">('SKU Master'!I3092-H3092)/'SKU Master'!I3092</f>
        <v>0.335839598997494</v>
      </c>
      <c r="J3092" s="16" t="n">
        <v>2</v>
      </c>
      <c r="K3092" s="19" t="n">
        <f aca="false">J3092*C3092</f>
        <v>8.4</v>
      </c>
      <c r="L3092" s="16" t="s">
        <v>12295</v>
      </c>
      <c r="M3092" s="16" t="s">
        <v>12292</v>
      </c>
      <c r="N3092" s="16" t="s">
        <v>12017</v>
      </c>
      <c r="O3092" s="16" t="s">
        <v>12300</v>
      </c>
      <c r="P3092" s="16" t="s">
        <v>12298</v>
      </c>
      <c r="Q3092" s="16" t="s">
        <v>12017</v>
      </c>
    </row>
    <row r="3093" customFormat="false" ht="15" hidden="false" customHeight="false" outlineLevel="0" collapsed="false">
      <c r="A3093" s="14" t="str">
        <f aca="false">'SKU Master'!A3093</f>
        <v>07-03092</v>
      </c>
      <c r="B3093" s="14" t="str">
        <f aca="false">VLOOKUP(A3093,'SKU Master'!$A:$N,6,FALSE())</f>
        <v>Golden Grain Co. Cheesy Mac &amp; Cheese, 7.25 oz</v>
      </c>
      <c r="C3093" s="15" t="n">
        <v>2.7</v>
      </c>
      <c r="D3093" s="15" t="n">
        <v>6</v>
      </c>
      <c r="E3093" s="15" t="n">
        <v>4.3</v>
      </c>
      <c r="F3093" s="16" t="s">
        <v>12290</v>
      </c>
      <c r="G3093" s="16" t="s">
        <v>12017</v>
      </c>
      <c r="H3093" s="17" t="n">
        <v>2.02</v>
      </c>
      <c r="I3093" s="18" t="n">
        <f aca="false">('SKU Master'!I3093-H3093)/'SKU Master'!I3093</f>
        <v>0.404129793510325</v>
      </c>
      <c r="J3093" s="16" t="n">
        <v>4</v>
      </c>
      <c r="K3093" s="19" t="n">
        <f aca="false">J3093*C3093</f>
        <v>10.8</v>
      </c>
      <c r="L3093" s="16" t="s">
        <v>12295</v>
      </c>
      <c r="M3093" s="16" t="s">
        <v>12292</v>
      </c>
      <c r="N3093" s="16" t="s">
        <v>12017</v>
      </c>
      <c r="O3093" s="16" t="s">
        <v>12300</v>
      </c>
      <c r="P3093" s="16" t="s">
        <v>12296</v>
      </c>
      <c r="Q3093" s="16" t="s">
        <v>12017</v>
      </c>
    </row>
    <row r="3094" customFormat="false" ht="15" hidden="false" customHeight="false" outlineLevel="0" collapsed="false">
      <c r="A3094" s="14" t="str">
        <f aca="false">'SKU Master'!A3094</f>
        <v>07-03093</v>
      </c>
      <c r="B3094" s="14" t="str">
        <f aca="false">VLOOKUP(A3094,'SKU Master'!$A:$N,6,FALSE())</f>
        <v>Orchard Spread Cheesy Rice Pilaf Kit, 12 oz</v>
      </c>
      <c r="C3094" s="15" t="n">
        <v>3.5</v>
      </c>
      <c r="D3094" s="15" t="n">
        <v>6.5</v>
      </c>
      <c r="E3094" s="15" t="n">
        <v>2.9</v>
      </c>
      <c r="F3094" s="16" t="s">
        <v>12290</v>
      </c>
      <c r="G3094" s="16" t="s">
        <v>12021</v>
      </c>
      <c r="H3094" s="17" t="n">
        <v>2.44</v>
      </c>
      <c r="I3094" s="18" t="n">
        <f aca="false">('SKU Master'!I3094-H3094)/'SKU Master'!I3094</f>
        <v>0.356200527704486</v>
      </c>
      <c r="J3094" s="16" t="n">
        <v>2</v>
      </c>
      <c r="K3094" s="19" t="n">
        <f aca="false">J3094*C3094</f>
        <v>7</v>
      </c>
      <c r="L3094" s="16" t="s">
        <v>12295</v>
      </c>
      <c r="M3094" s="16" t="s">
        <v>12292</v>
      </c>
      <c r="N3094" s="16" t="s">
        <v>12017</v>
      </c>
      <c r="O3094" s="16" t="s">
        <v>12300</v>
      </c>
      <c r="P3094" s="16" t="s">
        <v>12294</v>
      </c>
      <c r="Q3094" s="16" t="s">
        <v>12017</v>
      </c>
    </row>
    <row r="3095" customFormat="false" ht="15" hidden="false" customHeight="false" outlineLevel="0" collapsed="false">
      <c r="A3095" s="14" t="str">
        <f aca="false">'SKU Master'!A3095</f>
        <v>07-03094</v>
      </c>
      <c r="B3095" s="14" t="str">
        <f aca="false">VLOOKUP(A3095,'SKU Master'!$A:$N,6,FALSE())</f>
        <v>Golden Grain Co. Spicy Hamburger Skillet Kit, 12 oz</v>
      </c>
      <c r="C3095" s="15" t="n">
        <v>3.4</v>
      </c>
      <c r="D3095" s="15" t="n">
        <v>7.6</v>
      </c>
      <c r="E3095" s="15" t="n">
        <v>2.8</v>
      </c>
      <c r="F3095" s="16" t="s">
        <v>12290</v>
      </c>
      <c r="G3095" s="16" t="s">
        <v>12021</v>
      </c>
      <c r="H3095" s="17" t="n">
        <v>0.97</v>
      </c>
      <c r="I3095" s="18" t="n">
        <f aca="false">('SKU Master'!I3095-H3095)/'SKU Master'!I3095</f>
        <v>0.302158273381295</v>
      </c>
      <c r="J3095" s="16" t="n">
        <v>3</v>
      </c>
      <c r="K3095" s="19" t="n">
        <f aca="false">J3095*C3095</f>
        <v>10.2</v>
      </c>
      <c r="L3095" s="16" t="s">
        <v>12295</v>
      </c>
      <c r="M3095" s="16" t="s">
        <v>12292</v>
      </c>
      <c r="N3095" s="16" t="s">
        <v>12017</v>
      </c>
      <c r="O3095" s="16" t="s">
        <v>12300</v>
      </c>
      <c r="P3095" s="16" t="s">
        <v>12298</v>
      </c>
      <c r="Q3095" s="16" t="s">
        <v>12017</v>
      </c>
    </row>
    <row r="3096" customFormat="false" ht="15" hidden="false" customHeight="false" outlineLevel="0" collapsed="false">
      <c r="A3096" s="14" t="str">
        <f aca="false">'SKU Master'!A3096</f>
        <v>07-03095</v>
      </c>
      <c r="B3096" s="14" t="str">
        <f aca="false">VLOOKUP(A3096,'SKU Master'!$A:$N,6,FALSE())</f>
        <v>Redbarn Mac &amp; Cheese, 7.25 oz</v>
      </c>
      <c r="C3096" s="15" t="n">
        <v>4.8</v>
      </c>
      <c r="D3096" s="15" t="n">
        <v>6.4</v>
      </c>
      <c r="E3096" s="15" t="n">
        <v>4.2</v>
      </c>
      <c r="F3096" s="16" t="s">
        <v>12290</v>
      </c>
      <c r="G3096" s="16" t="s">
        <v>12021</v>
      </c>
      <c r="H3096" s="17" t="n">
        <v>1.16</v>
      </c>
      <c r="I3096" s="18" t="n">
        <f aca="false">('SKU Master'!I3096-H3096)/'SKU Master'!I3096</f>
        <v>0.386243386243386</v>
      </c>
      <c r="J3096" s="16" t="n">
        <v>5</v>
      </c>
      <c r="K3096" s="19" t="n">
        <f aca="false">J3096*C3096</f>
        <v>24</v>
      </c>
      <c r="L3096" s="16" t="s">
        <v>12295</v>
      </c>
      <c r="M3096" s="16" t="s">
        <v>12292</v>
      </c>
      <c r="N3096" s="16" t="s">
        <v>12017</v>
      </c>
      <c r="O3096" s="16" t="s">
        <v>12300</v>
      </c>
      <c r="P3096" s="16" t="s">
        <v>12296</v>
      </c>
      <c r="Q3096" s="16" t="s">
        <v>12017</v>
      </c>
    </row>
    <row r="3097" customFormat="false" ht="15" hidden="false" customHeight="false" outlineLevel="0" collapsed="false">
      <c r="A3097" s="14" t="str">
        <f aca="false">'SKU Master'!A3097</f>
        <v>07-03096</v>
      </c>
      <c r="B3097" s="14" t="str">
        <f aca="false">VLOOKUP(A3097,'SKU Master'!$A:$N,6,FALSE())</f>
        <v>Orchard Spread Spicy Hamburger Skillet Kit, 7.25 oz</v>
      </c>
      <c r="C3097" s="15" t="n">
        <v>3.7</v>
      </c>
      <c r="D3097" s="15" t="n">
        <v>7.5</v>
      </c>
      <c r="E3097" s="15" t="n">
        <v>2.8</v>
      </c>
      <c r="F3097" s="16" t="s">
        <v>12290</v>
      </c>
      <c r="G3097" s="16" t="s">
        <v>12017</v>
      </c>
      <c r="H3097" s="17" t="n">
        <v>2.79</v>
      </c>
      <c r="I3097" s="18" t="n">
        <f aca="false">('SKU Master'!I3097-H3097)/'SKU Master'!I3097</f>
        <v>0.282776349614396</v>
      </c>
      <c r="J3097" s="16" t="n">
        <v>5</v>
      </c>
      <c r="K3097" s="19" t="n">
        <f aca="false">J3097*C3097</f>
        <v>18.5</v>
      </c>
      <c r="L3097" s="16" t="s">
        <v>12295</v>
      </c>
      <c r="M3097" s="16" t="s">
        <v>12292</v>
      </c>
      <c r="N3097" s="16" t="s">
        <v>12017</v>
      </c>
      <c r="O3097" s="16" t="s">
        <v>12300</v>
      </c>
      <c r="P3097" s="16" t="s">
        <v>12296</v>
      </c>
      <c r="Q3097" s="16" t="s">
        <v>12017</v>
      </c>
    </row>
    <row r="3098" customFormat="false" ht="15" hidden="false" customHeight="false" outlineLevel="0" collapsed="false">
      <c r="A3098" s="14" t="str">
        <f aca="false">'SKU Master'!A3098</f>
        <v>07-03097</v>
      </c>
      <c r="B3098" s="14" t="str">
        <f aca="false">VLOOKUP(A3098,'SKU Master'!$A:$N,6,FALSE())</f>
        <v>Pepperlane Spicy Skillet Dinner Kit, 7.25 oz</v>
      </c>
      <c r="C3098" s="15" t="n">
        <v>3</v>
      </c>
      <c r="D3098" s="15" t="n">
        <v>7.2</v>
      </c>
      <c r="E3098" s="15" t="n">
        <v>4.4</v>
      </c>
      <c r="F3098" s="16" t="s">
        <v>12290</v>
      </c>
      <c r="G3098" s="16" t="s">
        <v>12021</v>
      </c>
      <c r="H3098" s="17" t="n">
        <v>1.72</v>
      </c>
      <c r="I3098" s="18" t="n">
        <f aca="false">('SKU Master'!I3098-H3098)/'SKU Master'!I3098</f>
        <v>0.383512544802867</v>
      </c>
      <c r="J3098" s="16" t="n">
        <v>6</v>
      </c>
      <c r="K3098" s="19" t="n">
        <f aca="false">J3098*C3098</f>
        <v>18</v>
      </c>
      <c r="L3098" s="16" t="s">
        <v>12295</v>
      </c>
      <c r="M3098" s="16" t="s">
        <v>12292</v>
      </c>
      <c r="N3098" s="16" t="s">
        <v>12017</v>
      </c>
      <c r="O3098" s="16" t="s">
        <v>12300</v>
      </c>
      <c r="P3098" s="16" t="s">
        <v>12297</v>
      </c>
      <c r="Q3098" s="16" t="s">
        <v>12017</v>
      </c>
    </row>
    <row r="3099" customFormat="false" ht="15" hidden="false" customHeight="false" outlineLevel="0" collapsed="false">
      <c r="A3099" s="14" t="str">
        <f aca="false">'SKU Master'!A3099</f>
        <v>07-03098</v>
      </c>
      <c r="B3099" s="14" t="str">
        <f aca="false">VLOOKUP(A3099,'SKU Master'!$A:$N,6,FALSE())</f>
        <v>Roastport Cheesy Rice Pilaf Kit, 12 oz</v>
      </c>
      <c r="C3099" s="15" t="n">
        <v>3.6</v>
      </c>
      <c r="D3099" s="15" t="n">
        <v>5.1</v>
      </c>
      <c r="E3099" s="15" t="n">
        <v>3.5</v>
      </c>
      <c r="F3099" s="16" t="s">
        <v>12290</v>
      </c>
      <c r="G3099" s="16" t="s">
        <v>12021</v>
      </c>
      <c r="H3099" s="17" t="n">
        <v>2.2</v>
      </c>
      <c r="I3099" s="18" t="n">
        <f aca="false">('SKU Master'!I3099-H3099)/'SKU Master'!I3099</f>
        <v>0.351032448377581</v>
      </c>
      <c r="J3099" s="16" t="n">
        <v>3</v>
      </c>
      <c r="K3099" s="19" t="n">
        <f aca="false">J3099*C3099</f>
        <v>10.8</v>
      </c>
      <c r="L3099" s="16" t="s">
        <v>12295</v>
      </c>
      <c r="M3099" s="16" t="s">
        <v>12292</v>
      </c>
      <c r="N3099" s="16" t="s">
        <v>12017</v>
      </c>
      <c r="O3099" s="16" t="s">
        <v>12300</v>
      </c>
      <c r="P3099" s="16" t="s">
        <v>12298</v>
      </c>
      <c r="Q3099" s="16" t="s">
        <v>12017</v>
      </c>
    </row>
    <row r="3100" customFormat="false" ht="15" hidden="false" customHeight="false" outlineLevel="0" collapsed="false">
      <c r="A3100" s="14" t="str">
        <f aca="false">'SKU Master'!A3100</f>
        <v>07-03099</v>
      </c>
      <c r="B3100" s="14" t="str">
        <f aca="false">VLOOKUP(A3100,'SKU Master'!$A:$N,6,FALSE())</f>
        <v>Wheatstone Hamburger Skillet Kit, 7.25 oz</v>
      </c>
      <c r="C3100" s="15" t="n">
        <v>4.6</v>
      </c>
      <c r="D3100" s="15" t="n">
        <v>5.3</v>
      </c>
      <c r="E3100" s="15" t="n">
        <v>4.1</v>
      </c>
      <c r="F3100" s="16" t="s">
        <v>12290</v>
      </c>
      <c r="G3100" s="16" t="s">
        <v>12021</v>
      </c>
      <c r="H3100" s="17" t="n">
        <v>0.92</v>
      </c>
      <c r="I3100" s="18" t="n">
        <f aca="false">('SKU Master'!I3100-H3100)/'SKU Master'!I3100</f>
        <v>0.286821705426357</v>
      </c>
      <c r="J3100" s="16" t="n">
        <v>4</v>
      </c>
      <c r="K3100" s="19" t="n">
        <f aca="false">J3100*C3100</f>
        <v>18.4</v>
      </c>
      <c r="L3100" s="16" t="s">
        <v>12295</v>
      </c>
      <c r="M3100" s="16" t="s">
        <v>12292</v>
      </c>
      <c r="N3100" s="16" t="s">
        <v>12017</v>
      </c>
      <c r="O3100" s="16" t="s">
        <v>12300</v>
      </c>
      <c r="P3100" s="16" t="s">
        <v>12296</v>
      </c>
      <c r="Q3100" s="16" t="s">
        <v>12017</v>
      </c>
    </row>
    <row r="3101" customFormat="false" ht="15" hidden="false" customHeight="false" outlineLevel="0" collapsed="false">
      <c r="A3101" s="14" t="str">
        <f aca="false">'SKU Master'!A3101</f>
        <v>07-03100</v>
      </c>
      <c r="B3101" s="14" t="str">
        <f aca="false">VLOOKUP(A3101,'SKU Master'!$A:$N,6,FALSE())</f>
        <v>Nutgrove Rice Pilaf Kit, 12 oz</v>
      </c>
      <c r="C3101" s="15" t="n">
        <v>4.7</v>
      </c>
      <c r="D3101" s="15" t="n">
        <v>6.1</v>
      </c>
      <c r="E3101" s="15" t="n">
        <v>4.6</v>
      </c>
      <c r="F3101" s="16" t="s">
        <v>12290</v>
      </c>
      <c r="G3101" s="16" t="s">
        <v>12017</v>
      </c>
      <c r="H3101" s="17" t="n">
        <v>1.25</v>
      </c>
      <c r="I3101" s="18" t="n">
        <f aca="false">('SKU Master'!I3101-H3101)/'SKU Master'!I3101</f>
        <v>0.338624338624339</v>
      </c>
      <c r="J3101" s="16" t="n">
        <v>1</v>
      </c>
      <c r="K3101" s="19" t="n">
        <f aca="false">J3101*C3101</f>
        <v>4.7</v>
      </c>
      <c r="L3101" s="16" t="s">
        <v>12291</v>
      </c>
      <c r="M3101" s="16" t="s">
        <v>12292</v>
      </c>
      <c r="N3101" s="16" t="s">
        <v>12017</v>
      </c>
      <c r="O3101" s="16" t="s">
        <v>12300</v>
      </c>
      <c r="P3101" s="16" t="s">
        <v>12294</v>
      </c>
      <c r="Q3101" s="16" t="s">
        <v>12021</v>
      </c>
    </row>
    <row r="3102" customFormat="false" ht="15" hidden="false" customHeight="false" outlineLevel="0" collapsed="false">
      <c r="A3102" s="14" t="str">
        <f aca="false">'SKU Master'!A3102</f>
        <v>06-00001</v>
      </c>
      <c r="B3102" s="14" t="str">
        <f aca="false">VLOOKUP(A3102,'SKU Master'!$A:$N,6,FALSE())</f>
        <v>IceHarvest Single Serve Chicken Alfredo, 9 oz</v>
      </c>
      <c r="C3102" s="15" t="n">
        <v>5.1</v>
      </c>
      <c r="D3102" s="15" t="n">
        <v>7.1</v>
      </c>
      <c r="E3102" s="15" t="n">
        <v>7.7</v>
      </c>
      <c r="F3102" s="16" t="s">
        <v>12290</v>
      </c>
      <c r="G3102" s="16" t="s">
        <v>12021</v>
      </c>
      <c r="H3102" s="17" t="n">
        <v>2.98</v>
      </c>
      <c r="I3102" s="18" t="n">
        <f aca="false">('SKU Master'!I3102-H3102)/'SKU Master'!I3102</f>
        <v>0.321184510250569</v>
      </c>
      <c r="J3102" s="16" t="n">
        <v>3</v>
      </c>
      <c r="K3102" s="19" t="n">
        <f aca="false">J3102*C3102</f>
        <v>15.3</v>
      </c>
      <c r="L3102" s="16" t="s">
        <v>12295</v>
      </c>
      <c r="M3102" s="16" t="s">
        <v>12292</v>
      </c>
      <c r="N3102" s="16" t="s">
        <v>12017</v>
      </c>
      <c r="O3102" s="16" t="s">
        <v>12300</v>
      </c>
      <c r="P3102" s="16" t="s">
        <v>12298</v>
      </c>
      <c r="Q3102" s="16" t="s">
        <v>12017</v>
      </c>
    </row>
    <row r="3103" customFormat="false" ht="15" hidden="false" customHeight="false" outlineLevel="0" collapsed="false">
      <c r="A3103" s="14" t="str">
        <f aca="false">'SKU Master'!A3103</f>
        <v>06-00002</v>
      </c>
      <c r="B3103" s="14" t="str">
        <f aca="false">VLOOKUP(A3103,'SKU Master'!$A:$N,6,FALSE())</f>
        <v>Harborline Single Serve Teriyaki Chicken Bowl, 9 oz</v>
      </c>
      <c r="C3103" s="15" t="n">
        <v>8.2</v>
      </c>
      <c r="D3103" s="15" t="n">
        <v>6.6</v>
      </c>
      <c r="E3103" s="15" t="n">
        <v>6.9</v>
      </c>
      <c r="F3103" s="16" t="s">
        <v>12290</v>
      </c>
      <c r="G3103" s="16" t="s">
        <v>12021</v>
      </c>
      <c r="H3103" s="17" t="n">
        <v>4.21</v>
      </c>
      <c r="I3103" s="18" t="n">
        <f aca="false">('SKU Master'!I3103-H3103)/'SKU Master'!I3103</f>
        <v>0.379970544918999</v>
      </c>
      <c r="J3103" s="16" t="n">
        <v>5</v>
      </c>
      <c r="K3103" s="19" t="n">
        <f aca="false">J3103*C3103</f>
        <v>41</v>
      </c>
      <c r="L3103" s="16" t="s">
        <v>12295</v>
      </c>
      <c r="M3103" s="16" t="s">
        <v>12292</v>
      </c>
      <c r="N3103" s="16" t="s">
        <v>12017</v>
      </c>
      <c r="O3103" s="16" t="s">
        <v>12300</v>
      </c>
      <c r="P3103" s="16" t="s">
        <v>12296</v>
      </c>
      <c r="Q3103" s="16" t="s">
        <v>12017</v>
      </c>
    </row>
    <row r="3104" customFormat="false" ht="15" hidden="false" customHeight="false" outlineLevel="0" collapsed="false">
      <c r="A3104" s="14" t="str">
        <f aca="false">'SKU Master'!A3104</f>
        <v>06-00003</v>
      </c>
      <c r="B3104" s="14" t="str">
        <f aca="false">VLOOKUP(A3104,'SKU Master'!$A:$N,6,FALSE())</f>
        <v>Northgate Frozen Family Size Teriyaki Chicken Bowl, 26 oz</v>
      </c>
      <c r="C3104" s="15" t="n">
        <v>5.3</v>
      </c>
      <c r="D3104" s="15" t="n">
        <v>5.3</v>
      </c>
      <c r="E3104" s="15" t="n">
        <v>4.2</v>
      </c>
      <c r="F3104" s="16" t="s">
        <v>12290</v>
      </c>
      <c r="G3104" s="16" t="s">
        <v>12021</v>
      </c>
      <c r="H3104" s="17" t="n">
        <v>3.62</v>
      </c>
      <c r="I3104" s="18" t="n">
        <f aca="false">('SKU Master'!I3104-H3104)/'SKU Master'!I3104</f>
        <v>0.385398981324278</v>
      </c>
      <c r="J3104" s="16" t="n">
        <v>9</v>
      </c>
      <c r="K3104" s="19" t="n">
        <f aca="false">J3104*C3104</f>
        <v>47.7</v>
      </c>
      <c r="L3104" s="16" t="s">
        <v>12295</v>
      </c>
      <c r="M3104" s="16" t="s">
        <v>12292</v>
      </c>
      <c r="N3104" s="16" t="s">
        <v>12017</v>
      </c>
      <c r="O3104" s="16" t="s">
        <v>12300</v>
      </c>
      <c r="P3104" s="16" t="s">
        <v>12297</v>
      </c>
      <c r="Q3104" s="16" t="s">
        <v>12017</v>
      </c>
    </row>
    <row r="3105" customFormat="false" ht="15" hidden="false" customHeight="false" outlineLevel="0" collapsed="false">
      <c r="A3105" s="14" t="str">
        <f aca="false">'SKU Master'!A3105</f>
        <v>06-00004</v>
      </c>
      <c r="B3105" s="14" t="str">
        <f aca="false">VLOOKUP(A3105,'SKU Master'!$A:$N,6,FALSE())</f>
        <v>Northgate Frozen Family Size Enchilada Dinner, 26 oz</v>
      </c>
      <c r="C3105" s="15" t="n">
        <v>5.9</v>
      </c>
      <c r="D3105" s="15" t="n">
        <v>9.4</v>
      </c>
      <c r="E3105" s="15" t="n">
        <v>5.2</v>
      </c>
      <c r="F3105" s="16" t="s">
        <v>12290</v>
      </c>
      <c r="G3105" s="16" t="s">
        <v>12021</v>
      </c>
      <c r="H3105" s="17" t="n">
        <v>3.74</v>
      </c>
      <c r="I3105" s="18" t="n">
        <f aca="false">('SKU Master'!I3105-H3105)/'SKU Master'!I3105</f>
        <v>0.365025466893039</v>
      </c>
      <c r="J3105" s="16" t="n">
        <v>2</v>
      </c>
      <c r="K3105" s="19" t="n">
        <f aca="false">J3105*C3105</f>
        <v>11.8</v>
      </c>
      <c r="L3105" s="16" t="s">
        <v>12291</v>
      </c>
      <c r="M3105" s="16" t="s">
        <v>12292</v>
      </c>
      <c r="N3105" s="16" t="s">
        <v>12017</v>
      </c>
      <c r="O3105" s="16" t="s">
        <v>12300</v>
      </c>
      <c r="P3105" s="16" t="s">
        <v>12294</v>
      </c>
      <c r="Q3105" s="16" t="s">
        <v>12017</v>
      </c>
    </row>
    <row r="3106" customFormat="false" ht="15" hidden="false" customHeight="false" outlineLevel="0" collapsed="false">
      <c r="A3106" s="14" t="str">
        <f aca="false">'SKU Master'!A3106</f>
        <v>06-00005</v>
      </c>
      <c r="B3106" s="14" t="str">
        <f aca="false">VLOOKUP(A3106,'SKU Master'!$A:$N,6,FALSE())</f>
        <v>IceHarvest Single Serve Enchilada Dinner, 26 oz</v>
      </c>
      <c r="C3106" s="15" t="n">
        <v>7.1</v>
      </c>
      <c r="D3106" s="15" t="n">
        <v>2.2</v>
      </c>
      <c r="E3106" s="15" t="n">
        <v>4.7</v>
      </c>
      <c r="F3106" s="16" t="s">
        <v>12290</v>
      </c>
      <c r="G3106" s="16" t="s">
        <v>12021</v>
      </c>
      <c r="H3106" s="17" t="n">
        <v>4.52</v>
      </c>
      <c r="I3106" s="18" t="n">
        <f aca="false">('SKU Master'!I3106-H3106)/'SKU Master'!I3106</f>
        <v>0.388362652232747</v>
      </c>
      <c r="J3106" s="16" t="n">
        <v>8</v>
      </c>
      <c r="K3106" s="19" t="n">
        <f aca="false">J3106*C3106</f>
        <v>56.8</v>
      </c>
      <c r="L3106" s="16" t="s">
        <v>12295</v>
      </c>
      <c r="M3106" s="16" t="s">
        <v>12292</v>
      </c>
      <c r="N3106" s="16" t="s">
        <v>12017</v>
      </c>
      <c r="O3106" s="16" t="s">
        <v>12300</v>
      </c>
      <c r="P3106" s="16" t="s">
        <v>12297</v>
      </c>
      <c r="Q3106" s="16" t="s">
        <v>12017</v>
      </c>
    </row>
    <row r="3107" customFormat="false" ht="15" hidden="false" customHeight="false" outlineLevel="0" collapsed="false">
      <c r="A3107" s="14" t="str">
        <f aca="false">'SKU Master'!A3107</f>
        <v>06-00006</v>
      </c>
      <c r="B3107" s="14" t="str">
        <f aca="false">VLOOKUP(A3107,'SKU Master'!$A:$N,6,FALSE())</f>
        <v>Harborline Family Size Chicken Alfredo, 26 oz</v>
      </c>
      <c r="C3107" s="15" t="n">
        <v>8.2</v>
      </c>
      <c r="D3107" s="15" t="n">
        <v>8.4</v>
      </c>
      <c r="E3107" s="15" t="n">
        <v>5.2</v>
      </c>
      <c r="F3107" s="16" t="s">
        <v>12290</v>
      </c>
      <c r="G3107" s="16" t="s">
        <v>12021</v>
      </c>
      <c r="H3107" s="17" t="n">
        <v>2.69</v>
      </c>
      <c r="I3107" s="18" t="n">
        <f aca="false">('SKU Master'!I3107-H3107)/'SKU Master'!I3107</f>
        <v>0.372960372960373</v>
      </c>
      <c r="J3107" s="16" t="n">
        <v>7</v>
      </c>
      <c r="K3107" s="19" t="n">
        <f aca="false">J3107*C3107</f>
        <v>57.4</v>
      </c>
      <c r="L3107" s="16" t="s">
        <v>12295</v>
      </c>
      <c r="M3107" s="16" t="s">
        <v>12292</v>
      </c>
      <c r="N3107" s="16" t="s">
        <v>12017</v>
      </c>
      <c r="O3107" s="16" t="s">
        <v>12300</v>
      </c>
      <c r="P3107" s="16" t="s">
        <v>12296</v>
      </c>
      <c r="Q3107" s="16" t="s">
        <v>12017</v>
      </c>
    </row>
    <row r="3108" customFormat="false" ht="15" hidden="false" customHeight="false" outlineLevel="0" collapsed="false">
      <c r="A3108" s="14" t="str">
        <f aca="false">'SKU Master'!A3108</f>
        <v>06-00007</v>
      </c>
      <c r="B3108" s="14" t="str">
        <f aca="false">VLOOKUP(A3108,'SKU Master'!$A:$N,6,FALSE())</f>
        <v>Harborline Single Serve Teriyaki Chicken Bowl, 12 oz</v>
      </c>
      <c r="C3108" s="15" t="n">
        <v>5</v>
      </c>
      <c r="D3108" s="15" t="n">
        <v>5.3</v>
      </c>
      <c r="E3108" s="15" t="n">
        <v>6.9</v>
      </c>
      <c r="F3108" s="16" t="s">
        <v>12290</v>
      </c>
      <c r="G3108" s="16" t="s">
        <v>12021</v>
      </c>
      <c r="H3108" s="17" t="n">
        <v>2.82</v>
      </c>
      <c r="I3108" s="18" t="n">
        <f aca="false">('SKU Master'!I3108-H3108)/'SKU Master'!I3108</f>
        <v>0.357630979498861</v>
      </c>
      <c r="J3108" s="16" t="n">
        <v>8</v>
      </c>
      <c r="K3108" s="19" t="n">
        <f aca="false">J3108*C3108</f>
        <v>40</v>
      </c>
      <c r="L3108" s="16" t="s">
        <v>12295</v>
      </c>
      <c r="M3108" s="16" t="s">
        <v>12292</v>
      </c>
      <c r="N3108" s="16" t="s">
        <v>12017</v>
      </c>
      <c r="O3108" s="16" t="s">
        <v>12300</v>
      </c>
      <c r="P3108" s="16" t="s">
        <v>12297</v>
      </c>
      <c r="Q3108" s="16" t="s">
        <v>12017</v>
      </c>
    </row>
    <row r="3109" customFormat="false" ht="15" hidden="false" customHeight="false" outlineLevel="0" collapsed="false">
      <c r="A3109" s="14" t="str">
        <f aca="false">'SKU Master'!A3109</f>
        <v>06-00008</v>
      </c>
      <c r="B3109" s="14" t="str">
        <f aca="false">VLOOKUP(A3109,'SKU Master'!$A:$N,6,FALSE())</f>
        <v>Harborline Single Serve Enchilada Dinner, 26 oz</v>
      </c>
      <c r="C3109" s="15" t="n">
        <v>7</v>
      </c>
      <c r="D3109" s="15" t="n">
        <v>2.4</v>
      </c>
      <c r="E3109" s="15" t="n">
        <v>6.1</v>
      </c>
      <c r="F3109" s="16" t="s">
        <v>12290</v>
      </c>
      <c r="G3109" s="16" t="s">
        <v>12017</v>
      </c>
      <c r="H3109" s="17" t="n">
        <v>4.65</v>
      </c>
      <c r="I3109" s="18" t="n">
        <f aca="false">('SKU Master'!I3109-H3109)/'SKU Master'!I3109</f>
        <v>0.379172229639519</v>
      </c>
      <c r="J3109" s="16" t="n">
        <v>7</v>
      </c>
      <c r="K3109" s="19" t="n">
        <f aca="false">J3109*C3109</f>
        <v>49</v>
      </c>
      <c r="L3109" s="16" t="s">
        <v>12295</v>
      </c>
      <c r="M3109" s="16" t="s">
        <v>12292</v>
      </c>
      <c r="N3109" s="16" t="s">
        <v>12017</v>
      </c>
      <c r="O3109" s="16" t="s">
        <v>12300</v>
      </c>
      <c r="P3109" s="16" t="s">
        <v>12296</v>
      </c>
      <c r="Q3109" s="16" t="s">
        <v>12017</v>
      </c>
    </row>
    <row r="3110" customFormat="false" ht="15" hidden="false" customHeight="false" outlineLevel="0" collapsed="false">
      <c r="A3110" s="14" t="str">
        <f aca="false">'SKU Master'!A3110</f>
        <v>06-00009</v>
      </c>
      <c r="B3110" s="14" t="str">
        <f aca="false">VLOOKUP(A3110,'SKU Master'!$A:$N,6,FALSE())</f>
        <v>IceHarvest Organic Enchilada Dinner, 26 oz</v>
      </c>
      <c r="C3110" s="15" t="n">
        <v>5.1</v>
      </c>
      <c r="D3110" s="15" t="n">
        <v>6.1</v>
      </c>
      <c r="E3110" s="15" t="n">
        <v>5.9</v>
      </c>
      <c r="F3110" s="16" t="s">
        <v>12290</v>
      </c>
      <c r="G3110" s="16" t="s">
        <v>12021</v>
      </c>
      <c r="H3110" s="17" t="n">
        <v>5.36</v>
      </c>
      <c r="I3110" s="18" t="n">
        <f aca="false">('SKU Master'!I3110-H3110)/'SKU Master'!I3110</f>
        <v>0.36866902237927</v>
      </c>
      <c r="J3110" s="16" t="n">
        <v>5</v>
      </c>
      <c r="K3110" s="19" t="n">
        <f aca="false">J3110*C3110</f>
        <v>25.5</v>
      </c>
      <c r="L3110" s="16" t="s">
        <v>12295</v>
      </c>
      <c r="M3110" s="16" t="s">
        <v>12292</v>
      </c>
      <c r="N3110" s="16" t="s">
        <v>12017</v>
      </c>
      <c r="O3110" s="16" t="s">
        <v>12300</v>
      </c>
      <c r="P3110" s="16" t="s">
        <v>12296</v>
      </c>
      <c r="Q3110" s="16" t="s">
        <v>12017</v>
      </c>
    </row>
    <row r="3111" customFormat="false" ht="15" hidden="false" customHeight="false" outlineLevel="0" collapsed="false">
      <c r="A3111" s="14" t="str">
        <f aca="false">'SKU Master'!A3111</f>
        <v>06-00010</v>
      </c>
      <c r="B3111" s="14" t="str">
        <f aca="false">VLOOKUP(A3111,'SKU Master'!$A:$N,6,FALSE())</f>
        <v>Northgate Frozen Single Serve Salisbury Steak, 9 oz</v>
      </c>
      <c r="C3111" s="15" t="n">
        <v>7.1</v>
      </c>
      <c r="D3111" s="15" t="n">
        <v>3.3</v>
      </c>
      <c r="E3111" s="15" t="n">
        <v>7.8</v>
      </c>
      <c r="F3111" s="16" t="s">
        <v>12290</v>
      </c>
      <c r="G3111" s="16" t="s">
        <v>12021</v>
      </c>
      <c r="H3111" s="17" t="n">
        <v>4.28</v>
      </c>
      <c r="I3111" s="18" t="n">
        <f aca="false">('SKU Master'!I3111-H3111)/'SKU Master'!I3111</f>
        <v>0.378809869375907</v>
      </c>
      <c r="J3111" s="16" t="n">
        <v>1</v>
      </c>
      <c r="K3111" s="19" t="n">
        <f aca="false">J3111*C3111</f>
        <v>7.1</v>
      </c>
      <c r="L3111" s="16" t="s">
        <v>12295</v>
      </c>
      <c r="M3111" s="16" t="s">
        <v>12292</v>
      </c>
      <c r="N3111" s="16" t="s">
        <v>12017</v>
      </c>
      <c r="O3111" s="16" t="s">
        <v>12300</v>
      </c>
      <c r="P3111" s="16" t="s">
        <v>12294</v>
      </c>
      <c r="Q3111" s="16" t="s">
        <v>12017</v>
      </c>
    </row>
    <row r="3112" customFormat="false" ht="15" hidden="false" customHeight="false" outlineLevel="0" collapsed="false">
      <c r="A3112" s="14" t="str">
        <f aca="false">'SKU Master'!A3112</f>
        <v>06-00011</v>
      </c>
      <c r="B3112" s="14" t="str">
        <f aca="false">VLOOKUP(A3112,'SKU Master'!$A:$N,6,FALSE())</f>
        <v>Northgate Frozen Family Size Orange Chicken Bowl, 9 oz</v>
      </c>
      <c r="C3112" s="15" t="n">
        <v>6.7</v>
      </c>
      <c r="D3112" s="15" t="n">
        <v>8.2</v>
      </c>
      <c r="E3112" s="15" t="n">
        <v>5.8</v>
      </c>
      <c r="F3112" s="16" t="s">
        <v>12290</v>
      </c>
      <c r="G3112" s="16" t="s">
        <v>12021</v>
      </c>
      <c r="H3112" s="17" t="n">
        <v>5.51</v>
      </c>
      <c r="I3112" s="18" t="n">
        <f aca="false">('SKU Master'!I3112-H3112)/'SKU Master'!I3112</f>
        <v>0.292682926829268</v>
      </c>
      <c r="J3112" s="16" t="n">
        <v>3</v>
      </c>
      <c r="K3112" s="19" t="n">
        <f aca="false">J3112*C3112</f>
        <v>20.1</v>
      </c>
      <c r="L3112" s="16" t="s">
        <v>12295</v>
      </c>
      <c r="M3112" s="16" t="s">
        <v>12292</v>
      </c>
      <c r="N3112" s="16" t="s">
        <v>12017</v>
      </c>
      <c r="O3112" s="16" t="s">
        <v>12300</v>
      </c>
      <c r="P3112" s="16" t="s">
        <v>12298</v>
      </c>
      <c r="Q3112" s="16" t="s">
        <v>12017</v>
      </c>
    </row>
    <row r="3113" customFormat="false" ht="15" hidden="false" customHeight="false" outlineLevel="0" collapsed="false">
      <c r="A3113" s="14" t="str">
        <f aca="false">'SKU Master'!A3113</f>
        <v>06-00012</v>
      </c>
      <c r="B3113" s="14" t="str">
        <f aca="false">VLOOKUP(A3113,'SKU Master'!$A:$N,6,FALSE())</f>
        <v>Northgate Frozen Family Size Salisbury Steak, 9 oz</v>
      </c>
      <c r="C3113" s="15" t="n">
        <v>8</v>
      </c>
      <c r="D3113" s="15" t="n">
        <v>6.6</v>
      </c>
      <c r="E3113" s="15" t="n">
        <v>6.6</v>
      </c>
      <c r="F3113" s="16" t="s">
        <v>12290</v>
      </c>
      <c r="G3113" s="16" t="s">
        <v>12021</v>
      </c>
      <c r="H3113" s="17" t="n">
        <v>2.98</v>
      </c>
      <c r="I3113" s="18" t="n">
        <f aca="false">('SKU Master'!I3113-H3113)/'SKU Master'!I3113</f>
        <v>0.305361305361305</v>
      </c>
      <c r="J3113" s="16" t="n">
        <v>4</v>
      </c>
      <c r="K3113" s="19" t="n">
        <f aca="false">J3113*C3113</f>
        <v>32</v>
      </c>
      <c r="L3113" s="16" t="s">
        <v>12295</v>
      </c>
      <c r="M3113" s="16" t="s">
        <v>12292</v>
      </c>
      <c r="N3113" s="16" t="s">
        <v>12017</v>
      </c>
      <c r="O3113" s="16" t="s">
        <v>12300</v>
      </c>
      <c r="P3113" s="16" t="s">
        <v>12298</v>
      </c>
      <c r="Q3113" s="16" t="s">
        <v>12017</v>
      </c>
    </row>
    <row r="3114" customFormat="false" ht="15" hidden="false" customHeight="false" outlineLevel="0" collapsed="false">
      <c r="A3114" s="14" t="str">
        <f aca="false">'SKU Master'!A3114</f>
        <v>06-00013</v>
      </c>
      <c r="B3114" s="14" t="str">
        <f aca="false">VLOOKUP(A3114,'SKU Master'!$A:$N,6,FALSE())</f>
        <v>Harborline Organic Beef Lasagna, 26 oz</v>
      </c>
      <c r="C3114" s="15" t="n">
        <v>5.6</v>
      </c>
      <c r="D3114" s="15" t="n">
        <v>6</v>
      </c>
      <c r="E3114" s="15" t="n">
        <v>6.3</v>
      </c>
      <c r="F3114" s="16" t="s">
        <v>12290</v>
      </c>
      <c r="G3114" s="16" t="s">
        <v>12017</v>
      </c>
      <c r="H3114" s="17" t="n">
        <v>3.19</v>
      </c>
      <c r="I3114" s="18" t="n">
        <f aca="false">('SKU Master'!I3114-H3114)/'SKU Master'!I3114</f>
        <v>0.500782472613459</v>
      </c>
      <c r="J3114" s="16" t="n">
        <v>7</v>
      </c>
      <c r="K3114" s="19" t="n">
        <f aca="false">J3114*C3114</f>
        <v>39.2</v>
      </c>
      <c r="L3114" s="16" t="s">
        <v>12295</v>
      </c>
      <c r="M3114" s="16" t="s">
        <v>12292</v>
      </c>
      <c r="N3114" s="16" t="s">
        <v>12017</v>
      </c>
      <c r="O3114" s="16" t="s">
        <v>12300</v>
      </c>
      <c r="P3114" s="16" t="s">
        <v>12297</v>
      </c>
      <c r="Q3114" s="16" t="s">
        <v>12017</v>
      </c>
    </row>
    <row r="3115" customFormat="false" ht="15" hidden="false" customHeight="false" outlineLevel="0" collapsed="false">
      <c r="A3115" s="14" t="str">
        <f aca="false">'SKU Master'!A3115</f>
        <v>06-00014</v>
      </c>
      <c r="B3115" s="14" t="str">
        <f aca="false">VLOOKUP(A3115,'SKU Master'!$A:$N,6,FALSE())</f>
        <v>Frostline Organic Mac &amp; Cheese Bowl, 12 oz</v>
      </c>
      <c r="C3115" s="15" t="n">
        <v>6.6</v>
      </c>
      <c r="D3115" s="15" t="n">
        <v>5.9</v>
      </c>
      <c r="E3115" s="15" t="n">
        <v>5.8</v>
      </c>
      <c r="F3115" s="16" t="s">
        <v>12290</v>
      </c>
      <c r="G3115" s="16" t="s">
        <v>12017</v>
      </c>
      <c r="H3115" s="17" t="n">
        <v>5.23</v>
      </c>
      <c r="I3115" s="18" t="n">
        <f aca="false">('SKU Master'!I3115-H3115)/'SKU Master'!I3115</f>
        <v>0.376638855780691</v>
      </c>
      <c r="J3115" s="16" t="n">
        <v>6</v>
      </c>
      <c r="K3115" s="19" t="n">
        <f aca="false">J3115*C3115</f>
        <v>39.6</v>
      </c>
      <c r="L3115" s="16" t="s">
        <v>12295</v>
      </c>
      <c r="M3115" s="16" t="s">
        <v>12292</v>
      </c>
      <c r="N3115" s="16" t="s">
        <v>12017</v>
      </c>
      <c r="O3115" s="16" t="s">
        <v>12300</v>
      </c>
      <c r="P3115" s="16" t="s">
        <v>12296</v>
      </c>
      <c r="Q3115" s="16" t="s">
        <v>12017</v>
      </c>
    </row>
    <row r="3116" customFormat="false" ht="15" hidden="false" customHeight="false" outlineLevel="0" collapsed="false">
      <c r="A3116" s="14" t="str">
        <f aca="false">'SKU Master'!A3116</f>
        <v>06-00015</v>
      </c>
      <c r="B3116" s="14" t="str">
        <f aca="false">VLOOKUP(A3116,'SKU Master'!$A:$N,6,FALSE())</f>
        <v>Harborline Single Serve Chicken Alfredo, 12 oz</v>
      </c>
      <c r="C3116" s="15" t="n">
        <v>7.2</v>
      </c>
      <c r="D3116" s="15" t="n">
        <v>6.7</v>
      </c>
      <c r="E3116" s="15" t="n">
        <v>7</v>
      </c>
      <c r="F3116" s="16" t="s">
        <v>12290</v>
      </c>
      <c r="G3116" s="16" t="s">
        <v>12017</v>
      </c>
      <c r="H3116" s="17" t="n">
        <v>3</v>
      </c>
      <c r="I3116" s="18" t="n">
        <f aca="false">('SKU Master'!I3116-H3116)/'SKU Master'!I3116</f>
        <v>0.398797595190381</v>
      </c>
      <c r="J3116" s="16" t="n">
        <v>4</v>
      </c>
      <c r="K3116" s="19" t="n">
        <f aca="false">J3116*C3116</f>
        <v>28.8</v>
      </c>
      <c r="L3116" s="16" t="s">
        <v>12295</v>
      </c>
      <c r="M3116" s="16" t="s">
        <v>12292</v>
      </c>
      <c r="N3116" s="16" t="s">
        <v>12017</v>
      </c>
      <c r="O3116" s="16" t="s">
        <v>12300</v>
      </c>
      <c r="P3116" s="16" t="s">
        <v>12298</v>
      </c>
      <c r="Q3116" s="16" t="s">
        <v>12021</v>
      </c>
    </row>
    <row r="3117" customFormat="false" ht="15" hidden="false" customHeight="false" outlineLevel="0" collapsed="false">
      <c r="A3117" s="14" t="str">
        <f aca="false">'SKU Master'!A3117</f>
        <v>06-00016</v>
      </c>
      <c r="B3117" s="14" t="str">
        <f aca="false">VLOOKUP(A3117,'SKU Master'!$A:$N,6,FALSE())</f>
        <v>Frostline Single Serve Teriyaki Chicken Bowl, 9 oz</v>
      </c>
      <c r="C3117" s="15" t="n">
        <v>5.9</v>
      </c>
      <c r="D3117" s="15" t="n">
        <v>4.1</v>
      </c>
      <c r="E3117" s="15" t="n">
        <v>5</v>
      </c>
      <c r="F3117" s="16" t="s">
        <v>12290</v>
      </c>
      <c r="G3117" s="16" t="s">
        <v>12021</v>
      </c>
      <c r="H3117" s="17" t="n">
        <v>5.4</v>
      </c>
      <c r="I3117" s="18" t="n">
        <f aca="false">('SKU Master'!I3117-H3117)/'SKU Master'!I3117</f>
        <v>0.306803594351733</v>
      </c>
      <c r="J3117" s="16" t="n">
        <v>8</v>
      </c>
      <c r="K3117" s="19" t="n">
        <f aca="false">J3117*C3117</f>
        <v>47.2</v>
      </c>
      <c r="L3117" s="16" t="s">
        <v>12295</v>
      </c>
      <c r="M3117" s="16" t="s">
        <v>12292</v>
      </c>
      <c r="N3117" s="16" t="s">
        <v>12017</v>
      </c>
      <c r="O3117" s="16" t="s">
        <v>12300</v>
      </c>
      <c r="P3117" s="16" t="s">
        <v>12297</v>
      </c>
      <c r="Q3117" s="16" t="s">
        <v>12017</v>
      </c>
    </row>
    <row r="3118" customFormat="false" ht="15" hidden="false" customHeight="false" outlineLevel="0" collapsed="false">
      <c r="A3118" s="14" t="str">
        <f aca="false">'SKU Master'!A3118</f>
        <v>06-00017</v>
      </c>
      <c r="B3118" s="14" t="str">
        <f aca="false">VLOOKUP(A3118,'SKU Master'!$A:$N,6,FALSE())</f>
        <v>Frostline Organic Salisbury Steak, 9 oz</v>
      </c>
      <c r="C3118" s="15" t="n">
        <v>8.1</v>
      </c>
      <c r="D3118" s="15" t="n">
        <v>6.9</v>
      </c>
      <c r="E3118" s="15" t="n">
        <v>5.7</v>
      </c>
      <c r="F3118" s="16" t="s">
        <v>12290</v>
      </c>
      <c r="G3118" s="16" t="s">
        <v>12017</v>
      </c>
      <c r="H3118" s="17" t="n">
        <v>5.18</v>
      </c>
      <c r="I3118" s="18" t="n">
        <f aca="false">('SKU Master'!I3118-H3118)/'SKU Master'!I3118</f>
        <v>0.289437585733882</v>
      </c>
      <c r="J3118" s="16" t="n">
        <v>8</v>
      </c>
      <c r="K3118" s="19" t="n">
        <f aca="false">J3118*C3118</f>
        <v>64.8</v>
      </c>
      <c r="L3118" s="16" t="s">
        <v>12295</v>
      </c>
      <c r="M3118" s="16" t="s">
        <v>12292</v>
      </c>
      <c r="N3118" s="16" t="s">
        <v>12017</v>
      </c>
      <c r="O3118" s="16" t="s">
        <v>12300</v>
      </c>
      <c r="P3118" s="16" t="s">
        <v>12297</v>
      </c>
      <c r="Q3118" s="16" t="s">
        <v>12017</v>
      </c>
    </row>
    <row r="3119" customFormat="false" ht="15" hidden="false" customHeight="false" outlineLevel="0" collapsed="false">
      <c r="A3119" s="14" t="str">
        <f aca="false">'SKU Master'!A3119</f>
        <v>06-00018</v>
      </c>
      <c r="B3119" s="14" t="str">
        <f aca="false">VLOOKUP(A3119,'SKU Master'!$A:$N,6,FALSE())</f>
        <v>IceHarvest Organic Mac &amp; Cheese Bowl, 12 oz</v>
      </c>
      <c r="C3119" s="15" t="n">
        <v>6</v>
      </c>
      <c r="D3119" s="15" t="n">
        <v>8.4</v>
      </c>
      <c r="E3119" s="15" t="n">
        <v>4.1</v>
      </c>
      <c r="F3119" s="16" t="s">
        <v>12290</v>
      </c>
      <c r="G3119" s="16" t="s">
        <v>12021</v>
      </c>
      <c r="H3119" s="17" t="n">
        <v>5.49</v>
      </c>
      <c r="I3119" s="18" t="n">
        <f aca="false">('SKU Master'!I3119-H3119)/'SKU Master'!I3119</f>
        <v>0.295250320924262</v>
      </c>
      <c r="J3119" s="16" t="n">
        <v>1</v>
      </c>
      <c r="K3119" s="19" t="n">
        <f aca="false">J3119*C3119</f>
        <v>6</v>
      </c>
      <c r="L3119" s="16" t="s">
        <v>12291</v>
      </c>
      <c r="M3119" s="16" t="s">
        <v>12292</v>
      </c>
      <c r="N3119" s="16" t="s">
        <v>12017</v>
      </c>
      <c r="O3119" s="16" t="s">
        <v>12300</v>
      </c>
      <c r="P3119" s="16" t="s">
        <v>12294</v>
      </c>
      <c r="Q3119" s="16" t="s">
        <v>12017</v>
      </c>
    </row>
    <row r="3120" customFormat="false" ht="15" hidden="false" customHeight="false" outlineLevel="0" collapsed="false">
      <c r="A3120" s="14" t="str">
        <f aca="false">'SKU Master'!A3120</f>
        <v>06-00019</v>
      </c>
      <c r="B3120" s="14" t="str">
        <f aca="false">VLOOKUP(A3120,'SKU Master'!$A:$N,6,FALSE())</f>
        <v>IceHarvest Family Size Mac &amp; Cheese Bowl, 9 oz</v>
      </c>
      <c r="C3120" s="15" t="n">
        <v>7.7</v>
      </c>
      <c r="D3120" s="15" t="n">
        <v>4.2</v>
      </c>
      <c r="E3120" s="15" t="n">
        <v>7.2</v>
      </c>
      <c r="F3120" s="16" t="s">
        <v>12290</v>
      </c>
      <c r="G3120" s="16" t="s">
        <v>12017</v>
      </c>
      <c r="H3120" s="17" t="n">
        <v>5.21</v>
      </c>
      <c r="I3120" s="18" t="n">
        <f aca="false">('SKU Master'!I3120-H3120)/'SKU Master'!I3120</f>
        <v>0.339670468948036</v>
      </c>
      <c r="J3120" s="16" t="n">
        <v>2</v>
      </c>
      <c r="K3120" s="19" t="n">
        <f aca="false">J3120*C3120</f>
        <v>15.4</v>
      </c>
      <c r="L3120" s="16" t="s">
        <v>12295</v>
      </c>
      <c r="M3120" s="16" t="s">
        <v>12292</v>
      </c>
      <c r="N3120" s="16" t="s">
        <v>12017</v>
      </c>
      <c r="O3120" s="16" t="s">
        <v>12300</v>
      </c>
      <c r="P3120" s="16" t="s">
        <v>12294</v>
      </c>
      <c r="Q3120" s="16" t="s">
        <v>12017</v>
      </c>
    </row>
    <row r="3121" customFormat="false" ht="15" hidden="false" customHeight="false" outlineLevel="0" collapsed="false">
      <c r="A3121" s="14" t="str">
        <f aca="false">'SKU Master'!A3121</f>
        <v>06-00020</v>
      </c>
      <c r="B3121" s="14" t="str">
        <f aca="false">VLOOKUP(A3121,'SKU Master'!$A:$N,6,FALSE())</f>
        <v>IceHarvest Family Size Mac &amp; Cheese Bowl, 26 oz</v>
      </c>
      <c r="C3121" s="15" t="n">
        <v>7.1</v>
      </c>
      <c r="D3121" s="15" t="n">
        <v>4.8</v>
      </c>
      <c r="E3121" s="15" t="n">
        <v>4.5</v>
      </c>
      <c r="F3121" s="16" t="s">
        <v>12290</v>
      </c>
      <c r="G3121" s="16" t="s">
        <v>12021</v>
      </c>
      <c r="H3121" s="17" t="n">
        <v>2.35</v>
      </c>
      <c r="I3121" s="18" t="n">
        <f aca="false">('SKU Master'!I3121-H3121)/'SKU Master'!I3121</f>
        <v>0.326647564469914</v>
      </c>
      <c r="J3121" s="16" t="n">
        <v>3</v>
      </c>
      <c r="K3121" s="19" t="n">
        <f aca="false">J3121*C3121</f>
        <v>21.3</v>
      </c>
      <c r="L3121" s="16" t="s">
        <v>12295</v>
      </c>
      <c r="M3121" s="16" t="s">
        <v>12292</v>
      </c>
      <c r="N3121" s="16" t="s">
        <v>12017</v>
      </c>
      <c r="O3121" s="16" t="s">
        <v>12300</v>
      </c>
      <c r="P3121" s="16" t="s">
        <v>12298</v>
      </c>
      <c r="Q3121" s="16" t="s">
        <v>12017</v>
      </c>
    </row>
    <row r="3122" customFormat="false" ht="15" hidden="false" customHeight="false" outlineLevel="0" collapsed="false">
      <c r="A3122" s="14" t="str">
        <f aca="false">'SKU Master'!A3122</f>
        <v>06-00021</v>
      </c>
      <c r="B3122" s="14" t="str">
        <f aca="false">VLOOKUP(A3122,'SKU Master'!$A:$N,6,FALSE())</f>
        <v>IceHarvest Family Size Orange Chicken Bowl, 9 oz</v>
      </c>
      <c r="C3122" s="15" t="n">
        <v>5.7</v>
      </c>
      <c r="D3122" s="15" t="n">
        <v>5.5</v>
      </c>
      <c r="E3122" s="15" t="n">
        <v>7.2</v>
      </c>
      <c r="F3122" s="16" t="s">
        <v>12290</v>
      </c>
      <c r="G3122" s="16" t="s">
        <v>12021</v>
      </c>
      <c r="H3122" s="17" t="n">
        <v>4.39</v>
      </c>
      <c r="I3122" s="18" t="n">
        <f aca="false">('SKU Master'!I3122-H3122)/'SKU Master'!I3122</f>
        <v>0.40595399188092</v>
      </c>
      <c r="J3122" s="16" t="n">
        <v>9</v>
      </c>
      <c r="K3122" s="19" t="n">
        <f aca="false">J3122*C3122</f>
        <v>51.3</v>
      </c>
      <c r="L3122" s="16" t="s">
        <v>12295</v>
      </c>
      <c r="M3122" s="16" t="s">
        <v>12292</v>
      </c>
      <c r="N3122" s="16" t="s">
        <v>12017</v>
      </c>
      <c r="O3122" s="16" t="s">
        <v>12300</v>
      </c>
      <c r="P3122" s="16" t="s">
        <v>12297</v>
      </c>
      <c r="Q3122" s="16" t="s">
        <v>12017</v>
      </c>
    </row>
    <row r="3123" customFormat="false" ht="15" hidden="false" customHeight="false" outlineLevel="0" collapsed="false">
      <c r="A3123" s="14" t="str">
        <f aca="false">'SKU Master'!A3123</f>
        <v>06-00022</v>
      </c>
      <c r="B3123" s="14" t="str">
        <f aca="false">VLOOKUP(A3123,'SKU Master'!$A:$N,6,FALSE())</f>
        <v>Northgate Frozen Organic Teriyaki Chicken Bowl, 12 oz</v>
      </c>
      <c r="C3123" s="15" t="n">
        <v>8.8</v>
      </c>
      <c r="D3123" s="15" t="n">
        <v>7.2</v>
      </c>
      <c r="E3123" s="15" t="n">
        <v>7.3</v>
      </c>
      <c r="F3123" s="16" t="s">
        <v>12290</v>
      </c>
      <c r="G3123" s="16" t="s">
        <v>12021</v>
      </c>
      <c r="H3123" s="17" t="n">
        <v>4.83</v>
      </c>
      <c r="I3123" s="18" t="n">
        <f aca="false">('SKU Master'!I3123-H3123)/'SKU Master'!I3123</f>
        <v>0.39549436795995</v>
      </c>
      <c r="J3123" s="16" t="n">
        <v>5</v>
      </c>
      <c r="K3123" s="19" t="n">
        <f aca="false">J3123*C3123</f>
        <v>44</v>
      </c>
      <c r="L3123" s="16" t="s">
        <v>12295</v>
      </c>
      <c r="M3123" s="16" t="s">
        <v>12292</v>
      </c>
      <c r="N3123" s="16" t="s">
        <v>12017</v>
      </c>
      <c r="O3123" s="16" t="s">
        <v>12300</v>
      </c>
      <c r="P3123" s="16" t="s">
        <v>12296</v>
      </c>
      <c r="Q3123" s="16" t="s">
        <v>12017</v>
      </c>
    </row>
    <row r="3124" customFormat="false" ht="15" hidden="false" customHeight="false" outlineLevel="0" collapsed="false">
      <c r="A3124" s="14" t="str">
        <f aca="false">'SKU Master'!A3124</f>
        <v>06-00023</v>
      </c>
      <c r="B3124" s="14" t="str">
        <f aca="false">VLOOKUP(A3124,'SKU Master'!$A:$N,6,FALSE())</f>
        <v>Northgate Frozen Single Serve Teriyaki Chicken Bowl, 12 oz</v>
      </c>
      <c r="C3124" s="15" t="n">
        <v>8.9</v>
      </c>
      <c r="D3124" s="15" t="n">
        <v>5.4</v>
      </c>
      <c r="E3124" s="15" t="n">
        <v>5.5</v>
      </c>
      <c r="F3124" s="16" t="s">
        <v>12290</v>
      </c>
      <c r="G3124" s="16" t="s">
        <v>12017</v>
      </c>
      <c r="H3124" s="17" t="n">
        <v>2.96</v>
      </c>
      <c r="I3124" s="18" t="n">
        <f aca="false">('SKU Master'!I3124-H3124)/'SKU Master'!I3124</f>
        <v>0.34075723830735</v>
      </c>
      <c r="J3124" s="16" t="n">
        <v>1</v>
      </c>
      <c r="K3124" s="19" t="n">
        <f aca="false">J3124*C3124</f>
        <v>8.9</v>
      </c>
      <c r="L3124" s="16" t="s">
        <v>12291</v>
      </c>
      <c r="M3124" s="16" t="s">
        <v>12292</v>
      </c>
      <c r="N3124" s="16" t="s">
        <v>12017</v>
      </c>
      <c r="O3124" s="16" t="s">
        <v>12300</v>
      </c>
      <c r="P3124" s="16" t="s">
        <v>12294</v>
      </c>
      <c r="Q3124" s="16" t="s">
        <v>12017</v>
      </c>
    </row>
    <row r="3125" customFormat="false" ht="15" hidden="false" customHeight="false" outlineLevel="0" collapsed="false">
      <c r="A3125" s="14" t="str">
        <f aca="false">'SKU Master'!A3125</f>
        <v>06-00024</v>
      </c>
      <c r="B3125" s="14" t="str">
        <f aca="false">VLOOKUP(A3125,'SKU Master'!$A:$N,6,FALSE())</f>
        <v>Harborline Single Serve Mac &amp; Cheese Bowl, 26 oz</v>
      </c>
      <c r="C3125" s="15" t="n">
        <v>5.2</v>
      </c>
      <c r="D3125" s="15" t="n">
        <v>9.1</v>
      </c>
      <c r="E3125" s="15" t="n">
        <v>4.9</v>
      </c>
      <c r="F3125" s="16" t="s">
        <v>12290</v>
      </c>
      <c r="G3125" s="16" t="s">
        <v>12021</v>
      </c>
      <c r="H3125" s="17" t="n">
        <v>2.43</v>
      </c>
      <c r="I3125" s="18" t="n">
        <f aca="false">('SKU Master'!I3125-H3125)/'SKU Master'!I3125</f>
        <v>0.458797327394209</v>
      </c>
      <c r="J3125" s="16" t="n">
        <v>6</v>
      </c>
      <c r="K3125" s="19" t="n">
        <f aca="false">J3125*C3125</f>
        <v>31.2</v>
      </c>
      <c r="L3125" s="16" t="s">
        <v>12295</v>
      </c>
      <c r="M3125" s="16" t="s">
        <v>12292</v>
      </c>
      <c r="N3125" s="16" t="s">
        <v>12017</v>
      </c>
      <c r="O3125" s="16" t="s">
        <v>12300</v>
      </c>
      <c r="P3125" s="16" t="s">
        <v>12296</v>
      </c>
      <c r="Q3125" s="16" t="s">
        <v>12017</v>
      </c>
    </row>
    <row r="3126" customFormat="false" ht="15" hidden="false" customHeight="false" outlineLevel="0" collapsed="false">
      <c r="A3126" s="14" t="str">
        <f aca="false">'SKU Master'!A3126</f>
        <v>06-00025</v>
      </c>
      <c r="B3126" s="14" t="str">
        <f aca="false">VLOOKUP(A3126,'SKU Master'!$A:$N,6,FALSE())</f>
        <v>Northgate Frozen Single Serve Meatloaf Dinner, 26 oz</v>
      </c>
      <c r="C3126" s="15" t="n">
        <v>8.9</v>
      </c>
      <c r="D3126" s="15" t="n">
        <v>2.9</v>
      </c>
      <c r="E3126" s="15" t="n">
        <v>6.1</v>
      </c>
      <c r="F3126" s="16" t="s">
        <v>12290</v>
      </c>
      <c r="G3126" s="16" t="s">
        <v>12017</v>
      </c>
      <c r="H3126" s="17" t="n">
        <v>4.72</v>
      </c>
      <c r="I3126" s="18" t="n">
        <f aca="false">('SKU Master'!I3126-H3126)/'SKU Master'!I3126</f>
        <v>0.304860088365243</v>
      </c>
      <c r="J3126" s="16" t="n">
        <v>6</v>
      </c>
      <c r="K3126" s="19" t="n">
        <f aca="false">J3126*C3126</f>
        <v>53.4</v>
      </c>
      <c r="L3126" s="16" t="s">
        <v>12295</v>
      </c>
      <c r="M3126" s="16" t="s">
        <v>12292</v>
      </c>
      <c r="N3126" s="16" t="s">
        <v>12017</v>
      </c>
      <c r="O3126" s="16" t="s">
        <v>12300</v>
      </c>
      <c r="P3126" s="16" t="s">
        <v>12296</v>
      </c>
      <c r="Q3126" s="16" t="s">
        <v>12017</v>
      </c>
    </row>
    <row r="3127" customFormat="false" ht="15" hidden="false" customHeight="false" outlineLevel="0" collapsed="false">
      <c r="A3127" s="14" t="str">
        <f aca="false">'SKU Master'!A3127</f>
        <v>06-00026</v>
      </c>
      <c r="B3127" s="14" t="str">
        <f aca="false">VLOOKUP(A3127,'SKU Master'!$A:$N,6,FALSE())</f>
        <v>IceHarvest Organic Mac &amp; Cheese Bowl, 26 oz</v>
      </c>
      <c r="C3127" s="15" t="n">
        <v>7.7</v>
      </c>
      <c r="D3127" s="15" t="n">
        <v>8.2</v>
      </c>
      <c r="E3127" s="15" t="n">
        <v>7</v>
      </c>
      <c r="F3127" s="16" t="s">
        <v>12290</v>
      </c>
      <c r="G3127" s="16" t="s">
        <v>12021</v>
      </c>
      <c r="H3127" s="17" t="n">
        <v>4.45</v>
      </c>
      <c r="I3127" s="18" t="n">
        <f aca="false">('SKU Master'!I3127-H3127)/'SKU Master'!I3127</f>
        <v>0.354136429608128</v>
      </c>
      <c r="J3127" s="16" t="n">
        <v>4</v>
      </c>
      <c r="K3127" s="19" t="n">
        <f aca="false">J3127*C3127</f>
        <v>30.8</v>
      </c>
      <c r="L3127" s="16" t="s">
        <v>12295</v>
      </c>
      <c r="M3127" s="16" t="s">
        <v>12292</v>
      </c>
      <c r="N3127" s="16" t="s">
        <v>12017</v>
      </c>
      <c r="O3127" s="16" t="s">
        <v>12300</v>
      </c>
      <c r="P3127" s="16" t="s">
        <v>12298</v>
      </c>
      <c r="Q3127" s="16" t="s">
        <v>12017</v>
      </c>
    </row>
    <row r="3128" customFormat="false" ht="15" hidden="false" customHeight="false" outlineLevel="0" collapsed="false">
      <c r="A3128" s="14" t="str">
        <f aca="false">'SKU Master'!A3128</f>
        <v>06-00027</v>
      </c>
      <c r="B3128" s="14" t="str">
        <f aca="false">VLOOKUP(A3128,'SKU Master'!$A:$N,6,FALSE())</f>
        <v>Frostline Family Size Enchilada Dinner, 26 oz</v>
      </c>
      <c r="C3128" s="15" t="n">
        <v>7.5</v>
      </c>
      <c r="D3128" s="15" t="n">
        <v>4.7</v>
      </c>
      <c r="E3128" s="15" t="n">
        <v>6.3</v>
      </c>
      <c r="F3128" s="16" t="s">
        <v>12290</v>
      </c>
      <c r="G3128" s="16" t="s">
        <v>12021</v>
      </c>
      <c r="H3128" s="17" t="n">
        <v>3.7</v>
      </c>
      <c r="I3128" s="18" t="n">
        <f aca="false">('SKU Master'!I3128-H3128)/'SKU Master'!I3128</f>
        <v>0.371816638370119</v>
      </c>
      <c r="J3128" s="16" t="n">
        <v>3</v>
      </c>
      <c r="K3128" s="19" t="n">
        <f aca="false">J3128*C3128</f>
        <v>22.5</v>
      </c>
      <c r="L3128" s="16" t="s">
        <v>12295</v>
      </c>
      <c r="M3128" s="16" t="s">
        <v>12292</v>
      </c>
      <c r="N3128" s="16" t="s">
        <v>12017</v>
      </c>
      <c r="O3128" s="16" t="s">
        <v>12300</v>
      </c>
      <c r="P3128" s="16" t="s">
        <v>12298</v>
      </c>
      <c r="Q3128" s="16" t="s">
        <v>12017</v>
      </c>
    </row>
    <row r="3129" customFormat="false" ht="15" hidden="false" customHeight="false" outlineLevel="0" collapsed="false">
      <c r="A3129" s="14" t="str">
        <f aca="false">'SKU Master'!A3129</f>
        <v>06-00028</v>
      </c>
      <c r="B3129" s="14" t="str">
        <f aca="false">VLOOKUP(A3129,'SKU Master'!$A:$N,6,FALSE())</f>
        <v>Frostline Organic Mac &amp; Cheese Bowl, 9 oz</v>
      </c>
      <c r="C3129" s="15" t="n">
        <v>7.4</v>
      </c>
      <c r="D3129" s="15" t="n">
        <v>8.6</v>
      </c>
      <c r="E3129" s="15" t="n">
        <v>7.4</v>
      </c>
      <c r="F3129" s="16" t="s">
        <v>12290</v>
      </c>
      <c r="G3129" s="16" t="s">
        <v>12017</v>
      </c>
      <c r="H3129" s="17" t="n">
        <v>5.59</v>
      </c>
      <c r="I3129" s="18" t="n">
        <f aca="false">('SKU Master'!I3129-H3129)/'SKU Master'!I3129</f>
        <v>0.371203599550056</v>
      </c>
      <c r="J3129" s="16" t="n">
        <v>8</v>
      </c>
      <c r="K3129" s="19" t="n">
        <f aca="false">J3129*C3129</f>
        <v>59.2</v>
      </c>
      <c r="L3129" s="16" t="s">
        <v>12295</v>
      </c>
      <c r="M3129" s="16" t="s">
        <v>12292</v>
      </c>
      <c r="N3129" s="16" t="s">
        <v>12017</v>
      </c>
      <c r="O3129" s="16" t="s">
        <v>12300</v>
      </c>
      <c r="P3129" s="16" t="s">
        <v>12297</v>
      </c>
      <c r="Q3129" s="16" t="s">
        <v>12017</v>
      </c>
    </row>
    <row r="3130" customFormat="false" ht="15" hidden="false" customHeight="false" outlineLevel="0" collapsed="false">
      <c r="A3130" s="14" t="str">
        <f aca="false">'SKU Master'!A3130</f>
        <v>06-00029</v>
      </c>
      <c r="B3130" s="14" t="str">
        <f aca="false">VLOOKUP(A3130,'SKU Master'!$A:$N,6,FALSE())</f>
        <v>IceHarvest Single Serve Teriyaki Chicken Bowl, 26 oz</v>
      </c>
      <c r="C3130" s="15" t="n">
        <v>5</v>
      </c>
      <c r="D3130" s="15" t="n">
        <v>4.2</v>
      </c>
      <c r="E3130" s="15" t="n">
        <v>4.4</v>
      </c>
      <c r="F3130" s="16" t="s">
        <v>12290</v>
      </c>
      <c r="G3130" s="16" t="s">
        <v>12021</v>
      </c>
      <c r="H3130" s="17" t="n">
        <v>5.32</v>
      </c>
      <c r="I3130" s="18" t="n">
        <f aca="false">('SKU Master'!I3130-H3130)/'SKU Master'!I3130</f>
        <v>0.334167709637046</v>
      </c>
      <c r="J3130" s="16" t="n">
        <v>2</v>
      </c>
      <c r="K3130" s="19" t="n">
        <f aca="false">J3130*C3130</f>
        <v>10</v>
      </c>
      <c r="L3130" s="16" t="s">
        <v>12295</v>
      </c>
      <c r="M3130" s="16" t="s">
        <v>12292</v>
      </c>
      <c r="N3130" s="16" t="s">
        <v>12017</v>
      </c>
      <c r="O3130" s="16" t="s">
        <v>12300</v>
      </c>
      <c r="P3130" s="16" t="s">
        <v>12298</v>
      </c>
      <c r="Q3130" s="16" t="s">
        <v>12017</v>
      </c>
    </row>
    <row r="3131" customFormat="false" ht="15" hidden="false" customHeight="false" outlineLevel="0" collapsed="false">
      <c r="A3131" s="14" t="str">
        <f aca="false">'SKU Master'!A3131</f>
        <v>06-00030</v>
      </c>
      <c r="B3131" s="14" t="str">
        <f aca="false">VLOOKUP(A3131,'SKU Master'!$A:$N,6,FALSE())</f>
        <v>Frostline Single Serve Mac &amp; Cheese Bowl, 26 oz</v>
      </c>
      <c r="C3131" s="15" t="n">
        <v>8.1</v>
      </c>
      <c r="D3131" s="15" t="n">
        <v>2.9</v>
      </c>
      <c r="E3131" s="15" t="n">
        <v>5.4</v>
      </c>
      <c r="F3131" s="16" t="s">
        <v>12290</v>
      </c>
      <c r="G3131" s="16" t="s">
        <v>12021</v>
      </c>
      <c r="H3131" s="17" t="n">
        <v>5.86</v>
      </c>
      <c r="I3131" s="18" t="n">
        <f aca="false">('SKU Master'!I3131-H3131)/'SKU Master'!I3131</f>
        <v>0.309776207302709</v>
      </c>
      <c r="J3131" s="16" t="n">
        <v>6</v>
      </c>
      <c r="K3131" s="19" t="n">
        <f aca="false">J3131*C3131</f>
        <v>48.6</v>
      </c>
      <c r="L3131" s="16" t="s">
        <v>12295</v>
      </c>
      <c r="M3131" s="16" t="s">
        <v>12292</v>
      </c>
      <c r="N3131" s="16" t="s">
        <v>12017</v>
      </c>
      <c r="O3131" s="16" t="s">
        <v>12300</v>
      </c>
      <c r="P3131" s="16" t="s">
        <v>12296</v>
      </c>
      <c r="Q3131" s="16" t="s">
        <v>12017</v>
      </c>
    </row>
    <row r="3132" customFormat="false" ht="15" hidden="false" customHeight="false" outlineLevel="0" collapsed="false">
      <c r="A3132" s="14" t="str">
        <f aca="false">'SKU Master'!A3132</f>
        <v>06-00031</v>
      </c>
      <c r="B3132" s="14" t="str">
        <f aca="false">VLOOKUP(A3132,'SKU Master'!$A:$N,6,FALSE())</f>
        <v>Harborline Family Size Orange Chicken Bowl, 9 oz</v>
      </c>
      <c r="C3132" s="15" t="n">
        <v>6.9</v>
      </c>
      <c r="D3132" s="15" t="n">
        <v>6.9</v>
      </c>
      <c r="E3132" s="15" t="n">
        <v>4.1</v>
      </c>
      <c r="F3132" s="16" t="s">
        <v>12290</v>
      </c>
      <c r="G3132" s="16" t="s">
        <v>12017</v>
      </c>
      <c r="H3132" s="17" t="n">
        <v>2.36</v>
      </c>
      <c r="I3132" s="18" t="n">
        <f aca="false">('SKU Master'!I3132-H3132)/'SKU Master'!I3132</f>
        <v>0.44988344988345</v>
      </c>
      <c r="J3132" s="16" t="n">
        <v>7</v>
      </c>
      <c r="K3132" s="19" t="n">
        <f aca="false">J3132*C3132</f>
        <v>48.3</v>
      </c>
      <c r="L3132" s="16" t="s">
        <v>12295</v>
      </c>
      <c r="M3132" s="16" t="s">
        <v>12292</v>
      </c>
      <c r="N3132" s="16" t="s">
        <v>12017</v>
      </c>
      <c r="O3132" s="16" t="s">
        <v>12300</v>
      </c>
      <c r="P3132" s="16" t="s">
        <v>12297</v>
      </c>
      <c r="Q3132" s="16" t="s">
        <v>12017</v>
      </c>
    </row>
    <row r="3133" customFormat="false" ht="15" hidden="false" customHeight="false" outlineLevel="0" collapsed="false">
      <c r="A3133" s="14" t="str">
        <f aca="false">'SKU Master'!A3133</f>
        <v>06-00032</v>
      </c>
      <c r="B3133" s="14" t="str">
        <f aca="false">VLOOKUP(A3133,'SKU Master'!$A:$N,6,FALSE())</f>
        <v>Northgate Frozen Organic Beef Lasagna, 9 oz</v>
      </c>
      <c r="C3133" s="15" t="n">
        <v>6.7</v>
      </c>
      <c r="D3133" s="15" t="n">
        <v>2.4</v>
      </c>
      <c r="E3133" s="15" t="n">
        <v>5.4</v>
      </c>
      <c r="F3133" s="16" t="s">
        <v>12290</v>
      </c>
      <c r="G3133" s="16" t="s">
        <v>12017</v>
      </c>
      <c r="H3133" s="17" t="n">
        <v>4.44</v>
      </c>
      <c r="I3133" s="18" t="n">
        <f aca="false">('SKU Master'!I3133-H3133)/'SKU Master'!I3133</f>
        <v>0.407209612817089</v>
      </c>
      <c r="J3133" s="16" t="n">
        <v>5</v>
      </c>
      <c r="K3133" s="19" t="n">
        <f aca="false">J3133*C3133</f>
        <v>33.5</v>
      </c>
      <c r="L3133" s="16" t="s">
        <v>12295</v>
      </c>
      <c r="M3133" s="16" t="s">
        <v>12292</v>
      </c>
      <c r="N3133" s="16" t="s">
        <v>12017</v>
      </c>
      <c r="O3133" s="16" t="s">
        <v>12300</v>
      </c>
      <c r="P3133" s="16" t="s">
        <v>12296</v>
      </c>
      <c r="Q3133" s="16" t="s">
        <v>12017</v>
      </c>
    </row>
    <row r="3134" customFormat="false" ht="15" hidden="false" customHeight="false" outlineLevel="0" collapsed="false">
      <c r="A3134" s="14" t="str">
        <f aca="false">'SKU Master'!A3134</f>
        <v>06-00033</v>
      </c>
      <c r="B3134" s="14" t="str">
        <f aca="false">VLOOKUP(A3134,'SKU Master'!$A:$N,6,FALSE())</f>
        <v>IceHarvest Organic Teriyaki Chicken Bowl, 26 oz</v>
      </c>
      <c r="C3134" s="15" t="n">
        <v>6.5</v>
      </c>
      <c r="D3134" s="15" t="n">
        <v>3.2</v>
      </c>
      <c r="E3134" s="15" t="n">
        <v>5.8</v>
      </c>
      <c r="F3134" s="16" t="s">
        <v>12290</v>
      </c>
      <c r="G3134" s="16" t="s">
        <v>12017</v>
      </c>
      <c r="H3134" s="17" t="n">
        <v>5.22</v>
      </c>
      <c r="I3134" s="18" t="n">
        <f aca="false">('SKU Master'!I3134-H3134)/'SKU Master'!I3134</f>
        <v>0.303070761014686</v>
      </c>
      <c r="J3134" s="16" t="n">
        <v>3</v>
      </c>
      <c r="K3134" s="19" t="n">
        <f aca="false">J3134*C3134</f>
        <v>19.5</v>
      </c>
      <c r="L3134" s="16" t="s">
        <v>12295</v>
      </c>
      <c r="M3134" s="16" t="s">
        <v>12292</v>
      </c>
      <c r="N3134" s="16" t="s">
        <v>12017</v>
      </c>
      <c r="O3134" s="16" t="s">
        <v>12300</v>
      </c>
      <c r="P3134" s="16" t="s">
        <v>12298</v>
      </c>
      <c r="Q3134" s="16" t="s">
        <v>12017</v>
      </c>
    </row>
    <row r="3135" customFormat="false" ht="15" hidden="false" customHeight="false" outlineLevel="0" collapsed="false">
      <c r="A3135" s="14" t="str">
        <f aca="false">'SKU Master'!A3135</f>
        <v>06-00034</v>
      </c>
      <c r="B3135" s="14" t="str">
        <f aca="false">VLOOKUP(A3135,'SKU Master'!$A:$N,6,FALSE())</f>
        <v>Northgate Frozen Organic Orange Chicken Bowl, 12 oz</v>
      </c>
      <c r="C3135" s="15" t="n">
        <v>8.7</v>
      </c>
      <c r="D3135" s="15" t="n">
        <v>8.7</v>
      </c>
      <c r="E3135" s="15" t="n">
        <v>7.6</v>
      </c>
      <c r="F3135" s="16" t="s">
        <v>12290</v>
      </c>
      <c r="G3135" s="16" t="s">
        <v>12021</v>
      </c>
      <c r="H3135" s="17" t="n">
        <v>2.03</v>
      </c>
      <c r="I3135" s="18" t="n">
        <f aca="false">('SKU Master'!I3135-H3135)/'SKU Master'!I3135</f>
        <v>0.382978723404255</v>
      </c>
      <c r="J3135" s="16" t="n">
        <v>5</v>
      </c>
      <c r="K3135" s="19" t="n">
        <f aca="false">J3135*C3135</f>
        <v>43.5</v>
      </c>
      <c r="L3135" s="16" t="s">
        <v>12295</v>
      </c>
      <c r="M3135" s="16" t="s">
        <v>12292</v>
      </c>
      <c r="N3135" s="16" t="s">
        <v>12017</v>
      </c>
      <c r="O3135" s="16" t="s">
        <v>12300</v>
      </c>
      <c r="P3135" s="16" t="s">
        <v>12296</v>
      </c>
      <c r="Q3135" s="16" t="s">
        <v>12017</v>
      </c>
    </row>
    <row r="3136" customFormat="false" ht="15" hidden="false" customHeight="false" outlineLevel="0" collapsed="false">
      <c r="A3136" s="14" t="str">
        <f aca="false">'SKU Master'!A3136</f>
        <v>06-00035</v>
      </c>
      <c r="B3136" s="14" t="str">
        <f aca="false">VLOOKUP(A3136,'SKU Master'!$A:$N,6,FALSE())</f>
        <v>Northgate Frozen Single Serve Orange Chicken Bowl, 26 oz</v>
      </c>
      <c r="C3136" s="15" t="n">
        <v>5.1</v>
      </c>
      <c r="D3136" s="15" t="n">
        <v>9.8</v>
      </c>
      <c r="E3136" s="15" t="n">
        <v>4.3</v>
      </c>
      <c r="F3136" s="16" t="s">
        <v>12290</v>
      </c>
      <c r="G3136" s="16" t="s">
        <v>12021</v>
      </c>
      <c r="H3136" s="17" t="n">
        <v>5.12</v>
      </c>
      <c r="I3136" s="18" t="n">
        <f aca="false">('SKU Master'!I3136-H3136)/'SKU Master'!I3136</f>
        <v>0.316421895861148</v>
      </c>
      <c r="J3136" s="16" t="n">
        <v>4</v>
      </c>
      <c r="K3136" s="19" t="n">
        <f aca="false">J3136*C3136</f>
        <v>20.4</v>
      </c>
      <c r="L3136" s="16" t="s">
        <v>12295</v>
      </c>
      <c r="M3136" s="16" t="s">
        <v>12292</v>
      </c>
      <c r="N3136" s="16" t="s">
        <v>12017</v>
      </c>
      <c r="O3136" s="16" t="s">
        <v>12300</v>
      </c>
      <c r="P3136" s="16" t="s">
        <v>12296</v>
      </c>
      <c r="Q3136" s="16" t="s">
        <v>12017</v>
      </c>
    </row>
    <row r="3137" customFormat="false" ht="15" hidden="false" customHeight="false" outlineLevel="0" collapsed="false">
      <c r="A3137" s="14" t="str">
        <f aca="false">'SKU Master'!A3137</f>
        <v>06-00036</v>
      </c>
      <c r="B3137" s="14" t="str">
        <f aca="false">VLOOKUP(A3137,'SKU Master'!$A:$N,6,FALSE())</f>
        <v>Harborline Family Size Chicken Alfredo, 9 oz</v>
      </c>
      <c r="C3137" s="15" t="n">
        <v>5.9</v>
      </c>
      <c r="D3137" s="15" t="n">
        <v>8</v>
      </c>
      <c r="E3137" s="15" t="n">
        <v>4.9</v>
      </c>
      <c r="F3137" s="16" t="s">
        <v>12290</v>
      </c>
      <c r="G3137" s="16" t="s">
        <v>12021</v>
      </c>
      <c r="H3137" s="17" t="n">
        <v>2.16</v>
      </c>
      <c r="I3137" s="18" t="n">
        <f aca="false">('SKU Master'!I3137-H3137)/'SKU Master'!I3137</f>
        <v>0.430079155672823</v>
      </c>
      <c r="J3137" s="16" t="n">
        <v>2</v>
      </c>
      <c r="K3137" s="19" t="n">
        <f aca="false">J3137*C3137</f>
        <v>11.8</v>
      </c>
      <c r="L3137" s="16" t="s">
        <v>12295</v>
      </c>
      <c r="M3137" s="16" t="s">
        <v>12292</v>
      </c>
      <c r="N3137" s="16" t="s">
        <v>12017</v>
      </c>
      <c r="O3137" s="16" t="s">
        <v>12300</v>
      </c>
      <c r="P3137" s="16" t="s">
        <v>12294</v>
      </c>
      <c r="Q3137" s="16" t="s">
        <v>12017</v>
      </c>
    </row>
    <row r="3138" customFormat="false" ht="15" hidden="false" customHeight="false" outlineLevel="0" collapsed="false">
      <c r="A3138" s="14" t="str">
        <f aca="false">'SKU Master'!A3138</f>
        <v>06-00037</v>
      </c>
      <c r="B3138" s="14" t="str">
        <f aca="false">VLOOKUP(A3138,'SKU Master'!$A:$N,6,FALSE())</f>
        <v>IceHarvest Family Size Teriyaki Chicken Bowl, 9 oz</v>
      </c>
      <c r="C3138" s="15" t="n">
        <v>7.5</v>
      </c>
      <c r="D3138" s="15" t="n">
        <v>6.4</v>
      </c>
      <c r="E3138" s="15" t="n">
        <v>6.7</v>
      </c>
      <c r="F3138" s="16" t="s">
        <v>12290</v>
      </c>
      <c r="G3138" s="16" t="s">
        <v>12021</v>
      </c>
      <c r="H3138" s="17" t="n">
        <v>5.6</v>
      </c>
      <c r="I3138" s="18" t="n">
        <f aca="false">('SKU Master'!I3138-H3138)/'SKU Master'!I3138</f>
        <v>0.340400471142521</v>
      </c>
      <c r="J3138" s="16" t="n">
        <v>7</v>
      </c>
      <c r="K3138" s="19" t="n">
        <f aca="false">J3138*C3138</f>
        <v>52.5</v>
      </c>
      <c r="L3138" s="16" t="s">
        <v>12295</v>
      </c>
      <c r="M3138" s="16" t="s">
        <v>12292</v>
      </c>
      <c r="N3138" s="16" t="s">
        <v>12017</v>
      </c>
      <c r="O3138" s="16" t="s">
        <v>12300</v>
      </c>
      <c r="P3138" s="16" t="s">
        <v>12297</v>
      </c>
      <c r="Q3138" s="16" t="s">
        <v>12017</v>
      </c>
    </row>
    <row r="3139" customFormat="false" ht="15" hidden="false" customHeight="false" outlineLevel="0" collapsed="false">
      <c r="A3139" s="14" t="str">
        <f aca="false">'SKU Master'!A3139</f>
        <v>06-00038</v>
      </c>
      <c r="B3139" s="14" t="str">
        <f aca="false">VLOOKUP(A3139,'SKU Master'!$A:$N,6,FALSE())</f>
        <v>Harborline Organic Beef Lasagna, 9 oz</v>
      </c>
      <c r="C3139" s="15" t="n">
        <v>5.9</v>
      </c>
      <c r="D3139" s="15" t="n">
        <v>4.1</v>
      </c>
      <c r="E3139" s="15" t="n">
        <v>6.2</v>
      </c>
      <c r="F3139" s="16" t="s">
        <v>12290</v>
      </c>
      <c r="G3139" s="16" t="s">
        <v>12017</v>
      </c>
      <c r="H3139" s="17" t="n">
        <v>4.45</v>
      </c>
      <c r="I3139" s="18" t="n">
        <f aca="false">('SKU Master'!I3139-H3139)/'SKU Master'!I3139</f>
        <v>0.435994930291508</v>
      </c>
      <c r="J3139" s="16" t="n">
        <v>5</v>
      </c>
      <c r="K3139" s="19" t="n">
        <f aca="false">J3139*C3139</f>
        <v>29.5</v>
      </c>
      <c r="L3139" s="16" t="s">
        <v>12295</v>
      </c>
      <c r="M3139" s="16" t="s">
        <v>12292</v>
      </c>
      <c r="N3139" s="16" t="s">
        <v>12017</v>
      </c>
      <c r="O3139" s="16" t="s">
        <v>12300</v>
      </c>
      <c r="P3139" s="16" t="s">
        <v>12296</v>
      </c>
      <c r="Q3139" s="16" t="s">
        <v>12017</v>
      </c>
    </row>
    <row r="3140" customFormat="false" ht="15" hidden="false" customHeight="false" outlineLevel="0" collapsed="false">
      <c r="A3140" s="14" t="str">
        <f aca="false">'SKU Master'!A3140</f>
        <v>06-00039</v>
      </c>
      <c r="B3140" s="14" t="str">
        <f aca="false">VLOOKUP(A3140,'SKU Master'!$A:$N,6,FALSE())</f>
        <v>IceHarvest Organic Salisbury Steak, 12 oz</v>
      </c>
      <c r="C3140" s="15" t="n">
        <v>8.9</v>
      </c>
      <c r="D3140" s="15" t="n">
        <v>3.8</v>
      </c>
      <c r="E3140" s="15" t="n">
        <v>4.5</v>
      </c>
      <c r="F3140" s="16" t="s">
        <v>12290</v>
      </c>
      <c r="G3140" s="16" t="s">
        <v>12017</v>
      </c>
      <c r="H3140" s="17" t="n">
        <v>4.44</v>
      </c>
      <c r="I3140" s="18" t="n">
        <f aca="false">('SKU Master'!I3140-H3140)/'SKU Master'!I3140</f>
        <v>0.305164319248826</v>
      </c>
      <c r="J3140" s="16" t="n">
        <v>3</v>
      </c>
      <c r="K3140" s="19" t="n">
        <f aca="false">J3140*C3140</f>
        <v>26.7</v>
      </c>
      <c r="L3140" s="16" t="s">
        <v>12295</v>
      </c>
      <c r="M3140" s="16" t="s">
        <v>12292</v>
      </c>
      <c r="N3140" s="16" t="s">
        <v>12017</v>
      </c>
      <c r="O3140" s="16" t="s">
        <v>12300</v>
      </c>
      <c r="P3140" s="16" t="s">
        <v>12298</v>
      </c>
      <c r="Q3140" s="16" t="s">
        <v>12017</v>
      </c>
    </row>
    <row r="3141" customFormat="false" ht="15" hidden="false" customHeight="false" outlineLevel="0" collapsed="false">
      <c r="A3141" s="14" t="str">
        <f aca="false">'SKU Master'!A3141</f>
        <v>06-00040</v>
      </c>
      <c r="B3141" s="14" t="str">
        <f aca="false">VLOOKUP(A3141,'SKU Master'!$A:$N,6,FALSE())</f>
        <v>Harborline Organic Orange Chicken Bowl, 26 oz</v>
      </c>
      <c r="C3141" s="15" t="n">
        <v>5.3</v>
      </c>
      <c r="D3141" s="15" t="n">
        <v>10</v>
      </c>
      <c r="E3141" s="15" t="n">
        <v>7.3</v>
      </c>
      <c r="F3141" s="16" t="s">
        <v>12290</v>
      </c>
      <c r="G3141" s="16" t="s">
        <v>12021</v>
      </c>
      <c r="H3141" s="17" t="n">
        <v>3.82</v>
      </c>
      <c r="I3141" s="18" t="n">
        <f aca="false">('SKU Master'!I3141-H3141)/'SKU Master'!I3141</f>
        <v>0.47599451303155</v>
      </c>
      <c r="J3141" s="16" t="n">
        <v>6</v>
      </c>
      <c r="K3141" s="19" t="n">
        <f aca="false">J3141*C3141</f>
        <v>31.8</v>
      </c>
      <c r="L3141" s="16" t="s">
        <v>12295</v>
      </c>
      <c r="M3141" s="16" t="s">
        <v>12292</v>
      </c>
      <c r="N3141" s="16" t="s">
        <v>12017</v>
      </c>
      <c r="O3141" s="16" t="s">
        <v>12300</v>
      </c>
      <c r="P3141" s="16" t="s">
        <v>12296</v>
      </c>
      <c r="Q3141" s="16" t="s">
        <v>12017</v>
      </c>
    </row>
    <row r="3142" customFormat="false" ht="15" hidden="false" customHeight="false" outlineLevel="0" collapsed="false">
      <c r="A3142" s="14" t="str">
        <f aca="false">'SKU Master'!A3142</f>
        <v>06-00041</v>
      </c>
      <c r="B3142" s="14" t="str">
        <f aca="false">VLOOKUP(A3142,'SKU Master'!$A:$N,6,FALSE())</f>
        <v>IceHarvest Organic Enchilada Dinner, 9 oz</v>
      </c>
      <c r="C3142" s="15" t="n">
        <v>8.8</v>
      </c>
      <c r="D3142" s="15" t="n">
        <v>8.1</v>
      </c>
      <c r="E3142" s="15" t="n">
        <v>7.1</v>
      </c>
      <c r="F3142" s="16" t="s">
        <v>12290</v>
      </c>
      <c r="G3142" s="16" t="s">
        <v>12021</v>
      </c>
      <c r="H3142" s="17" t="n">
        <v>3.88</v>
      </c>
      <c r="I3142" s="18" t="n">
        <f aca="false">('SKU Master'!I3142-H3142)/'SKU Master'!I3142</f>
        <v>0.293260473588343</v>
      </c>
      <c r="J3142" s="16" t="n">
        <v>9</v>
      </c>
      <c r="K3142" s="19" t="n">
        <f aca="false">J3142*C3142</f>
        <v>79.2</v>
      </c>
      <c r="L3142" s="16" t="s">
        <v>12295</v>
      </c>
      <c r="M3142" s="16" t="s">
        <v>12292</v>
      </c>
      <c r="N3142" s="16" t="s">
        <v>12017</v>
      </c>
      <c r="O3142" s="16" t="s">
        <v>12300</v>
      </c>
      <c r="P3142" s="16" t="s">
        <v>12297</v>
      </c>
      <c r="Q3142" s="16" t="s">
        <v>12017</v>
      </c>
    </row>
    <row r="3143" customFormat="false" ht="15" hidden="false" customHeight="false" outlineLevel="0" collapsed="false">
      <c r="A3143" s="14" t="str">
        <f aca="false">'SKU Master'!A3143</f>
        <v>06-00042</v>
      </c>
      <c r="B3143" s="14" t="str">
        <f aca="false">VLOOKUP(A3143,'SKU Master'!$A:$N,6,FALSE())</f>
        <v>Harborline Family Size Mac &amp; Cheese Bowl, 26 oz</v>
      </c>
      <c r="C3143" s="15" t="n">
        <v>8.8</v>
      </c>
      <c r="D3143" s="15" t="n">
        <v>8.5</v>
      </c>
      <c r="E3143" s="15" t="n">
        <v>5.3</v>
      </c>
      <c r="F3143" s="16" t="s">
        <v>12290</v>
      </c>
      <c r="G3143" s="16" t="s">
        <v>12021</v>
      </c>
      <c r="H3143" s="17" t="n">
        <v>3.03</v>
      </c>
      <c r="I3143" s="18" t="n">
        <f aca="false">('SKU Master'!I3143-H3143)/'SKU Master'!I3143</f>
        <v>0.437847866419295</v>
      </c>
      <c r="J3143" s="16" t="n">
        <v>2</v>
      </c>
      <c r="K3143" s="19" t="n">
        <f aca="false">J3143*C3143</f>
        <v>17.6</v>
      </c>
      <c r="L3143" s="16" t="s">
        <v>12295</v>
      </c>
      <c r="M3143" s="16" t="s">
        <v>12292</v>
      </c>
      <c r="N3143" s="16" t="s">
        <v>12017</v>
      </c>
      <c r="O3143" s="16" t="s">
        <v>12300</v>
      </c>
      <c r="P3143" s="16" t="s">
        <v>12298</v>
      </c>
      <c r="Q3143" s="16" t="s">
        <v>12017</v>
      </c>
    </row>
    <row r="3144" customFormat="false" ht="15" hidden="false" customHeight="false" outlineLevel="0" collapsed="false">
      <c r="A3144" s="14" t="str">
        <f aca="false">'SKU Master'!A3144</f>
        <v>06-00043</v>
      </c>
      <c r="B3144" s="14" t="str">
        <f aca="false">VLOOKUP(A3144,'SKU Master'!$A:$N,6,FALSE())</f>
        <v>Northgate Frozen Rising Crust Margherita Pizza, 13.6 oz</v>
      </c>
      <c r="C3144" s="15" t="n">
        <v>8.4</v>
      </c>
      <c r="D3144" s="15" t="n">
        <v>2.8</v>
      </c>
      <c r="E3144" s="15" t="n">
        <v>4.1</v>
      </c>
      <c r="F3144" s="16" t="s">
        <v>12290</v>
      </c>
      <c r="G3144" s="16" t="s">
        <v>12021</v>
      </c>
      <c r="H3144" s="17" t="n">
        <v>5.21</v>
      </c>
      <c r="I3144" s="18" t="n">
        <f aca="false">('SKU Master'!I3144-H3144)/'SKU Master'!I3144</f>
        <v>0.304405874499333</v>
      </c>
      <c r="J3144" s="16" t="n">
        <v>2</v>
      </c>
      <c r="K3144" s="19" t="n">
        <f aca="false">J3144*C3144</f>
        <v>16.8</v>
      </c>
      <c r="L3144" s="16" t="s">
        <v>12299</v>
      </c>
      <c r="M3144" s="16" t="s">
        <v>12292</v>
      </c>
      <c r="N3144" s="16" t="s">
        <v>12017</v>
      </c>
      <c r="O3144" s="16" t="s">
        <v>12300</v>
      </c>
      <c r="P3144" s="16" t="s">
        <v>12294</v>
      </c>
      <c r="Q3144" s="16" t="s">
        <v>12017</v>
      </c>
    </row>
    <row r="3145" customFormat="false" ht="15" hidden="false" customHeight="false" outlineLevel="0" collapsed="false">
      <c r="A3145" s="14" t="str">
        <f aca="false">'SKU Master'!A3145</f>
        <v>06-00044</v>
      </c>
      <c r="B3145" s="14" t="str">
        <f aca="false">VLOOKUP(A3145,'SKU Master'!$A:$N,6,FALSE())</f>
        <v>Northgate Frozen Rising Crust Meat Lovers Pizza, 12 in</v>
      </c>
      <c r="C3145" s="15" t="n">
        <v>8.5</v>
      </c>
      <c r="D3145" s="15" t="n">
        <v>4.4</v>
      </c>
      <c r="E3145" s="15" t="n">
        <v>5.5</v>
      </c>
      <c r="F3145" s="16" t="s">
        <v>12290</v>
      </c>
      <c r="G3145" s="16" t="s">
        <v>12017</v>
      </c>
      <c r="H3145" s="17" t="n">
        <v>3.49</v>
      </c>
      <c r="I3145" s="18" t="n">
        <f aca="false">('SKU Master'!I3145-H3145)/'SKU Master'!I3145</f>
        <v>0.364298724954463</v>
      </c>
      <c r="J3145" s="16" t="n">
        <v>4</v>
      </c>
      <c r="K3145" s="19" t="n">
        <f aca="false">J3145*C3145</f>
        <v>34</v>
      </c>
      <c r="L3145" s="16" t="s">
        <v>12295</v>
      </c>
      <c r="M3145" s="16" t="s">
        <v>12292</v>
      </c>
      <c r="N3145" s="16" t="s">
        <v>12017</v>
      </c>
      <c r="O3145" s="16" t="s">
        <v>12300</v>
      </c>
      <c r="P3145" s="16" t="s">
        <v>12296</v>
      </c>
      <c r="Q3145" s="16" t="s">
        <v>12017</v>
      </c>
    </row>
    <row r="3146" customFormat="false" ht="15" hidden="false" customHeight="false" outlineLevel="0" collapsed="false">
      <c r="A3146" s="14" t="str">
        <f aca="false">'SKU Master'!A3146</f>
        <v>06-00045</v>
      </c>
      <c r="B3146" s="14" t="str">
        <f aca="false">VLOOKUP(A3146,'SKU Master'!$A:$N,6,FALSE())</f>
        <v>Northgate Frozen Gluten-Free Pepperoni Pizza, 12 in</v>
      </c>
      <c r="C3146" s="15" t="n">
        <v>7.3</v>
      </c>
      <c r="D3146" s="15" t="n">
        <v>8.6</v>
      </c>
      <c r="E3146" s="15" t="n">
        <v>7</v>
      </c>
      <c r="F3146" s="16" t="s">
        <v>12290</v>
      </c>
      <c r="G3146" s="16" t="s">
        <v>12021</v>
      </c>
      <c r="H3146" s="17" t="n">
        <v>3.4</v>
      </c>
      <c r="I3146" s="18" t="n">
        <f aca="false">('SKU Master'!I3146-H3146)/'SKU Master'!I3146</f>
        <v>0.357277882797732</v>
      </c>
      <c r="J3146" s="16" t="n">
        <v>2</v>
      </c>
      <c r="K3146" s="19" t="n">
        <f aca="false">J3146*C3146</f>
        <v>14.6</v>
      </c>
      <c r="L3146" s="16" t="s">
        <v>12295</v>
      </c>
      <c r="M3146" s="16" t="s">
        <v>12292</v>
      </c>
      <c r="N3146" s="16" t="s">
        <v>12017</v>
      </c>
      <c r="O3146" s="16" t="s">
        <v>12300</v>
      </c>
      <c r="P3146" s="16" t="s">
        <v>12298</v>
      </c>
      <c r="Q3146" s="16" t="s">
        <v>12021</v>
      </c>
    </row>
    <row r="3147" customFormat="false" ht="15" hidden="false" customHeight="false" outlineLevel="0" collapsed="false">
      <c r="A3147" s="14" t="str">
        <f aca="false">'SKU Master'!A3147</f>
        <v>06-00046</v>
      </c>
      <c r="B3147" s="14" t="str">
        <f aca="false">VLOOKUP(A3147,'SKU Master'!$A:$N,6,FALSE())</f>
        <v>IceHarvest Thin Crust Supreme Pizza, 13.6 oz</v>
      </c>
      <c r="C3147" s="15" t="n">
        <v>5.8</v>
      </c>
      <c r="D3147" s="15" t="n">
        <v>6.4</v>
      </c>
      <c r="E3147" s="15" t="n">
        <v>6</v>
      </c>
      <c r="F3147" s="16" t="s">
        <v>12290</v>
      </c>
      <c r="G3147" s="16" t="s">
        <v>12021</v>
      </c>
      <c r="H3147" s="17" t="n">
        <v>3.75</v>
      </c>
      <c r="I3147" s="18" t="n">
        <f aca="false">('SKU Master'!I3147-H3147)/'SKU Master'!I3147</f>
        <v>0.413145539906103</v>
      </c>
      <c r="J3147" s="16" t="n">
        <v>1</v>
      </c>
      <c r="K3147" s="19" t="n">
        <f aca="false">J3147*C3147</f>
        <v>5.8</v>
      </c>
      <c r="L3147" s="16" t="s">
        <v>12291</v>
      </c>
      <c r="M3147" s="16" t="s">
        <v>12292</v>
      </c>
      <c r="N3147" s="16" t="s">
        <v>12017</v>
      </c>
      <c r="O3147" s="16" t="s">
        <v>12300</v>
      </c>
      <c r="P3147" s="16" t="s">
        <v>12294</v>
      </c>
      <c r="Q3147" s="16" t="s">
        <v>12017</v>
      </c>
    </row>
    <row r="3148" customFormat="false" ht="15" hidden="false" customHeight="false" outlineLevel="0" collapsed="false">
      <c r="A3148" s="14" t="str">
        <f aca="false">'SKU Master'!A3148</f>
        <v>06-00047</v>
      </c>
      <c r="B3148" s="14" t="str">
        <f aca="false">VLOOKUP(A3148,'SKU Master'!$A:$N,6,FALSE())</f>
        <v>Frostline Thin Crust Veggie Pizza, 12 in</v>
      </c>
      <c r="C3148" s="15" t="n">
        <v>8.2</v>
      </c>
      <c r="D3148" s="15" t="n">
        <v>9</v>
      </c>
      <c r="E3148" s="15" t="n">
        <v>6.1</v>
      </c>
      <c r="F3148" s="16" t="s">
        <v>12290</v>
      </c>
      <c r="G3148" s="16" t="s">
        <v>12021</v>
      </c>
      <c r="H3148" s="17" t="n">
        <v>4.78</v>
      </c>
      <c r="I3148" s="18" t="n">
        <f aca="false">('SKU Master'!I3148-H3148)/'SKU Master'!I3148</f>
        <v>0.394169835234474</v>
      </c>
      <c r="J3148" s="16" t="n">
        <v>7</v>
      </c>
      <c r="K3148" s="19" t="n">
        <f aca="false">J3148*C3148</f>
        <v>57.4</v>
      </c>
      <c r="L3148" s="16" t="s">
        <v>12295</v>
      </c>
      <c r="M3148" s="16" t="s">
        <v>12292</v>
      </c>
      <c r="N3148" s="16" t="s">
        <v>12017</v>
      </c>
      <c r="O3148" s="16" t="s">
        <v>12300</v>
      </c>
      <c r="P3148" s="16" t="s">
        <v>12297</v>
      </c>
      <c r="Q3148" s="16" t="s">
        <v>12017</v>
      </c>
    </row>
    <row r="3149" customFormat="false" ht="15" hidden="false" customHeight="false" outlineLevel="0" collapsed="false">
      <c r="A3149" s="14" t="str">
        <f aca="false">'SKU Master'!A3149</f>
        <v>06-00048</v>
      </c>
      <c r="B3149" s="14" t="str">
        <f aca="false">VLOOKUP(A3149,'SKU Master'!$A:$N,6,FALSE())</f>
        <v>Frostline Thin Crust Margherita Pizza, 13.6 oz</v>
      </c>
      <c r="C3149" s="15" t="n">
        <v>6</v>
      </c>
      <c r="D3149" s="15" t="n">
        <v>9.1</v>
      </c>
      <c r="E3149" s="15" t="n">
        <v>5.3</v>
      </c>
      <c r="F3149" s="16" t="s">
        <v>12290</v>
      </c>
      <c r="G3149" s="16" t="s">
        <v>12017</v>
      </c>
      <c r="H3149" s="17" t="n">
        <v>5.25</v>
      </c>
      <c r="I3149" s="18" t="n">
        <f aca="false">('SKU Master'!I3149-H3149)/'SKU Master'!I3149</f>
        <v>0.416017797552837</v>
      </c>
      <c r="J3149" s="16" t="n">
        <v>4</v>
      </c>
      <c r="K3149" s="19" t="n">
        <f aca="false">J3149*C3149</f>
        <v>24</v>
      </c>
      <c r="L3149" s="16" t="s">
        <v>12295</v>
      </c>
      <c r="M3149" s="16" t="s">
        <v>12292</v>
      </c>
      <c r="N3149" s="16" t="s">
        <v>12017</v>
      </c>
      <c r="O3149" s="16" t="s">
        <v>12300</v>
      </c>
      <c r="P3149" s="16" t="s">
        <v>12298</v>
      </c>
      <c r="Q3149" s="16" t="s">
        <v>12017</v>
      </c>
    </row>
    <row r="3150" customFormat="false" ht="15" hidden="false" customHeight="false" outlineLevel="0" collapsed="false">
      <c r="A3150" s="14" t="str">
        <f aca="false">'SKU Master'!A3150</f>
        <v>06-00049</v>
      </c>
      <c r="B3150" s="14" t="str">
        <f aca="false">VLOOKUP(A3150,'SKU Master'!$A:$N,6,FALSE())</f>
        <v>Frostline Gluten-Free Cheese Pizza, 12 in</v>
      </c>
      <c r="C3150" s="15" t="n">
        <v>5.8</v>
      </c>
      <c r="D3150" s="15" t="n">
        <v>2</v>
      </c>
      <c r="E3150" s="15" t="n">
        <v>7.4</v>
      </c>
      <c r="F3150" s="16" t="s">
        <v>12290</v>
      </c>
      <c r="G3150" s="16" t="s">
        <v>12021</v>
      </c>
      <c r="H3150" s="17" t="n">
        <v>5.36</v>
      </c>
      <c r="I3150" s="18" t="n">
        <f aca="false">('SKU Master'!I3150-H3150)/'SKU Master'!I3150</f>
        <v>0.31193838254172</v>
      </c>
      <c r="J3150" s="16" t="n">
        <v>3</v>
      </c>
      <c r="K3150" s="19" t="n">
        <f aca="false">J3150*C3150</f>
        <v>17.4</v>
      </c>
      <c r="L3150" s="16" t="s">
        <v>12295</v>
      </c>
      <c r="M3150" s="16" t="s">
        <v>12292</v>
      </c>
      <c r="N3150" s="16" t="s">
        <v>12017</v>
      </c>
      <c r="O3150" s="16" t="s">
        <v>12300</v>
      </c>
      <c r="P3150" s="16" t="s">
        <v>12298</v>
      </c>
      <c r="Q3150" s="16" t="s">
        <v>12017</v>
      </c>
    </row>
    <row r="3151" customFormat="false" ht="15" hidden="false" customHeight="false" outlineLevel="0" collapsed="false">
      <c r="A3151" s="14" t="str">
        <f aca="false">'SKU Master'!A3151</f>
        <v>06-00050</v>
      </c>
      <c r="B3151" s="14" t="str">
        <f aca="false">VLOOKUP(A3151,'SKU Master'!$A:$N,6,FALSE())</f>
        <v>Frostline Rising Crust Margherita Pizza, 13.6 oz</v>
      </c>
      <c r="C3151" s="15" t="n">
        <v>8.2</v>
      </c>
      <c r="D3151" s="15" t="n">
        <v>6.5</v>
      </c>
      <c r="E3151" s="15" t="n">
        <v>6</v>
      </c>
      <c r="F3151" s="16" t="s">
        <v>12290</v>
      </c>
      <c r="G3151" s="16" t="s">
        <v>12021</v>
      </c>
      <c r="H3151" s="17" t="n">
        <v>3.78</v>
      </c>
      <c r="I3151" s="18" t="n">
        <f aca="false">('SKU Master'!I3151-H3151)/'SKU Master'!I3151</f>
        <v>0.347150259067358</v>
      </c>
      <c r="J3151" s="16" t="n">
        <v>2</v>
      </c>
      <c r="K3151" s="19" t="n">
        <f aca="false">J3151*C3151</f>
        <v>16.4</v>
      </c>
      <c r="L3151" s="16" t="s">
        <v>12295</v>
      </c>
      <c r="M3151" s="16" t="s">
        <v>12292</v>
      </c>
      <c r="N3151" s="16" t="s">
        <v>12017</v>
      </c>
      <c r="O3151" s="16" t="s">
        <v>12300</v>
      </c>
      <c r="P3151" s="16" t="s">
        <v>12298</v>
      </c>
      <c r="Q3151" s="16" t="s">
        <v>12017</v>
      </c>
    </row>
    <row r="3152" customFormat="false" ht="15" hidden="false" customHeight="false" outlineLevel="0" collapsed="false">
      <c r="A3152" s="14" t="str">
        <f aca="false">'SKU Master'!A3152</f>
        <v>06-00051</v>
      </c>
      <c r="B3152" s="14" t="str">
        <f aca="false">VLOOKUP(A3152,'SKU Master'!$A:$N,6,FALSE())</f>
        <v>Frostline Rising Crust Supreme Pizza, 13.6 oz</v>
      </c>
      <c r="C3152" s="15" t="n">
        <v>6.5</v>
      </c>
      <c r="D3152" s="15" t="n">
        <v>4.5</v>
      </c>
      <c r="E3152" s="15" t="n">
        <v>7.1</v>
      </c>
      <c r="F3152" s="16" t="s">
        <v>12290</v>
      </c>
      <c r="G3152" s="16" t="s">
        <v>12021</v>
      </c>
      <c r="H3152" s="17" t="n">
        <v>4.77</v>
      </c>
      <c r="I3152" s="18" t="n">
        <f aca="false">('SKU Master'!I3152-H3152)/'SKU Master'!I3152</f>
        <v>0.345679012345679</v>
      </c>
      <c r="J3152" s="16" t="n">
        <v>3</v>
      </c>
      <c r="K3152" s="19" t="n">
        <f aca="false">J3152*C3152</f>
        <v>19.5</v>
      </c>
      <c r="L3152" s="16" t="s">
        <v>12295</v>
      </c>
      <c r="M3152" s="16" t="s">
        <v>12292</v>
      </c>
      <c r="N3152" s="16" t="s">
        <v>12017</v>
      </c>
      <c r="O3152" s="16" t="s">
        <v>12300</v>
      </c>
      <c r="P3152" s="16" t="s">
        <v>12298</v>
      </c>
      <c r="Q3152" s="16" t="s">
        <v>12017</v>
      </c>
    </row>
    <row r="3153" customFormat="false" ht="15" hidden="false" customHeight="false" outlineLevel="0" collapsed="false">
      <c r="A3153" s="14" t="str">
        <f aca="false">'SKU Master'!A3153</f>
        <v>06-00052</v>
      </c>
      <c r="B3153" s="14" t="str">
        <f aca="false">VLOOKUP(A3153,'SKU Master'!$A:$N,6,FALSE())</f>
        <v>IceHarvest Gluten-Free Veggie Pizza, 13.6 oz</v>
      </c>
      <c r="C3153" s="15" t="n">
        <v>6.9</v>
      </c>
      <c r="D3153" s="15" t="n">
        <v>7.2</v>
      </c>
      <c r="E3153" s="15" t="n">
        <v>4.1</v>
      </c>
      <c r="F3153" s="16" t="s">
        <v>12290</v>
      </c>
      <c r="G3153" s="16" t="s">
        <v>12021</v>
      </c>
      <c r="H3153" s="17" t="n">
        <v>4.04</v>
      </c>
      <c r="I3153" s="18" t="n">
        <f aca="false">('SKU Master'!I3153-H3153)/'SKU Master'!I3153</f>
        <v>0.325542570951586</v>
      </c>
      <c r="J3153" s="16" t="n">
        <v>5</v>
      </c>
      <c r="K3153" s="19" t="n">
        <f aca="false">J3153*C3153</f>
        <v>34.5</v>
      </c>
      <c r="L3153" s="16" t="s">
        <v>12295</v>
      </c>
      <c r="M3153" s="16" t="s">
        <v>12292</v>
      </c>
      <c r="N3153" s="16" t="s">
        <v>12017</v>
      </c>
      <c r="O3153" s="16" t="s">
        <v>12300</v>
      </c>
      <c r="P3153" s="16" t="s">
        <v>12296</v>
      </c>
      <c r="Q3153" s="16" t="s">
        <v>12017</v>
      </c>
    </row>
    <row r="3154" customFormat="false" ht="15" hidden="false" customHeight="false" outlineLevel="0" collapsed="false">
      <c r="A3154" s="14" t="str">
        <f aca="false">'SKU Master'!A3154</f>
        <v>06-00053</v>
      </c>
      <c r="B3154" s="14" t="str">
        <f aca="false">VLOOKUP(A3154,'SKU Master'!$A:$N,6,FALSE())</f>
        <v>Northgate Frozen Gluten-Free Meat Lovers Pizza, 13.6 oz</v>
      </c>
      <c r="C3154" s="15" t="n">
        <v>7.8</v>
      </c>
      <c r="D3154" s="15" t="n">
        <v>4.7</v>
      </c>
      <c r="E3154" s="15" t="n">
        <v>5.8</v>
      </c>
      <c r="F3154" s="16" t="s">
        <v>12290</v>
      </c>
      <c r="G3154" s="16" t="s">
        <v>12021</v>
      </c>
      <c r="H3154" s="17" t="n">
        <v>4.19</v>
      </c>
      <c r="I3154" s="18" t="n">
        <f aca="false">('SKU Master'!I3154-H3154)/'SKU Master'!I3154</f>
        <v>0.400572246065808</v>
      </c>
      <c r="J3154" s="16" t="n">
        <v>6</v>
      </c>
      <c r="K3154" s="19" t="n">
        <f aca="false">J3154*C3154</f>
        <v>46.8</v>
      </c>
      <c r="L3154" s="16" t="s">
        <v>12295</v>
      </c>
      <c r="M3154" s="16" t="s">
        <v>12292</v>
      </c>
      <c r="N3154" s="16" t="s">
        <v>12017</v>
      </c>
      <c r="O3154" s="16" t="s">
        <v>12300</v>
      </c>
      <c r="P3154" s="16" t="s">
        <v>12296</v>
      </c>
      <c r="Q3154" s="16" t="s">
        <v>12017</v>
      </c>
    </row>
    <row r="3155" customFormat="false" ht="15" hidden="false" customHeight="false" outlineLevel="0" collapsed="false">
      <c r="A3155" s="14" t="str">
        <f aca="false">'SKU Master'!A3155</f>
        <v>06-00054</v>
      </c>
      <c r="B3155" s="14" t="str">
        <f aca="false">VLOOKUP(A3155,'SKU Master'!$A:$N,6,FALSE())</f>
        <v>IceHarvest Rising Crust Margherita Pizza, 13.6 oz</v>
      </c>
      <c r="C3155" s="15" t="n">
        <v>8.5</v>
      </c>
      <c r="D3155" s="15" t="n">
        <v>9.9</v>
      </c>
      <c r="E3155" s="15" t="n">
        <v>4.1</v>
      </c>
      <c r="F3155" s="16" t="s">
        <v>12290</v>
      </c>
      <c r="G3155" s="16" t="s">
        <v>12021</v>
      </c>
      <c r="H3155" s="17" t="n">
        <v>4.23</v>
      </c>
      <c r="I3155" s="18" t="n">
        <f aca="false">('SKU Master'!I3155-H3155)/'SKU Master'!I3155</f>
        <v>0.419753086419753</v>
      </c>
      <c r="J3155" s="16" t="n">
        <v>4</v>
      </c>
      <c r="K3155" s="19" t="n">
        <f aca="false">J3155*C3155</f>
        <v>34</v>
      </c>
      <c r="L3155" s="16" t="s">
        <v>12295</v>
      </c>
      <c r="M3155" s="16" t="s">
        <v>12292</v>
      </c>
      <c r="N3155" s="16" t="s">
        <v>12017</v>
      </c>
      <c r="O3155" s="16" t="s">
        <v>12300</v>
      </c>
      <c r="P3155" s="16" t="s">
        <v>12296</v>
      </c>
      <c r="Q3155" s="16" t="s">
        <v>12017</v>
      </c>
    </row>
    <row r="3156" customFormat="false" ht="15" hidden="false" customHeight="false" outlineLevel="0" collapsed="false">
      <c r="A3156" s="14" t="str">
        <f aca="false">'SKU Master'!A3156</f>
        <v>06-00055</v>
      </c>
      <c r="B3156" s="14" t="str">
        <f aca="false">VLOOKUP(A3156,'SKU Master'!$A:$N,6,FALSE())</f>
        <v>Frostline Thin Crust Supreme Pizza, 12 in</v>
      </c>
      <c r="C3156" s="15" t="n">
        <v>8</v>
      </c>
      <c r="D3156" s="15" t="n">
        <v>6.5</v>
      </c>
      <c r="E3156" s="15" t="n">
        <v>4.5</v>
      </c>
      <c r="F3156" s="16" t="s">
        <v>12290</v>
      </c>
      <c r="G3156" s="16" t="s">
        <v>12021</v>
      </c>
      <c r="H3156" s="17" t="n">
        <v>4.8</v>
      </c>
      <c r="I3156" s="18" t="n">
        <f aca="false">('SKU Master'!I3156-H3156)/'SKU Master'!I3156</f>
        <v>0.341563786008231</v>
      </c>
      <c r="J3156" s="16" t="n">
        <v>6</v>
      </c>
      <c r="K3156" s="19" t="n">
        <f aca="false">J3156*C3156</f>
        <v>48</v>
      </c>
      <c r="L3156" s="16" t="s">
        <v>12295</v>
      </c>
      <c r="M3156" s="16" t="s">
        <v>12292</v>
      </c>
      <c r="N3156" s="16" t="s">
        <v>12017</v>
      </c>
      <c r="O3156" s="16" t="s">
        <v>12300</v>
      </c>
      <c r="P3156" s="16" t="s">
        <v>12297</v>
      </c>
      <c r="Q3156" s="16" t="s">
        <v>12017</v>
      </c>
    </row>
    <row r="3157" customFormat="false" ht="15" hidden="false" customHeight="false" outlineLevel="0" collapsed="false">
      <c r="A3157" s="14" t="str">
        <f aca="false">'SKU Master'!A3157</f>
        <v>06-00056</v>
      </c>
      <c r="B3157" s="14" t="str">
        <f aca="false">VLOOKUP(A3157,'SKU Master'!$A:$N,6,FALSE())</f>
        <v>IceHarvest Stuffed Crust Supreme Pizza, 12 in</v>
      </c>
      <c r="C3157" s="15" t="n">
        <v>5.7</v>
      </c>
      <c r="D3157" s="15" t="n">
        <v>7.4</v>
      </c>
      <c r="E3157" s="15" t="n">
        <v>7.3</v>
      </c>
      <c r="F3157" s="16" t="s">
        <v>12290</v>
      </c>
      <c r="G3157" s="16" t="s">
        <v>12021</v>
      </c>
      <c r="H3157" s="17" t="n">
        <v>5.51</v>
      </c>
      <c r="I3157" s="18" t="n">
        <f aca="false">('SKU Master'!I3157-H3157)/'SKU Master'!I3157</f>
        <v>0.292682926829268</v>
      </c>
      <c r="J3157" s="16" t="n">
        <v>4</v>
      </c>
      <c r="K3157" s="19" t="n">
        <f aca="false">J3157*C3157</f>
        <v>22.8</v>
      </c>
      <c r="L3157" s="16" t="s">
        <v>12295</v>
      </c>
      <c r="M3157" s="16" t="s">
        <v>12292</v>
      </c>
      <c r="N3157" s="16" t="s">
        <v>12017</v>
      </c>
      <c r="O3157" s="16" t="s">
        <v>12300</v>
      </c>
      <c r="P3157" s="16" t="s">
        <v>12298</v>
      </c>
      <c r="Q3157" s="16" t="s">
        <v>12021</v>
      </c>
    </row>
    <row r="3158" customFormat="false" ht="15" hidden="false" customHeight="false" outlineLevel="0" collapsed="false">
      <c r="A3158" s="14" t="str">
        <f aca="false">'SKU Master'!A3158</f>
        <v>06-00057</v>
      </c>
      <c r="B3158" s="14" t="str">
        <f aca="false">VLOOKUP(A3158,'SKU Master'!$A:$N,6,FALSE())</f>
        <v>Harborline Stuffed Crust Veggie Pizza, 12 in</v>
      </c>
      <c r="C3158" s="15" t="n">
        <v>5.2</v>
      </c>
      <c r="D3158" s="15" t="n">
        <v>4</v>
      </c>
      <c r="E3158" s="15" t="n">
        <v>5.4</v>
      </c>
      <c r="F3158" s="16" t="s">
        <v>12290</v>
      </c>
      <c r="G3158" s="16" t="s">
        <v>12017</v>
      </c>
      <c r="H3158" s="17" t="n">
        <v>4.06</v>
      </c>
      <c r="I3158" s="18" t="n">
        <f aca="false">('SKU Master'!I3158-H3158)/'SKU Master'!I3158</f>
        <v>0.419170243204578</v>
      </c>
      <c r="J3158" s="16" t="n">
        <v>4</v>
      </c>
      <c r="K3158" s="19" t="n">
        <f aca="false">J3158*C3158</f>
        <v>20.8</v>
      </c>
      <c r="L3158" s="16" t="s">
        <v>12295</v>
      </c>
      <c r="M3158" s="16" t="s">
        <v>12292</v>
      </c>
      <c r="N3158" s="16" t="s">
        <v>12017</v>
      </c>
      <c r="O3158" s="16" t="s">
        <v>12300</v>
      </c>
      <c r="P3158" s="16" t="s">
        <v>12296</v>
      </c>
      <c r="Q3158" s="16" t="s">
        <v>12017</v>
      </c>
    </row>
    <row r="3159" customFormat="false" ht="15" hidden="false" customHeight="false" outlineLevel="0" collapsed="false">
      <c r="A3159" s="14" t="str">
        <f aca="false">'SKU Master'!A3159</f>
        <v>06-00058</v>
      </c>
      <c r="B3159" s="14" t="str">
        <f aca="false">VLOOKUP(A3159,'SKU Master'!$A:$N,6,FALSE())</f>
        <v>Northgate Frozen Rising Crust Supreme Pizza, 13.6 oz</v>
      </c>
      <c r="C3159" s="15" t="n">
        <v>5.7</v>
      </c>
      <c r="D3159" s="15" t="n">
        <v>6.5</v>
      </c>
      <c r="E3159" s="15" t="n">
        <v>5.4</v>
      </c>
      <c r="F3159" s="16" t="s">
        <v>12290</v>
      </c>
      <c r="G3159" s="16" t="s">
        <v>12021</v>
      </c>
      <c r="H3159" s="17" t="n">
        <v>6.3</v>
      </c>
      <c r="I3159" s="18" t="n">
        <f aca="false">('SKU Master'!I3159-H3159)/'SKU Master'!I3159</f>
        <v>0.291338582677165</v>
      </c>
      <c r="J3159" s="16" t="n">
        <v>1</v>
      </c>
      <c r="K3159" s="19" t="n">
        <f aca="false">J3159*C3159</f>
        <v>5.7</v>
      </c>
      <c r="L3159" s="16" t="s">
        <v>12291</v>
      </c>
      <c r="M3159" s="16" t="s">
        <v>12292</v>
      </c>
      <c r="N3159" s="16" t="s">
        <v>12017</v>
      </c>
      <c r="O3159" s="16" t="s">
        <v>12300</v>
      </c>
      <c r="P3159" s="16" t="s">
        <v>12294</v>
      </c>
      <c r="Q3159" s="16" t="s">
        <v>12017</v>
      </c>
    </row>
    <row r="3160" customFormat="false" ht="15" hidden="false" customHeight="false" outlineLevel="0" collapsed="false">
      <c r="A3160" s="14" t="str">
        <f aca="false">'SKU Master'!A3160</f>
        <v>06-00059</v>
      </c>
      <c r="B3160" s="14" t="str">
        <f aca="false">VLOOKUP(A3160,'SKU Master'!$A:$N,6,FALSE())</f>
        <v>Northgate Frozen Rising Crust Margherita Pizza, 12 in</v>
      </c>
      <c r="C3160" s="15" t="n">
        <v>7.5</v>
      </c>
      <c r="D3160" s="15" t="n">
        <v>3.7</v>
      </c>
      <c r="E3160" s="15" t="n">
        <v>5.9</v>
      </c>
      <c r="F3160" s="16" t="s">
        <v>12290</v>
      </c>
      <c r="G3160" s="16" t="s">
        <v>12021</v>
      </c>
      <c r="H3160" s="17" t="n">
        <v>4.11</v>
      </c>
      <c r="I3160" s="18" t="n">
        <f aca="false">('SKU Master'!I3160-H3160)/'SKU Master'!I3160</f>
        <v>0.346581875993641</v>
      </c>
      <c r="J3160" s="16" t="n">
        <v>3</v>
      </c>
      <c r="K3160" s="19" t="n">
        <f aca="false">J3160*C3160</f>
        <v>22.5</v>
      </c>
      <c r="L3160" s="16" t="s">
        <v>12295</v>
      </c>
      <c r="M3160" s="16" t="s">
        <v>12292</v>
      </c>
      <c r="N3160" s="16" t="s">
        <v>12017</v>
      </c>
      <c r="O3160" s="16" t="s">
        <v>12300</v>
      </c>
      <c r="P3160" s="16" t="s">
        <v>12298</v>
      </c>
      <c r="Q3160" s="16" t="s">
        <v>12017</v>
      </c>
    </row>
    <row r="3161" customFormat="false" ht="15" hidden="false" customHeight="false" outlineLevel="0" collapsed="false">
      <c r="A3161" s="14" t="str">
        <f aca="false">'SKU Master'!A3161</f>
        <v>06-00060</v>
      </c>
      <c r="B3161" s="14" t="str">
        <f aca="false">VLOOKUP(A3161,'SKU Master'!$A:$N,6,FALSE())</f>
        <v>Frostline Rising Crust Pepperoni Pizza, 12 in</v>
      </c>
      <c r="C3161" s="15" t="n">
        <v>5.2</v>
      </c>
      <c r="D3161" s="15" t="n">
        <v>6.1</v>
      </c>
      <c r="E3161" s="15" t="n">
        <v>6.5</v>
      </c>
      <c r="F3161" s="16" t="s">
        <v>12290</v>
      </c>
      <c r="G3161" s="16" t="s">
        <v>12021</v>
      </c>
      <c r="H3161" s="17" t="n">
        <v>5.24</v>
      </c>
      <c r="I3161" s="18" t="n">
        <f aca="false">('SKU Master'!I3161-H3161)/'SKU Master'!I3161</f>
        <v>0.290933694181326</v>
      </c>
      <c r="J3161" s="16" t="n">
        <v>7</v>
      </c>
      <c r="K3161" s="19" t="n">
        <f aca="false">J3161*C3161</f>
        <v>36.4</v>
      </c>
      <c r="L3161" s="16" t="s">
        <v>12295</v>
      </c>
      <c r="M3161" s="16" t="s">
        <v>12292</v>
      </c>
      <c r="N3161" s="16" t="s">
        <v>12017</v>
      </c>
      <c r="O3161" s="16" t="s">
        <v>12300</v>
      </c>
      <c r="P3161" s="16" t="s">
        <v>12297</v>
      </c>
      <c r="Q3161" s="16" t="s">
        <v>12017</v>
      </c>
    </row>
    <row r="3162" customFormat="false" ht="15" hidden="false" customHeight="false" outlineLevel="0" collapsed="false">
      <c r="A3162" s="14" t="str">
        <f aca="false">'SKU Master'!A3162</f>
        <v>06-00061</v>
      </c>
      <c r="B3162" s="14" t="str">
        <f aca="false">VLOOKUP(A3162,'SKU Master'!$A:$N,6,FALSE())</f>
        <v>IceHarvest Thin Crust Pepperoni Pizza, 13.6 oz</v>
      </c>
      <c r="C3162" s="15" t="n">
        <v>6.4</v>
      </c>
      <c r="D3162" s="15" t="n">
        <v>4.3</v>
      </c>
      <c r="E3162" s="15" t="n">
        <v>5.1</v>
      </c>
      <c r="F3162" s="16" t="s">
        <v>12290</v>
      </c>
      <c r="G3162" s="16" t="s">
        <v>12017</v>
      </c>
      <c r="H3162" s="17" t="n">
        <v>5.86</v>
      </c>
      <c r="I3162" s="18" t="n">
        <f aca="false">('SKU Master'!I3162-H3162)/'SKU Master'!I3162</f>
        <v>0.333333333333333</v>
      </c>
      <c r="J3162" s="16" t="n">
        <v>5</v>
      </c>
      <c r="K3162" s="19" t="n">
        <f aca="false">J3162*C3162</f>
        <v>32</v>
      </c>
      <c r="L3162" s="16" t="s">
        <v>12295</v>
      </c>
      <c r="M3162" s="16" t="s">
        <v>12292</v>
      </c>
      <c r="N3162" s="16" t="s">
        <v>12017</v>
      </c>
      <c r="O3162" s="16" t="s">
        <v>12300</v>
      </c>
      <c r="P3162" s="16" t="s">
        <v>12296</v>
      </c>
      <c r="Q3162" s="16" t="s">
        <v>12017</v>
      </c>
    </row>
    <row r="3163" customFormat="false" ht="15" hidden="false" customHeight="false" outlineLevel="0" collapsed="false">
      <c r="A3163" s="14" t="str">
        <f aca="false">'SKU Master'!A3163</f>
        <v>06-00062</v>
      </c>
      <c r="B3163" s="14" t="str">
        <f aca="false">VLOOKUP(A3163,'SKU Master'!$A:$N,6,FALSE())</f>
        <v>IceHarvest Gluten-Free Supreme Pizza, 13.6 oz</v>
      </c>
      <c r="C3163" s="15" t="n">
        <v>6.6</v>
      </c>
      <c r="D3163" s="15" t="n">
        <v>8.8</v>
      </c>
      <c r="E3163" s="15" t="n">
        <v>5</v>
      </c>
      <c r="F3163" s="16" t="s">
        <v>12290</v>
      </c>
      <c r="G3163" s="16" t="s">
        <v>12021</v>
      </c>
      <c r="H3163" s="17" t="n">
        <v>3.98</v>
      </c>
      <c r="I3163" s="18" t="n">
        <f aca="false">('SKU Master'!I3163-H3163)/'SKU Master'!I3163</f>
        <v>0.335559265442404</v>
      </c>
      <c r="J3163" s="16" t="n">
        <v>8</v>
      </c>
      <c r="K3163" s="19" t="n">
        <f aca="false">J3163*C3163</f>
        <v>52.8</v>
      </c>
      <c r="L3163" s="16" t="s">
        <v>12295</v>
      </c>
      <c r="M3163" s="16" t="s">
        <v>12292</v>
      </c>
      <c r="N3163" s="16" t="s">
        <v>12017</v>
      </c>
      <c r="O3163" s="16" t="s">
        <v>12300</v>
      </c>
      <c r="P3163" s="16" t="s">
        <v>12297</v>
      </c>
      <c r="Q3163" s="16" t="s">
        <v>12017</v>
      </c>
    </row>
    <row r="3164" customFormat="false" ht="15" hidden="false" customHeight="false" outlineLevel="0" collapsed="false">
      <c r="A3164" s="14" t="str">
        <f aca="false">'SKU Master'!A3164</f>
        <v>06-00063</v>
      </c>
      <c r="B3164" s="14" t="str">
        <f aca="false">VLOOKUP(A3164,'SKU Master'!$A:$N,6,FALSE())</f>
        <v>Harborline Thin Crust Cheese Pizza, 12 in</v>
      </c>
      <c r="C3164" s="15" t="n">
        <v>7.9</v>
      </c>
      <c r="D3164" s="15" t="n">
        <v>2.7</v>
      </c>
      <c r="E3164" s="15" t="n">
        <v>4</v>
      </c>
      <c r="F3164" s="16" t="s">
        <v>12290</v>
      </c>
      <c r="G3164" s="16" t="s">
        <v>12021</v>
      </c>
      <c r="H3164" s="17" t="n">
        <v>4.57</v>
      </c>
      <c r="I3164" s="18" t="n">
        <f aca="false">('SKU Master'!I3164-H3164)/'SKU Master'!I3164</f>
        <v>0.389853137516689</v>
      </c>
      <c r="J3164" s="16" t="n">
        <v>6</v>
      </c>
      <c r="K3164" s="19" t="n">
        <f aca="false">J3164*C3164</f>
        <v>47.4</v>
      </c>
      <c r="L3164" s="16" t="s">
        <v>12295</v>
      </c>
      <c r="M3164" s="16" t="s">
        <v>12292</v>
      </c>
      <c r="N3164" s="16" t="s">
        <v>12017</v>
      </c>
      <c r="O3164" s="16" t="s">
        <v>12300</v>
      </c>
      <c r="P3164" s="16" t="s">
        <v>12296</v>
      </c>
      <c r="Q3164" s="16" t="s">
        <v>12017</v>
      </c>
    </row>
    <row r="3165" customFormat="false" ht="15" hidden="false" customHeight="false" outlineLevel="0" collapsed="false">
      <c r="A3165" s="14" t="str">
        <f aca="false">'SKU Master'!A3165</f>
        <v>06-00064</v>
      </c>
      <c r="B3165" s="14" t="str">
        <f aca="false">VLOOKUP(A3165,'SKU Master'!$A:$N,6,FALSE())</f>
        <v>Northgate Frozen Gluten-Free Supreme Pizza, 12 in</v>
      </c>
      <c r="C3165" s="15" t="n">
        <v>5.4</v>
      </c>
      <c r="D3165" s="15" t="n">
        <v>6.7</v>
      </c>
      <c r="E3165" s="15" t="n">
        <v>5.7</v>
      </c>
      <c r="F3165" s="16" t="s">
        <v>12290</v>
      </c>
      <c r="G3165" s="16" t="s">
        <v>12021</v>
      </c>
      <c r="H3165" s="17" t="n">
        <v>4.48</v>
      </c>
      <c r="I3165" s="18" t="n">
        <f aca="false">('SKU Master'!I3165-H3165)/'SKU Master'!I3165</f>
        <v>0.309707241910632</v>
      </c>
      <c r="J3165" s="16" t="n">
        <v>3</v>
      </c>
      <c r="K3165" s="19" t="n">
        <f aca="false">J3165*C3165</f>
        <v>16.2</v>
      </c>
      <c r="L3165" s="16" t="s">
        <v>12295</v>
      </c>
      <c r="M3165" s="16" t="s">
        <v>12292</v>
      </c>
      <c r="N3165" s="16" t="s">
        <v>12017</v>
      </c>
      <c r="O3165" s="16" t="s">
        <v>12300</v>
      </c>
      <c r="P3165" s="16" t="s">
        <v>12298</v>
      </c>
      <c r="Q3165" s="16" t="s">
        <v>12017</v>
      </c>
    </row>
    <row r="3166" customFormat="false" ht="15" hidden="false" customHeight="false" outlineLevel="0" collapsed="false">
      <c r="A3166" s="14" t="str">
        <f aca="false">'SKU Master'!A3166</f>
        <v>06-00065</v>
      </c>
      <c r="B3166" s="14" t="str">
        <f aca="false">VLOOKUP(A3166,'SKU Master'!$A:$N,6,FALSE())</f>
        <v>Northgate Frozen Gluten-Free Cheese Pizza, 12 in</v>
      </c>
      <c r="C3166" s="15" t="n">
        <v>5.7</v>
      </c>
      <c r="D3166" s="15" t="n">
        <v>5.4</v>
      </c>
      <c r="E3166" s="15" t="n">
        <v>4.5</v>
      </c>
      <c r="F3166" s="16" t="s">
        <v>12290</v>
      </c>
      <c r="G3166" s="16" t="s">
        <v>12021</v>
      </c>
      <c r="H3166" s="17" t="n">
        <v>3.94</v>
      </c>
      <c r="I3166" s="18" t="n">
        <f aca="false">('SKU Master'!I3166-H3166)/'SKU Master'!I3166</f>
        <v>0.383411580594679</v>
      </c>
      <c r="J3166" s="16" t="n">
        <v>6</v>
      </c>
      <c r="K3166" s="19" t="n">
        <f aca="false">J3166*C3166</f>
        <v>34.2</v>
      </c>
      <c r="L3166" s="16" t="s">
        <v>12295</v>
      </c>
      <c r="M3166" s="16" t="s">
        <v>12292</v>
      </c>
      <c r="N3166" s="16" t="s">
        <v>12017</v>
      </c>
      <c r="O3166" s="16" t="s">
        <v>12300</v>
      </c>
      <c r="P3166" s="16" t="s">
        <v>12297</v>
      </c>
      <c r="Q3166" s="16" t="s">
        <v>12017</v>
      </c>
    </row>
    <row r="3167" customFormat="false" ht="15" hidden="false" customHeight="false" outlineLevel="0" collapsed="false">
      <c r="A3167" s="14" t="str">
        <f aca="false">'SKU Master'!A3167</f>
        <v>06-00066</v>
      </c>
      <c r="B3167" s="14" t="str">
        <f aca="false">VLOOKUP(A3167,'SKU Master'!$A:$N,6,FALSE())</f>
        <v>Frostline Gluten-Free Veggie Pizza, 12 in</v>
      </c>
      <c r="C3167" s="15" t="n">
        <v>5.3</v>
      </c>
      <c r="D3167" s="15" t="n">
        <v>5.6</v>
      </c>
      <c r="E3167" s="15" t="n">
        <v>5.9</v>
      </c>
      <c r="F3167" s="16" t="s">
        <v>12290</v>
      </c>
      <c r="G3167" s="16" t="s">
        <v>12021</v>
      </c>
      <c r="H3167" s="17" t="n">
        <v>3.22</v>
      </c>
      <c r="I3167" s="18" t="n">
        <f aca="false">('SKU Master'!I3167-H3167)/'SKU Master'!I3167</f>
        <v>0.413479052823315</v>
      </c>
      <c r="J3167" s="16" t="n">
        <v>7</v>
      </c>
      <c r="K3167" s="19" t="n">
        <f aca="false">J3167*C3167</f>
        <v>37.1</v>
      </c>
      <c r="L3167" s="16" t="s">
        <v>12295</v>
      </c>
      <c r="M3167" s="16" t="s">
        <v>12292</v>
      </c>
      <c r="N3167" s="16" t="s">
        <v>12017</v>
      </c>
      <c r="O3167" s="16" t="s">
        <v>12300</v>
      </c>
      <c r="P3167" s="16" t="s">
        <v>12297</v>
      </c>
      <c r="Q3167" s="16" t="s">
        <v>12017</v>
      </c>
    </row>
    <row r="3168" customFormat="false" ht="15" hidden="false" customHeight="false" outlineLevel="0" collapsed="false">
      <c r="A3168" s="14" t="str">
        <f aca="false">'SKU Master'!A3168</f>
        <v>06-00067</v>
      </c>
      <c r="B3168" s="14" t="str">
        <f aca="false">VLOOKUP(A3168,'SKU Master'!$A:$N,6,FALSE())</f>
        <v>Frostline Rising Crust Meat Lovers Pizza, 13.6 oz</v>
      </c>
      <c r="C3168" s="15" t="n">
        <v>8.9</v>
      </c>
      <c r="D3168" s="15" t="n">
        <v>7.3</v>
      </c>
      <c r="E3168" s="15" t="n">
        <v>5.5</v>
      </c>
      <c r="F3168" s="16" t="s">
        <v>12290</v>
      </c>
      <c r="G3168" s="16" t="s">
        <v>12017</v>
      </c>
      <c r="H3168" s="17" t="n">
        <v>4.14</v>
      </c>
      <c r="I3168" s="18" t="n">
        <f aca="false">('SKU Master'!I3168-H3168)/'SKU Master'!I3168</f>
        <v>0.399129172714078</v>
      </c>
      <c r="J3168" s="16" t="n">
        <v>4</v>
      </c>
      <c r="K3168" s="19" t="n">
        <f aca="false">J3168*C3168</f>
        <v>35.6</v>
      </c>
      <c r="L3168" s="16" t="s">
        <v>12299</v>
      </c>
      <c r="M3168" s="16" t="s">
        <v>12292</v>
      </c>
      <c r="N3168" s="16" t="s">
        <v>12017</v>
      </c>
      <c r="O3168" s="16" t="s">
        <v>12300</v>
      </c>
      <c r="P3168" s="16" t="s">
        <v>12298</v>
      </c>
      <c r="Q3168" s="16" t="s">
        <v>12017</v>
      </c>
    </row>
    <row r="3169" customFormat="false" ht="15" hidden="false" customHeight="false" outlineLevel="0" collapsed="false">
      <c r="A3169" s="14" t="str">
        <f aca="false">'SKU Master'!A3169</f>
        <v>06-00068</v>
      </c>
      <c r="B3169" s="14" t="str">
        <f aca="false">VLOOKUP(A3169,'SKU Master'!$A:$N,6,FALSE())</f>
        <v>IceHarvest Rising Crust Veggie Pizza, 13.6 oz</v>
      </c>
      <c r="C3169" s="15" t="n">
        <v>8.1</v>
      </c>
      <c r="D3169" s="15" t="n">
        <v>8.8</v>
      </c>
      <c r="E3169" s="15" t="n">
        <v>4.6</v>
      </c>
      <c r="F3169" s="16" t="s">
        <v>12290</v>
      </c>
      <c r="G3169" s="16" t="s">
        <v>12021</v>
      </c>
      <c r="H3169" s="17" t="n">
        <v>5.74</v>
      </c>
      <c r="I3169" s="18" t="n">
        <f aca="false">('SKU Master'!I3169-H3169)/'SKU Master'!I3169</f>
        <v>0.31585220500596</v>
      </c>
      <c r="J3169" s="16" t="n">
        <v>7</v>
      </c>
      <c r="K3169" s="19" t="n">
        <f aca="false">J3169*C3169</f>
        <v>56.7</v>
      </c>
      <c r="L3169" s="16" t="s">
        <v>12295</v>
      </c>
      <c r="M3169" s="16" t="s">
        <v>12292</v>
      </c>
      <c r="N3169" s="16" t="s">
        <v>12017</v>
      </c>
      <c r="O3169" s="16" t="s">
        <v>12300</v>
      </c>
      <c r="P3169" s="16" t="s">
        <v>12297</v>
      </c>
      <c r="Q3169" s="16" t="s">
        <v>12017</v>
      </c>
    </row>
    <row r="3170" customFormat="false" ht="15" hidden="false" customHeight="false" outlineLevel="0" collapsed="false">
      <c r="A3170" s="14" t="str">
        <f aca="false">'SKU Master'!A3170</f>
        <v>06-00069</v>
      </c>
      <c r="B3170" s="14" t="str">
        <f aca="false">VLOOKUP(A3170,'SKU Master'!$A:$N,6,FALSE())</f>
        <v>Frostline Gluten-Free Cheese Pizza, 13.6 oz</v>
      </c>
      <c r="C3170" s="15" t="n">
        <v>5.4</v>
      </c>
      <c r="D3170" s="15" t="n">
        <v>4.3</v>
      </c>
      <c r="E3170" s="15" t="n">
        <v>6.4</v>
      </c>
      <c r="F3170" s="16" t="s">
        <v>12290</v>
      </c>
      <c r="G3170" s="16" t="s">
        <v>12021</v>
      </c>
      <c r="H3170" s="17" t="n">
        <v>3.85</v>
      </c>
      <c r="I3170" s="18" t="n">
        <f aca="false">('SKU Master'!I3170-H3170)/'SKU Master'!I3170</f>
        <v>0.357262103505843</v>
      </c>
      <c r="J3170" s="16" t="n">
        <v>3</v>
      </c>
      <c r="K3170" s="19" t="n">
        <f aca="false">J3170*C3170</f>
        <v>16.2</v>
      </c>
      <c r="L3170" s="16" t="s">
        <v>12295</v>
      </c>
      <c r="M3170" s="16" t="s">
        <v>12292</v>
      </c>
      <c r="N3170" s="16" t="s">
        <v>12017</v>
      </c>
      <c r="O3170" s="16" t="s">
        <v>12300</v>
      </c>
      <c r="P3170" s="16" t="s">
        <v>12298</v>
      </c>
      <c r="Q3170" s="16" t="s">
        <v>12017</v>
      </c>
    </row>
    <row r="3171" customFormat="false" ht="15" hidden="false" customHeight="false" outlineLevel="0" collapsed="false">
      <c r="A3171" s="14" t="str">
        <f aca="false">'SKU Master'!A3171</f>
        <v>06-00070</v>
      </c>
      <c r="B3171" s="14" t="str">
        <f aca="false">VLOOKUP(A3171,'SKU Master'!$A:$N,6,FALSE())</f>
        <v>Frostline Stuffed Crust Veggie Pizza, 12 in</v>
      </c>
      <c r="C3171" s="15" t="n">
        <v>5.8</v>
      </c>
      <c r="D3171" s="15" t="n">
        <v>5.9</v>
      </c>
      <c r="E3171" s="15" t="n">
        <v>5.1</v>
      </c>
      <c r="F3171" s="16" t="s">
        <v>12290</v>
      </c>
      <c r="G3171" s="16" t="s">
        <v>12021</v>
      </c>
      <c r="H3171" s="17" t="n">
        <v>4.29</v>
      </c>
      <c r="I3171" s="18" t="n">
        <f aca="false">('SKU Master'!I3171-H3171)/'SKU Master'!I3171</f>
        <v>0.386266094420601</v>
      </c>
      <c r="J3171" s="16" t="n">
        <v>6</v>
      </c>
      <c r="K3171" s="19" t="n">
        <f aca="false">J3171*C3171</f>
        <v>34.8</v>
      </c>
      <c r="L3171" s="16" t="s">
        <v>12295</v>
      </c>
      <c r="M3171" s="16" t="s">
        <v>12292</v>
      </c>
      <c r="N3171" s="16" t="s">
        <v>12017</v>
      </c>
      <c r="O3171" s="16" t="s">
        <v>12300</v>
      </c>
      <c r="P3171" s="16" t="s">
        <v>12296</v>
      </c>
      <c r="Q3171" s="16" t="s">
        <v>12017</v>
      </c>
    </row>
    <row r="3172" customFormat="false" ht="15" hidden="false" customHeight="false" outlineLevel="0" collapsed="false">
      <c r="A3172" s="14" t="str">
        <f aca="false">'SKU Master'!A3172</f>
        <v>06-00071</v>
      </c>
      <c r="B3172" s="14" t="str">
        <f aca="false">VLOOKUP(A3172,'SKU Master'!$A:$N,6,FALSE())</f>
        <v>IceHarvest Gluten-Free Margherita Pizza, 12 in</v>
      </c>
      <c r="C3172" s="15" t="n">
        <v>8.6</v>
      </c>
      <c r="D3172" s="15" t="n">
        <v>7.5</v>
      </c>
      <c r="E3172" s="15" t="n">
        <v>6.5</v>
      </c>
      <c r="F3172" s="16" t="s">
        <v>12290</v>
      </c>
      <c r="G3172" s="16" t="s">
        <v>12021</v>
      </c>
      <c r="H3172" s="17" t="n">
        <v>4.41</v>
      </c>
      <c r="I3172" s="18" t="n">
        <f aca="false">('SKU Master'!I3172-H3172)/'SKU Master'!I3172</f>
        <v>0.411214953271028</v>
      </c>
      <c r="J3172" s="16" t="n">
        <v>6</v>
      </c>
      <c r="K3172" s="19" t="n">
        <f aca="false">J3172*C3172</f>
        <v>51.6</v>
      </c>
      <c r="L3172" s="16" t="s">
        <v>12295</v>
      </c>
      <c r="M3172" s="16" t="s">
        <v>12292</v>
      </c>
      <c r="N3172" s="16" t="s">
        <v>12017</v>
      </c>
      <c r="O3172" s="16" t="s">
        <v>12300</v>
      </c>
      <c r="P3172" s="16" t="s">
        <v>12296</v>
      </c>
      <c r="Q3172" s="16" t="s">
        <v>12017</v>
      </c>
    </row>
    <row r="3173" customFormat="false" ht="15" hidden="false" customHeight="false" outlineLevel="0" collapsed="false">
      <c r="A3173" s="14" t="str">
        <f aca="false">'SKU Master'!A3173</f>
        <v>06-00072</v>
      </c>
      <c r="B3173" s="14" t="str">
        <f aca="false">VLOOKUP(A3173,'SKU Master'!$A:$N,6,FALSE())</f>
        <v>Harborline Thin Crust Supreme Pizza, 12 in</v>
      </c>
      <c r="C3173" s="15" t="n">
        <v>5.8</v>
      </c>
      <c r="D3173" s="15" t="n">
        <v>3.4</v>
      </c>
      <c r="E3173" s="15" t="n">
        <v>7.9</v>
      </c>
      <c r="F3173" s="16" t="s">
        <v>12290</v>
      </c>
      <c r="G3173" s="16" t="s">
        <v>12021</v>
      </c>
      <c r="H3173" s="17" t="n">
        <v>2.82</v>
      </c>
      <c r="I3173" s="18" t="n">
        <f aca="false">('SKU Master'!I3173-H3173)/'SKU Master'!I3173</f>
        <v>0.476808905380334</v>
      </c>
      <c r="J3173" s="16" t="n">
        <v>5</v>
      </c>
      <c r="K3173" s="19" t="n">
        <f aca="false">J3173*C3173</f>
        <v>29</v>
      </c>
      <c r="L3173" s="16" t="s">
        <v>12295</v>
      </c>
      <c r="M3173" s="16" t="s">
        <v>12292</v>
      </c>
      <c r="N3173" s="16" t="s">
        <v>12017</v>
      </c>
      <c r="O3173" s="16" t="s">
        <v>12300</v>
      </c>
      <c r="P3173" s="16" t="s">
        <v>12296</v>
      </c>
      <c r="Q3173" s="16" t="s">
        <v>12017</v>
      </c>
    </row>
    <row r="3174" customFormat="false" ht="15" hidden="false" customHeight="false" outlineLevel="0" collapsed="false">
      <c r="A3174" s="14" t="str">
        <f aca="false">'SKU Master'!A3174</f>
        <v>06-00073</v>
      </c>
      <c r="B3174" s="14" t="str">
        <f aca="false">VLOOKUP(A3174,'SKU Master'!$A:$N,6,FALSE())</f>
        <v>Harborline Rising Crust Pepperoni Pizza, 12 in</v>
      </c>
      <c r="C3174" s="15" t="n">
        <v>8</v>
      </c>
      <c r="D3174" s="15" t="n">
        <v>4</v>
      </c>
      <c r="E3174" s="15" t="n">
        <v>5.3</v>
      </c>
      <c r="F3174" s="16" t="s">
        <v>12290</v>
      </c>
      <c r="G3174" s="16" t="s">
        <v>12017</v>
      </c>
      <c r="H3174" s="17" t="n">
        <v>3.79</v>
      </c>
      <c r="I3174" s="18" t="n">
        <f aca="false">('SKU Master'!I3174-H3174)/'SKU Master'!I3174</f>
        <v>0.449927431059507</v>
      </c>
      <c r="J3174" s="16" t="n">
        <v>5</v>
      </c>
      <c r="K3174" s="19" t="n">
        <f aca="false">J3174*C3174</f>
        <v>40</v>
      </c>
      <c r="L3174" s="16" t="s">
        <v>12295</v>
      </c>
      <c r="M3174" s="16" t="s">
        <v>12292</v>
      </c>
      <c r="N3174" s="16" t="s">
        <v>12017</v>
      </c>
      <c r="O3174" s="16" t="s">
        <v>12300</v>
      </c>
      <c r="P3174" s="16" t="s">
        <v>12296</v>
      </c>
      <c r="Q3174" s="16" t="s">
        <v>12017</v>
      </c>
    </row>
    <row r="3175" customFormat="false" ht="15" hidden="false" customHeight="false" outlineLevel="0" collapsed="false">
      <c r="A3175" s="14" t="str">
        <f aca="false">'SKU Master'!A3175</f>
        <v>06-00074</v>
      </c>
      <c r="B3175" s="14" t="str">
        <f aca="false">VLOOKUP(A3175,'SKU Master'!$A:$N,6,FALSE())</f>
        <v>Harborline Gluten-Free Meat Lovers Pizza, 13.6 oz</v>
      </c>
      <c r="C3175" s="15" t="n">
        <v>8.8</v>
      </c>
      <c r="D3175" s="15" t="n">
        <v>2.9</v>
      </c>
      <c r="E3175" s="15" t="n">
        <v>5.1</v>
      </c>
      <c r="F3175" s="16" t="s">
        <v>12290</v>
      </c>
      <c r="G3175" s="16" t="s">
        <v>12021</v>
      </c>
      <c r="H3175" s="17" t="n">
        <v>3.88</v>
      </c>
      <c r="I3175" s="18" t="n">
        <f aca="false">('SKU Master'!I3175-H3175)/'SKU Master'!I3175</f>
        <v>0.467764060356653</v>
      </c>
      <c r="J3175" s="16" t="n">
        <v>4</v>
      </c>
      <c r="K3175" s="19" t="n">
        <f aca="false">J3175*C3175</f>
        <v>35.2</v>
      </c>
      <c r="L3175" s="16" t="s">
        <v>12295</v>
      </c>
      <c r="M3175" s="16" t="s">
        <v>12292</v>
      </c>
      <c r="N3175" s="16" t="s">
        <v>12017</v>
      </c>
      <c r="O3175" s="16" t="s">
        <v>12300</v>
      </c>
      <c r="P3175" s="16" t="s">
        <v>12296</v>
      </c>
      <c r="Q3175" s="16" t="s">
        <v>12017</v>
      </c>
    </row>
    <row r="3176" customFormat="false" ht="15" hidden="false" customHeight="false" outlineLevel="0" collapsed="false">
      <c r="A3176" s="14" t="str">
        <f aca="false">'SKU Master'!A3176</f>
        <v>06-00075</v>
      </c>
      <c r="B3176" s="14" t="str">
        <f aca="false">VLOOKUP(A3176,'SKU Master'!$A:$N,6,FALSE())</f>
        <v>Harborline Stuffed Crust Meat Lovers Pizza, 13.6 oz</v>
      </c>
      <c r="C3176" s="15" t="n">
        <v>5.3</v>
      </c>
      <c r="D3176" s="15" t="n">
        <v>8.5</v>
      </c>
      <c r="E3176" s="15" t="n">
        <v>6.3</v>
      </c>
      <c r="F3176" s="16" t="s">
        <v>12290</v>
      </c>
      <c r="G3176" s="16" t="s">
        <v>12021</v>
      </c>
      <c r="H3176" s="17" t="n">
        <v>2.89</v>
      </c>
      <c r="I3176" s="18" t="n">
        <f aca="false">('SKU Master'!I3176-H3176)/'SKU Master'!I3176</f>
        <v>0.473588342440801</v>
      </c>
      <c r="J3176" s="16" t="n">
        <v>4</v>
      </c>
      <c r="K3176" s="19" t="n">
        <f aca="false">J3176*C3176</f>
        <v>21.2</v>
      </c>
      <c r="L3176" s="16" t="s">
        <v>12295</v>
      </c>
      <c r="M3176" s="16" t="s">
        <v>12292</v>
      </c>
      <c r="N3176" s="16" t="s">
        <v>12017</v>
      </c>
      <c r="O3176" s="16" t="s">
        <v>12300</v>
      </c>
      <c r="P3176" s="16" t="s">
        <v>12298</v>
      </c>
      <c r="Q3176" s="16" t="s">
        <v>12017</v>
      </c>
    </row>
    <row r="3177" customFormat="false" ht="15" hidden="false" customHeight="false" outlineLevel="0" collapsed="false">
      <c r="A3177" s="14" t="str">
        <f aca="false">'SKU Master'!A3177</f>
        <v>06-00076</v>
      </c>
      <c r="B3177" s="14" t="str">
        <f aca="false">VLOOKUP(A3177,'SKU Master'!$A:$N,6,FALSE())</f>
        <v>Northgate Frozen Stuffed Crust Cheese Pizza, 13.6 oz</v>
      </c>
      <c r="C3177" s="15" t="n">
        <v>8.5</v>
      </c>
      <c r="D3177" s="15" t="n">
        <v>7.1</v>
      </c>
      <c r="E3177" s="15" t="n">
        <v>6.4</v>
      </c>
      <c r="F3177" s="16" t="s">
        <v>12290</v>
      </c>
      <c r="G3177" s="16" t="s">
        <v>12021</v>
      </c>
      <c r="H3177" s="17" t="n">
        <v>3.83</v>
      </c>
      <c r="I3177" s="18" t="n">
        <f aca="false">('SKU Master'!I3177-H3177)/'SKU Master'!I3177</f>
        <v>0.400625978090767</v>
      </c>
      <c r="J3177" s="16" t="n">
        <v>2</v>
      </c>
      <c r="K3177" s="19" t="n">
        <f aca="false">J3177*C3177</f>
        <v>17</v>
      </c>
      <c r="L3177" s="16" t="s">
        <v>12291</v>
      </c>
      <c r="M3177" s="16" t="s">
        <v>12292</v>
      </c>
      <c r="N3177" s="16" t="s">
        <v>12017</v>
      </c>
      <c r="O3177" s="16" t="s">
        <v>12300</v>
      </c>
      <c r="P3177" s="16" t="s">
        <v>12294</v>
      </c>
      <c r="Q3177" s="16" t="s">
        <v>12017</v>
      </c>
    </row>
    <row r="3178" customFormat="false" ht="15" hidden="false" customHeight="false" outlineLevel="0" collapsed="false">
      <c r="A3178" s="14" t="str">
        <f aca="false">'SKU Master'!A3178</f>
        <v>06-00077</v>
      </c>
      <c r="B3178" s="14" t="str">
        <f aca="false">VLOOKUP(A3178,'SKU Master'!$A:$N,6,FALSE())</f>
        <v>Frostline Rising Crust Cheese Pizza, 12 in</v>
      </c>
      <c r="C3178" s="15" t="n">
        <v>6</v>
      </c>
      <c r="D3178" s="15" t="n">
        <v>8</v>
      </c>
      <c r="E3178" s="15" t="n">
        <v>4.1</v>
      </c>
      <c r="F3178" s="16" t="s">
        <v>12290</v>
      </c>
      <c r="G3178" s="16" t="s">
        <v>12021</v>
      </c>
      <c r="H3178" s="17" t="n">
        <v>3.49</v>
      </c>
      <c r="I3178" s="18" t="n">
        <f aca="false">('SKU Master'!I3178-H3178)/'SKU Master'!I3178</f>
        <v>0.364298724954463</v>
      </c>
      <c r="J3178" s="16" t="n">
        <v>7</v>
      </c>
      <c r="K3178" s="19" t="n">
        <f aca="false">J3178*C3178</f>
        <v>42</v>
      </c>
      <c r="L3178" s="16" t="s">
        <v>12295</v>
      </c>
      <c r="M3178" s="16" t="s">
        <v>12292</v>
      </c>
      <c r="N3178" s="16" t="s">
        <v>12017</v>
      </c>
      <c r="O3178" s="16" t="s">
        <v>12300</v>
      </c>
      <c r="P3178" s="16" t="s">
        <v>12297</v>
      </c>
      <c r="Q3178" s="16" t="s">
        <v>12017</v>
      </c>
    </row>
    <row r="3179" customFormat="false" ht="15" hidden="false" customHeight="false" outlineLevel="0" collapsed="false">
      <c r="A3179" s="14" t="str">
        <f aca="false">'SKU Master'!A3179</f>
        <v>06-00078</v>
      </c>
      <c r="B3179" s="14" t="str">
        <f aca="false">VLOOKUP(A3179,'SKU Master'!$A:$N,6,FALSE())</f>
        <v>IceHarvest Rising Crust Cheese Pizza, 13.6 oz</v>
      </c>
      <c r="C3179" s="15" t="n">
        <v>8.5</v>
      </c>
      <c r="D3179" s="15" t="n">
        <v>4</v>
      </c>
      <c r="E3179" s="15" t="n">
        <v>4.1</v>
      </c>
      <c r="F3179" s="16" t="s">
        <v>12290</v>
      </c>
      <c r="G3179" s="16" t="s">
        <v>12021</v>
      </c>
      <c r="H3179" s="17" t="n">
        <v>4.07</v>
      </c>
      <c r="I3179" s="18" t="n">
        <f aca="false">('SKU Master'!I3179-H3179)/'SKU Master'!I3179</f>
        <v>0.372881355932203</v>
      </c>
      <c r="J3179" s="16" t="n">
        <v>8</v>
      </c>
      <c r="K3179" s="19" t="n">
        <f aca="false">J3179*C3179</f>
        <v>68</v>
      </c>
      <c r="L3179" s="16" t="s">
        <v>12295</v>
      </c>
      <c r="M3179" s="16" t="s">
        <v>12292</v>
      </c>
      <c r="N3179" s="16" t="s">
        <v>12017</v>
      </c>
      <c r="O3179" s="16" t="s">
        <v>12300</v>
      </c>
      <c r="P3179" s="16" t="s">
        <v>12297</v>
      </c>
      <c r="Q3179" s="16" t="s">
        <v>12017</v>
      </c>
    </row>
    <row r="3180" customFormat="false" ht="15" hidden="false" customHeight="false" outlineLevel="0" collapsed="false">
      <c r="A3180" s="14" t="str">
        <f aca="false">'SKU Master'!A3180</f>
        <v>06-00079</v>
      </c>
      <c r="B3180" s="14" t="str">
        <f aca="false">VLOOKUP(A3180,'SKU Master'!$A:$N,6,FALSE())</f>
        <v>Harborline Gluten-Free Supreme Pizza, 12 in</v>
      </c>
      <c r="C3180" s="15" t="n">
        <v>8.4</v>
      </c>
      <c r="D3180" s="15" t="n">
        <v>5.2</v>
      </c>
      <c r="E3180" s="15" t="n">
        <v>4.2</v>
      </c>
      <c r="F3180" s="16" t="s">
        <v>12290</v>
      </c>
      <c r="G3180" s="16" t="s">
        <v>12021</v>
      </c>
      <c r="H3180" s="17" t="n">
        <v>4.48</v>
      </c>
      <c r="I3180" s="18" t="n">
        <f aca="false">('SKU Master'!I3180-H3180)/'SKU Master'!I3180</f>
        <v>0.393775372124493</v>
      </c>
      <c r="J3180" s="16" t="n">
        <v>4</v>
      </c>
      <c r="K3180" s="19" t="n">
        <f aca="false">J3180*C3180</f>
        <v>33.6</v>
      </c>
      <c r="L3180" s="16" t="s">
        <v>12295</v>
      </c>
      <c r="M3180" s="16" t="s">
        <v>12292</v>
      </c>
      <c r="N3180" s="16" t="s">
        <v>12017</v>
      </c>
      <c r="O3180" s="16" t="s">
        <v>12300</v>
      </c>
      <c r="P3180" s="16" t="s">
        <v>12296</v>
      </c>
      <c r="Q3180" s="16" t="s">
        <v>12017</v>
      </c>
    </row>
    <row r="3181" customFormat="false" ht="15" hidden="false" customHeight="false" outlineLevel="0" collapsed="false">
      <c r="A3181" s="14" t="str">
        <f aca="false">'SKU Master'!A3181</f>
        <v>06-00080</v>
      </c>
      <c r="B3181" s="14" t="str">
        <f aca="false">VLOOKUP(A3181,'SKU Master'!$A:$N,6,FALSE())</f>
        <v>IceHarvest Rising Crust Supreme Pizza, 12 in</v>
      </c>
      <c r="C3181" s="15" t="n">
        <v>7.4</v>
      </c>
      <c r="D3181" s="15" t="n">
        <v>4.9</v>
      </c>
      <c r="E3181" s="15" t="n">
        <v>4.3</v>
      </c>
      <c r="F3181" s="16" t="s">
        <v>12290</v>
      </c>
      <c r="G3181" s="16" t="s">
        <v>12021</v>
      </c>
      <c r="H3181" s="17" t="n">
        <v>4.55</v>
      </c>
      <c r="I3181" s="18" t="n">
        <f aca="false">('SKU Master'!I3181-H3181)/'SKU Master'!I3181</f>
        <v>0.392523364485981</v>
      </c>
      <c r="J3181" s="16" t="n">
        <v>5</v>
      </c>
      <c r="K3181" s="19" t="n">
        <f aca="false">J3181*C3181</f>
        <v>37</v>
      </c>
      <c r="L3181" s="16" t="s">
        <v>12299</v>
      </c>
      <c r="M3181" s="16" t="s">
        <v>12292</v>
      </c>
      <c r="N3181" s="16" t="s">
        <v>12017</v>
      </c>
      <c r="O3181" s="16" t="s">
        <v>12300</v>
      </c>
      <c r="P3181" s="16" t="s">
        <v>12296</v>
      </c>
      <c r="Q3181" s="16" t="s">
        <v>12017</v>
      </c>
    </row>
    <row r="3182" customFormat="false" ht="15" hidden="false" customHeight="false" outlineLevel="0" collapsed="false">
      <c r="A3182" s="14" t="str">
        <f aca="false">'SKU Master'!A3182</f>
        <v>06-00081</v>
      </c>
      <c r="B3182" s="14" t="str">
        <f aca="false">VLOOKUP(A3182,'SKU Master'!$A:$N,6,FALSE())</f>
        <v>Harborline Stuffed Crust Supreme Pizza, 13.6 oz</v>
      </c>
      <c r="C3182" s="15" t="n">
        <v>6.6</v>
      </c>
      <c r="D3182" s="15" t="n">
        <v>3.7</v>
      </c>
      <c r="E3182" s="15" t="n">
        <v>7.9</v>
      </c>
      <c r="F3182" s="16" t="s">
        <v>12290</v>
      </c>
      <c r="G3182" s="16" t="s">
        <v>12017</v>
      </c>
      <c r="H3182" s="17" t="n">
        <v>4.48</v>
      </c>
      <c r="I3182" s="18" t="n">
        <f aca="false">('SKU Master'!I3182-H3182)/'SKU Master'!I3182</f>
        <v>0.459589867310012</v>
      </c>
      <c r="J3182" s="16" t="n">
        <v>8</v>
      </c>
      <c r="K3182" s="19" t="n">
        <f aca="false">J3182*C3182</f>
        <v>52.8</v>
      </c>
      <c r="L3182" s="16" t="s">
        <v>12295</v>
      </c>
      <c r="M3182" s="16" t="s">
        <v>12292</v>
      </c>
      <c r="N3182" s="16" t="s">
        <v>12017</v>
      </c>
      <c r="O3182" s="16" t="s">
        <v>12300</v>
      </c>
      <c r="P3182" s="16" t="s">
        <v>12297</v>
      </c>
      <c r="Q3182" s="16" t="s">
        <v>12017</v>
      </c>
    </row>
    <row r="3183" customFormat="false" ht="15" hidden="false" customHeight="false" outlineLevel="0" collapsed="false">
      <c r="A3183" s="14" t="str">
        <f aca="false">'SKU Master'!A3183</f>
        <v>06-00082</v>
      </c>
      <c r="B3183" s="14" t="str">
        <f aca="false">VLOOKUP(A3183,'SKU Master'!$A:$N,6,FALSE())</f>
        <v>Frostline Stuffed Crust Supreme Pizza, 12 in</v>
      </c>
      <c r="C3183" s="15" t="n">
        <v>5.7</v>
      </c>
      <c r="D3183" s="15" t="n">
        <v>8.1</v>
      </c>
      <c r="E3183" s="15" t="n">
        <v>4.4</v>
      </c>
      <c r="F3183" s="16" t="s">
        <v>12290</v>
      </c>
      <c r="G3183" s="16" t="s">
        <v>12021</v>
      </c>
      <c r="H3183" s="17" t="n">
        <v>6.22</v>
      </c>
      <c r="I3183" s="18" t="n">
        <f aca="false">('SKU Master'!I3183-H3183)/'SKU Master'!I3183</f>
        <v>0.308120133481646</v>
      </c>
      <c r="J3183" s="16" t="n">
        <v>2</v>
      </c>
      <c r="K3183" s="19" t="n">
        <f aca="false">J3183*C3183</f>
        <v>11.4</v>
      </c>
      <c r="L3183" s="16" t="s">
        <v>12295</v>
      </c>
      <c r="M3183" s="16" t="s">
        <v>12292</v>
      </c>
      <c r="N3183" s="16" t="s">
        <v>12017</v>
      </c>
      <c r="O3183" s="16" t="s">
        <v>12300</v>
      </c>
      <c r="P3183" s="16" t="s">
        <v>12294</v>
      </c>
      <c r="Q3183" s="16" t="s">
        <v>12017</v>
      </c>
    </row>
    <row r="3184" customFormat="false" ht="15" hidden="false" customHeight="false" outlineLevel="0" collapsed="false">
      <c r="A3184" s="14" t="str">
        <f aca="false">'SKU Master'!A3184</f>
        <v>06-00083</v>
      </c>
      <c r="B3184" s="14" t="str">
        <f aca="false">VLOOKUP(A3184,'SKU Master'!$A:$N,6,FALSE())</f>
        <v>Frostline Rising Crust Supreme Pizza, 12 in</v>
      </c>
      <c r="C3184" s="15" t="n">
        <v>6.7</v>
      </c>
      <c r="D3184" s="15" t="n">
        <v>7.2</v>
      </c>
      <c r="E3184" s="15" t="n">
        <v>5.7</v>
      </c>
      <c r="F3184" s="16" t="s">
        <v>12290</v>
      </c>
      <c r="G3184" s="16" t="s">
        <v>12021</v>
      </c>
      <c r="H3184" s="17" t="n">
        <v>5.52</v>
      </c>
      <c r="I3184" s="18" t="n">
        <f aca="false">('SKU Master'!I3184-H3184)/'SKU Master'!I3184</f>
        <v>0.334137515078408</v>
      </c>
      <c r="J3184" s="16" t="n">
        <v>7</v>
      </c>
      <c r="K3184" s="19" t="n">
        <f aca="false">J3184*C3184</f>
        <v>46.9</v>
      </c>
      <c r="L3184" s="16" t="s">
        <v>12295</v>
      </c>
      <c r="M3184" s="16" t="s">
        <v>12292</v>
      </c>
      <c r="N3184" s="16" t="s">
        <v>12017</v>
      </c>
      <c r="O3184" s="16" t="s">
        <v>12300</v>
      </c>
      <c r="P3184" s="16" t="s">
        <v>12297</v>
      </c>
      <c r="Q3184" s="16" t="s">
        <v>12017</v>
      </c>
    </row>
    <row r="3185" customFormat="false" ht="15" hidden="false" customHeight="false" outlineLevel="0" collapsed="false">
      <c r="A3185" s="14" t="str">
        <f aca="false">'SKU Master'!A3185</f>
        <v>06-00084</v>
      </c>
      <c r="B3185" s="14" t="str">
        <f aca="false">VLOOKUP(A3185,'SKU Master'!$A:$N,6,FALSE())</f>
        <v>Northgate Frozen Gluten-Free Margherita Pizza, 12 in</v>
      </c>
      <c r="C3185" s="15" t="n">
        <v>5.7</v>
      </c>
      <c r="D3185" s="15" t="n">
        <v>4.7</v>
      </c>
      <c r="E3185" s="15" t="n">
        <v>6.2</v>
      </c>
      <c r="F3185" s="16" t="s">
        <v>12290</v>
      </c>
      <c r="G3185" s="16" t="s">
        <v>12017</v>
      </c>
      <c r="H3185" s="17" t="n">
        <v>3.71</v>
      </c>
      <c r="I3185" s="18" t="n">
        <f aca="false">('SKU Master'!I3185-H3185)/'SKU Master'!I3185</f>
        <v>0.380634390651085</v>
      </c>
      <c r="J3185" s="16" t="n">
        <v>2</v>
      </c>
      <c r="K3185" s="19" t="n">
        <f aca="false">J3185*C3185</f>
        <v>11.4</v>
      </c>
      <c r="L3185" s="16" t="s">
        <v>12295</v>
      </c>
      <c r="M3185" s="16" t="s">
        <v>12292</v>
      </c>
      <c r="N3185" s="16" t="s">
        <v>12017</v>
      </c>
      <c r="O3185" s="16" t="s">
        <v>12300</v>
      </c>
      <c r="P3185" s="16" t="s">
        <v>12294</v>
      </c>
      <c r="Q3185" s="16" t="s">
        <v>12017</v>
      </c>
    </row>
    <row r="3186" customFormat="false" ht="15" hidden="false" customHeight="false" outlineLevel="0" collapsed="false">
      <c r="A3186" s="14" t="str">
        <f aca="false">'SKU Master'!A3186</f>
        <v>06-00085</v>
      </c>
      <c r="B3186" s="14" t="str">
        <f aca="false">VLOOKUP(A3186,'SKU Master'!$A:$N,6,FALSE())</f>
        <v>Harborline Peas, 12 oz</v>
      </c>
      <c r="C3186" s="15" t="n">
        <v>5.3</v>
      </c>
      <c r="D3186" s="15" t="n">
        <v>7.2</v>
      </c>
      <c r="E3186" s="15" t="n">
        <v>4.2</v>
      </c>
      <c r="F3186" s="16" t="s">
        <v>12290</v>
      </c>
      <c r="G3186" s="16" t="s">
        <v>12021</v>
      </c>
      <c r="H3186" s="17" t="n">
        <v>1.45</v>
      </c>
      <c r="I3186" s="18" t="n">
        <f aca="false">('SKU Master'!I3186-H3186)/'SKU Master'!I3186</f>
        <v>0.480286738351255</v>
      </c>
      <c r="J3186" s="16" t="n">
        <v>8</v>
      </c>
      <c r="K3186" s="19" t="n">
        <f aca="false">J3186*C3186</f>
        <v>42.4</v>
      </c>
      <c r="L3186" s="16" t="s">
        <v>12299</v>
      </c>
      <c r="M3186" s="16" t="s">
        <v>12292</v>
      </c>
      <c r="N3186" s="16" t="s">
        <v>12017</v>
      </c>
      <c r="O3186" s="16" t="s">
        <v>12300</v>
      </c>
      <c r="P3186" s="16" t="s">
        <v>12297</v>
      </c>
      <c r="Q3186" s="16" t="s">
        <v>12017</v>
      </c>
    </row>
    <row r="3187" customFormat="false" ht="15" hidden="false" customHeight="false" outlineLevel="0" collapsed="false">
      <c r="A3187" s="14" t="str">
        <f aca="false">'SKU Master'!A3187</f>
        <v>06-00086</v>
      </c>
      <c r="B3187" s="14" t="str">
        <f aca="false">VLOOKUP(A3187,'SKU Master'!$A:$N,6,FALSE())</f>
        <v>IceHarvest Green Beans, 16 oz</v>
      </c>
      <c r="C3187" s="15" t="n">
        <v>8.2</v>
      </c>
      <c r="D3187" s="15" t="n">
        <v>4</v>
      </c>
      <c r="E3187" s="15" t="n">
        <v>7.2</v>
      </c>
      <c r="F3187" s="16" t="s">
        <v>12290</v>
      </c>
      <c r="G3187" s="16" t="s">
        <v>12021</v>
      </c>
      <c r="H3187" s="17" t="n">
        <v>0.91</v>
      </c>
      <c r="I3187" s="18" t="n">
        <f aca="false">('SKU Master'!I3187-H3187)/'SKU Master'!I3187</f>
        <v>0.389261744966443</v>
      </c>
      <c r="J3187" s="16" t="n">
        <v>3</v>
      </c>
      <c r="K3187" s="19" t="n">
        <f aca="false">J3187*C3187</f>
        <v>24.6</v>
      </c>
      <c r="L3187" s="16" t="s">
        <v>12295</v>
      </c>
      <c r="M3187" s="16" t="s">
        <v>12292</v>
      </c>
      <c r="N3187" s="16" t="s">
        <v>12017</v>
      </c>
      <c r="O3187" s="16" t="s">
        <v>12300</v>
      </c>
      <c r="P3187" s="16" t="s">
        <v>12298</v>
      </c>
      <c r="Q3187" s="16" t="s">
        <v>12017</v>
      </c>
    </row>
    <row r="3188" customFormat="false" ht="15" hidden="false" customHeight="false" outlineLevel="0" collapsed="false">
      <c r="A3188" s="14" t="str">
        <f aca="false">'SKU Master'!A3188</f>
        <v>06-00087</v>
      </c>
      <c r="B3188" s="14" t="str">
        <f aca="false">VLOOKUP(A3188,'SKU Master'!$A:$N,6,FALSE())</f>
        <v>Frostline Steamable Corn, 10 oz</v>
      </c>
      <c r="C3188" s="15" t="n">
        <v>7.5</v>
      </c>
      <c r="D3188" s="15" t="n">
        <v>6</v>
      </c>
      <c r="E3188" s="15" t="n">
        <v>6.6</v>
      </c>
      <c r="F3188" s="16" t="s">
        <v>12290</v>
      </c>
      <c r="G3188" s="16" t="s">
        <v>12021</v>
      </c>
      <c r="H3188" s="17" t="n">
        <v>1.39</v>
      </c>
      <c r="I3188" s="18" t="n">
        <f aca="false">('SKU Master'!I3188-H3188)/'SKU Master'!I3188</f>
        <v>0.393013100436681</v>
      </c>
      <c r="J3188" s="16" t="n">
        <v>4</v>
      </c>
      <c r="K3188" s="19" t="n">
        <f aca="false">J3188*C3188</f>
        <v>30</v>
      </c>
      <c r="L3188" s="16" t="s">
        <v>12295</v>
      </c>
      <c r="M3188" s="16" t="s">
        <v>12292</v>
      </c>
      <c r="N3188" s="16" t="s">
        <v>12017</v>
      </c>
      <c r="O3188" s="16" t="s">
        <v>12300</v>
      </c>
      <c r="P3188" s="16" t="s">
        <v>12298</v>
      </c>
      <c r="Q3188" s="16" t="s">
        <v>12017</v>
      </c>
    </row>
    <row r="3189" customFormat="false" ht="15" hidden="false" customHeight="false" outlineLevel="0" collapsed="false">
      <c r="A3189" s="14" t="str">
        <f aca="false">'SKU Master'!A3189</f>
        <v>06-00088</v>
      </c>
      <c r="B3189" s="14" t="str">
        <f aca="false">VLOOKUP(A3189,'SKU Master'!$A:$N,6,FALSE())</f>
        <v>Northgate Frozen Steamable Green Beans, 12 oz</v>
      </c>
      <c r="C3189" s="15" t="n">
        <v>8</v>
      </c>
      <c r="D3189" s="15" t="n">
        <v>8.4</v>
      </c>
      <c r="E3189" s="15" t="n">
        <v>4.1</v>
      </c>
      <c r="F3189" s="16" t="s">
        <v>12290</v>
      </c>
      <c r="G3189" s="16" t="s">
        <v>12017</v>
      </c>
      <c r="H3189" s="17" t="n">
        <v>2.42</v>
      </c>
      <c r="I3189" s="18" t="n">
        <f aca="false">('SKU Master'!I3189-H3189)/'SKU Master'!I3189</f>
        <v>0.377892030848329</v>
      </c>
      <c r="J3189" s="16" t="n">
        <v>1</v>
      </c>
      <c r="K3189" s="19" t="n">
        <f aca="false">J3189*C3189</f>
        <v>8</v>
      </c>
      <c r="L3189" s="16" t="s">
        <v>12291</v>
      </c>
      <c r="M3189" s="16" t="s">
        <v>12292</v>
      </c>
      <c r="N3189" s="16" t="s">
        <v>12017</v>
      </c>
      <c r="O3189" s="16" t="s">
        <v>12300</v>
      </c>
      <c r="P3189" s="16" t="s">
        <v>12294</v>
      </c>
      <c r="Q3189" s="16" t="s">
        <v>12017</v>
      </c>
    </row>
    <row r="3190" customFormat="false" ht="15" hidden="false" customHeight="false" outlineLevel="0" collapsed="false">
      <c r="A3190" s="14" t="str">
        <f aca="false">'SKU Master'!A3190</f>
        <v>06-00089</v>
      </c>
      <c r="B3190" s="14" t="str">
        <f aca="false">VLOOKUP(A3190,'SKU Master'!$A:$N,6,FALSE())</f>
        <v>Northgate Frozen Steamable Stir-Fry Blend, 16 oz</v>
      </c>
      <c r="C3190" s="15" t="n">
        <v>6.3</v>
      </c>
      <c r="D3190" s="15" t="n">
        <v>7.5</v>
      </c>
      <c r="E3190" s="15" t="n">
        <v>5.2</v>
      </c>
      <c r="F3190" s="16" t="s">
        <v>12290</v>
      </c>
      <c r="G3190" s="16" t="s">
        <v>12017</v>
      </c>
      <c r="H3190" s="17" t="n">
        <v>1.49</v>
      </c>
      <c r="I3190" s="18" t="n">
        <f aca="false">('SKU Master'!I3190-H3190)/'SKU Master'!I3190</f>
        <v>0.349344978165939</v>
      </c>
      <c r="J3190" s="16" t="n">
        <v>2</v>
      </c>
      <c r="K3190" s="19" t="n">
        <f aca="false">J3190*C3190</f>
        <v>12.6</v>
      </c>
      <c r="L3190" s="16" t="s">
        <v>12295</v>
      </c>
      <c r="M3190" s="16" t="s">
        <v>12292</v>
      </c>
      <c r="N3190" s="16" t="s">
        <v>12017</v>
      </c>
      <c r="O3190" s="16" t="s">
        <v>12300</v>
      </c>
      <c r="P3190" s="16" t="s">
        <v>12298</v>
      </c>
      <c r="Q3190" s="16" t="s">
        <v>12017</v>
      </c>
    </row>
    <row r="3191" customFormat="false" ht="15" hidden="false" customHeight="false" outlineLevel="0" collapsed="false">
      <c r="A3191" s="14" t="str">
        <f aca="false">'SKU Master'!A3191</f>
        <v>06-00090</v>
      </c>
      <c r="B3191" s="14" t="str">
        <f aca="false">VLOOKUP(A3191,'SKU Master'!$A:$N,6,FALSE())</f>
        <v>Frostline Green Beans, 16 oz</v>
      </c>
      <c r="C3191" s="15" t="n">
        <v>7.7</v>
      </c>
      <c r="D3191" s="15" t="n">
        <v>4.4</v>
      </c>
      <c r="E3191" s="15" t="n">
        <v>5.6</v>
      </c>
      <c r="F3191" s="16" t="s">
        <v>12290</v>
      </c>
      <c r="G3191" s="16" t="s">
        <v>12021</v>
      </c>
      <c r="H3191" s="17" t="n">
        <v>1.68</v>
      </c>
      <c r="I3191" s="18" t="n">
        <f aca="false">('SKU Master'!I3191-H3191)/'SKU Master'!I3191</f>
        <v>0.297071129707113</v>
      </c>
      <c r="J3191" s="16" t="n">
        <v>4</v>
      </c>
      <c r="K3191" s="19" t="n">
        <f aca="false">J3191*C3191</f>
        <v>30.8</v>
      </c>
      <c r="L3191" s="16" t="s">
        <v>12299</v>
      </c>
      <c r="M3191" s="16" t="s">
        <v>12292</v>
      </c>
      <c r="N3191" s="16" t="s">
        <v>12017</v>
      </c>
      <c r="O3191" s="16" t="s">
        <v>12300</v>
      </c>
      <c r="P3191" s="16" t="s">
        <v>12298</v>
      </c>
      <c r="Q3191" s="16" t="s">
        <v>12017</v>
      </c>
    </row>
    <row r="3192" customFormat="false" ht="15" hidden="false" customHeight="false" outlineLevel="0" collapsed="false">
      <c r="A3192" s="14" t="str">
        <f aca="false">'SKU Master'!A3192</f>
        <v>06-00091</v>
      </c>
      <c r="B3192" s="14" t="str">
        <f aca="false">VLOOKUP(A3192,'SKU Master'!$A:$N,6,FALSE())</f>
        <v>Frostline Steamable Mixed Vegetables, 10 oz</v>
      </c>
      <c r="C3192" s="15" t="n">
        <v>5.1</v>
      </c>
      <c r="D3192" s="15" t="n">
        <v>6.3</v>
      </c>
      <c r="E3192" s="15" t="n">
        <v>5.5</v>
      </c>
      <c r="F3192" s="16" t="s">
        <v>12290</v>
      </c>
      <c r="G3192" s="16" t="s">
        <v>12017</v>
      </c>
      <c r="H3192" s="17" t="n">
        <v>2.49</v>
      </c>
      <c r="I3192" s="18" t="n">
        <f aca="false">('SKU Master'!I3192-H3192)/'SKU Master'!I3192</f>
        <v>0.343007915567282</v>
      </c>
      <c r="J3192" s="16" t="n">
        <v>5</v>
      </c>
      <c r="K3192" s="19" t="n">
        <f aca="false">J3192*C3192</f>
        <v>25.5</v>
      </c>
      <c r="L3192" s="16" t="s">
        <v>12295</v>
      </c>
      <c r="M3192" s="16" t="s">
        <v>12292</v>
      </c>
      <c r="N3192" s="16" t="s">
        <v>12017</v>
      </c>
      <c r="O3192" s="16" t="s">
        <v>12300</v>
      </c>
      <c r="P3192" s="16" t="s">
        <v>12296</v>
      </c>
      <c r="Q3192" s="16" t="s">
        <v>12017</v>
      </c>
    </row>
    <row r="3193" customFormat="false" ht="15" hidden="false" customHeight="false" outlineLevel="0" collapsed="false">
      <c r="A3193" s="14" t="str">
        <f aca="false">'SKU Master'!A3193</f>
        <v>06-00092</v>
      </c>
      <c r="B3193" s="14" t="str">
        <f aca="false">VLOOKUP(A3193,'SKU Master'!$A:$N,6,FALSE())</f>
        <v>Northgate Frozen Steamable Green Beans, 10 oz</v>
      </c>
      <c r="C3193" s="15" t="n">
        <v>6.5</v>
      </c>
      <c r="D3193" s="15" t="n">
        <v>7.3</v>
      </c>
      <c r="E3193" s="15" t="n">
        <v>7.7</v>
      </c>
      <c r="F3193" s="16" t="s">
        <v>12290</v>
      </c>
      <c r="G3193" s="16" t="s">
        <v>12021</v>
      </c>
      <c r="H3193" s="17" t="n">
        <v>0.82</v>
      </c>
      <c r="I3193" s="18" t="n">
        <f aca="false">('SKU Master'!I3193-H3193)/'SKU Master'!I3193</f>
        <v>0.410071942446043</v>
      </c>
      <c r="J3193" s="16" t="n">
        <v>7</v>
      </c>
      <c r="K3193" s="19" t="n">
        <f aca="false">J3193*C3193</f>
        <v>45.5</v>
      </c>
      <c r="L3193" s="16" t="s">
        <v>12295</v>
      </c>
      <c r="M3193" s="16" t="s">
        <v>12292</v>
      </c>
      <c r="N3193" s="16" t="s">
        <v>12017</v>
      </c>
      <c r="O3193" s="16" t="s">
        <v>12300</v>
      </c>
      <c r="P3193" s="16" t="s">
        <v>12296</v>
      </c>
      <c r="Q3193" s="16" t="s">
        <v>12017</v>
      </c>
    </row>
    <row r="3194" customFormat="false" ht="15" hidden="false" customHeight="false" outlineLevel="0" collapsed="false">
      <c r="A3194" s="14" t="str">
        <f aca="false">'SKU Master'!A3194</f>
        <v>06-00093</v>
      </c>
      <c r="B3194" s="14" t="str">
        <f aca="false">VLOOKUP(A3194,'SKU Master'!$A:$N,6,FALSE())</f>
        <v>Northgate Frozen Corn, 10 oz</v>
      </c>
      <c r="C3194" s="15" t="n">
        <v>8</v>
      </c>
      <c r="D3194" s="15" t="n">
        <v>7.4</v>
      </c>
      <c r="E3194" s="15" t="n">
        <v>7.4</v>
      </c>
      <c r="F3194" s="16" t="s">
        <v>12290</v>
      </c>
      <c r="G3194" s="16" t="s">
        <v>12021</v>
      </c>
      <c r="H3194" s="17" t="n">
        <v>2.49</v>
      </c>
      <c r="I3194" s="18" t="n">
        <f aca="false">('SKU Master'!I3194-H3194)/'SKU Master'!I3194</f>
        <v>0.343007915567282</v>
      </c>
      <c r="J3194" s="16" t="n">
        <v>2</v>
      </c>
      <c r="K3194" s="19" t="n">
        <f aca="false">J3194*C3194</f>
        <v>16</v>
      </c>
      <c r="L3194" s="16" t="s">
        <v>12295</v>
      </c>
      <c r="M3194" s="16" t="s">
        <v>12292</v>
      </c>
      <c r="N3194" s="16" t="s">
        <v>12017</v>
      </c>
      <c r="O3194" s="16" t="s">
        <v>12300</v>
      </c>
      <c r="P3194" s="16" t="s">
        <v>12298</v>
      </c>
      <c r="Q3194" s="16" t="s">
        <v>12017</v>
      </c>
    </row>
    <row r="3195" customFormat="false" ht="15" hidden="false" customHeight="false" outlineLevel="0" collapsed="false">
      <c r="A3195" s="14" t="str">
        <f aca="false">'SKU Master'!A3195</f>
        <v>06-00094</v>
      </c>
      <c r="B3195" s="14" t="str">
        <f aca="false">VLOOKUP(A3195,'SKU Master'!$A:$N,6,FALSE())</f>
        <v>Harborline Cauliflower, 16 oz</v>
      </c>
      <c r="C3195" s="15" t="n">
        <v>6.2</v>
      </c>
      <c r="D3195" s="15" t="n">
        <v>6.3</v>
      </c>
      <c r="E3195" s="15" t="n">
        <v>5</v>
      </c>
      <c r="F3195" s="16" t="s">
        <v>12290</v>
      </c>
      <c r="G3195" s="16" t="s">
        <v>12021</v>
      </c>
      <c r="H3195" s="17" t="n">
        <v>2.33</v>
      </c>
      <c r="I3195" s="18" t="n">
        <f aca="false">('SKU Master'!I3195-H3195)/'SKU Master'!I3195</f>
        <v>0.416040100250627</v>
      </c>
      <c r="J3195" s="16" t="n">
        <v>8</v>
      </c>
      <c r="K3195" s="19" t="n">
        <f aca="false">J3195*C3195</f>
        <v>49.6</v>
      </c>
      <c r="L3195" s="16" t="s">
        <v>12295</v>
      </c>
      <c r="M3195" s="16" t="s">
        <v>12292</v>
      </c>
      <c r="N3195" s="16" t="s">
        <v>12017</v>
      </c>
      <c r="O3195" s="16" t="s">
        <v>12300</v>
      </c>
      <c r="P3195" s="16" t="s">
        <v>12297</v>
      </c>
      <c r="Q3195" s="16" t="s">
        <v>12017</v>
      </c>
    </row>
    <row r="3196" customFormat="false" ht="15" hidden="false" customHeight="false" outlineLevel="0" collapsed="false">
      <c r="A3196" s="14" t="str">
        <f aca="false">'SKU Master'!A3196</f>
        <v>06-00095</v>
      </c>
      <c r="B3196" s="14" t="str">
        <f aca="false">VLOOKUP(A3196,'SKU Master'!$A:$N,6,FALSE())</f>
        <v>IceHarvest Brussels Sprouts, 10 oz</v>
      </c>
      <c r="C3196" s="15" t="n">
        <v>7.6</v>
      </c>
      <c r="D3196" s="15" t="n">
        <v>6.4</v>
      </c>
      <c r="E3196" s="15" t="n">
        <v>4.3</v>
      </c>
      <c r="F3196" s="16" t="s">
        <v>12290</v>
      </c>
      <c r="G3196" s="16" t="s">
        <v>12021</v>
      </c>
      <c r="H3196" s="17" t="n">
        <v>2.44</v>
      </c>
      <c r="I3196" s="18" t="n">
        <f aca="false">('SKU Master'!I3196-H3196)/'SKU Master'!I3196</f>
        <v>0.300859598853868</v>
      </c>
      <c r="J3196" s="16" t="n">
        <v>8</v>
      </c>
      <c r="K3196" s="19" t="n">
        <f aca="false">J3196*C3196</f>
        <v>60.8</v>
      </c>
      <c r="L3196" s="16" t="s">
        <v>12295</v>
      </c>
      <c r="M3196" s="16" t="s">
        <v>12292</v>
      </c>
      <c r="N3196" s="16" t="s">
        <v>12017</v>
      </c>
      <c r="O3196" s="16" t="s">
        <v>12300</v>
      </c>
      <c r="P3196" s="16" t="s">
        <v>12297</v>
      </c>
      <c r="Q3196" s="16" t="s">
        <v>12017</v>
      </c>
    </row>
    <row r="3197" customFormat="false" ht="15" hidden="false" customHeight="false" outlineLevel="0" collapsed="false">
      <c r="A3197" s="14" t="str">
        <f aca="false">'SKU Master'!A3197</f>
        <v>06-00096</v>
      </c>
      <c r="B3197" s="14" t="str">
        <f aca="false">VLOOKUP(A3197,'SKU Master'!$A:$N,6,FALSE())</f>
        <v>Northgate Frozen Broccoli, 16 oz</v>
      </c>
      <c r="C3197" s="15" t="n">
        <v>5.8</v>
      </c>
      <c r="D3197" s="15" t="n">
        <v>5.2</v>
      </c>
      <c r="E3197" s="15" t="n">
        <v>5.8</v>
      </c>
      <c r="F3197" s="16" t="s">
        <v>12290</v>
      </c>
      <c r="G3197" s="16" t="s">
        <v>12021</v>
      </c>
      <c r="H3197" s="17" t="n">
        <v>2.49</v>
      </c>
      <c r="I3197" s="18" t="n">
        <f aca="false">('SKU Master'!I3197-H3197)/'SKU Master'!I3197</f>
        <v>0.37593984962406</v>
      </c>
      <c r="J3197" s="16" t="n">
        <v>2</v>
      </c>
      <c r="K3197" s="19" t="n">
        <f aca="false">J3197*C3197</f>
        <v>11.6</v>
      </c>
      <c r="L3197" s="16" t="s">
        <v>12295</v>
      </c>
      <c r="M3197" s="16" t="s">
        <v>12292</v>
      </c>
      <c r="N3197" s="16" t="s">
        <v>12017</v>
      </c>
      <c r="O3197" s="16" t="s">
        <v>12300</v>
      </c>
      <c r="P3197" s="16" t="s">
        <v>12294</v>
      </c>
      <c r="Q3197" s="16" t="s">
        <v>12017</v>
      </c>
    </row>
    <row r="3198" customFormat="false" ht="15" hidden="false" customHeight="false" outlineLevel="0" collapsed="false">
      <c r="A3198" s="14" t="str">
        <f aca="false">'SKU Master'!A3198</f>
        <v>06-00097</v>
      </c>
      <c r="B3198" s="14" t="str">
        <f aca="false">VLOOKUP(A3198,'SKU Master'!$A:$N,6,FALSE())</f>
        <v>Northgate Frozen Organic Spinach, 12 oz</v>
      </c>
      <c r="C3198" s="15" t="n">
        <v>7.6</v>
      </c>
      <c r="D3198" s="15" t="n">
        <v>8.5</v>
      </c>
      <c r="E3198" s="15" t="n">
        <v>4.9</v>
      </c>
      <c r="F3198" s="16" t="s">
        <v>12290</v>
      </c>
      <c r="G3198" s="16" t="s">
        <v>12021</v>
      </c>
      <c r="H3198" s="17" t="n">
        <v>0.83</v>
      </c>
      <c r="I3198" s="18" t="n">
        <f aca="false">('SKU Master'!I3198-H3198)/'SKU Master'!I3198</f>
        <v>0.356589147286822</v>
      </c>
      <c r="J3198" s="16" t="n">
        <v>7</v>
      </c>
      <c r="K3198" s="19" t="n">
        <f aca="false">J3198*C3198</f>
        <v>53.2</v>
      </c>
      <c r="L3198" s="16" t="s">
        <v>12295</v>
      </c>
      <c r="M3198" s="16" t="s">
        <v>12292</v>
      </c>
      <c r="N3198" s="16" t="s">
        <v>12017</v>
      </c>
      <c r="O3198" s="16" t="s">
        <v>12300</v>
      </c>
      <c r="P3198" s="16" t="s">
        <v>12297</v>
      </c>
      <c r="Q3198" s="16" t="s">
        <v>12017</v>
      </c>
    </row>
    <row r="3199" customFormat="false" ht="15" hidden="false" customHeight="false" outlineLevel="0" collapsed="false">
      <c r="A3199" s="14" t="str">
        <f aca="false">'SKU Master'!A3199</f>
        <v>06-00098</v>
      </c>
      <c r="B3199" s="14" t="str">
        <f aca="false">VLOOKUP(A3199,'SKU Master'!$A:$N,6,FALSE())</f>
        <v>Harborline Organic Mixed Vegetables, 16 oz</v>
      </c>
      <c r="C3199" s="15" t="n">
        <v>6.4</v>
      </c>
      <c r="D3199" s="15" t="n">
        <v>8.2</v>
      </c>
      <c r="E3199" s="15" t="n">
        <v>6.9</v>
      </c>
      <c r="F3199" s="16" t="s">
        <v>12290</v>
      </c>
      <c r="G3199" s="16" t="s">
        <v>12017</v>
      </c>
      <c r="H3199" s="17" t="n">
        <v>1.16</v>
      </c>
      <c r="I3199" s="18" t="n">
        <f aca="false">('SKU Master'!I3199-H3199)/'SKU Master'!I3199</f>
        <v>0.386243386243386</v>
      </c>
      <c r="J3199" s="16" t="n">
        <v>6</v>
      </c>
      <c r="K3199" s="19" t="n">
        <f aca="false">J3199*C3199</f>
        <v>38.4</v>
      </c>
      <c r="L3199" s="16" t="s">
        <v>12295</v>
      </c>
      <c r="M3199" s="16" t="s">
        <v>12292</v>
      </c>
      <c r="N3199" s="16" t="s">
        <v>12017</v>
      </c>
      <c r="O3199" s="16" t="s">
        <v>12300</v>
      </c>
      <c r="P3199" s="16" t="s">
        <v>12296</v>
      </c>
      <c r="Q3199" s="16" t="s">
        <v>12021</v>
      </c>
    </row>
    <row r="3200" customFormat="false" ht="15" hidden="false" customHeight="false" outlineLevel="0" collapsed="false">
      <c r="A3200" s="14" t="str">
        <f aca="false">'SKU Master'!A3200</f>
        <v>06-00099</v>
      </c>
      <c r="B3200" s="14" t="str">
        <f aca="false">VLOOKUP(A3200,'SKU Master'!$A:$N,6,FALSE())</f>
        <v>Frostline Organic Mixed Vegetables, 16 oz</v>
      </c>
      <c r="C3200" s="15" t="n">
        <v>7.7</v>
      </c>
      <c r="D3200" s="15" t="n">
        <v>3.4</v>
      </c>
      <c r="E3200" s="15" t="n">
        <v>4.6</v>
      </c>
      <c r="F3200" s="16" t="s">
        <v>12290</v>
      </c>
      <c r="G3200" s="16" t="s">
        <v>12021</v>
      </c>
      <c r="H3200" s="17" t="n">
        <v>1.94</v>
      </c>
      <c r="I3200" s="18" t="n">
        <f aca="false">('SKU Master'!I3200-H3200)/'SKU Master'!I3200</f>
        <v>0.351170568561873</v>
      </c>
      <c r="J3200" s="16" t="n">
        <v>8</v>
      </c>
      <c r="K3200" s="19" t="n">
        <f aca="false">J3200*C3200</f>
        <v>61.6</v>
      </c>
      <c r="L3200" s="16" t="s">
        <v>12295</v>
      </c>
      <c r="M3200" s="16" t="s">
        <v>12292</v>
      </c>
      <c r="N3200" s="16" t="s">
        <v>12017</v>
      </c>
      <c r="O3200" s="16" t="s">
        <v>12300</v>
      </c>
      <c r="P3200" s="16" t="s">
        <v>12297</v>
      </c>
      <c r="Q3200" s="16" t="s">
        <v>12017</v>
      </c>
    </row>
    <row r="3201" customFormat="false" ht="15" hidden="false" customHeight="false" outlineLevel="0" collapsed="false">
      <c r="A3201" s="14" t="str">
        <f aca="false">'SKU Master'!A3201</f>
        <v>06-00100</v>
      </c>
      <c r="B3201" s="14" t="str">
        <f aca="false">VLOOKUP(A3201,'SKU Master'!$A:$N,6,FALSE())</f>
        <v>Northgate Frozen Steamable Mixed Vegetables, 12 oz</v>
      </c>
      <c r="C3201" s="15" t="n">
        <v>6.5</v>
      </c>
      <c r="D3201" s="15" t="n">
        <v>4.6</v>
      </c>
      <c r="E3201" s="15" t="n">
        <v>5.6</v>
      </c>
      <c r="F3201" s="16" t="s">
        <v>12290</v>
      </c>
      <c r="G3201" s="16" t="s">
        <v>12021</v>
      </c>
      <c r="H3201" s="17" t="n">
        <v>0.85</v>
      </c>
      <c r="I3201" s="18" t="n">
        <f aca="false">('SKU Master'!I3201-H3201)/'SKU Master'!I3201</f>
        <v>0.34108527131783</v>
      </c>
      <c r="J3201" s="16" t="n">
        <v>4</v>
      </c>
      <c r="K3201" s="19" t="n">
        <f aca="false">J3201*C3201</f>
        <v>26</v>
      </c>
      <c r="L3201" s="16" t="s">
        <v>12295</v>
      </c>
      <c r="M3201" s="16" t="s">
        <v>12292</v>
      </c>
      <c r="N3201" s="16" t="s">
        <v>12017</v>
      </c>
      <c r="O3201" s="16" t="s">
        <v>12300</v>
      </c>
      <c r="P3201" s="16" t="s">
        <v>12298</v>
      </c>
      <c r="Q3201" s="16" t="s">
        <v>12017</v>
      </c>
    </row>
    <row r="3202" customFormat="false" ht="15" hidden="false" customHeight="false" outlineLevel="0" collapsed="false">
      <c r="A3202" s="14" t="str">
        <f aca="false">'SKU Master'!A3202</f>
        <v>06-00101</v>
      </c>
      <c r="B3202" s="14" t="str">
        <f aca="false">VLOOKUP(A3202,'SKU Master'!$A:$N,6,FALSE())</f>
        <v>IceHarvest Organic Mixed Vegetables, 16 oz</v>
      </c>
      <c r="C3202" s="15" t="n">
        <v>7.7</v>
      </c>
      <c r="D3202" s="15" t="n">
        <v>2.9</v>
      </c>
      <c r="E3202" s="15" t="n">
        <v>4.8</v>
      </c>
      <c r="F3202" s="16" t="s">
        <v>12290</v>
      </c>
      <c r="G3202" s="16" t="s">
        <v>12021</v>
      </c>
      <c r="H3202" s="17" t="n">
        <v>1.95</v>
      </c>
      <c r="I3202" s="18" t="n">
        <f aca="false">('SKU Master'!I3202-H3202)/'SKU Master'!I3202</f>
        <v>0.301075268817204</v>
      </c>
      <c r="J3202" s="16" t="n">
        <v>1</v>
      </c>
      <c r="K3202" s="19" t="n">
        <f aca="false">J3202*C3202</f>
        <v>7.7</v>
      </c>
      <c r="L3202" s="16" t="s">
        <v>12291</v>
      </c>
      <c r="M3202" s="16" t="s">
        <v>12292</v>
      </c>
      <c r="N3202" s="16" t="s">
        <v>12017</v>
      </c>
      <c r="O3202" s="16" t="s">
        <v>12300</v>
      </c>
      <c r="P3202" s="16" t="s">
        <v>12294</v>
      </c>
      <c r="Q3202" s="16" t="s">
        <v>12017</v>
      </c>
    </row>
    <row r="3203" customFormat="false" ht="15" hidden="false" customHeight="false" outlineLevel="0" collapsed="false">
      <c r="A3203" s="14" t="str">
        <f aca="false">'SKU Master'!A3203</f>
        <v>06-00102</v>
      </c>
      <c r="B3203" s="14" t="str">
        <f aca="false">VLOOKUP(A3203,'SKU Master'!$A:$N,6,FALSE())</f>
        <v>Frostline Steamable Green Beans, 16 oz</v>
      </c>
      <c r="C3203" s="15" t="n">
        <v>6.7</v>
      </c>
      <c r="D3203" s="15" t="n">
        <v>7.7</v>
      </c>
      <c r="E3203" s="15" t="n">
        <v>4.6</v>
      </c>
      <c r="F3203" s="16" t="s">
        <v>12290</v>
      </c>
      <c r="G3203" s="16" t="s">
        <v>12017</v>
      </c>
      <c r="H3203" s="17" t="n">
        <v>1.77</v>
      </c>
      <c r="I3203" s="18" t="n">
        <f aca="false">('SKU Master'!I3203-H3203)/'SKU Master'!I3203</f>
        <v>0.408026755852843</v>
      </c>
      <c r="J3203" s="16" t="n">
        <v>4</v>
      </c>
      <c r="K3203" s="19" t="n">
        <f aca="false">J3203*C3203</f>
        <v>26.8</v>
      </c>
      <c r="L3203" s="16" t="s">
        <v>12295</v>
      </c>
      <c r="M3203" s="16" t="s">
        <v>12292</v>
      </c>
      <c r="N3203" s="16" t="s">
        <v>12017</v>
      </c>
      <c r="O3203" s="16" t="s">
        <v>12300</v>
      </c>
      <c r="P3203" s="16" t="s">
        <v>12296</v>
      </c>
      <c r="Q3203" s="16" t="s">
        <v>12017</v>
      </c>
    </row>
    <row r="3204" customFormat="false" ht="15" hidden="false" customHeight="false" outlineLevel="0" collapsed="false">
      <c r="A3204" s="14" t="str">
        <f aca="false">'SKU Master'!A3204</f>
        <v>06-00103</v>
      </c>
      <c r="B3204" s="14" t="str">
        <f aca="false">VLOOKUP(A3204,'SKU Master'!$A:$N,6,FALSE())</f>
        <v>Frostline Stir-Fry Blend, 12 oz</v>
      </c>
      <c r="C3204" s="15" t="n">
        <v>5.2</v>
      </c>
      <c r="D3204" s="15" t="n">
        <v>5.2</v>
      </c>
      <c r="E3204" s="15" t="n">
        <v>6.7</v>
      </c>
      <c r="F3204" s="16" t="s">
        <v>12290</v>
      </c>
      <c r="G3204" s="16" t="s">
        <v>12021</v>
      </c>
      <c r="H3204" s="17" t="n">
        <v>2.25</v>
      </c>
      <c r="I3204" s="18" t="n">
        <f aca="false">('SKU Master'!I3204-H3204)/'SKU Master'!I3204</f>
        <v>0.406332453825858</v>
      </c>
      <c r="J3204" s="16" t="n">
        <v>7</v>
      </c>
      <c r="K3204" s="19" t="n">
        <f aca="false">J3204*C3204</f>
        <v>36.4</v>
      </c>
      <c r="L3204" s="16" t="s">
        <v>12295</v>
      </c>
      <c r="M3204" s="16" t="s">
        <v>12292</v>
      </c>
      <c r="N3204" s="16" t="s">
        <v>12017</v>
      </c>
      <c r="O3204" s="16" t="s">
        <v>12300</v>
      </c>
      <c r="P3204" s="16" t="s">
        <v>12296</v>
      </c>
      <c r="Q3204" s="16" t="s">
        <v>12017</v>
      </c>
    </row>
    <row r="3205" customFormat="false" ht="15" hidden="false" customHeight="false" outlineLevel="0" collapsed="false">
      <c r="A3205" s="14" t="str">
        <f aca="false">'SKU Master'!A3205</f>
        <v>06-00104</v>
      </c>
      <c r="B3205" s="14" t="str">
        <f aca="false">VLOOKUP(A3205,'SKU Master'!$A:$N,6,FALSE())</f>
        <v>Northgate Frozen Steamable Peas, 12 oz</v>
      </c>
      <c r="C3205" s="15" t="n">
        <v>5.1</v>
      </c>
      <c r="D3205" s="15" t="n">
        <v>6.3</v>
      </c>
      <c r="E3205" s="15" t="n">
        <v>5</v>
      </c>
      <c r="F3205" s="16" t="s">
        <v>12290</v>
      </c>
      <c r="G3205" s="16" t="s">
        <v>12021</v>
      </c>
      <c r="H3205" s="17" t="n">
        <v>1.65</v>
      </c>
      <c r="I3205" s="18" t="n">
        <f aca="false">('SKU Master'!I3205-H3205)/'SKU Master'!I3205</f>
        <v>0.309623430962343</v>
      </c>
      <c r="J3205" s="16" t="n">
        <v>9</v>
      </c>
      <c r="K3205" s="19" t="n">
        <f aca="false">J3205*C3205</f>
        <v>45.9</v>
      </c>
      <c r="L3205" s="16" t="s">
        <v>12295</v>
      </c>
      <c r="M3205" s="16" t="s">
        <v>12292</v>
      </c>
      <c r="N3205" s="16" t="s">
        <v>12017</v>
      </c>
      <c r="O3205" s="16" t="s">
        <v>12300</v>
      </c>
      <c r="P3205" s="16" t="s">
        <v>12297</v>
      </c>
      <c r="Q3205" s="16" t="s">
        <v>12017</v>
      </c>
    </row>
    <row r="3206" customFormat="false" ht="15" hidden="false" customHeight="false" outlineLevel="0" collapsed="false">
      <c r="A3206" s="14" t="str">
        <f aca="false">'SKU Master'!A3206</f>
        <v>06-00105</v>
      </c>
      <c r="B3206" s="14" t="str">
        <f aca="false">VLOOKUP(A3206,'SKU Master'!$A:$N,6,FALSE())</f>
        <v>Harborline Organic Cauliflower, 16 oz</v>
      </c>
      <c r="C3206" s="15" t="n">
        <v>8</v>
      </c>
      <c r="D3206" s="15" t="n">
        <v>2.4</v>
      </c>
      <c r="E3206" s="15" t="n">
        <v>4.6</v>
      </c>
      <c r="F3206" s="16" t="s">
        <v>12290</v>
      </c>
      <c r="G3206" s="16" t="s">
        <v>12021</v>
      </c>
      <c r="H3206" s="17" t="n">
        <v>2.57</v>
      </c>
      <c r="I3206" s="18" t="n">
        <f aca="false">('SKU Master'!I3206-H3206)/'SKU Master'!I3206</f>
        <v>0.339331619537275</v>
      </c>
      <c r="J3206" s="16" t="n">
        <v>5</v>
      </c>
      <c r="K3206" s="19" t="n">
        <f aca="false">J3206*C3206</f>
        <v>40</v>
      </c>
      <c r="L3206" s="16" t="s">
        <v>12295</v>
      </c>
      <c r="M3206" s="16" t="s">
        <v>12292</v>
      </c>
      <c r="N3206" s="16" t="s">
        <v>12017</v>
      </c>
      <c r="O3206" s="16" t="s">
        <v>12300</v>
      </c>
      <c r="P3206" s="16" t="s">
        <v>12296</v>
      </c>
      <c r="Q3206" s="16" t="s">
        <v>12017</v>
      </c>
    </row>
    <row r="3207" customFormat="false" ht="15" hidden="false" customHeight="false" outlineLevel="0" collapsed="false">
      <c r="A3207" s="14" t="str">
        <f aca="false">'SKU Master'!A3207</f>
        <v>06-00106</v>
      </c>
      <c r="B3207" s="14" t="str">
        <f aca="false">VLOOKUP(A3207,'SKU Master'!$A:$N,6,FALSE())</f>
        <v>Harborline Organic Stir-Fry Blend, 16 oz</v>
      </c>
      <c r="C3207" s="15" t="n">
        <v>5.7</v>
      </c>
      <c r="D3207" s="15" t="n">
        <v>5.2</v>
      </c>
      <c r="E3207" s="15" t="n">
        <v>6.8</v>
      </c>
      <c r="F3207" s="16" t="s">
        <v>12290</v>
      </c>
      <c r="G3207" s="16" t="s">
        <v>12021</v>
      </c>
      <c r="H3207" s="17" t="n">
        <v>1.08</v>
      </c>
      <c r="I3207" s="18" t="n">
        <f aca="false">('SKU Master'!I3207-H3207)/'SKU Master'!I3207</f>
        <v>0.428571428571429</v>
      </c>
      <c r="J3207" s="16" t="n">
        <v>1</v>
      </c>
      <c r="K3207" s="19" t="n">
        <f aca="false">J3207*C3207</f>
        <v>5.7</v>
      </c>
      <c r="L3207" s="16" t="s">
        <v>12295</v>
      </c>
      <c r="M3207" s="16" t="s">
        <v>12292</v>
      </c>
      <c r="N3207" s="16" t="s">
        <v>12017</v>
      </c>
      <c r="O3207" s="16" t="s">
        <v>12300</v>
      </c>
      <c r="P3207" s="16" t="s">
        <v>12294</v>
      </c>
      <c r="Q3207" s="16" t="s">
        <v>12017</v>
      </c>
    </row>
    <row r="3208" customFormat="false" ht="15" hidden="false" customHeight="false" outlineLevel="0" collapsed="false">
      <c r="A3208" s="14" t="str">
        <f aca="false">'SKU Master'!A3208</f>
        <v>06-00107</v>
      </c>
      <c r="B3208" s="14" t="str">
        <f aca="false">VLOOKUP(A3208,'SKU Master'!$A:$N,6,FALSE())</f>
        <v>Northgate Frozen Steamable Spinach, 12 oz</v>
      </c>
      <c r="C3208" s="15" t="n">
        <v>6.1</v>
      </c>
      <c r="D3208" s="15" t="n">
        <v>3</v>
      </c>
      <c r="E3208" s="15" t="n">
        <v>7.7</v>
      </c>
      <c r="F3208" s="16" t="s">
        <v>12290</v>
      </c>
      <c r="G3208" s="16" t="s">
        <v>12021</v>
      </c>
      <c r="H3208" s="17" t="n">
        <v>1.26</v>
      </c>
      <c r="I3208" s="18" t="n">
        <f aca="false">('SKU Master'!I3208-H3208)/'SKU Master'!I3208</f>
        <v>0.366834170854271</v>
      </c>
      <c r="J3208" s="16" t="n">
        <v>3</v>
      </c>
      <c r="K3208" s="19" t="n">
        <f aca="false">J3208*C3208</f>
        <v>18.3</v>
      </c>
      <c r="L3208" s="16" t="s">
        <v>12295</v>
      </c>
      <c r="M3208" s="16" t="s">
        <v>12292</v>
      </c>
      <c r="N3208" s="16" t="s">
        <v>12017</v>
      </c>
      <c r="O3208" s="16" t="s">
        <v>12300</v>
      </c>
      <c r="P3208" s="16" t="s">
        <v>12298</v>
      </c>
      <c r="Q3208" s="16" t="s">
        <v>12017</v>
      </c>
    </row>
    <row r="3209" customFormat="false" ht="15" hidden="false" customHeight="false" outlineLevel="0" collapsed="false">
      <c r="A3209" s="14" t="str">
        <f aca="false">'SKU Master'!A3209</f>
        <v>06-00108</v>
      </c>
      <c r="B3209" s="14" t="str">
        <f aca="false">VLOOKUP(A3209,'SKU Master'!$A:$N,6,FALSE())</f>
        <v>IceHarvest Organic Brussels Sprouts, 12 oz</v>
      </c>
      <c r="C3209" s="15" t="n">
        <v>6.6</v>
      </c>
      <c r="D3209" s="15" t="n">
        <v>9.1</v>
      </c>
      <c r="E3209" s="15" t="n">
        <v>7.1</v>
      </c>
      <c r="F3209" s="16" t="s">
        <v>12290</v>
      </c>
      <c r="G3209" s="16" t="s">
        <v>12021</v>
      </c>
      <c r="H3209" s="17" t="n">
        <v>0.89</v>
      </c>
      <c r="I3209" s="18" t="n">
        <f aca="false">('SKU Master'!I3209-H3209)/'SKU Master'!I3209</f>
        <v>0.359712230215827</v>
      </c>
      <c r="J3209" s="16" t="n">
        <v>3</v>
      </c>
      <c r="K3209" s="19" t="n">
        <f aca="false">J3209*C3209</f>
        <v>19.8</v>
      </c>
      <c r="L3209" s="16" t="s">
        <v>12295</v>
      </c>
      <c r="M3209" s="16" t="s">
        <v>12292</v>
      </c>
      <c r="N3209" s="16" t="s">
        <v>12017</v>
      </c>
      <c r="O3209" s="16" t="s">
        <v>12300</v>
      </c>
      <c r="P3209" s="16" t="s">
        <v>12298</v>
      </c>
      <c r="Q3209" s="16" t="s">
        <v>12021</v>
      </c>
    </row>
    <row r="3210" customFormat="false" ht="15" hidden="false" customHeight="false" outlineLevel="0" collapsed="false">
      <c r="A3210" s="14" t="str">
        <f aca="false">'SKU Master'!A3210</f>
        <v>06-00109</v>
      </c>
      <c r="B3210" s="14" t="str">
        <f aca="false">VLOOKUP(A3210,'SKU Master'!$A:$N,6,FALSE())</f>
        <v>Frostline Corn, 10 oz</v>
      </c>
      <c r="C3210" s="15" t="n">
        <v>7.7</v>
      </c>
      <c r="D3210" s="15" t="n">
        <v>7.4</v>
      </c>
      <c r="E3210" s="15" t="n">
        <v>7.5</v>
      </c>
      <c r="F3210" s="16" t="s">
        <v>12290</v>
      </c>
      <c r="G3210" s="16" t="s">
        <v>12017</v>
      </c>
      <c r="H3210" s="17" t="n">
        <v>2.59</v>
      </c>
      <c r="I3210" s="18" t="n">
        <f aca="false">('SKU Master'!I3210-H3210)/'SKU Master'!I3210</f>
        <v>0.334190231362468</v>
      </c>
      <c r="J3210" s="16" t="n">
        <v>2</v>
      </c>
      <c r="K3210" s="19" t="n">
        <f aca="false">J3210*C3210</f>
        <v>15.4</v>
      </c>
      <c r="L3210" s="16" t="s">
        <v>12295</v>
      </c>
      <c r="M3210" s="16" t="s">
        <v>12292</v>
      </c>
      <c r="N3210" s="16" t="s">
        <v>12017</v>
      </c>
      <c r="O3210" s="16" t="s">
        <v>12300</v>
      </c>
      <c r="P3210" s="16" t="s">
        <v>12294</v>
      </c>
      <c r="Q3210" s="16" t="s">
        <v>12017</v>
      </c>
    </row>
    <row r="3211" customFormat="false" ht="15" hidden="false" customHeight="false" outlineLevel="0" collapsed="false">
      <c r="A3211" s="14" t="str">
        <f aca="false">'SKU Master'!A3211</f>
        <v>06-00110</v>
      </c>
      <c r="B3211" s="14" t="str">
        <f aca="false">VLOOKUP(A3211,'SKU Master'!$A:$N,6,FALSE())</f>
        <v>Northgate Frozen Steamable Brussels Sprouts, 10 oz</v>
      </c>
      <c r="C3211" s="15" t="n">
        <v>7.7</v>
      </c>
      <c r="D3211" s="15" t="n">
        <v>7.9</v>
      </c>
      <c r="E3211" s="15" t="n">
        <v>5.4</v>
      </c>
      <c r="F3211" s="16" t="s">
        <v>12290</v>
      </c>
      <c r="G3211" s="16" t="s">
        <v>12021</v>
      </c>
      <c r="H3211" s="17" t="n">
        <v>1.79</v>
      </c>
      <c r="I3211" s="18" t="n">
        <f aca="false">('SKU Master'!I3211-H3211)/'SKU Master'!I3211</f>
        <v>0.380622837370242</v>
      </c>
      <c r="J3211" s="16" t="n">
        <v>9</v>
      </c>
      <c r="K3211" s="19" t="n">
        <f aca="false">J3211*C3211</f>
        <v>69.3</v>
      </c>
      <c r="L3211" s="16" t="s">
        <v>12295</v>
      </c>
      <c r="M3211" s="16" t="s">
        <v>12292</v>
      </c>
      <c r="N3211" s="16" t="s">
        <v>12017</v>
      </c>
      <c r="O3211" s="16" t="s">
        <v>12300</v>
      </c>
      <c r="P3211" s="16" t="s">
        <v>12297</v>
      </c>
      <c r="Q3211" s="16" t="s">
        <v>12017</v>
      </c>
    </row>
    <row r="3212" customFormat="false" ht="15" hidden="false" customHeight="false" outlineLevel="0" collapsed="false">
      <c r="A3212" s="14" t="str">
        <f aca="false">'SKU Master'!A3212</f>
        <v>06-00111</v>
      </c>
      <c r="B3212" s="14" t="str">
        <f aca="false">VLOOKUP(A3212,'SKU Master'!$A:$N,6,FALSE())</f>
        <v>Northgate Frozen Steamable Spinach, 16 oz</v>
      </c>
      <c r="C3212" s="15" t="n">
        <v>6.3</v>
      </c>
      <c r="D3212" s="15" t="n">
        <v>5.4</v>
      </c>
      <c r="E3212" s="15" t="n">
        <v>8</v>
      </c>
      <c r="F3212" s="16" t="s">
        <v>12290</v>
      </c>
      <c r="G3212" s="16" t="s">
        <v>12021</v>
      </c>
      <c r="H3212" s="17" t="n">
        <v>2.24</v>
      </c>
      <c r="I3212" s="18" t="n">
        <f aca="false">('SKU Master'!I3212-H3212)/'SKU Master'!I3212</f>
        <v>0.358166189111748</v>
      </c>
      <c r="J3212" s="16" t="n">
        <v>5</v>
      </c>
      <c r="K3212" s="19" t="n">
        <f aca="false">J3212*C3212</f>
        <v>31.5</v>
      </c>
      <c r="L3212" s="16" t="s">
        <v>12295</v>
      </c>
      <c r="M3212" s="16" t="s">
        <v>12292</v>
      </c>
      <c r="N3212" s="16" t="s">
        <v>12017</v>
      </c>
      <c r="O3212" s="16" t="s">
        <v>12300</v>
      </c>
      <c r="P3212" s="16" t="s">
        <v>12296</v>
      </c>
      <c r="Q3212" s="16" t="s">
        <v>12017</v>
      </c>
    </row>
    <row r="3213" customFormat="false" ht="15" hidden="false" customHeight="false" outlineLevel="0" collapsed="false">
      <c r="A3213" s="14" t="str">
        <f aca="false">'SKU Master'!A3213</f>
        <v>06-00112</v>
      </c>
      <c r="B3213" s="14" t="str">
        <f aca="false">VLOOKUP(A3213,'SKU Master'!$A:$N,6,FALSE())</f>
        <v>Northgate Frozen Stir-Fry Blend, 16 oz</v>
      </c>
      <c r="C3213" s="15" t="n">
        <v>8.2</v>
      </c>
      <c r="D3213" s="15" t="n">
        <v>8.7</v>
      </c>
      <c r="E3213" s="15" t="n">
        <v>5.5</v>
      </c>
      <c r="F3213" s="16" t="s">
        <v>12290</v>
      </c>
      <c r="G3213" s="16" t="s">
        <v>12017</v>
      </c>
      <c r="H3213" s="17" t="n">
        <v>1.26</v>
      </c>
      <c r="I3213" s="18" t="n">
        <f aca="false">('SKU Master'!I3213-H3213)/'SKU Master'!I3213</f>
        <v>0.29608938547486</v>
      </c>
      <c r="J3213" s="16" t="n">
        <v>5</v>
      </c>
      <c r="K3213" s="19" t="n">
        <f aca="false">J3213*C3213</f>
        <v>41</v>
      </c>
      <c r="L3213" s="16" t="s">
        <v>12295</v>
      </c>
      <c r="M3213" s="16" t="s">
        <v>12292</v>
      </c>
      <c r="N3213" s="16" t="s">
        <v>12017</v>
      </c>
      <c r="O3213" s="16" t="s">
        <v>12300</v>
      </c>
      <c r="P3213" s="16" t="s">
        <v>12296</v>
      </c>
      <c r="Q3213" s="16" t="s">
        <v>12017</v>
      </c>
    </row>
    <row r="3214" customFormat="false" ht="15" hidden="false" customHeight="false" outlineLevel="0" collapsed="false">
      <c r="A3214" s="14" t="str">
        <f aca="false">'SKU Master'!A3214</f>
        <v>06-00113</v>
      </c>
      <c r="B3214" s="14" t="str">
        <f aca="false">VLOOKUP(A3214,'SKU Master'!$A:$N,6,FALSE())</f>
        <v>Frostline Organic Green Beans, 16 oz</v>
      </c>
      <c r="C3214" s="15" t="n">
        <v>5.1</v>
      </c>
      <c r="D3214" s="15" t="n">
        <v>3.1</v>
      </c>
      <c r="E3214" s="15" t="n">
        <v>6.7</v>
      </c>
      <c r="F3214" s="16" t="s">
        <v>12290</v>
      </c>
      <c r="G3214" s="16" t="s">
        <v>12021</v>
      </c>
      <c r="H3214" s="17" t="n">
        <v>1.45</v>
      </c>
      <c r="I3214" s="18" t="n">
        <f aca="false">('SKU Master'!I3214-H3214)/'SKU Master'!I3214</f>
        <v>0.417670682730924</v>
      </c>
      <c r="J3214" s="16" t="n">
        <v>2</v>
      </c>
      <c r="K3214" s="19" t="n">
        <f aca="false">J3214*C3214</f>
        <v>10.2</v>
      </c>
      <c r="L3214" s="16" t="s">
        <v>12295</v>
      </c>
      <c r="M3214" s="16" t="s">
        <v>12292</v>
      </c>
      <c r="N3214" s="16" t="s">
        <v>12017</v>
      </c>
      <c r="O3214" s="16" t="s">
        <v>12300</v>
      </c>
      <c r="P3214" s="16" t="s">
        <v>12298</v>
      </c>
      <c r="Q3214" s="16" t="s">
        <v>12017</v>
      </c>
    </row>
    <row r="3215" customFormat="false" ht="15" hidden="false" customHeight="false" outlineLevel="0" collapsed="false">
      <c r="A3215" s="14" t="str">
        <f aca="false">'SKU Master'!A3215</f>
        <v>06-00114</v>
      </c>
      <c r="B3215" s="14" t="str">
        <f aca="false">VLOOKUP(A3215,'SKU Master'!$A:$N,6,FALSE())</f>
        <v>IceHarvest Steamable Stir-Fry Blend, 10 oz</v>
      </c>
      <c r="C3215" s="15" t="n">
        <v>6.1</v>
      </c>
      <c r="D3215" s="15" t="n">
        <v>7.6</v>
      </c>
      <c r="E3215" s="15" t="n">
        <v>6</v>
      </c>
      <c r="F3215" s="16" t="s">
        <v>12290</v>
      </c>
      <c r="G3215" s="16" t="s">
        <v>12021</v>
      </c>
      <c r="H3215" s="17" t="n">
        <v>1.07</v>
      </c>
      <c r="I3215" s="18" t="n">
        <f aca="false">('SKU Master'!I3215-H3215)/'SKU Master'!I3215</f>
        <v>0.281879194630872</v>
      </c>
      <c r="J3215" s="16" t="n">
        <v>6</v>
      </c>
      <c r="K3215" s="19" t="n">
        <f aca="false">J3215*C3215</f>
        <v>36.6</v>
      </c>
      <c r="L3215" s="16" t="s">
        <v>12295</v>
      </c>
      <c r="M3215" s="16" t="s">
        <v>12292</v>
      </c>
      <c r="N3215" s="16" t="s">
        <v>12017</v>
      </c>
      <c r="O3215" s="16" t="s">
        <v>12300</v>
      </c>
      <c r="P3215" s="16" t="s">
        <v>12296</v>
      </c>
      <c r="Q3215" s="16" t="s">
        <v>12017</v>
      </c>
    </row>
    <row r="3216" customFormat="false" ht="15" hidden="false" customHeight="false" outlineLevel="0" collapsed="false">
      <c r="A3216" s="14" t="str">
        <f aca="false">'SKU Master'!A3216</f>
        <v>06-00115</v>
      </c>
      <c r="B3216" s="14" t="str">
        <f aca="false">VLOOKUP(A3216,'SKU Master'!$A:$N,6,FALSE())</f>
        <v>Harborline Steamable Mixed Vegetables, 10 oz</v>
      </c>
      <c r="C3216" s="15" t="n">
        <v>6.8</v>
      </c>
      <c r="D3216" s="15" t="n">
        <v>6</v>
      </c>
      <c r="E3216" s="15" t="n">
        <v>4.5</v>
      </c>
      <c r="F3216" s="16" t="s">
        <v>12290</v>
      </c>
      <c r="G3216" s="16" t="s">
        <v>12021</v>
      </c>
      <c r="H3216" s="17" t="n">
        <v>1.89</v>
      </c>
      <c r="I3216" s="18" t="n">
        <f aca="false">('SKU Master'!I3216-H3216)/'SKU Master'!I3216</f>
        <v>0.367892976588629</v>
      </c>
      <c r="J3216" s="16" t="n">
        <v>7</v>
      </c>
      <c r="K3216" s="19" t="n">
        <f aca="false">J3216*C3216</f>
        <v>47.6</v>
      </c>
      <c r="L3216" s="16" t="s">
        <v>12295</v>
      </c>
      <c r="M3216" s="16" t="s">
        <v>12292</v>
      </c>
      <c r="N3216" s="16" t="s">
        <v>12017</v>
      </c>
      <c r="O3216" s="16" t="s">
        <v>12300</v>
      </c>
      <c r="P3216" s="16" t="s">
        <v>12296</v>
      </c>
      <c r="Q3216" s="16" t="s">
        <v>12017</v>
      </c>
    </row>
    <row r="3217" customFormat="false" ht="15" hidden="false" customHeight="false" outlineLevel="0" collapsed="false">
      <c r="A3217" s="14" t="str">
        <f aca="false">'SKU Master'!A3217</f>
        <v>06-00116</v>
      </c>
      <c r="B3217" s="14" t="str">
        <f aca="false">VLOOKUP(A3217,'SKU Master'!$A:$N,6,FALSE())</f>
        <v>IceHarvest Steamable Broccoli, 10 oz</v>
      </c>
      <c r="C3217" s="15" t="n">
        <v>7.3</v>
      </c>
      <c r="D3217" s="15" t="n">
        <v>5.8</v>
      </c>
      <c r="E3217" s="15" t="n">
        <v>5.9</v>
      </c>
      <c r="F3217" s="16" t="s">
        <v>12290</v>
      </c>
      <c r="G3217" s="16" t="s">
        <v>12021</v>
      </c>
      <c r="H3217" s="17" t="n">
        <v>1.62</v>
      </c>
      <c r="I3217" s="18" t="n">
        <f aca="false">('SKU Master'!I3217-H3217)/'SKU Master'!I3217</f>
        <v>0.292576419213974</v>
      </c>
      <c r="J3217" s="16" t="n">
        <v>2</v>
      </c>
      <c r="K3217" s="19" t="n">
        <f aca="false">J3217*C3217</f>
        <v>14.6</v>
      </c>
      <c r="L3217" s="16" t="s">
        <v>12299</v>
      </c>
      <c r="M3217" s="16" t="s">
        <v>12292</v>
      </c>
      <c r="N3217" s="16" t="s">
        <v>12017</v>
      </c>
      <c r="O3217" s="16" t="s">
        <v>12300</v>
      </c>
      <c r="P3217" s="16" t="s">
        <v>12294</v>
      </c>
      <c r="Q3217" s="16" t="s">
        <v>12017</v>
      </c>
    </row>
    <row r="3218" customFormat="false" ht="15" hidden="false" customHeight="false" outlineLevel="0" collapsed="false">
      <c r="A3218" s="14" t="str">
        <f aca="false">'SKU Master'!A3218</f>
        <v>06-00117</v>
      </c>
      <c r="B3218" s="14" t="str">
        <f aca="false">VLOOKUP(A3218,'SKU Master'!$A:$N,6,FALSE())</f>
        <v>IceHarvest Organic Corn, 12 oz</v>
      </c>
      <c r="C3218" s="15" t="n">
        <v>5.8</v>
      </c>
      <c r="D3218" s="15" t="n">
        <v>6.4</v>
      </c>
      <c r="E3218" s="15" t="n">
        <v>5.9</v>
      </c>
      <c r="F3218" s="16" t="s">
        <v>12290</v>
      </c>
      <c r="G3218" s="16" t="s">
        <v>12021</v>
      </c>
      <c r="H3218" s="17" t="n">
        <v>2.61</v>
      </c>
      <c r="I3218" s="18" t="n">
        <f aca="false">('SKU Master'!I3218-H3218)/'SKU Master'!I3218</f>
        <v>0.329048843187661</v>
      </c>
      <c r="J3218" s="16" t="n">
        <v>6</v>
      </c>
      <c r="K3218" s="19" t="n">
        <f aca="false">J3218*C3218</f>
        <v>34.8</v>
      </c>
      <c r="L3218" s="16" t="s">
        <v>12295</v>
      </c>
      <c r="M3218" s="16" t="s">
        <v>12292</v>
      </c>
      <c r="N3218" s="16" t="s">
        <v>12017</v>
      </c>
      <c r="O3218" s="16" t="s">
        <v>12300</v>
      </c>
      <c r="P3218" s="16" t="s">
        <v>12296</v>
      </c>
      <c r="Q3218" s="16" t="s">
        <v>12017</v>
      </c>
    </row>
    <row r="3219" customFormat="false" ht="15" hidden="false" customHeight="false" outlineLevel="0" collapsed="false">
      <c r="A3219" s="14" t="str">
        <f aca="false">'SKU Master'!A3219</f>
        <v>06-00118</v>
      </c>
      <c r="B3219" s="14" t="str">
        <f aca="false">VLOOKUP(A3219,'SKU Master'!$A:$N,6,FALSE())</f>
        <v>IceHarvest Spinach, 12 oz</v>
      </c>
      <c r="C3219" s="15" t="n">
        <v>8</v>
      </c>
      <c r="D3219" s="15" t="n">
        <v>2.6</v>
      </c>
      <c r="E3219" s="15" t="n">
        <v>7.1</v>
      </c>
      <c r="F3219" s="16" t="s">
        <v>12290</v>
      </c>
      <c r="G3219" s="16" t="s">
        <v>12017</v>
      </c>
      <c r="H3219" s="17" t="n">
        <v>1.66</v>
      </c>
      <c r="I3219" s="18" t="n">
        <f aca="false">('SKU Master'!I3219-H3219)/'SKU Master'!I3219</f>
        <v>0.305439330543933</v>
      </c>
      <c r="J3219" s="16" t="n">
        <v>3</v>
      </c>
      <c r="K3219" s="19" t="n">
        <f aca="false">J3219*C3219</f>
        <v>24</v>
      </c>
      <c r="L3219" s="16" t="s">
        <v>12295</v>
      </c>
      <c r="M3219" s="16" t="s">
        <v>12292</v>
      </c>
      <c r="N3219" s="16" t="s">
        <v>12017</v>
      </c>
      <c r="O3219" s="16" t="s">
        <v>12300</v>
      </c>
      <c r="P3219" s="16" t="s">
        <v>12298</v>
      </c>
      <c r="Q3219" s="16" t="s">
        <v>12017</v>
      </c>
    </row>
    <row r="3220" customFormat="false" ht="15" hidden="false" customHeight="false" outlineLevel="0" collapsed="false">
      <c r="A3220" s="14" t="str">
        <f aca="false">'SKU Master'!A3220</f>
        <v>06-00119</v>
      </c>
      <c r="B3220" s="14" t="str">
        <f aca="false">VLOOKUP(A3220,'SKU Master'!$A:$N,6,FALSE())</f>
        <v>Frostline Steamable Cauliflower, 10 oz</v>
      </c>
      <c r="C3220" s="15" t="n">
        <v>8.2</v>
      </c>
      <c r="D3220" s="15" t="n">
        <v>3.3</v>
      </c>
      <c r="E3220" s="15" t="n">
        <v>7.6</v>
      </c>
      <c r="F3220" s="16" t="s">
        <v>12290</v>
      </c>
      <c r="G3220" s="16" t="s">
        <v>12021</v>
      </c>
      <c r="H3220" s="17" t="n">
        <v>1.71</v>
      </c>
      <c r="I3220" s="18" t="n">
        <f aca="false">('SKU Master'!I3220-H3220)/'SKU Master'!I3220</f>
        <v>0.408304498269896</v>
      </c>
      <c r="J3220" s="16" t="n">
        <v>4</v>
      </c>
      <c r="K3220" s="19" t="n">
        <f aca="false">J3220*C3220</f>
        <v>32.8</v>
      </c>
      <c r="L3220" s="16" t="s">
        <v>12295</v>
      </c>
      <c r="M3220" s="16" t="s">
        <v>12292</v>
      </c>
      <c r="N3220" s="16" t="s">
        <v>12017</v>
      </c>
      <c r="O3220" s="16" t="s">
        <v>12300</v>
      </c>
      <c r="P3220" s="16" t="s">
        <v>12298</v>
      </c>
      <c r="Q3220" s="16" t="s">
        <v>12017</v>
      </c>
    </row>
    <row r="3221" customFormat="false" ht="15" hidden="false" customHeight="false" outlineLevel="0" collapsed="false">
      <c r="A3221" s="14" t="str">
        <f aca="false">'SKU Master'!A3221</f>
        <v>06-00120</v>
      </c>
      <c r="B3221" s="14" t="str">
        <f aca="false">VLOOKUP(A3221,'SKU Master'!$A:$N,6,FALSE())</f>
        <v>Northgate Frozen Steamable Brussels Sprouts, 16 oz</v>
      </c>
      <c r="C3221" s="15" t="n">
        <v>8.9</v>
      </c>
      <c r="D3221" s="15" t="n">
        <v>4.7</v>
      </c>
      <c r="E3221" s="15" t="n">
        <v>6.1</v>
      </c>
      <c r="F3221" s="16" t="s">
        <v>12290</v>
      </c>
      <c r="G3221" s="16" t="s">
        <v>12021</v>
      </c>
      <c r="H3221" s="17" t="n">
        <v>2.08</v>
      </c>
      <c r="I3221" s="18" t="n">
        <f aca="false">('SKU Master'!I3221-H3221)/'SKU Master'!I3221</f>
        <v>0.386430678466077</v>
      </c>
      <c r="J3221" s="16" t="n">
        <v>5</v>
      </c>
      <c r="K3221" s="19" t="n">
        <f aca="false">J3221*C3221</f>
        <v>44.5</v>
      </c>
      <c r="L3221" s="16" t="s">
        <v>12295</v>
      </c>
      <c r="M3221" s="16" t="s">
        <v>12292</v>
      </c>
      <c r="N3221" s="16" t="s">
        <v>12017</v>
      </c>
      <c r="O3221" s="16" t="s">
        <v>12300</v>
      </c>
      <c r="P3221" s="16" t="s">
        <v>12296</v>
      </c>
      <c r="Q3221" s="16" t="s">
        <v>12017</v>
      </c>
    </row>
    <row r="3222" customFormat="false" ht="15" hidden="false" customHeight="false" outlineLevel="0" collapsed="false">
      <c r="A3222" s="14" t="str">
        <f aca="false">'SKU Master'!A3222</f>
        <v>06-00121</v>
      </c>
      <c r="B3222" s="14" t="str">
        <f aca="false">VLOOKUP(A3222,'SKU Master'!$A:$N,6,FALSE())</f>
        <v>IceHarvest Organic Stir-Fry Blend, 16 oz</v>
      </c>
      <c r="C3222" s="15" t="n">
        <v>5.5</v>
      </c>
      <c r="D3222" s="15" t="n">
        <v>3.4</v>
      </c>
      <c r="E3222" s="15" t="n">
        <v>4.2</v>
      </c>
      <c r="F3222" s="16" t="s">
        <v>12290</v>
      </c>
      <c r="G3222" s="16" t="s">
        <v>12021</v>
      </c>
      <c r="H3222" s="17" t="n">
        <v>2.52</v>
      </c>
      <c r="I3222" s="18" t="n">
        <f aca="false">('SKU Master'!I3222-H3222)/'SKU Master'!I3222</f>
        <v>0.33509234828496</v>
      </c>
      <c r="J3222" s="16" t="n">
        <v>7</v>
      </c>
      <c r="K3222" s="19" t="n">
        <f aca="false">J3222*C3222</f>
        <v>38.5</v>
      </c>
      <c r="L3222" s="16" t="s">
        <v>12295</v>
      </c>
      <c r="M3222" s="16" t="s">
        <v>12292</v>
      </c>
      <c r="N3222" s="16" t="s">
        <v>12017</v>
      </c>
      <c r="O3222" s="16" t="s">
        <v>12300</v>
      </c>
      <c r="P3222" s="16" t="s">
        <v>12297</v>
      </c>
      <c r="Q3222" s="16" t="s">
        <v>12017</v>
      </c>
    </row>
    <row r="3223" customFormat="false" ht="15" hidden="false" customHeight="false" outlineLevel="0" collapsed="false">
      <c r="A3223" s="14" t="str">
        <f aca="false">'SKU Master'!A3223</f>
        <v>06-00122</v>
      </c>
      <c r="B3223" s="14" t="str">
        <f aca="false">VLOOKUP(A3223,'SKU Master'!$A:$N,6,FALSE())</f>
        <v>Northgate Frozen Spinach, 10 oz</v>
      </c>
      <c r="C3223" s="15" t="n">
        <v>8.3</v>
      </c>
      <c r="D3223" s="15" t="n">
        <v>2.8</v>
      </c>
      <c r="E3223" s="15" t="n">
        <v>7.3</v>
      </c>
      <c r="F3223" s="16" t="s">
        <v>12290</v>
      </c>
      <c r="G3223" s="16" t="s">
        <v>12021</v>
      </c>
      <c r="H3223" s="17" t="n">
        <v>2.33</v>
      </c>
      <c r="I3223" s="18" t="n">
        <f aca="false">('SKU Master'!I3223-H3223)/'SKU Master'!I3223</f>
        <v>0.291793313069909</v>
      </c>
      <c r="J3223" s="16" t="n">
        <v>8</v>
      </c>
      <c r="K3223" s="19" t="n">
        <f aca="false">J3223*C3223</f>
        <v>66.4</v>
      </c>
      <c r="L3223" s="16" t="s">
        <v>12295</v>
      </c>
      <c r="M3223" s="16" t="s">
        <v>12292</v>
      </c>
      <c r="N3223" s="16" t="s">
        <v>12017</v>
      </c>
      <c r="O3223" s="16" t="s">
        <v>12300</v>
      </c>
      <c r="P3223" s="16" t="s">
        <v>12297</v>
      </c>
      <c r="Q3223" s="16" t="s">
        <v>12017</v>
      </c>
    </row>
    <row r="3224" customFormat="false" ht="15" hidden="false" customHeight="false" outlineLevel="0" collapsed="false">
      <c r="A3224" s="14" t="str">
        <f aca="false">'SKU Master'!A3224</f>
        <v>06-00123</v>
      </c>
      <c r="B3224" s="14" t="str">
        <f aca="false">VLOOKUP(A3224,'SKU Master'!$A:$N,6,FALSE())</f>
        <v>IceHarvest Steamable Spinach, 12 oz</v>
      </c>
      <c r="C3224" s="15" t="n">
        <v>8.2</v>
      </c>
      <c r="D3224" s="15" t="n">
        <v>9.6</v>
      </c>
      <c r="E3224" s="15" t="n">
        <v>4.5</v>
      </c>
      <c r="F3224" s="16" t="s">
        <v>12290</v>
      </c>
      <c r="G3224" s="16" t="s">
        <v>12021</v>
      </c>
      <c r="H3224" s="17" t="n">
        <v>0.97</v>
      </c>
      <c r="I3224" s="18" t="n">
        <f aca="false">('SKU Master'!I3224-H3224)/'SKU Master'!I3224</f>
        <v>0.348993288590604</v>
      </c>
      <c r="J3224" s="16" t="n">
        <v>7</v>
      </c>
      <c r="K3224" s="19" t="n">
        <f aca="false">J3224*C3224</f>
        <v>57.4</v>
      </c>
      <c r="L3224" s="16" t="s">
        <v>12295</v>
      </c>
      <c r="M3224" s="16" t="s">
        <v>12292</v>
      </c>
      <c r="N3224" s="16" t="s">
        <v>12017</v>
      </c>
      <c r="O3224" s="16" t="s">
        <v>12300</v>
      </c>
      <c r="P3224" s="16" t="s">
        <v>12297</v>
      </c>
      <c r="Q3224" s="16" t="s">
        <v>12017</v>
      </c>
    </row>
    <row r="3225" customFormat="false" ht="15" hidden="false" customHeight="false" outlineLevel="0" collapsed="false">
      <c r="A3225" s="14" t="str">
        <f aca="false">'SKU Master'!A3225</f>
        <v>06-00124</v>
      </c>
      <c r="B3225" s="14" t="str">
        <f aca="false">VLOOKUP(A3225,'SKU Master'!$A:$N,6,FALSE())</f>
        <v>Harborline Steamable Peas, 12 oz</v>
      </c>
      <c r="C3225" s="15" t="n">
        <v>7.9</v>
      </c>
      <c r="D3225" s="15" t="n">
        <v>4.8</v>
      </c>
      <c r="E3225" s="15" t="n">
        <v>5</v>
      </c>
      <c r="F3225" s="16" t="s">
        <v>12290</v>
      </c>
      <c r="G3225" s="16" t="s">
        <v>12017</v>
      </c>
      <c r="H3225" s="17" t="n">
        <v>1.51</v>
      </c>
      <c r="I3225" s="18" t="n">
        <f aca="false">('SKU Master'!I3225-H3225)/'SKU Master'!I3225</f>
        <v>0.368200836820084</v>
      </c>
      <c r="J3225" s="16" t="n">
        <v>5</v>
      </c>
      <c r="K3225" s="19" t="n">
        <f aca="false">J3225*C3225</f>
        <v>39.5</v>
      </c>
      <c r="L3225" s="16" t="s">
        <v>12299</v>
      </c>
      <c r="M3225" s="16" t="s">
        <v>12292</v>
      </c>
      <c r="N3225" s="16" t="s">
        <v>12017</v>
      </c>
      <c r="O3225" s="16" t="s">
        <v>12300</v>
      </c>
      <c r="P3225" s="16" t="s">
        <v>12296</v>
      </c>
      <c r="Q3225" s="16" t="s">
        <v>12017</v>
      </c>
    </row>
    <row r="3226" customFormat="false" ht="15" hidden="false" customHeight="false" outlineLevel="0" collapsed="false">
      <c r="A3226" s="14" t="str">
        <f aca="false">'SKU Master'!A3226</f>
        <v>06-00125</v>
      </c>
      <c r="B3226" s="14" t="str">
        <f aca="false">VLOOKUP(A3226,'SKU Master'!$A:$N,6,FALSE())</f>
        <v>Harborline Steamable Green Beans, 12 oz</v>
      </c>
      <c r="C3226" s="15" t="n">
        <v>5.1</v>
      </c>
      <c r="D3226" s="15" t="n">
        <v>9.6</v>
      </c>
      <c r="E3226" s="15" t="n">
        <v>7.9</v>
      </c>
      <c r="F3226" s="16" t="s">
        <v>12290</v>
      </c>
      <c r="G3226" s="16" t="s">
        <v>12021</v>
      </c>
      <c r="H3226" s="17" t="n">
        <v>1.52</v>
      </c>
      <c r="I3226" s="18" t="n">
        <f aca="false">('SKU Master'!I3226-H3226)/'SKU Master'!I3226</f>
        <v>0.389558232931727</v>
      </c>
      <c r="J3226" s="16" t="n">
        <v>5</v>
      </c>
      <c r="K3226" s="19" t="n">
        <f aca="false">J3226*C3226</f>
        <v>25.5</v>
      </c>
      <c r="L3226" s="16" t="s">
        <v>12295</v>
      </c>
      <c r="M3226" s="16" t="s">
        <v>12292</v>
      </c>
      <c r="N3226" s="16" t="s">
        <v>12017</v>
      </c>
      <c r="O3226" s="16" t="s">
        <v>12300</v>
      </c>
      <c r="P3226" s="16" t="s">
        <v>12296</v>
      </c>
      <c r="Q3226" s="16" t="s">
        <v>12017</v>
      </c>
    </row>
    <row r="3227" customFormat="false" ht="15" hidden="false" customHeight="false" outlineLevel="0" collapsed="false">
      <c r="A3227" s="14" t="str">
        <f aca="false">'SKU Master'!A3227</f>
        <v>06-00126</v>
      </c>
      <c r="B3227" s="14" t="str">
        <f aca="false">VLOOKUP(A3227,'SKU Master'!$A:$N,6,FALSE())</f>
        <v>IceHarvest Broccoli, 10 oz</v>
      </c>
      <c r="C3227" s="15" t="n">
        <v>6.2</v>
      </c>
      <c r="D3227" s="15" t="n">
        <v>6.1</v>
      </c>
      <c r="E3227" s="15" t="n">
        <v>7.1</v>
      </c>
      <c r="F3227" s="16" t="s">
        <v>12290</v>
      </c>
      <c r="G3227" s="16" t="s">
        <v>12017</v>
      </c>
      <c r="H3227" s="17" t="n">
        <v>1.64</v>
      </c>
      <c r="I3227" s="18" t="n">
        <f aca="false">('SKU Master'!I3227-H3227)/'SKU Master'!I3227</f>
        <v>0.412186379928315</v>
      </c>
      <c r="J3227" s="16" t="n">
        <v>8</v>
      </c>
      <c r="K3227" s="19" t="n">
        <f aca="false">J3227*C3227</f>
        <v>49.6</v>
      </c>
      <c r="L3227" s="16" t="s">
        <v>12295</v>
      </c>
      <c r="M3227" s="16" t="s">
        <v>12292</v>
      </c>
      <c r="N3227" s="16" t="s">
        <v>12017</v>
      </c>
      <c r="O3227" s="16" t="s">
        <v>12300</v>
      </c>
      <c r="P3227" s="16" t="s">
        <v>12297</v>
      </c>
      <c r="Q3227" s="16" t="s">
        <v>12017</v>
      </c>
    </row>
    <row r="3228" customFormat="false" ht="15" hidden="false" customHeight="false" outlineLevel="0" collapsed="false">
      <c r="A3228" s="14" t="str">
        <f aca="false">'SKU Master'!A3228</f>
        <v>06-00127</v>
      </c>
      <c r="B3228" s="14" t="str">
        <f aca="false">VLOOKUP(A3228,'SKU Master'!$A:$N,6,FALSE())</f>
        <v>Northgate Frozen Peaches, 16 oz</v>
      </c>
      <c r="C3228" s="15" t="n">
        <v>5.2</v>
      </c>
      <c r="D3228" s="15" t="n">
        <v>5.6</v>
      </c>
      <c r="E3228" s="15" t="n">
        <v>7.9</v>
      </c>
      <c r="F3228" s="16" t="s">
        <v>12290</v>
      </c>
      <c r="G3228" s="16" t="s">
        <v>12021</v>
      </c>
      <c r="H3228" s="17" t="n">
        <v>2.68</v>
      </c>
      <c r="I3228" s="18" t="n">
        <f aca="false">('SKU Master'!I3228-H3228)/'SKU Master'!I3228</f>
        <v>0.29287598944591</v>
      </c>
      <c r="J3228" s="16" t="n">
        <v>6</v>
      </c>
      <c r="K3228" s="19" t="n">
        <f aca="false">J3228*C3228</f>
        <v>31.2</v>
      </c>
      <c r="L3228" s="16" t="s">
        <v>12295</v>
      </c>
      <c r="M3228" s="16" t="s">
        <v>12292</v>
      </c>
      <c r="N3228" s="16" t="s">
        <v>12017</v>
      </c>
      <c r="O3228" s="16" t="s">
        <v>12300</v>
      </c>
      <c r="P3228" s="16" t="s">
        <v>12297</v>
      </c>
      <c r="Q3228" s="16" t="s">
        <v>12017</v>
      </c>
    </row>
    <row r="3229" customFormat="false" ht="15" hidden="false" customHeight="false" outlineLevel="0" collapsed="false">
      <c r="A3229" s="14" t="str">
        <f aca="false">'SKU Master'!A3229</f>
        <v>06-00128</v>
      </c>
      <c r="B3229" s="14" t="str">
        <f aca="false">VLOOKUP(A3229,'SKU Master'!$A:$N,6,FALSE())</f>
        <v>Northgate Frozen Strawberries, 10 oz</v>
      </c>
      <c r="C3229" s="15" t="n">
        <v>5.3</v>
      </c>
      <c r="D3229" s="15" t="n">
        <v>8.3</v>
      </c>
      <c r="E3229" s="15" t="n">
        <v>5.9</v>
      </c>
      <c r="F3229" s="16" t="s">
        <v>12290</v>
      </c>
      <c r="G3229" s="16" t="s">
        <v>12017</v>
      </c>
      <c r="H3229" s="17" t="n">
        <v>3.47</v>
      </c>
      <c r="I3229" s="18" t="n">
        <f aca="false">('SKU Master'!I3229-H3229)/'SKU Master'!I3229</f>
        <v>0.410865874363328</v>
      </c>
      <c r="J3229" s="16" t="n">
        <v>5</v>
      </c>
      <c r="K3229" s="19" t="n">
        <f aca="false">J3229*C3229</f>
        <v>26.5</v>
      </c>
      <c r="L3229" s="16" t="s">
        <v>12295</v>
      </c>
      <c r="M3229" s="16" t="s">
        <v>12292</v>
      </c>
      <c r="N3229" s="16" t="s">
        <v>12017</v>
      </c>
      <c r="O3229" s="16" t="s">
        <v>12300</v>
      </c>
      <c r="P3229" s="16" t="s">
        <v>12296</v>
      </c>
      <c r="Q3229" s="16" t="s">
        <v>12017</v>
      </c>
    </row>
    <row r="3230" customFormat="false" ht="15" hidden="false" customHeight="false" outlineLevel="0" collapsed="false">
      <c r="A3230" s="14" t="str">
        <f aca="false">'SKU Master'!A3230</f>
        <v>06-00129</v>
      </c>
      <c r="B3230" s="14" t="str">
        <f aca="false">VLOOKUP(A3230,'SKU Master'!$A:$N,6,FALSE())</f>
        <v>Frostline Blueberries, 10 oz</v>
      </c>
      <c r="C3230" s="15" t="n">
        <v>5.7</v>
      </c>
      <c r="D3230" s="15" t="n">
        <v>4.3</v>
      </c>
      <c r="E3230" s="15" t="n">
        <v>4.6</v>
      </c>
      <c r="F3230" s="16" t="s">
        <v>12290</v>
      </c>
      <c r="G3230" s="16" t="s">
        <v>12017</v>
      </c>
      <c r="H3230" s="17" t="n">
        <v>2.71</v>
      </c>
      <c r="I3230" s="18" t="n">
        <f aca="false">('SKU Master'!I3230-H3230)/'SKU Master'!I3230</f>
        <v>0.396436525612472</v>
      </c>
      <c r="J3230" s="16" t="n">
        <v>2</v>
      </c>
      <c r="K3230" s="19" t="n">
        <f aca="false">J3230*C3230</f>
        <v>11.4</v>
      </c>
      <c r="L3230" s="16" t="s">
        <v>12295</v>
      </c>
      <c r="M3230" s="16" t="s">
        <v>12292</v>
      </c>
      <c r="N3230" s="16" t="s">
        <v>12017</v>
      </c>
      <c r="O3230" s="16" t="s">
        <v>12300</v>
      </c>
      <c r="P3230" s="16" t="s">
        <v>12294</v>
      </c>
      <c r="Q3230" s="16" t="s">
        <v>12017</v>
      </c>
    </row>
    <row r="3231" customFormat="false" ht="15" hidden="false" customHeight="false" outlineLevel="0" collapsed="false">
      <c r="A3231" s="14" t="str">
        <f aca="false">'SKU Master'!A3231</f>
        <v>06-00130</v>
      </c>
      <c r="B3231" s="14" t="str">
        <f aca="false">VLOOKUP(A3231,'SKU Master'!$A:$N,6,FALSE())</f>
        <v>IceHarvest Strawberries, 16 oz</v>
      </c>
      <c r="C3231" s="15" t="n">
        <v>6.2</v>
      </c>
      <c r="D3231" s="15" t="n">
        <v>3.1</v>
      </c>
      <c r="E3231" s="15" t="n">
        <v>8</v>
      </c>
      <c r="F3231" s="16" t="s">
        <v>12290</v>
      </c>
      <c r="G3231" s="16" t="s">
        <v>12021</v>
      </c>
      <c r="H3231" s="17" t="n">
        <v>2.27</v>
      </c>
      <c r="I3231" s="18" t="n">
        <f aca="false">('SKU Master'!I3231-H3231)/'SKU Master'!I3231</f>
        <v>0.349570200573066</v>
      </c>
      <c r="J3231" s="16" t="n">
        <v>3</v>
      </c>
      <c r="K3231" s="19" t="n">
        <f aca="false">J3231*C3231</f>
        <v>18.6</v>
      </c>
      <c r="L3231" s="16" t="s">
        <v>12295</v>
      </c>
      <c r="M3231" s="16" t="s">
        <v>12292</v>
      </c>
      <c r="N3231" s="16" t="s">
        <v>12017</v>
      </c>
      <c r="O3231" s="16" t="s">
        <v>12300</v>
      </c>
      <c r="P3231" s="16" t="s">
        <v>12298</v>
      </c>
      <c r="Q3231" s="16" t="s">
        <v>12017</v>
      </c>
    </row>
    <row r="3232" customFormat="false" ht="15" hidden="false" customHeight="false" outlineLevel="0" collapsed="false">
      <c r="A3232" s="14" t="str">
        <f aca="false">'SKU Master'!A3232</f>
        <v>06-00131</v>
      </c>
      <c r="B3232" s="14" t="str">
        <f aca="false">VLOOKUP(A3232,'SKU Master'!$A:$N,6,FALSE())</f>
        <v>Frostline Organic Peaches, 10 oz</v>
      </c>
      <c r="C3232" s="15" t="n">
        <v>7.7</v>
      </c>
      <c r="D3232" s="15" t="n">
        <v>9.8</v>
      </c>
      <c r="E3232" s="15" t="n">
        <v>6.8</v>
      </c>
      <c r="F3232" s="16" t="s">
        <v>12290</v>
      </c>
      <c r="G3232" s="16" t="s">
        <v>12021</v>
      </c>
      <c r="H3232" s="17" t="n">
        <v>3.69</v>
      </c>
      <c r="I3232" s="18" t="n">
        <f aca="false">('SKU Master'!I3232-H3232)/'SKU Master'!I3232</f>
        <v>0.302457466918715</v>
      </c>
      <c r="J3232" s="16" t="n">
        <v>6</v>
      </c>
      <c r="K3232" s="19" t="n">
        <f aca="false">J3232*C3232</f>
        <v>46.2</v>
      </c>
      <c r="L3232" s="16" t="s">
        <v>12295</v>
      </c>
      <c r="M3232" s="16" t="s">
        <v>12292</v>
      </c>
      <c r="N3232" s="16" t="s">
        <v>12017</v>
      </c>
      <c r="O3232" s="16" t="s">
        <v>12300</v>
      </c>
      <c r="P3232" s="16" t="s">
        <v>12296</v>
      </c>
      <c r="Q3232" s="16" t="s">
        <v>12017</v>
      </c>
    </row>
    <row r="3233" customFormat="false" ht="15" hidden="false" customHeight="false" outlineLevel="0" collapsed="false">
      <c r="A3233" s="14" t="str">
        <f aca="false">'SKU Master'!A3233</f>
        <v>06-00132</v>
      </c>
      <c r="B3233" s="14" t="str">
        <f aca="false">VLOOKUP(A3233,'SKU Master'!$A:$N,6,FALSE())</f>
        <v>Northgate Frozen Mixed Berries, 16 oz</v>
      </c>
      <c r="C3233" s="15" t="n">
        <v>5.3</v>
      </c>
      <c r="D3233" s="15" t="n">
        <v>7.2</v>
      </c>
      <c r="E3233" s="15" t="n">
        <v>6.2</v>
      </c>
      <c r="F3233" s="16" t="s">
        <v>12290</v>
      </c>
      <c r="G3233" s="16" t="s">
        <v>12021</v>
      </c>
      <c r="H3233" s="17" t="n">
        <v>3.29</v>
      </c>
      <c r="I3233" s="18" t="n">
        <f aca="false">('SKU Master'!I3233-H3233)/'SKU Master'!I3233</f>
        <v>0.400728597449909</v>
      </c>
      <c r="J3233" s="16" t="n">
        <v>4</v>
      </c>
      <c r="K3233" s="19" t="n">
        <f aca="false">J3233*C3233</f>
        <v>21.2</v>
      </c>
      <c r="L3233" s="16" t="s">
        <v>12295</v>
      </c>
      <c r="M3233" s="16" t="s">
        <v>12292</v>
      </c>
      <c r="N3233" s="16" t="s">
        <v>12017</v>
      </c>
      <c r="O3233" s="16" t="s">
        <v>12300</v>
      </c>
      <c r="P3233" s="16" t="s">
        <v>12296</v>
      </c>
      <c r="Q3233" s="16" t="s">
        <v>12017</v>
      </c>
    </row>
    <row r="3234" customFormat="false" ht="15" hidden="false" customHeight="false" outlineLevel="0" collapsed="false">
      <c r="A3234" s="14" t="str">
        <f aca="false">'SKU Master'!A3234</f>
        <v>06-00133</v>
      </c>
      <c r="B3234" s="14" t="str">
        <f aca="false">VLOOKUP(A3234,'SKU Master'!$A:$N,6,FALSE())</f>
        <v>Harborline Peaches, 16 oz</v>
      </c>
      <c r="C3234" s="15" t="n">
        <v>6.9</v>
      </c>
      <c r="D3234" s="15" t="n">
        <v>5.9</v>
      </c>
      <c r="E3234" s="15" t="n">
        <v>4.5</v>
      </c>
      <c r="F3234" s="16" t="s">
        <v>12290</v>
      </c>
      <c r="G3234" s="16" t="s">
        <v>12021</v>
      </c>
      <c r="H3234" s="17" t="n">
        <v>2.59</v>
      </c>
      <c r="I3234" s="18" t="n">
        <f aca="false">('SKU Master'!I3234-H3234)/'SKU Master'!I3234</f>
        <v>0.470347648261759</v>
      </c>
      <c r="J3234" s="16" t="n">
        <v>5</v>
      </c>
      <c r="K3234" s="19" t="n">
        <f aca="false">J3234*C3234</f>
        <v>34.5</v>
      </c>
      <c r="L3234" s="16" t="s">
        <v>12295</v>
      </c>
      <c r="M3234" s="16" t="s">
        <v>12292</v>
      </c>
      <c r="N3234" s="16" t="s">
        <v>12017</v>
      </c>
      <c r="O3234" s="16" t="s">
        <v>12300</v>
      </c>
      <c r="P3234" s="16" t="s">
        <v>12296</v>
      </c>
      <c r="Q3234" s="16" t="s">
        <v>12017</v>
      </c>
    </row>
    <row r="3235" customFormat="false" ht="15" hidden="false" customHeight="false" outlineLevel="0" collapsed="false">
      <c r="A3235" s="14" t="str">
        <f aca="false">'SKU Master'!A3235</f>
        <v>06-00134</v>
      </c>
      <c r="B3235" s="14" t="str">
        <f aca="false">VLOOKUP(A3235,'SKU Master'!$A:$N,6,FALSE())</f>
        <v>IceHarvest Organic Mango Chunks, 10 oz</v>
      </c>
      <c r="C3235" s="15" t="n">
        <v>6.5</v>
      </c>
      <c r="D3235" s="15" t="n">
        <v>9.8</v>
      </c>
      <c r="E3235" s="15" t="n">
        <v>4.2</v>
      </c>
      <c r="F3235" s="16" t="s">
        <v>12290</v>
      </c>
      <c r="G3235" s="16" t="s">
        <v>12021</v>
      </c>
      <c r="H3235" s="17" t="n">
        <v>3.87</v>
      </c>
      <c r="I3235" s="18" t="n">
        <f aca="false">('SKU Master'!I3235-H3235)/'SKU Master'!I3235</f>
        <v>0.282003710575139</v>
      </c>
      <c r="J3235" s="16" t="n">
        <v>7</v>
      </c>
      <c r="K3235" s="19" t="n">
        <f aca="false">J3235*C3235</f>
        <v>45.5</v>
      </c>
      <c r="L3235" s="16" t="s">
        <v>12295</v>
      </c>
      <c r="M3235" s="16" t="s">
        <v>12292</v>
      </c>
      <c r="N3235" s="16" t="s">
        <v>12017</v>
      </c>
      <c r="O3235" s="16" t="s">
        <v>12300</v>
      </c>
      <c r="P3235" s="16" t="s">
        <v>12297</v>
      </c>
      <c r="Q3235" s="16" t="s">
        <v>12017</v>
      </c>
    </row>
    <row r="3236" customFormat="false" ht="15" hidden="false" customHeight="false" outlineLevel="0" collapsed="false">
      <c r="A3236" s="14" t="str">
        <f aca="false">'SKU Master'!A3236</f>
        <v>06-00135</v>
      </c>
      <c r="B3236" s="14" t="str">
        <f aca="false">VLOOKUP(A3236,'SKU Master'!$A:$N,6,FALSE())</f>
        <v>Harborline Organic Strawberries, 10 oz</v>
      </c>
      <c r="C3236" s="15" t="n">
        <v>6.5</v>
      </c>
      <c r="D3236" s="15" t="n">
        <v>7.5</v>
      </c>
      <c r="E3236" s="15" t="n">
        <v>7.1</v>
      </c>
      <c r="F3236" s="16" t="s">
        <v>12290</v>
      </c>
      <c r="G3236" s="16" t="s">
        <v>12021</v>
      </c>
      <c r="H3236" s="17" t="n">
        <v>2.45</v>
      </c>
      <c r="I3236" s="18" t="n">
        <f aca="false">('SKU Master'!I3236-H3236)/'SKU Master'!I3236</f>
        <v>0.385964912280702</v>
      </c>
      <c r="J3236" s="16" t="n">
        <v>5</v>
      </c>
      <c r="K3236" s="19" t="n">
        <f aca="false">J3236*C3236</f>
        <v>32.5</v>
      </c>
      <c r="L3236" s="16" t="s">
        <v>12295</v>
      </c>
      <c r="M3236" s="16" t="s">
        <v>12292</v>
      </c>
      <c r="N3236" s="16" t="s">
        <v>12017</v>
      </c>
      <c r="O3236" s="16" t="s">
        <v>12300</v>
      </c>
      <c r="P3236" s="16" t="s">
        <v>12296</v>
      </c>
      <c r="Q3236" s="16" t="s">
        <v>12017</v>
      </c>
    </row>
    <row r="3237" customFormat="false" ht="15" hidden="false" customHeight="false" outlineLevel="0" collapsed="false">
      <c r="A3237" s="14" t="str">
        <f aca="false">'SKU Master'!A3237</f>
        <v>06-00136</v>
      </c>
      <c r="B3237" s="14" t="str">
        <f aca="false">VLOOKUP(A3237,'SKU Master'!$A:$N,6,FALSE())</f>
        <v>Harborline Mixed Berries, 10 oz</v>
      </c>
      <c r="C3237" s="15" t="n">
        <v>7</v>
      </c>
      <c r="D3237" s="15" t="n">
        <v>9.8</v>
      </c>
      <c r="E3237" s="15" t="n">
        <v>4.3</v>
      </c>
      <c r="F3237" s="16" t="s">
        <v>12290</v>
      </c>
      <c r="G3237" s="16" t="s">
        <v>12021</v>
      </c>
      <c r="H3237" s="17" t="n">
        <v>3.86</v>
      </c>
      <c r="I3237" s="18" t="n">
        <f aca="false">('SKU Master'!I3237-H3237)/'SKU Master'!I3237</f>
        <v>0.333333333333333</v>
      </c>
      <c r="J3237" s="16" t="n">
        <v>2</v>
      </c>
      <c r="K3237" s="19" t="n">
        <f aca="false">J3237*C3237</f>
        <v>14</v>
      </c>
      <c r="L3237" s="16" t="s">
        <v>12295</v>
      </c>
      <c r="M3237" s="16" t="s">
        <v>12292</v>
      </c>
      <c r="N3237" s="16" t="s">
        <v>12017</v>
      </c>
      <c r="O3237" s="16" t="s">
        <v>12300</v>
      </c>
      <c r="P3237" s="16" t="s">
        <v>12294</v>
      </c>
      <c r="Q3237" s="16" t="s">
        <v>12017</v>
      </c>
    </row>
    <row r="3238" customFormat="false" ht="15" hidden="false" customHeight="false" outlineLevel="0" collapsed="false">
      <c r="A3238" s="14" t="str">
        <f aca="false">'SKU Master'!A3238</f>
        <v>06-00137</v>
      </c>
      <c r="B3238" s="14" t="str">
        <f aca="false">VLOOKUP(A3238,'SKU Master'!$A:$N,6,FALSE())</f>
        <v>Northgate Frozen Organic Mixed Berries, 10 oz</v>
      </c>
      <c r="C3238" s="15" t="n">
        <v>6.9</v>
      </c>
      <c r="D3238" s="15" t="n">
        <v>5.6</v>
      </c>
      <c r="E3238" s="15" t="n">
        <v>6.8</v>
      </c>
      <c r="F3238" s="16" t="s">
        <v>12290</v>
      </c>
      <c r="G3238" s="16" t="s">
        <v>12021</v>
      </c>
      <c r="H3238" s="17" t="n">
        <v>4.21</v>
      </c>
      <c r="I3238" s="18" t="n">
        <f aca="false">('SKU Master'!I3238-H3238)/'SKU Master'!I3238</f>
        <v>0.297161936560935</v>
      </c>
      <c r="J3238" s="16" t="n">
        <v>2</v>
      </c>
      <c r="K3238" s="19" t="n">
        <f aca="false">J3238*C3238</f>
        <v>13.8</v>
      </c>
      <c r="L3238" s="16" t="s">
        <v>12295</v>
      </c>
      <c r="M3238" s="16" t="s">
        <v>12292</v>
      </c>
      <c r="N3238" s="16" t="s">
        <v>12017</v>
      </c>
      <c r="O3238" s="16" t="s">
        <v>12300</v>
      </c>
      <c r="P3238" s="16" t="s">
        <v>12298</v>
      </c>
      <c r="Q3238" s="16" t="s">
        <v>12021</v>
      </c>
    </row>
    <row r="3239" customFormat="false" ht="15" hidden="false" customHeight="false" outlineLevel="0" collapsed="false">
      <c r="A3239" s="14" t="str">
        <f aca="false">'SKU Master'!A3239</f>
        <v>06-00138</v>
      </c>
      <c r="B3239" s="14" t="str">
        <f aca="false">VLOOKUP(A3239,'SKU Master'!$A:$N,6,FALSE())</f>
        <v>Frostline Organic Strawberries, 16 oz</v>
      </c>
      <c r="C3239" s="15" t="n">
        <v>7.7</v>
      </c>
      <c r="D3239" s="15" t="n">
        <v>9.5</v>
      </c>
      <c r="E3239" s="15" t="n">
        <v>6.7</v>
      </c>
      <c r="F3239" s="16" t="s">
        <v>12290</v>
      </c>
      <c r="G3239" s="16" t="s">
        <v>12017</v>
      </c>
      <c r="H3239" s="17" t="n">
        <v>4.15</v>
      </c>
      <c r="I3239" s="18" t="n">
        <f aca="false">('SKU Master'!I3239-H3239)/'SKU Master'!I3239</f>
        <v>0.283246977547496</v>
      </c>
      <c r="J3239" s="16" t="n">
        <v>5</v>
      </c>
      <c r="K3239" s="19" t="n">
        <f aca="false">J3239*C3239</f>
        <v>38.5</v>
      </c>
      <c r="L3239" s="16" t="s">
        <v>12295</v>
      </c>
      <c r="M3239" s="16" t="s">
        <v>12292</v>
      </c>
      <c r="N3239" s="16" t="s">
        <v>12017</v>
      </c>
      <c r="O3239" s="16" t="s">
        <v>12300</v>
      </c>
      <c r="P3239" s="16" t="s">
        <v>12296</v>
      </c>
      <c r="Q3239" s="16" t="s">
        <v>12017</v>
      </c>
    </row>
    <row r="3240" customFormat="false" ht="15" hidden="false" customHeight="false" outlineLevel="0" collapsed="false">
      <c r="A3240" s="14" t="str">
        <f aca="false">'SKU Master'!A3240</f>
        <v>06-00139</v>
      </c>
      <c r="B3240" s="14" t="str">
        <f aca="false">VLOOKUP(A3240,'SKU Master'!$A:$N,6,FALSE())</f>
        <v>Northgate Frozen Mango Chunks, 10 oz</v>
      </c>
      <c r="C3240" s="15" t="n">
        <v>5.6</v>
      </c>
      <c r="D3240" s="15" t="n">
        <v>7.2</v>
      </c>
      <c r="E3240" s="15" t="n">
        <v>7.2</v>
      </c>
      <c r="F3240" s="16" t="s">
        <v>12290</v>
      </c>
      <c r="G3240" s="16" t="s">
        <v>12021</v>
      </c>
      <c r="H3240" s="17" t="n">
        <v>3.13</v>
      </c>
      <c r="I3240" s="18" t="n">
        <f aca="false">('SKU Master'!I3240-H3240)/'SKU Master'!I3240</f>
        <v>0.408317580340265</v>
      </c>
      <c r="J3240" s="16" t="n">
        <v>4</v>
      </c>
      <c r="K3240" s="19" t="n">
        <f aca="false">J3240*C3240</f>
        <v>22.4</v>
      </c>
      <c r="L3240" s="16" t="s">
        <v>12295</v>
      </c>
      <c r="M3240" s="16" t="s">
        <v>12292</v>
      </c>
      <c r="N3240" s="16" t="s">
        <v>12017</v>
      </c>
      <c r="O3240" s="16" t="s">
        <v>12300</v>
      </c>
      <c r="P3240" s="16" t="s">
        <v>12296</v>
      </c>
      <c r="Q3240" s="16" t="s">
        <v>12017</v>
      </c>
    </row>
    <row r="3241" customFormat="false" ht="15" hidden="false" customHeight="false" outlineLevel="0" collapsed="false">
      <c r="A3241" s="14" t="str">
        <f aca="false">'SKU Master'!A3241</f>
        <v>06-00140</v>
      </c>
      <c r="B3241" s="14" t="str">
        <f aca="false">VLOOKUP(A3241,'SKU Master'!$A:$N,6,FALSE())</f>
        <v>Northgate Frozen Organic Peaches, 16 oz</v>
      </c>
      <c r="C3241" s="15" t="n">
        <v>6.4</v>
      </c>
      <c r="D3241" s="15" t="n">
        <v>8.4</v>
      </c>
      <c r="E3241" s="15" t="n">
        <v>6.8</v>
      </c>
      <c r="F3241" s="16" t="s">
        <v>12290</v>
      </c>
      <c r="G3241" s="16" t="s">
        <v>12017</v>
      </c>
      <c r="H3241" s="17" t="n">
        <v>3.47</v>
      </c>
      <c r="I3241" s="18" t="n">
        <f aca="false">('SKU Master'!I3241-H3241)/'SKU Master'!I3241</f>
        <v>0.29038854805726</v>
      </c>
      <c r="J3241" s="16" t="n">
        <v>3</v>
      </c>
      <c r="K3241" s="19" t="n">
        <f aca="false">J3241*C3241</f>
        <v>19.2</v>
      </c>
      <c r="L3241" s="16" t="s">
        <v>12295</v>
      </c>
      <c r="M3241" s="16" t="s">
        <v>12292</v>
      </c>
      <c r="N3241" s="16" t="s">
        <v>12017</v>
      </c>
      <c r="O3241" s="16" t="s">
        <v>12300</v>
      </c>
      <c r="P3241" s="16" t="s">
        <v>12298</v>
      </c>
      <c r="Q3241" s="16" t="s">
        <v>12017</v>
      </c>
    </row>
    <row r="3242" customFormat="false" ht="15" hidden="false" customHeight="false" outlineLevel="0" collapsed="false">
      <c r="A3242" s="14" t="str">
        <f aca="false">'SKU Master'!A3242</f>
        <v>06-00141</v>
      </c>
      <c r="B3242" s="14" t="str">
        <f aca="false">VLOOKUP(A3242,'SKU Master'!$A:$N,6,FALSE())</f>
        <v>Northgate Frozen Organic Mango Chunks, 10 oz</v>
      </c>
      <c r="C3242" s="15" t="n">
        <v>6.4</v>
      </c>
      <c r="D3242" s="15" t="n">
        <v>4.5</v>
      </c>
      <c r="E3242" s="15" t="n">
        <v>7.3</v>
      </c>
      <c r="F3242" s="16" t="s">
        <v>12290</v>
      </c>
      <c r="G3242" s="16" t="s">
        <v>12021</v>
      </c>
      <c r="H3242" s="17" t="n">
        <v>3.1</v>
      </c>
      <c r="I3242" s="18" t="n">
        <f aca="false">('SKU Master'!I3242-H3242)/'SKU Master'!I3242</f>
        <v>0.366053169734151</v>
      </c>
      <c r="J3242" s="16" t="n">
        <v>2</v>
      </c>
      <c r="K3242" s="19" t="n">
        <f aca="false">J3242*C3242</f>
        <v>12.8</v>
      </c>
      <c r="L3242" s="16" t="s">
        <v>12295</v>
      </c>
      <c r="M3242" s="16" t="s">
        <v>12292</v>
      </c>
      <c r="N3242" s="16" t="s">
        <v>12017</v>
      </c>
      <c r="O3242" s="16" t="s">
        <v>12300</v>
      </c>
      <c r="P3242" s="16" t="s">
        <v>12298</v>
      </c>
      <c r="Q3242" s="16" t="s">
        <v>12017</v>
      </c>
    </row>
    <row r="3243" customFormat="false" ht="15" hidden="false" customHeight="false" outlineLevel="0" collapsed="false">
      <c r="A3243" s="14" t="str">
        <f aca="false">'SKU Master'!A3243</f>
        <v>06-00142</v>
      </c>
      <c r="B3243" s="14" t="str">
        <f aca="false">VLOOKUP(A3243,'SKU Master'!$A:$N,6,FALSE())</f>
        <v>Harborline Strawberries, 16 oz</v>
      </c>
      <c r="C3243" s="15" t="n">
        <v>5.4</v>
      </c>
      <c r="D3243" s="15" t="n">
        <v>4</v>
      </c>
      <c r="E3243" s="15" t="n">
        <v>5.3</v>
      </c>
      <c r="F3243" s="16" t="s">
        <v>12290</v>
      </c>
      <c r="G3243" s="16" t="s">
        <v>12021</v>
      </c>
      <c r="H3243" s="17" t="n">
        <v>2.91</v>
      </c>
      <c r="I3243" s="18" t="n">
        <f aca="false">('SKU Master'!I3243-H3243)/'SKU Master'!I3243</f>
        <v>0.460111317254174</v>
      </c>
      <c r="J3243" s="16" t="n">
        <v>2</v>
      </c>
      <c r="K3243" s="19" t="n">
        <f aca="false">J3243*C3243</f>
        <v>10.8</v>
      </c>
      <c r="L3243" s="16" t="s">
        <v>12295</v>
      </c>
      <c r="M3243" s="16" t="s">
        <v>12292</v>
      </c>
      <c r="N3243" s="16" t="s">
        <v>12017</v>
      </c>
      <c r="O3243" s="16" t="s">
        <v>12300</v>
      </c>
      <c r="P3243" s="16" t="s">
        <v>12298</v>
      </c>
      <c r="Q3243" s="16" t="s">
        <v>12017</v>
      </c>
    </row>
    <row r="3244" customFormat="false" ht="15" hidden="false" customHeight="false" outlineLevel="0" collapsed="false">
      <c r="A3244" s="14" t="str">
        <f aca="false">'SKU Master'!A3244</f>
        <v>06-00143</v>
      </c>
      <c r="B3244" s="14" t="str">
        <f aca="false">VLOOKUP(A3244,'SKU Master'!$A:$N,6,FALSE())</f>
        <v>Frostline Mixed Berries, 16 oz</v>
      </c>
      <c r="C3244" s="15" t="n">
        <v>6.7</v>
      </c>
      <c r="D3244" s="15" t="n">
        <v>2.1</v>
      </c>
      <c r="E3244" s="15" t="n">
        <v>7.5</v>
      </c>
      <c r="F3244" s="16" t="s">
        <v>12290</v>
      </c>
      <c r="G3244" s="16" t="s">
        <v>12021</v>
      </c>
      <c r="H3244" s="17" t="n">
        <v>2.51</v>
      </c>
      <c r="I3244" s="18" t="n">
        <f aca="false">('SKU Master'!I3244-H3244)/'SKU Master'!I3244</f>
        <v>0.354755784061697</v>
      </c>
      <c r="J3244" s="16" t="n">
        <v>1</v>
      </c>
      <c r="K3244" s="19" t="n">
        <f aca="false">J3244*C3244</f>
        <v>6.7</v>
      </c>
      <c r="L3244" s="16" t="s">
        <v>12291</v>
      </c>
      <c r="M3244" s="16" t="s">
        <v>12292</v>
      </c>
      <c r="N3244" s="16" t="s">
        <v>12017</v>
      </c>
      <c r="O3244" s="16" t="s">
        <v>12300</v>
      </c>
      <c r="P3244" s="16" t="s">
        <v>12294</v>
      </c>
      <c r="Q3244" s="16" t="s">
        <v>12017</v>
      </c>
    </row>
    <row r="3245" customFormat="false" ht="15" hidden="false" customHeight="false" outlineLevel="0" collapsed="false">
      <c r="A3245" s="14" t="str">
        <f aca="false">'SKU Master'!A3245</f>
        <v>06-00144</v>
      </c>
      <c r="B3245" s="14" t="str">
        <f aca="false">VLOOKUP(A3245,'SKU Master'!$A:$N,6,FALSE())</f>
        <v>Northgate Frozen Mango Chunks, 16 oz</v>
      </c>
      <c r="C3245" s="15" t="n">
        <v>7.8</v>
      </c>
      <c r="D3245" s="15" t="n">
        <v>3.1</v>
      </c>
      <c r="E3245" s="15" t="n">
        <v>4.2</v>
      </c>
      <c r="F3245" s="16" t="s">
        <v>12290</v>
      </c>
      <c r="G3245" s="16" t="s">
        <v>12021</v>
      </c>
      <c r="H3245" s="17" t="n">
        <v>3.95</v>
      </c>
      <c r="I3245" s="18" t="n">
        <f aca="false">('SKU Master'!I3245-H3245)/'SKU Master'!I3245</f>
        <v>0.32937181663837</v>
      </c>
      <c r="J3245" s="16" t="n">
        <v>4</v>
      </c>
      <c r="K3245" s="19" t="n">
        <f aca="false">J3245*C3245</f>
        <v>31.2</v>
      </c>
      <c r="L3245" s="16" t="s">
        <v>12295</v>
      </c>
      <c r="M3245" s="16" t="s">
        <v>12292</v>
      </c>
      <c r="N3245" s="16" t="s">
        <v>12017</v>
      </c>
      <c r="O3245" s="16" t="s">
        <v>12300</v>
      </c>
      <c r="P3245" s="16" t="s">
        <v>12298</v>
      </c>
      <c r="Q3245" s="16" t="s">
        <v>12017</v>
      </c>
    </row>
    <row r="3246" customFormat="false" ht="15" hidden="false" customHeight="false" outlineLevel="0" collapsed="false">
      <c r="A3246" s="14" t="str">
        <f aca="false">'SKU Master'!A3246</f>
        <v>06-00145</v>
      </c>
      <c r="B3246" s="14" t="str">
        <f aca="false">VLOOKUP(A3246,'SKU Master'!$A:$N,6,FALSE())</f>
        <v>IceHarvest Organic Mango Chunks, 16 oz</v>
      </c>
      <c r="C3246" s="15" t="n">
        <v>7.8</v>
      </c>
      <c r="D3246" s="15" t="n">
        <v>4.8</v>
      </c>
      <c r="E3246" s="15" t="n">
        <v>7.4</v>
      </c>
      <c r="F3246" s="16" t="s">
        <v>12290</v>
      </c>
      <c r="G3246" s="16" t="s">
        <v>12017</v>
      </c>
      <c r="H3246" s="17" t="n">
        <v>2.9</v>
      </c>
      <c r="I3246" s="18" t="n">
        <f aca="false">('SKU Master'!I3246-H3246)/'SKU Master'!I3246</f>
        <v>0.324009324009324</v>
      </c>
      <c r="J3246" s="16" t="n">
        <v>4</v>
      </c>
      <c r="K3246" s="19" t="n">
        <f aca="false">J3246*C3246</f>
        <v>31.2</v>
      </c>
      <c r="L3246" s="16" t="s">
        <v>12295</v>
      </c>
      <c r="M3246" s="16" t="s">
        <v>12292</v>
      </c>
      <c r="N3246" s="16" t="s">
        <v>12017</v>
      </c>
      <c r="O3246" s="16" t="s">
        <v>12300</v>
      </c>
      <c r="P3246" s="16" t="s">
        <v>12296</v>
      </c>
      <c r="Q3246" s="16" t="s">
        <v>12017</v>
      </c>
    </row>
    <row r="3247" customFormat="false" ht="15" hidden="false" customHeight="false" outlineLevel="0" collapsed="false">
      <c r="A3247" s="14" t="str">
        <f aca="false">'SKU Master'!A3247</f>
        <v>06-00146</v>
      </c>
      <c r="B3247" s="14" t="str">
        <f aca="false">VLOOKUP(A3247,'SKU Master'!$A:$N,6,FALSE())</f>
        <v>Harborline Organic Peaches, 16 oz</v>
      </c>
      <c r="C3247" s="15" t="n">
        <v>7.8</v>
      </c>
      <c r="D3247" s="15" t="n">
        <v>4.7</v>
      </c>
      <c r="E3247" s="15" t="n">
        <v>6</v>
      </c>
      <c r="F3247" s="16" t="s">
        <v>12290</v>
      </c>
      <c r="G3247" s="16" t="s">
        <v>12017</v>
      </c>
      <c r="H3247" s="17" t="n">
        <v>2.71</v>
      </c>
      <c r="I3247" s="18" t="n">
        <f aca="false">('SKU Master'!I3247-H3247)/'SKU Master'!I3247</f>
        <v>0.445807770961145</v>
      </c>
      <c r="J3247" s="16" t="n">
        <v>8</v>
      </c>
      <c r="K3247" s="19" t="n">
        <f aca="false">J3247*C3247</f>
        <v>62.4</v>
      </c>
      <c r="L3247" s="16" t="s">
        <v>12295</v>
      </c>
      <c r="M3247" s="16" t="s">
        <v>12292</v>
      </c>
      <c r="N3247" s="16" t="s">
        <v>12017</v>
      </c>
      <c r="O3247" s="16" t="s">
        <v>12300</v>
      </c>
      <c r="P3247" s="16" t="s">
        <v>12297</v>
      </c>
      <c r="Q3247" s="16" t="s">
        <v>12017</v>
      </c>
    </row>
    <row r="3248" customFormat="false" ht="15" hidden="false" customHeight="false" outlineLevel="0" collapsed="false">
      <c r="A3248" s="14" t="str">
        <f aca="false">'SKU Master'!A3248</f>
        <v>06-00147</v>
      </c>
      <c r="B3248" s="14" t="str">
        <f aca="false">VLOOKUP(A3248,'SKU Master'!$A:$N,6,FALSE())</f>
        <v>Frostline Organic Mango Chunks, 10 oz</v>
      </c>
      <c r="C3248" s="15" t="n">
        <v>5.6</v>
      </c>
      <c r="D3248" s="15" t="n">
        <v>5.2</v>
      </c>
      <c r="E3248" s="15" t="n">
        <v>4.4</v>
      </c>
      <c r="F3248" s="16" t="s">
        <v>12290</v>
      </c>
      <c r="G3248" s="16" t="s">
        <v>12021</v>
      </c>
      <c r="H3248" s="17" t="n">
        <v>2.62</v>
      </c>
      <c r="I3248" s="18" t="n">
        <f aca="false">('SKU Master'!I3248-H3248)/'SKU Master'!I3248</f>
        <v>0.403189066059225</v>
      </c>
      <c r="J3248" s="16" t="n">
        <v>6</v>
      </c>
      <c r="K3248" s="19" t="n">
        <f aca="false">J3248*C3248</f>
        <v>33.6</v>
      </c>
      <c r="L3248" s="16" t="s">
        <v>12295</v>
      </c>
      <c r="M3248" s="16" t="s">
        <v>12292</v>
      </c>
      <c r="N3248" s="16" t="s">
        <v>12017</v>
      </c>
      <c r="O3248" s="16" t="s">
        <v>12300</v>
      </c>
      <c r="P3248" s="16" t="s">
        <v>12297</v>
      </c>
      <c r="Q3248" s="16" t="s">
        <v>12017</v>
      </c>
    </row>
    <row r="3249" customFormat="false" ht="15" hidden="false" customHeight="false" outlineLevel="0" collapsed="false">
      <c r="A3249" s="14" t="str">
        <f aca="false">'SKU Master'!A3249</f>
        <v>06-00148</v>
      </c>
      <c r="B3249" s="14" t="str">
        <f aca="false">VLOOKUP(A3249,'SKU Master'!$A:$N,6,FALSE())</f>
        <v>Northgate Frozen Strawberries, 16 oz</v>
      </c>
      <c r="C3249" s="15" t="n">
        <v>6.1</v>
      </c>
      <c r="D3249" s="15" t="n">
        <v>7.9</v>
      </c>
      <c r="E3249" s="15" t="n">
        <v>6.6</v>
      </c>
      <c r="F3249" s="16" t="s">
        <v>12290</v>
      </c>
      <c r="G3249" s="16" t="s">
        <v>12021</v>
      </c>
      <c r="H3249" s="17" t="n">
        <v>3.13</v>
      </c>
      <c r="I3249" s="18" t="n">
        <f aca="false">('SKU Master'!I3249-H3249)/'SKU Master'!I3249</f>
        <v>0.302895322939866</v>
      </c>
      <c r="J3249" s="16" t="n">
        <v>3</v>
      </c>
      <c r="K3249" s="19" t="n">
        <f aca="false">J3249*C3249</f>
        <v>18.3</v>
      </c>
      <c r="L3249" s="16" t="s">
        <v>12295</v>
      </c>
      <c r="M3249" s="16" t="s">
        <v>12292</v>
      </c>
      <c r="N3249" s="16" t="s">
        <v>12017</v>
      </c>
      <c r="O3249" s="16" t="s">
        <v>12300</v>
      </c>
      <c r="P3249" s="16" t="s">
        <v>12298</v>
      </c>
      <c r="Q3249" s="16" t="s">
        <v>12017</v>
      </c>
    </row>
    <row r="3250" customFormat="false" ht="15" hidden="false" customHeight="false" outlineLevel="0" collapsed="false">
      <c r="A3250" s="14" t="str">
        <f aca="false">'SKU Master'!A3250</f>
        <v>06-00149</v>
      </c>
      <c r="B3250" s="14" t="str">
        <f aca="false">VLOOKUP(A3250,'SKU Master'!$A:$N,6,FALSE())</f>
        <v>IceHarvest Organic Mixed Berries, 16 oz</v>
      </c>
      <c r="C3250" s="15" t="n">
        <v>6.3</v>
      </c>
      <c r="D3250" s="15" t="n">
        <v>8.5</v>
      </c>
      <c r="E3250" s="15" t="n">
        <v>6.9</v>
      </c>
      <c r="F3250" s="16" t="s">
        <v>12290</v>
      </c>
      <c r="G3250" s="16" t="s">
        <v>12021</v>
      </c>
      <c r="H3250" s="17" t="n">
        <v>2.36</v>
      </c>
      <c r="I3250" s="18" t="n">
        <f aca="false">('SKU Master'!I3250-H3250)/'SKU Master'!I3250</f>
        <v>0.408521303258145</v>
      </c>
      <c r="J3250" s="16" t="n">
        <v>3</v>
      </c>
      <c r="K3250" s="19" t="n">
        <f aca="false">J3250*C3250</f>
        <v>18.9</v>
      </c>
      <c r="L3250" s="16" t="s">
        <v>12295</v>
      </c>
      <c r="M3250" s="16" t="s">
        <v>12292</v>
      </c>
      <c r="N3250" s="16" t="s">
        <v>12017</v>
      </c>
      <c r="O3250" s="16" t="s">
        <v>12300</v>
      </c>
      <c r="P3250" s="16" t="s">
        <v>12298</v>
      </c>
      <c r="Q3250" s="16" t="s">
        <v>12017</v>
      </c>
    </row>
    <row r="3251" customFormat="false" ht="15" hidden="false" customHeight="false" outlineLevel="0" collapsed="false">
      <c r="A3251" s="14" t="str">
        <f aca="false">'SKU Master'!A3251</f>
        <v>06-00150</v>
      </c>
      <c r="B3251" s="14" t="str">
        <f aca="false">VLOOKUP(A3251,'SKU Master'!$A:$N,6,FALSE())</f>
        <v>Frostline Strawberries, 10 oz</v>
      </c>
      <c r="C3251" s="15" t="n">
        <v>7.4</v>
      </c>
      <c r="D3251" s="15" t="n">
        <v>6.1</v>
      </c>
      <c r="E3251" s="15" t="n">
        <v>4.7</v>
      </c>
      <c r="F3251" s="16" t="s">
        <v>12290</v>
      </c>
      <c r="G3251" s="16" t="s">
        <v>12021</v>
      </c>
      <c r="H3251" s="17" t="n">
        <v>2.83</v>
      </c>
      <c r="I3251" s="18" t="n">
        <f aca="false">('SKU Master'!I3251-H3251)/'SKU Master'!I3251</f>
        <v>0.355353075170843</v>
      </c>
      <c r="J3251" s="16" t="n">
        <v>4</v>
      </c>
      <c r="K3251" s="19" t="n">
        <f aca="false">J3251*C3251</f>
        <v>29.6</v>
      </c>
      <c r="L3251" s="16" t="s">
        <v>12295</v>
      </c>
      <c r="M3251" s="16" t="s">
        <v>12292</v>
      </c>
      <c r="N3251" s="16" t="s">
        <v>12017</v>
      </c>
      <c r="O3251" s="16" t="s">
        <v>12300</v>
      </c>
      <c r="P3251" s="16" t="s">
        <v>12296</v>
      </c>
      <c r="Q3251" s="16" t="s">
        <v>12021</v>
      </c>
    </row>
    <row r="3252" customFormat="false" ht="15" hidden="false" customHeight="false" outlineLevel="0" collapsed="false">
      <c r="A3252" s="14" t="str">
        <f aca="false">'SKU Master'!A3252</f>
        <v>06-00151</v>
      </c>
      <c r="B3252" s="14" t="str">
        <f aca="false">VLOOKUP(A3252,'SKU Master'!$A:$N,6,FALSE())</f>
        <v>IceHarvest Strawberries, 10 oz</v>
      </c>
      <c r="C3252" s="15" t="n">
        <v>7.4</v>
      </c>
      <c r="D3252" s="15" t="n">
        <v>9.8</v>
      </c>
      <c r="E3252" s="15" t="n">
        <v>5.2</v>
      </c>
      <c r="F3252" s="16" t="s">
        <v>12290</v>
      </c>
      <c r="G3252" s="16" t="s">
        <v>12021</v>
      </c>
      <c r="H3252" s="17" t="n">
        <v>3.57</v>
      </c>
      <c r="I3252" s="18" t="n">
        <f aca="false">('SKU Master'!I3252-H3252)/'SKU Master'!I3252</f>
        <v>0.349726775956284</v>
      </c>
      <c r="J3252" s="16" t="n">
        <v>4</v>
      </c>
      <c r="K3252" s="19" t="n">
        <f aca="false">J3252*C3252</f>
        <v>29.6</v>
      </c>
      <c r="L3252" s="16" t="s">
        <v>12295</v>
      </c>
      <c r="M3252" s="16" t="s">
        <v>12292</v>
      </c>
      <c r="N3252" s="16" t="s">
        <v>12017</v>
      </c>
      <c r="O3252" s="16" t="s">
        <v>12300</v>
      </c>
      <c r="P3252" s="16" t="s">
        <v>12298</v>
      </c>
      <c r="Q3252" s="16" t="s">
        <v>12017</v>
      </c>
    </row>
    <row r="3253" customFormat="false" ht="15" hidden="false" customHeight="false" outlineLevel="0" collapsed="false">
      <c r="A3253" s="14" t="str">
        <f aca="false">'SKU Master'!A3253</f>
        <v>06-00152</v>
      </c>
      <c r="B3253" s="14" t="str">
        <f aca="false">VLOOKUP(A3253,'SKU Master'!$A:$N,6,FALSE())</f>
        <v>Harborline Organic Mixed Berries, 16 oz</v>
      </c>
      <c r="C3253" s="15" t="n">
        <v>7.4</v>
      </c>
      <c r="D3253" s="15" t="n">
        <v>9.6</v>
      </c>
      <c r="E3253" s="15" t="n">
        <v>5.9</v>
      </c>
      <c r="F3253" s="16" t="s">
        <v>12290</v>
      </c>
      <c r="G3253" s="16" t="s">
        <v>12021</v>
      </c>
      <c r="H3253" s="17" t="n">
        <v>3.08</v>
      </c>
      <c r="I3253" s="18" t="n">
        <f aca="false">('SKU Master'!I3253-H3253)/'SKU Master'!I3253</f>
        <v>0.417769376181474</v>
      </c>
      <c r="J3253" s="16" t="n">
        <v>2</v>
      </c>
      <c r="K3253" s="19" t="n">
        <f aca="false">J3253*C3253</f>
        <v>14.8</v>
      </c>
      <c r="L3253" s="16" t="s">
        <v>12291</v>
      </c>
      <c r="M3253" s="16" t="s">
        <v>12292</v>
      </c>
      <c r="N3253" s="16" t="s">
        <v>12017</v>
      </c>
      <c r="O3253" s="16" t="s">
        <v>12300</v>
      </c>
      <c r="P3253" s="16" t="s">
        <v>12294</v>
      </c>
      <c r="Q3253" s="16" t="s">
        <v>12021</v>
      </c>
    </row>
    <row r="3254" customFormat="false" ht="15" hidden="false" customHeight="false" outlineLevel="0" collapsed="false">
      <c r="A3254" s="14" t="str">
        <f aca="false">'SKU Master'!A3254</f>
        <v>06-00153</v>
      </c>
      <c r="B3254" s="14" t="str">
        <f aca="false">VLOOKUP(A3254,'SKU Master'!$A:$N,6,FALSE())</f>
        <v>Harborline Organic Mango Chunks, 16 oz</v>
      </c>
      <c r="C3254" s="15" t="n">
        <v>6.7</v>
      </c>
      <c r="D3254" s="15" t="n">
        <v>3.9</v>
      </c>
      <c r="E3254" s="15" t="n">
        <v>6.9</v>
      </c>
      <c r="F3254" s="16" t="s">
        <v>12290</v>
      </c>
      <c r="G3254" s="16" t="s">
        <v>12021</v>
      </c>
      <c r="H3254" s="17" t="n">
        <v>2.69</v>
      </c>
      <c r="I3254" s="18" t="n">
        <f aca="false">('SKU Master'!I3254-H3254)/'SKU Master'!I3254</f>
        <v>0.500927643784787</v>
      </c>
      <c r="J3254" s="16" t="n">
        <v>5</v>
      </c>
      <c r="K3254" s="19" t="n">
        <f aca="false">J3254*C3254</f>
        <v>33.5</v>
      </c>
      <c r="L3254" s="16" t="s">
        <v>12299</v>
      </c>
      <c r="M3254" s="16" t="s">
        <v>12292</v>
      </c>
      <c r="N3254" s="16" t="s">
        <v>12017</v>
      </c>
      <c r="O3254" s="16" t="s">
        <v>12300</v>
      </c>
      <c r="P3254" s="16" t="s">
        <v>12296</v>
      </c>
      <c r="Q3254" s="16" t="s">
        <v>12017</v>
      </c>
    </row>
    <row r="3255" customFormat="false" ht="15" hidden="false" customHeight="false" outlineLevel="0" collapsed="false">
      <c r="A3255" s="14" t="str">
        <f aca="false">'SKU Master'!A3255</f>
        <v>06-00154</v>
      </c>
      <c r="B3255" s="14" t="str">
        <f aca="false">VLOOKUP(A3255,'SKU Master'!$A:$N,6,FALSE())</f>
        <v>IceHarvest Mixed Berries, 10 oz</v>
      </c>
      <c r="C3255" s="15" t="n">
        <v>5.2</v>
      </c>
      <c r="D3255" s="15" t="n">
        <v>6.3</v>
      </c>
      <c r="E3255" s="15" t="n">
        <v>4.4</v>
      </c>
      <c r="F3255" s="16" t="s">
        <v>12290</v>
      </c>
      <c r="G3255" s="16" t="s">
        <v>12021</v>
      </c>
      <c r="H3255" s="17" t="n">
        <v>2.75</v>
      </c>
      <c r="I3255" s="18" t="n">
        <f aca="false">('SKU Master'!I3255-H3255)/'SKU Master'!I3255</f>
        <v>0.358974358974359</v>
      </c>
      <c r="J3255" s="16" t="n">
        <v>4</v>
      </c>
      <c r="K3255" s="19" t="n">
        <f aca="false">J3255*C3255</f>
        <v>20.8</v>
      </c>
      <c r="L3255" s="16" t="s">
        <v>12295</v>
      </c>
      <c r="M3255" s="16" t="s">
        <v>12292</v>
      </c>
      <c r="N3255" s="16" t="s">
        <v>12017</v>
      </c>
      <c r="O3255" s="16" t="s">
        <v>12300</v>
      </c>
      <c r="P3255" s="16" t="s">
        <v>12296</v>
      </c>
      <c r="Q3255" s="16" t="s">
        <v>12017</v>
      </c>
    </row>
    <row r="3256" customFormat="false" ht="15" hidden="false" customHeight="false" outlineLevel="0" collapsed="false">
      <c r="A3256" s="14" t="str">
        <f aca="false">'SKU Master'!A3256</f>
        <v>06-00155</v>
      </c>
      <c r="B3256" s="14" t="str">
        <f aca="false">VLOOKUP(A3256,'SKU Master'!$A:$N,6,FALSE())</f>
        <v>IceHarvest Organic Blueberries, 10 oz</v>
      </c>
      <c r="C3256" s="15" t="n">
        <v>7.3</v>
      </c>
      <c r="D3256" s="15" t="n">
        <v>9.6</v>
      </c>
      <c r="E3256" s="15" t="n">
        <v>4.7</v>
      </c>
      <c r="F3256" s="16" t="s">
        <v>12290</v>
      </c>
      <c r="G3256" s="16" t="s">
        <v>12021</v>
      </c>
      <c r="H3256" s="17" t="n">
        <v>2.92</v>
      </c>
      <c r="I3256" s="18" t="n">
        <f aca="false">('SKU Master'!I3256-H3256)/'SKU Master'!I3256</f>
        <v>0.334851936218679</v>
      </c>
      <c r="J3256" s="16" t="n">
        <v>7</v>
      </c>
      <c r="K3256" s="19" t="n">
        <f aca="false">J3256*C3256</f>
        <v>51.1</v>
      </c>
      <c r="L3256" s="16" t="s">
        <v>12295</v>
      </c>
      <c r="M3256" s="16" t="s">
        <v>12292</v>
      </c>
      <c r="N3256" s="16" t="s">
        <v>12017</v>
      </c>
      <c r="O3256" s="16" t="s">
        <v>12300</v>
      </c>
      <c r="P3256" s="16" t="s">
        <v>12297</v>
      </c>
      <c r="Q3256" s="16" t="s">
        <v>12017</v>
      </c>
    </row>
    <row r="3257" customFormat="false" ht="15" hidden="false" customHeight="false" outlineLevel="0" collapsed="false">
      <c r="A3257" s="14" t="str">
        <f aca="false">'SKU Master'!A3257</f>
        <v>06-00156</v>
      </c>
      <c r="B3257" s="14" t="str">
        <f aca="false">VLOOKUP(A3257,'SKU Master'!$A:$N,6,FALSE())</f>
        <v>Frostline Organic Blueberries, 10 oz</v>
      </c>
      <c r="C3257" s="15" t="n">
        <v>8</v>
      </c>
      <c r="D3257" s="15" t="n">
        <v>4</v>
      </c>
      <c r="E3257" s="15" t="n">
        <v>4.1</v>
      </c>
      <c r="F3257" s="16" t="s">
        <v>12290</v>
      </c>
      <c r="G3257" s="16" t="s">
        <v>12021</v>
      </c>
      <c r="H3257" s="17" t="n">
        <v>3.04</v>
      </c>
      <c r="I3257" s="18" t="n">
        <f aca="false">('SKU Master'!I3257-H3257)/'SKU Master'!I3257</f>
        <v>0.322939866369711</v>
      </c>
      <c r="J3257" s="16" t="n">
        <v>1</v>
      </c>
      <c r="K3257" s="19" t="n">
        <f aca="false">J3257*C3257</f>
        <v>8</v>
      </c>
      <c r="L3257" s="16" t="s">
        <v>12291</v>
      </c>
      <c r="M3257" s="16" t="s">
        <v>12292</v>
      </c>
      <c r="N3257" s="16" t="s">
        <v>12017</v>
      </c>
      <c r="O3257" s="16" t="s">
        <v>12300</v>
      </c>
      <c r="P3257" s="16" t="s">
        <v>12294</v>
      </c>
      <c r="Q3257" s="16" t="s">
        <v>12021</v>
      </c>
    </row>
    <row r="3258" customFormat="false" ht="15" hidden="false" customHeight="false" outlineLevel="0" collapsed="false">
      <c r="A3258" s="14" t="str">
        <f aca="false">'SKU Master'!A3258</f>
        <v>06-00157</v>
      </c>
      <c r="B3258" s="14" t="str">
        <f aca="false">VLOOKUP(A3258,'SKU Master'!$A:$N,6,FALSE())</f>
        <v>Frostline Organic Mixed Berries, 10 oz</v>
      </c>
      <c r="C3258" s="15" t="n">
        <v>8.8</v>
      </c>
      <c r="D3258" s="15" t="n">
        <v>6.9</v>
      </c>
      <c r="E3258" s="15" t="n">
        <v>5.8</v>
      </c>
      <c r="F3258" s="16" t="s">
        <v>12290</v>
      </c>
      <c r="G3258" s="16" t="s">
        <v>12017</v>
      </c>
      <c r="H3258" s="17" t="n">
        <v>2.57</v>
      </c>
      <c r="I3258" s="18" t="n">
        <f aca="false">('SKU Master'!I3258-H3258)/'SKU Master'!I3258</f>
        <v>0.321899736147757</v>
      </c>
      <c r="J3258" s="16" t="n">
        <v>2</v>
      </c>
      <c r="K3258" s="19" t="n">
        <f aca="false">J3258*C3258</f>
        <v>17.6</v>
      </c>
      <c r="L3258" s="16" t="s">
        <v>12295</v>
      </c>
      <c r="M3258" s="16" t="s">
        <v>12292</v>
      </c>
      <c r="N3258" s="16" t="s">
        <v>12017</v>
      </c>
      <c r="O3258" s="16" t="s">
        <v>12300</v>
      </c>
      <c r="P3258" s="16" t="s">
        <v>12298</v>
      </c>
      <c r="Q3258" s="16" t="s">
        <v>12017</v>
      </c>
    </row>
    <row r="3259" customFormat="false" ht="15" hidden="false" customHeight="false" outlineLevel="0" collapsed="false">
      <c r="A3259" s="14" t="str">
        <f aca="false">'SKU Master'!A3259</f>
        <v>06-00158</v>
      </c>
      <c r="B3259" s="14" t="str">
        <f aca="false">VLOOKUP(A3259,'SKU Master'!$A:$N,6,FALSE())</f>
        <v>Frostline Mixed Berries, 10 oz</v>
      </c>
      <c r="C3259" s="15" t="n">
        <v>7.5</v>
      </c>
      <c r="D3259" s="15" t="n">
        <v>7.6</v>
      </c>
      <c r="E3259" s="15" t="n">
        <v>4.7</v>
      </c>
      <c r="F3259" s="16" t="s">
        <v>12290</v>
      </c>
      <c r="G3259" s="16" t="s">
        <v>12017</v>
      </c>
      <c r="H3259" s="17" t="n">
        <v>3.87</v>
      </c>
      <c r="I3259" s="18" t="n">
        <f aca="false">('SKU Master'!I3259-H3259)/'SKU Master'!I3259</f>
        <v>0.295081967213115</v>
      </c>
      <c r="J3259" s="16" t="n">
        <v>1</v>
      </c>
      <c r="K3259" s="19" t="n">
        <f aca="false">J3259*C3259</f>
        <v>7.5</v>
      </c>
      <c r="L3259" s="16" t="s">
        <v>12295</v>
      </c>
      <c r="M3259" s="16" t="s">
        <v>12292</v>
      </c>
      <c r="N3259" s="16" t="s">
        <v>12017</v>
      </c>
      <c r="O3259" s="16" t="s">
        <v>12300</v>
      </c>
      <c r="P3259" s="16" t="s">
        <v>12294</v>
      </c>
      <c r="Q3259" s="16" t="s">
        <v>12017</v>
      </c>
    </row>
    <row r="3260" customFormat="false" ht="15" hidden="false" customHeight="false" outlineLevel="0" collapsed="false">
      <c r="A3260" s="14" t="str">
        <f aca="false">'SKU Master'!A3260</f>
        <v>06-00159</v>
      </c>
      <c r="B3260" s="14" t="str">
        <f aca="false">VLOOKUP(A3260,'SKU Master'!$A:$N,6,FALSE())</f>
        <v>IceHarvest Mango Chunks, 16 oz</v>
      </c>
      <c r="C3260" s="15" t="n">
        <v>5.4</v>
      </c>
      <c r="D3260" s="15" t="n">
        <v>2.5</v>
      </c>
      <c r="E3260" s="15" t="n">
        <v>5.6</v>
      </c>
      <c r="F3260" s="16" t="s">
        <v>12290</v>
      </c>
      <c r="G3260" s="16" t="s">
        <v>12021</v>
      </c>
      <c r="H3260" s="17" t="n">
        <v>3.16</v>
      </c>
      <c r="I3260" s="18" t="n">
        <f aca="false">('SKU Master'!I3260-H3260)/'SKU Master'!I3260</f>
        <v>0.402646502835539</v>
      </c>
      <c r="J3260" s="16" t="n">
        <v>6</v>
      </c>
      <c r="K3260" s="19" t="n">
        <f aca="false">J3260*C3260</f>
        <v>32.4</v>
      </c>
      <c r="L3260" s="16" t="s">
        <v>12295</v>
      </c>
      <c r="M3260" s="16" t="s">
        <v>12292</v>
      </c>
      <c r="N3260" s="16" t="s">
        <v>12017</v>
      </c>
      <c r="O3260" s="16" t="s">
        <v>12300</v>
      </c>
      <c r="P3260" s="16" t="s">
        <v>12296</v>
      </c>
      <c r="Q3260" s="16" t="s">
        <v>12017</v>
      </c>
    </row>
    <row r="3261" customFormat="false" ht="15" hidden="false" customHeight="false" outlineLevel="0" collapsed="false">
      <c r="A3261" s="14" t="str">
        <f aca="false">'SKU Master'!A3261</f>
        <v>06-00160</v>
      </c>
      <c r="B3261" s="14" t="str">
        <f aca="false">VLOOKUP(A3261,'SKU Master'!$A:$N,6,FALSE())</f>
        <v>Frostline Organic Strawberries, 10 oz</v>
      </c>
      <c r="C3261" s="15" t="n">
        <v>5.8</v>
      </c>
      <c r="D3261" s="15" t="n">
        <v>3.4</v>
      </c>
      <c r="E3261" s="15" t="n">
        <v>4.5</v>
      </c>
      <c r="F3261" s="16" t="s">
        <v>12290</v>
      </c>
      <c r="G3261" s="16" t="s">
        <v>12021</v>
      </c>
      <c r="H3261" s="17" t="n">
        <v>2.3</v>
      </c>
      <c r="I3261" s="18" t="n">
        <f aca="false">('SKU Master'!I3261-H3261)/'SKU Master'!I3261</f>
        <v>0.300911854103344</v>
      </c>
      <c r="J3261" s="16" t="n">
        <v>8</v>
      </c>
      <c r="K3261" s="19" t="n">
        <f aca="false">J3261*C3261</f>
        <v>46.4</v>
      </c>
      <c r="L3261" s="16" t="s">
        <v>12295</v>
      </c>
      <c r="M3261" s="16" t="s">
        <v>12292</v>
      </c>
      <c r="N3261" s="16" t="s">
        <v>12017</v>
      </c>
      <c r="O3261" s="16" t="s">
        <v>12300</v>
      </c>
      <c r="P3261" s="16" t="s">
        <v>12297</v>
      </c>
      <c r="Q3261" s="16" t="s">
        <v>12017</v>
      </c>
    </row>
    <row r="3262" customFormat="false" ht="15" hidden="false" customHeight="false" outlineLevel="0" collapsed="false">
      <c r="A3262" s="14" t="str">
        <f aca="false">'SKU Master'!A3262</f>
        <v>06-00161</v>
      </c>
      <c r="B3262" s="14" t="str">
        <f aca="false">VLOOKUP(A3262,'SKU Master'!$A:$N,6,FALSE())</f>
        <v>IceHarvest Peaches, 10 oz</v>
      </c>
      <c r="C3262" s="15" t="n">
        <v>8.2</v>
      </c>
      <c r="D3262" s="15" t="n">
        <v>8</v>
      </c>
      <c r="E3262" s="15" t="n">
        <v>4.5</v>
      </c>
      <c r="F3262" s="16" t="s">
        <v>12290</v>
      </c>
      <c r="G3262" s="16" t="s">
        <v>12021</v>
      </c>
      <c r="H3262" s="17" t="n">
        <v>3.42</v>
      </c>
      <c r="I3262" s="18" t="n">
        <f aca="false">('SKU Master'!I3262-H3262)/'SKU Master'!I3262</f>
        <v>0.300613496932515</v>
      </c>
      <c r="J3262" s="16" t="n">
        <v>4</v>
      </c>
      <c r="K3262" s="19" t="n">
        <f aca="false">J3262*C3262</f>
        <v>32.8</v>
      </c>
      <c r="L3262" s="16" t="s">
        <v>12299</v>
      </c>
      <c r="M3262" s="16" t="s">
        <v>12292</v>
      </c>
      <c r="N3262" s="16" t="s">
        <v>12017</v>
      </c>
      <c r="O3262" s="16" t="s">
        <v>12300</v>
      </c>
      <c r="P3262" s="16" t="s">
        <v>12296</v>
      </c>
      <c r="Q3262" s="16" t="s">
        <v>12017</v>
      </c>
    </row>
    <row r="3263" customFormat="false" ht="15" hidden="false" customHeight="false" outlineLevel="0" collapsed="false">
      <c r="A3263" s="14" t="str">
        <f aca="false">'SKU Master'!A3263</f>
        <v>06-00162</v>
      </c>
      <c r="B3263" s="14" t="str">
        <f aca="false">VLOOKUP(A3263,'SKU Master'!$A:$N,6,FALSE())</f>
        <v>IceHarvest Organic Peaches, 10 oz</v>
      </c>
      <c r="C3263" s="15" t="n">
        <v>6.6</v>
      </c>
      <c r="D3263" s="15" t="n">
        <v>4.8</v>
      </c>
      <c r="E3263" s="15" t="n">
        <v>4.1</v>
      </c>
      <c r="F3263" s="16" t="s">
        <v>12290</v>
      </c>
      <c r="G3263" s="16" t="s">
        <v>12021</v>
      </c>
      <c r="H3263" s="17" t="n">
        <v>3.23</v>
      </c>
      <c r="I3263" s="18" t="n">
        <f aca="false">('SKU Master'!I3263-H3263)/'SKU Master'!I3263</f>
        <v>0.400742115027829</v>
      </c>
      <c r="J3263" s="16" t="n">
        <v>6</v>
      </c>
      <c r="K3263" s="19" t="n">
        <f aca="false">J3263*C3263</f>
        <v>39.6</v>
      </c>
      <c r="L3263" s="16" t="s">
        <v>12295</v>
      </c>
      <c r="M3263" s="16" t="s">
        <v>12292</v>
      </c>
      <c r="N3263" s="16" t="s">
        <v>12017</v>
      </c>
      <c r="O3263" s="16" t="s">
        <v>12300</v>
      </c>
      <c r="P3263" s="16" t="s">
        <v>12296</v>
      </c>
      <c r="Q3263" s="16" t="s">
        <v>12017</v>
      </c>
    </row>
    <row r="3264" customFormat="false" ht="15" hidden="false" customHeight="false" outlineLevel="0" collapsed="false">
      <c r="A3264" s="14" t="str">
        <f aca="false">'SKU Master'!A3264</f>
        <v>06-00163</v>
      </c>
      <c r="B3264" s="14" t="str">
        <f aca="false">VLOOKUP(A3264,'SKU Master'!$A:$N,6,FALSE())</f>
        <v>Harborline Peaches, 10 oz</v>
      </c>
      <c r="C3264" s="15" t="n">
        <v>7.6</v>
      </c>
      <c r="D3264" s="15" t="n">
        <v>2.8</v>
      </c>
      <c r="E3264" s="15" t="n">
        <v>6.3</v>
      </c>
      <c r="F3264" s="16" t="s">
        <v>12290</v>
      </c>
      <c r="G3264" s="16" t="s">
        <v>12021</v>
      </c>
      <c r="H3264" s="17" t="n">
        <v>2.39</v>
      </c>
      <c r="I3264" s="18" t="n">
        <f aca="false">('SKU Master'!I3264-H3264)/'SKU Master'!I3264</f>
        <v>0.369393139841689</v>
      </c>
      <c r="J3264" s="16" t="n">
        <v>7</v>
      </c>
      <c r="K3264" s="19" t="n">
        <f aca="false">J3264*C3264</f>
        <v>53.2</v>
      </c>
      <c r="L3264" s="16" t="s">
        <v>12295</v>
      </c>
      <c r="M3264" s="16" t="s">
        <v>12292</v>
      </c>
      <c r="N3264" s="16" t="s">
        <v>12017</v>
      </c>
      <c r="O3264" s="16" t="s">
        <v>12300</v>
      </c>
      <c r="P3264" s="16" t="s">
        <v>12297</v>
      </c>
      <c r="Q3264" s="16" t="s">
        <v>12017</v>
      </c>
    </row>
    <row r="3265" customFormat="false" ht="15" hidden="false" customHeight="false" outlineLevel="0" collapsed="false">
      <c r="A3265" s="14" t="str">
        <f aca="false">'SKU Master'!A3265</f>
        <v>06-00164</v>
      </c>
      <c r="B3265" s="14" t="str">
        <f aca="false">VLOOKUP(A3265,'SKU Master'!$A:$N,6,FALSE())</f>
        <v>Frostline Strawberries, 16 oz</v>
      </c>
      <c r="C3265" s="15" t="n">
        <v>6.1</v>
      </c>
      <c r="D3265" s="15" t="n">
        <v>5.5</v>
      </c>
      <c r="E3265" s="15" t="n">
        <v>4.7</v>
      </c>
      <c r="F3265" s="16" t="s">
        <v>12290</v>
      </c>
      <c r="G3265" s="16" t="s">
        <v>12021</v>
      </c>
      <c r="H3265" s="17" t="n">
        <v>2.71</v>
      </c>
      <c r="I3265" s="18" t="n">
        <f aca="false">('SKU Master'!I3265-H3265)/'SKU Master'!I3265</f>
        <v>0.382687927107061</v>
      </c>
      <c r="J3265" s="16" t="n">
        <v>7</v>
      </c>
      <c r="K3265" s="19" t="n">
        <f aca="false">J3265*C3265</f>
        <v>42.7</v>
      </c>
      <c r="L3265" s="16" t="s">
        <v>12295</v>
      </c>
      <c r="M3265" s="16" t="s">
        <v>12292</v>
      </c>
      <c r="N3265" s="16" t="s">
        <v>12017</v>
      </c>
      <c r="O3265" s="16" t="s">
        <v>12300</v>
      </c>
      <c r="P3265" s="16" t="s">
        <v>12297</v>
      </c>
      <c r="Q3265" s="16" t="s">
        <v>12017</v>
      </c>
    </row>
    <row r="3266" customFormat="false" ht="15" hidden="false" customHeight="false" outlineLevel="0" collapsed="false">
      <c r="A3266" s="14" t="str">
        <f aca="false">'SKU Master'!A3266</f>
        <v>06-00165</v>
      </c>
      <c r="B3266" s="14" t="str">
        <f aca="false">VLOOKUP(A3266,'SKU Master'!$A:$N,6,FALSE())</f>
        <v>Northgate Frozen Organic Mango Chunks, 16 oz</v>
      </c>
      <c r="C3266" s="15" t="n">
        <v>6</v>
      </c>
      <c r="D3266" s="15" t="n">
        <v>9.8</v>
      </c>
      <c r="E3266" s="15" t="n">
        <v>7.6</v>
      </c>
      <c r="F3266" s="16" t="s">
        <v>12290</v>
      </c>
      <c r="G3266" s="16" t="s">
        <v>12017</v>
      </c>
      <c r="H3266" s="17" t="n">
        <v>2.45</v>
      </c>
      <c r="I3266" s="18" t="n">
        <f aca="false">('SKU Master'!I3266-H3266)/'SKU Master'!I3266</f>
        <v>0.297994269340974</v>
      </c>
      <c r="J3266" s="16" t="n">
        <v>7</v>
      </c>
      <c r="K3266" s="19" t="n">
        <f aca="false">J3266*C3266</f>
        <v>42</v>
      </c>
      <c r="L3266" s="16" t="s">
        <v>12295</v>
      </c>
      <c r="M3266" s="16" t="s">
        <v>12292</v>
      </c>
      <c r="N3266" s="16" t="s">
        <v>12017</v>
      </c>
      <c r="O3266" s="16" t="s">
        <v>12300</v>
      </c>
      <c r="P3266" s="16" t="s">
        <v>12297</v>
      </c>
      <c r="Q3266" s="16" t="s">
        <v>12017</v>
      </c>
    </row>
    <row r="3267" customFormat="false" ht="15" hidden="false" customHeight="false" outlineLevel="0" collapsed="false">
      <c r="A3267" s="14" t="str">
        <f aca="false">'SKU Master'!A3267</f>
        <v>06-00166</v>
      </c>
      <c r="B3267" s="14" t="str">
        <f aca="false">VLOOKUP(A3267,'SKU Master'!$A:$N,6,FALSE())</f>
        <v>Northgate Frozen Organic Peaches, 10 oz</v>
      </c>
      <c r="C3267" s="15" t="n">
        <v>7.5</v>
      </c>
      <c r="D3267" s="15" t="n">
        <v>6.2</v>
      </c>
      <c r="E3267" s="15" t="n">
        <v>4.1</v>
      </c>
      <c r="F3267" s="16" t="s">
        <v>12290</v>
      </c>
      <c r="G3267" s="16" t="s">
        <v>12021</v>
      </c>
      <c r="H3267" s="17" t="n">
        <v>2.5</v>
      </c>
      <c r="I3267" s="18" t="n">
        <f aca="false">('SKU Master'!I3267-H3267)/'SKU Master'!I3267</f>
        <v>0.283667621776504</v>
      </c>
      <c r="J3267" s="16" t="n">
        <v>8</v>
      </c>
      <c r="K3267" s="19" t="n">
        <f aca="false">J3267*C3267</f>
        <v>60</v>
      </c>
      <c r="L3267" s="16" t="s">
        <v>12295</v>
      </c>
      <c r="M3267" s="16" t="s">
        <v>12292</v>
      </c>
      <c r="N3267" s="16" t="s">
        <v>12017</v>
      </c>
      <c r="O3267" s="16" t="s">
        <v>12300</v>
      </c>
      <c r="P3267" s="16" t="s">
        <v>12297</v>
      </c>
      <c r="Q3267" s="16" t="s">
        <v>12017</v>
      </c>
    </row>
    <row r="3268" customFormat="false" ht="15" hidden="false" customHeight="false" outlineLevel="0" collapsed="false">
      <c r="A3268" s="14" t="str">
        <f aca="false">'SKU Master'!A3268</f>
        <v>06-00167</v>
      </c>
      <c r="B3268" s="14" t="str">
        <f aca="false">VLOOKUP(A3268,'SKU Master'!$A:$N,6,FALSE())</f>
        <v>Harborline Mixed Berries, 16 oz</v>
      </c>
      <c r="C3268" s="15" t="n">
        <v>6.7</v>
      </c>
      <c r="D3268" s="15" t="n">
        <v>6.6</v>
      </c>
      <c r="E3268" s="15" t="n">
        <v>7</v>
      </c>
      <c r="F3268" s="16" t="s">
        <v>12290</v>
      </c>
      <c r="G3268" s="16" t="s">
        <v>12021</v>
      </c>
      <c r="H3268" s="17" t="n">
        <v>2.22</v>
      </c>
      <c r="I3268" s="18" t="n">
        <f aca="false">('SKU Master'!I3268-H3268)/'SKU Master'!I3268</f>
        <v>0.443609022556391</v>
      </c>
      <c r="J3268" s="16" t="n">
        <v>3</v>
      </c>
      <c r="K3268" s="19" t="n">
        <f aca="false">J3268*C3268</f>
        <v>20.1</v>
      </c>
      <c r="L3268" s="16" t="s">
        <v>12295</v>
      </c>
      <c r="M3268" s="16" t="s">
        <v>12292</v>
      </c>
      <c r="N3268" s="16" t="s">
        <v>12017</v>
      </c>
      <c r="O3268" s="16" t="s">
        <v>12300</v>
      </c>
      <c r="P3268" s="16" t="s">
        <v>12298</v>
      </c>
      <c r="Q3268" s="16" t="s">
        <v>12017</v>
      </c>
    </row>
    <row r="3269" customFormat="false" ht="15" hidden="false" customHeight="false" outlineLevel="0" collapsed="false">
      <c r="A3269" s="14" t="str">
        <f aca="false">'SKU Master'!A3269</f>
        <v>06-00168</v>
      </c>
      <c r="B3269" s="14" t="str">
        <f aca="false">VLOOKUP(A3269,'SKU Master'!$A:$N,6,FALSE())</f>
        <v>Northgate Frozen Organic Mixed Berries, 16 oz</v>
      </c>
      <c r="C3269" s="15" t="n">
        <v>5.1</v>
      </c>
      <c r="D3269" s="15" t="n">
        <v>6.9</v>
      </c>
      <c r="E3269" s="15" t="n">
        <v>7.8</v>
      </c>
      <c r="F3269" s="16" t="s">
        <v>12290</v>
      </c>
      <c r="G3269" s="16" t="s">
        <v>12021</v>
      </c>
      <c r="H3269" s="17" t="n">
        <v>2.13</v>
      </c>
      <c r="I3269" s="18" t="n">
        <f aca="false">('SKU Master'!I3269-H3269)/'SKU Master'!I3269</f>
        <v>0.35258358662614</v>
      </c>
      <c r="J3269" s="16" t="n">
        <v>6</v>
      </c>
      <c r="K3269" s="19" t="n">
        <f aca="false">J3269*C3269</f>
        <v>30.6</v>
      </c>
      <c r="L3269" s="16" t="s">
        <v>12295</v>
      </c>
      <c r="M3269" s="16" t="s">
        <v>12292</v>
      </c>
      <c r="N3269" s="16" t="s">
        <v>12017</v>
      </c>
      <c r="O3269" s="16" t="s">
        <v>12300</v>
      </c>
      <c r="P3269" s="16" t="s">
        <v>12297</v>
      </c>
      <c r="Q3269" s="16" t="s">
        <v>12017</v>
      </c>
    </row>
    <row r="3270" customFormat="false" ht="15" hidden="false" customHeight="false" outlineLevel="0" collapsed="false">
      <c r="A3270" s="14" t="str">
        <f aca="false">'SKU Master'!A3270</f>
        <v>06-00169</v>
      </c>
      <c r="B3270" s="14" t="str">
        <f aca="false">VLOOKUP(A3270,'SKU Master'!$A:$N,6,FALSE())</f>
        <v>IceHarvest Fudge Bar, 6 ct</v>
      </c>
      <c r="C3270" s="15" t="n">
        <v>7.8</v>
      </c>
      <c r="D3270" s="15" t="n">
        <v>4.4</v>
      </c>
      <c r="E3270" s="15" t="n">
        <v>6</v>
      </c>
      <c r="F3270" s="16" t="s">
        <v>12290</v>
      </c>
      <c r="G3270" s="16" t="s">
        <v>12017</v>
      </c>
      <c r="H3270" s="17" t="n">
        <v>2.95</v>
      </c>
      <c r="I3270" s="18" t="n">
        <f aca="false">('SKU Master'!I3270-H3270)/'SKU Master'!I3270</f>
        <v>0.408817635270541</v>
      </c>
      <c r="J3270" s="16" t="n">
        <v>5</v>
      </c>
      <c r="K3270" s="19" t="n">
        <f aca="false">J3270*C3270</f>
        <v>39</v>
      </c>
      <c r="L3270" s="16" t="s">
        <v>12295</v>
      </c>
      <c r="M3270" s="16" t="s">
        <v>12292</v>
      </c>
      <c r="N3270" s="16" t="s">
        <v>12017</v>
      </c>
      <c r="O3270" s="16" t="s">
        <v>12304</v>
      </c>
      <c r="P3270" s="16" t="s">
        <v>12296</v>
      </c>
      <c r="Q3270" s="16" t="s">
        <v>12017</v>
      </c>
    </row>
    <row r="3271" customFormat="false" ht="15" hidden="false" customHeight="false" outlineLevel="0" collapsed="false">
      <c r="A3271" s="14" t="str">
        <f aca="false">'SKU Master'!A3271</f>
        <v>06-00170</v>
      </c>
      <c r="B3271" s="14" t="str">
        <f aca="false">VLOOKUP(A3271,'SKU Master'!$A:$N,6,FALSE())</f>
        <v>Northgate Frozen Non-Dairy Cookie Dough Ice Cream, 1.5 qt</v>
      </c>
      <c r="C3271" s="15" t="n">
        <v>7.3</v>
      </c>
      <c r="D3271" s="15" t="n">
        <v>5.9</v>
      </c>
      <c r="E3271" s="15" t="n">
        <v>4.3</v>
      </c>
      <c r="F3271" s="16" t="s">
        <v>12290</v>
      </c>
      <c r="G3271" s="16" t="s">
        <v>12017</v>
      </c>
      <c r="H3271" s="17" t="n">
        <v>4.41</v>
      </c>
      <c r="I3271" s="18" t="n">
        <f aca="false">('SKU Master'!I3271-H3271)/'SKU Master'!I3271</f>
        <v>0.298887122416534</v>
      </c>
      <c r="J3271" s="16" t="n">
        <v>3</v>
      </c>
      <c r="K3271" s="19" t="n">
        <f aca="false">J3271*C3271</f>
        <v>21.9</v>
      </c>
      <c r="L3271" s="16" t="s">
        <v>12295</v>
      </c>
      <c r="M3271" s="16" t="s">
        <v>12292</v>
      </c>
      <c r="N3271" s="16" t="s">
        <v>12017</v>
      </c>
      <c r="O3271" s="16" t="s">
        <v>12304</v>
      </c>
      <c r="P3271" s="16" t="s">
        <v>12298</v>
      </c>
      <c r="Q3271" s="16" t="s">
        <v>12017</v>
      </c>
    </row>
    <row r="3272" customFormat="false" ht="15" hidden="false" customHeight="false" outlineLevel="0" collapsed="false">
      <c r="A3272" s="14" t="str">
        <f aca="false">'SKU Master'!A3272</f>
        <v>06-00171</v>
      </c>
      <c r="B3272" s="14" t="str">
        <f aca="false">VLOOKUP(A3272,'SKU Master'!$A:$N,6,FALSE())</f>
        <v>Frostline Non-Dairy Vanilla Ice Cream, 12 ct</v>
      </c>
      <c r="C3272" s="15" t="n">
        <v>6.2</v>
      </c>
      <c r="D3272" s="15" t="n">
        <v>7.1</v>
      </c>
      <c r="E3272" s="15" t="n">
        <v>4.1</v>
      </c>
      <c r="F3272" s="16" t="s">
        <v>12290</v>
      </c>
      <c r="G3272" s="16" t="s">
        <v>12021</v>
      </c>
      <c r="H3272" s="17" t="n">
        <v>3.71</v>
      </c>
      <c r="I3272" s="18" t="n">
        <f aca="false">('SKU Master'!I3272-H3272)/'SKU Master'!I3272</f>
        <v>0.370118845500849</v>
      </c>
      <c r="J3272" s="16" t="n">
        <v>4</v>
      </c>
      <c r="K3272" s="19" t="n">
        <f aca="false">J3272*C3272</f>
        <v>24.8</v>
      </c>
      <c r="L3272" s="16" t="s">
        <v>12295</v>
      </c>
      <c r="M3272" s="16" t="s">
        <v>12292</v>
      </c>
      <c r="N3272" s="16" t="s">
        <v>12017</v>
      </c>
      <c r="O3272" s="16" t="s">
        <v>12304</v>
      </c>
      <c r="P3272" s="16" t="s">
        <v>12296</v>
      </c>
      <c r="Q3272" s="16" t="s">
        <v>12017</v>
      </c>
    </row>
    <row r="3273" customFormat="false" ht="15" hidden="false" customHeight="false" outlineLevel="0" collapsed="false">
      <c r="A3273" s="14" t="str">
        <f aca="false">'SKU Master'!A3273</f>
        <v>06-00172</v>
      </c>
      <c r="B3273" s="14" t="str">
        <f aca="false">VLOOKUP(A3273,'SKU Master'!$A:$N,6,FALSE())</f>
        <v>Harborline Mint Chip Ice Cream, 48 oz</v>
      </c>
      <c r="C3273" s="15" t="n">
        <v>5.9</v>
      </c>
      <c r="D3273" s="15" t="n">
        <v>9.6</v>
      </c>
      <c r="E3273" s="15" t="n">
        <v>7.7</v>
      </c>
      <c r="F3273" s="16" t="s">
        <v>12290</v>
      </c>
      <c r="G3273" s="16" t="s">
        <v>12021</v>
      </c>
      <c r="H3273" s="17" t="n">
        <v>2.56</v>
      </c>
      <c r="I3273" s="18" t="n">
        <f aca="false">('SKU Master'!I3273-H3273)/'SKU Master'!I3273</f>
        <v>0.429844097995546</v>
      </c>
      <c r="J3273" s="16" t="n">
        <v>1</v>
      </c>
      <c r="K3273" s="19" t="n">
        <f aca="false">J3273*C3273</f>
        <v>5.9</v>
      </c>
      <c r="L3273" s="16" t="s">
        <v>12291</v>
      </c>
      <c r="M3273" s="16" t="s">
        <v>12292</v>
      </c>
      <c r="N3273" s="16" t="s">
        <v>12017</v>
      </c>
      <c r="O3273" s="16" t="s">
        <v>12304</v>
      </c>
      <c r="P3273" s="16" t="s">
        <v>12294</v>
      </c>
      <c r="Q3273" s="16" t="s">
        <v>12017</v>
      </c>
    </row>
    <row r="3274" customFormat="false" ht="15" hidden="false" customHeight="false" outlineLevel="0" collapsed="false">
      <c r="A3274" s="14" t="str">
        <f aca="false">'SKU Master'!A3274</f>
        <v>06-00173</v>
      </c>
      <c r="B3274" s="14" t="str">
        <f aca="false">VLOOKUP(A3274,'SKU Master'!$A:$N,6,FALSE())</f>
        <v>IceHarvest Non-Dairy Neapolitan Ice Cream, 6 ct</v>
      </c>
      <c r="C3274" s="15" t="n">
        <v>8.2</v>
      </c>
      <c r="D3274" s="15" t="n">
        <v>9.9</v>
      </c>
      <c r="E3274" s="15" t="n">
        <v>6.7</v>
      </c>
      <c r="F3274" s="16" t="s">
        <v>12290</v>
      </c>
      <c r="G3274" s="16" t="s">
        <v>12021</v>
      </c>
      <c r="H3274" s="17" t="n">
        <v>2.7</v>
      </c>
      <c r="I3274" s="18" t="n">
        <f aca="false">('SKU Master'!I3274-H3274)/'SKU Master'!I3274</f>
        <v>0.38496583143508</v>
      </c>
      <c r="J3274" s="16" t="n">
        <v>2</v>
      </c>
      <c r="K3274" s="19" t="n">
        <f aca="false">J3274*C3274</f>
        <v>16.4</v>
      </c>
      <c r="L3274" s="16" t="s">
        <v>12295</v>
      </c>
      <c r="M3274" s="16" t="s">
        <v>12292</v>
      </c>
      <c r="N3274" s="16" t="s">
        <v>12017</v>
      </c>
      <c r="O3274" s="16" t="s">
        <v>12304</v>
      </c>
      <c r="P3274" s="16" t="s">
        <v>12298</v>
      </c>
      <c r="Q3274" s="16" t="s">
        <v>12017</v>
      </c>
    </row>
    <row r="3275" customFormat="false" ht="15" hidden="false" customHeight="false" outlineLevel="0" collapsed="false">
      <c r="A3275" s="14" t="str">
        <f aca="false">'SKU Master'!A3275</f>
        <v>06-00174</v>
      </c>
      <c r="B3275" s="14" t="str">
        <f aca="false">VLOOKUP(A3275,'SKU Master'!$A:$N,6,FALSE())</f>
        <v>IceHarvest Mint Chip Ice Cream, 48 oz</v>
      </c>
      <c r="C3275" s="15" t="n">
        <v>7.6</v>
      </c>
      <c r="D3275" s="15" t="n">
        <v>7.6</v>
      </c>
      <c r="E3275" s="15" t="n">
        <v>6.1</v>
      </c>
      <c r="F3275" s="16" t="s">
        <v>12290</v>
      </c>
      <c r="G3275" s="16" t="s">
        <v>12021</v>
      </c>
      <c r="H3275" s="17" t="n">
        <v>3.13</v>
      </c>
      <c r="I3275" s="18" t="n">
        <f aca="false">('SKU Master'!I3275-H3275)/'SKU Master'!I3275</f>
        <v>0.372745490981964</v>
      </c>
      <c r="J3275" s="16" t="n">
        <v>2</v>
      </c>
      <c r="K3275" s="19" t="n">
        <f aca="false">J3275*C3275</f>
        <v>15.2</v>
      </c>
      <c r="L3275" s="16" t="s">
        <v>12295</v>
      </c>
      <c r="M3275" s="16" t="s">
        <v>12292</v>
      </c>
      <c r="N3275" s="16" t="s">
        <v>12017</v>
      </c>
      <c r="O3275" s="16" t="s">
        <v>12304</v>
      </c>
      <c r="P3275" s="16" t="s">
        <v>12298</v>
      </c>
      <c r="Q3275" s="16" t="s">
        <v>12021</v>
      </c>
    </row>
    <row r="3276" customFormat="false" ht="15" hidden="false" customHeight="false" outlineLevel="0" collapsed="false">
      <c r="A3276" s="14" t="str">
        <f aca="false">'SKU Master'!A3276</f>
        <v>06-00175</v>
      </c>
      <c r="B3276" s="14" t="str">
        <f aca="false">VLOOKUP(A3276,'SKU Master'!$A:$N,6,FALSE())</f>
        <v>Harborline Light Ice Cream Sandwich, 6 ct</v>
      </c>
      <c r="C3276" s="15" t="n">
        <v>6.6</v>
      </c>
      <c r="D3276" s="15" t="n">
        <v>3.5</v>
      </c>
      <c r="E3276" s="15" t="n">
        <v>4.8</v>
      </c>
      <c r="F3276" s="16" t="s">
        <v>12290</v>
      </c>
      <c r="G3276" s="16" t="s">
        <v>12017</v>
      </c>
      <c r="H3276" s="17" t="n">
        <v>3.17</v>
      </c>
      <c r="I3276" s="18" t="n">
        <f aca="false">('SKU Master'!I3276-H3276)/'SKU Master'!I3276</f>
        <v>0.461799660441426</v>
      </c>
      <c r="J3276" s="16" t="n">
        <v>2</v>
      </c>
      <c r="K3276" s="19" t="n">
        <f aca="false">J3276*C3276</f>
        <v>13.2</v>
      </c>
      <c r="L3276" s="16" t="s">
        <v>12291</v>
      </c>
      <c r="M3276" s="16" t="s">
        <v>12292</v>
      </c>
      <c r="N3276" s="16" t="s">
        <v>12017</v>
      </c>
      <c r="O3276" s="16" t="s">
        <v>12304</v>
      </c>
      <c r="P3276" s="16" t="s">
        <v>12294</v>
      </c>
      <c r="Q3276" s="16" t="s">
        <v>12017</v>
      </c>
    </row>
    <row r="3277" customFormat="false" ht="15" hidden="false" customHeight="false" outlineLevel="0" collapsed="false">
      <c r="A3277" s="14" t="str">
        <f aca="false">'SKU Master'!A3277</f>
        <v>06-00176</v>
      </c>
      <c r="B3277" s="14" t="str">
        <f aca="false">VLOOKUP(A3277,'SKU Master'!$A:$N,6,FALSE())</f>
        <v>Northgate Frozen Light Ice Cream Sandwich, 48 oz</v>
      </c>
      <c r="C3277" s="15" t="n">
        <v>7.7</v>
      </c>
      <c r="D3277" s="15" t="n">
        <v>3</v>
      </c>
      <c r="E3277" s="15" t="n">
        <v>5.5</v>
      </c>
      <c r="F3277" s="16" t="s">
        <v>12290</v>
      </c>
      <c r="G3277" s="16" t="s">
        <v>12021</v>
      </c>
      <c r="H3277" s="17" t="n">
        <v>3.76</v>
      </c>
      <c r="I3277" s="18" t="n">
        <f aca="false">('SKU Master'!I3277-H3277)/'SKU Master'!I3277</f>
        <v>0.411580594679186</v>
      </c>
      <c r="J3277" s="16" t="n">
        <v>4</v>
      </c>
      <c r="K3277" s="19" t="n">
        <f aca="false">J3277*C3277</f>
        <v>30.8</v>
      </c>
      <c r="L3277" s="16" t="s">
        <v>12295</v>
      </c>
      <c r="M3277" s="16" t="s">
        <v>12292</v>
      </c>
      <c r="N3277" s="16" t="s">
        <v>12017</v>
      </c>
      <c r="O3277" s="16" t="s">
        <v>12304</v>
      </c>
      <c r="P3277" s="16" t="s">
        <v>12298</v>
      </c>
      <c r="Q3277" s="16" t="s">
        <v>12017</v>
      </c>
    </row>
    <row r="3278" customFormat="false" ht="15" hidden="false" customHeight="false" outlineLevel="0" collapsed="false">
      <c r="A3278" s="14" t="str">
        <f aca="false">'SKU Master'!A3278</f>
        <v>06-00177</v>
      </c>
      <c r="B3278" s="14" t="str">
        <f aca="false">VLOOKUP(A3278,'SKU Master'!$A:$N,6,FALSE())</f>
        <v>Harborline Light Vanilla Ice Cream, 1.5 qt</v>
      </c>
      <c r="C3278" s="15" t="n">
        <v>6.8</v>
      </c>
      <c r="D3278" s="15" t="n">
        <v>9</v>
      </c>
      <c r="E3278" s="15" t="n">
        <v>5</v>
      </c>
      <c r="F3278" s="16" t="s">
        <v>12290</v>
      </c>
      <c r="G3278" s="16" t="s">
        <v>12021</v>
      </c>
      <c r="H3278" s="17" t="n">
        <v>3.1</v>
      </c>
      <c r="I3278" s="18" t="n">
        <f aca="false">('SKU Master'!I3278-H3278)/'SKU Master'!I3278</f>
        <v>0.464594127806563</v>
      </c>
      <c r="J3278" s="16" t="n">
        <v>6</v>
      </c>
      <c r="K3278" s="19" t="n">
        <f aca="false">J3278*C3278</f>
        <v>40.8</v>
      </c>
      <c r="L3278" s="16" t="s">
        <v>12295</v>
      </c>
      <c r="M3278" s="16" t="s">
        <v>12292</v>
      </c>
      <c r="N3278" s="16" t="s">
        <v>12017</v>
      </c>
      <c r="O3278" s="16" t="s">
        <v>12304</v>
      </c>
      <c r="P3278" s="16" t="s">
        <v>12297</v>
      </c>
      <c r="Q3278" s="16" t="s">
        <v>12021</v>
      </c>
    </row>
    <row r="3279" customFormat="false" ht="15" hidden="false" customHeight="false" outlineLevel="0" collapsed="false">
      <c r="A3279" s="14" t="str">
        <f aca="false">'SKU Master'!A3279</f>
        <v>06-00178</v>
      </c>
      <c r="B3279" s="14" t="str">
        <f aca="false">VLOOKUP(A3279,'SKU Master'!$A:$N,6,FALSE())</f>
        <v>Northgate Frozen Non-Dairy Ice Cream Sandwich, 6 ct</v>
      </c>
      <c r="C3279" s="15" t="n">
        <v>8.2</v>
      </c>
      <c r="D3279" s="15" t="n">
        <v>3.7</v>
      </c>
      <c r="E3279" s="15" t="n">
        <v>5</v>
      </c>
      <c r="F3279" s="16" t="s">
        <v>12290</v>
      </c>
      <c r="G3279" s="16" t="s">
        <v>12021</v>
      </c>
      <c r="H3279" s="17" t="n">
        <v>3.87</v>
      </c>
      <c r="I3279" s="18" t="n">
        <f aca="false">('SKU Master'!I3279-H3279)/'SKU Master'!I3279</f>
        <v>0.33160621761658</v>
      </c>
      <c r="J3279" s="16" t="n">
        <v>4</v>
      </c>
      <c r="K3279" s="19" t="n">
        <f aca="false">J3279*C3279</f>
        <v>32.8</v>
      </c>
      <c r="L3279" s="16" t="s">
        <v>12295</v>
      </c>
      <c r="M3279" s="16" t="s">
        <v>12292</v>
      </c>
      <c r="N3279" s="16" t="s">
        <v>12017</v>
      </c>
      <c r="O3279" s="16" t="s">
        <v>12304</v>
      </c>
      <c r="P3279" s="16" t="s">
        <v>12296</v>
      </c>
      <c r="Q3279" s="16" t="s">
        <v>12017</v>
      </c>
    </row>
    <row r="3280" customFormat="false" ht="15" hidden="false" customHeight="false" outlineLevel="0" collapsed="false">
      <c r="A3280" s="14" t="str">
        <f aca="false">'SKU Master'!A3280</f>
        <v>06-00179</v>
      </c>
      <c r="B3280" s="14" t="str">
        <f aca="false">VLOOKUP(A3280,'SKU Master'!$A:$N,6,FALSE())</f>
        <v>Harborline Vanilla Ice Cream, 48 oz</v>
      </c>
      <c r="C3280" s="15" t="n">
        <v>5.5</v>
      </c>
      <c r="D3280" s="15" t="n">
        <v>7.3</v>
      </c>
      <c r="E3280" s="15" t="n">
        <v>7.1</v>
      </c>
      <c r="F3280" s="16" t="s">
        <v>12290</v>
      </c>
      <c r="G3280" s="16" t="s">
        <v>12021</v>
      </c>
      <c r="H3280" s="17" t="n">
        <v>2.98</v>
      </c>
      <c r="I3280" s="18" t="n">
        <f aca="false">('SKU Master'!I3280-H3280)/'SKU Master'!I3280</f>
        <v>0.390593047034765</v>
      </c>
      <c r="J3280" s="16" t="n">
        <v>5</v>
      </c>
      <c r="K3280" s="19" t="n">
        <f aca="false">J3280*C3280</f>
        <v>27.5</v>
      </c>
      <c r="L3280" s="16" t="s">
        <v>12295</v>
      </c>
      <c r="M3280" s="16" t="s">
        <v>12292</v>
      </c>
      <c r="N3280" s="16" t="s">
        <v>12017</v>
      </c>
      <c r="O3280" s="16" t="s">
        <v>12304</v>
      </c>
      <c r="P3280" s="16" t="s">
        <v>12296</v>
      </c>
      <c r="Q3280" s="16" t="s">
        <v>12017</v>
      </c>
    </row>
    <row r="3281" customFormat="false" ht="15" hidden="false" customHeight="false" outlineLevel="0" collapsed="false">
      <c r="A3281" s="14" t="str">
        <f aca="false">'SKU Master'!A3281</f>
        <v>06-00180</v>
      </c>
      <c r="B3281" s="14" t="str">
        <f aca="false">VLOOKUP(A3281,'SKU Master'!$A:$N,6,FALSE())</f>
        <v>Frostline Non-Dairy Chocolate Ice Cream, 48 oz</v>
      </c>
      <c r="C3281" s="15" t="n">
        <v>8.3</v>
      </c>
      <c r="D3281" s="15" t="n">
        <v>2.8</v>
      </c>
      <c r="E3281" s="15" t="n">
        <v>5.3</v>
      </c>
      <c r="F3281" s="16" t="s">
        <v>12290</v>
      </c>
      <c r="G3281" s="16" t="s">
        <v>12017</v>
      </c>
      <c r="H3281" s="17" t="n">
        <v>3.34</v>
      </c>
      <c r="I3281" s="18" t="n">
        <f aca="false">('SKU Master'!I3281-H3281)/'SKU Master'!I3281</f>
        <v>0.391621129326047</v>
      </c>
      <c r="J3281" s="16" t="n">
        <v>2</v>
      </c>
      <c r="K3281" s="19" t="n">
        <f aca="false">J3281*C3281</f>
        <v>16.6</v>
      </c>
      <c r="L3281" s="16" t="s">
        <v>12295</v>
      </c>
      <c r="M3281" s="16" t="s">
        <v>12292</v>
      </c>
      <c r="N3281" s="16" t="s">
        <v>12017</v>
      </c>
      <c r="O3281" s="16" t="s">
        <v>12304</v>
      </c>
      <c r="P3281" s="16" t="s">
        <v>12294</v>
      </c>
      <c r="Q3281" s="16" t="s">
        <v>12017</v>
      </c>
    </row>
    <row r="3282" customFormat="false" ht="15" hidden="false" customHeight="false" outlineLevel="0" collapsed="false">
      <c r="A3282" s="14" t="str">
        <f aca="false">'SKU Master'!A3282</f>
        <v>06-00181</v>
      </c>
      <c r="B3282" s="14" t="str">
        <f aca="false">VLOOKUP(A3282,'SKU Master'!$A:$N,6,FALSE())</f>
        <v>IceHarvest Cookie Dough Ice Cream, 6 ct</v>
      </c>
      <c r="C3282" s="15" t="n">
        <v>8.6</v>
      </c>
      <c r="D3282" s="15" t="n">
        <v>8.1</v>
      </c>
      <c r="E3282" s="15" t="n">
        <v>4.4</v>
      </c>
      <c r="F3282" s="16" t="s">
        <v>12290</v>
      </c>
      <c r="G3282" s="16" t="s">
        <v>12021</v>
      </c>
      <c r="H3282" s="17" t="n">
        <v>3.93</v>
      </c>
      <c r="I3282" s="18" t="n">
        <f aca="false">('SKU Master'!I3282-H3282)/'SKU Master'!I3282</f>
        <v>0.284153005464481</v>
      </c>
      <c r="J3282" s="16" t="n">
        <v>2</v>
      </c>
      <c r="K3282" s="19" t="n">
        <f aca="false">J3282*C3282</f>
        <v>17.2</v>
      </c>
      <c r="L3282" s="16" t="s">
        <v>12295</v>
      </c>
      <c r="M3282" s="16" t="s">
        <v>12292</v>
      </c>
      <c r="N3282" s="16" t="s">
        <v>12017</v>
      </c>
      <c r="O3282" s="16" t="s">
        <v>12304</v>
      </c>
      <c r="P3282" s="16" t="s">
        <v>12298</v>
      </c>
      <c r="Q3282" s="16" t="s">
        <v>12017</v>
      </c>
    </row>
    <row r="3283" customFormat="false" ht="15" hidden="false" customHeight="false" outlineLevel="0" collapsed="false">
      <c r="A3283" s="14" t="str">
        <f aca="false">'SKU Master'!A3283</f>
        <v>06-00182</v>
      </c>
      <c r="B3283" s="14" t="str">
        <f aca="false">VLOOKUP(A3283,'SKU Master'!$A:$N,6,FALSE())</f>
        <v>Frostline Fudge Bar, 48 oz</v>
      </c>
      <c r="C3283" s="15" t="n">
        <v>8.9</v>
      </c>
      <c r="D3283" s="15" t="n">
        <v>8</v>
      </c>
      <c r="E3283" s="15" t="n">
        <v>7.3</v>
      </c>
      <c r="F3283" s="16" t="s">
        <v>12290</v>
      </c>
      <c r="G3283" s="16" t="s">
        <v>12017</v>
      </c>
      <c r="H3283" s="17" t="n">
        <v>3.98</v>
      </c>
      <c r="I3283" s="18" t="n">
        <f aca="false">('SKU Master'!I3283-H3283)/'SKU Master'!I3283</f>
        <v>0.32427843803056</v>
      </c>
      <c r="J3283" s="16" t="n">
        <v>5</v>
      </c>
      <c r="K3283" s="19" t="n">
        <f aca="false">J3283*C3283</f>
        <v>44.5</v>
      </c>
      <c r="L3283" s="16" t="s">
        <v>12295</v>
      </c>
      <c r="M3283" s="16" t="s">
        <v>12292</v>
      </c>
      <c r="N3283" s="16" t="s">
        <v>12017</v>
      </c>
      <c r="O3283" s="16" t="s">
        <v>12304</v>
      </c>
      <c r="P3283" s="16" t="s">
        <v>12296</v>
      </c>
      <c r="Q3283" s="16" t="s">
        <v>12017</v>
      </c>
    </row>
    <row r="3284" customFormat="false" ht="15" hidden="false" customHeight="false" outlineLevel="0" collapsed="false">
      <c r="A3284" s="14" t="str">
        <f aca="false">'SKU Master'!A3284</f>
        <v>06-00183</v>
      </c>
      <c r="B3284" s="14" t="str">
        <f aca="false">VLOOKUP(A3284,'SKU Master'!$A:$N,6,FALSE())</f>
        <v>Harborline Light Neapolitan Ice Cream, 48 oz</v>
      </c>
      <c r="C3284" s="15" t="n">
        <v>8.1</v>
      </c>
      <c r="D3284" s="15" t="n">
        <v>5</v>
      </c>
      <c r="E3284" s="15" t="n">
        <v>5.2</v>
      </c>
      <c r="F3284" s="16" t="s">
        <v>12290</v>
      </c>
      <c r="G3284" s="16" t="s">
        <v>12021</v>
      </c>
      <c r="H3284" s="17" t="n">
        <v>3.9</v>
      </c>
      <c r="I3284" s="18" t="n">
        <f aca="false">('SKU Master'!I3284-H3284)/'SKU Master'!I3284</f>
        <v>0.389671361502347</v>
      </c>
      <c r="J3284" s="16" t="n">
        <v>5</v>
      </c>
      <c r="K3284" s="19" t="n">
        <f aca="false">J3284*C3284</f>
        <v>40.5</v>
      </c>
      <c r="L3284" s="16" t="s">
        <v>12295</v>
      </c>
      <c r="M3284" s="16" t="s">
        <v>12292</v>
      </c>
      <c r="N3284" s="16" t="s">
        <v>12017</v>
      </c>
      <c r="O3284" s="16" t="s">
        <v>12304</v>
      </c>
      <c r="P3284" s="16" t="s">
        <v>12296</v>
      </c>
      <c r="Q3284" s="16" t="s">
        <v>12017</v>
      </c>
    </row>
    <row r="3285" customFormat="false" ht="15" hidden="false" customHeight="false" outlineLevel="0" collapsed="false">
      <c r="A3285" s="14" t="str">
        <f aca="false">'SKU Master'!A3285</f>
        <v>06-00184</v>
      </c>
      <c r="B3285" s="14" t="str">
        <f aca="false">VLOOKUP(A3285,'SKU Master'!$A:$N,6,FALSE())</f>
        <v>Frostline Light Popsicle, 12 ct</v>
      </c>
      <c r="C3285" s="15" t="n">
        <v>6.2</v>
      </c>
      <c r="D3285" s="15" t="n">
        <v>2.4</v>
      </c>
      <c r="E3285" s="15" t="n">
        <v>7.7</v>
      </c>
      <c r="F3285" s="16" t="s">
        <v>12290</v>
      </c>
      <c r="G3285" s="16" t="s">
        <v>12021</v>
      </c>
      <c r="H3285" s="17" t="n">
        <v>2.97</v>
      </c>
      <c r="I3285" s="18" t="n">
        <f aca="false">('SKU Master'!I3285-H3285)/'SKU Master'!I3285</f>
        <v>0.379958246346555</v>
      </c>
      <c r="J3285" s="16" t="n">
        <v>6</v>
      </c>
      <c r="K3285" s="19" t="n">
        <f aca="false">J3285*C3285</f>
        <v>37.2</v>
      </c>
      <c r="L3285" s="16" t="s">
        <v>12295</v>
      </c>
      <c r="M3285" s="16" t="s">
        <v>12292</v>
      </c>
      <c r="N3285" s="16" t="s">
        <v>12017</v>
      </c>
      <c r="O3285" s="16" t="s">
        <v>12304</v>
      </c>
      <c r="P3285" s="16" t="s">
        <v>12296</v>
      </c>
      <c r="Q3285" s="16" t="s">
        <v>12017</v>
      </c>
    </row>
    <row r="3286" customFormat="false" ht="15" hidden="false" customHeight="false" outlineLevel="0" collapsed="false">
      <c r="A3286" s="14" t="str">
        <f aca="false">'SKU Master'!A3286</f>
        <v>06-00185</v>
      </c>
      <c r="B3286" s="14" t="str">
        <f aca="false">VLOOKUP(A3286,'SKU Master'!$A:$N,6,FALSE())</f>
        <v>Northgate Frozen Popsicle, 48 oz</v>
      </c>
      <c r="C3286" s="15" t="n">
        <v>5.1</v>
      </c>
      <c r="D3286" s="15" t="n">
        <v>8.8</v>
      </c>
      <c r="E3286" s="15" t="n">
        <v>6</v>
      </c>
      <c r="F3286" s="16" t="s">
        <v>12290</v>
      </c>
      <c r="G3286" s="16" t="s">
        <v>12021</v>
      </c>
      <c r="H3286" s="17" t="n">
        <v>4.34</v>
      </c>
      <c r="I3286" s="18" t="n">
        <f aca="false">('SKU Master'!I3286-H3286)/'SKU Master'!I3286</f>
        <v>0.379113018597997</v>
      </c>
      <c r="J3286" s="16" t="n">
        <v>2</v>
      </c>
      <c r="K3286" s="19" t="n">
        <f aca="false">J3286*C3286</f>
        <v>10.2</v>
      </c>
      <c r="L3286" s="16" t="s">
        <v>12295</v>
      </c>
      <c r="M3286" s="16" t="s">
        <v>12292</v>
      </c>
      <c r="N3286" s="16" t="s">
        <v>12017</v>
      </c>
      <c r="O3286" s="16" t="s">
        <v>12304</v>
      </c>
      <c r="P3286" s="16" t="s">
        <v>12294</v>
      </c>
      <c r="Q3286" s="16" t="s">
        <v>12017</v>
      </c>
    </row>
    <row r="3287" customFormat="false" ht="15" hidden="false" customHeight="false" outlineLevel="0" collapsed="false">
      <c r="A3287" s="14" t="str">
        <f aca="false">'SKU Master'!A3287</f>
        <v>06-00186</v>
      </c>
      <c r="B3287" s="14" t="str">
        <f aca="false">VLOOKUP(A3287,'SKU Master'!$A:$N,6,FALSE())</f>
        <v>IceHarvest Light Chocolate Ice Cream, 6 ct</v>
      </c>
      <c r="C3287" s="15" t="n">
        <v>6</v>
      </c>
      <c r="D3287" s="15" t="n">
        <v>6.5</v>
      </c>
      <c r="E3287" s="15" t="n">
        <v>4.2</v>
      </c>
      <c r="F3287" s="16" t="s">
        <v>12290</v>
      </c>
      <c r="G3287" s="16" t="s">
        <v>12021</v>
      </c>
      <c r="H3287" s="17" t="n">
        <v>3.19</v>
      </c>
      <c r="I3287" s="18" t="n">
        <f aca="false">('SKU Master'!I3287-H3287)/'SKU Master'!I3287</f>
        <v>0.418943533697632</v>
      </c>
      <c r="J3287" s="16" t="n">
        <v>8</v>
      </c>
      <c r="K3287" s="19" t="n">
        <f aca="false">J3287*C3287</f>
        <v>48</v>
      </c>
      <c r="L3287" s="16" t="s">
        <v>12295</v>
      </c>
      <c r="M3287" s="16" t="s">
        <v>12292</v>
      </c>
      <c r="N3287" s="16" t="s">
        <v>12017</v>
      </c>
      <c r="O3287" s="16" t="s">
        <v>12304</v>
      </c>
      <c r="P3287" s="16" t="s">
        <v>12297</v>
      </c>
      <c r="Q3287" s="16" t="s">
        <v>12017</v>
      </c>
    </row>
    <row r="3288" customFormat="false" ht="15" hidden="false" customHeight="false" outlineLevel="0" collapsed="false">
      <c r="A3288" s="14" t="str">
        <f aca="false">'SKU Master'!A3288</f>
        <v>06-00187</v>
      </c>
      <c r="B3288" s="14" t="str">
        <f aca="false">VLOOKUP(A3288,'SKU Master'!$A:$N,6,FALSE())</f>
        <v>IceHarvest Light Cookie Dough Ice Cream, 6 ct</v>
      </c>
      <c r="C3288" s="15" t="n">
        <v>7.8</v>
      </c>
      <c r="D3288" s="15" t="n">
        <v>7.8</v>
      </c>
      <c r="E3288" s="15" t="n">
        <v>6.6</v>
      </c>
      <c r="F3288" s="16" t="s">
        <v>12290</v>
      </c>
      <c r="G3288" s="16" t="s">
        <v>12021</v>
      </c>
      <c r="H3288" s="17" t="n">
        <v>4.35</v>
      </c>
      <c r="I3288" s="18" t="n">
        <f aca="false">('SKU Master'!I3288-H3288)/'SKU Master'!I3288</f>
        <v>0.308426073131956</v>
      </c>
      <c r="J3288" s="16" t="n">
        <v>4</v>
      </c>
      <c r="K3288" s="19" t="n">
        <f aca="false">J3288*C3288</f>
        <v>31.2</v>
      </c>
      <c r="L3288" s="16" t="s">
        <v>12295</v>
      </c>
      <c r="M3288" s="16" t="s">
        <v>12292</v>
      </c>
      <c r="N3288" s="16" t="s">
        <v>12017</v>
      </c>
      <c r="O3288" s="16" t="s">
        <v>12304</v>
      </c>
      <c r="P3288" s="16" t="s">
        <v>12296</v>
      </c>
      <c r="Q3288" s="16" t="s">
        <v>12017</v>
      </c>
    </row>
    <row r="3289" customFormat="false" ht="15" hidden="false" customHeight="false" outlineLevel="0" collapsed="false">
      <c r="A3289" s="14" t="str">
        <f aca="false">'SKU Master'!A3289</f>
        <v>06-00188</v>
      </c>
      <c r="B3289" s="14" t="str">
        <f aca="false">VLOOKUP(A3289,'SKU Master'!$A:$N,6,FALSE())</f>
        <v>Northgate Frozen Mint Chip Ice Cream, 1.5 qt</v>
      </c>
      <c r="C3289" s="15" t="n">
        <v>6.6</v>
      </c>
      <c r="D3289" s="15" t="n">
        <v>3</v>
      </c>
      <c r="E3289" s="15" t="n">
        <v>7.7</v>
      </c>
      <c r="F3289" s="16" t="s">
        <v>12290</v>
      </c>
      <c r="G3289" s="16" t="s">
        <v>12021</v>
      </c>
      <c r="H3289" s="17" t="n">
        <v>3.96</v>
      </c>
      <c r="I3289" s="18" t="n">
        <f aca="false">('SKU Master'!I3289-H3289)/'SKU Master'!I3289</f>
        <v>0.33889816360601</v>
      </c>
      <c r="J3289" s="16" t="n">
        <v>6</v>
      </c>
      <c r="K3289" s="19" t="n">
        <f aca="false">J3289*C3289</f>
        <v>39.6</v>
      </c>
      <c r="L3289" s="16" t="s">
        <v>12295</v>
      </c>
      <c r="M3289" s="16" t="s">
        <v>12292</v>
      </c>
      <c r="N3289" s="16" t="s">
        <v>12017</v>
      </c>
      <c r="O3289" s="16" t="s">
        <v>12304</v>
      </c>
      <c r="P3289" s="16" t="s">
        <v>12297</v>
      </c>
      <c r="Q3289" s="16" t="s">
        <v>12017</v>
      </c>
    </row>
    <row r="3290" customFormat="false" ht="15" hidden="false" customHeight="false" outlineLevel="0" collapsed="false">
      <c r="A3290" s="14" t="str">
        <f aca="false">'SKU Master'!A3290</f>
        <v>06-00189</v>
      </c>
      <c r="B3290" s="14" t="str">
        <f aca="false">VLOOKUP(A3290,'SKU Master'!$A:$N,6,FALSE())</f>
        <v>IceHarvest Non-Dairy Fudge Bar, 6 ct</v>
      </c>
      <c r="C3290" s="15" t="n">
        <v>5.4</v>
      </c>
      <c r="D3290" s="15" t="n">
        <v>6.8</v>
      </c>
      <c r="E3290" s="15" t="n">
        <v>5.2</v>
      </c>
      <c r="F3290" s="16" t="s">
        <v>12290</v>
      </c>
      <c r="G3290" s="16" t="s">
        <v>12021</v>
      </c>
      <c r="H3290" s="17" t="n">
        <v>3.2</v>
      </c>
      <c r="I3290" s="18" t="n">
        <f aca="false">('SKU Master'!I3290-H3290)/'SKU Master'!I3290</f>
        <v>0.41712204007286</v>
      </c>
      <c r="J3290" s="16" t="n">
        <v>5</v>
      </c>
      <c r="K3290" s="19" t="n">
        <f aca="false">J3290*C3290</f>
        <v>27</v>
      </c>
      <c r="L3290" s="16" t="s">
        <v>12295</v>
      </c>
      <c r="M3290" s="16" t="s">
        <v>12292</v>
      </c>
      <c r="N3290" s="16" t="s">
        <v>12017</v>
      </c>
      <c r="O3290" s="16" t="s">
        <v>12304</v>
      </c>
      <c r="P3290" s="16" t="s">
        <v>12296</v>
      </c>
      <c r="Q3290" s="16" t="s">
        <v>12017</v>
      </c>
    </row>
    <row r="3291" customFormat="false" ht="15" hidden="false" customHeight="false" outlineLevel="0" collapsed="false">
      <c r="A3291" s="14" t="str">
        <f aca="false">'SKU Master'!A3291</f>
        <v>06-00190</v>
      </c>
      <c r="B3291" s="14" t="str">
        <f aca="false">VLOOKUP(A3291,'SKU Master'!$A:$N,6,FALSE())</f>
        <v>Harborline Cookie Dough Ice Cream, 48 oz</v>
      </c>
      <c r="C3291" s="15" t="n">
        <v>5.5</v>
      </c>
      <c r="D3291" s="15" t="n">
        <v>2.2</v>
      </c>
      <c r="E3291" s="15" t="n">
        <v>7.5</v>
      </c>
      <c r="F3291" s="16" t="s">
        <v>12290</v>
      </c>
      <c r="G3291" s="16" t="s">
        <v>12021</v>
      </c>
      <c r="H3291" s="17" t="n">
        <v>4.1</v>
      </c>
      <c r="I3291" s="18" t="n">
        <f aca="false">('SKU Master'!I3291-H3291)/'SKU Master'!I3291</f>
        <v>0.413447782546495</v>
      </c>
      <c r="J3291" s="16" t="n">
        <v>2</v>
      </c>
      <c r="K3291" s="19" t="n">
        <f aca="false">J3291*C3291</f>
        <v>11</v>
      </c>
      <c r="L3291" s="16" t="s">
        <v>12295</v>
      </c>
      <c r="M3291" s="16" t="s">
        <v>12292</v>
      </c>
      <c r="N3291" s="16" t="s">
        <v>12017</v>
      </c>
      <c r="O3291" s="16" t="s">
        <v>12304</v>
      </c>
      <c r="P3291" s="16" t="s">
        <v>12298</v>
      </c>
      <c r="Q3291" s="16" t="s">
        <v>12017</v>
      </c>
    </row>
    <row r="3292" customFormat="false" ht="15" hidden="false" customHeight="false" outlineLevel="0" collapsed="false">
      <c r="A3292" s="14" t="str">
        <f aca="false">'SKU Master'!A3292</f>
        <v>06-00191</v>
      </c>
      <c r="B3292" s="14" t="str">
        <f aca="false">VLOOKUP(A3292,'SKU Master'!$A:$N,6,FALSE())</f>
        <v>Frostline Non-Dairy Neapolitan Ice Cream, 12 ct</v>
      </c>
      <c r="C3292" s="15" t="n">
        <v>7.4</v>
      </c>
      <c r="D3292" s="15" t="n">
        <v>8.3</v>
      </c>
      <c r="E3292" s="15" t="n">
        <v>4.7</v>
      </c>
      <c r="F3292" s="16" t="s">
        <v>12290</v>
      </c>
      <c r="G3292" s="16" t="s">
        <v>12021</v>
      </c>
      <c r="H3292" s="17" t="n">
        <v>3.17</v>
      </c>
      <c r="I3292" s="18" t="n">
        <f aca="false">('SKU Master'!I3292-H3292)/'SKU Master'!I3292</f>
        <v>0.351738241308793</v>
      </c>
      <c r="J3292" s="16" t="n">
        <v>3</v>
      </c>
      <c r="K3292" s="19" t="n">
        <f aca="false">J3292*C3292</f>
        <v>22.2</v>
      </c>
      <c r="L3292" s="16" t="s">
        <v>12295</v>
      </c>
      <c r="M3292" s="16" t="s">
        <v>12292</v>
      </c>
      <c r="N3292" s="16" t="s">
        <v>12017</v>
      </c>
      <c r="O3292" s="16" t="s">
        <v>12304</v>
      </c>
      <c r="P3292" s="16" t="s">
        <v>12298</v>
      </c>
      <c r="Q3292" s="16" t="s">
        <v>12017</v>
      </c>
    </row>
    <row r="3293" customFormat="false" ht="15" hidden="false" customHeight="false" outlineLevel="0" collapsed="false">
      <c r="A3293" s="14" t="str">
        <f aca="false">'SKU Master'!A3293</f>
        <v>06-00192</v>
      </c>
      <c r="B3293" s="14" t="str">
        <f aca="false">VLOOKUP(A3293,'SKU Master'!$A:$N,6,FALSE())</f>
        <v>IceHarvest Non-Dairy Ice Cream Sandwich, 48 oz</v>
      </c>
      <c r="C3293" s="15" t="n">
        <v>7.1</v>
      </c>
      <c r="D3293" s="15" t="n">
        <v>3.8</v>
      </c>
      <c r="E3293" s="15" t="n">
        <v>5.2</v>
      </c>
      <c r="F3293" s="16" t="s">
        <v>12290</v>
      </c>
      <c r="G3293" s="16" t="s">
        <v>12021</v>
      </c>
      <c r="H3293" s="17" t="n">
        <v>4.85</v>
      </c>
      <c r="I3293" s="18" t="n">
        <f aca="false">('SKU Master'!I3293-H3293)/'SKU Master'!I3293</f>
        <v>0.296081277213353</v>
      </c>
      <c r="J3293" s="16" t="n">
        <v>3</v>
      </c>
      <c r="K3293" s="19" t="n">
        <f aca="false">J3293*C3293</f>
        <v>21.3</v>
      </c>
      <c r="L3293" s="16" t="s">
        <v>12295</v>
      </c>
      <c r="M3293" s="16" t="s">
        <v>12292</v>
      </c>
      <c r="N3293" s="16" t="s">
        <v>12017</v>
      </c>
      <c r="O3293" s="16" t="s">
        <v>12304</v>
      </c>
      <c r="P3293" s="16" t="s">
        <v>12298</v>
      </c>
      <c r="Q3293" s="16" t="s">
        <v>12017</v>
      </c>
    </row>
    <row r="3294" customFormat="false" ht="15" hidden="false" customHeight="false" outlineLevel="0" collapsed="false">
      <c r="A3294" s="14" t="str">
        <f aca="false">'SKU Master'!A3294</f>
        <v>06-00193</v>
      </c>
      <c r="B3294" s="14" t="str">
        <f aca="false">VLOOKUP(A3294,'SKU Master'!$A:$N,6,FALSE())</f>
        <v>Northgate Frozen Chocolate Ice Cream, 12 ct</v>
      </c>
      <c r="C3294" s="15" t="n">
        <v>7.3</v>
      </c>
      <c r="D3294" s="15" t="n">
        <v>6.5</v>
      </c>
      <c r="E3294" s="15" t="n">
        <v>6.4</v>
      </c>
      <c r="F3294" s="16" t="s">
        <v>12290</v>
      </c>
      <c r="G3294" s="16" t="s">
        <v>12021</v>
      </c>
      <c r="H3294" s="17" t="n">
        <v>4.35</v>
      </c>
      <c r="I3294" s="18" t="n">
        <f aca="false">('SKU Master'!I3294-H3294)/'SKU Master'!I3294</f>
        <v>0.359351988217968</v>
      </c>
      <c r="J3294" s="16" t="n">
        <v>6</v>
      </c>
      <c r="K3294" s="19" t="n">
        <f aca="false">J3294*C3294</f>
        <v>43.8</v>
      </c>
      <c r="L3294" s="16" t="s">
        <v>12295</v>
      </c>
      <c r="M3294" s="16" t="s">
        <v>12292</v>
      </c>
      <c r="N3294" s="16" t="s">
        <v>12017</v>
      </c>
      <c r="O3294" s="16" t="s">
        <v>12304</v>
      </c>
      <c r="P3294" s="16" t="s">
        <v>12297</v>
      </c>
      <c r="Q3294" s="16" t="s">
        <v>12017</v>
      </c>
    </row>
    <row r="3295" customFormat="false" ht="15" hidden="false" customHeight="false" outlineLevel="0" collapsed="false">
      <c r="A3295" s="14" t="str">
        <f aca="false">'SKU Master'!A3295</f>
        <v>06-00194</v>
      </c>
      <c r="B3295" s="14" t="str">
        <f aca="false">VLOOKUP(A3295,'SKU Master'!$A:$N,6,FALSE())</f>
        <v>Northgate Frozen Cookie Dough Ice Cream, 6 ct</v>
      </c>
      <c r="C3295" s="15" t="n">
        <v>8.1</v>
      </c>
      <c r="D3295" s="15" t="n">
        <v>5.8</v>
      </c>
      <c r="E3295" s="15" t="n">
        <v>4.4</v>
      </c>
      <c r="F3295" s="16" t="s">
        <v>12290</v>
      </c>
      <c r="G3295" s="16" t="s">
        <v>12017</v>
      </c>
      <c r="H3295" s="17" t="n">
        <v>3.61</v>
      </c>
      <c r="I3295" s="18" t="n">
        <f aca="false">('SKU Master'!I3295-H3295)/'SKU Master'!I3295</f>
        <v>0.330241187384045</v>
      </c>
      <c r="J3295" s="16" t="n">
        <v>6</v>
      </c>
      <c r="K3295" s="19" t="n">
        <f aca="false">J3295*C3295</f>
        <v>48.6</v>
      </c>
      <c r="L3295" s="16" t="s">
        <v>12295</v>
      </c>
      <c r="M3295" s="16" t="s">
        <v>12292</v>
      </c>
      <c r="N3295" s="16" t="s">
        <v>12017</v>
      </c>
      <c r="O3295" s="16" t="s">
        <v>12304</v>
      </c>
      <c r="P3295" s="16" t="s">
        <v>12296</v>
      </c>
      <c r="Q3295" s="16" t="s">
        <v>12017</v>
      </c>
    </row>
    <row r="3296" customFormat="false" ht="15" hidden="false" customHeight="false" outlineLevel="0" collapsed="false">
      <c r="A3296" s="14" t="str">
        <f aca="false">'SKU Master'!A3296</f>
        <v>06-00195</v>
      </c>
      <c r="B3296" s="14" t="str">
        <f aca="false">VLOOKUP(A3296,'SKU Master'!$A:$N,6,FALSE())</f>
        <v>Northgate Frozen Light Cookie Dough Ice Cream, 48 oz</v>
      </c>
      <c r="C3296" s="15" t="n">
        <v>7.7</v>
      </c>
      <c r="D3296" s="15" t="n">
        <v>5.2</v>
      </c>
      <c r="E3296" s="15" t="n">
        <v>5</v>
      </c>
      <c r="F3296" s="16" t="s">
        <v>12290</v>
      </c>
      <c r="G3296" s="16" t="s">
        <v>12021</v>
      </c>
      <c r="H3296" s="17" t="n">
        <v>2.78</v>
      </c>
      <c r="I3296" s="18" t="n">
        <f aca="false">('SKU Master'!I3296-H3296)/'SKU Master'!I3296</f>
        <v>0.366742596810934</v>
      </c>
      <c r="J3296" s="16" t="n">
        <v>8</v>
      </c>
      <c r="K3296" s="19" t="n">
        <f aca="false">J3296*C3296</f>
        <v>61.6</v>
      </c>
      <c r="L3296" s="16" t="s">
        <v>12295</v>
      </c>
      <c r="M3296" s="16" t="s">
        <v>12292</v>
      </c>
      <c r="N3296" s="16" t="s">
        <v>12017</v>
      </c>
      <c r="O3296" s="16" t="s">
        <v>12304</v>
      </c>
      <c r="P3296" s="16" t="s">
        <v>12297</v>
      </c>
      <c r="Q3296" s="16" t="s">
        <v>12017</v>
      </c>
    </row>
    <row r="3297" customFormat="false" ht="15" hidden="false" customHeight="false" outlineLevel="0" collapsed="false">
      <c r="A3297" s="14" t="str">
        <f aca="false">'SKU Master'!A3297</f>
        <v>06-00196</v>
      </c>
      <c r="B3297" s="14" t="str">
        <f aca="false">VLOOKUP(A3297,'SKU Master'!$A:$N,6,FALSE())</f>
        <v>IceHarvest Light Vanilla Ice Cream, 1.5 qt</v>
      </c>
      <c r="C3297" s="15" t="n">
        <v>6.9</v>
      </c>
      <c r="D3297" s="15" t="n">
        <v>6.7</v>
      </c>
      <c r="E3297" s="15" t="n">
        <v>6.5</v>
      </c>
      <c r="F3297" s="16" t="s">
        <v>12290</v>
      </c>
      <c r="G3297" s="16" t="s">
        <v>12017</v>
      </c>
      <c r="H3297" s="17" t="n">
        <v>2.93</v>
      </c>
      <c r="I3297" s="18" t="n">
        <f aca="false">('SKU Master'!I3297-H3297)/'SKU Master'!I3297</f>
        <v>0.317016317016317</v>
      </c>
      <c r="J3297" s="16" t="n">
        <v>2</v>
      </c>
      <c r="K3297" s="19" t="n">
        <f aca="false">J3297*C3297</f>
        <v>13.8</v>
      </c>
      <c r="L3297" s="16" t="s">
        <v>12291</v>
      </c>
      <c r="M3297" s="16" t="s">
        <v>12292</v>
      </c>
      <c r="N3297" s="16" t="s">
        <v>12017</v>
      </c>
      <c r="O3297" s="16" t="s">
        <v>12304</v>
      </c>
      <c r="P3297" s="16" t="s">
        <v>12294</v>
      </c>
      <c r="Q3297" s="16" t="s">
        <v>12017</v>
      </c>
    </row>
    <row r="3298" customFormat="false" ht="15" hidden="false" customHeight="false" outlineLevel="0" collapsed="false">
      <c r="A3298" s="14" t="str">
        <f aca="false">'SKU Master'!A3298</f>
        <v>06-00197</v>
      </c>
      <c r="B3298" s="14" t="str">
        <f aca="false">VLOOKUP(A3298,'SKU Master'!$A:$N,6,FALSE())</f>
        <v>Harborline Popsicle, 6 ct</v>
      </c>
      <c r="C3298" s="15" t="n">
        <v>8.6</v>
      </c>
      <c r="D3298" s="15" t="n">
        <v>6.3</v>
      </c>
      <c r="E3298" s="15" t="n">
        <v>6.5</v>
      </c>
      <c r="F3298" s="16" t="s">
        <v>12290</v>
      </c>
      <c r="G3298" s="16" t="s">
        <v>12021</v>
      </c>
      <c r="H3298" s="17" t="n">
        <v>3.82</v>
      </c>
      <c r="I3298" s="18" t="n">
        <f aca="false">('SKU Master'!I3298-H3298)/'SKU Master'!I3298</f>
        <v>0.411402157164869</v>
      </c>
      <c r="J3298" s="16" t="n">
        <v>4</v>
      </c>
      <c r="K3298" s="19" t="n">
        <f aca="false">J3298*C3298</f>
        <v>34.4</v>
      </c>
      <c r="L3298" s="16" t="s">
        <v>12295</v>
      </c>
      <c r="M3298" s="16" t="s">
        <v>12292</v>
      </c>
      <c r="N3298" s="16" t="s">
        <v>12017</v>
      </c>
      <c r="O3298" s="16" t="s">
        <v>12304</v>
      </c>
      <c r="P3298" s="16" t="s">
        <v>12296</v>
      </c>
      <c r="Q3298" s="16" t="s">
        <v>12017</v>
      </c>
    </row>
    <row r="3299" customFormat="false" ht="15" hidden="false" customHeight="false" outlineLevel="0" collapsed="false">
      <c r="A3299" s="14" t="str">
        <f aca="false">'SKU Master'!A3299</f>
        <v>06-00198</v>
      </c>
      <c r="B3299" s="14" t="str">
        <f aca="false">VLOOKUP(A3299,'SKU Master'!$A:$N,6,FALSE())</f>
        <v>Harborline Non-Dairy Fudge Bar, 1.5 qt</v>
      </c>
      <c r="C3299" s="15" t="n">
        <v>7.1</v>
      </c>
      <c r="D3299" s="15" t="n">
        <v>5.6</v>
      </c>
      <c r="E3299" s="15" t="n">
        <v>6.5</v>
      </c>
      <c r="F3299" s="16" t="s">
        <v>12290</v>
      </c>
      <c r="G3299" s="16" t="s">
        <v>12017</v>
      </c>
      <c r="H3299" s="17" t="n">
        <v>3.83</v>
      </c>
      <c r="I3299" s="18" t="n">
        <f aca="false">('SKU Master'!I3299-H3299)/'SKU Master'!I3299</f>
        <v>0.452074391988555</v>
      </c>
      <c r="J3299" s="16" t="n">
        <v>2</v>
      </c>
      <c r="K3299" s="19" t="n">
        <f aca="false">J3299*C3299</f>
        <v>14.2</v>
      </c>
      <c r="L3299" s="16" t="s">
        <v>12295</v>
      </c>
      <c r="M3299" s="16" t="s">
        <v>12292</v>
      </c>
      <c r="N3299" s="16" t="s">
        <v>12017</v>
      </c>
      <c r="O3299" s="16" t="s">
        <v>12304</v>
      </c>
      <c r="P3299" s="16" t="s">
        <v>12298</v>
      </c>
      <c r="Q3299" s="16" t="s">
        <v>12017</v>
      </c>
    </row>
    <row r="3300" customFormat="false" ht="15" hidden="false" customHeight="false" outlineLevel="0" collapsed="false">
      <c r="A3300" s="14" t="str">
        <f aca="false">'SKU Master'!A3300</f>
        <v>06-00199</v>
      </c>
      <c r="B3300" s="14" t="str">
        <f aca="false">VLOOKUP(A3300,'SKU Master'!$A:$N,6,FALSE())</f>
        <v>Harborline Ice Cream Sandwich, 1.5 qt</v>
      </c>
      <c r="C3300" s="15" t="n">
        <v>5.9</v>
      </c>
      <c r="D3300" s="15" t="n">
        <v>8.8</v>
      </c>
      <c r="E3300" s="15" t="n">
        <v>6.3</v>
      </c>
      <c r="F3300" s="16" t="s">
        <v>12290</v>
      </c>
      <c r="G3300" s="16" t="s">
        <v>12017</v>
      </c>
      <c r="H3300" s="17" t="n">
        <v>3.04</v>
      </c>
      <c r="I3300" s="18" t="n">
        <f aca="false">('SKU Master'!I3300-H3300)/'SKU Master'!I3300</f>
        <v>0.435992578849722</v>
      </c>
      <c r="J3300" s="16" t="n">
        <v>7</v>
      </c>
      <c r="K3300" s="19" t="n">
        <f aca="false">J3300*C3300</f>
        <v>41.3</v>
      </c>
      <c r="L3300" s="16" t="s">
        <v>12295</v>
      </c>
      <c r="M3300" s="16" t="s">
        <v>12292</v>
      </c>
      <c r="N3300" s="16" t="s">
        <v>12017</v>
      </c>
      <c r="O3300" s="16" t="s">
        <v>12304</v>
      </c>
      <c r="P3300" s="16" t="s">
        <v>12297</v>
      </c>
      <c r="Q3300" s="16" t="s">
        <v>12017</v>
      </c>
    </row>
    <row r="3301" customFormat="false" ht="15" hidden="false" customHeight="false" outlineLevel="0" collapsed="false">
      <c r="A3301" s="14" t="str">
        <f aca="false">'SKU Master'!A3301</f>
        <v>06-00200</v>
      </c>
      <c r="B3301" s="14" t="str">
        <f aca="false">VLOOKUP(A3301,'SKU Master'!$A:$N,6,FALSE())</f>
        <v>Frostline Chocolate Ice Cream, 12 ct</v>
      </c>
      <c r="C3301" s="15" t="n">
        <v>8.3</v>
      </c>
      <c r="D3301" s="15" t="n">
        <v>2.2</v>
      </c>
      <c r="E3301" s="15" t="n">
        <v>5.5</v>
      </c>
      <c r="F3301" s="16" t="s">
        <v>12290</v>
      </c>
      <c r="G3301" s="16" t="s">
        <v>12021</v>
      </c>
      <c r="H3301" s="17" t="n">
        <v>3.12</v>
      </c>
      <c r="I3301" s="18" t="n">
        <f aca="false">('SKU Master'!I3301-H3301)/'SKU Master'!I3301</f>
        <v>0.289293849658314</v>
      </c>
      <c r="J3301" s="16" t="n">
        <v>8</v>
      </c>
      <c r="K3301" s="19" t="n">
        <f aca="false">J3301*C3301</f>
        <v>66.4</v>
      </c>
      <c r="L3301" s="16" t="s">
        <v>12295</v>
      </c>
      <c r="M3301" s="16" t="s">
        <v>12292</v>
      </c>
      <c r="N3301" s="16" t="s">
        <v>12017</v>
      </c>
      <c r="O3301" s="16" t="s">
        <v>12304</v>
      </c>
      <c r="P3301" s="16" t="s">
        <v>12297</v>
      </c>
      <c r="Q3301" s="16" t="s">
        <v>12017</v>
      </c>
    </row>
    <row r="3302" customFormat="false" ht="15" hidden="false" customHeight="false" outlineLevel="0" collapsed="false">
      <c r="A3302" s="14" t="str">
        <f aca="false">'SKU Master'!A3302</f>
        <v>06-00201</v>
      </c>
      <c r="B3302" s="14" t="str">
        <f aca="false">VLOOKUP(A3302,'SKU Master'!$A:$N,6,FALSE())</f>
        <v>Northgate Frozen Light Vanilla Ice Cream, 1.5 qt</v>
      </c>
      <c r="C3302" s="15" t="n">
        <v>8.3</v>
      </c>
      <c r="D3302" s="15" t="n">
        <v>7.3</v>
      </c>
      <c r="E3302" s="15" t="n">
        <v>7.5</v>
      </c>
      <c r="F3302" s="16" t="s">
        <v>12290</v>
      </c>
      <c r="G3302" s="16" t="s">
        <v>12021</v>
      </c>
      <c r="H3302" s="17" t="n">
        <v>3.89</v>
      </c>
      <c r="I3302" s="18" t="n">
        <f aca="false">('SKU Master'!I3302-H3302)/'SKU Master'!I3302</f>
        <v>0.381558028616852</v>
      </c>
      <c r="J3302" s="16" t="n">
        <v>4</v>
      </c>
      <c r="K3302" s="19" t="n">
        <f aca="false">J3302*C3302</f>
        <v>33.2</v>
      </c>
      <c r="L3302" s="16" t="s">
        <v>12295</v>
      </c>
      <c r="M3302" s="16" t="s">
        <v>12292</v>
      </c>
      <c r="N3302" s="16" t="s">
        <v>12017</v>
      </c>
      <c r="O3302" s="16" t="s">
        <v>12304</v>
      </c>
      <c r="P3302" s="16" t="s">
        <v>12298</v>
      </c>
      <c r="Q3302" s="16" t="s">
        <v>12017</v>
      </c>
    </row>
    <row r="3303" customFormat="false" ht="15" hidden="false" customHeight="false" outlineLevel="0" collapsed="false">
      <c r="A3303" s="14" t="str">
        <f aca="false">'SKU Master'!A3303</f>
        <v>06-00202</v>
      </c>
      <c r="B3303" s="14" t="str">
        <f aca="false">VLOOKUP(A3303,'SKU Master'!$A:$N,6,FALSE())</f>
        <v>Harborline Light Vanilla Ice Cream, 48 oz</v>
      </c>
      <c r="C3303" s="15" t="n">
        <v>6.7</v>
      </c>
      <c r="D3303" s="15" t="n">
        <v>7.2</v>
      </c>
      <c r="E3303" s="15" t="n">
        <v>5.2</v>
      </c>
      <c r="F3303" s="16" t="s">
        <v>12290</v>
      </c>
      <c r="G3303" s="16" t="s">
        <v>12021</v>
      </c>
      <c r="H3303" s="17" t="n">
        <v>3.29</v>
      </c>
      <c r="I3303" s="18" t="n">
        <f aca="false">('SKU Master'!I3303-H3303)/'SKU Master'!I3303</f>
        <v>0.38961038961039</v>
      </c>
      <c r="J3303" s="16" t="n">
        <v>6</v>
      </c>
      <c r="K3303" s="19" t="n">
        <f aca="false">J3303*C3303</f>
        <v>40.2</v>
      </c>
      <c r="L3303" s="16" t="s">
        <v>12295</v>
      </c>
      <c r="M3303" s="16" t="s">
        <v>12292</v>
      </c>
      <c r="N3303" s="16" t="s">
        <v>12017</v>
      </c>
      <c r="O3303" s="16" t="s">
        <v>12304</v>
      </c>
      <c r="P3303" s="16" t="s">
        <v>12296</v>
      </c>
      <c r="Q3303" s="16" t="s">
        <v>12017</v>
      </c>
    </row>
    <row r="3304" customFormat="false" ht="15" hidden="false" customHeight="false" outlineLevel="0" collapsed="false">
      <c r="A3304" s="14" t="str">
        <f aca="false">'SKU Master'!A3304</f>
        <v>06-00203</v>
      </c>
      <c r="B3304" s="14" t="str">
        <f aca="false">VLOOKUP(A3304,'SKU Master'!$A:$N,6,FALSE())</f>
        <v>Harborline Non-Dairy Fudge Bar, 12 ct</v>
      </c>
      <c r="C3304" s="15" t="n">
        <v>7</v>
      </c>
      <c r="D3304" s="15" t="n">
        <v>8.4</v>
      </c>
      <c r="E3304" s="15" t="n">
        <v>6.7</v>
      </c>
      <c r="F3304" s="16" t="s">
        <v>12290</v>
      </c>
      <c r="G3304" s="16" t="s">
        <v>12021</v>
      </c>
      <c r="H3304" s="17" t="n">
        <v>3.64</v>
      </c>
      <c r="I3304" s="18" t="n">
        <f aca="false">('SKU Master'!I3304-H3304)/'SKU Master'!I3304</f>
        <v>0.3713298791019</v>
      </c>
      <c r="J3304" s="16" t="n">
        <v>1</v>
      </c>
      <c r="K3304" s="19" t="n">
        <f aca="false">J3304*C3304</f>
        <v>7</v>
      </c>
      <c r="L3304" s="16" t="s">
        <v>12295</v>
      </c>
      <c r="M3304" s="16" t="s">
        <v>12292</v>
      </c>
      <c r="N3304" s="16" t="s">
        <v>12017</v>
      </c>
      <c r="O3304" s="16" t="s">
        <v>12304</v>
      </c>
      <c r="P3304" s="16" t="s">
        <v>12294</v>
      </c>
      <c r="Q3304" s="16" t="s">
        <v>12017</v>
      </c>
    </row>
    <row r="3305" customFormat="false" ht="15" hidden="false" customHeight="false" outlineLevel="0" collapsed="false">
      <c r="A3305" s="14" t="str">
        <f aca="false">'SKU Master'!A3305</f>
        <v>06-00204</v>
      </c>
      <c r="B3305" s="14" t="str">
        <f aca="false">VLOOKUP(A3305,'SKU Master'!$A:$N,6,FALSE())</f>
        <v>Frostline Non-Dairy Mint Chip Ice Cream, 12 ct</v>
      </c>
      <c r="C3305" s="15" t="n">
        <v>7.8</v>
      </c>
      <c r="D3305" s="15" t="n">
        <v>5.2</v>
      </c>
      <c r="E3305" s="15" t="n">
        <v>4.7</v>
      </c>
      <c r="F3305" s="16" t="s">
        <v>12290</v>
      </c>
      <c r="G3305" s="16" t="s">
        <v>12021</v>
      </c>
      <c r="H3305" s="17" t="n">
        <v>2.71</v>
      </c>
      <c r="I3305" s="18" t="n">
        <f aca="false">('SKU Master'!I3305-H3305)/'SKU Master'!I3305</f>
        <v>0.396436525612472</v>
      </c>
      <c r="J3305" s="16" t="n">
        <v>6</v>
      </c>
      <c r="K3305" s="19" t="n">
        <f aca="false">J3305*C3305</f>
        <v>46.8</v>
      </c>
      <c r="L3305" s="16" t="s">
        <v>12295</v>
      </c>
      <c r="M3305" s="16" t="s">
        <v>12292</v>
      </c>
      <c r="N3305" s="16" t="s">
        <v>12017</v>
      </c>
      <c r="O3305" s="16" t="s">
        <v>12304</v>
      </c>
      <c r="P3305" s="16" t="s">
        <v>12296</v>
      </c>
      <c r="Q3305" s="16" t="s">
        <v>12017</v>
      </c>
    </row>
    <row r="3306" customFormat="false" ht="15" hidden="false" customHeight="false" outlineLevel="0" collapsed="false">
      <c r="A3306" s="14" t="str">
        <f aca="false">'SKU Master'!A3306</f>
        <v>06-00205</v>
      </c>
      <c r="B3306" s="14" t="str">
        <f aca="false">VLOOKUP(A3306,'SKU Master'!$A:$N,6,FALSE())</f>
        <v>IceHarvest Chocolate Ice Cream, 6 ct</v>
      </c>
      <c r="C3306" s="15" t="n">
        <v>6.5</v>
      </c>
      <c r="D3306" s="15" t="n">
        <v>5.7</v>
      </c>
      <c r="E3306" s="15" t="n">
        <v>5</v>
      </c>
      <c r="F3306" s="16" t="s">
        <v>12290</v>
      </c>
      <c r="G3306" s="16" t="s">
        <v>12021</v>
      </c>
      <c r="H3306" s="17" t="n">
        <v>2.9</v>
      </c>
      <c r="I3306" s="18" t="n">
        <f aca="false">('SKU Master'!I3306-H3306)/'SKU Master'!I3306</f>
        <v>0.354120267260579</v>
      </c>
      <c r="J3306" s="16" t="n">
        <v>3</v>
      </c>
      <c r="K3306" s="19" t="n">
        <f aca="false">J3306*C3306</f>
        <v>19.5</v>
      </c>
      <c r="L3306" s="16" t="s">
        <v>12299</v>
      </c>
      <c r="M3306" s="16" t="s">
        <v>12292</v>
      </c>
      <c r="N3306" s="16" t="s">
        <v>12017</v>
      </c>
      <c r="O3306" s="16" t="s">
        <v>12304</v>
      </c>
      <c r="P3306" s="16" t="s">
        <v>12298</v>
      </c>
      <c r="Q3306" s="16" t="s">
        <v>12017</v>
      </c>
    </row>
    <row r="3307" customFormat="false" ht="15" hidden="false" customHeight="false" outlineLevel="0" collapsed="false">
      <c r="A3307" s="14" t="str">
        <f aca="false">'SKU Master'!A3307</f>
        <v>06-00206</v>
      </c>
      <c r="B3307" s="14" t="str">
        <f aca="false">VLOOKUP(A3307,'SKU Master'!$A:$N,6,FALSE())</f>
        <v>Frostline Light Ice Cream Sandwich, 1.5 qt</v>
      </c>
      <c r="C3307" s="15" t="n">
        <v>8.2</v>
      </c>
      <c r="D3307" s="15" t="n">
        <v>3.5</v>
      </c>
      <c r="E3307" s="15" t="n">
        <v>4.5</v>
      </c>
      <c r="F3307" s="16" t="s">
        <v>12290</v>
      </c>
      <c r="G3307" s="16" t="s">
        <v>12017</v>
      </c>
      <c r="H3307" s="17" t="n">
        <v>2.77</v>
      </c>
      <c r="I3307" s="18" t="n">
        <f aca="false">('SKU Master'!I3307-H3307)/'SKU Master'!I3307</f>
        <v>0.354312354312354</v>
      </c>
      <c r="J3307" s="16" t="n">
        <v>4</v>
      </c>
      <c r="K3307" s="19" t="n">
        <f aca="false">J3307*C3307</f>
        <v>32.8</v>
      </c>
      <c r="L3307" s="16" t="s">
        <v>12295</v>
      </c>
      <c r="M3307" s="16" t="s">
        <v>12292</v>
      </c>
      <c r="N3307" s="16" t="s">
        <v>12017</v>
      </c>
      <c r="O3307" s="16" t="s">
        <v>12304</v>
      </c>
      <c r="P3307" s="16" t="s">
        <v>12296</v>
      </c>
      <c r="Q3307" s="16" t="s">
        <v>12017</v>
      </c>
    </row>
    <row r="3308" customFormat="false" ht="15" hidden="false" customHeight="false" outlineLevel="0" collapsed="false">
      <c r="A3308" s="14" t="str">
        <f aca="false">'SKU Master'!A3308</f>
        <v>06-00207</v>
      </c>
      <c r="B3308" s="14" t="str">
        <f aca="false">VLOOKUP(A3308,'SKU Master'!$A:$N,6,FALSE())</f>
        <v>Harborline Light Chocolate Ice Cream, 6 ct</v>
      </c>
      <c r="C3308" s="15" t="n">
        <v>7.3</v>
      </c>
      <c r="D3308" s="15" t="n">
        <v>9.3</v>
      </c>
      <c r="E3308" s="15" t="n">
        <v>5.7</v>
      </c>
      <c r="F3308" s="16" t="s">
        <v>12290</v>
      </c>
      <c r="G3308" s="16" t="s">
        <v>12021</v>
      </c>
      <c r="H3308" s="17" t="n">
        <v>3.64</v>
      </c>
      <c r="I3308" s="18" t="n">
        <f aca="false">('SKU Master'!I3308-H3308)/'SKU Master'!I3308</f>
        <v>0.430359937402191</v>
      </c>
      <c r="J3308" s="16" t="n">
        <v>7</v>
      </c>
      <c r="K3308" s="19" t="n">
        <f aca="false">J3308*C3308</f>
        <v>51.1</v>
      </c>
      <c r="L3308" s="16" t="s">
        <v>12295</v>
      </c>
      <c r="M3308" s="16" t="s">
        <v>12292</v>
      </c>
      <c r="N3308" s="16" t="s">
        <v>12017</v>
      </c>
      <c r="O3308" s="16" t="s">
        <v>12304</v>
      </c>
      <c r="P3308" s="16" t="s">
        <v>12297</v>
      </c>
      <c r="Q3308" s="16" t="s">
        <v>12017</v>
      </c>
    </row>
    <row r="3309" customFormat="false" ht="15" hidden="false" customHeight="false" outlineLevel="0" collapsed="false">
      <c r="A3309" s="14" t="str">
        <f aca="false">'SKU Master'!A3309</f>
        <v>06-00208</v>
      </c>
      <c r="B3309" s="14" t="str">
        <f aca="false">VLOOKUP(A3309,'SKU Master'!$A:$N,6,FALSE())</f>
        <v>Harborline Popsicle, 48 oz</v>
      </c>
      <c r="C3309" s="15" t="n">
        <v>6</v>
      </c>
      <c r="D3309" s="15" t="n">
        <v>5.3</v>
      </c>
      <c r="E3309" s="15" t="n">
        <v>7.8</v>
      </c>
      <c r="F3309" s="16" t="s">
        <v>12290</v>
      </c>
      <c r="G3309" s="16" t="s">
        <v>12021</v>
      </c>
      <c r="H3309" s="17" t="n">
        <v>3.88</v>
      </c>
      <c r="I3309" s="18" t="n">
        <f aca="false">('SKU Master'!I3309-H3309)/'SKU Master'!I3309</f>
        <v>0.428571428571429</v>
      </c>
      <c r="J3309" s="16" t="n">
        <v>7</v>
      </c>
      <c r="K3309" s="19" t="n">
        <f aca="false">J3309*C3309</f>
        <v>42</v>
      </c>
      <c r="L3309" s="16" t="s">
        <v>12295</v>
      </c>
      <c r="M3309" s="16" t="s">
        <v>12292</v>
      </c>
      <c r="N3309" s="16" t="s">
        <v>12017</v>
      </c>
      <c r="O3309" s="16" t="s">
        <v>12304</v>
      </c>
      <c r="P3309" s="16" t="s">
        <v>12297</v>
      </c>
      <c r="Q3309" s="16" t="s">
        <v>12017</v>
      </c>
    </row>
    <row r="3310" customFormat="false" ht="15" hidden="false" customHeight="false" outlineLevel="0" collapsed="false">
      <c r="A3310" s="14" t="str">
        <f aca="false">'SKU Master'!A3310</f>
        <v>06-00209</v>
      </c>
      <c r="B3310" s="14" t="str">
        <f aca="false">VLOOKUP(A3310,'SKU Master'!$A:$N,6,FALSE())</f>
        <v>IceHarvest Mint Chip Ice Cream, 1.5 qt</v>
      </c>
      <c r="C3310" s="15" t="n">
        <v>6.3</v>
      </c>
      <c r="D3310" s="15" t="n">
        <v>9.7</v>
      </c>
      <c r="E3310" s="15" t="n">
        <v>7</v>
      </c>
      <c r="F3310" s="16" t="s">
        <v>12290</v>
      </c>
      <c r="G3310" s="16" t="s">
        <v>12021</v>
      </c>
      <c r="H3310" s="17" t="n">
        <v>3.37</v>
      </c>
      <c r="I3310" s="18" t="n">
        <f aca="false">('SKU Master'!I3310-H3310)/'SKU Master'!I3310</f>
        <v>0.324649298597194</v>
      </c>
      <c r="J3310" s="16" t="n">
        <v>7</v>
      </c>
      <c r="K3310" s="19" t="n">
        <f aca="false">J3310*C3310</f>
        <v>44.1</v>
      </c>
      <c r="L3310" s="16" t="s">
        <v>12295</v>
      </c>
      <c r="M3310" s="16" t="s">
        <v>12292</v>
      </c>
      <c r="N3310" s="16" t="s">
        <v>12017</v>
      </c>
      <c r="O3310" s="16" t="s">
        <v>12304</v>
      </c>
      <c r="P3310" s="16" t="s">
        <v>12297</v>
      </c>
      <c r="Q3310" s="16" t="s">
        <v>12017</v>
      </c>
    </row>
    <row r="3311" customFormat="false" ht="15" hidden="false" customHeight="false" outlineLevel="0" collapsed="false">
      <c r="A3311" s="14" t="str">
        <f aca="false">'SKU Master'!A3311</f>
        <v>06-00210</v>
      </c>
      <c r="B3311" s="14" t="str">
        <f aca="false">VLOOKUP(A3311,'SKU Master'!$A:$N,6,FALSE())</f>
        <v>Frostline Non-Dairy Ice Cream Sandwich, 12 ct</v>
      </c>
      <c r="C3311" s="15" t="n">
        <v>6</v>
      </c>
      <c r="D3311" s="15" t="n">
        <v>7.3</v>
      </c>
      <c r="E3311" s="15" t="n">
        <v>5.7</v>
      </c>
      <c r="F3311" s="16" t="s">
        <v>12290</v>
      </c>
      <c r="G3311" s="16" t="s">
        <v>12021</v>
      </c>
      <c r="H3311" s="17" t="n">
        <v>2.99</v>
      </c>
      <c r="I3311" s="18" t="n">
        <f aca="false">('SKU Master'!I3311-H3311)/'SKU Master'!I3311</f>
        <v>0.400801603206413</v>
      </c>
      <c r="J3311" s="16" t="n">
        <v>7</v>
      </c>
      <c r="K3311" s="19" t="n">
        <f aca="false">J3311*C3311</f>
        <v>42</v>
      </c>
      <c r="L3311" s="16" t="s">
        <v>12295</v>
      </c>
      <c r="M3311" s="16" t="s">
        <v>12292</v>
      </c>
      <c r="N3311" s="16" t="s">
        <v>12017</v>
      </c>
      <c r="O3311" s="16" t="s">
        <v>12304</v>
      </c>
      <c r="P3311" s="16" t="s">
        <v>12297</v>
      </c>
      <c r="Q3311" s="16" t="s">
        <v>12017</v>
      </c>
    </row>
    <row r="3312" customFormat="false" ht="15" hidden="false" customHeight="false" outlineLevel="0" collapsed="false">
      <c r="A3312" s="14" t="str">
        <f aca="false">'SKU Master'!A3312</f>
        <v>06-00211</v>
      </c>
      <c r="B3312" s="14" t="str">
        <f aca="false">VLOOKUP(A3312,'SKU Master'!$A:$N,6,FALSE())</f>
        <v>Harborline Whole Grain Hash Browns, 10 ct</v>
      </c>
      <c r="C3312" s="15" t="n">
        <v>8.1</v>
      </c>
      <c r="D3312" s="15" t="n">
        <v>7.1</v>
      </c>
      <c r="E3312" s="15" t="n">
        <v>4.2</v>
      </c>
      <c r="F3312" s="16" t="s">
        <v>12290</v>
      </c>
      <c r="G3312" s="16" t="s">
        <v>12021</v>
      </c>
      <c r="H3312" s="17" t="n">
        <v>2.41</v>
      </c>
      <c r="I3312" s="18" t="n">
        <f aca="false">('SKU Master'!I3312-H3312)/'SKU Master'!I3312</f>
        <v>0.395989974937343</v>
      </c>
      <c r="J3312" s="16" t="n">
        <v>4</v>
      </c>
      <c r="K3312" s="19" t="n">
        <f aca="false">J3312*C3312</f>
        <v>32.4</v>
      </c>
      <c r="L3312" s="16" t="s">
        <v>12299</v>
      </c>
      <c r="M3312" s="16" t="s">
        <v>12292</v>
      </c>
      <c r="N3312" s="16" t="s">
        <v>12017</v>
      </c>
      <c r="O3312" s="16" t="s">
        <v>12300</v>
      </c>
      <c r="P3312" s="16" t="s">
        <v>12296</v>
      </c>
      <c r="Q3312" s="16" t="s">
        <v>12017</v>
      </c>
    </row>
    <row r="3313" customFormat="false" ht="15" hidden="false" customHeight="false" outlineLevel="0" collapsed="false">
      <c r="A3313" s="14" t="str">
        <f aca="false">'SKU Master'!A3313</f>
        <v>06-00212</v>
      </c>
      <c r="B3313" s="14" t="str">
        <f aca="false">VLOOKUP(A3313,'SKU Master'!$A:$N,6,FALSE())</f>
        <v>IceHarvest Waffles, 12.5 oz</v>
      </c>
      <c r="C3313" s="15" t="n">
        <v>8.1</v>
      </c>
      <c r="D3313" s="15" t="n">
        <v>4.3</v>
      </c>
      <c r="E3313" s="15" t="n">
        <v>6.7</v>
      </c>
      <c r="F3313" s="16" t="s">
        <v>12290</v>
      </c>
      <c r="G3313" s="16" t="s">
        <v>12021</v>
      </c>
      <c r="H3313" s="17" t="n">
        <v>1.87</v>
      </c>
      <c r="I3313" s="18" t="n">
        <f aca="false">('SKU Master'!I3313-H3313)/'SKU Master'!I3313</f>
        <v>0.329749103942652</v>
      </c>
      <c r="J3313" s="16" t="n">
        <v>2</v>
      </c>
      <c r="K3313" s="19" t="n">
        <f aca="false">J3313*C3313</f>
        <v>16.2</v>
      </c>
      <c r="L3313" s="16" t="s">
        <v>12295</v>
      </c>
      <c r="M3313" s="16" t="s">
        <v>12292</v>
      </c>
      <c r="N3313" s="16" t="s">
        <v>12017</v>
      </c>
      <c r="O3313" s="16" t="s">
        <v>12300</v>
      </c>
      <c r="P3313" s="16" t="s">
        <v>12298</v>
      </c>
      <c r="Q3313" s="16" t="s">
        <v>12017</v>
      </c>
    </row>
    <row r="3314" customFormat="false" ht="15" hidden="false" customHeight="false" outlineLevel="0" collapsed="false">
      <c r="A3314" s="14" t="str">
        <f aca="false">'SKU Master'!A3314</f>
        <v>06-00213</v>
      </c>
      <c r="B3314" s="14" t="str">
        <f aca="false">VLOOKUP(A3314,'SKU Master'!$A:$N,6,FALSE())</f>
        <v>Harborline Buttermilk Hash Browns, 10 ct</v>
      </c>
      <c r="C3314" s="15" t="n">
        <v>8.8</v>
      </c>
      <c r="D3314" s="15" t="n">
        <v>2.6</v>
      </c>
      <c r="E3314" s="15" t="n">
        <v>5.3</v>
      </c>
      <c r="F3314" s="16" t="s">
        <v>12290</v>
      </c>
      <c r="G3314" s="16" t="s">
        <v>12021</v>
      </c>
      <c r="H3314" s="17" t="n">
        <v>3.44</v>
      </c>
      <c r="I3314" s="18" t="n">
        <f aca="false">('SKU Master'!I3314-H3314)/'SKU Master'!I3314</f>
        <v>0.415959252971138</v>
      </c>
      <c r="J3314" s="16" t="n">
        <v>3</v>
      </c>
      <c r="K3314" s="19" t="n">
        <f aca="false">J3314*C3314</f>
        <v>26.4</v>
      </c>
      <c r="L3314" s="16" t="s">
        <v>12295</v>
      </c>
      <c r="M3314" s="16" t="s">
        <v>12292</v>
      </c>
      <c r="N3314" s="16" t="s">
        <v>12017</v>
      </c>
      <c r="O3314" s="16" t="s">
        <v>12300</v>
      </c>
      <c r="P3314" s="16" t="s">
        <v>12298</v>
      </c>
      <c r="Q3314" s="16" t="s">
        <v>12021</v>
      </c>
    </row>
    <row r="3315" customFormat="false" ht="15" hidden="false" customHeight="false" outlineLevel="0" collapsed="false">
      <c r="A3315" s="14" t="str">
        <f aca="false">'SKU Master'!A3315</f>
        <v>06-00214</v>
      </c>
      <c r="B3315" s="14" t="str">
        <f aca="false">VLOOKUP(A3315,'SKU Master'!$A:$N,6,FALSE())</f>
        <v>IceHarvest Whole Grain Pancakes, 10 ct</v>
      </c>
      <c r="C3315" s="15" t="n">
        <v>6.4</v>
      </c>
      <c r="D3315" s="15" t="n">
        <v>7.1</v>
      </c>
      <c r="E3315" s="15" t="n">
        <v>5.2</v>
      </c>
      <c r="F3315" s="16" t="s">
        <v>12290</v>
      </c>
      <c r="G3315" s="16" t="s">
        <v>12021</v>
      </c>
      <c r="H3315" s="17" t="n">
        <v>2.89</v>
      </c>
      <c r="I3315" s="18" t="n">
        <f aca="false">('SKU Master'!I3315-H3315)/'SKU Master'!I3315</f>
        <v>0.408997955010225</v>
      </c>
      <c r="J3315" s="16" t="n">
        <v>4</v>
      </c>
      <c r="K3315" s="19" t="n">
        <f aca="false">J3315*C3315</f>
        <v>25.6</v>
      </c>
      <c r="L3315" s="16" t="s">
        <v>12295</v>
      </c>
      <c r="M3315" s="16" t="s">
        <v>12292</v>
      </c>
      <c r="N3315" s="16" t="s">
        <v>12017</v>
      </c>
      <c r="O3315" s="16" t="s">
        <v>12300</v>
      </c>
      <c r="P3315" s="16" t="s">
        <v>12296</v>
      </c>
      <c r="Q3315" s="16" t="s">
        <v>12017</v>
      </c>
    </row>
    <row r="3316" customFormat="false" ht="15" hidden="false" customHeight="false" outlineLevel="0" collapsed="false">
      <c r="A3316" s="14" t="str">
        <f aca="false">'SKU Master'!A3316</f>
        <v>06-00215</v>
      </c>
      <c r="B3316" s="14" t="str">
        <f aca="false">VLOOKUP(A3316,'SKU Master'!$A:$N,6,FALSE())</f>
        <v>Harborline Hash Browns, 12.5 oz</v>
      </c>
      <c r="C3316" s="15" t="n">
        <v>7.9</v>
      </c>
      <c r="D3316" s="15" t="n">
        <v>9</v>
      </c>
      <c r="E3316" s="15" t="n">
        <v>4.5</v>
      </c>
      <c r="F3316" s="16" t="s">
        <v>12290</v>
      </c>
      <c r="G3316" s="16" t="s">
        <v>12021</v>
      </c>
      <c r="H3316" s="17" t="n">
        <v>2.79</v>
      </c>
      <c r="I3316" s="18" t="n">
        <f aca="false">('SKU Master'!I3316-H3316)/'SKU Master'!I3316</f>
        <v>0.364464692482916</v>
      </c>
      <c r="J3316" s="16" t="n">
        <v>5</v>
      </c>
      <c r="K3316" s="19" t="n">
        <f aca="false">J3316*C3316</f>
        <v>39.5</v>
      </c>
      <c r="L3316" s="16" t="s">
        <v>12295</v>
      </c>
      <c r="M3316" s="16" t="s">
        <v>12292</v>
      </c>
      <c r="N3316" s="16" t="s">
        <v>12017</v>
      </c>
      <c r="O3316" s="16" t="s">
        <v>12300</v>
      </c>
      <c r="P3316" s="16" t="s">
        <v>12296</v>
      </c>
      <c r="Q3316" s="16" t="s">
        <v>12017</v>
      </c>
    </row>
    <row r="3317" customFormat="false" ht="15" hidden="false" customHeight="false" outlineLevel="0" collapsed="false">
      <c r="A3317" s="14" t="str">
        <f aca="false">'SKU Master'!A3317</f>
        <v>06-00216</v>
      </c>
      <c r="B3317" s="14" t="str">
        <f aca="false">VLOOKUP(A3317,'SKU Master'!$A:$N,6,FALSE())</f>
        <v>Northgate Frozen Whole Grain French Toast Sticks, 32 oz</v>
      </c>
      <c r="C3317" s="15" t="n">
        <v>6</v>
      </c>
      <c r="D3317" s="15" t="n">
        <v>7.2</v>
      </c>
      <c r="E3317" s="15" t="n">
        <v>4</v>
      </c>
      <c r="F3317" s="16" t="s">
        <v>12290</v>
      </c>
      <c r="G3317" s="16" t="s">
        <v>12021</v>
      </c>
      <c r="H3317" s="17" t="n">
        <v>1.61</v>
      </c>
      <c r="I3317" s="18" t="n">
        <f aca="false">('SKU Master'!I3317-H3317)/'SKU Master'!I3317</f>
        <v>0.326359832635983</v>
      </c>
      <c r="J3317" s="16" t="n">
        <v>5</v>
      </c>
      <c r="K3317" s="19" t="n">
        <f aca="false">J3317*C3317</f>
        <v>30</v>
      </c>
      <c r="L3317" s="16" t="s">
        <v>12295</v>
      </c>
      <c r="M3317" s="16" t="s">
        <v>12292</v>
      </c>
      <c r="N3317" s="16" t="s">
        <v>12017</v>
      </c>
      <c r="O3317" s="16" t="s">
        <v>12300</v>
      </c>
      <c r="P3317" s="16" t="s">
        <v>12296</v>
      </c>
      <c r="Q3317" s="16" t="s">
        <v>12017</v>
      </c>
    </row>
    <row r="3318" customFormat="false" ht="15" hidden="false" customHeight="false" outlineLevel="0" collapsed="false">
      <c r="A3318" s="14" t="str">
        <f aca="false">'SKU Master'!A3318</f>
        <v>06-00217</v>
      </c>
      <c r="B3318" s="14" t="str">
        <f aca="false">VLOOKUP(A3318,'SKU Master'!$A:$N,6,FALSE())</f>
        <v>Frostline Pancakes, 12.5 oz</v>
      </c>
      <c r="C3318" s="15" t="n">
        <v>8.4</v>
      </c>
      <c r="D3318" s="15" t="n">
        <v>6.7</v>
      </c>
      <c r="E3318" s="15" t="n">
        <v>6</v>
      </c>
      <c r="F3318" s="16" t="s">
        <v>12290</v>
      </c>
      <c r="G3318" s="16" t="s">
        <v>12021</v>
      </c>
      <c r="H3318" s="17" t="n">
        <v>2.49</v>
      </c>
      <c r="I3318" s="18" t="n">
        <f aca="false">('SKU Master'!I3318-H3318)/'SKU Master'!I3318</f>
        <v>0.41958041958042</v>
      </c>
      <c r="J3318" s="16" t="n">
        <v>3</v>
      </c>
      <c r="K3318" s="19" t="n">
        <f aca="false">J3318*C3318</f>
        <v>25.2</v>
      </c>
      <c r="L3318" s="16" t="s">
        <v>12295</v>
      </c>
      <c r="M3318" s="16" t="s">
        <v>12292</v>
      </c>
      <c r="N3318" s="16" t="s">
        <v>12017</v>
      </c>
      <c r="O3318" s="16" t="s">
        <v>12300</v>
      </c>
      <c r="P3318" s="16" t="s">
        <v>12298</v>
      </c>
      <c r="Q3318" s="16" t="s">
        <v>12017</v>
      </c>
    </row>
    <row r="3319" customFormat="false" ht="15" hidden="false" customHeight="false" outlineLevel="0" collapsed="false">
      <c r="A3319" s="14" t="str">
        <f aca="false">'SKU Master'!A3319</f>
        <v>06-00218</v>
      </c>
      <c r="B3319" s="14" t="str">
        <f aca="false">VLOOKUP(A3319,'SKU Master'!$A:$N,6,FALSE())</f>
        <v>Northgate Frozen Pancakes, 32 oz</v>
      </c>
      <c r="C3319" s="15" t="n">
        <v>7.1</v>
      </c>
      <c r="D3319" s="15" t="n">
        <v>9.3</v>
      </c>
      <c r="E3319" s="15" t="n">
        <v>5.9</v>
      </c>
      <c r="F3319" s="16" t="s">
        <v>12290</v>
      </c>
      <c r="G3319" s="16" t="s">
        <v>12021</v>
      </c>
      <c r="H3319" s="17" t="n">
        <v>1.75</v>
      </c>
      <c r="I3319" s="18" t="n">
        <f aca="false">('SKU Master'!I3319-H3319)/'SKU Master'!I3319</f>
        <v>0.29718875502008</v>
      </c>
      <c r="J3319" s="16" t="n">
        <v>5</v>
      </c>
      <c r="K3319" s="19" t="n">
        <f aca="false">J3319*C3319</f>
        <v>35.5</v>
      </c>
      <c r="L3319" s="16" t="s">
        <v>12295</v>
      </c>
      <c r="M3319" s="16" t="s">
        <v>12292</v>
      </c>
      <c r="N3319" s="16" t="s">
        <v>12017</v>
      </c>
      <c r="O3319" s="16" t="s">
        <v>12300</v>
      </c>
      <c r="P3319" s="16" t="s">
        <v>12296</v>
      </c>
      <c r="Q3319" s="16" t="s">
        <v>12017</v>
      </c>
    </row>
    <row r="3320" customFormat="false" ht="15" hidden="false" customHeight="false" outlineLevel="0" collapsed="false">
      <c r="A3320" s="14" t="str">
        <f aca="false">'SKU Master'!A3320</f>
        <v>06-00219</v>
      </c>
      <c r="B3320" s="14" t="str">
        <f aca="false">VLOOKUP(A3320,'SKU Master'!$A:$N,6,FALSE())</f>
        <v>Harborline Buttermilk Breakfast Sandwich, 12.5 oz</v>
      </c>
      <c r="C3320" s="15" t="n">
        <v>5.7</v>
      </c>
      <c r="D3320" s="15" t="n">
        <v>8.7</v>
      </c>
      <c r="E3320" s="15" t="n">
        <v>7.3</v>
      </c>
      <c r="F3320" s="16" t="s">
        <v>12290</v>
      </c>
      <c r="G3320" s="16" t="s">
        <v>12021</v>
      </c>
      <c r="H3320" s="17" t="n">
        <v>2.49</v>
      </c>
      <c r="I3320" s="18" t="n">
        <f aca="false">('SKU Master'!I3320-H3320)/'SKU Master'!I3320</f>
        <v>0.343007915567282</v>
      </c>
      <c r="J3320" s="16" t="n">
        <v>6</v>
      </c>
      <c r="K3320" s="19" t="n">
        <f aca="false">J3320*C3320</f>
        <v>34.2</v>
      </c>
      <c r="L3320" s="16" t="s">
        <v>12295</v>
      </c>
      <c r="M3320" s="16" t="s">
        <v>12292</v>
      </c>
      <c r="N3320" s="16" t="s">
        <v>12017</v>
      </c>
      <c r="O3320" s="16" t="s">
        <v>12300</v>
      </c>
      <c r="P3320" s="16" t="s">
        <v>12297</v>
      </c>
      <c r="Q3320" s="16" t="s">
        <v>12017</v>
      </c>
    </row>
    <row r="3321" customFormat="false" ht="15" hidden="false" customHeight="false" outlineLevel="0" collapsed="false">
      <c r="A3321" s="14" t="str">
        <f aca="false">'SKU Master'!A3321</f>
        <v>06-00220</v>
      </c>
      <c r="B3321" s="14" t="str">
        <f aca="false">VLOOKUP(A3321,'SKU Master'!$A:$N,6,FALSE())</f>
        <v>Frostline Breakfast Sandwich, 10 ct</v>
      </c>
      <c r="C3321" s="15" t="n">
        <v>8.2</v>
      </c>
      <c r="D3321" s="15" t="n">
        <v>4.6</v>
      </c>
      <c r="E3321" s="15" t="n">
        <v>6.8</v>
      </c>
      <c r="F3321" s="16" t="s">
        <v>12290</v>
      </c>
      <c r="G3321" s="16" t="s">
        <v>12021</v>
      </c>
      <c r="H3321" s="17" t="n">
        <v>1.8</v>
      </c>
      <c r="I3321" s="18" t="n">
        <f aca="false">('SKU Master'!I3321-H3321)/'SKU Master'!I3321</f>
        <v>0.354838709677419</v>
      </c>
      <c r="J3321" s="16" t="n">
        <v>2</v>
      </c>
      <c r="K3321" s="19" t="n">
        <f aca="false">J3321*C3321</f>
        <v>16.4</v>
      </c>
      <c r="L3321" s="16" t="s">
        <v>12295</v>
      </c>
      <c r="M3321" s="16" t="s">
        <v>12292</v>
      </c>
      <c r="N3321" s="16" t="s">
        <v>12017</v>
      </c>
      <c r="O3321" s="16" t="s">
        <v>12300</v>
      </c>
      <c r="P3321" s="16" t="s">
        <v>12294</v>
      </c>
      <c r="Q3321" s="16" t="s">
        <v>12017</v>
      </c>
    </row>
    <row r="3322" customFormat="false" ht="15" hidden="false" customHeight="false" outlineLevel="0" collapsed="false">
      <c r="A3322" s="14" t="str">
        <f aca="false">'SKU Master'!A3322</f>
        <v>06-00221</v>
      </c>
      <c r="B3322" s="14" t="str">
        <f aca="false">VLOOKUP(A3322,'SKU Master'!$A:$N,6,FALSE())</f>
        <v>Frostline Waffles, 10 ct</v>
      </c>
      <c r="C3322" s="15" t="n">
        <v>5.8</v>
      </c>
      <c r="D3322" s="15" t="n">
        <v>4.5</v>
      </c>
      <c r="E3322" s="15" t="n">
        <v>6.6</v>
      </c>
      <c r="F3322" s="16" t="s">
        <v>12290</v>
      </c>
      <c r="G3322" s="16" t="s">
        <v>12017</v>
      </c>
      <c r="H3322" s="17" t="n">
        <v>2.75</v>
      </c>
      <c r="I3322" s="18" t="n">
        <f aca="false">('SKU Master'!I3322-H3322)/'SKU Master'!I3322</f>
        <v>0.29305912596401</v>
      </c>
      <c r="J3322" s="16" t="n">
        <v>4</v>
      </c>
      <c r="K3322" s="19" t="n">
        <f aca="false">J3322*C3322</f>
        <v>23.2</v>
      </c>
      <c r="L3322" s="16" t="s">
        <v>12295</v>
      </c>
      <c r="M3322" s="16" t="s">
        <v>12292</v>
      </c>
      <c r="N3322" s="16" t="s">
        <v>12017</v>
      </c>
      <c r="O3322" s="16" t="s">
        <v>12300</v>
      </c>
      <c r="P3322" s="16" t="s">
        <v>12296</v>
      </c>
      <c r="Q3322" s="16" t="s">
        <v>12017</v>
      </c>
    </row>
    <row r="3323" customFormat="false" ht="15" hidden="false" customHeight="false" outlineLevel="0" collapsed="false">
      <c r="A3323" s="14" t="str">
        <f aca="false">'SKU Master'!A3323</f>
        <v>06-00222</v>
      </c>
      <c r="B3323" s="14" t="str">
        <f aca="false">VLOOKUP(A3323,'SKU Master'!$A:$N,6,FALSE())</f>
        <v>Frostline Whole Grain Hash Browns, 12.5 oz</v>
      </c>
      <c r="C3323" s="15" t="n">
        <v>8.3</v>
      </c>
      <c r="D3323" s="15" t="n">
        <v>4</v>
      </c>
      <c r="E3323" s="15" t="n">
        <v>4.6</v>
      </c>
      <c r="F3323" s="16" t="s">
        <v>12290</v>
      </c>
      <c r="G3323" s="16" t="s">
        <v>12017</v>
      </c>
      <c r="H3323" s="17" t="n">
        <v>3.49</v>
      </c>
      <c r="I3323" s="18" t="n">
        <f aca="false">('SKU Master'!I3323-H3323)/'SKU Master'!I3323</f>
        <v>0.30060120240481</v>
      </c>
      <c r="J3323" s="16" t="n">
        <v>6</v>
      </c>
      <c r="K3323" s="19" t="n">
        <f aca="false">J3323*C3323</f>
        <v>49.8</v>
      </c>
      <c r="L3323" s="16" t="s">
        <v>12295</v>
      </c>
      <c r="M3323" s="16" t="s">
        <v>12292</v>
      </c>
      <c r="N3323" s="16" t="s">
        <v>12017</v>
      </c>
      <c r="O3323" s="16" t="s">
        <v>12300</v>
      </c>
      <c r="P3323" s="16" t="s">
        <v>12297</v>
      </c>
      <c r="Q3323" s="16" t="s">
        <v>12017</v>
      </c>
    </row>
    <row r="3324" customFormat="false" ht="15" hidden="false" customHeight="false" outlineLevel="0" collapsed="false">
      <c r="A3324" s="14" t="str">
        <f aca="false">'SKU Master'!A3324</f>
        <v>06-00223</v>
      </c>
      <c r="B3324" s="14" t="str">
        <f aca="false">VLOOKUP(A3324,'SKU Master'!$A:$N,6,FALSE())</f>
        <v>Frostline Whole Grain French Toast Sticks, 12.5 oz</v>
      </c>
      <c r="C3324" s="15" t="n">
        <v>5.8</v>
      </c>
      <c r="D3324" s="15" t="n">
        <v>7.9</v>
      </c>
      <c r="E3324" s="15" t="n">
        <v>6.2</v>
      </c>
      <c r="F3324" s="16" t="s">
        <v>12290</v>
      </c>
      <c r="G3324" s="16" t="s">
        <v>12021</v>
      </c>
      <c r="H3324" s="17" t="n">
        <v>1.72</v>
      </c>
      <c r="I3324" s="18" t="n">
        <f aca="false">('SKU Master'!I3324-H3324)/'SKU Master'!I3324</f>
        <v>0.280334728033473</v>
      </c>
      <c r="J3324" s="16" t="n">
        <v>3</v>
      </c>
      <c r="K3324" s="19" t="n">
        <f aca="false">J3324*C3324</f>
        <v>17.4</v>
      </c>
      <c r="L3324" s="16" t="s">
        <v>12295</v>
      </c>
      <c r="M3324" s="16" t="s">
        <v>12292</v>
      </c>
      <c r="N3324" s="16" t="s">
        <v>12017</v>
      </c>
      <c r="O3324" s="16" t="s">
        <v>12300</v>
      </c>
      <c r="P3324" s="16" t="s">
        <v>12296</v>
      </c>
      <c r="Q3324" s="16" t="s">
        <v>12017</v>
      </c>
    </row>
    <row r="3325" customFormat="false" ht="15" hidden="false" customHeight="false" outlineLevel="0" collapsed="false">
      <c r="A3325" s="14" t="str">
        <f aca="false">'SKU Master'!A3325</f>
        <v>06-00224</v>
      </c>
      <c r="B3325" s="14" t="str">
        <f aca="false">VLOOKUP(A3325,'SKU Master'!$A:$N,6,FALSE())</f>
        <v>Northgate Frozen Whole Grain Pancakes, 32 oz</v>
      </c>
      <c r="C3325" s="15" t="n">
        <v>7.5</v>
      </c>
      <c r="D3325" s="15" t="n">
        <v>4.2</v>
      </c>
      <c r="E3325" s="15" t="n">
        <v>5.1</v>
      </c>
      <c r="F3325" s="16" t="s">
        <v>12290</v>
      </c>
      <c r="G3325" s="16" t="s">
        <v>12021</v>
      </c>
      <c r="H3325" s="17" t="n">
        <v>2.71</v>
      </c>
      <c r="I3325" s="18" t="n">
        <f aca="false">('SKU Master'!I3325-H3325)/'SKU Master'!I3325</f>
        <v>0.396436525612472</v>
      </c>
      <c r="J3325" s="16" t="n">
        <v>7</v>
      </c>
      <c r="K3325" s="19" t="n">
        <f aca="false">J3325*C3325</f>
        <v>52.5</v>
      </c>
      <c r="L3325" s="16" t="s">
        <v>12295</v>
      </c>
      <c r="M3325" s="16" t="s">
        <v>12292</v>
      </c>
      <c r="N3325" s="16" t="s">
        <v>12017</v>
      </c>
      <c r="O3325" s="16" t="s">
        <v>12300</v>
      </c>
      <c r="P3325" s="16" t="s">
        <v>12297</v>
      </c>
      <c r="Q3325" s="16" t="s">
        <v>12017</v>
      </c>
    </row>
    <row r="3326" customFormat="false" ht="15" hidden="false" customHeight="false" outlineLevel="0" collapsed="false">
      <c r="A3326" s="14" t="str">
        <f aca="false">'SKU Master'!A3326</f>
        <v>06-00225</v>
      </c>
      <c r="B3326" s="14" t="str">
        <f aca="false">VLOOKUP(A3326,'SKU Master'!$A:$N,6,FALSE())</f>
        <v>Northgate Frozen Buttermilk Breakfast Sandwich, 10 ct</v>
      </c>
      <c r="C3326" s="15" t="n">
        <v>6.6</v>
      </c>
      <c r="D3326" s="15" t="n">
        <v>4.7</v>
      </c>
      <c r="E3326" s="15" t="n">
        <v>6.9</v>
      </c>
      <c r="F3326" s="16" t="s">
        <v>12290</v>
      </c>
      <c r="G3326" s="16" t="s">
        <v>12017</v>
      </c>
      <c r="H3326" s="17" t="n">
        <v>2.35</v>
      </c>
      <c r="I3326" s="18" t="n">
        <f aca="false">('SKU Master'!I3326-H3326)/'SKU Master'!I3326</f>
        <v>0.306784660766962</v>
      </c>
      <c r="J3326" s="16" t="n">
        <v>3</v>
      </c>
      <c r="K3326" s="19" t="n">
        <f aca="false">J3326*C3326</f>
        <v>19.8</v>
      </c>
      <c r="L3326" s="16" t="s">
        <v>12295</v>
      </c>
      <c r="M3326" s="16" t="s">
        <v>12292</v>
      </c>
      <c r="N3326" s="16" t="s">
        <v>12017</v>
      </c>
      <c r="O3326" s="16" t="s">
        <v>12300</v>
      </c>
      <c r="P3326" s="16" t="s">
        <v>12298</v>
      </c>
      <c r="Q3326" s="16" t="s">
        <v>12017</v>
      </c>
    </row>
    <row r="3327" customFormat="false" ht="15" hidden="false" customHeight="false" outlineLevel="0" collapsed="false">
      <c r="A3327" s="14" t="str">
        <f aca="false">'SKU Master'!A3327</f>
        <v>06-00226</v>
      </c>
      <c r="B3327" s="14" t="str">
        <f aca="false">VLOOKUP(A3327,'SKU Master'!$A:$N,6,FALSE())</f>
        <v>Harborline Whole Grain Pancakes, 10 ct</v>
      </c>
      <c r="C3327" s="15" t="n">
        <v>5.7</v>
      </c>
      <c r="D3327" s="15" t="n">
        <v>7.5</v>
      </c>
      <c r="E3327" s="15" t="n">
        <v>7</v>
      </c>
      <c r="F3327" s="16" t="s">
        <v>12290</v>
      </c>
      <c r="G3327" s="16" t="s">
        <v>12021</v>
      </c>
      <c r="H3327" s="17" t="n">
        <v>3.69</v>
      </c>
      <c r="I3327" s="18" t="n">
        <f aca="false">('SKU Master'!I3327-H3327)/'SKU Master'!I3327</f>
        <v>0.383973288814691</v>
      </c>
      <c r="J3327" s="16" t="n">
        <v>7</v>
      </c>
      <c r="K3327" s="19" t="n">
        <f aca="false">J3327*C3327</f>
        <v>39.9</v>
      </c>
      <c r="L3327" s="16" t="s">
        <v>12295</v>
      </c>
      <c r="M3327" s="16" t="s">
        <v>12292</v>
      </c>
      <c r="N3327" s="16" t="s">
        <v>12017</v>
      </c>
      <c r="O3327" s="16" t="s">
        <v>12300</v>
      </c>
      <c r="P3327" s="16" t="s">
        <v>12297</v>
      </c>
      <c r="Q3327" s="16" t="s">
        <v>12017</v>
      </c>
    </row>
    <row r="3328" customFormat="false" ht="15" hidden="false" customHeight="false" outlineLevel="0" collapsed="false">
      <c r="A3328" s="14" t="str">
        <f aca="false">'SKU Master'!A3328</f>
        <v>06-00227</v>
      </c>
      <c r="B3328" s="14" t="str">
        <f aca="false">VLOOKUP(A3328,'SKU Master'!$A:$N,6,FALSE())</f>
        <v>Harborline Buttermilk Breakfast Sandwich, 10 ct</v>
      </c>
      <c r="C3328" s="15" t="n">
        <v>6.9</v>
      </c>
      <c r="D3328" s="15" t="n">
        <v>9.6</v>
      </c>
      <c r="E3328" s="15" t="n">
        <v>5.4</v>
      </c>
      <c r="F3328" s="16" t="s">
        <v>12290</v>
      </c>
      <c r="G3328" s="16" t="s">
        <v>12021</v>
      </c>
      <c r="H3328" s="17" t="n">
        <v>1.25</v>
      </c>
      <c r="I3328" s="18" t="n">
        <f aca="false">('SKU Master'!I3328-H3328)/'SKU Master'!I3328</f>
        <v>0.454148471615721</v>
      </c>
      <c r="J3328" s="16" t="n">
        <v>2</v>
      </c>
      <c r="K3328" s="19" t="n">
        <f aca="false">J3328*C3328</f>
        <v>13.8</v>
      </c>
      <c r="L3328" s="16" t="s">
        <v>12291</v>
      </c>
      <c r="M3328" s="16" t="s">
        <v>12292</v>
      </c>
      <c r="N3328" s="16" t="s">
        <v>12017</v>
      </c>
      <c r="O3328" s="16" t="s">
        <v>12300</v>
      </c>
      <c r="P3328" s="16" t="s">
        <v>12294</v>
      </c>
      <c r="Q3328" s="16" t="s">
        <v>12017</v>
      </c>
    </row>
    <row r="3329" customFormat="false" ht="15" hidden="false" customHeight="false" outlineLevel="0" collapsed="false">
      <c r="A3329" s="14" t="str">
        <f aca="false">'SKU Master'!A3329</f>
        <v>06-00228</v>
      </c>
      <c r="B3329" s="14" t="str">
        <f aca="false">VLOOKUP(A3329,'SKU Master'!$A:$N,6,FALSE())</f>
        <v>IceHarvest Waffles, 32 oz</v>
      </c>
      <c r="C3329" s="15" t="n">
        <v>6.1</v>
      </c>
      <c r="D3329" s="15" t="n">
        <v>3.7</v>
      </c>
      <c r="E3329" s="15" t="n">
        <v>6.4</v>
      </c>
      <c r="F3329" s="16" t="s">
        <v>12290</v>
      </c>
      <c r="G3329" s="16" t="s">
        <v>12017</v>
      </c>
      <c r="H3329" s="17" t="n">
        <v>2.49</v>
      </c>
      <c r="I3329" s="18" t="n">
        <f aca="false">('SKU Master'!I3329-H3329)/'SKU Master'!I3329</f>
        <v>0.286532951289398</v>
      </c>
      <c r="J3329" s="16" t="n">
        <v>5</v>
      </c>
      <c r="K3329" s="19" t="n">
        <f aca="false">J3329*C3329</f>
        <v>30.5</v>
      </c>
      <c r="L3329" s="16" t="s">
        <v>12295</v>
      </c>
      <c r="M3329" s="16" t="s">
        <v>12292</v>
      </c>
      <c r="N3329" s="16" t="s">
        <v>12017</v>
      </c>
      <c r="O3329" s="16" t="s">
        <v>12300</v>
      </c>
      <c r="P3329" s="16" t="s">
        <v>12296</v>
      </c>
      <c r="Q3329" s="16" t="s">
        <v>12017</v>
      </c>
    </row>
    <row r="3330" customFormat="false" ht="15" hidden="false" customHeight="false" outlineLevel="0" collapsed="false">
      <c r="A3330" s="14" t="str">
        <f aca="false">'SKU Master'!A3330</f>
        <v>06-00229</v>
      </c>
      <c r="B3330" s="14" t="str">
        <f aca="false">VLOOKUP(A3330,'SKU Master'!$A:$N,6,FALSE())</f>
        <v>IceHarvest Pancakes, 32 oz</v>
      </c>
      <c r="C3330" s="15" t="n">
        <v>7.6</v>
      </c>
      <c r="D3330" s="15" t="n">
        <v>5.1</v>
      </c>
      <c r="E3330" s="15" t="n">
        <v>7</v>
      </c>
      <c r="F3330" s="16" t="s">
        <v>12290</v>
      </c>
      <c r="G3330" s="16" t="s">
        <v>12021</v>
      </c>
      <c r="H3330" s="17" t="n">
        <v>2.73</v>
      </c>
      <c r="I3330" s="18" t="n">
        <f aca="false">('SKU Master'!I3330-H3330)/'SKU Master'!I3330</f>
        <v>0.315789473684211</v>
      </c>
      <c r="J3330" s="16" t="n">
        <v>3</v>
      </c>
      <c r="K3330" s="19" t="n">
        <f aca="false">J3330*C3330</f>
        <v>22.8</v>
      </c>
      <c r="L3330" s="16" t="s">
        <v>12295</v>
      </c>
      <c r="M3330" s="16" t="s">
        <v>12292</v>
      </c>
      <c r="N3330" s="16" t="s">
        <v>12017</v>
      </c>
      <c r="O3330" s="16" t="s">
        <v>12300</v>
      </c>
      <c r="P3330" s="16" t="s">
        <v>12298</v>
      </c>
      <c r="Q3330" s="16" t="s">
        <v>12017</v>
      </c>
    </row>
    <row r="3331" customFormat="false" ht="15" hidden="false" customHeight="false" outlineLevel="0" collapsed="false">
      <c r="A3331" s="14" t="str">
        <f aca="false">'SKU Master'!A3331</f>
        <v>06-00230</v>
      </c>
      <c r="B3331" s="14" t="str">
        <f aca="false">VLOOKUP(A3331,'SKU Master'!$A:$N,6,FALSE())</f>
        <v>IceHarvest Whole Grain Waffles, 32 oz</v>
      </c>
      <c r="C3331" s="15" t="n">
        <v>7.6</v>
      </c>
      <c r="D3331" s="15" t="n">
        <v>8.1</v>
      </c>
      <c r="E3331" s="15" t="n">
        <v>5.9</v>
      </c>
      <c r="F3331" s="16" t="s">
        <v>12290</v>
      </c>
      <c r="G3331" s="16" t="s">
        <v>12017</v>
      </c>
      <c r="H3331" s="17" t="n">
        <v>4.18</v>
      </c>
      <c r="I3331" s="18" t="n">
        <f aca="false">('SKU Master'!I3331-H3331)/'SKU Master'!I3331</f>
        <v>0.302170283806344</v>
      </c>
      <c r="J3331" s="16" t="n">
        <v>4</v>
      </c>
      <c r="K3331" s="19" t="n">
        <f aca="false">J3331*C3331</f>
        <v>30.4</v>
      </c>
      <c r="L3331" s="16" t="s">
        <v>12299</v>
      </c>
      <c r="M3331" s="16" t="s">
        <v>12292</v>
      </c>
      <c r="N3331" s="16" t="s">
        <v>12017</v>
      </c>
      <c r="O3331" s="16" t="s">
        <v>12300</v>
      </c>
      <c r="P3331" s="16" t="s">
        <v>12298</v>
      </c>
      <c r="Q3331" s="16" t="s">
        <v>12017</v>
      </c>
    </row>
    <row r="3332" customFormat="false" ht="15" hidden="false" customHeight="false" outlineLevel="0" collapsed="false">
      <c r="A3332" s="14" t="str">
        <f aca="false">'SKU Master'!A3332</f>
        <v>06-00231</v>
      </c>
      <c r="B3332" s="14" t="str">
        <f aca="false">VLOOKUP(A3332,'SKU Master'!$A:$N,6,FALSE())</f>
        <v>Frostline Breakfast Sandwich, 32 oz</v>
      </c>
      <c r="C3332" s="15" t="n">
        <v>6.8</v>
      </c>
      <c r="D3332" s="15" t="n">
        <v>5</v>
      </c>
      <c r="E3332" s="15" t="n">
        <v>6.8</v>
      </c>
      <c r="F3332" s="16" t="s">
        <v>12290</v>
      </c>
      <c r="G3332" s="16" t="s">
        <v>12021</v>
      </c>
      <c r="H3332" s="17" t="n">
        <v>2.52</v>
      </c>
      <c r="I3332" s="18" t="n">
        <f aca="false">('SKU Master'!I3332-H3332)/'SKU Master'!I3332</f>
        <v>0.368421052631579</v>
      </c>
      <c r="J3332" s="16" t="n">
        <v>2</v>
      </c>
      <c r="K3332" s="19" t="n">
        <f aca="false">J3332*C3332</f>
        <v>13.6</v>
      </c>
      <c r="L3332" s="16" t="s">
        <v>12295</v>
      </c>
      <c r="M3332" s="16" t="s">
        <v>12292</v>
      </c>
      <c r="N3332" s="16" t="s">
        <v>12017</v>
      </c>
      <c r="O3332" s="16" t="s">
        <v>12300</v>
      </c>
      <c r="P3332" s="16" t="s">
        <v>12294</v>
      </c>
      <c r="Q3332" s="16" t="s">
        <v>12017</v>
      </c>
    </row>
    <row r="3333" customFormat="false" ht="15" hidden="false" customHeight="false" outlineLevel="0" collapsed="false">
      <c r="A3333" s="14" t="str">
        <f aca="false">'SKU Master'!A3333</f>
        <v>06-00232</v>
      </c>
      <c r="B3333" s="14" t="str">
        <f aca="false">VLOOKUP(A3333,'SKU Master'!$A:$N,6,FALSE())</f>
        <v>Northgate Frozen Whole Grain Waffles, 32 oz</v>
      </c>
      <c r="C3333" s="15" t="n">
        <v>5.6</v>
      </c>
      <c r="D3333" s="15" t="n">
        <v>7.7</v>
      </c>
      <c r="E3333" s="15" t="n">
        <v>7.3</v>
      </c>
      <c r="F3333" s="16" t="s">
        <v>12290</v>
      </c>
      <c r="G3333" s="16" t="s">
        <v>12021</v>
      </c>
      <c r="H3333" s="17" t="n">
        <v>2.35</v>
      </c>
      <c r="I3333" s="18" t="n">
        <f aca="false">('SKU Master'!I3333-H3333)/'SKU Master'!I3333</f>
        <v>0.379947229551451</v>
      </c>
      <c r="J3333" s="16" t="n">
        <v>6</v>
      </c>
      <c r="K3333" s="19" t="n">
        <f aca="false">J3333*C3333</f>
        <v>33.6</v>
      </c>
      <c r="L3333" s="16" t="s">
        <v>12295</v>
      </c>
      <c r="M3333" s="16" t="s">
        <v>12292</v>
      </c>
      <c r="N3333" s="16" t="s">
        <v>12017</v>
      </c>
      <c r="O3333" s="16" t="s">
        <v>12300</v>
      </c>
      <c r="P3333" s="16" t="s">
        <v>12297</v>
      </c>
      <c r="Q3333" s="16" t="s">
        <v>12017</v>
      </c>
    </row>
    <row r="3334" customFormat="false" ht="15" hidden="false" customHeight="false" outlineLevel="0" collapsed="false">
      <c r="A3334" s="14" t="str">
        <f aca="false">'SKU Master'!A3334</f>
        <v>06-00233</v>
      </c>
      <c r="B3334" s="14" t="str">
        <f aca="false">VLOOKUP(A3334,'SKU Master'!$A:$N,6,FALSE())</f>
        <v>Frostline Buttermilk Hash Browns, 10 ct</v>
      </c>
      <c r="C3334" s="15" t="n">
        <v>7.3</v>
      </c>
      <c r="D3334" s="15" t="n">
        <v>7.7</v>
      </c>
      <c r="E3334" s="15" t="n">
        <v>7.8</v>
      </c>
      <c r="F3334" s="16" t="s">
        <v>12290</v>
      </c>
      <c r="G3334" s="16" t="s">
        <v>12021</v>
      </c>
      <c r="H3334" s="17" t="n">
        <v>3.73</v>
      </c>
      <c r="I3334" s="18" t="n">
        <f aca="false">('SKU Master'!I3334-H3334)/'SKU Master'!I3334</f>
        <v>0.366723259762309</v>
      </c>
      <c r="J3334" s="16" t="n">
        <v>2</v>
      </c>
      <c r="K3334" s="19" t="n">
        <f aca="false">J3334*C3334</f>
        <v>14.6</v>
      </c>
      <c r="L3334" s="16" t="s">
        <v>12295</v>
      </c>
      <c r="M3334" s="16" t="s">
        <v>12292</v>
      </c>
      <c r="N3334" s="16" t="s">
        <v>12017</v>
      </c>
      <c r="O3334" s="16" t="s">
        <v>12300</v>
      </c>
      <c r="P3334" s="16" t="s">
        <v>12294</v>
      </c>
      <c r="Q3334" s="16" t="s">
        <v>12017</v>
      </c>
    </row>
    <row r="3335" customFormat="false" ht="15" hidden="false" customHeight="false" outlineLevel="0" collapsed="false">
      <c r="A3335" s="14" t="str">
        <f aca="false">'SKU Master'!A3335</f>
        <v>06-00234</v>
      </c>
      <c r="B3335" s="14" t="str">
        <f aca="false">VLOOKUP(A3335,'SKU Master'!$A:$N,6,FALSE())</f>
        <v>Frostline Buttermilk Waffles, 32 oz</v>
      </c>
      <c r="C3335" s="15" t="n">
        <v>7.5</v>
      </c>
      <c r="D3335" s="15" t="n">
        <v>4.7</v>
      </c>
      <c r="E3335" s="15" t="n">
        <v>7.9</v>
      </c>
      <c r="F3335" s="16" t="s">
        <v>12290</v>
      </c>
      <c r="G3335" s="16" t="s">
        <v>12021</v>
      </c>
      <c r="H3335" s="17" t="n">
        <v>2.24</v>
      </c>
      <c r="I3335" s="18" t="n">
        <f aca="false">('SKU Master'!I3335-H3335)/'SKU Master'!I3335</f>
        <v>0.408970976253298</v>
      </c>
      <c r="J3335" s="16" t="n">
        <v>2</v>
      </c>
      <c r="K3335" s="19" t="n">
        <f aca="false">J3335*C3335</f>
        <v>15</v>
      </c>
      <c r="L3335" s="16" t="s">
        <v>12295</v>
      </c>
      <c r="M3335" s="16" t="s">
        <v>12292</v>
      </c>
      <c r="N3335" s="16" t="s">
        <v>12017</v>
      </c>
      <c r="O3335" s="16" t="s">
        <v>12300</v>
      </c>
      <c r="P3335" s="16" t="s">
        <v>12298</v>
      </c>
      <c r="Q3335" s="16" t="s">
        <v>12017</v>
      </c>
    </row>
    <row r="3336" customFormat="false" ht="15" hidden="false" customHeight="false" outlineLevel="0" collapsed="false">
      <c r="A3336" s="14" t="str">
        <f aca="false">'SKU Master'!A3336</f>
        <v>06-00235</v>
      </c>
      <c r="B3336" s="14" t="str">
        <f aca="false">VLOOKUP(A3336,'SKU Master'!$A:$N,6,FALSE())</f>
        <v>Northgate Frozen Whole Grain Hash Browns, 10 ct</v>
      </c>
      <c r="C3336" s="15" t="n">
        <v>5.1</v>
      </c>
      <c r="D3336" s="15" t="n">
        <v>9.1</v>
      </c>
      <c r="E3336" s="15" t="n">
        <v>4.5</v>
      </c>
      <c r="F3336" s="16" t="s">
        <v>12290</v>
      </c>
      <c r="G3336" s="16" t="s">
        <v>12021</v>
      </c>
      <c r="H3336" s="17" t="n">
        <v>3.39</v>
      </c>
      <c r="I3336" s="18" t="n">
        <f aca="false">('SKU Master'!I3336-H3336)/'SKU Master'!I3336</f>
        <v>0.292275574112735</v>
      </c>
      <c r="J3336" s="16" t="n">
        <v>5</v>
      </c>
      <c r="K3336" s="19" t="n">
        <f aca="false">J3336*C3336</f>
        <v>25.5</v>
      </c>
      <c r="L3336" s="16" t="s">
        <v>12295</v>
      </c>
      <c r="M3336" s="16" t="s">
        <v>12292</v>
      </c>
      <c r="N3336" s="16" t="s">
        <v>12017</v>
      </c>
      <c r="O3336" s="16" t="s">
        <v>12300</v>
      </c>
      <c r="P3336" s="16" t="s">
        <v>12296</v>
      </c>
      <c r="Q3336" s="16" t="s">
        <v>12017</v>
      </c>
    </row>
    <row r="3337" customFormat="false" ht="15" hidden="false" customHeight="false" outlineLevel="0" collapsed="false">
      <c r="A3337" s="14" t="str">
        <f aca="false">'SKU Master'!A3337</f>
        <v>06-00236</v>
      </c>
      <c r="B3337" s="14" t="str">
        <f aca="false">VLOOKUP(A3337,'SKU Master'!$A:$N,6,FALSE())</f>
        <v>Northgate Frozen Buttermilk Breakfast Sandwich, 12.5 oz</v>
      </c>
      <c r="C3337" s="15" t="n">
        <v>7.6</v>
      </c>
      <c r="D3337" s="15" t="n">
        <v>6.3</v>
      </c>
      <c r="E3337" s="15" t="n">
        <v>7.3</v>
      </c>
      <c r="F3337" s="16" t="s">
        <v>12290</v>
      </c>
      <c r="G3337" s="16" t="s">
        <v>12021</v>
      </c>
      <c r="H3337" s="17" t="n">
        <v>2.78</v>
      </c>
      <c r="I3337" s="18" t="n">
        <f aca="false">('SKU Master'!I3337-H3337)/'SKU Master'!I3337</f>
        <v>0.380846325167038</v>
      </c>
      <c r="J3337" s="16" t="n">
        <v>6</v>
      </c>
      <c r="K3337" s="19" t="n">
        <f aca="false">J3337*C3337</f>
        <v>45.6</v>
      </c>
      <c r="L3337" s="16" t="s">
        <v>12295</v>
      </c>
      <c r="M3337" s="16" t="s">
        <v>12292</v>
      </c>
      <c r="N3337" s="16" t="s">
        <v>12017</v>
      </c>
      <c r="O3337" s="16" t="s">
        <v>12300</v>
      </c>
      <c r="P3337" s="16" t="s">
        <v>12297</v>
      </c>
      <c r="Q3337" s="16" t="s">
        <v>12017</v>
      </c>
    </row>
    <row r="3338" customFormat="false" ht="15" hidden="false" customHeight="false" outlineLevel="0" collapsed="false">
      <c r="A3338" s="14" t="str">
        <f aca="false">'SKU Master'!A3338</f>
        <v>06-00237</v>
      </c>
      <c r="B3338" s="14" t="str">
        <f aca="false">VLOOKUP(A3338,'SKU Master'!$A:$N,6,FALSE())</f>
        <v>Northgate Frozen French Toast Sticks, 10 ct</v>
      </c>
      <c r="C3338" s="15" t="n">
        <v>5.3</v>
      </c>
      <c r="D3338" s="15" t="n">
        <v>5.3</v>
      </c>
      <c r="E3338" s="15" t="n">
        <v>7.2</v>
      </c>
      <c r="F3338" s="16" t="s">
        <v>12290</v>
      </c>
      <c r="G3338" s="16" t="s">
        <v>12017</v>
      </c>
      <c r="H3338" s="17" t="n">
        <v>3.98</v>
      </c>
      <c r="I3338" s="18" t="n">
        <f aca="false">('SKU Master'!I3338-H3338)/'SKU Master'!I3338</f>
        <v>0.32427843803056</v>
      </c>
      <c r="J3338" s="16" t="n">
        <v>6</v>
      </c>
      <c r="K3338" s="19" t="n">
        <f aca="false">J3338*C3338</f>
        <v>31.8</v>
      </c>
      <c r="L3338" s="16" t="s">
        <v>12295</v>
      </c>
      <c r="M3338" s="16" t="s">
        <v>12292</v>
      </c>
      <c r="N3338" s="16" t="s">
        <v>12017</v>
      </c>
      <c r="O3338" s="16" t="s">
        <v>12300</v>
      </c>
      <c r="P3338" s="16" t="s">
        <v>12297</v>
      </c>
      <c r="Q3338" s="16" t="s">
        <v>12017</v>
      </c>
    </row>
    <row r="3339" customFormat="false" ht="15" hidden="false" customHeight="false" outlineLevel="0" collapsed="false">
      <c r="A3339" s="14" t="str">
        <f aca="false">'SKU Master'!A3339</f>
        <v>06-00238</v>
      </c>
      <c r="B3339" s="14" t="str">
        <f aca="false">VLOOKUP(A3339,'SKU Master'!$A:$N,6,FALSE())</f>
        <v>Harborline Waffles, 10 ct</v>
      </c>
      <c r="C3339" s="15" t="n">
        <v>8.5</v>
      </c>
      <c r="D3339" s="15" t="n">
        <v>7.1</v>
      </c>
      <c r="E3339" s="15" t="n">
        <v>4.5</v>
      </c>
      <c r="F3339" s="16" t="s">
        <v>12290</v>
      </c>
      <c r="G3339" s="16" t="s">
        <v>12017</v>
      </c>
      <c r="H3339" s="17" t="n">
        <v>2.69</v>
      </c>
      <c r="I3339" s="18" t="n">
        <f aca="false">('SKU Master'!I3339-H3339)/'SKU Master'!I3339</f>
        <v>0.438413361169102</v>
      </c>
      <c r="J3339" s="16" t="n">
        <v>2</v>
      </c>
      <c r="K3339" s="19" t="n">
        <f aca="false">J3339*C3339</f>
        <v>17</v>
      </c>
      <c r="L3339" s="16" t="s">
        <v>12295</v>
      </c>
      <c r="M3339" s="16" t="s">
        <v>12292</v>
      </c>
      <c r="N3339" s="16" t="s">
        <v>12017</v>
      </c>
      <c r="O3339" s="16" t="s">
        <v>12300</v>
      </c>
      <c r="P3339" s="16" t="s">
        <v>12298</v>
      </c>
      <c r="Q3339" s="16" t="s">
        <v>12017</v>
      </c>
    </row>
    <row r="3340" customFormat="false" ht="15" hidden="false" customHeight="false" outlineLevel="0" collapsed="false">
      <c r="A3340" s="14" t="str">
        <f aca="false">'SKU Master'!A3340</f>
        <v>06-00239</v>
      </c>
      <c r="B3340" s="14" t="str">
        <f aca="false">VLOOKUP(A3340,'SKU Master'!$A:$N,6,FALSE())</f>
        <v>IceHarvest Buttermilk Pancakes, 32 oz</v>
      </c>
      <c r="C3340" s="15" t="n">
        <v>6.8</v>
      </c>
      <c r="D3340" s="15" t="n">
        <v>5.8</v>
      </c>
      <c r="E3340" s="15" t="n">
        <v>5.2</v>
      </c>
      <c r="F3340" s="16" t="s">
        <v>12290</v>
      </c>
      <c r="G3340" s="16" t="s">
        <v>12017</v>
      </c>
      <c r="H3340" s="17" t="n">
        <v>3.55</v>
      </c>
      <c r="I3340" s="18" t="n">
        <f aca="false">('SKU Master'!I3340-H3340)/'SKU Master'!I3340</f>
        <v>0.386873920552677</v>
      </c>
      <c r="J3340" s="16" t="n">
        <v>6</v>
      </c>
      <c r="K3340" s="19" t="n">
        <f aca="false">J3340*C3340</f>
        <v>40.8</v>
      </c>
      <c r="L3340" s="16" t="s">
        <v>12295</v>
      </c>
      <c r="M3340" s="16" t="s">
        <v>12292</v>
      </c>
      <c r="N3340" s="16" t="s">
        <v>12017</v>
      </c>
      <c r="O3340" s="16" t="s">
        <v>12300</v>
      </c>
      <c r="P3340" s="16" t="s">
        <v>12297</v>
      </c>
      <c r="Q3340" s="16" t="s">
        <v>12017</v>
      </c>
    </row>
    <row r="3341" customFormat="false" ht="15" hidden="false" customHeight="false" outlineLevel="0" collapsed="false">
      <c r="A3341" s="14" t="str">
        <f aca="false">'SKU Master'!A3341</f>
        <v>06-00240</v>
      </c>
      <c r="B3341" s="14" t="str">
        <f aca="false">VLOOKUP(A3341,'SKU Master'!$A:$N,6,FALSE())</f>
        <v>IceHarvest Buttermilk Breakfast Sandwich, 32 oz</v>
      </c>
      <c r="C3341" s="15" t="n">
        <v>6.8</v>
      </c>
      <c r="D3341" s="15" t="n">
        <v>7</v>
      </c>
      <c r="E3341" s="15" t="n">
        <v>4.8</v>
      </c>
      <c r="F3341" s="16" t="s">
        <v>12290</v>
      </c>
      <c r="G3341" s="16" t="s">
        <v>12021</v>
      </c>
      <c r="H3341" s="17" t="n">
        <v>2.51</v>
      </c>
      <c r="I3341" s="18" t="n">
        <f aca="false">('SKU Master'!I3341-H3341)/'SKU Master'!I3341</f>
        <v>0.370927318295739</v>
      </c>
      <c r="J3341" s="16" t="n">
        <v>5</v>
      </c>
      <c r="K3341" s="19" t="n">
        <f aca="false">J3341*C3341</f>
        <v>34</v>
      </c>
      <c r="L3341" s="16" t="s">
        <v>12295</v>
      </c>
      <c r="M3341" s="16" t="s">
        <v>12292</v>
      </c>
      <c r="N3341" s="16" t="s">
        <v>12017</v>
      </c>
      <c r="O3341" s="16" t="s">
        <v>12300</v>
      </c>
      <c r="P3341" s="16" t="s">
        <v>12296</v>
      </c>
      <c r="Q3341" s="16" t="s">
        <v>12017</v>
      </c>
    </row>
    <row r="3342" customFormat="false" ht="15" hidden="false" customHeight="false" outlineLevel="0" collapsed="false">
      <c r="A3342" s="14" t="str">
        <f aca="false">'SKU Master'!A3342</f>
        <v>06-00241</v>
      </c>
      <c r="B3342" s="14" t="str">
        <f aca="false">VLOOKUP(A3342,'SKU Master'!$A:$N,6,FALSE())</f>
        <v>Northgate Frozen Buttermilk Waffles, 32 oz</v>
      </c>
      <c r="C3342" s="15" t="n">
        <v>7.4</v>
      </c>
      <c r="D3342" s="15" t="n">
        <v>8</v>
      </c>
      <c r="E3342" s="15" t="n">
        <v>7.8</v>
      </c>
      <c r="F3342" s="16" t="s">
        <v>12290</v>
      </c>
      <c r="G3342" s="16" t="s">
        <v>12021</v>
      </c>
      <c r="H3342" s="17" t="n">
        <v>3.59</v>
      </c>
      <c r="I3342" s="18" t="n">
        <f aca="false">('SKU Master'!I3342-H3342)/'SKU Master'!I3342</f>
        <v>0.379965457685665</v>
      </c>
      <c r="J3342" s="16" t="n">
        <v>3</v>
      </c>
      <c r="K3342" s="19" t="n">
        <f aca="false">J3342*C3342</f>
        <v>22.2</v>
      </c>
      <c r="L3342" s="16" t="s">
        <v>12295</v>
      </c>
      <c r="M3342" s="16" t="s">
        <v>12292</v>
      </c>
      <c r="N3342" s="16" t="s">
        <v>12017</v>
      </c>
      <c r="O3342" s="16" t="s">
        <v>12300</v>
      </c>
      <c r="P3342" s="16" t="s">
        <v>12298</v>
      </c>
      <c r="Q3342" s="16" t="s">
        <v>12017</v>
      </c>
    </row>
    <row r="3343" customFormat="false" ht="15" hidden="false" customHeight="false" outlineLevel="0" collapsed="false">
      <c r="A3343" s="14" t="str">
        <f aca="false">'SKU Master'!A3343</f>
        <v>06-00242</v>
      </c>
      <c r="B3343" s="14" t="str">
        <f aca="false">VLOOKUP(A3343,'SKU Master'!$A:$N,6,FALSE())</f>
        <v>Frostline Buttermilk Waffles, 12.5 oz</v>
      </c>
      <c r="C3343" s="15" t="n">
        <v>6.3</v>
      </c>
      <c r="D3343" s="15" t="n">
        <v>2.2</v>
      </c>
      <c r="E3343" s="15" t="n">
        <v>6</v>
      </c>
      <c r="F3343" s="16" t="s">
        <v>12290</v>
      </c>
      <c r="G3343" s="16" t="s">
        <v>12021</v>
      </c>
      <c r="H3343" s="17" t="n">
        <v>2.93</v>
      </c>
      <c r="I3343" s="18" t="n">
        <f aca="false">('SKU Master'!I3343-H3343)/'SKU Master'!I3343</f>
        <v>0.388308977035491</v>
      </c>
      <c r="J3343" s="16" t="n">
        <v>2</v>
      </c>
      <c r="K3343" s="19" t="n">
        <f aca="false">J3343*C3343</f>
        <v>12.6</v>
      </c>
      <c r="L3343" s="16" t="s">
        <v>12295</v>
      </c>
      <c r="M3343" s="16" t="s">
        <v>12292</v>
      </c>
      <c r="N3343" s="16" t="s">
        <v>12017</v>
      </c>
      <c r="O3343" s="16" t="s">
        <v>12300</v>
      </c>
      <c r="P3343" s="16" t="s">
        <v>12298</v>
      </c>
      <c r="Q3343" s="16" t="s">
        <v>12017</v>
      </c>
    </row>
    <row r="3344" customFormat="false" ht="15" hidden="false" customHeight="false" outlineLevel="0" collapsed="false">
      <c r="A3344" s="14" t="str">
        <f aca="false">'SKU Master'!A3344</f>
        <v>06-00243</v>
      </c>
      <c r="B3344" s="14" t="str">
        <f aca="false">VLOOKUP(A3344,'SKU Master'!$A:$N,6,FALSE())</f>
        <v>Northgate Frozen Whole Grain Waffles, 12.5 oz</v>
      </c>
      <c r="C3344" s="15" t="n">
        <v>5.5</v>
      </c>
      <c r="D3344" s="15" t="n">
        <v>3.9</v>
      </c>
      <c r="E3344" s="15" t="n">
        <v>4.1</v>
      </c>
      <c r="F3344" s="16" t="s">
        <v>12290</v>
      </c>
      <c r="G3344" s="16" t="s">
        <v>12021</v>
      </c>
      <c r="H3344" s="17" t="n">
        <v>2.91</v>
      </c>
      <c r="I3344" s="18" t="n">
        <f aca="false">('SKU Master'!I3344-H3344)/'SKU Master'!I3344</f>
        <v>0.337129840546697</v>
      </c>
      <c r="J3344" s="16" t="n">
        <v>3</v>
      </c>
      <c r="K3344" s="19" t="n">
        <f aca="false">J3344*C3344</f>
        <v>16.5</v>
      </c>
      <c r="L3344" s="16" t="s">
        <v>12295</v>
      </c>
      <c r="M3344" s="16" t="s">
        <v>12292</v>
      </c>
      <c r="N3344" s="16" t="s">
        <v>12017</v>
      </c>
      <c r="O3344" s="16" t="s">
        <v>12300</v>
      </c>
      <c r="P3344" s="16" t="s">
        <v>12298</v>
      </c>
      <c r="Q3344" s="16" t="s">
        <v>12017</v>
      </c>
    </row>
    <row r="3345" customFormat="false" ht="15" hidden="false" customHeight="false" outlineLevel="0" collapsed="false">
      <c r="A3345" s="14" t="str">
        <f aca="false">'SKU Master'!A3345</f>
        <v>06-00244</v>
      </c>
      <c r="B3345" s="14" t="str">
        <f aca="false">VLOOKUP(A3345,'SKU Master'!$A:$N,6,FALSE())</f>
        <v>IceHarvest Buttermilk Waffles, 32 oz</v>
      </c>
      <c r="C3345" s="15" t="n">
        <v>6.7</v>
      </c>
      <c r="D3345" s="15" t="n">
        <v>5.5</v>
      </c>
      <c r="E3345" s="15" t="n">
        <v>6.5</v>
      </c>
      <c r="F3345" s="16" t="s">
        <v>12290</v>
      </c>
      <c r="G3345" s="16" t="s">
        <v>12021</v>
      </c>
      <c r="H3345" s="17" t="n">
        <v>2.28</v>
      </c>
      <c r="I3345" s="18" t="n">
        <f aca="false">('SKU Master'!I3345-H3345)/'SKU Master'!I3345</f>
        <v>0.327433628318584</v>
      </c>
      <c r="J3345" s="16" t="n">
        <v>1</v>
      </c>
      <c r="K3345" s="19" t="n">
        <f aca="false">J3345*C3345</f>
        <v>6.7</v>
      </c>
      <c r="L3345" s="16" t="s">
        <v>12291</v>
      </c>
      <c r="M3345" s="16" t="s">
        <v>12292</v>
      </c>
      <c r="N3345" s="16" t="s">
        <v>12017</v>
      </c>
      <c r="O3345" s="16" t="s">
        <v>12300</v>
      </c>
      <c r="P3345" s="16" t="s">
        <v>12294</v>
      </c>
      <c r="Q3345" s="16" t="s">
        <v>12017</v>
      </c>
    </row>
    <row r="3346" customFormat="false" ht="15" hidden="false" customHeight="false" outlineLevel="0" collapsed="false">
      <c r="A3346" s="14" t="str">
        <f aca="false">'SKU Master'!A3346</f>
        <v>06-00245</v>
      </c>
      <c r="B3346" s="14" t="str">
        <f aca="false">VLOOKUP(A3346,'SKU Master'!$A:$N,6,FALSE())</f>
        <v>IceHarvest Whole Grain French Toast Sticks, 12.5 oz</v>
      </c>
      <c r="C3346" s="15" t="n">
        <v>8.8</v>
      </c>
      <c r="D3346" s="15" t="n">
        <v>5.8</v>
      </c>
      <c r="E3346" s="15" t="n">
        <v>4.3</v>
      </c>
      <c r="F3346" s="16" t="s">
        <v>12290</v>
      </c>
      <c r="G3346" s="16" t="s">
        <v>12021</v>
      </c>
      <c r="H3346" s="17" t="n">
        <v>3.24</v>
      </c>
      <c r="I3346" s="18" t="n">
        <f aca="false">('SKU Master'!I3346-H3346)/'SKU Master'!I3346</f>
        <v>0.350701402805611</v>
      </c>
      <c r="J3346" s="16" t="n">
        <v>5</v>
      </c>
      <c r="K3346" s="19" t="n">
        <f aca="false">J3346*C3346</f>
        <v>44</v>
      </c>
      <c r="L3346" s="16" t="s">
        <v>12299</v>
      </c>
      <c r="M3346" s="16" t="s">
        <v>12292</v>
      </c>
      <c r="N3346" s="16" t="s">
        <v>12017</v>
      </c>
      <c r="O3346" s="16" t="s">
        <v>12300</v>
      </c>
      <c r="P3346" s="16" t="s">
        <v>12296</v>
      </c>
      <c r="Q3346" s="16" t="s">
        <v>12017</v>
      </c>
    </row>
    <row r="3347" customFormat="false" ht="15" hidden="false" customHeight="false" outlineLevel="0" collapsed="false">
      <c r="A3347" s="14" t="str">
        <f aca="false">'SKU Master'!A3347</f>
        <v>06-00246</v>
      </c>
      <c r="B3347" s="14" t="str">
        <f aca="false">VLOOKUP(A3347,'SKU Master'!$A:$N,6,FALSE())</f>
        <v>Harborline Buttermilk French Toast Sticks, 12.5 oz</v>
      </c>
      <c r="C3347" s="15" t="n">
        <v>5.9</v>
      </c>
      <c r="D3347" s="15" t="n">
        <v>7.5</v>
      </c>
      <c r="E3347" s="15" t="n">
        <v>5.7</v>
      </c>
      <c r="F3347" s="16" t="s">
        <v>12290</v>
      </c>
      <c r="G3347" s="16" t="s">
        <v>12017</v>
      </c>
      <c r="H3347" s="17" t="n">
        <v>1.48</v>
      </c>
      <c r="I3347" s="18" t="n">
        <f aca="false">('SKU Master'!I3347-H3347)/'SKU Master'!I3347</f>
        <v>0.487889273356401</v>
      </c>
      <c r="J3347" s="16" t="n">
        <v>4</v>
      </c>
      <c r="K3347" s="19" t="n">
        <f aca="false">J3347*C3347</f>
        <v>23.6</v>
      </c>
      <c r="L3347" s="16" t="s">
        <v>12295</v>
      </c>
      <c r="M3347" s="16" t="s">
        <v>12292</v>
      </c>
      <c r="N3347" s="16" t="s">
        <v>12017</v>
      </c>
      <c r="O3347" s="16" t="s">
        <v>12300</v>
      </c>
      <c r="P3347" s="16" t="s">
        <v>12296</v>
      </c>
      <c r="Q3347" s="16" t="s">
        <v>12017</v>
      </c>
    </row>
    <row r="3348" customFormat="false" ht="15" hidden="false" customHeight="false" outlineLevel="0" collapsed="false">
      <c r="A3348" s="14" t="str">
        <f aca="false">'SKU Master'!A3348</f>
        <v>06-00247</v>
      </c>
      <c r="B3348" s="14" t="str">
        <f aca="false">VLOOKUP(A3348,'SKU Master'!$A:$N,6,FALSE())</f>
        <v>Frostline Buttermilk Pancakes, 10 ct</v>
      </c>
      <c r="C3348" s="15" t="n">
        <v>6.6</v>
      </c>
      <c r="D3348" s="15" t="n">
        <v>7.6</v>
      </c>
      <c r="E3348" s="15" t="n">
        <v>7.6</v>
      </c>
      <c r="F3348" s="16" t="s">
        <v>12290</v>
      </c>
      <c r="G3348" s="16" t="s">
        <v>12021</v>
      </c>
      <c r="H3348" s="17" t="n">
        <v>2.41</v>
      </c>
      <c r="I3348" s="18" t="n">
        <f aca="false">('SKU Master'!I3348-H3348)/'SKU Master'!I3348</f>
        <v>0.364116094986807</v>
      </c>
      <c r="J3348" s="16" t="n">
        <v>1</v>
      </c>
      <c r="K3348" s="19" t="n">
        <f aca="false">J3348*C3348</f>
        <v>6.6</v>
      </c>
      <c r="L3348" s="16" t="s">
        <v>12291</v>
      </c>
      <c r="M3348" s="16" t="s">
        <v>12292</v>
      </c>
      <c r="N3348" s="16" t="s">
        <v>12017</v>
      </c>
      <c r="O3348" s="16" t="s">
        <v>12300</v>
      </c>
      <c r="P3348" s="16" t="s">
        <v>12294</v>
      </c>
      <c r="Q3348" s="16" t="s">
        <v>12017</v>
      </c>
    </row>
    <row r="3349" customFormat="false" ht="15" hidden="false" customHeight="false" outlineLevel="0" collapsed="false">
      <c r="A3349" s="14" t="str">
        <f aca="false">'SKU Master'!A3349</f>
        <v>06-00248</v>
      </c>
      <c r="B3349" s="14" t="str">
        <f aca="false">VLOOKUP(A3349,'SKU Master'!$A:$N,6,FALSE())</f>
        <v>Harborline Hash Browns, 10 ct</v>
      </c>
      <c r="C3349" s="15" t="n">
        <v>8.6</v>
      </c>
      <c r="D3349" s="15" t="n">
        <v>6.7</v>
      </c>
      <c r="E3349" s="15" t="n">
        <v>5.6</v>
      </c>
      <c r="F3349" s="16" t="s">
        <v>12290</v>
      </c>
      <c r="G3349" s="16" t="s">
        <v>12021</v>
      </c>
      <c r="H3349" s="17" t="n">
        <v>3.43</v>
      </c>
      <c r="I3349" s="18" t="n">
        <f aca="false">('SKU Master'!I3349-H3349)/'SKU Master'!I3349</f>
        <v>0.363636363636364</v>
      </c>
      <c r="J3349" s="16" t="n">
        <v>6</v>
      </c>
      <c r="K3349" s="19" t="n">
        <f aca="false">J3349*C3349</f>
        <v>51.6</v>
      </c>
      <c r="L3349" s="16" t="s">
        <v>12295</v>
      </c>
      <c r="M3349" s="16" t="s">
        <v>12292</v>
      </c>
      <c r="N3349" s="16" t="s">
        <v>12017</v>
      </c>
      <c r="O3349" s="16" t="s">
        <v>12300</v>
      </c>
      <c r="P3349" s="16" t="s">
        <v>12297</v>
      </c>
      <c r="Q3349" s="16" t="s">
        <v>12017</v>
      </c>
    </row>
    <row r="3350" customFormat="false" ht="15" hidden="false" customHeight="false" outlineLevel="0" collapsed="false">
      <c r="A3350" s="14" t="str">
        <f aca="false">'SKU Master'!A3350</f>
        <v>06-00249</v>
      </c>
      <c r="B3350" s="14" t="str">
        <f aca="false">VLOOKUP(A3350,'SKU Master'!$A:$N,6,FALSE())</f>
        <v>IceHarvest Whole Grain Breakfast Sandwich, 10 ct</v>
      </c>
      <c r="C3350" s="15" t="n">
        <v>8</v>
      </c>
      <c r="D3350" s="15" t="n">
        <v>5.7</v>
      </c>
      <c r="E3350" s="15" t="n">
        <v>6.8</v>
      </c>
      <c r="F3350" s="16" t="s">
        <v>12290</v>
      </c>
      <c r="G3350" s="16" t="s">
        <v>12021</v>
      </c>
      <c r="H3350" s="17" t="n">
        <v>3.76</v>
      </c>
      <c r="I3350" s="18" t="n">
        <f aca="false">('SKU Master'!I3350-H3350)/'SKU Master'!I3350</f>
        <v>0.302411873840445</v>
      </c>
      <c r="J3350" s="16" t="n">
        <v>6</v>
      </c>
      <c r="K3350" s="19" t="n">
        <f aca="false">J3350*C3350</f>
        <v>48</v>
      </c>
      <c r="L3350" s="16" t="s">
        <v>12295</v>
      </c>
      <c r="M3350" s="16" t="s">
        <v>12292</v>
      </c>
      <c r="N3350" s="16" t="s">
        <v>12017</v>
      </c>
      <c r="O3350" s="16" t="s">
        <v>12300</v>
      </c>
      <c r="P3350" s="16" t="s">
        <v>12297</v>
      </c>
      <c r="Q3350" s="16" t="s">
        <v>12017</v>
      </c>
    </row>
    <row r="3351" customFormat="false" ht="15" hidden="false" customHeight="false" outlineLevel="0" collapsed="false">
      <c r="A3351" s="14" t="str">
        <f aca="false">'SKU Master'!A3351</f>
        <v>06-00250</v>
      </c>
      <c r="B3351" s="14" t="str">
        <f aca="false">VLOOKUP(A3351,'SKU Master'!$A:$N,6,FALSE())</f>
        <v>Harborline Breakfast Sandwich, 10 ct</v>
      </c>
      <c r="C3351" s="15" t="n">
        <v>8.4</v>
      </c>
      <c r="D3351" s="15" t="n">
        <v>6.9</v>
      </c>
      <c r="E3351" s="15" t="n">
        <v>4.1</v>
      </c>
      <c r="F3351" s="16" t="s">
        <v>12290</v>
      </c>
      <c r="G3351" s="16" t="s">
        <v>12017</v>
      </c>
      <c r="H3351" s="17" t="n">
        <v>3.02</v>
      </c>
      <c r="I3351" s="18" t="n">
        <f aca="false">('SKU Master'!I3351-H3351)/'SKU Master'!I3351</f>
        <v>0.439703153988868</v>
      </c>
      <c r="J3351" s="16" t="n">
        <v>4</v>
      </c>
      <c r="K3351" s="19" t="n">
        <f aca="false">J3351*C3351</f>
        <v>33.6</v>
      </c>
      <c r="L3351" s="16" t="s">
        <v>12295</v>
      </c>
      <c r="M3351" s="16" t="s">
        <v>12292</v>
      </c>
      <c r="N3351" s="16" t="s">
        <v>12017</v>
      </c>
      <c r="O3351" s="16" t="s">
        <v>12300</v>
      </c>
      <c r="P3351" s="16" t="s">
        <v>12296</v>
      </c>
      <c r="Q3351" s="16" t="s">
        <v>12017</v>
      </c>
    </row>
    <row r="3352" customFormat="false" ht="15" hidden="false" customHeight="false" outlineLevel="0" collapsed="false">
      <c r="A3352" s="14" t="str">
        <f aca="false">'SKU Master'!A3352</f>
        <v>06-00251</v>
      </c>
      <c r="B3352" s="14" t="str">
        <f aca="false">VLOOKUP(A3352,'SKU Master'!$A:$N,6,FALSE())</f>
        <v>IceHarvest Buttermilk Hash Browns, 32 oz</v>
      </c>
      <c r="C3352" s="15" t="n">
        <v>7.2</v>
      </c>
      <c r="D3352" s="15" t="n">
        <v>2.6</v>
      </c>
      <c r="E3352" s="15" t="n">
        <v>5.9</v>
      </c>
      <c r="F3352" s="16" t="s">
        <v>12290</v>
      </c>
      <c r="G3352" s="16" t="s">
        <v>12021</v>
      </c>
      <c r="H3352" s="17" t="n">
        <v>3.5</v>
      </c>
      <c r="I3352" s="18" t="n">
        <f aca="false">('SKU Master'!I3352-H3352)/'SKU Master'!I3352</f>
        <v>0.395509499136442</v>
      </c>
      <c r="J3352" s="16" t="n">
        <v>7</v>
      </c>
      <c r="K3352" s="19" t="n">
        <f aca="false">J3352*C3352</f>
        <v>50.4</v>
      </c>
      <c r="L3352" s="16" t="s">
        <v>12295</v>
      </c>
      <c r="M3352" s="16" t="s">
        <v>12292</v>
      </c>
      <c r="N3352" s="16" t="s">
        <v>12017</v>
      </c>
      <c r="O3352" s="16" t="s">
        <v>12300</v>
      </c>
      <c r="P3352" s="16" t="s">
        <v>12297</v>
      </c>
      <c r="Q3352" s="16" t="s">
        <v>12021</v>
      </c>
    </row>
    <row r="3353" customFormat="false" ht="15" hidden="false" customHeight="false" outlineLevel="0" collapsed="false">
      <c r="A3353" s="14" t="str">
        <f aca="false">'SKU Master'!A3353</f>
        <v>06-00252</v>
      </c>
      <c r="B3353" s="14" t="str">
        <f aca="false">VLOOKUP(A3353,'SKU Master'!$A:$N,6,FALSE())</f>
        <v>Frostline French Toast Sticks, 12.5 oz</v>
      </c>
      <c r="C3353" s="15" t="n">
        <v>8.9</v>
      </c>
      <c r="D3353" s="15" t="n">
        <v>9.2</v>
      </c>
      <c r="E3353" s="15" t="n">
        <v>5.6</v>
      </c>
      <c r="F3353" s="16" t="s">
        <v>12290</v>
      </c>
      <c r="G3353" s="16" t="s">
        <v>12021</v>
      </c>
      <c r="H3353" s="17" t="n">
        <v>2.41</v>
      </c>
      <c r="I3353" s="18" t="n">
        <f aca="false">('SKU Master'!I3353-H3353)/'SKU Master'!I3353</f>
        <v>0.380462724935733</v>
      </c>
      <c r="J3353" s="16" t="n">
        <v>4</v>
      </c>
      <c r="K3353" s="19" t="n">
        <f aca="false">J3353*C3353</f>
        <v>35.6</v>
      </c>
      <c r="L3353" s="16" t="s">
        <v>12295</v>
      </c>
      <c r="M3353" s="16" t="s">
        <v>12292</v>
      </c>
      <c r="N3353" s="16" t="s">
        <v>12017</v>
      </c>
      <c r="O3353" s="16" t="s">
        <v>12300</v>
      </c>
      <c r="P3353" s="16" t="s">
        <v>12296</v>
      </c>
      <c r="Q3353" s="16" t="s">
        <v>12017</v>
      </c>
    </row>
    <row r="3354" customFormat="false" ht="15" hidden="false" customHeight="false" outlineLevel="0" collapsed="false">
      <c r="A3354" s="14" t="str">
        <f aca="false">'SKU Master'!A3354</f>
        <v>06-00253</v>
      </c>
      <c r="B3354" s="14" t="str">
        <f aca="false">VLOOKUP(A3354,'SKU Master'!$A:$N,6,FALSE())</f>
        <v>Northgate Frozen Spicy Egg Rolls, 16 oz</v>
      </c>
      <c r="C3354" s="15" t="n">
        <v>5.2</v>
      </c>
      <c r="D3354" s="15" t="n">
        <v>8.1</v>
      </c>
      <c r="E3354" s="15" t="n">
        <v>7.7</v>
      </c>
      <c r="F3354" s="16" t="s">
        <v>12290</v>
      </c>
      <c r="G3354" s="16" t="s">
        <v>12017</v>
      </c>
      <c r="H3354" s="17" t="n">
        <v>4.58</v>
      </c>
      <c r="I3354" s="18" t="n">
        <f aca="false">('SKU Master'!I3354-H3354)/'SKU Master'!I3354</f>
        <v>0.419518377693283</v>
      </c>
      <c r="J3354" s="16" t="n">
        <v>5</v>
      </c>
      <c r="K3354" s="19" t="n">
        <f aca="false">J3354*C3354</f>
        <v>26</v>
      </c>
      <c r="L3354" s="16" t="s">
        <v>12295</v>
      </c>
      <c r="M3354" s="16" t="s">
        <v>12292</v>
      </c>
      <c r="N3354" s="16" t="s">
        <v>12017</v>
      </c>
      <c r="O3354" s="16" t="s">
        <v>12300</v>
      </c>
      <c r="P3354" s="16" t="s">
        <v>12296</v>
      </c>
      <c r="Q3354" s="16" t="s">
        <v>12017</v>
      </c>
    </row>
    <row r="3355" customFormat="false" ht="15" hidden="false" customHeight="false" outlineLevel="0" collapsed="false">
      <c r="A3355" s="14" t="str">
        <f aca="false">'SKU Master'!A3355</f>
        <v>06-00254</v>
      </c>
      <c r="B3355" s="14" t="str">
        <f aca="false">VLOOKUP(A3355,'SKU Master'!$A:$N,6,FALSE())</f>
        <v>Frostline Spicy Onion Rings, 12 oz</v>
      </c>
      <c r="C3355" s="15" t="n">
        <v>6.5</v>
      </c>
      <c r="D3355" s="15" t="n">
        <v>9.1</v>
      </c>
      <c r="E3355" s="15" t="n">
        <v>4</v>
      </c>
      <c r="F3355" s="16" t="s">
        <v>12290</v>
      </c>
      <c r="G3355" s="16" t="s">
        <v>12021</v>
      </c>
      <c r="H3355" s="17" t="n">
        <v>5.18</v>
      </c>
      <c r="I3355" s="18" t="n">
        <f aca="false">('SKU Master'!I3355-H3355)/'SKU Master'!I3355</f>
        <v>0.351689612015019</v>
      </c>
      <c r="J3355" s="16" t="n">
        <v>2</v>
      </c>
      <c r="K3355" s="19" t="n">
        <f aca="false">J3355*C3355</f>
        <v>13</v>
      </c>
      <c r="L3355" s="16" t="s">
        <v>12295</v>
      </c>
      <c r="M3355" s="16" t="s">
        <v>12292</v>
      </c>
      <c r="N3355" s="16" t="s">
        <v>12017</v>
      </c>
      <c r="O3355" s="16" t="s">
        <v>12300</v>
      </c>
      <c r="P3355" s="16" t="s">
        <v>12294</v>
      </c>
      <c r="Q3355" s="16" t="s">
        <v>12017</v>
      </c>
    </row>
    <row r="3356" customFormat="false" ht="15" hidden="false" customHeight="false" outlineLevel="0" collapsed="false">
      <c r="A3356" s="14" t="str">
        <f aca="false">'SKU Master'!A3356</f>
        <v>06-00255</v>
      </c>
      <c r="B3356" s="14" t="str">
        <f aca="false">VLOOKUP(A3356,'SKU Master'!$A:$N,6,FALSE())</f>
        <v>Frostline Spicy Egg Rolls, 12 oz</v>
      </c>
      <c r="C3356" s="15" t="n">
        <v>7.9</v>
      </c>
      <c r="D3356" s="15" t="n">
        <v>8.5</v>
      </c>
      <c r="E3356" s="15" t="n">
        <v>6.2</v>
      </c>
      <c r="F3356" s="16" t="s">
        <v>12290</v>
      </c>
      <c r="G3356" s="16" t="s">
        <v>12021</v>
      </c>
      <c r="H3356" s="17" t="n">
        <v>4.77</v>
      </c>
      <c r="I3356" s="18" t="n">
        <f aca="false">('SKU Master'!I3356-H3356)/'SKU Master'!I3356</f>
        <v>0.297496318114875</v>
      </c>
      <c r="J3356" s="16" t="n">
        <v>7</v>
      </c>
      <c r="K3356" s="19" t="n">
        <f aca="false">J3356*C3356</f>
        <v>55.3</v>
      </c>
      <c r="L3356" s="16" t="s">
        <v>12295</v>
      </c>
      <c r="M3356" s="16" t="s">
        <v>12292</v>
      </c>
      <c r="N3356" s="16" t="s">
        <v>12017</v>
      </c>
      <c r="O3356" s="16" t="s">
        <v>12300</v>
      </c>
      <c r="P3356" s="16" t="s">
        <v>12297</v>
      </c>
      <c r="Q3356" s="16" t="s">
        <v>12017</v>
      </c>
    </row>
    <row r="3357" customFormat="false" ht="15" hidden="false" customHeight="false" outlineLevel="0" collapsed="false">
      <c r="A3357" s="14" t="str">
        <f aca="false">'SKU Master'!A3357</f>
        <v>06-00256</v>
      </c>
      <c r="B3357" s="14" t="str">
        <f aca="false">VLOOKUP(A3357,'SKU Master'!$A:$N,6,FALSE())</f>
        <v>Northgate Frozen Spicy Onion Rings, 16 oz</v>
      </c>
      <c r="C3357" s="15" t="n">
        <v>6</v>
      </c>
      <c r="D3357" s="15" t="n">
        <v>9.6</v>
      </c>
      <c r="E3357" s="15" t="n">
        <v>5.2</v>
      </c>
      <c r="F3357" s="16" t="s">
        <v>12290</v>
      </c>
      <c r="G3357" s="16" t="s">
        <v>12021</v>
      </c>
      <c r="H3357" s="17" t="n">
        <v>4.62</v>
      </c>
      <c r="I3357" s="18" t="n">
        <f aca="false">('SKU Master'!I3357-H3357)/'SKU Master'!I3357</f>
        <v>0.319587628865979</v>
      </c>
      <c r="J3357" s="16" t="n">
        <v>5</v>
      </c>
      <c r="K3357" s="19" t="n">
        <f aca="false">J3357*C3357</f>
        <v>30</v>
      </c>
      <c r="L3357" s="16" t="s">
        <v>12295</v>
      </c>
      <c r="M3357" s="16" t="s">
        <v>12292</v>
      </c>
      <c r="N3357" s="16" t="s">
        <v>12017</v>
      </c>
      <c r="O3357" s="16" t="s">
        <v>12300</v>
      </c>
      <c r="P3357" s="16" t="s">
        <v>12296</v>
      </c>
      <c r="Q3357" s="16" t="s">
        <v>12017</v>
      </c>
    </row>
    <row r="3358" customFormat="false" ht="15" hidden="false" customHeight="false" outlineLevel="0" collapsed="false">
      <c r="A3358" s="14" t="str">
        <f aca="false">'SKU Master'!A3358</f>
        <v>06-00257</v>
      </c>
      <c r="B3358" s="14" t="str">
        <f aca="false">VLOOKUP(A3358,'SKU Master'!$A:$N,6,FALSE())</f>
        <v>IceHarvest Spicy Onion Rings, 12 oz</v>
      </c>
      <c r="C3358" s="15" t="n">
        <v>6.7</v>
      </c>
      <c r="D3358" s="15" t="n">
        <v>7</v>
      </c>
      <c r="E3358" s="15" t="n">
        <v>7</v>
      </c>
      <c r="F3358" s="16" t="s">
        <v>12290</v>
      </c>
      <c r="G3358" s="16" t="s">
        <v>12021</v>
      </c>
      <c r="H3358" s="17" t="n">
        <v>5.67</v>
      </c>
      <c r="I3358" s="18" t="n">
        <f aca="false">('SKU Master'!I3358-H3358)/'SKU Master'!I3358</f>
        <v>0.281368821292776</v>
      </c>
      <c r="J3358" s="16" t="n">
        <v>1</v>
      </c>
      <c r="K3358" s="19" t="n">
        <f aca="false">J3358*C3358</f>
        <v>6.7</v>
      </c>
      <c r="L3358" s="16" t="s">
        <v>12291</v>
      </c>
      <c r="M3358" s="16" t="s">
        <v>12292</v>
      </c>
      <c r="N3358" s="16" t="s">
        <v>12017</v>
      </c>
      <c r="O3358" s="16" t="s">
        <v>12300</v>
      </c>
      <c r="P3358" s="16" t="s">
        <v>12294</v>
      </c>
      <c r="Q3358" s="16" t="s">
        <v>12017</v>
      </c>
    </row>
    <row r="3359" customFormat="false" ht="15" hidden="false" customHeight="false" outlineLevel="0" collapsed="false">
      <c r="A3359" s="14" t="str">
        <f aca="false">'SKU Master'!A3359</f>
        <v>06-00258</v>
      </c>
      <c r="B3359" s="14" t="str">
        <f aca="false">VLOOKUP(A3359,'SKU Master'!$A:$N,6,FALSE())</f>
        <v>Northgate Frozen Mozzarella Sticks, 16 oz</v>
      </c>
      <c r="C3359" s="15" t="n">
        <v>5.1</v>
      </c>
      <c r="D3359" s="15" t="n">
        <v>8.3</v>
      </c>
      <c r="E3359" s="15" t="n">
        <v>6.7</v>
      </c>
      <c r="F3359" s="16" t="s">
        <v>12290</v>
      </c>
      <c r="G3359" s="16" t="s">
        <v>12021</v>
      </c>
      <c r="H3359" s="17" t="n">
        <v>2.85</v>
      </c>
      <c r="I3359" s="18" t="n">
        <f aca="false">('SKU Master'!I3359-H3359)/'SKU Master'!I3359</f>
        <v>0.405010438413361</v>
      </c>
      <c r="J3359" s="16" t="n">
        <v>7</v>
      </c>
      <c r="K3359" s="19" t="n">
        <f aca="false">J3359*C3359</f>
        <v>35.7</v>
      </c>
      <c r="L3359" s="16" t="s">
        <v>12295</v>
      </c>
      <c r="M3359" s="16" t="s">
        <v>12292</v>
      </c>
      <c r="N3359" s="16" t="s">
        <v>12017</v>
      </c>
      <c r="O3359" s="16" t="s">
        <v>12300</v>
      </c>
      <c r="P3359" s="16" t="s">
        <v>12297</v>
      </c>
      <c r="Q3359" s="16" t="s">
        <v>12017</v>
      </c>
    </row>
    <row r="3360" customFormat="false" ht="15" hidden="false" customHeight="false" outlineLevel="0" collapsed="false">
      <c r="A3360" s="14" t="str">
        <f aca="false">'SKU Master'!A3360</f>
        <v>06-00259</v>
      </c>
      <c r="B3360" s="14" t="str">
        <f aca="false">VLOOKUP(A3360,'SKU Master'!$A:$N,6,FALSE())</f>
        <v>Northgate Frozen Spicy Egg Rolls, 12 oz</v>
      </c>
      <c r="C3360" s="15" t="n">
        <v>5.6</v>
      </c>
      <c r="D3360" s="15" t="n">
        <v>2.2</v>
      </c>
      <c r="E3360" s="15" t="n">
        <v>5.8</v>
      </c>
      <c r="F3360" s="16" t="s">
        <v>12290</v>
      </c>
      <c r="G3360" s="16" t="s">
        <v>12021</v>
      </c>
      <c r="H3360" s="17" t="n">
        <v>5.17</v>
      </c>
      <c r="I3360" s="18" t="n">
        <f aca="false">('SKU Master'!I3360-H3360)/'SKU Master'!I3360</f>
        <v>0.344740177439797</v>
      </c>
      <c r="J3360" s="16" t="n">
        <v>7</v>
      </c>
      <c r="K3360" s="19" t="n">
        <f aca="false">J3360*C3360</f>
        <v>39.2</v>
      </c>
      <c r="L3360" s="16" t="s">
        <v>12295</v>
      </c>
      <c r="M3360" s="16" t="s">
        <v>12292</v>
      </c>
      <c r="N3360" s="16" t="s">
        <v>12017</v>
      </c>
      <c r="O3360" s="16" t="s">
        <v>12300</v>
      </c>
      <c r="P3360" s="16" t="s">
        <v>12297</v>
      </c>
      <c r="Q3360" s="16" t="s">
        <v>12017</v>
      </c>
    </row>
    <row r="3361" customFormat="false" ht="15" hidden="false" customHeight="false" outlineLevel="0" collapsed="false">
      <c r="A3361" s="14" t="str">
        <f aca="false">'SKU Master'!A3361</f>
        <v>06-00260</v>
      </c>
      <c r="B3361" s="14" t="str">
        <f aca="false">VLOOKUP(A3361,'SKU Master'!$A:$N,6,FALSE())</f>
        <v>Frostline Spicy Onion Rings, 16 oz</v>
      </c>
      <c r="C3361" s="15" t="n">
        <v>8</v>
      </c>
      <c r="D3361" s="15" t="n">
        <v>2.3</v>
      </c>
      <c r="E3361" s="15" t="n">
        <v>7.8</v>
      </c>
      <c r="F3361" s="16" t="s">
        <v>12290</v>
      </c>
      <c r="G3361" s="16" t="s">
        <v>12017</v>
      </c>
      <c r="H3361" s="17" t="n">
        <v>4.03</v>
      </c>
      <c r="I3361" s="18" t="n">
        <f aca="false">('SKU Master'!I3361-H3361)/'SKU Master'!I3361</f>
        <v>0.415094339622642</v>
      </c>
      <c r="J3361" s="16" t="n">
        <v>3</v>
      </c>
      <c r="K3361" s="19" t="n">
        <f aca="false">J3361*C3361</f>
        <v>24</v>
      </c>
      <c r="L3361" s="16" t="s">
        <v>12295</v>
      </c>
      <c r="M3361" s="16" t="s">
        <v>12292</v>
      </c>
      <c r="N3361" s="16" t="s">
        <v>12017</v>
      </c>
      <c r="O3361" s="16" t="s">
        <v>12300</v>
      </c>
      <c r="P3361" s="16" t="s">
        <v>12298</v>
      </c>
      <c r="Q3361" s="16" t="s">
        <v>12017</v>
      </c>
    </row>
    <row r="3362" customFormat="false" ht="15" hidden="false" customHeight="false" outlineLevel="0" collapsed="false">
      <c r="A3362" s="14" t="str">
        <f aca="false">'SKU Master'!A3362</f>
        <v>06-00261</v>
      </c>
      <c r="B3362" s="14" t="str">
        <f aca="false">VLOOKUP(A3362,'SKU Master'!$A:$N,6,FALSE())</f>
        <v>Frostline Spicy Pretzel Bites, 16 oz</v>
      </c>
      <c r="C3362" s="15" t="n">
        <v>5.6</v>
      </c>
      <c r="D3362" s="15" t="n">
        <v>5.1</v>
      </c>
      <c r="E3362" s="15" t="n">
        <v>5.1</v>
      </c>
      <c r="F3362" s="16" t="s">
        <v>12290</v>
      </c>
      <c r="G3362" s="16" t="s">
        <v>12017</v>
      </c>
      <c r="H3362" s="17" t="n">
        <v>3.91</v>
      </c>
      <c r="I3362" s="18" t="n">
        <f aca="false">('SKU Master'!I3362-H3362)/'SKU Master'!I3362</f>
        <v>0.38810641627543</v>
      </c>
      <c r="J3362" s="16" t="n">
        <v>2</v>
      </c>
      <c r="K3362" s="19" t="n">
        <f aca="false">J3362*C3362</f>
        <v>11.2</v>
      </c>
      <c r="L3362" s="16" t="s">
        <v>12295</v>
      </c>
      <c r="M3362" s="16" t="s">
        <v>12292</v>
      </c>
      <c r="N3362" s="16" t="s">
        <v>12017</v>
      </c>
      <c r="O3362" s="16" t="s">
        <v>12300</v>
      </c>
      <c r="P3362" s="16" t="s">
        <v>12298</v>
      </c>
      <c r="Q3362" s="16" t="s">
        <v>12017</v>
      </c>
    </row>
    <row r="3363" customFormat="false" ht="15" hidden="false" customHeight="false" outlineLevel="0" collapsed="false">
      <c r="A3363" s="14" t="str">
        <f aca="false">'SKU Master'!A3363</f>
        <v>06-00262</v>
      </c>
      <c r="B3363" s="14" t="str">
        <f aca="false">VLOOKUP(A3363,'SKU Master'!$A:$N,6,FALSE())</f>
        <v>IceHarvest Onion Rings, 16 oz</v>
      </c>
      <c r="C3363" s="15" t="n">
        <v>8.8</v>
      </c>
      <c r="D3363" s="15" t="n">
        <v>4.2</v>
      </c>
      <c r="E3363" s="15" t="n">
        <v>4.2</v>
      </c>
      <c r="F3363" s="16" t="s">
        <v>12290</v>
      </c>
      <c r="G3363" s="16" t="s">
        <v>12021</v>
      </c>
      <c r="H3363" s="17" t="n">
        <v>3.69</v>
      </c>
      <c r="I3363" s="18" t="n">
        <f aca="false">('SKU Master'!I3363-H3363)/'SKU Master'!I3363</f>
        <v>0.41335453100159</v>
      </c>
      <c r="J3363" s="16" t="n">
        <v>2</v>
      </c>
      <c r="K3363" s="19" t="n">
        <f aca="false">J3363*C3363</f>
        <v>17.6</v>
      </c>
      <c r="L3363" s="16" t="s">
        <v>12295</v>
      </c>
      <c r="M3363" s="16" t="s">
        <v>12292</v>
      </c>
      <c r="N3363" s="16" t="s">
        <v>12017</v>
      </c>
      <c r="O3363" s="16" t="s">
        <v>12300</v>
      </c>
      <c r="P3363" s="16" t="s">
        <v>12298</v>
      </c>
      <c r="Q3363" s="16" t="s">
        <v>12017</v>
      </c>
    </row>
    <row r="3364" customFormat="false" ht="15" hidden="false" customHeight="false" outlineLevel="0" collapsed="false">
      <c r="A3364" s="14" t="str">
        <f aca="false">'SKU Master'!A3364</f>
        <v>06-00263</v>
      </c>
      <c r="B3364" s="14" t="str">
        <f aca="false">VLOOKUP(A3364,'SKU Master'!$A:$N,6,FALSE())</f>
        <v>Frostline Spicy Pretzel Bites, 12 oz</v>
      </c>
      <c r="C3364" s="15" t="n">
        <v>7</v>
      </c>
      <c r="D3364" s="15" t="n">
        <v>8.6</v>
      </c>
      <c r="E3364" s="15" t="n">
        <v>4.4</v>
      </c>
      <c r="F3364" s="16" t="s">
        <v>12290</v>
      </c>
      <c r="G3364" s="16" t="s">
        <v>12021</v>
      </c>
      <c r="H3364" s="17" t="n">
        <v>4.77</v>
      </c>
      <c r="I3364" s="18" t="n">
        <f aca="false">('SKU Master'!I3364-H3364)/'SKU Master'!I3364</f>
        <v>0.363150867823765</v>
      </c>
      <c r="J3364" s="16" t="n">
        <v>1</v>
      </c>
      <c r="K3364" s="19" t="n">
        <f aca="false">J3364*C3364</f>
        <v>7</v>
      </c>
      <c r="L3364" s="16" t="s">
        <v>12291</v>
      </c>
      <c r="M3364" s="16" t="s">
        <v>12292</v>
      </c>
      <c r="N3364" s="16" t="s">
        <v>12017</v>
      </c>
      <c r="O3364" s="16" t="s">
        <v>12300</v>
      </c>
      <c r="P3364" s="16" t="s">
        <v>12294</v>
      </c>
      <c r="Q3364" s="16" t="s">
        <v>12017</v>
      </c>
    </row>
    <row r="3365" customFormat="false" ht="15" hidden="false" customHeight="false" outlineLevel="0" collapsed="false">
      <c r="A3365" s="14" t="str">
        <f aca="false">'SKU Master'!A3365</f>
        <v>06-00264</v>
      </c>
      <c r="B3365" s="14" t="str">
        <f aca="false">VLOOKUP(A3365,'SKU Master'!$A:$N,6,FALSE())</f>
        <v>Harborline Pretzel Bites, 12 oz</v>
      </c>
      <c r="C3365" s="15" t="n">
        <v>5.6</v>
      </c>
      <c r="D3365" s="15" t="n">
        <v>9.1</v>
      </c>
      <c r="E3365" s="15" t="n">
        <v>7.4</v>
      </c>
      <c r="F3365" s="16" t="s">
        <v>12290</v>
      </c>
      <c r="G3365" s="16" t="s">
        <v>12021</v>
      </c>
      <c r="H3365" s="17" t="n">
        <v>4.17</v>
      </c>
      <c r="I3365" s="18" t="n">
        <f aca="false">('SKU Master'!I3365-H3365)/'SKU Master'!I3365</f>
        <v>0.39477503628447</v>
      </c>
      <c r="J3365" s="16" t="n">
        <v>2</v>
      </c>
      <c r="K3365" s="19" t="n">
        <f aca="false">J3365*C3365</f>
        <v>11.2</v>
      </c>
      <c r="L3365" s="16" t="s">
        <v>12295</v>
      </c>
      <c r="M3365" s="16" t="s">
        <v>12292</v>
      </c>
      <c r="N3365" s="16" t="s">
        <v>12017</v>
      </c>
      <c r="O3365" s="16" t="s">
        <v>12300</v>
      </c>
      <c r="P3365" s="16" t="s">
        <v>12298</v>
      </c>
      <c r="Q3365" s="16" t="s">
        <v>12017</v>
      </c>
    </row>
    <row r="3366" customFormat="false" ht="15" hidden="false" customHeight="false" outlineLevel="0" collapsed="false">
      <c r="A3366" s="14" t="str">
        <f aca="false">'SKU Master'!A3366</f>
        <v>06-00265</v>
      </c>
      <c r="B3366" s="14" t="str">
        <f aca="false">VLOOKUP(A3366,'SKU Master'!$A:$N,6,FALSE())</f>
        <v>Frostline Mozzarella Sticks, 12 oz</v>
      </c>
      <c r="C3366" s="15" t="n">
        <v>6.6</v>
      </c>
      <c r="D3366" s="15" t="n">
        <v>8.8</v>
      </c>
      <c r="E3366" s="15" t="n">
        <v>4.1</v>
      </c>
      <c r="F3366" s="16" t="s">
        <v>12290</v>
      </c>
      <c r="G3366" s="16" t="s">
        <v>12021</v>
      </c>
      <c r="H3366" s="17" t="n">
        <v>4.09</v>
      </c>
      <c r="I3366" s="18" t="n">
        <f aca="false">('SKU Master'!I3366-H3366)/'SKU Master'!I3366</f>
        <v>0.359937402190923</v>
      </c>
      <c r="J3366" s="16" t="n">
        <v>2</v>
      </c>
      <c r="K3366" s="19" t="n">
        <f aca="false">J3366*C3366</f>
        <v>13.2</v>
      </c>
      <c r="L3366" s="16" t="s">
        <v>12295</v>
      </c>
      <c r="M3366" s="16" t="s">
        <v>12292</v>
      </c>
      <c r="N3366" s="16" t="s">
        <v>12017</v>
      </c>
      <c r="O3366" s="16" t="s">
        <v>12300</v>
      </c>
      <c r="P3366" s="16" t="s">
        <v>12294</v>
      </c>
      <c r="Q3366" s="16" t="s">
        <v>12017</v>
      </c>
    </row>
    <row r="3367" customFormat="false" ht="15" hidden="false" customHeight="false" outlineLevel="0" collapsed="false">
      <c r="A3367" s="14" t="str">
        <f aca="false">'SKU Master'!A3367</f>
        <v>06-00266</v>
      </c>
      <c r="B3367" s="14" t="str">
        <f aca="false">VLOOKUP(A3367,'SKU Master'!$A:$N,6,FALSE())</f>
        <v>Northgate Frozen Pot Stickers, 12 oz</v>
      </c>
      <c r="C3367" s="15" t="n">
        <v>8.6</v>
      </c>
      <c r="D3367" s="15" t="n">
        <v>4.3</v>
      </c>
      <c r="E3367" s="15" t="n">
        <v>6.2</v>
      </c>
      <c r="F3367" s="16" t="s">
        <v>12290</v>
      </c>
      <c r="G3367" s="16" t="s">
        <v>12021</v>
      </c>
      <c r="H3367" s="17" t="n">
        <v>5.11</v>
      </c>
      <c r="I3367" s="18" t="n">
        <f aca="false">('SKU Master'!I3367-H3367)/'SKU Master'!I3367</f>
        <v>0.317757009345794</v>
      </c>
      <c r="J3367" s="16" t="n">
        <v>8</v>
      </c>
      <c r="K3367" s="19" t="n">
        <f aca="false">J3367*C3367</f>
        <v>68.8</v>
      </c>
      <c r="L3367" s="16" t="s">
        <v>12295</v>
      </c>
      <c r="M3367" s="16" t="s">
        <v>12292</v>
      </c>
      <c r="N3367" s="16" t="s">
        <v>12017</v>
      </c>
      <c r="O3367" s="16" t="s">
        <v>12300</v>
      </c>
      <c r="P3367" s="16" t="s">
        <v>12297</v>
      </c>
      <c r="Q3367" s="16" t="s">
        <v>12017</v>
      </c>
    </row>
    <row r="3368" customFormat="false" ht="15" hidden="false" customHeight="false" outlineLevel="0" collapsed="false">
      <c r="A3368" s="14" t="str">
        <f aca="false">'SKU Master'!A3368</f>
        <v>06-00267</v>
      </c>
      <c r="B3368" s="14" t="str">
        <f aca="false">VLOOKUP(A3368,'SKU Master'!$A:$N,6,FALSE())</f>
        <v>IceHarvest Spicy Onion Rings, 16 oz</v>
      </c>
      <c r="C3368" s="15" t="n">
        <v>7.3</v>
      </c>
      <c r="D3368" s="15" t="n">
        <v>4.4</v>
      </c>
      <c r="E3368" s="15" t="n">
        <v>6.7</v>
      </c>
      <c r="F3368" s="16" t="s">
        <v>12290</v>
      </c>
      <c r="G3368" s="16" t="s">
        <v>12021</v>
      </c>
      <c r="H3368" s="17" t="n">
        <v>3.34</v>
      </c>
      <c r="I3368" s="18" t="n">
        <f aca="false">('SKU Master'!I3368-H3368)/'SKU Master'!I3368</f>
        <v>0.330661322645291</v>
      </c>
      <c r="J3368" s="16" t="n">
        <v>3</v>
      </c>
      <c r="K3368" s="19" t="n">
        <f aca="false">J3368*C3368</f>
        <v>21.9</v>
      </c>
      <c r="L3368" s="16" t="s">
        <v>12295</v>
      </c>
      <c r="M3368" s="16" t="s">
        <v>12292</v>
      </c>
      <c r="N3368" s="16" t="s">
        <v>12017</v>
      </c>
      <c r="O3368" s="16" t="s">
        <v>12300</v>
      </c>
      <c r="P3368" s="16" t="s">
        <v>12298</v>
      </c>
      <c r="Q3368" s="16" t="s">
        <v>12017</v>
      </c>
    </row>
    <row r="3369" customFormat="false" ht="15" hidden="false" customHeight="false" outlineLevel="0" collapsed="false">
      <c r="A3369" s="14" t="str">
        <f aca="false">'SKU Master'!A3369</f>
        <v>06-00268</v>
      </c>
      <c r="B3369" s="14" t="str">
        <f aca="false">VLOOKUP(A3369,'SKU Master'!$A:$N,6,FALSE())</f>
        <v>Harborline Mozzarella Sticks, 12 oz</v>
      </c>
      <c r="C3369" s="15" t="n">
        <v>8.4</v>
      </c>
      <c r="D3369" s="15" t="n">
        <v>7.9</v>
      </c>
      <c r="E3369" s="15" t="n">
        <v>7.7</v>
      </c>
      <c r="F3369" s="16" t="s">
        <v>12290</v>
      </c>
      <c r="G3369" s="16" t="s">
        <v>12021</v>
      </c>
      <c r="H3369" s="17" t="n">
        <v>3.58</v>
      </c>
      <c r="I3369" s="18" t="n">
        <f aca="false">('SKU Master'!I3369-H3369)/'SKU Master'!I3369</f>
        <v>0.448382126348228</v>
      </c>
      <c r="J3369" s="16" t="n">
        <v>7</v>
      </c>
      <c r="K3369" s="19" t="n">
        <f aca="false">J3369*C3369</f>
        <v>58.8</v>
      </c>
      <c r="L3369" s="16" t="s">
        <v>12295</v>
      </c>
      <c r="M3369" s="16" t="s">
        <v>12292</v>
      </c>
      <c r="N3369" s="16" t="s">
        <v>12017</v>
      </c>
      <c r="O3369" s="16" t="s">
        <v>12300</v>
      </c>
      <c r="P3369" s="16" t="s">
        <v>12297</v>
      </c>
      <c r="Q3369" s="16" t="s">
        <v>12017</v>
      </c>
    </row>
    <row r="3370" customFormat="false" ht="15" hidden="false" customHeight="false" outlineLevel="0" collapsed="false">
      <c r="A3370" s="14" t="str">
        <f aca="false">'SKU Master'!A3370</f>
        <v>06-00269</v>
      </c>
      <c r="B3370" s="14" t="str">
        <f aca="false">VLOOKUP(A3370,'SKU Master'!$A:$N,6,FALSE())</f>
        <v>Harborline Spicy Chicken Wings, 16 oz</v>
      </c>
      <c r="C3370" s="15" t="n">
        <v>8</v>
      </c>
      <c r="D3370" s="15" t="n">
        <v>9.2</v>
      </c>
      <c r="E3370" s="15" t="n">
        <v>4.7</v>
      </c>
      <c r="F3370" s="16" t="s">
        <v>12290</v>
      </c>
      <c r="G3370" s="16" t="s">
        <v>12021</v>
      </c>
      <c r="H3370" s="17" t="n">
        <v>4.5</v>
      </c>
      <c r="I3370" s="18" t="n">
        <f aca="false">('SKU Master'!I3370-H3370)/'SKU Master'!I3370</f>
        <v>0.356223175965665</v>
      </c>
      <c r="J3370" s="16" t="n">
        <v>7</v>
      </c>
      <c r="K3370" s="19" t="n">
        <f aca="false">J3370*C3370</f>
        <v>56</v>
      </c>
      <c r="L3370" s="16" t="s">
        <v>12295</v>
      </c>
      <c r="M3370" s="16" t="s">
        <v>12292</v>
      </c>
      <c r="N3370" s="16" t="s">
        <v>12017</v>
      </c>
      <c r="O3370" s="16" t="s">
        <v>12300</v>
      </c>
      <c r="P3370" s="16" t="s">
        <v>12297</v>
      </c>
      <c r="Q3370" s="16" t="s">
        <v>12017</v>
      </c>
    </row>
    <row r="3371" customFormat="false" ht="15" hidden="false" customHeight="false" outlineLevel="0" collapsed="false">
      <c r="A3371" s="14" t="str">
        <f aca="false">'SKU Master'!A3371</f>
        <v>06-00270</v>
      </c>
      <c r="B3371" s="14" t="str">
        <f aca="false">VLOOKUP(A3371,'SKU Master'!$A:$N,6,FALSE())</f>
        <v>Frostline Pretzel Bites, 12 oz</v>
      </c>
      <c r="C3371" s="15" t="n">
        <v>7.8</v>
      </c>
      <c r="D3371" s="15" t="n">
        <v>2.5</v>
      </c>
      <c r="E3371" s="15" t="n">
        <v>7.2</v>
      </c>
      <c r="F3371" s="16" t="s">
        <v>12290</v>
      </c>
      <c r="G3371" s="16" t="s">
        <v>12021</v>
      </c>
      <c r="H3371" s="17" t="n">
        <v>4.71</v>
      </c>
      <c r="I3371" s="18" t="n">
        <f aca="false">('SKU Master'!I3371-H3371)/'SKU Master'!I3371</f>
        <v>0.371161548731642</v>
      </c>
      <c r="J3371" s="16" t="n">
        <v>5</v>
      </c>
      <c r="K3371" s="19" t="n">
        <f aca="false">J3371*C3371</f>
        <v>39</v>
      </c>
      <c r="L3371" s="16" t="s">
        <v>12295</v>
      </c>
      <c r="M3371" s="16" t="s">
        <v>12292</v>
      </c>
      <c r="N3371" s="16" t="s">
        <v>12017</v>
      </c>
      <c r="O3371" s="16" t="s">
        <v>12300</v>
      </c>
      <c r="P3371" s="16" t="s">
        <v>12296</v>
      </c>
      <c r="Q3371" s="16" t="s">
        <v>12017</v>
      </c>
    </row>
    <row r="3372" customFormat="false" ht="15" hidden="false" customHeight="false" outlineLevel="0" collapsed="false">
      <c r="A3372" s="14" t="str">
        <f aca="false">'SKU Master'!A3372</f>
        <v>06-00271</v>
      </c>
      <c r="B3372" s="14" t="str">
        <f aca="false">VLOOKUP(A3372,'SKU Master'!$A:$N,6,FALSE())</f>
        <v>Harborline Spicy Pot Stickers, 16 oz</v>
      </c>
      <c r="C3372" s="15" t="n">
        <v>7.5</v>
      </c>
      <c r="D3372" s="15" t="n">
        <v>4.2</v>
      </c>
      <c r="E3372" s="15" t="n">
        <v>6.2</v>
      </c>
      <c r="F3372" s="16" t="s">
        <v>12290</v>
      </c>
      <c r="G3372" s="16" t="s">
        <v>12021</v>
      </c>
      <c r="H3372" s="17" t="n">
        <v>4.29</v>
      </c>
      <c r="I3372" s="18" t="n">
        <f aca="false">('SKU Master'!I3372-H3372)/'SKU Master'!I3372</f>
        <v>0.386266094420601</v>
      </c>
      <c r="J3372" s="16" t="n">
        <v>6</v>
      </c>
      <c r="K3372" s="19" t="n">
        <f aca="false">J3372*C3372</f>
        <v>45</v>
      </c>
      <c r="L3372" s="16" t="s">
        <v>12295</v>
      </c>
      <c r="M3372" s="16" t="s">
        <v>12292</v>
      </c>
      <c r="N3372" s="16" t="s">
        <v>12017</v>
      </c>
      <c r="O3372" s="16" t="s">
        <v>12300</v>
      </c>
      <c r="P3372" s="16" t="s">
        <v>12296</v>
      </c>
      <c r="Q3372" s="16" t="s">
        <v>12017</v>
      </c>
    </row>
    <row r="3373" customFormat="false" ht="15" hidden="false" customHeight="false" outlineLevel="0" collapsed="false">
      <c r="A3373" s="14" t="str">
        <f aca="false">'SKU Master'!A3373</f>
        <v>06-00272</v>
      </c>
      <c r="B3373" s="14" t="str">
        <f aca="false">VLOOKUP(A3373,'SKU Master'!$A:$N,6,FALSE())</f>
        <v>Harborline Chicken Wings, 16 oz</v>
      </c>
      <c r="C3373" s="15" t="n">
        <v>8.3</v>
      </c>
      <c r="D3373" s="15" t="n">
        <v>5.8</v>
      </c>
      <c r="E3373" s="15" t="n">
        <v>7.8</v>
      </c>
      <c r="F3373" s="16" t="s">
        <v>12290</v>
      </c>
      <c r="G3373" s="16" t="s">
        <v>12021</v>
      </c>
      <c r="H3373" s="17" t="n">
        <v>4.22</v>
      </c>
      <c r="I3373" s="18" t="n">
        <f aca="false">('SKU Master'!I3373-H3373)/'SKU Master'!I3373</f>
        <v>0.458279845956354</v>
      </c>
      <c r="J3373" s="16" t="n">
        <v>4</v>
      </c>
      <c r="K3373" s="19" t="n">
        <f aca="false">J3373*C3373</f>
        <v>33.2</v>
      </c>
      <c r="L3373" s="16" t="s">
        <v>12295</v>
      </c>
      <c r="M3373" s="16" t="s">
        <v>12292</v>
      </c>
      <c r="N3373" s="16" t="s">
        <v>12017</v>
      </c>
      <c r="O3373" s="16" t="s">
        <v>12300</v>
      </c>
      <c r="P3373" s="16" t="s">
        <v>12296</v>
      </c>
      <c r="Q3373" s="16" t="s">
        <v>12017</v>
      </c>
    </row>
    <row r="3374" customFormat="false" ht="15" hidden="false" customHeight="false" outlineLevel="0" collapsed="false">
      <c r="A3374" s="14" t="str">
        <f aca="false">'SKU Master'!A3374</f>
        <v>06-00273</v>
      </c>
      <c r="B3374" s="14" t="str">
        <f aca="false">VLOOKUP(A3374,'SKU Master'!$A:$N,6,FALSE())</f>
        <v>Harborline Pretzel Bites, 16 oz</v>
      </c>
      <c r="C3374" s="15" t="n">
        <v>8.7</v>
      </c>
      <c r="D3374" s="15" t="n">
        <v>4.6</v>
      </c>
      <c r="E3374" s="15" t="n">
        <v>5.3</v>
      </c>
      <c r="F3374" s="16" t="s">
        <v>12290</v>
      </c>
      <c r="G3374" s="16" t="s">
        <v>12021</v>
      </c>
      <c r="H3374" s="17" t="n">
        <v>4.15</v>
      </c>
      <c r="I3374" s="18" t="n">
        <f aca="false">('SKU Master'!I3374-H3374)/'SKU Master'!I3374</f>
        <v>0.397677793904209</v>
      </c>
      <c r="J3374" s="16" t="n">
        <v>7</v>
      </c>
      <c r="K3374" s="19" t="n">
        <f aca="false">J3374*C3374</f>
        <v>60.9</v>
      </c>
      <c r="L3374" s="16" t="s">
        <v>12295</v>
      </c>
      <c r="M3374" s="16" t="s">
        <v>12292</v>
      </c>
      <c r="N3374" s="16" t="s">
        <v>12017</v>
      </c>
      <c r="O3374" s="16" t="s">
        <v>12300</v>
      </c>
      <c r="P3374" s="16" t="s">
        <v>12297</v>
      </c>
      <c r="Q3374" s="16" t="s">
        <v>12017</v>
      </c>
    </row>
    <row r="3375" customFormat="false" ht="15" hidden="false" customHeight="false" outlineLevel="0" collapsed="false">
      <c r="A3375" s="14" t="str">
        <f aca="false">'SKU Master'!A3375</f>
        <v>06-00274</v>
      </c>
      <c r="B3375" s="14" t="str">
        <f aca="false">VLOOKUP(A3375,'SKU Master'!$A:$N,6,FALSE())</f>
        <v>Frostline Pretzel Bites, 16 oz</v>
      </c>
      <c r="C3375" s="15" t="n">
        <v>8.9</v>
      </c>
      <c r="D3375" s="15" t="n">
        <v>6.3</v>
      </c>
      <c r="E3375" s="15" t="n">
        <v>7.1</v>
      </c>
      <c r="F3375" s="16" t="s">
        <v>12290</v>
      </c>
      <c r="G3375" s="16" t="s">
        <v>12021</v>
      </c>
      <c r="H3375" s="17" t="n">
        <v>4.69</v>
      </c>
      <c r="I3375" s="18" t="n">
        <f aca="false">('SKU Master'!I3375-H3375)/'SKU Master'!I3375</f>
        <v>0.329041487839771</v>
      </c>
      <c r="J3375" s="16" t="n">
        <v>1</v>
      </c>
      <c r="K3375" s="19" t="n">
        <f aca="false">J3375*C3375</f>
        <v>8.9</v>
      </c>
      <c r="L3375" s="16" t="s">
        <v>12291</v>
      </c>
      <c r="M3375" s="16" t="s">
        <v>12292</v>
      </c>
      <c r="N3375" s="16" t="s">
        <v>12017</v>
      </c>
      <c r="O3375" s="16" t="s">
        <v>12300</v>
      </c>
      <c r="P3375" s="16" t="s">
        <v>12294</v>
      </c>
      <c r="Q3375" s="16" t="s">
        <v>12017</v>
      </c>
    </row>
    <row r="3376" customFormat="false" ht="15" hidden="false" customHeight="false" outlineLevel="0" collapsed="false">
      <c r="A3376" s="14" t="str">
        <f aca="false">'SKU Master'!A3376</f>
        <v>06-00275</v>
      </c>
      <c r="B3376" s="14" t="str">
        <f aca="false">VLOOKUP(A3376,'SKU Master'!$A:$N,6,FALSE())</f>
        <v>IceHarvest Mozzarella Sticks, 12 oz</v>
      </c>
      <c r="C3376" s="15" t="n">
        <v>8.4</v>
      </c>
      <c r="D3376" s="15" t="n">
        <v>5</v>
      </c>
      <c r="E3376" s="15" t="n">
        <v>7.8</v>
      </c>
      <c r="F3376" s="16" t="s">
        <v>12290</v>
      </c>
      <c r="G3376" s="16" t="s">
        <v>12021</v>
      </c>
      <c r="H3376" s="17" t="n">
        <v>3.06</v>
      </c>
      <c r="I3376" s="18" t="n">
        <f aca="false">('SKU Master'!I3376-H3376)/'SKU Master'!I3376</f>
        <v>0.302961275626424</v>
      </c>
      <c r="J3376" s="16" t="n">
        <v>6</v>
      </c>
      <c r="K3376" s="19" t="n">
        <f aca="false">J3376*C3376</f>
        <v>50.4</v>
      </c>
      <c r="L3376" s="16" t="s">
        <v>12295</v>
      </c>
      <c r="M3376" s="16" t="s">
        <v>12292</v>
      </c>
      <c r="N3376" s="16" t="s">
        <v>12017</v>
      </c>
      <c r="O3376" s="16" t="s">
        <v>12300</v>
      </c>
      <c r="P3376" s="16" t="s">
        <v>12296</v>
      </c>
      <c r="Q3376" s="16" t="s">
        <v>12017</v>
      </c>
    </row>
    <row r="3377" customFormat="false" ht="15" hidden="false" customHeight="false" outlineLevel="0" collapsed="false">
      <c r="A3377" s="14" t="str">
        <f aca="false">'SKU Master'!A3377</f>
        <v>06-00276</v>
      </c>
      <c r="B3377" s="14" t="str">
        <f aca="false">VLOOKUP(A3377,'SKU Master'!$A:$N,6,FALSE())</f>
        <v>Northgate Frozen Spicy Mozzarella Sticks, 16 oz</v>
      </c>
      <c r="C3377" s="15" t="n">
        <v>8.6</v>
      </c>
      <c r="D3377" s="15" t="n">
        <v>3.2</v>
      </c>
      <c r="E3377" s="15" t="n">
        <v>7</v>
      </c>
      <c r="F3377" s="16" t="s">
        <v>12290</v>
      </c>
      <c r="G3377" s="16" t="s">
        <v>12021</v>
      </c>
      <c r="H3377" s="17" t="n">
        <v>4.9</v>
      </c>
      <c r="I3377" s="18" t="n">
        <f aca="false">('SKU Master'!I3377-H3377)/'SKU Master'!I3377</f>
        <v>0.378960709759189</v>
      </c>
      <c r="J3377" s="16" t="n">
        <v>7</v>
      </c>
      <c r="K3377" s="19" t="n">
        <f aca="false">J3377*C3377</f>
        <v>60.2</v>
      </c>
      <c r="L3377" s="16" t="s">
        <v>12295</v>
      </c>
      <c r="M3377" s="16" t="s">
        <v>12292</v>
      </c>
      <c r="N3377" s="16" t="s">
        <v>12017</v>
      </c>
      <c r="O3377" s="16" t="s">
        <v>12300</v>
      </c>
      <c r="P3377" s="16" t="s">
        <v>12297</v>
      </c>
      <c r="Q3377" s="16" t="s">
        <v>12017</v>
      </c>
    </row>
    <row r="3378" customFormat="false" ht="15" hidden="false" customHeight="false" outlineLevel="0" collapsed="false">
      <c r="A3378" s="14" t="str">
        <f aca="false">'SKU Master'!A3378</f>
        <v>06-00277</v>
      </c>
      <c r="B3378" s="14" t="str">
        <f aca="false">VLOOKUP(A3378,'SKU Master'!$A:$N,6,FALSE())</f>
        <v>Harborline Spicy Pretzel Bites, 16 oz</v>
      </c>
      <c r="C3378" s="15" t="n">
        <v>7</v>
      </c>
      <c r="D3378" s="15" t="n">
        <v>7.4</v>
      </c>
      <c r="E3378" s="15" t="n">
        <v>4.3</v>
      </c>
      <c r="F3378" s="16" t="s">
        <v>12290</v>
      </c>
      <c r="G3378" s="16" t="s">
        <v>12017</v>
      </c>
      <c r="H3378" s="17" t="n">
        <v>3.38</v>
      </c>
      <c r="I3378" s="18" t="n">
        <f aca="false">('SKU Master'!I3378-H3378)/'SKU Master'!I3378</f>
        <v>0.426146010186757</v>
      </c>
      <c r="J3378" s="16" t="n">
        <v>4</v>
      </c>
      <c r="K3378" s="19" t="n">
        <f aca="false">J3378*C3378</f>
        <v>28</v>
      </c>
      <c r="L3378" s="16" t="s">
        <v>12295</v>
      </c>
      <c r="M3378" s="16" t="s">
        <v>12292</v>
      </c>
      <c r="N3378" s="16" t="s">
        <v>12017</v>
      </c>
      <c r="O3378" s="16" t="s">
        <v>12300</v>
      </c>
      <c r="P3378" s="16" t="s">
        <v>12298</v>
      </c>
      <c r="Q3378" s="16" t="s">
        <v>12021</v>
      </c>
    </row>
    <row r="3379" customFormat="false" ht="15" hidden="false" customHeight="false" outlineLevel="0" collapsed="false">
      <c r="A3379" s="14" t="str">
        <f aca="false">'SKU Master'!A3379</f>
        <v>06-00278</v>
      </c>
      <c r="B3379" s="14" t="str">
        <f aca="false">VLOOKUP(A3379,'SKU Master'!$A:$N,6,FALSE())</f>
        <v>Northgate Frozen Spicy Chicken Wings, 16 oz</v>
      </c>
      <c r="C3379" s="15" t="n">
        <v>5.1</v>
      </c>
      <c r="D3379" s="15" t="n">
        <v>3.6</v>
      </c>
      <c r="E3379" s="15" t="n">
        <v>5.6</v>
      </c>
      <c r="F3379" s="16" t="s">
        <v>12290</v>
      </c>
      <c r="G3379" s="16" t="s">
        <v>12017</v>
      </c>
      <c r="H3379" s="17" t="n">
        <v>4.83</v>
      </c>
      <c r="I3379" s="18" t="n">
        <f aca="false">('SKU Master'!I3379-H3379)/'SKU Master'!I3379</f>
        <v>0.337448559670782</v>
      </c>
      <c r="J3379" s="16" t="n">
        <v>6</v>
      </c>
      <c r="K3379" s="19" t="n">
        <f aca="false">J3379*C3379</f>
        <v>30.6</v>
      </c>
      <c r="L3379" s="16" t="s">
        <v>12295</v>
      </c>
      <c r="M3379" s="16" t="s">
        <v>12292</v>
      </c>
      <c r="N3379" s="16" t="s">
        <v>12017</v>
      </c>
      <c r="O3379" s="16" t="s">
        <v>12300</v>
      </c>
      <c r="P3379" s="16" t="s">
        <v>12296</v>
      </c>
      <c r="Q3379" s="16" t="s">
        <v>12017</v>
      </c>
    </row>
    <row r="3380" customFormat="false" ht="15" hidden="false" customHeight="false" outlineLevel="0" collapsed="false">
      <c r="A3380" s="14" t="str">
        <f aca="false">'SKU Master'!A3380</f>
        <v>06-00279</v>
      </c>
      <c r="B3380" s="14" t="str">
        <f aca="false">VLOOKUP(A3380,'SKU Master'!$A:$N,6,FALSE())</f>
        <v>IceHarvest Spicy Egg Rolls, 16 oz</v>
      </c>
      <c r="C3380" s="15" t="n">
        <v>7.3</v>
      </c>
      <c r="D3380" s="15" t="n">
        <v>5.3</v>
      </c>
      <c r="E3380" s="15" t="n">
        <v>6.5</v>
      </c>
      <c r="F3380" s="16" t="s">
        <v>12290</v>
      </c>
      <c r="G3380" s="16" t="s">
        <v>12021</v>
      </c>
      <c r="H3380" s="17" t="n">
        <v>3.9</v>
      </c>
      <c r="I3380" s="18" t="n">
        <f aca="false">('SKU Master'!I3380-H3380)/'SKU Master'!I3380</f>
        <v>0.389671361502347</v>
      </c>
      <c r="J3380" s="16" t="n">
        <v>7</v>
      </c>
      <c r="K3380" s="19" t="n">
        <f aca="false">J3380*C3380</f>
        <v>51.1</v>
      </c>
      <c r="L3380" s="16" t="s">
        <v>12295</v>
      </c>
      <c r="M3380" s="16" t="s">
        <v>12292</v>
      </c>
      <c r="N3380" s="16" t="s">
        <v>12017</v>
      </c>
      <c r="O3380" s="16" t="s">
        <v>12300</v>
      </c>
      <c r="P3380" s="16" t="s">
        <v>12297</v>
      </c>
      <c r="Q3380" s="16" t="s">
        <v>12017</v>
      </c>
    </row>
    <row r="3381" customFormat="false" ht="15" hidden="false" customHeight="false" outlineLevel="0" collapsed="false">
      <c r="A3381" s="14" t="str">
        <f aca="false">'SKU Master'!A3381</f>
        <v>06-00280</v>
      </c>
      <c r="B3381" s="14" t="str">
        <f aca="false">VLOOKUP(A3381,'SKU Master'!$A:$N,6,FALSE())</f>
        <v>Northgate Frozen Spicy Pot Stickers, 12 oz</v>
      </c>
      <c r="C3381" s="15" t="n">
        <v>7.7</v>
      </c>
      <c r="D3381" s="15" t="n">
        <v>3.8</v>
      </c>
      <c r="E3381" s="15" t="n">
        <v>6.8</v>
      </c>
      <c r="F3381" s="16" t="s">
        <v>12290</v>
      </c>
      <c r="G3381" s="16" t="s">
        <v>12021</v>
      </c>
      <c r="H3381" s="17" t="n">
        <v>4.81</v>
      </c>
      <c r="I3381" s="18" t="n">
        <f aca="false">('SKU Master'!I3381-H3381)/'SKU Master'!I3381</f>
        <v>0.311874105865522</v>
      </c>
      <c r="J3381" s="16" t="n">
        <v>4</v>
      </c>
      <c r="K3381" s="19" t="n">
        <f aca="false">J3381*C3381</f>
        <v>30.8</v>
      </c>
      <c r="L3381" s="16" t="s">
        <v>12295</v>
      </c>
      <c r="M3381" s="16" t="s">
        <v>12292</v>
      </c>
      <c r="N3381" s="16" t="s">
        <v>12017</v>
      </c>
      <c r="O3381" s="16" t="s">
        <v>12300</v>
      </c>
      <c r="P3381" s="16" t="s">
        <v>12296</v>
      </c>
      <c r="Q3381" s="16" t="s">
        <v>12017</v>
      </c>
    </row>
    <row r="3382" customFormat="false" ht="15" hidden="false" customHeight="false" outlineLevel="0" collapsed="false">
      <c r="A3382" s="14" t="str">
        <f aca="false">'SKU Master'!A3382</f>
        <v>06-00281</v>
      </c>
      <c r="B3382" s="14" t="str">
        <f aca="false">VLOOKUP(A3382,'SKU Master'!$A:$N,6,FALSE())</f>
        <v>Frostline Egg Rolls, 12 oz</v>
      </c>
      <c r="C3382" s="15" t="n">
        <v>6.6</v>
      </c>
      <c r="D3382" s="15" t="n">
        <v>3.4</v>
      </c>
      <c r="E3382" s="15" t="n">
        <v>5.6</v>
      </c>
      <c r="F3382" s="16" t="s">
        <v>12290</v>
      </c>
      <c r="G3382" s="16" t="s">
        <v>12021</v>
      </c>
      <c r="H3382" s="17" t="n">
        <v>4.28</v>
      </c>
      <c r="I3382" s="18" t="n">
        <f aca="false">('SKU Master'!I3382-H3382)/'SKU Master'!I3382</f>
        <v>0.369661266568483</v>
      </c>
      <c r="J3382" s="16" t="n">
        <v>5</v>
      </c>
      <c r="K3382" s="19" t="n">
        <f aca="false">J3382*C3382</f>
        <v>33</v>
      </c>
      <c r="L3382" s="16" t="s">
        <v>12299</v>
      </c>
      <c r="M3382" s="16" t="s">
        <v>12292</v>
      </c>
      <c r="N3382" s="16" t="s">
        <v>12017</v>
      </c>
      <c r="O3382" s="16" t="s">
        <v>12300</v>
      </c>
      <c r="P3382" s="16" t="s">
        <v>12296</v>
      </c>
      <c r="Q3382" s="16" t="s">
        <v>12017</v>
      </c>
    </row>
    <row r="3383" customFormat="false" ht="15" hidden="false" customHeight="false" outlineLevel="0" collapsed="false">
      <c r="A3383" s="14" t="str">
        <f aca="false">'SKU Master'!A3383</f>
        <v>06-00282</v>
      </c>
      <c r="B3383" s="14" t="str">
        <f aca="false">VLOOKUP(A3383,'SKU Master'!$A:$N,6,FALSE())</f>
        <v>Frostline Spicy Chicken Wings, 12 oz</v>
      </c>
      <c r="C3383" s="15" t="n">
        <v>6.9</v>
      </c>
      <c r="D3383" s="15" t="n">
        <v>7.7</v>
      </c>
      <c r="E3383" s="15" t="n">
        <v>4.6</v>
      </c>
      <c r="F3383" s="16" t="s">
        <v>12290</v>
      </c>
      <c r="G3383" s="16" t="s">
        <v>12021</v>
      </c>
      <c r="H3383" s="17" t="n">
        <v>2.79</v>
      </c>
      <c r="I3383" s="18" t="n">
        <f aca="false">('SKU Master'!I3383-H3383)/'SKU Master'!I3383</f>
        <v>0.378619153674833</v>
      </c>
      <c r="J3383" s="16" t="n">
        <v>5</v>
      </c>
      <c r="K3383" s="19" t="n">
        <f aca="false">J3383*C3383</f>
        <v>34.5</v>
      </c>
      <c r="L3383" s="16" t="s">
        <v>12295</v>
      </c>
      <c r="M3383" s="16" t="s">
        <v>12292</v>
      </c>
      <c r="N3383" s="16" t="s">
        <v>12017</v>
      </c>
      <c r="O3383" s="16" t="s">
        <v>12300</v>
      </c>
      <c r="P3383" s="16" t="s">
        <v>12296</v>
      </c>
      <c r="Q3383" s="16" t="s">
        <v>12017</v>
      </c>
    </row>
    <row r="3384" customFormat="false" ht="15" hidden="false" customHeight="false" outlineLevel="0" collapsed="false">
      <c r="A3384" s="14" t="str">
        <f aca="false">'SKU Master'!A3384</f>
        <v>06-00283</v>
      </c>
      <c r="B3384" s="14" t="str">
        <f aca="false">VLOOKUP(A3384,'SKU Master'!$A:$N,6,FALSE())</f>
        <v>IceHarvest Mozzarella Sticks, 16 oz</v>
      </c>
      <c r="C3384" s="15" t="n">
        <v>8</v>
      </c>
      <c r="D3384" s="15" t="n">
        <v>5.5</v>
      </c>
      <c r="E3384" s="15" t="n">
        <v>4.8</v>
      </c>
      <c r="F3384" s="16" t="s">
        <v>12290</v>
      </c>
      <c r="G3384" s="16" t="s">
        <v>12017</v>
      </c>
      <c r="H3384" s="17" t="n">
        <v>5.21</v>
      </c>
      <c r="I3384" s="18" t="n">
        <f aca="false">('SKU Master'!I3384-H3384)/'SKU Master'!I3384</f>
        <v>0.331193838254172</v>
      </c>
      <c r="J3384" s="16" t="n">
        <v>3</v>
      </c>
      <c r="K3384" s="19" t="n">
        <f aca="false">J3384*C3384</f>
        <v>24</v>
      </c>
      <c r="L3384" s="16" t="s">
        <v>12295</v>
      </c>
      <c r="M3384" s="16" t="s">
        <v>12292</v>
      </c>
      <c r="N3384" s="16" t="s">
        <v>12017</v>
      </c>
      <c r="O3384" s="16" t="s">
        <v>12300</v>
      </c>
      <c r="P3384" s="16" t="s">
        <v>12298</v>
      </c>
      <c r="Q3384" s="16" t="s">
        <v>12017</v>
      </c>
    </row>
    <row r="3385" customFormat="false" ht="15" hidden="false" customHeight="false" outlineLevel="0" collapsed="false">
      <c r="A3385" s="14" t="str">
        <f aca="false">'SKU Master'!A3385</f>
        <v>06-00284</v>
      </c>
      <c r="B3385" s="14" t="str">
        <f aca="false">VLOOKUP(A3385,'SKU Master'!$A:$N,6,FALSE())</f>
        <v>IceHarvest Egg Rolls, 16 oz</v>
      </c>
      <c r="C3385" s="15" t="n">
        <v>6.1</v>
      </c>
      <c r="D3385" s="15" t="n">
        <v>7.4</v>
      </c>
      <c r="E3385" s="15" t="n">
        <v>5.7</v>
      </c>
      <c r="F3385" s="16" t="s">
        <v>12290</v>
      </c>
      <c r="G3385" s="16" t="s">
        <v>12021</v>
      </c>
      <c r="H3385" s="17" t="n">
        <v>3.25</v>
      </c>
      <c r="I3385" s="18" t="n">
        <f aca="false">('SKU Master'!I3385-H3385)/'SKU Master'!I3385</f>
        <v>0.385633270321361</v>
      </c>
      <c r="J3385" s="16" t="n">
        <v>3</v>
      </c>
      <c r="K3385" s="19" t="n">
        <f aca="false">J3385*C3385</f>
        <v>18.3</v>
      </c>
      <c r="L3385" s="16" t="s">
        <v>12295</v>
      </c>
      <c r="M3385" s="16" t="s">
        <v>12292</v>
      </c>
      <c r="N3385" s="16" t="s">
        <v>12017</v>
      </c>
      <c r="O3385" s="16" t="s">
        <v>12300</v>
      </c>
      <c r="P3385" s="16" t="s">
        <v>12298</v>
      </c>
      <c r="Q3385" s="16" t="s">
        <v>12017</v>
      </c>
    </row>
    <row r="3386" customFormat="false" ht="15" hidden="false" customHeight="false" outlineLevel="0" collapsed="false">
      <c r="A3386" s="14" t="str">
        <f aca="false">'SKU Master'!A3386</f>
        <v>06-00285</v>
      </c>
      <c r="B3386" s="14" t="str">
        <f aca="false">VLOOKUP(A3386,'SKU Master'!$A:$N,6,FALSE())</f>
        <v>IceHarvest Pot Stickers, 16 oz</v>
      </c>
      <c r="C3386" s="15" t="n">
        <v>5.4</v>
      </c>
      <c r="D3386" s="15" t="n">
        <v>4.4</v>
      </c>
      <c r="E3386" s="15" t="n">
        <v>5.9</v>
      </c>
      <c r="F3386" s="16" t="s">
        <v>12290</v>
      </c>
      <c r="G3386" s="16" t="s">
        <v>12021</v>
      </c>
      <c r="H3386" s="17" t="n">
        <v>3.27</v>
      </c>
      <c r="I3386" s="18" t="n">
        <f aca="false">('SKU Master'!I3386-H3386)/'SKU Master'!I3386</f>
        <v>0.317327766179541</v>
      </c>
      <c r="J3386" s="16" t="n">
        <v>3</v>
      </c>
      <c r="K3386" s="19" t="n">
        <f aca="false">J3386*C3386</f>
        <v>16.2</v>
      </c>
      <c r="L3386" s="16" t="s">
        <v>12295</v>
      </c>
      <c r="M3386" s="16" t="s">
        <v>12292</v>
      </c>
      <c r="N3386" s="16" t="s">
        <v>12017</v>
      </c>
      <c r="O3386" s="16" t="s">
        <v>12300</v>
      </c>
      <c r="P3386" s="16" t="s">
        <v>12298</v>
      </c>
      <c r="Q3386" s="16" t="s">
        <v>12017</v>
      </c>
    </row>
    <row r="3387" customFormat="false" ht="15" hidden="false" customHeight="false" outlineLevel="0" collapsed="false">
      <c r="A3387" s="14" t="str">
        <f aca="false">'SKU Master'!A3387</f>
        <v>06-00286</v>
      </c>
      <c r="B3387" s="14" t="str">
        <f aca="false">VLOOKUP(A3387,'SKU Master'!$A:$N,6,FALSE())</f>
        <v>Northgate Frozen Pretzel Bites, 16 oz</v>
      </c>
      <c r="C3387" s="15" t="n">
        <v>5.3</v>
      </c>
      <c r="D3387" s="15" t="n">
        <v>10</v>
      </c>
      <c r="E3387" s="15" t="n">
        <v>4.2</v>
      </c>
      <c r="F3387" s="16" t="s">
        <v>12290</v>
      </c>
      <c r="G3387" s="16" t="s">
        <v>12017</v>
      </c>
      <c r="H3387" s="17" t="n">
        <v>2.58</v>
      </c>
      <c r="I3387" s="18" t="n">
        <f aca="false">('SKU Master'!I3387-H3387)/'SKU Master'!I3387</f>
        <v>0.412300683371298</v>
      </c>
      <c r="J3387" s="16" t="n">
        <v>7</v>
      </c>
      <c r="K3387" s="19" t="n">
        <f aca="false">J3387*C3387</f>
        <v>37.1</v>
      </c>
      <c r="L3387" s="16" t="s">
        <v>12295</v>
      </c>
      <c r="M3387" s="16" t="s">
        <v>12292</v>
      </c>
      <c r="N3387" s="16" t="s">
        <v>12017</v>
      </c>
      <c r="O3387" s="16" t="s">
        <v>12300</v>
      </c>
      <c r="P3387" s="16" t="s">
        <v>12297</v>
      </c>
      <c r="Q3387" s="16" t="s">
        <v>12017</v>
      </c>
    </row>
    <row r="3388" customFormat="false" ht="15" hidden="false" customHeight="false" outlineLevel="0" collapsed="false">
      <c r="A3388" s="14" t="str">
        <f aca="false">'SKU Master'!A3388</f>
        <v>06-00287</v>
      </c>
      <c r="B3388" s="14" t="str">
        <f aca="false">VLOOKUP(A3388,'SKU Master'!$A:$N,6,FALSE())</f>
        <v>Frostline Spicy Mozzarella Sticks, 16 oz</v>
      </c>
      <c r="C3388" s="15" t="n">
        <v>7.9</v>
      </c>
      <c r="D3388" s="15" t="n">
        <v>9.6</v>
      </c>
      <c r="E3388" s="15" t="n">
        <v>6.9</v>
      </c>
      <c r="F3388" s="16" t="s">
        <v>12290</v>
      </c>
      <c r="G3388" s="16" t="s">
        <v>12021</v>
      </c>
      <c r="H3388" s="17" t="n">
        <v>4.42</v>
      </c>
      <c r="I3388" s="18" t="n">
        <f aca="false">('SKU Master'!I3388-H3388)/'SKU Master'!I3388</f>
        <v>0.349042709867452</v>
      </c>
      <c r="J3388" s="16" t="n">
        <v>3</v>
      </c>
      <c r="K3388" s="19" t="n">
        <f aca="false">J3388*C3388</f>
        <v>23.7</v>
      </c>
      <c r="L3388" s="16" t="s">
        <v>12295</v>
      </c>
      <c r="M3388" s="16" t="s">
        <v>12292</v>
      </c>
      <c r="N3388" s="16" t="s">
        <v>12017</v>
      </c>
      <c r="O3388" s="16" t="s">
        <v>12300</v>
      </c>
      <c r="P3388" s="16" t="s">
        <v>12298</v>
      </c>
      <c r="Q3388" s="16" t="s">
        <v>12017</v>
      </c>
    </row>
    <row r="3389" customFormat="false" ht="15" hidden="false" customHeight="false" outlineLevel="0" collapsed="false">
      <c r="A3389" s="14" t="str">
        <f aca="false">'SKU Master'!A3389</f>
        <v>06-00288</v>
      </c>
      <c r="B3389" s="14" t="str">
        <f aca="false">VLOOKUP(A3389,'SKU Master'!$A:$N,6,FALSE())</f>
        <v>Northgate Frozen Onion Rings, 16 oz</v>
      </c>
      <c r="C3389" s="15" t="n">
        <v>6.8</v>
      </c>
      <c r="D3389" s="15" t="n">
        <v>3.4</v>
      </c>
      <c r="E3389" s="15" t="n">
        <v>6.4</v>
      </c>
      <c r="F3389" s="16" t="s">
        <v>12290</v>
      </c>
      <c r="G3389" s="16" t="s">
        <v>12021</v>
      </c>
      <c r="H3389" s="17" t="n">
        <v>5.31</v>
      </c>
      <c r="I3389" s="18" t="n">
        <f aca="false">('SKU Master'!I3389-H3389)/'SKU Master'!I3389</f>
        <v>0.326996197718631</v>
      </c>
      <c r="J3389" s="16" t="n">
        <v>4</v>
      </c>
      <c r="K3389" s="19" t="n">
        <f aca="false">J3389*C3389</f>
        <v>27.2</v>
      </c>
      <c r="L3389" s="16" t="s">
        <v>12295</v>
      </c>
      <c r="M3389" s="16" t="s">
        <v>12292</v>
      </c>
      <c r="N3389" s="16" t="s">
        <v>12017</v>
      </c>
      <c r="O3389" s="16" t="s">
        <v>12300</v>
      </c>
      <c r="P3389" s="16" t="s">
        <v>12296</v>
      </c>
      <c r="Q3389" s="16" t="s">
        <v>12017</v>
      </c>
    </row>
    <row r="3390" customFormat="false" ht="15" hidden="false" customHeight="false" outlineLevel="0" collapsed="false">
      <c r="A3390" s="14" t="str">
        <f aca="false">'SKU Master'!A3390</f>
        <v>06-00289</v>
      </c>
      <c r="B3390" s="14" t="str">
        <f aca="false">VLOOKUP(A3390,'SKU Master'!$A:$N,6,FALSE())</f>
        <v>IceHarvest Onion Rings, 12 oz</v>
      </c>
      <c r="C3390" s="15" t="n">
        <v>5.9</v>
      </c>
      <c r="D3390" s="15" t="n">
        <v>6.6</v>
      </c>
      <c r="E3390" s="15" t="n">
        <v>4.3</v>
      </c>
      <c r="F3390" s="16" t="s">
        <v>12290</v>
      </c>
      <c r="G3390" s="16" t="s">
        <v>12017</v>
      </c>
      <c r="H3390" s="17" t="n">
        <v>4.29</v>
      </c>
      <c r="I3390" s="18" t="n">
        <f aca="false">('SKU Master'!I3390-H3390)/'SKU Master'!I3390</f>
        <v>0.411522633744856</v>
      </c>
      <c r="J3390" s="16" t="n">
        <v>3</v>
      </c>
      <c r="K3390" s="19" t="n">
        <f aca="false">J3390*C3390</f>
        <v>17.7</v>
      </c>
      <c r="L3390" s="16" t="s">
        <v>12295</v>
      </c>
      <c r="M3390" s="16" t="s">
        <v>12292</v>
      </c>
      <c r="N3390" s="16" t="s">
        <v>12017</v>
      </c>
      <c r="O3390" s="16" t="s">
        <v>12300</v>
      </c>
      <c r="P3390" s="16" t="s">
        <v>12298</v>
      </c>
      <c r="Q3390" s="16" t="s">
        <v>12017</v>
      </c>
    </row>
    <row r="3391" customFormat="false" ht="15" hidden="false" customHeight="false" outlineLevel="0" collapsed="false">
      <c r="A3391" s="14" t="str">
        <f aca="false">'SKU Master'!A3391</f>
        <v>06-00290</v>
      </c>
      <c r="B3391" s="14" t="str">
        <f aca="false">VLOOKUP(A3391,'SKU Master'!$A:$N,6,FALSE())</f>
        <v>IceHarvest Spicy Pot Stickers, 16 oz</v>
      </c>
      <c r="C3391" s="15" t="n">
        <v>7.8</v>
      </c>
      <c r="D3391" s="15" t="n">
        <v>6.5</v>
      </c>
      <c r="E3391" s="15" t="n">
        <v>6.8</v>
      </c>
      <c r="F3391" s="16" t="s">
        <v>12290</v>
      </c>
      <c r="G3391" s="16" t="s">
        <v>12021</v>
      </c>
      <c r="H3391" s="17" t="n">
        <v>4.06</v>
      </c>
      <c r="I3391" s="18" t="n">
        <f aca="false">('SKU Master'!I3391-H3391)/'SKU Master'!I3391</f>
        <v>0.354531001589825</v>
      </c>
      <c r="J3391" s="16" t="n">
        <v>2</v>
      </c>
      <c r="K3391" s="19" t="n">
        <f aca="false">J3391*C3391</f>
        <v>15.6</v>
      </c>
      <c r="L3391" s="16" t="s">
        <v>12295</v>
      </c>
      <c r="M3391" s="16" t="s">
        <v>12292</v>
      </c>
      <c r="N3391" s="16" t="s">
        <v>12017</v>
      </c>
      <c r="O3391" s="16" t="s">
        <v>12300</v>
      </c>
      <c r="P3391" s="16" t="s">
        <v>12294</v>
      </c>
      <c r="Q3391" s="16" t="s">
        <v>12017</v>
      </c>
    </row>
    <row r="3392" customFormat="false" ht="15" hidden="false" customHeight="false" outlineLevel="0" collapsed="false">
      <c r="A3392" s="14" t="str">
        <f aca="false">'SKU Master'!A3392</f>
        <v>06-00291</v>
      </c>
      <c r="B3392" s="14" t="str">
        <f aca="false">VLOOKUP(A3392,'SKU Master'!$A:$N,6,FALSE())</f>
        <v>Northgate Frozen Pretzel Bites, 12 oz</v>
      </c>
      <c r="C3392" s="15" t="n">
        <v>7</v>
      </c>
      <c r="D3392" s="15" t="n">
        <v>5.7</v>
      </c>
      <c r="E3392" s="15" t="n">
        <v>4.9</v>
      </c>
      <c r="F3392" s="16" t="s">
        <v>12290</v>
      </c>
      <c r="G3392" s="16" t="s">
        <v>12017</v>
      </c>
      <c r="H3392" s="17" t="n">
        <v>3.84</v>
      </c>
      <c r="I3392" s="18" t="n">
        <f aca="false">('SKU Master'!I3392-H3392)/'SKU Master'!I3392</f>
        <v>0.39906103286385</v>
      </c>
      <c r="J3392" s="16" t="n">
        <v>7</v>
      </c>
      <c r="K3392" s="19" t="n">
        <f aca="false">J3392*C3392</f>
        <v>49</v>
      </c>
      <c r="L3392" s="16" t="s">
        <v>12295</v>
      </c>
      <c r="M3392" s="16" t="s">
        <v>12292</v>
      </c>
      <c r="N3392" s="16" t="s">
        <v>12017</v>
      </c>
      <c r="O3392" s="16" t="s">
        <v>12300</v>
      </c>
      <c r="P3392" s="16" t="s">
        <v>12297</v>
      </c>
      <c r="Q3392" s="16" t="s">
        <v>12017</v>
      </c>
    </row>
    <row r="3393" customFormat="false" ht="15" hidden="false" customHeight="false" outlineLevel="0" collapsed="false">
      <c r="A3393" s="14" t="str">
        <f aca="false">'SKU Master'!A3393</f>
        <v>06-00292</v>
      </c>
      <c r="B3393" s="14" t="str">
        <f aca="false">VLOOKUP(A3393,'SKU Master'!$A:$N,6,FALSE())</f>
        <v>Harborline Spicy Chicken Wings, 12 oz</v>
      </c>
      <c r="C3393" s="15" t="n">
        <v>7.4</v>
      </c>
      <c r="D3393" s="15" t="n">
        <v>2.3</v>
      </c>
      <c r="E3393" s="15" t="n">
        <v>7.6</v>
      </c>
      <c r="F3393" s="16" t="s">
        <v>12290</v>
      </c>
      <c r="G3393" s="16" t="s">
        <v>12021</v>
      </c>
      <c r="H3393" s="17" t="n">
        <v>2.72</v>
      </c>
      <c r="I3393" s="18" t="n">
        <f aca="false">('SKU Master'!I3393-H3393)/'SKU Master'!I3393</f>
        <v>0.454909819639279</v>
      </c>
      <c r="J3393" s="16" t="n">
        <v>5</v>
      </c>
      <c r="K3393" s="19" t="n">
        <f aca="false">J3393*C3393</f>
        <v>37</v>
      </c>
      <c r="L3393" s="16" t="s">
        <v>12295</v>
      </c>
      <c r="M3393" s="16" t="s">
        <v>12292</v>
      </c>
      <c r="N3393" s="16" t="s">
        <v>12017</v>
      </c>
      <c r="O3393" s="16" t="s">
        <v>12300</v>
      </c>
      <c r="P3393" s="16" t="s">
        <v>12296</v>
      </c>
      <c r="Q3393" s="16" t="s">
        <v>12017</v>
      </c>
    </row>
    <row r="3394" customFormat="false" ht="15" hidden="false" customHeight="false" outlineLevel="0" collapsed="false">
      <c r="A3394" s="14" t="str">
        <f aca="false">'SKU Master'!A3394</f>
        <v>06-00293</v>
      </c>
      <c r="B3394" s="14" t="str">
        <f aca="false">VLOOKUP(A3394,'SKU Master'!$A:$N,6,FALSE())</f>
        <v>IceHarvest Spicy Pretzel Bites, 12 oz</v>
      </c>
      <c r="C3394" s="15" t="n">
        <v>7</v>
      </c>
      <c r="D3394" s="15" t="n">
        <v>2.8</v>
      </c>
      <c r="E3394" s="15" t="n">
        <v>6.5</v>
      </c>
      <c r="F3394" s="16" t="s">
        <v>12290</v>
      </c>
      <c r="G3394" s="16" t="s">
        <v>12021</v>
      </c>
      <c r="H3394" s="17" t="n">
        <v>4.03</v>
      </c>
      <c r="I3394" s="18" t="n">
        <f aca="false">('SKU Master'!I3394-H3394)/'SKU Master'!I3394</f>
        <v>0.415094339622642</v>
      </c>
      <c r="J3394" s="16" t="n">
        <v>6</v>
      </c>
      <c r="K3394" s="19" t="n">
        <f aca="false">J3394*C3394</f>
        <v>42</v>
      </c>
      <c r="L3394" s="16" t="s">
        <v>12295</v>
      </c>
      <c r="M3394" s="16" t="s">
        <v>12292</v>
      </c>
      <c r="N3394" s="16" t="s">
        <v>12017</v>
      </c>
      <c r="O3394" s="16" t="s">
        <v>12300</v>
      </c>
      <c r="P3394" s="16" t="s">
        <v>12296</v>
      </c>
      <c r="Q3394" s="16" t="s">
        <v>12017</v>
      </c>
    </row>
    <row r="3395" customFormat="false" ht="15" hidden="false" customHeight="false" outlineLevel="0" collapsed="false">
      <c r="A3395" s="14" t="str">
        <f aca="false">'SKU Master'!A3395</f>
        <v>06-00294</v>
      </c>
      <c r="B3395" s="14" t="str">
        <f aca="false">VLOOKUP(A3395,'SKU Master'!$A:$N,6,FALSE())</f>
        <v>Frostline Chicken Wings, 12 oz</v>
      </c>
      <c r="C3395" s="15" t="n">
        <v>6.2</v>
      </c>
      <c r="D3395" s="15" t="n">
        <v>9.8</v>
      </c>
      <c r="E3395" s="15" t="n">
        <v>4.6</v>
      </c>
      <c r="F3395" s="16" t="s">
        <v>12290</v>
      </c>
      <c r="G3395" s="16" t="s">
        <v>12021</v>
      </c>
      <c r="H3395" s="17" t="n">
        <v>5.58</v>
      </c>
      <c r="I3395" s="18" t="n">
        <f aca="false">('SKU Master'!I3395-H3395)/'SKU Master'!I3395</f>
        <v>0.30162703379224</v>
      </c>
      <c r="J3395" s="16" t="n">
        <v>6</v>
      </c>
      <c r="K3395" s="19" t="n">
        <f aca="false">J3395*C3395</f>
        <v>37.2</v>
      </c>
      <c r="L3395" s="16" t="s">
        <v>12299</v>
      </c>
      <c r="M3395" s="16" t="s">
        <v>12292</v>
      </c>
      <c r="N3395" s="16" t="s">
        <v>12017</v>
      </c>
      <c r="O3395" s="16" t="s">
        <v>12300</v>
      </c>
      <c r="P3395" s="16" t="s">
        <v>12296</v>
      </c>
      <c r="Q3395" s="16" t="s">
        <v>12021</v>
      </c>
    </row>
    <row r="3396" customFormat="false" ht="15" hidden="false" customHeight="false" outlineLevel="0" collapsed="false">
      <c r="A3396" s="14" t="str">
        <f aca="false">'SKU Master'!A3396</f>
        <v>06-00295</v>
      </c>
      <c r="B3396" s="14" t="str">
        <f aca="false">VLOOKUP(A3396,'SKU Master'!$A:$N,6,FALSE())</f>
        <v>IceHarvest Crinkle Cut Hash Browns, 32 oz</v>
      </c>
      <c r="C3396" s="15" t="n">
        <v>6.9</v>
      </c>
      <c r="D3396" s="15" t="n">
        <v>4.9</v>
      </c>
      <c r="E3396" s="15" t="n">
        <v>5</v>
      </c>
      <c r="F3396" s="16" t="s">
        <v>12290</v>
      </c>
      <c r="G3396" s="16" t="s">
        <v>12017</v>
      </c>
      <c r="H3396" s="17" t="n">
        <v>3.19</v>
      </c>
      <c r="I3396" s="18" t="n">
        <f aca="false">('SKU Master'!I3396-H3396)/'SKU Master'!I3396</f>
        <v>0.347648261758691</v>
      </c>
      <c r="J3396" s="16" t="n">
        <v>1</v>
      </c>
      <c r="K3396" s="19" t="n">
        <f aca="false">J3396*C3396</f>
        <v>6.9</v>
      </c>
      <c r="L3396" s="16" t="s">
        <v>12295</v>
      </c>
      <c r="M3396" s="16" t="s">
        <v>12292</v>
      </c>
      <c r="N3396" s="16" t="s">
        <v>12017</v>
      </c>
      <c r="O3396" s="16" t="s">
        <v>12300</v>
      </c>
      <c r="P3396" s="16" t="s">
        <v>12294</v>
      </c>
      <c r="Q3396" s="16" t="s">
        <v>12017</v>
      </c>
    </row>
    <row r="3397" customFormat="false" ht="15" hidden="false" customHeight="false" outlineLevel="0" collapsed="false">
      <c r="A3397" s="14" t="str">
        <f aca="false">'SKU Master'!A3397</f>
        <v>06-00296</v>
      </c>
      <c r="B3397" s="14" t="str">
        <f aca="false">VLOOKUP(A3397,'SKU Master'!$A:$N,6,FALSE())</f>
        <v>Northgate Frozen Crinkle Cut Curly Fries, 28 oz</v>
      </c>
      <c r="C3397" s="15" t="n">
        <v>6.7</v>
      </c>
      <c r="D3397" s="15" t="n">
        <v>7.3</v>
      </c>
      <c r="E3397" s="15" t="n">
        <v>4.8</v>
      </c>
      <c r="F3397" s="16" t="s">
        <v>12290</v>
      </c>
      <c r="G3397" s="16" t="s">
        <v>12021</v>
      </c>
      <c r="H3397" s="17" t="n">
        <v>2.72</v>
      </c>
      <c r="I3397" s="18" t="n">
        <f aca="false">('SKU Master'!I3397-H3397)/'SKU Master'!I3397</f>
        <v>0.282321899736148</v>
      </c>
      <c r="J3397" s="16" t="n">
        <v>1</v>
      </c>
      <c r="K3397" s="19" t="n">
        <f aca="false">J3397*C3397</f>
        <v>6.7</v>
      </c>
      <c r="L3397" s="16" t="s">
        <v>12291</v>
      </c>
      <c r="M3397" s="16" t="s">
        <v>12292</v>
      </c>
      <c r="N3397" s="16" t="s">
        <v>12017</v>
      </c>
      <c r="O3397" s="16" t="s">
        <v>12300</v>
      </c>
      <c r="P3397" s="16" t="s">
        <v>12294</v>
      </c>
      <c r="Q3397" s="16" t="s">
        <v>12017</v>
      </c>
    </row>
    <row r="3398" customFormat="false" ht="15" hidden="false" customHeight="false" outlineLevel="0" collapsed="false">
      <c r="A3398" s="14" t="str">
        <f aca="false">'SKU Master'!A3398</f>
        <v>06-00297</v>
      </c>
      <c r="B3398" s="14" t="str">
        <f aca="false">VLOOKUP(A3398,'SKU Master'!$A:$N,6,FALSE())</f>
        <v>Northgate Frozen Seasoned French Fries, 32 oz</v>
      </c>
      <c r="C3398" s="15" t="n">
        <v>6.6</v>
      </c>
      <c r="D3398" s="15" t="n">
        <v>8.7</v>
      </c>
      <c r="E3398" s="15" t="n">
        <v>6.8</v>
      </c>
      <c r="F3398" s="16" t="s">
        <v>12290</v>
      </c>
      <c r="G3398" s="16" t="s">
        <v>12021</v>
      </c>
      <c r="H3398" s="17" t="n">
        <v>2.63</v>
      </c>
      <c r="I3398" s="18" t="n">
        <f aca="false">('SKU Master'!I3398-H3398)/'SKU Master'!I3398</f>
        <v>0.340852130325815</v>
      </c>
      <c r="J3398" s="16" t="n">
        <v>5</v>
      </c>
      <c r="K3398" s="19" t="n">
        <f aca="false">J3398*C3398</f>
        <v>33</v>
      </c>
      <c r="L3398" s="16" t="s">
        <v>12295</v>
      </c>
      <c r="M3398" s="16" t="s">
        <v>12292</v>
      </c>
      <c r="N3398" s="16" t="s">
        <v>12017</v>
      </c>
      <c r="O3398" s="16" t="s">
        <v>12300</v>
      </c>
      <c r="P3398" s="16" t="s">
        <v>12296</v>
      </c>
      <c r="Q3398" s="16" t="s">
        <v>12017</v>
      </c>
    </row>
    <row r="3399" customFormat="false" ht="15" hidden="false" customHeight="false" outlineLevel="0" collapsed="false">
      <c r="A3399" s="14" t="str">
        <f aca="false">'SKU Master'!A3399</f>
        <v>06-00298</v>
      </c>
      <c r="B3399" s="14" t="str">
        <f aca="false">VLOOKUP(A3399,'SKU Master'!$A:$N,6,FALSE())</f>
        <v>IceHarvest Crinkle Cut French Fries, 32 oz</v>
      </c>
      <c r="C3399" s="15" t="n">
        <v>6.9</v>
      </c>
      <c r="D3399" s="15" t="n">
        <v>7.4</v>
      </c>
      <c r="E3399" s="15" t="n">
        <v>5.2</v>
      </c>
      <c r="F3399" s="16" t="s">
        <v>12290</v>
      </c>
      <c r="G3399" s="16" t="s">
        <v>12021</v>
      </c>
      <c r="H3399" s="17" t="n">
        <v>2.32</v>
      </c>
      <c r="I3399" s="18" t="n">
        <f aca="false">('SKU Master'!I3399-H3399)/'SKU Master'!I3399</f>
        <v>0.403598971722365</v>
      </c>
      <c r="J3399" s="16" t="n">
        <v>3</v>
      </c>
      <c r="K3399" s="19" t="n">
        <f aca="false">J3399*C3399</f>
        <v>20.7</v>
      </c>
      <c r="L3399" s="16" t="s">
        <v>12295</v>
      </c>
      <c r="M3399" s="16" t="s">
        <v>12292</v>
      </c>
      <c r="N3399" s="16" t="s">
        <v>12017</v>
      </c>
      <c r="O3399" s="16" t="s">
        <v>12300</v>
      </c>
      <c r="P3399" s="16" t="s">
        <v>12298</v>
      </c>
      <c r="Q3399" s="16" t="s">
        <v>12017</v>
      </c>
    </row>
    <row r="3400" customFormat="false" ht="15" hidden="false" customHeight="false" outlineLevel="0" collapsed="false">
      <c r="A3400" s="14" t="str">
        <f aca="false">'SKU Master'!A3400</f>
        <v>06-00299</v>
      </c>
      <c r="B3400" s="14" t="str">
        <f aca="false">VLOOKUP(A3400,'SKU Master'!$A:$N,6,FALSE())</f>
        <v>Northgate Frozen Straight Cut Sweet Potato Fries, 28 oz</v>
      </c>
      <c r="C3400" s="15" t="n">
        <v>7.1</v>
      </c>
      <c r="D3400" s="15" t="n">
        <v>6</v>
      </c>
      <c r="E3400" s="15" t="n">
        <v>7.4</v>
      </c>
      <c r="F3400" s="16" t="s">
        <v>12290</v>
      </c>
      <c r="G3400" s="16" t="s">
        <v>12021</v>
      </c>
      <c r="H3400" s="17" t="n">
        <v>2.31</v>
      </c>
      <c r="I3400" s="18" t="n">
        <f aca="false">('SKU Master'!I3400-H3400)/'SKU Master'!I3400</f>
        <v>0.31858407079646</v>
      </c>
      <c r="J3400" s="16" t="n">
        <v>4</v>
      </c>
      <c r="K3400" s="19" t="n">
        <f aca="false">J3400*C3400</f>
        <v>28.4</v>
      </c>
      <c r="L3400" s="16" t="s">
        <v>12295</v>
      </c>
      <c r="M3400" s="16" t="s">
        <v>12292</v>
      </c>
      <c r="N3400" s="16" t="s">
        <v>12017</v>
      </c>
      <c r="O3400" s="16" t="s">
        <v>12300</v>
      </c>
      <c r="P3400" s="16" t="s">
        <v>12296</v>
      </c>
      <c r="Q3400" s="16" t="s">
        <v>12017</v>
      </c>
    </row>
    <row r="3401" customFormat="false" ht="15" hidden="false" customHeight="false" outlineLevel="0" collapsed="false">
      <c r="A3401" s="14" t="str">
        <f aca="false">'SKU Master'!A3401</f>
        <v>06-00300</v>
      </c>
      <c r="B3401" s="14" t="str">
        <f aca="false">VLOOKUP(A3401,'SKU Master'!$A:$N,6,FALSE())</f>
        <v>Frostline Crinkle Cut Sweet Potato Fries, 32 oz</v>
      </c>
      <c r="C3401" s="15" t="n">
        <v>6.9</v>
      </c>
      <c r="D3401" s="15" t="n">
        <v>4</v>
      </c>
      <c r="E3401" s="15" t="n">
        <v>5.7</v>
      </c>
      <c r="F3401" s="16" t="s">
        <v>12290</v>
      </c>
      <c r="G3401" s="16" t="s">
        <v>12021</v>
      </c>
      <c r="H3401" s="17" t="n">
        <v>3.22</v>
      </c>
      <c r="I3401" s="18" t="n">
        <f aca="false">('SKU Master'!I3401-H3401)/'SKU Master'!I3401</f>
        <v>0.341513292433538</v>
      </c>
      <c r="J3401" s="16" t="n">
        <v>2</v>
      </c>
      <c r="K3401" s="19" t="n">
        <f aca="false">J3401*C3401</f>
        <v>13.8</v>
      </c>
      <c r="L3401" s="16" t="s">
        <v>12295</v>
      </c>
      <c r="M3401" s="16" t="s">
        <v>12292</v>
      </c>
      <c r="N3401" s="16" t="s">
        <v>12017</v>
      </c>
      <c r="O3401" s="16" t="s">
        <v>12300</v>
      </c>
      <c r="P3401" s="16" t="s">
        <v>12298</v>
      </c>
      <c r="Q3401" s="16" t="s">
        <v>12017</v>
      </c>
    </row>
    <row r="3402" customFormat="false" ht="15" hidden="false" customHeight="false" outlineLevel="0" collapsed="false">
      <c r="A3402" s="14" t="str">
        <f aca="false">'SKU Master'!A3402</f>
        <v>06-00301</v>
      </c>
      <c r="B3402" s="14" t="str">
        <f aca="false">VLOOKUP(A3402,'SKU Master'!$A:$N,6,FALSE())</f>
        <v>Harborline Seasoned Hash Browns, 32 oz</v>
      </c>
      <c r="C3402" s="15" t="n">
        <v>8.7</v>
      </c>
      <c r="D3402" s="15" t="n">
        <v>9.2</v>
      </c>
      <c r="E3402" s="15" t="n">
        <v>7.1</v>
      </c>
      <c r="F3402" s="16" t="s">
        <v>12290</v>
      </c>
      <c r="G3402" s="16" t="s">
        <v>12017</v>
      </c>
      <c r="H3402" s="17" t="n">
        <v>3.3</v>
      </c>
      <c r="I3402" s="18" t="n">
        <f aca="false">('SKU Master'!I3402-H3402)/'SKU Master'!I3402</f>
        <v>0.449081803005008</v>
      </c>
      <c r="J3402" s="16" t="n">
        <v>5</v>
      </c>
      <c r="K3402" s="19" t="n">
        <f aca="false">J3402*C3402</f>
        <v>43.5</v>
      </c>
      <c r="L3402" s="16" t="s">
        <v>12295</v>
      </c>
      <c r="M3402" s="16" t="s">
        <v>12292</v>
      </c>
      <c r="N3402" s="16" t="s">
        <v>12017</v>
      </c>
      <c r="O3402" s="16" t="s">
        <v>12300</v>
      </c>
      <c r="P3402" s="16" t="s">
        <v>12296</v>
      </c>
      <c r="Q3402" s="16" t="s">
        <v>12017</v>
      </c>
    </row>
    <row r="3403" customFormat="false" ht="15" hidden="false" customHeight="false" outlineLevel="0" collapsed="false">
      <c r="A3403" s="14" t="str">
        <f aca="false">'SKU Master'!A3403</f>
        <v>06-00302</v>
      </c>
      <c r="B3403" s="14" t="str">
        <f aca="false">VLOOKUP(A3403,'SKU Master'!$A:$N,6,FALSE())</f>
        <v>Harborline Seasoned Tater Tots, 32 oz</v>
      </c>
      <c r="C3403" s="15" t="n">
        <v>7.3</v>
      </c>
      <c r="D3403" s="15" t="n">
        <v>6.6</v>
      </c>
      <c r="E3403" s="15" t="n">
        <v>4.3</v>
      </c>
      <c r="F3403" s="16" t="s">
        <v>12290</v>
      </c>
      <c r="G3403" s="16" t="s">
        <v>12021</v>
      </c>
      <c r="H3403" s="17" t="n">
        <v>2.37</v>
      </c>
      <c r="I3403" s="18" t="n">
        <f aca="false">('SKU Master'!I3403-H3403)/'SKU Master'!I3403</f>
        <v>0.406015037593985</v>
      </c>
      <c r="J3403" s="16" t="n">
        <v>6</v>
      </c>
      <c r="K3403" s="19" t="n">
        <f aca="false">J3403*C3403</f>
        <v>43.8</v>
      </c>
      <c r="L3403" s="16" t="s">
        <v>12295</v>
      </c>
      <c r="M3403" s="16" t="s">
        <v>12292</v>
      </c>
      <c r="N3403" s="16" t="s">
        <v>12017</v>
      </c>
      <c r="O3403" s="16" t="s">
        <v>12300</v>
      </c>
      <c r="P3403" s="16" t="s">
        <v>12297</v>
      </c>
      <c r="Q3403" s="16" t="s">
        <v>12021</v>
      </c>
    </row>
    <row r="3404" customFormat="false" ht="15" hidden="false" customHeight="false" outlineLevel="0" collapsed="false">
      <c r="A3404" s="14" t="str">
        <f aca="false">'SKU Master'!A3404</f>
        <v>06-00303</v>
      </c>
      <c r="B3404" s="14" t="str">
        <f aca="false">VLOOKUP(A3404,'SKU Master'!$A:$N,6,FALSE())</f>
        <v>IceHarvest Straight Cut Sweet Potato Fries, 28 oz</v>
      </c>
      <c r="C3404" s="15" t="n">
        <v>7.7</v>
      </c>
      <c r="D3404" s="15" t="n">
        <v>7.3</v>
      </c>
      <c r="E3404" s="15" t="n">
        <v>7.2</v>
      </c>
      <c r="F3404" s="16" t="s">
        <v>12290</v>
      </c>
      <c r="G3404" s="16" t="s">
        <v>12021</v>
      </c>
      <c r="H3404" s="17" t="n">
        <v>3.32</v>
      </c>
      <c r="I3404" s="18" t="n">
        <f aca="false">('SKU Master'!I3404-H3404)/'SKU Master'!I3404</f>
        <v>0.38404452690167</v>
      </c>
      <c r="J3404" s="16" t="n">
        <v>3</v>
      </c>
      <c r="K3404" s="19" t="n">
        <f aca="false">J3404*C3404</f>
        <v>23.1</v>
      </c>
      <c r="L3404" s="16" t="s">
        <v>12295</v>
      </c>
      <c r="M3404" s="16" t="s">
        <v>12292</v>
      </c>
      <c r="N3404" s="16" t="s">
        <v>12017</v>
      </c>
      <c r="O3404" s="16" t="s">
        <v>12300</v>
      </c>
      <c r="P3404" s="16" t="s">
        <v>12298</v>
      </c>
      <c r="Q3404" s="16" t="s">
        <v>12017</v>
      </c>
    </row>
    <row r="3405" customFormat="false" ht="15" hidden="false" customHeight="false" outlineLevel="0" collapsed="false">
      <c r="A3405" s="14" t="str">
        <f aca="false">'SKU Master'!A3405</f>
        <v>06-00304</v>
      </c>
      <c r="B3405" s="14" t="str">
        <f aca="false">VLOOKUP(A3405,'SKU Master'!$A:$N,6,FALSE())</f>
        <v>IceHarvest Straight Cut Hash Browns, 32 oz</v>
      </c>
      <c r="C3405" s="15" t="n">
        <v>6.9</v>
      </c>
      <c r="D3405" s="15" t="n">
        <v>3.6</v>
      </c>
      <c r="E3405" s="15" t="n">
        <v>6</v>
      </c>
      <c r="F3405" s="16" t="s">
        <v>12290</v>
      </c>
      <c r="G3405" s="16" t="s">
        <v>12021</v>
      </c>
      <c r="H3405" s="17" t="n">
        <v>3.72</v>
      </c>
      <c r="I3405" s="18" t="n">
        <f aca="false">('SKU Master'!I3405-H3405)/'SKU Master'!I3405</f>
        <v>0.322404371584699</v>
      </c>
      <c r="J3405" s="16" t="n">
        <v>1</v>
      </c>
      <c r="K3405" s="19" t="n">
        <f aca="false">J3405*C3405</f>
        <v>6.9</v>
      </c>
      <c r="L3405" s="16" t="s">
        <v>12291</v>
      </c>
      <c r="M3405" s="16" t="s">
        <v>12292</v>
      </c>
      <c r="N3405" s="16" t="s">
        <v>12017</v>
      </c>
      <c r="O3405" s="16" t="s">
        <v>12300</v>
      </c>
      <c r="P3405" s="16" t="s">
        <v>12294</v>
      </c>
      <c r="Q3405" s="16" t="s">
        <v>12017</v>
      </c>
    </row>
    <row r="3406" customFormat="false" ht="15" hidden="false" customHeight="false" outlineLevel="0" collapsed="false">
      <c r="A3406" s="14" t="str">
        <f aca="false">'SKU Master'!A3406</f>
        <v>06-00305</v>
      </c>
      <c r="B3406" s="14" t="str">
        <f aca="false">VLOOKUP(A3406,'SKU Master'!$A:$N,6,FALSE())</f>
        <v>IceHarvest Seasoned Sweet Potato Fries, 32 oz</v>
      </c>
      <c r="C3406" s="15" t="n">
        <v>8</v>
      </c>
      <c r="D3406" s="15" t="n">
        <v>7.8</v>
      </c>
      <c r="E3406" s="15" t="n">
        <v>4.4</v>
      </c>
      <c r="F3406" s="16" t="s">
        <v>12290</v>
      </c>
      <c r="G3406" s="16" t="s">
        <v>12021</v>
      </c>
      <c r="H3406" s="17" t="n">
        <v>3.27</v>
      </c>
      <c r="I3406" s="18" t="n">
        <f aca="false">('SKU Master'!I3406-H3406)/'SKU Master'!I3406</f>
        <v>0.317327766179541</v>
      </c>
      <c r="J3406" s="16" t="n">
        <v>7</v>
      </c>
      <c r="K3406" s="19" t="n">
        <f aca="false">J3406*C3406</f>
        <v>56</v>
      </c>
      <c r="L3406" s="16" t="s">
        <v>12295</v>
      </c>
      <c r="M3406" s="16" t="s">
        <v>12292</v>
      </c>
      <c r="N3406" s="16" t="s">
        <v>12017</v>
      </c>
      <c r="O3406" s="16" t="s">
        <v>12300</v>
      </c>
      <c r="P3406" s="16" t="s">
        <v>12297</v>
      </c>
      <c r="Q3406" s="16" t="s">
        <v>12017</v>
      </c>
    </row>
    <row r="3407" customFormat="false" ht="15" hidden="false" customHeight="false" outlineLevel="0" collapsed="false">
      <c r="A3407" s="14" t="str">
        <f aca="false">'SKU Master'!A3407</f>
        <v>06-00306</v>
      </c>
      <c r="B3407" s="14" t="str">
        <f aca="false">VLOOKUP(A3407,'SKU Master'!$A:$N,6,FALSE())</f>
        <v>IceHarvest Seasoned French Fries, 28 oz</v>
      </c>
      <c r="C3407" s="15" t="n">
        <v>7.8</v>
      </c>
      <c r="D3407" s="15" t="n">
        <v>8.2</v>
      </c>
      <c r="E3407" s="15" t="n">
        <v>5.6</v>
      </c>
      <c r="F3407" s="16" t="s">
        <v>12290</v>
      </c>
      <c r="G3407" s="16" t="s">
        <v>12021</v>
      </c>
      <c r="H3407" s="17" t="n">
        <v>3.05</v>
      </c>
      <c r="I3407" s="18" t="n">
        <f aca="false">('SKU Master'!I3407-H3407)/'SKU Master'!I3407</f>
        <v>0.289044289044289</v>
      </c>
      <c r="J3407" s="16" t="n">
        <v>2</v>
      </c>
      <c r="K3407" s="19" t="n">
        <f aca="false">J3407*C3407</f>
        <v>15.6</v>
      </c>
      <c r="L3407" s="16" t="s">
        <v>12291</v>
      </c>
      <c r="M3407" s="16" t="s">
        <v>12292</v>
      </c>
      <c r="N3407" s="16" t="s">
        <v>12017</v>
      </c>
      <c r="O3407" s="16" t="s">
        <v>12300</v>
      </c>
      <c r="P3407" s="16" t="s">
        <v>12294</v>
      </c>
      <c r="Q3407" s="16" t="s">
        <v>12017</v>
      </c>
    </row>
    <row r="3408" customFormat="false" ht="15" hidden="false" customHeight="false" outlineLevel="0" collapsed="false">
      <c r="A3408" s="14" t="str">
        <f aca="false">'SKU Master'!A3408</f>
        <v>06-00307</v>
      </c>
      <c r="B3408" s="14" t="str">
        <f aca="false">VLOOKUP(A3408,'SKU Master'!$A:$N,6,FALSE())</f>
        <v>IceHarvest Seasoned Tater Tots, 32 oz</v>
      </c>
      <c r="C3408" s="15" t="n">
        <v>6.3</v>
      </c>
      <c r="D3408" s="15" t="n">
        <v>5.8</v>
      </c>
      <c r="E3408" s="15" t="n">
        <v>5.1</v>
      </c>
      <c r="F3408" s="16" t="s">
        <v>12290</v>
      </c>
      <c r="G3408" s="16" t="s">
        <v>12021</v>
      </c>
      <c r="H3408" s="17" t="n">
        <v>2.38</v>
      </c>
      <c r="I3408" s="18" t="n">
        <f aca="false">('SKU Master'!I3408-H3408)/'SKU Master'!I3408</f>
        <v>0.297935103244838</v>
      </c>
      <c r="J3408" s="16" t="n">
        <v>7</v>
      </c>
      <c r="K3408" s="19" t="n">
        <f aca="false">J3408*C3408</f>
        <v>44.1</v>
      </c>
      <c r="L3408" s="16" t="s">
        <v>12295</v>
      </c>
      <c r="M3408" s="16" t="s">
        <v>12292</v>
      </c>
      <c r="N3408" s="16" t="s">
        <v>12017</v>
      </c>
      <c r="O3408" s="16" t="s">
        <v>12300</v>
      </c>
      <c r="P3408" s="16" t="s">
        <v>12297</v>
      </c>
      <c r="Q3408" s="16" t="s">
        <v>12017</v>
      </c>
    </row>
    <row r="3409" customFormat="false" ht="15" hidden="false" customHeight="false" outlineLevel="0" collapsed="false">
      <c r="A3409" s="14" t="str">
        <f aca="false">'SKU Master'!A3409</f>
        <v>06-00308</v>
      </c>
      <c r="B3409" s="14" t="str">
        <f aca="false">VLOOKUP(A3409,'SKU Master'!$A:$N,6,FALSE())</f>
        <v>Frostline Seasoned Tater Tots, 32 oz</v>
      </c>
      <c r="C3409" s="15" t="n">
        <v>8.3</v>
      </c>
      <c r="D3409" s="15" t="n">
        <v>9.2</v>
      </c>
      <c r="E3409" s="15" t="n">
        <v>8</v>
      </c>
      <c r="F3409" s="16" t="s">
        <v>12290</v>
      </c>
      <c r="G3409" s="16" t="s">
        <v>12021</v>
      </c>
      <c r="H3409" s="17" t="n">
        <v>2.94</v>
      </c>
      <c r="I3409" s="18" t="n">
        <f aca="false">('SKU Master'!I3409-H3409)/'SKU Master'!I3409</f>
        <v>0.410821643286573</v>
      </c>
      <c r="J3409" s="16" t="n">
        <v>6</v>
      </c>
      <c r="K3409" s="19" t="n">
        <f aca="false">J3409*C3409</f>
        <v>49.8</v>
      </c>
      <c r="L3409" s="16" t="s">
        <v>12295</v>
      </c>
      <c r="M3409" s="16" t="s">
        <v>12292</v>
      </c>
      <c r="N3409" s="16" t="s">
        <v>12017</v>
      </c>
      <c r="O3409" s="16" t="s">
        <v>12300</v>
      </c>
      <c r="P3409" s="16" t="s">
        <v>12297</v>
      </c>
      <c r="Q3409" s="16" t="s">
        <v>12017</v>
      </c>
    </row>
    <row r="3410" customFormat="false" ht="15" hidden="false" customHeight="false" outlineLevel="0" collapsed="false">
      <c r="A3410" s="14" t="str">
        <f aca="false">'SKU Master'!A3410</f>
        <v>06-00309</v>
      </c>
      <c r="B3410" s="14" t="str">
        <f aca="false">VLOOKUP(A3410,'SKU Master'!$A:$N,6,FALSE())</f>
        <v>Northgate Frozen Seasoned French Fries, 28 oz</v>
      </c>
      <c r="C3410" s="15" t="n">
        <v>6.2</v>
      </c>
      <c r="D3410" s="15" t="n">
        <v>8.4</v>
      </c>
      <c r="E3410" s="15" t="n">
        <v>6</v>
      </c>
      <c r="F3410" s="16" t="s">
        <v>12290</v>
      </c>
      <c r="G3410" s="16" t="s">
        <v>12021</v>
      </c>
      <c r="H3410" s="17" t="n">
        <v>2.34</v>
      </c>
      <c r="I3410" s="18" t="n">
        <f aca="false">('SKU Master'!I3410-H3410)/'SKU Master'!I3410</f>
        <v>0.413533834586466</v>
      </c>
      <c r="J3410" s="16" t="n">
        <v>5</v>
      </c>
      <c r="K3410" s="19" t="n">
        <f aca="false">J3410*C3410</f>
        <v>31</v>
      </c>
      <c r="L3410" s="16" t="s">
        <v>12299</v>
      </c>
      <c r="M3410" s="16" t="s">
        <v>12292</v>
      </c>
      <c r="N3410" s="16" t="s">
        <v>12017</v>
      </c>
      <c r="O3410" s="16" t="s">
        <v>12300</v>
      </c>
      <c r="P3410" s="16" t="s">
        <v>12296</v>
      </c>
      <c r="Q3410" s="16" t="s">
        <v>12017</v>
      </c>
    </row>
    <row r="3411" customFormat="false" ht="15" hidden="false" customHeight="false" outlineLevel="0" collapsed="false">
      <c r="A3411" s="14" t="str">
        <f aca="false">'SKU Master'!A3411</f>
        <v>06-00310</v>
      </c>
      <c r="B3411" s="14" t="str">
        <f aca="false">VLOOKUP(A3411,'SKU Master'!$A:$N,6,FALSE())</f>
        <v>IceHarvest Crinkle Cut Tater Tots, 28 oz</v>
      </c>
      <c r="C3411" s="15" t="n">
        <v>5.7</v>
      </c>
      <c r="D3411" s="15" t="n">
        <v>7</v>
      </c>
      <c r="E3411" s="15" t="n">
        <v>7.8</v>
      </c>
      <c r="F3411" s="16" t="s">
        <v>12290</v>
      </c>
      <c r="G3411" s="16" t="s">
        <v>12021</v>
      </c>
      <c r="H3411" s="17" t="n">
        <v>2.81</v>
      </c>
      <c r="I3411" s="18" t="n">
        <f aca="false">('SKU Master'!I3411-H3411)/'SKU Master'!I3411</f>
        <v>0.359908883826879</v>
      </c>
      <c r="J3411" s="16" t="n">
        <v>4</v>
      </c>
      <c r="K3411" s="19" t="n">
        <f aca="false">J3411*C3411</f>
        <v>22.8</v>
      </c>
      <c r="L3411" s="16" t="s">
        <v>12299</v>
      </c>
      <c r="M3411" s="16" t="s">
        <v>12292</v>
      </c>
      <c r="N3411" s="16" t="s">
        <v>12017</v>
      </c>
      <c r="O3411" s="16" t="s">
        <v>12300</v>
      </c>
      <c r="P3411" s="16" t="s">
        <v>12296</v>
      </c>
      <c r="Q3411" s="16" t="s">
        <v>12017</v>
      </c>
    </row>
    <row r="3412" customFormat="false" ht="15" hidden="false" customHeight="false" outlineLevel="0" collapsed="false">
      <c r="A3412" s="14" t="str">
        <f aca="false">'SKU Master'!A3412</f>
        <v>06-00311</v>
      </c>
      <c r="B3412" s="14" t="str">
        <f aca="false">VLOOKUP(A3412,'SKU Master'!$A:$N,6,FALSE())</f>
        <v>Northgate Frozen Straight Cut Curly Fries, 28 oz</v>
      </c>
      <c r="C3412" s="15" t="n">
        <v>7.5</v>
      </c>
      <c r="D3412" s="15" t="n">
        <v>7.1</v>
      </c>
      <c r="E3412" s="15" t="n">
        <v>5.6</v>
      </c>
      <c r="F3412" s="16" t="s">
        <v>12290</v>
      </c>
      <c r="G3412" s="16" t="s">
        <v>12021</v>
      </c>
      <c r="H3412" s="17" t="n">
        <v>2.91</v>
      </c>
      <c r="I3412" s="18" t="n">
        <f aca="false">('SKU Master'!I3412-H3412)/'SKU Master'!I3412</f>
        <v>0.404907975460123</v>
      </c>
      <c r="J3412" s="16" t="n">
        <v>5</v>
      </c>
      <c r="K3412" s="19" t="n">
        <f aca="false">J3412*C3412</f>
        <v>37.5</v>
      </c>
      <c r="L3412" s="16" t="s">
        <v>12295</v>
      </c>
      <c r="M3412" s="16" t="s">
        <v>12292</v>
      </c>
      <c r="N3412" s="16" t="s">
        <v>12017</v>
      </c>
      <c r="O3412" s="16" t="s">
        <v>12300</v>
      </c>
      <c r="P3412" s="16" t="s">
        <v>12296</v>
      </c>
      <c r="Q3412" s="16" t="s">
        <v>12017</v>
      </c>
    </row>
    <row r="3413" customFormat="false" ht="15" hidden="false" customHeight="false" outlineLevel="0" collapsed="false">
      <c r="A3413" s="14" t="str">
        <f aca="false">'SKU Master'!A3413</f>
        <v>06-00312</v>
      </c>
      <c r="B3413" s="14" t="str">
        <f aca="false">VLOOKUP(A3413,'SKU Master'!$A:$N,6,FALSE())</f>
        <v>Harborline Crinkle Cut Sweet Potato Fries, 32 oz</v>
      </c>
      <c r="C3413" s="15" t="n">
        <v>8.3</v>
      </c>
      <c r="D3413" s="15" t="n">
        <v>6.2</v>
      </c>
      <c r="E3413" s="15" t="n">
        <v>4.4</v>
      </c>
      <c r="F3413" s="16" t="s">
        <v>12290</v>
      </c>
      <c r="G3413" s="16" t="s">
        <v>12021</v>
      </c>
      <c r="H3413" s="17" t="n">
        <v>2.99</v>
      </c>
      <c r="I3413" s="18" t="n">
        <f aca="false">('SKU Master'!I3413-H3413)/'SKU Master'!I3413</f>
        <v>0.388548057259714</v>
      </c>
      <c r="J3413" s="16" t="n">
        <v>6</v>
      </c>
      <c r="K3413" s="19" t="n">
        <f aca="false">J3413*C3413</f>
        <v>49.8</v>
      </c>
      <c r="L3413" s="16" t="s">
        <v>12295</v>
      </c>
      <c r="M3413" s="16" t="s">
        <v>12292</v>
      </c>
      <c r="N3413" s="16" t="s">
        <v>12017</v>
      </c>
      <c r="O3413" s="16" t="s">
        <v>12300</v>
      </c>
      <c r="P3413" s="16" t="s">
        <v>12297</v>
      </c>
      <c r="Q3413" s="16" t="s">
        <v>12017</v>
      </c>
    </row>
    <row r="3414" customFormat="false" ht="15" hidden="false" customHeight="false" outlineLevel="0" collapsed="false">
      <c r="A3414" s="14" t="str">
        <f aca="false">'SKU Master'!A3414</f>
        <v>06-00313</v>
      </c>
      <c r="B3414" s="14" t="str">
        <f aca="false">VLOOKUP(A3414,'SKU Master'!$A:$N,6,FALSE())</f>
        <v>Harborline Crinkle Cut Curly Fries, 28 oz</v>
      </c>
      <c r="C3414" s="15" t="n">
        <v>8.1</v>
      </c>
      <c r="D3414" s="15" t="n">
        <v>5.3</v>
      </c>
      <c r="E3414" s="15" t="n">
        <v>7.2</v>
      </c>
      <c r="F3414" s="16" t="s">
        <v>12290</v>
      </c>
      <c r="G3414" s="16" t="s">
        <v>12021</v>
      </c>
      <c r="H3414" s="17" t="n">
        <v>2.79</v>
      </c>
      <c r="I3414" s="18" t="n">
        <f aca="false">('SKU Master'!I3414-H3414)/'SKU Master'!I3414</f>
        <v>0.482374768089054</v>
      </c>
      <c r="J3414" s="16" t="n">
        <v>3</v>
      </c>
      <c r="K3414" s="19" t="n">
        <f aca="false">J3414*C3414</f>
        <v>24.3</v>
      </c>
      <c r="L3414" s="16" t="s">
        <v>12295</v>
      </c>
      <c r="M3414" s="16" t="s">
        <v>12292</v>
      </c>
      <c r="N3414" s="16" t="s">
        <v>12017</v>
      </c>
      <c r="O3414" s="16" t="s">
        <v>12300</v>
      </c>
      <c r="P3414" s="16" t="s">
        <v>12298</v>
      </c>
      <c r="Q3414" s="16" t="s">
        <v>12021</v>
      </c>
    </row>
    <row r="3415" customFormat="false" ht="15" hidden="false" customHeight="false" outlineLevel="0" collapsed="false">
      <c r="A3415" s="14" t="str">
        <f aca="false">'SKU Master'!A3415</f>
        <v>06-00314</v>
      </c>
      <c r="B3415" s="14" t="str">
        <f aca="false">VLOOKUP(A3415,'SKU Master'!$A:$N,6,FALSE())</f>
        <v>Frostline Seasoned Hash Browns, 32 oz</v>
      </c>
      <c r="C3415" s="15" t="n">
        <v>5.8</v>
      </c>
      <c r="D3415" s="15" t="n">
        <v>7.1</v>
      </c>
      <c r="E3415" s="15" t="n">
        <v>5</v>
      </c>
      <c r="F3415" s="16" t="s">
        <v>12290</v>
      </c>
      <c r="G3415" s="16" t="s">
        <v>12021</v>
      </c>
      <c r="H3415" s="17" t="n">
        <v>3.46</v>
      </c>
      <c r="I3415" s="18" t="n">
        <f aca="false">('SKU Master'!I3415-H3415)/'SKU Master'!I3415</f>
        <v>0.292433537832311</v>
      </c>
      <c r="J3415" s="16" t="n">
        <v>6</v>
      </c>
      <c r="K3415" s="19" t="n">
        <f aca="false">J3415*C3415</f>
        <v>34.8</v>
      </c>
      <c r="L3415" s="16" t="s">
        <v>12295</v>
      </c>
      <c r="M3415" s="16" t="s">
        <v>12292</v>
      </c>
      <c r="N3415" s="16" t="s">
        <v>12017</v>
      </c>
      <c r="O3415" s="16" t="s">
        <v>12300</v>
      </c>
      <c r="P3415" s="16" t="s">
        <v>12297</v>
      </c>
      <c r="Q3415" s="16" t="s">
        <v>12017</v>
      </c>
    </row>
    <row r="3416" customFormat="false" ht="15" hidden="false" customHeight="false" outlineLevel="0" collapsed="false">
      <c r="A3416" s="14" t="str">
        <f aca="false">'SKU Master'!A3416</f>
        <v>06-00315</v>
      </c>
      <c r="B3416" s="14" t="str">
        <f aca="false">VLOOKUP(A3416,'SKU Master'!$A:$N,6,FALSE())</f>
        <v>Frostline Straight Cut French Fries, 32 oz</v>
      </c>
      <c r="C3416" s="15" t="n">
        <v>7.1</v>
      </c>
      <c r="D3416" s="15" t="n">
        <v>8.3</v>
      </c>
      <c r="E3416" s="15" t="n">
        <v>5.3</v>
      </c>
      <c r="F3416" s="16" t="s">
        <v>12290</v>
      </c>
      <c r="G3416" s="16" t="s">
        <v>12017</v>
      </c>
      <c r="H3416" s="17" t="n">
        <v>3.31</v>
      </c>
      <c r="I3416" s="18" t="n">
        <f aca="false">('SKU Master'!I3416-H3416)/'SKU Master'!I3416</f>
        <v>0.336673346693387</v>
      </c>
      <c r="J3416" s="16" t="n">
        <v>5</v>
      </c>
      <c r="K3416" s="19" t="n">
        <f aca="false">J3416*C3416</f>
        <v>35.5</v>
      </c>
      <c r="L3416" s="16" t="s">
        <v>12299</v>
      </c>
      <c r="M3416" s="16" t="s">
        <v>12292</v>
      </c>
      <c r="N3416" s="16" t="s">
        <v>12017</v>
      </c>
      <c r="O3416" s="16" t="s">
        <v>12300</v>
      </c>
      <c r="P3416" s="16" t="s">
        <v>12296</v>
      </c>
      <c r="Q3416" s="16" t="s">
        <v>12017</v>
      </c>
    </row>
    <row r="3417" customFormat="false" ht="15" hidden="false" customHeight="false" outlineLevel="0" collapsed="false">
      <c r="A3417" s="14" t="str">
        <f aca="false">'SKU Master'!A3417</f>
        <v>06-00316</v>
      </c>
      <c r="B3417" s="14" t="str">
        <f aca="false">VLOOKUP(A3417,'SKU Master'!$A:$N,6,FALSE())</f>
        <v>IceHarvest Straight Cut Hash Browns, 28 oz</v>
      </c>
      <c r="C3417" s="15" t="n">
        <v>7.3</v>
      </c>
      <c r="D3417" s="15" t="n">
        <v>2.1</v>
      </c>
      <c r="E3417" s="15" t="n">
        <v>7.6</v>
      </c>
      <c r="F3417" s="16" t="s">
        <v>12290</v>
      </c>
      <c r="G3417" s="16" t="s">
        <v>12021</v>
      </c>
      <c r="H3417" s="17" t="n">
        <v>2.97</v>
      </c>
      <c r="I3417" s="18" t="n">
        <f aca="false">('SKU Master'!I3417-H3417)/'SKU Master'!I3417</f>
        <v>0.392638036809816</v>
      </c>
      <c r="J3417" s="16" t="n">
        <v>5</v>
      </c>
      <c r="K3417" s="19" t="n">
        <f aca="false">J3417*C3417</f>
        <v>36.5</v>
      </c>
      <c r="L3417" s="16" t="s">
        <v>12295</v>
      </c>
      <c r="M3417" s="16" t="s">
        <v>12292</v>
      </c>
      <c r="N3417" s="16" t="s">
        <v>12017</v>
      </c>
      <c r="O3417" s="16" t="s">
        <v>12300</v>
      </c>
      <c r="P3417" s="16" t="s">
        <v>12296</v>
      </c>
      <c r="Q3417" s="16" t="s">
        <v>12017</v>
      </c>
    </row>
    <row r="3418" customFormat="false" ht="15" hidden="false" customHeight="false" outlineLevel="0" collapsed="false">
      <c r="A3418" s="14" t="str">
        <f aca="false">'SKU Master'!A3418</f>
        <v>06-00317</v>
      </c>
      <c r="B3418" s="14" t="str">
        <f aca="false">VLOOKUP(A3418,'SKU Master'!$A:$N,6,FALSE())</f>
        <v>IceHarvest Seasoned Hash Browns, 28 oz</v>
      </c>
      <c r="C3418" s="15" t="n">
        <v>8</v>
      </c>
      <c r="D3418" s="15" t="n">
        <v>6.4</v>
      </c>
      <c r="E3418" s="15" t="n">
        <v>5.3</v>
      </c>
      <c r="F3418" s="16" t="s">
        <v>12290</v>
      </c>
      <c r="G3418" s="16" t="s">
        <v>12017</v>
      </c>
      <c r="H3418" s="17" t="n">
        <v>3.43</v>
      </c>
      <c r="I3418" s="18" t="n">
        <f aca="false">('SKU Master'!I3418-H3418)/'SKU Master'!I3418</f>
        <v>0.312625250501002</v>
      </c>
      <c r="J3418" s="16" t="n">
        <v>2</v>
      </c>
      <c r="K3418" s="19" t="n">
        <f aca="false">J3418*C3418</f>
        <v>16</v>
      </c>
      <c r="L3418" s="16" t="s">
        <v>12295</v>
      </c>
      <c r="M3418" s="16" t="s">
        <v>12292</v>
      </c>
      <c r="N3418" s="16" t="s">
        <v>12017</v>
      </c>
      <c r="O3418" s="16" t="s">
        <v>12300</v>
      </c>
      <c r="P3418" s="16" t="s">
        <v>12298</v>
      </c>
      <c r="Q3418" s="16" t="s">
        <v>12017</v>
      </c>
    </row>
    <row r="3419" customFormat="false" ht="15" hidden="false" customHeight="false" outlineLevel="0" collapsed="false">
      <c r="A3419" s="14" t="str">
        <f aca="false">'SKU Master'!A3419</f>
        <v>06-00318</v>
      </c>
      <c r="B3419" s="14" t="str">
        <f aca="false">VLOOKUP(A3419,'SKU Master'!$A:$N,6,FALSE())</f>
        <v>Harborline Straight Cut French Fries, 28 oz</v>
      </c>
      <c r="C3419" s="15" t="n">
        <v>7.2</v>
      </c>
      <c r="D3419" s="15" t="n">
        <v>6.7</v>
      </c>
      <c r="E3419" s="15" t="n">
        <v>7.5</v>
      </c>
      <c r="F3419" s="16" t="s">
        <v>12290</v>
      </c>
      <c r="G3419" s="16" t="s">
        <v>12021</v>
      </c>
      <c r="H3419" s="17" t="n">
        <v>2.07</v>
      </c>
      <c r="I3419" s="18" t="n">
        <f aca="false">('SKU Master'!I3419-H3419)/'SKU Master'!I3419</f>
        <v>0.389380530973451</v>
      </c>
      <c r="J3419" s="16" t="n">
        <v>7</v>
      </c>
      <c r="K3419" s="19" t="n">
        <f aca="false">J3419*C3419</f>
        <v>50.4</v>
      </c>
      <c r="L3419" s="16" t="s">
        <v>12295</v>
      </c>
      <c r="M3419" s="16" t="s">
        <v>12292</v>
      </c>
      <c r="N3419" s="16" t="s">
        <v>12017</v>
      </c>
      <c r="O3419" s="16" t="s">
        <v>12300</v>
      </c>
      <c r="P3419" s="16" t="s">
        <v>12297</v>
      </c>
      <c r="Q3419" s="16" t="s">
        <v>12017</v>
      </c>
    </row>
    <row r="3420" customFormat="false" ht="15" hidden="false" customHeight="false" outlineLevel="0" collapsed="false">
      <c r="A3420" s="14" t="str">
        <f aca="false">'SKU Master'!A3420</f>
        <v>06-00319</v>
      </c>
      <c r="B3420" s="14" t="str">
        <f aca="false">VLOOKUP(A3420,'SKU Master'!$A:$N,6,FALSE())</f>
        <v>IceHarvest Straight Cut Tater Tots, 32 oz</v>
      </c>
      <c r="C3420" s="15" t="n">
        <v>7.5</v>
      </c>
      <c r="D3420" s="15" t="n">
        <v>5.5</v>
      </c>
      <c r="E3420" s="15" t="n">
        <v>6.9</v>
      </c>
      <c r="F3420" s="16" t="s">
        <v>12290</v>
      </c>
      <c r="G3420" s="16" t="s">
        <v>12021</v>
      </c>
      <c r="H3420" s="17" t="n">
        <v>2.66</v>
      </c>
      <c r="I3420" s="18" t="n">
        <f aca="false">('SKU Master'!I3420-H3420)/'SKU Master'!I3420</f>
        <v>0.37995337995338</v>
      </c>
      <c r="J3420" s="16" t="n">
        <v>3</v>
      </c>
      <c r="K3420" s="19" t="n">
        <f aca="false">J3420*C3420</f>
        <v>22.5</v>
      </c>
      <c r="L3420" s="16" t="s">
        <v>12295</v>
      </c>
      <c r="M3420" s="16" t="s">
        <v>12292</v>
      </c>
      <c r="N3420" s="16" t="s">
        <v>12017</v>
      </c>
      <c r="O3420" s="16" t="s">
        <v>12300</v>
      </c>
      <c r="P3420" s="16" t="s">
        <v>12298</v>
      </c>
      <c r="Q3420" s="16" t="s">
        <v>12017</v>
      </c>
    </row>
    <row r="3421" customFormat="false" ht="15" hidden="false" customHeight="false" outlineLevel="0" collapsed="false">
      <c r="A3421" s="14" t="str">
        <f aca="false">'SKU Master'!A3421</f>
        <v>06-00320</v>
      </c>
      <c r="B3421" s="14" t="str">
        <f aca="false">VLOOKUP(A3421,'SKU Master'!$A:$N,6,FALSE())</f>
        <v>Northgate Frozen Straight Cut Tater Tots, 32 oz</v>
      </c>
      <c r="C3421" s="15" t="n">
        <v>7.9</v>
      </c>
      <c r="D3421" s="15" t="n">
        <v>4.6</v>
      </c>
      <c r="E3421" s="15" t="n">
        <v>6.6</v>
      </c>
      <c r="F3421" s="16" t="s">
        <v>12290</v>
      </c>
      <c r="G3421" s="16" t="s">
        <v>12017</v>
      </c>
      <c r="H3421" s="17" t="n">
        <v>2.87</v>
      </c>
      <c r="I3421" s="18" t="n">
        <f aca="false">('SKU Master'!I3421-H3421)/'SKU Master'!I3421</f>
        <v>0.280701754385965</v>
      </c>
      <c r="J3421" s="16" t="n">
        <v>2</v>
      </c>
      <c r="K3421" s="19" t="n">
        <f aca="false">J3421*C3421</f>
        <v>15.8</v>
      </c>
      <c r="L3421" s="16" t="s">
        <v>12295</v>
      </c>
      <c r="M3421" s="16" t="s">
        <v>12292</v>
      </c>
      <c r="N3421" s="16" t="s">
        <v>12017</v>
      </c>
      <c r="O3421" s="16" t="s">
        <v>12300</v>
      </c>
      <c r="P3421" s="16" t="s">
        <v>12298</v>
      </c>
      <c r="Q3421" s="16" t="s">
        <v>12017</v>
      </c>
    </row>
    <row r="3422" customFormat="false" ht="15" hidden="false" customHeight="false" outlineLevel="0" collapsed="false">
      <c r="A3422" s="14" t="str">
        <f aca="false">'SKU Master'!A3422</f>
        <v>06-00321</v>
      </c>
      <c r="B3422" s="14" t="str">
        <f aca="false">VLOOKUP(A3422,'SKU Master'!$A:$N,6,FALSE())</f>
        <v>Northgate Frozen Crinkle Cut Sweet Potato Fries, 32 oz</v>
      </c>
      <c r="C3422" s="15" t="n">
        <v>7.8</v>
      </c>
      <c r="D3422" s="15" t="n">
        <v>9.4</v>
      </c>
      <c r="E3422" s="15" t="n">
        <v>5.5</v>
      </c>
      <c r="F3422" s="16" t="s">
        <v>12290</v>
      </c>
      <c r="G3422" s="16" t="s">
        <v>12021</v>
      </c>
      <c r="H3422" s="17" t="n">
        <v>2.17</v>
      </c>
      <c r="I3422" s="18" t="n">
        <f aca="false">('SKU Master'!I3422-H3422)/'SKU Master'!I3422</f>
        <v>0.378223495702006</v>
      </c>
      <c r="J3422" s="16" t="n">
        <v>6</v>
      </c>
      <c r="K3422" s="19" t="n">
        <f aca="false">J3422*C3422</f>
        <v>46.8</v>
      </c>
      <c r="L3422" s="16" t="s">
        <v>12295</v>
      </c>
      <c r="M3422" s="16" t="s">
        <v>12292</v>
      </c>
      <c r="N3422" s="16" t="s">
        <v>12017</v>
      </c>
      <c r="O3422" s="16" t="s">
        <v>12300</v>
      </c>
      <c r="P3422" s="16" t="s">
        <v>12297</v>
      </c>
      <c r="Q3422" s="16" t="s">
        <v>12017</v>
      </c>
    </row>
    <row r="3423" customFormat="false" ht="15" hidden="false" customHeight="false" outlineLevel="0" collapsed="false">
      <c r="A3423" s="14" t="str">
        <f aca="false">'SKU Master'!A3423</f>
        <v>06-00322</v>
      </c>
      <c r="B3423" s="14" t="str">
        <f aca="false">VLOOKUP(A3423,'SKU Master'!$A:$N,6,FALSE())</f>
        <v>Harborline Crinkle Cut Curly Fries, 32 oz</v>
      </c>
      <c r="C3423" s="15" t="n">
        <v>6.5</v>
      </c>
      <c r="D3423" s="15" t="n">
        <v>5.5</v>
      </c>
      <c r="E3423" s="15" t="n">
        <v>7.1</v>
      </c>
      <c r="F3423" s="16" t="s">
        <v>12290</v>
      </c>
      <c r="G3423" s="16" t="s">
        <v>12017</v>
      </c>
      <c r="H3423" s="17" t="n">
        <v>3.21</v>
      </c>
      <c r="I3423" s="18" t="n">
        <f aca="false">('SKU Master'!I3423-H3423)/'SKU Master'!I3423</f>
        <v>0.415300546448087</v>
      </c>
      <c r="J3423" s="16" t="n">
        <v>1</v>
      </c>
      <c r="K3423" s="19" t="n">
        <f aca="false">J3423*C3423</f>
        <v>6.5</v>
      </c>
      <c r="L3423" s="16" t="s">
        <v>12295</v>
      </c>
      <c r="M3423" s="16" t="s">
        <v>12292</v>
      </c>
      <c r="N3423" s="16" t="s">
        <v>12017</v>
      </c>
      <c r="O3423" s="16" t="s">
        <v>12300</v>
      </c>
      <c r="P3423" s="16" t="s">
        <v>12294</v>
      </c>
      <c r="Q3423" s="16" t="s">
        <v>12017</v>
      </c>
    </row>
    <row r="3424" customFormat="false" ht="15" hidden="false" customHeight="false" outlineLevel="0" collapsed="false">
      <c r="A3424" s="14" t="str">
        <f aca="false">'SKU Master'!A3424</f>
        <v>06-00323</v>
      </c>
      <c r="B3424" s="14" t="str">
        <f aca="false">VLOOKUP(A3424,'SKU Master'!$A:$N,6,FALSE())</f>
        <v>Northgate Frozen Straight Cut French Fries, 32 oz</v>
      </c>
      <c r="C3424" s="15" t="n">
        <v>7.4</v>
      </c>
      <c r="D3424" s="15" t="n">
        <v>4.1</v>
      </c>
      <c r="E3424" s="15" t="n">
        <v>5.5</v>
      </c>
      <c r="F3424" s="16" t="s">
        <v>12290</v>
      </c>
      <c r="G3424" s="16" t="s">
        <v>12021</v>
      </c>
      <c r="H3424" s="17" t="n">
        <v>2.55</v>
      </c>
      <c r="I3424" s="18" t="n">
        <f aca="false">('SKU Master'!I3424-H3424)/'SKU Master'!I3424</f>
        <v>0.344473007712082</v>
      </c>
      <c r="J3424" s="16" t="n">
        <v>5</v>
      </c>
      <c r="K3424" s="19" t="n">
        <f aca="false">J3424*C3424</f>
        <v>37</v>
      </c>
      <c r="L3424" s="16" t="s">
        <v>12295</v>
      </c>
      <c r="M3424" s="16" t="s">
        <v>12292</v>
      </c>
      <c r="N3424" s="16" t="s">
        <v>12017</v>
      </c>
      <c r="O3424" s="16" t="s">
        <v>12300</v>
      </c>
      <c r="P3424" s="16" t="s">
        <v>12296</v>
      </c>
      <c r="Q3424" s="16" t="s">
        <v>12017</v>
      </c>
    </row>
    <row r="3425" customFormat="false" ht="15" hidden="false" customHeight="false" outlineLevel="0" collapsed="false">
      <c r="A3425" s="14" t="str">
        <f aca="false">'SKU Master'!A3425</f>
        <v>06-00324</v>
      </c>
      <c r="B3425" s="14" t="str">
        <f aca="false">VLOOKUP(A3425,'SKU Master'!$A:$N,6,FALSE())</f>
        <v>Harborline Crinkle Cut Hash Browns, 32 oz</v>
      </c>
      <c r="C3425" s="15" t="n">
        <v>5.5</v>
      </c>
      <c r="D3425" s="15" t="n">
        <v>4.9</v>
      </c>
      <c r="E3425" s="15" t="n">
        <v>6.5</v>
      </c>
      <c r="F3425" s="16" t="s">
        <v>12290</v>
      </c>
      <c r="G3425" s="16" t="s">
        <v>12017</v>
      </c>
      <c r="H3425" s="17" t="n">
        <v>2.37</v>
      </c>
      <c r="I3425" s="18" t="n">
        <f aca="false">('SKU Master'!I3425-H3425)/'SKU Master'!I3425</f>
        <v>0.472160356347439</v>
      </c>
      <c r="J3425" s="16" t="n">
        <v>2</v>
      </c>
      <c r="K3425" s="19" t="n">
        <f aca="false">J3425*C3425</f>
        <v>11</v>
      </c>
      <c r="L3425" s="16" t="s">
        <v>12295</v>
      </c>
      <c r="M3425" s="16" t="s">
        <v>12292</v>
      </c>
      <c r="N3425" s="16" t="s">
        <v>12017</v>
      </c>
      <c r="O3425" s="16" t="s">
        <v>12300</v>
      </c>
      <c r="P3425" s="16" t="s">
        <v>12298</v>
      </c>
      <c r="Q3425" s="16" t="s">
        <v>12017</v>
      </c>
    </row>
    <row r="3426" customFormat="false" ht="15" hidden="false" customHeight="false" outlineLevel="0" collapsed="false">
      <c r="A3426" s="14" t="str">
        <f aca="false">'SKU Master'!A3426</f>
        <v>06-00325</v>
      </c>
      <c r="B3426" s="14" t="str">
        <f aca="false">VLOOKUP(A3426,'SKU Master'!$A:$N,6,FALSE())</f>
        <v>IceHarvest Straight Cut French Fries, 32 oz</v>
      </c>
      <c r="C3426" s="15" t="n">
        <v>7.2</v>
      </c>
      <c r="D3426" s="15" t="n">
        <v>5.6</v>
      </c>
      <c r="E3426" s="15" t="n">
        <v>4.7</v>
      </c>
      <c r="F3426" s="16" t="s">
        <v>12290</v>
      </c>
      <c r="G3426" s="16" t="s">
        <v>12021</v>
      </c>
      <c r="H3426" s="17" t="n">
        <v>2.17</v>
      </c>
      <c r="I3426" s="18" t="n">
        <f aca="false">('SKU Master'!I3426-H3426)/'SKU Master'!I3426</f>
        <v>0.340425531914894</v>
      </c>
      <c r="J3426" s="16" t="n">
        <v>4</v>
      </c>
      <c r="K3426" s="19" t="n">
        <f aca="false">J3426*C3426</f>
        <v>28.8</v>
      </c>
      <c r="L3426" s="16" t="s">
        <v>12295</v>
      </c>
      <c r="M3426" s="16" t="s">
        <v>12292</v>
      </c>
      <c r="N3426" s="16" t="s">
        <v>12017</v>
      </c>
      <c r="O3426" s="16" t="s">
        <v>12300</v>
      </c>
      <c r="P3426" s="16" t="s">
        <v>12296</v>
      </c>
      <c r="Q3426" s="16" t="s">
        <v>12017</v>
      </c>
    </row>
    <row r="3427" customFormat="false" ht="15" hidden="false" customHeight="false" outlineLevel="0" collapsed="false">
      <c r="A3427" s="14" t="str">
        <f aca="false">'SKU Master'!A3427</f>
        <v>06-00326</v>
      </c>
      <c r="B3427" s="14" t="str">
        <f aca="false">VLOOKUP(A3427,'SKU Master'!$A:$N,6,FALSE())</f>
        <v>IceHarvest Straight Cut Curly Fries, 32 oz</v>
      </c>
      <c r="C3427" s="15" t="n">
        <v>5.3</v>
      </c>
      <c r="D3427" s="15" t="n">
        <v>6.5</v>
      </c>
      <c r="E3427" s="15" t="n">
        <v>7.9</v>
      </c>
      <c r="F3427" s="16" t="s">
        <v>12290</v>
      </c>
      <c r="G3427" s="16" t="s">
        <v>12021</v>
      </c>
      <c r="H3427" s="17" t="n">
        <v>2.89</v>
      </c>
      <c r="I3427" s="18" t="n">
        <f aca="false">('SKU Master'!I3427-H3427)/'SKU Master'!I3427</f>
        <v>0.341685649202733</v>
      </c>
      <c r="J3427" s="16" t="n">
        <v>3</v>
      </c>
      <c r="K3427" s="19" t="n">
        <f aca="false">J3427*C3427</f>
        <v>15.9</v>
      </c>
      <c r="L3427" s="16" t="s">
        <v>12295</v>
      </c>
      <c r="M3427" s="16" t="s">
        <v>12292</v>
      </c>
      <c r="N3427" s="16" t="s">
        <v>12017</v>
      </c>
      <c r="O3427" s="16" t="s">
        <v>12300</v>
      </c>
      <c r="P3427" s="16" t="s">
        <v>12296</v>
      </c>
      <c r="Q3427" s="16" t="s">
        <v>12017</v>
      </c>
    </row>
    <row r="3428" customFormat="false" ht="15" hidden="false" customHeight="false" outlineLevel="0" collapsed="false">
      <c r="A3428" s="14" t="str">
        <f aca="false">'SKU Master'!A3428</f>
        <v>06-00327</v>
      </c>
      <c r="B3428" s="14" t="str">
        <f aca="false">VLOOKUP(A3428,'SKU Master'!$A:$N,6,FALSE())</f>
        <v>Harborline Seasoned French Fries, 32 oz</v>
      </c>
      <c r="C3428" s="15" t="n">
        <v>8.4</v>
      </c>
      <c r="D3428" s="15" t="n">
        <v>6.9</v>
      </c>
      <c r="E3428" s="15" t="n">
        <v>5.8</v>
      </c>
      <c r="F3428" s="16" t="s">
        <v>12290</v>
      </c>
      <c r="G3428" s="16" t="s">
        <v>12021</v>
      </c>
      <c r="H3428" s="17" t="n">
        <v>3.13</v>
      </c>
      <c r="I3428" s="18" t="n">
        <f aca="false">('SKU Master'!I3428-H3428)/'SKU Master'!I3428</f>
        <v>0.372745490981964</v>
      </c>
      <c r="J3428" s="16" t="n">
        <v>3</v>
      </c>
      <c r="K3428" s="19" t="n">
        <f aca="false">J3428*C3428</f>
        <v>25.2</v>
      </c>
      <c r="L3428" s="16" t="s">
        <v>12295</v>
      </c>
      <c r="M3428" s="16" t="s">
        <v>12292</v>
      </c>
      <c r="N3428" s="16" t="s">
        <v>12017</v>
      </c>
      <c r="O3428" s="16" t="s">
        <v>12300</v>
      </c>
      <c r="P3428" s="16" t="s">
        <v>12298</v>
      </c>
      <c r="Q3428" s="16" t="s">
        <v>12017</v>
      </c>
    </row>
    <row r="3429" customFormat="false" ht="15" hidden="false" customHeight="false" outlineLevel="0" collapsed="false">
      <c r="A3429" s="14" t="str">
        <f aca="false">'SKU Master'!A3429</f>
        <v>06-00328</v>
      </c>
      <c r="B3429" s="14" t="str">
        <f aca="false">VLOOKUP(A3429,'SKU Master'!$A:$N,6,FALSE())</f>
        <v>Northgate Frozen Crinkle Cut Curly Fries, 32 oz</v>
      </c>
      <c r="C3429" s="15" t="n">
        <v>5.8</v>
      </c>
      <c r="D3429" s="15" t="n">
        <v>7.4</v>
      </c>
      <c r="E3429" s="15" t="n">
        <v>5.2</v>
      </c>
      <c r="F3429" s="16" t="s">
        <v>12290</v>
      </c>
      <c r="G3429" s="16" t="s">
        <v>12017</v>
      </c>
      <c r="H3429" s="17" t="n">
        <v>2.2</v>
      </c>
      <c r="I3429" s="18" t="n">
        <f aca="false">('SKU Master'!I3429-H3429)/'SKU Master'!I3429</f>
        <v>0.369627507163324</v>
      </c>
      <c r="J3429" s="16" t="n">
        <v>2</v>
      </c>
      <c r="K3429" s="19" t="n">
        <f aca="false">J3429*C3429</f>
        <v>11.6</v>
      </c>
      <c r="L3429" s="16" t="s">
        <v>12295</v>
      </c>
      <c r="M3429" s="16" t="s">
        <v>12292</v>
      </c>
      <c r="N3429" s="16" t="s">
        <v>12017</v>
      </c>
      <c r="O3429" s="16" t="s">
        <v>12300</v>
      </c>
      <c r="P3429" s="16" t="s">
        <v>12298</v>
      </c>
      <c r="Q3429" s="16" t="s">
        <v>12017</v>
      </c>
    </row>
    <row r="3430" customFormat="false" ht="15" hidden="false" customHeight="false" outlineLevel="0" collapsed="false">
      <c r="A3430" s="14" t="str">
        <f aca="false">'SKU Master'!A3430</f>
        <v>06-00329</v>
      </c>
      <c r="B3430" s="14" t="str">
        <f aca="false">VLOOKUP(A3430,'SKU Master'!$A:$N,6,FALSE())</f>
        <v>Frostline Crinkle Cut French Fries, 28 oz</v>
      </c>
      <c r="C3430" s="15" t="n">
        <v>6.7</v>
      </c>
      <c r="D3430" s="15" t="n">
        <v>5.4</v>
      </c>
      <c r="E3430" s="15" t="n">
        <v>7.6</v>
      </c>
      <c r="F3430" s="16" t="s">
        <v>12290</v>
      </c>
      <c r="G3430" s="16" t="s">
        <v>12021</v>
      </c>
      <c r="H3430" s="17" t="n">
        <v>3.23</v>
      </c>
      <c r="I3430" s="18" t="n">
        <f aca="false">('SKU Master'!I3430-H3430)/'SKU Master'!I3430</f>
        <v>0.352705410821643</v>
      </c>
      <c r="J3430" s="16" t="n">
        <v>4</v>
      </c>
      <c r="K3430" s="19" t="n">
        <f aca="false">J3430*C3430</f>
        <v>26.8</v>
      </c>
      <c r="L3430" s="16" t="s">
        <v>12295</v>
      </c>
      <c r="M3430" s="16" t="s">
        <v>12292</v>
      </c>
      <c r="N3430" s="16" t="s">
        <v>12017</v>
      </c>
      <c r="O3430" s="16" t="s">
        <v>12300</v>
      </c>
      <c r="P3430" s="16" t="s">
        <v>12296</v>
      </c>
      <c r="Q3430" s="16" t="s">
        <v>12017</v>
      </c>
    </row>
    <row r="3431" customFormat="false" ht="15" hidden="false" customHeight="false" outlineLevel="0" collapsed="false">
      <c r="A3431" s="14" t="str">
        <f aca="false">'SKU Master'!A3431</f>
        <v>06-00330</v>
      </c>
      <c r="B3431" s="14" t="str">
        <f aca="false">VLOOKUP(A3431,'SKU Master'!$A:$N,6,FALSE())</f>
        <v>Northgate Frozen Crinkle Cut Hash Browns, 28 oz</v>
      </c>
      <c r="C3431" s="15" t="n">
        <v>5.8</v>
      </c>
      <c r="D3431" s="15" t="n">
        <v>8.8</v>
      </c>
      <c r="E3431" s="15" t="n">
        <v>5.3</v>
      </c>
      <c r="F3431" s="16" t="s">
        <v>12290</v>
      </c>
      <c r="G3431" s="16" t="s">
        <v>12021</v>
      </c>
      <c r="H3431" s="17" t="n">
        <v>3.32</v>
      </c>
      <c r="I3431" s="18" t="n">
        <f aca="false">('SKU Master'!I3431-H3431)/'SKU Master'!I3431</f>
        <v>0.306889352818372</v>
      </c>
      <c r="J3431" s="16" t="n">
        <v>6</v>
      </c>
      <c r="K3431" s="19" t="n">
        <f aca="false">J3431*C3431</f>
        <v>34.8</v>
      </c>
      <c r="L3431" s="16" t="s">
        <v>12295</v>
      </c>
      <c r="M3431" s="16" t="s">
        <v>12292</v>
      </c>
      <c r="N3431" s="16" t="s">
        <v>12017</v>
      </c>
      <c r="O3431" s="16" t="s">
        <v>12300</v>
      </c>
      <c r="P3431" s="16" t="s">
        <v>12297</v>
      </c>
      <c r="Q3431" s="16" t="s">
        <v>12017</v>
      </c>
    </row>
    <row r="3432" customFormat="false" ht="15" hidden="false" customHeight="false" outlineLevel="0" collapsed="false">
      <c r="A3432" s="14" t="str">
        <f aca="false">'SKU Master'!A3432</f>
        <v>06-00331</v>
      </c>
      <c r="B3432" s="14" t="str">
        <f aca="false">VLOOKUP(A3432,'SKU Master'!$A:$N,6,FALSE())</f>
        <v>IceHarvest Crinkle Cut French Fries, 28 oz</v>
      </c>
      <c r="C3432" s="15" t="n">
        <v>7.1</v>
      </c>
      <c r="D3432" s="15" t="n">
        <v>2.7</v>
      </c>
      <c r="E3432" s="15" t="n">
        <v>4.7</v>
      </c>
      <c r="F3432" s="16" t="s">
        <v>12290</v>
      </c>
      <c r="G3432" s="16" t="s">
        <v>12021</v>
      </c>
      <c r="H3432" s="17" t="n">
        <v>2.11</v>
      </c>
      <c r="I3432" s="18" t="n">
        <f aca="false">('SKU Master'!I3432-H3432)/'SKU Master'!I3432</f>
        <v>0.358662613981763</v>
      </c>
      <c r="J3432" s="16" t="n">
        <v>5</v>
      </c>
      <c r="K3432" s="19" t="n">
        <f aca="false">J3432*C3432</f>
        <v>35.5</v>
      </c>
      <c r="L3432" s="16" t="s">
        <v>12295</v>
      </c>
      <c r="M3432" s="16" t="s">
        <v>12292</v>
      </c>
      <c r="N3432" s="16" t="s">
        <v>12017</v>
      </c>
      <c r="O3432" s="16" t="s">
        <v>12300</v>
      </c>
      <c r="P3432" s="16" t="s">
        <v>12296</v>
      </c>
      <c r="Q3432" s="16" t="s">
        <v>12017</v>
      </c>
    </row>
    <row r="3433" customFormat="false" ht="15" hidden="false" customHeight="false" outlineLevel="0" collapsed="false">
      <c r="A3433" s="14" t="str">
        <f aca="false">'SKU Master'!A3433</f>
        <v>06-00332</v>
      </c>
      <c r="B3433" s="14" t="str">
        <f aca="false">VLOOKUP(A3433,'SKU Master'!$A:$N,6,FALSE())</f>
        <v>IceHarvest Crinkle Cut Hash Browns, 28 oz</v>
      </c>
      <c r="C3433" s="15" t="n">
        <v>6.5</v>
      </c>
      <c r="D3433" s="15" t="n">
        <v>8.3</v>
      </c>
      <c r="E3433" s="15" t="n">
        <v>5.2</v>
      </c>
      <c r="F3433" s="16" t="s">
        <v>12290</v>
      </c>
      <c r="G3433" s="16" t="s">
        <v>12017</v>
      </c>
      <c r="H3433" s="17" t="n">
        <v>2.59</v>
      </c>
      <c r="I3433" s="18" t="n">
        <f aca="false">('SKU Master'!I3433-H3433)/'SKU Master'!I3433</f>
        <v>0.396270396270396</v>
      </c>
      <c r="J3433" s="16" t="n">
        <v>6</v>
      </c>
      <c r="K3433" s="19" t="n">
        <f aca="false">J3433*C3433</f>
        <v>39</v>
      </c>
      <c r="L3433" s="16" t="s">
        <v>12295</v>
      </c>
      <c r="M3433" s="16" t="s">
        <v>12292</v>
      </c>
      <c r="N3433" s="16" t="s">
        <v>12017</v>
      </c>
      <c r="O3433" s="16" t="s">
        <v>12300</v>
      </c>
      <c r="P3433" s="16" t="s">
        <v>12297</v>
      </c>
      <c r="Q3433" s="16" t="s">
        <v>12017</v>
      </c>
    </row>
    <row r="3434" customFormat="false" ht="15" hidden="false" customHeight="false" outlineLevel="0" collapsed="false">
      <c r="A3434" s="14" t="str">
        <f aca="false">'SKU Master'!A3434</f>
        <v>06-00333</v>
      </c>
      <c r="B3434" s="14" t="str">
        <f aca="false">VLOOKUP(A3434,'SKU Master'!$A:$N,6,FALSE())</f>
        <v>Frostline Crinkle Cut Tater Tots, 28 oz</v>
      </c>
      <c r="C3434" s="15" t="n">
        <v>6</v>
      </c>
      <c r="D3434" s="15" t="n">
        <v>7</v>
      </c>
      <c r="E3434" s="15" t="n">
        <v>4.2</v>
      </c>
      <c r="F3434" s="16" t="s">
        <v>12290</v>
      </c>
      <c r="G3434" s="16" t="s">
        <v>12021</v>
      </c>
      <c r="H3434" s="17" t="n">
        <v>1.98</v>
      </c>
      <c r="I3434" s="18" t="n">
        <f aca="false">('SKU Master'!I3434-H3434)/'SKU Master'!I3434</f>
        <v>0.398176291793313</v>
      </c>
      <c r="J3434" s="16" t="n">
        <v>2</v>
      </c>
      <c r="K3434" s="19" t="n">
        <f aca="false">J3434*C3434</f>
        <v>12</v>
      </c>
      <c r="L3434" s="16" t="s">
        <v>12295</v>
      </c>
      <c r="M3434" s="16" t="s">
        <v>12292</v>
      </c>
      <c r="N3434" s="16" t="s">
        <v>12017</v>
      </c>
      <c r="O3434" s="16" t="s">
        <v>12300</v>
      </c>
      <c r="P3434" s="16" t="s">
        <v>12294</v>
      </c>
      <c r="Q3434" s="16" t="s">
        <v>12017</v>
      </c>
    </row>
    <row r="3435" customFormat="false" ht="15" hidden="false" customHeight="false" outlineLevel="0" collapsed="false">
      <c r="A3435" s="14" t="str">
        <f aca="false">'SKU Master'!A3435</f>
        <v>06-00334</v>
      </c>
      <c r="B3435" s="14" t="str">
        <f aca="false">VLOOKUP(A3435,'SKU Master'!$A:$N,6,FALSE())</f>
        <v>Frostline Straight Cut Tater Tots, 28 oz</v>
      </c>
      <c r="C3435" s="15" t="n">
        <v>6.3</v>
      </c>
      <c r="D3435" s="15" t="n">
        <v>5.2</v>
      </c>
      <c r="E3435" s="15" t="n">
        <v>4.8</v>
      </c>
      <c r="F3435" s="16" t="s">
        <v>12290</v>
      </c>
      <c r="G3435" s="16" t="s">
        <v>12021</v>
      </c>
      <c r="H3435" s="17" t="n">
        <v>2.46</v>
      </c>
      <c r="I3435" s="18" t="n">
        <f aca="false">('SKU Master'!I3435-H3435)/'SKU Master'!I3435</f>
        <v>0.29512893982808</v>
      </c>
      <c r="J3435" s="16" t="n">
        <v>4</v>
      </c>
      <c r="K3435" s="19" t="n">
        <f aca="false">J3435*C3435</f>
        <v>25.2</v>
      </c>
      <c r="L3435" s="16" t="s">
        <v>12295</v>
      </c>
      <c r="M3435" s="16" t="s">
        <v>12292</v>
      </c>
      <c r="N3435" s="16" t="s">
        <v>12017</v>
      </c>
      <c r="O3435" s="16" t="s">
        <v>12300</v>
      </c>
      <c r="P3435" s="16" t="s">
        <v>12296</v>
      </c>
      <c r="Q3435" s="16" t="s">
        <v>12021</v>
      </c>
    </row>
    <row r="3436" customFormat="false" ht="15" hidden="false" customHeight="false" outlineLevel="0" collapsed="false">
      <c r="A3436" s="14" t="str">
        <f aca="false">'SKU Master'!A3436</f>
        <v>06-00335</v>
      </c>
      <c r="B3436" s="14" t="str">
        <f aca="false">VLOOKUP(A3436,'SKU Master'!$A:$N,6,FALSE())</f>
        <v>Harborline Crinkle Cut Sweet Potato Fries, 28 oz</v>
      </c>
      <c r="C3436" s="15" t="n">
        <v>8.3</v>
      </c>
      <c r="D3436" s="15" t="n">
        <v>6</v>
      </c>
      <c r="E3436" s="15" t="n">
        <v>6.7</v>
      </c>
      <c r="F3436" s="16" t="s">
        <v>12290</v>
      </c>
      <c r="G3436" s="16" t="s">
        <v>12021</v>
      </c>
      <c r="H3436" s="17" t="n">
        <v>3.13</v>
      </c>
      <c r="I3436" s="18" t="n">
        <f aca="false">('SKU Master'!I3436-H3436)/'SKU Master'!I3436</f>
        <v>0.429872495446266</v>
      </c>
      <c r="J3436" s="16" t="n">
        <v>5</v>
      </c>
      <c r="K3436" s="19" t="n">
        <f aca="false">J3436*C3436</f>
        <v>41.5</v>
      </c>
      <c r="L3436" s="16" t="s">
        <v>12295</v>
      </c>
      <c r="M3436" s="16" t="s">
        <v>12292</v>
      </c>
      <c r="N3436" s="16" t="s">
        <v>12017</v>
      </c>
      <c r="O3436" s="16" t="s">
        <v>12300</v>
      </c>
      <c r="P3436" s="16" t="s">
        <v>12297</v>
      </c>
      <c r="Q3436" s="16" t="s">
        <v>12017</v>
      </c>
    </row>
    <row r="3437" customFormat="false" ht="15" hidden="false" customHeight="false" outlineLevel="0" collapsed="false">
      <c r="A3437" s="14" t="str">
        <f aca="false">'SKU Master'!A3437</f>
        <v>06-00336</v>
      </c>
      <c r="B3437" s="14" t="str">
        <f aca="false">VLOOKUP(A3437,'SKU Master'!$A:$N,6,FALSE())</f>
        <v>Harborline Crinkle Cut Tater Tots, 32 oz</v>
      </c>
      <c r="C3437" s="15" t="n">
        <v>5.8</v>
      </c>
      <c r="D3437" s="15" t="n">
        <v>8.2</v>
      </c>
      <c r="E3437" s="15" t="n">
        <v>7.6</v>
      </c>
      <c r="F3437" s="16" t="s">
        <v>12290</v>
      </c>
      <c r="G3437" s="16" t="s">
        <v>12021</v>
      </c>
      <c r="H3437" s="17" t="n">
        <v>2.5</v>
      </c>
      <c r="I3437" s="18" t="n">
        <f aca="false">('SKU Master'!I3437-H3437)/'SKU Master'!I3437</f>
        <v>0.443207126948775</v>
      </c>
      <c r="J3437" s="16" t="n">
        <v>2</v>
      </c>
      <c r="K3437" s="19" t="n">
        <f aca="false">J3437*C3437</f>
        <v>11.6</v>
      </c>
      <c r="L3437" s="16" t="s">
        <v>12295</v>
      </c>
      <c r="M3437" s="16" t="s">
        <v>12292</v>
      </c>
      <c r="N3437" s="16" t="s">
        <v>12017</v>
      </c>
      <c r="O3437" s="16" t="s">
        <v>12300</v>
      </c>
      <c r="P3437" s="16" t="s">
        <v>12298</v>
      </c>
      <c r="Q3437" s="16" t="s">
        <v>12017</v>
      </c>
    </row>
    <row r="3438" customFormat="false" ht="15" hidden="false" customHeight="false" outlineLevel="0" collapsed="false">
      <c r="A3438" s="14" t="str">
        <f aca="false">'SKU Master'!A3438</f>
        <v>06-00337</v>
      </c>
      <c r="B3438" s="14" t="str">
        <f aca="false">VLOOKUP(A3438,'SKU Master'!$A:$N,6,FALSE())</f>
        <v>IceHarvest Breaded Fish Sticks, 24 oz</v>
      </c>
      <c r="C3438" s="15" t="n">
        <v>9</v>
      </c>
      <c r="D3438" s="15" t="n">
        <v>3.9</v>
      </c>
      <c r="E3438" s="15" t="n">
        <v>6.2</v>
      </c>
      <c r="F3438" s="16" t="s">
        <v>12290</v>
      </c>
      <c r="G3438" s="16" t="s">
        <v>12021</v>
      </c>
      <c r="H3438" s="17" t="n">
        <v>7.4</v>
      </c>
      <c r="I3438" s="18" t="n">
        <f aca="false">('SKU Master'!I3438-H3438)/'SKU Master'!I3438</f>
        <v>0.372349448685327</v>
      </c>
      <c r="J3438" s="16" t="n">
        <v>4</v>
      </c>
      <c r="K3438" s="19" t="n">
        <f aca="false">J3438*C3438</f>
        <v>36</v>
      </c>
      <c r="L3438" s="16" t="s">
        <v>12299</v>
      </c>
      <c r="M3438" s="16" t="s">
        <v>12292</v>
      </c>
      <c r="N3438" s="16" t="s">
        <v>12017</v>
      </c>
      <c r="O3438" s="16" t="s">
        <v>12305</v>
      </c>
      <c r="P3438" s="16" t="s">
        <v>12296</v>
      </c>
      <c r="Q3438" s="16" t="s">
        <v>12017</v>
      </c>
    </row>
    <row r="3439" customFormat="false" ht="15" hidden="false" customHeight="false" outlineLevel="0" collapsed="false">
      <c r="A3439" s="14" t="str">
        <f aca="false">'SKU Master'!A3439</f>
        <v>06-00338</v>
      </c>
      <c r="B3439" s="14" t="str">
        <f aca="false">VLOOKUP(A3439,'SKU Master'!$A:$N,6,FALSE())</f>
        <v>Northgate Frozen Fish Sticks, 24 oz</v>
      </c>
      <c r="C3439" s="15" t="n">
        <v>7.6</v>
      </c>
      <c r="D3439" s="15" t="n">
        <v>9.6</v>
      </c>
      <c r="E3439" s="15" t="n">
        <v>5.8</v>
      </c>
      <c r="F3439" s="16" t="s">
        <v>12290</v>
      </c>
      <c r="G3439" s="16" t="s">
        <v>12017</v>
      </c>
      <c r="H3439" s="17" t="n">
        <v>8.58</v>
      </c>
      <c r="I3439" s="18" t="n">
        <f aca="false">('SKU Master'!I3439-H3439)/'SKU Master'!I3439</f>
        <v>0.313050440352282</v>
      </c>
      <c r="J3439" s="16" t="n">
        <v>6</v>
      </c>
      <c r="K3439" s="19" t="n">
        <f aca="false">J3439*C3439</f>
        <v>45.6</v>
      </c>
      <c r="L3439" s="16" t="s">
        <v>12295</v>
      </c>
      <c r="M3439" s="16" t="s">
        <v>12292</v>
      </c>
      <c r="N3439" s="16" t="s">
        <v>12017</v>
      </c>
      <c r="O3439" s="16" t="s">
        <v>12305</v>
      </c>
      <c r="P3439" s="16" t="s">
        <v>12297</v>
      </c>
      <c r="Q3439" s="16" t="s">
        <v>12021</v>
      </c>
    </row>
    <row r="3440" customFormat="false" ht="15" hidden="false" customHeight="false" outlineLevel="0" collapsed="false">
      <c r="A3440" s="14" t="str">
        <f aca="false">'SKU Master'!A3440</f>
        <v>06-00339</v>
      </c>
      <c r="B3440" s="14" t="str">
        <f aca="false">VLOOKUP(A3440,'SKU Master'!$A:$N,6,FALSE())</f>
        <v>Northgate Frozen Crab Cakes, 24 oz</v>
      </c>
      <c r="C3440" s="15" t="n">
        <v>8.9</v>
      </c>
      <c r="D3440" s="15" t="n">
        <v>3.4</v>
      </c>
      <c r="E3440" s="15" t="n">
        <v>7.4</v>
      </c>
      <c r="F3440" s="16" t="s">
        <v>12290</v>
      </c>
      <c r="G3440" s="16" t="s">
        <v>12021</v>
      </c>
      <c r="H3440" s="17" t="n">
        <v>8.2</v>
      </c>
      <c r="I3440" s="18" t="n">
        <f aca="false">('SKU Master'!I3440-H3440)/'SKU Master'!I3440</f>
        <v>0.368745188606621</v>
      </c>
      <c r="J3440" s="16" t="n">
        <v>4</v>
      </c>
      <c r="K3440" s="19" t="n">
        <f aca="false">J3440*C3440</f>
        <v>35.6</v>
      </c>
      <c r="L3440" s="16" t="s">
        <v>12295</v>
      </c>
      <c r="M3440" s="16" t="s">
        <v>12292</v>
      </c>
      <c r="N3440" s="16" t="s">
        <v>12017</v>
      </c>
      <c r="O3440" s="16" t="s">
        <v>12305</v>
      </c>
      <c r="P3440" s="16" t="s">
        <v>12296</v>
      </c>
      <c r="Q3440" s="16" t="s">
        <v>12017</v>
      </c>
    </row>
    <row r="3441" customFormat="false" ht="15" hidden="false" customHeight="false" outlineLevel="0" collapsed="false">
      <c r="A3441" s="14" t="str">
        <f aca="false">'SKU Master'!A3441</f>
        <v>06-00340</v>
      </c>
      <c r="B3441" s="14" t="str">
        <f aca="false">VLOOKUP(A3441,'SKU Master'!$A:$N,6,FALSE())</f>
        <v>Harborline Crab Cakes, 24 oz</v>
      </c>
      <c r="C3441" s="15" t="n">
        <v>8.8</v>
      </c>
      <c r="D3441" s="15" t="n">
        <v>9.1</v>
      </c>
      <c r="E3441" s="15" t="n">
        <v>4.8</v>
      </c>
      <c r="F3441" s="16" t="s">
        <v>12290</v>
      </c>
      <c r="G3441" s="16" t="s">
        <v>12021</v>
      </c>
      <c r="H3441" s="17" t="n">
        <v>4.2</v>
      </c>
      <c r="I3441" s="18" t="n">
        <f aca="false">('SKU Master'!I3441-H3441)/'SKU Master'!I3441</f>
        <v>0.493365500603136</v>
      </c>
      <c r="J3441" s="16" t="n">
        <v>3</v>
      </c>
      <c r="K3441" s="19" t="n">
        <f aca="false">J3441*C3441</f>
        <v>26.4</v>
      </c>
      <c r="L3441" s="16" t="s">
        <v>12295</v>
      </c>
      <c r="M3441" s="16" t="s">
        <v>12292</v>
      </c>
      <c r="N3441" s="16" t="s">
        <v>12017</v>
      </c>
      <c r="O3441" s="16" t="s">
        <v>12305</v>
      </c>
      <c r="P3441" s="16" t="s">
        <v>12296</v>
      </c>
      <c r="Q3441" s="16" t="s">
        <v>12017</v>
      </c>
    </row>
    <row r="3442" customFormat="false" ht="15" hidden="false" customHeight="false" outlineLevel="0" collapsed="false">
      <c r="A3442" s="14" t="str">
        <f aca="false">'SKU Master'!A3442</f>
        <v>06-00341</v>
      </c>
      <c r="B3442" s="14" t="str">
        <f aca="false">VLOOKUP(A3442,'SKU Master'!$A:$N,6,FALSE())</f>
        <v>Harborline Fish Sticks, 16 oz</v>
      </c>
      <c r="C3442" s="15" t="n">
        <v>6.5</v>
      </c>
      <c r="D3442" s="15" t="n">
        <v>9</v>
      </c>
      <c r="E3442" s="15" t="n">
        <v>7.5</v>
      </c>
      <c r="F3442" s="16" t="s">
        <v>12290</v>
      </c>
      <c r="G3442" s="16" t="s">
        <v>12017</v>
      </c>
      <c r="H3442" s="17" t="n">
        <v>6.85</v>
      </c>
      <c r="I3442" s="18" t="n">
        <f aca="false">('SKU Master'!I3442-H3442)/'SKU Master'!I3442</f>
        <v>0.393268379096546</v>
      </c>
      <c r="J3442" s="16" t="n">
        <v>2</v>
      </c>
      <c r="K3442" s="19" t="n">
        <f aca="false">J3442*C3442</f>
        <v>13</v>
      </c>
      <c r="L3442" s="16" t="s">
        <v>12299</v>
      </c>
      <c r="M3442" s="16" t="s">
        <v>12292</v>
      </c>
      <c r="N3442" s="16" t="s">
        <v>12017</v>
      </c>
      <c r="O3442" s="16" t="s">
        <v>12305</v>
      </c>
      <c r="P3442" s="16" t="s">
        <v>12298</v>
      </c>
      <c r="Q3442" s="16" t="s">
        <v>12017</v>
      </c>
    </row>
    <row r="3443" customFormat="false" ht="15" hidden="false" customHeight="false" outlineLevel="0" collapsed="false">
      <c r="A3443" s="14" t="str">
        <f aca="false">'SKU Master'!A3443</f>
        <v>06-00342</v>
      </c>
      <c r="B3443" s="14" t="str">
        <f aca="false">VLOOKUP(A3443,'SKU Master'!$A:$N,6,FALSE())</f>
        <v>Northgate Frozen Wild-Caught Crab Cakes, 24 oz</v>
      </c>
      <c r="C3443" s="15" t="n">
        <v>6.1</v>
      </c>
      <c r="D3443" s="15" t="n">
        <v>6.8</v>
      </c>
      <c r="E3443" s="15" t="n">
        <v>7.8</v>
      </c>
      <c r="F3443" s="16" t="s">
        <v>12290</v>
      </c>
      <c r="G3443" s="16" t="s">
        <v>12021</v>
      </c>
      <c r="H3443" s="17" t="n">
        <v>5.28</v>
      </c>
      <c r="I3443" s="18" t="n">
        <f aca="false">('SKU Master'!I3443-H3443)/'SKU Master'!I3443</f>
        <v>0.378091872791519</v>
      </c>
      <c r="J3443" s="16" t="n">
        <v>4</v>
      </c>
      <c r="K3443" s="19" t="n">
        <f aca="false">J3443*C3443</f>
        <v>24.4</v>
      </c>
      <c r="L3443" s="16" t="s">
        <v>12295</v>
      </c>
      <c r="M3443" s="16" t="s">
        <v>12292</v>
      </c>
      <c r="N3443" s="16" t="s">
        <v>12017</v>
      </c>
      <c r="O3443" s="16" t="s">
        <v>12305</v>
      </c>
      <c r="P3443" s="16" t="s">
        <v>12296</v>
      </c>
      <c r="Q3443" s="16" t="s">
        <v>12017</v>
      </c>
    </row>
    <row r="3444" customFormat="false" ht="15" hidden="false" customHeight="false" outlineLevel="0" collapsed="false">
      <c r="A3444" s="14" t="str">
        <f aca="false">'SKU Master'!A3444</f>
        <v>06-00343</v>
      </c>
      <c r="B3444" s="14" t="str">
        <f aca="false">VLOOKUP(A3444,'SKU Master'!$A:$N,6,FALSE())</f>
        <v>Northgate Frozen Wild-Caught Salmon Fillets, 24 oz</v>
      </c>
      <c r="C3444" s="15" t="n">
        <v>7.8</v>
      </c>
      <c r="D3444" s="15" t="n">
        <v>4.4</v>
      </c>
      <c r="E3444" s="15" t="n">
        <v>4</v>
      </c>
      <c r="F3444" s="16" t="s">
        <v>12290</v>
      </c>
      <c r="G3444" s="16" t="s">
        <v>12017</v>
      </c>
      <c r="H3444" s="17" t="n">
        <v>8.98</v>
      </c>
      <c r="I3444" s="18" t="n">
        <f aca="false">('SKU Master'!I3444-H3444)/'SKU Master'!I3444</f>
        <v>0.3033359193173</v>
      </c>
      <c r="J3444" s="16" t="n">
        <v>2</v>
      </c>
      <c r="K3444" s="19" t="n">
        <f aca="false">J3444*C3444</f>
        <v>15.6</v>
      </c>
      <c r="L3444" s="16" t="s">
        <v>12295</v>
      </c>
      <c r="M3444" s="16" t="s">
        <v>12292</v>
      </c>
      <c r="N3444" s="16" t="s">
        <v>12017</v>
      </c>
      <c r="O3444" s="16" t="s">
        <v>12305</v>
      </c>
      <c r="P3444" s="16" t="s">
        <v>12298</v>
      </c>
      <c r="Q3444" s="16" t="s">
        <v>12017</v>
      </c>
    </row>
    <row r="3445" customFormat="false" ht="15" hidden="false" customHeight="false" outlineLevel="0" collapsed="false">
      <c r="A3445" s="14" t="str">
        <f aca="false">'SKU Master'!A3445</f>
        <v>06-00344</v>
      </c>
      <c r="B3445" s="14" t="str">
        <f aca="false">VLOOKUP(A3445,'SKU Master'!$A:$N,6,FALSE())</f>
        <v>Northgate Frozen Salmon Fillets, 16 oz</v>
      </c>
      <c r="C3445" s="15" t="n">
        <v>8.9</v>
      </c>
      <c r="D3445" s="15" t="n">
        <v>8.3</v>
      </c>
      <c r="E3445" s="15" t="n">
        <v>6.2</v>
      </c>
      <c r="F3445" s="16" t="s">
        <v>12290</v>
      </c>
      <c r="G3445" s="16" t="s">
        <v>12021</v>
      </c>
      <c r="H3445" s="17" t="n">
        <v>3.91</v>
      </c>
      <c r="I3445" s="18" t="n">
        <f aca="false">('SKU Master'!I3445-H3445)/'SKU Master'!I3445</f>
        <v>0.397534668721109</v>
      </c>
      <c r="J3445" s="16" t="n">
        <v>5</v>
      </c>
      <c r="K3445" s="19" t="n">
        <f aca="false">J3445*C3445</f>
        <v>44.5</v>
      </c>
      <c r="L3445" s="16" t="s">
        <v>12295</v>
      </c>
      <c r="M3445" s="16" t="s">
        <v>12292</v>
      </c>
      <c r="N3445" s="16" t="s">
        <v>12017</v>
      </c>
      <c r="O3445" s="16" t="s">
        <v>12305</v>
      </c>
      <c r="P3445" s="16" t="s">
        <v>12297</v>
      </c>
      <c r="Q3445" s="16" t="s">
        <v>12017</v>
      </c>
    </row>
    <row r="3446" customFormat="false" ht="15" hidden="false" customHeight="false" outlineLevel="0" collapsed="false">
      <c r="A3446" s="14" t="str">
        <f aca="false">'SKU Master'!A3446</f>
        <v>06-00345</v>
      </c>
      <c r="B3446" s="14" t="str">
        <f aca="false">VLOOKUP(A3446,'SKU Master'!$A:$N,6,FALSE())</f>
        <v>IceHarvest Crab Cakes, 12 oz</v>
      </c>
      <c r="C3446" s="15" t="n">
        <v>7.6</v>
      </c>
      <c r="D3446" s="15" t="n">
        <v>8</v>
      </c>
      <c r="E3446" s="15" t="n">
        <v>7.1</v>
      </c>
      <c r="F3446" s="16" t="s">
        <v>12290</v>
      </c>
      <c r="G3446" s="16" t="s">
        <v>12021</v>
      </c>
      <c r="H3446" s="17" t="n">
        <v>5.2</v>
      </c>
      <c r="I3446" s="18" t="n">
        <f aca="false">('SKU Master'!I3446-H3446)/'SKU Master'!I3446</f>
        <v>0.34918648310388</v>
      </c>
      <c r="J3446" s="16" t="n">
        <v>3</v>
      </c>
      <c r="K3446" s="19" t="n">
        <f aca="false">J3446*C3446</f>
        <v>22.8</v>
      </c>
      <c r="L3446" s="16" t="s">
        <v>12295</v>
      </c>
      <c r="M3446" s="16" t="s">
        <v>12292</v>
      </c>
      <c r="N3446" s="16" t="s">
        <v>12017</v>
      </c>
      <c r="O3446" s="16" t="s">
        <v>12305</v>
      </c>
      <c r="P3446" s="16" t="s">
        <v>12298</v>
      </c>
      <c r="Q3446" s="16" t="s">
        <v>12017</v>
      </c>
    </row>
    <row r="3447" customFormat="false" ht="15" hidden="false" customHeight="false" outlineLevel="0" collapsed="false">
      <c r="A3447" s="14" t="str">
        <f aca="false">'SKU Master'!A3447</f>
        <v>06-00346</v>
      </c>
      <c r="B3447" s="14" t="str">
        <f aca="false">VLOOKUP(A3447,'SKU Master'!$A:$N,6,FALSE())</f>
        <v>Northgate Frozen Breaded Shrimp, 16 oz</v>
      </c>
      <c r="C3447" s="15" t="n">
        <v>8.3</v>
      </c>
      <c r="D3447" s="15" t="n">
        <v>3.5</v>
      </c>
      <c r="E3447" s="15" t="n">
        <v>4.5</v>
      </c>
      <c r="F3447" s="16" t="s">
        <v>12290</v>
      </c>
      <c r="G3447" s="16" t="s">
        <v>12021</v>
      </c>
      <c r="H3447" s="17" t="n">
        <v>5.77</v>
      </c>
      <c r="I3447" s="18" t="n">
        <f aca="false">('SKU Master'!I3447-H3447)/'SKU Master'!I3447</f>
        <v>0.303980699638118</v>
      </c>
      <c r="J3447" s="16" t="n">
        <v>2</v>
      </c>
      <c r="K3447" s="19" t="n">
        <f aca="false">J3447*C3447</f>
        <v>16.6</v>
      </c>
      <c r="L3447" s="16" t="s">
        <v>12295</v>
      </c>
      <c r="M3447" s="16" t="s">
        <v>12292</v>
      </c>
      <c r="N3447" s="16" t="s">
        <v>12017</v>
      </c>
      <c r="O3447" s="16" t="s">
        <v>12305</v>
      </c>
      <c r="P3447" s="16" t="s">
        <v>12294</v>
      </c>
      <c r="Q3447" s="16" t="s">
        <v>12021</v>
      </c>
    </row>
    <row r="3448" customFormat="false" ht="15" hidden="false" customHeight="false" outlineLevel="0" collapsed="false">
      <c r="A3448" s="14" t="str">
        <f aca="false">'SKU Master'!A3448</f>
        <v>06-00347</v>
      </c>
      <c r="B3448" s="14" t="str">
        <f aca="false">VLOOKUP(A3448,'SKU Master'!$A:$N,6,FALSE())</f>
        <v>Frostline Breaded Shrimp, 16 oz</v>
      </c>
      <c r="C3448" s="15" t="n">
        <v>5.8</v>
      </c>
      <c r="D3448" s="15" t="n">
        <v>5.1</v>
      </c>
      <c r="E3448" s="15" t="n">
        <v>4.1</v>
      </c>
      <c r="F3448" s="16" t="s">
        <v>12290</v>
      </c>
      <c r="G3448" s="16" t="s">
        <v>12021</v>
      </c>
      <c r="H3448" s="17" t="n">
        <v>5.21</v>
      </c>
      <c r="I3448" s="18" t="n">
        <f aca="false">('SKU Master'!I3448-H3448)/'SKU Master'!I3448</f>
        <v>0.386336866902238</v>
      </c>
      <c r="J3448" s="16" t="n">
        <v>6</v>
      </c>
      <c r="K3448" s="19" t="n">
        <f aca="false">J3448*C3448</f>
        <v>34.8</v>
      </c>
      <c r="L3448" s="16" t="s">
        <v>12295</v>
      </c>
      <c r="M3448" s="16" t="s">
        <v>12292</v>
      </c>
      <c r="N3448" s="16" t="s">
        <v>12017</v>
      </c>
      <c r="O3448" s="16" t="s">
        <v>12305</v>
      </c>
      <c r="P3448" s="16" t="s">
        <v>12297</v>
      </c>
      <c r="Q3448" s="16" t="s">
        <v>12017</v>
      </c>
    </row>
    <row r="3449" customFormat="false" ht="15" hidden="false" customHeight="false" outlineLevel="0" collapsed="false">
      <c r="A3449" s="14" t="str">
        <f aca="false">'SKU Master'!A3449</f>
        <v>06-00348</v>
      </c>
      <c r="B3449" s="14" t="str">
        <f aca="false">VLOOKUP(A3449,'SKU Master'!$A:$N,6,FALSE())</f>
        <v>Frostline Wild-Caught Fish Sticks, 12 oz</v>
      </c>
      <c r="C3449" s="15" t="n">
        <v>8.1</v>
      </c>
      <c r="D3449" s="15" t="n">
        <v>7</v>
      </c>
      <c r="E3449" s="15" t="n">
        <v>5.7</v>
      </c>
      <c r="F3449" s="16" t="s">
        <v>12290</v>
      </c>
      <c r="G3449" s="16" t="s">
        <v>12021</v>
      </c>
      <c r="H3449" s="17" t="n">
        <v>6.46</v>
      </c>
      <c r="I3449" s="18" t="n">
        <f aca="false">('SKU Master'!I3449-H3449)/'SKU Master'!I3449</f>
        <v>0.37220602526725</v>
      </c>
      <c r="J3449" s="16" t="n">
        <v>2</v>
      </c>
      <c r="K3449" s="19" t="n">
        <f aca="false">J3449*C3449</f>
        <v>16.2</v>
      </c>
      <c r="L3449" s="16" t="s">
        <v>12295</v>
      </c>
      <c r="M3449" s="16" t="s">
        <v>12292</v>
      </c>
      <c r="N3449" s="16" t="s">
        <v>12017</v>
      </c>
      <c r="O3449" s="16" t="s">
        <v>12305</v>
      </c>
      <c r="P3449" s="16" t="s">
        <v>12294</v>
      </c>
      <c r="Q3449" s="16" t="s">
        <v>12017</v>
      </c>
    </row>
    <row r="3450" customFormat="false" ht="15" hidden="false" customHeight="false" outlineLevel="0" collapsed="false">
      <c r="A3450" s="14" t="str">
        <f aca="false">'SKU Master'!A3450</f>
        <v>06-00349</v>
      </c>
      <c r="B3450" s="14" t="str">
        <f aca="false">VLOOKUP(A3450,'SKU Master'!$A:$N,6,FALSE())</f>
        <v>Harborline Breaded Breaded Fish Fillets, 12 oz</v>
      </c>
      <c r="C3450" s="15" t="n">
        <v>8.7</v>
      </c>
      <c r="D3450" s="15" t="n">
        <v>8.2</v>
      </c>
      <c r="E3450" s="15" t="n">
        <v>4.8</v>
      </c>
      <c r="F3450" s="16" t="s">
        <v>12290</v>
      </c>
      <c r="G3450" s="16" t="s">
        <v>12021</v>
      </c>
      <c r="H3450" s="17" t="n">
        <v>5.92</v>
      </c>
      <c r="I3450" s="18" t="n">
        <f aca="false">('SKU Master'!I3450-H3450)/'SKU Master'!I3450</f>
        <v>0.401415571284125</v>
      </c>
      <c r="J3450" s="16" t="n">
        <v>7</v>
      </c>
      <c r="K3450" s="19" t="n">
        <f aca="false">J3450*C3450</f>
        <v>60.9</v>
      </c>
      <c r="L3450" s="16" t="s">
        <v>12295</v>
      </c>
      <c r="M3450" s="16" t="s">
        <v>12292</v>
      </c>
      <c r="N3450" s="16" t="s">
        <v>12017</v>
      </c>
      <c r="O3450" s="16" t="s">
        <v>12305</v>
      </c>
      <c r="P3450" s="16" t="s">
        <v>12297</v>
      </c>
      <c r="Q3450" s="16" t="s">
        <v>12017</v>
      </c>
    </row>
    <row r="3451" customFormat="false" ht="15" hidden="false" customHeight="false" outlineLevel="0" collapsed="false">
      <c r="A3451" s="14" t="str">
        <f aca="false">'SKU Master'!A3451</f>
        <v>06-00350</v>
      </c>
      <c r="B3451" s="14" t="str">
        <f aca="false">VLOOKUP(A3451,'SKU Master'!$A:$N,6,FALSE())</f>
        <v>IceHarvest Crab Cakes, 24 oz</v>
      </c>
      <c r="C3451" s="15" t="n">
        <v>5.5</v>
      </c>
      <c r="D3451" s="15" t="n">
        <v>8</v>
      </c>
      <c r="E3451" s="15" t="n">
        <v>5.1</v>
      </c>
      <c r="F3451" s="16" t="s">
        <v>12290</v>
      </c>
      <c r="G3451" s="16" t="s">
        <v>12017</v>
      </c>
      <c r="H3451" s="17" t="n">
        <v>6.52</v>
      </c>
      <c r="I3451" s="18" t="n">
        <f aca="false">('SKU Master'!I3451-H3451)/'SKU Master'!I3451</f>
        <v>0.334014300306435</v>
      </c>
      <c r="J3451" s="16" t="n">
        <v>5</v>
      </c>
      <c r="K3451" s="19" t="n">
        <f aca="false">J3451*C3451</f>
        <v>27.5</v>
      </c>
      <c r="L3451" s="16" t="s">
        <v>12295</v>
      </c>
      <c r="M3451" s="16" t="s">
        <v>12292</v>
      </c>
      <c r="N3451" s="16" t="s">
        <v>12017</v>
      </c>
      <c r="O3451" s="16" t="s">
        <v>12305</v>
      </c>
      <c r="P3451" s="16" t="s">
        <v>12296</v>
      </c>
      <c r="Q3451" s="16" t="s">
        <v>12017</v>
      </c>
    </row>
    <row r="3452" customFormat="false" ht="15" hidden="false" customHeight="false" outlineLevel="0" collapsed="false">
      <c r="A3452" s="14" t="str">
        <f aca="false">'SKU Master'!A3452</f>
        <v>06-00351</v>
      </c>
      <c r="B3452" s="14" t="str">
        <f aca="false">VLOOKUP(A3452,'SKU Master'!$A:$N,6,FALSE())</f>
        <v>Frostline Breaded Shrimp, 24 oz</v>
      </c>
      <c r="C3452" s="15" t="n">
        <v>7.2</v>
      </c>
      <c r="D3452" s="15" t="n">
        <v>9.9</v>
      </c>
      <c r="E3452" s="15" t="n">
        <v>4.4</v>
      </c>
      <c r="F3452" s="16" t="s">
        <v>12290</v>
      </c>
      <c r="G3452" s="16" t="s">
        <v>12021</v>
      </c>
      <c r="H3452" s="17" t="n">
        <v>5.99</v>
      </c>
      <c r="I3452" s="18" t="n">
        <f aca="false">('SKU Master'!I3452-H3452)/'SKU Master'!I3452</f>
        <v>0.417881438289602</v>
      </c>
      <c r="J3452" s="16" t="n">
        <v>7</v>
      </c>
      <c r="K3452" s="19" t="n">
        <f aca="false">J3452*C3452</f>
        <v>50.4</v>
      </c>
      <c r="L3452" s="16" t="s">
        <v>12295</v>
      </c>
      <c r="M3452" s="16" t="s">
        <v>12292</v>
      </c>
      <c r="N3452" s="16" t="s">
        <v>12017</v>
      </c>
      <c r="O3452" s="16" t="s">
        <v>12305</v>
      </c>
      <c r="P3452" s="16" t="s">
        <v>12297</v>
      </c>
      <c r="Q3452" s="16" t="s">
        <v>12017</v>
      </c>
    </row>
    <row r="3453" customFormat="false" ht="15" hidden="false" customHeight="false" outlineLevel="0" collapsed="false">
      <c r="A3453" s="14" t="str">
        <f aca="false">'SKU Master'!A3453</f>
        <v>06-00352</v>
      </c>
      <c r="B3453" s="14" t="str">
        <f aca="false">VLOOKUP(A3453,'SKU Master'!$A:$N,6,FALSE())</f>
        <v>Frostline Wild-Caught Shrimp, 12 oz</v>
      </c>
      <c r="C3453" s="15" t="n">
        <v>7.9</v>
      </c>
      <c r="D3453" s="15" t="n">
        <v>4.7</v>
      </c>
      <c r="E3453" s="15" t="n">
        <v>4.7</v>
      </c>
      <c r="F3453" s="16" t="s">
        <v>12290</v>
      </c>
      <c r="G3453" s="16" t="s">
        <v>12017</v>
      </c>
      <c r="H3453" s="17" t="n">
        <v>7.97</v>
      </c>
      <c r="I3453" s="18" t="n">
        <f aca="false">('SKU Master'!I3453-H3453)/'SKU Master'!I3453</f>
        <v>0.324003392705683</v>
      </c>
      <c r="J3453" s="16" t="n">
        <v>4</v>
      </c>
      <c r="K3453" s="19" t="n">
        <f aca="false">J3453*C3453</f>
        <v>31.6</v>
      </c>
      <c r="L3453" s="16" t="s">
        <v>12295</v>
      </c>
      <c r="M3453" s="16" t="s">
        <v>12292</v>
      </c>
      <c r="N3453" s="16" t="s">
        <v>12017</v>
      </c>
      <c r="O3453" s="16" t="s">
        <v>12305</v>
      </c>
      <c r="P3453" s="16" t="s">
        <v>12296</v>
      </c>
      <c r="Q3453" s="16" t="s">
        <v>12017</v>
      </c>
    </row>
    <row r="3454" customFormat="false" ht="15" hidden="false" customHeight="false" outlineLevel="0" collapsed="false">
      <c r="A3454" s="14" t="str">
        <f aca="false">'SKU Master'!A3454</f>
        <v>06-00353</v>
      </c>
      <c r="B3454" s="14" t="str">
        <f aca="false">VLOOKUP(A3454,'SKU Master'!$A:$N,6,FALSE())</f>
        <v>IceHarvest Wild-Caught Shrimp, 12 oz</v>
      </c>
      <c r="C3454" s="15" t="n">
        <v>5.5</v>
      </c>
      <c r="D3454" s="15" t="n">
        <v>6.7</v>
      </c>
      <c r="E3454" s="15" t="n">
        <v>7.3</v>
      </c>
      <c r="F3454" s="16" t="s">
        <v>12290</v>
      </c>
      <c r="G3454" s="16" t="s">
        <v>12017</v>
      </c>
      <c r="H3454" s="17" t="n">
        <v>6.37</v>
      </c>
      <c r="I3454" s="18" t="n">
        <f aca="false">('SKU Master'!I3454-H3454)/'SKU Master'!I3454</f>
        <v>0.380952380952381</v>
      </c>
      <c r="J3454" s="16" t="n">
        <v>6</v>
      </c>
      <c r="K3454" s="19" t="n">
        <f aca="false">J3454*C3454</f>
        <v>33</v>
      </c>
      <c r="L3454" s="16" t="s">
        <v>12295</v>
      </c>
      <c r="M3454" s="16" t="s">
        <v>12292</v>
      </c>
      <c r="N3454" s="16" t="s">
        <v>12017</v>
      </c>
      <c r="O3454" s="16" t="s">
        <v>12305</v>
      </c>
      <c r="P3454" s="16" t="s">
        <v>12297</v>
      </c>
      <c r="Q3454" s="16" t="s">
        <v>12017</v>
      </c>
    </row>
    <row r="3455" customFormat="false" ht="15" hidden="false" customHeight="false" outlineLevel="0" collapsed="false">
      <c r="A3455" s="14" t="str">
        <f aca="false">'SKU Master'!A3455</f>
        <v>06-00354</v>
      </c>
      <c r="B3455" s="14" t="str">
        <f aca="false">VLOOKUP(A3455,'SKU Master'!$A:$N,6,FALSE())</f>
        <v>IceHarvest Wild-Caught Fish Sticks, 16 oz</v>
      </c>
      <c r="C3455" s="15" t="n">
        <v>6.1</v>
      </c>
      <c r="D3455" s="15" t="n">
        <v>6.8</v>
      </c>
      <c r="E3455" s="15" t="n">
        <v>4</v>
      </c>
      <c r="F3455" s="16" t="s">
        <v>12290</v>
      </c>
      <c r="G3455" s="16" t="s">
        <v>12021</v>
      </c>
      <c r="H3455" s="17" t="n">
        <v>4.2</v>
      </c>
      <c r="I3455" s="18" t="n">
        <f aca="false">('SKU Master'!I3455-H3455)/'SKU Master'!I3455</f>
        <v>0.352850539291217</v>
      </c>
      <c r="J3455" s="16" t="n">
        <v>5</v>
      </c>
      <c r="K3455" s="19" t="n">
        <f aca="false">J3455*C3455</f>
        <v>30.5</v>
      </c>
      <c r="L3455" s="16" t="s">
        <v>12295</v>
      </c>
      <c r="M3455" s="16" t="s">
        <v>12292</v>
      </c>
      <c r="N3455" s="16" t="s">
        <v>12017</v>
      </c>
      <c r="O3455" s="16" t="s">
        <v>12305</v>
      </c>
      <c r="P3455" s="16" t="s">
        <v>12296</v>
      </c>
      <c r="Q3455" s="16" t="s">
        <v>12017</v>
      </c>
    </row>
    <row r="3456" customFormat="false" ht="15" hidden="false" customHeight="false" outlineLevel="0" collapsed="false">
      <c r="A3456" s="14" t="str">
        <f aca="false">'SKU Master'!A3456</f>
        <v>06-00355</v>
      </c>
      <c r="B3456" s="14" t="str">
        <f aca="false">VLOOKUP(A3456,'SKU Master'!$A:$N,6,FALSE())</f>
        <v>Frostline Crab Cakes, 16 oz</v>
      </c>
      <c r="C3456" s="15" t="n">
        <v>8.4</v>
      </c>
      <c r="D3456" s="15" t="n">
        <v>4.9</v>
      </c>
      <c r="E3456" s="15" t="n">
        <v>5.9</v>
      </c>
      <c r="F3456" s="16" t="s">
        <v>12290</v>
      </c>
      <c r="G3456" s="16" t="s">
        <v>12021</v>
      </c>
      <c r="H3456" s="17" t="n">
        <v>4.97</v>
      </c>
      <c r="I3456" s="18" t="n">
        <f aca="false">('SKU Master'!I3456-H3456)/'SKU Master'!I3456</f>
        <v>0.327469553450609</v>
      </c>
      <c r="J3456" s="16" t="n">
        <v>3</v>
      </c>
      <c r="K3456" s="19" t="n">
        <f aca="false">J3456*C3456</f>
        <v>25.2</v>
      </c>
      <c r="L3456" s="16" t="s">
        <v>12295</v>
      </c>
      <c r="M3456" s="16" t="s">
        <v>12292</v>
      </c>
      <c r="N3456" s="16" t="s">
        <v>12017</v>
      </c>
      <c r="O3456" s="16" t="s">
        <v>12305</v>
      </c>
      <c r="P3456" s="16" t="s">
        <v>12298</v>
      </c>
      <c r="Q3456" s="16" t="s">
        <v>12017</v>
      </c>
    </row>
    <row r="3457" customFormat="false" ht="15" hidden="false" customHeight="false" outlineLevel="0" collapsed="false">
      <c r="A3457" s="14" t="str">
        <f aca="false">'SKU Master'!A3457</f>
        <v>06-00356</v>
      </c>
      <c r="B3457" s="14" t="str">
        <f aca="false">VLOOKUP(A3457,'SKU Master'!$A:$N,6,FALSE())</f>
        <v>Harborline Breaded Crab Cakes, 16 oz</v>
      </c>
      <c r="C3457" s="15" t="n">
        <v>8.9</v>
      </c>
      <c r="D3457" s="15" t="n">
        <v>7.9</v>
      </c>
      <c r="E3457" s="15" t="n">
        <v>7.5</v>
      </c>
      <c r="F3457" s="16" t="s">
        <v>12290</v>
      </c>
      <c r="G3457" s="16" t="s">
        <v>12021</v>
      </c>
      <c r="H3457" s="17" t="n">
        <v>6.01</v>
      </c>
      <c r="I3457" s="18" t="n">
        <f aca="false">('SKU Master'!I3457-H3457)/'SKU Master'!I3457</f>
        <v>0.453139217470428</v>
      </c>
      <c r="J3457" s="16" t="n">
        <v>6</v>
      </c>
      <c r="K3457" s="19" t="n">
        <f aca="false">J3457*C3457</f>
        <v>53.4</v>
      </c>
      <c r="L3457" s="16" t="s">
        <v>12295</v>
      </c>
      <c r="M3457" s="16" t="s">
        <v>12292</v>
      </c>
      <c r="N3457" s="16" t="s">
        <v>12017</v>
      </c>
      <c r="O3457" s="16" t="s">
        <v>12305</v>
      </c>
      <c r="P3457" s="16" t="s">
        <v>12296</v>
      </c>
      <c r="Q3457" s="16" t="s">
        <v>12017</v>
      </c>
    </row>
    <row r="3458" customFormat="false" ht="15" hidden="false" customHeight="false" outlineLevel="0" collapsed="false">
      <c r="A3458" s="14" t="str">
        <f aca="false">'SKU Master'!A3458</f>
        <v>06-00357</v>
      </c>
      <c r="B3458" s="14" t="str">
        <f aca="false">VLOOKUP(A3458,'SKU Master'!$A:$N,6,FALSE())</f>
        <v>Frostline Breaded Fish Fillets, 24 oz</v>
      </c>
      <c r="C3458" s="15" t="n">
        <v>6.5</v>
      </c>
      <c r="D3458" s="15" t="n">
        <v>5.1</v>
      </c>
      <c r="E3458" s="15" t="n">
        <v>6.6</v>
      </c>
      <c r="F3458" s="16" t="s">
        <v>12290</v>
      </c>
      <c r="G3458" s="16" t="s">
        <v>12021</v>
      </c>
      <c r="H3458" s="17" t="n">
        <v>8.79</v>
      </c>
      <c r="I3458" s="18" t="n">
        <f aca="false">('SKU Master'!I3458-H3458)/'SKU Master'!I3458</f>
        <v>0.323325635103926</v>
      </c>
      <c r="J3458" s="16" t="n">
        <v>5</v>
      </c>
      <c r="K3458" s="19" t="n">
        <f aca="false">J3458*C3458</f>
        <v>32.5</v>
      </c>
      <c r="L3458" s="16" t="s">
        <v>12295</v>
      </c>
      <c r="M3458" s="16" t="s">
        <v>12292</v>
      </c>
      <c r="N3458" s="16" t="s">
        <v>12017</v>
      </c>
      <c r="O3458" s="16" t="s">
        <v>12305</v>
      </c>
      <c r="P3458" s="16" t="s">
        <v>12296</v>
      </c>
      <c r="Q3458" s="16" t="s">
        <v>12017</v>
      </c>
    </row>
    <row r="3459" customFormat="false" ht="15" hidden="false" customHeight="false" outlineLevel="0" collapsed="false">
      <c r="A3459" s="14" t="str">
        <f aca="false">'SKU Master'!A3459</f>
        <v>06-00358</v>
      </c>
      <c r="B3459" s="14" t="str">
        <f aca="false">VLOOKUP(A3459,'SKU Master'!$A:$N,6,FALSE())</f>
        <v>Northgate Frozen Wild-Caught Salmon Fillets, 16 oz</v>
      </c>
      <c r="C3459" s="15" t="n">
        <v>6.7</v>
      </c>
      <c r="D3459" s="15" t="n">
        <v>9.7</v>
      </c>
      <c r="E3459" s="15" t="n">
        <v>6</v>
      </c>
      <c r="F3459" s="16" t="s">
        <v>12290</v>
      </c>
      <c r="G3459" s="16" t="s">
        <v>12021</v>
      </c>
      <c r="H3459" s="17" t="n">
        <v>5.29</v>
      </c>
      <c r="I3459" s="18" t="n">
        <f aca="false">('SKU Master'!I3459-H3459)/'SKU Master'!I3459</f>
        <v>0.369487485101311</v>
      </c>
      <c r="J3459" s="16" t="n">
        <v>2</v>
      </c>
      <c r="K3459" s="19" t="n">
        <f aca="false">J3459*C3459</f>
        <v>13.4</v>
      </c>
      <c r="L3459" s="16" t="s">
        <v>12295</v>
      </c>
      <c r="M3459" s="16" t="s">
        <v>12292</v>
      </c>
      <c r="N3459" s="16" t="s">
        <v>12017</v>
      </c>
      <c r="O3459" s="16" t="s">
        <v>12305</v>
      </c>
      <c r="P3459" s="16" t="s">
        <v>12298</v>
      </c>
      <c r="Q3459" s="16" t="s">
        <v>12017</v>
      </c>
    </row>
    <row r="3460" customFormat="false" ht="15" hidden="false" customHeight="false" outlineLevel="0" collapsed="false">
      <c r="A3460" s="14" t="str">
        <f aca="false">'SKU Master'!A3460</f>
        <v>06-00359</v>
      </c>
      <c r="B3460" s="14" t="str">
        <f aca="false">VLOOKUP(A3460,'SKU Master'!$A:$N,6,FALSE())</f>
        <v>Northgate Frozen Breaded Breaded Fish Fillets, 24 oz</v>
      </c>
      <c r="C3460" s="15" t="n">
        <v>8.2</v>
      </c>
      <c r="D3460" s="15" t="n">
        <v>2.3</v>
      </c>
      <c r="E3460" s="15" t="n">
        <v>4.7</v>
      </c>
      <c r="F3460" s="16" t="s">
        <v>12290</v>
      </c>
      <c r="G3460" s="16" t="s">
        <v>12021</v>
      </c>
      <c r="H3460" s="17" t="n">
        <v>6.96</v>
      </c>
      <c r="I3460" s="18" t="n">
        <f aca="false">('SKU Master'!I3460-H3460)/'SKU Master'!I3460</f>
        <v>0.323615160349854</v>
      </c>
      <c r="J3460" s="16" t="n">
        <v>4</v>
      </c>
      <c r="K3460" s="19" t="n">
        <f aca="false">J3460*C3460</f>
        <v>32.8</v>
      </c>
      <c r="L3460" s="16" t="s">
        <v>12295</v>
      </c>
      <c r="M3460" s="16" t="s">
        <v>12292</v>
      </c>
      <c r="N3460" s="16" t="s">
        <v>12017</v>
      </c>
      <c r="O3460" s="16" t="s">
        <v>12305</v>
      </c>
      <c r="P3460" s="16" t="s">
        <v>12296</v>
      </c>
      <c r="Q3460" s="16" t="s">
        <v>12017</v>
      </c>
    </row>
    <row r="3461" customFormat="false" ht="15" hidden="false" customHeight="false" outlineLevel="0" collapsed="false">
      <c r="A3461" s="14" t="str">
        <f aca="false">'SKU Master'!A3461</f>
        <v>06-00360</v>
      </c>
      <c r="B3461" s="14" t="str">
        <f aca="false">VLOOKUP(A3461,'SKU Master'!$A:$N,6,FALSE())</f>
        <v>Frostline Breaded Breaded Fish Fillets, 16 oz</v>
      </c>
      <c r="C3461" s="15" t="n">
        <v>5</v>
      </c>
      <c r="D3461" s="15" t="n">
        <v>2.6</v>
      </c>
      <c r="E3461" s="15" t="n">
        <v>4.5</v>
      </c>
      <c r="F3461" s="16" t="s">
        <v>12290</v>
      </c>
      <c r="G3461" s="16" t="s">
        <v>12021</v>
      </c>
      <c r="H3461" s="17" t="n">
        <v>4.55</v>
      </c>
      <c r="I3461" s="18" t="n">
        <f aca="false">('SKU Master'!I3461-H3461)/'SKU Master'!I3461</f>
        <v>0.392523364485981</v>
      </c>
      <c r="J3461" s="16" t="n">
        <v>3</v>
      </c>
      <c r="K3461" s="19" t="n">
        <f aca="false">J3461*C3461</f>
        <v>15</v>
      </c>
      <c r="L3461" s="16" t="s">
        <v>12295</v>
      </c>
      <c r="M3461" s="16" t="s">
        <v>12292</v>
      </c>
      <c r="N3461" s="16" t="s">
        <v>12017</v>
      </c>
      <c r="O3461" s="16" t="s">
        <v>12305</v>
      </c>
      <c r="P3461" s="16" t="s">
        <v>12298</v>
      </c>
      <c r="Q3461" s="16" t="s">
        <v>12017</v>
      </c>
    </row>
    <row r="3462" customFormat="false" ht="15" hidden="false" customHeight="false" outlineLevel="0" collapsed="false">
      <c r="A3462" s="14" t="str">
        <f aca="false">'SKU Master'!A3462</f>
        <v>06-00361</v>
      </c>
      <c r="B3462" s="14" t="str">
        <f aca="false">VLOOKUP(A3462,'SKU Master'!$A:$N,6,FALSE())</f>
        <v>Harborline Breaded Fish Fillets, 16 oz</v>
      </c>
      <c r="C3462" s="15" t="n">
        <v>5.8</v>
      </c>
      <c r="D3462" s="15" t="n">
        <v>7.6</v>
      </c>
      <c r="E3462" s="15" t="n">
        <v>6</v>
      </c>
      <c r="F3462" s="16" t="s">
        <v>12290</v>
      </c>
      <c r="G3462" s="16" t="s">
        <v>12021</v>
      </c>
      <c r="H3462" s="17" t="n">
        <v>3.83</v>
      </c>
      <c r="I3462" s="18" t="n">
        <f aca="false">('SKU Master'!I3462-H3462)/'SKU Master'!I3462</f>
        <v>0.481732070365359</v>
      </c>
      <c r="J3462" s="16" t="n">
        <v>1</v>
      </c>
      <c r="K3462" s="19" t="n">
        <f aca="false">J3462*C3462</f>
        <v>5.8</v>
      </c>
      <c r="L3462" s="16" t="s">
        <v>12295</v>
      </c>
      <c r="M3462" s="16" t="s">
        <v>12292</v>
      </c>
      <c r="N3462" s="16" t="s">
        <v>12017</v>
      </c>
      <c r="O3462" s="16" t="s">
        <v>12305</v>
      </c>
      <c r="P3462" s="16" t="s">
        <v>12294</v>
      </c>
      <c r="Q3462" s="16" t="s">
        <v>12017</v>
      </c>
    </row>
    <row r="3463" customFormat="false" ht="15" hidden="false" customHeight="false" outlineLevel="0" collapsed="false">
      <c r="A3463" s="14" t="str">
        <f aca="false">'SKU Master'!A3463</f>
        <v>06-00362</v>
      </c>
      <c r="B3463" s="14" t="str">
        <f aca="false">VLOOKUP(A3463,'SKU Master'!$A:$N,6,FALSE())</f>
        <v>Northgate Frozen Breaded Fish Sticks, 24 oz</v>
      </c>
      <c r="C3463" s="15" t="n">
        <v>6.3</v>
      </c>
      <c r="D3463" s="15" t="n">
        <v>5.1</v>
      </c>
      <c r="E3463" s="15" t="n">
        <v>6</v>
      </c>
      <c r="F3463" s="16" t="s">
        <v>12290</v>
      </c>
      <c r="G3463" s="16" t="s">
        <v>12021</v>
      </c>
      <c r="H3463" s="17" t="n">
        <v>5.81</v>
      </c>
      <c r="I3463" s="18" t="n">
        <f aca="false">('SKU Master'!I3463-H3463)/'SKU Master'!I3463</f>
        <v>0.315665488810365</v>
      </c>
      <c r="J3463" s="16" t="n">
        <v>5</v>
      </c>
      <c r="K3463" s="19" t="n">
        <f aca="false">J3463*C3463</f>
        <v>31.5</v>
      </c>
      <c r="L3463" s="16" t="s">
        <v>12295</v>
      </c>
      <c r="M3463" s="16" t="s">
        <v>12292</v>
      </c>
      <c r="N3463" s="16" t="s">
        <v>12017</v>
      </c>
      <c r="O3463" s="16" t="s">
        <v>12305</v>
      </c>
      <c r="P3463" s="16" t="s">
        <v>12296</v>
      </c>
      <c r="Q3463" s="16" t="s">
        <v>12017</v>
      </c>
    </row>
    <row r="3464" customFormat="false" ht="15" hidden="false" customHeight="false" outlineLevel="0" collapsed="false">
      <c r="A3464" s="14" t="str">
        <f aca="false">'SKU Master'!A3464</f>
        <v>06-00363</v>
      </c>
      <c r="B3464" s="14" t="str">
        <f aca="false">VLOOKUP(A3464,'SKU Master'!$A:$N,6,FALSE())</f>
        <v>Frostline Breaded Fish Sticks, 24 oz</v>
      </c>
      <c r="C3464" s="15" t="n">
        <v>5.4</v>
      </c>
      <c r="D3464" s="15" t="n">
        <v>8.6</v>
      </c>
      <c r="E3464" s="15" t="n">
        <v>5.1</v>
      </c>
      <c r="F3464" s="16" t="s">
        <v>12290</v>
      </c>
      <c r="G3464" s="16" t="s">
        <v>12017</v>
      </c>
      <c r="H3464" s="17" t="n">
        <v>4.65</v>
      </c>
      <c r="I3464" s="18" t="n">
        <f aca="false">('SKU Master'!I3464-H3464)/'SKU Master'!I3464</f>
        <v>0.334763948497854</v>
      </c>
      <c r="J3464" s="16" t="n">
        <v>2</v>
      </c>
      <c r="K3464" s="19" t="n">
        <f aca="false">J3464*C3464</f>
        <v>10.8</v>
      </c>
      <c r="L3464" s="16" t="s">
        <v>12295</v>
      </c>
      <c r="M3464" s="16" t="s">
        <v>12292</v>
      </c>
      <c r="N3464" s="16" t="s">
        <v>12017</v>
      </c>
      <c r="O3464" s="16" t="s">
        <v>12305</v>
      </c>
      <c r="P3464" s="16" t="s">
        <v>12298</v>
      </c>
      <c r="Q3464" s="16" t="s">
        <v>12017</v>
      </c>
    </row>
    <row r="3465" customFormat="false" ht="15" hidden="false" customHeight="false" outlineLevel="0" collapsed="false">
      <c r="A3465" s="14" t="str">
        <f aca="false">'SKU Master'!A3465</f>
        <v>06-00364</v>
      </c>
      <c r="B3465" s="14" t="str">
        <f aca="false">VLOOKUP(A3465,'SKU Master'!$A:$N,6,FALSE())</f>
        <v>Harborline Shrimp, 12 oz</v>
      </c>
      <c r="C3465" s="15" t="n">
        <v>9</v>
      </c>
      <c r="D3465" s="15" t="n">
        <v>8.4</v>
      </c>
      <c r="E3465" s="15" t="n">
        <v>6.6</v>
      </c>
      <c r="F3465" s="16" t="s">
        <v>12290</v>
      </c>
      <c r="G3465" s="16" t="s">
        <v>12017</v>
      </c>
      <c r="H3465" s="17" t="n">
        <v>4.6</v>
      </c>
      <c r="I3465" s="18" t="n">
        <f aca="false">('SKU Master'!I3465-H3465)/'SKU Master'!I3465</f>
        <v>0.409499358151476</v>
      </c>
      <c r="J3465" s="16" t="n">
        <v>2</v>
      </c>
      <c r="K3465" s="19" t="n">
        <f aca="false">J3465*C3465</f>
        <v>18</v>
      </c>
      <c r="L3465" s="16" t="s">
        <v>12295</v>
      </c>
      <c r="M3465" s="16" t="s">
        <v>12292</v>
      </c>
      <c r="N3465" s="16" t="s">
        <v>12017</v>
      </c>
      <c r="O3465" s="16" t="s">
        <v>12305</v>
      </c>
      <c r="P3465" s="16" t="s">
        <v>12298</v>
      </c>
      <c r="Q3465" s="16" t="s">
        <v>12017</v>
      </c>
    </row>
    <row r="3466" customFormat="false" ht="15" hidden="false" customHeight="false" outlineLevel="0" collapsed="false">
      <c r="A3466" s="14" t="str">
        <f aca="false">'SKU Master'!A3466</f>
        <v>06-00365</v>
      </c>
      <c r="B3466" s="14" t="str">
        <f aca="false">VLOOKUP(A3466,'SKU Master'!$A:$N,6,FALSE())</f>
        <v>Harborline Wild-Caught Salmon Fillets, 24 oz</v>
      </c>
      <c r="C3466" s="15" t="n">
        <v>8.5</v>
      </c>
      <c r="D3466" s="15" t="n">
        <v>7.6</v>
      </c>
      <c r="E3466" s="15" t="n">
        <v>7.9</v>
      </c>
      <c r="F3466" s="16" t="s">
        <v>12290</v>
      </c>
      <c r="G3466" s="16" t="s">
        <v>12017</v>
      </c>
      <c r="H3466" s="17" t="n">
        <v>4.54</v>
      </c>
      <c r="I3466" s="18" t="n">
        <f aca="false">('SKU Master'!I3466-H3466)/'SKU Master'!I3466</f>
        <v>0.465253239104829</v>
      </c>
      <c r="J3466" s="16" t="n">
        <v>7</v>
      </c>
      <c r="K3466" s="19" t="n">
        <f aca="false">J3466*C3466</f>
        <v>59.5</v>
      </c>
      <c r="L3466" s="16" t="s">
        <v>12295</v>
      </c>
      <c r="M3466" s="16" t="s">
        <v>12292</v>
      </c>
      <c r="N3466" s="16" t="s">
        <v>12017</v>
      </c>
      <c r="O3466" s="16" t="s">
        <v>12305</v>
      </c>
      <c r="P3466" s="16" t="s">
        <v>12297</v>
      </c>
      <c r="Q3466" s="16" t="s">
        <v>12017</v>
      </c>
    </row>
    <row r="3467" customFormat="false" ht="15" hidden="false" customHeight="false" outlineLevel="0" collapsed="false">
      <c r="A3467" s="14" t="str">
        <f aca="false">'SKU Master'!A3467</f>
        <v>06-00366</v>
      </c>
      <c r="B3467" s="14" t="str">
        <f aca="false">VLOOKUP(A3467,'SKU Master'!$A:$N,6,FALSE())</f>
        <v>Frostline Wild-Caught Breaded Fish Fillets, 24 oz</v>
      </c>
      <c r="C3467" s="15" t="n">
        <v>8.8</v>
      </c>
      <c r="D3467" s="15" t="n">
        <v>6.6</v>
      </c>
      <c r="E3467" s="15" t="n">
        <v>6.3</v>
      </c>
      <c r="F3467" s="16" t="s">
        <v>12290</v>
      </c>
      <c r="G3467" s="16" t="s">
        <v>12021</v>
      </c>
      <c r="H3467" s="17" t="n">
        <v>6.19</v>
      </c>
      <c r="I3467" s="18" t="n">
        <f aca="false">('SKU Master'!I3467-H3467)/'SKU Master'!I3467</f>
        <v>0.38038038038038</v>
      </c>
      <c r="J3467" s="16" t="n">
        <v>1</v>
      </c>
      <c r="K3467" s="19" t="n">
        <f aca="false">J3467*C3467</f>
        <v>8.8</v>
      </c>
      <c r="L3467" s="16" t="s">
        <v>12291</v>
      </c>
      <c r="M3467" s="16" t="s">
        <v>12292</v>
      </c>
      <c r="N3467" s="16" t="s">
        <v>12017</v>
      </c>
      <c r="O3467" s="16" t="s">
        <v>12305</v>
      </c>
      <c r="P3467" s="16" t="s">
        <v>12294</v>
      </c>
      <c r="Q3467" s="16" t="s">
        <v>12017</v>
      </c>
    </row>
    <row r="3468" customFormat="false" ht="15" hidden="false" customHeight="false" outlineLevel="0" collapsed="false">
      <c r="A3468" s="14" t="str">
        <f aca="false">'SKU Master'!A3468</f>
        <v>06-00367</v>
      </c>
      <c r="B3468" s="14" t="str">
        <f aca="false">VLOOKUP(A3468,'SKU Master'!$A:$N,6,FALSE())</f>
        <v>Harborline Wild-Caught Crab Cakes, 16 oz</v>
      </c>
      <c r="C3468" s="15" t="n">
        <v>6.9</v>
      </c>
      <c r="D3468" s="15" t="n">
        <v>6.6</v>
      </c>
      <c r="E3468" s="15" t="n">
        <v>6.3</v>
      </c>
      <c r="F3468" s="16" t="s">
        <v>12290</v>
      </c>
      <c r="G3468" s="16" t="s">
        <v>12017</v>
      </c>
      <c r="H3468" s="17" t="n">
        <v>4.79</v>
      </c>
      <c r="I3468" s="18" t="n">
        <f aca="false">('SKU Master'!I3468-H3468)/'SKU Master'!I3468</f>
        <v>0.467185761957731</v>
      </c>
      <c r="J3468" s="16" t="n">
        <v>5</v>
      </c>
      <c r="K3468" s="19" t="n">
        <f aca="false">J3468*C3468</f>
        <v>34.5</v>
      </c>
      <c r="L3468" s="16" t="s">
        <v>12295</v>
      </c>
      <c r="M3468" s="16" t="s">
        <v>12292</v>
      </c>
      <c r="N3468" s="16" t="s">
        <v>12017</v>
      </c>
      <c r="O3468" s="16" t="s">
        <v>12305</v>
      </c>
      <c r="P3468" s="16" t="s">
        <v>12296</v>
      </c>
      <c r="Q3468" s="16" t="s">
        <v>12021</v>
      </c>
    </row>
    <row r="3469" customFormat="false" ht="15" hidden="false" customHeight="false" outlineLevel="0" collapsed="false">
      <c r="A3469" s="14" t="str">
        <f aca="false">'SKU Master'!A3469</f>
        <v>06-00368</v>
      </c>
      <c r="B3469" s="14" t="str">
        <f aca="false">VLOOKUP(A3469,'SKU Master'!$A:$N,6,FALSE())</f>
        <v>IceHarvest Wild-Caught Salmon Fillets, 16 oz</v>
      </c>
      <c r="C3469" s="15" t="n">
        <v>5.7</v>
      </c>
      <c r="D3469" s="15" t="n">
        <v>9.9</v>
      </c>
      <c r="E3469" s="15" t="n">
        <v>4.4</v>
      </c>
      <c r="F3469" s="16" t="s">
        <v>12290</v>
      </c>
      <c r="G3469" s="16" t="s">
        <v>12017</v>
      </c>
      <c r="H3469" s="17" t="n">
        <v>6.77</v>
      </c>
      <c r="I3469" s="18" t="n">
        <f aca="false">('SKU Master'!I3469-H3469)/'SKU Master'!I3469</f>
        <v>0.383985441310282</v>
      </c>
      <c r="J3469" s="16" t="n">
        <v>2</v>
      </c>
      <c r="K3469" s="19" t="n">
        <f aca="false">J3469*C3469</f>
        <v>11.4</v>
      </c>
      <c r="L3469" s="16" t="s">
        <v>12299</v>
      </c>
      <c r="M3469" s="16" t="s">
        <v>12292</v>
      </c>
      <c r="N3469" s="16" t="s">
        <v>12017</v>
      </c>
      <c r="O3469" s="16" t="s">
        <v>12305</v>
      </c>
      <c r="P3469" s="16" t="s">
        <v>12294</v>
      </c>
      <c r="Q3469" s="16" t="s">
        <v>12017</v>
      </c>
    </row>
    <row r="3470" customFormat="false" ht="15" hidden="false" customHeight="false" outlineLevel="0" collapsed="false">
      <c r="A3470" s="14" t="str">
        <f aca="false">'SKU Master'!A3470</f>
        <v>06-00369</v>
      </c>
      <c r="B3470" s="14" t="str">
        <f aca="false">VLOOKUP(A3470,'SKU Master'!$A:$N,6,FALSE())</f>
        <v>Frostline Wild-Caught Crab Cakes, 12 oz</v>
      </c>
      <c r="C3470" s="15" t="n">
        <v>7.7</v>
      </c>
      <c r="D3470" s="15" t="n">
        <v>8.5</v>
      </c>
      <c r="E3470" s="15" t="n">
        <v>4.5</v>
      </c>
      <c r="F3470" s="16" t="s">
        <v>12290</v>
      </c>
      <c r="G3470" s="16" t="s">
        <v>12021</v>
      </c>
      <c r="H3470" s="17" t="n">
        <v>8.64</v>
      </c>
      <c r="I3470" s="18" t="n">
        <f aca="false">('SKU Master'!I3470-H3470)/'SKU Master'!I3470</f>
        <v>0.296989422294548</v>
      </c>
      <c r="J3470" s="16" t="n">
        <v>7</v>
      </c>
      <c r="K3470" s="19" t="n">
        <f aca="false">J3470*C3470</f>
        <v>53.9</v>
      </c>
      <c r="L3470" s="16" t="s">
        <v>12295</v>
      </c>
      <c r="M3470" s="16" t="s">
        <v>12292</v>
      </c>
      <c r="N3470" s="16" t="s">
        <v>12017</v>
      </c>
      <c r="O3470" s="16" t="s">
        <v>12305</v>
      </c>
      <c r="P3470" s="16" t="s">
        <v>12297</v>
      </c>
      <c r="Q3470" s="16" t="s">
        <v>12017</v>
      </c>
    </row>
    <row r="3471" customFormat="false" ht="15" hidden="false" customHeight="false" outlineLevel="0" collapsed="false">
      <c r="A3471" s="14" t="str">
        <f aca="false">'SKU Master'!A3471</f>
        <v>06-00370</v>
      </c>
      <c r="B3471" s="14" t="str">
        <f aca="false">VLOOKUP(A3471,'SKU Master'!$A:$N,6,FALSE())</f>
        <v>IceHarvest Crab Cakes, 16 oz</v>
      </c>
      <c r="C3471" s="15" t="n">
        <v>7.9</v>
      </c>
      <c r="D3471" s="15" t="n">
        <v>9.4</v>
      </c>
      <c r="E3471" s="15" t="n">
        <v>5.4</v>
      </c>
      <c r="F3471" s="16" t="s">
        <v>12290</v>
      </c>
      <c r="G3471" s="16" t="s">
        <v>12021</v>
      </c>
      <c r="H3471" s="17" t="n">
        <v>4.52</v>
      </c>
      <c r="I3471" s="18" t="n">
        <f aca="false">('SKU Master'!I3471-H3471)/'SKU Master'!I3471</f>
        <v>0.303543913713405</v>
      </c>
      <c r="J3471" s="16" t="n">
        <v>4</v>
      </c>
      <c r="K3471" s="19" t="n">
        <f aca="false">J3471*C3471</f>
        <v>31.6</v>
      </c>
      <c r="L3471" s="16" t="s">
        <v>12295</v>
      </c>
      <c r="M3471" s="16" t="s">
        <v>12292</v>
      </c>
      <c r="N3471" s="16" t="s">
        <v>12017</v>
      </c>
      <c r="O3471" s="16" t="s">
        <v>12305</v>
      </c>
      <c r="P3471" s="16" t="s">
        <v>12296</v>
      </c>
      <c r="Q3471" s="16" t="s">
        <v>12017</v>
      </c>
    </row>
    <row r="3472" customFormat="false" ht="15" hidden="false" customHeight="false" outlineLevel="0" collapsed="false">
      <c r="A3472" s="14" t="str">
        <f aca="false">'SKU Master'!A3472</f>
        <v>06-00371</v>
      </c>
      <c r="B3472" s="14" t="str">
        <f aca="false">VLOOKUP(A3472,'SKU Master'!$A:$N,6,FALSE())</f>
        <v>IceHarvest Wild-Caught Salmon Fillets, 12 oz</v>
      </c>
      <c r="C3472" s="15" t="n">
        <v>8.7</v>
      </c>
      <c r="D3472" s="15" t="n">
        <v>3.7</v>
      </c>
      <c r="E3472" s="15" t="n">
        <v>4.9</v>
      </c>
      <c r="F3472" s="16" t="s">
        <v>12290</v>
      </c>
      <c r="G3472" s="16" t="s">
        <v>12021</v>
      </c>
      <c r="H3472" s="17" t="n">
        <v>8.07</v>
      </c>
      <c r="I3472" s="18" t="n">
        <f aca="false">('SKU Master'!I3472-H3472)/'SKU Master'!I3472</f>
        <v>0.321278385197645</v>
      </c>
      <c r="J3472" s="16" t="n">
        <v>3</v>
      </c>
      <c r="K3472" s="19" t="n">
        <f aca="false">J3472*C3472</f>
        <v>26.1</v>
      </c>
      <c r="L3472" s="16" t="s">
        <v>12295</v>
      </c>
      <c r="M3472" s="16" t="s">
        <v>12292</v>
      </c>
      <c r="N3472" s="16" t="s">
        <v>12017</v>
      </c>
      <c r="O3472" s="16" t="s">
        <v>12305</v>
      </c>
      <c r="P3472" s="16" t="s">
        <v>12298</v>
      </c>
      <c r="Q3472" s="16" t="s">
        <v>12017</v>
      </c>
    </row>
    <row r="3473" customFormat="false" ht="15" hidden="false" customHeight="false" outlineLevel="0" collapsed="false">
      <c r="A3473" s="14" t="str">
        <f aca="false">'SKU Master'!A3473</f>
        <v>06-00372</v>
      </c>
      <c r="B3473" s="14" t="str">
        <f aca="false">VLOOKUP(A3473,'SKU Master'!$A:$N,6,FALSE())</f>
        <v>Northgate Frozen Crab Cakes, 12 oz</v>
      </c>
      <c r="C3473" s="15" t="n">
        <v>7.6</v>
      </c>
      <c r="D3473" s="15" t="n">
        <v>3</v>
      </c>
      <c r="E3473" s="15" t="n">
        <v>4.7</v>
      </c>
      <c r="F3473" s="16" t="s">
        <v>12290</v>
      </c>
      <c r="G3473" s="16" t="s">
        <v>12021</v>
      </c>
      <c r="H3473" s="17" t="n">
        <v>6.13</v>
      </c>
      <c r="I3473" s="18" t="n">
        <f aca="false">('SKU Master'!I3473-H3473)/'SKU Master'!I3473</f>
        <v>0.340150699677072</v>
      </c>
      <c r="J3473" s="16" t="n">
        <v>6</v>
      </c>
      <c r="K3473" s="19" t="n">
        <f aca="false">J3473*C3473</f>
        <v>45.6</v>
      </c>
      <c r="L3473" s="16" t="s">
        <v>12295</v>
      </c>
      <c r="M3473" s="16" t="s">
        <v>12292</v>
      </c>
      <c r="N3473" s="16" t="s">
        <v>12017</v>
      </c>
      <c r="O3473" s="16" t="s">
        <v>12305</v>
      </c>
      <c r="P3473" s="16" t="s">
        <v>12297</v>
      </c>
      <c r="Q3473" s="16" t="s">
        <v>12017</v>
      </c>
    </row>
    <row r="3474" customFormat="false" ht="15" hidden="false" customHeight="false" outlineLevel="0" collapsed="false">
      <c r="A3474" s="14" t="str">
        <f aca="false">'SKU Master'!A3474</f>
        <v>06-00373</v>
      </c>
      <c r="B3474" s="14" t="str">
        <f aca="false">VLOOKUP(A3474,'SKU Master'!$A:$N,6,FALSE())</f>
        <v>Northgate Frozen Wild-Caught Breaded Fish Fillets, 16 oz</v>
      </c>
      <c r="C3474" s="15" t="n">
        <v>7</v>
      </c>
      <c r="D3474" s="15" t="n">
        <v>5.8</v>
      </c>
      <c r="E3474" s="15" t="n">
        <v>6.2</v>
      </c>
      <c r="F3474" s="16" t="s">
        <v>12290</v>
      </c>
      <c r="G3474" s="16" t="s">
        <v>12021</v>
      </c>
      <c r="H3474" s="17" t="n">
        <v>4.36</v>
      </c>
      <c r="I3474" s="18" t="n">
        <f aca="false">('SKU Master'!I3474-H3474)/'SKU Master'!I3474</f>
        <v>0.401920438957476</v>
      </c>
      <c r="J3474" s="16" t="n">
        <v>3</v>
      </c>
      <c r="K3474" s="19" t="n">
        <f aca="false">J3474*C3474</f>
        <v>21</v>
      </c>
      <c r="L3474" s="16" t="s">
        <v>12295</v>
      </c>
      <c r="M3474" s="16" t="s">
        <v>12292</v>
      </c>
      <c r="N3474" s="16" t="s">
        <v>12017</v>
      </c>
      <c r="O3474" s="16" t="s">
        <v>12305</v>
      </c>
      <c r="P3474" s="16" t="s">
        <v>12298</v>
      </c>
      <c r="Q3474" s="16" t="s">
        <v>12017</v>
      </c>
    </row>
    <row r="3475" customFormat="false" ht="15" hidden="false" customHeight="false" outlineLevel="0" collapsed="false">
      <c r="A3475" s="14" t="str">
        <f aca="false">'SKU Master'!A3475</f>
        <v>06-00374</v>
      </c>
      <c r="B3475" s="14" t="str">
        <f aca="false">VLOOKUP(A3475,'SKU Master'!$A:$N,6,FALSE())</f>
        <v>IceHarvest Breaded Crab Cakes, 16 oz</v>
      </c>
      <c r="C3475" s="15" t="n">
        <v>6.1</v>
      </c>
      <c r="D3475" s="15" t="n">
        <v>3.6</v>
      </c>
      <c r="E3475" s="15" t="n">
        <v>7.7</v>
      </c>
      <c r="F3475" s="16" t="s">
        <v>12290</v>
      </c>
      <c r="G3475" s="16" t="s">
        <v>12017</v>
      </c>
      <c r="H3475" s="17" t="n">
        <v>4.15</v>
      </c>
      <c r="I3475" s="18" t="n">
        <f aca="false">('SKU Master'!I3475-H3475)/'SKU Master'!I3475</f>
        <v>0.397677793904209</v>
      </c>
      <c r="J3475" s="16" t="n">
        <v>5</v>
      </c>
      <c r="K3475" s="19" t="n">
        <f aca="false">J3475*C3475</f>
        <v>30.5</v>
      </c>
      <c r="L3475" s="16" t="s">
        <v>12295</v>
      </c>
      <c r="M3475" s="16" t="s">
        <v>12292</v>
      </c>
      <c r="N3475" s="16" t="s">
        <v>12017</v>
      </c>
      <c r="O3475" s="16" t="s">
        <v>12305</v>
      </c>
      <c r="P3475" s="16" t="s">
        <v>12296</v>
      </c>
      <c r="Q3475" s="16" t="s">
        <v>12017</v>
      </c>
    </row>
    <row r="3476" customFormat="false" ht="15" hidden="false" customHeight="false" outlineLevel="0" collapsed="false">
      <c r="A3476" s="14" t="str">
        <f aca="false">'SKU Master'!A3476</f>
        <v>06-00375</v>
      </c>
      <c r="B3476" s="14" t="str">
        <f aca="false">VLOOKUP(A3476,'SKU Master'!$A:$N,6,FALSE())</f>
        <v>Frostline Breaded Shrimp, 12 oz</v>
      </c>
      <c r="C3476" s="15" t="n">
        <v>5.2</v>
      </c>
      <c r="D3476" s="15" t="n">
        <v>8.3</v>
      </c>
      <c r="E3476" s="15" t="n">
        <v>7</v>
      </c>
      <c r="F3476" s="16" t="s">
        <v>12290</v>
      </c>
      <c r="G3476" s="16" t="s">
        <v>12021</v>
      </c>
      <c r="H3476" s="17" t="n">
        <v>4.54</v>
      </c>
      <c r="I3476" s="18" t="n">
        <f aca="false">('SKU Master'!I3476-H3476)/'SKU Master'!I3476</f>
        <v>0.393858477970628</v>
      </c>
      <c r="J3476" s="16" t="n">
        <v>1</v>
      </c>
      <c r="K3476" s="19" t="n">
        <f aca="false">J3476*C3476</f>
        <v>5.2</v>
      </c>
      <c r="L3476" s="16" t="s">
        <v>12291</v>
      </c>
      <c r="M3476" s="16" t="s">
        <v>12292</v>
      </c>
      <c r="N3476" s="16" t="s">
        <v>12017</v>
      </c>
      <c r="O3476" s="16" t="s">
        <v>12305</v>
      </c>
      <c r="P3476" s="16" t="s">
        <v>12294</v>
      </c>
      <c r="Q3476" s="16" t="s">
        <v>12017</v>
      </c>
    </row>
    <row r="3477" customFormat="false" ht="15" hidden="false" customHeight="false" outlineLevel="0" collapsed="false">
      <c r="A3477" s="14" t="str">
        <f aca="false">'SKU Master'!A3477</f>
        <v>06-00376</v>
      </c>
      <c r="B3477" s="14" t="str">
        <f aca="false">VLOOKUP(A3477,'SKU Master'!$A:$N,6,FALSE())</f>
        <v>Harborline Breaded Salmon Fillets, 16 oz</v>
      </c>
      <c r="C3477" s="15" t="n">
        <v>5.2</v>
      </c>
      <c r="D3477" s="15" t="n">
        <v>2.9</v>
      </c>
      <c r="E3477" s="15" t="n">
        <v>7</v>
      </c>
      <c r="F3477" s="16" t="s">
        <v>12290</v>
      </c>
      <c r="G3477" s="16" t="s">
        <v>12021</v>
      </c>
      <c r="H3477" s="17" t="n">
        <v>4.92</v>
      </c>
      <c r="I3477" s="18" t="n">
        <f aca="false">('SKU Master'!I3477-H3477)/'SKU Master'!I3477</f>
        <v>0.368421052631579</v>
      </c>
      <c r="J3477" s="16" t="n">
        <v>6</v>
      </c>
      <c r="K3477" s="19" t="n">
        <f aca="false">J3477*C3477</f>
        <v>31.2</v>
      </c>
      <c r="L3477" s="16" t="s">
        <v>12295</v>
      </c>
      <c r="M3477" s="16" t="s">
        <v>12292</v>
      </c>
      <c r="N3477" s="16" t="s">
        <v>12017</v>
      </c>
      <c r="O3477" s="16" t="s">
        <v>12305</v>
      </c>
      <c r="P3477" s="16" t="s">
        <v>12297</v>
      </c>
      <c r="Q3477" s="16" t="s">
        <v>12017</v>
      </c>
    </row>
    <row r="3478" customFormat="false" ht="15" hidden="false" customHeight="false" outlineLevel="0" collapsed="false">
      <c r="A3478" s="14" t="str">
        <f aca="false">'SKU Master'!A3478</f>
        <v>06-00377</v>
      </c>
      <c r="B3478" s="14" t="str">
        <f aca="false">VLOOKUP(A3478,'SKU Master'!$A:$N,6,FALSE())</f>
        <v>Harborline Wild-Caught Shrimp, 16 oz</v>
      </c>
      <c r="C3478" s="15" t="n">
        <v>5.9</v>
      </c>
      <c r="D3478" s="15" t="n">
        <v>7</v>
      </c>
      <c r="E3478" s="15" t="n">
        <v>4</v>
      </c>
      <c r="F3478" s="16" t="s">
        <v>12290</v>
      </c>
      <c r="G3478" s="16" t="s">
        <v>12021</v>
      </c>
      <c r="H3478" s="17" t="n">
        <v>6.31</v>
      </c>
      <c r="I3478" s="18" t="n">
        <f aca="false">('SKU Master'!I3478-H3478)/'SKU Master'!I3478</f>
        <v>0.45082680591819</v>
      </c>
      <c r="J3478" s="16" t="n">
        <v>6</v>
      </c>
      <c r="K3478" s="19" t="n">
        <f aca="false">J3478*C3478</f>
        <v>35.4</v>
      </c>
      <c r="L3478" s="16" t="s">
        <v>12295</v>
      </c>
      <c r="M3478" s="16" t="s">
        <v>12292</v>
      </c>
      <c r="N3478" s="16" t="s">
        <v>12017</v>
      </c>
      <c r="O3478" s="16" t="s">
        <v>12305</v>
      </c>
      <c r="P3478" s="16" t="s">
        <v>12297</v>
      </c>
      <c r="Q3478" s="16" t="s">
        <v>12021</v>
      </c>
    </row>
    <row r="3479" customFormat="false" ht="15" hidden="false" customHeight="false" outlineLevel="0" collapsed="false">
      <c r="A3479" s="14" t="str">
        <f aca="false">'SKU Master'!A3479</f>
        <v>06-00378</v>
      </c>
      <c r="B3479" s="14" t="str">
        <f aca="false">VLOOKUP(A3479,'SKU Master'!$A:$N,6,FALSE())</f>
        <v>IceHarvest Shrimp, 12 oz</v>
      </c>
      <c r="C3479" s="15" t="n">
        <v>6</v>
      </c>
      <c r="D3479" s="15" t="n">
        <v>4.4</v>
      </c>
      <c r="E3479" s="15" t="n">
        <v>7.7</v>
      </c>
      <c r="F3479" s="16" t="s">
        <v>12290</v>
      </c>
      <c r="G3479" s="16" t="s">
        <v>12017</v>
      </c>
      <c r="H3479" s="17" t="n">
        <v>4.29</v>
      </c>
      <c r="I3479" s="18" t="n">
        <f aca="false">('SKU Master'!I3479-H3479)/'SKU Master'!I3479</f>
        <v>0.328638497652582</v>
      </c>
      <c r="J3479" s="16" t="n">
        <v>2</v>
      </c>
      <c r="K3479" s="19" t="n">
        <f aca="false">J3479*C3479</f>
        <v>12</v>
      </c>
      <c r="L3479" s="16" t="s">
        <v>12295</v>
      </c>
      <c r="M3479" s="16" t="s">
        <v>12292</v>
      </c>
      <c r="N3479" s="16" t="s">
        <v>12017</v>
      </c>
      <c r="O3479" s="16" t="s">
        <v>12305</v>
      </c>
      <c r="P3479" s="16" t="s">
        <v>12298</v>
      </c>
      <c r="Q3479" s="16" t="s">
        <v>12017</v>
      </c>
    </row>
    <row r="3480" customFormat="false" ht="15" hidden="false" customHeight="false" outlineLevel="0" collapsed="false">
      <c r="A3480" s="14" t="str">
        <f aca="false">'SKU Master'!A3480</f>
        <v>06-00379</v>
      </c>
      <c r="B3480" s="14" t="str">
        <f aca="false">VLOOKUP(A3480,'SKU Master'!$A:$N,6,FALSE())</f>
        <v>Harborline Puff Pastry, 11 oz</v>
      </c>
      <c r="C3480" s="15" t="n">
        <v>8.8</v>
      </c>
      <c r="D3480" s="15" t="n">
        <v>5.3</v>
      </c>
      <c r="E3480" s="15" t="n">
        <v>7.2</v>
      </c>
      <c r="F3480" s="16" t="s">
        <v>12290</v>
      </c>
      <c r="G3480" s="16" t="s">
        <v>12017</v>
      </c>
      <c r="H3480" s="17" t="n">
        <v>3.81</v>
      </c>
      <c r="I3480" s="18" t="n">
        <f aca="false">('SKU Master'!I3480-H3480)/'SKU Master'!I3480</f>
        <v>0.353140916808149</v>
      </c>
      <c r="J3480" s="16" t="n">
        <v>4</v>
      </c>
      <c r="K3480" s="19" t="n">
        <f aca="false">J3480*C3480</f>
        <v>35.2</v>
      </c>
      <c r="L3480" s="16" t="s">
        <v>12295</v>
      </c>
      <c r="M3480" s="16" t="s">
        <v>12292</v>
      </c>
      <c r="N3480" s="16" t="s">
        <v>12017</v>
      </c>
      <c r="O3480" s="16" t="s">
        <v>12293</v>
      </c>
      <c r="P3480" s="16" t="s">
        <v>12296</v>
      </c>
      <c r="Q3480" s="16" t="s">
        <v>12017</v>
      </c>
    </row>
    <row r="3481" customFormat="false" ht="15" hidden="false" customHeight="false" outlineLevel="0" collapsed="false">
      <c r="A3481" s="14" t="str">
        <f aca="false">'SKU Master'!A3481</f>
        <v>06-00380</v>
      </c>
      <c r="B3481" s="14" t="str">
        <f aca="false">VLOOKUP(A3481,'SKU Master'!$A:$N,6,FALSE())</f>
        <v>Northgate Frozen Whole Wheat Pie Crust, 16 oz</v>
      </c>
      <c r="C3481" s="15" t="n">
        <v>8.1</v>
      </c>
      <c r="D3481" s="15" t="n">
        <v>5</v>
      </c>
      <c r="E3481" s="15" t="n">
        <v>6</v>
      </c>
      <c r="F3481" s="16" t="s">
        <v>12290</v>
      </c>
      <c r="G3481" s="16" t="s">
        <v>12021</v>
      </c>
      <c r="H3481" s="17" t="n">
        <v>1.95</v>
      </c>
      <c r="I3481" s="18" t="n">
        <f aca="false">('SKU Master'!I3481-H3481)/'SKU Master'!I3481</f>
        <v>0.407294832826748</v>
      </c>
      <c r="J3481" s="16" t="n">
        <v>6</v>
      </c>
      <c r="K3481" s="19" t="n">
        <f aca="false">J3481*C3481</f>
        <v>48.6</v>
      </c>
      <c r="L3481" s="16" t="s">
        <v>12295</v>
      </c>
      <c r="M3481" s="16" t="s">
        <v>12292</v>
      </c>
      <c r="N3481" s="16" t="s">
        <v>12017</v>
      </c>
      <c r="O3481" s="16" t="s">
        <v>12293</v>
      </c>
      <c r="P3481" s="16" t="s">
        <v>12297</v>
      </c>
      <c r="Q3481" s="16" t="s">
        <v>12017</v>
      </c>
    </row>
    <row r="3482" customFormat="false" ht="15" hidden="false" customHeight="false" outlineLevel="0" collapsed="false">
      <c r="A3482" s="14" t="str">
        <f aca="false">'SKU Master'!A3482</f>
        <v>06-00381</v>
      </c>
      <c r="B3482" s="14" t="str">
        <f aca="false">VLOOKUP(A3482,'SKU Master'!$A:$N,6,FALSE())</f>
        <v>Frostline Bread Dough, 16 oz</v>
      </c>
      <c r="C3482" s="15" t="n">
        <v>8.7</v>
      </c>
      <c r="D3482" s="15" t="n">
        <v>5.2</v>
      </c>
      <c r="E3482" s="15" t="n">
        <v>5.1</v>
      </c>
      <c r="F3482" s="16" t="s">
        <v>12290</v>
      </c>
      <c r="G3482" s="16" t="s">
        <v>12017</v>
      </c>
      <c r="H3482" s="17" t="n">
        <v>3.54</v>
      </c>
      <c r="I3482" s="18" t="n">
        <f aca="false">('SKU Master'!I3482-H3482)/'SKU Master'!I3482</f>
        <v>0.290581162324649</v>
      </c>
      <c r="J3482" s="16" t="n">
        <v>4</v>
      </c>
      <c r="K3482" s="19" t="n">
        <f aca="false">J3482*C3482</f>
        <v>34.8</v>
      </c>
      <c r="L3482" s="16" t="s">
        <v>12295</v>
      </c>
      <c r="M3482" s="16" t="s">
        <v>12292</v>
      </c>
      <c r="N3482" s="16" t="s">
        <v>12017</v>
      </c>
      <c r="O3482" s="16" t="s">
        <v>12293</v>
      </c>
      <c r="P3482" s="16" t="s">
        <v>12296</v>
      </c>
      <c r="Q3482" s="16" t="s">
        <v>12017</v>
      </c>
    </row>
    <row r="3483" customFormat="false" ht="15" hidden="false" customHeight="false" outlineLevel="0" collapsed="false">
      <c r="A3483" s="14" t="str">
        <f aca="false">'SKU Master'!A3483</f>
        <v>06-00382</v>
      </c>
      <c r="B3483" s="14" t="str">
        <f aca="false">VLOOKUP(A3483,'SKU Master'!$A:$N,6,FALSE())</f>
        <v>Northgate Frozen Dinner Rolls, 16 oz</v>
      </c>
      <c r="C3483" s="15" t="n">
        <v>5</v>
      </c>
      <c r="D3483" s="15" t="n">
        <v>2.2</v>
      </c>
      <c r="E3483" s="15" t="n">
        <v>7.3</v>
      </c>
      <c r="F3483" s="16" t="s">
        <v>12290</v>
      </c>
      <c r="G3483" s="16" t="s">
        <v>12021</v>
      </c>
      <c r="H3483" s="17" t="n">
        <v>2.26</v>
      </c>
      <c r="I3483" s="18" t="n">
        <f aca="false">('SKU Master'!I3483-H3483)/'SKU Master'!I3483</f>
        <v>0.35243553008596</v>
      </c>
      <c r="J3483" s="16" t="n">
        <v>3</v>
      </c>
      <c r="K3483" s="19" t="n">
        <f aca="false">J3483*C3483</f>
        <v>15</v>
      </c>
      <c r="L3483" s="16" t="s">
        <v>12295</v>
      </c>
      <c r="M3483" s="16" t="s">
        <v>12292</v>
      </c>
      <c r="N3483" s="16" t="s">
        <v>12017</v>
      </c>
      <c r="O3483" s="16" t="s">
        <v>12293</v>
      </c>
      <c r="P3483" s="16" t="s">
        <v>12298</v>
      </c>
      <c r="Q3483" s="16" t="s">
        <v>12017</v>
      </c>
    </row>
    <row r="3484" customFormat="false" ht="15" hidden="false" customHeight="false" outlineLevel="0" collapsed="false">
      <c r="A3484" s="14" t="str">
        <f aca="false">'SKU Master'!A3484</f>
        <v>06-00383</v>
      </c>
      <c r="B3484" s="14" t="str">
        <f aca="false">VLOOKUP(A3484,'SKU Master'!$A:$N,6,FALSE())</f>
        <v>Northgate Frozen Puff Pastry, 11 oz</v>
      </c>
      <c r="C3484" s="15" t="n">
        <v>5.5</v>
      </c>
      <c r="D3484" s="15" t="n">
        <v>4.7</v>
      </c>
      <c r="E3484" s="15" t="n">
        <v>8</v>
      </c>
      <c r="F3484" s="16" t="s">
        <v>12290</v>
      </c>
      <c r="G3484" s="16" t="s">
        <v>12021</v>
      </c>
      <c r="H3484" s="17" t="n">
        <v>2.45</v>
      </c>
      <c r="I3484" s="18" t="n">
        <f aca="false">('SKU Master'!I3484-H3484)/'SKU Master'!I3484</f>
        <v>0.370179948586118</v>
      </c>
      <c r="J3484" s="16" t="n">
        <v>3</v>
      </c>
      <c r="K3484" s="19" t="n">
        <f aca="false">J3484*C3484</f>
        <v>16.5</v>
      </c>
      <c r="L3484" s="16" t="s">
        <v>12295</v>
      </c>
      <c r="M3484" s="16" t="s">
        <v>12292</v>
      </c>
      <c r="N3484" s="16" t="s">
        <v>12017</v>
      </c>
      <c r="O3484" s="16" t="s">
        <v>12293</v>
      </c>
      <c r="P3484" s="16" t="s">
        <v>12296</v>
      </c>
      <c r="Q3484" s="16" t="s">
        <v>12017</v>
      </c>
    </row>
    <row r="3485" customFormat="false" ht="15" hidden="false" customHeight="false" outlineLevel="0" collapsed="false">
      <c r="A3485" s="14" t="str">
        <f aca="false">'SKU Master'!A3485</f>
        <v>06-00384</v>
      </c>
      <c r="B3485" s="14" t="str">
        <f aca="false">VLOOKUP(A3485,'SKU Master'!$A:$N,6,FALSE())</f>
        <v>Northgate Frozen Pie Crust, 11 oz</v>
      </c>
      <c r="C3485" s="15" t="n">
        <v>7.7</v>
      </c>
      <c r="D3485" s="15" t="n">
        <v>6.5</v>
      </c>
      <c r="E3485" s="15" t="n">
        <v>6.5</v>
      </c>
      <c r="F3485" s="16" t="s">
        <v>12290</v>
      </c>
      <c r="G3485" s="16" t="s">
        <v>12021</v>
      </c>
      <c r="H3485" s="17" t="n">
        <v>2.5</v>
      </c>
      <c r="I3485" s="18" t="n">
        <f aca="false">('SKU Master'!I3485-H3485)/'SKU Master'!I3485</f>
        <v>0.3734335839599</v>
      </c>
      <c r="J3485" s="16" t="n">
        <v>6</v>
      </c>
      <c r="K3485" s="19" t="n">
        <f aca="false">J3485*C3485</f>
        <v>46.2</v>
      </c>
      <c r="L3485" s="16" t="s">
        <v>12295</v>
      </c>
      <c r="M3485" s="16" t="s">
        <v>12292</v>
      </c>
      <c r="N3485" s="16" t="s">
        <v>12017</v>
      </c>
      <c r="O3485" s="16" t="s">
        <v>12293</v>
      </c>
      <c r="P3485" s="16" t="s">
        <v>12297</v>
      </c>
      <c r="Q3485" s="16" t="s">
        <v>12017</v>
      </c>
    </row>
    <row r="3486" customFormat="false" ht="15" hidden="false" customHeight="false" outlineLevel="0" collapsed="false">
      <c r="A3486" s="14" t="str">
        <f aca="false">'SKU Master'!A3486</f>
        <v>06-00385</v>
      </c>
      <c r="B3486" s="14" t="str">
        <f aca="false">VLOOKUP(A3486,'SKU Master'!$A:$N,6,FALSE())</f>
        <v>Frostline Pie Crust, 11 oz</v>
      </c>
      <c r="C3486" s="15" t="n">
        <v>8.8</v>
      </c>
      <c r="D3486" s="15" t="n">
        <v>6.3</v>
      </c>
      <c r="E3486" s="15" t="n">
        <v>6.3</v>
      </c>
      <c r="F3486" s="16" t="s">
        <v>12290</v>
      </c>
      <c r="G3486" s="16" t="s">
        <v>12021</v>
      </c>
      <c r="H3486" s="17" t="n">
        <v>2.46</v>
      </c>
      <c r="I3486" s="18" t="n">
        <f aca="false">('SKU Master'!I3486-H3486)/'SKU Master'!I3486</f>
        <v>0.350923482849604</v>
      </c>
      <c r="J3486" s="16" t="n">
        <v>5</v>
      </c>
      <c r="K3486" s="19" t="n">
        <f aca="false">J3486*C3486</f>
        <v>44</v>
      </c>
      <c r="L3486" s="16" t="s">
        <v>12295</v>
      </c>
      <c r="M3486" s="16" t="s">
        <v>12292</v>
      </c>
      <c r="N3486" s="16" t="s">
        <v>12017</v>
      </c>
      <c r="O3486" s="16" t="s">
        <v>12293</v>
      </c>
      <c r="P3486" s="16" t="s">
        <v>12296</v>
      </c>
      <c r="Q3486" s="16" t="s">
        <v>12017</v>
      </c>
    </row>
    <row r="3487" customFormat="false" ht="15" hidden="false" customHeight="false" outlineLevel="0" collapsed="false">
      <c r="A3487" s="14" t="str">
        <f aca="false">'SKU Master'!A3487</f>
        <v>06-00386</v>
      </c>
      <c r="B3487" s="14" t="str">
        <f aca="false">VLOOKUP(A3487,'SKU Master'!$A:$N,6,FALSE())</f>
        <v>Frostline Dinner Rolls, 16 oz</v>
      </c>
      <c r="C3487" s="15" t="n">
        <v>7.3</v>
      </c>
      <c r="D3487" s="15" t="n">
        <v>7</v>
      </c>
      <c r="E3487" s="15" t="n">
        <v>5.9</v>
      </c>
      <c r="F3487" s="16" t="s">
        <v>12290</v>
      </c>
      <c r="G3487" s="16" t="s">
        <v>12021</v>
      </c>
      <c r="H3487" s="17" t="n">
        <v>2.62</v>
      </c>
      <c r="I3487" s="18" t="n">
        <f aca="false">('SKU Master'!I3487-H3487)/'SKU Master'!I3487</f>
        <v>0.343358395989975</v>
      </c>
      <c r="J3487" s="16" t="n">
        <v>2</v>
      </c>
      <c r="K3487" s="19" t="n">
        <f aca="false">J3487*C3487</f>
        <v>14.6</v>
      </c>
      <c r="L3487" s="16" t="s">
        <v>12295</v>
      </c>
      <c r="M3487" s="16" t="s">
        <v>12292</v>
      </c>
      <c r="N3487" s="16" t="s">
        <v>12017</v>
      </c>
      <c r="O3487" s="16" t="s">
        <v>12293</v>
      </c>
      <c r="P3487" s="16" t="s">
        <v>12294</v>
      </c>
      <c r="Q3487" s="16" t="s">
        <v>12017</v>
      </c>
    </row>
    <row r="3488" customFormat="false" ht="15" hidden="false" customHeight="false" outlineLevel="0" collapsed="false">
      <c r="A3488" s="14" t="str">
        <f aca="false">'SKU Master'!A3488</f>
        <v>06-00387</v>
      </c>
      <c r="B3488" s="14" t="str">
        <f aca="false">VLOOKUP(A3488,'SKU Master'!$A:$N,6,FALSE())</f>
        <v>IceHarvest Dinner Rolls, 16 oz</v>
      </c>
      <c r="C3488" s="15" t="n">
        <v>5.3</v>
      </c>
      <c r="D3488" s="15" t="n">
        <v>8</v>
      </c>
      <c r="E3488" s="15" t="n">
        <v>7.5</v>
      </c>
      <c r="F3488" s="16" t="s">
        <v>12290</v>
      </c>
      <c r="G3488" s="16" t="s">
        <v>12021</v>
      </c>
      <c r="H3488" s="17" t="n">
        <v>2.98</v>
      </c>
      <c r="I3488" s="18" t="n">
        <f aca="false">('SKU Master'!I3488-H3488)/'SKU Master'!I3488</f>
        <v>0.402805611222445</v>
      </c>
      <c r="J3488" s="16" t="n">
        <v>1</v>
      </c>
      <c r="K3488" s="19" t="n">
        <f aca="false">J3488*C3488</f>
        <v>5.3</v>
      </c>
      <c r="L3488" s="16" t="s">
        <v>12291</v>
      </c>
      <c r="M3488" s="16" t="s">
        <v>12292</v>
      </c>
      <c r="N3488" s="16" t="s">
        <v>12017</v>
      </c>
      <c r="O3488" s="16" t="s">
        <v>12293</v>
      </c>
      <c r="P3488" s="16" t="s">
        <v>12294</v>
      </c>
      <c r="Q3488" s="16" t="s">
        <v>12017</v>
      </c>
    </row>
    <row r="3489" customFormat="false" ht="15" hidden="false" customHeight="false" outlineLevel="0" collapsed="false">
      <c r="A3489" s="14" t="str">
        <f aca="false">'SKU Master'!A3489</f>
        <v>06-00388</v>
      </c>
      <c r="B3489" s="14" t="str">
        <f aca="false">VLOOKUP(A3489,'SKU Master'!$A:$N,6,FALSE())</f>
        <v>Northgate Frozen Whole Wheat Dinner Rolls, 11 oz</v>
      </c>
      <c r="C3489" s="15" t="n">
        <v>8.8</v>
      </c>
      <c r="D3489" s="15" t="n">
        <v>5.1</v>
      </c>
      <c r="E3489" s="15" t="n">
        <v>7</v>
      </c>
      <c r="F3489" s="16" t="s">
        <v>12290</v>
      </c>
      <c r="G3489" s="16" t="s">
        <v>12017</v>
      </c>
      <c r="H3489" s="17" t="n">
        <v>3.56</v>
      </c>
      <c r="I3489" s="18" t="n">
        <f aca="false">('SKU Master'!I3489-H3489)/'SKU Master'!I3489</f>
        <v>0.40567612687813</v>
      </c>
      <c r="J3489" s="16" t="n">
        <v>6</v>
      </c>
      <c r="K3489" s="19" t="n">
        <f aca="false">J3489*C3489</f>
        <v>52.8</v>
      </c>
      <c r="L3489" s="16" t="s">
        <v>12295</v>
      </c>
      <c r="M3489" s="16" t="s">
        <v>12292</v>
      </c>
      <c r="N3489" s="16" t="s">
        <v>12017</v>
      </c>
      <c r="O3489" s="16" t="s">
        <v>12293</v>
      </c>
      <c r="P3489" s="16" t="s">
        <v>12297</v>
      </c>
      <c r="Q3489" s="16" t="s">
        <v>12017</v>
      </c>
    </row>
    <row r="3490" customFormat="false" ht="15" hidden="false" customHeight="false" outlineLevel="0" collapsed="false">
      <c r="A3490" s="14" t="str">
        <f aca="false">'SKU Master'!A3490</f>
        <v>06-00389</v>
      </c>
      <c r="B3490" s="14" t="str">
        <f aca="false">VLOOKUP(A3490,'SKU Master'!$A:$N,6,FALSE())</f>
        <v>IceHarvest Puff Pastry, 16 oz</v>
      </c>
      <c r="C3490" s="15" t="n">
        <v>8.1</v>
      </c>
      <c r="D3490" s="15" t="n">
        <v>4.2</v>
      </c>
      <c r="E3490" s="15" t="n">
        <v>7</v>
      </c>
      <c r="F3490" s="16" t="s">
        <v>12290</v>
      </c>
      <c r="G3490" s="16" t="s">
        <v>12021</v>
      </c>
      <c r="H3490" s="17" t="n">
        <v>2.17</v>
      </c>
      <c r="I3490" s="18" t="n">
        <f aca="false">('SKU Master'!I3490-H3490)/'SKU Master'!I3490</f>
        <v>0.340425531914894</v>
      </c>
      <c r="J3490" s="16" t="n">
        <v>3</v>
      </c>
      <c r="K3490" s="19" t="n">
        <f aca="false">J3490*C3490</f>
        <v>24.3</v>
      </c>
      <c r="L3490" s="16" t="s">
        <v>12295</v>
      </c>
      <c r="M3490" s="16" t="s">
        <v>12292</v>
      </c>
      <c r="N3490" s="16" t="s">
        <v>12017</v>
      </c>
      <c r="O3490" s="16" t="s">
        <v>12293</v>
      </c>
      <c r="P3490" s="16" t="s">
        <v>12298</v>
      </c>
      <c r="Q3490" s="16" t="s">
        <v>12017</v>
      </c>
    </row>
    <row r="3491" customFormat="false" ht="15" hidden="false" customHeight="false" outlineLevel="0" collapsed="false">
      <c r="A3491" s="14" t="str">
        <f aca="false">'SKU Master'!A3491</f>
        <v>06-00390</v>
      </c>
      <c r="B3491" s="14" t="str">
        <f aca="false">VLOOKUP(A3491,'SKU Master'!$A:$N,6,FALSE())</f>
        <v>Harborline Dinner Rolls, 16 oz</v>
      </c>
      <c r="C3491" s="15" t="n">
        <v>5.9</v>
      </c>
      <c r="D3491" s="15" t="n">
        <v>9.3</v>
      </c>
      <c r="E3491" s="15" t="n">
        <v>7.7</v>
      </c>
      <c r="F3491" s="16" t="s">
        <v>12290</v>
      </c>
      <c r="G3491" s="16" t="s">
        <v>12017</v>
      </c>
      <c r="H3491" s="17" t="n">
        <v>2.42</v>
      </c>
      <c r="I3491" s="18" t="n">
        <f aca="false">('SKU Master'!I3491-H3491)/'SKU Master'!I3491</f>
        <v>0.44874715261959</v>
      </c>
      <c r="J3491" s="16" t="n">
        <v>2</v>
      </c>
      <c r="K3491" s="19" t="n">
        <f aca="false">J3491*C3491</f>
        <v>11.8</v>
      </c>
      <c r="L3491" s="16" t="s">
        <v>12295</v>
      </c>
      <c r="M3491" s="16" t="s">
        <v>12292</v>
      </c>
      <c r="N3491" s="16" t="s">
        <v>12017</v>
      </c>
      <c r="O3491" s="16" t="s">
        <v>12293</v>
      </c>
      <c r="P3491" s="16" t="s">
        <v>12294</v>
      </c>
      <c r="Q3491" s="16" t="s">
        <v>12017</v>
      </c>
    </row>
    <row r="3492" customFormat="false" ht="15" hidden="false" customHeight="false" outlineLevel="0" collapsed="false">
      <c r="A3492" s="14" t="str">
        <f aca="false">'SKU Master'!A3492</f>
        <v>06-00391</v>
      </c>
      <c r="B3492" s="14" t="str">
        <f aca="false">VLOOKUP(A3492,'SKU Master'!$A:$N,6,FALSE())</f>
        <v>IceHarvest Whole Wheat Dinner Rolls, 16 oz</v>
      </c>
      <c r="C3492" s="15" t="n">
        <v>5.7</v>
      </c>
      <c r="D3492" s="15" t="n">
        <v>6.3</v>
      </c>
      <c r="E3492" s="15" t="n">
        <v>4.5</v>
      </c>
      <c r="F3492" s="16" t="s">
        <v>12290</v>
      </c>
      <c r="G3492" s="16" t="s">
        <v>12021</v>
      </c>
      <c r="H3492" s="17" t="n">
        <v>2.33</v>
      </c>
      <c r="I3492" s="18" t="n">
        <f aca="false">('SKU Master'!I3492-H3492)/'SKU Master'!I3492</f>
        <v>0.416040100250627</v>
      </c>
      <c r="J3492" s="16" t="n">
        <v>5</v>
      </c>
      <c r="K3492" s="19" t="n">
        <f aca="false">J3492*C3492</f>
        <v>28.5</v>
      </c>
      <c r="L3492" s="16" t="s">
        <v>12295</v>
      </c>
      <c r="M3492" s="16" t="s">
        <v>12292</v>
      </c>
      <c r="N3492" s="16" t="s">
        <v>12017</v>
      </c>
      <c r="O3492" s="16" t="s">
        <v>12293</v>
      </c>
      <c r="P3492" s="16" t="s">
        <v>12296</v>
      </c>
      <c r="Q3492" s="16" t="s">
        <v>12017</v>
      </c>
    </row>
    <row r="3493" customFormat="false" ht="15" hidden="false" customHeight="false" outlineLevel="0" collapsed="false">
      <c r="A3493" s="14" t="str">
        <f aca="false">'SKU Master'!A3493</f>
        <v>06-00392</v>
      </c>
      <c r="B3493" s="14" t="str">
        <f aca="false">VLOOKUP(A3493,'SKU Master'!$A:$N,6,FALSE())</f>
        <v>IceHarvest Whole Wheat Garlic Bread, 11 oz</v>
      </c>
      <c r="C3493" s="15" t="n">
        <v>6.6</v>
      </c>
      <c r="D3493" s="15" t="n">
        <v>5.1</v>
      </c>
      <c r="E3493" s="15" t="n">
        <v>5.1</v>
      </c>
      <c r="F3493" s="16" t="s">
        <v>12290</v>
      </c>
      <c r="G3493" s="16" t="s">
        <v>12017</v>
      </c>
      <c r="H3493" s="17" t="n">
        <v>2.71</v>
      </c>
      <c r="I3493" s="18" t="n">
        <f aca="false">('SKU Master'!I3493-H3493)/'SKU Master'!I3493</f>
        <v>0.382687927107061</v>
      </c>
      <c r="J3493" s="16" t="n">
        <v>3</v>
      </c>
      <c r="K3493" s="19" t="n">
        <f aca="false">J3493*C3493</f>
        <v>19.8</v>
      </c>
      <c r="L3493" s="16" t="s">
        <v>12295</v>
      </c>
      <c r="M3493" s="16" t="s">
        <v>12292</v>
      </c>
      <c r="N3493" s="16" t="s">
        <v>12017</v>
      </c>
      <c r="O3493" s="16" t="s">
        <v>12293</v>
      </c>
      <c r="P3493" s="16" t="s">
        <v>12298</v>
      </c>
      <c r="Q3493" s="16" t="s">
        <v>12017</v>
      </c>
    </row>
    <row r="3494" customFormat="false" ht="15" hidden="false" customHeight="false" outlineLevel="0" collapsed="false">
      <c r="A3494" s="14" t="str">
        <f aca="false">'SKU Master'!A3494</f>
        <v>06-00393</v>
      </c>
      <c r="B3494" s="14" t="str">
        <f aca="false">VLOOKUP(A3494,'SKU Master'!$A:$N,6,FALSE())</f>
        <v>Northgate Frozen Whole Wheat Bread Dough, 16 oz</v>
      </c>
      <c r="C3494" s="15" t="n">
        <v>7.4</v>
      </c>
      <c r="D3494" s="15" t="n">
        <v>2.9</v>
      </c>
      <c r="E3494" s="15" t="n">
        <v>4.7</v>
      </c>
      <c r="F3494" s="16" t="s">
        <v>12290</v>
      </c>
      <c r="G3494" s="16" t="s">
        <v>12021</v>
      </c>
      <c r="H3494" s="17" t="n">
        <v>3</v>
      </c>
      <c r="I3494" s="18" t="n">
        <f aca="false">('SKU Master'!I3494-H3494)/'SKU Master'!I3494</f>
        <v>0.373695198329854</v>
      </c>
      <c r="J3494" s="16" t="n">
        <v>6</v>
      </c>
      <c r="K3494" s="19" t="n">
        <f aca="false">J3494*C3494</f>
        <v>44.4</v>
      </c>
      <c r="L3494" s="16" t="s">
        <v>12295</v>
      </c>
      <c r="M3494" s="16" t="s">
        <v>12292</v>
      </c>
      <c r="N3494" s="16" t="s">
        <v>12017</v>
      </c>
      <c r="O3494" s="16" t="s">
        <v>12293</v>
      </c>
      <c r="P3494" s="16" t="s">
        <v>12297</v>
      </c>
      <c r="Q3494" s="16" t="s">
        <v>12017</v>
      </c>
    </row>
    <row r="3495" customFormat="false" ht="15" hidden="false" customHeight="false" outlineLevel="0" collapsed="false">
      <c r="A3495" s="14" t="str">
        <f aca="false">'SKU Master'!A3495</f>
        <v>06-00394</v>
      </c>
      <c r="B3495" s="14" t="str">
        <f aca="false">VLOOKUP(A3495,'SKU Master'!$A:$N,6,FALSE())</f>
        <v>Northgate Frozen Whole Wheat Puff Pastry, 11 oz</v>
      </c>
      <c r="C3495" s="15" t="n">
        <v>8.2</v>
      </c>
      <c r="D3495" s="15" t="n">
        <v>3</v>
      </c>
      <c r="E3495" s="15" t="n">
        <v>5.4</v>
      </c>
      <c r="F3495" s="16" t="s">
        <v>12290</v>
      </c>
      <c r="G3495" s="16" t="s">
        <v>12021</v>
      </c>
      <c r="H3495" s="17" t="n">
        <v>2.81</v>
      </c>
      <c r="I3495" s="18" t="n">
        <f aca="false">('SKU Master'!I3495-H3495)/'SKU Master'!I3495</f>
        <v>0.359908883826879</v>
      </c>
      <c r="J3495" s="16" t="n">
        <v>7</v>
      </c>
      <c r="K3495" s="19" t="n">
        <f aca="false">J3495*C3495</f>
        <v>57.4</v>
      </c>
      <c r="L3495" s="16" t="s">
        <v>12295</v>
      </c>
      <c r="M3495" s="16" t="s">
        <v>12292</v>
      </c>
      <c r="N3495" s="16" t="s">
        <v>12017</v>
      </c>
      <c r="O3495" s="16" t="s">
        <v>12293</v>
      </c>
      <c r="P3495" s="16" t="s">
        <v>12297</v>
      </c>
      <c r="Q3495" s="16" t="s">
        <v>12017</v>
      </c>
    </row>
    <row r="3496" customFormat="false" ht="15" hidden="false" customHeight="false" outlineLevel="0" collapsed="false">
      <c r="A3496" s="14" t="str">
        <f aca="false">'SKU Master'!A3496</f>
        <v>06-00395</v>
      </c>
      <c r="B3496" s="14" t="str">
        <f aca="false">VLOOKUP(A3496,'SKU Master'!$A:$N,6,FALSE())</f>
        <v>Harborline Whole Wheat Dinner Rolls, 16 oz</v>
      </c>
      <c r="C3496" s="15" t="n">
        <v>7.4</v>
      </c>
      <c r="D3496" s="15" t="n">
        <v>3.7</v>
      </c>
      <c r="E3496" s="15" t="n">
        <v>6.5</v>
      </c>
      <c r="F3496" s="16" t="s">
        <v>12290</v>
      </c>
      <c r="G3496" s="16" t="s">
        <v>12021</v>
      </c>
      <c r="H3496" s="17" t="n">
        <v>2.37</v>
      </c>
      <c r="I3496" s="18" t="n">
        <f aca="false">('SKU Master'!I3496-H3496)/'SKU Master'!I3496</f>
        <v>0.406015037593985</v>
      </c>
      <c r="J3496" s="16" t="n">
        <v>5</v>
      </c>
      <c r="K3496" s="19" t="n">
        <f aca="false">J3496*C3496</f>
        <v>37</v>
      </c>
      <c r="L3496" s="16" t="s">
        <v>12295</v>
      </c>
      <c r="M3496" s="16" t="s">
        <v>12292</v>
      </c>
      <c r="N3496" s="16" t="s">
        <v>12017</v>
      </c>
      <c r="O3496" s="16" t="s">
        <v>12293</v>
      </c>
      <c r="P3496" s="16" t="s">
        <v>12296</v>
      </c>
      <c r="Q3496" s="16" t="s">
        <v>12017</v>
      </c>
    </row>
    <row r="3497" customFormat="false" ht="15" hidden="false" customHeight="false" outlineLevel="0" collapsed="false">
      <c r="A3497" s="14" t="str">
        <f aca="false">'SKU Master'!A3497</f>
        <v>06-00396</v>
      </c>
      <c r="B3497" s="14" t="str">
        <f aca="false">VLOOKUP(A3497,'SKU Master'!$A:$N,6,FALSE())</f>
        <v>Frostline Pie Crust, 16 oz</v>
      </c>
      <c r="C3497" s="15" t="n">
        <v>5.6</v>
      </c>
      <c r="D3497" s="15" t="n">
        <v>5.5</v>
      </c>
      <c r="E3497" s="15" t="n">
        <v>4.3</v>
      </c>
      <c r="F3497" s="16" t="s">
        <v>12290</v>
      </c>
      <c r="G3497" s="16" t="s">
        <v>12021</v>
      </c>
      <c r="H3497" s="17" t="n">
        <v>2.33</v>
      </c>
      <c r="I3497" s="18" t="n">
        <f aca="false">('SKU Master'!I3497-H3497)/'SKU Master'!I3497</f>
        <v>0.401028277634961</v>
      </c>
      <c r="J3497" s="16" t="n">
        <v>4</v>
      </c>
      <c r="K3497" s="19" t="n">
        <f aca="false">J3497*C3497</f>
        <v>22.4</v>
      </c>
      <c r="L3497" s="16" t="s">
        <v>12295</v>
      </c>
      <c r="M3497" s="16" t="s">
        <v>12292</v>
      </c>
      <c r="N3497" s="16" t="s">
        <v>12017</v>
      </c>
      <c r="O3497" s="16" t="s">
        <v>12293</v>
      </c>
      <c r="P3497" s="16" t="s">
        <v>12296</v>
      </c>
      <c r="Q3497" s="16" t="s">
        <v>12017</v>
      </c>
    </row>
    <row r="3498" customFormat="false" ht="15" hidden="false" customHeight="false" outlineLevel="0" collapsed="false">
      <c r="A3498" s="14" t="str">
        <f aca="false">'SKU Master'!A3498</f>
        <v>06-00397</v>
      </c>
      <c r="B3498" s="14" t="str">
        <f aca="false">VLOOKUP(A3498,'SKU Master'!$A:$N,6,FALSE())</f>
        <v>Harborline Whole Wheat Dinner Rolls, 11 oz</v>
      </c>
      <c r="C3498" s="15" t="n">
        <v>7.2</v>
      </c>
      <c r="D3498" s="15" t="n">
        <v>6.6</v>
      </c>
      <c r="E3498" s="15" t="n">
        <v>6.4</v>
      </c>
      <c r="F3498" s="16" t="s">
        <v>12290</v>
      </c>
      <c r="G3498" s="16" t="s">
        <v>12017</v>
      </c>
      <c r="H3498" s="17" t="n">
        <v>2.12</v>
      </c>
      <c r="I3498" s="18" t="n">
        <f aca="false">('SKU Master'!I3498-H3498)/'SKU Master'!I3498</f>
        <v>0.440633245382586</v>
      </c>
      <c r="J3498" s="16" t="n">
        <v>3</v>
      </c>
      <c r="K3498" s="19" t="n">
        <f aca="false">J3498*C3498</f>
        <v>21.6</v>
      </c>
      <c r="L3498" s="16" t="s">
        <v>12295</v>
      </c>
      <c r="M3498" s="16" t="s">
        <v>12292</v>
      </c>
      <c r="N3498" s="16" t="s">
        <v>12017</v>
      </c>
      <c r="O3498" s="16" t="s">
        <v>12293</v>
      </c>
      <c r="P3498" s="16" t="s">
        <v>12298</v>
      </c>
      <c r="Q3498" s="16" t="s">
        <v>12017</v>
      </c>
    </row>
    <row r="3499" customFormat="false" ht="15" hidden="false" customHeight="false" outlineLevel="0" collapsed="false">
      <c r="A3499" s="14" t="str">
        <f aca="false">'SKU Master'!A3499</f>
        <v>06-00398</v>
      </c>
      <c r="B3499" s="14" t="str">
        <f aca="false">VLOOKUP(A3499,'SKU Master'!$A:$N,6,FALSE())</f>
        <v>Northgate Frozen Bread Dough, 11 oz</v>
      </c>
      <c r="C3499" s="15" t="n">
        <v>8.8</v>
      </c>
      <c r="D3499" s="15" t="n">
        <v>6.2</v>
      </c>
      <c r="E3499" s="15" t="n">
        <v>5.1</v>
      </c>
      <c r="F3499" s="16" t="s">
        <v>12290</v>
      </c>
      <c r="G3499" s="16" t="s">
        <v>12021</v>
      </c>
      <c r="H3499" s="17" t="n">
        <v>3.04</v>
      </c>
      <c r="I3499" s="18" t="n">
        <f aca="false">('SKU Master'!I3499-H3499)/'SKU Master'!I3499</f>
        <v>0.291375291375291</v>
      </c>
      <c r="J3499" s="16" t="n">
        <v>6</v>
      </c>
      <c r="K3499" s="19" t="n">
        <f aca="false">J3499*C3499</f>
        <v>52.8</v>
      </c>
      <c r="L3499" s="16" t="s">
        <v>12295</v>
      </c>
      <c r="M3499" s="16" t="s">
        <v>12292</v>
      </c>
      <c r="N3499" s="16" t="s">
        <v>12017</v>
      </c>
      <c r="O3499" s="16" t="s">
        <v>12293</v>
      </c>
      <c r="P3499" s="16" t="s">
        <v>12296</v>
      </c>
      <c r="Q3499" s="16" t="s">
        <v>12017</v>
      </c>
    </row>
    <row r="3500" customFormat="false" ht="15" hidden="false" customHeight="false" outlineLevel="0" collapsed="false">
      <c r="A3500" s="14" t="str">
        <f aca="false">'SKU Master'!A3500</f>
        <v>06-00399</v>
      </c>
      <c r="B3500" s="14" t="str">
        <f aca="false">VLOOKUP(A3500,'SKU Master'!$A:$N,6,FALSE())</f>
        <v>Harborline Puff Pastry, 16 oz</v>
      </c>
      <c r="C3500" s="15" t="n">
        <v>8.3</v>
      </c>
      <c r="D3500" s="15" t="n">
        <v>4.1</v>
      </c>
      <c r="E3500" s="15" t="n">
        <v>6.6</v>
      </c>
      <c r="F3500" s="16" t="s">
        <v>12290</v>
      </c>
      <c r="G3500" s="16" t="s">
        <v>12017</v>
      </c>
      <c r="H3500" s="17" t="n">
        <v>2.81</v>
      </c>
      <c r="I3500" s="18" t="n">
        <f aca="false">('SKU Master'!I3500-H3500)/'SKU Master'!I3500</f>
        <v>0.374164810690423</v>
      </c>
      <c r="J3500" s="16" t="n">
        <v>4</v>
      </c>
      <c r="K3500" s="19" t="n">
        <f aca="false">J3500*C3500</f>
        <v>33.2</v>
      </c>
      <c r="L3500" s="16" t="s">
        <v>12295</v>
      </c>
      <c r="M3500" s="16" t="s">
        <v>12292</v>
      </c>
      <c r="N3500" s="16" t="s">
        <v>12017</v>
      </c>
      <c r="O3500" s="16" t="s">
        <v>12293</v>
      </c>
      <c r="P3500" s="16" t="s">
        <v>12296</v>
      </c>
      <c r="Q3500" s="16" t="s">
        <v>12017</v>
      </c>
    </row>
    <row r="3501" customFormat="false" ht="15" hidden="false" customHeight="false" outlineLevel="0" collapsed="false">
      <c r="A3501" s="14" t="str">
        <f aca="false">'SKU Master'!A3501</f>
        <v>06-00400</v>
      </c>
      <c r="B3501" s="14" t="str">
        <f aca="false">VLOOKUP(A3501,'SKU Master'!$A:$N,6,FALSE())</f>
        <v>Northgate Frozen Whole Wheat Pie Crust, 11 oz</v>
      </c>
      <c r="C3501" s="15" t="n">
        <v>6.4</v>
      </c>
      <c r="D3501" s="15" t="n">
        <v>5.7</v>
      </c>
      <c r="E3501" s="15" t="n">
        <v>6.9</v>
      </c>
      <c r="F3501" s="16" t="s">
        <v>12290</v>
      </c>
      <c r="G3501" s="16" t="s">
        <v>12017</v>
      </c>
      <c r="H3501" s="17" t="n">
        <v>2.86</v>
      </c>
      <c r="I3501" s="18" t="n">
        <f aca="false">('SKU Master'!I3501-H3501)/'SKU Master'!I3501</f>
        <v>0.363028953229399</v>
      </c>
      <c r="J3501" s="16" t="n">
        <v>7</v>
      </c>
      <c r="K3501" s="19" t="n">
        <f aca="false">J3501*C3501</f>
        <v>44.8</v>
      </c>
      <c r="L3501" s="16" t="s">
        <v>12295</v>
      </c>
      <c r="M3501" s="16" t="s">
        <v>12292</v>
      </c>
      <c r="N3501" s="16" t="s">
        <v>12017</v>
      </c>
      <c r="O3501" s="16" t="s">
        <v>12293</v>
      </c>
      <c r="P3501" s="16" t="s">
        <v>12297</v>
      </c>
      <c r="Q3501" s="16" t="s">
        <v>12017</v>
      </c>
    </row>
    <row r="3502" customFormat="false" ht="15" hidden="false" customHeight="false" outlineLevel="0" collapsed="false">
      <c r="A3502" s="14" t="str">
        <f aca="false">'SKU Master'!A3502</f>
        <v>06-00401</v>
      </c>
      <c r="B3502" s="14" t="str">
        <f aca="false">VLOOKUP(A3502,'SKU Master'!$A:$N,6,FALSE())</f>
        <v>Harborline Whole Wheat Puff Pastry, 11 oz</v>
      </c>
      <c r="C3502" s="15" t="n">
        <v>8.5</v>
      </c>
      <c r="D3502" s="15" t="n">
        <v>6.1</v>
      </c>
      <c r="E3502" s="15" t="n">
        <v>6</v>
      </c>
      <c r="F3502" s="16" t="s">
        <v>12290</v>
      </c>
      <c r="G3502" s="16" t="s">
        <v>12021</v>
      </c>
      <c r="H3502" s="17" t="n">
        <v>2.62</v>
      </c>
      <c r="I3502" s="18" t="n">
        <f aca="false">('SKU Master'!I3502-H3502)/'SKU Master'!I3502</f>
        <v>0.403189066059225</v>
      </c>
      <c r="J3502" s="16" t="n">
        <v>1</v>
      </c>
      <c r="K3502" s="19" t="n">
        <f aca="false">J3502*C3502</f>
        <v>8.5</v>
      </c>
      <c r="L3502" s="16" t="s">
        <v>12291</v>
      </c>
      <c r="M3502" s="16" t="s">
        <v>12292</v>
      </c>
      <c r="N3502" s="16" t="s">
        <v>12017</v>
      </c>
      <c r="O3502" s="16" t="s">
        <v>12293</v>
      </c>
      <c r="P3502" s="16" t="s">
        <v>12294</v>
      </c>
      <c r="Q3502" s="16" t="s">
        <v>12017</v>
      </c>
    </row>
    <row r="3503" customFormat="false" ht="15" hidden="false" customHeight="false" outlineLevel="0" collapsed="false">
      <c r="A3503" s="14" t="str">
        <f aca="false">'SKU Master'!A3503</f>
        <v>06-00402</v>
      </c>
      <c r="B3503" s="14" t="str">
        <f aca="false">VLOOKUP(A3503,'SKU Master'!$A:$N,6,FALSE())</f>
        <v>IceHarvest Bread Dough, 16 oz</v>
      </c>
      <c r="C3503" s="15" t="n">
        <v>7.9</v>
      </c>
      <c r="D3503" s="15" t="n">
        <v>5.5</v>
      </c>
      <c r="E3503" s="15" t="n">
        <v>4.8</v>
      </c>
      <c r="F3503" s="16" t="s">
        <v>12290</v>
      </c>
      <c r="G3503" s="16" t="s">
        <v>12017</v>
      </c>
      <c r="H3503" s="17" t="n">
        <v>2</v>
      </c>
      <c r="I3503" s="18" t="n">
        <f aca="false">('SKU Master'!I3503-H3503)/'SKU Master'!I3503</f>
        <v>0.39209726443769</v>
      </c>
      <c r="J3503" s="16" t="n">
        <v>4</v>
      </c>
      <c r="K3503" s="19" t="n">
        <f aca="false">J3503*C3503</f>
        <v>31.6</v>
      </c>
      <c r="L3503" s="16" t="s">
        <v>12295</v>
      </c>
      <c r="M3503" s="16" t="s">
        <v>12292</v>
      </c>
      <c r="N3503" s="16" t="s">
        <v>12017</v>
      </c>
      <c r="O3503" s="16" t="s">
        <v>12293</v>
      </c>
      <c r="P3503" s="16" t="s">
        <v>12298</v>
      </c>
      <c r="Q3503" s="16" t="s">
        <v>12017</v>
      </c>
    </row>
    <row r="3504" customFormat="false" ht="15" hidden="false" customHeight="false" outlineLevel="0" collapsed="false">
      <c r="A3504" s="14" t="str">
        <f aca="false">'SKU Master'!A3504</f>
        <v>06-00403</v>
      </c>
      <c r="B3504" s="14" t="str">
        <f aca="false">VLOOKUP(A3504,'SKU Master'!$A:$N,6,FALSE())</f>
        <v>Harborline Dinner Rolls, 11 oz</v>
      </c>
      <c r="C3504" s="15" t="n">
        <v>5.9</v>
      </c>
      <c r="D3504" s="15" t="n">
        <v>5.5</v>
      </c>
      <c r="E3504" s="15" t="n">
        <v>5.5</v>
      </c>
      <c r="F3504" s="16" t="s">
        <v>12290</v>
      </c>
      <c r="G3504" s="16" t="s">
        <v>12021</v>
      </c>
      <c r="H3504" s="17" t="n">
        <v>3.01</v>
      </c>
      <c r="I3504" s="18" t="n">
        <f aca="false">('SKU Master'!I3504-H3504)/'SKU Master'!I3504</f>
        <v>0.48013816925734</v>
      </c>
      <c r="J3504" s="16" t="n">
        <v>3</v>
      </c>
      <c r="K3504" s="19" t="n">
        <f aca="false">J3504*C3504</f>
        <v>17.7</v>
      </c>
      <c r="L3504" s="16" t="s">
        <v>12295</v>
      </c>
      <c r="M3504" s="16" t="s">
        <v>12292</v>
      </c>
      <c r="N3504" s="16" t="s">
        <v>12017</v>
      </c>
      <c r="O3504" s="16" t="s">
        <v>12293</v>
      </c>
      <c r="P3504" s="16" t="s">
        <v>12298</v>
      </c>
      <c r="Q3504" s="16" t="s">
        <v>12017</v>
      </c>
    </row>
    <row r="3505" customFormat="false" ht="15" hidden="false" customHeight="false" outlineLevel="0" collapsed="false">
      <c r="A3505" s="14" t="str">
        <f aca="false">'SKU Master'!A3505</f>
        <v>06-00404</v>
      </c>
      <c r="B3505" s="14" t="str">
        <f aca="false">VLOOKUP(A3505,'SKU Master'!$A:$N,6,FALSE())</f>
        <v>Frostline Whole Wheat Pie Crust, 11 oz</v>
      </c>
      <c r="C3505" s="15" t="n">
        <v>7.1</v>
      </c>
      <c r="D3505" s="15" t="n">
        <v>9.8</v>
      </c>
      <c r="E3505" s="15" t="n">
        <v>4.8</v>
      </c>
      <c r="F3505" s="16" t="s">
        <v>12290</v>
      </c>
      <c r="G3505" s="16" t="s">
        <v>12021</v>
      </c>
      <c r="H3505" s="17" t="n">
        <v>3.69</v>
      </c>
      <c r="I3505" s="18" t="n">
        <f aca="false">('SKU Master'!I3505-H3505)/'SKU Master'!I3505</f>
        <v>0.327868852459016</v>
      </c>
      <c r="J3505" s="16" t="n">
        <v>2</v>
      </c>
      <c r="K3505" s="19" t="n">
        <f aca="false">J3505*C3505</f>
        <v>14.2</v>
      </c>
      <c r="L3505" s="16" t="s">
        <v>12295</v>
      </c>
      <c r="M3505" s="16" t="s">
        <v>12292</v>
      </c>
      <c r="N3505" s="16" t="s">
        <v>12017</v>
      </c>
      <c r="O3505" s="16" t="s">
        <v>12293</v>
      </c>
      <c r="P3505" s="16" t="s">
        <v>12298</v>
      </c>
      <c r="Q3505" s="16" t="s">
        <v>12017</v>
      </c>
    </row>
    <row r="3506" customFormat="false" ht="15" hidden="false" customHeight="false" outlineLevel="0" collapsed="false">
      <c r="A3506" s="14" t="str">
        <f aca="false">'SKU Master'!A3506</f>
        <v>06-00405</v>
      </c>
      <c r="B3506" s="14" t="str">
        <f aca="false">VLOOKUP(A3506,'SKU Master'!$A:$N,6,FALSE())</f>
        <v>IceHarvest Bread Dough, 11 oz</v>
      </c>
      <c r="C3506" s="15" t="n">
        <v>8.7</v>
      </c>
      <c r="D3506" s="15" t="n">
        <v>3</v>
      </c>
      <c r="E3506" s="15" t="n">
        <v>4.5</v>
      </c>
      <c r="F3506" s="16" t="s">
        <v>12290</v>
      </c>
      <c r="G3506" s="16" t="s">
        <v>12021</v>
      </c>
      <c r="H3506" s="17" t="n">
        <v>2.49</v>
      </c>
      <c r="I3506" s="18" t="n">
        <f aca="false">('SKU Master'!I3506-H3506)/'SKU Master'!I3506</f>
        <v>0.37593984962406</v>
      </c>
      <c r="J3506" s="16" t="n">
        <v>4</v>
      </c>
      <c r="K3506" s="19" t="n">
        <f aca="false">J3506*C3506</f>
        <v>34.8</v>
      </c>
      <c r="L3506" s="16" t="s">
        <v>12295</v>
      </c>
      <c r="M3506" s="16" t="s">
        <v>12292</v>
      </c>
      <c r="N3506" s="16" t="s">
        <v>12017</v>
      </c>
      <c r="O3506" s="16" t="s">
        <v>12293</v>
      </c>
      <c r="P3506" s="16" t="s">
        <v>12296</v>
      </c>
      <c r="Q3506" s="16" t="s">
        <v>12017</v>
      </c>
    </row>
    <row r="3507" customFormat="false" ht="15" hidden="false" customHeight="false" outlineLevel="0" collapsed="false">
      <c r="A3507" s="14" t="str">
        <f aca="false">'SKU Master'!A3507</f>
        <v>06-00406</v>
      </c>
      <c r="B3507" s="14" t="str">
        <f aca="false">VLOOKUP(A3507,'SKU Master'!$A:$N,6,FALSE())</f>
        <v>Northgate Frozen Garlic Bread, 11 oz</v>
      </c>
      <c r="C3507" s="15" t="n">
        <v>7.2</v>
      </c>
      <c r="D3507" s="15" t="n">
        <v>7.7</v>
      </c>
      <c r="E3507" s="15" t="n">
        <v>6.3</v>
      </c>
      <c r="F3507" s="16" t="s">
        <v>12290</v>
      </c>
      <c r="G3507" s="16" t="s">
        <v>12021</v>
      </c>
      <c r="H3507" s="17" t="n">
        <v>2.28</v>
      </c>
      <c r="I3507" s="18" t="n">
        <f aca="false">('SKU Master'!I3507-H3507)/'SKU Master'!I3507</f>
        <v>0.327433628318584</v>
      </c>
      <c r="J3507" s="16" t="n">
        <v>1</v>
      </c>
      <c r="K3507" s="19" t="n">
        <f aca="false">J3507*C3507</f>
        <v>7.2</v>
      </c>
      <c r="L3507" s="16" t="s">
        <v>12291</v>
      </c>
      <c r="M3507" s="16" t="s">
        <v>12292</v>
      </c>
      <c r="N3507" s="16" t="s">
        <v>12017</v>
      </c>
      <c r="O3507" s="16" t="s">
        <v>12293</v>
      </c>
      <c r="P3507" s="16" t="s">
        <v>12294</v>
      </c>
      <c r="Q3507" s="16" t="s">
        <v>12017</v>
      </c>
    </row>
    <row r="3508" customFormat="false" ht="15" hidden="false" customHeight="false" outlineLevel="0" collapsed="false">
      <c r="A3508" s="14" t="str">
        <f aca="false">'SKU Master'!A3508</f>
        <v>06-00407</v>
      </c>
      <c r="B3508" s="14" t="str">
        <f aca="false">VLOOKUP(A3508,'SKU Master'!$A:$N,6,FALSE())</f>
        <v>Harborline Whole Wheat Bread Dough, 16 oz</v>
      </c>
      <c r="C3508" s="15" t="n">
        <v>6.5</v>
      </c>
      <c r="D3508" s="15" t="n">
        <v>7.6</v>
      </c>
      <c r="E3508" s="15" t="n">
        <v>4.9</v>
      </c>
      <c r="F3508" s="16" t="s">
        <v>12290</v>
      </c>
      <c r="G3508" s="16" t="s">
        <v>12021</v>
      </c>
      <c r="H3508" s="17" t="n">
        <v>2.14</v>
      </c>
      <c r="I3508" s="18" t="n">
        <f aca="false">('SKU Master'!I3508-H3508)/'SKU Master'!I3508</f>
        <v>0.435356200527704</v>
      </c>
      <c r="J3508" s="16" t="n">
        <v>2</v>
      </c>
      <c r="K3508" s="19" t="n">
        <f aca="false">J3508*C3508</f>
        <v>13</v>
      </c>
      <c r="L3508" s="16" t="s">
        <v>12295</v>
      </c>
      <c r="M3508" s="16" t="s">
        <v>12292</v>
      </c>
      <c r="N3508" s="16" t="s">
        <v>12017</v>
      </c>
      <c r="O3508" s="16" t="s">
        <v>12293</v>
      </c>
      <c r="P3508" s="16" t="s">
        <v>12298</v>
      </c>
      <c r="Q3508" s="16" t="s">
        <v>12017</v>
      </c>
    </row>
    <row r="3509" customFormat="false" ht="15" hidden="false" customHeight="false" outlineLevel="0" collapsed="false">
      <c r="A3509" s="14" t="str">
        <f aca="false">'SKU Master'!A3509</f>
        <v>06-00408</v>
      </c>
      <c r="B3509" s="14" t="str">
        <f aca="false">VLOOKUP(A3509,'SKU Master'!$A:$N,6,FALSE())</f>
        <v>Frostline Bread Dough, 11 oz</v>
      </c>
      <c r="C3509" s="15" t="n">
        <v>8.2</v>
      </c>
      <c r="D3509" s="15" t="n">
        <v>4.3</v>
      </c>
      <c r="E3509" s="15" t="n">
        <v>6.2</v>
      </c>
      <c r="F3509" s="16" t="s">
        <v>12290</v>
      </c>
      <c r="G3509" s="16" t="s">
        <v>12017</v>
      </c>
      <c r="H3509" s="17" t="n">
        <v>3.13</v>
      </c>
      <c r="I3509" s="18" t="n">
        <f aca="false">('SKU Master'!I3509-H3509)/'SKU Master'!I3509</f>
        <v>0.372745490981964</v>
      </c>
      <c r="J3509" s="16" t="n">
        <v>6</v>
      </c>
      <c r="K3509" s="19" t="n">
        <f aca="false">J3509*C3509</f>
        <v>49.2</v>
      </c>
      <c r="L3509" s="16" t="s">
        <v>12295</v>
      </c>
      <c r="M3509" s="16" t="s">
        <v>12292</v>
      </c>
      <c r="N3509" s="16" t="s">
        <v>12017</v>
      </c>
      <c r="O3509" s="16" t="s">
        <v>12293</v>
      </c>
      <c r="P3509" s="16" t="s">
        <v>12297</v>
      </c>
      <c r="Q3509" s="16" t="s">
        <v>12017</v>
      </c>
    </row>
    <row r="3510" customFormat="false" ht="15" hidden="false" customHeight="false" outlineLevel="0" collapsed="false">
      <c r="A3510" s="14" t="str">
        <f aca="false">'SKU Master'!A3510</f>
        <v>06-00409</v>
      </c>
      <c r="B3510" s="14" t="str">
        <f aca="false">VLOOKUP(A3510,'SKU Master'!$A:$N,6,FALSE())</f>
        <v>Frostline Puff Pastry, 16 oz</v>
      </c>
      <c r="C3510" s="15" t="n">
        <v>7.2</v>
      </c>
      <c r="D3510" s="15" t="n">
        <v>4.4</v>
      </c>
      <c r="E3510" s="15" t="n">
        <v>6.7</v>
      </c>
      <c r="F3510" s="16" t="s">
        <v>12290</v>
      </c>
      <c r="G3510" s="16" t="s">
        <v>12017</v>
      </c>
      <c r="H3510" s="17" t="n">
        <v>3.38</v>
      </c>
      <c r="I3510" s="18" t="n">
        <f aca="false">('SKU Master'!I3510-H3510)/'SKU Master'!I3510</f>
        <v>0.30879345603272</v>
      </c>
      <c r="J3510" s="16" t="n">
        <v>4</v>
      </c>
      <c r="K3510" s="19" t="n">
        <f aca="false">J3510*C3510</f>
        <v>28.8</v>
      </c>
      <c r="L3510" s="16" t="s">
        <v>12295</v>
      </c>
      <c r="M3510" s="16" t="s">
        <v>12292</v>
      </c>
      <c r="N3510" s="16" t="s">
        <v>12017</v>
      </c>
      <c r="O3510" s="16" t="s">
        <v>12293</v>
      </c>
      <c r="P3510" s="16" t="s">
        <v>12296</v>
      </c>
      <c r="Q3510" s="16" t="s">
        <v>12017</v>
      </c>
    </row>
    <row r="3511" customFormat="false" ht="15" hidden="false" customHeight="false" outlineLevel="0" collapsed="false">
      <c r="A3511" s="14" t="str">
        <f aca="false">'SKU Master'!A3511</f>
        <v>06-00410</v>
      </c>
      <c r="B3511" s="14" t="str">
        <f aca="false">VLOOKUP(A3511,'SKU Master'!$A:$N,6,FALSE())</f>
        <v>IceHarvest Garlic Bread, 16 oz</v>
      </c>
      <c r="C3511" s="15" t="n">
        <v>5.9</v>
      </c>
      <c r="D3511" s="15" t="n">
        <v>9.8</v>
      </c>
      <c r="E3511" s="15" t="n">
        <v>6.2</v>
      </c>
      <c r="F3511" s="16" t="s">
        <v>12290</v>
      </c>
      <c r="G3511" s="16" t="s">
        <v>12021</v>
      </c>
      <c r="H3511" s="17" t="n">
        <v>2.89</v>
      </c>
      <c r="I3511" s="18" t="n">
        <f aca="false">('SKU Master'!I3511-H3511)/'SKU Master'!I3511</f>
        <v>0.341685649202733</v>
      </c>
      <c r="J3511" s="16" t="n">
        <v>3</v>
      </c>
      <c r="K3511" s="19" t="n">
        <f aca="false">J3511*C3511</f>
        <v>17.7</v>
      </c>
      <c r="L3511" s="16" t="s">
        <v>12295</v>
      </c>
      <c r="M3511" s="16" t="s">
        <v>12292</v>
      </c>
      <c r="N3511" s="16" t="s">
        <v>12017</v>
      </c>
      <c r="O3511" s="16" t="s">
        <v>12293</v>
      </c>
      <c r="P3511" s="16" t="s">
        <v>12298</v>
      </c>
      <c r="Q3511" s="16" t="s">
        <v>12017</v>
      </c>
    </row>
    <row r="3512" customFormat="false" ht="15" hidden="false" customHeight="false" outlineLevel="0" collapsed="false">
      <c r="A3512" s="14" t="str">
        <f aca="false">'SKU Master'!A3512</f>
        <v>06-00411</v>
      </c>
      <c r="B3512" s="14" t="str">
        <f aca="false">VLOOKUP(A3512,'SKU Master'!$A:$N,6,FALSE())</f>
        <v>IceHarvest Whole Wheat Bread Dough, 16 oz</v>
      </c>
      <c r="C3512" s="15" t="n">
        <v>8.8</v>
      </c>
      <c r="D3512" s="15" t="n">
        <v>2.3</v>
      </c>
      <c r="E3512" s="15" t="n">
        <v>7.9</v>
      </c>
      <c r="F3512" s="16" t="s">
        <v>12290</v>
      </c>
      <c r="G3512" s="16" t="s">
        <v>12021</v>
      </c>
      <c r="H3512" s="17" t="n">
        <v>2.74</v>
      </c>
      <c r="I3512" s="18" t="n">
        <f aca="false">('SKU Master'!I3512-H3512)/'SKU Master'!I3512</f>
        <v>0.375854214123007</v>
      </c>
      <c r="J3512" s="16" t="n">
        <v>4</v>
      </c>
      <c r="K3512" s="19" t="n">
        <f aca="false">J3512*C3512</f>
        <v>35.2</v>
      </c>
      <c r="L3512" s="16" t="s">
        <v>12295</v>
      </c>
      <c r="M3512" s="16" t="s">
        <v>12292</v>
      </c>
      <c r="N3512" s="16" t="s">
        <v>12017</v>
      </c>
      <c r="O3512" s="16" t="s">
        <v>12293</v>
      </c>
      <c r="P3512" s="16" t="s">
        <v>12296</v>
      </c>
      <c r="Q3512" s="16" t="s">
        <v>12017</v>
      </c>
    </row>
    <row r="3513" customFormat="false" ht="15" hidden="false" customHeight="false" outlineLevel="0" collapsed="false">
      <c r="A3513" s="14" t="str">
        <f aca="false">'SKU Master'!A3513</f>
        <v>06-00412</v>
      </c>
      <c r="B3513" s="14" t="str">
        <f aca="false">VLOOKUP(A3513,'SKU Master'!$A:$N,6,FALSE())</f>
        <v>Harborline Whole Wheat Puff Pastry, 16 oz</v>
      </c>
      <c r="C3513" s="15" t="n">
        <v>5.7</v>
      </c>
      <c r="D3513" s="15" t="n">
        <v>6.9</v>
      </c>
      <c r="E3513" s="15" t="n">
        <v>5.6</v>
      </c>
      <c r="F3513" s="16" t="s">
        <v>12290</v>
      </c>
      <c r="G3513" s="16" t="s">
        <v>12021</v>
      </c>
      <c r="H3513" s="17" t="n">
        <v>2.16</v>
      </c>
      <c r="I3513" s="18" t="n">
        <f aca="false">('SKU Master'!I3513-H3513)/'SKU Master'!I3513</f>
        <v>0.458646616541353</v>
      </c>
      <c r="J3513" s="16" t="n">
        <v>1</v>
      </c>
      <c r="K3513" s="19" t="n">
        <f aca="false">J3513*C3513</f>
        <v>5.7</v>
      </c>
      <c r="L3513" s="16" t="s">
        <v>12295</v>
      </c>
      <c r="M3513" s="16" t="s">
        <v>12292</v>
      </c>
      <c r="N3513" s="16" t="s">
        <v>12017</v>
      </c>
      <c r="O3513" s="16" t="s">
        <v>12293</v>
      </c>
      <c r="P3513" s="16" t="s">
        <v>12294</v>
      </c>
      <c r="Q3513" s="16" t="s">
        <v>12017</v>
      </c>
    </row>
    <row r="3514" customFormat="false" ht="15" hidden="false" customHeight="false" outlineLevel="0" collapsed="false">
      <c r="A3514" s="14" t="str">
        <f aca="false">'SKU Master'!A3514</f>
        <v>06-00413</v>
      </c>
      <c r="B3514" s="14" t="str">
        <f aca="false">VLOOKUP(A3514,'SKU Master'!$A:$N,6,FALSE())</f>
        <v>IceHarvest Dinner Rolls, 11 oz</v>
      </c>
      <c r="C3514" s="15" t="n">
        <v>7.1</v>
      </c>
      <c r="D3514" s="15" t="n">
        <v>4.4</v>
      </c>
      <c r="E3514" s="15" t="n">
        <v>6.9</v>
      </c>
      <c r="F3514" s="16" t="s">
        <v>12290</v>
      </c>
      <c r="G3514" s="16" t="s">
        <v>12017</v>
      </c>
      <c r="H3514" s="17" t="n">
        <v>3.16</v>
      </c>
      <c r="I3514" s="18" t="n">
        <f aca="false">('SKU Master'!I3514-H3514)/'SKU Master'!I3514</f>
        <v>0.366733466933868</v>
      </c>
      <c r="J3514" s="16" t="n">
        <v>6</v>
      </c>
      <c r="K3514" s="19" t="n">
        <f aca="false">J3514*C3514</f>
        <v>42.6</v>
      </c>
      <c r="L3514" s="16" t="s">
        <v>12295</v>
      </c>
      <c r="M3514" s="16" t="s">
        <v>12292</v>
      </c>
      <c r="N3514" s="16" t="s">
        <v>12017</v>
      </c>
      <c r="O3514" s="16" t="s">
        <v>12293</v>
      </c>
      <c r="P3514" s="16" t="s">
        <v>12297</v>
      </c>
      <c r="Q3514" s="16" t="s">
        <v>12017</v>
      </c>
    </row>
    <row r="3515" customFormat="false" ht="15" hidden="false" customHeight="false" outlineLevel="0" collapsed="false">
      <c r="A3515" s="14" t="str">
        <f aca="false">'SKU Master'!A3515</f>
        <v>06-00414</v>
      </c>
      <c r="B3515" s="14" t="str">
        <f aca="false">VLOOKUP(A3515,'SKU Master'!$A:$N,6,FALSE())</f>
        <v>IceHarvest Whole Wheat Garlic Bread, 16 oz</v>
      </c>
      <c r="C3515" s="15" t="n">
        <v>7.6</v>
      </c>
      <c r="D3515" s="15" t="n">
        <v>4.5</v>
      </c>
      <c r="E3515" s="15" t="n">
        <v>6.9</v>
      </c>
      <c r="F3515" s="16" t="s">
        <v>12290</v>
      </c>
      <c r="G3515" s="16" t="s">
        <v>12021</v>
      </c>
      <c r="H3515" s="17" t="n">
        <v>2.23</v>
      </c>
      <c r="I3515" s="18" t="n">
        <f aca="false">('SKU Master'!I3515-H3515)/'SKU Master'!I3515</f>
        <v>0.411609498680739</v>
      </c>
      <c r="J3515" s="16" t="n">
        <v>6</v>
      </c>
      <c r="K3515" s="19" t="n">
        <f aca="false">J3515*C3515</f>
        <v>45.6</v>
      </c>
      <c r="L3515" s="16" t="s">
        <v>12295</v>
      </c>
      <c r="M3515" s="16" t="s">
        <v>12292</v>
      </c>
      <c r="N3515" s="16" t="s">
        <v>12017</v>
      </c>
      <c r="O3515" s="16" t="s">
        <v>12293</v>
      </c>
      <c r="P3515" s="16" t="s">
        <v>12297</v>
      </c>
      <c r="Q3515" s="16" t="s">
        <v>12017</v>
      </c>
    </row>
    <row r="3516" customFormat="false" ht="15" hidden="false" customHeight="false" outlineLevel="0" collapsed="false">
      <c r="A3516" s="14" t="str">
        <f aca="false">'SKU Master'!A3516</f>
        <v>06-00415</v>
      </c>
      <c r="B3516" s="14" t="str">
        <f aca="false">VLOOKUP(A3516,'SKU Master'!$A:$N,6,FALSE())</f>
        <v>Harborline Bread Dough, 16 oz</v>
      </c>
      <c r="C3516" s="15" t="n">
        <v>7.8</v>
      </c>
      <c r="D3516" s="15" t="n">
        <v>2.4</v>
      </c>
      <c r="E3516" s="15" t="n">
        <v>5.1</v>
      </c>
      <c r="F3516" s="16" t="s">
        <v>12290</v>
      </c>
      <c r="G3516" s="16" t="s">
        <v>12021</v>
      </c>
      <c r="H3516" s="17" t="n">
        <v>3.53</v>
      </c>
      <c r="I3516" s="18" t="n">
        <f aca="false">('SKU Master'!I3516-H3516)/'SKU Master'!I3516</f>
        <v>0.410684474123539</v>
      </c>
      <c r="J3516" s="16" t="n">
        <v>6</v>
      </c>
      <c r="K3516" s="19" t="n">
        <f aca="false">J3516*C3516</f>
        <v>46.8</v>
      </c>
      <c r="L3516" s="16" t="s">
        <v>12295</v>
      </c>
      <c r="M3516" s="16" t="s">
        <v>12292</v>
      </c>
      <c r="N3516" s="16" t="s">
        <v>12017</v>
      </c>
      <c r="O3516" s="16" t="s">
        <v>12293</v>
      </c>
      <c r="P3516" s="16" t="s">
        <v>12297</v>
      </c>
      <c r="Q3516" s="16" t="s">
        <v>12017</v>
      </c>
    </row>
    <row r="3517" customFormat="false" ht="15" hidden="false" customHeight="false" outlineLevel="0" collapsed="false">
      <c r="A3517" s="14" t="str">
        <f aca="false">'SKU Master'!A3517</f>
        <v>06-00416</v>
      </c>
      <c r="B3517" s="14" t="str">
        <f aca="false">VLOOKUP(A3517,'SKU Master'!$A:$N,6,FALSE())</f>
        <v>IceHarvest Whole Wheat Pie Crust, 16 oz</v>
      </c>
      <c r="C3517" s="15" t="n">
        <v>8.7</v>
      </c>
      <c r="D3517" s="15" t="n">
        <v>7.7</v>
      </c>
      <c r="E3517" s="15" t="n">
        <v>7.6</v>
      </c>
      <c r="F3517" s="16" t="s">
        <v>12290</v>
      </c>
      <c r="G3517" s="16" t="s">
        <v>12021</v>
      </c>
      <c r="H3517" s="17" t="n">
        <v>2.32</v>
      </c>
      <c r="I3517" s="18" t="n">
        <f aca="false">('SKU Master'!I3517-H3517)/'SKU Master'!I3517</f>
        <v>0.29483282674772</v>
      </c>
      <c r="J3517" s="16" t="n">
        <v>2</v>
      </c>
      <c r="K3517" s="19" t="n">
        <f aca="false">J3517*C3517</f>
        <v>17.4</v>
      </c>
      <c r="L3517" s="16" t="s">
        <v>12295</v>
      </c>
      <c r="M3517" s="16" t="s">
        <v>12292</v>
      </c>
      <c r="N3517" s="16" t="s">
        <v>12017</v>
      </c>
      <c r="O3517" s="16" t="s">
        <v>12293</v>
      </c>
      <c r="P3517" s="16" t="s">
        <v>12298</v>
      </c>
      <c r="Q3517" s="16" t="s">
        <v>12017</v>
      </c>
    </row>
    <row r="3518" customFormat="false" ht="15" hidden="false" customHeight="false" outlineLevel="0" collapsed="false">
      <c r="A3518" s="14" t="str">
        <f aca="false">'SKU Master'!A3518</f>
        <v>06-00417</v>
      </c>
      <c r="B3518" s="14" t="str">
        <f aca="false">VLOOKUP(A3518,'SKU Master'!$A:$N,6,FALSE())</f>
        <v>Frostline Whole Wheat Puff Pastry, 16 oz</v>
      </c>
      <c r="C3518" s="15" t="n">
        <v>6.8</v>
      </c>
      <c r="D3518" s="15" t="n">
        <v>2.9</v>
      </c>
      <c r="E3518" s="15" t="n">
        <v>5.7</v>
      </c>
      <c r="F3518" s="16" t="s">
        <v>12290</v>
      </c>
      <c r="G3518" s="16" t="s">
        <v>12017</v>
      </c>
      <c r="H3518" s="17" t="n">
        <v>2.6</v>
      </c>
      <c r="I3518" s="18" t="n">
        <f aca="false">('SKU Master'!I3518-H3518)/'SKU Master'!I3518</f>
        <v>0.348370927318296</v>
      </c>
      <c r="J3518" s="16" t="n">
        <v>5</v>
      </c>
      <c r="K3518" s="19" t="n">
        <f aca="false">J3518*C3518</f>
        <v>34</v>
      </c>
      <c r="L3518" s="16" t="s">
        <v>12295</v>
      </c>
      <c r="M3518" s="16" t="s">
        <v>12292</v>
      </c>
      <c r="N3518" s="16" t="s">
        <v>12017</v>
      </c>
      <c r="O3518" s="16" t="s">
        <v>12293</v>
      </c>
      <c r="P3518" s="16" t="s">
        <v>12296</v>
      </c>
      <c r="Q3518" s="16" t="s">
        <v>12017</v>
      </c>
    </row>
    <row r="3519" customFormat="false" ht="15" hidden="false" customHeight="false" outlineLevel="0" collapsed="false">
      <c r="A3519" s="14" t="str">
        <f aca="false">'SKU Master'!A3519</f>
        <v>06-00418</v>
      </c>
      <c r="B3519" s="14" t="str">
        <f aca="false">VLOOKUP(A3519,'SKU Master'!$A:$N,6,FALSE())</f>
        <v>Frostline Whole Wheat Puff Pastry, 11 oz</v>
      </c>
      <c r="C3519" s="15" t="n">
        <v>8.6</v>
      </c>
      <c r="D3519" s="15" t="n">
        <v>3.3</v>
      </c>
      <c r="E3519" s="15" t="n">
        <v>4.4</v>
      </c>
      <c r="F3519" s="16" t="s">
        <v>12290</v>
      </c>
      <c r="G3519" s="16" t="s">
        <v>12021</v>
      </c>
      <c r="H3519" s="17" t="n">
        <v>2.04</v>
      </c>
      <c r="I3519" s="18" t="n">
        <f aca="false">('SKU Master'!I3519-H3519)/'SKU Master'!I3519</f>
        <v>0.398230088495575</v>
      </c>
      <c r="J3519" s="16" t="n">
        <v>5</v>
      </c>
      <c r="K3519" s="19" t="n">
        <f aca="false">J3519*C3519</f>
        <v>43</v>
      </c>
      <c r="L3519" s="16" t="s">
        <v>12295</v>
      </c>
      <c r="M3519" s="16" t="s">
        <v>12292</v>
      </c>
      <c r="N3519" s="16" t="s">
        <v>12017</v>
      </c>
      <c r="O3519" s="16" t="s">
        <v>12293</v>
      </c>
      <c r="P3519" s="16" t="s">
        <v>12296</v>
      </c>
      <c r="Q3519" s="16" t="s">
        <v>12017</v>
      </c>
    </row>
    <row r="3520" customFormat="false" ht="15" hidden="false" customHeight="false" outlineLevel="0" collapsed="false">
      <c r="A3520" s="14" t="str">
        <f aca="false">'SKU Master'!A3520</f>
        <v>06-00419</v>
      </c>
      <c r="B3520" s="14" t="str">
        <f aca="false">VLOOKUP(A3520,'SKU Master'!$A:$N,6,FALSE())</f>
        <v>Frostline Whole Wheat Pie Crust, 16 oz</v>
      </c>
      <c r="C3520" s="15" t="n">
        <v>5.8</v>
      </c>
      <c r="D3520" s="15" t="n">
        <v>4.2</v>
      </c>
      <c r="E3520" s="15" t="n">
        <v>6.5</v>
      </c>
      <c r="F3520" s="16" t="s">
        <v>12290</v>
      </c>
      <c r="G3520" s="16" t="s">
        <v>12021</v>
      </c>
      <c r="H3520" s="17" t="n">
        <v>2.98</v>
      </c>
      <c r="I3520" s="18" t="n">
        <f aca="false">('SKU Master'!I3520-H3520)/'SKU Master'!I3520</f>
        <v>0.321184510250569</v>
      </c>
      <c r="J3520" s="16" t="n">
        <v>5</v>
      </c>
      <c r="K3520" s="19" t="n">
        <f aca="false">J3520*C3520</f>
        <v>29</v>
      </c>
      <c r="L3520" s="16" t="s">
        <v>12295</v>
      </c>
      <c r="M3520" s="16" t="s">
        <v>12292</v>
      </c>
      <c r="N3520" s="16" t="s">
        <v>12017</v>
      </c>
      <c r="O3520" s="16" t="s">
        <v>12293</v>
      </c>
      <c r="P3520" s="16" t="s">
        <v>12297</v>
      </c>
      <c r="Q3520" s="16" t="s">
        <v>12017</v>
      </c>
    </row>
    <row r="3521" customFormat="false" ht="15" hidden="false" customHeight="false" outlineLevel="0" collapsed="false">
      <c r="A3521" s="14" t="str">
        <f aca="false">'SKU Master'!A3521</f>
        <v>06-00420</v>
      </c>
      <c r="B3521" s="14" t="str">
        <f aca="false">VLOOKUP(A3521,'SKU Master'!$A:$N,6,FALSE())</f>
        <v>IceHarvest Whole Wheat Puff Pastry, 11 oz</v>
      </c>
      <c r="C3521" s="15" t="n">
        <v>5.6</v>
      </c>
      <c r="D3521" s="15" t="n">
        <v>5.7</v>
      </c>
      <c r="E3521" s="15" t="n">
        <v>4.2</v>
      </c>
      <c r="F3521" s="16" t="s">
        <v>12290</v>
      </c>
      <c r="G3521" s="16" t="s">
        <v>12021</v>
      </c>
      <c r="H3521" s="17" t="n">
        <v>2.92</v>
      </c>
      <c r="I3521" s="18" t="n">
        <f aca="false">('SKU Master'!I3521-H3521)/'SKU Master'!I3521</f>
        <v>0.349665924276169</v>
      </c>
      <c r="J3521" s="16" t="n">
        <v>2</v>
      </c>
      <c r="K3521" s="19" t="n">
        <f aca="false">J3521*C3521</f>
        <v>11.2</v>
      </c>
      <c r="L3521" s="16" t="s">
        <v>12295</v>
      </c>
      <c r="M3521" s="16" t="s">
        <v>12292</v>
      </c>
      <c r="N3521" s="16" t="s">
        <v>12017</v>
      </c>
      <c r="O3521" s="16" t="s">
        <v>12293</v>
      </c>
      <c r="P3521" s="16" t="s">
        <v>12298</v>
      </c>
      <c r="Q3521" s="16" t="s">
        <v>12017</v>
      </c>
    </row>
    <row r="3522" customFormat="false" ht="15" hidden="false" customHeight="false" outlineLevel="0" collapsed="false">
      <c r="A3522" s="14" t="str">
        <f aca="false">'SKU Master'!A3522</f>
        <v>05-00001</v>
      </c>
      <c r="B3522" s="14" t="str">
        <f aca="false">VLOOKUP(A3522,'SKU Master'!$A:$N,6,FALSE())</f>
        <v>Meadow Gold Farms Lactose-Free Milk, 1 pt</v>
      </c>
      <c r="C3522" s="15" t="n">
        <v>4.3</v>
      </c>
      <c r="D3522" s="15" t="n">
        <v>7.6</v>
      </c>
      <c r="E3522" s="15" t="n">
        <v>5.4</v>
      </c>
      <c r="F3522" s="16" t="s">
        <v>12290</v>
      </c>
      <c r="G3522" s="16" t="s">
        <v>12017</v>
      </c>
      <c r="H3522" s="17" t="n">
        <v>3.29</v>
      </c>
      <c r="I3522" s="18" t="n">
        <f aca="false">('SKU Master'!I3522-H3522)/'SKU Master'!I3522</f>
        <v>0.313152400835073</v>
      </c>
      <c r="J3522" s="16" t="n">
        <v>5</v>
      </c>
      <c r="K3522" s="19" t="n">
        <f aca="false">J3522*C3522</f>
        <v>21.5</v>
      </c>
      <c r="L3522" s="16" t="s">
        <v>12295</v>
      </c>
      <c r="M3522" s="16" t="s">
        <v>12292</v>
      </c>
      <c r="N3522" s="16" t="s">
        <v>12017</v>
      </c>
      <c r="O3522" s="16" t="s">
        <v>12304</v>
      </c>
      <c r="P3522" s="16" t="s">
        <v>12296</v>
      </c>
      <c r="Q3522" s="16" t="s">
        <v>12017</v>
      </c>
    </row>
    <row r="3523" customFormat="false" ht="15" hidden="false" customHeight="false" outlineLevel="0" collapsed="false">
      <c r="A3523" s="14" t="str">
        <f aca="false">'SKU Master'!A3523</f>
        <v>05-00002</v>
      </c>
      <c r="B3523" s="14" t="str">
        <f aca="false">VLOOKUP(A3523,'SKU Master'!$A:$N,6,FALSE())</f>
        <v>Harborline Lactose-Free Milk, 0.5 gal</v>
      </c>
      <c r="C3523" s="15" t="n">
        <v>4.4</v>
      </c>
      <c r="D3523" s="15" t="n">
        <v>6.7</v>
      </c>
      <c r="E3523" s="15" t="n">
        <v>5.5</v>
      </c>
      <c r="F3523" s="16" t="s">
        <v>12290</v>
      </c>
      <c r="G3523" s="16" t="s">
        <v>12017</v>
      </c>
      <c r="H3523" s="17" t="n">
        <v>2.4</v>
      </c>
      <c r="I3523" s="18" t="n">
        <f aca="false">('SKU Master'!I3523-H3523)/'SKU Master'!I3523</f>
        <v>0.270516717325228</v>
      </c>
      <c r="J3523" s="16" t="n">
        <v>6</v>
      </c>
      <c r="K3523" s="19" t="n">
        <f aca="false">J3523*C3523</f>
        <v>26.4</v>
      </c>
      <c r="L3523" s="16" t="s">
        <v>12295</v>
      </c>
      <c r="M3523" s="16" t="s">
        <v>12292</v>
      </c>
      <c r="N3523" s="16" t="s">
        <v>12017</v>
      </c>
      <c r="O3523" s="16" t="s">
        <v>12304</v>
      </c>
      <c r="P3523" s="16" t="s">
        <v>12297</v>
      </c>
      <c r="Q3523" s="16" t="s">
        <v>12017</v>
      </c>
    </row>
    <row r="3524" customFormat="false" ht="15" hidden="false" customHeight="false" outlineLevel="0" collapsed="false">
      <c r="A3524" s="14" t="str">
        <f aca="false">'SKU Master'!A3524</f>
        <v>05-00003</v>
      </c>
      <c r="B3524" s="14" t="str">
        <f aca="false">VLOOKUP(A3524,'SKU Master'!$A:$N,6,FALSE())</f>
        <v>Meadow Gold Farms Lactose-Free Milk, 0.5 gal</v>
      </c>
      <c r="C3524" s="15" t="n">
        <v>5.3</v>
      </c>
      <c r="D3524" s="15" t="n">
        <v>9.3</v>
      </c>
      <c r="E3524" s="15" t="n">
        <v>5.3</v>
      </c>
      <c r="F3524" s="16" t="s">
        <v>12290</v>
      </c>
      <c r="G3524" s="16" t="s">
        <v>12017</v>
      </c>
      <c r="H3524" s="17" t="n">
        <v>3.7</v>
      </c>
      <c r="I3524" s="18" t="n">
        <f aca="false">('SKU Master'!I3524-H3524)/'SKU Master'!I3524</f>
        <v>0.258517034068136</v>
      </c>
      <c r="J3524" s="16" t="n">
        <v>7</v>
      </c>
      <c r="K3524" s="19" t="n">
        <f aca="false">J3524*C3524</f>
        <v>37.1</v>
      </c>
      <c r="L3524" s="16" t="s">
        <v>12295</v>
      </c>
      <c r="M3524" s="16" t="s">
        <v>12292</v>
      </c>
      <c r="N3524" s="16" t="s">
        <v>12017</v>
      </c>
      <c r="O3524" s="16" t="s">
        <v>12304</v>
      </c>
      <c r="P3524" s="16" t="s">
        <v>12297</v>
      </c>
      <c r="Q3524" s="16" t="s">
        <v>12017</v>
      </c>
    </row>
    <row r="3525" customFormat="false" ht="15" hidden="false" customHeight="false" outlineLevel="0" collapsed="false">
      <c r="A3525" s="14" t="str">
        <f aca="false">'SKU Master'!A3525</f>
        <v>05-00004</v>
      </c>
      <c r="B3525" s="14" t="str">
        <f aca="false">VLOOKUP(A3525,'SKU Master'!$A:$N,6,FALSE())</f>
        <v>Clover Ridge Whole Milk, 1 gal</v>
      </c>
      <c r="C3525" s="15" t="n">
        <v>3.9</v>
      </c>
      <c r="D3525" s="15" t="n">
        <v>7.4</v>
      </c>
      <c r="E3525" s="15" t="n">
        <v>3.3</v>
      </c>
      <c r="F3525" s="16" t="s">
        <v>12290</v>
      </c>
      <c r="G3525" s="16" t="s">
        <v>12017</v>
      </c>
      <c r="H3525" s="17" t="n">
        <v>2.78</v>
      </c>
      <c r="I3525" s="18" t="n">
        <f aca="false">('SKU Master'!I3525-H3525)/'SKU Master'!I3525</f>
        <v>0.303258145363409</v>
      </c>
      <c r="J3525" s="16" t="n">
        <v>2</v>
      </c>
      <c r="K3525" s="19" t="n">
        <f aca="false">J3525*C3525</f>
        <v>7.8</v>
      </c>
      <c r="L3525" s="16" t="s">
        <v>12295</v>
      </c>
      <c r="M3525" s="16" t="s">
        <v>12292</v>
      </c>
      <c r="N3525" s="16" t="s">
        <v>12017</v>
      </c>
      <c r="O3525" s="16" t="s">
        <v>12304</v>
      </c>
      <c r="P3525" s="16" t="s">
        <v>12294</v>
      </c>
      <c r="Q3525" s="16" t="s">
        <v>12017</v>
      </c>
    </row>
    <row r="3526" customFormat="false" ht="15" hidden="false" customHeight="false" outlineLevel="0" collapsed="false">
      <c r="A3526" s="14" t="str">
        <f aca="false">'SKU Master'!A3526</f>
        <v>05-00005</v>
      </c>
      <c r="B3526" s="14" t="str">
        <f aca="false">VLOOKUP(A3526,'SKU Master'!$A:$N,6,FALSE())</f>
        <v>Meadow Gold Farms Half &amp; Half, 1 pt</v>
      </c>
      <c r="C3526" s="15" t="n">
        <v>5.6</v>
      </c>
      <c r="D3526" s="15" t="n">
        <v>9.2</v>
      </c>
      <c r="E3526" s="15" t="n">
        <v>5.8</v>
      </c>
      <c r="F3526" s="16" t="s">
        <v>12290</v>
      </c>
      <c r="G3526" s="16" t="s">
        <v>12017</v>
      </c>
      <c r="H3526" s="17" t="n">
        <v>3.42</v>
      </c>
      <c r="I3526" s="18" t="n">
        <f aca="false">('SKU Master'!I3526-H3526)/'SKU Master'!I3526</f>
        <v>0.300613496932515</v>
      </c>
      <c r="J3526" s="16" t="n">
        <v>4</v>
      </c>
      <c r="K3526" s="19" t="n">
        <f aca="false">J3526*C3526</f>
        <v>22.4</v>
      </c>
      <c r="L3526" s="16" t="s">
        <v>12295</v>
      </c>
      <c r="M3526" s="16" t="s">
        <v>12292</v>
      </c>
      <c r="N3526" s="16" t="s">
        <v>12017</v>
      </c>
      <c r="O3526" s="16" t="s">
        <v>12304</v>
      </c>
      <c r="P3526" s="16" t="s">
        <v>12296</v>
      </c>
      <c r="Q3526" s="16" t="s">
        <v>12017</v>
      </c>
    </row>
    <row r="3527" customFormat="false" ht="15" hidden="false" customHeight="false" outlineLevel="0" collapsed="false">
      <c r="A3527" s="14" t="str">
        <f aca="false">'SKU Master'!A3527</f>
        <v>05-00006</v>
      </c>
      <c r="B3527" s="14" t="str">
        <f aca="false">VLOOKUP(A3527,'SKU Master'!$A:$N,6,FALSE())</f>
        <v>Meadow Gold Farms Half &amp; Half, 1 gal</v>
      </c>
      <c r="C3527" s="15" t="n">
        <v>5.4</v>
      </c>
      <c r="D3527" s="15" t="n">
        <v>8.2</v>
      </c>
      <c r="E3527" s="15" t="n">
        <v>5.2</v>
      </c>
      <c r="F3527" s="16" t="s">
        <v>12290</v>
      </c>
      <c r="G3527" s="16" t="s">
        <v>12017</v>
      </c>
      <c r="H3527" s="17" t="n">
        <v>3.14</v>
      </c>
      <c r="I3527" s="18" t="n">
        <f aca="false">('SKU Master'!I3527-H3527)/'SKU Master'!I3527</f>
        <v>0.34446764091858</v>
      </c>
      <c r="J3527" s="16" t="n">
        <v>6</v>
      </c>
      <c r="K3527" s="19" t="n">
        <f aca="false">J3527*C3527</f>
        <v>32.4</v>
      </c>
      <c r="L3527" s="16" t="s">
        <v>12295</v>
      </c>
      <c r="M3527" s="16" t="s">
        <v>12292</v>
      </c>
      <c r="N3527" s="16" t="s">
        <v>12017</v>
      </c>
      <c r="O3527" s="16" t="s">
        <v>12304</v>
      </c>
      <c r="P3527" s="16" t="s">
        <v>12297</v>
      </c>
      <c r="Q3527" s="16" t="s">
        <v>12017</v>
      </c>
    </row>
    <row r="3528" customFormat="false" ht="15" hidden="false" customHeight="false" outlineLevel="0" collapsed="false">
      <c r="A3528" s="14" t="str">
        <f aca="false">'SKU Master'!A3528</f>
        <v>05-00007</v>
      </c>
      <c r="B3528" s="14" t="str">
        <f aca="false">VLOOKUP(A3528,'SKU Master'!$A:$N,6,FALSE())</f>
        <v>Meadow Gold Farms Whole Milk, 1 gal</v>
      </c>
      <c r="C3528" s="15" t="n">
        <v>3.3</v>
      </c>
      <c r="D3528" s="15" t="n">
        <v>9.9</v>
      </c>
      <c r="E3528" s="15" t="n">
        <v>4.1</v>
      </c>
      <c r="F3528" s="16" t="s">
        <v>12290</v>
      </c>
      <c r="G3528" s="16" t="s">
        <v>12017</v>
      </c>
      <c r="H3528" s="17" t="n">
        <v>2.1</v>
      </c>
      <c r="I3528" s="18" t="n">
        <f aca="false">('SKU Master'!I3528-H3528)/'SKU Master'!I3528</f>
        <v>0.247311827956989</v>
      </c>
      <c r="J3528" s="16" t="n">
        <v>2</v>
      </c>
      <c r="K3528" s="19" t="n">
        <f aca="false">J3528*C3528</f>
        <v>6.6</v>
      </c>
      <c r="L3528" s="16" t="s">
        <v>12295</v>
      </c>
      <c r="M3528" s="16" t="s">
        <v>12292</v>
      </c>
      <c r="N3528" s="16" t="s">
        <v>12017</v>
      </c>
      <c r="O3528" s="16" t="s">
        <v>12304</v>
      </c>
      <c r="P3528" s="16" t="s">
        <v>12298</v>
      </c>
      <c r="Q3528" s="16" t="s">
        <v>12017</v>
      </c>
    </row>
    <row r="3529" customFormat="false" ht="15" hidden="false" customHeight="false" outlineLevel="0" collapsed="false">
      <c r="A3529" s="14" t="str">
        <f aca="false">'SKU Master'!A3529</f>
        <v>05-00008</v>
      </c>
      <c r="B3529" s="14" t="str">
        <f aca="false">VLOOKUP(A3529,'SKU Master'!$A:$N,6,FALSE())</f>
        <v>Harborline Lactose-Free Milk, 1 pt</v>
      </c>
      <c r="C3529" s="15" t="n">
        <v>5.2</v>
      </c>
      <c r="D3529" s="15" t="n">
        <v>9.9</v>
      </c>
      <c r="E3529" s="15" t="n">
        <v>5.5</v>
      </c>
      <c r="F3529" s="16" t="s">
        <v>12290</v>
      </c>
      <c r="G3529" s="16" t="s">
        <v>12017</v>
      </c>
      <c r="H3529" s="17" t="n">
        <v>2.98</v>
      </c>
      <c r="I3529" s="18" t="n">
        <f aca="false">('SKU Master'!I3529-H3529)/'SKU Master'!I3529</f>
        <v>0.377870563674322</v>
      </c>
      <c r="J3529" s="16" t="n">
        <v>5</v>
      </c>
      <c r="K3529" s="19" t="n">
        <f aca="false">J3529*C3529</f>
        <v>26</v>
      </c>
      <c r="L3529" s="16" t="s">
        <v>12295</v>
      </c>
      <c r="M3529" s="16" t="s">
        <v>12292</v>
      </c>
      <c r="N3529" s="16" t="s">
        <v>12017</v>
      </c>
      <c r="O3529" s="16" t="s">
        <v>12304</v>
      </c>
      <c r="P3529" s="16" t="s">
        <v>12296</v>
      </c>
      <c r="Q3529" s="16" t="s">
        <v>12017</v>
      </c>
    </row>
    <row r="3530" customFormat="false" ht="15" hidden="false" customHeight="false" outlineLevel="0" collapsed="false">
      <c r="A3530" s="14" t="str">
        <f aca="false">'SKU Master'!A3530</f>
        <v>05-00009</v>
      </c>
      <c r="B3530" s="14" t="str">
        <f aca="false">VLOOKUP(A3530,'SKU Master'!$A:$N,6,FALSE())</f>
        <v>Meadow Gold Farms Buttermilk, 0.5 gal</v>
      </c>
      <c r="C3530" s="15" t="n">
        <v>4.9</v>
      </c>
      <c r="D3530" s="15" t="n">
        <v>8.3</v>
      </c>
      <c r="E3530" s="15" t="n">
        <v>5.2</v>
      </c>
      <c r="F3530" s="16" t="s">
        <v>12290</v>
      </c>
      <c r="G3530" s="16" t="s">
        <v>12017</v>
      </c>
      <c r="H3530" s="17" t="n">
        <v>2.29</v>
      </c>
      <c r="I3530" s="18" t="n">
        <f aca="false">('SKU Master'!I3530-H3530)/'SKU Master'!I3530</f>
        <v>0.303951367781155</v>
      </c>
      <c r="J3530" s="16" t="n">
        <v>3</v>
      </c>
      <c r="K3530" s="19" t="n">
        <f aca="false">J3530*C3530</f>
        <v>14.7</v>
      </c>
      <c r="L3530" s="16" t="s">
        <v>12295</v>
      </c>
      <c r="M3530" s="16" t="s">
        <v>12292</v>
      </c>
      <c r="N3530" s="16" t="s">
        <v>12017</v>
      </c>
      <c r="O3530" s="16" t="s">
        <v>12304</v>
      </c>
      <c r="P3530" s="16" t="s">
        <v>12298</v>
      </c>
      <c r="Q3530" s="16" t="s">
        <v>12017</v>
      </c>
    </row>
    <row r="3531" customFormat="false" ht="15" hidden="false" customHeight="false" outlineLevel="0" collapsed="false">
      <c r="A3531" s="14" t="str">
        <f aca="false">'SKU Master'!A3531</f>
        <v>05-00010</v>
      </c>
      <c r="B3531" s="14" t="str">
        <f aca="false">VLOOKUP(A3531,'SKU Master'!$A:$N,6,FALSE())</f>
        <v>Meadow Gold Farms 1% Milk, 0.5 gal</v>
      </c>
      <c r="C3531" s="15" t="n">
        <v>5.5</v>
      </c>
      <c r="D3531" s="15" t="n">
        <v>7.4</v>
      </c>
      <c r="E3531" s="15" t="n">
        <v>4.4</v>
      </c>
      <c r="F3531" s="16" t="s">
        <v>12290</v>
      </c>
      <c r="G3531" s="16" t="s">
        <v>12017</v>
      </c>
      <c r="H3531" s="17" t="n">
        <v>3.44</v>
      </c>
      <c r="I3531" s="18" t="n">
        <f aca="false">('SKU Master'!I3531-H3531)/'SKU Master'!I3531</f>
        <v>0.296523517382413</v>
      </c>
      <c r="J3531" s="16" t="n">
        <v>6</v>
      </c>
      <c r="K3531" s="19" t="n">
        <f aca="false">J3531*C3531</f>
        <v>33</v>
      </c>
      <c r="L3531" s="16" t="s">
        <v>12295</v>
      </c>
      <c r="M3531" s="16" t="s">
        <v>12292</v>
      </c>
      <c r="N3531" s="16" t="s">
        <v>12017</v>
      </c>
      <c r="O3531" s="16" t="s">
        <v>12304</v>
      </c>
      <c r="P3531" s="16" t="s">
        <v>12297</v>
      </c>
      <c r="Q3531" s="16" t="s">
        <v>12017</v>
      </c>
    </row>
    <row r="3532" customFormat="false" ht="15" hidden="false" customHeight="false" outlineLevel="0" collapsed="false">
      <c r="A3532" s="14" t="str">
        <f aca="false">'SKU Master'!A3532</f>
        <v>05-00011</v>
      </c>
      <c r="B3532" s="14" t="str">
        <f aca="false">VLOOKUP(A3532,'SKU Master'!$A:$N,6,FALSE())</f>
        <v>Harborline Skim Milk, 1 pt</v>
      </c>
      <c r="C3532" s="15" t="n">
        <v>3</v>
      </c>
      <c r="D3532" s="15" t="n">
        <v>9.2</v>
      </c>
      <c r="E3532" s="15" t="n">
        <v>5.3</v>
      </c>
      <c r="F3532" s="16" t="s">
        <v>12290</v>
      </c>
      <c r="G3532" s="16" t="s">
        <v>12017</v>
      </c>
      <c r="H3532" s="17" t="n">
        <v>1.59</v>
      </c>
      <c r="I3532" s="18" t="n">
        <f aca="false">('SKU Master'!I3532-H3532)/'SKU Master'!I3532</f>
        <v>0.36144578313253</v>
      </c>
      <c r="J3532" s="16" t="n">
        <v>4</v>
      </c>
      <c r="K3532" s="19" t="n">
        <f aca="false">J3532*C3532</f>
        <v>12</v>
      </c>
      <c r="L3532" s="16" t="s">
        <v>12295</v>
      </c>
      <c r="M3532" s="16" t="s">
        <v>12292</v>
      </c>
      <c r="N3532" s="16" t="s">
        <v>12017</v>
      </c>
      <c r="O3532" s="16" t="s">
        <v>12304</v>
      </c>
      <c r="P3532" s="16" t="s">
        <v>12296</v>
      </c>
      <c r="Q3532" s="16" t="s">
        <v>12017</v>
      </c>
    </row>
    <row r="3533" customFormat="false" ht="15" hidden="false" customHeight="false" outlineLevel="0" collapsed="false">
      <c r="A3533" s="14" t="str">
        <f aca="false">'SKU Master'!A3533</f>
        <v>05-00012</v>
      </c>
      <c r="B3533" s="14" t="str">
        <f aca="false">VLOOKUP(A3533,'SKU Master'!$A:$N,6,FALSE())</f>
        <v>Clover Ridge Skim Milk, 1 qt</v>
      </c>
      <c r="C3533" s="15" t="n">
        <v>4.5</v>
      </c>
      <c r="D3533" s="15" t="n">
        <v>9</v>
      </c>
      <c r="E3533" s="15" t="n">
        <v>4.9</v>
      </c>
      <c r="F3533" s="16" t="s">
        <v>12290</v>
      </c>
      <c r="G3533" s="16" t="s">
        <v>12017</v>
      </c>
      <c r="H3533" s="17" t="n">
        <v>1.62</v>
      </c>
      <c r="I3533" s="18" t="n">
        <f aca="false">('SKU Master'!I3533-H3533)/'SKU Master'!I3533</f>
        <v>0.292576419213974</v>
      </c>
      <c r="J3533" s="16" t="n">
        <v>6</v>
      </c>
      <c r="K3533" s="19" t="n">
        <f aca="false">J3533*C3533</f>
        <v>27</v>
      </c>
      <c r="L3533" s="16" t="s">
        <v>12295</v>
      </c>
      <c r="M3533" s="16" t="s">
        <v>12292</v>
      </c>
      <c r="N3533" s="16" t="s">
        <v>12017</v>
      </c>
      <c r="O3533" s="16" t="s">
        <v>12304</v>
      </c>
      <c r="P3533" s="16" t="s">
        <v>12296</v>
      </c>
      <c r="Q3533" s="16" t="s">
        <v>12017</v>
      </c>
    </row>
    <row r="3534" customFormat="false" ht="15" hidden="false" customHeight="false" outlineLevel="0" collapsed="false">
      <c r="A3534" s="14" t="str">
        <f aca="false">'SKU Master'!A3534</f>
        <v>05-00013</v>
      </c>
      <c r="B3534" s="14" t="str">
        <f aca="false">VLOOKUP(A3534,'SKU Master'!$A:$N,6,FALSE())</f>
        <v>Meadow Gold Farms Buttermilk, 1 pt</v>
      </c>
      <c r="C3534" s="15" t="n">
        <v>4.7</v>
      </c>
      <c r="D3534" s="15" t="n">
        <v>9.4</v>
      </c>
      <c r="E3534" s="15" t="n">
        <v>3.2</v>
      </c>
      <c r="F3534" s="16" t="s">
        <v>12290</v>
      </c>
      <c r="G3534" s="16" t="s">
        <v>12017</v>
      </c>
      <c r="H3534" s="17" t="n">
        <v>1.66</v>
      </c>
      <c r="I3534" s="18" t="n">
        <f aca="false">('SKU Master'!I3534-H3534)/'SKU Master'!I3534</f>
        <v>0.333333333333333</v>
      </c>
      <c r="J3534" s="16" t="n">
        <v>3</v>
      </c>
      <c r="K3534" s="19" t="n">
        <f aca="false">J3534*C3534</f>
        <v>14.1</v>
      </c>
      <c r="L3534" s="16" t="s">
        <v>12295</v>
      </c>
      <c r="M3534" s="16" t="s">
        <v>12292</v>
      </c>
      <c r="N3534" s="16" t="s">
        <v>12017</v>
      </c>
      <c r="O3534" s="16" t="s">
        <v>12304</v>
      </c>
      <c r="P3534" s="16" t="s">
        <v>12298</v>
      </c>
      <c r="Q3534" s="16" t="s">
        <v>12017</v>
      </c>
    </row>
    <row r="3535" customFormat="false" ht="15" hidden="false" customHeight="false" outlineLevel="0" collapsed="false">
      <c r="A3535" s="14" t="str">
        <f aca="false">'SKU Master'!A3535</f>
        <v>05-00014</v>
      </c>
      <c r="B3535" s="14" t="str">
        <f aca="false">VLOOKUP(A3535,'SKU Master'!$A:$N,6,FALSE())</f>
        <v>Harborline Skim Milk, 1 qt</v>
      </c>
      <c r="C3535" s="15" t="n">
        <v>4.5</v>
      </c>
      <c r="D3535" s="15" t="n">
        <v>8.4</v>
      </c>
      <c r="E3535" s="15" t="n">
        <v>3.9</v>
      </c>
      <c r="F3535" s="16" t="s">
        <v>12290</v>
      </c>
      <c r="G3535" s="16" t="s">
        <v>12017</v>
      </c>
      <c r="H3535" s="17" t="n">
        <v>2.71</v>
      </c>
      <c r="I3535" s="18" t="n">
        <f aca="false">('SKU Master'!I3535-H3535)/'SKU Master'!I3535</f>
        <v>0.320802005012531</v>
      </c>
      <c r="J3535" s="16" t="n">
        <v>5</v>
      </c>
      <c r="K3535" s="19" t="n">
        <f aca="false">J3535*C3535</f>
        <v>22.5</v>
      </c>
      <c r="L3535" s="16" t="s">
        <v>12295</v>
      </c>
      <c r="M3535" s="16" t="s">
        <v>12292</v>
      </c>
      <c r="N3535" s="16" t="s">
        <v>12017</v>
      </c>
      <c r="O3535" s="16" t="s">
        <v>12304</v>
      </c>
      <c r="P3535" s="16" t="s">
        <v>12296</v>
      </c>
      <c r="Q3535" s="16" t="s">
        <v>12017</v>
      </c>
    </row>
    <row r="3536" customFormat="false" ht="15" hidden="false" customHeight="false" outlineLevel="0" collapsed="false">
      <c r="A3536" s="14" t="str">
        <f aca="false">'SKU Master'!A3536</f>
        <v>05-00015</v>
      </c>
      <c r="B3536" s="14" t="str">
        <f aca="false">VLOOKUP(A3536,'SKU Master'!$A:$N,6,FALSE())</f>
        <v>Meadow Gold Farms 2% Milk, 0.5 gal</v>
      </c>
      <c r="C3536" s="15" t="n">
        <v>5.6</v>
      </c>
      <c r="D3536" s="15" t="n">
        <v>6.9</v>
      </c>
      <c r="E3536" s="15" t="n">
        <v>5.3</v>
      </c>
      <c r="F3536" s="16" t="s">
        <v>12290</v>
      </c>
      <c r="G3536" s="16" t="s">
        <v>12017</v>
      </c>
      <c r="H3536" s="17" t="n">
        <v>2.32</v>
      </c>
      <c r="I3536" s="18" t="n">
        <f aca="false">('SKU Master'!I3536-H3536)/'SKU Master'!I3536</f>
        <v>0.29483282674772</v>
      </c>
      <c r="J3536" s="16" t="n">
        <v>3</v>
      </c>
      <c r="K3536" s="19" t="n">
        <f aca="false">J3536*C3536</f>
        <v>16.8</v>
      </c>
      <c r="L3536" s="16" t="s">
        <v>12295</v>
      </c>
      <c r="M3536" s="16" t="s">
        <v>12292</v>
      </c>
      <c r="N3536" s="16" t="s">
        <v>12017</v>
      </c>
      <c r="O3536" s="16" t="s">
        <v>12304</v>
      </c>
      <c r="P3536" s="16" t="s">
        <v>12298</v>
      </c>
      <c r="Q3536" s="16" t="s">
        <v>12021</v>
      </c>
    </row>
    <row r="3537" customFormat="false" ht="15" hidden="false" customHeight="false" outlineLevel="0" collapsed="false">
      <c r="A3537" s="14" t="str">
        <f aca="false">'SKU Master'!A3537</f>
        <v>05-00016</v>
      </c>
      <c r="B3537" s="14" t="str">
        <f aca="false">VLOOKUP(A3537,'SKU Master'!$A:$N,6,FALSE())</f>
        <v>Meadow Gold Farms 2% Milk, 1 gal</v>
      </c>
      <c r="C3537" s="15" t="n">
        <v>3.7</v>
      </c>
      <c r="D3537" s="15" t="n">
        <v>8.3</v>
      </c>
      <c r="E3537" s="15" t="n">
        <v>5.4</v>
      </c>
      <c r="F3537" s="16" t="s">
        <v>12290</v>
      </c>
      <c r="G3537" s="16" t="s">
        <v>12017</v>
      </c>
      <c r="H3537" s="17" t="n">
        <v>3.14</v>
      </c>
      <c r="I3537" s="18" t="n">
        <f aca="false">('SKU Master'!I3537-H3537)/'SKU Master'!I3537</f>
        <v>0.34446764091858</v>
      </c>
      <c r="J3537" s="16" t="n">
        <v>5</v>
      </c>
      <c r="K3537" s="19" t="n">
        <f aca="false">J3537*C3537</f>
        <v>18.5</v>
      </c>
      <c r="L3537" s="16" t="s">
        <v>12295</v>
      </c>
      <c r="M3537" s="16" t="s">
        <v>12292</v>
      </c>
      <c r="N3537" s="16" t="s">
        <v>12017</v>
      </c>
      <c r="O3537" s="16" t="s">
        <v>12304</v>
      </c>
      <c r="P3537" s="16" t="s">
        <v>12296</v>
      </c>
      <c r="Q3537" s="16" t="s">
        <v>12017</v>
      </c>
    </row>
    <row r="3538" customFormat="false" ht="15" hidden="false" customHeight="false" outlineLevel="0" collapsed="false">
      <c r="A3538" s="14" t="str">
        <f aca="false">'SKU Master'!A3538</f>
        <v>05-00017</v>
      </c>
      <c r="B3538" s="14" t="str">
        <f aca="false">VLOOKUP(A3538,'SKU Master'!$A:$N,6,FALSE())</f>
        <v>Harborline Chocolate Milk, 1 gal</v>
      </c>
      <c r="C3538" s="15" t="n">
        <v>5.7</v>
      </c>
      <c r="D3538" s="15" t="n">
        <v>6</v>
      </c>
      <c r="E3538" s="15" t="n">
        <v>5.8</v>
      </c>
      <c r="F3538" s="16" t="s">
        <v>12290</v>
      </c>
      <c r="G3538" s="16" t="s">
        <v>12017</v>
      </c>
      <c r="H3538" s="17" t="n">
        <v>2.31</v>
      </c>
      <c r="I3538" s="18" t="n">
        <f aca="false">('SKU Master'!I3538-H3538)/'SKU Master'!I3538</f>
        <v>0.31858407079646</v>
      </c>
      <c r="J3538" s="16" t="n">
        <v>1</v>
      </c>
      <c r="K3538" s="19" t="n">
        <f aca="false">J3538*C3538</f>
        <v>5.7</v>
      </c>
      <c r="L3538" s="16" t="s">
        <v>12291</v>
      </c>
      <c r="M3538" s="16" t="s">
        <v>12292</v>
      </c>
      <c r="N3538" s="16" t="s">
        <v>12017</v>
      </c>
      <c r="O3538" s="16" t="s">
        <v>12304</v>
      </c>
      <c r="P3538" s="16" t="s">
        <v>12294</v>
      </c>
      <c r="Q3538" s="16" t="s">
        <v>12017</v>
      </c>
    </row>
    <row r="3539" customFormat="false" ht="15" hidden="false" customHeight="false" outlineLevel="0" collapsed="false">
      <c r="A3539" s="14" t="str">
        <f aca="false">'SKU Master'!A3539</f>
        <v>05-00018</v>
      </c>
      <c r="B3539" s="14" t="str">
        <f aca="false">VLOOKUP(A3539,'SKU Master'!$A:$N,6,FALSE())</f>
        <v>Meadow Gold Farms 1% Milk, 1 gal</v>
      </c>
      <c r="C3539" s="15" t="n">
        <v>3.1</v>
      </c>
      <c r="D3539" s="15" t="n">
        <v>8.7</v>
      </c>
      <c r="E3539" s="15" t="n">
        <v>3</v>
      </c>
      <c r="F3539" s="16" t="s">
        <v>12290</v>
      </c>
      <c r="G3539" s="16" t="s">
        <v>12017</v>
      </c>
      <c r="H3539" s="17" t="n">
        <v>2.55</v>
      </c>
      <c r="I3539" s="18" t="n">
        <f aca="false">('SKU Master'!I3539-H3539)/'SKU Master'!I3539</f>
        <v>0.247787610619469</v>
      </c>
      <c r="J3539" s="16" t="n">
        <v>1</v>
      </c>
      <c r="K3539" s="19" t="n">
        <f aca="false">J3539*C3539</f>
        <v>3.1</v>
      </c>
      <c r="L3539" s="16" t="s">
        <v>12295</v>
      </c>
      <c r="M3539" s="16" t="s">
        <v>12292</v>
      </c>
      <c r="N3539" s="16" t="s">
        <v>12017</v>
      </c>
      <c r="O3539" s="16" t="s">
        <v>12304</v>
      </c>
      <c r="P3539" s="16" t="s">
        <v>12294</v>
      </c>
      <c r="Q3539" s="16" t="s">
        <v>12017</v>
      </c>
    </row>
    <row r="3540" customFormat="false" ht="15" hidden="false" customHeight="false" outlineLevel="0" collapsed="false">
      <c r="A3540" s="14" t="str">
        <f aca="false">'SKU Master'!A3540</f>
        <v>05-00019</v>
      </c>
      <c r="B3540" s="14" t="str">
        <f aca="false">VLOOKUP(A3540,'SKU Master'!$A:$N,6,FALSE())</f>
        <v>Sunrise Dairy Buttermilk, 1 gal</v>
      </c>
      <c r="C3540" s="15" t="n">
        <v>4</v>
      </c>
      <c r="D3540" s="15" t="n">
        <v>9.9</v>
      </c>
      <c r="E3540" s="15" t="n">
        <v>4</v>
      </c>
      <c r="F3540" s="16" t="s">
        <v>12290</v>
      </c>
      <c r="G3540" s="16" t="s">
        <v>12017</v>
      </c>
      <c r="H3540" s="17" t="n">
        <v>2.6</v>
      </c>
      <c r="I3540" s="18" t="n">
        <f aca="false">('SKU Master'!I3540-H3540)/'SKU Master'!I3540</f>
        <v>0.313984168865435</v>
      </c>
      <c r="J3540" s="16" t="n">
        <v>4</v>
      </c>
      <c r="K3540" s="19" t="n">
        <f aca="false">J3540*C3540</f>
        <v>16</v>
      </c>
      <c r="L3540" s="16" t="s">
        <v>12295</v>
      </c>
      <c r="M3540" s="16" t="s">
        <v>12292</v>
      </c>
      <c r="N3540" s="16" t="s">
        <v>12017</v>
      </c>
      <c r="O3540" s="16" t="s">
        <v>12304</v>
      </c>
      <c r="P3540" s="16" t="s">
        <v>12296</v>
      </c>
      <c r="Q3540" s="16" t="s">
        <v>12017</v>
      </c>
    </row>
    <row r="3541" customFormat="false" ht="15" hidden="false" customHeight="false" outlineLevel="0" collapsed="false">
      <c r="A3541" s="14" t="str">
        <f aca="false">'SKU Master'!A3541</f>
        <v>05-00020</v>
      </c>
      <c r="B3541" s="14" t="str">
        <f aca="false">VLOOKUP(A3541,'SKU Master'!$A:$N,6,FALSE())</f>
        <v>Clover Ridge 1% Milk, 1 pt</v>
      </c>
      <c r="C3541" s="15" t="n">
        <v>5.6</v>
      </c>
      <c r="D3541" s="15" t="n">
        <v>9.4</v>
      </c>
      <c r="E3541" s="15" t="n">
        <v>4.6</v>
      </c>
      <c r="F3541" s="16" t="s">
        <v>12290</v>
      </c>
      <c r="G3541" s="16" t="s">
        <v>12017</v>
      </c>
      <c r="H3541" s="17" t="n">
        <v>1.71</v>
      </c>
      <c r="I3541" s="18" t="n">
        <f aca="false">('SKU Master'!I3541-H3541)/'SKU Master'!I3541</f>
        <v>0.253275109170306</v>
      </c>
      <c r="J3541" s="16" t="n">
        <v>1</v>
      </c>
      <c r="K3541" s="19" t="n">
        <f aca="false">J3541*C3541</f>
        <v>5.6</v>
      </c>
      <c r="L3541" s="16" t="s">
        <v>12291</v>
      </c>
      <c r="M3541" s="16" t="s">
        <v>12292</v>
      </c>
      <c r="N3541" s="16" t="s">
        <v>12017</v>
      </c>
      <c r="O3541" s="16" t="s">
        <v>12304</v>
      </c>
      <c r="P3541" s="16" t="s">
        <v>12294</v>
      </c>
      <c r="Q3541" s="16" t="s">
        <v>12017</v>
      </c>
    </row>
    <row r="3542" customFormat="false" ht="15" hidden="false" customHeight="false" outlineLevel="0" collapsed="false">
      <c r="A3542" s="14" t="str">
        <f aca="false">'SKU Master'!A3542</f>
        <v>05-00021</v>
      </c>
      <c r="B3542" s="14" t="str">
        <f aca="false">VLOOKUP(A3542,'SKU Master'!$A:$N,6,FALSE())</f>
        <v>Harborline 2% Milk, 1 gal</v>
      </c>
      <c r="C3542" s="15" t="n">
        <v>3.7</v>
      </c>
      <c r="D3542" s="15" t="n">
        <v>7.3</v>
      </c>
      <c r="E3542" s="15" t="n">
        <v>4.4</v>
      </c>
      <c r="F3542" s="16" t="s">
        <v>12290</v>
      </c>
      <c r="G3542" s="16" t="s">
        <v>12017</v>
      </c>
      <c r="H3542" s="17" t="n">
        <v>2.26</v>
      </c>
      <c r="I3542" s="18" t="n">
        <f aca="false">('SKU Master'!I3542-H3542)/'SKU Master'!I3542</f>
        <v>0.31306990881459</v>
      </c>
      <c r="J3542" s="16" t="n">
        <v>6</v>
      </c>
      <c r="K3542" s="19" t="n">
        <f aca="false">J3542*C3542</f>
        <v>22.2</v>
      </c>
      <c r="L3542" s="16" t="s">
        <v>12295</v>
      </c>
      <c r="M3542" s="16" t="s">
        <v>12292</v>
      </c>
      <c r="N3542" s="16" t="s">
        <v>12017</v>
      </c>
      <c r="O3542" s="16" t="s">
        <v>12304</v>
      </c>
      <c r="P3542" s="16" t="s">
        <v>12297</v>
      </c>
      <c r="Q3542" s="16" t="s">
        <v>12017</v>
      </c>
    </row>
    <row r="3543" customFormat="false" ht="15" hidden="false" customHeight="false" outlineLevel="0" collapsed="false">
      <c r="A3543" s="14" t="str">
        <f aca="false">'SKU Master'!A3543</f>
        <v>05-00022</v>
      </c>
      <c r="B3543" s="14" t="str">
        <f aca="false">VLOOKUP(A3543,'SKU Master'!$A:$N,6,FALSE())</f>
        <v>Harborline 2% Milk, 1 pt</v>
      </c>
      <c r="C3543" s="15" t="n">
        <v>4.9</v>
      </c>
      <c r="D3543" s="15" t="n">
        <v>7.8</v>
      </c>
      <c r="E3543" s="15" t="n">
        <v>4.4</v>
      </c>
      <c r="F3543" s="16" t="s">
        <v>12290</v>
      </c>
      <c r="G3543" s="16" t="s">
        <v>12017</v>
      </c>
      <c r="H3543" s="17" t="n">
        <v>3.24</v>
      </c>
      <c r="I3543" s="18" t="n">
        <f aca="false">('SKU Master'!I3543-H3543)/'SKU Master'!I3543</f>
        <v>0.278396436525612</v>
      </c>
      <c r="J3543" s="16" t="n">
        <v>2</v>
      </c>
      <c r="K3543" s="19" t="n">
        <f aca="false">J3543*C3543</f>
        <v>9.8</v>
      </c>
      <c r="L3543" s="16" t="s">
        <v>12299</v>
      </c>
      <c r="M3543" s="16" t="s">
        <v>12292</v>
      </c>
      <c r="N3543" s="16" t="s">
        <v>12017</v>
      </c>
      <c r="O3543" s="16" t="s">
        <v>12304</v>
      </c>
      <c r="P3543" s="16" t="s">
        <v>12298</v>
      </c>
      <c r="Q3543" s="16" t="s">
        <v>12017</v>
      </c>
    </row>
    <row r="3544" customFormat="false" ht="15" hidden="false" customHeight="false" outlineLevel="0" collapsed="false">
      <c r="A3544" s="14" t="str">
        <f aca="false">'SKU Master'!A3544</f>
        <v>05-00023</v>
      </c>
      <c r="B3544" s="14" t="str">
        <f aca="false">VLOOKUP(A3544,'SKU Master'!$A:$N,6,FALSE())</f>
        <v>Harborline 1% Milk, 1 qt</v>
      </c>
      <c r="C3544" s="15" t="n">
        <v>5.2</v>
      </c>
      <c r="D3544" s="15" t="n">
        <v>6.6</v>
      </c>
      <c r="E3544" s="15" t="n">
        <v>3.9</v>
      </c>
      <c r="F3544" s="16" t="s">
        <v>12290</v>
      </c>
      <c r="G3544" s="16" t="s">
        <v>12017</v>
      </c>
      <c r="H3544" s="17" t="n">
        <v>2.47</v>
      </c>
      <c r="I3544" s="18" t="n">
        <f aca="false">('SKU Master'!I3544-H3544)/'SKU Master'!I3544</f>
        <v>0.348284960422164</v>
      </c>
      <c r="J3544" s="16" t="n">
        <v>3</v>
      </c>
      <c r="K3544" s="19" t="n">
        <f aca="false">J3544*C3544</f>
        <v>15.6</v>
      </c>
      <c r="L3544" s="16" t="s">
        <v>12295</v>
      </c>
      <c r="M3544" s="16" t="s">
        <v>12292</v>
      </c>
      <c r="N3544" s="16" t="s">
        <v>12017</v>
      </c>
      <c r="O3544" s="16" t="s">
        <v>12304</v>
      </c>
      <c r="P3544" s="16" t="s">
        <v>12298</v>
      </c>
      <c r="Q3544" s="16" t="s">
        <v>12017</v>
      </c>
    </row>
    <row r="3545" customFormat="false" ht="15" hidden="false" customHeight="false" outlineLevel="0" collapsed="false">
      <c r="A3545" s="14" t="str">
        <f aca="false">'SKU Master'!A3545</f>
        <v>05-00024</v>
      </c>
      <c r="B3545" s="14" t="str">
        <f aca="false">VLOOKUP(A3545,'SKU Master'!$A:$N,6,FALSE())</f>
        <v>Meadow Gold Farms Whole Milk, 1 pt</v>
      </c>
      <c r="C3545" s="15" t="n">
        <v>5.2</v>
      </c>
      <c r="D3545" s="15" t="n">
        <v>9.6</v>
      </c>
      <c r="E3545" s="15" t="n">
        <v>4</v>
      </c>
      <c r="F3545" s="16" t="s">
        <v>12290</v>
      </c>
      <c r="G3545" s="16" t="s">
        <v>12017</v>
      </c>
      <c r="H3545" s="17" t="n">
        <v>3.27</v>
      </c>
      <c r="I3545" s="18" t="n">
        <f aca="false">('SKU Master'!I3545-H3545)/'SKU Master'!I3545</f>
        <v>0.344689378757515</v>
      </c>
      <c r="J3545" s="16" t="n">
        <v>4</v>
      </c>
      <c r="K3545" s="19" t="n">
        <f aca="false">J3545*C3545</f>
        <v>20.8</v>
      </c>
      <c r="L3545" s="16" t="s">
        <v>12295</v>
      </c>
      <c r="M3545" s="16" t="s">
        <v>12292</v>
      </c>
      <c r="N3545" s="16" t="s">
        <v>12017</v>
      </c>
      <c r="O3545" s="16" t="s">
        <v>12304</v>
      </c>
      <c r="P3545" s="16" t="s">
        <v>12296</v>
      </c>
      <c r="Q3545" s="16" t="s">
        <v>12017</v>
      </c>
    </row>
    <row r="3546" customFormat="false" ht="15" hidden="false" customHeight="false" outlineLevel="0" collapsed="false">
      <c r="A3546" s="14" t="str">
        <f aca="false">'SKU Master'!A3546</f>
        <v>05-00025</v>
      </c>
      <c r="B3546" s="14" t="str">
        <f aca="false">VLOOKUP(A3546,'SKU Master'!$A:$N,6,FALSE())</f>
        <v>Meadow Gold Farms 1% Milk, 1 qt</v>
      </c>
      <c r="C3546" s="15" t="n">
        <v>4.9</v>
      </c>
      <c r="D3546" s="15" t="n">
        <v>7.8</v>
      </c>
      <c r="E3546" s="15" t="n">
        <v>4.9</v>
      </c>
      <c r="F3546" s="16" t="s">
        <v>12290</v>
      </c>
      <c r="G3546" s="16" t="s">
        <v>12017</v>
      </c>
      <c r="H3546" s="17" t="n">
        <v>1.65</v>
      </c>
      <c r="I3546" s="18" t="n">
        <f aca="false">('SKU Master'!I3546-H3546)/'SKU Master'!I3546</f>
        <v>0.337349397590362</v>
      </c>
      <c r="J3546" s="16" t="n">
        <v>6</v>
      </c>
      <c r="K3546" s="19" t="n">
        <f aca="false">J3546*C3546</f>
        <v>29.4</v>
      </c>
      <c r="L3546" s="16" t="s">
        <v>12295</v>
      </c>
      <c r="M3546" s="16" t="s">
        <v>12292</v>
      </c>
      <c r="N3546" s="16" t="s">
        <v>12017</v>
      </c>
      <c r="O3546" s="16" t="s">
        <v>12304</v>
      </c>
      <c r="P3546" s="16" t="s">
        <v>12297</v>
      </c>
      <c r="Q3546" s="16" t="s">
        <v>12017</v>
      </c>
    </row>
    <row r="3547" customFormat="false" ht="15" hidden="false" customHeight="false" outlineLevel="0" collapsed="false">
      <c r="A3547" s="14" t="str">
        <f aca="false">'SKU Master'!A3547</f>
        <v>05-00026</v>
      </c>
      <c r="B3547" s="14" t="str">
        <f aca="false">VLOOKUP(A3547,'SKU Master'!$A:$N,6,FALSE())</f>
        <v>Sunrise Dairy Large Eggs, 12 ct</v>
      </c>
      <c r="C3547" s="15" t="n">
        <v>4.4</v>
      </c>
      <c r="D3547" s="15" t="n">
        <v>9.1</v>
      </c>
      <c r="E3547" s="15" t="n">
        <v>4.3</v>
      </c>
      <c r="F3547" s="16" t="s">
        <v>12290</v>
      </c>
      <c r="G3547" s="16" t="s">
        <v>12017</v>
      </c>
      <c r="H3547" s="17" t="n">
        <v>4.1</v>
      </c>
      <c r="I3547" s="18" t="n">
        <f aca="false">('SKU Master'!I3547-H3547)/'SKU Master'!I3547</f>
        <v>0.303904923599321</v>
      </c>
      <c r="J3547" s="16" t="n">
        <v>2</v>
      </c>
      <c r="K3547" s="19" t="n">
        <f aca="false">J3547*C3547</f>
        <v>8.8</v>
      </c>
      <c r="L3547" s="16" t="s">
        <v>12295</v>
      </c>
      <c r="M3547" s="16" t="s">
        <v>12292</v>
      </c>
      <c r="N3547" s="16" t="s">
        <v>12017</v>
      </c>
      <c r="O3547" s="16" t="s">
        <v>12306</v>
      </c>
      <c r="P3547" s="16" t="s">
        <v>12294</v>
      </c>
      <c r="Q3547" s="16" t="s">
        <v>12017</v>
      </c>
    </row>
    <row r="3548" customFormat="false" ht="15" hidden="false" customHeight="false" outlineLevel="0" collapsed="false">
      <c r="A3548" s="14" t="str">
        <f aca="false">'SKU Master'!A3548</f>
        <v>05-00027</v>
      </c>
      <c r="B3548" s="14" t="str">
        <f aca="false">VLOOKUP(A3548,'SKU Master'!$A:$N,6,FALSE())</f>
        <v>Sunrise Dairy Cage-Free Eggs, 6 ct</v>
      </c>
      <c r="C3548" s="15" t="n">
        <v>5.1</v>
      </c>
      <c r="D3548" s="15" t="n">
        <v>7.9</v>
      </c>
      <c r="E3548" s="15" t="n">
        <v>5.4</v>
      </c>
      <c r="F3548" s="16" t="s">
        <v>12290</v>
      </c>
      <c r="G3548" s="16" t="s">
        <v>12017</v>
      </c>
      <c r="H3548" s="17" t="n">
        <v>3.76</v>
      </c>
      <c r="I3548" s="18" t="n">
        <f aca="false">('SKU Master'!I3548-H3548)/'SKU Master'!I3548</f>
        <v>0.31511839708561</v>
      </c>
      <c r="J3548" s="16" t="n">
        <v>5</v>
      </c>
      <c r="K3548" s="19" t="n">
        <f aca="false">J3548*C3548</f>
        <v>25.5</v>
      </c>
      <c r="L3548" s="16" t="s">
        <v>12295</v>
      </c>
      <c r="M3548" s="16" t="s">
        <v>12292</v>
      </c>
      <c r="N3548" s="16" t="s">
        <v>12017</v>
      </c>
      <c r="O3548" s="16" t="s">
        <v>12306</v>
      </c>
      <c r="P3548" s="16" t="s">
        <v>12296</v>
      </c>
      <c r="Q3548" s="16" t="s">
        <v>12017</v>
      </c>
    </row>
    <row r="3549" customFormat="false" ht="15" hidden="false" customHeight="false" outlineLevel="0" collapsed="false">
      <c r="A3549" s="14" t="str">
        <f aca="false">'SKU Master'!A3549</f>
        <v>05-00028</v>
      </c>
      <c r="B3549" s="14" t="str">
        <f aca="false">VLOOKUP(A3549,'SKU Master'!$A:$N,6,FALSE())</f>
        <v>Sunrise Dairy Cage-Free Eggs, 18 ct</v>
      </c>
      <c r="C3549" s="15" t="n">
        <v>5.3</v>
      </c>
      <c r="D3549" s="15" t="n">
        <v>7.2</v>
      </c>
      <c r="E3549" s="15" t="n">
        <v>5.4</v>
      </c>
      <c r="F3549" s="16" t="s">
        <v>12290</v>
      </c>
      <c r="G3549" s="16" t="s">
        <v>12017</v>
      </c>
      <c r="H3549" s="17" t="n">
        <v>2.37</v>
      </c>
      <c r="I3549" s="18" t="n">
        <f aca="false">('SKU Master'!I3549-H3549)/'SKU Master'!I3549</f>
        <v>0.300884955752212</v>
      </c>
      <c r="J3549" s="16" t="n">
        <v>3</v>
      </c>
      <c r="K3549" s="19" t="n">
        <f aca="false">J3549*C3549</f>
        <v>15.9</v>
      </c>
      <c r="L3549" s="16" t="s">
        <v>12295</v>
      </c>
      <c r="M3549" s="16" t="s">
        <v>12292</v>
      </c>
      <c r="N3549" s="16" t="s">
        <v>12017</v>
      </c>
      <c r="O3549" s="16" t="s">
        <v>12306</v>
      </c>
      <c r="P3549" s="16" t="s">
        <v>12298</v>
      </c>
      <c r="Q3549" s="16" t="s">
        <v>12017</v>
      </c>
    </row>
    <row r="3550" customFormat="false" ht="15" hidden="false" customHeight="false" outlineLevel="0" collapsed="false">
      <c r="A3550" s="14" t="str">
        <f aca="false">'SKU Master'!A3550</f>
        <v>05-00029</v>
      </c>
      <c r="B3550" s="14" t="str">
        <f aca="false">VLOOKUP(A3550,'SKU Master'!$A:$N,6,FALSE())</f>
        <v>Harborline Organic Eggs, 12 ct</v>
      </c>
      <c r="C3550" s="15" t="n">
        <v>3.6</v>
      </c>
      <c r="D3550" s="15" t="n">
        <v>9.3</v>
      </c>
      <c r="E3550" s="15" t="n">
        <v>5.7</v>
      </c>
      <c r="F3550" s="16" t="s">
        <v>12290</v>
      </c>
      <c r="G3550" s="16" t="s">
        <v>12017</v>
      </c>
      <c r="H3550" s="17" t="n">
        <v>4.18</v>
      </c>
      <c r="I3550" s="18" t="n">
        <f aca="false">('SKU Master'!I3550-H3550)/'SKU Master'!I3550</f>
        <v>0.302170283806344</v>
      </c>
      <c r="J3550" s="16" t="n">
        <v>8</v>
      </c>
      <c r="K3550" s="19" t="n">
        <f aca="false">J3550*C3550</f>
        <v>28.8</v>
      </c>
      <c r="L3550" s="16" t="s">
        <v>12295</v>
      </c>
      <c r="M3550" s="16" t="s">
        <v>12292</v>
      </c>
      <c r="N3550" s="16" t="s">
        <v>12017</v>
      </c>
      <c r="O3550" s="16" t="s">
        <v>12306</v>
      </c>
      <c r="P3550" s="16" t="s">
        <v>12297</v>
      </c>
      <c r="Q3550" s="16" t="s">
        <v>12017</v>
      </c>
    </row>
    <row r="3551" customFormat="false" ht="15" hidden="false" customHeight="false" outlineLevel="0" collapsed="false">
      <c r="A3551" s="14" t="str">
        <f aca="false">'SKU Master'!A3551</f>
        <v>05-00030</v>
      </c>
      <c r="B3551" s="14" t="str">
        <f aca="false">VLOOKUP(A3551,'SKU Master'!$A:$N,6,FALSE())</f>
        <v>Meadow Gold Farms Organic Eggs, 18 ct</v>
      </c>
      <c r="C3551" s="15" t="n">
        <v>5.8</v>
      </c>
      <c r="D3551" s="15" t="n">
        <v>8.9</v>
      </c>
      <c r="E3551" s="15" t="n">
        <v>4.4</v>
      </c>
      <c r="F3551" s="16" t="s">
        <v>12290</v>
      </c>
      <c r="G3551" s="16" t="s">
        <v>12017</v>
      </c>
      <c r="H3551" s="17" t="n">
        <v>3.88</v>
      </c>
      <c r="I3551" s="18" t="n">
        <f aca="false">('SKU Master'!I3551-H3551)/'SKU Master'!I3551</f>
        <v>0.34125636672326</v>
      </c>
      <c r="J3551" s="16" t="n">
        <v>3</v>
      </c>
      <c r="K3551" s="19" t="n">
        <f aca="false">J3551*C3551</f>
        <v>17.4</v>
      </c>
      <c r="L3551" s="16" t="s">
        <v>12299</v>
      </c>
      <c r="M3551" s="16" t="s">
        <v>12292</v>
      </c>
      <c r="N3551" s="16" t="s">
        <v>12017</v>
      </c>
      <c r="O3551" s="16" t="s">
        <v>12306</v>
      </c>
      <c r="P3551" s="16" t="s">
        <v>12298</v>
      </c>
      <c r="Q3551" s="16" t="s">
        <v>12017</v>
      </c>
    </row>
    <row r="3552" customFormat="false" ht="15" hidden="false" customHeight="false" outlineLevel="0" collapsed="false">
      <c r="A3552" s="14" t="str">
        <f aca="false">'SKU Master'!A3552</f>
        <v>05-00031</v>
      </c>
      <c r="B3552" s="14" t="str">
        <f aca="false">VLOOKUP(A3552,'SKU Master'!$A:$N,6,FALSE())</f>
        <v>Harborline Extra Large Eggs, 6 ct</v>
      </c>
      <c r="C3552" s="15" t="n">
        <v>4.7</v>
      </c>
      <c r="D3552" s="15" t="n">
        <v>9.1</v>
      </c>
      <c r="E3552" s="15" t="n">
        <v>4</v>
      </c>
      <c r="F3552" s="16" t="s">
        <v>12290</v>
      </c>
      <c r="G3552" s="16" t="s">
        <v>12017</v>
      </c>
      <c r="H3552" s="17" t="n">
        <v>2.73</v>
      </c>
      <c r="I3552" s="18" t="n">
        <f aca="false">('SKU Master'!I3552-H3552)/'SKU Master'!I3552</f>
        <v>0.315789473684211</v>
      </c>
      <c r="J3552" s="16" t="n">
        <v>3</v>
      </c>
      <c r="K3552" s="19" t="n">
        <f aca="false">J3552*C3552</f>
        <v>14.1</v>
      </c>
      <c r="L3552" s="16" t="s">
        <v>12295</v>
      </c>
      <c r="M3552" s="16" t="s">
        <v>12292</v>
      </c>
      <c r="N3552" s="16" t="s">
        <v>12017</v>
      </c>
      <c r="O3552" s="16" t="s">
        <v>12306</v>
      </c>
      <c r="P3552" s="16" t="s">
        <v>12298</v>
      </c>
      <c r="Q3552" s="16" t="s">
        <v>12017</v>
      </c>
    </row>
    <row r="3553" customFormat="false" ht="15" hidden="false" customHeight="false" outlineLevel="0" collapsed="false">
      <c r="A3553" s="14" t="str">
        <f aca="false">'SKU Master'!A3553</f>
        <v>05-00032</v>
      </c>
      <c r="B3553" s="14" t="str">
        <f aca="false">VLOOKUP(A3553,'SKU Master'!$A:$N,6,FALSE())</f>
        <v>Meadow Gold Farms Cage-Free Eggs, 18 ct</v>
      </c>
      <c r="C3553" s="15" t="n">
        <v>3.6</v>
      </c>
      <c r="D3553" s="15" t="n">
        <v>9.7</v>
      </c>
      <c r="E3553" s="15" t="n">
        <v>3.1</v>
      </c>
      <c r="F3553" s="16" t="s">
        <v>12290</v>
      </c>
      <c r="G3553" s="16" t="s">
        <v>12017</v>
      </c>
      <c r="H3553" s="17" t="n">
        <v>2.52</v>
      </c>
      <c r="I3553" s="18" t="n">
        <f aca="false">('SKU Master'!I3553-H3553)/'SKU Master'!I3553</f>
        <v>0.256637168141593</v>
      </c>
      <c r="J3553" s="16" t="n">
        <v>5</v>
      </c>
      <c r="K3553" s="19" t="n">
        <f aca="false">J3553*C3553</f>
        <v>18</v>
      </c>
      <c r="L3553" s="16" t="s">
        <v>12295</v>
      </c>
      <c r="M3553" s="16" t="s">
        <v>12292</v>
      </c>
      <c r="N3553" s="16" t="s">
        <v>12017</v>
      </c>
      <c r="O3553" s="16" t="s">
        <v>12306</v>
      </c>
      <c r="P3553" s="16" t="s">
        <v>12296</v>
      </c>
      <c r="Q3553" s="16" t="s">
        <v>12017</v>
      </c>
    </row>
    <row r="3554" customFormat="false" ht="15" hidden="false" customHeight="false" outlineLevel="0" collapsed="false">
      <c r="A3554" s="14" t="str">
        <f aca="false">'SKU Master'!A3554</f>
        <v>05-00033</v>
      </c>
      <c r="B3554" s="14" t="str">
        <f aca="false">VLOOKUP(A3554,'SKU Master'!$A:$N,6,FALSE())</f>
        <v>Harborline Cage-Free Eggs, 12 ct</v>
      </c>
      <c r="C3554" s="15" t="n">
        <v>4</v>
      </c>
      <c r="D3554" s="15" t="n">
        <v>10</v>
      </c>
      <c r="E3554" s="15" t="n">
        <v>4</v>
      </c>
      <c r="F3554" s="16" t="s">
        <v>12290</v>
      </c>
      <c r="G3554" s="16" t="s">
        <v>12017</v>
      </c>
      <c r="H3554" s="17" t="n">
        <v>2.22</v>
      </c>
      <c r="I3554" s="18" t="n">
        <f aca="false">('SKU Master'!I3554-H3554)/'SKU Master'!I3554</f>
        <v>0.363896848137536</v>
      </c>
      <c r="J3554" s="16" t="n">
        <v>6</v>
      </c>
      <c r="K3554" s="19" t="n">
        <f aca="false">J3554*C3554</f>
        <v>24</v>
      </c>
      <c r="L3554" s="16" t="s">
        <v>12295</v>
      </c>
      <c r="M3554" s="16" t="s">
        <v>12292</v>
      </c>
      <c r="N3554" s="16" t="s">
        <v>12017</v>
      </c>
      <c r="O3554" s="16" t="s">
        <v>12306</v>
      </c>
      <c r="P3554" s="16" t="s">
        <v>12296</v>
      </c>
      <c r="Q3554" s="16" t="s">
        <v>12017</v>
      </c>
    </row>
    <row r="3555" customFormat="false" ht="15" hidden="false" customHeight="false" outlineLevel="0" collapsed="false">
      <c r="A3555" s="14" t="str">
        <f aca="false">'SKU Master'!A3555</f>
        <v>05-00034</v>
      </c>
      <c r="B3555" s="14" t="str">
        <f aca="false">VLOOKUP(A3555,'SKU Master'!$A:$N,6,FALSE())</f>
        <v>Clover Ridge Large Eggs, 6 ct</v>
      </c>
      <c r="C3555" s="15" t="n">
        <v>4.8</v>
      </c>
      <c r="D3555" s="15" t="n">
        <v>8</v>
      </c>
      <c r="E3555" s="15" t="n">
        <v>4.7</v>
      </c>
      <c r="F3555" s="16" t="s">
        <v>12290</v>
      </c>
      <c r="G3555" s="16" t="s">
        <v>12017</v>
      </c>
      <c r="H3555" s="17" t="n">
        <v>3.91</v>
      </c>
      <c r="I3555" s="18" t="n">
        <f aca="false">('SKU Master'!I3555-H3555)/'SKU Master'!I3555</f>
        <v>0.20040899795501</v>
      </c>
      <c r="J3555" s="16" t="n">
        <v>5</v>
      </c>
      <c r="K3555" s="19" t="n">
        <f aca="false">J3555*C3555</f>
        <v>24</v>
      </c>
      <c r="L3555" s="16" t="s">
        <v>12295</v>
      </c>
      <c r="M3555" s="16" t="s">
        <v>12292</v>
      </c>
      <c r="N3555" s="16" t="s">
        <v>12017</v>
      </c>
      <c r="O3555" s="16" t="s">
        <v>12306</v>
      </c>
      <c r="P3555" s="16" t="s">
        <v>12296</v>
      </c>
      <c r="Q3555" s="16" t="s">
        <v>12017</v>
      </c>
    </row>
    <row r="3556" customFormat="false" ht="15" hidden="false" customHeight="false" outlineLevel="0" collapsed="false">
      <c r="A3556" s="14" t="str">
        <f aca="false">'SKU Master'!A3556</f>
        <v>05-00035</v>
      </c>
      <c r="B3556" s="14" t="str">
        <f aca="false">VLOOKUP(A3556,'SKU Master'!$A:$N,6,FALSE())</f>
        <v>Meadow Gold Farms Large Eggs, 12 ct</v>
      </c>
      <c r="C3556" s="15" t="n">
        <v>4.4</v>
      </c>
      <c r="D3556" s="15" t="n">
        <v>6</v>
      </c>
      <c r="E3556" s="15" t="n">
        <v>3.6</v>
      </c>
      <c r="F3556" s="16" t="s">
        <v>12290</v>
      </c>
      <c r="G3556" s="16" t="s">
        <v>12017</v>
      </c>
      <c r="H3556" s="17" t="n">
        <v>4.52</v>
      </c>
      <c r="I3556" s="18" t="n">
        <f aca="false">('SKU Master'!I3556-H3556)/'SKU Master'!I3556</f>
        <v>0.232597623089983</v>
      </c>
      <c r="J3556" s="16" t="n">
        <v>7</v>
      </c>
      <c r="K3556" s="19" t="n">
        <f aca="false">J3556*C3556</f>
        <v>30.8</v>
      </c>
      <c r="L3556" s="16" t="s">
        <v>12295</v>
      </c>
      <c r="M3556" s="16" t="s">
        <v>12292</v>
      </c>
      <c r="N3556" s="16" t="s">
        <v>12017</v>
      </c>
      <c r="O3556" s="16" t="s">
        <v>12306</v>
      </c>
      <c r="P3556" s="16" t="s">
        <v>12296</v>
      </c>
      <c r="Q3556" s="16" t="s">
        <v>12017</v>
      </c>
    </row>
    <row r="3557" customFormat="false" ht="15" hidden="false" customHeight="false" outlineLevel="0" collapsed="false">
      <c r="A3557" s="14" t="str">
        <f aca="false">'SKU Master'!A3557</f>
        <v>05-00036</v>
      </c>
      <c r="B3557" s="14" t="str">
        <f aca="false">VLOOKUP(A3557,'SKU Master'!$A:$N,6,FALSE())</f>
        <v>Harborline Egg Whites, 6 ct</v>
      </c>
      <c r="C3557" s="15" t="n">
        <v>5.1</v>
      </c>
      <c r="D3557" s="15" t="n">
        <v>6.9</v>
      </c>
      <c r="E3557" s="15" t="n">
        <v>4.6</v>
      </c>
      <c r="F3557" s="16" t="s">
        <v>12290</v>
      </c>
      <c r="G3557" s="16" t="s">
        <v>12017</v>
      </c>
      <c r="H3557" s="17" t="n">
        <v>2.78</v>
      </c>
      <c r="I3557" s="18" t="n">
        <f aca="false">('SKU Master'!I3557-H3557)/'SKU Master'!I3557</f>
        <v>0.2853470437018</v>
      </c>
      <c r="J3557" s="16" t="n">
        <v>7</v>
      </c>
      <c r="K3557" s="19" t="n">
        <f aca="false">J3557*C3557</f>
        <v>35.7</v>
      </c>
      <c r="L3557" s="16" t="s">
        <v>12295</v>
      </c>
      <c r="M3557" s="16" t="s">
        <v>12292</v>
      </c>
      <c r="N3557" s="16" t="s">
        <v>12017</v>
      </c>
      <c r="O3557" s="16" t="s">
        <v>12306</v>
      </c>
      <c r="P3557" s="16" t="s">
        <v>12297</v>
      </c>
      <c r="Q3557" s="16" t="s">
        <v>12017</v>
      </c>
    </row>
    <row r="3558" customFormat="false" ht="15" hidden="false" customHeight="false" outlineLevel="0" collapsed="false">
      <c r="A3558" s="14" t="str">
        <f aca="false">'SKU Master'!A3558</f>
        <v>05-00037</v>
      </c>
      <c r="B3558" s="14" t="str">
        <f aca="false">VLOOKUP(A3558,'SKU Master'!$A:$N,6,FALSE())</f>
        <v>Sunrise Dairy Large Eggs, 18 ct</v>
      </c>
      <c r="C3558" s="15" t="n">
        <v>4.4</v>
      </c>
      <c r="D3558" s="15" t="n">
        <v>9.1</v>
      </c>
      <c r="E3558" s="15" t="n">
        <v>4.3</v>
      </c>
      <c r="F3558" s="16" t="s">
        <v>12290</v>
      </c>
      <c r="G3558" s="16" t="s">
        <v>12017</v>
      </c>
      <c r="H3558" s="17" t="n">
        <v>4.01</v>
      </c>
      <c r="I3558" s="18" t="n">
        <f aca="false">('SKU Master'!I3558-H3558)/'SKU Master'!I3558</f>
        <v>0.241965973534972</v>
      </c>
      <c r="J3558" s="16" t="n">
        <v>6</v>
      </c>
      <c r="K3558" s="19" t="n">
        <f aca="false">J3558*C3558</f>
        <v>26.4</v>
      </c>
      <c r="L3558" s="16" t="s">
        <v>12295</v>
      </c>
      <c r="M3558" s="16" t="s">
        <v>12292</v>
      </c>
      <c r="N3558" s="16" t="s">
        <v>12017</v>
      </c>
      <c r="O3558" s="16" t="s">
        <v>12306</v>
      </c>
      <c r="P3558" s="16" t="s">
        <v>12297</v>
      </c>
      <c r="Q3558" s="16" t="s">
        <v>12017</v>
      </c>
    </row>
    <row r="3559" customFormat="false" ht="15" hidden="false" customHeight="false" outlineLevel="0" collapsed="false">
      <c r="A3559" s="14" t="str">
        <f aca="false">'SKU Master'!A3559</f>
        <v>05-00038</v>
      </c>
      <c r="B3559" s="14" t="str">
        <f aca="false">VLOOKUP(A3559,'SKU Master'!$A:$N,6,FALSE())</f>
        <v>Meadow Gold Farms Cage-Free Eggs, 12 ct</v>
      </c>
      <c r="C3559" s="15" t="n">
        <v>5.5</v>
      </c>
      <c r="D3559" s="15" t="n">
        <v>7.6</v>
      </c>
      <c r="E3559" s="15" t="n">
        <v>4.2</v>
      </c>
      <c r="F3559" s="16" t="s">
        <v>12290</v>
      </c>
      <c r="G3559" s="16" t="s">
        <v>12017</v>
      </c>
      <c r="H3559" s="17" t="n">
        <v>4.05</v>
      </c>
      <c r="I3559" s="18" t="n">
        <f aca="false">('SKU Master'!I3559-H3559)/'SKU Master'!I3559</f>
        <v>0.312393887945671</v>
      </c>
      <c r="J3559" s="16" t="n">
        <v>1</v>
      </c>
      <c r="K3559" s="19" t="n">
        <f aca="false">J3559*C3559</f>
        <v>5.5</v>
      </c>
      <c r="L3559" s="16" t="s">
        <v>12291</v>
      </c>
      <c r="M3559" s="16" t="s">
        <v>12292</v>
      </c>
      <c r="N3559" s="16" t="s">
        <v>12017</v>
      </c>
      <c r="O3559" s="16" t="s">
        <v>12306</v>
      </c>
      <c r="P3559" s="16" t="s">
        <v>12294</v>
      </c>
      <c r="Q3559" s="16" t="s">
        <v>12017</v>
      </c>
    </row>
    <row r="3560" customFormat="false" ht="15" hidden="false" customHeight="false" outlineLevel="0" collapsed="false">
      <c r="A3560" s="14" t="str">
        <f aca="false">'SKU Master'!A3560</f>
        <v>05-00039</v>
      </c>
      <c r="B3560" s="14" t="str">
        <f aca="false">VLOOKUP(A3560,'SKU Master'!$A:$N,6,FALSE())</f>
        <v>Clover Ridge Cage-Free Eggs, 12 ct</v>
      </c>
      <c r="C3560" s="15" t="n">
        <v>4.9</v>
      </c>
      <c r="D3560" s="15" t="n">
        <v>8</v>
      </c>
      <c r="E3560" s="15" t="n">
        <v>4.3</v>
      </c>
      <c r="F3560" s="16" t="s">
        <v>12290</v>
      </c>
      <c r="G3560" s="16" t="s">
        <v>12017</v>
      </c>
      <c r="H3560" s="17" t="n">
        <v>2.32</v>
      </c>
      <c r="I3560" s="18" t="n">
        <f aca="false">('SKU Master'!I3560-H3560)/'SKU Master'!I3560</f>
        <v>0.29483282674772</v>
      </c>
      <c r="J3560" s="16" t="n">
        <v>3</v>
      </c>
      <c r="K3560" s="19" t="n">
        <f aca="false">J3560*C3560</f>
        <v>14.7</v>
      </c>
      <c r="L3560" s="16" t="s">
        <v>12295</v>
      </c>
      <c r="M3560" s="16" t="s">
        <v>12292</v>
      </c>
      <c r="N3560" s="16" t="s">
        <v>12017</v>
      </c>
      <c r="O3560" s="16" t="s">
        <v>12306</v>
      </c>
      <c r="P3560" s="16" t="s">
        <v>12298</v>
      </c>
      <c r="Q3560" s="16" t="s">
        <v>12017</v>
      </c>
    </row>
    <row r="3561" customFormat="false" ht="15" hidden="false" customHeight="false" outlineLevel="0" collapsed="false">
      <c r="A3561" s="14" t="str">
        <f aca="false">'SKU Master'!A3561</f>
        <v>05-00040</v>
      </c>
      <c r="B3561" s="14" t="str">
        <f aca="false">VLOOKUP(A3561,'SKU Master'!$A:$N,6,FALSE())</f>
        <v>Sunrise Dairy Extra Large Eggs, 18 ct</v>
      </c>
      <c r="C3561" s="15" t="n">
        <v>5.4</v>
      </c>
      <c r="D3561" s="15" t="n">
        <v>8.8</v>
      </c>
      <c r="E3561" s="15" t="n">
        <v>5.7</v>
      </c>
      <c r="F3561" s="16" t="s">
        <v>12290</v>
      </c>
      <c r="G3561" s="16" t="s">
        <v>12017</v>
      </c>
      <c r="H3561" s="17" t="n">
        <v>3.42</v>
      </c>
      <c r="I3561" s="18" t="n">
        <f aca="false">('SKU Master'!I3561-H3561)/'SKU Master'!I3561</f>
        <v>0.202797202797203</v>
      </c>
      <c r="J3561" s="16" t="n">
        <v>7</v>
      </c>
      <c r="K3561" s="19" t="n">
        <f aca="false">J3561*C3561</f>
        <v>37.8</v>
      </c>
      <c r="L3561" s="16" t="s">
        <v>12295</v>
      </c>
      <c r="M3561" s="16" t="s">
        <v>12292</v>
      </c>
      <c r="N3561" s="16" t="s">
        <v>12017</v>
      </c>
      <c r="O3561" s="16" t="s">
        <v>12306</v>
      </c>
      <c r="P3561" s="16" t="s">
        <v>12297</v>
      </c>
      <c r="Q3561" s="16" t="s">
        <v>12017</v>
      </c>
    </row>
    <row r="3562" customFormat="false" ht="15" hidden="false" customHeight="false" outlineLevel="0" collapsed="false">
      <c r="A3562" s="14" t="str">
        <f aca="false">'SKU Master'!A3562</f>
        <v>05-00041</v>
      </c>
      <c r="B3562" s="14" t="str">
        <f aca="false">VLOOKUP(A3562,'SKU Master'!$A:$N,6,FALSE())</f>
        <v>Harborline Egg Whites, 18 ct</v>
      </c>
      <c r="C3562" s="15" t="n">
        <v>5.4</v>
      </c>
      <c r="D3562" s="15" t="n">
        <v>6.2</v>
      </c>
      <c r="E3562" s="15" t="n">
        <v>5.9</v>
      </c>
      <c r="F3562" s="16" t="s">
        <v>12290</v>
      </c>
      <c r="G3562" s="16" t="s">
        <v>12017</v>
      </c>
      <c r="H3562" s="17" t="n">
        <v>2.06</v>
      </c>
      <c r="I3562" s="18" t="n">
        <f aca="false">('SKU Master'!I3562-H3562)/'SKU Master'!I3562</f>
        <v>0.40974212034384</v>
      </c>
      <c r="J3562" s="16" t="n">
        <v>1</v>
      </c>
      <c r="K3562" s="19" t="n">
        <f aca="false">J3562*C3562</f>
        <v>5.4</v>
      </c>
      <c r="L3562" s="16" t="s">
        <v>12299</v>
      </c>
      <c r="M3562" s="16" t="s">
        <v>12292</v>
      </c>
      <c r="N3562" s="16" t="s">
        <v>12017</v>
      </c>
      <c r="O3562" s="16" t="s">
        <v>12306</v>
      </c>
      <c r="P3562" s="16" t="s">
        <v>12294</v>
      </c>
      <c r="Q3562" s="16" t="s">
        <v>12017</v>
      </c>
    </row>
    <row r="3563" customFormat="false" ht="15" hidden="false" customHeight="false" outlineLevel="0" collapsed="false">
      <c r="A3563" s="14" t="str">
        <f aca="false">'SKU Master'!A3563</f>
        <v>05-00042</v>
      </c>
      <c r="B3563" s="14" t="str">
        <f aca="false">VLOOKUP(A3563,'SKU Master'!$A:$N,6,FALSE())</f>
        <v>Harborline Extra Large Eggs, 12 ct</v>
      </c>
      <c r="C3563" s="15" t="n">
        <v>5.2</v>
      </c>
      <c r="D3563" s="15" t="n">
        <v>6.4</v>
      </c>
      <c r="E3563" s="15" t="n">
        <v>4.7</v>
      </c>
      <c r="F3563" s="16" t="s">
        <v>12290</v>
      </c>
      <c r="G3563" s="16" t="s">
        <v>12017</v>
      </c>
      <c r="H3563" s="17" t="n">
        <v>3.25</v>
      </c>
      <c r="I3563" s="18" t="n">
        <f aca="false">('SKU Master'!I3563-H3563)/'SKU Master'!I3563</f>
        <v>0.321503131524008</v>
      </c>
      <c r="J3563" s="16" t="n">
        <v>7</v>
      </c>
      <c r="K3563" s="19" t="n">
        <f aca="false">J3563*C3563</f>
        <v>36.4</v>
      </c>
      <c r="L3563" s="16" t="s">
        <v>12295</v>
      </c>
      <c r="M3563" s="16" t="s">
        <v>12292</v>
      </c>
      <c r="N3563" s="16" t="s">
        <v>12017</v>
      </c>
      <c r="O3563" s="16" t="s">
        <v>12306</v>
      </c>
      <c r="P3563" s="16" t="s">
        <v>12297</v>
      </c>
      <c r="Q3563" s="16" t="s">
        <v>12017</v>
      </c>
    </row>
    <row r="3564" customFormat="false" ht="15" hidden="false" customHeight="false" outlineLevel="0" collapsed="false">
      <c r="A3564" s="14" t="str">
        <f aca="false">'SKU Master'!A3564</f>
        <v>05-00043</v>
      </c>
      <c r="B3564" s="14" t="str">
        <f aca="false">VLOOKUP(A3564,'SKU Master'!$A:$N,6,FALSE())</f>
        <v>Clover Ridge Large Eggs, 12 ct</v>
      </c>
      <c r="C3564" s="15" t="n">
        <v>4</v>
      </c>
      <c r="D3564" s="15" t="n">
        <v>8.6</v>
      </c>
      <c r="E3564" s="15" t="n">
        <v>5.5</v>
      </c>
      <c r="F3564" s="16" t="s">
        <v>12290</v>
      </c>
      <c r="G3564" s="16" t="s">
        <v>12017</v>
      </c>
      <c r="H3564" s="17" t="n">
        <v>2.37</v>
      </c>
      <c r="I3564" s="18" t="n">
        <f aca="false">('SKU Master'!I3564-H3564)/'SKU Master'!I3564</f>
        <v>0.320916905444126</v>
      </c>
      <c r="J3564" s="16" t="n">
        <v>1</v>
      </c>
      <c r="K3564" s="19" t="n">
        <f aca="false">J3564*C3564</f>
        <v>4</v>
      </c>
      <c r="L3564" s="16" t="s">
        <v>12291</v>
      </c>
      <c r="M3564" s="16" t="s">
        <v>12292</v>
      </c>
      <c r="N3564" s="16" t="s">
        <v>12017</v>
      </c>
      <c r="O3564" s="16" t="s">
        <v>12306</v>
      </c>
      <c r="P3564" s="16" t="s">
        <v>12294</v>
      </c>
      <c r="Q3564" s="16" t="s">
        <v>12017</v>
      </c>
    </row>
    <row r="3565" customFormat="false" ht="15" hidden="false" customHeight="false" outlineLevel="0" collapsed="false">
      <c r="A3565" s="14" t="str">
        <f aca="false">'SKU Master'!A3565</f>
        <v>05-00044</v>
      </c>
      <c r="B3565" s="14" t="str">
        <f aca="false">VLOOKUP(A3565,'SKU Master'!$A:$N,6,FALSE())</f>
        <v>Sunrise Dairy Extra Large Eggs, 6 ct</v>
      </c>
      <c r="C3565" s="15" t="n">
        <v>5.5</v>
      </c>
      <c r="D3565" s="15" t="n">
        <v>7.2</v>
      </c>
      <c r="E3565" s="15" t="n">
        <v>5.5</v>
      </c>
      <c r="F3565" s="16" t="s">
        <v>12290</v>
      </c>
      <c r="G3565" s="16" t="s">
        <v>12017</v>
      </c>
      <c r="H3565" s="17" t="n">
        <v>2.88</v>
      </c>
      <c r="I3565" s="18" t="n">
        <f aca="false">('SKU Master'!I3565-H3565)/'SKU Master'!I3565</f>
        <v>0.278195488721805</v>
      </c>
      <c r="J3565" s="16" t="n">
        <v>4</v>
      </c>
      <c r="K3565" s="19" t="n">
        <f aca="false">J3565*C3565</f>
        <v>22</v>
      </c>
      <c r="L3565" s="16" t="s">
        <v>12295</v>
      </c>
      <c r="M3565" s="16" t="s">
        <v>12292</v>
      </c>
      <c r="N3565" s="16" t="s">
        <v>12017</v>
      </c>
      <c r="O3565" s="16" t="s">
        <v>12306</v>
      </c>
      <c r="P3565" s="16" t="s">
        <v>12296</v>
      </c>
      <c r="Q3565" s="16" t="s">
        <v>12017</v>
      </c>
    </row>
    <row r="3566" customFormat="false" ht="15" hidden="false" customHeight="false" outlineLevel="0" collapsed="false">
      <c r="A3566" s="14" t="str">
        <f aca="false">'SKU Master'!A3566</f>
        <v>05-00045</v>
      </c>
      <c r="B3566" s="14" t="str">
        <f aca="false">VLOOKUP(A3566,'SKU Master'!$A:$N,6,FALSE())</f>
        <v>Clover Ridge Organic Eggs, 18 ct</v>
      </c>
      <c r="C3566" s="15" t="n">
        <v>4.8</v>
      </c>
      <c r="D3566" s="15" t="n">
        <v>8.9</v>
      </c>
      <c r="E3566" s="15" t="n">
        <v>3.1</v>
      </c>
      <c r="F3566" s="16" t="s">
        <v>12290</v>
      </c>
      <c r="G3566" s="16" t="s">
        <v>12017</v>
      </c>
      <c r="H3566" s="17" t="n">
        <v>4.52</v>
      </c>
      <c r="I3566" s="18" t="n">
        <f aca="false">('SKU Master'!I3566-H3566)/'SKU Master'!I3566</f>
        <v>0.281399046104929</v>
      </c>
      <c r="J3566" s="16" t="n">
        <v>3</v>
      </c>
      <c r="K3566" s="19" t="n">
        <f aca="false">J3566*C3566</f>
        <v>14.4</v>
      </c>
      <c r="L3566" s="16" t="s">
        <v>12295</v>
      </c>
      <c r="M3566" s="16" t="s">
        <v>12292</v>
      </c>
      <c r="N3566" s="16" t="s">
        <v>12017</v>
      </c>
      <c r="O3566" s="16" t="s">
        <v>12306</v>
      </c>
      <c r="P3566" s="16" t="s">
        <v>12298</v>
      </c>
      <c r="Q3566" s="16" t="s">
        <v>12017</v>
      </c>
    </row>
    <row r="3567" customFormat="false" ht="15" hidden="false" customHeight="false" outlineLevel="0" collapsed="false">
      <c r="A3567" s="14" t="str">
        <f aca="false">'SKU Master'!A3567</f>
        <v>05-00046</v>
      </c>
      <c r="B3567" s="14" t="str">
        <f aca="false">VLOOKUP(A3567,'SKU Master'!$A:$N,6,FALSE())</f>
        <v>Meadow Gold Farms Egg Whites, 18 ct</v>
      </c>
      <c r="C3567" s="15" t="n">
        <v>5.2</v>
      </c>
      <c r="D3567" s="15" t="n">
        <v>10</v>
      </c>
      <c r="E3567" s="15" t="n">
        <v>3.4</v>
      </c>
      <c r="F3567" s="16" t="s">
        <v>12290</v>
      </c>
      <c r="G3567" s="16" t="s">
        <v>12017</v>
      </c>
      <c r="H3567" s="17" t="n">
        <v>3.12</v>
      </c>
      <c r="I3567" s="18" t="n">
        <f aca="false">('SKU Master'!I3567-H3567)/'SKU Master'!I3567</f>
        <v>0.272727272727273</v>
      </c>
      <c r="J3567" s="16" t="n">
        <v>4</v>
      </c>
      <c r="K3567" s="19" t="n">
        <f aca="false">J3567*C3567</f>
        <v>20.8</v>
      </c>
      <c r="L3567" s="16" t="s">
        <v>12295</v>
      </c>
      <c r="M3567" s="16" t="s">
        <v>12292</v>
      </c>
      <c r="N3567" s="16" t="s">
        <v>12017</v>
      </c>
      <c r="O3567" s="16" t="s">
        <v>12306</v>
      </c>
      <c r="P3567" s="16" t="s">
        <v>12296</v>
      </c>
      <c r="Q3567" s="16" t="s">
        <v>12017</v>
      </c>
    </row>
    <row r="3568" customFormat="false" ht="15" hidden="false" customHeight="false" outlineLevel="0" collapsed="false">
      <c r="A3568" s="14" t="str">
        <f aca="false">'SKU Master'!A3568</f>
        <v>05-00047</v>
      </c>
      <c r="B3568" s="14" t="str">
        <f aca="false">VLOOKUP(A3568,'SKU Master'!$A:$N,6,FALSE())</f>
        <v>Meadow Gold Farms Extra Large Eggs, 12 ct</v>
      </c>
      <c r="C3568" s="15" t="n">
        <v>5.6</v>
      </c>
      <c r="D3568" s="15" t="n">
        <v>7.8</v>
      </c>
      <c r="E3568" s="15" t="n">
        <v>4.5</v>
      </c>
      <c r="F3568" s="16" t="s">
        <v>12290</v>
      </c>
      <c r="G3568" s="16" t="s">
        <v>12017</v>
      </c>
      <c r="H3568" s="17" t="n">
        <v>2.77</v>
      </c>
      <c r="I3568" s="18" t="n">
        <f aca="false">('SKU Master'!I3568-H3568)/'SKU Master'!I3568</f>
        <v>0.206303724928367</v>
      </c>
      <c r="J3568" s="16" t="n">
        <v>2</v>
      </c>
      <c r="K3568" s="19" t="n">
        <f aca="false">J3568*C3568</f>
        <v>11.2</v>
      </c>
      <c r="L3568" s="16" t="s">
        <v>12295</v>
      </c>
      <c r="M3568" s="16" t="s">
        <v>12292</v>
      </c>
      <c r="N3568" s="16" t="s">
        <v>12017</v>
      </c>
      <c r="O3568" s="16" t="s">
        <v>12306</v>
      </c>
      <c r="P3568" s="16" t="s">
        <v>12298</v>
      </c>
      <c r="Q3568" s="16" t="s">
        <v>12017</v>
      </c>
    </row>
    <row r="3569" customFormat="false" ht="15" hidden="false" customHeight="false" outlineLevel="0" collapsed="false">
      <c r="A3569" s="14" t="str">
        <f aca="false">'SKU Master'!A3569</f>
        <v>05-00048</v>
      </c>
      <c r="B3569" s="14" t="str">
        <f aca="false">VLOOKUP(A3569,'SKU Master'!$A:$N,6,FALSE())</f>
        <v>Meadow Gold Farms Organic Eggs, 6 ct</v>
      </c>
      <c r="C3569" s="15" t="n">
        <v>4.7</v>
      </c>
      <c r="D3569" s="15" t="n">
        <v>6.3</v>
      </c>
      <c r="E3569" s="15" t="n">
        <v>3</v>
      </c>
      <c r="F3569" s="16" t="s">
        <v>12290</v>
      </c>
      <c r="G3569" s="16" t="s">
        <v>12017</v>
      </c>
      <c r="H3569" s="17" t="n">
        <v>3.28</v>
      </c>
      <c r="I3569" s="18" t="n">
        <f aca="false">('SKU Master'!I3569-H3569)/'SKU Master'!I3569</f>
        <v>0.269487750556793</v>
      </c>
      <c r="J3569" s="16" t="n">
        <v>7</v>
      </c>
      <c r="K3569" s="19" t="n">
        <f aca="false">J3569*C3569</f>
        <v>32.9</v>
      </c>
      <c r="L3569" s="16" t="s">
        <v>12295</v>
      </c>
      <c r="M3569" s="16" t="s">
        <v>12292</v>
      </c>
      <c r="N3569" s="16" t="s">
        <v>12017</v>
      </c>
      <c r="O3569" s="16" t="s">
        <v>12306</v>
      </c>
      <c r="P3569" s="16" t="s">
        <v>12297</v>
      </c>
      <c r="Q3569" s="16" t="s">
        <v>12017</v>
      </c>
    </row>
    <row r="3570" customFormat="false" ht="15" hidden="false" customHeight="false" outlineLevel="0" collapsed="false">
      <c r="A3570" s="14" t="str">
        <f aca="false">'SKU Master'!A3570</f>
        <v>05-00049</v>
      </c>
      <c r="B3570" s="14" t="str">
        <f aca="false">VLOOKUP(A3570,'SKU Master'!$A:$N,6,FALSE())</f>
        <v>Clover Ridge Extra Large Eggs, 12 ct</v>
      </c>
      <c r="C3570" s="15" t="n">
        <v>4.4</v>
      </c>
      <c r="D3570" s="15" t="n">
        <v>7.9</v>
      </c>
      <c r="E3570" s="15" t="n">
        <v>3</v>
      </c>
      <c r="F3570" s="16" t="s">
        <v>12290</v>
      </c>
      <c r="G3570" s="16" t="s">
        <v>12017</v>
      </c>
      <c r="H3570" s="17" t="n">
        <v>2.89</v>
      </c>
      <c r="I3570" s="18" t="n">
        <f aca="false">('SKU Master'!I3570-H3570)/'SKU Master'!I3570</f>
        <v>0.25706940874036</v>
      </c>
      <c r="J3570" s="16" t="n">
        <v>4</v>
      </c>
      <c r="K3570" s="19" t="n">
        <f aca="false">J3570*C3570</f>
        <v>17.6</v>
      </c>
      <c r="L3570" s="16" t="s">
        <v>12295</v>
      </c>
      <c r="M3570" s="16" t="s">
        <v>12292</v>
      </c>
      <c r="N3570" s="16" t="s">
        <v>12017</v>
      </c>
      <c r="O3570" s="16" t="s">
        <v>12306</v>
      </c>
      <c r="P3570" s="16" t="s">
        <v>12296</v>
      </c>
      <c r="Q3570" s="16" t="s">
        <v>12021</v>
      </c>
    </row>
    <row r="3571" customFormat="false" ht="15" hidden="false" customHeight="false" outlineLevel="0" collapsed="false">
      <c r="A3571" s="14" t="str">
        <f aca="false">'SKU Master'!A3571</f>
        <v>05-00050</v>
      </c>
      <c r="B3571" s="14" t="str">
        <f aca="false">VLOOKUP(A3571,'SKU Master'!$A:$N,6,FALSE())</f>
        <v>Meadow Gold Farms Organic Eggs, 12 ct</v>
      </c>
      <c r="C3571" s="15" t="n">
        <v>4.4</v>
      </c>
      <c r="D3571" s="15" t="n">
        <v>8.7</v>
      </c>
      <c r="E3571" s="15" t="n">
        <v>4.1</v>
      </c>
      <c r="F3571" s="16" t="s">
        <v>12290</v>
      </c>
      <c r="G3571" s="16" t="s">
        <v>12017</v>
      </c>
      <c r="H3571" s="17" t="n">
        <v>3.27</v>
      </c>
      <c r="I3571" s="18" t="n">
        <f aca="false">('SKU Master'!I3571-H3571)/'SKU Master'!I3571</f>
        <v>0.255125284738041</v>
      </c>
      <c r="J3571" s="16" t="n">
        <v>5</v>
      </c>
      <c r="K3571" s="19" t="n">
        <f aca="false">J3571*C3571</f>
        <v>22</v>
      </c>
      <c r="L3571" s="16" t="s">
        <v>12295</v>
      </c>
      <c r="M3571" s="16" t="s">
        <v>12292</v>
      </c>
      <c r="N3571" s="16" t="s">
        <v>12017</v>
      </c>
      <c r="O3571" s="16" t="s">
        <v>12306</v>
      </c>
      <c r="P3571" s="16" t="s">
        <v>12296</v>
      </c>
      <c r="Q3571" s="16" t="s">
        <v>12017</v>
      </c>
    </row>
    <row r="3572" customFormat="false" ht="15" hidden="false" customHeight="false" outlineLevel="0" collapsed="false">
      <c r="A3572" s="14" t="str">
        <f aca="false">'SKU Master'!A3572</f>
        <v>05-00051</v>
      </c>
      <c r="B3572" s="14" t="str">
        <f aca="false">VLOOKUP(A3572,'SKU Master'!$A:$N,6,FALSE())</f>
        <v>Meadow Gold Farms Sliced Swiss, 8 oz</v>
      </c>
      <c r="C3572" s="15" t="n">
        <v>5.3</v>
      </c>
      <c r="D3572" s="15" t="n">
        <v>7.8</v>
      </c>
      <c r="E3572" s="15" t="n">
        <v>3.4</v>
      </c>
      <c r="F3572" s="16" t="s">
        <v>12290</v>
      </c>
      <c r="G3572" s="16" t="s">
        <v>12017</v>
      </c>
      <c r="H3572" s="17" t="n">
        <v>3.6</v>
      </c>
      <c r="I3572" s="18" t="n">
        <f aca="false">('SKU Master'!I3572-H3572)/'SKU Master'!I3572</f>
        <v>0.263803680981595</v>
      </c>
      <c r="J3572" s="16" t="n">
        <v>6</v>
      </c>
      <c r="K3572" s="19" t="n">
        <f aca="false">J3572*C3572</f>
        <v>31.8</v>
      </c>
      <c r="L3572" s="16" t="s">
        <v>12295</v>
      </c>
      <c r="M3572" s="16" t="s">
        <v>12292</v>
      </c>
      <c r="N3572" s="16" t="s">
        <v>12017</v>
      </c>
      <c r="O3572" s="16" t="s">
        <v>12304</v>
      </c>
      <c r="P3572" s="16" t="s">
        <v>12296</v>
      </c>
      <c r="Q3572" s="16" t="s">
        <v>12017</v>
      </c>
    </row>
    <row r="3573" customFormat="false" ht="15" hidden="false" customHeight="false" outlineLevel="0" collapsed="false">
      <c r="A3573" s="14" t="str">
        <f aca="false">'SKU Master'!A3573</f>
        <v>05-00052</v>
      </c>
      <c r="B3573" s="14" t="str">
        <f aca="false">VLOOKUP(A3573,'SKU Master'!$A:$N,6,FALSE())</f>
        <v>Harborline Shaved Cream Cheese, 16 oz</v>
      </c>
      <c r="C3573" s="15" t="n">
        <v>5.7</v>
      </c>
      <c r="D3573" s="15" t="n">
        <v>9.6</v>
      </c>
      <c r="E3573" s="15" t="n">
        <v>4</v>
      </c>
      <c r="F3573" s="16" t="s">
        <v>12290</v>
      </c>
      <c r="G3573" s="16" t="s">
        <v>12017</v>
      </c>
      <c r="H3573" s="17" t="n">
        <v>2.71</v>
      </c>
      <c r="I3573" s="18" t="n">
        <f aca="false">('SKU Master'!I3573-H3573)/'SKU Master'!I3573</f>
        <v>0.382687927107061</v>
      </c>
      <c r="J3573" s="16" t="n">
        <v>3</v>
      </c>
      <c r="K3573" s="19" t="n">
        <f aca="false">J3573*C3573</f>
        <v>17.1</v>
      </c>
      <c r="L3573" s="16" t="s">
        <v>12295</v>
      </c>
      <c r="M3573" s="16" t="s">
        <v>12292</v>
      </c>
      <c r="N3573" s="16" t="s">
        <v>12017</v>
      </c>
      <c r="O3573" s="16" t="s">
        <v>12304</v>
      </c>
      <c r="P3573" s="16" t="s">
        <v>12298</v>
      </c>
      <c r="Q3573" s="16" t="s">
        <v>12017</v>
      </c>
    </row>
    <row r="3574" customFormat="false" ht="15" hidden="false" customHeight="false" outlineLevel="0" collapsed="false">
      <c r="A3574" s="14" t="str">
        <f aca="false">'SKU Master'!A3574</f>
        <v>05-00053</v>
      </c>
      <c r="B3574" s="14" t="str">
        <f aca="false">VLOOKUP(A3574,'SKU Master'!$A:$N,6,FALSE())</f>
        <v>Sunrise Dairy Sliced Feta, 8 oz</v>
      </c>
      <c r="C3574" s="15" t="n">
        <v>3.3</v>
      </c>
      <c r="D3574" s="15" t="n">
        <v>9.7</v>
      </c>
      <c r="E3574" s="15" t="n">
        <v>4</v>
      </c>
      <c r="F3574" s="16" t="s">
        <v>12290</v>
      </c>
      <c r="G3574" s="16" t="s">
        <v>12017</v>
      </c>
      <c r="H3574" s="17" t="n">
        <v>4.14</v>
      </c>
      <c r="I3574" s="18" t="n">
        <f aca="false">('SKU Master'!I3574-H3574)/'SKU Master'!I3574</f>
        <v>0.245901639344262</v>
      </c>
      <c r="J3574" s="16" t="n">
        <v>2</v>
      </c>
      <c r="K3574" s="19" t="n">
        <f aca="false">J3574*C3574</f>
        <v>6.6</v>
      </c>
      <c r="L3574" s="16" t="s">
        <v>12291</v>
      </c>
      <c r="M3574" s="16" t="s">
        <v>12292</v>
      </c>
      <c r="N3574" s="16" t="s">
        <v>12017</v>
      </c>
      <c r="O3574" s="16" t="s">
        <v>12304</v>
      </c>
      <c r="P3574" s="16" t="s">
        <v>12294</v>
      </c>
      <c r="Q3574" s="16" t="s">
        <v>12017</v>
      </c>
    </row>
    <row r="3575" customFormat="false" ht="15" hidden="false" customHeight="false" outlineLevel="0" collapsed="false">
      <c r="A3575" s="14" t="str">
        <f aca="false">'SKU Master'!A3575</f>
        <v>05-00054</v>
      </c>
      <c r="B3575" s="14" t="str">
        <f aca="false">VLOOKUP(A3575,'SKU Master'!$A:$N,6,FALSE())</f>
        <v>Clover Ridge Shaved Cream Cheese, 8 oz</v>
      </c>
      <c r="C3575" s="15" t="n">
        <v>4.9</v>
      </c>
      <c r="D3575" s="15" t="n">
        <v>7.5</v>
      </c>
      <c r="E3575" s="15" t="n">
        <v>3.7</v>
      </c>
      <c r="F3575" s="16" t="s">
        <v>12290</v>
      </c>
      <c r="G3575" s="16" t="s">
        <v>12017</v>
      </c>
      <c r="H3575" s="17" t="n">
        <v>4.41</v>
      </c>
      <c r="I3575" s="18" t="n">
        <f aca="false">('SKU Master'!I3575-H3575)/'SKU Master'!I3575</f>
        <v>0.263772954924875</v>
      </c>
      <c r="J3575" s="16" t="n">
        <v>3</v>
      </c>
      <c r="K3575" s="19" t="n">
        <f aca="false">J3575*C3575</f>
        <v>14.7</v>
      </c>
      <c r="L3575" s="16" t="s">
        <v>12295</v>
      </c>
      <c r="M3575" s="16" t="s">
        <v>12292</v>
      </c>
      <c r="N3575" s="16" t="s">
        <v>12017</v>
      </c>
      <c r="O3575" s="16" t="s">
        <v>12304</v>
      </c>
      <c r="P3575" s="16" t="s">
        <v>12298</v>
      </c>
      <c r="Q3575" s="16" t="s">
        <v>12017</v>
      </c>
    </row>
    <row r="3576" customFormat="false" ht="15" hidden="false" customHeight="false" outlineLevel="0" collapsed="false">
      <c r="A3576" s="14" t="str">
        <f aca="false">'SKU Master'!A3576</f>
        <v>05-00055</v>
      </c>
      <c r="B3576" s="14" t="str">
        <f aca="false">VLOOKUP(A3576,'SKU Master'!$A:$N,6,FALSE())</f>
        <v>Clover Ridge Shredded Mozzarella, 8 oz</v>
      </c>
      <c r="C3576" s="15" t="n">
        <v>4.5</v>
      </c>
      <c r="D3576" s="15" t="n">
        <v>9.8</v>
      </c>
      <c r="E3576" s="15" t="n">
        <v>5.9</v>
      </c>
      <c r="F3576" s="16" t="s">
        <v>12290</v>
      </c>
      <c r="G3576" s="16" t="s">
        <v>12017</v>
      </c>
      <c r="H3576" s="17" t="n">
        <v>4.07</v>
      </c>
      <c r="I3576" s="18" t="n">
        <f aca="false">('SKU Master'!I3576-H3576)/'SKU Master'!I3576</f>
        <v>0.258652094717669</v>
      </c>
      <c r="J3576" s="16" t="n">
        <v>7</v>
      </c>
      <c r="K3576" s="19" t="n">
        <f aca="false">J3576*C3576</f>
        <v>31.5</v>
      </c>
      <c r="L3576" s="16" t="s">
        <v>12295</v>
      </c>
      <c r="M3576" s="16" t="s">
        <v>12292</v>
      </c>
      <c r="N3576" s="16" t="s">
        <v>12017</v>
      </c>
      <c r="O3576" s="16" t="s">
        <v>12304</v>
      </c>
      <c r="P3576" s="16" t="s">
        <v>12297</v>
      </c>
      <c r="Q3576" s="16" t="s">
        <v>12017</v>
      </c>
    </row>
    <row r="3577" customFormat="false" ht="15" hidden="false" customHeight="false" outlineLevel="0" collapsed="false">
      <c r="A3577" s="14" t="str">
        <f aca="false">'SKU Master'!A3577</f>
        <v>05-00056</v>
      </c>
      <c r="B3577" s="14" t="str">
        <f aca="false">VLOOKUP(A3577,'SKU Master'!$A:$N,6,FALSE())</f>
        <v>Sunrise Dairy Shaved Mozzarella, 8 oz</v>
      </c>
      <c r="C3577" s="15" t="n">
        <v>4.2</v>
      </c>
      <c r="D3577" s="15" t="n">
        <v>9</v>
      </c>
      <c r="E3577" s="15" t="n">
        <v>3.2</v>
      </c>
      <c r="F3577" s="16" t="s">
        <v>12290</v>
      </c>
      <c r="G3577" s="16" t="s">
        <v>12017</v>
      </c>
      <c r="H3577" s="17" t="n">
        <v>2.99</v>
      </c>
      <c r="I3577" s="18" t="n">
        <f aca="false">('SKU Master'!I3577-H3577)/'SKU Master'!I3577</f>
        <v>0.231362467866324</v>
      </c>
      <c r="J3577" s="16" t="n">
        <v>9</v>
      </c>
      <c r="K3577" s="19" t="n">
        <f aca="false">J3577*C3577</f>
        <v>37.8</v>
      </c>
      <c r="L3577" s="16" t="s">
        <v>12295</v>
      </c>
      <c r="M3577" s="16" t="s">
        <v>12292</v>
      </c>
      <c r="N3577" s="16" t="s">
        <v>12017</v>
      </c>
      <c r="O3577" s="16" t="s">
        <v>12304</v>
      </c>
      <c r="P3577" s="16" t="s">
        <v>12297</v>
      </c>
      <c r="Q3577" s="16" t="s">
        <v>12017</v>
      </c>
    </row>
    <row r="3578" customFormat="false" ht="15" hidden="false" customHeight="false" outlineLevel="0" collapsed="false">
      <c r="A3578" s="14" t="str">
        <f aca="false">'SKU Master'!A3578</f>
        <v>05-00057</v>
      </c>
      <c r="B3578" s="14" t="str">
        <f aca="false">VLOOKUP(A3578,'SKU Master'!$A:$N,6,FALSE())</f>
        <v>Meadow Gold Farms Sliced Mozzarella, 16 oz</v>
      </c>
      <c r="C3578" s="15" t="n">
        <v>5</v>
      </c>
      <c r="D3578" s="15" t="n">
        <v>7.4</v>
      </c>
      <c r="E3578" s="15" t="n">
        <v>3.3</v>
      </c>
      <c r="F3578" s="16" t="s">
        <v>12290</v>
      </c>
      <c r="G3578" s="16" t="s">
        <v>12017</v>
      </c>
      <c r="H3578" s="17" t="n">
        <v>2.68</v>
      </c>
      <c r="I3578" s="18" t="n">
        <f aca="false">('SKU Master'!I3578-H3578)/'SKU Master'!I3578</f>
        <v>0.232091690544413</v>
      </c>
      <c r="J3578" s="16" t="n">
        <v>9</v>
      </c>
      <c r="K3578" s="19" t="n">
        <f aca="false">J3578*C3578</f>
        <v>45</v>
      </c>
      <c r="L3578" s="16" t="s">
        <v>12295</v>
      </c>
      <c r="M3578" s="16" t="s">
        <v>12292</v>
      </c>
      <c r="N3578" s="16" t="s">
        <v>12017</v>
      </c>
      <c r="O3578" s="16" t="s">
        <v>12304</v>
      </c>
      <c r="P3578" s="16" t="s">
        <v>12297</v>
      </c>
      <c r="Q3578" s="16" t="s">
        <v>12017</v>
      </c>
    </row>
    <row r="3579" customFormat="false" ht="15" hidden="false" customHeight="false" outlineLevel="0" collapsed="false">
      <c r="A3579" s="14" t="str">
        <f aca="false">'SKU Master'!A3579</f>
        <v>05-00058</v>
      </c>
      <c r="B3579" s="14" t="str">
        <f aca="false">VLOOKUP(A3579,'SKU Master'!$A:$N,6,FALSE())</f>
        <v>Clover Ridge Sliced Colby Jack, 16 oz</v>
      </c>
      <c r="C3579" s="15" t="n">
        <v>4.7</v>
      </c>
      <c r="D3579" s="15" t="n">
        <v>6.2</v>
      </c>
      <c r="E3579" s="15" t="n">
        <v>3.4</v>
      </c>
      <c r="F3579" s="16" t="s">
        <v>12290</v>
      </c>
      <c r="G3579" s="16" t="s">
        <v>12017</v>
      </c>
      <c r="H3579" s="17" t="n">
        <v>4.02</v>
      </c>
      <c r="I3579" s="18" t="n">
        <f aca="false">('SKU Master'!I3579-H3579)/'SKU Master'!I3579</f>
        <v>0.305699481865285</v>
      </c>
      <c r="J3579" s="16" t="n">
        <v>2</v>
      </c>
      <c r="K3579" s="19" t="n">
        <f aca="false">J3579*C3579</f>
        <v>9.4</v>
      </c>
      <c r="L3579" s="16" t="s">
        <v>12295</v>
      </c>
      <c r="M3579" s="16" t="s">
        <v>12292</v>
      </c>
      <c r="N3579" s="16" t="s">
        <v>12017</v>
      </c>
      <c r="O3579" s="16" t="s">
        <v>12304</v>
      </c>
      <c r="P3579" s="16" t="s">
        <v>12294</v>
      </c>
      <c r="Q3579" s="16" t="s">
        <v>12017</v>
      </c>
    </row>
    <row r="3580" customFormat="false" ht="15" hidden="false" customHeight="false" outlineLevel="0" collapsed="false">
      <c r="A3580" s="14" t="str">
        <f aca="false">'SKU Master'!A3580</f>
        <v>05-00059</v>
      </c>
      <c r="B3580" s="14" t="str">
        <f aca="false">VLOOKUP(A3580,'SKU Master'!$A:$N,6,FALSE())</f>
        <v>Clover Ridge Sliced String Cheese, 16 oz</v>
      </c>
      <c r="C3580" s="15" t="n">
        <v>4.4</v>
      </c>
      <c r="D3580" s="15" t="n">
        <v>7.3</v>
      </c>
      <c r="E3580" s="15" t="n">
        <v>4.4</v>
      </c>
      <c r="F3580" s="16" t="s">
        <v>12290</v>
      </c>
      <c r="G3580" s="16" t="s">
        <v>12017</v>
      </c>
      <c r="H3580" s="17" t="n">
        <v>2.7</v>
      </c>
      <c r="I3580" s="18" t="n">
        <f aca="false">('SKU Master'!I3580-H3580)/'SKU Master'!I3580</f>
        <v>0.323308270676692</v>
      </c>
      <c r="J3580" s="16" t="n">
        <v>2</v>
      </c>
      <c r="K3580" s="19" t="n">
        <f aca="false">J3580*C3580</f>
        <v>8.8</v>
      </c>
      <c r="L3580" s="16" t="s">
        <v>12291</v>
      </c>
      <c r="M3580" s="16" t="s">
        <v>12292</v>
      </c>
      <c r="N3580" s="16" t="s">
        <v>12017</v>
      </c>
      <c r="O3580" s="16" t="s">
        <v>12304</v>
      </c>
      <c r="P3580" s="16" t="s">
        <v>12294</v>
      </c>
      <c r="Q3580" s="16" t="s">
        <v>12017</v>
      </c>
    </row>
    <row r="3581" customFormat="false" ht="15" hidden="false" customHeight="false" outlineLevel="0" collapsed="false">
      <c r="A3581" s="14" t="str">
        <f aca="false">'SKU Master'!A3581</f>
        <v>05-00060</v>
      </c>
      <c r="B3581" s="14" t="str">
        <f aca="false">VLOOKUP(A3581,'SKU Master'!$A:$N,6,FALSE())</f>
        <v>Harborline Sliced String Cheese, 16 oz</v>
      </c>
      <c r="C3581" s="15" t="n">
        <v>4.3</v>
      </c>
      <c r="D3581" s="15" t="n">
        <v>9.4</v>
      </c>
      <c r="E3581" s="15" t="n">
        <v>5</v>
      </c>
      <c r="F3581" s="16" t="s">
        <v>12290</v>
      </c>
      <c r="G3581" s="16" t="s">
        <v>12017</v>
      </c>
      <c r="H3581" s="17" t="n">
        <v>2.96</v>
      </c>
      <c r="I3581" s="18" t="n">
        <f aca="false">('SKU Master'!I3581-H3581)/'SKU Master'!I3581</f>
        <v>0.382045929018789</v>
      </c>
      <c r="J3581" s="16" t="n">
        <v>7</v>
      </c>
      <c r="K3581" s="19" t="n">
        <f aca="false">J3581*C3581</f>
        <v>30.1</v>
      </c>
      <c r="L3581" s="16" t="s">
        <v>12295</v>
      </c>
      <c r="M3581" s="16" t="s">
        <v>12292</v>
      </c>
      <c r="N3581" s="16" t="s">
        <v>12017</v>
      </c>
      <c r="O3581" s="16" t="s">
        <v>12304</v>
      </c>
      <c r="P3581" s="16" t="s">
        <v>12296</v>
      </c>
      <c r="Q3581" s="16" t="s">
        <v>12017</v>
      </c>
    </row>
    <row r="3582" customFormat="false" ht="15" hidden="false" customHeight="false" outlineLevel="0" collapsed="false">
      <c r="A3582" s="14" t="str">
        <f aca="false">'SKU Master'!A3582</f>
        <v>05-00061</v>
      </c>
      <c r="B3582" s="14" t="str">
        <f aca="false">VLOOKUP(A3582,'SKU Master'!$A:$N,6,FALSE())</f>
        <v>Clover Ridge Sliced Pepper Jack, 16 oz</v>
      </c>
      <c r="C3582" s="15" t="n">
        <v>3.5</v>
      </c>
      <c r="D3582" s="15" t="n">
        <v>6.8</v>
      </c>
      <c r="E3582" s="15" t="n">
        <v>4.9</v>
      </c>
      <c r="F3582" s="16" t="s">
        <v>12290</v>
      </c>
      <c r="G3582" s="16" t="s">
        <v>12017</v>
      </c>
      <c r="H3582" s="17" t="n">
        <v>4.71</v>
      </c>
      <c r="I3582" s="18" t="n">
        <f aca="false">('SKU Master'!I3582-H3582)/'SKU Master'!I3582</f>
        <v>0.200339558573854</v>
      </c>
      <c r="J3582" s="16" t="n">
        <v>6</v>
      </c>
      <c r="K3582" s="19" t="n">
        <f aca="false">J3582*C3582</f>
        <v>21</v>
      </c>
      <c r="L3582" s="16" t="s">
        <v>12295</v>
      </c>
      <c r="M3582" s="16" t="s">
        <v>12292</v>
      </c>
      <c r="N3582" s="16" t="s">
        <v>12017</v>
      </c>
      <c r="O3582" s="16" t="s">
        <v>12304</v>
      </c>
      <c r="P3582" s="16" t="s">
        <v>12296</v>
      </c>
      <c r="Q3582" s="16" t="s">
        <v>12017</v>
      </c>
    </row>
    <row r="3583" customFormat="false" ht="15" hidden="false" customHeight="false" outlineLevel="0" collapsed="false">
      <c r="A3583" s="14" t="str">
        <f aca="false">'SKU Master'!A3583</f>
        <v>05-00062</v>
      </c>
      <c r="B3583" s="14" t="str">
        <f aca="false">VLOOKUP(A3583,'SKU Master'!$A:$N,6,FALSE())</f>
        <v>Meadow Gold Farms Sliced Cheddar, 16 oz</v>
      </c>
      <c r="C3583" s="15" t="n">
        <v>5.5</v>
      </c>
      <c r="D3583" s="15" t="n">
        <v>7.5</v>
      </c>
      <c r="E3583" s="15" t="n">
        <v>5.1</v>
      </c>
      <c r="F3583" s="16" t="s">
        <v>12290</v>
      </c>
      <c r="G3583" s="16" t="s">
        <v>12017</v>
      </c>
      <c r="H3583" s="17" t="n">
        <v>3.64</v>
      </c>
      <c r="I3583" s="18" t="n">
        <f aca="false">('SKU Master'!I3583-H3583)/'SKU Master'!I3583</f>
        <v>0.311909262759924</v>
      </c>
      <c r="J3583" s="16" t="n">
        <v>6</v>
      </c>
      <c r="K3583" s="19" t="n">
        <f aca="false">J3583*C3583</f>
        <v>33</v>
      </c>
      <c r="L3583" s="16" t="s">
        <v>12295</v>
      </c>
      <c r="M3583" s="16" t="s">
        <v>12292</v>
      </c>
      <c r="N3583" s="16" t="s">
        <v>12017</v>
      </c>
      <c r="O3583" s="16" t="s">
        <v>12304</v>
      </c>
      <c r="P3583" s="16" t="s">
        <v>12296</v>
      </c>
      <c r="Q3583" s="16" t="s">
        <v>12017</v>
      </c>
    </row>
    <row r="3584" customFormat="false" ht="15" hidden="false" customHeight="false" outlineLevel="0" collapsed="false">
      <c r="A3584" s="14" t="str">
        <f aca="false">'SKU Master'!A3584</f>
        <v>05-00063</v>
      </c>
      <c r="B3584" s="14" t="str">
        <f aca="false">VLOOKUP(A3584,'SKU Master'!$A:$N,6,FALSE())</f>
        <v>Sunrise Dairy Block Swiss, 8 oz</v>
      </c>
      <c r="C3584" s="15" t="n">
        <v>4.1</v>
      </c>
      <c r="D3584" s="15" t="n">
        <v>8.7</v>
      </c>
      <c r="E3584" s="15" t="n">
        <v>4.5</v>
      </c>
      <c r="F3584" s="16" t="s">
        <v>12290</v>
      </c>
      <c r="G3584" s="16" t="s">
        <v>12017</v>
      </c>
      <c r="H3584" s="17" t="n">
        <v>4.34</v>
      </c>
      <c r="I3584" s="18" t="n">
        <f aca="false">('SKU Master'!I3584-H3584)/'SKU Master'!I3584</f>
        <v>0.320813771517997</v>
      </c>
      <c r="J3584" s="16" t="n">
        <v>4</v>
      </c>
      <c r="K3584" s="19" t="n">
        <f aca="false">J3584*C3584</f>
        <v>16.4</v>
      </c>
      <c r="L3584" s="16" t="s">
        <v>12295</v>
      </c>
      <c r="M3584" s="16" t="s">
        <v>12292</v>
      </c>
      <c r="N3584" s="16" t="s">
        <v>12017</v>
      </c>
      <c r="O3584" s="16" t="s">
        <v>12304</v>
      </c>
      <c r="P3584" s="16" t="s">
        <v>12296</v>
      </c>
      <c r="Q3584" s="16" t="s">
        <v>12017</v>
      </c>
    </row>
    <row r="3585" customFormat="false" ht="15" hidden="false" customHeight="false" outlineLevel="0" collapsed="false">
      <c r="A3585" s="14" t="str">
        <f aca="false">'SKU Master'!A3585</f>
        <v>05-00064</v>
      </c>
      <c r="B3585" s="14" t="str">
        <f aca="false">VLOOKUP(A3585,'SKU Master'!$A:$N,6,FALSE())</f>
        <v>Harborline Block Mozzarella, 16 oz</v>
      </c>
      <c r="C3585" s="15" t="n">
        <v>4.4</v>
      </c>
      <c r="D3585" s="15" t="n">
        <v>9.9</v>
      </c>
      <c r="E3585" s="15" t="n">
        <v>4.4</v>
      </c>
      <c r="F3585" s="16" t="s">
        <v>12290</v>
      </c>
      <c r="G3585" s="16" t="s">
        <v>12017</v>
      </c>
      <c r="H3585" s="17" t="n">
        <v>3.81</v>
      </c>
      <c r="I3585" s="18" t="n">
        <f aca="false">('SKU Master'!I3585-H3585)/'SKU Master'!I3585</f>
        <v>0.279773156899811</v>
      </c>
      <c r="J3585" s="16" t="n">
        <v>5</v>
      </c>
      <c r="K3585" s="19" t="n">
        <f aca="false">J3585*C3585</f>
        <v>22</v>
      </c>
      <c r="L3585" s="16" t="s">
        <v>12295</v>
      </c>
      <c r="M3585" s="16" t="s">
        <v>12292</v>
      </c>
      <c r="N3585" s="16" t="s">
        <v>12017</v>
      </c>
      <c r="O3585" s="16" t="s">
        <v>12304</v>
      </c>
      <c r="P3585" s="16" t="s">
        <v>12296</v>
      </c>
      <c r="Q3585" s="16" t="s">
        <v>12017</v>
      </c>
    </row>
    <row r="3586" customFormat="false" ht="15" hidden="false" customHeight="false" outlineLevel="0" collapsed="false">
      <c r="A3586" s="14" t="str">
        <f aca="false">'SKU Master'!A3586</f>
        <v>05-00065</v>
      </c>
      <c r="B3586" s="14" t="str">
        <f aca="false">VLOOKUP(A3586,'SKU Master'!$A:$N,6,FALSE())</f>
        <v>Meadow Gold Farms Block Feta, 16 oz</v>
      </c>
      <c r="C3586" s="15" t="n">
        <v>3.9</v>
      </c>
      <c r="D3586" s="15" t="n">
        <v>8</v>
      </c>
      <c r="E3586" s="15" t="n">
        <v>3.4</v>
      </c>
      <c r="F3586" s="16" t="s">
        <v>12290</v>
      </c>
      <c r="G3586" s="16" t="s">
        <v>12017</v>
      </c>
      <c r="H3586" s="17" t="n">
        <v>2.36</v>
      </c>
      <c r="I3586" s="18" t="n">
        <f aca="false">('SKU Master'!I3586-H3586)/'SKU Master'!I3586</f>
        <v>0.32378223495702</v>
      </c>
      <c r="J3586" s="16" t="n">
        <v>2</v>
      </c>
      <c r="K3586" s="19" t="n">
        <f aca="false">J3586*C3586</f>
        <v>7.8</v>
      </c>
      <c r="L3586" s="16" t="s">
        <v>12295</v>
      </c>
      <c r="M3586" s="16" t="s">
        <v>12292</v>
      </c>
      <c r="N3586" s="16" t="s">
        <v>12017</v>
      </c>
      <c r="O3586" s="16" t="s">
        <v>12304</v>
      </c>
      <c r="P3586" s="16" t="s">
        <v>12298</v>
      </c>
      <c r="Q3586" s="16" t="s">
        <v>12017</v>
      </c>
    </row>
    <row r="3587" customFormat="false" ht="15" hidden="false" customHeight="false" outlineLevel="0" collapsed="false">
      <c r="A3587" s="14" t="str">
        <f aca="false">'SKU Master'!A3587</f>
        <v>05-00066</v>
      </c>
      <c r="B3587" s="14" t="str">
        <f aca="false">VLOOKUP(A3587,'SKU Master'!$A:$N,6,FALSE())</f>
        <v>Harborline Block Feta, 8 oz</v>
      </c>
      <c r="C3587" s="15" t="n">
        <v>3.2</v>
      </c>
      <c r="D3587" s="15" t="n">
        <v>7.3</v>
      </c>
      <c r="E3587" s="15" t="n">
        <v>5.2</v>
      </c>
      <c r="F3587" s="16" t="s">
        <v>12290</v>
      </c>
      <c r="G3587" s="16" t="s">
        <v>12017</v>
      </c>
      <c r="H3587" s="17" t="n">
        <v>3.25</v>
      </c>
      <c r="I3587" s="18" t="n">
        <f aca="false">('SKU Master'!I3587-H3587)/'SKU Master'!I3587</f>
        <v>0.408014571948998</v>
      </c>
      <c r="J3587" s="16" t="n">
        <v>8</v>
      </c>
      <c r="K3587" s="19" t="n">
        <f aca="false">J3587*C3587</f>
        <v>25.6</v>
      </c>
      <c r="L3587" s="16" t="s">
        <v>12295</v>
      </c>
      <c r="M3587" s="16" t="s">
        <v>12292</v>
      </c>
      <c r="N3587" s="16" t="s">
        <v>12017</v>
      </c>
      <c r="O3587" s="16" t="s">
        <v>12304</v>
      </c>
      <c r="P3587" s="16" t="s">
        <v>12297</v>
      </c>
      <c r="Q3587" s="16" t="s">
        <v>12017</v>
      </c>
    </row>
    <row r="3588" customFormat="false" ht="15" hidden="false" customHeight="false" outlineLevel="0" collapsed="false">
      <c r="A3588" s="14" t="str">
        <f aca="false">'SKU Master'!A3588</f>
        <v>05-00067</v>
      </c>
      <c r="B3588" s="14" t="str">
        <f aca="false">VLOOKUP(A3588,'SKU Master'!$A:$N,6,FALSE())</f>
        <v>Clover Ridge Shaved Pepper Jack, 16 oz</v>
      </c>
      <c r="C3588" s="15" t="n">
        <v>5.4</v>
      </c>
      <c r="D3588" s="15" t="n">
        <v>7.3</v>
      </c>
      <c r="E3588" s="15" t="n">
        <v>4.4</v>
      </c>
      <c r="F3588" s="16" t="s">
        <v>12290</v>
      </c>
      <c r="G3588" s="16" t="s">
        <v>12017</v>
      </c>
      <c r="H3588" s="17" t="n">
        <v>3.61</v>
      </c>
      <c r="I3588" s="18" t="n">
        <f aca="false">('SKU Master'!I3588-H3588)/'SKU Master'!I3588</f>
        <v>0.330241187384045</v>
      </c>
      <c r="J3588" s="16" t="n">
        <v>4</v>
      </c>
      <c r="K3588" s="19" t="n">
        <f aca="false">J3588*C3588</f>
        <v>21.6</v>
      </c>
      <c r="L3588" s="16" t="s">
        <v>12295</v>
      </c>
      <c r="M3588" s="16" t="s">
        <v>12292</v>
      </c>
      <c r="N3588" s="16" t="s">
        <v>12017</v>
      </c>
      <c r="O3588" s="16" t="s">
        <v>12304</v>
      </c>
      <c r="P3588" s="16" t="s">
        <v>12298</v>
      </c>
      <c r="Q3588" s="16" t="s">
        <v>12017</v>
      </c>
    </row>
    <row r="3589" customFormat="false" ht="15" hidden="false" customHeight="false" outlineLevel="0" collapsed="false">
      <c r="A3589" s="14" t="str">
        <f aca="false">'SKU Master'!A3589</f>
        <v>05-00068</v>
      </c>
      <c r="B3589" s="14" t="str">
        <f aca="false">VLOOKUP(A3589,'SKU Master'!$A:$N,6,FALSE())</f>
        <v>Sunrise Dairy Shredded Cheddar, 8 oz</v>
      </c>
      <c r="C3589" s="15" t="n">
        <v>5.5</v>
      </c>
      <c r="D3589" s="15" t="n">
        <v>9.2</v>
      </c>
      <c r="E3589" s="15" t="n">
        <v>5.2</v>
      </c>
      <c r="F3589" s="16" t="s">
        <v>12290</v>
      </c>
      <c r="G3589" s="16" t="s">
        <v>12017</v>
      </c>
      <c r="H3589" s="17" t="n">
        <v>2.78</v>
      </c>
      <c r="I3589" s="18" t="n">
        <f aca="false">('SKU Master'!I3589-H3589)/'SKU Master'!I3589</f>
        <v>0.203438395415473</v>
      </c>
      <c r="J3589" s="16" t="n">
        <v>7</v>
      </c>
      <c r="K3589" s="19" t="n">
        <f aca="false">J3589*C3589</f>
        <v>38.5</v>
      </c>
      <c r="L3589" s="16" t="s">
        <v>12295</v>
      </c>
      <c r="M3589" s="16" t="s">
        <v>12292</v>
      </c>
      <c r="N3589" s="16" t="s">
        <v>12017</v>
      </c>
      <c r="O3589" s="16" t="s">
        <v>12304</v>
      </c>
      <c r="P3589" s="16" t="s">
        <v>12297</v>
      </c>
      <c r="Q3589" s="16" t="s">
        <v>12017</v>
      </c>
    </row>
    <row r="3590" customFormat="false" ht="15" hidden="false" customHeight="false" outlineLevel="0" collapsed="false">
      <c r="A3590" s="14" t="str">
        <f aca="false">'SKU Master'!A3590</f>
        <v>05-00069</v>
      </c>
      <c r="B3590" s="14" t="str">
        <f aca="false">VLOOKUP(A3590,'SKU Master'!$A:$N,6,FALSE())</f>
        <v>Meadow Gold Farms Shaved Colby Jack, 16 oz</v>
      </c>
      <c r="C3590" s="15" t="n">
        <v>3.1</v>
      </c>
      <c r="D3590" s="15" t="n">
        <v>6.4</v>
      </c>
      <c r="E3590" s="15" t="n">
        <v>4.1</v>
      </c>
      <c r="F3590" s="16" t="s">
        <v>12290</v>
      </c>
      <c r="G3590" s="16" t="s">
        <v>12017</v>
      </c>
      <c r="H3590" s="17" t="n">
        <v>4.63</v>
      </c>
      <c r="I3590" s="18" t="n">
        <f aca="false">('SKU Master'!I3590-H3590)/'SKU Master'!I3590</f>
        <v>0.337625178826896</v>
      </c>
      <c r="J3590" s="16" t="n">
        <v>3</v>
      </c>
      <c r="K3590" s="19" t="n">
        <f aca="false">J3590*C3590</f>
        <v>9.3</v>
      </c>
      <c r="L3590" s="16" t="s">
        <v>12295</v>
      </c>
      <c r="M3590" s="16" t="s">
        <v>12292</v>
      </c>
      <c r="N3590" s="16" t="s">
        <v>12017</v>
      </c>
      <c r="O3590" s="16" t="s">
        <v>12304</v>
      </c>
      <c r="P3590" s="16" t="s">
        <v>12298</v>
      </c>
      <c r="Q3590" s="16" t="s">
        <v>12017</v>
      </c>
    </row>
    <row r="3591" customFormat="false" ht="15" hidden="false" customHeight="false" outlineLevel="0" collapsed="false">
      <c r="A3591" s="14" t="str">
        <f aca="false">'SKU Master'!A3591</f>
        <v>05-00070</v>
      </c>
      <c r="B3591" s="14" t="str">
        <f aca="false">VLOOKUP(A3591,'SKU Master'!$A:$N,6,FALSE())</f>
        <v>Harborline Sliced Mozzarella, 8 oz</v>
      </c>
      <c r="C3591" s="15" t="n">
        <v>3.4</v>
      </c>
      <c r="D3591" s="15" t="n">
        <v>6.4</v>
      </c>
      <c r="E3591" s="15" t="n">
        <v>5.4</v>
      </c>
      <c r="F3591" s="16" t="s">
        <v>12290</v>
      </c>
      <c r="G3591" s="16" t="s">
        <v>12017</v>
      </c>
      <c r="H3591" s="17" t="n">
        <v>2.18</v>
      </c>
      <c r="I3591" s="18" t="n">
        <f aca="false">('SKU Master'!I3591-H3591)/'SKU Master'!I3591</f>
        <v>0.337386018237082</v>
      </c>
      <c r="J3591" s="16" t="n">
        <v>2</v>
      </c>
      <c r="K3591" s="19" t="n">
        <f aca="false">J3591*C3591</f>
        <v>6.8</v>
      </c>
      <c r="L3591" s="16" t="s">
        <v>12295</v>
      </c>
      <c r="M3591" s="16" t="s">
        <v>12292</v>
      </c>
      <c r="N3591" s="16" t="s">
        <v>12017</v>
      </c>
      <c r="O3591" s="16" t="s">
        <v>12304</v>
      </c>
      <c r="P3591" s="16" t="s">
        <v>12298</v>
      </c>
      <c r="Q3591" s="16" t="s">
        <v>12017</v>
      </c>
    </row>
    <row r="3592" customFormat="false" ht="15" hidden="false" customHeight="false" outlineLevel="0" collapsed="false">
      <c r="A3592" s="14" t="str">
        <f aca="false">'SKU Master'!A3592</f>
        <v>05-00071</v>
      </c>
      <c r="B3592" s="14" t="str">
        <f aca="false">VLOOKUP(A3592,'SKU Master'!$A:$N,6,FALSE())</f>
        <v>Harborline Sliced Cheddar, 16 oz</v>
      </c>
      <c r="C3592" s="15" t="n">
        <v>4.8</v>
      </c>
      <c r="D3592" s="15" t="n">
        <v>9.6</v>
      </c>
      <c r="E3592" s="15" t="n">
        <v>3.5</v>
      </c>
      <c r="F3592" s="16" t="s">
        <v>12290</v>
      </c>
      <c r="G3592" s="16" t="s">
        <v>12017</v>
      </c>
      <c r="H3592" s="17" t="n">
        <v>4.82</v>
      </c>
      <c r="I3592" s="18" t="n">
        <f aca="false">('SKU Master'!I3592-H3592)/'SKU Master'!I3592</f>
        <v>0.300435413642961</v>
      </c>
      <c r="J3592" s="16" t="n">
        <v>8</v>
      </c>
      <c r="K3592" s="19" t="n">
        <f aca="false">J3592*C3592</f>
        <v>38.4</v>
      </c>
      <c r="L3592" s="16" t="s">
        <v>12295</v>
      </c>
      <c r="M3592" s="16" t="s">
        <v>12292</v>
      </c>
      <c r="N3592" s="16" t="s">
        <v>12017</v>
      </c>
      <c r="O3592" s="16" t="s">
        <v>12304</v>
      </c>
      <c r="P3592" s="16" t="s">
        <v>12297</v>
      </c>
      <c r="Q3592" s="16" t="s">
        <v>12017</v>
      </c>
    </row>
    <row r="3593" customFormat="false" ht="15" hidden="false" customHeight="false" outlineLevel="0" collapsed="false">
      <c r="A3593" s="14" t="str">
        <f aca="false">'SKU Master'!A3593</f>
        <v>05-00072</v>
      </c>
      <c r="B3593" s="14" t="str">
        <f aca="false">VLOOKUP(A3593,'SKU Master'!$A:$N,6,FALSE())</f>
        <v>Clover Ridge Sliced Pepper Jack, 8 oz</v>
      </c>
      <c r="C3593" s="15" t="n">
        <v>4</v>
      </c>
      <c r="D3593" s="15" t="n">
        <v>9.9</v>
      </c>
      <c r="E3593" s="15" t="n">
        <v>5.1</v>
      </c>
      <c r="F3593" s="16" t="s">
        <v>12290</v>
      </c>
      <c r="G3593" s="16" t="s">
        <v>12017</v>
      </c>
      <c r="H3593" s="17" t="n">
        <v>4.52</v>
      </c>
      <c r="I3593" s="18" t="n">
        <f aca="false">('SKU Master'!I3593-H3593)/'SKU Master'!I3593</f>
        <v>0.219343696027634</v>
      </c>
      <c r="J3593" s="16" t="n">
        <v>5</v>
      </c>
      <c r="K3593" s="19" t="n">
        <f aca="false">J3593*C3593</f>
        <v>20</v>
      </c>
      <c r="L3593" s="16" t="s">
        <v>12299</v>
      </c>
      <c r="M3593" s="16" t="s">
        <v>12292</v>
      </c>
      <c r="N3593" s="16" t="s">
        <v>12017</v>
      </c>
      <c r="O3593" s="16" t="s">
        <v>12304</v>
      </c>
      <c r="P3593" s="16" t="s">
        <v>12296</v>
      </c>
      <c r="Q3593" s="16" t="s">
        <v>12017</v>
      </c>
    </row>
    <row r="3594" customFormat="false" ht="15" hidden="false" customHeight="false" outlineLevel="0" collapsed="false">
      <c r="A3594" s="14" t="str">
        <f aca="false">'SKU Master'!A3594</f>
        <v>05-00073</v>
      </c>
      <c r="B3594" s="14" t="str">
        <f aca="false">VLOOKUP(A3594,'SKU Master'!$A:$N,6,FALSE())</f>
        <v>Harborline Sliced Swiss, 8 oz</v>
      </c>
      <c r="C3594" s="15" t="n">
        <v>5</v>
      </c>
      <c r="D3594" s="15" t="n">
        <v>8.8</v>
      </c>
      <c r="E3594" s="15" t="n">
        <v>4.4</v>
      </c>
      <c r="F3594" s="16" t="s">
        <v>12290</v>
      </c>
      <c r="G3594" s="16" t="s">
        <v>12017</v>
      </c>
      <c r="H3594" s="17" t="n">
        <v>2.03</v>
      </c>
      <c r="I3594" s="18" t="n">
        <f aca="false">('SKU Master'!I3594-H3594)/'SKU Master'!I3594</f>
        <v>0.40117994100295</v>
      </c>
      <c r="J3594" s="16" t="n">
        <v>7</v>
      </c>
      <c r="K3594" s="19" t="n">
        <f aca="false">J3594*C3594</f>
        <v>35</v>
      </c>
      <c r="L3594" s="16" t="s">
        <v>12295</v>
      </c>
      <c r="M3594" s="16" t="s">
        <v>12292</v>
      </c>
      <c r="N3594" s="16" t="s">
        <v>12017</v>
      </c>
      <c r="O3594" s="16" t="s">
        <v>12304</v>
      </c>
      <c r="P3594" s="16" t="s">
        <v>12296</v>
      </c>
      <c r="Q3594" s="16" t="s">
        <v>12017</v>
      </c>
    </row>
    <row r="3595" customFormat="false" ht="15" hidden="false" customHeight="false" outlineLevel="0" collapsed="false">
      <c r="A3595" s="14" t="str">
        <f aca="false">'SKU Master'!A3595</f>
        <v>05-00074</v>
      </c>
      <c r="B3595" s="14" t="str">
        <f aca="false">VLOOKUP(A3595,'SKU Master'!$A:$N,6,FALSE())</f>
        <v>Clover Ridge Shredded Colby Jack, 8 oz</v>
      </c>
      <c r="C3595" s="15" t="n">
        <v>5.6</v>
      </c>
      <c r="D3595" s="15" t="n">
        <v>7.6</v>
      </c>
      <c r="E3595" s="15" t="n">
        <v>4.2</v>
      </c>
      <c r="F3595" s="16" t="s">
        <v>12290</v>
      </c>
      <c r="G3595" s="16" t="s">
        <v>12017</v>
      </c>
      <c r="H3595" s="17" t="n">
        <v>2.47</v>
      </c>
      <c r="I3595" s="18" t="n">
        <f aca="false">('SKU Master'!I3595-H3595)/'SKU Master'!I3595</f>
        <v>0.348284960422164</v>
      </c>
      <c r="J3595" s="16" t="n">
        <v>5</v>
      </c>
      <c r="K3595" s="19" t="n">
        <f aca="false">J3595*C3595</f>
        <v>28</v>
      </c>
      <c r="L3595" s="16" t="s">
        <v>12295</v>
      </c>
      <c r="M3595" s="16" t="s">
        <v>12292</v>
      </c>
      <c r="N3595" s="16" t="s">
        <v>12017</v>
      </c>
      <c r="O3595" s="16" t="s">
        <v>12304</v>
      </c>
      <c r="P3595" s="16" t="s">
        <v>12296</v>
      </c>
      <c r="Q3595" s="16" t="s">
        <v>12017</v>
      </c>
    </row>
    <row r="3596" customFormat="false" ht="15" hidden="false" customHeight="false" outlineLevel="0" collapsed="false">
      <c r="A3596" s="14" t="str">
        <f aca="false">'SKU Master'!A3596</f>
        <v>05-00075</v>
      </c>
      <c r="B3596" s="14" t="str">
        <f aca="false">VLOOKUP(A3596,'SKU Master'!$A:$N,6,FALSE())</f>
        <v>Harborline Shredded String Cheese, 8 oz</v>
      </c>
      <c r="C3596" s="15" t="n">
        <v>4.4</v>
      </c>
      <c r="D3596" s="15" t="n">
        <v>7.9</v>
      </c>
      <c r="E3596" s="15" t="n">
        <v>5.8</v>
      </c>
      <c r="F3596" s="16" t="s">
        <v>12290</v>
      </c>
      <c r="G3596" s="16" t="s">
        <v>12017</v>
      </c>
      <c r="H3596" s="17" t="n">
        <v>2.32</v>
      </c>
      <c r="I3596" s="18" t="n">
        <f aca="false">('SKU Master'!I3596-H3596)/'SKU Master'!I3596</f>
        <v>0.29483282674772</v>
      </c>
      <c r="J3596" s="16" t="n">
        <v>2</v>
      </c>
      <c r="K3596" s="19" t="n">
        <f aca="false">J3596*C3596</f>
        <v>8.8</v>
      </c>
      <c r="L3596" s="16" t="s">
        <v>12295</v>
      </c>
      <c r="M3596" s="16" t="s">
        <v>12292</v>
      </c>
      <c r="N3596" s="16" t="s">
        <v>12017</v>
      </c>
      <c r="O3596" s="16" t="s">
        <v>12304</v>
      </c>
      <c r="P3596" s="16" t="s">
        <v>12294</v>
      </c>
      <c r="Q3596" s="16" t="s">
        <v>12017</v>
      </c>
    </row>
    <row r="3597" customFormat="false" ht="15" hidden="false" customHeight="false" outlineLevel="0" collapsed="false">
      <c r="A3597" s="14" t="str">
        <f aca="false">'SKU Master'!A3597</f>
        <v>05-00076</v>
      </c>
      <c r="B3597" s="14" t="str">
        <f aca="false">VLOOKUP(A3597,'SKU Master'!$A:$N,6,FALSE())</f>
        <v>Clover Ridge Whole Milk Yogurt Drink, 4 pack</v>
      </c>
      <c r="C3597" s="15" t="n">
        <v>3.1</v>
      </c>
      <c r="D3597" s="15" t="n">
        <v>9.5</v>
      </c>
      <c r="E3597" s="15" t="n">
        <v>5.8</v>
      </c>
      <c r="F3597" s="16" t="s">
        <v>12290</v>
      </c>
      <c r="G3597" s="16" t="s">
        <v>12017</v>
      </c>
      <c r="H3597" s="17" t="n">
        <v>1.1</v>
      </c>
      <c r="I3597" s="18" t="n">
        <f aca="false">('SKU Master'!I3597-H3597)/'SKU Master'!I3597</f>
        <v>0.20863309352518</v>
      </c>
      <c r="J3597" s="16" t="n">
        <v>3</v>
      </c>
      <c r="K3597" s="19" t="n">
        <f aca="false">J3597*C3597</f>
        <v>9.3</v>
      </c>
      <c r="L3597" s="16" t="s">
        <v>12295</v>
      </c>
      <c r="M3597" s="16" t="s">
        <v>12292</v>
      </c>
      <c r="N3597" s="16" t="s">
        <v>12017</v>
      </c>
      <c r="O3597" s="16" t="s">
        <v>12304</v>
      </c>
      <c r="P3597" s="16" t="s">
        <v>12298</v>
      </c>
      <c r="Q3597" s="16" t="s">
        <v>12017</v>
      </c>
    </row>
    <row r="3598" customFormat="false" ht="15" hidden="false" customHeight="false" outlineLevel="0" collapsed="false">
      <c r="A3598" s="14" t="str">
        <f aca="false">'SKU Master'!A3598</f>
        <v>05-00077</v>
      </c>
      <c r="B3598" s="14" t="str">
        <f aca="false">VLOOKUP(A3598,'SKU Master'!$A:$N,6,FALSE())</f>
        <v>Clover Ridge Whole Milk Greek Yogurt Plain, 32 oz</v>
      </c>
      <c r="C3598" s="15" t="n">
        <v>4.3</v>
      </c>
      <c r="D3598" s="15" t="n">
        <v>8.1</v>
      </c>
      <c r="E3598" s="15" t="n">
        <v>4.1</v>
      </c>
      <c r="F3598" s="16" t="s">
        <v>12290</v>
      </c>
      <c r="G3598" s="16" t="s">
        <v>12017</v>
      </c>
      <c r="H3598" s="17" t="n">
        <v>2.87</v>
      </c>
      <c r="I3598" s="18" t="n">
        <f aca="false">('SKU Master'!I3598-H3598)/'SKU Master'!I3598</f>
        <v>0.34624145785877</v>
      </c>
      <c r="J3598" s="16" t="n">
        <v>1</v>
      </c>
      <c r="K3598" s="19" t="n">
        <f aca="false">J3598*C3598</f>
        <v>4.3</v>
      </c>
      <c r="L3598" s="16" t="s">
        <v>12291</v>
      </c>
      <c r="M3598" s="16" t="s">
        <v>12292</v>
      </c>
      <c r="N3598" s="16" t="s">
        <v>12017</v>
      </c>
      <c r="O3598" s="16" t="s">
        <v>12304</v>
      </c>
      <c r="P3598" s="16" t="s">
        <v>12294</v>
      </c>
      <c r="Q3598" s="16" t="s">
        <v>12017</v>
      </c>
    </row>
    <row r="3599" customFormat="false" ht="15" hidden="false" customHeight="false" outlineLevel="0" collapsed="false">
      <c r="A3599" s="14" t="str">
        <f aca="false">'SKU Master'!A3599</f>
        <v>05-00078</v>
      </c>
      <c r="B3599" s="14" t="str">
        <f aca="false">VLOOKUP(A3599,'SKU Master'!$A:$N,6,FALSE())</f>
        <v>Clover Ridge Whole Milk Greek Yogurt Vanilla, 5.3 oz</v>
      </c>
      <c r="C3599" s="15" t="n">
        <v>4.9</v>
      </c>
      <c r="D3599" s="15" t="n">
        <v>9.5</v>
      </c>
      <c r="E3599" s="15" t="n">
        <v>5.3</v>
      </c>
      <c r="F3599" s="16" t="s">
        <v>12290</v>
      </c>
      <c r="G3599" s="16" t="s">
        <v>12017</v>
      </c>
      <c r="H3599" s="17" t="n">
        <v>3.01</v>
      </c>
      <c r="I3599" s="18" t="n">
        <f aca="false">('SKU Master'!I3599-H3599)/'SKU Master'!I3599</f>
        <v>0.314350797266515</v>
      </c>
      <c r="J3599" s="16" t="n">
        <v>6</v>
      </c>
      <c r="K3599" s="19" t="n">
        <f aca="false">J3599*C3599</f>
        <v>29.4</v>
      </c>
      <c r="L3599" s="16" t="s">
        <v>12295</v>
      </c>
      <c r="M3599" s="16" t="s">
        <v>12292</v>
      </c>
      <c r="N3599" s="16" t="s">
        <v>12017</v>
      </c>
      <c r="O3599" s="16" t="s">
        <v>12304</v>
      </c>
      <c r="P3599" s="16" t="s">
        <v>12296</v>
      </c>
      <c r="Q3599" s="16" t="s">
        <v>12017</v>
      </c>
    </row>
    <row r="3600" customFormat="false" ht="15" hidden="false" customHeight="false" outlineLevel="0" collapsed="false">
      <c r="A3600" s="14" t="str">
        <f aca="false">'SKU Master'!A3600</f>
        <v>05-00079</v>
      </c>
      <c r="B3600" s="14" t="str">
        <f aca="false">VLOOKUP(A3600,'SKU Master'!$A:$N,6,FALSE())</f>
        <v>Clover Ridge Non-Fat Yogurt Tubes, 32 oz</v>
      </c>
      <c r="C3600" s="15" t="n">
        <v>3.6</v>
      </c>
      <c r="D3600" s="15" t="n">
        <v>9.3</v>
      </c>
      <c r="E3600" s="15" t="n">
        <v>4.9</v>
      </c>
      <c r="F3600" s="16" t="s">
        <v>12290</v>
      </c>
      <c r="G3600" s="16" t="s">
        <v>12017</v>
      </c>
      <c r="H3600" s="17" t="n">
        <v>1.29</v>
      </c>
      <c r="I3600" s="18" t="n">
        <f aca="false">('SKU Master'!I3600-H3600)/'SKU Master'!I3600</f>
        <v>0.279329608938547</v>
      </c>
      <c r="J3600" s="16" t="n">
        <v>7</v>
      </c>
      <c r="K3600" s="19" t="n">
        <f aca="false">J3600*C3600</f>
        <v>25.2</v>
      </c>
      <c r="L3600" s="16" t="s">
        <v>12295</v>
      </c>
      <c r="M3600" s="16" t="s">
        <v>12292</v>
      </c>
      <c r="N3600" s="16" t="s">
        <v>12017</v>
      </c>
      <c r="O3600" s="16" t="s">
        <v>12304</v>
      </c>
      <c r="P3600" s="16" t="s">
        <v>12297</v>
      </c>
      <c r="Q3600" s="16" t="s">
        <v>12017</v>
      </c>
    </row>
    <row r="3601" customFormat="false" ht="15" hidden="false" customHeight="false" outlineLevel="0" collapsed="false">
      <c r="A3601" s="14" t="str">
        <f aca="false">'SKU Master'!A3601</f>
        <v>05-00080</v>
      </c>
      <c r="B3601" s="14" t="str">
        <f aca="false">VLOOKUP(A3601,'SKU Master'!$A:$N,6,FALSE())</f>
        <v>Harborline Whole Milk Yogurt Drink, 4 pack</v>
      </c>
      <c r="C3601" s="15" t="n">
        <v>4.8</v>
      </c>
      <c r="D3601" s="15" t="n">
        <v>6.4</v>
      </c>
      <c r="E3601" s="15" t="n">
        <v>4.4</v>
      </c>
      <c r="F3601" s="16" t="s">
        <v>12290</v>
      </c>
      <c r="G3601" s="16" t="s">
        <v>12017</v>
      </c>
      <c r="H3601" s="17" t="n">
        <v>1.81</v>
      </c>
      <c r="I3601" s="18" t="n">
        <f aca="false">('SKU Master'!I3601-H3601)/'SKU Master'!I3601</f>
        <v>0.394648829431438</v>
      </c>
      <c r="J3601" s="16" t="n">
        <v>7</v>
      </c>
      <c r="K3601" s="19" t="n">
        <f aca="false">J3601*C3601</f>
        <v>33.6</v>
      </c>
      <c r="L3601" s="16" t="s">
        <v>12295</v>
      </c>
      <c r="M3601" s="16" t="s">
        <v>12292</v>
      </c>
      <c r="N3601" s="16" t="s">
        <v>12017</v>
      </c>
      <c r="O3601" s="16" t="s">
        <v>12304</v>
      </c>
      <c r="P3601" s="16" t="s">
        <v>12297</v>
      </c>
      <c r="Q3601" s="16" t="s">
        <v>12017</v>
      </c>
    </row>
    <row r="3602" customFormat="false" ht="15" hidden="false" customHeight="false" outlineLevel="0" collapsed="false">
      <c r="A3602" s="14" t="str">
        <f aca="false">'SKU Master'!A3602</f>
        <v>05-00081</v>
      </c>
      <c r="B3602" s="14" t="str">
        <f aca="false">VLOOKUP(A3602,'SKU Master'!$A:$N,6,FALSE())</f>
        <v>Meadow Gold Farms Low Fat Greek Yogurt Plain, 32 oz</v>
      </c>
      <c r="C3602" s="15" t="n">
        <v>4.7</v>
      </c>
      <c r="D3602" s="15" t="n">
        <v>9.9</v>
      </c>
      <c r="E3602" s="15" t="n">
        <v>3.1</v>
      </c>
      <c r="F3602" s="16" t="s">
        <v>12290</v>
      </c>
      <c r="G3602" s="16" t="s">
        <v>12017</v>
      </c>
      <c r="H3602" s="17" t="n">
        <v>1.19</v>
      </c>
      <c r="I3602" s="18" t="n">
        <f aca="false">('SKU Master'!I3602-H3602)/'SKU Master'!I3602</f>
        <v>0.201342281879195</v>
      </c>
      <c r="J3602" s="16" t="n">
        <v>8</v>
      </c>
      <c r="K3602" s="19" t="n">
        <f aca="false">J3602*C3602</f>
        <v>37.6</v>
      </c>
      <c r="L3602" s="16" t="s">
        <v>12295</v>
      </c>
      <c r="M3602" s="16" t="s">
        <v>12292</v>
      </c>
      <c r="N3602" s="16" t="s">
        <v>12017</v>
      </c>
      <c r="O3602" s="16" t="s">
        <v>12304</v>
      </c>
      <c r="P3602" s="16" t="s">
        <v>12297</v>
      </c>
      <c r="Q3602" s="16" t="s">
        <v>12017</v>
      </c>
    </row>
    <row r="3603" customFormat="false" ht="15" hidden="false" customHeight="false" outlineLevel="0" collapsed="false">
      <c r="A3603" s="14" t="str">
        <f aca="false">'SKU Master'!A3603</f>
        <v>05-00082</v>
      </c>
      <c r="B3603" s="14" t="str">
        <f aca="false">VLOOKUP(A3603,'SKU Master'!$A:$N,6,FALSE())</f>
        <v>Clover Ridge Low Fat Yogurt Cups Strawberry, 32 oz</v>
      </c>
      <c r="C3603" s="15" t="n">
        <v>3.8</v>
      </c>
      <c r="D3603" s="15" t="n">
        <v>9.6</v>
      </c>
      <c r="E3603" s="15" t="n">
        <v>3.8</v>
      </c>
      <c r="F3603" s="16" t="s">
        <v>12290</v>
      </c>
      <c r="G3603" s="16" t="s">
        <v>12017</v>
      </c>
      <c r="H3603" s="17" t="n">
        <v>3.02</v>
      </c>
      <c r="I3603" s="18" t="n">
        <f aca="false">('SKU Master'!I3603-H3603)/'SKU Master'!I3603</f>
        <v>0.296037296037296</v>
      </c>
      <c r="J3603" s="16" t="n">
        <v>4</v>
      </c>
      <c r="K3603" s="19" t="n">
        <f aca="false">J3603*C3603</f>
        <v>15.2</v>
      </c>
      <c r="L3603" s="16" t="s">
        <v>12295</v>
      </c>
      <c r="M3603" s="16" t="s">
        <v>12292</v>
      </c>
      <c r="N3603" s="16" t="s">
        <v>12017</v>
      </c>
      <c r="O3603" s="16" t="s">
        <v>12304</v>
      </c>
      <c r="P3603" s="16" t="s">
        <v>12296</v>
      </c>
      <c r="Q3603" s="16" t="s">
        <v>12017</v>
      </c>
    </row>
    <row r="3604" customFormat="false" ht="15" hidden="false" customHeight="false" outlineLevel="0" collapsed="false">
      <c r="A3604" s="14" t="str">
        <f aca="false">'SKU Master'!A3604</f>
        <v>05-00083</v>
      </c>
      <c r="B3604" s="14" t="str">
        <f aca="false">VLOOKUP(A3604,'SKU Master'!$A:$N,6,FALSE())</f>
        <v>Meadow Gold Farms Low Fat Yogurt Cups Strawberry, 4 pack</v>
      </c>
      <c r="C3604" s="15" t="n">
        <v>5.4</v>
      </c>
      <c r="D3604" s="15" t="n">
        <v>7.8</v>
      </c>
      <c r="E3604" s="15" t="n">
        <v>5.2</v>
      </c>
      <c r="F3604" s="16" t="s">
        <v>12290</v>
      </c>
      <c r="G3604" s="16" t="s">
        <v>12017</v>
      </c>
      <c r="H3604" s="17" t="n">
        <v>4.39</v>
      </c>
      <c r="I3604" s="18" t="n">
        <f aca="false">('SKU Master'!I3604-H3604)/'SKU Master'!I3604</f>
        <v>0.241796200345423</v>
      </c>
      <c r="J3604" s="16" t="n">
        <v>8</v>
      </c>
      <c r="K3604" s="19" t="n">
        <f aca="false">J3604*C3604</f>
        <v>43.2</v>
      </c>
      <c r="L3604" s="16" t="s">
        <v>12295</v>
      </c>
      <c r="M3604" s="16" t="s">
        <v>12292</v>
      </c>
      <c r="N3604" s="16" t="s">
        <v>12017</v>
      </c>
      <c r="O3604" s="16" t="s">
        <v>12304</v>
      </c>
      <c r="P3604" s="16" t="s">
        <v>12297</v>
      </c>
      <c r="Q3604" s="16" t="s">
        <v>12017</v>
      </c>
    </row>
    <row r="3605" customFormat="false" ht="15" hidden="false" customHeight="false" outlineLevel="0" collapsed="false">
      <c r="A3605" s="14" t="str">
        <f aca="false">'SKU Master'!A3605</f>
        <v>05-00084</v>
      </c>
      <c r="B3605" s="14" t="str">
        <f aca="false">VLOOKUP(A3605,'SKU Master'!$A:$N,6,FALSE())</f>
        <v>Meadow Gold Farms Low Fat Yogurt Cups Strawberry, 32 oz</v>
      </c>
      <c r="C3605" s="15" t="n">
        <v>4.7</v>
      </c>
      <c r="D3605" s="15" t="n">
        <v>8</v>
      </c>
      <c r="E3605" s="15" t="n">
        <v>5.4</v>
      </c>
      <c r="F3605" s="16" t="s">
        <v>12290</v>
      </c>
      <c r="G3605" s="16" t="s">
        <v>12017</v>
      </c>
      <c r="H3605" s="17" t="n">
        <v>1.93</v>
      </c>
      <c r="I3605" s="18" t="n">
        <f aca="false">('SKU Master'!I3605-H3605)/'SKU Master'!I3605</f>
        <v>0.332179930795848</v>
      </c>
      <c r="J3605" s="16" t="n">
        <v>6</v>
      </c>
      <c r="K3605" s="19" t="n">
        <f aca="false">J3605*C3605</f>
        <v>28.2</v>
      </c>
      <c r="L3605" s="16" t="s">
        <v>12295</v>
      </c>
      <c r="M3605" s="16" t="s">
        <v>12292</v>
      </c>
      <c r="N3605" s="16" t="s">
        <v>12017</v>
      </c>
      <c r="O3605" s="16" t="s">
        <v>12304</v>
      </c>
      <c r="P3605" s="16" t="s">
        <v>12296</v>
      </c>
      <c r="Q3605" s="16" t="s">
        <v>12017</v>
      </c>
    </row>
    <row r="3606" customFormat="false" ht="15" hidden="false" customHeight="false" outlineLevel="0" collapsed="false">
      <c r="A3606" s="14" t="str">
        <f aca="false">'SKU Master'!A3606</f>
        <v>05-00085</v>
      </c>
      <c r="B3606" s="14" t="str">
        <f aca="false">VLOOKUP(A3606,'SKU Master'!$A:$N,6,FALSE())</f>
        <v>Harborline Non-Fat Yogurt Drink, 5.3 oz</v>
      </c>
      <c r="C3606" s="15" t="n">
        <v>3.8</v>
      </c>
      <c r="D3606" s="15" t="n">
        <v>6.9</v>
      </c>
      <c r="E3606" s="15" t="n">
        <v>4.1</v>
      </c>
      <c r="F3606" s="16" t="s">
        <v>12290</v>
      </c>
      <c r="G3606" s="16" t="s">
        <v>12017</v>
      </c>
      <c r="H3606" s="17" t="n">
        <v>2.58</v>
      </c>
      <c r="I3606" s="18" t="n">
        <f aca="false">('SKU Master'!I3606-H3606)/'SKU Master'!I3606</f>
        <v>0.319261213720317</v>
      </c>
      <c r="J3606" s="16" t="n">
        <v>4</v>
      </c>
      <c r="K3606" s="19" t="n">
        <f aca="false">J3606*C3606</f>
        <v>15.2</v>
      </c>
      <c r="L3606" s="16" t="s">
        <v>12295</v>
      </c>
      <c r="M3606" s="16" t="s">
        <v>12292</v>
      </c>
      <c r="N3606" s="16" t="s">
        <v>12017</v>
      </c>
      <c r="O3606" s="16" t="s">
        <v>12304</v>
      </c>
      <c r="P3606" s="16" t="s">
        <v>12296</v>
      </c>
      <c r="Q3606" s="16" t="s">
        <v>12017</v>
      </c>
    </row>
    <row r="3607" customFormat="false" ht="15" hidden="false" customHeight="false" outlineLevel="0" collapsed="false">
      <c r="A3607" s="14" t="str">
        <f aca="false">'SKU Master'!A3607</f>
        <v>05-00086</v>
      </c>
      <c r="B3607" s="14" t="str">
        <f aca="false">VLOOKUP(A3607,'SKU Master'!$A:$N,6,FALSE())</f>
        <v>Harborline Low Fat Yogurt Drink, 32 oz</v>
      </c>
      <c r="C3607" s="15" t="n">
        <v>5.1</v>
      </c>
      <c r="D3607" s="15" t="n">
        <v>8.1</v>
      </c>
      <c r="E3607" s="15" t="n">
        <v>3</v>
      </c>
      <c r="F3607" s="16" t="s">
        <v>12290</v>
      </c>
      <c r="G3607" s="16" t="s">
        <v>12017</v>
      </c>
      <c r="H3607" s="17" t="n">
        <v>3.35</v>
      </c>
      <c r="I3607" s="18" t="n">
        <f aca="false">('SKU Master'!I3607-H3607)/'SKU Master'!I3607</f>
        <v>0.389799635701275</v>
      </c>
      <c r="J3607" s="16" t="n">
        <v>7</v>
      </c>
      <c r="K3607" s="19" t="n">
        <f aca="false">J3607*C3607</f>
        <v>35.7</v>
      </c>
      <c r="L3607" s="16" t="s">
        <v>12295</v>
      </c>
      <c r="M3607" s="16" t="s">
        <v>12292</v>
      </c>
      <c r="N3607" s="16" t="s">
        <v>12017</v>
      </c>
      <c r="O3607" s="16" t="s">
        <v>12304</v>
      </c>
      <c r="P3607" s="16" t="s">
        <v>12297</v>
      </c>
      <c r="Q3607" s="16" t="s">
        <v>12017</v>
      </c>
    </row>
    <row r="3608" customFormat="false" ht="15" hidden="false" customHeight="false" outlineLevel="0" collapsed="false">
      <c r="A3608" s="14" t="str">
        <f aca="false">'SKU Master'!A3608</f>
        <v>05-00087</v>
      </c>
      <c r="B3608" s="14" t="str">
        <f aca="false">VLOOKUP(A3608,'SKU Master'!$A:$N,6,FALSE())</f>
        <v>Harborline Low Fat Yogurt Cups Blueberry, 4 pack</v>
      </c>
      <c r="C3608" s="15" t="n">
        <v>5.2</v>
      </c>
      <c r="D3608" s="15" t="n">
        <v>9.5</v>
      </c>
      <c r="E3608" s="15" t="n">
        <v>4.7</v>
      </c>
      <c r="F3608" s="16" t="s">
        <v>12290</v>
      </c>
      <c r="G3608" s="16" t="s">
        <v>12017</v>
      </c>
      <c r="H3608" s="17" t="n">
        <v>4.01</v>
      </c>
      <c r="I3608" s="18" t="n">
        <f aca="false">('SKU Master'!I3608-H3608)/'SKU Master'!I3608</f>
        <v>0.330550918196995</v>
      </c>
      <c r="J3608" s="16" t="n">
        <v>6</v>
      </c>
      <c r="K3608" s="19" t="n">
        <f aca="false">J3608*C3608</f>
        <v>31.2</v>
      </c>
      <c r="L3608" s="16" t="s">
        <v>12295</v>
      </c>
      <c r="M3608" s="16" t="s">
        <v>12292</v>
      </c>
      <c r="N3608" s="16" t="s">
        <v>12017</v>
      </c>
      <c r="O3608" s="16" t="s">
        <v>12304</v>
      </c>
      <c r="P3608" s="16" t="s">
        <v>12297</v>
      </c>
      <c r="Q3608" s="16" t="s">
        <v>12017</v>
      </c>
    </row>
    <row r="3609" customFormat="false" ht="15" hidden="false" customHeight="false" outlineLevel="0" collapsed="false">
      <c r="A3609" s="14" t="str">
        <f aca="false">'SKU Master'!A3609</f>
        <v>05-00088</v>
      </c>
      <c r="B3609" s="14" t="str">
        <f aca="false">VLOOKUP(A3609,'SKU Master'!$A:$N,6,FALSE())</f>
        <v>Clover Ridge Non-Fat Yogurt Drink, 5.3 oz</v>
      </c>
      <c r="C3609" s="15" t="n">
        <v>3.9</v>
      </c>
      <c r="D3609" s="15" t="n">
        <v>9.2</v>
      </c>
      <c r="E3609" s="15" t="n">
        <v>5</v>
      </c>
      <c r="F3609" s="16" t="s">
        <v>12290</v>
      </c>
      <c r="G3609" s="16" t="s">
        <v>12017</v>
      </c>
      <c r="H3609" s="17" t="n">
        <v>1.34</v>
      </c>
      <c r="I3609" s="18" t="n">
        <f aca="false">('SKU Master'!I3609-H3609)/'SKU Master'!I3609</f>
        <v>0.326633165829146</v>
      </c>
      <c r="J3609" s="16" t="n">
        <v>1</v>
      </c>
      <c r="K3609" s="19" t="n">
        <f aca="false">J3609*C3609</f>
        <v>3.9</v>
      </c>
      <c r="L3609" s="16" t="s">
        <v>12299</v>
      </c>
      <c r="M3609" s="16" t="s">
        <v>12292</v>
      </c>
      <c r="N3609" s="16" t="s">
        <v>12017</v>
      </c>
      <c r="O3609" s="16" t="s">
        <v>12304</v>
      </c>
      <c r="P3609" s="16" t="s">
        <v>12294</v>
      </c>
      <c r="Q3609" s="16" t="s">
        <v>12021</v>
      </c>
    </row>
    <row r="3610" customFormat="false" ht="15" hidden="false" customHeight="false" outlineLevel="0" collapsed="false">
      <c r="A3610" s="14" t="str">
        <f aca="false">'SKU Master'!A3610</f>
        <v>05-00089</v>
      </c>
      <c r="B3610" s="14" t="str">
        <f aca="false">VLOOKUP(A3610,'SKU Master'!$A:$N,6,FALSE())</f>
        <v>Meadow Gold Farms Whole Milk Yogurt Tubes, 32 oz</v>
      </c>
      <c r="C3610" s="15" t="n">
        <v>5.7</v>
      </c>
      <c r="D3610" s="15" t="n">
        <v>7.2</v>
      </c>
      <c r="E3610" s="15" t="n">
        <v>3.6</v>
      </c>
      <c r="F3610" s="16" t="s">
        <v>12290</v>
      </c>
      <c r="G3610" s="16" t="s">
        <v>12017</v>
      </c>
      <c r="H3610" s="17" t="n">
        <v>2.9</v>
      </c>
      <c r="I3610" s="18" t="n">
        <f aca="false">('SKU Master'!I3610-H3610)/'SKU Master'!I3610</f>
        <v>0.324009324009324</v>
      </c>
      <c r="J3610" s="16" t="n">
        <v>2</v>
      </c>
      <c r="K3610" s="19" t="n">
        <f aca="false">J3610*C3610</f>
        <v>11.4</v>
      </c>
      <c r="L3610" s="16" t="s">
        <v>12295</v>
      </c>
      <c r="M3610" s="16" t="s">
        <v>12292</v>
      </c>
      <c r="N3610" s="16" t="s">
        <v>12017</v>
      </c>
      <c r="O3610" s="16" t="s">
        <v>12304</v>
      </c>
      <c r="P3610" s="16" t="s">
        <v>12298</v>
      </c>
      <c r="Q3610" s="16" t="s">
        <v>12017</v>
      </c>
    </row>
    <row r="3611" customFormat="false" ht="15" hidden="false" customHeight="false" outlineLevel="0" collapsed="false">
      <c r="A3611" s="14" t="str">
        <f aca="false">'SKU Master'!A3611</f>
        <v>05-00090</v>
      </c>
      <c r="B3611" s="14" t="str">
        <f aca="false">VLOOKUP(A3611,'SKU Master'!$A:$N,6,FALSE())</f>
        <v>Sunrise Dairy Whole Milk Yogurt Cups Blueberry, 5.3 oz</v>
      </c>
      <c r="C3611" s="15" t="n">
        <v>3.5</v>
      </c>
      <c r="D3611" s="15" t="n">
        <v>6.6</v>
      </c>
      <c r="E3611" s="15" t="n">
        <v>5.2</v>
      </c>
      <c r="F3611" s="16" t="s">
        <v>12290</v>
      </c>
      <c r="G3611" s="16" t="s">
        <v>12017</v>
      </c>
      <c r="H3611" s="17" t="n">
        <v>0.95</v>
      </c>
      <c r="I3611" s="18" t="n">
        <f aca="false">('SKU Master'!I3611-H3611)/'SKU Master'!I3611</f>
        <v>0.263565891472868</v>
      </c>
      <c r="J3611" s="16" t="n">
        <v>3</v>
      </c>
      <c r="K3611" s="19" t="n">
        <f aca="false">J3611*C3611</f>
        <v>10.5</v>
      </c>
      <c r="L3611" s="16" t="s">
        <v>12295</v>
      </c>
      <c r="M3611" s="16" t="s">
        <v>12292</v>
      </c>
      <c r="N3611" s="16" t="s">
        <v>12017</v>
      </c>
      <c r="O3611" s="16" t="s">
        <v>12304</v>
      </c>
      <c r="P3611" s="16" t="s">
        <v>12298</v>
      </c>
      <c r="Q3611" s="16" t="s">
        <v>12021</v>
      </c>
    </row>
    <row r="3612" customFormat="false" ht="15" hidden="false" customHeight="false" outlineLevel="0" collapsed="false">
      <c r="A3612" s="14" t="str">
        <f aca="false">'SKU Master'!A3612</f>
        <v>05-00091</v>
      </c>
      <c r="B3612" s="14" t="str">
        <f aca="false">VLOOKUP(A3612,'SKU Master'!$A:$N,6,FALSE())</f>
        <v>Harborline Whole Milk Yogurt Tubes, 32 oz</v>
      </c>
      <c r="C3612" s="15" t="n">
        <v>3.6</v>
      </c>
      <c r="D3612" s="15" t="n">
        <v>9.5</v>
      </c>
      <c r="E3612" s="15" t="n">
        <v>5.9</v>
      </c>
      <c r="F3612" s="16" t="s">
        <v>12290</v>
      </c>
      <c r="G3612" s="16" t="s">
        <v>12017</v>
      </c>
      <c r="H3612" s="17" t="n">
        <v>1.66</v>
      </c>
      <c r="I3612" s="18" t="n">
        <f aca="false">('SKU Master'!I3612-H3612)/'SKU Master'!I3612</f>
        <v>0.305439330543933</v>
      </c>
      <c r="J3612" s="16" t="n">
        <v>4</v>
      </c>
      <c r="K3612" s="19" t="n">
        <f aca="false">J3612*C3612</f>
        <v>14.4</v>
      </c>
      <c r="L3612" s="16" t="s">
        <v>12295</v>
      </c>
      <c r="M3612" s="16" t="s">
        <v>12292</v>
      </c>
      <c r="N3612" s="16" t="s">
        <v>12017</v>
      </c>
      <c r="O3612" s="16" t="s">
        <v>12304</v>
      </c>
      <c r="P3612" s="16" t="s">
        <v>12298</v>
      </c>
      <c r="Q3612" s="16" t="s">
        <v>12021</v>
      </c>
    </row>
    <row r="3613" customFormat="false" ht="15" hidden="false" customHeight="false" outlineLevel="0" collapsed="false">
      <c r="A3613" s="14" t="str">
        <f aca="false">'SKU Master'!A3613</f>
        <v>05-00092</v>
      </c>
      <c r="B3613" s="14" t="str">
        <f aca="false">VLOOKUP(A3613,'SKU Master'!$A:$N,6,FALSE())</f>
        <v>Clover Ridge Whole Milk Yogurt Cups Blueberry, 4 pack</v>
      </c>
      <c r="C3613" s="15" t="n">
        <v>4.2</v>
      </c>
      <c r="D3613" s="15" t="n">
        <v>6.8</v>
      </c>
      <c r="E3613" s="15" t="n">
        <v>4.4</v>
      </c>
      <c r="F3613" s="16" t="s">
        <v>12290</v>
      </c>
      <c r="G3613" s="16" t="s">
        <v>12017</v>
      </c>
      <c r="H3613" s="17" t="n">
        <v>2.05</v>
      </c>
      <c r="I3613" s="18" t="n">
        <f aca="false">('SKU Master'!I3613-H3613)/'SKU Master'!I3613</f>
        <v>0.290657439446367</v>
      </c>
      <c r="J3613" s="16" t="n">
        <v>3</v>
      </c>
      <c r="K3613" s="19" t="n">
        <f aca="false">J3613*C3613</f>
        <v>12.6</v>
      </c>
      <c r="L3613" s="16" t="s">
        <v>12295</v>
      </c>
      <c r="M3613" s="16" t="s">
        <v>12292</v>
      </c>
      <c r="N3613" s="16" t="s">
        <v>12017</v>
      </c>
      <c r="O3613" s="16" t="s">
        <v>12304</v>
      </c>
      <c r="P3613" s="16" t="s">
        <v>12298</v>
      </c>
      <c r="Q3613" s="16" t="s">
        <v>12017</v>
      </c>
    </row>
    <row r="3614" customFormat="false" ht="15" hidden="false" customHeight="false" outlineLevel="0" collapsed="false">
      <c r="A3614" s="14" t="str">
        <f aca="false">'SKU Master'!A3614</f>
        <v>05-00093</v>
      </c>
      <c r="B3614" s="14" t="str">
        <f aca="false">VLOOKUP(A3614,'SKU Master'!$A:$N,6,FALSE())</f>
        <v>Harborline Whole Milk Yogurt Cups Blueberry, 5.3 oz</v>
      </c>
      <c r="C3614" s="15" t="n">
        <v>3.3</v>
      </c>
      <c r="D3614" s="15" t="n">
        <v>8</v>
      </c>
      <c r="E3614" s="15" t="n">
        <v>4.7</v>
      </c>
      <c r="F3614" s="16" t="s">
        <v>12290</v>
      </c>
      <c r="G3614" s="16" t="s">
        <v>12017</v>
      </c>
      <c r="H3614" s="17" t="n">
        <v>2.56</v>
      </c>
      <c r="I3614" s="18" t="n">
        <f aca="false">('SKU Master'!I3614-H3614)/'SKU Master'!I3614</f>
        <v>0.324538258575198</v>
      </c>
      <c r="J3614" s="16" t="n">
        <v>5</v>
      </c>
      <c r="K3614" s="19" t="n">
        <f aca="false">J3614*C3614</f>
        <v>16.5</v>
      </c>
      <c r="L3614" s="16" t="s">
        <v>12295</v>
      </c>
      <c r="M3614" s="16" t="s">
        <v>12292</v>
      </c>
      <c r="N3614" s="16" t="s">
        <v>12017</v>
      </c>
      <c r="O3614" s="16" t="s">
        <v>12304</v>
      </c>
      <c r="P3614" s="16" t="s">
        <v>12296</v>
      </c>
      <c r="Q3614" s="16" t="s">
        <v>12017</v>
      </c>
    </row>
    <row r="3615" customFormat="false" ht="15" hidden="false" customHeight="false" outlineLevel="0" collapsed="false">
      <c r="A3615" s="14" t="str">
        <f aca="false">'SKU Master'!A3615</f>
        <v>05-00094</v>
      </c>
      <c r="B3615" s="14" t="str">
        <f aca="false">VLOOKUP(A3615,'SKU Master'!$A:$N,6,FALSE())</f>
        <v>Sunrise Dairy Low Fat Yogurt Tubes, 4 pack</v>
      </c>
      <c r="C3615" s="15" t="n">
        <v>5.7</v>
      </c>
      <c r="D3615" s="15" t="n">
        <v>7.2</v>
      </c>
      <c r="E3615" s="15" t="n">
        <v>3.4</v>
      </c>
      <c r="F3615" s="16" t="s">
        <v>12290</v>
      </c>
      <c r="G3615" s="16" t="s">
        <v>12017</v>
      </c>
      <c r="H3615" s="17" t="n">
        <v>2.06</v>
      </c>
      <c r="I3615" s="18" t="n">
        <f aca="false">('SKU Master'!I3615-H3615)/'SKU Master'!I3615</f>
        <v>0.28719723183391</v>
      </c>
      <c r="J3615" s="16" t="n">
        <v>1</v>
      </c>
      <c r="K3615" s="19" t="n">
        <f aca="false">J3615*C3615</f>
        <v>5.7</v>
      </c>
      <c r="L3615" s="16" t="s">
        <v>12295</v>
      </c>
      <c r="M3615" s="16" t="s">
        <v>12292</v>
      </c>
      <c r="N3615" s="16" t="s">
        <v>12017</v>
      </c>
      <c r="O3615" s="16" t="s">
        <v>12304</v>
      </c>
      <c r="P3615" s="16" t="s">
        <v>12294</v>
      </c>
      <c r="Q3615" s="16" t="s">
        <v>12017</v>
      </c>
    </row>
    <row r="3616" customFormat="false" ht="15" hidden="false" customHeight="false" outlineLevel="0" collapsed="false">
      <c r="A3616" s="14" t="str">
        <f aca="false">'SKU Master'!A3616</f>
        <v>05-00095</v>
      </c>
      <c r="B3616" s="14" t="str">
        <f aca="false">VLOOKUP(A3616,'SKU Master'!$A:$N,6,FALSE())</f>
        <v>Meadow Gold Farms Whole Milk Greek Yogurt Plain, 5.3 oz</v>
      </c>
      <c r="C3616" s="15" t="n">
        <v>4.6</v>
      </c>
      <c r="D3616" s="15" t="n">
        <v>9.6</v>
      </c>
      <c r="E3616" s="15" t="n">
        <v>4.8</v>
      </c>
      <c r="F3616" s="16" t="s">
        <v>12290</v>
      </c>
      <c r="G3616" s="16" t="s">
        <v>12017</v>
      </c>
      <c r="H3616" s="17" t="n">
        <v>3.68</v>
      </c>
      <c r="I3616" s="18" t="n">
        <f aca="false">('SKU Master'!I3616-H3616)/'SKU Master'!I3616</f>
        <v>0.247443762781186</v>
      </c>
      <c r="J3616" s="16" t="n">
        <v>6</v>
      </c>
      <c r="K3616" s="19" t="n">
        <f aca="false">J3616*C3616</f>
        <v>27.6</v>
      </c>
      <c r="L3616" s="16" t="s">
        <v>12295</v>
      </c>
      <c r="M3616" s="16" t="s">
        <v>12292</v>
      </c>
      <c r="N3616" s="16" t="s">
        <v>12017</v>
      </c>
      <c r="O3616" s="16" t="s">
        <v>12304</v>
      </c>
      <c r="P3616" s="16" t="s">
        <v>12296</v>
      </c>
      <c r="Q3616" s="16" t="s">
        <v>12017</v>
      </c>
    </row>
    <row r="3617" customFormat="false" ht="15" hidden="false" customHeight="false" outlineLevel="0" collapsed="false">
      <c r="A3617" s="14" t="str">
        <f aca="false">'SKU Master'!A3617</f>
        <v>05-00096</v>
      </c>
      <c r="B3617" s="14" t="str">
        <f aca="false">VLOOKUP(A3617,'SKU Master'!$A:$N,6,FALSE())</f>
        <v>Sunrise Dairy Whole Milk Yogurt Cups Strawberry, 4 pack</v>
      </c>
      <c r="C3617" s="15" t="n">
        <v>5.2</v>
      </c>
      <c r="D3617" s="15" t="n">
        <v>9.6</v>
      </c>
      <c r="E3617" s="15" t="n">
        <v>5.2</v>
      </c>
      <c r="F3617" s="16" t="s">
        <v>12290</v>
      </c>
      <c r="G3617" s="16" t="s">
        <v>12017</v>
      </c>
      <c r="H3617" s="17" t="n">
        <v>1.81</v>
      </c>
      <c r="I3617" s="18" t="n">
        <f aca="false">('SKU Master'!I3617-H3617)/'SKU Master'!I3617</f>
        <v>0.242677824267782</v>
      </c>
      <c r="J3617" s="16" t="n">
        <v>4</v>
      </c>
      <c r="K3617" s="19" t="n">
        <f aca="false">J3617*C3617</f>
        <v>20.8</v>
      </c>
      <c r="L3617" s="16" t="s">
        <v>12295</v>
      </c>
      <c r="M3617" s="16" t="s">
        <v>12292</v>
      </c>
      <c r="N3617" s="16" t="s">
        <v>12017</v>
      </c>
      <c r="O3617" s="16" t="s">
        <v>12304</v>
      </c>
      <c r="P3617" s="16" t="s">
        <v>12296</v>
      </c>
      <c r="Q3617" s="16" t="s">
        <v>12017</v>
      </c>
    </row>
    <row r="3618" customFormat="false" ht="15" hidden="false" customHeight="false" outlineLevel="0" collapsed="false">
      <c r="A3618" s="14" t="str">
        <f aca="false">'SKU Master'!A3618</f>
        <v>05-00097</v>
      </c>
      <c r="B3618" s="14" t="str">
        <f aca="false">VLOOKUP(A3618,'SKU Master'!$A:$N,6,FALSE())</f>
        <v>Harborline Non-Fat Yogurt Cups Blueberry, 32 oz</v>
      </c>
      <c r="C3618" s="15" t="n">
        <v>3.6</v>
      </c>
      <c r="D3618" s="15" t="n">
        <v>6.9</v>
      </c>
      <c r="E3618" s="15" t="n">
        <v>5.1</v>
      </c>
      <c r="F3618" s="16" t="s">
        <v>12290</v>
      </c>
      <c r="G3618" s="16" t="s">
        <v>12017</v>
      </c>
      <c r="H3618" s="17" t="n">
        <v>3.55</v>
      </c>
      <c r="I3618" s="18" t="n">
        <f aca="false">('SKU Master'!I3618-H3618)/'SKU Master'!I3618</f>
        <v>0.397283531409168</v>
      </c>
      <c r="J3618" s="16" t="n">
        <v>5</v>
      </c>
      <c r="K3618" s="19" t="n">
        <f aca="false">J3618*C3618</f>
        <v>18</v>
      </c>
      <c r="L3618" s="16" t="s">
        <v>12295</v>
      </c>
      <c r="M3618" s="16" t="s">
        <v>12292</v>
      </c>
      <c r="N3618" s="16" t="s">
        <v>12017</v>
      </c>
      <c r="O3618" s="16" t="s">
        <v>12304</v>
      </c>
      <c r="P3618" s="16" t="s">
        <v>12296</v>
      </c>
      <c r="Q3618" s="16" t="s">
        <v>12017</v>
      </c>
    </row>
    <row r="3619" customFormat="false" ht="15" hidden="false" customHeight="false" outlineLevel="0" collapsed="false">
      <c r="A3619" s="14" t="str">
        <f aca="false">'SKU Master'!A3619</f>
        <v>05-00098</v>
      </c>
      <c r="B3619" s="14" t="str">
        <f aca="false">VLOOKUP(A3619,'SKU Master'!$A:$N,6,FALSE())</f>
        <v>Meadow Gold Farms Whole Milk Yogurt Tubes, 4 pack</v>
      </c>
      <c r="C3619" s="15" t="n">
        <v>3.5</v>
      </c>
      <c r="D3619" s="15" t="n">
        <v>7.4</v>
      </c>
      <c r="E3619" s="15" t="n">
        <v>4.9</v>
      </c>
      <c r="F3619" s="16" t="s">
        <v>12290</v>
      </c>
      <c r="G3619" s="16" t="s">
        <v>12017</v>
      </c>
      <c r="H3619" s="17" t="n">
        <v>4.06</v>
      </c>
      <c r="I3619" s="18" t="n">
        <f aca="false">('SKU Master'!I3619-H3619)/'SKU Master'!I3619</f>
        <v>0.32220367278798</v>
      </c>
      <c r="J3619" s="16" t="n">
        <v>3</v>
      </c>
      <c r="K3619" s="19" t="n">
        <f aca="false">J3619*C3619</f>
        <v>10.5</v>
      </c>
      <c r="L3619" s="16" t="s">
        <v>12295</v>
      </c>
      <c r="M3619" s="16" t="s">
        <v>12292</v>
      </c>
      <c r="N3619" s="16" t="s">
        <v>12017</v>
      </c>
      <c r="O3619" s="16" t="s">
        <v>12304</v>
      </c>
      <c r="P3619" s="16" t="s">
        <v>12298</v>
      </c>
      <c r="Q3619" s="16" t="s">
        <v>12017</v>
      </c>
    </row>
    <row r="3620" customFormat="false" ht="15" hidden="false" customHeight="false" outlineLevel="0" collapsed="false">
      <c r="A3620" s="14" t="str">
        <f aca="false">'SKU Master'!A3620</f>
        <v>05-00099</v>
      </c>
      <c r="B3620" s="14" t="str">
        <f aca="false">VLOOKUP(A3620,'SKU Master'!$A:$N,6,FALSE())</f>
        <v>Harborline Low Fat Yogurt Cups Strawberry, 32 oz</v>
      </c>
      <c r="C3620" s="15" t="n">
        <v>5.2</v>
      </c>
      <c r="D3620" s="15" t="n">
        <v>8.3</v>
      </c>
      <c r="E3620" s="15" t="n">
        <v>3.1</v>
      </c>
      <c r="F3620" s="16" t="s">
        <v>12290</v>
      </c>
      <c r="G3620" s="16" t="s">
        <v>12017</v>
      </c>
      <c r="H3620" s="17" t="n">
        <v>3.78</v>
      </c>
      <c r="I3620" s="18" t="n">
        <f aca="false">('SKU Master'!I3620-H3620)/'SKU Master'!I3620</f>
        <v>0.347150259067358</v>
      </c>
      <c r="J3620" s="16" t="n">
        <v>4</v>
      </c>
      <c r="K3620" s="19" t="n">
        <f aca="false">J3620*C3620</f>
        <v>20.8</v>
      </c>
      <c r="L3620" s="16" t="s">
        <v>12295</v>
      </c>
      <c r="M3620" s="16" t="s">
        <v>12292</v>
      </c>
      <c r="N3620" s="16" t="s">
        <v>12017</v>
      </c>
      <c r="O3620" s="16" t="s">
        <v>12304</v>
      </c>
      <c r="P3620" s="16" t="s">
        <v>12296</v>
      </c>
      <c r="Q3620" s="16" t="s">
        <v>12017</v>
      </c>
    </row>
    <row r="3621" customFormat="false" ht="15" hidden="false" customHeight="false" outlineLevel="0" collapsed="false">
      <c r="A3621" s="14" t="str">
        <f aca="false">'SKU Master'!A3621</f>
        <v>05-00100</v>
      </c>
      <c r="B3621" s="14" t="str">
        <f aca="false">VLOOKUP(A3621,'SKU Master'!$A:$N,6,FALSE())</f>
        <v>Meadow Gold Farms Low Fat Greek Yogurt Vanilla, 5.3 oz</v>
      </c>
      <c r="C3621" s="15" t="n">
        <v>4.9</v>
      </c>
      <c r="D3621" s="15" t="n">
        <v>7.9</v>
      </c>
      <c r="E3621" s="15" t="n">
        <v>3.2</v>
      </c>
      <c r="F3621" s="16" t="s">
        <v>12290</v>
      </c>
      <c r="G3621" s="16" t="s">
        <v>12017</v>
      </c>
      <c r="H3621" s="17" t="n">
        <v>4.28</v>
      </c>
      <c r="I3621" s="18" t="n">
        <f aca="false">('SKU Master'!I3621-H3621)/'SKU Master'!I3621</f>
        <v>0.273344651952462</v>
      </c>
      <c r="J3621" s="16" t="n">
        <v>2</v>
      </c>
      <c r="K3621" s="19" t="n">
        <f aca="false">J3621*C3621</f>
        <v>9.8</v>
      </c>
      <c r="L3621" s="16" t="s">
        <v>12295</v>
      </c>
      <c r="M3621" s="16" t="s">
        <v>12292</v>
      </c>
      <c r="N3621" s="16" t="s">
        <v>12017</v>
      </c>
      <c r="O3621" s="16" t="s">
        <v>12304</v>
      </c>
      <c r="P3621" s="16" t="s">
        <v>12294</v>
      </c>
      <c r="Q3621" s="16" t="s">
        <v>12017</v>
      </c>
    </row>
    <row r="3622" customFormat="false" ht="15" hidden="false" customHeight="false" outlineLevel="0" collapsed="false">
      <c r="A3622" s="14" t="str">
        <f aca="false">'SKU Master'!A3622</f>
        <v>05-00101</v>
      </c>
      <c r="B3622" s="14" t="str">
        <f aca="false">VLOOKUP(A3622,'SKU Master'!$A:$N,6,FALSE())</f>
        <v>Sunrise Dairy Unsalted Butter, 8 oz</v>
      </c>
      <c r="C3622" s="15" t="n">
        <v>5</v>
      </c>
      <c r="D3622" s="15" t="n">
        <v>7.8</v>
      </c>
      <c r="E3622" s="15" t="n">
        <v>4.9</v>
      </c>
      <c r="F3622" s="16" t="s">
        <v>12290</v>
      </c>
      <c r="G3622" s="16" t="s">
        <v>12017</v>
      </c>
      <c r="H3622" s="17" t="n">
        <v>3.01</v>
      </c>
      <c r="I3622" s="18" t="n">
        <f aca="false">('SKU Master'!I3622-H3622)/'SKU Master'!I3622</f>
        <v>0.245614035087719</v>
      </c>
      <c r="J3622" s="16" t="n">
        <v>7</v>
      </c>
      <c r="K3622" s="19" t="n">
        <f aca="false">J3622*C3622</f>
        <v>35</v>
      </c>
      <c r="L3622" s="16" t="s">
        <v>12295</v>
      </c>
      <c r="M3622" s="16" t="s">
        <v>12292</v>
      </c>
      <c r="N3622" s="16" t="s">
        <v>12017</v>
      </c>
      <c r="O3622" s="16" t="s">
        <v>12304</v>
      </c>
      <c r="P3622" s="16" t="s">
        <v>12297</v>
      </c>
      <c r="Q3622" s="16" t="s">
        <v>12017</v>
      </c>
    </row>
    <row r="3623" customFormat="false" ht="15" hidden="false" customHeight="false" outlineLevel="0" collapsed="false">
      <c r="A3623" s="14" t="str">
        <f aca="false">'SKU Master'!A3623</f>
        <v>05-00102</v>
      </c>
      <c r="B3623" s="14" t="str">
        <f aca="false">VLOOKUP(A3623,'SKU Master'!$A:$N,6,FALSE())</f>
        <v>Harborline Salted Butter, 16 oz</v>
      </c>
      <c r="C3623" s="15" t="n">
        <v>4.1</v>
      </c>
      <c r="D3623" s="15" t="n">
        <v>6.6</v>
      </c>
      <c r="E3623" s="15" t="n">
        <v>3.2</v>
      </c>
      <c r="F3623" s="16" t="s">
        <v>12290</v>
      </c>
      <c r="G3623" s="16" t="s">
        <v>12017</v>
      </c>
      <c r="H3623" s="17" t="n">
        <v>2.82</v>
      </c>
      <c r="I3623" s="18" t="n">
        <f aca="false">('SKU Master'!I3623-H3623)/'SKU Master'!I3623</f>
        <v>0.371937639198218</v>
      </c>
      <c r="J3623" s="16" t="n">
        <v>4</v>
      </c>
      <c r="K3623" s="19" t="n">
        <f aca="false">J3623*C3623</f>
        <v>16.4</v>
      </c>
      <c r="L3623" s="16" t="s">
        <v>12295</v>
      </c>
      <c r="M3623" s="16" t="s">
        <v>12292</v>
      </c>
      <c r="N3623" s="16" t="s">
        <v>12017</v>
      </c>
      <c r="O3623" s="16" t="s">
        <v>12304</v>
      </c>
      <c r="P3623" s="16" t="s">
        <v>12296</v>
      </c>
      <c r="Q3623" s="16" t="s">
        <v>12017</v>
      </c>
    </row>
    <row r="3624" customFormat="false" ht="15" hidden="false" customHeight="false" outlineLevel="0" collapsed="false">
      <c r="A3624" s="14" t="str">
        <f aca="false">'SKU Master'!A3624</f>
        <v>05-00103</v>
      </c>
      <c r="B3624" s="14" t="str">
        <f aca="false">VLOOKUP(A3624,'SKU Master'!$A:$N,6,FALSE())</f>
        <v>Harborline Unsalted Butter, 8 oz</v>
      </c>
      <c r="C3624" s="15" t="n">
        <v>5.4</v>
      </c>
      <c r="D3624" s="15" t="n">
        <v>7.5</v>
      </c>
      <c r="E3624" s="15" t="n">
        <v>3.3</v>
      </c>
      <c r="F3624" s="16" t="s">
        <v>12290</v>
      </c>
      <c r="G3624" s="16" t="s">
        <v>12017</v>
      </c>
      <c r="H3624" s="17" t="n">
        <v>3.56</v>
      </c>
      <c r="I3624" s="18" t="n">
        <f aca="false">('SKU Master'!I3624-H3624)/'SKU Master'!I3624</f>
        <v>0.40567612687813</v>
      </c>
      <c r="J3624" s="16" t="n">
        <v>7</v>
      </c>
      <c r="K3624" s="19" t="n">
        <f aca="false">J3624*C3624</f>
        <v>37.8</v>
      </c>
      <c r="L3624" s="16" t="s">
        <v>12295</v>
      </c>
      <c r="M3624" s="16" t="s">
        <v>12292</v>
      </c>
      <c r="N3624" s="16" t="s">
        <v>12017</v>
      </c>
      <c r="O3624" s="16" t="s">
        <v>12304</v>
      </c>
      <c r="P3624" s="16" t="s">
        <v>12297</v>
      </c>
      <c r="Q3624" s="16" t="s">
        <v>12021</v>
      </c>
    </row>
    <row r="3625" customFormat="false" ht="15" hidden="false" customHeight="false" outlineLevel="0" collapsed="false">
      <c r="A3625" s="14" t="str">
        <f aca="false">'SKU Master'!A3625</f>
        <v>05-00104</v>
      </c>
      <c r="B3625" s="14" t="str">
        <f aca="false">VLOOKUP(A3625,'SKU Master'!$A:$N,6,FALSE())</f>
        <v>Harborline Margarine Spread, 16 oz</v>
      </c>
      <c r="C3625" s="15" t="n">
        <v>5.8</v>
      </c>
      <c r="D3625" s="15" t="n">
        <v>10</v>
      </c>
      <c r="E3625" s="15" t="n">
        <v>3.5</v>
      </c>
      <c r="F3625" s="16" t="s">
        <v>12290</v>
      </c>
      <c r="G3625" s="16" t="s">
        <v>12017</v>
      </c>
      <c r="H3625" s="17" t="n">
        <v>2.52</v>
      </c>
      <c r="I3625" s="18" t="n">
        <f aca="false">('SKU Master'!I3625-H3625)/'SKU Master'!I3625</f>
        <v>0.368421052631579</v>
      </c>
      <c r="J3625" s="16" t="n">
        <v>3</v>
      </c>
      <c r="K3625" s="19" t="n">
        <f aca="false">J3625*C3625</f>
        <v>17.4</v>
      </c>
      <c r="L3625" s="16" t="s">
        <v>12295</v>
      </c>
      <c r="M3625" s="16" t="s">
        <v>12292</v>
      </c>
      <c r="N3625" s="16" t="s">
        <v>12017</v>
      </c>
      <c r="O3625" s="16" t="s">
        <v>12304</v>
      </c>
      <c r="P3625" s="16" t="s">
        <v>12298</v>
      </c>
      <c r="Q3625" s="16" t="s">
        <v>12017</v>
      </c>
    </row>
    <row r="3626" customFormat="false" ht="15" hidden="false" customHeight="false" outlineLevel="0" collapsed="false">
      <c r="A3626" s="14" t="str">
        <f aca="false">'SKU Master'!A3626</f>
        <v>05-00105</v>
      </c>
      <c r="B3626" s="14" t="str">
        <f aca="false">VLOOKUP(A3626,'SKU Master'!$A:$N,6,FALSE())</f>
        <v>Sunrise Dairy Unsalted Butter, 16 oz</v>
      </c>
      <c r="C3626" s="15" t="n">
        <v>5.5</v>
      </c>
      <c r="D3626" s="15" t="n">
        <v>6.6</v>
      </c>
      <c r="E3626" s="15" t="n">
        <v>3.4</v>
      </c>
      <c r="F3626" s="16" t="s">
        <v>12290</v>
      </c>
      <c r="G3626" s="16" t="s">
        <v>12017</v>
      </c>
      <c r="H3626" s="17" t="n">
        <v>3.35</v>
      </c>
      <c r="I3626" s="18" t="n">
        <f aca="false">('SKU Master'!I3626-H3626)/'SKU Master'!I3626</f>
        <v>0.219114219114219</v>
      </c>
      <c r="J3626" s="16" t="n">
        <v>2</v>
      </c>
      <c r="K3626" s="19" t="n">
        <f aca="false">J3626*C3626</f>
        <v>11</v>
      </c>
      <c r="L3626" s="16" t="s">
        <v>12295</v>
      </c>
      <c r="M3626" s="16" t="s">
        <v>12292</v>
      </c>
      <c r="N3626" s="16" t="s">
        <v>12017</v>
      </c>
      <c r="O3626" s="16" t="s">
        <v>12304</v>
      </c>
      <c r="P3626" s="16" t="s">
        <v>12294</v>
      </c>
      <c r="Q3626" s="16" t="s">
        <v>12017</v>
      </c>
    </row>
    <row r="3627" customFormat="false" ht="15" hidden="false" customHeight="false" outlineLevel="0" collapsed="false">
      <c r="A3627" s="14" t="str">
        <f aca="false">'SKU Master'!A3627</f>
        <v>05-00106</v>
      </c>
      <c r="B3627" s="14" t="str">
        <f aca="false">VLOOKUP(A3627,'SKU Master'!$A:$N,6,FALSE())</f>
        <v>Harborline Unsalted Butter, 16 oz</v>
      </c>
      <c r="C3627" s="15" t="n">
        <v>4.5</v>
      </c>
      <c r="D3627" s="15" t="n">
        <v>9.8</v>
      </c>
      <c r="E3627" s="15" t="n">
        <v>4.7</v>
      </c>
      <c r="F3627" s="16" t="s">
        <v>12290</v>
      </c>
      <c r="G3627" s="16" t="s">
        <v>12017</v>
      </c>
      <c r="H3627" s="17" t="n">
        <v>3.38</v>
      </c>
      <c r="I3627" s="18" t="n">
        <f aca="false">('SKU Master'!I3627-H3627)/'SKU Master'!I3627</f>
        <v>0.384335154826958</v>
      </c>
      <c r="J3627" s="16" t="n">
        <v>2</v>
      </c>
      <c r="K3627" s="19" t="n">
        <f aca="false">J3627*C3627</f>
        <v>9</v>
      </c>
      <c r="L3627" s="16" t="s">
        <v>12295</v>
      </c>
      <c r="M3627" s="16" t="s">
        <v>12292</v>
      </c>
      <c r="N3627" s="16" t="s">
        <v>12017</v>
      </c>
      <c r="O3627" s="16" t="s">
        <v>12304</v>
      </c>
      <c r="P3627" s="16" t="s">
        <v>12294</v>
      </c>
      <c r="Q3627" s="16" t="s">
        <v>12017</v>
      </c>
    </row>
    <row r="3628" customFormat="false" ht="15" hidden="false" customHeight="false" outlineLevel="0" collapsed="false">
      <c r="A3628" s="14" t="str">
        <f aca="false">'SKU Master'!A3628</f>
        <v>05-00107</v>
      </c>
      <c r="B3628" s="14" t="str">
        <f aca="false">VLOOKUP(A3628,'SKU Master'!$A:$N,6,FALSE())</f>
        <v>Sunrise Dairy Whipped Butter, 16 oz</v>
      </c>
      <c r="C3628" s="15" t="n">
        <v>5.7</v>
      </c>
      <c r="D3628" s="15" t="n">
        <v>8.3</v>
      </c>
      <c r="E3628" s="15" t="n">
        <v>5.2</v>
      </c>
      <c r="F3628" s="16" t="s">
        <v>12290</v>
      </c>
      <c r="G3628" s="16" t="s">
        <v>12017</v>
      </c>
      <c r="H3628" s="17" t="n">
        <v>2.79</v>
      </c>
      <c r="I3628" s="18" t="n">
        <f aca="false">('SKU Master'!I3628-H3628)/'SKU Master'!I3628</f>
        <v>0.282776349614396</v>
      </c>
      <c r="J3628" s="16" t="n">
        <v>7</v>
      </c>
      <c r="K3628" s="19" t="n">
        <f aca="false">J3628*C3628</f>
        <v>39.9</v>
      </c>
      <c r="L3628" s="16" t="s">
        <v>12295</v>
      </c>
      <c r="M3628" s="16" t="s">
        <v>12292</v>
      </c>
      <c r="N3628" s="16" t="s">
        <v>12017</v>
      </c>
      <c r="O3628" s="16" t="s">
        <v>12304</v>
      </c>
      <c r="P3628" s="16" t="s">
        <v>12297</v>
      </c>
      <c r="Q3628" s="16" t="s">
        <v>12017</v>
      </c>
    </row>
    <row r="3629" customFormat="false" ht="15" hidden="false" customHeight="false" outlineLevel="0" collapsed="false">
      <c r="A3629" s="14" t="str">
        <f aca="false">'SKU Master'!A3629</f>
        <v>05-00108</v>
      </c>
      <c r="B3629" s="14" t="str">
        <f aca="false">VLOOKUP(A3629,'SKU Master'!$A:$N,6,FALSE())</f>
        <v>Meadow Gold Farms Whipped Butter, 8 oz</v>
      </c>
      <c r="C3629" s="15" t="n">
        <v>4</v>
      </c>
      <c r="D3629" s="15" t="n">
        <v>6.7</v>
      </c>
      <c r="E3629" s="15" t="n">
        <v>3.7</v>
      </c>
      <c r="F3629" s="16" t="s">
        <v>12290</v>
      </c>
      <c r="G3629" s="16" t="s">
        <v>12017</v>
      </c>
      <c r="H3629" s="17" t="n">
        <v>2.38</v>
      </c>
      <c r="I3629" s="18" t="n">
        <f aca="false">('SKU Master'!I3629-H3629)/'SKU Master'!I3629</f>
        <v>0.276595744680851</v>
      </c>
      <c r="J3629" s="16" t="n">
        <v>7</v>
      </c>
      <c r="K3629" s="19" t="n">
        <f aca="false">J3629*C3629</f>
        <v>28</v>
      </c>
      <c r="L3629" s="16" t="s">
        <v>12295</v>
      </c>
      <c r="M3629" s="16" t="s">
        <v>12292</v>
      </c>
      <c r="N3629" s="16" t="s">
        <v>12017</v>
      </c>
      <c r="O3629" s="16" t="s">
        <v>12304</v>
      </c>
      <c r="P3629" s="16" t="s">
        <v>12297</v>
      </c>
      <c r="Q3629" s="16" t="s">
        <v>12017</v>
      </c>
    </row>
    <row r="3630" customFormat="false" ht="15" hidden="false" customHeight="false" outlineLevel="0" collapsed="false">
      <c r="A3630" s="14" t="str">
        <f aca="false">'SKU Master'!A3630</f>
        <v>05-00109</v>
      </c>
      <c r="B3630" s="14" t="str">
        <f aca="false">VLOOKUP(A3630,'SKU Master'!$A:$N,6,FALSE())</f>
        <v>Clover Ridge Unsalted Butter, 8 oz</v>
      </c>
      <c r="C3630" s="15" t="n">
        <v>3.2</v>
      </c>
      <c r="D3630" s="15" t="n">
        <v>7.7</v>
      </c>
      <c r="E3630" s="15" t="n">
        <v>4.2</v>
      </c>
      <c r="F3630" s="16" t="s">
        <v>12290</v>
      </c>
      <c r="G3630" s="16" t="s">
        <v>12017</v>
      </c>
      <c r="H3630" s="17" t="n">
        <v>3.05</v>
      </c>
      <c r="I3630" s="18" t="n">
        <f aca="false">('SKU Master'!I3630-H3630)/'SKU Master'!I3630</f>
        <v>0.215938303341902</v>
      </c>
      <c r="J3630" s="16" t="n">
        <v>7</v>
      </c>
      <c r="K3630" s="19" t="n">
        <f aca="false">J3630*C3630</f>
        <v>22.4</v>
      </c>
      <c r="L3630" s="16" t="s">
        <v>12295</v>
      </c>
      <c r="M3630" s="16" t="s">
        <v>12292</v>
      </c>
      <c r="N3630" s="16" t="s">
        <v>12017</v>
      </c>
      <c r="O3630" s="16" t="s">
        <v>12304</v>
      </c>
      <c r="P3630" s="16" t="s">
        <v>12296</v>
      </c>
      <c r="Q3630" s="16" t="s">
        <v>12017</v>
      </c>
    </row>
    <row r="3631" customFormat="false" ht="15" hidden="false" customHeight="false" outlineLevel="0" collapsed="false">
      <c r="A3631" s="14" t="str">
        <f aca="false">'SKU Master'!A3631</f>
        <v>05-00110</v>
      </c>
      <c r="B3631" s="14" t="str">
        <f aca="false">VLOOKUP(A3631,'SKU Master'!$A:$N,6,FALSE())</f>
        <v>Sunrise Dairy Salted Butter, 16 oz</v>
      </c>
      <c r="C3631" s="15" t="n">
        <v>3.3</v>
      </c>
      <c r="D3631" s="15" t="n">
        <v>8.2</v>
      </c>
      <c r="E3631" s="15" t="n">
        <v>3.4</v>
      </c>
      <c r="F3631" s="16" t="s">
        <v>12290</v>
      </c>
      <c r="G3631" s="16" t="s">
        <v>12017</v>
      </c>
      <c r="H3631" s="17" t="n">
        <v>2.51</v>
      </c>
      <c r="I3631" s="18" t="n">
        <f aca="false">('SKU Master'!I3631-H3631)/'SKU Master'!I3631</f>
        <v>0.337730870712401</v>
      </c>
      <c r="J3631" s="16" t="n">
        <v>5</v>
      </c>
      <c r="K3631" s="19" t="n">
        <f aca="false">J3631*C3631</f>
        <v>16.5</v>
      </c>
      <c r="L3631" s="16" t="s">
        <v>12295</v>
      </c>
      <c r="M3631" s="16" t="s">
        <v>12292</v>
      </c>
      <c r="N3631" s="16" t="s">
        <v>12017</v>
      </c>
      <c r="O3631" s="16" t="s">
        <v>12304</v>
      </c>
      <c r="P3631" s="16" t="s">
        <v>12296</v>
      </c>
      <c r="Q3631" s="16" t="s">
        <v>12017</v>
      </c>
    </row>
    <row r="3632" customFormat="false" ht="15" hidden="false" customHeight="false" outlineLevel="0" collapsed="false">
      <c r="A3632" s="14" t="str">
        <f aca="false">'SKU Master'!A3632</f>
        <v>05-00111</v>
      </c>
      <c r="B3632" s="14" t="str">
        <f aca="false">VLOOKUP(A3632,'SKU Master'!$A:$N,6,FALSE())</f>
        <v>Sunrise Dairy Whipped Butter, 8 oz</v>
      </c>
      <c r="C3632" s="15" t="n">
        <v>5.9</v>
      </c>
      <c r="D3632" s="15" t="n">
        <v>9.1</v>
      </c>
      <c r="E3632" s="15" t="n">
        <v>3.9</v>
      </c>
      <c r="F3632" s="16" t="s">
        <v>12290</v>
      </c>
      <c r="G3632" s="16" t="s">
        <v>12017</v>
      </c>
      <c r="H3632" s="17" t="n">
        <v>2.36</v>
      </c>
      <c r="I3632" s="18" t="n">
        <f aca="false">('SKU Master'!I3632-H3632)/'SKU Master'!I3632</f>
        <v>0.282674772036474</v>
      </c>
      <c r="J3632" s="16" t="n">
        <v>6</v>
      </c>
      <c r="K3632" s="19" t="n">
        <f aca="false">J3632*C3632</f>
        <v>35.4</v>
      </c>
      <c r="L3632" s="16" t="s">
        <v>12295</v>
      </c>
      <c r="M3632" s="16" t="s">
        <v>12292</v>
      </c>
      <c r="N3632" s="16" t="s">
        <v>12017</v>
      </c>
      <c r="O3632" s="16" t="s">
        <v>12304</v>
      </c>
      <c r="P3632" s="16" t="s">
        <v>12296</v>
      </c>
      <c r="Q3632" s="16" t="s">
        <v>12017</v>
      </c>
    </row>
    <row r="3633" customFormat="false" ht="15" hidden="false" customHeight="false" outlineLevel="0" collapsed="false">
      <c r="A3633" s="14" t="str">
        <f aca="false">'SKU Master'!A3633</f>
        <v>05-00112</v>
      </c>
      <c r="B3633" s="14" t="str">
        <f aca="false">VLOOKUP(A3633,'SKU Master'!$A:$N,6,FALSE())</f>
        <v>Harborline Margarine Spread, 8 oz</v>
      </c>
      <c r="C3633" s="15" t="n">
        <v>3.9</v>
      </c>
      <c r="D3633" s="15" t="n">
        <v>7.2</v>
      </c>
      <c r="E3633" s="15" t="n">
        <v>3.1</v>
      </c>
      <c r="F3633" s="16" t="s">
        <v>12290</v>
      </c>
      <c r="G3633" s="16" t="s">
        <v>12017</v>
      </c>
      <c r="H3633" s="17" t="n">
        <v>3.04</v>
      </c>
      <c r="I3633" s="18" t="n">
        <f aca="false">('SKU Master'!I3633-H3633)/'SKU Master'!I3633</f>
        <v>0.322939866369711</v>
      </c>
      <c r="J3633" s="16" t="n">
        <v>4</v>
      </c>
      <c r="K3633" s="19" t="n">
        <f aca="false">J3633*C3633</f>
        <v>15.6</v>
      </c>
      <c r="L3633" s="16" t="s">
        <v>12295</v>
      </c>
      <c r="M3633" s="16" t="s">
        <v>12292</v>
      </c>
      <c r="N3633" s="16" t="s">
        <v>12017</v>
      </c>
      <c r="O3633" s="16" t="s">
        <v>12304</v>
      </c>
      <c r="P3633" s="16" t="s">
        <v>12298</v>
      </c>
      <c r="Q3633" s="16" t="s">
        <v>12017</v>
      </c>
    </row>
    <row r="3634" customFormat="false" ht="15" hidden="false" customHeight="false" outlineLevel="0" collapsed="false">
      <c r="A3634" s="14" t="str">
        <f aca="false">'SKU Master'!A3634</f>
        <v>05-00113</v>
      </c>
      <c r="B3634" s="14" t="str">
        <f aca="false">VLOOKUP(A3634,'SKU Master'!$A:$N,6,FALSE())</f>
        <v>Meadow Gold Farms Margarine Spread, 8 oz</v>
      </c>
      <c r="C3634" s="15" t="n">
        <v>5.1</v>
      </c>
      <c r="D3634" s="15" t="n">
        <v>6.7</v>
      </c>
      <c r="E3634" s="15" t="n">
        <v>4.6</v>
      </c>
      <c r="F3634" s="16" t="s">
        <v>12290</v>
      </c>
      <c r="G3634" s="16" t="s">
        <v>12017</v>
      </c>
      <c r="H3634" s="17" t="n">
        <v>3.76</v>
      </c>
      <c r="I3634" s="18" t="n">
        <f aca="false">('SKU Master'!I3634-H3634)/'SKU Master'!I3634</f>
        <v>0.31511839708561</v>
      </c>
      <c r="J3634" s="16" t="n">
        <v>3</v>
      </c>
      <c r="K3634" s="19" t="n">
        <f aca="false">J3634*C3634</f>
        <v>15.3</v>
      </c>
      <c r="L3634" s="16" t="s">
        <v>12295</v>
      </c>
      <c r="M3634" s="16" t="s">
        <v>12292</v>
      </c>
      <c r="N3634" s="16" t="s">
        <v>12017</v>
      </c>
      <c r="O3634" s="16" t="s">
        <v>12304</v>
      </c>
      <c r="P3634" s="16" t="s">
        <v>12298</v>
      </c>
      <c r="Q3634" s="16" t="s">
        <v>12017</v>
      </c>
    </row>
    <row r="3635" customFormat="false" ht="15" hidden="false" customHeight="false" outlineLevel="0" collapsed="false">
      <c r="A3635" s="14" t="str">
        <f aca="false">'SKU Master'!A3635</f>
        <v>05-00114</v>
      </c>
      <c r="B3635" s="14" t="str">
        <f aca="false">VLOOKUP(A3635,'SKU Master'!$A:$N,6,FALSE())</f>
        <v>Harborline Whipped Butter, 8 oz</v>
      </c>
      <c r="C3635" s="15" t="n">
        <v>3.1</v>
      </c>
      <c r="D3635" s="15" t="n">
        <v>6.3</v>
      </c>
      <c r="E3635" s="15" t="n">
        <v>5.5</v>
      </c>
      <c r="F3635" s="16" t="s">
        <v>12290</v>
      </c>
      <c r="G3635" s="16" t="s">
        <v>12017</v>
      </c>
      <c r="H3635" s="17" t="n">
        <v>4.07</v>
      </c>
      <c r="I3635" s="18" t="n">
        <f aca="false">('SKU Master'!I3635-H3635)/'SKU Master'!I3635</f>
        <v>0.258652094717669</v>
      </c>
      <c r="J3635" s="16" t="n">
        <v>3</v>
      </c>
      <c r="K3635" s="19" t="n">
        <f aca="false">J3635*C3635</f>
        <v>9.3</v>
      </c>
      <c r="L3635" s="16" t="s">
        <v>12295</v>
      </c>
      <c r="M3635" s="16" t="s">
        <v>12292</v>
      </c>
      <c r="N3635" s="16" t="s">
        <v>12017</v>
      </c>
      <c r="O3635" s="16" t="s">
        <v>12304</v>
      </c>
      <c r="P3635" s="16" t="s">
        <v>12298</v>
      </c>
      <c r="Q3635" s="16" t="s">
        <v>12017</v>
      </c>
    </row>
    <row r="3636" customFormat="false" ht="15" hidden="false" customHeight="false" outlineLevel="0" collapsed="false">
      <c r="A3636" s="14" t="str">
        <f aca="false">'SKU Master'!A3636</f>
        <v>05-00115</v>
      </c>
      <c r="B3636" s="14" t="str">
        <f aca="false">VLOOKUP(A3636,'SKU Master'!$A:$N,6,FALSE())</f>
        <v>Meadow Gold Farms Salted Butter, 8 oz</v>
      </c>
      <c r="C3636" s="15" t="n">
        <v>5.6</v>
      </c>
      <c r="D3636" s="15" t="n">
        <v>8.9</v>
      </c>
      <c r="E3636" s="15" t="n">
        <v>4.1</v>
      </c>
      <c r="F3636" s="16" t="s">
        <v>12290</v>
      </c>
      <c r="G3636" s="16" t="s">
        <v>12017</v>
      </c>
      <c r="H3636" s="17" t="n">
        <v>3.4</v>
      </c>
      <c r="I3636" s="18" t="n">
        <f aca="false">('SKU Master'!I3636-H3636)/'SKU Master'!I3636</f>
        <v>0.318637274549098</v>
      </c>
      <c r="J3636" s="16" t="n">
        <v>3</v>
      </c>
      <c r="K3636" s="19" t="n">
        <f aca="false">J3636*C3636</f>
        <v>16.8</v>
      </c>
      <c r="L3636" s="16" t="s">
        <v>12295</v>
      </c>
      <c r="M3636" s="16" t="s">
        <v>12292</v>
      </c>
      <c r="N3636" s="16" t="s">
        <v>12017</v>
      </c>
      <c r="O3636" s="16" t="s">
        <v>12304</v>
      </c>
      <c r="P3636" s="16" t="s">
        <v>12298</v>
      </c>
      <c r="Q3636" s="16" t="s">
        <v>12017</v>
      </c>
    </row>
    <row r="3637" customFormat="false" ht="15" hidden="false" customHeight="false" outlineLevel="0" collapsed="false">
      <c r="A3637" s="14" t="str">
        <f aca="false">'SKU Master'!A3637</f>
        <v>05-00116</v>
      </c>
      <c r="B3637" s="14" t="str">
        <f aca="false">VLOOKUP(A3637,'SKU Master'!$A:$N,6,FALSE())</f>
        <v>Clover Ridge Salted Butter, 16 oz</v>
      </c>
      <c r="C3637" s="15" t="n">
        <v>5.1</v>
      </c>
      <c r="D3637" s="15" t="n">
        <v>9.9</v>
      </c>
      <c r="E3637" s="15" t="n">
        <v>4.8</v>
      </c>
      <c r="F3637" s="16" t="s">
        <v>12290</v>
      </c>
      <c r="G3637" s="16" t="s">
        <v>12017</v>
      </c>
      <c r="H3637" s="17" t="n">
        <v>2.68</v>
      </c>
      <c r="I3637" s="18" t="n">
        <f aca="false">('SKU Master'!I3637-H3637)/'SKU Master'!I3637</f>
        <v>0.328320802005013</v>
      </c>
      <c r="J3637" s="16" t="n">
        <v>6</v>
      </c>
      <c r="K3637" s="19" t="n">
        <f aca="false">J3637*C3637</f>
        <v>30.6</v>
      </c>
      <c r="L3637" s="16" t="s">
        <v>12295</v>
      </c>
      <c r="M3637" s="16" t="s">
        <v>12292</v>
      </c>
      <c r="N3637" s="16" t="s">
        <v>12017</v>
      </c>
      <c r="O3637" s="16" t="s">
        <v>12304</v>
      </c>
      <c r="P3637" s="16" t="s">
        <v>12296</v>
      </c>
      <c r="Q3637" s="16" t="s">
        <v>12017</v>
      </c>
    </row>
    <row r="3638" customFormat="false" ht="15" hidden="false" customHeight="false" outlineLevel="0" collapsed="false">
      <c r="A3638" s="14" t="str">
        <f aca="false">'SKU Master'!A3638</f>
        <v>05-00117</v>
      </c>
      <c r="B3638" s="14" t="str">
        <f aca="false">VLOOKUP(A3638,'SKU Master'!$A:$N,6,FALSE())</f>
        <v>Clover Ridge Margarine Spread, 16 oz</v>
      </c>
      <c r="C3638" s="15" t="n">
        <v>3.5</v>
      </c>
      <c r="D3638" s="15" t="n">
        <v>7.5</v>
      </c>
      <c r="E3638" s="15" t="n">
        <v>5.4</v>
      </c>
      <c r="F3638" s="16" t="s">
        <v>12290</v>
      </c>
      <c r="G3638" s="16" t="s">
        <v>12017</v>
      </c>
      <c r="H3638" s="17" t="n">
        <v>2.7</v>
      </c>
      <c r="I3638" s="18" t="n">
        <f aca="false">('SKU Master'!I3638-H3638)/'SKU Master'!I3638</f>
        <v>0.226361031518625</v>
      </c>
      <c r="J3638" s="16" t="n">
        <v>5</v>
      </c>
      <c r="K3638" s="19" t="n">
        <f aca="false">J3638*C3638</f>
        <v>17.5</v>
      </c>
      <c r="L3638" s="16" t="s">
        <v>12295</v>
      </c>
      <c r="M3638" s="16" t="s">
        <v>12292</v>
      </c>
      <c r="N3638" s="16" t="s">
        <v>12017</v>
      </c>
      <c r="O3638" s="16" t="s">
        <v>12304</v>
      </c>
      <c r="P3638" s="16" t="s">
        <v>12296</v>
      </c>
      <c r="Q3638" s="16" t="s">
        <v>12017</v>
      </c>
    </row>
    <row r="3639" customFormat="false" ht="15" hidden="false" customHeight="false" outlineLevel="0" collapsed="false">
      <c r="A3639" s="14" t="str">
        <f aca="false">'SKU Master'!A3639</f>
        <v>05-00118</v>
      </c>
      <c r="B3639" s="14" t="str">
        <f aca="false">VLOOKUP(A3639,'SKU Master'!$A:$N,6,FALSE())</f>
        <v>Sunrise Dairy Salted Butter, 8 oz</v>
      </c>
      <c r="C3639" s="15" t="n">
        <v>4.1</v>
      </c>
      <c r="D3639" s="15" t="n">
        <v>8.7</v>
      </c>
      <c r="E3639" s="15" t="n">
        <v>3.1</v>
      </c>
      <c r="F3639" s="16" t="s">
        <v>12290</v>
      </c>
      <c r="G3639" s="16" t="s">
        <v>12017</v>
      </c>
      <c r="H3639" s="17" t="n">
        <v>3.44</v>
      </c>
      <c r="I3639" s="18" t="n">
        <f aca="false">('SKU Master'!I3639-H3639)/'SKU Master'!I3639</f>
        <v>0.281837160751566</v>
      </c>
      <c r="J3639" s="16" t="n">
        <v>4</v>
      </c>
      <c r="K3639" s="19" t="n">
        <f aca="false">J3639*C3639</f>
        <v>16.4</v>
      </c>
      <c r="L3639" s="16" t="s">
        <v>12295</v>
      </c>
      <c r="M3639" s="16" t="s">
        <v>12292</v>
      </c>
      <c r="N3639" s="16" t="s">
        <v>12017</v>
      </c>
      <c r="O3639" s="16" t="s">
        <v>12304</v>
      </c>
      <c r="P3639" s="16" t="s">
        <v>12296</v>
      </c>
      <c r="Q3639" s="16" t="s">
        <v>12017</v>
      </c>
    </row>
    <row r="3640" customFormat="false" ht="15" hidden="false" customHeight="false" outlineLevel="0" collapsed="false">
      <c r="A3640" s="14" t="str">
        <f aca="false">'SKU Master'!A3640</f>
        <v>05-00119</v>
      </c>
      <c r="B3640" s="14" t="str">
        <f aca="false">VLOOKUP(A3640,'SKU Master'!$A:$N,6,FALSE())</f>
        <v>Meadow Gold Farms Salted Butter, 16 oz</v>
      </c>
      <c r="C3640" s="15" t="n">
        <v>4.2</v>
      </c>
      <c r="D3640" s="15" t="n">
        <v>6.6</v>
      </c>
      <c r="E3640" s="15" t="n">
        <v>3.4</v>
      </c>
      <c r="F3640" s="16" t="s">
        <v>12290</v>
      </c>
      <c r="G3640" s="16" t="s">
        <v>12017</v>
      </c>
      <c r="H3640" s="17" t="n">
        <v>3</v>
      </c>
      <c r="I3640" s="18" t="n">
        <f aca="false">('SKU Master'!I3640-H3640)/'SKU Master'!I3640</f>
        <v>0.24812030075188</v>
      </c>
      <c r="J3640" s="16" t="n">
        <v>1</v>
      </c>
      <c r="K3640" s="19" t="n">
        <f aca="false">J3640*C3640</f>
        <v>4.2</v>
      </c>
      <c r="L3640" s="16" t="s">
        <v>12291</v>
      </c>
      <c r="M3640" s="16" t="s">
        <v>12292</v>
      </c>
      <c r="N3640" s="16" t="s">
        <v>12017</v>
      </c>
      <c r="O3640" s="16" t="s">
        <v>12304</v>
      </c>
      <c r="P3640" s="16" t="s">
        <v>12294</v>
      </c>
      <c r="Q3640" s="16" t="s">
        <v>12017</v>
      </c>
    </row>
    <row r="3641" customFormat="false" ht="15" hidden="false" customHeight="false" outlineLevel="0" collapsed="false">
      <c r="A3641" s="14" t="str">
        <f aca="false">'SKU Master'!A3641</f>
        <v>05-00120</v>
      </c>
      <c r="B3641" s="14" t="str">
        <f aca="false">VLOOKUP(A3641,'SKU Master'!$A:$N,6,FALSE())</f>
        <v>Sunrise Dairy Margarine Spread, 8 oz</v>
      </c>
      <c r="C3641" s="15" t="n">
        <v>4</v>
      </c>
      <c r="D3641" s="15" t="n">
        <v>7.2</v>
      </c>
      <c r="E3641" s="15" t="n">
        <v>4.2</v>
      </c>
      <c r="F3641" s="16" t="s">
        <v>12290</v>
      </c>
      <c r="G3641" s="16" t="s">
        <v>12017</v>
      </c>
      <c r="H3641" s="17" t="n">
        <v>3.61</v>
      </c>
      <c r="I3641" s="18" t="n">
        <f aca="false">('SKU Master'!I3641-H3641)/'SKU Master'!I3641</f>
        <v>0.276553106212425</v>
      </c>
      <c r="J3641" s="16" t="n">
        <v>5</v>
      </c>
      <c r="K3641" s="19" t="n">
        <f aca="false">J3641*C3641</f>
        <v>20</v>
      </c>
      <c r="L3641" s="16" t="s">
        <v>12295</v>
      </c>
      <c r="M3641" s="16" t="s">
        <v>12292</v>
      </c>
      <c r="N3641" s="16" t="s">
        <v>12017</v>
      </c>
      <c r="O3641" s="16" t="s">
        <v>12304</v>
      </c>
      <c r="P3641" s="16" t="s">
        <v>12296</v>
      </c>
      <c r="Q3641" s="16" t="s">
        <v>12017</v>
      </c>
    </row>
    <row r="3642" customFormat="false" ht="15" hidden="false" customHeight="false" outlineLevel="0" collapsed="false">
      <c r="A3642" s="14" t="str">
        <f aca="false">'SKU Master'!A3642</f>
        <v>05-00121</v>
      </c>
      <c r="B3642" s="14" t="str">
        <f aca="false">VLOOKUP(A3642,'SKU Master'!$A:$N,6,FALSE())</f>
        <v>Clover Ridge Salted Butter, 8 oz</v>
      </c>
      <c r="C3642" s="15" t="n">
        <v>5</v>
      </c>
      <c r="D3642" s="15" t="n">
        <v>6.2</v>
      </c>
      <c r="E3642" s="15" t="n">
        <v>5.2</v>
      </c>
      <c r="F3642" s="16" t="s">
        <v>12290</v>
      </c>
      <c r="G3642" s="16" t="s">
        <v>12017</v>
      </c>
      <c r="H3642" s="17" t="n">
        <v>3.32</v>
      </c>
      <c r="I3642" s="18" t="n">
        <f aca="false">('SKU Master'!I3642-H3642)/'SKU Master'!I3642</f>
        <v>0.321063394683027</v>
      </c>
      <c r="J3642" s="16" t="n">
        <v>1</v>
      </c>
      <c r="K3642" s="19" t="n">
        <f aca="false">J3642*C3642</f>
        <v>5</v>
      </c>
      <c r="L3642" s="16" t="s">
        <v>12291</v>
      </c>
      <c r="M3642" s="16" t="s">
        <v>12292</v>
      </c>
      <c r="N3642" s="16" t="s">
        <v>12017</v>
      </c>
      <c r="O3642" s="16" t="s">
        <v>12304</v>
      </c>
      <c r="P3642" s="16" t="s">
        <v>12294</v>
      </c>
      <c r="Q3642" s="16" t="s">
        <v>12017</v>
      </c>
    </row>
    <row r="3643" customFormat="false" ht="15" hidden="false" customHeight="false" outlineLevel="0" collapsed="false">
      <c r="A3643" s="14" t="str">
        <f aca="false">'SKU Master'!A3643</f>
        <v>05-00122</v>
      </c>
      <c r="B3643" s="14" t="str">
        <f aca="false">VLOOKUP(A3643,'SKU Master'!$A:$N,6,FALSE())</f>
        <v>Meadow Gold Farms Unsalted Butter, 16 oz</v>
      </c>
      <c r="C3643" s="15" t="n">
        <v>3.5</v>
      </c>
      <c r="D3643" s="15" t="n">
        <v>9.7</v>
      </c>
      <c r="E3643" s="15" t="n">
        <v>5.3</v>
      </c>
      <c r="F3643" s="16" t="s">
        <v>12290</v>
      </c>
      <c r="G3643" s="16" t="s">
        <v>12017</v>
      </c>
      <c r="H3643" s="17" t="n">
        <v>3</v>
      </c>
      <c r="I3643" s="18" t="n">
        <f aca="false">('SKU Master'!I3643-H3643)/'SKU Master'!I3643</f>
        <v>0.22879177377892</v>
      </c>
      <c r="J3643" s="16" t="n">
        <v>4</v>
      </c>
      <c r="K3643" s="19" t="n">
        <f aca="false">J3643*C3643</f>
        <v>14</v>
      </c>
      <c r="L3643" s="16" t="s">
        <v>12295</v>
      </c>
      <c r="M3643" s="16" t="s">
        <v>12292</v>
      </c>
      <c r="N3643" s="16" t="s">
        <v>12017</v>
      </c>
      <c r="O3643" s="16" t="s">
        <v>12304</v>
      </c>
      <c r="P3643" s="16" t="s">
        <v>12298</v>
      </c>
      <c r="Q3643" s="16" t="s">
        <v>12017</v>
      </c>
    </row>
    <row r="3644" customFormat="false" ht="15" hidden="false" customHeight="false" outlineLevel="0" collapsed="false">
      <c r="A3644" s="14" t="str">
        <f aca="false">'SKU Master'!A3644</f>
        <v>05-00123</v>
      </c>
      <c r="B3644" s="14" t="str">
        <f aca="false">VLOOKUP(A3644,'SKU Master'!$A:$N,6,FALSE())</f>
        <v>Sunrise Dairy Margarine Spread, 16 oz</v>
      </c>
      <c r="C3644" s="15" t="n">
        <v>5.7</v>
      </c>
      <c r="D3644" s="15" t="n">
        <v>8.2</v>
      </c>
      <c r="E3644" s="15" t="n">
        <v>5.3</v>
      </c>
      <c r="F3644" s="16" t="s">
        <v>12290</v>
      </c>
      <c r="G3644" s="16" t="s">
        <v>12017</v>
      </c>
      <c r="H3644" s="17" t="n">
        <v>3.41</v>
      </c>
      <c r="I3644" s="18" t="n">
        <f aca="false">('SKU Master'!I3644-H3644)/'SKU Master'!I3644</f>
        <v>0.240534521158129</v>
      </c>
      <c r="J3644" s="16" t="n">
        <v>6</v>
      </c>
      <c r="K3644" s="19" t="n">
        <f aca="false">J3644*C3644</f>
        <v>34.2</v>
      </c>
      <c r="L3644" s="16" t="s">
        <v>12295</v>
      </c>
      <c r="M3644" s="16" t="s">
        <v>12292</v>
      </c>
      <c r="N3644" s="16" t="s">
        <v>12017</v>
      </c>
      <c r="O3644" s="16" t="s">
        <v>12304</v>
      </c>
      <c r="P3644" s="16" t="s">
        <v>12297</v>
      </c>
      <c r="Q3644" s="16" t="s">
        <v>12017</v>
      </c>
    </row>
    <row r="3645" customFormat="false" ht="15" hidden="false" customHeight="false" outlineLevel="0" collapsed="false">
      <c r="A3645" s="14" t="str">
        <f aca="false">'SKU Master'!A3645</f>
        <v>05-00124</v>
      </c>
      <c r="B3645" s="14" t="str">
        <f aca="false">VLOOKUP(A3645,'SKU Master'!$A:$N,6,FALSE())</f>
        <v>Harborline Salted Butter, 8 oz</v>
      </c>
      <c r="C3645" s="15" t="n">
        <v>4.5</v>
      </c>
      <c r="D3645" s="15" t="n">
        <v>6.3</v>
      </c>
      <c r="E3645" s="15" t="n">
        <v>5.4</v>
      </c>
      <c r="F3645" s="16" t="s">
        <v>12290</v>
      </c>
      <c r="G3645" s="16" t="s">
        <v>12017</v>
      </c>
      <c r="H3645" s="17" t="n">
        <v>2.57</v>
      </c>
      <c r="I3645" s="18" t="n">
        <f aca="false">('SKU Master'!I3645-H3645)/'SKU Master'!I3645</f>
        <v>0.414578587699317</v>
      </c>
      <c r="J3645" s="16" t="n">
        <v>7</v>
      </c>
      <c r="K3645" s="19" t="n">
        <f aca="false">J3645*C3645</f>
        <v>31.5</v>
      </c>
      <c r="L3645" s="16" t="s">
        <v>12295</v>
      </c>
      <c r="M3645" s="16" t="s">
        <v>12292</v>
      </c>
      <c r="N3645" s="16" t="s">
        <v>12017</v>
      </c>
      <c r="O3645" s="16" t="s">
        <v>12304</v>
      </c>
      <c r="P3645" s="16" t="s">
        <v>12297</v>
      </c>
      <c r="Q3645" s="16" t="s">
        <v>12017</v>
      </c>
    </row>
    <row r="3646" customFormat="false" ht="15" hidden="false" customHeight="false" outlineLevel="0" collapsed="false">
      <c r="A3646" s="14" t="str">
        <f aca="false">'SKU Master'!A3646</f>
        <v>05-00125</v>
      </c>
      <c r="B3646" s="14" t="str">
        <f aca="false">VLOOKUP(A3646,'SKU Master'!$A:$N,6,FALSE())</f>
        <v>Meadow Gold Farms Unsalted Butter, 8 oz</v>
      </c>
      <c r="C3646" s="15" t="n">
        <v>4.2</v>
      </c>
      <c r="D3646" s="15" t="n">
        <v>8</v>
      </c>
      <c r="E3646" s="15" t="n">
        <v>5</v>
      </c>
      <c r="F3646" s="16" t="s">
        <v>12290</v>
      </c>
      <c r="G3646" s="16" t="s">
        <v>12017</v>
      </c>
      <c r="H3646" s="17" t="n">
        <v>3.77</v>
      </c>
      <c r="I3646" s="18" t="n">
        <f aca="false">('SKU Master'!I3646-H3646)/'SKU Master'!I3646</f>
        <v>0.21294363256785</v>
      </c>
      <c r="J3646" s="16" t="n">
        <v>5</v>
      </c>
      <c r="K3646" s="19" t="n">
        <f aca="false">J3646*C3646</f>
        <v>21</v>
      </c>
      <c r="L3646" s="16" t="s">
        <v>12295</v>
      </c>
      <c r="M3646" s="16" t="s">
        <v>12292</v>
      </c>
      <c r="N3646" s="16" t="s">
        <v>12017</v>
      </c>
      <c r="O3646" s="16" t="s">
        <v>12304</v>
      </c>
      <c r="P3646" s="16" t="s">
        <v>12296</v>
      </c>
      <c r="Q3646" s="16" t="s">
        <v>12017</v>
      </c>
    </row>
    <row r="3647" customFormat="false" ht="15" hidden="false" customHeight="false" outlineLevel="0" collapsed="false">
      <c r="A3647" s="14" t="str">
        <f aca="false">'SKU Master'!A3647</f>
        <v>05-00126</v>
      </c>
      <c r="B3647" s="14" t="str">
        <f aca="false">VLOOKUP(A3647,'SKU Master'!$A:$N,6,FALSE())</f>
        <v>Meadow Gold Farms Pizza Dough, 8 oz</v>
      </c>
      <c r="C3647" s="15" t="n">
        <v>3.2</v>
      </c>
      <c r="D3647" s="15" t="n">
        <v>8.7</v>
      </c>
      <c r="E3647" s="15" t="n">
        <v>4.9</v>
      </c>
      <c r="F3647" s="16" t="s">
        <v>12290</v>
      </c>
      <c r="G3647" s="16" t="s">
        <v>12017</v>
      </c>
      <c r="H3647" s="17" t="n">
        <v>3.05</v>
      </c>
      <c r="I3647" s="18" t="n">
        <f aca="false">('SKU Master'!I3647-H3647)/'SKU Master'!I3647</f>
        <v>0.215938303341902</v>
      </c>
      <c r="J3647" s="16" t="n">
        <v>3</v>
      </c>
      <c r="K3647" s="19" t="n">
        <f aca="false">J3647*C3647</f>
        <v>9.6</v>
      </c>
      <c r="L3647" s="16" t="s">
        <v>12295</v>
      </c>
      <c r="M3647" s="16" t="s">
        <v>12292</v>
      </c>
      <c r="N3647" s="16" t="s">
        <v>12017</v>
      </c>
      <c r="O3647" s="16" t="s">
        <v>12293</v>
      </c>
      <c r="P3647" s="16" t="s">
        <v>12296</v>
      </c>
      <c r="Q3647" s="16" t="s">
        <v>12017</v>
      </c>
    </row>
    <row r="3648" customFormat="false" ht="15" hidden="false" customHeight="false" outlineLevel="0" collapsed="false">
      <c r="A3648" s="14" t="str">
        <f aca="false">'SKU Master'!A3648</f>
        <v>05-00127</v>
      </c>
      <c r="B3648" s="14" t="str">
        <f aca="false">VLOOKUP(A3648,'SKU Master'!$A:$N,6,FALSE())</f>
        <v>Clover Ridge Cookie Dough, 12 oz</v>
      </c>
      <c r="C3648" s="15" t="n">
        <v>5.2</v>
      </c>
      <c r="D3648" s="15" t="n">
        <v>9.8</v>
      </c>
      <c r="E3648" s="15" t="n">
        <v>3.2</v>
      </c>
      <c r="F3648" s="16" t="s">
        <v>12290</v>
      </c>
      <c r="G3648" s="16" t="s">
        <v>12017</v>
      </c>
      <c r="H3648" s="17" t="n">
        <v>3.27</v>
      </c>
      <c r="I3648" s="18" t="n">
        <f aca="false">('SKU Master'!I3648-H3648)/'SKU Master'!I3648</f>
        <v>0.271714922048998</v>
      </c>
      <c r="J3648" s="16" t="n">
        <v>7</v>
      </c>
      <c r="K3648" s="19" t="n">
        <f aca="false">J3648*C3648</f>
        <v>36.4</v>
      </c>
      <c r="L3648" s="16" t="s">
        <v>12295</v>
      </c>
      <c r="M3648" s="16" t="s">
        <v>12292</v>
      </c>
      <c r="N3648" s="16" t="s">
        <v>12017</v>
      </c>
      <c r="O3648" s="16" t="s">
        <v>12293</v>
      </c>
      <c r="P3648" s="16" t="s">
        <v>12297</v>
      </c>
      <c r="Q3648" s="16" t="s">
        <v>12017</v>
      </c>
    </row>
    <row r="3649" customFormat="false" ht="15" hidden="false" customHeight="false" outlineLevel="0" collapsed="false">
      <c r="A3649" s="14" t="str">
        <f aca="false">'SKU Master'!A3649</f>
        <v>05-00128</v>
      </c>
      <c r="B3649" s="14" t="str">
        <f aca="false">VLOOKUP(A3649,'SKU Master'!$A:$N,6,FALSE())</f>
        <v>Sunrise Dairy Pizza Dough, 8 oz</v>
      </c>
      <c r="C3649" s="15" t="n">
        <v>4.3</v>
      </c>
      <c r="D3649" s="15" t="n">
        <v>7.4</v>
      </c>
      <c r="E3649" s="15" t="n">
        <v>5.9</v>
      </c>
      <c r="F3649" s="16" t="s">
        <v>12290</v>
      </c>
      <c r="G3649" s="16" t="s">
        <v>12017</v>
      </c>
      <c r="H3649" s="17" t="n">
        <v>2.3</v>
      </c>
      <c r="I3649" s="18" t="n">
        <f aca="false">('SKU Master'!I3649-H3649)/'SKU Master'!I3649</f>
        <v>0.340974212034384</v>
      </c>
      <c r="J3649" s="16" t="n">
        <v>7</v>
      </c>
      <c r="K3649" s="19" t="n">
        <f aca="false">J3649*C3649</f>
        <v>30.1</v>
      </c>
      <c r="L3649" s="16" t="s">
        <v>12295</v>
      </c>
      <c r="M3649" s="16" t="s">
        <v>12292</v>
      </c>
      <c r="N3649" s="16" t="s">
        <v>12017</v>
      </c>
      <c r="O3649" s="16" t="s">
        <v>12293</v>
      </c>
      <c r="P3649" s="16" t="s">
        <v>12297</v>
      </c>
      <c r="Q3649" s="16" t="s">
        <v>12017</v>
      </c>
    </row>
    <row r="3650" customFormat="false" ht="15" hidden="false" customHeight="false" outlineLevel="0" collapsed="false">
      <c r="A3650" s="14" t="str">
        <f aca="false">'SKU Master'!A3650</f>
        <v>05-00129</v>
      </c>
      <c r="B3650" s="14" t="str">
        <f aca="false">VLOOKUP(A3650,'SKU Master'!$A:$N,6,FALSE())</f>
        <v>Harborline Biscuits, 12 oz</v>
      </c>
      <c r="C3650" s="15" t="n">
        <v>5.3</v>
      </c>
      <c r="D3650" s="15" t="n">
        <v>9.6</v>
      </c>
      <c r="E3650" s="15" t="n">
        <v>6</v>
      </c>
      <c r="F3650" s="16" t="s">
        <v>12290</v>
      </c>
      <c r="G3650" s="16" t="s">
        <v>12017</v>
      </c>
      <c r="H3650" s="17" t="n">
        <v>2.61</v>
      </c>
      <c r="I3650" s="18" t="n">
        <f aca="false">('SKU Master'!I3650-H3650)/'SKU Master'!I3650</f>
        <v>0.405466970387244</v>
      </c>
      <c r="J3650" s="16" t="n">
        <v>7</v>
      </c>
      <c r="K3650" s="19" t="n">
        <f aca="false">J3650*C3650</f>
        <v>37.1</v>
      </c>
      <c r="L3650" s="16" t="s">
        <v>12295</v>
      </c>
      <c r="M3650" s="16" t="s">
        <v>12292</v>
      </c>
      <c r="N3650" s="16" t="s">
        <v>12017</v>
      </c>
      <c r="O3650" s="16" t="s">
        <v>12293</v>
      </c>
      <c r="P3650" s="16" t="s">
        <v>12297</v>
      </c>
      <c r="Q3650" s="16" t="s">
        <v>12017</v>
      </c>
    </row>
    <row r="3651" customFormat="false" ht="15" hidden="false" customHeight="false" outlineLevel="0" collapsed="false">
      <c r="A3651" s="14" t="str">
        <f aca="false">'SKU Master'!A3651</f>
        <v>05-00130</v>
      </c>
      <c r="B3651" s="14" t="str">
        <f aca="false">VLOOKUP(A3651,'SKU Master'!$A:$N,6,FALSE())</f>
        <v>Sunrise Dairy Biscuits, 8 oz</v>
      </c>
      <c r="C3651" s="15" t="n">
        <v>5.6</v>
      </c>
      <c r="D3651" s="15" t="n">
        <v>9.8</v>
      </c>
      <c r="E3651" s="15" t="n">
        <v>5.7</v>
      </c>
      <c r="F3651" s="16" t="s">
        <v>12290</v>
      </c>
      <c r="G3651" s="16" t="s">
        <v>12017</v>
      </c>
      <c r="H3651" s="17" t="n">
        <v>3.15</v>
      </c>
      <c r="I3651" s="18" t="n">
        <f aca="false">('SKU Master'!I3651-H3651)/'SKU Master'!I3651</f>
        <v>0.210526315789474</v>
      </c>
      <c r="J3651" s="16" t="n">
        <v>5</v>
      </c>
      <c r="K3651" s="19" t="n">
        <f aca="false">J3651*C3651</f>
        <v>28</v>
      </c>
      <c r="L3651" s="16" t="s">
        <v>12295</v>
      </c>
      <c r="M3651" s="16" t="s">
        <v>12292</v>
      </c>
      <c r="N3651" s="16" t="s">
        <v>12017</v>
      </c>
      <c r="O3651" s="16" t="s">
        <v>12293</v>
      </c>
      <c r="P3651" s="16" t="s">
        <v>12296</v>
      </c>
      <c r="Q3651" s="16" t="s">
        <v>12017</v>
      </c>
    </row>
    <row r="3652" customFormat="false" ht="15" hidden="false" customHeight="false" outlineLevel="0" collapsed="false">
      <c r="A3652" s="14" t="str">
        <f aca="false">'SKU Master'!A3652</f>
        <v>05-00131</v>
      </c>
      <c r="B3652" s="14" t="str">
        <f aca="false">VLOOKUP(A3652,'SKU Master'!$A:$N,6,FALSE())</f>
        <v>Clover Ridge Cookie Dough, 8 oz</v>
      </c>
      <c r="C3652" s="15" t="n">
        <v>4.9</v>
      </c>
      <c r="D3652" s="15" t="n">
        <v>7.3</v>
      </c>
      <c r="E3652" s="15" t="n">
        <v>3.2</v>
      </c>
      <c r="F3652" s="16" t="s">
        <v>12290</v>
      </c>
      <c r="G3652" s="16" t="s">
        <v>12017</v>
      </c>
      <c r="H3652" s="17" t="n">
        <v>3.43</v>
      </c>
      <c r="I3652" s="18" t="n">
        <f aca="false">('SKU Master'!I3652-H3652)/'SKU Master'!I3652</f>
        <v>0.218678815489749</v>
      </c>
      <c r="J3652" s="16" t="n">
        <v>5</v>
      </c>
      <c r="K3652" s="19" t="n">
        <f aca="false">J3652*C3652</f>
        <v>24.5</v>
      </c>
      <c r="L3652" s="16" t="s">
        <v>12295</v>
      </c>
      <c r="M3652" s="16" t="s">
        <v>12292</v>
      </c>
      <c r="N3652" s="16" t="s">
        <v>12017</v>
      </c>
      <c r="O3652" s="16" t="s">
        <v>12293</v>
      </c>
      <c r="P3652" s="16" t="s">
        <v>12296</v>
      </c>
      <c r="Q3652" s="16" t="s">
        <v>12017</v>
      </c>
    </row>
    <row r="3653" customFormat="false" ht="15" hidden="false" customHeight="false" outlineLevel="0" collapsed="false">
      <c r="A3653" s="14" t="str">
        <f aca="false">'SKU Master'!A3653</f>
        <v>05-00132</v>
      </c>
      <c r="B3653" s="14" t="str">
        <f aca="false">VLOOKUP(A3653,'SKU Master'!$A:$N,6,FALSE())</f>
        <v>Clover Ridge Cinnamon Rolls, 12 oz</v>
      </c>
      <c r="C3653" s="15" t="n">
        <v>3.4</v>
      </c>
      <c r="D3653" s="15" t="n">
        <v>7.1</v>
      </c>
      <c r="E3653" s="15" t="n">
        <v>5.2</v>
      </c>
      <c r="F3653" s="16" t="s">
        <v>12290</v>
      </c>
      <c r="G3653" s="16" t="s">
        <v>12017</v>
      </c>
      <c r="H3653" s="17" t="n">
        <v>2.76</v>
      </c>
      <c r="I3653" s="18" t="n">
        <f aca="false">('SKU Master'!I3653-H3653)/'SKU Master'!I3653</f>
        <v>0.308270676691729</v>
      </c>
      <c r="J3653" s="16" t="n">
        <v>8</v>
      </c>
      <c r="K3653" s="19" t="n">
        <f aca="false">J3653*C3653</f>
        <v>27.2</v>
      </c>
      <c r="L3653" s="16" t="s">
        <v>12295</v>
      </c>
      <c r="M3653" s="16" t="s">
        <v>12292</v>
      </c>
      <c r="N3653" s="16" t="s">
        <v>12017</v>
      </c>
      <c r="O3653" s="16" t="s">
        <v>12293</v>
      </c>
      <c r="P3653" s="16" t="s">
        <v>12297</v>
      </c>
      <c r="Q3653" s="16" t="s">
        <v>12017</v>
      </c>
    </row>
    <row r="3654" customFormat="false" ht="15" hidden="false" customHeight="false" outlineLevel="0" collapsed="false">
      <c r="A3654" s="14" t="str">
        <f aca="false">'SKU Master'!A3654</f>
        <v>05-00133</v>
      </c>
      <c r="B3654" s="14" t="str">
        <f aca="false">VLOOKUP(A3654,'SKU Master'!$A:$N,6,FALSE())</f>
        <v>Sunrise Dairy Biscuits, 12 oz</v>
      </c>
      <c r="C3654" s="15" t="n">
        <v>4.8</v>
      </c>
      <c r="D3654" s="15" t="n">
        <v>7.5</v>
      </c>
      <c r="E3654" s="15" t="n">
        <v>4.4</v>
      </c>
      <c r="F3654" s="16" t="s">
        <v>12290</v>
      </c>
      <c r="G3654" s="16" t="s">
        <v>12017</v>
      </c>
      <c r="H3654" s="17" t="n">
        <v>3.02</v>
      </c>
      <c r="I3654" s="18" t="n">
        <f aca="false">('SKU Master'!I3654-H3654)/'SKU Master'!I3654</f>
        <v>0.312072892938497</v>
      </c>
      <c r="J3654" s="16" t="n">
        <v>3</v>
      </c>
      <c r="K3654" s="19" t="n">
        <f aca="false">J3654*C3654</f>
        <v>14.4</v>
      </c>
      <c r="L3654" s="16" t="s">
        <v>12295</v>
      </c>
      <c r="M3654" s="16" t="s">
        <v>12292</v>
      </c>
      <c r="N3654" s="16" t="s">
        <v>12017</v>
      </c>
      <c r="O3654" s="16" t="s">
        <v>12293</v>
      </c>
      <c r="P3654" s="16" t="s">
        <v>12298</v>
      </c>
      <c r="Q3654" s="16" t="s">
        <v>12017</v>
      </c>
    </row>
    <row r="3655" customFormat="false" ht="15" hidden="false" customHeight="false" outlineLevel="0" collapsed="false">
      <c r="A3655" s="14" t="str">
        <f aca="false">'SKU Master'!A3655</f>
        <v>05-00134</v>
      </c>
      <c r="B3655" s="14" t="str">
        <f aca="false">VLOOKUP(A3655,'SKU Master'!$A:$N,6,FALSE())</f>
        <v>Harborline Biscuits, 8 oz</v>
      </c>
      <c r="C3655" s="15" t="n">
        <v>3.2</v>
      </c>
      <c r="D3655" s="15" t="n">
        <v>7.9</v>
      </c>
      <c r="E3655" s="15" t="n">
        <v>5.2</v>
      </c>
      <c r="F3655" s="16" t="s">
        <v>12290</v>
      </c>
      <c r="G3655" s="16" t="s">
        <v>12017</v>
      </c>
      <c r="H3655" s="17" t="n">
        <v>3.29</v>
      </c>
      <c r="I3655" s="18" t="n">
        <f aca="false">('SKU Master'!I3655-H3655)/'SKU Master'!I3655</f>
        <v>0.32719836400818</v>
      </c>
      <c r="J3655" s="16" t="n">
        <v>4</v>
      </c>
      <c r="K3655" s="19" t="n">
        <f aca="false">J3655*C3655</f>
        <v>12.8</v>
      </c>
      <c r="L3655" s="16" t="s">
        <v>12295</v>
      </c>
      <c r="M3655" s="16" t="s">
        <v>12292</v>
      </c>
      <c r="N3655" s="16" t="s">
        <v>12017</v>
      </c>
      <c r="O3655" s="16" t="s">
        <v>12293</v>
      </c>
      <c r="P3655" s="16" t="s">
        <v>12296</v>
      </c>
      <c r="Q3655" s="16" t="s">
        <v>12017</v>
      </c>
    </row>
    <row r="3656" customFormat="false" ht="15" hidden="false" customHeight="false" outlineLevel="0" collapsed="false">
      <c r="A3656" s="14" t="str">
        <f aca="false">'SKU Master'!A3656</f>
        <v>05-00135</v>
      </c>
      <c r="B3656" s="14" t="str">
        <f aca="false">VLOOKUP(A3656,'SKU Master'!$A:$N,6,FALSE())</f>
        <v>Sunrise Dairy Cinnamon Rolls, 8 oz</v>
      </c>
      <c r="C3656" s="15" t="n">
        <v>4.1</v>
      </c>
      <c r="D3656" s="15" t="n">
        <v>7.2</v>
      </c>
      <c r="E3656" s="15" t="n">
        <v>5.1</v>
      </c>
      <c r="F3656" s="16" t="s">
        <v>12290</v>
      </c>
      <c r="G3656" s="16" t="s">
        <v>12017</v>
      </c>
      <c r="H3656" s="17" t="n">
        <v>2.23</v>
      </c>
      <c r="I3656" s="18" t="n">
        <f aca="false">('SKU Master'!I3656-H3656)/'SKU Master'!I3656</f>
        <v>0.342182890855457</v>
      </c>
      <c r="J3656" s="16" t="n">
        <v>8</v>
      </c>
      <c r="K3656" s="19" t="n">
        <f aca="false">J3656*C3656</f>
        <v>32.8</v>
      </c>
      <c r="L3656" s="16" t="s">
        <v>12295</v>
      </c>
      <c r="M3656" s="16" t="s">
        <v>12292</v>
      </c>
      <c r="N3656" s="16" t="s">
        <v>12017</v>
      </c>
      <c r="O3656" s="16" t="s">
        <v>12293</v>
      </c>
      <c r="P3656" s="16" t="s">
        <v>12297</v>
      </c>
      <c r="Q3656" s="16" t="s">
        <v>12017</v>
      </c>
    </row>
    <row r="3657" customFormat="false" ht="15" hidden="false" customHeight="false" outlineLevel="0" collapsed="false">
      <c r="A3657" s="14" t="str">
        <f aca="false">'SKU Master'!A3657</f>
        <v>05-00136</v>
      </c>
      <c r="B3657" s="14" t="str">
        <f aca="false">VLOOKUP(A3657,'SKU Master'!$A:$N,6,FALSE())</f>
        <v>Sunrise Dairy Cinnamon Rolls, 12 oz</v>
      </c>
      <c r="C3657" s="15" t="n">
        <v>3.4</v>
      </c>
      <c r="D3657" s="15" t="n">
        <v>8.8</v>
      </c>
      <c r="E3657" s="15" t="n">
        <v>3.4</v>
      </c>
      <c r="F3657" s="16" t="s">
        <v>12290</v>
      </c>
      <c r="G3657" s="16" t="s">
        <v>12017</v>
      </c>
      <c r="H3657" s="17" t="n">
        <v>2.85</v>
      </c>
      <c r="I3657" s="18" t="n">
        <f aca="false">('SKU Master'!I3657-H3657)/'SKU Master'!I3657</f>
        <v>0.267352185089974</v>
      </c>
      <c r="J3657" s="16" t="n">
        <v>4</v>
      </c>
      <c r="K3657" s="19" t="n">
        <f aca="false">J3657*C3657</f>
        <v>13.6</v>
      </c>
      <c r="L3657" s="16" t="s">
        <v>12295</v>
      </c>
      <c r="M3657" s="16" t="s">
        <v>12292</v>
      </c>
      <c r="N3657" s="16" t="s">
        <v>12017</v>
      </c>
      <c r="O3657" s="16" t="s">
        <v>12293</v>
      </c>
      <c r="P3657" s="16" t="s">
        <v>12298</v>
      </c>
      <c r="Q3657" s="16" t="s">
        <v>12017</v>
      </c>
    </row>
    <row r="3658" customFormat="false" ht="15" hidden="false" customHeight="false" outlineLevel="0" collapsed="false">
      <c r="A3658" s="14" t="str">
        <f aca="false">'SKU Master'!A3658</f>
        <v>05-00137</v>
      </c>
      <c r="B3658" s="14" t="str">
        <f aca="false">VLOOKUP(A3658,'SKU Master'!$A:$N,6,FALSE())</f>
        <v>Clover Ridge Crescent Rolls, 8 oz</v>
      </c>
      <c r="C3658" s="15" t="n">
        <v>3.8</v>
      </c>
      <c r="D3658" s="15" t="n">
        <v>7.9</v>
      </c>
      <c r="E3658" s="15" t="n">
        <v>5</v>
      </c>
      <c r="F3658" s="16" t="s">
        <v>12290</v>
      </c>
      <c r="G3658" s="16" t="s">
        <v>12017</v>
      </c>
      <c r="H3658" s="17" t="n">
        <v>1.78</v>
      </c>
      <c r="I3658" s="18" t="n">
        <f aca="false">('SKU Master'!I3658-H3658)/'SKU Master'!I3658</f>
        <v>0.285140562248996</v>
      </c>
      <c r="J3658" s="16" t="n">
        <v>6</v>
      </c>
      <c r="K3658" s="19" t="n">
        <f aca="false">J3658*C3658</f>
        <v>22.8</v>
      </c>
      <c r="L3658" s="16" t="s">
        <v>12295</v>
      </c>
      <c r="M3658" s="16" t="s">
        <v>12292</v>
      </c>
      <c r="N3658" s="16" t="s">
        <v>12017</v>
      </c>
      <c r="O3658" s="16" t="s">
        <v>12293</v>
      </c>
      <c r="P3658" s="16" t="s">
        <v>12296</v>
      </c>
      <c r="Q3658" s="16" t="s">
        <v>12017</v>
      </c>
    </row>
    <row r="3659" customFormat="false" ht="15" hidden="false" customHeight="false" outlineLevel="0" collapsed="false">
      <c r="A3659" s="14" t="str">
        <f aca="false">'SKU Master'!A3659</f>
        <v>05-00138</v>
      </c>
      <c r="B3659" s="14" t="str">
        <f aca="false">VLOOKUP(A3659,'SKU Master'!$A:$N,6,FALSE())</f>
        <v>Clover Ridge Biscuits, 12 oz</v>
      </c>
      <c r="C3659" s="15" t="n">
        <v>5.5</v>
      </c>
      <c r="D3659" s="15" t="n">
        <v>8.5</v>
      </c>
      <c r="E3659" s="15" t="n">
        <v>3.9</v>
      </c>
      <c r="F3659" s="16" t="s">
        <v>12290</v>
      </c>
      <c r="G3659" s="16" t="s">
        <v>12017</v>
      </c>
      <c r="H3659" s="17" t="n">
        <v>2.89</v>
      </c>
      <c r="I3659" s="18" t="n">
        <f aca="false">('SKU Master'!I3659-H3659)/'SKU Master'!I3659</f>
        <v>0.275689223057644</v>
      </c>
      <c r="J3659" s="16" t="n">
        <v>2</v>
      </c>
      <c r="K3659" s="19" t="n">
        <f aca="false">J3659*C3659</f>
        <v>11</v>
      </c>
      <c r="L3659" s="16" t="s">
        <v>12299</v>
      </c>
      <c r="M3659" s="16" t="s">
        <v>12292</v>
      </c>
      <c r="N3659" s="16" t="s">
        <v>12017</v>
      </c>
      <c r="O3659" s="16" t="s">
        <v>12293</v>
      </c>
      <c r="P3659" s="16" t="s">
        <v>12298</v>
      </c>
      <c r="Q3659" s="16" t="s">
        <v>12017</v>
      </c>
    </row>
    <row r="3660" customFormat="false" ht="15" hidden="false" customHeight="false" outlineLevel="0" collapsed="false">
      <c r="A3660" s="14" t="str">
        <f aca="false">'SKU Master'!A3660</f>
        <v>05-00139</v>
      </c>
      <c r="B3660" s="14" t="str">
        <f aca="false">VLOOKUP(A3660,'SKU Master'!$A:$N,6,FALSE())</f>
        <v>Harborline Cinnamon Rolls, 8 oz</v>
      </c>
      <c r="C3660" s="15" t="n">
        <v>5.6</v>
      </c>
      <c r="D3660" s="15" t="n">
        <v>9.7</v>
      </c>
      <c r="E3660" s="15" t="n">
        <v>5.9</v>
      </c>
      <c r="F3660" s="16" t="s">
        <v>12290</v>
      </c>
      <c r="G3660" s="16" t="s">
        <v>12017</v>
      </c>
      <c r="H3660" s="17" t="n">
        <v>2.7</v>
      </c>
      <c r="I3660" s="18" t="n">
        <f aca="false">('SKU Master'!I3660-H3660)/'SKU Master'!I3660</f>
        <v>0.370629370629371</v>
      </c>
      <c r="J3660" s="16" t="n">
        <v>5</v>
      </c>
      <c r="K3660" s="19" t="n">
        <f aca="false">J3660*C3660</f>
        <v>28</v>
      </c>
      <c r="L3660" s="16" t="s">
        <v>12295</v>
      </c>
      <c r="M3660" s="16" t="s">
        <v>12292</v>
      </c>
      <c r="N3660" s="16" t="s">
        <v>12017</v>
      </c>
      <c r="O3660" s="16" t="s">
        <v>12293</v>
      </c>
      <c r="P3660" s="16" t="s">
        <v>12296</v>
      </c>
      <c r="Q3660" s="16" t="s">
        <v>12017</v>
      </c>
    </row>
    <row r="3661" customFormat="false" ht="15" hidden="false" customHeight="false" outlineLevel="0" collapsed="false">
      <c r="A3661" s="14" t="str">
        <f aca="false">'SKU Master'!A3661</f>
        <v>05-00140</v>
      </c>
      <c r="B3661" s="14" t="str">
        <f aca="false">VLOOKUP(A3661,'SKU Master'!$A:$N,6,FALSE())</f>
        <v>Meadow Gold Farms Crescent Rolls, 8 oz</v>
      </c>
      <c r="C3661" s="15" t="n">
        <v>4</v>
      </c>
      <c r="D3661" s="15" t="n">
        <v>7.6</v>
      </c>
      <c r="E3661" s="15" t="n">
        <v>5.6</v>
      </c>
      <c r="F3661" s="16" t="s">
        <v>12290</v>
      </c>
      <c r="G3661" s="16" t="s">
        <v>12017</v>
      </c>
      <c r="H3661" s="17" t="n">
        <v>1.73</v>
      </c>
      <c r="I3661" s="18" t="n">
        <f aca="false">('SKU Master'!I3661-H3661)/'SKU Master'!I3661</f>
        <v>0.305220883534137</v>
      </c>
      <c r="J3661" s="16" t="n">
        <v>3</v>
      </c>
      <c r="K3661" s="19" t="n">
        <f aca="false">J3661*C3661</f>
        <v>12</v>
      </c>
      <c r="L3661" s="16" t="s">
        <v>12295</v>
      </c>
      <c r="M3661" s="16" t="s">
        <v>12292</v>
      </c>
      <c r="N3661" s="16" t="s">
        <v>12017</v>
      </c>
      <c r="O3661" s="16" t="s">
        <v>12293</v>
      </c>
      <c r="P3661" s="16" t="s">
        <v>12298</v>
      </c>
      <c r="Q3661" s="16" t="s">
        <v>12017</v>
      </c>
    </row>
    <row r="3662" customFormat="false" ht="15" hidden="false" customHeight="false" outlineLevel="0" collapsed="false">
      <c r="A3662" s="14" t="str">
        <f aca="false">'SKU Master'!A3662</f>
        <v>05-00141</v>
      </c>
      <c r="B3662" s="14" t="str">
        <f aca="false">VLOOKUP(A3662,'SKU Master'!$A:$N,6,FALSE())</f>
        <v>Clover Ridge Pizza Dough, 12 oz</v>
      </c>
      <c r="C3662" s="15" t="n">
        <v>5.3</v>
      </c>
      <c r="D3662" s="15" t="n">
        <v>6.2</v>
      </c>
      <c r="E3662" s="15" t="n">
        <v>3.1</v>
      </c>
      <c r="F3662" s="16" t="s">
        <v>12290</v>
      </c>
      <c r="G3662" s="16" t="s">
        <v>12017</v>
      </c>
      <c r="H3662" s="17" t="n">
        <v>2.84</v>
      </c>
      <c r="I3662" s="18" t="n">
        <f aca="false">('SKU Master'!I3662-H3662)/'SKU Master'!I3662</f>
        <v>0.337995337995338</v>
      </c>
      <c r="J3662" s="16" t="n">
        <v>5</v>
      </c>
      <c r="K3662" s="19" t="n">
        <f aca="false">J3662*C3662</f>
        <v>26.5</v>
      </c>
      <c r="L3662" s="16" t="s">
        <v>12295</v>
      </c>
      <c r="M3662" s="16" t="s">
        <v>12292</v>
      </c>
      <c r="N3662" s="16" t="s">
        <v>12017</v>
      </c>
      <c r="O3662" s="16" t="s">
        <v>12293</v>
      </c>
      <c r="P3662" s="16" t="s">
        <v>12296</v>
      </c>
      <c r="Q3662" s="16" t="s">
        <v>12017</v>
      </c>
    </row>
    <row r="3663" customFormat="false" ht="15" hidden="false" customHeight="false" outlineLevel="0" collapsed="false">
      <c r="A3663" s="14" t="str">
        <f aca="false">'SKU Master'!A3663</f>
        <v>05-00142</v>
      </c>
      <c r="B3663" s="14" t="str">
        <f aca="false">VLOOKUP(A3663,'SKU Master'!$A:$N,6,FALSE())</f>
        <v>Harborline Pizza Dough, 8 oz</v>
      </c>
      <c r="C3663" s="15" t="n">
        <v>4.3</v>
      </c>
      <c r="D3663" s="15" t="n">
        <v>8</v>
      </c>
      <c r="E3663" s="15" t="n">
        <v>3.3</v>
      </c>
      <c r="F3663" s="16" t="s">
        <v>12290</v>
      </c>
      <c r="G3663" s="16" t="s">
        <v>12017</v>
      </c>
      <c r="H3663" s="17" t="n">
        <v>2.94</v>
      </c>
      <c r="I3663" s="18" t="n">
        <f aca="false">('SKU Master'!I3663-H3663)/'SKU Master'!I3663</f>
        <v>0.398773006134969</v>
      </c>
      <c r="J3663" s="16" t="n">
        <v>4</v>
      </c>
      <c r="K3663" s="19" t="n">
        <f aca="false">J3663*C3663</f>
        <v>17.2</v>
      </c>
      <c r="L3663" s="16" t="s">
        <v>12295</v>
      </c>
      <c r="M3663" s="16" t="s">
        <v>12292</v>
      </c>
      <c r="N3663" s="16" t="s">
        <v>12017</v>
      </c>
      <c r="O3663" s="16" t="s">
        <v>12293</v>
      </c>
      <c r="P3663" s="16" t="s">
        <v>12296</v>
      </c>
      <c r="Q3663" s="16" t="s">
        <v>12017</v>
      </c>
    </row>
    <row r="3664" customFormat="false" ht="15" hidden="false" customHeight="false" outlineLevel="0" collapsed="false">
      <c r="A3664" s="14" t="str">
        <f aca="false">'SKU Master'!A3664</f>
        <v>05-00143</v>
      </c>
      <c r="B3664" s="14" t="str">
        <f aca="false">VLOOKUP(A3664,'SKU Master'!$A:$N,6,FALSE())</f>
        <v>Clover Ridge Biscuits, 8 oz</v>
      </c>
      <c r="C3664" s="15" t="n">
        <v>4.4</v>
      </c>
      <c r="D3664" s="15" t="n">
        <v>6.9</v>
      </c>
      <c r="E3664" s="15" t="n">
        <v>4.3</v>
      </c>
      <c r="F3664" s="16" t="s">
        <v>12290</v>
      </c>
      <c r="G3664" s="16" t="s">
        <v>12017</v>
      </c>
      <c r="H3664" s="17" t="n">
        <v>1.65</v>
      </c>
      <c r="I3664" s="18" t="n">
        <f aca="false">('SKU Master'!I3664-H3664)/'SKU Master'!I3664</f>
        <v>0.279475982532751</v>
      </c>
      <c r="J3664" s="16" t="n">
        <v>6</v>
      </c>
      <c r="K3664" s="19" t="n">
        <f aca="false">J3664*C3664</f>
        <v>26.4</v>
      </c>
      <c r="L3664" s="16" t="s">
        <v>12295</v>
      </c>
      <c r="M3664" s="16" t="s">
        <v>12292</v>
      </c>
      <c r="N3664" s="16" t="s">
        <v>12017</v>
      </c>
      <c r="O3664" s="16" t="s">
        <v>12293</v>
      </c>
      <c r="P3664" s="16" t="s">
        <v>12296</v>
      </c>
      <c r="Q3664" s="16" t="s">
        <v>12017</v>
      </c>
    </row>
    <row r="3665" customFormat="false" ht="15" hidden="false" customHeight="false" outlineLevel="0" collapsed="false">
      <c r="A3665" s="14" t="str">
        <f aca="false">'SKU Master'!A3665</f>
        <v>05-00144</v>
      </c>
      <c r="B3665" s="14" t="str">
        <f aca="false">VLOOKUP(A3665,'SKU Master'!$A:$N,6,FALSE())</f>
        <v>Meadow Gold Farms Pizza Dough, 12 oz</v>
      </c>
      <c r="C3665" s="15" t="n">
        <v>3.2</v>
      </c>
      <c r="D3665" s="15" t="n">
        <v>6.9</v>
      </c>
      <c r="E3665" s="15" t="n">
        <v>5</v>
      </c>
      <c r="F3665" s="16" t="s">
        <v>12290</v>
      </c>
      <c r="G3665" s="16" t="s">
        <v>12017</v>
      </c>
      <c r="H3665" s="17" t="n">
        <v>3.48</v>
      </c>
      <c r="I3665" s="18" t="n">
        <f aca="false">('SKU Master'!I3665-H3665)/'SKU Master'!I3665</f>
        <v>0.207289293849658</v>
      </c>
      <c r="J3665" s="16" t="n">
        <v>3</v>
      </c>
      <c r="K3665" s="19" t="n">
        <f aca="false">J3665*C3665</f>
        <v>9.6</v>
      </c>
      <c r="L3665" s="16" t="s">
        <v>12295</v>
      </c>
      <c r="M3665" s="16" t="s">
        <v>12292</v>
      </c>
      <c r="N3665" s="16" t="s">
        <v>12017</v>
      </c>
      <c r="O3665" s="16" t="s">
        <v>12293</v>
      </c>
      <c r="P3665" s="16" t="s">
        <v>12298</v>
      </c>
      <c r="Q3665" s="16" t="s">
        <v>12017</v>
      </c>
    </row>
    <row r="3666" customFormat="false" ht="15" hidden="false" customHeight="false" outlineLevel="0" collapsed="false">
      <c r="A3666" s="14" t="str">
        <f aca="false">'SKU Master'!A3666</f>
        <v>05-00145</v>
      </c>
      <c r="B3666" s="14" t="str">
        <f aca="false">VLOOKUP(A3666,'SKU Master'!$A:$N,6,FALSE())</f>
        <v>Meadow Gold Farms Cookie Dough, 8 oz</v>
      </c>
      <c r="C3666" s="15" t="n">
        <v>5.6</v>
      </c>
      <c r="D3666" s="15" t="n">
        <v>7</v>
      </c>
      <c r="E3666" s="15" t="n">
        <v>5.5</v>
      </c>
      <c r="F3666" s="16" t="s">
        <v>12290</v>
      </c>
      <c r="G3666" s="16" t="s">
        <v>12017</v>
      </c>
      <c r="H3666" s="17" t="n">
        <v>1.58</v>
      </c>
      <c r="I3666" s="18" t="n">
        <f aca="false">('SKU Master'!I3666-H3666)/'SKU Master'!I3666</f>
        <v>0.338912133891213</v>
      </c>
      <c r="J3666" s="16" t="n">
        <v>6</v>
      </c>
      <c r="K3666" s="19" t="n">
        <f aca="false">J3666*C3666</f>
        <v>33.6</v>
      </c>
      <c r="L3666" s="16" t="s">
        <v>12295</v>
      </c>
      <c r="M3666" s="16" t="s">
        <v>12292</v>
      </c>
      <c r="N3666" s="16" t="s">
        <v>12017</v>
      </c>
      <c r="O3666" s="16" t="s">
        <v>12293</v>
      </c>
      <c r="P3666" s="16" t="s">
        <v>12297</v>
      </c>
      <c r="Q3666" s="16" t="s">
        <v>12017</v>
      </c>
    </row>
    <row r="3667" customFormat="false" ht="15" hidden="false" customHeight="false" outlineLevel="0" collapsed="false">
      <c r="A3667" s="14" t="str">
        <f aca="false">'SKU Master'!A3667</f>
        <v>05-00146</v>
      </c>
      <c r="B3667" s="14" t="str">
        <f aca="false">VLOOKUP(A3667,'SKU Master'!$A:$N,6,FALSE())</f>
        <v>Clover Ridge Pizza Dough, 8 oz</v>
      </c>
      <c r="C3667" s="15" t="n">
        <v>5.3</v>
      </c>
      <c r="D3667" s="15" t="n">
        <v>7.4</v>
      </c>
      <c r="E3667" s="15" t="n">
        <v>4.3</v>
      </c>
      <c r="F3667" s="16" t="s">
        <v>12290</v>
      </c>
      <c r="G3667" s="16" t="s">
        <v>12017</v>
      </c>
      <c r="H3667" s="17" t="n">
        <v>2.19</v>
      </c>
      <c r="I3667" s="18" t="n">
        <f aca="false">('SKU Master'!I3667-H3667)/'SKU Master'!I3667</f>
        <v>0.267558528428094</v>
      </c>
      <c r="J3667" s="16" t="n">
        <v>1</v>
      </c>
      <c r="K3667" s="19" t="n">
        <f aca="false">J3667*C3667</f>
        <v>5.3</v>
      </c>
      <c r="L3667" s="16" t="s">
        <v>12295</v>
      </c>
      <c r="M3667" s="16" t="s">
        <v>12292</v>
      </c>
      <c r="N3667" s="16" t="s">
        <v>12017</v>
      </c>
      <c r="O3667" s="16" t="s">
        <v>12293</v>
      </c>
      <c r="P3667" s="16" t="s">
        <v>12294</v>
      </c>
      <c r="Q3667" s="16" t="s">
        <v>12017</v>
      </c>
    </row>
    <row r="3668" customFormat="false" ht="15" hidden="false" customHeight="false" outlineLevel="0" collapsed="false">
      <c r="A3668" s="14" t="str">
        <f aca="false">'SKU Master'!A3668</f>
        <v>05-00147</v>
      </c>
      <c r="B3668" s="14" t="str">
        <f aca="false">VLOOKUP(A3668,'SKU Master'!$A:$N,6,FALSE())</f>
        <v>Meadow Gold Farms Cinnamon Rolls, 8 oz</v>
      </c>
      <c r="C3668" s="15" t="n">
        <v>3.7</v>
      </c>
      <c r="D3668" s="15" t="n">
        <v>6</v>
      </c>
      <c r="E3668" s="15" t="n">
        <v>5.7</v>
      </c>
      <c r="F3668" s="16" t="s">
        <v>12290</v>
      </c>
      <c r="G3668" s="16" t="s">
        <v>12017</v>
      </c>
      <c r="H3668" s="17" t="n">
        <v>2.09</v>
      </c>
      <c r="I3668" s="18" t="n">
        <f aca="false">('SKU Master'!I3668-H3668)/'SKU Master'!I3668</f>
        <v>0.25089605734767</v>
      </c>
      <c r="J3668" s="16" t="n">
        <v>1</v>
      </c>
      <c r="K3668" s="19" t="n">
        <f aca="false">J3668*C3668</f>
        <v>3.7</v>
      </c>
      <c r="L3668" s="16" t="s">
        <v>12291</v>
      </c>
      <c r="M3668" s="16" t="s">
        <v>12292</v>
      </c>
      <c r="N3668" s="16" t="s">
        <v>12017</v>
      </c>
      <c r="O3668" s="16" t="s">
        <v>12293</v>
      </c>
      <c r="P3668" s="16" t="s">
        <v>12294</v>
      </c>
      <c r="Q3668" s="16" t="s">
        <v>12017</v>
      </c>
    </row>
    <row r="3669" customFormat="false" ht="15" hidden="false" customHeight="false" outlineLevel="0" collapsed="false">
      <c r="A3669" s="14" t="str">
        <f aca="false">'SKU Master'!A3669</f>
        <v>05-00148</v>
      </c>
      <c r="B3669" s="14" t="str">
        <f aca="false">VLOOKUP(A3669,'SKU Master'!$A:$N,6,FALSE())</f>
        <v>Sunrise Dairy Cookie Dough, 12 oz</v>
      </c>
      <c r="C3669" s="15" t="n">
        <v>5.6</v>
      </c>
      <c r="D3669" s="15" t="n">
        <v>9.2</v>
      </c>
      <c r="E3669" s="15" t="n">
        <v>5.2</v>
      </c>
      <c r="F3669" s="16" t="s">
        <v>12290</v>
      </c>
      <c r="G3669" s="16" t="s">
        <v>12017</v>
      </c>
      <c r="H3669" s="17" t="n">
        <v>2.19</v>
      </c>
      <c r="I3669" s="18" t="n">
        <f aca="false">('SKU Master'!I3669-H3669)/'SKU Master'!I3669</f>
        <v>0.21505376344086</v>
      </c>
      <c r="J3669" s="16" t="n">
        <v>1</v>
      </c>
      <c r="K3669" s="19" t="n">
        <f aca="false">J3669*C3669</f>
        <v>5.6</v>
      </c>
      <c r="L3669" s="16" t="s">
        <v>12291</v>
      </c>
      <c r="M3669" s="16" t="s">
        <v>12292</v>
      </c>
      <c r="N3669" s="16" t="s">
        <v>12017</v>
      </c>
      <c r="O3669" s="16" t="s">
        <v>12293</v>
      </c>
      <c r="P3669" s="16" t="s">
        <v>12294</v>
      </c>
      <c r="Q3669" s="16" t="s">
        <v>12017</v>
      </c>
    </row>
    <row r="3670" customFormat="false" ht="15" hidden="false" customHeight="false" outlineLevel="0" collapsed="false">
      <c r="A3670" s="14" t="str">
        <f aca="false">'SKU Master'!A3670</f>
        <v>05-00149</v>
      </c>
      <c r="B3670" s="14" t="str">
        <f aca="false">VLOOKUP(A3670,'SKU Master'!$A:$N,6,FALSE())</f>
        <v>Sunrise Dairy Pizza Dough, 12 oz</v>
      </c>
      <c r="C3670" s="15" t="n">
        <v>5</v>
      </c>
      <c r="D3670" s="15" t="n">
        <v>7.8</v>
      </c>
      <c r="E3670" s="15" t="n">
        <v>3.9</v>
      </c>
      <c r="F3670" s="16" t="s">
        <v>12290</v>
      </c>
      <c r="G3670" s="16" t="s">
        <v>12017</v>
      </c>
      <c r="H3670" s="17" t="n">
        <v>3.41</v>
      </c>
      <c r="I3670" s="18" t="n">
        <f aca="false">('SKU Master'!I3670-H3670)/'SKU Master'!I3670</f>
        <v>0.288100208768267</v>
      </c>
      <c r="J3670" s="16" t="n">
        <v>2</v>
      </c>
      <c r="K3670" s="19" t="n">
        <f aca="false">J3670*C3670</f>
        <v>10</v>
      </c>
      <c r="L3670" s="16" t="s">
        <v>12295</v>
      </c>
      <c r="M3670" s="16" t="s">
        <v>12292</v>
      </c>
      <c r="N3670" s="16" t="s">
        <v>12017</v>
      </c>
      <c r="O3670" s="16" t="s">
        <v>12293</v>
      </c>
      <c r="P3670" s="16" t="s">
        <v>12298</v>
      </c>
      <c r="Q3670" s="16" t="s">
        <v>12017</v>
      </c>
    </row>
    <row r="3671" customFormat="false" ht="15" hidden="false" customHeight="false" outlineLevel="0" collapsed="false">
      <c r="A3671" s="14" t="str">
        <f aca="false">'SKU Master'!A3671</f>
        <v>05-00150</v>
      </c>
      <c r="B3671" s="14" t="str">
        <f aca="false">VLOOKUP(A3671,'SKU Master'!$A:$N,6,FALSE())</f>
        <v>Harborline Cookie Dough, 12 oz</v>
      </c>
      <c r="C3671" s="15" t="n">
        <v>4.3</v>
      </c>
      <c r="D3671" s="15" t="n">
        <v>6.4</v>
      </c>
      <c r="E3671" s="15" t="n">
        <v>3.3</v>
      </c>
      <c r="F3671" s="16" t="s">
        <v>12290</v>
      </c>
      <c r="G3671" s="16" t="s">
        <v>12017</v>
      </c>
      <c r="H3671" s="17" t="n">
        <v>1.72</v>
      </c>
      <c r="I3671" s="18" t="n">
        <f aca="false">('SKU Master'!I3671-H3671)/'SKU Master'!I3671</f>
        <v>0.40484429065744</v>
      </c>
      <c r="J3671" s="16" t="n">
        <v>2</v>
      </c>
      <c r="K3671" s="19" t="n">
        <f aca="false">J3671*C3671</f>
        <v>8.6</v>
      </c>
      <c r="L3671" s="16" t="s">
        <v>12299</v>
      </c>
      <c r="M3671" s="16" t="s">
        <v>12292</v>
      </c>
      <c r="N3671" s="16" t="s">
        <v>12017</v>
      </c>
      <c r="O3671" s="16" t="s">
        <v>12293</v>
      </c>
      <c r="P3671" s="16" t="s">
        <v>12294</v>
      </c>
      <c r="Q3671" s="16" t="s">
        <v>12017</v>
      </c>
    </row>
    <row r="3672" customFormat="false" ht="15" hidden="false" customHeight="false" outlineLevel="0" collapsed="false">
      <c r="A3672" s="14" t="str">
        <f aca="false">'SKU Master'!A3672</f>
        <v>05-00151</v>
      </c>
      <c r="B3672" s="14" t="str">
        <f aca="false">VLOOKUP(A3672,'SKU Master'!$A:$N,6,FALSE())</f>
        <v>Clover Ridge Plant-Based Yogurt, 32 oz</v>
      </c>
      <c r="C3672" s="15" t="n">
        <v>4.8</v>
      </c>
      <c r="D3672" s="15" t="n">
        <v>9.6</v>
      </c>
      <c r="E3672" s="15" t="n">
        <v>3.8</v>
      </c>
      <c r="F3672" s="16" t="s">
        <v>12290</v>
      </c>
      <c r="G3672" s="16" t="s">
        <v>12017</v>
      </c>
      <c r="H3672" s="17" t="n">
        <v>4.14</v>
      </c>
      <c r="I3672" s="18" t="n">
        <f aca="false">('SKU Master'!I3672-H3672)/'SKU Master'!I3672</f>
        <v>0.308848080133556</v>
      </c>
      <c r="J3672" s="16" t="n">
        <v>2</v>
      </c>
      <c r="K3672" s="19" t="n">
        <f aca="false">J3672*C3672</f>
        <v>9.6</v>
      </c>
      <c r="L3672" s="16" t="s">
        <v>12295</v>
      </c>
      <c r="M3672" s="16" t="s">
        <v>12292</v>
      </c>
      <c r="N3672" s="16" t="s">
        <v>12017</v>
      </c>
      <c r="O3672" s="16" t="s">
        <v>12300</v>
      </c>
      <c r="P3672" s="16" t="s">
        <v>12298</v>
      </c>
      <c r="Q3672" s="16" t="s">
        <v>12017</v>
      </c>
    </row>
    <row r="3673" customFormat="false" ht="15" hidden="false" customHeight="false" outlineLevel="0" collapsed="false">
      <c r="A3673" s="14" t="str">
        <f aca="false">'SKU Master'!A3673</f>
        <v>05-00152</v>
      </c>
      <c r="B3673" s="14" t="str">
        <f aca="false">VLOOKUP(A3673,'SKU Master'!$A:$N,6,FALSE())</f>
        <v>Sunrise Dairy Almond Milk, 32 oz</v>
      </c>
      <c r="C3673" s="15" t="n">
        <v>4.4</v>
      </c>
      <c r="D3673" s="15" t="n">
        <v>9.3</v>
      </c>
      <c r="E3673" s="15" t="n">
        <v>3.9</v>
      </c>
      <c r="F3673" s="16" t="s">
        <v>12290</v>
      </c>
      <c r="G3673" s="16" t="s">
        <v>12017</v>
      </c>
      <c r="H3673" s="17" t="n">
        <v>3.04</v>
      </c>
      <c r="I3673" s="18" t="n">
        <f aca="false">('SKU Master'!I3673-H3673)/'SKU Master'!I3673</f>
        <v>0.218508997429306</v>
      </c>
      <c r="J3673" s="16" t="n">
        <v>3</v>
      </c>
      <c r="K3673" s="19" t="n">
        <f aca="false">J3673*C3673</f>
        <v>13.2</v>
      </c>
      <c r="L3673" s="16" t="s">
        <v>12295</v>
      </c>
      <c r="M3673" s="16" t="s">
        <v>12292</v>
      </c>
      <c r="N3673" s="16" t="s">
        <v>12017</v>
      </c>
      <c r="O3673" s="16" t="s">
        <v>12300</v>
      </c>
      <c r="P3673" s="16" t="s">
        <v>12298</v>
      </c>
      <c r="Q3673" s="16" t="s">
        <v>12017</v>
      </c>
    </row>
    <row r="3674" customFormat="false" ht="15" hidden="false" customHeight="false" outlineLevel="0" collapsed="false">
      <c r="A3674" s="14" t="str">
        <f aca="false">'SKU Master'!A3674</f>
        <v>05-00153</v>
      </c>
      <c r="B3674" s="14" t="str">
        <f aca="false">VLOOKUP(A3674,'SKU Master'!$A:$N,6,FALSE())</f>
        <v>Clover Ridge Vanilla Plant-Based Yogurt, 32 oz</v>
      </c>
      <c r="C3674" s="15" t="n">
        <v>3.8</v>
      </c>
      <c r="D3674" s="15" t="n">
        <v>6.4</v>
      </c>
      <c r="E3674" s="15" t="n">
        <v>5.5</v>
      </c>
      <c r="F3674" s="16" t="s">
        <v>12290</v>
      </c>
      <c r="G3674" s="16" t="s">
        <v>12017</v>
      </c>
      <c r="H3674" s="17" t="n">
        <v>2.56</v>
      </c>
      <c r="I3674" s="18" t="n">
        <f aca="false">('SKU Master'!I3674-H3674)/'SKU Master'!I3674</f>
        <v>0.244837758112094</v>
      </c>
      <c r="J3674" s="16" t="n">
        <v>6</v>
      </c>
      <c r="K3674" s="19" t="n">
        <f aca="false">J3674*C3674</f>
        <v>22.8</v>
      </c>
      <c r="L3674" s="16" t="s">
        <v>12295</v>
      </c>
      <c r="M3674" s="16" t="s">
        <v>12292</v>
      </c>
      <c r="N3674" s="16" t="s">
        <v>12017</v>
      </c>
      <c r="O3674" s="16" t="s">
        <v>12300</v>
      </c>
      <c r="P3674" s="16" t="s">
        <v>12297</v>
      </c>
      <c r="Q3674" s="16" t="s">
        <v>12017</v>
      </c>
    </row>
    <row r="3675" customFormat="false" ht="15" hidden="false" customHeight="false" outlineLevel="0" collapsed="false">
      <c r="A3675" s="14" t="str">
        <f aca="false">'SKU Master'!A3675</f>
        <v>05-00154</v>
      </c>
      <c r="B3675" s="14" t="str">
        <f aca="false">VLOOKUP(A3675,'SKU Master'!$A:$N,6,FALSE())</f>
        <v>Meadow Gold Farms Almond Milk, 32 oz</v>
      </c>
      <c r="C3675" s="15" t="n">
        <v>4.9</v>
      </c>
      <c r="D3675" s="15" t="n">
        <v>7.7</v>
      </c>
      <c r="E3675" s="15" t="n">
        <v>5.9</v>
      </c>
      <c r="F3675" s="16" t="s">
        <v>12290</v>
      </c>
      <c r="G3675" s="16" t="s">
        <v>12017</v>
      </c>
      <c r="H3675" s="17" t="n">
        <v>4.43</v>
      </c>
      <c r="I3675" s="18" t="n">
        <f aca="false">('SKU Master'!I3675-H3675)/'SKU Master'!I3675</f>
        <v>0.260434056761269</v>
      </c>
      <c r="J3675" s="16" t="n">
        <v>6</v>
      </c>
      <c r="K3675" s="19" t="n">
        <f aca="false">J3675*C3675</f>
        <v>29.4</v>
      </c>
      <c r="L3675" s="16" t="s">
        <v>12295</v>
      </c>
      <c r="M3675" s="16" t="s">
        <v>12292</v>
      </c>
      <c r="N3675" s="16" t="s">
        <v>12017</v>
      </c>
      <c r="O3675" s="16" t="s">
        <v>12300</v>
      </c>
      <c r="P3675" s="16" t="s">
        <v>12297</v>
      </c>
      <c r="Q3675" s="16" t="s">
        <v>12017</v>
      </c>
    </row>
    <row r="3676" customFormat="false" ht="15" hidden="false" customHeight="false" outlineLevel="0" collapsed="false">
      <c r="A3676" s="14" t="str">
        <f aca="false">'SKU Master'!A3676</f>
        <v>05-00155</v>
      </c>
      <c r="B3676" s="14" t="str">
        <f aca="false">VLOOKUP(A3676,'SKU Master'!$A:$N,6,FALSE())</f>
        <v>Clover Ridge Plant-Based Yogurt, 64 oz</v>
      </c>
      <c r="C3676" s="15" t="n">
        <v>3.1</v>
      </c>
      <c r="D3676" s="15" t="n">
        <v>6.3</v>
      </c>
      <c r="E3676" s="15" t="n">
        <v>3.8</v>
      </c>
      <c r="F3676" s="16" t="s">
        <v>12290</v>
      </c>
      <c r="G3676" s="16" t="s">
        <v>12017</v>
      </c>
      <c r="H3676" s="17" t="n">
        <v>3.9</v>
      </c>
      <c r="I3676" s="18" t="n">
        <f aca="false">('SKU Master'!I3676-H3676)/'SKU Master'!I3676</f>
        <v>0.202453987730061</v>
      </c>
      <c r="J3676" s="16" t="n">
        <v>1</v>
      </c>
      <c r="K3676" s="19" t="n">
        <f aca="false">J3676*C3676</f>
        <v>3.1</v>
      </c>
      <c r="L3676" s="16" t="s">
        <v>12291</v>
      </c>
      <c r="M3676" s="16" t="s">
        <v>12292</v>
      </c>
      <c r="N3676" s="16" t="s">
        <v>12017</v>
      </c>
      <c r="O3676" s="16" t="s">
        <v>12300</v>
      </c>
      <c r="P3676" s="16" t="s">
        <v>12294</v>
      </c>
      <c r="Q3676" s="16" t="s">
        <v>12017</v>
      </c>
    </row>
    <row r="3677" customFormat="false" ht="15" hidden="false" customHeight="false" outlineLevel="0" collapsed="false">
      <c r="A3677" s="14" t="str">
        <f aca="false">'SKU Master'!A3677</f>
        <v>05-00156</v>
      </c>
      <c r="B3677" s="14" t="str">
        <f aca="false">VLOOKUP(A3677,'SKU Master'!$A:$N,6,FALSE())</f>
        <v>Harborline Vanilla Soy Milk, 32 oz</v>
      </c>
      <c r="C3677" s="15" t="n">
        <v>4.8</v>
      </c>
      <c r="D3677" s="15" t="n">
        <v>6.9</v>
      </c>
      <c r="E3677" s="15" t="n">
        <v>3.4</v>
      </c>
      <c r="F3677" s="16" t="s">
        <v>12290</v>
      </c>
      <c r="G3677" s="16" t="s">
        <v>12017</v>
      </c>
      <c r="H3677" s="17" t="n">
        <v>3.2</v>
      </c>
      <c r="I3677" s="18" t="n">
        <f aca="false">('SKU Master'!I3677-H3677)/'SKU Master'!I3677</f>
        <v>0.331941544885177</v>
      </c>
      <c r="J3677" s="16" t="n">
        <v>4</v>
      </c>
      <c r="K3677" s="19" t="n">
        <f aca="false">J3677*C3677</f>
        <v>19.2</v>
      </c>
      <c r="L3677" s="16" t="s">
        <v>12295</v>
      </c>
      <c r="M3677" s="16" t="s">
        <v>12292</v>
      </c>
      <c r="N3677" s="16" t="s">
        <v>12017</v>
      </c>
      <c r="O3677" s="16" t="s">
        <v>12300</v>
      </c>
      <c r="P3677" s="16" t="s">
        <v>12296</v>
      </c>
      <c r="Q3677" s="16" t="s">
        <v>12017</v>
      </c>
    </row>
    <row r="3678" customFormat="false" ht="15" hidden="false" customHeight="false" outlineLevel="0" collapsed="false">
      <c r="A3678" s="14" t="str">
        <f aca="false">'SKU Master'!A3678</f>
        <v>05-00157</v>
      </c>
      <c r="B3678" s="14" t="str">
        <f aca="false">VLOOKUP(A3678,'SKU Master'!$A:$N,6,FALSE())</f>
        <v>Sunrise Dairy Vanilla Almond Milk, 64 oz</v>
      </c>
      <c r="C3678" s="15" t="n">
        <v>4.1</v>
      </c>
      <c r="D3678" s="15" t="n">
        <v>8.1</v>
      </c>
      <c r="E3678" s="15" t="n">
        <v>4.9</v>
      </c>
      <c r="F3678" s="16" t="s">
        <v>12290</v>
      </c>
      <c r="G3678" s="16" t="s">
        <v>12017</v>
      </c>
      <c r="H3678" s="17" t="n">
        <v>4.74</v>
      </c>
      <c r="I3678" s="18" t="n">
        <f aca="false">('SKU Master'!I3678-H3678)/'SKU Master'!I3678</f>
        <v>0.208681135225376</v>
      </c>
      <c r="J3678" s="16" t="n">
        <v>2</v>
      </c>
      <c r="K3678" s="19" t="n">
        <f aca="false">J3678*C3678</f>
        <v>8.2</v>
      </c>
      <c r="L3678" s="16" t="s">
        <v>12295</v>
      </c>
      <c r="M3678" s="16" t="s">
        <v>12292</v>
      </c>
      <c r="N3678" s="16" t="s">
        <v>12017</v>
      </c>
      <c r="O3678" s="16" t="s">
        <v>12300</v>
      </c>
      <c r="P3678" s="16" t="s">
        <v>12298</v>
      </c>
      <c r="Q3678" s="16" t="s">
        <v>12017</v>
      </c>
    </row>
    <row r="3679" customFormat="false" ht="15" hidden="false" customHeight="false" outlineLevel="0" collapsed="false">
      <c r="A3679" s="14" t="str">
        <f aca="false">'SKU Master'!A3679</f>
        <v>05-00158</v>
      </c>
      <c r="B3679" s="14" t="str">
        <f aca="false">VLOOKUP(A3679,'SKU Master'!$A:$N,6,FALSE())</f>
        <v>Harborline Vanilla Coconut Milk, 32 oz</v>
      </c>
      <c r="C3679" s="15" t="n">
        <v>5.3</v>
      </c>
      <c r="D3679" s="15" t="n">
        <v>7.6</v>
      </c>
      <c r="E3679" s="15" t="n">
        <v>3.8</v>
      </c>
      <c r="F3679" s="16" t="s">
        <v>12290</v>
      </c>
      <c r="G3679" s="16" t="s">
        <v>12017</v>
      </c>
      <c r="H3679" s="17" t="n">
        <v>3.7</v>
      </c>
      <c r="I3679" s="18" t="n">
        <f aca="false">('SKU Master'!I3679-H3679)/'SKU Master'!I3679</f>
        <v>0.313543599257885</v>
      </c>
      <c r="J3679" s="16" t="n">
        <v>4</v>
      </c>
      <c r="K3679" s="19" t="n">
        <f aca="false">J3679*C3679</f>
        <v>21.2</v>
      </c>
      <c r="L3679" s="16" t="s">
        <v>12295</v>
      </c>
      <c r="M3679" s="16" t="s">
        <v>12292</v>
      </c>
      <c r="N3679" s="16" t="s">
        <v>12017</v>
      </c>
      <c r="O3679" s="16" t="s">
        <v>12300</v>
      </c>
      <c r="P3679" s="16" t="s">
        <v>12296</v>
      </c>
      <c r="Q3679" s="16" t="s">
        <v>12017</v>
      </c>
    </row>
    <row r="3680" customFormat="false" ht="15" hidden="false" customHeight="false" outlineLevel="0" collapsed="false">
      <c r="A3680" s="14" t="str">
        <f aca="false">'SKU Master'!A3680</f>
        <v>05-00159</v>
      </c>
      <c r="B3680" s="14" t="str">
        <f aca="false">VLOOKUP(A3680,'SKU Master'!$A:$N,6,FALSE())</f>
        <v>Sunrise Dairy Unsweetened Soy Milk, 64 oz</v>
      </c>
      <c r="C3680" s="15" t="n">
        <v>4.9</v>
      </c>
      <c r="D3680" s="15" t="n">
        <v>7.1</v>
      </c>
      <c r="E3680" s="15" t="n">
        <v>5.3</v>
      </c>
      <c r="F3680" s="16" t="s">
        <v>12290</v>
      </c>
      <c r="G3680" s="16" t="s">
        <v>12017</v>
      </c>
      <c r="H3680" s="17" t="n">
        <v>4.4</v>
      </c>
      <c r="I3680" s="18" t="n">
        <f aca="false">('SKU Master'!I3680-H3680)/'SKU Master'!I3680</f>
        <v>0.252971137521222</v>
      </c>
      <c r="J3680" s="16" t="n">
        <v>4</v>
      </c>
      <c r="K3680" s="19" t="n">
        <f aca="false">J3680*C3680</f>
        <v>19.6</v>
      </c>
      <c r="L3680" s="16" t="s">
        <v>12295</v>
      </c>
      <c r="M3680" s="16" t="s">
        <v>12292</v>
      </c>
      <c r="N3680" s="16" t="s">
        <v>12017</v>
      </c>
      <c r="O3680" s="16" t="s">
        <v>12300</v>
      </c>
      <c r="P3680" s="16" t="s">
        <v>12296</v>
      </c>
      <c r="Q3680" s="16" t="s">
        <v>12017</v>
      </c>
    </row>
    <row r="3681" customFormat="false" ht="15" hidden="false" customHeight="false" outlineLevel="0" collapsed="false">
      <c r="A3681" s="14" t="str">
        <f aca="false">'SKU Master'!A3681</f>
        <v>05-00160</v>
      </c>
      <c r="B3681" s="14" t="str">
        <f aca="false">VLOOKUP(A3681,'SKU Master'!$A:$N,6,FALSE())</f>
        <v>Clover Ridge Vanilla Coconut Milk, 64 oz</v>
      </c>
      <c r="C3681" s="15" t="n">
        <v>5.8</v>
      </c>
      <c r="D3681" s="15" t="n">
        <v>6.7</v>
      </c>
      <c r="E3681" s="15" t="n">
        <v>3.5</v>
      </c>
      <c r="F3681" s="16" t="s">
        <v>12290</v>
      </c>
      <c r="G3681" s="16" t="s">
        <v>12017</v>
      </c>
      <c r="H3681" s="17" t="n">
        <v>3.71</v>
      </c>
      <c r="I3681" s="18" t="n">
        <f aca="false">('SKU Master'!I3681-H3681)/'SKU Master'!I3681</f>
        <v>0.241308793456033</v>
      </c>
      <c r="J3681" s="16" t="n">
        <v>6</v>
      </c>
      <c r="K3681" s="19" t="n">
        <f aca="false">J3681*C3681</f>
        <v>34.8</v>
      </c>
      <c r="L3681" s="16" t="s">
        <v>12295</v>
      </c>
      <c r="M3681" s="16" t="s">
        <v>12292</v>
      </c>
      <c r="N3681" s="16" t="s">
        <v>12017</v>
      </c>
      <c r="O3681" s="16" t="s">
        <v>12300</v>
      </c>
      <c r="P3681" s="16" t="s">
        <v>12297</v>
      </c>
      <c r="Q3681" s="16" t="s">
        <v>12017</v>
      </c>
    </row>
    <row r="3682" customFormat="false" ht="15" hidden="false" customHeight="false" outlineLevel="0" collapsed="false">
      <c r="A3682" s="14" t="str">
        <f aca="false">'SKU Master'!A3682</f>
        <v>05-00161</v>
      </c>
      <c r="B3682" s="14" t="str">
        <f aca="false">VLOOKUP(A3682,'SKU Master'!$A:$N,6,FALSE())</f>
        <v>Harborline Unsweetened Soy Milk, 32 oz</v>
      </c>
      <c r="C3682" s="15" t="n">
        <v>3.6</v>
      </c>
      <c r="D3682" s="15" t="n">
        <v>7.3</v>
      </c>
      <c r="E3682" s="15" t="n">
        <v>5.5</v>
      </c>
      <c r="F3682" s="16" t="s">
        <v>12290</v>
      </c>
      <c r="G3682" s="16" t="s">
        <v>12017</v>
      </c>
      <c r="H3682" s="17" t="n">
        <v>2.14</v>
      </c>
      <c r="I3682" s="18" t="n">
        <f aca="false">('SKU Master'!I3682-H3682)/'SKU Master'!I3682</f>
        <v>0.435356200527704</v>
      </c>
      <c r="J3682" s="16" t="n">
        <v>2</v>
      </c>
      <c r="K3682" s="19" t="n">
        <f aca="false">J3682*C3682</f>
        <v>7.2</v>
      </c>
      <c r="L3682" s="16" t="s">
        <v>12295</v>
      </c>
      <c r="M3682" s="16" t="s">
        <v>12292</v>
      </c>
      <c r="N3682" s="16" t="s">
        <v>12017</v>
      </c>
      <c r="O3682" s="16" t="s">
        <v>12300</v>
      </c>
      <c r="P3682" s="16" t="s">
        <v>12294</v>
      </c>
      <c r="Q3682" s="16" t="s">
        <v>12017</v>
      </c>
    </row>
    <row r="3683" customFormat="false" ht="15" hidden="false" customHeight="false" outlineLevel="0" collapsed="false">
      <c r="A3683" s="14" t="str">
        <f aca="false">'SKU Master'!A3683</f>
        <v>05-00162</v>
      </c>
      <c r="B3683" s="14" t="str">
        <f aca="false">VLOOKUP(A3683,'SKU Master'!$A:$N,6,FALSE())</f>
        <v>Sunrise Dairy Soy Milk, 64 oz</v>
      </c>
      <c r="C3683" s="15" t="n">
        <v>5.9</v>
      </c>
      <c r="D3683" s="15" t="n">
        <v>6.7</v>
      </c>
      <c r="E3683" s="15" t="n">
        <v>4.7</v>
      </c>
      <c r="F3683" s="16" t="s">
        <v>12290</v>
      </c>
      <c r="G3683" s="16" t="s">
        <v>12017</v>
      </c>
      <c r="H3683" s="17" t="n">
        <v>2.71</v>
      </c>
      <c r="I3683" s="18" t="n">
        <f aca="false">('SKU Master'!I3683-H3683)/'SKU Master'!I3683</f>
        <v>0.223495702005731</v>
      </c>
      <c r="J3683" s="16" t="n">
        <v>5</v>
      </c>
      <c r="K3683" s="19" t="n">
        <f aca="false">J3683*C3683</f>
        <v>29.5</v>
      </c>
      <c r="L3683" s="16" t="s">
        <v>12295</v>
      </c>
      <c r="M3683" s="16" t="s">
        <v>12292</v>
      </c>
      <c r="N3683" s="16" t="s">
        <v>12017</v>
      </c>
      <c r="O3683" s="16" t="s">
        <v>12300</v>
      </c>
      <c r="P3683" s="16" t="s">
        <v>12297</v>
      </c>
      <c r="Q3683" s="16" t="s">
        <v>12017</v>
      </c>
    </row>
    <row r="3684" customFormat="false" ht="15" hidden="false" customHeight="false" outlineLevel="0" collapsed="false">
      <c r="A3684" s="14" t="str">
        <f aca="false">'SKU Master'!A3684</f>
        <v>05-00163</v>
      </c>
      <c r="B3684" s="14" t="str">
        <f aca="false">VLOOKUP(A3684,'SKU Master'!$A:$N,6,FALSE())</f>
        <v>Clover Ridge Vanilla Vegan Cheese Shreds, 32 oz</v>
      </c>
      <c r="C3684" s="15" t="n">
        <v>5.5</v>
      </c>
      <c r="D3684" s="15" t="n">
        <v>9.6</v>
      </c>
      <c r="E3684" s="15" t="n">
        <v>4.8</v>
      </c>
      <c r="F3684" s="16" t="s">
        <v>12290</v>
      </c>
      <c r="G3684" s="16" t="s">
        <v>12017</v>
      </c>
      <c r="H3684" s="17" t="n">
        <v>2.86</v>
      </c>
      <c r="I3684" s="18" t="n">
        <f aca="false">('SKU Master'!I3684-H3684)/'SKU Master'!I3684</f>
        <v>0.245382585751979</v>
      </c>
      <c r="J3684" s="16" t="n">
        <v>3</v>
      </c>
      <c r="K3684" s="19" t="n">
        <f aca="false">J3684*C3684</f>
        <v>16.5</v>
      </c>
      <c r="L3684" s="16" t="s">
        <v>12295</v>
      </c>
      <c r="M3684" s="16" t="s">
        <v>12292</v>
      </c>
      <c r="N3684" s="16" t="s">
        <v>12017</v>
      </c>
      <c r="O3684" s="16" t="s">
        <v>12300</v>
      </c>
      <c r="P3684" s="16" t="s">
        <v>12298</v>
      </c>
      <c r="Q3684" s="16" t="s">
        <v>12017</v>
      </c>
    </row>
    <row r="3685" customFormat="false" ht="15" hidden="false" customHeight="false" outlineLevel="0" collapsed="false">
      <c r="A3685" s="14" t="str">
        <f aca="false">'SKU Master'!A3685</f>
        <v>05-00164</v>
      </c>
      <c r="B3685" s="14" t="str">
        <f aca="false">VLOOKUP(A3685,'SKU Master'!$A:$N,6,FALSE())</f>
        <v>Clover Ridge Vanilla Oat Milk, 32 oz</v>
      </c>
      <c r="C3685" s="15" t="n">
        <v>5.4</v>
      </c>
      <c r="D3685" s="15" t="n">
        <v>8.3</v>
      </c>
      <c r="E3685" s="15" t="n">
        <v>3.8</v>
      </c>
      <c r="F3685" s="16" t="s">
        <v>12290</v>
      </c>
      <c r="G3685" s="16" t="s">
        <v>12017</v>
      </c>
      <c r="H3685" s="17" t="n">
        <v>2.87</v>
      </c>
      <c r="I3685" s="18" t="n">
        <f aca="false">('SKU Master'!I3685-H3685)/'SKU Master'!I3685</f>
        <v>0.34624145785877</v>
      </c>
      <c r="J3685" s="16" t="n">
        <v>4</v>
      </c>
      <c r="K3685" s="19" t="n">
        <f aca="false">J3685*C3685</f>
        <v>21.6</v>
      </c>
      <c r="L3685" s="16" t="s">
        <v>12295</v>
      </c>
      <c r="M3685" s="16" t="s">
        <v>12292</v>
      </c>
      <c r="N3685" s="16" t="s">
        <v>12017</v>
      </c>
      <c r="O3685" s="16" t="s">
        <v>12300</v>
      </c>
      <c r="P3685" s="16" t="s">
        <v>12296</v>
      </c>
      <c r="Q3685" s="16" t="s">
        <v>12017</v>
      </c>
    </row>
    <row r="3686" customFormat="false" ht="15" hidden="false" customHeight="false" outlineLevel="0" collapsed="false">
      <c r="A3686" s="14" t="str">
        <f aca="false">'SKU Master'!A3686</f>
        <v>05-00165</v>
      </c>
      <c r="B3686" s="14" t="str">
        <f aca="false">VLOOKUP(A3686,'SKU Master'!$A:$N,6,FALSE())</f>
        <v>Sunrise Dairy Vanilla Coconut Milk, 64 oz</v>
      </c>
      <c r="C3686" s="15" t="n">
        <v>4.2</v>
      </c>
      <c r="D3686" s="15" t="n">
        <v>9.3</v>
      </c>
      <c r="E3686" s="15" t="n">
        <v>4.2</v>
      </c>
      <c r="F3686" s="16" t="s">
        <v>12290</v>
      </c>
      <c r="G3686" s="16" t="s">
        <v>12017</v>
      </c>
      <c r="H3686" s="17" t="n">
        <v>2.32</v>
      </c>
      <c r="I3686" s="18" t="n">
        <f aca="false">('SKU Master'!I3686-H3686)/'SKU Master'!I3686</f>
        <v>0.335243553008596</v>
      </c>
      <c r="J3686" s="16" t="n">
        <v>5</v>
      </c>
      <c r="K3686" s="19" t="n">
        <f aca="false">J3686*C3686</f>
        <v>21</v>
      </c>
      <c r="L3686" s="16" t="s">
        <v>12295</v>
      </c>
      <c r="M3686" s="16" t="s">
        <v>12292</v>
      </c>
      <c r="N3686" s="16" t="s">
        <v>12017</v>
      </c>
      <c r="O3686" s="16" t="s">
        <v>12300</v>
      </c>
      <c r="P3686" s="16" t="s">
        <v>12296</v>
      </c>
      <c r="Q3686" s="16" t="s">
        <v>12017</v>
      </c>
    </row>
    <row r="3687" customFormat="false" ht="15" hidden="false" customHeight="false" outlineLevel="0" collapsed="false">
      <c r="A3687" s="14" t="str">
        <f aca="false">'SKU Master'!A3687</f>
        <v>05-00166</v>
      </c>
      <c r="B3687" s="14" t="str">
        <f aca="false">VLOOKUP(A3687,'SKU Master'!$A:$N,6,FALSE())</f>
        <v>Harborline Unsweetened Almond Milk, 32 oz</v>
      </c>
      <c r="C3687" s="15" t="n">
        <v>4.3</v>
      </c>
      <c r="D3687" s="15" t="n">
        <v>9.3</v>
      </c>
      <c r="E3687" s="15" t="n">
        <v>5.4</v>
      </c>
      <c r="F3687" s="16" t="s">
        <v>12290</v>
      </c>
      <c r="G3687" s="16" t="s">
        <v>12017</v>
      </c>
      <c r="H3687" s="17" t="n">
        <v>3.16</v>
      </c>
      <c r="I3687" s="18" t="n">
        <f aca="false">('SKU Master'!I3687-H3687)/'SKU Master'!I3687</f>
        <v>0.340292275574113</v>
      </c>
      <c r="J3687" s="16" t="n">
        <v>1</v>
      </c>
      <c r="K3687" s="19" t="n">
        <f aca="false">J3687*C3687</f>
        <v>4.3</v>
      </c>
      <c r="L3687" s="16" t="s">
        <v>12291</v>
      </c>
      <c r="M3687" s="16" t="s">
        <v>12292</v>
      </c>
      <c r="N3687" s="16" t="s">
        <v>12017</v>
      </c>
      <c r="O3687" s="16" t="s">
        <v>12300</v>
      </c>
      <c r="P3687" s="16" t="s">
        <v>12294</v>
      </c>
      <c r="Q3687" s="16" t="s">
        <v>12017</v>
      </c>
    </row>
    <row r="3688" customFormat="false" ht="15" hidden="false" customHeight="false" outlineLevel="0" collapsed="false">
      <c r="A3688" s="14" t="str">
        <f aca="false">'SKU Master'!A3688</f>
        <v>05-00167</v>
      </c>
      <c r="B3688" s="14" t="str">
        <f aca="false">VLOOKUP(A3688,'SKU Master'!$A:$N,6,FALSE())</f>
        <v>Harborline Unsweetened Oat Milk, 32 oz</v>
      </c>
      <c r="C3688" s="15" t="n">
        <v>4</v>
      </c>
      <c r="D3688" s="15" t="n">
        <v>6.5</v>
      </c>
      <c r="E3688" s="15" t="n">
        <v>5.7</v>
      </c>
      <c r="F3688" s="16" t="s">
        <v>12290</v>
      </c>
      <c r="G3688" s="16" t="s">
        <v>12017</v>
      </c>
      <c r="H3688" s="17" t="n">
        <v>2.27</v>
      </c>
      <c r="I3688" s="18" t="n">
        <f aca="false">('SKU Master'!I3688-H3688)/'SKU Master'!I3688</f>
        <v>0.349570200573066</v>
      </c>
      <c r="J3688" s="16" t="n">
        <v>3</v>
      </c>
      <c r="K3688" s="19" t="n">
        <f aca="false">J3688*C3688</f>
        <v>12</v>
      </c>
      <c r="L3688" s="16" t="s">
        <v>12295</v>
      </c>
      <c r="M3688" s="16" t="s">
        <v>12292</v>
      </c>
      <c r="N3688" s="16" t="s">
        <v>12017</v>
      </c>
      <c r="O3688" s="16" t="s">
        <v>12300</v>
      </c>
      <c r="P3688" s="16" t="s">
        <v>12296</v>
      </c>
      <c r="Q3688" s="16" t="s">
        <v>12017</v>
      </c>
    </row>
    <row r="3689" customFormat="false" ht="15" hidden="false" customHeight="false" outlineLevel="0" collapsed="false">
      <c r="A3689" s="14" t="str">
        <f aca="false">'SKU Master'!A3689</f>
        <v>05-00168</v>
      </c>
      <c r="B3689" s="14" t="str">
        <f aca="false">VLOOKUP(A3689,'SKU Master'!$A:$N,6,FALSE())</f>
        <v>Clover Ridge Unsweetened Soy Milk, 64 oz</v>
      </c>
      <c r="C3689" s="15" t="n">
        <v>5.5</v>
      </c>
      <c r="D3689" s="15" t="n">
        <v>6.5</v>
      </c>
      <c r="E3689" s="15" t="n">
        <v>4.7</v>
      </c>
      <c r="F3689" s="16" t="s">
        <v>12290</v>
      </c>
      <c r="G3689" s="16" t="s">
        <v>12017</v>
      </c>
      <c r="H3689" s="17" t="n">
        <v>4.28</v>
      </c>
      <c r="I3689" s="18" t="n">
        <f aca="false">('SKU Master'!I3689-H3689)/'SKU Master'!I3689</f>
        <v>0.273344651952462</v>
      </c>
      <c r="J3689" s="16" t="n">
        <v>4</v>
      </c>
      <c r="K3689" s="19" t="n">
        <f aca="false">J3689*C3689</f>
        <v>22</v>
      </c>
      <c r="L3689" s="16" t="s">
        <v>12295</v>
      </c>
      <c r="M3689" s="16" t="s">
        <v>12292</v>
      </c>
      <c r="N3689" s="16" t="s">
        <v>12017</v>
      </c>
      <c r="O3689" s="16" t="s">
        <v>12300</v>
      </c>
      <c r="P3689" s="16" t="s">
        <v>12296</v>
      </c>
      <c r="Q3689" s="16" t="s">
        <v>12017</v>
      </c>
    </row>
    <row r="3690" customFormat="false" ht="15" hidden="false" customHeight="false" outlineLevel="0" collapsed="false">
      <c r="A3690" s="14" t="str">
        <f aca="false">'SKU Master'!A3690</f>
        <v>05-00169</v>
      </c>
      <c r="B3690" s="14" t="str">
        <f aca="false">VLOOKUP(A3690,'SKU Master'!$A:$N,6,FALSE())</f>
        <v>Meadow Gold Farms Unsweetened Plant-Based Yogurt, 64 oz</v>
      </c>
      <c r="C3690" s="15" t="n">
        <v>3.6</v>
      </c>
      <c r="D3690" s="15" t="n">
        <v>7.8</v>
      </c>
      <c r="E3690" s="15" t="n">
        <v>5.2</v>
      </c>
      <c r="F3690" s="16" t="s">
        <v>12290</v>
      </c>
      <c r="G3690" s="16" t="s">
        <v>12017</v>
      </c>
      <c r="H3690" s="17" t="n">
        <v>3.58</v>
      </c>
      <c r="I3690" s="18" t="n">
        <f aca="false">('SKU Master'!I3690-H3690)/'SKU Master'!I3690</f>
        <v>0.267893660531697</v>
      </c>
      <c r="J3690" s="16" t="n">
        <v>2</v>
      </c>
      <c r="K3690" s="19" t="n">
        <f aca="false">J3690*C3690</f>
        <v>7.2</v>
      </c>
      <c r="L3690" s="16" t="s">
        <v>12295</v>
      </c>
      <c r="M3690" s="16" t="s">
        <v>12292</v>
      </c>
      <c r="N3690" s="16" t="s">
        <v>12017</v>
      </c>
      <c r="O3690" s="16" t="s">
        <v>12300</v>
      </c>
      <c r="P3690" s="16" t="s">
        <v>12294</v>
      </c>
      <c r="Q3690" s="16" t="s">
        <v>12017</v>
      </c>
    </row>
    <row r="3691" customFormat="false" ht="15" hidden="false" customHeight="false" outlineLevel="0" collapsed="false">
      <c r="A3691" s="14" t="str">
        <f aca="false">'SKU Master'!A3691</f>
        <v>05-00170</v>
      </c>
      <c r="B3691" s="14" t="str">
        <f aca="false">VLOOKUP(A3691,'SKU Master'!$A:$N,6,FALSE())</f>
        <v>Harborline Oat Milk, 32 oz</v>
      </c>
      <c r="C3691" s="15" t="n">
        <v>5.1</v>
      </c>
      <c r="D3691" s="15" t="n">
        <v>7</v>
      </c>
      <c r="E3691" s="15" t="n">
        <v>5.3</v>
      </c>
      <c r="F3691" s="16" t="s">
        <v>12290</v>
      </c>
      <c r="G3691" s="16" t="s">
        <v>12017</v>
      </c>
      <c r="H3691" s="17" t="n">
        <v>2.25</v>
      </c>
      <c r="I3691" s="18" t="n">
        <f aca="false">('SKU Master'!I3691-H3691)/'SKU Master'!I3691</f>
        <v>0.316109422492401</v>
      </c>
      <c r="J3691" s="16" t="n">
        <v>5</v>
      </c>
      <c r="K3691" s="19" t="n">
        <f aca="false">J3691*C3691</f>
        <v>25.5</v>
      </c>
      <c r="L3691" s="16" t="s">
        <v>12295</v>
      </c>
      <c r="M3691" s="16" t="s">
        <v>12292</v>
      </c>
      <c r="N3691" s="16" t="s">
        <v>12017</v>
      </c>
      <c r="O3691" s="16" t="s">
        <v>12300</v>
      </c>
      <c r="P3691" s="16" t="s">
        <v>12297</v>
      </c>
      <c r="Q3691" s="16" t="s">
        <v>12017</v>
      </c>
    </row>
    <row r="3692" customFormat="false" ht="15" hidden="false" customHeight="false" outlineLevel="0" collapsed="false">
      <c r="A3692" s="14" t="str">
        <f aca="false">'SKU Master'!A3692</f>
        <v>05-00171</v>
      </c>
      <c r="B3692" s="14" t="str">
        <f aca="false">VLOOKUP(A3692,'SKU Master'!$A:$N,6,FALSE())</f>
        <v>Meadow Gold Farms Coconut Milk, 32 oz</v>
      </c>
      <c r="C3692" s="15" t="n">
        <v>5.3</v>
      </c>
      <c r="D3692" s="15" t="n">
        <v>6.4</v>
      </c>
      <c r="E3692" s="15" t="n">
        <v>4.5</v>
      </c>
      <c r="F3692" s="16" t="s">
        <v>12290</v>
      </c>
      <c r="G3692" s="16" t="s">
        <v>12017</v>
      </c>
      <c r="H3692" s="17" t="n">
        <v>2.66</v>
      </c>
      <c r="I3692" s="18" t="n">
        <f aca="false">('SKU Master'!I3692-H3692)/'SKU Master'!I3692</f>
        <v>0.316195372750643</v>
      </c>
      <c r="J3692" s="16" t="n">
        <v>3</v>
      </c>
      <c r="K3692" s="19" t="n">
        <f aca="false">J3692*C3692</f>
        <v>15.9</v>
      </c>
      <c r="L3692" s="16" t="s">
        <v>12295</v>
      </c>
      <c r="M3692" s="16" t="s">
        <v>12292</v>
      </c>
      <c r="N3692" s="16" t="s">
        <v>12017</v>
      </c>
      <c r="O3692" s="16" t="s">
        <v>12300</v>
      </c>
      <c r="P3692" s="16" t="s">
        <v>12298</v>
      </c>
      <c r="Q3692" s="16" t="s">
        <v>12017</v>
      </c>
    </row>
    <row r="3693" customFormat="false" ht="15" hidden="false" customHeight="false" outlineLevel="0" collapsed="false">
      <c r="A3693" s="14" t="str">
        <f aca="false">'SKU Master'!A3693</f>
        <v>05-00172</v>
      </c>
      <c r="B3693" s="14" t="str">
        <f aca="false">VLOOKUP(A3693,'SKU Master'!$A:$N,6,FALSE())</f>
        <v>Clover Ridge Soy Milk, 64 oz</v>
      </c>
      <c r="C3693" s="15" t="n">
        <v>3.2</v>
      </c>
      <c r="D3693" s="15" t="n">
        <v>6.8</v>
      </c>
      <c r="E3693" s="15" t="n">
        <v>3.6</v>
      </c>
      <c r="F3693" s="16" t="s">
        <v>12290</v>
      </c>
      <c r="G3693" s="16" t="s">
        <v>12017</v>
      </c>
      <c r="H3693" s="17" t="n">
        <v>2.51</v>
      </c>
      <c r="I3693" s="18" t="n">
        <f aca="false">('SKU Master'!I3693-H3693)/'SKU Master'!I3693</f>
        <v>0.237082066869301</v>
      </c>
      <c r="J3693" s="16" t="n">
        <v>3</v>
      </c>
      <c r="K3693" s="19" t="n">
        <f aca="false">J3693*C3693</f>
        <v>9.6</v>
      </c>
      <c r="L3693" s="16" t="s">
        <v>12295</v>
      </c>
      <c r="M3693" s="16" t="s">
        <v>12292</v>
      </c>
      <c r="N3693" s="16" t="s">
        <v>12017</v>
      </c>
      <c r="O3693" s="16" t="s">
        <v>12300</v>
      </c>
      <c r="P3693" s="16" t="s">
        <v>12296</v>
      </c>
      <c r="Q3693" s="16" t="s">
        <v>12017</v>
      </c>
    </row>
    <row r="3694" customFormat="false" ht="15" hidden="false" customHeight="false" outlineLevel="0" collapsed="false">
      <c r="A3694" s="14" t="str">
        <f aca="false">'SKU Master'!A3694</f>
        <v>05-00173</v>
      </c>
      <c r="B3694" s="14" t="str">
        <f aca="false">VLOOKUP(A3694,'SKU Master'!$A:$N,6,FALSE())</f>
        <v>Sunrise Dairy Soy Milk, 32 oz</v>
      </c>
      <c r="C3694" s="15" t="n">
        <v>4.7</v>
      </c>
      <c r="D3694" s="15" t="n">
        <v>9.4</v>
      </c>
      <c r="E3694" s="15" t="n">
        <v>5.1</v>
      </c>
      <c r="F3694" s="16" t="s">
        <v>12290</v>
      </c>
      <c r="G3694" s="16" t="s">
        <v>12017</v>
      </c>
      <c r="H3694" s="17" t="n">
        <v>3.15</v>
      </c>
      <c r="I3694" s="18" t="n">
        <f aca="false">('SKU Master'!I3694-H3694)/'SKU Master'!I3694</f>
        <v>0.210526315789474</v>
      </c>
      <c r="J3694" s="16" t="n">
        <v>3</v>
      </c>
      <c r="K3694" s="19" t="n">
        <f aca="false">J3694*C3694</f>
        <v>14.1</v>
      </c>
      <c r="L3694" s="16" t="s">
        <v>12295</v>
      </c>
      <c r="M3694" s="16" t="s">
        <v>12292</v>
      </c>
      <c r="N3694" s="16" t="s">
        <v>12017</v>
      </c>
      <c r="O3694" s="16" t="s">
        <v>12300</v>
      </c>
      <c r="P3694" s="16" t="s">
        <v>12296</v>
      </c>
      <c r="Q3694" s="16" t="s">
        <v>12017</v>
      </c>
    </row>
    <row r="3695" customFormat="false" ht="15" hidden="false" customHeight="false" outlineLevel="0" collapsed="false">
      <c r="A3695" s="14" t="str">
        <f aca="false">'SKU Master'!A3695</f>
        <v>05-00174</v>
      </c>
      <c r="B3695" s="14" t="str">
        <f aca="false">VLOOKUP(A3695,'SKU Master'!$A:$N,6,FALSE())</f>
        <v>Clover Ridge Vanilla Coconut Milk, 32 oz</v>
      </c>
      <c r="C3695" s="15" t="n">
        <v>3.3</v>
      </c>
      <c r="D3695" s="15" t="n">
        <v>9.4</v>
      </c>
      <c r="E3695" s="15" t="n">
        <v>5.1</v>
      </c>
      <c r="F3695" s="16" t="s">
        <v>12290</v>
      </c>
      <c r="G3695" s="16" t="s">
        <v>12017</v>
      </c>
      <c r="H3695" s="17" t="n">
        <v>2.56</v>
      </c>
      <c r="I3695" s="18" t="n">
        <f aca="false">('SKU Master'!I3695-H3695)/'SKU Master'!I3695</f>
        <v>0.26647564469914</v>
      </c>
      <c r="J3695" s="16" t="n">
        <v>3</v>
      </c>
      <c r="K3695" s="19" t="n">
        <f aca="false">J3695*C3695</f>
        <v>9.9</v>
      </c>
      <c r="L3695" s="16" t="s">
        <v>12295</v>
      </c>
      <c r="M3695" s="16" t="s">
        <v>12292</v>
      </c>
      <c r="N3695" s="16" t="s">
        <v>12017</v>
      </c>
      <c r="O3695" s="16" t="s">
        <v>12300</v>
      </c>
      <c r="P3695" s="16" t="s">
        <v>12298</v>
      </c>
      <c r="Q3695" s="16" t="s">
        <v>12017</v>
      </c>
    </row>
    <row r="3696" customFormat="false" ht="15" hidden="false" customHeight="false" outlineLevel="0" collapsed="false">
      <c r="A3696" s="14" t="str">
        <f aca="false">'SKU Master'!A3696</f>
        <v>05-00175</v>
      </c>
      <c r="B3696" s="14" t="str">
        <f aca="false">VLOOKUP(A3696,'SKU Master'!$A:$N,6,FALSE())</f>
        <v>Meadow Gold Farms Vanilla Plant-Based Yogurt, 64 oz</v>
      </c>
      <c r="C3696" s="15" t="n">
        <v>4.6</v>
      </c>
      <c r="D3696" s="15" t="n">
        <v>7.3</v>
      </c>
      <c r="E3696" s="15" t="n">
        <v>5.9</v>
      </c>
      <c r="F3696" s="16" t="s">
        <v>12290</v>
      </c>
      <c r="G3696" s="16" t="s">
        <v>12017</v>
      </c>
      <c r="H3696" s="17" t="n">
        <v>4.18</v>
      </c>
      <c r="I3696" s="18" t="n">
        <f aca="false">('SKU Master'!I3696-H3696)/'SKU Master'!I3696</f>
        <v>0.209829867674858</v>
      </c>
      <c r="J3696" s="16" t="n">
        <v>5</v>
      </c>
      <c r="K3696" s="19" t="n">
        <f aca="false">J3696*C3696</f>
        <v>23</v>
      </c>
      <c r="L3696" s="16" t="s">
        <v>12295</v>
      </c>
      <c r="M3696" s="16" t="s">
        <v>12292</v>
      </c>
      <c r="N3696" s="16" t="s">
        <v>12017</v>
      </c>
      <c r="O3696" s="16" t="s">
        <v>12300</v>
      </c>
      <c r="P3696" s="16" t="s">
        <v>12297</v>
      </c>
      <c r="Q3696" s="16" t="s">
        <v>12017</v>
      </c>
    </row>
    <row r="3697" customFormat="false" ht="15" hidden="false" customHeight="false" outlineLevel="0" collapsed="false">
      <c r="A3697" s="14" t="str">
        <f aca="false">'SKU Master'!A3697</f>
        <v>05-00176</v>
      </c>
      <c r="B3697" s="14" t="str">
        <f aca="false">VLOOKUP(A3697,'SKU Master'!$A:$N,6,FALSE())</f>
        <v>Sunrise Dairy Orange Juice, 52 oz</v>
      </c>
      <c r="C3697" s="15" t="n">
        <v>4.3</v>
      </c>
      <c r="D3697" s="15" t="n">
        <v>8.9</v>
      </c>
      <c r="E3697" s="15" t="n">
        <v>5.6</v>
      </c>
      <c r="F3697" s="16" t="s">
        <v>12290</v>
      </c>
      <c r="G3697" s="16" t="s">
        <v>12017</v>
      </c>
      <c r="H3697" s="17" t="n">
        <v>3.33</v>
      </c>
      <c r="I3697" s="18" t="n">
        <f aca="false">('SKU Master'!I3697-H3697)/'SKU Master'!I3697</f>
        <v>0.258351893095768</v>
      </c>
      <c r="J3697" s="16" t="n">
        <v>1</v>
      </c>
      <c r="K3697" s="19" t="n">
        <f aca="false">J3697*C3697</f>
        <v>4.3</v>
      </c>
      <c r="L3697" s="16" t="s">
        <v>12295</v>
      </c>
      <c r="M3697" s="16" t="s">
        <v>12292</v>
      </c>
      <c r="N3697" s="16" t="s">
        <v>12017</v>
      </c>
      <c r="O3697" s="16" t="s">
        <v>12300</v>
      </c>
      <c r="P3697" s="16" t="s">
        <v>12294</v>
      </c>
      <c r="Q3697" s="16" t="s">
        <v>12017</v>
      </c>
    </row>
    <row r="3698" customFormat="false" ht="15" hidden="false" customHeight="false" outlineLevel="0" collapsed="false">
      <c r="A3698" s="14" t="str">
        <f aca="false">'SKU Master'!A3698</f>
        <v>05-00177</v>
      </c>
      <c r="B3698" s="14" t="str">
        <f aca="false">VLOOKUP(A3698,'SKU Master'!$A:$N,6,FALSE())</f>
        <v>Harborline No Pulp Grapefruit Juice, 52 oz</v>
      </c>
      <c r="C3698" s="15" t="n">
        <v>4.5</v>
      </c>
      <c r="D3698" s="15" t="n">
        <v>9.8</v>
      </c>
      <c r="E3698" s="15" t="n">
        <v>4.9</v>
      </c>
      <c r="F3698" s="16" t="s">
        <v>12290</v>
      </c>
      <c r="G3698" s="16" t="s">
        <v>12017</v>
      </c>
      <c r="H3698" s="17" t="n">
        <v>2.49</v>
      </c>
      <c r="I3698" s="18" t="n">
        <f aca="false">('SKU Master'!I3698-H3698)/'SKU Master'!I3698</f>
        <v>0.37593984962406</v>
      </c>
      <c r="J3698" s="16" t="n">
        <v>6</v>
      </c>
      <c r="K3698" s="19" t="n">
        <f aca="false">J3698*C3698</f>
        <v>27</v>
      </c>
      <c r="L3698" s="16" t="s">
        <v>12295</v>
      </c>
      <c r="M3698" s="16" t="s">
        <v>12292</v>
      </c>
      <c r="N3698" s="16" t="s">
        <v>12017</v>
      </c>
      <c r="O3698" s="16" t="s">
        <v>12300</v>
      </c>
      <c r="P3698" s="16" t="s">
        <v>12297</v>
      </c>
      <c r="Q3698" s="16" t="s">
        <v>12017</v>
      </c>
    </row>
    <row r="3699" customFormat="false" ht="15" hidden="false" customHeight="false" outlineLevel="0" collapsed="false">
      <c r="A3699" s="14" t="str">
        <f aca="false">'SKU Master'!A3699</f>
        <v>05-00178</v>
      </c>
      <c r="B3699" s="14" t="str">
        <f aca="false">VLOOKUP(A3699,'SKU Master'!$A:$N,6,FALSE())</f>
        <v>Meadow Gold Farms Pulp Apple Juice, 59 oz</v>
      </c>
      <c r="C3699" s="15" t="n">
        <v>4.5</v>
      </c>
      <c r="D3699" s="15" t="n">
        <v>7.4</v>
      </c>
      <c r="E3699" s="15" t="n">
        <v>3.4</v>
      </c>
      <c r="F3699" s="16" t="s">
        <v>12290</v>
      </c>
      <c r="G3699" s="16" t="s">
        <v>12017</v>
      </c>
      <c r="H3699" s="17" t="n">
        <v>3.98</v>
      </c>
      <c r="I3699" s="18" t="n">
        <f aca="false">('SKU Master'!I3699-H3699)/'SKU Master'!I3699</f>
        <v>0.335559265442404</v>
      </c>
      <c r="J3699" s="16" t="n">
        <v>6</v>
      </c>
      <c r="K3699" s="19" t="n">
        <f aca="false">J3699*C3699</f>
        <v>27</v>
      </c>
      <c r="L3699" s="16" t="s">
        <v>12295</v>
      </c>
      <c r="M3699" s="16" t="s">
        <v>12292</v>
      </c>
      <c r="N3699" s="16" t="s">
        <v>12017</v>
      </c>
      <c r="O3699" s="16" t="s">
        <v>12300</v>
      </c>
      <c r="P3699" s="16" t="s">
        <v>12297</v>
      </c>
      <c r="Q3699" s="16" t="s">
        <v>12017</v>
      </c>
    </row>
    <row r="3700" customFormat="false" ht="15" hidden="false" customHeight="false" outlineLevel="0" collapsed="false">
      <c r="A3700" s="14" t="str">
        <f aca="false">'SKU Master'!A3700</f>
        <v>05-00179</v>
      </c>
      <c r="B3700" s="14" t="str">
        <f aca="false">VLOOKUP(A3700,'SKU Master'!$A:$N,6,FALSE())</f>
        <v>Clover Ridge No Pulp Grapefruit Juice, 59 oz</v>
      </c>
      <c r="C3700" s="15" t="n">
        <v>4.1</v>
      </c>
      <c r="D3700" s="15" t="n">
        <v>9.2</v>
      </c>
      <c r="E3700" s="15" t="n">
        <v>5.4</v>
      </c>
      <c r="F3700" s="16" t="s">
        <v>12290</v>
      </c>
      <c r="G3700" s="16" t="s">
        <v>12017</v>
      </c>
      <c r="H3700" s="17" t="n">
        <v>2.96</v>
      </c>
      <c r="I3700" s="18" t="n">
        <f aca="false">('SKU Master'!I3700-H3700)/'SKU Master'!I3700</f>
        <v>0.218997361477573</v>
      </c>
      <c r="J3700" s="16" t="n">
        <v>7</v>
      </c>
      <c r="K3700" s="19" t="n">
        <f aca="false">J3700*C3700</f>
        <v>28.7</v>
      </c>
      <c r="L3700" s="16" t="s">
        <v>12295</v>
      </c>
      <c r="M3700" s="16" t="s">
        <v>12292</v>
      </c>
      <c r="N3700" s="16" t="s">
        <v>12017</v>
      </c>
      <c r="O3700" s="16" t="s">
        <v>12300</v>
      </c>
      <c r="P3700" s="16" t="s">
        <v>12297</v>
      </c>
      <c r="Q3700" s="16" t="s">
        <v>12017</v>
      </c>
    </row>
    <row r="3701" customFormat="false" ht="15" hidden="false" customHeight="false" outlineLevel="0" collapsed="false">
      <c r="A3701" s="14" t="str">
        <f aca="false">'SKU Master'!A3701</f>
        <v>05-00180</v>
      </c>
      <c r="B3701" s="14" t="str">
        <f aca="false">VLOOKUP(A3701,'SKU Master'!$A:$N,6,FALSE())</f>
        <v>Clover Ridge Orange Juice, 59 oz</v>
      </c>
      <c r="C3701" s="15" t="n">
        <v>4.1</v>
      </c>
      <c r="D3701" s="15" t="n">
        <v>6.1</v>
      </c>
      <c r="E3701" s="15" t="n">
        <v>5.7</v>
      </c>
      <c r="F3701" s="16" t="s">
        <v>12290</v>
      </c>
      <c r="G3701" s="16" t="s">
        <v>12017</v>
      </c>
      <c r="H3701" s="17" t="n">
        <v>4.29</v>
      </c>
      <c r="I3701" s="18" t="n">
        <f aca="false">('SKU Master'!I3701-H3701)/'SKU Master'!I3701</f>
        <v>0.218579234972678</v>
      </c>
      <c r="J3701" s="16" t="n">
        <v>6</v>
      </c>
      <c r="K3701" s="19" t="n">
        <f aca="false">J3701*C3701</f>
        <v>24.6</v>
      </c>
      <c r="L3701" s="16" t="s">
        <v>12295</v>
      </c>
      <c r="M3701" s="16" t="s">
        <v>12292</v>
      </c>
      <c r="N3701" s="16" t="s">
        <v>12017</v>
      </c>
      <c r="O3701" s="16" t="s">
        <v>12300</v>
      </c>
      <c r="P3701" s="16" t="s">
        <v>12297</v>
      </c>
      <c r="Q3701" s="16" t="s">
        <v>12017</v>
      </c>
    </row>
    <row r="3702" customFormat="false" ht="15" hidden="false" customHeight="false" outlineLevel="0" collapsed="false">
      <c r="A3702" s="14" t="str">
        <f aca="false">'SKU Master'!A3702</f>
        <v>05-00181</v>
      </c>
      <c r="B3702" s="14" t="str">
        <f aca="false">VLOOKUP(A3702,'SKU Master'!$A:$N,6,FALSE())</f>
        <v>Sunrise Dairy Pulp Lemonade, 52 oz</v>
      </c>
      <c r="C3702" s="15" t="n">
        <v>5.1</v>
      </c>
      <c r="D3702" s="15" t="n">
        <v>6.2</v>
      </c>
      <c r="E3702" s="15" t="n">
        <v>4.8</v>
      </c>
      <c r="F3702" s="16" t="s">
        <v>12290</v>
      </c>
      <c r="G3702" s="16" t="s">
        <v>12017</v>
      </c>
      <c r="H3702" s="17" t="n">
        <v>4.43</v>
      </c>
      <c r="I3702" s="18" t="n">
        <f aca="false">('SKU Master'!I3702-H3702)/'SKU Master'!I3702</f>
        <v>0.234887737478411</v>
      </c>
      <c r="J3702" s="16" t="n">
        <v>3</v>
      </c>
      <c r="K3702" s="19" t="n">
        <f aca="false">J3702*C3702</f>
        <v>15.3</v>
      </c>
      <c r="L3702" s="16" t="s">
        <v>12295</v>
      </c>
      <c r="M3702" s="16" t="s">
        <v>12292</v>
      </c>
      <c r="N3702" s="16" t="s">
        <v>12017</v>
      </c>
      <c r="O3702" s="16" t="s">
        <v>12300</v>
      </c>
      <c r="P3702" s="16" t="s">
        <v>12298</v>
      </c>
      <c r="Q3702" s="16" t="s">
        <v>12017</v>
      </c>
    </row>
    <row r="3703" customFormat="false" ht="15" hidden="false" customHeight="false" outlineLevel="0" collapsed="false">
      <c r="A3703" s="14" t="str">
        <f aca="false">'SKU Master'!A3703</f>
        <v>05-00182</v>
      </c>
      <c r="B3703" s="14" t="str">
        <f aca="false">VLOOKUP(A3703,'SKU Master'!$A:$N,6,FALSE())</f>
        <v>Harborline Grapefruit Juice, 59 oz</v>
      </c>
      <c r="C3703" s="15" t="n">
        <v>5.9</v>
      </c>
      <c r="D3703" s="15" t="n">
        <v>7.5</v>
      </c>
      <c r="E3703" s="15" t="n">
        <v>3.8</v>
      </c>
      <c r="F3703" s="16" t="s">
        <v>12290</v>
      </c>
      <c r="G3703" s="16" t="s">
        <v>12017</v>
      </c>
      <c r="H3703" s="17" t="n">
        <v>2.72</v>
      </c>
      <c r="I3703" s="18" t="n">
        <f aca="false">('SKU Master'!I3703-H3703)/'SKU Master'!I3703</f>
        <v>0.380410022779043</v>
      </c>
      <c r="J3703" s="16" t="n">
        <v>6</v>
      </c>
      <c r="K3703" s="19" t="n">
        <f aca="false">J3703*C3703</f>
        <v>35.4</v>
      </c>
      <c r="L3703" s="16" t="s">
        <v>12295</v>
      </c>
      <c r="M3703" s="16" t="s">
        <v>12292</v>
      </c>
      <c r="N3703" s="16" t="s">
        <v>12017</v>
      </c>
      <c r="O3703" s="16" t="s">
        <v>12300</v>
      </c>
      <c r="P3703" s="16" t="s">
        <v>12297</v>
      </c>
      <c r="Q3703" s="16" t="s">
        <v>12017</v>
      </c>
    </row>
    <row r="3704" customFormat="false" ht="15" hidden="false" customHeight="false" outlineLevel="0" collapsed="false">
      <c r="A3704" s="14" t="str">
        <f aca="false">'SKU Master'!A3704</f>
        <v>05-00183</v>
      </c>
      <c r="B3704" s="14" t="str">
        <f aca="false">VLOOKUP(A3704,'SKU Master'!$A:$N,6,FALSE())</f>
        <v>Meadow Gold Farms Pulp Lemonade, 59 oz</v>
      </c>
      <c r="C3704" s="15" t="n">
        <v>3.6</v>
      </c>
      <c r="D3704" s="15" t="n">
        <v>9.4</v>
      </c>
      <c r="E3704" s="15" t="n">
        <v>4.1</v>
      </c>
      <c r="F3704" s="16" t="s">
        <v>12290</v>
      </c>
      <c r="G3704" s="16" t="s">
        <v>12017</v>
      </c>
      <c r="H3704" s="17" t="n">
        <v>3.81</v>
      </c>
      <c r="I3704" s="18" t="n">
        <f aca="false">('SKU Master'!I3704-H3704)/'SKU Master'!I3704</f>
        <v>0.204592901878914</v>
      </c>
      <c r="J3704" s="16" t="n">
        <v>3</v>
      </c>
      <c r="K3704" s="19" t="n">
        <f aca="false">J3704*C3704</f>
        <v>10.8</v>
      </c>
      <c r="L3704" s="16" t="s">
        <v>12295</v>
      </c>
      <c r="M3704" s="16" t="s">
        <v>12292</v>
      </c>
      <c r="N3704" s="16" t="s">
        <v>12017</v>
      </c>
      <c r="O3704" s="16" t="s">
        <v>12300</v>
      </c>
      <c r="P3704" s="16" t="s">
        <v>12298</v>
      </c>
      <c r="Q3704" s="16" t="s">
        <v>12017</v>
      </c>
    </row>
    <row r="3705" customFormat="false" ht="15" hidden="false" customHeight="false" outlineLevel="0" collapsed="false">
      <c r="A3705" s="14" t="str">
        <f aca="false">'SKU Master'!A3705</f>
        <v>05-00184</v>
      </c>
      <c r="B3705" s="14" t="str">
        <f aca="false">VLOOKUP(A3705,'SKU Master'!$A:$N,6,FALSE())</f>
        <v>Clover Ridge Apple Juice, 52 oz</v>
      </c>
      <c r="C3705" s="15" t="n">
        <v>5.5</v>
      </c>
      <c r="D3705" s="15" t="n">
        <v>7.1</v>
      </c>
      <c r="E3705" s="15" t="n">
        <v>4.7</v>
      </c>
      <c r="F3705" s="16" t="s">
        <v>12290</v>
      </c>
      <c r="G3705" s="16" t="s">
        <v>12017</v>
      </c>
      <c r="H3705" s="17" t="n">
        <v>4.76</v>
      </c>
      <c r="I3705" s="18" t="n">
        <f aca="false">('SKU Master'!I3705-H3705)/'SKU Master'!I3705</f>
        <v>0.20534223706177</v>
      </c>
      <c r="J3705" s="16" t="n">
        <v>5</v>
      </c>
      <c r="K3705" s="19" t="n">
        <f aca="false">J3705*C3705</f>
        <v>27.5</v>
      </c>
      <c r="L3705" s="16" t="s">
        <v>12295</v>
      </c>
      <c r="M3705" s="16" t="s">
        <v>12292</v>
      </c>
      <c r="N3705" s="16" t="s">
        <v>12017</v>
      </c>
      <c r="O3705" s="16" t="s">
        <v>12300</v>
      </c>
      <c r="P3705" s="16" t="s">
        <v>12296</v>
      </c>
      <c r="Q3705" s="16" t="s">
        <v>12017</v>
      </c>
    </row>
    <row r="3706" customFormat="false" ht="15" hidden="false" customHeight="false" outlineLevel="0" collapsed="false">
      <c r="A3706" s="14" t="str">
        <f aca="false">'SKU Master'!A3706</f>
        <v>05-00185</v>
      </c>
      <c r="B3706" s="14" t="str">
        <f aca="false">VLOOKUP(A3706,'SKU Master'!$A:$N,6,FALSE())</f>
        <v>Clover Ridge Grapefruit Juice, 59 oz</v>
      </c>
      <c r="C3706" s="15" t="n">
        <v>4.8</v>
      </c>
      <c r="D3706" s="15" t="n">
        <v>6.1</v>
      </c>
      <c r="E3706" s="15" t="n">
        <v>3.3</v>
      </c>
      <c r="F3706" s="16" t="s">
        <v>12290</v>
      </c>
      <c r="G3706" s="16" t="s">
        <v>12017</v>
      </c>
      <c r="H3706" s="17" t="n">
        <v>4.03</v>
      </c>
      <c r="I3706" s="18" t="n">
        <f aca="false">('SKU Master'!I3706-H3706)/'SKU Master'!I3706</f>
        <v>0.31578947368421</v>
      </c>
      <c r="J3706" s="16" t="n">
        <v>1</v>
      </c>
      <c r="K3706" s="19" t="n">
        <f aca="false">J3706*C3706</f>
        <v>4.8</v>
      </c>
      <c r="L3706" s="16" t="s">
        <v>12291</v>
      </c>
      <c r="M3706" s="16" t="s">
        <v>12292</v>
      </c>
      <c r="N3706" s="16" t="s">
        <v>12017</v>
      </c>
      <c r="O3706" s="16" t="s">
        <v>12300</v>
      </c>
      <c r="P3706" s="16" t="s">
        <v>12294</v>
      </c>
      <c r="Q3706" s="16" t="s">
        <v>12017</v>
      </c>
    </row>
    <row r="3707" customFormat="false" ht="15" hidden="false" customHeight="false" outlineLevel="0" collapsed="false">
      <c r="A3707" s="14" t="str">
        <f aca="false">'SKU Master'!A3707</f>
        <v>05-00186</v>
      </c>
      <c r="B3707" s="14" t="str">
        <f aca="false">VLOOKUP(A3707,'SKU Master'!$A:$N,6,FALSE())</f>
        <v>Clover Ridge Grapefruit Juice, 52 oz</v>
      </c>
      <c r="C3707" s="15" t="n">
        <v>4.6</v>
      </c>
      <c r="D3707" s="15" t="n">
        <v>8.9</v>
      </c>
      <c r="E3707" s="15" t="n">
        <v>4.4</v>
      </c>
      <c r="F3707" s="16" t="s">
        <v>12290</v>
      </c>
      <c r="G3707" s="16" t="s">
        <v>12017</v>
      </c>
      <c r="H3707" s="17" t="n">
        <v>3.86</v>
      </c>
      <c r="I3707" s="18" t="n">
        <f aca="false">('SKU Master'!I3707-H3707)/'SKU Master'!I3707</f>
        <v>0.296903460837887</v>
      </c>
      <c r="J3707" s="16" t="n">
        <v>4</v>
      </c>
      <c r="K3707" s="19" t="n">
        <f aca="false">J3707*C3707</f>
        <v>18.4</v>
      </c>
      <c r="L3707" s="16" t="s">
        <v>12295</v>
      </c>
      <c r="M3707" s="16" t="s">
        <v>12292</v>
      </c>
      <c r="N3707" s="16" t="s">
        <v>12017</v>
      </c>
      <c r="O3707" s="16" t="s">
        <v>12300</v>
      </c>
      <c r="P3707" s="16" t="s">
        <v>12296</v>
      </c>
      <c r="Q3707" s="16" t="s">
        <v>12017</v>
      </c>
    </row>
    <row r="3708" customFormat="false" ht="15" hidden="false" customHeight="false" outlineLevel="0" collapsed="false">
      <c r="A3708" s="14" t="str">
        <f aca="false">'SKU Master'!A3708</f>
        <v>05-00187</v>
      </c>
      <c r="B3708" s="14" t="str">
        <f aca="false">VLOOKUP(A3708,'SKU Master'!$A:$N,6,FALSE())</f>
        <v>Harborline Apple Juice, 52 oz</v>
      </c>
      <c r="C3708" s="15" t="n">
        <v>5.2</v>
      </c>
      <c r="D3708" s="15" t="n">
        <v>8.1</v>
      </c>
      <c r="E3708" s="15" t="n">
        <v>4.4</v>
      </c>
      <c r="F3708" s="16" t="s">
        <v>12290</v>
      </c>
      <c r="G3708" s="16" t="s">
        <v>12017</v>
      </c>
      <c r="H3708" s="17" t="n">
        <v>2.69</v>
      </c>
      <c r="I3708" s="18" t="n">
        <f aca="false">('SKU Master'!I3708-H3708)/'SKU Master'!I3708</f>
        <v>0.372960372960373</v>
      </c>
      <c r="J3708" s="16" t="n">
        <v>3</v>
      </c>
      <c r="K3708" s="19" t="n">
        <f aca="false">J3708*C3708</f>
        <v>15.6</v>
      </c>
      <c r="L3708" s="16" t="s">
        <v>12295</v>
      </c>
      <c r="M3708" s="16" t="s">
        <v>12292</v>
      </c>
      <c r="N3708" s="16" t="s">
        <v>12017</v>
      </c>
      <c r="O3708" s="16" t="s">
        <v>12300</v>
      </c>
      <c r="P3708" s="16" t="s">
        <v>12298</v>
      </c>
      <c r="Q3708" s="16" t="s">
        <v>12017</v>
      </c>
    </row>
    <row r="3709" customFormat="false" ht="15" hidden="false" customHeight="false" outlineLevel="0" collapsed="false">
      <c r="A3709" s="14" t="str">
        <f aca="false">'SKU Master'!A3709</f>
        <v>05-00188</v>
      </c>
      <c r="B3709" s="14" t="str">
        <f aca="false">VLOOKUP(A3709,'SKU Master'!$A:$N,6,FALSE())</f>
        <v>Harborline No Pulp Lemonade, 52 oz</v>
      </c>
      <c r="C3709" s="15" t="n">
        <v>5.4</v>
      </c>
      <c r="D3709" s="15" t="n">
        <v>6.7</v>
      </c>
      <c r="E3709" s="15" t="n">
        <v>3.5</v>
      </c>
      <c r="F3709" s="16" t="s">
        <v>12290</v>
      </c>
      <c r="G3709" s="16" t="s">
        <v>12017</v>
      </c>
      <c r="H3709" s="17" t="n">
        <v>2.79</v>
      </c>
      <c r="I3709" s="18" t="n">
        <f aca="false">('SKU Master'!I3709-H3709)/'SKU Master'!I3709</f>
        <v>0.263852242744063</v>
      </c>
      <c r="J3709" s="16" t="n">
        <v>4</v>
      </c>
      <c r="K3709" s="19" t="n">
        <f aca="false">J3709*C3709</f>
        <v>21.6</v>
      </c>
      <c r="L3709" s="16" t="s">
        <v>12295</v>
      </c>
      <c r="M3709" s="16" t="s">
        <v>12292</v>
      </c>
      <c r="N3709" s="16" t="s">
        <v>12017</v>
      </c>
      <c r="O3709" s="16" t="s">
        <v>12300</v>
      </c>
      <c r="P3709" s="16" t="s">
        <v>12296</v>
      </c>
      <c r="Q3709" s="16" t="s">
        <v>12017</v>
      </c>
    </row>
    <row r="3710" customFormat="false" ht="15" hidden="false" customHeight="false" outlineLevel="0" collapsed="false">
      <c r="A3710" s="14" t="str">
        <f aca="false">'SKU Master'!A3710</f>
        <v>05-00189</v>
      </c>
      <c r="B3710" s="14" t="str">
        <f aca="false">VLOOKUP(A3710,'SKU Master'!$A:$N,6,FALSE())</f>
        <v>Meadow Gold Farms No Pulp Grapefruit Juice, 59 oz</v>
      </c>
      <c r="C3710" s="15" t="n">
        <v>5.9</v>
      </c>
      <c r="D3710" s="15" t="n">
        <v>6</v>
      </c>
      <c r="E3710" s="15" t="n">
        <v>3.5</v>
      </c>
      <c r="F3710" s="16" t="s">
        <v>12290</v>
      </c>
      <c r="G3710" s="16" t="s">
        <v>12017</v>
      </c>
      <c r="H3710" s="17" t="n">
        <v>3.82</v>
      </c>
      <c r="I3710" s="18" t="n">
        <f aca="false">('SKU Master'!I3710-H3710)/'SKU Master'!I3710</f>
        <v>0.277882797731569</v>
      </c>
      <c r="J3710" s="16" t="n">
        <v>3</v>
      </c>
      <c r="K3710" s="19" t="n">
        <f aca="false">J3710*C3710</f>
        <v>17.7</v>
      </c>
      <c r="L3710" s="16" t="s">
        <v>12295</v>
      </c>
      <c r="M3710" s="16" t="s">
        <v>12292</v>
      </c>
      <c r="N3710" s="16" t="s">
        <v>12017</v>
      </c>
      <c r="O3710" s="16" t="s">
        <v>12300</v>
      </c>
      <c r="P3710" s="16" t="s">
        <v>12296</v>
      </c>
      <c r="Q3710" s="16" t="s">
        <v>12017</v>
      </c>
    </row>
    <row r="3711" customFormat="false" ht="15" hidden="false" customHeight="false" outlineLevel="0" collapsed="false">
      <c r="A3711" s="14" t="str">
        <f aca="false">'SKU Master'!A3711</f>
        <v>05-00190</v>
      </c>
      <c r="B3711" s="14" t="str">
        <f aca="false">VLOOKUP(A3711,'SKU Master'!$A:$N,6,FALSE())</f>
        <v>Sunrise Dairy Pulp Orange Juice, 59 oz</v>
      </c>
      <c r="C3711" s="15" t="n">
        <v>4.4</v>
      </c>
      <c r="D3711" s="15" t="n">
        <v>6.1</v>
      </c>
      <c r="E3711" s="15" t="n">
        <v>5.4</v>
      </c>
      <c r="F3711" s="16" t="s">
        <v>12290</v>
      </c>
      <c r="G3711" s="16" t="s">
        <v>12017</v>
      </c>
      <c r="H3711" s="17" t="n">
        <v>4.06</v>
      </c>
      <c r="I3711" s="18" t="n">
        <f aca="false">('SKU Master'!I3711-H3711)/'SKU Master'!I3711</f>
        <v>0.310696095076401</v>
      </c>
      <c r="J3711" s="16" t="n">
        <v>3</v>
      </c>
      <c r="K3711" s="19" t="n">
        <f aca="false">J3711*C3711</f>
        <v>13.2</v>
      </c>
      <c r="L3711" s="16" t="s">
        <v>12295</v>
      </c>
      <c r="M3711" s="16" t="s">
        <v>12292</v>
      </c>
      <c r="N3711" s="16" t="s">
        <v>12017</v>
      </c>
      <c r="O3711" s="16" t="s">
        <v>12300</v>
      </c>
      <c r="P3711" s="16" t="s">
        <v>12298</v>
      </c>
      <c r="Q3711" s="16" t="s">
        <v>12017</v>
      </c>
    </row>
    <row r="3712" customFormat="false" ht="15" hidden="false" customHeight="false" outlineLevel="0" collapsed="false">
      <c r="A3712" s="14" t="str">
        <f aca="false">'SKU Master'!A3712</f>
        <v>05-00191</v>
      </c>
      <c r="B3712" s="14" t="str">
        <f aca="false">VLOOKUP(A3712,'SKU Master'!$A:$N,6,FALSE())</f>
        <v>Sunrise Dairy Apple Juice, 59 oz</v>
      </c>
      <c r="C3712" s="15" t="n">
        <v>4.7</v>
      </c>
      <c r="D3712" s="15" t="n">
        <v>7.1</v>
      </c>
      <c r="E3712" s="15" t="n">
        <v>5.2</v>
      </c>
      <c r="F3712" s="16" t="s">
        <v>12290</v>
      </c>
      <c r="G3712" s="16" t="s">
        <v>12017</v>
      </c>
      <c r="H3712" s="17" t="n">
        <v>4.3</v>
      </c>
      <c r="I3712" s="18" t="n">
        <f aca="false">('SKU Master'!I3712-H3712)/'SKU Master'!I3712</f>
        <v>0.269949066213922</v>
      </c>
      <c r="J3712" s="16" t="n">
        <v>5</v>
      </c>
      <c r="K3712" s="19" t="n">
        <f aca="false">J3712*C3712</f>
        <v>23.5</v>
      </c>
      <c r="L3712" s="16" t="s">
        <v>12295</v>
      </c>
      <c r="M3712" s="16" t="s">
        <v>12292</v>
      </c>
      <c r="N3712" s="16" t="s">
        <v>12017</v>
      </c>
      <c r="O3712" s="16" t="s">
        <v>12300</v>
      </c>
      <c r="P3712" s="16" t="s">
        <v>12296</v>
      </c>
      <c r="Q3712" s="16" t="s">
        <v>12017</v>
      </c>
    </row>
    <row r="3713" customFormat="false" ht="15" hidden="false" customHeight="false" outlineLevel="0" collapsed="false">
      <c r="A3713" s="14" t="str">
        <f aca="false">'SKU Master'!A3713</f>
        <v>05-00192</v>
      </c>
      <c r="B3713" s="14" t="str">
        <f aca="false">VLOOKUP(A3713,'SKU Master'!$A:$N,6,FALSE())</f>
        <v>Sunrise Dairy No Pulp Orange Juice, 59 oz</v>
      </c>
      <c r="C3713" s="15" t="n">
        <v>3.3</v>
      </c>
      <c r="D3713" s="15" t="n">
        <v>9.2</v>
      </c>
      <c r="E3713" s="15" t="n">
        <v>4.7</v>
      </c>
      <c r="F3713" s="16" t="s">
        <v>12290</v>
      </c>
      <c r="G3713" s="16" t="s">
        <v>12017</v>
      </c>
      <c r="H3713" s="17" t="n">
        <v>2.63</v>
      </c>
      <c r="I3713" s="18" t="n">
        <f aca="false">('SKU Master'!I3713-H3713)/'SKU Master'!I3713</f>
        <v>0.323907455012854</v>
      </c>
      <c r="J3713" s="16" t="n">
        <v>2</v>
      </c>
      <c r="K3713" s="19" t="n">
        <f aca="false">J3713*C3713</f>
        <v>6.6</v>
      </c>
      <c r="L3713" s="16" t="s">
        <v>12295</v>
      </c>
      <c r="M3713" s="16" t="s">
        <v>12292</v>
      </c>
      <c r="N3713" s="16" t="s">
        <v>12017</v>
      </c>
      <c r="O3713" s="16" t="s">
        <v>12300</v>
      </c>
      <c r="P3713" s="16" t="s">
        <v>12298</v>
      </c>
      <c r="Q3713" s="16" t="s">
        <v>12017</v>
      </c>
    </row>
    <row r="3714" customFormat="false" ht="15" hidden="false" customHeight="false" outlineLevel="0" collapsed="false">
      <c r="A3714" s="14" t="str">
        <f aca="false">'SKU Master'!A3714</f>
        <v>05-00193</v>
      </c>
      <c r="B3714" s="14" t="str">
        <f aca="false">VLOOKUP(A3714,'SKU Master'!$A:$N,6,FALSE())</f>
        <v>Clover Ridge Pulp Grapefruit Juice, 59 oz</v>
      </c>
      <c r="C3714" s="15" t="n">
        <v>4.8</v>
      </c>
      <c r="D3714" s="15" t="n">
        <v>7.4</v>
      </c>
      <c r="E3714" s="15" t="n">
        <v>3.4</v>
      </c>
      <c r="F3714" s="16" t="s">
        <v>12290</v>
      </c>
      <c r="G3714" s="16" t="s">
        <v>12017</v>
      </c>
      <c r="H3714" s="17" t="n">
        <v>4.07</v>
      </c>
      <c r="I3714" s="18" t="n">
        <f aca="false">('SKU Master'!I3714-H3714)/'SKU Master'!I3714</f>
        <v>0.258652094717669</v>
      </c>
      <c r="J3714" s="16" t="n">
        <v>2</v>
      </c>
      <c r="K3714" s="19" t="n">
        <f aca="false">J3714*C3714</f>
        <v>9.6</v>
      </c>
      <c r="L3714" s="16" t="s">
        <v>12295</v>
      </c>
      <c r="M3714" s="16" t="s">
        <v>12292</v>
      </c>
      <c r="N3714" s="16" t="s">
        <v>12017</v>
      </c>
      <c r="O3714" s="16" t="s">
        <v>12300</v>
      </c>
      <c r="P3714" s="16" t="s">
        <v>12298</v>
      </c>
      <c r="Q3714" s="16" t="s">
        <v>12017</v>
      </c>
    </row>
    <row r="3715" customFormat="false" ht="15" hidden="false" customHeight="false" outlineLevel="0" collapsed="false">
      <c r="A3715" s="14" t="str">
        <f aca="false">'SKU Master'!A3715</f>
        <v>05-00194</v>
      </c>
      <c r="B3715" s="14" t="str">
        <f aca="false">VLOOKUP(A3715,'SKU Master'!$A:$N,6,FALSE())</f>
        <v>Meadow Gold Farms No Pulp Orange Juice, 52 oz</v>
      </c>
      <c r="C3715" s="15" t="n">
        <v>5.9</v>
      </c>
      <c r="D3715" s="15" t="n">
        <v>6.6</v>
      </c>
      <c r="E3715" s="15" t="n">
        <v>4.4</v>
      </c>
      <c r="F3715" s="16" t="s">
        <v>12290</v>
      </c>
      <c r="G3715" s="16" t="s">
        <v>12017</v>
      </c>
      <c r="H3715" s="17" t="n">
        <v>3.03</v>
      </c>
      <c r="I3715" s="18" t="n">
        <f aca="false">('SKU Master'!I3715-H3715)/'SKU Master'!I3715</f>
        <v>0.293706293706294</v>
      </c>
      <c r="J3715" s="16" t="n">
        <v>4</v>
      </c>
      <c r="K3715" s="19" t="n">
        <f aca="false">J3715*C3715</f>
        <v>23.6</v>
      </c>
      <c r="L3715" s="16" t="s">
        <v>12295</v>
      </c>
      <c r="M3715" s="16" t="s">
        <v>12292</v>
      </c>
      <c r="N3715" s="16" t="s">
        <v>12017</v>
      </c>
      <c r="O3715" s="16" t="s">
        <v>12300</v>
      </c>
      <c r="P3715" s="16" t="s">
        <v>12296</v>
      </c>
      <c r="Q3715" s="16" t="s">
        <v>12017</v>
      </c>
    </row>
    <row r="3716" customFormat="false" ht="15" hidden="false" customHeight="false" outlineLevel="0" collapsed="false">
      <c r="A3716" s="14" t="str">
        <f aca="false">'SKU Master'!A3716</f>
        <v>05-00195</v>
      </c>
      <c r="B3716" s="14" t="str">
        <f aca="false">VLOOKUP(A3716,'SKU Master'!$A:$N,6,FALSE())</f>
        <v>Meadow Gold Farms Pulp Apple Juice, 52 oz</v>
      </c>
      <c r="C3716" s="15" t="n">
        <v>4.5</v>
      </c>
      <c r="D3716" s="15" t="n">
        <v>7.5</v>
      </c>
      <c r="E3716" s="15" t="n">
        <v>3.1</v>
      </c>
      <c r="F3716" s="16" t="s">
        <v>12290</v>
      </c>
      <c r="G3716" s="16" t="s">
        <v>12017</v>
      </c>
      <c r="H3716" s="17" t="n">
        <v>4.27</v>
      </c>
      <c r="I3716" s="18" t="n">
        <f aca="false">('SKU Master'!I3716-H3716)/'SKU Master'!I3716</f>
        <v>0.287145242070117</v>
      </c>
      <c r="J3716" s="16" t="n">
        <v>4</v>
      </c>
      <c r="K3716" s="19" t="n">
        <f aca="false">J3716*C3716</f>
        <v>18</v>
      </c>
      <c r="L3716" s="16" t="s">
        <v>12295</v>
      </c>
      <c r="M3716" s="16" t="s">
        <v>12292</v>
      </c>
      <c r="N3716" s="16" t="s">
        <v>12017</v>
      </c>
      <c r="O3716" s="16" t="s">
        <v>12300</v>
      </c>
      <c r="P3716" s="16" t="s">
        <v>12296</v>
      </c>
      <c r="Q3716" s="16" t="s">
        <v>12017</v>
      </c>
    </row>
    <row r="3717" customFormat="false" ht="15" hidden="false" customHeight="false" outlineLevel="0" collapsed="false">
      <c r="A3717" s="14" t="str">
        <f aca="false">'SKU Master'!A3717</f>
        <v>05-00196</v>
      </c>
      <c r="B3717" s="14" t="str">
        <f aca="false">VLOOKUP(A3717,'SKU Master'!$A:$N,6,FALSE())</f>
        <v>Sunrise Dairy No Pulp Apple Juice, 59 oz</v>
      </c>
      <c r="C3717" s="15" t="n">
        <v>4.1</v>
      </c>
      <c r="D3717" s="15" t="n">
        <v>9.3</v>
      </c>
      <c r="E3717" s="15" t="n">
        <v>4.9</v>
      </c>
      <c r="F3717" s="16" t="s">
        <v>12290</v>
      </c>
      <c r="G3717" s="16" t="s">
        <v>12017</v>
      </c>
      <c r="H3717" s="17" t="n">
        <v>4.32</v>
      </c>
      <c r="I3717" s="18" t="n">
        <f aca="false">('SKU Master'!I3717-H3717)/'SKU Master'!I3717</f>
        <v>0.213114754098361</v>
      </c>
      <c r="J3717" s="16" t="n">
        <v>1</v>
      </c>
      <c r="K3717" s="19" t="n">
        <f aca="false">J3717*C3717</f>
        <v>4.1</v>
      </c>
      <c r="L3717" s="16" t="s">
        <v>12291</v>
      </c>
      <c r="M3717" s="16" t="s">
        <v>12292</v>
      </c>
      <c r="N3717" s="16" t="s">
        <v>12017</v>
      </c>
      <c r="O3717" s="16" t="s">
        <v>12300</v>
      </c>
      <c r="P3717" s="16" t="s">
        <v>12294</v>
      </c>
      <c r="Q3717" s="16" t="s">
        <v>12017</v>
      </c>
    </row>
    <row r="3718" customFormat="false" ht="15" hidden="false" customHeight="false" outlineLevel="0" collapsed="false">
      <c r="A3718" s="14" t="str">
        <f aca="false">'SKU Master'!A3718</f>
        <v>05-00197</v>
      </c>
      <c r="B3718" s="14" t="str">
        <f aca="false">VLOOKUP(A3718,'SKU Master'!$A:$N,6,FALSE())</f>
        <v>Sunrise Dairy Pulp Apple Juice, 52 oz</v>
      </c>
      <c r="C3718" s="15" t="n">
        <v>5.3</v>
      </c>
      <c r="D3718" s="15" t="n">
        <v>6.3</v>
      </c>
      <c r="E3718" s="15" t="n">
        <v>3.6</v>
      </c>
      <c r="F3718" s="16" t="s">
        <v>12290</v>
      </c>
      <c r="G3718" s="16" t="s">
        <v>12017</v>
      </c>
      <c r="H3718" s="17" t="n">
        <v>3.6</v>
      </c>
      <c r="I3718" s="18" t="n">
        <f aca="false">('SKU Master'!I3718-H3718)/'SKU Master'!I3718</f>
        <v>0.248434237995825</v>
      </c>
      <c r="J3718" s="16" t="n">
        <v>7</v>
      </c>
      <c r="K3718" s="19" t="n">
        <f aca="false">J3718*C3718</f>
        <v>37.1</v>
      </c>
      <c r="L3718" s="16" t="s">
        <v>12295</v>
      </c>
      <c r="M3718" s="16" t="s">
        <v>12292</v>
      </c>
      <c r="N3718" s="16" t="s">
        <v>12017</v>
      </c>
      <c r="O3718" s="16" t="s">
        <v>12300</v>
      </c>
      <c r="P3718" s="16" t="s">
        <v>12297</v>
      </c>
      <c r="Q3718" s="16" t="s">
        <v>12017</v>
      </c>
    </row>
    <row r="3719" customFormat="false" ht="15" hidden="false" customHeight="false" outlineLevel="0" collapsed="false">
      <c r="A3719" s="14" t="str">
        <f aca="false">'SKU Master'!A3719</f>
        <v>05-00198</v>
      </c>
      <c r="B3719" s="14" t="str">
        <f aca="false">VLOOKUP(A3719,'SKU Master'!$A:$N,6,FALSE())</f>
        <v>Meadow Gold Farms Grapefruit Juice, 59 oz</v>
      </c>
      <c r="C3719" s="15" t="n">
        <v>4.9</v>
      </c>
      <c r="D3719" s="15" t="n">
        <v>6</v>
      </c>
      <c r="E3719" s="15" t="n">
        <v>3.4</v>
      </c>
      <c r="F3719" s="16" t="s">
        <v>12290</v>
      </c>
      <c r="G3719" s="16" t="s">
        <v>12017</v>
      </c>
      <c r="H3719" s="17" t="n">
        <v>4.33</v>
      </c>
      <c r="I3719" s="18" t="n">
        <f aca="false">('SKU Master'!I3719-H3719)/'SKU Master'!I3719</f>
        <v>0.277128547579299</v>
      </c>
      <c r="J3719" s="16" t="n">
        <v>4</v>
      </c>
      <c r="K3719" s="19" t="n">
        <f aca="false">J3719*C3719</f>
        <v>19.6</v>
      </c>
      <c r="L3719" s="16" t="s">
        <v>12295</v>
      </c>
      <c r="M3719" s="16" t="s">
        <v>12292</v>
      </c>
      <c r="N3719" s="16" t="s">
        <v>12017</v>
      </c>
      <c r="O3719" s="16" t="s">
        <v>12300</v>
      </c>
      <c r="P3719" s="16" t="s">
        <v>12296</v>
      </c>
      <c r="Q3719" s="16" t="s">
        <v>12017</v>
      </c>
    </row>
    <row r="3720" customFormat="false" ht="15" hidden="false" customHeight="false" outlineLevel="0" collapsed="false">
      <c r="A3720" s="14" t="str">
        <f aca="false">'SKU Master'!A3720</f>
        <v>05-00199</v>
      </c>
      <c r="B3720" s="14" t="str">
        <f aca="false">VLOOKUP(A3720,'SKU Master'!$A:$N,6,FALSE())</f>
        <v>Sunrise Dairy No Pulp Lemonade, 59 oz</v>
      </c>
      <c r="C3720" s="15" t="n">
        <v>3.2</v>
      </c>
      <c r="D3720" s="15" t="n">
        <v>8</v>
      </c>
      <c r="E3720" s="15" t="n">
        <v>4.1</v>
      </c>
      <c r="F3720" s="16" t="s">
        <v>12290</v>
      </c>
      <c r="G3720" s="16" t="s">
        <v>12017</v>
      </c>
      <c r="H3720" s="17" t="n">
        <v>3.88</v>
      </c>
      <c r="I3720" s="18" t="n">
        <f aca="false">('SKU Master'!I3720-H3720)/'SKU Master'!I3720</f>
        <v>0.34125636672326</v>
      </c>
      <c r="J3720" s="16" t="n">
        <v>2</v>
      </c>
      <c r="K3720" s="19" t="n">
        <f aca="false">J3720*C3720</f>
        <v>6.4</v>
      </c>
      <c r="L3720" s="16" t="s">
        <v>12295</v>
      </c>
      <c r="M3720" s="16" t="s">
        <v>12292</v>
      </c>
      <c r="N3720" s="16" t="s">
        <v>12017</v>
      </c>
      <c r="O3720" s="16" t="s">
        <v>12300</v>
      </c>
      <c r="P3720" s="16" t="s">
        <v>12294</v>
      </c>
      <c r="Q3720" s="16" t="s">
        <v>12017</v>
      </c>
    </row>
    <row r="3721" customFormat="false" ht="15" hidden="false" customHeight="false" outlineLevel="0" collapsed="false">
      <c r="A3721" s="14" t="str">
        <f aca="false">'SKU Master'!A3721</f>
        <v>05-00200</v>
      </c>
      <c r="B3721" s="14" t="str">
        <f aca="false">VLOOKUP(A3721,'SKU Master'!$A:$N,6,FALSE())</f>
        <v>Sunrise Dairy Apple Juice, 52 oz</v>
      </c>
      <c r="C3721" s="15" t="n">
        <v>5.6</v>
      </c>
      <c r="D3721" s="15" t="n">
        <v>7.1</v>
      </c>
      <c r="E3721" s="15" t="n">
        <v>3.3</v>
      </c>
      <c r="F3721" s="16" t="s">
        <v>12290</v>
      </c>
      <c r="G3721" s="16" t="s">
        <v>12017</v>
      </c>
      <c r="H3721" s="17" t="n">
        <v>3.44</v>
      </c>
      <c r="I3721" s="18" t="n">
        <f aca="false">('SKU Master'!I3721-H3721)/'SKU Master'!I3721</f>
        <v>0.216400911161731</v>
      </c>
      <c r="J3721" s="16" t="n">
        <v>5</v>
      </c>
      <c r="K3721" s="19" t="n">
        <f aca="false">J3721*C3721</f>
        <v>28</v>
      </c>
      <c r="L3721" s="16" t="s">
        <v>12295</v>
      </c>
      <c r="M3721" s="16" t="s">
        <v>12292</v>
      </c>
      <c r="N3721" s="16" t="s">
        <v>12017</v>
      </c>
      <c r="O3721" s="16" t="s">
        <v>12300</v>
      </c>
      <c r="P3721" s="16" t="s">
        <v>12296</v>
      </c>
      <c r="Q3721" s="16" t="s">
        <v>12017</v>
      </c>
    </row>
    <row r="3722" customFormat="false" ht="15" hidden="false" customHeight="false" outlineLevel="0" collapsed="false">
      <c r="A3722" s="14" t="str">
        <f aca="false">'SKU Master'!A3722</f>
        <v>02-00001</v>
      </c>
      <c r="B3722" s="14" t="str">
        <f aca="false">VLOOKUP(A3722,'SKU Master'!$A:$N,6,FALSE())</f>
        <v>Bluewater Bay Beef Brisket, 1 lb</v>
      </c>
      <c r="C3722" s="15" t="n">
        <v>8.2</v>
      </c>
      <c r="D3722" s="15" t="n">
        <v>2.5</v>
      </c>
      <c r="E3722" s="15" t="n">
        <v>6.7</v>
      </c>
      <c r="F3722" s="16" t="s">
        <v>12290</v>
      </c>
      <c r="G3722" s="16" t="s">
        <v>12017</v>
      </c>
      <c r="H3722" s="17" t="n">
        <v>4.74</v>
      </c>
      <c r="I3722" s="18" t="n">
        <f aca="false">('SKU Master'!I3722-H3722)/'SKU Master'!I3722</f>
        <v>0.301914580265096</v>
      </c>
      <c r="J3722" s="16" t="n">
        <v>4</v>
      </c>
      <c r="K3722" s="19" t="n">
        <f aca="false">J3722*C3722</f>
        <v>32.8</v>
      </c>
      <c r="L3722" s="16" t="s">
        <v>12295</v>
      </c>
      <c r="M3722" s="16" t="s">
        <v>12292</v>
      </c>
      <c r="N3722" s="16" t="s">
        <v>12017</v>
      </c>
      <c r="O3722" s="16" t="s">
        <v>12300</v>
      </c>
      <c r="P3722" s="16" t="s">
        <v>12298</v>
      </c>
      <c r="Q3722" s="16" t="s">
        <v>12017</v>
      </c>
    </row>
    <row r="3723" customFormat="false" ht="15" hidden="false" customHeight="false" outlineLevel="0" collapsed="false">
      <c r="A3723" s="14" t="str">
        <f aca="false">'SKU Master'!A3723</f>
        <v>02-00002</v>
      </c>
      <c r="B3723" s="14" t="str">
        <f aca="false">VLOOKUP(A3723,'SKU Master'!$A:$N,6,FALSE())</f>
        <v>Prairie Cut Ribeye Steak, per lb</v>
      </c>
      <c r="C3723" s="15" t="n">
        <v>7.3</v>
      </c>
      <c r="D3723" s="15" t="n">
        <v>2.5</v>
      </c>
      <c r="E3723" s="15" t="n">
        <v>4.7</v>
      </c>
      <c r="F3723" s="16" t="s">
        <v>12290</v>
      </c>
      <c r="G3723" s="16" t="s">
        <v>12017</v>
      </c>
      <c r="H3723" s="17" t="n">
        <v>5.06</v>
      </c>
      <c r="I3723" s="18" t="n">
        <f aca="false">('SKU Master'!I3723-H3723)/'SKU Master'!I3723</f>
        <v>0.276108726752504</v>
      </c>
      <c r="J3723" s="16" t="n">
        <v>8</v>
      </c>
      <c r="K3723" s="19" t="n">
        <f aca="false">J3723*C3723</f>
        <v>58.4</v>
      </c>
      <c r="L3723" s="16" t="s">
        <v>12295</v>
      </c>
      <c r="M3723" s="16" t="s">
        <v>12292</v>
      </c>
      <c r="N3723" s="16" t="s">
        <v>12017</v>
      </c>
      <c r="O3723" s="16" t="s">
        <v>12300</v>
      </c>
      <c r="P3723" s="16" t="s">
        <v>12296</v>
      </c>
      <c r="Q3723" s="16" t="s">
        <v>12017</v>
      </c>
    </row>
    <row r="3724" customFormat="false" ht="15" hidden="false" customHeight="false" outlineLevel="0" collapsed="false">
      <c r="A3724" s="14" t="str">
        <f aca="false">'SKU Master'!A3724</f>
        <v>02-00003</v>
      </c>
      <c r="B3724" s="14" t="str">
        <f aca="false">VLOOKUP(A3724,'SKU Master'!$A:$N,6,FALSE())</f>
        <v>Harborline Stew Meat, per lb</v>
      </c>
      <c r="C3724" s="15" t="n">
        <v>5.3</v>
      </c>
      <c r="D3724" s="15" t="n">
        <v>2.4</v>
      </c>
      <c r="E3724" s="15" t="n">
        <v>6.2</v>
      </c>
      <c r="F3724" s="16" t="s">
        <v>12290</v>
      </c>
      <c r="G3724" s="16" t="s">
        <v>12017</v>
      </c>
      <c r="H3724" s="17" t="n">
        <v>4.05</v>
      </c>
      <c r="I3724" s="18" t="n">
        <f aca="false">('SKU Master'!I3724-H3724)/'SKU Master'!I3724</f>
        <v>0.420600858369099</v>
      </c>
      <c r="J3724" s="16" t="n">
        <v>9</v>
      </c>
      <c r="K3724" s="19" t="n">
        <f aca="false">J3724*C3724</f>
        <v>47.7</v>
      </c>
      <c r="L3724" s="16" t="s">
        <v>12295</v>
      </c>
      <c r="M3724" s="16" t="s">
        <v>12292</v>
      </c>
      <c r="N3724" s="16" t="s">
        <v>12017</v>
      </c>
      <c r="O3724" s="16" t="s">
        <v>12300</v>
      </c>
      <c r="P3724" s="16" t="s">
        <v>12297</v>
      </c>
      <c r="Q3724" s="16" t="s">
        <v>12017</v>
      </c>
    </row>
    <row r="3725" customFormat="false" ht="15" hidden="false" customHeight="false" outlineLevel="0" collapsed="false">
      <c r="A3725" s="14" t="str">
        <f aca="false">'SKU Master'!A3725</f>
        <v>02-00004</v>
      </c>
      <c r="B3725" s="14" t="str">
        <f aca="false">VLOOKUP(A3725,'SKU Master'!$A:$N,6,FALSE())</f>
        <v>Bluewater Bay Sirloin Steak, 1 lb</v>
      </c>
      <c r="C3725" s="15" t="n">
        <v>7.6</v>
      </c>
      <c r="D3725" s="15" t="n">
        <v>2</v>
      </c>
      <c r="E3725" s="15" t="n">
        <v>4.2</v>
      </c>
      <c r="F3725" s="16" t="s">
        <v>12290</v>
      </c>
      <c r="G3725" s="16" t="s">
        <v>12017</v>
      </c>
      <c r="H3725" s="17" t="n">
        <v>8.05</v>
      </c>
      <c r="I3725" s="18" t="n">
        <f aca="false">('SKU Master'!I3725-H3725)/'SKU Master'!I3725</f>
        <v>0.32860717264387</v>
      </c>
      <c r="J3725" s="16" t="n">
        <v>4</v>
      </c>
      <c r="K3725" s="19" t="n">
        <f aca="false">J3725*C3725</f>
        <v>30.4</v>
      </c>
      <c r="L3725" s="16" t="s">
        <v>12295</v>
      </c>
      <c r="M3725" s="16" t="s">
        <v>12292</v>
      </c>
      <c r="N3725" s="16" t="s">
        <v>12017</v>
      </c>
      <c r="O3725" s="16" t="s">
        <v>12300</v>
      </c>
      <c r="P3725" s="16" t="s">
        <v>12298</v>
      </c>
      <c r="Q3725" s="16" t="s">
        <v>12017</v>
      </c>
    </row>
    <row r="3726" customFormat="false" ht="15" hidden="false" customHeight="false" outlineLevel="0" collapsed="false">
      <c r="A3726" s="14" t="str">
        <f aca="false">'SKU Master'!A3726</f>
        <v>02-00005</v>
      </c>
      <c r="B3726" s="14" t="str">
        <f aca="false">VLOOKUP(A3726,'SKU Master'!$A:$N,6,FALSE())</f>
        <v>Harborline Beef Brisket, per lb</v>
      </c>
      <c r="C3726" s="15" t="n">
        <v>7.1</v>
      </c>
      <c r="D3726" s="15" t="n">
        <v>2.4</v>
      </c>
      <c r="E3726" s="15" t="n">
        <v>4.6</v>
      </c>
      <c r="F3726" s="16" t="s">
        <v>12290</v>
      </c>
      <c r="G3726" s="16" t="s">
        <v>12017</v>
      </c>
      <c r="H3726" s="17" t="n">
        <v>4.34</v>
      </c>
      <c r="I3726" s="18" t="n">
        <f aca="false">('SKU Master'!I3726-H3726)/'SKU Master'!I3726</f>
        <v>0.331278890600925</v>
      </c>
      <c r="J3726" s="16" t="n">
        <v>7</v>
      </c>
      <c r="K3726" s="19" t="n">
        <f aca="false">J3726*C3726</f>
        <v>49.7</v>
      </c>
      <c r="L3726" s="16" t="s">
        <v>12295</v>
      </c>
      <c r="M3726" s="16" t="s">
        <v>12292</v>
      </c>
      <c r="N3726" s="16" t="s">
        <v>12017</v>
      </c>
      <c r="O3726" s="16" t="s">
        <v>12300</v>
      </c>
      <c r="P3726" s="16" t="s">
        <v>12296</v>
      </c>
      <c r="Q3726" s="16" t="s">
        <v>12017</v>
      </c>
    </row>
    <row r="3727" customFormat="false" ht="15" hidden="false" customHeight="false" outlineLevel="0" collapsed="false">
      <c r="A3727" s="14" t="str">
        <f aca="false">'SKU Master'!A3727</f>
        <v>02-00006</v>
      </c>
      <c r="B3727" s="14" t="str">
        <f aca="false">VLOOKUP(A3727,'SKU Master'!$A:$N,6,FALSE())</f>
        <v>Prairie Cut Stew Meat, per lb</v>
      </c>
      <c r="C3727" s="15" t="n">
        <v>5.1</v>
      </c>
      <c r="D3727" s="15" t="n">
        <v>3.4</v>
      </c>
      <c r="E3727" s="15" t="n">
        <v>6.6</v>
      </c>
      <c r="F3727" s="16" t="s">
        <v>12290</v>
      </c>
      <c r="G3727" s="16" t="s">
        <v>12017</v>
      </c>
      <c r="H3727" s="17" t="n">
        <v>3.91</v>
      </c>
      <c r="I3727" s="18" t="n">
        <f aca="false">('SKU Master'!I3727-H3727)/'SKU Master'!I3727</f>
        <v>0.260869565217391</v>
      </c>
      <c r="J3727" s="16" t="n">
        <v>3</v>
      </c>
      <c r="K3727" s="19" t="n">
        <f aca="false">J3727*C3727</f>
        <v>15.3</v>
      </c>
      <c r="L3727" s="16" t="s">
        <v>12295</v>
      </c>
      <c r="M3727" s="16" t="s">
        <v>12292</v>
      </c>
      <c r="N3727" s="16" t="s">
        <v>12017</v>
      </c>
      <c r="O3727" s="16" t="s">
        <v>12300</v>
      </c>
      <c r="P3727" s="16" t="s">
        <v>12298</v>
      </c>
      <c r="Q3727" s="16" t="s">
        <v>12017</v>
      </c>
    </row>
    <row r="3728" customFormat="false" ht="15" hidden="false" customHeight="false" outlineLevel="0" collapsed="false">
      <c r="A3728" s="14" t="str">
        <f aca="false">'SKU Master'!A3728</f>
        <v>02-00007</v>
      </c>
      <c r="B3728" s="14" t="str">
        <f aca="false">VLOOKUP(A3728,'SKU Master'!$A:$N,6,FALSE())</f>
        <v>Bluewater Bay Chuck Roast, per lb</v>
      </c>
      <c r="C3728" s="15" t="n">
        <v>5.7</v>
      </c>
      <c r="D3728" s="15" t="n">
        <v>3.2</v>
      </c>
      <c r="E3728" s="15" t="n">
        <v>6.8</v>
      </c>
      <c r="F3728" s="16" t="s">
        <v>12290</v>
      </c>
      <c r="G3728" s="16" t="s">
        <v>12017</v>
      </c>
      <c r="H3728" s="17" t="n">
        <v>7.54</v>
      </c>
      <c r="I3728" s="18" t="n">
        <f aca="false">('SKU Master'!I3728-H3728)/'SKU Master'!I3728</f>
        <v>0.313921747042766</v>
      </c>
      <c r="J3728" s="16" t="n">
        <v>8</v>
      </c>
      <c r="K3728" s="19" t="n">
        <f aca="false">J3728*C3728</f>
        <v>45.6</v>
      </c>
      <c r="L3728" s="16" t="s">
        <v>12295</v>
      </c>
      <c r="M3728" s="16" t="s">
        <v>12292</v>
      </c>
      <c r="N3728" s="16" t="s">
        <v>12017</v>
      </c>
      <c r="O3728" s="16" t="s">
        <v>12300</v>
      </c>
      <c r="P3728" s="16" t="s">
        <v>12297</v>
      </c>
      <c r="Q3728" s="16" t="s">
        <v>12017</v>
      </c>
    </row>
    <row r="3729" customFormat="false" ht="15" hidden="false" customHeight="false" outlineLevel="0" collapsed="false">
      <c r="A3729" s="14" t="str">
        <f aca="false">'SKU Master'!A3729</f>
        <v>02-00008</v>
      </c>
      <c r="B3729" s="14" t="str">
        <f aca="false">VLOOKUP(A3729,'SKU Master'!$A:$N,6,FALSE())</f>
        <v>Harborline Chuck Roast, 1 lb</v>
      </c>
      <c r="C3729" s="15" t="n">
        <v>7.8</v>
      </c>
      <c r="D3729" s="15" t="n">
        <v>3</v>
      </c>
      <c r="E3729" s="15" t="n">
        <v>6.2</v>
      </c>
      <c r="F3729" s="16" t="s">
        <v>12290</v>
      </c>
      <c r="G3729" s="16" t="s">
        <v>12017</v>
      </c>
      <c r="H3729" s="17" t="n">
        <v>9.5</v>
      </c>
      <c r="I3729" s="18" t="n">
        <f aca="false">('SKU Master'!I3729-H3729)/'SKU Master'!I3729</f>
        <v>0.320943531093638</v>
      </c>
      <c r="J3729" s="16" t="n">
        <v>3</v>
      </c>
      <c r="K3729" s="19" t="n">
        <f aca="false">J3729*C3729</f>
        <v>23.4</v>
      </c>
      <c r="L3729" s="16" t="s">
        <v>12295</v>
      </c>
      <c r="M3729" s="16" t="s">
        <v>12292</v>
      </c>
      <c r="N3729" s="16" t="s">
        <v>12017</v>
      </c>
      <c r="O3729" s="16" t="s">
        <v>12300</v>
      </c>
      <c r="P3729" s="16" t="s">
        <v>12298</v>
      </c>
      <c r="Q3729" s="16" t="s">
        <v>12017</v>
      </c>
    </row>
    <row r="3730" customFormat="false" ht="15" hidden="false" customHeight="false" outlineLevel="0" collapsed="false">
      <c r="A3730" s="14" t="str">
        <f aca="false">'SKU Master'!A3730</f>
        <v>02-00009</v>
      </c>
      <c r="B3730" s="14" t="str">
        <f aca="false">VLOOKUP(A3730,'SKU Master'!$A:$N,6,FALSE())</f>
        <v>Homestead Meats Stew Meat, per lb</v>
      </c>
      <c r="C3730" s="15" t="n">
        <v>6.4</v>
      </c>
      <c r="D3730" s="15" t="n">
        <v>3.3</v>
      </c>
      <c r="E3730" s="15" t="n">
        <v>6.8</v>
      </c>
      <c r="F3730" s="16" t="s">
        <v>12290</v>
      </c>
      <c r="G3730" s="16" t="s">
        <v>12017</v>
      </c>
      <c r="H3730" s="17" t="n">
        <v>4.82</v>
      </c>
      <c r="I3730" s="18" t="n">
        <f aca="false">('SKU Master'!I3730-H3730)/'SKU Master'!I3730</f>
        <v>0.300435413642961</v>
      </c>
      <c r="J3730" s="16" t="n">
        <v>3</v>
      </c>
      <c r="K3730" s="19" t="n">
        <f aca="false">J3730*C3730</f>
        <v>19.2</v>
      </c>
      <c r="L3730" s="16" t="s">
        <v>12295</v>
      </c>
      <c r="M3730" s="16" t="s">
        <v>12292</v>
      </c>
      <c r="N3730" s="16" t="s">
        <v>12017</v>
      </c>
      <c r="O3730" s="16" t="s">
        <v>12300</v>
      </c>
      <c r="P3730" s="16" t="s">
        <v>12298</v>
      </c>
      <c r="Q3730" s="16" t="s">
        <v>12017</v>
      </c>
    </row>
    <row r="3731" customFormat="false" ht="15" hidden="false" customHeight="false" outlineLevel="0" collapsed="false">
      <c r="A3731" s="14" t="str">
        <f aca="false">'SKU Master'!A3731</f>
        <v>02-00010</v>
      </c>
      <c r="B3731" s="14" t="str">
        <f aca="false">VLOOKUP(A3731,'SKU Master'!$A:$N,6,FALSE())</f>
        <v>Harborline Ground Beef 80/20, per lb</v>
      </c>
      <c r="C3731" s="15" t="n">
        <v>5.4</v>
      </c>
      <c r="D3731" s="15" t="n">
        <v>2.2</v>
      </c>
      <c r="E3731" s="15" t="n">
        <v>5.3</v>
      </c>
      <c r="F3731" s="16" t="s">
        <v>12290</v>
      </c>
      <c r="G3731" s="16" t="s">
        <v>12017</v>
      </c>
      <c r="H3731" s="17" t="n">
        <v>6.52</v>
      </c>
      <c r="I3731" s="18" t="n">
        <f aca="false">('SKU Master'!I3731-H3731)/'SKU Master'!I3731</f>
        <v>0.378455672068637</v>
      </c>
      <c r="J3731" s="16" t="n">
        <v>6</v>
      </c>
      <c r="K3731" s="19" t="n">
        <f aca="false">J3731*C3731</f>
        <v>32.4</v>
      </c>
      <c r="L3731" s="16" t="s">
        <v>12295</v>
      </c>
      <c r="M3731" s="16" t="s">
        <v>12292</v>
      </c>
      <c r="N3731" s="16" t="s">
        <v>12017</v>
      </c>
      <c r="O3731" s="16" t="s">
        <v>12300</v>
      </c>
      <c r="P3731" s="16" t="s">
        <v>12296</v>
      </c>
      <c r="Q3731" s="16" t="s">
        <v>12017</v>
      </c>
    </row>
    <row r="3732" customFormat="false" ht="15" hidden="false" customHeight="false" outlineLevel="0" collapsed="false">
      <c r="A3732" s="14" t="str">
        <f aca="false">'SKU Master'!A3732</f>
        <v>02-00011</v>
      </c>
      <c r="B3732" s="14" t="str">
        <f aca="false">VLOOKUP(A3732,'SKU Master'!$A:$N,6,FALSE())</f>
        <v>Homestead Meats Ground Beef 80/20, 1 lb</v>
      </c>
      <c r="C3732" s="15" t="n">
        <v>5.2</v>
      </c>
      <c r="D3732" s="15" t="n">
        <v>3.1</v>
      </c>
      <c r="E3732" s="15" t="n">
        <v>6.5</v>
      </c>
      <c r="F3732" s="16" t="s">
        <v>12290</v>
      </c>
      <c r="G3732" s="16" t="s">
        <v>12017</v>
      </c>
      <c r="H3732" s="17" t="n">
        <v>5.04</v>
      </c>
      <c r="I3732" s="18" t="n">
        <f aca="false">('SKU Master'!I3732-H3732)/'SKU Master'!I3732</f>
        <v>0.211267605633803</v>
      </c>
      <c r="J3732" s="16" t="n">
        <v>1</v>
      </c>
      <c r="K3732" s="19" t="n">
        <f aca="false">J3732*C3732</f>
        <v>5.2</v>
      </c>
      <c r="L3732" s="16" t="s">
        <v>12291</v>
      </c>
      <c r="M3732" s="16" t="s">
        <v>12292</v>
      </c>
      <c r="N3732" s="16" t="s">
        <v>12017</v>
      </c>
      <c r="O3732" s="16" t="s">
        <v>12300</v>
      </c>
      <c r="P3732" s="16" t="s">
        <v>12294</v>
      </c>
      <c r="Q3732" s="16" t="s">
        <v>12017</v>
      </c>
    </row>
    <row r="3733" customFormat="false" ht="15" hidden="false" customHeight="false" outlineLevel="0" collapsed="false">
      <c r="A3733" s="14" t="str">
        <f aca="false">'SKU Master'!A3733</f>
        <v>02-00012</v>
      </c>
      <c r="B3733" s="14" t="str">
        <f aca="false">VLOOKUP(A3733,'SKU Master'!$A:$N,6,FALSE())</f>
        <v>Harborline Chuck Roast, per lb</v>
      </c>
      <c r="C3733" s="15" t="n">
        <v>5.5</v>
      </c>
      <c r="D3733" s="15" t="n">
        <v>2.9</v>
      </c>
      <c r="E3733" s="15" t="n">
        <v>6.1</v>
      </c>
      <c r="F3733" s="16" t="s">
        <v>12290</v>
      </c>
      <c r="G3733" s="16" t="s">
        <v>12017</v>
      </c>
      <c r="H3733" s="17" t="n">
        <v>6.19</v>
      </c>
      <c r="I3733" s="18" t="n">
        <f aca="false">('SKU Master'!I3733-H3733)/'SKU Master'!I3733</f>
        <v>0.398445092322643</v>
      </c>
      <c r="J3733" s="16" t="n">
        <v>10</v>
      </c>
      <c r="K3733" s="19" t="n">
        <f aca="false">J3733*C3733</f>
        <v>55</v>
      </c>
      <c r="L3733" s="16" t="s">
        <v>12295</v>
      </c>
      <c r="M3733" s="16" t="s">
        <v>12292</v>
      </c>
      <c r="N3733" s="16" t="s">
        <v>12017</v>
      </c>
      <c r="O3733" s="16" t="s">
        <v>12300</v>
      </c>
      <c r="P3733" s="16" t="s">
        <v>12297</v>
      </c>
      <c r="Q3733" s="16" t="s">
        <v>12017</v>
      </c>
    </row>
    <row r="3734" customFormat="false" ht="15" hidden="false" customHeight="false" outlineLevel="0" collapsed="false">
      <c r="A3734" s="14" t="str">
        <f aca="false">'SKU Master'!A3734</f>
        <v>02-00013</v>
      </c>
      <c r="B3734" s="14" t="str">
        <f aca="false">VLOOKUP(A3734,'SKU Master'!$A:$N,6,FALSE())</f>
        <v>Prairie Cut Chuck Roast, 1 lb</v>
      </c>
      <c r="C3734" s="15" t="n">
        <v>5</v>
      </c>
      <c r="D3734" s="15" t="n">
        <v>2.2</v>
      </c>
      <c r="E3734" s="15" t="n">
        <v>6.2</v>
      </c>
      <c r="F3734" s="16" t="s">
        <v>12290</v>
      </c>
      <c r="G3734" s="16" t="s">
        <v>12017</v>
      </c>
      <c r="H3734" s="17" t="n">
        <v>7.22</v>
      </c>
      <c r="I3734" s="18" t="n">
        <f aca="false">('SKU Master'!I3734-H3734)/'SKU Master'!I3734</f>
        <v>0.269969666329626</v>
      </c>
      <c r="J3734" s="16" t="n">
        <v>10</v>
      </c>
      <c r="K3734" s="19" t="n">
        <f aca="false">J3734*C3734</f>
        <v>50</v>
      </c>
      <c r="L3734" s="16" t="s">
        <v>12299</v>
      </c>
      <c r="M3734" s="16" t="s">
        <v>12292</v>
      </c>
      <c r="N3734" s="16" t="s">
        <v>12017</v>
      </c>
      <c r="O3734" s="16" t="s">
        <v>12300</v>
      </c>
      <c r="P3734" s="16" t="s">
        <v>12297</v>
      </c>
      <c r="Q3734" s="16" t="s">
        <v>12017</v>
      </c>
    </row>
    <row r="3735" customFormat="false" ht="15" hidden="false" customHeight="false" outlineLevel="0" collapsed="false">
      <c r="A3735" s="14" t="str">
        <f aca="false">'SKU Master'!A3735</f>
        <v>02-00014</v>
      </c>
      <c r="B3735" s="14" t="str">
        <f aca="false">VLOOKUP(A3735,'SKU Master'!$A:$N,6,FALSE())</f>
        <v>Bluewater Bay Stew Meat, 1 lb</v>
      </c>
      <c r="C3735" s="15" t="n">
        <v>5.5</v>
      </c>
      <c r="D3735" s="15" t="n">
        <v>3.2</v>
      </c>
      <c r="E3735" s="15" t="n">
        <v>6.5</v>
      </c>
      <c r="F3735" s="16" t="s">
        <v>12290</v>
      </c>
      <c r="G3735" s="16" t="s">
        <v>12017</v>
      </c>
      <c r="H3735" s="17" t="n">
        <v>3.97</v>
      </c>
      <c r="I3735" s="18" t="n">
        <f aca="false">('SKU Master'!I3735-H3735)/'SKU Master'!I3735</f>
        <v>0.31433506044905</v>
      </c>
      <c r="J3735" s="16" t="n">
        <v>4</v>
      </c>
      <c r="K3735" s="19" t="n">
        <f aca="false">J3735*C3735</f>
        <v>22</v>
      </c>
      <c r="L3735" s="16" t="s">
        <v>12295</v>
      </c>
      <c r="M3735" s="16" t="s">
        <v>12292</v>
      </c>
      <c r="N3735" s="16" t="s">
        <v>12017</v>
      </c>
      <c r="O3735" s="16" t="s">
        <v>12300</v>
      </c>
      <c r="P3735" s="16" t="s">
        <v>12296</v>
      </c>
      <c r="Q3735" s="16" t="s">
        <v>12017</v>
      </c>
    </row>
    <row r="3736" customFormat="false" ht="15" hidden="false" customHeight="false" outlineLevel="0" collapsed="false">
      <c r="A3736" s="14" t="str">
        <f aca="false">'SKU Master'!A3736</f>
        <v>02-00015</v>
      </c>
      <c r="B3736" s="14" t="str">
        <f aca="false">VLOOKUP(A3736,'SKU Master'!$A:$N,6,FALSE())</f>
        <v>Harborline Ground Beef 80/20, 1 lb</v>
      </c>
      <c r="C3736" s="15" t="n">
        <v>7.1</v>
      </c>
      <c r="D3736" s="15" t="n">
        <v>2.7</v>
      </c>
      <c r="E3736" s="15" t="n">
        <v>5.4</v>
      </c>
      <c r="F3736" s="16" t="s">
        <v>12290</v>
      </c>
      <c r="G3736" s="16" t="s">
        <v>12017</v>
      </c>
      <c r="H3736" s="17" t="n">
        <v>7.79</v>
      </c>
      <c r="I3736" s="18" t="n">
        <f aca="false">('SKU Master'!I3736-H3736)/'SKU Master'!I3736</f>
        <v>0.422535211267606</v>
      </c>
      <c r="J3736" s="16" t="n">
        <v>6</v>
      </c>
      <c r="K3736" s="19" t="n">
        <f aca="false">J3736*C3736</f>
        <v>42.6</v>
      </c>
      <c r="L3736" s="16" t="s">
        <v>12299</v>
      </c>
      <c r="M3736" s="16" t="s">
        <v>12292</v>
      </c>
      <c r="N3736" s="16" t="s">
        <v>12017</v>
      </c>
      <c r="O3736" s="16" t="s">
        <v>12300</v>
      </c>
      <c r="P3736" s="16" t="s">
        <v>12296</v>
      </c>
      <c r="Q3736" s="16" t="s">
        <v>12017</v>
      </c>
    </row>
    <row r="3737" customFormat="false" ht="15" hidden="false" customHeight="false" outlineLevel="0" collapsed="false">
      <c r="A3737" s="14" t="str">
        <f aca="false">'SKU Master'!A3737</f>
        <v>02-00016</v>
      </c>
      <c r="B3737" s="14" t="str">
        <f aca="false">VLOOKUP(A3737,'SKU Master'!$A:$N,6,FALSE())</f>
        <v>Prairie Cut Chuck Roast, per lb</v>
      </c>
      <c r="C3737" s="15" t="n">
        <v>8.8</v>
      </c>
      <c r="D3737" s="15" t="n">
        <v>3.1</v>
      </c>
      <c r="E3737" s="15" t="n">
        <v>6.6</v>
      </c>
      <c r="F3737" s="16" t="s">
        <v>12290</v>
      </c>
      <c r="G3737" s="16" t="s">
        <v>12017</v>
      </c>
      <c r="H3737" s="17" t="n">
        <v>4.61</v>
      </c>
      <c r="I3737" s="18" t="n">
        <f aca="false">('SKU Master'!I3737-H3737)/'SKU Master'!I3737</f>
        <v>0.203799654576857</v>
      </c>
      <c r="J3737" s="16" t="n">
        <v>6</v>
      </c>
      <c r="K3737" s="19" t="n">
        <f aca="false">J3737*C3737</f>
        <v>52.8</v>
      </c>
      <c r="L3737" s="16" t="s">
        <v>12295</v>
      </c>
      <c r="M3737" s="16" t="s">
        <v>12292</v>
      </c>
      <c r="N3737" s="16" t="s">
        <v>12017</v>
      </c>
      <c r="O3737" s="16" t="s">
        <v>12300</v>
      </c>
      <c r="P3737" s="16" t="s">
        <v>12296</v>
      </c>
      <c r="Q3737" s="16" t="s">
        <v>12017</v>
      </c>
    </row>
    <row r="3738" customFormat="false" ht="15" hidden="false" customHeight="false" outlineLevel="0" collapsed="false">
      <c r="A3738" s="14" t="str">
        <f aca="false">'SKU Master'!A3738</f>
        <v>02-00017</v>
      </c>
      <c r="B3738" s="14" t="str">
        <f aca="false">VLOOKUP(A3738,'SKU Master'!$A:$N,6,FALSE())</f>
        <v>Harborline Skirt Steak, 1 lb</v>
      </c>
      <c r="C3738" s="15" t="n">
        <v>5.5</v>
      </c>
      <c r="D3738" s="15" t="n">
        <v>2.4</v>
      </c>
      <c r="E3738" s="15" t="n">
        <v>5</v>
      </c>
      <c r="F3738" s="16" t="s">
        <v>12290</v>
      </c>
      <c r="G3738" s="16" t="s">
        <v>12017</v>
      </c>
      <c r="H3738" s="17" t="n">
        <v>6.07</v>
      </c>
      <c r="I3738" s="18" t="n">
        <f aca="false">('SKU Master'!I3738-H3738)/'SKU Master'!I3738</f>
        <v>0.392392392392392</v>
      </c>
      <c r="J3738" s="16" t="n">
        <v>2</v>
      </c>
      <c r="K3738" s="19" t="n">
        <f aca="false">J3738*C3738</f>
        <v>11</v>
      </c>
      <c r="L3738" s="16" t="s">
        <v>12291</v>
      </c>
      <c r="M3738" s="16" t="s">
        <v>12292</v>
      </c>
      <c r="N3738" s="16" t="s">
        <v>12017</v>
      </c>
      <c r="O3738" s="16" t="s">
        <v>12300</v>
      </c>
      <c r="P3738" s="16" t="s">
        <v>12294</v>
      </c>
      <c r="Q3738" s="16" t="s">
        <v>12017</v>
      </c>
    </row>
    <row r="3739" customFormat="false" ht="15" hidden="false" customHeight="false" outlineLevel="0" collapsed="false">
      <c r="A3739" s="14" t="str">
        <f aca="false">'SKU Master'!A3739</f>
        <v>02-00018</v>
      </c>
      <c r="B3739" s="14" t="str">
        <f aca="false">VLOOKUP(A3739,'SKU Master'!$A:$N,6,FALSE())</f>
        <v>Prairie Cut Ground Beef 80/20, per lb</v>
      </c>
      <c r="C3739" s="15" t="n">
        <v>7.8</v>
      </c>
      <c r="D3739" s="15" t="n">
        <v>3.3</v>
      </c>
      <c r="E3739" s="15" t="n">
        <v>5.3</v>
      </c>
      <c r="F3739" s="16" t="s">
        <v>12290</v>
      </c>
      <c r="G3739" s="16" t="s">
        <v>12017</v>
      </c>
      <c r="H3739" s="17" t="n">
        <v>8.1</v>
      </c>
      <c r="I3739" s="18" t="n">
        <f aca="false">('SKU Master'!I3739-H3739)/'SKU Master'!I3739</f>
        <v>0.212827988338192</v>
      </c>
      <c r="J3739" s="16" t="n">
        <v>4</v>
      </c>
      <c r="K3739" s="19" t="n">
        <f aca="false">J3739*C3739</f>
        <v>31.2</v>
      </c>
      <c r="L3739" s="16" t="s">
        <v>12295</v>
      </c>
      <c r="M3739" s="16" t="s">
        <v>12292</v>
      </c>
      <c r="N3739" s="16" t="s">
        <v>12017</v>
      </c>
      <c r="O3739" s="16" t="s">
        <v>12300</v>
      </c>
      <c r="P3739" s="16" t="s">
        <v>12298</v>
      </c>
      <c r="Q3739" s="16" t="s">
        <v>12017</v>
      </c>
    </row>
    <row r="3740" customFormat="false" ht="15" hidden="false" customHeight="false" outlineLevel="0" collapsed="false">
      <c r="A3740" s="14" t="str">
        <f aca="false">'SKU Master'!A3740</f>
        <v>02-00019</v>
      </c>
      <c r="B3740" s="14" t="str">
        <f aca="false">VLOOKUP(A3740,'SKU Master'!$A:$N,6,FALSE())</f>
        <v>Harborline Sirloin Steak, per lb</v>
      </c>
      <c r="C3740" s="15" t="n">
        <v>6.6</v>
      </c>
      <c r="D3740" s="15" t="n">
        <v>3.3</v>
      </c>
      <c r="E3740" s="15" t="n">
        <v>5.5</v>
      </c>
      <c r="F3740" s="16" t="s">
        <v>12290</v>
      </c>
      <c r="G3740" s="16" t="s">
        <v>12017</v>
      </c>
      <c r="H3740" s="17" t="n">
        <v>6.52</v>
      </c>
      <c r="I3740" s="18" t="n">
        <f aca="false">('SKU Master'!I3740-H3740)/'SKU Master'!I3740</f>
        <v>0.340748230535895</v>
      </c>
      <c r="J3740" s="16" t="n">
        <v>8</v>
      </c>
      <c r="K3740" s="19" t="n">
        <f aca="false">J3740*C3740</f>
        <v>52.8</v>
      </c>
      <c r="L3740" s="16" t="s">
        <v>12295</v>
      </c>
      <c r="M3740" s="16" t="s">
        <v>12292</v>
      </c>
      <c r="N3740" s="16" t="s">
        <v>12017</v>
      </c>
      <c r="O3740" s="16" t="s">
        <v>12300</v>
      </c>
      <c r="P3740" s="16" t="s">
        <v>12297</v>
      </c>
      <c r="Q3740" s="16" t="s">
        <v>12017</v>
      </c>
    </row>
    <row r="3741" customFormat="false" ht="15" hidden="false" customHeight="false" outlineLevel="0" collapsed="false">
      <c r="A3741" s="14" t="str">
        <f aca="false">'SKU Master'!A3741</f>
        <v>02-00020</v>
      </c>
      <c r="B3741" s="14" t="str">
        <f aca="false">VLOOKUP(A3741,'SKU Master'!$A:$N,6,FALSE())</f>
        <v>Homestead Meats Skirt Steak, per lb</v>
      </c>
      <c r="C3741" s="15" t="n">
        <v>5.6</v>
      </c>
      <c r="D3741" s="15" t="n">
        <v>3.4</v>
      </c>
      <c r="E3741" s="15" t="n">
        <v>6.7</v>
      </c>
      <c r="F3741" s="16" t="s">
        <v>12290</v>
      </c>
      <c r="G3741" s="16" t="s">
        <v>12017</v>
      </c>
      <c r="H3741" s="17" t="n">
        <v>4.5</v>
      </c>
      <c r="I3741" s="18" t="n">
        <f aca="false">('SKU Master'!I3741-H3741)/'SKU Master'!I3741</f>
        <v>0.235993208828523</v>
      </c>
      <c r="J3741" s="16" t="n">
        <v>7</v>
      </c>
      <c r="K3741" s="19" t="n">
        <f aca="false">J3741*C3741</f>
        <v>39.2</v>
      </c>
      <c r="L3741" s="16" t="s">
        <v>12295</v>
      </c>
      <c r="M3741" s="16" t="s">
        <v>12292</v>
      </c>
      <c r="N3741" s="16" t="s">
        <v>12017</v>
      </c>
      <c r="O3741" s="16" t="s">
        <v>12300</v>
      </c>
      <c r="P3741" s="16" t="s">
        <v>12296</v>
      </c>
      <c r="Q3741" s="16" t="s">
        <v>12017</v>
      </c>
    </row>
    <row r="3742" customFormat="false" ht="15" hidden="false" customHeight="false" outlineLevel="0" collapsed="false">
      <c r="A3742" s="14" t="str">
        <f aca="false">'SKU Master'!A3742</f>
        <v>02-00021</v>
      </c>
      <c r="B3742" s="14" t="str">
        <f aca="false">VLOOKUP(A3742,'SKU Master'!$A:$N,6,FALSE())</f>
        <v>Homestead Meats Ribeye Steak, 1 lb</v>
      </c>
      <c r="C3742" s="15" t="n">
        <v>7</v>
      </c>
      <c r="D3742" s="15" t="n">
        <v>3.3</v>
      </c>
      <c r="E3742" s="15" t="n">
        <v>5.1</v>
      </c>
      <c r="F3742" s="16" t="s">
        <v>12290</v>
      </c>
      <c r="G3742" s="16" t="s">
        <v>12017</v>
      </c>
      <c r="H3742" s="17" t="n">
        <v>4.22</v>
      </c>
      <c r="I3742" s="18" t="n">
        <f aca="false">('SKU Master'!I3742-H3742)/'SKU Master'!I3742</f>
        <v>0.217068645640074</v>
      </c>
      <c r="J3742" s="16" t="n">
        <v>6</v>
      </c>
      <c r="K3742" s="19" t="n">
        <f aca="false">J3742*C3742</f>
        <v>42</v>
      </c>
      <c r="L3742" s="16" t="s">
        <v>12295</v>
      </c>
      <c r="M3742" s="16" t="s">
        <v>12292</v>
      </c>
      <c r="N3742" s="16" t="s">
        <v>12017</v>
      </c>
      <c r="O3742" s="16" t="s">
        <v>12300</v>
      </c>
      <c r="P3742" s="16" t="s">
        <v>12296</v>
      </c>
      <c r="Q3742" s="16" t="s">
        <v>12017</v>
      </c>
    </row>
    <row r="3743" customFormat="false" ht="15" hidden="false" customHeight="false" outlineLevel="0" collapsed="false">
      <c r="A3743" s="14" t="str">
        <f aca="false">'SKU Master'!A3743</f>
        <v>02-00022</v>
      </c>
      <c r="B3743" s="14" t="str">
        <f aca="false">VLOOKUP(A3743,'SKU Master'!$A:$N,6,FALSE())</f>
        <v>Homestead Meats Chuck Roast, per lb</v>
      </c>
      <c r="C3743" s="15" t="n">
        <v>8.3</v>
      </c>
      <c r="D3743" s="15" t="n">
        <v>2</v>
      </c>
      <c r="E3743" s="15" t="n">
        <v>5.9</v>
      </c>
      <c r="F3743" s="16" t="s">
        <v>12290</v>
      </c>
      <c r="G3743" s="16" t="s">
        <v>12017</v>
      </c>
      <c r="H3743" s="17" t="n">
        <v>4.15</v>
      </c>
      <c r="I3743" s="18" t="n">
        <f aca="false">('SKU Master'!I3743-H3743)/'SKU Master'!I3743</f>
        <v>0.230055658627087</v>
      </c>
      <c r="J3743" s="16" t="n">
        <v>2</v>
      </c>
      <c r="K3743" s="19" t="n">
        <f aca="false">J3743*C3743</f>
        <v>16.6</v>
      </c>
      <c r="L3743" s="16" t="s">
        <v>12295</v>
      </c>
      <c r="M3743" s="16" t="s">
        <v>12292</v>
      </c>
      <c r="N3743" s="16" t="s">
        <v>12017</v>
      </c>
      <c r="O3743" s="16" t="s">
        <v>12300</v>
      </c>
      <c r="P3743" s="16" t="s">
        <v>12294</v>
      </c>
      <c r="Q3743" s="16" t="s">
        <v>12017</v>
      </c>
    </row>
    <row r="3744" customFormat="false" ht="15" hidden="false" customHeight="false" outlineLevel="0" collapsed="false">
      <c r="A3744" s="14" t="str">
        <f aca="false">'SKU Master'!A3744</f>
        <v>02-00023</v>
      </c>
      <c r="B3744" s="14" t="str">
        <f aca="false">VLOOKUP(A3744,'SKU Master'!$A:$N,6,FALSE())</f>
        <v>Homestead Meats Chuck Roast, 1 lb</v>
      </c>
      <c r="C3744" s="15" t="n">
        <v>5.2</v>
      </c>
      <c r="D3744" s="15" t="n">
        <v>2.9</v>
      </c>
      <c r="E3744" s="15" t="n">
        <v>4.4</v>
      </c>
      <c r="F3744" s="16" t="s">
        <v>12290</v>
      </c>
      <c r="G3744" s="16" t="s">
        <v>12017</v>
      </c>
      <c r="H3744" s="17" t="n">
        <v>9.87</v>
      </c>
      <c r="I3744" s="18" t="n">
        <f aca="false">('SKU Master'!I3744-H3744)/'SKU Master'!I3744</f>
        <v>0.332657200811359</v>
      </c>
      <c r="J3744" s="16" t="n">
        <v>2</v>
      </c>
      <c r="K3744" s="19" t="n">
        <f aca="false">J3744*C3744</f>
        <v>10.4</v>
      </c>
      <c r="L3744" s="16" t="s">
        <v>12295</v>
      </c>
      <c r="M3744" s="16" t="s">
        <v>12292</v>
      </c>
      <c r="N3744" s="16" t="s">
        <v>12017</v>
      </c>
      <c r="O3744" s="16" t="s">
        <v>12300</v>
      </c>
      <c r="P3744" s="16" t="s">
        <v>12294</v>
      </c>
      <c r="Q3744" s="16" t="s">
        <v>12017</v>
      </c>
    </row>
    <row r="3745" customFormat="false" ht="15" hidden="false" customHeight="false" outlineLevel="0" collapsed="false">
      <c r="A3745" s="14" t="str">
        <f aca="false">'SKU Master'!A3745</f>
        <v>02-00024</v>
      </c>
      <c r="B3745" s="14" t="str">
        <f aca="false">VLOOKUP(A3745,'SKU Master'!$A:$N,6,FALSE())</f>
        <v>Prairie Cut Beef Brisket, per lb</v>
      </c>
      <c r="C3745" s="15" t="n">
        <v>7.6</v>
      </c>
      <c r="D3745" s="15" t="n">
        <v>2.3</v>
      </c>
      <c r="E3745" s="15" t="n">
        <v>6.8</v>
      </c>
      <c r="F3745" s="16" t="s">
        <v>12290</v>
      </c>
      <c r="G3745" s="16" t="s">
        <v>12017</v>
      </c>
      <c r="H3745" s="17" t="n">
        <v>12.36</v>
      </c>
      <c r="I3745" s="18" t="n">
        <f aca="false">('SKU Master'!I3745-H3745)/'SKU Master'!I3745</f>
        <v>0.227016885553471</v>
      </c>
      <c r="J3745" s="16" t="n">
        <v>9</v>
      </c>
      <c r="K3745" s="19" t="n">
        <f aca="false">J3745*C3745</f>
        <v>68.4</v>
      </c>
      <c r="L3745" s="16" t="s">
        <v>12295</v>
      </c>
      <c r="M3745" s="16" t="s">
        <v>12292</v>
      </c>
      <c r="N3745" s="16" t="s">
        <v>12017</v>
      </c>
      <c r="O3745" s="16" t="s">
        <v>12300</v>
      </c>
      <c r="P3745" s="16" t="s">
        <v>12297</v>
      </c>
      <c r="Q3745" s="16" t="s">
        <v>12017</v>
      </c>
    </row>
    <row r="3746" customFormat="false" ht="15" hidden="false" customHeight="false" outlineLevel="0" collapsed="false">
      <c r="A3746" s="14" t="str">
        <f aca="false">'SKU Master'!A3746</f>
        <v>02-00025</v>
      </c>
      <c r="B3746" s="14" t="str">
        <f aca="false">VLOOKUP(A3746,'SKU Master'!$A:$N,6,FALSE())</f>
        <v>Prairie Cut Bacon, 16 oz</v>
      </c>
      <c r="C3746" s="15" t="n">
        <v>6.1</v>
      </c>
      <c r="D3746" s="15" t="n">
        <v>3.1</v>
      </c>
      <c r="E3746" s="15" t="n">
        <v>5.3</v>
      </c>
      <c r="F3746" s="16" t="s">
        <v>12290</v>
      </c>
      <c r="G3746" s="16" t="s">
        <v>12017</v>
      </c>
      <c r="H3746" s="17" t="n">
        <v>4.74</v>
      </c>
      <c r="I3746" s="18" t="n">
        <f aca="false">('SKU Master'!I3746-H3746)/'SKU Master'!I3746</f>
        <v>0.349794238683128</v>
      </c>
      <c r="J3746" s="16" t="n">
        <v>6</v>
      </c>
      <c r="K3746" s="19" t="n">
        <f aca="false">J3746*C3746</f>
        <v>36.6</v>
      </c>
      <c r="L3746" s="16" t="s">
        <v>12295</v>
      </c>
      <c r="M3746" s="16" t="s">
        <v>12292</v>
      </c>
      <c r="N3746" s="16" t="s">
        <v>12017</v>
      </c>
      <c r="O3746" s="16" t="s">
        <v>12300</v>
      </c>
      <c r="P3746" s="16" t="s">
        <v>12296</v>
      </c>
      <c r="Q3746" s="16" t="s">
        <v>12017</v>
      </c>
    </row>
    <row r="3747" customFormat="false" ht="15" hidden="false" customHeight="false" outlineLevel="0" collapsed="false">
      <c r="A3747" s="14" t="str">
        <f aca="false">'SKU Master'!A3747</f>
        <v>02-00026</v>
      </c>
      <c r="B3747" s="14" t="str">
        <f aca="false">VLOOKUP(A3747,'SKU Master'!$A:$N,6,FALSE())</f>
        <v>Harborline Sausage Links, per lb</v>
      </c>
      <c r="C3747" s="15" t="n">
        <v>6.9</v>
      </c>
      <c r="D3747" s="15" t="n">
        <v>2.6</v>
      </c>
      <c r="E3747" s="15" t="n">
        <v>5.2</v>
      </c>
      <c r="F3747" s="16" t="s">
        <v>12290</v>
      </c>
      <c r="G3747" s="16" t="s">
        <v>12017</v>
      </c>
      <c r="H3747" s="17" t="n">
        <v>5.89</v>
      </c>
      <c r="I3747" s="18" t="n">
        <f aca="false">('SKU Master'!I3747-H3747)/'SKU Master'!I3747</f>
        <v>0.365984930032293</v>
      </c>
      <c r="J3747" s="16" t="n">
        <v>4</v>
      </c>
      <c r="K3747" s="19" t="n">
        <f aca="false">J3747*C3747</f>
        <v>27.6</v>
      </c>
      <c r="L3747" s="16" t="s">
        <v>12295</v>
      </c>
      <c r="M3747" s="16" t="s">
        <v>12292</v>
      </c>
      <c r="N3747" s="16" t="s">
        <v>12017</v>
      </c>
      <c r="O3747" s="16" t="s">
        <v>12300</v>
      </c>
      <c r="P3747" s="16" t="s">
        <v>12296</v>
      </c>
      <c r="Q3747" s="16" t="s">
        <v>12017</v>
      </c>
    </row>
    <row r="3748" customFormat="false" ht="15" hidden="false" customHeight="false" outlineLevel="0" collapsed="false">
      <c r="A3748" s="14" t="str">
        <f aca="false">'SKU Master'!A3748</f>
        <v>02-00027</v>
      </c>
      <c r="B3748" s="14" t="str">
        <f aca="false">VLOOKUP(A3748,'SKU Master'!$A:$N,6,FALSE())</f>
        <v>Homestead Meats Pork Chops Bone-In, per lb</v>
      </c>
      <c r="C3748" s="15" t="n">
        <v>8.5</v>
      </c>
      <c r="D3748" s="15" t="n">
        <v>2.8</v>
      </c>
      <c r="E3748" s="15" t="n">
        <v>6.1</v>
      </c>
      <c r="F3748" s="16" t="s">
        <v>12290</v>
      </c>
      <c r="G3748" s="16" t="s">
        <v>12017</v>
      </c>
      <c r="H3748" s="17" t="n">
        <v>6.13</v>
      </c>
      <c r="I3748" s="18" t="n">
        <f aca="false">('SKU Master'!I3748-H3748)/'SKU Master'!I3748</f>
        <v>0.340150699677072</v>
      </c>
      <c r="J3748" s="16" t="n">
        <v>4</v>
      </c>
      <c r="K3748" s="19" t="n">
        <f aca="false">J3748*C3748</f>
        <v>34</v>
      </c>
      <c r="L3748" s="16" t="s">
        <v>12295</v>
      </c>
      <c r="M3748" s="16" t="s">
        <v>12292</v>
      </c>
      <c r="N3748" s="16" t="s">
        <v>12017</v>
      </c>
      <c r="O3748" s="16" t="s">
        <v>12300</v>
      </c>
      <c r="P3748" s="16" t="s">
        <v>12298</v>
      </c>
      <c r="Q3748" s="16" t="s">
        <v>12017</v>
      </c>
    </row>
    <row r="3749" customFormat="false" ht="15" hidden="false" customHeight="false" outlineLevel="0" collapsed="false">
      <c r="A3749" s="14" t="str">
        <f aca="false">'SKU Master'!A3749</f>
        <v>02-00028</v>
      </c>
      <c r="B3749" s="14" t="str">
        <f aca="false">VLOOKUP(A3749,'SKU Master'!$A:$N,6,FALSE())</f>
        <v>Bluewater Bay Sausage Links, 16 oz</v>
      </c>
      <c r="C3749" s="15" t="n">
        <v>8</v>
      </c>
      <c r="D3749" s="15" t="n">
        <v>2.2</v>
      </c>
      <c r="E3749" s="15" t="n">
        <v>4</v>
      </c>
      <c r="F3749" s="16" t="s">
        <v>12290</v>
      </c>
      <c r="G3749" s="16" t="s">
        <v>12017</v>
      </c>
      <c r="H3749" s="17" t="n">
        <v>3.45</v>
      </c>
      <c r="I3749" s="18" t="n">
        <f aca="false">('SKU Master'!I3749-H3749)/'SKU Master'!I3749</f>
        <v>0.294478527607362</v>
      </c>
      <c r="J3749" s="16" t="n">
        <v>8</v>
      </c>
      <c r="K3749" s="19" t="n">
        <f aca="false">J3749*C3749</f>
        <v>64</v>
      </c>
      <c r="L3749" s="16" t="s">
        <v>12295</v>
      </c>
      <c r="M3749" s="16" t="s">
        <v>12292</v>
      </c>
      <c r="N3749" s="16" t="s">
        <v>12017</v>
      </c>
      <c r="O3749" s="16" t="s">
        <v>12300</v>
      </c>
      <c r="P3749" s="16" t="s">
        <v>12297</v>
      </c>
      <c r="Q3749" s="16" t="s">
        <v>12017</v>
      </c>
    </row>
    <row r="3750" customFormat="false" ht="15" hidden="false" customHeight="false" outlineLevel="0" collapsed="false">
      <c r="A3750" s="14" t="str">
        <f aca="false">'SKU Master'!A3750</f>
        <v>02-00029</v>
      </c>
      <c r="B3750" s="14" t="str">
        <f aca="false">VLOOKUP(A3750,'SKU Master'!$A:$N,6,FALSE())</f>
        <v>Prairie Cut Bacon, 1 lb</v>
      </c>
      <c r="C3750" s="15" t="n">
        <v>5.1</v>
      </c>
      <c r="D3750" s="15" t="n">
        <v>2.2</v>
      </c>
      <c r="E3750" s="15" t="n">
        <v>6.2</v>
      </c>
      <c r="F3750" s="16" t="s">
        <v>12290</v>
      </c>
      <c r="G3750" s="16" t="s">
        <v>12017</v>
      </c>
      <c r="H3750" s="17" t="n">
        <v>7.88</v>
      </c>
      <c r="I3750" s="18" t="n">
        <f aca="false">('SKU Master'!I3750-H3750)/'SKU Master'!I3750</f>
        <v>0.211211211211211</v>
      </c>
      <c r="J3750" s="16" t="n">
        <v>5</v>
      </c>
      <c r="K3750" s="19" t="n">
        <f aca="false">J3750*C3750</f>
        <v>25.5</v>
      </c>
      <c r="L3750" s="16" t="s">
        <v>12295</v>
      </c>
      <c r="M3750" s="16" t="s">
        <v>12292</v>
      </c>
      <c r="N3750" s="16" t="s">
        <v>12017</v>
      </c>
      <c r="O3750" s="16" t="s">
        <v>12300</v>
      </c>
      <c r="P3750" s="16" t="s">
        <v>12296</v>
      </c>
      <c r="Q3750" s="16" t="s">
        <v>12017</v>
      </c>
    </row>
    <row r="3751" customFormat="false" ht="15" hidden="false" customHeight="false" outlineLevel="0" collapsed="false">
      <c r="A3751" s="14" t="str">
        <f aca="false">'SKU Master'!A3751</f>
        <v>02-00030</v>
      </c>
      <c r="B3751" s="14" t="str">
        <f aca="false">VLOOKUP(A3751,'SKU Master'!$A:$N,6,FALSE())</f>
        <v>Bluewater Bay Sausage Links, 1 lb</v>
      </c>
      <c r="C3751" s="15" t="n">
        <v>5.9</v>
      </c>
      <c r="D3751" s="15" t="n">
        <v>3.4</v>
      </c>
      <c r="E3751" s="15" t="n">
        <v>6.3</v>
      </c>
      <c r="F3751" s="16" t="s">
        <v>12290</v>
      </c>
      <c r="G3751" s="16" t="s">
        <v>12017</v>
      </c>
      <c r="H3751" s="17" t="n">
        <v>5.9</v>
      </c>
      <c r="I3751" s="18" t="n">
        <f aca="false">('SKU Master'!I3751-H3751)/'SKU Master'!I3751</f>
        <v>0.328782707622298</v>
      </c>
      <c r="J3751" s="16" t="n">
        <v>7</v>
      </c>
      <c r="K3751" s="19" t="n">
        <f aca="false">J3751*C3751</f>
        <v>41.3</v>
      </c>
      <c r="L3751" s="16" t="s">
        <v>12295</v>
      </c>
      <c r="M3751" s="16" t="s">
        <v>12292</v>
      </c>
      <c r="N3751" s="16" t="s">
        <v>12017</v>
      </c>
      <c r="O3751" s="16" t="s">
        <v>12300</v>
      </c>
      <c r="P3751" s="16" t="s">
        <v>12296</v>
      </c>
      <c r="Q3751" s="16" t="s">
        <v>12017</v>
      </c>
    </row>
    <row r="3752" customFormat="false" ht="15" hidden="false" customHeight="false" outlineLevel="0" collapsed="false">
      <c r="A3752" s="14" t="str">
        <f aca="false">'SKU Master'!A3752</f>
        <v>02-00031</v>
      </c>
      <c r="B3752" s="14" t="str">
        <f aca="false">VLOOKUP(A3752,'SKU Master'!$A:$N,6,FALSE())</f>
        <v>Prairie Cut Pork Tenderloin, 16 oz</v>
      </c>
      <c r="C3752" s="15" t="n">
        <v>7.7</v>
      </c>
      <c r="D3752" s="15" t="n">
        <v>2.6</v>
      </c>
      <c r="E3752" s="15" t="n">
        <v>5.5</v>
      </c>
      <c r="F3752" s="16" t="s">
        <v>12290</v>
      </c>
      <c r="G3752" s="16" t="s">
        <v>12017</v>
      </c>
      <c r="H3752" s="17" t="n">
        <v>5.91</v>
      </c>
      <c r="I3752" s="18" t="n">
        <f aca="false">('SKU Master'!I3752-H3752)/'SKU Master'!I3752</f>
        <v>0.335208098987627</v>
      </c>
      <c r="J3752" s="16" t="n">
        <v>9</v>
      </c>
      <c r="K3752" s="19" t="n">
        <f aca="false">J3752*C3752</f>
        <v>69.3</v>
      </c>
      <c r="L3752" s="16" t="s">
        <v>12295</v>
      </c>
      <c r="M3752" s="16" t="s">
        <v>12292</v>
      </c>
      <c r="N3752" s="16" t="s">
        <v>12017</v>
      </c>
      <c r="O3752" s="16" t="s">
        <v>12300</v>
      </c>
      <c r="P3752" s="16" t="s">
        <v>12297</v>
      </c>
      <c r="Q3752" s="16" t="s">
        <v>12017</v>
      </c>
    </row>
    <row r="3753" customFormat="false" ht="15" hidden="false" customHeight="false" outlineLevel="0" collapsed="false">
      <c r="A3753" s="14" t="str">
        <f aca="false">'SKU Master'!A3753</f>
        <v>02-00032</v>
      </c>
      <c r="B3753" s="14" t="str">
        <f aca="false">VLOOKUP(A3753,'SKU Master'!$A:$N,6,FALSE())</f>
        <v>Harborline Ham Steak, per lb</v>
      </c>
      <c r="C3753" s="15" t="n">
        <v>8.2</v>
      </c>
      <c r="D3753" s="15" t="n">
        <v>3.2</v>
      </c>
      <c r="E3753" s="15" t="n">
        <v>6.6</v>
      </c>
      <c r="F3753" s="16" t="s">
        <v>12290</v>
      </c>
      <c r="G3753" s="16" t="s">
        <v>12017</v>
      </c>
      <c r="H3753" s="17" t="n">
        <v>4.66</v>
      </c>
      <c r="I3753" s="18" t="n">
        <f aca="false">('SKU Master'!I3753-H3753)/'SKU Master'!I3753</f>
        <v>0.281972265023112</v>
      </c>
      <c r="J3753" s="16" t="n">
        <v>10</v>
      </c>
      <c r="K3753" s="19" t="n">
        <f aca="false">J3753*C3753</f>
        <v>82</v>
      </c>
      <c r="L3753" s="16" t="s">
        <v>12295</v>
      </c>
      <c r="M3753" s="16" t="s">
        <v>12292</v>
      </c>
      <c r="N3753" s="16" t="s">
        <v>12017</v>
      </c>
      <c r="O3753" s="16" t="s">
        <v>12300</v>
      </c>
      <c r="P3753" s="16" t="s">
        <v>12297</v>
      </c>
      <c r="Q3753" s="16" t="s">
        <v>12017</v>
      </c>
    </row>
    <row r="3754" customFormat="false" ht="15" hidden="false" customHeight="false" outlineLevel="0" collapsed="false">
      <c r="A3754" s="14" t="str">
        <f aca="false">'SKU Master'!A3754</f>
        <v>02-00033</v>
      </c>
      <c r="B3754" s="14" t="str">
        <f aca="false">VLOOKUP(A3754,'SKU Master'!$A:$N,6,FALSE())</f>
        <v>Bluewater Bay Pork Tenderloin, per lb</v>
      </c>
      <c r="C3754" s="15" t="n">
        <v>6.6</v>
      </c>
      <c r="D3754" s="15" t="n">
        <v>3.2</v>
      </c>
      <c r="E3754" s="15" t="n">
        <v>6.4</v>
      </c>
      <c r="F3754" s="16" t="s">
        <v>12290</v>
      </c>
      <c r="G3754" s="16" t="s">
        <v>12017</v>
      </c>
      <c r="H3754" s="17" t="n">
        <v>6.1</v>
      </c>
      <c r="I3754" s="18" t="n">
        <f aca="false">('SKU Master'!I3754-H3754)/'SKU Master'!I3754</f>
        <v>0.306029579067122</v>
      </c>
      <c r="J3754" s="16" t="n">
        <v>3</v>
      </c>
      <c r="K3754" s="19" t="n">
        <f aca="false">J3754*C3754</f>
        <v>19.8</v>
      </c>
      <c r="L3754" s="16" t="s">
        <v>12295</v>
      </c>
      <c r="M3754" s="16" t="s">
        <v>12292</v>
      </c>
      <c r="N3754" s="16" t="s">
        <v>12017</v>
      </c>
      <c r="O3754" s="16" t="s">
        <v>12300</v>
      </c>
      <c r="P3754" s="16" t="s">
        <v>12298</v>
      </c>
      <c r="Q3754" s="16" t="s">
        <v>12017</v>
      </c>
    </row>
    <row r="3755" customFormat="false" ht="15" hidden="false" customHeight="false" outlineLevel="0" collapsed="false">
      <c r="A3755" s="14" t="str">
        <f aca="false">'SKU Master'!A3755</f>
        <v>02-00034</v>
      </c>
      <c r="B3755" s="14" t="str">
        <f aca="false">VLOOKUP(A3755,'SKU Master'!$A:$N,6,FALSE())</f>
        <v>Bluewater Bay Sausage Links, per lb</v>
      </c>
      <c r="C3755" s="15" t="n">
        <v>8.9</v>
      </c>
      <c r="D3755" s="15" t="n">
        <v>3.5</v>
      </c>
      <c r="E3755" s="15" t="n">
        <v>6.4</v>
      </c>
      <c r="F3755" s="16" t="s">
        <v>12290</v>
      </c>
      <c r="G3755" s="16" t="s">
        <v>12017</v>
      </c>
      <c r="H3755" s="17" t="n">
        <v>4.62</v>
      </c>
      <c r="I3755" s="18" t="n">
        <f aca="false">('SKU Master'!I3755-H3755)/'SKU Master'!I3755</f>
        <v>0.228714524207012</v>
      </c>
      <c r="J3755" s="16" t="n">
        <v>7</v>
      </c>
      <c r="K3755" s="19" t="n">
        <f aca="false">J3755*C3755</f>
        <v>62.3</v>
      </c>
      <c r="L3755" s="16" t="s">
        <v>12295</v>
      </c>
      <c r="M3755" s="16" t="s">
        <v>12292</v>
      </c>
      <c r="N3755" s="16" t="s">
        <v>12017</v>
      </c>
      <c r="O3755" s="16" t="s">
        <v>12300</v>
      </c>
      <c r="P3755" s="16" t="s">
        <v>12296</v>
      </c>
      <c r="Q3755" s="16" t="s">
        <v>12017</v>
      </c>
    </row>
    <row r="3756" customFormat="false" ht="15" hidden="false" customHeight="false" outlineLevel="0" collapsed="false">
      <c r="A3756" s="14" t="str">
        <f aca="false">'SKU Master'!A3756</f>
        <v>02-00035</v>
      </c>
      <c r="B3756" s="14" t="str">
        <f aca="false">VLOOKUP(A3756,'SKU Master'!$A:$N,6,FALSE())</f>
        <v>Homestead Meats Pork Ribs, 1 lb</v>
      </c>
      <c r="C3756" s="15" t="n">
        <v>7.9</v>
      </c>
      <c r="D3756" s="15" t="n">
        <v>3.1</v>
      </c>
      <c r="E3756" s="15" t="n">
        <v>5.8</v>
      </c>
      <c r="F3756" s="16" t="s">
        <v>12290</v>
      </c>
      <c r="G3756" s="16" t="s">
        <v>12017</v>
      </c>
      <c r="H3756" s="17" t="n">
        <v>7.35</v>
      </c>
      <c r="I3756" s="18" t="n">
        <f aca="false">('SKU Master'!I3756-H3756)/'SKU Master'!I3756</f>
        <v>0.256825075834176</v>
      </c>
      <c r="J3756" s="16" t="n">
        <v>9</v>
      </c>
      <c r="K3756" s="19" t="n">
        <f aca="false">J3756*C3756</f>
        <v>71.1</v>
      </c>
      <c r="L3756" s="16" t="s">
        <v>12295</v>
      </c>
      <c r="M3756" s="16" t="s">
        <v>12292</v>
      </c>
      <c r="N3756" s="16" t="s">
        <v>12017</v>
      </c>
      <c r="O3756" s="16" t="s">
        <v>12300</v>
      </c>
      <c r="P3756" s="16" t="s">
        <v>12297</v>
      </c>
      <c r="Q3756" s="16" t="s">
        <v>12017</v>
      </c>
    </row>
    <row r="3757" customFormat="false" ht="15" hidden="false" customHeight="false" outlineLevel="0" collapsed="false">
      <c r="A3757" s="14" t="str">
        <f aca="false">'SKU Master'!A3757</f>
        <v>02-00036</v>
      </c>
      <c r="B3757" s="14" t="str">
        <f aca="false">VLOOKUP(A3757,'SKU Master'!$A:$N,6,FALSE())</f>
        <v>Homestead Meats Ground Pork, per lb</v>
      </c>
      <c r="C3757" s="15" t="n">
        <v>5.4</v>
      </c>
      <c r="D3757" s="15" t="n">
        <v>2.5</v>
      </c>
      <c r="E3757" s="15" t="n">
        <v>4.3</v>
      </c>
      <c r="F3757" s="16" t="s">
        <v>12290</v>
      </c>
      <c r="G3757" s="16" t="s">
        <v>12017</v>
      </c>
      <c r="H3757" s="17" t="n">
        <v>6.5</v>
      </c>
      <c r="I3757" s="18" t="n">
        <f aca="false">('SKU Master'!I3757-H3757)/'SKU Master'!I3757</f>
        <v>0.30032292787944</v>
      </c>
      <c r="J3757" s="16" t="n">
        <v>3</v>
      </c>
      <c r="K3757" s="19" t="n">
        <f aca="false">J3757*C3757</f>
        <v>16.2</v>
      </c>
      <c r="L3757" s="16" t="s">
        <v>12295</v>
      </c>
      <c r="M3757" s="16" t="s">
        <v>12292</v>
      </c>
      <c r="N3757" s="16" t="s">
        <v>12017</v>
      </c>
      <c r="O3757" s="16" t="s">
        <v>12300</v>
      </c>
      <c r="P3757" s="16" t="s">
        <v>12298</v>
      </c>
      <c r="Q3757" s="16" t="s">
        <v>12017</v>
      </c>
    </row>
    <row r="3758" customFormat="false" ht="15" hidden="false" customHeight="false" outlineLevel="0" collapsed="false">
      <c r="A3758" s="14" t="str">
        <f aca="false">'SKU Master'!A3758</f>
        <v>02-00037</v>
      </c>
      <c r="B3758" s="14" t="str">
        <f aca="false">VLOOKUP(A3758,'SKU Master'!$A:$N,6,FALSE())</f>
        <v>Bluewater Bay Ham Steak, per lb</v>
      </c>
      <c r="C3758" s="15" t="n">
        <v>6.8</v>
      </c>
      <c r="D3758" s="15" t="n">
        <v>2.5</v>
      </c>
      <c r="E3758" s="15" t="n">
        <v>4.7</v>
      </c>
      <c r="F3758" s="16" t="s">
        <v>12290</v>
      </c>
      <c r="G3758" s="16" t="s">
        <v>12017</v>
      </c>
      <c r="H3758" s="17" t="n">
        <v>5.56</v>
      </c>
      <c r="I3758" s="18" t="n">
        <f aca="false">('SKU Master'!I3758-H3758)/'SKU Master'!I3758</f>
        <v>0.345111896348646</v>
      </c>
      <c r="J3758" s="16" t="n">
        <v>4</v>
      </c>
      <c r="K3758" s="19" t="n">
        <f aca="false">J3758*C3758</f>
        <v>27.2</v>
      </c>
      <c r="L3758" s="16" t="s">
        <v>12295</v>
      </c>
      <c r="M3758" s="16" t="s">
        <v>12292</v>
      </c>
      <c r="N3758" s="16" t="s">
        <v>12017</v>
      </c>
      <c r="O3758" s="16" t="s">
        <v>12300</v>
      </c>
      <c r="P3758" s="16" t="s">
        <v>12298</v>
      </c>
      <c r="Q3758" s="16" t="s">
        <v>12017</v>
      </c>
    </row>
    <row r="3759" customFormat="false" ht="15" hidden="false" customHeight="false" outlineLevel="0" collapsed="false">
      <c r="A3759" s="14" t="str">
        <f aca="false">'SKU Master'!A3759</f>
        <v>02-00038</v>
      </c>
      <c r="B3759" s="14" t="str">
        <f aca="false">VLOOKUP(A3759,'SKU Master'!$A:$N,6,FALSE())</f>
        <v>Prairie Cut Sausage Links, 1 lb</v>
      </c>
      <c r="C3759" s="15" t="n">
        <v>8.2</v>
      </c>
      <c r="D3759" s="15" t="n">
        <v>3.1</v>
      </c>
      <c r="E3759" s="15" t="n">
        <v>6.5</v>
      </c>
      <c r="F3759" s="16" t="s">
        <v>12290</v>
      </c>
      <c r="G3759" s="16" t="s">
        <v>12017</v>
      </c>
      <c r="H3759" s="17" t="n">
        <v>5.59</v>
      </c>
      <c r="I3759" s="18" t="n">
        <f aca="false">('SKU Master'!I3759-H3759)/'SKU Master'!I3759</f>
        <v>0.300375469336671</v>
      </c>
      <c r="J3759" s="16" t="n">
        <v>8</v>
      </c>
      <c r="K3759" s="19" t="n">
        <f aca="false">J3759*C3759</f>
        <v>65.6</v>
      </c>
      <c r="L3759" s="16" t="s">
        <v>12295</v>
      </c>
      <c r="M3759" s="16" t="s">
        <v>12292</v>
      </c>
      <c r="N3759" s="16" t="s">
        <v>12017</v>
      </c>
      <c r="O3759" s="16" t="s">
        <v>12300</v>
      </c>
      <c r="P3759" s="16" t="s">
        <v>12296</v>
      </c>
      <c r="Q3759" s="16" t="s">
        <v>12017</v>
      </c>
    </row>
    <row r="3760" customFormat="false" ht="15" hidden="false" customHeight="false" outlineLevel="0" collapsed="false">
      <c r="A3760" s="14" t="str">
        <f aca="false">'SKU Master'!A3760</f>
        <v>02-00039</v>
      </c>
      <c r="B3760" s="14" t="str">
        <f aca="false">VLOOKUP(A3760,'SKU Master'!$A:$N,6,FALSE())</f>
        <v>Homestead Meats Bacon, per lb</v>
      </c>
      <c r="C3760" s="15" t="n">
        <v>5.1</v>
      </c>
      <c r="D3760" s="15" t="n">
        <v>2.2</v>
      </c>
      <c r="E3760" s="15" t="n">
        <v>5.9</v>
      </c>
      <c r="F3760" s="16" t="s">
        <v>12290</v>
      </c>
      <c r="G3760" s="16" t="s">
        <v>12017</v>
      </c>
      <c r="H3760" s="17" t="n">
        <v>4.88</v>
      </c>
      <c r="I3760" s="18" t="n">
        <f aca="false">('SKU Master'!I3760-H3760)/'SKU Master'!I3760</f>
        <v>0.330589849108368</v>
      </c>
      <c r="J3760" s="16" t="n">
        <v>2</v>
      </c>
      <c r="K3760" s="19" t="n">
        <f aca="false">J3760*C3760</f>
        <v>10.2</v>
      </c>
      <c r="L3760" s="16" t="s">
        <v>12291</v>
      </c>
      <c r="M3760" s="16" t="s">
        <v>12292</v>
      </c>
      <c r="N3760" s="16" t="s">
        <v>12017</v>
      </c>
      <c r="O3760" s="16" t="s">
        <v>12300</v>
      </c>
      <c r="P3760" s="16" t="s">
        <v>12294</v>
      </c>
      <c r="Q3760" s="16" t="s">
        <v>12017</v>
      </c>
    </row>
    <row r="3761" customFormat="false" ht="15" hidden="false" customHeight="false" outlineLevel="0" collapsed="false">
      <c r="A3761" s="14" t="str">
        <f aca="false">'SKU Master'!A3761</f>
        <v>02-00040</v>
      </c>
      <c r="B3761" s="14" t="str">
        <f aca="false">VLOOKUP(A3761,'SKU Master'!$A:$N,6,FALSE())</f>
        <v>Homestead Meats Pork Chops Boneless, 1 lb</v>
      </c>
      <c r="C3761" s="15" t="n">
        <v>8.3</v>
      </c>
      <c r="D3761" s="15" t="n">
        <v>2.7</v>
      </c>
      <c r="E3761" s="15" t="n">
        <v>4.2</v>
      </c>
      <c r="F3761" s="16" t="s">
        <v>12290</v>
      </c>
      <c r="G3761" s="16" t="s">
        <v>12017</v>
      </c>
      <c r="H3761" s="17" t="n">
        <v>4.09</v>
      </c>
      <c r="I3761" s="18" t="n">
        <f aca="false">('SKU Master'!I3761-H3761)/'SKU Master'!I3761</f>
        <v>0.293609671848014</v>
      </c>
      <c r="J3761" s="16" t="n">
        <v>2</v>
      </c>
      <c r="K3761" s="19" t="n">
        <f aca="false">J3761*C3761</f>
        <v>16.6</v>
      </c>
      <c r="L3761" s="16" t="s">
        <v>12299</v>
      </c>
      <c r="M3761" s="16" t="s">
        <v>12292</v>
      </c>
      <c r="N3761" s="16" t="s">
        <v>12017</v>
      </c>
      <c r="O3761" s="16" t="s">
        <v>12300</v>
      </c>
      <c r="P3761" s="16" t="s">
        <v>12294</v>
      </c>
      <c r="Q3761" s="16" t="s">
        <v>12017</v>
      </c>
    </row>
    <row r="3762" customFormat="false" ht="15" hidden="false" customHeight="false" outlineLevel="0" collapsed="false">
      <c r="A3762" s="14" t="str">
        <f aca="false">'SKU Master'!A3762</f>
        <v>02-00041</v>
      </c>
      <c r="B3762" s="14" t="str">
        <f aca="false">VLOOKUP(A3762,'SKU Master'!$A:$N,6,FALSE())</f>
        <v>Bluewater Bay Ground Pork, 16 oz</v>
      </c>
      <c r="C3762" s="15" t="n">
        <v>8.6</v>
      </c>
      <c r="D3762" s="15" t="n">
        <v>3.4</v>
      </c>
      <c r="E3762" s="15" t="n">
        <v>5.5</v>
      </c>
      <c r="F3762" s="16" t="s">
        <v>12290</v>
      </c>
      <c r="G3762" s="16" t="s">
        <v>12017</v>
      </c>
      <c r="H3762" s="17" t="n">
        <v>5.19</v>
      </c>
      <c r="I3762" s="18" t="n">
        <f aca="false">('SKU Master'!I3762-H3762)/'SKU Master'!I3762</f>
        <v>0.200308166409861</v>
      </c>
      <c r="J3762" s="16" t="n">
        <v>8</v>
      </c>
      <c r="K3762" s="19" t="n">
        <f aca="false">J3762*C3762</f>
        <v>68.8</v>
      </c>
      <c r="L3762" s="16" t="s">
        <v>12295</v>
      </c>
      <c r="M3762" s="16" t="s">
        <v>12292</v>
      </c>
      <c r="N3762" s="16" t="s">
        <v>12017</v>
      </c>
      <c r="O3762" s="16" t="s">
        <v>12300</v>
      </c>
      <c r="P3762" s="16" t="s">
        <v>12297</v>
      </c>
      <c r="Q3762" s="16" t="s">
        <v>12017</v>
      </c>
    </row>
    <row r="3763" customFormat="false" ht="15" hidden="false" customHeight="false" outlineLevel="0" collapsed="false">
      <c r="A3763" s="14" t="str">
        <f aca="false">'SKU Master'!A3763</f>
        <v>02-00042</v>
      </c>
      <c r="B3763" s="14" t="str">
        <f aca="false">VLOOKUP(A3763,'SKU Master'!$A:$N,6,FALSE())</f>
        <v>Bluewater Bay Pork Chops Bone-In, 1 lb</v>
      </c>
      <c r="C3763" s="15" t="n">
        <v>5.3</v>
      </c>
      <c r="D3763" s="15" t="n">
        <v>3.4</v>
      </c>
      <c r="E3763" s="15" t="n">
        <v>5.4</v>
      </c>
      <c r="F3763" s="16" t="s">
        <v>12290</v>
      </c>
      <c r="G3763" s="16" t="s">
        <v>12017</v>
      </c>
      <c r="H3763" s="17" t="n">
        <v>6.45</v>
      </c>
      <c r="I3763" s="18" t="n">
        <f aca="false">('SKU Master'!I3763-H3763)/'SKU Master'!I3763</f>
        <v>0.274465691788527</v>
      </c>
      <c r="J3763" s="16" t="n">
        <v>5</v>
      </c>
      <c r="K3763" s="19" t="n">
        <f aca="false">J3763*C3763</f>
        <v>26.5</v>
      </c>
      <c r="L3763" s="16" t="s">
        <v>12295</v>
      </c>
      <c r="M3763" s="16" t="s">
        <v>12292</v>
      </c>
      <c r="N3763" s="16" t="s">
        <v>12017</v>
      </c>
      <c r="O3763" s="16" t="s">
        <v>12300</v>
      </c>
      <c r="P3763" s="16" t="s">
        <v>12298</v>
      </c>
      <c r="Q3763" s="16" t="s">
        <v>12017</v>
      </c>
    </row>
    <row r="3764" customFormat="false" ht="15" hidden="false" customHeight="false" outlineLevel="0" collapsed="false">
      <c r="A3764" s="14" t="str">
        <f aca="false">'SKU Master'!A3764</f>
        <v>02-00043</v>
      </c>
      <c r="B3764" s="14" t="str">
        <f aca="false">VLOOKUP(A3764,'SKU Master'!$A:$N,6,FALSE())</f>
        <v>Prairie Cut Pork Chops Boneless, per lb</v>
      </c>
      <c r="C3764" s="15" t="n">
        <v>5.3</v>
      </c>
      <c r="D3764" s="15" t="n">
        <v>3.4</v>
      </c>
      <c r="E3764" s="15" t="n">
        <v>6.6</v>
      </c>
      <c r="F3764" s="16" t="s">
        <v>12290</v>
      </c>
      <c r="G3764" s="16" t="s">
        <v>12017</v>
      </c>
      <c r="H3764" s="17" t="n">
        <v>5.85</v>
      </c>
      <c r="I3764" s="18" t="n">
        <f aca="false">('SKU Master'!I3764-H3764)/'SKU Master'!I3764</f>
        <v>0.334470989761092</v>
      </c>
      <c r="J3764" s="16" t="n">
        <v>2</v>
      </c>
      <c r="K3764" s="19" t="n">
        <f aca="false">J3764*C3764</f>
        <v>10.6</v>
      </c>
      <c r="L3764" s="16" t="s">
        <v>12295</v>
      </c>
      <c r="M3764" s="16" t="s">
        <v>12292</v>
      </c>
      <c r="N3764" s="16" t="s">
        <v>12017</v>
      </c>
      <c r="O3764" s="16" t="s">
        <v>12300</v>
      </c>
      <c r="P3764" s="16" t="s">
        <v>12294</v>
      </c>
      <c r="Q3764" s="16" t="s">
        <v>12017</v>
      </c>
    </row>
    <row r="3765" customFormat="false" ht="15" hidden="false" customHeight="false" outlineLevel="0" collapsed="false">
      <c r="A3765" s="14" t="str">
        <f aca="false">'SKU Master'!A3765</f>
        <v>02-00044</v>
      </c>
      <c r="B3765" s="14" t="str">
        <f aca="false">VLOOKUP(A3765,'SKU Master'!$A:$N,6,FALSE())</f>
        <v>Harborline Pork Chops Bone-In, per lb</v>
      </c>
      <c r="C3765" s="15" t="n">
        <v>5.1</v>
      </c>
      <c r="D3765" s="15" t="n">
        <v>2.6</v>
      </c>
      <c r="E3765" s="15" t="n">
        <v>5.2</v>
      </c>
      <c r="F3765" s="16" t="s">
        <v>12290</v>
      </c>
      <c r="G3765" s="16" t="s">
        <v>12017</v>
      </c>
      <c r="H3765" s="17" t="n">
        <v>4.47</v>
      </c>
      <c r="I3765" s="18" t="n">
        <f aca="false">('SKU Master'!I3765-H3765)/'SKU Master'!I3765</f>
        <v>0.395128552097429</v>
      </c>
      <c r="J3765" s="16" t="n">
        <v>6</v>
      </c>
      <c r="K3765" s="19" t="n">
        <f aca="false">J3765*C3765</f>
        <v>30.6</v>
      </c>
      <c r="L3765" s="16" t="s">
        <v>12295</v>
      </c>
      <c r="M3765" s="16" t="s">
        <v>12292</v>
      </c>
      <c r="N3765" s="16" t="s">
        <v>12017</v>
      </c>
      <c r="O3765" s="16" t="s">
        <v>12300</v>
      </c>
      <c r="P3765" s="16" t="s">
        <v>12296</v>
      </c>
      <c r="Q3765" s="16" t="s">
        <v>12017</v>
      </c>
    </row>
    <row r="3766" customFormat="false" ht="15" hidden="false" customHeight="false" outlineLevel="0" collapsed="false">
      <c r="A3766" s="14" t="str">
        <f aca="false">'SKU Master'!A3766</f>
        <v>02-00045</v>
      </c>
      <c r="B3766" s="14" t="str">
        <f aca="false">VLOOKUP(A3766,'SKU Master'!$A:$N,6,FALSE())</f>
        <v>Bluewater Bay Pork Ribs, 16 oz</v>
      </c>
      <c r="C3766" s="15" t="n">
        <v>8.8</v>
      </c>
      <c r="D3766" s="15" t="n">
        <v>3.1</v>
      </c>
      <c r="E3766" s="15" t="n">
        <v>7</v>
      </c>
      <c r="F3766" s="16" t="s">
        <v>12290</v>
      </c>
      <c r="G3766" s="16" t="s">
        <v>12017</v>
      </c>
      <c r="H3766" s="17" t="n">
        <v>7.74</v>
      </c>
      <c r="I3766" s="18" t="n">
        <f aca="false">('SKU Master'!I3766-H3766)/'SKU Master'!I3766</f>
        <v>0.217391304347826</v>
      </c>
      <c r="J3766" s="16" t="n">
        <v>3</v>
      </c>
      <c r="K3766" s="19" t="n">
        <f aca="false">J3766*C3766</f>
        <v>26.4</v>
      </c>
      <c r="L3766" s="16" t="s">
        <v>12295</v>
      </c>
      <c r="M3766" s="16" t="s">
        <v>12292</v>
      </c>
      <c r="N3766" s="16" t="s">
        <v>12017</v>
      </c>
      <c r="O3766" s="16" t="s">
        <v>12300</v>
      </c>
      <c r="P3766" s="16" t="s">
        <v>12298</v>
      </c>
      <c r="Q3766" s="16" t="s">
        <v>12017</v>
      </c>
    </row>
    <row r="3767" customFormat="false" ht="15" hidden="false" customHeight="false" outlineLevel="0" collapsed="false">
      <c r="A3767" s="14" t="str">
        <f aca="false">'SKU Master'!A3767</f>
        <v>02-00046</v>
      </c>
      <c r="B3767" s="14" t="str">
        <f aca="false">VLOOKUP(A3767,'SKU Master'!$A:$N,6,FALSE())</f>
        <v>Prairie Cut Pork Chops Boneless, 16 oz</v>
      </c>
      <c r="C3767" s="15" t="n">
        <v>8</v>
      </c>
      <c r="D3767" s="15" t="n">
        <v>2.2</v>
      </c>
      <c r="E3767" s="15" t="n">
        <v>5.4</v>
      </c>
      <c r="F3767" s="16" t="s">
        <v>12290</v>
      </c>
      <c r="G3767" s="16" t="s">
        <v>12017</v>
      </c>
      <c r="H3767" s="17" t="n">
        <v>6.17</v>
      </c>
      <c r="I3767" s="18" t="n">
        <f aca="false">('SKU Master'!I3767-H3767)/'SKU Master'!I3767</f>
        <v>0.227784730913642</v>
      </c>
      <c r="J3767" s="16" t="n">
        <v>9</v>
      </c>
      <c r="K3767" s="19" t="n">
        <f aca="false">J3767*C3767</f>
        <v>72</v>
      </c>
      <c r="L3767" s="16" t="s">
        <v>12295</v>
      </c>
      <c r="M3767" s="16" t="s">
        <v>12292</v>
      </c>
      <c r="N3767" s="16" t="s">
        <v>12017</v>
      </c>
      <c r="O3767" s="16" t="s">
        <v>12300</v>
      </c>
      <c r="P3767" s="16" t="s">
        <v>12297</v>
      </c>
      <c r="Q3767" s="16" t="s">
        <v>12017</v>
      </c>
    </row>
    <row r="3768" customFormat="false" ht="15" hidden="false" customHeight="false" outlineLevel="0" collapsed="false">
      <c r="A3768" s="14" t="str">
        <f aca="false">'SKU Master'!A3768</f>
        <v>02-00047</v>
      </c>
      <c r="B3768" s="14" t="str">
        <f aca="false">VLOOKUP(A3768,'SKU Master'!$A:$N,6,FALSE())</f>
        <v>Homestead Meats Pork Tenderloin, 1 lb</v>
      </c>
      <c r="C3768" s="15" t="n">
        <v>7.8</v>
      </c>
      <c r="D3768" s="15" t="n">
        <v>3</v>
      </c>
      <c r="E3768" s="15" t="n">
        <v>6.9</v>
      </c>
      <c r="F3768" s="16" t="s">
        <v>12290</v>
      </c>
      <c r="G3768" s="16" t="s">
        <v>12017</v>
      </c>
      <c r="H3768" s="17" t="n">
        <v>6.67</v>
      </c>
      <c r="I3768" s="18" t="n">
        <f aca="false">('SKU Master'!I3768-H3768)/'SKU Master'!I3768</f>
        <v>0.325581395348837</v>
      </c>
      <c r="J3768" s="16" t="n">
        <v>7</v>
      </c>
      <c r="K3768" s="19" t="n">
        <f aca="false">J3768*C3768</f>
        <v>54.6</v>
      </c>
      <c r="L3768" s="16" t="s">
        <v>12295</v>
      </c>
      <c r="M3768" s="16" t="s">
        <v>12292</v>
      </c>
      <c r="N3768" s="16" t="s">
        <v>12017</v>
      </c>
      <c r="O3768" s="16" t="s">
        <v>12300</v>
      </c>
      <c r="P3768" s="16" t="s">
        <v>12296</v>
      </c>
      <c r="Q3768" s="16" t="s">
        <v>12017</v>
      </c>
    </row>
    <row r="3769" customFormat="false" ht="15" hidden="false" customHeight="false" outlineLevel="0" collapsed="false">
      <c r="A3769" s="14" t="str">
        <f aca="false">'SKU Master'!A3769</f>
        <v>02-00048</v>
      </c>
      <c r="B3769" s="14" t="str">
        <f aca="false">VLOOKUP(A3769,'SKU Master'!$A:$N,6,FALSE())</f>
        <v>Homestead Meats Sausage Links, 1 lb</v>
      </c>
      <c r="C3769" s="15" t="n">
        <v>7.6</v>
      </c>
      <c r="D3769" s="15" t="n">
        <v>2.3</v>
      </c>
      <c r="E3769" s="15" t="n">
        <v>6</v>
      </c>
      <c r="F3769" s="16" t="s">
        <v>12290</v>
      </c>
      <c r="G3769" s="16" t="s">
        <v>12017</v>
      </c>
      <c r="H3769" s="17" t="n">
        <v>7.83</v>
      </c>
      <c r="I3769" s="18" t="n">
        <f aca="false">('SKU Master'!I3769-H3769)/'SKU Master'!I3769</f>
        <v>0.20020429009193</v>
      </c>
      <c r="J3769" s="16" t="n">
        <v>1</v>
      </c>
      <c r="K3769" s="19" t="n">
        <f aca="false">J3769*C3769</f>
        <v>7.6</v>
      </c>
      <c r="L3769" s="16" t="s">
        <v>12291</v>
      </c>
      <c r="M3769" s="16" t="s">
        <v>12292</v>
      </c>
      <c r="N3769" s="16" t="s">
        <v>12017</v>
      </c>
      <c r="O3769" s="16" t="s">
        <v>12300</v>
      </c>
      <c r="P3769" s="16" t="s">
        <v>12294</v>
      </c>
      <c r="Q3769" s="16" t="s">
        <v>12017</v>
      </c>
    </row>
    <row r="3770" customFormat="false" ht="15" hidden="false" customHeight="false" outlineLevel="0" collapsed="false">
      <c r="A3770" s="14" t="str">
        <f aca="false">'SKU Master'!A3770</f>
        <v>02-00049</v>
      </c>
      <c r="B3770" s="14" t="str">
        <f aca="false">VLOOKUP(A3770,'SKU Master'!$A:$N,6,FALSE())</f>
        <v>Harborline Chicken Wings, per lb</v>
      </c>
      <c r="C3770" s="15" t="n">
        <v>8</v>
      </c>
      <c r="D3770" s="15" t="n">
        <v>3</v>
      </c>
      <c r="E3770" s="15" t="n">
        <v>6.1</v>
      </c>
      <c r="F3770" s="16" t="s">
        <v>12290</v>
      </c>
      <c r="G3770" s="16" t="s">
        <v>12017</v>
      </c>
      <c r="H3770" s="17" t="n">
        <v>3.34</v>
      </c>
      <c r="I3770" s="18" t="n">
        <f aca="false">('SKU Master'!I3770-H3770)/'SKU Master'!I3770</f>
        <v>0.380333951762523</v>
      </c>
      <c r="J3770" s="16" t="n">
        <v>5</v>
      </c>
      <c r="K3770" s="19" t="n">
        <f aca="false">J3770*C3770</f>
        <v>40</v>
      </c>
      <c r="L3770" s="16" t="s">
        <v>12295</v>
      </c>
      <c r="M3770" s="16" t="s">
        <v>12292</v>
      </c>
      <c r="N3770" s="16" t="s">
        <v>12017</v>
      </c>
      <c r="O3770" s="16" t="s">
        <v>12300</v>
      </c>
      <c r="P3770" s="16" t="s">
        <v>12296</v>
      </c>
      <c r="Q3770" s="16" t="s">
        <v>12017</v>
      </c>
    </row>
    <row r="3771" customFormat="false" ht="15" hidden="false" customHeight="false" outlineLevel="0" collapsed="false">
      <c r="A3771" s="14" t="str">
        <f aca="false">'SKU Master'!A3771</f>
        <v>02-00050</v>
      </c>
      <c r="B3771" s="14" t="str">
        <f aca="false">VLOOKUP(A3771,'SKU Master'!$A:$N,6,FALSE())</f>
        <v>Homestead Meats Chicken Breast Boneless, 1 lb</v>
      </c>
      <c r="C3771" s="15" t="n">
        <v>7</v>
      </c>
      <c r="D3771" s="15" t="n">
        <v>3.4</v>
      </c>
      <c r="E3771" s="15" t="n">
        <v>6.5</v>
      </c>
      <c r="F3771" s="16" t="s">
        <v>12290</v>
      </c>
      <c r="G3771" s="16" t="s">
        <v>12017</v>
      </c>
      <c r="H3771" s="17" t="n">
        <v>3.66</v>
      </c>
      <c r="I3771" s="18" t="n">
        <f aca="false">('SKU Master'!I3771-H3771)/'SKU Master'!I3771</f>
        <v>0.266533066132265</v>
      </c>
      <c r="J3771" s="16" t="n">
        <v>5</v>
      </c>
      <c r="K3771" s="19" t="n">
        <f aca="false">J3771*C3771</f>
        <v>35</v>
      </c>
      <c r="L3771" s="16" t="s">
        <v>12295</v>
      </c>
      <c r="M3771" s="16" t="s">
        <v>12292</v>
      </c>
      <c r="N3771" s="16" t="s">
        <v>12017</v>
      </c>
      <c r="O3771" s="16" t="s">
        <v>12300</v>
      </c>
      <c r="P3771" s="16" t="s">
        <v>12296</v>
      </c>
      <c r="Q3771" s="16" t="s">
        <v>12017</v>
      </c>
    </row>
    <row r="3772" customFormat="false" ht="15" hidden="false" customHeight="false" outlineLevel="0" collapsed="false">
      <c r="A3772" s="14" t="str">
        <f aca="false">'SKU Master'!A3772</f>
        <v>02-00051</v>
      </c>
      <c r="B3772" s="14" t="str">
        <f aca="false">VLOOKUP(A3772,'SKU Master'!$A:$N,6,FALSE())</f>
        <v>Bluewater Bay Ground Turkey, 1 lb</v>
      </c>
      <c r="C3772" s="15" t="n">
        <v>7.5</v>
      </c>
      <c r="D3772" s="15" t="n">
        <v>2</v>
      </c>
      <c r="E3772" s="15" t="n">
        <v>4.1</v>
      </c>
      <c r="F3772" s="16" t="s">
        <v>12290</v>
      </c>
      <c r="G3772" s="16" t="s">
        <v>12017</v>
      </c>
      <c r="H3772" s="17" t="n">
        <v>3.6</v>
      </c>
      <c r="I3772" s="18" t="n">
        <f aca="false">('SKU Master'!I3772-H3772)/'SKU Master'!I3772</f>
        <v>0.319470699432892</v>
      </c>
      <c r="J3772" s="16" t="n">
        <v>7</v>
      </c>
      <c r="K3772" s="19" t="n">
        <f aca="false">J3772*C3772</f>
        <v>52.5</v>
      </c>
      <c r="L3772" s="16" t="s">
        <v>12295</v>
      </c>
      <c r="M3772" s="16" t="s">
        <v>12292</v>
      </c>
      <c r="N3772" s="16" t="s">
        <v>12017</v>
      </c>
      <c r="O3772" s="16" t="s">
        <v>12300</v>
      </c>
      <c r="P3772" s="16" t="s">
        <v>12297</v>
      </c>
      <c r="Q3772" s="16" t="s">
        <v>12017</v>
      </c>
    </row>
    <row r="3773" customFormat="false" ht="15" hidden="false" customHeight="false" outlineLevel="0" collapsed="false">
      <c r="A3773" s="14" t="str">
        <f aca="false">'SKU Master'!A3773</f>
        <v>02-00052</v>
      </c>
      <c r="B3773" s="14" t="str">
        <f aca="false">VLOOKUP(A3773,'SKU Master'!$A:$N,6,FALSE())</f>
        <v>Harborline Ground Turkey, per lb</v>
      </c>
      <c r="C3773" s="15" t="n">
        <v>6.1</v>
      </c>
      <c r="D3773" s="15" t="n">
        <v>2.7</v>
      </c>
      <c r="E3773" s="15" t="n">
        <v>4.1</v>
      </c>
      <c r="F3773" s="16" t="s">
        <v>12290</v>
      </c>
      <c r="G3773" s="16" t="s">
        <v>12017</v>
      </c>
      <c r="H3773" s="17" t="n">
        <v>3.64</v>
      </c>
      <c r="I3773" s="18" t="n">
        <f aca="false">('SKU Master'!I3773-H3773)/'SKU Master'!I3773</f>
        <v>0.3713298791019</v>
      </c>
      <c r="J3773" s="16" t="n">
        <v>7</v>
      </c>
      <c r="K3773" s="19" t="n">
        <f aca="false">J3773*C3773</f>
        <v>42.7</v>
      </c>
      <c r="L3773" s="16" t="s">
        <v>12295</v>
      </c>
      <c r="M3773" s="16" t="s">
        <v>12292</v>
      </c>
      <c r="N3773" s="16" t="s">
        <v>12017</v>
      </c>
      <c r="O3773" s="16" t="s">
        <v>12300</v>
      </c>
      <c r="P3773" s="16" t="s">
        <v>12297</v>
      </c>
      <c r="Q3773" s="16" t="s">
        <v>12017</v>
      </c>
    </row>
    <row r="3774" customFormat="false" ht="15" hidden="false" customHeight="false" outlineLevel="0" collapsed="false">
      <c r="A3774" s="14" t="str">
        <f aca="false">'SKU Master'!A3774</f>
        <v>02-00053</v>
      </c>
      <c r="B3774" s="14" t="str">
        <f aca="false">VLOOKUP(A3774,'SKU Master'!$A:$N,6,FALSE())</f>
        <v>Prairie Cut Chicken Breast Boneless, per lb</v>
      </c>
      <c r="C3774" s="15" t="n">
        <v>7</v>
      </c>
      <c r="D3774" s="15" t="n">
        <v>2.2</v>
      </c>
      <c r="E3774" s="15" t="n">
        <v>6</v>
      </c>
      <c r="F3774" s="16" t="s">
        <v>12290</v>
      </c>
      <c r="G3774" s="16" t="s">
        <v>12017</v>
      </c>
      <c r="H3774" s="17" t="n">
        <v>2.62</v>
      </c>
      <c r="I3774" s="18" t="n">
        <f aca="false">('SKU Master'!I3774-H3774)/'SKU Master'!I3774</f>
        <v>0.326478149100257</v>
      </c>
      <c r="J3774" s="16" t="n">
        <v>6</v>
      </c>
      <c r="K3774" s="19" t="n">
        <f aca="false">J3774*C3774</f>
        <v>42</v>
      </c>
      <c r="L3774" s="16" t="s">
        <v>12295</v>
      </c>
      <c r="M3774" s="16" t="s">
        <v>12292</v>
      </c>
      <c r="N3774" s="16" t="s">
        <v>12017</v>
      </c>
      <c r="O3774" s="16" t="s">
        <v>12300</v>
      </c>
      <c r="P3774" s="16" t="s">
        <v>12296</v>
      </c>
      <c r="Q3774" s="16" t="s">
        <v>12017</v>
      </c>
    </row>
    <row r="3775" customFormat="false" ht="15" hidden="false" customHeight="false" outlineLevel="0" collapsed="false">
      <c r="A3775" s="14" t="str">
        <f aca="false">'SKU Master'!A3775</f>
        <v>02-00054</v>
      </c>
      <c r="B3775" s="14" t="str">
        <f aca="false">VLOOKUP(A3775,'SKU Master'!$A:$N,6,FALSE())</f>
        <v>Prairie Cut Chicken Thighs, 1 lb</v>
      </c>
      <c r="C3775" s="15" t="n">
        <v>6.6</v>
      </c>
      <c r="D3775" s="15" t="n">
        <v>2.1</v>
      </c>
      <c r="E3775" s="15" t="n">
        <v>4</v>
      </c>
      <c r="F3775" s="16" t="s">
        <v>12290</v>
      </c>
      <c r="G3775" s="16" t="s">
        <v>12017</v>
      </c>
      <c r="H3775" s="17" t="n">
        <v>2.58</v>
      </c>
      <c r="I3775" s="18" t="n">
        <f aca="false">('SKU Master'!I3775-H3775)/'SKU Master'!I3775</f>
        <v>0.21580547112462</v>
      </c>
      <c r="J3775" s="16" t="n">
        <v>3</v>
      </c>
      <c r="K3775" s="19" t="n">
        <f aca="false">J3775*C3775</f>
        <v>19.8</v>
      </c>
      <c r="L3775" s="16" t="s">
        <v>12295</v>
      </c>
      <c r="M3775" s="16" t="s">
        <v>12292</v>
      </c>
      <c r="N3775" s="16" t="s">
        <v>12017</v>
      </c>
      <c r="O3775" s="16" t="s">
        <v>12300</v>
      </c>
      <c r="P3775" s="16" t="s">
        <v>12298</v>
      </c>
      <c r="Q3775" s="16" t="s">
        <v>12017</v>
      </c>
    </row>
    <row r="3776" customFormat="false" ht="15" hidden="false" customHeight="false" outlineLevel="0" collapsed="false">
      <c r="A3776" s="14" t="str">
        <f aca="false">'SKU Master'!A3776</f>
        <v>02-00055</v>
      </c>
      <c r="B3776" s="14" t="str">
        <f aca="false">VLOOKUP(A3776,'SKU Master'!$A:$N,6,FALSE())</f>
        <v>Bluewater Bay Chicken Thighs, per lb</v>
      </c>
      <c r="C3776" s="15" t="n">
        <v>5.7</v>
      </c>
      <c r="D3776" s="15" t="n">
        <v>2.1</v>
      </c>
      <c r="E3776" s="15" t="n">
        <v>5.5</v>
      </c>
      <c r="F3776" s="16" t="s">
        <v>12290</v>
      </c>
      <c r="G3776" s="16" t="s">
        <v>12017</v>
      </c>
      <c r="H3776" s="17" t="n">
        <v>4.1</v>
      </c>
      <c r="I3776" s="18" t="n">
        <f aca="false">('SKU Master'!I3776-H3776)/'SKU Master'!I3776</f>
        <v>0.224952741020794</v>
      </c>
      <c r="J3776" s="16" t="n">
        <v>6</v>
      </c>
      <c r="K3776" s="19" t="n">
        <f aca="false">J3776*C3776</f>
        <v>34.2</v>
      </c>
      <c r="L3776" s="16" t="s">
        <v>12295</v>
      </c>
      <c r="M3776" s="16" t="s">
        <v>12292</v>
      </c>
      <c r="N3776" s="16" t="s">
        <v>12017</v>
      </c>
      <c r="O3776" s="16" t="s">
        <v>12300</v>
      </c>
      <c r="P3776" s="16" t="s">
        <v>12296</v>
      </c>
      <c r="Q3776" s="16" t="s">
        <v>12017</v>
      </c>
    </row>
    <row r="3777" customFormat="false" ht="15" hidden="false" customHeight="false" outlineLevel="0" collapsed="false">
      <c r="A3777" s="14" t="str">
        <f aca="false">'SKU Master'!A3777</f>
        <v>02-00056</v>
      </c>
      <c r="B3777" s="14" t="str">
        <f aca="false">VLOOKUP(A3777,'SKU Master'!$A:$N,6,FALSE())</f>
        <v>Prairie Cut Whole Chicken, 1 lb</v>
      </c>
      <c r="C3777" s="15" t="n">
        <v>7.3</v>
      </c>
      <c r="D3777" s="15" t="n">
        <v>2.8</v>
      </c>
      <c r="E3777" s="15" t="n">
        <v>4.7</v>
      </c>
      <c r="F3777" s="16" t="s">
        <v>12290</v>
      </c>
      <c r="G3777" s="16" t="s">
        <v>12017</v>
      </c>
      <c r="H3777" s="17" t="n">
        <v>2.62</v>
      </c>
      <c r="I3777" s="18" t="n">
        <f aca="false">('SKU Master'!I3777-H3777)/'SKU Master'!I3777</f>
        <v>0.227138643067847</v>
      </c>
      <c r="J3777" s="16" t="n">
        <v>7</v>
      </c>
      <c r="K3777" s="19" t="n">
        <f aca="false">J3777*C3777</f>
        <v>51.1</v>
      </c>
      <c r="L3777" s="16" t="s">
        <v>12295</v>
      </c>
      <c r="M3777" s="16" t="s">
        <v>12292</v>
      </c>
      <c r="N3777" s="16" t="s">
        <v>12017</v>
      </c>
      <c r="O3777" s="16" t="s">
        <v>12300</v>
      </c>
      <c r="P3777" s="16" t="s">
        <v>12297</v>
      </c>
      <c r="Q3777" s="16" t="s">
        <v>12017</v>
      </c>
    </row>
    <row r="3778" customFormat="false" ht="15" hidden="false" customHeight="false" outlineLevel="0" collapsed="false">
      <c r="A3778" s="14" t="str">
        <f aca="false">'SKU Master'!A3778</f>
        <v>02-00057</v>
      </c>
      <c r="B3778" s="14" t="str">
        <f aca="false">VLOOKUP(A3778,'SKU Master'!$A:$N,6,FALSE())</f>
        <v>Prairie Cut Turkey Breast Cutlets, per lb</v>
      </c>
      <c r="C3778" s="15" t="n">
        <v>9</v>
      </c>
      <c r="D3778" s="15" t="n">
        <v>3.2</v>
      </c>
      <c r="E3778" s="15" t="n">
        <v>5.5</v>
      </c>
      <c r="F3778" s="16" t="s">
        <v>12290</v>
      </c>
      <c r="G3778" s="16" t="s">
        <v>12017</v>
      </c>
      <c r="H3778" s="17" t="n">
        <v>4.23</v>
      </c>
      <c r="I3778" s="18" t="n">
        <f aca="false">('SKU Master'!I3778-H3778)/'SKU Master'!I3778</f>
        <v>0.327503974562798</v>
      </c>
      <c r="J3778" s="16" t="n">
        <v>6</v>
      </c>
      <c r="K3778" s="19" t="n">
        <f aca="false">J3778*C3778</f>
        <v>54</v>
      </c>
      <c r="L3778" s="16" t="s">
        <v>12295</v>
      </c>
      <c r="M3778" s="16" t="s">
        <v>12292</v>
      </c>
      <c r="N3778" s="16" t="s">
        <v>12017</v>
      </c>
      <c r="O3778" s="16" t="s">
        <v>12300</v>
      </c>
      <c r="P3778" s="16" t="s">
        <v>12297</v>
      </c>
      <c r="Q3778" s="16" t="s">
        <v>12017</v>
      </c>
    </row>
    <row r="3779" customFormat="false" ht="15" hidden="false" customHeight="false" outlineLevel="0" collapsed="false">
      <c r="A3779" s="14" t="str">
        <f aca="false">'SKU Master'!A3779</f>
        <v>02-00058</v>
      </c>
      <c r="B3779" s="14" t="str">
        <f aca="false">VLOOKUP(A3779,'SKU Master'!$A:$N,6,FALSE())</f>
        <v>Harborline Turkey Breast Cutlets, per lb</v>
      </c>
      <c r="C3779" s="15" t="n">
        <v>7.9</v>
      </c>
      <c r="D3779" s="15" t="n">
        <v>2.7</v>
      </c>
      <c r="E3779" s="15" t="n">
        <v>6.2</v>
      </c>
      <c r="F3779" s="16" t="s">
        <v>12290</v>
      </c>
      <c r="G3779" s="16" t="s">
        <v>12017</v>
      </c>
      <c r="H3779" s="17" t="n">
        <v>4.15</v>
      </c>
      <c r="I3779" s="18" t="n">
        <f aca="false">('SKU Master'!I3779-H3779)/'SKU Master'!I3779</f>
        <v>0.36055469953775</v>
      </c>
      <c r="J3779" s="16" t="n">
        <v>3</v>
      </c>
      <c r="K3779" s="19" t="n">
        <f aca="false">J3779*C3779</f>
        <v>23.7</v>
      </c>
      <c r="L3779" s="16" t="s">
        <v>12295</v>
      </c>
      <c r="M3779" s="16" t="s">
        <v>12292</v>
      </c>
      <c r="N3779" s="16" t="s">
        <v>12017</v>
      </c>
      <c r="O3779" s="16" t="s">
        <v>12300</v>
      </c>
      <c r="P3779" s="16" t="s">
        <v>12298</v>
      </c>
      <c r="Q3779" s="16" t="s">
        <v>12017</v>
      </c>
    </row>
    <row r="3780" customFormat="false" ht="15" hidden="false" customHeight="false" outlineLevel="0" collapsed="false">
      <c r="A3780" s="14" t="str">
        <f aca="false">'SKU Master'!A3780</f>
        <v>02-00059</v>
      </c>
      <c r="B3780" s="14" t="str">
        <f aca="false">VLOOKUP(A3780,'SKU Master'!$A:$N,6,FALSE())</f>
        <v>Homestead Meats Chicken Breast Boneless, per lb</v>
      </c>
      <c r="C3780" s="15" t="n">
        <v>7</v>
      </c>
      <c r="D3780" s="15" t="n">
        <v>3.3</v>
      </c>
      <c r="E3780" s="15" t="n">
        <v>4.2</v>
      </c>
      <c r="F3780" s="16" t="s">
        <v>12290</v>
      </c>
      <c r="G3780" s="16" t="s">
        <v>12017</v>
      </c>
      <c r="H3780" s="17" t="n">
        <v>2.09</v>
      </c>
      <c r="I3780" s="18" t="n">
        <f aca="false">('SKU Master'!I3780-H3780)/'SKU Master'!I3780</f>
        <v>0.25089605734767</v>
      </c>
      <c r="J3780" s="16" t="n">
        <v>2</v>
      </c>
      <c r="K3780" s="19" t="n">
        <f aca="false">J3780*C3780</f>
        <v>14</v>
      </c>
      <c r="L3780" s="16" t="s">
        <v>12295</v>
      </c>
      <c r="M3780" s="16" t="s">
        <v>12292</v>
      </c>
      <c r="N3780" s="16" t="s">
        <v>12017</v>
      </c>
      <c r="O3780" s="16" t="s">
        <v>12300</v>
      </c>
      <c r="P3780" s="16" t="s">
        <v>12298</v>
      </c>
      <c r="Q3780" s="16" t="s">
        <v>12017</v>
      </c>
    </row>
    <row r="3781" customFormat="false" ht="15" hidden="false" customHeight="false" outlineLevel="0" collapsed="false">
      <c r="A3781" s="14" t="str">
        <f aca="false">'SKU Master'!A3781</f>
        <v>02-00060</v>
      </c>
      <c r="B3781" s="14" t="str">
        <f aca="false">VLOOKUP(A3781,'SKU Master'!$A:$N,6,FALSE())</f>
        <v>Homestead Meats Chicken Thighs, 1 lb</v>
      </c>
      <c r="C3781" s="15" t="n">
        <v>5.5</v>
      </c>
      <c r="D3781" s="15" t="n">
        <v>2.9</v>
      </c>
      <c r="E3781" s="15" t="n">
        <v>6.2</v>
      </c>
      <c r="F3781" s="16" t="s">
        <v>12290</v>
      </c>
      <c r="G3781" s="16" t="s">
        <v>12017</v>
      </c>
      <c r="H3781" s="17" t="n">
        <v>1.76</v>
      </c>
      <c r="I3781" s="18" t="n">
        <f aca="false">('SKU Master'!I3781-H3781)/'SKU Master'!I3781</f>
        <v>0.263598326359833</v>
      </c>
      <c r="J3781" s="16" t="n">
        <v>3</v>
      </c>
      <c r="K3781" s="19" t="n">
        <f aca="false">J3781*C3781</f>
        <v>16.5</v>
      </c>
      <c r="L3781" s="16" t="s">
        <v>12295</v>
      </c>
      <c r="M3781" s="16" t="s">
        <v>12292</v>
      </c>
      <c r="N3781" s="16" t="s">
        <v>12017</v>
      </c>
      <c r="O3781" s="16" t="s">
        <v>12300</v>
      </c>
      <c r="P3781" s="16" t="s">
        <v>12298</v>
      </c>
      <c r="Q3781" s="16" t="s">
        <v>12017</v>
      </c>
    </row>
    <row r="3782" customFormat="false" ht="15" hidden="false" customHeight="false" outlineLevel="0" collapsed="false">
      <c r="A3782" s="14" t="str">
        <f aca="false">'SKU Master'!A3782</f>
        <v>02-00061</v>
      </c>
      <c r="B3782" s="14" t="str">
        <f aca="false">VLOOKUP(A3782,'SKU Master'!$A:$N,6,FALSE())</f>
        <v>Bluewater Bay Chicken Breast Boneless, per lb</v>
      </c>
      <c r="C3782" s="15" t="n">
        <v>7.6</v>
      </c>
      <c r="D3782" s="15" t="n">
        <v>2.6</v>
      </c>
      <c r="E3782" s="15" t="n">
        <v>6.6</v>
      </c>
      <c r="F3782" s="16" t="s">
        <v>12290</v>
      </c>
      <c r="G3782" s="16" t="s">
        <v>12017</v>
      </c>
      <c r="H3782" s="17" t="n">
        <v>4.99</v>
      </c>
      <c r="I3782" s="18" t="n">
        <f aca="false">('SKU Master'!I3782-H3782)/'SKU Master'!I3782</f>
        <v>0.286123032904149</v>
      </c>
      <c r="J3782" s="16" t="n">
        <v>2</v>
      </c>
      <c r="K3782" s="19" t="n">
        <f aca="false">J3782*C3782</f>
        <v>15.2</v>
      </c>
      <c r="L3782" s="16" t="s">
        <v>12291</v>
      </c>
      <c r="M3782" s="16" t="s">
        <v>12292</v>
      </c>
      <c r="N3782" s="16" t="s">
        <v>12017</v>
      </c>
      <c r="O3782" s="16" t="s">
        <v>12300</v>
      </c>
      <c r="P3782" s="16" t="s">
        <v>12294</v>
      </c>
      <c r="Q3782" s="16" t="s">
        <v>12017</v>
      </c>
    </row>
    <row r="3783" customFormat="false" ht="15" hidden="false" customHeight="false" outlineLevel="0" collapsed="false">
      <c r="A3783" s="14" t="str">
        <f aca="false">'SKU Master'!A3783</f>
        <v>02-00062</v>
      </c>
      <c r="B3783" s="14" t="str">
        <f aca="false">VLOOKUP(A3783,'SKU Master'!$A:$N,6,FALSE())</f>
        <v>Harborline Chicken Thighs, 1 lb</v>
      </c>
      <c r="C3783" s="15" t="n">
        <v>5.7</v>
      </c>
      <c r="D3783" s="15" t="n">
        <v>2.2</v>
      </c>
      <c r="E3783" s="15" t="n">
        <v>7</v>
      </c>
      <c r="F3783" s="16" t="s">
        <v>12290</v>
      </c>
      <c r="G3783" s="16" t="s">
        <v>12017</v>
      </c>
      <c r="H3783" s="17" t="n">
        <v>2.32</v>
      </c>
      <c r="I3783" s="18" t="n">
        <f aca="false">('SKU Master'!I3783-H3783)/'SKU Master'!I3783</f>
        <v>0.335243553008596</v>
      </c>
      <c r="J3783" s="16" t="n">
        <v>2</v>
      </c>
      <c r="K3783" s="19" t="n">
        <f aca="false">J3783*C3783</f>
        <v>11.4</v>
      </c>
      <c r="L3783" s="16" t="s">
        <v>12295</v>
      </c>
      <c r="M3783" s="16" t="s">
        <v>12292</v>
      </c>
      <c r="N3783" s="16" t="s">
        <v>12017</v>
      </c>
      <c r="O3783" s="16" t="s">
        <v>12300</v>
      </c>
      <c r="P3783" s="16" t="s">
        <v>12298</v>
      </c>
      <c r="Q3783" s="16" t="s">
        <v>12017</v>
      </c>
    </row>
    <row r="3784" customFormat="false" ht="15" hidden="false" customHeight="false" outlineLevel="0" collapsed="false">
      <c r="A3784" s="14" t="str">
        <f aca="false">'SKU Master'!A3784</f>
        <v>02-00063</v>
      </c>
      <c r="B3784" s="14" t="str">
        <f aca="false">VLOOKUP(A3784,'SKU Master'!$A:$N,6,FALSE())</f>
        <v>Harborline Chicken Breast Boneless, per lb</v>
      </c>
      <c r="C3784" s="15" t="n">
        <v>8.7</v>
      </c>
      <c r="D3784" s="15" t="n">
        <v>3.1</v>
      </c>
      <c r="E3784" s="15" t="n">
        <v>4</v>
      </c>
      <c r="F3784" s="16" t="s">
        <v>12290</v>
      </c>
      <c r="G3784" s="16" t="s">
        <v>12017</v>
      </c>
      <c r="H3784" s="17" t="n">
        <v>3.23</v>
      </c>
      <c r="I3784" s="18" t="n">
        <f aca="false">('SKU Master'!I3784-H3784)/'SKU Master'!I3784</f>
        <v>0.411657559198543</v>
      </c>
      <c r="J3784" s="16" t="n">
        <v>7</v>
      </c>
      <c r="K3784" s="19" t="n">
        <f aca="false">J3784*C3784</f>
        <v>60.9</v>
      </c>
      <c r="L3784" s="16" t="s">
        <v>12295</v>
      </c>
      <c r="M3784" s="16" t="s">
        <v>12292</v>
      </c>
      <c r="N3784" s="16" t="s">
        <v>12017</v>
      </c>
      <c r="O3784" s="16" t="s">
        <v>12300</v>
      </c>
      <c r="P3784" s="16" t="s">
        <v>12297</v>
      </c>
      <c r="Q3784" s="16" t="s">
        <v>12017</v>
      </c>
    </row>
    <row r="3785" customFormat="false" ht="15" hidden="false" customHeight="false" outlineLevel="0" collapsed="false">
      <c r="A3785" s="14" t="str">
        <f aca="false">'SKU Master'!A3785</f>
        <v>02-00064</v>
      </c>
      <c r="B3785" s="14" t="str">
        <f aca="false">VLOOKUP(A3785,'SKU Master'!$A:$N,6,FALSE())</f>
        <v>Homestead Meats Chicken Wings, per lb</v>
      </c>
      <c r="C3785" s="15" t="n">
        <v>7.7</v>
      </c>
      <c r="D3785" s="15" t="n">
        <v>2.8</v>
      </c>
      <c r="E3785" s="15" t="n">
        <v>5.5</v>
      </c>
      <c r="F3785" s="16" t="s">
        <v>12290</v>
      </c>
      <c r="G3785" s="16" t="s">
        <v>12017</v>
      </c>
      <c r="H3785" s="17" t="n">
        <v>1.96</v>
      </c>
      <c r="I3785" s="18" t="n">
        <f aca="false">('SKU Master'!I3785-H3785)/'SKU Master'!I3785</f>
        <v>0.297491039426523</v>
      </c>
      <c r="J3785" s="16" t="n">
        <v>2</v>
      </c>
      <c r="K3785" s="19" t="n">
        <f aca="false">J3785*C3785</f>
        <v>15.4</v>
      </c>
      <c r="L3785" s="16" t="s">
        <v>12291</v>
      </c>
      <c r="M3785" s="16" t="s">
        <v>12292</v>
      </c>
      <c r="N3785" s="16" t="s">
        <v>12017</v>
      </c>
      <c r="O3785" s="16" t="s">
        <v>12300</v>
      </c>
      <c r="P3785" s="16" t="s">
        <v>12294</v>
      </c>
      <c r="Q3785" s="16" t="s">
        <v>12017</v>
      </c>
    </row>
    <row r="3786" customFormat="false" ht="15" hidden="false" customHeight="false" outlineLevel="0" collapsed="false">
      <c r="A3786" s="14" t="str">
        <f aca="false">'SKU Master'!A3786</f>
        <v>02-00065</v>
      </c>
      <c r="B3786" s="14" t="str">
        <f aca="false">VLOOKUP(A3786,'SKU Master'!$A:$N,6,FALSE())</f>
        <v>Homestead Meats Chicken Drumsticks, per lb</v>
      </c>
      <c r="C3786" s="15" t="n">
        <v>7.5</v>
      </c>
      <c r="D3786" s="15" t="n">
        <v>2.3</v>
      </c>
      <c r="E3786" s="15" t="n">
        <v>4.4</v>
      </c>
      <c r="F3786" s="16" t="s">
        <v>12290</v>
      </c>
      <c r="G3786" s="16" t="s">
        <v>12017</v>
      </c>
      <c r="H3786" s="17" t="n">
        <v>2.4</v>
      </c>
      <c r="I3786" s="18" t="n">
        <f aca="false">('SKU Master'!I3786-H3786)/'SKU Master'!I3786</f>
        <v>0.312320916905444</v>
      </c>
      <c r="J3786" s="16" t="n">
        <v>1</v>
      </c>
      <c r="K3786" s="19" t="n">
        <f aca="false">J3786*C3786</f>
        <v>7.5</v>
      </c>
      <c r="L3786" s="16" t="s">
        <v>12295</v>
      </c>
      <c r="M3786" s="16" t="s">
        <v>12292</v>
      </c>
      <c r="N3786" s="16" t="s">
        <v>12017</v>
      </c>
      <c r="O3786" s="16" t="s">
        <v>12300</v>
      </c>
      <c r="P3786" s="16" t="s">
        <v>12294</v>
      </c>
      <c r="Q3786" s="16" t="s">
        <v>12017</v>
      </c>
    </row>
    <row r="3787" customFormat="false" ht="15" hidden="false" customHeight="false" outlineLevel="0" collapsed="false">
      <c r="A3787" s="14" t="str">
        <f aca="false">'SKU Master'!A3787</f>
        <v>02-00066</v>
      </c>
      <c r="B3787" s="14" t="str">
        <f aca="false">VLOOKUP(A3787,'SKU Master'!$A:$N,6,FALSE())</f>
        <v>Prairie Cut Turkey Breast Cutlets, 1 lb</v>
      </c>
      <c r="C3787" s="15" t="n">
        <v>8.6</v>
      </c>
      <c r="D3787" s="15" t="n">
        <v>2.5</v>
      </c>
      <c r="E3787" s="15" t="n">
        <v>6.2</v>
      </c>
      <c r="F3787" s="16" t="s">
        <v>12290</v>
      </c>
      <c r="G3787" s="16" t="s">
        <v>12017</v>
      </c>
      <c r="H3787" s="17" t="n">
        <v>4.22</v>
      </c>
      <c r="I3787" s="18" t="n">
        <f aca="false">('SKU Master'!I3787-H3787)/'SKU Master'!I3787</f>
        <v>0.217068645640074</v>
      </c>
      <c r="J3787" s="16" t="n">
        <v>6</v>
      </c>
      <c r="K3787" s="19" t="n">
        <f aca="false">J3787*C3787</f>
        <v>51.6</v>
      </c>
      <c r="L3787" s="16" t="s">
        <v>12295</v>
      </c>
      <c r="M3787" s="16" t="s">
        <v>12292</v>
      </c>
      <c r="N3787" s="16" t="s">
        <v>12017</v>
      </c>
      <c r="O3787" s="16" t="s">
        <v>12300</v>
      </c>
      <c r="P3787" s="16" t="s">
        <v>12297</v>
      </c>
      <c r="Q3787" s="16" t="s">
        <v>12017</v>
      </c>
    </row>
    <row r="3788" customFormat="false" ht="15" hidden="false" customHeight="false" outlineLevel="0" collapsed="false">
      <c r="A3788" s="14" t="str">
        <f aca="false">'SKU Master'!A3788</f>
        <v>02-00067</v>
      </c>
      <c r="B3788" s="14" t="str">
        <f aca="false">VLOOKUP(A3788,'SKU Master'!$A:$N,6,FALSE())</f>
        <v>Bluewater Bay Chicken Drumsticks, per lb</v>
      </c>
      <c r="C3788" s="15" t="n">
        <v>5.7</v>
      </c>
      <c r="D3788" s="15" t="n">
        <v>2.8</v>
      </c>
      <c r="E3788" s="15" t="n">
        <v>6.3</v>
      </c>
      <c r="F3788" s="16" t="s">
        <v>12290</v>
      </c>
      <c r="G3788" s="16" t="s">
        <v>12017</v>
      </c>
      <c r="H3788" s="17" t="n">
        <v>5.43</v>
      </c>
      <c r="I3788" s="18" t="n">
        <f aca="false">('SKU Master'!I3788-H3788)/'SKU Master'!I3788</f>
        <v>0.223175965665236</v>
      </c>
      <c r="J3788" s="16" t="n">
        <v>4</v>
      </c>
      <c r="K3788" s="19" t="n">
        <f aca="false">J3788*C3788</f>
        <v>22.8</v>
      </c>
      <c r="L3788" s="16" t="s">
        <v>12295</v>
      </c>
      <c r="M3788" s="16" t="s">
        <v>12292</v>
      </c>
      <c r="N3788" s="16" t="s">
        <v>12017</v>
      </c>
      <c r="O3788" s="16" t="s">
        <v>12300</v>
      </c>
      <c r="P3788" s="16" t="s">
        <v>12298</v>
      </c>
      <c r="Q3788" s="16" t="s">
        <v>12017</v>
      </c>
    </row>
    <row r="3789" customFormat="false" ht="15" hidden="false" customHeight="false" outlineLevel="0" collapsed="false">
      <c r="A3789" s="14" t="str">
        <f aca="false">'SKU Master'!A3789</f>
        <v>02-00068</v>
      </c>
      <c r="B3789" s="14" t="str">
        <f aca="false">VLOOKUP(A3789,'SKU Master'!$A:$N,6,FALSE())</f>
        <v>Prairie Cut Chicken Drumsticks, 1 lb</v>
      </c>
      <c r="C3789" s="15" t="n">
        <v>8</v>
      </c>
      <c r="D3789" s="15" t="n">
        <v>2.8</v>
      </c>
      <c r="E3789" s="15" t="n">
        <v>6.4</v>
      </c>
      <c r="F3789" s="16" t="s">
        <v>12290</v>
      </c>
      <c r="G3789" s="16" t="s">
        <v>12017</v>
      </c>
      <c r="H3789" s="17" t="n">
        <v>4</v>
      </c>
      <c r="I3789" s="18" t="n">
        <f aca="false">('SKU Master'!I3789-H3789)/'SKU Master'!I3789</f>
        <v>0.243856332703214</v>
      </c>
      <c r="J3789" s="16" t="n">
        <v>6</v>
      </c>
      <c r="K3789" s="19" t="n">
        <f aca="false">J3789*C3789</f>
        <v>48</v>
      </c>
      <c r="L3789" s="16" t="s">
        <v>12295</v>
      </c>
      <c r="M3789" s="16" t="s">
        <v>12292</v>
      </c>
      <c r="N3789" s="16" t="s">
        <v>12017</v>
      </c>
      <c r="O3789" s="16" t="s">
        <v>12300</v>
      </c>
      <c r="P3789" s="16" t="s">
        <v>12296</v>
      </c>
      <c r="Q3789" s="16" t="s">
        <v>12017</v>
      </c>
    </row>
    <row r="3790" customFormat="false" ht="15" hidden="false" customHeight="false" outlineLevel="0" collapsed="false">
      <c r="A3790" s="14" t="str">
        <f aca="false">'SKU Master'!A3790</f>
        <v>02-00069</v>
      </c>
      <c r="B3790" s="14" t="str">
        <f aca="false">VLOOKUP(A3790,'SKU Master'!$A:$N,6,FALSE())</f>
        <v>Homestead Meats Chicken Wings, 1 lb</v>
      </c>
      <c r="C3790" s="15" t="n">
        <v>8.2</v>
      </c>
      <c r="D3790" s="15" t="n">
        <v>2.3</v>
      </c>
      <c r="E3790" s="15" t="n">
        <v>6.5</v>
      </c>
      <c r="F3790" s="16" t="s">
        <v>12290</v>
      </c>
      <c r="G3790" s="16" t="s">
        <v>12017</v>
      </c>
      <c r="H3790" s="17" t="n">
        <v>2.53</v>
      </c>
      <c r="I3790" s="18" t="n">
        <f aca="false">('SKU Master'!I3790-H3790)/'SKU Master'!I3790</f>
        <v>0.231003039513678</v>
      </c>
      <c r="J3790" s="16" t="n">
        <v>5</v>
      </c>
      <c r="K3790" s="19" t="n">
        <f aca="false">J3790*C3790</f>
        <v>41</v>
      </c>
      <c r="L3790" s="16" t="s">
        <v>12295</v>
      </c>
      <c r="M3790" s="16" t="s">
        <v>12292</v>
      </c>
      <c r="N3790" s="16" t="s">
        <v>12017</v>
      </c>
      <c r="O3790" s="16" t="s">
        <v>12300</v>
      </c>
      <c r="P3790" s="16" t="s">
        <v>12296</v>
      </c>
      <c r="Q3790" s="16" t="s">
        <v>12017</v>
      </c>
    </row>
    <row r="3791" customFormat="false" ht="15" hidden="false" customHeight="false" outlineLevel="0" collapsed="false">
      <c r="A3791" s="14" t="str">
        <f aca="false">'SKU Master'!A3791</f>
        <v>02-00070</v>
      </c>
      <c r="B3791" s="14" t="str">
        <f aca="false">VLOOKUP(A3791,'SKU Master'!$A:$N,6,FALSE())</f>
        <v>Harborline Chicken Thighs, per lb</v>
      </c>
      <c r="C3791" s="15" t="n">
        <v>8.8</v>
      </c>
      <c r="D3791" s="15" t="n">
        <v>3</v>
      </c>
      <c r="E3791" s="15" t="n">
        <v>6.7</v>
      </c>
      <c r="F3791" s="16" t="s">
        <v>12290</v>
      </c>
      <c r="G3791" s="16" t="s">
        <v>12017</v>
      </c>
      <c r="H3791" s="17" t="n">
        <v>3.54</v>
      </c>
      <c r="I3791" s="18" t="n">
        <f aca="false">('SKU Master'!I3791-H3791)/'SKU Master'!I3791</f>
        <v>0.398981324278438</v>
      </c>
      <c r="J3791" s="16" t="n">
        <v>5</v>
      </c>
      <c r="K3791" s="19" t="n">
        <f aca="false">J3791*C3791</f>
        <v>44</v>
      </c>
      <c r="L3791" s="16" t="s">
        <v>12295</v>
      </c>
      <c r="M3791" s="16" t="s">
        <v>12292</v>
      </c>
      <c r="N3791" s="16" t="s">
        <v>12017</v>
      </c>
      <c r="O3791" s="16" t="s">
        <v>12300</v>
      </c>
      <c r="P3791" s="16" t="s">
        <v>12296</v>
      </c>
      <c r="Q3791" s="16" t="s">
        <v>12017</v>
      </c>
    </row>
    <row r="3792" customFormat="false" ht="15" hidden="false" customHeight="false" outlineLevel="0" collapsed="false">
      <c r="A3792" s="14" t="str">
        <f aca="false">'SKU Master'!A3792</f>
        <v>02-00071</v>
      </c>
      <c r="B3792" s="14" t="str">
        <f aca="false">VLOOKUP(A3792,'SKU Master'!$A:$N,6,FALSE())</f>
        <v>Bluewater Bay Chicken Wings, 1 lb</v>
      </c>
      <c r="C3792" s="15" t="n">
        <v>5.2</v>
      </c>
      <c r="D3792" s="15" t="n">
        <v>3.2</v>
      </c>
      <c r="E3792" s="15" t="n">
        <v>5.8</v>
      </c>
      <c r="F3792" s="16" t="s">
        <v>12290</v>
      </c>
      <c r="G3792" s="16" t="s">
        <v>12017</v>
      </c>
      <c r="H3792" s="17" t="n">
        <v>2.39</v>
      </c>
      <c r="I3792" s="18" t="n">
        <f aca="false">('SKU Master'!I3792-H3792)/'SKU Master'!I3792</f>
        <v>0.27355623100304</v>
      </c>
      <c r="J3792" s="16" t="n">
        <v>4</v>
      </c>
      <c r="K3792" s="19" t="n">
        <f aca="false">J3792*C3792</f>
        <v>20.8</v>
      </c>
      <c r="L3792" s="16" t="s">
        <v>12295</v>
      </c>
      <c r="M3792" s="16" t="s">
        <v>12292</v>
      </c>
      <c r="N3792" s="16" t="s">
        <v>12017</v>
      </c>
      <c r="O3792" s="16" t="s">
        <v>12300</v>
      </c>
      <c r="P3792" s="16" t="s">
        <v>12296</v>
      </c>
      <c r="Q3792" s="16" t="s">
        <v>12017</v>
      </c>
    </row>
    <row r="3793" customFormat="false" ht="15" hidden="false" customHeight="false" outlineLevel="0" collapsed="false">
      <c r="A3793" s="14" t="str">
        <f aca="false">'SKU Master'!A3793</f>
        <v>02-00072</v>
      </c>
      <c r="B3793" s="14" t="str">
        <f aca="false">VLOOKUP(A3793,'SKU Master'!$A:$N,6,FALSE())</f>
        <v>Harborline Tilapia, 1 lb</v>
      </c>
      <c r="C3793" s="15" t="n">
        <v>6</v>
      </c>
      <c r="D3793" s="15" t="n">
        <v>2.7</v>
      </c>
      <c r="E3793" s="15" t="n">
        <v>6.6</v>
      </c>
      <c r="F3793" s="16" t="s">
        <v>12290</v>
      </c>
      <c r="G3793" s="16" t="s">
        <v>12017</v>
      </c>
      <c r="H3793" s="17" t="n">
        <v>7.65</v>
      </c>
      <c r="I3793" s="18" t="n">
        <f aca="false">('SKU Master'!I3793-H3793)/'SKU Master'!I3793</f>
        <v>0.41108545034642</v>
      </c>
      <c r="J3793" s="16" t="n">
        <v>6</v>
      </c>
      <c r="K3793" s="19" t="n">
        <f aca="false">J3793*C3793</f>
        <v>36</v>
      </c>
      <c r="L3793" s="16" t="s">
        <v>12295</v>
      </c>
      <c r="M3793" s="16" t="s">
        <v>12292</v>
      </c>
      <c r="N3793" s="16" t="s">
        <v>12017</v>
      </c>
      <c r="O3793" s="16" t="s">
        <v>12305</v>
      </c>
      <c r="P3793" s="16" t="s">
        <v>12296</v>
      </c>
      <c r="Q3793" s="16" t="s">
        <v>12017</v>
      </c>
    </row>
    <row r="3794" customFormat="false" ht="15" hidden="false" customHeight="false" outlineLevel="0" collapsed="false">
      <c r="A3794" s="14" t="str">
        <f aca="false">'SKU Master'!A3794</f>
        <v>02-00073</v>
      </c>
      <c r="B3794" s="14" t="str">
        <f aca="false">VLOOKUP(A3794,'SKU Master'!$A:$N,6,FALSE())</f>
        <v>Prairie Cut Tilapia, 1 lb</v>
      </c>
      <c r="C3794" s="15" t="n">
        <v>8.8</v>
      </c>
      <c r="D3794" s="15" t="n">
        <v>2.3</v>
      </c>
      <c r="E3794" s="15" t="n">
        <v>6.9</v>
      </c>
      <c r="F3794" s="16" t="s">
        <v>12290</v>
      </c>
      <c r="G3794" s="16" t="s">
        <v>12017</v>
      </c>
      <c r="H3794" s="17" t="n">
        <v>11.3</v>
      </c>
      <c r="I3794" s="18" t="n">
        <f aca="false">('SKU Master'!I3794-H3794)/'SKU Master'!I3794</f>
        <v>0.326980345443716</v>
      </c>
      <c r="J3794" s="16" t="n">
        <v>1</v>
      </c>
      <c r="K3794" s="19" t="n">
        <f aca="false">J3794*C3794</f>
        <v>8.8</v>
      </c>
      <c r="L3794" s="16" t="s">
        <v>12295</v>
      </c>
      <c r="M3794" s="16" t="s">
        <v>12292</v>
      </c>
      <c r="N3794" s="16" t="s">
        <v>12017</v>
      </c>
      <c r="O3794" s="16" t="s">
        <v>12305</v>
      </c>
      <c r="P3794" s="16" t="s">
        <v>12294</v>
      </c>
      <c r="Q3794" s="16" t="s">
        <v>12017</v>
      </c>
    </row>
    <row r="3795" customFormat="false" ht="15" hidden="false" customHeight="false" outlineLevel="0" collapsed="false">
      <c r="A3795" s="14" t="str">
        <f aca="false">'SKU Master'!A3795</f>
        <v>02-00074</v>
      </c>
      <c r="B3795" s="14" t="str">
        <f aca="false">VLOOKUP(A3795,'SKU Master'!$A:$N,6,FALSE())</f>
        <v>Harborline Crab Legs, per lb</v>
      </c>
      <c r="C3795" s="15" t="n">
        <v>7.4</v>
      </c>
      <c r="D3795" s="15" t="n">
        <v>2.6</v>
      </c>
      <c r="E3795" s="15" t="n">
        <v>5.3</v>
      </c>
      <c r="F3795" s="16" t="s">
        <v>12290</v>
      </c>
      <c r="G3795" s="16" t="s">
        <v>12017</v>
      </c>
      <c r="H3795" s="17" t="n">
        <v>9.04</v>
      </c>
      <c r="I3795" s="18" t="n">
        <f aca="false">('SKU Master'!I3795-H3795)/'SKU Master'!I3795</f>
        <v>0.344452501812908</v>
      </c>
      <c r="J3795" s="16" t="n">
        <v>5</v>
      </c>
      <c r="K3795" s="19" t="n">
        <f aca="false">J3795*C3795</f>
        <v>37</v>
      </c>
      <c r="L3795" s="16" t="s">
        <v>12295</v>
      </c>
      <c r="M3795" s="16" t="s">
        <v>12292</v>
      </c>
      <c r="N3795" s="16" t="s">
        <v>12017</v>
      </c>
      <c r="O3795" s="16" t="s">
        <v>12305</v>
      </c>
      <c r="P3795" s="16" t="s">
        <v>12296</v>
      </c>
      <c r="Q3795" s="16" t="s">
        <v>12017</v>
      </c>
    </row>
    <row r="3796" customFormat="false" ht="15" hidden="false" customHeight="false" outlineLevel="0" collapsed="false">
      <c r="A3796" s="14" t="str">
        <f aca="false">'SKU Master'!A3796</f>
        <v>02-00075</v>
      </c>
      <c r="B3796" s="14" t="str">
        <f aca="false">VLOOKUP(A3796,'SKU Master'!$A:$N,6,FALSE())</f>
        <v>Homestead Meats Salmon Fillet, 1 lb</v>
      </c>
      <c r="C3796" s="15" t="n">
        <v>5.8</v>
      </c>
      <c r="D3796" s="15" t="n">
        <v>2.7</v>
      </c>
      <c r="E3796" s="15" t="n">
        <v>6.4</v>
      </c>
      <c r="F3796" s="16" t="s">
        <v>12290</v>
      </c>
      <c r="G3796" s="16" t="s">
        <v>12017</v>
      </c>
      <c r="H3796" s="17" t="n">
        <v>11.76</v>
      </c>
      <c r="I3796" s="18" t="n">
        <f aca="false">('SKU Master'!I3796-H3796)/'SKU Master'!I3796</f>
        <v>0.215476984656438</v>
      </c>
      <c r="J3796" s="16" t="n">
        <v>2</v>
      </c>
      <c r="K3796" s="19" t="n">
        <f aca="false">J3796*C3796</f>
        <v>11.6</v>
      </c>
      <c r="L3796" s="16" t="s">
        <v>12295</v>
      </c>
      <c r="M3796" s="16" t="s">
        <v>12292</v>
      </c>
      <c r="N3796" s="16" t="s">
        <v>12017</v>
      </c>
      <c r="O3796" s="16" t="s">
        <v>12305</v>
      </c>
      <c r="P3796" s="16" t="s">
        <v>12298</v>
      </c>
      <c r="Q3796" s="16" t="s">
        <v>12017</v>
      </c>
    </row>
    <row r="3797" customFormat="false" ht="15" hidden="false" customHeight="false" outlineLevel="0" collapsed="false">
      <c r="A3797" s="14" t="str">
        <f aca="false">'SKU Master'!A3797</f>
        <v>02-00076</v>
      </c>
      <c r="B3797" s="14" t="str">
        <f aca="false">VLOOKUP(A3797,'SKU Master'!$A:$N,6,FALSE())</f>
        <v>Prairie Cut Catfish, 1 lb</v>
      </c>
      <c r="C3797" s="15" t="n">
        <v>5.7</v>
      </c>
      <c r="D3797" s="15" t="n">
        <v>3.5</v>
      </c>
      <c r="E3797" s="15" t="n">
        <v>6.1</v>
      </c>
      <c r="F3797" s="16" t="s">
        <v>12290</v>
      </c>
      <c r="G3797" s="16" t="s">
        <v>12017</v>
      </c>
      <c r="H3797" s="17" t="n">
        <v>8.57</v>
      </c>
      <c r="I3797" s="18" t="n">
        <f aca="false">('SKU Master'!I3797-H3797)/'SKU Master'!I3797</f>
        <v>0.329945269741986</v>
      </c>
      <c r="J3797" s="16" t="n">
        <v>6</v>
      </c>
      <c r="K3797" s="19" t="n">
        <f aca="false">J3797*C3797</f>
        <v>34.2</v>
      </c>
      <c r="L3797" s="16" t="s">
        <v>12295</v>
      </c>
      <c r="M3797" s="16" t="s">
        <v>12292</v>
      </c>
      <c r="N3797" s="16" t="s">
        <v>12017</v>
      </c>
      <c r="O3797" s="16" t="s">
        <v>12305</v>
      </c>
      <c r="P3797" s="16" t="s">
        <v>12296</v>
      </c>
      <c r="Q3797" s="16" t="s">
        <v>12021</v>
      </c>
    </row>
    <row r="3798" customFormat="false" ht="15" hidden="false" customHeight="false" outlineLevel="0" collapsed="false">
      <c r="A3798" s="14" t="str">
        <f aca="false">'SKU Master'!A3798</f>
        <v>02-00077</v>
      </c>
      <c r="B3798" s="14" t="str">
        <f aca="false">VLOOKUP(A3798,'SKU Master'!$A:$N,6,FALSE())</f>
        <v>Harborline Cod, 1 lb</v>
      </c>
      <c r="C3798" s="15" t="n">
        <v>5.4</v>
      </c>
      <c r="D3798" s="15" t="n">
        <v>3.5</v>
      </c>
      <c r="E3798" s="15" t="n">
        <v>4.3</v>
      </c>
      <c r="F3798" s="16" t="s">
        <v>12290</v>
      </c>
      <c r="G3798" s="16" t="s">
        <v>12017</v>
      </c>
      <c r="H3798" s="17" t="n">
        <v>8.86</v>
      </c>
      <c r="I3798" s="18" t="n">
        <f aca="false">('SKU Master'!I3798-H3798)/'SKU Master'!I3798</f>
        <v>0.343217197924389</v>
      </c>
      <c r="J3798" s="16" t="n">
        <v>6</v>
      </c>
      <c r="K3798" s="19" t="n">
        <f aca="false">J3798*C3798</f>
        <v>32.4</v>
      </c>
      <c r="L3798" s="16" t="s">
        <v>12295</v>
      </c>
      <c r="M3798" s="16" t="s">
        <v>12292</v>
      </c>
      <c r="N3798" s="16" t="s">
        <v>12017</v>
      </c>
      <c r="O3798" s="16" t="s">
        <v>12305</v>
      </c>
      <c r="P3798" s="16" t="s">
        <v>12296</v>
      </c>
      <c r="Q3798" s="16" t="s">
        <v>12021</v>
      </c>
    </row>
    <row r="3799" customFormat="false" ht="15" hidden="false" customHeight="false" outlineLevel="0" collapsed="false">
      <c r="A3799" s="14" t="str">
        <f aca="false">'SKU Master'!A3799</f>
        <v>02-00078</v>
      </c>
      <c r="B3799" s="14" t="str">
        <f aca="false">VLOOKUP(A3799,'SKU Master'!$A:$N,6,FALSE())</f>
        <v>Harborline Shrimp, per lb</v>
      </c>
      <c r="C3799" s="15" t="n">
        <v>8</v>
      </c>
      <c r="D3799" s="15" t="n">
        <v>3.3</v>
      </c>
      <c r="E3799" s="15" t="n">
        <v>6.3</v>
      </c>
      <c r="F3799" s="16" t="s">
        <v>12290</v>
      </c>
      <c r="G3799" s="16" t="s">
        <v>12017</v>
      </c>
      <c r="H3799" s="17" t="n">
        <v>6.99</v>
      </c>
      <c r="I3799" s="18" t="n">
        <f aca="false">('SKU Master'!I3799-H3799)/'SKU Master'!I3799</f>
        <v>0.38630377524144</v>
      </c>
      <c r="J3799" s="16" t="n">
        <v>3</v>
      </c>
      <c r="K3799" s="19" t="n">
        <f aca="false">J3799*C3799</f>
        <v>24</v>
      </c>
      <c r="L3799" s="16" t="s">
        <v>12295</v>
      </c>
      <c r="M3799" s="16" t="s">
        <v>12292</v>
      </c>
      <c r="N3799" s="16" t="s">
        <v>12017</v>
      </c>
      <c r="O3799" s="16" t="s">
        <v>12305</v>
      </c>
      <c r="P3799" s="16" t="s">
        <v>12298</v>
      </c>
      <c r="Q3799" s="16" t="s">
        <v>12017</v>
      </c>
    </row>
    <row r="3800" customFormat="false" ht="15" hidden="false" customHeight="false" outlineLevel="0" collapsed="false">
      <c r="A3800" s="14" t="str">
        <f aca="false">'SKU Master'!A3800</f>
        <v>02-00079</v>
      </c>
      <c r="B3800" s="14" t="str">
        <f aca="false">VLOOKUP(A3800,'SKU Master'!$A:$N,6,FALSE())</f>
        <v>Homestead Meats Shrimp, 1 lb</v>
      </c>
      <c r="C3800" s="15" t="n">
        <v>8.6</v>
      </c>
      <c r="D3800" s="15" t="n">
        <v>2.3</v>
      </c>
      <c r="E3800" s="15" t="n">
        <v>4.8</v>
      </c>
      <c r="F3800" s="16" t="s">
        <v>12290</v>
      </c>
      <c r="G3800" s="16" t="s">
        <v>12017</v>
      </c>
      <c r="H3800" s="17" t="n">
        <v>12.08</v>
      </c>
      <c r="I3800" s="18" t="n">
        <f aca="false">('SKU Master'!I3800-H3800)/'SKU Master'!I3800</f>
        <v>0.262965222696766</v>
      </c>
      <c r="J3800" s="16" t="n">
        <v>3</v>
      </c>
      <c r="K3800" s="19" t="n">
        <f aca="false">J3800*C3800</f>
        <v>25.8</v>
      </c>
      <c r="L3800" s="16" t="s">
        <v>12295</v>
      </c>
      <c r="M3800" s="16" t="s">
        <v>12292</v>
      </c>
      <c r="N3800" s="16" t="s">
        <v>12017</v>
      </c>
      <c r="O3800" s="16" t="s">
        <v>12305</v>
      </c>
      <c r="P3800" s="16" t="s">
        <v>12298</v>
      </c>
      <c r="Q3800" s="16" t="s">
        <v>12017</v>
      </c>
    </row>
    <row r="3801" customFormat="false" ht="15" hidden="false" customHeight="false" outlineLevel="0" collapsed="false">
      <c r="A3801" s="14" t="str">
        <f aca="false">'SKU Master'!A3801</f>
        <v>02-00080</v>
      </c>
      <c r="B3801" s="14" t="str">
        <f aca="false">VLOOKUP(A3801,'SKU Master'!$A:$N,6,FALSE())</f>
        <v>Bluewater Bay Crab Legs, 1 lb</v>
      </c>
      <c r="C3801" s="15" t="n">
        <v>8.6</v>
      </c>
      <c r="D3801" s="15" t="n">
        <v>2.2</v>
      </c>
      <c r="E3801" s="15" t="n">
        <v>5.4</v>
      </c>
      <c r="F3801" s="16" t="s">
        <v>12290</v>
      </c>
      <c r="G3801" s="16" t="s">
        <v>12017</v>
      </c>
      <c r="H3801" s="17" t="n">
        <v>6.89</v>
      </c>
      <c r="I3801" s="18" t="n">
        <f aca="false">('SKU Master'!I3801-H3801)/'SKU Master'!I3801</f>
        <v>0.31031031031031</v>
      </c>
      <c r="J3801" s="16" t="n">
        <v>3</v>
      </c>
      <c r="K3801" s="19" t="n">
        <f aca="false">J3801*C3801</f>
        <v>25.8</v>
      </c>
      <c r="L3801" s="16" t="s">
        <v>12295</v>
      </c>
      <c r="M3801" s="16" t="s">
        <v>12292</v>
      </c>
      <c r="N3801" s="16" t="s">
        <v>12017</v>
      </c>
      <c r="O3801" s="16" t="s">
        <v>12305</v>
      </c>
      <c r="P3801" s="16" t="s">
        <v>12298</v>
      </c>
      <c r="Q3801" s="16" t="s">
        <v>12017</v>
      </c>
    </row>
    <row r="3802" customFormat="false" ht="15" hidden="false" customHeight="false" outlineLevel="0" collapsed="false">
      <c r="A3802" s="14" t="str">
        <f aca="false">'SKU Master'!A3802</f>
        <v>02-00081</v>
      </c>
      <c r="B3802" s="14" t="str">
        <f aca="false">VLOOKUP(A3802,'SKU Master'!$A:$N,6,FALSE())</f>
        <v>Homestead Meats Tilapia, per lb</v>
      </c>
      <c r="C3802" s="15" t="n">
        <v>5.8</v>
      </c>
      <c r="D3802" s="15" t="n">
        <v>3</v>
      </c>
      <c r="E3802" s="15" t="n">
        <v>5.3</v>
      </c>
      <c r="F3802" s="16" t="s">
        <v>12290</v>
      </c>
      <c r="G3802" s="16" t="s">
        <v>12017</v>
      </c>
      <c r="H3802" s="17" t="n">
        <v>9.89</v>
      </c>
      <c r="I3802" s="18" t="n">
        <f aca="false">('SKU Master'!I3802-H3802)/'SKU Master'!I3802</f>
        <v>0.201775625504439</v>
      </c>
      <c r="J3802" s="16" t="n">
        <v>8</v>
      </c>
      <c r="K3802" s="19" t="n">
        <f aca="false">J3802*C3802</f>
        <v>46.4</v>
      </c>
      <c r="L3802" s="16" t="s">
        <v>12295</v>
      </c>
      <c r="M3802" s="16" t="s">
        <v>12292</v>
      </c>
      <c r="N3802" s="16" t="s">
        <v>12017</v>
      </c>
      <c r="O3802" s="16" t="s">
        <v>12305</v>
      </c>
      <c r="P3802" s="16" t="s">
        <v>12297</v>
      </c>
      <c r="Q3802" s="16" t="s">
        <v>12017</v>
      </c>
    </row>
    <row r="3803" customFormat="false" ht="15" hidden="false" customHeight="false" outlineLevel="0" collapsed="false">
      <c r="A3803" s="14" t="str">
        <f aca="false">'SKU Master'!A3803</f>
        <v>02-00082</v>
      </c>
      <c r="B3803" s="14" t="str">
        <f aca="false">VLOOKUP(A3803,'SKU Master'!$A:$N,6,FALSE())</f>
        <v>Bluewater Bay Salmon Fillet, per lb</v>
      </c>
      <c r="C3803" s="15" t="n">
        <v>6.6</v>
      </c>
      <c r="D3803" s="15" t="n">
        <v>3</v>
      </c>
      <c r="E3803" s="15" t="n">
        <v>6.3</v>
      </c>
      <c r="F3803" s="16" t="s">
        <v>12290</v>
      </c>
      <c r="G3803" s="16" t="s">
        <v>12017</v>
      </c>
      <c r="H3803" s="17" t="n">
        <v>11.08</v>
      </c>
      <c r="I3803" s="18" t="n">
        <f aca="false">('SKU Master'!I3803-H3803)/'SKU Master'!I3803</f>
        <v>0.323978035387431</v>
      </c>
      <c r="J3803" s="16" t="n">
        <v>6</v>
      </c>
      <c r="K3803" s="19" t="n">
        <f aca="false">J3803*C3803</f>
        <v>39.6</v>
      </c>
      <c r="L3803" s="16" t="s">
        <v>12295</v>
      </c>
      <c r="M3803" s="16" t="s">
        <v>12292</v>
      </c>
      <c r="N3803" s="16" t="s">
        <v>12017</v>
      </c>
      <c r="O3803" s="16" t="s">
        <v>12305</v>
      </c>
      <c r="P3803" s="16" t="s">
        <v>12297</v>
      </c>
      <c r="Q3803" s="16" t="s">
        <v>12017</v>
      </c>
    </row>
    <row r="3804" customFormat="false" ht="15" hidden="false" customHeight="false" outlineLevel="0" collapsed="false">
      <c r="A3804" s="14" t="str">
        <f aca="false">'SKU Master'!A3804</f>
        <v>02-00083</v>
      </c>
      <c r="B3804" s="14" t="str">
        <f aca="false">VLOOKUP(A3804,'SKU Master'!$A:$N,6,FALSE())</f>
        <v>Homestead Meats Tilapia, 1 lb</v>
      </c>
      <c r="C3804" s="15" t="n">
        <v>5.1</v>
      </c>
      <c r="D3804" s="15" t="n">
        <v>2.5</v>
      </c>
      <c r="E3804" s="15" t="n">
        <v>6.3</v>
      </c>
      <c r="F3804" s="16" t="s">
        <v>12290</v>
      </c>
      <c r="G3804" s="16" t="s">
        <v>12017</v>
      </c>
      <c r="H3804" s="17" t="n">
        <v>8.74</v>
      </c>
      <c r="I3804" s="18" t="n">
        <f aca="false">('SKU Master'!I3804-H3804)/'SKU Master'!I3804</f>
        <v>0.288852725793328</v>
      </c>
      <c r="J3804" s="16" t="n">
        <v>6</v>
      </c>
      <c r="K3804" s="19" t="n">
        <f aca="false">J3804*C3804</f>
        <v>30.6</v>
      </c>
      <c r="L3804" s="16" t="s">
        <v>12299</v>
      </c>
      <c r="M3804" s="16" t="s">
        <v>12292</v>
      </c>
      <c r="N3804" s="16" t="s">
        <v>12017</v>
      </c>
      <c r="O3804" s="16" t="s">
        <v>12305</v>
      </c>
      <c r="P3804" s="16" t="s">
        <v>12297</v>
      </c>
      <c r="Q3804" s="16" t="s">
        <v>12017</v>
      </c>
    </row>
    <row r="3805" customFormat="false" ht="15" hidden="false" customHeight="false" outlineLevel="0" collapsed="false">
      <c r="A3805" s="14" t="str">
        <f aca="false">'SKU Master'!A3805</f>
        <v>02-00084</v>
      </c>
      <c r="B3805" s="14" t="str">
        <f aca="false">VLOOKUP(A3805,'SKU Master'!$A:$N,6,FALSE())</f>
        <v>Harborline Scallops, 1 lb</v>
      </c>
      <c r="C3805" s="15" t="n">
        <v>7.2</v>
      </c>
      <c r="D3805" s="15" t="n">
        <v>2.1</v>
      </c>
      <c r="E3805" s="15" t="n">
        <v>5.1</v>
      </c>
      <c r="F3805" s="16" t="s">
        <v>12290</v>
      </c>
      <c r="G3805" s="16" t="s">
        <v>12017</v>
      </c>
      <c r="H3805" s="17" t="n">
        <v>9.65</v>
      </c>
      <c r="I3805" s="18" t="n">
        <f aca="false">('SKU Master'!I3805-H3805)/'SKU Master'!I3805</f>
        <v>0.279312920089619</v>
      </c>
      <c r="J3805" s="16" t="n">
        <v>8</v>
      </c>
      <c r="K3805" s="19" t="n">
        <f aca="false">J3805*C3805</f>
        <v>57.6</v>
      </c>
      <c r="L3805" s="16" t="s">
        <v>12295</v>
      </c>
      <c r="M3805" s="16" t="s">
        <v>12292</v>
      </c>
      <c r="N3805" s="16" t="s">
        <v>12017</v>
      </c>
      <c r="O3805" s="16" t="s">
        <v>12305</v>
      </c>
      <c r="P3805" s="16" t="s">
        <v>12297</v>
      </c>
      <c r="Q3805" s="16" t="s">
        <v>12017</v>
      </c>
    </row>
    <row r="3806" customFormat="false" ht="15" hidden="false" customHeight="false" outlineLevel="0" collapsed="false">
      <c r="A3806" s="14" t="str">
        <f aca="false">'SKU Master'!A3806</f>
        <v>02-00085</v>
      </c>
      <c r="B3806" s="14" t="str">
        <f aca="false">VLOOKUP(A3806,'SKU Master'!$A:$N,6,FALSE())</f>
        <v>Harborline Salmon Fillet, per lb</v>
      </c>
      <c r="C3806" s="15" t="n">
        <v>5.9</v>
      </c>
      <c r="D3806" s="15" t="n">
        <v>3.2</v>
      </c>
      <c r="E3806" s="15" t="n">
        <v>6.1</v>
      </c>
      <c r="F3806" s="16" t="s">
        <v>12290</v>
      </c>
      <c r="G3806" s="16" t="s">
        <v>12017</v>
      </c>
      <c r="H3806" s="17" t="n">
        <v>4.02</v>
      </c>
      <c r="I3806" s="18" t="n">
        <f aca="false">('SKU Master'!I3806-H3806)/'SKU Master'!I3806</f>
        <v>0.380585516178737</v>
      </c>
      <c r="J3806" s="16" t="n">
        <v>4</v>
      </c>
      <c r="K3806" s="19" t="n">
        <f aca="false">J3806*C3806</f>
        <v>23.6</v>
      </c>
      <c r="L3806" s="16" t="s">
        <v>12295</v>
      </c>
      <c r="M3806" s="16" t="s">
        <v>12292</v>
      </c>
      <c r="N3806" s="16" t="s">
        <v>12017</v>
      </c>
      <c r="O3806" s="16" t="s">
        <v>12305</v>
      </c>
      <c r="P3806" s="16" t="s">
        <v>12298</v>
      </c>
      <c r="Q3806" s="16" t="s">
        <v>12017</v>
      </c>
    </row>
    <row r="3807" customFormat="false" ht="15" hidden="false" customHeight="false" outlineLevel="0" collapsed="false">
      <c r="A3807" s="14" t="str">
        <f aca="false">'SKU Master'!A3807</f>
        <v>02-00086</v>
      </c>
      <c r="B3807" s="14" t="str">
        <f aca="false">VLOOKUP(A3807,'SKU Master'!$A:$N,6,FALSE())</f>
        <v>Bluewater Bay Salmon Fillet, 1 lb</v>
      </c>
      <c r="C3807" s="15" t="n">
        <v>5.8</v>
      </c>
      <c r="D3807" s="15" t="n">
        <v>2.8</v>
      </c>
      <c r="E3807" s="15" t="n">
        <v>4</v>
      </c>
      <c r="F3807" s="16" t="s">
        <v>12290</v>
      </c>
      <c r="G3807" s="16" t="s">
        <v>12017</v>
      </c>
      <c r="H3807" s="17" t="n">
        <v>9.42</v>
      </c>
      <c r="I3807" s="18" t="n">
        <f aca="false">('SKU Master'!I3807-H3807)/'SKU Master'!I3807</f>
        <v>0.274826789838337</v>
      </c>
      <c r="J3807" s="16" t="n">
        <v>5</v>
      </c>
      <c r="K3807" s="19" t="n">
        <f aca="false">J3807*C3807</f>
        <v>29</v>
      </c>
      <c r="L3807" s="16" t="s">
        <v>12295</v>
      </c>
      <c r="M3807" s="16" t="s">
        <v>12292</v>
      </c>
      <c r="N3807" s="16" t="s">
        <v>12017</v>
      </c>
      <c r="O3807" s="16" t="s">
        <v>12305</v>
      </c>
      <c r="P3807" s="16" t="s">
        <v>12296</v>
      </c>
      <c r="Q3807" s="16" t="s">
        <v>12017</v>
      </c>
    </row>
    <row r="3808" customFormat="false" ht="15" hidden="false" customHeight="false" outlineLevel="0" collapsed="false">
      <c r="A3808" s="14" t="str">
        <f aca="false">'SKU Master'!A3808</f>
        <v>02-00087</v>
      </c>
      <c r="B3808" s="14" t="str">
        <f aca="false">VLOOKUP(A3808,'SKU Master'!$A:$N,6,FALSE())</f>
        <v>Bluewater Bay Crab Legs, per lb</v>
      </c>
      <c r="C3808" s="15" t="n">
        <v>7</v>
      </c>
      <c r="D3808" s="15" t="n">
        <v>3.1</v>
      </c>
      <c r="E3808" s="15" t="n">
        <v>4.6</v>
      </c>
      <c r="F3808" s="16" t="s">
        <v>12290</v>
      </c>
      <c r="G3808" s="16" t="s">
        <v>12017</v>
      </c>
      <c r="H3808" s="17" t="n">
        <v>8.05</v>
      </c>
      <c r="I3808" s="18" t="n">
        <f aca="false">('SKU Master'!I3808-H3808)/'SKU Master'!I3808</f>
        <v>0.267515923566879</v>
      </c>
      <c r="J3808" s="16" t="n">
        <v>7</v>
      </c>
      <c r="K3808" s="19" t="n">
        <f aca="false">J3808*C3808</f>
        <v>49</v>
      </c>
      <c r="L3808" s="16" t="s">
        <v>12295</v>
      </c>
      <c r="M3808" s="16" t="s">
        <v>12292</v>
      </c>
      <c r="N3808" s="16" t="s">
        <v>12017</v>
      </c>
      <c r="O3808" s="16" t="s">
        <v>12305</v>
      </c>
      <c r="P3808" s="16" t="s">
        <v>12297</v>
      </c>
      <c r="Q3808" s="16" t="s">
        <v>12017</v>
      </c>
    </row>
    <row r="3809" customFormat="false" ht="15" hidden="false" customHeight="false" outlineLevel="0" collapsed="false">
      <c r="A3809" s="14" t="str">
        <f aca="false">'SKU Master'!A3809</f>
        <v>02-00088</v>
      </c>
      <c r="B3809" s="14" t="str">
        <f aca="false">VLOOKUP(A3809,'SKU Master'!$A:$N,6,FALSE())</f>
        <v>Prairie Cut Salmon Fillet, 1 lb</v>
      </c>
      <c r="C3809" s="15" t="n">
        <v>8.6</v>
      </c>
      <c r="D3809" s="15" t="n">
        <v>2.3</v>
      </c>
      <c r="E3809" s="15" t="n">
        <v>4.1</v>
      </c>
      <c r="F3809" s="16" t="s">
        <v>12290</v>
      </c>
      <c r="G3809" s="16" t="s">
        <v>12017</v>
      </c>
      <c r="H3809" s="17" t="n">
        <v>7.51</v>
      </c>
      <c r="I3809" s="18" t="n">
        <f aca="false">('SKU Master'!I3809-H3809)/'SKU Master'!I3809</f>
        <v>0.232890704800817</v>
      </c>
      <c r="J3809" s="16" t="n">
        <v>4</v>
      </c>
      <c r="K3809" s="19" t="n">
        <f aca="false">J3809*C3809</f>
        <v>34.4</v>
      </c>
      <c r="L3809" s="16" t="s">
        <v>12295</v>
      </c>
      <c r="M3809" s="16" t="s">
        <v>12292</v>
      </c>
      <c r="N3809" s="16" t="s">
        <v>12017</v>
      </c>
      <c r="O3809" s="16" t="s">
        <v>12305</v>
      </c>
      <c r="P3809" s="16" t="s">
        <v>12296</v>
      </c>
      <c r="Q3809" s="16" t="s">
        <v>12017</v>
      </c>
    </row>
    <row r="3810" customFormat="false" ht="15" hidden="false" customHeight="false" outlineLevel="0" collapsed="false">
      <c r="A3810" s="14" t="str">
        <f aca="false">'SKU Master'!A3810</f>
        <v>02-00089</v>
      </c>
      <c r="B3810" s="14" t="str">
        <f aca="false">VLOOKUP(A3810,'SKU Master'!$A:$N,6,FALSE())</f>
        <v>Homestead Meats Salmon Fillet, per lb</v>
      </c>
      <c r="C3810" s="15" t="n">
        <v>8.6</v>
      </c>
      <c r="D3810" s="15" t="n">
        <v>2.5</v>
      </c>
      <c r="E3810" s="15" t="n">
        <v>6</v>
      </c>
      <c r="F3810" s="16" t="s">
        <v>12290</v>
      </c>
      <c r="G3810" s="16" t="s">
        <v>12017</v>
      </c>
      <c r="H3810" s="17" t="n">
        <v>10.56</v>
      </c>
      <c r="I3810" s="18" t="n">
        <f aca="false">('SKU Master'!I3810-H3810)/'SKU Master'!I3810</f>
        <v>0.217197924388436</v>
      </c>
      <c r="J3810" s="16" t="n">
        <v>4</v>
      </c>
      <c r="K3810" s="19" t="n">
        <f aca="false">J3810*C3810</f>
        <v>34.4</v>
      </c>
      <c r="L3810" s="16" t="s">
        <v>12295</v>
      </c>
      <c r="M3810" s="16" t="s">
        <v>12292</v>
      </c>
      <c r="N3810" s="16" t="s">
        <v>12017</v>
      </c>
      <c r="O3810" s="16" t="s">
        <v>12305</v>
      </c>
      <c r="P3810" s="16" t="s">
        <v>12296</v>
      </c>
      <c r="Q3810" s="16" t="s">
        <v>12017</v>
      </c>
    </row>
    <row r="3811" customFormat="false" ht="15" hidden="false" customHeight="false" outlineLevel="0" collapsed="false">
      <c r="A3811" s="14" t="str">
        <f aca="false">'SKU Master'!A3811</f>
        <v>02-00090</v>
      </c>
      <c r="B3811" s="14" t="str">
        <f aca="false">VLOOKUP(A3811,'SKU Master'!$A:$N,6,FALSE())</f>
        <v>Harborline Scallops, per lb</v>
      </c>
      <c r="C3811" s="15" t="n">
        <v>8.2</v>
      </c>
      <c r="D3811" s="15" t="n">
        <v>2.4</v>
      </c>
      <c r="E3811" s="15" t="n">
        <v>6.5</v>
      </c>
      <c r="F3811" s="16" t="s">
        <v>12290</v>
      </c>
      <c r="G3811" s="16" t="s">
        <v>12017</v>
      </c>
      <c r="H3811" s="17" t="n">
        <v>10.03</v>
      </c>
      <c r="I3811" s="18" t="n">
        <f aca="false">('SKU Master'!I3811-H3811)/'SKU Master'!I3811</f>
        <v>0.32183908045977</v>
      </c>
      <c r="J3811" s="16" t="n">
        <v>1</v>
      </c>
      <c r="K3811" s="19" t="n">
        <f aca="false">J3811*C3811</f>
        <v>8.2</v>
      </c>
      <c r="L3811" s="16" t="s">
        <v>12291</v>
      </c>
      <c r="M3811" s="16" t="s">
        <v>12292</v>
      </c>
      <c r="N3811" s="16" t="s">
        <v>12017</v>
      </c>
      <c r="O3811" s="16" t="s">
        <v>12305</v>
      </c>
      <c r="P3811" s="16" t="s">
        <v>12294</v>
      </c>
      <c r="Q3811" s="16" t="s">
        <v>12017</v>
      </c>
    </row>
    <row r="3812" customFormat="false" ht="15" hidden="false" customHeight="false" outlineLevel="0" collapsed="false">
      <c r="A3812" s="14" t="str">
        <f aca="false">'SKU Master'!A3812</f>
        <v>02-00091</v>
      </c>
      <c r="B3812" s="14" t="str">
        <f aca="false">VLOOKUP(A3812,'SKU Master'!$A:$N,6,FALSE())</f>
        <v>Harborline Tilapia, per lb</v>
      </c>
      <c r="C3812" s="15" t="n">
        <v>7</v>
      </c>
      <c r="D3812" s="15" t="n">
        <v>2.7</v>
      </c>
      <c r="E3812" s="15" t="n">
        <v>4.5</v>
      </c>
      <c r="F3812" s="16" t="s">
        <v>12290</v>
      </c>
      <c r="G3812" s="16" t="s">
        <v>12017</v>
      </c>
      <c r="H3812" s="17" t="n">
        <v>4.86</v>
      </c>
      <c r="I3812" s="18" t="n">
        <f aca="false">('SKU Master'!I3812-H3812)/'SKU Master'!I3812</f>
        <v>0.384030418250951</v>
      </c>
      <c r="J3812" s="16" t="n">
        <v>7</v>
      </c>
      <c r="K3812" s="19" t="n">
        <f aca="false">J3812*C3812</f>
        <v>49</v>
      </c>
      <c r="L3812" s="16" t="s">
        <v>12295</v>
      </c>
      <c r="M3812" s="16" t="s">
        <v>12292</v>
      </c>
      <c r="N3812" s="16" t="s">
        <v>12017</v>
      </c>
      <c r="O3812" s="16" t="s">
        <v>12305</v>
      </c>
      <c r="P3812" s="16" t="s">
        <v>12297</v>
      </c>
      <c r="Q3812" s="16" t="s">
        <v>12017</v>
      </c>
    </row>
    <row r="3813" customFormat="false" ht="15" hidden="false" customHeight="false" outlineLevel="0" collapsed="false">
      <c r="A3813" s="14" t="str">
        <f aca="false">'SKU Master'!A3813</f>
        <v>02-00092</v>
      </c>
      <c r="B3813" s="14" t="str">
        <f aca="false">VLOOKUP(A3813,'SKU Master'!$A:$N,6,FALSE())</f>
        <v>Homestead Meats Scallops, 1 lb</v>
      </c>
      <c r="C3813" s="15" t="n">
        <v>5.4</v>
      </c>
      <c r="D3813" s="15" t="n">
        <v>3.4</v>
      </c>
      <c r="E3813" s="15" t="n">
        <v>6.5</v>
      </c>
      <c r="F3813" s="16" t="s">
        <v>12290</v>
      </c>
      <c r="G3813" s="16" t="s">
        <v>12017</v>
      </c>
      <c r="H3813" s="17" t="n">
        <v>7.59</v>
      </c>
      <c r="I3813" s="18" t="n">
        <f aca="false">('SKU Master'!I3813-H3813)/'SKU Master'!I3813</f>
        <v>0.327723649247121</v>
      </c>
      <c r="J3813" s="16" t="n">
        <v>5</v>
      </c>
      <c r="K3813" s="19" t="n">
        <f aca="false">J3813*C3813</f>
        <v>27</v>
      </c>
      <c r="L3813" s="16" t="s">
        <v>12295</v>
      </c>
      <c r="M3813" s="16" t="s">
        <v>12292</v>
      </c>
      <c r="N3813" s="16" t="s">
        <v>12017</v>
      </c>
      <c r="O3813" s="16" t="s">
        <v>12305</v>
      </c>
      <c r="P3813" s="16" t="s">
        <v>12296</v>
      </c>
      <c r="Q3813" s="16" t="s">
        <v>12017</v>
      </c>
    </row>
    <row r="3814" customFormat="false" ht="15" hidden="false" customHeight="false" outlineLevel="0" collapsed="false">
      <c r="A3814" s="14" t="str">
        <f aca="false">'SKU Master'!A3814</f>
        <v>02-00093</v>
      </c>
      <c r="B3814" s="14" t="str">
        <f aca="false">VLOOKUP(A3814,'SKU Master'!$A:$N,6,FALSE())</f>
        <v>Harborline Crab Legs, 1 lb</v>
      </c>
      <c r="C3814" s="15" t="n">
        <v>8.3</v>
      </c>
      <c r="D3814" s="15" t="n">
        <v>3.2</v>
      </c>
      <c r="E3814" s="15" t="n">
        <v>6.8</v>
      </c>
      <c r="F3814" s="16" t="s">
        <v>12290</v>
      </c>
      <c r="G3814" s="16" t="s">
        <v>12017</v>
      </c>
      <c r="H3814" s="17" t="n">
        <v>5.46</v>
      </c>
      <c r="I3814" s="18" t="n">
        <f aca="false">('SKU Master'!I3814-H3814)/'SKU Master'!I3814</f>
        <v>0.261163734776725</v>
      </c>
      <c r="J3814" s="16" t="n">
        <v>3</v>
      </c>
      <c r="K3814" s="19" t="n">
        <f aca="false">J3814*C3814</f>
        <v>24.9</v>
      </c>
      <c r="L3814" s="16" t="s">
        <v>12295</v>
      </c>
      <c r="M3814" s="16" t="s">
        <v>12292</v>
      </c>
      <c r="N3814" s="16" t="s">
        <v>12017</v>
      </c>
      <c r="O3814" s="16" t="s">
        <v>12305</v>
      </c>
      <c r="P3814" s="16" t="s">
        <v>12298</v>
      </c>
      <c r="Q3814" s="16" t="s">
        <v>12017</v>
      </c>
    </row>
    <row r="3815" customFormat="false" ht="15" hidden="false" customHeight="false" outlineLevel="0" collapsed="false">
      <c r="A3815" s="14" t="str">
        <f aca="false">'SKU Master'!A3815</f>
        <v>02-00094</v>
      </c>
      <c r="B3815" s="14" t="str">
        <f aca="false">VLOOKUP(A3815,'SKU Master'!$A:$N,6,FALSE())</f>
        <v>Prairie Cut Salmon Fillet, per lb</v>
      </c>
      <c r="C3815" s="15" t="n">
        <v>5.2</v>
      </c>
      <c r="D3815" s="15" t="n">
        <v>3</v>
      </c>
      <c r="E3815" s="15" t="n">
        <v>4</v>
      </c>
      <c r="F3815" s="16" t="s">
        <v>12290</v>
      </c>
      <c r="G3815" s="16" t="s">
        <v>12017</v>
      </c>
      <c r="H3815" s="17" t="n">
        <v>10.81</v>
      </c>
      <c r="I3815" s="18" t="n">
        <f aca="false">('SKU Master'!I3815-H3815)/'SKU Master'!I3815</f>
        <v>0.216098622189993</v>
      </c>
      <c r="J3815" s="16" t="n">
        <v>2</v>
      </c>
      <c r="K3815" s="19" t="n">
        <f aca="false">J3815*C3815</f>
        <v>10.4</v>
      </c>
      <c r="L3815" s="16" t="s">
        <v>12291</v>
      </c>
      <c r="M3815" s="16" t="s">
        <v>12292</v>
      </c>
      <c r="N3815" s="16" t="s">
        <v>12017</v>
      </c>
      <c r="O3815" s="16" t="s">
        <v>12305</v>
      </c>
      <c r="P3815" s="16" t="s">
        <v>12294</v>
      </c>
      <c r="Q3815" s="16" t="s">
        <v>12017</v>
      </c>
    </row>
    <row r="3816" customFormat="false" ht="15" hidden="false" customHeight="false" outlineLevel="0" collapsed="false">
      <c r="A3816" s="14" t="str">
        <f aca="false">'SKU Master'!A3816</f>
        <v>02-00095</v>
      </c>
      <c r="B3816" s="14" t="str">
        <f aca="false">VLOOKUP(A3816,'SKU Master'!$A:$N,6,FALSE())</f>
        <v>Harborline Meatballs, 12 oz</v>
      </c>
      <c r="C3816" s="15" t="n">
        <v>5</v>
      </c>
      <c r="D3816" s="15" t="n">
        <v>2.2</v>
      </c>
      <c r="E3816" s="15" t="n">
        <v>5.8</v>
      </c>
      <c r="F3816" s="16" t="s">
        <v>12290</v>
      </c>
      <c r="G3816" s="16" t="s">
        <v>12017</v>
      </c>
      <c r="H3816" s="17" t="n">
        <v>3.14</v>
      </c>
      <c r="I3816" s="18" t="n">
        <f aca="false">('SKU Master'!I3816-H3816)/'SKU Master'!I3816</f>
        <v>0.370741482965932</v>
      </c>
      <c r="J3816" s="16" t="n">
        <v>7</v>
      </c>
      <c r="K3816" s="19" t="n">
        <f aca="false">J3816*C3816</f>
        <v>35</v>
      </c>
      <c r="L3816" s="16" t="s">
        <v>12295</v>
      </c>
      <c r="M3816" s="16" t="s">
        <v>12292</v>
      </c>
      <c r="N3816" s="16" t="s">
        <v>12017</v>
      </c>
      <c r="O3816" s="16" t="s">
        <v>12300</v>
      </c>
      <c r="P3816" s="16" t="s">
        <v>12297</v>
      </c>
      <c r="Q3816" s="16" t="s">
        <v>12017</v>
      </c>
    </row>
    <row r="3817" customFormat="false" ht="15" hidden="false" customHeight="false" outlineLevel="0" collapsed="false">
      <c r="A3817" s="14" t="str">
        <f aca="false">'SKU Master'!A3817</f>
        <v>02-00096</v>
      </c>
      <c r="B3817" s="14" t="str">
        <f aca="false">VLOOKUP(A3817,'SKU Master'!$A:$N,6,FALSE())</f>
        <v>Harborline Marinated Chicken Strips, 16 oz</v>
      </c>
      <c r="C3817" s="15" t="n">
        <v>8.8</v>
      </c>
      <c r="D3817" s="15" t="n">
        <v>2.4</v>
      </c>
      <c r="E3817" s="15" t="n">
        <v>5.9</v>
      </c>
      <c r="F3817" s="16" t="s">
        <v>12290</v>
      </c>
      <c r="G3817" s="16" t="s">
        <v>12017</v>
      </c>
      <c r="H3817" s="17" t="n">
        <v>3.93</v>
      </c>
      <c r="I3817" s="18" t="n">
        <f aca="false">('SKU Master'!I3817-H3817)/'SKU Master'!I3817</f>
        <v>0.394453004622496</v>
      </c>
      <c r="J3817" s="16" t="n">
        <v>1</v>
      </c>
      <c r="K3817" s="19" t="n">
        <f aca="false">J3817*C3817</f>
        <v>8.8</v>
      </c>
      <c r="L3817" s="16" t="s">
        <v>12291</v>
      </c>
      <c r="M3817" s="16" t="s">
        <v>12292</v>
      </c>
      <c r="N3817" s="16" t="s">
        <v>12017</v>
      </c>
      <c r="O3817" s="16" t="s">
        <v>12300</v>
      </c>
      <c r="P3817" s="16" t="s">
        <v>12294</v>
      </c>
      <c r="Q3817" s="16" t="s">
        <v>12017</v>
      </c>
    </row>
    <row r="3818" customFormat="false" ht="15" hidden="false" customHeight="false" outlineLevel="0" collapsed="false">
      <c r="A3818" s="14" t="str">
        <f aca="false">'SKU Master'!A3818</f>
        <v>02-00097</v>
      </c>
      <c r="B3818" s="14" t="str">
        <f aca="false">VLOOKUP(A3818,'SKU Master'!$A:$N,6,FALSE())</f>
        <v>Homestead Meats Beef Jerky, 16 oz</v>
      </c>
      <c r="C3818" s="15" t="n">
        <v>7.6</v>
      </c>
      <c r="D3818" s="15" t="n">
        <v>2.5</v>
      </c>
      <c r="E3818" s="15" t="n">
        <v>5.7</v>
      </c>
      <c r="F3818" s="16" t="s">
        <v>12290</v>
      </c>
      <c r="G3818" s="16" t="s">
        <v>12017</v>
      </c>
      <c r="H3818" s="17" t="n">
        <v>4.18</v>
      </c>
      <c r="I3818" s="18" t="n">
        <f aca="false">('SKU Master'!I3818-H3818)/'SKU Master'!I3818</f>
        <v>0.209829867674858</v>
      </c>
      <c r="J3818" s="16" t="n">
        <v>2</v>
      </c>
      <c r="K3818" s="19" t="n">
        <f aca="false">J3818*C3818</f>
        <v>15.2</v>
      </c>
      <c r="L3818" s="16" t="s">
        <v>12295</v>
      </c>
      <c r="M3818" s="16" t="s">
        <v>12292</v>
      </c>
      <c r="N3818" s="16" t="s">
        <v>12017</v>
      </c>
      <c r="O3818" s="16" t="s">
        <v>12300</v>
      </c>
      <c r="P3818" s="16" t="s">
        <v>12294</v>
      </c>
      <c r="Q3818" s="16" t="s">
        <v>12017</v>
      </c>
    </row>
    <row r="3819" customFormat="false" ht="15" hidden="false" customHeight="false" outlineLevel="0" collapsed="false">
      <c r="A3819" s="14" t="str">
        <f aca="false">'SKU Master'!A3819</f>
        <v>02-00098</v>
      </c>
      <c r="B3819" s="14" t="str">
        <f aca="false">VLOOKUP(A3819,'SKU Master'!$A:$N,6,FALSE())</f>
        <v>Homestead Meats Marinated Chicken Strips, 16 oz</v>
      </c>
      <c r="C3819" s="15" t="n">
        <v>6.1</v>
      </c>
      <c r="D3819" s="15" t="n">
        <v>2.8</v>
      </c>
      <c r="E3819" s="15" t="n">
        <v>4.8</v>
      </c>
      <c r="F3819" s="16" t="s">
        <v>12290</v>
      </c>
      <c r="G3819" s="16" t="s">
        <v>12017</v>
      </c>
      <c r="H3819" s="17" t="n">
        <v>3.07</v>
      </c>
      <c r="I3819" s="18" t="n">
        <f aca="false">('SKU Master'!I3819-H3819)/'SKU Master'!I3819</f>
        <v>0.300683371298405</v>
      </c>
      <c r="J3819" s="16" t="n">
        <v>1</v>
      </c>
      <c r="K3819" s="19" t="n">
        <f aca="false">J3819*C3819</f>
        <v>6.1</v>
      </c>
      <c r="L3819" s="16" t="s">
        <v>12291</v>
      </c>
      <c r="M3819" s="16" t="s">
        <v>12292</v>
      </c>
      <c r="N3819" s="16" t="s">
        <v>12017</v>
      </c>
      <c r="O3819" s="16" t="s">
        <v>12300</v>
      </c>
      <c r="P3819" s="16" t="s">
        <v>12294</v>
      </c>
      <c r="Q3819" s="16" t="s">
        <v>12017</v>
      </c>
    </row>
    <row r="3820" customFormat="false" ht="15" hidden="false" customHeight="false" outlineLevel="0" collapsed="false">
      <c r="A3820" s="14" t="str">
        <f aca="false">'SKU Master'!A3820</f>
        <v>02-00099</v>
      </c>
      <c r="B3820" s="14" t="str">
        <f aca="false">VLOOKUP(A3820,'SKU Master'!$A:$N,6,FALSE())</f>
        <v>Prairie Cut Meatballs, 12 oz</v>
      </c>
      <c r="C3820" s="15" t="n">
        <v>5.6</v>
      </c>
      <c r="D3820" s="15" t="n">
        <v>2.4</v>
      </c>
      <c r="E3820" s="15" t="n">
        <v>4.9</v>
      </c>
      <c r="F3820" s="16" t="s">
        <v>12290</v>
      </c>
      <c r="G3820" s="16" t="s">
        <v>12017</v>
      </c>
      <c r="H3820" s="17" t="n">
        <v>3.58</v>
      </c>
      <c r="I3820" s="18" t="n">
        <f aca="false">('SKU Master'!I3820-H3820)/'SKU Master'!I3820</f>
        <v>0.347905282331512</v>
      </c>
      <c r="J3820" s="16" t="n">
        <v>3</v>
      </c>
      <c r="K3820" s="19" t="n">
        <f aca="false">J3820*C3820</f>
        <v>16.8</v>
      </c>
      <c r="L3820" s="16" t="s">
        <v>12295</v>
      </c>
      <c r="M3820" s="16" t="s">
        <v>12292</v>
      </c>
      <c r="N3820" s="16" t="s">
        <v>12017</v>
      </c>
      <c r="O3820" s="16" t="s">
        <v>12300</v>
      </c>
      <c r="P3820" s="16" t="s">
        <v>12296</v>
      </c>
      <c r="Q3820" s="16" t="s">
        <v>12017</v>
      </c>
    </row>
    <row r="3821" customFormat="false" ht="15" hidden="false" customHeight="false" outlineLevel="0" collapsed="false">
      <c r="A3821" s="14" t="str">
        <f aca="false">'SKU Master'!A3821</f>
        <v>02-00100</v>
      </c>
      <c r="B3821" s="14" t="str">
        <f aca="false">VLOOKUP(A3821,'SKU Master'!$A:$N,6,FALSE())</f>
        <v>Prairie Cut Hot Dogs, 12 oz</v>
      </c>
      <c r="C3821" s="15" t="n">
        <v>5.2</v>
      </c>
      <c r="D3821" s="15" t="n">
        <v>2.3</v>
      </c>
      <c r="E3821" s="15" t="n">
        <v>4.9</v>
      </c>
      <c r="F3821" s="16" t="s">
        <v>12290</v>
      </c>
      <c r="G3821" s="16" t="s">
        <v>12017</v>
      </c>
      <c r="H3821" s="17" t="n">
        <v>4.19</v>
      </c>
      <c r="I3821" s="18" t="n">
        <f aca="false">('SKU Master'!I3821-H3821)/'SKU Master'!I3821</f>
        <v>0.207939508506616</v>
      </c>
      <c r="J3821" s="16" t="n">
        <v>3</v>
      </c>
      <c r="K3821" s="19" t="n">
        <f aca="false">J3821*C3821</f>
        <v>15.6</v>
      </c>
      <c r="L3821" s="16" t="s">
        <v>12295</v>
      </c>
      <c r="M3821" s="16" t="s">
        <v>12292</v>
      </c>
      <c r="N3821" s="16" t="s">
        <v>12017</v>
      </c>
      <c r="O3821" s="16" t="s">
        <v>12300</v>
      </c>
      <c r="P3821" s="16" t="s">
        <v>12298</v>
      </c>
      <c r="Q3821" s="16" t="s">
        <v>12017</v>
      </c>
    </row>
    <row r="3822" customFormat="false" ht="15" hidden="false" customHeight="false" outlineLevel="0" collapsed="false">
      <c r="A3822" s="14" t="str">
        <f aca="false">'SKU Master'!A3822</f>
        <v>02-00101</v>
      </c>
      <c r="B3822" s="14" t="str">
        <f aca="false">VLOOKUP(A3822,'SKU Master'!$A:$N,6,FALSE())</f>
        <v>Harborline Breakfast Sausage, 16 oz</v>
      </c>
      <c r="C3822" s="15" t="n">
        <v>5.4</v>
      </c>
      <c r="D3822" s="15" t="n">
        <v>2.2</v>
      </c>
      <c r="E3822" s="15" t="n">
        <v>5.9</v>
      </c>
      <c r="F3822" s="16" t="s">
        <v>12290</v>
      </c>
      <c r="G3822" s="16" t="s">
        <v>12017</v>
      </c>
      <c r="H3822" s="17" t="n">
        <v>5.2</v>
      </c>
      <c r="I3822" s="18" t="n">
        <f aca="false">('SKU Master'!I3822-H3822)/'SKU Master'!I3822</f>
        <v>0.340937896070976</v>
      </c>
      <c r="J3822" s="16" t="n">
        <v>6</v>
      </c>
      <c r="K3822" s="19" t="n">
        <f aca="false">J3822*C3822</f>
        <v>32.4</v>
      </c>
      <c r="L3822" s="16" t="s">
        <v>12295</v>
      </c>
      <c r="M3822" s="16" t="s">
        <v>12292</v>
      </c>
      <c r="N3822" s="16" t="s">
        <v>12017</v>
      </c>
      <c r="O3822" s="16" t="s">
        <v>12300</v>
      </c>
      <c r="P3822" s="16" t="s">
        <v>12296</v>
      </c>
      <c r="Q3822" s="16" t="s">
        <v>12021</v>
      </c>
    </row>
    <row r="3823" customFormat="false" ht="15" hidden="false" customHeight="false" outlineLevel="0" collapsed="false">
      <c r="A3823" s="14" t="str">
        <f aca="false">'SKU Master'!A3823</f>
        <v>02-00102</v>
      </c>
      <c r="B3823" s="14" t="str">
        <f aca="false">VLOOKUP(A3823,'SKU Master'!$A:$N,6,FALSE())</f>
        <v>Bluewater Bay Breakfast Sausage, 16 oz</v>
      </c>
      <c r="C3823" s="15" t="n">
        <v>5.9</v>
      </c>
      <c r="D3823" s="15" t="n">
        <v>3.3</v>
      </c>
      <c r="E3823" s="15" t="n">
        <v>6.8</v>
      </c>
      <c r="F3823" s="16" t="s">
        <v>12290</v>
      </c>
      <c r="G3823" s="16" t="s">
        <v>12017</v>
      </c>
      <c r="H3823" s="17" t="n">
        <v>4.63</v>
      </c>
      <c r="I3823" s="18" t="n">
        <f aca="false">('SKU Master'!I3823-H3823)/'SKU Master'!I3823</f>
        <v>0.263910969793323</v>
      </c>
      <c r="J3823" s="16" t="n">
        <v>2</v>
      </c>
      <c r="K3823" s="19" t="n">
        <f aca="false">J3823*C3823</f>
        <v>11.8</v>
      </c>
      <c r="L3823" s="16" t="s">
        <v>12295</v>
      </c>
      <c r="M3823" s="16" t="s">
        <v>12292</v>
      </c>
      <c r="N3823" s="16" t="s">
        <v>12017</v>
      </c>
      <c r="O3823" s="16" t="s">
        <v>12300</v>
      </c>
      <c r="P3823" s="16" t="s">
        <v>12298</v>
      </c>
      <c r="Q3823" s="16" t="s">
        <v>12017</v>
      </c>
    </row>
    <row r="3824" customFormat="false" ht="15" hidden="false" customHeight="false" outlineLevel="0" collapsed="false">
      <c r="A3824" s="14" t="str">
        <f aca="false">'SKU Master'!A3824</f>
        <v>02-00103</v>
      </c>
      <c r="B3824" s="14" t="str">
        <f aca="false">VLOOKUP(A3824,'SKU Master'!$A:$N,6,FALSE())</f>
        <v>Harborline Meatballs, 16 oz</v>
      </c>
      <c r="C3824" s="15" t="n">
        <v>7.9</v>
      </c>
      <c r="D3824" s="15" t="n">
        <v>3.3</v>
      </c>
      <c r="E3824" s="15" t="n">
        <v>5.7</v>
      </c>
      <c r="F3824" s="16" t="s">
        <v>12290</v>
      </c>
      <c r="G3824" s="16" t="s">
        <v>12017</v>
      </c>
      <c r="H3824" s="17" t="n">
        <v>2.58</v>
      </c>
      <c r="I3824" s="18" t="n">
        <f aca="false">('SKU Master'!I3824-H3824)/'SKU Master'!I3824</f>
        <v>0.412300683371298</v>
      </c>
      <c r="J3824" s="16" t="n">
        <v>6</v>
      </c>
      <c r="K3824" s="19" t="n">
        <f aca="false">J3824*C3824</f>
        <v>47.4</v>
      </c>
      <c r="L3824" s="16" t="s">
        <v>12295</v>
      </c>
      <c r="M3824" s="16" t="s">
        <v>12292</v>
      </c>
      <c r="N3824" s="16" t="s">
        <v>12017</v>
      </c>
      <c r="O3824" s="16" t="s">
        <v>12300</v>
      </c>
      <c r="P3824" s="16" t="s">
        <v>12297</v>
      </c>
      <c r="Q3824" s="16" t="s">
        <v>12017</v>
      </c>
    </row>
    <row r="3825" customFormat="false" ht="15" hidden="false" customHeight="false" outlineLevel="0" collapsed="false">
      <c r="A3825" s="14" t="str">
        <f aca="false">'SKU Master'!A3825</f>
        <v>02-00104</v>
      </c>
      <c r="B3825" s="14" t="str">
        <f aca="false">VLOOKUP(A3825,'SKU Master'!$A:$N,6,FALSE())</f>
        <v>Bluewater Bay Hot Dogs, 12 oz</v>
      </c>
      <c r="C3825" s="15" t="n">
        <v>5.7</v>
      </c>
      <c r="D3825" s="15" t="n">
        <v>2.7</v>
      </c>
      <c r="E3825" s="15" t="n">
        <v>6</v>
      </c>
      <c r="F3825" s="16" t="s">
        <v>12290</v>
      </c>
      <c r="G3825" s="16" t="s">
        <v>12017</v>
      </c>
      <c r="H3825" s="17" t="n">
        <v>4.87</v>
      </c>
      <c r="I3825" s="18" t="n">
        <f aca="false">('SKU Master'!I3825-H3825)/'SKU Master'!I3825</f>
        <v>0.249614791987673</v>
      </c>
      <c r="J3825" s="16" t="n">
        <v>4</v>
      </c>
      <c r="K3825" s="19" t="n">
        <f aca="false">J3825*C3825</f>
        <v>22.8</v>
      </c>
      <c r="L3825" s="16" t="s">
        <v>12295</v>
      </c>
      <c r="M3825" s="16" t="s">
        <v>12292</v>
      </c>
      <c r="N3825" s="16" t="s">
        <v>12017</v>
      </c>
      <c r="O3825" s="16" t="s">
        <v>12300</v>
      </c>
      <c r="P3825" s="16" t="s">
        <v>12298</v>
      </c>
      <c r="Q3825" s="16" t="s">
        <v>12017</v>
      </c>
    </row>
    <row r="3826" customFormat="false" ht="15" hidden="false" customHeight="false" outlineLevel="0" collapsed="false">
      <c r="A3826" s="14" t="str">
        <f aca="false">'SKU Master'!A3826</f>
        <v>02-00105</v>
      </c>
      <c r="B3826" s="14" t="str">
        <f aca="false">VLOOKUP(A3826,'SKU Master'!$A:$N,6,FALSE())</f>
        <v>Harborline Breakfast Sausage, 12 oz</v>
      </c>
      <c r="C3826" s="15" t="n">
        <v>5.5</v>
      </c>
      <c r="D3826" s="15" t="n">
        <v>3.2</v>
      </c>
      <c r="E3826" s="15" t="n">
        <v>4.1</v>
      </c>
      <c r="F3826" s="16" t="s">
        <v>12290</v>
      </c>
      <c r="G3826" s="16" t="s">
        <v>12017</v>
      </c>
      <c r="H3826" s="17" t="n">
        <v>3.14</v>
      </c>
      <c r="I3826" s="18" t="n">
        <f aca="false">('SKU Master'!I3826-H3826)/'SKU Master'!I3826</f>
        <v>0.300668151447661</v>
      </c>
      <c r="J3826" s="16" t="n">
        <v>5</v>
      </c>
      <c r="K3826" s="19" t="n">
        <f aca="false">J3826*C3826</f>
        <v>27.5</v>
      </c>
      <c r="L3826" s="16" t="s">
        <v>12295</v>
      </c>
      <c r="M3826" s="16" t="s">
        <v>12292</v>
      </c>
      <c r="N3826" s="16" t="s">
        <v>12017</v>
      </c>
      <c r="O3826" s="16" t="s">
        <v>12300</v>
      </c>
      <c r="P3826" s="16" t="s">
        <v>12296</v>
      </c>
      <c r="Q3826" s="16" t="s">
        <v>12021</v>
      </c>
    </row>
    <row r="3827" customFormat="false" ht="15" hidden="false" customHeight="false" outlineLevel="0" collapsed="false">
      <c r="A3827" s="14" t="str">
        <f aca="false">'SKU Master'!A3827</f>
        <v>02-00106</v>
      </c>
      <c r="B3827" s="14" t="str">
        <f aca="false">VLOOKUP(A3827,'SKU Master'!$A:$N,6,FALSE())</f>
        <v>Prairie Cut Hot Dogs, 16 oz</v>
      </c>
      <c r="C3827" s="15" t="n">
        <v>8.5</v>
      </c>
      <c r="D3827" s="15" t="n">
        <v>2.1</v>
      </c>
      <c r="E3827" s="15" t="n">
        <v>5.3</v>
      </c>
      <c r="F3827" s="16" t="s">
        <v>12290</v>
      </c>
      <c r="G3827" s="16" t="s">
        <v>12017</v>
      </c>
      <c r="H3827" s="17" t="n">
        <v>5.75</v>
      </c>
      <c r="I3827" s="18" t="n">
        <f aca="false">('SKU Master'!I3827-H3827)/'SKU Master'!I3827</f>
        <v>0.271229404309252</v>
      </c>
      <c r="J3827" s="16" t="n">
        <v>5</v>
      </c>
      <c r="K3827" s="19" t="n">
        <f aca="false">J3827*C3827</f>
        <v>42.5</v>
      </c>
      <c r="L3827" s="16" t="s">
        <v>12295</v>
      </c>
      <c r="M3827" s="16" t="s">
        <v>12292</v>
      </c>
      <c r="N3827" s="16" t="s">
        <v>12017</v>
      </c>
      <c r="O3827" s="16" t="s">
        <v>12300</v>
      </c>
      <c r="P3827" s="16" t="s">
        <v>12296</v>
      </c>
      <c r="Q3827" s="16" t="s">
        <v>12017</v>
      </c>
    </row>
    <row r="3828" customFormat="false" ht="15" hidden="false" customHeight="false" outlineLevel="0" collapsed="false">
      <c r="A3828" s="14" t="str">
        <f aca="false">'SKU Master'!A3828</f>
        <v>02-00107</v>
      </c>
      <c r="B3828" s="14" t="str">
        <f aca="false">VLOOKUP(A3828,'SKU Master'!$A:$N,6,FALSE())</f>
        <v>Homestead Meats Breakfast Sausage, 12 oz</v>
      </c>
      <c r="C3828" s="15" t="n">
        <v>7.4</v>
      </c>
      <c r="D3828" s="15" t="n">
        <v>2.2</v>
      </c>
      <c r="E3828" s="15" t="n">
        <v>4.9</v>
      </c>
      <c r="F3828" s="16" t="s">
        <v>12290</v>
      </c>
      <c r="G3828" s="16" t="s">
        <v>12017</v>
      </c>
      <c r="H3828" s="17" t="n">
        <v>3.41</v>
      </c>
      <c r="I3828" s="18" t="n">
        <f aca="false">('SKU Master'!I3828-H3828)/'SKU Master'!I3828</f>
        <v>0.302658486707566</v>
      </c>
      <c r="J3828" s="16" t="n">
        <v>5</v>
      </c>
      <c r="K3828" s="19" t="n">
        <f aca="false">J3828*C3828</f>
        <v>37</v>
      </c>
      <c r="L3828" s="16" t="s">
        <v>12295</v>
      </c>
      <c r="M3828" s="16" t="s">
        <v>12292</v>
      </c>
      <c r="N3828" s="16" t="s">
        <v>12017</v>
      </c>
      <c r="O3828" s="16" t="s">
        <v>12300</v>
      </c>
      <c r="P3828" s="16" t="s">
        <v>12296</v>
      </c>
      <c r="Q3828" s="16" t="s">
        <v>12017</v>
      </c>
    </row>
    <row r="3829" customFormat="false" ht="15" hidden="false" customHeight="false" outlineLevel="0" collapsed="false">
      <c r="A3829" s="14" t="str">
        <f aca="false">'SKU Master'!A3829</f>
        <v>02-00108</v>
      </c>
      <c r="B3829" s="14" t="str">
        <f aca="false">VLOOKUP(A3829,'SKU Master'!$A:$N,6,FALSE())</f>
        <v>Prairie Cut Meatballs, 16 oz</v>
      </c>
      <c r="C3829" s="15" t="n">
        <v>6.2</v>
      </c>
      <c r="D3829" s="15" t="n">
        <v>2.9</v>
      </c>
      <c r="E3829" s="15" t="n">
        <v>5.1</v>
      </c>
      <c r="F3829" s="16" t="s">
        <v>12290</v>
      </c>
      <c r="G3829" s="16" t="s">
        <v>12017</v>
      </c>
      <c r="H3829" s="17" t="n">
        <v>5.3</v>
      </c>
      <c r="I3829" s="18" t="n">
        <f aca="false">('SKU Master'!I3829-H3829)/'SKU Master'!I3829</f>
        <v>0.230769230769231</v>
      </c>
      <c r="J3829" s="16" t="n">
        <v>7</v>
      </c>
      <c r="K3829" s="19" t="n">
        <f aca="false">J3829*C3829</f>
        <v>43.4</v>
      </c>
      <c r="L3829" s="16" t="s">
        <v>12295</v>
      </c>
      <c r="M3829" s="16" t="s">
        <v>12292</v>
      </c>
      <c r="N3829" s="16" t="s">
        <v>12017</v>
      </c>
      <c r="O3829" s="16" t="s">
        <v>12300</v>
      </c>
      <c r="P3829" s="16" t="s">
        <v>12297</v>
      </c>
      <c r="Q3829" s="16" t="s">
        <v>12017</v>
      </c>
    </row>
    <row r="3830" customFormat="false" ht="15" hidden="false" customHeight="false" outlineLevel="0" collapsed="false">
      <c r="A3830" s="14" t="str">
        <f aca="false">'SKU Master'!A3830</f>
        <v>02-00109</v>
      </c>
      <c r="B3830" s="14" t="str">
        <f aca="false">VLOOKUP(A3830,'SKU Master'!$A:$N,6,FALSE())</f>
        <v>Bluewater Bay Meatballs, 16 oz</v>
      </c>
      <c r="C3830" s="15" t="n">
        <v>5.8</v>
      </c>
      <c r="D3830" s="15" t="n">
        <v>3.4</v>
      </c>
      <c r="E3830" s="15" t="n">
        <v>4.1</v>
      </c>
      <c r="F3830" s="16" t="s">
        <v>12290</v>
      </c>
      <c r="G3830" s="16" t="s">
        <v>12017</v>
      </c>
      <c r="H3830" s="17" t="n">
        <v>3.27</v>
      </c>
      <c r="I3830" s="18" t="n">
        <f aca="false">('SKU Master'!I3830-H3830)/'SKU Master'!I3830</f>
        <v>0.344689378757515</v>
      </c>
      <c r="J3830" s="16" t="n">
        <v>3</v>
      </c>
      <c r="K3830" s="19" t="n">
        <f aca="false">J3830*C3830</f>
        <v>17.4</v>
      </c>
      <c r="L3830" s="16" t="s">
        <v>12295</v>
      </c>
      <c r="M3830" s="16" t="s">
        <v>12292</v>
      </c>
      <c r="N3830" s="16" t="s">
        <v>12017</v>
      </c>
      <c r="O3830" s="16" t="s">
        <v>12300</v>
      </c>
      <c r="P3830" s="16" t="s">
        <v>12298</v>
      </c>
      <c r="Q3830" s="16" t="s">
        <v>12017</v>
      </c>
    </row>
    <row r="3831" customFormat="false" ht="15" hidden="false" customHeight="false" outlineLevel="0" collapsed="false">
      <c r="A3831" s="14" t="str">
        <f aca="false">'SKU Master'!A3831</f>
        <v>02-00110</v>
      </c>
      <c r="B3831" s="14" t="str">
        <f aca="false">VLOOKUP(A3831,'SKU Master'!$A:$N,6,FALSE())</f>
        <v>Homestead Meats Breakfast Sausage, 16 oz</v>
      </c>
      <c r="C3831" s="15" t="n">
        <v>9</v>
      </c>
      <c r="D3831" s="15" t="n">
        <v>2.9</v>
      </c>
      <c r="E3831" s="15" t="n">
        <v>4.6</v>
      </c>
      <c r="F3831" s="16" t="s">
        <v>12290</v>
      </c>
      <c r="G3831" s="16" t="s">
        <v>12017</v>
      </c>
      <c r="H3831" s="17" t="n">
        <v>3.28</v>
      </c>
      <c r="I3831" s="18" t="n">
        <f aca="false">('SKU Master'!I3831-H3831)/'SKU Master'!I3831</f>
        <v>0.269487750556793</v>
      </c>
      <c r="J3831" s="16" t="n">
        <v>2</v>
      </c>
      <c r="K3831" s="19" t="n">
        <f aca="false">J3831*C3831</f>
        <v>18</v>
      </c>
      <c r="L3831" s="16" t="s">
        <v>12295</v>
      </c>
      <c r="M3831" s="16" t="s">
        <v>12292</v>
      </c>
      <c r="N3831" s="16" t="s">
        <v>12017</v>
      </c>
      <c r="O3831" s="16" t="s">
        <v>12300</v>
      </c>
      <c r="P3831" s="16" t="s">
        <v>12298</v>
      </c>
      <c r="Q3831" s="16" t="s">
        <v>12017</v>
      </c>
    </row>
    <row r="3832" customFormat="false" ht="15" hidden="false" customHeight="false" outlineLevel="0" collapsed="false">
      <c r="A3832" s="14" t="str">
        <f aca="false">'SKU Master'!A3832</f>
        <v>02-00111</v>
      </c>
      <c r="B3832" s="14" t="str">
        <f aca="false">VLOOKUP(A3832,'SKU Master'!$A:$N,6,FALSE())</f>
        <v>Homestead Meats Meatballs, 16 oz</v>
      </c>
      <c r="C3832" s="15" t="n">
        <v>8.1</v>
      </c>
      <c r="D3832" s="15" t="n">
        <v>3.1</v>
      </c>
      <c r="E3832" s="15" t="n">
        <v>5.4</v>
      </c>
      <c r="F3832" s="16" t="s">
        <v>12290</v>
      </c>
      <c r="G3832" s="16" t="s">
        <v>12017</v>
      </c>
      <c r="H3832" s="17" t="n">
        <v>4.9</v>
      </c>
      <c r="I3832" s="18" t="n">
        <f aca="false">('SKU Master'!I3832-H3832)/'SKU Master'!I3832</f>
        <v>0.244992295839753</v>
      </c>
      <c r="J3832" s="16" t="n">
        <v>8</v>
      </c>
      <c r="K3832" s="19" t="n">
        <f aca="false">J3832*C3832</f>
        <v>64.8</v>
      </c>
      <c r="L3832" s="16" t="s">
        <v>12295</v>
      </c>
      <c r="M3832" s="16" t="s">
        <v>12292</v>
      </c>
      <c r="N3832" s="16" t="s">
        <v>12017</v>
      </c>
      <c r="O3832" s="16" t="s">
        <v>12300</v>
      </c>
      <c r="P3832" s="16" t="s">
        <v>12297</v>
      </c>
      <c r="Q3832" s="16" t="s">
        <v>12017</v>
      </c>
    </row>
    <row r="3833" customFormat="false" ht="15" hidden="false" customHeight="false" outlineLevel="0" collapsed="false">
      <c r="A3833" s="14" t="str">
        <f aca="false">'SKU Master'!A3833</f>
        <v>02-00112</v>
      </c>
      <c r="B3833" s="14" t="str">
        <f aca="false">VLOOKUP(A3833,'SKU Master'!$A:$N,6,FALSE())</f>
        <v>Bluewater Bay Beef Jerky, 16 oz</v>
      </c>
      <c r="C3833" s="15" t="n">
        <v>5.5</v>
      </c>
      <c r="D3833" s="15" t="n">
        <v>3.1</v>
      </c>
      <c r="E3833" s="15" t="n">
        <v>6.8</v>
      </c>
      <c r="F3833" s="16" t="s">
        <v>12290</v>
      </c>
      <c r="G3833" s="16" t="s">
        <v>12017</v>
      </c>
      <c r="H3833" s="17" t="n">
        <v>5.57</v>
      </c>
      <c r="I3833" s="18" t="n">
        <f aca="false">('SKU Master'!I3833-H3833)/'SKU Master'!I3833</f>
        <v>0.203147353361946</v>
      </c>
      <c r="J3833" s="16" t="n">
        <v>6</v>
      </c>
      <c r="K3833" s="19" t="n">
        <f aca="false">J3833*C3833</f>
        <v>33</v>
      </c>
      <c r="L3833" s="16" t="s">
        <v>12299</v>
      </c>
      <c r="M3833" s="16" t="s">
        <v>12292</v>
      </c>
      <c r="N3833" s="16" t="s">
        <v>12017</v>
      </c>
      <c r="O3833" s="16" t="s">
        <v>12300</v>
      </c>
      <c r="P3833" s="16" t="s">
        <v>12296</v>
      </c>
      <c r="Q3833" s="16" t="s">
        <v>12017</v>
      </c>
    </row>
    <row r="3834" customFormat="false" ht="15" hidden="false" customHeight="false" outlineLevel="0" collapsed="false">
      <c r="A3834" s="14" t="str">
        <f aca="false">'SKU Master'!A3834</f>
        <v>02-00113</v>
      </c>
      <c r="B3834" s="14" t="str">
        <f aca="false">VLOOKUP(A3834,'SKU Master'!$A:$N,6,FALSE())</f>
        <v>Prairie Cut Beef Jerky, 12 oz</v>
      </c>
      <c r="C3834" s="15" t="n">
        <v>6.7</v>
      </c>
      <c r="D3834" s="15" t="n">
        <v>3.5</v>
      </c>
      <c r="E3834" s="15" t="n">
        <v>4.6</v>
      </c>
      <c r="F3834" s="16" t="s">
        <v>12290</v>
      </c>
      <c r="G3834" s="16" t="s">
        <v>12017</v>
      </c>
      <c r="H3834" s="17" t="n">
        <v>3.23</v>
      </c>
      <c r="I3834" s="18" t="n">
        <f aca="false">('SKU Master'!I3834-H3834)/'SKU Master'!I3834</f>
        <v>0.280623608017817</v>
      </c>
      <c r="J3834" s="16" t="n">
        <v>4</v>
      </c>
      <c r="K3834" s="19" t="n">
        <f aca="false">J3834*C3834</f>
        <v>26.8</v>
      </c>
      <c r="L3834" s="16" t="s">
        <v>12295</v>
      </c>
      <c r="M3834" s="16" t="s">
        <v>12292</v>
      </c>
      <c r="N3834" s="16" t="s">
        <v>12017</v>
      </c>
      <c r="O3834" s="16" t="s">
        <v>12300</v>
      </c>
      <c r="P3834" s="16" t="s">
        <v>12296</v>
      </c>
      <c r="Q3834" s="16" t="s">
        <v>12017</v>
      </c>
    </row>
    <row r="3835" customFormat="false" ht="15" hidden="false" customHeight="false" outlineLevel="0" collapsed="false">
      <c r="A3835" s="14" t="str">
        <f aca="false">'SKU Master'!A3835</f>
        <v>02-00114</v>
      </c>
      <c r="B3835" s="14" t="str">
        <f aca="false">VLOOKUP(A3835,'SKU Master'!$A:$N,6,FALSE())</f>
        <v>Bluewater Bay Hot Dogs, 16 oz</v>
      </c>
      <c r="C3835" s="15" t="n">
        <v>6.1</v>
      </c>
      <c r="D3835" s="15" t="n">
        <v>3.1</v>
      </c>
      <c r="E3835" s="15" t="n">
        <v>6.2</v>
      </c>
      <c r="F3835" s="16" t="s">
        <v>12290</v>
      </c>
      <c r="G3835" s="16" t="s">
        <v>12017</v>
      </c>
      <c r="H3835" s="17" t="n">
        <v>3.73</v>
      </c>
      <c r="I3835" s="18" t="n">
        <f aca="false">('SKU Master'!I3835-H3835)/'SKU Master'!I3835</f>
        <v>0.25250501002004</v>
      </c>
      <c r="J3835" s="16" t="n">
        <v>6</v>
      </c>
      <c r="K3835" s="19" t="n">
        <f aca="false">J3835*C3835</f>
        <v>36.6</v>
      </c>
      <c r="L3835" s="16" t="s">
        <v>12295</v>
      </c>
      <c r="M3835" s="16" t="s">
        <v>12292</v>
      </c>
      <c r="N3835" s="16" t="s">
        <v>12017</v>
      </c>
      <c r="O3835" s="16" t="s">
        <v>12300</v>
      </c>
      <c r="P3835" s="16" t="s">
        <v>12296</v>
      </c>
      <c r="Q3835" s="16" t="s">
        <v>12017</v>
      </c>
    </row>
    <row r="3836" customFormat="false" ht="15" hidden="false" customHeight="false" outlineLevel="0" collapsed="false">
      <c r="A3836" s="14" t="str">
        <f aca="false">'SKU Master'!A3836</f>
        <v>02-00115</v>
      </c>
      <c r="B3836" s="14" t="str">
        <f aca="false">VLOOKUP(A3836,'SKU Master'!$A:$N,6,FALSE())</f>
        <v>Harborline Marinated Chicken Strips, 12 oz</v>
      </c>
      <c r="C3836" s="15" t="n">
        <v>8.8</v>
      </c>
      <c r="D3836" s="15" t="n">
        <v>3</v>
      </c>
      <c r="E3836" s="15" t="n">
        <v>5.6</v>
      </c>
      <c r="F3836" s="16" t="s">
        <v>12290</v>
      </c>
      <c r="G3836" s="16" t="s">
        <v>12017</v>
      </c>
      <c r="H3836" s="17" t="n">
        <v>2.96</v>
      </c>
      <c r="I3836" s="18" t="n">
        <f aca="false">('SKU Master'!I3836-H3836)/'SKU Master'!I3836</f>
        <v>0.34075723830735</v>
      </c>
      <c r="J3836" s="16" t="n">
        <v>8</v>
      </c>
      <c r="K3836" s="19" t="n">
        <f aca="false">J3836*C3836</f>
        <v>70.4</v>
      </c>
      <c r="L3836" s="16" t="s">
        <v>12295</v>
      </c>
      <c r="M3836" s="16" t="s">
        <v>12292</v>
      </c>
      <c r="N3836" s="16" t="s">
        <v>12017</v>
      </c>
      <c r="O3836" s="16" t="s">
        <v>12300</v>
      </c>
      <c r="P3836" s="16" t="s">
        <v>12297</v>
      </c>
      <c r="Q3836" s="16" t="s">
        <v>12021</v>
      </c>
    </row>
    <row r="3837" customFormat="false" ht="15" hidden="false" customHeight="false" outlineLevel="0" collapsed="false">
      <c r="A3837" s="14" t="str">
        <f aca="false">'SKU Master'!A3837</f>
        <v>02-00116</v>
      </c>
      <c r="B3837" s="14" t="str">
        <f aca="false">VLOOKUP(A3837,'SKU Master'!$A:$N,6,FALSE())</f>
        <v>Bluewater Bay Marinated Chicken Strips, 12 oz</v>
      </c>
      <c r="C3837" s="15" t="n">
        <v>8.8</v>
      </c>
      <c r="D3837" s="15" t="n">
        <v>3.4</v>
      </c>
      <c r="E3837" s="15" t="n">
        <v>6.2</v>
      </c>
      <c r="F3837" s="16" t="s">
        <v>12290</v>
      </c>
      <c r="G3837" s="16" t="s">
        <v>12017</v>
      </c>
      <c r="H3837" s="17" t="n">
        <v>3.61</v>
      </c>
      <c r="I3837" s="18" t="n">
        <f aca="false">('SKU Master'!I3837-H3837)/'SKU Master'!I3837</f>
        <v>0.31758034026465</v>
      </c>
      <c r="J3837" s="16" t="n">
        <v>7</v>
      </c>
      <c r="K3837" s="19" t="n">
        <f aca="false">J3837*C3837</f>
        <v>61.6</v>
      </c>
      <c r="L3837" s="16" t="s">
        <v>12295</v>
      </c>
      <c r="M3837" s="16" t="s">
        <v>12292</v>
      </c>
      <c r="N3837" s="16" t="s">
        <v>12017</v>
      </c>
      <c r="O3837" s="16" t="s">
        <v>12300</v>
      </c>
      <c r="P3837" s="16" t="s">
        <v>12297</v>
      </c>
      <c r="Q3837" s="16" t="s">
        <v>12017</v>
      </c>
    </row>
    <row r="3838" customFormat="false" ht="15" hidden="false" customHeight="false" outlineLevel="0" collapsed="false">
      <c r="A3838" s="14" t="str">
        <f aca="false">'SKU Master'!A3838</f>
        <v>02-00117</v>
      </c>
      <c r="B3838" s="14" t="str">
        <f aca="false">VLOOKUP(A3838,'SKU Master'!$A:$N,6,FALSE())</f>
        <v>Bluewater Bay Marinated Chicken Strips, 16 oz</v>
      </c>
      <c r="C3838" s="15" t="n">
        <v>6.5</v>
      </c>
      <c r="D3838" s="15" t="n">
        <v>3.2</v>
      </c>
      <c r="E3838" s="15" t="n">
        <v>4.5</v>
      </c>
      <c r="F3838" s="16" t="s">
        <v>12290</v>
      </c>
      <c r="G3838" s="16" t="s">
        <v>12017</v>
      </c>
      <c r="H3838" s="17" t="n">
        <v>3.86</v>
      </c>
      <c r="I3838" s="18" t="n">
        <f aca="false">('SKU Master'!I3838-H3838)/'SKU Master'!I3838</f>
        <v>0.210633946830266</v>
      </c>
      <c r="J3838" s="16" t="n">
        <v>3</v>
      </c>
      <c r="K3838" s="19" t="n">
        <f aca="false">J3838*C3838</f>
        <v>19.5</v>
      </c>
      <c r="L3838" s="16" t="s">
        <v>12295</v>
      </c>
      <c r="M3838" s="16" t="s">
        <v>12292</v>
      </c>
      <c r="N3838" s="16" t="s">
        <v>12017</v>
      </c>
      <c r="O3838" s="16" t="s">
        <v>12300</v>
      </c>
      <c r="P3838" s="16" t="s">
        <v>12298</v>
      </c>
      <c r="Q3838" s="16" t="s">
        <v>12017</v>
      </c>
    </row>
    <row r="3839" customFormat="false" ht="15" hidden="false" customHeight="false" outlineLevel="0" collapsed="false">
      <c r="A3839" s="14" t="str">
        <f aca="false">'SKU Master'!A3839</f>
        <v>02-00118</v>
      </c>
      <c r="B3839" s="14" t="str">
        <f aca="false">VLOOKUP(A3839,'SKU Master'!$A:$N,6,FALSE())</f>
        <v>Homestead Meats Bratwurst, 14 oz</v>
      </c>
      <c r="C3839" s="15" t="n">
        <v>6.3</v>
      </c>
      <c r="D3839" s="15" t="n">
        <v>2.2</v>
      </c>
      <c r="E3839" s="15" t="n">
        <v>4.3</v>
      </c>
      <c r="F3839" s="16" t="s">
        <v>12290</v>
      </c>
      <c r="G3839" s="16" t="s">
        <v>12017</v>
      </c>
      <c r="H3839" s="17" t="n">
        <v>5.25</v>
      </c>
      <c r="I3839" s="18" t="n">
        <f aca="false">('SKU Master'!I3839-H3839)/'SKU Master'!I3839</f>
        <v>0.22680412371134</v>
      </c>
      <c r="J3839" s="16" t="n">
        <v>5</v>
      </c>
      <c r="K3839" s="19" t="n">
        <f aca="false">J3839*C3839</f>
        <v>31.5</v>
      </c>
      <c r="L3839" s="16" t="s">
        <v>12295</v>
      </c>
      <c r="M3839" s="16" t="s">
        <v>12292</v>
      </c>
      <c r="N3839" s="16" t="s">
        <v>12017</v>
      </c>
      <c r="O3839" s="16" t="s">
        <v>12300</v>
      </c>
      <c r="P3839" s="16" t="s">
        <v>12296</v>
      </c>
      <c r="Q3839" s="16" t="s">
        <v>12017</v>
      </c>
    </row>
    <row r="3840" customFormat="false" ht="15" hidden="false" customHeight="false" outlineLevel="0" collapsed="false">
      <c r="A3840" s="14" t="str">
        <f aca="false">'SKU Master'!A3840</f>
        <v>02-00119</v>
      </c>
      <c r="B3840" s="14" t="str">
        <f aca="false">VLOOKUP(A3840,'SKU Master'!$A:$N,6,FALSE())</f>
        <v>Harborline Chorizo, 16 oz</v>
      </c>
      <c r="C3840" s="15" t="n">
        <v>7.5</v>
      </c>
      <c r="D3840" s="15" t="n">
        <v>2.8</v>
      </c>
      <c r="E3840" s="15" t="n">
        <v>4.2</v>
      </c>
      <c r="F3840" s="16" t="s">
        <v>12290</v>
      </c>
      <c r="G3840" s="16" t="s">
        <v>12017</v>
      </c>
      <c r="H3840" s="17" t="n">
        <v>2.97</v>
      </c>
      <c r="I3840" s="18" t="n">
        <f aca="false">('SKU Master'!I3840-H3840)/'SKU Master'!I3840</f>
        <v>0.338530066815145</v>
      </c>
      <c r="J3840" s="16" t="n">
        <v>1</v>
      </c>
      <c r="K3840" s="19" t="n">
        <f aca="false">J3840*C3840</f>
        <v>7.5</v>
      </c>
      <c r="L3840" s="16" t="s">
        <v>12291</v>
      </c>
      <c r="M3840" s="16" t="s">
        <v>12292</v>
      </c>
      <c r="N3840" s="16" t="s">
        <v>12017</v>
      </c>
      <c r="O3840" s="16" t="s">
        <v>12300</v>
      </c>
      <c r="P3840" s="16" t="s">
        <v>12294</v>
      </c>
      <c r="Q3840" s="16" t="s">
        <v>12017</v>
      </c>
    </row>
    <row r="3841" customFormat="false" ht="15" hidden="false" customHeight="false" outlineLevel="0" collapsed="false">
      <c r="A3841" s="14" t="str">
        <f aca="false">'SKU Master'!A3841</f>
        <v>02-00120</v>
      </c>
      <c r="B3841" s="14" t="str">
        <f aca="false">VLOOKUP(A3841,'SKU Master'!$A:$N,6,FALSE())</f>
        <v>Prairie Cut Andouille Sausage, 14 oz</v>
      </c>
      <c r="C3841" s="15" t="n">
        <v>5.8</v>
      </c>
      <c r="D3841" s="15" t="n">
        <v>2.1</v>
      </c>
      <c r="E3841" s="15" t="n">
        <v>4.2</v>
      </c>
      <c r="F3841" s="16" t="s">
        <v>12290</v>
      </c>
      <c r="G3841" s="16" t="s">
        <v>12017</v>
      </c>
      <c r="H3841" s="17" t="n">
        <v>3.4</v>
      </c>
      <c r="I3841" s="18" t="n">
        <f aca="false">('SKU Master'!I3841-H3841)/'SKU Master'!I3841</f>
        <v>0.318637274549098</v>
      </c>
      <c r="J3841" s="16" t="n">
        <v>7</v>
      </c>
      <c r="K3841" s="19" t="n">
        <f aca="false">J3841*C3841</f>
        <v>40.6</v>
      </c>
      <c r="L3841" s="16" t="s">
        <v>12295</v>
      </c>
      <c r="M3841" s="16" t="s">
        <v>12292</v>
      </c>
      <c r="N3841" s="16" t="s">
        <v>12017</v>
      </c>
      <c r="O3841" s="16" t="s">
        <v>12300</v>
      </c>
      <c r="P3841" s="16" t="s">
        <v>12297</v>
      </c>
      <c r="Q3841" s="16" t="s">
        <v>12021</v>
      </c>
    </row>
    <row r="3842" customFormat="false" ht="15" hidden="false" customHeight="false" outlineLevel="0" collapsed="false">
      <c r="A3842" s="14" t="str">
        <f aca="false">'SKU Master'!A3842</f>
        <v>02-00121</v>
      </c>
      <c r="B3842" s="14" t="str">
        <f aca="false">VLOOKUP(A3842,'SKU Master'!$A:$N,6,FALSE())</f>
        <v>Homestead Meats Chorizo, 14 oz</v>
      </c>
      <c r="C3842" s="15" t="n">
        <v>7.3</v>
      </c>
      <c r="D3842" s="15" t="n">
        <v>2.8</v>
      </c>
      <c r="E3842" s="15" t="n">
        <v>6.1</v>
      </c>
      <c r="F3842" s="16" t="s">
        <v>12290</v>
      </c>
      <c r="G3842" s="16" t="s">
        <v>12017</v>
      </c>
      <c r="H3842" s="17" t="n">
        <v>4.42</v>
      </c>
      <c r="I3842" s="18" t="n">
        <f aca="false">('SKU Master'!I3842-H3842)/'SKU Master'!I3842</f>
        <v>0.297297297297297</v>
      </c>
      <c r="J3842" s="16" t="n">
        <v>5</v>
      </c>
      <c r="K3842" s="19" t="n">
        <f aca="false">J3842*C3842</f>
        <v>36.5</v>
      </c>
      <c r="L3842" s="16" t="s">
        <v>12295</v>
      </c>
      <c r="M3842" s="16" t="s">
        <v>12292</v>
      </c>
      <c r="N3842" s="16" t="s">
        <v>12017</v>
      </c>
      <c r="O3842" s="16" t="s">
        <v>12300</v>
      </c>
      <c r="P3842" s="16" t="s">
        <v>12296</v>
      </c>
      <c r="Q3842" s="16" t="s">
        <v>12017</v>
      </c>
    </row>
    <row r="3843" customFormat="false" ht="15" hidden="false" customHeight="false" outlineLevel="0" collapsed="false">
      <c r="A3843" s="14" t="str">
        <f aca="false">'SKU Master'!A3843</f>
        <v>02-00122</v>
      </c>
      <c r="B3843" s="14" t="str">
        <f aca="false">VLOOKUP(A3843,'SKU Master'!$A:$N,6,FALSE())</f>
        <v>Bluewater Bay Andouille Sausage, 14 oz</v>
      </c>
      <c r="C3843" s="15" t="n">
        <v>6.3</v>
      </c>
      <c r="D3843" s="15" t="n">
        <v>3.3</v>
      </c>
      <c r="E3843" s="15" t="n">
        <v>4.9</v>
      </c>
      <c r="F3843" s="16" t="s">
        <v>12290</v>
      </c>
      <c r="G3843" s="16" t="s">
        <v>12017</v>
      </c>
      <c r="H3843" s="17" t="n">
        <v>4.6</v>
      </c>
      <c r="I3843" s="18" t="n">
        <f aca="false">('SKU Master'!I3843-H3843)/'SKU Master'!I3843</f>
        <v>0.219015280135823</v>
      </c>
      <c r="J3843" s="16" t="n">
        <v>4</v>
      </c>
      <c r="K3843" s="19" t="n">
        <f aca="false">J3843*C3843</f>
        <v>25.2</v>
      </c>
      <c r="L3843" s="16" t="s">
        <v>12295</v>
      </c>
      <c r="M3843" s="16" t="s">
        <v>12292</v>
      </c>
      <c r="N3843" s="16" t="s">
        <v>12017</v>
      </c>
      <c r="O3843" s="16" t="s">
        <v>12300</v>
      </c>
      <c r="P3843" s="16" t="s">
        <v>12298</v>
      </c>
      <c r="Q3843" s="16" t="s">
        <v>12017</v>
      </c>
    </row>
    <row r="3844" customFormat="false" ht="15" hidden="false" customHeight="false" outlineLevel="0" collapsed="false">
      <c r="A3844" s="14" t="str">
        <f aca="false">'SKU Master'!A3844</f>
        <v>02-00123</v>
      </c>
      <c r="B3844" s="14" t="str">
        <f aca="false">VLOOKUP(A3844,'SKU Master'!$A:$N,6,FALSE())</f>
        <v>Harborline Andouille Sausage, 16 oz</v>
      </c>
      <c r="C3844" s="15" t="n">
        <v>6.1</v>
      </c>
      <c r="D3844" s="15" t="n">
        <v>2.6</v>
      </c>
      <c r="E3844" s="15" t="n">
        <v>6.5</v>
      </c>
      <c r="F3844" s="16" t="s">
        <v>12290</v>
      </c>
      <c r="G3844" s="16" t="s">
        <v>12017</v>
      </c>
      <c r="H3844" s="17" t="n">
        <v>4.28</v>
      </c>
      <c r="I3844" s="18" t="n">
        <f aca="false">('SKU Master'!I3844-H3844)/'SKU Master'!I3844</f>
        <v>0.378809869375907</v>
      </c>
      <c r="J3844" s="16" t="n">
        <v>8</v>
      </c>
      <c r="K3844" s="19" t="n">
        <f aca="false">J3844*C3844</f>
        <v>48.8</v>
      </c>
      <c r="L3844" s="16" t="s">
        <v>12295</v>
      </c>
      <c r="M3844" s="16" t="s">
        <v>12292</v>
      </c>
      <c r="N3844" s="16" t="s">
        <v>12017</v>
      </c>
      <c r="O3844" s="16" t="s">
        <v>12300</v>
      </c>
      <c r="P3844" s="16" t="s">
        <v>12297</v>
      </c>
      <c r="Q3844" s="16" t="s">
        <v>12017</v>
      </c>
    </row>
    <row r="3845" customFormat="false" ht="15" hidden="false" customHeight="false" outlineLevel="0" collapsed="false">
      <c r="A3845" s="14" t="str">
        <f aca="false">'SKU Master'!A3845</f>
        <v>02-00124</v>
      </c>
      <c r="B3845" s="14" t="str">
        <f aca="false">VLOOKUP(A3845,'SKU Master'!$A:$N,6,FALSE())</f>
        <v>Prairie Cut Andouille Sausage, 16 oz</v>
      </c>
      <c r="C3845" s="15" t="n">
        <v>5.2</v>
      </c>
      <c r="D3845" s="15" t="n">
        <v>2.4</v>
      </c>
      <c r="E3845" s="15" t="n">
        <v>4.3</v>
      </c>
      <c r="F3845" s="16" t="s">
        <v>12290</v>
      </c>
      <c r="G3845" s="16" t="s">
        <v>12017</v>
      </c>
      <c r="H3845" s="17" t="n">
        <v>3.69</v>
      </c>
      <c r="I3845" s="18" t="n">
        <f aca="false">('SKU Master'!I3845-H3845)/'SKU Master'!I3845</f>
        <v>0.327868852459016</v>
      </c>
      <c r="J3845" s="16" t="n">
        <v>4</v>
      </c>
      <c r="K3845" s="19" t="n">
        <f aca="false">J3845*C3845</f>
        <v>20.8</v>
      </c>
      <c r="L3845" s="16" t="s">
        <v>12295</v>
      </c>
      <c r="M3845" s="16" t="s">
        <v>12292</v>
      </c>
      <c r="N3845" s="16" t="s">
        <v>12017</v>
      </c>
      <c r="O3845" s="16" t="s">
        <v>12300</v>
      </c>
      <c r="P3845" s="16" t="s">
        <v>12296</v>
      </c>
      <c r="Q3845" s="16" t="s">
        <v>12017</v>
      </c>
    </row>
    <row r="3846" customFormat="false" ht="15" hidden="false" customHeight="false" outlineLevel="0" collapsed="false">
      <c r="A3846" s="14" t="str">
        <f aca="false">'SKU Master'!A3846</f>
        <v>02-00125</v>
      </c>
      <c r="B3846" s="14" t="str">
        <f aca="false">VLOOKUP(A3846,'SKU Master'!$A:$N,6,FALSE())</f>
        <v>Homestead Meats Kielbasa, 14 oz</v>
      </c>
      <c r="C3846" s="15" t="n">
        <v>5.9</v>
      </c>
      <c r="D3846" s="15" t="n">
        <v>2.8</v>
      </c>
      <c r="E3846" s="15" t="n">
        <v>4.9</v>
      </c>
      <c r="F3846" s="16" t="s">
        <v>12290</v>
      </c>
      <c r="G3846" s="16" t="s">
        <v>12017</v>
      </c>
      <c r="H3846" s="17" t="n">
        <v>3.62</v>
      </c>
      <c r="I3846" s="18" t="n">
        <f aca="false">('SKU Master'!I3846-H3846)/'SKU Master'!I3846</f>
        <v>0.259713701431493</v>
      </c>
      <c r="J3846" s="16" t="n">
        <v>7</v>
      </c>
      <c r="K3846" s="19" t="n">
        <f aca="false">J3846*C3846</f>
        <v>41.3</v>
      </c>
      <c r="L3846" s="16" t="s">
        <v>12295</v>
      </c>
      <c r="M3846" s="16" t="s">
        <v>12292</v>
      </c>
      <c r="N3846" s="16" t="s">
        <v>12017</v>
      </c>
      <c r="O3846" s="16" t="s">
        <v>12300</v>
      </c>
      <c r="P3846" s="16" t="s">
        <v>12296</v>
      </c>
      <c r="Q3846" s="16" t="s">
        <v>12017</v>
      </c>
    </row>
    <row r="3847" customFormat="false" ht="15" hidden="false" customHeight="false" outlineLevel="0" collapsed="false">
      <c r="A3847" s="14" t="str">
        <f aca="false">'SKU Master'!A3847</f>
        <v>02-00126</v>
      </c>
      <c r="B3847" s="14" t="str">
        <f aca="false">VLOOKUP(A3847,'SKU Master'!$A:$N,6,FALSE())</f>
        <v>Prairie Cut Chorizo, 16 oz</v>
      </c>
      <c r="C3847" s="15" t="n">
        <v>5.9</v>
      </c>
      <c r="D3847" s="15" t="n">
        <v>2.5</v>
      </c>
      <c r="E3847" s="15" t="n">
        <v>5.4</v>
      </c>
      <c r="F3847" s="16" t="s">
        <v>12290</v>
      </c>
      <c r="G3847" s="16" t="s">
        <v>12017</v>
      </c>
      <c r="H3847" s="17" t="n">
        <v>4.76</v>
      </c>
      <c r="I3847" s="18" t="n">
        <f aca="false">('SKU Master'!I3847-H3847)/'SKU Master'!I3847</f>
        <v>0.319027181688126</v>
      </c>
      <c r="J3847" s="16" t="n">
        <v>1</v>
      </c>
      <c r="K3847" s="19" t="n">
        <f aca="false">J3847*C3847</f>
        <v>5.9</v>
      </c>
      <c r="L3847" s="16" t="s">
        <v>12291</v>
      </c>
      <c r="M3847" s="16" t="s">
        <v>12292</v>
      </c>
      <c r="N3847" s="16" t="s">
        <v>12017</v>
      </c>
      <c r="O3847" s="16" t="s">
        <v>12300</v>
      </c>
      <c r="P3847" s="16" t="s">
        <v>12294</v>
      </c>
      <c r="Q3847" s="16" t="s">
        <v>12017</v>
      </c>
    </row>
    <row r="3848" customFormat="false" ht="15" hidden="false" customHeight="false" outlineLevel="0" collapsed="false">
      <c r="A3848" s="14" t="str">
        <f aca="false">'SKU Master'!A3848</f>
        <v>02-00127</v>
      </c>
      <c r="B3848" s="14" t="str">
        <f aca="false">VLOOKUP(A3848,'SKU Master'!$A:$N,6,FALSE())</f>
        <v>Homestead Meats Andouille Sausage, 14 oz</v>
      </c>
      <c r="C3848" s="15" t="n">
        <v>8.1</v>
      </c>
      <c r="D3848" s="15" t="n">
        <v>2.1</v>
      </c>
      <c r="E3848" s="15" t="n">
        <v>5.7</v>
      </c>
      <c r="F3848" s="16" t="s">
        <v>12290</v>
      </c>
      <c r="G3848" s="16" t="s">
        <v>12017</v>
      </c>
      <c r="H3848" s="17" t="n">
        <v>3.78</v>
      </c>
      <c r="I3848" s="18" t="n">
        <f aca="false">('SKU Master'!I3848-H3848)/'SKU Master'!I3848</f>
        <v>0.226993865030675</v>
      </c>
      <c r="J3848" s="16" t="n">
        <v>3</v>
      </c>
      <c r="K3848" s="19" t="n">
        <f aca="false">J3848*C3848</f>
        <v>24.3</v>
      </c>
      <c r="L3848" s="16" t="s">
        <v>12295</v>
      </c>
      <c r="M3848" s="16" t="s">
        <v>12292</v>
      </c>
      <c r="N3848" s="16" t="s">
        <v>12017</v>
      </c>
      <c r="O3848" s="16" t="s">
        <v>12300</v>
      </c>
      <c r="P3848" s="16" t="s">
        <v>12298</v>
      </c>
      <c r="Q3848" s="16" t="s">
        <v>12017</v>
      </c>
    </row>
    <row r="3849" customFormat="false" ht="15" hidden="false" customHeight="false" outlineLevel="0" collapsed="false">
      <c r="A3849" s="14" t="str">
        <f aca="false">'SKU Master'!A3849</f>
        <v>02-00128</v>
      </c>
      <c r="B3849" s="14" t="str">
        <f aca="false">VLOOKUP(A3849,'SKU Master'!$A:$N,6,FALSE())</f>
        <v>Homestead Meats Chorizo, 16 oz</v>
      </c>
      <c r="C3849" s="15" t="n">
        <v>5.2</v>
      </c>
      <c r="D3849" s="15" t="n">
        <v>3.1</v>
      </c>
      <c r="E3849" s="15" t="n">
        <v>4.1</v>
      </c>
      <c r="F3849" s="16" t="s">
        <v>12290</v>
      </c>
      <c r="G3849" s="16" t="s">
        <v>12017</v>
      </c>
      <c r="H3849" s="17" t="n">
        <v>5.14</v>
      </c>
      <c r="I3849" s="18" t="n">
        <f aca="false">('SKU Master'!I3849-H3849)/'SKU Master'!I3849</f>
        <v>0.253991291727141</v>
      </c>
      <c r="J3849" s="16" t="n">
        <v>9</v>
      </c>
      <c r="K3849" s="19" t="n">
        <f aca="false">J3849*C3849</f>
        <v>46.8</v>
      </c>
      <c r="L3849" s="16" t="s">
        <v>12295</v>
      </c>
      <c r="M3849" s="16" t="s">
        <v>12292</v>
      </c>
      <c r="N3849" s="16" t="s">
        <v>12017</v>
      </c>
      <c r="O3849" s="16" t="s">
        <v>12300</v>
      </c>
      <c r="P3849" s="16" t="s">
        <v>12297</v>
      </c>
      <c r="Q3849" s="16" t="s">
        <v>12017</v>
      </c>
    </row>
    <row r="3850" customFormat="false" ht="15" hidden="false" customHeight="false" outlineLevel="0" collapsed="false">
      <c r="A3850" s="14" t="str">
        <f aca="false">'SKU Master'!A3850</f>
        <v>02-00129</v>
      </c>
      <c r="B3850" s="14" t="str">
        <f aca="false">VLOOKUP(A3850,'SKU Master'!$A:$N,6,FALSE())</f>
        <v>Harborline Andouille Sausage, 14 oz</v>
      </c>
      <c r="C3850" s="15" t="n">
        <v>5</v>
      </c>
      <c r="D3850" s="15" t="n">
        <v>2.2</v>
      </c>
      <c r="E3850" s="15" t="n">
        <v>4.6</v>
      </c>
      <c r="F3850" s="16" t="s">
        <v>12290</v>
      </c>
      <c r="G3850" s="16" t="s">
        <v>12017</v>
      </c>
      <c r="H3850" s="17" t="n">
        <v>4.44</v>
      </c>
      <c r="I3850" s="18" t="n">
        <f aca="false">('SKU Master'!I3850-H3850)/'SKU Master'!I3850</f>
        <v>0.294117647058824</v>
      </c>
      <c r="J3850" s="16" t="n">
        <v>8</v>
      </c>
      <c r="K3850" s="19" t="n">
        <f aca="false">J3850*C3850</f>
        <v>40</v>
      </c>
      <c r="L3850" s="16" t="s">
        <v>12295</v>
      </c>
      <c r="M3850" s="16" t="s">
        <v>12292</v>
      </c>
      <c r="N3850" s="16" t="s">
        <v>12017</v>
      </c>
      <c r="O3850" s="16" t="s">
        <v>12300</v>
      </c>
      <c r="P3850" s="16" t="s">
        <v>12297</v>
      </c>
      <c r="Q3850" s="16" t="s">
        <v>12017</v>
      </c>
    </row>
    <row r="3851" customFormat="false" ht="15" hidden="false" customHeight="false" outlineLevel="0" collapsed="false">
      <c r="A3851" s="14" t="str">
        <f aca="false">'SKU Master'!A3851</f>
        <v>02-00130</v>
      </c>
      <c r="B3851" s="14" t="str">
        <f aca="false">VLOOKUP(A3851,'SKU Master'!$A:$N,6,FALSE())</f>
        <v>Harborline Kielbasa, 16 oz</v>
      </c>
      <c r="C3851" s="15" t="n">
        <v>8.9</v>
      </c>
      <c r="D3851" s="15" t="n">
        <v>3.2</v>
      </c>
      <c r="E3851" s="15" t="n">
        <v>4.8</v>
      </c>
      <c r="F3851" s="16" t="s">
        <v>12290</v>
      </c>
      <c r="G3851" s="16" t="s">
        <v>12017</v>
      </c>
      <c r="H3851" s="17" t="n">
        <v>2.84</v>
      </c>
      <c r="I3851" s="18" t="n">
        <f aca="false">('SKU Master'!I3851-H3851)/'SKU Master'!I3851</f>
        <v>0.353075170842825</v>
      </c>
      <c r="J3851" s="16" t="n">
        <v>8</v>
      </c>
      <c r="K3851" s="19" t="n">
        <f aca="false">J3851*C3851</f>
        <v>71.2</v>
      </c>
      <c r="L3851" s="16" t="s">
        <v>12295</v>
      </c>
      <c r="M3851" s="16" t="s">
        <v>12292</v>
      </c>
      <c r="N3851" s="16" t="s">
        <v>12017</v>
      </c>
      <c r="O3851" s="16" t="s">
        <v>12300</v>
      </c>
      <c r="P3851" s="16" t="s">
        <v>12297</v>
      </c>
      <c r="Q3851" s="16" t="s">
        <v>12021</v>
      </c>
    </row>
    <row r="3852" customFormat="false" ht="15" hidden="false" customHeight="false" outlineLevel="0" collapsed="false">
      <c r="A3852" s="14" t="str">
        <f aca="false">'SKU Master'!A3852</f>
        <v>02-00131</v>
      </c>
      <c r="B3852" s="14" t="str">
        <f aca="false">VLOOKUP(A3852,'SKU Master'!$A:$N,6,FALSE())</f>
        <v>Bluewater Bay Bratwurst, 14 oz</v>
      </c>
      <c r="C3852" s="15" t="n">
        <v>6.9</v>
      </c>
      <c r="D3852" s="15" t="n">
        <v>3.1</v>
      </c>
      <c r="E3852" s="15" t="n">
        <v>4.6</v>
      </c>
      <c r="F3852" s="16" t="s">
        <v>12290</v>
      </c>
      <c r="G3852" s="16" t="s">
        <v>12017</v>
      </c>
      <c r="H3852" s="17" t="n">
        <v>3.77</v>
      </c>
      <c r="I3852" s="18" t="n">
        <f aca="false">('SKU Master'!I3852-H3852)/'SKU Master'!I3852</f>
        <v>0.229038854805726</v>
      </c>
      <c r="J3852" s="16" t="n">
        <v>6</v>
      </c>
      <c r="K3852" s="19" t="n">
        <f aca="false">J3852*C3852</f>
        <v>41.4</v>
      </c>
      <c r="L3852" s="16" t="s">
        <v>12295</v>
      </c>
      <c r="M3852" s="16" t="s">
        <v>12292</v>
      </c>
      <c r="N3852" s="16" t="s">
        <v>12017</v>
      </c>
      <c r="O3852" s="16" t="s">
        <v>12300</v>
      </c>
      <c r="P3852" s="16" t="s">
        <v>12296</v>
      </c>
      <c r="Q3852" s="16" t="s">
        <v>12017</v>
      </c>
    </row>
    <row r="3853" customFormat="false" ht="15" hidden="false" customHeight="false" outlineLevel="0" collapsed="false">
      <c r="A3853" s="14" t="str">
        <f aca="false">'SKU Master'!A3853</f>
        <v>02-00132</v>
      </c>
      <c r="B3853" s="14" t="str">
        <f aca="false">VLOOKUP(A3853,'SKU Master'!$A:$N,6,FALSE())</f>
        <v>Prairie Cut Kielbasa, 14 oz</v>
      </c>
      <c r="C3853" s="15" t="n">
        <v>6.2</v>
      </c>
      <c r="D3853" s="15" t="n">
        <v>2.3</v>
      </c>
      <c r="E3853" s="15" t="n">
        <v>6.8</v>
      </c>
      <c r="F3853" s="16" t="s">
        <v>12290</v>
      </c>
      <c r="G3853" s="16" t="s">
        <v>12017</v>
      </c>
      <c r="H3853" s="17" t="n">
        <v>5.25</v>
      </c>
      <c r="I3853" s="18" t="n">
        <f aca="false">('SKU Master'!I3853-H3853)/'SKU Master'!I3853</f>
        <v>0.238026124818578</v>
      </c>
      <c r="J3853" s="16" t="n">
        <v>1</v>
      </c>
      <c r="K3853" s="19" t="n">
        <f aca="false">J3853*C3853</f>
        <v>6.2</v>
      </c>
      <c r="L3853" s="16" t="s">
        <v>12295</v>
      </c>
      <c r="M3853" s="16" t="s">
        <v>12292</v>
      </c>
      <c r="N3853" s="16" t="s">
        <v>12017</v>
      </c>
      <c r="O3853" s="16" t="s">
        <v>12300</v>
      </c>
      <c r="P3853" s="16" t="s">
        <v>12294</v>
      </c>
      <c r="Q3853" s="16" t="s">
        <v>12017</v>
      </c>
    </row>
    <row r="3854" customFormat="false" ht="15" hidden="false" customHeight="false" outlineLevel="0" collapsed="false">
      <c r="A3854" s="14" t="str">
        <f aca="false">'SKU Master'!A3854</f>
        <v>02-00133</v>
      </c>
      <c r="B3854" s="14" t="str">
        <f aca="false">VLOOKUP(A3854,'SKU Master'!$A:$N,6,FALSE())</f>
        <v>Prairie Cut Chorizo, 14 oz</v>
      </c>
      <c r="C3854" s="15" t="n">
        <v>9</v>
      </c>
      <c r="D3854" s="15" t="n">
        <v>2</v>
      </c>
      <c r="E3854" s="15" t="n">
        <v>6.8</v>
      </c>
      <c r="F3854" s="16" t="s">
        <v>12290</v>
      </c>
      <c r="G3854" s="16" t="s">
        <v>12017</v>
      </c>
      <c r="H3854" s="17" t="n">
        <v>3.99</v>
      </c>
      <c r="I3854" s="18" t="n">
        <f aca="false">('SKU Master'!I3854-H3854)/'SKU Master'!I3854</f>
        <v>0.245746691871456</v>
      </c>
      <c r="J3854" s="16" t="n">
        <v>9</v>
      </c>
      <c r="K3854" s="19" t="n">
        <f aca="false">J3854*C3854</f>
        <v>81</v>
      </c>
      <c r="L3854" s="16" t="s">
        <v>12295</v>
      </c>
      <c r="M3854" s="16" t="s">
        <v>12292</v>
      </c>
      <c r="N3854" s="16" t="s">
        <v>12017</v>
      </c>
      <c r="O3854" s="16" t="s">
        <v>12300</v>
      </c>
      <c r="P3854" s="16" t="s">
        <v>12297</v>
      </c>
      <c r="Q3854" s="16" t="s">
        <v>12017</v>
      </c>
    </row>
    <row r="3855" customFormat="false" ht="15" hidden="false" customHeight="false" outlineLevel="0" collapsed="false">
      <c r="A3855" s="14" t="str">
        <f aca="false">'SKU Master'!A3855</f>
        <v>02-00134</v>
      </c>
      <c r="B3855" s="14" t="str">
        <f aca="false">VLOOKUP(A3855,'SKU Master'!$A:$N,6,FALSE())</f>
        <v>Harborline Bratwurst, 14 oz</v>
      </c>
      <c r="C3855" s="15" t="n">
        <v>7.3</v>
      </c>
      <c r="D3855" s="15" t="n">
        <v>3.4</v>
      </c>
      <c r="E3855" s="15" t="n">
        <v>6.1</v>
      </c>
      <c r="F3855" s="16" t="s">
        <v>12290</v>
      </c>
      <c r="G3855" s="16" t="s">
        <v>12017</v>
      </c>
      <c r="H3855" s="17" t="n">
        <v>3.64</v>
      </c>
      <c r="I3855" s="18" t="n">
        <f aca="false">('SKU Master'!I3855-H3855)/'SKU Master'!I3855</f>
        <v>0.336976320582878</v>
      </c>
      <c r="J3855" s="16" t="n">
        <v>7</v>
      </c>
      <c r="K3855" s="19" t="n">
        <f aca="false">J3855*C3855</f>
        <v>51.1</v>
      </c>
      <c r="L3855" s="16" t="s">
        <v>12295</v>
      </c>
      <c r="M3855" s="16" t="s">
        <v>12292</v>
      </c>
      <c r="N3855" s="16" t="s">
        <v>12017</v>
      </c>
      <c r="O3855" s="16" t="s">
        <v>12300</v>
      </c>
      <c r="P3855" s="16" t="s">
        <v>12296</v>
      </c>
      <c r="Q3855" s="16" t="s">
        <v>12017</v>
      </c>
    </row>
    <row r="3856" customFormat="false" ht="15" hidden="false" customHeight="false" outlineLevel="0" collapsed="false">
      <c r="A3856" s="14" t="str">
        <f aca="false">'SKU Master'!A3856</f>
        <v>02-00135</v>
      </c>
      <c r="B3856" s="14" t="str">
        <f aca="false">VLOOKUP(A3856,'SKU Master'!$A:$N,6,FALSE())</f>
        <v>Bluewater Bay Chorizo, 16 oz</v>
      </c>
      <c r="C3856" s="15" t="n">
        <v>8.4</v>
      </c>
      <c r="D3856" s="15" t="n">
        <v>2.9</v>
      </c>
      <c r="E3856" s="15" t="n">
        <v>4</v>
      </c>
      <c r="F3856" s="16" t="s">
        <v>12290</v>
      </c>
      <c r="G3856" s="16" t="s">
        <v>12017</v>
      </c>
      <c r="H3856" s="17" t="n">
        <v>4.56</v>
      </c>
      <c r="I3856" s="18" t="n">
        <f aca="false">('SKU Master'!I3856-H3856)/'SKU Master'!I3856</f>
        <v>0.212435233160622</v>
      </c>
      <c r="J3856" s="16" t="n">
        <v>5</v>
      </c>
      <c r="K3856" s="19" t="n">
        <f aca="false">J3856*C3856</f>
        <v>42</v>
      </c>
      <c r="L3856" s="16" t="s">
        <v>12295</v>
      </c>
      <c r="M3856" s="16" t="s">
        <v>12292</v>
      </c>
      <c r="N3856" s="16" t="s">
        <v>12017</v>
      </c>
      <c r="O3856" s="16" t="s">
        <v>12300</v>
      </c>
      <c r="P3856" s="16" t="s">
        <v>12296</v>
      </c>
      <c r="Q3856" s="16" t="s">
        <v>12017</v>
      </c>
    </row>
    <row r="3857" customFormat="false" ht="15" hidden="false" customHeight="false" outlineLevel="0" collapsed="false">
      <c r="A3857" s="14" t="str">
        <f aca="false">'SKU Master'!A3857</f>
        <v>02-00136</v>
      </c>
      <c r="B3857" s="14" t="str">
        <f aca="false">VLOOKUP(A3857,'SKU Master'!$A:$N,6,FALSE())</f>
        <v>Prairie Cut Bratwurst, 14 oz</v>
      </c>
      <c r="C3857" s="15" t="n">
        <v>8.2</v>
      </c>
      <c r="D3857" s="15" t="n">
        <v>2.5</v>
      </c>
      <c r="E3857" s="15" t="n">
        <v>5</v>
      </c>
      <c r="F3857" s="16" t="s">
        <v>12290</v>
      </c>
      <c r="G3857" s="16" t="s">
        <v>12017</v>
      </c>
      <c r="H3857" s="17" t="n">
        <v>3.58</v>
      </c>
      <c r="I3857" s="18" t="n">
        <f aca="false">('SKU Master'!I3857-H3857)/'SKU Master'!I3857</f>
        <v>0.335807050092764</v>
      </c>
      <c r="J3857" s="16" t="n">
        <v>4</v>
      </c>
      <c r="K3857" s="19" t="n">
        <f aca="false">J3857*C3857</f>
        <v>32.8</v>
      </c>
      <c r="L3857" s="16" t="s">
        <v>12295</v>
      </c>
      <c r="M3857" s="16" t="s">
        <v>12292</v>
      </c>
      <c r="N3857" s="16" t="s">
        <v>12017</v>
      </c>
      <c r="O3857" s="16" t="s">
        <v>12300</v>
      </c>
      <c r="P3857" s="16" t="s">
        <v>12298</v>
      </c>
      <c r="Q3857" s="16" t="s">
        <v>12017</v>
      </c>
    </row>
    <row r="3858" customFormat="false" ht="15" hidden="false" customHeight="false" outlineLevel="0" collapsed="false">
      <c r="A3858" s="14" t="str">
        <f aca="false">'SKU Master'!A3858</f>
        <v>02-00137</v>
      </c>
      <c r="B3858" s="14" t="str">
        <f aca="false">VLOOKUP(A3858,'SKU Master'!$A:$N,6,FALSE())</f>
        <v>Harborline Kielbasa, 14 oz</v>
      </c>
      <c r="C3858" s="15" t="n">
        <v>6.9</v>
      </c>
      <c r="D3858" s="15" t="n">
        <v>3.1</v>
      </c>
      <c r="E3858" s="15" t="n">
        <v>5.6</v>
      </c>
      <c r="F3858" s="16" t="s">
        <v>12290</v>
      </c>
      <c r="G3858" s="16" t="s">
        <v>12017</v>
      </c>
      <c r="H3858" s="17" t="n">
        <v>4.41</v>
      </c>
      <c r="I3858" s="18" t="n">
        <f aca="false">('SKU Master'!I3858-H3858)/'SKU Master'!I3858</f>
        <v>0.350515463917526</v>
      </c>
      <c r="J3858" s="16" t="n">
        <v>3</v>
      </c>
      <c r="K3858" s="19" t="n">
        <f aca="false">J3858*C3858</f>
        <v>20.7</v>
      </c>
      <c r="L3858" s="16" t="s">
        <v>12295</v>
      </c>
      <c r="M3858" s="16" t="s">
        <v>12292</v>
      </c>
      <c r="N3858" s="16" t="s">
        <v>12017</v>
      </c>
      <c r="O3858" s="16" t="s">
        <v>12300</v>
      </c>
      <c r="P3858" s="16" t="s">
        <v>12298</v>
      </c>
      <c r="Q3858" s="16" t="s">
        <v>12017</v>
      </c>
    </row>
    <row r="3859" customFormat="false" ht="15" hidden="false" customHeight="false" outlineLevel="0" collapsed="false">
      <c r="A3859" s="14" t="str">
        <f aca="false">'SKU Master'!A3859</f>
        <v>02-00138</v>
      </c>
      <c r="B3859" s="14" t="str">
        <f aca="false">VLOOKUP(A3859,'SKU Master'!$A:$N,6,FALSE())</f>
        <v>Bluewater Bay Chorizo, 14 oz</v>
      </c>
      <c r="C3859" s="15" t="n">
        <v>8.5</v>
      </c>
      <c r="D3859" s="15" t="n">
        <v>3.4</v>
      </c>
      <c r="E3859" s="15" t="n">
        <v>6.5</v>
      </c>
      <c r="F3859" s="16" t="s">
        <v>12290</v>
      </c>
      <c r="G3859" s="16" t="s">
        <v>12017</v>
      </c>
      <c r="H3859" s="17" t="n">
        <v>4.69</v>
      </c>
      <c r="I3859" s="18" t="n">
        <f aca="false">('SKU Master'!I3859-H3859)/'SKU Master'!I3859</f>
        <v>0.254372019077901</v>
      </c>
      <c r="J3859" s="16" t="n">
        <v>6</v>
      </c>
      <c r="K3859" s="19" t="n">
        <f aca="false">J3859*C3859</f>
        <v>51</v>
      </c>
      <c r="L3859" s="16" t="s">
        <v>12295</v>
      </c>
      <c r="M3859" s="16" t="s">
        <v>12292</v>
      </c>
      <c r="N3859" s="16" t="s">
        <v>12017</v>
      </c>
      <c r="O3859" s="16" t="s">
        <v>12300</v>
      </c>
      <c r="P3859" s="16" t="s">
        <v>12296</v>
      </c>
      <c r="Q3859" s="16" t="s">
        <v>12017</v>
      </c>
    </row>
    <row r="3860" customFormat="false" ht="15" hidden="false" customHeight="false" outlineLevel="0" collapsed="false">
      <c r="A3860" s="14" t="str">
        <f aca="false">'SKU Master'!A3860</f>
        <v>02-00139</v>
      </c>
      <c r="B3860" s="14" t="str">
        <f aca="false">VLOOKUP(A3860,'SKU Master'!$A:$N,6,FALSE())</f>
        <v>Harborline Chorizo, 14 oz</v>
      </c>
      <c r="C3860" s="15" t="n">
        <v>8</v>
      </c>
      <c r="D3860" s="15" t="n">
        <v>2.2</v>
      </c>
      <c r="E3860" s="15" t="n">
        <v>4.5</v>
      </c>
      <c r="F3860" s="16" t="s">
        <v>12290</v>
      </c>
      <c r="G3860" s="16" t="s">
        <v>12017</v>
      </c>
      <c r="H3860" s="17" t="n">
        <v>3.82</v>
      </c>
      <c r="I3860" s="18" t="n">
        <f aca="false">('SKU Master'!I3860-H3860)/'SKU Master'!I3860</f>
        <v>0.362270450751252</v>
      </c>
      <c r="J3860" s="16" t="n">
        <v>2</v>
      </c>
      <c r="K3860" s="19" t="n">
        <f aca="false">J3860*C3860</f>
        <v>16</v>
      </c>
      <c r="L3860" s="16" t="s">
        <v>12299</v>
      </c>
      <c r="M3860" s="16" t="s">
        <v>12292</v>
      </c>
      <c r="N3860" s="16" t="s">
        <v>12017</v>
      </c>
      <c r="O3860" s="16" t="s">
        <v>12300</v>
      </c>
      <c r="P3860" s="16" t="s">
        <v>12298</v>
      </c>
      <c r="Q3860" s="16" t="s">
        <v>12017</v>
      </c>
    </row>
    <row r="3861" customFormat="false" ht="15" hidden="false" customHeight="false" outlineLevel="0" collapsed="false">
      <c r="A3861" s="14" t="str">
        <f aca="false">'SKU Master'!A3861</f>
        <v>02-00140</v>
      </c>
      <c r="B3861" s="14" t="str">
        <f aca="false">VLOOKUP(A3861,'SKU Master'!$A:$N,6,FALSE())</f>
        <v>Prairie Cut Kielbasa, 16 oz</v>
      </c>
      <c r="C3861" s="15" t="n">
        <v>8.6</v>
      </c>
      <c r="D3861" s="15" t="n">
        <v>2.1</v>
      </c>
      <c r="E3861" s="15" t="n">
        <v>6.6</v>
      </c>
      <c r="F3861" s="16" t="s">
        <v>12290</v>
      </c>
      <c r="G3861" s="16" t="s">
        <v>12017</v>
      </c>
      <c r="H3861" s="17" t="n">
        <v>4.14</v>
      </c>
      <c r="I3861" s="18" t="n">
        <f aca="false">('SKU Master'!I3861-H3861)/'SKU Master'!I3861</f>
        <v>0.34181240063593</v>
      </c>
      <c r="J3861" s="16" t="n">
        <v>3</v>
      </c>
      <c r="K3861" s="19" t="n">
        <f aca="false">J3861*C3861</f>
        <v>25.8</v>
      </c>
      <c r="L3861" s="16" t="s">
        <v>12295</v>
      </c>
      <c r="M3861" s="16" t="s">
        <v>12292</v>
      </c>
      <c r="N3861" s="16" t="s">
        <v>12017</v>
      </c>
      <c r="O3861" s="16" t="s">
        <v>12300</v>
      </c>
      <c r="P3861" s="16" t="s">
        <v>12298</v>
      </c>
      <c r="Q3861" s="16" t="s">
        <v>12017</v>
      </c>
    </row>
    <row r="3862" customFormat="false" ht="15" hidden="false" customHeight="false" outlineLevel="0" collapsed="false">
      <c r="A3862" s="14" t="str">
        <f aca="false">'SKU Master'!A3862</f>
        <v>01-00001</v>
      </c>
      <c r="B3862" s="14" t="str">
        <f aca="false">VLOOKUP(A3862,'SKU Master'!$A:$N,6,FALSE())</f>
        <v>Sunfield Farms Honeycrisp Apples, each</v>
      </c>
      <c r="C3862" s="15" t="n">
        <v>6.3</v>
      </c>
      <c r="D3862" s="15" t="n">
        <v>6.7</v>
      </c>
      <c r="E3862" s="15" t="n">
        <v>4.1</v>
      </c>
      <c r="F3862" s="16" t="s">
        <v>12290</v>
      </c>
      <c r="G3862" s="16" t="s">
        <v>12017</v>
      </c>
      <c r="H3862" s="17" t="n">
        <v>3.43</v>
      </c>
      <c r="I3862" s="18" t="n">
        <f aca="false">('SKU Master'!I3862-H3862)/'SKU Master'!I3862</f>
        <v>0.298568507157464</v>
      </c>
      <c r="J3862" s="16" t="n">
        <v>3</v>
      </c>
      <c r="K3862" s="19" t="n">
        <f aca="false">J3862*C3862</f>
        <v>18.9</v>
      </c>
      <c r="L3862" s="16" t="s">
        <v>12295</v>
      </c>
      <c r="M3862" s="16" t="s">
        <v>12292</v>
      </c>
      <c r="N3862" s="16" t="s">
        <v>12017</v>
      </c>
      <c r="O3862" s="16" t="s">
        <v>12300</v>
      </c>
      <c r="P3862" s="16" t="s">
        <v>12298</v>
      </c>
      <c r="Q3862" s="16" t="s">
        <v>12017</v>
      </c>
    </row>
    <row r="3863" customFormat="false" ht="15" hidden="false" customHeight="false" outlineLevel="0" collapsed="false">
      <c r="A3863" s="14" t="str">
        <f aca="false">'SKU Master'!A3863</f>
        <v>01-00002</v>
      </c>
      <c r="B3863" s="14" t="str">
        <f aca="false">VLOOKUP(A3863,'SKU Master'!$A:$N,6,FALSE())</f>
        <v>Harborline Honeycrisp Apples, each</v>
      </c>
      <c r="C3863" s="15" t="n">
        <v>5.9</v>
      </c>
      <c r="D3863" s="15" t="n">
        <v>6.7</v>
      </c>
      <c r="E3863" s="15" t="n">
        <v>4.8</v>
      </c>
      <c r="F3863" s="16" t="s">
        <v>12290</v>
      </c>
      <c r="G3863" s="16" t="s">
        <v>12017</v>
      </c>
      <c r="H3863" s="17" t="n">
        <v>1.06</v>
      </c>
      <c r="I3863" s="18" t="n">
        <f aca="false">('SKU Master'!I3863-H3863)/'SKU Master'!I3863</f>
        <v>0.407821229050279</v>
      </c>
      <c r="J3863" s="16" t="n">
        <v>7</v>
      </c>
      <c r="K3863" s="19" t="n">
        <f aca="false">J3863*C3863</f>
        <v>41.3</v>
      </c>
      <c r="L3863" s="16" t="s">
        <v>12295</v>
      </c>
      <c r="M3863" s="16" t="s">
        <v>12292</v>
      </c>
      <c r="N3863" s="16" t="s">
        <v>12017</v>
      </c>
      <c r="O3863" s="16" t="s">
        <v>12300</v>
      </c>
      <c r="P3863" s="16" t="s">
        <v>12297</v>
      </c>
      <c r="Q3863" s="16" t="s">
        <v>12017</v>
      </c>
    </row>
    <row r="3864" customFormat="false" ht="15" hidden="false" customHeight="false" outlineLevel="0" collapsed="false">
      <c r="A3864" s="14" t="str">
        <f aca="false">'SKU Master'!A3864</f>
        <v>01-00003</v>
      </c>
      <c r="B3864" s="14" t="str">
        <f aca="false">VLOOKUP(A3864,'SKU Master'!$A:$N,6,FALSE())</f>
        <v>GreenAcre Watermelon, each</v>
      </c>
      <c r="C3864" s="15" t="n">
        <v>6.1</v>
      </c>
      <c r="D3864" s="15" t="n">
        <v>5.1</v>
      </c>
      <c r="E3864" s="15" t="n">
        <v>3.2</v>
      </c>
      <c r="F3864" s="16" t="s">
        <v>12290</v>
      </c>
      <c r="G3864" s="16" t="s">
        <v>12017</v>
      </c>
      <c r="H3864" s="17" t="n">
        <v>1.41</v>
      </c>
      <c r="I3864" s="18" t="n">
        <f aca="false">('SKU Master'!I3864-H3864)/'SKU Master'!I3864</f>
        <v>0.291457286432161</v>
      </c>
      <c r="J3864" s="16" t="n">
        <v>3</v>
      </c>
      <c r="K3864" s="19" t="n">
        <f aca="false">J3864*C3864</f>
        <v>18.3</v>
      </c>
      <c r="L3864" s="16" t="s">
        <v>12295</v>
      </c>
      <c r="M3864" s="16" t="s">
        <v>12292</v>
      </c>
      <c r="N3864" s="16" t="s">
        <v>12017</v>
      </c>
      <c r="O3864" s="16" t="s">
        <v>12300</v>
      </c>
      <c r="P3864" s="16" t="s">
        <v>12296</v>
      </c>
      <c r="Q3864" s="16" t="s">
        <v>12017</v>
      </c>
    </row>
    <row r="3865" customFormat="false" ht="15" hidden="false" customHeight="false" outlineLevel="0" collapsed="false">
      <c r="A3865" s="14" t="str">
        <f aca="false">'SKU Master'!A3865</f>
        <v>01-00004</v>
      </c>
      <c r="B3865" s="14" t="str">
        <f aca="false">VLOOKUP(A3865,'SKU Master'!$A:$N,6,FALSE())</f>
        <v>GreenAcre Honeycrisp Apples, 1 lb</v>
      </c>
      <c r="C3865" s="15" t="n">
        <v>5.7</v>
      </c>
      <c r="D3865" s="15" t="n">
        <v>7</v>
      </c>
      <c r="E3865" s="15" t="n">
        <v>5.5</v>
      </c>
      <c r="F3865" s="16" t="s">
        <v>12290</v>
      </c>
      <c r="G3865" s="16" t="s">
        <v>12017</v>
      </c>
      <c r="H3865" s="17" t="n">
        <v>0.96</v>
      </c>
      <c r="I3865" s="18" t="n">
        <f aca="false">('SKU Master'!I3865-H3865)/'SKU Master'!I3865</f>
        <v>0.355704697986577</v>
      </c>
      <c r="J3865" s="16" t="n">
        <v>7</v>
      </c>
      <c r="K3865" s="19" t="n">
        <f aca="false">J3865*C3865</f>
        <v>39.9</v>
      </c>
      <c r="L3865" s="16" t="s">
        <v>12295</v>
      </c>
      <c r="M3865" s="16" t="s">
        <v>12292</v>
      </c>
      <c r="N3865" s="16" t="s">
        <v>12017</v>
      </c>
      <c r="O3865" s="16" t="s">
        <v>12300</v>
      </c>
      <c r="P3865" s="16" t="s">
        <v>12297</v>
      </c>
      <c r="Q3865" s="16" t="s">
        <v>12021</v>
      </c>
    </row>
    <row r="3866" customFormat="false" ht="15" hidden="false" customHeight="false" outlineLevel="0" collapsed="false">
      <c r="A3866" s="14" t="str">
        <f aca="false">'SKU Master'!A3866</f>
        <v>01-00005</v>
      </c>
      <c r="B3866" s="14" t="str">
        <f aca="false">VLOOKUP(A3866,'SKU Master'!$A:$N,6,FALSE())</f>
        <v>Harborline Strawberries, each</v>
      </c>
      <c r="C3866" s="15" t="n">
        <v>7.8</v>
      </c>
      <c r="D3866" s="15" t="n">
        <v>7.7</v>
      </c>
      <c r="E3866" s="15" t="n">
        <v>3.1</v>
      </c>
      <c r="F3866" s="16" t="s">
        <v>12290</v>
      </c>
      <c r="G3866" s="16" t="s">
        <v>12017</v>
      </c>
      <c r="H3866" s="17" t="n">
        <v>2.22</v>
      </c>
      <c r="I3866" s="18" t="n">
        <f aca="false">('SKU Master'!I3866-H3866)/'SKU Master'!I3866</f>
        <v>0.414248021108179</v>
      </c>
      <c r="J3866" s="16" t="n">
        <v>2</v>
      </c>
      <c r="K3866" s="19" t="n">
        <f aca="false">J3866*C3866</f>
        <v>15.6</v>
      </c>
      <c r="L3866" s="16" t="s">
        <v>12299</v>
      </c>
      <c r="M3866" s="16" t="s">
        <v>12292</v>
      </c>
      <c r="N3866" s="16" t="s">
        <v>12017</v>
      </c>
      <c r="O3866" s="16" t="s">
        <v>12300</v>
      </c>
      <c r="P3866" s="16" t="s">
        <v>12298</v>
      </c>
      <c r="Q3866" s="16" t="s">
        <v>12021</v>
      </c>
    </row>
    <row r="3867" customFormat="false" ht="15" hidden="false" customHeight="false" outlineLevel="0" collapsed="false">
      <c r="A3867" s="14" t="str">
        <f aca="false">'SKU Master'!A3867</f>
        <v>01-00006</v>
      </c>
      <c r="B3867" s="14" t="str">
        <f aca="false">VLOOKUP(A3867,'SKU Master'!$A:$N,6,FALSE())</f>
        <v>Sunfield Farms Bananas, 1 lb</v>
      </c>
      <c r="C3867" s="15" t="n">
        <v>7.8</v>
      </c>
      <c r="D3867" s="15" t="n">
        <v>6.3</v>
      </c>
      <c r="E3867" s="15" t="n">
        <v>4.5</v>
      </c>
      <c r="F3867" s="16" t="s">
        <v>12290</v>
      </c>
      <c r="G3867" s="16" t="s">
        <v>12017</v>
      </c>
      <c r="H3867" s="17" t="n">
        <v>2.31</v>
      </c>
      <c r="I3867" s="18" t="n">
        <f aca="false">('SKU Master'!I3867-H3867)/'SKU Master'!I3867</f>
        <v>0.22742474916388</v>
      </c>
      <c r="J3867" s="16" t="n">
        <v>2</v>
      </c>
      <c r="K3867" s="19" t="n">
        <f aca="false">J3867*C3867</f>
        <v>15.6</v>
      </c>
      <c r="L3867" s="16" t="s">
        <v>12295</v>
      </c>
      <c r="M3867" s="16" t="s">
        <v>12292</v>
      </c>
      <c r="N3867" s="16" t="s">
        <v>12017</v>
      </c>
      <c r="O3867" s="16" t="s">
        <v>12300</v>
      </c>
      <c r="P3867" s="16" t="s">
        <v>12298</v>
      </c>
      <c r="Q3867" s="16" t="s">
        <v>12017</v>
      </c>
    </row>
    <row r="3868" customFormat="false" ht="15" hidden="false" customHeight="false" outlineLevel="0" collapsed="false">
      <c r="A3868" s="14" t="str">
        <f aca="false">'SKU Master'!A3868</f>
        <v>01-00007</v>
      </c>
      <c r="B3868" s="14" t="str">
        <f aca="false">VLOOKUP(A3868,'SKU Master'!$A:$N,6,FALSE())</f>
        <v>Orchard Bend Gala Apples, 1 lb</v>
      </c>
      <c r="C3868" s="15" t="n">
        <v>4.4</v>
      </c>
      <c r="D3868" s="15" t="n">
        <v>4.9</v>
      </c>
      <c r="E3868" s="15" t="n">
        <v>4.6</v>
      </c>
      <c r="F3868" s="16" t="s">
        <v>12290</v>
      </c>
      <c r="G3868" s="16" t="s">
        <v>12017</v>
      </c>
      <c r="H3868" s="17" t="n">
        <v>0.25</v>
      </c>
      <c r="I3868" s="18" t="n">
        <f aca="false">('SKU Master'!I3868-H3868)/'SKU Master'!I3868</f>
        <v>0.358974358974359</v>
      </c>
      <c r="J3868" s="16" t="n">
        <v>5</v>
      </c>
      <c r="K3868" s="19" t="n">
        <f aca="false">J3868*C3868</f>
        <v>22</v>
      </c>
      <c r="L3868" s="16" t="s">
        <v>12295</v>
      </c>
      <c r="M3868" s="16" t="s">
        <v>12292</v>
      </c>
      <c r="N3868" s="16" t="s">
        <v>12017</v>
      </c>
      <c r="O3868" s="16" t="s">
        <v>12300</v>
      </c>
      <c r="P3868" s="16" t="s">
        <v>12296</v>
      </c>
      <c r="Q3868" s="16" t="s">
        <v>12021</v>
      </c>
    </row>
    <row r="3869" customFormat="false" ht="15" hidden="false" customHeight="false" outlineLevel="0" collapsed="false">
      <c r="A3869" s="14" t="str">
        <f aca="false">'SKU Master'!A3869</f>
        <v>01-00008</v>
      </c>
      <c r="B3869" s="14" t="str">
        <f aca="false">VLOOKUP(A3869,'SKU Master'!$A:$N,6,FALSE())</f>
        <v>Harborline Blueberries, 2 lb bag</v>
      </c>
      <c r="C3869" s="15" t="n">
        <v>4.4</v>
      </c>
      <c r="D3869" s="15" t="n">
        <v>6.3</v>
      </c>
      <c r="E3869" s="15" t="n">
        <v>4.7</v>
      </c>
      <c r="F3869" s="16" t="s">
        <v>12290</v>
      </c>
      <c r="G3869" s="16" t="s">
        <v>12017</v>
      </c>
      <c r="H3869" s="17" t="n">
        <v>0.29</v>
      </c>
      <c r="I3869" s="18" t="n">
        <f aca="false">('SKU Master'!I3869-H3869)/'SKU Master'!I3869</f>
        <v>0.408163265306122</v>
      </c>
      <c r="J3869" s="16" t="n">
        <v>1</v>
      </c>
      <c r="K3869" s="19" t="n">
        <f aca="false">J3869*C3869</f>
        <v>4.4</v>
      </c>
      <c r="L3869" s="16" t="s">
        <v>12291</v>
      </c>
      <c r="M3869" s="16" t="s">
        <v>12292</v>
      </c>
      <c r="N3869" s="16" t="s">
        <v>12017</v>
      </c>
      <c r="O3869" s="16" t="s">
        <v>12300</v>
      </c>
      <c r="P3869" s="16" t="s">
        <v>12294</v>
      </c>
      <c r="Q3869" s="16" t="s">
        <v>12017</v>
      </c>
    </row>
    <row r="3870" customFormat="false" ht="15" hidden="false" customHeight="false" outlineLevel="0" collapsed="false">
      <c r="A3870" s="14" t="str">
        <f aca="false">'SKU Master'!A3870</f>
        <v>01-00009</v>
      </c>
      <c r="B3870" s="14" t="str">
        <f aca="false">VLOOKUP(A3870,'SKU Master'!$A:$N,6,FALSE())</f>
        <v>Orchard Bend Peaches, 1 lb</v>
      </c>
      <c r="C3870" s="15" t="n">
        <v>5.5</v>
      </c>
      <c r="D3870" s="15" t="n">
        <v>6.9</v>
      </c>
      <c r="E3870" s="15" t="n">
        <v>5.9</v>
      </c>
      <c r="F3870" s="16" t="s">
        <v>12290</v>
      </c>
      <c r="G3870" s="16" t="s">
        <v>12017</v>
      </c>
      <c r="H3870" s="17" t="n">
        <v>2.71</v>
      </c>
      <c r="I3870" s="18" t="n">
        <f aca="false">('SKU Master'!I3870-H3870)/'SKU Master'!I3870</f>
        <v>0.320802005012531</v>
      </c>
      <c r="J3870" s="16" t="n">
        <v>5</v>
      </c>
      <c r="K3870" s="19" t="n">
        <f aca="false">J3870*C3870</f>
        <v>27.5</v>
      </c>
      <c r="L3870" s="16" t="s">
        <v>12295</v>
      </c>
      <c r="M3870" s="16" t="s">
        <v>12292</v>
      </c>
      <c r="N3870" s="16" t="s">
        <v>12017</v>
      </c>
      <c r="O3870" s="16" t="s">
        <v>12300</v>
      </c>
      <c r="P3870" s="16" t="s">
        <v>12296</v>
      </c>
      <c r="Q3870" s="16" t="s">
        <v>12017</v>
      </c>
    </row>
    <row r="3871" customFormat="false" ht="15" hidden="false" customHeight="false" outlineLevel="0" collapsed="false">
      <c r="A3871" s="14" t="str">
        <f aca="false">'SKU Master'!A3871</f>
        <v>01-00010</v>
      </c>
      <c r="B3871" s="14" t="str">
        <f aca="false">VLOOKUP(A3871,'SKU Master'!$A:$N,6,FALSE())</f>
        <v>Sunfield Farms Gala Apples, 1 lb</v>
      </c>
      <c r="C3871" s="15" t="n">
        <v>6.8</v>
      </c>
      <c r="D3871" s="15" t="n">
        <v>7.3</v>
      </c>
      <c r="E3871" s="15" t="n">
        <v>4.1</v>
      </c>
      <c r="F3871" s="16" t="s">
        <v>12290</v>
      </c>
      <c r="G3871" s="16" t="s">
        <v>12017</v>
      </c>
      <c r="H3871" s="17" t="n">
        <v>2.29</v>
      </c>
      <c r="I3871" s="18" t="n">
        <f aca="false">('SKU Master'!I3871-H3871)/'SKU Master'!I3871</f>
        <v>0.324483775811209</v>
      </c>
      <c r="J3871" s="16" t="n">
        <v>5</v>
      </c>
      <c r="K3871" s="19" t="n">
        <f aca="false">J3871*C3871</f>
        <v>34</v>
      </c>
      <c r="L3871" s="16" t="s">
        <v>12295</v>
      </c>
      <c r="M3871" s="16" t="s">
        <v>12292</v>
      </c>
      <c r="N3871" s="16" t="s">
        <v>12017</v>
      </c>
      <c r="O3871" s="16" t="s">
        <v>12300</v>
      </c>
      <c r="P3871" s="16" t="s">
        <v>12296</v>
      </c>
      <c r="Q3871" s="16" t="s">
        <v>12017</v>
      </c>
    </row>
    <row r="3872" customFormat="false" ht="15" hidden="false" customHeight="false" outlineLevel="0" collapsed="false">
      <c r="A3872" s="14" t="str">
        <f aca="false">'SKU Master'!A3872</f>
        <v>01-00011</v>
      </c>
      <c r="B3872" s="14" t="str">
        <f aca="false">VLOOKUP(A3872,'SKU Master'!$A:$N,6,FALSE())</f>
        <v>Harborline Bananas, 2 lb bag</v>
      </c>
      <c r="C3872" s="15" t="n">
        <v>7.9</v>
      </c>
      <c r="D3872" s="15" t="n">
        <v>7.3</v>
      </c>
      <c r="E3872" s="15" t="n">
        <v>3.8</v>
      </c>
      <c r="F3872" s="16" t="s">
        <v>12290</v>
      </c>
      <c r="G3872" s="16" t="s">
        <v>12017</v>
      </c>
      <c r="H3872" s="17" t="n">
        <v>2.6</v>
      </c>
      <c r="I3872" s="18" t="n">
        <f aca="false">('SKU Master'!I3872-H3872)/'SKU Master'!I3872</f>
        <v>0.393939393939394</v>
      </c>
      <c r="J3872" s="16" t="n">
        <v>2</v>
      </c>
      <c r="K3872" s="19" t="n">
        <f aca="false">J3872*C3872</f>
        <v>15.8</v>
      </c>
      <c r="L3872" s="16" t="s">
        <v>12291</v>
      </c>
      <c r="M3872" s="16" t="s">
        <v>12292</v>
      </c>
      <c r="N3872" s="16" t="s">
        <v>12017</v>
      </c>
      <c r="O3872" s="16" t="s">
        <v>12300</v>
      </c>
      <c r="P3872" s="16" t="s">
        <v>12294</v>
      </c>
      <c r="Q3872" s="16" t="s">
        <v>12017</v>
      </c>
    </row>
    <row r="3873" customFormat="false" ht="15" hidden="false" customHeight="false" outlineLevel="0" collapsed="false">
      <c r="A3873" s="14" t="str">
        <f aca="false">'SKU Master'!A3873</f>
        <v>01-00012</v>
      </c>
      <c r="B3873" s="14" t="str">
        <f aca="false">VLOOKUP(A3873,'SKU Master'!$A:$N,6,FALSE())</f>
        <v>Orchard Bend Limes, each</v>
      </c>
      <c r="C3873" s="15" t="n">
        <v>4.6</v>
      </c>
      <c r="D3873" s="15" t="n">
        <v>7.2</v>
      </c>
      <c r="E3873" s="15" t="n">
        <v>5.5</v>
      </c>
      <c r="F3873" s="16" t="s">
        <v>12290</v>
      </c>
      <c r="G3873" s="16" t="s">
        <v>12017</v>
      </c>
      <c r="H3873" s="17" t="n">
        <v>1.53</v>
      </c>
      <c r="I3873" s="18" t="n">
        <f aca="false">('SKU Master'!I3873-H3873)/'SKU Master'!I3873</f>
        <v>0.359832635983264</v>
      </c>
      <c r="J3873" s="16" t="n">
        <v>3</v>
      </c>
      <c r="K3873" s="19" t="n">
        <f aca="false">J3873*C3873</f>
        <v>13.8</v>
      </c>
      <c r="L3873" s="16" t="s">
        <v>12295</v>
      </c>
      <c r="M3873" s="16" t="s">
        <v>12292</v>
      </c>
      <c r="N3873" s="16" t="s">
        <v>12017</v>
      </c>
      <c r="O3873" s="16" t="s">
        <v>12300</v>
      </c>
      <c r="P3873" s="16" t="s">
        <v>12298</v>
      </c>
      <c r="Q3873" s="16" t="s">
        <v>12017</v>
      </c>
    </row>
    <row r="3874" customFormat="false" ht="15" hidden="false" customHeight="false" outlineLevel="0" collapsed="false">
      <c r="A3874" s="14" t="str">
        <f aca="false">'SKU Master'!A3874</f>
        <v>01-00013</v>
      </c>
      <c r="B3874" s="14" t="str">
        <f aca="false">VLOOKUP(A3874,'SKU Master'!$A:$N,6,FALSE())</f>
        <v>Sunfield Farms Pears, each</v>
      </c>
      <c r="C3874" s="15" t="n">
        <v>5.9</v>
      </c>
      <c r="D3874" s="15" t="n">
        <v>7.5</v>
      </c>
      <c r="E3874" s="15" t="n">
        <v>3.3</v>
      </c>
      <c r="F3874" s="16" t="s">
        <v>12290</v>
      </c>
      <c r="G3874" s="16" t="s">
        <v>12017</v>
      </c>
      <c r="H3874" s="17" t="n">
        <v>0.86</v>
      </c>
      <c r="I3874" s="18" t="n">
        <f aca="false">('SKU Master'!I3874-H3874)/'SKU Master'!I3874</f>
        <v>0.333333333333333</v>
      </c>
      <c r="J3874" s="16" t="n">
        <v>4</v>
      </c>
      <c r="K3874" s="19" t="n">
        <f aca="false">J3874*C3874</f>
        <v>23.6</v>
      </c>
      <c r="L3874" s="16" t="s">
        <v>12295</v>
      </c>
      <c r="M3874" s="16" t="s">
        <v>12292</v>
      </c>
      <c r="N3874" s="16" t="s">
        <v>12017</v>
      </c>
      <c r="O3874" s="16" t="s">
        <v>12300</v>
      </c>
      <c r="P3874" s="16" t="s">
        <v>12296</v>
      </c>
      <c r="Q3874" s="16" t="s">
        <v>12017</v>
      </c>
    </row>
    <row r="3875" customFormat="false" ht="15" hidden="false" customHeight="false" outlineLevel="0" collapsed="false">
      <c r="A3875" s="14" t="str">
        <f aca="false">'SKU Master'!A3875</f>
        <v>01-00014</v>
      </c>
      <c r="B3875" s="14" t="str">
        <f aca="false">VLOOKUP(A3875,'SKU Master'!$A:$N,6,FALSE())</f>
        <v>GreenAcre Lemons, 1 lb</v>
      </c>
      <c r="C3875" s="15" t="n">
        <v>6.9</v>
      </c>
      <c r="D3875" s="15" t="n">
        <v>5.2</v>
      </c>
      <c r="E3875" s="15" t="n">
        <v>5.4</v>
      </c>
      <c r="F3875" s="16" t="s">
        <v>12290</v>
      </c>
      <c r="G3875" s="16" t="s">
        <v>12017</v>
      </c>
      <c r="H3875" s="17" t="n">
        <v>2.55</v>
      </c>
      <c r="I3875" s="18" t="n">
        <f aca="false">('SKU Master'!I3875-H3875)/'SKU Master'!I3875</f>
        <v>0.247787610619469</v>
      </c>
      <c r="J3875" s="16" t="n">
        <v>2</v>
      </c>
      <c r="K3875" s="19" t="n">
        <f aca="false">J3875*C3875</f>
        <v>13.8</v>
      </c>
      <c r="L3875" s="16" t="s">
        <v>12295</v>
      </c>
      <c r="M3875" s="16" t="s">
        <v>12292</v>
      </c>
      <c r="N3875" s="16" t="s">
        <v>12017</v>
      </c>
      <c r="O3875" s="16" t="s">
        <v>12300</v>
      </c>
      <c r="P3875" s="16" t="s">
        <v>12298</v>
      </c>
      <c r="Q3875" s="16" t="s">
        <v>12017</v>
      </c>
    </row>
    <row r="3876" customFormat="false" ht="15" hidden="false" customHeight="false" outlineLevel="0" collapsed="false">
      <c r="A3876" s="14" t="str">
        <f aca="false">'SKU Master'!A3876</f>
        <v>01-00015</v>
      </c>
      <c r="B3876" s="14" t="str">
        <f aca="false">VLOOKUP(A3876,'SKU Master'!$A:$N,6,FALSE())</f>
        <v>Harborline Watermelon, 2 lb bag</v>
      </c>
      <c r="C3876" s="15" t="n">
        <v>5.6</v>
      </c>
      <c r="D3876" s="15" t="n">
        <v>4.9</v>
      </c>
      <c r="E3876" s="15" t="n">
        <v>6</v>
      </c>
      <c r="F3876" s="16" t="s">
        <v>12290</v>
      </c>
      <c r="G3876" s="16" t="s">
        <v>12017</v>
      </c>
      <c r="H3876" s="17" t="n">
        <v>2.77</v>
      </c>
      <c r="I3876" s="18" t="n">
        <f aca="false">('SKU Master'!I3876-H3876)/'SKU Master'!I3876</f>
        <v>0.287917737789203</v>
      </c>
      <c r="J3876" s="16" t="n">
        <v>3</v>
      </c>
      <c r="K3876" s="19" t="n">
        <f aca="false">J3876*C3876</f>
        <v>16.8</v>
      </c>
      <c r="L3876" s="16" t="s">
        <v>12295</v>
      </c>
      <c r="M3876" s="16" t="s">
        <v>12292</v>
      </c>
      <c r="N3876" s="16" t="s">
        <v>12017</v>
      </c>
      <c r="O3876" s="16" t="s">
        <v>12300</v>
      </c>
      <c r="P3876" s="16" t="s">
        <v>12298</v>
      </c>
      <c r="Q3876" s="16" t="s">
        <v>12017</v>
      </c>
    </row>
    <row r="3877" customFormat="false" ht="15" hidden="false" customHeight="false" outlineLevel="0" collapsed="false">
      <c r="A3877" s="14" t="str">
        <f aca="false">'SKU Master'!A3877</f>
        <v>01-00016</v>
      </c>
      <c r="B3877" s="14" t="str">
        <f aca="false">VLOOKUP(A3877,'SKU Master'!$A:$N,6,FALSE())</f>
        <v>GreenAcre Peaches, 2 lb bag</v>
      </c>
      <c r="C3877" s="15" t="n">
        <v>4.5</v>
      </c>
      <c r="D3877" s="15" t="n">
        <v>7.9</v>
      </c>
      <c r="E3877" s="15" t="n">
        <v>4.1</v>
      </c>
      <c r="F3877" s="16" t="s">
        <v>12290</v>
      </c>
      <c r="G3877" s="16" t="s">
        <v>12017</v>
      </c>
      <c r="H3877" s="17" t="n">
        <v>2.77</v>
      </c>
      <c r="I3877" s="18" t="n">
        <f aca="false">('SKU Master'!I3877-H3877)/'SKU Master'!I3877</f>
        <v>0.269129287598945</v>
      </c>
      <c r="J3877" s="16" t="n">
        <v>6</v>
      </c>
      <c r="K3877" s="19" t="n">
        <f aca="false">J3877*C3877</f>
        <v>27</v>
      </c>
      <c r="L3877" s="16" t="s">
        <v>12295</v>
      </c>
      <c r="M3877" s="16" t="s">
        <v>12292</v>
      </c>
      <c r="N3877" s="16" t="s">
        <v>12017</v>
      </c>
      <c r="O3877" s="16" t="s">
        <v>12300</v>
      </c>
      <c r="P3877" s="16" t="s">
        <v>12297</v>
      </c>
      <c r="Q3877" s="16" t="s">
        <v>12017</v>
      </c>
    </row>
    <row r="3878" customFormat="false" ht="15" hidden="false" customHeight="false" outlineLevel="0" collapsed="false">
      <c r="A3878" s="14" t="str">
        <f aca="false">'SKU Master'!A3878</f>
        <v>01-00017</v>
      </c>
      <c r="B3878" s="14" t="str">
        <f aca="false">VLOOKUP(A3878,'SKU Master'!$A:$N,6,FALSE())</f>
        <v>Harborline Pineapple, 1 lb</v>
      </c>
      <c r="C3878" s="15" t="n">
        <v>4.2</v>
      </c>
      <c r="D3878" s="15" t="n">
        <v>4.2</v>
      </c>
      <c r="E3878" s="15" t="n">
        <v>5.2</v>
      </c>
      <c r="F3878" s="16" t="s">
        <v>12290</v>
      </c>
      <c r="G3878" s="16" t="s">
        <v>12017</v>
      </c>
      <c r="H3878" s="17" t="n">
        <v>1.65</v>
      </c>
      <c r="I3878" s="18" t="n">
        <f aca="false">('SKU Master'!I3878-H3878)/'SKU Master'!I3878</f>
        <v>0.448160535117057</v>
      </c>
      <c r="J3878" s="16" t="n">
        <v>7</v>
      </c>
      <c r="K3878" s="19" t="n">
        <f aca="false">J3878*C3878</f>
        <v>29.4</v>
      </c>
      <c r="L3878" s="16" t="s">
        <v>12295</v>
      </c>
      <c r="M3878" s="16" t="s">
        <v>12292</v>
      </c>
      <c r="N3878" s="16" t="s">
        <v>12017</v>
      </c>
      <c r="O3878" s="16" t="s">
        <v>12300</v>
      </c>
      <c r="P3878" s="16" t="s">
        <v>12297</v>
      </c>
      <c r="Q3878" s="16" t="s">
        <v>12017</v>
      </c>
    </row>
    <row r="3879" customFormat="false" ht="15" hidden="false" customHeight="false" outlineLevel="0" collapsed="false">
      <c r="A3879" s="14" t="str">
        <f aca="false">'SKU Master'!A3879</f>
        <v>01-00018</v>
      </c>
      <c r="B3879" s="14" t="str">
        <f aca="false">VLOOKUP(A3879,'SKU Master'!$A:$N,6,FALSE())</f>
        <v>GreenAcre Limes, 1 lb</v>
      </c>
      <c r="C3879" s="15" t="n">
        <v>6.4</v>
      </c>
      <c r="D3879" s="15" t="n">
        <v>6.5</v>
      </c>
      <c r="E3879" s="15" t="n">
        <v>5.9</v>
      </c>
      <c r="F3879" s="16" t="s">
        <v>12290</v>
      </c>
      <c r="G3879" s="16" t="s">
        <v>12017</v>
      </c>
      <c r="H3879" s="17" t="n">
        <v>3.12</v>
      </c>
      <c r="I3879" s="18" t="n">
        <f aca="false">('SKU Master'!I3879-H3879)/'SKU Master'!I3879</f>
        <v>0.289293849658314</v>
      </c>
      <c r="J3879" s="16" t="n">
        <v>6</v>
      </c>
      <c r="K3879" s="19" t="n">
        <f aca="false">J3879*C3879</f>
        <v>38.4</v>
      </c>
      <c r="L3879" s="16" t="s">
        <v>12295</v>
      </c>
      <c r="M3879" s="16" t="s">
        <v>12292</v>
      </c>
      <c r="N3879" s="16" t="s">
        <v>12017</v>
      </c>
      <c r="O3879" s="16" t="s">
        <v>12300</v>
      </c>
      <c r="P3879" s="16" t="s">
        <v>12297</v>
      </c>
      <c r="Q3879" s="16" t="s">
        <v>12017</v>
      </c>
    </row>
    <row r="3880" customFormat="false" ht="15" hidden="false" customHeight="false" outlineLevel="0" collapsed="false">
      <c r="A3880" s="14" t="str">
        <f aca="false">'SKU Master'!A3880</f>
        <v>01-00019</v>
      </c>
      <c r="B3880" s="14" t="str">
        <f aca="false">VLOOKUP(A3880,'SKU Master'!$A:$N,6,FALSE())</f>
        <v>Harborline Honeycrisp Apples, 1 lb</v>
      </c>
      <c r="C3880" s="15" t="n">
        <v>4.1</v>
      </c>
      <c r="D3880" s="15" t="n">
        <v>4.7</v>
      </c>
      <c r="E3880" s="15" t="n">
        <v>5.9</v>
      </c>
      <c r="F3880" s="16" t="s">
        <v>12290</v>
      </c>
      <c r="G3880" s="16" t="s">
        <v>12017</v>
      </c>
      <c r="H3880" s="17" t="n">
        <v>1.08</v>
      </c>
      <c r="I3880" s="18" t="n">
        <f aca="false">('SKU Master'!I3880-H3880)/'SKU Master'!I3880</f>
        <v>0.396648044692737</v>
      </c>
      <c r="J3880" s="16" t="n">
        <v>4</v>
      </c>
      <c r="K3880" s="19" t="n">
        <f aca="false">J3880*C3880</f>
        <v>16.4</v>
      </c>
      <c r="L3880" s="16" t="s">
        <v>12295</v>
      </c>
      <c r="M3880" s="16" t="s">
        <v>12292</v>
      </c>
      <c r="N3880" s="16" t="s">
        <v>12017</v>
      </c>
      <c r="O3880" s="16" t="s">
        <v>12300</v>
      </c>
      <c r="P3880" s="16" t="s">
        <v>12296</v>
      </c>
      <c r="Q3880" s="16" t="s">
        <v>12017</v>
      </c>
    </row>
    <row r="3881" customFormat="false" ht="15" hidden="false" customHeight="false" outlineLevel="0" collapsed="false">
      <c r="A3881" s="14" t="str">
        <f aca="false">'SKU Master'!A3881</f>
        <v>01-00020</v>
      </c>
      <c r="B3881" s="14" t="str">
        <f aca="false">VLOOKUP(A3881,'SKU Master'!$A:$N,6,FALSE())</f>
        <v>GreenAcre Bananas, 1 lb</v>
      </c>
      <c r="C3881" s="15" t="n">
        <v>5.3</v>
      </c>
      <c r="D3881" s="15" t="n">
        <v>4.9</v>
      </c>
      <c r="E3881" s="15" t="n">
        <v>4</v>
      </c>
      <c r="F3881" s="16" t="s">
        <v>12290</v>
      </c>
      <c r="G3881" s="16" t="s">
        <v>12017</v>
      </c>
      <c r="H3881" s="17" t="n">
        <v>2.43</v>
      </c>
      <c r="I3881" s="18" t="n">
        <f aca="false">('SKU Master'!I3881-H3881)/'SKU Master'!I3881</f>
        <v>0.303724928366762</v>
      </c>
      <c r="J3881" s="16" t="n">
        <v>4</v>
      </c>
      <c r="K3881" s="19" t="n">
        <f aca="false">J3881*C3881</f>
        <v>21.2</v>
      </c>
      <c r="L3881" s="16" t="s">
        <v>12295</v>
      </c>
      <c r="M3881" s="16" t="s">
        <v>12292</v>
      </c>
      <c r="N3881" s="16" t="s">
        <v>12017</v>
      </c>
      <c r="O3881" s="16" t="s">
        <v>12300</v>
      </c>
      <c r="P3881" s="16" t="s">
        <v>12296</v>
      </c>
      <c r="Q3881" s="16" t="s">
        <v>12017</v>
      </c>
    </row>
    <row r="3882" customFormat="false" ht="15" hidden="false" customHeight="false" outlineLevel="0" collapsed="false">
      <c r="A3882" s="14" t="str">
        <f aca="false">'SKU Master'!A3882</f>
        <v>01-00021</v>
      </c>
      <c r="B3882" s="14" t="str">
        <f aca="false">VLOOKUP(A3882,'SKU Master'!$A:$N,6,FALSE())</f>
        <v>Orchard Bend Avocados, each</v>
      </c>
      <c r="C3882" s="15" t="n">
        <v>6.7</v>
      </c>
      <c r="D3882" s="15" t="n">
        <v>4.5</v>
      </c>
      <c r="E3882" s="15" t="n">
        <v>4.9</v>
      </c>
      <c r="F3882" s="16" t="s">
        <v>12290</v>
      </c>
      <c r="G3882" s="16" t="s">
        <v>12017</v>
      </c>
      <c r="H3882" s="17" t="n">
        <v>2.79</v>
      </c>
      <c r="I3882" s="18" t="n">
        <f aca="false">('SKU Master'!I3882-H3882)/'SKU Master'!I3882</f>
        <v>0.34965034965035</v>
      </c>
      <c r="J3882" s="16" t="n">
        <v>5</v>
      </c>
      <c r="K3882" s="19" t="n">
        <f aca="false">J3882*C3882</f>
        <v>33.5</v>
      </c>
      <c r="L3882" s="16" t="s">
        <v>12299</v>
      </c>
      <c r="M3882" s="16" t="s">
        <v>12292</v>
      </c>
      <c r="N3882" s="16" t="s">
        <v>12017</v>
      </c>
      <c r="O3882" s="16" t="s">
        <v>12300</v>
      </c>
      <c r="P3882" s="16" t="s">
        <v>12297</v>
      </c>
      <c r="Q3882" s="16" t="s">
        <v>12017</v>
      </c>
    </row>
    <row r="3883" customFormat="false" ht="15" hidden="false" customHeight="false" outlineLevel="0" collapsed="false">
      <c r="A3883" s="14" t="str">
        <f aca="false">'SKU Master'!A3883</f>
        <v>01-00022</v>
      </c>
      <c r="B3883" s="14" t="str">
        <f aca="false">VLOOKUP(A3883,'SKU Master'!$A:$N,6,FALSE())</f>
        <v>GreenAcre Pineapple, 1 lb</v>
      </c>
      <c r="C3883" s="15" t="n">
        <v>7.9</v>
      </c>
      <c r="D3883" s="15" t="n">
        <v>5.2</v>
      </c>
      <c r="E3883" s="15" t="n">
        <v>3.5</v>
      </c>
      <c r="F3883" s="16" t="s">
        <v>12290</v>
      </c>
      <c r="G3883" s="16" t="s">
        <v>12017</v>
      </c>
      <c r="H3883" s="17" t="n">
        <v>2.56</v>
      </c>
      <c r="I3883" s="18" t="n">
        <f aca="false">('SKU Master'!I3883-H3883)/'SKU Master'!I3883</f>
        <v>0.341902313624679</v>
      </c>
      <c r="J3883" s="16" t="n">
        <v>5</v>
      </c>
      <c r="K3883" s="19" t="n">
        <f aca="false">J3883*C3883</f>
        <v>39.5</v>
      </c>
      <c r="L3883" s="16" t="s">
        <v>12295</v>
      </c>
      <c r="M3883" s="16" t="s">
        <v>12292</v>
      </c>
      <c r="N3883" s="16" t="s">
        <v>12017</v>
      </c>
      <c r="O3883" s="16" t="s">
        <v>12300</v>
      </c>
      <c r="P3883" s="16" t="s">
        <v>12296</v>
      </c>
      <c r="Q3883" s="16" t="s">
        <v>12017</v>
      </c>
    </row>
    <row r="3884" customFormat="false" ht="15" hidden="false" customHeight="false" outlineLevel="0" collapsed="false">
      <c r="A3884" s="14" t="str">
        <f aca="false">'SKU Master'!A3884</f>
        <v>01-00023</v>
      </c>
      <c r="B3884" s="14" t="str">
        <f aca="false">VLOOKUP(A3884,'SKU Master'!$A:$N,6,FALSE())</f>
        <v>GreenAcre Lemons, 2 lb bag</v>
      </c>
      <c r="C3884" s="15" t="n">
        <v>4.7</v>
      </c>
      <c r="D3884" s="15" t="n">
        <v>7.7</v>
      </c>
      <c r="E3884" s="15" t="n">
        <v>5.8</v>
      </c>
      <c r="F3884" s="16" t="s">
        <v>12290</v>
      </c>
      <c r="G3884" s="16" t="s">
        <v>12017</v>
      </c>
      <c r="H3884" s="17" t="n">
        <v>0.97</v>
      </c>
      <c r="I3884" s="18" t="n">
        <f aca="false">('SKU Master'!I3884-H3884)/'SKU Master'!I3884</f>
        <v>0.348993288590604</v>
      </c>
      <c r="J3884" s="16" t="n">
        <v>2</v>
      </c>
      <c r="K3884" s="19" t="n">
        <f aca="false">J3884*C3884</f>
        <v>9.4</v>
      </c>
      <c r="L3884" s="16" t="s">
        <v>12295</v>
      </c>
      <c r="M3884" s="16" t="s">
        <v>12292</v>
      </c>
      <c r="N3884" s="16" t="s">
        <v>12017</v>
      </c>
      <c r="O3884" s="16" t="s">
        <v>12300</v>
      </c>
      <c r="P3884" s="16" t="s">
        <v>12294</v>
      </c>
      <c r="Q3884" s="16" t="s">
        <v>12017</v>
      </c>
    </row>
    <row r="3885" customFormat="false" ht="15" hidden="false" customHeight="false" outlineLevel="0" collapsed="false">
      <c r="A3885" s="14" t="str">
        <f aca="false">'SKU Master'!A3885</f>
        <v>01-00024</v>
      </c>
      <c r="B3885" s="14" t="str">
        <f aca="false">VLOOKUP(A3885,'SKU Master'!$A:$N,6,FALSE())</f>
        <v>Sunfield Farms Mushrooms, 3 lb bag</v>
      </c>
      <c r="C3885" s="15" t="n">
        <v>6.1</v>
      </c>
      <c r="D3885" s="15" t="n">
        <v>4.3</v>
      </c>
      <c r="E3885" s="15" t="n">
        <v>4.5</v>
      </c>
      <c r="F3885" s="16" t="s">
        <v>12290</v>
      </c>
      <c r="G3885" s="16" t="s">
        <v>12017</v>
      </c>
      <c r="H3885" s="17" t="n">
        <v>2.49</v>
      </c>
      <c r="I3885" s="18" t="n">
        <f aca="false">('SKU Master'!I3885-H3885)/'SKU Master'!I3885</f>
        <v>0.243161094224924</v>
      </c>
      <c r="J3885" s="16" t="n">
        <v>10</v>
      </c>
      <c r="K3885" s="19" t="n">
        <f aca="false">J3885*C3885</f>
        <v>61</v>
      </c>
      <c r="L3885" s="16" t="s">
        <v>12299</v>
      </c>
      <c r="M3885" s="16" t="s">
        <v>12292</v>
      </c>
      <c r="N3885" s="16" t="s">
        <v>12017</v>
      </c>
      <c r="O3885" s="16" t="s">
        <v>12300</v>
      </c>
      <c r="P3885" s="16" t="s">
        <v>12297</v>
      </c>
      <c r="Q3885" s="16" t="s">
        <v>12017</v>
      </c>
    </row>
    <row r="3886" customFormat="false" ht="15" hidden="false" customHeight="false" outlineLevel="0" collapsed="false">
      <c r="A3886" s="14" t="str">
        <f aca="false">'SKU Master'!A3886</f>
        <v>01-00025</v>
      </c>
      <c r="B3886" s="14" t="str">
        <f aca="false">VLOOKUP(A3886,'SKU Master'!$A:$N,6,FALSE())</f>
        <v>GreenAcre Cabbage, each</v>
      </c>
      <c r="C3886" s="15" t="n">
        <v>6.6</v>
      </c>
      <c r="D3886" s="15" t="n">
        <v>5.8</v>
      </c>
      <c r="E3886" s="15" t="n">
        <v>3.8</v>
      </c>
      <c r="F3886" s="16" t="s">
        <v>12290</v>
      </c>
      <c r="G3886" s="16" t="s">
        <v>12017</v>
      </c>
      <c r="H3886" s="17" t="n">
        <v>2.96</v>
      </c>
      <c r="I3886" s="18" t="n">
        <f aca="false">('SKU Master'!I3886-H3886)/'SKU Master'!I3886</f>
        <v>0.31002331002331</v>
      </c>
      <c r="J3886" s="16" t="n">
        <v>5</v>
      </c>
      <c r="K3886" s="19" t="n">
        <f aca="false">J3886*C3886</f>
        <v>33</v>
      </c>
      <c r="L3886" s="16" t="s">
        <v>12295</v>
      </c>
      <c r="M3886" s="16" t="s">
        <v>12292</v>
      </c>
      <c r="N3886" s="16" t="s">
        <v>12017</v>
      </c>
      <c r="O3886" s="16" t="s">
        <v>12300</v>
      </c>
      <c r="P3886" s="16" t="s">
        <v>12298</v>
      </c>
      <c r="Q3886" s="16" t="s">
        <v>12017</v>
      </c>
    </row>
    <row r="3887" customFormat="false" ht="15" hidden="false" customHeight="false" outlineLevel="0" collapsed="false">
      <c r="A3887" s="14" t="str">
        <f aca="false">'SKU Master'!A3887</f>
        <v>01-00026</v>
      </c>
      <c r="B3887" s="14" t="str">
        <f aca="false">VLOOKUP(A3887,'SKU Master'!$A:$N,6,FALSE())</f>
        <v>GreenAcre Onions, 3 lb bag</v>
      </c>
      <c r="C3887" s="15" t="n">
        <v>4</v>
      </c>
      <c r="D3887" s="15" t="n">
        <v>7.8</v>
      </c>
      <c r="E3887" s="15" t="n">
        <v>5.1</v>
      </c>
      <c r="F3887" s="16" t="s">
        <v>12290</v>
      </c>
      <c r="G3887" s="16" t="s">
        <v>12017</v>
      </c>
      <c r="H3887" s="17" t="n">
        <v>2.64</v>
      </c>
      <c r="I3887" s="18" t="n">
        <f aca="false">('SKU Master'!I3887-H3887)/'SKU Master'!I3887</f>
        <v>0.243553008595989</v>
      </c>
      <c r="J3887" s="16" t="n">
        <v>11</v>
      </c>
      <c r="K3887" s="19" t="n">
        <f aca="false">J3887*C3887</f>
        <v>44</v>
      </c>
      <c r="L3887" s="16" t="s">
        <v>12295</v>
      </c>
      <c r="M3887" s="16" t="s">
        <v>12292</v>
      </c>
      <c r="N3887" s="16" t="s">
        <v>12017</v>
      </c>
      <c r="O3887" s="16" t="s">
        <v>12300</v>
      </c>
      <c r="P3887" s="16" t="s">
        <v>12297</v>
      </c>
      <c r="Q3887" s="16" t="s">
        <v>12017</v>
      </c>
    </row>
    <row r="3888" customFormat="false" ht="15" hidden="false" customHeight="false" outlineLevel="0" collapsed="false">
      <c r="A3888" s="14" t="str">
        <f aca="false">'SKU Master'!A3888</f>
        <v>01-00027</v>
      </c>
      <c r="B3888" s="14" t="str">
        <f aca="false">VLOOKUP(A3888,'SKU Master'!$A:$N,6,FALSE())</f>
        <v>Orchard Bend Potatoes, each</v>
      </c>
      <c r="C3888" s="15" t="n">
        <v>6.5</v>
      </c>
      <c r="D3888" s="15" t="n">
        <v>6.5</v>
      </c>
      <c r="E3888" s="15" t="n">
        <v>5.2</v>
      </c>
      <c r="F3888" s="16" t="s">
        <v>12290</v>
      </c>
      <c r="G3888" s="16" t="s">
        <v>12017</v>
      </c>
      <c r="H3888" s="17" t="n">
        <v>2.89</v>
      </c>
      <c r="I3888" s="18" t="n">
        <f aca="false">('SKU Master'!I3888-H3888)/'SKU Master'!I3888</f>
        <v>0.341685649202733</v>
      </c>
      <c r="J3888" s="16" t="n">
        <v>6</v>
      </c>
      <c r="K3888" s="19" t="n">
        <f aca="false">J3888*C3888</f>
        <v>39</v>
      </c>
      <c r="L3888" s="16" t="s">
        <v>12299</v>
      </c>
      <c r="M3888" s="16" t="s">
        <v>12292</v>
      </c>
      <c r="N3888" s="16" t="s">
        <v>12017</v>
      </c>
      <c r="O3888" s="16" t="s">
        <v>12300</v>
      </c>
      <c r="P3888" s="16" t="s">
        <v>12296</v>
      </c>
      <c r="Q3888" s="16" t="s">
        <v>12017</v>
      </c>
    </row>
    <row r="3889" customFormat="false" ht="15" hidden="false" customHeight="false" outlineLevel="0" collapsed="false">
      <c r="A3889" s="14" t="str">
        <f aca="false">'SKU Master'!A3889</f>
        <v>01-00028</v>
      </c>
      <c r="B3889" s="14" t="str">
        <f aca="false">VLOOKUP(A3889,'SKU Master'!$A:$N,6,FALSE())</f>
        <v>Harborline Mushrooms, 1 lb</v>
      </c>
      <c r="C3889" s="15" t="n">
        <v>6</v>
      </c>
      <c r="D3889" s="15" t="n">
        <v>5.6</v>
      </c>
      <c r="E3889" s="15" t="n">
        <v>3.9</v>
      </c>
      <c r="F3889" s="16" t="s">
        <v>12290</v>
      </c>
      <c r="G3889" s="16" t="s">
        <v>12017</v>
      </c>
      <c r="H3889" s="17" t="n">
        <v>1.15</v>
      </c>
      <c r="I3889" s="18" t="n">
        <f aca="false">('SKU Master'!I3889-H3889)/'SKU Master'!I3889</f>
        <v>0.422110552763819</v>
      </c>
      <c r="J3889" s="16" t="n">
        <v>4</v>
      </c>
      <c r="K3889" s="19" t="n">
        <f aca="false">J3889*C3889</f>
        <v>24</v>
      </c>
      <c r="L3889" s="16" t="s">
        <v>12295</v>
      </c>
      <c r="M3889" s="16" t="s">
        <v>12292</v>
      </c>
      <c r="N3889" s="16" t="s">
        <v>12017</v>
      </c>
      <c r="O3889" s="16" t="s">
        <v>12300</v>
      </c>
      <c r="P3889" s="16" t="s">
        <v>12298</v>
      </c>
      <c r="Q3889" s="16" t="s">
        <v>12017</v>
      </c>
    </row>
    <row r="3890" customFormat="false" ht="15" hidden="false" customHeight="false" outlineLevel="0" collapsed="false">
      <c r="A3890" s="14" t="str">
        <f aca="false">'SKU Master'!A3890</f>
        <v>01-00029</v>
      </c>
      <c r="B3890" s="14" t="str">
        <f aca="false">VLOOKUP(A3890,'SKU Master'!$A:$N,6,FALSE())</f>
        <v>Orchard Bend Green Beans, 3 lb bag</v>
      </c>
      <c r="C3890" s="15" t="n">
        <v>5.8</v>
      </c>
      <c r="D3890" s="15" t="n">
        <v>6.2</v>
      </c>
      <c r="E3890" s="15" t="n">
        <v>3.5</v>
      </c>
      <c r="F3890" s="16" t="s">
        <v>12290</v>
      </c>
      <c r="G3890" s="16" t="s">
        <v>12017</v>
      </c>
      <c r="H3890" s="17" t="n">
        <v>2.25</v>
      </c>
      <c r="I3890" s="18" t="n">
        <f aca="false">('SKU Master'!I3890-H3890)/'SKU Master'!I3890</f>
        <v>0.336283185840708</v>
      </c>
      <c r="J3890" s="16" t="n">
        <v>10</v>
      </c>
      <c r="K3890" s="19" t="n">
        <f aca="false">J3890*C3890</f>
        <v>58</v>
      </c>
      <c r="L3890" s="16" t="s">
        <v>12295</v>
      </c>
      <c r="M3890" s="16" t="s">
        <v>12292</v>
      </c>
      <c r="N3890" s="16" t="s">
        <v>12017</v>
      </c>
      <c r="O3890" s="16" t="s">
        <v>12300</v>
      </c>
      <c r="P3890" s="16" t="s">
        <v>12297</v>
      </c>
      <c r="Q3890" s="16" t="s">
        <v>12017</v>
      </c>
    </row>
    <row r="3891" customFormat="false" ht="15" hidden="false" customHeight="false" outlineLevel="0" collapsed="false">
      <c r="A3891" s="14" t="str">
        <f aca="false">'SKU Master'!A3891</f>
        <v>01-00030</v>
      </c>
      <c r="B3891" s="14" t="str">
        <f aca="false">VLOOKUP(A3891,'SKU Master'!$A:$N,6,FALSE())</f>
        <v>Harborline Carrots, each</v>
      </c>
      <c r="C3891" s="15" t="n">
        <v>4.3</v>
      </c>
      <c r="D3891" s="15" t="n">
        <v>5.7</v>
      </c>
      <c r="E3891" s="15" t="n">
        <v>3.3</v>
      </c>
      <c r="F3891" s="16" t="s">
        <v>12290</v>
      </c>
      <c r="G3891" s="16" t="s">
        <v>12017</v>
      </c>
      <c r="H3891" s="17" t="n">
        <v>1.39</v>
      </c>
      <c r="I3891" s="18" t="n">
        <f aca="false">('SKU Master'!I3891-H3891)/'SKU Master'!I3891</f>
        <v>0.393013100436681</v>
      </c>
      <c r="J3891" s="16" t="n">
        <v>12</v>
      </c>
      <c r="K3891" s="19" t="n">
        <f aca="false">J3891*C3891</f>
        <v>51.6</v>
      </c>
      <c r="L3891" s="16" t="s">
        <v>12295</v>
      </c>
      <c r="M3891" s="16" t="s">
        <v>12292</v>
      </c>
      <c r="N3891" s="16" t="s">
        <v>12017</v>
      </c>
      <c r="O3891" s="16" t="s">
        <v>12300</v>
      </c>
      <c r="P3891" s="16" t="s">
        <v>12297</v>
      </c>
      <c r="Q3891" s="16" t="s">
        <v>12017</v>
      </c>
    </row>
    <row r="3892" customFormat="false" ht="15" hidden="false" customHeight="false" outlineLevel="0" collapsed="false">
      <c r="A3892" s="14" t="str">
        <f aca="false">'SKU Master'!A3892</f>
        <v>01-00031</v>
      </c>
      <c r="B3892" s="14" t="str">
        <f aca="false">VLOOKUP(A3892,'SKU Master'!$A:$N,6,FALSE())</f>
        <v>Harborline Tomatoes, 3 lb bag</v>
      </c>
      <c r="C3892" s="15" t="n">
        <v>7.6</v>
      </c>
      <c r="D3892" s="15" t="n">
        <v>4.4</v>
      </c>
      <c r="E3892" s="15" t="n">
        <v>5.2</v>
      </c>
      <c r="F3892" s="16" t="s">
        <v>12290</v>
      </c>
      <c r="G3892" s="16" t="s">
        <v>12017</v>
      </c>
      <c r="H3892" s="17" t="n">
        <v>2.16</v>
      </c>
      <c r="I3892" s="18" t="n">
        <f aca="false">('SKU Master'!I3892-H3892)/'SKU Master'!I3892</f>
        <v>0.36283185840708</v>
      </c>
      <c r="J3892" s="16" t="n">
        <v>2</v>
      </c>
      <c r="K3892" s="19" t="n">
        <f aca="false">J3892*C3892</f>
        <v>15.2</v>
      </c>
      <c r="L3892" s="16" t="s">
        <v>12295</v>
      </c>
      <c r="M3892" s="16" t="s">
        <v>12292</v>
      </c>
      <c r="N3892" s="16" t="s">
        <v>12017</v>
      </c>
      <c r="O3892" s="16" t="s">
        <v>12300</v>
      </c>
      <c r="P3892" s="16" t="s">
        <v>12294</v>
      </c>
      <c r="Q3892" s="16" t="s">
        <v>12017</v>
      </c>
    </row>
    <row r="3893" customFormat="false" ht="15" hidden="false" customHeight="false" outlineLevel="0" collapsed="false">
      <c r="A3893" s="14" t="str">
        <f aca="false">'SKU Master'!A3893</f>
        <v>01-00032</v>
      </c>
      <c r="B3893" s="14" t="str">
        <f aca="false">VLOOKUP(A3893,'SKU Master'!$A:$N,6,FALSE())</f>
        <v>GreenAcre Cucumbers, each</v>
      </c>
      <c r="C3893" s="15" t="n">
        <v>7.2</v>
      </c>
      <c r="D3893" s="15" t="n">
        <v>5.5</v>
      </c>
      <c r="E3893" s="15" t="n">
        <v>5.4</v>
      </c>
      <c r="F3893" s="16" t="s">
        <v>12290</v>
      </c>
      <c r="G3893" s="16" t="s">
        <v>12017</v>
      </c>
      <c r="H3893" s="17" t="n">
        <v>2.57</v>
      </c>
      <c r="I3893" s="18" t="n">
        <f aca="false">('SKU Master'!I3893-H3893)/'SKU Master'!I3893</f>
        <v>0.355889724310777</v>
      </c>
      <c r="J3893" s="16" t="n">
        <v>10</v>
      </c>
      <c r="K3893" s="19" t="n">
        <f aca="false">J3893*C3893</f>
        <v>72</v>
      </c>
      <c r="L3893" s="16" t="s">
        <v>12295</v>
      </c>
      <c r="M3893" s="16" t="s">
        <v>12292</v>
      </c>
      <c r="N3893" s="16" t="s">
        <v>12017</v>
      </c>
      <c r="O3893" s="16" t="s">
        <v>12300</v>
      </c>
      <c r="P3893" s="16" t="s">
        <v>12297</v>
      </c>
      <c r="Q3893" s="16" t="s">
        <v>12017</v>
      </c>
    </row>
    <row r="3894" customFormat="false" ht="15" hidden="false" customHeight="false" outlineLevel="0" collapsed="false">
      <c r="A3894" s="14" t="str">
        <f aca="false">'SKU Master'!A3894</f>
        <v>01-00033</v>
      </c>
      <c r="B3894" s="14" t="str">
        <f aca="false">VLOOKUP(A3894,'SKU Master'!$A:$N,6,FALSE())</f>
        <v>Orchard Bend Romaine, 1 lb</v>
      </c>
      <c r="C3894" s="15" t="n">
        <v>5.9</v>
      </c>
      <c r="D3894" s="15" t="n">
        <v>8</v>
      </c>
      <c r="E3894" s="15" t="n">
        <v>4</v>
      </c>
      <c r="F3894" s="16" t="s">
        <v>12290</v>
      </c>
      <c r="G3894" s="16" t="s">
        <v>12017</v>
      </c>
      <c r="H3894" s="17" t="n">
        <v>1.91</v>
      </c>
      <c r="I3894" s="18" t="n">
        <f aca="false">('SKU Master'!I3894-H3894)/'SKU Master'!I3894</f>
        <v>0.339100346020761</v>
      </c>
      <c r="J3894" s="16" t="n">
        <v>5</v>
      </c>
      <c r="K3894" s="19" t="n">
        <f aca="false">J3894*C3894</f>
        <v>29.5</v>
      </c>
      <c r="L3894" s="16" t="s">
        <v>12295</v>
      </c>
      <c r="M3894" s="16" t="s">
        <v>12292</v>
      </c>
      <c r="N3894" s="16" t="s">
        <v>12017</v>
      </c>
      <c r="O3894" s="16" t="s">
        <v>12300</v>
      </c>
      <c r="P3894" s="16" t="s">
        <v>12298</v>
      </c>
      <c r="Q3894" s="16" t="s">
        <v>12017</v>
      </c>
    </row>
    <row r="3895" customFormat="false" ht="15" hidden="false" customHeight="false" outlineLevel="0" collapsed="false">
      <c r="A3895" s="14" t="str">
        <f aca="false">'SKU Master'!A3895</f>
        <v>01-00034</v>
      </c>
      <c r="B3895" s="14" t="str">
        <f aca="false">VLOOKUP(A3895,'SKU Master'!$A:$N,6,FALSE())</f>
        <v>GreenAcre Potatoes, each</v>
      </c>
      <c r="C3895" s="15" t="n">
        <v>4.2</v>
      </c>
      <c r="D3895" s="15" t="n">
        <v>4.5</v>
      </c>
      <c r="E3895" s="15" t="n">
        <v>3.9</v>
      </c>
      <c r="F3895" s="16" t="s">
        <v>12290</v>
      </c>
      <c r="G3895" s="16" t="s">
        <v>12017</v>
      </c>
      <c r="H3895" s="17" t="n">
        <v>2.5</v>
      </c>
      <c r="I3895" s="18" t="n">
        <f aca="false">('SKU Master'!I3895-H3895)/'SKU Master'!I3895</f>
        <v>0.3734335839599</v>
      </c>
      <c r="J3895" s="16" t="n">
        <v>10</v>
      </c>
      <c r="K3895" s="19" t="n">
        <f aca="false">J3895*C3895</f>
        <v>42</v>
      </c>
      <c r="L3895" s="16" t="s">
        <v>12295</v>
      </c>
      <c r="M3895" s="16" t="s">
        <v>12292</v>
      </c>
      <c r="N3895" s="16" t="s">
        <v>12017</v>
      </c>
      <c r="O3895" s="16" t="s">
        <v>12300</v>
      </c>
      <c r="P3895" s="16" t="s">
        <v>12297</v>
      </c>
      <c r="Q3895" s="16" t="s">
        <v>12017</v>
      </c>
    </row>
    <row r="3896" customFormat="false" ht="15" hidden="false" customHeight="false" outlineLevel="0" collapsed="false">
      <c r="A3896" s="14" t="str">
        <f aca="false">'SKU Master'!A3896</f>
        <v>01-00035</v>
      </c>
      <c r="B3896" s="14" t="str">
        <f aca="false">VLOOKUP(A3896,'SKU Master'!$A:$N,6,FALSE())</f>
        <v>Orchard Bend Iceberg Lettuce, 1 lb</v>
      </c>
      <c r="C3896" s="15" t="n">
        <v>6</v>
      </c>
      <c r="D3896" s="15" t="n">
        <v>6.1</v>
      </c>
      <c r="E3896" s="15" t="n">
        <v>6</v>
      </c>
      <c r="F3896" s="16" t="s">
        <v>12290</v>
      </c>
      <c r="G3896" s="16" t="s">
        <v>12017</v>
      </c>
      <c r="H3896" s="17" t="n">
        <v>3.43</v>
      </c>
      <c r="I3896" s="18" t="n">
        <f aca="false">('SKU Master'!I3896-H3896)/'SKU Master'!I3896</f>
        <v>0.298568507157464</v>
      </c>
      <c r="J3896" s="16" t="n">
        <v>5</v>
      </c>
      <c r="K3896" s="19" t="n">
        <f aca="false">J3896*C3896</f>
        <v>30</v>
      </c>
      <c r="L3896" s="16" t="s">
        <v>12295</v>
      </c>
      <c r="M3896" s="16" t="s">
        <v>12292</v>
      </c>
      <c r="N3896" s="16" t="s">
        <v>12017</v>
      </c>
      <c r="O3896" s="16" t="s">
        <v>12300</v>
      </c>
      <c r="P3896" s="16" t="s">
        <v>12296</v>
      </c>
      <c r="Q3896" s="16" t="s">
        <v>12017</v>
      </c>
    </row>
    <row r="3897" customFormat="false" ht="15" hidden="false" customHeight="false" outlineLevel="0" collapsed="false">
      <c r="A3897" s="14" t="str">
        <f aca="false">'SKU Master'!A3897</f>
        <v>01-00036</v>
      </c>
      <c r="B3897" s="14" t="str">
        <f aca="false">VLOOKUP(A3897,'SKU Master'!$A:$N,6,FALSE())</f>
        <v>Orchard Bend Celery, 3 lb bag</v>
      </c>
      <c r="C3897" s="15" t="n">
        <v>7.3</v>
      </c>
      <c r="D3897" s="15" t="n">
        <v>7.8</v>
      </c>
      <c r="E3897" s="15" t="n">
        <v>3.1</v>
      </c>
      <c r="F3897" s="16" t="s">
        <v>12290</v>
      </c>
      <c r="G3897" s="16" t="s">
        <v>12017</v>
      </c>
      <c r="H3897" s="17" t="n">
        <v>3.09</v>
      </c>
      <c r="I3897" s="18" t="n">
        <f aca="false">('SKU Master'!I3897-H3897)/'SKU Master'!I3897</f>
        <v>0.368098159509202</v>
      </c>
      <c r="J3897" s="16" t="n">
        <v>3</v>
      </c>
      <c r="K3897" s="19" t="n">
        <f aca="false">J3897*C3897</f>
        <v>21.9</v>
      </c>
      <c r="L3897" s="16" t="s">
        <v>12295</v>
      </c>
      <c r="M3897" s="16" t="s">
        <v>12292</v>
      </c>
      <c r="N3897" s="16" t="s">
        <v>12017</v>
      </c>
      <c r="O3897" s="16" t="s">
        <v>12300</v>
      </c>
      <c r="P3897" s="16" t="s">
        <v>12298</v>
      </c>
      <c r="Q3897" s="16" t="s">
        <v>12017</v>
      </c>
    </row>
    <row r="3898" customFormat="false" ht="15" hidden="false" customHeight="false" outlineLevel="0" collapsed="false">
      <c r="A3898" s="14" t="str">
        <f aca="false">'SKU Master'!A3898</f>
        <v>01-00037</v>
      </c>
      <c r="B3898" s="14" t="str">
        <f aca="false">VLOOKUP(A3898,'SKU Master'!$A:$N,6,FALSE())</f>
        <v>Orchard Bend Cucumbers, 1 lb</v>
      </c>
      <c r="C3898" s="15" t="n">
        <v>5.6</v>
      </c>
      <c r="D3898" s="15" t="n">
        <v>5.6</v>
      </c>
      <c r="E3898" s="15" t="n">
        <v>5.5</v>
      </c>
      <c r="F3898" s="16" t="s">
        <v>12290</v>
      </c>
      <c r="G3898" s="16" t="s">
        <v>12017</v>
      </c>
      <c r="H3898" s="17" t="n">
        <v>1.42</v>
      </c>
      <c r="I3898" s="18" t="n">
        <f aca="false">('SKU Master'!I3898-H3898)/'SKU Master'!I3898</f>
        <v>0.379912663755459</v>
      </c>
      <c r="J3898" s="16" t="n">
        <v>9</v>
      </c>
      <c r="K3898" s="19" t="n">
        <f aca="false">J3898*C3898</f>
        <v>50.4</v>
      </c>
      <c r="L3898" s="16" t="s">
        <v>12295</v>
      </c>
      <c r="M3898" s="16" t="s">
        <v>12292</v>
      </c>
      <c r="N3898" s="16" t="s">
        <v>12017</v>
      </c>
      <c r="O3898" s="16" t="s">
        <v>12300</v>
      </c>
      <c r="P3898" s="16" t="s">
        <v>12296</v>
      </c>
      <c r="Q3898" s="16" t="s">
        <v>12017</v>
      </c>
    </row>
    <row r="3899" customFormat="false" ht="15" hidden="false" customHeight="false" outlineLevel="0" collapsed="false">
      <c r="A3899" s="14" t="str">
        <f aca="false">'SKU Master'!A3899</f>
        <v>01-00038</v>
      </c>
      <c r="B3899" s="14" t="str">
        <f aca="false">VLOOKUP(A3899,'SKU Master'!$A:$N,6,FALSE())</f>
        <v>GreenAcre Corn, 1 lb</v>
      </c>
      <c r="C3899" s="15" t="n">
        <v>5.7</v>
      </c>
      <c r="D3899" s="15" t="n">
        <v>6.7</v>
      </c>
      <c r="E3899" s="15" t="n">
        <v>5.1</v>
      </c>
      <c r="F3899" s="16" t="s">
        <v>12290</v>
      </c>
      <c r="G3899" s="16" t="s">
        <v>12017</v>
      </c>
      <c r="H3899" s="17" t="n">
        <v>1.87</v>
      </c>
      <c r="I3899" s="18" t="n">
        <f aca="false">('SKU Master'!I3899-H3899)/'SKU Master'!I3899</f>
        <v>0.374581939799331</v>
      </c>
      <c r="J3899" s="16" t="n">
        <v>7</v>
      </c>
      <c r="K3899" s="19" t="n">
        <f aca="false">J3899*C3899</f>
        <v>39.9</v>
      </c>
      <c r="L3899" s="16" t="s">
        <v>12295</v>
      </c>
      <c r="M3899" s="16" t="s">
        <v>12292</v>
      </c>
      <c r="N3899" s="16" t="s">
        <v>12017</v>
      </c>
      <c r="O3899" s="16" t="s">
        <v>12300</v>
      </c>
      <c r="P3899" s="16" t="s">
        <v>12296</v>
      </c>
      <c r="Q3899" s="16" t="s">
        <v>12021</v>
      </c>
    </row>
    <row r="3900" customFormat="false" ht="15" hidden="false" customHeight="false" outlineLevel="0" collapsed="false">
      <c r="A3900" s="14" t="str">
        <f aca="false">'SKU Master'!A3900</f>
        <v>01-00039</v>
      </c>
      <c r="B3900" s="14" t="str">
        <f aca="false">VLOOKUP(A3900,'SKU Master'!$A:$N,6,FALSE())</f>
        <v>Orchard Bend Tomatoes, 1 lb</v>
      </c>
      <c r="C3900" s="15" t="n">
        <v>6.4</v>
      </c>
      <c r="D3900" s="15" t="n">
        <v>7.7</v>
      </c>
      <c r="E3900" s="15" t="n">
        <v>4</v>
      </c>
      <c r="F3900" s="16" t="s">
        <v>12290</v>
      </c>
      <c r="G3900" s="16" t="s">
        <v>12017</v>
      </c>
      <c r="H3900" s="17" t="n">
        <v>1.74</v>
      </c>
      <c r="I3900" s="18" t="n">
        <f aca="false">('SKU Master'!I3900-H3900)/'SKU Master'!I3900</f>
        <v>0.301204819277109</v>
      </c>
      <c r="J3900" s="16" t="n">
        <v>9</v>
      </c>
      <c r="K3900" s="19" t="n">
        <f aca="false">J3900*C3900</f>
        <v>57.6</v>
      </c>
      <c r="L3900" s="16" t="s">
        <v>12295</v>
      </c>
      <c r="M3900" s="16" t="s">
        <v>12292</v>
      </c>
      <c r="N3900" s="16" t="s">
        <v>12017</v>
      </c>
      <c r="O3900" s="16" t="s">
        <v>12300</v>
      </c>
      <c r="P3900" s="16" t="s">
        <v>12296</v>
      </c>
      <c r="Q3900" s="16" t="s">
        <v>12017</v>
      </c>
    </row>
    <row r="3901" customFormat="false" ht="15" hidden="false" customHeight="false" outlineLevel="0" collapsed="false">
      <c r="A3901" s="14" t="str">
        <f aca="false">'SKU Master'!A3901</f>
        <v>01-00040</v>
      </c>
      <c r="B3901" s="14" t="str">
        <f aca="false">VLOOKUP(A3901,'SKU Master'!$A:$N,6,FALSE())</f>
        <v>Orchard Bend Tomatoes, 3 lb bag</v>
      </c>
      <c r="C3901" s="15" t="n">
        <v>7.1</v>
      </c>
      <c r="D3901" s="15" t="n">
        <v>6.4</v>
      </c>
      <c r="E3901" s="15" t="n">
        <v>5.1</v>
      </c>
      <c r="F3901" s="16" t="s">
        <v>12290</v>
      </c>
      <c r="G3901" s="16" t="s">
        <v>12017</v>
      </c>
      <c r="H3901" s="17" t="n">
        <v>0.66</v>
      </c>
      <c r="I3901" s="18" t="n">
        <f aca="false">('SKU Master'!I3901-H3901)/'SKU Master'!I3901</f>
        <v>0.333333333333333</v>
      </c>
      <c r="J3901" s="16" t="n">
        <v>8</v>
      </c>
      <c r="K3901" s="19" t="n">
        <f aca="false">J3901*C3901</f>
        <v>56.8</v>
      </c>
      <c r="L3901" s="16" t="s">
        <v>12295</v>
      </c>
      <c r="M3901" s="16" t="s">
        <v>12292</v>
      </c>
      <c r="N3901" s="16" t="s">
        <v>12017</v>
      </c>
      <c r="O3901" s="16" t="s">
        <v>12300</v>
      </c>
      <c r="P3901" s="16" t="s">
        <v>12296</v>
      </c>
      <c r="Q3901" s="16" t="s">
        <v>12017</v>
      </c>
    </row>
    <row r="3902" customFormat="false" ht="15" hidden="false" customHeight="false" outlineLevel="0" collapsed="false">
      <c r="A3902" s="14" t="str">
        <f aca="false">'SKU Master'!A3902</f>
        <v>01-00041</v>
      </c>
      <c r="B3902" s="14" t="str">
        <f aca="false">VLOOKUP(A3902,'SKU Master'!$A:$N,6,FALSE())</f>
        <v>Sunfield Farms Cabbage, each</v>
      </c>
      <c r="C3902" s="15" t="n">
        <v>6.2</v>
      </c>
      <c r="D3902" s="15" t="n">
        <v>6.5</v>
      </c>
      <c r="E3902" s="15" t="n">
        <v>5.2</v>
      </c>
      <c r="F3902" s="16" t="s">
        <v>12290</v>
      </c>
      <c r="G3902" s="16" t="s">
        <v>12017</v>
      </c>
      <c r="H3902" s="17" t="n">
        <v>2.16</v>
      </c>
      <c r="I3902" s="18" t="n">
        <f aca="false">('SKU Master'!I3902-H3902)/'SKU Master'!I3902</f>
        <v>0.225806451612903</v>
      </c>
      <c r="J3902" s="16" t="n">
        <v>3</v>
      </c>
      <c r="K3902" s="19" t="n">
        <f aca="false">J3902*C3902</f>
        <v>18.6</v>
      </c>
      <c r="L3902" s="16" t="s">
        <v>12295</v>
      </c>
      <c r="M3902" s="16" t="s">
        <v>12292</v>
      </c>
      <c r="N3902" s="16" t="s">
        <v>12017</v>
      </c>
      <c r="O3902" s="16" t="s">
        <v>12300</v>
      </c>
      <c r="P3902" s="16" t="s">
        <v>12298</v>
      </c>
      <c r="Q3902" s="16" t="s">
        <v>12017</v>
      </c>
    </row>
    <row r="3903" customFormat="false" ht="15" hidden="false" customHeight="false" outlineLevel="0" collapsed="false">
      <c r="A3903" s="14" t="str">
        <f aca="false">'SKU Master'!A3903</f>
        <v>01-00042</v>
      </c>
      <c r="B3903" s="14" t="str">
        <f aca="false">VLOOKUP(A3903,'SKU Master'!$A:$N,6,FALSE())</f>
        <v>Harborline Celery, 3 lb bag</v>
      </c>
      <c r="C3903" s="15" t="n">
        <v>6.2</v>
      </c>
      <c r="D3903" s="15" t="n">
        <v>7.2</v>
      </c>
      <c r="E3903" s="15" t="n">
        <v>5.3</v>
      </c>
      <c r="F3903" s="16" t="s">
        <v>12290</v>
      </c>
      <c r="G3903" s="16" t="s">
        <v>12017</v>
      </c>
      <c r="H3903" s="17" t="n">
        <v>0.73</v>
      </c>
      <c r="I3903" s="18" t="n">
        <f aca="false">('SKU Master'!I3903-H3903)/'SKU Master'!I3903</f>
        <v>0.434108527131783</v>
      </c>
      <c r="J3903" s="16" t="n">
        <v>2</v>
      </c>
      <c r="K3903" s="19" t="n">
        <f aca="false">J3903*C3903</f>
        <v>12.4</v>
      </c>
      <c r="L3903" s="16" t="s">
        <v>12291</v>
      </c>
      <c r="M3903" s="16" t="s">
        <v>12292</v>
      </c>
      <c r="N3903" s="16" t="s">
        <v>12017</v>
      </c>
      <c r="O3903" s="16" t="s">
        <v>12300</v>
      </c>
      <c r="P3903" s="16" t="s">
        <v>12294</v>
      </c>
      <c r="Q3903" s="16" t="s">
        <v>12017</v>
      </c>
    </row>
    <row r="3904" customFormat="false" ht="15" hidden="false" customHeight="false" outlineLevel="0" collapsed="false">
      <c r="A3904" s="14" t="str">
        <f aca="false">'SKU Master'!A3904</f>
        <v>01-00043</v>
      </c>
      <c r="B3904" s="14" t="str">
        <f aca="false">VLOOKUP(A3904,'SKU Master'!$A:$N,6,FALSE())</f>
        <v>GreenAcre Broccoli, 3 lb bag</v>
      </c>
      <c r="C3904" s="15" t="n">
        <v>4.3</v>
      </c>
      <c r="D3904" s="15" t="n">
        <v>4.2</v>
      </c>
      <c r="E3904" s="15" t="n">
        <v>6</v>
      </c>
      <c r="F3904" s="16" t="s">
        <v>12290</v>
      </c>
      <c r="G3904" s="16" t="s">
        <v>12017</v>
      </c>
      <c r="H3904" s="17" t="n">
        <v>0.92</v>
      </c>
      <c r="I3904" s="18" t="n">
        <f aca="false">('SKU Master'!I3904-H3904)/'SKU Master'!I3904</f>
        <v>0.338129496402878</v>
      </c>
      <c r="J3904" s="16" t="n">
        <v>4</v>
      </c>
      <c r="K3904" s="19" t="n">
        <f aca="false">J3904*C3904</f>
        <v>17.2</v>
      </c>
      <c r="L3904" s="16" t="s">
        <v>12295</v>
      </c>
      <c r="M3904" s="16" t="s">
        <v>12292</v>
      </c>
      <c r="N3904" s="16" t="s">
        <v>12017</v>
      </c>
      <c r="O3904" s="16" t="s">
        <v>12300</v>
      </c>
      <c r="P3904" s="16" t="s">
        <v>12298</v>
      </c>
      <c r="Q3904" s="16" t="s">
        <v>12017</v>
      </c>
    </row>
    <row r="3905" customFormat="false" ht="15" hidden="false" customHeight="false" outlineLevel="0" collapsed="false">
      <c r="A3905" s="14" t="str">
        <f aca="false">'SKU Master'!A3905</f>
        <v>01-00044</v>
      </c>
      <c r="B3905" s="14" t="str">
        <f aca="false">VLOOKUP(A3905,'SKU Master'!$A:$N,6,FALSE())</f>
        <v>Sunfield Farms Green Beans, 1 lb</v>
      </c>
      <c r="C3905" s="15" t="n">
        <v>4.9</v>
      </c>
      <c r="D3905" s="15" t="n">
        <v>5.4</v>
      </c>
      <c r="E3905" s="15" t="n">
        <v>6</v>
      </c>
      <c r="F3905" s="16" t="s">
        <v>12290</v>
      </c>
      <c r="G3905" s="16" t="s">
        <v>12017</v>
      </c>
      <c r="H3905" s="17" t="n">
        <v>1.06</v>
      </c>
      <c r="I3905" s="18" t="n">
        <f aca="false">('SKU Master'!I3905-H3905)/'SKU Master'!I3905</f>
        <v>0.288590604026846</v>
      </c>
      <c r="J3905" s="16" t="n">
        <v>6</v>
      </c>
      <c r="K3905" s="19" t="n">
        <f aca="false">J3905*C3905</f>
        <v>29.4</v>
      </c>
      <c r="L3905" s="16" t="s">
        <v>12295</v>
      </c>
      <c r="M3905" s="16" t="s">
        <v>12292</v>
      </c>
      <c r="N3905" s="16" t="s">
        <v>12017</v>
      </c>
      <c r="O3905" s="16" t="s">
        <v>12300</v>
      </c>
      <c r="P3905" s="16" t="s">
        <v>12296</v>
      </c>
      <c r="Q3905" s="16" t="s">
        <v>12017</v>
      </c>
    </row>
    <row r="3906" customFormat="false" ht="15" hidden="false" customHeight="false" outlineLevel="0" collapsed="false">
      <c r="A3906" s="14" t="str">
        <f aca="false">'SKU Master'!A3906</f>
        <v>01-00045</v>
      </c>
      <c r="B3906" s="14" t="str">
        <f aca="false">VLOOKUP(A3906,'SKU Master'!$A:$N,6,FALSE())</f>
        <v>GreenAcre Corn, each</v>
      </c>
      <c r="C3906" s="15" t="n">
        <v>6.3</v>
      </c>
      <c r="D3906" s="15" t="n">
        <v>6.4</v>
      </c>
      <c r="E3906" s="15" t="n">
        <v>4</v>
      </c>
      <c r="F3906" s="16" t="s">
        <v>12290</v>
      </c>
      <c r="G3906" s="16" t="s">
        <v>12017</v>
      </c>
      <c r="H3906" s="17" t="n">
        <v>0.22</v>
      </c>
      <c r="I3906" s="18" t="n">
        <f aca="false">('SKU Master'!I3906-H3906)/'SKU Master'!I3906</f>
        <v>0.241379310344828</v>
      </c>
      <c r="J3906" s="16" t="n">
        <v>8</v>
      </c>
      <c r="K3906" s="19" t="n">
        <f aca="false">J3906*C3906</f>
        <v>50.4</v>
      </c>
      <c r="L3906" s="16" t="s">
        <v>12295</v>
      </c>
      <c r="M3906" s="16" t="s">
        <v>12292</v>
      </c>
      <c r="N3906" s="16" t="s">
        <v>12017</v>
      </c>
      <c r="O3906" s="16" t="s">
        <v>12300</v>
      </c>
      <c r="P3906" s="16" t="s">
        <v>12296</v>
      </c>
      <c r="Q3906" s="16" t="s">
        <v>12017</v>
      </c>
    </row>
    <row r="3907" customFormat="false" ht="15" hidden="false" customHeight="false" outlineLevel="0" collapsed="false">
      <c r="A3907" s="14" t="str">
        <f aca="false">'SKU Master'!A3907</f>
        <v>01-00046</v>
      </c>
      <c r="B3907" s="14" t="str">
        <f aca="false">VLOOKUP(A3907,'SKU Master'!$A:$N,6,FALSE())</f>
        <v>Harborline Cabbage, 3 lb bag</v>
      </c>
      <c r="C3907" s="15" t="n">
        <v>4.3</v>
      </c>
      <c r="D3907" s="15" t="n">
        <v>5.8</v>
      </c>
      <c r="E3907" s="15" t="n">
        <v>5.3</v>
      </c>
      <c r="F3907" s="16" t="s">
        <v>12290</v>
      </c>
      <c r="G3907" s="16" t="s">
        <v>12017</v>
      </c>
      <c r="H3907" s="17" t="n">
        <v>2.41</v>
      </c>
      <c r="I3907" s="18" t="n">
        <f aca="false">('SKU Master'!I3907-H3907)/'SKU Master'!I3907</f>
        <v>0.364116094986807</v>
      </c>
      <c r="J3907" s="16" t="n">
        <v>2</v>
      </c>
      <c r="K3907" s="19" t="n">
        <f aca="false">J3907*C3907</f>
        <v>8.6</v>
      </c>
      <c r="L3907" s="16" t="s">
        <v>12291</v>
      </c>
      <c r="M3907" s="16" t="s">
        <v>12292</v>
      </c>
      <c r="N3907" s="16" t="s">
        <v>12017</v>
      </c>
      <c r="O3907" s="16" t="s">
        <v>12300</v>
      </c>
      <c r="P3907" s="16" t="s">
        <v>12294</v>
      </c>
      <c r="Q3907" s="16" t="s">
        <v>12017</v>
      </c>
    </row>
    <row r="3908" customFormat="false" ht="15" hidden="false" customHeight="false" outlineLevel="0" collapsed="false">
      <c r="A3908" s="14" t="str">
        <f aca="false">'SKU Master'!A3908</f>
        <v>01-00047</v>
      </c>
      <c r="B3908" s="14" t="str">
        <f aca="false">VLOOKUP(A3908,'SKU Master'!$A:$N,6,FALSE())</f>
        <v>Sunfield Farms Spring Mix, 5 oz</v>
      </c>
      <c r="C3908" s="15" t="n">
        <v>5.4</v>
      </c>
      <c r="D3908" s="15" t="n">
        <v>4.1</v>
      </c>
      <c r="E3908" s="15" t="n">
        <v>3.9</v>
      </c>
      <c r="F3908" s="16" t="s">
        <v>12290</v>
      </c>
      <c r="G3908" s="16" t="s">
        <v>12017</v>
      </c>
      <c r="H3908" s="17" t="n">
        <v>3.18</v>
      </c>
      <c r="I3908" s="18" t="n">
        <f aca="false">('SKU Master'!I3908-H3908)/'SKU Master'!I3908</f>
        <v>0.362725450901804</v>
      </c>
      <c r="J3908" s="16" t="n">
        <v>8</v>
      </c>
      <c r="K3908" s="19" t="n">
        <f aca="false">J3908*C3908</f>
        <v>43.2</v>
      </c>
      <c r="L3908" s="16" t="s">
        <v>12295</v>
      </c>
      <c r="M3908" s="16" t="s">
        <v>12292</v>
      </c>
      <c r="N3908" s="16" t="s">
        <v>12017</v>
      </c>
      <c r="O3908" s="16" t="s">
        <v>12300</v>
      </c>
      <c r="P3908" s="16" t="s">
        <v>12297</v>
      </c>
      <c r="Q3908" s="16" t="s">
        <v>12021</v>
      </c>
    </row>
    <row r="3909" customFormat="false" ht="15" hidden="false" customHeight="false" outlineLevel="0" collapsed="false">
      <c r="A3909" s="14" t="str">
        <f aca="false">'SKU Master'!A3909</f>
        <v>01-00048</v>
      </c>
      <c r="B3909" s="14" t="str">
        <f aca="false">VLOOKUP(A3909,'SKU Master'!$A:$N,6,FALSE())</f>
        <v>Orchard Bend Southwest Salad Kit, 5 oz</v>
      </c>
      <c r="C3909" s="15" t="n">
        <v>5.5</v>
      </c>
      <c r="D3909" s="15" t="n">
        <v>4.6</v>
      </c>
      <c r="E3909" s="15" t="n">
        <v>3.9</v>
      </c>
      <c r="F3909" s="16" t="s">
        <v>12290</v>
      </c>
      <c r="G3909" s="16" t="s">
        <v>12017</v>
      </c>
      <c r="H3909" s="17" t="n">
        <v>3.57</v>
      </c>
      <c r="I3909" s="18" t="n">
        <f aca="false">('SKU Master'!I3909-H3909)/'SKU Master'!I3909</f>
        <v>0.254697286012526</v>
      </c>
      <c r="J3909" s="16" t="n">
        <v>5</v>
      </c>
      <c r="K3909" s="19" t="n">
        <f aca="false">J3909*C3909</f>
        <v>27.5</v>
      </c>
      <c r="L3909" s="16" t="s">
        <v>12295</v>
      </c>
      <c r="M3909" s="16" t="s">
        <v>12292</v>
      </c>
      <c r="N3909" s="16" t="s">
        <v>12017</v>
      </c>
      <c r="O3909" s="16" t="s">
        <v>12300</v>
      </c>
      <c r="P3909" s="16" t="s">
        <v>12296</v>
      </c>
      <c r="Q3909" s="16" t="s">
        <v>12021</v>
      </c>
    </row>
    <row r="3910" customFormat="false" ht="15" hidden="false" customHeight="false" outlineLevel="0" collapsed="false">
      <c r="A3910" s="14" t="str">
        <f aca="false">'SKU Master'!A3910</f>
        <v>01-00049</v>
      </c>
      <c r="B3910" s="14" t="str">
        <f aca="false">VLOOKUP(A3910,'SKU Master'!$A:$N,6,FALSE())</f>
        <v>Sunfield Farms Caesar Salad Kit, 10.5 oz</v>
      </c>
      <c r="C3910" s="15" t="n">
        <v>7.2</v>
      </c>
      <c r="D3910" s="15" t="n">
        <v>7.6</v>
      </c>
      <c r="E3910" s="15" t="n">
        <v>5.9</v>
      </c>
      <c r="F3910" s="16" t="s">
        <v>12290</v>
      </c>
      <c r="G3910" s="16" t="s">
        <v>12017</v>
      </c>
      <c r="H3910" s="17" t="n">
        <v>3.33</v>
      </c>
      <c r="I3910" s="18" t="n">
        <f aca="false">('SKU Master'!I3910-H3910)/'SKU Master'!I3910</f>
        <v>0.241457858769932</v>
      </c>
      <c r="J3910" s="16" t="n">
        <v>5</v>
      </c>
      <c r="K3910" s="19" t="n">
        <f aca="false">J3910*C3910</f>
        <v>36</v>
      </c>
      <c r="L3910" s="16" t="s">
        <v>12295</v>
      </c>
      <c r="M3910" s="16" t="s">
        <v>12292</v>
      </c>
      <c r="N3910" s="16" t="s">
        <v>12017</v>
      </c>
      <c r="O3910" s="16" t="s">
        <v>12300</v>
      </c>
      <c r="P3910" s="16" t="s">
        <v>12296</v>
      </c>
      <c r="Q3910" s="16" t="s">
        <v>12017</v>
      </c>
    </row>
    <row r="3911" customFormat="false" ht="15" hidden="false" customHeight="false" outlineLevel="0" collapsed="false">
      <c r="A3911" s="14" t="str">
        <f aca="false">'SKU Master'!A3911</f>
        <v>01-00050</v>
      </c>
      <c r="B3911" s="14" t="str">
        <f aca="false">VLOOKUP(A3911,'SKU Master'!$A:$N,6,FALSE())</f>
        <v>Harborline Caesar Salad Kit, 10.5 oz</v>
      </c>
      <c r="C3911" s="15" t="n">
        <v>7.5</v>
      </c>
      <c r="D3911" s="15" t="n">
        <v>5.6</v>
      </c>
      <c r="E3911" s="15" t="n">
        <v>4</v>
      </c>
      <c r="F3911" s="16" t="s">
        <v>12290</v>
      </c>
      <c r="G3911" s="16" t="s">
        <v>12017</v>
      </c>
      <c r="H3911" s="17" t="n">
        <v>2.78</v>
      </c>
      <c r="I3911" s="18" t="n">
        <f aca="false">('SKU Master'!I3911-H3911)/'SKU Master'!I3911</f>
        <v>0.431492842535787</v>
      </c>
      <c r="J3911" s="16" t="n">
        <v>7</v>
      </c>
      <c r="K3911" s="19" t="n">
        <f aca="false">J3911*C3911</f>
        <v>52.5</v>
      </c>
      <c r="L3911" s="16" t="s">
        <v>12295</v>
      </c>
      <c r="M3911" s="16" t="s">
        <v>12292</v>
      </c>
      <c r="N3911" s="16" t="s">
        <v>12017</v>
      </c>
      <c r="O3911" s="16" t="s">
        <v>12300</v>
      </c>
      <c r="P3911" s="16" t="s">
        <v>12297</v>
      </c>
      <c r="Q3911" s="16" t="s">
        <v>12017</v>
      </c>
    </row>
    <row r="3912" customFormat="false" ht="15" hidden="false" customHeight="false" outlineLevel="0" collapsed="false">
      <c r="A3912" s="14" t="str">
        <f aca="false">'SKU Master'!A3912</f>
        <v>01-00051</v>
      </c>
      <c r="B3912" s="14" t="str">
        <f aca="false">VLOOKUP(A3912,'SKU Master'!$A:$N,6,FALSE())</f>
        <v>Orchard Bend Southwest Salad Kit, 10.5 oz</v>
      </c>
      <c r="C3912" s="15" t="n">
        <v>7.3</v>
      </c>
      <c r="D3912" s="15" t="n">
        <v>4.1</v>
      </c>
      <c r="E3912" s="15" t="n">
        <v>4.4</v>
      </c>
      <c r="F3912" s="16" t="s">
        <v>12290</v>
      </c>
      <c r="G3912" s="16" t="s">
        <v>12017</v>
      </c>
      <c r="H3912" s="17" t="n">
        <v>2.9</v>
      </c>
      <c r="I3912" s="18" t="n">
        <f aca="false">('SKU Master'!I3912-H3912)/'SKU Master'!I3912</f>
        <v>0.324009324009324</v>
      </c>
      <c r="J3912" s="16" t="n">
        <v>4</v>
      </c>
      <c r="K3912" s="19" t="n">
        <f aca="false">J3912*C3912</f>
        <v>29.2</v>
      </c>
      <c r="L3912" s="16" t="s">
        <v>12295</v>
      </c>
      <c r="M3912" s="16" t="s">
        <v>12292</v>
      </c>
      <c r="N3912" s="16" t="s">
        <v>12017</v>
      </c>
      <c r="O3912" s="16" t="s">
        <v>12300</v>
      </c>
      <c r="P3912" s="16" t="s">
        <v>12296</v>
      </c>
      <c r="Q3912" s="16" t="s">
        <v>12017</v>
      </c>
    </row>
    <row r="3913" customFormat="false" ht="15" hidden="false" customHeight="false" outlineLevel="0" collapsed="false">
      <c r="A3913" s="14" t="str">
        <f aca="false">'SKU Master'!A3913</f>
        <v>01-00052</v>
      </c>
      <c r="B3913" s="14" t="str">
        <f aca="false">VLOOKUP(A3913,'SKU Master'!$A:$N,6,FALSE())</f>
        <v>Orchard Bend Caesar Salad Kit, 5 oz</v>
      </c>
      <c r="C3913" s="15" t="n">
        <v>7.1</v>
      </c>
      <c r="D3913" s="15" t="n">
        <v>6.2</v>
      </c>
      <c r="E3913" s="15" t="n">
        <v>3.2</v>
      </c>
      <c r="F3913" s="16" t="s">
        <v>12290</v>
      </c>
      <c r="G3913" s="16" t="s">
        <v>12017</v>
      </c>
      <c r="H3913" s="17" t="n">
        <v>3.22</v>
      </c>
      <c r="I3913" s="18" t="n">
        <f aca="false">('SKU Master'!I3913-H3913)/'SKU Master'!I3913</f>
        <v>0.249417249417249</v>
      </c>
      <c r="J3913" s="16" t="n">
        <v>5</v>
      </c>
      <c r="K3913" s="19" t="n">
        <f aca="false">J3913*C3913</f>
        <v>35.5</v>
      </c>
      <c r="L3913" s="16" t="s">
        <v>12295</v>
      </c>
      <c r="M3913" s="16" t="s">
        <v>12292</v>
      </c>
      <c r="N3913" s="16" t="s">
        <v>12017</v>
      </c>
      <c r="O3913" s="16" t="s">
        <v>12300</v>
      </c>
      <c r="P3913" s="16" t="s">
        <v>12296</v>
      </c>
      <c r="Q3913" s="16" t="s">
        <v>12017</v>
      </c>
    </row>
    <row r="3914" customFormat="false" ht="15" hidden="false" customHeight="false" outlineLevel="0" collapsed="false">
      <c r="A3914" s="14" t="str">
        <f aca="false">'SKU Master'!A3914</f>
        <v>01-00053</v>
      </c>
      <c r="B3914" s="14" t="str">
        <f aca="false">VLOOKUP(A3914,'SKU Master'!$A:$N,6,FALSE())</f>
        <v>Sunfield Farms Coleslaw Mix, 10.5 oz</v>
      </c>
      <c r="C3914" s="15" t="n">
        <v>5.1</v>
      </c>
      <c r="D3914" s="15" t="n">
        <v>4.4</v>
      </c>
      <c r="E3914" s="15" t="n">
        <v>5.9</v>
      </c>
      <c r="F3914" s="16" t="s">
        <v>12290</v>
      </c>
      <c r="G3914" s="16" t="s">
        <v>12017</v>
      </c>
      <c r="H3914" s="17" t="n">
        <v>2.79</v>
      </c>
      <c r="I3914" s="18" t="n">
        <f aca="false">('SKU Master'!I3914-H3914)/'SKU Master'!I3914</f>
        <v>0.263852242744063</v>
      </c>
      <c r="J3914" s="16" t="n">
        <v>7</v>
      </c>
      <c r="K3914" s="19" t="n">
        <f aca="false">J3914*C3914</f>
        <v>35.7</v>
      </c>
      <c r="L3914" s="16" t="s">
        <v>12295</v>
      </c>
      <c r="M3914" s="16" t="s">
        <v>12292</v>
      </c>
      <c r="N3914" s="16" t="s">
        <v>12017</v>
      </c>
      <c r="O3914" s="16" t="s">
        <v>12300</v>
      </c>
      <c r="P3914" s="16" t="s">
        <v>12297</v>
      </c>
      <c r="Q3914" s="16" t="s">
        <v>12017</v>
      </c>
    </row>
    <row r="3915" customFormat="false" ht="15" hidden="false" customHeight="false" outlineLevel="0" collapsed="false">
      <c r="A3915" s="14" t="str">
        <f aca="false">'SKU Master'!A3915</f>
        <v>01-00054</v>
      </c>
      <c r="B3915" s="14" t="str">
        <f aca="false">VLOOKUP(A3915,'SKU Master'!$A:$N,6,FALSE())</f>
        <v>Harborline Southwest Salad Kit, 5 oz</v>
      </c>
      <c r="C3915" s="15" t="n">
        <v>5.1</v>
      </c>
      <c r="D3915" s="15" t="n">
        <v>4.8</v>
      </c>
      <c r="E3915" s="15" t="n">
        <v>5.1</v>
      </c>
      <c r="F3915" s="16" t="s">
        <v>12290</v>
      </c>
      <c r="G3915" s="16" t="s">
        <v>12017</v>
      </c>
      <c r="H3915" s="17" t="n">
        <v>2.11</v>
      </c>
      <c r="I3915" s="18" t="n">
        <f aca="false">('SKU Master'!I3915-H3915)/'SKU Master'!I3915</f>
        <v>0.358662613981763</v>
      </c>
      <c r="J3915" s="16" t="n">
        <v>4</v>
      </c>
      <c r="K3915" s="19" t="n">
        <f aca="false">J3915*C3915</f>
        <v>20.4</v>
      </c>
      <c r="L3915" s="16" t="s">
        <v>12295</v>
      </c>
      <c r="M3915" s="16" t="s">
        <v>12292</v>
      </c>
      <c r="N3915" s="16" t="s">
        <v>12017</v>
      </c>
      <c r="O3915" s="16" t="s">
        <v>12300</v>
      </c>
      <c r="P3915" s="16" t="s">
        <v>12298</v>
      </c>
      <c r="Q3915" s="16" t="s">
        <v>12017</v>
      </c>
    </row>
    <row r="3916" customFormat="false" ht="15" hidden="false" customHeight="false" outlineLevel="0" collapsed="false">
      <c r="A3916" s="14" t="str">
        <f aca="false">'SKU Master'!A3916</f>
        <v>01-00055</v>
      </c>
      <c r="B3916" s="14" t="str">
        <f aca="false">VLOOKUP(A3916,'SKU Master'!$A:$N,6,FALSE())</f>
        <v>Sunfield Farms Caesar Salad Kit, 5 oz</v>
      </c>
      <c r="C3916" s="15" t="n">
        <v>6.8</v>
      </c>
      <c r="D3916" s="15" t="n">
        <v>7.4</v>
      </c>
      <c r="E3916" s="15" t="n">
        <v>4.4</v>
      </c>
      <c r="F3916" s="16" t="s">
        <v>12290</v>
      </c>
      <c r="G3916" s="16" t="s">
        <v>12017</v>
      </c>
      <c r="H3916" s="17" t="n">
        <v>2.42</v>
      </c>
      <c r="I3916" s="18" t="n">
        <f aca="false">('SKU Master'!I3916-H3916)/'SKU Master'!I3916</f>
        <v>0.306590257879656</v>
      </c>
      <c r="J3916" s="16" t="n">
        <v>4</v>
      </c>
      <c r="K3916" s="19" t="n">
        <f aca="false">J3916*C3916</f>
        <v>27.2</v>
      </c>
      <c r="L3916" s="16" t="s">
        <v>12295</v>
      </c>
      <c r="M3916" s="16" t="s">
        <v>12292</v>
      </c>
      <c r="N3916" s="16" t="s">
        <v>12017</v>
      </c>
      <c r="O3916" s="16" t="s">
        <v>12300</v>
      </c>
      <c r="P3916" s="16" t="s">
        <v>12296</v>
      </c>
      <c r="Q3916" s="16" t="s">
        <v>12017</v>
      </c>
    </row>
    <row r="3917" customFormat="false" ht="15" hidden="false" customHeight="false" outlineLevel="0" collapsed="false">
      <c r="A3917" s="14" t="str">
        <f aca="false">'SKU Master'!A3917</f>
        <v>01-00056</v>
      </c>
      <c r="B3917" s="14" t="str">
        <f aca="false">VLOOKUP(A3917,'SKU Master'!$A:$N,6,FALSE())</f>
        <v>GreenAcre Coleslaw Mix, 10.5 oz</v>
      </c>
      <c r="C3917" s="15" t="n">
        <v>4.8</v>
      </c>
      <c r="D3917" s="15" t="n">
        <v>7</v>
      </c>
      <c r="E3917" s="15" t="n">
        <v>4.3</v>
      </c>
      <c r="F3917" s="16" t="s">
        <v>12290</v>
      </c>
      <c r="G3917" s="16" t="s">
        <v>12017</v>
      </c>
      <c r="H3917" s="17" t="n">
        <v>3.69</v>
      </c>
      <c r="I3917" s="18" t="n">
        <f aca="false">('SKU Master'!I3917-H3917)/'SKU Master'!I3917</f>
        <v>0.245398773006135</v>
      </c>
      <c r="J3917" s="16" t="n">
        <v>7</v>
      </c>
      <c r="K3917" s="19" t="n">
        <f aca="false">J3917*C3917</f>
        <v>33.6</v>
      </c>
      <c r="L3917" s="16" t="s">
        <v>12295</v>
      </c>
      <c r="M3917" s="16" t="s">
        <v>12292</v>
      </c>
      <c r="N3917" s="16" t="s">
        <v>12017</v>
      </c>
      <c r="O3917" s="16" t="s">
        <v>12300</v>
      </c>
      <c r="P3917" s="16" t="s">
        <v>12297</v>
      </c>
      <c r="Q3917" s="16" t="s">
        <v>12017</v>
      </c>
    </row>
    <row r="3918" customFormat="false" ht="15" hidden="false" customHeight="false" outlineLevel="0" collapsed="false">
      <c r="A3918" s="14" t="str">
        <f aca="false">'SKU Master'!A3918</f>
        <v>01-00057</v>
      </c>
      <c r="B3918" s="14" t="str">
        <f aca="false">VLOOKUP(A3918,'SKU Master'!$A:$N,6,FALSE())</f>
        <v>GreenAcre Spring Mix, 5 oz</v>
      </c>
      <c r="C3918" s="15" t="n">
        <v>6.3</v>
      </c>
      <c r="D3918" s="15" t="n">
        <v>4.2</v>
      </c>
      <c r="E3918" s="15" t="n">
        <v>5.5</v>
      </c>
      <c r="F3918" s="16" t="s">
        <v>12290</v>
      </c>
      <c r="G3918" s="16" t="s">
        <v>12017</v>
      </c>
      <c r="H3918" s="17" t="n">
        <v>2.83</v>
      </c>
      <c r="I3918" s="18" t="n">
        <f aca="false">('SKU Master'!I3918-H3918)/'SKU Master'!I3918</f>
        <v>0.272493573264782</v>
      </c>
      <c r="J3918" s="16" t="n">
        <v>3</v>
      </c>
      <c r="K3918" s="19" t="n">
        <f aca="false">J3918*C3918</f>
        <v>18.9</v>
      </c>
      <c r="L3918" s="16" t="s">
        <v>12295</v>
      </c>
      <c r="M3918" s="16" t="s">
        <v>12292</v>
      </c>
      <c r="N3918" s="16" t="s">
        <v>12017</v>
      </c>
      <c r="O3918" s="16" t="s">
        <v>12300</v>
      </c>
      <c r="P3918" s="16" t="s">
        <v>12298</v>
      </c>
      <c r="Q3918" s="16" t="s">
        <v>12017</v>
      </c>
    </row>
    <row r="3919" customFormat="false" ht="15" hidden="false" customHeight="false" outlineLevel="0" collapsed="false">
      <c r="A3919" s="14" t="str">
        <f aca="false">'SKU Master'!A3919</f>
        <v>01-00058</v>
      </c>
      <c r="B3919" s="14" t="str">
        <f aca="false">VLOOKUP(A3919,'SKU Master'!$A:$N,6,FALSE())</f>
        <v>GreenAcre Caesar Salad Kit, 10.5 oz</v>
      </c>
      <c r="C3919" s="15" t="n">
        <v>7</v>
      </c>
      <c r="D3919" s="15" t="n">
        <v>7.6</v>
      </c>
      <c r="E3919" s="15" t="n">
        <v>3.6</v>
      </c>
      <c r="F3919" s="16" t="s">
        <v>12290</v>
      </c>
      <c r="G3919" s="16" t="s">
        <v>12017</v>
      </c>
      <c r="H3919" s="17" t="n">
        <v>2.36</v>
      </c>
      <c r="I3919" s="18" t="n">
        <f aca="false">('SKU Master'!I3919-H3919)/'SKU Master'!I3919</f>
        <v>0.32378223495702</v>
      </c>
      <c r="J3919" s="16" t="n">
        <v>3</v>
      </c>
      <c r="K3919" s="19" t="n">
        <f aca="false">J3919*C3919</f>
        <v>21</v>
      </c>
      <c r="L3919" s="16" t="s">
        <v>12295</v>
      </c>
      <c r="M3919" s="16" t="s">
        <v>12292</v>
      </c>
      <c r="N3919" s="16" t="s">
        <v>12017</v>
      </c>
      <c r="O3919" s="16" t="s">
        <v>12300</v>
      </c>
      <c r="P3919" s="16" t="s">
        <v>12298</v>
      </c>
      <c r="Q3919" s="16" t="s">
        <v>12017</v>
      </c>
    </row>
    <row r="3920" customFormat="false" ht="15" hidden="false" customHeight="false" outlineLevel="0" collapsed="false">
      <c r="A3920" s="14" t="str">
        <f aca="false">'SKU Master'!A3920</f>
        <v>01-00059</v>
      </c>
      <c r="B3920" s="14" t="str">
        <f aca="false">VLOOKUP(A3920,'SKU Master'!$A:$N,6,FALSE())</f>
        <v>Sunfield Farms Southwest Salad Kit, 5 oz</v>
      </c>
      <c r="C3920" s="15" t="n">
        <v>6.5</v>
      </c>
      <c r="D3920" s="15" t="n">
        <v>4.9</v>
      </c>
      <c r="E3920" s="15" t="n">
        <v>4.2</v>
      </c>
      <c r="F3920" s="16" t="s">
        <v>12290</v>
      </c>
      <c r="G3920" s="16" t="s">
        <v>12017</v>
      </c>
      <c r="H3920" s="17" t="n">
        <v>2.4</v>
      </c>
      <c r="I3920" s="18" t="n">
        <f aca="false">('SKU Master'!I3920-H3920)/'SKU Master'!I3920</f>
        <v>0.366754617414248</v>
      </c>
      <c r="J3920" s="16" t="n">
        <v>5</v>
      </c>
      <c r="K3920" s="19" t="n">
        <f aca="false">J3920*C3920</f>
        <v>32.5</v>
      </c>
      <c r="L3920" s="16" t="s">
        <v>12295</v>
      </c>
      <c r="M3920" s="16" t="s">
        <v>12292</v>
      </c>
      <c r="N3920" s="16" t="s">
        <v>12017</v>
      </c>
      <c r="O3920" s="16" t="s">
        <v>12300</v>
      </c>
      <c r="P3920" s="16" t="s">
        <v>12296</v>
      </c>
      <c r="Q3920" s="16" t="s">
        <v>12017</v>
      </c>
    </row>
    <row r="3921" customFormat="false" ht="15" hidden="false" customHeight="false" outlineLevel="0" collapsed="false">
      <c r="A3921" s="14" t="str">
        <f aca="false">'SKU Master'!A3921</f>
        <v>01-00060</v>
      </c>
      <c r="B3921" s="14" t="str">
        <f aca="false">VLOOKUP(A3921,'SKU Master'!$A:$N,6,FALSE())</f>
        <v>Orchard Bend Spring Mix, 10.5 oz</v>
      </c>
      <c r="C3921" s="15" t="n">
        <v>6.7</v>
      </c>
      <c r="D3921" s="15" t="n">
        <v>5.4</v>
      </c>
      <c r="E3921" s="15" t="n">
        <v>3.5</v>
      </c>
      <c r="F3921" s="16" t="s">
        <v>12290</v>
      </c>
      <c r="G3921" s="16" t="s">
        <v>12017</v>
      </c>
      <c r="H3921" s="17" t="n">
        <v>3.48</v>
      </c>
      <c r="I3921" s="18" t="n">
        <f aca="false">('SKU Master'!I3921-H3921)/'SKU Master'!I3921</f>
        <v>0.224944320712695</v>
      </c>
      <c r="J3921" s="16" t="n">
        <v>3</v>
      </c>
      <c r="K3921" s="19" t="n">
        <f aca="false">J3921*C3921</f>
        <v>20.1</v>
      </c>
      <c r="L3921" s="16" t="s">
        <v>12295</v>
      </c>
      <c r="M3921" s="16" t="s">
        <v>12292</v>
      </c>
      <c r="N3921" s="16" t="s">
        <v>12017</v>
      </c>
      <c r="O3921" s="16" t="s">
        <v>12300</v>
      </c>
      <c r="P3921" s="16" t="s">
        <v>12298</v>
      </c>
      <c r="Q3921" s="16" t="s">
        <v>12017</v>
      </c>
    </row>
    <row r="3922" customFormat="false" ht="15" hidden="false" customHeight="false" outlineLevel="0" collapsed="false">
      <c r="A3922" s="14" t="str">
        <f aca="false">'SKU Master'!A3922</f>
        <v>01-00061</v>
      </c>
      <c r="B3922" s="14" t="str">
        <f aca="false">VLOOKUP(A3922,'SKU Master'!$A:$N,6,FALSE())</f>
        <v>Harborline Coleslaw Mix, 10.5 oz</v>
      </c>
      <c r="C3922" s="15" t="n">
        <v>6.4</v>
      </c>
      <c r="D3922" s="15" t="n">
        <v>4.9</v>
      </c>
      <c r="E3922" s="15" t="n">
        <v>3.2</v>
      </c>
      <c r="F3922" s="16" t="s">
        <v>12290</v>
      </c>
      <c r="G3922" s="16" t="s">
        <v>12017</v>
      </c>
      <c r="H3922" s="17" t="n">
        <v>2.82</v>
      </c>
      <c r="I3922" s="18" t="n">
        <f aca="false">('SKU Master'!I3922-H3922)/'SKU Master'!I3922</f>
        <v>0.371937639198218</v>
      </c>
      <c r="J3922" s="16" t="n">
        <v>1</v>
      </c>
      <c r="K3922" s="19" t="n">
        <f aca="false">J3922*C3922</f>
        <v>6.4</v>
      </c>
      <c r="L3922" s="16" t="s">
        <v>12291</v>
      </c>
      <c r="M3922" s="16" t="s">
        <v>12292</v>
      </c>
      <c r="N3922" s="16" t="s">
        <v>12017</v>
      </c>
      <c r="O3922" s="16" t="s">
        <v>12300</v>
      </c>
      <c r="P3922" s="16" t="s">
        <v>12294</v>
      </c>
      <c r="Q3922" s="16" t="s">
        <v>12017</v>
      </c>
    </row>
    <row r="3923" customFormat="false" ht="15" hidden="false" customHeight="false" outlineLevel="0" collapsed="false">
      <c r="A3923" s="14" t="str">
        <f aca="false">'SKU Master'!A3923</f>
        <v>01-00062</v>
      </c>
      <c r="B3923" s="14" t="str">
        <f aca="false">VLOOKUP(A3923,'SKU Master'!$A:$N,6,FALSE())</f>
        <v>GreenAcre Southwest Salad Kit, 10.5 oz</v>
      </c>
      <c r="C3923" s="15" t="n">
        <v>5.5</v>
      </c>
      <c r="D3923" s="15" t="n">
        <v>5.1</v>
      </c>
      <c r="E3923" s="15" t="n">
        <v>3.9</v>
      </c>
      <c r="F3923" s="16" t="s">
        <v>12290</v>
      </c>
      <c r="G3923" s="16" t="s">
        <v>12017</v>
      </c>
      <c r="H3923" s="17" t="n">
        <v>2.96</v>
      </c>
      <c r="I3923" s="18" t="n">
        <f aca="false">('SKU Master'!I3923-H3923)/'SKU Master'!I3923</f>
        <v>0.258145363408521</v>
      </c>
      <c r="J3923" s="16" t="n">
        <v>1</v>
      </c>
      <c r="K3923" s="19" t="n">
        <f aca="false">J3923*C3923</f>
        <v>5.5</v>
      </c>
      <c r="L3923" s="16" t="s">
        <v>12291</v>
      </c>
      <c r="M3923" s="16" t="s">
        <v>12292</v>
      </c>
      <c r="N3923" s="16" t="s">
        <v>12017</v>
      </c>
      <c r="O3923" s="16" t="s">
        <v>12300</v>
      </c>
      <c r="P3923" s="16" t="s">
        <v>12294</v>
      </c>
      <c r="Q3923" s="16" t="s">
        <v>12017</v>
      </c>
    </row>
    <row r="3924" customFormat="false" ht="15" hidden="false" customHeight="false" outlineLevel="0" collapsed="false">
      <c r="A3924" s="14" t="str">
        <f aca="false">'SKU Master'!A3924</f>
        <v>01-00063</v>
      </c>
      <c r="B3924" s="14" t="str">
        <f aca="false">VLOOKUP(A3924,'SKU Master'!$A:$N,6,FALSE())</f>
        <v>GreenAcre Caesar Salad Kit, 5 oz</v>
      </c>
      <c r="C3924" s="15" t="n">
        <v>5.4</v>
      </c>
      <c r="D3924" s="15" t="n">
        <v>7.8</v>
      </c>
      <c r="E3924" s="15" t="n">
        <v>3.5</v>
      </c>
      <c r="F3924" s="16" t="s">
        <v>12290</v>
      </c>
      <c r="G3924" s="16" t="s">
        <v>12017</v>
      </c>
      <c r="H3924" s="17" t="n">
        <v>3.46</v>
      </c>
      <c r="I3924" s="18" t="n">
        <f aca="false">('SKU Master'!I3924-H3924)/'SKU Master'!I3924</f>
        <v>0.292433537832311</v>
      </c>
      <c r="J3924" s="16" t="n">
        <v>4</v>
      </c>
      <c r="K3924" s="19" t="n">
        <f aca="false">J3924*C3924</f>
        <v>21.6</v>
      </c>
      <c r="L3924" s="16" t="s">
        <v>12299</v>
      </c>
      <c r="M3924" s="16" t="s">
        <v>12292</v>
      </c>
      <c r="N3924" s="16" t="s">
        <v>12017</v>
      </c>
      <c r="O3924" s="16" t="s">
        <v>12300</v>
      </c>
      <c r="P3924" s="16" t="s">
        <v>12298</v>
      </c>
      <c r="Q3924" s="16" t="s">
        <v>12017</v>
      </c>
    </row>
    <row r="3925" customFormat="false" ht="15" hidden="false" customHeight="false" outlineLevel="0" collapsed="false">
      <c r="A3925" s="14" t="str">
        <f aca="false">'SKU Master'!A3925</f>
        <v>01-00064</v>
      </c>
      <c r="B3925" s="14" t="str">
        <f aca="false">VLOOKUP(A3925,'SKU Master'!$A:$N,6,FALSE())</f>
        <v>Orchard Bend Coleslaw Mix, 10.5 oz</v>
      </c>
      <c r="C3925" s="15" t="n">
        <v>6.8</v>
      </c>
      <c r="D3925" s="15" t="n">
        <v>6.1</v>
      </c>
      <c r="E3925" s="15" t="n">
        <v>4</v>
      </c>
      <c r="F3925" s="16" t="s">
        <v>12290</v>
      </c>
      <c r="G3925" s="16" t="s">
        <v>12017</v>
      </c>
      <c r="H3925" s="17" t="n">
        <v>3.25</v>
      </c>
      <c r="I3925" s="18" t="n">
        <f aca="false">('SKU Master'!I3925-H3925)/'SKU Master'!I3925</f>
        <v>0.259681093394077</v>
      </c>
      <c r="J3925" s="16" t="n">
        <v>2</v>
      </c>
      <c r="K3925" s="19" t="n">
        <f aca="false">J3925*C3925</f>
        <v>13.6</v>
      </c>
      <c r="L3925" s="16" t="s">
        <v>12295</v>
      </c>
      <c r="M3925" s="16" t="s">
        <v>12292</v>
      </c>
      <c r="N3925" s="16" t="s">
        <v>12017</v>
      </c>
      <c r="O3925" s="16" t="s">
        <v>12300</v>
      </c>
      <c r="P3925" s="16" t="s">
        <v>12298</v>
      </c>
      <c r="Q3925" s="16" t="s">
        <v>12017</v>
      </c>
    </row>
    <row r="3926" customFormat="false" ht="15" hidden="false" customHeight="false" outlineLevel="0" collapsed="false">
      <c r="A3926" s="14" t="str">
        <f aca="false">'SKU Master'!A3926</f>
        <v>01-00065</v>
      </c>
      <c r="B3926" s="14" t="str">
        <f aca="false">VLOOKUP(A3926,'SKU Master'!$A:$N,6,FALSE())</f>
        <v>GreenAcre Coleslaw Mix, 5 oz</v>
      </c>
      <c r="C3926" s="15" t="n">
        <v>6.3</v>
      </c>
      <c r="D3926" s="15" t="n">
        <v>7.1</v>
      </c>
      <c r="E3926" s="15" t="n">
        <v>4.9</v>
      </c>
      <c r="F3926" s="16" t="s">
        <v>12290</v>
      </c>
      <c r="G3926" s="16" t="s">
        <v>12017</v>
      </c>
      <c r="H3926" s="17" t="n">
        <v>3.44</v>
      </c>
      <c r="I3926" s="18" t="n">
        <f aca="false">('SKU Master'!I3926-H3926)/'SKU Master'!I3926</f>
        <v>0.296523517382413</v>
      </c>
      <c r="J3926" s="16" t="n">
        <v>2</v>
      </c>
      <c r="K3926" s="19" t="n">
        <f aca="false">J3926*C3926</f>
        <v>12.6</v>
      </c>
      <c r="L3926" s="16" t="s">
        <v>12295</v>
      </c>
      <c r="M3926" s="16" t="s">
        <v>12292</v>
      </c>
      <c r="N3926" s="16" t="s">
        <v>12017</v>
      </c>
      <c r="O3926" s="16" t="s">
        <v>12300</v>
      </c>
      <c r="P3926" s="16" t="s">
        <v>12294</v>
      </c>
      <c r="Q3926" s="16" t="s">
        <v>12017</v>
      </c>
    </row>
    <row r="3927" customFormat="false" ht="15" hidden="false" customHeight="false" outlineLevel="0" collapsed="false">
      <c r="A3927" s="14" t="str">
        <f aca="false">'SKU Master'!A3927</f>
        <v>01-00066</v>
      </c>
      <c r="B3927" s="14" t="str">
        <f aca="false">VLOOKUP(A3927,'SKU Master'!$A:$N,6,FALSE())</f>
        <v>Sunfield Farms Coleslaw Mix, 5 oz</v>
      </c>
      <c r="C3927" s="15" t="n">
        <v>6</v>
      </c>
      <c r="D3927" s="15" t="n">
        <v>6</v>
      </c>
      <c r="E3927" s="15" t="n">
        <v>5.8</v>
      </c>
      <c r="F3927" s="16" t="s">
        <v>12290</v>
      </c>
      <c r="G3927" s="16" t="s">
        <v>12017</v>
      </c>
      <c r="H3927" s="17" t="n">
        <v>2.48</v>
      </c>
      <c r="I3927" s="18" t="n">
        <f aca="false">('SKU Master'!I3927-H3927)/'SKU Master'!I3927</f>
        <v>0.345646437994723</v>
      </c>
      <c r="J3927" s="16" t="n">
        <v>5</v>
      </c>
      <c r="K3927" s="19" t="n">
        <f aca="false">J3927*C3927</f>
        <v>30</v>
      </c>
      <c r="L3927" s="16" t="s">
        <v>12295</v>
      </c>
      <c r="M3927" s="16" t="s">
        <v>12292</v>
      </c>
      <c r="N3927" s="16" t="s">
        <v>12017</v>
      </c>
      <c r="O3927" s="16" t="s">
        <v>12300</v>
      </c>
      <c r="P3927" s="16" t="s">
        <v>12296</v>
      </c>
      <c r="Q3927" s="16" t="s">
        <v>12017</v>
      </c>
    </row>
    <row r="3928" customFormat="false" ht="15" hidden="false" customHeight="false" outlineLevel="0" collapsed="false">
      <c r="A3928" s="14" t="str">
        <f aca="false">'SKU Master'!A3928</f>
        <v>01-00067</v>
      </c>
      <c r="B3928" s="14" t="str">
        <f aca="false">VLOOKUP(A3928,'SKU Master'!$A:$N,6,FALSE())</f>
        <v>Sunfield Farms Spring Mix, 10.5 oz</v>
      </c>
      <c r="C3928" s="15" t="n">
        <v>7.8</v>
      </c>
      <c r="D3928" s="15" t="n">
        <v>7.1</v>
      </c>
      <c r="E3928" s="15" t="n">
        <v>5.8</v>
      </c>
      <c r="F3928" s="16" t="s">
        <v>12290</v>
      </c>
      <c r="G3928" s="16" t="s">
        <v>12017</v>
      </c>
      <c r="H3928" s="17" t="n">
        <v>2.94</v>
      </c>
      <c r="I3928" s="18" t="n">
        <f aca="false">('SKU Master'!I3928-H3928)/'SKU Master'!I3928</f>
        <v>0.330296127562642</v>
      </c>
      <c r="J3928" s="16" t="n">
        <v>8</v>
      </c>
      <c r="K3928" s="19" t="n">
        <f aca="false">J3928*C3928</f>
        <v>62.4</v>
      </c>
      <c r="L3928" s="16" t="s">
        <v>12295</v>
      </c>
      <c r="M3928" s="16" t="s">
        <v>12292</v>
      </c>
      <c r="N3928" s="16" t="s">
        <v>12017</v>
      </c>
      <c r="O3928" s="16" t="s">
        <v>12300</v>
      </c>
      <c r="P3928" s="16" t="s">
        <v>12297</v>
      </c>
      <c r="Q3928" s="16" t="s">
        <v>12017</v>
      </c>
    </row>
    <row r="3929" customFormat="false" ht="15" hidden="false" customHeight="false" outlineLevel="0" collapsed="false">
      <c r="A3929" s="14" t="str">
        <f aca="false">'SKU Master'!A3929</f>
        <v>01-00068</v>
      </c>
      <c r="B3929" s="14" t="str">
        <f aca="false">VLOOKUP(A3929,'SKU Master'!$A:$N,6,FALSE())</f>
        <v>Harborline Spring Mix, 5 oz</v>
      </c>
      <c r="C3929" s="15" t="n">
        <v>6.3</v>
      </c>
      <c r="D3929" s="15" t="n">
        <v>4.4</v>
      </c>
      <c r="E3929" s="15" t="n">
        <v>5.4</v>
      </c>
      <c r="F3929" s="16" t="s">
        <v>12290</v>
      </c>
      <c r="G3929" s="16" t="s">
        <v>12017</v>
      </c>
      <c r="H3929" s="17" t="n">
        <v>2.66</v>
      </c>
      <c r="I3929" s="18" t="n">
        <f aca="false">('SKU Master'!I3929-H3929)/'SKU Master'!I3929</f>
        <v>0.394077448747153</v>
      </c>
      <c r="J3929" s="16" t="n">
        <v>6</v>
      </c>
      <c r="K3929" s="19" t="n">
        <f aca="false">J3929*C3929</f>
        <v>37.8</v>
      </c>
      <c r="L3929" s="16" t="s">
        <v>12295</v>
      </c>
      <c r="M3929" s="16" t="s">
        <v>12292</v>
      </c>
      <c r="N3929" s="16" t="s">
        <v>12017</v>
      </c>
      <c r="O3929" s="16" t="s">
        <v>12300</v>
      </c>
      <c r="P3929" s="16" t="s">
        <v>12296</v>
      </c>
      <c r="Q3929" s="16" t="s">
        <v>12017</v>
      </c>
    </row>
    <row r="3930" customFormat="false" ht="15" hidden="false" customHeight="false" outlineLevel="0" collapsed="false">
      <c r="A3930" s="14" t="str">
        <f aca="false">'SKU Master'!A3930</f>
        <v>01-00069</v>
      </c>
      <c r="B3930" s="14" t="str">
        <f aca="false">VLOOKUP(A3930,'SKU Master'!$A:$N,6,FALSE())</f>
        <v>Harborline Spring Mix, 10.5 oz</v>
      </c>
      <c r="C3930" s="15" t="n">
        <v>4.8</v>
      </c>
      <c r="D3930" s="15" t="n">
        <v>4.5</v>
      </c>
      <c r="E3930" s="15" t="n">
        <v>5.1</v>
      </c>
      <c r="F3930" s="16" t="s">
        <v>12290</v>
      </c>
      <c r="G3930" s="16" t="s">
        <v>12017</v>
      </c>
      <c r="H3930" s="17" t="n">
        <v>2.32</v>
      </c>
      <c r="I3930" s="18" t="n">
        <f aca="false">('SKU Master'!I3930-H3930)/'SKU Master'!I3930</f>
        <v>0.335243553008596</v>
      </c>
      <c r="J3930" s="16" t="n">
        <v>6</v>
      </c>
      <c r="K3930" s="19" t="n">
        <f aca="false">J3930*C3930</f>
        <v>28.8</v>
      </c>
      <c r="L3930" s="16" t="s">
        <v>12295</v>
      </c>
      <c r="M3930" s="16" t="s">
        <v>12292</v>
      </c>
      <c r="N3930" s="16" t="s">
        <v>12017</v>
      </c>
      <c r="O3930" s="16" t="s">
        <v>12300</v>
      </c>
      <c r="P3930" s="16" t="s">
        <v>12297</v>
      </c>
      <c r="Q3930" s="16" t="s">
        <v>12017</v>
      </c>
    </row>
    <row r="3931" customFormat="false" ht="15" hidden="false" customHeight="false" outlineLevel="0" collapsed="false">
      <c r="A3931" s="14" t="str">
        <f aca="false">'SKU Master'!A3931</f>
        <v>01-00070</v>
      </c>
      <c r="B3931" s="14" t="str">
        <f aca="false">VLOOKUP(A3931,'SKU Master'!$A:$N,6,FALSE())</f>
        <v>Harborline Basil, bunch</v>
      </c>
      <c r="C3931" s="15" t="n">
        <v>7.8</v>
      </c>
      <c r="D3931" s="15" t="n">
        <v>4.1</v>
      </c>
      <c r="E3931" s="15" t="n">
        <v>5.2</v>
      </c>
      <c r="F3931" s="16" t="s">
        <v>12290</v>
      </c>
      <c r="G3931" s="16" t="s">
        <v>12017</v>
      </c>
      <c r="H3931" s="17" t="n">
        <v>2.26</v>
      </c>
      <c r="I3931" s="18" t="n">
        <f aca="false">('SKU Master'!I3931-H3931)/'SKU Master'!I3931</f>
        <v>0.419023136246787</v>
      </c>
      <c r="J3931" s="16" t="n">
        <v>1</v>
      </c>
      <c r="K3931" s="19" t="n">
        <f aca="false">J3931*C3931</f>
        <v>7.8</v>
      </c>
      <c r="L3931" s="16" t="s">
        <v>12291</v>
      </c>
      <c r="M3931" s="16" t="s">
        <v>12292</v>
      </c>
      <c r="N3931" s="16" t="s">
        <v>12017</v>
      </c>
      <c r="O3931" s="16" t="s">
        <v>12300</v>
      </c>
      <c r="P3931" s="16" t="s">
        <v>12294</v>
      </c>
      <c r="Q3931" s="16" t="s">
        <v>12017</v>
      </c>
    </row>
    <row r="3932" customFormat="false" ht="15" hidden="false" customHeight="false" outlineLevel="0" collapsed="false">
      <c r="A3932" s="14" t="str">
        <f aca="false">'SKU Master'!A3932</f>
        <v>01-00071</v>
      </c>
      <c r="B3932" s="14" t="str">
        <f aca="false">VLOOKUP(A3932,'SKU Master'!$A:$N,6,FALSE())</f>
        <v>Sunfield Farms Parsley, bunch</v>
      </c>
      <c r="C3932" s="15" t="n">
        <v>5</v>
      </c>
      <c r="D3932" s="15" t="n">
        <v>4.5</v>
      </c>
      <c r="E3932" s="15" t="n">
        <v>4.8</v>
      </c>
      <c r="F3932" s="16" t="s">
        <v>12290</v>
      </c>
      <c r="G3932" s="16" t="s">
        <v>12017</v>
      </c>
      <c r="H3932" s="17" t="n">
        <v>0.88</v>
      </c>
      <c r="I3932" s="18" t="n">
        <f aca="false">('SKU Master'!I3932-H3932)/'SKU Master'!I3932</f>
        <v>0.317829457364341</v>
      </c>
      <c r="J3932" s="16" t="n">
        <v>3</v>
      </c>
      <c r="K3932" s="19" t="n">
        <f aca="false">J3932*C3932</f>
        <v>15</v>
      </c>
      <c r="L3932" s="16" t="s">
        <v>12295</v>
      </c>
      <c r="M3932" s="16" t="s">
        <v>12292</v>
      </c>
      <c r="N3932" s="16" t="s">
        <v>12017</v>
      </c>
      <c r="O3932" s="16" t="s">
        <v>12300</v>
      </c>
      <c r="P3932" s="16" t="s">
        <v>12298</v>
      </c>
      <c r="Q3932" s="16" t="s">
        <v>12017</v>
      </c>
    </row>
    <row r="3933" customFormat="false" ht="15" hidden="false" customHeight="false" outlineLevel="0" collapsed="false">
      <c r="A3933" s="14" t="str">
        <f aca="false">'SKU Master'!A3933</f>
        <v>01-00072</v>
      </c>
      <c r="B3933" s="14" t="str">
        <f aca="false">VLOOKUP(A3933,'SKU Master'!$A:$N,6,FALSE())</f>
        <v>Sunfield Farms Rosemary, 4.5 in pot</v>
      </c>
      <c r="C3933" s="15" t="n">
        <v>5.5</v>
      </c>
      <c r="D3933" s="15" t="n">
        <v>5.4</v>
      </c>
      <c r="E3933" s="15" t="n">
        <v>5.5</v>
      </c>
      <c r="F3933" s="16" t="s">
        <v>12290</v>
      </c>
      <c r="G3933" s="16" t="s">
        <v>12017</v>
      </c>
      <c r="H3933" s="17" t="n">
        <v>2.29</v>
      </c>
      <c r="I3933" s="18" t="n">
        <f aca="false">('SKU Master'!I3933-H3933)/'SKU Master'!I3933</f>
        <v>0.324483775811209</v>
      </c>
      <c r="J3933" s="16" t="n">
        <v>8</v>
      </c>
      <c r="K3933" s="19" t="n">
        <f aca="false">J3933*C3933</f>
        <v>44</v>
      </c>
      <c r="L3933" s="16" t="s">
        <v>12295</v>
      </c>
      <c r="M3933" s="16" t="s">
        <v>12292</v>
      </c>
      <c r="N3933" s="16" t="s">
        <v>12017</v>
      </c>
      <c r="O3933" s="16" t="s">
        <v>12300</v>
      </c>
      <c r="P3933" s="16" t="s">
        <v>12296</v>
      </c>
      <c r="Q3933" s="16" t="s">
        <v>12017</v>
      </c>
    </row>
    <row r="3934" customFormat="false" ht="15" hidden="false" customHeight="false" outlineLevel="0" collapsed="false">
      <c r="A3934" s="14" t="str">
        <f aca="false">'SKU Master'!A3934</f>
        <v>01-00073</v>
      </c>
      <c r="B3934" s="14" t="str">
        <f aca="false">VLOOKUP(A3934,'SKU Master'!$A:$N,6,FALSE())</f>
        <v>GreenAcre Parsley, bunch</v>
      </c>
      <c r="C3934" s="15" t="n">
        <v>5</v>
      </c>
      <c r="D3934" s="15" t="n">
        <v>7.1</v>
      </c>
      <c r="E3934" s="15" t="n">
        <v>4.9</v>
      </c>
      <c r="F3934" s="16" t="s">
        <v>12290</v>
      </c>
      <c r="G3934" s="16" t="s">
        <v>12017</v>
      </c>
      <c r="H3934" s="17" t="n">
        <v>0.92</v>
      </c>
      <c r="I3934" s="18" t="n">
        <f aca="false">('SKU Master'!I3934-H3934)/'SKU Master'!I3934</f>
        <v>0.286821705426357</v>
      </c>
      <c r="J3934" s="16" t="n">
        <v>4</v>
      </c>
      <c r="K3934" s="19" t="n">
        <f aca="false">J3934*C3934</f>
        <v>20</v>
      </c>
      <c r="L3934" s="16" t="s">
        <v>12295</v>
      </c>
      <c r="M3934" s="16" t="s">
        <v>12292</v>
      </c>
      <c r="N3934" s="16" t="s">
        <v>12017</v>
      </c>
      <c r="O3934" s="16" t="s">
        <v>12300</v>
      </c>
      <c r="P3934" s="16" t="s">
        <v>12298</v>
      </c>
      <c r="Q3934" s="16" t="s">
        <v>12017</v>
      </c>
    </row>
    <row r="3935" customFormat="false" ht="15" hidden="false" customHeight="false" outlineLevel="0" collapsed="false">
      <c r="A3935" s="14" t="str">
        <f aca="false">'SKU Master'!A3935</f>
        <v>01-00074</v>
      </c>
      <c r="B3935" s="14" t="str">
        <f aca="false">VLOOKUP(A3935,'SKU Master'!$A:$N,6,FALSE())</f>
        <v>Orchard Bend Mint, bunch</v>
      </c>
      <c r="C3935" s="15" t="n">
        <v>4.4</v>
      </c>
      <c r="D3935" s="15" t="n">
        <v>7.3</v>
      </c>
      <c r="E3935" s="15" t="n">
        <v>5</v>
      </c>
      <c r="F3935" s="16" t="s">
        <v>12290</v>
      </c>
      <c r="G3935" s="16" t="s">
        <v>12017</v>
      </c>
      <c r="H3935" s="17" t="n">
        <v>2.92</v>
      </c>
      <c r="I3935" s="18" t="n">
        <f aca="false">('SKU Master'!I3935-H3935)/'SKU Master'!I3935</f>
        <v>0.229551451187335</v>
      </c>
      <c r="J3935" s="16" t="n">
        <v>7</v>
      </c>
      <c r="K3935" s="19" t="n">
        <f aca="false">J3935*C3935</f>
        <v>30.8</v>
      </c>
      <c r="L3935" s="16" t="s">
        <v>12295</v>
      </c>
      <c r="M3935" s="16" t="s">
        <v>12292</v>
      </c>
      <c r="N3935" s="16" t="s">
        <v>12017</v>
      </c>
      <c r="O3935" s="16" t="s">
        <v>12300</v>
      </c>
      <c r="P3935" s="16" t="s">
        <v>12296</v>
      </c>
      <c r="Q3935" s="16" t="s">
        <v>12017</v>
      </c>
    </row>
    <row r="3936" customFormat="false" ht="15" hidden="false" customHeight="false" outlineLevel="0" collapsed="false">
      <c r="A3936" s="14" t="str">
        <f aca="false">'SKU Master'!A3936</f>
        <v>01-00075</v>
      </c>
      <c r="B3936" s="14" t="str">
        <f aca="false">VLOOKUP(A3936,'SKU Master'!$A:$N,6,FALSE())</f>
        <v>Harborline Mint, 4.5 in pot</v>
      </c>
      <c r="C3936" s="15" t="n">
        <v>6.9</v>
      </c>
      <c r="D3936" s="15" t="n">
        <v>4.9</v>
      </c>
      <c r="E3936" s="15" t="n">
        <v>4.8</v>
      </c>
      <c r="F3936" s="16" t="s">
        <v>12290</v>
      </c>
      <c r="G3936" s="16" t="s">
        <v>12017</v>
      </c>
      <c r="H3936" s="17" t="n">
        <v>2.37</v>
      </c>
      <c r="I3936" s="18" t="n">
        <f aca="false">('SKU Master'!I3936-H3936)/'SKU Master'!I3936</f>
        <v>0.390745501285347</v>
      </c>
      <c r="J3936" s="16" t="n">
        <v>4</v>
      </c>
      <c r="K3936" s="19" t="n">
        <f aca="false">J3936*C3936</f>
        <v>27.6</v>
      </c>
      <c r="L3936" s="16" t="s">
        <v>12299</v>
      </c>
      <c r="M3936" s="16" t="s">
        <v>12292</v>
      </c>
      <c r="N3936" s="16" t="s">
        <v>12017</v>
      </c>
      <c r="O3936" s="16" t="s">
        <v>12300</v>
      </c>
      <c r="P3936" s="16" t="s">
        <v>12298</v>
      </c>
      <c r="Q3936" s="16" t="s">
        <v>12017</v>
      </c>
    </row>
    <row r="3937" customFormat="false" ht="15" hidden="false" customHeight="false" outlineLevel="0" collapsed="false">
      <c r="A3937" s="14" t="str">
        <f aca="false">'SKU Master'!A3937</f>
        <v>01-00076</v>
      </c>
      <c r="B3937" s="14" t="str">
        <f aca="false">VLOOKUP(A3937,'SKU Master'!$A:$N,6,FALSE())</f>
        <v>Harborline Cilantro, 4.5 in pot</v>
      </c>
      <c r="C3937" s="15" t="n">
        <v>7.3</v>
      </c>
      <c r="D3937" s="15" t="n">
        <v>6.4</v>
      </c>
      <c r="E3937" s="15" t="n">
        <v>3</v>
      </c>
      <c r="F3937" s="16" t="s">
        <v>12290</v>
      </c>
      <c r="G3937" s="16" t="s">
        <v>12017</v>
      </c>
      <c r="H3937" s="17" t="n">
        <v>1.12</v>
      </c>
      <c r="I3937" s="18" t="n">
        <f aca="false">('SKU Master'!I3937-H3937)/'SKU Master'!I3937</f>
        <v>0.374301675977654</v>
      </c>
      <c r="J3937" s="16" t="n">
        <v>3</v>
      </c>
      <c r="K3937" s="19" t="n">
        <f aca="false">J3937*C3937</f>
        <v>21.9</v>
      </c>
      <c r="L3937" s="16" t="s">
        <v>12295</v>
      </c>
      <c r="M3937" s="16" t="s">
        <v>12292</v>
      </c>
      <c r="N3937" s="16" t="s">
        <v>12017</v>
      </c>
      <c r="O3937" s="16" t="s">
        <v>12300</v>
      </c>
      <c r="P3937" s="16" t="s">
        <v>12298</v>
      </c>
      <c r="Q3937" s="16" t="s">
        <v>12017</v>
      </c>
    </row>
    <row r="3938" customFormat="false" ht="15" hidden="false" customHeight="false" outlineLevel="0" collapsed="false">
      <c r="A3938" s="14" t="str">
        <f aca="false">'SKU Master'!A3938</f>
        <v>01-00077</v>
      </c>
      <c r="B3938" s="14" t="str">
        <f aca="false">VLOOKUP(A3938,'SKU Master'!$A:$N,6,FALSE())</f>
        <v>GreenAcre Rosemary, bunch</v>
      </c>
      <c r="C3938" s="15" t="n">
        <v>6.8</v>
      </c>
      <c r="D3938" s="15" t="n">
        <v>5.2</v>
      </c>
      <c r="E3938" s="15" t="n">
        <v>4.9</v>
      </c>
      <c r="F3938" s="16" t="s">
        <v>12290</v>
      </c>
      <c r="G3938" s="16" t="s">
        <v>12017</v>
      </c>
      <c r="H3938" s="17" t="n">
        <v>1.81</v>
      </c>
      <c r="I3938" s="18" t="n">
        <f aca="false">('SKU Master'!I3938-H3938)/'SKU Master'!I3938</f>
        <v>0.373702422145329</v>
      </c>
      <c r="J3938" s="16" t="n">
        <v>2</v>
      </c>
      <c r="K3938" s="19" t="n">
        <f aca="false">J3938*C3938</f>
        <v>13.6</v>
      </c>
      <c r="L3938" s="16" t="s">
        <v>12295</v>
      </c>
      <c r="M3938" s="16" t="s">
        <v>12292</v>
      </c>
      <c r="N3938" s="16" t="s">
        <v>12017</v>
      </c>
      <c r="O3938" s="16" t="s">
        <v>12300</v>
      </c>
      <c r="P3938" s="16" t="s">
        <v>12294</v>
      </c>
      <c r="Q3938" s="16" t="s">
        <v>12017</v>
      </c>
    </row>
    <row r="3939" customFormat="false" ht="15" hidden="false" customHeight="false" outlineLevel="0" collapsed="false">
      <c r="A3939" s="14" t="str">
        <f aca="false">'SKU Master'!A3939</f>
        <v>01-00078</v>
      </c>
      <c r="B3939" s="14" t="str">
        <f aca="false">VLOOKUP(A3939,'SKU Master'!$A:$N,6,FALSE())</f>
        <v>Harborline Parsley, bunch</v>
      </c>
      <c r="C3939" s="15" t="n">
        <v>6.9</v>
      </c>
      <c r="D3939" s="15" t="n">
        <v>4.4</v>
      </c>
      <c r="E3939" s="15" t="n">
        <v>5</v>
      </c>
      <c r="F3939" s="16" t="s">
        <v>12290</v>
      </c>
      <c r="G3939" s="16" t="s">
        <v>12017</v>
      </c>
      <c r="H3939" s="17" t="n">
        <v>1.39</v>
      </c>
      <c r="I3939" s="18" t="n">
        <f aca="false">('SKU Master'!I3939-H3939)/'SKU Master'!I3939</f>
        <v>0.393013100436681</v>
      </c>
      <c r="J3939" s="16" t="n">
        <v>1</v>
      </c>
      <c r="K3939" s="19" t="n">
        <f aca="false">J3939*C3939</f>
        <v>6.9</v>
      </c>
      <c r="L3939" s="16" t="s">
        <v>12291</v>
      </c>
      <c r="M3939" s="16" t="s">
        <v>12292</v>
      </c>
      <c r="N3939" s="16" t="s">
        <v>12017</v>
      </c>
      <c r="O3939" s="16" t="s">
        <v>12300</v>
      </c>
      <c r="P3939" s="16" t="s">
        <v>12294</v>
      </c>
      <c r="Q3939" s="16" t="s">
        <v>12017</v>
      </c>
    </row>
    <row r="3940" customFormat="false" ht="15" hidden="false" customHeight="false" outlineLevel="0" collapsed="false">
      <c r="A3940" s="14" t="str">
        <f aca="false">'SKU Master'!A3940</f>
        <v>01-00079</v>
      </c>
      <c r="B3940" s="14" t="str">
        <f aca="false">VLOOKUP(A3940,'SKU Master'!$A:$N,6,FALSE())</f>
        <v>Orchard Bend Parsley, 4.5 in pot</v>
      </c>
      <c r="C3940" s="15" t="n">
        <v>4.2</v>
      </c>
      <c r="D3940" s="15" t="n">
        <v>5.6</v>
      </c>
      <c r="E3940" s="15" t="n">
        <v>3.2</v>
      </c>
      <c r="F3940" s="16" t="s">
        <v>12290</v>
      </c>
      <c r="G3940" s="16" t="s">
        <v>12017</v>
      </c>
      <c r="H3940" s="17" t="n">
        <v>1.34</v>
      </c>
      <c r="I3940" s="18" t="n">
        <f aca="false">('SKU Master'!I3940-H3940)/'SKU Master'!I3940</f>
        <v>0.291005291005291</v>
      </c>
      <c r="J3940" s="16" t="n">
        <v>5</v>
      </c>
      <c r="K3940" s="19" t="n">
        <f aca="false">J3940*C3940</f>
        <v>21</v>
      </c>
      <c r="L3940" s="16" t="s">
        <v>12295</v>
      </c>
      <c r="M3940" s="16" t="s">
        <v>12292</v>
      </c>
      <c r="N3940" s="16" t="s">
        <v>12017</v>
      </c>
      <c r="O3940" s="16" t="s">
        <v>12300</v>
      </c>
      <c r="P3940" s="16" t="s">
        <v>12296</v>
      </c>
      <c r="Q3940" s="16" t="s">
        <v>12017</v>
      </c>
    </row>
    <row r="3941" customFormat="false" ht="15" hidden="false" customHeight="false" outlineLevel="0" collapsed="false">
      <c r="A3941" s="14" t="str">
        <f aca="false">'SKU Master'!A3941</f>
        <v>01-00080</v>
      </c>
      <c r="B3941" s="14" t="str">
        <f aca="false">VLOOKUP(A3941,'SKU Master'!$A:$N,6,FALSE())</f>
        <v>GreenAcre Cilantro, 4.5 in pot</v>
      </c>
      <c r="C3941" s="15" t="n">
        <v>5.2</v>
      </c>
      <c r="D3941" s="15" t="n">
        <v>7.7</v>
      </c>
      <c r="E3941" s="15" t="n">
        <v>5</v>
      </c>
      <c r="F3941" s="16" t="s">
        <v>12290</v>
      </c>
      <c r="G3941" s="16" t="s">
        <v>12017</v>
      </c>
      <c r="H3941" s="17" t="n">
        <v>2.2</v>
      </c>
      <c r="I3941" s="18" t="n">
        <f aca="false">('SKU Master'!I3941-H3941)/'SKU Master'!I3941</f>
        <v>0.351032448377581</v>
      </c>
      <c r="J3941" s="16" t="n">
        <v>8</v>
      </c>
      <c r="K3941" s="19" t="n">
        <f aca="false">J3941*C3941</f>
        <v>41.6</v>
      </c>
      <c r="L3941" s="16" t="s">
        <v>12295</v>
      </c>
      <c r="M3941" s="16" t="s">
        <v>12292</v>
      </c>
      <c r="N3941" s="16" t="s">
        <v>12017</v>
      </c>
      <c r="O3941" s="16" t="s">
        <v>12300</v>
      </c>
      <c r="P3941" s="16" t="s">
        <v>12297</v>
      </c>
      <c r="Q3941" s="16" t="s">
        <v>12017</v>
      </c>
    </row>
    <row r="3942" customFormat="false" ht="15" hidden="false" customHeight="false" outlineLevel="0" collapsed="false">
      <c r="A3942" s="14" t="str">
        <f aca="false">'SKU Master'!A3942</f>
        <v>01-00081</v>
      </c>
      <c r="B3942" s="14" t="str">
        <f aca="false">VLOOKUP(A3942,'SKU Master'!$A:$N,6,FALSE())</f>
        <v>Orchard Bend Basil, 4.5 in pot</v>
      </c>
      <c r="C3942" s="15" t="n">
        <v>6.8</v>
      </c>
      <c r="D3942" s="15" t="n">
        <v>6.8</v>
      </c>
      <c r="E3942" s="15" t="n">
        <v>4.2</v>
      </c>
      <c r="F3942" s="16" t="s">
        <v>12290</v>
      </c>
      <c r="G3942" s="16" t="s">
        <v>12017</v>
      </c>
      <c r="H3942" s="17" t="n">
        <v>2.41</v>
      </c>
      <c r="I3942" s="18" t="n">
        <f aca="false">('SKU Master'!I3942-H3942)/'SKU Master'!I3942</f>
        <v>0.30945558739255</v>
      </c>
      <c r="J3942" s="16" t="n">
        <v>9</v>
      </c>
      <c r="K3942" s="19" t="n">
        <f aca="false">J3942*C3942</f>
        <v>61.2</v>
      </c>
      <c r="L3942" s="16" t="s">
        <v>12295</v>
      </c>
      <c r="M3942" s="16" t="s">
        <v>12292</v>
      </c>
      <c r="N3942" s="16" t="s">
        <v>12017</v>
      </c>
      <c r="O3942" s="16" t="s">
        <v>12300</v>
      </c>
      <c r="P3942" s="16" t="s">
        <v>12297</v>
      </c>
      <c r="Q3942" s="16" t="s">
        <v>12017</v>
      </c>
    </row>
    <row r="3943" customFormat="false" ht="15" hidden="false" customHeight="false" outlineLevel="0" collapsed="false">
      <c r="A3943" s="14" t="str">
        <f aca="false">'SKU Master'!A3943</f>
        <v>01-00082</v>
      </c>
      <c r="B3943" s="14" t="str">
        <f aca="false">VLOOKUP(A3943,'SKU Master'!$A:$N,6,FALSE())</f>
        <v>Harborline Basil, 4.5 in pot</v>
      </c>
      <c r="C3943" s="15" t="n">
        <v>5.6</v>
      </c>
      <c r="D3943" s="15" t="n">
        <v>4.5</v>
      </c>
      <c r="E3943" s="15" t="n">
        <v>3.4</v>
      </c>
      <c r="F3943" s="16" t="s">
        <v>12290</v>
      </c>
      <c r="G3943" s="16" t="s">
        <v>12017</v>
      </c>
      <c r="H3943" s="17" t="n">
        <v>2.42</v>
      </c>
      <c r="I3943" s="18" t="n">
        <f aca="false">('SKU Master'!I3943-H3943)/'SKU Master'!I3943</f>
        <v>0.306590257879656</v>
      </c>
      <c r="J3943" s="16" t="n">
        <v>9</v>
      </c>
      <c r="K3943" s="19" t="n">
        <f aca="false">J3943*C3943</f>
        <v>50.4</v>
      </c>
      <c r="L3943" s="16" t="s">
        <v>12299</v>
      </c>
      <c r="M3943" s="16" t="s">
        <v>12292</v>
      </c>
      <c r="N3943" s="16" t="s">
        <v>12017</v>
      </c>
      <c r="O3943" s="16" t="s">
        <v>12300</v>
      </c>
      <c r="P3943" s="16" t="s">
        <v>12297</v>
      </c>
      <c r="Q3943" s="16" t="s">
        <v>12017</v>
      </c>
    </row>
    <row r="3944" customFormat="false" ht="15" hidden="false" customHeight="false" outlineLevel="0" collapsed="false">
      <c r="A3944" s="14" t="str">
        <f aca="false">'SKU Master'!A3944</f>
        <v>01-00083</v>
      </c>
      <c r="B3944" s="14" t="str">
        <f aca="false">VLOOKUP(A3944,'SKU Master'!$A:$N,6,FALSE())</f>
        <v>Harborline Cilantro, bunch</v>
      </c>
      <c r="C3944" s="15" t="n">
        <v>6.3</v>
      </c>
      <c r="D3944" s="15" t="n">
        <v>5.6</v>
      </c>
      <c r="E3944" s="15" t="n">
        <v>3.7</v>
      </c>
      <c r="F3944" s="16" t="s">
        <v>12290</v>
      </c>
      <c r="G3944" s="16" t="s">
        <v>12017</v>
      </c>
      <c r="H3944" s="17" t="n">
        <v>1.07</v>
      </c>
      <c r="I3944" s="18" t="n">
        <f aca="false">('SKU Master'!I3944-H3944)/'SKU Master'!I3944</f>
        <v>0.402234636871508</v>
      </c>
      <c r="J3944" s="16" t="n">
        <v>7</v>
      </c>
      <c r="K3944" s="19" t="n">
        <f aca="false">J3944*C3944</f>
        <v>44.1</v>
      </c>
      <c r="L3944" s="16" t="s">
        <v>12295</v>
      </c>
      <c r="M3944" s="16" t="s">
        <v>12292</v>
      </c>
      <c r="N3944" s="16" t="s">
        <v>12017</v>
      </c>
      <c r="O3944" s="16" t="s">
        <v>12300</v>
      </c>
      <c r="P3944" s="16" t="s">
        <v>12296</v>
      </c>
      <c r="Q3944" s="16" t="s">
        <v>12017</v>
      </c>
    </row>
    <row r="3945" customFormat="false" ht="15" hidden="false" customHeight="false" outlineLevel="0" collapsed="false">
      <c r="A3945" s="14" t="str">
        <f aca="false">'SKU Master'!A3945</f>
        <v>01-00084</v>
      </c>
      <c r="B3945" s="14" t="str">
        <f aca="false">VLOOKUP(A3945,'SKU Master'!$A:$N,6,FALSE())</f>
        <v>Orchard Bend Basil, bunch</v>
      </c>
      <c r="C3945" s="15" t="n">
        <v>4.7</v>
      </c>
      <c r="D3945" s="15" t="n">
        <v>5.1</v>
      </c>
      <c r="E3945" s="15" t="n">
        <v>4.1</v>
      </c>
      <c r="F3945" s="16" t="s">
        <v>12290</v>
      </c>
      <c r="G3945" s="16" t="s">
        <v>12017</v>
      </c>
      <c r="H3945" s="17" t="n">
        <v>1.8</v>
      </c>
      <c r="I3945" s="18" t="n">
        <f aca="false">('SKU Master'!I3945-H3945)/'SKU Master'!I3945</f>
        <v>0.246861924686193</v>
      </c>
      <c r="J3945" s="16" t="n">
        <v>8</v>
      </c>
      <c r="K3945" s="19" t="n">
        <f aca="false">J3945*C3945</f>
        <v>37.6</v>
      </c>
      <c r="L3945" s="16" t="s">
        <v>12295</v>
      </c>
      <c r="M3945" s="16" t="s">
        <v>12292</v>
      </c>
      <c r="N3945" s="16" t="s">
        <v>12017</v>
      </c>
      <c r="O3945" s="16" t="s">
        <v>12300</v>
      </c>
      <c r="P3945" s="16" t="s">
        <v>12297</v>
      </c>
      <c r="Q3945" s="16" t="s">
        <v>12017</v>
      </c>
    </row>
    <row r="3946" customFormat="false" ht="15" hidden="false" customHeight="false" outlineLevel="0" collapsed="false">
      <c r="A3946" s="14" t="str">
        <f aca="false">'SKU Master'!A3946</f>
        <v>01-00085</v>
      </c>
      <c r="B3946" s="14" t="str">
        <f aca="false">VLOOKUP(A3946,'SKU Master'!$A:$N,6,FALSE())</f>
        <v>GreenAcre Cilantro, bunch</v>
      </c>
      <c r="C3946" s="15" t="n">
        <v>5.9</v>
      </c>
      <c r="D3946" s="15" t="n">
        <v>7.2</v>
      </c>
      <c r="E3946" s="15" t="n">
        <v>4.3</v>
      </c>
      <c r="F3946" s="16" t="s">
        <v>12290</v>
      </c>
      <c r="G3946" s="16" t="s">
        <v>12017</v>
      </c>
      <c r="H3946" s="17" t="n">
        <v>0.91</v>
      </c>
      <c r="I3946" s="18" t="n">
        <f aca="false">('SKU Master'!I3946-H3946)/'SKU Master'!I3946</f>
        <v>0.345323741007194</v>
      </c>
      <c r="J3946" s="16" t="n">
        <v>5</v>
      </c>
      <c r="K3946" s="19" t="n">
        <f aca="false">J3946*C3946</f>
        <v>29.5</v>
      </c>
      <c r="L3946" s="16" t="s">
        <v>12295</v>
      </c>
      <c r="M3946" s="16" t="s">
        <v>12292</v>
      </c>
      <c r="N3946" s="16" t="s">
        <v>12017</v>
      </c>
      <c r="O3946" s="16" t="s">
        <v>12300</v>
      </c>
      <c r="P3946" s="16" t="s">
        <v>12296</v>
      </c>
      <c r="Q3946" s="16" t="s">
        <v>12017</v>
      </c>
    </row>
    <row r="3947" customFormat="false" ht="15" hidden="false" customHeight="false" outlineLevel="0" collapsed="false">
      <c r="A3947" s="14" t="str">
        <f aca="false">'SKU Master'!A3947</f>
        <v>01-00086</v>
      </c>
      <c r="B3947" s="14" t="str">
        <f aca="false">VLOOKUP(A3947,'SKU Master'!$A:$N,6,FALSE())</f>
        <v>Orchard Bend Cilantro, bunch</v>
      </c>
      <c r="C3947" s="15" t="n">
        <v>5.8</v>
      </c>
      <c r="D3947" s="15" t="n">
        <v>7.8</v>
      </c>
      <c r="E3947" s="15" t="n">
        <v>5.7</v>
      </c>
      <c r="F3947" s="16" t="s">
        <v>12290</v>
      </c>
      <c r="G3947" s="16" t="s">
        <v>12017</v>
      </c>
      <c r="H3947" s="17" t="n">
        <v>2.56</v>
      </c>
      <c r="I3947" s="18" t="n">
        <f aca="false">('SKU Master'!I3947-H3947)/'SKU Master'!I3947</f>
        <v>0.358395989974937</v>
      </c>
      <c r="J3947" s="16" t="n">
        <v>2</v>
      </c>
      <c r="K3947" s="19" t="n">
        <f aca="false">J3947*C3947</f>
        <v>11.6</v>
      </c>
      <c r="L3947" s="16" t="s">
        <v>12295</v>
      </c>
      <c r="M3947" s="16" t="s">
        <v>12292</v>
      </c>
      <c r="N3947" s="16" t="s">
        <v>12017</v>
      </c>
      <c r="O3947" s="16" t="s">
        <v>12300</v>
      </c>
      <c r="P3947" s="16" t="s">
        <v>12298</v>
      </c>
      <c r="Q3947" s="16" t="s">
        <v>12017</v>
      </c>
    </row>
    <row r="3948" customFormat="false" ht="15" hidden="false" customHeight="false" outlineLevel="0" collapsed="false">
      <c r="A3948" s="14" t="str">
        <f aca="false">'SKU Master'!A3948</f>
        <v>01-00087</v>
      </c>
      <c r="B3948" s="14" t="str">
        <f aca="false">VLOOKUP(A3948,'SKU Master'!$A:$N,6,FALSE())</f>
        <v>Sunfield Farms Basil, 4.5 in pot</v>
      </c>
      <c r="C3948" s="15" t="n">
        <v>7.2</v>
      </c>
      <c r="D3948" s="15" t="n">
        <v>6.1</v>
      </c>
      <c r="E3948" s="15" t="n">
        <v>3.3</v>
      </c>
      <c r="F3948" s="16" t="s">
        <v>12290</v>
      </c>
      <c r="G3948" s="16" t="s">
        <v>12017</v>
      </c>
      <c r="H3948" s="17" t="n">
        <v>2.3</v>
      </c>
      <c r="I3948" s="18" t="n">
        <f aca="false">('SKU Master'!I3948-H3948)/'SKU Master'!I3948</f>
        <v>0.321533923303835</v>
      </c>
      <c r="J3948" s="16" t="n">
        <v>9</v>
      </c>
      <c r="K3948" s="19" t="n">
        <f aca="false">J3948*C3948</f>
        <v>64.8</v>
      </c>
      <c r="L3948" s="16" t="s">
        <v>12295</v>
      </c>
      <c r="M3948" s="16" t="s">
        <v>12292</v>
      </c>
      <c r="N3948" s="16" t="s">
        <v>12017</v>
      </c>
      <c r="O3948" s="16" t="s">
        <v>12300</v>
      </c>
      <c r="P3948" s="16" t="s">
        <v>12297</v>
      </c>
      <c r="Q3948" s="16" t="s">
        <v>12017</v>
      </c>
    </row>
    <row r="3949" customFormat="false" ht="15" hidden="false" customHeight="false" outlineLevel="0" collapsed="false">
      <c r="A3949" s="14" t="str">
        <f aca="false">'SKU Master'!A3949</f>
        <v>01-00088</v>
      </c>
      <c r="B3949" s="14" t="str">
        <f aca="false">VLOOKUP(A3949,'SKU Master'!$A:$N,6,FALSE())</f>
        <v>Orchard Bend Rosemary, 4.5 in pot</v>
      </c>
      <c r="C3949" s="15" t="n">
        <v>5.8</v>
      </c>
      <c r="D3949" s="15" t="n">
        <v>6.5</v>
      </c>
      <c r="E3949" s="15" t="n">
        <v>3.1</v>
      </c>
      <c r="F3949" s="16" t="s">
        <v>12290</v>
      </c>
      <c r="G3949" s="16" t="s">
        <v>12017</v>
      </c>
      <c r="H3949" s="17" t="n">
        <v>1.76</v>
      </c>
      <c r="I3949" s="18" t="n">
        <f aca="false">('SKU Master'!I3949-H3949)/'SKU Master'!I3949</f>
        <v>0.293172690763052</v>
      </c>
      <c r="J3949" s="16" t="n">
        <v>6</v>
      </c>
      <c r="K3949" s="19" t="n">
        <f aca="false">J3949*C3949</f>
        <v>34.8</v>
      </c>
      <c r="L3949" s="16" t="s">
        <v>12295</v>
      </c>
      <c r="M3949" s="16" t="s">
        <v>12292</v>
      </c>
      <c r="N3949" s="16" t="s">
        <v>12017</v>
      </c>
      <c r="O3949" s="16" t="s">
        <v>12300</v>
      </c>
      <c r="P3949" s="16" t="s">
        <v>12296</v>
      </c>
      <c r="Q3949" s="16" t="s">
        <v>12017</v>
      </c>
    </row>
    <row r="3950" customFormat="false" ht="15" hidden="false" customHeight="false" outlineLevel="0" collapsed="false">
      <c r="A3950" s="14" t="str">
        <f aca="false">'SKU Master'!A3950</f>
        <v>01-00089</v>
      </c>
      <c r="B3950" s="14" t="str">
        <f aca="false">VLOOKUP(A3950,'SKU Master'!$A:$N,6,FALSE())</f>
        <v>Orchard Bend Mint, 4.5 in pot</v>
      </c>
      <c r="C3950" s="15" t="n">
        <v>4.9</v>
      </c>
      <c r="D3950" s="15" t="n">
        <v>7</v>
      </c>
      <c r="E3950" s="15" t="n">
        <v>3.4</v>
      </c>
      <c r="F3950" s="16" t="s">
        <v>12290</v>
      </c>
      <c r="G3950" s="16" t="s">
        <v>12017</v>
      </c>
      <c r="H3950" s="17" t="n">
        <v>1.59</v>
      </c>
      <c r="I3950" s="18" t="n">
        <f aca="false">('SKU Master'!I3950-H3950)/'SKU Master'!I3950</f>
        <v>0.305676855895197</v>
      </c>
      <c r="J3950" s="16" t="n">
        <v>10</v>
      </c>
      <c r="K3950" s="19" t="n">
        <f aca="false">J3950*C3950</f>
        <v>49</v>
      </c>
      <c r="L3950" s="16" t="s">
        <v>12295</v>
      </c>
      <c r="M3950" s="16" t="s">
        <v>12292</v>
      </c>
      <c r="N3950" s="16" t="s">
        <v>12017</v>
      </c>
      <c r="O3950" s="16" t="s">
        <v>12300</v>
      </c>
      <c r="P3950" s="16" t="s">
        <v>12297</v>
      </c>
      <c r="Q3950" s="16" t="s">
        <v>12017</v>
      </c>
    </row>
    <row r="3951" customFormat="false" ht="15" hidden="false" customHeight="false" outlineLevel="0" collapsed="false">
      <c r="A3951" s="14" t="str">
        <f aca="false">'SKU Master'!A3951</f>
        <v>01-00090</v>
      </c>
      <c r="B3951" s="14" t="str">
        <f aca="false">VLOOKUP(A3951,'SKU Master'!$A:$N,6,FALSE())</f>
        <v>Sunfield Farms Mint, 4.5 in pot</v>
      </c>
      <c r="C3951" s="15" t="n">
        <v>7.3</v>
      </c>
      <c r="D3951" s="15" t="n">
        <v>7.8</v>
      </c>
      <c r="E3951" s="15" t="n">
        <v>4.2</v>
      </c>
      <c r="F3951" s="16" t="s">
        <v>12290</v>
      </c>
      <c r="G3951" s="16" t="s">
        <v>12017</v>
      </c>
      <c r="H3951" s="17" t="n">
        <v>0.81</v>
      </c>
      <c r="I3951" s="18" t="n">
        <f aca="false">('SKU Master'!I3951-H3951)/'SKU Master'!I3951</f>
        <v>0.372093023255814</v>
      </c>
      <c r="J3951" s="16" t="n">
        <v>4</v>
      </c>
      <c r="K3951" s="19" t="n">
        <f aca="false">J3951*C3951</f>
        <v>29.2</v>
      </c>
      <c r="L3951" s="16" t="s">
        <v>12295</v>
      </c>
      <c r="M3951" s="16" t="s">
        <v>12292</v>
      </c>
      <c r="N3951" s="16" t="s">
        <v>12017</v>
      </c>
      <c r="O3951" s="16" t="s">
        <v>12300</v>
      </c>
      <c r="P3951" s="16" t="s">
        <v>12298</v>
      </c>
      <c r="Q3951" s="16" t="s">
        <v>12017</v>
      </c>
    </row>
    <row r="3952" customFormat="false" ht="15" hidden="false" customHeight="false" outlineLevel="0" collapsed="false">
      <c r="A3952" s="14" t="str">
        <f aca="false">'SKU Master'!A3952</f>
        <v>01-00091</v>
      </c>
      <c r="B3952" s="14" t="str">
        <f aca="false">VLOOKUP(A3952,'SKU Master'!$A:$N,6,FALSE())</f>
        <v>Orchard Bend Rosemary, bunch</v>
      </c>
      <c r="C3952" s="15" t="n">
        <v>5.2</v>
      </c>
      <c r="D3952" s="15" t="n">
        <v>5.6</v>
      </c>
      <c r="E3952" s="15" t="n">
        <v>5.1</v>
      </c>
      <c r="F3952" s="16" t="s">
        <v>12290</v>
      </c>
      <c r="G3952" s="16" t="s">
        <v>12017</v>
      </c>
      <c r="H3952" s="17" t="n">
        <v>1.84</v>
      </c>
      <c r="I3952" s="18" t="n">
        <f aca="false">('SKU Master'!I3952-H3952)/'SKU Master'!I3952</f>
        <v>0.363321799307959</v>
      </c>
      <c r="J3952" s="16" t="n">
        <v>6</v>
      </c>
      <c r="K3952" s="19" t="n">
        <f aca="false">J3952*C3952</f>
        <v>31.2</v>
      </c>
      <c r="L3952" s="16" t="s">
        <v>12295</v>
      </c>
      <c r="M3952" s="16" t="s">
        <v>12292</v>
      </c>
      <c r="N3952" s="16" t="s">
        <v>12017</v>
      </c>
      <c r="O3952" s="16" t="s">
        <v>12300</v>
      </c>
      <c r="P3952" s="16" t="s">
        <v>12296</v>
      </c>
      <c r="Q3952" s="16" t="s">
        <v>12017</v>
      </c>
    </row>
    <row r="3953" customFormat="false" ht="15" hidden="false" customHeight="false" outlineLevel="0" collapsed="false">
      <c r="A3953" s="14" t="str">
        <f aca="false">'SKU Master'!A3953</f>
        <v>01-00092</v>
      </c>
      <c r="B3953" s="14" t="str">
        <f aca="false">VLOOKUP(A3953,'SKU Master'!$A:$N,6,FALSE())</f>
        <v>Sunfield Farms Cilantro, 4.5 in pot</v>
      </c>
      <c r="C3953" s="15" t="n">
        <v>4.5</v>
      </c>
      <c r="D3953" s="15" t="n">
        <v>8</v>
      </c>
      <c r="E3953" s="15" t="n">
        <v>4.6</v>
      </c>
      <c r="F3953" s="16" t="s">
        <v>12290</v>
      </c>
      <c r="G3953" s="16" t="s">
        <v>12017</v>
      </c>
      <c r="H3953" s="17" t="n">
        <v>2.07</v>
      </c>
      <c r="I3953" s="18" t="n">
        <f aca="false">('SKU Master'!I3953-H3953)/'SKU Master'!I3953</f>
        <v>0.258064516129032</v>
      </c>
      <c r="J3953" s="16" t="n">
        <v>6</v>
      </c>
      <c r="K3953" s="19" t="n">
        <f aca="false">J3953*C3953</f>
        <v>27</v>
      </c>
      <c r="L3953" s="16" t="s">
        <v>12295</v>
      </c>
      <c r="M3953" s="16" t="s">
        <v>12292</v>
      </c>
      <c r="N3953" s="16" t="s">
        <v>12017</v>
      </c>
      <c r="O3953" s="16" t="s">
        <v>12300</v>
      </c>
      <c r="P3953" s="16" t="s">
        <v>12296</v>
      </c>
      <c r="Q3953" s="16" t="s">
        <v>12017</v>
      </c>
    </row>
    <row r="3954" customFormat="false" ht="15" hidden="false" customHeight="false" outlineLevel="0" collapsed="false">
      <c r="A3954" s="14" t="str">
        <f aca="false">'SKU Master'!A3954</f>
        <v>01-00093</v>
      </c>
      <c r="B3954" s="14" t="str">
        <f aca="false">VLOOKUP(A3954,'SKU Master'!$A:$N,6,FALSE())</f>
        <v>Sunfield Farms Organic Carrots, each</v>
      </c>
      <c r="C3954" s="15" t="n">
        <v>4.5</v>
      </c>
      <c r="D3954" s="15" t="n">
        <v>5.2</v>
      </c>
      <c r="E3954" s="15" t="n">
        <v>3.3</v>
      </c>
      <c r="F3954" s="16" t="s">
        <v>12290</v>
      </c>
      <c r="G3954" s="16" t="s">
        <v>12017</v>
      </c>
      <c r="H3954" s="17" t="n">
        <v>0.95</v>
      </c>
      <c r="I3954" s="18" t="n">
        <f aca="false">('SKU Master'!I3954-H3954)/'SKU Master'!I3954</f>
        <v>0.263565891472868</v>
      </c>
      <c r="J3954" s="16" t="n">
        <v>1</v>
      </c>
      <c r="K3954" s="19" t="n">
        <f aca="false">J3954*C3954</f>
        <v>4.5</v>
      </c>
      <c r="L3954" s="16" t="s">
        <v>12291</v>
      </c>
      <c r="M3954" s="16" t="s">
        <v>12292</v>
      </c>
      <c r="N3954" s="16" t="s">
        <v>12017</v>
      </c>
      <c r="O3954" s="16" t="s">
        <v>12300</v>
      </c>
      <c r="P3954" s="16" t="s">
        <v>12294</v>
      </c>
      <c r="Q3954" s="16" t="s">
        <v>12017</v>
      </c>
    </row>
    <row r="3955" customFormat="false" ht="15" hidden="false" customHeight="false" outlineLevel="0" collapsed="false">
      <c r="A3955" s="14" t="str">
        <f aca="false">'SKU Master'!A3955</f>
        <v>01-00094</v>
      </c>
      <c r="B3955" s="14" t="str">
        <f aca="false">VLOOKUP(A3955,'SKU Master'!$A:$N,6,FALSE())</f>
        <v>Harborline Organic Tomatoes, 1 lb</v>
      </c>
      <c r="C3955" s="15" t="n">
        <v>7.9</v>
      </c>
      <c r="D3955" s="15" t="n">
        <v>7.7</v>
      </c>
      <c r="E3955" s="15" t="n">
        <v>5.3</v>
      </c>
      <c r="F3955" s="16" t="s">
        <v>12290</v>
      </c>
      <c r="G3955" s="16" t="s">
        <v>12017</v>
      </c>
      <c r="H3955" s="17" t="n">
        <v>2.56</v>
      </c>
      <c r="I3955" s="18" t="n">
        <f aca="false">('SKU Master'!I3955-H3955)/'SKU Master'!I3955</f>
        <v>0.416856492027335</v>
      </c>
      <c r="J3955" s="16" t="n">
        <v>9</v>
      </c>
      <c r="K3955" s="19" t="n">
        <f aca="false">J3955*C3955</f>
        <v>71.1</v>
      </c>
      <c r="L3955" s="16" t="s">
        <v>12295</v>
      </c>
      <c r="M3955" s="16" t="s">
        <v>12292</v>
      </c>
      <c r="N3955" s="16" t="s">
        <v>12017</v>
      </c>
      <c r="O3955" s="16" t="s">
        <v>12300</v>
      </c>
      <c r="P3955" s="16" t="s">
        <v>12297</v>
      </c>
      <c r="Q3955" s="16" t="s">
        <v>12017</v>
      </c>
    </row>
    <row r="3956" customFormat="false" ht="15" hidden="false" customHeight="false" outlineLevel="0" collapsed="false">
      <c r="A3956" s="14" t="str">
        <f aca="false">'SKU Master'!A3956</f>
        <v>01-00095</v>
      </c>
      <c r="B3956" s="14" t="str">
        <f aca="false">VLOOKUP(A3956,'SKU Master'!$A:$N,6,FALSE())</f>
        <v>Sunfield Farms Organic Carrots, 1 lb</v>
      </c>
      <c r="C3956" s="15" t="n">
        <v>7.1</v>
      </c>
      <c r="D3956" s="15" t="n">
        <v>6.2</v>
      </c>
      <c r="E3956" s="15" t="n">
        <v>4.7</v>
      </c>
      <c r="F3956" s="16" t="s">
        <v>12290</v>
      </c>
      <c r="G3956" s="16" t="s">
        <v>12017</v>
      </c>
      <c r="H3956" s="17" t="n">
        <v>1.42</v>
      </c>
      <c r="I3956" s="18" t="n">
        <f aca="false">('SKU Master'!I3956-H3956)/'SKU Master'!I3956</f>
        <v>0.28643216080402</v>
      </c>
      <c r="J3956" s="16" t="n">
        <v>2</v>
      </c>
      <c r="K3956" s="19" t="n">
        <f aca="false">J3956*C3956</f>
        <v>14.2</v>
      </c>
      <c r="L3956" s="16" t="s">
        <v>12295</v>
      </c>
      <c r="M3956" s="16" t="s">
        <v>12292</v>
      </c>
      <c r="N3956" s="16" t="s">
        <v>12017</v>
      </c>
      <c r="O3956" s="16" t="s">
        <v>12300</v>
      </c>
      <c r="P3956" s="16" t="s">
        <v>12298</v>
      </c>
      <c r="Q3956" s="16" t="s">
        <v>12017</v>
      </c>
    </row>
    <row r="3957" customFormat="false" ht="15" hidden="false" customHeight="false" outlineLevel="0" collapsed="false">
      <c r="A3957" s="14" t="str">
        <f aca="false">'SKU Master'!A3957</f>
        <v>01-00096</v>
      </c>
      <c r="B3957" s="14" t="str">
        <f aca="false">VLOOKUP(A3957,'SKU Master'!$A:$N,6,FALSE())</f>
        <v>Sunfield Farms Organic Spinach, each</v>
      </c>
      <c r="C3957" s="15" t="n">
        <v>7.9</v>
      </c>
      <c r="D3957" s="15" t="n">
        <v>4</v>
      </c>
      <c r="E3957" s="15" t="n">
        <v>3.2</v>
      </c>
      <c r="F3957" s="16" t="s">
        <v>12290</v>
      </c>
      <c r="G3957" s="16" t="s">
        <v>12017</v>
      </c>
      <c r="H3957" s="17" t="n">
        <v>3.25</v>
      </c>
      <c r="I3957" s="18" t="n">
        <f aca="false">('SKU Master'!I3957-H3957)/'SKU Master'!I3957</f>
        <v>0.335378323108384</v>
      </c>
      <c r="J3957" s="16" t="n">
        <v>5</v>
      </c>
      <c r="K3957" s="19" t="n">
        <f aca="false">J3957*C3957</f>
        <v>39.5</v>
      </c>
      <c r="L3957" s="16" t="s">
        <v>12295</v>
      </c>
      <c r="M3957" s="16" t="s">
        <v>12292</v>
      </c>
      <c r="N3957" s="16" t="s">
        <v>12017</v>
      </c>
      <c r="O3957" s="16" t="s">
        <v>12300</v>
      </c>
      <c r="P3957" s="16" t="s">
        <v>12296</v>
      </c>
      <c r="Q3957" s="16" t="s">
        <v>12017</v>
      </c>
    </row>
    <row r="3958" customFormat="false" ht="15" hidden="false" customHeight="false" outlineLevel="0" collapsed="false">
      <c r="A3958" s="14" t="str">
        <f aca="false">'SKU Master'!A3958</f>
        <v>01-00097</v>
      </c>
      <c r="B3958" s="14" t="str">
        <f aca="false">VLOOKUP(A3958,'SKU Master'!$A:$N,6,FALSE())</f>
        <v>Harborline Organic Tomatoes, each</v>
      </c>
      <c r="C3958" s="15" t="n">
        <v>5.7</v>
      </c>
      <c r="D3958" s="15" t="n">
        <v>6.7</v>
      </c>
      <c r="E3958" s="15" t="n">
        <v>3</v>
      </c>
      <c r="F3958" s="16" t="s">
        <v>12290</v>
      </c>
      <c r="G3958" s="16" t="s">
        <v>12017</v>
      </c>
      <c r="H3958" s="17" t="n">
        <v>1.34</v>
      </c>
      <c r="I3958" s="18" t="n">
        <f aca="false">('SKU Master'!I3958-H3958)/'SKU Master'!I3958</f>
        <v>0.439330543933054</v>
      </c>
      <c r="J3958" s="16" t="n">
        <v>10</v>
      </c>
      <c r="K3958" s="19" t="n">
        <f aca="false">J3958*C3958</f>
        <v>57</v>
      </c>
      <c r="L3958" s="16" t="s">
        <v>12295</v>
      </c>
      <c r="M3958" s="16" t="s">
        <v>12292</v>
      </c>
      <c r="N3958" s="16" t="s">
        <v>12017</v>
      </c>
      <c r="O3958" s="16" t="s">
        <v>12300</v>
      </c>
      <c r="P3958" s="16" t="s">
        <v>12297</v>
      </c>
      <c r="Q3958" s="16" t="s">
        <v>12017</v>
      </c>
    </row>
    <row r="3959" customFormat="false" ht="15" hidden="false" customHeight="false" outlineLevel="0" collapsed="false">
      <c r="A3959" s="14" t="str">
        <f aca="false">'SKU Master'!A3959</f>
        <v>01-00098</v>
      </c>
      <c r="B3959" s="14" t="str">
        <f aca="false">VLOOKUP(A3959,'SKU Master'!$A:$N,6,FALSE())</f>
        <v>GreenAcre Organic Tomatoes, 1 lb</v>
      </c>
      <c r="C3959" s="15" t="n">
        <v>7.7</v>
      </c>
      <c r="D3959" s="15" t="n">
        <v>7.7</v>
      </c>
      <c r="E3959" s="15" t="n">
        <v>4.9</v>
      </c>
      <c r="F3959" s="16" t="s">
        <v>12290</v>
      </c>
      <c r="G3959" s="16" t="s">
        <v>12017</v>
      </c>
      <c r="H3959" s="17" t="n">
        <v>3.03</v>
      </c>
      <c r="I3959" s="18" t="n">
        <f aca="false">('SKU Master'!I3959-H3959)/'SKU Master'!I3959</f>
        <v>0.325167037861915</v>
      </c>
      <c r="J3959" s="16" t="n">
        <v>9</v>
      </c>
      <c r="K3959" s="19" t="n">
        <f aca="false">J3959*C3959</f>
        <v>69.3</v>
      </c>
      <c r="L3959" s="16" t="s">
        <v>12295</v>
      </c>
      <c r="M3959" s="16" t="s">
        <v>12292</v>
      </c>
      <c r="N3959" s="16" t="s">
        <v>12017</v>
      </c>
      <c r="O3959" s="16" t="s">
        <v>12300</v>
      </c>
      <c r="P3959" s="16" t="s">
        <v>12297</v>
      </c>
      <c r="Q3959" s="16" t="s">
        <v>12017</v>
      </c>
    </row>
    <row r="3960" customFormat="false" ht="15" hidden="false" customHeight="false" outlineLevel="0" collapsed="false">
      <c r="A3960" s="14" t="str">
        <f aca="false">'SKU Master'!A3960</f>
        <v>01-00099</v>
      </c>
      <c r="B3960" s="14" t="str">
        <f aca="false">VLOOKUP(A3960,'SKU Master'!$A:$N,6,FALSE())</f>
        <v>Orchard Bend Organic Spinach, 1 lb</v>
      </c>
      <c r="C3960" s="15" t="n">
        <v>5.8</v>
      </c>
      <c r="D3960" s="15" t="n">
        <v>6</v>
      </c>
      <c r="E3960" s="15" t="n">
        <v>5.5</v>
      </c>
      <c r="F3960" s="16" t="s">
        <v>12290</v>
      </c>
      <c r="G3960" s="16" t="s">
        <v>12017</v>
      </c>
      <c r="H3960" s="17" t="n">
        <v>1.51</v>
      </c>
      <c r="I3960" s="18" t="n">
        <f aca="false">('SKU Master'!I3960-H3960)/'SKU Master'!I3960</f>
        <v>0.368200836820084</v>
      </c>
      <c r="J3960" s="16" t="n">
        <v>8</v>
      </c>
      <c r="K3960" s="19" t="n">
        <f aca="false">J3960*C3960</f>
        <v>46.4</v>
      </c>
      <c r="L3960" s="16" t="s">
        <v>12295</v>
      </c>
      <c r="M3960" s="16" t="s">
        <v>12292</v>
      </c>
      <c r="N3960" s="16" t="s">
        <v>12017</v>
      </c>
      <c r="O3960" s="16" t="s">
        <v>12300</v>
      </c>
      <c r="P3960" s="16" t="s">
        <v>12297</v>
      </c>
      <c r="Q3960" s="16" t="s">
        <v>12017</v>
      </c>
    </row>
    <row r="3961" customFormat="false" ht="15" hidden="false" customHeight="false" outlineLevel="0" collapsed="false">
      <c r="A3961" s="14" t="str">
        <f aca="false">'SKU Master'!A3961</f>
        <v>01-00100</v>
      </c>
      <c r="B3961" s="14" t="str">
        <f aca="false">VLOOKUP(A3961,'SKU Master'!$A:$N,6,FALSE())</f>
        <v>Orchard Bend Organic Tomatoes, each</v>
      </c>
      <c r="C3961" s="15" t="n">
        <v>5.7</v>
      </c>
      <c r="D3961" s="15" t="n">
        <v>7.3</v>
      </c>
      <c r="E3961" s="15" t="n">
        <v>4.7</v>
      </c>
      <c r="F3961" s="16" t="s">
        <v>12290</v>
      </c>
      <c r="G3961" s="16" t="s">
        <v>12017</v>
      </c>
      <c r="H3961" s="17" t="n">
        <v>0.71</v>
      </c>
      <c r="I3961" s="18" t="n">
        <f aca="false">('SKU Master'!I3961-H3961)/'SKU Master'!I3961</f>
        <v>0.282828282828283</v>
      </c>
      <c r="J3961" s="16" t="n">
        <v>4</v>
      </c>
      <c r="K3961" s="19" t="n">
        <f aca="false">J3961*C3961</f>
        <v>22.8</v>
      </c>
      <c r="L3961" s="16" t="s">
        <v>12295</v>
      </c>
      <c r="M3961" s="16" t="s">
        <v>12292</v>
      </c>
      <c r="N3961" s="16" t="s">
        <v>12017</v>
      </c>
      <c r="O3961" s="16" t="s">
        <v>12300</v>
      </c>
      <c r="P3961" s="16" t="s">
        <v>12298</v>
      </c>
      <c r="Q3961" s="16" t="s">
        <v>12017</v>
      </c>
    </row>
    <row r="3962" customFormat="false" ht="15" hidden="false" customHeight="false" outlineLevel="0" collapsed="false">
      <c r="A3962" s="14" t="str">
        <f aca="false">'SKU Master'!A3962</f>
        <v>01-00101</v>
      </c>
      <c r="B3962" s="14" t="str">
        <f aca="false">VLOOKUP(A3962,'SKU Master'!$A:$N,6,FALSE())</f>
        <v>Orchard Bend Organic Carrots, each</v>
      </c>
      <c r="C3962" s="15" t="n">
        <v>4.9</v>
      </c>
      <c r="D3962" s="15" t="n">
        <v>5.5</v>
      </c>
      <c r="E3962" s="15" t="n">
        <v>3.4</v>
      </c>
      <c r="F3962" s="16" t="s">
        <v>12290</v>
      </c>
      <c r="G3962" s="16" t="s">
        <v>12017</v>
      </c>
      <c r="H3962" s="17" t="n">
        <v>0.86</v>
      </c>
      <c r="I3962" s="18" t="n">
        <f aca="false">('SKU Master'!I3962-H3962)/'SKU Master'!I3962</f>
        <v>0.333333333333333</v>
      </c>
      <c r="J3962" s="16" t="n">
        <v>5</v>
      </c>
      <c r="K3962" s="19" t="n">
        <f aca="false">J3962*C3962</f>
        <v>24.5</v>
      </c>
      <c r="L3962" s="16" t="s">
        <v>12299</v>
      </c>
      <c r="M3962" s="16" t="s">
        <v>12292</v>
      </c>
      <c r="N3962" s="16" t="s">
        <v>12017</v>
      </c>
      <c r="O3962" s="16" t="s">
        <v>12300</v>
      </c>
      <c r="P3962" s="16" t="s">
        <v>12296</v>
      </c>
      <c r="Q3962" s="16" t="s">
        <v>12017</v>
      </c>
    </row>
    <row r="3963" customFormat="false" ht="15" hidden="false" customHeight="false" outlineLevel="0" collapsed="false">
      <c r="A3963" s="14" t="str">
        <f aca="false">'SKU Master'!A3963</f>
        <v>01-00102</v>
      </c>
      <c r="B3963" s="14" t="str">
        <f aca="false">VLOOKUP(A3963,'SKU Master'!$A:$N,6,FALSE())</f>
        <v>GreenAcre Organic Tomatoes, each</v>
      </c>
      <c r="C3963" s="15" t="n">
        <v>5.9</v>
      </c>
      <c r="D3963" s="15" t="n">
        <v>6.4</v>
      </c>
      <c r="E3963" s="15" t="n">
        <v>3.7</v>
      </c>
      <c r="F3963" s="16" t="s">
        <v>12290</v>
      </c>
      <c r="G3963" s="16" t="s">
        <v>12017</v>
      </c>
      <c r="H3963" s="17" t="n">
        <v>2.93</v>
      </c>
      <c r="I3963" s="18" t="n">
        <f aca="false">('SKU Master'!I3963-H3963)/'SKU Master'!I3963</f>
        <v>0.317016317016317</v>
      </c>
      <c r="J3963" s="16" t="n">
        <v>6</v>
      </c>
      <c r="K3963" s="19" t="n">
        <f aca="false">J3963*C3963</f>
        <v>35.4</v>
      </c>
      <c r="L3963" s="16" t="s">
        <v>12295</v>
      </c>
      <c r="M3963" s="16" t="s">
        <v>12292</v>
      </c>
      <c r="N3963" s="16" t="s">
        <v>12017</v>
      </c>
      <c r="O3963" s="16" t="s">
        <v>12300</v>
      </c>
      <c r="P3963" s="16" t="s">
        <v>12296</v>
      </c>
      <c r="Q3963" s="16" t="s">
        <v>12021</v>
      </c>
    </row>
    <row r="3964" customFormat="false" ht="15" hidden="false" customHeight="false" outlineLevel="0" collapsed="false">
      <c r="A3964" s="14" t="str">
        <f aca="false">'SKU Master'!A3964</f>
        <v>01-00103</v>
      </c>
      <c r="B3964" s="14" t="str">
        <f aca="false">VLOOKUP(A3964,'SKU Master'!$A:$N,6,FALSE())</f>
        <v>Harborline Organic Spinach, each</v>
      </c>
      <c r="C3964" s="15" t="n">
        <v>5.6</v>
      </c>
      <c r="D3964" s="15" t="n">
        <v>5</v>
      </c>
      <c r="E3964" s="15" t="n">
        <v>4.9</v>
      </c>
      <c r="F3964" s="16" t="s">
        <v>12290</v>
      </c>
      <c r="G3964" s="16" t="s">
        <v>12017</v>
      </c>
      <c r="H3964" s="17" t="n">
        <v>0.61</v>
      </c>
      <c r="I3964" s="18" t="n">
        <f aca="false">('SKU Master'!I3964-H3964)/'SKU Master'!I3964</f>
        <v>0.383838383838384</v>
      </c>
      <c r="J3964" s="16" t="n">
        <v>3</v>
      </c>
      <c r="K3964" s="19" t="n">
        <f aca="false">J3964*C3964</f>
        <v>16.8</v>
      </c>
      <c r="L3964" s="16" t="s">
        <v>12295</v>
      </c>
      <c r="M3964" s="16" t="s">
        <v>12292</v>
      </c>
      <c r="N3964" s="16" t="s">
        <v>12017</v>
      </c>
      <c r="O3964" s="16" t="s">
        <v>12300</v>
      </c>
      <c r="P3964" s="16" t="s">
        <v>12298</v>
      </c>
      <c r="Q3964" s="16" t="s">
        <v>12021</v>
      </c>
    </row>
    <row r="3965" customFormat="false" ht="15" hidden="false" customHeight="false" outlineLevel="0" collapsed="false">
      <c r="A3965" s="14" t="str">
        <f aca="false">'SKU Master'!A3965</f>
        <v>01-00104</v>
      </c>
      <c r="B3965" s="14" t="str">
        <f aca="false">VLOOKUP(A3965,'SKU Master'!$A:$N,6,FALSE())</f>
        <v>Sunfield Farms Organic Tomatoes, 1 lb</v>
      </c>
      <c r="C3965" s="15" t="n">
        <v>6.3</v>
      </c>
      <c r="D3965" s="15" t="n">
        <v>6.1</v>
      </c>
      <c r="E3965" s="15" t="n">
        <v>5.4</v>
      </c>
      <c r="F3965" s="16" t="s">
        <v>12290</v>
      </c>
      <c r="G3965" s="16" t="s">
        <v>12017</v>
      </c>
      <c r="H3965" s="17" t="n">
        <v>1.92</v>
      </c>
      <c r="I3965" s="18" t="n">
        <f aca="false">('SKU Master'!I3965-H3965)/'SKU Master'!I3965</f>
        <v>0.335640138408305</v>
      </c>
      <c r="J3965" s="16" t="n">
        <v>2</v>
      </c>
      <c r="K3965" s="19" t="n">
        <f aca="false">J3965*C3965</f>
        <v>12.6</v>
      </c>
      <c r="L3965" s="16" t="s">
        <v>12295</v>
      </c>
      <c r="M3965" s="16" t="s">
        <v>12292</v>
      </c>
      <c r="N3965" s="16" t="s">
        <v>12017</v>
      </c>
      <c r="O3965" s="16" t="s">
        <v>12300</v>
      </c>
      <c r="P3965" s="16" t="s">
        <v>12294</v>
      </c>
      <c r="Q3965" s="16" t="s">
        <v>12021</v>
      </c>
    </row>
    <row r="3966" customFormat="false" ht="15" hidden="false" customHeight="false" outlineLevel="0" collapsed="false">
      <c r="A3966" s="14" t="str">
        <f aca="false">'SKU Master'!A3966</f>
        <v>01-00105</v>
      </c>
      <c r="B3966" s="14" t="str">
        <f aca="false">VLOOKUP(A3966,'SKU Master'!$A:$N,6,FALSE())</f>
        <v>Harborline Organic Apples, 1 lb</v>
      </c>
      <c r="C3966" s="15" t="n">
        <v>6.9</v>
      </c>
      <c r="D3966" s="15" t="n">
        <v>4.9</v>
      </c>
      <c r="E3966" s="15" t="n">
        <v>3.7</v>
      </c>
      <c r="F3966" s="16" t="s">
        <v>12290</v>
      </c>
      <c r="G3966" s="16" t="s">
        <v>12017</v>
      </c>
      <c r="H3966" s="17" t="n">
        <v>1.05</v>
      </c>
      <c r="I3966" s="18" t="n">
        <f aca="false">('SKU Master'!I3966-H3966)/'SKU Master'!I3966</f>
        <v>0.41340782122905</v>
      </c>
      <c r="J3966" s="16" t="n">
        <v>6</v>
      </c>
      <c r="K3966" s="19" t="n">
        <f aca="false">J3966*C3966</f>
        <v>41.4</v>
      </c>
      <c r="L3966" s="16" t="s">
        <v>12295</v>
      </c>
      <c r="M3966" s="16" t="s">
        <v>12292</v>
      </c>
      <c r="N3966" s="16" t="s">
        <v>12017</v>
      </c>
      <c r="O3966" s="16" t="s">
        <v>12300</v>
      </c>
      <c r="P3966" s="16" t="s">
        <v>12296</v>
      </c>
      <c r="Q3966" s="16" t="s">
        <v>12017</v>
      </c>
    </row>
    <row r="3967" customFormat="false" ht="15" hidden="false" customHeight="false" outlineLevel="0" collapsed="false">
      <c r="A3967" s="14" t="str">
        <f aca="false">'SKU Master'!A3967</f>
        <v>01-00106</v>
      </c>
      <c r="B3967" s="14" t="str">
        <f aca="false">VLOOKUP(A3967,'SKU Master'!$A:$N,6,FALSE())</f>
        <v>Sunfield Farms Organic Bananas, each</v>
      </c>
      <c r="C3967" s="15" t="n">
        <v>5.9</v>
      </c>
      <c r="D3967" s="15" t="n">
        <v>4.7</v>
      </c>
      <c r="E3967" s="15" t="n">
        <v>4.7</v>
      </c>
      <c r="F3967" s="16" t="s">
        <v>12290</v>
      </c>
      <c r="G3967" s="16" t="s">
        <v>12017</v>
      </c>
      <c r="H3967" s="17" t="n">
        <v>0.95</v>
      </c>
      <c r="I3967" s="18" t="n">
        <f aca="false">('SKU Master'!I3967-H3967)/'SKU Master'!I3967</f>
        <v>0.263565891472868</v>
      </c>
      <c r="J3967" s="16" t="n">
        <v>7</v>
      </c>
      <c r="K3967" s="19" t="n">
        <f aca="false">J3967*C3967</f>
        <v>41.3</v>
      </c>
      <c r="L3967" s="16" t="s">
        <v>12295</v>
      </c>
      <c r="M3967" s="16" t="s">
        <v>12292</v>
      </c>
      <c r="N3967" s="16" t="s">
        <v>12017</v>
      </c>
      <c r="O3967" s="16" t="s">
        <v>12300</v>
      </c>
      <c r="P3967" s="16" t="s">
        <v>12296</v>
      </c>
      <c r="Q3967" s="16" t="s">
        <v>12017</v>
      </c>
    </row>
    <row r="3968" customFormat="false" ht="15" hidden="false" customHeight="false" outlineLevel="0" collapsed="false">
      <c r="A3968" s="14" t="str">
        <f aca="false">'SKU Master'!A3968</f>
        <v>01-00107</v>
      </c>
      <c r="B3968" s="14" t="str">
        <f aca="false">VLOOKUP(A3968,'SKU Master'!$A:$N,6,FALSE())</f>
        <v>Orchard Bend Organic Bananas, 1 lb</v>
      </c>
      <c r="C3968" s="15" t="n">
        <v>4.5</v>
      </c>
      <c r="D3968" s="15" t="n">
        <v>4</v>
      </c>
      <c r="E3968" s="15" t="n">
        <v>4.8</v>
      </c>
      <c r="F3968" s="16" t="s">
        <v>12290</v>
      </c>
      <c r="G3968" s="16" t="s">
        <v>12017</v>
      </c>
      <c r="H3968" s="17" t="n">
        <v>2.3</v>
      </c>
      <c r="I3968" s="18" t="n">
        <f aca="false">('SKU Master'!I3968-H3968)/'SKU Master'!I3968</f>
        <v>0.321533923303835</v>
      </c>
      <c r="J3968" s="16" t="n">
        <v>4</v>
      </c>
      <c r="K3968" s="19" t="n">
        <f aca="false">J3968*C3968</f>
        <v>18</v>
      </c>
      <c r="L3968" s="16" t="s">
        <v>12295</v>
      </c>
      <c r="M3968" s="16" t="s">
        <v>12292</v>
      </c>
      <c r="N3968" s="16" t="s">
        <v>12017</v>
      </c>
      <c r="O3968" s="16" t="s">
        <v>12300</v>
      </c>
      <c r="P3968" s="16" t="s">
        <v>12298</v>
      </c>
      <c r="Q3968" s="16" t="s">
        <v>12017</v>
      </c>
    </row>
    <row r="3969" customFormat="false" ht="15" hidden="false" customHeight="false" outlineLevel="0" collapsed="false">
      <c r="A3969" s="14" t="str">
        <f aca="false">'SKU Master'!A3969</f>
        <v>01-00108</v>
      </c>
      <c r="B3969" s="14" t="str">
        <f aca="false">VLOOKUP(A3969,'SKU Master'!$A:$N,6,FALSE())</f>
        <v>GreenAcre Organic Carrots, each</v>
      </c>
      <c r="C3969" s="15" t="n">
        <v>5.9</v>
      </c>
      <c r="D3969" s="15" t="n">
        <v>7.2</v>
      </c>
      <c r="E3969" s="15" t="n">
        <v>4.9</v>
      </c>
      <c r="F3969" s="16" t="s">
        <v>12290</v>
      </c>
      <c r="G3969" s="16" t="s">
        <v>12017</v>
      </c>
      <c r="H3969" s="17" t="n">
        <v>1.47</v>
      </c>
      <c r="I3969" s="18" t="n">
        <f aca="false">('SKU Master'!I3969-H3969)/'SKU Master'!I3969</f>
        <v>0.358078602620087</v>
      </c>
      <c r="J3969" s="16" t="n">
        <v>3</v>
      </c>
      <c r="K3969" s="19" t="n">
        <f aca="false">J3969*C3969</f>
        <v>17.7</v>
      </c>
      <c r="L3969" s="16" t="s">
        <v>12295</v>
      </c>
      <c r="M3969" s="16" t="s">
        <v>12292</v>
      </c>
      <c r="N3969" s="16" t="s">
        <v>12017</v>
      </c>
      <c r="O3969" s="16" t="s">
        <v>12300</v>
      </c>
      <c r="P3969" s="16" t="s">
        <v>12298</v>
      </c>
      <c r="Q3969" s="16" t="s">
        <v>12017</v>
      </c>
    </row>
    <row r="3970" customFormat="false" ht="15" hidden="false" customHeight="false" outlineLevel="0" collapsed="false">
      <c r="A3970" s="14" t="str">
        <f aca="false">'SKU Master'!A3970</f>
        <v>01-00109</v>
      </c>
      <c r="B3970" s="14" t="str">
        <f aca="false">VLOOKUP(A3970,'SKU Master'!$A:$N,6,FALSE())</f>
        <v>Harborline Organic Spinach, 1 lb</v>
      </c>
      <c r="C3970" s="15" t="n">
        <v>7.6</v>
      </c>
      <c r="D3970" s="15" t="n">
        <v>7.5</v>
      </c>
      <c r="E3970" s="15" t="n">
        <v>4.5</v>
      </c>
      <c r="F3970" s="16" t="s">
        <v>12290</v>
      </c>
      <c r="G3970" s="16" t="s">
        <v>12017</v>
      </c>
      <c r="H3970" s="17" t="n">
        <v>2.41</v>
      </c>
      <c r="I3970" s="18" t="n">
        <f aca="false">('SKU Master'!I3970-H3970)/'SKU Master'!I3970</f>
        <v>0.380462724935733</v>
      </c>
      <c r="J3970" s="16" t="n">
        <v>7</v>
      </c>
      <c r="K3970" s="19" t="n">
        <f aca="false">J3970*C3970</f>
        <v>53.2</v>
      </c>
      <c r="L3970" s="16" t="s">
        <v>12295</v>
      </c>
      <c r="M3970" s="16" t="s">
        <v>12292</v>
      </c>
      <c r="N3970" s="16" t="s">
        <v>12017</v>
      </c>
      <c r="O3970" s="16" t="s">
        <v>12300</v>
      </c>
      <c r="P3970" s="16" t="s">
        <v>12296</v>
      </c>
      <c r="Q3970" s="16" t="s">
        <v>12017</v>
      </c>
    </row>
    <row r="3971" customFormat="false" ht="15" hidden="false" customHeight="false" outlineLevel="0" collapsed="false">
      <c r="A3971" s="14" t="str">
        <f aca="false">'SKU Master'!A3971</f>
        <v>01-00110</v>
      </c>
      <c r="B3971" s="14" t="str">
        <f aca="false">VLOOKUP(A3971,'SKU Master'!$A:$N,6,FALSE())</f>
        <v>GreenAcre Organic Apples, each</v>
      </c>
      <c r="C3971" s="15" t="n">
        <v>4.1</v>
      </c>
      <c r="D3971" s="15" t="n">
        <v>4.1</v>
      </c>
      <c r="E3971" s="15" t="n">
        <v>3</v>
      </c>
      <c r="F3971" s="16" t="s">
        <v>12290</v>
      </c>
      <c r="G3971" s="16" t="s">
        <v>12017</v>
      </c>
      <c r="H3971" s="17" t="n">
        <v>1.94</v>
      </c>
      <c r="I3971" s="18" t="n">
        <f aca="false">('SKU Master'!I3971-H3971)/'SKU Master'!I3971</f>
        <v>0.220883534136546</v>
      </c>
      <c r="J3971" s="16" t="n">
        <v>5</v>
      </c>
      <c r="K3971" s="19" t="n">
        <f aca="false">J3971*C3971</f>
        <v>20.5</v>
      </c>
      <c r="L3971" s="16" t="s">
        <v>12295</v>
      </c>
      <c r="M3971" s="16" t="s">
        <v>12292</v>
      </c>
      <c r="N3971" s="16" t="s">
        <v>12017</v>
      </c>
      <c r="O3971" s="16" t="s">
        <v>12300</v>
      </c>
      <c r="P3971" s="16" t="s">
        <v>12296</v>
      </c>
      <c r="Q3971" s="16" t="s">
        <v>12017</v>
      </c>
    </row>
    <row r="3972" customFormat="false" ht="15" hidden="false" customHeight="false" outlineLevel="0" collapsed="false">
      <c r="A3972" s="14" t="str">
        <f aca="false">'SKU Master'!A3972</f>
        <v>01-00111</v>
      </c>
      <c r="B3972" s="14" t="str">
        <f aca="false">VLOOKUP(A3972,'SKU Master'!$A:$N,6,FALSE())</f>
        <v>GreenAcre Organic Spinach, 1 lb</v>
      </c>
      <c r="C3972" s="15" t="n">
        <v>5.9</v>
      </c>
      <c r="D3972" s="15" t="n">
        <v>6.4</v>
      </c>
      <c r="E3972" s="15" t="n">
        <v>5.9</v>
      </c>
      <c r="F3972" s="16" t="s">
        <v>12290</v>
      </c>
      <c r="G3972" s="16" t="s">
        <v>12017</v>
      </c>
      <c r="H3972" s="17" t="n">
        <v>3.02</v>
      </c>
      <c r="I3972" s="18" t="n">
        <f aca="false">('SKU Master'!I3972-H3972)/'SKU Master'!I3972</f>
        <v>0.32739420935412</v>
      </c>
      <c r="J3972" s="16" t="n">
        <v>3</v>
      </c>
      <c r="K3972" s="19" t="n">
        <f aca="false">J3972*C3972</f>
        <v>17.7</v>
      </c>
      <c r="L3972" s="16" t="s">
        <v>12295</v>
      </c>
      <c r="M3972" s="16" t="s">
        <v>12292</v>
      </c>
      <c r="N3972" s="16" t="s">
        <v>12017</v>
      </c>
      <c r="O3972" s="16" t="s">
        <v>12300</v>
      </c>
      <c r="P3972" s="16" t="s">
        <v>12298</v>
      </c>
      <c r="Q3972" s="16" t="s">
        <v>12017</v>
      </c>
    </row>
    <row r="3973" customFormat="false" ht="15" hidden="false" customHeight="false" outlineLevel="0" collapsed="false">
      <c r="A3973" s="14" t="str">
        <f aca="false">'SKU Master'!A3973</f>
        <v>01-00112</v>
      </c>
      <c r="B3973" s="14" t="str">
        <f aca="false">VLOOKUP(A3973,'SKU Master'!$A:$N,6,FALSE())</f>
        <v>Sunfield Farms Organic Spinach, 1 lb</v>
      </c>
      <c r="C3973" s="15" t="n">
        <v>6.5</v>
      </c>
      <c r="D3973" s="15" t="n">
        <v>4.8</v>
      </c>
      <c r="E3973" s="15" t="n">
        <v>3.2</v>
      </c>
      <c r="F3973" s="16" t="s">
        <v>12290</v>
      </c>
      <c r="G3973" s="16" t="s">
        <v>12017</v>
      </c>
      <c r="H3973" s="17" t="n">
        <v>3.02</v>
      </c>
      <c r="I3973" s="18" t="n">
        <f aca="false">('SKU Master'!I3973-H3973)/'SKU Master'!I3973</f>
        <v>0.223650385604113</v>
      </c>
      <c r="J3973" s="16" t="n">
        <v>2</v>
      </c>
      <c r="K3973" s="19" t="n">
        <f aca="false">J3973*C3973</f>
        <v>13</v>
      </c>
      <c r="L3973" s="16" t="s">
        <v>12291</v>
      </c>
      <c r="M3973" s="16" t="s">
        <v>12292</v>
      </c>
      <c r="N3973" s="16" t="s">
        <v>12017</v>
      </c>
      <c r="O3973" s="16" t="s">
        <v>12300</v>
      </c>
      <c r="P3973" s="16" t="s">
        <v>12294</v>
      </c>
      <c r="Q3973" s="16" t="s">
        <v>12017</v>
      </c>
    </row>
    <row r="3974" customFormat="false" ht="15" hidden="false" customHeight="false" outlineLevel="0" collapsed="false">
      <c r="A3974" s="14" t="str">
        <f aca="false">'SKU Master'!A3974</f>
        <v>01-00113</v>
      </c>
      <c r="B3974" s="14" t="str">
        <f aca="false">VLOOKUP(A3974,'SKU Master'!$A:$N,6,FALSE())</f>
        <v>Orchard Bend Organic Apples, each</v>
      </c>
      <c r="C3974" s="15" t="n">
        <v>5.7</v>
      </c>
      <c r="D3974" s="15" t="n">
        <v>4.6</v>
      </c>
      <c r="E3974" s="15" t="n">
        <v>3</v>
      </c>
      <c r="F3974" s="16" t="s">
        <v>12290</v>
      </c>
      <c r="G3974" s="16" t="s">
        <v>12017</v>
      </c>
      <c r="H3974" s="17" t="n">
        <v>1.81</v>
      </c>
      <c r="I3974" s="18" t="n">
        <f aca="false">('SKU Master'!I3974-H3974)/'SKU Master'!I3974</f>
        <v>0.373702422145329</v>
      </c>
      <c r="J3974" s="16" t="n">
        <v>7</v>
      </c>
      <c r="K3974" s="19" t="n">
        <f aca="false">J3974*C3974</f>
        <v>39.9</v>
      </c>
      <c r="L3974" s="16" t="s">
        <v>12295</v>
      </c>
      <c r="M3974" s="16" t="s">
        <v>12292</v>
      </c>
      <c r="N3974" s="16" t="s">
        <v>12017</v>
      </c>
      <c r="O3974" s="16" t="s">
        <v>12300</v>
      </c>
      <c r="P3974" s="16" t="s">
        <v>12296</v>
      </c>
      <c r="Q3974" s="16" t="s">
        <v>12017</v>
      </c>
    </row>
    <row r="3975" customFormat="false" ht="15" hidden="false" customHeight="false" outlineLevel="0" collapsed="false">
      <c r="A3975" s="14" t="str">
        <f aca="false">'SKU Master'!A3975</f>
        <v>01-00114</v>
      </c>
      <c r="B3975" s="14" t="str">
        <f aca="false">VLOOKUP(A3975,'SKU Master'!$A:$N,6,FALSE())</f>
        <v>GreenAcre Organic Bananas, each</v>
      </c>
      <c r="C3975" s="15" t="n">
        <v>6.7</v>
      </c>
      <c r="D3975" s="15" t="n">
        <v>6.8</v>
      </c>
      <c r="E3975" s="15" t="n">
        <v>5</v>
      </c>
      <c r="F3975" s="16" t="s">
        <v>12290</v>
      </c>
      <c r="G3975" s="16" t="s">
        <v>12017</v>
      </c>
      <c r="H3975" s="17" t="n">
        <v>2.36</v>
      </c>
      <c r="I3975" s="18" t="n">
        <f aca="false">('SKU Master'!I3975-H3975)/'SKU Master'!I3975</f>
        <v>0.377308707124011</v>
      </c>
      <c r="J3975" s="16" t="n">
        <v>8</v>
      </c>
      <c r="K3975" s="19" t="n">
        <f aca="false">J3975*C3975</f>
        <v>53.6</v>
      </c>
      <c r="L3975" s="16" t="s">
        <v>12295</v>
      </c>
      <c r="M3975" s="16" t="s">
        <v>12292</v>
      </c>
      <c r="N3975" s="16" t="s">
        <v>12017</v>
      </c>
      <c r="O3975" s="16" t="s">
        <v>12300</v>
      </c>
      <c r="P3975" s="16" t="s">
        <v>12297</v>
      </c>
      <c r="Q3975" s="16" t="s">
        <v>12017</v>
      </c>
    </row>
    <row r="3976" customFormat="false" ht="15" hidden="false" customHeight="false" outlineLevel="0" collapsed="false">
      <c r="A3976" s="14" t="str">
        <f aca="false">'SKU Master'!A3976</f>
        <v>01-00115</v>
      </c>
      <c r="B3976" s="14" t="str">
        <f aca="false">VLOOKUP(A3976,'SKU Master'!$A:$N,6,FALSE())</f>
        <v>Harborline Organic Bananas, each</v>
      </c>
      <c r="C3976" s="15" t="n">
        <v>5.9</v>
      </c>
      <c r="D3976" s="15" t="n">
        <v>6.5</v>
      </c>
      <c r="E3976" s="15" t="n">
        <v>6</v>
      </c>
      <c r="F3976" s="16" t="s">
        <v>12290</v>
      </c>
      <c r="G3976" s="16" t="s">
        <v>12017</v>
      </c>
      <c r="H3976" s="17" t="n">
        <v>3.48</v>
      </c>
      <c r="I3976" s="18" t="n">
        <f aca="false">('SKU Master'!I3976-H3976)/'SKU Master'!I3976</f>
        <v>0.302605210420842</v>
      </c>
      <c r="J3976" s="16" t="n">
        <v>8</v>
      </c>
      <c r="K3976" s="19" t="n">
        <f aca="false">J3976*C3976</f>
        <v>47.2</v>
      </c>
      <c r="L3976" s="16" t="s">
        <v>12295</v>
      </c>
      <c r="M3976" s="16" t="s">
        <v>12292</v>
      </c>
      <c r="N3976" s="16" t="s">
        <v>12017</v>
      </c>
      <c r="O3976" s="16" t="s">
        <v>12300</v>
      </c>
      <c r="P3976" s="16" t="s">
        <v>12297</v>
      </c>
      <c r="Q3976" s="16" t="s">
        <v>12017</v>
      </c>
    </row>
    <row r="3977" customFormat="false" ht="15" hidden="false" customHeight="false" outlineLevel="0" collapsed="false">
      <c r="A3977" s="14" t="str">
        <f aca="false">'SKU Master'!A3977</f>
        <v>03-00001</v>
      </c>
      <c r="B3977" s="14" t="str">
        <f aca="false">VLOOKUP(A3977,'SKU Master'!$A:$N,6,FALSE())</f>
        <v>Harborline Bologna, per lb</v>
      </c>
      <c r="C3977" s="15" t="n">
        <v>4.1</v>
      </c>
      <c r="D3977" s="15" t="n">
        <v>3.7</v>
      </c>
      <c r="E3977" s="15" t="n">
        <v>5.3</v>
      </c>
      <c r="F3977" s="16" t="s">
        <v>12290</v>
      </c>
      <c r="G3977" s="16" t="s">
        <v>12017</v>
      </c>
      <c r="H3977" s="17" t="n">
        <v>5.4</v>
      </c>
      <c r="I3977" s="18" t="n">
        <f aca="false">('SKU Master'!I3977-H3977)/'SKU Master'!I3977</f>
        <v>0.315589353612167</v>
      </c>
      <c r="J3977" s="16" t="n">
        <v>1</v>
      </c>
      <c r="K3977" s="19" t="n">
        <f aca="false">J3977*C3977</f>
        <v>4.1</v>
      </c>
      <c r="L3977" s="16" t="s">
        <v>12291</v>
      </c>
      <c r="M3977" s="16" t="s">
        <v>12292</v>
      </c>
      <c r="N3977" s="16" t="s">
        <v>12017</v>
      </c>
      <c r="O3977" s="16" t="s">
        <v>12300</v>
      </c>
      <c r="P3977" s="16" t="s">
        <v>12294</v>
      </c>
      <c r="Q3977" s="16" t="s">
        <v>12017</v>
      </c>
    </row>
    <row r="3978" customFormat="false" ht="15" hidden="false" customHeight="false" outlineLevel="0" collapsed="false">
      <c r="A3978" s="14" t="str">
        <f aca="false">'SKU Master'!A3978</f>
        <v>03-00002</v>
      </c>
      <c r="B3978" s="14" t="str">
        <f aca="false">VLOOKUP(A3978,'SKU Master'!$A:$N,6,FALSE())</f>
        <v>Alpine Slice Ham, per lb</v>
      </c>
      <c r="C3978" s="15" t="n">
        <v>4.3</v>
      </c>
      <c r="D3978" s="15" t="n">
        <v>3.8</v>
      </c>
      <c r="E3978" s="15" t="n">
        <v>5.6</v>
      </c>
      <c r="F3978" s="16" t="s">
        <v>12290</v>
      </c>
      <c r="G3978" s="16" t="s">
        <v>12017</v>
      </c>
      <c r="H3978" s="17" t="n">
        <v>7.28</v>
      </c>
      <c r="I3978" s="18" t="n">
        <f aca="false">('SKU Master'!I3978-H3978)/'SKU Master'!I3978</f>
        <v>0.325301204819277</v>
      </c>
      <c r="J3978" s="16" t="n">
        <v>5</v>
      </c>
      <c r="K3978" s="19" t="n">
        <f aca="false">J3978*C3978</f>
        <v>21.5</v>
      </c>
      <c r="L3978" s="16" t="s">
        <v>12295</v>
      </c>
      <c r="M3978" s="16" t="s">
        <v>12292</v>
      </c>
      <c r="N3978" s="16" t="s">
        <v>12017</v>
      </c>
      <c r="O3978" s="16" t="s">
        <v>12300</v>
      </c>
      <c r="P3978" s="16" t="s">
        <v>12296</v>
      </c>
      <c r="Q3978" s="16" t="s">
        <v>12017</v>
      </c>
    </row>
    <row r="3979" customFormat="false" ht="15" hidden="false" customHeight="false" outlineLevel="0" collapsed="false">
      <c r="A3979" s="14" t="str">
        <f aca="false">'SKU Master'!A3979</f>
        <v>03-00003</v>
      </c>
      <c r="B3979" s="14" t="str">
        <f aca="false">VLOOKUP(A3979,'SKU Master'!$A:$N,6,FALSE())</f>
        <v>Harborline Pastrami, per lb</v>
      </c>
      <c r="C3979" s="15" t="n">
        <v>5.3</v>
      </c>
      <c r="D3979" s="15" t="n">
        <v>3.4</v>
      </c>
      <c r="E3979" s="15" t="n">
        <v>6</v>
      </c>
      <c r="F3979" s="16" t="s">
        <v>12290</v>
      </c>
      <c r="G3979" s="16" t="s">
        <v>12017</v>
      </c>
      <c r="H3979" s="17" t="n">
        <v>5.44</v>
      </c>
      <c r="I3979" s="18" t="n">
        <f aca="false">('SKU Master'!I3979-H3979)/'SKU Master'!I3979</f>
        <v>0.444330949948927</v>
      </c>
      <c r="J3979" s="16" t="n">
        <v>4</v>
      </c>
      <c r="K3979" s="19" t="n">
        <f aca="false">J3979*C3979</f>
        <v>21.2</v>
      </c>
      <c r="L3979" s="16" t="s">
        <v>12295</v>
      </c>
      <c r="M3979" s="16" t="s">
        <v>12292</v>
      </c>
      <c r="N3979" s="16" t="s">
        <v>12017</v>
      </c>
      <c r="O3979" s="16" t="s">
        <v>12300</v>
      </c>
      <c r="P3979" s="16" t="s">
        <v>12298</v>
      </c>
      <c r="Q3979" s="16" t="s">
        <v>12017</v>
      </c>
    </row>
    <row r="3980" customFormat="false" ht="15" hidden="false" customHeight="false" outlineLevel="0" collapsed="false">
      <c r="A3980" s="14" t="str">
        <f aca="false">'SKU Master'!A3980</f>
        <v>03-00004</v>
      </c>
      <c r="B3980" s="14" t="str">
        <f aca="false">VLOOKUP(A3980,'SKU Master'!$A:$N,6,FALSE())</f>
        <v>Alpine Slice Pastrami, per lb</v>
      </c>
      <c r="C3980" s="15" t="n">
        <v>5.3</v>
      </c>
      <c r="D3980" s="15" t="n">
        <v>4.4</v>
      </c>
      <c r="E3980" s="15" t="n">
        <v>5.1</v>
      </c>
      <c r="F3980" s="16" t="s">
        <v>12290</v>
      </c>
      <c r="G3980" s="16" t="s">
        <v>12017</v>
      </c>
      <c r="H3980" s="17" t="n">
        <v>7.04</v>
      </c>
      <c r="I3980" s="18" t="n">
        <f aca="false">('SKU Master'!I3980-H3980)/'SKU Master'!I3980</f>
        <v>0.387293298520453</v>
      </c>
      <c r="J3980" s="16" t="n">
        <v>6</v>
      </c>
      <c r="K3980" s="19" t="n">
        <f aca="false">J3980*C3980</f>
        <v>31.8</v>
      </c>
      <c r="L3980" s="16" t="s">
        <v>12295</v>
      </c>
      <c r="M3980" s="16" t="s">
        <v>12292</v>
      </c>
      <c r="N3980" s="16" t="s">
        <v>12017</v>
      </c>
      <c r="O3980" s="16" t="s">
        <v>12300</v>
      </c>
      <c r="P3980" s="16" t="s">
        <v>12296</v>
      </c>
      <c r="Q3980" s="16" t="s">
        <v>12017</v>
      </c>
    </row>
    <row r="3981" customFormat="false" ht="15" hidden="false" customHeight="false" outlineLevel="0" collapsed="false">
      <c r="A3981" s="14" t="str">
        <f aca="false">'SKU Master'!A3981</f>
        <v>03-00005</v>
      </c>
      <c r="B3981" s="14" t="str">
        <f aca="false">VLOOKUP(A3981,'SKU Master'!$A:$N,6,FALSE())</f>
        <v>Alpine Slice Salami, per lb</v>
      </c>
      <c r="C3981" s="15" t="n">
        <v>4</v>
      </c>
      <c r="D3981" s="15" t="n">
        <v>4.7</v>
      </c>
      <c r="E3981" s="15" t="n">
        <v>4.7</v>
      </c>
      <c r="F3981" s="16" t="s">
        <v>12290</v>
      </c>
      <c r="G3981" s="16" t="s">
        <v>12017</v>
      </c>
      <c r="H3981" s="17" t="n">
        <v>8.45</v>
      </c>
      <c r="I3981" s="18" t="n">
        <f aca="false">('SKU Master'!I3981-H3981)/'SKU Master'!I3981</f>
        <v>0.258121158911326</v>
      </c>
      <c r="J3981" s="16" t="n">
        <v>2</v>
      </c>
      <c r="K3981" s="19" t="n">
        <f aca="false">J3981*C3981</f>
        <v>8</v>
      </c>
      <c r="L3981" s="16" t="s">
        <v>12299</v>
      </c>
      <c r="M3981" s="16" t="s">
        <v>12292</v>
      </c>
      <c r="N3981" s="16" t="s">
        <v>12017</v>
      </c>
      <c r="O3981" s="16" t="s">
        <v>12300</v>
      </c>
      <c r="P3981" s="16" t="s">
        <v>12294</v>
      </c>
      <c r="Q3981" s="16" t="s">
        <v>12017</v>
      </c>
    </row>
    <row r="3982" customFormat="false" ht="15" hidden="false" customHeight="false" outlineLevel="0" collapsed="false">
      <c r="A3982" s="14" t="str">
        <f aca="false">'SKU Master'!A3982</f>
        <v>03-00006</v>
      </c>
      <c r="B3982" s="14" t="str">
        <f aca="false">VLOOKUP(A3982,'SKU Master'!$A:$N,6,FALSE())</f>
        <v>Cobblestone Deli Turkey Breast, per lb</v>
      </c>
      <c r="C3982" s="15" t="n">
        <v>4.4</v>
      </c>
      <c r="D3982" s="15" t="n">
        <v>3.2</v>
      </c>
      <c r="E3982" s="15" t="n">
        <v>4.2</v>
      </c>
      <c r="F3982" s="16" t="s">
        <v>12290</v>
      </c>
      <c r="G3982" s="16" t="s">
        <v>12017</v>
      </c>
      <c r="H3982" s="17" t="n">
        <v>5.89</v>
      </c>
      <c r="I3982" s="18" t="n">
        <f aca="false">('SKU Master'!I3982-H3982)/'SKU Master'!I3982</f>
        <v>0.262828535669587</v>
      </c>
      <c r="J3982" s="16" t="n">
        <v>8</v>
      </c>
      <c r="K3982" s="19" t="n">
        <f aca="false">J3982*C3982</f>
        <v>35.2</v>
      </c>
      <c r="L3982" s="16" t="s">
        <v>12295</v>
      </c>
      <c r="M3982" s="16" t="s">
        <v>12292</v>
      </c>
      <c r="N3982" s="16" t="s">
        <v>12017</v>
      </c>
      <c r="O3982" s="16" t="s">
        <v>12300</v>
      </c>
      <c r="P3982" s="16" t="s">
        <v>12297</v>
      </c>
      <c r="Q3982" s="16" t="s">
        <v>12017</v>
      </c>
    </row>
    <row r="3983" customFormat="false" ht="15" hidden="false" customHeight="false" outlineLevel="0" collapsed="false">
      <c r="A3983" s="14" t="str">
        <f aca="false">'SKU Master'!A3983</f>
        <v>03-00007</v>
      </c>
      <c r="B3983" s="14" t="str">
        <f aca="false">VLOOKUP(A3983,'SKU Master'!$A:$N,6,FALSE())</f>
        <v>Alpine Slice Roast Beef, per lb</v>
      </c>
      <c r="C3983" s="15" t="n">
        <v>5.5</v>
      </c>
      <c r="D3983" s="15" t="n">
        <v>3.6</v>
      </c>
      <c r="E3983" s="15" t="n">
        <v>5.9</v>
      </c>
      <c r="F3983" s="16" t="s">
        <v>12290</v>
      </c>
      <c r="G3983" s="16" t="s">
        <v>12017</v>
      </c>
      <c r="H3983" s="17" t="n">
        <v>8.48</v>
      </c>
      <c r="I3983" s="18" t="n">
        <f aca="false">('SKU Master'!I3983-H3983)/'SKU Master'!I3983</f>
        <v>0.261966927763272</v>
      </c>
      <c r="J3983" s="16" t="n">
        <v>7</v>
      </c>
      <c r="K3983" s="19" t="n">
        <f aca="false">J3983*C3983</f>
        <v>38.5</v>
      </c>
      <c r="L3983" s="16" t="s">
        <v>12295</v>
      </c>
      <c r="M3983" s="16" t="s">
        <v>12292</v>
      </c>
      <c r="N3983" s="16" t="s">
        <v>12017</v>
      </c>
      <c r="O3983" s="16" t="s">
        <v>12300</v>
      </c>
      <c r="P3983" s="16" t="s">
        <v>12296</v>
      </c>
      <c r="Q3983" s="16" t="s">
        <v>12017</v>
      </c>
    </row>
    <row r="3984" customFormat="false" ht="15" hidden="false" customHeight="false" outlineLevel="0" collapsed="false">
      <c r="A3984" s="14" t="str">
        <f aca="false">'SKU Master'!A3984</f>
        <v>03-00008</v>
      </c>
      <c r="B3984" s="14" t="str">
        <f aca="false">VLOOKUP(A3984,'SKU Master'!$A:$N,6,FALSE())</f>
        <v>Harborline Roast Beef, per lb</v>
      </c>
      <c r="C3984" s="15" t="n">
        <v>5.9</v>
      </c>
      <c r="D3984" s="15" t="n">
        <v>4</v>
      </c>
      <c r="E3984" s="15" t="n">
        <v>5.1</v>
      </c>
      <c r="F3984" s="16" t="s">
        <v>12290</v>
      </c>
      <c r="G3984" s="16" t="s">
        <v>12017</v>
      </c>
      <c r="H3984" s="17" t="n">
        <v>5.92</v>
      </c>
      <c r="I3984" s="18" t="n">
        <f aca="false">('SKU Master'!I3984-H3984)/'SKU Master'!I3984</f>
        <v>0.456382001836547</v>
      </c>
      <c r="J3984" s="16" t="n">
        <v>2</v>
      </c>
      <c r="K3984" s="19" t="n">
        <f aca="false">J3984*C3984</f>
        <v>11.8</v>
      </c>
      <c r="L3984" s="16" t="s">
        <v>12295</v>
      </c>
      <c r="M3984" s="16" t="s">
        <v>12292</v>
      </c>
      <c r="N3984" s="16" t="s">
        <v>12017</v>
      </c>
      <c r="O3984" s="16" t="s">
        <v>12300</v>
      </c>
      <c r="P3984" s="16" t="s">
        <v>12294</v>
      </c>
      <c r="Q3984" s="16" t="s">
        <v>12017</v>
      </c>
    </row>
    <row r="3985" customFormat="false" ht="15" hidden="false" customHeight="false" outlineLevel="0" collapsed="false">
      <c r="A3985" s="14" t="str">
        <f aca="false">'SKU Master'!A3985</f>
        <v>03-00009</v>
      </c>
      <c r="B3985" s="14" t="str">
        <f aca="false">VLOOKUP(A3985,'SKU Master'!$A:$N,6,FALSE())</f>
        <v>Cobblestone Deli Ham, per lb</v>
      </c>
      <c r="C3985" s="15" t="n">
        <v>5.9</v>
      </c>
      <c r="D3985" s="15" t="n">
        <v>5</v>
      </c>
      <c r="E3985" s="15" t="n">
        <v>4.3</v>
      </c>
      <c r="F3985" s="16" t="s">
        <v>12290</v>
      </c>
      <c r="G3985" s="16" t="s">
        <v>12017</v>
      </c>
      <c r="H3985" s="17" t="n">
        <v>7.4</v>
      </c>
      <c r="I3985" s="18" t="n">
        <f aca="false">('SKU Master'!I3985-H3985)/'SKU Master'!I3985</f>
        <v>0.314179796107507</v>
      </c>
      <c r="J3985" s="16" t="n">
        <v>8</v>
      </c>
      <c r="K3985" s="19" t="n">
        <f aca="false">J3985*C3985</f>
        <v>47.2</v>
      </c>
      <c r="L3985" s="16" t="s">
        <v>12295</v>
      </c>
      <c r="M3985" s="16" t="s">
        <v>12292</v>
      </c>
      <c r="N3985" s="16" t="s">
        <v>12017</v>
      </c>
      <c r="O3985" s="16" t="s">
        <v>12300</v>
      </c>
      <c r="P3985" s="16" t="s">
        <v>12297</v>
      </c>
      <c r="Q3985" s="16" t="s">
        <v>12017</v>
      </c>
    </row>
    <row r="3986" customFormat="false" ht="15" hidden="false" customHeight="false" outlineLevel="0" collapsed="false">
      <c r="A3986" s="14" t="str">
        <f aca="false">'SKU Master'!A3986</f>
        <v>03-00010</v>
      </c>
      <c r="B3986" s="14" t="str">
        <f aca="false">VLOOKUP(A3986,'SKU Master'!$A:$N,6,FALSE())</f>
        <v>Cobblestone Deli Pastrami, per lb</v>
      </c>
      <c r="C3986" s="15" t="n">
        <v>5.8</v>
      </c>
      <c r="D3986" s="15" t="n">
        <v>4.6</v>
      </c>
      <c r="E3986" s="15" t="n">
        <v>5.7</v>
      </c>
      <c r="F3986" s="16" t="s">
        <v>12290</v>
      </c>
      <c r="G3986" s="16" t="s">
        <v>12017</v>
      </c>
      <c r="H3986" s="17" t="n">
        <v>6</v>
      </c>
      <c r="I3986" s="18" t="n">
        <f aca="false">('SKU Master'!I3986-H3986)/'SKU Master'!I3986</f>
        <v>0.399399399399399</v>
      </c>
      <c r="J3986" s="16" t="n">
        <v>9</v>
      </c>
      <c r="K3986" s="19" t="n">
        <f aca="false">J3986*C3986</f>
        <v>52.2</v>
      </c>
      <c r="L3986" s="16" t="s">
        <v>12295</v>
      </c>
      <c r="M3986" s="16" t="s">
        <v>12292</v>
      </c>
      <c r="N3986" s="16" t="s">
        <v>12017</v>
      </c>
      <c r="O3986" s="16" t="s">
        <v>12300</v>
      </c>
      <c r="P3986" s="16" t="s">
        <v>12297</v>
      </c>
      <c r="Q3986" s="16" t="s">
        <v>12017</v>
      </c>
    </row>
    <row r="3987" customFormat="false" ht="15" hidden="false" customHeight="false" outlineLevel="0" collapsed="false">
      <c r="A3987" s="14" t="str">
        <f aca="false">'SKU Master'!A3987</f>
        <v>03-00011</v>
      </c>
      <c r="B3987" s="14" t="str">
        <f aca="false">VLOOKUP(A3987,'SKU Master'!$A:$N,6,FALSE())</f>
        <v>Cobblestone Deli Bologna, per lb</v>
      </c>
      <c r="C3987" s="15" t="n">
        <v>4.6</v>
      </c>
      <c r="D3987" s="15" t="n">
        <v>4.3</v>
      </c>
      <c r="E3987" s="15" t="n">
        <v>5.5</v>
      </c>
      <c r="F3987" s="16" t="s">
        <v>12290</v>
      </c>
      <c r="G3987" s="16" t="s">
        <v>12017</v>
      </c>
      <c r="H3987" s="17" t="n">
        <v>6.32</v>
      </c>
      <c r="I3987" s="18" t="n">
        <f aca="false">('SKU Master'!I3987-H3987)/'SKU Master'!I3987</f>
        <v>0.334035827186512</v>
      </c>
      <c r="J3987" s="16" t="n">
        <v>10</v>
      </c>
      <c r="K3987" s="19" t="n">
        <f aca="false">J3987*C3987</f>
        <v>46</v>
      </c>
      <c r="L3987" s="16" t="s">
        <v>12295</v>
      </c>
      <c r="M3987" s="16" t="s">
        <v>12292</v>
      </c>
      <c r="N3987" s="16" t="s">
        <v>12017</v>
      </c>
      <c r="O3987" s="16" t="s">
        <v>12300</v>
      </c>
      <c r="P3987" s="16" t="s">
        <v>12297</v>
      </c>
      <c r="Q3987" s="16" t="s">
        <v>12017</v>
      </c>
    </row>
    <row r="3988" customFormat="false" ht="15" hidden="false" customHeight="false" outlineLevel="0" collapsed="false">
      <c r="A3988" s="14" t="str">
        <f aca="false">'SKU Master'!A3988</f>
        <v>03-00012</v>
      </c>
      <c r="B3988" s="14" t="str">
        <f aca="false">VLOOKUP(A3988,'SKU Master'!$A:$N,6,FALSE())</f>
        <v>Harborline Ham, per lb</v>
      </c>
      <c r="C3988" s="15" t="n">
        <v>4.3</v>
      </c>
      <c r="D3988" s="15" t="n">
        <v>3.9</v>
      </c>
      <c r="E3988" s="15" t="n">
        <v>5.3</v>
      </c>
      <c r="F3988" s="16" t="s">
        <v>12290</v>
      </c>
      <c r="G3988" s="16" t="s">
        <v>12017</v>
      </c>
      <c r="H3988" s="17" t="n">
        <v>5.1</v>
      </c>
      <c r="I3988" s="18" t="n">
        <f aca="false">('SKU Master'!I3988-H3988)/'SKU Master'!I3988</f>
        <v>0.361702127659575</v>
      </c>
      <c r="J3988" s="16" t="n">
        <v>6</v>
      </c>
      <c r="K3988" s="19" t="n">
        <f aca="false">J3988*C3988</f>
        <v>25.8</v>
      </c>
      <c r="L3988" s="16" t="s">
        <v>12295</v>
      </c>
      <c r="M3988" s="16" t="s">
        <v>12292</v>
      </c>
      <c r="N3988" s="16" t="s">
        <v>12017</v>
      </c>
      <c r="O3988" s="16" t="s">
        <v>12300</v>
      </c>
      <c r="P3988" s="16" t="s">
        <v>12296</v>
      </c>
      <c r="Q3988" s="16" t="s">
        <v>12017</v>
      </c>
    </row>
    <row r="3989" customFormat="false" ht="15" hidden="false" customHeight="false" outlineLevel="0" collapsed="false">
      <c r="A3989" s="14" t="str">
        <f aca="false">'SKU Master'!A3989</f>
        <v>03-00013</v>
      </c>
      <c r="B3989" s="14" t="str">
        <f aca="false">VLOOKUP(A3989,'SKU Master'!$A:$N,6,FALSE())</f>
        <v>Harborline Turkey Breast, per lb</v>
      </c>
      <c r="C3989" s="15" t="n">
        <v>5.3</v>
      </c>
      <c r="D3989" s="15" t="n">
        <v>4.1</v>
      </c>
      <c r="E3989" s="15" t="n">
        <v>5.3</v>
      </c>
      <c r="F3989" s="16" t="s">
        <v>12290</v>
      </c>
      <c r="G3989" s="16" t="s">
        <v>12017</v>
      </c>
      <c r="H3989" s="17" t="n">
        <v>4.63</v>
      </c>
      <c r="I3989" s="18" t="n">
        <f aca="false">('SKU Master'!I3989-H3989)/'SKU Master'!I3989</f>
        <v>0.381842456608812</v>
      </c>
      <c r="J3989" s="16" t="n">
        <v>4</v>
      </c>
      <c r="K3989" s="19" t="n">
        <f aca="false">J3989*C3989</f>
        <v>21.2</v>
      </c>
      <c r="L3989" s="16" t="s">
        <v>12299</v>
      </c>
      <c r="M3989" s="16" t="s">
        <v>12292</v>
      </c>
      <c r="N3989" s="16" t="s">
        <v>12017</v>
      </c>
      <c r="O3989" s="16" t="s">
        <v>12300</v>
      </c>
      <c r="P3989" s="16" t="s">
        <v>12298</v>
      </c>
      <c r="Q3989" s="16" t="s">
        <v>12017</v>
      </c>
    </row>
    <row r="3990" customFormat="false" ht="15" hidden="false" customHeight="false" outlineLevel="0" collapsed="false">
      <c r="A3990" s="14" t="str">
        <f aca="false">'SKU Master'!A3990</f>
        <v>03-00014</v>
      </c>
      <c r="B3990" s="14" t="str">
        <f aca="false">VLOOKUP(A3990,'SKU Master'!$A:$N,6,FALSE())</f>
        <v>Alpine Slice Turkey Breast, per lb</v>
      </c>
      <c r="C3990" s="15" t="n">
        <v>5.5</v>
      </c>
      <c r="D3990" s="15" t="n">
        <v>4.7</v>
      </c>
      <c r="E3990" s="15" t="n">
        <v>4.9</v>
      </c>
      <c r="F3990" s="16" t="s">
        <v>12290</v>
      </c>
      <c r="G3990" s="16" t="s">
        <v>12017</v>
      </c>
      <c r="H3990" s="17" t="n">
        <v>5.55</v>
      </c>
      <c r="I3990" s="18" t="n">
        <f aca="false">('SKU Master'!I3990-H3990)/'SKU Master'!I3990</f>
        <v>0.287548138639281</v>
      </c>
      <c r="J3990" s="16" t="n">
        <v>5</v>
      </c>
      <c r="K3990" s="19" t="n">
        <f aca="false">J3990*C3990</f>
        <v>27.5</v>
      </c>
      <c r="L3990" s="16" t="s">
        <v>12295</v>
      </c>
      <c r="M3990" s="16" t="s">
        <v>12292</v>
      </c>
      <c r="N3990" s="16" t="s">
        <v>12017</v>
      </c>
      <c r="O3990" s="16" t="s">
        <v>12300</v>
      </c>
      <c r="P3990" s="16" t="s">
        <v>12296</v>
      </c>
      <c r="Q3990" s="16" t="s">
        <v>12017</v>
      </c>
    </row>
    <row r="3991" customFormat="false" ht="15" hidden="false" customHeight="false" outlineLevel="0" collapsed="false">
      <c r="A3991" s="14" t="str">
        <f aca="false">'SKU Master'!A3991</f>
        <v>03-00015</v>
      </c>
      <c r="B3991" s="14" t="str">
        <f aca="false">VLOOKUP(A3991,'SKU Master'!$A:$N,6,FALSE())</f>
        <v>Alpine Slice Bologna, per lb</v>
      </c>
      <c r="C3991" s="15" t="n">
        <v>4.7</v>
      </c>
      <c r="D3991" s="15" t="n">
        <v>4</v>
      </c>
      <c r="E3991" s="15" t="n">
        <v>5.4</v>
      </c>
      <c r="F3991" s="16" t="s">
        <v>12290</v>
      </c>
      <c r="G3991" s="16" t="s">
        <v>12017</v>
      </c>
      <c r="H3991" s="17" t="n">
        <v>6.85</v>
      </c>
      <c r="I3991" s="18" t="n">
        <f aca="false">('SKU Master'!I3991-H3991)/'SKU Master'!I3991</f>
        <v>0.307381193124368</v>
      </c>
      <c r="J3991" s="16" t="n">
        <v>8</v>
      </c>
      <c r="K3991" s="19" t="n">
        <f aca="false">J3991*C3991</f>
        <v>37.6</v>
      </c>
      <c r="L3991" s="16" t="s">
        <v>12295</v>
      </c>
      <c r="M3991" s="16" t="s">
        <v>12292</v>
      </c>
      <c r="N3991" s="16" t="s">
        <v>12017</v>
      </c>
      <c r="O3991" s="16" t="s">
        <v>12300</v>
      </c>
      <c r="P3991" s="16" t="s">
        <v>12296</v>
      </c>
      <c r="Q3991" s="16" t="s">
        <v>12017</v>
      </c>
    </row>
    <row r="3992" customFormat="false" ht="15" hidden="false" customHeight="false" outlineLevel="0" collapsed="false">
      <c r="A3992" s="14" t="str">
        <f aca="false">'SKU Master'!A3992</f>
        <v>03-00016</v>
      </c>
      <c r="B3992" s="14" t="str">
        <f aca="false">VLOOKUP(A3992,'SKU Master'!$A:$N,6,FALSE())</f>
        <v>Cobblestone Deli Roast Beef, per lb</v>
      </c>
      <c r="C3992" s="15" t="n">
        <v>4.8</v>
      </c>
      <c r="D3992" s="15" t="n">
        <v>4</v>
      </c>
      <c r="E3992" s="15" t="n">
        <v>5.8</v>
      </c>
      <c r="F3992" s="16" t="s">
        <v>12290</v>
      </c>
      <c r="G3992" s="16" t="s">
        <v>12017</v>
      </c>
      <c r="H3992" s="17" t="n">
        <v>4.98</v>
      </c>
      <c r="I3992" s="18" t="n">
        <f aca="false">('SKU Master'!I3992-H3992)/'SKU Master'!I3992</f>
        <v>0.360718870346598</v>
      </c>
      <c r="J3992" s="16" t="n">
        <v>9</v>
      </c>
      <c r="K3992" s="19" t="n">
        <f aca="false">J3992*C3992</f>
        <v>43.2</v>
      </c>
      <c r="L3992" s="16" t="s">
        <v>12295</v>
      </c>
      <c r="M3992" s="16" t="s">
        <v>12292</v>
      </c>
      <c r="N3992" s="16" t="s">
        <v>12017</v>
      </c>
      <c r="O3992" s="16" t="s">
        <v>12300</v>
      </c>
      <c r="P3992" s="16" t="s">
        <v>12297</v>
      </c>
      <c r="Q3992" s="16" t="s">
        <v>12017</v>
      </c>
    </row>
    <row r="3993" customFormat="false" ht="15" hidden="false" customHeight="false" outlineLevel="0" collapsed="false">
      <c r="A3993" s="14" t="str">
        <f aca="false">'SKU Master'!A3993</f>
        <v>03-00017</v>
      </c>
      <c r="B3993" s="14" t="str">
        <f aca="false">VLOOKUP(A3993,'SKU Master'!$A:$N,6,FALSE())</f>
        <v>Harborline Salami, per lb</v>
      </c>
      <c r="C3993" s="15" t="n">
        <v>4.6</v>
      </c>
      <c r="D3993" s="15" t="n">
        <v>4.7</v>
      </c>
      <c r="E3993" s="15" t="n">
        <v>4.5</v>
      </c>
      <c r="F3993" s="16" t="s">
        <v>12290</v>
      </c>
      <c r="G3993" s="16" t="s">
        <v>12017</v>
      </c>
      <c r="H3993" s="17" t="n">
        <v>6.48</v>
      </c>
      <c r="I3993" s="18" t="n">
        <f aca="false">('SKU Master'!I3993-H3993)/'SKU Master'!I3993</f>
        <v>0.436031331592689</v>
      </c>
      <c r="J3993" s="16" t="n">
        <v>3</v>
      </c>
      <c r="K3993" s="19" t="n">
        <f aca="false">J3993*C3993</f>
        <v>13.8</v>
      </c>
      <c r="L3993" s="16" t="s">
        <v>12295</v>
      </c>
      <c r="M3993" s="16" t="s">
        <v>12292</v>
      </c>
      <c r="N3993" s="16" t="s">
        <v>12017</v>
      </c>
      <c r="O3993" s="16" t="s">
        <v>12300</v>
      </c>
      <c r="P3993" s="16" t="s">
        <v>12298</v>
      </c>
      <c r="Q3993" s="16" t="s">
        <v>12017</v>
      </c>
    </row>
    <row r="3994" customFormat="false" ht="15" hidden="false" customHeight="false" outlineLevel="0" collapsed="false">
      <c r="A3994" s="14" t="str">
        <f aca="false">'SKU Master'!A3994</f>
        <v>03-00018</v>
      </c>
      <c r="B3994" s="14" t="str">
        <f aca="false">VLOOKUP(A3994,'SKU Master'!$A:$N,6,FALSE())</f>
        <v>Cobblestone Deli Salami, per lb</v>
      </c>
      <c r="C3994" s="15" t="n">
        <v>5.8</v>
      </c>
      <c r="D3994" s="15" t="n">
        <v>3.4</v>
      </c>
      <c r="E3994" s="15" t="n">
        <v>4.1</v>
      </c>
      <c r="F3994" s="16" t="s">
        <v>12290</v>
      </c>
      <c r="G3994" s="16" t="s">
        <v>12017</v>
      </c>
      <c r="H3994" s="17" t="n">
        <v>6.96</v>
      </c>
      <c r="I3994" s="18" t="n">
        <f aca="false">('SKU Master'!I3994-H3994)/'SKU Master'!I3994</f>
        <v>0.258785942492013</v>
      </c>
      <c r="J3994" s="16" t="n">
        <v>3</v>
      </c>
      <c r="K3994" s="19" t="n">
        <f aca="false">J3994*C3994</f>
        <v>17.4</v>
      </c>
      <c r="L3994" s="16" t="s">
        <v>12295</v>
      </c>
      <c r="M3994" s="16" t="s">
        <v>12292</v>
      </c>
      <c r="N3994" s="16" t="s">
        <v>12017</v>
      </c>
      <c r="O3994" s="16" t="s">
        <v>12300</v>
      </c>
      <c r="P3994" s="16" t="s">
        <v>12298</v>
      </c>
      <c r="Q3994" s="16" t="s">
        <v>12017</v>
      </c>
    </row>
    <row r="3995" customFormat="false" ht="15" hidden="false" customHeight="false" outlineLevel="0" collapsed="false">
      <c r="A3995" s="14" t="str">
        <f aca="false">'SKU Master'!A3995</f>
        <v>03-00019</v>
      </c>
      <c r="B3995" s="14" t="str">
        <f aca="false">VLOOKUP(A3995,'SKU Master'!$A:$N,6,FALSE())</f>
        <v>Harborline Swiss, per lb</v>
      </c>
      <c r="C3995" s="15" t="n">
        <v>5</v>
      </c>
      <c r="D3995" s="15" t="n">
        <v>4.4</v>
      </c>
      <c r="E3995" s="15" t="n">
        <v>4.5</v>
      </c>
      <c r="F3995" s="16" t="s">
        <v>12290</v>
      </c>
      <c r="G3995" s="16" t="s">
        <v>12017</v>
      </c>
      <c r="H3995" s="17" t="n">
        <v>6.18</v>
      </c>
      <c r="I3995" s="18" t="n">
        <f aca="false">('SKU Master'!I3995-H3995)/'SKU Master'!I3995</f>
        <v>0.375126390293226</v>
      </c>
      <c r="J3995" s="16" t="n">
        <v>1</v>
      </c>
      <c r="K3995" s="19" t="n">
        <f aca="false">J3995*C3995</f>
        <v>5</v>
      </c>
      <c r="L3995" s="16" t="s">
        <v>12295</v>
      </c>
      <c r="M3995" s="16" t="s">
        <v>12292</v>
      </c>
      <c r="N3995" s="16" t="s">
        <v>12017</v>
      </c>
      <c r="O3995" s="16" t="s">
        <v>12304</v>
      </c>
      <c r="P3995" s="16" t="s">
        <v>12294</v>
      </c>
      <c r="Q3995" s="16" t="s">
        <v>12017</v>
      </c>
    </row>
    <row r="3996" customFormat="false" ht="15" hidden="false" customHeight="false" outlineLevel="0" collapsed="false">
      <c r="A3996" s="14" t="str">
        <f aca="false">'SKU Master'!A3996</f>
        <v>03-00020</v>
      </c>
      <c r="B3996" s="14" t="str">
        <f aca="false">VLOOKUP(A3996,'SKU Master'!$A:$N,6,FALSE())</f>
        <v>Alpine Slice Swiss, per lb</v>
      </c>
      <c r="C3996" s="15" t="n">
        <v>4</v>
      </c>
      <c r="D3996" s="15" t="n">
        <v>3.1</v>
      </c>
      <c r="E3996" s="15" t="n">
        <v>4.3</v>
      </c>
      <c r="F3996" s="16" t="s">
        <v>12290</v>
      </c>
      <c r="G3996" s="16" t="s">
        <v>12017</v>
      </c>
      <c r="H3996" s="17" t="n">
        <v>6.57</v>
      </c>
      <c r="I3996" s="18" t="n">
        <f aca="false">('SKU Master'!I3996-H3996)/'SKU Master'!I3996</f>
        <v>0.307692307692308</v>
      </c>
      <c r="J3996" s="16" t="n">
        <v>1</v>
      </c>
      <c r="K3996" s="19" t="n">
        <f aca="false">J3996*C3996</f>
        <v>4</v>
      </c>
      <c r="L3996" s="16" t="s">
        <v>12291</v>
      </c>
      <c r="M3996" s="16" t="s">
        <v>12292</v>
      </c>
      <c r="N3996" s="16" t="s">
        <v>12017</v>
      </c>
      <c r="O3996" s="16" t="s">
        <v>12304</v>
      </c>
      <c r="P3996" s="16" t="s">
        <v>12294</v>
      </c>
      <c r="Q3996" s="16" t="s">
        <v>12021</v>
      </c>
    </row>
    <row r="3997" customFormat="false" ht="15" hidden="false" customHeight="false" outlineLevel="0" collapsed="false">
      <c r="A3997" s="14" t="str">
        <f aca="false">'SKU Master'!A3997</f>
        <v>03-00021</v>
      </c>
      <c r="B3997" s="14" t="str">
        <f aca="false">VLOOKUP(A3997,'SKU Master'!$A:$N,6,FALSE())</f>
        <v>Harborline Cheddar, per lb</v>
      </c>
      <c r="C3997" s="15" t="n">
        <v>4.5</v>
      </c>
      <c r="D3997" s="15" t="n">
        <v>3.1</v>
      </c>
      <c r="E3997" s="15" t="n">
        <v>5.1</v>
      </c>
      <c r="F3997" s="16" t="s">
        <v>12290</v>
      </c>
      <c r="G3997" s="16" t="s">
        <v>12017</v>
      </c>
      <c r="H3997" s="17" t="n">
        <v>5.12</v>
      </c>
      <c r="I3997" s="18" t="n">
        <f aca="false">('SKU Master'!I3997-H3997)/'SKU Master'!I3997</f>
        <v>0.454739084132055</v>
      </c>
      <c r="J3997" s="16" t="n">
        <v>7</v>
      </c>
      <c r="K3997" s="19" t="n">
        <f aca="false">J3997*C3997</f>
        <v>31.5</v>
      </c>
      <c r="L3997" s="16" t="s">
        <v>12295</v>
      </c>
      <c r="M3997" s="16" t="s">
        <v>12292</v>
      </c>
      <c r="N3997" s="16" t="s">
        <v>12017</v>
      </c>
      <c r="O3997" s="16" t="s">
        <v>12304</v>
      </c>
      <c r="P3997" s="16" t="s">
        <v>12297</v>
      </c>
      <c r="Q3997" s="16" t="s">
        <v>12017</v>
      </c>
    </row>
    <row r="3998" customFormat="false" ht="15" hidden="false" customHeight="false" outlineLevel="0" collapsed="false">
      <c r="A3998" s="14" t="str">
        <f aca="false">'SKU Master'!A3998</f>
        <v>03-00022</v>
      </c>
      <c r="B3998" s="14" t="str">
        <f aca="false">VLOOKUP(A3998,'SKU Master'!$A:$N,6,FALSE())</f>
        <v>Cobblestone Deli Swiss, per lb</v>
      </c>
      <c r="C3998" s="15" t="n">
        <v>4.7</v>
      </c>
      <c r="D3998" s="15" t="n">
        <v>3.1</v>
      </c>
      <c r="E3998" s="15" t="n">
        <v>5</v>
      </c>
      <c r="F3998" s="16" t="s">
        <v>12290</v>
      </c>
      <c r="G3998" s="16" t="s">
        <v>12017</v>
      </c>
      <c r="H3998" s="17" t="n">
        <v>6.81</v>
      </c>
      <c r="I3998" s="18" t="n">
        <f aca="false">('SKU Master'!I3998-H3998)/'SKU Master'!I3998</f>
        <v>0.266953713670614</v>
      </c>
      <c r="J3998" s="16" t="n">
        <v>4</v>
      </c>
      <c r="K3998" s="19" t="n">
        <f aca="false">J3998*C3998</f>
        <v>18.8</v>
      </c>
      <c r="L3998" s="16" t="s">
        <v>12295</v>
      </c>
      <c r="M3998" s="16" t="s">
        <v>12292</v>
      </c>
      <c r="N3998" s="16" t="s">
        <v>12017</v>
      </c>
      <c r="O3998" s="16" t="s">
        <v>12304</v>
      </c>
      <c r="P3998" s="16" t="s">
        <v>12296</v>
      </c>
      <c r="Q3998" s="16" t="s">
        <v>12017</v>
      </c>
    </row>
    <row r="3999" customFormat="false" ht="15" hidden="false" customHeight="false" outlineLevel="0" collapsed="false">
      <c r="A3999" s="14" t="str">
        <f aca="false">'SKU Master'!A3999</f>
        <v>03-00023</v>
      </c>
      <c r="B3999" s="14" t="str">
        <f aca="false">VLOOKUP(A3999,'SKU Master'!$A:$N,6,FALSE())</f>
        <v>Cobblestone Deli American, per lb</v>
      </c>
      <c r="C3999" s="15" t="n">
        <v>5.7</v>
      </c>
      <c r="D3999" s="15" t="n">
        <v>5</v>
      </c>
      <c r="E3999" s="15" t="n">
        <v>5.5</v>
      </c>
      <c r="F3999" s="16" t="s">
        <v>12290</v>
      </c>
      <c r="G3999" s="16" t="s">
        <v>12017</v>
      </c>
      <c r="H3999" s="17" t="n">
        <v>5.22</v>
      </c>
      <c r="I3999" s="18" t="n">
        <f aca="false">('SKU Master'!I3999-H3999)/'SKU Master'!I3999</f>
        <v>0.283950617283951</v>
      </c>
      <c r="J3999" s="16" t="n">
        <v>6</v>
      </c>
      <c r="K3999" s="19" t="n">
        <f aca="false">J3999*C3999</f>
        <v>34.2</v>
      </c>
      <c r="L3999" s="16" t="s">
        <v>12295</v>
      </c>
      <c r="M3999" s="16" t="s">
        <v>12292</v>
      </c>
      <c r="N3999" s="16" t="s">
        <v>12017</v>
      </c>
      <c r="O3999" s="16" t="s">
        <v>12304</v>
      </c>
      <c r="P3999" s="16" t="s">
        <v>12297</v>
      </c>
      <c r="Q3999" s="16" t="s">
        <v>12021</v>
      </c>
    </row>
    <row r="4000" customFormat="false" ht="15" hidden="false" customHeight="false" outlineLevel="0" collapsed="false">
      <c r="A4000" s="14" t="str">
        <f aca="false">'SKU Master'!A4000</f>
        <v>03-00024</v>
      </c>
      <c r="B4000" s="14" t="str">
        <f aca="false">VLOOKUP(A4000,'SKU Master'!$A:$N,6,FALSE())</f>
        <v>Alpine Slice Pepper Jack, per lb</v>
      </c>
      <c r="C4000" s="15" t="n">
        <v>4.3</v>
      </c>
      <c r="D4000" s="15" t="n">
        <v>4.8</v>
      </c>
      <c r="E4000" s="15" t="n">
        <v>5</v>
      </c>
      <c r="F4000" s="16" t="s">
        <v>12290</v>
      </c>
      <c r="G4000" s="16" t="s">
        <v>12017</v>
      </c>
      <c r="H4000" s="17" t="n">
        <v>5.16</v>
      </c>
      <c r="I4000" s="18" t="n">
        <f aca="false">('SKU Master'!I4000-H4000)/'SKU Master'!I4000</f>
        <v>0.292181069958848</v>
      </c>
      <c r="J4000" s="16" t="n">
        <v>1</v>
      </c>
      <c r="K4000" s="19" t="n">
        <f aca="false">J4000*C4000</f>
        <v>4.3</v>
      </c>
      <c r="L4000" s="16" t="s">
        <v>12295</v>
      </c>
      <c r="M4000" s="16" t="s">
        <v>12292</v>
      </c>
      <c r="N4000" s="16" t="s">
        <v>12017</v>
      </c>
      <c r="O4000" s="16" t="s">
        <v>12304</v>
      </c>
      <c r="P4000" s="16" t="s">
        <v>12294</v>
      </c>
      <c r="Q4000" s="16" t="s">
        <v>12017</v>
      </c>
    </row>
    <row r="4001" customFormat="false" ht="15" hidden="false" customHeight="false" outlineLevel="0" collapsed="false">
      <c r="A4001" s="14" t="str">
        <f aca="false">'SKU Master'!A4001</f>
        <v>03-00025</v>
      </c>
      <c r="B4001" s="14" t="str">
        <f aca="false">VLOOKUP(A4001,'SKU Master'!$A:$N,6,FALSE())</f>
        <v>Alpine Slice Cheddar, per lb</v>
      </c>
      <c r="C4001" s="15" t="n">
        <v>4.3</v>
      </c>
      <c r="D4001" s="15" t="n">
        <v>3.1</v>
      </c>
      <c r="E4001" s="15" t="n">
        <v>5.8</v>
      </c>
      <c r="F4001" s="16" t="s">
        <v>12290</v>
      </c>
      <c r="G4001" s="16" t="s">
        <v>12017</v>
      </c>
      <c r="H4001" s="17" t="n">
        <v>6.21</v>
      </c>
      <c r="I4001" s="18" t="n">
        <f aca="false">('SKU Master'!I4001-H4001)/'SKU Master'!I4001</f>
        <v>0.365679264555669</v>
      </c>
      <c r="J4001" s="16" t="n">
        <v>7</v>
      </c>
      <c r="K4001" s="19" t="n">
        <f aca="false">J4001*C4001</f>
        <v>30.1</v>
      </c>
      <c r="L4001" s="16" t="s">
        <v>12295</v>
      </c>
      <c r="M4001" s="16" t="s">
        <v>12292</v>
      </c>
      <c r="N4001" s="16" t="s">
        <v>12017</v>
      </c>
      <c r="O4001" s="16" t="s">
        <v>12304</v>
      </c>
      <c r="P4001" s="16" t="s">
        <v>12297</v>
      </c>
      <c r="Q4001" s="16" t="s">
        <v>12017</v>
      </c>
    </row>
    <row r="4002" customFormat="false" ht="15" hidden="false" customHeight="false" outlineLevel="0" collapsed="false">
      <c r="A4002" s="14" t="str">
        <f aca="false">'SKU Master'!A4002</f>
        <v>03-00026</v>
      </c>
      <c r="B4002" s="14" t="str">
        <f aca="false">VLOOKUP(A4002,'SKU Master'!$A:$N,6,FALSE())</f>
        <v>Cobblestone Deli Provolone, per lb</v>
      </c>
      <c r="C4002" s="15" t="n">
        <v>4.8</v>
      </c>
      <c r="D4002" s="15" t="n">
        <v>4.6</v>
      </c>
      <c r="E4002" s="15" t="n">
        <v>5</v>
      </c>
      <c r="F4002" s="16" t="s">
        <v>12290</v>
      </c>
      <c r="G4002" s="16" t="s">
        <v>12017</v>
      </c>
      <c r="H4002" s="17" t="n">
        <v>5.44</v>
      </c>
      <c r="I4002" s="18" t="n">
        <f aca="false">('SKU Master'!I4002-H4002)/'SKU Master'!I4002</f>
        <v>0.381114903299204</v>
      </c>
      <c r="J4002" s="16" t="n">
        <v>4</v>
      </c>
      <c r="K4002" s="19" t="n">
        <f aca="false">J4002*C4002</f>
        <v>19.2</v>
      </c>
      <c r="L4002" s="16" t="s">
        <v>12295</v>
      </c>
      <c r="M4002" s="16" t="s">
        <v>12292</v>
      </c>
      <c r="N4002" s="16" t="s">
        <v>12017</v>
      </c>
      <c r="O4002" s="16" t="s">
        <v>12304</v>
      </c>
      <c r="P4002" s="16" t="s">
        <v>12296</v>
      </c>
      <c r="Q4002" s="16" t="s">
        <v>12017</v>
      </c>
    </row>
    <row r="4003" customFormat="false" ht="15" hidden="false" customHeight="false" outlineLevel="0" collapsed="false">
      <c r="A4003" s="14" t="str">
        <f aca="false">'SKU Master'!A4003</f>
        <v>03-00027</v>
      </c>
      <c r="B4003" s="14" t="str">
        <f aca="false">VLOOKUP(A4003,'SKU Master'!$A:$N,6,FALSE())</f>
        <v>Alpine Slice Provolone, per lb</v>
      </c>
      <c r="C4003" s="15" t="n">
        <v>5.2</v>
      </c>
      <c r="D4003" s="15" t="n">
        <v>4.1</v>
      </c>
      <c r="E4003" s="15" t="n">
        <v>4.3</v>
      </c>
      <c r="F4003" s="16" t="s">
        <v>12290</v>
      </c>
      <c r="G4003" s="16" t="s">
        <v>12017</v>
      </c>
      <c r="H4003" s="17" t="n">
        <v>5.42</v>
      </c>
      <c r="I4003" s="18" t="n">
        <f aca="false">('SKU Master'!I4003-H4003)/'SKU Master'!I4003</f>
        <v>0.304236200256739</v>
      </c>
      <c r="J4003" s="16" t="n">
        <v>3</v>
      </c>
      <c r="K4003" s="19" t="n">
        <f aca="false">J4003*C4003</f>
        <v>15.6</v>
      </c>
      <c r="L4003" s="16" t="s">
        <v>12295</v>
      </c>
      <c r="M4003" s="16" t="s">
        <v>12292</v>
      </c>
      <c r="N4003" s="16" t="s">
        <v>12017</v>
      </c>
      <c r="O4003" s="16" t="s">
        <v>12304</v>
      </c>
      <c r="P4003" s="16" t="s">
        <v>12298</v>
      </c>
      <c r="Q4003" s="16" t="s">
        <v>12017</v>
      </c>
    </row>
    <row r="4004" customFormat="false" ht="15" hidden="false" customHeight="false" outlineLevel="0" collapsed="false">
      <c r="A4004" s="14" t="str">
        <f aca="false">'SKU Master'!A4004</f>
        <v>03-00028</v>
      </c>
      <c r="B4004" s="14" t="str">
        <f aca="false">VLOOKUP(A4004,'SKU Master'!$A:$N,6,FALSE())</f>
        <v>Harborline Pepper Jack, per lb</v>
      </c>
      <c r="C4004" s="15" t="n">
        <v>5.6</v>
      </c>
      <c r="D4004" s="15" t="n">
        <v>3.8</v>
      </c>
      <c r="E4004" s="15" t="n">
        <v>5.7</v>
      </c>
      <c r="F4004" s="16" t="s">
        <v>12290</v>
      </c>
      <c r="G4004" s="16" t="s">
        <v>12017</v>
      </c>
      <c r="H4004" s="17" t="n">
        <v>4.88</v>
      </c>
      <c r="I4004" s="18" t="n">
        <f aca="false">('SKU Master'!I4004-H4004)/'SKU Master'!I4004</f>
        <v>0.348464619492657</v>
      </c>
      <c r="J4004" s="16" t="n">
        <v>5</v>
      </c>
      <c r="K4004" s="19" t="n">
        <f aca="false">J4004*C4004</f>
        <v>28</v>
      </c>
      <c r="L4004" s="16" t="s">
        <v>12295</v>
      </c>
      <c r="M4004" s="16" t="s">
        <v>12292</v>
      </c>
      <c r="N4004" s="16" t="s">
        <v>12017</v>
      </c>
      <c r="O4004" s="16" t="s">
        <v>12304</v>
      </c>
      <c r="P4004" s="16" t="s">
        <v>12296</v>
      </c>
      <c r="Q4004" s="16" t="s">
        <v>12017</v>
      </c>
    </row>
    <row r="4005" customFormat="false" ht="15" hidden="false" customHeight="false" outlineLevel="0" collapsed="false">
      <c r="A4005" s="14" t="str">
        <f aca="false">'SKU Master'!A4005</f>
        <v>03-00029</v>
      </c>
      <c r="B4005" s="14" t="str">
        <f aca="false">VLOOKUP(A4005,'SKU Master'!$A:$N,6,FALSE())</f>
        <v>Harborline Provolone, per lb</v>
      </c>
      <c r="C4005" s="15" t="n">
        <v>4.3</v>
      </c>
      <c r="D4005" s="15" t="n">
        <v>3.1</v>
      </c>
      <c r="E4005" s="15" t="n">
        <v>5.8</v>
      </c>
      <c r="F4005" s="16" t="s">
        <v>12290</v>
      </c>
      <c r="G4005" s="16" t="s">
        <v>12017</v>
      </c>
      <c r="H4005" s="17" t="n">
        <v>4.22</v>
      </c>
      <c r="I4005" s="18" t="n">
        <f aca="false">('SKU Master'!I4005-H4005)/'SKU Master'!I4005</f>
        <v>0.458279845956354</v>
      </c>
      <c r="J4005" s="16" t="n">
        <v>2</v>
      </c>
      <c r="K4005" s="19" t="n">
        <f aca="false">J4005*C4005</f>
        <v>8.6</v>
      </c>
      <c r="L4005" s="16" t="s">
        <v>12295</v>
      </c>
      <c r="M4005" s="16" t="s">
        <v>12292</v>
      </c>
      <c r="N4005" s="16" t="s">
        <v>12017</v>
      </c>
      <c r="O4005" s="16" t="s">
        <v>12304</v>
      </c>
      <c r="P4005" s="16" t="s">
        <v>12298</v>
      </c>
      <c r="Q4005" s="16" t="s">
        <v>12017</v>
      </c>
    </row>
    <row r="4006" customFormat="false" ht="15" hidden="false" customHeight="false" outlineLevel="0" collapsed="false">
      <c r="A4006" s="14" t="str">
        <f aca="false">'SKU Master'!A4006</f>
        <v>03-00030</v>
      </c>
      <c r="B4006" s="14" t="str">
        <f aca="false">VLOOKUP(A4006,'SKU Master'!$A:$N,6,FALSE())</f>
        <v>Cobblestone Deli Pepper Jack, per lb</v>
      </c>
      <c r="C4006" s="15" t="n">
        <v>4.2</v>
      </c>
      <c r="D4006" s="15" t="n">
        <v>4.9</v>
      </c>
      <c r="E4006" s="15" t="n">
        <v>4.8</v>
      </c>
      <c r="F4006" s="16" t="s">
        <v>12290</v>
      </c>
      <c r="G4006" s="16" t="s">
        <v>12017</v>
      </c>
      <c r="H4006" s="17" t="n">
        <v>6.14</v>
      </c>
      <c r="I4006" s="18" t="n">
        <f aca="false">('SKU Master'!I4006-H4006)/'SKU Master'!I4006</f>
        <v>0.379170879676441</v>
      </c>
      <c r="J4006" s="16" t="n">
        <v>4</v>
      </c>
      <c r="K4006" s="19" t="n">
        <f aca="false">J4006*C4006</f>
        <v>16.8</v>
      </c>
      <c r="L4006" s="16" t="s">
        <v>12295</v>
      </c>
      <c r="M4006" s="16" t="s">
        <v>12292</v>
      </c>
      <c r="N4006" s="16" t="s">
        <v>12017</v>
      </c>
      <c r="O4006" s="16" t="s">
        <v>12304</v>
      </c>
      <c r="P4006" s="16" t="s">
        <v>12296</v>
      </c>
      <c r="Q4006" s="16" t="s">
        <v>12017</v>
      </c>
    </row>
    <row r="4007" customFormat="false" ht="15" hidden="false" customHeight="false" outlineLevel="0" collapsed="false">
      <c r="A4007" s="14" t="str">
        <f aca="false">'SKU Master'!A4007</f>
        <v>03-00031</v>
      </c>
      <c r="B4007" s="14" t="str">
        <f aca="false">VLOOKUP(A4007,'SKU Master'!$A:$N,6,FALSE())</f>
        <v>Cobblestone Deli Cheddar, per lb</v>
      </c>
      <c r="C4007" s="15" t="n">
        <v>5.8</v>
      </c>
      <c r="D4007" s="15" t="n">
        <v>4.1</v>
      </c>
      <c r="E4007" s="15" t="n">
        <v>4.9</v>
      </c>
      <c r="F4007" s="16" t="s">
        <v>12290</v>
      </c>
      <c r="G4007" s="16" t="s">
        <v>12017</v>
      </c>
      <c r="H4007" s="17" t="n">
        <v>5.75</v>
      </c>
      <c r="I4007" s="18" t="n">
        <f aca="false">('SKU Master'!I4007-H4007)/'SKU Master'!I4007</f>
        <v>0.387646432374867</v>
      </c>
      <c r="J4007" s="16" t="n">
        <v>3</v>
      </c>
      <c r="K4007" s="19" t="n">
        <f aca="false">J4007*C4007</f>
        <v>17.4</v>
      </c>
      <c r="L4007" s="16" t="s">
        <v>12295</v>
      </c>
      <c r="M4007" s="16" t="s">
        <v>12292</v>
      </c>
      <c r="N4007" s="16" t="s">
        <v>12017</v>
      </c>
      <c r="O4007" s="16" t="s">
        <v>12304</v>
      </c>
      <c r="P4007" s="16" t="s">
        <v>12298</v>
      </c>
      <c r="Q4007" s="16" t="s">
        <v>12017</v>
      </c>
    </row>
    <row r="4008" customFormat="false" ht="15" hidden="false" customHeight="false" outlineLevel="0" collapsed="false">
      <c r="A4008" s="14" t="str">
        <f aca="false">'SKU Master'!A4008</f>
        <v>03-00032</v>
      </c>
      <c r="B4008" s="14" t="str">
        <f aca="false">VLOOKUP(A4008,'SKU Master'!$A:$N,6,FALSE())</f>
        <v>Alpine Slice American, per lb</v>
      </c>
      <c r="C4008" s="15" t="n">
        <v>4.2</v>
      </c>
      <c r="D4008" s="15" t="n">
        <v>4.3</v>
      </c>
      <c r="E4008" s="15" t="n">
        <v>4.3</v>
      </c>
      <c r="F4008" s="16" t="s">
        <v>12290</v>
      </c>
      <c r="G4008" s="16" t="s">
        <v>12017</v>
      </c>
      <c r="H4008" s="17" t="n">
        <v>5.37</v>
      </c>
      <c r="I4008" s="18" t="n">
        <f aca="false">('SKU Master'!I4008-H4008)/'SKU Master'!I4008</f>
        <v>0.273342354533153</v>
      </c>
      <c r="J4008" s="16" t="n">
        <v>4</v>
      </c>
      <c r="K4008" s="19" t="n">
        <f aca="false">J4008*C4008</f>
        <v>16.8</v>
      </c>
      <c r="L4008" s="16" t="s">
        <v>12295</v>
      </c>
      <c r="M4008" s="16" t="s">
        <v>12292</v>
      </c>
      <c r="N4008" s="16" t="s">
        <v>12017</v>
      </c>
      <c r="O4008" s="16" t="s">
        <v>12304</v>
      </c>
      <c r="P4008" s="16" t="s">
        <v>12296</v>
      </c>
      <c r="Q4008" s="16" t="s">
        <v>12017</v>
      </c>
    </row>
    <row r="4009" customFormat="false" ht="15" hidden="false" customHeight="false" outlineLevel="0" collapsed="false">
      <c r="A4009" s="14" t="str">
        <f aca="false">'SKU Master'!A4009</f>
        <v>03-00033</v>
      </c>
      <c r="B4009" s="14" t="str">
        <f aca="false">VLOOKUP(A4009,'SKU Master'!$A:$N,6,FALSE())</f>
        <v>Harborline American, per lb</v>
      </c>
      <c r="C4009" s="15" t="n">
        <v>4.9</v>
      </c>
      <c r="D4009" s="15" t="n">
        <v>4.1</v>
      </c>
      <c r="E4009" s="15" t="n">
        <v>4.9</v>
      </c>
      <c r="F4009" s="16" t="s">
        <v>12290</v>
      </c>
      <c r="G4009" s="16" t="s">
        <v>12017</v>
      </c>
      <c r="H4009" s="17" t="n">
        <v>4.05</v>
      </c>
      <c r="I4009" s="18" t="n">
        <f aca="false">('SKU Master'!I4009-H4009)/'SKU Master'!I4009</f>
        <v>0.451962110960758</v>
      </c>
      <c r="J4009" s="16" t="n">
        <v>5</v>
      </c>
      <c r="K4009" s="19" t="n">
        <f aca="false">J4009*C4009</f>
        <v>24.5</v>
      </c>
      <c r="L4009" s="16" t="s">
        <v>12295</v>
      </c>
      <c r="M4009" s="16" t="s">
        <v>12292</v>
      </c>
      <c r="N4009" s="16" t="s">
        <v>12017</v>
      </c>
      <c r="O4009" s="16" t="s">
        <v>12304</v>
      </c>
      <c r="P4009" s="16" t="s">
        <v>12296</v>
      </c>
      <c r="Q4009" s="16" t="s">
        <v>12017</v>
      </c>
    </row>
    <row r="4010" customFormat="false" ht="15" hidden="false" customHeight="false" outlineLevel="0" collapsed="false">
      <c r="A4010" s="14" t="str">
        <f aca="false">'SKU Master'!A4010</f>
        <v>03-00034</v>
      </c>
      <c r="B4010" s="14" t="str">
        <f aca="false">VLOOKUP(A4010,'SKU Master'!$A:$N,6,FALSE())</f>
        <v>Alpine Slice Pepper Jack, per lb</v>
      </c>
      <c r="C4010" s="15" t="n">
        <v>4.7</v>
      </c>
      <c r="D4010" s="15" t="n">
        <v>4.1</v>
      </c>
      <c r="E4010" s="15" t="n">
        <v>4.1</v>
      </c>
      <c r="F4010" s="16" t="s">
        <v>12290</v>
      </c>
      <c r="G4010" s="16" t="s">
        <v>12017</v>
      </c>
      <c r="H4010" s="17" t="n">
        <v>5.31</v>
      </c>
      <c r="I4010" s="18" t="n">
        <f aca="false">('SKU Master'!I4010-H4010)/'SKU Master'!I4010</f>
        <v>0.281461434370771</v>
      </c>
      <c r="J4010" s="16" t="n">
        <v>5</v>
      </c>
      <c r="K4010" s="19" t="n">
        <f aca="false">J4010*C4010</f>
        <v>23.5</v>
      </c>
      <c r="L4010" s="16" t="s">
        <v>12299</v>
      </c>
      <c r="M4010" s="16" t="s">
        <v>12292</v>
      </c>
      <c r="N4010" s="16" t="s">
        <v>12017</v>
      </c>
      <c r="O4010" s="16" t="s">
        <v>12304</v>
      </c>
      <c r="P4010" s="16" t="s">
        <v>12297</v>
      </c>
      <c r="Q4010" s="16" t="s">
        <v>12017</v>
      </c>
    </row>
    <row r="4011" customFormat="false" ht="15" hidden="false" customHeight="false" outlineLevel="0" collapsed="false">
      <c r="A4011" s="14" t="str">
        <f aca="false">'SKU Master'!A4011</f>
        <v>03-00035</v>
      </c>
      <c r="B4011" s="14" t="str">
        <f aca="false">VLOOKUP(A4011,'SKU Master'!$A:$N,6,FALSE())</f>
        <v>Cobblestone Deli Swiss, per lb</v>
      </c>
      <c r="C4011" s="15" t="n">
        <v>5.9</v>
      </c>
      <c r="D4011" s="15" t="n">
        <v>3.3</v>
      </c>
      <c r="E4011" s="15" t="n">
        <v>5.8</v>
      </c>
      <c r="F4011" s="16" t="s">
        <v>12290</v>
      </c>
      <c r="G4011" s="16" t="s">
        <v>12017</v>
      </c>
      <c r="H4011" s="17" t="n">
        <v>6.04</v>
      </c>
      <c r="I4011" s="18" t="n">
        <f aca="false">('SKU Master'!I4011-H4011)/'SKU Master'!I4011</f>
        <v>0.328142380422692</v>
      </c>
      <c r="J4011" s="16" t="n">
        <v>2</v>
      </c>
      <c r="K4011" s="19" t="n">
        <f aca="false">J4011*C4011</f>
        <v>11.8</v>
      </c>
      <c r="L4011" s="16" t="s">
        <v>12295</v>
      </c>
      <c r="M4011" s="16" t="s">
        <v>12292</v>
      </c>
      <c r="N4011" s="16" t="s">
        <v>12017</v>
      </c>
      <c r="O4011" s="16" t="s">
        <v>12304</v>
      </c>
      <c r="P4011" s="16" t="s">
        <v>12298</v>
      </c>
      <c r="Q4011" s="16" t="s">
        <v>12017</v>
      </c>
    </row>
    <row r="4012" customFormat="false" ht="15" hidden="false" customHeight="false" outlineLevel="0" collapsed="false">
      <c r="A4012" s="14" t="str">
        <f aca="false">'SKU Master'!A4012</f>
        <v>03-00036</v>
      </c>
      <c r="B4012" s="14" t="str">
        <f aca="false">VLOOKUP(A4012,'SKU Master'!$A:$N,6,FALSE())</f>
        <v>Alpine Slice American, per lb</v>
      </c>
      <c r="C4012" s="15" t="n">
        <v>4.5</v>
      </c>
      <c r="D4012" s="15" t="n">
        <v>3.6</v>
      </c>
      <c r="E4012" s="15" t="n">
        <v>4.9</v>
      </c>
      <c r="F4012" s="16" t="s">
        <v>12290</v>
      </c>
      <c r="G4012" s="16" t="s">
        <v>12017</v>
      </c>
      <c r="H4012" s="17" t="n">
        <v>5.91</v>
      </c>
      <c r="I4012" s="18" t="n">
        <f aca="false">('SKU Master'!I4012-H4012)/'SKU Master'!I4012</f>
        <v>0.335208098987627</v>
      </c>
      <c r="J4012" s="16" t="n">
        <v>6</v>
      </c>
      <c r="K4012" s="19" t="n">
        <f aca="false">J4012*C4012</f>
        <v>27</v>
      </c>
      <c r="L4012" s="16" t="s">
        <v>12295</v>
      </c>
      <c r="M4012" s="16" t="s">
        <v>12292</v>
      </c>
      <c r="N4012" s="16" t="s">
        <v>12017</v>
      </c>
      <c r="O4012" s="16" t="s">
        <v>12304</v>
      </c>
      <c r="P4012" s="16" t="s">
        <v>12297</v>
      </c>
      <c r="Q4012" s="16" t="s">
        <v>12017</v>
      </c>
    </row>
    <row r="4013" customFormat="false" ht="15" hidden="false" customHeight="false" outlineLevel="0" collapsed="false">
      <c r="A4013" s="14" t="str">
        <f aca="false">'SKU Master'!A4013</f>
        <v>03-00037</v>
      </c>
      <c r="B4013" s="14" t="str">
        <f aca="false">VLOOKUP(A4013,'SKU Master'!$A:$N,6,FALSE())</f>
        <v>Cobblestone Deli Hot Bar Entree, each</v>
      </c>
      <c r="C4013" s="15" t="n">
        <v>5.5</v>
      </c>
      <c r="D4013" s="15" t="n">
        <v>3.5</v>
      </c>
      <c r="E4013" s="15" t="n">
        <v>5.1</v>
      </c>
      <c r="F4013" s="16" t="s">
        <v>12290</v>
      </c>
      <c r="G4013" s="16" t="s">
        <v>12017</v>
      </c>
      <c r="H4013" s="17" t="n">
        <v>2.78</v>
      </c>
      <c r="I4013" s="18" t="n">
        <f aca="false">('SKU Master'!I4013-H4013)/'SKU Master'!I4013</f>
        <v>0.366742596810934</v>
      </c>
      <c r="J4013" s="16" t="n">
        <v>3</v>
      </c>
      <c r="K4013" s="19" t="n">
        <f aca="false">J4013*C4013</f>
        <v>16.5</v>
      </c>
      <c r="L4013" s="16" t="s">
        <v>12295</v>
      </c>
      <c r="M4013" s="16" t="s">
        <v>12292</v>
      </c>
      <c r="N4013" s="16" t="s">
        <v>12017</v>
      </c>
      <c r="O4013" s="16" t="s">
        <v>12300</v>
      </c>
      <c r="P4013" s="16" t="s">
        <v>12298</v>
      </c>
      <c r="Q4013" s="16" t="s">
        <v>12017</v>
      </c>
    </row>
    <row r="4014" customFormat="false" ht="15" hidden="false" customHeight="false" outlineLevel="0" collapsed="false">
      <c r="A4014" s="14" t="str">
        <f aca="false">'SKU Master'!A4014</f>
        <v>03-00038</v>
      </c>
      <c r="B4014" s="14" t="str">
        <f aca="false">VLOOKUP(A4014,'SKU Master'!$A:$N,6,FALSE())</f>
        <v>Harborline Macaroni Salad, 1 lb</v>
      </c>
      <c r="C4014" s="15" t="n">
        <v>4.3</v>
      </c>
      <c r="D4014" s="15" t="n">
        <v>4.8</v>
      </c>
      <c r="E4014" s="15" t="n">
        <v>5.2</v>
      </c>
      <c r="F4014" s="16" t="s">
        <v>12290</v>
      </c>
      <c r="G4014" s="16" t="s">
        <v>12017</v>
      </c>
      <c r="H4014" s="17" t="n">
        <v>4.41</v>
      </c>
      <c r="I4014" s="18" t="n">
        <f aca="false">('SKU Master'!I4014-H4014)/'SKU Master'!I4014</f>
        <v>0.468033775633293</v>
      </c>
      <c r="J4014" s="16" t="n">
        <v>5</v>
      </c>
      <c r="K4014" s="19" t="n">
        <f aca="false">J4014*C4014</f>
        <v>21.5</v>
      </c>
      <c r="L4014" s="16" t="s">
        <v>12299</v>
      </c>
      <c r="M4014" s="16" t="s">
        <v>12292</v>
      </c>
      <c r="N4014" s="16" t="s">
        <v>12017</v>
      </c>
      <c r="O4014" s="16" t="s">
        <v>12300</v>
      </c>
      <c r="P4014" s="16" t="s">
        <v>12297</v>
      </c>
      <c r="Q4014" s="16" t="s">
        <v>12017</v>
      </c>
    </row>
    <row r="4015" customFormat="false" ht="15" hidden="false" customHeight="false" outlineLevel="0" collapsed="false">
      <c r="A4015" s="14" t="str">
        <f aca="false">'SKU Master'!A4015</f>
        <v>03-00039</v>
      </c>
      <c r="B4015" s="14" t="str">
        <f aca="false">VLOOKUP(A4015,'SKU Master'!$A:$N,6,FALSE())</f>
        <v>Cobblestone Deli Sub Sandwich, each</v>
      </c>
      <c r="C4015" s="15" t="n">
        <v>4.2</v>
      </c>
      <c r="D4015" s="15" t="n">
        <v>3.3</v>
      </c>
      <c r="E4015" s="15" t="n">
        <v>4.5</v>
      </c>
      <c r="F4015" s="16" t="s">
        <v>12290</v>
      </c>
      <c r="G4015" s="16" t="s">
        <v>12017</v>
      </c>
      <c r="H4015" s="17" t="n">
        <v>4.88</v>
      </c>
      <c r="I4015" s="18" t="n">
        <f aca="false">('SKU Master'!I4015-H4015)/'SKU Master'!I4015</f>
        <v>0.38149556400507</v>
      </c>
      <c r="J4015" s="16" t="n">
        <v>1</v>
      </c>
      <c r="K4015" s="19" t="n">
        <f aca="false">J4015*C4015</f>
        <v>4.2</v>
      </c>
      <c r="L4015" s="16" t="s">
        <v>12291</v>
      </c>
      <c r="M4015" s="16" t="s">
        <v>12292</v>
      </c>
      <c r="N4015" s="16" t="s">
        <v>12017</v>
      </c>
      <c r="O4015" s="16" t="s">
        <v>12300</v>
      </c>
      <c r="P4015" s="16" t="s">
        <v>12294</v>
      </c>
      <c r="Q4015" s="16" t="s">
        <v>12017</v>
      </c>
    </row>
    <row r="4016" customFormat="false" ht="15" hidden="false" customHeight="false" outlineLevel="0" collapsed="false">
      <c r="A4016" s="14" t="str">
        <f aca="false">'SKU Master'!A4016</f>
        <v>03-00040</v>
      </c>
      <c r="B4016" s="14" t="str">
        <f aca="false">VLOOKUP(A4016,'SKU Master'!$A:$N,6,FALSE())</f>
        <v>Cobblestone Deli Rotisserie Chicken, each</v>
      </c>
      <c r="C4016" s="15" t="n">
        <v>4.9</v>
      </c>
      <c r="D4016" s="15" t="n">
        <v>5</v>
      </c>
      <c r="E4016" s="15" t="n">
        <v>5.9</v>
      </c>
      <c r="F4016" s="16" t="s">
        <v>12290</v>
      </c>
      <c r="G4016" s="16" t="s">
        <v>12017</v>
      </c>
      <c r="H4016" s="17" t="n">
        <v>4.02</v>
      </c>
      <c r="I4016" s="18" t="n">
        <f aca="false">('SKU Master'!I4016-H4016)/'SKU Master'!I4016</f>
        <v>0.26775956284153</v>
      </c>
      <c r="J4016" s="16" t="n">
        <v>5</v>
      </c>
      <c r="K4016" s="19" t="n">
        <f aca="false">J4016*C4016</f>
        <v>24.5</v>
      </c>
      <c r="L4016" s="16" t="s">
        <v>12295</v>
      </c>
      <c r="M4016" s="16" t="s">
        <v>12292</v>
      </c>
      <c r="N4016" s="16" t="s">
        <v>12017</v>
      </c>
      <c r="O4016" s="16" t="s">
        <v>12300</v>
      </c>
      <c r="P4016" s="16" t="s">
        <v>12296</v>
      </c>
      <c r="Q4016" s="16" t="s">
        <v>12017</v>
      </c>
    </row>
    <row r="4017" customFormat="false" ht="15" hidden="false" customHeight="false" outlineLevel="0" collapsed="false">
      <c r="A4017" s="14" t="str">
        <f aca="false">'SKU Master'!A4017</f>
        <v>03-00041</v>
      </c>
      <c r="B4017" s="14" t="str">
        <f aca="false">VLOOKUP(A4017,'SKU Master'!$A:$N,6,FALSE())</f>
        <v>Alpine Slice Sub Sandwich, each</v>
      </c>
      <c r="C4017" s="15" t="n">
        <v>4.3</v>
      </c>
      <c r="D4017" s="15" t="n">
        <v>4.1</v>
      </c>
      <c r="E4017" s="15" t="n">
        <v>5.8</v>
      </c>
      <c r="F4017" s="16" t="s">
        <v>12290</v>
      </c>
      <c r="G4017" s="16" t="s">
        <v>12017</v>
      </c>
      <c r="H4017" s="17" t="n">
        <v>6.3</v>
      </c>
      <c r="I4017" s="18" t="n">
        <f aca="false">('SKU Master'!I4017-H4017)/'SKU Master'!I4017</f>
        <v>0.299221357063404</v>
      </c>
      <c r="J4017" s="16" t="n">
        <v>4</v>
      </c>
      <c r="K4017" s="19" t="n">
        <f aca="false">J4017*C4017</f>
        <v>17.2</v>
      </c>
      <c r="L4017" s="16" t="s">
        <v>12295</v>
      </c>
      <c r="M4017" s="16" t="s">
        <v>12292</v>
      </c>
      <c r="N4017" s="16" t="s">
        <v>12017</v>
      </c>
      <c r="O4017" s="16" t="s">
        <v>12300</v>
      </c>
      <c r="P4017" s="16" t="s">
        <v>12296</v>
      </c>
      <c r="Q4017" s="16" t="s">
        <v>12017</v>
      </c>
    </row>
    <row r="4018" customFormat="false" ht="15" hidden="false" customHeight="false" outlineLevel="0" collapsed="false">
      <c r="A4018" s="14" t="str">
        <f aca="false">'SKU Master'!A4018</f>
        <v>03-00042</v>
      </c>
      <c r="B4018" s="14" t="str">
        <f aca="false">VLOOKUP(A4018,'SKU Master'!$A:$N,6,FALSE())</f>
        <v>Alpine Slice Chicken Tenders, each</v>
      </c>
      <c r="C4018" s="15" t="n">
        <v>4.6</v>
      </c>
      <c r="D4018" s="15" t="n">
        <v>3</v>
      </c>
      <c r="E4018" s="15" t="n">
        <v>4.5</v>
      </c>
      <c r="F4018" s="16" t="s">
        <v>12290</v>
      </c>
      <c r="G4018" s="16" t="s">
        <v>12017</v>
      </c>
      <c r="H4018" s="17" t="n">
        <v>4.61</v>
      </c>
      <c r="I4018" s="18" t="n">
        <f aca="false">('SKU Master'!I4018-H4018)/'SKU Master'!I4018</f>
        <v>0.367626886145405</v>
      </c>
      <c r="J4018" s="16" t="n">
        <v>3</v>
      </c>
      <c r="K4018" s="19" t="n">
        <f aca="false">J4018*C4018</f>
        <v>13.8</v>
      </c>
      <c r="L4018" s="16" t="s">
        <v>12295</v>
      </c>
      <c r="M4018" s="16" t="s">
        <v>12292</v>
      </c>
      <c r="N4018" s="16" t="s">
        <v>12017</v>
      </c>
      <c r="O4018" s="16" t="s">
        <v>12300</v>
      </c>
      <c r="P4018" s="16" t="s">
        <v>12298</v>
      </c>
      <c r="Q4018" s="16" t="s">
        <v>12017</v>
      </c>
    </row>
    <row r="4019" customFormat="false" ht="15" hidden="false" customHeight="false" outlineLevel="0" collapsed="false">
      <c r="A4019" s="14" t="str">
        <f aca="false">'SKU Master'!A4019</f>
        <v>03-00043</v>
      </c>
      <c r="B4019" s="14" t="str">
        <f aca="false">VLOOKUP(A4019,'SKU Master'!$A:$N,6,FALSE())</f>
        <v>Cobblestone Deli Rotisserie Chicken, 1 lb</v>
      </c>
      <c r="C4019" s="15" t="n">
        <v>5.3</v>
      </c>
      <c r="D4019" s="15" t="n">
        <v>4.9</v>
      </c>
      <c r="E4019" s="15" t="n">
        <v>4.9</v>
      </c>
      <c r="F4019" s="16" t="s">
        <v>12290</v>
      </c>
      <c r="G4019" s="16" t="s">
        <v>12017</v>
      </c>
      <c r="H4019" s="17" t="n">
        <v>6.26</v>
      </c>
      <c r="I4019" s="18" t="n">
        <f aca="false">('SKU Master'!I4019-H4019)/'SKU Master'!I4019</f>
        <v>0.253873659117998</v>
      </c>
      <c r="J4019" s="16" t="n">
        <v>2</v>
      </c>
      <c r="K4019" s="19" t="n">
        <f aca="false">J4019*C4019</f>
        <v>10.6</v>
      </c>
      <c r="L4019" s="16" t="s">
        <v>12295</v>
      </c>
      <c r="M4019" s="16" t="s">
        <v>12292</v>
      </c>
      <c r="N4019" s="16" t="s">
        <v>12017</v>
      </c>
      <c r="O4019" s="16" t="s">
        <v>12300</v>
      </c>
      <c r="P4019" s="16" t="s">
        <v>12298</v>
      </c>
      <c r="Q4019" s="16" t="s">
        <v>12017</v>
      </c>
    </row>
    <row r="4020" customFormat="false" ht="15" hidden="false" customHeight="false" outlineLevel="0" collapsed="false">
      <c r="A4020" s="14" t="str">
        <f aca="false">'SKU Master'!A4020</f>
        <v>03-00044</v>
      </c>
      <c r="B4020" s="14" t="str">
        <f aca="false">VLOOKUP(A4020,'SKU Master'!$A:$N,6,FALSE())</f>
        <v>Harborline Potato Salad, 1 lb</v>
      </c>
      <c r="C4020" s="15" t="n">
        <v>5.8</v>
      </c>
      <c r="D4020" s="15" t="n">
        <v>3.2</v>
      </c>
      <c r="E4020" s="15" t="n">
        <v>5</v>
      </c>
      <c r="F4020" s="16" t="s">
        <v>12290</v>
      </c>
      <c r="G4020" s="16" t="s">
        <v>12017</v>
      </c>
      <c r="H4020" s="17" t="n">
        <v>4.41</v>
      </c>
      <c r="I4020" s="18" t="n">
        <f aca="false">('SKU Master'!I4020-H4020)/'SKU Master'!I4020</f>
        <v>0.44106463878327</v>
      </c>
      <c r="J4020" s="16" t="n">
        <v>2</v>
      </c>
      <c r="K4020" s="19" t="n">
        <f aca="false">J4020*C4020</f>
        <v>11.6</v>
      </c>
      <c r="L4020" s="16" t="s">
        <v>12295</v>
      </c>
      <c r="M4020" s="16" t="s">
        <v>12292</v>
      </c>
      <c r="N4020" s="16" t="s">
        <v>12017</v>
      </c>
      <c r="O4020" s="16" t="s">
        <v>12300</v>
      </c>
      <c r="P4020" s="16" t="s">
        <v>12298</v>
      </c>
      <c r="Q4020" s="16" t="s">
        <v>12017</v>
      </c>
    </row>
    <row r="4021" customFormat="false" ht="15" hidden="false" customHeight="false" outlineLevel="0" collapsed="false">
      <c r="A4021" s="14" t="str">
        <f aca="false">'SKU Master'!A4021</f>
        <v>03-00045</v>
      </c>
      <c r="B4021" s="14" t="str">
        <f aca="false">VLOOKUP(A4021,'SKU Master'!$A:$N,6,FALSE())</f>
        <v>Cobblestone Deli Chicken Tenders, each</v>
      </c>
      <c r="C4021" s="15" t="n">
        <v>4.5</v>
      </c>
      <c r="D4021" s="15" t="n">
        <v>4.6</v>
      </c>
      <c r="E4021" s="15" t="n">
        <v>4.4</v>
      </c>
      <c r="F4021" s="16" t="s">
        <v>12290</v>
      </c>
      <c r="G4021" s="16" t="s">
        <v>12017</v>
      </c>
      <c r="H4021" s="17" t="n">
        <v>5.77</v>
      </c>
      <c r="I4021" s="18" t="n">
        <f aca="false">('SKU Master'!I4021-H4021)/'SKU Master'!I4021</f>
        <v>0.303980699638118</v>
      </c>
      <c r="J4021" s="16" t="n">
        <v>4</v>
      </c>
      <c r="K4021" s="19" t="n">
        <f aca="false">J4021*C4021</f>
        <v>18</v>
      </c>
      <c r="L4021" s="16" t="s">
        <v>12295</v>
      </c>
      <c r="M4021" s="16" t="s">
        <v>12292</v>
      </c>
      <c r="N4021" s="16" t="s">
        <v>12017</v>
      </c>
      <c r="O4021" s="16" t="s">
        <v>12300</v>
      </c>
      <c r="P4021" s="16" t="s">
        <v>12296</v>
      </c>
      <c r="Q4021" s="16" t="s">
        <v>12017</v>
      </c>
    </row>
    <row r="4022" customFormat="false" ht="15" hidden="false" customHeight="false" outlineLevel="0" collapsed="false">
      <c r="A4022" s="14" t="str">
        <f aca="false">'SKU Master'!A4022</f>
        <v>03-00046</v>
      </c>
      <c r="B4022" s="14" t="str">
        <f aca="false">VLOOKUP(A4022,'SKU Master'!$A:$N,6,FALSE())</f>
        <v>Harborline Fried Chicken, 1 lb</v>
      </c>
      <c r="C4022" s="15" t="n">
        <v>5</v>
      </c>
      <c r="D4022" s="15" t="n">
        <v>4.2</v>
      </c>
      <c r="E4022" s="15" t="n">
        <v>5.3</v>
      </c>
      <c r="F4022" s="16" t="s">
        <v>12290</v>
      </c>
      <c r="G4022" s="16" t="s">
        <v>12017</v>
      </c>
      <c r="H4022" s="17" t="n">
        <v>4.26</v>
      </c>
      <c r="I4022" s="18" t="n">
        <f aca="false">('SKU Master'!I4022-H4022)/'SKU Master'!I4022</f>
        <v>0.453145057766367</v>
      </c>
      <c r="J4022" s="16" t="n">
        <v>1</v>
      </c>
      <c r="K4022" s="19" t="n">
        <f aca="false">J4022*C4022</f>
        <v>5</v>
      </c>
      <c r="L4022" s="16" t="s">
        <v>12295</v>
      </c>
      <c r="M4022" s="16" t="s">
        <v>12292</v>
      </c>
      <c r="N4022" s="16" t="s">
        <v>12017</v>
      </c>
      <c r="O4022" s="16" t="s">
        <v>12300</v>
      </c>
      <c r="P4022" s="16" t="s">
        <v>12294</v>
      </c>
      <c r="Q4022" s="16" t="s">
        <v>12017</v>
      </c>
    </row>
    <row r="4023" customFormat="false" ht="15" hidden="false" customHeight="false" outlineLevel="0" collapsed="false">
      <c r="A4023" s="14" t="str">
        <f aca="false">'SKU Master'!A4023</f>
        <v>03-00047</v>
      </c>
      <c r="B4023" s="14" t="str">
        <f aca="false">VLOOKUP(A4023,'SKU Master'!$A:$N,6,FALSE())</f>
        <v>Alpine Slice Chicken Tenders, 1 lb</v>
      </c>
      <c r="C4023" s="15" t="n">
        <v>5.2</v>
      </c>
      <c r="D4023" s="15" t="n">
        <v>3.2</v>
      </c>
      <c r="E4023" s="15" t="n">
        <v>5.3</v>
      </c>
      <c r="F4023" s="16" t="s">
        <v>12290</v>
      </c>
      <c r="G4023" s="16" t="s">
        <v>12017</v>
      </c>
      <c r="H4023" s="17" t="n">
        <v>4.3</v>
      </c>
      <c r="I4023" s="18" t="n">
        <f aca="false">('SKU Master'!I4023-H4023)/'SKU Master'!I4023</f>
        <v>0.337442218798151</v>
      </c>
      <c r="J4023" s="16" t="n">
        <v>6</v>
      </c>
      <c r="K4023" s="19" t="n">
        <f aca="false">J4023*C4023</f>
        <v>31.2</v>
      </c>
      <c r="L4023" s="16" t="s">
        <v>12295</v>
      </c>
      <c r="M4023" s="16" t="s">
        <v>12292</v>
      </c>
      <c r="N4023" s="16" t="s">
        <v>12017</v>
      </c>
      <c r="O4023" s="16" t="s">
        <v>12300</v>
      </c>
      <c r="P4023" s="16" t="s">
        <v>12297</v>
      </c>
      <c r="Q4023" s="16" t="s">
        <v>12017</v>
      </c>
    </row>
    <row r="4024" customFormat="false" ht="15" hidden="false" customHeight="false" outlineLevel="0" collapsed="false">
      <c r="A4024" s="14" t="str">
        <f aca="false">'SKU Master'!A4024</f>
        <v>03-00048</v>
      </c>
      <c r="B4024" s="14" t="str">
        <f aca="false">VLOOKUP(A4024,'SKU Master'!$A:$N,6,FALSE())</f>
        <v>Harborline Rotisserie Chicken, each</v>
      </c>
      <c r="C4024" s="15" t="n">
        <v>5.8</v>
      </c>
      <c r="D4024" s="15" t="n">
        <v>4.9</v>
      </c>
      <c r="E4024" s="15" t="n">
        <v>4.6</v>
      </c>
      <c r="F4024" s="16" t="s">
        <v>12290</v>
      </c>
      <c r="G4024" s="16" t="s">
        <v>12017</v>
      </c>
      <c r="H4024" s="17" t="n">
        <v>3.9</v>
      </c>
      <c r="I4024" s="18" t="n">
        <f aca="false">('SKU Master'!I4024-H4024)/'SKU Master'!I4024</f>
        <v>0.465020576131687</v>
      </c>
      <c r="J4024" s="16" t="n">
        <v>5</v>
      </c>
      <c r="K4024" s="19" t="n">
        <f aca="false">J4024*C4024</f>
        <v>29</v>
      </c>
      <c r="L4024" s="16" t="s">
        <v>12295</v>
      </c>
      <c r="M4024" s="16" t="s">
        <v>12292</v>
      </c>
      <c r="N4024" s="16" t="s">
        <v>12017</v>
      </c>
      <c r="O4024" s="16" t="s">
        <v>12300</v>
      </c>
      <c r="P4024" s="16" t="s">
        <v>12297</v>
      </c>
      <c r="Q4024" s="16" t="s">
        <v>12021</v>
      </c>
    </row>
    <row r="4025" customFormat="false" ht="15" hidden="false" customHeight="false" outlineLevel="0" collapsed="false">
      <c r="A4025" s="14" t="str">
        <f aca="false">'SKU Master'!A4025</f>
        <v>03-00049</v>
      </c>
      <c r="B4025" s="14" t="str">
        <f aca="false">VLOOKUP(A4025,'SKU Master'!$A:$N,6,FALSE())</f>
        <v>Alpine Slice Fried Chicken, 1 lb</v>
      </c>
      <c r="C4025" s="15" t="n">
        <v>4.7</v>
      </c>
      <c r="D4025" s="15" t="n">
        <v>4.3</v>
      </c>
      <c r="E4025" s="15" t="n">
        <v>4.8</v>
      </c>
      <c r="F4025" s="16" t="s">
        <v>12290</v>
      </c>
      <c r="G4025" s="16" t="s">
        <v>12017</v>
      </c>
      <c r="H4025" s="17" t="n">
        <v>3.06</v>
      </c>
      <c r="I4025" s="18" t="n">
        <f aca="false">('SKU Master'!I4025-H4025)/'SKU Master'!I4025</f>
        <v>0.318485523385301</v>
      </c>
      <c r="J4025" s="16" t="n">
        <v>2</v>
      </c>
      <c r="K4025" s="19" t="n">
        <f aca="false">J4025*C4025</f>
        <v>9.4</v>
      </c>
      <c r="L4025" s="16" t="s">
        <v>12295</v>
      </c>
      <c r="M4025" s="16" t="s">
        <v>12292</v>
      </c>
      <c r="N4025" s="16" t="s">
        <v>12017</v>
      </c>
      <c r="O4025" s="16" t="s">
        <v>12300</v>
      </c>
      <c r="P4025" s="16" t="s">
        <v>12294</v>
      </c>
      <c r="Q4025" s="16" t="s">
        <v>12017</v>
      </c>
    </row>
    <row r="4026" customFormat="false" ht="15" hidden="false" customHeight="false" outlineLevel="0" collapsed="false">
      <c r="A4026" s="14" t="str">
        <f aca="false">'SKU Master'!A4026</f>
        <v>03-00050</v>
      </c>
      <c r="B4026" s="14" t="str">
        <f aca="false">VLOOKUP(A4026,'SKU Master'!$A:$N,6,FALSE())</f>
        <v>Cobblestone Deli Potato Salad, each</v>
      </c>
      <c r="C4026" s="15" t="n">
        <v>5.6</v>
      </c>
      <c r="D4026" s="15" t="n">
        <v>4.3</v>
      </c>
      <c r="E4026" s="15" t="n">
        <v>4.6</v>
      </c>
      <c r="F4026" s="16" t="s">
        <v>12290</v>
      </c>
      <c r="G4026" s="16" t="s">
        <v>12017</v>
      </c>
      <c r="H4026" s="17" t="n">
        <v>5.54</v>
      </c>
      <c r="I4026" s="18" t="n">
        <f aca="false">('SKU Master'!I4026-H4026)/'SKU Master'!I4026</f>
        <v>0.369738339021615</v>
      </c>
      <c r="J4026" s="16" t="n">
        <v>3</v>
      </c>
      <c r="K4026" s="19" t="n">
        <f aca="false">J4026*C4026</f>
        <v>16.8</v>
      </c>
      <c r="L4026" s="16" t="s">
        <v>12295</v>
      </c>
      <c r="M4026" s="16" t="s">
        <v>12292</v>
      </c>
      <c r="N4026" s="16" t="s">
        <v>12017</v>
      </c>
      <c r="O4026" s="16" t="s">
        <v>12300</v>
      </c>
      <c r="P4026" s="16" t="s">
        <v>12296</v>
      </c>
      <c r="Q4026" s="16" t="s">
        <v>12017</v>
      </c>
    </row>
    <row r="4027" customFormat="false" ht="15" hidden="false" customHeight="false" outlineLevel="0" collapsed="false">
      <c r="A4027" s="14" t="str">
        <f aca="false">'SKU Master'!A4027</f>
        <v>03-00051</v>
      </c>
      <c r="B4027" s="14" t="str">
        <f aca="false">VLOOKUP(A4027,'SKU Master'!$A:$N,6,FALSE())</f>
        <v>Cobblestone Deli Fried Chicken, each</v>
      </c>
      <c r="C4027" s="15" t="n">
        <v>4.5</v>
      </c>
      <c r="D4027" s="15" t="n">
        <v>4.4</v>
      </c>
      <c r="E4027" s="15" t="n">
        <v>4.2</v>
      </c>
      <c r="F4027" s="16" t="s">
        <v>12290</v>
      </c>
      <c r="G4027" s="16" t="s">
        <v>12017</v>
      </c>
      <c r="H4027" s="17" t="n">
        <v>5.17</v>
      </c>
      <c r="I4027" s="18" t="n">
        <f aca="false">('SKU Master'!I4027-H4027)/'SKU Master'!I4027</f>
        <v>0.391048292108363</v>
      </c>
      <c r="J4027" s="16" t="n">
        <v>6</v>
      </c>
      <c r="K4027" s="19" t="n">
        <f aca="false">J4027*C4027</f>
        <v>27</v>
      </c>
      <c r="L4027" s="16" t="s">
        <v>12295</v>
      </c>
      <c r="M4027" s="16" t="s">
        <v>12292</v>
      </c>
      <c r="N4027" s="16" t="s">
        <v>12017</v>
      </c>
      <c r="O4027" s="16" t="s">
        <v>12300</v>
      </c>
      <c r="P4027" s="16" t="s">
        <v>12297</v>
      </c>
      <c r="Q4027" s="16" t="s">
        <v>12017</v>
      </c>
    </row>
    <row r="4028" customFormat="false" ht="15" hidden="false" customHeight="false" outlineLevel="0" collapsed="false">
      <c r="A4028" s="14" t="str">
        <f aca="false">'SKU Master'!A4028</f>
        <v>03-00052</v>
      </c>
      <c r="B4028" s="14" t="str">
        <f aca="false">VLOOKUP(A4028,'SKU Master'!$A:$N,6,FALSE())</f>
        <v>Cobblestone Deli Macaroni Salad, each</v>
      </c>
      <c r="C4028" s="15" t="n">
        <v>6</v>
      </c>
      <c r="D4028" s="15" t="n">
        <v>4.7</v>
      </c>
      <c r="E4028" s="15" t="n">
        <v>5</v>
      </c>
      <c r="F4028" s="16" t="s">
        <v>12290</v>
      </c>
      <c r="G4028" s="16" t="s">
        <v>12017</v>
      </c>
      <c r="H4028" s="17" t="n">
        <v>4.62</v>
      </c>
      <c r="I4028" s="18" t="n">
        <f aca="false">('SKU Master'!I4028-H4028)/'SKU Master'!I4028</f>
        <v>0.383177570093458</v>
      </c>
      <c r="J4028" s="16" t="n">
        <v>4</v>
      </c>
      <c r="K4028" s="19" t="n">
        <f aca="false">J4028*C4028</f>
        <v>24</v>
      </c>
      <c r="L4028" s="16" t="s">
        <v>12295</v>
      </c>
      <c r="M4028" s="16" t="s">
        <v>12292</v>
      </c>
      <c r="N4028" s="16" t="s">
        <v>12017</v>
      </c>
      <c r="O4028" s="16" t="s">
        <v>12300</v>
      </c>
      <c r="P4028" s="16" t="s">
        <v>12296</v>
      </c>
      <c r="Q4028" s="16" t="s">
        <v>12017</v>
      </c>
    </row>
    <row r="4029" customFormat="false" ht="15" hidden="false" customHeight="false" outlineLevel="0" collapsed="false">
      <c r="A4029" s="14" t="str">
        <f aca="false">'SKU Master'!A4029</f>
        <v>03-00053</v>
      </c>
      <c r="B4029" s="14" t="str">
        <f aca="false">VLOOKUP(A4029,'SKU Master'!$A:$N,6,FALSE())</f>
        <v>Alpine Slice Hot Bar Entree, 1 lb</v>
      </c>
      <c r="C4029" s="15" t="n">
        <v>4.9</v>
      </c>
      <c r="D4029" s="15" t="n">
        <v>4</v>
      </c>
      <c r="E4029" s="15" t="n">
        <v>5.1</v>
      </c>
      <c r="F4029" s="16" t="s">
        <v>12290</v>
      </c>
      <c r="G4029" s="16" t="s">
        <v>12017</v>
      </c>
      <c r="H4029" s="17" t="n">
        <v>5.64</v>
      </c>
      <c r="I4029" s="18" t="n">
        <f aca="false">('SKU Master'!I4029-H4029)/'SKU Master'!I4029</f>
        <v>0.27599486521181</v>
      </c>
      <c r="J4029" s="16" t="n">
        <v>5</v>
      </c>
      <c r="K4029" s="19" t="n">
        <f aca="false">J4029*C4029</f>
        <v>24.5</v>
      </c>
      <c r="L4029" s="16" t="s">
        <v>12295</v>
      </c>
      <c r="M4029" s="16" t="s">
        <v>12292</v>
      </c>
      <c r="N4029" s="16" t="s">
        <v>12017</v>
      </c>
      <c r="O4029" s="16" t="s">
        <v>12300</v>
      </c>
      <c r="P4029" s="16" t="s">
        <v>12296</v>
      </c>
      <c r="Q4029" s="16" t="s">
        <v>12017</v>
      </c>
    </row>
    <row r="4030" customFormat="false" ht="15" hidden="false" customHeight="false" outlineLevel="0" collapsed="false">
      <c r="A4030" s="14" t="str">
        <f aca="false">'SKU Master'!A4030</f>
        <v>03-00054</v>
      </c>
      <c r="B4030" s="14" t="str">
        <f aca="false">VLOOKUP(A4030,'SKU Master'!$A:$N,6,FALSE())</f>
        <v>Cobblestone Deli Antipasti Mix, per lb</v>
      </c>
      <c r="C4030" s="15" t="n">
        <v>4.3</v>
      </c>
      <c r="D4030" s="15" t="n">
        <v>3.7</v>
      </c>
      <c r="E4030" s="15" t="n">
        <v>5.7</v>
      </c>
      <c r="F4030" s="16" t="s">
        <v>12290</v>
      </c>
      <c r="G4030" s="16" t="s">
        <v>12017</v>
      </c>
      <c r="H4030" s="17" t="n">
        <v>3.39</v>
      </c>
      <c r="I4030" s="18" t="n">
        <f aca="false">('SKU Master'!I4030-H4030)/'SKU Master'!I4030</f>
        <v>0.359168241965974</v>
      </c>
      <c r="J4030" s="16" t="n">
        <v>6</v>
      </c>
      <c r="K4030" s="19" t="n">
        <f aca="false">J4030*C4030</f>
        <v>25.8</v>
      </c>
      <c r="L4030" s="16" t="s">
        <v>12295</v>
      </c>
      <c r="M4030" s="16" t="s">
        <v>12292</v>
      </c>
      <c r="N4030" s="16" t="s">
        <v>12017</v>
      </c>
      <c r="O4030" s="16" t="s">
        <v>12300</v>
      </c>
      <c r="P4030" s="16" t="s">
        <v>12297</v>
      </c>
      <c r="Q4030" s="16" t="s">
        <v>12017</v>
      </c>
    </row>
    <row r="4031" customFormat="false" ht="15" hidden="false" customHeight="false" outlineLevel="0" collapsed="false">
      <c r="A4031" s="14" t="str">
        <f aca="false">'SKU Master'!A4031</f>
        <v>03-00055</v>
      </c>
      <c r="B4031" s="14" t="str">
        <f aca="false">VLOOKUP(A4031,'SKU Master'!$A:$N,6,FALSE())</f>
        <v>Harborline Hummus, per lb</v>
      </c>
      <c r="C4031" s="15" t="n">
        <v>5.7</v>
      </c>
      <c r="D4031" s="15" t="n">
        <v>3.7</v>
      </c>
      <c r="E4031" s="15" t="n">
        <v>5.6</v>
      </c>
      <c r="F4031" s="16" t="s">
        <v>12290</v>
      </c>
      <c r="G4031" s="16" t="s">
        <v>12017</v>
      </c>
      <c r="H4031" s="17" t="n">
        <v>4.1</v>
      </c>
      <c r="I4031" s="18" t="n">
        <f aca="false">('SKU Master'!I4031-H4031)/'SKU Master'!I4031</f>
        <v>0.396170839469809</v>
      </c>
      <c r="J4031" s="16" t="n">
        <v>7</v>
      </c>
      <c r="K4031" s="19" t="n">
        <f aca="false">J4031*C4031</f>
        <v>39.9</v>
      </c>
      <c r="L4031" s="16" t="s">
        <v>12295</v>
      </c>
      <c r="M4031" s="16" t="s">
        <v>12292</v>
      </c>
      <c r="N4031" s="16" t="s">
        <v>12017</v>
      </c>
      <c r="O4031" s="16" t="s">
        <v>12300</v>
      </c>
      <c r="P4031" s="16" t="s">
        <v>12297</v>
      </c>
      <c r="Q4031" s="16" t="s">
        <v>12017</v>
      </c>
    </row>
    <row r="4032" customFormat="false" ht="15" hidden="false" customHeight="false" outlineLevel="0" collapsed="false">
      <c r="A4032" s="14" t="str">
        <f aca="false">'SKU Master'!A4032</f>
        <v>03-00056</v>
      </c>
      <c r="B4032" s="14" t="str">
        <f aca="false">VLOOKUP(A4032,'SKU Master'!$A:$N,6,FALSE())</f>
        <v>Harborline Marinated Olives, 8 oz</v>
      </c>
      <c r="C4032" s="15" t="n">
        <v>5.9</v>
      </c>
      <c r="D4032" s="15" t="n">
        <v>4.4</v>
      </c>
      <c r="E4032" s="15" t="n">
        <v>4.6</v>
      </c>
      <c r="F4032" s="16" t="s">
        <v>12290</v>
      </c>
      <c r="G4032" s="16" t="s">
        <v>12017</v>
      </c>
      <c r="H4032" s="17" t="n">
        <v>5.31</v>
      </c>
      <c r="I4032" s="18" t="n">
        <f aca="false">('SKU Master'!I4032-H4032)/'SKU Master'!I4032</f>
        <v>0.409343715239155</v>
      </c>
      <c r="J4032" s="16" t="n">
        <v>2</v>
      </c>
      <c r="K4032" s="19" t="n">
        <f aca="false">J4032*C4032</f>
        <v>11.8</v>
      </c>
      <c r="L4032" s="16" t="s">
        <v>12295</v>
      </c>
      <c r="M4032" s="16" t="s">
        <v>12292</v>
      </c>
      <c r="N4032" s="16" t="s">
        <v>12017</v>
      </c>
      <c r="O4032" s="16" t="s">
        <v>12300</v>
      </c>
      <c r="P4032" s="16" t="s">
        <v>12294</v>
      </c>
      <c r="Q4032" s="16" t="s">
        <v>12017</v>
      </c>
    </row>
    <row r="4033" customFormat="false" ht="15" hidden="false" customHeight="false" outlineLevel="0" collapsed="false">
      <c r="A4033" s="14" t="str">
        <f aca="false">'SKU Master'!A4033</f>
        <v>03-00057</v>
      </c>
      <c r="B4033" s="14" t="str">
        <f aca="false">VLOOKUP(A4033,'SKU Master'!$A:$N,6,FALSE())</f>
        <v>Harborline Antipasti Mix, per lb</v>
      </c>
      <c r="C4033" s="15" t="n">
        <v>5.8</v>
      </c>
      <c r="D4033" s="15" t="n">
        <v>4.5</v>
      </c>
      <c r="E4033" s="15" t="n">
        <v>4.7</v>
      </c>
      <c r="F4033" s="16" t="s">
        <v>12290</v>
      </c>
      <c r="G4033" s="16" t="s">
        <v>12017</v>
      </c>
      <c r="H4033" s="17" t="n">
        <v>3.62</v>
      </c>
      <c r="I4033" s="18" t="n">
        <f aca="false">('SKU Master'!I4033-H4033)/'SKU Master'!I4033</f>
        <v>0.340619307832423</v>
      </c>
      <c r="J4033" s="16" t="n">
        <v>3</v>
      </c>
      <c r="K4033" s="19" t="n">
        <f aca="false">J4033*C4033</f>
        <v>17.4</v>
      </c>
      <c r="L4033" s="16" t="s">
        <v>12295</v>
      </c>
      <c r="M4033" s="16" t="s">
        <v>12292</v>
      </c>
      <c r="N4033" s="16" t="s">
        <v>12017</v>
      </c>
      <c r="O4033" s="16" t="s">
        <v>12300</v>
      </c>
      <c r="P4033" s="16" t="s">
        <v>12296</v>
      </c>
      <c r="Q4033" s="16" t="s">
        <v>12017</v>
      </c>
    </row>
    <row r="4034" customFormat="false" ht="15" hidden="false" customHeight="false" outlineLevel="0" collapsed="false">
      <c r="A4034" s="14" t="str">
        <f aca="false">'SKU Master'!A4034</f>
        <v>03-00058</v>
      </c>
      <c r="B4034" s="14" t="str">
        <f aca="false">VLOOKUP(A4034,'SKU Master'!$A:$N,6,FALSE())</f>
        <v>Harborline Hummus, 8 oz</v>
      </c>
      <c r="C4034" s="15" t="n">
        <v>5.4</v>
      </c>
      <c r="D4034" s="15" t="n">
        <v>4.3</v>
      </c>
      <c r="E4034" s="15" t="n">
        <v>5.6</v>
      </c>
      <c r="F4034" s="16" t="s">
        <v>12290</v>
      </c>
      <c r="G4034" s="16" t="s">
        <v>12017</v>
      </c>
      <c r="H4034" s="17" t="n">
        <v>3.69</v>
      </c>
      <c r="I4034" s="18" t="n">
        <f aca="false">('SKU Master'!I4034-H4034)/'SKU Master'!I4034</f>
        <v>0.422535211267606</v>
      </c>
      <c r="J4034" s="16" t="n">
        <v>3</v>
      </c>
      <c r="K4034" s="19" t="n">
        <f aca="false">J4034*C4034</f>
        <v>16.2</v>
      </c>
      <c r="L4034" s="16" t="s">
        <v>12299</v>
      </c>
      <c r="M4034" s="16" t="s">
        <v>12292</v>
      </c>
      <c r="N4034" s="16" t="s">
        <v>12017</v>
      </c>
      <c r="O4034" s="16" t="s">
        <v>12300</v>
      </c>
      <c r="P4034" s="16" t="s">
        <v>12298</v>
      </c>
      <c r="Q4034" s="16" t="s">
        <v>12017</v>
      </c>
    </row>
    <row r="4035" customFormat="false" ht="15" hidden="false" customHeight="false" outlineLevel="0" collapsed="false">
      <c r="A4035" s="14" t="str">
        <f aca="false">'SKU Master'!A4035</f>
        <v>03-00059</v>
      </c>
      <c r="B4035" s="14" t="str">
        <f aca="false">VLOOKUP(A4035,'SKU Master'!$A:$N,6,FALSE())</f>
        <v>Alpine Slice Hummus, 8 oz</v>
      </c>
      <c r="C4035" s="15" t="n">
        <v>4.5</v>
      </c>
      <c r="D4035" s="15" t="n">
        <v>4.5</v>
      </c>
      <c r="E4035" s="15" t="n">
        <v>5.4</v>
      </c>
      <c r="F4035" s="16" t="s">
        <v>12290</v>
      </c>
      <c r="G4035" s="16" t="s">
        <v>12017</v>
      </c>
      <c r="H4035" s="17" t="n">
        <v>4.82</v>
      </c>
      <c r="I4035" s="18" t="n">
        <f aca="false">('SKU Master'!I4035-H4035)/'SKU Master'!I4035</f>
        <v>0.381258023106547</v>
      </c>
      <c r="J4035" s="16" t="n">
        <v>5</v>
      </c>
      <c r="K4035" s="19" t="n">
        <f aca="false">J4035*C4035</f>
        <v>22.5</v>
      </c>
      <c r="L4035" s="16" t="s">
        <v>12295</v>
      </c>
      <c r="M4035" s="16" t="s">
        <v>12292</v>
      </c>
      <c r="N4035" s="16" t="s">
        <v>12017</v>
      </c>
      <c r="O4035" s="16" t="s">
        <v>12300</v>
      </c>
      <c r="P4035" s="16" t="s">
        <v>12297</v>
      </c>
      <c r="Q4035" s="16" t="s">
        <v>12017</v>
      </c>
    </row>
    <row r="4036" customFormat="false" ht="15" hidden="false" customHeight="false" outlineLevel="0" collapsed="false">
      <c r="A4036" s="14" t="str">
        <f aca="false">'SKU Master'!A4036</f>
        <v>03-00060</v>
      </c>
      <c r="B4036" s="14" t="str">
        <f aca="false">VLOOKUP(A4036,'SKU Master'!$A:$N,6,FALSE())</f>
        <v>Alpine Slice Marinated Olives, 8 oz</v>
      </c>
      <c r="C4036" s="15" t="n">
        <v>5.3</v>
      </c>
      <c r="D4036" s="15" t="n">
        <v>3.9</v>
      </c>
      <c r="E4036" s="15" t="n">
        <v>5.4</v>
      </c>
      <c r="F4036" s="16" t="s">
        <v>12290</v>
      </c>
      <c r="G4036" s="16" t="s">
        <v>12017</v>
      </c>
      <c r="H4036" s="17" t="n">
        <v>6.51</v>
      </c>
      <c r="I4036" s="18" t="n">
        <f aca="false">('SKU Master'!I4036-H4036)/'SKU Master'!I4036</f>
        <v>0.275862068965517</v>
      </c>
      <c r="J4036" s="16" t="n">
        <v>4</v>
      </c>
      <c r="K4036" s="19" t="n">
        <f aca="false">J4036*C4036</f>
        <v>21.2</v>
      </c>
      <c r="L4036" s="16" t="s">
        <v>12295</v>
      </c>
      <c r="M4036" s="16" t="s">
        <v>12292</v>
      </c>
      <c r="N4036" s="16" t="s">
        <v>12017</v>
      </c>
      <c r="O4036" s="16" t="s">
        <v>12300</v>
      </c>
      <c r="P4036" s="16" t="s">
        <v>12296</v>
      </c>
      <c r="Q4036" s="16" t="s">
        <v>12017</v>
      </c>
    </row>
    <row r="4037" customFormat="false" ht="15" hidden="false" customHeight="false" outlineLevel="0" collapsed="false">
      <c r="A4037" s="14" t="str">
        <f aca="false">'SKU Master'!A4037</f>
        <v>03-00061</v>
      </c>
      <c r="B4037" s="14" t="str">
        <f aca="false">VLOOKUP(A4037,'SKU Master'!$A:$N,6,FALSE())</f>
        <v>Alpine Slice Hummus, per lb</v>
      </c>
      <c r="C4037" s="15" t="n">
        <v>4.6</v>
      </c>
      <c r="D4037" s="15" t="n">
        <v>3.1</v>
      </c>
      <c r="E4037" s="15" t="n">
        <v>5.2</v>
      </c>
      <c r="F4037" s="16" t="s">
        <v>12290</v>
      </c>
      <c r="G4037" s="16" t="s">
        <v>12017</v>
      </c>
      <c r="H4037" s="17" t="n">
        <v>5.04</v>
      </c>
      <c r="I4037" s="18" t="n">
        <f aca="false">('SKU Master'!I4037-H4037)/'SKU Master'!I4037</f>
        <v>0.361216730038023</v>
      </c>
      <c r="J4037" s="16" t="n">
        <v>5</v>
      </c>
      <c r="K4037" s="19" t="n">
        <f aca="false">J4037*C4037</f>
        <v>23</v>
      </c>
      <c r="L4037" s="16" t="s">
        <v>12295</v>
      </c>
      <c r="M4037" s="16" t="s">
        <v>12292</v>
      </c>
      <c r="N4037" s="16" t="s">
        <v>12017</v>
      </c>
      <c r="O4037" s="16" t="s">
        <v>12300</v>
      </c>
      <c r="P4037" s="16" t="s">
        <v>12296</v>
      </c>
      <c r="Q4037" s="16" t="s">
        <v>12021</v>
      </c>
    </row>
    <row r="4038" customFormat="false" ht="15" hidden="false" customHeight="false" outlineLevel="0" collapsed="false">
      <c r="A4038" s="14" t="str">
        <f aca="false">'SKU Master'!A4038</f>
        <v>03-00062</v>
      </c>
      <c r="B4038" s="14" t="str">
        <f aca="false">VLOOKUP(A4038,'SKU Master'!$A:$N,6,FALSE())</f>
        <v>Cobblestone Deli Hummus, 8 oz</v>
      </c>
      <c r="C4038" s="15" t="n">
        <v>4.7</v>
      </c>
      <c r="D4038" s="15" t="n">
        <v>3.8</v>
      </c>
      <c r="E4038" s="15" t="n">
        <v>4</v>
      </c>
      <c r="F4038" s="16" t="s">
        <v>12290</v>
      </c>
      <c r="G4038" s="16" t="s">
        <v>12017</v>
      </c>
      <c r="H4038" s="17" t="n">
        <v>5.23</v>
      </c>
      <c r="I4038" s="18" t="n">
        <f aca="false">('SKU Master'!I4038-H4038)/'SKU Master'!I4038</f>
        <v>0.376638855780691</v>
      </c>
      <c r="J4038" s="16" t="n">
        <v>6</v>
      </c>
      <c r="K4038" s="19" t="n">
        <f aca="false">J4038*C4038</f>
        <v>28.2</v>
      </c>
      <c r="L4038" s="16" t="s">
        <v>12295</v>
      </c>
      <c r="M4038" s="16" t="s">
        <v>12292</v>
      </c>
      <c r="N4038" s="16" t="s">
        <v>12017</v>
      </c>
      <c r="O4038" s="16" t="s">
        <v>12300</v>
      </c>
      <c r="P4038" s="16" t="s">
        <v>12297</v>
      </c>
      <c r="Q4038" s="16" t="s">
        <v>12017</v>
      </c>
    </row>
    <row r="4039" customFormat="false" ht="15" hidden="false" customHeight="false" outlineLevel="0" collapsed="false">
      <c r="A4039" s="14" t="str">
        <f aca="false">'SKU Master'!A4039</f>
        <v>03-00063</v>
      </c>
      <c r="B4039" s="14" t="str">
        <f aca="false">VLOOKUP(A4039,'SKU Master'!$A:$N,6,FALSE())</f>
        <v>Harborline Antipasti Mix, 8 oz</v>
      </c>
      <c r="C4039" s="15" t="n">
        <v>4.3</v>
      </c>
      <c r="D4039" s="15" t="n">
        <v>3.5</v>
      </c>
      <c r="E4039" s="15" t="n">
        <v>4.5</v>
      </c>
      <c r="F4039" s="16" t="s">
        <v>12290</v>
      </c>
      <c r="G4039" s="16" t="s">
        <v>12017</v>
      </c>
      <c r="H4039" s="17" t="n">
        <v>4.49</v>
      </c>
      <c r="I4039" s="18" t="n">
        <f aca="false">('SKU Master'!I4039-H4039)/'SKU Master'!I4039</f>
        <v>0.338733431516937</v>
      </c>
      <c r="J4039" s="16" t="n">
        <v>1</v>
      </c>
      <c r="K4039" s="19" t="n">
        <f aca="false">J4039*C4039</f>
        <v>4.3</v>
      </c>
      <c r="L4039" s="16" t="s">
        <v>12291</v>
      </c>
      <c r="M4039" s="16" t="s">
        <v>12292</v>
      </c>
      <c r="N4039" s="16" t="s">
        <v>12017</v>
      </c>
      <c r="O4039" s="16" t="s">
        <v>12300</v>
      </c>
      <c r="P4039" s="16" t="s">
        <v>12294</v>
      </c>
      <c r="Q4039" s="16" t="s">
        <v>12017</v>
      </c>
    </row>
    <row r="4040" customFormat="false" ht="15" hidden="false" customHeight="false" outlineLevel="0" collapsed="false">
      <c r="A4040" s="14" t="str">
        <f aca="false">'SKU Master'!A4040</f>
        <v>03-00064</v>
      </c>
      <c r="B4040" s="14" t="str">
        <f aca="false">VLOOKUP(A4040,'SKU Master'!$A:$N,6,FALSE())</f>
        <v>Cobblestone Deli Marinated Olives, 8 oz</v>
      </c>
      <c r="C4040" s="15" t="n">
        <v>4.5</v>
      </c>
      <c r="D4040" s="15" t="n">
        <v>4.5</v>
      </c>
      <c r="E4040" s="15" t="n">
        <v>5.7</v>
      </c>
      <c r="F4040" s="16" t="s">
        <v>12290</v>
      </c>
      <c r="G4040" s="16" t="s">
        <v>12017</v>
      </c>
      <c r="H4040" s="17" t="n">
        <v>5.52</v>
      </c>
      <c r="I4040" s="18" t="n">
        <f aca="false">('SKU Master'!I4040-H4040)/'SKU Master'!I4040</f>
        <v>0.309136420525657</v>
      </c>
      <c r="J4040" s="16" t="n">
        <v>5</v>
      </c>
      <c r="K4040" s="19" t="n">
        <f aca="false">J4040*C4040</f>
        <v>22.5</v>
      </c>
      <c r="L4040" s="16" t="s">
        <v>12295</v>
      </c>
      <c r="M4040" s="16" t="s">
        <v>12292</v>
      </c>
      <c r="N4040" s="16" t="s">
        <v>12017</v>
      </c>
      <c r="O4040" s="16" t="s">
        <v>12300</v>
      </c>
      <c r="P4040" s="16" t="s">
        <v>12296</v>
      </c>
      <c r="Q4040" s="16" t="s">
        <v>12017</v>
      </c>
    </row>
    <row r="4041" customFormat="false" ht="15" hidden="false" customHeight="false" outlineLevel="0" collapsed="false">
      <c r="A4041" s="14" t="str">
        <f aca="false">'SKU Master'!A4041</f>
        <v>03-00065</v>
      </c>
      <c r="B4041" s="14" t="str">
        <f aca="false">VLOOKUP(A4041,'SKU Master'!$A:$N,6,FALSE())</f>
        <v>Cobblestone Deli Antipasti Mix, 8 oz</v>
      </c>
      <c r="C4041" s="15" t="n">
        <v>5.2</v>
      </c>
      <c r="D4041" s="15" t="n">
        <v>4.4</v>
      </c>
      <c r="E4041" s="15" t="n">
        <v>5</v>
      </c>
      <c r="F4041" s="16" t="s">
        <v>12290</v>
      </c>
      <c r="G4041" s="16" t="s">
        <v>12017</v>
      </c>
      <c r="H4041" s="17" t="n">
        <v>5</v>
      </c>
      <c r="I4041" s="18" t="n">
        <f aca="false">('SKU Master'!I4041-H4041)/'SKU Master'!I4041</f>
        <v>0.314128943758573</v>
      </c>
      <c r="J4041" s="16" t="n">
        <v>4</v>
      </c>
      <c r="K4041" s="19" t="n">
        <f aca="false">J4041*C4041</f>
        <v>20.8</v>
      </c>
      <c r="L4041" s="16" t="s">
        <v>12295</v>
      </c>
      <c r="M4041" s="16" t="s">
        <v>12292</v>
      </c>
      <c r="N4041" s="16" t="s">
        <v>12017</v>
      </c>
      <c r="O4041" s="16" t="s">
        <v>12300</v>
      </c>
      <c r="P4041" s="16" t="s">
        <v>12296</v>
      </c>
      <c r="Q4041" s="16" t="s">
        <v>12017</v>
      </c>
    </row>
    <row r="4042" customFormat="false" ht="15" hidden="false" customHeight="false" outlineLevel="0" collapsed="false">
      <c r="A4042" s="14" t="str">
        <f aca="false">'SKU Master'!A4042</f>
        <v>03-00066</v>
      </c>
      <c r="B4042" s="14" t="str">
        <f aca="false">VLOOKUP(A4042,'SKU Master'!$A:$N,6,FALSE())</f>
        <v>Alpine Slice Antipasti Mix, 8 oz</v>
      </c>
      <c r="C4042" s="15" t="n">
        <v>5.8</v>
      </c>
      <c r="D4042" s="15" t="n">
        <v>3</v>
      </c>
      <c r="E4042" s="15" t="n">
        <v>5.3</v>
      </c>
      <c r="F4042" s="16" t="s">
        <v>12290</v>
      </c>
      <c r="G4042" s="16" t="s">
        <v>12017</v>
      </c>
      <c r="H4042" s="17" t="n">
        <v>4.99</v>
      </c>
      <c r="I4042" s="18" t="n">
        <f aca="false">('SKU Master'!I4042-H4042)/'SKU Master'!I4042</f>
        <v>0.398069963811821</v>
      </c>
      <c r="J4042" s="16" t="n">
        <v>3</v>
      </c>
      <c r="K4042" s="19" t="n">
        <f aca="false">J4042*C4042</f>
        <v>17.4</v>
      </c>
      <c r="L4042" s="16" t="s">
        <v>12295</v>
      </c>
      <c r="M4042" s="16" t="s">
        <v>12292</v>
      </c>
      <c r="N4042" s="16" t="s">
        <v>12017</v>
      </c>
      <c r="O4042" s="16" t="s">
        <v>12300</v>
      </c>
      <c r="P4042" s="16" t="s">
        <v>12298</v>
      </c>
      <c r="Q4042" s="16" t="s">
        <v>12017</v>
      </c>
    </row>
    <row r="4043" customFormat="false" ht="15" hidden="false" customHeight="false" outlineLevel="0" collapsed="false">
      <c r="A4043" s="14" t="str">
        <f aca="false">'SKU Master'!A4043</f>
        <v>03-00067</v>
      </c>
      <c r="B4043" s="14" t="str">
        <f aca="false">VLOOKUP(A4043,'SKU Master'!$A:$N,6,FALSE())</f>
        <v>Alpine Slice Marinated Olives, per lb</v>
      </c>
      <c r="C4043" s="15" t="n">
        <v>5.5</v>
      </c>
      <c r="D4043" s="15" t="n">
        <v>4.4</v>
      </c>
      <c r="E4043" s="15" t="n">
        <v>5.4</v>
      </c>
      <c r="F4043" s="16" t="s">
        <v>12290</v>
      </c>
      <c r="G4043" s="16" t="s">
        <v>12017</v>
      </c>
      <c r="H4043" s="17" t="n">
        <v>3.96</v>
      </c>
      <c r="I4043" s="18" t="n">
        <f aca="false">('SKU Master'!I4043-H4043)/'SKU Master'!I4043</f>
        <v>0.370429252782194</v>
      </c>
      <c r="J4043" s="16" t="n">
        <v>6</v>
      </c>
      <c r="K4043" s="19" t="n">
        <f aca="false">J4043*C4043</f>
        <v>33</v>
      </c>
      <c r="L4043" s="16" t="s">
        <v>12295</v>
      </c>
      <c r="M4043" s="16" t="s">
        <v>12292</v>
      </c>
      <c r="N4043" s="16" t="s">
        <v>12017</v>
      </c>
      <c r="O4043" s="16" t="s">
        <v>12300</v>
      </c>
      <c r="P4043" s="16" t="s">
        <v>12296</v>
      </c>
      <c r="Q4043" s="16" t="s">
        <v>12017</v>
      </c>
    </row>
    <row r="4044" customFormat="false" ht="15" hidden="false" customHeight="false" outlineLevel="0" collapsed="false">
      <c r="A4044" s="14" t="str">
        <f aca="false">'SKU Master'!A4044</f>
        <v>03-00068</v>
      </c>
      <c r="B4044" s="14" t="str">
        <f aca="false">VLOOKUP(A4044,'SKU Master'!$A:$N,6,FALSE())</f>
        <v>Alpine Slice Antipasti Mix, per lb</v>
      </c>
      <c r="C4044" s="15" t="n">
        <v>5</v>
      </c>
      <c r="D4044" s="15" t="n">
        <v>4.9</v>
      </c>
      <c r="E4044" s="15" t="n">
        <v>5.4</v>
      </c>
      <c r="F4044" s="16" t="s">
        <v>12290</v>
      </c>
      <c r="G4044" s="16" t="s">
        <v>12017</v>
      </c>
      <c r="H4044" s="17" t="n">
        <v>4.85</v>
      </c>
      <c r="I4044" s="18" t="n">
        <f aca="false">('SKU Master'!I4044-H4044)/'SKU Master'!I4044</f>
        <v>0.334705075445816</v>
      </c>
      <c r="J4044" s="16" t="n">
        <v>3</v>
      </c>
      <c r="K4044" s="19" t="n">
        <f aca="false">J4044*C4044</f>
        <v>15</v>
      </c>
      <c r="L4044" s="16" t="s">
        <v>12295</v>
      </c>
      <c r="M4044" s="16" t="s">
        <v>12292</v>
      </c>
      <c r="N4044" s="16" t="s">
        <v>12017</v>
      </c>
      <c r="O4044" s="16" t="s">
        <v>12300</v>
      </c>
      <c r="P4044" s="16" t="s">
        <v>12298</v>
      </c>
      <c r="Q4044" s="16" t="s">
        <v>12017</v>
      </c>
    </row>
    <row r="4045" customFormat="false" ht="15" hidden="false" customHeight="false" outlineLevel="0" collapsed="false">
      <c r="A4045" s="14" t="str">
        <f aca="false">'SKU Master'!A4045</f>
        <v>03-00069</v>
      </c>
      <c r="B4045" s="14" t="str">
        <f aca="false">VLOOKUP(A4045,'SKU Master'!$A:$N,6,FALSE())</f>
        <v>Cobblestone Deli Hummus, per lb</v>
      </c>
      <c r="C4045" s="15" t="n">
        <v>5</v>
      </c>
      <c r="D4045" s="15" t="n">
        <v>4.5</v>
      </c>
      <c r="E4045" s="15" t="n">
        <v>4.1</v>
      </c>
      <c r="F4045" s="16" t="s">
        <v>12290</v>
      </c>
      <c r="G4045" s="16" t="s">
        <v>12017</v>
      </c>
      <c r="H4045" s="17" t="n">
        <v>6.02</v>
      </c>
      <c r="I4045" s="18" t="n">
        <f aca="false">('SKU Master'!I4045-H4045)/'SKU Master'!I4045</f>
        <v>0.322834645669291</v>
      </c>
      <c r="J4045" s="16" t="n">
        <v>1</v>
      </c>
      <c r="K4045" s="19" t="n">
        <f aca="false">J4045*C4045</f>
        <v>5</v>
      </c>
      <c r="L4045" s="16" t="s">
        <v>12295</v>
      </c>
      <c r="M4045" s="16" t="s">
        <v>12292</v>
      </c>
      <c r="N4045" s="16" t="s">
        <v>12017</v>
      </c>
      <c r="O4045" s="16" t="s">
        <v>12300</v>
      </c>
      <c r="P4045" s="16" t="s">
        <v>12294</v>
      </c>
      <c r="Q4045" s="16" t="s">
        <v>12017</v>
      </c>
    </row>
    <row r="4046" customFormat="false" ht="15" hidden="false" customHeight="false" outlineLevel="0" collapsed="false">
      <c r="A4046" s="14" t="str">
        <f aca="false">'SKU Master'!A4046</f>
        <v>03-00070</v>
      </c>
      <c r="B4046" s="14" t="str">
        <f aca="false">VLOOKUP(A4046,'SKU Master'!$A:$N,6,FALSE())</f>
        <v>Harborline Marinated Olives, per lb</v>
      </c>
      <c r="C4046" s="15" t="n">
        <v>5.2</v>
      </c>
      <c r="D4046" s="15" t="n">
        <v>3.8</v>
      </c>
      <c r="E4046" s="15" t="n">
        <v>4.5</v>
      </c>
      <c r="F4046" s="16" t="s">
        <v>12290</v>
      </c>
      <c r="G4046" s="16" t="s">
        <v>12017</v>
      </c>
      <c r="H4046" s="17" t="n">
        <v>4.95</v>
      </c>
      <c r="I4046" s="18" t="n">
        <f aca="false">('SKU Master'!I4046-H4046)/'SKU Master'!I4046</f>
        <v>0.436860068259386</v>
      </c>
      <c r="J4046" s="16" t="n">
        <v>3</v>
      </c>
      <c r="K4046" s="19" t="n">
        <f aca="false">J4046*C4046</f>
        <v>15.6</v>
      </c>
      <c r="L4046" s="16" t="s">
        <v>12295</v>
      </c>
      <c r="M4046" s="16" t="s">
        <v>12292</v>
      </c>
      <c r="N4046" s="16" t="s">
        <v>12017</v>
      </c>
      <c r="O4046" s="16" t="s">
        <v>12300</v>
      </c>
      <c r="P4046" s="16" t="s">
        <v>12298</v>
      </c>
      <c r="Q4046" s="16" t="s">
        <v>12017</v>
      </c>
    </row>
    <row r="4047" customFormat="false" ht="15" hidden="false" customHeight="false" outlineLevel="0" collapsed="false">
      <c r="A4047" s="14" t="str">
        <f aca="false">'SKU Master'!A4047</f>
        <v>04-00001</v>
      </c>
      <c r="B4047" s="14" t="str">
        <f aca="false">VLOOKUP(A4047,'SKU Master'!$A:$N,6,FALSE())</f>
        <v>Harborline Rye Bread, each</v>
      </c>
      <c r="C4047" s="15" t="n">
        <v>4.8</v>
      </c>
      <c r="D4047" s="15" t="n">
        <v>6</v>
      </c>
      <c r="E4047" s="15" t="n">
        <v>4.4</v>
      </c>
      <c r="F4047" s="16" t="s">
        <v>12290</v>
      </c>
      <c r="G4047" s="16" t="s">
        <v>12017</v>
      </c>
      <c r="H4047" s="17" t="n">
        <v>1.88</v>
      </c>
      <c r="I4047" s="18" t="n">
        <f aca="false">('SKU Master'!I4047-H4047)/'SKU Master'!I4047</f>
        <v>0.428571428571429</v>
      </c>
      <c r="J4047" s="16" t="n">
        <v>5</v>
      </c>
      <c r="K4047" s="19" t="n">
        <f aca="false">J4047*C4047</f>
        <v>24</v>
      </c>
      <c r="L4047" s="16" t="s">
        <v>12295</v>
      </c>
      <c r="M4047" s="16" t="s">
        <v>12292</v>
      </c>
      <c r="N4047" s="16" t="s">
        <v>12017</v>
      </c>
      <c r="O4047" s="16" t="s">
        <v>12293</v>
      </c>
      <c r="P4047" s="16" t="s">
        <v>12296</v>
      </c>
      <c r="Q4047" s="16" t="s">
        <v>12017</v>
      </c>
    </row>
    <row r="4048" customFormat="false" ht="15" hidden="false" customHeight="false" outlineLevel="0" collapsed="false">
      <c r="A4048" s="14" t="str">
        <f aca="false">'SKU Master'!A4048</f>
        <v>04-00002</v>
      </c>
      <c r="B4048" s="14" t="str">
        <f aca="false">VLOOKUP(A4048,'SKU Master'!$A:$N,6,FALSE())</f>
        <v>Golden Crust Sourdough, each</v>
      </c>
      <c r="C4048" s="15" t="n">
        <v>5.5</v>
      </c>
      <c r="D4048" s="15" t="n">
        <v>5.2</v>
      </c>
      <c r="E4048" s="15" t="n">
        <v>4</v>
      </c>
      <c r="F4048" s="16" t="s">
        <v>12290</v>
      </c>
      <c r="G4048" s="16" t="s">
        <v>12017</v>
      </c>
      <c r="H4048" s="17" t="n">
        <v>2.48</v>
      </c>
      <c r="I4048" s="18" t="n">
        <f aca="false">('SKU Master'!I4048-H4048)/'SKU Master'!I4048</f>
        <v>0.345646437994723</v>
      </c>
      <c r="J4048" s="16" t="n">
        <v>3</v>
      </c>
      <c r="K4048" s="19" t="n">
        <f aca="false">J4048*C4048</f>
        <v>16.5</v>
      </c>
      <c r="L4048" s="16" t="s">
        <v>12295</v>
      </c>
      <c r="M4048" s="16" t="s">
        <v>12292</v>
      </c>
      <c r="N4048" s="16" t="s">
        <v>12017</v>
      </c>
      <c r="O4048" s="16" t="s">
        <v>12293</v>
      </c>
      <c r="P4048" s="16" t="s">
        <v>12298</v>
      </c>
      <c r="Q4048" s="16" t="s">
        <v>12017</v>
      </c>
    </row>
    <row r="4049" customFormat="false" ht="15" hidden="false" customHeight="false" outlineLevel="0" collapsed="false">
      <c r="A4049" s="14" t="str">
        <f aca="false">'SKU Master'!A4049</f>
        <v>04-00003</v>
      </c>
      <c r="B4049" s="14" t="str">
        <f aca="false">VLOOKUP(A4049,'SKU Master'!$A:$N,6,FALSE())</f>
        <v>Golden Crust Rye Bread, each</v>
      </c>
      <c r="C4049" s="15" t="n">
        <v>4.3</v>
      </c>
      <c r="D4049" s="15" t="n">
        <v>4.2</v>
      </c>
      <c r="E4049" s="15" t="n">
        <v>3.1</v>
      </c>
      <c r="F4049" s="16" t="s">
        <v>12290</v>
      </c>
      <c r="G4049" s="16" t="s">
        <v>12017</v>
      </c>
      <c r="H4049" s="17" t="n">
        <v>2.43</v>
      </c>
      <c r="I4049" s="18" t="n">
        <f aca="false">('SKU Master'!I4049-H4049)/'SKU Master'!I4049</f>
        <v>0.358839050131926</v>
      </c>
      <c r="J4049" s="16" t="n">
        <v>5</v>
      </c>
      <c r="K4049" s="19" t="n">
        <f aca="false">J4049*C4049</f>
        <v>21.5</v>
      </c>
      <c r="L4049" s="16" t="s">
        <v>12295</v>
      </c>
      <c r="M4049" s="16" t="s">
        <v>12292</v>
      </c>
      <c r="N4049" s="16" t="s">
        <v>12017</v>
      </c>
      <c r="O4049" s="16" t="s">
        <v>12293</v>
      </c>
      <c r="P4049" s="16" t="s">
        <v>12296</v>
      </c>
      <c r="Q4049" s="16" t="s">
        <v>12017</v>
      </c>
    </row>
    <row r="4050" customFormat="false" ht="15" hidden="false" customHeight="false" outlineLevel="0" collapsed="false">
      <c r="A4050" s="14" t="str">
        <f aca="false">'SKU Master'!A4050</f>
        <v>04-00004</v>
      </c>
      <c r="B4050" s="14" t="str">
        <f aca="false">VLOOKUP(A4050,'SKU Master'!$A:$N,6,FALSE())</f>
        <v>Harborline Italian Bread, each</v>
      </c>
      <c r="C4050" s="15" t="n">
        <v>6</v>
      </c>
      <c r="D4050" s="15" t="n">
        <v>6</v>
      </c>
      <c r="E4050" s="15" t="n">
        <v>3.8</v>
      </c>
      <c r="F4050" s="16" t="s">
        <v>12290</v>
      </c>
      <c r="G4050" s="16" t="s">
        <v>12017</v>
      </c>
      <c r="H4050" s="17" t="n">
        <v>2.58</v>
      </c>
      <c r="I4050" s="18" t="n">
        <f aca="false">('SKU Master'!I4050-H4050)/'SKU Master'!I4050</f>
        <v>0.425389755011136</v>
      </c>
      <c r="J4050" s="16" t="n">
        <v>8</v>
      </c>
      <c r="K4050" s="19" t="n">
        <f aca="false">J4050*C4050</f>
        <v>48</v>
      </c>
      <c r="L4050" s="16" t="s">
        <v>12295</v>
      </c>
      <c r="M4050" s="16" t="s">
        <v>12292</v>
      </c>
      <c r="N4050" s="16" t="s">
        <v>12017</v>
      </c>
      <c r="O4050" s="16" t="s">
        <v>12293</v>
      </c>
      <c r="P4050" s="16" t="s">
        <v>12297</v>
      </c>
      <c r="Q4050" s="16" t="s">
        <v>12017</v>
      </c>
    </row>
    <row r="4051" customFormat="false" ht="15" hidden="false" customHeight="false" outlineLevel="0" collapsed="false">
      <c r="A4051" s="14" t="str">
        <f aca="false">'SKU Master'!A4051</f>
        <v>04-00005</v>
      </c>
      <c r="B4051" s="14" t="str">
        <f aca="false">VLOOKUP(A4051,'SKU Master'!$A:$N,6,FALSE())</f>
        <v>Golden Crust Wheat Bread, each</v>
      </c>
      <c r="C4051" s="15" t="n">
        <v>5.6</v>
      </c>
      <c r="D4051" s="15" t="n">
        <v>5.3</v>
      </c>
      <c r="E4051" s="15" t="n">
        <v>3.4</v>
      </c>
      <c r="F4051" s="16" t="s">
        <v>12290</v>
      </c>
      <c r="G4051" s="16" t="s">
        <v>12017</v>
      </c>
      <c r="H4051" s="17" t="n">
        <v>2.42</v>
      </c>
      <c r="I4051" s="18" t="n">
        <f aca="false">('SKU Master'!I4051-H4051)/'SKU Master'!I4051</f>
        <v>0.286135693215339</v>
      </c>
      <c r="J4051" s="16" t="n">
        <v>8</v>
      </c>
      <c r="K4051" s="19" t="n">
        <f aca="false">J4051*C4051</f>
        <v>44.8</v>
      </c>
      <c r="L4051" s="16" t="s">
        <v>12295</v>
      </c>
      <c r="M4051" s="16" t="s">
        <v>12292</v>
      </c>
      <c r="N4051" s="16" t="s">
        <v>12017</v>
      </c>
      <c r="O4051" s="16" t="s">
        <v>12293</v>
      </c>
      <c r="P4051" s="16" t="s">
        <v>12297</v>
      </c>
      <c r="Q4051" s="16" t="s">
        <v>12017</v>
      </c>
    </row>
    <row r="4052" customFormat="false" ht="15" hidden="false" customHeight="false" outlineLevel="0" collapsed="false">
      <c r="A4052" s="14" t="str">
        <f aca="false">'SKU Master'!A4052</f>
        <v>04-00006</v>
      </c>
      <c r="B4052" s="14" t="str">
        <f aca="false">VLOOKUP(A4052,'SKU Master'!$A:$N,6,FALSE())</f>
        <v>Golden Crust White Bread, each</v>
      </c>
      <c r="C4052" s="15" t="n">
        <v>4.4</v>
      </c>
      <c r="D4052" s="15" t="n">
        <v>4.7</v>
      </c>
      <c r="E4052" s="15" t="n">
        <v>4.1</v>
      </c>
      <c r="F4052" s="16" t="s">
        <v>12290</v>
      </c>
      <c r="G4052" s="16" t="s">
        <v>12017</v>
      </c>
      <c r="H4052" s="17" t="n">
        <v>2.72</v>
      </c>
      <c r="I4052" s="18" t="n">
        <f aca="false">('SKU Master'!I4052-H4052)/'SKU Master'!I4052</f>
        <v>0.365967365967366</v>
      </c>
      <c r="J4052" s="16" t="n">
        <v>8</v>
      </c>
      <c r="K4052" s="19" t="n">
        <f aca="false">J4052*C4052</f>
        <v>35.2</v>
      </c>
      <c r="L4052" s="16" t="s">
        <v>12299</v>
      </c>
      <c r="M4052" s="16" t="s">
        <v>12292</v>
      </c>
      <c r="N4052" s="16" t="s">
        <v>12017</v>
      </c>
      <c r="O4052" s="16" t="s">
        <v>12293</v>
      </c>
      <c r="P4052" s="16" t="s">
        <v>12297</v>
      </c>
      <c r="Q4052" s="16" t="s">
        <v>12017</v>
      </c>
    </row>
    <row r="4053" customFormat="false" ht="15" hidden="false" customHeight="false" outlineLevel="0" collapsed="false">
      <c r="A4053" s="14" t="str">
        <f aca="false">'SKU Master'!A4053</f>
        <v>04-00007</v>
      </c>
      <c r="B4053" s="14" t="str">
        <f aca="false">VLOOKUP(A4053,'SKU Master'!$A:$N,6,FALSE())</f>
        <v>Harborline Wheat Bread, each</v>
      </c>
      <c r="C4053" s="15" t="n">
        <v>6.9</v>
      </c>
      <c r="D4053" s="15" t="n">
        <v>5.8</v>
      </c>
      <c r="E4053" s="15" t="n">
        <v>3.7</v>
      </c>
      <c r="F4053" s="16" t="s">
        <v>12290</v>
      </c>
      <c r="G4053" s="16" t="s">
        <v>12017</v>
      </c>
      <c r="H4053" s="17" t="n">
        <v>1.92</v>
      </c>
      <c r="I4053" s="18" t="n">
        <f aca="false">('SKU Master'!I4053-H4053)/'SKU Master'!I4053</f>
        <v>0.416413373860182</v>
      </c>
      <c r="J4053" s="16" t="n">
        <v>2</v>
      </c>
      <c r="K4053" s="19" t="n">
        <f aca="false">J4053*C4053</f>
        <v>13.8</v>
      </c>
      <c r="L4053" s="16" t="s">
        <v>12295</v>
      </c>
      <c r="M4053" s="16" t="s">
        <v>12292</v>
      </c>
      <c r="N4053" s="16" t="s">
        <v>12017</v>
      </c>
      <c r="O4053" s="16" t="s">
        <v>12293</v>
      </c>
      <c r="P4053" s="16" t="s">
        <v>12298</v>
      </c>
      <c r="Q4053" s="16" t="s">
        <v>12021</v>
      </c>
    </row>
    <row r="4054" customFormat="false" ht="15" hidden="false" customHeight="false" outlineLevel="0" collapsed="false">
      <c r="A4054" s="14" t="str">
        <f aca="false">'SKU Master'!A4054</f>
        <v>04-00008</v>
      </c>
      <c r="B4054" s="14" t="str">
        <f aca="false">VLOOKUP(A4054,'SKU Master'!$A:$N,6,FALSE())</f>
        <v>Millhouse Bakery Sourdough, each</v>
      </c>
      <c r="C4054" s="15" t="n">
        <v>5.2</v>
      </c>
      <c r="D4054" s="15" t="n">
        <v>4.3</v>
      </c>
      <c r="E4054" s="15" t="n">
        <v>4</v>
      </c>
      <c r="F4054" s="16" t="s">
        <v>12290</v>
      </c>
      <c r="G4054" s="16" t="s">
        <v>12017</v>
      </c>
      <c r="H4054" s="17" t="n">
        <v>1.86</v>
      </c>
      <c r="I4054" s="18" t="n">
        <f aca="false">('SKU Master'!I4054-H4054)/'SKU Master'!I4054</f>
        <v>0.377926421404682</v>
      </c>
      <c r="J4054" s="16" t="n">
        <v>1</v>
      </c>
      <c r="K4054" s="19" t="n">
        <f aca="false">J4054*C4054</f>
        <v>5.2</v>
      </c>
      <c r="L4054" s="16" t="s">
        <v>12291</v>
      </c>
      <c r="M4054" s="16" t="s">
        <v>12292</v>
      </c>
      <c r="N4054" s="16" t="s">
        <v>12017</v>
      </c>
      <c r="O4054" s="16" t="s">
        <v>12293</v>
      </c>
      <c r="P4054" s="16" t="s">
        <v>12294</v>
      </c>
      <c r="Q4054" s="16" t="s">
        <v>12017</v>
      </c>
    </row>
    <row r="4055" customFormat="false" ht="15" hidden="false" customHeight="false" outlineLevel="0" collapsed="false">
      <c r="A4055" s="14" t="str">
        <f aca="false">'SKU Master'!A4055</f>
        <v>04-00009</v>
      </c>
      <c r="B4055" s="14" t="str">
        <f aca="false">VLOOKUP(A4055,'SKU Master'!$A:$N,6,FALSE())</f>
        <v>Golden Crust Multigrain Bread, each</v>
      </c>
      <c r="C4055" s="15" t="n">
        <v>4.5</v>
      </c>
      <c r="D4055" s="15" t="n">
        <v>5</v>
      </c>
      <c r="E4055" s="15" t="n">
        <v>3.2</v>
      </c>
      <c r="F4055" s="16" t="s">
        <v>12290</v>
      </c>
      <c r="G4055" s="16" t="s">
        <v>12017</v>
      </c>
      <c r="H4055" s="17" t="n">
        <v>2.8</v>
      </c>
      <c r="I4055" s="18" t="n">
        <f aca="false">('SKU Master'!I4055-H4055)/'SKU Master'!I4055</f>
        <v>0.41544885177453</v>
      </c>
      <c r="J4055" s="16" t="n">
        <v>2</v>
      </c>
      <c r="K4055" s="19" t="n">
        <f aca="false">J4055*C4055</f>
        <v>9</v>
      </c>
      <c r="L4055" s="16" t="s">
        <v>12295</v>
      </c>
      <c r="M4055" s="16" t="s">
        <v>12292</v>
      </c>
      <c r="N4055" s="16" t="s">
        <v>12017</v>
      </c>
      <c r="O4055" s="16" t="s">
        <v>12293</v>
      </c>
      <c r="P4055" s="16" t="s">
        <v>12294</v>
      </c>
      <c r="Q4055" s="16" t="s">
        <v>12017</v>
      </c>
    </row>
    <row r="4056" customFormat="false" ht="15" hidden="false" customHeight="false" outlineLevel="0" collapsed="false">
      <c r="A4056" s="14" t="str">
        <f aca="false">'SKU Master'!A4056</f>
        <v>04-00010</v>
      </c>
      <c r="B4056" s="14" t="str">
        <f aca="false">VLOOKUP(A4056,'SKU Master'!$A:$N,6,FALSE())</f>
        <v>Harborline French Baguette, each</v>
      </c>
      <c r="C4056" s="15" t="n">
        <v>5.3</v>
      </c>
      <c r="D4056" s="15" t="n">
        <v>5.8</v>
      </c>
      <c r="E4056" s="15" t="n">
        <v>4.3</v>
      </c>
      <c r="F4056" s="16" t="s">
        <v>12290</v>
      </c>
      <c r="G4056" s="16" t="s">
        <v>12017</v>
      </c>
      <c r="H4056" s="17" t="n">
        <v>2.74</v>
      </c>
      <c r="I4056" s="18" t="n">
        <f aca="false">('SKU Master'!I4056-H4056)/'SKU Master'!I4056</f>
        <v>0.375854214123007</v>
      </c>
      <c r="J4056" s="16" t="n">
        <v>4</v>
      </c>
      <c r="K4056" s="19" t="n">
        <f aca="false">J4056*C4056</f>
        <v>21.2</v>
      </c>
      <c r="L4056" s="16" t="s">
        <v>12295</v>
      </c>
      <c r="M4056" s="16" t="s">
        <v>12292</v>
      </c>
      <c r="N4056" s="16" t="s">
        <v>12017</v>
      </c>
      <c r="O4056" s="16" t="s">
        <v>12293</v>
      </c>
      <c r="P4056" s="16" t="s">
        <v>12298</v>
      </c>
      <c r="Q4056" s="16" t="s">
        <v>12017</v>
      </c>
    </row>
    <row r="4057" customFormat="false" ht="15" hidden="false" customHeight="false" outlineLevel="0" collapsed="false">
      <c r="A4057" s="14" t="str">
        <f aca="false">'SKU Master'!A4057</f>
        <v>04-00011</v>
      </c>
      <c r="B4057" s="14" t="str">
        <f aca="false">VLOOKUP(A4057,'SKU Master'!$A:$N,6,FALSE())</f>
        <v>Harborline White Bread, each</v>
      </c>
      <c r="C4057" s="15" t="n">
        <v>4.8</v>
      </c>
      <c r="D4057" s="15" t="n">
        <v>4.7</v>
      </c>
      <c r="E4057" s="15" t="n">
        <v>4.6</v>
      </c>
      <c r="F4057" s="16" t="s">
        <v>12290</v>
      </c>
      <c r="G4057" s="16" t="s">
        <v>12017</v>
      </c>
      <c r="H4057" s="17" t="n">
        <v>2.22</v>
      </c>
      <c r="I4057" s="18" t="n">
        <f aca="false">('SKU Master'!I4057-H4057)/'SKU Master'!I4057</f>
        <v>0.505567928730512</v>
      </c>
      <c r="J4057" s="16" t="n">
        <v>6</v>
      </c>
      <c r="K4057" s="19" t="n">
        <f aca="false">J4057*C4057</f>
        <v>28.8</v>
      </c>
      <c r="L4057" s="16" t="s">
        <v>12295</v>
      </c>
      <c r="M4057" s="16" t="s">
        <v>12292</v>
      </c>
      <c r="N4057" s="16" t="s">
        <v>12017</v>
      </c>
      <c r="O4057" s="16" t="s">
        <v>12293</v>
      </c>
      <c r="P4057" s="16" t="s">
        <v>12296</v>
      </c>
      <c r="Q4057" s="16" t="s">
        <v>12017</v>
      </c>
    </row>
    <row r="4058" customFormat="false" ht="15" hidden="false" customHeight="false" outlineLevel="0" collapsed="false">
      <c r="A4058" s="14" t="str">
        <f aca="false">'SKU Master'!A4058</f>
        <v>04-00012</v>
      </c>
      <c r="B4058" s="14" t="str">
        <f aca="false">VLOOKUP(A4058,'SKU Master'!$A:$N,6,FALSE())</f>
        <v>Harborline Sourdough, each</v>
      </c>
      <c r="C4058" s="15" t="n">
        <v>4.3</v>
      </c>
      <c r="D4058" s="15" t="n">
        <v>5</v>
      </c>
      <c r="E4058" s="15" t="n">
        <v>3.8</v>
      </c>
      <c r="F4058" s="16" t="s">
        <v>12290</v>
      </c>
      <c r="G4058" s="16" t="s">
        <v>12017</v>
      </c>
      <c r="H4058" s="17" t="n">
        <v>1.56</v>
      </c>
      <c r="I4058" s="18" t="n">
        <f aca="false">('SKU Master'!I4058-H4058)/'SKU Master'!I4058</f>
        <v>0.478260869565217</v>
      </c>
      <c r="J4058" s="16" t="n">
        <v>5</v>
      </c>
      <c r="K4058" s="19" t="n">
        <f aca="false">J4058*C4058</f>
        <v>21.5</v>
      </c>
      <c r="L4058" s="16" t="s">
        <v>12295</v>
      </c>
      <c r="M4058" s="16" t="s">
        <v>12292</v>
      </c>
      <c r="N4058" s="16" t="s">
        <v>12017</v>
      </c>
      <c r="O4058" s="16" t="s">
        <v>12293</v>
      </c>
      <c r="P4058" s="16" t="s">
        <v>12296</v>
      </c>
      <c r="Q4058" s="16" t="s">
        <v>12017</v>
      </c>
    </row>
    <row r="4059" customFormat="false" ht="15" hidden="false" customHeight="false" outlineLevel="0" collapsed="false">
      <c r="A4059" s="14" t="str">
        <f aca="false">'SKU Master'!A4059</f>
        <v>04-00013</v>
      </c>
      <c r="B4059" s="14" t="str">
        <f aca="false">VLOOKUP(A4059,'SKU Master'!$A:$N,6,FALSE())</f>
        <v>Harborline Multigrain Bread, each</v>
      </c>
      <c r="C4059" s="15" t="n">
        <v>6.3</v>
      </c>
      <c r="D4059" s="15" t="n">
        <v>5.7</v>
      </c>
      <c r="E4059" s="15" t="n">
        <v>4.7</v>
      </c>
      <c r="F4059" s="16" t="s">
        <v>12290</v>
      </c>
      <c r="G4059" s="16" t="s">
        <v>12017</v>
      </c>
      <c r="H4059" s="17" t="n">
        <v>2.29</v>
      </c>
      <c r="I4059" s="18" t="n">
        <f aca="false">('SKU Master'!I4059-H4059)/'SKU Master'!I4059</f>
        <v>0.466200466200466</v>
      </c>
      <c r="J4059" s="16" t="n">
        <v>2</v>
      </c>
      <c r="K4059" s="19" t="n">
        <f aca="false">J4059*C4059</f>
        <v>12.6</v>
      </c>
      <c r="L4059" s="16" t="s">
        <v>12295</v>
      </c>
      <c r="M4059" s="16" t="s">
        <v>12292</v>
      </c>
      <c r="N4059" s="16" t="s">
        <v>12017</v>
      </c>
      <c r="O4059" s="16" t="s">
        <v>12293</v>
      </c>
      <c r="P4059" s="16" t="s">
        <v>12294</v>
      </c>
      <c r="Q4059" s="16" t="s">
        <v>12017</v>
      </c>
    </row>
    <row r="4060" customFormat="false" ht="15" hidden="false" customHeight="false" outlineLevel="0" collapsed="false">
      <c r="A4060" s="14" t="str">
        <f aca="false">'SKU Master'!A4060</f>
        <v>04-00014</v>
      </c>
      <c r="B4060" s="14" t="str">
        <f aca="false">VLOOKUP(A4060,'SKU Master'!$A:$N,6,FALSE())</f>
        <v>Millhouse Bakery Italian Bread, each</v>
      </c>
      <c r="C4060" s="15" t="n">
        <v>5.3</v>
      </c>
      <c r="D4060" s="15" t="n">
        <v>4.4</v>
      </c>
      <c r="E4060" s="15" t="n">
        <v>4.3</v>
      </c>
      <c r="F4060" s="16" t="s">
        <v>12290</v>
      </c>
      <c r="G4060" s="16" t="s">
        <v>12017</v>
      </c>
      <c r="H4060" s="17" t="n">
        <v>3.16</v>
      </c>
      <c r="I4060" s="18" t="n">
        <f aca="false">('SKU Master'!I4060-H4060)/'SKU Master'!I4060</f>
        <v>0.353783231083845</v>
      </c>
      <c r="J4060" s="16" t="n">
        <v>6</v>
      </c>
      <c r="K4060" s="19" t="n">
        <f aca="false">J4060*C4060</f>
        <v>31.8</v>
      </c>
      <c r="L4060" s="16" t="s">
        <v>12295</v>
      </c>
      <c r="M4060" s="16" t="s">
        <v>12292</v>
      </c>
      <c r="N4060" s="16" t="s">
        <v>12017</v>
      </c>
      <c r="O4060" s="16" t="s">
        <v>12293</v>
      </c>
      <c r="P4060" s="16" t="s">
        <v>12296</v>
      </c>
      <c r="Q4060" s="16" t="s">
        <v>12017</v>
      </c>
    </row>
    <row r="4061" customFormat="false" ht="15" hidden="false" customHeight="false" outlineLevel="0" collapsed="false">
      <c r="A4061" s="14" t="str">
        <f aca="false">'SKU Master'!A4061</f>
        <v>04-00015</v>
      </c>
      <c r="B4061" s="14" t="str">
        <f aca="false">VLOOKUP(A4061,'SKU Master'!$A:$N,6,FALSE())</f>
        <v>Millhouse Bakery Multigrain Bread, each</v>
      </c>
      <c r="C4061" s="15" t="n">
        <v>5</v>
      </c>
      <c r="D4061" s="15" t="n">
        <v>5.1</v>
      </c>
      <c r="E4061" s="15" t="n">
        <v>4.8</v>
      </c>
      <c r="F4061" s="16" t="s">
        <v>12290</v>
      </c>
      <c r="G4061" s="16" t="s">
        <v>12017</v>
      </c>
      <c r="H4061" s="17" t="n">
        <v>2.06</v>
      </c>
      <c r="I4061" s="18" t="n">
        <f aca="false">('SKU Master'!I4061-H4061)/'SKU Master'!I4061</f>
        <v>0.392330383480826</v>
      </c>
      <c r="J4061" s="16" t="n">
        <v>3</v>
      </c>
      <c r="K4061" s="19" t="n">
        <f aca="false">J4061*C4061</f>
        <v>15</v>
      </c>
      <c r="L4061" s="16" t="s">
        <v>12299</v>
      </c>
      <c r="M4061" s="16" t="s">
        <v>12292</v>
      </c>
      <c r="N4061" s="16" t="s">
        <v>12017</v>
      </c>
      <c r="O4061" s="16" t="s">
        <v>12293</v>
      </c>
      <c r="P4061" s="16" t="s">
        <v>12298</v>
      </c>
      <c r="Q4061" s="16" t="s">
        <v>12017</v>
      </c>
    </row>
    <row r="4062" customFormat="false" ht="15" hidden="false" customHeight="false" outlineLevel="0" collapsed="false">
      <c r="A4062" s="14" t="str">
        <f aca="false">'SKU Master'!A4062</f>
        <v>04-00016</v>
      </c>
      <c r="B4062" s="14" t="str">
        <f aca="false">VLOOKUP(A4062,'SKU Master'!$A:$N,6,FALSE())</f>
        <v>Golden Crust French Baguette, each</v>
      </c>
      <c r="C4062" s="15" t="n">
        <v>5.7</v>
      </c>
      <c r="D4062" s="15" t="n">
        <v>5.1</v>
      </c>
      <c r="E4062" s="15" t="n">
        <v>3.2</v>
      </c>
      <c r="F4062" s="16" t="s">
        <v>12290</v>
      </c>
      <c r="G4062" s="16" t="s">
        <v>12017</v>
      </c>
      <c r="H4062" s="17" t="n">
        <v>2.98</v>
      </c>
      <c r="I4062" s="18" t="n">
        <f aca="false">('SKU Master'!I4062-H4062)/'SKU Master'!I4062</f>
        <v>0.33630289532294</v>
      </c>
      <c r="J4062" s="16" t="n">
        <v>8</v>
      </c>
      <c r="K4062" s="19" t="n">
        <f aca="false">J4062*C4062</f>
        <v>45.6</v>
      </c>
      <c r="L4062" s="16" t="s">
        <v>12295</v>
      </c>
      <c r="M4062" s="16" t="s">
        <v>12292</v>
      </c>
      <c r="N4062" s="16" t="s">
        <v>12017</v>
      </c>
      <c r="O4062" s="16" t="s">
        <v>12293</v>
      </c>
      <c r="P4062" s="16" t="s">
        <v>12297</v>
      </c>
      <c r="Q4062" s="16" t="s">
        <v>12017</v>
      </c>
    </row>
    <row r="4063" customFormat="false" ht="15" hidden="false" customHeight="false" outlineLevel="0" collapsed="false">
      <c r="A4063" s="14" t="str">
        <f aca="false">'SKU Master'!A4063</f>
        <v>04-00017</v>
      </c>
      <c r="B4063" s="14" t="str">
        <f aca="false">VLOOKUP(A4063,'SKU Master'!$A:$N,6,FALSE())</f>
        <v>Millhouse Bakery Wheat Bread, each</v>
      </c>
      <c r="C4063" s="15" t="n">
        <v>6.6</v>
      </c>
      <c r="D4063" s="15" t="n">
        <v>5.9</v>
      </c>
      <c r="E4063" s="15" t="n">
        <v>5</v>
      </c>
      <c r="F4063" s="16" t="s">
        <v>12290</v>
      </c>
      <c r="G4063" s="16" t="s">
        <v>12017</v>
      </c>
      <c r="H4063" s="17" t="n">
        <v>2.94</v>
      </c>
      <c r="I4063" s="18" t="n">
        <f aca="false">('SKU Master'!I4063-H4063)/'SKU Master'!I4063</f>
        <v>0.410821643286573</v>
      </c>
      <c r="J4063" s="16" t="n">
        <v>7</v>
      </c>
      <c r="K4063" s="19" t="n">
        <f aca="false">J4063*C4063</f>
        <v>46.2</v>
      </c>
      <c r="L4063" s="16" t="s">
        <v>12295</v>
      </c>
      <c r="M4063" s="16" t="s">
        <v>12292</v>
      </c>
      <c r="N4063" s="16" t="s">
        <v>12017</v>
      </c>
      <c r="O4063" s="16" t="s">
        <v>12293</v>
      </c>
      <c r="P4063" s="16" t="s">
        <v>12297</v>
      </c>
      <c r="Q4063" s="16" t="s">
        <v>12017</v>
      </c>
    </row>
    <row r="4064" customFormat="false" ht="15" hidden="false" customHeight="false" outlineLevel="0" collapsed="false">
      <c r="A4064" s="14" t="str">
        <f aca="false">'SKU Master'!A4064</f>
        <v>04-00018</v>
      </c>
      <c r="B4064" s="14" t="str">
        <f aca="false">VLOOKUP(A4064,'SKU Master'!$A:$N,6,FALSE())</f>
        <v>Millhouse Bakery White Bread, each</v>
      </c>
      <c r="C4064" s="15" t="n">
        <v>6.5</v>
      </c>
      <c r="D4064" s="15" t="n">
        <v>4.3</v>
      </c>
      <c r="E4064" s="15" t="n">
        <v>4.4</v>
      </c>
      <c r="F4064" s="16" t="s">
        <v>12290</v>
      </c>
      <c r="G4064" s="16" t="s">
        <v>12017</v>
      </c>
      <c r="H4064" s="17" t="n">
        <v>1.71</v>
      </c>
      <c r="I4064" s="18" t="n">
        <f aca="false">('SKU Master'!I4064-H4064)/'SKU Master'!I4064</f>
        <v>0.284518828451883</v>
      </c>
      <c r="J4064" s="16" t="n">
        <v>7</v>
      </c>
      <c r="K4064" s="19" t="n">
        <f aca="false">J4064*C4064</f>
        <v>45.5</v>
      </c>
      <c r="L4064" s="16" t="s">
        <v>12295</v>
      </c>
      <c r="M4064" s="16" t="s">
        <v>12292</v>
      </c>
      <c r="N4064" s="16" t="s">
        <v>12017</v>
      </c>
      <c r="O4064" s="16" t="s">
        <v>12293</v>
      </c>
      <c r="P4064" s="16" t="s">
        <v>12296</v>
      </c>
      <c r="Q4064" s="16" t="s">
        <v>12017</v>
      </c>
    </row>
    <row r="4065" customFormat="false" ht="15" hidden="false" customHeight="false" outlineLevel="0" collapsed="false">
      <c r="A4065" s="14" t="str">
        <f aca="false">'SKU Master'!A4065</f>
        <v>04-00019</v>
      </c>
      <c r="B4065" s="14" t="str">
        <f aca="false">VLOOKUP(A4065,'SKU Master'!$A:$N,6,FALSE())</f>
        <v>Golden Crust Hamburger Buns, 8 pack</v>
      </c>
      <c r="C4065" s="15" t="n">
        <v>4.4</v>
      </c>
      <c r="D4065" s="15" t="n">
        <v>5.3</v>
      </c>
      <c r="E4065" s="15" t="n">
        <v>3.3</v>
      </c>
      <c r="F4065" s="16" t="s">
        <v>12290</v>
      </c>
      <c r="G4065" s="16" t="s">
        <v>12017</v>
      </c>
      <c r="H4065" s="17" t="n">
        <v>2.56</v>
      </c>
      <c r="I4065" s="18" t="n">
        <f aca="false">('SKU Master'!I4065-H4065)/'SKU Master'!I4065</f>
        <v>0.324538258575198</v>
      </c>
      <c r="J4065" s="16" t="n">
        <v>7</v>
      </c>
      <c r="K4065" s="19" t="n">
        <f aca="false">J4065*C4065</f>
        <v>30.8</v>
      </c>
      <c r="L4065" s="16" t="s">
        <v>12295</v>
      </c>
      <c r="M4065" s="16" t="s">
        <v>12292</v>
      </c>
      <c r="N4065" s="16" t="s">
        <v>12017</v>
      </c>
      <c r="O4065" s="16" t="s">
        <v>12293</v>
      </c>
      <c r="P4065" s="16" t="s">
        <v>12296</v>
      </c>
      <c r="Q4065" s="16" t="s">
        <v>12017</v>
      </c>
    </row>
    <row r="4066" customFormat="false" ht="15" hidden="false" customHeight="false" outlineLevel="0" collapsed="false">
      <c r="A4066" s="14" t="str">
        <f aca="false">'SKU Master'!A4066</f>
        <v>04-00020</v>
      </c>
      <c r="B4066" s="14" t="str">
        <f aca="false">VLOOKUP(A4066,'SKU Master'!$A:$N,6,FALSE())</f>
        <v>Golden Crust Kaiser Rolls, 8 pack</v>
      </c>
      <c r="C4066" s="15" t="n">
        <v>4.2</v>
      </c>
      <c r="D4066" s="15" t="n">
        <v>5.8</v>
      </c>
      <c r="E4066" s="15" t="n">
        <v>4.8</v>
      </c>
      <c r="F4066" s="16" t="s">
        <v>12290</v>
      </c>
      <c r="G4066" s="16" t="s">
        <v>12017</v>
      </c>
      <c r="H4066" s="17" t="n">
        <v>2.36</v>
      </c>
      <c r="I4066" s="18" t="n">
        <f aca="false">('SKU Master'!I4066-H4066)/'SKU Master'!I4066</f>
        <v>0.393316195372751</v>
      </c>
      <c r="J4066" s="16" t="n">
        <v>9</v>
      </c>
      <c r="K4066" s="19" t="n">
        <f aca="false">J4066*C4066</f>
        <v>37.8</v>
      </c>
      <c r="L4066" s="16" t="s">
        <v>12295</v>
      </c>
      <c r="M4066" s="16" t="s">
        <v>12292</v>
      </c>
      <c r="N4066" s="16" t="s">
        <v>12017</v>
      </c>
      <c r="O4066" s="16" t="s">
        <v>12293</v>
      </c>
      <c r="P4066" s="16" t="s">
        <v>12297</v>
      </c>
      <c r="Q4066" s="16" t="s">
        <v>12017</v>
      </c>
    </row>
    <row r="4067" customFormat="false" ht="15" hidden="false" customHeight="false" outlineLevel="0" collapsed="false">
      <c r="A4067" s="14" t="str">
        <f aca="false">'SKU Master'!A4067</f>
        <v>04-00021</v>
      </c>
      <c r="B4067" s="14" t="str">
        <f aca="false">VLOOKUP(A4067,'SKU Master'!$A:$N,6,FALSE())</f>
        <v>Harborline Hot Dog Buns, 8 pack</v>
      </c>
      <c r="C4067" s="15" t="n">
        <v>6.5</v>
      </c>
      <c r="D4067" s="15" t="n">
        <v>4.8</v>
      </c>
      <c r="E4067" s="15" t="n">
        <v>3.8</v>
      </c>
      <c r="F4067" s="16" t="s">
        <v>12290</v>
      </c>
      <c r="G4067" s="16" t="s">
        <v>12017</v>
      </c>
      <c r="H4067" s="17" t="n">
        <v>1.91</v>
      </c>
      <c r="I4067" s="18" t="n">
        <f aca="false">('SKU Master'!I4067-H4067)/'SKU Master'!I4067</f>
        <v>0.419452887537994</v>
      </c>
      <c r="J4067" s="16" t="n">
        <v>1</v>
      </c>
      <c r="K4067" s="19" t="n">
        <f aca="false">J4067*C4067</f>
        <v>6.5</v>
      </c>
      <c r="L4067" s="16" t="s">
        <v>12291</v>
      </c>
      <c r="M4067" s="16" t="s">
        <v>12292</v>
      </c>
      <c r="N4067" s="16" t="s">
        <v>12017</v>
      </c>
      <c r="O4067" s="16" t="s">
        <v>12293</v>
      </c>
      <c r="P4067" s="16" t="s">
        <v>12294</v>
      </c>
      <c r="Q4067" s="16" t="s">
        <v>12017</v>
      </c>
    </row>
    <row r="4068" customFormat="false" ht="15" hidden="false" customHeight="false" outlineLevel="0" collapsed="false">
      <c r="A4068" s="14" t="str">
        <f aca="false">'SKU Master'!A4068</f>
        <v>04-00022</v>
      </c>
      <c r="B4068" s="14" t="str">
        <f aca="false">VLOOKUP(A4068,'SKU Master'!$A:$N,6,FALSE())</f>
        <v>Millhouse Bakery Kaiser Rolls, 8 pack</v>
      </c>
      <c r="C4068" s="15" t="n">
        <v>6.7</v>
      </c>
      <c r="D4068" s="15" t="n">
        <v>4.6</v>
      </c>
      <c r="E4068" s="15" t="n">
        <v>4.7</v>
      </c>
      <c r="F4068" s="16" t="s">
        <v>12290</v>
      </c>
      <c r="G4068" s="16" t="s">
        <v>12017</v>
      </c>
      <c r="H4068" s="17" t="n">
        <v>2.15</v>
      </c>
      <c r="I4068" s="18" t="n">
        <f aca="false">('SKU Master'!I4068-H4068)/'SKU Master'!I4068</f>
        <v>0.365781710914454</v>
      </c>
      <c r="J4068" s="16" t="n">
        <v>8</v>
      </c>
      <c r="K4068" s="19" t="n">
        <f aca="false">J4068*C4068</f>
        <v>53.6</v>
      </c>
      <c r="L4068" s="16" t="s">
        <v>12295</v>
      </c>
      <c r="M4068" s="16" t="s">
        <v>12292</v>
      </c>
      <c r="N4068" s="16" t="s">
        <v>12017</v>
      </c>
      <c r="O4068" s="16" t="s">
        <v>12293</v>
      </c>
      <c r="P4068" s="16" t="s">
        <v>12297</v>
      </c>
      <c r="Q4068" s="16" t="s">
        <v>12017</v>
      </c>
    </row>
    <row r="4069" customFormat="false" ht="15" hidden="false" customHeight="false" outlineLevel="0" collapsed="false">
      <c r="A4069" s="14" t="str">
        <f aca="false">'SKU Master'!A4069</f>
        <v>04-00023</v>
      </c>
      <c r="B4069" s="14" t="str">
        <f aca="false">VLOOKUP(A4069,'SKU Master'!$A:$N,6,FALSE())</f>
        <v>Harborline Hamburger Buns, 8 pack</v>
      </c>
      <c r="C4069" s="15" t="n">
        <v>5</v>
      </c>
      <c r="D4069" s="15" t="n">
        <v>5.1</v>
      </c>
      <c r="E4069" s="15" t="n">
        <v>4.4</v>
      </c>
      <c r="F4069" s="16" t="s">
        <v>12290</v>
      </c>
      <c r="G4069" s="16" t="s">
        <v>12017</v>
      </c>
      <c r="H4069" s="17" t="n">
        <v>1.57</v>
      </c>
      <c r="I4069" s="18" t="n">
        <f aca="false">('SKU Master'!I4069-H4069)/'SKU Master'!I4069</f>
        <v>0.522796352583587</v>
      </c>
      <c r="J4069" s="16" t="n">
        <v>4</v>
      </c>
      <c r="K4069" s="19" t="n">
        <f aca="false">J4069*C4069</f>
        <v>20</v>
      </c>
      <c r="L4069" s="16" t="s">
        <v>12295</v>
      </c>
      <c r="M4069" s="16" t="s">
        <v>12292</v>
      </c>
      <c r="N4069" s="16" t="s">
        <v>12017</v>
      </c>
      <c r="O4069" s="16" t="s">
        <v>12293</v>
      </c>
      <c r="P4069" s="16" t="s">
        <v>12298</v>
      </c>
      <c r="Q4069" s="16" t="s">
        <v>12017</v>
      </c>
    </row>
    <row r="4070" customFormat="false" ht="15" hidden="false" customHeight="false" outlineLevel="0" collapsed="false">
      <c r="A4070" s="14" t="str">
        <f aca="false">'SKU Master'!A4070</f>
        <v>04-00024</v>
      </c>
      <c r="B4070" s="14" t="str">
        <f aca="false">VLOOKUP(A4070,'SKU Master'!$A:$N,6,FALSE())</f>
        <v>Millhouse Bakery Hamburger Buns, 8 pack</v>
      </c>
      <c r="C4070" s="15" t="n">
        <v>6</v>
      </c>
      <c r="D4070" s="15" t="n">
        <v>4.4</v>
      </c>
      <c r="E4070" s="15" t="n">
        <v>3.8</v>
      </c>
      <c r="F4070" s="16" t="s">
        <v>12290</v>
      </c>
      <c r="G4070" s="16" t="s">
        <v>12017</v>
      </c>
      <c r="H4070" s="17" t="n">
        <v>2.32</v>
      </c>
      <c r="I4070" s="18" t="n">
        <f aca="false">('SKU Master'!I4070-H4070)/'SKU Master'!I4070</f>
        <v>0.387862796833773</v>
      </c>
      <c r="J4070" s="16" t="n">
        <v>7</v>
      </c>
      <c r="K4070" s="19" t="n">
        <f aca="false">J4070*C4070</f>
        <v>42</v>
      </c>
      <c r="L4070" s="16" t="s">
        <v>12295</v>
      </c>
      <c r="M4070" s="16" t="s">
        <v>12292</v>
      </c>
      <c r="N4070" s="16" t="s">
        <v>12017</v>
      </c>
      <c r="O4070" s="16" t="s">
        <v>12293</v>
      </c>
      <c r="P4070" s="16" t="s">
        <v>12296</v>
      </c>
      <c r="Q4070" s="16" t="s">
        <v>12017</v>
      </c>
    </row>
    <row r="4071" customFormat="false" ht="15" hidden="false" customHeight="false" outlineLevel="0" collapsed="false">
      <c r="A4071" s="14" t="str">
        <f aca="false">'SKU Master'!A4071</f>
        <v>04-00025</v>
      </c>
      <c r="B4071" s="14" t="str">
        <f aca="false">VLOOKUP(A4071,'SKU Master'!$A:$N,6,FALSE())</f>
        <v>Harborline Dinner Rolls, 8 pack</v>
      </c>
      <c r="C4071" s="15" t="n">
        <v>4.8</v>
      </c>
      <c r="D4071" s="15" t="n">
        <v>4.2</v>
      </c>
      <c r="E4071" s="15" t="n">
        <v>4.5</v>
      </c>
      <c r="F4071" s="16" t="s">
        <v>12290</v>
      </c>
      <c r="G4071" s="16" t="s">
        <v>12017</v>
      </c>
      <c r="H4071" s="17" t="n">
        <v>1.45</v>
      </c>
      <c r="I4071" s="18" t="n">
        <f aca="false">('SKU Master'!I4071-H4071)/'SKU Master'!I4071</f>
        <v>0.417670682730924</v>
      </c>
      <c r="J4071" s="16" t="n">
        <v>7</v>
      </c>
      <c r="K4071" s="19" t="n">
        <f aca="false">J4071*C4071</f>
        <v>33.6</v>
      </c>
      <c r="L4071" s="16" t="s">
        <v>12295</v>
      </c>
      <c r="M4071" s="16" t="s">
        <v>12292</v>
      </c>
      <c r="N4071" s="16" t="s">
        <v>12017</v>
      </c>
      <c r="O4071" s="16" t="s">
        <v>12293</v>
      </c>
      <c r="P4071" s="16" t="s">
        <v>12296</v>
      </c>
      <c r="Q4071" s="16" t="s">
        <v>12017</v>
      </c>
    </row>
    <row r="4072" customFormat="false" ht="15" hidden="false" customHeight="false" outlineLevel="0" collapsed="false">
      <c r="A4072" s="14" t="str">
        <f aca="false">'SKU Master'!A4072</f>
        <v>04-00026</v>
      </c>
      <c r="B4072" s="14" t="str">
        <f aca="false">VLOOKUP(A4072,'SKU Master'!$A:$N,6,FALSE())</f>
        <v>Golden Crust Dinner Rolls, 8 pack</v>
      </c>
      <c r="C4072" s="15" t="n">
        <v>6.1</v>
      </c>
      <c r="D4072" s="15" t="n">
        <v>4.5</v>
      </c>
      <c r="E4072" s="15" t="n">
        <v>4.6</v>
      </c>
      <c r="F4072" s="16" t="s">
        <v>12290</v>
      </c>
      <c r="G4072" s="16" t="s">
        <v>12017</v>
      </c>
      <c r="H4072" s="17" t="n">
        <v>2.84</v>
      </c>
      <c r="I4072" s="18" t="n">
        <f aca="false">('SKU Master'!I4072-H4072)/'SKU Master'!I4072</f>
        <v>0.288220551378446</v>
      </c>
      <c r="J4072" s="16" t="n">
        <v>3</v>
      </c>
      <c r="K4072" s="19" t="n">
        <f aca="false">J4072*C4072</f>
        <v>18.3</v>
      </c>
      <c r="L4072" s="16" t="s">
        <v>12295</v>
      </c>
      <c r="M4072" s="16" t="s">
        <v>12292</v>
      </c>
      <c r="N4072" s="16" t="s">
        <v>12017</v>
      </c>
      <c r="O4072" s="16" t="s">
        <v>12293</v>
      </c>
      <c r="P4072" s="16" t="s">
        <v>12298</v>
      </c>
      <c r="Q4072" s="16" t="s">
        <v>12017</v>
      </c>
    </row>
    <row r="4073" customFormat="false" ht="15" hidden="false" customHeight="false" outlineLevel="0" collapsed="false">
      <c r="A4073" s="14" t="str">
        <f aca="false">'SKU Master'!A4073</f>
        <v>04-00027</v>
      </c>
      <c r="B4073" s="14" t="str">
        <f aca="false">VLOOKUP(A4073,'SKU Master'!$A:$N,6,FALSE())</f>
        <v>Millhouse Bakery Hot Dog Buns, 8 pack</v>
      </c>
      <c r="C4073" s="15" t="n">
        <v>5.9</v>
      </c>
      <c r="D4073" s="15" t="n">
        <v>4.9</v>
      </c>
      <c r="E4073" s="15" t="n">
        <v>3.9</v>
      </c>
      <c r="F4073" s="16" t="s">
        <v>12290</v>
      </c>
      <c r="G4073" s="16" t="s">
        <v>12017</v>
      </c>
      <c r="H4073" s="17" t="n">
        <v>1.97</v>
      </c>
      <c r="I4073" s="18" t="n">
        <f aca="false">('SKU Master'!I4073-H4073)/'SKU Master'!I4073</f>
        <v>0.341137123745819</v>
      </c>
      <c r="J4073" s="16" t="n">
        <v>10</v>
      </c>
      <c r="K4073" s="19" t="n">
        <f aca="false">J4073*C4073</f>
        <v>59</v>
      </c>
      <c r="L4073" s="16" t="s">
        <v>12295</v>
      </c>
      <c r="M4073" s="16" t="s">
        <v>12292</v>
      </c>
      <c r="N4073" s="16" t="s">
        <v>12017</v>
      </c>
      <c r="O4073" s="16" t="s">
        <v>12293</v>
      </c>
      <c r="P4073" s="16" t="s">
        <v>12297</v>
      </c>
      <c r="Q4073" s="16" t="s">
        <v>12021</v>
      </c>
    </row>
    <row r="4074" customFormat="false" ht="15" hidden="false" customHeight="false" outlineLevel="0" collapsed="false">
      <c r="A4074" s="14" t="str">
        <f aca="false">'SKU Master'!A4074</f>
        <v>04-00028</v>
      </c>
      <c r="B4074" s="14" t="str">
        <f aca="false">VLOOKUP(A4074,'SKU Master'!$A:$N,6,FALSE())</f>
        <v>Millhouse Bakery Dinner Rolls, 8 pack</v>
      </c>
      <c r="C4074" s="15" t="n">
        <v>5.3</v>
      </c>
      <c r="D4074" s="15" t="n">
        <v>4.3</v>
      </c>
      <c r="E4074" s="15" t="n">
        <v>4.5</v>
      </c>
      <c r="F4074" s="16" t="s">
        <v>12290</v>
      </c>
      <c r="G4074" s="16" t="s">
        <v>12017</v>
      </c>
      <c r="H4074" s="17" t="n">
        <v>2.13</v>
      </c>
      <c r="I4074" s="18" t="n">
        <f aca="false">('SKU Master'!I4074-H4074)/'SKU Master'!I4074</f>
        <v>0.389684813753582</v>
      </c>
      <c r="J4074" s="16" t="n">
        <v>10</v>
      </c>
      <c r="K4074" s="19" t="n">
        <f aca="false">J4074*C4074</f>
        <v>53</v>
      </c>
      <c r="L4074" s="16" t="s">
        <v>12295</v>
      </c>
      <c r="M4074" s="16" t="s">
        <v>12292</v>
      </c>
      <c r="N4074" s="16" t="s">
        <v>12017</v>
      </c>
      <c r="O4074" s="16" t="s">
        <v>12293</v>
      </c>
      <c r="P4074" s="16" t="s">
        <v>12297</v>
      </c>
      <c r="Q4074" s="16" t="s">
        <v>12017</v>
      </c>
    </row>
    <row r="4075" customFormat="false" ht="15" hidden="false" customHeight="false" outlineLevel="0" collapsed="false">
      <c r="A4075" s="14" t="str">
        <f aca="false">'SKU Master'!A4075</f>
        <v>04-00029</v>
      </c>
      <c r="B4075" s="14" t="str">
        <f aca="false">VLOOKUP(A4075,'SKU Master'!$A:$N,6,FALSE())</f>
        <v>Golden Crust Hot Dog Buns, 8 pack</v>
      </c>
      <c r="C4075" s="15" t="n">
        <v>5.8</v>
      </c>
      <c r="D4075" s="15" t="n">
        <v>4.4</v>
      </c>
      <c r="E4075" s="15" t="n">
        <v>4.1</v>
      </c>
      <c r="F4075" s="16" t="s">
        <v>12290</v>
      </c>
      <c r="G4075" s="16" t="s">
        <v>12017</v>
      </c>
      <c r="H4075" s="17" t="n">
        <v>2</v>
      </c>
      <c r="I4075" s="18" t="n">
        <f aca="false">('SKU Master'!I4075-H4075)/'SKU Master'!I4075</f>
        <v>0.410029498525074</v>
      </c>
      <c r="J4075" s="16" t="n">
        <v>4</v>
      </c>
      <c r="K4075" s="19" t="n">
        <f aca="false">J4075*C4075</f>
        <v>23.2</v>
      </c>
      <c r="L4075" s="16" t="s">
        <v>12295</v>
      </c>
      <c r="M4075" s="16" t="s">
        <v>12292</v>
      </c>
      <c r="N4075" s="16" t="s">
        <v>12017</v>
      </c>
      <c r="O4075" s="16" t="s">
        <v>12293</v>
      </c>
      <c r="P4075" s="16" t="s">
        <v>12298</v>
      </c>
      <c r="Q4075" s="16" t="s">
        <v>12017</v>
      </c>
    </row>
    <row r="4076" customFormat="false" ht="15" hidden="false" customHeight="false" outlineLevel="0" collapsed="false">
      <c r="A4076" s="14" t="str">
        <f aca="false">'SKU Master'!A4076</f>
        <v>04-00030</v>
      </c>
      <c r="B4076" s="14" t="str">
        <f aca="false">VLOOKUP(A4076,'SKU Master'!$A:$N,6,FALSE())</f>
        <v>Harborline Kaiser Rolls, 8 pack</v>
      </c>
      <c r="C4076" s="15" t="n">
        <v>6</v>
      </c>
      <c r="D4076" s="15" t="n">
        <v>5.1</v>
      </c>
      <c r="E4076" s="15" t="n">
        <v>3.2</v>
      </c>
      <c r="F4076" s="16" t="s">
        <v>12290</v>
      </c>
      <c r="G4076" s="16" t="s">
        <v>12017</v>
      </c>
      <c r="H4076" s="17" t="n">
        <v>1.48</v>
      </c>
      <c r="I4076" s="18" t="n">
        <f aca="false">('SKU Master'!I4076-H4076)/'SKU Master'!I4076</f>
        <v>0.505016722408027</v>
      </c>
      <c r="J4076" s="16" t="n">
        <v>5</v>
      </c>
      <c r="K4076" s="19" t="n">
        <f aca="false">J4076*C4076</f>
        <v>30</v>
      </c>
      <c r="L4076" s="16" t="s">
        <v>12295</v>
      </c>
      <c r="M4076" s="16" t="s">
        <v>12292</v>
      </c>
      <c r="N4076" s="16" t="s">
        <v>12017</v>
      </c>
      <c r="O4076" s="16" t="s">
        <v>12293</v>
      </c>
      <c r="P4076" s="16" t="s">
        <v>12296</v>
      </c>
      <c r="Q4076" s="16" t="s">
        <v>12017</v>
      </c>
    </row>
    <row r="4077" customFormat="false" ht="15" hidden="false" customHeight="false" outlineLevel="0" collapsed="false">
      <c r="A4077" s="14" t="str">
        <f aca="false">'SKU Master'!A4077</f>
        <v>04-00031</v>
      </c>
      <c r="B4077" s="14" t="str">
        <f aca="false">VLOOKUP(A4077,'SKU Master'!$A:$N,6,FALSE())</f>
        <v>Harborline Kaiser Rolls, 8 pack</v>
      </c>
      <c r="C4077" s="15" t="n">
        <v>4.3</v>
      </c>
      <c r="D4077" s="15" t="n">
        <v>4.1</v>
      </c>
      <c r="E4077" s="15" t="n">
        <v>4.8</v>
      </c>
      <c r="F4077" s="16" t="s">
        <v>12290</v>
      </c>
      <c r="G4077" s="16" t="s">
        <v>12017</v>
      </c>
      <c r="H4077" s="17" t="n">
        <v>2.05</v>
      </c>
      <c r="I4077" s="18" t="n">
        <f aca="false">('SKU Master'!I4077-H4077)/'SKU Master'!I4077</f>
        <v>0.486215538847118</v>
      </c>
      <c r="J4077" s="16" t="n">
        <v>5</v>
      </c>
      <c r="K4077" s="19" t="n">
        <f aca="false">J4077*C4077</f>
        <v>21.5</v>
      </c>
      <c r="L4077" s="16" t="s">
        <v>12295</v>
      </c>
      <c r="M4077" s="16" t="s">
        <v>12292</v>
      </c>
      <c r="N4077" s="16" t="s">
        <v>12017</v>
      </c>
      <c r="O4077" s="16" t="s">
        <v>12293</v>
      </c>
      <c r="P4077" s="16" t="s">
        <v>12296</v>
      </c>
      <c r="Q4077" s="16" t="s">
        <v>12021</v>
      </c>
    </row>
    <row r="4078" customFormat="false" ht="15" hidden="false" customHeight="false" outlineLevel="0" collapsed="false">
      <c r="A4078" s="14" t="str">
        <f aca="false">'SKU Master'!A4078</f>
        <v>04-00032</v>
      </c>
      <c r="B4078" s="14" t="str">
        <f aca="false">VLOOKUP(A4078,'SKU Master'!$A:$N,6,FALSE())</f>
        <v>Harborline Dinner Rolls, 8 pack</v>
      </c>
      <c r="C4078" s="15" t="n">
        <v>4.3</v>
      </c>
      <c r="D4078" s="15" t="n">
        <v>5.9</v>
      </c>
      <c r="E4078" s="15" t="n">
        <v>3.1</v>
      </c>
      <c r="F4078" s="16" t="s">
        <v>12290</v>
      </c>
      <c r="G4078" s="16" t="s">
        <v>12017</v>
      </c>
      <c r="H4078" s="17" t="n">
        <v>2.04</v>
      </c>
      <c r="I4078" s="18" t="n">
        <f aca="false">('SKU Master'!I4078-H4078)/'SKU Master'!I4078</f>
        <v>0.379939209726444</v>
      </c>
      <c r="J4078" s="16" t="n">
        <v>2</v>
      </c>
      <c r="K4078" s="19" t="n">
        <f aca="false">J4078*C4078</f>
        <v>8.6</v>
      </c>
      <c r="L4078" s="16" t="s">
        <v>12295</v>
      </c>
      <c r="M4078" s="16" t="s">
        <v>12292</v>
      </c>
      <c r="N4078" s="16" t="s">
        <v>12017</v>
      </c>
      <c r="O4078" s="16" t="s">
        <v>12293</v>
      </c>
      <c r="P4078" s="16" t="s">
        <v>12294</v>
      </c>
      <c r="Q4078" s="16" t="s">
        <v>12017</v>
      </c>
    </row>
    <row r="4079" customFormat="false" ht="15" hidden="false" customHeight="false" outlineLevel="0" collapsed="false">
      <c r="A4079" s="14" t="str">
        <f aca="false">'SKU Master'!A4079</f>
        <v>04-00033</v>
      </c>
      <c r="B4079" s="14" t="str">
        <f aca="false">VLOOKUP(A4079,'SKU Master'!$A:$N,6,FALSE())</f>
        <v>Harborline Hamburger Buns, 8 pack</v>
      </c>
      <c r="C4079" s="15" t="n">
        <v>5.5</v>
      </c>
      <c r="D4079" s="15" t="n">
        <v>5.2</v>
      </c>
      <c r="E4079" s="15" t="n">
        <v>4.4</v>
      </c>
      <c r="F4079" s="16" t="s">
        <v>12290</v>
      </c>
      <c r="G4079" s="16" t="s">
        <v>12017</v>
      </c>
      <c r="H4079" s="17" t="n">
        <v>1.8</v>
      </c>
      <c r="I4079" s="18" t="n">
        <f aca="false">('SKU Master'!I4079-H4079)/'SKU Master'!I4079</f>
        <v>0.377162629757786</v>
      </c>
      <c r="J4079" s="16" t="n">
        <v>6</v>
      </c>
      <c r="K4079" s="19" t="n">
        <f aca="false">J4079*C4079</f>
        <v>33</v>
      </c>
      <c r="L4079" s="16" t="s">
        <v>12295</v>
      </c>
      <c r="M4079" s="16" t="s">
        <v>12292</v>
      </c>
      <c r="N4079" s="16" t="s">
        <v>12017</v>
      </c>
      <c r="O4079" s="16" t="s">
        <v>12293</v>
      </c>
      <c r="P4079" s="16" t="s">
        <v>12296</v>
      </c>
      <c r="Q4079" s="16" t="s">
        <v>12017</v>
      </c>
    </row>
    <row r="4080" customFormat="false" ht="15" hidden="false" customHeight="false" outlineLevel="0" collapsed="false">
      <c r="A4080" s="14" t="str">
        <f aca="false">'SKU Master'!A4080</f>
        <v>04-00034</v>
      </c>
      <c r="B4080" s="14" t="str">
        <f aca="false">VLOOKUP(A4080,'SKU Master'!$A:$N,6,FALSE())</f>
        <v>Millhouse Bakery Hamburger Buns, 8 pack</v>
      </c>
      <c r="C4080" s="15" t="n">
        <v>4.9</v>
      </c>
      <c r="D4080" s="15" t="n">
        <v>5.3</v>
      </c>
      <c r="E4080" s="15" t="n">
        <v>3.1</v>
      </c>
      <c r="F4080" s="16" t="s">
        <v>12290</v>
      </c>
      <c r="G4080" s="16" t="s">
        <v>12017</v>
      </c>
      <c r="H4080" s="17" t="n">
        <v>2.03</v>
      </c>
      <c r="I4080" s="18" t="n">
        <f aca="false">('SKU Master'!I4080-H4080)/'SKU Master'!I4080</f>
        <v>0.321070234113713</v>
      </c>
      <c r="J4080" s="16" t="n">
        <v>2</v>
      </c>
      <c r="K4080" s="19" t="n">
        <f aca="false">J4080*C4080</f>
        <v>9.8</v>
      </c>
      <c r="L4080" s="16" t="s">
        <v>12295</v>
      </c>
      <c r="M4080" s="16" t="s">
        <v>12292</v>
      </c>
      <c r="N4080" s="16" t="s">
        <v>12017</v>
      </c>
      <c r="O4080" s="16" t="s">
        <v>12293</v>
      </c>
      <c r="P4080" s="16" t="s">
        <v>12294</v>
      </c>
      <c r="Q4080" s="16" t="s">
        <v>12017</v>
      </c>
    </row>
    <row r="4081" customFormat="false" ht="15" hidden="false" customHeight="false" outlineLevel="0" collapsed="false">
      <c r="A4081" s="14" t="str">
        <f aca="false">'SKU Master'!A4081</f>
        <v>04-00035</v>
      </c>
      <c r="B4081" s="14" t="str">
        <f aca="false">VLOOKUP(A4081,'SKU Master'!$A:$N,6,FALSE())</f>
        <v>Harborline Hamburger Buns, 8 pack</v>
      </c>
      <c r="C4081" s="15" t="n">
        <v>5.7</v>
      </c>
      <c r="D4081" s="15" t="n">
        <v>5.2</v>
      </c>
      <c r="E4081" s="15" t="n">
        <v>4.9</v>
      </c>
      <c r="F4081" s="16" t="s">
        <v>12290</v>
      </c>
      <c r="G4081" s="16" t="s">
        <v>12017</v>
      </c>
      <c r="H4081" s="17" t="n">
        <v>2.07</v>
      </c>
      <c r="I4081" s="18" t="n">
        <f aca="false">('SKU Master'!I4081-H4081)/'SKU Master'!I4081</f>
        <v>0.389380530973451</v>
      </c>
      <c r="J4081" s="16" t="n">
        <v>2</v>
      </c>
      <c r="K4081" s="19" t="n">
        <f aca="false">J4081*C4081</f>
        <v>11.4</v>
      </c>
      <c r="L4081" s="16" t="s">
        <v>12295</v>
      </c>
      <c r="M4081" s="16" t="s">
        <v>12292</v>
      </c>
      <c r="N4081" s="16" t="s">
        <v>12017</v>
      </c>
      <c r="O4081" s="16" t="s">
        <v>12293</v>
      </c>
      <c r="P4081" s="16" t="s">
        <v>12298</v>
      </c>
      <c r="Q4081" s="16" t="s">
        <v>12017</v>
      </c>
    </row>
    <row r="4082" customFormat="false" ht="15" hidden="false" customHeight="false" outlineLevel="0" collapsed="false">
      <c r="A4082" s="14" t="str">
        <f aca="false">'SKU Master'!A4082</f>
        <v>04-00036</v>
      </c>
      <c r="B4082" s="14" t="str">
        <f aca="false">VLOOKUP(A4082,'SKU Master'!$A:$N,6,FALSE())</f>
        <v>Golden Crust Hot Dog Buns, 8 pack</v>
      </c>
      <c r="C4082" s="15" t="n">
        <v>4.3</v>
      </c>
      <c r="D4082" s="15" t="n">
        <v>5.3</v>
      </c>
      <c r="E4082" s="15" t="n">
        <v>3.3</v>
      </c>
      <c r="F4082" s="16" t="s">
        <v>12290</v>
      </c>
      <c r="G4082" s="16" t="s">
        <v>12017</v>
      </c>
      <c r="H4082" s="17" t="n">
        <v>1.95</v>
      </c>
      <c r="I4082" s="18" t="n">
        <f aca="false">('SKU Master'!I4082-H4082)/'SKU Master'!I4082</f>
        <v>0.441260744985673</v>
      </c>
      <c r="J4082" s="16" t="n">
        <v>9</v>
      </c>
      <c r="K4082" s="19" t="n">
        <f aca="false">J4082*C4082</f>
        <v>38.7</v>
      </c>
      <c r="L4082" s="16" t="s">
        <v>12295</v>
      </c>
      <c r="M4082" s="16" t="s">
        <v>12292</v>
      </c>
      <c r="N4082" s="16" t="s">
        <v>12017</v>
      </c>
      <c r="O4082" s="16" t="s">
        <v>12293</v>
      </c>
      <c r="P4082" s="16" t="s">
        <v>12297</v>
      </c>
      <c r="Q4082" s="16" t="s">
        <v>12017</v>
      </c>
    </row>
    <row r="4083" customFormat="false" ht="15" hidden="false" customHeight="false" outlineLevel="0" collapsed="false">
      <c r="A4083" s="14" t="str">
        <f aca="false">'SKU Master'!A4083</f>
        <v>04-00037</v>
      </c>
      <c r="B4083" s="14" t="str">
        <f aca="false">VLOOKUP(A4083,'SKU Master'!$A:$N,6,FALSE())</f>
        <v>Millhouse Bakery Chocolate Cake, 6 ct</v>
      </c>
      <c r="C4083" s="15" t="n">
        <v>5.3</v>
      </c>
      <c r="D4083" s="15" t="n">
        <v>4</v>
      </c>
      <c r="E4083" s="15" t="n">
        <v>4</v>
      </c>
      <c r="F4083" s="16" t="s">
        <v>12290</v>
      </c>
      <c r="G4083" s="16" t="s">
        <v>12017</v>
      </c>
      <c r="H4083" s="17" t="n">
        <v>13.14</v>
      </c>
      <c r="I4083" s="18" t="n">
        <f aca="false">('SKU Master'!I4083-H4083)/'SKU Master'!I4083</f>
        <v>0.281574630945872</v>
      </c>
      <c r="J4083" s="16" t="n">
        <v>5</v>
      </c>
      <c r="K4083" s="19" t="n">
        <f aca="false">J4083*C4083</f>
        <v>26.5</v>
      </c>
      <c r="L4083" s="16" t="s">
        <v>12295</v>
      </c>
      <c r="M4083" s="16" t="s">
        <v>12292</v>
      </c>
      <c r="N4083" s="16" t="s">
        <v>12017</v>
      </c>
      <c r="O4083" s="16" t="s">
        <v>12300</v>
      </c>
      <c r="P4083" s="16" t="s">
        <v>12296</v>
      </c>
      <c r="Q4083" s="16" t="s">
        <v>12017</v>
      </c>
    </row>
    <row r="4084" customFormat="false" ht="15" hidden="false" customHeight="false" outlineLevel="0" collapsed="false">
      <c r="A4084" s="14" t="str">
        <f aca="false">'SKU Master'!A4084</f>
        <v>04-00038</v>
      </c>
      <c r="B4084" s="14" t="str">
        <f aca="false">VLOOKUP(A4084,'SKU Master'!$A:$N,6,FALSE())</f>
        <v>Millhouse Bakery Cupcakes, 8 in</v>
      </c>
      <c r="C4084" s="15" t="n">
        <v>5.1</v>
      </c>
      <c r="D4084" s="15" t="n">
        <v>4.5</v>
      </c>
      <c r="E4084" s="15" t="n">
        <v>3.9</v>
      </c>
      <c r="F4084" s="16" t="s">
        <v>12290</v>
      </c>
      <c r="G4084" s="16" t="s">
        <v>12017</v>
      </c>
      <c r="H4084" s="17" t="n">
        <v>11.21</v>
      </c>
      <c r="I4084" s="18" t="n">
        <f aca="false">('SKU Master'!I4084-H4084)/'SKU Master'!I4084</f>
        <v>0.406564319745897</v>
      </c>
      <c r="J4084" s="16" t="n">
        <v>6</v>
      </c>
      <c r="K4084" s="19" t="n">
        <f aca="false">J4084*C4084</f>
        <v>30.6</v>
      </c>
      <c r="L4084" s="16" t="s">
        <v>12295</v>
      </c>
      <c r="M4084" s="16" t="s">
        <v>12292</v>
      </c>
      <c r="N4084" s="16" t="s">
        <v>12017</v>
      </c>
      <c r="O4084" s="16" t="s">
        <v>12300</v>
      </c>
      <c r="P4084" s="16" t="s">
        <v>12296</v>
      </c>
      <c r="Q4084" s="16" t="s">
        <v>12017</v>
      </c>
    </row>
    <row r="4085" customFormat="false" ht="15" hidden="false" customHeight="false" outlineLevel="0" collapsed="false">
      <c r="A4085" s="14" t="str">
        <f aca="false">'SKU Master'!A4085</f>
        <v>04-00039</v>
      </c>
      <c r="B4085" s="14" t="str">
        <f aca="false">VLOOKUP(A4085,'SKU Master'!$A:$N,6,FALSE())</f>
        <v>Millhouse Bakery Birthday Cake, 8 in</v>
      </c>
      <c r="C4085" s="15" t="n">
        <v>4.8</v>
      </c>
      <c r="D4085" s="15" t="n">
        <v>5.6</v>
      </c>
      <c r="E4085" s="15" t="n">
        <v>3.1</v>
      </c>
      <c r="F4085" s="16" t="s">
        <v>12290</v>
      </c>
      <c r="G4085" s="16" t="s">
        <v>12017</v>
      </c>
      <c r="H4085" s="17" t="n">
        <v>6.56</v>
      </c>
      <c r="I4085" s="18" t="n">
        <f aca="false">('SKU Master'!I4085-H4085)/'SKU Master'!I4085</f>
        <v>0.39761248852158</v>
      </c>
      <c r="J4085" s="16" t="n">
        <v>3</v>
      </c>
      <c r="K4085" s="19" t="n">
        <f aca="false">J4085*C4085</f>
        <v>14.4</v>
      </c>
      <c r="L4085" s="16" t="s">
        <v>12295</v>
      </c>
      <c r="M4085" s="16" t="s">
        <v>12292</v>
      </c>
      <c r="N4085" s="16" t="s">
        <v>12017</v>
      </c>
      <c r="O4085" s="16" t="s">
        <v>12300</v>
      </c>
      <c r="P4085" s="16" t="s">
        <v>12298</v>
      </c>
      <c r="Q4085" s="16" t="s">
        <v>12021</v>
      </c>
    </row>
    <row r="4086" customFormat="false" ht="15" hidden="false" customHeight="false" outlineLevel="0" collapsed="false">
      <c r="A4086" s="14" t="str">
        <f aca="false">'SKU Master'!A4086</f>
        <v>04-00040</v>
      </c>
      <c r="B4086" s="14" t="str">
        <f aca="false">VLOOKUP(A4086,'SKU Master'!$A:$N,6,FALSE())</f>
        <v>Golden Crust Birthday Cake, 8 in</v>
      </c>
      <c r="C4086" s="15" t="n">
        <v>6.6</v>
      </c>
      <c r="D4086" s="15" t="n">
        <v>5.2</v>
      </c>
      <c r="E4086" s="15" t="n">
        <v>3.4</v>
      </c>
      <c r="F4086" s="16" t="s">
        <v>12290</v>
      </c>
      <c r="G4086" s="16" t="s">
        <v>12017</v>
      </c>
      <c r="H4086" s="17" t="n">
        <v>8.68</v>
      </c>
      <c r="I4086" s="18" t="n">
        <f aca="false">('SKU Master'!I4086-H4086)/'SKU Master'!I4086</f>
        <v>0.29373474369406</v>
      </c>
      <c r="J4086" s="16" t="n">
        <v>10</v>
      </c>
      <c r="K4086" s="19" t="n">
        <f aca="false">J4086*C4086</f>
        <v>66</v>
      </c>
      <c r="L4086" s="16" t="s">
        <v>12295</v>
      </c>
      <c r="M4086" s="16" t="s">
        <v>12292</v>
      </c>
      <c r="N4086" s="16" t="s">
        <v>12017</v>
      </c>
      <c r="O4086" s="16" t="s">
        <v>12300</v>
      </c>
      <c r="P4086" s="16" t="s">
        <v>12297</v>
      </c>
      <c r="Q4086" s="16" t="s">
        <v>12017</v>
      </c>
    </row>
    <row r="4087" customFormat="false" ht="15" hidden="false" customHeight="false" outlineLevel="0" collapsed="false">
      <c r="A4087" s="14" t="str">
        <f aca="false">'SKU Master'!A4087</f>
        <v>04-00041</v>
      </c>
      <c r="B4087" s="14" t="str">
        <f aca="false">VLOOKUP(A4087,'SKU Master'!$A:$N,6,FALSE())</f>
        <v>Harborline Chocolate Cake, 6 ct</v>
      </c>
      <c r="C4087" s="15" t="n">
        <v>5.4</v>
      </c>
      <c r="D4087" s="15" t="n">
        <v>4.7</v>
      </c>
      <c r="E4087" s="15" t="n">
        <v>3.9</v>
      </c>
      <c r="F4087" s="16" t="s">
        <v>12290</v>
      </c>
      <c r="G4087" s="16" t="s">
        <v>12017</v>
      </c>
      <c r="H4087" s="17" t="n">
        <v>7.09</v>
      </c>
      <c r="I4087" s="18" t="n">
        <f aca="false">('SKU Master'!I4087-H4087)/'SKU Master'!I4087</f>
        <v>0.372010628875111</v>
      </c>
      <c r="J4087" s="16" t="n">
        <v>4</v>
      </c>
      <c r="K4087" s="19" t="n">
        <f aca="false">J4087*C4087</f>
        <v>21.6</v>
      </c>
      <c r="L4087" s="16" t="s">
        <v>12295</v>
      </c>
      <c r="M4087" s="16" t="s">
        <v>12292</v>
      </c>
      <c r="N4087" s="16" t="s">
        <v>12017</v>
      </c>
      <c r="O4087" s="16" t="s">
        <v>12300</v>
      </c>
      <c r="P4087" s="16" t="s">
        <v>12298</v>
      </c>
      <c r="Q4087" s="16" t="s">
        <v>12017</v>
      </c>
    </row>
    <row r="4088" customFormat="false" ht="15" hidden="false" customHeight="false" outlineLevel="0" collapsed="false">
      <c r="A4088" s="14" t="str">
        <f aca="false">'SKU Master'!A4088</f>
        <v>04-00042</v>
      </c>
      <c r="B4088" s="14" t="str">
        <f aca="false">VLOOKUP(A4088,'SKU Master'!$A:$N,6,FALSE())</f>
        <v>Harborline Cheesecake, 6 ct</v>
      </c>
      <c r="C4088" s="15" t="n">
        <v>4.1</v>
      </c>
      <c r="D4088" s="15" t="n">
        <v>4.6</v>
      </c>
      <c r="E4088" s="15" t="n">
        <v>3.7</v>
      </c>
      <c r="F4088" s="16" t="s">
        <v>12290</v>
      </c>
      <c r="G4088" s="16" t="s">
        <v>12017</v>
      </c>
      <c r="H4088" s="17" t="n">
        <v>9.27</v>
      </c>
      <c r="I4088" s="18" t="n">
        <f aca="false">('SKU Master'!I4088-H4088)/'SKU Master'!I4088</f>
        <v>0.420262664165103</v>
      </c>
      <c r="J4088" s="16" t="n">
        <v>4</v>
      </c>
      <c r="K4088" s="19" t="n">
        <f aca="false">J4088*C4088</f>
        <v>16.4</v>
      </c>
      <c r="L4088" s="16" t="s">
        <v>12295</v>
      </c>
      <c r="M4088" s="16" t="s">
        <v>12292</v>
      </c>
      <c r="N4088" s="16" t="s">
        <v>12017</v>
      </c>
      <c r="O4088" s="16" t="s">
        <v>12300</v>
      </c>
      <c r="P4088" s="16" t="s">
        <v>12298</v>
      </c>
      <c r="Q4088" s="16" t="s">
        <v>12017</v>
      </c>
    </row>
    <row r="4089" customFormat="false" ht="15" hidden="false" customHeight="false" outlineLevel="0" collapsed="false">
      <c r="A4089" s="14" t="str">
        <f aca="false">'SKU Master'!A4089</f>
        <v>04-00043</v>
      </c>
      <c r="B4089" s="14" t="str">
        <f aca="false">VLOOKUP(A4089,'SKU Master'!$A:$N,6,FALSE())</f>
        <v>Millhouse Bakery Birthday Cake, 6 ct</v>
      </c>
      <c r="C4089" s="15" t="n">
        <v>5.9</v>
      </c>
      <c r="D4089" s="15" t="n">
        <v>5.7</v>
      </c>
      <c r="E4089" s="15" t="n">
        <v>3.7</v>
      </c>
      <c r="F4089" s="16" t="s">
        <v>12290</v>
      </c>
      <c r="G4089" s="16" t="s">
        <v>12017</v>
      </c>
      <c r="H4089" s="17" t="n">
        <v>9.28</v>
      </c>
      <c r="I4089" s="18" t="n">
        <f aca="false">('SKU Master'!I4089-H4089)/'SKU Master'!I4089</f>
        <v>0.359558316080055</v>
      </c>
      <c r="J4089" s="16" t="n">
        <v>1</v>
      </c>
      <c r="K4089" s="19" t="n">
        <f aca="false">J4089*C4089</f>
        <v>5.9</v>
      </c>
      <c r="L4089" s="16" t="s">
        <v>12291</v>
      </c>
      <c r="M4089" s="16" t="s">
        <v>12292</v>
      </c>
      <c r="N4089" s="16" t="s">
        <v>12017</v>
      </c>
      <c r="O4089" s="16" t="s">
        <v>12300</v>
      </c>
      <c r="P4089" s="16" t="s">
        <v>12294</v>
      </c>
      <c r="Q4089" s="16" t="s">
        <v>12017</v>
      </c>
    </row>
    <row r="4090" customFormat="false" ht="15" hidden="false" customHeight="false" outlineLevel="0" collapsed="false">
      <c r="A4090" s="14" t="str">
        <f aca="false">'SKU Master'!A4090</f>
        <v>04-00044</v>
      </c>
      <c r="B4090" s="14" t="str">
        <f aca="false">VLOOKUP(A4090,'SKU Master'!$A:$N,6,FALSE())</f>
        <v>Golden Crust Chocolate Cake, 6 ct</v>
      </c>
      <c r="C4090" s="15" t="n">
        <v>5.7</v>
      </c>
      <c r="D4090" s="15" t="n">
        <v>5.2</v>
      </c>
      <c r="E4090" s="15" t="n">
        <v>4.4</v>
      </c>
      <c r="F4090" s="16" t="s">
        <v>12290</v>
      </c>
      <c r="G4090" s="16" t="s">
        <v>12017</v>
      </c>
      <c r="H4090" s="17" t="n">
        <v>8.92</v>
      </c>
      <c r="I4090" s="18" t="n">
        <f aca="false">('SKU Master'!I4090-H4090)/'SKU Master'!I4090</f>
        <v>0.362401715511079</v>
      </c>
      <c r="J4090" s="16" t="n">
        <v>2</v>
      </c>
      <c r="K4090" s="19" t="n">
        <f aca="false">J4090*C4090</f>
        <v>11.4</v>
      </c>
      <c r="L4090" s="16" t="s">
        <v>12295</v>
      </c>
      <c r="M4090" s="16" t="s">
        <v>12292</v>
      </c>
      <c r="N4090" s="16" t="s">
        <v>12017</v>
      </c>
      <c r="O4090" s="16" t="s">
        <v>12300</v>
      </c>
      <c r="P4090" s="16" t="s">
        <v>12294</v>
      </c>
      <c r="Q4090" s="16" t="s">
        <v>12017</v>
      </c>
    </row>
    <row r="4091" customFormat="false" ht="15" hidden="false" customHeight="false" outlineLevel="0" collapsed="false">
      <c r="A4091" s="14" t="str">
        <f aca="false">'SKU Master'!A4091</f>
        <v>04-00045</v>
      </c>
      <c r="B4091" s="14" t="str">
        <f aca="false">VLOOKUP(A4091,'SKU Master'!$A:$N,6,FALSE())</f>
        <v>Golden Crust Cupcakes, 6 ct</v>
      </c>
      <c r="C4091" s="15" t="n">
        <v>5.5</v>
      </c>
      <c r="D4091" s="15" t="n">
        <v>4.5</v>
      </c>
      <c r="E4091" s="15" t="n">
        <v>4.4</v>
      </c>
      <c r="F4091" s="16" t="s">
        <v>12290</v>
      </c>
      <c r="G4091" s="16" t="s">
        <v>12017</v>
      </c>
      <c r="H4091" s="17" t="n">
        <v>11.2</v>
      </c>
      <c r="I4091" s="18" t="n">
        <f aca="false">('SKU Master'!I4091-H4091)/'SKU Master'!I4091</f>
        <v>0.410215903106898</v>
      </c>
      <c r="J4091" s="16" t="n">
        <v>6</v>
      </c>
      <c r="K4091" s="19" t="n">
        <f aca="false">J4091*C4091</f>
        <v>33</v>
      </c>
      <c r="L4091" s="16" t="s">
        <v>12295</v>
      </c>
      <c r="M4091" s="16" t="s">
        <v>12292</v>
      </c>
      <c r="N4091" s="16" t="s">
        <v>12017</v>
      </c>
      <c r="O4091" s="16" t="s">
        <v>12300</v>
      </c>
      <c r="P4091" s="16" t="s">
        <v>12296</v>
      </c>
      <c r="Q4091" s="16" t="s">
        <v>12017</v>
      </c>
    </row>
    <row r="4092" customFormat="false" ht="15" hidden="false" customHeight="false" outlineLevel="0" collapsed="false">
      <c r="A4092" s="14" t="str">
        <f aca="false">'SKU Master'!A4092</f>
        <v>04-00046</v>
      </c>
      <c r="B4092" s="14" t="str">
        <f aca="false">VLOOKUP(A4092,'SKU Master'!$A:$N,6,FALSE())</f>
        <v>Millhouse Bakery Fruit Pie, 8 in</v>
      </c>
      <c r="C4092" s="15" t="n">
        <v>4.8</v>
      </c>
      <c r="D4092" s="15" t="n">
        <v>5.6</v>
      </c>
      <c r="E4092" s="15" t="n">
        <v>3.9</v>
      </c>
      <c r="F4092" s="16" t="s">
        <v>12290</v>
      </c>
      <c r="G4092" s="16" t="s">
        <v>12017</v>
      </c>
      <c r="H4092" s="17" t="n">
        <v>8.32</v>
      </c>
      <c r="I4092" s="18" t="n">
        <f aca="false">('SKU Master'!I4092-H4092)/'SKU Master'!I4092</f>
        <v>0.328490718321227</v>
      </c>
      <c r="J4092" s="16" t="n">
        <v>2</v>
      </c>
      <c r="K4092" s="19" t="n">
        <f aca="false">J4092*C4092</f>
        <v>9.6</v>
      </c>
      <c r="L4092" s="16" t="s">
        <v>12295</v>
      </c>
      <c r="M4092" s="16" t="s">
        <v>12292</v>
      </c>
      <c r="N4092" s="16" t="s">
        <v>12017</v>
      </c>
      <c r="O4092" s="16" t="s">
        <v>12300</v>
      </c>
      <c r="P4092" s="16" t="s">
        <v>12294</v>
      </c>
      <c r="Q4092" s="16" t="s">
        <v>12017</v>
      </c>
    </row>
    <row r="4093" customFormat="false" ht="15" hidden="false" customHeight="false" outlineLevel="0" collapsed="false">
      <c r="A4093" s="14" t="str">
        <f aca="false">'SKU Master'!A4093</f>
        <v>04-00047</v>
      </c>
      <c r="B4093" s="14" t="str">
        <f aca="false">VLOOKUP(A4093,'SKU Master'!$A:$N,6,FALSE())</f>
        <v>Golden Crust Cheesecake, 6 ct</v>
      </c>
      <c r="C4093" s="15" t="n">
        <v>5.8</v>
      </c>
      <c r="D4093" s="15" t="n">
        <v>5.1</v>
      </c>
      <c r="E4093" s="15" t="n">
        <v>4</v>
      </c>
      <c r="F4093" s="16" t="s">
        <v>12290</v>
      </c>
      <c r="G4093" s="16" t="s">
        <v>12017</v>
      </c>
      <c r="H4093" s="17" t="n">
        <v>5.51</v>
      </c>
      <c r="I4093" s="18" t="n">
        <f aca="false">('SKU Master'!I4093-H4093)/'SKU Master'!I4093</f>
        <v>0.310387984981227</v>
      </c>
      <c r="J4093" s="16" t="n">
        <v>3</v>
      </c>
      <c r="K4093" s="19" t="n">
        <f aca="false">J4093*C4093</f>
        <v>17.4</v>
      </c>
      <c r="L4093" s="16" t="s">
        <v>12295</v>
      </c>
      <c r="M4093" s="16" t="s">
        <v>12292</v>
      </c>
      <c r="N4093" s="16" t="s">
        <v>12017</v>
      </c>
      <c r="O4093" s="16" t="s">
        <v>12300</v>
      </c>
      <c r="P4093" s="16" t="s">
        <v>12298</v>
      </c>
      <c r="Q4093" s="16" t="s">
        <v>12017</v>
      </c>
    </row>
    <row r="4094" customFormat="false" ht="15" hidden="false" customHeight="false" outlineLevel="0" collapsed="false">
      <c r="A4094" s="14" t="str">
        <f aca="false">'SKU Master'!A4094</f>
        <v>04-00048</v>
      </c>
      <c r="B4094" s="14" t="str">
        <f aca="false">VLOOKUP(A4094,'SKU Master'!$A:$N,6,FALSE())</f>
        <v>Harborline Birthday Cake, 8 in</v>
      </c>
      <c r="C4094" s="15" t="n">
        <v>4.8</v>
      </c>
      <c r="D4094" s="15" t="n">
        <v>5</v>
      </c>
      <c r="E4094" s="15" t="n">
        <v>4.5</v>
      </c>
      <c r="F4094" s="16" t="s">
        <v>12290</v>
      </c>
      <c r="G4094" s="16" t="s">
        <v>12017</v>
      </c>
      <c r="H4094" s="17" t="n">
        <v>3.8</v>
      </c>
      <c r="I4094" s="18" t="n">
        <f aca="false">('SKU Master'!I4094-H4094)/'SKU Master'!I4094</f>
        <v>0.478737997256516</v>
      </c>
      <c r="J4094" s="16" t="n">
        <v>7</v>
      </c>
      <c r="K4094" s="19" t="n">
        <f aca="false">J4094*C4094</f>
        <v>33.6</v>
      </c>
      <c r="L4094" s="16" t="s">
        <v>12295</v>
      </c>
      <c r="M4094" s="16" t="s">
        <v>12292</v>
      </c>
      <c r="N4094" s="16" t="s">
        <v>12017</v>
      </c>
      <c r="O4094" s="16" t="s">
        <v>12300</v>
      </c>
      <c r="P4094" s="16" t="s">
        <v>12296</v>
      </c>
      <c r="Q4094" s="16" t="s">
        <v>12017</v>
      </c>
    </row>
    <row r="4095" customFormat="false" ht="15" hidden="false" customHeight="false" outlineLevel="0" collapsed="false">
      <c r="A4095" s="14" t="str">
        <f aca="false">'SKU Master'!A4095</f>
        <v>04-00049</v>
      </c>
      <c r="B4095" s="14" t="str">
        <f aca="false">VLOOKUP(A4095,'SKU Master'!$A:$N,6,FALSE())</f>
        <v>Golden Crust Fruit Pie, 8 in</v>
      </c>
      <c r="C4095" s="15" t="n">
        <v>5.8</v>
      </c>
      <c r="D4095" s="15" t="n">
        <v>5.3</v>
      </c>
      <c r="E4095" s="15" t="n">
        <v>3.1</v>
      </c>
      <c r="F4095" s="16" t="s">
        <v>12290</v>
      </c>
      <c r="G4095" s="16" t="s">
        <v>12017</v>
      </c>
      <c r="H4095" s="17" t="n">
        <v>9.88</v>
      </c>
      <c r="I4095" s="18" t="n">
        <f aca="false">('SKU Master'!I4095-H4095)/'SKU Master'!I4095</f>
        <v>0.411554496724241</v>
      </c>
      <c r="J4095" s="16" t="n">
        <v>8</v>
      </c>
      <c r="K4095" s="19" t="n">
        <f aca="false">J4095*C4095</f>
        <v>46.4</v>
      </c>
      <c r="L4095" s="16" t="s">
        <v>12295</v>
      </c>
      <c r="M4095" s="16" t="s">
        <v>12292</v>
      </c>
      <c r="N4095" s="16" t="s">
        <v>12017</v>
      </c>
      <c r="O4095" s="16" t="s">
        <v>12300</v>
      </c>
      <c r="P4095" s="16" t="s">
        <v>12296</v>
      </c>
      <c r="Q4095" s="16" t="s">
        <v>12017</v>
      </c>
    </row>
    <row r="4096" customFormat="false" ht="15" hidden="false" customHeight="false" outlineLevel="0" collapsed="false">
      <c r="A4096" s="14" t="str">
        <f aca="false">'SKU Master'!A4096</f>
        <v>04-00050</v>
      </c>
      <c r="B4096" s="14" t="str">
        <f aca="false">VLOOKUP(A4096,'SKU Master'!$A:$N,6,FALSE())</f>
        <v>Millhouse Bakery Fruit Pie, 6 ct</v>
      </c>
      <c r="C4096" s="15" t="n">
        <v>4.2</v>
      </c>
      <c r="D4096" s="15" t="n">
        <v>4.9</v>
      </c>
      <c r="E4096" s="15" t="n">
        <v>4.8</v>
      </c>
      <c r="F4096" s="16" t="s">
        <v>12290</v>
      </c>
      <c r="G4096" s="16" t="s">
        <v>12017</v>
      </c>
      <c r="H4096" s="17" t="n">
        <v>12.62</v>
      </c>
      <c r="I4096" s="18" t="n">
        <f aca="false">('SKU Master'!I4096-H4096)/'SKU Master'!I4096</f>
        <v>0.294577976523197</v>
      </c>
      <c r="J4096" s="16" t="n">
        <v>8</v>
      </c>
      <c r="K4096" s="19" t="n">
        <f aca="false">J4096*C4096</f>
        <v>33.6</v>
      </c>
      <c r="L4096" s="16" t="s">
        <v>12295</v>
      </c>
      <c r="M4096" s="16" t="s">
        <v>12292</v>
      </c>
      <c r="N4096" s="16" t="s">
        <v>12017</v>
      </c>
      <c r="O4096" s="16" t="s">
        <v>12300</v>
      </c>
      <c r="P4096" s="16" t="s">
        <v>12297</v>
      </c>
      <c r="Q4096" s="16" t="s">
        <v>12017</v>
      </c>
    </row>
    <row r="4097" customFormat="false" ht="15" hidden="false" customHeight="false" outlineLevel="0" collapsed="false">
      <c r="A4097" s="14" t="str">
        <f aca="false">'SKU Master'!A4097</f>
        <v>04-00051</v>
      </c>
      <c r="B4097" s="14" t="str">
        <f aca="false">VLOOKUP(A4097,'SKU Master'!$A:$N,6,FALSE())</f>
        <v>Harborline Cupcakes, 6 ct</v>
      </c>
      <c r="C4097" s="15" t="n">
        <v>4</v>
      </c>
      <c r="D4097" s="15" t="n">
        <v>4.1</v>
      </c>
      <c r="E4097" s="15" t="n">
        <v>4.7</v>
      </c>
      <c r="F4097" s="16" t="s">
        <v>12290</v>
      </c>
      <c r="G4097" s="16" t="s">
        <v>12017</v>
      </c>
      <c r="H4097" s="17" t="n">
        <v>3.96</v>
      </c>
      <c r="I4097" s="18" t="n">
        <f aca="false">('SKU Master'!I4097-H4097)/'SKU Master'!I4097</f>
        <v>0.498098859315589</v>
      </c>
      <c r="J4097" s="16" t="n">
        <v>9</v>
      </c>
      <c r="K4097" s="19" t="n">
        <f aca="false">J4097*C4097</f>
        <v>36</v>
      </c>
      <c r="L4097" s="16" t="s">
        <v>12295</v>
      </c>
      <c r="M4097" s="16" t="s">
        <v>12292</v>
      </c>
      <c r="N4097" s="16" t="s">
        <v>12017</v>
      </c>
      <c r="O4097" s="16" t="s">
        <v>12300</v>
      </c>
      <c r="P4097" s="16" t="s">
        <v>12297</v>
      </c>
      <c r="Q4097" s="16" t="s">
        <v>12017</v>
      </c>
    </row>
    <row r="4098" customFormat="false" ht="15" hidden="false" customHeight="false" outlineLevel="0" collapsed="false">
      <c r="A4098" s="14" t="str">
        <f aca="false">'SKU Master'!A4098</f>
        <v>04-00052</v>
      </c>
      <c r="B4098" s="14" t="str">
        <f aca="false">VLOOKUP(A4098,'SKU Master'!$A:$N,6,FALSE())</f>
        <v>Harborline Fruit Pie, 8 in</v>
      </c>
      <c r="C4098" s="15" t="n">
        <v>5.8</v>
      </c>
      <c r="D4098" s="15" t="n">
        <v>4.2</v>
      </c>
      <c r="E4098" s="15" t="n">
        <v>3.3</v>
      </c>
      <c r="F4098" s="16" t="s">
        <v>12290</v>
      </c>
      <c r="G4098" s="16" t="s">
        <v>12017</v>
      </c>
      <c r="H4098" s="17" t="n">
        <v>7.32</v>
      </c>
      <c r="I4098" s="18" t="n">
        <f aca="false">('SKU Master'!I4098-H4098)/'SKU Master'!I4098</f>
        <v>0.432117920868891</v>
      </c>
      <c r="J4098" s="16" t="n">
        <v>7</v>
      </c>
      <c r="K4098" s="19" t="n">
        <f aca="false">J4098*C4098</f>
        <v>40.6</v>
      </c>
      <c r="L4098" s="16" t="s">
        <v>12295</v>
      </c>
      <c r="M4098" s="16" t="s">
        <v>12292</v>
      </c>
      <c r="N4098" s="16" t="s">
        <v>12017</v>
      </c>
      <c r="O4098" s="16" t="s">
        <v>12300</v>
      </c>
      <c r="P4098" s="16" t="s">
        <v>12296</v>
      </c>
      <c r="Q4098" s="16" t="s">
        <v>12017</v>
      </c>
    </row>
    <row r="4099" customFormat="false" ht="15" hidden="false" customHeight="false" outlineLevel="0" collapsed="false">
      <c r="A4099" s="14" t="str">
        <f aca="false">'SKU Master'!A4099</f>
        <v>04-00053</v>
      </c>
      <c r="B4099" s="14" t="str">
        <f aca="false">VLOOKUP(A4099,'SKU Master'!$A:$N,6,FALSE())</f>
        <v>Golden Crust Cheesecake, 8 in</v>
      </c>
      <c r="C4099" s="15" t="n">
        <v>6.8</v>
      </c>
      <c r="D4099" s="15" t="n">
        <v>5.7</v>
      </c>
      <c r="E4099" s="15" t="n">
        <v>3.7</v>
      </c>
      <c r="F4099" s="16" t="s">
        <v>12290</v>
      </c>
      <c r="G4099" s="16" t="s">
        <v>12017</v>
      </c>
      <c r="H4099" s="17" t="n">
        <v>4.26</v>
      </c>
      <c r="I4099" s="18" t="n">
        <f aca="false">('SKU Master'!I4099-H4099)/'SKU Master'!I4099</f>
        <v>0.423545331529093</v>
      </c>
      <c r="J4099" s="16" t="n">
        <v>9</v>
      </c>
      <c r="K4099" s="19" t="n">
        <f aca="false">J4099*C4099</f>
        <v>61.2</v>
      </c>
      <c r="L4099" s="16" t="s">
        <v>12295</v>
      </c>
      <c r="M4099" s="16" t="s">
        <v>12292</v>
      </c>
      <c r="N4099" s="16" t="s">
        <v>12017</v>
      </c>
      <c r="O4099" s="16" t="s">
        <v>12300</v>
      </c>
      <c r="P4099" s="16" t="s">
        <v>12297</v>
      </c>
      <c r="Q4099" s="16" t="s">
        <v>12017</v>
      </c>
    </row>
    <row r="4100" customFormat="false" ht="15" hidden="false" customHeight="false" outlineLevel="0" collapsed="false">
      <c r="A4100" s="14" t="str">
        <f aca="false">'SKU Master'!A4100</f>
        <v>04-00054</v>
      </c>
      <c r="B4100" s="14" t="str">
        <f aca="false">VLOOKUP(A4100,'SKU Master'!$A:$N,6,FALSE())</f>
        <v>Golden Crust Croissants, 12 ct</v>
      </c>
      <c r="C4100" s="15" t="n">
        <v>5.5</v>
      </c>
      <c r="D4100" s="15" t="n">
        <v>4.1</v>
      </c>
      <c r="E4100" s="15" t="n">
        <v>4.6</v>
      </c>
      <c r="F4100" s="16" t="s">
        <v>12290</v>
      </c>
      <c r="G4100" s="16" t="s">
        <v>12017</v>
      </c>
      <c r="H4100" s="17" t="n">
        <v>3.96</v>
      </c>
      <c r="I4100" s="18" t="n">
        <f aca="false">('SKU Master'!I4100-H4100)/'SKU Master'!I4100</f>
        <v>0.425253991291727</v>
      </c>
      <c r="J4100" s="16" t="n">
        <v>4</v>
      </c>
      <c r="K4100" s="19" t="n">
        <f aca="false">J4100*C4100</f>
        <v>22</v>
      </c>
      <c r="L4100" s="16" t="s">
        <v>12295</v>
      </c>
      <c r="M4100" s="16" t="s">
        <v>12292</v>
      </c>
      <c r="N4100" s="16" t="s">
        <v>12017</v>
      </c>
      <c r="O4100" s="16" t="s">
        <v>12293</v>
      </c>
      <c r="P4100" s="16" t="s">
        <v>12298</v>
      </c>
      <c r="Q4100" s="16" t="s">
        <v>12017</v>
      </c>
    </row>
    <row r="4101" customFormat="false" ht="15" hidden="false" customHeight="false" outlineLevel="0" collapsed="false">
      <c r="A4101" s="14" t="str">
        <f aca="false">'SKU Master'!A4101</f>
        <v>04-00055</v>
      </c>
      <c r="B4101" s="14" t="str">
        <f aca="false">VLOOKUP(A4101,'SKU Master'!$A:$N,6,FALSE())</f>
        <v>Golden Crust Donuts, 6 ct</v>
      </c>
      <c r="C4101" s="15" t="n">
        <v>5.3</v>
      </c>
      <c r="D4101" s="15" t="n">
        <v>5.1</v>
      </c>
      <c r="E4101" s="15" t="n">
        <v>4.2</v>
      </c>
      <c r="F4101" s="16" t="s">
        <v>12290</v>
      </c>
      <c r="G4101" s="16" t="s">
        <v>12017</v>
      </c>
      <c r="H4101" s="17" t="n">
        <v>2.96</v>
      </c>
      <c r="I4101" s="18" t="n">
        <f aca="false">('SKU Master'!I4101-H4101)/'SKU Master'!I4101</f>
        <v>0.325740318906606</v>
      </c>
      <c r="J4101" s="16" t="n">
        <v>5</v>
      </c>
      <c r="K4101" s="19" t="n">
        <f aca="false">J4101*C4101</f>
        <v>26.5</v>
      </c>
      <c r="L4101" s="16" t="s">
        <v>12295</v>
      </c>
      <c r="M4101" s="16" t="s">
        <v>12292</v>
      </c>
      <c r="N4101" s="16" t="s">
        <v>12017</v>
      </c>
      <c r="O4101" s="16" t="s">
        <v>12293</v>
      </c>
      <c r="P4101" s="16" t="s">
        <v>12296</v>
      </c>
      <c r="Q4101" s="16" t="s">
        <v>12017</v>
      </c>
    </row>
    <row r="4102" customFormat="false" ht="15" hidden="false" customHeight="false" outlineLevel="0" collapsed="false">
      <c r="A4102" s="14" t="str">
        <f aca="false">'SKU Master'!A4102</f>
        <v>04-00056</v>
      </c>
      <c r="B4102" s="14" t="str">
        <f aca="false">VLOOKUP(A4102,'SKU Master'!$A:$N,6,FALSE())</f>
        <v>Millhouse Bakery Danish, 4 ct</v>
      </c>
      <c r="C4102" s="15" t="n">
        <v>6.6</v>
      </c>
      <c r="D4102" s="15" t="n">
        <v>4.8</v>
      </c>
      <c r="E4102" s="15" t="n">
        <v>4</v>
      </c>
      <c r="F4102" s="16" t="s">
        <v>12290</v>
      </c>
      <c r="G4102" s="16" t="s">
        <v>12017</v>
      </c>
      <c r="H4102" s="17" t="n">
        <v>4.29</v>
      </c>
      <c r="I4102" s="18" t="n">
        <f aca="false">('SKU Master'!I4102-H4102)/'SKU Master'!I4102</f>
        <v>0.377358490566038</v>
      </c>
      <c r="J4102" s="16" t="n">
        <v>1</v>
      </c>
      <c r="K4102" s="19" t="n">
        <f aca="false">J4102*C4102</f>
        <v>6.6</v>
      </c>
      <c r="L4102" s="16" t="s">
        <v>12291</v>
      </c>
      <c r="M4102" s="16" t="s">
        <v>12292</v>
      </c>
      <c r="N4102" s="16" t="s">
        <v>12017</v>
      </c>
      <c r="O4102" s="16" t="s">
        <v>12293</v>
      </c>
      <c r="P4102" s="16" t="s">
        <v>12294</v>
      </c>
      <c r="Q4102" s="16" t="s">
        <v>12017</v>
      </c>
    </row>
    <row r="4103" customFormat="false" ht="15" hidden="false" customHeight="false" outlineLevel="0" collapsed="false">
      <c r="A4103" s="14" t="str">
        <f aca="false">'SKU Master'!A4103</f>
        <v>04-00057</v>
      </c>
      <c r="B4103" s="14" t="str">
        <f aca="false">VLOOKUP(A4103,'SKU Master'!$A:$N,6,FALSE())</f>
        <v>Millhouse Bakery Muffins, 4 ct</v>
      </c>
      <c r="C4103" s="15" t="n">
        <v>5.4</v>
      </c>
      <c r="D4103" s="15" t="n">
        <v>4.8</v>
      </c>
      <c r="E4103" s="15" t="n">
        <v>4.2</v>
      </c>
      <c r="F4103" s="16" t="s">
        <v>12290</v>
      </c>
      <c r="G4103" s="16" t="s">
        <v>12017</v>
      </c>
      <c r="H4103" s="17" t="n">
        <v>4.13</v>
      </c>
      <c r="I4103" s="18" t="n">
        <f aca="false">('SKU Master'!I4103-H4103)/'SKU Master'!I4103</f>
        <v>0.363636363636364</v>
      </c>
      <c r="J4103" s="16" t="n">
        <v>7</v>
      </c>
      <c r="K4103" s="19" t="n">
        <f aca="false">J4103*C4103</f>
        <v>37.8</v>
      </c>
      <c r="L4103" s="16" t="s">
        <v>12295</v>
      </c>
      <c r="M4103" s="16" t="s">
        <v>12292</v>
      </c>
      <c r="N4103" s="16" t="s">
        <v>12017</v>
      </c>
      <c r="O4103" s="16" t="s">
        <v>12293</v>
      </c>
      <c r="P4103" s="16" t="s">
        <v>12297</v>
      </c>
      <c r="Q4103" s="16" t="s">
        <v>12017</v>
      </c>
    </row>
    <row r="4104" customFormat="false" ht="15" hidden="false" customHeight="false" outlineLevel="0" collapsed="false">
      <c r="A4104" s="14" t="str">
        <f aca="false">'SKU Master'!A4104</f>
        <v>04-00058</v>
      </c>
      <c r="B4104" s="14" t="str">
        <f aca="false">VLOOKUP(A4104,'SKU Master'!$A:$N,6,FALSE())</f>
        <v>Harborline Bagels, 12 ct</v>
      </c>
      <c r="C4104" s="15" t="n">
        <v>6.5</v>
      </c>
      <c r="D4104" s="15" t="n">
        <v>4.2</v>
      </c>
      <c r="E4104" s="15" t="n">
        <v>3.9</v>
      </c>
      <c r="F4104" s="16" t="s">
        <v>12290</v>
      </c>
      <c r="G4104" s="16" t="s">
        <v>12017</v>
      </c>
      <c r="H4104" s="17" t="n">
        <v>2.66</v>
      </c>
      <c r="I4104" s="18" t="n">
        <f aca="false">('SKU Master'!I4104-H4104)/'SKU Master'!I4104</f>
        <v>0.444676409185804</v>
      </c>
      <c r="J4104" s="16" t="n">
        <v>7</v>
      </c>
      <c r="K4104" s="19" t="n">
        <f aca="false">J4104*C4104</f>
        <v>45.5</v>
      </c>
      <c r="L4104" s="16" t="s">
        <v>12295</v>
      </c>
      <c r="M4104" s="16" t="s">
        <v>12292</v>
      </c>
      <c r="N4104" s="16" t="s">
        <v>12017</v>
      </c>
      <c r="O4104" s="16" t="s">
        <v>12293</v>
      </c>
      <c r="P4104" s="16" t="s">
        <v>12297</v>
      </c>
      <c r="Q4104" s="16" t="s">
        <v>12017</v>
      </c>
    </row>
    <row r="4105" customFormat="false" ht="15" hidden="false" customHeight="false" outlineLevel="0" collapsed="false">
      <c r="A4105" s="14" t="str">
        <f aca="false">'SKU Master'!A4105</f>
        <v>04-00059</v>
      </c>
      <c r="B4105" s="14" t="str">
        <f aca="false">VLOOKUP(A4105,'SKU Master'!$A:$N,6,FALSE())</f>
        <v>Golden Crust Chocolate Chip Cookies, 6 ct</v>
      </c>
      <c r="C4105" s="15" t="n">
        <v>6.6</v>
      </c>
      <c r="D4105" s="15" t="n">
        <v>4.7</v>
      </c>
      <c r="E4105" s="15" t="n">
        <v>4.8</v>
      </c>
      <c r="F4105" s="16" t="s">
        <v>12290</v>
      </c>
      <c r="G4105" s="16" t="s">
        <v>12017</v>
      </c>
      <c r="H4105" s="17" t="n">
        <v>2.99</v>
      </c>
      <c r="I4105" s="18" t="n">
        <f aca="false">('SKU Master'!I4105-H4105)/'SKU Master'!I4105</f>
        <v>0.303030303030303</v>
      </c>
      <c r="J4105" s="16" t="n">
        <v>7</v>
      </c>
      <c r="K4105" s="19" t="n">
        <f aca="false">J4105*C4105</f>
        <v>46.2</v>
      </c>
      <c r="L4105" s="16" t="s">
        <v>12295</v>
      </c>
      <c r="M4105" s="16" t="s">
        <v>12292</v>
      </c>
      <c r="N4105" s="16" t="s">
        <v>12017</v>
      </c>
      <c r="O4105" s="16" t="s">
        <v>12293</v>
      </c>
      <c r="P4105" s="16" t="s">
        <v>12296</v>
      </c>
      <c r="Q4105" s="16" t="s">
        <v>12017</v>
      </c>
    </row>
    <row r="4106" customFormat="false" ht="15" hidden="false" customHeight="false" outlineLevel="0" collapsed="false">
      <c r="A4106" s="14" t="str">
        <f aca="false">'SKU Master'!A4106</f>
        <v>04-00060</v>
      </c>
      <c r="B4106" s="14" t="str">
        <f aca="false">VLOOKUP(A4106,'SKU Master'!$A:$N,6,FALSE())</f>
        <v>Harborline Chocolate Chip Cookies, 4 ct</v>
      </c>
      <c r="C4106" s="15" t="n">
        <v>5.9</v>
      </c>
      <c r="D4106" s="15" t="n">
        <v>5.9</v>
      </c>
      <c r="E4106" s="15" t="n">
        <v>4.9</v>
      </c>
      <c r="F4106" s="16" t="s">
        <v>12290</v>
      </c>
      <c r="G4106" s="16" t="s">
        <v>12017</v>
      </c>
      <c r="H4106" s="17" t="n">
        <v>2.63</v>
      </c>
      <c r="I4106" s="18" t="n">
        <f aca="false">('SKU Master'!I4106-H4106)/'SKU Master'!I4106</f>
        <v>0.472945891783567</v>
      </c>
      <c r="J4106" s="16" t="n">
        <v>3</v>
      </c>
      <c r="K4106" s="19" t="n">
        <f aca="false">J4106*C4106</f>
        <v>17.7</v>
      </c>
      <c r="L4106" s="16" t="s">
        <v>12295</v>
      </c>
      <c r="M4106" s="16" t="s">
        <v>12292</v>
      </c>
      <c r="N4106" s="16" t="s">
        <v>12017</v>
      </c>
      <c r="O4106" s="16" t="s">
        <v>12293</v>
      </c>
      <c r="P4106" s="16" t="s">
        <v>12298</v>
      </c>
      <c r="Q4106" s="16" t="s">
        <v>12017</v>
      </c>
    </row>
    <row r="4107" customFormat="false" ht="15" hidden="false" customHeight="false" outlineLevel="0" collapsed="false">
      <c r="A4107" s="14" t="str">
        <f aca="false">'SKU Master'!A4107</f>
        <v>04-00061</v>
      </c>
      <c r="B4107" s="14" t="str">
        <f aca="false">VLOOKUP(A4107,'SKU Master'!$A:$N,6,FALSE())</f>
        <v>Golden Crust Danish, 12 ct</v>
      </c>
      <c r="C4107" s="15" t="n">
        <v>6.6</v>
      </c>
      <c r="D4107" s="15" t="n">
        <v>5.7</v>
      </c>
      <c r="E4107" s="15" t="n">
        <v>4.9</v>
      </c>
      <c r="F4107" s="16" t="s">
        <v>12290</v>
      </c>
      <c r="G4107" s="16" t="s">
        <v>12017</v>
      </c>
      <c r="H4107" s="17" t="n">
        <v>3.36</v>
      </c>
      <c r="I4107" s="18" t="n">
        <f aca="false">('SKU Master'!I4107-H4107)/'SKU Master'!I4107</f>
        <v>0.326653306613227</v>
      </c>
      <c r="J4107" s="16" t="n">
        <v>2</v>
      </c>
      <c r="K4107" s="19" t="n">
        <f aca="false">J4107*C4107</f>
        <v>13.2</v>
      </c>
      <c r="L4107" s="16" t="s">
        <v>12295</v>
      </c>
      <c r="M4107" s="16" t="s">
        <v>12292</v>
      </c>
      <c r="N4107" s="16" t="s">
        <v>12017</v>
      </c>
      <c r="O4107" s="16" t="s">
        <v>12293</v>
      </c>
      <c r="P4107" s="16" t="s">
        <v>12294</v>
      </c>
      <c r="Q4107" s="16" t="s">
        <v>12017</v>
      </c>
    </row>
    <row r="4108" customFormat="false" ht="15" hidden="false" customHeight="false" outlineLevel="0" collapsed="false">
      <c r="A4108" s="14" t="str">
        <f aca="false">'SKU Master'!A4108</f>
        <v>04-00062</v>
      </c>
      <c r="B4108" s="14" t="str">
        <f aca="false">VLOOKUP(A4108,'SKU Master'!$A:$N,6,FALSE())</f>
        <v>Harborline Croissants, 6 ct</v>
      </c>
      <c r="C4108" s="15" t="n">
        <v>6.3</v>
      </c>
      <c r="D4108" s="15" t="n">
        <v>6</v>
      </c>
      <c r="E4108" s="15" t="n">
        <v>4.6</v>
      </c>
      <c r="F4108" s="16" t="s">
        <v>12290</v>
      </c>
      <c r="G4108" s="16" t="s">
        <v>12017</v>
      </c>
      <c r="H4108" s="17" t="n">
        <v>4.48</v>
      </c>
      <c r="I4108" s="18" t="n">
        <f aca="false">('SKU Master'!I4108-H4108)/'SKU Master'!I4108</f>
        <v>0.359084406294707</v>
      </c>
      <c r="J4108" s="16" t="n">
        <v>3</v>
      </c>
      <c r="K4108" s="19" t="n">
        <f aca="false">J4108*C4108</f>
        <v>18.9</v>
      </c>
      <c r="L4108" s="16" t="s">
        <v>12299</v>
      </c>
      <c r="M4108" s="16" t="s">
        <v>12292</v>
      </c>
      <c r="N4108" s="16" t="s">
        <v>12017</v>
      </c>
      <c r="O4108" s="16" t="s">
        <v>12293</v>
      </c>
      <c r="P4108" s="16" t="s">
        <v>12298</v>
      </c>
      <c r="Q4108" s="16" t="s">
        <v>12017</v>
      </c>
    </row>
    <row r="4109" customFormat="false" ht="15" hidden="false" customHeight="false" outlineLevel="0" collapsed="false">
      <c r="A4109" s="14" t="str">
        <f aca="false">'SKU Master'!A4109</f>
        <v>04-00063</v>
      </c>
      <c r="B4109" s="14" t="str">
        <f aca="false">VLOOKUP(A4109,'SKU Master'!$A:$N,6,FALSE())</f>
        <v>Golden Crust Danish, 4 ct</v>
      </c>
      <c r="C4109" s="15" t="n">
        <v>5.6</v>
      </c>
      <c r="D4109" s="15" t="n">
        <v>4.8</v>
      </c>
      <c r="E4109" s="15" t="n">
        <v>3.9</v>
      </c>
      <c r="F4109" s="16" t="s">
        <v>12290</v>
      </c>
      <c r="G4109" s="16" t="s">
        <v>12017</v>
      </c>
      <c r="H4109" s="17" t="n">
        <v>4.21</v>
      </c>
      <c r="I4109" s="18" t="n">
        <f aca="false">('SKU Master'!I4109-H4109)/'SKU Master'!I4109</f>
        <v>0.285229202037351</v>
      </c>
      <c r="J4109" s="16" t="n">
        <v>6</v>
      </c>
      <c r="K4109" s="19" t="n">
        <f aca="false">J4109*C4109</f>
        <v>33.6</v>
      </c>
      <c r="L4109" s="16" t="s">
        <v>12295</v>
      </c>
      <c r="M4109" s="16" t="s">
        <v>12292</v>
      </c>
      <c r="N4109" s="16" t="s">
        <v>12017</v>
      </c>
      <c r="O4109" s="16" t="s">
        <v>12293</v>
      </c>
      <c r="P4109" s="16" t="s">
        <v>12296</v>
      </c>
      <c r="Q4109" s="16" t="s">
        <v>12017</v>
      </c>
    </row>
    <row r="4110" customFormat="false" ht="15" hidden="false" customHeight="false" outlineLevel="0" collapsed="false">
      <c r="A4110" s="14" t="str">
        <f aca="false">'SKU Master'!A4110</f>
        <v>04-00064</v>
      </c>
      <c r="B4110" s="14" t="str">
        <f aca="false">VLOOKUP(A4110,'SKU Master'!$A:$N,6,FALSE())</f>
        <v>Millhouse Bakery Croissants, 12 ct</v>
      </c>
      <c r="C4110" s="15" t="n">
        <v>6.2</v>
      </c>
      <c r="D4110" s="15" t="n">
        <v>5.6</v>
      </c>
      <c r="E4110" s="15" t="n">
        <v>3.4</v>
      </c>
      <c r="F4110" s="16" t="s">
        <v>12290</v>
      </c>
      <c r="G4110" s="16" t="s">
        <v>12017</v>
      </c>
      <c r="H4110" s="17" t="n">
        <v>3.98</v>
      </c>
      <c r="I4110" s="18" t="n">
        <f aca="false">('SKU Master'!I4110-H4110)/'SKU Master'!I4110</f>
        <v>0.36724960254372</v>
      </c>
      <c r="J4110" s="16" t="n">
        <v>8</v>
      </c>
      <c r="K4110" s="19" t="n">
        <f aca="false">J4110*C4110</f>
        <v>49.6</v>
      </c>
      <c r="L4110" s="16" t="s">
        <v>12295</v>
      </c>
      <c r="M4110" s="16" t="s">
        <v>12292</v>
      </c>
      <c r="N4110" s="16" t="s">
        <v>12017</v>
      </c>
      <c r="O4110" s="16" t="s">
        <v>12293</v>
      </c>
      <c r="P4110" s="16" t="s">
        <v>12297</v>
      </c>
      <c r="Q4110" s="16" t="s">
        <v>12017</v>
      </c>
    </row>
    <row r="4111" customFormat="false" ht="15" hidden="false" customHeight="false" outlineLevel="0" collapsed="false">
      <c r="A4111" s="14" t="str">
        <f aca="false">'SKU Master'!A4111</f>
        <v>04-00065</v>
      </c>
      <c r="B4111" s="14" t="str">
        <f aca="false">VLOOKUP(A4111,'SKU Master'!$A:$N,6,FALSE())</f>
        <v>Harborline Croissants, 4 ct</v>
      </c>
      <c r="C4111" s="15" t="n">
        <v>4.3</v>
      </c>
      <c r="D4111" s="15" t="n">
        <v>4.9</v>
      </c>
      <c r="E4111" s="15" t="n">
        <v>4.4</v>
      </c>
      <c r="F4111" s="16" t="s">
        <v>12290</v>
      </c>
      <c r="G4111" s="16" t="s">
        <v>12017</v>
      </c>
      <c r="H4111" s="17" t="n">
        <v>2.72</v>
      </c>
      <c r="I4111" s="18" t="n">
        <f aca="false">('SKU Master'!I4111-H4111)/'SKU Master'!I4111</f>
        <v>0.394209354120267</v>
      </c>
      <c r="J4111" s="16" t="n">
        <v>5</v>
      </c>
      <c r="K4111" s="19" t="n">
        <f aca="false">J4111*C4111</f>
        <v>21.5</v>
      </c>
      <c r="L4111" s="16" t="s">
        <v>12295</v>
      </c>
      <c r="M4111" s="16" t="s">
        <v>12292</v>
      </c>
      <c r="N4111" s="16" t="s">
        <v>12017</v>
      </c>
      <c r="O4111" s="16" t="s">
        <v>12293</v>
      </c>
      <c r="P4111" s="16" t="s">
        <v>12296</v>
      </c>
      <c r="Q4111" s="16" t="s">
        <v>12017</v>
      </c>
    </row>
    <row r="4112" customFormat="false" ht="15" hidden="false" customHeight="false" outlineLevel="0" collapsed="false">
      <c r="A4112" s="14" t="str">
        <f aca="false">'SKU Master'!A4112</f>
        <v>04-00066</v>
      </c>
      <c r="B4112" s="14" t="str">
        <f aca="false">VLOOKUP(A4112,'SKU Master'!$A:$N,6,FALSE())</f>
        <v>Millhouse Bakery Donuts, 6 ct</v>
      </c>
      <c r="C4112" s="15" t="n">
        <v>4.7</v>
      </c>
      <c r="D4112" s="15" t="n">
        <v>5.6</v>
      </c>
      <c r="E4112" s="15" t="n">
        <v>4.2</v>
      </c>
      <c r="F4112" s="16" t="s">
        <v>12290</v>
      </c>
      <c r="G4112" s="16" t="s">
        <v>12017</v>
      </c>
      <c r="H4112" s="17" t="n">
        <v>3.91</v>
      </c>
      <c r="I4112" s="18" t="n">
        <f aca="false">('SKU Master'!I4112-H4112)/'SKU Master'!I4112</f>
        <v>0.347245409015025</v>
      </c>
      <c r="J4112" s="16" t="n">
        <v>3</v>
      </c>
      <c r="K4112" s="19" t="n">
        <f aca="false">J4112*C4112</f>
        <v>14.1</v>
      </c>
      <c r="L4112" s="16" t="s">
        <v>12299</v>
      </c>
      <c r="M4112" s="16" t="s">
        <v>12292</v>
      </c>
      <c r="N4112" s="16" t="s">
        <v>12017</v>
      </c>
      <c r="O4112" s="16" t="s">
        <v>12293</v>
      </c>
      <c r="P4112" s="16" t="s">
        <v>12298</v>
      </c>
      <c r="Q4112" s="16" t="s">
        <v>12017</v>
      </c>
    </row>
    <row r="4113" customFormat="false" ht="15" hidden="false" customHeight="false" outlineLevel="0" collapsed="false">
      <c r="A4113" s="14" t="str">
        <f aca="false">'SKU Master'!A4113</f>
        <v>04-00067</v>
      </c>
      <c r="B4113" s="14" t="str">
        <f aca="false">VLOOKUP(A4113,'SKU Master'!$A:$N,6,FALSE())</f>
        <v>Millhouse Bakery Danish, 12 ct</v>
      </c>
      <c r="C4113" s="15" t="n">
        <v>7</v>
      </c>
      <c r="D4113" s="15" t="n">
        <v>4.1</v>
      </c>
      <c r="E4113" s="15" t="n">
        <v>3.6</v>
      </c>
      <c r="F4113" s="16" t="s">
        <v>12290</v>
      </c>
      <c r="G4113" s="16" t="s">
        <v>12017</v>
      </c>
      <c r="H4113" s="17" t="n">
        <v>3.15</v>
      </c>
      <c r="I4113" s="18" t="n">
        <f aca="false">('SKU Master'!I4113-H4113)/'SKU Master'!I4113</f>
        <v>0.28246013667426</v>
      </c>
      <c r="J4113" s="16" t="n">
        <v>2</v>
      </c>
      <c r="K4113" s="19" t="n">
        <f aca="false">J4113*C4113</f>
        <v>14</v>
      </c>
      <c r="L4113" s="16" t="s">
        <v>12295</v>
      </c>
      <c r="M4113" s="16" t="s">
        <v>12292</v>
      </c>
      <c r="N4113" s="16" t="s">
        <v>12017</v>
      </c>
      <c r="O4113" s="16" t="s">
        <v>12293</v>
      </c>
      <c r="P4113" s="16" t="s">
        <v>12294</v>
      </c>
      <c r="Q4113" s="16" t="s">
        <v>12017</v>
      </c>
    </row>
    <row r="4114" customFormat="false" ht="15" hidden="false" customHeight="false" outlineLevel="0" collapsed="false">
      <c r="A4114" s="14" t="str">
        <f aca="false">'SKU Master'!A4114</f>
        <v>04-00068</v>
      </c>
      <c r="B4114" s="14" t="str">
        <f aca="false">VLOOKUP(A4114,'SKU Master'!$A:$N,6,FALSE())</f>
        <v>Millhouse Bakery Bagels, 6 ct</v>
      </c>
      <c r="C4114" s="15" t="n">
        <v>4.7</v>
      </c>
      <c r="D4114" s="15" t="n">
        <v>4.5</v>
      </c>
      <c r="E4114" s="15" t="n">
        <v>3.7</v>
      </c>
      <c r="F4114" s="16" t="s">
        <v>12290</v>
      </c>
      <c r="G4114" s="16" t="s">
        <v>12017</v>
      </c>
      <c r="H4114" s="17" t="n">
        <v>4.48</v>
      </c>
      <c r="I4114" s="18" t="n">
        <f aca="false">('SKU Master'!I4114-H4114)/'SKU Master'!I4114</f>
        <v>0.359084406294707</v>
      </c>
      <c r="J4114" s="16" t="n">
        <v>6</v>
      </c>
      <c r="K4114" s="19" t="n">
        <f aca="false">J4114*C4114</f>
        <v>28.2</v>
      </c>
      <c r="L4114" s="16" t="s">
        <v>12295</v>
      </c>
      <c r="M4114" s="16" t="s">
        <v>12292</v>
      </c>
      <c r="N4114" s="16" t="s">
        <v>12017</v>
      </c>
      <c r="O4114" s="16" t="s">
        <v>12293</v>
      </c>
      <c r="P4114" s="16" t="s">
        <v>12296</v>
      </c>
      <c r="Q4114" s="16" t="s">
        <v>12017</v>
      </c>
    </row>
    <row r="4115" customFormat="false" ht="15" hidden="false" customHeight="false" outlineLevel="0" collapsed="false">
      <c r="A4115" s="14" t="str">
        <f aca="false">'SKU Master'!A4115</f>
        <v>04-00069</v>
      </c>
      <c r="B4115" s="14" t="str">
        <f aca="false">VLOOKUP(A4115,'SKU Master'!$A:$N,6,FALSE())</f>
        <v>Golden Crust Donuts, 4 ct</v>
      </c>
      <c r="C4115" s="15" t="n">
        <v>4.9</v>
      </c>
      <c r="D4115" s="15" t="n">
        <v>4.8</v>
      </c>
      <c r="E4115" s="15" t="n">
        <v>3.9</v>
      </c>
      <c r="F4115" s="16" t="s">
        <v>12290</v>
      </c>
      <c r="G4115" s="16" t="s">
        <v>12017</v>
      </c>
      <c r="H4115" s="17" t="n">
        <v>3.59</v>
      </c>
      <c r="I4115" s="18" t="n">
        <f aca="false">('SKU Master'!I4115-H4115)/'SKU Master'!I4115</f>
        <v>0.321361058601134</v>
      </c>
      <c r="J4115" s="16" t="n">
        <v>9</v>
      </c>
      <c r="K4115" s="19" t="n">
        <f aca="false">J4115*C4115</f>
        <v>44.1</v>
      </c>
      <c r="L4115" s="16" t="s">
        <v>12295</v>
      </c>
      <c r="M4115" s="16" t="s">
        <v>12292</v>
      </c>
      <c r="N4115" s="16" t="s">
        <v>12017</v>
      </c>
      <c r="O4115" s="16" t="s">
        <v>12293</v>
      </c>
      <c r="P4115" s="16" t="s">
        <v>12297</v>
      </c>
      <c r="Q4115" s="16" t="s">
        <v>12017</v>
      </c>
    </row>
    <row r="4116" customFormat="false" ht="15" hidden="false" customHeight="false" outlineLevel="0" collapsed="false">
      <c r="A4116" s="14" t="str">
        <f aca="false">'SKU Master'!A4116</f>
        <v>04-00070</v>
      </c>
      <c r="B4116" s="14" t="str">
        <f aca="false">VLOOKUP(A4116,'SKU Master'!$A:$N,6,FALSE())</f>
        <v>Golden Crust Danish, 6 ct</v>
      </c>
      <c r="C4116" s="15" t="n">
        <v>6</v>
      </c>
      <c r="D4116" s="15" t="n">
        <v>5.4</v>
      </c>
      <c r="E4116" s="15" t="n">
        <v>4</v>
      </c>
      <c r="F4116" s="16" t="s">
        <v>12290</v>
      </c>
      <c r="G4116" s="16" t="s">
        <v>12017</v>
      </c>
      <c r="H4116" s="17" t="n">
        <v>3.73</v>
      </c>
      <c r="I4116" s="18" t="n">
        <f aca="false">('SKU Master'!I4116-H4116)/'SKU Master'!I4116</f>
        <v>0.416275430359937</v>
      </c>
      <c r="J4116" s="16" t="n">
        <v>6</v>
      </c>
      <c r="K4116" s="19" t="n">
        <f aca="false">J4116*C4116</f>
        <v>36</v>
      </c>
      <c r="L4116" s="16" t="s">
        <v>12295</v>
      </c>
      <c r="M4116" s="16" t="s">
        <v>12292</v>
      </c>
      <c r="N4116" s="16" t="s">
        <v>12017</v>
      </c>
      <c r="O4116" s="16" t="s">
        <v>12293</v>
      </c>
      <c r="P4116" s="16" t="s">
        <v>12296</v>
      </c>
      <c r="Q4116" s="16" t="s">
        <v>12017</v>
      </c>
    </row>
    <row r="4117" customFormat="false" ht="15" hidden="false" customHeight="false" outlineLevel="0" collapsed="false">
      <c r="A4117" s="14" t="str">
        <f aca="false">'SKU Master'!A4117</f>
        <v>08-00001</v>
      </c>
      <c r="B4117" s="14" t="str">
        <f aca="false">VLOOKUP(A4117,'SKU Master'!$A:$N,6,FALSE())</f>
        <v>Orchard Press Orange Soda, 6 pack bottles</v>
      </c>
      <c r="C4117" s="15" t="n">
        <v>3.2</v>
      </c>
      <c r="D4117" s="15" t="n">
        <v>8.9</v>
      </c>
      <c r="E4117" s="15" t="n">
        <v>3.7</v>
      </c>
      <c r="F4117" s="16" t="s">
        <v>12290</v>
      </c>
      <c r="G4117" s="16" t="s">
        <v>12021</v>
      </c>
      <c r="H4117" s="17" t="n">
        <v>2.15</v>
      </c>
      <c r="I4117" s="18" t="n">
        <f aca="false">('SKU Master'!I4117-H4117)/'SKU Master'!I4117</f>
        <v>0.383954154727794</v>
      </c>
      <c r="J4117" s="16" t="n">
        <v>1</v>
      </c>
      <c r="K4117" s="19" t="n">
        <f aca="false">J4117*C4117</f>
        <v>3.2</v>
      </c>
      <c r="L4117" s="16" t="s">
        <v>12291</v>
      </c>
      <c r="M4117" s="16" t="s">
        <v>12292</v>
      </c>
      <c r="N4117" s="16" t="s">
        <v>12017</v>
      </c>
      <c r="O4117" s="16" t="s">
        <v>12300</v>
      </c>
      <c r="P4117" s="16" t="s">
        <v>12294</v>
      </c>
      <c r="Q4117" s="16" t="s">
        <v>12017</v>
      </c>
    </row>
    <row r="4118" customFormat="false" ht="15" hidden="false" customHeight="false" outlineLevel="0" collapsed="false">
      <c r="A4118" s="14" t="str">
        <f aca="false">'SKU Master'!A4118</f>
        <v>08-00002</v>
      </c>
      <c r="B4118" s="14" t="str">
        <f aca="false">VLOOKUP(A4118,'SKU Master'!$A:$N,6,FALSE())</f>
        <v>Orchard Press Ginger Ale, 12 pack cans</v>
      </c>
      <c r="C4118" s="15" t="n">
        <v>2.5</v>
      </c>
      <c r="D4118" s="15" t="n">
        <v>5.6</v>
      </c>
      <c r="E4118" s="15" t="n">
        <v>4.4</v>
      </c>
      <c r="F4118" s="16" t="s">
        <v>12290</v>
      </c>
      <c r="G4118" s="16" t="s">
        <v>12021</v>
      </c>
      <c r="H4118" s="17" t="n">
        <v>3.9</v>
      </c>
      <c r="I4118" s="18" t="n">
        <f aca="false">('SKU Master'!I4118-H4118)/'SKU Master'!I4118</f>
        <v>0.348914858096828</v>
      </c>
      <c r="J4118" s="16" t="n">
        <v>8</v>
      </c>
      <c r="K4118" s="19" t="n">
        <f aca="false">J4118*C4118</f>
        <v>20</v>
      </c>
      <c r="L4118" s="16" t="s">
        <v>12295</v>
      </c>
      <c r="M4118" s="16" t="s">
        <v>12292</v>
      </c>
      <c r="N4118" s="16" t="s">
        <v>12017</v>
      </c>
      <c r="O4118" s="16" t="s">
        <v>12300</v>
      </c>
      <c r="P4118" s="16" t="s">
        <v>12297</v>
      </c>
      <c r="Q4118" s="16" t="s">
        <v>12017</v>
      </c>
    </row>
    <row r="4119" customFormat="false" ht="15" hidden="false" customHeight="false" outlineLevel="0" collapsed="false">
      <c r="A4119" s="14" t="str">
        <f aca="false">'SKU Master'!A4119</f>
        <v>08-00003</v>
      </c>
      <c r="B4119" s="14" t="str">
        <f aca="false">VLOOKUP(A4119,'SKU Master'!$A:$N,6,FALSE())</f>
        <v>Fizzwell Ginger Ale, 2 L</v>
      </c>
      <c r="C4119" s="15" t="n">
        <v>3.2</v>
      </c>
      <c r="D4119" s="15" t="n">
        <v>8.5</v>
      </c>
      <c r="E4119" s="15" t="n">
        <v>3.7</v>
      </c>
      <c r="F4119" s="16" t="s">
        <v>12290</v>
      </c>
      <c r="G4119" s="16" t="s">
        <v>12017</v>
      </c>
      <c r="H4119" s="17" t="n">
        <v>2.44</v>
      </c>
      <c r="I4119" s="18" t="n">
        <f aca="false">('SKU Master'!I4119-H4119)/'SKU Master'!I4119</f>
        <v>0.372750642673522</v>
      </c>
      <c r="J4119" s="16" t="n">
        <v>3</v>
      </c>
      <c r="K4119" s="19" t="n">
        <f aca="false">J4119*C4119</f>
        <v>9.6</v>
      </c>
      <c r="L4119" s="16" t="s">
        <v>12295</v>
      </c>
      <c r="M4119" s="16" t="s">
        <v>12292</v>
      </c>
      <c r="N4119" s="16" t="s">
        <v>12017</v>
      </c>
      <c r="O4119" s="16" t="s">
        <v>12300</v>
      </c>
      <c r="P4119" s="16" t="s">
        <v>12298</v>
      </c>
      <c r="Q4119" s="16" t="s">
        <v>12017</v>
      </c>
    </row>
    <row r="4120" customFormat="false" ht="15" hidden="false" customHeight="false" outlineLevel="0" collapsed="false">
      <c r="A4120" s="14" t="str">
        <f aca="false">'SKU Master'!A4120</f>
        <v>08-00004</v>
      </c>
      <c r="B4120" s="14" t="str">
        <f aca="false">VLOOKUP(A4120,'SKU Master'!$A:$N,6,FALSE())</f>
        <v>Clearspring Water Ginger Ale, 6 pack bottles</v>
      </c>
      <c r="C4120" s="15" t="n">
        <v>4.7</v>
      </c>
      <c r="D4120" s="15" t="n">
        <v>8.3</v>
      </c>
      <c r="E4120" s="15" t="n">
        <v>3.3</v>
      </c>
      <c r="F4120" s="16" t="s">
        <v>12290</v>
      </c>
      <c r="G4120" s="16" t="s">
        <v>12021</v>
      </c>
      <c r="H4120" s="17" t="n">
        <v>1.5</v>
      </c>
      <c r="I4120" s="18" t="n">
        <f aca="false">('SKU Master'!I4120-H4120)/'SKU Master'!I4120</f>
        <v>0.372384937238494</v>
      </c>
      <c r="J4120" s="16" t="n">
        <v>6</v>
      </c>
      <c r="K4120" s="19" t="n">
        <f aca="false">J4120*C4120</f>
        <v>28.2</v>
      </c>
      <c r="L4120" s="16" t="s">
        <v>12299</v>
      </c>
      <c r="M4120" s="16" t="s">
        <v>12292</v>
      </c>
      <c r="N4120" s="16" t="s">
        <v>12017</v>
      </c>
      <c r="O4120" s="16" t="s">
        <v>12300</v>
      </c>
      <c r="P4120" s="16" t="s">
        <v>12296</v>
      </c>
      <c r="Q4120" s="16" t="s">
        <v>12017</v>
      </c>
    </row>
    <row r="4121" customFormat="false" ht="15" hidden="false" customHeight="false" outlineLevel="0" collapsed="false">
      <c r="A4121" s="14" t="str">
        <f aca="false">'SKU Master'!A4121</f>
        <v>08-00005</v>
      </c>
      <c r="B4121" s="14" t="str">
        <f aca="false">VLOOKUP(A4121,'SKU Master'!$A:$N,6,FALSE())</f>
        <v>Fizzwell Diet Cola, 12 pack cans</v>
      </c>
      <c r="C4121" s="15" t="n">
        <v>2.6</v>
      </c>
      <c r="D4121" s="15" t="n">
        <v>8.9</v>
      </c>
      <c r="E4121" s="15" t="n">
        <v>3.4</v>
      </c>
      <c r="F4121" s="16" t="s">
        <v>12290</v>
      </c>
      <c r="G4121" s="16" t="s">
        <v>12017</v>
      </c>
      <c r="H4121" s="17" t="n">
        <v>2.7</v>
      </c>
      <c r="I4121" s="18" t="n">
        <f aca="false">('SKU Master'!I4121-H4121)/'SKU Master'!I4121</f>
        <v>0.436325678496868</v>
      </c>
      <c r="J4121" s="16" t="n">
        <v>1</v>
      </c>
      <c r="K4121" s="19" t="n">
        <f aca="false">J4121*C4121</f>
        <v>2.6</v>
      </c>
      <c r="L4121" s="16" t="s">
        <v>12295</v>
      </c>
      <c r="M4121" s="16" t="s">
        <v>12292</v>
      </c>
      <c r="N4121" s="16" t="s">
        <v>12017</v>
      </c>
      <c r="O4121" s="16" t="s">
        <v>12300</v>
      </c>
      <c r="P4121" s="16" t="s">
        <v>12294</v>
      </c>
      <c r="Q4121" s="16" t="s">
        <v>12017</v>
      </c>
    </row>
    <row r="4122" customFormat="false" ht="15" hidden="false" customHeight="false" outlineLevel="0" collapsed="false">
      <c r="A4122" s="14" t="str">
        <f aca="false">'SKU Master'!A4122</f>
        <v>08-00006</v>
      </c>
      <c r="B4122" s="14" t="str">
        <f aca="false">VLOOKUP(A4122,'SKU Master'!$A:$N,6,FALSE())</f>
        <v>Harborline Root Beer, 12 pack cans</v>
      </c>
      <c r="C4122" s="15" t="n">
        <v>3</v>
      </c>
      <c r="D4122" s="15" t="n">
        <v>6.4</v>
      </c>
      <c r="E4122" s="15" t="n">
        <v>3.5</v>
      </c>
      <c r="F4122" s="16" t="s">
        <v>12290</v>
      </c>
      <c r="G4122" s="16" t="s">
        <v>12021</v>
      </c>
      <c r="H4122" s="17" t="n">
        <v>3.37</v>
      </c>
      <c r="I4122" s="18" t="n">
        <f aca="false">('SKU Master'!I4122-H4122)/'SKU Master'!I4122</f>
        <v>0.517882689556509</v>
      </c>
      <c r="J4122" s="16" t="n">
        <v>8</v>
      </c>
      <c r="K4122" s="19" t="n">
        <f aca="false">J4122*C4122</f>
        <v>24</v>
      </c>
      <c r="L4122" s="16" t="s">
        <v>12295</v>
      </c>
      <c r="M4122" s="16" t="s">
        <v>12292</v>
      </c>
      <c r="N4122" s="16" t="s">
        <v>12017</v>
      </c>
      <c r="O4122" s="16" t="s">
        <v>12300</v>
      </c>
      <c r="P4122" s="16" t="s">
        <v>12297</v>
      </c>
      <c r="Q4122" s="16" t="s">
        <v>12017</v>
      </c>
    </row>
    <row r="4123" customFormat="false" ht="15" hidden="false" customHeight="false" outlineLevel="0" collapsed="false">
      <c r="A4123" s="14" t="str">
        <f aca="false">'SKU Master'!A4123</f>
        <v>08-00007</v>
      </c>
      <c r="B4123" s="14" t="str">
        <f aca="false">VLOOKUP(A4123,'SKU Master'!$A:$N,6,FALSE())</f>
        <v>Harborline Root Beer, 20 oz</v>
      </c>
      <c r="C4123" s="15" t="n">
        <v>4</v>
      </c>
      <c r="D4123" s="15" t="n">
        <v>9.1</v>
      </c>
      <c r="E4123" s="15" t="n">
        <v>4.4</v>
      </c>
      <c r="F4123" s="16" t="s">
        <v>12290</v>
      </c>
      <c r="G4123" s="16" t="s">
        <v>12021</v>
      </c>
      <c r="H4123" s="17" t="n">
        <v>2.26</v>
      </c>
      <c r="I4123" s="18" t="n">
        <f aca="false">('SKU Master'!I4123-H4123)/'SKU Master'!I4123</f>
        <v>0.473193473193473</v>
      </c>
      <c r="J4123" s="16" t="n">
        <v>5</v>
      </c>
      <c r="K4123" s="19" t="n">
        <f aca="false">J4123*C4123</f>
        <v>20</v>
      </c>
      <c r="L4123" s="16" t="s">
        <v>12295</v>
      </c>
      <c r="M4123" s="16" t="s">
        <v>12292</v>
      </c>
      <c r="N4123" s="16" t="s">
        <v>12017</v>
      </c>
      <c r="O4123" s="16" t="s">
        <v>12300</v>
      </c>
      <c r="P4123" s="16" t="s">
        <v>12296</v>
      </c>
      <c r="Q4123" s="16" t="s">
        <v>12017</v>
      </c>
    </row>
    <row r="4124" customFormat="false" ht="15" hidden="false" customHeight="false" outlineLevel="0" collapsed="false">
      <c r="A4124" s="14" t="str">
        <f aca="false">'SKU Master'!A4124</f>
        <v>08-00008</v>
      </c>
      <c r="B4124" s="14" t="str">
        <f aca="false">VLOOKUP(A4124,'SKU Master'!$A:$N,6,FALSE())</f>
        <v>Orchard Press Lemon-Lime Soda, 2 L</v>
      </c>
      <c r="C4124" s="15" t="n">
        <v>3.5</v>
      </c>
      <c r="D4124" s="15" t="n">
        <v>9.5</v>
      </c>
      <c r="E4124" s="15" t="n">
        <v>2.6</v>
      </c>
      <c r="F4124" s="16" t="s">
        <v>12290</v>
      </c>
      <c r="G4124" s="16" t="s">
        <v>12017</v>
      </c>
      <c r="H4124" s="17" t="n">
        <v>1.97</v>
      </c>
      <c r="I4124" s="18" t="n">
        <f aca="false">('SKU Master'!I4124-H4124)/'SKU Master'!I4124</f>
        <v>0.318339100346021</v>
      </c>
      <c r="J4124" s="16" t="n">
        <v>5</v>
      </c>
      <c r="K4124" s="19" t="n">
        <f aca="false">J4124*C4124</f>
        <v>17.5</v>
      </c>
      <c r="L4124" s="16" t="s">
        <v>12295</v>
      </c>
      <c r="M4124" s="16" t="s">
        <v>12292</v>
      </c>
      <c r="N4124" s="16" t="s">
        <v>12017</v>
      </c>
      <c r="O4124" s="16" t="s">
        <v>12300</v>
      </c>
      <c r="P4124" s="16" t="s">
        <v>12296</v>
      </c>
      <c r="Q4124" s="16" t="s">
        <v>12017</v>
      </c>
    </row>
    <row r="4125" customFormat="false" ht="15" hidden="false" customHeight="false" outlineLevel="0" collapsed="false">
      <c r="A4125" s="14" t="str">
        <f aca="false">'SKU Master'!A4125</f>
        <v>08-00009</v>
      </c>
      <c r="B4125" s="14" t="str">
        <f aca="false">VLOOKUP(A4125,'SKU Master'!$A:$N,6,FALSE())</f>
        <v>Fizzwell Diet Cola, 20 oz</v>
      </c>
      <c r="C4125" s="15" t="n">
        <v>2.9</v>
      </c>
      <c r="D4125" s="15" t="n">
        <v>11.8</v>
      </c>
      <c r="E4125" s="15" t="n">
        <v>3.5</v>
      </c>
      <c r="F4125" s="16" t="s">
        <v>12290</v>
      </c>
      <c r="G4125" s="16" t="s">
        <v>12021</v>
      </c>
      <c r="H4125" s="17" t="n">
        <v>1.68</v>
      </c>
      <c r="I4125" s="18" t="n">
        <f aca="false">('SKU Master'!I4125-H4125)/'SKU Master'!I4125</f>
        <v>0.438127090301003</v>
      </c>
      <c r="J4125" s="16" t="n">
        <v>3</v>
      </c>
      <c r="K4125" s="19" t="n">
        <f aca="false">J4125*C4125</f>
        <v>8.7</v>
      </c>
      <c r="L4125" s="16" t="s">
        <v>12295</v>
      </c>
      <c r="M4125" s="16" t="s">
        <v>12292</v>
      </c>
      <c r="N4125" s="16" t="s">
        <v>12017</v>
      </c>
      <c r="O4125" s="16" t="s">
        <v>12300</v>
      </c>
      <c r="P4125" s="16" t="s">
        <v>12298</v>
      </c>
      <c r="Q4125" s="16" t="s">
        <v>12017</v>
      </c>
    </row>
    <row r="4126" customFormat="false" ht="15" hidden="false" customHeight="false" outlineLevel="0" collapsed="false">
      <c r="A4126" s="14" t="str">
        <f aca="false">'SKU Master'!A4126</f>
        <v>08-00010</v>
      </c>
      <c r="B4126" s="14" t="str">
        <f aca="false">VLOOKUP(A4126,'SKU Master'!$A:$N,6,FALSE())</f>
        <v>Orchard Press Ginger Ale, 6 pack bottles</v>
      </c>
      <c r="C4126" s="15" t="n">
        <v>5</v>
      </c>
      <c r="D4126" s="15" t="n">
        <v>6.9</v>
      </c>
      <c r="E4126" s="15" t="n">
        <v>3.8</v>
      </c>
      <c r="F4126" s="16" t="s">
        <v>12290</v>
      </c>
      <c r="G4126" s="16" t="s">
        <v>12017</v>
      </c>
      <c r="H4126" s="17" t="n">
        <v>2.04</v>
      </c>
      <c r="I4126" s="18" t="n">
        <f aca="false">('SKU Master'!I4126-H4126)/'SKU Master'!I4126</f>
        <v>0.379939209726444</v>
      </c>
      <c r="J4126" s="16" t="n">
        <v>2</v>
      </c>
      <c r="K4126" s="19" t="n">
        <f aca="false">J4126*C4126</f>
        <v>10</v>
      </c>
      <c r="L4126" s="16" t="s">
        <v>12295</v>
      </c>
      <c r="M4126" s="16" t="s">
        <v>12292</v>
      </c>
      <c r="N4126" s="16" t="s">
        <v>12017</v>
      </c>
      <c r="O4126" s="16" t="s">
        <v>12300</v>
      </c>
      <c r="P4126" s="16" t="s">
        <v>12294</v>
      </c>
      <c r="Q4126" s="16" t="s">
        <v>12017</v>
      </c>
    </row>
    <row r="4127" customFormat="false" ht="15" hidden="false" customHeight="false" outlineLevel="0" collapsed="false">
      <c r="A4127" s="14" t="str">
        <f aca="false">'SKU Master'!A4127</f>
        <v>08-00011</v>
      </c>
      <c r="B4127" s="14" t="str">
        <f aca="false">VLOOKUP(A4127,'SKU Master'!$A:$N,6,FALSE())</f>
        <v>Orchard Press Ginger Ale, 2 L</v>
      </c>
      <c r="C4127" s="15" t="n">
        <v>3.7</v>
      </c>
      <c r="D4127" s="15" t="n">
        <v>7.3</v>
      </c>
      <c r="E4127" s="15" t="n">
        <v>4.4</v>
      </c>
      <c r="F4127" s="16" t="s">
        <v>12290</v>
      </c>
      <c r="G4127" s="16" t="s">
        <v>12021</v>
      </c>
      <c r="H4127" s="17" t="n">
        <v>3.6</v>
      </c>
      <c r="I4127" s="18" t="n">
        <f aca="false">('SKU Master'!I4127-H4127)/'SKU Master'!I4127</f>
        <v>0.319470699432892</v>
      </c>
      <c r="J4127" s="16" t="n">
        <v>2</v>
      </c>
      <c r="K4127" s="19" t="n">
        <f aca="false">J4127*C4127</f>
        <v>7.4</v>
      </c>
      <c r="L4127" s="16" t="s">
        <v>12295</v>
      </c>
      <c r="M4127" s="16" t="s">
        <v>12292</v>
      </c>
      <c r="N4127" s="16" t="s">
        <v>12017</v>
      </c>
      <c r="O4127" s="16" t="s">
        <v>12300</v>
      </c>
      <c r="P4127" s="16" t="s">
        <v>12298</v>
      </c>
      <c r="Q4127" s="16" t="s">
        <v>12017</v>
      </c>
    </row>
    <row r="4128" customFormat="false" ht="15" hidden="false" customHeight="false" outlineLevel="0" collapsed="false">
      <c r="A4128" s="14" t="str">
        <f aca="false">'SKU Master'!A4128</f>
        <v>08-00012</v>
      </c>
      <c r="B4128" s="14" t="str">
        <f aca="false">VLOOKUP(A4128,'SKU Master'!$A:$N,6,FALSE())</f>
        <v>Harborline Orange Soda, 6 pack bottles</v>
      </c>
      <c r="C4128" s="15" t="n">
        <v>4.1</v>
      </c>
      <c r="D4128" s="15" t="n">
        <v>6.4</v>
      </c>
      <c r="E4128" s="15" t="n">
        <v>3.2</v>
      </c>
      <c r="F4128" s="16" t="s">
        <v>12290</v>
      </c>
      <c r="G4128" s="16" t="s">
        <v>12021</v>
      </c>
      <c r="H4128" s="17" t="n">
        <v>1.77</v>
      </c>
      <c r="I4128" s="18" t="n">
        <f aca="false">('SKU Master'!I4128-H4128)/'SKU Master'!I4128</f>
        <v>0.492836676217765</v>
      </c>
      <c r="J4128" s="16" t="n">
        <v>4</v>
      </c>
      <c r="K4128" s="19" t="n">
        <f aca="false">J4128*C4128</f>
        <v>16.4</v>
      </c>
      <c r="L4128" s="16" t="s">
        <v>12295</v>
      </c>
      <c r="M4128" s="16" t="s">
        <v>12292</v>
      </c>
      <c r="N4128" s="16" t="s">
        <v>12017</v>
      </c>
      <c r="O4128" s="16" t="s">
        <v>12300</v>
      </c>
      <c r="P4128" s="16" t="s">
        <v>12296</v>
      </c>
      <c r="Q4128" s="16" t="s">
        <v>12017</v>
      </c>
    </row>
    <row r="4129" customFormat="false" ht="15" hidden="false" customHeight="false" outlineLevel="0" collapsed="false">
      <c r="A4129" s="14" t="str">
        <f aca="false">'SKU Master'!A4129</f>
        <v>08-00013</v>
      </c>
      <c r="B4129" s="14" t="str">
        <f aca="false">VLOOKUP(A4129,'SKU Master'!$A:$N,6,FALSE())</f>
        <v>Clearspring Water Diet Cola, 20 oz</v>
      </c>
      <c r="C4129" s="15" t="n">
        <v>2.9</v>
      </c>
      <c r="D4129" s="15" t="n">
        <v>5.8</v>
      </c>
      <c r="E4129" s="15" t="n">
        <v>4.3</v>
      </c>
      <c r="F4129" s="16" t="s">
        <v>12290</v>
      </c>
      <c r="G4129" s="16" t="s">
        <v>12017</v>
      </c>
      <c r="H4129" s="17" t="n">
        <v>4.04</v>
      </c>
      <c r="I4129" s="18" t="n">
        <f aca="false">('SKU Master'!I4129-H4129)/'SKU Master'!I4129</f>
        <v>0.42203147353362</v>
      </c>
      <c r="J4129" s="16" t="n">
        <v>7</v>
      </c>
      <c r="K4129" s="19" t="n">
        <f aca="false">J4129*C4129</f>
        <v>20.3</v>
      </c>
      <c r="L4129" s="16" t="s">
        <v>12295</v>
      </c>
      <c r="M4129" s="16" t="s">
        <v>12292</v>
      </c>
      <c r="N4129" s="16" t="s">
        <v>12017</v>
      </c>
      <c r="O4129" s="16" t="s">
        <v>12300</v>
      </c>
      <c r="P4129" s="16" t="s">
        <v>12297</v>
      </c>
      <c r="Q4129" s="16" t="s">
        <v>12017</v>
      </c>
    </row>
    <row r="4130" customFormat="false" ht="15" hidden="false" customHeight="false" outlineLevel="0" collapsed="false">
      <c r="A4130" s="14" t="str">
        <f aca="false">'SKU Master'!A4130</f>
        <v>08-00014</v>
      </c>
      <c r="B4130" s="14" t="str">
        <f aca="false">VLOOKUP(A4130,'SKU Master'!$A:$N,6,FALSE())</f>
        <v>Fizzwell Cola, 2 L</v>
      </c>
      <c r="C4130" s="15" t="n">
        <v>3.2</v>
      </c>
      <c r="D4130" s="15" t="n">
        <v>9.8</v>
      </c>
      <c r="E4130" s="15" t="n">
        <v>4.7</v>
      </c>
      <c r="F4130" s="16" t="s">
        <v>12290</v>
      </c>
      <c r="G4130" s="16" t="s">
        <v>12021</v>
      </c>
      <c r="H4130" s="17" t="n">
        <v>2.34</v>
      </c>
      <c r="I4130" s="18" t="n">
        <f aca="false">('SKU Master'!I4130-H4130)/'SKU Master'!I4130</f>
        <v>0.382585751978892</v>
      </c>
      <c r="J4130" s="16" t="n">
        <v>7</v>
      </c>
      <c r="K4130" s="19" t="n">
        <f aca="false">J4130*C4130</f>
        <v>22.4</v>
      </c>
      <c r="L4130" s="16" t="s">
        <v>12295</v>
      </c>
      <c r="M4130" s="16" t="s">
        <v>12292</v>
      </c>
      <c r="N4130" s="16" t="s">
        <v>12017</v>
      </c>
      <c r="O4130" s="16" t="s">
        <v>12300</v>
      </c>
      <c r="P4130" s="16" t="s">
        <v>12297</v>
      </c>
      <c r="Q4130" s="16" t="s">
        <v>12017</v>
      </c>
    </row>
    <row r="4131" customFormat="false" ht="15" hidden="false" customHeight="false" outlineLevel="0" collapsed="false">
      <c r="A4131" s="14" t="str">
        <f aca="false">'SKU Master'!A4131</f>
        <v>08-00015</v>
      </c>
      <c r="B4131" s="14" t="str">
        <f aca="false">VLOOKUP(A4131,'SKU Master'!$A:$N,6,FALSE())</f>
        <v>Orchard Press Lemon-Lime Soda, 6 pack bottles</v>
      </c>
      <c r="C4131" s="15" t="n">
        <v>4.6</v>
      </c>
      <c r="D4131" s="15" t="n">
        <v>9.6</v>
      </c>
      <c r="E4131" s="15" t="n">
        <v>4.1</v>
      </c>
      <c r="F4131" s="16" t="s">
        <v>12290</v>
      </c>
      <c r="G4131" s="16" t="s">
        <v>12021</v>
      </c>
      <c r="H4131" s="17" t="n">
        <v>2.23</v>
      </c>
      <c r="I4131" s="18" t="n">
        <f aca="false">('SKU Master'!I4131-H4131)/'SKU Master'!I4131</f>
        <v>0.322188449848024</v>
      </c>
      <c r="J4131" s="16" t="n">
        <v>3</v>
      </c>
      <c r="K4131" s="19" t="n">
        <f aca="false">J4131*C4131</f>
        <v>13.8</v>
      </c>
      <c r="L4131" s="16" t="s">
        <v>12295</v>
      </c>
      <c r="M4131" s="16" t="s">
        <v>12292</v>
      </c>
      <c r="N4131" s="16" t="s">
        <v>12017</v>
      </c>
      <c r="O4131" s="16" t="s">
        <v>12300</v>
      </c>
      <c r="P4131" s="16" t="s">
        <v>12294</v>
      </c>
      <c r="Q4131" s="16" t="s">
        <v>12017</v>
      </c>
    </row>
    <row r="4132" customFormat="false" ht="15" hidden="false" customHeight="false" outlineLevel="0" collapsed="false">
      <c r="A4132" s="14" t="str">
        <f aca="false">'SKU Master'!A4132</f>
        <v>08-00016</v>
      </c>
      <c r="B4132" s="14" t="str">
        <f aca="false">VLOOKUP(A4132,'SKU Master'!$A:$N,6,FALSE())</f>
        <v>Clearspring Water Cola, 12 pack cans</v>
      </c>
      <c r="C4132" s="15" t="n">
        <v>2.6</v>
      </c>
      <c r="D4132" s="15" t="n">
        <v>5.4</v>
      </c>
      <c r="E4132" s="15" t="n">
        <v>4.6</v>
      </c>
      <c r="F4132" s="16" t="s">
        <v>12290</v>
      </c>
      <c r="G4132" s="16" t="s">
        <v>12021</v>
      </c>
      <c r="H4132" s="17" t="n">
        <v>3.52</v>
      </c>
      <c r="I4132" s="18" t="n">
        <f aca="false">('SKU Master'!I4132-H4132)/'SKU Master'!I4132</f>
        <v>0.412353923205342</v>
      </c>
      <c r="J4132" s="16" t="n">
        <v>2</v>
      </c>
      <c r="K4132" s="19" t="n">
        <f aca="false">J4132*C4132</f>
        <v>5.2</v>
      </c>
      <c r="L4132" s="16" t="s">
        <v>12295</v>
      </c>
      <c r="M4132" s="16" t="s">
        <v>12292</v>
      </c>
      <c r="N4132" s="16" t="s">
        <v>12017</v>
      </c>
      <c r="O4132" s="16" t="s">
        <v>12300</v>
      </c>
      <c r="P4132" s="16" t="s">
        <v>12298</v>
      </c>
      <c r="Q4132" s="16" t="s">
        <v>12017</v>
      </c>
    </row>
    <row r="4133" customFormat="false" ht="15" hidden="false" customHeight="false" outlineLevel="0" collapsed="false">
      <c r="A4133" s="14" t="str">
        <f aca="false">'SKU Master'!A4133</f>
        <v>08-00017</v>
      </c>
      <c r="B4133" s="14" t="str">
        <f aca="false">VLOOKUP(A4133,'SKU Master'!$A:$N,6,FALSE())</f>
        <v>Clearspring Water Root Beer, 6 pack bottles</v>
      </c>
      <c r="C4133" s="15" t="n">
        <v>3.3</v>
      </c>
      <c r="D4133" s="15" t="n">
        <v>8.8</v>
      </c>
      <c r="E4133" s="15" t="n">
        <v>3.6</v>
      </c>
      <c r="F4133" s="16" t="s">
        <v>12290</v>
      </c>
      <c r="G4133" s="16" t="s">
        <v>12017</v>
      </c>
      <c r="H4133" s="17" t="n">
        <v>2.58</v>
      </c>
      <c r="I4133" s="18" t="n">
        <f aca="false">('SKU Master'!I4133-H4133)/'SKU Master'!I4133</f>
        <v>0.319261213720317</v>
      </c>
      <c r="J4133" s="16" t="n">
        <v>6</v>
      </c>
      <c r="K4133" s="19" t="n">
        <f aca="false">J4133*C4133</f>
        <v>19.8</v>
      </c>
      <c r="L4133" s="16" t="s">
        <v>12295</v>
      </c>
      <c r="M4133" s="16" t="s">
        <v>12292</v>
      </c>
      <c r="N4133" s="16" t="s">
        <v>12017</v>
      </c>
      <c r="O4133" s="16" t="s">
        <v>12300</v>
      </c>
      <c r="P4133" s="16" t="s">
        <v>12297</v>
      </c>
      <c r="Q4133" s="16" t="s">
        <v>12017</v>
      </c>
    </row>
    <row r="4134" customFormat="false" ht="15" hidden="false" customHeight="false" outlineLevel="0" collapsed="false">
      <c r="A4134" s="14" t="str">
        <f aca="false">'SKU Master'!A4134</f>
        <v>08-00018</v>
      </c>
      <c r="B4134" s="14" t="str">
        <f aca="false">VLOOKUP(A4134,'SKU Master'!$A:$N,6,FALSE())</f>
        <v>Harborline Ginger Ale, 2 L</v>
      </c>
      <c r="C4134" s="15" t="n">
        <v>3.1</v>
      </c>
      <c r="D4134" s="15" t="n">
        <v>10.8</v>
      </c>
      <c r="E4134" s="15" t="n">
        <v>3</v>
      </c>
      <c r="F4134" s="16" t="s">
        <v>12290</v>
      </c>
      <c r="G4134" s="16" t="s">
        <v>12021</v>
      </c>
      <c r="H4134" s="17" t="n">
        <v>2.84</v>
      </c>
      <c r="I4134" s="18" t="n">
        <f aca="false">('SKU Master'!I4134-H4134)/'SKU Master'!I4134</f>
        <v>0.463137996219282</v>
      </c>
      <c r="J4134" s="16" t="n">
        <v>6</v>
      </c>
      <c r="K4134" s="19" t="n">
        <f aca="false">J4134*C4134</f>
        <v>18.6</v>
      </c>
      <c r="L4134" s="16" t="s">
        <v>12295</v>
      </c>
      <c r="M4134" s="16" t="s">
        <v>12292</v>
      </c>
      <c r="N4134" s="16" t="s">
        <v>12017</v>
      </c>
      <c r="O4134" s="16" t="s">
        <v>12300</v>
      </c>
      <c r="P4134" s="16" t="s">
        <v>12296</v>
      </c>
      <c r="Q4134" s="16" t="s">
        <v>12017</v>
      </c>
    </row>
    <row r="4135" customFormat="false" ht="15" hidden="false" customHeight="false" outlineLevel="0" collapsed="false">
      <c r="A4135" s="14" t="str">
        <f aca="false">'SKU Master'!A4135</f>
        <v>08-00019</v>
      </c>
      <c r="B4135" s="14" t="str">
        <f aca="false">VLOOKUP(A4135,'SKU Master'!$A:$N,6,FALSE())</f>
        <v>Clearspring Water Root Beer, 2 L</v>
      </c>
      <c r="C4135" s="15" t="n">
        <v>4</v>
      </c>
      <c r="D4135" s="15" t="n">
        <v>11.5</v>
      </c>
      <c r="E4135" s="15" t="n">
        <v>3.8</v>
      </c>
      <c r="F4135" s="16" t="s">
        <v>12290</v>
      </c>
      <c r="G4135" s="16" t="s">
        <v>12021</v>
      </c>
      <c r="H4135" s="17" t="n">
        <v>2.64</v>
      </c>
      <c r="I4135" s="18" t="n">
        <f aca="false">('SKU Master'!I4135-H4135)/'SKU Master'!I4135</f>
        <v>0.398633257403189</v>
      </c>
      <c r="J4135" s="16" t="n">
        <v>6</v>
      </c>
      <c r="K4135" s="19" t="n">
        <f aca="false">J4135*C4135</f>
        <v>24</v>
      </c>
      <c r="L4135" s="16" t="s">
        <v>12295</v>
      </c>
      <c r="M4135" s="16" t="s">
        <v>12292</v>
      </c>
      <c r="N4135" s="16" t="s">
        <v>12017</v>
      </c>
      <c r="O4135" s="16" t="s">
        <v>12300</v>
      </c>
      <c r="P4135" s="16" t="s">
        <v>12296</v>
      </c>
      <c r="Q4135" s="16" t="s">
        <v>12017</v>
      </c>
    </row>
    <row r="4136" customFormat="false" ht="15" hidden="false" customHeight="false" outlineLevel="0" collapsed="false">
      <c r="A4136" s="14" t="str">
        <f aca="false">'SKU Master'!A4136</f>
        <v>08-00020</v>
      </c>
      <c r="B4136" s="14" t="str">
        <f aca="false">VLOOKUP(A4136,'SKU Master'!$A:$N,6,FALSE())</f>
        <v>Fizzwell Root Beer, 6 pack bottles</v>
      </c>
      <c r="C4136" s="15" t="n">
        <v>2.8</v>
      </c>
      <c r="D4136" s="15" t="n">
        <v>11.6</v>
      </c>
      <c r="E4136" s="15" t="n">
        <v>3.9</v>
      </c>
      <c r="F4136" s="16" t="s">
        <v>12290</v>
      </c>
      <c r="G4136" s="16" t="s">
        <v>12017</v>
      </c>
      <c r="H4136" s="17" t="n">
        <v>3.62</v>
      </c>
      <c r="I4136" s="18" t="n">
        <f aca="false">('SKU Master'!I4136-H4136)/'SKU Master'!I4136</f>
        <v>0.328385899814471</v>
      </c>
      <c r="J4136" s="16" t="n">
        <v>6</v>
      </c>
      <c r="K4136" s="19" t="n">
        <f aca="false">J4136*C4136</f>
        <v>16.8</v>
      </c>
      <c r="L4136" s="16" t="s">
        <v>12295</v>
      </c>
      <c r="M4136" s="16" t="s">
        <v>12292</v>
      </c>
      <c r="N4136" s="16" t="s">
        <v>12017</v>
      </c>
      <c r="O4136" s="16" t="s">
        <v>12300</v>
      </c>
      <c r="P4136" s="16" t="s">
        <v>12296</v>
      </c>
      <c r="Q4136" s="16" t="s">
        <v>12017</v>
      </c>
    </row>
    <row r="4137" customFormat="false" ht="15" hidden="false" customHeight="false" outlineLevel="0" collapsed="false">
      <c r="A4137" s="14" t="str">
        <f aca="false">'SKU Master'!A4137</f>
        <v>08-00021</v>
      </c>
      <c r="B4137" s="14" t="str">
        <f aca="false">VLOOKUP(A4137,'SKU Master'!$A:$N,6,FALSE())</f>
        <v>Orchard Press Lemon-Lime Soda, 20 oz</v>
      </c>
      <c r="C4137" s="15" t="n">
        <v>4</v>
      </c>
      <c r="D4137" s="15" t="n">
        <v>6.3</v>
      </c>
      <c r="E4137" s="15" t="n">
        <v>3.2</v>
      </c>
      <c r="F4137" s="16" t="s">
        <v>12290</v>
      </c>
      <c r="G4137" s="16" t="s">
        <v>12021</v>
      </c>
      <c r="H4137" s="17" t="n">
        <v>4.21</v>
      </c>
      <c r="I4137" s="18" t="n">
        <f aca="false">('SKU Master'!I4137-H4137)/'SKU Master'!I4137</f>
        <v>0.330683624801272</v>
      </c>
      <c r="J4137" s="16" t="n">
        <v>3</v>
      </c>
      <c r="K4137" s="19" t="n">
        <f aca="false">J4137*C4137</f>
        <v>12</v>
      </c>
      <c r="L4137" s="16" t="s">
        <v>12295</v>
      </c>
      <c r="M4137" s="16" t="s">
        <v>12292</v>
      </c>
      <c r="N4137" s="16" t="s">
        <v>12017</v>
      </c>
      <c r="O4137" s="16" t="s">
        <v>12300</v>
      </c>
      <c r="P4137" s="16" t="s">
        <v>12298</v>
      </c>
      <c r="Q4137" s="16" t="s">
        <v>12017</v>
      </c>
    </row>
    <row r="4138" customFormat="false" ht="15" hidden="false" customHeight="false" outlineLevel="0" collapsed="false">
      <c r="A4138" s="14" t="str">
        <f aca="false">'SKU Master'!A4138</f>
        <v>08-00022</v>
      </c>
      <c r="B4138" s="14" t="str">
        <f aca="false">VLOOKUP(A4138,'SKU Master'!$A:$N,6,FALSE())</f>
        <v>Harborline Ginger Ale, 6 pack bottles</v>
      </c>
      <c r="C4138" s="15" t="n">
        <v>3.9</v>
      </c>
      <c r="D4138" s="15" t="n">
        <v>8.8</v>
      </c>
      <c r="E4138" s="15" t="n">
        <v>4.4</v>
      </c>
      <c r="F4138" s="16" t="s">
        <v>12290</v>
      </c>
      <c r="G4138" s="16" t="s">
        <v>12021</v>
      </c>
      <c r="H4138" s="17" t="n">
        <v>2.69</v>
      </c>
      <c r="I4138" s="18" t="n">
        <f aca="false">('SKU Master'!I4138-H4138)/'SKU Master'!I4138</f>
        <v>0.491493383742911</v>
      </c>
      <c r="J4138" s="16" t="n">
        <v>8</v>
      </c>
      <c r="K4138" s="19" t="n">
        <f aca="false">J4138*C4138</f>
        <v>31.2</v>
      </c>
      <c r="L4138" s="16" t="s">
        <v>12295</v>
      </c>
      <c r="M4138" s="16" t="s">
        <v>12292</v>
      </c>
      <c r="N4138" s="16" t="s">
        <v>12017</v>
      </c>
      <c r="O4138" s="16" t="s">
        <v>12300</v>
      </c>
      <c r="P4138" s="16" t="s">
        <v>12297</v>
      </c>
      <c r="Q4138" s="16" t="s">
        <v>12017</v>
      </c>
    </row>
    <row r="4139" customFormat="false" ht="15" hidden="false" customHeight="false" outlineLevel="0" collapsed="false">
      <c r="A4139" s="14" t="str">
        <f aca="false">'SKU Master'!A4139</f>
        <v>08-00023</v>
      </c>
      <c r="B4139" s="14" t="str">
        <f aca="false">VLOOKUP(A4139,'SKU Master'!$A:$N,6,FALSE())</f>
        <v>Harborline Cola, 12 pack cans</v>
      </c>
      <c r="C4139" s="15" t="n">
        <v>4.6</v>
      </c>
      <c r="D4139" s="15" t="n">
        <v>5.8</v>
      </c>
      <c r="E4139" s="15" t="n">
        <v>3.1</v>
      </c>
      <c r="F4139" s="16" t="s">
        <v>12290</v>
      </c>
      <c r="G4139" s="16" t="s">
        <v>12017</v>
      </c>
      <c r="H4139" s="17" t="n">
        <v>2.58</v>
      </c>
      <c r="I4139" s="18" t="n">
        <f aca="false">('SKU Master'!I4139-H4139)/'SKU Master'!I4139</f>
        <v>0.353383458646617</v>
      </c>
      <c r="J4139" s="16" t="n">
        <v>2</v>
      </c>
      <c r="K4139" s="19" t="n">
        <f aca="false">J4139*C4139</f>
        <v>9.2</v>
      </c>
      <c r="L4139" s="16" t="s">
        <v>12295</v>
      </c>
      <c r="M4139" s="16" t="s">
        <v>12292</v>
      </c>
      <c r="N4139" s="16" t="s">
        <v>12017</v>
      </c>
      <c r="O4139" s="16" t="s">
        <v>12300</v>
      </c>
      <c r="P4139" s="16" t="s">
        <v>12298</v>
      </c>
      <c r="Q4139" s="16" t="s">
        <v>12017</v>
      </c>
    </row>
    <row r="4140" customFormat="false" ht="15" hidden="false" customHeight="false" outlineLevel="0" collapsed="false">
      <c r="A4140" s="14" t="str">
        <f aca="false">'SKU Master'!A4140</f>
        <v>08-00024</v>
      </c>
      <c r="B4140" s="14" t="str">
        <f aca="false">VLOOKUP(A4140,'SKU Master'!$A:$N,6,FALSE())</f>
        <v>Orchard Press Diet Cola, 12 pack cans</v>
      </c>
      <c r="C4140" s="15" t="n">
        <v>3.4</v>
      </c>
      <c r="D4140" s="15" t="n">
        <v>9.2</v>
      </c>
      <c r="E4140" s="15" t="n">
        <v>2.6</v>
      </c>
      <c r="F4140" s="16" t="s">
        <v>12290</v>
      </c>
      <c r="G4140" s="16" t="s">
        <v>12017</v>
      </c>
      <c r="H4140" s="17" t="n">
        <v>3.56</v>
      </c>
      <c r="I4140" s="18" t="n">
        <f aca="false">('SKU Master'!I4140-H4140)/'SKU Master'!I4140</f>
        <v>0.434022257551669</v>
      </c>
      <c r="J4140" s="16" t="n">
        <v>4</v>
      </c>
      <c r="K4140" s="19" t="n">
        <f aca="false">J4140*C4140</f>
        <v>13.6</v>
      </c>
      <c r="L4140" s="16" t="s">
        <v>12295</v>
      </c>
      <c r="M4140" s="16" t="s">
        <v>12292</v>
      </c>
      <c r="N4140" s="16" t="s">
        <v>12017</v>
      </c>
      <c r="O4140" s="16" t="s">
        <v>12300</v>
      </c>
      <c r="P4140" s="16" t="s">
        <v>12298</v>
      </c>
      <c r="Q4140" s="16" t="s">
        <v>12017</v>
      </c>
    </row>
    <row r="4141" customFormat="false" ht="15" hidden="false" customHeight="false" outlineLevel="0" collapsed="false">
      <c r="A4141" s="14" t="str">
        <f aca="false">'SKU Master'!A4141</f>
        <v>08-00025</v>
      </c>
      <c r="B4141" s="14" t="str">
        <f aca="false">VLOOKUP(A4141,'SKU Master'!$A:$N,6,FALSE())</f>
        <v>Harborline Lemon-Lime Soda, 12 pack cans</v>
      </c>
      <c r="C4141" s="15" t="n">
        <v>2.8</v>
      </c>
      <c r="D4141" s="15" t="n">
        <v>11.3</v>
      </c>
      <c r="E4141" s="15" t="n">
        <v>3.1</v>
      </c>
      <c r="F4141" s="16" t="s">
        <v>12290</v>
      </c>
      <c r="G4141" s="16" t="s">
        <v>12021</v>
      </c>
      <c r="H4141" s="17" t="n">
        <v>1.28</v>
      </c>
      <c r="I4141" s="18" t="n">
        <f aca="false">('SKU Master'!I4141-H4141)/'SKU Master'!I4141</f>
        <v>0.441048034934498</v>
      </c>
      <c r="J4141" s="16" t="n">
        <v>3</v>
      </c>
      <c r="K4141" s="19" t="n">
        <f aca="false">J4141*C4141</f>
        <v>8.4</v>
      </c>
      <c r="L4141" s="16" t="s">
        <v>12295</v>
      </c>
      <c r="M4141" s="16" t="s">
        <v>12292</v>
      </c>
      <c r="N4141" s="16" t="s">
        <v>12017</v>
      </c>
      <c r="O4141" s="16" t="s">
        <v>12300</v>
      </c>
      <c r="P4141" s="16" t="s">
        <v>12298</v>
      </c>
      <c r="Q4141" s="16" t="s">
        <v>12017</v>
      </c>
    </row>
    <row r="4142" customFormat="false" ht="15" hidden="false" customHeight="false" outlineLevel="0" collapsed="false">
      <c r="A4142" s="14" t="str">
        <f aca="false">'SKU Master'!A4142</f>
        <v>08-00026</v>
      </c>
      <c r="B4142" s="14" t="str">
        <f aca="false">VLOOKUP(A4142,'SKU Master'!$A:$N,6,FALSE())</f>
        <v>Orchard Press Root Beer, 2 L</v>
      </c>
      <c r="C4142" s="15" t="n">
        <v>3.8</v>
      </c>
      <c r="D4142" s="15" t="n">
        <v>8.6</v>
      </c>
      <c r="E4142" s="15" t="n">
        <v>2.6</v>
      </c>
      <c r="F4142" s="16" t="s">
        <v>12290</v>
      </c>
      <c r="G4142" s="16" t="s">
        <v>12017</v>
      </c>
      <c r="H4142" s="17" t="n">
        <v>1.54</v>
      </c>
      <c r="I4142" s="18" t="n">
        <f aca="false">('SKU Master'!I4142-H4142)/'SKU Master'!I4142</f>
        <v>0.448028673835125</v>
      </c>
      <c r="J4142" s="16" t="n">
        <v>6</v>
      </c>
      <c r="K4142" s="19" t="n">
        <f aca="false">J4142*C4142</f>
        <v>22.8</v>
      </c>
      <c r="L4142" s="16" t="s">
        <v>12295</v>
      </c>
      <c r="M4142" s="16" t="s">
        <v>12292</v>
      </c>
      <c r="N4142" s="16" t="s">
        <v>12017</v>
      </c>
      <c r="O4142" s="16" t="s">
        <v>12300</v>
      </c>
      <c r="P4142" s="16" t="s">
        <v>12297</v>
      </c>
      <c r="Q4142" s="16" t="s">
        <v>12017</v>
      </c>
    </row>
    <row r="4143" customFormat="false" ht="15" hidden="false" customHeight="false" outlineLevel="0" collapsed="false">
      <c r="A4143" s="14" t="str">
        <f aca="false">'SKU Master'!A4143</f>
        <v>08-00027</v>
      </c>
      <c r="B4143" s="14" t="str">
        <f aca="false">VLOOKUP(A4143,'SKU Master'!$A:$N,6,FALSE())</f>
        <v>Clearspring Water Lemon-Lime Soda, 6 pack bottles</v>
      </c>
      <c r="C4143" s="15" t="n">
        <v>4.1</v>
      </c>
      <c r="D4143" s="15" t="n">
        <v>5.7</v>
      </c>
      <c r="E4143" s="15" t="n">
        <v>3.1</v>
      </c>
      <c r="F4143" s="16" t="s">
        <v>12290</v>
      </c>
      <c r="G4143" s="16" t="s">
        <v>12017</v>
      </c>
      <c r="H4143" s="17" t="n">
        <v>4.31</v>
      </c>
      <c r="I4143" s="18" t="n">
        <f aca="false">('SKU Master'!I4143-H4143)/'SKU Master'!I4143</f>
        <v>0.325508607198748</v>
      </c>
      <c r="J4143" s="16" t="n">
        <v>2</v>
      </c>
      <c r="K4143" s="19" t="n">
        <f aca="false">J4143*C4143</f>
        <v>8.2</v>
      </c>
      <c r="L4143" s="16" t="s">
        <v>12295</v>
      </c>
      <c r="M4143" s="16" t="s">
        <v>12292</v>
      </c>
      <c r="N4143" s="16" t="s">
        <v>12017</v>
      </c>
      <c r="O4143" s="16" t="s">
        <v>12300</v>
      </c>
      <c r="P4143" s="16" t="s">
        <v>12294</v>
      </c>
      <c r="Q4143" s="16" t="s">
        <v>12017</v>
      </c>
    </row>
    <row r="4144" customFormat="false" ht="15" hidden="false" customHeight="false" outlineLevel="0" collapsed="false">
      <c r="A4144" s="14" t="str">
        <f aca="false">'SKU Master'!A4144</f>
        <v>08-00028</v>
      </c>
      <c r="B4144" s="14" t="str">
        <f aca="false">VLOOKUP(A4144,'SKU Master'!$A:$N,6,FALSE())</f>
        <v>Fizzwell Lemon-Lime Soda, 2 L</v>
      </c>
      <c r="C4144" s="15" t="n">
        <v>2.8</v>
      </c>
      <c r="D4144" s="15" t="n">
        <v>8</v>
      </c>
      <c r="E4144" s="15" t="n">
        <v>3.9</v>
      </c>
      <c r="F4144" s="16" t="s">
        <v>12290</v>
      </c>
      <c r="G4144" s="16" t="s">
        <v>12021</v>
      </c>
      <c r="H4144" s="17" t="n">
        <v>2.45</v>
      </c>
      <c r="I4144" s="18" t="n">
        <f aca="false">('SKU Master'!I4144-H4144)/'SKU Master'!I4144</f>
        <v>0.441913439635535</v>
      </c>
      <c r="J4144" s="16" t="n">
        <v>2</v>
      </c>
      <c r="K4144" s="19" t="n">
        <f aca="false">J4144*C4144</f>
        <v>5.6</v>
      </c>
      <c r="L4144" s="16" t="s">
        <v>12291</v>
      </c>
      <c r="M4144" s="16" t="s">
        <v>12292</v>
      </c>
      <c r="N4144" s="16" t="s">
        <v>12017</v>
      </c>
      <c r="O4144" s="16" t="s">
        <v>12300</v>
      </c>
      <c r="P4144" s="16" t="s">
        <v>12294</v>
      </c>
      <c r="Q4144" s="16" t="s">
        <v>12017</v>
      </c>
    </row>
    <row r="4145" customFormat="false" ht="15" hidden="false" customHeight="false" outlineLevel="0" collapsed="false">
      <c r="A4145" s="14" t="str">
        <f aca="false">'SKU Master'!A4145</f>
        <v>08-00029</v>
      </c>
      <c r="B4145" s="14" t="str">
        <f aca="false">VLOOKUP(A4145,'SKU Master'!$A:$N,6,FALSE())</f>
        <v>Harborline Ginger Ale, 12 pack cans</v>
      </c>
      <c r="C4145" s="15" t="n">
        <v>3</v>
      </c>
      <c r="D4145" s="15" t="n">
        <v>6.3</v>
      </c>
      <c r="E4145" s="15" t="n">
        <v>3.7</v>
      </c>
      <c r="F4145" s="16" t="s">
        <v>12290</v>
      </c>
      <c r="G4145" s="16" t="s">
        <v>12021</v>
      </c>
      <c r="H4145" s="17" t="n">
        <v>2.54</v>
      </c>
      <c r="I4145" s="18" t="n">
        <f aca="false">('SKU Master'!I4145-H4145)/'SKU Master'!I4145</f>
        <v>0.490981963927856</v>
      </c>
      <c r="J4145" s="16" t="n">
        <v>5</v>
      </c>
      <c r="K4145" s="19" t="n">
        <f aca="false">J4145*C4145</f>
        <v>15</v>
      </c>
      <c r="L4145" s="16" t="s">
        <v>12295</v>
      </c>
      <c r="M4145" s="16" t="s">
        <v>12292</v>
      </c>
      <c r="N4145" s="16" t="s">
        <v>12017</v>
      </c>
      <c r="O4145" s="16" t="s">
        <v>12300</v>
      </c>
      <c r="P4145" s="16" t="s">
        <v>12296</v>
      </c>
      <c r="Q4145" s="16" t="s">
        <v>12017</v>
      </c>
    </row>
    <row r="4146" customFormat="false" ht="15" hidden="false" customHeight="false" outlineLevel="0" collapsed="false">
      <c r="A4146" s="14" t="str">
        <f aca="false">'SKU Master'!A4146</f>
        <v>08-00030</v>
      </c>
      <c r="B4146" s="14" t="str">
        <f aca="false">VLOOKUP(A4146,'SKU Master'!$A:$N,6,FALSE())</f>
        <v>Harborline Cola, 2 L</v>
      </c>
      <c r="C4146" s="15" t="n">
        <v>5</v>
      </c>
      <c r="D4146" s="15" t="n">
        <v>10.4</v>
      </c>
      <c r="E4146" s="15" t="n">
        <v>3.9</v>
      </c>
      <c r="F4146" s="16" t="s">
        <v>12290</v>
      </c>
      <c r="G4146" s="16" t="s">
        <v>12021</v>
      </c>
      <c r="H4146" s="17" t="n">
        <v>3.8</v>
      </c>
      <c r="I4146" s="18" t="n">
        <f aca="false">('SKU Master'!I4146-H4146)/'SKU Master'!I4146</f>
        <v>0.395866454689984</v>
      </c>
      <c r="J4146" s="16" t="n">
        <v>7</v>
      </c>
      <c r="K4146" s="19" t="n">
        <f aca="false">J4146*C4146</f>
        <v>35</v>
      </c>
      <c r="L4146" s="16" t="s">
        <v>12295</v>
      </c>
      <c r="M4146" s="16" t="s">
        <v>12292</v>
      </c>
      <c r="N4146" s="16" t="s">
        <v>12017</v>
      </c>
      <c r="O4146" s="16" t="s">
        <v>12300</v>
      </c>
      <c r="P4146" s="16" t="s">
        <v>12297</v>
      </c>
      <c r="Q4146" s="16" t="s">
        <v>12017</v>
      </c>
    </row>
    <row r="4147" customFormat="false" ht="15" hidden="false" customHeight="false" outlineLevel="0" collapsed="false">
      <c r="A4147" s="14" t="str">
        <f aca="false">'SKU Master'!A4147</f>
        <v>08-00031</v>
      </c>
      <c r="B4147" s="14" t="str">
        <f aca="false">VLOOKUP(A4147,'SKU Master'!$A:$N,6,FALSE())</f>
        <v>Clearspring Water Cola, 6 pack bottles</v>
      </c>
      <c r="C4147" s="15" t="n">
        <v>2.6</v>
      </c>
      <c r="D4147" s="15" t="n">
        <v>5.6</v>
      </c>
      <c r="E4147" s="15" t="n">
        <v>3.8</v>
      </c>
      <c r="F4147" s="16" t="s">
        <v>12290</v>
      </c>
      <c r="G4147" s="16" t="s">
        <v>12021</v>
      </c>
      <c r="H4147" s="17" t="n">
        <v>3.38</v>
      </c>
      <c r="I4147" s="18" t="n">
        <f aca="false">('SKU Master'!I4147-H4147)/'SKU Master'!I4147</f>
        <v>0.426146010186757</v>
      </c>
      <c r="J4147" s="16" t="n">
        <v>2</v>
      </c>
      <c r="K4147" s="19" t="n">
        <f aca="false">J4147*C4147</f>
        <v>5.2</v>
      </c>
      <c r="L4147" s="16" t="s">
        <v>12291</v>
      </c>
      <c r="M4147" s="16" t="s">
        <v>12292</v>
      </c>
      <c r="N4147" s="16" t="s">
        <v>12017</v>
      </c>
      <c r="O4147" s="16" t="s">
        <v>12300</v>
      </c>
      <c r="P4147" s="16" t="s">
        <v>12294</v>
      </c>
      <c r="Q4147" s="16" t="s">
        <v>12017</v>
      </c>
    </row>
    <row r="4148" customFormat="false" ht="15" hidden="false" customHeight="false" outlineLevel="0" collapsed="false">
      <c r="A4148" s="14" t="str">
        <f aca="false">'SKU Master'!A4148</f>
        <v>08-00032</v>
      </c>
      <c r="B4148" s="14" t="str">
        <f aca="false">VLOOKUP(A4148,'SKU Master'!$A:$N,6,FALSE())</f>
        <v>Harborline Diet Cola, 2 L</v>
      </c>
      <c r="C4148" s="15" t="n">
        <v>2.9</v>
      </c>
      <c r="D4148" s="15" t="n">
        <v>6.1</v>
      </c>
      <c r="E4148" s="15" t="n">
        <v>3.2</v>
      </c>
      <c r="F4148" s="16" t="s">
        <v>12290</v>
      </c>
      <c r="G4148" s="16" t="s">
        <v>12021</v>
      </c>
      <c r="H4148" s="17" t="n">
        <v>2.97</v>
      </c>
      <c r="I4148" s="18" t="n">
        <f aca="false">('SKU Master'!I4148-H4148)/'SKU Master'!I4148</f>
        <v>0.379958246346555</v>
      </c>
      <c r="J4148" s="16" t="n">
        <v>4</v>
      </c>
      <c r="K4148" s="19" t="n">
        <f aca="false">J4148*C4148</f>
        <v>11.6</v>
      </c>
      <c r="L4148" s="16" t="s">
        <v>12295</v>
      </c>
      <c r="M4148" s="16" t="s">
        <v>12292</v>
      </c>
      <c r="N4148" s="16" t="s">
        <v>12017</v>
      </c>
      <c r="O4148" s="16" t="s">
        <v>12300</v>
      </c>
      <c r="P4148" s="16" t="s">
        <v>12298</v>
      </c>
      <c r="Q4148" s="16" t="s">
        <v>12017</v>
      </c>
    </row>
    <row r="4149" customFormat="false" ht="15" hidden="false" customHeight="false" outlineLevel="0" collapsed="false">
      <c r="A4149" s="14" t="str">
        <f aca="false">'SKU Master'!A4149</f>
        <v>08-00033</v>
      </c>
      <c r="B4149" s="14" t="str">
        <f aca="false">VLOOKUP(A4149,'SKU Master'!$A:$N,6,FALSE())</f>
        <v>Orchard Press Orange Soda, 2 L</v>
      </c>
      <c r="C4149" s="15" t="n">
        <v>3.9</v>
      </c>
      <c r="D4149" s="15" t="n">
        <v>6.8</v>
      </c>
      <c r="E4149" s="15" t="n">
        <v>4.2</v>
      </c>
      <c r="F4149" s="16" t="s">
        <v>12290</v>
      </c>
      <c r="G4149" s="16" t="s">
        <v>12021</v>
      </c>
      <c r="H4149" s="17" t="n">
        <v>2.68</v>
      </c>
      <c r="I4149" s="18" t="n">
        <f aca="false">('SKU Master'!I4149-H4149)/'SKU Master'!I4149</f>
        <v>0.375291375291375</v>
      </c>
      <c r="J4149" s="16" t="n">
        <v>7</v>
      </c>
      <c r="K4149" s="19" t="n">
        <f aca="false">J4149*C4149</f>
        <v>27.3</v>
      </c>
      <c r="L4149" s="16" t="s">
        <v>12295</v>
      </c>
      <c r="M4149" s="16" t="s">
        <v>12292</v>
      </c>
      <c r="N4149" s="16" t="s">
        <v>12017</v>
      </c>
      <c r="O4149" s="16" t="s">
        <v>12300</v>
      </c>
      <c r="P4149" s="16" t="s">
        <v>12297</v>
      </c>
      <c r="Q4149" s="16" t="s">
        <v>12017</v>
      </c>
    </row>
    <row r="4150" customFormat="false" ht="15" hidden="false" customHeight="false" outlineLevel="0" collapsed="false">
      <c r="A4150" s="14" t="str">
        <f aca="false">'SKU Master'!A4150</f>
        <v>08-00034</v>
      </c>
      <c r="B4150" s="14" t="str">
        <f aca="false">VLOOKUP(A4150,'SKU Master'!$A:$N,6,FALSE())</f>
        <v>Harborline Root Beer, 2 L</v>
      </c>
      <c r="C4150" s="15" t="n">
        <v>4.3</v>
      </c>
      <c r="D4150" s="15" t="n">
        <v>7.4</v>
      </c>
      <c r="E4150" s="15" t="n">
        <v>3.6</v>
      </c>
      <c r="F4150" s="16" t="s">
        <v>12290</v>
      </c>
      <c r="G4150" s="16" t="s">
        <v>12017</v>
      </c>
      <c r="H4150" s="17" t="n">
        <v>3.84</v>
      </c>
      <c r="I4150" s="18" t="n">
        <f aca="false">('SKU Master'!I4150-H4150)/'SKU Master'!I4150</f>
        <v>0.434462444771723</v>
      </c>
      <c r="J4150" s="16" t="n">
        <v>4</v>
      </c>
      <c r="K4150" s="19" t="n">
        <f aca="false">J4150*C4150</f>
        <v>17.2</v>
      </c>
      <c r="L4150" s="16" t="s">
        <v>12295</v>
      </c>
      <c r="M4150" s="16" t="s">
        <v>12292</v>
      </c>
      <c r="N4150" s="16" t="s">
        <v>12017</v>
      </c>
      <c r="O4150" s="16" t="s">
        <v>12300</v>
      </c>
      <c r="P4150" s="16" t="s">
        <v>12296</v>
      </c>
      <c r="Q4150" s="16" t="s">
        <v>12017</v>
      </c>
    </row>
    <row r="4151" customFormat="false" ht="15" hidden="false" customHeight="false" outlineLevel="0" collapsed="false">
      <c r="A4151" s="14" t="str">
        <f aca="false">'SKU Master'!A4151</f>
        <v>08-00035</v>
      </c>
      <c r="B4151" s="14" t="str">
        <f aca="false">VLOOKUP(A4151,'SKU Master'!$A:$N,6,FALSE())</f>
        <v>Harborline Lemon-Lime Soda, 20 oz</v>
      </c>
      <c r="C4151" s="15" t="n">
        <v>2.7</v>
      </c>
      <c r="D4151" s="15" t="n">
        <v>7.1</v>
      </c>
      <c r="E4151" s="15" t="n">
        <v>2.7</v>
      </c>
      <c r="F4151" s="16" t="s">
        <v>12290</v>
      </c>
      <c r="G4151" s="16" t="s">
        <v>12017</v>
      </c>
      <c r="H4151" s="17" t="n">
        <v>1.88</v>
      </c>
      <c r="I4151" s="18" t="n">
        <f aca="false">('SKU Master'!I4151-H4151)/'SKU Master'!I4151</f>
        <v>0.445427728613569</v>
      </c>
      <c r="J4151" s="16" t="n">
        <v>7</v>
      </c>
      <c r="K4151" s="19" t="n">
        <f aca="false">J4151*C4151</f>
        <v>18.9</v>
      </c>
      <c r="L4151" s="16" t="s">
        <v>12295</v>
      </c>
      <c r="M4151" s="16" t="s">
        <v>12292</v>
      </c>
      <c r="N4151" s="16" t="s">
        <v>12017</v>
      </c>
      <c r="O4151" s="16" t="s">
        <v>12300</v>
      </c>
      <c r="P4151" s="16" t="s">
        <v>12297</v>
      </c>
      <c r="Q4151" s="16" t="s">
        <v>12017</v>
      </c>
    </row>
    <row r="4152" customFormat="false" ht="15" hidden="false" customHeight="false" outlineLevel="0" collapsed="false">
      <c r="A4152" s="14" t="str">
        <f aca="false">'SKU Master'!A4152</f>
        <v>08-00036</v>
      </c>
      <c r="B4152" s="14" t="str">
        <f aca="false">VLOOKUP(A4152,'SKU Master'!$A:$N,6,FALSE())</f>
        <v>Clearspring Water Ginger Ale, 2 L</v>
      </c>
      <c r="C4152" s="15" t="n">
        <v>3.1</v>
      </c>
      <c r="D4152" s="15" t="n">
        <v>5.9</v>
      </c>
      <c r="E4152" s="15" t="n">
        <v>4.1</v>
      </c>
      <c r="F4152" s="16" t="s">
        <v>12290</v>
      </c>
      <c r="G4152" s="16" t="s">
        <v>12017</v>
      </c>
      <c r="H4152" s="17" t="n">
        <v>3.82</v>
      </c>
      <c r="I4152" s="18" t="n">
        <f aca="false">('SKU Master'!I4152-H4152)/'SKU Master'!I4152</f>
        <v>0.351443123938879</v>
      </c>
      <c r="J4152" s="16" t="n">
        <v>2</v>
      </c>
      <c r="K4152" s="19" t="n">
        <f aca="false">J4152*C4152</f>
        <v>6.2</v>
      </c>
      <c r="L4152" s="16" t="s">
        <v>12295</v>
      </c>
      <c r="M4152" s="16" t="s">
        <v>12292</v>
      </c>
      <c r="N4152" s="16" t="s">
        <v>12017</v>
      </c>
      <c r="O4152" s="16" t="s">
        <v>12300</v>
      </c>
      <c r="P4152" s="16" t="s">
        <v>12298</v>
      </c>
      <c r="Q4152" s="16" t="s">
        <v>12017</v>
      </c>
    </row>
    <row r="4153" customFormat="false" ht="15" hidden="false" customHeight="false" outlineLevel="0" collapsed="false">
      <c r="A4153" s="14" t="str">
        <f aca="false">'SKU Master'!A4153</f>
        <v>08-00037</v>
      </c>
      <c r="B4153" s="14" t="str">
        <f aca="false">VLOOKUP(A4153,'SKU Master'!$A:$N,6,FALSE())</f>
        <v>Orchard Press Cola, 6 pack bottles</v>
      </c>
      <c r="C4153" s="15" t="n">
        <v>4.3</v>
      </c>
      <c r="D4153" s="15" t="n">
        <v>9.1</v>
      </c>
      <c r="E4153" s="15" t="n">
        <v>4.4</v>
      </c>
      <c r="F4153" s="16" t="s">
        <v>12290</v>
      </c>
      <c r="G4153" s="16" t="s">
        <v>12017</v>
      </c>
      <c r="H4153" s="17" t="n">
        <v>1.93</v>
      </c>
      <c r="I4153" s="18" t="n">
        <f aca="false">('SKU Master'!I4153-H4153)/'SKU Master'!I4153</f>
        <v>0.332179930795848</v>
      </c>
      <c r="J4153" s="16" t="n">
        <v>5</v>
      </c>
      <c r="K4153" s="19" t="n">
        <f aca="false">J4153*C4153</f>
        <v>21.5</v>
      </c>
      <c r="L4153" s="16" t="s">
        <v>12295</v>
      </c>
      <c r="M4153" s="16" t="s">
        <v>12292</v>
      </c>
      <c r="N4153" s="16" t="s">
        <v>12017</v>
      </c>
      <c r="O4153" s="16" t="s">
        <v>12300</v>
      </c>
      <c r="P4153" s="16" t="s">
        <v>12296</v>
      </c>
      <c r="Q4153" s="16" t="s">
        <v>12017</v>
      </c>
    </row>
    <row r="4154" customFormat="false" ht="15" hidden="false" customHeight="false" outlineLevel="0" collapsed="false">
      <c r="A4154" s="14" t="str">
        <f aca="false">'SKU Master'!A4154</f>
        <v>08-00038</v>
      </c>
      <c r="B4154" s="14" t="str">
        <f aca="false">VLOOKUP(A4154,'SKU Master'!$A:$N,6,FALSE())</f>
        <v>Harborline Orange Soda, 12 pack cans</v>
      </c>
      <c r="C4154" s="15" t="n">
        <v>3</v>
      </c>
      <c r="D4154" s="15" t="n">
        <v>10.6</v>
      </c>
      <c r="E4154" s="15" t="n">
        <v>4.6</v>
      </c>
      <c r="F4154" s="16" t="s">
        <v>12290</v>
      </c>
      <c r="G4154" s="16" t="s">
        <v>12021</v>
      </c>
      <c r="H4154" s="17" t="n">
        <v>3.25</v>
      </c>
      <c r="I4154" s="18" t="n">
        <f aca="false">('SKU Master'!I4154-H4154)/'SKU Master'!I4154</f>
        <v>0.457429048414023</v>
      </c>
      <c r="J4154" s="16" t="n">
        <v>5</v>
      </c>
      <c r="K4154" s="19" t="n">
        <f aca="false">J4154*C4154</f>
        <v>15</v>
      </c>
      <c r="L4154" s="16" t="s">
        <v>12295</v>
      </c>
      <c r="M4154" s="16" t="s">
        <v>12292</v>
      </c>
      <c r="N4154" s="16" t="s">
        <v>12017</v>
      </c>
      <c r="O4154" s="16" t="s">
        <v>12300</v>
      </c>
      <c r="P4154" s="16" t="s">
        <v>12296</v>
      </c>
      <c r="Q4154" s="16" t="s">
        <v>12017</v>
      </c>
    </row>
    <row r="4155" customFormat="false" ht="15" hidden="false" customHeight="false" outlineLevel="0" collapsed="false">
      <c r="A4155" s="14" t="str">
        <f aca="false">'SKU Master'!A4155</f>
        <v>08-00039</v>
      </c>
      <c r="B4155" s="14" t="str">
        <f aca="false">VLOOKUP(A4155,'SKU Master'!$A:$N,6,FALSE())</f>
        <v>Orchard Press Cola, 12 pack cans</v>
      </c>
      <c r="C4155" s="15" t="n">
        <v>3.1</v>
      </c>
      <c r="D4155" s="15" t="n">
        <v>7.8</v>
      </c>
      <c r="E4155" s="15" t="n">
        <v>4.6</v>
      </c>
      <c r="F4155" s="16" t="s">
        <v>12290</v>
      </c>
      <c r="G4155" s="16" t="s">
        <v>12021</v>
      </c>
      <c r="H4155" s="17" t="n">
        <v>2.56</v>
      </c>
      <c r="I4155" s="18" t="n">
        <f aca="false">('SKU Master'!I4155-H4155)/'SKU Master'!I4155</f>
        <v>0.341902313624679</v>
      </c>
      <c r="J4155" s="16" t="n">
        <v>5</v>
      </c>
      <c r="K4155" s="19" t="n">
        <f aca="false">J4155*C4155</f>
        <v>15.5</v>
      </c>
      <c r="L4155" s="16" t="s">
        <v>12295</v>
      </c>
      <c r="M4155" s="16" t="s">
        <v>12292</v>
      </c>
      <c r="N4155" s="16" t="s">
        <v>12017</v>
      </c>
      <c r="O4155" s="16" t="s">
        <v>12300</v>
      </c>
      <c r="P4155" s="16" t="s">
        <v>12296</v>
      </c>
      <c r="Q4155" s="16" t="s">
        <v>12017</v>
      </c>
    </row>
    <row r="4156" customFormat="false" ht="15" hidden="false" customHeight="false" outlineLevel="0" collapsed="false">
      <c r="A4156" s="14" t="str">
        <f aca="false">'SKU Master'!A4156</f>
        <v>08-00040</v>
      </c>
      <c r="B4156" s="14" t="str">
        <f aca="false">VLOOKUP(A4156,'SKU Master'!$A:$N,6,FALSE())</f>
        <v>Orchard Press Orange Soda, 12 pack cans</v>
      </c>
      <c r="C4156" s="15" t="n">
        <v>4.6</v>
      </c>
      <c r="D4156" s="15" t="n">
        <v>5.2</v>
      </c>
      <c r="E4156" s="15" t="n">
        <v>3.8</v>
      </c>
      <c r="F4156" s="16" t="s">
        <v>12290</v>
      </c>
      <c r="G4156" s="16" t="s">
        <v>12021</v>
      </c>
      <c r="H4156" s="17" t="n">
        <v>2.32</v>
      </c>
      <c r="I4156" s="18" t="n">
        <f aca="false">('SKU Master'!I4156-H4156)/'SKU Master'!I4156</f>
        <v>0.418546365914787</v>
      </c>
      <c r="J4156" s="16" t="n">
        <v>7</v>
      </c>
      <c r="K4156" s="19" t="n">
        <f aca="false">J4156*C4156</f>
        <v>32.2</v>
      </c>
      <c r="L4156" s="16" t="s">
        <v>12295</v>
      </c>
      <c r="M4156" s="16" t="s">
        <v>12292</v>
      </c>
      <c r="N4156" s="16" t="s">
        <v>12017</v>
      </c>
      <c r="O4156" s="16" t="s">
        <v>12300</v>
      </c>
      <c r="P4156" s="16" t="s">
        <v>12297</v>
      </c>
      <c r="Q4156" s="16" t="s">
        <v>12017</v>
      </c>
    </row>
    <row r="4157" customFormat="false" ht="15" hidden="false" customHeight="false" outlineLevel="0" collapsed="false">
      <c r="A4157" s="14" t="str">
        <f aca="false">'SKU Master'!A4157</f>
        <v>08-00041</v>
      </c>
      <c r="B4157" s="14" t="str">
        <f aca="false">VLOOKUP(A4157,'SKU Master'!$A:$N,6,FALSE())</f>
        <v>Clearspring Water Root Beer, 20 oz</v>
      </c>
      <c r="C4157" s="15" t="n">
        <v>4.7</v>
      </c>
      <c r="D4157" s="15" t="n">
        <v>6</v>
      </c>
      <c r="E4157" s="15" t="n">
        <v>4.1</v>
      </c>
      <c r="F4157" s="16" t="s">
        <v>12290</v>
      </c>
      <c r="G4157" s="16" t="s">
        <v>12021</v>
      </c>
      <c r="H4157" s="17" t="n">
        <v>3.49</v>
      </c>
      <c r="I4157" s="18" t="n">
        <f aca="false">('SKU Master'!I4157-H4157)/'SKU Master'!I4157</f>
        <v>0.352504638218924</v>
      </c>
      <c r="J4157" s="16" t="n">
        <v>3</v>
      </c>
      <c r="K4157" s="19" t="n">
        <f aca="false">J4157*C4157</f>
        <v>14.1</v>
      </c>
      <c r="L4157" s="16" t="s">
        <v>12295</v>
      </c>
      <c r="M4157" s="16" t="s">
        <v>12292</v>
      </c>
      <c r="N4157" s="16" t="s">
        <v>12017</v>
      </c>
      <c r="O4157" s="16" t="s">
        <v>12300</v>
      </c>
      <c r="P4157" s="16" t="s">
        <v>12298</v>
      </c>
      <c r="Q4157" s="16" t="s">
        <v>12017</v>
      </c>
    </row>
    <row r="4158" customFormat="false" ht="15" hidden="false" customHeight="false" outlineLevel="0" collapsed="false">
      <c r="A4158" s="14" t="str">
        <f aca="false">'SKU Master'!A4158</f>
        <v>08-00042</v>
      </c>
      <c r="B4158" s="14" t="str">
        <f aca="false">VLOOKUP(A4158,'SKU Master'!$A:$N,6,FALSE())</f>
        <v>Orchard Press Root Beer, 20 oz</v>
      </c>
      <c r="C4158" s="15" t="n">
        <v>4.7</v>
      </c>
      <c r="D4158" s="15" t="n">
        <v>11.9</v>
      </c>
      <c r="E4158" s="15" t="n">
        <v>4.4</v>
      </c>
      <c r="F4158" s="16" t="s">
        <v>12290</v>
      </c>
      <c r="G4158" s="16" t="s">
        <v>12017</v>
      </c>
      <c r="H4158" s="17" t="n">
        <v>3.8</v>
      </c>
      <c r="I4158" s="18" t="n">
        <f aca="false">('SKU Master'!I4158-H4158)/'SKU Master'!I4158</f>
        <v>0.405320813771518</v>
      </c>
      <c r="J4158" s="16" t="n">
        <v>1</v>
      </c>
      <c r="K4158" s="19" t="n">
        <f aca="false">J4158*C4158</f>
        <v>4.7</v>
      </c>
      <c r="L4158" s="16" t="s">
        <v>12291</v>
      </c>
      <c r="M4158" s="16" t="s">
        <v>12292</v>
      </c>
      <c r="N4158" s="16" t="s">
        <v>12017</v>
      </c>
      <c r="O4158" s="16" t="s">
        <v>12300</v>
      </c>
      <c r="P4158" s="16" t="s">
        <v>12294</v>
      </c>
      <c r="Q4158" s="16" t="s">
        <v>12017</v>
      </c>
    </row>
    <row r="4159" customFormat="false" ht="15" hidden="false" customHeight="false" outlineLevel="0" collapsed="false">
      <c r="A4159" s="14" t="str">
        <f aca="false">'SKU Master'!A4159</f>
        <v>08-00043</v>
      </c>
      <c r="B4159" s="14" t="str">
        <f aca="false">VLOOKUP(A4159,'SKU Master'!$A:$N,6,FALSE())</f>
        <v>Fizzwell Ginger Ale, 6 pack bottles</v>
      </c>
      <c r="C4159" s="15" t="n">
        <v>3.4</v>
      </c>
      <c r="D4159" s="15" t="n">
        <v>6.3</v>
      </c>
      <c r="E4159" s="15" t="n">
        <v>3.2</v>
      </c>
      <c r="F4159" s="16" t="s">
        <v>12290</v>
      </c>
      <c r="G4159" s="16" t="s">
        <v>12021</v>
      </c>
      <c r="H4159" s="17" t="n">
        <v>2.69</v>
      </c>
      <c r="I4159" s="18" t="n">
        <f aca="false">('SKU Master'!I4159-H4159)/'SKU Master'!I4159</f>
        <v>0.438413361169102</v>
      </c>
      <c r="J4159" s="16" t="n">
        <v>4</v>
      </c>
      <c r="K4159" s="19" t="n">
        <f aca="false">J4159*C4159</f>
        <v>13.6</v>
      </c>
      <c r="L4159" s="16" t="s">
        <v>12295</v>
      </c>
      <c r="M4159" s="16" t="s">
        <v>12292</v>
      </c>
      <c r="N4159" s="16" t="s">
        <v>12017</v>
      </c>
      <c r="O4159" s="16" t="s">
        <v>12300</v>
      </c>
      <c r="P4159" s="16" t="s">
        <v>12296</v>
      </c>
      <c r="Q4159" s="16" t="s">
        <v>12017</v>
      </c>
    </row>
    <row r="4160" customFormat="false" ht="15" hidden="false" customHeight="false" outlineLevel="0" collapsed="false">
      <c r="A4160" s="14" t="str">
        <f aca="false">'SKU Master'!A4160</f>
        <v>08-00044</v>
      </c>
      <c r="B4160" s="14" t="str">
        <f aca="false">VLOOKUP(A4160,'SKU Master'!$A:$N,6,FALSE())</f>
        <v>Clearspring Water Orange Soda, 12 pack cans</v>
      </c>
      <c r="C4160" s="15" t="n">
        <v>3</v>
      </c>
      <c r="D4160" s="15" t="n">
        <v>10.5</v>
      </c>
      <c r="E4160" s="15" t="n">
        <v>4.3</v>
      </c>
      <c r="F4160" s="16" t="s">
        <v>12290</v>
      </c>
      <c r="G4160" s="16" t="s">
        <v>12021</v>
      </c>
      <c r="H4160" s="17" t="n">
        <v>4.45</v>
      </c>
      <c r="I4160" s="18" t="n">
        <f aca="false">('SKU Master'!I4160-H4160)/'SKU Master'!I4160</f>
        <v>0.344624447717231</v>
      </c>
      <c r="J4160" s="16" t="n">
        <v>5</v>
      </c>
      <c r="K4160" s="19" t="n">
        <f aca="false">J4160*C4160</f>
        <v>15</v>
      </c>
      <c r="L4160" s="16" t="s">
        <v>12295</v>
      </c>
      <c r="M4160" s="16" t="s">
        <v>12292</v>
      </c>
      <c r="N4160" s="16" t="s">
        <v>12017</v>
      </c>
      <c r="O4160" s="16" t="s">
        <v>12300</v>
      </c>
      <c r="P4160" s="16" t="s">
        <v>12296</v>
      </c>
      <c r="Q4160" s="16" t="s">
        <v>12017</v>
      </c>
    </row>
    <row r="4161" customFormat="false" ht="15" hidden="false" customHeight="false" outlineLevel="0" collapsed="false">
      <c r="A4161" s="14" t="str">
        <f aca="false">'SKU Master'!A4161</f>
        <v>08-00045</v>
      </c>
      <c r="B4161" s="14" t="str">
        <f aca="false">VLOOKUP(A4161,'SKU Master'!$A:$N,6,FALSE())</f>
        <v>Clearspring Water Lemon-Lime Soda, 20 oz</v>
      </c>
      <c r="C4161" s="15" t="n">
        <v>4.9</v>
      </c>
      <c r="D4161" s="15" t="n">
        <v>8.9</v>
      </c>
      <c r="E4161" s="15" t="n">
        <v>4.1</v>
      </c>
      <c r="F4161" s="16" t="s">
        <v>12290</v>
      </c>
      <c r="G4161" s="16" t="s">
        <v>12017</v>
      </c>
      <c r="H4161" s="17" t="n">
        <v>1.5</v>
      </c>
      <c r="I4161" s="18" t="n">
        <f aca="false">('SKU Master'!I4161-H4161)/'SKU Master'!I4161</f>
        <v>0.372384937238494</v>
      </c>
      <c r="J4161" s="16" t="n">
        <v>7</v>
      </c>
      <c r="K4161" s="19" t="n">
        <f aca="false">J4161*C4161</f>
        <v>34.3</v>
      </c>
      <c r="L4161" s="16" t="s">
        <v>12295</v>
      </c>
      <c r="M4161" s="16" t="s">
        <v>12292</v>
      </c>
      <c r="N4161" s="16" t="s">
        <v>12017</v>
      </c>
      <c r="O4161" s="16" t="s">
        <v>12300</v>
      </c>
      <c r="P4161" s="16" t="s">
        <v>12297</v>
      </c>
      <c r="Q4161" s="16" t="s">
        <v>12017</v>
      </c>
    </row>
    <row r="4162" customFormat="false" ht="15" hidden="false" customHeight="false" outlineLevel="0" collapsed="false">
      <c r="A4162" s="14" t="str">
        <f aca="false">'SKU Master'!A4162</f>
        <v>08-00046</v>
      </c>
      <c r="B4162" s="14" t="str">
        <f aca="false">VLOOKUP(A4162,'SKU Master'!$A:$N,6,FALSE())</f>
        <v>Harborline Diet Cola, 12 pack cans</v>
      </c>
      <c r="C4162" s="15" t="n">
        <v>2.6</v>
      </c>
      <c r="D4162" s="15" t="n">
        <v>9.7</v>
      </c>
      <c r="E4162" s="15" t="n">
        <v>3.5</v>
      </c>
      <c r="F4162" s="16" t="s">
        <v>12290</v>
      </c>
      <c r="G4162" s="16" t="s">
        <v>12021</v>
      </c>
      <c r="H4162" s="17" t="n">
        <v>1.49</v>
      </c>
      <c r="I4162" s="18" t="n">
        <f aca="false">('SKU Master'!I4162-H4162)/'SKU Master'!I4162</f>
        <v>0.501672240802676</v>
      </c>
      <c r="J4162" s="16" t="n">
        <v>7</v>
      </c>
      <c r="K4162" s="19" t="n">
        <f aca="false">J4162*C4162</f>
        <v>18.2</v>
      </c>
      <c r="L4162" s="16" t="s">
        <v>12295</v>
      </c>
      <c r="M4162" s="16" t="s">
        <v>12292</v>
      </c>
      <c r="N4162" s="16" t="s">
        <v>12017</v>
      </c>
      <c r="O4162" s="16" t="s">
        <v>12300</v>
      </c>
      <c r="P4162" s="16" t="s">
        <v>12297</v>
      </c>
      <c r="Q4162" s="16" t="s">
        <v>12017</v>
      </c>
    </row>
    <row r="4163" customFormat="false" ht="15" hidden="false" customHeight="false" outlineLevel="0" collapsed="false">
      <c r="A4163" s="14" t="str">
        <f aca="false">'SKU Master'!A4163</f>
        <v>08-00047</v>
      </c>
      <c r="B4163" s="14" t="str">
        <f aca="false">VLOOKUP(A4163,'SKU Master'!$A:$N,6,FALSE())</f>
        <v>Clearspring Water Lemon-Lime Soda, 12 pack cans</v>
      </c>
      <c r="C4163" s="15" t="n">
        <v>3.4</v>
      </c>
      <c r="D4163" s="15" t="n">
        <v>6.1</v>
      </c>
      <c r="E4163" s="15" t="n">
        <v>3.3</v>
      </c>
      <c r="F4163" s="16" t="s">
        <v>12290</v>
      </c>
      <c r="G4163" s="16" t="s">
        <v>12021</v>
      </c>
      <c r="H4163" s="17" t="n">
        <v>1.3</v>
      </c>
      <c r="I4163" s="18" t="n">
        <f aca="false">('SKU Master'!I4163-H4163)/'SKU Master'!I4163</f>
        <v>0.312169312169312</v>
      </c>
      <c r="J4163" s="16" t="n">
        <v>4</v>
      </c>
      <c r="K4163" s="19" t="n">
        <f aca="false">J4163*C4163</f>
        <v>13.6</v>
      </c>
      <c r="L4163" s="16" t="s">
        <v>12295</v>
      </c>
      <c r="M4163" s="16" t="s">
        <v>12292</v>
      </c>
      <c r="N4163" s="16" t="s">
        <v>12017</v>
      </c>
      <c r="O4163" s="16" t="s">
        <v>12300</v>
      </c>
      <c r="P4163" s="16" t="s">
        <v>12296</v>
      </c>
      <c r="Q4163" s="16" t="s">
        <v>12017</v>
      </c>
    </row>
    <row r="4164" customFormat="false" ht="15" hidden="false" customHeight="false" outlineLevel="0" collapsed="false">
      <c r="A4164" s="14" t="str">
        <f aca="false">'SKU Master'!A4164</f>
        <v>08-00048</v>
      </c>
      <c r="B4164" s="14" t="str">
        <f aca="false">VLOOKUP(A4164,'SKU Master'!$A:$N,6,FALSE())</f>
        <v>Fizzwell Root Beer, 12 pack cans</v>
      </c>
      <c r="C4164" s="15" t="n">
        <v>4.7</v>
      </c>
      <c r="D4164" s="15" t="n">
        <v>5.2</v>
      </c>
      <c r="E4164" s="15" t="n">
        <v>2.9</v>
      </c>
      <c r="F4164" s="16" t="s">
        <v>12290</v>
      </c>
      <c r="G4164" s="16" t="s">
        <v>12021</v>
      </c>
      <c r="H4164" s="17" t="n">
        <v>1.62</v>
      </c>
      <c r="I4164" s="18" t="n">
        <f aca="false">('SKU Master'!I4164-H4164)/'SKU Master'!I4164</f>
        <v>0.322175732217573</v>
      </c>
      <c r="J4164" s="16" t="n">
        <v>4</v>
      </c>
      <c r="K4164" s="19" t="n">
        <f aca="false">J4164*C4164</f>
        <v>18.8</v>
      </c>
      <c r="L4164" s="16" t="s">
        <v>12295</v>
      </c>
      <c r="M4164" s="16" t="s">
        <v>12292</v>
      </c>
      <c r="N4164" s="16" t="s">
        <v>12017</v>
      </c>
      <c r="O4164" s="16" t="s">
        <v>12300</v>
      </c>
      <c r="P4164" s="16" t="s">
        <v>12296</v>
      </c>
      <c r="Q4164" s="16" t="s">
        <v>12017</v>
      </c>
    </row>
    <row r="4165" customFormat="false" ht="15" hidden="false" customHeight="false" outlineLevel="0" collapsed="false">
      <c r="A4165" s="14" t="str">
        <f aca="false">'SKU Master'!A4165</f>
        <v>08-00049</v>
      </c>
      <c r="B4165" s="14" t="str">
        <f aca="false">VLOOKUP(A4165,'SKU Master'!$A:$N,6,FALSE())</f>
        <v>Clearspring Water Ginger Ale, 12 pack cans</v>
      </c>
      <c r="C4165" s="15" t="n">
        <v>3.9</v>
      </c>
      <c r="D4165" s="15" t="n">
        <v>10.2</v>
      </c>
      <c r="E4165" s="15" t="n">
        <v>4.9</v>
      </c>
      <c r="F4165" s="16" t="s">
        <v>12290</v>
      </c>
      <c r="G4165" s="16" t="s">
        <v>12021</v>
      </c>
      <c r="H4165" s="17" t="n">
        <v>4.37</v>
      </c>
      <c r="I4165" s="18" t="n">
        <f aca="false">('SKU Master'!I4165-H4165)/'SKU Master'!I4165</f>
        <v>0.305246422893482</v>
      </c>
      <c r="J4165" s="16" t="n">
        <v>3</v>
      </c>
      <c r="K4165" s="19" t="n">
        <f aca="false">J4165*C4165</f>
        <v>11.7</v>
      </c>
      <c r="L4165" s="16" t="s">
        <v>12295</v>
      </c>
      <c r="M4165" s="16" t="s">
        <v>12292</v>
      </c>
      <c r="N4165" s="16" t="s">
        <v>12017</v>
      </c>
      <c r="O4165" s="16" t="s">
        <v>12300</v>
      </c>
      <c r="P4165" s="16" t="s">
        <v>12298</v>
      </c>
      <c r="Q4165" s="16" t="s">
        <v>12017</v>
      </c>
    </row>
    <row r="4166" customFormat="false" ht="15" hidden="false" customHeight="false" outlineLevel="0" collapsed="false">
      <c r="A4166" s="14" t="str">
        <f aca="false">'SKU Master'!A4166</f>
        <v>08-00050</v>
      </c>
      <c r="B4166" s="14" t="str">
        <f aca="false">VLOOKUP(A4166,'SKU Master'!$A:$N,6,FALSE())</f>
        <v>Fizzwell Diet Cola, 6 pack bottles</v>
      </c>
      <c r="C4166" s="15" t="n">
        <v>2.6</v>
      </c>
      <c r="D4166" s="15" t="n">
        <v>11.3</v>
      </c>
      <c r="E4166" s="15" t="n">
        <v>3.2</v>
      </c>
      <c r="F4166" s="16" t="s">
        <v>12290</v>
      </c>
      <c r="G4166" s="16" t="s">
        <v>12021</v>
      </c>
      <c r="H4166" s="17" t="n">
        <v>4.02</v>
      </c>
      <c r="I4166" s="18" t="n">
        <f aca="false">('SKU Master'!I4166-H4166)/'SKU Master'!I4166</f>
        <v>0.380585516178737</v>
      </c>
      <c r="J4166" s="16" t="n">
        <v>6</v>
      </c>
      <c r="K4166" s="19" t="n">
        <f aca="false">J4166*C4166</f>
        <v>15.6</v>
      </c>
      <c r="L4166" s="16" t="s">
        <v>12299</v>
      </c>
      <c r="M4166" s="16" t="s">
        <v>12292</v>
      </c>
      <c r="N4166" s="16" t="s">
        <v>12017</v>
      </c>
      <c r="O4166" s="16" t="s">
        <v>12300</v>
      </c>
      <c r="P4166" s="16" t="s">
        <v>12296</v>
      </c>
      <c r="Q4166" s="16" t="s">
        <v>12017</v>
      </c>
    </row>
    <row r="4167" customFormat="false" ht="15" hidden="false" customHeight="false" outlineLevel="0" collapsed="false">
      <c r="A4167" s="14" t="str">
        <f aca="false">'SKU Master'!A4167</f>
        <v>08-00051</v>
      </c>
      <c r="B4167" s="14" t="str">
        <f aca="false">VLOOKUP(A4167,'SKU Master'!$A:$N,6,FALSE())</f>
        <v>Fizzwell Orange Soda, 6 pack bottles</v>
      </c>
      <c r="C4167" s="15" t="n">
        <v>3.9</v>
      </c>
      <c r="D4167" s="15" t="n">
        <v>8.7</v>
      </c>
      <c r="E4167" s="15" t="n">
        <v>3</v>
      </c>
      <c r="F4167" s="16" t="s">
        <v>12290</v>
      </c>
      <c r="G4167" s="16" t="s">
        <v>12021</v>
      </c>
      <c r="H4167" s="17" t="n">
        <v>1.51</v>
      </c>
      <c r="I4167" s="18" t="n">
        <f aca="false">('SKU Master'!I4167-H4167)/'SKU Master'!I4167</f>
        <v>0.393574297188755</v>
      </c>
      <c r="J4167" s="16" t="n">
        <v>6</v>
      </c>
      <c r="K4167" s="19" t="n">
        <f aca="false">J4167*C4167</f>
        <v>23.4</v>
      </c>
      <c r="L4167" s="16" t="s">
        <v>12295</v>
      </c>
      <c r="M4167" s="16" t="s">
        <v>12292</v>
      </c>
      <c r="N4167" s="16" t="s">
        <v>12017</v>
      </c>
      <c r="O4167" s="16" t="s">
        <v>12300</v>
      </c>
      <c r="P4167" s="16" t="s">
        <v>12296</v>
      </c>
      <c r="Q4167" s="16" t="s">
        <v>12017</v>
      </c>
    </row>
    <row r="4168" customFormat="false" ht="15" hidden="false" customHeight="false" outlineLevel="0" collapsed="false">
      <c r="A4168" s="14" t="str">
        <f aca="false">'SKU Master'!A4168</f>
        <v>08-00052</v>
      </c>
      <c r="B4168" s="14" t="str">
        <f aca="false">VLOOKUP(A4168,'SKU Master'!$A:$N,6,FALSE())</f>
        <v>Clearspring Water Distilled Water, 24 pack</v>
      </c>
      <c r="C4168" s="15" t="n">
        <v>4.7</v>
      </c>
      <c r="D4168" s="15" t="n">
        <v>5.6</v>
      </c>
      <c r="E4168" s="15" t="n">
        <v>4</v>
      </c>
      <c r="F4168" s="16" t="s">
        <v>12290</v>
      </c>
      <c r="G4168" s="16" t="s">
        <v>12017</v>
      </c>
      <c r="H4168" s="17" t="n">
        <v>1.28</v>
      </c>
      <c r="I4168" s="18" t="n">
        <f aca="false">('SKU Master'!I4168-H4168)/'SKU Master'!I4168</f>
        <v>0.322751322751323</v>
      </c>
      <c r="J4168" s="16" t="n">
        <v>2</v>
      </c>
      <c r="K4168" s="19" t="n">
        <f aca="false">J4168*C4168</f>
        <v>9.4</v>
      </c>
      <c r="L4168" s="16" t="s">
        <v>12295</v>
      </c>
      <c r="M4168" s="16" t="s">
        <v>12292</v>
      </c>
      <c r="N4168" s="16" t="s">
        <v>12017</v>
      </c>
      <c r="O4168" s="16" t="s">
        <v>12300</v>
      </c>
      <c r="P4168" s="16" t="s">
        <v>12294</v>
      </c>
      <c r="Q4168" s="16" t="s">
        <v>12017</v>
      </c>
    </row>
    <row r="4169" customFormat="false" ht="15" hidden="false" customHeight="false" outlineLevel="0" collapsed="false">
      <c r="A4169" s="14" t="str">
        <f aca="false">'SKU Master'!A4169</f>
        <v>08-00053</v>
      </c>
      <c r="B4169" s="14" t="str">
        <f aca="false">VLOOKUP(A4169,'SKU Master'!$A:$N,6,FALSE())</f>
        <v>Fizzwell Flavored Water, 24 pack</v>
      </c>
      <c r="C4169" s="15" t="n">
        <v>2.5</v>
      </c>
      <c r="D4169" s="15" t="n">
        <v>5.6</v>
      </c>
      <c r="E4169" s="15" t="n">
        <v>3.1</v>
      </c>
      <c r="F4169" s="16" t="s">
        <v>12290</v>
      </c>
      <c r="G4169" s="16" t="s">
        <v>12021</v>
      </c>
      <c r="H4169" s="17" t="n">
        <v>1.78</v>
      </c>
      <c r="I4169" s="18" t="n">
        <f aca="false">('SKU Master'!I4169-H4169)/'SKU Master'!I4169</f>
        <v>0.384083044982699</v>
      </c>
      <c r="J4169" s="16" t="n">
        <v>6</v>
      </c>
      <c r="K4169" s="19" t="n">
        <f aca="false">J4169*C4169</f>
        <v>15</v>
      </c>
      <c r="L4169" s="16" t="s">
        <v>12295</v>
      </c>
      <c r="M4169" s="16" t="s">
        <v>12292</v>
      </c>
      <c r="N4169" s="16" t="s">
        <v>12017</v>
      </c>
      <c r="O4169" s="16" t="s">
        <v>12300</v>
      </c>
      <c r="P4169" s="16" t="s">
        <v>12296</v>
      </c>
      <c r="Q4169" s="16" t="s">
        <v>12017</v>
      </c>
    </row>
    <row r="4170" customFormat="false" ht="15" hidden="false" customHeight="false" outlineLevel="0" collapsed="false">
      <c r="A4170" s="14" t="str">
        <f aca="false">'SKU Master'!A4170</f>
        <v>08-00054</v>
      </c>
      <c r="B4170" s="14" t="str">
        <f aca="false">VLOOKUP(A4170,'SKU Master'!$A:$N,6,FALSE())</f>
        <v>Clearspring Water Spring Water, 24 pack</v>
      </c>
      <c r="C4170" s="15" t="n">
        <v>3.7</v>
      </c>
      <c r="D4170" s="15" t="n">
        <v>5.9</v>
      </c>
      <c r="E4170" s="15" t="n">
        <v>4.2</v>
      </c>
      <c r="F4170" s="16" t="s">
        <v>12290</v>
      </c>
      <c r="G4170" s="16" t="s">
        <v>12021</v>
      </c>
      <c r="H4170" s="17" t="n">
        <v>3.14</v>
      </c>
      <c r="I4170" s="18" t="n">
        <f aca="false">('SKU Master'!I4170-H4170)/'SKU Master'!I4170</f>
        <v>0.370741482965932</v>
      </c>
      <c r="J4170" s="16" t="n">
        <v>1</v>
      </c>
      <c r="K4170" s="19" t="n">
        <f aca="false">J4170*C4170</f>
        <v>3.7</v>
      </c>
      <c r="L4170" s="16" t="s">
        <v>12291</v>
      </c>
      <c r="M4170" s="16" t="s">
        <v>12292</v>
      </c>
      <c r="N4170" s="16" t="s">
        <v>12017</v>
      </c>
      <c r="O4170" s="16" t="s">
        <v>12300</v>
      </c>
      <c r="P4170" s="16" t="s">
        <v>12294</v>
      </c>
      <c r="Q4170" s="16" t="s">
        <v>12017</v>
      </c>
    </row>
    <row r="4171" customFormat="false" ht="15" hidden="false" customHeight="false" outlineLevel="0" collapsed="false">
      <c r="A4171" s="14" t="str">
        <f aca="false">'SKU Master'!A4171</f>
        <v>08-00055</v>
      </c>
      <c r="B4171" s="14" t="str">
        <f aca="false">VLOOKUP(A4171,'SKU Master'!$A:$N,6,FALSE())</f>
        <v>Fizzwell Sparkling Water, 24 pack</v>
      </c>
      <c r="C4171" s="15" t="n">
        <v>3.4</v>
      </c>
      <c r="D4171" s="15" t="n">
        <v>10</v>
      </c>
      <c r="E4171" s="15" t="n">
        <v>3.7</v>
      </c>
      <c r="F4171" s="16" t="s">
        <v>12290</v>
      </c>
      <c r="G4171" s="16" t="s">
        <v>12021</v>
      </c>
      <c r="H4171" s="17" t="n">
        <v>1.72</v>
      </c>
      <c r="I4171" s="18" t="n">
        <f aca="false">('SKU Master'!I4171-H4171)/'SKU Master'!I4171</f>
        <v>0.383512544802867</v>
      </c>
      <c r="J4171" s="16" t="n">
        <v>6</v>
      </c>
      <c r="K4171" s="19" t="n">
        <f aca="false">J4171*C4171</f>
        <v>20.4</v>
      </c>
      <c r="L4171" s="16" t="s">
        <v>12295</v>
      </c>
      <c r="M4171" s="16" t="s">
        <v>12292</v>
      </c>
      <c r="N4171" s="16" t="s">
        <v>12017</v>
      </c>
      <c r="O4171" s="16" t="s">
        <v>12300</v>
      </c>
      <c r="P4171" s="16" t="s">
        <v>12296</v>
      </c>
      <c r="Q4171" s="16" t="s">
        <v>12017</v>
      </c>
    </row>
    <row r="4172" customFormat="false" ht="15" hidden="false" customHeight="false" outlineLevel="0" collapsed="false">
      <c r="A4172" s="14" t="str">
        <f aca="false">'SKU Master'!A4172</f>
        <v>08-00056</v>
      </c>
      <c r="B4172" s="14" t="str">
        <f aca="false">VLOOKUP(A4172,'SKU Master'!$A:$N,6,FALSE())</f>
        <v>Fizzwell Distilled Water, 24 pack</v>
      </c>
      <c r="C4172" s="15" t="n">
        <v>4.4</v>
      </c>
      <c r="D4172" s="15" t="n">
        <v>6.7</v>
      </c>
      <c r="E4172" s="15" t="n">
        <v>3.5</v>
      </c>
      <c r="F4172" s="16" t="s">
        <v>12290</v>
      </c>
      <c r="G4172" s="16" t="s">
        <v>12021</v>
      </c>
      <c r="H4172" s="17" t="n">
        <v>0.84</v>
      </c>
      <c r="I4172" s="18" t="n">
        <f aca="false">('SKU Master'!I4172-H4172)/'SKU Master'!I4172</f>
        <v>0.348837209302326</v>
      </c>
      <c r="J4172" s="16" t="n">
        <v>2</v>
      </c>
      <c r="K4172" s="19" t="n">
        <f aca="false">J4172*C4172</f>
        <v>8.8</v>
      </c>
      <c r="L4172" s="16" t="s">
        <v>12295</v>
      </c>
      <c r="M4172" s="16" t="s">
        <v>12292</v>
      </c>
      <c r="N4172" s="16" t="s">
        <v>12017</v>
      </c>
      <c r="O4172" s="16" t="s">
        <v>12300</v>
      </c>
      <c r="P4172" s="16" t="s">
        <v>12294</v>
      </c>
      <c r="Q4172" s="16" t="s">
        <v>12017</v>
      </c>
    </row>
    <row r="4173" customFormat="false" ht="15" hidden="false" customHeight="false" outlineLevel="0" collapsed="false">
      <c r="A4173" s="14" t="str">
        <f aca="false">'SKU Master'!A4173</f>
        <v>08-00057</v>
      </c>
      <c r="B4173" s="14" t="str">
        <f aca="false">VLOOKUP(A4173,'SKU Master'!$A:$N,6,FALSE())</f>
        <v>Orchard Press Spring Water, 1 gal</v>
      </c>
      <c r="C4173" s="15" t="n">
        <v>3.9</v>
      </c>
      <c r="D4173" s="15" t="n">
        <v>5.2</v>
      </c>
      <c r="E4173" s="15" t="n">
        <v>2.7</v>
      </c>
      <c r="F4173" s="16" t="s">
        <v>12290</v>
      </c>
      <c r="G4173" s="16" t="s">
        <v>12021</v>
      </c>
      <c r="H4173" s="17" t="n">
        <v>1.4</v>
      </c>
      <c r="I4173" s="18" t="n">
        <f aca="false">('SKU Master'!I4173-H4173)/'SKU Master'!I4173</f>
        <v>0.414225941422594</v>
      </c>
      <c r="J4173" s="16" t="n">
        <v>9</v>
      </c>
      <c r="K4173" s="19" t="n">
        <f aca="false">J4173*C4173</f>
        <v>35.1</v>
      </c>
      <c r="L4173" s="16" t="s">
        <v>12299</v>
      </c>
      <c r="M4173" s="16" t="s">
        <v>12292</v>
      </c>
      <c r="N4173" s="16" t="s">
        <v>12017</v>
      </c>
      <c r="O4173" s="16" t="s">
        <v>12300</v>
      </c>
      <c r="P4173" s="16" t="s">
        <v>12297</v>
      </c>
      <c r="Q4173" s="16" t="s">
        <v>12017</v>
      </c>
    </row>
    <row r="4174" customFormat="false" ht="15" hidden="false" customHeight="false" outlineLevel="0" collapsed="false">
      <c r="A4174" s="14" t="str">
        <f aca="false">'SKU Master'!A4174</f>
        <v>08-00058</v>
      </c>
      <c r="B4174" s="14" t="str">
        <f aca="false">VLOOKUP(A4174,'SKU Master'!$A:$N,6,FALSE())</f>
        <v>Orchard Press Distilled Water, 8 pack</v>
      </c>
      <c r="C4174" s="15" t="n">
        <v>4.7</v>
      </c>
      <c r="D4174" s="15" t="n">
        <v>8.2</v>
      </c>
      <c r="E4174" s="15" t="n">
        <v>4.9</v>
      </c>
      <c r="F4174" s="16" t="s">
        <v>12290</v>
      </c>
      <c r="G4174" s="16" t="s">
        <v>12021</v>
      </c>
      <c r="H4174" s="17" t="n">
        <v>0.94</v>
      </c>
      <c r="I4174" s="18" t="n">
        <f aca="false">('SKU Master'!I4174-H4174)/'SKU Master'!I4174</f>
        <v>0.323741007194245</v>
      </c>
      <c r="J4174" s="16" t="n">
        <v>1</v>
      </c>
      <c r="K4174" s="19" t="n">
        <f aca="false">J4174*C4174</f>
        <v>4.7</v>
      </c>
      <c r="L4174" s="16" t="s">
        <v>12291</v>
      </c>
      <c r="M4174" s="16" t="s">
        <v>12292</v>
      </c>
      <c r="N4174" s="16" t="s">
        <v>12017</v>
      </c>
      <c r="O4174" s="16" t="s">
        <v>12300</v>
      </c>
      <c r="P4174" s="16" t="s">
        <v>12294</v>
      </c>
      <c r="Q4174" s="16" t="s">
        <v>12017</v>
      </c>
    </row>
    <row r="4175" customFormat="false" ht="15" hidden="false" customHeight="false" outlineLevel="0" collapsed="false">
      <c r="A4175" s="14" t="str">
        <f aca="false">'SKU Master'!A4175</f>
        <v>08-00059</v>
      </c>
      <c r="B4175" s="14" t="str">
        <f aca="false">VLOOKUP(A4175,'SKU Master'!$A:$N,6,FALSE())</f>
        <v>Orchard Press Distilled Water, 24 pack</v>
      </c>
      <c r="C4175" s="15" t="n">
        <v>4.8</v>
      </c>
      <c r="D4175" s="15" t="n">
        <v>6.3</v>
      </c>
      <c r="E4175" s="15" t="n">
        <v>4.5</v>
      </c>
      <c r="F4175" s="16" t="s">
        <v>12290</v>
      </c>
      <c r="G4175" s="16" t="s">
        <v>12017</v>
      </c>
      <c r="H4175" s="17" t="n">
        <v>1.58</v>
      </c>
      <c r="I4175" s="18" t="n">
        <f aca="false">('SKU Master'!I4175-H4175)/'SKU Master'!I4175</f>
        <v>0.433691756272401</v>
      </c>
      <c r="J4175" s="16" t="n">
        <v>4</v>
      </c>
      <c r="K4175" s="19" t="n">
        <f aca="false">J4175*C4175</f>
        <v>19.2</v>
      </c>
      <c r="L4175" s="16" t="s">
        <v>12295</v>
      </c>
      <c r="M4175" s="16" t="s">
        <v>12292</v>
      </c>
      <c r="N4175" s="16" t="s">
        <v>12017</v>
      </c>
      <c r="O4175" s="16" t="s">
        <v>12300</v>
      </c>
      <c r="P4175" s="16" t="s">
        <v>12296</v>
      </c>
      <c r="Q4175" s="16" t="s">
        <v>12017</v>
      </c>
    </row>
    <row r="4176" customFormat="false" ht="15" hidden="false" customHeight="false" outlineLevel="0" collapsed="false">
      <c r="A4176" s="14" t="str">
        <f aca="false">'SKU Master'!A4176</f>
        <v>08-00060</v>
      </c>
      <c r="B4176" s="14" t="str">
        <f aca="false">VLOOKUP(A4176,'SKU Master'!$A:$N,6,FALSE())</f>
        <v>Fizzwell Distilled Water, 8 pack</v>
      </c>
      <c r="C4176" s="15" t="n">
        <v>2.6</v>
      </c>
      <c r="D4176" s="15" t="n">
        <v>11.2</v>
      </c>
      <c r="E4176" s="15" t="n">
        <v>3.5</v>
      </c>
      <c r="F4176" s="16" t="s">
        <v>12290</v>
      </c>
      <c r="G4176" s="16" t="s">
        <v>12017</v>
      </c>
      <c r="H4176" s="17" t="n">
        <v>1.1</v>
      </c>
      <c r="I4176" s="18" t="n">
        <f aca="false">('SKU Master'!I4176-H4176)/'SKU Master'!I4176</f>
        <v>0.417989417989418</v>
      </c>
      <c r="J4176" s="16" t="n">
        <v>8</v>
      </c>
      <c r="K4176" s="19" t="n">
        <f aca="false">J4176*C4176</f>
        <v>20.8</v>
      </c>
      <c r="L4176" s="16" t="s">
        <v>12295</v>
      </c>
      <c r="M4176" s="16" t="s">
        <v>12292</v>
      </c>
      <c r="N4176" s="16" t="s">
        <v>12017</v>
      </c>
      <c r="O4176" s="16" t="s">
        <v>12300</v>
      </c>
      <c r="P4176" s="16" t="s">
        <v>12297</v>
      </c>
      <c r="Q4176" s="16" t="s">
        <v>12017</v>
      </c>
    </row>
    <row r="4177" customFormat="false" ht="15" hidden="false" customHeight="false" outlineLevel="0" collapsed="false">
      <c r="A4177" s="14" t="str">
        <f aca="false">'SKU Master'!A4177</f>
        <v>08-00061</v>
      </c>
      <c r="B4177" s="14" t="str">
        <f aca="false">VLOOKUP(A4177,'SKU Master'!$A:$N,6,FALSE())</f>
        <v>Orchard Press Sparkling Water, 24 pack</v>
      </c>
      <c r="C4177" s="15" t="n">
        <v>4.4</v>
      </c>
      <c r="D4177" s="15" t="n">
        <v>8.7</v>
      </c>
      <c r="E4177" s="15" t="n">
        <v>4.1</v>
      </c>
      <c r="F4177" s="16" t="s">
        <v>12290</v>
      </c>
      <c r="G4177" s="16" t="s">
        <v>12021</v>
      </c>
      <c r="H4177" s="17" t="n">
        <v>2.5</v>
      </c>
      <c r="I4177" s="18" t="n">
        <f aca="false">('SKU Master'!I4177-H4177)/'SKU Master'!I4177</f>
        <v>0.3573264781491</v>
      </c>
      <c r="J4177" s="16" t="n">
        <v>6</v>
      </c>
      <c r="K4177" s="19" t="n">
        <f aca="false">J4177*C4177</f>
        <v>26.4</v>
      </c>
      <c r="L4177" s="16" t="s">
        <v>12295</v>
      </c>
      <c r="M4177" s="16" t="s">
        <v>12292</v>
      </c>
      <c r="N4177" s="16" t="s">
        <v>12017</v>
      </c>
      <c r="O4177" s="16" t="s">
        <v>12300</v>
      </c>
      <c r="P4177" s="16" t="s">
        <v>12296</v>
      </c>
      <c r="Q4177" s="16" t="s">
        <v>12017</v>
      </c>
    </row>
    <row r="4178" customFormat="false" ht="15" hidden="false" customHeight="false" outlineLevel="0" collapsed="false">
      <c r="A4178" s="14" t="str">
        <f aca="false">'SKU Master'!A4178</f>
        <v>08-00062</v>
      </c>
      <c r="B4178" s="14" t="str">
        <f aca="false">VLOOKUP(A4178,'SKU Master'!$A:$N,6,FALSE())</f>
        <v>Fizzwell Spring Water, 8 pack</v>
      </c>
      <c r="C4178" s="15" t="n">
        <v>4.7</v>
      </c>
      <c r="D4178" s="15" t="n">
        <v>10.6</v>
      </c>
      <c r="E4178" s="15" t="n">
        <v>2.7</v>
      </c>
      <c r="F4178" s="16" t="s">
        <v>12290</v>
      </c>
      <c r="G4178" s="16" t="s">
        <v>12021</v>
      </c>
      <c r="H4178" s="17" t="n">
        <v>3.76</v>
      </c>
      <c r="I4178" s="18" t="n">
        <f aca="false">('SKU Master'!I4178-H4178)/'SKU Master'!I4178</f>
        <v>0.361629881154499</v>
      </c>
      <c r="J4178" s="16" t="n">
        <v>3</v>
      </c>
      <c r="K4178" s="19" t="n">
        <f aca="false">J4178*C4178</f>
        <v>14.1</v>
      </c>
      <c r="L4178" s="16" t="s">
        <v>12295</v>
      </c>
      <c r="M4178" s="16" t="s">
        <v>12292</v>
      </c>
      <c r="N4178" s="16" t="s">
        <v>12017</v>
      </c>
      <c r="O4178" s="16" t="s">
        <v>12300</v>
      </c>
      <c r="P4178" s="16" t="s">
        <v>12298</v>
      </c>
      <c r="Q4178" s="16" t="s">
        <v>12017</v>
      </c>
    </row>
    <row r="4179" customFormat="false" ht="15" hidden="false" customHeight="false" outlineLevel="0" collapsed="false">
      <c r="A4179" s="14" t="str">
        <f aca="false">'SKU Master'!A4179</f>
        <v>08-00063</v>
      </c>
      <c r="B4179" s="14" t="str">
        <f aca="false">VLOOKUP(A4179,'SKU Master'!$A:$N,6,FALSE())</f>
        <v>Clearspring Water Sparkling Water, 8 pack</v>
      </c>
      <c r="C4179" s="15" t="n">
        <v>2.9</v>
      </c>
      <c r="D4179" s="15" t="n">
        <v>9.7</v>
      </c>
      <c r="E4179" s="15" t="n">
        <v>4.7</v>
      </c>
      <c r="F4179" s="16" t="s">
        <v>12290</v>
      </c>
      <c r="G4179" s="16" t="s">
        <v>12021</v>
      </c>
      <c r="H4179" s="17" t="n">
        <v>1.32</v>
      </c>
      <c r="I4179" s="18" t="n">
        <f aca="false">('SKU Master'!I4179-H4179)/'SKU Master'!I4179</f>
        <v>0.336683417085427</v>
      </c>
      <c r="J4179" s="16" t="n">
        <v>3</v>
      </c>
      <c r="K4179" s="19" t="n">
        <f aca="false">J4179*C4179</f>
        <v>8.7</v>
      </c>
      <c r="L4179" s="16" t="s">
        <v>12295</v>
      </c>
      <c r="M4179" s="16" t="s">
        <v>12292</v>
      </c>
      <c r="N4179" s="16" t="s">
        <v>12017</v>
      </c>
      <c r="O4179" s="16" t="s">
        <v>12300</v>
      </c>
      <c r="P4179" s="16" t="s">
        <v>12298</v>
      </c>
      <c r="Q4179" s="16" t="s">
        <v>12017</v>
      </c>
    </row>
    <row r="4180" customFormat="false" ht="15" hidden="false" customHeight="false" outlineLevel="0" collapsed="false">
      <c r="A4180" s="14" t="str">
        <f aca="false">'SKU Master'!A4180</f>
        <v>08-00064</v>
      </c>
      <c r="B4180" s="14" t="str">
        <f aca="false">VLOOKUP(A4180,'SKU Master'!$A:$N,6,FALSE())</f>
        <v>Fizzwell Spring Water, 24 pack</v>
      </c>
      <c r="C4180" s="15" t="n">
        <v>4.7</v>
      </c>
      <c r="D4180" s="15" t="n">
        <v>9.3</v>
      </c>
      <c r="E4180" s="15" t="n">
        <v>4.1</v>
      </c>
      <c r="F4180" s="16" t="s">
        <v>12290</v>
      </c>
      <c r="G4180" s="16" t="s">
        <v>12021</v>
      </c>
      <c r="H4180" s="17" t="n">
        <v>3.82</v>
      </c>
      <c r="I4180" s="18" t="n">
        <f aca="false">('SKU Master'!I4180-H4180)/'SKU Master'!I4180</f>
        <v>0.351443123938879</v>
      </c>
      <c r="J4180" s="16" t="n">
        <v>3</v>
      </c>
      <c r="K4180" s="19" t="n">
        <f aca="false">J4180*C4180</f>
        <v>14.1</v>
      </c>
      <c r="L4180" s="16" t="s">
        <v>12295</v>
      </c>
      <c r="M4180" s="16" t="s">
        <v>12292</v>
      </c>
      <c r="N4180" s="16" t="s">
        <v>12017</v>
      </c>
      <c r="O4180" s="16" t="s">
        <v>12300</v>
      </c>
      <c r="P4180" s="16" t="s">
        <v>12298</v>
      </c>
      <c r="Q4180" s="16" t="s">
        <v>12017</v>
      </c>
    </row>
    <row r="4181" customFormat="false" ht="15" hidden="false" customHeight="false" outlineLevel="0" collapsed="false">
      <c r="A4181" s="14" t="str">
        <f aca="false">'SKU Master'!A4181</f>
        <v>08-00065</v>
      </c>
      <c r="B4181" s="14" t="str">
        <f aca="false">VLOOKUP(A4181,'SKU Master'!$A:$N,6,FALSE())</f>
        <v>Orchard Press Spring Water, 8 pack</v>
      </c>
      <c r="C4181" s="15" t="n">
        <v>2.6</v>
      </c>
      <c r="D4181" s="15" t="n">
        <v>8.4</v>
      </c>
      <c r="E4181" s="15" t="n">
        <v>4.7</v>
      </c>
      <c r="F4181" s="16" t="s">
        <v>12290</v>
      </c>
      <c r="G4181" s="16" t="s">
        <v>12017</v>
      </c>
      <c r="H4181" s="17" t="n">
        <v>2.66</v>
      </c>
      <c r="I4181" s="18" t="n">
        <f aca="false">('SKU Master'!I4181-H4181)/'SKU Master'!I4181</f>
        <v>0.316195372750643</v>
      </c>
      <c r="J4181" s="16" t="n">
        <v>3</v>
      </c>
      <c r="K4181" s="19" t="n">
        <f aca="false">J4181*C4181</f>
        <v>7.8</v>
      </c>
      <c r="L4181" s="16" t="s">
        <v>12295</v>
      </c>
      <c r="M4181" s="16" t="s">
        <v>12292</v>
      </c>
      <c r="N4181" s="16" t="s">
        <v>12017</v>
      </c>
      <c r="O4181" s="16" t="s">
        <v>12300</v>
      </c>
      <c r="P4181" s="16" t="s">
        <v>12298</v>
      </c>
      <c r="Q4181" s="16" t="s">
        <v>12017</v>
      </c>
    </row>
    <row r="4182" customFormat="false" ht="15" hidden="false" customHeight="false" outlineLevel="0" collapsed="false">
      <c r="A4182" s="14" t="str">
        <f aca="false">'SKU Master'!A4182</f>
        <v>08-00066</v>
      </c>
      <c r="B4182" s="14" t="str">
        <f aca="false">VLOOKUP(A4182,'SKU Master'!$A:$N,6,FALSE())</f>
        <v>Clearspring Water Sparkling Water, 24 pack</v>
      </c>
      <c r="C4182" s="15" t="n">
        <v>3.8</v>
      </c>
      <c r="D4182" s="15" t="n">
        <v>5.2</v>
      </c>
      <c r="E4182" s="15" t="n">
        <v>3</v>
      </c>
      <c r="F4182" s="16" t="s">
        <v>12290</v>
      </c>
      <c r="G4182" s="16" t="s">
        <v>12021</v>
      </c>
      <c r="H4182" s="17" t="n">
        <v>3.76</v>
      </c>
      <c r="I4182" s="18" t="n">
        <f aca="false">('SKU Master'!I4182-H4182)/'SKU Master'!I4182</f>
        <v>0.361629881154499</v>
      </c>
      <c r="J4182" s="16" t="n">
        <v>6</v>
      </c>
      <c r="K4182" s="19" t="n">
        <f aca="false">J4182*C4182</f>
        <v>22.8</v>
      </c>
      <c r="L4182" s="16" t="s">
        <v>12295</v>
      </c>
      <c r="M4182" s="16" t="s">
        <v>12292</v>
      </c>
      <c r="N4182" s="16" t="s">
        <v>12017</v>
      </c>
      <c r="O4182" s="16" t="s">
        <v>12300</v>
      </c>
      <c r="P4182" s="16" t="s">
        <v>12296</v>
      </c>
      <c r="Q4182" s="16" t="s">
        <v>12017</v>
      </c>
    </row>
    <row r="4183" customFormat="false" ht="15" hidden="false" customHeight="false" outlineLevel="0" collapsed="false">
      <c r="A4183" s="14" t="str">
        <f aca="false">'SKU Master'!A4183</f>
        <v>08-00067</v>
      </c>
      <c r="B4183" s="14" t="str">
        <f aca="false">VLOOKUP(A4183,'SKU Master'!$A:$N,6,FALSE())</f>
        <v>Clearspring Water Spring Water, 1 gal</v>
      </c>
      <c r="C4183" s="15" t="n">
        <v>4.2</v>
      </c>
      <c r="D4183" s="15" t="n">
        <v>6.9</v>
      </c>
      <c r="E4183" s="15" t="n">
        <v>4.7</v>
      </c>
      <c r="F4183" s="16" t="s">
        <v>12290</v>
      </c>
      <c r="G4183" s="16" t="s">
        <v>12017</v>
      </c>
      <c r="H4183" s="17" t="n">
        <v>3.53</v>
      </c>
      <c r="I4183" s="18" t="n">
        <f aca="false">('SKU Master'!I4183-H4183)/'SKU Master'!I4183</f>
        <v>0.332703213610586</v>
      </c>
      <c r="J4183" s="16" t="n">
        <v>7</v>
      </c>
      <c r="K4183" s="19" t="n">
        <f aca="false">J4183*C4183</f>
        <v>29.4</v>
      </c>
      <c r="L4183" s="16" t="s">
        <v>12295</v>
      </c>
      <c r="M4183" s="16" t="s">
        <v>12292</v>
      </c>
      <c r="N4183" s="16" t="s">
        <v>12017</v>
      </c>
      <c r="O4183" s="16" t="s">
        <v>12300</v>
      </c>
      <c r="P4183" s="16" t="s">
        <v>12296</v>
      </c>
      <c r="Q4183" s="16" t="s">
        <v>12017</v>
      </c>
    </row>
    <row r="4184" customFormat="false" ht="15" hidden="false" customHeight="false" outlineLevel="0" collapsed="false">
      <c r="A4184" s="14" t="str">
        <f aca="false">'SKU Master'!A4184</f>
        <v>08-00068</v>
      </c>
      <c r="B4184" s="14" t="str">
        <f aca="false">VLOOKUP(A4184,'SKU Master'!$A:$N,6,FALSE())</f>
        <v>Harborline Spring Water, 24 pack</v>
      </c>
      <c r="C4184" s="15" t="n">
        <v>2.7</v>
      </c>
      <c r="D4184" s="15" t="n">
        <v>6.7</v>
      </c>
      <c r="E4184" s="15" t="n">
        <v>3.6</v>
      </c>
      <c r="F4184" s="16" t="s">
        <v>12290</v>
      </c>
      <c r="G4184" s="16" t="s">
        <v>12017</v>
      </c>
      <c r="H4184" s="17" t="n">
        <v>2.37</v>
      </c>
      <c r="I4184" s="18" t="n">
        <f aca="false">('SKU Master'!I4184-H4184)/'SKU Master'!I4184</f>
        <v>0.390745501285347</v>
      </c>
      <c r="J4184" s="16" t="n">
        <v>6</v>
      </c>
      <c r="K4184" s="19" t="n">
        <f aca="false">J4184*C4184</f>
        <v>16.2</v>
      </c>
      <c r="L4184" s="16" t="s">
        <v>12295</v>
      </c>
      <c r="M4184" s="16" t="s">
        <v>12292</v>
      </c>
      <c r="N4184" s="16" t="s">
        <v>12017</v>
      </c>
      <c r="O4184" s="16" t="s">
        <v>12300</v>
      </c>
      <c r="P4184" s="16" t="s">
        <v>12296</v>
      </c>
      <c r="Q4184" s="16" t="s">
        <v>12017</v>
      </c>
    </row>
    <row r="4185" customFormat="false" ht="15" hidden="false" customHeight="false" outlineLevel="0" collapsed="false">
      <c r="A4185" s="14" t="str">
        <f aca="false">'SKU Master'!A4185</f>
        <v>08-00069</v>
      </c>
      <c r="B4185" s="14" t="str">
        <f aca="false">VLOOKUP(A4185,'SKU Master'!$A:$N,6,FALSE())</f>
        <v>Orchard Press Flavored Water, 24 pack</v>
      </c>
      <c r="C4185" s="15" t="n">
        <v>4</v>
      </c>
      <c r="D4185" s="15" t="n">
        <v>10.5</v>
      </c>
      <c r="E4185" s="15" t="n">
        <v>4.9</v>
      </c>
      <c r="F4185" s="16" t="s">
        <v>12290</v>
      </c>
      <c r="G4185" s="16" t="s">
        <v>12021</v>
      </c>
      <c r="H4185" s="17" t="n">
        <v>2.64</v>
      </c>
      <c r="I4185" s="18" t="n">
        <f aca="false">('SKU Master'!I4185-H4185)/'SKU Master'!I4185</f>
        <v>0.448851774530271</v>
      </c>
      <c r="J4185" s="16" t="n">
        <v>8</v>
      </c>
      <c r="K4185" s="19" t="n">
        <f aca="false">J4185*C4185</f>
        <v>32</v>
      </c>
      <c r="L4185" s="16" t="s">
        <v>12295</v>
      </c>
      <c r="M4185" s="16" t="s">
        <v>12292</v>
      </c>
      <c r="N4185" s="16" t="s">
        <v>12017</v>
      </c>
      <c r="O4185" s="16" t="s">
        <v>12300</v>
      </c>
      <c r="P4185" s="16" t="s">
        <v>12297</v>
      </c>
      <c r="Q4185" s="16" t="s">
        <v>12017</v>
      </c>
    </row>
    <row r="4186" customFormat="false" ht="15" hidden="false" customHeight="false" outlineLevel="0" collapsed="false">
      <c r="A4186" s="14" t="str">
        <f aca="false">'SKU Master'!A4186</f>
        <v>08-00070</v>
      </c>
      <c r="B4186" s="14" t="str">
        <f aca="false">VLOOKUP(A4186,'SKU Master'!$A:$N,6,FALSE())</f>
        <v>Orchard Press Flavored Water, 8 pack</v>
      </c>
      <c r="C4186" s="15" t="n">
        <v>2.5</v>
      </c>
      <c r="D4186" s="15" t="n">
        <v>5.7</v>
      </c>
      <c r="E4186" s="15" t="n">
        <v>3.5</v>
      </c>
      <c r="F4186" s="16" t="s">
        <v>12290</v>
      </c>
      <c r="G4186" s="16" t="s">
        <v>12021</v>
      </c>
      <c r="H4186" s="17" t="n">
        <v>2.07</v>
      </c>
      <c r="I4186" s="18" t="n">
        <f aca="false">('SKU Master'!I4186-H4186)/'SKU Master'!I4186</f>
        <v>0.370820668693009</v>
      </c>
      <c r="J4186" s="16" t="n">
        <v>7</v>
      </c>
      <c r="K4186" s="19" t="n">
        <f aca="false">J4186*C4186</f>
        <v>17.5</v>
      </c>
      <c r="L4186" s="16" t="s">
        <v>12295</v>
      </c>
      <c r="M4186" s="16" t="s">
        <v>12292</v>
      </c>
      <c r="N4186" s="16" t="s">
        <v>12017</v>
      </c>
      <c r="O4186" s="16" t="s">
        <v>12300</v>
      </c>
      <c r="P4186" s="16" t="s">
        <v>12297</v>
      </c>
      <c r="Q4186" s="16" t="s">
        <v>12017</v>
      </c>
    </row>
    <row r="4187" customFormat="false" ht="15" hidden="false" customHeight="false" outlineLevel="0" collapsed="false">
      <c r="A4187" s="14" t="str">
        <f aca="false">'SKU Master'!A4187</f>
        <v>08-00071</v>
      </c>
      <c r="B4187" s="14" t="str">
        <f aca="false">VLOOKUP(A4187,'SKU Master'!$A:$N,6,FALSE())</f>
        <v>Clearspring Water Distilled Water, 8 pack</v>
      </c>
      <c r="C4187" s="15" t="n">
        <v>2.6</v>
      </c>
      <c r="D4187" s="15" t="n">
        <v>11.1</v>
      </c>
      <c r="E4187" s="15" t="n">
        <v>4.5</v>
      </c>
      <c r="F4187" s="16" t="s">
        <v>12290</v>
      </c>
      <c r="G4187" s="16" t="s">
        <v>12021</v>
      </c>
      <c r="H4187" s="17" t="n">
        <v>3.03</v>
      </c>
      <c r="I4187" s="18" t="n">
        <f aca="false">('SKU Master'!I4187-H4187)/'SKU Master'!I4187</f>
        <v>0.437847866419295</v>
      </c>
      <c r="J4187" s="16" t="n">
        <v>3</v>
      </c>
      <c r="K4187" s="19" t="n">
        <f aca="false">J4187*C4187</f>
        <v>7.8</v>
      </c>
      <c r="L4187" s="16" t="s">
        <v>12295</v>
      </c>
      <c r="M4187" s="16" t="s">
        <v>12292</v>
      </c>
      <c r="N4187" s="16" t="s">
        <v>12017</v>
      </c>
      <c r="O4187" s="16" t="s">
        <v>12300</v>
      </c>
      <c r="P4187" s="16" t="s">
        <v>12298</v>
      </c>
      <c r="Q4187" s="16" t="s">
        <v>12021</v>
      </c>
    </row>
    <row r="4188" customFormat="false" ht="15" hidden="false" customHeight="false" outlineLevel="0" collapsed="false">
      <c r="A4188" s="14" t="str">
        <f aca="false">'SKU Master'!A4188</f>
        <v>08-00072</v>
      </c>
      <c r="B4188" s="14" t="str">
        <f aca="false">VLOOKUP(A4188,'SKU Master'!$A:$N,6,FALSE())</f>
        <v>Harborline Sparkling Water, 8 pack</v>
      </c>
      <c r="C4188" s="15" t="n">
        <v>5</v>
      </c>
      <c r="D4188" s="15" t="n">
        <v>7.4</v>
      </c>
      <c r="E4188" s="15" t="n">
        <v>4.6</v>
      </c>
      <c r="F4188" s="16" t="s">
        <v>12290</v>
      </c>
      <c r="G4188" s="16" t="s">
        <v>12021</v>
      </c>
      <c r="H4188" s="17" t="n">
        <v>2.15</v>
      </c>
      <c r="I4188" s="18" t="n">
        <f aca="false">('SKU Master'!I4188-H4188)/'SKU Master'!I4188</f>
        <v>0.383954154727794</v>
      </c>
      <c r="J4188" s="16" t="n">
        <v>3</v>
      </c>
      <c r="K4188" s="19" t="n">
        <f aca="false">J4188*C4188</f>
        <v>15</v>
      </c>
      <c r="L4188" s="16" t="s">
        <v>12295</v>
      </c>
      <c r="M4188" s="16" t="s">
        <v>12292</v>
      </c>
      <c r="N4188" s="16" t="s">
        <v>12017</v>
      </c>
      <c r="O4188" s="16" t="s">
        <v>12300</v>
      </c>
      <c r="P4188" s="16" t="s">
        <v>12298</v>
      </c>
      <c r="Q4188" s="16" t="s">
        <v>12017</v>
      </c>
    </row>
    <row r="4189" customFormat="false" ht="15" hidden="false" customHeight="false" outlineLevel="0" collapsed="false">
      <c r="A4189" s="14" t="str">
        <f aca="false">'SKU Master'!A4189</f>
        <v>08-00073</v>
      </c>
      <c r="B4189" s="14" t="str">
        <f aca="false">VLOOKUP(A4189,'SKU Master'!$A:$N,6,FALSE())</f>
        <v>Orchard Press Sparkling Water, 8 pack</v>
      </c>
      <c r="C4189" s="15" t="n">
        <v>3.8</v>
      </c>
      <c r="D4189" s="15" t="n">
        <v>6.6</v>
      </c>
      <c r="E4189" s="15" t="n">
        <v>5</v>
      </c>
      <c r="F4189" s="16" t="s">
        <v>12290</v>
      </c>
      <c r="G4189" s="16" t="s">
        <v>12021</v>
      </c>
      <c r="H4189" s="17" t="n">
        <v>2.67</v>
      </c>
      <c r="I4189" s="18" t="n">
        <f aca="false">('SKU Master'!I4189-H4189)/'SKU Master'!I4189</f>
        <v>0.405345211581292</v>
      </c>
      <c r="J4189" s="16" t="n">
        <v>4</v>
      </c>
      <c r="K4189" s="19" t="n">
        <f aca="false">J4189*C4189</f>
        <v>15.2</v>
      </c>
      <c r="L4189" s="16" t="s">
        <v>12295</v>
      </c>
      <c r="M4189" s="16" t="s">
        <v>12292</v>
      </c>
      <c r="N4189" s="16" t="s">
        <v>12017</v>
      </c>
      <c r="O4189" s="16" t="s">
        <v>12300</v>
      </c>
      <c r="P4189" s="16" t="s">
        <v>12296</v>
      </c>
      <c r="Q4189" s="16" t="s">
        <v>12017</v>
      </c>
    </row>
    <row r="4190" customFormat="false" ht="15" hidden="false" customHeight="false" outlineLevel="0" collapsed="false">
      <c r="A4190" s="14" t="str">
        <f aca="false">'SKU Master'!A4190</f>
        <v>08-00074</v>
      </c>
      <c r="B4190" s="14" t="str">
        <f aca="false">VLOOKUP(A4190,'SKU Master'!$A:$N,6,FALSE())</f>
        <v>Orchard Press Sparkling Water, 1 gal</v>
      </c>
      <c r="C4190" s="15" t="n">
        <v>4.4</v>
      </c>
      <c r="D4190" s="15" t="n">
        <v>6.7</v>
      </c>
      <c r="E4190" s="15" t="n">
        <v>3.3</v>
      </c>
      <c r="F4190" s="16" t="s">
        <v>12290</v>
      </c>
      <c r="G4190" s="16" t="s">
        <v>12021</v>
      </c>
      <c r="H4190" s="17" t="n">
        <v>3.24</v>
      </c>
      <c r="I4190" s="18" t="n">
        <f aca="false">('SKU Master'!I4190-H4190)/'SKU Master'!I4190</f>
        <v>0.337423312883436</v>
      </c>
      <c r="J4190" s="16" t="n">
        <v>8</v>
      </c>
      <c r="K4190" s="19" t="n">
        <f aca="false">J4190*C4190</f>
        <v>35.2</v>
      </c>
      <c r="L4190" s="16" t="s">
        <v>12295</v>
      </c>
      <c r="M4190" s="16" t="s">
        <v>12292</v>
      </c>
      <c r="N4190" s="16" t="s">
        <v>12017</v>
      </c>
      <c r="O4190" s="16" t="s">
        <v>12300</v>
      </c>
      <c r="P4190" s="16" t="s">
        <v>12297</v>
      </c>
      <c r="Q4190" s="16" t="s">
        <v>12017</v>
      </c>
    </row>
    <row r="4191" customFormat="false" ht="15" hidden="false" customHeight="false" outlineLevel="0" collapsed="false">
      <c r="A4191" s="14" t="str">
        <f aca="false">'SKU Master'!A4191</f>
        <v>08-00075</v>
      </c>
      <c r="B4191" s="14" t="str">
        <f aca="false">VLOOKUP(A4191,'SKU Master'!$A:$N,6,FALSE())</f>
        <v>Clearspring Water Flavored Water, 24 pack</v>
      </c>
      <c r="C4191" s="15" t="n">
        <v>4.7</v>
      </c>
      <c r="D4191" s="15" t="n">
        <v>6.4</v>
      </c>
      <c r="E4191" s="15" t="n">
        <v>4.2</v>
      </c>
      <c r="F4191" s="16" t="s">
        <v>12290</v>
      </c>
      <c r="G4191" s="16" t="s">
        <v>12021</v>
      </c>
      <c r="H4191" s="17" t="n">
        <v>3.86</v>
      </c>
      <c r="I4191" s="18" t="n">
        <f aca="false">('SKU Master'!I4191-H4191)/'SKU Master'!I4191</f>
        <v>0.333333333333333</v>
      </c>
      <c r="J4191" s="16" t="n">
        <v>4</v>
      </c>
      <c r="K4191" s="19" t="n">
        <f aca="false">J4191*C4191</f>
        <v>18.8</v>
      </c>
      <c r="L4191" s="16" t="s">
        <v>12295</v>
      </c>
      <c r="M4191" s="16" t="s">
        <v>12292</v>
      </c>
      <c r="N4191" s="16" t="s">
        <v>12017</v>
      </c>
      <c r="O4191" s="16" t="s">
        <v>12300</v>
      </c>
      <c r="P4191" s="16" t="s">
        <v>12298</v>
      </c>
      <c r="Q4191" s="16" t="s">
        <v>12017</v>
      </c>
    </row>
    <row r="4192" customFormat="false" ht="15" hidden="false" customHeight="false" outlineLevel="0" collapsed="false">
      <c r="A4192" s="14" t="str">
        <f aca="false">'SKU Master'!A4192</f>
        <v>08-00076</v>
      </c>
      <c r="B4192" s="14" t="str">
        <f aca="false">VLOOKUP(A4192,'SKU Master'!$A:$N,6,FALSE())</f>
        <v>Fizzwell Sparkling Water, 1 gal</v>
      </c>
      <c r="C4192" s="15" t="n">
        <v>4.7</v>
      </c>
      <c r="D4192" s="15" t="n">
        <v>5.3</v>
      </c>
      <c r="E4192" s="15" t="n">
        <v>2.9</v>
      </c>
      <c r="F4192" s="16" t="s">
        <v>12290</v>
      </c>
      <c r="G4192" s="16" t="s">
        <v>12021</v>
      </c>
      <c r="H4192" s="17" t="n">
        <v>1.99</v>
      </c>
      <c r="I4192" s="18" t="n">
        <f aca="false">('SKU Master'!I4192-H4192)/'SKU Master'!I4192</f>
        <v>0.311418685121107</v>
      </c>
      <c r="J4192" s="16" t="n">
        <v>5</v>
      </c>
      <c r="K4192" s="19" t="n">
        <f aca="false">J4192*C4192</f>
        <v>23.5</v>
      </c>
      <c r="L4192" s="16" t="s">
        <v>12295</v>
      </c>
      <c r="M4192" s="16" t="s">
        <v>12292</v>
      </c>
      <c r="N4192" s="16" t="s">
        <v>12017</v>
      </c>
      <c r="O4192" s="16" t="s">
        <v>12300</v>
      </c>
      <c r="P4192" s="16" t="s">
        <v>12296</v>
      </c>
      <c r="Q4192" s="16" t="s">
        <v>12017</v>
      </c>
    </row>
    <row r="4193" customFormat="false" ht="15" hidden="false" customHeight="false" outlineLevel="0" collapsed="false">
      <c r="A4193" s="14" t="str">
        <f aca="false">'SKU Master'!A4193</f>
        <v>08-00077</v>
      </c>
      <c r="B4193" s="14" t="str">
        <f aca="false">VLOOKUP(A4193,'SKU Master'!$A:$N,6,FALSE())</f>
        <v>Harborline Distilled Water, 1 gal</v>
      </c>
      <c r="C4193" s="15" t="n">
        <v>2.9</v>
      </c>
      <c r="D4193" s="15" t="n">
        <v>9.9</v>
      </c>
      <c r="E4193" s="15" t="n">
        <v>4.6</v>
      </c>
      <c r="F4193" s="16" t="s">
        <v>12290</v>
      </c>
      <c r="G4193" s="16" t="s">
        <v>12021</v>
      </c>
      <c r="H4193" s="17" t="n">
        <v>1.13</v>
      </c>
      <c r="I4193" s="18" t="n">
        <f aca="false">('SKU Master'!I4193-H4193)/'SKU Master'!I4193</f>
        <v>0.506550218340611</v>
      </c>
      <c r="J4193" s="16" t="n">
        <v>2</v>
      </c>
      <c r="K4193" s="19" t="n">
        <f aca="false">J4193*C4193</f>
        <v>5.8</v>
      </c>
      <c r="L4193" s="16" t="s">
        <v>12295</v>
      </c>
      <c r="M4193" s="16" t="s">
        <v>12292</v>
      </c>
      <c r="N4193" s="16" t="s">
        <v>12017</v>
      </c>
      <c r="O4193" s="16" t="s">
        <v>12300</v>
      </c>
      <c r="P4193" s="16" t="s">
        <v>12298</v>
      </c>
      <c r="Q4193" s="16" t="s">
        <v>12017</v>
      </c>
    </row>
    <row r="4194" customFormat="false" ht="15" hidden="false" customHeight="false" outlineLevel="0" collapsed="false">
      <c r="A4194" s="14" t="str">
        <f aca="false">'SKU Master'!A4194</f>
        <v>08-00078</v>
      </c>
      <c r="B4194" s="14" t="str">
        <f aca="false">VLOOKUP(A4194,'SKU Master'!$A:$N,6,FALSE())</f>
        <v>Fizzwell Flavored Water, 8 pack</v>
      </c>
      <c r="C4194" s="15" t="n">
        <v>4.1</v>
      </c>
      <c r="D4194" s="15" t="n">
        <v>8</v>
      </c>
      <c r="E4194" s="15" t="n">
        <v>4.6</v>
      </c>
      <c r="F4194" s="16" t="s">
        <v>12290</v>
      </c>
      <c r="G4194" s="16" t="s">
        <v>12017</v>
      </c>
      <c r="H4194" s="17" t="n">
        <v>3.99</v>
      </c>
      <c r="I4194" s="18" t="n">
        <f aca="false">('SKU Master'!I4194-H4194)/'SKU Master'!I4194</f>
        <v>0.333889816360601</v>
      </c>
      <c r="J4194" s="16" t="n">
        <v>4</v>
      </c>
      <c r="K4194" s="19" t="n">
        <f aca="false">J4194*C4194</f>
        <v>16.4</v>
      </c>
      <c r="L4194" s="16" t="s">
        <v>12295</v>
      </c>
      <c r="M4194" s="16" t="s">
        <v>12292</v>
      </c>
      <c r="N4194" s="16" t="s">
        <v>12017</v>
      </c>
      <c r="O4194" s="16" t="s">
        <v>12300</v>
      </c>
      <c r="P4194" s="16" t="s">
        <v>12296</v>
      </c>
      <c r="Q4194" s="16" t="s">
        <v>12017</v>
      </c>
    </row>
    <row r="4195" customFormat="false" ht="15" hidden="false" customHeight="false" outlineLevel="0" collapsed="false">
      <c r="A4195" s="14" t="str">
        <f aca="false">'SKU Master'!A4195</f>
        <v>08-00079</v>
      </c>
      <c r="B4195" s="14" t="str">
        <f aca="false">VLOOKUP(A4195,'SKU Master'!$A:$N,6,FALSE())</f>
        <v>Fizzwell Distilled Water, 1 gal</v>
      </c>
      <c r="C4195" s="15" t="n">
        <v>3.7</v>
      </c>
      <c r="D4195" s="15" t="n">
        <v>6.9</v>
      </c>
      <c r="E4195" s="15" t="n">
        <v>3</v>
      </c>
      <c r="F4195" s="16" t="s">
        <v>12290</v>
      </c>
      <c r="G4195" s="16" t="s">
        <v>12021</v>
      </c>
      <c r="H4195" s="17" t="n">
        <v>1.61</v>
      </c>
      <c r="I4195" s="18" t="n">
        <f aca="false">('SKU Master'!I4195-H4195)/'SKU Master'!I4195</f>
        <v>0.326359832635983</v>
      </c>
      <c r="J4195" s="16" t="n">
        <v>7</v>
      </c>
      <c r="K4195" s="19" t="n">
        <f aca="false">J4195*C4195</f>
        <v>25.9</v>
      </c>
      <c r="L4195" s="16" t="s">
        <v>12295</v>
      </c>
      <c r="M4195" s="16" t="s">
        <v>12292</v>
      </c>
      <c r="N4195" s="16" t="s">
        <v>12017</v>
      </c>
      <c r="O4195" s="16" t="s">
        <v>12300</v>
      </c>
      <c r="P4195" s="16" t="s">
        <v>12296</v>
      </c>
      <c r="Q4195" s="16" t="s">
        <v>12021</v>
      </c>
    </row>
    <row r="4196" customFormat="false" ht="15" hidden="false" customHeight="false" outlineLevel="0" collapsed="false">
      <c r="A4196" s="14" t="str">
        <f aca="false">'SKU Master'!A4196</f>
        <v>08-00080</v>
      </c>
      <c r="B4196" s="14" t="str">
        <f aca="false">VLOOKUP(A4196,'SKU Master'!$A:$N,6,FALSE())</f>
        <v>Harborline Flavored Water, 1 gal</v>
      </c>
      <c r="C4196" s="15" t="n">
        <v>4.3</v>
      </c>
      <c r="D4196" s="15" t="n">
        <v>10.4</v>
      </c>
      <c r="E4196" s="15" t="n">
        <v>3.1</v>
      </c>
      <c r="F4196" s="16" t="s">
        <v>12290</v>
      </c>
      <c r="G4196" s="16" t="s">
        <v>12021</v>
      </c>
      <c r="H4196" s="17" t="n">
        <v>2.17</v>
      </c>
      <c r="I4196" s="18" t="n">
        <f aca="false">('SKU Master'!I4196-H4196)/'SKU Master'!I4196</f>
        <v>0.456140350877193</v>
      </c>
      <c r="J4196" s="16" t="n">
        <v>4</v>
      </c>
      <c r="K4196" s="19" t="n">
        <f aca="false">J4196*C4196</f>
        <v>17.2</v>
      </c>
      <c r="L4196" s="16" t="s">
        <v>12295</v>
      </c>
      <c r="M4196" s="16" t="s">
        <v>12292</v>
      </c>
      <c r="N4196" s="16" t="s">
        <v>12017</v>
      </c>
      <c r="O4196" s="16" t="s">
        <v>12300</v>
      </c>
      <c r="P4196" s="16" t="s">
        <v>12298</v>
      </c>
      <c r="Q4196" s="16" t="s">
        <v>12017</v>
      </c>
    </row>
    <row r="4197" customFormat="false" ht="15" hidden="false" customHeight="false" outlineLevel="0" collapsed="false">
      <c r="A4197" s="14" t="str">
        <f aca="false">'SKU Master'!A4197</f>
        <v>08-00081</v>
      </c>
      <c r="B4197" s="14" t="str">
        <f aca="false">VLOOKUP(A4197,'SKU Master'!$A:$N,6,FALSE())</f>
        <v>Orchard Press Flavored Water, 1 gal</v>
      </c>
      <c r="C4197" s="15" t="n">
        <v>4</v>
      </c>
      <c r="D4197" s="15" t="n">
        <v>10.5</v>
      </c>
      <c r="E4197" s="15" t="n">
        <v>3.2</v>
      </c>
      <c r="F4197" s="16" t="s">
        <v>12290</v>
      </c>
      <c r="G4197" s="16" t="s">
        <v>12021</v>
      </c>
      <c r="H4197" s="17" t="n">
        <v>1.94</v>
      </c>
      <c r="I4197" s="18" t="n">
        <f aca="false">('SKU Master'!I4197-H4197)/'SKU Master'!I4197</f>
        <v>0.304659498207885</v>
      </c>
      <c r="J4197" s="16" t="n">
        <v>8</v>
      </c>
      <c r="K4197" s="19" t="n">
        <f aca="false">J4197*C4197</f>
        <v>32</v>
      </c>
      <c r="L4197" s="16" t="s">
        <v>12295</v>
      </c>
      <c r="M4197" s="16" t="s">
        <v>12292</v>
      </c>
      <c r="N4197" s="16" t="s">
        <v>12017</v>
      </c>
      <c r="O4197" s="16" t="s">
        <v>12300</v>
      </c>
      <c r="P4197" s="16" t="s">
        <v>12297</v>
      </c>
      <c r="Q4197" s="16" t="s">
        <v>12017</v>
      </c>
    </row>
    <row r="4198" customFormat="false" ht="15" hidden="false" customHeight="false" outlineLevel="0" collapsed="false">
      <c r="A4198" s="14" t="str">
        <f aca="false">'SKU Master'!A4198</f>
        <v>08-00082</v>
      </c>
      <c r="B4198" s="14" t="str">
        <f aca="false">VLOOKUP(A4198,'SKU Master'!$A:$N,6,FALSE())</f>
        <v>Harborline Sparkling Water, 24 pack</v>
      </c>
      <c r="C4198" s="15" t="n">
        <v>3.6</v>
      </c>
      <c r="D4198" s="15" t="n">
        <v>6.8</v>
      </c>
      <c r="E4198" s="15" t="n">
        <v>3.2</v>
      </c>
      <c r="F4198" s="16" t="s">
        <v>12290</v>
      </c>
      <c r="G4198" s="16" t="s">
        <v>12021</v>
      </c>
      <c r="H4198" s="17" t="n">
        <v>3.35</v>
      </c>
      <c r="I4198" s="18" t="n">
        <f aca="false">('SKU Master'!I4198-H4198)/'SKU Master'!I4198</f>
        <v>0.389799635701275</v>
      </c>
      <c r="J4198" s="16" t="n">
        <v>6</v>
      </c>
      <c r="K4198" s="19" t="n">
        <f aca="false">J4198*C4198</f>
        <v>21.6</v>
      </c>
      <c r="L4198" s="16" t="s">
        <v>12295</v>
      </c>
      <c r="M4198" s="16" t="s">
        <v>12292</v>
      </c>
      <c r="N4198" s="16" t="s">
        <v>12017</v>
      </c>
      <c r="O4198" s="16" t="s">
        <v>12300</v>
      </c>
      <c r="P4198" s="16" t="s">
        <v>12296</v>
      </c>
      <c r="Q4198" s="16" t="s">
        <v>12021</v>
      </c>
    </row>
    <row r="4199" customFormat="false" ht="15" hidden="false" customHeight="false" outlineLevel="0" collapsed="false">
      <c r="A4199" s="14" t="str">
        <f aca="false">'SKU Master'!A4199</f>
        <v>08-00083</v>
      </c>
      <c r="B4199" s="14" t="str">
        <f aca="false">VLOOKUP(A4199,'SKU Master'!$A:$N,6,FALSE())</f>
        <v>Clearspring Water Spring Water, 8 pack</v>
      </c>
      <c r="C4199" s="15" t="n">
        <v>2.9</v>
      </c>
      <c r="D4199" s="15" t="n">
        <v>6.8</v>
      </c>
      <c r="E4199" s="15" t="n">
        <v>2.6</v>
      </c>
      <c r="F4199" s="16" t="s">
        <v>12290</v>
      </c>
      <c r="G4199" s="16" t="s">
        <v>12021</v>
      </c>
      <c r="H4199" s="17" t="n">
        <v>1.2</v>
      </c>
      <c r="I4199" s="18" t="n">
        <f aca="false">('SKU Master'!I4199-H4199)/'SKU Master'!I4199</f>
        <v>0.329608938547486</v>
      </c>
      <c r="J4199" s="16" t="n">
        <v>8</v>
      </c>
      <c r="K4199" s="19" t="n">
        <f aca="false">J4199*C4199</f>
        <v>23.2</v>
      </c>
      <c r="L4199" s="16" t="s">
        <v>12295</v>
      </c>
      <c r="M4199" s="16" t="s">
        <v>12292</v>
      </c>
      <c r="N4199" s="16" t="s">
        <v>12017</v>
      </c>
      <c r="O4199" s="16" t="s">
        <v>12300</v>
      </c>
      <c r="P4199" s="16" t="s">
        <v>12297</v>
      </c>
      <c r="Q4199" s="16" t="s">
        <v>12017</v>
      </c>
    </row>
    <row r="4200" customFormat="false" ht="15" hidden="false" customHeight="false" outlineLevel="0" collapsed="false">
      <c r="A4200" s="14" t="str">
        <f aca="false">'SKU Master'!A4200</f>
        <v>08-00084</v>
      </c>
      <c r="B4200" s="14" t="str">
        <f aca="false">VLOOKUP(A4200,'SKU Master'!$A:$N,6,FALSE())</f>
        <v>Harborline Spring Water, 1 gal</v>
      </c>
      <c r="C4200" s="15" t="n">
        <v>4.6</v>
      </c>
      <c r="D4200" s="15" t="n">
        <v>8.4</v>
      </c>
      <c r="E4200" s="15" t="n">
        <v>3.1</v>
      </c>
      <c r="F4200" s="16" t="s">
        <v>12290</v>
      </c>
      <c r="G4200" s="16" t="s">
        <v>12021</v>
      </c>
      <c r="H4200" s="17" t="n">
        <v>3.07</v>
      </c>
      <c r="I4200" s="18" t="n">
        <f aca="false">('SKU Master'!I4200-H4200)/'SKU Master'!I4200</f>
        <v>0.384769539078156</v>
      </c>
      <c r="J4200" s="16" t="n">
        <v>2</v>
      </c>
      <c r="K4200" s="19" t="n">
        <f aca="false">J4200*C4200</f>
        <v>9.2</v>
      </c>
      <c r="L4200" s="16" t="s">
        <v>12291</v>
      </c>
      <c r="M4200" s="16" t="s">
        <v>12292</v>
      </c>
      <c r="N4200" s="16" t="s">
        <v>12017</v>
      </c>
      <c r="O4200" s="16" t="s">
        <v>12300</v>
      </c>
      <c r="P4200" s="16" t="s">
        <v>12294</v>
      </c>
      <c r="Q4200" s="16" t="s">
        <v>12021</v>
      </c>
    </row>
    <row r="4201" customFormat="false" ht="15" hidden="false" customHeight="false" outlineLevel="0" collapsed="false">
      <c r="A4201" s="14" t="str">
        <f aca="false">'SKU Master'!A4201</f>
        <v>08-00085</v>
      </c>
      <c r="B4201" s="14" t="str">
        <f aca="false">VLOOKUP(A4201,'SKU Master'!$A:$N,6,FALSE())</f>
        <v>Harborline Flavored Water, 24 pack</v>
      </c>
      <c r="C4201" s="15" t="n">
        <v>3.5</v>
      </c>
      <c r="D4201" s="15" t="n">
        <v>9.9</v>
      </c>
      <c r="E4201" s="15" t="n">
        <v>3.3</v>
      </c>
      <c r="F4201" s="16" t="s">
        <v>12290</v>
      </c>
      <c r="G4201" s="16" t="s">
        <v>12021</v>
      </c>
      <c r="H4201" s="17" t="n">
        <v>2.92</v>
      </c>
      <c r="I4201" s="18" t="n">
        <f aca="false">('SKU Master'!I4201-H4201)/'SKU Master'!I4201</f>
        <v>0.458256029684601</v>
      </c>
      <c r="J4201" s="16" t="n">
        <v>7</v>
      </c>
      <c r="K4201" s="19" t="n">
        <f aca="false">J4201*C4201</f>
        <v>24.5</v>
      </c>
      <c r="L4201" s="16" t="s">
        <v>12295</v>
      </c>
      <c r="M4201" s="16" t="s">
        <v>12292</v>
      </c>
      <c r="N4201" s="16" t="s">
        <v>12017</v>
      </c>
      <c r="O4201" s="16" t="s">
        <v>12300</v>
      </c>
      <c r="P4201" s="16" t="s">
        <v>12297</v>
      </c>
      <c r="Q4201" s="16" t="s">
        <v>12017</v>
      </c>
    </row>
    <row r="4202" customFormat="false" ht="15" hidden="false" customHeight="false" outlineLevel="0" collapsed="false">
      <c r="A4202" s="14" t="str">
        <f aca="false">'SKU Master'!A4202</f>
        <v>08-00086</v>
      </c>
      <c r="B4202" s="14" t="str">
        <f aca="false">VLOOKUP(A4202,'SKU Master'!$A:$N,6,FALSE())</f>
        <v>Harborline Distilled Water, 24 pack</v>
      </c>
      <c r="C4202" s="15" t="n">
        <v>3.4</v>
      </c>
      <c r="D4202" s="15" t="n">
        <v>6.8</v>
      </c>
      <c r="E4202" s="15" t="n">
        <v>5</v>
      </c>
      <c r="F4202" s="16" t="s">
        <v>12290</v>
      </c>
      <c r="G4202" s="16" t="s">
        <v>12017</v>
      </c>
      <c r="H4202" s="17" t="n">
        <v>3.05</v>
      </c>
      <c r="I4202" s="18" t="n">
        <f aca="false">('SKU Master'!I4202-H4202)/'SKU Master'!I4202</f>
        <v>0.482173174872666</v>
      </c>
      <c r="J4202" s="16" t="n">
        <v>2</v>
      </c>
      <c r="K4202" s="19" t="n">
        <f aca="false">J4202*C4202</f>
        <v>6.8</v>
      </c>
      <c r="L4202" s="16" t="s">
        <v>12295</v>
      </c>
      <c r="M4202" s="16" t="s">
        <v>12292</v>
      </c>
      <c r="N4202" s="16" t="s">
        <v>12017</v>
      </c>
      <c r="O4202" s="16" t="s">
        <v>12300</v>
      </c>
      <c r="P4202" s="16" t="s">
        <v>12298</v>
      </c>
      <c r="Q4202" s="16" t="s">
        <v>12017</v>
      </c>
    </row>
    <row r="4203" customFormat="false" ht="15" hidden="false" customHeight="false" outlineLevel="0" collapsed="false">
      <c r="A4203" s="14" t="str">
        <f aca="false">'SKU Master'!A4203</f>
        <v>08-00087</v>
      </c>
      <c r="B4203" s="14" t="str">
        <f aca="false">VLOOKUP(A4203,'SKU Master'!$A:$N,6,FALSE())</f>
        <v>Harborline Flavored Water, 8 pack</v>
      </c>
      <c r="C4203" s="15" t="n">
        <v>3.7</v>
      </c>
      <c r="D4203" s="15" t="n">
        <v>6.7</v>
      </c>
      <c r="E4203" s="15" t="n">
        <v>3.7</v>
      </c>
      <c r="F4203" s="16" t="s">
        <v>12290</v>
      </c>
      <c r="G4203" s="16" t="s">
        <v>12021</v>
      </c>
      <c r="H4203" s="17" t="n">
        <v>2.68</v>
      </c>
      <c r="I4203" s="18" t="n">
        <f aca="false">('SKU Master'!I4203-H4203)/'SKU Master'!I4203</f>
        <v>0.389521640091116</v>
      </c>
      <c r="J4203" s="16" t="n">
        <v>8</v>
      </c>
      <c r="K4203" s="19" t="n">
        <f aca="false">J4203*C4203</f>
        <v>29.6</v>
      </c>
      <c r="L4203" s="16" t="s">
        <v>12295</v>
      </c>
      <c r="M4203" s="16" t="s">
        <v>12292</v>
      </c>
      <c r="N4203" s="16" t="s">
        <v>12017</v>
      </c>
      <c r="O4203" s="16" t="s">
        <v>12300</v>
      </c>
      <c r="P4203" s="16" t="s">
        <v>12297</v>
      </c>
      <c r="Q4203" s="16" t="s">
        <v>12017</v>
      </c>
    </row>
    <row r="4204" customFormat="false" ht="15" hidden="false" customHeight="false" outlineLevel="0" collapsed="false">
      <c r="A4204" s="14" t="str">
        <f aca="false">'SKU Master'!A4204</f>
        <v>08-00088</v>
      </c>
      <c r="B4204" s="14" t="str">
        <f aca="false">VLOOKUP(A4204,'SKU Master'!$A:$N,6,FALSE())</f>
        <v>Harborline Distilled Water, 8 pack</v>
      </c>
      <c r="C4204" s="15" t="n">
        <v>3.7</v>
      </c>
      <c r="D4204" s="15" t="n">
        <v>9.3</v>
      </c>
      <c r="E4204" s="15" t="n">
        <v>3.9</v>
      </c>
      <c r="F4204" s="16" t="s">
        <v>12290</v>
      </c>
      <c r="G4204" s="16" t="s">
        <v>12017</v>
      </c>
      <c r="H4204" s="17" t="n">
        <v>2.7</v>
      </c>
      <c r="I4204" s="18" t="n">
        <f aca="false">('SKU Master'!I4204-H4204)/'SKU Master'!I4204</f>
        <v>0.458917835671343</v>
      </c>
      <c r="J4204" s="16" t="n">
        <v>2</v>
      </c>
      <c r="K4204" s="19" t="n">
        <f aca="false">J4204*C4204</f>
        <v>7.4</v>
      </c>
      <c r="L4204" s="16" t="s">
        <v>12295</v>
      </c>
      <c r="M4204" s="16" t="s">
        <v>12292</v>
      </c>
      <c r="N4204" s="16" t="s">
        <v>12017</v>
      </c>
      <c r="O4204" s="16" t="s">
        <v>12300</v>
      </c>
      <c r="P4204" s="16" t="s">
        <v>12294</v>
      </c>
      <c r="Q4204" s="16" t="s">
        <v>12017</v>
      </c>
    </row>
    <row r="4205" customFormat="false" ht="15" hidden="false" customHeight="false" outlineLevel="0" collapsed="false">
      <c r="A4205" s="14" t="str">
        <f aca="false">'SKU Master'!A4205</f>
        <v>08-00089</v>
      </c>
      <c r="B4205" s="14" t="str">
        <f aca="false">VLOOKUP(A4205,'SKU Master'!$A:$N,6,FALSE())</f>
        <v>Clearspring Water Flavored Water, 8 pack</v>
      </c>
      <c r="C4205" s="15" t="n">
        <v>3</v>
      </c>
      <c r="D4205" s="15" t="n">
        <v>9.2</v>
      </c>
      <c r="E4205" s="15" t="n">
        <v>3.2</v>
      </c>
      <c r="F4205" s="16" t="s">
        <v>12290</v>
      </c>
      <c r="G4205" s="16" t="s">
        <v>12017</v>
      </c>
      <c r="H4205" s="17" t="n">
        <v>1.62</v>
      </c>
      <c r="I4205" s="18" t="n">
        <f aca="false">('SKU Master'!I4205-H4205)/'SKU Master'!I4205</f>
        <v>0.349397590361446</v>
      </c>
      <c r="J4205" s="16" t="n">
        <v>5</v>
      </c>
      <c r="K4205" s="19" t="n">
        <f aca="false">J4205*C4205</f>
        <v>15</v>
      </c>
      <c r="L4205" s="16" t="s">
        <v>12295</v>
      </c>
      <c r="M4205" s="16" t="s">
        <v>12292</v>
      </c>
      <c r="N4205" s="16" t="s">
        <v>12017</v>
      </c>
      <c r="O4205" s="16" t="s">
        <v>12300</v>
      </c>
      <c r="P4205" s="16" t="s">
        <v>12296</v>
      </c>
      <c r="Q4205" s="16" t="s">
        <v>12017</v>
      </c>
    </row>
    <row r="4206" customFormat="false" ht="15" hidden="false" customHeight="false" outlineLevel="0" collapsed="false">
      <c r="A4206" s="14" t="str">
        <f aca="false">'SKU Master'!A4206</f>
        <v>08-00090</v>
      </c>
      <c r="B4206" s="14" t="str">
        <f aca="false">VLOOKUP(A4206,'SKU Master'!$A:$N,6,FALSE())</f>
        <v>Fizzwell Spring Water, 1 gal</v>
      </c>
      <c r="C4206" s="15" t="n">
        <v>4.2</v>
      </c>
      <c r="D4206" s="15" t="n">
        <v>8.1</v>
      </c>
      <c r="E4206" s="15" t="n">
        <v>4.7</v>
      </c>
      <c r="F4206" s="16" t="s">
        <v>12290</v>
      </c>
      <c r="G4206" s="16" t="s">
        <v>12021</v>
      </c>
      <c r="H4206" s="17" t="n">
        <v>3.35</v>
      </c>
      <c r="I4206" s="18" t="n">
        <f aca="false">('SKU Master'!I4206-H4206)/'SKU Master'!I4206</f>
        <v>0.431239388794567</v>
      </c>
      <c r="J4206" s="16" t="n">
        <v>2</v>
      </c>
      <c r="K4206" s="19" t="n">
        <f aca="false">J4206*C4206</f>
        <v>8.4</v>
      </c>
      <c r="L4206" s="16" t="s">
        <v>12291</v>
      </c>
      <c r="M4206" s="16" t="s">
        <v>12292</v>
      </c>
      <c r="N4206" s="16" t="s">
        <v>12017</v>
      </c>
      <c r="O4206" s="16" t="s">
        <v>12300</v>
      </c>
      <c r="P4206" s="16" t="s">
        <v>12294</v>
      </c>
      <c r="Q4206" s="16" t="s">
        <v>12017</v>
      </c>
    </row>
    <row r="4207" customFormat="false" ht="15" hidden="false" customHeight="false" outlineLevel="0" collapsed="false">
      <c r="A4207" s="14" t="str">
        <f aca="false">'SKU Master'!A4207</f>
        <v>08-00091</v>
      </c>
      <c r="B4207" s="14" t="str">
        <f aca="false">VLOOKUP(A4207,'SKU Master'!$A:$N,6,FALSE())</f>
        <v>Clearspring Water Sparkling Water, 1 gal</v>
      </c>
      <c r="C4207" s="15" t="n">
        <v>3.5</v>
      </c>
      <c r="D4207" s="15" t="n">
        <v>6.8</v>
      </c>
      <c r="E4207" s="15" t="n">
        <v>3.3</v>
      </c>
      <c r="F4207" s="16" t="s">
        <v>12290</v>
      </c>
      <c r="G4207" s="16" t="s">
        <v>12021</v>
      </c>
      <c r="H4207" s="17" t="n">
        <v>1.9</v>
      </c>
      <c r="I4207" s="18" t="n">
        <f aca="false">('SKU Master'!I4207-H4207)/'SKU Master'!I4207</f>
        <v>0.422492401215806</v>
      </c>
      <c r="J4207" s="16" t="n">
        <v>8</v>
      </c>
      <c r="K4207" s="19" t="n">
        <f aca="false">J4207*C4207</f>
        <v>28</v>
      </c>
      <c r="L4207" s="16" t="s">
        <v>12295</v>
      </c>
      <c r="M4207" s="16" t="s">
        <v>12292</v>
      </c>
      <c r="N4207" s="16" t="s">
        <v>12017</v>
      </c>
      <c r="O4207" s="16" t="s">
        <v>12300</v>
      </c>
      <c r="P4207" s="16" t="s">
        <v>12297</v>
      </c>
      <c r="Q4207" s="16" t="s">
        <v>12017</v>
      </c>
    </row>
    <row r="4208" customFormat="false" ht="15" hidden="false" customHeight="false" outlineLevel="0" collapsed="false">
      <c r="A4208" s="14" t="str">
        <f aca="false">'SKU Master'!A4208</f>
        <v>08-00092</v>
      </c>
      <c r="B4208" s="14" t="str">
        <f aca="false">VLOOKUP(A4208,'SKU Master'!$A:$N,6,FALSE())</f>
        <v>Clearspring Water Flavored Water, 1 gal</v>
      </c>
      <c r="C4208" s="15" t="n">
        <v>2.5</v>
      </c>
      <c r="D4208" s="15" t="n">
        <v>5.7</v>
      </c>
      <c r="E4208" s="15" t="n">
        <v>2.7</v>
      </c>
      <c r="F4208" s="16" t="s">
        <v>12290</v>
      </c>
      <c r="G4208" s="16" t="s">
        <v>12021</v>
      </c>
      <c r="H4208" s="17" t="n">
        <v>3.12</v>
      </c>
      <c r="I4208" s="18" t="n">
        <f aca="false">('SKU Master'!I4208-H4208)/'SKU Master'!I4208</f>
        <v>0.348643006263048</v>
      </c>
      <c r="J4208" s="16" t="n">
        <v>4</v>
      </c>
      <c r="K4208" s="19" t="n">
        <f aca="false">J4208*C4208</f>
        <v>10</v>
      </c>
      <c r="L4208" s="16" t="s">
        <v>12295</v>
      </c>
      <c r="M4208" s="16" t="s">
        <v>12292</v>
      </c>
      <c r="N4208" s="16" t="s">
        <v>12017</v>
      </c>
      <c r="O4208" s="16" t="s">
        <v>12300</v>
      </c>
      <c r="P4208" s="16" t="s">
        <v>12298</v>
      </c>
      <c r="Q4208" s="16" t="s">
        <v>12017</v>
      </c>
    </row>
    <row r="4209" customFormat="false" ht="15" hidden="false" customHeight="false" outlineLevel="0" collapsed="false">
      <c r="A4209" s="14" t="str">
        <f aca="false">'SKU Master'!A4209</f>
        <v>08-00093</v>
      </c>
      <c r="B4209" s="14" t="str">
        <f aca="false">VLOOKUP(A4209,'SKU Master'!$A:$N,6,FALSE())</f>
        <v>Orchard Press Spring Water, 24 pack</v>
      </c>
      <c r="C4209" s="15" t="n">
        <v>2.6</v>
      </c>
      <c r="D4209" s="15" t="n">
        <v>10.8</v>
      </c>
      <c r="E4209" s="15" t="n">
        <v>3</v>
      </c>
      <c r="F4209" s="16" t="s">
        <v>12290</v>
      </c>
      <c r="G4209" s="16" t="s">
        <v>12021</v>
      </c>
      <c r="H4209" s="17" t="n">
        <v>2.24</v>
      </c>
      <c r="I4209" s="18" t="n">
        <f aca="false">('SKU Master'!I4209-H4209)/'SKU Master'!I4209</f>
        <v>0.43859649122807</v>
      </c>
      <c r="J4209" s="16" t="n">
        <v>4</v>
      </c>
      <c r="K4209" s="19" t="n">
        <f aca="false">J4209*C4209</f>
        <v>10.4</v>
      </c>
      <c r="L4209" s="16" t="s">
        <v>12295</v>
      </c>
      <c r="M4209" s="16" t="s">
        <v>12292</v>
      </c>
      <c r="N4209" s="16" t="s">
        <v>12017</v>
      </c>
      <c r="O4209" s="16" t="s">
        <v>12300</v>
      </c>
      <c r="P4209" s="16" t="s">
        <v>12296</v>
      </c>
      <c r="Q4209" s="16" t="s">
        <v>12017</v>
      </c>
    </row>
    <row r="4210" customFormat="false" ht="15" hidden="false" customHeight="false" outlineLevel="0" collapsed="false">
      <c r="A4210" s="14" t="str">
        <f aca="false">'SKU Master'!A4210</f>
        <v>08-00094</v>
      </c>
      <c r="B4210" s="14" t="str">
        <f aca="false">VLOOKUP(A4210,'SKU Master'!$A:$N,6,FALSE())</f>
        <v>Harborline Spring Water, 8 pack</v>
      </c>
      <c r="C4210" s="15" t="n">
        <v>3.6</v>
      </c>
      <c r="D4210" s="15" t="n">
        <v>10.8</v>
      </c>
      <c r="E4210" s="15" t="n">
        <v>3.9</v>
      </c>
      <c r="F4210" s="16" t="s">
        <v>12290</v>
      </c>
      <c r="G4210" s="16" t="s">
        <v>12021</v>
      </c>
      <c r="H4210" s="17" t="n">
        <v>1.21</v>
      </c>
      <c r="I4210" s="18" t="n">
        <f aca="false">('SKU Master'!I4210-H4210)/'SKU Master'!I4210</f>
        <v>0.391959798994975</v>
      </c>
      <c r="J4210" s="16" t="n">
        <v>7</v>
      </c>
      <c r="K4210" s="19" t="n">
        <f aca="false">J4210*C4210</f>
        <v>25.2</v>
      </c>
      <c r="L4210" s="16" t="s">
        <v>12295</v>
      </c>
      <c r="M4210" s="16" t="s">
        <v>12292</v>
      </c>
      <c r="N4210" s="16" t="s">
        <v>12017</v>
      </c>
      <c r="O4210" s="16" t="s">
        <v>12300</v>
      </c>
      <c r="P4210" s="16" t="s">
        <v>12296</v>
      </c>
      <c r="Q4210" s="16" t="s">
        <v>12017</v>
      </c>
    </row>
    <row r="4211" customFormat="false" ht="15" hidden="false" customHeight="false" outlineLevel="0" collapsed="false">
      <c r="A4211" s="14" t="str">
        <f aca="false">'SKU Master'!A4211</f>
        <v>08-00095</v>
      </c>
      <c r="B4211" s="14" t="str">
        <f aca="false">VLOOKUP(A4211,'SKU Master'!$A:$N,6,FALSE())</f>
        <v>Fizzwell Sparkling Water, 8 pack</v>
      </c>
      <c r="C4211" s="15" t="n">
        <v>2.6</v>
      </c>
      <c r="D4211" s="15" t="n">
        <v>8.9</v>
      </c>
      <c r="E4211" s="15" t="n">
        <v>3.7</v>
      </c>
      <c r="F4211" s="16" t="s">
        <v>12290</v>
      </c>
      <c r="G4211" s="16" t="s">
        <v>12021</v>
      </c>
      <c r="H4211" s="17" t="n">
        <v>2.66</v>
      </c>
      <c r="I4211" s="18" t="n">
        <f aca="false">('SKU Master'!I4211-H4211)/'SKU Master'!I4211</f>
        <v>0.407572383073497</v>
      </c>
      <c r="J4211" s="16" t="n">
        <v>6</v>
      </c>
      <c r="K4211" s="19" t="n">
        <f aca="false">J4211*C4211</f>
        <v>15.6</v>
      </c>
      <c r="L4211" s="16" t="s">
        <v>12295</v>
      </c>
      <c r="M4211" s="16" t="s">
        <v>12292</v>
      </c>
      <c r="N4211" s="16" t="s">
        <v>12017</v>
      </c>
      <c r="O4211" s="16" t="s">
        <v>12300</v>
      </c>
      <c r="P4211" s="16" t="s">
        <v>12296</v>
      </c>
      <c r="Q4211" s="16" t="s">
        <v>12017</v>
      </c>
    </row>
    <row r="4212" customFormat="false" ht="15" hidden="false" customHeight="false" outlineLevel="0" collapsed="false">
      <c r="A4212" s="14" t="str">
        <f aca="false">'SKU Master'!A4212</f>
        <v>08-00096</v>
      </c>
      <c r="B4212" s="14" t="str">
        <f aca="false">VLOOKUP(A4212,'SKU Master'!$A:$N,6,FALSE())</f>
        <v>Harborline Sparkling Water, 1 gal</v>
      </c>
      <c r="C4212" s="15" t="n">
        <v>3.6</v>
      </c>
      <c r="D4212" s="15" t="n">
        <v>5.4</v>
      </c>
      <c r="E4212" s="15" t="n">
        <v>3.7</v>
      </c>
      <c r="F4212" s="16" t="s">
        <v>12290</v>
      </c>
      <c r="G4212" s="16" t="s">
        <v>12021</v>
      </c>
      <c r="H4212" s="17" t="n">
        <v>2.19</v>
      </c>
      <c r="I4212" s="18" t="n">
        <f aca="false">('SKU Master'!I4212-H4212)/'SKU Master'!I4212</f>
        <v>0.512249443207127</v>
      </c>
      <c r="J4212" s="16" t="n">
        <v>2</v>
      </c>
      <c r="K4212" s="19" t="n">
        <f aca="false">J4212*C4212</f>
        <v>7.2</v>
      </c>
      <c r="L4212" s="16" t="s">
        <v>12295</v>
      </c>
      <c r="M4212" s="16" t="s">
        <v>12292</v>
      </c>
      <c r="N4212" s="16" t="s">
        <v>12017</v>
      </c>
      <c r="O4212" s="16" t="s">
        <v>12300</v>
      </c>
      <c r="P4212" s="16" t="s">
        <v>12294</v>
      </c>
      <c r="Q4212" s="16" t="s">
        <v>12017</v>
      </c>
    </row>
    <row r="4213" customFormat="false" ht="15" hidden="false" customHeight="false" outlineLevel="0" collapsed="false">
      <c r="A4213" s="14" t="str">
        <f aca="false">'SKU Master'!A4213</f>
        <v>08-00097</v>
      </c>
      <c r="B4213" s="14" t="str">
        <f aca="false">VLOOKUP(A4213,'SKU Master'!$A:$N,6,FALSE())</f>
        <v>Fizzwell Flavored Water, 1 gal</v>
      </c>
      <c r="C4213" s="15" t="n">
        <v>3.5</v>
      </c>
      <c r="D4213" s="15" t="n">
        <v>11.7</v>
      </c>
      <c r="E4213" s="15" t="n">
        <v>4.6</v>
      </c>
      <c r="F4213" s="16" t="s">
        <v>12290</v>
      </c>
      <c r="G4213" s="16" t="s">
        <v>12021</v>
      </c>
      <c r="H4213" s="17" t="n">
        <v>1.71</v>
      </c>
      <c r="I4213" s="18" t="n">
        <f aca="false">('SKU Master'!I4213-H4213)/'SKU Master'!I4213</f>
        <v>0.42809364548495</v>
      </c>
      <c r="J4213" s="16" t="n">
        <v>8</v>
      </c>
      <c r="K4213" s="19" t="n">
        <f aca="false">J4213*C4213</f>
        <v>28</v>
      </c>
      <c r="L4213" s="16" t="s">
        <v>12295</v>
      </c>
      <c r="M4213" s="16" t="s">
        <v>12292</v>
      </c>
      <c r="N4213" s="16" t="s">
        <v>12017</v>
      </c>
      <c r="O4213" s="16" t="s">
        <v>12300</v>
      </c>
      <c r="P4213" s="16" t="s">
        <v>12297</v>
      </c>
      <c r="Q4213" s="16" t="s">
        <v>12017</v>
      </c>
    </row>
    <row r="4214" customFormat="false" ht="15" hidden="false" customHeight="false" outlineLevel="0" collapsed="false">
      <c r="A4214" s="14" t="str">
        <f aca="false">'SKU Master'!A4214</f>
        <v>08-00098</v>
      </c>
      <c r="B4214" s="14" t="str">
        <f aca="false">VLOOKUP(A4214,'SKU Master'!$A:$N,6,FALSE())</f>
        <v>Clearspring Water Distilled Water, 1 gal</v>
      </c>
      <c r="C4214" s="15" t="n">
        <v>3.9</v>
      </c>
      <c r="D4214" s="15" t="n">
        <v>5.8</v>
      </c>
      <c r="E4214" s="15" t="n">
        <v>3.9</v>
      </c>
      <c r="F4214" s="16" t="s">
        <v>12290</v>
      </c>
      <c r="G4214" s="16" t="s">
        <v>12021</v>
      </c>
      <c r="H4214" s="17" t="n">
        <v>2.43</v>
      </c>
      <c r="I4214" s="18" t="n">
        <f aca="false">('SKU Master'!I4214-H4214)/'SKU Master'!I4214</f>
        <v>0.446469248291572</v>
      </c>
      <c r="J4214" s="16" t="n">
        <v>3</v>
      </c>
      <c r="K4214" s="19" t="n">
        <f aca="false">J4214*C4214</f>
        <v>11.7</v>
      </c>
      <c r="L4214" s="16" t="s">
        <v>12295</v>
      </c>
      <c r="M4214" s="16" t="s">
        <v>12292</v>
      </c>
      <c r="N4214" s="16" t="s">
        <v>12017</v>
      </c>
      <c r="O4214" s="16" t="s">
        <v>12300</v>
      </c>
      <c r="P4214" s="16" t="s">
        <v>12298</v>
      </c>
      <c r="Q4214" s="16" t="s">
        <v>12017</v>
      </c>
    </row>
    <row r="4215" customFormat="false" ht="15" hidden="false" customHeight="false" outlineLevel="0" collapsed="false">
      <c r="A4215" s="14" t="str">
        <f aca="false">'SKU Master'!A4215</f>
        <v>08-00099</v>
      </c>
      <c r="B4215" s="14" t="str">
        <f aca="false">VLOOKUP(A4215,'SKU Master'!$A:$N,6,FALSE())</f>
        <v>Orchard Press Distilled Water, 1 gal</v>
      </c>
      <c r="C4215" s="15" t="n">
        <v>3</v>
      </c>
      <c r="D4215" s="15" t="n">
        <v>5.9</v>
      </c>
      <c r="E4215" s="15" t="n">
        <v>4.8</v>
      </c>
      <c r="F4215" s="16" t="s">
        <v>12290</v>
      </c>
      <c r="G4215" s="16" t="s">
        <v>12017</v>
      </c>
      <c r="H4215" s="17" t="n">
        <v>1.28</v>
      </c>
      <c r="I4215" s="18" t="n">
        <f aca="false">('SKU Master'!I4215-H4215)/'SKU Master'!I4215</f>
        <v>0.35678391959799</v>
      </c>
      <c r="J4215" s="16" t="n">
        <v>6</v>
      </c>
      <c r="K4215" s="19" t="n">
        <f aca="false">J4215*C4215</f>
        <v>18</v>
      </c>
      <c r="L4215" s="16" t="s">
        <v>12295</v>
      </c>
      <c r="M4215" s="16" t="s">
        <v>12292</v>
      </c>
      <c r="N4215" s="16" t="s">
        <v>12017</v>
      </c>
      <c r="O4215" s="16" t="s">
        <v>12300</v>
      </c>
      <c r="P4215" s="16" t="s">
        <v>12296</v>
      </c>
      <c r="Q4215" s="16" t="s">
        <v>12017</v>
      </c>
    </row>
    <row r="4216" customFormat="false" ht="15" hidden="false" customHeight="false" outlineLevel="0" collapsed="false">
      <c r="A4216" s="14" t="str">
        <f aca="false">'SKU Master'!A4216</f>
        <v>08-00100</v>
      </c>
      <c r="B4216" s="14" t="str">
        <f aca="false">VLOOKUP(A4216,'SKU Master'!$A:$N,6,FALSE())</f>
        <v>Orchard Press Spring Water, 8 pack</v>
      </c>
      <c r="C4216" s="15" t="n">
        <v>3.9</v>
      </c>
      <c r="D4216" s="15" t="n">
        <v>8.9</v>
      </c>
      <c r="E4216" s="15" t="n">
        <v>2.6</v>
      </c>
      <c r="F4216" s="16" t="s">
        <v>12290</v>
      </c>
      <c r="G4216" s="16" t="s">
        <v>12017</v>
      </c>
      <c r="H4216" s="17" t="n">
        <v>3.44</v>
      </c>
      <c r="I4216" s="18" t="n">
        <f aca="false">('SKU Master'!I4216-H4216)/'SKU Master'!I4216</f>
        <v>0.415959252971138</v>
      </c>
      <c r="J4216" s="16" t="n">
        <v>9</v>
      </c>
      <c r="K4216" s="19" t="n">
        <f aca="false">J4216*C4216</f>
        <v>35.1</v>
      </c>
      <c r="L4216" s="16" t="s">
        <v>12295</v>
      </c>
      <c r="M4216" s="16" t="s">
        <v>12292</v>
      </c>
      <c r="N4216" s="16" t="s">
        <v>12017</v>
      </c>
      <c r="O4216" s="16" t="s">
        <v>12300</v>
      </c>
      <c r="P4216" s="16" t="s">
        <v>12297</v>
      </c>
      <c r="Q4216" s="16" t="s">
        <v>12017</v>
      </c>
    </row>
    <row r="4217" customFormat="false" ht="15" hidden="false" customHeight="false" outlineLevel="0" collapsed="false">
      <c r="A4217" s="14" t="str">
        <f aca="false">'SKU Master'!A4217</f>
        <v>08-00101</v>
      </c>
      <c r="B4217" s="14" t="str">
        <f aca="false">VLOOKUP(A4217,'SKU Master'!$A:$N,6,FALSE())</f>
        <v>Clearspring Water Sparkling Water, 8 pack</v>
      </c>
      <c r="C4217" s="15" t="n">
        <v>3.6</v>
      </c>
      <c r="D4217" s="15" t="n">
        <v>11.2</v>
      </c>
      <c r="E4217" s="15" t="n">
        <v>4.1</v>
      </c>
      <c r="F4217" s="16" t="s">
        <v>12290</v>
      </c>
      <c r="G4217" s="16" t="s">
        <v>12021</v>
      </c>
      <c r="H4217" s="17" t="n">
        <v>0.93</v>
      </c>
      <c r="I4217" s="18" t="n">
        <f aca="false">('SKU Master'!I4217-H4217)/'SKU Master'!I4217</f>
        <v>0.330935251798561</v>
      </c>
      <c r="J4217" s="16" t="n">
        <v>7</v>
      </c>
      <c r="K4217" s="19" t="n">
        <f aca="false">J4217*C4217</f>
        <v>25.2</v>
      </c>
      <c r="L4217" s="16" t="s">
        <v>12295</v>
      </c>
      <c r="M4217" s="16" t="s">
        <v>12292</v>
      </c>
      <c r="N4217" s="16" t="s">
        <v>12017</v>
      </c>
      <c r="O4217" s="16" t="s">
        <v>12300</v>
      </c>
      <c r="P4217" s="16" t="s">
        <v>12297</v>
      </c>
      <c r="Q4217" s="16" t="s">
        <v>12017</v>
      </c>
    </row>
    <row r="4218" customFormat="false" ht="15" hidden="false" customHeight="false" outlineLevel="0" collapsed="false">
      <c r="A4218" s="14" t="str">
        <f aca="false">'SKU Master'!A4218</f>
        <v>08-00102</v>
      </c>
      <c r="B4218" s="14" t="str">
        <f aca="false">VLOOKUP(A4218,'SKU Master'!$A:$N,6,FALSE())</f>
        <v>Harborline Sparkling Water, 8 pack</v>
      </c>
      <c r="C4218" s="15" t="n">
        <v>3</v>
      </c>
      <c r="D4218" s="15" t="n">
        <v>8.6</v>
      </c>
      <c r="E4218" s="15" t="n">
        <v>3.1</v>
      </c>
      <c r="F4218" s="16" t="s">
        <v>12290</v>
      </c>
      <c r="G4218" s="16" t="s">
        <v>12021</v>
      </c>
      <c r="H4218" s="17" t="n">
        <v>2.48</v>
      </c>
      <c r="I4218" s="18" t="n">
        <f aca="false">('SKU Master'!I4218-H4218)/'SKU Master'!I4218</f>
        <v>0.435079726651481</v>
      </c>
      <c r="J4218" s="16" t="n">
        <v>7</v>
      </c>
      <c r="K4218" s="19" t="n">
        <f aca="false">J4218*C4218</f>
        <v>21</v>
      </c>
      <c r="L4218" s="16" t="s">
        <v>12295</v>
      </c>
      <c r="M4218" s="16" t="s">
        <v>12292</v>
      </c>
      <c r="N4218" s="16" t="s">
        <v>12017</v>
      </c>
      <c r="O4218" s="16" t="s">
        <v>12300</v>
      </c>
      <c r="P4218" s="16" t="s">
        <v>12296</v>
      </c>
      <c r="Q4218" s="16" t="s">
        <v>12017</v>
      </c>
    </row>
    <row r="4219" customFormat="false" ht="15" hidden="false" customHeight="false" outlineLevel="0" collapsed="false">
      <c r="A4219" s="14" t="str">
        <f aca="false">'SKU Master'!A4219</f>
        <v>08-00103</v>
      </c>
      <c r="B4219" s="14" t="str">
        <f aca="false">VLOOKUP(A4219,'SKU Master'!$A:$N,6,FALSE())</f>
        <v>Clearspring Water Orange Juice, 46 oz</v>
      </c>
      <c r="C4219" s="15" t="n">
        <v>2.7</v>
      </c>
      <c r="D4219" s="15" t="n">
        <v>11.1</v>
      </c>
      <c r="E4219" s="15" t="n">
        <v>3</v>
      </c>
      <c r="F4219" s="16" t="s">
        <v>12290</v>
      </c>
      <c r="G4219" s="16" t="s">
        <v>12021</v>
      </c>
      <c r="H4219" s="17" t="n">
        <v>2.71</v>
      </c>
      <c r="I4219" s="18" t="n">
        <f aca="false">('SKU Master'!I4219-H4219)/'SKU Master'!I4219</f>
        <v>0.382687927107061</v>
      </c>
      <c r="J4219" s="16" t="n">
        <v>5</v>
      </c>
      <c r="K4219" s="19" t="n">
        <f aca="false">J4219*C4219</f>
        <v>13.5</v>
      </c>
      <c r="L4219" s="16" t="s">
        <v>12295</v>
      </c>
      <c r="M4219" s="16" t="s">
        <v>12292</v>
      </c>
      <c r="N4219" s="16" t="s">
        <v>12017</v>
      </c>
      <c r="O4219" s="16" t="s">
        <v>12300</v>
      </c>
      <c r="P4219" s="16" t="s">
        <v>12296</v>
      </c>
      <c r="Q4219" s="16" t="s">
        <v>12017</v>
      </c>
    </row>
    <row r="4220" customFormat="false" ht="15" hidden="false" customHeight="false" outlineLevel="0" collapsed="false">
      <c r="A4220" s="14" t="str">
        <f aca="false">'SKU Master'!A4220</f>
        <v>08-00104</v>
      </c>
      <c r="B4220" s="14" t="str">
        <f aca="false">VLOOKUP(A4220,'SKU Master'!$A:$N,6,FALSE())</f>
        <v>Harborline Tomato Juice, 64 oz</v>
      </c>
      <c r="C4220" s="15" t="n">
        <v>4.5</v>
      </c>
      <c r="D4220" s="15" t="n">
        <v>9.4</v>
      </c>
      <c r="E4220" s="15" t="n">
        <v>3.6</v>
      </c>
      <c r="F4220" s="16" t="s">
        <v>12290</v>
      </c>
      <c r="G4220" s="16" t="s">
        <v>12021</v>
      </c>
      <c r="H4220" s="17" t="n">
        <v>2.56</v>
      </c>
      <c r="I4220" s="18" t="n">
        <f aca="false">('SKU Master'!I4220-H4220)/'SKU Master'!I4220</f>
        <v>0.516068052930057</v>
      </c>
      <c r="J4220" s="16" t="n">
        <v>5</v>
      </c>
      <c r="K4220" s="19" t="n">
        <f aca="false">J4220*C4220</f>
        <v>22.5</v>
      </c>
      <c r="L4220" s="16" t="s">
        <v>12295</v>
      </c>
      <c r="M4220" s="16" t="s">
        <v>12292</v>
      </c>
      <c r="N4220" s="16" t="s">
        <v>12017</v>
      </c>
      <c r="O4220" s="16" t="s">
        <v>12300</v>
      </c>
      <c r="P4220" s="16" t="s">
        <v>12296</v>
      </c>
      <c r="Q4220" s="16" t="s">
        <v>12017</v>
      </c>
    </row>
    <row r="4221" customFormat="false" ht="15" hidden="false" customHeight="false" outlineLevel="0" collapsed="false">
      <c r="A4221" s="14" t="str">
        <f aca="false">'SKU Master'!A4221</f>
        <v>08-00105</v>
      </c>
      <c r="B4221" s="14" t="str">
        <f aca="false">VLOOKUP(A4221,'SKU Master'!$A:$N,6,FALSE())</f>
        <v>Orchard Press Orange Juice, 64 oz</v>
      </c>
      <c r="C4221" s="15" t="n">
        <v>4.5</v>
      </c>
      <c r="D4221" s="15" t="n">
        <v>10.2</v>
      </c>
      <c r="E4221" s="15" t="n">
        <v>3.3</v>
      </c>
      <c r="F4221" s="16" t="s">
        <v>12290</v>
      </c>
      <c r="G4221" s="16" t="s">
        <v>12017</v>
      </c>
      <c r="H4221" s="17" t="n">
        <v>3.11</v>
      </c>
      <c r="I4221" s="18" t="n">
        <f aca="false">('SKU Master'!I4221-H4221)/'SKU Master'!I4221</f>
        <v>0.423005565862709</v>
      </c>
      <c r="J4221" s="16" t="n">
        <v>3</v>
      </c>
      <c r="K4221" s="19" t="n">
        <f aca="false">J4221*C4221</f>
        <v>13.5</v>
      </c>
      <c r="L4221" s="16" t="s">
        <v>12295</v>
      </c>
      <c r="M4221" s="16" t="s">
        <v>12292</v>
      </c>
      <c r="N4221" s="16" t="s">
        <v>12017</v>
      </c>
      <c r="O4221" s="16" t="s">
        <v>12300</v>
      </c>
      <c r="P4221" s="16" t="s">
        <v>12296</v>
      </c>
      <c r="Q4221" s="16" t="s">
        <v>12017</v>
      </c>
    </row>
    <row r="4222" customFormat="false" ht="15" hidden="false" customHeight="false" outlineLevel="0" collapsed="false">
      <c r="A4222" s="14" t="str">
        <f aca="false">'SKU Master'!A4222</f>
        <v>08-00106</v>
      </c>
      <c r="B4222" s="14" t="str">
        <f aca="false">VLOOKUP(A4222,'SKU Master'!$A:$N,6,FALSE())</f>
        <v>Clearspring Water Cranberry Juice, 64 oz</v>
      </c>
      <c r="C4222" s="15" t="n">
        <v>2.7</v>
      </c>
      <c r="D4222" s="15" t="n">
        <v>9.5</v>
      </c>
      <c r="E4222" s="15" t="n">
        <v>3.3</v>
      </c>
      <c r="F4222" s="16" t="s">
        <v>12290</v>
      </c>
      <c r="G4222" s="16" t="s">
        <v>12021</v>
      </c>
      <c r="H4222" s="17" t="n">
        <v>3.66</v>
      </c>
      <c r="I4222" s="18" t="n">
        <f aca="false">('SKU Master'!I4222-H4222)/'SKU Master'!I4222</f>
        <v>0.3889816360601</v>
      </c>
      <c r="J4222" s="16" t="n">
        <v>5</v>
      </c>
      <c r="K4222" s="19" t="n">
        <f aca="false">J4222*C4222</f>
        <v>13.5</v>
      </c>
      <c r="L4222" s="16" t="s">
        <v>12295</v>
      </c>
      <c r="M4222" s="16" t="s">
        <v>12292</v>
      </c>
      <c r="N4222" s="16" t="s">
        <v>12017</v>
      </c>
      <c r="O4222" s="16" t="s">
        <v>12300</v>
      </c>
      <c r="P4222" s="16" t="s">
        <v>12296</v>
      </c>
      <c r="Q4222" s="16" t="s">
        <v>12017</v>
      </c>
    </row>
    <row r="4223" customFormat="false" ht="15" hidden="false" customHeight="false" outlineLevel="0" collapsed="false">
      <c r="A4223" s="14" t="str">
        <f aca="false">'SKU Master'!A4223</f>
        <v>08-00107</v>
      </c>
      <c r="B4223" s="14" t="str">
        <f aca="false">VLOOKUP(A4223,'SKU Master'!$A:$N,6,FALSE())</f>
        <v>Orchard Press Apple Juice, 8 pack</v>
      </c>
      <c r="C4223" s="15" t="n">
        <v>4.9</v>
      </c>
      <c r="D4223" s="15" t="n">
        <v>9.5</v>
      </c>
      <c r="E4223" s="15" t="n">
        <v>4.2</v>
      </c>
      <c r="F4223" s="16" t="s">
        <v>12290</v>
      </c>
      <c r="G4223" s="16" t="s">
        <v>12021</v>
      </c>
      <c r="H4223" s="17" t="n">
        <v>3.84</v>
      </c>
      <c r="I4223" s="18" t="n">
        <f aca="false">('SKU Master'!I4223-H4223)/'SKU Master'!I4223</f>
        <v>0.34804753820034</v>
      </c>
      <c r="J4223" s="16" t="n">
        <v>3</v>
      </c>
      <c r="K4223" s="19" t="n">
        <f aca="false">J4223*C4223</f>
        <v>14.7</v>
      </c>
      <c r="L4223" s="16" t="s">
        <v>12295</v>
      </c>
      <c r="M4223" s="16" t="s">
        <v>12292</v>
      </c>
      <c r="N4223" s="16" t="s">
        <v>12017</v>
      </c>
      <c r="O4223" s="16" t="s">
        <v>12300</v>
      </c>
      <c r="P4223" s="16" t="s">
        <v>12298</v>
      </c>
      <c r="Q4223" s="16" t="s">
        <v>12017</v>
      </c>
    </row>
    <row r="4224" customFormat="false" ht="15" hidden="false" customHeight="false" outlineLevel="0" collapsed="false">
      <c r="A4224" s="14" t="str">
        <f aca="false">'SKU Master'!A4224</f>
        <v>08-00108</v>
      </c>
      <c r="B4224" s="14" t="str">
        <f aca="false">VLOOKUP(A4224,'SKU Master'!$A:$N,6,FALSE())</f>
        <v>Harborline Fruit Punch, 8 pack</v>
      </c>
      <c r="C4224" s="15" t="n">
        <v>3.8</v>
      </c>
      <c r="D4224" s="15" t="n">
        <v>11.8</v>
      </c>
      <c r="E4224" s="15" t="n">
        <v>3.7</v>
      </c>
      <c r="F4224" s="16" t="s">
        <v>12290</v>
      </c>
      <c r="G4224" s="16" t="s">
        <v>12017</v>
      </c>
      <c r="H4224" s="17" t="n">
        <v>3.41</v>
      </c>
      <c r="I4224" s="18" t="n">
        <f aca="false">('SKU Master'!I4224-H4224)/'SKU Master'!I4224</f>
        <v>0.36734693877551</v>
      </c>
      <c r="J4224" s="16" t="n">
        <v>5</v>
      </c>
      <c r="K4224" s="19" t="n">
        <f aca="false">J4224*C4224</f>
        <v>19</v>
      </c>
      <c r="L4224" s="16" t="s">
        <v>12295</v>
      </c>
      <c r="M4224" s="16" t="s">
        <v>12292</v>
      </c>
      <c r="N4224" s="16" t="s">
        <v>12017</v>
      </c>
      <c r="O4224" s="16" t="s">
        <v>12300</v>
      </c>
      <c r="P4224" s="16" t="s">
        <v>12296</v>
      </c>
      <c r="Q4224" s="16" t="s">
        <v>12017</v>
      </c>
    </row>
    <row r="4225" customFormat="false" ht="15" hidden="false" customHeight="false" outlineLevel="0" collapsed="false">
      <c r="A4225" s="14" t="str">
        <f aca="false">'SKU Master'!A4225</f>
        <v>08-00109</v>
      </c>
      <c r="B4225" s="14" t="str">
        <f aca="false">VLOOKUP(A4225,'SKU Master'!$A:$N,6,FALSE())</f>
        <v>Clearspring Water Grape Juice, 46 oz</v>
      </c>
      <c r="C4225" s="15" t="n">
        <v>2.9</v>
      </c>
      <c r="D4225" s="15" t="n">
        <v>11.4</v>
      </c>
      <c r="E4225" s="15" t="n">
        <v>4.3</v>
      </c>
      <c r="F4225" s="16" t="s">
        <v>12290</v>
      </c>
      <c r="G4225" s="16" t="s">
        <v>12021</v>
      </c>
      <c r="H4225" s="17" t="n">
        <v>3.75</v>
      </c>
      <c r="I4225" s="18" t="n">
        <f aca="false">('SKU Master'!I4225-H4225)/'SKU Master'!I4225</f>
        <v>0.352331606217617</v>
      </c>
      <c r="J4225" s="16" t="n">
        <v>7</v>
      </c>
      <c r="K4225" s="19" t="n">
        <f aca="false">J4225*C4225</f>
        <v>20.3</v>
      </c>
      <c r="L4225" s="16" t="s">
        <v>12295</v>
      </c>
      <c r="M4225" s="16" t="s">
        <v>12292</v>
      </c>
      <c r="N4225" s="16" t="s">
        <v>12017</v>
      </c>
      <c r="O4225" s="16" t="s">
        <v>12300</v>
      </c>
      <c r="P4225" s="16" t="s">
        <v>12297</v>
      </c>
      <c r="Q4225" s="16" t="s">
        <v>12017</v>
      </c>
    </row>
    <row r="4226" customFormat="false" ht="15" hidden="false" customHeight="false" outlineLevel="0" collapsed="false">
      <c r="A4226" s="14" t="str">
        <f aca="false">'SKU Master'!A4226</f>
        <v>08-00110</v>
      </c>
      <c r="B4226" s="14" t="str">
        <f aca="false">VLOOKUP(A4226,'SKU Master'!$A:$N,6,FALSE())</f>
        <v>Fizzwell Grape Juice, 64 oz</v>
      </c>
      <c r="C4226" s="15" t="n">
        <v>4.8</v>
      </c>
      <c r="D4226" s="15" t="n">
        <v>9.5</v>
      </c>
      <c r="E4226" s="15" t="n">
        <v>3.4</v>
      </c>
      <c r="F4226" s="16" t="s">
        <v>12290</v>
      </c>
      <c r="G4226" s="16" t="s">
        <v>12017</v>
      </c>
      <c r="H4226" s="17" t="n">
        <v>3.3</v>
      </c>
      <c r="I4226" s="18" t="n">
        <f aca="false">('SKU Master'!I4226-H4226)/'SKU Master'!I4226</f>
        <v>0.398907103825137</v>
      </c>
      <c r="J4226" s="16" t="n">
        <v>2</v>
      </c>
      <c r="K4226" s="19" t="n">
        <f aca="false">J4226*C4226</f>
        <v>9.6</v>
      </c>
      <c r="L4226" s="16" t="s">
        <v>12295</v>
      </c>
      <c r="M4226" s="16" t="s">
        <v>12292</v>
      </c>
      <c r="N4226" s="16" t="s">
        <v>12017</v>
      </c>
      <c r="O4226" s="16" t="s">
        <v>12300</v>
      </c>
      <c r="P4226" s="16" t="s">
        <v>12298</v>
      </c>
      <c r="Q4226" s="16" t="s">
        <v>12017</v>
      </c>
    </row>
    <row r="4227" customFormat="false" ht="15" hidden="false" customHeight="false" outlineLevel="0" collapsed="false">
      <c r="A4227" s="14" t="str">
        <f aca="false">'SKU Master'!A4227</f>
        <v>08-00111</v>
      </c>
      <c r="B4227" s="14" t="str">
        <f aca="false">VLOOKUP(A4227,'SKU Master'!$A:$N,6,FALSE())</f>
        <v>Clearspring Water Orange Juice, 8 pack</v>
      </c>
      <c r="C4227" s="15" t="n">
        <v>3.5</v>
      </c>
      <c r="D4227" s="15" t="n">
        <v>5.1</v>
      </c>
      <c r="E4227" s="15" t="n">
        <v>4.8</v>
      </c>
      <c r="F4227" s="16" t="s">
        <v>12290</v>
      </c>
      <c r="G4227" s="16" t="s">
        <v>12017</v>
      </c>
      <c r="H4227" s="17" t="n">
        <v>3.66</v>
      </c>
      <c r="I4227" s="18" t="n">
        <f aca="false">('SKU Master'!I4227-H4227)/'SKU Master'!I4227</f>
        <v>0.320964749536178</v>
      </c>
      <c r="J4227" s="16" t="n">
        <v>5</v>
      </c>
      <c r="K4227" s="19" t="n">
        <f aca="false">J4227*C4227</f>
        <v>17.5</v>
      </c>
      <c r="L4227" s="16" t="s">
        <v>12295</v>
      </c>
      <c r="M4227" s="16" t="s">
        <v>12292</v>
      </c>
      <c r="N4227" s="16" t="s">
        <v>12017</v>
      </c>
      <c r="O4227" s="16" t="s">
        <v>12300</v>
      </c>
      <c r="P4227" s="16" t="s">
        <v>12297</v>
      </c>
      <c r="Q4227" s="16" t="s">
        <v>12017</v>
      </c>
    </row>
    <row r="4228" customFormat="false" ht="15" hidden="false" customHeight="false" outlineLevel="0" collapsed="false">
      <c r="A4228" s="14" t="str">
        <f aca="false">'SKU Master'!A4228</f>
        <v>08-00112</v>
      </c>
      <c r="B4228" s="14" t="str">
        <f aca="false">VLOOKUP(A4228,'SKU Master'!$A:$N,6,FALSE())</f>
        <v>Clearspring Water Fruit Punch, 8 pack</v>
      </c>
      <c r="C4228" s="15" t="n">
        <v>2.6</v>
      </c>
      <c r="D4228" s="15" t="n">
        <v>10.1</v>
      </c>
      <c r="E4228" s="15" t="n">
        <v>2.7</v>
      </c>
      <c r="F4228" s="16" t="s">
        <v>12290</v>
      </c>
      <c r="G4228" s="16" t="s">
        <v>12021</v>
      </c>
      <c r="H4228" s="17" t="n">
        <v>3.59</v>
      </c>
      <c r="I4228" s="18" t="n">
        <f aca="false">('SKU Master'!I4228-H4228)/'SKU Master'!I4228</f>
        <v>0.333951762523191</v>
      </c>
      <c r="J4228" s="16" t="n">
        <v>2</v>
      </c>
      <c r="K4228" s="19" t="n">
        <f aca="false">J4228*C4228</f>
        <v>5.2</v>
      </c>
      <c r="L4228" s="16" t="s">
        <v>12291</v>
      </c>
      <c r="M4228" s="16" t="s">
        <v>12292</v>
      </c>
      <c r="N4228" s="16" t="s">
        <v>12017</v>
      </c>
      <c r="O4228" s="16" t="s">
        <v>12300</v>
      </c>
      <c r="P4228" s="16" t="s">
        <v>12294</v>
      </c>
      <c r="Q4228" s="16" t="s">
        <v>12017</v>
      </c>
    </row>
    <row r="4229" customFormat="false" ht="15" hidden="false" customHeight="false" outlineLevel="0" collapsed="false">
      <c r="A4229" s="14" t="str">
        <f aca="false">'SKU Master'!A4229</f>
        <v>08-00113</v>
      </c>
      <c r="B4229" s="14" t="str">
        <f aca="false">VLOOKUP(A4229,'SKU Master'!$A:$N,6,FALSE())</f>
        <v>Fizzwell Grape Juice, 8 pack</v>
      </c>
      <c r="C4229" s="15" t="n">
        <v>3.1</v>
      </c>
      <c r="D4229" s="15" t="n">
        <v>5.6</v>
      </c>
      <c r="E4229" s="15" t="n">
        <v>4.5</v>
      </c>
      <c r="F4229" s="16" t="s">
        <v>12290</v>
      </c>
      <c r="G4229" s="16" t="s">
        <v>12021</v>
      </c>
      <c r="H4229" s="17" t="n">
        <v>2.7</v>
      </c>
      <c r="I4229" s="18" t="n">
        <f aca="false">('SKU Master'!I4229-H4229)/'SKU Master'!I4229</f>
        <v>0.38496583143508</v>
      </c>
      <c r="J4229" s="16" t="n">
        <v>3</v>
      </c>
      <c r="K4229" s="19" t="n">
        <f aca="false">J4229*C4229</f>
        <v>9.3</v>
      </c>
      <c r="L4229" s="16" t="s">
        <v>12295</v>
      </c>
      <c r="M4229" s="16" t="s">
        <v>12292</v>
      </c>
      <c r="N4229" s="16" t="s">
        <v>12017</v>
      </c>
      <c r="O4229" s="16" t="s">
        <v>12300</v>
      </c>
      <c r="P4229" s="16" t="s">
        <v>12298</v>
      </c>
      <c r="Q4229" s="16" t="s">
        <v>12017</v>
      </c>
    </row>
    <row r="4230" customFormat="false" ht="15" hidden="false" customHeight="false" outlineLevel="0" collapsed="false">
      <c r="A4230" s="14" t="str">
        <f aca="false">'SKU Master'!A4230</f>
        <v>08-00114</v>
      </c>
      <c r="B4230" s="14" t="str">
        <f aca="false">VLOOKUP(A4230,'SKU Master'!$A:$N,6,FALSE())</f>
        <v>Harborline Cranberry Juice, 64 oz</v>
      </c>
      <c r="C4230" s="15" t="n">
        <v>2.6</v>
      </c>
      <c r="D4230" s="15" t="n">
        <v>6.6</v>
      </c>
      <c r="E4230" s="15" t="n">
        <v>3.1</v>
      </c>
      <c r="F4230" s="16" t="s">
        <v>12290</v>
      </c>
      <c r="G4230" s="16" t="s">
        <v>12017</v>
      </c>
      <c r="H4230" s="17" t="n">
        <v>3.38</v>
      </c>
      <c r="I4230" s="18" t="n">
        <f aca="false">('SKU Master'!I4230-H4230)/'SKU Master'!I4230</f>
        <v>0.384335154826958</v>
      </c>
      <c r="J4230" s="16" t="n">
        <v>4</v>
      </c>
      <c r="K4230" s="19" t="n">
        <f aca="false">J4230*C4230</f>
        <v>10.4</v>
      </c>
      <c r="L4230" s="16" t="s">
        <v>12295</v>
      </c>
      <c r="M4230" s="16" t="s">
        <v>12292</v>
      </c>
      <c r="N4230" s="16" t="s">
        <v>12017</v>
      </c>
      <c r="O4230" s="16" t="s">
        <v>12300</v>
      </c>
      <c r="P4230" s="16" t="s">
        <v>12296</v>
      </c>
      <c r="Q4230" s="16" t="s">
        <v>12017</v>
      </c>
    </row>
    <row r="4231" customFormat="false" ht="15" hidden="false" customHeight="false" outlineLevel="0" collapsed="false">
      <c r="A4231" s="14" t="str">
        <f aca="false">'SKU Master'!A4231</f>
        <v>08-00115</v>
      </c>
      <c r="B4231" s="14" t="str">
        <f aca="false">VLOOKUP(A4231,'SKU Master'!$A:$N,6,FALSE())</f>
        <v>Harborline Fruit Punch, 64 oz</v>
      </c>
      <c r="C4231" s="15" t="n">
        <v>3.4</v>
      </c>
      <c r="D4231" s="15" t="n">
        <v>10</v>
      </c>
      <c r="E4231" s="15" t="n">
        <v>3.4</v>
      </c>
      <c r="F4231" s="16" t="s">
        <v>12290</v>
      </c>
      <c r="G4231" s="16" t="s">
        <v>12021</v>
      </c>
      <c r="H4231" s="17" t="n">
        <v>2.06</v>
      </c>
      <c r="I4231" s="18" t="n">
        <f aca="false">('SKU Master'!I4231-H4231)/'SKU Master'!I4231</f>
        <v>0.40974212034384</v>
      </c>
      <c r="J4231" s="16" t="n">
        <v>6</v>
      </c>
      <c r="K4231" s="19" t="n">
        <f aca="false">J4231*C4231</f>
        <v>20.4</v>
      </c>
      <c r="L4231" s="16" t="s">
        <v>12295</v>
      </c>
      <c r="M4231" s="16" t="s">
        <v>12292</v>
      </c>
      <c r="N4231" s="16" t="s">
        <v>12017</v>
      </c>
      <c r="O4231" s="16" t="s">
        <v>12300</v>
      </c>
      <c r="P4231" s="16" t="s">
        <v>12297</v>
      </c>
      <c r="Q4231" s="16" t="s">
        <v>12017</v>
      </c>
    </row>
    <row r="4232" customFormat="false" ht="15" hidden="false" customHeight="false" outlineLevel="0" collapsed="false">
      <c r="A4232" s="14" t="str">
        <f aca="false">'SKU Master'!A4232</f>
        <v>08-00116</v>
      </c>
      <c r="B4232" s="14" t="str">
        <f aca="false">VLOOKUP(A4232,'SKU Master'!$A:$N,6,FALSE())</f>
        <v>Fizzwell Tomato Juice, 64 oz</v>
      </c>
      <c r="C4232" s="15" t="n">
        <v>2.9</v>
      </c>
      <c r="D4232" s="15" t="n">
        <v>10.8</v>
      </c>
      <c r="E4232" s="15" t="n">
        <v>3.5</v>
      </c>
      <c r="F4232" s="16" t="s">
        <v>12290</v>
      </c>
      <c r="G4232" s="16" t="s">
        <v>12021</v>
      </c>
      <c r="H4232" s="17" t="n">
        <v>2.01</v>
      </c>
      <c r="I4232" s="18" t="n">
        <f aca="false">('SKU Master'!I4232-H4232)/'SKU Master'!I4232</f>
        <v>0.389057750759879</v>
      </c>
      <c r="J4232" s="16" t="n">
        <v>1</v>
      </c>
      <c r="K4232" s="19" t="n">
        <f aca="false">J4232*C4232</f>
        <v>2.9</v>
      </c>
      <c r="L4232" s="16" t="s">
        <v>12291</v>
      </c>
      <c r="M4232" s="16" t="s">
        <v>12292</v>
      </c>
      <c r="N4232" s="16" t="s">
        <v>12017</v>
      </c>
      <c r="O4232" s="16" t="s">
        <v>12300</v>
      </c>
      <c r="P4232" s="16" t="s">
        <v>12294</v>
      </c>
      <c r="Q4232" s="16" t="s">
        <v>12017</v>
      </c>
    </row>
    <row r="4233" customFormat="false" ht="15" hidden="false" customHeight="false" outlineLevel="0" collapsed="false">
      <c r="A4233" s="14" t="str">
        <f aca="false">'SKU Master'!A4233</f>
        <v>08-00117</v>
      </c>
      <c r="B4233" s="14" t="str">
        <f aca="false">VLOOKUP(A4233,'SKU Master'!$A:$N,6,FALSE())</f>
        <v>Orchard Press Orange Juice, 8 pack</v>
      </c>
      <c r="C4233" s="15" t="n">
        <v>2.6</v>
      </c>
      <c r="D4233" s="15" t="n">
        <v>7.1</v>
      </c>
      <c r="E4233" s="15" t="n">
        <v>4.9</v>
      </c>
      <c r="F4233" s="16" t="s">
        <v>12290</v>
      </c>
      <c r="G4233" s="16" t="s">
        <v>12021</v>
      </c>
      <c r="H4233" s="17" t="n">
        <v>2.65</v>
      </c>
      <c r="I4233" s="18" t="n">
        <f aca="false">('SKU Master'!I4233-H4233)/'SKU Master'!I4233</f>
        <v>0.335839598997494</v>
      </c>
      <c r="J4233" s="16" t="n">
        <v>7</v>
      </c>
      <c r="K4233" s="19" t="n">
        <f aca="false">J4233*C4233</f>
        <v>18.2</v>
      </c>
      <c r="L4233" s="16" t="s">
        <v>12295</v>
      </c>
      <c r="M4233" s="16" t="s">
        <v>12292</v>
      </c>
      <c r="N4233" s="16" t="s">
        <v>12017</v>
      </c>
      <c r="O4233" s="16" t="s">
        <v>12300</v>
      </c>
      <c r="P4233" s="16" t="s">
        <v>12297</v>
      </c>
      <c r="Q4233" s="16" t="s">
        <v>12017</v>
      </c>
    </row>
    <row r="4234" customFormat="false" ht="15" hidden="false" customHeight="false" outlineLevel="0" collapsed="false">
      <c r="A4234" s="14" t="str">
        <f aca="false">'SKU Master'!A4234</f>
        <v>08-00118</v>
      </c>
      <c r="B4234" s="14" t="str">
        <f aca="false">VLOOKUP(A4234,'SKU Master'!$A:$N,6,FALSE())</f>
        <v>Orchard Press Apple Juice, 64 oz</v>
      </c>
      <c r="C4234" s="15" t="n">
        <v>4.5</v>
      </c>
      <c r="D4234" s="15" t="n">
        <v>8</v>
      </c>
      <c r="E4234" s="15" t="n">
        <v>3.8</v>
      </c>
      <c r="F4234" s="16" t="s">
        <v>12290</v>
      </c>
      <c r="G4234" s="16" t="s">
        <v>12021</v>
      </c>
      <c r="H4234" s="17" t="n">
        <v>2.75</v>
      </c>
      <c r="I4234" s="18" t="n">
        <f aca="false">('SKU Master'!I4234-H4234)/'SKU Master'!I4234</f>
        <v>0.31077694235589</v>
      </c>
      <c r="J4234" s="16" t="n">
        <v>2</v>
      </c>
      <c r="K4234" s="19" t="n">
        <f aca="false">J4234*C4234</f>
        <v>9</v>
      </c>
      <c r="L4234" s="16" t="s">
        <v>12295</v>
      </c>
      <c r="M4234" s="16" t="s">
        <v>12292</v>
      </c>
      <c r="N4234" s="16" t="s">
        <v>12017</v>
      </c>
      <c r="O4234" s="16" t="s">
        <v>12300</v>
      </c>
      <c r="P4234" s="16" t="s">
        <v>12294</v>
      </c>
      <c r="Q4234" s="16" t="s">
        <v>12017</v>
      </c>
    </row>
    <row r="4235" customFormat="false" ht="15" hidden="false" customHeight="false" outlineLevel="0" collapsed="false">
      <c r="A4235" s="14" t="str">
        <f aca="false">'SKU Master'!A4235</f>
        <v>08-00119</v>
      </c>
      <c r="B4235" s="14" t="str">
        <f aca="false">VLOOKUP(A4235,'SKU Master'!$A:$N,6,FALSE())</f>
        <v>Orchard Press Tomato Juice, 64 oz</v>
      </c>
      <c r="C4235" s="15" t="n">
        <v>2.9</v>
      </c>
      <c r="D4235" s="15" t="n">
        <v>11</v>
      </c>
      <c r="E4235" s="15" t="n">
        <v>4</v>
      </c>
      <c r="F4235" s="16" t="s">
        <v>12290</v>
      </c>
      <c r="G4235" s="16" t="s">
        <v>12021</v>
      </c>
      <c r="H4235" s="17" t="n">
        <v>3.22</v>
      </c>
      <c r="I4235" s="18" t="n">
        <f aca="false">('SKU Master'!I4235-H4235)/'SKU Master'!I4235</f>
        <v>0.341513292433538</v>
      </c>
      <c r="J4235" s="16" t="n">
        <v>6</v>
      </c>
      <c r="K4235" s="19" t="n">
        <f aca="false">J4235*C4235</f>
        <v>17.4</v>
      </c>
      <c r="L4235" s="16" t="s">
        <v>12295</v>
      </c>
      <c r="M4235" s="16" t="s">
        <v>12292</v>
      </c>
      <c r="N4235" s="16" t="s">
        <v>12017</v>
      </c>
      <c r="O4235" s="16" t="s">
        <v>12300</v>
      </c>
      <c r="P4235" s="16" t="s">
        <v>12297</v>
      </c>
      <c r="Q4235" s="16" t="s">
        <v>12017</v>
      </c>
    </row>
    <row r="4236" customFormat="false" ht="15" hidden="false" customHeight="false" outlineLevel="0" collapsed="false">
      <c r="A4236" s="14" t="str">
        <f aca="false">'SKU Master'!A4236</f>
        <v>08-00120</v>
      </c>
      <c r="B4236" s="14" t="str">
        <f aca="false">VLOOKUP(A4236,'SKU Master'!$A:$N,6,FALSE())</f>
        <v>Harborline Grape Juice, 64 oz</v>
      </c>
      <c r="C4236" s="15" t="n">
        <v>3.1</v>
      </c>
      <c r="D4236" s="15" t="n">
        <v>6.1</v>
      </c>
      <c r="E4236" s="15" t="n">
        <v>2.6</v>
      </c>
      <c r="F4236" s="16" t="s">
        <v>12290</v>
      </c>
      <c r="G4236" s="16" t="s">
        <v>12021</v>
      </c>
      <c r="H4236" s="17" t="n">
        <v>2.59</v>
      </c>
      <c r="I4236" s="18" t="n">
        <f aca="false">('SKU Master'!I4236-H4236)/'SKU Master'!I4236</f>
        <v>0.510396975425331</v>
      </c>
      <c r="J4236" s="16" t="n">
        <v>6</v>
      </c>
      <c r="K4236" s="19" t="n">
        <f aca="false">J4236*C4236</f>
        <v>18.6</v>
      </c>
      <c r="L4236" s="16" t="s">
        <v>12295</v>
      </c>
      <c r="M4236" s="16" t="s">
        <v>12292</v>
      </c>
      <c r="N4236" s="16" t="s">
        <v>12017</v>
      </c>
      <c r="O4236" s="16" t="s">
        <v>12300</v>
      </c>
      <c r="P4236" s="16" t="s">
        <v>12297</v>
      </c>
      <c r="Q4236" s="16" t="s">
        <v>12017</v>
      </c>
    </row>
    <row r="4237" customFormat="false" ht="15" hidden="false" customHeight="false" outlineLevel="0" collapsed="false">
      <c r="A4237" s="14" t="str">
        <f aca="false">'SKU Master'!A4237</f>
        <v>08-00121</v>
      </c>
      <c r="B4237" s="14" t="str">
        <f aca="false">VLOOKUP(A4237,'SKU Master'!$A:$N,6,FALSE())</f>
        <v>Orchard Press Grape Juice, 46 oz</v>
      </c>
      <c r="C4237" s="15" t="n">
        <v>2.8</v>
      </c>
      <c r="D4237" s="15" t="n">
        <v>10.8</v>
      </c>
      <c r="E4237" s="15" t="n">
        <v>3.5</v>
      </c>
      <c r="F4237" s="16" t="s">
        <v>12290</v>
      </c>
      <c r="G4237" s="16" t="s">
        <v>12021</v>
      </c>
      <c r="H4237" s="17" t="n">
        <v>2.77</v>
      </c>
      <c r="I4237" s="18" t="n">
        <f aca="false">('SKU Master'!I4237-H4237)/'SKU Master'!I4237</f>
        <v>0.305764411027569</v>
      </c>
      <c r="J4237" s="16" t="n">
        <v>3</v>
      </c>
      <c r="K4237" s="19" t="n">
        <f aca="false">J4237*C4237</f>
        <v>8.4</v>
      </c>
      <c r="L4237" s="16" t="s">
        <v>12295</v>
      </c>
      <c r="M4237" s="16" t="s">
        <v>12292</v>
      </c>
      <c r="N4237" s="16" t="s">
        <v>12017</v>
      </c>
      <c r="O4237" s="16" t="s">
        <v>12300</v>
      </c>
      <c r="P4237" s="16" t="s">
        <v>12296</v>
      </c>
      <c r="Q4237" s="16" t="s">
        <v>12017</v>
      </c>
    </row>
    <row r="4238" customFormat="false" ht="15" hidden="false" customHeight="false" outlineLevel="0" collapsed="false">
      <c r="A4238" s="14" t="str">
        <f aca="false">'SKU Master'!A4238</f>
        <v>08-00122</v>
      </c>
      <c r="B4238" s="14" t="str">
        <f aca="false">VLOOKUP(A4238,'SKU Master'!$A:$N,6,FALSE())</f>
        <v>Clearspring Water Tomato Juice, 64 oz</v>
      </c>
      <c r="C4238" s="15" t="n">
        <v>4.4</v>
      </c>
      <c r="D4238" s="15" t="n">
        <v>11.1</v>
      </c>
      <c r="E4238" s="15" t="n">
        <v>3.9</v>
      </c>
      <c r="F4238" s="16" t="s">
        <v>12290</v>
      </c>
      <c r="G4238" s="16" t="s">
        <v>12021</v>
      </c>
      <c r="H4238" s="17" t="n">
        <v>2.18</v>
      </c>
      <c r="I4238" s="18" t="n">
        <f aca="false">('SKU Master'!I4238-H4238)/'SKU Master'!I4238</f>
        <v>0.35693215339233</v>
      </c>
      <c r="J4238" s="16" t="n">
        <v>5</v>
      </c>
      <c r="K4238" s="19" t="n">
        <f aca="false">J4238*C4238</f>
        <v>22</v>
      </c>
      <c r="L4238" s="16" t="s">
        <v>12299</v>
      </c>
      <c r="M4238" s="16" t="s">
        <v>12292</v>
      </c>
      <c r="N4238" s="16" t="s">
        <v>12017</v>
      </c>
      <c r="O4238" s="16" t="s">
        <v>12300</v>
      </c>
      <c r="P4238" s="16" t="s">
        <v>12296</v>
      </c>
      <c r="Q4238" s="16" t="s">
        <v>12017</v>
      </c>
    </row>
    <row r="4239" customFormat="false" ht="15" hidden="false" customHeight="false" outlineLevel="0" collapsed="false">
      <c r="A4239" s="14" t="str">
        <f aca="false">'SKU Master'!A4239</f>
        <v>08-00123</v>
      </c>
      <c r="B4239" s="14" t="str">
        <f aca="false">VLOOKUP(A4239,'SKU Master'!$A:$N,6,FALSE())</f>
        <v>Harborline Apple Juice, 46 oz</v>
      </c>
      <c r="C4239" s="15" t="n">
        <v>3.4</v>
      </c>
      <c r="D4239" s="15" t="n">
        <v>8.3</v>
      </c>
      <c r="E4239" s="15" t="n">
        <v>3.3</v>
      </c>
      <c r="F4239" s="16" t="s">
        <v>12290</v>
      </c>
      <c r="G4239" s="16" t="s">
        <v>12021</v>
      </c>
      <c r="H4239" s="17" t="n">
        <v>2</v>
      </c>
      <c r="I4239" s="18" t="n">
        <f aca="false">('SKU Master'!I4239-H4239)/'SKU Master'!I4239</f>
        <v>0.426934097421204</v>
      </c>
      <c r="J4239" s="16" t="n">
        <v>4</v>
      </c>
      <c r="K4239" s="19" t="n">
        <f aca="false">J4239*C4239</f>
        <v>13.6</v>
      </c>
      <c r="L4239" s="16" t="s">
        <v>12295</v>
      </c>
      <c r="M4239" s="16" t="s">
        <v>12292</v>
      </c>
      <c r="N4239" s="16" t="s">
        <v>12017</v>
      </c>
      <c r="O4239" s="16" t="s">
        <v>12300</v>
      </c>
      <c r="P4239" s="16" t="s">
        <v>12298</v>
      </c>
      <c r="Q4239" s="16" t="s">
        <v>12017</v>
      </c>
    </row>
    <row r="4240" customFormat="false" ht="15" hidden="false" customHeight="false" outlineLevel="0" collapsed="false">
      <c r="A4240" s="14" t="str">
        <f aca="false">'SKU Master'!A4240</f>
        <v>08-00124</v>
      </c>
      <c r="B4240" s="14" t="str">
        <f aca="false">VLOOKUP(A4240,'SKU Master'!$A:$N,6,FALSE())</f>
        <v>Clearspring Water Grape Juice, 8 pack</v>
      </c>
      <c r="C4240" s="15" t="n">
        <v>4.4</v>
      </c>
      <c r="D4240" s="15" t="n">
        <v>5.4</v>
      </c>
      <c r="E4240" s="15" t="n">
        <v>4.2</v>
      </c>
      <c r="F4240" s="16" t="s">
        <v>12290</v>
      </c>
      <c r="G4240" s="16" t="s">
        <v>12017</v>
      </c>
      <c r="H4240" s="17" t="n">
        <v>2.61</v>
      </c>
      <c r="I4240" s="18" t="n">
        <f aca="false">('SKU Master'!I4240-H4240)/'SKU Master'!I4240</f>
        <v>0.418708240534521</v>
      </c>
      <c r="J4240" s="16" t="n">
        <v>4</v>
      </c>
      <c r="K4240" s="19" t="n">
        <f aca="false">J4240*C4240</f>
        <v>17.6</v>
      </c>
      <c r="L4240" s="16" t="s">
        <v>12295</v>
      </c>
      <c r="M4240" s="16" t="s">
        <v>12292</v>
      </c>
      <c r="N4240" s="16" t="s">
        <v>12017</v>
      </c>
      <c r="O4240" s="16" t="s">
        <v>12300</v>
      </c>
      <c r="P4240" s="16" t="s">
        <v>12296</v>
      </c>
      <c r="Q4240" s="16" t="s">
        <v>12017</v>
      </c>
    </row>
    <row r="4241" customFormat="false" ht="15" hidden="false" customHeight="false" outlineLevel="0" collapsed="false">
      <c r="A4241" s="14" t="str">
        <f aca="false">'SKU Master'!A4241</f>
        <v>08-00125</v>
      </c>
      <c r="B4241" s="14" t="str">
        <f aca="false">VLOOKUP(A4241,'SKU Master'!$A:$N,6,FALSE())</f>
        <v>Orchard Press Grape Juice, 8 pack</v>
      </c>
      <c r="C4241" s="15" t="n">
        <v>4.9</v>
      </c>
      <c r="D4241" s="15" t="n">
        <v>7.2</v>
      </c>
      <c r="E4241" s="15" t="n">
        <v>3.9</v>
      </c>
      <c r="F4241" s="16" t="s">
        <v>12290</v>
      </c>
      <c r="G4241" s="16" t="s">
        <v>12021</v>
      </c>
      <c r="H4241" s="17" t="n">
        <v>2.59</v>
      </c>
      <c r="I4241" s="18" t="n">
        <f aca="false">('SKU Master'!I4241-H4241)/'SKU Master'!I4241</f>
        <v>0.423162583518931</v>
      </c>
      <c r="J4241" s="16" t="n">
        <v>2</v>
      </c>
      <c r="K4241" s="19" t="n">
        <f aca="false">J4241*C4241</f>
        <v>9.8</v>
      </c>
      <c r="L4241" s="16" t="s">
        <v>12295</v>
      </c>
      <c r="M4241" s="16" t="s">
        <v>12292</v>
      </c>
      <c r="N4241" s="16" t="s">
        <v>12017</v>
      </c>
      <c r="O4241" s="16" t="s">
        <v>12300</v>
      </c>
      <c r="P4241" s="16" t="s">
        <v>12294</v>
      </c>
      <c r="Q4241" s="16" t="s">
        <v>12017</v>
      </c>
    </row>
    <row r="4242" customFormat="false" ht="15" hidden="false" customHeight="false" outlineLevel="0" collapsed="false">
      <c r="A4242" s="14" t="str">
        <f aca="false">'SKU Master'!A4242</f>
        <v>08-00126</v>
      </c>
      <c r="B4242" s="14" t="str">
        <f aca="false">VLOOKUP(A4242,'SKU Master'!$A:$N,6,FALSE())</f>
        <v>Fizzwell Grape Juice, 46 oz</v>
      </c>
      <c r="C4242" s="15" t="n">
        <v>2.6</v>
      </c>
      <c r="D4242" s="15" t="n">
        <v>9.7</v>
      </c>
      <c r="E4242" s="15" t="n">
        <v>4.4</v>
      </c>
      <c r="F4242" s="16" t="s">
        <v>12290</v>
      </c>
      <c r="G4242" s="16" t="s">
        <v>12021</v>
      </c>
      <c r="H4242" s="17" t="n">
        <v>3.04</v>
      </c>
      <c r="I4242" s="18" t="n">
        <f aca="false">('SKU Master'!I4242-H4242)/'SKU Master'!I4242</f>
        <v>0.30751708428246</v>
      </c>
      <c r="J4242" s="16" t="n">
        <v>4</v>
      </c>
      <c r="K4242" s="19" t="n">
        <f aca="false">J4242*C4242</f>
        <v>10.4</v>
      </c>
      <c r="L4242" s="16" t="s">
        <v>12295</v>
      </c>
      <c r="M4242" s="16" t="s">
        <v>12292</v>
      </c>
      <c r="N4242" s="16" t="s">
        <v>12017</v>
      </c>
      <c r="O4242" s="16" t="s">
        <v>12300</v>
      </c>
      <c r="P4242" s="16" t="s">
        <v>12296</v>
      </c>
      <c r="Q4242" s="16" t="s">
        <v>12017</v>
      </c>
    </row>
    <row r="4243" customFormat="false" ht="15" hidden="false" customHeight="false" outlineLevel="0" collapsed="false">
      <c r="A4243" s="14" t="str">
        <f aca="false">'SKU Master'!A4243</f>
        <v>08-00127</v>
      </c>
      <c r="B4243" s="14" t="str">
        <f aca="false">VLOOKUP(A4243,'SKU Master'!$A:$N,6,FALSE())</f>
        <v>Harborline Grape Juice, 8 pack</v>
      </c>
      <c r="C4243" s="15" t="n">
        <v>3.2</v>
      </c>
      <c r="D4243" s="15" t="n">
        <v>7.4</v>
      </c>
      <c r="E4243" s="15" t="n">
        <v>4.8</v>
      </c>
      <c r="F4243" s="16" t="s">
        <v>12290</v>
      </c>
      <c r="G4243" s="16" t="s">
        <v>12021</v>
      </c>
      <c r="H4243" s="17" t="n">
        <v>2.09</v>
      </c>
      <c r="I4243" s="18" t="n">
        <f aca="false">('SKU Master'!I4243-H4243)/'SKU Master'!I4243</f>
        <v>0.462724935732648</v>
      </c>
      <c r="J4243" s="16" t="n">
        <v>2</v>
      </c>
      <c r="K4243" s="19" t="n">
        <f aca="false">J4243*C4243</f>
        <v>6.4</v>
      </c>
      <c r="L4243" s="16" t="s">
        <v>12295</v>
      </c>
      <c r="M4243" s="16" t="s">
        <v>12292</v>
      </c>
      <c r="N4243" s="16" t="s">
        <v>12017</v>
      </c>
      <c r="O4243" s="16" t="s">
        <v>12300</v>
      </c>
      <c r="P4243" s="16" t="s">
        <v>12294</v>
      </c>
      <c r="Q4243" s="16" t="s">
        <v>12017</v>
      </c>
    </row>
    <row r="4244" customFormat="false" ht="15" hidden="false" customHeight="false" outlineLevel="0" collapsed="false">
      <c r="A4244" s="14" t="str">
        <f aca="false">'SKU Master'!A4244</f>
        <v>08-00128</v>
      </c>
      <c r="B4244" s="14" t="str">
        <f aca="false">VLOOKUP(A4244,'SKU Master'!$A:$N,6,FALSE())</f>
        <v>Fizzwell Orange Juice, 8 pack</v>
      </c>
      <c r="C4244" s="15" t="n">
        <v>3.4</v>
      </c>
      <c r="D4244" s="15" t="n">
        <v>7.6</v>
      </c>
      <c r="E4244" s="15" t="n">
        <v>4.1</v>
      </c>
      <c r="F4244" s="16" t="s">
        <v>12290</v>
      </c>
      <c r="G4244" s="16" t="s">
        <v>12021</v>
      </c>
      <c r="H4244" s="17" t="n">
        <v>1.87</v>
      </c>
      <c r="I4244" s="18" t="n">
        <f aca="false">('SKU Master'!I4244-H4244)/'SKU Master'!I4244</f>
        <v>0.43161094224924</v>
      </c>
      <c r="J4244" s="16" t="n">
        <v>5</v>
      </c>
      <c r="K4244" s="19" t="n">
        <f aca="false">J4244*C4244</f>
        <v>17</v>
      </c>
      <c r="L4244" s="16" t="s">
        <v>12295</v>
      </c>
      <c r="M4244" s="16" t="s">
        <v>12292</v>
      </c>
      <c r="N4244" s="16" t="s">
        <v>12017</v>
      </c>
      <c r="O4244" s="16" t="s">
        <v>12300</v>
      </c>
      <c r="P4244" s="16" t="s">
        <v>12296</v>
      </c>
      <c r="Q4244" s="16" t="s">
        <v>12017</v>
      </c>
    </row>
    <row r="4245" customFormat="false" ht="15" hidden="false" customHeight="false" outlineLevel="0" collapsed="false">
      <c r="A4245" s="14" t="str">
        <f aca="false">'SKU Master'!A4245</f>
        <v>08-00129</v>
      </c>
      <c r="B4245" s="14" t="str">
        <f aca="false">VLOOKUP(A4245,'SKU Master'!$A:$N,6,FALSE())</f>
        <v>Fizzwell Tomato Juice, 8 pack</v>
      </c>
      <c r="C4245" s="15" t="n">
        <v>3</v>
      </c>
      <c r="D4245" s="15" t="n">
        <v>12</v>
      </c>
      <c r="E4245" s="15" t="n">
        <v>4.5</v>
      </c>
      <c r="F4245" s="16" t="s">
        <v>12290</v>
      </c>
      <c r="G4245" s="16" t="s">
        <v>12021</v>
      </c>
      <c r="H4245" s="17" t="n">
        <v>1.9</v>
      </c>
      <c r="I4245" s="18" t="n">
        <f aca="false">('SKU Master'!I4245-H4245)/'SKU Master'!I4245</f>
        <v>0.422492401215806</v>
      </c>
      <c r="J4245" s="16" t="n">
        <v>3</v>
      </c>
      <c r="K4245" s="19" t="n">
        <f aca="false">J4245*C4245</f>
        <v>9</v>
      </c>
      <c r="L4245" s="16" t="s">
        <v>12295</v>
      </c>
      <c r="M4245" s="16" t="s">
        <v>12292</v>
      </c>
      <c r="N4245" s="16" t="s">
        <v>12017</v>
      </c>
      <c r="O4245" s="16" t="s">
        <v>12300</v>
      </c>
      <c r="P4245" s="16" t="s">
        <v>12298</v>
      </c>
      <c r="Q4245" s="16" t="s">
        <v>12017</v>
      </c>
    </row>
    <row r="4246" customFormat="false" ht="15" hidden="false" customHeight="false" outlineLevel="0" collapsed="false">
      <c r="A4246" s="14" t="str">
        <f aca="false">'SKU Master'!A4246</f>
        <v>08-00130</v>
      </c>
      <c r="B4246" s="14" t="str">
        <f aca="false">VLOOKUP(A4246,'SKU Master'!$A:$N,6,FALSE())</f>
        <v>Harborline Orange Juice, 64 oz</v>
      </c>
      <c r="C4246" s="15" t="n">
        <v>2.6</v>
      </c>
      <c r="D4246" s="15" t="n">
        <v>9.3</v>
      </c>
      <c r="E4246" s="15" t="n">
        <v>3.7</v>
      </c>
      <c r="F4246" s="16" t="s">
        <v>12290</v>
      </c>
      <c r="G4246" s="16" t="s">
        <v>12021</v>
      </c>
      <c r="H4246" s="17" t="n">
        <v>2.33</v>
      </c>
      <c r="I4246" s="18" t="n">
        <f aca="false">('SKU Master'!I4246-H4246)/'SKU Master'!I4246</f>
        <v>0.385224274406332</v>
      </c>
      <c r="J4246" s="16" t="n">
        <v>2</v>
      </c>
      <c r="K4246" s="19" t="n">
        <f aca="false">J4246*C4246</f>
        <v>5.2</v>
      </c>
      <c r="L4246" s="16" t="s">
        <v>12295</v>
      </c>
      <c r="M4246" s="16" t="s">
        <v>12292</v>
      </c>
      <c r="N4246" s="16" t="s">
        <v>12017</v>
      </c>
      <c r="O4246" s="16" t="s">
        <v>12300</v>
      </c>
      <c r="P4246" s="16" t="s">
        <v>12298</v>
      </c>
      <c r="Q4246" s="16" t="s">
        <v>12017</v>
      </c>
    </row>
    <row r="4247" customFormat="false" ht="15" hidden="false" customHeight="false" outlineLevel="0" collapsed="false">
      <c r="A4247" s="14" t="str">
        <f aca="false">'SKU Master'!A4247</f>
        <v>08-00131</v>
      </c>
      <c r="B4247" s="14" t="str">
        <f aca="false">VLOOKUP(A4247,'SKU Master'!$A:$N,6,FALSE())</f>
        <v>Orchard Press Cranberry Juice, 46 oz</v>
      </c>
      <c r="C4247" s="15" t="n">
        <v>5</v>
      </c>
      <c r="D4247" s="15" t="n">
        <v>11.7</v>
      </c>
      <c r="E4247" s="15" t="n">
        <v>2.7</v>
      </c>
      <c r="F4247" s="16" t="s">
        <v>12290</v>
      </c>
      <c r="G4247" s="16" t="s">
        <v>12017</v>
      </c>
      <c r="H4247" s="17" t="n">
        <v>2.84</v>
      </c>
      <c r="I4247" s="18" t="n">
        <f aca="false">('SKU Master'!I4247-H4247)/'SKU Master'!I4247</f>
        <v>0.430861723446894</v>
      </c>
      <c r="J4247" s="16" t="n">
        <v>1</v>
      </c>
      <c r="K4247" s="19" t="n">
        <f aca="false">J4247*C4247</f>
        <v>5</v>
      </c>
      <c r="L4247" s="16" t="s">
        <v>12291</v>
      </c>
      <c r="M4247" s="16" t="s">
        <v>12292</v>
      </c>
      <c r="N4247" s="16" t="s">
        <v>12017</v>
      </c>
      <c r="O4247" s="16" t="s">
        <v>12300</v>
      </c>
      <c r="P4247" s="16" t="s">
        <v>12294</v>
      </c>
      <c r="Q4247" s="16" t="s">
        <v>12017</v>
      </c>
    </row>
    <row r="4248" customFormat="false" ht="15" hidden="false" customHeight="false" outlineLevel="0" collapsed="false">
      <c r="A4248" s="14" t="str">
        <f aca="false">'SKU Master'!A4248</f>
        <v>08-00132</v>
      </c>
      <c r="B4248" s="14" t="str">
        <f aca="false">VLOOKUP(A4248,'SKU Master'!$A:$N,6,FALSE())</f>
        <v>Harborline Apple Juice, 64 oz</v>
      </c>
      <c r="C4248" s="15" t="n">
        <v>3.3</v>
      </c>
      <c r="D4248" s="15" t="n">
        <v>11</v>
      </c>
      <c r="E4248" s="15" t="n">
        <v>4.2</v>
      </c>
      <c r="F4248" s="16" t="s">
        <v>12290</v>
      </c>
      <c r="G4248" s="16" t="s">
        <v>12021</v>
      </c>
      <c r="H4248" s="17" t="n">
        <v>3.62</v>
      </c>
      <c r="I4248" s="18" t="n">
        <f aca="false">('SKU Master'!I4248-H4248)/'SKU Master'!I4248</f>
        <v>0.385398981324278</v>
      </c>
      <c r="J4248" s="16" t="n">
        <v>3</v>
      </c>
      <c r="K4248" s="19" t="n">
        <f aca="false">J4248*C4248</f>
        <v>9.9</v>
      </c>
      <c r="L4248" s="16" t="s">
        <v>12295</v>
      </c>
      <c r="M4248" s="16" t="s">
        <v>12292</v>
      </c>
      <c r="N4248" s="16" t="s">
        <v>12017</v>
      </c>
      <c r="O4248" s="16" t="s">
        <v>12300</v>
      </c>
      <c r="P4248" s="16" t="s">
        <v>12298</v>
      </c>
      <c r="Q4248" s="16" t="s">
        <v>12017</v>
      </c>
    </row>
    <row r="4249" customFormat="false" ht="15" hidden="false" customHeight="false" outlineLevel="0" collapsed="false">
      <c r="A4249" s="14" t="str">
        <f aca="false">'SKU Master'!A4249</f>
        <v>08-00133</v>
      </c>
      <c r="B4249" s="14" t="str">
        <f aca="false">VLOOKUP(A4249,'SKU Master'!$A:$N,6,FALSE())</f>
        <v>Clearspring Water Apple Juice, 46 oz</v>
      </c>
      <c r="C4249" s="15" t="n">
        <v>2.8</v>
      </c>
      <c r="D4249" s="15" t="n">
        <v>5.3</v>
      </c>
      <c r="E4249" s="15" t="n">
        <v>4.1</v>
      </c>
      <c r="F4249" s="16" t="s">
        <v>12290</v>
      </c>
      <c r="G4249" s="16" t="s">
        <v>12021</v>
      </c>
      <c r="H4249" s="17" t="n">
        <v>3.09</v>
      </c>
      <c r="I4249" s="18" t="n">
        <f aca="false">('SKU Master'!I4249-H4249)/'SKU Master'!I4249</f>
        <v>0.380761523046092</v>
      </c>
      <c r="J4249" s="16" t="n">
        <v>4</v>
      </c>
      <c r="K4249" s="19" t="n">
        <f aca="false">J4249*C4249</f>
        <v>11.2</v>
      </c>
      <c r="L4249" s="16" t="s">
        <v>12295</v>
      </c>
      <c r="M4249" s="16" t="s">
        <v>12292</v>
      </c>
      <c r="N4249" s="16" t="s">
        <v>12017</v>
      </c>
      <c r="O4249" s="16" t="s">
        <v>12300</v>
      </c>
      <c r="P4249" s="16" t="s">
        <v>12296</v>
      </c>
      <c r="Q4249" s="16" t="s">
        <v>12017</v>
      </c>
    </row>
    <row r="4250" customFormat="false" ht="15" hidden="false" customHeight="false" outlineLevel="0" collapsed="false">
      <c r="A4250" s="14" t="str">
        <f aca="false">'SKU Master'!A4250</f>
        <v>08-00134</v>
      </c>
      <c r="B4250" s="14" t="str">
        <f aca="false">VLOOKUP(A4250,'SKU Master'!$A:$N,6,FALSE())</f>
        <v>Clearspring Water Tomato Juice, 46 oz</v>
      </c>
      <c r="C4250" s="15" t="n">
        <v>4.6</v>
      </c>
      <c r="D4250" s="15" t="n">
        <v>10.7</v>
      </c>
      <c r="E4250" s="15" t="n">
        <v>3.3</v>
      </c>
      <c r="F4250" s="16" t="s">
        <v>12290</v>
      </c>
      <c r="G4250" s="16" t="s">
        <v>12021</v>
      </c>
      <c r="H4250" s="17" t="n">
        <v>2.79</v>
      </c>
      <c r="I4250" s="18" t="n">
        <f aca="false">('SKU Master'!I4250-H4250)/'SKU Master'!I4250</f>
        <v>0.300751879699248</v>
      </c>
      <c r="J4250" s="16" t="n">
        <v>2</v>
      </c>
      <c r="K4250" s="19" t="n">
        <f aca="false">J4250*C4250</f>
        <v>9.2</v>
      </c>
      <c r="L4250" s="16" t="s">
        <v>12295</v>
      </c>
      <c r="M4250" s="16" t="s">
        <v>12292</v>
      </c>
      <c r="N4250" s="16" t="s">
        <v>12017</v>
      </c>
      <c r="O4250" s="16" t="s">
        <v>12300</v>
      </c>
      <c r="P4250" s="16" t="s">
        <v>12298</v>
      </c>
      <c r="Q4250" s="16" t="s">
        <v>12017</v>
      </c>
    </row>
    <row r="4251" customFormat="false" ht="15" hidden="false" customHeight="false" outlineLevel="0" collapsed="false">
      <c r="A4251" s="14" t="str">
        <f aca="false">'SKU Master'!A4251</f>
        <v>08-00135</v>
      </c>
      <c r="B4251" s="14" t="str">
        <f aca="false">VLOOKUP(A4251,'SKU Master'!$A:$N,6,FALSE())</f>
        <v>Harborline Grape Juice, 46 oz</v>
      </c>
      <c r="C4251" s="15" t="n">
        <v>2.8</v>
      </c>
      <c r="D4251" s="15" t="n">
        <v>7.8</v>
      </c>
      <c r="E4251" s="15" t="n">
        <v>3.7</v>
      </c>
      <c r="F4251" s="16" t="s">
        <v>12290</v>
      </c>
      <c r="G4251" s="16" t="s">
        <v>12017</v>
      </c>
      <c r="H4251" s="17" t="n">
        <v>2.89</v>
      </c>
      <c r="I4251" s="18" t="n">
        <f aca="false">('SKU Master'!I4251-H4251)/'SKU Master'!I4251</f>
        <v>0.463821892393321</v>
      </c>
      <c r="J4251" s="16" t="n">
        <v>6</v>
      </c>
      <c r="K4251" s="19" t="n">
        <f aca="false">J4251*C4251</f>
        <v>16.8</v>
      </c>
      <c r="L4251" s="16" t="s">
        <v>12295</v>
      </c>
      <c r="M4251" s="16" t="s">
        <v>12292</v>
      </c>
      <c r="N4251" s="16" t="s">
        <v>12017</v>
      </c>
      <c r="O4251" s="16" t="s">
        <v>12300</v>
      </c>
      <c r="P4251" s="16" t="s">
        <v>12297</v>
      </c>
      <c r="Q4251" s="16" t="s">
        <v>12017</v>
      </c>
    </row>
    <row r="4252" customFormat="false" ht="15" hidden="false" customHeight="false" outlineLevel="0" collapsed="false">
      <c r="A4252" s="14" t="str">
        <f aca="false">'SKU Master'!A4252</f>
        <v>08-00136</v>
      </c>
      <c r="B4252" s="14" t="str">
        <f aca="false">VLOOKUP(A4252,'SKU Master'!$A:$N,6,FALSE())</f>
        <v>Fizzwell Apple Juice, 8 pack</v>
      </c>
      <c r="C4252" s="15" t="n">
        <v>4.6</v>
      </c>
      <c r="D4252" s="15" t="n">
        <v>5.8</v>
      </c>
      <c r="E4252" s="15" t="n">
        <v>2.6</v>
      </c>
      <c r="F4252" s="16" t="s">
        <v>12290</v>
      </c>
      <c r="G4252" s="16" t="s">
        <v>12017</v>
      </c>
      <c r="H4252" s="17" t="n">
        <v>2.19</v>
      </c>
      <c r="I4252" s="18" t="n">
        <f aca="false">('SKU Master'!I4252-H4252)/'SKU Master'!I4252</f>
        <v>0.353982300884956</v>
      </c>
      <c r="J4252" s="16" t="n">
        <v>5</v>
      </c>
      <c r="K4252" s="19" t="n">
        <f aca="false">J4252*C4252</f>
        <v>23</v>
      </c>
      <c r="L4252" s="16" t="s">
        <v>12295</v>
      </c>
      <c r="M4252" s="16" t="s">
        <v>12292</v>
      </c>
      <c r="N4252" s="16" t="s">
        <v>12017</v>
      </c>
      <c r="O4252" s="16" t="s">
        <v>12300</v>
      </c>
      <c r="P4252" s="16" t="s">
        <v>12296</v>
      </c>
      <c r="Q4252" s="16" t="s">
        <v>12017</v>
      </c>
    </row>
    <row r="4253" customFormat="false" ht="15" hidden="false" customHeight="false" outlineLevel="0" collapsed="false">
      <c r="A4253" s="14" t="str">
        <f aca="false">'SKU Master'!A4253</f>
        <v>08-00137</v>
      </c>
      <c r="B4253" s="14" t="str">
        <f aca="false">VLOOKUP(A4253,'SKU Master'!$A:$N,6,FALSE())</f>
        <v>Harborline Fruit Punch, 46 oz</v>
      </c>
      <c r="C4253" s="15" t="n">
        <v>4.1</v>
      </c>
      <c r="D4253" s="15" t="n">
        <v>6.6</v>
      </c>
      <c r="E4253" s="15" t="n">
        <v>4.7</v>
      </c>
      <c r="F4253" s="16" t="s">
        <v>12290</v>
      </c>
      <c r="G4253" s="16" t="s">
        <v>12021</v>
      </c>
      <c r="H4253" s="17" t="n">
        <v>2.6</v>
      </c>
      <c r="I4253" s="18" t="n">
        <f aca="false">('SKU Master'!I4253-H4253)/'SKU Master'!I4253</f>
        <v>0.457202505219207</v>
      </c>
      <c r="J4253" s="16" t="n">
        <v>6</v>
      </c>
      <c r="K4253" s="19" t="n">
        <f aca="false">J4253*C4253</f>
        <v>24.6</v>
      </c>
      <c r="L4253" s="16" t="s">
        <v>12295</v>
      </c>
      <c r="M4253" s="16" t="s">
        <v>12292</v>
      </c>
      <c r="N4253" s="16" t="s">
        <v>12017</v>
      </c>
      <c r="O4253" s="16" t="s">
        <v>12300</v>
      </c>
      <c r="P4253" s="16" t="s">
        <v>12297</v>
      </c>
      <c r="Q4253" s="16" t="s">
        <v>12017</v>
      </c>
    </row>
    <row r="4254" customFormat="false" ht="15" hidden="false" customHeight="false" outlineLevel="0" collapsed="false">
      <c r="A4254" s="14" t="str">
        <f aca="false">'SKU Master'!A4254</f>
        <v>08-00138</v>
      </c>
      <c r="B4254" s="14" t="str">
        <f aca="false">VLOOKUP(A4254,'SKU Master'!$A:$N,6,FALSE())</f>
        <v>Fizzwell Apple Juice, 46 oz</v>
      </c>
      <c r="C4254" s="15" t="n">
        <v>3</v>
      </c>
      <c r="D4254" s="15" t="n">
        <v>10.2</v>
      </c>
      <c r="E4254" s="15" t="n">
        <v>3</v>
      </c>
      <c r="F4254" s="16" t="s">
        <v>12290</v>
      </c>
      <c r="G4254" s="16" t="s">
        <v>12021</v>
      </c>
      <c r="H4254" s="17" t="n">
        <v>2.83</v>
      </c>
      <c r="I4254" s="18" t="n">
        <f aca="false">('SKU Master'!I4254-H4254)/'SKU Master'!I4254</f>
        <v>0.369710467706013</v>
      </c>
      <c r="J4254" s="16" t="n">
        <v>6</v>
      </c>
      <c r="K4254" s="19" t="n">
        <f aca="false">J4254*C4254</f>
        <v>18</v>
      </c>
      <c r="L4254" s="16" t="s">
        <v>12295</v>
      </c>
      <c r="M4254" s="16" t="s">
        <v>12292</v>
      </c>
      <c r="N4254" s="16" t="s">
        <v>12017</v>
      </c>
      <c r="O4254" s="16" t="s">
        <v>12300</v>
      </c>
      <c r="P4254" s="16" t="s">
        <v>12297</v>
      </c>
      <c r="Q4254" s="16" t="s">
        <v>12017</v>
      </c>
    </row>
    <row r="4255" customFormat="false" ht="15" hidden="false" customHeight="false" outlineLevel="0" collapsed="false">
      <c r="A4255" s="14" t="str">
        <f aca="false">'SKU Master'!A4255</f>
        <v>08-00139</v>
      </c>
      <c r="B4255" s="14" t="str">
        <f aca="false">VLOOKUP(A4255,'SKU Master'!$A:$N,6,FALSE())</f>
        <v>Fizzwell Apple Juice, 64 oz</v>
      </c>
      <c r="C4255" s="15" t="n">
        <v>2.7</v>
      </c>
      <c r="D4255" s="15" t="n">
        <v>7.5</v>
      </c>
      <c r="E4255" s="15" t="n">
        <v>3.6</v>
      </c>
      <c r="F4255" s="16" t="s">
        <v>12290</v>
      </c>
      <c r="G4255" s="16" t="s">
        <v>12021</v>
      </c>
      <c r="H4255" s="17" t="n">
        <v>3.96</v>
      </c>
      <c r="I4255" s="18" t="n">
        <f aca="false">('SKU Master'!I4255-H4255)/'SKU Master'!I4255</f>
        <v>0.316062176165803</v>
      </c>
      <c r="J4255" s="16" t="n">
        <v>3</v>
      </c>
      <c r="K4255" s="19" t="n">
        <f aca="false">J4255*C4255</f>
        <v>8.1</v>
      </c>
      <c r="L4255" s="16" t="s">
        <v>12295</v>
      </c>
      <c r="M4255" s="16" t="s">
        <v>12292</v>
      </c>
      <c r="N4255" s="16" t="s">
        <v>12017</v>
      </c>
      <c r="O4255" s="16" t="s">
        <v>12300</v>
      </c>
      <c r="P4255" s="16" t="s">
        <v>12298</v>
      </c>
      <c r="Q4255" s="16" t="s">
        <v>12017</v>
      </c>
    </row>
    <row r="4256" customFormat="false" ht="15" hidden="false" customHeight="false" outlineLevel="0" collapsed="false">
      <c r="A4256" s="14" t="str">
        <f aca="false">'SKU Master'!A4256</f>
        <v>08-00140</v>
      </c>
      <c r="B4256" s="14" t="str">
        <f aca="false">VLOOKUP(A4256,'SKU Master'!$A:$N,6,FALSE())</f>
        <v>Fizzwell Cranberry Juice, 64 oz</v>
      </c>
      <c r="C4256" s="15" t="n">
        <v>2.8</v>
      </c>
      <c r="D4256" s="15" t="n">
        <v>7.6</v>
      </c>
      <c r="E4256" s="15" t="n">
        <v>4.5</v>
      </c>
      <c r="F4256" s="16" t="s">
        <v>12290</v>
      </c>
      <c r="G4256" s="16" t="s">
        <v>12021</v>
      </c>
      <c r="H4256" s="17" t="n">
        <v>2.5</v>
      </c>
      <c r="I4256" s="18" t="n">
        <f aca="false">('SKU Master'!I4256-H4256)/'SKU Master'!I4256</f>
        <v>0.443207126948775</v>
      </c>
      <c r="J4256" s="16" t="n">
        <v>3</v>
      </c>
      <c r="K4256" s="19" t="n">
        <f aca="false">J4256*C4256</f>
        <v>8.4</v>
      </c>
      <c r="L4256" s="16" t="s">
        <v>12299</v>
      </c>
      <c r="M4256" s="16" t="s">
        <v>12292</v>
      </c>
      <c r="N4256" s="16" t="s">
        <v>12017</v>
      </c>
      <c r="O4256" s="16" t="s">
        <v>12300</v>
      </c>
      <c r="P4256" s="16" t="s">
        <v>12298</v>
      </c>
      <c r="Q4256" s="16" t="s">
        <v>12017</v>
      </c>
    </row>
    <row r="4257" customFormat="false" ht="15" hidden="false" customHeight="false" outlineLevel="0" collapsed="false">
      <c r="A4257" s="14" t="str">
        <f aca="false">'SKU Master'!A4257</f>
        <v>08-00141</v>
      </c>
      <c r="B4257" s="14" t="str">
        <f aca="false">VLOOKUP(A4257,'SKU Master'!$A:$N,6,FALSE())</f>
        <v>Clearspring Water Cranberry Juice, 46 oz</v>
      </c>
      <c r="C4257" s="15" t="n">
        <v>3.9</v>
      </c>
      <c r="D4257" s="15" t="n">
        <v>7.4</v>
      </c>
      <c r="E4257" s="15" t="n">
        <v>3.7</v>
      </c>
      <c r="F4257" s="16" t="s">
        <v>12290</v>
      </c>
      <c r="G4257" s="16" t="s">
        <v>12021</v>
      </c>
      <c r="H4257" s="17" t="n">
        <v>3.35</v>
      </c>
      <c r="I4257" s="18" t="n">
        <f aca="false">('SKU Master'!I4257-H4257)/'SKU Master'!I4257</f>
        <v>0.328657314629259</v>
      </c>
      <c r="J4257" s="16" t="n">
        <v>4</v>
      </c>
      <c r="K4257" s="19" t="n">
        <f aca="false">J4257*C4257</f>
        <v>15.6</v>
      </c>
      <c r="L4257" s="16" t="s">
        <v>12295</v>
      </c>
      <c r="M4257" s="16" t="s">
        <v>12292</v>
      </c>
      <c r="N4257" s="16" t="s">
        <v>12017</v>
      </c>
      <c r="O4257" s="16" t="s">
        <v>12300</v>
      </c>
      <c r="P4257" s="16" t="s">
        <v>12296</v>
      </c>
      <c r="Q4257" s="16" t="s">
        <v>12017</v>
      </c>
    </row>
    <row r="4258" customFormat="false" ht="15" hidden="false" customHeight="false" outlineLevel="0" collapsed="false">
      <c r="A4258" s="14" t="str">
        <f aca="false">'SKU Master'!A4258</f>
        <v>08-00142</v>
      </c>
      <c r="B4258" s="14" t="str">
        <f aca="false">VLOOKUP(A4258,'SKU Master'!$A:$N,6,FALSE())</f>
        <v>Clearspring Water Tomato Juice, 8 pack</v>
      </c>
      <c r="C4258" s="15" t="n">
        <v>3.8</v>
      </c>
      <c r="D4258" s="15" t="n">
        <v>7.6</v>
      </c>
      <c r="E4258" s="15" t="n">
        <v>3.3</v>
      </c>
      <c r="F4258" s="16" t="s">
        <v>12290</v>
      </c>
      <c r="G4258" s="16" t="s">
        <v>12017</v>
      </c>
      <c r="H4258" s="17" t="n">
        <v>2.78</v>
      </c>
      <c r="I4258" s="18" t="n">
        <f aca="false">('SKU Master'!I4258-H4258)/'SKU Master'!I4258</f>
        <v>0.442885771543086</v>
      </c>
      <c r="J4258" s="16" t="n">
        <v>1</v>
      </c>
      <c r="K4258" s="19" t="n">
        <f aca="false">J4258*C4258</f>
        <v>3.8</v>
      </c>
      <c r="L4258" s="16" t="s">
        <v>12291</v>
      </c>
      <c r="M4258" s="16" t="s">
        <v>12292</v>
      </c>
      <c r="N4258" s="16" t="s">
        <v>12017</v>
      </c>
      <c r="O4258" s="16" t="s">
        <v>12300</v>
      </c>
      <c r="P4258" s="16" t="s">
        <v>12294</v>
      </c>
      <c r="Q4258" s="16" t="s">
        <v>12017</v>
      </c>
    </row>
    <row r="4259" customFormat="false" ht="15" hidden="false" customHeight="false" outlineLevel="0" collapsed="false">
      <c r="A4259" s="14" t="str">
        <f aca="false">'SKU Master'!A4259</f>
        <v>08-00143</v>
      </c>
      <c r="B4259" s="14" t="str">
        <f aca="false">VLOOKUP(A4259,'SKU Master'!$A:$N,6,FALSE())</f>
        <v>Harborline Apple Juice, 8 pack</v>
      </c>
      <c r="C4259" s="15" t="n">
        <v>4.3</v>
      </c>
      <c r="D4259" s="15" t="n">
        <v>7.2</v>
      </c>
      <c r="E4259" s="15" t="n">
        <v>3.9</v>
      </c>
      <c r="F4259" s="16" t="s">
        <v>12290</v>
      </c>
      <c r="G4259" s="16" t="s">
        <v>12017</v>
      </c>
      <c r="H4259" s="17" t="n">
        <v>3.21</v>
      </c>
      <c r="I4259" s="18" t="n">
        <f aca="false">('SKU Master'!I4259-H4259)/'SKU Master'!I4259</f>
        <v>0.464106844741235</v>
      </c>
      <c r="J4259" s="16" t="n">
        <v>6</v>
      </c>
      <c r="K4259" s="19" t="n">
        <f aca="false">J4259*C4259</f>
        <v>25.8</v>
      </c>
      <c r="L4259" s="16" t="s">
        <v>12295</v>
      </c>
      <c r="M4259" s="16" t="s">
        <v>12292</v>
      </c>
      <c r="N4259" s="16" t="s">
        <v>12017</v>
      </c>
      <c r="O4259" s="16" t="s">
        <v>12300</v>
      </c>
      <c r="P4259" s="16" t="s">
        <v>12297</v>
      </c>
      <c r="Q4259" s="16" t="s">
        <v>12017</v>
      </c>
    </row>
    <row r="4260" customFormat="false" ht="15" hidden="false" customHeight="false" outlineLevel="0" collapsed="false">
      <c r="A4260" s="14" t="str">
        <f aca="false">'SKU Master'!A4260</f>
        <v>08-00144</v>
      </c>
      <c r="B4260" s="14" t="str">
        <f aca="false">VLOOKUP(A4260,'SKU Master'!$A:$N,6,FALSE())</f>
        <v>Fizzwell Fruit Punch, 8 pack</v>
      </c>
      <c r="C4260" s="15" t="n">
        <v>2.6</v>
      </c>
      <c r="D4260" s="15" t="n">
        <v>7.4</v>
      </c>
      <c r="E4260" s="15" t="n">
        <v>3.6</v>
      </c>
      <c r="F4260" s="16" t="s">
        <v>12290</v>
      </c>
      <c r="G4260" s="16" t="s">
        <v>12021</v>
      </c>
      <c r="H4260" s="17" t="n">
        <v>3.41</v>
      </c>
      <c r="I4260" s="18" t="n">
        <f aca="false">('SKU Master'!I4260-H4260)/'SKU Master'!I4260</f>
        <v>0.316633266533066</v>
      </c>
      <c r="J4260" s="16" t="n">
        <v>4</v>
      </c>
      <c r="K4260" s="19" t="n">
        <f aca="false">J4260*C4260</f>
        <v>10.4</v>
      </c>
      <c r="L4260" s="16" t="s">
        <v>12295</v>
      </c>
      <c r="M4260" s="16" t="s">
        <v>12292</v>
      </c>
      <c r="N4260" s="16" t="s">
        <v>12017</v>
      </c>
      <c r="O4260" s="16" t="s">
        <v>12300</v>
      </c>
      <c r="P4260" s="16" t="s">
        <v>12296</v>
      </c>
      <c r="Q4260" s="16" t="s">
        <v>12021</v>
      </c>
    </row>
    <row r="4261" customFormat="false" ht="15" hidden="false" customHeight="false" outlineLevel="0" collapsed="false">
      <c r="A4261" s="14" t="str">
        <f aca="false">'SKU Master'!A4261</f>
        <v>08-00145</v>
      </c>
      <c r="B4261" s="14" t="str">
        <f aca="false">VLOOKUP(A4261,'SKU Master'!$A:$N,6,FALSE())</f>
        <v>Clearspring Water Apple Juice, 8 pack</v>
      </c>
      <c r="C4261" s="15" t="n">
        <v>3.5</v>
      </c>
      <c r="D4261" s="15" t="n">
        <v>11.1</v>
      </c>
      <c r="E4261" s="15" t="n">
        <v>3.2</v>
      </c>
      <c r="F4261" s="16" t="s">
        <v>12290</v>
      </c>
      <c r="G4261" s="16" t="s">
        <v>12021</v>
      </c>
      <c r="H4261" s="17" t="n">
        <v>2.89</v>
      </c>
      <c r="I4261" s="18" t="n">
        <f aca="false">('SKU Master'!I4261-H4261)/'SKU Master'!I4261</f>
        <v>0.326340326340326</v>
      </c>
      <c r="J4261" s="16" t="n">
        <v>4</v>
      </c>
      <c r="K4261" s="19" t="n">
        <f aca="false">J4261*C4261</f>
        <v>14</v>
      </c>
      <c r="L4261" s="16" t="s">
        <v>12295</v>
      </c>
      <c r="M4261" s="16" t="s">
        <v>12292</v>
      </c>
      <c r="N4261" s="16" t="s">
        <v>12017</v>
      </c>
      <c r="O4261" s="16" t="s">
        <v>12300</v>
      </c>
      <c r="P4261" s="16" t="s">
        <v>12296</v>
      </c>
      <c r="Q4261" s="16" t="s">
        <v>12017</v>
      </c>
    </row>
    <row r="4262" customFormat="false" ht="15" hidden="false" customHeight="false" outlineLevel="0" collapsed="false">
      <c r="A4262" s="14" t="str">
        <f aca="false">'SKU Master'!A4262</f>
        <v>08-00146</v>
      </c>
      <c r="B4262" s="14" t="str">
        <f aca="false">VLOOKUP(A4262,'SKU Master'!$A:$N,6,FALSE())</f>
        <v>Clearspring Water Cranberry Juice, 8 pack</v>
      </c>
      <c r="C4262" s="15" t="n">
        <v>2.5</v>
      </c>
      <c r="D4262" s="15" t="n">
        <v>10.7</v>
      </c>
      <c r="E4262" s="15" t="n">
        <v>4.5</v>
      </c>
      <c r="F4262" s="16" t="s">
        <v>12290</v>
      </c>
      <c r="G4262" s="16" t="s">
        <v>12017</v>
      </c>
      <c r="H4262" s="17" t="n">
        <v>2.62</v>
      </c>
      <c r="I4262" s="18" t="n">
        <f aca="false">('SKU Master'!I4262-H4262)/'SKU Master'!I4262</f>
        <v>0.343358395989975</v>
      </c>
      <c r="J4262" s="16" t="n">
        <v>2</v>
      </c>
      <c r="K4262" s="19" t="n">
        <f aca="false">J4262*C4262</f>
        <v>5</v>
      </c>
      <c r="L4262" s="16" t="s">
        <v>12295</v>
      </c>
      <c r="M4262" s="16" t="s">
        <v>12292</v>
      </c>
      <c r="N4262" s="16" t="s">
        <v>12017</v>
      </c>
      <c r="O4262" s="16" t="s">
        <v>12300</v>
      </c>
      <c r="P4262" s="16" t="s">
        <v>12294</v>
      </c>
      <c r="Q4262" s="16" t="s">
        <v>12017</v>
      </c>
    </row>
    <row r="4263" customFormat="false" ht="15" hidden="false" customHeight="false" outlineLevel="0" collapsed="false">
      <c r="A4263" s="14" t="str">
        <f aca="false">'SKU Master'!A4263</f>
        <v>08-00147</v>
      </c>
      <c r="B4263" s="14" t="str">
        <f aca="false">VLOOKUP(A4263,'SKU Master'!$A:$N,6,FALSE())</f>
        <v>Clearspring Water Orange Juice, 64 oz</v>
      </c>
      <c r="C4263" s="15" t="n">
        <v>4.6</v>
      </c>
      <c r="D4263" s="15" t="n">
        <v>10.8</v>
      </c>
      <c r="E4263" s="15" t="n">
        <v>4</v>
      </c>
      <c r="F4263" s="16" t="s">
        <v>12290</v>
      </c>
      <c r="G4263" s="16" t="s">
        <v>12017</v>
      </c>
      <c r="H4263" s="17" t="n">
        <v>2.88</v>
      </c>
      <c r="I4263" s="18" t="n">
        <f aca="false">('SKU Master'!I4263-H4263)/'SKU Master'!I4263</f>
        <v>0.39874739039666</v>
      </c>
      <c r="J4263" s="16" t="n">
        <v>7</v>
      </c>
      <c r="K4263" s="19" t="n">
        <f aca="false">J4263*C4263</f>
        <v>32.2</v>
      </c>
      <c r="L4263" s="16" t="s">
        <v>12295</v>
      </c>
      <c r="M4263" s="16" t="s">
        <v>12292</v>
      </c>
      <c r="N4263" s="16" t="s">
        <v>12017</v>
      </c>
      <c r="O4263" s="16" t="s">
        <v>12300</v>
      </c>
      <c r="P4263" s="16" t="s">
        <v>12297</v>
      </c>
      <c r="Q4263" s="16" t="s">
        <v>12017</v>
      </c>
    </row>
    <row r="4264" customFormat="false" ht="15" hidden="false" customHeight="false" outlineLevel="0" collapsed="false">
      <c r="A4264" s="14" t="str">
        <f aca="false">'SKU Master'!A4264</f>
        <v>08-00148</v>
      </c>
      <c r="B4264" s="14" t="str">
        <f aca="false">VLOOKUP(A4264,'SKU Master'!$A:$N,6,FALSE())</f>
        <v>Orchard Press Tomato Juice, 46 oz</v>
      </c>
      <c r="C4264" s="15" t="n">
        <v>4.4</v>
      </c>
      <c r="D4264" s="15" t="n">
        <v>6.9</v>
      </c>
      <c r="E4264" s="15" t="n">
        <v>3.9</v>
      </c>
      <c r="F4264" s="16" t="s">
        <v>12290</v>
      </c>
      <c r="G4264" s="16" t="s">
        <v>12017</v>
      </c>
      <c r="H4264" s="17" t="n">
        <v>2.77</v>
      </c>
      <c r="I4264" s="18" t="n">
        <f aca="false">('SKU Master'!I4264-H4264)/'SKU Master'!I4264</f>
        <v>0.421711899791232</v>
      </c>
      <c r="J4264" s="16" t="n">
        <v>5</v>
      </c>
      <c r="K4264" s="19" t="n">
        <f aca="false">J4264*C4264</f>
        <v>22</v>
      </c>
      <c r="L4264" s="16" t="s">
        <v>12295</v>
      </c>
      <c r="M4264" s="16" t="s">
        <v>12292</v>
      </c>
      <c r="N4264" s="16" t="s">
        <v>12017</v>
      </c>
      <c r="O4264" s="16" t="s">
        <v>12300</v>
      </c>
      <c r="P4264" s="16" t="s">
        <v>12296</v>
      </c>
      <c r="Q4264" s="16" t="s">
        <v>12017</v>
      </c>
    </row>
    <row r="4265" customFormat="false" ht="15" hidden="false" customHeight="false" outlineLevel="0" collapsed="false">
      <c r="A4265" s="14" t="str">
        <f aca="false">'SKU Master'!A4265</f>
        <v>08-00149</v>
      </c>
      <c r="B4265" s="14" t="str">
        <f aca="false">VLOOKUP(A4265,'SKU Master'!$A:$N,6,FALSE())</f>
        <v>Harborline Cranberry Juice, 8 pack</v>
      </c>
      <c r="C4265" s="15" t="n">
        <v>4.8</v>
      </c>
      <c r="D4265" s="15" t="n">
        <v>9.8</v>
      </c>
      <c r="E4265" s="15" t="n">
        <v>3</v>
      </c>
      <c r="F4265" s="16" t="s">
        <v>12290</v>
      </c>
      <c r="G4265" s="16" t="s">
        <v>12021</v>
      </c>
      <c r="H4265" s="17" t="n">
        <v>2.9</v>
      </c>
      <c r="I4265" s="18" t="n">
        <f aca="false">('SKU Master'!I4265-H4265)/'SKU Master'!I4265</f>
        <v>0.471766848816029</v>
      </c>
      <c r="J4265" s="16" t="n">
        <v>5</v>
      </c>
      <c r="K4265" s="19" t="n">
        <f aca="false">J4265*C4265</f>
        <v>24</v>
      </c>
      <c r="L4265" s="16" t="s">
        <v>12295</v>
      </c>
      <c r="M4265" s="16" t="s">
        <v>12292</v>
      </c>
      <c r="N4265" s="16" t="s">
        <v>12017</v>
      </c>
      <c r="O4265" s="16" t="s">
        <v>12300</v>
      </c>
      <c r="P4265" s="16" t="s">
        <v>12296</v>
      </c>
      <c r="Q4265" s="16" t="s">
        <v>12017</v>
      </c>
    </row>
    <row r="4266" customFormat="false" ht="15" hidden="false" customHeight="false" outlineLevel="0" collapsed="false">
      <c r="A4266" s="14" t="str">
        <f aca="false">'SKU Master'!A4266</f>
        <v>08-00150</v>
      </c>
      <c r="B4266" s="14" t="str">
        <f aca="false">VLOOKUP(A4266,'SKU Master'!$A:$N,6,FALSE())</f>
        <v>Harborline Cranberry Juice, 46 oz</v>
      </c>
      <c r="C4266" s="15" t="n">
        <v>4.8</v>
      </c>
      <c r="D4266" s="15" t="n">
        <v>7.7</v>
      </c>
      <c r="E4266" s="15" t="n">
        <v>4.3</v>
      </c>
      <c r="F4266" s="16" t="s">
        <v>12290</v>
      </c>
      <c r="G4266" s="16" t="s">
        <v>12021</v>
      </c>
      <c r="H4266" s="17" t="n">
        <v>1.78</v>
      </c>
      <c r="I4266" s="18" t="n">
        <f aca="false">('SKU Master'!I4266-H4266)/'SKU Master'!I4266</f>
        <v>0.474926253687316</v>
      </c>
      <c r="J4266" s="16" t="n">
        <v>7</v>
      </c>
      <c r="K4266" s="19" t="n">
        <f aca="false">J4266*C4266</f>
        <v>33.6</v>
      </c>
      <c r="L4266" s="16" t="s">
        <v>12295</v>
      </c>
      <c r="M4266" s="16" t="s">
        <v>12292</v>
      </c>
      <c r="N4266" s="16" t="s">
        <v>12017</v>
      </c>
      <c r="O4266" s="16" t="s">
        <v>12300</v>
      </c>
      <c r="P4266" s="16" t="s">
        <v>12297</v>
      </c>
      <c r="Q4266" s="16" t="s">
        <v>12017</v>
      </c>
    </row>
    <row r="4267" customFormat="false" ht="15" hidden="false" customHeight="false" outlineLevel="0" collapsed="false">
      <c r="A4267" s="14" t="str">
        <f aca="false">'SKU Master'!A4267</f>
        <v>08-00151</v>
      </c>
      <c r="B4267" s="14" t="str">
        <f aca="false">VLOOKUP(A4267,'SKU Master'!$A:$N,6,FALSE())</f>
        <v>Harborline Tomato Juice, 46 oz</v>
      </c>
      <c r="C4267" s="15" t="n">
        <v>4.3</v>
      </c>
      <c r="D4267" s="15" t="n">
        <v>5.2</v>
      </c>
      <c r="E4267" s="15" t="n">
        <v>4.2</v>
      </c>
      <c r="F4267" s="16" t="s">
        <v>12290</v>
      </c>
      <c r="G4267" s="16" t="s">
        <v>12017</v>
      </c>
      <c r="H4267" s="17" t="n">
        <v>1.94</v>
      </c>
      <c r="I4267" s="18" t="n">
        <f aca="false">('SKU Master'!I4267-H4267)/'SKU Master'!I4267</f>
        <v>0.444126074498567</v>
      </c>
      <c r="J4267" s="16" t="n">
        <v>2</v>
      </c>
      <c r="K4267" s="19" t="n">
        <f aca="false">J4267*C4267</f>
        <v>8.6</v>
      </c>
      <c r="L4267" s="16" t="s">
        <v>12295</v>
      </c>
      <c r="M4267" s="16" t="s">
        <v>12292</v>
      </c>
      <c r="N4267" s="16" t="s">
        <v>12017</v>
      </c>
      <c r="O4267" s="16" t="s">
        <v>12300</v>
      </c>
      <c r="P4267" s="16" t="s">
        <v>12298</v>
      </c>
      <c r="Q4267" s="16" t="s">
        <v>12017</v>
      </c>
    </row>
    <row r="4268" customFormat="false" ht="15" hidden="false" customHeight="false" outlineLevel="0" collapsed="false">
      <c r="A4268" s="14" t="str">
        <f aca="false">'SKU Master'!A4268</f>
        <v>08-00152</v>
      </c>
      <c r="B4268" s="14" t="str">
        <f aca="false">VLOOKUP(A4268,'SKU Master'!$A:$N,6,FALSE())</f>
        <v>Orchard Press Cranberry Juice, 64 oz</v>
      </c>
      <c r="C4268" s="15" t="n">
        <v>2.8</v>
      </c>
      <c r="D4268" s="15" t="n">
        <v>11</v>
      </c>
      <c r="E4268" s="15" t="n">
        <v>4.6</v>
      </c>
      <c r="F4268" s="16" t="s">
        <v>12290</v>
      </c>
      <c r="G4268" s="16" t="s">
        <v>12017</v>
      </c>
      <c r="H4268" s="17" t="n">
        <v>2.16</v>
      </c>
      <c r="I4268" s="18" t="n">
        <f aca="false">('SKU Master'!I4268-H4268)/'SKU Master'!I4268</f>
        <v>0.343465045592705</v>
      </c>
      <c r="J4268" s="16" t="n">
        <v>2</v>
      </c>
      <c r="K4268" s="19" t="n">
        <f aca="false">J4268*C4268</f>
        <v>5.6</v>
      </c>
      <c r="L4268" s="16" t="s">
        <v>12295</v>
      </c>
      <c r="M4268" s="16" t="s">
        <v>12292</v>
      </c>
      <c r="N4268" s="16" t="s">
        <v>12017</v>
      </c>
      <c r="O4268" s="16" t="s">
        <v>12300</v>
      </c>
      <c r="P4268" s="16" t="s">
        <v>12298</v>
      </c>
      <c r="Q4268" s="16" t="s">
        <v>12017</v>
      </c>
    </row>
    <row r="4269" customFormat="false" ht="15" hidden="false" customHeight="false" outlineLevel="0" collapsed="false">
      <c r="A4269" s="14" t="str">
        <f aca="false">'SKU Master'!A4269</f>
        <v>08-00153</v>
      </c>
      <c r="B4269" s="14" t="str">
        <f aca="false">VLOOKUP(A4269,'SKU Master'!$A:$N,6,FALSE())</f>
        <v>Fizzwell Cranberry Juice, 46 oz</v>
      </c>
      <c r="C4269" s="15" t="n">
        <v>2.9</v>
      </c>
      <c r="D4269" s="15" t="n">
        <v>7.8</v>
      </c>
      <c r="E4269" s="15" t="n">
        <v>4.1</v>
      </c>
      <c r="F4269" s="16" t="s">
        <v>12290</v>
      </c>
      <c r="G4269" s="16" t="s">
        <v>12021</v>
      </c>
      <c r="H4269" s="17" t="n">
        <v>2.62</v>
      </c>
      <c r="I4269" s="18" t="n">
        <f aca="false">('SKU Master'!I4269-H4269)/'SKU Master'!I4269</f>
        <v>0.403189066059225</v>
      </c>
      <c r="J4269" s="16" t="n">
        <v>6</v>
      </c>
      <c r="K4269" s="19" t="n">
        <f aca="false">J4269*C4269</f>
        <v>17.4</v>
      </c>
      <c r="L4269" s="16" t="s">
        <v>12295</v>
      </c>
      <c r="M4269" s="16" t="s">
        <v>12292</v>
      </c>
      <c r="N4269" s="16" t="s">
        <v>12017</v>
      </c>
      <c r="O4269" s="16" t="s">
        <v>12300</v>
      </c>
      <c r="P4269" s="16" t="s">
        <v>12297</v>
      </c>
      <c r="Q4269" s="16" t="s">
        <v>12021</v>
      </c>
    </row>
    <row r="4270" customFormat="false" ht="15" hidden="false" customHeight="false" outlineLevel="0" collapsed="false">
      <c r="A4270" s="14" t="str">
        <f aca="false">'SKU Master'!A4270</f>
        <v>08-00154</v>
      </c>
      <c r="B4270" s="14" t="str">
        <f aca="false">VLOOKUP(A4270,'SKU Master'!$A:$N,6,FALSE())</f>
        <v>Fizzwell Protein Shake, 8 pack</v>
      </c>
      <c r="C4270" s="15" t="n">
        <v>2.9</v>
      </c>
      <c r="D4270" s="15" t="n">
        <v>12</v>
      </c>
      <c r="E4270" s="15" t="n">
        <v>3</v>
      </c>
      <c r="F4270" s="16" t="s">
        <v>12290</v>
      </c>
      <c r="G4270" s="16" t="s">
        <v>12021</v>
      </c>
      <c r="H4270" s="17" t="n">
        <v>5.54</v>
      </c>
      <c r="I4270" s="18" t="n">
        <f aca="false">('SKU Master'!I4270-H4270)/'SKU Master'!I4270</f>
        <v>0.331724969843185</v>
      </c>
      <c r="J4270" s="16" t="n">
        <v>4</v>
      </c>
      <c r="K4270" s="19" t="n">
        <f aca="false">J4270*C4270</f>
        <v>11.6</v>
      </c>
      <c r="L4270" s="16" t="s">
        <v>12295</v>
      </c>
      <c r="M4270" s="16" t="s">
        <v>12292</v>
      </c>
      <c r="N4270" s="16" t="s">
        <v>12017</v>
      </c>
      <c r="O4270" s="16" t="s">
        <v>12300</v>
      </c>
      <c r="P4270" s="16" t="s">
        <v>12296</v>
      </c>
      <c r="Q4270" s="16" t="s">
        <v>12017</v>
      </c>
    </row>
    <row r="4271" customFormat="false" ht="15" hidden="false" customHeight="false" outlineLevel="0" collapsed="false">
      <c r="A4271" s="14" t="str">
        <f aca="false">'SKU Master'!A4271</f>
        <v>08-00155</v>
      </c>
      <c r="B4271" s="14" t="str">
        <f aca="false">VLOOKUP(A4271,'SKU Master'!$A:$N,6,FALSE())</f>
        <v>Orchard Press Sports Drink, 8 pack</v>
      </c>
      <c r="C4271" s="15" t="n">
        <v>2.8</v>
      </c>
      <c r="D4271" s="15" t="n">
        <v>5.9</v>
      </c>
      <c r="E4271" s="15" t="n">
        <v>4.3</v>
      </c>
      <c r="F4271" s="16" t="s">
        <v>12290</v>
      </c>
      <c r="G4271" s="16" t="s">
        <v>12017</v>
      </c>
      <c r="H4271" s="17" t="n">
        <v>3.91</v>
      </c>
      <c r="I4271" s="18" t="n">
        <f aca="false">('SKU Master'!I4271-H4271)/'SKU Master'!I4271</f>
        <v>0.33616298811545</v>
      </c>
      <c r="J4271" s="16" t="n">
        <v>6</v>
      </c>
      <c r="K4271" s="19" t="n">
        <f aca="false">J4271*C4271</f>
        <v>16.8</v>
      </c>
      <c r="L4271" s="16" t="s">
        <v>12295</v>
      </c>
      <c r="M4271" s="16" t="s">
        <v>12292</v>
      </c>
      <c r="N4271" s="16" t="s">
        <v>12017</v>
      </c>
      <c r="O4271" s="16" t="s">
        <v>12300</v>
      </c>
      <c r="P4271" s="16" t="s">
        <v>12296</v>
      </c>
      <c r="Q4271" s="16" t="s">
        <v>12017</v>
      </c>
    </row>
    <row r="4272" customFormat="false" ht="15" hidden="false" customHeight="false" outlineLevel="0" collapsed="false">
      <c r="A4272" s="14" t="str">
        <f aca="false">'SKU Master'!A4272</f>
        <v>08-00156</v>
      </c>
      <c r="B4272" s="14" t="str">
        <f aca="false">VLOOKUP(A4272,'SKU Master'!$A:$N,6,FALSE())</f>
        <v>Harborline Protein Shake, 20 oz</v>
      </c>
      <c r="C4272" s="15" t="n">
        <v>4.1</v>
      </c>
      <c r="D4272" s="15" t="n">
        <v>6.7</v>
      </c>
      <c r="E4272" s="15" t="n">
        <v>2.6</v>
      </c>
      <c r="F4272" s="16" t="s">
        <v>12290</v>
      </c>
      <c r="G4272" s="16" t="s">
        <v>12021</v>
      </c>
      <c r="H4272" s="17" t="n">
        <v>2.83</v>
      </c>
      <c r="I4272" s="18" t="n">
        <f aca="false">('SKU Master'!I4272-H4272)/'SKU Master'!I4272</f>
        <v>0.421267893660532</v>
      </c>
      <c r="J4272" s="16" t="n">
        <v>7</v>
      </c>
      <c r="K4272" s="19" t="n">
        <f aca="false">J4272*C4272</f>
        <v>28.7</v>
      </c>
      <c r="L4272" s="16" t="s">
        <v>12295</v>
      </c>
      <c r="M4272" s="16" t="s">
        <v>12292</v>
      </c>
      <c r="N4272" s="16" t="s">
        <v>12017</v>
      </c>
      <c r="O4272" s="16" t="s">
        <v>12300</v>
      </c>
      <c r="P4272" s="16" t="s">
        <v>12297</v>
      </c>
      <c r="Q4272" s="16" t="s">
        <v>12017</v>
      </c>
    </row>
    <row r="4273" customFormat="false" ht="15" hidden="false" customHeight="false" outlineLevel="0" collapsed="false">
      <c r="A4273" s="14" t="str">
        <f aca="false">'SKU Master'!A4273</f>
        <v>08-00157</v>
      </c>
      <c r="B4273" s="14" t="str">
        <f aca="false">VLOOKUP(A4273,'SKU Master'!$A:$N,6,FALSE())</f>
        <v>Fizzwell Protein Shake, 20 oz</v>
      </c>
      <c r="C4273" s="15" t="n">
        <v>4.5</v>
      </c>
      <c r="D4273" s="15" t="n">
        <v>10.6</v>
      </c>
      <c r="E4273" s="15" t="n">
        <v>3.9</v>
      </c>
      <c r="F4273" s="16" t="s">
        <v>12290</v>
      </c>
      <c r="G4273" s="16" t="s">
        <v>12021</v>
      </c>
      <c r="H4273" s="17" t="n">
        <v>3.27</v>
      </c>
      <c r="I4273" s="18" t="n">
        <f aca="false">('SKU Master'!I4273-H4273)/'SKU Master'!I4273</f>
        <v>0.435233160621762</v>
      </c>
      <c r="J4273" s="16" t="n">
        <v>7</v>
      </c>
      <c r="K4273" s="19" t="n">
        <f aca="false">J4273*C4273</f>
        <v>31.5</v>
      </c>
      <c r="L4273" s="16" t="s">
        <v>12295</v>
      </c>
      <c r="M4273" s="16" t="s">
        <v>12292</v>
      </c>
      <c r="N4273" s="16" t="s">
        <v>12017</v>
      </c>
      <c r="O4273" s="16" t="s">
        <v>12300</v>
      </c>
      <c r="P4273" s="16" t="s">
        <v>12297</v>
      </c>
      <c r="Q4273" s="16" t="s">
        <v>12017</v>
      </c>
    </row>
    <row r="4274" customFormat="false" ht="15" hidden="false" customHeight="false" outlineLevel="0" collapsed="false">
      <c r="A4274" s="14" t="str">
        <f aca="false">'SKU Master'!A4274</f>
        <v>08-00158</v>
      </c>
      <c r="B4274" s="14" t="str">
        <f aca="false">VLOOKUP(A4274,'SKU Master'!$A:$N,6,FALSE())</f>
        <v>Harborline Energy Drink, 8 pack</v>
      </c>
      <c r="C4274" s="15" t="n">
        <v>3.7</v>
      </c>
      <c r="D4274" s="15" t="n">
        <v>7.9</v>
      </c>
      <c r="E4274" s="15" t="n">
        <v>4.8</v>
      </c>
      <c r="F4274" s="16" t="s">
        <v>12290</v>
      </c>
      <c r="G4274" s="16" t="s">
        <v>12021</v>
      </c>
      <c r="H4274" s="17" t="n">
        <v>2.54</v>
      </c>
      <c r="I4274" s="18" t="n">
        <f aca="false">('SKU Master'!I4274-H4274)/'SKU Master'!I4274</f>
        <v>0.363408521303258</v>
      </c>
      <c r="J4274" s="16" t="n">
        <v>5</v>
      </c>
      <c r="K4274" s="19" t="n">
        <f aca="false">J4274*C4274</f>
        <v>18.5</v>
      </c>
      <c r="L4274" s="16" t="s">
        <v>12295</v>
      </c>
      <c r="M4274" s="16" t="s">
        <v>12292</v>
      </c>
      <c r="N4274" s="16" t="s">
        <v>12017</v>
      </c>
      <c r="O4274" s="16" t="s">
        <v>12300</v>
      </c>
      <c r="P4274" s="16" t="s">
        <v>12296</v>
      </c>
      <c r="Q4274" s="16" t="s">
        <v>12017</v>
      </c>
    </row>
    <row r="4275" customFormat="false" ht="15" hidden="false" customHeight="false" outlineLevel="0" collapsed="false">
      <c r="A4275" s="14" t="str">
        <f aca="false">'SKU Master'!A4275</f>
        <v>08-00159</v>
      </c>
      <c r="B4275" s="14" t="str">
        <f aca="false">VLOOKUP(A4275,'SKU Master'!$A:$N,6,FALSE())</f>
        <v>Clearspring Water Energy Drink, 8 pack</v>
      </c>
      <c r="C4275" s="15" t="n">
        <v>2.7</v>
      </c>
      <c r="D4275" s="15" t="n">
        <v>9.6</v>
      </c>
      <c r="E4275" s="15" t="n">
        <v>4.2</v>
      </c>
      <c r="F4275" s="16" t="s">
        <v>12290</v>
      </c>
      <c r="G4275" s="16" t="s">
        <v>12021</v>
      </c>
      <c r="H4275" s="17" t="n">
        <v>2.54</v>
      </c>
      <c r="I4275" s="18" t="n">
        <f aca="false">('SKU Master'!I4275-H4275)/'SKU Master'!I4275</f>
        <v>0.434298440979955</v>
      </c>
      <c r="J4275" s="16" t="n">
        <v>6</v>
      </c>
      <c r="K4275" s="19" t="n">
        <f aca="false">J4275*C4275</f>
        <v>16.2</v>
      </c>
      <c r="L4275" s="16" t="s">
        <v>12295</v>
      </c>
      <c r="M4275" s="16" t="s">
        <v>12292</v>
      </c>
      <c r="N4275" s="16" t="s">
        <v>12017</v>
      </c>
      <c r="O4275" s="16" t="s">
        <v>12300</v>
      </c>
      <c r="P4275" s="16" t="s">
        <v>12297</v>
      </c>
      <c r="Q4275" s="16" t="s">
        <v>12017</v>
      </c>
    </row>
    <row r="4276" customFormat="false" ht="15" hidden="false" customHeight="false" outlineLevel="0" collapsed="false">
      <c r="A4276" s="14" t="str">
        <f aca="false">'SKU Master'!A4276</f>
        <v>08-00160</v>
      </c>
      <c r="B4276" s="14" t="str">
        <f aca="false">VLOOKUP(A4276,'SKU Master'!$A:$N,6,FALSE())</f>
        <v>Clearspring Water Energy Drink, 20 oz</v>
      </c>
      <c r="C4276" s="15" t="n">
        <v>4.4</v>
      </c>
      <c r="D4276" s="15" t="n">
        <v>6.8</v>
      </c>
      <c r="E4276" s="15" t="n">
        <v>3</v>
      </c>
      <c r="F4276" s="16" t="s">
        <v>12290</v>
      </c>
      <c r="G4276" s="16" t="s">
        <v>12021</v>
      </c>
      <c r="H4276" s="17" t="n">
        <v>1.78</v>
      </c>
      <c r="I4276" s="18" t="n">
        <f aca="false">('SKU Master'!I4276-H4276)/'SKU Master'!I4276</f>
        <v>0.362007168458781</v>
      </c>
      <c r="J4276" s="16" t="n">
        <v>8</v>
      </c>
      <c r="K4276" s="19" t="n">
        <f aca="false">J4276*C4276</f>
        <v>35.2</v>
      </c>
      <c r="L4276" s="16" t="s">
        <v>12295</v>
      </c>
      <c r="M4276" s="16" t="s">
        <v>12292</v>
      </c>
      <c r="N4276" s="16" t="s">
        <v>12017</v>
      </c>
      <c r="O4276" s="16" t="s">
        <v>12300</v>
      </c>
      <c r="P4276" s="16" t="s">
        <v>12297</v>
      </c>
      <c r="Q4276" s="16" t="s">
        <v>12017</v>
      </c>
    </row>
    <row r="4277" customFormat="false" ht="15" hidden="false" customHeight="false" outlineLevel="0" collapsed="false">
      <c r="A4277" s="14" t="str">
        <f aca="false">'SKU Master'!A4277</f>
        <v>08-00161</v>
      </c>
      <c r="B4277" s="14" t="str">
        <f aca="false">VLOOKUP(A4277,'SKU Master'!$A:$N,6,FALSE())</f>
        <v>Fizzwell Protein Shake, 4 pack</v>
      </c>
      <c r="C4277" s="15" t="n">
        <v>3</v>
      </c>
      <c r="D4277" s="15" t="n">
        <v>6.1</v>
      </c>
      <c r="E4277" s="15" t="n">
        <v>3.7</v>
      </c>
      <c r="F4277" s="16" t="s">
        <v>12290</v>
      </c>
      <c r="G4277" s="16" t="s">
        <v>12021</v>
      </c>
      <c r="H4277" s="17" t="n">
        <v>3.51</v>
      </c>
      <c r="I4277" s="18" t="n">
        <f aca="false">('SKU Master'!I4277-H4277)/'SKU Master'!I4277</f>
        <v>0.360655737704918</v>
      </c>
      <c r="J4277" s="16" t="n">
        <v>2</v>
      </c>
      <c r="K4277" s="19" t="n">
        <f aca="false">J4277*C4277</f>
        <v>6</v>
      </c>
      <c r="L4277" s="16" t="s">
        <v>12295</v>
      </c>
      <c r="M4277" s="16" t="s">
        <v>12292</v>
      </c>
      <c r="N4277" s="16" t="s">
        <v>12017</v>
      </c>
      <c r="O4277" s="16" t="s">
        <v>12300</v>
      </c>
      <c r="P4277" s="16" t="s">
        <v>12294</v>
      </c>
      <c r="Q4277" s="16" t="s">
        <v>12017</v>
      </c>
    </row>
    <row r="4278" customFormat="false" ht="15" hidden="false" customHeight="false" outlineLevel="0" collapsed="false">
      <c r="A4278" s="14" t="str">
        <f aca="false">'SKU Master'!A4278</f>
        <v>08-00162</v>
      </c>
      <c r="B4278" s="14" t="str">
        <f aca="false">VLOOKUP(A4278,'SKU Master'!$A:$N,6,FALSE())</f>
        <v>Orchard Press Sports Drink, 4 pack</v>
      </c>
      <c r="C4278" s="15" t="n">
        <v>3</v>
      </c>
      <c r="D4278" s="15" t="n">
        <v>10.6</v>
      </c>
      <c r="E4278" s="15" t="n">
        <v>4.8</v>
      </c>
      <c r="F4278" s="16" t="s">
        <v>12290</v>
      </c>
      <c r="G4278" s="16" t="s">
        <v>12021</v>
      </c>
      <c r="H4278" s="17" t="n">
        <v>4.1</v>
      </c>
      <c r="I4278" s="18" t="n">
        <f aca="false">('SKU Master'!I4278-H4278)/'SKU Master'!I4278</f>
        <v>0.358372456964006</v>
      </c>
      <c r="J4278" s="16" t="n">
        <v>2</v>
      </c>
      <c r="K4278" s="19" t="n">
        <f aca="false">J4278*C4278</f>
        <v>6</v>
      </c>
      <c r="L4278" s="16" t="s">
        <v>12299</v>
      </c>
      <c r="M4278" s="16" t="s">
        <v>12292</v>
      </c>
      <c r="N4278" s="16" t="s">
        <v>12017</v>
      </c>
      <c r="O4278" s="16" t="s">
        <v>12300</v>
      </c>
      <c r="P4278" s="16" t="s">
        <v>12298</v>
      </c>
      <c r="Q4278" s="16" t="s">
        <v>12017</v>
      </c>
    </row>
    <row r="4279" customFormat="false" ht="15" hidden="false" customHeight="false" outlineLevel="0" collapsed="false">
      <c r="A4279" s="14" t="str">
        <f aca="false">'SKU Master'!A4279</f>
        <v>08-00163</v>
      </c>
      <c r="B4279" s="14" t="str">
        <f aca="false">VLOOKUP(A4279,'SKU Master'!$A:$N,6,FALSE())</f>
        <v>Fizzwell Energy Drink, 8 pack</v>
      </c>
      <c r="C4279" s="15" t="n">
        <v>2.5</v>
      </c>
      <c r="D4279" s="15" t="n">
        <v>7.3</v>
      </c>
      <c r="E4279" s="15" t="n">
        <v>4.7</v>
      </c>
      <c r="F4279" s="16" t="s">
        <v>12290</v>
      </c>
      <c r="G4279" s="16" t="s">
        <v>12021</v>
      </c>
      <c r="H4279" s="17" t="n">
        <v>5.44</v>
      </c>
      <c r="I4279" s="18" t="n">
        <f aca="false">('SKU Master'!I4279-H4279)/'SKU Master'!I4279</f>
        <v>0.310519645120406</v>
      </c>
      <c r="J4279" s="16" t="n">
        <v>5</v>
      </c>
      <c r="K4279" s="19" t="n">
        <f aca="false">J4279*C4279</f>
        <v>12.5</v>
      </c>
      <c r="L4279" s="16" t="s">
        <v>12295</v>
      </c>
      <c r="M4279" s="16" t="s">
        <v>12292</v>
      </c>
      <c r="N4279" s="16" t="s">
        <v>12017</v>
      </c>
      <c r="O4279" s="16" t="s">
        <v>12300</v>
      </c>
      <c r="P4279" s="16" t="s">
        <v>12296</v>
      </c>
      <c r="Q4279" s="16" t="s">
        <v>12017</v>
      </c>
    </row>
    <row r="4280" customFormat="false" ht="15" hidden="false" customHeight="false" outlineLevel="0" collapsed="false">
      <c r="A4280" s="14" t="str">
        <f aca="false">'SKU Master'!A4280</f>
        <v>08-00164</v>
      </c>
      <c r="B4280" s="14" t="str">
        <f aca="false">VLOOKUP(A4280,'SKU Master'!$A:$N,6,FALSE())</f>
        <v>Clearspring Water Protein Shake, 8 pack</v>
      </c>
      <c r="C4280" s="15" t="n">
        <v>4.2</v>
      </c>
      <c r="D4280" s="15" t="n">
        <v>5.2</v>
      </c>
      <c r="E4280" s="15" t="n">
        <v>3.7</v>
      </c>
      <c r="F4280" s="16" t="s">
        <v>12290</v>
      </c>
      <c r="G4280" s="16" t="s">
        <v>12021</v>
      </c>
      <c r="H4280" s="17" t="n">
        <v>1.91</v>
      </c>
      <c r="I4280" s="18" t="n">
        <f aca="false">('SKU Master'!I4280-H4280)/'SKU Master'!I4280</f>
        <v>0.361204013377927</v>
      </c>
      <c r="J4280" s="16" t="n">
        <v>2</v>
      </c>
      <c r="K4280" s="19" t="n">
        <f aca="false">J4280*C4280</f>
        <v>8.4</v>
      </c>
      <c r="L4280" s="16" t="s">
        <v>12295</v>
      </c>
      <c r="M4280" s="16" t="s">
        <v>12292</v>
      </c>
      <c r="N4280" s="16" t="s">
        <v>12017</v>
      </c>
      <c r="O4280" s="16" t="s">
        <v>12300</v>
      </c>
      <c r="P4280" s="16" t="s">
        <v>12294</v>
      </c>
      <c r="Q4280" s="16" t="s">
        <v>12017</v>
      </c>
    </row>
    <row r="4281" customFormat="false" ht="15" hidden="false" customHeight="false" outlineLevel="0" collapsed="false">
      <c r="A4281" s="14" t="str">
        <f aca="false">'SKU Master'!A4281</f>
        <v>08-00165</v>
      </c>
      <c r="B4281" s="14" t="str">
        <f aca="false">VLOOKUP(A4281,'SKU Master'!$A:$N,6,FALSE())</f>
        <v>Orchard Press Protein Shake, 4 pack</v>
      </c>
      <c r="C4281" s="15" t="n">
        <v>3.1</v>
      </c>
      <c r="D4281" s="15" t="n">
        <v>11.5</v>
      </c>
      <c r="E4281" s="15" t="n">
        <v>5</v>
      </c>
      <c r="F4281" s="16" t="s">
        <v>12290</v>
      </c>
      <c r="G4281" s="16" t="s">
        <v>12021</v>
      </c>
      <c r="H4281" s="17" t="n">
        <v>2.65</v>
      </c>
      <c r="I4281" s="18" t="n">
        <f aca="false">('SKU Master'!I4281-H4281)/'SKU Master'!I4281</f>
        <v>0.446764091858038</v>
      </c>
      <c r="J4281" s="16" t="n">
        <v>7</v>
      </c>
      <c r="K4281" s="19" t="n">
        <f aca="false">J4281*C4281</f>
        <v>21.7</v>
      </c>
      <c r="L4281" s="16" t="s">
        <v>12299</v>
      </c>
      <c r="M4281" s="16" t="s">
        <v>12292</v>
      </c>
      <c r="N4281" s="16" t="s">
        <v>12017</v>
      </c>
      <c r="O4281" s="16" t="s">
        <v>12300</v>
      </c>
      <c r="P4281" s="16" t="s">
        <v>12297</v>
      </c>
      <c r="Q4281" s="16" t="s">
        <v>12017</v>
      </c>
    </row>
    <row r="4282" customFormat="false" ht="15" hidden="false" customHeight="false" outlineLevel="0" collapsed="false">
      <c r="A4282" s="14" t="str">
        <f aca="false">'SKU Master'!A4282</f>
        <v>08-00166</v>
      </c>
      <c r="B4282" s="14" t="str">
        <f aca="false">VLOOKUP(A4282,'SKU Master'!$A:$N,6,FALSE())</f>
        <v>Clearspring Water Sports Drink, 20 oz</v>
      </c>
      <c r="C4282" s="15" t="n">
        <v>4.9</v>
      </c>
      <c r="D4282" s="15" t="n">
        <v>11.1</v>
      </c>
      <c r="E4282" s="15" t="n">
        <v>4.7</v>
      </c>
      <c r="F4282" s="16" t="s">
        <v>12290</v>
      </c>
      <c r="G4282" s="16" t="s">
        <v>12021</v>
      </c>
      <c r="H4282" s="17" t="n">
        <v>4.32</v>
      </c>
      <c r="I4282" s="18" t="n">
        <f aca="false">('SKU Master'!I4282-H4282)/'SKU Master'!I4282</f>
        <v>0.37300435413643</v>
      </c>
      <c r="J4282" s="16" t="n">
        <v>3</v>
      </c>
      <c r="K4282" s="19" t="n">
        <f aca="false">J4282*C4282</f>
        <v>14.7</v>
      </c>
      <c r="L4282" s="16" t="s">
        <v>12295</v>
      </c>
      <c r="M4282" s="16" t="s">
        <v>12292</v>
      </c>
      <c r="N4282" s="16" t="s">
        <v>12017</v>
      </c>
      <c r="O4282" s="16" t="s">
        <v>12300</v>
      </c>
      <c r="P4282" s="16" t="s">
        <v>12298</v>
      </c>
      <c r="Q4282" s="16" t="s">
        <v>12017</v>
      </c>
    </row>
    <row r="4283" customFormat="false" ht="15" hidden="false" customHeight="false" outlineLevel="0" collapsed="false">
      <c r="A4283" s="14" t="str">
        <f aca="false">'SKU Master'!A4283</f>
        <v>08-00167</v>
      </c>
      <c r="B4283" s="14" t="str">
        <f aca="false">VLOOKUP(A4283,'SKU Master'!$A:$N,6,FALSE())</f>
        <v>Clearspring Water Energy Drink, 4 pack</v>
      </c>
      <c r="C4283" s="15" t="n">
        <v>2.8</v>
      </c>
      <c r="D4283" s="15" t="n">
        <v>6.8</v>
      </c>
      <c r="E4283" s="15" t="n">
        <v>4</v>
      </c>
      <c r="F4283" s="16" t="s">
        <v>12290</v>
      </c>
      <c r="G4283" s="16" t="s">
        <v>12021</v>
      </c>
      <c r="H4283" s="17" t="n">
        <v>2.51</v>
      </c>
      <c r="I4283" s="18" t="n">
        <f aca="false">('SKU Master'!I4283-H4283)/'SKU Master'!I4283</f>
        <v>0.44097995545657</v>
      </c>
      <c r="J4283" s="16" t="n">
        <v>5</v>
      </c>
      <c r="K4283" s="19" t="n">
        <f aca="false">J4283*C4283</f>
        <v>14</v>
      </c>
      <c r="L4283" s="16" t="s">
        <v>12295</v>
      </c>
      <c r="M4283" s="16" t="s">
        <v>12292</v>
      </c>
      <c r="N4283" s="16" t="s">
        <v>12017</v>
      </c>
      <c r="O4283" s="16" t="s">
        <v>12300</v>
      </c>
      <c r="P4283" s="16" t="s">
        <v>12296</v>
      </c>
      <c r="Q4283" s="16" t="s">
        <v>12017</v>
      </c>
    </row>
    <row r="4284" customFormat="false" ht="15" hidden="false" customHeight="false" outlineLevel="0" collapsed="false">
      <c r="A4284" s="14" t="str">
        <f aca="false">'SKU Master'!A4284</f>
        <v>08-00168</v>
      </c>
      <c r="B4284" s="14" t="str">
        <f aca="false">VLOOKUP(A4284,'SKU Master'!$A:$N,6,FALSE())</f>
        <v>Fizzwell Energy Drink, 20 oz</v>
      </c>
      <c r="C4284" s="15" t="n">
        <v>4.8</v>
      </c>
      <c r="D4284" s="15" t="n">
        <v>5.4</v>
      </c>
      <c r="E4284" s="15" t="n">
        <v>3</v>
      </c>
      <c r="F4284" s="16" t="s">
        <v>12290</v>
      </c>
      <c r="G4284" s="16" t="s">
        <v>12017</v>
      </c>
      <c r="H4284" s="17" t="n">
        <v>3.01</v>
      </c>
      <c r="I4284" s="18" t="n">
        <f aca="false">('SKU Master'!I4284-H4284)/'SKU Master'!I4284</f>
        <v>0.431001890359168</v>
      </c>
      <c r="J4284" s="16" t="n">
        <v>6</v>
      </c>
      <c r="K4284" s="19" t="n">
        <f aca="false">J4284*C4284</f>
        <v>28.8</v>
      </c>
      <c r="L4284" s="16" t="s">
        <v>12295</v>
      </c>
      <c r="M4284" s="16" t="s">
        <v>12292</v>
      </c>
      <c r="N4284" s="16" t="s">
        <v>12017</v>
      </c>
      <c r="O4284" s="16" t="s">
        <v>12300</v>
      </c>
      <c r="P4284" s="16" t="s">
        <v>12296</v>
      </c>
      <c r="Q4284" s="16" t="s">
        <v>12017</v>
      </c>
    </row>
    <row r="4285" customFormat="false" ht="15" hidden="false" customHeight="false" outlineLevel="0" collapsed="false">
      <c r="A4285" s="14" t="str">
        <f aca="false">'SKU Master'!A4285</f>
        <v>08-00169</v>
      </c>
      <c r="B4285" s="14" t="str">
        <f aca="false">VLOOKUP(A4285,'SKU Master'!$A:$N,6,FALSE())</f>
        <v>Orchard Press Energy Drink, 20 oz</v>
      </c>
      <c r="C4285" s="15" t="n">
        <v>4.3</v>
      </c>
      <c r="D4285" s="15" t="n">
        <v>11.8</v>
      </c>
      <c r="E4285" s="15" t="n">
        <v>4.9</v>
      </c>
      <c r="F4285" s="16" t="s">
        <v>12290</v>
      </c>
      <c r="G4285" s="16" t="s">
        <v>12021</v>
      </c>
      <c r="H4285" s="17" t="n">
        <v>2.76</v>
      </c>
      <c r="I4285" s="18" t="n">
        <f aca="false">('SKU Master'!I4285-H4285)/'SKU Master'!I4285</f>
        <v>0.356643356643357</v>
      </c>
      <c r="J4285" s="16" t="n">
        <v>2</v>
      </c>
      <c r="K4285" s="19" t="n">
        <f aca="false">J4285*C4285</f>
        <v>8.6</v>
      </c>
      <c r="L4285" s="16" t="s">
        <v>12295</v>
      </c>
      <c r="M4285" s="16" t="s">
        <v>12292</v>
      </c>
      <c r="N4285" s="16" t="s">
        <v>12017</v>
      </c>
      <c r="O4285" s="16" t="s">
        <v>12300</v>
      </c>
      <c r="P4285" s="16" t="s">
        <v>12294</v>
      </c>
      <c r="Q4285" s="16" t="s">
        <v>12017</v>
      </c>
    </row>
    <row r="4286" customFormat="false" ht="15" hidden="false" customHeight="false" outlineLevel="0" collapsed="false">
      <c r="A4286" s="14" t="str">
        <f aca="false">'SKU Master'!A4286</f>
        <v>08-00170</v>
      </c>
      <c r="B4286" s="14" t="str">
        <f aca="false">VLOOKUP(A4286,'SKU Master'!$A:$N,6,FALSE())</f>
        <v>Fizzwell Sports Drink, 8 pack</v>
      </c>
      <c r="C4286" s="15" t="n">
        <v>4.8</v>
      </c>
      <c r="D4286" s="15" t="n">
        <v>10.3</v>
      </c>
      <c r="E4286" s="15" t="n">
        <v>3</v>
      </c>
      <c r="F4286" s="16" t="s">
        <v>12290</v>
      </c>
      <c r="G4286" s="16" t="s">
        <v>12021</v>
      </c>
      <c r="H4286" s="17" t="n">
        <v>3.81</v>
      </c>
      <c r="I4286" s="18" t="n">
        <f aca="false">('SKU Master'!I4286-H4286)/'SKU Master'!I4286</f>
        <v>0.403755868544601</v>
      </c>
      <c r="J4286" s="16" t="n">
        <v>4</v>
      </c>
      <c r="K4286" s="19" t="n">
        <f aca="false">J4286*C4286</f>
        <v>19.2</v>
      </c>
      <c r="L4286" s="16" t="s">
        <v>12295</v>
      </c>
      <c r="M4286" s="16" t="s">
        <v>12292</v>
      </c>
      <c r="N4286" s="16" t="s">
        <v>12017</v>
      </c>
      <c r="O4286" s="16" t="s">
        <v>12300</v>
      </c>
      <c r="P4286" s="16" t="s">
        <v>12296</v>
      </c>
      <c r="Q4286" s="16" t="s">
        <v>12021</v>
      </c>
    </row>
    <row r="4287" customFormat="false" ht="15" hidden="false" customHeight="false" outlineLevel="0" collapsed="false">
      <c r="A4287" s="14" t="str">
        <f aca="false">'SKU Master'!A4287</f>
        <v>08-00171</v>
      </c>
      <c r="B4287" s="14" t="str">
        <f aca="false">VLOOKUP(A4287,'SKU Master'!$A:$N,6,FALSE())</f>
        <v>Clearspring Water Protein Shake, 20 oz</v>
      </c>
      <c r="C4287" s="15" t="n">
        <v>4.3</v>
      </c>
      <c r="D4287" s="15" t="n">
        <v>6.3</v>
      </c>
      <c r="E4287" s="15" t="n">
        <v>4.8</v>
      </c>
      <c r="F4287" s="16" t="s">
        <v>12290</v>
      </c>
      <c r="G4287" s="16" t="s">
        <v>12017</v>
      </c>
      <c r="H4287" s="17" t="n">
        <v>5.25</v>
      </c>
      <c r="I4287" s="18" t="n">
        <f aca="false">('SKU Master'!I4287-H4287)/'SKU Master'!I4287</f>
        <v>0.402730375426621</v>
      </c>
      <c r="J4287" s="16" t="n">
        <v>5</v>
      </c>
      <c r="K4287" s="19" t="n">
        <f aca="false">J4287*C4287</f>
        <v>21.5</v>
      </c>
      <c r="L4287" s="16" t="s">
        <v>12295</v>
      </c>
      <c r="M4287" s="16" t="s">
        <v>12292</v>
      </c>
      <c r="N4287" s="16" t="s">
        <v>12017</v>
      </c>
      <c r="O4287" s="16" t="s">
        <v>12300</v>
      </c>
      <c r="P4287" s="16" t="s">
        <v>12296</v>
      </c>
      <c r="Q4287" s="16" t="s">
        <v>12017</v>
      </c>
    </row>
    <row r="4288" customFormat="false" ht="15" hidden="false" customHeight="false" outlineLevel="0" collapsed="false">
      <c r="A4288" s="14" t="str">
        <f aca="false">'SKU Master'!A4288</f>
        <v>08-00172</v>
      </c>
      <c r="B4288" s="14" t="str">
        <f aca="false">VLOOKUP(A4288,'SKU Master'!$A:$N,6,FALSE())</f>
        <v>Harborline Protein Shake, 4 pack</v>
      </c>
      <c r="C4288" s="15" t="n">
        <v>4</v>
      </c>
      <c r="D4288" s="15" t="n">
        <v>6.2</v>
      </c>
      <c r="E4288" s="15" t="n">
        <v>3.6</v>
      </c>
      <c r="F4288" s="16" t="s">
        <v>12290</v>
      </c>
      <c r="G4288" s="16" t="s">
        <v>12017</v>
      </c>
      <c r="H4288" s="17" t="n">
        <v>3</v>
      </c>
      <c r="I4288" s="18" t="n">
        <f aca="false">('SKU Master'!I4288-H4288)/'SKU Master'!I4288</f>
        <v>0.443413729128015</v>
      </c>
      <c r="J4288" s="16" t="n">
        <v>7</v>
      </c>
      <c r="K4288" s="19" t="n">
        <f aca="false">J4288*C4288</f>
        <v>28</v>
      </c>
      <c r="L4288" s="16" t="s">
        <v>12295</v>
      </c>
      <c r="M4288" s="16" t="s">
        <v>12292</v>
      </c>
      <c r="N4288" s="16" t="s">
        <v>12017</v>
      </c>
      <c r="O4288" s="16" t="s">
        <v>12300</v>
      </c>
      <c r="P4288" s="16" t="s">
        <v>12297</v>
      </c>
      <c r="Q4288" s="16" t="s">
        <v>12017</v>
      </c>
    </row>
    <row r="4289" customFormat="false" ht="15" hidden="false" customHeight="false" outlineLevel="0" collapsed="false">
      <c r="A4289" s="14" t="str">
        <f aca="false">'SKU Master'!A4289</f>
        <v>08-00173</v>
      </c>
      <c r="B4289" s="14" t="str">
        <f aca="false">VLOOKUP(A4289,'SKU Master'!$A:$N,6,FALSE())</f>
        <v>Clearspring Water Sports Drink, 4 pack</v>
      </c>
      <c r="C4289" s="15" t="n">
        <v>4.8</v>
      </c>
      <c r="D4289" s="15" t="n">
        <v>5</v>
      </c>
      <c r="E4289" s="15" t="n">
        <v>2.8</v>
      </c>
      <c r="F4289" s="16" t="s">
        <v>12290</v>
      </c>
      <c r="G4289" s="16" t="s">
        <v>12021</v>
      </c>
      <c r="H4289" s="17" t="n">
        <v>3.78</v>
      </c>
      <c r="I4289" s="18" t="n">
        <f aca="false">('SKU Master'!I4289-H4289)/'SKU Master'!I4289</f>
        <v>0.399046104928458</v>
      </c>
      <c r="J4289" s="16" t="n">
        <v>5</v>
      </c>
      <c r="K4289" s="19" t="n">
        <f aca="false">J4289*C4289</f>
        <v>24</v>
      </c>
      <c r="L4289" s="16" t="s">
        <v>12295</v>
      </c>
      <c r="M4289" s="16" t="s">
        <v>12292</v>
      </c>
      <c r="N4289" s="16" t="s">
        <v>12017</v>
      </c>
      <c r="O4289" s="16" t="s">
        <v>12300</v>
      </c>
      <c r="P4289" s="16" t="s">
        <v>12296</v>
      </c>
      <c r="Q4289" s="16" t="s">
        <v>12017</v>
      </c>
    </row>
    <row r="4290" customFormat="false" ht="15" hidden="false" customHeight="false" outlineLevel="0" collapsed="false">
      <c r="A4290" s="14" t="str">
        <f aca="false">'SKU Master'!A4290</f>
        <v>08-00174</v>
      </c>
      <c r="B4290" s="14" t="str">
        <f aca="false">VLOOKUP(A4290,'SKU Master'!$A:$N,6,FALSE())</f>
        <v>Orchard Press Protein Shake, 20 oz</v>
      </c>
      <c r="C4290" s="15" t="n">
        <v>2.9</v>
      </c>
      <c r="D4290" s="15" t="n">
        <v>5.5</v>
      </c>
      <c r="E4290" s="15" t="n">
        <v>3.5</v>
      </c>
      <c r="F4290" s="16" t="s">
        <v>12290</v>
      </c>
      <c r="G4290" s="16" t="s">
        <v>12021</v>
      </c>
      <c r="H4290" s="17" t="n">
        <v>2.89</v>
      </c>
      <c r="I4290" s="18" t="n">
        <f aca="false">('SKU Master'!I4290-H4290)/'SKU Master'!I4290</f>
        <v>0.408997955010225</v>
      </c>
      <c r="J4290" s="16" t="n">
        <v>6</v>
      </c>
      <c r="K4290" s="19" t="n">
        <f aca="false">J4290*C4290</f>
        <v>17.4</v>
      </c>
      <c r="L4290" s="16" t="s">
        <v>12295</v>
      </c>
      <c r="M4290" s="16" t="s">
        <v>12292</v>
      </c>
      <c r="N4290" s="16" t="s">
        <v>12017</v>
      </c>
      <c r="O4290" s="16" t="s">
        <v>12300</v>
      </c>
      <c r="P4290" s="16" t="s">
        <v>12296</v>
      </c>
      <c r="Q4290" s="16" t="s">
        <v>12017</v>
      </c>
    </row>
    <row r="4291" customFormat="false" ht="15" hidden="false" customHeight="false" outlineLevel="0" collapsed="false">
      <c r="A4291" s="14" t="str">
        <f aca="false">'SKU Master'!A4291</f>
        <v>08-00175</v>
      </c>
      <c r="B4291" s="14" t="str">
        <f aca="false">VLOOKUP(A4291,'SKU Master'!$A:$N,6,FALSE())</f>
        <v>Orchard Press Energy Drink, 8 pack</v>
      </c>
      <c r="C4291" s="15" t="n">
        <v>2.9</v>
      </c>
      <c r="D4291" s="15" t="n">
        <v>5.8</v>
      </c>
      <c r="E4291" s="15" t="n">
        <v>4.8</v>
      </c>
      <c r="F4291" s="16" t="s">
        <v>12290</v>
      </c>
      <c r="G4291" s="16" t="s">
        <v>12021</v>
      </c>
      <c r="H4291" s="17" t="n">
        <v>2.03</v>
      </c>
      <c r="I4291" s="18" t="n">
        <f aca="false">('SKU Master'!I4291-H4291)/'SKU Master'!I4291</f>
        <v>0.40117994100295</v>
      </c>
      <c r="J4291" s="16" t="n">
        <v>4</v>
      </c>
      <c r="K4291" s="19" t="n">
        <f aca="false">J4291*C4291</f>
        <v>11.6</v>
      </c>
      <c r="L4291" s="16" t="s">
        <v>12295</v>
      </c>
      <c r="M4291" s="16" t="s">
        <v>12292</v>
      </c>
      <c r="N4291" s="16" t="s">
        <v>12017</v>
      </c>
      <c r="O4291" s="16" t="s">
        <v>12300</v>
      </c>
      <c r="P4291" s="16" t="s">
        <v>12298</v>
      </c>
      <c r="Q4291" s="16" t="s">
        <v>12017</v>
      </c>
    </row>
    <row r="4292" customFormat="false" ht="15" hidden="false" customHeight="false" outlineLevel="0" collapsed="false">
      <c r="A4292" s="14" t="str">
        <f aca="false">'SKU Master'!A4292</f>
        <v>08-00176</v>
      </c>
      <c r="B4292" s="14" t="str">
        <f aca="false">VLOOKUP(A4292,'SKU Master'!$A:$N,6,FALSE())</f>
        <v>Fizzwell Sports Drink, 4 pack</v>
      </c>
      <c r="C4292" s="15" t="n">
        <v>4.3</v>
      </c>
      <c r="D4292" s="15" t="n">
        <v>8.3</v>
      </c>
      <c r="E4292" s="15" t="n">
        <v>3.4</v>
      </c>
      <c r="F4292" s="16" t="s">
        <v>12290</v>
      </c>
      <c r="G4292" s="16" t="s">
        <v>12021</v>
      </c>
      <c r="H4292" s="17" t="n">
        <v>4.78</v>
      </c>
      <c r="I4292" s="18" t="n">
        <f aca="false">('SKU Master'!I4292-H4292)/'SKU Master'!I4292</f>
        <v>0.306240928882438</v>
      </c>
      <c r="J4292" s="16" t="n">
        <v>3</v>
      </c>
      <c r="K4292" s="19" t="n">
        <f aca="false">J4292*C4292</f>
        <v>12.9</v>
      </c>
      <c r="L4292" s="16" t="s">
        <v>12295</v>
      </c>
      <c r="M4292" s="16" t="s">
        <v>12292</v>
      </c>
      <c r="N4292" s="16" t="s">
        <v>12017</v>
      </c>
      <c r="O4292" s="16" t="s">
        <v>12300</v>
      </c>
      <c r="P4292" s="16" t="s">
        <v>12296</v>
      </c>
      <c r="Q4292" s="16" t="s">
        <v>12017</v>
      </c>
    </row>
    <row r="4293" customFormat="false" ht="15" hidden="false" customHeight="false" outlineLevel="0" collapsed="false">
      <c r="A4293" s="14" t="str">
        <f aca="false">'SKU Master'!A4293</f>
        <v>08-00177</v>
      </c>
      <c r="B4293" s="14" t="str">
        <f aca="false">VLOOKUP(A4293,'SKU Master'!$A:$N,6,FALSE())</f>
        <v>Clearspring Water Protein Shake, 4 pack</v>
      </c>
      <c r="C4293" s="15" t="n">
        <v>3</v>
      </c>
      <c r="D4293" s="15" t="n">
        <v>8.9</v>
      </c>
      <c r="E4293" s="15" t="n">
        <v>3.3</v>
      </c>
      <c r="F4293" s="16" t="s">
        <v>12290</v>
      </c>
      <c r="G4293" s="16" t="s">
        <v>12021</v>
      </c>
      <c r="H4293" s="17" t="n">
        <v>2.51</v>
      </c>
      <c r="I4293" s="18" t="n">
        <f aca="false">('SKU Master'!I4293-H4293)/'SKU Master'!I4293</f>
        <v>0.428246013667426</v>
      </c>
      <c r="J4293" s="16" t="n">
        <v>1</v>
      </c>
      <c r="K4293" s="19" t="n">
        <f aca="false">J4293*C4293</f>
        <v>3</v>
      </c>
      <c r="L4293" s="16" t="s">
        <v>12291</v>
      </c>
      <c r="M4293" s="16" t="s">
        <v>12292</v>
      </c>
      <c r="N4293" s="16" t="s">
        <v>12017</v>
      </c>
      <c r="O4293" s="16" t="s">
        <v>12300</v>
      </c>
      <c r="P4293" s="16" t="s">
        <v>12294</v>
      </c>
      <c r="Q4293" s="16" t="s">
        <v>12017</v>
      </c>
    </row>
    <row r="4294" customFormat="false" ht="15" hidden="false" customHeight="false" outlineLevel="0" collapsed="false">
      <c r="A4294" s="14" t="str">
        <f aca="false">'SKU Master'!A4294</f>
        <v>08-00178</v>
      </c>
      <c r="B4294" s="14" t="str">
        <f aca="false">VLOOKUP(A4294,'SKU Master'!$A:$N,6,FALSE())</f>
        <v>Harborline Sports Drink, 4 pack</v>
      </c>
      <c r="C4294" s="15" t="n">
        <v>3.5</v>
      </c>
      <c r="D4294" s="15" t="n">
        <v>6.2</v>
      </c>
      <c r="E4294" s="15" t="n">
        <v>4.3</v>
      </c>
      <c r="F4294" s="16" t="s">
        <v>12290</v>
      </c>
      <c r="G4294" s="16" t="s">
        <v>12017</v>
      </c>
      <c r="H4294" s="17" t="n">
        <v>3.85</v>
      </c>
      <c r="I4294" s="18" t="n">
        <f aca="false">('SKU Master'!I4294-H4294)/'SKU Master'!I4294</f>
        <v>0.471879286694102</v>
      </c>
      <c r="J4294" s="16" t="n">
        <v>3</v>
      </c>
      <c r="K4294" s="19" t="n">
        <f aca="false">J4294*C4294</f>
        <v>10.5</v>
      </c>
      <c r="L4294" s="16" t="s">
        <v>12299</v>
      </c>
      <c r="M4294" s="16" t="s">
        <v>12292</v>
      </c>
      <c r="N4294" s="16" t="s">
        <v>12017</v>
      </c>
      <c r="O4294" s="16" t="s">
        <v>12300</v>
      </c>
      <c r="P4294" s="16" t="s">
        <v>12298</v>
      </c>
      <c r="Q4294" s="16" t="s">
        <v>12017</v>
      </c>
    </row>
    <row r="4295" customFormat="false" ht="15" hidden="false" customHeight="false" outlineLevel="0" collapsed="false">
      <c r="A4295" s="14" t="str">
        <f aca="false">'SKU Master'!A4295</f>
        <v>08-00179</v>
      </c>
      <c r="B4295" s="14" t="str">
        <f aca="false">VLOOKUP(A4295,'SKU Master'!$A:$N,6,FALSE())</f>
        <v>Harborline Sports Drink, 8 pack</v>
      </c>
      <c r="C4295" s="15" t="n">
        <v>4.5</v>
      </c>
      <c r="D4295" s="15" t="n">
        <v>8.2</v>
      </c>
      <c r="E4295" s="15" t="n">
        <v>2.7</v>
      </c>
      <c r="F4295" s="16" t="s">
        <v>12290</v>
      </c>
      <c r="G4295" s="16" t="s">
        <v>12017</v>
      </c>
      <c r="H4295" s="17" t="n">
        <v>4.35</v>
      </c>
      <c r="I4295" s="18" t="n">
        <f aca="false">('SKU Master'!I4295-H4295)/'SKU Master'!I4295</f>
        <v>0.481525625744935</v>
      </c>
      <c r="J4295" s="16" t="n">
        <v>2</v>
      </c>
      <c r="K4295" s="19" t="n">
        <f aca="false">J4295*C4295</f>
        <v>9</v>
      </c>
      <c r="L4295" s="16" t="s">
        <v>12295</v>
      </c>
      <c r="M4295" s="16" t="s">
        <v>12292</v>
      </c>
      <c r="N4295" s="16" t="s">
        <v>12017</v>
      </c>
      <c r="O4295" s="16" t="s">
        <v>12300</v>
      </c>
      <c r="P4295" s="16" t="s">
        <v>12298</v>
      </c>
      <c r="Q4295" s="16" t="s">
        <v>12017</v>
      </c>
    </row>
    <row r="4296" customFormat="false" ht="15" hidden="false" customHeight="false" outlineLevel="0" collapsed="false">
      <c r="A4296" s="14" t="str">
        <f aca="false">'SKU Master'!A4296</f>
        <v>08-00180</v>
      </c>
      <c r="B4296" s="14" t="str">
        <f aca="false">VLOOKUP(A4296,'SKU Master'!$A:$N,6,FALSE())</f>
        <v>Orchard Press Protein Shake, 8 pack</v>
      </c>
      <c r="C4296" s="15" t="n">
        <v>3.2</v>
      </c>
      <c r="D4296" s="15" t="n">
        <v>11.7</v>
      </c>
      <c r="E4296" s="15" t="n">
        <v>3.3</v>
      </c>
      <c r="F4296" s="16" t="s">
        <v>12290</v>
      </c>
      <c r="G4296" s="16" t="s">
        <v>12021</v>
      </c>
      <c r="H4296" s="17" t="n">
        <v>3.82</v>
      </c>
      <c r="I4296" s="18" t="n">
        <f aca="false">('SKU Master'!I4296-H4296)/'SKU Master'!I4296</f>
        <v>0.304189435336976</v>
      </c>
      <c r="J4296" s="16" t="n">
        <v>4</v>
      </c>
      <c r="K4296" s="19" t="n">
        <f aca="false">J4296*C4296</f>
        <v>12.8</v>
      </c>
      <c r="L4296" s="16" t="s">
        <v>12295</v>
      </c>
      <c r="M4296" s="16" t="s">
        <v>12292</v>
      </c>
      <c r="N4296" s="16" t="s">
        <v>12017</v>
      </c>
      <c r="O4296" s="16" t="s">
        <v>12300</v>
      </c>
      <c r="P4296" s="16" t="s">
        <v>12296</v>
      </c>
      <c r="Q4296" s="16" t="s">
        <v>12017</v>
      </c>
    </row>
    <row r="4297" customFormat="false" ht="15" hidden="false" customHeight="false" outlineLevel="0" collapsed="false">
      <c r="A4297" s="14" t="str">
        <f aca="false">'SKU Master'!A4297</f>
        <v>08-00181</v>
      </c>
      <c r="B4297" s="14" t="str">
        <f aca="false">VLOOKUP(A4297,'SKU Master'!$A:$N,6,FALSE())</f>
        <v>Fizzwell Energy Drink, 4 pack</v>
      </c>
      <c r="C4297" s="15" t="n">
        <v>4.1</v>
      </c>
      <c r="D4297" s="15" t="n">
        <v>9.1</v>
      </c>
      <c r="E4297" s="15" t="n">
        <v>4.7</v>
      </c>
      <c r="F4297" s="16" t="s">
        <v>12290</v>
      </c>
      <c r="G4297" s="16" t="s">
        <v>12021</v>
      </c>
      <c r="H4297" s="17" t="n">
        <v>4.71</v>
      </c>
      <c r="I4297" s="18" t="n">
        <f aca="false">('SKU Master'!I4297-H4297)/'SKU Master'!I4297</f>
        <v>0.353909465020576</v>
      </c>
      <c r="J4297" s="16" t="n">
        <v>1</v>
      </c>
      <c r="K4297" s="19" t="n">
        <f aca="false">J4297*C4297</f>
        <v>4.1</v>
      </c>
      <c r="L4297" s="16" t="s">
        <v>12291</v>
      </c>
      <c r="M4297" s="16" t="s">
        <v>12292</v>
      </c>
      <c r="N4297" s="16" t="s">
        <v>12017</v>
      </c>
      <c r="O4297" s="16" t="s">
        <v>12300</v>
      </c>
      <c r="P4297" s="16" t="s">
        <v>12294</v>
      </c>
      <c r="Q4297" s="16" t="s">
        <v>12017</v>
      </c>
    </row>
    <row r="4298" customFormat="false" ht="15" hidden="false" customHeight="false" outlineLevel="0" collapsed="false">
      <c r="A4298" s="14" t="str">
        <f aca="false">'SKU Master'!A4298</f>
        <v>08-00182</v>
      </c>
      <c r="B4298" s="14" t="str">
        <f aca="false">VLOOKUP(A4298,'SKU Master'!$A:$N,6,FALSE())</f>
        <v>Harborline Energy Drink, 4 pack</v>
      </c>
      <c r="C4298" s="15" t="n">
        <v>4.4</v>
      </c>
      <c r="D4298" s="15" t="n">
        <v>9</v>
      </c>
      <c r="E4298" s="15" t="n">
        <v>3</v>
      </c>
      <c r="F4298" s="16" t="s">
        <v>12290</v>
      </c>
      <c r="G4298" s="16" t="s">
        <v>12021</v>
      </c>
      <c r="H4298" s="17" t="n">
        <v>4.24</v>
      </c>
      <c r="I4298" s="18" t="n">
        <f aca="false">('SKU Master'!I4298-H4298)/'SKU Master'!I4298</f>
        <v>0.462610899873257</v>
      </c>
      <c r="J4298" s="16" t="n">
        <v>8</v>
      </c>
      <c r="K4298" s="19" t="n">
        <f aca="false">J4298*C4298</f>
        <v>35.2</v>
      </c>
      <c r="L4298" s="16" t="s">
        <v>12299</v>
      </c>
      <c r="M4298" s="16" t="s">
        <v>12292</v>
      </c>
      <c r="N4298" s="16" t="s">
        <v>12017</v>
      </c>
      <c r="O4298" s="16" t="s">
        <v>12300</v>
      </c>
      <c r="P4298" s="16" t="s">
        <v>12297</v>
      </c>
      <c r="Q4298" s="16" t="s">
        <v>12017</v>
      </c>
    </row>
    <row r="4299" customFormat="false" ht="15" hidden="false" customHeight="false" outlineLevel="0" collapsed="false">
      <c r="A4299" s="14" t="str">
        <f aca="false">'SKU Master'!A4299</f>
        <v>08-00183</v>
      </c>
      <c r="B4299" s="14" t="str">
        <f aca="false">VLOOKUP(A4299,'SKU Master'!$A:$N,6,FALSE())</f>
        <v>Orchard Press Sports Drink, 20 oz</v>
      </c>
      <c r="C4299" s="15" t="n">
        <v>3.1</v>
      </c>
      <c r="D4299" s="15" t="n">
        <v>5.7</v>
      </c>
      <c r="E4299" s="15" t="n">
        <v>4.2</v>
      </c>
      <c r="F4299" s="16" t="s">
        <v>12290</v>
      </c>
      <c r="G4299" s="16" t="s">
        <v>12021</v>
      </c>
      <c r="H4299" s="17" t="n">
        <v>1.54</v>
      </c>
      <c r="I4299" s="18" t="n">
        <f aca="false">('SKU Master'!I4299-H4299)/'SKU Master'!I4299</f>
        <v>0.327510917030568</v>
      </c>
      <c r="J4299" s="16" t="n">
        <v>3</v>
      </c>
      <c r="K4299" s="19" t="n">
        <f aca="false">J4299*C4299</f>
        <v>9.3</v>
      </c>
      <c r="L4299" s="16" t="s">
        <v>12295</v>
      </c>
      <c r="M4299" s="16" t="s">
        <v>12292</v>
      </c>
      <c r="N4299" s="16" t="s">
        <v>12017</v>
      </c>
      <c r="O4299" s="16" t="s">
        <v>12300</v>
      </c>
      <c r="P4299" s="16" t="s">
        <v>12298</v>
      </c>
      <c r="Q4299" s="16" t="s">
        <v>12017</v>
      </c>
    </row>
    <row r="4300" customFormat="false" ht="15" hidden="false" customHeight="false" outlineLevel="0" collapsed="false">
      <c r="A4300" s="14" t="str">
        <f aca="false">'SKU Master'!A4300</f>
        <v>08-00184</v>
      </c>
      <c r="B4300" s="14" t="str">
        <f aca="false">VLOOKUP(A4300,'SKU Master'!$A:$N,6,FALSE())</f>
        <v>Orchard Press Energy Drink, 4 pack</v>
      </c>
      <c r="C4300" s="15" t="n">
        <v>2.7</v>
      </c>
      <c r="D4300" s="15" t="n">
        <v>8.8</v>
      </c>
      <c r="E4300" s="15" t="n">
        <v>4.7</v>
      </c>
      <c r="F4300" s="16" t="s">
        <v>12290</v>
      </c>
      <c r="G4300" s="16" t="s">
        <v>12021</v>
      </c>
      <c r="H4300" s="17" t="n">
        <v>1.93</v>
      </c>
      <c r="I4300" s="18" t="n">
        <f aca="false">('SKU Master'!I4300-H4300)/'SKU Master'!I4300</f>
        <v>0.308243727598566</v>
      </c>
      <c r="J4300" s="16" t="n">
        <v>7</v>
      </c>
      <c r="K4300" s="19" t="n">
        <f aca="false">J4300*C4300</f>
        <v>18.9</v>
      </c>
      <c r="L4300" s="16" t="s">
        <v>12295</v>
      </c>
      <c r="M4300" s="16" t="s">
        <v>12292</v>
      </c>
      <c r="N4300" s="16" t="s">
        <v>12017</v>
      </c>
      <c r="O4300" s="16" t="s">
        <v>12300</v>
      </c>
      <c r="P4300" s="16" t="s">
        <v>12297</v>
      </c>
      <c r="Q4300" s="16" t="s">
        <v>12017</v>
      </c>
    </row>
    <row r="4301" customFormat="false" ht="15" hidden="false" customHeight="false" outlineLevel="0" collapsed="false">
      <c r="A4301" s="14" t="str">
        <f aca="false">'SKU Master'!A4301</f>
        <v>08-00185</v>
      </c>
      <c r="B4301" s="14" t="str">
        <f aca="false">VLOOKUP(A4301,'SKU Master'!$A:$N,6,FALSE())</f>
        <v>Fizzwell Sports Drink, 20 oz</v>
      </c>
      <c r="C4301" s="15" t="n">
        <v>3.2</v>
      </c>
      <c r="D4301" s="15" t="n">
        <v>6</v>
      </c>
      <c r="E4301" s="15" t="n">
        <v>4.4</v>
      </c>
      <c r="F4301" s="16" t="s">
        <v>12290</v>
      </c>
      <c r="G4301" s="16" t="s">
        <v>12021</v>
      </c>
      <c r="H4301" s="17" t="n">
        <v>4.8</v>
      </c>
      <c r="I4301" s="18" t="n">
        <f aca="false">('SKU Master'!I4301-H4301)/'SKU Master'!I4301</f>
        <v>0.341563786008231</v>
      </c>
      <c r="J4301" s="16" t="n">
        <v>4</v>
      </c>
      <c r="K4301" s="19" t="n">
        <f aca="false">J4301*C4301</f>
        <v>12.8</v>
      </c>
      <c r="L4301" s="16" t="s">
        <v>12295</v>
      </c>
      <c r="M4301" s="16" t="s">
        <v>12292</v>
      </c>
      <c r="N4301" s="16" t="s">
        <v>12017</v>
      </c>
      <c r="O4301" s="16" t="s">
        <v>12300</v>
      </c>
      <c r="P4301" s="16" t="s">
        <v>12298</v>
      </c>
      <c r="Q4301" s="16" t="s">
        <v>12017</v>
      </c>
    </row>
    <row r="4302" customFormat="false" ht="15" hidden="false" customHeight="false" outlineLevel="0" collapsed="false">
      <c r="A4302" s="14" t="str">
        <f aca="false">'SKU Master'!A4302</f>
        <v>08-00186</v>
      </c>
      <c r="B4302" s="14" t="str">
        <f aca="false">VLOOKUP(A4302,'SKU Master'!$A:$N,6,FALSE())</f>
        <v>Clearspring Water Sports Drink, 8 pack</v>
      </c>
      <c r="C4302" s="15" t="n">
        <v>4.2</v>
      </c>
      <c r="D4302" s="15" t="n">
        <v>6.4</v>
      </c>
      <c r="E4302" s="15" t="n">
        <v>3</v>
      </c>
      <c r="F4302" s="16" t="s">
        <v>12290</v>
      </c>
      <c r="G4302" s="16" t="s">
        <v>12021</v>
      </c>
      <c r="H4302" s="17" t="n">
        <v>3.41</v>
      </c>
      <c r="I4302" s="18" t="n">
        <f aca="false">('SKU Master'!I4302-H4302)/'SKU Master'!I4302</f>
        <v>0.302658486707566</v>
      </c>
      <c r="J4302" s="16" t="n">
        <v>6</v>
      </c>
      <c r="K4302" s="19" t="n">
        <f aca="false">J4302*C4302</f>
        <v>25.2</v>
      </c>
      <c r="L4302" s="16" t="s">
        <v>12295</v>
      </c>
      <c r="M4302" s="16" t="s">
        <v>12292</v>
      </c>
      <c r="N4302" s="16" t="s">
        <v>12017</v>
      </c>
      <c r="O4302" s="16" t="s">
        <v>12300</v>
      </c>
      <c r="P4302" s="16" t="s">
        <v>12297</v>
      </c>
      <c r="Q4302" s="16" t="s">
        <v>12017</v>
      </c>
    </row>
    <row r="4303" customFormat="false" ht="15" hidden="false" customHeight="false" outlineLevel="0" collapsed="false">
      <c r="A4303" s="14" t="str">
        <f aca="false">'SKU Master'!A4303</f>
        <v>08-00187</v>
      </c>
      <c r="B4303" s="14" t="str">
        <f aca="false">VLOOKUP(A4303,'SKU Master'!$A:$N,6,FALSE())</f>
        <v>Harborline Protein Shake, 8 pack</v>
      </c>
      <c r="C4303" s="15" t="n">
        <v>3.2</v>
      </c>
      <c r="D4303" s="15" t="n">
        <v>10.9</v>
      </c>
      <c r="E4303" s="15" t="n">
        <v>5</v>
      </c>
      <c r="F4303" s="16" t="s">
        <v>12290</v>
      </c>
      <c r="G4303" s="16" t="s">
        <v>12017</v>
      </c>
      <c r="H4303" s="17" t="n">
        <v>4.26</v>
      </c>
      <c r="I4303" s="18" t="n">
        <f aca="false">('SKU Master'!I4303-H4303)/'SKU Master'!I4303</f>
        <v>0.415637860082305</v>
      </c>
      <c r="J4303" s="16" t="n">
        <v>5</v>
      </c>
      <c r="K4303" s="19" t="n">
        <f aca="false">J4303*C4303</f>
        <v>16</v>
      </c>
      <c r="L4303" s="16" t="s">
        <v>12295</v>
      </c>
      <c r="M4303" s="16" t="s">
        <v>12292</v>
      </c>
      <c r="N4303" s="16" t="s">
        <v>12017</v>
      </c>
      <c r="O4303" s="16" t="s">
        <v>12300</v>
      </c>
      <c r="P4303" s="16" t="s">
        <v>12296</v>
      </c>
      <c r="Q4303" s="16" t="s">
        <v>12017</v>
      </c>
    </row>
    <row r="4304" customFormat="false" ht="15" hidden="false" customHeight="false" outlineLevel="0" collapsed="false">
      <c r="A4304" s="14" t="str">
        <f aca="false">'SKU Master'!A4304</f>
        <v>08-00188</v>
      </c>
      <c r="B4304" s="14" t="str">
        <f aca="false">VLOOKUP(A4304,'SKU Master'!$A:$N,6,FALSE())</f>
        <v>Harborline Energy Drink, 20 oz</v>
      </c>
      <c r="C4304" s="15" t="n">
        <v>2.8</v>
      </c>
      <c r="D4304" s="15" t="n">
        <v>6.4</v>
      </c>
      <c r="E4304" s="15" t="n">
        <v>3.7</v>
      </c>
      <c r="F4304" s="16" t="s">
        <v>12290</v>
      </c>
      <c r="G4304" s="16" t="s">
        <v>12017</v>
      </c>
      <c r="H4304" s="17" t="n">
        <v>1.58</v>
      </c>
      <c r="I4304" s="18" t="n">
        <f aca="false">('SKU Master'!I4304-H4304)/'SKU Master'!I4304</f>
        <v>0.453287197231834</v>
      </c>
      <c r="J4304" s="16" t="n">
        <v>3</v>
      </c>
      <c r="K4304" s="19" t="n">
        <f aca="false">J4304*C4304</f>
        <v>8.4</v>
      </c>
      <c r="L4304" s="16" t="s">
        <v>12295</v>
      </c>
      <c r="M4304" s="16" t="s">
        <v>12292</v>
      </c>
      <c r="N4304" s="16" t="s">
        <v>12017</v>
      </c>
      <c r="O4304" s="16" t="s">
        <v>12300</v>
      </c>
      <c r="P4304" s="16" t="s">
        <v>12298</v>
      </c>
      <c r="Q4304" s="16" t="s">
        <v>12017</v>
      </c>
    </row>
    <row r="4305" customFormat="false" ht="15" hidden="false" customHeight="false" outlineLevel="0" collapsed="false">
      <c r="A4305" s="14" t="str">
        <f aca="false">'SKU Master'!A4305</f>
        <v>08-00189</v>
      </c>
      <c r="B4305" s="14" t="str">
        <f aca="false">VLOOKUP(A4305,'SKU Master'!$A:$N,6,FALSE())</f>
        <v>Harborline Sports Drink, 20 oz</v>
      </c>
      <c r="C4305" s="15" t="n">
        <v>3.4</v>
      </c>
      <c r="D4305" s="15" t="n">
        <v>10.4</v>
      </c>
      <c r="E4305" s="15" t="n">
        <v>3</v>
      </c>
      <c r="F4305" s="16" t="s">
        <v>12290</v>
      </c>
      <c r="G4305" s="16" t="s">
        <v>12021</v>
      </c>
      <c r="H4305" s="17" t="n">
        <v>2.13</v>
      </c>
      <c r="I4305" s="18" t="n">
        <f aca="false">('SKU Master'!I4305-H4305)/'SKU Master'!I4305</f>
        <v>0.389684813753582</v>
      </c>
      <c r="J4305" s="16" t="n">
        <v>2</v>
      </c>
      <c r="K4305" s="19" t="n">
        <f aca="false">J4305*C4305</f>
        <v>6.8</v>
      </c>
      <c r="L4305" s="16" t="s">
        <v>12295</v>
      </c>
      <c r="M4305" s="16" t="s">
        <v>12292</v>
      </c>
      <c r="N4305" s="16" t="s">
        <v>12017</v>
      </c>
      <c r="O4305" s="16" t="s">
        <v>12300</v>
      </c>
      <c r="P4305" s="16" t="s">
        <v>12298</v>
      </c>
      <c r="Q4305" s="16" t="s">
        <v>12017</v>
      </c>
    </row>
    <row r="4306" customFormat="false" ht="15" hidden="false" customHeight="false" outlineLevel="0" collapsed="false">
      <c r="A4306" s="14" t="str">
        <f aca="false">'SKU Master'!A4306</f>
        <v>08-00190</v>
      </c>
      <c r="B4306" s="14" t="str">
        <f aca="false">VLOOKUP(A4306,'SKU Master'!$A:$N,6,FALSE())</f>
        <v>Orchard Press Protein Shake, 8 pack</v>
      </c>
      <c r="C4306" s="15" t="n">
        <v>2.5</v>
      </c>
      <c r="D4306" s="15" t="n">
        <v>10.4</v>
      </c>
      <c r="E4306" s="15" t="n">
        <v>4.6</v>
      </c>
      <c r="F4306" s="16" t="s">
        <v>12290</v>
      </c>
      <c r="G4306" s="16" t="s">
        <v>12021</v>
      </c>
      <c r="H4306" s="17" t="n">
        <v>5.77</v>
      </c>
      <c r="I4306" s="18" t="n">
        <f aca="false">('SKU Master'!I4306-H4306)/'SKU Master'!I4306</f>
        <v>0.32037691401649</v>
      </c>
      <c r="J4306" s="16" t="n">
        <v>3</v>
      </c>
      <c r="K4306" s="19" t="n">
        <f aca="false">J4306*C4306</f>
        <v>7.5</v>
      </c>
      <c r="L4306" s="16" t="s">
        <v>12295</v>
      </c>
      <c r="M4306" s="16" t="s">
        <v>12292</v>
      </c>
      <c r="N4306" s="16" t="s">
        <v>12017</v>
      </c>
      <c r="O4306" s="16" t="s">
        <v>12300</v>
      </c>
      <c r="P4306" s="16" t="s">
        <v>12298</v>
      </c>
      <c r="Q4306" s="16" t="s">
        <v>12017</v>
      </c>
    </row>
    <row r="4307" customFormat="false" ht="15" hidden="false" customHeight="false" outlineLevel="0" collapsed="false">
      <c r="A4307" s="14" t="str">
        <f aca="false">'SKU Master'!A4307</f>
        <v>08-00191</v>
      </c>
      <c r="B4307" s="14" t="str">
        <f aca="false">VLOOKUP(A4307,'SKU Master'!$A:$N,6,FALSE())</f>
        <v>Harborline Protein Shake, 4 pack</v>
      </c>
      <c r="C4307" s="15" t="n">
        <v>3.4</v>
      </c>
      <c r="D4307" s="15" t="n">
        <v>7.3</v>
      </c>
      <c r="E4307" s="15" t="n">
        <v>4.5</v>
      </c>
      <c r="F4307" s="16" t="s">
        <v>12290</v>
      </c>
      <c r="G4307" s="16" t="s">
        <v>12021</v>
      </c>
      <c r="H4307" s="17" t="n">
        <v>2.23</v>
      </c>
      <c r="I4307" s="18" t="n">
        <f aca="false">('SKU Master'!I4307-H4307)/'SKU Master'!I4307</f>
        <v>0.441102756892231</v>
      </c>
      <c r="J4307" s="16" t="n">
        <v>8</v>
      </c>
      <c r="K4307" s="19" t="n">
        <f aca="false">J4307*C4307</f>
        <v>27.2</v>
      </c>
      <c r="L4307" s="16" t="s">
        <v>12295</v>
      </c>
      <c r="M4307" s="16" t="s">
        <v>12292</v>
      </c>
      <c r="N4307" s="16" t="s">
        <v>12017</v>
      </c>
      <c r="O4307" s="16" t="s">
        <v>12300</v>
      </c>
      <c r="P4307" s="16" t="s">
        <v>12297</v>
      </c>
      <c r="Q4307" s="16" t="s">
        <v>12017</v>
      </c>
    </row>
    <row r="4308" customFormat="false" ht="15" hidden="false" customHeight="false" outlineLevel="0" collapsed="false">
      <c r="A4308" s="14" t="str">
        <f aca="false">'SKU Master'!A4308</f>
        <v>08-00192</v>
      </c>
      <c r="B4308" s="14" t="str">
        <f aca="false">VLOOKUP(A4308,'SKU Master'!$A:$N,6,FALSE())</f>
        <v>Clearspring Water Protein Shake, 4 pack</v>
      </c>
      <c r="C4308" s="15" t="n">
        <v>3.3</v>
      </c>
      <c r="D4308" s="15" t="n">
        <v>11.7</v>
      </c>
      <c r="E4308" s="15" t="n">
        <v>2.8</v>
      </c>
      <c r="F4308" s="16" t="s">
        <v>12290</v>
      </c>
      <c r="G4308" s="16" t="s">
        <v>12021</v>
      </c>
      <c r="H4308" s="17" t="n">
        <v>1.57</v>
      </c>
      <c r="I4308" s="18" t="n">
        <f aca="false">('SKU Master'!I4308-H4308)/'SKU Master'!I4308</f>
        <v>0.343096234309623</v>
      </c>
      <c r="J4308" s="16" t="n">
        <v>4</v>
      </c>
      <c r="K4308" s="19" t="n">
        <f aca="false">J4308*C4308</f>
        <v>13.2</v>
      </c>
      <c r="L4308" s="16" t="s">
        <v>12295</v>
      </c>
      <c r="M4308" s="16" t="s">
        <v>12292</v>
      </c>
      <c r="N4308" s="16" t="s">
        <v>12017</v>
      </c>
      <c r="O4308" s="16" t="s">
        <v>12300</v>
      </c>
      <c r="P4308" s="16" t="s">
        <v>12296</v>
      </c>
      <c r="Q4308" s="16" t="s">
        <v>12017</v>
      </c>
    </row>
    <row r="4309" customFormat="false" ht="15" hidden="false" customHeight="false" outlineLevel="0" collapsed="false">
      <c r="A4309" s="14" t="str">
        <f aca="false">'SKU Master'!A4309</f>
        <v>08-00193</v>
      </c>
      <c r="B4309" s="14" t="str">
        <f aca="false">VLOOKUP(A4309,'SKU Master'!$A:$N,6,FALSE())</f>
        <v>Harborline Energy Drink, 8 pack</v>
      </c>
      <c r="C4309" s="15" t="n">
        <v>3.4</v>
      </c>
      <c r="D4309" s="15" t="n">
        <v>7</v>
      </c>
      <c r="E4309" s="15" t="n">
        <v>5</v>
      </c>
      <c r="F4309" s="16" t="s">
        <v>12290</v>
      </c>
      <c r="G4309" s="16" t="s">
        <v>12021</v>
      </c>
      <c r="H4309" s="17" t="n">
        <v>3.48</v>
      </c>
      <c r="I4309" s="18" t="n">
        <f aca="false">('SKU Master'!I4309-H4309)/'SKU Master'!I4309</f>
        <v>0.419031719532554</v>
      </c>
      <c r="J4309" s="16" t="n">
        <v>5</v>
      </c>
      <c r="K4309" s="19" t="n">
        <f aca="false">J4309*C4309</f>
        <v>17</v>
      </c>
      <c r="L4309" s="16" t="s">
        <v>12295</v>
      </c>
      <c r="M4309" s="16" t="s">
        <v>12292</v>
      </c>
      <c r="N4309" s="16" t="s">
        <v>12017</v>
      </c>
      <c r="O4309" s="16" t="s">
        <v>12300</v>
      </c>
      <c r="P4309" s="16" t="s">
        <v>12296</v>
      </c>
      <c r="Q4309" s="16" t="s">
        <v>12017</v>
      </c>
    </row>
    <row r="4310" customFormat="false" ht="15" hidden="false" customHeight="false" outlineLevel="0" collapsed="false">
      <c r="A4310" s="14" t="str">
        <f aca="false">'SKU Master'!A4310</f>
        <v>08-00194</v>
      </c>
      <c r="B4310" s="14" t="str">
        <f aca="false">VLOOKUP(A4310,'SKU Master'!$A:$N,6,FALSE())</f>
        <v>Fizzwell Protein Shake, 8 pack</v>
      </c>
      <c r="C4310" s="15" t="n">
        <v>3.4</v>
      </c>
      <c r="D4310" s="15" t="n">
        <v>5.3</v>
      </c>
      <c r="E4310" s="15" t="n">
        <v>2.9</v>
      </c>
      <c r="F4310" s="16" t="s">
        <v>12290</v>
      </c>
      <c r="G4310" s="16" t="s">
        <v>12021</v>
      </c>
      <c r="H4310" s="17" t="n">
        <v>1.9</v>
      </c>
      <c r="I4310" s="18" t="n">
        <f aca="false">('SKU Master'!I4310-H4310)/'SKU Master'!I4310</f>
        <v>0.43952802359882</v>
      </c>
      <c r="J4310" s="16" t="n">
        <v>7</v>
      </c>
      <c r="K4310" s="19" t="n">
        <f aca="false">J4310*C4310</f>
        <v>23.8</v>
      </c>
      <c r="L4310" s="16" t="s">
        <v>12295</v>
      </c>
      <c r="M4310" s="16" t="s">
        <v>12292</v>
      </c>
      <c r="N4310" s="16" t="s">
        <v>12017</v>
      </c>
      <c r="O4310" s="16" t="s">
        <v>12300</v>
      </c>
      <c r="P4310" s="16" t="s">
        <v>12297</v>
      </c>
      <c r="Q4310" s="16" t="s">
        <v>12017</v>
      </c>
    </row>
    <row r="4311" customFormat="false" ht="15" hidden="false" customHeight="false" outlineLevel="0" collapsed="false">
      <c r="A4311" s="14" t="str">
        <f aca="false">'SKU Master'!A4311</f>
        <v>08-00195</v>
      </c>
      <c r="B4311" s="14" t="str">
        <f aca="false">VLOOKUP(A4311,'SKU Master'!$A:$N,6,FALSE())</f>
        <v>Clearspring Water Energy Drink, 20 oz</v>
      </c>
      <c r="C4311" s="15" t="n">
        <v>4.2</v>
      </c>
      <c r="D4311" s="15" t="n">
        <v>7.7</v>
      </c>
      <c r="E4311" s="15" t="n">
        <v>4.4</v>
      </c>
      <c r="F4311" s="16" t="s">
        <v>12290</v>
      </c>
      <c r="G4311" s="16" t="s">
        <v>12021</v>
      </c>
      <c r="H4311" s="17" t="n">
        <v>3.65</v>
      </c>
      <c r="I4311" s="18" t="n">
        <f aca="false">('SKU Master'!I4311-H4311)/'SKU Master'!I4311</f>
        <v>0.380305602716469</v>
      </c>
      <c r="J4311" s="16" t="n">
        <v>5</v>
      </c>
      <c r="K4311" s="19" t="n">
        <f aca="false">J4311*C4311</f>
        <v>21</v>
      </c>
      <c r="L4311" s="16" t="s">
        <v>12295</v>
      </c>
      <c r="M4311" s="16" t="s">
        <v>12292</v>
      </c>
      <c r="N4311" s="16" t="s">
        <v>12017</v>
      </c>
      <c r="O4311" s="16" t="s">
        <v>12300</v>
      </c>
      <c r="P4311" s="16" t="s">
        <v>12296</v>
      </c>
      <c r="Q4311" s="16" t="s">
        <v>12017</v>
      </c>
    </row>
    <row r="4312" customFormat="false" ht="15" hidden="false" customHeight="false" outlineLevel="0" collapsed="false">
      <c r="A4312" s="14" t="str">
        <f aca="false">'SKU Master'!A4312</f>
        <v>08-00196</v>
      </c>
      <c r="B4312" s="14" t="str">
        <f aca="false">VLOOKUP(A4312,'SKU Master'!$A:$N,6,FALSE())</f>
        <v>Orchard Press Protein Shake, 8 pack</v>
      </c>
      <c r="C4312" s="15" t="n">
        <v>3</v>
      </c>
      <c r="D4312" s="15" t="n">
        <v>10.1</v>
      </c>
      <c r="E4312" s="15" t="n">
        <v>4.7</v>
      </c>
      <c r="F4312" s="16" t="s">
        <v>12290</v>
      </c>
      <c r="G4312" s="16" t="s">
        <v>12017</v>
      </c>
      <c r="H4312" s="17" t="n">
        <v>4.21</v>
      </c>
      <c r="I4312" s="18" t="n">
        <f aca="false">('SKU Master'!I4312-H4312)/'SKU Master'!I4312</f>
        <v>0.422496570644719</v>
      </c>
      <c r="J4312" s="16" t="n">
        <v>2</v>
      </c>
      <c r="K4312" s="19" t="n">
        <f aca="false">J4312*C4312</f>
        <v>6</v>
      </c>
      <c r="L4312" s="16" t="s">
        <v>12295</v>
      </c>
      <c r="M4312" s="16" t="s">
        <v>12292</v>
      </c>
      <c r="N4312" s="16" t="s">
        <v>12017</v>
      </c>
      <c r="O4312" s="16" t="s">
        <v>12300</v>
      </c>
      <c r="P4312" s="16" t="s">
        <v>12294</v>
      </c>
      <c r="Q4312" s="16" t="s">
        <v>12017</v>
      </c>
    </row>
    <row r="4313" customFormat="false" ht="15" hidden="false" customHeight="false" outlineLevel="0" collapsed="false">
      <c r="A4313" s="14" t="str">
        <f aca="false">'SKU Master'!A4313</f>
        <v>08-00197</v>
      </c>
      <c r="B4313" s="14" t="str">
        <f aca="false">VLOOKUP(A4313,'SKU Master'!$A:$N,6,FALSE())</f>
        <v>Fizzwell Protein Shake, 20 oz</v>
      </c>
      <c r="C4313" s="15" t="n">
        <v>4.4</v>
      </c>
      <c r="D4313" s="15" t="n">
        <v>9.6</v>
      </c>
      <c r="E4313" s="15" t="n">
        <v>3.5</v>
      </c>
      <c r="F4313" s="16" t="s">
        <v>12290</v>
      </c>
      <c r="G4313" s="16" t="s">
        <v>12021</v>
      </c>
      <c r="H4313" s="17" t="n">
        <v>2.36</v>
      </c>
      <c r="I4313" s="18" t="n">
        <f aca="false">('SKU Master'!I4313-H4313)/'SKU Master'!I4313</f>
        <v>0.393316195372751</v>
      </c>
      <c r="J4313" s="16" t="n">
        <v>1</v>
      </c>
      <c r="K4313" s="19" t="n">
        <f aca="false">J4313*C4313</f>
        <v>4.4</v>
      </c>
      <c r="L4313" s="16" t="s">
        <v>12291</v>
      </c>
      <c r="M4313" s="16" t="s">
        <v>12292</v>
      </c>
      <c r="N4313" s="16" t="s">
        <v>12017</v>
      </c>
      <c r="O4313" s="16" t="s">
        <v>12300</v>
      </c>
      <c r="P4313" s="16" t="s">
        <v>12294</v>
      </c>
      <c r="Q4313" s="16" t="s">
        <v>12017</v>
      </c>
    </row>
    <row r="4314" customFormat="false" ht="15" hidden="false" customHeight="false" outlineLevel="0" collapsed="false">
      <c r="A4314" s="14" t="str">
        <f aca="false">'SKU Master'!A4314</f>
        <v>08-00198</v>
      </c>
      <c r="B4314" s="14" t="str">
        <f aca="false">VLOOKUP(A4314,'SKU Master'!$A:$N,6,FALSE())</f>
        <v>Harborline Energy Drink, 8 pack</v>
      </c>
      <c r="C4314" s="15" t="n">
        <v>3.9</v>
      </c>
      <c r="D4314" s="15" t="n">
        <v>5.7</v>
      </c>
      <c r="E4314" s="15" t="n">
        <v>3.6</v>
      </c>
      <c r="F4314" s="16" t="s">
        <v>12290</v>
      </c>
      <c r="G4314" s="16" t="s">
        <v>12021</v>
      </c>
      <c r="H4314" s="17" t="n">
        <v>2.79</v>
      </c>
      <c r="I4314" s="18" t="n">
        <f aca="false">('SKU Master'!I4314-H4314)/'SKU Master'!I4314</f>
        <v>0.440881763527054</v>
      </c>
      <c r="J4314" s="16" t="n">
        <v>5</v>
      </c>
      <c r="K4314" s="19" t="n">
        <f aca="false">J4314*C4314</f>
        <v>19.5</v>
      </c>
      <c r="L4314" s="16" t="s">
        <v>12295</v>
      </c>
      <c r="M4314" s="16" t="s">
        <v>12292</v>
      </c>
      <c r="N4314" s="16" t="s">
        <v>12017</v>
      </c>
      <c r="O4314" s="16" t="s">
        <v>12300</v>
      </c>
      <c r="P4314" s="16" t="s">
        <v>12296</v>
      </c>
      <c r="Q4314" s="16" t="s">
        <v>12017</v>
      </c>
    </row>
    <row r="4315" customFormat="false" ht="15" hidden="false" customHeight="false" outlineLevel="0" collapsed="false">
      <c r="A4315" s="14" t="str">
        <f aca="false">'SKU Master'!A4315</f>
        <v>08-00199</v>
      </c>
      <c r="B4315" s="14" t="str">
        <f aca="false">VLOOKUP(A4315,'SKU Master'!$A:$N,6,FALSE())</f>
        <v>Fizzwell Protein Shake, 8 pack</v>
      </c>
      <c r="C4315" s="15" t="n">
        <v>2.5</v>
      </c>
      <c r="D4315" s="15" t="n">
        <v>6.3</v>
      </c>
      <c r="E4315" s="15" t="n">
        <v>4.2</v>
      </c>
      <c r="F4315" s="16" t="s">
        <v>12290</v>
      </c>
      <c r="G4315" s="16" t="s">
        <v>12017</v>
      </c>
      <c r="H4315" s="17" t="n">
        <v>3.7</v>
      </c>
      <c r="I4315" s="18" t="n">
        <f aca="false">('SKU Master'!I4315-H4315)/'SKU Master'!I4315</f>
        <v>0.420970266040689</v>
      </c>
      <c r="J4315" s="16" t="n">
        <v>3</v>
      </c>
      <c r="K4315" s="19" t="n">
        <f aca="false">J4315*C4315</f>
        <v>7.5</v>
      </c>
      <c r="L4315" s="16" t="s">
        <v>12295</v>
      </c>
      <c r="M4315" s="16" t="s">
        <v>12292</v>
      </c>
      <c r="N4315" s="16" t="s">
        <v>12017</v>
      </c>
      <c r="O4315" s="16" t="s">
        <v>12300</v>
      </c>
      <c r="P4315" s="16" t="s">
        <v>12298</v>
      </c>
      <c r="Q4315" s="16" t="s">
        <v>12017</v>
      </c>
    </row>
    <row r="4316" customFormat="false" ht="15" hidden="false" customHeight="false" outlineLevel="0" collapsed="false">
      <c r="A4316" s="14" t="str">
        <f aca="false">'SKU Master'!A4316</f>
        <v>08-00200</v>
      </c>
      <c r="B4316" s="14" t="str">
        <f aca="false">VLOOKUP(A4316,'SKU Master'!$A:$N,6,FALSE())</f>
        <v>Harborline Energy Drink, 4 pack</v>
      </c>
      <c r="C4316" s="15" t="n">
        <v>2.8</v>
      </c>
      <c r="D4316" s="15" t="n">
        <v>8.6</v>
      </c>
      <c r="E4316" s="15" t="n">
        <v>2.6</v>
      </c>
      <c r="F4316" s="16" t="s">
        <v>12290</v>
      </c>
      <c r="G4316" s="16" t="s">
        <v>12021</v>
      </c>
      <c r="H4316" s="17" t="n">
        <v>2.36</v>
      </c>
      <c r="I4316" s="18" t="n">
        <f aca="false">('SKU Master'!I4316-H4316)/'SKU Master'!I4316</f>
        <v>0.408521303258145</v>
      </c>
      <c r="J4316" s="16" t="n">
        <v>6</v>
      </c>
      <c r="K4316" s="19" t="n">
        <f aca="false">J4316*C4316</f>
        <v>16.8</v>
      </c>
      <c r="L4316" s="16" t="s">
        <v>12295</v>
      </c>
      <c r="M4316" s="16" t="s">
        <v>12292</v>
      </c>
      <c r="N4316" s="16" t="s">
        <v>12017</v>
      </c>
      <c r="O4316" s="16" t="s">
        <v>12300</v>
      </c>
      <c r="P4316" s="16" t="s">
        <v>12296</v>
      </c>
      <c r="Q4316" s="16" t="s">
        <v>12017</v>
      </c>
    </row>
    <row r="4317" customFormat="false" ht="15" hidden="false" customHeight="false" outlineLevel="0" collapsed="false">
      <c r="A4317" s="14" t="str">
        <f aca="false">'SKU Master'!A4317</f>
        <v>08-00201</v>
      </c>
      <c r="B4317" s="14" t="str">
        <f aca="false">VLOOKUP(A4317,'SKU Master'!$A:$N,6,FALSE())</f>
        <v>Clearspring Water Energy Drink, 4 pack</v>
      </c>
      <c r="C4317" s="15" t="n">
        <v>3.2</v>
      </c>
      <c r="D4317" s="15" t="n">
        <v>9.5</v>
      </c>
      <c r="E4317" s="15" t="n">
        <v>3.4</v>
      </c>
      <c r="F4317" s="16" t="s">
        <v>12290</v>
      </c>
      <c r="G4317" s="16" t="s">
        <v>12021</v>
      </c>
      <c r="H4317" s="17" t="n">
        <v>4.66</v>
      </c>
      <c r="I4317" s="18" t="n">
        <f aca="false">('SKU Master'!I4317-H4317)/'SKU Master'!I4317</f>
        <v>0.377837116154873</v>
      </c>
      <c r="J4317" s="16" t="n">
        <v>7</v>
      </c>
      <c r="K4317" s="19" t="n">
        <f aca="false">J4317*C4317</f>
        <v>22.4</v>
      </c>
      <c r="L4317" s="16" t="s">
        <v>12295</v>
      </c>
      <c r="M4317" s="16" t="s">
        <v>12292</v>
      </c>
      <c r="N4317" s="16" t="s">
        <v>12017</v>
      </c>
      <c r="O4317" s="16" t="s">
        <v>12300</v>
      </c>
      <c r="P4317" s="16" t="s">
        <v>12297</v>
      </c>
      <c r="Q4317" s="16" t="s">
        <v>12017</v>
      </c>
    </row>
    <row r="4318" customFormat="false" ht="15" hidden="false" customHeight="false" outlineLevel="0" collapsed="false">
      <c r="A4318" s="14" t="str">
        <f aca="false">'SKU Master'!A4318</f>
        <v>08-00202</v>
      </c>
      <c r="B4318" s="14" t="str">
        <f aca="false">VLOOKUP(A4318,'SKU Master'!$A:$N,6,FALSE())</f>
        <v>Clearspring Water Sports Drink, 4 pack</v>
      </c>
      <c r="C4318" s="15" t="n">
        <v>3.8</v>
      </c>
      <c r="D4318" s="15" t="n">
        <v>5.1</v>
      </c>
      <c r="E4318" s="15" t="n">
        <v>2.9</v>
      </c>
      <c r="F4318" s="16" t="s">
        <v>12290</v>
      </c>
      <c r="G4318" s="16" t="s">
        <v>12021</v>
      </c>
      <c r="H4318" s="17" t="n">
        <v>2.8</v>
      </c>
      <c r="I4318" s="18" t="n">
        <f aca="false">('SKU Master'!I4318-H4318)/'SKU Master'!I4318</f>
        <v>0.362186788154897</v>
      </c>
      <c r="J4318" s="16" t="n">
        <v>1</v>
      </c>
      <c r="K4318" s="19" t="n">
        <f aca="false">J4318*C4318</f>
        <v>3.8</v>
      </c>
      <c r="L4318" s="16" t="s">
        <v>12291</v>
      </c>
      <c r="M4318" s="16" t="s">
        <v>12292</v>
      </c>
      <c r="N4318" s="16" t="s">
        <v>12017</v>
      </c>
      <c r="O4318" s="16" t="s">
        <v>12300</v>
      </c>
      <c r="P4318" s="16" t="s">
        <v>12294</v>
      </c>
      <c r="Q4318" s="16" t="s">
        <v>12021</v>
      </c>
    </row>
    <row r="4319" customFormat="false" ht="15" hidden="false" customHeight="false" outlineLevel="0" collapsed="false">
      <c r="A4319" s="14" t="str">
        <f aca="false">'SKU Master'!A4319</f>
        <v>08-00203</v>
      </c>
      <c r="B4319" s="14" t="str">
        <f aca="false">VLOOKUP(A4319,'SKU Master'!$A:$N,6,FALSE())</f>
        <v>Harborline Protein Shake, 8 pack</v>
      </c>
      <c r="C4319" s="15" t="n">
        <v>4.7</v>
      </c>
      <c r="D4319" s="15" t="n">
        <v>11.1</v>
      </c>
      <c r="E4319" s="15" t="n">
        <v>5</v>
      </c>
      <c r="F4319" s="16" t="s">
        <v>12290</v>
      </c>
      <c r="G4319" s="16" t="s">
        <v>12021</v>
      </c>
      <c r="H4319" s="17" t="n">
        <v>3.06</v>
      </c>
      <c r="I4319" s="18" t="n">
        <f aca="false">('SKU Master'!I4319-H4319)/'SKU Master'!I4319</f>
        <v>0.421550094517958</v>
      </c>
      <c r="J4319" s="16" t="n">
        <v>3</v>
      </c>
      <c r="K4319" s="19" t="n">
        <f aca="false">J4319*C4319</f>
        <v>14.1</v>
      </c>
      <c r="L4319" s="16" t="s">
        <v>12295</v>
      </c>
      <c r="M4319" s="16" t="s">
        <v>12292</v>
      </c>
      <c r="N4319" s="16" t="s">
        <v>12017</v>
      </c>
      <c r="O4319" s="16" t="s">
        <v>12300</v>
      </c>
      <c r="P4319" s="16" t="s">
        <v>12298</v>
      </c>
      <c r="Q4319" s="16" t="s">
        <v>12017</v>
      </c>
    </row>
    <row r="4320" customFormat="false" ht="15" hidden="false" customHeight="false" outlineLevel="0" collapsed="false">
      <c r="A4320" s="14" t="str">
        <f aca="false">'SKU Master'!A4320</f>
        <v>08-00204</v>
      </c>
      <c r="B4320" s="14" t="str">
        <f aca="false">VLOOKUP(A4320,'SKU Master'!$A:$N,6,FALSE())</f>
        <v>Clearspring Water Sports Drink, 20 oz</v>
      </c>
      <c r="C4320" s="15" t="n">
        <v>4.4</v>
      </c>
      <c r="D4320" s="15" t="n">
        <v>10.3</v>
      </c>
      <c r="E4320" s="15" t="n">
        <v>2.7</v>
      </c>
      <c r="F4320" s="16" t="s">
        <v>12290</v>
      </c>
      <c r="G4320" s="16" t="s">
        <v>12021</v>
      </c>
      <c r="H4320" s="17" t="n">
        <v>1.92</v>
      </c>
      <c r="I4320" s="18" t="n">
        <f aca="false">('SKU Master'!I4320-H4320)/'SKU Master'!I4320</f>
        <v>0.416413373860182</v>
      </c>
      <c r="J4320" s="16" t="n">
        <v>8</v>
      </c>
      <c r="K4320" s="19" t="n">
        <f aca="false">J4320*C4320</f>
        <v>35.2</v>
      </c>
      <c r="L4320" s="16" t="s">
        <v>12295</v>
      </c>
      <c r="M4320" s="16" t="s">
        <v>12292</v>
      </c>
      <c r="N4320" s="16" t="s">
        <v>12017</v>
      </c>
      <c r="O4320" s="16" t="s">
        <v>12300</v>
      </c>
      <c r="P4320" s="16" t="s">
        <v>12297</v>
      </c>
      <c r="Q4320" s="16" t="s">
        <v>12017</v>
      </c>
    </row>
    <row r="4321" customFormat="false" ht="15" hidden="false" customHeight="false" outlineLevel="0" collapsed="false">
      <c r="A4321" s="14" t="str">
        <f aca="false">'SKU Master'!A4321</f>
        <v>08-00205</v>
      </c>
      <c r="B4321" s="14" t="str">
        <f aca="false">VLOOKUP(A4321,'SKU Master'!$A:$N,6,FALSE())</f>
        <v>Harborline Kombucha, 11 oz</v>
      </c>
      <c r="C4321" s="15" t="n">
        <v>4.9</v>
      </c>
      <c r="D4321" s="15" t="n">
        <v>10</v>
      </c>
      <c r="E4321" s="15" t="n">
        <v>4.6</v>
      </c>
      <c r="F4321" s="16" t="s">
        <v>12290</v>
      </c>
      <c r="G4321" s="16" t="s">
        <v>12017</v>
      </c>
      <c r="H4321" s="17" t="n">
        <v>3.07</v>
      </c>
      <c r="I4321" s="18" t="n">
        <f aca="false">('SKU Master'!I4321-H4321)/'SKU Master'!I4321</f>
        <v>0.487479131886478</v>
      </c>
      <c r="J4321" s="16" t="n">
        <v>3</v>
      </c>
      <c r="K4321" s="19" t="n">
        <f aca="false">J4321*C4321</f>
        <v>14.7</v>
      </c>
      <c r="L4321" s="16" t="s">
        <v>12295</v>
      </c>
      <c r="M4321" s="16" t="s">
        <v>12292</v>
      </c>
      <c r="N4321" s="16" t="s">
        <v>12017</v>
      </c>
      <c r="O4321" s="16" t="s">
        <v>12300</v>
      </c>
      <c r="P4321" s="16" t="s">
        <v>12296</v>
      </c>
      <c r="Q4321" s="16" t="s">
        <v>12017</v>
      </c>
    </row>
    <row r="4322" customFormat="false" ht="15" hidden="false" customHeight="false" outlineLevel="0" collapsed="false">
      <c r="A4322" s="14" t="str">
        <f aca="false">'SKU Master'!A4322</f>
        <v>08-00206</v>
      </c>
      <c r="B4322" s="14" t="str">
        <f aca="false">VLOOKUP(A4322,'SKU Master'!$A:$N,6,FALSE())</f>
        <v>Clearspring Water Energy Tea, 4 pack</v>
      </c>
      <c r="C4322" s="15" t="n">
        <v>4.8</v>
      </c>
      <c r="D4322" s="15" t="n">
        <v>10.1</v>
      </c>
      <c r="E4322" s="15" t="n">
        <v>3.6</v>
      </c>
      <c r="F4322" s="16" t="s">
        <v>12290</v>
      </c>
      <c r="G4322" s="16" t="s">
        <v>12021</v>
      </c>
      <c r="H4322" s="17" t="n">
        <v>2.48</v>
      </c>
      <c r="I4322" s="18" t="n">
        <f aca="false">('SKU Master'!I4322-H4322)/'SKU Master'!I4322</f>
        <v>0.362467866323908</v>
      </c>
      <c r="J4322" s="16" t="n">
        <v>4</v>
      </c>
      <c r="K4322" s="19" t="n">
        <f aca="false">J4322*C4322</f>
        <v>19.2</v>
      </c>
      <c r="L4322" s="16" t="s">
        <v>12295</v>
      </c>
      <c r="M4322" s="16" t="s">
        <v>12292</v>
      </c>
      <c r="N4322" s="16" t="s">
        <v>12017</v>
      </c>
      <c r="O4322" s="16" t="s">
        <v>12300</v>
      </c>
      <c r="P4322" s="16" t="s">
        <v>12296</v>
      </c>
      <c r="Q4322" s="16" t="s">
        <v>12017</v>
      </c>
    </row>
    <row r="4323" customFormat="false" ht="15" hidden="false" customHeight="false" outlineLevel="0" collapsed="false">
      <c r="A4323" s="14" t="str">
        <f aca="false">'SKU Master'!A4323</f>
        <v>08-00207</v>
      </c>
      <c r="B4323" s="14" t="str">
        <f aca="false">VLOOKUP(A4323,'SKU Master'!$A:$N,6,FALSE())</f>
        <v>Orchard Press Energy Tea, 4 pack</v>
      </c>
      <c r="C4323" s="15" t="n">
        <v>4.2</v>
      </c>
      <c r="D4323" s="15" t="n">
        <v>7.4</v>
      </c>
      <c r="E4323" s="15" t="n">
        <v>2.6</v>
      </c>
      <c r="F4323" s="16" t="s">
        <v>12290</v>
      </c>
      <c r="G4323" s="16" t="s">
        <v>12021</v>
      </c>
      <c r="H4323" s="17" t="n">
        <v>2.73</v>
      </c>
      <c r="I4323" s="18" t="n">
        <f aca="false">('SKU Master'!I4323-H4323)/'SKU Master'!I4323</f>
        <v>0.315789473684211</v>
      </c>
      <c r="J4323" s="16" t="n">
        <v>1</v>
      </c>
      <c r="K4323" s="19" t="n">
        <f aca="false">J4323*C4323</f>
        <v>4.2</v>
      </c>
      <c r="L4323" s="16" t="s">
        <v>12291</v>
      </c>
      <c r="M4323" s="16" t="s">
        <v>12292</v>
      </c>
      <c r="N4323" s="16" t="s">
        <v>12017</v>
      </c>
      <c r="O4323" s="16" t="s">
        <v>12300</v>
      </c>
      <c r="P4323" s="16" t="s">
        <v>12294</v>
      </c>
      <c r="Q4323" s="16" t="s">
        <v>12017</v>
      </c>
    </row>
    <row r="4324" customFormat="false" ht="15" hidden="false" customHeight="false" outlineLevel="0" collapsed="false">
      <c r="A4324" s="14" t="str">
        <f aca="false">'SKU Master'!A4324</f>
        <v>08-00208</v>
      </c>
      <c r="B4324" s="14" t="str">
        <f aca="false">VLOOKUP(A4324,'SKU Master'!$A:$N,6,FALSE())</f>
        <v>Harborline Energy Tea, 16 oz</v>
      </c>
      <c r="C4324" s="15" t="n">
        <v>4.4</v>
      </c>
      <c r="D4324" s="15" t="n">
        <v>8.8</v>
      </c>
      <c r="E4324" s="15" t="n">
        <v>2.6</v>
      </c>
      <c r="F4324" s="16" t="s">
        <v>12290</v>
      </c>
      <c r="G4324" s="16" t="s">
        <v>12021</v>
      </c>
      <c r="H4324" s="17" t="n">
        <v>3.48</v>
      </c>
      <c r="I4324" s="18" t="n">
        <f aca="false">('SKU Master'!I4324-H4324)/'SKU Master'!I4324</f>
        <v>0.398963730569948</v>
      </c>
      <c r="J4324" s="16" t="n">
        <v>7</v>
      </c>
      <c r="K4324" s="19" t="n">
        <f aca="false">J4324*C4324</f>
        <v>30.8</v>
      </c>
      <c r="L4324" s="16" t="s">
        <v>12295</v>
      </c>
      <c r="M4324" s="16" t="s">
        <v>12292</v>
      </c>
      <c r="N4324" s="16" t="s">
        <v>12017</v>
      </c>
      <c r="O4324" s="16" t="s">
        <v>12300</v>
      </c>
      <c r="P4324" s="16" t="s">
        <v>12297</v>
      </c>
      <c r="Q4324" s="16" t="s">
        <v>12017</v>
      </c>
    </row>
    <row r="4325" customFormat="false" ht="15" hidden="false" customHeight="false" outlineLevel="0" collapsed="false">
      <c r="A4325" s="14" t="str">
        <f aca="false">'SKU Master'!A4325</f>
        <v>08-00209</v>
      </c>
      <c r="B4325" s="14" t="str">
        <f aca="false">VLOOKUP(A4325,'SKU Master'!$A:$N,6,FALSE())</f>
        <v>Orchard Press Energy Tea, 16 oz</v>
      </c>
      <c r="C4325" s="15" t="n">
        <v>4.8</v>
      </c>
      <c r="D4325" s="15" t="n">
        <v>10.4</v>
      </c>
      <c r="E4325" s="15" t="n">
        <v>2.6</v>
      </c>
      <c r="F4325" s="16" t="s">
        <v>12290</v>
      </c>
      <c r="G4325" s="16" t="s">
        <v>12021</v>
      </c>
      <c r="H4325" s="17" t="n">
        <v>2.59</v>
      </c>
      <c r="I4325" s="18" t="n">
        <f aca="false">('SKU Master'!I4325-H4325)/'SKU Master'!I4325</f>
        <v>0.423162583518931</v>
      </c>
      <c r="J4325" s="16" t="n">
        <v>2</v>
      </c>
      <c r="K4325" s="19" t="n">
        <f aca="false">J4325*C4325</f>
        <v>9.6</v>
      </c>
      <c r="L4325" s="16" t="s">
        <v>12295</v>
      </c>
      <c r="M4325" s="16" t="s">
        <v>12292</v>
      </c>
      <c r="N4325" s="16" t="s">
        <v>12017</v>
      </c>
      <c r="O4325" s="16" t="s">
        <v>12300</v>
      </c>
      <c r="P4325" s="16" t="s">
        <v>12298</v>
      </c>
      <c r="Q4325" s="16" t="s">
        <v>12017</v>
      </c>
    </row>
    <row r="4326" customFormat="false" ht="15" hidden="false" customHeight="false" outlineLevel="0" collapsed="false">
      <c r="A4326" s="14" t="str">
        <f aca="false">'SKU Master'!A4326</f>
        <v>08-00210</v>
      </c>
      <c r="B4326" s="14" t="str">
        <f aca="false">VLOOKUP(A4326,'SKU Master'!$A:$N,6,FALSE())</f>
        <v>Fizzwell Iced Coffee, 16 oz</v>
      </c>
      <c r="C4326" s="15" t="n">
        <v>4.6</v>
      </c>
      <c r="D4326" s="15" t="n">
        <v>10.5</v>
      </c>
      <c r="E4326" s="15" t="n">
        <v>3.9</v>
      </c>
      <c r="F4326" s="16" t="s">
        <v>12290</v>
      </c>
      <c r="G4326" s="16" t="s">
        <v>12017</v>
      </c>
      <c r="H4326" s="17" t="n">
        <v>4.1</v>
      </c>
      <c r="I4326" s="18" t="n">
        <f aca="false">('SKU Master'!I4326-H4326)/'SKU Master'!I4326</f>
        <v>0.303904923599321</v>
      </c>
      <c r="J4326" s="16" t="n">
        <v>5</v>
      </c>
      <c r="K4326" s="19" t="n">
        <f aca="false">J4326*C4326</f>
        <v>23</v>
      </c>
      <c r="L4326" s="16" t="s">
        <v>12295</v>
      </c>
      <c r="M4326" s="16" t="s">
        <v>12292</v>
      </c>
      <c r="N4326" s="16" t="s">
        <v>12017</v>
      </c>
      <c r="O4326" s="16" t="s">
        <v>12300</v>
      </c>
      <c r="P4326" s="16" t="s">
        <v>12297</v>
      </c>
      <c r="Q4326" s="16" t="s">
        <v>12017</v>
      </c>
    </row>
    <row r="4327" customFormat="false" ht="15" hidden="false" customHeight="false" outlineLevel="0" collapsed="false">
      <c r="A4327" s="14" t="str">
        <f aca="false">'SKU Master'!A4327</f>
        <v>08-00211</v>
      </c>
      <c r="B4327" s="14" t="str">
        <f aca="false">VLOOKUP(A4327,'SKU Master'!$A:$N,6,FALSE())</f>
        <v>Harborline Iced Coffee, 11 oz</v>
      </c>
      <c r="C4327" s="15" t="n">
        <v>2.9</v>
      </c>
      <c r="D4327" s="15" t="n">
        <v>8.2</v>
      </c>
      <c r="E4327" s="15" t="n">
        <v>3.6</v>
      </c>
      <c r="F4327" s="16" t="s">
        <v>12290</v>
      </c>
      <c r="G4327" s="16" t="s">
        <v>12021</v>
      </c>
      <c r="H4327" s="17" t="n">
        <v>1.2</v>
      </c>
      <c r="I4327" s="18" t="n">
        <f aca="false">('SKU Master'!I4327-H4327)/'SKU Master'!I4327</f>
        <v>0.518072289156627</v>
      </c>
      <c r="J4327" s="16" t="n">
        <v>5</v>
      </c>
      <c r="K4327" s="19" t="n">
        <f aca="false">J4327*C4327</f>
        <v>14.5</v>
      </c>
      <c r="L4327" s="16" t="s">
        <v>12295</v>
      </c>
      <c r="M4327" s="16" t="s">
        <v>12292</v>
      </c>
      <c r="N4327" s="16" t="s">
        <v>12017</v>
      </c>
      <c r="O4327" s="16" t="s">
        <v>12300</v>
      </c>
      <c r="P4327" s="16" t="s">
        <v>12296</v>
      </c>
      <c r="Q4327" s="16" t="s">
        <v>12017</v>
      </c>
    </row>
    <row r="4328" customFormat="false" ht="15" hidden="false" customHeight="false" outlineLevel="0" collapsed="false">
      <c r="A4328" s="14" t="str">
        <f aca="false">'SKU Master'!A4328</f>
        <v>08-00212</v>
      </c>
      <c r="B4328" s="14" t="str">
        <f aca="false">VLOOKUP(A4328,'SKU Master'!$A:$N,6,FALSE())</f>
        <v>Clearspring Water Kombucha, 16 oz</v>
      </c>
      <c r="C4328" s="15" t="n">
        <v>4.9</v>
      </c>
      <c r="D4328" s="15" t="n">
        <v>11.7</v>
      </c>
      <c r="E4328" s="15" t="n">
        <v>4.9</v>
      </c>
      <c r="F4328" s="16" t="s">
        <v>12290</v>
      </c>
      <c r="G4328" s="16" t="s">
        <v>12021</v>
      </c>
      <c r="H4328" s="17" t="n">
        <v>2.45</v>
      </c>
      <c r="I4328" s="18" t="n">
        <f aca="false">('SKU Master'!I4328-H4328)/'SKU Master'!I4328</f>
        <v>0.441913439635535</v>
      </c>
      <c r="J4328" s="16" t="n">
        <v>7</v>
      </c>
      <c r="K4328" s="19" t="n">
        <f aca="false">J4328*C4328</f>
        <v>34.3</v>
      </c>
      <c r="L4328" s="16" t="s">
        <v>12295</v>
      </c>
      <c r="M4328" s="16" t="s">
        <v>12292</v>
      </c>
      <c r="N4328" s="16" t="s">
        <v>12017</v>
      </c>
      <c r="O4328" s="16" t="s">
        <v>12300</v>
      </c>
      <c r="P4328" s="16" t="s">
        <v>12297</v>
      </c>
      <c r="Q4328" s="16" t="s">
        <v>12021</v>
      </c>
    </row>
    <row r="4329" customFormat="false" ht="15" hidden="false" customHeight="false" outlineLevel="0" collapsed="false">
      <c r="A4329" s="14" t="str">
        <f aca="false">'SKU Master'!A4329</f>
        <v>08-00213</v>
      </c>
      <c r="B4329" s="14" t="str">
        <f aca="false">VLOOKUP(A4329,'SKU Master'!$A:$N,6,FALSE())</f>
        <v>Orchard Press Kombucha, 11 oz</v>
      </c>
      <c r="C4329" s="15" t="n">
        <v>3.1</v>
      </c>
      <c r="D4329" s="15" t="n">
        <v>5.5</v>
      </c>
      <c r="E4329" s="15" t="n">
        <v>3.5</v>
      </c>
      <c r="F4329" s="16" t="s">
        <v>12290</v>
      </c>
      <c r="G4329" s="16" t="s">
        <v>12021</v>
      </c>
      <c r="H4329" s="17" t="n">
        <v>2.26</v>
      </c>
      <c r="I4329" s="18" t="n">
        <f aca="false">('SKU Master'!I4329-H4329)/'SKU Master'!I4329</f>
        <v>0.31306990881459</v>
      </c>
      <c r="J4329" s="16" t="n">
        <v>7</v>
      </c>
      <c r="K4329" s="19" t="n">
        <f aca="false">J4329*C4329</f>
        <v>21.7</v>
      </c>
      <c r="L4329" s="16" t="s">
        <v>12295</v>
      </c>
      <c r="M4329" s="16" t="s">
        <v>12292</v>
      </c>
      <c r="N4329" s="16" t="s">
        <v>12017</v>
      </c>
      <c r="O4329" s="16" t="s">
        <v>12300</v>
      </c>
      <c r="P4329" s="16" t="s">
        <v>12297</v>
      </c>
      <c r="Q4329" s="16" t="s">
        <v>12017</v>
      </c>
    </row>
    <row r="4330" customFormat="false" ht="15" hidden="false" customHeight="false" outlineLevel="0" collapsed="false">
      <c r="A4330" s="14" t="str">
        <f aca="false">'SKU Master'!A4330</f>
        <v>08-00214</v>
      </c>
      <c r="B4330" s="14" t="str">
        <f aca="false">VLOOKUP(A4330,'SKU Master'!$A:$N,6,FALSE())</f>
        <v>Orchard Press Iced Coffee, 16 oz</v>
      </c>
      <c r="C4330" s="15" t="n">
        <v>3.7</v>
      </c>
      <c r="D4330" s="15" t="n">
        <v>5.7</v>
      </c>
      <c r="E4330" s="15" t="n">
        <v>2.6</v>
      </c>
      <c r="F4330" s="16" t="s">
        <v>12290</v>
      </c>
      <c r="G4330" s="16" t="s">
        <v>12021</v>
      </c>
      <c r="H4330" s="17" t="n">
        <v>2.38</v>
      </c>
      <c r="I4330" s="18" t="n">
        <f aca="false">('SKU Master'!I4330-H4330)/'SKU Master'!I4330</f>
        <v>0.318051575931232</v>
      </c>
      <c r="J4330" s="16" t="n">
        <v>3</v>
      </c>
      <c r="K4330" s="19" t="n">
        <f aca="false">J4330*C4330</f>
        <v>11.1</v>
      </c>
      <c r="L4330" s="16" t="s">
        <v>12295</v>
      </c>
      <c r="M4330" s="16" t="s">
        <v>12292</v>
      </c>
      <c r="N4330" s="16" t="s">
        <v>12017</v>
      </c>
      <c r="O4330" s="16" t="s">
        <v>12300</v>
      </c>
      <c r="P4330" s="16" t="s">
        <v>12298</v>
      </c>
      <c r="Q4330" s="16" t="s">
        <v>12017</v>
      </c>
    </row>
    <row r="4331" customFormat="false" ht="15" hidden="false" customHeight="false" outlineLevel="0" collapsed="false">
      <c r="A4331" s="14" t="str">
        <f aca="false">'SKU Master'!A4331</f>
        <v>08-00215</v>
      </c>
      <c r="B4331" s="14" t="str">
        <f aca="false">VLOOKUP(A4331,'SKU Master'!$A:$N,6,FALSE())</f>
        <v>Fizzwell Iced Coffee, 4 pack</v>
      </c>
      <c r="C4331" s="15" t="n">
        <v>4</v>
      </c>
      <c r="D4331" s="15" t="n">
        <v>9.9</v>
      </c>
      <c r="E4331" s="15" t="n">
        <v>2.6</v>
      </c>
      <c r="F4331" s="16" t="s">
        <v>12290</v>
      </c>
      <c r="G4331" s="16" t="s">
        <v>12021</v>
      </c>
      <c r="H4331" s="17" t="n">
        <v>3.41</v>
      </c>
      <c r="I4331" s="18" t="n">
        <f aca="false">('SKU Master'!I4331-H4331)/'SKU Master'!I4331</f>
        <v>0.430717863105175</v>
      </c>
      <c r="J4331" s="16" t="n">
        <v>2</v>
      </c>
      <c r="K4331" s="19" t="n">
        <f aca="false">J4331*C4331</f>
        <v>8</v>
      </c>
      <c r="L4331" s="16" t="s">
        <v>12295</v>
      </c>
      <c r="M4331" s="16" t="s">
        <v>12292</v>
      </c>
      <c r="N4331" s="16" t="s">
        <v>12017</v>
      </c>
      <c r="O4331" s="16" t="s">
        <v>12300</v>
      </c>
      <c r="P4331" s="16" t="s">
        <v>12294</v>
      </c>
      <c r="Q4331" s="16" t="s">
        <v>12017</v>
      </c>
    </row>
    <row r="4332" customFormat="false" ht="15" hidden="false" customHeight="false" outlineLevel="0" collapsed="false">
      <c r="A4332" s="14" t="str">
        <f aca="false">'SKU Master'!A4332</f>
        <v>08-00216</v>
      </c>
      <c r="B4332" s="14" t="str">
        <f aca="false">VLOOKUP(A4332,'SKU Master'!$A:$N,6,FALSE())</f>
        <v>Clearspring Water Iced Coffee, 4 pack</v>
      </c>
      <c r="C4332" s="15" t="n">
        <v>2.6</v>
      </c>
      <c r="D4332" s="15" t="n">
        <v>7.9</v>
      </c>
      <c r="E4332" s="15" t="n">
        <v>2.8</v>
      </c>
      <c r="F4332" s="16" t="s">
        <v>12290</v>
      </c>
      <c r="G4332" s="16" t="s">
        <v>12021</v>
      </c>
      <c r="H4332" s="17" t="n">
        <v>3.89</v>
      </c>
      <c r="I4332" s="18" t="n">
        <f aca="false">('SKU Master'!I4332-H4332)/'SKU Master'!I4332</f>
        <v>0.328151986183074</v>
      </c>
      <c r="J4332" s="16" t="n">
        <v>6</v>
      </c>
      <c r="K4332" s="19" t="n">
        <f aca="false">J4332*C4332</f>
        <v>15.6</v>
      </c>
      <c r="L4332" s="16" t="s">
        <v>12295</v>
      </c>
      <c r="M4332" s="16" t="s">
        <v>12292</v>
      </c>
      <c r="N4332" s="16" t="s">
        <v>12017</v>
      </c>
      <c r="O4332" s="16" t="s">
        <v>12300</v>
      </c>
      <c r="P4332" s="16" t="s">
        <v>12297</v>
      </c>
      <c r="Q4332" s="16" t="s">
        <v>12017</v>
      </c>
    </row>
    <row r="4333" customFormat="false" ht="15" hidden="false" customHeight="false" outlineLevel="0" collapsed="false">
      <c r="A4333" s="14" t="str">
        <f aca="false">'SKU Master'!A4333</f>
        <v>08-00217</v>
      </c>
      <c r="B4333" s="14" t="str">
        <f aca="false">VLOOKUP(A4333,'SKU Master'!$A:$N,6,FALSE())</f>
        <v>Clearspring Water Energy Tea, 16 oz</v>
      </c>
      <c r="C4333" s="15" t="n">
        <v>3</v>
      </c>
      <c r="D4333" s="15" t="n">
        <v>6.6</v>
      </c>
      <c r="E4333" s="15" t="n">
        <v>3.4</v>
      </c>
      <c r="F4333" s="16" t="s">
        <v>12290</v>
      </c>
      <c r="G4333" s="16" t="s">
        <v>12021</v>
      </c>
      <c r="H4333" s="17" t="n">
        <v>3.39</v>
      </c>
      <c r="I4333" s="18" t="n">
        <f aca="false">('SKU Master'!I4333-H4333)/'SKU Master'!I4333</f>
        <v>0.424448217317487</v>
      </c>
      <c r="J4333" s="16" t="n">
        <v>5</v>
      </c>
      <c r="K4333" s="19" t="n">
        <f aca="false">J4333*C4333</f>
        <v>15</v>
      </c>
      <c r="L4333" s="16" t="s">
        <v>12295</v>
      </c>
      <c r="M4333" s="16" t="s">
        <v>12292</v>
      </c>
      <c r="N4333" s="16" t="s">
        <v>12017</v>
      </c>
      <c r="O4333" s="16" t="s">
        <v>12300</v>
      </c>
      <c r="P4333" s="16" t="s">
        <v>12296</v>
      </c>
      <c r="Q4333" s="16" t="s">
        <v>12017</v>
      </c>
    </row>
    <row r="4334" customFormat="false" ht="15" hidden="false" customHeight="false" outlineLevel="0" collapsed="false">
      <c r="A4334" s="14" t="str">
        <f aca="false">'SKU Master'!A4334</f>
        <v>08-00218</v>
      </c>
      <c r="B4334" s="14" t="str">
        <f aca="false">VLOOKUP(A4334,'SKU Master'!$A:$N,6,FALSE())</f>
        <v>Harborline Energy Tea, 11 oz</v>
      </c>
      <c r="C4334" s="15" t="n">
        <v>4.5</v>
      </c>
      <c r="D4334" s="15" t="n">
        <v>10</v>
      </c>
      <c r="E4334" s="15" t="n">
        <v>3.6</v>
      </c>
      <c r="F4334" s="16" t="s">
        <v>12290</v>
      </c>
      <c r="G4334" s="16" t="s">
        <v>12017</v>
      </c>
      <c r="H4334" s="17" t="n">
        <v>3.67</v>
      </c>
      <c r="I4334" s="18" t="n">
        <f aca="false">('SKU Master'!I4334-H4334)/'SKU Master'!I4334</f>
        <v>0.376910016977929</v>
      </c>
      <c r="J4334" s="16" t="n">
        <v>4</v>
      </c>
      <c r="K4334" s="19" t="n">
        <f aca="false">J4334*C4334</f>
        <v>18</v>
      </c>
      <c r="L4334" s="16" t="s">
        <v>12295</v>
      </c>
      <c r="M4334" s="16" t="s">
        <v>12292</v>
      </c>
      <c r="N4334" s="16" t="s">
        <v>12017</v>
      </c>
      <c r="O4334" s="16" t="s">
        <v>12300</v>
      </c>
      <c r="P4334" s="16" t="s">
        <v>12296</v>
      </c>
      <c r="Q4334" s="16" t="s">
        <v>12017</v>
      </c>
    </row>
    <row r="4335" customFormat="false" ht="15" hidden="false" customHeight="false" outlineLevel="0" collapsed="false">
      <c r="A4335" s="14" t="str">
        <f aca="false">'SKU Master'!A4335</f>
        <v>08-00219</v>
      </c>
      <c r="B4335" s="14" t="str">
        <f aca="false">VLOOKUP(A4335,'SKU Master'!$A:$N,6,FALSE())</f>
        <v>Harborline Kombucha, 16 oz</v>
      </c>
      <c r="C4335" s="15" t="n">
        <v>3.6</v>
      </c>
      <c r="D4335" s="15" t="n">
        <v>9.6</v>
      </c>
      <c r="E4335" s="15" t="n">
        <v>3.5</v>
      </c>
      <c r="F4335" s="16" t="s">
        <v>12290</v>
      </c>
      <c r="G4335" s="16" t="s">
        <v>12021</v>
      </c>
      <c r="H4335" s="17" t="n">
        <v>3.7</v>
      </c>
      <c r="I4335" s="18" t="n">
        <f aca="false">('SKU Master'!I4335-H4335)/'SKU Master'!I4335</f>
        <v>0.371816638370119</v>
      </c>
      <c r="J4335" s="16" t="n">
        <v>5</v>
      </c>
      <c r="K4335" s="19" t="n">
        <f aca="false">J4335*C4335</f>
        <v>18</v>
      </c>
      <c r="L4335" s="16" t="s">
        <v>12295</v>
      </c>
      <c r="M4335" s="16" t="s">
        <v>12292</v>
      </c>
      <c r="N4335" s="16" t="s">
        <v>12017</v>
      </c>
      <c r="O4335" s="16" t="s">
        <v>12300</v>
      </c>
      <c r="P4335" s="16" t="s">
        <v>12296</v>
      </c>
      <c r="Q4335" s="16" t="s">
        <v>12017</v>
      </c>
    </row>
    <row r="4336" customFormat="false" ht="15" hidden="false" customHeight="false" outlineLevel="0" collapsed="false">
      <c r="A4336" s="14" t="str">
        <f aca="false">'SKU Master'!A4336</f>
        <v>08-00220</v>
      </c>
      <c r="B4336" s="14" t="str">
        <f aca="false">VLOOKUP(A4336,'SKU Master'!$A:$N,6,FALSE())</f>
        <v>Harborline Kombucha, 4 pack</v>
      </c>
      <c r="C4336" s="15" t="n">
        <v>4.6</v>
      </c>
      <c r="D4336" s="15" t="n">
        <v>11.2</v>
      </c>
      <c r="E4336" s="15" t="n">
        <v>4.8</v>
      </c>
      <c r="F4336" s="16" t="s">
        <v>12290</v>
      </c>
      <c r="G4336" s="16" t="s">
        <v>12017</v>
      </c>
      <c r="H4336" s="17" t="n">
        <v>2.16</v>
      </c>
      <c r="I4336" s="18" t="n">
        <f aca="false">('SKU Master'!I4336-H4336)/'SKU Master'!I4336</f>
        <v>0.458646616541353</v>
      </c>
      <c r="J4336" s="16" t="n">
        <v>5</v>
      </c>
      <c r="K4336" s="19" t="n">
        <f aca="false">J4336*C4336</f>
        <v>23</v>
      </c>
      <c r="L4336" s="16" t="s">
        <v>12295</v>
      </c>
      <c r="M4336" s="16" t="s">
        <v>12292</v>
      </c>
      <c r="N4336" s="16" t="s">
        <v>12017</v>
      </c>
      <c r="O4336" s="16" t="s">
        <v>12300</v>
      </c>
      <c r="P4336" s="16" t="s">
        <v>12296</v>
      </c>
      <c r="Q4336" s="16" t="s">
        <v>12017</v>
      </c>
    </row>
    <row r="4337" customFormat="false" ht="15" hidden="false" customHeight="false" outlineLevel="0" collapsed="false">
      <c r="A4337" s="14" t="str">
        <f aca="false">'SKU Master'!A4337</f>
        <v>08-00221</v>
      </c>
      <c r="B4337" s="14" t="str">
        <f aca="false">VLOOKUP(A4337,'SKU Master'!$A:$N,6,FALSE())</f>
        <v>Orchard Press Kombucha, 4 pack</v>
      </c>
      <c r="C4337" s="15" t="n">
        <v>3.6</v>
      </c>
      <c r="D4337" s="15" t="n">
        <v>6.5</v>
      </c>
      <c r="E4337" s="15" t="n">
        <v>4.7</v>
      </c>
      <c r="F4337" s="16" t="s">
        <v>12290</v>
      </c>
      <c r="G4337" s="16" t="s">
        <v>12021</v>
      </c>
      <c r="H4337" s="17" t="n">
        <v>1.81</v>
      </c>
      <c r="I4337" s="18" t="n">
        <f aca="false">('SKU Master'!I4337-H4337)/'SKU Master'!I4337</f>
        <v>0.373702422145329</v>
      </c>
      <c r="J4337" s="16" t="n">
        <v>3</v>
      </c>
      <c r="K4337" s="19" t="n">
        <f aca="false">J4337*C4337</f>
        <v>10.8</v>
      </c>
      <c r="L4337" s="16" t="s">
        <v>12295</v>
      </c>
      <c r="M4337" s="16" t="s">
        <v>12292</v>
      </c>
      <c r="N4337" s="16" t="s">
        <v>12017</v>
      </c>
      <c r="O4337" s="16" t="s">
        <v>12300</v>
      </c>
      <c r="P4337" s="16" t="s">
        <v>12296</v>
      </c>
      <c r="Q4337" s="16" t="s">
        <v>12017</v>
      </c>
    </row>
    <row r="4338" customFormat="false" ht="15" hidden="false" customHeight="false" outlineLevel="0" collapsed="false">
      <c r="A4338" s="14" t="str">
        <f aca="false">'SKU Master'!A4338</f>
        <v>08-00222</v>
      </c>
      <c r="B4338" s="14" t="str">
        <f aca="false">VLOOKUP(A4338,'SKU Master'!$A:$N,6,FALSE())</f>
        <v>Orchard Press Kombucha, 16 oz</v>
      </c>
      <c r="C4338" s="15" t="n">
        <v>4.1</v>
      </c>
      <c r="D4338" s="15" t="n">
        <v>10.4</v>
      </c>
      <c r="E4338" s="15" t="n">
        <v>3.8</v>
      </c>
      <c r="F4338" s="16" t="s">
        <v>12290</v>
      </c>
      <c r="G4338" s="16" t="s">
        <v>12017</v>
      </c>
      <c r="H4338" s="17" t="n">
        <v>2.44</v>
      </c>
      <c r="I4338" s="18" t="n">
        <f aca="false">('SKU Master'!I4338-H4338)/'SKU Master'!I4338</f>
        <v>0.431235431235431</v>
      </c>
      <c r="J4338" s="16" t="n">
        <v>3</v>
      </c>
      <c r="K4338" s="19" t="n">
        <f aca="false">J4338*C4338</f>
        <v>12.3</v>
      </c>
      <c r="L4338" s="16" t="s">
        <v>12295</v>
      </c>
      <c r="M4338" s="16" t="s">
        <v>12292</v>
      </c>
      <c r="N4338" s="16" t="s">
        <v>12017</v>
      </c>
      <c r="O4338" s="16" t="s">
        <v>12300</v>
      </c>
      <c r="P4338" s="16" t="s">
        <v>12298</v>
      </c>
      <c r="Q4338" s="16" t="s">
        <v>12017</v>
      </c>
    </row>
    <row r="4339" customFormat="false" ht="15" hidden="false" customHeight="false" outlineLevel="0" collapsed="false">
      <c r="A4339" s="14" t="str">
        <f aca="false">'SKU Master'!A4339</f>
        <v>08-00223</v>
      </c>
      <c r="B4339" s="14" t="str">
        <f aca="false">VLOOKUP(A4339,'SKU Master'!$A:$N,6,FALSE())</f>
        <v>Fizzwell Energy Tea, 11 oz</v>
      </c>
      <c r="C4339" s="15" t="n">
        <v>3</v>
      </c>
      <c r="D4339" s="15" t="n">
        <v>6.4</v>
      </c>
      <c r="E4339" s="15" t="n">
        <v>3.8</v>
      </c>
      <c r="F4339" s="16" t="s">
        <v>12290</v>
      </c>
      <c r="G4339" s="16" t="s">
        <v>12021</v>
      </c>
      <c r="H4339" s="17" t="n">
        <v>2.22</v>
      </c>
      <c r="I4339" s="18" t="n">
        <f aca="false">('SKU Master'!I4339-H4339)/'SKU Master'!I4339</f>
        <v>0.414248021108179</v>
      </c>
      <c r="J4339" s="16" t="n">
        <v>4</v>
      </c>
      <c r="K4339" s="19" t="n">
        <f aca="false">J4339*C4339</f>
        <v>12</v>
      </c>
      <c r="L4339" s="16" t="s">
        <v>12295</v>
      </c>
      <c r="M4339" s="16" t="s">
        <v>12292</v>
      </c>
      <c r="N4339" s="16" t="s">
        <v>12017</v>
      </c>
      <c r="O4339" s="16" t="s">
        <v>12300</v>
      </c>
      <c r="P4339" s="16" t="s">
        <v>12296</v>
      </c>
      <c r="Q4339" s="16" t="s">
        <v>12017</v>
      </c>
    </row>
    <row r="4340" customFormat="false" ht="15" hidden="false" customHeight="false" outlineLevel="0" collapsed="false">
      <c r="A4340" s="14" t="str">
        <f aca="false">'SKU Master'!A4340</f>
        <v>08-00224</v>
      </c>
      <c r="B4340" s="14" t="str">
        <f aca="false">VLOOKUP(A4340,'SKU Master'!$A:$N,6,FALSE())</f>
        <v>Fizzwell Energy Tea, 4 pack</v>
      </c>
      <c r="C4340" s="15" t="n">
        <v>3.3</v>
      </c>
      <c r="D4340" s="15" t="n">
        <v>8.7</v>
      </c>
      <c r="E4340" s="15" t="n">
        <v>3.8</v>
      </c>
      <c r="F4340" s="16" t="s">
        <v>12290</v>
      </c>
      <c r="G4340" s="16" t="s">
        <v>12017</v>
      </c>
      <c r="H4340" s="17" t="n">
        <v>3.48</v>
      </c>
      <c r="I4340" s="18" t="n">
        <f aca="false">('SKU Master'!I4340-H4340)/'SKU Master'!I4340</f>
        <v>0.302605210420842</v>
      </c>
      <c r="J4340" s="16" t="n">
        <v>1</v>
      </c>
      <c r="K4340" s="19" t="n">
        <f aca="false">J4340*C4340</f>
        <v>3.3</v>
      </c>
      <c r="L4340" s="16" t="s">
        <v>12291</v>
      </c>
      <c r="M4340" s="16" t="s">
        <v>12292</v>
      </c>
      <c r="N4340" s="16" t="s">
        <v>12017</v>
      </c>
      <c r="O4340" s="16" t="s">
        <v>12300</v>
      </c>
      <c r="P4340" s="16" t="s">
        <v>12294</v>
      </c>
      <c r="Q4340" s="16" t="s">
        <v>12017</v>
      </c>
    </row>
    <row r="4341" customFormat="false" ht="15" hidden="false" customHeight="false" outlineLevel="0" collapsed="false">
      <c r="A4341" s="14" t="str">
        <f aca="false">'SKU Master'!A4341</f>
        <v>08-00225</v>
      </c>
      <c r="B4341" s="14" t="str">
        <f aca="false">VLOOKUP(A4341,'SKU Master'!$A:$N,6,FALSE())</f>
        <v>Fizzwell Kombucha, 4 pack</v>
      </c>
      <c r="C4341" s="15" t="n">
        <v>3</v>
      </c>
      <c r="D4341" s="15" t="n">
        <v>9.7</v>
      </c>
      <c r="E4341" s="15" t="n">
        <v>3.4</v>
      </c>
      <c r="F4341" s="16" t="s">
        <v>12290</v>
      </c>
      <c r="G4341" s="16" t="s">
        <v>12017</v>
      </c>
      <c r="H4341" s="17" t="n">
        <v>2.54</v>
      </c>
      <c r="I4341" s="18" t="n">
        <f aca="false">('SKU Master'!I4341-H4341)/'SKU Master'!I4341</f>
        <v>0.329815303430079</v>
      </c>
      <c r="J4341" s="16" t="n">
        <v>3</v>
      </c>
      <c r="K4341" s="19" t="n">
        <f aca="false">J4341*C4341</f>
        <v>9</v>
      </c>
      <c r="L4341" s="16" t="s">
        <v>12299</v>
      </c>
      <c r="M4341" s="16" t="s">
        <v>12292</v>
      </c>
      <c r="N4341" s="16" t="s">
        <v>12017</v>
      </c>
      <c r="O4341" s="16" t="s">
        <v>12300</v>
      </c>
      <c r="P4341" s="16" t="s">
        <v>12298</v>
      </c>
      <c r="Q4341" s="16" t="s">
        <v>12017</v>
      </c>
    </row>
    <row r="4342" customFormat="false" ht="15" hidden="false" customHeight="false" outlineLevel="0" collapsed="false">
      <c r="A4342" s="14" t="str">
        <f aca="false">'SKU Master'!A4342</f>
        <v>08-00226</v>
      </c>
      <c r="B4342" s="14" t="str">
        <f aca="false">VLOOKUP(A4342,'SKU Master'!$A:$N,6,FALSE())</f>
        <v>Clearspring Water Kombucha, 4 pack</v>
      </c>
      <c r="C4342" s="15" t="n">
        <v>3.7</v>
      </c>
      <c r="D4342" s="15" t="n">
        <v>10.6</v>
      </c>
      <c r="E4342" s="15" t="n">
        <v>4.5</v>
      </c>
      <c r="F4342" s="16" t="s">
        <v>12290</v>
      </c>
      <c r="G4342" s="16" t="s">
        <v>12017</v>
      </c>
      <c r="H4342" s="17" t="n">
        <v>2.11</v>
      </c>
      <c r="I4342" s="18" t="n">
        <f aca="false">('SKU Master'!I4342-H4342)/'SKU Master'!I4342</f>
        <v>0.39541547277937</v>
      </c>
      <c r="J4342" s="16" t="n">
        <v>6</v>
      </c>
      <c r="K4342" s="19" t="n">
        <f aca="false">J4342*C4342</f>
        <v>22.2</v>
      </c>
      <c r="L4342" s="16" t="s">
        <v>12295</v>
      </c>
      <c r="M4342" s="16" t="s">
        <v>12292</v>
      </c>
      <c r="N4342" s="16" t="s">
        <v>12017</v>
      </c>
      <c r="O4342" s="16" t="s">
        <v>12300</v>
      </c>
      <c r="P4342" s="16" t="s">
        <v>12297</v>
      </c>
      <c r="Q4342" s="16" t="s">
        <v>12017</v>
      </c>
    </row>
    <row r="4343" customFormat="false" ht="15" hidden="false" customHeight="false" outlineLevel="0" collapsed="false">
      <c r="A4343" s="14" t="str">
        <f aca="false">'SKU Master'!A4343</f>
        <v>08-00227</v>
      </c>
      <c r="B4343" s="14" t="str">
        <f aca="false">VLOOKUP(A4343,'SKU Master'!$A:$N,6,FALSE())</f>
        <v>Fizzwell Kombucha, 11 oz</v>
      </c>
      <c r="C4343" s="15" t="n">
        <v>2.6</v>
      </c>
      <c r="D4343" s="15" t="n">
        <v>7.3</v>
      </c>
      <c r="E4343" s="15" t="n">
        <v>2.8</v>
      </c>
      <c r="F4343" s="16" t="s">
        <v>12290</v>
      </c>
      <c r="G4343" s="16" t="s">
        <v>12021</v>
      </c>
      <c r="H4343" s="17" t="n">
        <v>2.22</v>
      </c>
      <c r="I4343" s="18" t="n">
        <f aca="false">('SKU Master'!I4343-H4343)/'SKU Master'!I4343</f>
        <v>0.325227963525836</v>
      </c>
      <c r="J4343" s="16" t="n">
        <v>2</v>
      </c>
      <c r="K4343" s="19" t="n">
        <f aca="false">J4343*C4343</f>
        <v>5.2</v>
      </c>
      <c r="L4343" s="16" t="s">
        <v>12295</v>
      </c>
      <c r="M4343" s="16" t="s">
        <v>12292</v>
      </c>
      <c r="N4343" s="16" t="s">
        <v>12017</v>
      </c>
      <c r="O4343" s="16" t="s">
        <v>12300</v>
      </c>
      <c r="P4343" s="16" t="s">
        <v>12298</v>
      </c>
      <c r="Q4343" s="16" t="s">
        <v>12017</v>
      </c>
    </row>
    <row r="4344" customFormat="false" ht="15" hidden="false" customHeight="false" outlineLevel="0" collapsed="false">
      <c r="A4344" s="14" t="str">
        <f aca="false">'SKU Master'!A4344</f>
        <v>08-00228</v>
      </c>
      <c r="B4344" s="14" t="str">
        <f aca="false">VLOOKUP(A4344,'SKU Master'!$A:$N,6,FALSE())</f>
        <v>Harborline Iced Coffee, 16 oz</v>
      </c>
      <c r="C4344" s="15" t="n">
        <v>3</v>
      </c>
      <c r="D4344" s="15" t="n">
        <v>8.4</v>
      </c>
      <c r="E4344" s="15" t="n">
        <v>2.8</v>
      </c>
      <c r="F4344" s="16" t="s">
        <v>12290</v>
      </c>
      <c r="G4344" s="16" t="s">
        <v>12021</v>
      </c>
      <c r="H4344" s="17" t="n">
        <v>3.31</v>
      </c>
      <c r="I4344" s="18" t="n">
        <f aca="false">('SKU Master'!I4344-H4344)/'SKU Master'!I4344</f>
        <v>0.385899814471243</v>
      </c>
      <c r="J4344" s="16" t="n">
        <v>4</v>
      </c>
      <c r="K4344" s="19" t="n">
        <f aca="false">J4344*C4344</f>
        <v>12</v>
      </c>
      <c r="L4344" s="16" t="s">
        <v>12295</v>
      </c>
      <c r="M4344" s="16" t="s">
        <v>12292</v>
      </c>
      <c r="N4344" s="16" t="s">
        <v>12017</v>
      </c>
      <c r="O4344" s="16" t="s">
        <v>12300</v>
      </c>
      <c r="P4344" s="16" t="s">
        <v>12296</v>
      </c>
      <c r="Q4344" s="16" t="s">
        <v>12017</v>
      </c>
    </row>
    <row r="4345" customFormat="false" ht="15" hidden="false" customHeight="false" outlineLevel="0" collapsed="false">
      <c r="A4345" s="14" t="str">
        <f aca="false">'SKU Master'!A4345</f>
        <v>08-00229</v>
      </c>
      <c r="B4345" s="14" t="str">
        <f aca="false">VLOOKUP(A4345,'SKU Master'!$A:$N,6,FALSE())</f>
        <v>Harborline Iced Coffee, 4 pack</v>
      </c>
      <c r="C4345" s="15" t="n">
        <v>3.1</v>
      </c>
      <c r="D4345" s="15" t="n">
        <v>5.3</v>
      </c>
      <c r="E4345" s="15" t="n">
        <v>4.7</v>
      </c>
      <c r="F4345" s="16" t="s">
        <v>12290</v>
      </c>
      <c r="G4345" s="16" t="s">
        <v>12021</v>
      </c>
      <c r="H4345" s="17" t="n">
        <v>2.68</v>
      </c>
      <c r="I4345" s="18" t="n">
        <f aca="false">('SKU Master'!I4345-H4345)/'SKU Master'!I4345</f>
        <v>0.493383742911153</v>
      </c>
      <c r="J4345" s="16" t="n">
        <v>2</v>
      </c>
      <c r="K4345" s="19" t="n">
        <f aca="false">J4345*C4345</f>
        <v>6.2</v>
      </c>
      <c r="L4345" s="16" t="s">
        <v>12295</v>
      </c>
      <c r="M4345" s="16" t="s">
        <v>12292</v>
      </c>
      <c r="N4345" s="16" t="s">
        <v>12017</v>
      </c>
      <c r="O4345" s="16" t="s">
        <v>12300</v>
      </c>
      <c r="P4345" s="16" t="s">
        <v>12298</v>
      </c>
      <c r="Q4345" s="16" t="s">
        <v>12017</v>
      </c>
    </row>
    <row r="4346" customFormat="false" ht="15" hidden="false" customHeight="false" outlineLevel="0" collapsed="false">
      <c r="A4346" s="14" t="str">
        <f aca="false">'SKU Master'!A4346</f>
        <v>08-00230</v>
      </c>
      <c r="B4346" s="14" t="str">
        <f aca="false">VLOOKUP(A4346,'SKU Master'!$A:$N,6,FALSE())</f>
        <v>Clearspring Water Iced Coffee, 16 oz</v>
      </c>
      <c r="C4346" s="15" t="n">
        <v>2.9</v>
      </c>
      <c r="D4346" s="15" t="n">
        <v>10.3</v>
      </c>
      <c r="E4346" s="15" t="n">
        <v>2.5</v>
      </c>
      <c r="F4346" s="16" t="s">
        <v>12290</v>
      </c>
      <c r="G4346" s="16" t="s">
        <v>12021</v>
      </c>
      <c r="H4346" s="17" t="n">
        <v>2.91</v>
      </c>
      <c r="I4346" s="18" t="n">
        <f aca="false">('SKU Master'!I4346-H4346)/'SKU Master'!I4346</f>
        <v>0.337129840546697</v>
      </c>
      <c r="J4346" s="16" t="n">
        <v>6</v>
      </c>
      <c r="K4346" s="19" t="n">
        <f aca="false">J4346*C4346</f>
        <v>17.4</v>
      </c>
      <c r="L4346" s="16" t="s">
        <v>12295</v>
      </c>
      <c r="M4346" s="16" t="s">
        <v>12292</v>
      </c>
      <c r="N4346" s="16" t="s">
        <v>12017</v>
      </c>
      <c r="O4346" s="16" t="s">
        <v>12300</v>
      </c>
      <c r="P4346" s="16" t="s">
        <v>12297</v>
      </c>
      <c r="Q4346" s="16" t="s">
        <v>12017</v>
      </c>
    </row>
    <row r="4347" customFormat="false" ht="15" hidden="false" customHeight="false" outlineLevel="0" collapsed="false">
      <c r="A4347" s="14" t="str">
        <f aca="false">'SKU Master'!A4347</f>
        <v>08-00231</v>
      </c>
      <c r="B4347" s="14" t="str">
        <f aca="false">VLOOKUP(A4347,'SKU Master'!$A:$N,6,FALSE())</f>
        <v>Clearspring Water Iced Coffee, 11 oz</v>
      </c>
      <c r="C4347" s="15" t="n">
        <v>2.8</v>
      </c>
      <c r="D4347" s="15" t="n">
        <v>9.3</v>
      </c>
      <c r="E4347" s="15" t="n">
        <v>2.5</v>
      </c>
      <c r="F4347" s="16" t="s">
        <v>12290</v>
      </c>
      <c r="G4347" s="16" t="s">
        <v>12021</v>
      </c>
      <c r="H4347" s="17" t="n">
        <v>3.2</v>
      </c>
      <c r="I4347" s="18" t="n">
        <f aca="false">('SKU Master'!I4347-H4347)/'SKU Master'!I4347</f>
        <v>0.358717434869739</v>
      </c>
      <c r="J4347" s="16" t="n">
        <v>2</v>
      </c>
      <c r="K4347" s="19" t="n">
        <f aca="false">J4347*C4347</f>
        <v>5.6</v>
      </c>
      <c r="L4347" s="16" t="s">
        <v>12291</v>
      </c>
      <c r="M4347" s="16" t="s">
        <v>12292</v>
      </c>
      <c r="N4347" s="16" t="s">
        <v>12017</v>
      </c>
      <c r="O4347" s="16" t="s">
        <v>12300</v>
      </c>
      <c r="P4347" s="16" t="s">
        <v>12294</v>
      </c>
      <c r="Q4347" s="16" t="s">
        <v>12017</v>
      </c>
    </row>
    <row r="4348" customFormat="false" ht="15" hidden="false" customHeight="false" outlineLevel="0" collapsed="false">
      <c r="A4348" s="14" t="str">
        <f aca="false">'SKU Master'!A4348</f>
        <v>08-00232</v>
      </c>
      <c r="B4348" s="14" t="str">
        <f aca="false">VLOOKUP(A4348,'SKU Master'!$A:$N,6,FALSE())</f>
        <v>Fizzwell Kombucha, 16 oz</v>
      </c>
      <c r="C4348" s="15" t="n">
        <v>2.9</v>
      </c>
      <c r="D4348" s="15" t="n">
        <v>6</v>
      </c>
      <c r="E4348" s="15" t="n">
        <v>4.2</v>
      </c>
      <c r="F4348" s="16" t="s">
        <v>12290</v>
      </c>
      <c r="G4348" s="16" t="s">
        <v>12021</v>
      </c>
      <c r="H4348" s="17" t="n">
        <v>2.75</v>
      </c>
      <c r="I4348" s="18" t="n">
        <f aca="false">('SKU Master'!I4348-H4348)/'SKU Master'!I4348</f>
        <v>0.31077694235589</v>
      </c>
      <c r="J4348" s="16" t="n">
        <v>1</v>
      </c>
      <c r="K4348" s="19" t="n">
        <f aca="false">J4348*C4348</f>
        <v>2.9</v>
      </c>
      <c r="L4348" s="16" t="s">
        <v>12291</v>
      </c>
      <c r="M4348" s="16" t="s">
        <v>12292</v>
      </c>
      <c r="N4348" s="16" t="s">
        <v>12017</v>
      </c>
      <c r="O4348" s="16" t="s">
        <v>12300</v>
      </c>
      <c r="P4348" s="16" t="s">
        <v>12294</v>
      </c>
      <c r="Q4348" s="16" t="s">
        <v>12017</v>
      </c>
    </row>
    <row r="4349" customFormat="false" ht="15" hidden="false" customHeight="false" outlineLevel="0" collapsed="false">
      <c r="A4349" s="14" t="str">
        <f aca="false">'SKU Master'!A4349</f>
        <v>08-00233</v>
      </c>
      <c r="B4349" s="14" t="str">
        <f aca="false">VLOOKUP(A4349,'SKU Master'!$A:$N,6,FALSE())</f>
        <v>Orchard Press Energy Tea, 11 oz</v>
      </c>
      <c r="C4349" s="15" t="n">
        <v>2.5</v>
      </c>
      <c r="D4349" s="15" t="n">
        <v>11</v>
      </c>
      <c r="E4349" s="15" t="n">
        <v>2.5</v>
      </c>
      <c r="F4349" s="16" t="s">
        <v>12290</v>
      </c>
      <c r="G4349" s="16" t="s">
        <v>12021</v>
      </c>
      <c r="H4349" s="17" t="n">
        <v>3.7</v>
      </c>
      <c r="I4349" s="18" t="n">
        <f aca="false">('SKU Master'!I4349-H4349)/'SKU Master'!I4349</f>
        <v>0.382303839732888</v>
      </c>
      <c r="J4349" s="16" t="n">
        <v>6</v>
      </c>
      <c r="K4349" s="19" t="n">
        <f aca="false">J4349*C4349</f>
        <v>15</v>
      </c>
      <c r="L4349" s="16" t="s">
        <v>12295</v>
      </c>
      <c r="M4349" s="16" t="s">
        <v>12292</v>
      </c>
      <c r="N4349" s="16" t="s">
        <v>12017</v>
      </c>
      <c r="O4349" s="16" t="s">
        <v>12300</v>
      </c>
      <c r="P4349" s="16" t="s">
        <v>12297</v>
      </c>
      <c r="Q4349" s="16" t="s">
        <v>12017</v>
      </c>
    </row>
    <row r="4350" customFormat="false" ht="15" hidden="false" customHeight="false" outlineLevel="0" collapsed="false">
      <c r="A4350" s="14" t="str">
        <f aca="false">'SKU Master'!A4350</f>
        <v>08-00234</v>
      </c>
      <c r="B4350" s="14" t="str">
        <f aca="false">VLOOKUP(A4350,'SKU Master'!$A:$N,6,FALSE())</f>
        <v>Clearspring Water Energy Tea, 11 oz</v>
      </c>
      <c r="C4350" s="15" t="n">
        <v>3.4</v>
      </c>
      <c r="D4350" s="15" t="n">
        <v>9.5</v>
      </c>
      <c r="E4350" s="15" t="n">
        <v>4</v>
      </c>
      <c r="F4350" s="16" t="s">
        <v>12290</v>
      </c>
      <c r="G4350" s="16" t="s">
        <v>12021</v>
      </c>
      <c r="H4350" s="17" t="n">
        <v>2.31</v>
      </c>
      <c r="I4350" s="18" t="n">
        <f aca="false">('SKU Master'!I4350-H4350)/'SKU Master'!I4350</f>
        <v>0.406169665809769</v>
      </c>
      <c r="J4350" s="16" t="n">
        <v>2</v>
      </c>
      <c r="K4350" s="19" t="n">
        <f aca="false">J4350*C4350</f>
        <v>6.8</v>
      </c>
      <c r="L4350" s="16" t="s">
        <v>12295</v>
      </c>
      <c r="M4350" s="16" t="s">
        <v>12292</v>
      </c>
      <c r="N4350" s="16" t="s">
        <v>12017</v>
      </c>
      <c r="O4350" s="16" t="s">
        <v>12300</v>
      </c>
      <c r="P4350" s="16" t="s">
        <v>12294</v>
      </c>
      <c r="Q4350" s="16" t="s">
        <v>12017</v>
      </c>
    </row>
    <row r="4351" customFormat="false" ht="15" hidden="false" customHeight="false" outlineLevel="0" collapsed="false">
      <c r="A4351" s="14" t="str">
        <f aca="false">'SKU Master'!A4351</f>
        <v>08-00235</v>
      </c>
      <c r="B4351" s="14" t="str">
        <f aca="false">VLOOKUP(A4351,'SKU Master'!$A:$N,6,FALSE())</f>
        <v>Fizzwell Iced Coffee, 11 oz</v>
      </c>
      <c r="C4351" s="15" t="n">
        <v>4.5</v>
      </c>
      <c r="D4351" s="15" t="n">
        <v>6.7</v>
      </c>
      <c r="E4351" s="15" t="n">
        <v>2.7</v>
      </c>
      <c r="F4351" s="16" t="s">
        <v>12290</v>
      </c>
      <c r="G4351" s="16" t="s">
        <v>12021</v>
      </c>
      <c r="H4351" s="17" t="n">
        <v>2.76</v>
      </c>
      <c r="I4351" s="18" t="n">
        <f aca="false">('SKU Master'!I4351-H4351)/'SKU Master'!I4351</f>
        <v>0.356643356643357</v>
      </c>
      <c r="J4351" s="16" t="n">
        <v>4</v>
      </c>
      <c r="K4351" s="19" t="n">
        <f aca="false">J4351*C4351</f>
        <v>18</v>
      </c>
      <c r="L4351" s="16" t="s">
        <v>12295</v>
      </c>
      <c r="M4351" s="16" t="s">
        <v>12292</v>
      </c>
      <c r="N4351" s="16" t="s">
        <v>12017</v>
      </c>
      <c r="O4351" s="16" t="s">
        <v>12300</v>
      </c>
      <c r="P4351" s="16" t="s">
        <v>12296</v>
      </c>
      <c r="Q4351" s="16" t="s">
        <v>12017</v>
      </c>
    </row>
    <row r="4352" customFormat="false" ht="15" hidden="false" customHeight="false" outlineLevel="0" collapsed="false">
      <c r="A4352" s="14" t="str">
        <f aca="false">'SKU Master'!A4352</f>
        <v>08-00236</v>
      </c>
      <c r="B4352" s="14" t="str">
        <f aca="false">VLOOKUP(A4352,'SKU Master'!$A:$N,6,FALSE())</f>
        <v>Clearspring Water Kombucha, 11 oz</v>
      </c>
      <c r="C4352" s="15" t="n">
        <v>2.9</v>
      </c>
      <c r="D4352" s="15" t="n">
        <v>9.2</v>
      </c>
      <c r="E4352" s="15" t="n">
        <v>4</v>
      </c>
      <c r="F4352" s="16" t="s">
        <v>12290</v>
      </c>
      <c r="G4352" s="16" t="s">
        <v>12021</v>
      </c>
      <c r="H4352" s="17" t="n">
        <v>3.28</v>
      </c>
      <c r="I4352" s="18" t="n">
        <f aca="false">('SKU Master'!I4352-H4352)/'SKU Master'!I4352</f>
        <v>0.402550091074681</v>
      </c>
      <c r="J4352" s="16" t="n">
        <v>2</v>
      </c>
      <c r="K4352" s="19" t="n">
        <f aca="false">J4352*C4352</f>
        <v>5.8</v>
      </c>
      <c r="L4352" s="16" t="s">
        <v>12295</v>
      </c>
      <c r="M4352" s="16" t="s">
        <v>12292</v>
      </c>
      <c r="N4352" s="16" t="s">
        <v>12017</v>
      </c>
      <c r="O4352" s="16" t="s">
        <v>12300</v>
      </c>
      <c r="P4352" s="16" t="s">
        <v>12298</v>
      </c>
      <c r="Q4352" s="16" t="s">
        <v>12017</v>
      </c>
    </row>
    <row r="4353" customFormat="false" ht="15" hidden="false" customHeight="false" outlineLevel="0" collapsed="false">
      <c r="A4353" s="14" t="str">
        <f aca="false">'SKU Master'!A4353</f>
        <v>08-00237</v>
      </c>
      <c r="B4353" s="14" t="str">
        <f aca="false">VLOOKUP(A4353,'SKU Master'!$A:$N,6,FALSE())</f>
        <v>Orchard Press Iced Coffee, 4 pack</v>
      </c>
      <c r="C4353" s="15" t="n">
        <v>4.7</v>
      </c>
      <c r="D4353" s="15" t="n">
        <v>6.1</v>
      </c>
      <c r="E4353" s="15" t="n">
        <v>3.3</v>
      </c>
      <c r="F4353" s="16" t="s">
        <v>12290</v>
      </c>
      <c r="G4353" s="16" t="s">
        <v>12021</v>
      </c>
      <c r="H4353" s="17" t="n">
        <v>1.39</v>
      </c>
      <c r="I4353" s="18" t="n">
        <f aca="false">('SKU Master'!I4353-H4353)/'SKU Master'!I4353</f>
        <v>0.418410041841004</v>
      </c>
      <c r="J4353" s="16" t="n">
        <v>7</v>
      </c>
      <c r="K4353" s="19" t="n">
        <f aca="false">J4353*C4353</f>
        <v>32.9</v>
      </c>
      <c r="L4353" s="16" t="s">
        <v>12295</v>
      </c>
      <c r="M4353" s="16" t="s">
        <v>12292</v>
      </c>
      <c r="N4353" s="16" t="s">
        <v>12017</v>
      </c>
      <c r="O4353" s="16" t="s">
        <v>12300</v>
      </c>
      <c r="P4353" s="16" t="s">
        <v>12297</v>
      </c>
      <c r="Q4353" s="16" t="s">
        <v>12021</v>
      </c>
    </row>
    <row r="4354" customFormat="false" ht="15" hidden="false" customHeight="false" outlineLevel="0" collapsed="false">
      <c r="A4354" s="14" t="str">
        <f aca="false">'SKU Master'!A4354</f>
        <v>08-00238</v>
      </c>
      <c r="B4354" s="14" t="str">
        <f aca="false">VLOOKUP(A4354,'SKU Master'!$A:$N,6,FALSE())</f>
        <v>Fizzwell Energy Tea, 16 oz</v>
      </c>
      <c r="C4354" s="15" t="n">
        <v>2.9</v>
      </c>
      <c r="D4354" s="15" t="n">
        <v>5.7</v>
      </c>
      <c r="E4354" s="15" t="n">
        <v>3</v>
      </c>
      <c r="F4354" s="16" t="s">
        <v>12290</v>
      </c>
      <c r="G4354" s="16" t="s">
        <v>12021</v>
      </c>
      <c r="H4354" s="17" t="n">
        <v>2.2</v>
      </c>
      <c r="I4354" s="18" t="n">
        <f aca="false">('SKU Master'!I4354-H4354)/'SKU Master'!I4354</f>
        <v>0.434447300771208</v>
      </c>
      <c r="J4354" s="16" t="n">
        <v>3</v>
      </c>
      <c r="K4354" s="19" t="n">
        <f aca="false">J4354*C4354</f>
        <v>8.7</v>
      </c>
      <c r="L4354" s="16" t="s">
        <v>12295</v>
      </c>
      <c r="M4354" s="16" t="s">
        <v>12292</v>
      </c>
      <c r="N4354" s="16" t="s">
        <v>12017</v>
      </c>
      <c r="O4354" s="16" t="s">
        <v>12300</v>
      </c>
      <c r="P4354" s="16" t="s">
        <v>12298</v>
      </c>
      <c r="Q4354" s="16" t="s">
        <v>12017</v>
      </c>
    </row>
    <row r="4355" customFormat="false" ht="15" hidden="false" customHeight="false" outlineLevel="0" collapsed="false">
      <c r="A4355" s="14" t="str">
        <f aca="false">'SKU Master'!A4355</f>
        <v>08-00239</v>
      </c>
      <c r="B4355" s="14" t="str">
        <f aca="false">VLOOKUP(A4355,'SKU Master'!$A:$N,6,FALSE())</f>
        <v>Harborline Energy Tea, 4 pack</v>
      </c>
      <c r="C4355" s="15" t="n">
        <v>4.5</v>
      </c>
      <c r="D4355" s="15" t="n">
        <v>6.7</v>
      </c>
      <c r="E4355" s="15" t="n">
        <v>3.7</v>
      </c>
      <c r="F4355" s="16" t="s">
        <v>12290</v>
      </c>
      <c r="G4355" s="16" t="s">
        <v>12021</v>
      </c>
      <c r="H4355" s="17" t="n">
        <v>1.67</v>
      </c>
      <c r="I4355" s="18" t="n">
        <f aca="false">('SKU Master'!I4355-H4355)/'SKU Master'!I4355</f>
        <v>0.422145328719723</v>
      </c>
      <c r="J4355" s="16" t="n">
        <v>6</v>
      </c>
      <c r="K4355" s="19" t="n">
        <f aca="false">J4355*C4355</f>
        <v>27</v>
      </c>
      <c r="L4355" s="16" t="s">
        <v>12295</v>
      </c>
      <c r="M4355" s="16" t="s">
        <v>12292</v>
      </c>
      <c r="N4355" s="16" t="s">
        <v>12017</v>
      </c>
      <c r="O4355" s="16" t="s">
        <v>12300</v>
      </c>
      <c r="P4355" s="16" t="s">
        <v>12297</v>
      </c>
      <c r="Q4355" s="16" t="s">
        <v>12017</v>
      </c>
    </row>
    <row r="4356" customFormat="false" ht="15" hidden="false" customHeight="false" outlineLevel="0" collapsed="false">
      <c r="A4356" s="14" t="str">
        <f aca="false">'SKU Master'!A4356</f>
        <v>08-00240</v>
      </c>
      <c r="B4356" s="14" t="str">
        <f aca="false">VLOOKUP(A4356,'SKU Master'!$A:$N,6,FALSE())</f>
        <v>Orchard Press Iced Coffee, 11 oz</v>
      </c>
      <c r="C4356" s="15" t="n">
        <v>2.6</v>
      </c>
      <c r="D4356" s="15" t="n">
        <v>10.3</v>
      </c>
      <c r="E4356" s="15" t="n">
        <v>3</v>
      </c>
      <c r="F4356" s="16" t="s">
        <v>12290</v>
      </c>
      <c r="G4356" s="16" t="s">
        <v>12021</v>
      </c>
      <c r="H4356" s="17" t="n">
        <v>3.66</v>
      </c>
      <c r="I4356" s="18" t="n">
        <f aca="false">('SKU Master'!I4356-H4356)/'SKU Master'!I4356</f>
        <v>0.333333333333333</v>
      </c>
      <c r="J4356" s="16" t="n">
        <v>4</v>
      </c>
      <c r="K4356" s="19" t="n">
        <f aca="false">J4356*C4356</f>
        <v>10.4</v>
      </c>
      <c r="L4356" s="16" t="s">
        <v>12295</v>
      </c>
      <c r="M4356" s="16" t="s">
        <v>12292</v>
      </c>
      <c r="N4356" s="16" t="s">
        <v>12017</v>
      </c>
      <c r="O4356" s="16" t="s">
        <v>12300</v>
      </c>
      <c r="P4356" s="16" t="s">
        <v>12296</v>
      </c>
      <c r="Q4356" s="16" t="s">
        <v>12017</v>
      </c>
    </row>
    <row r="4357" customFormat="false" ht="15" hidden="false" customHeight="false" outlineLevel="0" collapsed="false">
      <c r="A4357" s="14" t="str">
        <f aca="false">'SKU Master'!A4357</f>
        <v>08-00241</v>
      </c>
      <c r="B4357" s="14" t="str">
        <f aca="false">VLOOKUP(A4357,'SKU Master'!$A:$N,6,FALSE())</f>
        <v>Clearspring Water Kombucha, 11 oz</v>
      </c>
      <c r="C4357" s="15" t="n">
        <v>3.6</v>
      </c>
      <c r="D4357" s="15" t="n">
        <v>8.2</v>
      </c>
      <c r="E4357" s="15" t="n">
        <v>2.8</v>
      </c>
      <c r="F4357" s="16" t="s">
        <v>12290</v>
      </c>
      <c r="G4357" s="16" t="s">
        <v>12021</v>
      </c>
      <c r="H4357" s="17" t="n">
        <v>2.24</v>
      </c>
      <c r="I4357" s="18" t="n">
        <f aca="false">('SKU Master'!I4357-H4357)/'SKU Master'!I4357</f>
        <v>0.358166189111748</v>
      </c>
      <c r="J4357" s="16" t="n">
        <v>5</v>
      </c>
      <c r="K4357" s="19" t="n">
        <f aca="false">J4357*C4357</f>
        <v>18</v>
      </c>
      <c r="L4357" s="16" t="s">
        <v>12295</v>
      </c>
      <c r="M4357" s="16" t="s">
        <v>12292</v>
      </c>
      <c r="N4357" s="16" t="s">
        <v>12017</v>
      </c>
      <c r="O4357" s="16" t="s">
        <v>12300</v>
      </c>
      <c r="P4357" s="16" t="s">
        <v>12296</v>
      </c>
      <c r="Q4357" s="16" t="s">
        <v>12017</v>
      </c>
    </row>
    <row r="4358" customFormat="false" ht="15" hidden="false" customHeight="false" outlineLevel="0" collapsed="false">
      <c r="A4358" s="14" t="str">
        <f aca="false">'SKU Master'!A4358</f>
        <v>08-00242</v>
      </c>
      <c r="B4358" s="14" t="str">
        <f aca="false">VLOOKUP(A4358,'SKU Master'!$A:$N,6,FALSE())</f>
        <v>Fizzwell Kombucha, 11 oz</v>
      </c>
      <c r="C4358" s="15" t="n">
        <v>2.9</v>
      </c>
      <c r="D4358" s="15" t="n">
        <v>9</v>
      </c>
      <c r="E4358" s="15" t="n">
        <v>3.2</v>
      </c>
      <c r="F4358" s="16" t="s">
        <v>12290</v>
      </c>
      <c r="G4358" s="16" t="s">
        <v>12021</v>
      </c>
      <c r="H4358" s="17" t="n">
        <v>3.57</v>
      </c>
      <c r="I4358" s="18" t="n">
        <f aca="false">('SKU Master'!I4358-H4358)/'SKU Master'!I4358</f>
        <v>0.337662337662338</v>
      </c>
      <c r="J4358" s="16" t="n">
        <v>4</v>
      </c>
      <c r="K4358" s="19" t="n">
        <f aca="false">J4358*C4358</f>
        <v>11.6</v>
      </c>
      <c r="L4358" s="16" t="s">
        <v>12295</v>
      </c>
      <c r="M4358" s="16" t="s">
        <v>12292</v>
      </c>
      <c r="N4358" s="16" t="s">
        <v>12017</v>
      </c>
      <c r="O4358" s="16" t="s">
        <v>12300</v>
      </c>
      <c r="P4358" s="16" t="s">
        <v>12296</v>
      </c>
      <c r="Q4358" s="16" t="s">
        <v>12017</v>
      </c>
    </row>
    <row r="4359" customFormat="false" ht="15" hidden="false" customHeight="false" outlineLevel="0" collapsed="false">
      <c r="A4359" s="14" t="str">
        <f aca="false">'SKU Master'!A4359</f>
        <v>08-00243</v>
      </c>
      <c r="B4359" s="14" t="str">
        <f aca="false">VLOOKUP(A4359,'SKU Master'!$A:$N,6,FALSE())</f>
        <v>Harborline Kombucha, 4 pack</v>
      </c>
      <c r="C4359" s="15" t="n">
        <v>3</v>
      </c>
      <c r="D4359" s="15" t="n">
        <v>10.4</v>
      </c>
      <c r="E4359" s="15" t="n">
        <v>4.7</v>
      </c>
      <c r="F4359" s="16" t="s">
        <v>12290</v>
      </c>
      <c r="G4359" s="16" t="s">
        <v>12021</v>
      </c>
      <c r="H4359" s="17" t="n">
        <v>2.44</v>
      </c>
      <c r="I4359" s="18" t="n">
        <f aca="false">('SKU Master'!I4359-H4359)/'SKU Master'!I4359</f>
        <v>0.501022494887526</v>
      </c>
      <c r="J4359" s="16" t="n">
        <v>6</v>
      </c>
      <c r="K4359" s="19" t="n">
        <f aca="false">J4359*C4359</f>
        <v>18</v>
      </c>
      <c r="L4359" s="16" t="s">
        <v>12295</v>
      </c>
      <c r="M4359" s="16" t="s">
        <v>12292</v>
      </c>
      <c r="N4359" s="16" t="s">
        <v>12017</v>
      </c>
      <c r="O4359" s="16" t="s">
        <v>12300</v>
      </c>
      <c r="P4359" s="16" t="s">
        <v>12297</v>
      </c>
      <c r="Q4359" s="16" t="s">
        <v>12017</v>
      </c>
    </row>
    <row r="4360" customFormat="false" ht="15" hidden="false" customHeight="false" outlineLevel="0" collapsed="false">
      <c r="A4360" s="14" t="str">
        <f aca="false">'SKU Master'!A4360</f>
        <v>08-00244</v>
      </c>
      <c r="B4360" s="14" t="str">
        <f aca="false">VLOOKUP(A4360,'SKU Master'!$A:$N,6,FALSE())</f>
        <v>Harborline Energy Tea, 11 oz</v>
      </c>
      <c r="C4360" s="15" t="n">
        <v>2.8</v>
      </c>
      <c r="D4360" s="15" t="n">
        <v>11.7</v>
      </c>
      <c r="E4360" s="15" t="n">
        <v>4.2</v>
      </c>
      <c r="F4360" s="16" t="s">
        <v>12290</v>
      </c>
      <c r="G4360" s="16" t="s">
        <v>12017</v>
      </c>
      <c r="H4360" s="17" t="n">
        <v>2.67</v>
      </c>
      <c r="I4360" s="18" t="n">
        <f aca="false">('SKU Master'!I4360-H4360)/'SKU Master'!I4360</f>
        <v>0.377622377622378</v>
      </c>
      <c r="J4360" s="16" t="n">
        <v>2</v>
      </c>
      <c r="K4360" s="19" t="n">
        <f aca="false">J4360*C4360</f>
        <v>5.6</v>
      </c>
      <c r="L4360" s="16" t="s">
        <v>12295</v>
      </c>
      <c r="M4360" s="16" t="s">
        <v>12292</v>
      </c>
      <c r="N4360" s="16" t="s">
        <v>12017</v>
      </c>
      <c r="O4360" s="16" t="s">
        <v>12300</v>
      </c>
      <c r="P4360" s="16" t="s">
        <v>12298</v>
      </c>
      <c r="Q4360" s="16" t="s">
        <v>12017</v>
      </c>
    </row>
    <row r="4361" customFormat="false" ht="15" hidden="false" customHeight="false" outlineLevel="0" collapsed="false">
      <c r="A4361" s="14" t="str">
        <f aca="false">'SKU Master'!A4361</f>
        <v>08-00245</v>
      </c>
      <c r="B4361" s="14" t="str">
        <f aca="false">VLOOKUP(A4361,'SKU Master'!$A:$N,6,FALSE())</f>
        <v>Orchard Press Iced Coffee, 16 oz</v>
      </c>
      <c r="C4361" s="15" t="n">
        <v>4.5</v>
      </c>
      <c r="D4361" s="15" t="n">
        <v>6.1</v>
      </c>
      <c r="E4361" s="15" t="n">
        <v>4.4</v>
      </c>
      <c r="F4361" s="16" t="s">
        <v>12290</v>
      </c>
      <c r="G4361" s="16" t="s">
        <v>12021</v>
      </c>
      <c r="H4361" s="17" t="n">
        <v>1.86</v>
      </c>
      <c r="I4361" s="18" t="n">
        <f aca="false">('SKU Master'!I4361-H4361)/'SKU Master'!I4361</f>
        <v>0.333333333333333</v>
      </c>
      <c r="J4361" s="16" t="n">
        <v>3</v>
      </c>
      <c r="K4361" s="19" t="n">
        <f aca="false">J4361*C4361</f>
        <v>13.5</v>
      </c>
      <c r="L4361" s="16" t="s">
        <v>12295</v>
      </c>
      <c r="M4361" s="16" t="s">
        <v>12292</v>
      </c>
      <c r="N4361" s="16" t="s">
        <v>12017</v>
      </c>
      <c r="O4361" s="16" t="s">
        <v>12300</v>
      </c>
      <c r="P4361" s="16" t="s">
        <v>12298</v>
      </c>
      <c r="Q4361" s="16" t="s">
        <v>12017</v>
      </c>
    </row>
    <row r="4362" customFormat="false" ht="15" hidden="false" customHeight="false" outlineLevel="0" collapsed="false">
      <c r="A4362" s="14" t="str">
        <f aca="false">'SKU Master'!A4362</f>
        <v>08-00246</v>
      </c>
      <c r="B4362" s="14" t="str">
        <f aca="false">VLOOKUP(A4362,'SKU Master'!$A:$N,6,FALSE())</f>
        <v>Orchard Press Kombucha, 16 oz</v>
      </c>
      <c r="C4362" s="15" t="n">
        <v>4.5</v>
      </c>
      <c r="D4362" s="15" t="n">
        <v>11.9</v>
      </c>
      <c r="E4362" s="15" t="n">
        <v>3.8</v>
      </c>
      <c r="F4362" s="16" t="s">
        <v>12290</v>
      </c>
      <c r="G4362" s="16" t="s">
        <v>12017</v>
      </c>
      <c r="H4362" s="17" t="n">
        <v>3.02</v>
      </c>
      <c r="I4362" s="18" t="n">
        <f aca="false">('SKU Master'!I4362-H4362)/'SKU Master'!I4362</f>
        <v>0.312072892938497</v>
      </c>
      <c r="J4362" s="16" t="n">
        <v>3</v>
      </c>
      <c r="K4362" s="19" t="n">
        <f aca="false">J4362*C4362</f>
        <v>13.5</v>
      </c>
      <c r="L4362" s="16" t="s">
        <v>12295</v>
      </c>
      <c r="M4362" s="16" t="s">
        <v>12292</v>
      </c>
      <c r="N4362" s="16" t="s">
        <v>12017</v>
      </c>
      <c r="O4362" s="16" t="s">
        <v>12300</v>
      </c>
      <c r="P4362" s="16" t="s">
        <v>12296</v>
      </c>
      <c r="Q4362" s="16" t="s">
        <v>12017</v>
      </c>
    </row>
    <row r="4363" customFormat="false" ht="15" hidden="false" customHeight="false" outlineLevel="0" collapsed="false">
      <c r="A4363" s="14" t="str">
        <f aca="false">'SKU Master'!A4363</f>
        <v>08-00247</v>
      </c>
      <c r="B4363" s="14" t="str">
        <f aca="false">VLOOKUP(A4363,'SKU Master'!$A:$N,6,FALSE())</f>
        <v>Harborline Kombucha, 11 oz</v>
      </c>
      <c r="C4363" s="15" t="n">
        <v>3.9</v>
      </c>
      <c r="D4363" s="15" t="n">
        <v>8.8</v>
      </c>
      <c r="E4363" s="15" t="n">
        <v>4.4</v>
      </c>
      <c r="F4363" s="16" t="s">
        <v>12290</v>
      </c>
      <c r="G4363" s="16" t="s">
        <v>12017</v>
      </c>
      <c r="H4363" s="17" t="n">
        <v>1.72</v>
      </c>
      <c r="I4363" s="18" t="n">
        <f aca="false">('SKU Master'!I4363-H4363)/'SKU Master'!I4363</f>
        <v>0.383512544802867</v>
      </c>
      <c r="J4363" s="16" t="n">
        <v>2</v>
      </c>
      <c r="K4363" s="19" t="n">
        <f aca="false">J4363*C4363</f>
        <v>7.8</v>
      </c>
      <c r="L4363" s="16" t="s">
        <v>12299</v>
      </c>
      <c r="M4363" s="16" t="s">
        <v>12292</v>
      </c>
      <c r="N4363" s="16" t="s">
        <v>12017</v>
      </c>
      <c r="O4363" s="16" t="s">
        <v>12300</v>
      </c>
      <c r="P4363" s="16" t="s">
        <v>12294</v>
      </c>
      <c r="Q4363" s="16" t="s">
        <v>12017</v>
      </c>
    </row>
    <row r="4364" customFormat="false" ht="15" hidden="false" customHeight="false" outlineLevel="0" collapsed="false">
      <c r="A4364" s="14" t="str">
        <f aca="false">'SKU Master'!A4364</f>
        <v>08-00248</v>
      </c>
      <c r="B4364" s="14" t="str">
        <f aca="false">VLOOKUP(A4364,'SKU Master'!$A:$N,6,FALSE())</f>
        <v>Clearspring Water Energy Tea, 16 oz</v>
      </c>
      <c r="C4364" s="15" t="n">
        <v>4.1</v>
      </c>
      <c r="D4364" s="15" t="n">
        <v>6.3</v>
      </c>
      <c r="E4364" s="15" t="n">
        <v>4.8</v>
      </c>
      <c r="F4364" s="16" t="s">
        <v>12290</v>
      </c>
      <c r="G4364" s="16" t="s">
        <v>12017</v>
      </c>
      <c r="H4364" s="17" t="n">
        <v>2.41</v>
      </c>
      <c r="I4364" s="18" t="n">
        <f aca="false">('SKU Master'!I4364-H4364)/'SKU Master'!I4364</f>
        <v>0.364116094986807</v>
      </c>
      <c r="J4364" s="16" t="n">
        <v>4</v>
      </c>
      <c r="K4364" s="19" t="n">
        <f aca="false">J4364*C4364</f>
        <v>16.4</v>
      </c>
      <c r="L4364" s="16" t="s">
        <v>12295</v>
      </c>
      <c r="M4364" s="16" t="s">
        <v>12292</v>
      </c>
      <c r="N4364" s="16" t="s">
        <v>12017</v>
      </c>
      <c r="O4364" s="16" t="s">
        <v>12300</v>
      </c>
      <c r="P4364" s="16" t="s">
        <v>12296</v>
      </c>
      <c r="Q4364" s="16" t="s">
        <v>12017</v>
      </c>
    </row>
    <row r="4365" customFormat="false" ht="15" hidden="false" customHeight="false" outlineLevel="0" collapsed="false">
      <c r="A4365" s="14" t="str">
        <f aca="false">'SKU Master'!A4365</f>
        <v>08-00249</v>
      </c>
      <c r="B4365" s="14" t="str">
        <f aca="false">VLOOKUP(A4365,'SKU Master'!$A:$N,6,FALSE())</f>
        <v>Harborline Kombucha, 16 oz</v>
      </c>
      <c r="C4365" s="15" t="n">
        <v>3.9</v>
      </c>
      <c r="D4365" s="15" t="n">
        <v>7.2</v>
      </c>
      <c r="E4365" s="15" t="n">
        <v>3.4</v>
      </c>
      <c r="F4365" s="16" t="s">
        <v>12290</v>
      </c>
      <c r="G4365" s="16" t="s">
        <v>12021</v>
      </c>
      <c r="H4365" s="17" t="n">
        <v>2.47</v>
      </c>
      <c r="I4365" s="18" t="n">
        <f aca="false">('SKU Master'!I4365-H4365)/'SKU Master'!I4365</f>
        <v>0.380952380952381</v>
      </c>
      <c r="J4365" s="16" t="n">
        <v>3</v>
      </c>
      <c r="K4365" s="19" t="n">
        <f aca="false">J4365*C4365</f>
        <v>11.7</v>
      </c>
      <c r="L4365" s="16" t="s">
        <v>12295</v>
      </c>
      <c r="M4365" s="16" t="s">
        <v>12292</v>
      </c>
      <c r="N4365" s="16" t="s">
        <v>12017</v>
      </c>
      <c r="O4365" s="16" t="s">
        <v>12300</v>
      </c>
      <c r="P4365" s="16" t="s">
        <v>12298</v>
      </c>
      <c r="Q4365" s="16" t="s">
        <v>12017</v>
      </c>
    </row>
    <row r="4366" customFormat="false" ht="15" hidden="false" customHeight="false" outlineLevel="0" collapsed="false">
      <c r="A4366" s="14" t="str">
        <f aca="false">'SKU Master'!A4366</f>
        <v>08-00250</v>
      </c>
      <c r="B4366" s="14" t="str">
        <f aca="false">VLOOKUP(A4366,'SKU Master'!$A:$N,6,FALSE())</f>
        <v>Fizzwell Kombucha, 11 oz</v>
      </c>
      <c r="C4366" s="15" t="n">
        <v>3.7</v>
      </c>
      <c r="D4366" s="15" t="n">
        <v>10.8</v>
      </c>
      <c r="E4366" s="15" t="n">
        <v>3.6</v>
      </c>
      <c r="F4366" s="16" t="s">
        <v>12290</v>
      </c>
      <c r="G4366" s="16" t="s">
        <v>12021</v>
      </c>
      <c r="H4366" s="17" t="n">
        <v>1.82</v>
      </c>
      <c r="I4366" s="18" t="n">
        <f aca="false">('SKU Master'!I4366-H4366)/'SKU Master'!I4366</f>
        <v>0.446808510638298</v>
      </c>
      <c r="J4366" s="16" t="n">
        <v>1</v>
      </c>
      <c r="K4366" s="19" t="n">
        <f aca="false">J4366*C4366</f>
        <v>3.7</v>
      </c>
      <c r="L4366" s="16" t="s">
        <v>12295</v>
      </c>
      <c r="M4366" s="16" t="s">
        <v>12292</v>
      </c>
      <c r="N4366" s="16" t="s">
        <v>12017</v>
      </c>
      <c r="O4366" s="16" t="s">
        <v>12300</v>
      </c>
      <c r="P4366" s="16" t="s">
        <v>12294</v>
      </c>
      <c r="Q4366" s="16" t="s">
        <v>12017</v>
      </c>
    </row>
    <row r="4367" customFormat="false" ht="15" hidden="false" customHeight="false" outlineLevel="0" collapsed="false">
      <c r="A4367" s="14" t="str">
        <f aca="false">'SKU Master'!A4367</f>
        <v>08-00251</v>
      </c>
      <c r="B4367" s="14" t="str">
        <f aca="false">VLOOKUP(A4367,'SKU Master'!$A:$N,6,FALSE())</f>
        <v>Fizzwell Iced Coffee, 11 oz</v>
      </c>
      <c r="C4367" s="15" t="n">
        <v>4.4</v>
      </c>
      <c r="D4367" s="15" t="n">
        <v>11.1</v>
      </c>
      <c r="E4367" s="15" t="n">
        <v>3.4</v>
      </c>
      <c r="F4367" s="16" t="s">
        <v>12290</v>
      </c>
      <c r="G4367" s="16" t="s">
        <v>12017</v>
      </c>
      <c r="H4367" s="17" t="n">
        <v>2.61</v>
      </c>
      <c r="I4367" s="18" t="n">
        <f aca="false">('SKU Master'!I4367-H4367)/'SKU Master'!I4367</f>
        <v>0.329048843187661</v>
      </c>
      <c r="J4367" s="16" t="n">
        <v>4</v>
      </c>
      <c r="K4367" s="19" t="n">
        <f aca="false">J4367*C4367</f>
        <v>17.6</v>
      </c>
      <c r="L4367" s="16" t="s">
        <v>12295</v>
      </c>
      <c r="M4367" s="16" t="s">
        <v>12292</v>
      </c>
      <c r="N4367" s="16" t="s">
        <v>12017</v>
      </c>
      <c r="O4367" s="16" t="s">
        <v>12300</v>
      </c>
      <c r="P4367" s="16" t="s">
        <v>12296</v>
      </c>
      <c r="Q4367" s="16" t="s">
        <v>12017</v>
      </c>
    </row>
    <row r="4368" customFormat="false" ht="15" hidden="false" customHeight="false" outlineLevel="0" collapsed="false">
      <c r="A4368" s="14" t="str">
        <f aca="false">'SKU Master'!A4368</f>
        <v>08-00252</v>
      </c>
      <c r="B4368" s="14" t="str">
        <f aca="false">VLOOKUP(A4368,'SKU Master'!$A:$N,6,FALSE())</f>
        <v>Harborline Energy Tea, 16 oz</v>
      </c>
      <c r="C4368" s="15" t="n">
        <v>4.3</v>
      </c>
      <c r="D4368" s="15" t="n">
        <v>11.8</v>
      </c>
      <c r="E4368" s="15" t="n">
        <v>2.6</v>
      </c>
      <c r="F4368" s="16" t="s">
        <v>12290</v>
      </c>
      <c r="G4368" s="16" t="s">
        <v>12021</v>
      </c>
      <c r="H4368" s="17" t="n">
        <v>3.03</v>
      </c>
      <c r="I4368" s="18" t="n">
        <f aca="false">('SKU Master'!I4368-H4368)/'SKU Master'!I4368</f>
        <v>0.392785571142285</v>
      </c>
      <c r="J4368" s="16" t="n">
        <v>4</v>
      </c>
      <c r="K4368" s="19" t="n">
        <f aca="false">J4368*C4368</f>
        <v>17.2</v>
      </c>
      <c r="L4368" s="16" t="s">
        <v>12295</v>
      </c>
      <c r="M4368" s="16" t="s">
        <v>12292</v>
      </c>
      <c r="N4368" s="16" t="s">
        <v>12017</v>
      </c>
      <c r="O4368" s="16" t="s">
        <v>12300</v>
      </c>
      <c r="P4368" s="16" t="s">
        <v>12296</v>
      </c>
      <c r="Q4368" s="16" t="s">
        <v>12017</v>
      </c>
    </row>
    <row r="4369" customFormat="false" ht="15" hidden="false" customHeight="false" outlineLevel="0" collapsed="false">
      <c r="A4369" s="14" t="str">
        <f aca="false">'SKU Master'!A4369</f>
        <v>08-00253</v>
      </c>
      <c r="B4369" s="14" t="str">
        <f aca="false">VLOOKUP(A4369,'SKU Master'!$A:$N,6,FALSE())</f>
        <v>Harborline Energy Tea, 4 pack</v>
      </c>
      <c r="C4369" s="15" t="n">
        <v>2.9</v>
      </c>
      <c r="D4369" s="15" t="n">
        <v>7.5</v>
      </c>
      <c r="E4369" s="15" t="n">
        <v>2.9</v>
      </c>
      <c r="F4369" s="16" t="s">
        <v>12290</v>
      </c>
      <c r="G4369" s="16" t="s">
        <v>12017</v>
      </c>
      <c r="H4369" s="17" t="n">
        <v>1.28</v>
      </c>
      <c r="I4369" s="18" t="n">
        <f aca="false">('SKU Master'!I4369-H4369)/'SKU Master'!I4369</f>
        <v>0.441048034934498</v>
      </c>
      <c r="J4369" s="16" t="n">
        <v>7</v>
      </c>
      <c r="K4369" s="19" t="n">
        <f aca="false">J4369*C4369</f>
        <v>20.3</v>
      </c>
      <c r="L4369" s="16" t="s">
        <v>12295</v>
      </c>
      <c r="M4369" s="16" t="s">
        <v>12292</v>
      </c>
      <c r="N4369" s="16" t="s">
        <v>12017</v>
      </c>
      <c r="O4369" s="16" t="s">
        <v>12300</v>
      </c>
      <c r="P4369" s="16" t="s">
        <v>12297</v>
      </c>
      <c r="Q4369" s="16" t="s">
        <v>12017</v>
      </c>
    </row>
    <row r="4370" customFormat="false" ht="15" hidden="false" customHeight="false" outlineLevel="0" collapsed="false">
      <c r="A4370" s="14" t="str">
        <f aca="false">'SKU Master'!A4370</f>
        <v>08-00254</v>
      </c>
      <c r="B4370" s="14" t="str">
        <f aca="false">VLOOKUP(A4370,'SKU Master'!$A:$N,6,FALSE())</f>
        <v>Orchard Press Kombucha, 16 oz</v>
      </c>
      <c r="C4370" s="15" t="n">
        <v>4.9</v>
      </c>
      <c r="D4370" s="15" t="n">
        <v>9</v>
      </c>
      <c r="E4370" s="15" t="n">
        <v>2.7</v>
      </c>
      <c r="F4370" s="16" t="s">
        <v>12290</v>
      </c>
      <c r="G4370" s="16" t="s">
        <v>12021</v>
      </c>
      <c r="H4370" s="17" t="n">
        <v>2.81</v>
      </c>
      <c r="I4370" s="18" t="n">
        <f aca="false">('SKU Master'!I4370-H4370)/'SKU Master'!I4370</f>
        <v>0.374164810690423</v>
      </c>
      <c r="J4370" s="16" t="n">
        <v>5</v>
      </c>
      <c r="K4370" s="19" t="n">
        <f aca="false">J4370*C4370</f>
        <v>24.5</v>
      </c>
      <c r="L4370" s="16" t="s">
        <v>12295</v>
      </c>
      <c r="M4370" s="16" t="s">
        <v>12292</v>
      </c>
      <c r="N4370" s="16" t="s">
        <v>12017</v>
      </c>
      <c r="O4370" s="16" t="s">
        <v>12300</v>
      </c>
      <c r="P4370" s="16" t="s">
        <v>12297</v>
      </c>
      <c r="Q4370" s="16" t="s">
        <v>12017</v>
      </c>
    </row>
    <row r="4371" customFormat="false" ht="15" hidden="false" customHeight="false" outlineLevel="0" collapsed="false">
      <c r="A4371" s="14" t="str">
        <f aca="false">'SKU Master'!A4371</f>
        <v>08-00255</v>
      </c>
      <c r="B4371" s="14" t="str">
        <f aca="false">VLOOKUP(A4371,'SKU Master'!$A:$N,6,FALSE())</f>
        <v>Harborline Kombucha, 4 pack</v>
      </c>
      <c r="C4371" s="15" t="n">
        <v>3</v>
      </c>
      <c r="D4371" s="15" t="n">
        <v>5.8</v>
      </c>
      <c r="E4371" s="15" t="n">
        <v>4.2</v>
      </c>
      <c r="F4371" s="16" t="s">
        <v>12290</v>
      </c>
      <c r="G4371" s="16" t="s">
        <v>12021</v>
      </c>
      <c r="H4371" s="17" t="n">
        <v>1.43</v>
      </c>
      <c r="I4371" s="18" t="n">
        <f aca="false">('SKU Master'!I4371-H4371)/'SKU Master'!I4371</f>
        <v>0.42570281124498</v>
      </c>
      <c r="J4371" s="16" t="n">
        <v>3</v>
      </c>
      <c r="K4371" s="19" t="n">
        <f aca="false">J4371*C4371</f>
        <v>9</v>
      </c>
      <c r="L4371" s="16" t="s">
        <v>12295</v>
      </c>
      <c r="M4371" s="16" t="s">
        <v>12292</v>
      </c>
      <c r="N4371" s="16" t="s">
        <v>12017</v>
      </c>
      <c r="O4371" s="16" t="s">
        <v>12300</v>
      </c>
      <c r="P4371" s="16" t="s">
        <v>12298</v>
      </c>
      <c r="Q4371" s="16" t="s">
        <v>12017</v>
      </c>
    </row>
    <row r="4372" customFormat="false" ht="15" hidden="false" customHeight="false" outlineLevel="0" collapsed="false">
      <c r="A4372" s="14" t="str">
        <f aca="false">'SKU Master'!A4372</f>
        <v>09-00001</v>
      </c>
      <c r="B4372" s="14" t="str">
        <f aca="false">VLOOKUP(A4372,'SKU Master'!$A:$N,6,FALSE())</f>
        <v>Vinecrest Cellars Light Beer, 24 pack</v>
      </c>
      <c r="C4372" s="15" t="n">
        <v>3.2</v>
      </c>
      <c r="D4372" s="15" t="n">
        <v>10.2</v>
      </c>
      <c r="E4372" s="15" t="n">
        <v>3.9</v>
      </c>
      <c r="F4372" s="16" t="s">
        <v>12290</v>
      </c>
      <c r="G4372" s="16" t="s">
        <v>12017</v>
      </c>
      <c r="H4372" s="17" t="n">
        <v>12.7</v>
      </c>
      <c r="I4372" s="18" t="n">
        <f aca="false">('SKU Master'!I4372-H4372)/'SKU Master'!I4372</f>
        <v>0.309407286568787</v>
      </c>
      <c r="J4372" s="16" t="n">
        <v>5</v>
      </c>
      <c r="K4372" s="19" t="n">
        <f aca="false">J4372*C4372</f>
        <v>16</v>
      </c>
      <c r="L4372" s="16" t="s">
        <v>12295</v>
      </c>
      <c r="M4372" s="16" t="s">
        <v>12292</v>
      </c>
      <c r="N4372" s="16" t="s">
        <v>12021</v>
      </c>
      <c r="O4372" s="16" t="s">
        <v>12300</v>
      </c>
      <c r="P4372" s="16" t="s">
        <v>12297</v>
      </c>
      <c r="Q4372" s="16" t="s">
        <v>12017</v>
      </c>
    </row>
    <row r="4373" customFormat="false" ht="15" hidden="false" customHeight="false" outlineLevel="0" collapsed="false">
      <c r="A4373" s="14" t="str">
        <f aca="false">'SKU Master'!A4373</f>
        <v>09-00002</v>
      </c>
      <c r="B4373" s="14" t="str">
        <f aca="false">VLOOKUP(A4373,'SKU Master'!$A:$N,6,FALSE())</f>
        <v>Hollow Creek Brewing Lager, 12 pack</v>
      </c>
      <c r="C4373" s="15" t="n">
        <v>3.9</v>
      </c>
      <c r="D4373" s="15" t="n">
        <v>12.6</v>
      </c>
      <c r="E4373" s="15" t="n">
        <v>3.7</v>
      </c>
      <c r="F4373" s="16" t="s">
        <v>12290</v>
      </c>
      <c r="G4373" s="16" t="s">
        <v>12017</v>
      </c>
      <c r="H4373" s="17" t="n">
        <v>12.42</v>
      </c>
      <c r="I4373" s="18" t="n">
        <f aca="false">('SKU Master'!I4373-H4373)/'SKU Master'!I4373</f>
        <v>0.342509264160932</v>
      </c>
      <c r="J4373" s="16" t="n">
        <v>1</v>
      </c>
      <c r="K4373" s="19" t="n">
        <f aca="false">J4373*C4373</f>
        <v>3.9</v>
      </c>
      <c r="L4373" s="16" t="s">
        <v>12291</v>
      </c>
      <c r="M4373" s="16" t="s">
        <v>12292</v>
      </c>
      <c r="N4373" s="16" t="s">
        <v>12021</v>
      </c>
      <c r="O4373" s="16" t="s">
        <v>12300</v>
      </c>
      <c r="P4373" s="16" t="s">
        <v>12294</v>
      </c>
      <c r="Q4373" s="16" t="s">
        <v>12017</v>
      </c>
    </row>
    <row r="4374" customFormat="false" ht="15" hidden="false" customHeight="false" outlineLevel="0" collapsed="false">
      <c r="A4374" s="14" t="str">
        <f aca="false">'SKU Master'!A4374</f>
        <v>09-00003</v>
      </c>
      <c r="B4374" s="14" t="str">
        <f aca="false">VLOOKUP(A4374,'SKU Master'!$A:$N,6,FALSE())</f>
        <v>Timber Ridge Brewing Lager, 12 pack</v>
      </c>
      <c r="C4374" s="15" t="n">
        <v>3</v>
      </c>
      <c r="D4374" s="15" t="n">
        <v>10.7</v>
      </c>
      <c r="E4374" s="15" t="n">
        <v>3.2</v>
      </c>
      <c r="F4374" s="16" t="s">
        <v>12290</v>
      </c>
      <c r="G4374" s="16" t="s">
        <v>12017</v>
      </c>
      <c r="H4374" s="17" t="n">
        <v>12.87</v>
      </c>
      <c r="I4374" s="18" t="n">
        <f aca="false">('SKU Master'!I4374-H4374)/'SKU Master'!I4374</f>
        <v>0.255639097744361</v>
      </c>
      <c r="J4374" s="16" t="n">
        <v>4</v>
      </c>
      <c r="K4374" s="19" t="n">
        <f aca="false">J4374*C4374</f>
        <v>12</v>
      </c>
      <c r="L4374" s="16" t="s">
        <v>12295</v>
      </c>
      <c r="M4374" s="16" t="s">
        <v>12292</v>
      </c>
      <c r="N4374" s="16" t="s">
        <v>12021</v>
      </c>
      <c r="O4374" s="16" t="s">
        <v>12300</v>
      </c>
      <c r="P4374" s="16" t="s">
        <v>12296</v>
      </c>
      <c r="Q4374" s="16" t="s">
        <v>12017</v>
      </c>
    </row>
    <row r="4375" customFormat="false" ht="15" hidden="false" customHeight="false" outlineLevel="0" collapsed="false">
      <c r="A4375" s="14" t="str">
        <f aca="false">'SKU Master'!A4375</f>
        <v>09-00004</v>
      </c>
      <c r="B4375" s="14" t="str">
        <f aca="false">VLOOKUP(A4375,'SKU Master'!$A:$N,6,FALSE())</f>
        <v>Timber Ridge Brewing Light Beer, 24 pack</v>
      </c>
      <c r="C4375" s="15" t="n">
        <v>3.2</v>
      </c>
      <c r="D4375" s="15" t="n">
        <v>12.5</v>
      </c>
      <c r="E4375" s="15" t="n">
        <v>3.2</v>
      </c>
      <c r="F4375" s="16" t="s">
        <v>12290</v>
      </c>
      <c r="G4375" s="16" t="s">
        <v>12017</v>
      </c>
      <c r="H4375" s="17" t="n">
        <v>17.54</v>
      </c>
      <c r="I4375" s="18" t="n">
        <f aca="false">('SKU Master'!I4375-H4375)/'SKU Master'!I4375</f>
        <v>0.283789301755819</v>
      </c>
      <c r="J4375" s="16" t="n">
        <v>4</v>
      </c>
      <c r="K4375" s="19" t="n">
        <f aca="false">J4375*C4375</f>
        <v>12.8</v>
      </c>
      <c r="L4375" s="16" t="s">
        <v>12295</v>
      </c>
      <c r="M4375" s="16" t="s">
        <v>12292</v>
      </c>
      <c r="N4375" s="16" t="s">
        <v>12021</v>
      </c>
      <c r="O4375" s="16" t="s">
        <v>12300</v>
      </c>
      <c r="P4375" s="16" t="s">
        <v>12296</v>
      </c>
      <c r="Q4375" s="16" t="s">
        <v>12017</v>
      </c>
    </row>
    <row r="4376" customFormat="false" ht="15" hidden="false" customHeight="false" outlineLevel="0" collapsed="false">
      <c r="A4376" s="14" t="str">
        <f aca="false">'SKU Master'!A4376</f>
        <v>09-00005</v>
      </c>
      <c r="B4376" s="14" t="str">
        <f aca="false">VLOOKUP(A4376,'SKU Master'!$A:$N,6,FALSE())</f>
        <v>Hollow Creek Brewing Pilsner, 24 pack</v>
      </c>
      <c r="C4376" s="15" t="n">
        <v>3.2</v>
      </c>
      <c r="D4376" s="15" t="n">
        <v>12.3</v>
      </c>
      <c r="E4376" s="15" t="n">
        <v>3.8</v>
      </c>
      <c r="F4376" s="16" t="s">
        <v>12290</v>
      </c>
      <c r="G4376" s="16" t="s">
        <v>12017</v>
      </c>
      <c r="H4376" s="17" t="n">
        <v>10.47</v>
      </c>
      <c r="I4376" s="18" t="n">
        <f aca="false">('SKU Master'!I4376-H4376)/'SKU Master'!I4376</f>
        <v>0.361195851128737</v>
      </c>
      <c r="J4376" s="16" t="n">
        <v>4</v>
      </c>
      <c r="K4376" s="19" t="n">
        <f aca="false">J4376*C4376</f>
        <v>12.8</v>
      </c>
      <c r="L4376" s="16" t="s">
        <v>12299</v>
      </c>
      <c r="M4376" s="16" t="s">
        <v>12292</v>
      </c>
      <c r="N4376" s="16" t="s">
        <v>12021</v>
      </c>
      <c r="O4376" s="16" t="s">
        <v>12300</v>
      </c>
      <c r="P4376" s="16" t="s">
        <v>12296</v>
      </c>
      <c r="Q4376" s="16" t="s">
        <v>12017</v>
      </c>
    </row>
    <row r="4377" customFormat="false" ht="15" hidden="false" customHeight="false" outlineLevel="0" collapsed="false">
      <c r="A4377" s="14" t="str">
        <f aca="false">'SKU Master'!A4377</f>
        <v>09-00006</v>
      </c>
      <c r="B4377" s="14" t="str">
        <f aca="false">VLOOKUP(A4377,'SKU Master'!$A:$N,6,FALSE())</f>
        <v>Hollow Creek Brewing Lager, 24 pack</v>
      </c>
      <c r="C4377" s="15" t="n">
        <v>3.7</v>
      </c>
      <c r="D4377" s="15" t="n">
        <v>11.2</v>
      </c>
      <c r="E4377" s="15" t="n">
        <v>3.9</v>
      </c>
      <c r="F4377" s="16" t="s">
        <v>12290</v>
      </c>
      <c r="G4377" s="16" t="s">
        <v>12017</v>
      </c>
      <c r="H4377" s="17" t="n">
        <v>14.24</v>
      </c>
      <c r="I4377" s="18" t="n">
        <f aca="false">('SKU Master'!I4377-H4377)/'SKU Master'!I4377</f>
        <v>0.361148497083894</v>
      </c>
      <c r="J4377" s="16" t="n">
        <v>1</v>
      </c>
      <c r="K4377" s="19" t="n">
        <f aca="false">J4377*C4377</f>
        <v>3.7</v>
      </c>
      <c r="L4377" s="16" t="s">
        <v>12291</v>
      </c>
      <c r="M4377" s="16" t="s">
        <v>12292</v>
      </c>
      <c r="N4377" s="16" t="s">
        <v>12021</v>
      </c>
      <c r="O4377" s="16" t="s">
        <v>12300</v>
      </c>
      <c r="P4377" s="16" t="s">
        <v>12294</v>
      </c>
      <c r="Q4377" s="16" t="s">
        <v>12017</v>
      </c>
    </row>
    <row r="4378" customFormat="false" ht="15" hidden="false" customHeight="false" outlineLevel="0" collapsed="false">
      <c r="A4378" s="14" t="str">
        <f aca="false">'SKU Master'!A4378</f>
        <v>09-00007</v>
      </c>
      <c r="B4378" s="14" t="str">
        <f aca="false">VLOOKUP(A4378,'SKU Master'!$A:$N,6,FALSE())</f>
        <v>Hollow Creek Brewing Light Beer, 12 pack</v>
      </c>
      <c r="C4378" s="15" t="n">
        <v>3.3</v>
      </c>
      <c r="D4378" s="15" t="n">
        <v>12</v>
      </c>
      <c r="E4378" s="15" t="n">
        <v>3.5</v>
      </c>
      <c r="F4378" s="16" t="s">
        <v>12290</v>
      </c>
      <c r="G4378" s="16" t="s">
        <v>12017</v>
      </c>
      <c r="H4378" s="17" t="n">
        <v>11.1</v>
      </c>
      <c r="I4378" s="18" t="n">
        <f aca="false">('SKU Master'!I4378-H4378)/'SKU Master'!I4378</f>
        <v>0.379541643376188</v>
      </c>
      <c r="J4378" s="16" t="n">
        <v>4</v>
      </c>
      <c r="K4378" s="19" t="n">
        <f aca="false">J4378*C4378</f>
        <v>13.2</v>
      </c>
      <c r="L4378" s="16" t="s">
        <v>12295</v>
      </c>
      <c r="M4378" s="16" t="s">
        <v>12292</v>
      </c>
      <c r="N4378" s="16" t="s">
        <v>12021</v>
      </c>
      <c r="O4378" s="16" t="s">
        <v>12300</v>
      </c>
      <c r="P4378" s="16" t="s">
        <v>12296</v>
      </c>
      <c r="Q4378" s="16" t="s">
        <v>12021</v>
      </c>
    </row>
    <row r="4379" customFormat="false" ht="15" hidden="false" customHeight="false" outlineLevel="0" collapsed="false">
      <c r="A4379" s="14" t="str">
        <f aca="false">'SKU Master'!A4379</f>
        <v>09-00008</v>
      </c>
      <c r="B4379" s="14" t="str">
        <f aca="false">VLOOKUP(A4379,'SKU Master'!$A:$N,6,FALSE())</f>
        <v>Hollow Creek Brewing Light Beer, 24 pack</v>
      </c>
      <c r="C4379" s="15" t="n">
        <v>3.3</v>
      </c>
      <c r="D4379" s="15" t="n">
        <v>10.9</v>
      </c>
      <c r="E4379" s="15" t="n">
        <v>3.7</v>
      </c>
      <c r="F4379" s="16" t="s">
        <v>12290</v>
      </c>
      <c r="G4379" s="16" t="s">
        <v>12017</v>
      </c>
      <c r="H4379" s="17" t="n">
        <v>7.63</v>
      </c>
      <c r="I4379" s="18" t="n">
        <f aca="false">('SKU Master'!I4379-H4379)/'SKU Master'!I4379</f>
        <v>0.358284272497897</v>
      </c>
      <c r="J4379" s="16" t="n">
        <v>6</v>
      </c>
      <c r="K4379" s="19" t="n">
        <f aca="false">J4379*C4379</f>
        <v>19.8</v>
      </c>
      <c r="L4379" s="16" t="s">
        <v>12295</v>
      </c>
      <c r="M4379" s="16" t="s">
        <v>12292</v>
      </c>
      <c r="N4379" s="16" t="s">
        <v>12021</v>
      </c>
      <c r="O4379" s="16" t="s">
        <v>12300</v>
      </c>
      <c r="P4379" s="16" t="s">
        <v>12297</v>
      </c>
      <c r="Q4379" s="16" t="s">
        <v>12017</v>
      </c>
    </row>
    <row r="4380" customFormat="false" ht="15" hidden="false" customHeight="false" outlineLevel="0" collapsed="false">
      <c r="A4380" s="14" t="str">
        <f aca="false">'SKU Master'!A4380</f>
        <v>09-00009</v>
      </c>
      <c r="B4380" s="14" t="str">
        <f aca="false">VLOOKUP(A4380,'SKU Master'!$A:$N,6,FALSE())</f>
        <v>Hollow Creek Brewing Light Beer, 30 pack</v>
      </c>
      <c r="C4380" s="15" t="n">
        <v>3.3</v>
      </c>
      <c r="D4380" s="15" t="n">
        <v>11.5</v>
      </c>
      <c r="E4380" s="15" t="n">
        <v>3.8</v>
      </c>
      <c r="F4380" s="16" t="s">
        <v>12290</v>
      </c>
      <c r="G4380" s="16" t="s">
        <v>12017</v>
      </c>
      <c r="H4380" s="17" t="n">
        <v>13.42</v>
      </c>
      <c r="I4380" s="18" t="n">
        <f aca="false">('SKU Master'!I4380-H4380)/'SKU Master'!I4380</f>
        <v>0.369657116016909</v>
      </c>
      <c r="J4380" s="16" t="n">
        <v>3</v>
      </c>
      <c r="K4380" s="19" t="n">
        <f aca="false">J4380*C4380</f>
        <v>9.9</v>
      </c>
      <c r="L4380" s="16" t="s">
        <v>12295</v>
      </c>
      <c r="M4380" s="16" t="s">
        <v>12292</v>
      </c>
      <c r="N4380" s="16" t="s">
        <v>12021</v>
      </c>
      <c r="O4380" s="16" t="s">
        <v>12300</v>
      </c>
      <c r="P4380" s="16" t="s">
        <v>12296</v>
      </c>
      <c r="Q4380" s="16" t="s">
        <v>12017</v>
      </c>
    </row>
    <row r="4381" customFormat="false" ht="15" hidden="false" customHeight="false" outlineLevel="0" collapsed="false">
      <c r="A4381" s="14" t="str">
        <f aca="false">'SKU Master'!A4381</f>
        <v>09-00010</v>
      </c>
      <c r="B4381" s="14" t="str">
        <f aca="false">VLOOKUP(A4381,'SKU Master'!$A:$N,6,FALSE())</f>
        <v>Sabletree Wines Pilsner, 12 pack</v>
      </c>
      <c r="C4381" s="15" t="n">
        <v>3.2</v>
      </c>
      <c r="D4381" s="15" t="n">
        <v>10.8</v>
      </c>
      <c r="E4381" s="15" t="n">
        <v>3.4</v>
      </c>
      <c r="F4381" s="16" t="s">
        <v>12290</v>
      </c>
      <c r="G4381" s="16" t="s">
        <v>12017</v>
      </c>
      <c r="H4381" s="17" t="n">
        <v>8.77</v>
      </c>
      <c r="I4381" s="18" t="n">
        <f aca="false">('SKU Master'!I4381-H4381)/'SKU Master'!I4381</f>
        <v>0.292171105730428</v>
      </c>
      <c r="J4381" s="16" t="n">
        <v>5</v>
      </c>
      <c r="K4381" s="19" t="n">
        <f aca="false">J4381*C4381</f>
        <v>16</v>
      </c>
      <c r="L4381" s="16" t="s">
        <v>12295</v>
      </c>
      <c r="M4381" s="16" t="s">
        <v>12292</v>
      </c>
      <c r="N4381" s="16" t="s">
        <v>12021</v>
      </c>
      <c r="O4381" s="16" t="s">
        <v>12300</v>
      </c>
      <c r="P4381" s="16" t="s">
        <v>12297</v>
      </c>
      <c r="Q4381" s="16" t="s">
        <v>12017</v>
      </c>
    </row>
    <row r="4382" customFormat="false" ht="15" hidden="false" customHeight="false" outlineLevel="0" collapsed="false">
      <c r="A4382" s="14" t="str">
        <f aca="false">'SKU Master'!A4382</f>
        <v>09-00011</v>
      </c>
      <c r="B4382" s="14" t="str">
        <f aca="false">VLOOKUP(A4382,'SKU Master'!$A:$N,6,FALSE())</f>
        <v>Sabletree Wines Light Beer, 12 pack</v>
      </c>
      <c r="C4382" s="15" t="n">
        <v>3.7</v>
      </c>
      <c r="D4382" s="15" t="n">
        <v>11.6</v>
      </c>
      <c r="E4382" s="15" t="n">
        <v>3.1</v>
      </c>
      <c r="F4382" s="16" t="s">
        <v>12290</v>
      </c>
      <c r="G4382" s="16" t="s">
        <v>12017</v>
      </c>
      <c r="H4382" s="17" t="n">
        <v>14.73</v>
      </c>
      <c r="I4382" s="18" t="n">
        <f aca="false">('SKU Master'!I4382-H4382)/'SKU Master'!I4382</f>
        <v>0.281112737920937</v>
      </c>
      <c r="J4382" s="16" t="n">
        <v>3</v>
      </c>
      <c r="K4382" s="19" t="n">
        <f aca="false">J4382*C4382</f>
        <v>11.1</v>
      </c>
      <c r="L4382" s="16" t="s">
        <v>12295</v>
      </c>
      <c r="M4382" s="16" t="s">
        <v>12292</v>
      </c>
      <c r="N4382" s="16" t="s">
        <v>12021</v>
      </c>
      <c r="O4382" s="16" t="s">
        <v>12300</v>
      </c>
      <c r="P4382" s="16" t="s">
        <v>12298</v>
      </c>
      <c r="Q4382" s="16" t="s">
        <v>12017</v>
      </c>
    </row>
    <row r="4383" customFormat="false" ht="15" hidden="false" customHeight="false" outlineLevel="0" collapsed="false">
      <c r="A4383" s="14" t="str">
        <f aca="false">'SKU Master'!A4383</f>
        <v>09-00012</v>
      </c>
      <c r="B4383" s="14" t="str">
        <f aca="false">VLOOKUP(A4383,'SKU Master'!$A:$N,6,FALSE())</f>
        <v>Sabletree Wines Light Beer, 24 pack</v>
      </c>
      <c r="C4383" s="15" t="n">
        <v>3.3</v>
      </c>
      <c r="D4383" s="15" t="n">
        <v>11.5</v>
      </c>
      <c r="E4383" s="15" t="n">
        <v>3.4</v>
      </c>
      <c r="F4383" s="16" t="s">
        <v>12290</v>
      </c>
      <c r="G4383" s="16" t="s">
        <v>12017</v>
      </c>
      <c r="H4383" s="17" t="n">
        <v>16.81</v>
      </c>
      <c r="I4383" s="18" t="n">
        <f aca="false">('SKU Master'!I4383-H4383)/'SKU Master'!I4383</f>
        <v>0.281316802052159</v>
      </c>
      <c r="J4383" s="16" t="n">
        <v>3</v>
      </c>
      <c r="K4383" s="19" t="n">
        <f aca="false">J4383*C4383</f>
        <v>9.9</v>
      </c>
      <c r="L4383" s="16" t="s">
        <v>12295</v>
      </c>
      <c r="M4383" s="16" t="s">
        <v>12292</v>
      </c>
      <c r="N4383" s="16" t="s">
        <v>12021</v>
      </c>
      <c r="O4383" s="16" t="s">
        <v>12300</v>
      </c>
      <c r="P4383" s="16" t="s">
        <v>12298</v>
      </c>
      <c r="Q4383" s="16" t="s">
        <v>12017</v>
      </c>
    </row>
    <row r="4384" customFormat="false" ht="15" hidden="false" customHeight="false" outlineLevel="0" collapsed="false">
      <c r="A4384" s="14" t="str">
        <f aca="false">'SKU Master'!A4384</f>
        <v>09-00013</v>
      </c>
      <c r="B4384" s="14" t="str">
        <f aca="false">VLOOKUP(A4384,'SKU Master'!$A:$N,6,FALSE())</f>
        <v>Vinecrest Cellars Lager, 30 pack</v>
      </c>
      <c r="C4384" s="15" t="n">
        <v>3</v>
      </c>
      <c r="D4384" s="15" t="n">
        <v>10.9</v>
      </c>
      <c r="E4384" s="15" t="n">
        <v>3.1</v>
      </c>
      <c r="F4384" s="16" t="s">
        <v>12290</v>
      </c>
      <c r="G4384" s="16" t="s">
        <v>12017</v>
      </c>
      <c r="H4384" s="17" t="n">
        <v>14.37</v>
      </c>
      <c r="I4384" s="18" t="n">
        <f aca="false">('SKU Master'!I4384-H4384)/'SKU Master'!I4384</f>
        <v>0.308802308802309</v>
      </c>
      <c r="J4384" s="16" t="n">
        <v>6</v>
      </c>
      <c r="K4384" s="19" t="n">
        <f aca="false">J4384*C4384</f>
        <v>18</v>
      </c>
      <c r="L4384" s="16" t="s">
        <v>12295</v>
      </c>
      <c r="M4384" s="16" t="s">
        <v>12292</v>
      </c>
      <c r="N4384" s="16" t="s">
        <v>12021</v>
      </c>
      <c r="O4384" s="16" t="s">
        <v>12300</v>
      </c>
      <c r="P4384" s="16" t="s">
        <v>12297</v>
      </c>
      <c r="Q4384" s="16" t="s">
        <v>12017</v>
      </c>
    </row>
    <row r="4385" customFormat="false" ht="15" hidden="false" customHeight="false" outlineLevel="0" collapsed="false">
      <c r="A4385" s="14" t="str">
        <f aca="false">'SKU Master'!A4385</f>
        <v>09-00014</v>
      </c>
      <c r="B4385" s="14" t="str">
        <f aca="false">VLOOKUP(A4385,'SKU Master'!$A:$N,6,FALSE())</f>
        <v>Vinecrest Cellars Pilsner, 12 pack</v>
      </c>
      <c r="C4385" s="15" t="n">
        <v>4</v>
      </c>
      <c r="D4385" s="15" t="n">
        <v>11</v>
      </c>
      <c r="E4385" s="15" t="n">
        <v>3.3</v>
      </c>
      <c r="F4385" s="16" t="s">
        <v>12290</v>
      </c>
      <c r="G4385" s="16" t="s">
        <v>12017</v>
      </c>
      <c r="H4385" s="17" t="n">
        <v>17.41</v>
      </c>
      <c r="I4385" s="18" t="n">
        <f aca="false">('SKU Master'!I4385-H4385)/'SKU Master'!I4385</f>
        <v>0.300522298111691</v>
      </c>
      <c r="J4385" s="16" t="n">
        <v>2</v>
      </c>
      <c r="K4385" s="19" t="n">
        <f aca="false">J4385*C4385</f>
        <v>8</v>
      </c>
      <c r="L4385" s="16" t="s">
        <v>12295</v>
      </c>
      <c r="M4385" s="16" t="s">
        <v>12292</v>
      </c>
      <c r="N4385" s="16" t="s">
        <v>12021</v>
      </c>
      <c r="O4385" s="16" t="s">
        <v>12300</v>
      </c>
      <c r="P4385" s="16" t="s">
        <v>12294</v>
      </c>
      <c r="Q4385" s="16" t="s">
        <v>12017</v>
      </c>
    </row>
    <row r="4386" customFormat="false" ht="15" hidden="false" customHeight="false" outlineLevel="0" collapsed="false">
      <c r="A4386" s="14" t="str">
        <f aca="false">'SKU Master'!A4386</f>
        <v>09-00015</v>
      </c>
      <c r="B4386" s="14" t="str">
        <f aca="false">VLOOKUP(A4386,'SKU Master'!$A:$N,6,FALSE())</f>
        <v>Timber Ridge Brewing Pilsner, 24 pack</v>
      </c>
      <c r="C4386" s="15" t="n">
        <v>3.7</v>
      </c>
      <c r="D4386" s="15" t="n">
        <v>11.1</v>
      </c>
      <c r="E4386" s="15" t="n">
        <v>3.7</v>
      </c>
      <c r="F4386" s="16" t="s">
        <v>12290</v>
      </c>
      <c r="G4386" s="16" t="s">
        <v>12017</v>
      </c>
      <c r="H4386" s="17" t="n">
        <v>15.6</v>
      </c>
      <c r="I4386" s="18" t="n">
        <f aca="false">('SKU Master'!I4386-H4386)/'SKU Master'!I4386</f>
        <v>0.267261625176139</v>
      </c>
      <c r="J4386" s="16" t="n">
        <v>2</v>
      </c>
      <c r="K4386" s="19" t="n">
        <f aca="false">J4386*C4386</f>
        <v>7.4</v>
      </c>
      <c r="L4386" s="16" t="s">
        <v>12295</v>
      </c>
      <c r="M4386" s="16" t="s">
        <v>12292</v>
      </c>
      <c r="N4386" s="16" t="s">
        <v>12021</v>
      </c>
      <c r="O4386" s="16" t="s">
        <v>12300</v>
      </c>
      <c r="P4386" s="16" t="s">
        <v>12298</v>
      </c>
      <c r="Q4386" s="16" t="s">
        <v>12017</v>
      </c>
    </row>
    <row r="4387" customFormat="false" ht="15" hidden="false" customHeight="false" outlineLevel="0" collapsed="false">
      <c r="A4387" s="14" t="str">
        <f aca="false">'SKU Master'!A4387</f>
        <v>09-00016</v>
      </c>
      <c r="B4387" s="14" t="str">
        <f aca="false">VLOOKUP(A4387,'SKU Master'!$A:$N,6,FALSE())</f>
        <v>Timber Ridge Brewing Lager, 30 pack</v>
      </c>
      <c r="C4387" s="15" t="n">
        <v>3.7</v>
      </c>
      <c r="D4387" s="15" t="n">
        <v>12.3</v>
      </c>
      <c r="E4387" s="15" t="n">
        <v>3.9</v>
      </c>
      <c r="F4387" s="16" t="s">
        <v>12290</v>
      </c>
      <c r="G4387" s="16" t="s">
        <v>12017</v>
      </c>
      <c r="H4387" s="17" t="n">
        <v>14.26</v>
      </c>
      <c r="I4387" s="18" t="n">
        <f aca="false">('SKU Master'!I4387-H4387)/'SKU Master'!I4387</f>
        <v>0.3206288708909</v>
      </c>
      <c r="J4387" s="16" t="n">
        <v>6</v>
      </c>
      <c r="K4387" s="19" t="n">
        <f aca="false">J4387*C4387</f>
        <v>22.2</v>
      </c>
      <c r="L4387" s="16" t="s">
        <v>12295</v>
      </c>
      <c r="M4387" s="16" t="s">
        <v>12292</v>
      </c>
      <c r="N4387" s="16" t="s">
        <v>12021</v>
      </c>
      <c r="O4387" s="16" t="s">
        <v>12300</v>
      </c>
      <c r="P4387" s="16" t="s">
        <v>12297</v>
      </c>
      <c r="Q4387" s="16" t="s">
        <v>12017</v>
      </c>
    </row>
    <row r="4388" customFormat="false" ht="15" hidden="false" customHeight="false" outlineLevel="0" collapsed="false">
      <c r="A4388" s="14" t="str">
        <f aca="false">'SKU Master'!A4388</f>
        <v>09-00017</v>
      </c>
      <c r="B4388" s="14" t="str">
        <f aca="false">VLOOKUP(A4388,'SKU Master'!$A:$N,6,FALSE())</f>
        <v>Vinecrest Cellars Lager, 24 pack</v>
      </c>
      <c r="C4388" s="15" t="n">
        <v>3.7</v>
      </c>
      <c r="D4388" s="15" t="n">
        <v>11.1</v>
      </c>
      <c r="E4388" s="15" t="n">
        <v>3.2</v>
      </c>
      <c r="F4388" s="16" t="s">
        <v>12290</v>
      </c>
      <c r="G4388" s="16" t="s">
        <v>12017</v>
      </c>
      <c r="H4388" s="17" t="n">
        <v>9.36</v>
      </c>
      <c r="I4388" s="18" t="n">
        <f aca="false">('SKU Master'!I4388-H4388)/'SKU Master'!I4388</f>
        <v>0.250600480384308</v>
      </c>
      <c r="J4388" s="16" t="n">
        <v>3</v>
      </c>
      <c r="K4388" s="19" t="n">
        <f aca="false">J4388*C4388</f>
        <v>11.1</v>
      </c>
      <c r="L4388" s="16" t="s">
        <v>12295</v>
      </c>
      <c r="M4388" s="16" t="s">
        <v>12292</v>
      </c>
      <c r="N4388" s="16" t="s">
        <v>12021</v>
      </c>
      <c r="O4388" s="16" t="s">
        <v>12300</v>
      </c>
      <c r="P4388" s="16" t="s">
        <v>12296</v>
      </c>
      <c r="Q4388" s="16" t="s">
        <v>12017</v>
      </c>
    </row>
    <row r="4389" customFormat="false" ht="15" hidden="false" customHeight="false" outlineLevel="0" collapsed="false">
      <c r="A4389" s="14" t="str">
        <f aca="false">'SKU Master'!A4389</f>
        <v>09-00018</v>
      </c>
      <c r="B4389" s="14" t="str">
        <f aca="false">VLOOKUP(A4389,'SKU Master'!$A:$N,6,FALSE())</f>
        <v>Timber Ridge Brewing Lager, 24 pack</v>
      </c>
      <c r="C4389" s="15" t="n">
        <v>3.9</v>
      </c>
      <c r="D4389" s="15" t="n">
        <v>10.1</v>
      </c>
      <c r="E4389" s="15" t="n">
        <v>3.4</v>
      </c>
      <c r="F4389" s="16" t="s">
        <v>12290</v>
      </c>
      <c r="G4389" s="16" t="s">
        <v>12017</v>
      </c>
      <c r="H4389" s="17" t="n">
        <v>11.61</v>
      </c>
      <c r="I4389" s="18" t="n">
        <f aca="false">('SKU Master'!I4389-H4389)/'SKU Master'!I4389</f>
        <v>0.308516974389518</v>
      </c>
      <c r="J4389" s="16" t="n">
        <v>5</v>
      </c>
      <c r="K4389" s="19" t="n">
        <f aca="false">J4389*C4389</f>
        <v>19.5</v>
      </c>
      <c r="L4389" s="16" t="s">
        <v>12295</v>
      </c>
      <c r="M4389" s="16" t="s">
        <v>12292</v>
      </c>
      <c r="N4389" s="16" t="s">
        <v>12021</v>
      </c>
      <c r="O4389" s="16" t="s">
        <v>12300</v>
      </c>
      <c r="P4389" s="16" t="s">
        <v>12297</v>
      </c>
      <c r="Q4389" s="16" t="s">
        <v>12017</v>
      </c>
    </row>
    <row r="4390" customFormat="false" ht="15" hidden="false" customHeight="false" outlineLevel="0" collapsed="false">
      <c r="A4390" s="14" t="str">
        <f aca="false">'SKU Master'!A4390</f>
        <v>09-00019</v>
      </c>
      <c r="B4390" s="14" t="str">
        <f aca="false">VLOOKUP(A4390,'SKU Master'!$A:$N,6,FALSE())</f>
        <v>Hollow Creek Brewing Lager, 30 pack</v>
      </c>
      <c r="C4390" s="15" t="n">
        <v>3.4</v>
      </c>
      <c r="D4390" s="15" t="n">
        <v>11.3</v>
      </c>
      <c r="E4390" s="15" t="n">
        <v>3.2</v>
      </c>
      <c r="F4390" s="16" t="s">
        <v>12290</v>
      </c>
      <c r="G4390" s="16" t="s">
        <v>12017</v>
      </c>
      <c r="H4390" s="17" t="n">
        <v>10.96</v>
      </c>
      <c r="I4390" s="18" t="n">
        <f aca="false">('SKU Master'!I4390-H4390)/'SKU Master'!I4390</f>
        <v>0.263935527199463</v>
      </c>
      <c r="J4390" s="16" t="n">
        <v>2</v>
      </c>
      <c r="K4390" s="19" t="n">
        <f aca="false">J4390*C4390</f>
        <v>6.8</v>
      </c>
      <c r="L4390" s="16" t="s">
        <v>12295</v>
      </c>
      <c r="M4390" s="16" t="s">
        <v>12292</v>
      </c>
      <c r="N4390" s="16" t="s">
        <v>12021</v>
      </c>
      <c r="O4390" s="16" t="s">
        <v>12300</v>
      </c>
      <c r="P4390" s="16" t="s">
        <v>12298</v>
      </c>
      <c r="Q4390" s="16" t="s">
        <v>12021</v>
      </c>
    </row>
    <row r="4391" customFormat="false" ht="15" hidden="false" customHeight="false" outlineLevel="0" collapsed="false">
      <c r="A4391" s="14" t="str">
        <f aca="false">'SKU Master'!A4391</f>
        <v>09-00020</v>
      </c>
      <c r="B4391" s="14" t="str">
        <f aca="false">VLOOKUP(A4391,'SKU Master'!$A:$N,6,FALSE())</f>
        <v>Timber Ridge Brewing Light Beer, 12 pack</v>
      </c>
      <c r="C4391" s="15" t="n">
        <v>3.2</v>
      </c>
      <c r="D4391" s="15" t="n">
        <v>10.7</v>
      </c>
      <c r="E4391" s="15" t="n">
        <v>3.8</v>
      </c>
      <c r="F4391" s="16" t="s">
        <v>12290</v>
      </c>
      <c r="G4391" s="16" t="s">
        <v>12017</v>
      </c>
      <c r="H4391" s="17" t="n">
        <v>13.56</v>
      </c>
      <c r="I4391" s="18" t="n">
        <f aca="false">('SKU Master'!I4391-H4391)/'SKU Master'!I4391</f>
        <v>0.350885591191958</v>
      </c>
      <c r="J4391" s="16" t="n">
        <v>4</v>
      </c>
      <c r="K4391" s="19" t="n">
        <f aca="false">J4391*C4391</f>
        <v>12.8</v>
      </c>
      <c r="L4391" s="16" t="s">
        <v>12295</v>
      </c>
      <c r="M4391" s="16" t="s">
        <v>12292</v>
      </c>
      <c r="N4391" s="16" t="s">
        <v>12021</v>
      </c>
      <c r="O4391" s="16" t="s">
        <v>12300</v>
      </c>
      <c r="P4391" s="16" t="s">
        <v>12296</v>
      </c>
      <c r="Q4391" s="16" t="s">
        <v>12017</v>
      </c>
    </row>
    <row r="4392" customFormat="false" ht="15" hidden="false" customHeight="false" outlineLevel="0" collapsed="false">
      <c r="A4392" s="14" t="str">
        <f aca="false">'SKU Master'!A4392</f>
        <v>09-00021</v>
      </c>
      <c r="B4392" s="14" t="str">
        <f aca="false">VLOOKUP(A4392,'SKU Master'!$A:$N,6,FALSE())</f>
        <v>Timber Ridge Brewing Pilsner, 30 pack</v>
      </c>
      <c r="C4392" s="15" t="n">
        <v>3.2</v>
      </c>
      <c r="D4392" s="15" t="n">
        <v>12.2</v>
      </c>
      <c r="E4392" s="15" t="n">
        <v>3.6</v>
      </c>
      <c r="F4392" s="16" t="s">
        <v>12290</v>
      </c>
      <c r="G4392" s="16" t="s">
        <v>12017</v>
      </c>
      <c r="H4392" s="17" t="n">
        <v>9.23</v>
      </c>
      <c r="I4392" s="18" t="n">
        <f aca="false">('SKU Master'!I4392-H4392)/'SKU Master'!I4392</f>
        <v>0.35858234885337</v>
      </c>
      <c r="J4392" s="16" t="n">
        <v>4</v>
      </c>
      <c r="K4392" s="19" t="n">
        <f aca="false">J4392*C4392</f>
        <v>12.8</v>
      </c>
      <c r="L4392" s="16" t="s">
        <v>12295</v>
      </c>
      <c r="M4392" s="16" t="s">
        <v>12292</v>
      </c>
      <c r="N4392" s="16" t="s">
        <v>12021</v>
      </c>
      <c r="O4392" s="16" t="s">
        <v>12300</v>
      </c>
      <c r="P4392" s="16" t="s">
        <v>12296</v>
      </c>
      <c r="Q4392" s="16" t="s">
        <v>12017</v>
      </c>
    </row>
    <row r="4393" customFormat="false" ht="15" hidden="false" customHeight="false" outlineLevel="0" collapsed="false">
      <c r="A4393" s="14" t="str">
        <f aca="false">'SKU Master'!A4393</f>
        <v>09-00022</v>
      </c>
      <c r="B4393" s="14" t="str">
        <f aca="false">VLOOKUP(A4393,'SKU Master'!$A:$N,6,FALSE())</f>
        <v>Timber Ridge Brewing Light Beer, 30 pack</v>
      </c>
      <c r="C4393" s="15" t="n">
        <v>3</v>
      </c>
      <c r="D4393" s="15" t="n">
        <v>11.4</v>
      </c>
      <c r="E4393" s="15" t="n">
        <v>3.4</v>
      </c>
      <c r="F4393" s="16" t="s">
        <v>12290</v>
      </c>
      <c r="G4393" s="16" t="s">
        <v>12017</v>
      </c>
      <c r="H4393" s="17" t="n">
        <v>10.62</v>
      </c>
      <c r="I4393" s="18" t="n">
        <f aca="false">('SKU Master'!I4393-H4393)/'SKU Master'!I4393</f>
        <v>0.352043929225137</v>
      </c>
      <c r="J4393" s="16" t="n">
        <v>2</v>
      </c>
      <c r="K4393" s="19" t="n">
        <f aca="false">J4393*C4393</f>
        <v>6</v>
      </c>
      <c r="L4393" s="16" t="s">
        <v>12295</v>
      </c>
      <c r="M4393" s="16" t="s">
        <v>12292</v>
      </c>
      <c r="N4393" s="16" t="s">
        <v>12021</v>
      </c>
      <c r="O4393" s="16" t="s">
        <v>12300</v>
      </c>
      <c r="P4393" s="16" t="s">
        <v>12298</v>
      </c>
      <c r="Q4393" s="16" t="s">
        <v>12017</v>
      </c>
    </row>
    <row r="4394" customFormat="false" ht="15" hidden="false" customHeight="false" outlineLevel="0" collapsed="false">
      <c r="A4394" s="14" t="str">
        <f aca="false">'SKU Master'!A4394</f>
        <v>09-00023</v>
      </c>
      <c r="B4394" s="14" t="str">
        <f aca="false">VLOOKUP(A4394,'SKU Master'!$A:$N,6,FALSE())</f>
        <v>Sabletree Wines Light Beer, 30 pack</v>
      </c>
      <c r="C4394" s="15" t="n">
        <v>3.3</v>
      </c>
      <c r="D4394" s="15" t="n">
        <v>12.2</v>
      </c>
      <c r="E4394" s="15" t="n">
        <v>3.2</v>
      </c>
      <c r="F4394" s="16" t="s">
        <v>12290</v>
      </c>
      <c r="G4394" s="16" t="s">
        <v>12017</v>
      </c>
      <c r="H4394" s="17" t="n">
        <v>8.42</v>
      </c>
      <c r="I4394" s="18" t="n">
        <f aca="false">('SKU Master'!I4394-H4394)/'SKU Master'!I4394</f>
        <v>0.341673182173573</v>
      </c>
      <c r="J4394" s="16" t="n">
        <v>2</v>
      </c>
      <c r="K4394" s="19" t="n">
        <f aca="false">J4394*C4394</f>
        <v>6.6</v>
      </c>
      <c r="L4394" s="16" t="s">
        <v>12295</v>
      </c>
      <c r="M4394" s="16" t="s">
        <v>12292</v>
      </c>
      <c r="N4394" s="16" t="s">
        <v>12021</v>
      </c>
      <c r="O4394" s="16" t="s">
        <v>12300</v>
      </c>
      <c r="P4394" s="16" t="s">
        <v>12298</v>
      </c>
      <c r="Q4394" s="16" t="s">
        <v>12017</v>
      </c>
    </row>
    <row r="4395" customFormat="false" ht="15" hidden="false" customHeight="false" outlineLevel="0" collapsed="false">
      <c r="A4395" s="14" t="str">
        <f aca="false">'SKU Master'!A4395</f>
        <v>09-00024</v>
      </c>
      <c r="B4395" s="14" t="str">
        <f aca="false">VLOOKUP(A4395,'SKU Master'!$A:$N,6,FALSE())</f>
        <v>Sabletree Wines Lager, 24 pack</v>
      </c>
      <c r="C4395" s="15" t="n">
        <v>4</v>
      </c>
      <c r="D4395" s="15" t="n">
        <v>11.2</v>
      </c>
      <c r="E4395" s="15" t="n">
        <v>3.8</v>
      </c>
      <c r="F4395" s="16" t="s">
        <v>12290</v>
      </c>
      <c r="G4395" s="16" t="s">
        <v>12017</v>
      </c>
      <c r="H4395" s="17" t="n">
        <v>12.23</v>
      </c>
      <c r="I4395" s="18" t="n">
        <f aca="false">('SKU Master'!I4395-H4395)/'SKU Master'!I4395</f>
        <v>0.32017787659811</v>
      </c>
      <c r="J4395" s="16" t="n">
        <v>2</v>
      </c>
      <c r="K4395" s="19" t="n">
        <f aca="false">J4395*C4395</f>
        <v>8</v>
      </c>
      <c r="L4395" s="16" t="s">
        <v>12295</v>
      </c>
      <c r="M4395" s="16" t="s">
        <v>12292</v>
      </c>
      <c r="N4395" s="16" t="s">
        <v>12021</v>
      </c>
      <c r="O4395" s="16" t="s">
        <v>12300</v>
      </c>
      <c r="P4395" s="16" t="s">
        <v>12298</v>
      </c>
      <c r="Q4395" s="16" t="s">
        <v>12017</v>
      </c>
    </row>
    <row r="4396" customFormat="false" ht="15" hidden="false" customHeight="false" outlineLevel="0" collapsed="false">
      <c r="A4396" s="14" t="str">
        <f aca="false">'SKU Master'!A4396</f>
        <v>09-00025</v>
      </c>
      <c r="B4396" s="14" t="str">
        <f aca="false">VLOOKUP(A4396,'SKU Master'!$A:$N,6,FALSE())</f>
        <v>Vinecrest Cellars Light Beer, 30 pack</v>
      </c>
      <c r="C4396" s="15" t="n">
        <v>3.7</v>
      </c>
      <c r="D4396" s="15" t="n">
        <v>12.9</v>
      </c>
      <c r="E4396" s="15" t="n">
        <v>3.8</v>
      </c>
      <c r="F4396" s="16" t="s">
        <v>12290</v>
      </c>
      <c r="G4396" s="16" t="s">
        <v>12017</v>
      </c>
      <c r="H4396" s="17" t="n">
        <v>7.45</v>
      </c>
      <c r="I4396" s="18" t="n">
        <f aca="false">('SKU Master'!I4396-H4396)/'SKU Master'!I4396</f>
        <v>0.351610095735422</v>
      </c>
      <c r="J4396" s="16" t="n">
        <v>4</v>
      </c>
      <c r="K4396" s="19" t="n">
        <f aca="false">J4396*C4396</f>
        <v>14.8</v>
      </c>
      <c r="L4396" s="16" t="s">
        <v>12295</v>
      </c>
      <c r="M4396" s="16" t="s">
        <v>12292</v>
      </c>
      <c r="N4396" s="16" t="s">
        <v>12021</v>
      </c>
      <c r="O4396" s="16" t="s">
        <v>12300</v>
      </c>
      <c r="P4396" s="16" t="s">
        <v>12296</v>
      </c>
      <c r="Q4396" s="16" t="s">
        <v>12017</v>
      </c>
    </row>
    <row r="4397" customFormat="false" ht="15" hidden="false" customHeight="false" outlineLevel="0" collapsed="false">
      <c r="A4397" s="14" t="str">
        <f aca="false">'SKU Master'!A4397</f>
        <v>09-00026</v>
      </c>
      <c r="B4397" s="14" t="str">
        <f aca="false">VLOOKUP(A4397,'SKU Master'!$A:$N,6,FALSE())</f>
        <v>Vinecrest Cellars Lager, 12 pack</v>
      </c>
      <c r="C4397" s="15" t="n">
        <v>3.2</v>
      </c>
      <c r="D4397" s="15" t="n">
        <v>11.5</v>
      </c>
      <c r="E4397" s="15" t="n">
        <v>3.2</v>
      </c>
      <c r="F4397" s="16" t="s">
        <v>12290</v>
      </c>
      <c r="G4397" s="16" t="s">
        <v>12017</v>
      </c>
      <c r="H4397" s="17" t="n">
        <v>17.31</v>
      </c>
      <c r="I4397" s="18" t="n">
        <f aca="false">('SKU Master'!I4397-H4397)/'SKU Master'!I4397</f>
        <v>0.307322929171669</v>
      </c>
      <c r="J4397" s="16" t="n">
        <v>6</v>
      </c>
      <c r="K4397" s="19" t="n">
        <f aca="false">J4397*C4397</f>
        <v>19.2</v>
      </c>
      <c r="L4397" s="16" t="s">
        <v>12295</v>
      </c>
      <c r="M4397" s="16" t="s">
        <v>12292</v>
      </c>
      <c r="N4397" s="16" t="s">
        <v>12021</v>
      </c>
      <c r="O4397" s="16" t="s">
        <v>12300</v>
      </c>
      <c r="P4397" s="16" t="s">
        <v>12297</v>
      </c>
      <c r="Q4397" s="16" t="s">
        <v>12017</v>
      </c>
    </row>
    <row r="4398" customFormat="false" ht="15" hidden="false" customHeight="false" outlineLevel="0" collapsed="false">
      <c r="A4398" s="14" t="str">
        <f aca="false">'SKU Master'!A4398</f>
        <v>09-00027</v>
      </c>
      <c r="B4398" s="14" t="str">
        <f aca="false">VLOOKUP(A4398,'SKU Master'!$A:$N,6,FALSE())</f>
        <v>Sabletree Wines Lager, 30 pack</v>
      </c>
      <c r="C4398" s="15" t="n">
        <v>3.3</v>
      </c>
      <c r="D4398" s="15" t="n">
        <v>10.7</v>
      </c>
      <c r="E4398" s="15" t="n">
        <v>3.9</v>
      </c>
      <c r="F4398" s="16" t="s">
        <v>12290</v>
      </c>
      <c r="G4398" s="16" t="s">
        <v>12017</v>
      </c>
      <c r="H4398" s="17" t="n">
        <v>10.5</v>
      </c>
      <c r="I4398" s="18" t="n">
        <f aca="false">('SKU Master'!I4398-H4398)/'SKU Master'!I4398</f>
        <v>0.363250454821104</v>
      </c>
      <c r="J4398" s="16" t="n">
        <v>5</v>
      </c>
      <c r="K4398" s="19" t="n">
        <f aca="false">J4398*C4398</f>
        <v>16.5</v>
      </c>
      <c r="L4398" s="16" t="s">
        <v>12295</v>
      </c>
      <c r="M4398" s="16" t="s">
        <v>12292</v>
      </c>
      <c r="N4398" s="16" t="s">
        <v>12021</v>
      </c>
      <c r="O4398" s="16" t="s">
        <v>12300</v>
      </c>
      <c r="P4398" s="16" t="s">
        <v>12296</v>
      </c>
      <c r="Q4398" s="16" t="s">
        <v>12017</v>
      </c>
    </row>
    <row r="4399" customFormat="false" ht="15" hidden="false" customHeight="false" outlineLevel="0" collapsed="false">
      <c r="A4399" s="14" t="str">
        <f aca="false">'SKU Master'!A4399</f>
        <v>09-00028</v>
      </c>
      <c r="B4399" s="14" t="str">
        <f aca="false">VLOOKUP(A4399,'SKU Master'!$A:$N,6,FALSE())</f>
        <v>Sabletree Wines Pilsner, 30 pack</v>
      </c>
      <c r="C4399" s="15" t="n">
        <v>3.8</v>
      </c>
      <c r="D4399" s="15" t="n">
        <v>11.9</v>
      </c>
      <c r="E4399" s="15" t="n">
        <v>4</v>
      </c>
      <c r="F4399" s="16" t="s">
        <v>12290</v>
      </c>
      <c r="G4399" s="16" t="s">
        <v>12017</v>
      </c>
      <c r="H4399" s="17" t="n">
        <v>10.08</v>
      </c>
      <c r="I4399" s="18" t="n">
        <f aca="false">('SKU Master'!I4399-H4399)/'SKU Master'!I4399</f>
        <v>0.274298056155508</v>
      </c>
      <c r="J4399" s="16" t="n">
        <v>5</v>
      </c>
      <c r="K4399" s="19" t="n">
        <f aca="false">J4399*C4399</f>
        <v>19</v>
      </c>
      <c r="L4399" s="16" t="s">
        <v>12295</v>
      </c>
      <c r="M4399" s="16" t="s">
        <v>12292</v>
      </c>
      <c r="N4399" s="16" t="s">
        <v>12021</v>
      </c>
      <c r="O4399" s="16" t="s">
        <v>12300</v>
      </c>
      <c r="P4399" s="16" t="s">
        <v>12296</v>
      </c>
      <c r="Q4399" s="16" t="s">
        <v>12017</v>
      </c>
    </row>
    <row r="4400" customFormat="false" ht="15" hidden="false" customHeight="false" outlineLevel="0" collapsed="false">
      <c r="A4400" s="14" t="str">
        <f aca="false">'SKU Master'!A4400</f>
        <v>09-00029</v>
      </c>
      <c r="B4400" s="14" t="str">
        <f aca="false">VLOOKUP(A4400,'SKU Master'!$A:$N,6,FALSE())</f>
        <v>Vinecrest Cellars Light Beer, 12 pack</v>
      </c>
      <c r="C4400" s="15" t="n">
        <v>3.9</v>
      </c>
      <c r="D4400" s="15" t="n">
        <v>11.4</v>
      </c>
      <c r="E4400" s="15" t="n">
        <v>3.9</v>
      </c>
      <c r="F4400" s="16" t="s">
        <v>12290</v>
      </c>
      <c r="G4400" s="16" t="s">
        <v>12017</v>
      </c>
      <c r="H4400" s="17" t="n">
        <v>15.15</v>
      </c>
      <c r="I4400" s="18" t="n">
        <f aca="false">('SKU Master'!I4400-H4400)/'SKU Master'!I4400</f>
        <v>0.338138925294889</v>
      </c>
      <c r="J4400" s="16" t="n">
        <v>3</v>
      </c>
      <c r="K4400" s="19" t="n">
        <f aca="false">J4400*C4400</f>
        <v>11.7</v>
      </c>
      <c r="L4400" s="16" t="s">
        <v>12295</v>
      </c>
      <c r="M4400" s="16" t="s">
        <v>12292</v>
      </c>
      <c r="N4400" s="16" t="s">
        <v>12021</v>
      </c>
      <c r="O4400" s="16" t="s">
        <v>12300</v>
      </c>
      <c r="P4400" s="16" t="s">
        <v>12296</v>
      </c>
      <c r="Q4400" s="16" t="s">
        <v>12017</v>
      </c>
    </row>
    <row r="4401" customFormat="false" ht="15" hidden="false" customHeight="false" outlineLevel="0" collapsed="false">
      <c r="A4401" s="14" t="str">
        <f aca="false">'SKU Master'!A4401</f>
        <v>09-00030</v>
      </c>
      <c r="B4401" s="14" t="str">
        <f aca="false">VLOOKUP(A4401,'SKU Master'!$A:$N,6,FALSE())</f>
        <v>Hollow Creek Brewing Pilsner, 30 pack</v>
      </c>
      <c r="C4401" s="15" t="n">
        <v>3.7</v>
      </c>
      <c r="D4401" s="15" t="n">
        <v>12.1</v>
      </c>
      <c r="E4401" s="15" t="n">
        <v>3.1</v>
      </c>
      <c r="F4401" s="16" t="s">
        <v>12290</v>
      </c>
      <c r="G4401" s="16" t="s">
        <v>12017</v>
      </c>
      <c r="H4401" s="17" t="n">
        <v>15.59</v>
      </c>
      <c r="I4401" s="18" t="n">
        <f aca="false">('SKU Master'!I4401-H4401)/'SKU Master'!I4401</f>
        <v>0.358172087278716</v>
      </c>
      <c r="J4401" s="16" t="n">
        <v>5</v>
      </c>
      <c r="K4401" s="19" t="n">
        <f aca="false">J4401*C4401</f>
        <v>18.5</v>
      </c>
      <c r="L4401" s="16" t="s">
        <v>12295</v>
      </c>
      <c r="M4401" s="16" t="s">
        <v>12292</v>
      </c>
      <c r="N4401" s="16" t="s">
        <v>12021</v>
      </c>
      <c r="O4401" s="16" t="s">
        <v>12300</v>
      </c>
      <c r="P4401" s="16" t="s">
        <v>12297</v>
      </c>
      <c r="Q4401" s="16" t="s">
        <v>12017</v>
      </c>
    </row>
    <row r="4402" customFormat="false" ht="15" hidden="false" customHeight="false" outlineLevel="0" collapsed="false">
      <c r="A4402" s="14" t="str">
        <f aca="false">'SKU Master'!A4402</f>
        <v>09-00031</v>
      </c>
      <c r="B4402" s="14" t="str">
        <f aca="false">VLOOKUP(A4402,'SKU Master'!$A:$N,6,FALSE())</f>
        <v>Sabletree Wines Lager, 12 pack</v>
      </c>
      <c r="C4402" s="15" t="n">
        <v>3.7</v>
      </c>
      <c r="D4402" s="15" t="n">
        <v>11.7</v>
      </c>
      <c r="E4402" s="15" t="n">
        <v>3.7</v>
      </c>
      <c r="F4402" s="16" t="s">
        <v>12290</v>
      </c>
      <c r="G4402" s="16" t="s">
        <v>12017</v>
      </c>
      <c r="H4402" s="17" t="n">
        <v>14.1</v>
      </c>
      <c r="I4402" s="18" t="n">
        <f aca="false">('SKU Master'!I4402-H4402)/'SKU Master'!I4402</f>
        <v>0.253573319216517</v>
      </c>
      <c r="J4402" s="16" t="n">
        <v>2</v>
      </c>
      <c r="K4402" s="19" t="n">
        <f aca="false">J4402*C4402</f>
        <v>7.4</v>
      </c>
      <c r="L4402" s="16" t="s">
        <v>12295</v>
      </c>
      <c r="M4402" s="16" t="s">
        <v>12292</v>
      </c>
      <c r="N4402" s="16" t="s">
        <v>12021</v>
      </c>
      <c r="O4402" s="16" t="s">
        <v>12300</v>
      </c>
      <c r="P4402" s="16" t="s">
        <v>12298</v>
      </c>
      <c r="Q4402" s="16" t="s">
        <v>12017</v>
      </c>
    </row>
    <row r="4403" customFormat="false" ht="15" hidden="false" customHeight="false" outlineLevel="0" collapsed="false">
      <c r="A4403" s="14" t="str">
        <f aca="false">'SKU Master'!A4403</f>
        <v>09-00032</v>
      </c>
      <c r="B4403" s="14" t="str">
        <f aca="false">VLOOKUP(A4403,'SKU Master'!$A:$N,6,FALSE())</f>
        <v>Vinecrest Cellars Pilsner, 24 pack</v>
      </c>
      <c r="C4403" s="15" t="n">
        <v>3.9</v>
      </c>
      <c r="D4403" s="15" t="n">
        <v>12.1</v>
      </c>
      <c r="E4403" s="15" t="n">
        <v>3.6</v>
      </c>
      <c r="F4403" s="16" t="s">
        <v>12290</v>
      </c>
      <c r="G4403" s="16" t="s">
        <v>12017</v>
      </c>
      <c r="H4403" s="17" t="n">
        <v>16.02</v>
      </c>
      <c r="I4403" s="18" t="n">
        <f aca="false">('SKU Master'!I4403-H4403)/'SKU Master'!I4403</f>
        <v>0.287683414851045</v>
      </c>
      <c r="J4403" s="16" t="n">
        <v>5</v>
      </c>
      <c r="K4403" s="19" t="n">
        <f aca="false">J4403*C4403</f>
        <v>19.5</v>
      </c>
      <c r="L4403" s="16" t="s">
        <v>12295</v>
      </c>
      <c r="M4403" s="16" t="s">
        <v>12292</v>
      </c>
      <c r="N4403" s="16" t="s">
        <v>12021</v>
      </c>
      <c r="O4403" s="16" t="s">
        <v>12300</v>
      </c>
      <c r="P4403" s="16" t="s">
        <v>12296</v>
      </c>
      <c r="Q4403" s="16" t="s">
        <v>12017</v>
      </c>
    </row>
    <row r="4404" customFormat="false" ht="15" hidden="false" customHeight="false" outlineLevel="0" collapsed="false">
      <c r="A4404" s="14" t="str">
        <f aca="false">'SKU Master'!A4404</f>
        <v>09-00033</v>
      </c>
      <c r="B4404" s="14" t="str">
        <f aca="false">VLOOKUP(A4404,'SKU Master'!$A:$N,6,FALSE())</f>
        <v>Hollow Creek Brewing Pilsner, 12 pack</v>
      </c>
      <c r="C4404" s="15" t="n">
        <v>3.7</v>
      </c>
      <c r="D4404" s="15" t="n">
        <v>11.2</v>
      </c>
      <c r="E4404" s="15" t="n">
        <v>3.5</v>
      </c>
      <c r="F4404" s="16" t="s">
        <v>12290</v>
      </c>
      <c r="G4404" s="16" t="s">
        <v>12017</v>
      </c>
      <c r="H4404" s="17" t="n">
        <v>9.03</v>
      </c>
      <c r="I4404" s="18" t="n">
        <f aca="false">('SKU Master'!I4404-H4404)/'SKU Master'!I4404</f>
        <v>0.345177664974619</v>
      </c>
      <c r="J4404" s="16" t="n">
        <v>3</v>
      </c>
      <c r="K4404" s="19" t="n">
        <f aca="false">J4404*C4404</f>
        <v>11.1</v>
      </c>
      <c r="L4404" s="16" t="s">
        <v>12295</v>
      </c>
      <c r="M4404" s="16" t="s">
        <v>12292</v>
      </c>
      <c r="N4404" s="16" t="s">
        <v>12021</v>
      </c>
      <c r="O4404" s="16" t="s">
        <v>12300</v>
      </c>
      <c r="P4404" s="16" t="s">
        <v>12298</v>
      </c>
      <c r="Q4404" s="16" t="s">
        <v>12017</v>
      </c>
    </row>
    <row r="4405" customFormat="false" ht="15" hidden="false" customHeight="false" outlineLevel="0" collapsed="false">
      <c r="A4405" s="14" t="str">
        <f aca="false">'SKU Master'!A4405</f>
        <v>09-00034</v>
      </c>
      <c r="B4405" s="14" t="str">
        <f aca="false">VLOOKUP(A4405,'SKU Master'!$A:$N,6,FALSE())</f>
        <v>Vinecrest Cellars Pilsner, 30 pack</v>
      </c>
      <c r="C4405" s="15" t="n">
        <v>3.8</v>
      </c>
      <c r="D4405" s="15" t="n">
        <v>11.7</v>
      </c>
      <c r="E4405" s="15" t="n">
        <v>3.5</v>
      </c>
      <c r="F4405" s="16" t="s">
        <v>12290</v>
      </c>
      <c r="G4405" s="16" t="s">
        <v>12017</v>
      </c>
      <c r="H4405" s="17" t="n">
        <v>17.05</v>
      </c>
      <c r="I4405" s="18" t="n">
        <f aca="false">('SKU Master'!I4405-H4405)/'SKU Master'!I4405</f>
        <v>0.258373205741627</v>
      </c>
      <c r="J4405" s="16" t="n">
        <v>2</v>
      </c>
      <c r="K4405" s="19" t="n">
        <f aca="false">J4405*C4405</f>
        <v>7.6</v>
      </c>
      <c r="L4405" s="16" t="s">
        <v>12295</v>
      </c>
      <c r="M4405" s="16" t="s">
        <v>12292</v>
      </c>
      <c r="N4405" s="16" t="s">
        <v>12021</v>
      </c>
      <c r="O4405" s="16" t="s">
        <v>12300</v>
      </c>
      <c r="P4405" s="16" t="s">
        <v>12298</v>
      </c>
      <c r="Q4405" s="16" t="s">
        <v>12017</v>
      </c>
    </row>
    <row r="4406" customFormat="false" ht="15" hidden="false" customHeight="false" outlineLevel="0" collapsed="false">
      <c r="A4406" s="14" t="str">
        <f aca="false">'SKU Master'!A4406</f>
        <v>09-00035</v>
      </c>
      <c r="B4406" s="14" t="str">
        <f aca="false">VLOOKUP(A4406,'SKU Master'!$A:$N,6,FALSE())</f>
        <v>Timber Ridge Brewing Pilsner, 12 pack</v>
      </c>
      <c r="C4406" s="15" t="n">
        <v>3.5</v>
      </c>
      <c r="D4406" s="15" t="n">
        <v>12</v>
      </c>
      <c r="E4406" s="15" t="n">
        <v>3.8</v>
      </c>
      <c r="F4406" s="16" t="s">
        <v>12290</v>
      </c>
      <c r="G4406" s="16" t="s">
        <v>12017</v>
      </c>
      <c r="H4406" s="17" t="n">
        <v>10</v>
      </c>
      <c r="I4406" s="18" t="n">
        <f aca="false">('SKU Master'!I4406-H4406)/'SKU Master'!I4406</f>
        <v>0.366687777074098</v>
      </c>
      <c r="J4406" s="16" t="n">
        <v>5</v>
      </c>
      <c r="K4406" s="19" t="n">
        <f aca="false">J4406*C4406</f>
        <v>17.5</v>
      </c>
      <c r="L4406" s="16" t="s">
        <v>12295</v>
      </c>
      <c r="M4406" s="16" t="s">
        <v>12292</v>
      </c>
      <c r="N4406" s="16" t="s">
        <v>12021</v>
      </c>
      <c r="O4406" s="16" t="s">
        <v>12300</v>
      </c>
      <c r="P4406" s="16" t="s">
        <v>12297</v>
      </c>
      <c r="Q4406" s="16" t="s">
        <v>12017</v>
      </c>
    </row>
    <row r="4407" customFormat="false" ht="15" hidden="false" customHeight="false" outlineLevel="0" collapsed="false">
      <c r="A4407" s="14" t="str">
        <f aca="false">'SKU Master'!A4407</f>
        <v>09-00036</v>
      </c>
      <c r="B4407" s="14" t="str">
        <f aca="false">VLOOKUP(A4407,'SKU Master'!$A:$N,6,FALSE())</f>
        <v>Sabletree Wines Pilsner, 24 pack</v>
      </c>
      <c r="C4407" s="15" t="n">
        <v>3.5</v>
      </c>
      <c r="D4407" s="15" t="n">
        <v>11.6</v>
      </c>
      <c r="E4407" s="15" t="n">
        <v>3.4</v>
      </c>
      <c r="F4407" s="16" t="s">
        <v>12290</v>
      </c>
      <c r="G4407" s="16" t="s">
        <v>12017</v>
      </c>
      <c r="H4407" s="17" t="n">
        <v>11.67</v>
      </c>
      <c r="I4407" s="18" t="n">
        <f aca="false">('SKU Master'!I4407-H4407)/'SKU Master'!I4407</f>
        <v>0.332761578044597</v>
      </c>
      <c r="J4407" s="16" t="n">
        <v>5</v>
      </c>
      <c r="K4407" s="19" t="n">
        <f aca="false">J4407*C4407</f>
        <v>17.5</v>
      </c>
      <c r="L4407" s="16" t="s">
        <v>12295</v>
      </c>
      <c r="M4407" s="16" t="s">
        <v>12292</v>
      </c>
      <c r="N4407" s="16" t="s">
        <v>12021</v>
      </c>
      <c r="O4407" s="16" t="s">
        <v>12300</v>
      </c>
      <c r="P4407" s="16" t="s">
        <v>12297</v>
      </c>
      <c r="Q4407" s="16" t="s">
        <v>12017</v>
      </c>
    </row>
    <row r="4408" customFormat="false" ht="15" hidden="false" customHeight="false" outlineLevel="0" collapsed="false">
      <c r="A4408" s="14" t="str">
        <f aca="false">'SKU Master'!A4408</f>
        <v>09-00037</v>
      </c>
      <c r="B4408" s="14" t="str">
        <f aca="false">VLOOKUP(A4408,'SKU Master'!$A:$N,6,FALSE())</f>
        <v>Hollow Creek Brewing Lager, 24 pack</v>
      </c>
      <c r="C4408" s="15" t="n">
        <v>3.5</v>
      </c>
      <c r="D4408" s="15" t="n">
        <v>11.9</v>
      </c>
      <c r="E4408" s="15" t="n">
        <v>3.8</v>
      </c>
      <c r="F4408" s="16" t="s">
        <v>12290</v>
      </c>
      <c r="G4408" s="16" t="s">
        <v>12017</v>
      </c>
      <c r="H4408" s="17" t="n">
        <v>15.41</v>
      </c>
      <c r="I4408" s="18" t="n">
        <f aca="false">('SKU Master'!I4408-H4408)/'SKU Master'!I4408</f>
        <v>0.299226921327876</v>
      </c>
      <c r="J4408" s="16" t="n">
        <v>1</v>
      </c>
      <c r="K4408" s="19" t="n">
        <f aca="false">J4408*C4408</f>
        <v>3.5</v>
      </c>
      <c r="L4408" s="16" t="s">
        <v>12295</v>
      </c>
      <c r="M4408" s="16" t="s">
        <v>12292</v>
      </c>
      <c r="N4408" s="16" t="s">
        <v>12021</v>
      </c>
      <c r="O4408" s="16" t="s">
        <v>12300</v>
      </c>
      <c r="P4408" s="16" t="s">
        <v>12294</v>
      </c>
      <c r="Q4408" s="16" t="s">
        <v>12017</v>
      </c>
    </row>
    <row r="4409" customFormat="false" ht="15" hidden="false" customHeight="false" outlineLevel="0" collapsed="false">
      <c r="A4409" s="14" t="str">
        <f aca="false">'SKU Master'!A4409</f>
        <v>09-00038</v>
      </c>
      <c r="B4409" s="14" t="str">
        <f aca="false">VLOOKUP(A4409,'SKU Master'!$A:$N,6,FALSE())</f>
        <v>Timber Ridge Brewing Lager, 30 pack</v>
      </c>
      <c r="C4409" s="15" t="n">
        <v>3.1</v>
      </c>
      <c r="D4409" s="15" t="n">
        <v>11.9</v>
      </c>
      <c r="E4409" s="15" t="n">
        <v>3.7</v>
      </c>
      <c r="F4409" s="16" t="s">
        <v>12290</v>
      </c>
      <c r="G4409" s="16" t="s">
        <v>12017</v>
      </c>
      <c r="H4409" s="17" t="n">
        <v>16.04</v>
      </c>
      <c r="I4409" s="18" t="n">
        <f aca="false">('SKU Master'!I4409-H4409)/'SKU Master'!I4409</f>
        <v>0.296182536200088</v>
      </c>
      <c r="J4409" s="16" t="n">
        <v>2</v>
      </c>
      <c r="K4409" s="19" t="n">
        <f aca="false">J4409*C4409</f>
        <v>6.2</v>
      </c>
      <c r="L4409" s="16" t="s">
        <v>12295</v>
      </c>
      <c r="M4409" s="16" t="s">
        <v>12292</v>
      </c>
      <c r="N4409" s="16" t="s">
        <v>12021</v>
      </c>
      <c r="O4409" s="16" t="s">
        <v>12300</v>
      </c>
      <c r="P4409" s="16" t="s">
        <v>12298</v>
      </c>
      <c r="Q4409" s="16" t="s">
        <v>12017</v>
      </c>
    </row>
    <row r="4410" customFormat="false" ht="15" hidden="false" customHeight="false" outlineLevel="0" collapsed="false">
      <c r="A4410" s="14" t="str">
        <f aca="false">'SKU Master'!A4410</f>
        <v>09-00039</v>
      </c>
      <c r="B4410" s="14" t="str">
        <f aca="false">VLOOKUP(A4410,'SKU Master'!$A:$N,6,FALSE())</f>
        <v>Sabletree Wines Lager, 12 pack</v>
      </c>
      <c r="C4410" s="15" t="n">
        <v>4</v>
      </c>
      <c r="D4410" s="15" t="n">
        <v>12.8</v>
      </c>
      <c r="E4410" s="15" t="n">
        <v>3.4</v>
      </c>
      <c r="F4410" s="16" t="s">
        <v>12290</v>
      </c>
      <c r="G4410" s="16" t="s">
        <v>12017</v>
      </c>
      <c r="H4410" s="17" t="n">
        <v>8</v>
      </c>
      <c r="I4410" s="18" t="n">
        <f aca="false">('SKU Master'!I4410-H4410)/'SKU Master'!I4410</f>
        <v>0.29140832595217</v>
      </c>
      <c r="J4410" s="16" t="n">
        <v>5</v>
      </c>
      <c r="K4410" s="19" t="n">
        <f aca="false">J4410*C4410</f>
        <v>20</v>
      </c>
      <c r="L4410" s="16" t="s">
        <v>12295</v>
      </c>
      <c r="M4410" s="16" t="s">
        <v>12292</v>
      </c>
      <c r="N4410" s="16" t="s">
        <v>12021</v>
      </c>
      <c r="O4410" s="16" t="s">
        <v>12300</v>
      </c>
      <c r="P4410" s="16" t="s">
        <v>12297</v>
      </c>
      <c r="Q4410" s="16" t="s">
        <v>12017</v>
      </c>
    </row>
    <row r="4411" customFormat="false" ht="15" hidden="false" customHeight="false" outlineLevel="0" collapsed="false">
      <c r="A4411" s="14" t="str">
        <f aca="false">'SKU Master'!A4411</f>
        <v>09-00040</v>
      </c>
      <c r="B4411" s="14" t="str">
        <f aca="false">VLOOKUP(A4411,'SKU Master'!$A:$N,6,FALSE())</f>
        <v>Vinecrest Cellars Light Beer, 12 pack</v>
      </c>
      <c r="C4411" s="15" t="n">
        <v>3.8</v>
      </c>
      <c r="D4411" s="15" t="n">
        <v>10.2</v>
      </c>
      <c r="E4411" s="15" t="n">
        <v>3.6</v>
      </c>
      <c r="F4411" s="16" t="s">
        <v>12290</v>
      </c>
      <c r="G4411" s="16" t="s">
        <v>12017</v>
      </c>
      <c r="H4411" s="17" t="n">
        <v>15.89</v>
      </c>
      <c r="I4411" s="18" t="n">
        <f aca="false">('SKU Master'!I4411-H4411)/'SKU Master'!I4411</f>
        <v>0.351163740302164</v>
      </c>
      <c r="J4411" s="16" t="n">
        <v>3</v>
      </c>
      <c r="K4411" s="19" t="n">
        <f aca="false">J4411*C4411</f>
        <v>11.4</v>
      </c>
      <c r="L4411" s="16" t="s">
        <v>12295</v>
      </c>
      <c r="M4411" s="16" t="s">
        <v>12292</v>
      </c>
      <c r="N4411" s="16" t="s">
        <v>12021</v>
      </c>
      <c r="O4411" s="16" t="s">
        <v>12300</v>
      </c>
      <c r="P4411" s="16" t="s">
        <v>12296</v>
      </c>
      <c r="Q4411" s="16" t="s">
        <v>12017</v>
      </c>
    </row>
    <row r="4412" customFormat="false" ht="15" hidden="false" customHeight="false" outlineLevel="0" collapsed="false">
      <c r="A4412" s="14" t="str">
        <f aca="false">'SKU Master'!A4412</f>
        <v>09-00041</v>
      </c>
      <c r="B4412" s="14" t="str">
        <f aca="false">VLOOKUP(A4412,'SKU Master'!$A:$N,6,FALSE())</f>
        <v>Timber Ridge Brewing Light Beer, 12 pack</v>
      </c>
      <c r="C4412" s="15" t="n">
        <v>3.4</v>
      </c>
      <c r="D4412" s="15" t="n">
        <v>10.5</v>
      </c>
      <c r="E4412" s="15" t="n">
        <v>3.4</v>
      </c>
      <c r="F4412" s="16" t="s">
        <v>12290</v>
      </c>
      <c r="G4412" s="16" t="s">
        <v>12017</v>
      </c>
      <c r="H4412" s="17" t="n">
        <v>16.22</v>
      </c>
      <c r="I4412" s="18" t="n">
        <f aca="false">('SKU Master'!I4412-H4412)/'SKU Master'!I4412</f>
        <v>0.278790573588261</v>
      </c>
      <c r="J4412" s="16" t="n">
        <v>4</v>
      </c>
      <c r="K4412" s="19" t="n">
        <f aca="false">J4412*C4412</f>
        <v>13.6</v>
      </c>
      <c r="L4412" s="16" t="s">
        <v>12295</v>
      </c>
      <c r="M4412" s="16" t="s">
        <v>12292</v>
      </c>
      <c r="N4412" s="16" t="s">
        <v>12021</v>
      </c>
      <c r="O4412" s="16" t="s">
        <v>12300</v>
      </c>
      <c r="P4412" s="16" t="s">
        <v>12296</v>
      </c>
      <c r="Q4412" s="16" t="s">
        <v>12017</v>
      </c>
    </row>
    <row r="4413" customFormat="false" ht="15" hidden="false" customHeight="false" outlineLevel="0" collapsed="false">
      <c r="A4413" s="14" t="str">
        <f aca="false">'SKU Master'!A4413</f>
        <v>09-00042</v>
      </c>
      <c r="B4413" s="14" t="str">
        <f aca="false">VLOOKUP(A4413,'SKU Master'!$A:$N,6,FALSE())</f>
        <v>Sabletree Wines Pilsner, 24 pack</v>
      </c>
      <c r="C4413" s="15" t="n">
        <v>3.7</v>
      </c>
      <c r="D4413" s="15" t="n">
        <v>11.3</v>
      </c>
      <c r="E4413" s="15" t="n">
        <v>3.7</v>
      </c>
      <c r="F4413" s="16" t="s">
        <v>12290</v>
      </c>
      <c r="G4413" s="16" t="s">
        <v>12017</v>
      </c>
      <c r="H4413" s="17" t="n">
        <v>17.15</v>
      </c>
      <c r="I4413" s="18" t="n">
        <f aca="false">('SKU Master'!I4413-H4413)/'SKU Master'!I4413</f>
        <v>0.31096826034552</v>
      </c>
      <c r="J4413" s="16" t="n">
        <v>1</v>
      </c>
      <c r="K4413" s="19" t="n">
        <f aca="false">J4413*C4413</f>
        <v>3.7</v>
      </c>
      <c r="L4413" s="16" t="s">
        <v>12295</v>
      </c>
      <c r="M4413" s="16" t="s">
        <v>12292</v>
      </c>
      <c r="N4413" s="16" t="s">
        <v>12021</v>
      </c>
      <c r="O4413" s="16" t="s">
        <v>12300</v>
      </c>
      <c r="P4413" s="16" t="s">
        <v>12294</v>
      </c>
      <c r="Q4413" s="16" t="s">
        <v>12017</v>
      </c>
    </row>
    <row r="4414" customFormat="false" ht="15" hidden="false" customHeight="false" outlineLevel="0" collapsed="false">
      <c r="A4414" s="14" t="str">
        <f aca="false">'SKU Master'!A4414</f>
        <v>09-00043</v>
      </c>
      <c r="B4414" s="14" t="str">
        <f aca="false">VLOOKUP(A4414,'SKU Master'!$A:$N,6,FALSE())</f>
        <v>Timber Ridge Brewing Pilsner, 30 pack</v>
      </c>
      <c r="C4414" s="15" t="n">
        <v>3.7</v>
      </c>
      <c r="D4414" s="15" t="n">
        <v>12</v>
      </c>
      <c r="E4414" s="15" t="n">
        <v>3.2</v>
      </c>
      <c r="F4414" s="16" t="s">
        <v>12290</v>
      </c>
      <c r="G4414" s="16" t="s">
        <v>12017</v>
      </c>
      <c r="H4414" s="17" t="n">
        <v>16.99</v>
      </c>
      <c r="I4414" s="18" t="n">
        <f aca="false">('SKU Master'!I4414-H4414)/'SKU Master'!I4414</f>
        <v>0.288823775638343</v>
      </c>
      <c r="J4414" s="16" t="n">
        <v>1</v>
      </c>
      <c r="K4414" s="19" t="n">
        <f aca="false">J4414*C4414</f>
        <v>3.7</v>
      </c>
      <c r="L4414" s="16" t="s">
        <v>12291</v>
      </c>
      <c r="M4414" s="16" t="s">
        <v>12292</v>
      </c>
      <c r="N4414" s="16" t="s">
        <v>12021</v>
      </c>
      <c r="O4414" s="16" t="s">
        <v>12300</v>
      </c>
      <c r="P4414" s="16" t="s">
        <v>12294</v>
      </c>
      <c r="Q4414" s="16" t="s">
        <v>12017</v>
      </c>
    </row>
    <row r="4415" customFormat="false" ht="15" hidden="false" customHeight="false" outlineLevel="0" collapsed="false">
      <c r="A4415" s="14" t="str">
        <f aca="false">'SKU Master'!A4415</f>
        <v>09-00044</v>
      </c>
      <c r="B4415" s="14" t="str">
        <f aca="false">VLOOKUP(A4415,'SKU Master'!$A:$N,6,FALSE())</f>
        <v>Timber Ridge Brewing Wheat Beer, 6 pack</v>
      </c>
      <c r="C4415" s="15" t="n">
        <v>3.7</v>
      </c>
      <c r="D4415" s="15" t="n">
        <v>12.8</v>
      </c>
      <c r="E4415" s="15" t="n">
        <v>3</v>
      </c>
      <c r="F4415" s="16" t="s">
        <v>12290</v>
      </c>
      <c r="G4415" s="16" t="s">
        <v>12017</v>
      </c>
      <c r="H4415" s="17" t="n">
        <v>9.85</v>
      </c>
      <c r="I4415" s="18" t="n">
        <f aca="false">('SKU Master'!I4415-H4415)/'SKU Master'!I4415</f>
        <v>0.342895263509006</v>
      </c>
      <c r="J4415" s="16" t="n">
        <v>2</v>
      </c>
      <c r="K4415" s="19" t="n">
        <f aca="false">J4415*C4415</f>
        <v>7.4</v>
      </c>
      <c r="L4415" s="16" t="s">
        <v>12291</v>
      </c>
      <c r="M4415" s="16" t="s">
        <v>12292</v>
      </c>
      <c r="N4415" s="16" t="s">
        <v>12021</v>
      </c>
      <c r="O4415" s="16" t="s">
        <v>12300</v>
      </c>
      <c r="P4415" s="16" t="s">
        <v>12294</v>
      </c>
      <c r="Q4415" s="16" t="s">
        <v>12017</v>
      </c>
    </row>
    <row r="4416" customFormat="false" ht="15" hidden="false" customHeight="false" outlineLevel="0" collapsed="false">
      <c r="A4416" s="14" t="str">
        <f aca="false">'SKU Master'!A4416</f>
        <v>09-00045</v>
      </c>
      <c r="B4416" s="14" t="str">
        <f aca="false">VLOOKUP(A4416,'SKU Master'!$A:$N,6,FALSE())</f>
        <v>Hollow Creek Brewing Stout, 6 pack</v>
      </c>
      <c r="C4416" s="15" t="n">
        <v>3.8</v>
      </c>
      <c r="D4416" s="15" t="n">
        <v>11.5</v>
      </c>
      <c r="E4416" s="15" t="n">
        <v>3.4</v>
      </c>
      <c r="F4416" s="16" t="s">
        <v>12290</v>
      </c>
      <c r="G4416" s="16" t="s">
        <v>12017</v>
      </c>
      <c r="H4416" s="17" t="n">
        <v>8.03</v>
      </c>
      <c r="I4416" s="18" t="n">
        <f aca="false">('SKU Master'!I4416-H4416)/'SKU Master'!I4416</f>
        <v>0.330275229357798</v>
      </c>
      <c r="J4416" s="16" t="n">
        <v>5</v>
      </c>
      <c r="K4416" s="19" t="n">
        <f aca="false">J4416*C4416</f>
        <v>19</v>
      </c>
      <c r="L4416" s="16" t="s">
        <v>12295</v>
      </c>
      <c r="M4416" s="16" t="s">
        <v>12292</v>
      </c>
      <c r="N4416" s="16" t="s">
        <v>12021</v>
      </c>
      <c r="O4416" s="16" t="s">
        <v>12300</v>
      </c>
      <c r="P4416" s="16" t="s">
        <v>12298</v>
      </c>
      <c r="Q4416" s="16" t="s">
        <v>12017</v>
      </c>
    </row>
    <row r="4417" customFormat="false" ht="15" hidden="false" customHeight="false" outlineLevel="0" collapsed="false">
      <c r="A4417" s="14" t="str">
        <f aca="false">'SKU Master'!A4417</f>
        <v>09-00046</v>
      </c>
      <c r="B4417" s="14" t="str">
        <f aca="false">VLOOKUP(A4417,'SKU Master'!$A:$N,6,FALSE())</f>
        <v>Hollow Creek Brewing Pale Ale, 12 pack</v>
      </c>
      <c r="C4417" s="15" t="n">
        <v>3.2</v>
      </c>
      <c r="D4417" s="15" t="n">
        <v>11.2</v>
      </c>
      <c r="E4417" s="15" t="n">
        <v>3.1</v>
      </c>
      <c r="F4417" s="16" t="s">
        <v>12290</v>
      </c>
      <c r="G4417" s="16" t="s">
        <v>12017</v>
      </c>
      <c r="H4417" s="17" t="n">
        <v>9.28</v>
      </c>
      <c r="I4417" s="18" t="n">
        <f aca="false">('SKU Master'!I4417-H4417)/'SKU Master'!I4417</f>
        <v>0.359558316080055</v>
      </c>
      <c r="J4417" s="16" t="n">
        <v>8</v>
      </c>
      <c r="K4417" s="19" t="n">
        <f aca="false">J4417*C4417</f>
        <v>25.6</v>
      </c>
      <c r="L4417" s="16" t="s">
        <v>12295</v>
      </c>
      <c r="M4417" s="16" t="s">
        <v>12292</v>
      </c>
      <c r="N4417" s="16" t="s">
        <v>12021</v>
      </c>
      <c r="O4417" s="16" t="s">
        <v>12300</v>
      </c>
      <c r="P4417" s="16" t="s">
        <v>12296</v>
      </c>
      <c r="Q4417" s="16" t="s">
        <v>12017</v>
      </c>
    </row>
    <row r="4418" customFormat="false" ht="15" hidden="false" customHeight="false" outlineLevel="0" collapsed="false">
      <c r="A4418" s="14" t="str">
        <f aca="false">'SKU Master'!A4418</f>
        <v>09-00047</v>
      </c>
      <c r="B4418" s="14" t="str">
        <f aca="false">VLOOKUP(A4418,'SKU Master'!$A:$N,6,FALSE())</f>
        <v>Vinecrest Cellars Wheat Beer, 6 pack</v>
      </c>
      <c r="C4418" s="15" t="n">
        <v>3.8</v>
      </c>
      <c r="D4418" s="15" t="n">
        <v>11.5</v>
      </c>
      <c r="E4418" s="15" t="n">
        <v>3.9</v>
      </c>
      <c r="F4418" s="16" t="s">
        <v>12290</v>
      </c>
      <c r="G4418" s="16" t="s">
        <v>12017</v>
      </c>
      <c r="H4418" s="17" t="n">
        <v>6.84</v>
      </c>
      <c r="I4418" s="18" t="n">
        <f aca="false">('SKU Master'!I4418-H4418)/'SKU Master'!I4418</f>
        <v>0.34167468719923</v>
      </c>
      <c r="J4418" s="16" t="n">
        <v>8</v>
      </c>
      <c r="K4418" s="19" t="n">
        <f aca="false">J4418*C4418</f>
        <v>30.4</v>
      </c>
      <c r="L4418" s="16" t="s">
        <v>12295</v>
      </c>
      <c r="M4418" s="16" t="s">
        <v>12292</v>
      </c>
      <c r="N4418" s="16" t="s">
        <v>12021</v>
      </c>
      <c r="O4418" s="16" t="s">
        <v>12300</v>
      </c>
      <c r="P4418" s="16" t="s">
        <v>12297</v>
      </c>
      <c r="Q4418" s="16" t="s">
        <v>12017</v>
      </c>
    </row>
    <row r="4419" customFormat="false" ht="15" hidden="false" customHeight="false" outlineLevel="0" collapsed="false">
      <c r="A4419" s="14" t="str">
        <f aca="false">'SKU Master'!A4419</f>
        <v>09-00048</v>
      </c>
      <c r="B4419" s="14" t="str">
        <f aca="false">VLOOKUP(A4419,'SKU Master'!$A:$N,6,FALSE())</f>
        <v>Vinecrest Cellars IPA, 12 pack</v>
      </c>
      <c r="C4419" s="15" t="n">
        <v>3.9</v>
      </c>
      <c r="D4419" s="15" t="n">
        <v>12.8</v>
      </c>
      <c r="E4419" s="15" t="n">
        <v>3.1</v>
      </c>
      <c r="F4419" s="16" t="s">
        <v>12290</v>
      </c>
      <c r="G4419" s="16" t="s">
        <v>12017</v>
      </c>
      <c r="H4419" s="17" t="n">
        <v>8.5</v>
      </c>
      <c r="I4419" s="18" t="n">
        <f aca="false">('SKU Master'!I4419-H4419)/'SKU Master'!I4419</f>
        <v>0.291075896580484</v>
      </c>
      <c r="J4419" s="16" t="n">
        <v>5</v>
      </c>
      <c r="K4419" s="19" t="n">
        <f aca="false">J4419*C4419</f>
        <v>19.5</v>
      </c>
      <c r="L4419" s="16" t="s">
        <v>12295</v>
      </c>
      <c r="M4419" s="16" t="s">
        <v>12292</v>
      </c>
      <c r="N4419" s="16" t="s">
        <v>12021</v>
      </c>
      <c r="O4419" s="16" t="s">
        <v>12300</v>
      </c>
      <c r="P4419" s="16" t="s">
        <v>12296</v>
      </c>
      <c r="Q4419" s="16" t="s">
        <v>12017</v>
      </c>
    </row>
    <row r="4420" customFormat="false" ht="15" hidden="false" customHeight="false" outlineLevel="0" collapsed="false">
      <c r="A4420" s="14" t="str">
        <f aca="false">'SKU Master'!A4420</f>
        <v>09-00049</v>
      </c>
      <c r="B4420" s="14" t="str">
        <f aca="false">VLOOKUP(A4420,'SKU Master'!$A:$N,6,FALSE())</f>
        <v>Timber Ridge Brewing Wheat Beer, 12 pack</v>
      </c>
      <c r="C4420" s="15" t="n">
        <v>3.7</v>
      </c>
      <c r="D4420" s="15" t="n">
        <v>10.5</v>
      </c>
      <c r="E4420" s="15" t="n">
        <v>3.1</v>
      </c>
      <c r="F4420" s="16" t="s">
        <v>12290</v>
      </c>
      <c r="G4420" s="16" t="s">
        <v>12017</v>
      </c>
      <c r="H4420" s="17" t="n">
        <v>8.04</v>
      </c>
      <c r="I4420" s="18" t="n">
        <f aca="false">('SKU Master'!I4420-H4420)/'SKU Master'!I4420</f>
        <v>0.329441201000834</v>
      </c>
      <c r="J4420" s="16" t="n">
        <v>8</v>
      </c>
      <c r="K4420" s="19" t="n">
        <f aca="false">J4420*C4420</f>
        <v>29.6</v>
      </c>
      <c r="L4420" s="16" t="s">
        <v>12295</v>
      </c>
      <c r="M4420" s="16" t="s">
        <v>12292</v>
      </c>
      <c r="N4420" s="16" t="s">
        <v>12021</v>
      </c>
      <c r="O4420" s="16" t="s">
        <v>12300</v>
      </c>
      <c r="P4420" s="16" t="s">
        <v>12296</v>
      </c>
      <c r="Q4420" s="16" t="s">
        <v>12017</v>
      </c>
    </row>
    <row r="4421" customFormat="false" ht="15" hidden="false" customHeight="false" outlineLevel="0" collapsed="false">
      <c r="A4421" s="14" t="str">
        <f aca="false">'SKU Master'!A4421</f>
        <v>09-00050</v>
      </c>
      <c r="B4421" s="14" t="str">
        <f aca="false">VLOOKUP(A4421,'SKU Master'!$A:$N,6,FALSE())</f>
        <v>Sabletree Wines Amber Ale, 12 pack</v>
      </c>
      <c r="C4421" s="15" t="n">
        <v>3.3</v>
      </c>
      <c r="D4421" s="15" t="n">
        <v>12.6</v>
      </c>
      <c r="E4421" s="15" t="n">
        <v>3.4</v>
      </c>
      <c r="F4421" s="16" t="s">
        <v>12290</v>
      </c>
      <c r="G4421" s="16" t="s">
        <v>12017</v>
      </c>
      <c r="H4421" s="17" t="n">
        <v>7.76</v>
      </c>
      <c r="I4421" s="18" t="n">
        <f aca="false">('SKU Master'!I4421-H4421)/'SKU Master'!I4421</f>
        <v>0.347350714886459</v>
      </c>
      <c r="J4421" s="16" t="n">
        <v>9</v>
      </c>
      <c r="K4421" s="19" t="n">
        <f aca="false">J4421*C4421</f>
        <v>29.7</v>
      </c>
      <c r="L4421" s="16" t="s">
        <v>12295</v>
      </c>
      <c r="M4421" s="16" t="s">
        <v>12292</v>
      </c>
      <c r="N4421" s="16" t="s">
        <v>12021</v>
      </c>
      <c r="O4421" s="16" t="s">
        <v>12300</v>
      </c>
      <c r="P4421" s="16" t="s">
        <v>12297</v>
      </c>
      <c r="Q4421" s="16" t="s">
        <v>12021</v>
      </c>
    </row>
    <row r="4422" customFormat="false" ht="15" hidden="false" customHeight="false" outlineLevel="0" collapsed="false">
      <c r="A4422" s="14" t="str">
        <f aca="false">'SKU Master'!A4422</f>
        <v>09-00051</v>
      </c>
      <c r="B4422" s="14" t="str">
        <f aca="false">VLOOKUP(A4422,'SKU Master'!$A:$N,6,FALSE())</f>
        <v>Vinecrest Cellars Wheat Beer, 12 pack</v>
      </c>
      <c r="C4422" s="15" t="n">
        <v>3.5</v>
      </c>
      <c r="D4422" s="15" t="n">
        <v>10.9</v>
      </c>
      <c r="E4422" s="15" t="n">
        <v>3.8</v>
      </c>
      <c r="F4422" s="16" t="s">
        <v>12290</v>
      </c>
      <c r="G4422" s="16" t="s">
        <v>12017</v>
      </c>
      <c r="H4422" s="17" t="n">
        <v>6.68</v>
      </c>
      <c r="I4422" s="18" t="n">
        <f aca="false">('SKU Master'!I4422-H4422)/'SKU Master'!I4422</f>
        <v>0.357074109720886</v>
      </c>
      <c r="J4422" s="16" t="n">
        <v>2</v>
      </c>
      <c r="K4422" s="19" t="n">
        <f aca="false">J4422*C4422</f>
        <v>7</v>
      </c>
      <c r="L4422" s="16" t="s">
        <v>12299</v>
      </c>
      <c r="M4422" s="16" t="s">
        <v>12292</v>
      </c>
      <c r="N4422" s="16" t="s">
        <v>12021</v>
      </c>
      <c r="O4422" s="16" t="s">
        <v>12300</v>
      </c>
      <c r="P4422" s="16" t="s">
        <v>12298</v>
      </c>
      <c r="Q4422" s="16" t="s">
        <v>12017</v>
      </c>
    </row>
    <row r="4423" customFormat="false" ht="15" hidden="false" customHeight="false" outlineLevel="0" collapsed="false">
      <c r="A4423" s="14" t="str">
        <f aca="false">'SKU Master'!A4423</f>
        <v>09-00052</v>
      </c>
      <c r="B4423" s="14" t="str">
        <f aca="false">VLOOKUP(A4423,'SKU Master'!$A:$N,6,FALSE())</f>
        <v>Hollow Creek Brewing IPA, 12 pack</v>
      </c>
      <c r="C4423" s="15" t="n">
        <v>3.1</v>
      </c>
      <c r="D4423" s="15" t="n">
        <v>12.5</v>
      </c>
      <c r="E4423" s="15" t="n">
        <v>3.5</v>
      </c>
      <c r="F4423" s="16" t="s">
        <v>12290</v>
      </c>
      <c r="G4423" s="16" t="s">
        <v>12017</v>
      </c>
      <c r="H4423" s="17" t="n">
        <v>9.13</v>
      </c>
      <c r="I4423" s="18" t="n">
        <f aca="false">('SKU Master'!I4423-H4423)/'SKU Master'!I4423</f>
        <v>0.297151655119323</v>
      </c>
      <c r="J4423" s="16" t="n">
        <v>5</v>
      </c>
      <c r="K4423" s="19" t="n">
        <f aca="false">J4423*C4423</f>
        <v>15.5</v>
      </c>
      <c r="L4423" s="16" t="s">
        <v>12295</v>
      </c>
      <c r="M4423" s="16" t="s">
        <v>12292</v>
      </c>
      <c r="N4423" s="16" t="s">
        <v>12021</v>
      </c>
      <c r="O4423" s="16" t="s">
        <v>12300</v>
      </c>
      <c r="P4423" s="16" t="s">
        <v>12296</v>
      </c>
      <c r="Q4423" s="16" t="s">
        <v>12017</v>
      </c>
    </row>
    <row r="4424" customFormat="false" ht="15" hidden="false" customHeight="false" outlineLevel="0" collapsed="false">
      <c r="A4424" s="14" t="str">
        <f aca="false">'SKU Master'!A4424</f>
        <v>09-00053</v>
      </c>
      <c r="B4424" s="14" t="str">
        <f aca="false">VLOOKUP(A4424,'SKU Master'!$A:$N,6,FALSE())</f>
        <v>Timber Ridge Brewing Amber Ale, 6 pack</v>
      </c>
      <c r="C4424" s="15" t="n">
        <v>3.4</v>
      </c>
      <c r="D4424" s="15" t="n">
        <v>11.6</v>
      </c>
      <c r="E4424" s="15" t="n">
        <v>3.9</v>
      </c>
      <c r="F4424" s="16" t="s">
        <v>12290</v>
      </c>
      <c r="G4424" s="16" t="s">
        <v>12017</v>
      </c>
      <c r="H4424" s="17" t="n">
        <v>9.23</v>
      </c>
      <c r="I4424" s="18" t="n">
        <f aca="false">('SKU Master'!I4424-H4424)/'SKU Master'!I4424</f>
        <v>0.305492851768247</v>
      </c>
      <c r="J4424" s="16" t="n">
        <v>6</v>
      </c>
      <c r="K4424" s="19" t="n">
        <f aca="false">J4424*C4424</f>
        <v>20.4</v>
      </c>
      <c r="L4424" s="16" t="s">
        <v>12295</v>
      </c>
      <c r="M4424" s="16" t="s">
        <v>12292</v>
      </c>
      <c r="N4424" s="16" t="s">
        <v>12021</v>
      </c>
      <c r="O4424" s="16" t="s">
        <v>12300</v>
      </c>
      <c r="P4424" s="16" t="s">
        <v>12296</v>
      </c>
      <c r="Q4424" s="16" t="s">
        <v>12021</v>
      </c>
    </row>
    <row r="4425" customFormat="false" ht="15" hidden="false" customHeight="false" outlineLevel="0" collapsed="false">
      <c r="A4425" s="14" t="str">
        <f aca="false">'SKU Master'!A4425</f>
        <v>09-00054</v>
      </c>
      <c r="B4425" s="14" t="str">
        <f aca="false">VLOOKUP(A4425,'SKU Master'!$A:$N,6,FALSE())</f>
        <v>Hollow Creek Brewing Stout, 12 pack</v>
      </c>
      <c r="C4425" s="15" t="n">
        <v>3.6</v>
      </c>
      <c r="D4425" s="15" t="n">
        <v>10.4</v>
      </c>
      <c r="E4425" s="15" t="n">
        <v>3.4</v>
      </c>
      <c r="F4425" s="16" t="s">
        <v>12290</v>
      </c>
      <c r="G4425" s="16" t="s">
        <v>12017</v>
      </c>
      <c r="H4425" s="17" t="n">
        <v>6.87</v>
      </c>
      <c r="I4425" s="18" t="n">
        <f aca="false">('SKU Master'!I4425-H4425)/'SKU Master'!I4425</f>
        <v>0.268370607028754</v>
      </c>
      <c r="J4425" s="16" t="n">
        <v>6</v>
      </c>
      <c r="K4425" s="19" t="n">
        <f aca="false">J4425*C4425</f>
        <v>21.6</v>
      </c>
      <c r="L4425" s="16" t="s">
        <v>12295</v>
      </c>
      <c r="M4425" s="16" t="s">
        <v>12292</v>
      </c>
      <c r="N4425" s="16" t="s">
        <v>12021</v>
      </c>
      <c r="O4425" s="16" t="s">
        <v>12300</v>
      </c>
      <c r="P4425" s="16" t="s">
        <v>12296</v>
      </c>
      <c r="Q4425" s="16" t="s">
        <v>12017</v>
      </c>
    </row>
    <row r="4426" customFormat="false" ht="15" hidden="false" customHeight="false" outlineLevel="0" collapsed="false">
      <c r="A4426" s="14" t="str">
        <f aca="false">'SKU Master'!A4426</f>
        <v>09-00055</v>
      </c>
      <c r="B4426" s="14" t="str">
        <f aca="false">VLOOKUP(A4426,'SKU Master'!$A:$N,6,FALSE())</f>
        <v>Vinecrest Cellars Amber Ale, 6 pack</v>
      </c>
      <c r="C4426" s="15" t="n">
        <v>3.9</v>
      </c>
      <c r="D4426" s="15" t="n">
        <v>10.2</v>
      </c>
      <c r="E4426" s="15" t="n">
        <v>3.7</v>
      </c>
      <c r="F4426" s="16" t="s">
        <v>12290</v>
      </c>
      <c r="G4426" s="16" t="s">
        <v>12017</v>
      </c>
      <c r="H4426" s="17" t="n">
        <v>8.29</v>
      </c>
      <c r="I4426" s="18" t="n">
        <f aca="false">('SKU Master'!I4426-H4426)/'SKU Master'!I4426</f>
        <v>0.272168568920106</v>
      </c>
      <c r="J4426" s="16" t="n">
        <v>6</v>
      </c>
      <c r="K4426" s="19" t="n">
        <f aca="false">J4426*C4426</f>
        <v>23.4</v>
      </c>
      <c r="L4426" s="16" t="s">
        <v>12295</v>
      </c>
      <c r="M4426" s="16" t="s">
        <v>12292</v>
      </c>
      <c r="N4426" s="16" t="s">
        <v>12021</v>
      </c>
      <c r="O4426" s="16" t="s">
        <v>12300</v>
      </c>
      <c r="P4426" s="16" t="s">
        <v>12296</v>
      </c>
      <c r="Q4426" s="16" t="s">
        <v>12017</v>
      </c>
    </row>
    <row r="4427" customFormat="false" ht="15" hidden="false" customHeight="false" outlineLevel="0" collapsed="false">
      <c r="A4427" s="14" t="str">
        <f aca="false">'SKU Master'!A4427</f>
        <v>09-00056</v>
      </c>
      <c r="B4427" s="14" t="str">
        <f aca="false">VLOOKUP(A4427,'SKU Master'!$A:$N,6,FALSE())</f>
        <v>Hollow Creek Brewing Wheat Beer, 6 pack</v>
      </c>
      <c r="C4427" s="15" t="n">
        <v>3.5</v>
      </c>
      <c r="D4427" s="15" t="n">
        <v>12.8</v>
      </c>
      <c r="E4427" s="15" t="n">
        <v>3.6</v>
      </c>
      <c r="F4427" s="16" t="s">
        <v>12290</v>
      </c>
      <c r="G4427" s="16" t="s">
        <v>12017</v>
      </c>
      <c r="H4427" s="17" t="n">
        <v>8.61</v>
      </c>
      <c r="I4427" s="18" t="n">
        <f aca="false">('SKU Master'!I4427-H4427)/'SKU Master'!I4427</f>
        <v>0.299430431244915</v>
      </c>
      <c r="J4427" s="16" t="n">
        <v>7</v>
      </c>
      <c r="K4427" s="19" t="n">
        <f aca="false">J4427*C4427</f>
        <v>24.5</v>
      </c>
      <c r="L4427" s="16" t="s">
        <v>12295</v>
      </c>
      <c r="M4427" s="16" t="s">
        <v>12292</v>
      </c>
      <c r="N4427" s="16" t="s">
        <v>12021</v>
      </c>
      <c r="O4427" s="16" t="s">
        <v>12300</v>
      </c>
      <c r="P4427" s="16" t="s">
        <v>12296</v>
      </c>
      <c r="Q4427" s="16" t="s">
        <v>12017</v>
      </c>
    </row>
    <row r="4428" customFormat="false" ht="15" hidden="false" customHeight="false" outlineLevel="0" collapsed="false">
      <c r="A4428" s="14" t="str">
        <f aca="false">'SKU Master'!A4428</f>
        <v>09-00057</v>
      </c>
      <c r="B4428" s="14" t="str">
        <f aca="false">VLOOKUP(A4428,'SKU Master'!$A:$N,6,FALSE())</f>
        <v>Sabletree Wines Stout, 12 pack</v>
      </c>
      <c r="C4428" s="15" t="n">
        <v>3.8</v>
      </c>
      <c r="D4428" s="15" t="n">
        <v>11.2</v>
      </c>
      <c r="E4428" s="15" t="n">
        <v>3.1</v>
      </c>
      <c r="F4428" s="16" t="s">
        <v>12290</v>
      </c>
      <c r="G4428" s="16" t="s">
        <v>12017</v>
      </c>
      <c r="H4428" s="17" t="n">
        <v>8.52</v>
      </c>
      <c r="I4428" s="18" t="n">
        <f aca="false">('SKU Master'!I4428-H4428)/'SKU Master'!I4428</f>
        <v>0.36370425690814</v>
      </c>
      <c r="J4428" s="16" t="n">
        <v>9</v>
      </c>
      <c r="K4428" s="19" t="n">
        <f aca="false">J4428*C4428</f>
        <v>34.2</v>
      </c>
      <c r="L4428" s="16" t="s">
        <v>12295</v>
      </c>
      <c r="M4428" s="16" t="s">
        <v>12292</v>
      </c>
      <c r="N4428" s="16" t="s">
        <v>12021</v>
      </c>
      <c r="O4428" s="16" t="s">
        <v>12300</v>
      </c>
      <c r="P4428" s="16" t="s">
        <v>12297</v>
      </c>
      <c r="Q4428" s="16" t="s">
        <v>12017</v>
      </c>
    </row>
    <row r="4429" customFormat="false" ht="15" hidden="false" customHeight="false" outlineLevel="0" collapsed="false">
      <c r="A4429" s="14" t="str">
        <f aca="false">'SKU Master'!A4429</f>
        <v>09-00058</v>
      </c>
      <c r="B4429" s="14" t="str">
        <f aca="false">VLOOKUP(A4429,'SKU Master'!$A:$N,6,FALSE())</f>
        <v>Vinecrest Cellars Amber Ale, 12 pack</v>
      </c>
      <c r="C4429" s="15" t="n">
        <v>3.6</v>
      </c>
      <c r="D4429" s="15" t="n">
        <v>12.6</v>
      </c>
      <c r="E4429" s="15" t="n">
        <v>3.8</v>
      </c>
      <c r="F4429" s="16" t="s">
        <v>12290</v>
      </c>
      <c r="G4429" s="16" t="s">
        <v>12017</v>
      </c>
      <c r="H4429" s="17" t="n">
        <v>7.5</v>
      </c>
      <c r="I4429" s="18" t="n">
        <f aca="false">('SKU Master'!I4429-H4429)/'SKU Master'!I4429</f>
        <v>0.369217830109336</v>
      </c>
      <c r="J4429" s="16" t="n">
        <v>2</v>
      </c>
      <c r="K4429" s="19" t="n">
        <f aca="false">J4429*C4429</f>
        <v>7.2</v>
      </c>
      <c r="L4429" s="16" t="s">
        <v>12299</v>
      </c>
      <c r="M4429" s="16" t="s">
        <v>12292</v>
      </c>
      <c r="N4429" s="16" t="s">
        <v>12021</v>
      </c>
      <c r="O4429" s="16" t="s">
        <v>12300</v>
      </c>
      <c r="P4429" s="16" t="s">
        <v>12294</v>
      </c>
      <c r="Q4429" s="16" t="s">
        <v>12017</v>
      </c>
    </row>
    <row r="4430" customFormat="false" ht="15" hidden="false" customHeight="false" outlineLevel="0" collapsed="false">
      <c r="A4430" s="14" t="str">
        <f aca="false">'SKU Master'!A4430</f>
        <v>09-00059</v>
      </c>
      <c r="B4430" s="14" t="str">
        <f aca="false">VLOOKUP(A4430,'SKU Master'!$A:$N,6,FALSE())</f>
        <v>Sabletree Wines Amber Ale, 6 pack</v>
      </c>
      <c r="C4430" s="15" t="n">
        <v>3.5</v>
      </c>
      <c r="D4430" s="15" t="n">
        <v>11.1</v>
      </c>
      <c r="E4430" s="15" t="n">
        <v>3.7</v>
      </c>
      <c r="F4430" s="16" t="s">
        <v>12290</v>
      </c>
      <c r="G4430" s="16" t="s">
        <v>12017</v>
      </c>
      <c r="H4430" s="17" t="n">
        <v>9.72</v>
      </c>
      <c r="I4430" s="18" t="n">
        <f aca="false">('SKU Master'!I4430-H4430)/'SKU Master'!I4430</f>
        <v>0.300215982721382</v>
      </c>
      <c r="J4430" s="16" t="n">
        <v>5</v>
      </c>
      <c r="K4430" s="19" t="n">
        <f aca="false">J4430*C4430</f>
        <v>17.5</v>
      </c>
      <c r="L4430" s="16" t="s">
        <v>12295</v>
      </c>
      <c r="M4430" s="16" t="s">
        <v>12292</v>
      </c>
      <c r="N4430" s="16" t="s">
        <v>12021</v>
      </c>
      <c r="O4430" s="16" t="s">
        <v>12300</v>
      </c>
      <c r="P4430" s="16" t="s">
        <v>12296</v>
      </c>
      <c r="Q4430" s="16" t="s">
        <v>12017</v>
      </c>
    </row>
    <row r="4431" customFormat="false" ht="15" hidden="false" customHeight="false" outlineLevel="0" collapsed="false">
      <c r="A4431" s="14" t="str">
        <f aca="false">'SKU Master'!A4431</f>
        <v>09-00060</v>
      </c>
      <c r="B4431" s="14" t="str">
        <f aca="false">VLOOKUP(A4431,'SKU Master'!$A:$N,6,FALSE())</f>
        <v>Sabletree Wines Pale Ale, 12 pack</v>
      </c>
      <c r="C4431" s="15" t="n">
        <v>3.1</v>
      </c>
      <c r="D4431" s="15" t="n">
        <v>13</v>
      </c>
      <c r="E4431" s="15" t="n">
        <v>3.1</v>
      </c>
      <c r="F4431" s="16" t="s">
        <v>12290</v>
      </c>
      <c r="G4431" s="16" t="s">
        <v>12017</v>
      </c>
      <c r="H4431" s="17" t="n">
        <v>7.94</v>
      </c>
      <c r="I4431" s="18" t="n">
        <f aca="false">('SKU Master'!I4431-H4431)/'SKU Master'!I4431</f>
        <v>0.364291433146517</v>
      </c>
      <c r="J4431" s="16" t="n">
        <v>2</v>
      </c>
      <c r="K4431" s="19" t="n">
        <f aca="false">J4431*C4431</f>
        <v>6.2</v>
      </c>
      <c r="L4431" s="16" t="s">
        <v>12295</v>
      </c>
      <c r="M4431" s="16" t="s">
        <v>12292</v>
      </c>
      <c r="N4431" s="16" t="s">
        <v>12021</v>
      </c>
      <c r="O4431" s="16" t="s">
        <v>12300</v>
      </c>
      <c r="P4431" s="16" t="s">
        <v>12294</v>
      </c>
      <c r="Q4431" s="16" t="s">
        <v>12017</v>
      </c>
    </row>
    <row r="4432" customFormat="false" ht="15" hidden="false" customHeight="false" outlineLevel="0" collapsed="false">
      <c r="A4432" s="14" t="str">
        <f aca="false">'SKU Master'!A4432</f>
        <v>09-00061</v>
      </c>
      <c r="B4432" s="14" t="str">
        <f aca="false">VLOOKUP(A4432,'SKU Master'!$A:$N,6,FALSE())</f>
        <v>Sabletree Wines Pale Ale, 6 pack</v>
      </c>
      <c r="C4432" s="15" t="n">
        <v>3.7</v>
      </c>
      <c r="D4432" s="15" t="n">
        <v>10.4</v>
      </c>
      <c r="E4432" s="15" t="n">
        <v>3.1</v>
      </c>
      <c r="F4432" s="16" t="s">
        <v>12290</v>
      </c>
      <c r="G4432" s="16" t="s">
        <v>12017</v>
      </c>
      <c r="H4432" s="17" t="n">
        <v>8.03</v>
      </c>
      <c r="I4432" s="18" t="n">
        <f aca="false">('SKU Master'!I4432-H4432)/'SKU Master'!I4432</f>
        <v>0.301131418624891</v>
      </c>
      <c r="J4432" s="16" t="n">
        <v>9</v>
      </c>
      <c r="K4432" s="19" t="n">
        <f aca="false">J4432*C4432</f>
        <v>33.3</v>
      </c>
      <c r="L4432" s="16" t="s">
        <v>12295</v>
      </c>
      <c r="M4432" s="16" t="s">
        <v>12292</v>
      </c>
      <c r="N4432" s="16" t="s">
        <v>12021</v>
      </c>
      <c r="O4432" s="16" t="s">
        <v>12300</v>
      </c>
      <c r="P4432" s="16" t="s">
        <v>12297</v>
      </c>
      <c r="Q4432" s="16" t="s">
        <v>12017</v>
      </c>
    </row>
    <row r="4433" customFormat="false" ht="15" hidden="false" customHeight="false" outlineLevel="0" collapsed="false">
      <c r="A4433" s="14" t="str">
        <f aca="false">'SKU Master'!A4433</f>
        <v>09-00062</v>
      </c>
      <c r="B4433" s="14" t="str">
        <f aca="false">VLOOKUP(A4433,'SKU Master'!$A:$N,6,FALSE())</f>
        <v>Timber Ridge Brewing Pale Ale, 6 pack</v>
      </c>
      <c r="C4433" s="15" t="n">
        <v>3.3</v>
      </c>
      <c r="D4433" s="15" t="n">
        <v>11.9</v>
      </c>
      <c r="E4433" s="15" t="n">
        <v>3.7</v>
      </c>
      <c r="F4433" s="16" t="s">
        <v>12290</v>
      </c>
      <c r="G4433" s="16" t="s">
        <v>12017</v>
      </c>
      <c r="H4433" s="17" t="n">
        <v>11.67</v>
      </c>
      <c r="I4433" s="18" t="n">
        <f aca="false">('SKU Master'!I4433-H4433)/'SKU Master'!I4433</f>
        <v>0.260924635845472</v>
      </c>
      <c r="J4433" s="16" t="n">
        <v>2</v>
      </c>
      <c r="K4433" s="19" t="n">
        <f aca="false">J4433*C4433</f>
        <v>6.6</v>
      </c>
      <c r="L4433" s="16" t="s">
        <v>12295</v>
      </c>
      <c r="M4433" s="16" t="s">
        <v>12292</v>
      </c>
      <c r="N4433" s="16" t="s">
        <v>12021</v>
      </c>
      <c r="O4433" s="16" t="s">
        <v>12300</v>
      </c>
      <c r="P4433" s="16" t="s">
        <v>12294</v>
      </c>
      <c r="Q4433" s="16" t="s">
        <v>12017</v>
      </c>
    </row>
    <row r="4434" customFormat="false" ht="15" hidden="false" customHeight="false" outlineLevel="0" collapsed="false">
      <c r="A4434" s="14" t="str">
        <f aca="false">'SKU Master'!A4434</f>
        <v>09-00063</v>
      </c>
      <c r="B4434" s="14" t="str">
        <f aca="false">VLOOKUP(A4434,'SKU Master'!$A:$N,6,FALSE())</f>
        <v>Vinecrest Cellars Stout, 6 pack</v>
      </c>
      <c r="C4434" s="15" t="n">
        <v>3.7</v>
      </c>
      <c r="D4434" s="15" t="n">
        <v>11.9</v>
      </c>
      <c r="E4434" s="15" t="n">
        <v>3.5</v>
      </c>
      <c r="F4434" s="16" t="s">
        <v>12290</v>
      </c>
      <c r="G4434" s="16" t="s">
        <v>12017</v>
      </c>
      <c r="H4434" s="17" t="n">
        <v>8.95</v>
      </c>
      <c r="I4434" s="18" t="n">
        <f aca="false">('SKU Master'!I4434-H4434)/'SKU Master'!I4434</f>
        <v>0.283426741393115</v>
      </c>
      <c r="J4434" s="16" t="n">
        <v>2</v>
      </c>
      <c r="K4434" s="19" t="n">
        <f aca="false">J4434*C4434</f>
        <v>7.4</v>
      </c>
      <c r="L4434" s="16" t="s">
        <v>12295</v>
      </c>
      <c r="M4434" s="16" t="s">
        <v>12292</v>
      </c>
      <c r="N4434" s="16" t="s">
        <v>12021</v>
      </c>
      <c r="O4434" s="16" t="s">
        <v>12300</v>
      </c>
      <c r="P4434" s="16" t="s">
        <v>12294</v>
      </c>
      <c r="Q4434" s="16" t="s">
        <v>12021</v>
      </c>
    </row>
    <row r="4435" customFormat="false" ht="15" hidden="false" customHeight="false" outlineLevel="0" collapsed="false">
      <c r="A4435" s="14" t="str">
        <f aca="false">'SKU Master'!A4435</f>
        <v>09-00064</v>
      </c>
      <c r="B4435" s="14" t="str">
        <f aca="false">VLOOKUP(A4435,'SKU Master'!$A:$N,6,FALSE())</f>
        <v>Timber Ridge Brewing Stout, 6 pack</v>
      </c>
      <c r="C4435" s="15" t="n">
        <v>3.3</v>
      </c>
      <c r="D4435" s="15" t="n">
        <v>13</v>
      </c>
      <c r="E4435" s="15" t="n">
        <v>3.1</v>
      </c>
      <c r="F4435" s="16" t="s">
        <v>12290</v>
      </c>
      <c r="G4435" s="16" t="s">
        <v>12017</v>
      </c>
      <c r="H4435" s="17" t="n">
        <v>8.5</v>
      </c>
      <c r="I4435" s="18" t="n">
        <f aca="false">('SKU Master'!I4435-H4435)/'SKU Master'!I4435</f>
        <v>0.308380797396257</v>
      </c>
      <c r="J4435" s="16" t="n">
        <v>9</v>
      </c>
      <c r="K4435" s="19" t="n">
        <f aca="false">J4435*C4435</f>
        <v>29.7</v>
      </c>
      <c r="L4435" s="16" t="s">
        <v>12299</v>
      </c>
      <c r="M4435" s="16" t="s">
        <v>12292</v>
      </c>
      <c r="N4435" s="16" t="s">
        <v>12021</v>
      </c>
      <c r="O4435" s="16" t="s">
        <v>12300</v>
      </c>
      <c r="P4435" s="16" t="s">
        <v>12297</v>
      </c>
      <c r="Q4435" s="16" t="s">
        <v>12017</v>
      </c>
    </row>
    <row r="4436" customFormat="false" ht="15" hidden="false" customHeight="false" outlineLevel="0" collapsed="false">
      <c r="A4436" s="14" t="str">
        <f aca="false">'SKU Master'!A4436</f>
        <v>09-00065</v>
      </c>
      <c r="B4436" s="14" t="str">
        <f aca="false">VLOOKUP(A4436,'SKU Master'!$A:$N,6,FALSE())</f>
        <v>Timber Ridge Brewing Amber Ale, 12 pack</v>
      </c>
      <c r="C4436" s="15" t="n">
        <v>3.5</v>
      </c>
      <c r="D4436" s="15" t="n">
        <v>11</v>
      </c>
      <c r="E4436" s="15" t="n">
        <v>3.1</v>
      </c>
      <c r="F4436" s="16" t="s">
        <v>12290</v>
      </c>
      <c r="G4436" s="16" t="s">
        <v>12017</v>
      </c>
      <c r="H4436" s="17" t="n">
        <v>6.87</v>
      </c>
      <c r="I4436" s="18" t="n">
        <f aca="false">('SKU Master'!I4436-H4436)/'SKU Master'!I4436</f>
        <v>0.345090562440419</v>
      </c>
      <c r="J4436" s="16" t="n">
        <v>10</v>
      </c>
      <c r="K4436" s="19" t="n">
        <f aca="false">J4436*C4436</f>
        <v>35</v>
      </c>
      <c r="L4436" s="16" t="s">
        <v>12295</v>
      </c>
      <c r="M4436" s="16" t="s">
        <v>12292</v>
      </c>
      <c r="N4436" s="16" t="s">
        <v>12021</v>
      </c>
      <c r="O4436" s="16" t="s">
        <v>12300</v>
      </c>
      <c r="P4436" s="16" t="s">
        <v>12297</v>
      </c>
      <c r="Q4436" s="16" t="s">
        <v>12017</v>
      </c>
    </row>
    <row r="4437" customFormat="false" ht="15" hidden="false" customHeight="false" outlineLevel="0" collapsed="false">
      <c r="A4437" s="14" t="str">
        <f aca="false">'SKU Master'!A4437</f>
        <v>09-00066</v>
      </c>
      <c r="B4437" s="14" t="str">
        <f aca="false">VLOOKUP(A4437,'SKU Master'!$A:$N,6,FALSE())</f>
        <v>Hollow Creek Brewing Amber Ale, 6 pack</v>
      </c>
      <c r="C4437" s="15" t="n">
        <v>3.9</v>
      </c>
      <c r="D4437" s="15" t="n">
        <v>11.8</v>
      </c>
      <c r="E4437" s="15" t="n">
        <v>3.9</v>
      </c>
      <c r="F4437" s="16" t="s">
        <v>12290</v>
      </c>
      <c r="G4437" s="16" t="s">
        <v>12017</v>
      </c>
      <c r="H4437" s="17" t="n">
        <v>6.5</v>
      </c>
      <c r="I4437" s="18" t="n">
        <f aca="false">('SKU Master'!I4437-H4437)/'SKU Master'!I4437</f>
        <v>0.380362249761678</v>
      </c>
      <c r="J4437" s="16" t="n">
        <v>6</v>
      </c>
      <c r="K4437" s="19" t="n">
        <f aca="false">J4437*C4437</f>
        <v>23.4</v>
      </c>
      <c r="L4437" s="16" t="s">
        <v>12295</v>
      </c>
      <c r="M4437" s="16" t="s">
        <v>12292</v>
      </c>
      <c r="N4437" s="16" t="s">
        <v>12021</v>
      </c>
      <c r="O4437" s="16" t="s">
        <v>12300</v>
      </c>
      <c r="P4437" s="16" t="s">
        <v>12296</v>
      </c>
      <c r="Q4437" s="16" t="s">
        <v>12017</v>
      </c>
    </row>
    <row r="4438" customFormat="false" ht="15" hidden="false" customHeight="false" outlineLevel="0" collapsed="false">
      <c r="A4438" s="14" t="str">
        <f aca="false">'SKU Master'!A4438</f>
        <v>09-00067</v>
      </c>
      <c r="B4438" s="14" t="str">
        <f aca="false">VLOOKUP(A4438,'SKU Master'!$A:$N,6,FALSE())</f>
        <v>Sabletree Wines Stout, 6 pack</v>
      </c>
      <c r="C4438" s="15" t="n">
        <v>3.4</v>
      </c>
      <c r="D4438" s="15" t="n">
        <v>12.9</v>
      </c>
      <c r="E4438" s="15" t="n">
        <v>3.1</v>
      </c>
      <c r="F4438" s="16" t="s">
        <v>12290</v>
      </c>
      <c r="G4438" s="16" t="s">
        <v>12017</v>
      </c>
      <c r="H4438" s="17" t="n">
        <v>7.73</v>
      </c>
      <c r="I4438" s="18" t="n">
        <f aca="false">('SKU Master'!I4438-H4438)/'SKU Master'!I4438</f>
        <v>0.263107721639657</v>
      </c>
      <c r="J4438" s="16" t="n">
        <v>3</v>
      </c>
      <c r="K4438" s="19" t="n">
        <f aca="false">J4438*C4438</f>
        <v>10.2</v>
      </c>
      <c r="L4438" s="16" t="s">
        <v>12295</v>
      </c>
      <c r="M4438" s="16" t="s">
        <v>12292</v>
      </c>
      <c r="N4438" s="16" t="s">
        <v>12021</v>
      </c>
      <c r="O4438" s="16" t="s">
        <v>12300</v>
      </c>
      <c r="P4438" s="16" t="s">
        <v>12298</v>
      </c>
      <c r="Q4438" s="16" t="s">
        <v>12017</v>
      </c>
    </row>
    <row r="4439" customFormat="false" ht="15" hidden="false" customHeight="false" outlineLevel="0" collapsed="false">
      <c r="A4439" s="14" t="str">
        <f aca="false">'SKU Master'!A4439</f>
        <v>09-00068</v>
      </c>
      <c r="B4439" s="14" t="str">
        <f aca="false">VLOOKUP(A4439,'SKU Master'!$A:$N,6,FALSE())</f>
        <v>Hollow Creek Brewing Amber Ale, 12 pack</v>
      </c>
      <c r="C4439" s="15" t="n">
        <v>3.9</v>
      </c>
      <c r="D4439" s="15" t="n">
        <v>12</v>
      </c>
      <c r="E4439" s="15" t="n">
        <v>3</v>
      </c>
      <c r="F4439" s="16" t="s">
        <v>12290</v>
      </c>
      <c r="G4439" s="16" t="s">
        <v>12017</v>
      </c>
      <c r="H4439" s="17" t="n">
        <v>9.21</v>
      </c>
      <c r="I4439" s="18" t="n">
        <f aca="false">('SKU Master'!I4439-H4439)/'SKU Master'!I4439</f>
        <v>0.306997742663657</v>
      </c>
      <c r="J4439" s="16" t="n">
        <v>10</v>
      </c>
      <c r="K4439" s="19" t="n">
        <f aca="false">J4439*C4439</f>
        <v>39</v>
      </c>
      <c r="L4439" s="16" t="s">
        <v>12295</v>
      </c>
      <c r="M4439" s="16" t="s">
        <v>12292</v>
      </c>
      <c r="N4439" s="16" t="s">
        <v>12021</v>
      </c>
      <c r="O4439" s="16" t="s">
        <v>12300</v>
      </c>
      <c r="P4439" s="16" t="s">
        <v>12297</v>
      </c>
      <c r="Q4439" s="16" t="s">
        <v>12017</v>
      </c>
    </row>
    <row r="4440" customFormat="false" ht="15" hidden="false" customHeight="false" outlineLevel="0" collapsed="false">
      <c r="A4440" s="14" t="str">
        <f aca="false">'SKU Master'!A4440</f>
        <v>09-00069</v>
      </c>
      <c r="B4440" s="14" t="str">
        <f aca="false">VLOOKUP(A4440,'SKU Master'!$A:$N,6,FALSE())</f>
        <v>Sabletree Wines Wheat Beer, 12 pack</v>
      </c>
      <c r="C4440" s="15" t="n">
        <v>3.5</v>
      </c>
      <c r="D4440" s="15" t="n">
        <v>12.9</v>
      </c>
      <c r="E4440" s="15" t="n">
        <v>3.2</v>
      </c>
      <c r="F4440" s="16" t="s">
        <v>12290</v>
      </c>
      <c r="G4440" s="16" t="s">
        <v>12017</v>
      </c>
      <c r="H4440" s="17" t="n">
        <v>10.32</v>
      </c>
      <c r="I4440" s="18" t="n">
        <f aca="false">('SKU Master'!I4440-H4440)/'SKU Master'!I4440</f>
        <v>0.354596622889306</v>
      </c>
      <c r="J4440" s="16" t="n">
        <v>6</v>
      </c>
      <c r="K4440" s="19" t="n">
        <f aca="false">J4440*C4440</f>
        <v>21</v>
      </c>
      <c r="L4440" s="16" t="s">
        <v>12295</v>
      </c>
      <c r="M4440" s="16" t="s">
        <v>12292</v>
      </c>
      <c r="N4440" s="16" t="s">
        <v>12021</v>
      </c>
      <c r="O4440" s="16" t="s">
        <v>12300</v>
      </c>
      <c r="P4440" s="16" t="s">
        <v>12296</v>
      </c>
      <c r="Q4440" s="16" t="s">
        <v>12021</v>
      </c>
    </row>
    <row r="4441" customFormat="false" ht="15" hidden="false" customHeight="false" outlineLevel="0" collapsed="false">
      <c r="A4441" s="14" t="str">
        <f aca="false">'SKU Master'!A4441</f>
        <v>09-00070</v>
      </c>
      <c r="B4441" s="14" t="str">
        <f aca="false">VLOOKUP(A4441,'SKU Master'!$A:$N,6,FALSE())</f>
        <v>Sabletree Wines IPA, 12 pack</v>
      </c>
      <c r="C4441" s="15" t="n">
        <v>4</v>
      </c>
      <c r="D4441" s="15" t="n">
        <v>12.9</v>
      </c>
      <c r="E4441" s="15" t="n">
        <v>3.8</v>
      </c>
      <c r="F4441" s="16" t="s">
        <v>12290</v>
      </c>
      <c r="G4441" s="16" t="s">
        <v>12017</v>
      </c>
      <c r="H4441" s="17" t="n">
        <v>9.8</v>
      </c>
      <c r="I4441" s="18" t="n">
        <f aca="false">('SKU Master'!I4441-H4441)/'SKU Master'!I4441</f>
        <v>0.323671497584541</v>
      </c>
      <c r="J4441" s="16" t="n">
        <v>7</v>
      </c>
      <c r="K4441" s="19" t="n">
        <f aca="false">J4441*C4441</f>
        <v>28</v>
      </c>
      <c r="L4441" s="16" t="s">
        <v>12295</v>
      </c>
      <c r="M4441" s="16" t="s">
        <v>12292</v>
      </c>
      <c r="N4441" s="16" t="s">
        <v>12021</v>
      </c>
      <c r="O4441" s="16" t="s">
        <v>12300</v>
      </c>
      <c r="P4441" s="16" t="s">
        <v>12296</v>
      </c>
      <c r="Q4441" s="16" t="s">
        <v>12017</v>
      </c>
    </row>
    <row r="4442" customFormat="false" ht="15" hidden="false" customHeight="false" outlineLevel="0" collapsed="false">
      <c r="A4442" s="14" t="str">
        <f aca="false">'SKU Master'!A4442</f>
        <v>09-00071</v>
      </c>
      <c r="B4442" s="14" t="str">
        <f aca="false">VLOOKUP(A4442,'SKU Master'!$A:$N,6,FALSE())</f>
        <v>Hollow Creek Brewing Pale Ale, 6 pack</v>
      </c>
      <c r="C4442" s="15" t="n">
        <v>3.7</v>
      </c>
      <c r="D4442" s="15" t="n">
        <v>11.6</v>
      </c>
      <c r="E4442" s="15" t="n">
        <v>3.9</v>
      </c>
      <c r="F4442" s="16" t="s">
        <v>12290</v>
      </c>
      <c r="G4442" s="16" t="s">
        <v>12017</v>
      </c>
      <c r="H4442" s="17" t="n">
        <v>11.54</v>
      </c>
      <c r="I4442" s="18" t="n">
        <f aca="false">('SKU Master'!I4442-H4442)/'SKU Master'!I4442</f>
        <v>0.269157694743509</v>
      </c>
      <c r="J4442" s="16" t="n">
        <v>7</v>
      </c>
      <c r="K4442" s="19" t="n">
        <f aca="false">J4442*C4442</f>
        <v>25.9</v>
      </c>
      <c r="L4442" s="16" t="s">
        <v>12295</v>
      </c>
      <c r="M4442" s="16" t="s">
        <v>12292</v>
      </c>
      <c r="N4442" s="16" t="s">
        <v>12021</v>
      </c>
      <c r="O4442" s="16" t="s">
        <v>12300</v>
      </c>
      <c r="P4442" s="16" t="s">
        <v>12296</v>
      </c>
      <c r="Q4442" s="16" t="s">
        <v>12017</v>
      </c>
    </row>
    <row r="4443" customFormat="false" ht="15" hidden="false" customHeight="false" outlineLevel="0" collapsed="false">
      <c r="A4443" s="14" t="str">
        <f aca="false">'SKU Master'!A4443</f>
        <v>09-00072</v>
      </c>
      <c r="B4443" s="14" t="str">
        <f aca="false">VLOOKUP(A4443,'SKU Master'!$A:$N,6,FALSE())</f>
        <v>Vinecrest Cellars IPA, 6 pack</v>
      </c>
      <c r="C4443" s="15" t="n">
        <v>3.1</v>
      </c>
      <c r="D4443" s="15" t="n">
        <v>11.7</v>
      </c>
      <c r="E4443" s="15" t="n">
        <v>3.6</v>
      </c>
      <c r="F4443" s="16" t="s">
        <v>12290</v>
      </c>
      <c r="G4443" s="16" t="s">
        <v>12017</v>
      </c>
      <c r="H4443" s="17" t="n">
        <v>11.05</v>
      </c>
      <c r="I4443" s="18" t="n">
        <f aca="false">('SKU Master'!I4443-H4443)/'SKU Master'!I4443</f>
        <v>0.252873563218391</v>
      </c>
      <c r="J4443" s="16" t="n">
        <v>4</v>
      </c>
      <c r="K4443" s="19" t="n">
        <f aca="false">J4443*C4443</f>
        <v>12.4</v>
      </c>
      <c r="L4443" s="16" t="s">
        <v>12295</v>
      </c>
      <c r="M4443" s="16" t="s">
        <v>12292</v>
      </c>
      <c r="N4443" s="16" t="s">
        <v>12021</v>
      </c>
      <c r="O4443" s="16" t="s">
        <v>12300</v>
      </c>
      <c r="P4443" s="16" t="s">
        <v>12298</v>
      </c>
      <c r="Q4443" s="16" t="s">
        <v>12017</v>
      </c>
    </row>
    <row r="4444" customFormat="false" ht="15" hidden="false" customHeight="false" outlineLevel="0" collapsed="false">
      <c r="A4444" s="14" t="str">
        <f aca="false">'SKU Master'!A4444</f>
        <v>09-00073</v>
      </c>
      <c r="B4444" s="14" t="str">
        <f aca="false">VLOOKUP(A4444,'SKU Master'!$A:$N,6,FALSE())</f>
        <v>Timber Ridge Brewing IPA, 12 pack</v>
      </c>
      <c r="C4444" s="15" t="n">
        <v>3.7</v>
      </c>
      <c r="D4444" s="15" t="n">
        <v>12.4</v>
      </c>
      <c r="E4444" s="15" t="n">
        <v>3.1</v>
      </c>
      <c r="F4444" s="16" t="s">
        <v>12290</v>
      </c>
      <c r="G4444" s="16" t="s">
        <v>12017</v>
      </c>
      <c r="H4444" s="17" t="n">
        <v>10.91</v>
      </c>
      <c r="I4444" s="18" t="n">
        <f aca="false">('SKU Master'!I4444-H4444)/'SKU Master'!I4444</f>
        <v>0.291098115659519</v>
      </c>
      <c r="J4444" s="16" t="n">
        <v>3</v>
      </c>
      <c r="K4444" s="19" t="n">
        <f aca="false">J4444*C4444</f>
        <v>11.1</v>
      </c>
      <c r="L4444" s="16" t="s">
        <v>12295</v>
      </c>
      <c r="M4444" s="16" t="s">
        <v>12292</v>
      </c>
      <c r="N4444" s="16" t="s">
        <v>12021</v>
      </c>
      <c r="O4444" s="16" t="s">
        <v>12300</v>
      </c>
      <c r="P4444" s="16" t="s">
        <v>12298</v>
      </c>
      <c r="Q4444" s="16" t="s">
        <v>12017</v>
      </c>
    </row>
    <row r="4445" customFormat="false" ht="15" hidden="false" customHeight="false" outlineLevel="0" collapsed="false">
      <c r="A4445" s="14" t="str">
        <f aca="false">'SKU Master'!A4445</f>
        <v>09-00074</v>
      </c>
      <c r="B4445" s="14" t="str">
        <f aca="false">VLOOKUP(A4445,'SKU Master'!$A:$N,6,FALSE())</f>
        <v>Vinecrest Cellars Pale Ale, 12 pack</v>
      </c>
      <c r="C4445" s="15" t="n">
        <v>3.8</v>
      </c>
      <c r="D4445" s="15" t="n">
        <v>12.4</v>
      </c>
      <c r="E4445" s="15" t="n">
        <v>3.3</v>
      </c>
      <c r="F4445" s="16" t="s">
        <v>12290</v>
      </c>
      <c r="G4445" s="16" t="s">
        <v>12017</v>
      </c>
      <c r="H4445" s="17" t="n">
        <v>10.61</v>
      </c>
      <c r="I4445" s="18" t="n">
        <f aca="false">('SKU Master'!I4445-H4445)/'SKU Master'!I4445</f>
        <v>0.328055731475617</v>
      </c>
      <c r="J4445" s="16" t="n">
        <v>4</v>
      </c>
      <c r="K4445" s="19" t="n">
        <f aca="false">J4445*C4445</f>
        <v>15.2</v>
      </c>
      <c r="L4445" s="16" t="s">
        <v>12295</v>
      </c>
      <c r="M4445" s="16" t="s">
        <v>12292</v>
      </c>
      <c r="N4445" s="16" t="s">
        <v>12021</v>
      </c>
      <c r="O4445" s="16" t="s">
        <v>12300</v>
      </c>
      <c r="P4445" s="16" t="s">
        <v>12298</v>
      </c>
      <c r="Q4445" s="16" t="s">
        <v>12017</v>
      </c>
    </row>
    <row r="4446" customFormat="false" ht="15" hidden="false" customHeight="false" outlineLevel="0" collapsed="false">
      <c r="A4446" s="14" t="str">
        <f aca="false">'SKU Master'!A4446</f>
        <v>09-00075</v>
      </c>
      <c r="B4446" s="14" t="str">
        <f aca="false">VLOOKUP(A4446,'SKU Master'!$A:$N,6,FALSE())</f>
        <v>Sabletree Wines IPA, 6 pack</v>
      </c>
      <c r="C4446" s="15" t="n">
        <v>3.4</v>
      </c>
      <c r="D4446" s="15" t="n">
        <v>12.1</v>
      </c>
      <c r="E4446" s="15" t="n">
        <v>3.7</v>
      </c>
      <c r="F4446" s="16" t="s">
        <v>12290</v>
      </c>
      <c r="G4446" s="16" t="s">
        <v>12017</v>
      </c>
      <c r="H4446" s="17" t="n">
        <v>10.18</v>
      </c>
      <c r="I4446" s="18" t="n">
        <f aca="false">('SKU Master'!I4446-H4446)/'SKU Master'!I4446</f>
        <v>0.363352095059412</v>
      </c>
      <c r="J4446" s="16" t="n">
        <v>4</v>
      </c>
      <c r="K4446" s="19" t="n">
        <f aca="false">J4446*C4446</f>
        <v>13.6</v>
      </c>
      <c r="L4446" s="16" t="s">
        <v>12295</v>
      </c>
      <c r="M4446" s="16" t="s">
        <v>12292</v>
      </c>
      <c r="N4446" s="16" t="s">
        <v>12021</v>
      </c>
      <c r="O4446" s="16" t="s">
        <v>12300</v>
      </c>
      <c r="P4446" s="16" t="s">
        <v>12298</v>
      </c>
      <c r="Q4446" s="16" t="s">
        <v>12017</v>
      </c>
    </row>
    <row r="4447" customFormat="false" ht="15" hidden="false" customHeight="false" outlineLevel="0" collapsed="false">
      <c r="A4447" s="14" t="str">
        <f aca="false">'SKU Master'!A4447</f>
        <v>09-00076</v>
      </c>
      <c r="B4447" s="14" t="str">
        <f aca="false">VLOOKUP(A4447,'SKU Master'!$A:$N,6,FALSE())</f>
        <v>Timber Ridge Brewing IPA, 6 pack</v>
      </c>
      <c r="C4447" s="15" t="n">
        <v>4</v>
      </c>
      <c r="D4447" s="15" t="n">
        <v>11.8</v>
      </c>
      <c r="E4447" s="15" t="n">
        <v>3.8</v>
      </c>
      <c r="F4447" s="16" t="s">
        <v>12290</v>
      </c>
      <c r="G4447" s="16" t="s">
        <v>12017</v>
      </c>
      <c r="H4447" s="17" t="n">
        <v>9.89</v>
      </c>
      <c r="I4447" s="18" t="n">
        <f aca="false">('SKU Master'!I4447-H4447)/'SKU Master'!I4447</f>
        <v>0.373654211526282</v>
      </c>
      <c r="J4447" s="16" t="n">
        <v>4</v>
      </c>
      <c r="K4447" s="19" t="n">
        <f aca="false">J4447*C4447</f>
        <v>16</v>
      </c>
      <c r="L4447" s="16" t="s">
        <v>12295</v>
      </c>
      <c r="M4447" s="16" t="s">
        <v>12292</v>
      </c>
      <c r="N4447" s="16" t="s">
        <v>12021</v>
      </c>
      <c r="O4447" s="16" t="s">
        <v>12300</v>
      </c>
      <c r="P4447" s="16" t="s">
        <v>12298</v>
      </c>
      <c r="Q4447" s="16" t="s">
        <v>12017</v>
      </c>
    </row>
    <row r="4448" customFormat="false" ht="15" hidden="false" customHeight="false" outlineLevel="0" collapsed="false">
      <c r="A4448" s="14" t="str">
        <f aca="false">'SKU Master'!A4448</f>
        <v>09-00077</v>
      </c>
      <c r="B4448" s="14" t="str">
        <f aca="false">VLOOKUP(A4448,'SKU Master'!$A:$N,6,FALSE())</f>
        <v>Timber Ridge Brewing Stout, 12 pack</v>
      </c>
      <c r="C4448" s="15" t="n">
        <v>3.1</v>
      </c>
      <c r="D4448" s="15" t="n">
        <v>12.8</v>
      </c>
      <c r="E4448" s="15" t="n">
        <v>3.6</v>
      </c>
      <c r="F4448" s="16" t="s">
        <v>12290</v>
      </c>
      <c r="G4448" s="16" t="s">
        <v>12017</v>
      </c>
      <c r="H4448" s="17" t="n">
        <v>8.03</v>
      </c>
      <c r="I4448" s="18" t="n">
        <f aca="false">('SKU Master'!I4448-H4448)/'SKU Master'!I4448</f>
        <v>0.351896690879742</v>
      </c>
      <c r="J4448" s="16" t="n">
        <v>8</v>
      </c>
      <c r="K4448" s="19" t="n">
        <f aca="false">J4448*C4448</f>
        <v>24.8</v>
      </c>
      <c r="L4448" s="16" t="s">
        <v>12295</v>
      </c>
      <c r="M4448" s="16" t="s">
        <v>12292</v>
      </c>
      <c r="N4448" s="16" t="s">
        <v>12021</v>
      </c>
      <c r="O4448" s="16" t="s">
        <v>12300</v>
      </c>
      <c r="P4448" s="16" t="s">
        <v>12297</v>
      </c>
      <c r="Q4448" s="16" t="s">
        <v>12017</v>
      </c>
    </row>
    <row r="4449" customFormat="false" ht="15" hidden="false" customHeight="false" outlineLevel="0" collapsed="false">
      <c r="A4449" s="14" t="str">
        <f aca="false">'SKU Master'!A4449</f>
        <v>09-00078</v>
      </c>
      <c r="B4449" s="14" t="str">
        <f aca="false">VLOOKUP(A4449,'SKU Master'!$A:$N,6,FALSE())</f>
        <v>Hollow Creek Brewing IPA, 6 pack</v>
      </c>
      <c r="C4449" s="15" t="n">
        <v>3.6</v>
      </c>
      <c r="D4449" s="15" t="n">
        <v>12.1</v>
      </c>
      <c r="E4449" s="15" t="n">
        <v>3.1</v>
      </c>
      <c r="F4449" s="16" t="s">
        <v>12290</v>
      </c>
      <c r="G4449" s="16" t="s">
        <v>12017</v>
      </c>
      <c r="H4449" s="17" t="n">
        <v>7.08</v>
      </c>
      <c r="I4449" s="18" t="n">
        <f aca="false">('SKU Master'!I4449-H4449)/'SKU Master'!I4449</f>
        <v>0.28412537917088</v>
      </c>
      <c r="J4449" s="16" t="n">
        <v>7</v>
      </c>
      <c r="K4449" s="19" t="n">
        <f aca="false">J4449*C4449</f>
        <v>25.2</v>
      </c>
      <c r="L4449" s="16" t="s">
        <v>12295</v>
      </c>
      <c r="M4449" s="16" t="s">
        <v>12292</v>
      </c>
      <c r="N4449" s="16" t="s">
        <v>12021</v>
      </c>
      <c r="O4449" s="16" t="s">
        <v>12300</v>
      </c>
      <c r="P4449" s="16" t="s">
        <v>12296</v>
      </c>
      <c r="Q4449" s="16" t="s">
        <v>12017</v>
      </c>
    </row>
    <row r="4450" customFormat="false" ht="15" hidden="false" customHeight="false" outlineLevel="0" collapsed="false">
      <c r="A4450" s="14" t="str">
        <f aca="false">'SKU Master'!A4450</f>
        <v>09-00079</v>
      </c>
      <c r="B4450" s="14" t="str">
        <f aca="false">VLOOKUP(A4450,'SKU Master'!$A:$N,6,FALSE())</f>
        <v>Vinecrest Cellars Pale Ale, 6 pack</v>
      </c>
      <c r="C4450" s="15" t="n">
        <v>3</v>
      </c>
      <c r="D4450" s="15" t="n">
        <v>10.4</v>
      </c>
      <c r="E4450" s="15" t="n">
        <v>3.5</v>
      </c>
      <c r="F4450" s="16" t="s">
        <v>12290</v>
      </c>
      <c r="G4450" s="16" t="s">
        <v>12017</v>
      </c>
      <c r="H4450" s="17" t="n">
        <v>9.48</v>
      </c>
      <c r="I4450" s="18" t="n">
        <f aca="false">('SKU Master'!I4450-H4450)/'SKU Master'!I4450</f>
        <v>0.336599020293912</v>
      </c>
      <c r="J4450" s="16" t="n">
        <v>6</v>
      </c>
      <c r="K4450" s="19" t="n">
        <f aca="false">J4450*C4450</f>
        <v>18</v>
      </c>
      <c r="L4450" s="16" t="s">
        <v>12295</v>
      </c>
      <c r="M4450" s="16" t="s">
        <v>12292</v>
      </c>
      <c r="N4450" s="16" t="s">
        <v>12021</v>
      </c>
      <c r="O4450" s="16" t="s">
        <v>12300</v>
      </c>
      <c r="P4450" s="16" t="s">
        <v>12296</v>
      </c>
      <c r="Q4450" s="16" t="s">
        <v>12017</v>
      </c>
    </row>
    <row r="4451" customFormat="false" ht="15" hidden="false" customHeight="false" outlineLevel="0" collapsed="false">
      <c r="A4451" s="14" t="str">
        <f aca="false">'SKU Master'!A4451</f>
        <v>09-00080</v>
      </c>
      <c r="B4451" s="14" t="str">
        <f aca="false">VLOOKUP(A4451,'SKU Master'!$A:$N,6,FALSE())</f>
        <v>Hollow Creek Brewing Wheat Beer, 12 pack</v>
      </c>
      <c r="C4451" s="15" t="n">
        <v>3.1</v>
      </c>
      <c r="D4451" s="15" t="n">
        <v>11.6</v>
      </c>
      <c r="E4451" s="15" t="n">
        <v>3.2</v>
      </c>
      <c r="F4451" s="16" t="s">
        <v>12290</v>
      </c>
      <c r="G4451" s="16" t="s">
        <v>12017</v>
      </c>
      <c r="H4451" s="17" t="n">
        <v>6.31</v>
      </c>
      <c r="I4451" s="18" t="n">
        <f aca="false">('SKU Master'!I4451-H4451)/'SKU Master'!I4451</f>
        <v>0.328008519701811</v>
      </c>
      <c r="J4451" s="16" t="n">
        <v>2</v>
      </c>
      <c r="K4451" s="19" t="n">
        <f aca="false">J4451*C4451</f>
        <v>6.2</v>
      </c>
      <c r="L4451" s="16" t="s">
        <v>12295</v>
      </c>
      <c r="M4451" s="16" t="s">
        <v>12292</v>
      </c>
      <c r="N4451" s="16" t="s">
        <v>12021</v>
      </c>
      <c r="O4451" s="16" t="s">
        <v>12300</v>
      </c>
      <c r="P4451" s="16" t="s">
        <v>12298</v>
      </c>
      <c r="Q4451" s="16" t="s">
        <v>12017</v>
      </c>
    </row>
    <row r="4452" customFormat="false" ht="15" hidden="false" customHeight="false" outlineLevel="0" collapsed="false">
      <c r="A4452" s="14" t="str">
        <f aca="false">'SKU Master'!A4452</f>
        <v>09-00081</v>
      </c>
      <c r="B4452" s="14" t="str">
        <f aca="false">VLOOKUP(A4452,'SKU Master'!$A:$N,6,FALSE())</f>
        <v>Vinecrest Cellars Stout, 12 pack</v>
      </c>
      <c r="C4452" s="15" t="n">
        <v>3.2</v>
      </c>
      <c r="D4452" s="15" t="n">
        <v>11</v>
      </c>
      <c r="E4452" s="15" t="n">
        <v>3.6</v>
      </c>
      <c r="F4452" s="16" t="s">
        <v>12290</v>
      </c>
      <c r="G4452" s="16" t="s">
        <v>12017</v>
      </c>
      <c r="H4452" s="17" t="n">
        <v>8.73</v>
      </c>
      <c r="I4452" s="18" t="n">
        <f aca="false">('SKU Master'!I4452-H4452)/'SKU Master'!I4452</f>
        <v>0.265769554247267</v>
      </c>
      <c r="J4452" s="16" t="n">
        <v>3</v>
      </c>
      <c r="K4452" s="19" t="n">
        <f aca="false">J4452*C4452</f>
        <v>9.6</v>
      </c>
      <c r="L4452" s="16" t="s">
        <v>12295</v>
      </c>
      <c r="M4452" s="16" t="s">
        <v>12292</v>
      </c>
      <c r="N4452" s="16" t="s">
        <v>12021</v>
      </c>
      <c r="O4452" s="16" t="s">
        <v>12300</v>
      </c>
      <c r="P4452" s="16" t="s">
        <v>12298</v>
      </c>
      <c r="Q4452" s="16" t="s">
        <v>12017</v>
      </c>
    </row>
    <row r="4453" customFormat="false" ht="15" hidden="false" customHeight="false" outlineLevel="0" collapsed="false">
      <c r="A4453" s="14" t="str">
        <f aca="false">'SKU Master'!A4453</f>
        <v>09-00082</v>
      </c>
      <c r="B4453" s="14" t="str">
        <f aca="false">VLOOKUP(A4453,'SKU Master'!$A:$N,6,FALSE())</f>
        <v>Timber Ridge Brewing Pale Ale, 12 pack</v>
      </c>
      <c r="C4453" s="15" t="n">
        <v>3.6</v>
      </c>
      <c r="D4453" s="15" t="n">
        <v>12.7</v>
      </c>
      <c r="E4453" s="15" t="n">
        <v>3.2</v>
      </c>
      <c r="F4453" s="16" t="s">
        <v>12290</v>
      </c>
      <c r="G4453" s="16" t="s">
        <v>12017</v>
      </c>
      <c r="H4453" s="17" t="n">
        <v>10.09</v>
      </c>
      <c r="I4453" s="18" t="n">
        <f aca="false">('SKU Master'!I4453-H4453)/'SKU Master'!I4453</f>
        <v>0.317782285327924</v>
      </c>
      <c r="J4453" s="16" t="n">
        <v>1</v>
      </c>
      <c r="K4453" s="19" t="n">
        <f aca="false">J4453*C4453</f>
        <v>3.6</v>
      </c>
      <c r="L4453" s="16" t="s">
        <v>12291</v>
      </c>
      <c r="M4453" s="16" t="s">
        <v>12292</v>
      </c>
      <c r="N4453" s="16" t="s">
        <v>12021</v>
      </c>
      <c r="O4453" s="16" t="s">
        <v>12300</v>
      </c>
      <c r="P4453" s="16" t="s">
        <v>12294</v>
      </c>
      <c r="Q4453" s="16" t="s">
        <v>12017</v>
      </c>
    </row>
    <row r="4454" customFormat="false" ht="15" hidden="false" customHeight="false" outlineLevel="0" collapsed="false">
      <c r="A4454" s="14" t="str">
        <f aca="false">'SKU Master'!A4454</f>
        <v>09-00083</v>
      </c>
      <c r="B4454" s="14" t="str">
        <f aca="false">VLOOKUP(A4454,'SKU Master'!$A:$N,6,FALSE())</f>
        <v>Sabletree Wines Wheat Beer, 6 pack</v>
      </c>
      <c r="C4454" s="15" t="n">
        <v>3.2</v>
      </c>
      <c r="D4454" s="15" t="n">
        <v>12.7</v>
      </c>
      <c r="E4454" s="15" t="n">
        <v>3.7</v>
      </c>
      <c r="F4454" s="16" t="s">
        <v>12290</v>
      </c>
      <c r="G4454" s="16" t="s">
        <v>12017</v>
      </c>
      <c r="H4454" s="17" t="n">
        <v>8.16</v>
      </c>
      <c r="I4454" s="18" t="n">
        <f aca="false">('SKU Master'!I4454-H4454)/'SKU Master'!I4454</f>
        <v>0.346677341873499</v>
      </c>
      <c r="J4454" s="16" t="n">
        <v>8</v>
      </c>
      <c r="K4454" s="19" t="n">
        <f aca="false">J4454*C4454</f>
        <v>25.6</v>
      </c>
      <c r="L4454" s="16" t="s">
        <v>12295</v>
      </c>
      <c r="M4454" s="16" t="s">
        <v>12292</v>
      </c>
      <c r="N4454" s="16" t="s">
        <v>12021</v>
      </c>
      <c r="O4454" s="16" t="s">
        <v>12300</v>
      </c>
      <c r="P4454" s="16" t="s">
        <v>12297</v>
      </c>
      <c r="Q4454" s="16" t="s">
        <v>12017</v>
      </c>
    </row>
    <row r="4455" customFormat="false" ht="15" hidden="false" customHeight="false" outlineLevel="0" collapsed="false">
      <c r="A4455" s="14" t="str">
        <f aca="false">'SKU Master'!A4455</f>
        <v>09-00084</v>
      </c>
      <c r="B4455" s="14" t="str">
        <f aca="false">VLOOKUP(A4455,'SKU Master'!$A:$N,6,FALSE())</f>
        <v>Hollow Creek Brewing Pale Ale, 6 pack</v>
      </c>
      <c r="C4455" s="15" t="n">
        <v>3.6</v>
      </c>
      <c r="D4455" s="15" t="n">
        <v>10.5</v>
      </c>
      <c r="E4455" s="15" t="n">
        <v>3.2</v>
      </c>
      <c r="F4455" s="16" t="s">
        <v>12290</v>
      </c>
      <c r="G4455" s="16" t="s">
        <v>12017</v>
      </c>
      <c r="H4455" s="17" t="n">
        <v>11.06</v>
      </c>
      <c r="I4455" s="18" t="n">
        <f aca="false">('SKU Master'!I4455-H4455)/'SKU Master'!I4455</f>
        <v>0.25721961047683</v>
      </c>
      <c r="J4455" s="16" t="n">
        <v>8</v>
      </c>
      <c r="K4455" s="19" t="n">
        <f aca="false">J4455*C4455</f>
        <v>28.8</v>
      </c>
      <c r="L4455" s="16" t="s">
        <v>12295</v>
      </c>
      <c r="M4455" s="16" t="s">
        <v>12292</v>
      </c>
      <c r="N4455" s="16" t="s">
        <v>12021</v>
      </c>
      <c r="O4455" s="16" t="s">
        <v>12300</v>
      </c>
      <c r="P4455" s="16" t="s">
        <v>12297</v>
      </c>
      <c r="Q4455" s="16" t="s">
        <v>12017</v>
      </c>
    </row>
    <row r="4456" customFormat="false" ht="15" hidden="false" customHeight="false" outlineLevel="0" collapsed="false">
      <c r="A4456" s="14" t="str">
        <f aca="false">'SKU Master'!A4456</f>
        <v>09-00085</v>
      </c>
      <c r="B4456" s="14" t="str">
        <f aca="false">VLOOKUP(A4456,'SKU Master'!$A:$N,6,FALSE())</f>
        <v>Hollow Creek Brewing Stout, 12 pack</v>
      </c>
      <c r="C4456" s="15" t="n">
        <v>3.3</v>
      </c>
      <c r="D4456" s="15" t="n">
        <v>11.2</v>
      </c>
      <c r="E4456" s="15" t="n">
        <v>3.7</v>
      </c>
      <c r="F4456" s="16" t="s">
        <v>12290</v>
      </c>
      <c r="G4456" s="16" t="s">
        <v>12017</v>
      </c>
      <c r="H4456" s="17" t="n">
        <v>11.25</v>
      </c>
      <c r="I4456" s="18" t="n">
        <f aca="false">('SKU Master'!I4456-H4456)/'SKU Master'!I4456</f>
        <v>0.269005847953216</v>
      </c>
      <c r="J4456" s="16" t="n">
        <v>4</v>
      </c>
      <c r="K4456" s="19" t="n">
        <f aca="false">J4456*C4456</f>
        <v>13.2</v>
      </c>
      <c r="L4456" s="16" t="s">
        <v>12299</v>
      </c>
      <c r="M4456" s="16" t="s">
        <v>12292</v>
      </c>
      <c r="N4456" s="16" t="s">
        <v>12021</v>
      </c>
      <c r="O4456" s="16" t="s">
        <v>12300</v>
      </c>
      <c r="P4456" s="16" t="s">
        <v>12298</v>
      </c>
      <c r="Q4456" s="16" t="s">
        <v>12017</v>
      </c>
    </row>
    <row r="4457" customFormat="false" ht="15" hidden="false" customHeight="false" outlineLevel="0" collapsed="false">
      <c r="A4457" s="14" t="str">
        <f aca="false">'SKU Master'!A4457</f>
        <v>09-00086</v>
      </c>
      <c r="B4457" s="14" t="str">
        <f aca="false">VLOOKUP(A4457,'SKU Master'!$A:$N,6,FALSE())</f>
        <v>Vinecrest Cellars Wheat Beer, 6 pack</v>
      </c>
      <c r="C4457" s="15" t="n">
        <v>3.9</v>
      </c>
      <c r="D4457" s="15" t="n">
        <v>10.3</v>
      </c>
      <c r="E4457" s="15" t="n">
        <v>3.6</v>
      </c>
      <c r="F4457" s="16" t="s">
        <v>12290</v>
      </c>
      <c r="G4457" s="16" t="s">
        <v>12017</v>
      </c>
      <c r="H4457" s="17" t="n">
        <v>9.03</v>
      </c>
      <c r="I4457" s="18" t="n">
        <f aca="false">('SKU Master'!I4457-H4457)/'SKU Master'!I4457</f>
        <v>0.277021617293835</v>
      </c>
      <c r="J4457" s="16" t="n">
        <v>9</v>
      </c>
      <c r="K4457" s="19" t="n">
        <f aca="false">J4457*C4457</f>
        <v>35.1</v>
      </c>
      <c r="L4457" s="16" t="s">
        <v>12299</v>
      </c>
      <c r="M4457" s="16" t="s">
        <v>12292</v>
      </c>
      <c r="N4457" s="16" t="s">
        <v>12021</v>
      </c>
      <c r="O4457" s="16" t="s">
        <v>12300</v>
      </c>
      <c r="P4457" s="16" t="s">
        <v>12297</v>
      </c>
      <c r="Q4457" s="16" t="s">
        <v>12017</v>
      </c>
    </row>
    <row r="4458" customFormat="false" ht="15" hidden="false" customHeight="false" outlineLevel="0" collapsed="false">
      <c r="A4458" s="14" t="str">
        <f aca="false">'SKU Master'!A4458</f>
        <v>09-00087</v>
      </c>
      <c r="B4458" s="14" t="str">
        <f aca="false">VLOOKUP(A4458,'SKU Master'!$A:$N,6,FALSE())</f>
        <v>Vinecrest Cellars Red Blend, 750 mL</v>
      </c>
      <c r="C4458" s="15" t="n">
        <v>3.1</v>
      </c>
      <c r="D4458" s="15" t="n">
        <v>11.4</v>
      </c>
      <c r="E4458" s="15" t="n">
        <v>3.9</v>
      </c>
      <c r="F4458" s="16" t="s">
        <v>12290</v>
      </c>
      <c r="G4458" s="16" t="s">
        <v>12017</v>
      </c>
      <c r="H4458" s="17" t="n">
        <v>9.39</v>
      </c>
      <c r="I4458" s="18" t="n">
        <f aca="false">('SKU Master'!I4458-H4458)/'SKU Master'!I4458</f>
        <v>0.369375419744795</v>
      </c>
      <c r="J4458" s="16" t="n">
        <v>5</v>
      </c>
      <c r="K4458" s="19" t="n">
        <f aca="false">J4458*C4458</f>
        <v>15.5</v>
      </c>
      <c r="L4458" s="16" t="s">
        <v>12295</v>
      </c>
      <c r="M4458" s="16" t="s">
        <v>12292</v>
      </c>
      <c r="N4458" s="16" t="s">
        <v>12021</v>
      </c>
      <c r="O4458" s="16" t="s">
        <v>12300</v>
      </c>
      <c r="P4458" s="16" t="s">
        <v>12296</v>
      </c>
      <c r="Q4458" s="16" t="s">
        <v>12017</v>
      </c>
    </row>
    <row r="4459" customFormat="false" ht="15" hidden="false" customHeight="false" outlineLevel="0" collapsed="false">
      <c r="A4459" s="14" t="str">
        <f aca="false">'SKU Master'!A4459</f>
        <v>09-00088</v>
      </c>
      <c r="B4459" s="14" t="str">
        <f aca="false">VLOOKUP(A4459,'SKU Master'!$A:$N,6,FALSE())</f>
        <v>Sabletree Wines Red Blend, 750 mL</v>
      </c>
      <c r="C4459" s="15" t="n">
        <v>3.9</v>
      </c>
      <c r="D4459" s="15" t="n">
        <v>11.1</v>
      </c>
      <c r="E4459" s="15" t="n">
        <v>3.8</v>
      </c>
      <c r="F4459" s="16" t="s">
        <v>12290</v>
      </c>
      <c r="G4459" s="16" t="s">
        <v>12017</v>
      </c>
      <c r="H4459" s="17" t="n">
        <v>9.15</v>
      </c>
      <c r="I4459" s="18" t="n">
        <f aca="false">('SKU Master'!I4459-H4459)/'SKU Master'!I4459</f>
        <v>0.359692092372288</v>
      </c>
      <c r="J4459" s="16" t="n">
        <v>4</v>
      </c>
      <c r="K4459" s="19" t="n">
        <f aca="false">J4459*C4459</f>
        <v>15.6</v>
      </c>
      <c r="L4459" s="16" t="s">
        <v>12295</v>
      </c>
      <c r="M4459" s="16" t="s">
        <v>12292</v>
      </c>
      <c r="N4459" s="16" t="s">
        <v>12021</v>
      </c>
      <c r="O4459" s="16" t="s">
        <v>12300</v>
      </c>
      <c r="P4459" s="16" t="s">
        <v>12296</v>
      </c>
      <c r="Q4459" s="16" t="s">
        <v>12017</v>
      </c>
    </row>
    <row r="4460" customFormat="false" ht="15" hidden="false" customHeight="false" outlineLevel="0" collapsed="false">
      <c r="A4460" s="14" t="str">
        <f aca="false">'SKU Master'!A4460</f>
        <v>09-00089</v>
      </c>
      <c r="B4460" s="14" t="str">
        <f aca="false">VLOOKUP(A4460,'SKU Master'!$A:$N,6,FALSE())</f>
        <v>Hollow Creek Brewing Cabernet Sauvignon, 750 mL</v>
      </c>
      <c r="C4460" s="15" t="n">
        <v>3.5</v>
      </c>
      <c r="D4460" s="15" t="n">
        <v>10.8</v>
      </c>
      <c r="E4460" s="15" t="n">
        <v>3.7</v>
      </c>
      <c r="F4460" s="16" t="s">
        <v>12290</v>
      </c>
      <c r="G4460" s="16" t="s">
        <v>12017</v>
      </c>
      <c r="H4460" s="17" t="n">
        <v>11.72</v>
      </c>
      <c r="I4460" s="18" t="n">
        <f aca="false">('SKU Master'!I4460-H4460)/'SKU Master'!I4460</f>
        <v>0.257758074730842</v>
      </c>
      <c r="J4460" s="16" t="n">
        <v>4</v>
      </c>
      <c r="K4460" s="19" t="n">
        <f aca="false">J4460*C4460</f>
        <v>14</v>
      </c>
      <c r="L4460" s="16" t="s">
        <v>12295</v>
      </c>
      <c r="M4460" s="16" t="s">
        <v>12292</v>
      </c>
      <c r="N4460" s="16" t="s">
        <v>12021</v>
      </c>
      <c r="O4460" s="16" t="s">
        <v>12300</v>
      </c>
      <c r="P4460" s="16" t="s">
        <v>12296</v>
      </c>
      <c r="Q4460" s="16" t="s">
        <v>12017</v>
      </c>
    </row>
    <row r="4461" customFormat="false" ht="15" hidden="false" customHeight="false" outlineLevel="0" collapsed="false">
      <c r="A4461" s="14" t="str">
        <f aca="false">'SKU Master'!A4461</f>
        <v>09-00090</v>
      </c>
      <c r="B4461" s="14" t="str">
        <f aca="false">VLOOKUP(A4461,'SKU Master'!$A:$N,6,FALSE())</f>
        <v>Hollow Creek Brewing Red Blend, 750 mL</v>
      </c>
      <c r="C4461" s="15" t="n">
        <v>3.4</v>
      </c>
      <c r="D4461" s="15" t="n">
        <v>10.8</v>
      </c>
      <c r="E4461" s="15" t="n">
        <v>3.6</v>
      </c>
      <c r="F4461" s="16" t="s">
        <v>12290</v>
      </c>
      <c r="G4461" s="16" t="s">
        <v>12017</v>
      </c>
      <c r="H4461" s="17" t="n">
        <v>16.03</v>
      </c>
      <c r="I4461" s="18" t="n">
        <f aca="false">('SKU Master'!I4461-H4461)/'SKU Master'!I4461</f>
        <v>0.250584385226741</v>
      </c>
      <c r="J4461" s="16" t="n">
        <v>8</v>
      </c>
      <c r="K4461" s="19" t="n">
        <f aca="false">J4461*C4461</f>
        <v>27.2</v>
      </c>
      <c r="L4461" s="16" t="s">
        <v>12295</v>
      </c>
      <c r="M4461" s="16" t="s">
        <v>12292</v>
      </c>
      <c r="N4461" s="16" t="s">
        <v>12021</v>
      </c>
      <c r="O4461" s="16" t="s">
        <v>12300</v>
      </c>
      <c r="P4461" s="16" t="s">
        <v>12297</v>
      </c>
      <c r="Q4461" s="16" t="s">
        <v>12017</v>
      </c>
    </row>
    <row r="4462" customFormat="false" ht="15" hidden="false" customHeight="false" outlineLevel="0" collapsed="false">
      <c r="A4462" s="14" t="str">
        <f aca="false">'SKU Master'!A4462</f>
        <v>09-00091</v>
      </c>
      <c r="B4462" s="14" t="str">
        <f aca="false">VLOOKUP(A4462,'SKU Master'!$A:$N,6,FALSE())</f>
        <v>Vinecrest Cellars Cabernet Sauvignon, 1.5 L</v>
      </c>
      <c r="C4462" s="15" t="n">
        <v>3.3</v>
      </c>
      <c r="D4462" s="15" t="n">
        <v>10.3</v>
      </c>
      <c r="E4462" s="15" t="n">
        <v>3.2</v>
      </c>
      <c r="F4462" s="16" t="s">
        <v>12290</v>
      </c>
      <c r="G4462" s="16" t="s">
        <v>12017</v>
      </c>
      <c r="H4462" s="17" t="n">
        <v>7.09</v>
      </c>
      <c r="I4462" s="18" t="n">
        <f aca="false">('SKU Master'!I4462-H4462)/'SKU Master'!I4462</f>
        <v>0.354868061874431</v>
      </c>
      <c r="J4462" s="16" t="n">
        <v>4</v>
      </c>
      <c r="K4462" s="19" t="n">
        <f aca="false">J4462*C4462</f>
        <v>13.2</v>
      </c>
      <c r="L4462" s="16" t="s">
        <v>12295</v>
      </c>
      <c r="M4462" s="16" t="s">
        <v>12292</v>
      </c>
      <c r="N4462" s="16" t="s">
        <v>12021</v>
      </c>
      <c r="O4462" s="16" t="s">
        <v>12300</v>
      </c>
      <c r="P4462" s="16" t="s">
        <v>12298</v>
      </c>
      <c r="Q4462" s="16" t="s">
        <v>12017</v>
      </c>
    </row>
    <row r="4463" customFormat="false" ht="15" hidden="false" customHeight="false" outlineLevel="0" collapsed="false">
      <c r="A4463" s="14" t="str">
        <f aca="false">'SKU Master'!A4463</f>
        <v>09-00092</v>
      </c>
      <c r="B4463" s="14" t="str">
        <f aca="false">VLOOKUP(A4463,'SKU Master'!$A:$N,6,FALSE())</f>
        <v>Timber Ridge Brewing Merlot, 1.5 L</v>
      </c>
      <c r="C4463" s="15" t="n">
        <v>4</v>
      </c>
      <c r="D4463" s="15" t="n">
        <v>12.8</v>
      </c>
      <c r="E4463" s="15" t="n">
        <v>3</v>
      </c>
      <c r="F4463" s="16" t="s">
        <v>12290</v>
      </c>
      <c r="G4463" s="16" t="s">
        <v>12017</v>
      </c>
      <c r="H4463" s="17" t="n">
        <v>7.97</v>
      </c>
      <c r="I4463" s="18" t="n">
        <f aca="false">('SKU Master'!I4463-H4463)/'SKU Master'!I4463</f>
        <v>0.306353350739774</v>
      </c>
      <c r="J4463" s="16" t="n">
        <v>7</v>
      </c>
      <c r="K4463" s="19" t="n">
        <f aca="false">J4463*C4463</f>
        <v>28</v>
      </c>
      <c r="L4463" s="16" t="s">
        <v>12295</v>
      </c>
      <c r="M4463" s="16" t="s">
        <v>12292</v>
      </c>
      <c r="N4463" s="16" t="s">
        <v>12021</v>
      </c>
      <c r="O4463" s="16" t="s">
        <v>12300</v>
      </c>
      <c r="P4463" s="16" t="s">
        <v>12297</v>
      </c>
      <c r="Q4463" s="16" t="s">
        <v>12017</v>
      </c>
    </row>
    <row r="4464" customFormat="false" ht="15" hidden="false" customHeight="false" outlineLevel="0" collapsed="false">
      <c r="A4464" s="14" t="str">
        <f aca="false">'SKU Master'!A4464</f>
        <v>09-00093</v>
      </c>
      <c r="B4464" s="14" t="str">
        <f aca="false">VLOOKUP(A4464,'SKU Master'!$A:$N,6,FALSE())</f>
        <v>Sabletree Wines Malbec, 1.5 L</v>
      </c>
      <c r="C4464" s="15" t="n">
        <v>3.8</v>
      </c>
      <c r="D4464" s="15" t="n">
        <v>11.5</v>
      </c>
      <c r="E4464" s="15" t="n">
        <v>3.8</v>
      </c>
      <c r="F4464" s="16" t="s">
        <v>12290</v>
      </c>
      <c r="G4464" s="16" t="s">
        <v>12017</v>
      </c>
      <c r="H4464" s="17" t="n">
        <v>7.3</v>
      </c>
      <c r="I4464" s="18" t="n">
        <f aca="false">('SKU Master'!I4464-H4464)/'SKU Master'!I4464</f>
        <v>0.353410097431355</v>
      </c>
      <c r="J4464" s="16" t="n">
        <v>3</v>
      </c>
      <c r="K4464" s="19" t="n">
        <f aca="false">J4464*C4464</f>
        <v>11.4</v>
      </c>
      <c r="L4464" s="16" t="s">
        <v>12295</v>
      </c>
      <c r="M4464" s="16" t="s">
        <v>12292</v>
      </c>
      <c r="N4464" s="16" t="s">
        <v>12021</v>
      </c>
      <c r="O4464" s="16" t="s">
        <v>12300</v>
      </c>
      <c r="P4464" s="16" t="s">
        <v>12298</v>
      </c>
      <c r="Q4464" s="16" t="s">
        <v>12017</v>
      </c>
    </row>
    <row r="4465" customFormat="false" ht="15" hidden="false" customHeight="false" outlineLevel="0" collapsed="false">
      <c r="A4465" s="14" t="str">
        <f aca="false">'SKU Master'!A4465</f>
        <v>09-00094</v>
      </c>
      <c r="B4465" s="14" t="str">
        <f aca="false">VLOOKUP(A4465,'SKU Master'!$A:$N,6,FALSE())</f>
        <v>Vinecrest Cellars Pinot Noir, 1.5 L</v>
      </c>
      <c r="C4465" s="15" t="n">
        <v>3.5</v>
      </c>
      <c r="D4465" s="15" t="n">
        <v>10.9</v>
      </c>
      <c r="E4465" s="15" t="n">
        <v>4</v>
      </c>
      <c r="F4465" s="16" t="s">
        <v>12290</v>
      </c>
      <c r="G4465" s="16" t="s">
        <v>12017</v>
      </c>
      <c r="H4465" s="17" t="n">
        <v>8.16</v>
      </c>
      <c r="I4465" s="18" t="n">
        <f aca="false">('SKU Master'!I4465-H4465)/'SKU Master'!I4465</f>
        <v>0.277236492471213</v>
      </c>
      <c r="J4465" s="16" t="n">
        <v>6</v>
      </c>
      <c r="K4465" s="19" t="n">
        <f aca="false">J4465*C4465</f>
        <v>21</v>
      </c>
      <c r="L4465" s="16" t="s">
        <v>12295</v>
      </c>
      <c r="M4465" s="16" t="s">
        <v>12292</v>
      </c>
      <c r="N4465" s="16" t="s">
        <v>12021</v>
      </c>
      <c r="O4465" s="16" t="s">
        <v>12300</v>
      </c>
      <c r="P4465" s="16" t="s">
        <v>12296</v>
      </c>
      <c r="Q4465" s="16" t="s">
        <v>12017</v>
      </c>
    </row>
    <row r="4466" customFormat="false" ht="15" hidden="false" customHeight="false" outlineLevel="0" collapsed="false">
      <c r="A4466" s="14" t="str">
        <f aca="false">'SKU Master'!A4466</f>
        <v>09-00095</v>
      </c>
      <c r="B4466" s="14" t="str">
        <f aca="false">VLOOKUP(A4466,'SKU Master'!$A:$N,6,FALSE())</f>
        <v>Vinecrest Cellars Malbec, 750 mL</v>
      </c>
      <c r="C4466" s="15" t="n">
        <v>3.1</v>
      </c>
      <c r="D4466" s="15" t="n">
        <v>11.3</v>
      </c>
      <c r="E4466" s="15" t="n">
        <v>3.3</v>
      </c>
      <c r="F4466" s="16" t="s">
        <v>12290</v>
      </c>
      <c r="G4466" s="16" t="s">
        <v>12017</v>
      </c>
      <c r="H4466" s="17" t="n">
        <v>7.34</v>
      </c>
      <c r="I4466" s="18" t="n">
        <f aca="false">('SKU Master'!I4466-H4466)/'SKU Master'!I4466</f>
        <v>0.349867139061116</v>
      </c>
      <c r="J4466" s="16" t="n">
        <v>6</v>
      </c>
      <c r="K4466" s="19" t="n">
        <f aca="false">J4466*C4466</f>
        <v>18.6</v>
      </c>
      <c r="L4466" s="16" t="s">
        <v>12295</v>
      </c>
      <c r="M4466" s="16" t="s">
        <v>12292</v>
      </c>
      <c r="N4466" s="16" t="s">
        <v>12021</v>
      </c>
      <c r="O4466" s="16" t="s">
        <v>12300</v>
      </c>
      <c r="P4466" s="16" t="s">
        <v>12296</v>
      </c>
      <c r="Q4466" s="16" t="s">
        <v>12017</v>
      </c>
    </row>
    <row r="4467" customFormat="false" ht="15" hidden="false" customHeight="false" outlineLevel="0" collapsed="false">
      <c r="A4467" s="14" t="str">
        <f aca="false">'SKU Master'!A4467</f>
        <v>09-00096</v>
      </c>
      <c r="B4467" s="14" t="str">
        <f aca="false">VLOOKUP(A4467,'SKU Master'!$A:$N,6,FALSE())</f>
        <v>Vinecrest Cellars Pinot Noir, 750 mL</v>
      </c>
      <c r="C4467" s="15" t="n">
        <v>3.7</v>
      </c>
      <c r="D4467" s="15" t="n">
        <v>12.4</v>
      </c>
      <c r="E4467" s="15" t="n">
        <v>3.2</v>
      </c>
      <c r="F4467" s="16" t="s">
        <v>12290</v>
      </c>
      <c r="G4467" s="16" t="s">
        <v>12017</v>
      </c>
      <c r="H4467" s="17" t="n">
        <v>11.16</v>
      </c>
      <c r="I4467" s="18" t="n">
        <f aca="false">('SKU Master'!I4467-H4467)/'SKU Master'!I4467</f>
        <v>0.302063789868668</v>
      </c>
      <c r="J4467" s="16" t="n">
        <v>8</v>
      </c>
      <c r="K4467" s="19" t="n">
        <f aca="false">J4467*C4467</f>
        <v>29.6</v>
      </c>
      <c r="L4467" s="16" t="s">
        <v>12295</v>
      </c>
      <c r="M4467" s="16" t="s">
        <v>12292</v>
      </c>
      <c r="N4467" s="16" t="s">
        <v>12021</v>
      </c>
      <c r="O4467" s="16" t="s">
        <v>12300</v>
      </c>
      <c r="P4467" s="16" t="s">
        <v>12297</v>
      </c>
      <c r="Q4467" s="16" t="s">
        <v>12017</v>
      </c>
    </row>
    <row r="4468" customFormat="false" ht="15" hidden="false" customHeight="false" outlineLevel="0" collapsed="false">
      <c r="A4468" s="14" t="str">
        <f aca="false">'SKU Master'!A4468</f>
        <v>09-00097</v>
      </c>
      <c r="B4468" s="14" t="str">
        <f aca="false">VLOOKUP(A4468,'SKU Master'!$A:$N,6,FALSE())</f>
        <v>Sabletree Wines Pinot Noir, 750 mL</v>
      </c>
      <c r="C4468" s="15" t="n">
        <v>3.6</v>
      </c>
      <c r="D4468" s="15" t="n">
        <v>10.4</v>
      </c>
      <c r="E4468" s="15" t="n">
        <v>3.3</v>
      </c>
      <c r="F4468" s="16" t="s">
        <v>12290</v>
      </c>
      <c r="G4468" s="16" t="s">
        <v>12017</v>
      </c>
      <c r="H4468" s="17" t="n">
        <v>15.38</v>
      </c>
      <c r="I4468" s="18" t="n">
        <f aca="false">('SKU Master'!I4468-H4468)/'SKU Master'!I4468</f>
        <v>0.267270128632682</v>
      </c>
      <c r="J4468" s="16" t="n">
        <v>9</v>
      </c>
      <c r="K4468" s="19" t="n">
        <f aca="false">J4468*C4468</f>
        <v>32.4</v>
      </c>
      <c r="L4468" s="16" t="s">
        <v>12295</v>
      </c>
      <c r="M4468" s="16" t="s">
        <v>12292</v>
      </c>
      <c r="N4468" s="16" t="s">
        <v>12021</v>
      </c>
      <c r="O4468" s="16" t="s">
        <v>12300</v>
      </c>
      <c r="P4468" s="16" t="s">
        <v>12297</v>
      </c>
      <c r="Q4468" s="16" t="s">
        <v>12017</v>
      </c>
    </row>
    <row r="4469" customFormat="false" ht="15" hidden="false" customHeight="false" outlineLevel="0" collapsed="false">
      <c r="A4469" s="14" t="str">
        <f aca="false">'SKU Master'!A4469</f>
        <v>09-00098</v>
      </c>
      <c r="B4469" s="14" t="str">
        <f aca="false">VLOOKUP(A4469,'SKU Master'!$A:$N,6,FALSE())</f>
        <v>Sabletree Wines Cabernet Sauvignon, 1.5 L</v>
      </c>
      <c r="C4469" s="15" t="n">
        <v>4</v>
      </c>
      <c r="D4469" s="15" t="n">
        <v>10.4</v>
      </c>
      <c r="E4469" s="15" t="n">
        <v>3.2</v>
      </c>
      <c r="F4469" s="16" t="s">
        <v>12290</v>
      </c>
      <c r="G4469" s="16" t="s">
        <v>12017</v>
      </c>
      <c r="H4469" s="17" t="n">
        <v>16.63</v>
      </c>
      <c r="I4469" s="18" t="n">
        <f aca="false">('SKU Master'!I4469-H4469)/'SKU Master'!I4469</f>
        <v>0.276642018268813</v>
      </c>
      <c r="J4469" s="16" t="n">
        <v>7</v>
      </c>
      <c r="K4469" s="19" t="n">
        <f aca="false">J4469*C4469</f>
        <v>28</v>
      </c>
      <c r="L4469" s="16" t="s">
        <v>12295</v>
      </c>
      <c r="M4469" s="16" t="s">
        <v>12292</v>
      </c>
      <c r="N4469" s="16" t="s">
        <v>12021</v>
      </c>
      <c r="O4469" s="16" t="s">
        <v>12300</v>
      </c>
      <c r="P4469" s="16" t="s">
        <v>12297</v>
      </c>
      <c r="Q4469" s="16" t="s">
        <v>12017</v>
      </c>
    </row>
    <row r="4470" customFormat="false" ht="15" hidden="false" customHeight="false" outlineLevel="0" collapsed="false">
      <c r="A4470" s="14" t="str">
        <f aca="false">'SKU Master'!A4470</f>
        <v>09-00099</v>
      </c>
      <c r="B4470" s="14" t="str">
        <f aca="false">VLOOKUP(A4470,'SKU Master'!$A:$N,6,FALSE())</f>
        <v>Hollow Creek Brewing Cabernet Sauvignon, 1.5 L</v>
      </c>
      <c r="C4470" s="15" t="n">
        <v>3.6</v>
      </c>
      <c r="D4470" s="15" t="n">
        <v>11.7</v>
      </c>
      <c r="E4470" s="15" t="n">
        <v>3.9</v>
      </c>
      <c r="F4470" s="16" t="s">
        <v>12290</v>
      </c>
      <c r="G4470" s="16" t="s">
        <v>12017</v>
      </c>
      <c r="H4470" s="17" t="n">
        <v>6.77</v>
      </c>
      <c r="I4470" s="18" t="n">
        <f aca="false">('SKU Master'!I4470-H4470)/'SKU Master'!I4470</f>
        <v>0.315470171890799</v>
      </c>
      <c r="J4470" s="16" t="n">
        <v>8</v>
      </c>
      <c r="K4470" s="19" t="n">
        <f aca="false">J4470*C4470</f>
        <v>28.8</v>
      </c>
      <c r="L4470" s="16" t="s">
        <v>12295</v>
      </c>
      <c r="M4470" s="16" t="s">
        <v>12292</v>
      </c>
      <c r="N4470" s="16" t="s">
        <v>12021</v>
      </c>
      <c r="O4470" s="16" t="s">
        <v>12300</v>
      </c>
      <c r="P4470" s="16" t="s">
        <v>12297</v>
      </c>
      <c r="Q4470" s="16" t="s">
        <v>12017</v>
      </c>
    </row>
    <row r="4471" customFormat="false" ht="15" hidden="false" customHeight="false" outlineLevel="0" collapsed="false">
      <c r="A4471" s="14" t="str">
        <f aca="false">'SKU Master'!A4471</f>
        <v>09-00100</v>
      </c>
      <c r="B4471" s="14" t="str">
        <f aca="false">VLOOKUP(A4471,'SKU Master'!$A:$N,6,FALSE())</f>
        <v>Vinecrest Cellars Merlot, 750 mL</v>
      </c>
      <c r="C4471" s="15" t="n">
        <v>3.8</v>
      </c>
      <c r="D4471" s="15" t="n">
        <v>10.1</v>
      </c>
      <c r="E4471" s="15" t="n">
        <v>3.2</v>
      </c>
      <c r="F4471" s="16" t="s">
        <v>12290</v>
      </c>
      <c r="G4471" s="16" t="s">
        <v>12017</v>
      </c>
      <c r="H4471" s="17" t="n">
        <v>15.89</v>
      </c>
      <c r="I4471" s="18" t="n">
        <f aca="false">('SKU Master'!I4471-H4471)/'SKU Master'!I4471</f>
        <v>0.277398817644384</v>
      </c>
      <c r="J4471" s="16" t="n">
        <v>7</v>
      </c>
      <c r="K4471" s="19" t="n">
        <f aca="false">J4471*C4471</f>
        <v>26.6</v>
      </c>
      <c r="L4471" s="16" t="s">
        <v>12295</v>
      </c>
      <c r="M4471" s="16" t="s">
        <v>12292</v>
      </c>
      <c r="N4471" s="16" t="s">
        <v>12021</v>
      </c>
      <c r="O4471" s="16" t="s">
        <v>12300</v>
      </c>
      <c r="P4471" s="16" t="s">
        <v>12296</v>
      </c>
      <c r="Q4471" s="16" t="s">
        <v>12017</v>
      </c>
    </row>
    <row r="4472" customFormat="false" ht="15" hidden="false" customHeight="false" outlineLevel="0" collapsed="false">
      <c r="A4472" s="14" t="str">
        <f aca="false">'SKU Master'!A4472</f>
        <v>09-00101</v>
      </c>
      <c r="B4472" s="14" t="str">
        <f aca="false">VLOOKUP(A4472,'SKU Master'!$A:$N,6,FALSE())</f>
        <v>Vinecrest Cellars Red Blend, 1.5 L</v>
      </c>
      <c r="C4472" s="15" t="n">
        <v>3.1</v>
      </c>
      <c r="D4472" s="15" t="n">
        <v>11.9</v>
      </c>
      <c r="E4472" s="15" t="n">
        <v>3.9</v>
      </c>
      <c r="F4472" s="16" t="s">
        <v>12290</v>
      </c>
      <c r="G4472" s="16" t="s">
        <v>12017</v>
      </c>
      <c r="H4472" s="17" t="n">
        <v>10.67</v>
      </c>
      <c r="I4472" s="18" t="n">
        <f aca="false">('SKU Master'!I4472-H4472)/'SKU Master'!I4472</f>
        <v>0.33270794246404</v>
      </c>
      <c r="J4472" s="16" t="n">
        <v>4</v>
      </c>
      <c r="K4472" s="19" t="n">
        <f aca="false">J4472*C4472</f>
        <v>12.4</v>
      </c>
      <c r="L4472" s="16" t="s">
        <v>12295</v>
      </c>
      <c r="M4472" s="16" t="s">
        <v>12292</v>
      </c>
      <c r="N4472" s="16" t="s">
        <v>12021</v>
      </c>
      <c r="O4472" s="16" t="s">
        <v>12300</v>
      </c>
      <c r="P4472" s="16" t="s">
        <v>12298</v>
      </c>
      <c r="Q4472" s="16" t="s">
        <v>12017</v>
      </c>
    </row>
    <row r="4473" customFormat="false" ht="15" hidden="false" customHeight="false" outlineLevel="0" collapsed="false">
      <c r="A4473" s="14" t="str">
        <f aca="false">'SKU Master'!A4473</f>
        <v>09-00102</v>
      </c>
      <c r="B4473" s="14" t="str">
        <f aca="false">VLOOKUP(A4473,'SKU Master'!$A:$N,6,FALSE())</f>
        <v>Timber Ridge Brewing Malbec, 750 mL</v>
      </c>
      <c r="C4473" s="15" t="n">
        <v>3.8</v>
      </c>
      <c r="D4473" s="15" t="n">
        <v>12.3</v>
      </c>
      <c r="E4473" s="15" t="n">
        <v>3.2</v>
      </c>
      <c r="F4473" s="16" t="s">
        <v>12290</v>
      </c>
      <c r="G4473" s="16" t="s">
        <v>12017</v>
      </c>
      <c r="H4473" s="17" t="n">
        <v>14.4</v>
      </c>
      <c r="I4473" s="18" t="n">
        <f aca="false">('SKU Master'!I4473-H4473)/'SKU Master'!I4473</f>
        <v>0.342165372316126</v>
      </c>
      <c r="J4473" s="16" t="n">
        <v>2</v>
      </c>
      <c r="K4473" s="19" t="n">
        <f aca="false">J4473*C4473</f>
        <v>7.6</v>
      </c>
      <c r="L4473" s="16" t="s">
        <v>12295</v>
      </c>
      <c r="M4473" s="16" t="s">
        <v>12292</v>
      </c>
      <c r="N4473" s="16" t="s">
        <v>12021</v>
      </c>
      <c r="O4473" s="16" t="s">
        <v>12300</v>
      </c>
      <c r="P4473" s="16" t="s">
        <v>12294</v>
      </c>
      <c r="Q4473" s="16" t="s">
        <v>12017</v>
      </c>
    </row>
    <row r="4474" customFormat="false" ht="15" hidden="false" customHeight="false" outlineLevel="0" collapsed="false">
      <c r="A4474" s="14" t="str">
        <f aca="false">'SKU Master'!A4474</f>
        <v>09-00103</v>
      </c>
      <c r="B4474" s="14" t="str">
        <f aca="false">VLOOKUP(A4474,'SKU Master'!$A:$N,6,FALSE())</f>
        <v>Timber Ridge Brewing Pinot Noir, 750 mL</v>
      </c>
      <c r="C4474" s="15" t="n">
        <v>3</v>
      </c>
      <c r="D4474" s="15" t="n">
        <v>12.6</v>
      </c>
      <c r="E4474" s="15" t="n">
        <v>3.5</v>
      </c>
      <c r="F4474" s="16" t="s">
        <v>12290</v>
      </c>
      <c r="G4474" s="16" t="s">
        <v>12017</v>
      </c>
      <c r="H4474" s="17" t="n">
        <v>5.59</v>
      </c>
      <c r="I4474" s="18" t="n">
        <f aca="false">('SKU Master'!I4474-H4474)/'SKU Master'!I4474</f>
        <v>0.371203599550056</v>
      </c>
      <c r="J4474" s="16" t="n">
        <v>1</v>
      </c>
      <c r="K4474" s="19" t="n">
        <f aca="false">J4474*C4474</f>
        <v>3</v>
      </c>
      <c r="L4474" s="16" t="s">
        <v>12291</v>
      </c>
      <c r="M4474" s="16" t="s">
        <v>12292</v>
      </c>
      <c r="N4474" s="16" t="s">
        <v>12021</v>
      </c>
      <c r="O4474" s="16" t="s">
        <v>12300</v>
      </c>
      <c r="P4474" s="16" t="s">
        <v>12294</v>
      </c>
      <c r="Q4474" s="16" t="s">
        <v>12017</v>
      </c>
    </row>
    <row r="4475" customFormat="false" ht="15" hidden="false" customHeight="false" outlineLevel="0" collapsed="false">
      <c r="A4475" s="14" t="str">
        <f aca="false">'SKU Master'!A4475</f>
        <v>09-00104</v>
      </c>
      <c r="B4475" s="14" t="str">
        <f aca="false">VLOOKUP(A4475,'SKU Master'!$A:$N,6,FALSE())</f>
        <v>Sabletree Wines Cabernet Sauvignon, 750 mL</v>
      </c>
      <c r="C4475" s="15" t="n">
        <v>3.1</v>
      </c>
      <c r="D4475" s="15" t="n">
        <v>11.6</v>
      </c>
      <c r="E4475" s="15" t="n">
        <v>3.9</v>
      </c>
      <c r="F4475" s="16" t="s">
        <v>12290</v>
      </c>
      <c r="G4475" s="16" t="s">
        <v>12017</v>
      </c>
      <c r="H4475" s="17" t="n">
        <v>13.01</v>
      </c>
      <c r="I4475" s="18" t="n">
        <f aca="false">('SKU Master'!I4475-H4475)/'SKU Master'!I4475</f>
        <v>0.292550299075585</v>
      </c>
      <c r="J4475" s="16" t="n">
        <v>8</v>
      </c>
      <c r="K4475" s="19" t="n">
        <f aca="false">J4475*C4475</f>
        <v>24.8</v>
      </c>
      <c r="L4475" s="16" t="s">
        <v>12295</v>
      </c>
      <c r="M4475" s="16" t="s">
        <v>12292</v>
      </c>
      <c r="N4475" s="16" t="s">
        <v>12021</v>
      </c>
      <c r="O4475" s="16" t="s">
        <v>12300</v>
      </c>
      <c r="P4475" s="16" t="s">
        <v>12297</v>
      </c>
      <c r="Q4475" s="16" t="s">
        <v>12017</v>
      </c>
    </row>
    <row r="4476" customFormat="false" ht="15" hidden="false" customHeight="false" outlineLevel="0" collapsed="false">
      <c r="A4476" s="14" t="str">
        <f aca="false">'SKU Master'!A4476</f>
        <v>09-00105</v>
      </c>
      <c r="B4476" s="14" t="str">
        <f aca="false">VLOOKUP(A4476,'SKU Master'!$A:$N,6,FALSE())</f>
        <v>Sabletree Wines Pinot Noir, 1.5 L</v>
      </c>
      <c r="C4476" s="15" t="n">
        <v>3.7</v>
      </c>
      <c r="D4476" s="15" t="n">
        <v>12.7</v>
      </c>
      <c r="E4476" s="15" t="n">
        <v>3.9</v>
      </c>
      <c r="F4476" s="16" t="s">
        <v>12290</v>
      </c>
      <c r="G4476" s="16" t="s">
        <v>12017</v>
      </c>
      <c r="H4476" s="17" t="n">
        <v>13.17</v>
      </c>
      <c r="I4476" s="18" t="n">
        <f aca="false">('SKU Master'!I4476-H4476)/'SKU Master'!I4476</f>
        <v>0.259696458684654</v>
      </c>
      <c r="J4476" s="16" t="n">
        <v>8</v>
      </c>
      <c r="K4476" s="19" t="n">
        <f aca="false">J4476*C4476</f>
        <v>29.6</v>
      </c>
      <c r="L4476" s="16" t="s">
        <v>12295</v>
      </c>
      <c r="M4476" s="16" t="s">
        <v>12292</v>
      </c>
      <c r="N4476" s="16" t="s">
        <v>12021</v>
      </c>
      <c r="O4476" s="16" t="s">
        <v>12300</v>
      </c>
      <c r="P4476" s="16" t="s">
        <v>12297</v>
      </c>
      <c r="Q4476" s="16" t="s">
        <v>12017</v>
      </c>
    </row>
    <row r="4477" customFormat="false" ht="15" hidden="false" customHeight="false" outlineLevel="0" collapsed="false">
      <c r="A4477" s="14" t="str">
        <f aca="false">'SKU Master'!A4477</f>
        <v>09-00106</v>
      </c>
      <c r="B4477" s="14" t="str">
        <f aca="false">VLOOKUP(A4477,'SKU Master'!$A:$N,6,FALSE())</f>
        <v>Sabletree Wines Merlot, 750 mL</v>
      </c>
      <c r="C4477" s="15" t="n">
        <v>3.6</v>
      </c>
      <c r="D4477" s="15" t="n">
        <v>10.9</v>
      </c>
      <c r="E4477" s="15" t="n">
        <v>3.5</v>
      </c>
      <c r="F4477" s="16" t="s">
        <v>12290</v>
      </c>
      <c r="G4477" s="16" t="s">
        <v>12017</v>
      </c>
      <c r="H4477" s="17" t="n">
        <v>7.66</v>
      </c>
      <c r="I4477" s="18" t="n">
        <f aca="false">('SKU Master'!I4477-H4477)/'SKU Master'!I4477</f>
        <v>0.296602387511478</v>
      </c>
      <c r="J4477" s="16" t="n">
        <v>9</v>
      </c>
      <c r="K4477" s="19" t="n">
        <f aca="false">J4477*C4477</f>
        <v>32.4</v>
      </c>
      <c r="L4477" s="16" t="s">
        <v>12295</v>
      </c>
      <c r="M4477" s="16" t="s">
        <v>12292</v>
      </c>
      <c r="N4477" s="16" t="s">
        <v>12021</v>
      </c>
      <c r="O4477" s="16" t="s">
        <v>12300</v>
      </c>
      <c r="P4477" s="16" t="s">
        <v>12297</v>
      </c>
      <c r="Q4477" s="16" t="s">
        <v>12017</v>
      </c>
    </row>
    <row r="4478" customFormat="false" ht="15" hidden="false" customHeight="false" outlineLevel="0" collapsed="false">
      <c r="A4478" s="14" t="str">
        <f aca="false">'SKU Master'!A4478</f>
        <v>09-00107</v>
      </c>
      <c r="B4478" s="14" t="str">
        <f aca="false">VLOOKUP(A4478,'SKU Master'!$A:$N,6,FALSE())</f>
        <v>Hollow Creek Brewing Malbec, 1.5 L</v>
      </c>
      <c r="C4478" s="15" t="n">
        <v>4</v>
      </c>
      <c r="D4478" s="15" t="n">
        <v>11.1</v>
      </c>
      <c r="E4478" s="15" t="n">
        <v>3.9</v>
      </c>
      <c r="F4478" s="16" t="s">
        <v>12290</v>
      </c>
      <c r="G4478" s="16" t="s">
        <v>12017</v>
      </c>
      <c r="H4478" s="17" t="n">
        <v>12.95</v>
      </c>
      <c r="I4478" s="18" t="n">
        <f aca="false">('SKU Master'!I4478-H4478)/'SKU Master'!I4478</f>
        <v>0.276131917272219</v>
      </c>
      <c r="J4478" s="16" t="n">
        <v>3</v>
      </c>
      <c r="K4478" s="19" t="n">
        <f aca="false">J4478*C4478</f>
        <v>12</v>
      </c>
      <c r="L4478" s="16" t="s">
        <v>12295</v>
      </c>
      <c r="M4478" s="16" t="s">
        <v>12292</v>
      </c>
      <c r="N4478" s="16" t="s">
        <v>12021</v>
      </c>
      <c r="O4478" s="16" t="s">
        <v>12300</v>
      </c>
      <c r="P4478" s="16" t="s">
        <v>12298</v>
      </c>
      <c r="Q4478" s="16" t="s">
        <v>12017</v>
      </c>
    </row>
    <row r="4479" customFormat="false" ht="15" hidden="false" customHeight="false" outlineLevel="0" collapsed="false">
      <c r="A4479" s="14" t="str">
        <f aca="false">'SKU Master'!A4479</f>
        <v>09-00108</v>
      </c>
      <c r="B4479" s="14" t="str">
        <f aca="false">VLOOKUP(A4479,'SKU Master'!$A:$N,6,FALSE())</f>
        <v>Hollow Creek Brewing Pinot Noir, 1.5 L</v>
      </c>
      <c r="C4479" s="15" t="n">
        <v>3.9</v>
      </c>
      <c r="D4479" s="15" t="n">
        <v>10.5</v>
      </c>
      <c r="E4479" s="15" t="n">
        <v>4</v>
      </c>
      <c r="F4479" s="16" t="s">
        <v>12290</v>
      </c>
      <c r="G4479" s="16" t="s">
        <v>12017</v>
      </c>
      <c r="H4479" s="17" t="n">
        <v>12.74</v>
      </c>
      <c r="I4479" s="18" t="n">
        <f aca="false">('SKU Master'!I4479-H4479)/'SKU Master'!I4479</f>
        <v>0.2715837621498</v>
      </c>
      <c r="J4479" s="16" t="n">
        <v>7</v>
      </c>
      <c r="K4479" s="19" t="n">
        <f aca="false">J4479*C4479</f>
        <v>27.3</v>
      </c>
      <c r="L4479" s="16" t="s">
        <v>12295</v>
      </c>
      <c r="M4479" s="16" t="s">
        <v>12292</v>
      </c>
      <c r="N4479" s="16" t="s">
        <v>12021</v>
      </c>
      <c r="O4479" s="16" t="s">
        <v>12300</v>
      </c>
      <c r="P4479" s="16" t="s">
        <v>12297</v>
      </c>
      <c r="Q4479" s="16" t="s">
        <v>12017</v>
      </c>
    </row>
    <row r="4480" customFormat="false" ht="15" hidden="false" customHeight="false" outlineLevel="0" collapsed="false">
      <c r="A4480" s="14" t="str">
        <f aca="false">'SKU Master'!A4480</f>
        <v>09-00109</v>
      </c>
      <c r="B4480" s="14" t="str">
        <f aca="false">VLOOKUP(A4480,'SKU Master'!$A:$N,6,FALSE())</f>
        <v>Vinecrest Cellars Cabernet Sauvignon, 750 mL</v>
      </c>
      <c r="C4480" s="15" t="n">
        <v>3.1</v>
      </c>
      <c r="D4480" s="15" t="n">
        <v>12.9</v>
      </c>
      <c r="E4480" s="15" t="n">
        <v>3.5</v>
      </c>
      <c r="F4480" s="16" t="s">
        <v>12290</v>
      </c>
      <c r="G4480" s="16" t="s">
        <v>12017</v>
      </c>
      <c r="H4480" s="17" t="n">
        <v>5.33</v>
      </c>
      <c r="I4480" s="18" t="n">
        <f aca="false">('SKU Master'!I4480-H4480)/'SKU Master'!I4480</f>
        <v>0.364719904648391</v>
      </c>
      <c r="J4480" s="16" t="n">
        <v>6</v>
      </c>
      <c r="K4480" s="19" t="n">
        <f aca="false">J4480*C4480</f>
        <v>18.6</v>
      </c>
      <c r="L4480" s="16" t="s">
        <v>12295</v>
      </c>
      <c r="M4480" s="16" t="s">
        <v>12292</v>
      </c>
      <c r="N4480" s="16" t="s">
        <v>12021</v>
      </c>
      <c r="O4480" s="16" t="s">
        <v>12300</v>
      </c>
      <c r="P4480" s="16" t="s">
        <v>12296</v>
      </c>
      <c r="Q4480" s="16" t="s">
        <v>12017</v>
      </c>
    </row>
    <row r="4481" customFormat="false" ht="15" hidden="false" customHeight="false" outlineLevel="0" collapsed="false">
      <c r="A4481" s="14" t="str">
        <f aca="false">'SKU Master'!A4481</f>
        <v>09-00110</v>
      </c>
      <c r="B4481" s="14" t="str">
        <f aca="false">VLOOKUP(A4481,'SKU Master'!$A:$N,6,FALSE())</f>
        <v>Timber Ridge Brewing Red Blend, 750 mL</v>
      </c>
      <c r="C4481" s="15" t="n">
        <v>3.3</v>
      </c>
      <c r="D4481" s="15" t="n">
        <v>11.9</v>
      </c>
      <c r="E4481" s="15" t="n">
        <v>3.8</v>
      </c>
      <c r="F4481" s="16" t="s">
        <v>12290</v>
      </c>
      <c r="G4481" s="16" t="s">
        <v>12017</v>
      </c>
      <c r="H4481" s="17" t="n">
        <v>15.18</v>
      </c>
      <c r="I4481" s="18" t="n">
        <f aca="false">('SKU Master'!I4481-H4481)/'SKU Master'!I4481</f>
        <v>0.306532663316583</v>
      </c>
      <c r="J4481" s="16" t="n">
        <v>5</v>
      </c>
      <c r="K4481" s="19" t="n">
        <f aca="false">J4481*C4481</f>
        <v>16.5</v>
      </c>
      <c r="L4481" s="16" t="s">
        <v>12295</v>
      </c>
      <c r="M4481" s="16" t="s">
        <v>12292</v>
      </c>
      <c r="N4481" s="16" t="s">
        <v>12021</v>
      </c>
      <c r="O4481" s="16" t="s">
        <v>12300</v>
      </c>
      <c r="P4481" s="16" t="s">
        <v>12296</v>
      </c>
      <c r="Q4481" s="16" t="s">
        <v>12017</v>
      </c>
    </row>
    <row r="4482" customFormat="false" ht="15" hidden="false" customHeight="false" outlineLevel="0" collapsed="false">
      <c r="A4482" s="14" t="str">
        <f aca="false">'SKU Master'!A4482</f>
        <v>09-00111</v>
      </c>
      <c r="B4482" s="14" t="str">
        <f aca="false">VLOOKUP(A4482,'SKU Master'!$A:$N,6,FALSE())</f>
        <v>Timber Ridge Brewing Cabernet Sauvignon, 1.5 L</v>
      </c>
      <c r="C4482" s="15" t="n">
        <v>3.6</v>
      </c>
      <c r="D4482" s="15" t="n">
        <v>11.8</v>
      </c>
      <c r="E4482" s="15" t="n">
        <v>3.4</v>
      </c>
      <c r="F4482" s="16" t="s">
        <v>12290</v>
      </c>
      <c r="G4482" s="16" t="s">
        <v>12017</v>
      </c>
      <c r="H4482" s="17" t="n">
        <v>15.56</v>
      </c>
      <c r="I4482" s="18" t="n">
        <f aca="false">('SKU Master'!I4482-H4482)/'SKU Master'!I4482</f>
        <v>0.285910968334098</v>
      </c>
      <c r="J4482" s="16" t="n">
        <v>3</v>
      </c>
      <c r="K4482" s="19" t="n">
        <f aca="false">J4482*C4482</f>
        <v>10.8</v>
      </c>
      <c r="L4482" s="16" t="s">
        <v>12295</v>
      </c>
      <c r="M4482" s="16" t="s">
        <v>12292</v>
      </c>
      <c r="N4482" s="16" t="s">
        <v>12021</v>
      </c>
      <c r="O4482" s="16" t="s">
        <v>12300</v>
      </c>
      <c r="P4482" s="16" t="s">
        <v>12298</v>
      </c>
      <c r="Q4482" s="16" t="s">
        <v>12017</v>
      </c>
    </row>
    <row r="4483" customFormat="false" ht="15" hidden="false" customHeight="false" outlineLevel="0" collapsed="false">
      <c r="A4483" s="14" t="str">
        <f aca="false">'SKU Master'!A4483</f>
        <v>09-00112</v>
      </c>
      <c r="B4483" s="14" t="str">
        <f aca="false">VLOOKUP(A4483,'SKU Master'!$A:$N,6,FALSE())</f>
        <v>Vinecrest Cellars Malbec, 1.5 L</v>
      </c>
      <c r="C4483" s="15" t="n">
        <v>3.4</v>
      </c>
      <c r="D4483" s="15" t="n">
        <v>11.1</v>
      </c>
      <c r="E4483" s="15" t="n">
        <v>3.9</v>
      </c>
      <c r="F4483" s="16" t="s">
        <v>12290</v>
      </c>
      <c r="G4483" s="16" t="s">
        <v>12017</v>
      </c>
      <c r="H4483" s="17" t="n">
        <v>8.55</v>
      </c>
      <c r="I4483" s="18" t="n">
        <f aca="false">('SKU Master'!I4483-H4483)/'SKU Master'!I4483</f>
        <v>0.379985496736766</v>
      </c>
      <c r="J4483" s="16" t="n">
        <v>4</v>
      </c>
      <c r="K4483" s="19" t="n">
        <f aca="false">J4483*C4483</f>
        <v>13.6</v>
      </c>
      <c r="L4483" s="16" t="s">
        <v>12295</v>
      </c>
      <c r="M4483" s="16" t="s">
        <v>12292</v>
      </c>
      <c r="N4483" s="16" t="s">
        <v>12021</v>
      </c>
      <c r="O4483" s="16" t="s">
        <v>12300</v>
      </c>
      <c r="P4483" s="16" t="s">
        <v>12298</v>
      </c>
      <c r="Q4483" s="16" t="s">
        <v>12017</v>
      </c>
    </row>
    <row r="4484" customFormat="false" ht="15" hidden="false" customHeight="false" outlineLevel="0" collapsed="false">
      <c r="A4484" s="14" t="str">
        <f aca="false">'SKU Master'!A4484</f>
        <v>09-00113</v>
      </c>
      <c r="B4484" s="14" t="str">
        <f aca="false">VLOOKUP(A4484,'SKU Master'!$A:$N,6,FALSE())</f>
        <v>Timber Ridge Brewing Merlot, 750 mL</v>
      </c>
      <c r="C4484" s="15" t="n">
        <v>3.3</v>
      </c>
      <c r="D4484" s="15" t="n">
        <v>12.5</v>
      </c>
      <c r="E4484" s="15" t="n">
        <v>3.2</v>
      </c>
      <c r="F4484" s="16" t="s">
        <v>12290</v>
      </c>
      <c r="G4484" s="16" t="s">
        <v>12017</v>
      </c>
      <c r="H4484" s="17" t="n">
        <v>6.31</v>
      </c>
      <c r="I4484" s="18" t="n">
        <f aca="false">('SKU Master'!I4484-H4484)/'SKU Master'!I4484</f>
        <v>0.368368368368368</v>
      </c>
      <c r="J4484" s="16" t="n">
        <v>4</v>
      </c>
      <c r="K4484" s="19" t="n">
        <f aca="false">J4484*C4484</f>
        <v>13.2</v>
      </c>
      <c r="L4484" s="16" t="s">
        <v>12299</v>
      </c>
      <c r="M4484" s="16" t="s">
        <v>12292</v>
      </c>
      <c r="N4484" s="16" t="s">
        <v>12021</v>
      </c>
      <c r="O4484" s="16" t="s">
        <v>12300</v>
      </c>
      <c r="P4484" s="16" t="s">
        <v>12296</v>
      </c>
      <c r="Q4484" s="16" t="s">
        <v>12017</v>
      </c>
    </row>
    <row r="4485" customFormat="false" ht="15" hidden="false" customHeight="false" outlineLevel="0" collapsed="false">
      <c r="A4485" s="14" t="str">
        <f aca="false">'SKU Master'!A4485</f>
        <v>09-00114</v>
      </c>
      <c r="B4485" s="14" t="str">
        <f aca="false">VLOOKUP(A4485,'SKU Master'!$A:$N,6,FALSE())</f>
        <v>Hollow Creek Brewing Malbec, 750 mL</v>
      </c>
      <c r="C4485" s="15" t="n">
        <v>3.4</v>
      </c>
      <c r="D4485" s="15" t="n">
        <v>10.4</v>
      </c>
      <c r="E4485" s="15" t="n">
        <v>3.3</v>
      </c>
      <c r="F4485" s="16" t="s">
        <v>12290</v>
      </c>
      <c r="G4485" s="16" t="s">
        <v>12017</v>
      </c>
      <c r="H4485" s="17" t="n">
        <v>14.88</v>
      </c>
      <c r="I4485" s="18" t="n">
        <f aca="false">('SKU Master'!I4485-H4485)/'SKU Master'!I4485</f>
        <v>0.273792093704246</v>
      </c>
      <c r="J4485" s="16" t="n">
        <v>2</v>
      </c>
      <c r="K4485" s="19" t="n">
        <f aca="false">J4485*C4485</f>
        <v>6.8</v>
      </c>
      <c r="L4485" s="16" t="s">
        <v>12291</v>
      </c>
      <c r="M4485" s="16" t="s">
        <v>12292</v>
      </c>
      <c r="N4485" s="16" t="s">
        <v>12021</v>
      </c>
      <c r="O4485" s="16" t="s">
        <v>12300</v>
      </c>
      <c r="P4485" s="16" t="s">
        <v>12294</v>
      </c>
      <c r="Q4485" s="16" t="s">
        <v>12017</v>
      </c>
    </row>
    <row r="4486" customFormat="false" ht="15" hidden="false" customHeight="false" outlineLevel="0" collapsed="false">
      <c r="A4486" s="14" t="str">
        <f aca="false">'SKU Master'!A4486</f>
        <v>09-00115</v>
      </c>
      <c r="B4486" s="14" t="str">
        <f aca="false">VLOOKUP(A4486,'SKU Master'!$A:$N,6,FALSE())</f>
        <v>Sabletree Wines Merlot, 1.5 L</v>
      </c>
      <c r="C4486" s="15" t="n">
        <v>3.8</v>
      </c>
      <c r="D4486" s="15" t="n">
        <v>10.6</v>
      </c>
      <c r="E4486" s="15" t="n">
        <v>3.6</v>
      </c>
      <c r="F4486" s="16" t="s">
        <v>12290</v>
      </c>
      <c r="G4486" s="16" t="s">
        <v>12017</v>
      </c>
      <c r="H4486" s="17" t="n">
        <v>8.38</v>
      </c>
      <c r="I4486" s="18" t="n">
        <f aca="false">('SKU Master'!I4486-H4486)/'SKU Master'!I4486</f>
        <v>0.374159820761762</v>
      </c>
      <c r="J4486" s="16" t="n">
        <v>8</v>
      </c>
      <c r="K4486" s="19" t="n">
        <f aca="false">J4486*C4486</f>
        <v>30.4</v>
      </c>
      <c r="L4486" s="16" t="s">
        <v>12299</v>
      </c>
      <c r="M4486" s="16" t="s">
        <v>12292</v>
      </c>
      <c r="N4486" s="16" t="s">
        <v>12021</v>
      </c>
      <c r="O4486" s="16" t="s">
        <v>12300</v>
      </c>
      <c r="P4486" s="16" t="s">
        <v>12297</v>
      </c>
      <c r="Q4486" s="16" t="s">
        <v>12017</v>
      </c>
    </row>
    <row r="4487" customFormat="false" ht="15" hidden="false" customHeight="false" outlineLevel="0" collapsed="false">
      <c r="A4487" s="14" t="str">
        <f aca="false">'SKU Master'!A4487</f>
        <v>09-00116</v>
      </c>
      <c r="B4487" s="14" t="str">
        <f aca="false">VLOOKUP(A4487,'SKU Master'!$A:$N,6,FALSE())</f>
        <v>Hollow Creek Brewing Merlot, 1.5 L</v>
      </c>
      <c r="C4487" s="15" t="n">
        <v>3.7</v>
      </c>
      <c r="D4487" s="15" t="n">
        <v>10.3</v>
      </c>
      <c r="E4487" s="15" t="n">
        <v>3.9</v>
      </c>
      <c r="F4487" s="16" t="s">
        <v>12290</v>
      </c>
      <c r="G4487" s="16" t="s">
        <v>12017</v>
      </c>
      <c r="H4487" s="17" t="n">
        <v>10.98</v>
      </c>
      <c r="I4487" s="18" t="n">
        <f aca="false">('SKU Master'!I4487-H4487)/'SKU Master'!I4487</f>
        <v>0.308999370673379</v>
      </c>
      <c r="J4487" s="16" t="n">
        <v>6</v>
      </c>
      <c r="K4487" s="19" t="n">
        <f aca="false">J4487*C4487</f>
        <v>22.2</v>
      </c>
      <c r="L4487" s="16" t="s">
        <v>12295</v>
      </c>
      <c r="M4487" s="16" t="s">
        <v>12292</v>
      </c>
      <c r="N4487" s="16" t="s">
        <v>12021</v>
      </c>
      <c r="O4487" s="16" t="s">
        <v>12300</v>
      </c>
      <c r="P4487" s="16" t="s">
        <v>12296</v>
      </c>
      <c r="Q4487" s="16" t="s">
        <v>12017</v>
      </c>
    </row>
    <row r="4488" customFormat="false" ht="15" hidden="false" customHeight="false" outlineLevel="0" collapsed="false">
      <c r="A4488" s="14" t="str">
        <f aca="false">'SKU Master'!A4488</f>
        <v>09-00117</v>
      </c>
      <c r="B4488" s="14" t="str">
        <f aca="false">VLOOKUP(A4488,'SKU Master'!$A:$N,6,FALSE())</f>
        <v>Hollow Creek Brewing Red Blend, 1.5 L</v>
      </c>
      <c r="C4488" s="15" t="n">
        <v>3.1</v>
      </c>
      <c r="D4488" s="15" t="n">
        <v>12.5</v>
      </c>
      <c r="E4488" s="15" t="n">
        <v>3.9</v>
      </c>
      <c r="F4488" s="16" t="s">
        <v>12290</v>
      </c>
      <c r="G4488" s="16" t="s">
        <v>12017</v>
      </c>
      <c r="H4488" s="17" t="n">
        <v>12.67</v>
      </c>
      <c r="I4488" s="18" t="n">
        <f aca="false">('SKU Master'!I4488-H4488)/'SKU Master'!I4488</f>
        <v>0.287802136031478</v>
      </c>
      <c r="J4488" s="16" t="n">
        <v>2</v>
      </c>
      <c r="K4488" s="19" t="n">
        <f aca="false">J4488*C4488</f>
        <v>6.2</v>
      </c>
      <c r="L4488" s="16" t="s">
        <v>12291</v>
      </c>
      <c r="M4488" s="16" t="s">
        <v>12292</v>
      </c>
      <c r="N4488" s="16" t="s">
        <v>12021</v>
      </c>
      <c r="O4488" s="16" t="s">
        <v>12300</v>
      </c>
      <c r="P4488" s="16" t="s">
        <v>12294</v>
      </c>
      <c r="Q4488" s="16" t="s">
        <v>12017</v>
      </c>
    </row>
    <row r="4489" customFormat="false" ht="15" hidden="false" customHeight="false" outlineLevel="0" collapsed="false">
      <c r="A4489" s="14" t="str">
        <f aca="false">'SKU Master'!A4489</f>
        <v>09-00118</v>
      </c>
      <c r="B4489" s="14" t="str">
        <f aca="false">VLOOKUP(A4489,'SKU Master'!$A:$N,6,FALSE())</f>
        <v>Sabletree Wines Malbec, 750 mL</v>
      </c>
      <c r="C4489" s="15" t="n">
        <v>3.2</v>
      </c>
      <c r="D4489" s="15" t="n">
        <v>10</v>
      </c>
      <c r="E4489" s="15" t="n">
        <v>3.4</v>
      </c>
      <c r="F4489" s="16" t="s">
        <v>12290</v>
      </c>
      <c r="G4489" s="16" t="s">
        <v>12017</v>
      </c>
      <c r="H4489" s="17" t="n">
        <v>7.94</v>
      </c>
      <c r="I4489" s="18" t="n">
        <f aca="false">('SKU Master'!I4489-H4489)/'SKU Master'!I4489</f>
        <v>0.264133456904541</v>
      </c>
      <c r="J4489" s="16" t="n">
        <v>6</v>
      </c>
      <c r="K4489" s="19" t="n">
        <f aca="false">J4489*C4489</f>
        <v>19.2</v>
      </c>
      <c r="L4489" s="16" t="s">
        <v>12295</v>
      </c>
      <c r="M4489" s="16" t="s">
        <v>12292</v>
      </c>
      <c r="N4489" s="16" t="s">
        <v>12021</v>
      </c>
      <c r="O4489" s="16" t="s">
        <v>12300</v>
      </c>
      <c r="P4489" s="16" t="s">
        <v>12296</v>
      </c>
      <c r="Q4489" s="16" t="s">
        <v>12017</v>
      </c>
    </row>
    <row r="4490" customFormat="false" ht="15" hidden="false" customHeight="false" outlineLevel="0" collapsed="false">
      <c r="A4490" s="14" t="str">
        <f aca="false">'SKU Master'!A4490</f>
        <v>09-00119</v>
      </c>
      <c r="B4490" s="14" t="str">
        <f aca="false">VLOOKUP(A4490,'SKU Master'!$A:$N,6,FALSE())</f>
        <v>Timber Ridge Brewing Pinot Noir, 1.5 L</v>
      </c>
      <c r="C4490" s="15" t="n">
        <v>3.8</v>
      </c>
      <c r="D4490" s="15" t="n">
        <v>11.4</v>
      </c>
      <c r="E4490" s="15" t="n">
        <v>3.4</v>
      </c>
      <c r="F4490" s="16" t="s">
        <v>12290</v>
      </c>
      <c r="G4490" s="16" t="s">
        <v>12017</v>
      </c>
      <c r="H4490" s="17" t="n">
        <v>5.84</v>
      </c>
      <c r="I4490" s="18" t="n">
        <f aca="false">('SKU Master'!I4490-H4490)/'SKU Master'!I4490</f>
        <v>0.295536791314837</v>
      </c>
      <c r="J4490" s="16" t="n">
        <v>6</v>
      </c>
      <c r="K4490" s="19" t="n">
        <f aca="false">J4490*C4490</f>
        <v>22.8</v>
      </c>
      <c r="L4490" s="16" t="s">
        <v>12295</v>
      </c>
      <c r="M4490" s="16" t="s">
        <v>12292</v>
      </c>
      <c r="N4490" s="16" t="s">
        <v>12021</v>
      </c>
      <c r="O4490" s="16" t="s">
        <v>12300</v>
      </c>
      <c r="P4490" s="16" t="s">
        <v>12296</v>
      </c>
      <c r="Q4490" s="16" t="s">
        <v>12017</v>
      </c>
    </row>
    <row r="4491" customFormat="false" ht="15" hidden="false" customHeight="false" outlineLevel="0" collapsed="false">
      <c r="A4491" s="14" t="str">
        <f aca="false">'SKU Master'!A4491</f>
        <v>09-00120</v>
      </c>
      <c r="B4491" s="14" t="str">
        <f aca="false">VLOOKUP(A4491,'SKU Master'!$A:$N,6,FALSE())</f>
        <v>Timber Ridge Brewing Malbec, 1.5 L</v>
      </c>
      <c r="C4491" s="15" t="n">
        <v>3.9</v>
      </c>
      <c r="D4491" s="15" t="n">
        <v>13</v>
      </c>
      <c r="E4491" s="15" t="n">
        <v>3.9</v>
      </c>
      <c r="F4491" s="16" t="s">
        <v>12290</v>
      </c>
      <c r="G4491" s="16" t="s">
        <v>12017</v>
      </c>
      <c r="H4491" s="17" t="n">
        <v>5.82</v>
      </c>
      <c r="I4491" s="18" t="n">
        <f aca="false">('SKU Master'!I4491-H4491)/'SKU Master'!I4491</f>
        <v>0.306317044100119</v>
      </c>
      <c r="J4491" s="16" t="n">
        <v>1</v>
      </c>
      <c r="K4491" s="19" t="n">
        <f aca="false">J4491*C4491</f>
        <v>3.9</v>
      </c>
      <c r="L4491" s="16" t="s">
        <v>12295</v>
      </c>
      <c r="M4491" s="16" t="s">
        <v>12292</v>
      </c>
      <c r="N4491" s="16" t="s">
        <v>12021</v>
      </c>
      <c r="O4491" s="16" t="s">
        <v>12300</v>
      </c>
      <c r="P4491" s="16" t="s">
        <v>12294</v>
      </c>
      <c r="Q4491" s="16" t="s">
        <v>12017</v>
      </c>
    </row>
    <row r="4492" customFormat="false" ht="15" hidden="false" customHeight="false" outlineLevel="0" collapsed="false">
      <c r="A4492" s="14" t="str">
        <f aca="false">'SKU Master'!A4492</f>
        <v>09-00121</v>
      </c>
      <c r="B4492" s="14" t="str">
        <f aca="false">VLOOKUP(A4492,'SKU Master'!$A:$N,6,FALSE())</f>
        <v>Sabletree Wines Red Blend, 1.5 L</v>
      </c>
      <c r="C4492" s="15" t="n">
        <v>3.3</v>
      </c>
      <c r="D4492" s="15" t="n">
        <v>10.3</v>
      </c>
      <c r="E4492" s="15" t="n">
        <v>3.6</v>
      </c>
      <c r="F4492" s="16" t="s">
        <v>12290</v>
      </c>
      <c r="G4492" s="16" t="s">
        <v>12017</v>
      </c>
      <c r="H4492" s="17" t="n">
        <v>8.98</v>
      </c>
      <c r="I4492" s="18" t="n">
        <f aca="false">('SKU Master'!I4492-H4492)/'SKU Master'!I4492</f>
        <v>0.281024819855885</v>
      </c>
      <c r="J4492" s="16" t="n">
        <v>3</v>
      </c>
      <c r="K4492" s="19" t="n">
        <f aca="false">J4492*C4492</f>
        <v>9.9</v>
      </c>
      <c r="L4492" s="16" t="s">
        <v>12295</v>
      </c>
      <c r="M4492" s="16" t="s">
        <v>12292</v>
      </c>
      <c r="N4492" s="16" t="s">
        <v>12021</v>
      </c>
      <c r="O4492" s="16" t="s">
        <v>12300</v>
      </c>
      <c r="P4492" s="16" t="s">
        <v>12298</v>
      </c>
      <c r="Q4492" s="16" t="s">
        <v>12017</v>
      </c>
    </row>
    <row r="4493" customFormat="false" ht="15" hidden="false" customHeight="false" outlineLevel="0" collapsed="false">
      <c r="A4493" s="14" t="str">
        <f aca="false">'SKU Master'!A4493</f>
        <v>09-00122</v>
      </c>
      <c r="B4493" s="14" t="str">
        <f aca="false">VLOOKUP(A4493,'SKU Master'!$A:$N,6,FALSE())</f>
        <v>Timber Ridge Brewing Red Blend, 1.5 L</v>
      </c>
      <c r="C4493" s="15" t="n">
        <v>3.6</v>
      </c>
      <c r="D4493" s="15" t="n">
        <v>11</v>
      </c>
      <c r="E4493" s="15" t="n">
        <v>3.3</v>
      </c>
      <c r="F4493" s="16" t="s">
        <v>12290</v>
      </c>
      <c r="G4493" s="16" t="s">
        <v>12017</v>
      </c>
      <c r="H4493" s="17" t="n">
        <v>10.79</v>
      </c>
      <c r="I4493" s="18" t="n">
        <f aca="false">('SKU Master'!I4493-H4493)/'SKU Master'!I4493</f>
        <v>0.361160449970397</v>
      </c>
      <c r="J4493" s="16" t="n">
        <v>4</v>
      </c>
      <c r="K4493" s="19" t="n">
        <f aca="false">J4493*C4493</f>
        <v>14.4</v>
      </c>
      <c r="L4493" s="16" t="s">
        <v>12295</v>
      </c>
      <c r="M4493" s="16" t="s">
        <v>12292</v>
      </c>
      <c r="N4493" s="16" t="s">
        <v>12021</v>
      </c>
      <c r="O4493" s="16" t="s">
        <v>12300</v>
      </c>
      <c r="P4493" s="16" t="s">
        <v>12298</v>
      </c>
      <c r="Q4493" s="16" t="s">
        <v>12017</v>
      </c>
    </row>
    <row r="4494" customFormat="false" ht="15" hidden="false" customHeight="false" outlineLevel="0" collapsed="false">
      <c r="A4494" s="14" t="str">
        <f aca="false">'SKU Master'!A4494</f>
        <v>09-00123</v>
      </c>
      <c r="B4494" s="14" t="str">
        <f aca="false">VLOOKUP(A4494,'SKU Master'!$A:$N,6,FALSE())</f>
        <v>Hollow Creek Brewing Merlot, 750 mL</v>
      </c>
      <c r="C4494" s="15" t="n">
        <v>3.6</v>
      </c>
      <c r="D4494" s="15" t="n">
        <v>10.6</v>
      </c>
      <c r="E4494" s="15" t="n">
        <v>3.4</v>
      </c>
      <c r="F4494" s="16" t="s">
        <v>12290</v>
      </c>
      <c r="G4494" s="16" t="s">
        <v>12017</v>
      </c>
      <c r="H4494" s="17" t="n">
        <v>7.4</v>
      </c>
      <c r="I4494" s="18" t="n">
        <f aca="false">('SKU Master'!I4494-H4494)/'SKU Master'!I4494</f>
        <v>0.314179796107507</v>
      </c>
      <c r="J4494" s="16" t="n">
        <v>3</v>
      </c>
      <c r="K4494" s="19" t="n">
        <f aca="false">J4494*C4494</f>
        <v>10.8</v>
      </c>
      <c r="L4494" s="16" t="s">
        <v>12295</v>
      </c>
      <c r="M4494" s="16" t="s">
        <v>12292</v>
      </c>
      <c r="N4494" s="16" t="s">
        <v>12021</v>
      </c>
      <c r="O4494" s="16" t="s">
        <v>12300</v>
      </c>
      <c r="P4494" s="16" t="s">
        <v>12298</v>
      </c>
      <c r="Q4494" s="16" t="s">
        <v>12017</v>
      </c>
    </row>
    <row r="4495" customFormat="false" ht="15" hidden="false" customHeight="false" outlineLevel="0" collapsed="false">
      <c r="A4495" s="14" t="str">
        <f aca="false">'SKU Master'!A4495</f>
        <v>09-00124</v>
      </c>
      <c r="B4495" s="14" t="str">
        <f aca="false">VLOOKUP(A4495,'SKU Master'!$A:$N,6,FALSE())</f>
        <v>Hollow Creek Brewing Pinot Noir, 750 mL</v>
      </c>
      <c r="C4495" s="15" t="n">
        <v>3.4</v>
      </c>
      <c r="D4495" s="15" t="n">
        <v>12.4</v>
      </c>
      <c r="E4495" s="15" t="n">
        <v>3.7</v>
      </c>
      <c r="F4495" s="16" t="s">
        <v>12290</v>
      </c>
      <c r="G4495" s="16" t="s">
        <v>12017</v>
      </c>
      <c r="H4495" s="17" t="n">
        <v>14.99</v>
      </c>
      <c r="I4495" s="18" t="n">
        <f aca="false">('SKU Master'!I4495-H4495)/'SKU Master'!I4495</f>
        <v>0.261212419911286</v>
      </c>
      <c r="J4495" s="16" t="n">
        <v>2</v>
      </c>
      <c r="K4495" s="19" t="n">
        <f aca="false">J4495*C4495</f>
        <v>6.8</v>
      </c>
      <c r="L4495" s="16" t="s">
        <v>12295</v>
      </c>
      <c r="M4495" s="16" t="s">
        <v>12292</v>
      </c>
      <c r="N4495" s="16" t="s">
        <v>12021</v>
      </c>
      <c r="O4495" s="16" t="s">
        <v>12300</v>
      </c>
      <c r="P4495" s="16" t="s">
        <v>12294</v>
      </c>
      <c r="Q4495" s="16" t="s">
        <v>12017</v>
      </c>
    </row>
    <row r="4496" customFormat="false" ht="15" hidden="false" customHeight="false" outlineLevel="0" collapsed="false">
      <c r="A4496" s="14" t="str">
        <f aca="false">'SKU Master'!A4496</f>
        <v>09-00125</v>
      </c>
      <c r="B4496" s="14" t="str">
        <f aca="false">VLOOKUP(A4496,'SKU Master'!$A:$N,6,FALSE())</f>
        <v>Timber Ridge Brewing Cabernet Sauvignon, 750 mL</v>
      </c>
      <c r="C4496" s="15" t="n">
        <v>3.9</v>
      </c>
      <c r="D4496" s="15" t="n">
        <v>12.8</v>
      </c>
      <c r="E4496" s="15" t="n">
        <v>3.1</v>
      </c>
      <c r="F4496" s="16" t="s">
        <v>12290</v>
      </c>
      <c r="G4496" s="16" t="s">
        <v>12017</v>
      </c>
      <c r="H4496" s="17" t="n">
        <v>10.19</v>
      </c>
      <c r="I4496" s="18" t="n">
        <f aca="false">('SKU Master'!I4496-H4496)/'SKU Master'!I4496</f>
        <v>0.342156229825694</v>
      </c>
      <c r="J4496" s="16" t="n">
        <v>3</v>
      </c>
      <c r="K4496" s="19" t="n">
        <f aca="false">J4496*C4496</f>
        <v>11.7</v>
      </c>
      <c r="L4496" s="16" t="s">
        <v>12295</v>
      </c>
      <c r="M4496" s="16" t="s">
        <v>12292</v>
      </c>
      <c r="N4496" s="16" t="s">
        <v>12021</v>
      </c>
      <c r="O4496" s="16" t="s">
        <v>12300</v>
      </c>
      <c r="P4496" s="16" t="s">
        <v>12298</v>
      </c>
      <c r="Q4496" s="16" t="s">
        <v>12017</v>
      </c>
    </row>
    <row r="4497" customFormat="false" ht="15" hidden="false" customHeight="false" outlineLevel="0" collapsed="false">
      <c r="A4497" s="14" t="str">
        <f aca="false">'SKU Master'!A4497</f>
        <v>09-00126</v>
      </c>
      <c r="B4497" s="14" t="str">
        <f aca="false">VLOOKUP(A4497,'SKU Master'!$A:$N,6,FALSE())</f>
        <v>Vinecrest Cellars Merlot, 1.5 L</v>
      </c>
      <c r="C4497" s="15" t="n">
        <v>3.3</v>
      </c>
      <c r="D4497" s="15" t="n">
        <v>12</v>
      </c>
      <c r="E4497" s="15" t="n">
        <v>3.7</v>
      </c>
      <c r="F4497" s="16" t="s">
        <v>12290</v>
      </c>
      <c r="G4497" s="16" t="s">
        <v>12017</v>
      </c>
      <c r="H4497" s="17" t="n">
        <v>8.73</v>
      </c>
      <c r="I4497" s="18" t="n">
        <f aca="false">('SKU Master'!I4497-H4497)/'SKU Master'!I4497</f>
        <v>0.375982844889207</v>
      </c>
      <c r="J4497" s="16" t="n">
        <v>5</v>
      </c>
      <c r="K4497" s="19" t="n">
        <f aca="false">J4497*C4497</f>
        <v>16.5</v>
      </c>
      <c r="L4497" s="16" t="s">
        <v>12295</v>
      </c>
      <c r="M4497" s="16" t="s">
        <v>12292</v>
      </c>
      <c r="N4497" s="16" t="s">
        <v>12021</v>
      </c>
      <c r="O4497" s="16" t="s">
        <v>12300</v>
      </c>
      <c r="P4497" s="16" t="s">
        <v>12296</v>
      </c>
      <c r="Q4497" s="16" t="s">
        <v>12017</v>
      </c>
    </row>
    <row r="4498" customFormat="false" ht="15" hidden="false" customHeight="false" outlineLevel="0" collapsed="false">
      <c r="A4498" s="14" t="str">
        <f aca="false">'SKU Master'!A4498</f>
        <v>09-00127</v>
      </c>
      <c r="B4498" s="14" t="str">
        <f aca="false">VLOOKUP(A4498,'SKU Master'!$A:$N,6,FALSE())</f>
        <v>Hollow Creek Brewing Merlot, 1.5 L</v>
      </c>
      <c r="C4498" s="15" t="n">
        <v>3.6</v>
      </c>
      <c r="D4498" s="15" t="n">
        <v>10.9</v>
      </c>
      <c r="E4498" s="15" t="n">
        <v>3.1</v>
      </c>
      <c r="F4498" s="16" t="s">
        <v>12290</v>
      </c>
      <c r="G4498" s="16" t="s">
        <v>12017</v>
      </c>
      <c r="H4498" s="17" t="n">
        <v>15.77</v>
      </c>
      <c r="I4498" s="18" t="n">
        <f aca="false">('SKU Master'!I4498-H4498)/'SKU Master'!I4498</f>
        <v>0.259276655706905</v>
      </c>
      <c r="J4498" s="16" t="n">
        <v>7</v>
      </c>
      <c r="K4498" s="19" t="n">
        <f aca="false">J4498*C4498</f>
        <v>25.2</v>
      </c>
      <c r="L4498" s="16" t="s">
        <v>12295</v>
      </c>
      <c r="M4498" s="16" t="s">
        <v>12292</v>
      </c>
      <c r="N4498" s="16" t="s">
        <v>12021</v>
      </c>
      <c r="O4498" s="16" t="s">
        <v>12300</v>
      </c>
      <c r="P4498" s="16" t="s">
        <v>12296</v>
      </c>
      <c r="Q4498" s="16" t="s">
        <v>12017</v>
      </c>
    </row>
    <row r="4499" customFormat="false" ht="15" hidden="false" customHeight="false" outlineLevel="0" collapsed="false">
      <c r="A4499" s="14" t="str">
        <f aca="false">'SKU Master'!A4499</f>
        <v>09-00128</v>
      </c>
      <c r="B4499" s="14" t="str">
        <f aca="false">VLOOKUP(A4499,'SKU Master'!$A:$N,6,FALSE())</f>
        <v>Timber Ridge Brewing Merlot, 750 mL</v>
      </c>
      <c r="C4499" s="15" t="n">
        <v>3.6</v>
      </c>
      <c r="D4499" s="15" t="n">
        <v>11.2</v>
      </c>
      <c r="E4499" s="15" t="n">
        <v>3.5</v>
      </c>
      <c r="F4499" s="16" t="s">
        <v>12290</v>
      </c>
      <c r="G4499" s="16" t="s">
        <v>12017</v>
      </c>
      <c r="H4499" s="17" t="n">
        <v>15.86</v>
      </c>
      <c r="I4499" s="18" t="n">
        <f aca="false">('SKU Master'!I4499-H4499)/'SKU Master'!I4499</f>
        <v>0.258532024310426</v>
      </c>
      <c r="J4499" s="16" t="n">
        <v>2</v>
      </c>
      <c r="K4499" s="19" t="n">
        <f aca="false">J4499*C4499</f>
        <v>7.2</v>
      </c>
      <c r="L4499" s="16" t="s">
        <v>12295</v>
      </c>
      <c r="M4499" s="16" t="s">
        <v>12292</v>
      </c>
      <c r="N4499" s="16" t="s">
        <v>12021</v>
      </c>
      <c r="O4499" s="16" t="s">
        <v>12300</v>
      </c>
      <c r="P4499" s="16" t="s">
        <v>12298</v>
      </c>
      <c r="Q4499" s="16" t="s">
        <v>12017</v>
      </c>
    </row>
    <row r="4500" customFormat="false" ht="15" hidden="false" customHeight="false" outlineLevel="0" collapsed="false">
      <c r="A4500" s="14" t="str">
        <f aca="false">'SKU Master'!A4500</f>
        <v>09-00129</v>
      </c>
      <c r="B4500" s="14" t="str">
        <f aca="false">VLOOKUP(A4500,'SKU Master'!$A:$N,6,FALSE())</f>
        <v>Timber Ridge Brewing Moscato, 750 mL</v>
      </c>
      <c r="C4500" s="15" t="n">
        <v>3.2</v>
      </c>
      <c r="D4500" s="15" t="n">
        <v>12.7</v>
      </c>
      <c r="E4500" s="15" t="n">
        <v>3.3</v>
      </c>
      <c r="F4500" s="16" t="s">
        <v>12290</v>
      </c>
      <c r="G4500" s="16" t="s">
        <v>12017</v>
      </c>
      <c r="H4500" s="17" t="n">
        <v>12.4</v>
      </c>
      <c r="I4500" s="18" t="n">
        <f aca="false">('SKU Master'!I4500-H4500)/'SKU Master'!I4500</f>
        <v>0.282822440717178</v>
      </c>
      <c r="J4500" s="16" t="n">
        <v>2</v>
      </c>
      <c r="K4500" s="19" t="n">
        <f aca="false">J4500*C4500</f>
        <v>6.4</v>
      </c>
      <c r="L4500" s="16" t="s">
        <v>12295</v>
      </c>
      <c r="M4500" s="16" t="s">
        <v>12292</v>
      </c>
      <c r="N4500" s="16" t="s">
        <v>12021</v>
      </c>
      <c r="O4500" s="16" t="s">
        <v>12300</v>
      </c>
      <c r="P4500" s="16" t="s">
        <v>12294</v>
      </c>
      <c r="Q4500" s="16" t="s">
        <v>12017</v>
      </c>
    </row>
    <row r="4501" customFormat="false" ht="15" hidden="false" customHeight="false" outlineLevel="0" collapsed="false">
      <c r="A4501" s="14" t="str">
        <f aca="false">'SKU Master'!A4501</f>
        <v>09-00130</v>
      </c>
      <c r="B4501" s="14" t="str">
        <f aca="false">VLOOKUP(A4501,'SKU Master'!$A:$N,6,FALSE())</f>
        <v>Sabletree Wines Chardonnay, 1.5 L</v>
      </c>
      <c r="C4501" s="15" t="n">
        <v>3.6</v>
      </c>
      <c r="D4501" s="15" t="n">
        <v>11.2</v>
      </c>
      <c r="E4501" s="15" t="n">
        <v>3.2</v>
      </c>
      <c r="F4501" s="16" t="s">
        <v>12290</v>
      </c>
      <c r="G4501" s="16" t="s">
        <v>12017</v>
      </c>
      <c r="H4501" s="17" t="n">
        <v>9.21</v>
      </c>
      <c r="I4501" s="18" t="n">
        <f aca="false">('SKU Master'!I4501-H4501)/'SKU Master'!I4501</f>
        <v>0.377281947261663</v>
      </c>
      <c r="J4501" s="16" t="n">
        <v>4</v>
      </c>
      <c r="K4501" s="19" t="n">
        <f aca="false">J4501*C4501</f>
        <v>14.4</v>
      </c>
      <c r="L4501" s="16" t="s">
        <v>12295</v>
      </c>
      <c r="M4501" s="16" t="s">
        <v>12292</v>
      </c>
      <c r="N4501" s="16" t="s">
        <v>12021</v>
      </c>
      <c r="O4501" s="16" t="s">
        <v>12300</v>
      </c>
      <c r="P4501" s="16" t="s">
        <v>12296</v>
      </c>
      <c r="Q4501" s="16" t="s">
        <v>12017</v>
      </c>
    </row>
    <row r="4502" customFormat="false" ht="15" hidden="false" customHeight="false" outlineLevel="0" collapsed="false">
      <c r="A4502" s="14" t="str">
        <f aca="false">'SKU Master'!A4502</f>
        <v>09-00131</v>
      </c>
      <c r="B4502" s="14" t="str">
        <f aca="false">VLOOKUP(A4502,'SKU Master'!$A:$N,6,FALSE())</f>
        <v>Timber Ridge Brewing Sauvignon Blanc, 750 mL</v>
      </c>
      <c r="C4502" s="15" t="n">
        <v>3.6</v>
      </c>
      <c r="D4502" s="15" t="n">
        <v>10.6</v>
      </c>
      <c r="E4502" s="15" t="n">
        <v>3.8</v>
      </c>
      <c r="F4502" s="16" t="s">
        <v>12290</v>
      </c>
      <c r="G4502" s="16" t="s">
        <v>12017</v>
      </c>
      <c r="H4502" s="17" t="n">
        <v>10.92</v>
      </c>
      <c r="I4502" s="18" t="n">
        <f aca="false">('SKU Master'!I4502-H4502)/'SKU Master'!I4502</f>
        <v>0.290448343079922</v>
      </c>
      <c r="J4502" s="16" t="n">
        <v>2</v>
      </c>
      <c r="K4502" s="19" t="n">
        <f aca="false">J4502*C4502</f>
        <v>7.2</v>
      </c>
      <c r="L4502" s="16" t="s">
        <v>12295</v>
      </c>
      <c r="M4502" s="16" t="s">
        <v>12292</v>
      </c>
      <c r="N4502" s="16" t="s">
        <v>12021</v>
      </c>
      <c r="O4502" s="16" t="s">
        <v>12300</v>
      </c>
      <c r="P4502" s="16" t="s">
        <v>12298</v>
      </c>
      <c r="Q4502" s="16" t="s">
        <v>12017</v>
      </c>
    </row>
    <row r="4503" customFormat="false" ht="15" hidden="false" customHeight="false" outlineLevel="0" collapsed="false">
      <c r="A4503" s="14" t="str">
        <f aca="false">'SKU Master'!A4503</f>
        <v>09-00132</v>
      </c>
      <c r="B4503" s="14" t="str">
        <f aca="false">VLOOKUP(A4503,'SKU Master'!$A:$N,6,FALSE())</f>
        <v>Hollow Creek Brewing Pinot Grigio, 750 mL</v>
      </c>
      <c r="C4503" s="15" t="n">
        <v>3.3</v>
      </c>
      <c r="D4503" s="15" t="n">
        <v>11.1</v>
      </c>
      <c r="E4503" s="15" t="n">
        <v>3.6</v>
      </c>
      <c r="F4503" s="16" t="s">
        <v>12290</v>
      </c>
      <c r="G4503" s="16" t="s">
        <v>12017</v>
      </c>
      <c r="H4503" s="17" t="n">
        <v>9.34</v>
      </c>
      <c r="I4503" s="18" t="n">
        <f aca="false">('SKU Master'!I4503-H4503)/'SKU Master'!I4503</f>
        <v>0.332380271622588</v>
      </c>
      <c r="J4503" s="16" t="n">
        <v>5</v>
      </c>
      <c r="K4503" s="19" t="n">
        <f aca="false">J4503*C4503</f>
        <v>16.5</v>
      </c>
      <c r="L4503" s="16" t="s">
        <v>12295</v>
      </c>
      <c r="M4503" s="16" t="s">
        <v>12292</v>
      </c>
      <c r="N4503" s="16" t="s">
        <v>12021</v>
      </c>
      <c r="O4503" s="16" t="s">
        <v>12300</v>
      </c>
      <c r="P4503" s="16" t="s">
        <v>12297</v>
      </c>
      <c r="Q4503" s="16" t="s">
        <v>12017</v>
      </c>
    </row>
    <row r="4504" customFormat="false" ht="15" hidden="false" customHeight="false" outlineLevel="0" collapsed="false">
      <c r="A4504" s="14" t="str">
        <f aca="false">'SKU Master'!A4504</f>
        <v>09-00133</v>
      </c>
      <c r="B4504" s="14" t="str">
        <f aca="false">VLOOKUP(A4504,'SKU Master'!$A:$N,6,FALSE())</f>
        <v>Vinecrest Cellars Moscato, 1.5 L</v>
      </c>
      <c r="C4504" s="15" t="n">
        <v>3.2</v>
      </c>
      <c r="D4504" s="15" t="n">
        <v>11.5</v>
      </c>
      <c r="E4504" s="15" t="n">
        <v>3.7</v>
      </c>
      <c r="F4504" s="16" t="s">
        <v>12290</v>
      </c>
      <c r="G4504" s="16" t="s">
        <v>12017</v>
      </c>
      <c r="H4504" s="17" t="n">
        <v>8.67</v>
      </c>
      <c r="I4504" s="18" t="n">
        <f aca="false">('SKU Master'!I4504-H4504)/'SKU Master'!I4504</f>
        <v>0.270815811606392</v>
      </c>
      <c r="J4504" s="16" t="n">
        <v>2</v>
      </c>
      <c r="K4504" s="19" t="n">
        <f aca="false">J4504*C4504</f>
        <v>6.4</v>
      </c>
      <c r="L4504" s="16" t="s">
        <v>12295</v>
      </c>
      <c r="M4504" s="16" t="s">
        <v>12292</v>
      </c>
      <c r="N4504" s="16" t="s">
        <v>12021</v>
      </c>
      <c r="O4504" s="16" t="s">
        <v>12300</v>
      </c>
      <c r="P4504" s="16" t="s">
        <v>12298</v>
      </c>
      <c r="Q4504" s="16" t="s">
        <v>12017</v>
      </c>
    </row>
    <row r="4505" customFormat="false" ht="15" hidden="false" customHeight="false" outlineLevel="0" collapsed="false">
      <c r="A4505" s="14" t="str">
        <f aca="false">'SKU Master'!A4505</f>
        <v>09-00134</v>
      </c>
      <c r="B4505" s="14" t="str">
        <f aca="false">VLOOKUP(A4505,'SKU Master'!$A:$N,6,FALSE())</f>
        <v>Timber Ridge Brewing Pinot Grigio, 1.5 L</v>
      </c>
      <c r="C4505" s="15" t="n">
        <v>3</v>
      </c>
      <c r="D4505" s="15" t="n">
        <v>11.8</v>
      </c>
      <c r="E4505" s="15" t="n">
        <v>3.9</v>
      </c>
      <c r="F4505" s="16" t="s">
        <v>12290</v>
      </c>
      <c r="G4505" s="16" t="s">
        <v>12017</v>
      </c>
      <c r="H4505" s="17" t="n">
        <v>10.47</v>
      </c>
      <c r="I4505" s="18" t="n">
        <f aca="false">('SKU Master'!I4505-H4505)/'SKU Master'!I4505</f>
        <v>0.319688109161793</v>
      </c>
      <c r="J4505" s="16" t="n">
        <v>6</v>
      </c>
      <c r="K4505" s="19" t="n">
        <f aca="false">J4505*C4505</f>
        <v>18</v>
      </c>
      <c r="L4505" s="16" t="s">
        <v>12295</v>
      </c>
      <c r="M4505" s="16" t="s">
        <v>12292</v>
      </c>
      <c r="N4505" s="16" t="s">
        <v>12021</v>
      </c>
      <c r="O4505" s="16" t="s">
        <v>12300</v>
      </c>
      <c r="P4505" s="16" t="s">
        <v>12297</v>
      </c>
      <c r="Q4505" s="16" t="s">
        <v>12017</v>
      </c>
    </row>
    <row r="4506" customFormat="false" ht="15" hidden="false" customHeight="false" outlineLevel="0" collapsed="false">
      <c r="A4506" s="14" t="str">
        <f aca="false">'SKU Master'!A4506</f>
        <v>09-00135</v>
      </c>
      <c r="B4506" s="14" t="str">
        <f aca="false">VLOOKUP(A4506,'SKU Master'!$A:$N,6,FALSE())</f>
        <v>Hollow Creek Brewing Chardonnay, 750 mL</v>
      </c>
      <c r="C4506" s="15" t="n">
        <v>3.3</v>
      </c>
      <c r="D4506" s="15" t="n">
        <v>13</v>
      </c>
      <c r="E4506" s="15" t="n">
        <v>3.1</v>
      </c>
      <c r="F4506" s="16" t="s">
        <v>12290</v>
      </c>
      <c r="G4506" s="16" t="s">
        <v>12017</v>
      </c>
      <c r="H4506" s="17" t="n">
        <v>10.66</v>
      </c>
      <c r="I4506" s="18" t="n">
        <f aca="false">('SKU Master'!I4506-H4506)/'SKU Master'!I4506</f>
        <v>0.307342430149448</v>
      </c>
      <c r="J4506" s="16" t="n">
        <v>5</v>
      </c>
      <c r="K4506" s="19" t="n">
        <f aca="false">J4506*C4506</f>
        <v>16.5</v>
      </c>
      <c r="L4506" s="16" t="s">
        <v>12299</v>
      </c>
      <c r="M4506" s="16" t="s">
        <v>12292</v>
      </c>
      <c r="N4506" s="16" t="s">
        <v>12021</v>
      </c>
      <c r="O4506" s="16" t="s">
        <v>12300</v>
      </c>
      <c r="P4506" s="16" t="s">
        <v>12297</v>
      </c>
      <c r="Q4506" s="16" t="s">
        <v>12017</v>
      </c>
    </row>
    <row r="4507" customFormat="false" ht="15" hidden="false" customHeight="false" outlineLevel="0" collapsed="false">
      <c r="A4507" s="14" t="str">
        <f aca="false">'SKU Master'!A4507</f>
        <v>09-00136</v>
      </c>
      <c r="B4507" s="14" t="str">
        <f aca="false">VLOOKUP(A4507,'SKU Master'!$A:$N,6,FALSE())</f>
        <v>Timber Ridge Brewing Chardonnay, 1.5 L</v>
      </c>
      <c r="C4507" s="15" t="n">
        <v>3.8</v>
      </c>
      <c r="D4507" s="15" t="n">
        <v>11</v>
      </c>
      <c r="E4507" s="15" t="n">
        <v>3.2</v>
      </c>
      <c r="F4507" s="16" t="s">
        <v>12290</v>
      </c>
      <c r="G4507" s="16" t="s">
        <v>12017</v>
      </c>
      <c r="H4507" s="17" t="n">
        <v>14.33</v>
      </c>
      <c r="I4507" s="18" t="n">
        <f aca="false">('SKU Master'!I4507-H4507)/'SKU Master'!I4507</f>
        <v>0.264751154438173</v>
      </c>
      <c r="J4507" s="16" t="n">
        <v>6</v>
      </c>
      <c r="K4507" s="19" t="n">
        <f aca="false">J4507*C4507</f>
        <v>22.8</v>
      </c>
      <c r="L4507" s="16" t="s">
        <v>12295</v>
      </c>
      <c r="M4507" s="16" t="s">
        <v>12292</v>
      </c>
      <c r="N4507" s="16" t="s">
        <v>12021</v>
      </c>
      <c r="O4507" s="16" t="s">
        <v>12300</v>
      </c>
      <c r="P4507" s="16" t="s">
        <v>12297</v>
      </c>
      <c r="Q4507" s="16" t="s">
        <v>12017</v>
      </c>
    </row>
    <row r="4508" customFormat="false" ht="15" hidden="false" customHeight="false" outlineLevel="0" collapsed="false">
      <c r="A4508" s="14" t="str">
        <f aca="false">'SKU Master'!A4508</f>
        <v>09-00137</v>
      </c>
      <c r="B4508" s="14" t="str">
        <f aca="false">VLOOKUP(A4508,'SKU Master'!$A:$N,6,FALSE())</f>
        <v>Timber Ridge Brewing Pinot Grigio, 750 mL</v>
      </c>
      <c r="C4508" s="15" t="n">
        <v>3.2</v>
      </c>
      <c r="D4508" s="15" t="n">
        <v>12.3</v>
      </c>
      <c r="E4508" s="15" t="n">
        <v>3.3</v>
      </c>
      <c r="F4508" s="16" t="s">
        <v>12290</v>
      </c>
      <c r="G4508" s="16" t="s">
        <v>12017</v>
      </c>
      <c r="H4508" s="17" t="n">
        <v>8.83</v>
      </c>
      <c r="I4508" s="18" t="n">
        <f aca="false">('SKU Master'!I4508-H4508)/'SKU Master'!I4508</f>
        <v>0.251060220525869</v>
      </c>
      <c r="J4508" s="16" t="n">
        <v>3</v>
      </c>
      <c r="K4508" s="19" t="n">
        <f aca="false">J4508*C4508</f>
        <v>9.6</v>
      </c>
      <c r="L4508" s="16" t="s">
        <v>12295</v>
      </c>
      <c r="M4508" s="16" t="s">
        <v>12292</v>
      </c>
      <c r="N4508" s="16" t="s">
        <v>12021</v>
      </c>
      <c r="O4508" s="16" t="s">
        <v>12300</v>
      </c>
      <c r="P4508" s="16" t="s">
        <v>12298</v>
      </c>
      <c r="Q4508" s="16" t="s">
        <v>12017</v>
      </c>
    </row>
    <row r="4509" customFormat="false" ht="15" hidden="false" customHeight="false" outlineLevel="0" collapsed="false">
      <c r="A4509" s="14" t="str">
        <f aca="false">'SKU Master'!A4509</f>
        <v>09-00138</v>
      </c>
      <c r="B4509" s="14" t="str">
        <f aca="false">VLOOKUP(A4509,'SKU Master'!$A:$N,6,FALSE())</f>
        <v>Timber Ridge Brewing Rosé, 1.5 L</v>
      </c>
      <c r="C4509" s="15" t="n">
        <v>3</v>
      </c>
      <c r="D4509" s="15" t="n">
        <v>10.7</v>
      </c>
      <c r="E4509" s="15" t="n">
        <v>3.4</v>
      </c>
      <c r="F4509" s="16" t="s">
        <v>12290</v>
      </c>
      <c r="G4509" s="16" t="s">
        <v>12017</v>
      </c>
      <c r="H4509" s="17" t="n">
        <v>7.98</v>
      </c>
      <c r="I4509" s="18" t="n">
        <f aca="false">('SKU Master'!I4509-H4509)/'SKU Master'!I4509</f>
        <v>0.305483028720627</v>
      </c>
      <c r="J4509" s="16" t="n">
        <v>4</v>
      </c>
      <c r="K4509" s="19" t="n">
        <f aca="false">J4509*C4509</f>
        <v>12</v>
      </c>
      <c r="L4509" s="16" t="s">
        <v>12299</v>
      </c>
      <c r="M4509" s="16" t="s">
        <v>12292</v>
      </c>
      <c r="N4509" s="16" t="s">
        <v>12021</v>
      </c>
      <c r="O4509" s="16" t="s">
        <v>12300</v>
      </c>
      <c r="P4509" s="16" t="s">
        <v>12296</v>
      </c>
      <c r="Q4509" s="16" t="s">
        <v>12017</v>
      </c>
    </row>
    <row r="4510" customFormat="false" ht="15" hidden="false" customHeight="false" outlineLevel="0" collapsed="false">
      <c r="A4510" s="14" t="str">
        <f aca="false">'SKU Master'!A4510</f>
        <v>09-00139</v>
      </c>
      <c r="B4510" s="14" t="str">
        <f aca="false">VLOOKUP(A4510,'SKU Master'!$A:$N,6,FALSE())</f>
        <v>Sabletree Wines Pinot Grigio, 1.5 L</v>
      </c>
      <c r="C4510" s="15" t="n">
        <v>3.9</v>
      </c>
      <c r="D4510" s="15" t="n">
        <v>12.5</v>
      </c>
      <c r="E4510" s="15" t="n">
        <v>3.4</v>
      </c>
      <c r="F4510" s="16" t="s">
        <v>12290</v>
      </c>
      <c r="G4510" s="16" t="s">
        <v>12017</v>
      </c>
      <c r="H4510" s="17" t="n">
        <v>9.2</v>
      </c>
      <c r="I4510" s="18" t="n">
        <f aca="false">('SKU Master'!I4510-H4510)/'SKU Master'!I4510</f>
        <v>0.342387419585418</v>
      </c>
      <c r="J4510" s="16" t="n">
        <v>3</v>
      </c>
      <c r="K4510" s="19" t="n">
        <f aca="false">J4510*C4510</f>
        <v>11.7</v>
      </c>
      <c r="L4510" s="16" t="s">
        <v>12295</v>
      </c>
      <c r="M4510" s="16" t="s">
        <v>12292</v>
      </c>
      <c r="N4510" s="16" t="s">
        <v>12021</v>
      </c>
      <c r="O4510" s="16" t="s">
        <v>12300</v>
      </c>
      <c r="P4510" s="16" t="s">
        <v>12296</v>
      </c>
      <c r="Q4510" s="16" t="s">
        <v>12017</v>
      </c>
    </row>
    <row r="4511" customFormat="false" ht="15" hidden="false" customHeight="false" outlineLevel="0" collapsed="false">
      <c r="A4511" s="14" t="str">
        <f aca="false">'SKU Master'!A4511</f>
        <v>09-00140</v>
      </c>
      <c r="B4511" s="14" t="str">
        <f aca="false">VLOOKUP(A4511,'SKU Master'!$A:$N,6,FALSE())</f>
        <v>Vinecrest Cellars Chardonnay, 750 mL</v>
      </c>
      <c r="C4511" s="15" t="n">
        <v>3.3</v>
      </c>
      <c r="D4511" s="15" t="n">
        <v>12.8</v>
      </c>
      <c r="E4511" s="15" t="n">
        <v>3.2</v>
      </c>
      <c r="F4511" s="16" t="s">
        <v>12290</v>
      </c>
      <c r="G4511" s="16" t="s">
        <v>12017</v>
      </c>
      <c r="H4511" s="17" t="n">
        <v>6.15</v>
      </c>
      <c r="I4511" s="18" t="n">
        <f aca="false">('SKU Master'!I4511-H4511)/'SKU Master'!I4511</f>
        <v>0.345047923322684</v>
      </c>
      <c r="J4511" s="16" t="n">
        <v>3</v>
      </c>
      <c r="K4511" s="19" t="n">
        <f aca="false">J4511*C4511</f>
        <v>9.9</v>
      </c>
      <c r="L4511" s="16" t="s">
        <v>12295</v>
      </c>
      <c r="M4511" s="16" t="s">
        <v>12292</v>
      </c>
      <c r="N4511" s="16" t="s">
        <v>12021</v>
      </c>
      <c r="O4511" s="16" t="s">
        <v>12300</v>
      </c>
      <c r="P4511" s="16" t="s">
        <v>12296</v>
      </c>
      <c r="Q4511" s="16" t="s">
        <v>12017</v>
      </c>
    </row>
    <row r="4512" customFormat="false" ht="15" hidden="false" customHeight="false" outlineLevel="0" collapsed="false">
      <c r="A4512" s="14" t="str">
        <f aca="false">'SKU Master'!A4512</f>
        <v>09-00141</v>
      </c>
      <c r="B4512" s="14" t="str">
        <f aca="false">VLOOKUP(A4512,'SKU Master'!$A:$N,6,FALSE())</f>
        <v>Vinecrest Cellars Moscato, 750 mL</v>
      </c>
      <c r="C4512" s="15" t="n">
        <v>3.2</v>
      </c>
      <c r="D4512" s="15" t="n">
        <v>12.5</v>
      </c>
      <c r="E4512" s="15" t="n">
        <v>3.3</v>
      </c>
      <c r="F4512" s="16" t="s">
        <v>12290</v>
      </c>
      <c r="G4512" s="16" t="s">
        <v>12017</v>
      </c>
      <c r="H4512" s="17" t="n">
        <v>7.04</v>
      </c>
      <c r="I4512" s="18" t="n">
        <f aca="false">('SKU Master'!I4512-H4512)/'SKU Master'!I4512</f>
        <v>0.315840621963071</v>
      </c>
      <c r="J4512" s="16" t="n">
        <v>2</v>
      </c>
      <c r="K4512" s="19" t="n">
        <f aca="false">J4512*C4512</f>
        <v>6.4</v>
      </c>
      <c r="L4512" s="16" t="s">
        <v>12299</v>
      </c>
      <c r="M4512" s="16" t="s">
        <v>12292</v>
      </c>
      <c r="N4512" s="16" t="s">
        <v>12021</v>
      </c>
      <c r="O4512" s="16" t="s">
        <v>12300</v>
      </c>
      <c r="P4512" s="16" t="s">
        <v>12294</v>
      </c>
      <c r="Q4512" s="16" t="s">
        <v>12017</v>
      </c>
    </row>
    <row r="4513" customFormat="false" ht="15" hidden="false" customHeight="false" outlineLevel="0" collapsed="false">
      <c r="A4513" s="14" t="str">
        <f aca="false">'SKU Master'!A4513</f>
        <v>09-00142</v>
      </c>
      <c r="B4513" s="14" t="str">
        <f aca="false">VLOOKUP(A4513,'SKU Master'!$A:$N,6,FALSE())</f>
        <v>Vinecrest Cellars Chardonnay, 1.5 L</v>
      </c>
      <c r="C4513" s="15" t="n">
        <v>3.5</v>
      </c>
      <c r="D4513" s="15" t="n">
        <v>12</v>
      </c>
      <c r="E4513" s="15" t="n">
        <v>3.9</v>
      </c>
      <c r="F4513" s="16" t="s">
        <v>12290</v>
      </c>
      <c r="G4513" s="16" t="s">
        <v>12017</v>
      </c>
      <c r="H4513" s="17" t="n">
        <v>10.63</v>
      </c>
      <c r="I4513" s="18" t="n">
        <f aca="false">('SKU Master'!I4513-H4513)/'SKU Master'!I4513</f>
        <v>0.31375080697224</v>
      </c>
      <c r="J4513" s="16" t="n">
        <v>5</v>
      </c>
      <c r="K4513" s="19" t="n">
        <f aca="false">J4513*C4513</f>
        <v>17.5</v>
      </c>
      <c r="L4513" s="16" t="s">
        <v>12295</v>
      </c>
      <c r="M4513" s="16" t="s">
        <v>12292</v>
      </c>
      <c r="N4513" s="16" t="s">
        <v>12021</v>
      </c>
      <c r="O4513" s="16" t="s">
        <v>12300</v>
      </c>
      <c r="P4513" s="16" t="s">
        <v>12297</v>
      </c>
      <c r="Q4513" s="16" t="s">
        <v>12017</v>
      </c>
    </row>
    <row r="4514" customFormat="false" ht="15" hidden="false" customHeight="false" outlineLevel="0" collapsed="false">
      <c r="A4514" s="14" t="str">
        <f aca="false">'SKU Master'!A4514</f>
        <v>09-00143</v>
      </c>
      <c r="B4514" s="14" t="str">
        <f aca="false">VLOOKUP(A4514,'SKU Master'!$A:$N,6,FALSE())</f>
        <v>Hollow Creek Brewing Pinot Grigio, 1.5 L</v>
      </c>
      <c r="C4514" s="15" t="n">
        <v>4</v>
      </c>
      <c r="D4514" s="15" t="n">
        <v>11.4</v>
      </c>
      <c r="E4514" s="15" t="n">
        <v>3.5</v>
      </c>
      <c r="F4514" s="16" t="s">
        <v>12290</v>
      </c>
      <c r="G4514" s="16" t="s">
        <v>12017</v>
      </c>
      <c r="H4514" s="17" t="n">
        <v>6.89</v>
      </c>
      <c r="I4514" s="18" t="n">
        <f aca="false">('SKU Master'!I4514-H4514)/'SKU Master'!I4514</f>
        <v>0.336862367661213</v>
      </c>
      <c r="J4514" s="16" t="n">
        <v>5</v>
      </c>
      <c r="K4514" s="19" t="n">
        <f aca="false">J4514*C4514</f>
        <v>20</v>
      </c>
      <c r="L4514" s="16" t="s">
        <v>12295</v>
      </c>
      <c r="M4514" s="16" t="s">
        <v>12292</v>
      </c>
      <c r="N4514" s="16" t="s">
        <v>12021</v>
      </c>
      <c r="O4514" s="16" t="s">
        <v>12300</v>
      </c>
      <c r="P4514" s="16" t="s">
        <v>12297</v>
      </c>
      <c r="Q4514" s="16" t="s">
        <v>12021</v>
      </c>
    </row>
    <row r="4515" customFormat="false" ht="15" hidden="false" customHeight="false" outlineLevel="0" collapsed="false">
      <c r="A4515" s="14" t="str">
        <f aca="false">'SKU Master'!A4515</f>
        <v>09-00144</v>
      </c>
      <c r="B4515" s="14" t="str">
        <f aca="false">VLOOKUP(A4515,'SKU Master'!$A:$N,6,FALSE())</f>
        <v>Sabletree Wines Pinot Grigio, 750 mL</v>
      </c>
      <c r="C4515" s="15" t="n">
        <v>3.4</v>
      </c>
      <c r="D4515" s="15" t="n">
        <v>11</v>
      </c>
      <c r="E4515" s="15" t="n">
        <v>3.5</v>
      </c>
      <c r="F4515" s="16" t="s">
        <v>12290</v>
      </c>
      <c r="G4515" s="16" t="s">
        <v>12017</v>
      </c>
      <c r="H4515" s="17" t="n">
        <v>12.19</v>
      </c>
      <c r="I4515" s="18" t="n">
        <f aca="false">('SKU Master'!I4515-H4515)/'SKU Master'!I4515</f>
        <v>0.256253813300793</v>
      </c>
      <c r="J4515" s="16" t="n">
        <v>3</v>
      </c>
      <c r="K4515" s="19" t="n">
        <f aca="false">J4515*C4515</f>
        <v>10.2</v>
      </c>
      <c r="L4515" s="16" t="s">
        <v>12295</v>
      </c>
      <c r="M4515" s="16" t="s">
        <v>12292</v>
      </c>
      <c r="N4515" s="16" t="s">
        <v>12021</v>
      </c>
      <c r="O4515" s="16" t="s">
        <v>12300</v>
      </c>
      <c r="P4515" s="16" t="s">
        <v>12298</v>
      </c>
      <c r="Q4515" s="16" t="s">
        <v>12017</v>
      </c>
    </row>
    <row r="4516" customFormat="false" ht="15" hidden="false" customHeight="false" outlineLevel="0" collapsed="false">
      <c r="A4516" s="14" t="str">
        <f aca="false">'SKU Master'!A4516</f>
        <v>09-00145</v>
      </c>
      <c r="B4516" s="14" t="str">
        <f aca="false">VLOOKUP(A4516,'SKU Master'!$A:$N,6,FALSE())</f>
        <v>Sabletree Wines Rosé, 750 mL</v>
      </c>
      <c r="C4516" s="15" t="n">
        <v>3.6</v>
      </c>
      <c r="D4516" s="15" t="n">
        <v>10.8</v>
      </c>
      <c r="E4516" s="15" t="n">
        <v>3.3</v>
      </c>
      <c r="F4516" s="16" t="s">
        <v>12290</v>
      </c>
      <c r="G4516" s="16" t="s">
        <v>12017</v>
      </c>
      <c r="H4516" s="17" t="n">
        <v>5.4</v>
      </c>
      <c r="I4516" s="18" t="n">
        <f aca="false">('SKU Master'!I4516-H4516)/'SKU Master'!I4516</f>
        <v>0.356376638855781</v>
      </c>
      <c r="J4516" s="16" t="n">
        <v>4</v>
      </c>
      <c r="K4516" s="19" t="n">
        <f aca="false">J4516*C4516</f>
        <v>14.4</v>
      </c>
      <c r="L4516" s="16" t="s">
        <v>12295</v>
      </c>
      <c r="M4516" s="16" t="s">
        <v>12292</v>
      </c>
      <c r="N4516" s="16" t="s">
        <v>12021</v>
      </c>
      <c r="O4516" s="16" t="s">
        <v>12300</v>
      </c>
      <c r="P4516" s="16" t="s">
        <v>12296</v>
      </c>
      <c r="Q4516" s="16" t="s">
        <v>12017</v>
      </c>
    </row>
    <row r="4517" customFormat="false" ht="15" hidden="false" customHeight="false" outlineLevel="0" collapsed="false">
      <c r="A4517" s="14" t="str">
        <f aca="false">'SKU Master'!A4517</f>
        <v>09-00146</v>
      </c>
      <c r="B4517" s="14" t="str">
        <f aca="false">VLOOKUP(A4517,'SKU Master'!$A:$N,6,FALSE())</f>
        <v>Timber Ridge Brewing Rosé, 750 mL</v>
      </c>
      <c r="C4517" s="15" t="n">
        <v>3.5</v>
      </c>
      <c r="D4517" s="15" t="n">
        <v>11.6</v>
      </c>
      <c r="E4517" s="15" t="n">
        <v>3.8</v>
      </c>
      <c r="F4517" s="16" t="s">
        <v>12290</v>
      </c>
      <c r="G4517" s="16" t="s">
        <v>12017</v>
      </c>
      <c r="H4517" s="17" t="n">
        <v>9.81</v>
      </c>
      <c r="I4517" s="18" t="n">
        <f aca="false">('SKU Master'!I4517-H4517)/'SKU Master'!I4517</f>
        <v>0.293736501079914</v>
      </c>
      <c r="J4517" s="16" t="n">
        <v>6</v>
      </c>
      <c r="K4517" s="19" t="n">
        <f aca="false">J4517*C4517</f>
        <v>21</v>
      </c>
      <c r="L4517" s="16" t="s">
        <v>12295</v>
      </c>
      <c r="M4517" s="16" t="s">
        <v>12292</v>
      </c>
      <c r="N4517" s="16" t="s">
        <v>12021</v>
      </c>
      <c r="O4517" s="16" t="s">
        <v>12300</v>
      </c>
      <c r="P4517" s="16" t="s">
        <v>12297</v>
      </c>
      <c r="Q4517" s="16" t="s">
        <v>12017</v>
      </c>
    </row>
    <row r="4518" customFormat="false" ht="15" hidden="false" customHeight="false" outlineLevel="0" collapsed="false">
      <c r="A4518" s="14" t="str">
        <f aca="false">'SKU Master'!A4518</f>
        <v>09-00147</v>
      </c>
      <c r="B4518" s="14" t="str">
        <f aca="false">VLOOKUP(A4518,'SKU Master'!$A:$N,6,FALSE())</f>
        <v>Vinecrest Cellars Pinot Grigio, 750 mL</v>
      </c>
      <c r="C4518" s="15" t="n">
        <v>3.4</v>
      </c>
      <c r="D4518" s="15" t="n">
        <v>11.3</v>
      </c>
      <c r="E4518" s="15" t="n">
        <v>3.5</v>
      </c>
      <c r="F4518" s="16" t="s">
        <v>12290</v>
      </c>
      <c r="G4518" s="16" t="s">
        <v>12017</v>
      </c>
      <c r="H4518" s="17" t="n">
        <v>7.19</v>
      </c>
      <c r="I4518" s="18" t="n">
        <f aca="false">('SKU Master'!I4518-H4518)/'SKU Master'!I4518</f>
        <v>0.314585319351764</v>
      </c>
      <c r="J4518" s="16" t="n">
        <v>3</v>
      </c>
      <c r="K4518" s="19" t="n">
        <f aca="false">J4518*C4518</f>
        <v>10.2</v>
      </c>
      <c r="L4518" s="16" t="s">
        <v>12295</v>
      </c>
      <c r="M4518" s="16" t="s">
        <v>12292</v>
      </c>
      <c r="N4518" s="16" t="s">
        <v>12021</v>
      </c>
      <c r="O4518" s="16" t="s">
        <v>12300</v>
      </c>
      <c r="P4518" s="16" t="s">
        <v>12298</v>
      </c>
      <c r="Q4518" s="16" t="s">
        <v>12017</v>
      </c>
    </row>
    <row r="4519" customFormat="false" ht="15" hidden="false" customHeight="false" outlineLevel="0" collapsed="false">
      <c r="A4519" s="14" t="str">
        <f aca="false">'SKU Master'!A4519</f>
        <v>09-00148</v>
      </c>
      <c r="B4519" s="14" t="str">
        <f aca="false">VLOOKUP(A4519,'SKU Master'!$A:$N,6,FALSE())</f>
        <v>Vinecrest Cellars Rosé, 1.5 L</v>
      </c>
      <c r="C4519" s="15" t="n">
        <v>3.1</v>
      </c>
      <c r="D4519" s="15" t="n">
        <v>11.9</v>
      </c>
      <c r="E4519" s="15" t="n">
        <v>3.6</v>
      </c>
      <c r="F4519" s="16" t="s">
        <v>12290</v>
      </c>
      <c r="G4519" s="16" t="s">
        <v>12017</v>
      </c>
      <c r="H4519" s="17" t="n">
        <v>8.1</v>
      </c>
      <c r="I4519" s="18" t="n">
        <f aca="false">('SKU Master'!I4519-H4519)/'SKU Master'!I4519</f>
        <v>0.262966333030027</v>
      </c>
      <c r="J4519" s="16" t="n">
        <v>4</v>
      </c>
      <c r="K4519" s="19" t="n">
        <f aca="false">J4519*C4519</f>
        <v>12.4</v>
      </c>
      <c r="L4519" s="16" t="s">
        <v>12295</v>
      </c>
      <c r="M4519" s="16" t="s">
        <v>12292</v>
      </c>
      <c r="N4519" s="16" t="s">
        <v>12021</v>
      </c>
      <c r="O4519" s="16" t="s">
        <v>12300</v>
      </c>
      <c r="P4519" s="16" t="s">
        <v>12296</v>
      </c>
      <c r="Q4519" s="16" t="s">
        <v>12021</v>
      </c>
    </row>
    <row r="4520" customFormat="false" ht="15" hidden="false" customHeight="false" outlineLevel="0" collapsed="false">
      <c r="A4520" s="14" t="str">
        <f aca="false">'SKU Master'!A4520</f>
        <v>09-00149</v>
      </c>
      <c r="B4520" s="14" t="str">
        <f aca="false">VLOOKUP(A4520,'SKU Master'!$A:$N,6,FALSE())</f>
        <v>Vinecrest Cellars Sauvignon Blanc, 750 mL</v>
      </c>
      <c r="C4520" s="15" t="n">
        <v>3.6</v>
      </c>
      <c r="D4520" s="15" t="n">
        <v>10.3</v>
      </c>
      <c r="E4520" s="15" t="n">
        <v>3.8</v>
      </c>
      <c r="F4520" s="16" t="s">
        <v>12290</v>
      </c>
      <c r="G4520" s="16" t="s">
        <v>12017</v>
      </c>
      <c r="H4520" s="17" t="n">
        <v>10.89</v>
      </c>
      <c r="I4520" s="18" t="n">
        <f aca="false">('SKU Master'!I4520-H4520)/'SKU Master'!I4520</f>
        <v>0.373778033352501</v>
      </c>
      <c r="J4520" s="16" t="n">
        <v>6</v>
      </c>
      <c r="K4520" s="19" t="n">
        <f aca="false">J4520*C4520</f>
        <v>21.6</v>
      </c>
      <c r="L4520" s="16" t="s">
        <v>12295</v>
      </c>
      <c r="M4520" s="16" t="s">
        <v>12292</v>
      </c>
      <c r="N4520" s="16" t="s">
        <v>12021</v>
      </c>
      <c r="O4520" s="16" t="s">
        <v>12300</v>
      </c>
      <c r="P4520" s="16" t="s">
        <v>12297</v>
      </c>
      <c r="Q4520" s="16" t="s">
        <v>12017</v>
      </c>
    </row>
    <row r="4521" customFormat="false" ht="15" hidden="false" customHeight="false" outlineLevel="0" collapsed="false">
      <c r="A4521" s="14" t="str">
        <f aca="false">'SKU Master'!A4521</f>
        <v>09-00150</v>
      </c>
      <c r="B4521" s="14" t="str">
        <f aca="false">VLOOKUP(A4521,'SKU Master'!$A:$N,6,FALSE())</f>
        <v>Sabletree Wines Moscato, 750 mL</v>
      </c>
      <c r="C4521" s="15" t="n">
        <v>3.4</v>
      </c>
      <c r="D4521" s="15" t="n">
        <v>11.7</v>
      </c>
      <c r="E4521" s="15" t="n">
        <v>3.9</v>
      </c>
      <c r="F4521" s="16" t="s">
        <v>12290</v>
      </c>
      <c r="G4521" s="16" t="s">
        <v>12017</v>
      </c>
      <c r="H4521" s="17" t="n">
        <v>6.57</v>
      </c>
      <c r="I4521" s="18" t="n">
        <f aca="false">('SKU Master'!I4521-H4521)/'SKU Master'!I4521</f>
        <v>0.307692307692308</v>
      </c>
      <c r="J4521" s="16" t="n">
        <v>1</v>
      </c>
      <c r="K4521" s="19" t="n">
        <f aca="false">J4521*C4521</f>
        <v>3.4</v>
      </c>
      <c r="L4521" s="16" t="s">
        <v>12295</v>
      </c>
      <c r="M4521" s="16" t="s">
        <v>12292</v>
      </c>
      <c r="N4521" s="16" t="s">
        <v>12021</v>
      </c>
      <c r="O4521" s="16" t="s">
        <v>12300</v>
      </c>
      <c r="P4521" s="16" t="s">
        <v>12294</v>
      </c>
      <c r="Q4521" s="16" t="s">
        <v>12017</v>
      </c>
    </row>
    <row r="4522" customFormat="false" ht="15" hidden="false" customHeight="false" outlineLevel="0" collapsed="false">
      <c r="A4522" s="14" t="str">
        <f aca="false">'SKU Master'!A4522</f>
        <v>09-00151</v>
      </c>
      <c r="B4522" s="14" t="str">
        <f aca="false">VLOOKUP(A4522,'SKU Master'!$A:$N,6,FALSE())</f>
        <v>Sabletree Wines Chardonnay, 750 mL</v>
      </c>
      <c r="C4522" s="15" t="n">
        <v>3.3</v>
      </c>
      <c r="D4522" s="15" t="n">
        <v>12.3</v>
      </c>
      <c r="E4522" s="15" t="n">
        <v>3.7</v>
      </c>
      <c r="F4522" s="16" t="s">
        <v>12290</v>
      </c>
      <c r="G4522" s="16" t="s">
        <v>12017</v>
      </c>
      <c r="H4522" s="17" t="n">
        <v>9.58</v>
      </c>
      <c r="I4522" s="18" t="n">
        <f aca="false">('SKU Master'!I4522-H4522)/'SKU Master'!I4522</f>
        <v>0.329601119664101</v>
      </c>
      <c r="J4522" s="16" t="n">
        <v>6</v>
      </c>
      <c r="K4522" s="19" t="n">
        <f aca="false">J4522*C4522</f>
        <v>19.8</v>
      </c>
      <c r="L4522" s="16" t="s">
        <v>12295</v>
      </c>
      <c r="M4522" s="16" t="s">
        <v>12292</v>
      </c>
      <c r="N4522" s="16" t="s">
        <v>12021</v>
      </c>
      <c r="O4522" s="16" t="s">
        <v>12300</v>
      </c>
      <c r="P4522" s="16" t="s">
        <v>12297</v>
      </c>
      <c r="Q4522" s="16" t="s">
        <v>12017</v>
      </c>
    </row>
    <row r="4523" customFormat="false" ht="15" hidden="false" customHeight="false" outlineLevel="0" collapsed="false">
      <c r="A4523" s="14" t="str">
        <f aca="false">'SKU Master'!A4523</f>
        <v>09-00152</v>
      </c>
      <c r="B4523" s="14" t="str">
        <f aca="false">VLOOKUP(A4523,'SKU Master'!$A:$N,6,FALSE())</f>
        <v>Vinecrest Cellars Pinot Grigio, 1.5 L</v>
      </c>
      <c r="C4523" s="15" t="n">
        <v>3.6</v>
      </c>
      <c r="D4523" s="15" t="n">
        <v>10.9</v>
      </c>
      <c r="E4523" s="15" t="n">
        <v>3.7</v>
      </c>
      <c r="F4523" s="16" t="s">
        <v>12290</v>
      </c>
      <c r="G4523" s="16" t="s">
        <v>12017</v>
      </c>
      <c r="H4523" s="17" t="n">
        <v>7.5</v>
      </c>
      <c r="I4523" s="18" t="n">
        <f aca="false">('SKU Master'!I4523-H4523)/'SKU Master'!I4523</f>
        <v>0.285033365109628</v>
      </c>
      <c r="J4523" s="16" t="n">
        <v>2</v>
      </c>
      <c r="K4523" s="19" t="n">
        <f aca="false">J4523*C4523</f>
        <v>7.2</v>
      </c>
      <c r="L4523" s="16" t="s">
        <v>12291</v>
      </c>
      <c r="M4523" s="16" t="s">
        <v>12292</v>
      </c>
      <c r="N4523" s="16" t="s">
        <v>12021</v>
      </c>
      <c r="O4523" s="16" t="s">
        <v>12300</v>
      </c>
      <c r="P4523" s="16" t="s">
        <v>12294</v>
      </c>
      <c r="Q4523" s="16" t="s">
        <v>12017</v>
      </c>
    </row>
    <row r="4524" customFormat="false" ht="15" hidden="false" customHeight="false" outlineLevel="0" collapsed="false">
      <c r="A4524" s="14" t="str">
        <f aca="false">'SKU Master'!A4524</f>
        <v>09-00153</v>
      </c>
      <c r="B4524" s="14" t="str">
        <f aca="false">VLOOKUP(A4524,'SKU Master'!$A:$N,6,FALSE())</f>
        <v>Hollow Creek Brewing Sauvignon Blanc, 1.5 L</v>
      </c>
      <c r="C4524" s="15" t="n">
        <v>3.6</v>
      </c>
      <c r="D4524" s="15" t="n">
        <v>12.6</v>
      </c>
      <c r="E4524" s="15" t="n">
        <v>3.5</v>
      </c>
      <c r="F4524" s="16" t="s">
        <v>12290</v>
      </c>
      <c r="G4524" s="16" t="s">
        <v>12017</v>
      </c>
      <c r="H4524" s="17" t="n">
        <v>9.69</v>
      </c>
      <c r="I4524" s="18" t="n">
        <f aca="false">('SKU Master'!I4524-H4524)/'SKU Master'!I4524</f>
        <v>0.331262939958592</v>
      </c>
      <c r="J4524" s="16" t="n">
        <v>3</v>
      </c>
      <c r="K4524" s="19" t="n">
        <f aca="false">J4524*C4524</f>
        <v>10.8</v>
      </c>
      <c r="L4524" s="16" t="s">
        <v>12295</v>
      </c>
      <c r="M4524" s="16" t="s">
        <v>12292</v>
      </c>
      <c r="N4524" s="16" t="s">
        <v>12021</v>
      </c>
      <c r="O4524" s="16" t="s">
        <v>12300</v>
      </c>
      <c r="P4524" s="16" t="s">
        <v>12296</v>
      </c>
      <c r="Q4524" s="16" t="s">
        <v>12021</v>
      </c>
    </row>
    <row r="4525" customFormat="false" ht="15" hidden="false" customHeight="false" outlineLevel="0" collapsed="false">
      <c r="A4525" s="14" t="str">
        <f aca="false">'SKU Master'!A4525</f>
        <v>09-00154</v>
      </c>
      <c r="B4525" s="14" t="str">
        <f aca="false">VLOOKUP(A4525,'SKU Master'!$A:$N,6,FALSE())</f>
        <v>Sabletree Wines Moscato, 1.5 L</v>
      </c>
      <c r="C4525" s="15" t="n">
        <v>3.5</v>
      </c>
      <c r="D4525" s="15" t="n">
        <v>12.5</v>
      </c>
      <c r="E4525" s="15" t="n">
        <v>3.8</v>
      </c>
      <c r="F4525" s="16" t="s">
        <v>12290</v>
      </c>
      <c r="G4525" s="16" t="s">
        <v>12017</v>
      </c>
      <c r="H4525" s="17" t="n">
        <v>12.61</v>
      </c>
      <c r="I4525" s="18" t="n">
        <f aca="false">('SKU Master'!I4525-H4525)/'SKU Master'!I4525</f>
        <v>0.335966298051606</v>
      </c>
      <c r="J4525" s="16" t="n">
        <v>4</v>
      </c>
      <c r="K4525" s="19" t="n">
        <f aca="false">J4525*C4525</f>
        <v>14</v>
      </c>
      <c r="L4525" s="16" t="s">
        <v>12295</v>
      </c>
      <c r="M4525" s="16" t="s">
        <v>12292</v>
      </c>
      <c r="N4525" s="16" t="s">
        <v>12021</v>
      </c>
      <c r="O4525" s="16" t="s">
        <v>12300</v>
      </c>
      <c r="P4525" s="16" t="s">
        <v>12296</v>
      </c>
      <c r="Q4525" s="16" t="s">
        <v>12017</v>
      </c>
    </row>
    <row r="4526" customFormat="false" ht="15" hidden="false" customHeight="false" outlineLevel="0" collapsed="false">
      <c r="A4526" s="14" t="str">
        <f aca="false">'SKU Master'!A4526</f>
        <v>09-00155</v>
      </c>
      <c r="B4526" s="14" t="str">
        <f aca="false">VLOOKUP(A4526,'SKU Master'!$A:$N,6,FALSE())</f>
        <v>Hollow Creek Brewing Sauvignon Blanc, 750 mL</v>
      </c>
      <c r="C4526" s="15" t="n">
        <v>3.2</v>
      </c>
      <c r="D4526" s="15" t="n">
        <v>12.9</v>
      </c>
      <c r="E4526" s="15" t="n">
        <v>3.6</v>
      </c>
      <c r="F4526" s="16" t="s">
        <v>12290</v>
      </c>
      <c r="G4526" s="16" t="s">
        <v>12017</v>
      </c>
      <c r="H4526" s="17" t="n">
        <v>5.74</v>
      </c>
      <c r="I4526" s="18" t="n">
        <f aca="false">('SKU Master'!I4526-H4526)/'SKU Master'!I4526</f>
        <v>0.354330708661417</v>
      </c>
      <c r="J4526" s="16" t="n">
        <v>1</v>
      </c>
      <c r="K4526" s="19" t="n">
        <f aca="false">J4526*C4526</f>
        <v>3.2</v>
      </c>
      <c r="L4526" s="16" t="s">
        <v>12291</v>
      </c>
      <c r="M4526" s="16" t="s">
        <v>12292</v>
      </c>
      <c r="N4526" s="16" t="s">
        <v>12021</v>
      </c>
      <c r="O4526" s="16" t="s">
        <v>12300</v>
      </c>
      <c r="P4526" s="16" t="s">
        <v>12294</v>
      </c>
      <c r="Q4526" s="16" t="s">
        <v>12017</v>
      </c>
    </row>
    <row r="4527" customFormat="false" ht="15" hidden="false" customHeight="false" outlineLevel="0" collapsed="false">
      <c r="A4527" s="14" t="str">
        <f aca="false">'SKU Master'!A4527</f>
        <v>09-00156</v>
      </c>
      <c r="B4527" s="14" t="str">
        <f aca="false">VLOOKUP(A4527,'SKU Master'!$A:$N,6,FALSE())</f>
        <v>Sabletree Wines Sauvignon Blanc, 750 mL</v>
      </c>
      <c r="C4527" s="15" t="n">
        <v>3.7</v>
      </c>
      <c r="D4527" s="15" t="n">
        <v>10.2</v>
      </c>
      <c r="E4527" s="15" t="n">
        <v>3.3</v>
      </c>
      <c r="F4527" s="16" t="s">
        <v>12290</v>
      </c>
      <c r="G4527" s="16" t="s">
        <v>12017</v>
      </c>
      <c r="H4527" s="17" t="n">
        <v>11.1</v>
      </c>
      <c r="I4527" s="18" t="n">
        <f aca="false">('SKU Master'!I4527-H4527)/'SKU Master'!I4527</f>
        <v>0.283408650742415</v>
      </c>
      <c r="J4527" s="16" t="n">
        <v>3</v>
      </c>
      <c r="K4527" s="19" t="n">
        <f aca="false">J4527*C4527</f>
        <v>11.1</v>
      </c>
      <c r="L4527" s="16" t="s">
        <v>12295</v>
      </c>
      <c r="M4527" s="16" t="s">
        <v>12292</v>
      </c>
      <c r="N4527" s="16" t="s">
        <v>12021</v>
      </c>
      <c r="O4527" s="16" t="s">
        <v>12300</v>
      </c>
      <c r="P4527" s="16" t="s">
        <v>12298</v>
      </c>
      <c r="Q4527" s="16" t="s">
        <v>12017</v>
      </c>
    </row>
    <row r="4528" customFormat="false" ht="15" hidden="false" customHeight="false" outlineLevel="0" collapsed="false">
      <c r="A4528" s="14" t="str">
        <f aca="false">'SKU Master'!A4528</f>
        <v>09-00157</v>
      </c>
      <c r="B4528" s="14" t="str">
        <f aca="false">VLOOKUP(A4528,'SKU Master'!$A:$N,6,FALSE())</f>
        <v>Timber Ridge Brewing Moscato, 1.5 L</v>
      </c>
      <c r="C4528" s="15" t="n">
        <v>3</v>
      </c>
      <c r="D4528" s="15" t="n">
        <v>11.7</v>
      </c>
      <c r="E4528" s="15" t="n">
        <v>3.4</v>
      </c>
      <c r="F4528" s="16" t="s">
        <v>12290</v>
      </c>
      <c r="G4528" s="16" t="s">
        <v>12017</v>
      </c>
      <c r="H4528" s="17" t="n">
        <v>8.64</v>
      </c>
      <c r="I4528" s="18" t="n">
        <f aca="false">('SKU Master'!I4528-H4528)/'SKU Master'!I4528</f>
        <v>0.279399499582986</v>
      </c>
      <c r="J4528" s="16" t="n">
        <v>2</v>
      </c>
      <c r="K4528" s="19" t="n">
        <f aca="false">J4528*C4528</f>
        <v>6</v>
      </c>
      <c r="L4528" s="16" t="s">
        <v>12295</v>
      </c>
      <c r="M4528" s="16" t="s">
        <v>12292</v>
      </c>
      <c r="N4528" s="16" t="s">
        <v>12021</v>
      </c>
      <c r="O4528" s="16" t="s">
        <v>12300</v>
      </c>
      <c r="P4528" s="16" t="s">
        <v>12298</v>
      </c>
      <c r="Q4528" s="16" t="s">
        <v>12017</v>
      </c>
    </row>
    <row r="4529" customFormat="false" ht="15" hidden="false" customHeight="false" outlineLevel="0" collapsed="false">
      <c r="A4529" s="14" t="str">
        <f aca="false">'SKU Master'!A4529</f>
        <v>09-00158</v>
      </c>
      <c r="B4529" s="14" t="str">
        <f aca="false">VLOOKUP(A4529,'SKU Master'!$A:$N,6,FALSE())</f>
        <v>Hollow Creek Brewing Rosé, 1.5 L</v>
      </c>
      <c r="C4529" s="15" t="n">
        <v>3.1</v>
      </c>
      <c r="D4529" s="15" t="n">
        <v>10.5</v>
      </c>
      <c r="E4529" s="15" t="n">
        <v>3.4</v>
      </c>
      <c r="F4529" s="16" t="s">
        <v>12290</v>
      </c>
      <c r="G4529" s="16" t="s">
        <v>12017</v>
      </c>
      <c r="H4529" s="17" t="n">
        <v>13.26</v>
      </c>
      <c r="I4529" s="18" t="n">
        <f aca="false">('SKU Master'!I4529-H4529)/'SKU Master'!I4529</f>
        <v>0.3161423414131</v>
      </c>
      <c r="J4529" s="16" t="n">
        <v>3</v>
      </c>
      <c r="K4529" s="19" t="n">
        <f aca="false">J4529*C4529</f>
        <v>9.3</v>
      </c>
      <c r="L4529" s="16" t="s">
        <v>12295</v>
      </c>
      <c r="M4529" s="16" t="s">
        <v>12292</v>
      </c>
      <c r="N4529" s="16" t="s">
        <v>12021</v>
      </c>
      <c r="O4529" s="16" t="s">
        <v>12300</v>
      </c>
      <c r="P4529" s="16" t="s">
        <v>12296</v>
      </c>
      <c r="Q4529" s="16" t="s">
        <v>12017</v>
      </c>
    </row>
    <row r="4530" customFormat="false" ht="15" hidden="false" customHeight="false" outlineLevel="0" collapsed="false">
      <c r="A4530" s="14" t="str">
        <f aca="false">'SKU Master'!A4530</f>
        <v>09-00159</v>
      </c>
      <c r="B4530" s="14" t="str">
        <f aca="false">VLOOKUP(A4530,'SKU Master'!$A:$N,6,FALSE())</f>
        <v>Sabletree Wines Rosé, 1.5 L</v>
      </c>
      <c r="C4530" s="15" t="n">
        <v>3.7</v>
      </c>
      <c r="D4530" s="15" t="n">
        <v>12.9</v>
      </c>
      <c r="E4530" s="15" t="n">
        <v>3</v>
      </c>
      <c r="F4530" s="16" t="s">
        <v>12290</v>
      </c>
      <c r="G4530" s="16" t="s">
        <v>12017</v>
      </c>
      <c r="H4530" s="17" t="n">
        <v>8.5</v>
      </c>
      <c r="I4530" s="18" t="n">
        <f aca="false">('SKU Master'!I4530-H4530)/'SKU Master'!I4530</f>
        <v>0.313962873284907</v>
      </c>
      <c r="J4530" s="16" t="n">
        <v>3</v>
      </c>
      <c r="K4530" s="19" t="n">
        <f aca="false">J4530*C4530</f>
        <v>11.1</v>
      </c>
      <c r="L4530" s="16" t="s">
        <v>12295</v>
      </c>
      <c r="M4530" s="16" t="s">
        <v>12292</v>
      </c>
      <c r="N4530" s="16" t="s">
        <v>12021</v>
      </c>
      <c r="O4530" s="16" t="s">
        <v>12300</v>
      </c>
      <c r="P4530" s="16" t="s">
        <v>12298</v>
      </c>
      <c r="Q4530" s="16" t="s">
        <v>12017</v>
      </c>
    </row>
    <row r="4531" customFormat="false" ht="15" hidden="false" customHeight="false" outlineLevel="0" collapsed="false">
      <c r="A4531" s="14" t="str">
        <f aca="false">'SKU Master'!A4531</f>
        <v>09-00160</v>
      </c>
      <c r="B4531" s="14" t="str">
        <f aca="false">VLOOKUP(A4531,'SKU Master'!$A:$N,6,FALSE())</f>
        <v>Hollow Creek Brewing Moscato, 750 mL</v>
      </c>
      <c r="C4531" s="15" t="n">
        <v>3.2</v>
      </c>
      <c r="D4531" s="15" t="n">
        <v>12.5</v>
      </c>
      <c r="E4531" s="15" t="n">
        <v>3.2</v>
      </c>
      <c r="F4531" s="16" t="s">
        <v>12290</v>
      </c>
      <c r="G4531" s="16" t="s">
        <v>12017</v>
      </c>
      <c r="H4531" s="17" t="n">
        <v>7.17</v>
      </c>
      <c r="I4531" s="18" t="n">
        <f aca="false">('SKU Master'!I4531-H4531)/'SKU Master'!I4531</f>
        <v>0.309913378248316</v>
      </c>
      <c r="J4531" s="16" t="n">
        <v>6</v>
      </c>
      <c r="K4531" s="19" t="n">
        <f aca="false">J4531*C4531</f>
        <v>19.2</v>
      </c>
      <c r="L4531" s="16" t="s">
        <v>12295</v>
      </c>
      <c r="M4531" s="16" t="s">
        <v>12292</v>
      </c>
      <c r="N4531" s="16" t="s">
        <v>12021</v>
      </c>
      <c r="O4531" s="16" t="s">
        <v>12300</v>
      </c>
      <c r="P4531" s="16" t="s">
        <v>12297</v>
      </c>
      <c r="Q4531" s="16" t="s">
        <v>12017</v>
      </c>
    </row>
    <row r="4532" customFormat="false" ht="15" hidden="false" customHeight="false" outlineLevel="0" collapsed="false">
      <c r="A4532" s="14" t="str">
        <f aca="false">'SKU Master'!A4532</f>
        <v>09-00161</v>
      </c>
      <c r="B4532" s="14" t="str">
        <f aca="false">VLOOKUP(A4532,'SKU Master'!$A:$N,6,FALSE())</f>
        <v>Vinecrest Cellars Sauvignon Blanc, 1.5 L</v>
      </c>
      <c r="C4532" s="15" t="n">
        <v>3.8</v>
      </c>
      <c r="D4532" s="15" t="n">
        <v>11.4</v>
      </c>
      <c r="E4532" s="15" t="n">
        <v>3.3</v>
      </c>
      <c r="F4532" s="16" t="s">
        <v>12290</v>
      </c>
      <c r="G4532" s="16" t="s">
        <v>12017</v>
      </c>
      <c r="H4532" s="17" t="n">
        <v>6.8</v>
      </c>
      <c r="I4532" s="18" t="n">
        <f aca="false">('SKU Master'!I4532-H4532)/'SKU Master'!I4532</f>
        <v>0.268030139935414</v>
      </c>
      <c r="J4532" s="16" t="n">
        <v>4</v>
      </c>
      <c r="K4532" s="19" t="n">
        <f aca="false">J4532*C4532</f>
        <v>15.2</v>
      </c>
      <c r="L4532" s="16" t="s">
        <v>12295</v>
      </c>
      <c r="M4532" s="16" t="s">
        <v>12292</v>
      </c>
      <c r="N4532" s="16" t="s">
        <v>12021</v>
      </c>
      <c r="O4532" s="16" t="s">
        <v>12300</v>
      </c>
      <c r="P4532" s="16" t="s">
        <v>12296</v>
      </c>
      <c r="Q4532" s="16" t="s">
        <v>12017</v>
      </c>
    </row>
    <row r="4533" customFormat="false" ht="15" hidden="false" customHeight="false" outlineLevel="0" collapsed="false">
      <c r="A4533" s="14" t="str">
        <f aca="false">'SKU Master'!A4533</f>
        <v>09-00162</v>
      </c>
      <c r="B4533" s="14" t="str">
        <f aca="false">VLOOKUP(A4533,'SKU Master'!$A:$N,6,FALSE())</f>
        <v>Timber Ridge Brewing Sauvignon Blanc, 1.5 L</v>
      </c>
      <c r="C4533" s="15" t="n">
        <v>4</v>
      </c>
      <c r="D4533" s="15" t="n">
        <v>10.1</v>
      </c>
      <c r="E4533" s="15" t="n">
        <v>3.9</v>
      </c>
      <c r="F4533" s="16" t="s">
        <v>12290</v>
      </c>
      <c r="G4533" s="16" t="s">
        <v>12017</v>
      </c>
      <c r="H4533" s="17" t="n">
        <v>7.86</v>
      </c>
      <c r="I4533" s="18" t="n">
        <f aca="false">('SKU Master'!I4533-H4533)/'SKU Master'!I4533</f>
        <v>0.360455655004068</v>
      </c>
      <c r="J4533" s="16" t="n">
        <v>2</v>
      </c>
      <c r="K4533" s="19" t="n">
        <f aca="false">J4533*C4533</f>
        <v>8</v>
      </c>
      <c r="L4533" s="16" t="s">
        <v>12295</v>
      </c>
      <c r="M4533" s="16" t="s">
        <v>12292</v>
      </c>
      <c r="N4533" s="16" t="s">
        <v>12021</v>
      </c>
      <c r="O4533" s="16" t="s">
        <v>12300</v>
      </c>
      <c r="P4533" s="16" t="s">
        <v>12298</v>
      </c>
      <c r="Q4533" s="16" t="s">
        <v>12017</v>
      </c>
    </row>
    <row r="4534" customFormat="false" ht="15" hidden="false" customHeight="false" outlineLevel="0" collapsed="false">
      <c r="A4534" s="14" t="str">
        <f aca="false">'SKU Master'!A4534</f>
        <v>09-00163</v>
      </c>
      <c r="B4534" s="14" t="str">
        <f aca="false">VLOOKUP(A4534,'SKU Master'!$A:$N,6,FALSE())</f>
        <v>Vinecrest Cellars Rosé, 750 mL</v>
      </c>
      <c r="C4534" s="15" t="n">
        <v>3.8</v>
      </c>
      <c r="D4534" s="15" t="n">
        <v>12</v>
      </c>
      <c r="E4534" s="15" t="n">
        <v>3.6</v>
      </c>
      <c r="F4534" s="16" t="s">
        <v>12290</v>
      </c>
      <c r="G4534" s="16" t="s">
        <v>12017</v>
      </c>
      <c r="H4534" s="17" t="n">
        <v>5.67</v>
      </c>
      <c r="I4534" s="18" t="n">
        <f aca="false">('SKU Master'!I4534-H4534)/'SKU Master'!I4534</f>
        <v>0.362204724409449</v>
      </c>
      <c r="J4534" s="16" t="n">
        <v>3</v>
      </c>
      <c r="K4534" s="19" t="n">
        <f aca="false">J4534*C4534</f>
        <v>11.4</v>
      </c>
      <c r="L4534" s="16" t="s">
        <v>12295</v>
      </c>
      <c r="M4534" s="16" t="s">
        <v>12292</v>
      </c>
      <c r="N4534" s="16" t="s">
        <v>12021</v>
      </c>
      <c r="O4534" s="16" t="s">
        <v>12300</v>
      </c>
      <c r="P4534" s="16" t="s">
        <v>12298</v>
      </c>
      <c r="Q4534" s="16" t="s">
        <v>12017</v>
      </c>
    </row>
    <row r="4535" customFormat="false" ht="15" hidden="false" customHeight="false" outlineLevel="0" collapsed="false">
      <c r="A4535" s="14" t="str">
        <f aca="false">'SKU Master'!A4535</f>
        <v>09-00164</v>
      </c>
      <c r="B4535" s="14" t="str">
        <f aca="false">VLOOKUP(A4535,'SKU Master'!$A:$N,6,FALSE())</f>
        <v>Hollow Creek Brewing Chardonnay, 1.5 L</v>
      </c>
      <c r="C4535" s="15" t="n">
        <v>4</v>
      </c>
      <c r="D4535" s="15" t="n">
        <v>11.3</v>
      </c>
      <c r="E4535" s="15" t="n">
        <v>3.4</v>
      </c>
      <c r="F4535" s="16" t="s">
        <v>12290</v>
      </c>
      <c r="G4535" s="16" t="s">
        <v>12017</v>
      </c>
      <c r="H4535" s="17" t="n">
        <v>8.94</v>
      </c>
      <c r="I4535" s="18" t="n">
        <f aca="false">('SKU Master'!I4535-H4535)/'SKU Master'!I4535</f>
        <v>0.284227381905525</v>
      </c>
      <c r="J4535" s="16" t="n">
        <v>5</v>
      </c>
      <c r="K4535" s="19" t="n">
        <f aca="false">J4535*C4535</f>
        <v>20</v>
      </c>
      <c r="L4535" s="16" t="s">
        <v>12295</v>
      </c>
      <c r="M4535" s="16" t="s">
        <v>12292</v>
      </c>
      <c r="N4535" s="16" t="s">
        <v>12021</v>
      </c>
      <c r="O4535" s="16" t="s">
        <v>12300</v>
      </c>
      <c r="P4535" s="16" t="s">
        <v>12297</v>
      </c>
      <c r="Q4535" s="16" t="s">
        <v>12017</v>
      </c>
    </row>
    <row r="4536" customFormat="false" ht="15" hidden="false" customHeight="false" outlineLevel="0" collapsed="false">
      <c r="A4536" s="14" t="str">
        <f aca="false">'SKU Master'!A4536</f>
        <v>09-00165</v>
      </c>
      <c r="B4536" s="14" t="str">
        <f aca="false">VLOOKUP(A4536,'SKU Master'!$A:$N,6,FALSE())</f>
        <v>Timber Ridge Brewing Chardonnay, 750 mL</v>
      </c>
      <c r="C4536" s="15" t="n">
        <v>3</v>
      </c>
      <c r="D4536" s="15" t="n">
        <v>10.2</v>
      </c>
      <c r="E4536" s="15" t="n">
        <v>3.5</v>
      </c>
      <c r="F4536" s="16" t="s">
        <v>12290</v>
      </c>
      <c r="G4536" s="16" t="s">
        <v>12017</v>
      </c>
      <c r="H4536" s="17" t="n">
        <v>11.04</v>
      </c>
      <c r="I4536" s="18" t="n">
        <f aca="false">('SKU Master'!I4536-H4536)/'SKU Master'!I4536</f>
        <v>0.350206003531489</v>
      </c>
      <c r="J4536" s="16" t="n">
        <v>4</v>
      </c>
      <c r="K4536" s="19" t="n">
        <f aca="false">J4536*C4536</f>
        <v>12</v>
      </c>
      <c r="L4536" s="16" t="s">
        <v>12299</v>
      </c>
      <c r="M4536" s="16" t="s">
        <v>12292</v>
      </c>
      <c r="N4536" s="16" t="s">
        <v>12021</v>
      </c>
      <c r="O4536" s="16" t="s">
        <v>12300</v>
      </c>
      <c r="P4536" s="16" t="s">
        <v>12296</v>
      </c>
      <c r="Q4536" s="16" t="s">
        <v>12017</v>
      </c>
    </row>
    <row r="4537" customFormat="false" ht="15" hidden="false" customHeight="false" outlineLevel="0" collapsed="false">
      <c r="A4537" s="14" t="str">
        <f aca="false">'SKU Master'!A4537</f>
        <v>09-00166</v>
      </c>
      <c r="B4537" s="14" t="str">
        <f aca="false">VLOOKUP(A4537,'SKU Master'!$A:$N,6,FALSE())</f>
        <v>Hollow Creek Brewing Rosé, 750 mL</v>
      </c>
      <c r="C4537" s="15" t="n">
        <v>3.9</v>
      </c>
      <c r="D4537" s="15" t="n">
        <v>12.4</v>
      </c>
      <c r="E4537" s="15" t="n">
        <v>3.6</v>
      </c>
      <c r="F4537" s="16" t="s">
        <v>12290</v>
      </c>
      <c r="G4537" s="16" t="s">
        <v>12017</v>
      </c>
      <c r="H4537" s="17" t="n">
        <v>9.55</v>
      </c>
      <c r="I4537" s="18" t="n">
        <f aca="false">('SKU Master'!I4537-H4537)/'SKU Master'!I4537</f>
        <v>0.307469180565627</v>
      </c>
      <c r="J4537" s="16" t="n">
        <v>3</v>
      </c>
      <c r="K4537" s="19" t="n">
        <f aca="false">J4537*C4537</f>
        <v>11.7</v>
      </c>
      <c r="L4537" s="16" t="s">
        <v>12295</v>
      </c>
      <c r="M4537" s="16" t="s">
        <v>12292</v>
      </c>
      <c r="N4537" s="16" t="s">
        <v>12021</v>
      </c>
      <c r="O4537" s="16" t="s">
        <v>12300</v>
      </c>
      <c r="P4537" s="16" t="s">
        <v>12296</v>
      </c>
      <c r="Q4537" s="16" t="s">
        <v>12017</v>
      </c>
    </row>
    <row r="4538" customFormat="false" ht="15" hidden="false" customHeight="false" outlineLevel="0" collapsed="false">
      <c r="A4538" s="14" t="str">
        <f aca="false">'SKU Master'!A4538</f>
        <v>09-00167</v>
      </c>
      <c r="B4538" s="14" t="str">
        <f aca="false">VLOOKUP(A4538,'SKU Master'!$A:$N,6,FALSE())</f>
        <v>Hollow Creek Brewing Moscato, 1.5 L</v>
      </c>
      <c r="C4538" s="15" t="n">
        <v>3.7</v>
      </c>
      <c r="D4538" s="15" t="n">
        <v>10.8</v>
      </c>
      <c r="E4538" s="15" t="n">
        <v>3.4</v>
      </c>
      <c r="F4538" s="16" t="s">
        <v>12290</v>
      </c>
      <c r="G4538" s="16" t="s">
        <v>12017</v>
      </c>
      <c r="H4538" s="17" t="n">
        <v>7.39</v>
      </c>
      <c r="I4538" s="18" t="n">
        <f aca="false">('SKU Master'!I4538-H4538)/'SKU Master'!I4538</f>
        <v>0.321395775941231</v>
      </c>
      <c r="J4538" s="16" t="n">
        <v>2</v>
      </c>
      <c r="K4538" s="19" t="n">
        <f aca="false">J4538*C4538</f>
        <v>7.4</v>
      </c>
      <c r="L4538" s="16" t="s">
        <v>12295</v>
      </c>
      <c r="M4538" s="16" t="s">
        <v>12292</v>
      </c>
      <c r="N4538" s="16" t="s">
        <v>12021</v>
      </c>
      <c r="O4538" s="16" t="s">
        <v>12300</v>
      </c>
      <c r="P4538" s="16" t="s">
        <v>12298</v>
      </c>
      <c r="Q4538" s="16" t="s">
        <v>12017</v>
      </c>
    </row>
    <row r="4539" customFormat="false" ht="15" hidden="false" customHeight="false" outlineLevel="0" collapsed="false">
      <c r="A4539" s="14" t="str">
        <f aca="false">'SKU Master'!A4539</f>
        <v>09-00168</v>
      </c>
      <c r="B4539" s="14" t="str">
        <f aca="false">VLOOKUP(A4539,'SKU Master'!$A:$N,6,FALSE())</f>
        <v>Sabletree Wines Sauvignon Blanc, 1.5 L</v>
      </c>
      <c r="C4539" s="15" t="n">
        <v>3.4</v>
      </c>
      <c r="D4539" s="15" t="n">
        <v>11.7</v>
      </c>
      <c r="E4539" s="15" t="n">
        <v>3.6</v>
      </c>
      <c r="F4539" s="16" t="s">
        <v>12290</v>
      </c>
      <c r="G4539" s="16" t="s">
        <v>12017</v>
      </c>
      <c r="H4539" s="17" t="n">
        <v>8</v>
      </c>
      <c r="I4539" s="18" t="n">
        <f aca="false">('SKU Master'!I4539-H4539)/'SKU Master'!I4539</f>
        <v>0.321458863443596</v>
      </c>
      <c r="J4539" s="16" t="n">
        <v>3</v>
      </c>
      <c r="K4539" s="19" t="n">
        <f aca="false">J4539*C4539</f>
        <v>10.2</v>
      </c>
      <c r="L4539" s="16" t="s">
        <v>12295</v>
      </c>
      <c r="M4539" s="16" t="s">
        <v>12292</v>
      </c>
      <c r="N4539" s="16" t="s">
        <v>12021</v>
      </c>
      <c r="O4539" s="16" t="s">
        <v>12300</v>
      </c>
      <c r="P4539" s="16" t="s">
        <v>12296</v>
      </c>
      <c r="Q4539" s="16" t="s">
        <v>12017</v>
      </c>
    </row>
    <row r="4540" customFormat="false" ht="15" hidden="false" customHeight="false" outlineLevel="0" collapsed="false">
      <c r="A4540" s="14" t="str">
        <f aca="false">'SKU Master'!A4540</f>
        <v>09-00169</v>
      </c>
      <c r="B4540" s="14" t="str">
        <f aca="false">VLOOKUP(A4540,'SKU Master'!$A:$N,6,FALSE())</f>
        <v>Timber Ridge Brewing Pinot Grigio, 750 mL</v>
      </c>
      <c r="C4540" s="15" t="n">
        <v>3.9</v>
      </c>
      <c r="D4540" s="15" t="n">
        <v>12</v>
      </c>
      <c r="E4540" s="15" t="n">
        <v>3.3</v>
      </c>
      <c r="F4540" s="16" t="s">
        <v>12290</v>
      </c>
      <c r="G4540" s="16" t="s">
        <v>12017</v>
      </c>
      <c r="H4540" s="17" t="n">
        <v>8.13</v>
      </c>
      <c r="I4540" s="18" t="n">
        <f aca="false">('SKU Master'!I4540-H4540)/'SKU Master'!I4540</f>
        <v>0.349079263410729</v>
      </c>
      <c r="J4540" s="16" t="n">
        <v>1</v>
      </c>
      <c r="K4540" s="19" t="n">
        <f aca="false">J4540*C4540</f>
        <v>3.9</v>
      </c>
      <c r="L4540" s="16" t="s">
        <v>12291</v>
      </c>
      <c r="M4540" s="16" t="s">
        <v>12292</v>
      </c>
      <c r="N4540" s="16" t="s">
        <v>12021</v>
      </c>
      <c r="O4540" s="16" t="s">
        <v>12300</v>
      </c>
      <c r="P4540" s="16" t="s">
        <v>12294</v>
      </c>
      <c r="Q4540" s="16" t="s">
        <v>12017</v>
      </c>
    </row>
    <row r="4541" customFormat="false" ht="15" hidden="false" customHeight="false" outlineLevel="0" collapsed="false">
      <c r="A4541" s="14" t="str">
        <f aca="false">'SKU Master'!A4541</f>
        <v>09-00170</v>
      </c>
      <c r="B4541" s="14" t="str">
        <f aca="false">VLOOKUP(A4541,'SKU Master'!$A:$N,6,FALSE())</f>
        <v>Timber Ridge Brewing Moscato, 750 mL</v>
      </c>
      <c r="C4541" s="15" t="n">
        <v>3.5</v>
      </c>
      <c r="D4541" s="15" t="n">
        <v>12.6</v>
      </c>
      <c r="E4541" s="15" t="n">
        <v>4</v>
      </c>
      <c r="F4541" s="16" t="s">
        <v>12290</v>
      </c>
      <c r="G4541" s="16" t="s">
        <v>12017</v>
      </c>
      <c r="H4541" s="17" t="n">
        <v>7.5</v>
      </c>
      <c r="I4541" s="18" t="n">
        <f aca="false">('SKU Master'!I4541-H4541)/'SKU Master'!I4541</f>
        <v>0.278152069297401</v>
      </c>
      <c r="J4541" s="16" t="n">
        <v>4</v>
      </c>
      <c r="K4541" s="19" t="n">
        <f aca="false">J4541*C4541</f>
        <v>14</v>
      </c>
      <c r="L4541" s="16" t="s">
        <v>12295</v>
      </c>
      <c r="M4541" s="16" t="s">
        <v>12292</v>
      </c>
      <c r="N4541" s="16" t="s">
        <v>12021</v>
      </c>
      <c r="O4541" s="16" t="s">
        <v>12300</v>
      </c>
      <c r="P4541" s="16" t="s">
        <v>12296</v>
      </c>
      <c r="Q4541" s="16" t="s">
        <v>12017</v>
      </c>
    </row>
    <row r="4542" customFormat="false" ht="15" hidden="false" customHeight="false" outlineLevel="0" collapsed="false">
      <c r="A4542" s="14" t="str">
        <f aca="false">'SKU Master'!A4542</f>
        <v>10-00001</v>
      </c>
      <c r="B4542" s="14" t="str">
        <f aca="false">VLOOKUP(A4542,'SKU Master'!$A:$N,6,FALSE())</f>
        <v>Brightsmile Whitening Whitening Strips, 4.8 oz</v>
      </c>
      <c r="C4542" s="15" t="n">
        <v>1.8</v>
      </c>
      <c r="D4542" s="15" t="n">
        <v>4.3</v>
      </c>
      <c r="E4542" s="15" t="n">
        <v>2.3</v>
      </c>
      <c r="F4542" s="16" t="s">
        <v>12290</v>
      </c>
      <c r="G4542" s="16" t="s">
        <v>12017</v>
      </c>
      <c r="H4542" s="17" t="n">
        <v>2.2</v>
      </c>
      <c r="I4542" s="18" t="n">
        <f aca="false">('SKU Master'!I4542-H4542)/'SKU Master'!I4542</f>
        <v>0.434447300771208</v>
      </c>
      <c r="J4542" s="16" t="n">
        <v>4</v>
      </c>
      <c r="K4542" s="19" t="n">
        <f aca="false">J4542*C4542</f>
        <v>7.2</v>
      </c>
      <c r="L4542" s="16" t="s">
        <v>12295</v>
      </c>
      <c r="M4542" s="16" t="s">
        <v>12292</v>
      </c>
      <c r="N4542" s="16" t="s">
        <v>12017</v>
      </c>
      <c r="O4542" s="16" t="s">
        <v>12307</v>
      </c>
      <c r="P4542" s="16" t="s">
        <v>12296</v>
      </c>
      <c r="Q4542" s="16" t="s">
        <v>12017</v>
      </c>
    </row>
    <row r="4543" customFormat="false" ht="15" hidden="false" customHeight="false" outlineLevel="0" collapsed="false">
      <c r="A4543" s="14" t="str">
        <f aca="false">'SKU Master'!A4543</f>
        <v>10-00002</v>
      </c>
      <c r="B4543" s="14" t="str">
        <f aca="false">VLOOKUP(A4543,'SKU Master'!$A:$N,6,FALSE())</f>
        <v>Harborline Fresh Mint Dental Floss, 4.8 oz</v>
      </c>
      <c r="C4543" s="15" t="n">
        <v>3.3</v>
      </c>
      <c r="D4543" s="15" t="n">
        <v>4.5</v>
      </c>
      <c r="E4543" s="15" t="n">
        <v>2</v>
      </c>
      <c r="F4543" s="16" t="s">
        <v>12308</v>
      </c>
      <c r="G4543" s="16" t="s">
        <v>12017</v>
      </c>
      <c r="H4543" s="17" t="n">
        <v>2.84</v>
      </c>
      <c r="I4543" s="18" t="n">
        <f aca="false">('SKU Master'!I4543-H4543)/'SKU Master'!I4543</f>
        <v>0.615696887686062</v>
      </c>
      <c r="J4543" s="16" t="n">
        <v>2</v>
      </c>
      <c r="K4543" s="19" t="n">
        <f aca="false">J4543*C4543</f>
        <v>6.6</v>
      </c>
      <c r="L4543" s="16" t="s">
        <v>12295</v>
      </c>
      <c r="M4543" s="16" t="s">
        <v>12292</v>
      </c>
      <c r="N4543" s="16" t="s">
        <v>12017</v>
      </c>
      <c r="O4543" s="16" t="s">
        <v>12307</v>
      </c>
      <c r="P4543" s="16" t="s">
        <v>12298</v>
      </c>
      <c r="Q4543" s="16" t="s">
        <v>12017</v>
      </c>
    </row>
    <row r="4544" customFormat="false" ht="15" hidden="false" customHeight="false" outlineLevel="0" collapsed="false">
      <c r="A4544" s="14" t="str">
        <f aca="false">'SKU Master'!A4544</f>
        <v>10-00003</v>
      </c>
      <c r="B4544" s="14" t="str">
        <f aca="false">VLOOKUP(A4544,'SKU Master'!$A:$N,6,FALSE())</f>
        <v>Brightsmile Fresh Mint Dental Floss, 16.9 oz</v>
      </c>
      <c r="C4544" s="15" t="n">
        <v>3.2</v>
      </c>
      <c r="D4544" s="15" t="n">
        <v>6.1</v>
      </c>
      <c r="E4544" s="15" t="n">
        <v>2.4</v>
      </c>
      <c r="F4544" s="16" t="s">
        <v>12290</v>
      </c>
      <c r="G4544" s="16" t="s">
        <v>12017</v>
      </c>
      <c r="H4544" s="17" t="n">
        <v>1.61</v>
      </c>
      <c r="I4544" s="18" t="n">
        <f aca="false">('SKU Master'!I4544-H4544)/'SKU Master'!I4544</f>
        <v>0.575197889182058</v>
      </c>
      <c r="J4544" s="16" t="n">
        <v>3</v>
      </c>
      <c r="K4544" s="19" t="n">
        <f aca="false">J4544*C4544</f>
        <v>9.6</v>
      </c>
      <c r="L4544" s="16" t="s">
        <v>12295</v>
      </c>
      <c r="M4544" s="16" t="s">
        <v>12292</v>
      </c>
      <c r="N4544" s="16" t="s">
        <v>12017</v>
      </c>
      <c r="O4544" s="16" t="s">
        <v>12307</v>
      </c>
      <c r="P4544" s="16" t="s">
        <v>12298</v>
      </c>
      <c r="Q4544" s="16" t="s">
        <v>12017</v>
      </c>
    </row>
    <row r="4545" customFormat="false" ht="15" hidden="false" customHeight="false" outlineLevel="0" collapsed="false">
      <c r="A4545" s="14" t="str">
        <f aca="false">'SKU Master'!A4545</f>
        <v>10-00004</v>
      </c>
      <c r="B4545" s="14" t="str">
        <f aca="false">VLOOKUP(A4545,'SKU Master'!$A:$N,6,FALSE())</f>
        <v>Purelle Kids Whitening Strips, 1 ct</v>
      </c>
      <c r="C4545" s="15" t="n">
        <v>2</v>
      </c>
      <c r="D4545" s="15" t="n">
        <v>4.7</v>
      </c>
      <c r="E4545" s="15" t="n">
        <v>1.8</v>
      </c>
      <c r="F4545" s="16" t="s">
        <v>12308</v>
      </c>
      <c r="G4545" s="16" t="s">
        <v>12017</v>
      </c>
      <c r="H4545" s="17" t="n">
        <v>2.02</v>
      </c>
      <c r="I4545" s="18" t="n">
        <f aca="false">('SKU Master'!I4545-H4545)/'SKU Master'!I4545</f>
        <v>0.467018469656992</v>
      </c>
      <c r="J4545" s="16" t="n">
        <v>1</v>
      </c>
      <c r="K4545" s="19" t="n">
        <f aca="false">J4545*C4545</f>
        <v>2</v>
      </c>
      <c r="L4545" s="16" t="s">
        <v>12295</v>
      </c>
      <c r="M4545" s="16" t="s">
        <v>12292</v>
      </c>
      <c r="N4545" s="16" t="s">
        <v>12017</v>
      </c>
      <c r="O4545" s="16" t="s">
        <v>12307</v>
      </c>
      <c r="P4545" s="16" t="s">
        <v>12294</v>
      </c>
      <c r="Q4545" s="16" t="s">
        <v>12017</v>
      </c>
    </row>
    <row r="4546" customFormat="false" ht="15" hidden="false" customHeight="false" outlineLevel="0" collapsed="false">
      <c r="A4546" s="14" t="str">
        <f aca="false">'SKU Master'!A4546</f>
        <v>10-00005</v>
      </c>
      <c r="B4546" s="14" t="str">
        <f aca="false">VLOOKUP(A4546,'SKU Master'!$A:$N,6,FALSE())</f>
        <v>Brightsmile Fresh Mint Mouthwash, 1 ct</v>
      </c>
      <c r="C4546" s="15" t="n">
        <v>1.9</v>
      </c>
      <c r="D4546" s="15" t="n">
        <v>7</v>
      </c>
      <c r="E4546" s="15" t="n">
        <v>2.2</v>
      </c>
      <c r="F4546" s="16" t="s">
        <v>12308</v>
      </c>
      <c r="G4546" s="16" t="s">
        <v>12017</v>
      </c>
      <c r="H4546" s="17" t="n">
        <v>4.55</v>
      </c>
      <c r="I4546" s="18" t="n">
        <f aca="false">('SKU Master'!I4546-H4546)/'SKU Master'!I4546</f>
        <v>0.488188976377953</v>
      </c>
      <c r="J4546" s="16" t="n">
        <v>2</v>
      </c>
      <c r="K4546" s="19" t="n">
        <f aca="false">J4546*C4546</f>
        <v>3.8</v>
      </c>
      <c r="L4546" s="16" t="s">
        <v>12295</v>
      </c>
      <c r="M4546" s="16" t="s">
        <v>12292</v>
      </c>
      <c r="N4546" s="16" t="s">
        <v>12017</v>
      </c>
      <c r="O4546" s="16" t="s">
        <v>12307</v>
      </c>
      <c r="P4546" s="16" t="s">
        <v>12298</v>
      </c>
      <c r="Q4546" s="16" t="s">
        <v>12017</v>
      </c>
    </row>
    <row r="4547" customFormat="false" ht="15" hidden="false" customHeight="false" outlineLevel="0" collapsed="false">
      <c r="A4547" s="14" t="str">
        <f aca="false">'SKU Master'!A4547</f>
        <v>10-00006</v>
      </c>
      <c r="B4547" s="14" t="str">
        <f aca="false">VLOOKUP(A4547,'SKU Master'!$A:$N,6,FALSE())</f>
        <v>Brightsmile Sensitive Mouthwash, 1 ct</v>
      </c>
      <c r="C4547" s="15" t="n">
        <v>2.5</v>
      </c>
      <c r="D4547" s="15" t="n">
        <v>7.3</v>
      </c>
      <c r="E4547" s="15" t="n">
        <v>3.2</v>
      </c>
      <c r="F4547" s="16" t="s">
        <v>12290</v>
      </c>
      <c r="G4547" s="16" t="s">
        <v>12017</v>
      </c>
      <c r="H4547" s="17" t="n">
        <v>3.7</v>
      </c>
      <c r="I4547" s="18" t="n">
        <f aca="false">('SKU Master'!I4547-H4547)/'SKU Master'!I4547</f>
        <v>0.564193168433451</v>
      </c>
      <c r="J4547" s="16" t="n">
        <v>3</v>
      </c>
      <c r="K4547" s="19" t="n">
        <f aca="false">J4547*C4547</f>
        <v>7.5</v>
      </c>
      <c r="L4547" s="16" t="s">
        <v>12299</v>
      </c>
      <c r="M4547" s="16" t="s">
        <v>12292</v>
      </c>
      <c r="N4547" s="16" t="s">
        <v>12017</v>
      </c>
      <c r="O4547" s="16" t="s">
        <v>12307</v>
      </c>
      <c r="P4547" s="16" t="s">
        <v>12296</v>
      </c>
      <c r="Q4547" s="16" t="s">
        <v>12021</v>
      </c>
    </row>
    <row r="4548" customFormat="false" ht="15" hidden="false" customHeight="false" outlineLevel="0" collapsed="false">
      <c r="A4548" s="14" t="str">
        <f aca="false">'SKU Master'!A4548</f>
        <v>10-00007</v>
      </c>
      <c r="B4548" s="14" t="str">
        <f aca="false">VLOOKUP(A4548,'SKU Master'!$A:$N,6,FALSE())</f>
        <v>Harborline Kids Mouthwash, 16.9 oz</v>
      </c>
      <c r="C4548" s="15" t="n">
        <v>1.9</v>
      </c>
      <c r="D4548" s="15" t="n">
        <v>7.5</v>
      </c>
      <c r="E4548" s="15" t="n">
        <v>1.6</v>
      </c>
      <c r="F4548" s="16" t="s">
        <v>12290</v>
      </c>
      <c r="G4548" s="16" t="s">
        <v>12017</v>
      </c>
      <c r="H4548" s="17" t="n">
        <v>3.04</v>
      </c>
      <c r="I4548" s="18" t="n">
        <f aca="false">('SKU Master'!I4548-H4548)/'SKU Master'!I4548</f>
        <v>0.483870967741935</v>
      </c>
      <c r="J4548" s="16" t="n">
        <v>3</v>
      </c>
      <c r="K4548" s="19" t="n">
        <f aca="false">J4548*C4548</f>
        <v>5.7</v>
      </c>
      <c r="L4548" s="16" t="s">
        <v>12295</v>
      </c>
      <c r="M4548" s="16" t="s">
        <v>12292</v>
      </c>
      <c r="N4548" s="16" t="s">
        <v>12017</v>
      </c>
      <c r="O4548" s="16" t="s">
        <v>12307</v>
      </c>
      <c r="P4548" s="16" t="s">
        <v>12298</v>
      </c>
      <c r="Q4548" s="16" t="s">
        <v>12021</v>
      </c>
    </row>
    <row r="4549" customFormat="false" ht="15" hidden="false" customHeight="false" outlineLevel="0" collapsed="false">
      <c r="A4549" s="14" t="str">
        <f aca="false">'SKU Master'!A4549</f>
        <v>10-00008</v>
      </c>
      <c r="B4549" s="14" t="str">
        <f aca="false">VLOOKUP(A4549,'SKU Master'!$A:$N,6,FALSE())</f>
        <v>Harborline Sensitive Mouthwash, 16.9 oz</v>
      </c>
      <c r="C4549" s="15" t="n">
        <v>1.5</v>
      </c>
      <c r="D4549" s="15" t="n">
        <v>5.9</v>
      </c>
      <c r="E4549" s="15" t="n">
        <v>1.5</v>
      </c>
      <c r="F4549" s="16" t="s">
        <v>12290</v>
      </c>
      <c r="G4549" s="16" t="s">
        <v>12017</v>
      </c>
      <c r="H4549" s="17" t="n">
        <v>3.53</v>
      </c>
      <c r="I4549" s="18" t="n">
        <f aca="false">('SKU Master'!I4549-H4549)/'SKU Master'!I4549</f>
        <v>0.515775034293553</v>
      </c>
      <c r="J4549" s="16" t="n">
        <v>1</v>
      </c>
      <c r="K4549" s="19" t="n">
        <f aca="false">J4549*C4549</f>
        <v>1.5</v>
      </c>
      <c r="L4549" s="16" t="s">
        <v>12291</v>
      </c>
      <c r="M4549" s="16" t="s">
        <v>12292</v>
      </c>
      <c r="N4549" s="16" t="s">
        <v>12017</v>
      </c>
      <c r="O4549" s="16" t="s">
        <v>12307</v>
      </c>
      <c r="P4549" s="16" t="s">
        <v>12294</v>
      </c>
      <c r="Q4549" s="16" t="s">
        <v>12021</v>
      </c>
    </row>
    <row r="4550" customFormat="false" ht="15" hidden="false" customHeight="false" outlineLevel="0" collapsed="false">
      <c r="A4550" s="14" t="str">
        <f aca="false">'SKU Master'!A4550</f>
        <v>10-00009</v>
      </c>
      <c r="B4550" s="14" t="str">
        <f aca="false">VLOOKUP(A4550,'SKU Master'!$A:$N,6,FALSE())</f>
        <v>Brightsmile Kids Dental Floss, 4.8 oz</v>
      </c>
      <c r="C4550" s="15" t="n">
        <v>2.6</v>
      </c>
      <c r="D4550" s="15" t="n">
        <v>4.7</v>
      </c>
      <c r="E4550" s="15" t="n">
        <v>2.1</v>
      </c>
      <c r="F4550" s="16" t="s">
        <v>12290</v>
      </c>
      <c r="G4550" s="16" t="s">
        <v>12017</v>
      </c>
      <c r="H4550" s="17" t="n">
        <v>4.76</v>
      </c>
      <c r="I4550" s="18" t="n">
        <f aca="false">('SKU Master'!I4550-H4550)/'SKU Master'!I4550</f>
        <v>0.470522803114572</v>
      </c>
      <c r="J4550" s="16" t="n">
        <v>3</v>
      </c>
      <c r="K4550" s="19" t="n">
        <f aca="false">J4550*C4550</f>
        <v>7.8</v>
      </c>
      <c r="L4550" s="16" t="s">
        <v>12295</v>
      </c>
      <c r="M4550" s="16" t="s">
        <v>12292</v>
      </c>
      <c r="N4550" s="16" t="s">
        <v>12017</v>
      </c>
      <c r="O4550" s="16" t="s">
        <v>12307</v>
      </c>
      <c r="P4550" s="16" t="s">
        <v>12298</v>
      </c>
      <c r="Q4550" s="16" t="s">
        <v>12017</v>
      </c>
    </row>
    <row r="4551" customFormat="false" ht="15" hidden="false" customHeight="false" outlineLevel="0" collapsed="false">
      <c r="A4551" s="14" t="str">
        <f aca="false">'SKU Master'!A4551</f>
        <v>10-00010</v>
      </c>
      <c r="B4551" s="14" t="str">
        <f aca="false">VLOOKUP(A4551,'SKU Master'!$A:$N,6,FALSE())</f>
        <v>Harborline Whitening Toothpaste, 4.8 oz</v>
      </c>
      <c r="C4551" s="15" t="n">
        <v>1.9</v>
      </c>
      <c r="D4551" s="15" t="n">
        <v>6.7</v>
      </c>
      <c r="E4551" s="15" t="n">
        <v>2.6</v>
      </c>
      <c r="F4551" s="16" t="s">
        <v>12290</v>
      </c>
      <c r="G4551" s="16" t="s">
        <v>12017</v>
      </c>
      <c r="H4551" s="17" t="n">
        <v>1.48</v>
      </c>
      <c r="I4551" s="18" t="n">
        <f aca="false">('SKU Master'!I4551-H4551)/'SKU Master'!I4551</f>
        <v>0.563421828908555</v>
      </c>
      <c r="J4551" s="16" t="n">
        <v>5</v>
      </c>
      <c r="K4551" s="19" t="n">
        <f aca="false">J4551*C4551</f>
        <v>9.5</v>
      </c>
      <c r="L4551" s="16" t="s">
        <v>12295</v>
      </c>
      <c r="M4551" s="16" t="s">
        <v>12292</v>
      </c>
      <c r="N4551" s="16" t="s">
        <v>12017</v>
      </c>
      <c r="O4551" s="16" t="s">
        <v>12307</v>
      </c>
      <c r="P4551" s="16" t="s">
        <v>12297</v>
      </c>
      <c r="Q4551" s="16" t="s">
        <v>12017</v>
      </c>
    </row>
    <row r="4552" customFormat="false" ht="15" hidden="false" customHeight="false" outlineLevel="0" collapsed="false">
      <c r="A4552" s="14" t="str">
        <f aca="false">'SKU Master'!A4552</f>
        <v>10-00011</v>
      </c>
      <c r="B4552" s="14" t="str">
        <f aca="false">VLOOKUP(A4552,'SKU Master'!$A:$N,6,FALSE())</f>
        <v>Brightsmile Kids Toothbrush, 1 ct</v>
      </c>
      <c r="C4552" s="15" t="n">
        <v>1.8</v>
      </c>
      <c r="D4552" s="15" t="n">
        <v>6</v>
      </c>
      <c r="E4552" s="15" t="n">
        <v>3.2</v>
      </c>
      <c r="F4552" s="16" t="s">
        <v>12290</v>
      </c>
      <c r="G4552" s="16" t="s">
        <v>12017</v>
      </c>
      <c r="H4552" s="17" t="n">
        <v>2.05</v>
      </c>
      <c r="I4552" s="18" t="n">
        <f aca="false">('SKU Master'!I4552-H4552)/'SKU Master'!I4552</f>
        <v>0.486215538847118</v>
      </c>
      <c r="J4552" s="16" t="n">
        <v>5</v>
      </c>
      <c r="K4552" s="19" t="n">
        <f aca="false">J4552*C4552</f>
        <v>9</v>
      </c>
      <c r="L4552" s="16" t="s">
        <v>12295</v>
      </c>
      <c r="M4552" s="16" t="s">
        <v>12292</v>
      </c>
      <c r="N4552" s="16" t="s">
        <v>12017</v>
      </c>
      <c r="O4552" s="16" t="s">
        <v>12307</v>
      </c>
      <c r="P4552" s="16" t="s">
        <v>12296</v>
      </c>
      <c r="Q4552" s="16" t="s">
        <v>12017</v>
      </c>
    </row>
    <row r="4553" customFormat="false" ht="15" hidden="false" customHeight="false" outlineLevel="0" collapsed="false">
      <c r="A4553" s="14" t="str">
        <f aca="false">'SKU Master'!A4553</f>
        <v>10-00012</v>
      </c>
      <c r="B4553" s="14" t="str">
        <f aca="false">VLOOKUP(A4553,'SKU Master'!$A:$N,6,FALSE())</f>
        <v>Dermacare Sensitive Toothpaste, 16.9 oz</v>
      </c>
      <c r="C4553" s="15" t="n">
        <v>2.7</v>
      </c>
      <c r="D4553" s="15" t="n">
        <v>7.1</v>
      </c>
      <c r="E4553" s="15" t="n">
        <v>3.2</v>
      </c>
      <c r="F4553" s="16" t="s">
        <v>12308</v>
      </c>
      <c r="G4553" s="16" t="s">
        <v>12017</v>
      </c>
      <c r="H4553" s="17" t="n">
        <v>1.62</v>
      </c>
      <c r="I4553" s="18" t="n">
        <f aca="false">('SKU Master'!I4553-H4553)/'SKU Master'!I4553</f>
        <v>0.507598784194529</v>
      </c>
      <c r="J4553" s="16" t="n">
        <v>3</v>
      </c>
      <c r="K4553" s="19" t="n">
        <f aca="false">J4553*C4553</f>
        <v>8.1</v>
      </c>
      <c r="L4553" s="16" t="s">
        <v>12295</v>
      </c>
      <c r="M4553" s="16" t="s">
        <v>12292</v>
      </c>
      <c r="N4553" s="16" t="s">
        <v>12017</v>
      </c>
      <c r="O4553" s="16" t="s">
        <v>12307</v>
      </c>
      <c r="P4553" s="16" t="s">
        <v>12296</v>
      </c>
      <c r="Q4553" s="16" t="s">
        <v>12017</v>
      </c>
    </row>
    <row r="4554" customFormat="false" ht="15" hidden="false" customHeight="false" outlineLevel="0" collapsed="false">
      <c r="A4554" s="14" t="str">
        <f aca="false">'SKU Master'!A4554</f>
        <v>10-00013</v>
      </c>
      <c r="B4554" s="14" t="str">
        <f aca="false">VLOOKUP(A4554,'SKU Master'!$A:$N,6,FALSE())</f>
        <v>Brightsmile Sensitive Dental Floss, 1 ct</v>
      </c>
      <c r="C4554" s="15" t="n">
        <v>2.2</v>
      </c>
      <c r="D4554" s="15" t="n">
        <v>7</v>
      </c>
      <c r="E4554" s="15" t="n">
        <v>2.8</v>
      </c>
      <c r="F4554" s="16" t="s">
        <v>12290</v>
      </c>
      <c r="G4554" s="16" t="s">
        <v>12017</v>
      </c>
      <c r="H4554" s="17" t="n">
        <v>3.96</v>
      </c>
      <c r="I4554" s="18" t="n">
        <f aca="false">('SKU Master'!I4554-H4554)/'SKU Master'!I4554</f>
        <v>0.559510567296997</v>
      </c>
      <c r="J4554" s="16" t="n">
        <v>4</v>
      </c>
      <c r="K4554" s="19" t="n">
        <f aca="false">J4554*C4554</f>
        <v>8.8</v>
      </c>
      <c r="L4554" s="16" t="s">
        <v>12295</v>
      </c>
      <c r="M4554" s="16" t="s">
        <v>12292</v>
      </c>
      <c r="N4554" s="16" t="s">
        <v>12017</v>
      </c>
      <c r="O4554" s="16" t="s">
        <v>12307</v>
      </c>
      <c r="P4554" s="16" t="s">
        <v>12296</v>
      </c>
      <c r="Q4554" s="16" t="s">
        <v>12017</v>
      </c>
    </row>
    <row r="4555" customFormat="false" ht="15" hidden="false" customHeight="false" outlineLevel="0" collapsed="false">
      <c r="A4555" s="14" t="str">
        <f aca="false">'SKU Master'!A4555</f>
        <v>10-00014</v>
      </c>
      <c r="B4555" s="14" t="str">
        <f aca="false">VLOOKUP(A4555,'SKU Master'!$A:$N,6,FALSE())</f>
        <v>Dermacare Fresh Mint Toothpaste, 1 ct</v>
      </c>
      <c r="C4555" s="15" t="n">
        <v>2.9</v>
      </c>
      <c r="D4555" s="15" t="n">
        <v>6.6</v>
      </c>
      <c r="E4555" s="15" t="n">
        <v>3.2</v>
      </c>
      <c r="F4555" s="16" t="s">
        <v>12290</v>
      </c>
      <c r="G4555" s="16" t="s">
        <v>12017</v>
      </c>
      <c r="H4555" s="17" t="n">
        <v>2</v>
      </c>
      <c r="I4555" s="18" t="n">
        <f aca="false">('SKU Master'!I4555-H4555)/'SKU Master'!I4555</f>
        <v>0.426934097421204</v>
      </c>
      <c r="J4555" s="16" t="n">
        <v>5</v>
      </c>
      <c r="K4555" s="19" t="n">
        <f aca="false">J4555*C4555</f>
        <v>14.5</v>
      </c>
      <c r="L4555" s="16" t="s">
        <v>12295</v>
      </c>
      <c r="M4555" s="16" t="s">
        <v>12292</v>
      </c>
      <c r="N4555" s="16" t="s">
        <v>12017</v>
      </c>
      <c r="O4555" s="16" t="s">
        <v>12307</v>
      </c>
      <c r="P4555" s="16" t="s">
        <v>12297</v>
      </c>
      <c r="Q4555" s="16" t="s">
        <v>12017</v>
      </c>
    </row>
    <row r="4556" customFormat="false" ht="15" hidden="false" customHeight="false" outlineLevel="0" collapsed="false">
      <c r="A4556" s="14" t="str">
        <f aca="false">'SKU Master'!A4556</f>
        <v>10-00015</v>
      </c>
      <c r="B4556" s="14" t="str">
        <f aca="false">VLOOKUP(A4556,'SKU Master'!$A:$N,6,FALSE())</f>
        <v>Brightsmile Sensitive Toothbrush, 16.9 oz</v>
      </c>
      <c r="C4556" s="15" t="n">
        <v>2.5</v>
      </c>
      <c r="D4556" s="15" t="n">
        <v>8</v>
      </c>
      <c r="E4556" s="15" t="n">
        <v>2</v>
      </c>
      <c r="F4556" s="16" t="s">
        <v>12308</v>
      </c>
      <c r="G4556" s="16" t="s">
        <v>12017</v>
      </c>
      <c r="H4556" s="17" t="n">
        <v>1.91</v>
      </c>
      <c r="I4556" s="18" t="n">
        <f aca="false">('SKU Master'!I4556-H4556)/'SKU Master'!I4556</f>
        <v>0.508997429305913</v>
      </c>
      <c r="J4556" s="16" t="n">
        <v>4</v>
      </c>
      <c r="K4556" s="19" t="n">
        <f aca="false">J4556*C4556</f>
        <v>10</v>
      </c>
      <c r="L4556" s="16" t="s">
        <v>12295</v>
      </c>
      <c r="M4556" s="16" t="s">
        <v>12292</v>
      </c>
      <c r="N4556" s="16" t="s">
        <v>12017</v>
      </c>
      <c r="O4556" s="16" t="s">
        <v>12307</v>
      </c>
      <c r="P4556" s="16" t="s">
        <v>12296</v>
      </c>
      <c r="Q4556" s="16" t="s">
        <v>12017</v>
      </c>
    </row>
    <row r="4557" customFormat="false" ht="15" hidden="false" customHeight="false" outlineLevel="0" collapsed="false">
      <c r="A4557" s="14" t="str">
        <f aca="false">'SKU Master'!A4557</f>
        <v>10-00016</v>
      </c>
      <c r="B4557" s="14" t="str">
        <f aca="false">VLOOKUP(A4557,'SKU Master'!$A:$N,6,FALSE())</f>
        <v>Harborline Sensitive Toothpaste, 1 ct</v>
      </c>
      <c r="C4557" s="15" t="n">
        <v>3.1</v>
      </c>
      <c r="D4557" s="15" t="n">
        <v>5.5</v>
      </c>
      <c r="E4557" s="15" t="n">
        <v>2.8</v>
      </c>
      <c r="F4557" s="16" t="s">
        <v>12290</v>
      </c>
      <c r="G4557" s="16" t="s">
        <v>12017</v>
      </c>
      <c r="H4557" s="17" t="n">
        <v>1.73</v>
      </c>
      <c r="I4557" s="18" t="n">
        <f aca="false">('SKU Master'!I4557-H4557)/'SKU Master'!I4557</f>
        <v>0.555269922879177</v>
      </c>
      <c r="J4557" s="16" t="n">
        <v>2</v>
      </c>
      <c r="K4557" s="19" t="n">
        <f aca="false">J4557*C4557</f>
        <v>6.2</v>
      </c>
      <c r="L4557" s="16" t="s">
        <v>12295</v>
      </c>
      <c r="M4557" s="16" t="s">
        <v>12292</v>
      </c>
      <c r="N4557" s="16" t="s">
        <v>12017</v>
      </c>
      <c r="O4557" s="16" t="s">
        <v>12307</v>
      </c>
      <c r="P4557" s="16" t="s">
        <v>12298</v>
      </c>
      <c r="Q4557" s="16" t="s">
        <v>12017</v>
      </c>
    </row>
    <row r="4558" customFormat="false" ht="15" hidden="false" customHeight="false" outlineLevel="0" collapsed="false">
      <c r="A4558" s="14" t="str">
        <f aca="false">'SKU Master'!A4558</f>
        <v>10-00017</v>
      </c>
      <c r="B4558" s="14" t="str">
        <f aca="false">VLOOKUP(A4558,'SKU Master'!$A:$N,6,FALSE())</f>
        <v>Brightsmile Whitening Mouthwash, 4.8 oz</v>
      </c>
      <c r="C4558" s="15" t="n">
        <v>1.9</v>
      </c>
      <c r="D4558" s="15" t="n">
        <v>4.4</v>
      </c>
      <c r="E4558" s="15" t="n">
        <v>3.3</v>
      </c>
      <c r="F4558" s="16" t="s">
        <v>12308</v>
      </c>
      <c r="G4558" s="16" t="s">
        <v>12017</v>
      </c>
      <c r="H4558" s="17" t="n">
        <v>4.93</v>
      </c>
      <c r="I4558" s="18" t="n">
        <f aca="false">('SKU Master'!I4558-H4558)/'SKU Master'!I4558</f>
        <v>0.439135381114903</v>
      </c>
      <c r="J4558" s="16" t="n">
        <v>3</v>
      </c>
      <c r="K4558" s="19" t="n">
        <f aca="false">J4558*C4558</f>
        <v>5.7</v>
      </c>
      <c r="L4558" s="16" t="s">
        <v>12295</v>
      </c>
      <c r="M4558" s="16" t="s">
        <v>12292</v>
      </c>
      <c r="N4558" s="16" t="s">
        <v>12017</v>
      </c>
      <c r="O4558" s="16" t="s">
        <v>12307</v>
      </c>
      <c r="P4558" s="16" t="s">
        <v>12296</v>
      </c>
      <c r="Q4558" s="16" t="s">
        <v>12017</v>
      </c>
    </row>
    <row r="4559" customFormat="false" ht="15" hidden="false" customHeight="false" outlineLevel="0" collapsed="false">
      <c r="A4559" s="14" t="str">
        <f aca="false">'SKU Master'!A4559</f>
        <v>10-00018</v>
      </c>
      <c r="B4559" s="14" t="str">
        <f aca="false">VLOOKUP(A4559,'SKU Master'!$A:$N,6,FALSE())</f>
        <v>Purelle Sensitive Toothbrush, 16.9 oz</v>
      </c>
      <c r="C4559" s="15" t="n">
        <v>2.8</v>
      </c>
      <c r="D4559" s="15" t="n">
        <v>5.8</v>
      </c>
      <c r="E4559" s="15" t="n">
        <v>3.2</v>
      </c>
      <c r="F4559" s="16" t="s">
        <v>12308</v>
      </c>
      <c r="G4559" s="16" t="s">
        <v>12017</v>
      </c>
      <c r="H4559" s="17" t="n">
        <v>4.42</v>
      </c>
      <c r="I4559" s="18" t="n">
        <f aca="false">('SKU Master'!I4559-H4559)/'SKU Master'!I4559</f>
        <v>0.479387514723204</v>
      </c>
      <c r="J4559" s="16" t="n">
        <v>6</v>
      </c>
      <c r="K4559" s="19" t="n">
        <f aca="false">J4559*C4559</f>
        <v>16.8</v>
      </c>
      <c r="L4559" s="16" t="s">
        <v>12295</v>
      </c>
      <c r="M4559" s="16" t="s">
        <v>12292</v>
      </c>
      <c r="N4559" s="16" t="s">
        <v>12017</v>
      </c>
      <c r="O4559" s="16" t="s">
        <v>12307</v>
      </c>
      <c r="P4559" s="16" t="s">
        <v>12297</v>
      </c>
      <c r="Q4559" s="16" t="s">
        <v>12017</v>
      </c>
    </row>
    <row r="4560" customFormat="false" ht="15" hidden="false" customHeight="false" outlineLevel="0" collapsed="false">
      <c r="A4560" s="14" t="str">
        <f aca="false">'SKU Master'!A4560</f>
        <v>10-00019</v>
      </c>
      <c r="B4560" s="14" t="str">
        <f aca="false">VLOOKUP(A4560,'SKU Master'!$A:$N,6,FALSE())</f>
        <v>Purelle Sensitive Toothpaste, 16.9 oz</v>
      </c>
      <c r="C4560" s="15" t="n">
        <v>3.2</v>
      </c>
      <c r="D4560" s="15" t="n">
        <v>6.3</v>
      </c>
      <c r="E4560" s="15" t="n">
        <v>3.2</v>
      </c>
      <c r="F4560" s="16" t="s">
        <v>12308</v>
      </c>
      <c r="G4560" s="16" t="s">
        <v>12017</v>
      </c>
      <c r="H4560" s="17" t="n">
        <v>1.29</v>
      </c>
      <c r="I4560" s="18" t="n">
        <f aca="false">('SKU Master'!I4560-H4560)/'SKU Master'!I4560</f>
        <v>0.55363321799308</v>
      </c>
      <c r="J4560" s="16" t="n">
        <v>1</v>
      </c>
      <c r="K4560" s="19" t="n">
        <f aca="false">J4560*C4560</f>
        <v>3.2</v>
      </c>
      <c r="L4560" s="16" t="s">
        <v>12291</v>
      </c>
      <c r="M4560" s="16" t="s">
        <v>12292</v>
      </c>
      <c r="N4560" s="16" t="s">
        <v>12017</v>
      </c>
      <c r="O4560" s="16" t="s">
        <v>12307</v>
      </c>
      <c r="P4560" s="16" t="s">
        <v>12294</v>
      </c>
      <c r="Q4560" s="16" t="s">
        <v>12017</v>
      </c>
    </row>
    <row r="4561" customFormat="false" ht="15" hidden="false" customHeight="false" outlineLevel="0" collapsed="false">
      <c r="A4561" s="14" t="str">
        <f aca="false">'SKU Master'!A4561</f>
        <v>10-00020</v>
      </c>
      <c r="B4561" s="14" t="str">
        <f aca="false">VLOOKUP(A4561,'SKU Master'!$A:$N,6,FALSE())</f>
        <v>Brightsmile Kids Dental Floss, 1 ct</v>
      </c>
      <c r="C4561" s="15" t="n">
        <v>2.4</v>
      </c>
      <c r="D4561" s="15" t="n">
        <v>7.3</v>
      </c>
      <c r="E4561" s="15" t="n">
        <v>2.3</v>
      </c>
      <c r="F4561" s="16" t="s">
        <v>12290</v>
      </c>
      <c r="G4561" s="16" t="s">
        <v>12017</v>
      </c>
      <c r="H4561" s="17" t="n">
        <v>3.35</v>
      </c>
      <c r="I4561" s="18" t="n">
        <f aca="false">('SKU Master'!I4561-H4561)/'SKU Master'!I4561</f>
        <v>0.506627393225331</v>
      </c>
      <c r="J4561" s="16" t="n">
        <v>4</v>
      </c>
      <c r="K4561" s="19" t="n">
        <f aca="false">J4561*C4561</f>
        <v>9.6</v>
      </c>
      <c r="L4561" s="16" t="s">
        <v>12295</v>
      </c>
      <c r="M4561" s="16" t="s">
        <v>12292</v>
      </c>
      <c r="N4561" s="16" t="s">
        <v>12017</v>
      </c>
      <c r="O4561" s="16" t="s">
        <v>12307</v>
      </c>
      <c r="P4561" s="16" t="s">
        <v>12296</v>
      </c>
      <c r="Q4561" s="16" t="s">
        <v>12017</v>
      </c>
    </row>
    <row r="4562" customFormat="false" ht="15" hidden="false" customHeight="false" outlineLevel="0" collapsed="false">
      <c r="A4562" s="14" t="str">
        <f aca="false">'SKU Master'!A4562</f>
        <v>10-00021</v>
      </c>
      <c r="B4562" s="14" t="str">
        <f aca="false">VLOOKUP(A4562,'SKU Master'!$A:$N,6,FALSE())</f>
        <v>Harborline Fresh Mint Mouthwash, 16.9 oz</v>
      </c>
      <c r="C4562" s="15" t="n">
        <v>1.6</v>
      </c>
      <c r="D4562" s="15" t="n">
        <v>7.9</v>
      </c>
      <c r="E4562" s="15" t="n">
        <v>2.4</v>
      </c>
      <c r="F4562" s="16" t="s">
        <v>12290</v>
      </c>
      <c r="G4562" s="16" t="s">
        <v>12017</v>
      </c>
      <c r="H4562" s="17" t="n">
        <v>2.64</v>
      </c>
      <c r="I4562" s="18" t="n">
        <f aca="false">('SKU Master'!I4562-H4562)/'SKU Master'!I4562</f>
        <v>0.519125683060109</v>
      </c>
      <c r="J4562" s="16" t="n">
        <v>3</v>
      </c>
      <c r="K4562" s="19" t="n">
        <f aca="false">J4562*C4562</f>
        <v>4.8</v>
      </c>
      <c r="L4562" s="16" t="s">
        <v>12295</v>
      </c>
      <c r="M4562" s="16" t="s">
        <v>12292</v>
      </c>
      <c r="N4562" s="16" t="s">
        <v>12017</v>
      </c>
      <c r="O4562" s="16" t="s">
        <v>12307</v>
      </c>
      <c r="P4562" s="16" t="s">
        <v>12296</v>
      </c>
      <c r="Q4562" s="16" t="s">
        <v>12017</v>
      </c>
    </row>
    <row r="4563" customFormat="false" ht="15" hidden="false" customHeight="false" outlineLevel="0" collapsed="false">
      <c r="A4563" s="14" t="str">
        <f aca="false">'SKU Master'!A4563</f>
        <v>10-00022</v>
      </c>
      <c r="B4563" s="14" t="str">
        <f aca="false">VLOOKUP(A4563,'SKU Master'!$A:$N,6,FALSE())</f>
        <v>Dermacare Sensitive Dental Floss, 4.8 oz</v>
      </c>
      <c r="C4563" s="15" t="n">
        <v>3.1</v>
      </c>
      <c r="D4563" s="15" t="n">
        <v>7.5</v>
      </c>
      <c r="E4563" s="15" t="n">
        <v>1.5</v>
      </c>
      <c r="F4563" s="16" t="s">
        <v>12290</v>
      </c>
      <c r="G4563" s="16" t="s">
        <v>12017</v>
      </c>
      <c r="H4563" s="17" t="n">
        <v>2.48</v>
      </c>
      <c r="I4563" s="18" t="n">
        <f aca="false">('SKU Master'!I4563-H4563)/'SKU Master'!I4563</f>
        <v>0.492842535787321</v>
      </c>
      <c r="J4563" s="16" t="n">
        <v>2</v>
      </c>
      <c r="K4563" s="19" t="n">
        <f aca="false">J4563*C4563</f>
        <v>6.2</v>
      </c>
      <c r="L4563" s="16" t="s">
        <v>12291</v>
      </c>
      <c r="M4563" s="16" t="s">
        <v>12292</v>
      </c>
      <c r="N4563" s="16" t="s">
        <v>12017</v>
      </c>
      <c r="O4563" s="16" t="s">
        <v>12307</v>
      </c>
      <c r="P4563" s="16" t="s">
        <v>12294</v>
      </c>
      <c r="Q4563" s="16" t="s">
        <v>12017</v>
      </c>
    </row>
    <row r="4564" customFormat="false" ht="15" hidden="false" customHeight="false" outlineLevel="0" collapsed="false">
      <c r="A4564" s="14" t="str">
        <f aca="false">'SKU Master'!A4564</f>
        <v>10-00023</v>
      </c>
      <c r="B4564" s="14" t="str">
        <f aca="false">VLOOKUP(A4564,'SKU Master'!$A:$N,6,FALSE())</f>
        <v>Purelle Kids Mouthwash, 16.9 oz</v>
      </c>
      <c r="C4564" s="15" t="n">
        <v>3.2</v>
      </c>
      <c r="D4564" s="15" t="n">
        <v>6.4</v>
      </c>
      <c r="E4564" s="15" t="n">
        <v>2.1</v>
      </c>
      <c r="F4564" s="16" t="s">
        <v>12290</v>
      </c>
      <c r="G4564" s="16" t="s">
        <v>12017</v>
      </c>
      <c r="H4564" s="17" t="n">
        <v>4.73</v>
      </c>
      <c r="I4564" s="18" t="n">
        <f aca="false">('SKU Master'!I4564-H4564)/'SKU Master'!I4564</f>
        <v>0.46188850967008</v>
      </c>
      <c r="J4564" s="16" t="n">
        <v>4</v>
      </c>
      <c r="K4564" s="19" t="n">
        <f aca="false">J4564*C4564</f>
        <v>12.8</v>
      </c>
      <c r="L4564" s="16" t="s">
        <v>12295</v>
      </c>
      <c r="M4564" s="16" t="s">
        <v>12292</v>
      </c>
      <c r="N4564" s="16" t="s">
        <v>12017</v>
      </c>
      <c r="O4564" s="16" t="s">
        <v>12307</v>
      </c>
      <c r="P4564" s="16" t="s">
        <v>12296</v>
      </c>
      <c r="Q4564" s="16" t="s">
        <v>12021</v>
      </c>
    </row>
    <row r="4565" customFormat="false" ht="15" hidden="false" customHeight="false" outlineLevel="0" collapsed="false">
      <c r="A4565" s="14" t="str">
        <f aca="false">'SKU Master'!A4565</f>
        <v>10-00024</v>
      </c>
      <c r="B4565" s="14" t="str">
        <f aca="false">VLOOKUP(A4565,'SKU Master'!$A:$N,6,FALSE())</f>
        <v>Dermacare Fresh Mint Mouthwash, 16.9 oz</v>
      </c>
      <c r="C4565" s="15" t="n">
        <v>3.4</v>
      </c>
      <c r="D4565" s="15" t="n">
        <v>6.9</v>
      </c>
      <c r="E4565" s="15" t="n">
        <v>3.3</v>
      </c>
      <c r="F4565" s="16" t="s">
        <v>12308</v>
      </c>
      <c r="G4565" s="16" t="s">
        <v>12017</v>
      </c>
      <c r="H4565" s="17" t="n">
        <v>4.75</v>
      </c>
      <c r="I4565" s="18" t="n">
        <f aca="false">('SKU Master'!I4565-H4565)/'SKU Master'!I4565</f>
        <v>0.433849821215733</v>
      </c>
      <c r="J4565" s="16" t="n">
        <v>5</v>
      </c>
      <c r="K4565" s="19" t="n">
        <f aca="false">J4565*C4565</f>
        <v>17</v>
      </c>
      <c r="L4565" s="16" t="s">
        <v>12295</v>
      </c>
      <c r="M4565" s="16" t="s">
        <v>12292</v>
      </c>
      <c r="N4565" s="16" t="s">
        <v>12017</v>
      </c>
      <c r="O4565" s="16" t="s">
        <v>12307</v>
      </c>
      <c r="P4565" s="16" t="s">
        <v>12297</v>
      </c>
      <c r="Q4565" s="16" t="s">
        <v>12017</v>
      </c>
    </row>
    <row r="4566" customFormat="false" ht="15" hidden="false" customHeight="false" outlineLevel="0" collapsed="false">
      <c r="A4566" s="14" t="str">
        <f aca="false">'SKU Master'!A4566</f>
        <v>10-00025</v>
      </c>
      <c r="B4566" s="14" t="str">
        <f aca="false">VLOOKUP(A4566,'SKU Master'!$A:$N,6,FALSE())</f>
        <v>Dermacare Sensitive Mouthwash, 4.8 oz</v>
      </c>
      <c r="C4566" s="15" t="n">
        <v>1.6</v>
      </c>
      <c r="D4566" s="15" t="n">
        <v>7.2</v>
      </c>
      <c r="E4566" s="15" t="n">
        <v>3.1</v>
      </c>
      <c r="F4566" s="16" t="s">
        <v>12308</v>
      </c>
      <c r="G4566" s="16" t="s">
        <v>12017</v>
      </c>
      <c r="H4566" s="17" t="n">
        <v>2.57</v>
      </c>
      <c r="I4566" s="18" t="n">
        <f aca="false">('SKU Master'!I4566-H4566)/'SKU Master'!I4566</f>
        <v>0.400932400932401</v>
      </c>
      <c r="J4566" s="16" t="n">
        <v>1</v>
      </c>
      <c r="K4566" s="19" t="n">
        <f aca="false">J4566*C4566</f>
        <v>1.6</v>
      </c>
      <c r="L4566" s="16" t="s">
        <v>12295</v>
      </c>
      <c r="M4566" s="16" t="s">
        <v>12292</v>
      </c>
      <c r="N4566" s="16" t="s">
        <v>12017</v>
      </c>
      <c r="O4566" s="16" t="s">
        <v>12307</v>
      </c>
      <c r="P4566" s="16" t="s">
        <v>12294</v>
      </c>
      <c r="Q4566" s="16" t="s">
        <v>12017</v>
      </c>
    </row>
    <row r="4567" customFormat="false" ht="15" hidden="false" customHeight="false" outlineLevel="0" collapsed="false">
      <c r="A4567" s="14" t="str">
        <f aca="false">'SKU Master'!A4567</f>
        <v>10-00026</v>
      </c>
      <c r="B4567" s="14" t="str">
        <f aca="false">VLOOKUP(A4567,'SKU Master'!$A:$N,6,FALSE())</f>
        <v>Brightsmile Sensitive Mouthwash, 4.8 oz</v>
      </c>
      <c r="C4567" s="15" t="n">
        <v>1.5</v>
      </c>
      <c r="D4567" s="15" t="n">
        <v>7.2</v>
      </c>
      <c r="E4567" s="15" t="n">
        <v>3.3</v>
      </c>
      <c r="F4567" s="16" t="s">
        <v>12290</v>
      </c>
      <c r="G4567" s="16" t="s">
        <v>12017</v>
      </c>
      <c r="H4567" s="17" t="n">
        <v>3.89</v>
      </c>
      <c r="I4567" s="18" t="n">
        <f aca="false">('SKU Master'!I4567-H4567)/'SKU Master'!I4567</f>
        <v>0.46639231824417</v>
      </c>
      <c r="J4567" s="16" t="n">
        <v>5</v>
      </c>
      <c r="K4567" s="19" t="n">
        <f aca="false">J4567*C4567</f>
        <v>7.5</v>
      </c>
      <c r="L4567" s="16" t="s">
        <v>12295</v>
      </c>
      <c r="M4567" s="16" t="s">
        <v>12292</v>
      </c>
      <c r="N4567" s="16" t="s">
        <v>12017</v>
      </c>
      <c r="O4567" s="16" t="s">
        <v>12307</v>
      </c>
      <c r="P4567" s="16" t="s">
        <v>12297</v>
      </c>
      <c r="Q4567" s="16" t="s">
        <v>12017</v>
      </c>
    </row>
    <row r="4568" customFormat="false" ht="15" hidden="false" customHeight="false" outlineLevel="0" collapsed="false">
      <c r="A4568" s="14" t="str">
        <f aca="false">'SKU Master'!A4568</f>
        <v>10-00027</v>
      </c>
      <c r="B4568" s="14" t="str">
        <f aca="false">VLOOKUP(A4568,'SKU Master'!$A:$N,6,FALSE())</f>
        <v>Purelle Sensitive Dental Floss, 16.9 oz</v>
      </c>
      <c r="C4568" s="15" t="n">
        <v>3.1</v>
      </c>
      <c r="D4568" s="15" t="n">
        <v>6.2</v>
      </c>
      <c r="E4568" s="15" t="n">
        <v>2.5</v>
      </c>
      <c r="F4568" s="16" t="s">
        <v>12308</v>
      </c>
      <c r="G4568" s="16" t="s">
        <v>12017</v>
      </c>
      <c r="H4568" s="17" t="n">
        <v>4.41</v>
      </c>
      <c r="I4568" s="18" t="n">
        <f aca="false">('SKU Master'!I4568-H4568)/'SKU Master'!I4568</f>
        <v>0.403247631935047</v>
      </c>
      <c r="J4568" s="16" t="n">
        <v>5</v>
      </c>
      <c r="K4568" s="19" t="n">
        <f aca="false">J4568*C4568</f>
        <v>15.5</v>
      </c>
      <c r="L4568" s="16" t="s">
        <v>12299</v>
      </c>
      <c r="M4568" s="16" t="s">
        <v>12292</v>
      </c>
      <c r="N4568" s="16" t="s">
        <v>12017</v>
      </c>
      <c r="O4568" s="16" t="s">
        <v>12307</v>
      </c>
      <c r="P4568" s="16" t="s">
        <v>12297</v>
      </c>
      <c r="Q4568" s="16" t="s">
        <v>12017</v>
      </c>
    </row>
    <row r="4569" customFormat="false" ht="15" hidden="false" customHeight="false" outlineLevel="0" collapsed="false">
      <c r="A4569" s="14" t="str">
        <f aca="false">'SKU Master'!A4569</f>
        <v>10-00028</v>
      </c>
      <c r="B4569" s="14" t="str">
        <f aca="false">VLOOKUP(A4569,'SKU Master'!$A:$N,6,FALSE())</f>
        <v>Purelle Whitening Whitening Strips, 1 ct</v>
      </c>
      <c r="C4569" s="15" t="n">
        <v>2.8</v>
      </c>
      <c r="D4569" s="15" t="n">
        <v>7.8</v>
      </c>
      <c r="E4569" s="15" t="n">
        <v>2</v>
      </c>
      <c r="F4569" s="16" t="s">
        <v>12290</v>
      </c>
      <c r="G4569" s="16" t="s">
        <v>12017</v>
      </c>
      <c r="H4569" s="17" t="n">
        <v>3.1</v>
      </c>
      <c r="I4569" s="18" t="n">
        <f aca="false">('SKU Master'!I4569-H4569)/'SKU Master'!I4569</f>
        <v>0.550072568940493</v>
      </c>
      <c r="J4569" s="16" t="n">
        <v>5</v>
      </c>
      <c r="K4569" s="19" t="n">
        <f aca="false">J4569*C4569</f>
        <v>14</v>
      </c>
      <c r="L4569" s="16" t="s">
        <v>12295</v>
      </c>
      <c r="M4569" s="16" t="s">
        <v>12292</v>
      </c>
      <c r="N4569" s="16" t="s">
        <v>12017</v>
      </c>
      <c r="O4569" s="16" t="s">
        <v>12307</v>
      </c>
      <c r="P4569" s="16" t="s">
        <v>12297</v>
      </c>
      <c r="Q4569" s="16" t="s">
        <v>12017</v>
      </c>
    </row>
    <row r="4570" customFormat="false" ht="15" hidden="false" customHeight="false" outlineLevel="0" collapsed="false">
      <c r="A4570" s="14" t="str">
        <f aca="false">'SKU Master'!A4570</f>
        <v>10-00029</v>
      </c>
      <c r="B4570" s="14" t="str">
        <f aca="false">VLOOKUP(A4570,'SKU Master'!$A:$N,6,FALSE())</f>
        <v>Brightsmile Sensitive Whitening Strips, 4.8 oz</v>
      </c>
      <c r="C4570" s="15" t="n">
        <v>2.8</v>
      </c>
      <c r="D4570" s="15" t="n">
        <v>7.7</v>
      </c>
      <c r="E4570" s="15" t="n">
        <v>2.6</v>
      </c>
      <c r="F4570" s="16" t="s">
        <v>12290</v>
      </c>
      <c r="G4570" s="16" t="s">
        <v>12017</v>
      </c>
      <c r="H4570" s="17" t="n">
        <v>2.66</v>
      </c>
      <c r="I4570" s="18" t="n">
        <f aca="false">('SKU Master'!I4570-H4570)/'SKU Master'!I4570</f>
        <v>0.506493506493506</v>
      </c>
      <c r="J4570" s="16" t="n">
        <v>4</v>
      </c>
      <c r="K4570" s="19" t="n">
        <f aca="false">J4570*C4570</f>
        <v>11.2</v>
      </c>
      <c r="L4570" s="16" t="s">
        <v>12295</v>
      </c>
      <c r="M4570" s="16" t="s">
        <v>12292</v>
      </c>
      <c r="N4570" s="16" t="s">
        <v>12017</v>
      </c>
      <c r="O4570" s="16" t="s">
        <v>12307</v>
      </c>
      <c r="P4570" s="16" t="s">
        <v>12296</v>
      </c>
      <c r="Q4570" s="16" t="s">
        <v>12017</v>
      </c>
    </row>
    <row r="4571" customFormat="false" ht="15" hidden="false" customHeight="false" outlineLevel="0" collapsed="false">
      <c r="A4571" s="14" t="str">
        <f aca="false">'SKU Master'!A4571</f>
        <v>10-00030</v>
      </c>
      <c r="B4571" s="14" t="str">
        <f aca="false">VLOOKUP(A4571,'SKU Master'!$A:$N,6,FALSE())</f>
        <v>Brightsmile Whitening Mouthwash, 16.9 oz</v>
      </c>
      <c r="C4571" s="15" t="n">
        <v>2.5</v>
      </c>
      <c r="D4571" s="15" t="n">
        <v>6.7</v>
      </c>
      <c r="E4571" s="15" t="n">
        <v>3.5</v>
      </c>
      <c r="F4571" s="16" t="s">
        <v>12290</v>
      </c>
      <c r="G4571" s="16" t="s">
        <v>12017</v>
      </c>
      <c r="H4571" s="17" t="n">
        <v>3.87</v>
      </c>
      <c r="I4571" s="18" t="n">
        <f aca="false">('SKU Master'!I4571-H4571)/'SKU Master'!I4571</f>
        <v>0.403697996918336</v>
      </c>
      <c r="J4571" s="16" t="n">
        <v>3</v>
      </c>
      <c r="K4571" s="19" t="n">
        <f aca="false">J4571*C4571</f>
        <v>7.5</v>
      </c>
      <c r="L4571" s="16" t="s">
        <v>12295</v>
      </c>
      <c r="M4571" s="16" t="s">
        <v>12292</v>
      </c>
      <c r="N4571" s="16" t="s">
        <v>12017</v>
      </c>
      <c r="O4571" s="16" t="s">
        <v>12307</v>
      </c>
      <c r="P4571" s="16" t="s">
        <v>12298</v>
      </c>
      <c r="Q4571" s="16" t="s">
        <v>12017</v>
      </c>
    </row>
    <row r="4572" customFormat="false" ht="15" hidden="false" customHeight="false" outlineLevel="0" collapsed="false">
      <c r="A4572" s="14" t="str">
        <f aca="false">'SKU Master'!A4572</f>
        <v>10-00031</v>
      </c>
      <c r="B4572" s="14" t="str">
        <f aca="false">VLOOKUP(A4572,'SKU Master'!$A:$N,6,FALSE())</f>
        <v>Dermacare Whitening Whitening Strips, 1 ct</v>
      </c>
      <c r="C4572" s="15" t="n">
        <v>2</v>
      </c>
      <c r="D4572" s="15" t="n">
        <v>7.8</v>
      </c>
      <c r="E4572" s="15" t="n">
        <v>2.9</v>
      </c>
      <c r="F4572" s="16" t="s">
        <v>12308</v>
      </c>
      <c r="G4572" s="16" t="s">
        <v>12017</v>
      </c>
      <c r="H4572" s="17" t="n">
        <v>3.45</v>
      </c>
      <c r="I4572" s="18" t="n">
        <f aca="false">('SKU Master'!I4572-H4572)/'SKU Master'!I4572</f>
        <v>0.539385847797063</v>
      </c>
      <c r="J4572" s="16" t="n">
        <v>2</v>
      </c>
      <c r="K4572" s="19" t="n">
        <f aca="false">J4572*C4572</f>
        <v>4</v>
      </c>
      <c r="L4572" s="16" t="s">
        <v>12295</v>
      </c>
      <c r="M4572" s="16" t="s">
        <v>12292</v>
      </c>
      <c r="N4572" s="16" t="s">
        <v>12017</v>
      </c>
      <c r="O4572" s="16" t="s">
        <v>12307</v>
      </c>
      <c r="P4572" s="16" t="s">
        <v>12298</v>
      </c>
      <c r="Q4572" s="16" t="s">
        <v>12017</v>
      </c>
    </row>
    <row r="4573" customFormat="false" ht="15" hidden="false" customHeight="false" outlineLevel="0" collapsed="false">
      <c r="A4573" s="14" t="str">
        <f aca="false">'SKU Master'!A4573</f>
        <v>10-00032</v>
      </c>
      <c r="B4573" s="14" t="str">
        <f aca="false">VLOOKUP(A4573,'SKU Master'!$A:$N,6,FALSE())</f>
        <v>Dermacare Fresh Mint Toothbrush, 1 ct</v>
      </c>
      <c r="C4573" s="15" t="n">
        <v>2</v>
      </c>
      <c r="D4573" s="15" t="n">
        <v>6.9</v>
      </c>
      <c r="E4573" s="15" t="n">
        <v>1.7</v>
      </c>
      <c r="F4573" s="16" t="s">
        <v>12290</v>
      </c>
      <c r="G4573" s="16" t="s">
        <v>12017</v>
      </c>
      <c r="H4573" s="17" t="n">
        <v>2.74</v>
      </c>
      <c r="I4573" s="18" t="n">
        <f aca="false">('SKU Master'!I4573-H4573)/'SKU Master'!I4573</f>
        <v>0.482041587901701</v>
      </c>
      <c r="J4573" s="16" t="n">
        <v>5</v>
      </c>
      <c r="K4573" s="19" t="n">
        <f aca="false">J4573*C4573</f>
        <v>10</v>
      </c>
      <c r="L4573" s="16" t="s">
        <v>12295</v>
      </c>
      <c r="M4573" s="16" t="s">
        <v>12292</v>
      </c>
      <c r="N4573" s="16" t="s">
        <v>12017</v>
      </c>
      <c r="O4573" s="16" t="s">
        <v>12307</v>
      </c>
      <c r="P4573" s="16" t="s">
        <v>12296</v>
      </c>
      <c r="Q4573" s="16" t="s">
        <v>12017</v>
      </c>
    </row>
    <row r="4574" customFormat="false" ht="15" hidden="false" customHeight="false" outlineLevel="0" collapsed="false">
      <c r="A4574" s="14" t="str">
        <f aca="false">'SKU Master'!A4574</f>
        <v>10-00033</v>
      </c>
      <c r="B4574" s="14" t="str">
        <f aca="false">VLOOKUP(A4574,'SKU Master'!$A:$N,6,FALSE())</f>
        <v>Purelle Kids Toothbrush, 1 ct</v>
      </c>
      <c r="C4574" s="15" t="n">
        <v>2.2</v>
      </c>
      <c r="D4574" s="15" t="n">
        <v>5.4</v>
      </c>
      <c r="E4574" s="15" t="n">
        <v>2</v>
      </c>
      <c r="F4574" s="16" t="s">
        <v>12308</v>
      </c>
      <c r="G4574" s="16" t="s">
        <v>12017</v>
      </c>
      <c r="H4574" s="17" t="n">
        <v>2.03</v>
      </c>
      <c r="I4574" s="18" t="n">
        <f aca="false">('SKU Master'!I4574-H4574)/'SKU Master'!I4574</f>
        <v>0.40117994100295</v>
      </c>
      <c r="J4574" s="16" t="n">
        <v>1</v>
      </c>
      <c r="K4574" s="19" t="n">
        <f aca="false">J4574*C4574</f>
        <v>2.2</v>
      </c>
      <c r="L4574" s="16" t="s">
        <v>12295</v>
      </c>
      <c r="M4574" s="16" t="s">
        <v>12292</v>
      </c>
      <c r="N4574" s="16" t="s">
        <v>12017</v>
      </c>
      <c r="O4574" s="16" t="s">
        <v>12307</v>
      </c>
      <c r="P4574" s="16" t="s">
        <v>12294</v>
      </c>
      <c r="Q4574" s="16" t="s">
        <v>12017</v>
      </c>
    </row>
    <row r="4575" customFormat="false" ht="15" hidden="false" customHeight="false" outlineLevel="0" collapsed="false">
      <c r="A4575" s="14" t="str">
        <f aca="false">'SKU Master'!A4575</f>
        <v>10-00034</v>
      </c>
      <c r="B4575" s="14" t="str">
        <f aca="false">VLOOKUP(A4575,'SKU Master'!$A:$N,6,FALSE())</f>
        <v>Purelle Fresh Mint Toothbrush, 16.9 oz</v>
      </c>
      <c r="C4575" s="15" t="n">
        <v>2.6</v>
      </c>
      <c r="D4575" s="15" t="n">
        <v>4.3</v>
      </c>
      <c r="E4575" s="15" t="n">
        <v>1.9</v>
      </c>
      <c r="F4575" s="16" t="s">
        <v>12308</v>
      </c>
      <c r="G4575" s="16" t="s">
        <v>12017</v>
      </c>
      <c r="H4575" s="17" t="n">
        <v>2.28</v>
      </c>
      <c r="I4575" s="18" t="n">
        <f aca="false">('SKU Master'!I4575-H4575)/'SKU Master'!I4575</f>
        <v>0.468531468531469</v>
      </c>
      <c r="J4575" s="16" t="n">
        <v>4</v>
      </c>
      <c r="K4575" s="19" t="n">
        <f aca="false">J4575*C4575</f>
        <v>10.4</v>
      </c>
      <c r="L4575" s="16" t="s">
        <v>12295</v>
      </c>
      <c r="M4575" s="16" t="s">
        <v>12292</v>
      </c>
      <c r="N4575" s="16" t="s">
        <v>12017</v>
      </c>
      <c r="O4575" s="16" t="s">
        <v>12307</v>
      </c>
      <c r="P4575" s="16" t="s">
        <v>12296</v>
      </c>
      <c r="Q4575" s="16" t="s">
        <v>12017</v>
      </c>
    </row>
    <row r="4576" customFormat="false" ht="15" hidden="false" customHeight="false" outlineLevel="0" collapsed="false">
      <c r="A4576" s="14" t="str">
        <f aca="false">'SKU Master'!A4576</f>
        <v>10-00035</v>
      </c>
      <c r="B4576" s="14" t="str">
        <f aca="false">VLOOKUP(A4576,'SKU Master'!$A:$N,6,FALSE())</f>
        <v>Dermacare Kids Mouthwash, 16.9 oz</v>
      </c>
      <c r="C4576" s="15" t="n">
        <v>2.3</v>
      </c>
      <c r="D4576" s="15" t="n">
        <v>6.6</v>
      </c>
      <c r="E4576" s="15" t="n">
        <v>1.7</v>
      </c>
      <c r="F4576" s="16" t="s">
        <v>12308</v>
      </c>
      <c r="G4576" s="16" t="s">
        <v>12017</v>
      </c>
      <c r="H4576" s="17" t="n">
        <v>1.92</v>
      </c>
      <c r="I4576" s="18" t="n">
        <f aca="false">('SKU Master'!I4576-H4576)/'SKU Master'!I4576</f>
        <v>0.552447552447553</v>
      </c>
      <c r="J4576" s="16" t="n">
        <v>2</v>
      </c>
      <c r="K4576" s="19" t="n">
        <f aca="false">J4576*C4576</f>
        <v>4.6</v>
      </c>
      <c r="L4576" s="16" t="s">
        <v>12295</v>
      </c>
      <c r="M4576" s="16" t="s">
        <v>12292</v>
      </c>
      <c r="N4576" s="16" t="s">
        <v>12017</v>
      </c>
      <c r="O4576" s="16" t="s">
        <v>12307</v>
      </c>
      <c r="P4576" s="16" t="s">
        <v>12298</v>
      </c>
      <c r="Q4576" s="16" t="s">
        <v>12017</v>
      </c>
    </row>
    <row r="4577" customFormat="false" ht="15" hidden="false" customHeight="false" outlineLevel="0" collapsed="false">
      <c r="A4577" s="14" t="str">
        <f aca="false">'SKU Master'!A4577</f>
        <v>10-00036</v>
      </c>
      <c r="B4577" s="14" t="str">
        <f aca="false">VLOOKUP(A4577,'SKU Master'!$A:$N,6,FALSE())</f>
        <v>Dermacare Whitening Toothpaste, 16.9 oz</v>
      </c>
      <c r="C4577" s="15" t="n">
        <v>1.8</v>
      </c>
      <c r="D4577" s="15" t="n">
        <v>7.7</v>
      </c>
      <c r="E4577" s="15" t="n">
        <v>2.3</v>
      </c>
      <c r="F4577" s="16" t="s">
        <v>12308</v>
      </c>
      <c r="G4577" s="16" t="s">
        <v>12017</v>
      </c>
      <c r="H4577" s="17" t="n">
        <v>2.17</v>
      </c>
      <c r="I4577" s="18" t="n">
        <f aca="false">('SKU Master'!I4577-H4577)/'SKU Master'!I4577</f>
        <v>0.505694760820046</v>
      </c>
      <c r="J4577" s="16" t="n">
        <v>6</v>
      </c>
      <c r="K4577" s="19" t="n">
        <f aca="false">J4577*C4577</f>
        <v>10.8</v>
      </c>
      <c r="L4577" s="16" t="s">
        <v>12295</v>
      </c>
      <c r="M4577" s="16" t="s">
        <v>12292</v>
      </c>
      <c r="N4577" s="16" t="s">
        <v>12017</v>
      </c>
      <c r="O4577" s="16" t="s">
        <v>12307</v>
      </c>
      <c r="P4577" s="16" t="s">
        <v>12297</v>
      </c>
      <c r="Q4577" s="16" t="s">
        <v>12017</v>
      </c>
    </row>
    <row r="4578" customFormat="false" ht="15" hidden="false" customHeight="false" outlineLevel="0" collapsed="false">
      <c r="A4578" s="14" t="str">
        <f aca="false">'SKU Master'!A4578</f>
        <v>10-00037</v>
      </c>
      <c r="B4578" s="14" t="str">
        <f aca="false">VLOOKUP(A4578,'SKU Master'!$A:$N,6,FALSE())</f>
        <v>Brightsmile Whitening Toothpaste, 1 ct</v>
      </c>
      <c r="C4578" s="15" t="n">
        <v>2.2</v>
      </c>
      <c r="D4578" s="15" t="n">
        <v>4.6</v>
      </c>
      <c r="E4578" s="15" t="n">
        <v>2.9</v>
      </c>
      <c r="F4578" s="16" t="s">
        <v>12308</v>
      </c>
      <c r="G4578" s="16" t="s">
        <v>12017</v>
      </c>
      <c r="H4578" s="17" t="n">
        <v>1.86</v>
      </c>
      <c r="I4578" s="18" t="n">
        <f aca="false">('SKU Master'!I4578-H4578)/'SKU Master'!I4578</f>
        <v>0.533834586466165</v>
      </c>
      <c r="J4578" s="16" t="n">
        <v>5</v>
      </c>
      <c r="K4578" s="19" t="n">
        <f aca="false">J4578*C4578</f>
        <v>11</v>
      </c>
      <c r="L4578" s="16" t="s">
        <v>12295</v>
      </c>
      <c r="M4578" s="16" t="s">
        <v>12292</v>
      </c>
      <c r="N4578" s="16" t="s">
        <v>12017</v>
      </c>
      <c r="O4578" s="16" t="s">
        <v>12307</v>
      </c>
      <c r="P4578" s="16" t="s">
        <v>12296</v>
      </c>
      <c r="Q4578" s="16" t="s">
        <v>12017</v>
      </c>
    </row>
    <row r="4579" customFormat="false" ht="15" hidden="false" customHeight="false" outlineLevel="0" collapsed="false">
      <c r="A4579" s="14" t="str">
        <f aca="false">'SKU Master'!A4579</f>
        <v>10-00038</v>
      </c>
      <c r="B4579" s="14" t="str">
        <f aca="false">VLOOKUP(A4579,'SKU Master'!$A:$N,6,FALSE())</f>
        <v>Purelle Whitening Toothbrush, 4.8 oz</v>
      </c>
      <c r="C4579" s="15" t="n">
        <v>1.9</v>
      </c>
      <c r="D4579" s="15" t="n">
        <v>7.9</v>
      </c>
      <c r="E4579" s="15" t="n">
        <v>2</v>
      </c>
      <c r="F4579" s="16" t="s">
        <v>12290</v>
      </c>
      <c r="G4579" s="16" t="s">
        <v>12017</v>
      </c>
      <c r="H4579" s="17" t="n">
        <v>3.82</v>
      </c>
      <c r="I4579" s="18" t="n">
        <f aca="false">('SKU Master'!I4579-H4579)/'SKU Master'!I4579</f>
        <v>0.550058892815077</v>
      </c>
      <c r="J4579" s="16" t="n">
        <v>2</v>
      </c>
      <c r="K4579" s="19" t="n">
        <f aca="false">J4579*C4579</f>
        <v>3.8</v>
      </c>
      <c r="L4579" s="16" t="s">
        <v>12295</v>
      </c>
      <c r="M4579" s="16" t="s">
        <v>12292</v>
      </c>
      <c r="N4579" s="16" t="s">
        <v>12017</v>
      </c>
      <c r="O4579" s="16" t="s">
        <v>12307</v>
      </c>
      <c r="P4579" s="16" t="s">
        <v>12298</v>
      </c>
      <c r="Q4579" s="16" t="s">
        <v>12017</v>
      </c>
    </row>
    <row r="4580" customFormat="false" ht="15" hidden="false" customHeight="false" outlineLevel="0" collapsed="false">
      <c r="A4580" s="14" t="str">
        <f aca="false">'SKU Master'!A4580</f>
        <v>10-00039</v>
      </c>
      <c r="B4580" s="14" t="str">
        <f aca="false">VLOOKUP(A4580,'SKU Master'!$A:$N,6,FALSE())</f>
        <v>Dermacare Kids Toothpaste, 4.8 oz</v>
      </c>
      <c r="C4580" s="15" t="n">
        <v>2.9</v>
      </c>
      <c r="D4580" s="15" t="n">
        <v>5.2</v>
      </c>
      <c r="E4580" s="15" t="n">
        <v>2.6</v>
      </c>
      <c r="F4580" s="16" t="s">
        <v>12290</v>
      </c>
      <c r="G4580" s="16" t="s">
        <v>12017</v>
      </c>
      <c r="H4580" s="17" t="n">
        <v>3.54</v>
      </c>
      <c r="I4580" s="18" t="n">
        <f aca="false">('SKU Master'!I4580-H4580)/'SKU Master'!I4580</f>
        <v>0.437201907790143</v>
      </c>
      <c r="J4580" s="16" t="n">
        <v>2</v>
      </c>
      <c r="K4580" s="19" t="n">
        <f aca="false">J4580*C4580</f>
        <v>5.8</v>
      </c>
      <c r="L4580" s="16" t="s">
        <v>12295</v>
      </c>
      <c r="M4580" s="16" t="s">
        <v>12292</v>
      </c>
      <c r="N4580" s="16" t="s">
        <v>12017</v>
      </c>
      <c r="O4580" s="16" t="s">
        <v>12307</v>
      </c>
      <c r="P4580" s="16" t="s">
        <v>12298</v>
      </c>
      <c r="Q4580" s="16" t="s">
        <v>12017</v>
      </c>
    </row>
    <row r="4581" customFormat="false" ht="15" hidden="false" customHeight="false" outlineLevel="0" collapsed="false">
      <c r="A4581" s="14" t="str">
        <f aca="false">'SKU Master'!A4581</f>
        <v>10-00040</v>
      </c>
      <c r="B4581" s="14" t="str">
        <f aca="false">VLOOKUP(A4581,'SKU Master'!$A:$N,6,FALSE())</f>
        <v>Brightsmile Fresh Mint Whitening Strips, 4.8 oz</v>
      </c>
      <c r="C4581" s="15" t="n">
        <v>2.6</v>
      </c>
      <c r="D4581" s="15" t="n">
        <v>6.6</v>
      </c>
      <c r="E4581" s="15" t="n">
        <v>2.8</v>
      </c>
      <c r="F4581" s="16" t="s">
        <v>12308</v>
      </c>
      <c r="G4581" s="16" t="s">
        <v>12017</v>
      </c>
      <c r="H4581" s="17" t="n">
        <v>1.75</v>
      </c>
      <c r="I4581" s="18" t="n">
        <f aca="false">('SKU Master'!I4581-H4581)/'SKU Master'!I4581</f>
        <v>0.55012853470437</v>
      </c>
      <c r="J4581" s="16" t="n">
        <v>6</v>
      </c>
      <c r="K4581" s="19" t="n">
        <f aca="false">J4581*C4581</f>
        <v>15.6</v>
      </c>
      <c r="L4581" s="16" t="s">
        <v>12295</v>
      </c>
      <c r="M4581" s="16" t="s">
        <v>12292</v>
      </c>
      <c r="N4581" s="16" t="s">
        <v>12017</v>
      </c>
      <c r="O4581" s="16" t="s">
        <v>12307</v>
      </c>
      <c r="P4581" s="16" t="s">
        <v>12297</v>
      </c>
      <c r="Q4581" s="16" t="s">
        <v>12017</v>
      </c>
    </row>
    <row r="4582" customFormat="false" ht="15" hidden="false" customHeight="false" outlineLevel="0" collapsed="false">
      <c r="A4582" s="14" t="str">
        <f aca="false">'SKU Master'!A4582</f>
        <v>10-00041</v>
      </c>
      <c r="B4582" s="14" t="str">
        <f aca="false">VLOOKUP(A4582,'SKU Master'!$A:$N,6,FALSE())</f>
        <v>Harborline Sensitive Mouthwash, 1 ct</v>
      </c>
      <c r="C4582" s="15" t="n">
        <v>3.1</v>
      </c>
      <c r="D4582" s="15" t="n">
        <v>6.4</v>
      </c>
      <c r="E4582" s="15" t="n">
        <v>2.6</v>
      </c>
      <c r="F4582" s="16" t="s">
        <v>12290</v>
      </c>
      <c r="G4582" s="16" t="s">
        <v>12017</v>
      </c>
      <c r="H4582" s="17" t="n">
        <v>3.97</v>
      </c>
      <c r="I4582" s="18" t="n">
        <f aca="false">('SKU Master'!I4582-H4582)/'SKU Master'!I4582</f>
        <v>0.553430821147357</v>
      </c>
      <c r="J4582" s="16" t="n">
        <v>5</v>
      </c>
      <c r="K4582" s="19" t="n">
        <f aca="false">J4582*C4582</f>
        <v>15.5</v>
      </c>
      <c r="L4582" s="16" t="s">
        <v>12295</v>
      </c>
      <c r="M4582" s="16" t="s">
        <v>12292</v>
      </c>
      <c r="N4582" s="16" t="s">
        <v>12017</v>
      </c>
      <c r="O4582" s="16" t="s">
        <v>12307</v>
      </c>
      <c r="P4582" s="16" t="s">
        <v>12297</v>
      </c>
      <c r="Q4582" s="16" t="s">
        <v>12017</v>
      </c>
    </row>
    <row r="4583" customFormat="false" ht="15" hidden="false" customHeight="false" outlineLevel="0" collapsed="false">
      <c r="A4583" s="14" t="str">
        <f aca="false">'SKU Master'!A4583</f>
        <v>10-00042</v>
      </c>
      <c r="B4583" s="14" t="str">
        <f aca="false">VLOOKUP(A4583,'SKU Master'!$A:$N,6,FALSE())</f>
        <v>Dermacare Kids Toothbrush, 16.9 oz</v>
      </c>
      <c r="C4583" s="15" t="n">
        <v>2.8</v>
      </c>
      <c r="D4583" s="15" t="n">
        <v>4.1</v>
      </c>
      <c r="E4583" s="15" t="n">
        <v>2.2</v>
      </c>
      <c r="F4583" s="16" t="s">
        <v>12308</v>
      </c>
      <c r="G4583" s="16" t="s">
        <v>12017</v>
      </c>
      <c r="H4583" s="17" t="n">
        <v>2.62</v>
      </c>
      <c r="I4583" s="18" t="n">
        <f aca="false">('SKU Master'!I4583-H4583)/'SKU Master'!I4583</f>
        <v>0.474949899799599</v>
      </c>
      <c r="J4583" s="16" t="n">
        <v>4</v>
      </c>
      <c r="K4583" s="19" t="n">
        <f aca="false">J4583*C4583</f>
        <v>11.2</v>
      </c>
      <c r="L4583" s="16" t="s">
        <v>12295</v>
      </c>
      <c r="M4583" s="16" t="s">
        <v>12292</v>
      </c>
      <c r="N4583" s="16" t="s">
        <v>12017</v>
      </c>
      <c r="O4583" s="16" t="s">
        <v>12307</v>
      </c>
      <c r="P4583" s="16" t="s">
        <v>12296</v>
      </c>
      <c r="Q4583" s="16" t="s">
        <v>12017</v>
      </c>
    </row>
    <row r="4584" customFormat="false" ht="15" hidden="false" customHeight="false" outlineLevel="0" collapsed="false">
      <c r="A4584" s="14" t="str">
        <f aca="false">'SKU Master'!A4584</f>
        <v>10-00043</v>
      </c>
      <c r="B4584" s="14" t="str">
        <f aca="false">VLOOKUP(A4584,'SKU Master'!$A:$N,6,FALSE())</f>
        <v>Brightsmile Sensitive Dental Floss, 4.8 oz</v>
      </c>
      <c r="C4584" s="15" t="n">
        <v>2.6</v>
      </c>
      <c r="D4584" s="15" t="n">
        <v>4</v>
      </c>
      <c r="E4584" s="15" t="n">
        <v>2</v>
      </c>
      <c r="F4584" s="16" t="s">
        <v>12308</v>
      </c>
      <c r="G4584" s="16" t="s">
        <v>12017</v>
      </c>
      <c r="H4584" s="17" t="n">
        <v>3.59</v>
      </c>
      <c r="I4584" s="18" t="n">
        <f aca="false">('SKU Master'!I4584-H4584)/'SKU Master'!I4584</f>
        <v>0.478955007256894</v>
      </c>
      <c r="J4584" s="16" t="n">
        <v>5</v>
      </c>
      <c r="K4584" s="19" t="n">
        <f aca="false">J4584*C4584</f>
        <v>13</v>
      </c>
      <c r="L4584" s="16" t="s">
        <v>12295</v>
      </c>
      <c r="M4584" s="16" t="s">
        <v>12292</v>
      </c>
      <c r="N4584" s="16" t="s">
        <v>12017</v>
      </c>
      <c r="O4584" s="16" t="s">
        <v>12307</v>
      </c>
      <c r="P4584" s="16" t="s">
        <v>12297</v>
      </c>
      <c r="Q4584" s="16" t="s">
        <v>12017</v>
      </c>
    </row>
    <row r="4585" customFormat="false" ht="15" hidden="false" customHeight="false" outlineLevel="0" collapsed="false">
      <c r="A4585" s="14" t="str">
        <f aca="false">'SKU Master'!A4585</f>
        <v>10-00044</v>
      </c>
      <c r="B4585" s="14" t="str">
        <f aca="false">VLOOKUP(A4585,'SKU Master'!$A:$N,6,FALSE())</f>
        <v>Harborline Kids Dental Floss, 1 ct</v>
      </c>
      <c r="C4585" s="15" t="n">
        <v>1.9</v>
      </c>
      <c r="D4585" s="15" t="n">
        <v>7.7</v>
      </c>
      <c r="E4585" s="15" t="n">
        <v>2.2</v>
      </c>
      <c r="F4585" s="16" t="s">
        <v>12308</v>
      </c>
      <c r="G4585" s="16" t="s">
        <v>12017</v>
      </c>
      <c r="H4585" s="17" t="n">
        <v>2.2</v>
      </c>
      <c r="I4585" s="18" t="n">
        <f aca="false">('SKU Master'!I4585-H4585)/'SKU Master'!I4585</f>
        <v>0.591836734693878</v>
      </c>
      <c r="J4585" s="16" t="n">
        <v>4</v>
      </c>
      <c r="K4585" s="19" t="n">
        <f aca="false">J4585*C4585</f>
        <v>7.6</v>
      </c>
      <c r="L4585" s="16" t="s">
        <v>12295</v>
      </c>
      <c r="M4585" s="16" t="s">
        <v>12292</v>
      </c>
      <c r="N4585" s="16" t="s">
        <v>12017</v>
      </c>
      <c r="O4585" s="16" t="s">
        <v>12307</v>
      </c>
      <c r="P4585" s="16" t="s">
        <v>12296</v>
      </c>
      <c r="Q4585" s="16" t="s">
        <v>12017</v>
      </c>
    </row>
    <row r="4586" customFormat="false" ht="15" hidden="false" customHeight="false" outlineLevel="0" collapsed="false">
      <c r="A4586" s="14" t="str">
        <f aca="false">'SKU Master'!A4586</f>
        <v>10-00045</v>
      </c>
      <c r="B4586" s="14" t="str">
        <f aca="false">VLOOKUP(A4586,'SKU Master'!$A:$N,6,FALSE())</f>
        <v>Brightsmile Fresh Mint Dental Floss, 4.8 oz</v>
      </c>
      <c r="C4586" s="15" t="n">
        <v>1.7</v>
      </c>
      <c r="D4586" s="15" t="n">
        <v>6.7</v>
      </c>
      <c r="E4586" s="15" t="n">
        <v>1.8</v>
      </c>
      <c r="F4586" s="16" t="s">
        <v>12308</v>
      </c>
      <c r="G4586" s="16" t="s">
        <v>12017</v>
      </c>
      <c r="H4586" s="17" t="n">
        <v>1.56</v>
      </c>
      <c r="I4586" s="18" t="n">
        <f aca="false">('SKU Master'!I4586-H4586)/'SKU Master'!I4586</f>
        <v>0.478260869565217</v>
      </c>
      <c r="J4586" s="16" t="n">
        <v>1</v>
      </c>
      <c r="K4586" s="19" t="n">
        <f aca="false">J4586*C4586</f>
        <v>1.7</v>
      </c>
      <c r="L4586" s="16" t="s">
        <v>12291</v>
      </c>
      <c r="M4586" s="16" t="s">
        <v>12292</v>
      </c>
      <c r="N4586" s="16" t="s">
        <v>12017</v>
      </c>
      <c r="O4586" s="16" t="s">
        <v>12307</v>
      </c>
      <c r="P4586" s="16" t="s">
        <v>12294</v>
      </c>
      <c r="Q4586" s="16" t="s">
        <v>12017</v>
      </c>
    </row>
    <row r="4587" customFormat="false" ht="15" hidden="false" customHeight="false" outlineLevel="0" collapsed="false">
      <c r="A4587" s="14" t="str">
        <f aca="false">'SKU Master'!A4587</f>
        <v>10-00046</v>
      </c>
      <c r="B4587" s="14" t="str">
        <f aca="false">VLOOKUP(A4587,'SKU Master'!$A:$N,6,FALSE())</f>
        <v>Purelle Fresh Mint Mouthwash, 4.8 oz</v>
      </c>
      <c r="C4587" s="15" t="n">
        <v>2</v>
      </c>
      <c r="D4587" s="15" t="n">
        <v>6.8</v>
      </c>
      <c r="E4587" s="15" t="n">
        <v>3.3</v>
      </c>
      <c r="F4587" s="16" t="s">
        <v>12308</v>
      </c>
      <c r="G4587" s="16" t="s">
        <v>12017</v>
      </c>
      <c r="H4587" s="17" t="n">
        <v>2.98</v>
      </c>
      <c r="I4587" s="18" t="n">
        <f aca="false">('SKU Master'!I4587-H4587)/'SKU Master'!I4587</f>
        <v>0.402805611222445</v>
      </c>
      <c r="J4587" s="16" t="n">
        <v>3</v>
      </c>
      <c r="K4587" s="19" t="n">
        <f aca="false">J4587*C4587</f>
        <v>6</v>
      </c>
      <c r="L4587" s="16" t="s">
        <v>12295</v>
      </c>
      <c r="M4587" s="16" t="s">
        <v>12292</v>
      </c>
      <c r="N4587" s="16" t="s">
        <v>12017</v>
      </c>
      <c r="O4587" s="16" t="s">
        <v>12307</v>
      </c>
      <c r="P4587" s="16" t="s">
        <v>12298</v>
      </c>
      <c r="Q4587" s="16" t="s">
        <v>12017</v>
      </c>
    </row>
    <row r="4588" customFormat="false" ht="15" hidden="false" customHeight="false" outlineLevel="0" collapsed="false">
      <c r="A4588" s="14" t="str">
        <f aca="false">'SKU Master'!A4588</f>
        <v>10-00047</v>
      </c>
      <c r="B4588" s="14" t="str">
        <f aca="false">VLOOKUP(A4588,'SKU Master'!$A:$N,6,FALSE())</f>
        <v>Purelle Fresh Mint Dental Floss, 1 ct</v>
      </c>
      <c r="C4588" s="15" t="n">
        <v>2.9</v>
      </c>
      <c r="D4588" s="15" t="n">
        <v>6.9</v>
      </c>
      <c r="E4588" s="15" t="n">
        <v>2.5</v>
      </c>
      <c r="F4588" s="16" t="s">
        <v>12290</v>
      </c>
      <c r="G4588" s="16" t="s">
        <v>12017</v>
      </c>
      <c r="H4588" s="17" t="n">
        <v>3.41</v>
      </c>
      <c r="I4588" s="18" t="n">
        <f aca="false">('SKU Master'!I4588-H4588)/'SKU Master'!I4588</f>
        <v>0.532235939643347</v>
      </c>
      <c r="J4588" s="16" t="n">
        <v>5</v>
      </c>
      <c r="K4588" s="19" t="n">
        <f aca="false">J4588*C4588</f>
        <v>14.5</v>
      </c>
      <c r="L4588" s="16" t="s">
        <v>12295</v>
      </c>
      <c r="M4588" s="16" t="s">
        <v>12292</v>
      </c>
      <c r="N4588" s="16" t="s">
        <v>12017</v>
      </c>
      <c r="O4588" s="16" t="s">
        <v>12307</v>
      </c>
      <c r="P4588" s="16" t="s">
        <v>12297</v>
      </c>
      <c r="Q4588" s="16" t="s">
        <v>12017</v>
      </c>
    </row>
    <row r="4589" customFormat="false" ht="15" hidden="false" customHeight="false" outlineLevel="0" collapsed="false">
      <c r="A4589" s="14" t="str">
        <f aca="false">'SKU Master'!A4589</f>
        <v>10-00048</v>
      </c>
      <c r="B4589" s="14" t="str">
        <f aca="false">VLOOKUP(A4589,'SKU Master'!$A:$N,6,FALSE())</f>
        <v>Dermacare Whitening Toothbrush, 4.8 oz</v>
      </c>
      <c r="C4589" s="15" t="n">
        <v>2.6</v>
      </c>
      <c r="D4589" s="15" t="n">
        <v>5.3</v>
      </c>
      <c r="E4589" s="15" t="n">
        <v>3</v>
      </c>
      <c r="F4589" s="16" t="s">
        <v>12308</v>
      </c>
      <c r="G4589" s="16" t="s">
        <v>12017</v>
      </c>
      <c r="H4589" s="17" t="n">
        <v>2.73</v>
      </c>
      <c r="I4589" s="18" t="n">
        <f aca="false">('SKU Master'!I4589-H4589)/'SKU Master'!I4589</f>
        <v>0.441717791411043</v>
      </c>
      <c r="J4589" s="16" t="n">
        <v>2</v>
      </c>
      <c r="K4589" s="19" t="n">
        <f aca="false">J4589*C4589</f>
        <v>5.2</v>
      </c>
      <c r="L4589" s="16" t="s">
        <v>12295</v>
      </c>
      <c r="M4589" s="16" t="s">
        <v>12292</v>
      </c>
      <c r="N4589" s="16" t="s">
        <v>12017</v>
      </c>
      <c r="O4589" s="16" t="s">
        <v>12307</v>
      </c>
      <c r="P4589" s="16" t="s">
        <v>12298</v>
      </c>
      <c r="Q4589" s="16" t="s">
        <v>12017</v>
      </c>
    </row>
    <row r="4590" customFormat="false" ht="15" hidden="false" customHeight="false" outlineLevel="0" collapsed="false">
      <c r="A4590" s="14" t="str">
        <f aca="false">'SKU Master'!A4590</f>
        <v>10-00049</v>
      </c>
      <c r="B4590" s="14" t="str">
        <f aca="false">VLOOKUP(A4590,'SKU Master'!$A:$N,6,FALSE())</f>
        <v>Purelle Whitening Dental Floss, 16.9 oz</v>
      </c>
      <c r="C4590" s="15" t="n">
        <v>3.4</v>
      </c>
      <c r="D4590" s="15" t="n">
        <v>7</v>
      </c>
      <c r="E4590" s="15" t="n">
        <v>2.6</v>
      </c>
      <c r="F4590" s="16" t="s">
        <v>12308</v>
      </c>
      <c r="G4590" s="16" t="s">
        <v>12017</v>
      </c>
      <c r="H4590" s="17" t="n">
        <v>5.03</v>
      </c>
      <c r="I4590" s="18" t="n">
        <f aca="false">('SKU Master'!I4590-H4590)/'SKU Master'!I4590</f>
        <v>0.400476758045292</v>
      </c>
      <c r="J4590" s="16" t="n">
        <v>4</v>
      </c>
      <c r="K4590" s="19" t="n">
        <f aca="false">J4590*C4590</f>
        <v>13.6</v>
      </c>
      <c r="L4590" s="16" t="s">
        <v>12299</v>
      </c>
      <c r="M4590" s="16" t="s">
        <v>12292</v>
      </c>
      <c r="N4590" s="16" t="s">
        <v>12017</v>
      </c>
      <c r="O4590" s="16" t="s">
        <v>12307</v>
      </c>
      <c r="P4590" s="16" t="s">
        <v>12296</v>
      </c>
      <c r="Q4590" s="16" t="s">
        <v>12017</v>
      </c>
    </row>
    <row r="4591" customFormat="false" ht="15" hidden="false" customHeight="false" outlineLevel="0" collapsed="false">
      <c r="A4591" s="14" t="str">
        <f aca="false">'SKU Master'!A4591</f>
        <v>10-00050</v>
      </c>
      <c r="B4591" s="14" t="str">
        <f aca="false">VLOOKUP(A4591,'SKU Master'!$A:$N,6,FALSE())</f>
        <v>Harborline Kids Whitening Strips, 16.9 oz</v>
      </c>
      <c r="C4591" s="15" t="n">
        <v>2.2</v>
      </c>
      <c r="D4591" s="15" t="n">
        <v>4.5</v>
      </c>
      <c r="E4591" s="15" t="n">
        <v>3.1</v>
      </c>
      <c r="F4591" s="16" t="s">
        <v>12290</v>
      </c>
      <c r="G4591" s="16" t="s">
        <v>12017</v>
      </c>
      <c r="H4591" s="17" t="n">
        <v>2.07</v>
      </c>
      <c r="I4591" s="18" t="n">
        <f aca="false">('SKU Master'!I4591-H4591)/'SKU Master'!I4591</f>
        <v>0.622950819672131</v>
      </c>
      <c r="J4591" s="16" t="n">
        <v>6</v>
      </c>
      <c r="K4591" s="19" t="n">
        <f aca="false">J4591*C4591</f>
        <v>13.2</v>
      </c>
      <c r="L4591" s="16" t="s">
        <v>12295</v>
      </c>
      <c r="M4591" s="16" t="s">
        <v>12292</v>
      </c>
      <c r="N4591" s="16" t="s">
        <v>12017</v>
      </c>
      <c r="O4591" s="16" t="s">
        <v>12307</v>
      </c>
      <c r="P4591" s="16" t="s">
        <v>12297</v>
      </c>
      <c r="Q4591" s="16" t="s">
        <v>12017</v>
      </c>
    </row>
    <row r="4592" customFormat="false" ht="15" hidden="false" customHeight="false" outlineLevel="0" collapsed="false">
      <c r="A4592" s="14" t="str">
        <f aca="false">'SKU Master'!A4592</f>
        <v>10-00051</v>
      </c>
      <c r="B4592" s="14" t="str">
        <f aca="false">VLOOKUP(A4592,'SKU Master'!$A:$N,6,FALSE())</f>
        <v>Dermacare Color Care Styling Mousse, 8 oz</v>
      </c>
      <c r="C4592" s="15" t="n">
        <v>2</v>
      </c>
      <c r="D4592" s="15" t="n">
        <v>6.9</v>
      </c>
      <c r="E4592" s="15" t="n">
        <v>1.7</v>
      </c>
      <c r="F4592" s="16" t="s">
        <v>12290</v>
      </c>
      <c r="G4592" s="16" t="s">
        <v>12017</v>
      </c>
      <c r="H4592" s="17" t="n">
        <v>2.51</v>
      </c>
      <c r="I4592" s="18" t="n">
        <f aca="false">('SKU Master'!I4592-H4592)/'SKU Master'!I4592</f>
        <v>0.573853989813243</v>
      </c>
      <c r="J4592" s="16" t="n">
        <v>7</v>
      </c>
      <c r="K4592" s="19" t="n">
        <f aca="false">J4592*C4592</f>
        <v>14</v>
      </c>
      <c r="L4592" s="16" t="s">
        <v>12295</v>
      </c>
      <c r="M4592" s="16" t="s">
        <v>12292</v>
      </c>
      <c r="N4592" s="16" t="s">
        <v>12017</v>
      </c>
      <c r="O4592" s="16" t="s">
        <v>12307</v>
      </c>
      <c r="P4592" s="16" t="s">
        <v>12297</v>
      </c>
      <c r="Q4592" s="16" t="s">
        <v>12017</v>
      </c>
    </row>
    <row r="4593" customFormat="false" ht="15" hidden="false" customHeight="false" outlineLevel="0" collapsed="false">
      <c r="A4593" s="14" t="str">
        <f aca="false">'SKU Master'!A4593</f>
        <v>10-00052</v>
      </c>
      <c r="B4593" s="14" t="str">
        <f aca="false">VLOOKUP(A4593,'SKU Master'!$A:$N,6,FALSE())</f>
        <v>Dermacare Color Care Hair Gel, 8 oz</v>
      </c>
      <c r="C4593" s="15" t="n">
        <v>2</v>
      </c>
      <c r="D4593" s="15" t="n">
        <v>7.9</v>
      </c>
      <c r="E4593" s="15" t="n">
        <v>2.6</v>
      </c>
      <c r="F4593" s="16" t="s">
        <v>12308</v>
      </c>
      <c r="G4593" s="16" t="s">
        <v>12017</v>
      </c>
      <c r="H4593" s="17" t="n">
        <v>2.3</v>
      </c>
      <c r="I4593" s="18" t="n">
        <f aca="false">('SKU Master'!I4593-H4593)/'SKU Master'!I4593</f>
        <v>0.519832985386221</v>
      </c>
      <c r="J4593" s="16" t="n">
        <v>4</v>
      </c>
      <c r="K4593" s="19" t="n">
        <f aca="false">J4593*C4593</f>
        <v>8</v>
      </c>
      <c r="L4593" s="16" t="s">
        <v>12295</v>
      </c>
      <c r="M4593" s="16" t="s">
        <v>12292</v>
      </c>
      <c r="N4593" s="16" t="s">
        <v>12017</v>
      </c>
      <c r="O4593" s="16" t="s">
        <v>12307</v>
      </c>
      <c r="P4593" s="16" t="s">
        <v>12298</v>
      </c>
      <c r="Q4593" s="16" t="s">
        <v>12017</v>
      </c>
    </row>
    <row r="4594" customFormat="false" ht="15" hidden="false" customHeight="false" outlineLevel="0" collapsed="false">
      <c r="A4594" s="14" t="str">
        <f aca="false">'SKU Master'!A4594</f>
        <v>10-00053</v>
      </c>
      <c r="B4594" s="14" t="str">
        <f aca="false">VLOOKUP(A4594,'SKU Master'!$A:$N,6,FALSE())</f>
        <v>Harborline Color Care Styling Mousse, 12 oz</v>
      </c>
      <c r="C4594" s="15" t="n">
        <v>1.6</v>
      </c>
      <c r="D4594" s="15" t="n">
        <v>7.6</v>
      </c>
      <c r="E4594" s="15" t="n">
        <v>3.4</v>
      </c>
      <c r="F4594" s="16" t="s">
        <v>12290</v>
      </c>
      <c r="G4594" s="16" t="s">
        <v>12017</v>
      </c>
      <c r="H4594" s="17" t="n">
        <v>2.08</v>
      </c>
      <c r="I4594" s="18" t="n">
        <f aca="false">('SKU Master'!I4594-H4594)/'SKU Master'!I4594</f>
        <v>0.515151515151515</v>
      </c>
      <c r="J4594" s="16" t="n">
        <v>5</v>
      </c>
      <c r="K4594" s="19" t="n">
        <f aca="false">J4594*C4594</f>
        <v>8</v>
      </c>
      <c r="L4594" s="16" t="s">
        <v>12295</v>
      </c>
      <c r="M4594" s="16" t="s">
        <v>12292</v>
      </c>
      <c r="N4594" s="16" t="s">
        <v>12017</v>
      </c>
      <c r="O4594" s="16" t="s">
        <v>12307</v>
      </c>
      <c r="P4594" s="16" t="s">
        <v>12296</v>
      </c>
      <c r="Q4594" s="16" t="s">
        <v>12017</v>
      </c>
    </row>
    <row r="4595" customFormat="false" ht="15" hidden="false" customHeight="false" outlineLevel="0" collapsed="false">
      <c r="A4595" s="14" t="str">
        <f aca="false">'SKU Master'!A4595</f>
        <v>10-00054</v>
      </c>
      <c r="B4595" s="14" t="str">
        <f aca="false">VLOOKUP(A4595,'SKU Master'!$A:$N,6,FALSE())</f>
        <v>Harborline Color Care Conditioner, 8 oz</v>
      </c>
      <c r="C4595" s="15" t="n">
        <v>1.5</v>
      </c>
      <c r="D4595" s="15" t="n">
        <v>5.9</v>
      </c>
      <c r="E4595" s="15" t="n">
        <v>2.2</v>
      </c>
      <c r="F4595" s="16" t="s">
        <v>12290</v>
      </c>
      <c r="G4595" s="16" t="s">
        <v>12017</v>
      </c>
      <c r="H4595" s="17" t="n">
        <v>2.73</v>
      </c>
      <c r="I4595" s="18" t="n">
        <f aca="false">('SKU Master'!I4595-H4595)/'SKU Master'!I4595</f>
        <v>0.54424040066778</v>
      </c>
      <c r="J4595" s="16" t="n">
        <v>7</v>
      </c>
      <c r="K4595" s="19" t="n">
        <f aca="false">J4595*C4595</f>
        <v>10.5</v>
      </c>
      <c r="L4595" s="16" t="s">
        <v>12295</v>
      </c>
      <c r="M4595" s="16" t="s">
        <v>12292</v>
      </c>
      <c r="N4595" s="16" t="s">
        <v>12017</v>
      </c>
      <c r="O4595" s="16" t="s">
        <v>12307</v>
      </c>
      <c r="P4595" s="16" t="s">
        <v>12297</v>
      </c>
      <c r="Q4595" s="16" t="s">
        <v>12017</v>
      </c>
    </row>
    <row r="4596" customFormat="false" ht="15" hidden="false" customHeight="false" outlineLevel="0" collapsed="false">
      <c r="A4596" s="14" t="str">
        <f aca="false">'SKU Master'!A4596</f>
        <v>10-00055</v>
      </c>
      <c r="B4596" s="14" t="str">
        <f aca="false">VLOOKUP(A4596,'SKU Master'!$A:$N,6,FALSE())</f>
        <v>Harborline Volume Hair Spray, 12 oz</v>
      </c>
      <c r="C4596" s="15" t="n">
        <v>3.2</v>
      </c>
      <c r="D4596" s="15" t="n">
        <v>6.9</v>
      </c>
      <c r="E4596" s="15" t="n">
        <v>2.5</v>
      </c>
      <c r="F4596" s="16" t="s">
        <v>12290</v>
      </c>
      <c r="G4596" s="16" t="s">
        <v>12017</v>
      </c>
      <c r="H4596" s="17" t="n">
        <v>3.27</v>
      </c>
      <c r="I4596" s="18" t="n">
        <f aca="false">('SKU Master'!I4596-H4596)/'SKU Master'!I4596</f>
        <v>0.605548854041013</v>
      </c>
      <c r="J4596" s="16" t="n">
        <v>3</v>
      </c>
      <c r="K4596" s="19" t="n">
        <f aca="false">J4596*C4596</f>
        <v>9.6</v>
      </c>
      <c r="L4596" s="16" t="s">
        <v>12295</v>
      </c>
      <c r="M4596" s="16" t="s">
        <v>12292</v>
      </c>
      <c r="N4596" s="16" t="s">
        <v>12017</v>
      </c>
      <c r="O4596" s="16" t="s">
        <v>12307</v>
      </c>
      <c r="P4596" s="16" t="s">
        <v>12298</v>
      </c>
      <c r="Q4596" s="16" t="s">
        <v>12017</v>
      </c>
    </row>
    <row r="4597" customFormat="false" ht="15" hidden="false" customHeight="false" outlineLevel="0" collapsed="false">
      <c r="A4597" s="14" t="str">
        <f aca="false">'SKU Master'!A4597</f>
        <v>10-00056</v>
      </c>
      <c r="B4597" s="14" t="str">
        <f aca="false">VLOOKUP(A4597,'SKU Master'!$A:$N,6,FALSE())</f>
        <v>Harborline Anti-Dandruff Hair Spray, 8 oz</v>
      </c>
      <c r="C4597" s="15" t="n">
        <v>2.1</v>
      </c>
      <c r="D4597" s="15" t="n">
        <v>5</v>
      </c>
      <c r="E4597" s="15" t="n">
        <v>3.5</v>
      </c>
      <c r="F4597" s="16" t="s">
        <v>12308</v>
      </c>
      <c r="G4597" s="16" t="s">
        <v>12017</v>
      </c>
      <c r="H4597" s="17" t="n">
        <v>4.32</v>
      </c>
      <c r="I4597" s="18" t="n">
        <f aca="false">('SKU Master'!I4597-H4597)/'SKU Master'!I4597</f>
        <v>0.485101311084625</v>
      </c>
      <c r="J4597" s="16" t="n">
        <v>1</v>
      </c>
      <c r="K4597" s="19" t="n">
        <f aca="false">J4597*C4597</f>
        <v>2.1</v>
      </c>
      <c r="L4597" s="16" t="s">
        <v>12291</v>
      </c>
      <c r="M4597" s="16" t="s">
        <v>12292</v>
      </c>
      <c r="N4597" s="16" t="s">
        <v>12017</v>
      </c>
      <c r="O4597" s="16" t="s">
        <v>12307</v>
      </c>
      <c r="P4597" s="16" t="s">
        <v>12294</v>
      </c>
      <c r="Q4597" s="16" t="s">
        <v>12017</v>
      </c>
    </row>
    <row r="4598" customFormat="false" ht="15" hidden="false" customHeight="false" outlineLevel="0" collapsed="false">
      <c r="A4598" s="14" t="str">
        <f aca="false">'SKU Master'!A4598</f>
        <v>10-00057</v>
      </c>
      <c r="B4598" s="14" t="str">
        <f aca="false">VLOOKUP(A4598,'SKU Master'!$A:$N,6,FALSE())</f>
        <v>Harborline Color Care Conditioner, 12 oz</v>
      </c>
      <c r="C4598" s="15" t="n">
        <v>1.6</v>
      </c>
      <c r="D4598" s="15" t="n">
        <v>7.4</v>
      </c>
      <c r="E4598" s="15" t="n">
        <v>1.8</v>
      </c>
      <c r="F4598" s="16" t="s">
        <v>12308</v>
      </c>
      <c r="G4598" s="16" t="s">
        <v>12017</v>
      </c>
      <c r="H4598" s="17" t="n">
        <v>2.87</v>
      </c>
      <c r="I4598" s="18" t="n">
        <f aca="false">('SKU Master'!I4598-H4598)/'SKU Master'!I4598</f>
        <v>0.504317789291883</v>
      </c>
      <c r="J4598" s="16" t="n">
        <v>2</v>
      </c>
      <c r="K4598" s="19" t="n">
        <f aca="false">J4598*C4598</f>
        <v>3.2</v>
      </c>
      <c r="L4598" s="16" t="s">
        <v>12291</v>
      </c>
      <c r="M4598" s="16" t="s">
        <v>12292</v>
      </c>
      <c r="N4598" s="16" t="s">
        <v>12017</v>
      </c>
      <c r="O4598" s="16" t="s">
        <v>12307</v>
      </c>
      <c r="P4598" s="16" t="s">
        <v>12294</v>
      </c>
      <c r="Q4598" s="16" t="s">
        <v>12017</v>
      </c>
    </row>
    <row r="4599" customFormat="false" ht="15" hidden="false" customHeight="false" outlineLevel="0" collapsed="false">
      <c r="A4599" s="14" t="str">
        <f aca="false">'SKU Master'!A4599</f>
        <v>10-00058</v>
      </c>
      <c r="B4599" s="14" t="str">
        <f aca="false">VLOOKUP(A4599,'SKU Master'!$A:$N,6,FALSE())</f>
        <v>Purelle Moisture Styling Mousse, 12 oz</v>
      </c>
      <c r="C4599" s="15" t="n">
        <v>2.2</v>
      </c>
      <c r="D4599" s="15" t="n">
        <v>7</v>
      </c>
      <c r="E4599" s="15" t="n">
        <v>2</v>
      </c>
      <c r="F4599" s="16" t="s">
        <v>12308</v>
      </c>
      <c r="G4599" s="16" t="s">
        <v>12017</v>
      </c>
      <c r="H4599" s="17" t="n">
        <v>2.45</v>
      </c>
      <c r="I4599" s="18" t="n">
        <f aca="false">('SKU Master'!I4599-H4599)/'SKU Master'!I4599</f>
        <v>0.536862003780718</v>
      </c>
      <c r="J4599" s="16" t="n">
        <v>3</v>
      </c>
      <c r="K4599" s="19" t="n">
        <f aca="false">J4599*C4599</f>
        <v>6.6</v>
      </c>
      <c r="L4599" s="16" t="s">
        <v>12295</v>
      </c>
      <c r="M4599" s="16" t="s">
        <v>12292</v>
      </c>
      <c r="N4599" s="16" t="s">
        <v>12017</v>
      </c>
      <c r="O4599" s="16" t="s">
        <v>12307</v>
      </c>
      <c r="P4599" s="16" t="s">
        <v>12298</v>
      </c>
      <c r="Q4599" s="16" t="s">
        <v>12017</v>
      </c>
    </row>
    <row r="4600" customFormat="false" ht="15" hidden="false" customHeight="false" outlineLevel="0" collapsed="false">
      <c r="A4600" s="14" t="str">
        <f aca="false">'SKU Master'!A4600</f>
        <v>10-00059</v>
      </c>
      <c r="B4600" s="14" t="str">
        <f aca="false">VLOOKUP(A4600,'SKU Master'!$A:$N,6,FALSE())</f>
        <v>Purelle Color Care Conditioner, 12 oz</v>
      </c>
      <c r="C4600" s="15" t="n">
        <v>3.1</v>
      </c>
      <c r="D4600" s="15" t="n">
        <v>5.1</v>
      </c>
      <c r="E4600" s="15" t="n">
        <v>3.3</v>
      </c>
      <c r="F4600" s="16" t="s">
        <v>12308</v>
      </c>
      <c r="G4600" s="16" t="s">
        <v>12017</v>
      </c>
      <c r="H4600" s="17" t="n">
        <v>4.2</v>
      </c>
      <c r="I4600" s="18" t="n">
        <f aca="false">('SKU Master'!I4600-H4600)/'SKU Master'!I4600</f>
        <v>0.532814238042269</v>
      </c>
      <c r="J4600" s="16" t="n">
        <v>5</v>
      </c>
      <c r="K4600" s="19" t="n">
        <f aca="false">J4600*C4600</f>
        <v>15.5</v>
      </c>
      <c r="L4600" s="16" t="s">
        <v>12295</v>
      </c>
      <c r="M4600" s="16" t="s">
        <v>12292</v>
      </c>
      <c r="N4600" s="16" t="s">
        <v>12017</v>
      </c>
      <c r="O4600" s="16" t="s">
        <v>12307</v>
      </c>
      <c r="P4600" s="16" t="s">
        <v>12296</v>
      </c>
      <c r="Q4600" s="16" t="s">
        <v>12017</v>
      </c>
    </row>
    <row r="4601" customFormat="false" ht="15" hidden="false" customHeight="false" outlineLevel="0" collapsed="false">
      <c r="A4601" s="14" t="str">
        <f aca="false">'SKU Master'!A4601</f>
        <v>10-00060</v>
      </c>
      <c r="B4601" s="14" t="str">
        <f aca="false">VLOOKUP(A4601,'SKU Master'!$A:$N,6,FALSE())</f>
        <v>Dermacare Moisture Hair Spray, 12 oz</v>
      </c>
      <c r="C4601" s="15" t="n">
        <v>2.6</v>
      </c>
      <c r="D4601" s="15" t="n">
        <v>6</v>
      </c>
      <c r="E4601" s="15" t="n">
        <v>2</v>
      </c>
      <c r="F4601" s="16" t="s">
        <v>12308</v>
      </c>
      <c r="G4601" s="16" t="s">
        <v>12017</v>
      </c>
      <c r="H4601" s="17" t="n">
        <v>3.42</v>
      </c>
      <c r="I4601" s="18" t="n">
        <f aca="false">('SKU Master'!I4601-H4601)/'SKU Master'!I4601</f>
        <v>0.473035439137134</v>
      </c>
      <c r="J4601" s="16" t="n">
        <v>6</v>
      </c>
      <c r="K4601" s="19" t="n">
        <f aca="false">J4601*C4601</f>
        <v>15.6</v>
      </c>
      <c r="L4601" s="16" t="s">
        <v>12299</v>
      </c>
      <c r="M4601" s="16" t="s">
        <v>12292</v>
      </c>
      <c r="N4601" s="16" t="s">
        <v>12017</v>
      </c>
      <c r="O4601" s="16" t="s">
        <v>12307</v>
      </c>
      <c r="P4601" s="16" t="s">
        <v>12297</v>
      </c>
      <c r="Q4601" s="16" t="s">
        <v>12017</v>
      </c>
    </row>
    <row r="4602" customFormat="false" ht="15" hidden="false" customHeight="false" outlineLevel="0" collapsed="false">
      <c r="A4602" s="14" t="str">
        <f aca="false">'SKU Master'!A4602</f>
        <v>10-00061</v>
      </c>
      <c r="B4602" s="14" t="str">
        <f aca="false">VLOOKUP(A4602,'SKU Master'!$A:$N,6,FALSE())</f>
        <v>Brightsmile Anti-Dandruff Styling Mousse, 8 oz</v>
      </c>
      <c r="C4602" s="15" t="n">
        <v>2.2</v>
      </c>
      <c r="D4602" s="15" t="n">
        <v>7.2</v>
      </c>
      <c r="E4602" s="15" t="n">
        <v>3.4</v>
      </c>
      <c r="F4602" s="16" t="s">
        <v>12308</v>
      </c>
      <c r="G4602" s="16" t="s">
        <v>12017</v>
      </c>
      <c r="H4602" s="17" t="n">
        <v>3.19</v>
      </c>
      <c r="I4602" s="18" t="n">
        <f aca="false">('SKU Master'!I4602-H4602)/'SKU Master'!I4602</f>
        <v>0.500782472613459</v>
      </c>
      <c r="J4602" s="16" t="n">
        <v>7</v>
      </c>
      <c r="K4602" s="19" t="n">
        <f aca="false">J4602*C4602</f>
        <v>15.4</v>
      </c>
      <c r="L4602" s="16" t="s">
        <v>12295</v>
      </c>
      <c r="M4602" s="16" t="s">
        <v>12292</v>
      </c>
      <c r="N4602" s="16" t="s">
        <v>12017</v>
      </c>
      <c r="O4602" s="16" t="s">
        <v>12307</v>
      </c>
      <c r="P4602" s="16" t="s">
        <v>12297</v>
      </c>
      <c r="Q4602" s="16" t="s">
        <v>12017</v>
      </c>
    </row>
    <row r="4603" customFormat="false" ht="15" hidden="false" customHeight="false" outlineLevel="0" collapsed="false">
      <c r="A4603" s="14" t="str">
        <f aca="false">'SKU Master'!A4603</f>
        <v>10-00062</v>
      </c>
      <c r="B4603" s="14" t="str">
        <f aca="false">VLOOKUP(A4603,'SKU Master'!$A:$N,6,FALSE())</f>
        <v>Brightsmile Anti-Dandruff Hair Spray, 12 oz</v>
      </c>
      <c r="C4603" s="15" t="n">
        <v>3.2</v>
      </c>
      <c r="D4603" s="15" t="n">
        <v>6.4</v>
      </c>
      <c r="E4603" s="15" t="n">
        <v>2.9</v>
      </c>
      <c r="F4603" s="16" t="s">
        <v>12290</v>
      </c>
      <c r="G4603" s="16" t="s">
        <v>12017</v>
      </c>
      <c r="H4603" s="17" t="n">
        <v>3.85</v>
      </c>
      <c r="I4603" s="18" t="n">
        <f aca="false">('SKU Master'!I4603-H4603)/'SKU Master'!I4603</f>
        <v>0.479025710419486</v>
      </c>
      <c r="J4603" s="16" t="n">
        <v>5</v>
      </c>
      <c r="K4603" s="19" t="n">
        <f aca="false">J4603*C4603</f>
        <v>16</v>
      </c>
      <c r="L4603" s="16" t="s">
        <v>12299</v>
      </c>
      <c r="M4603" s="16" t="s">
        <v>12292</v>
      </c>
      <c r="N4603" s="16" t="s">
        <v>12017</v>
      </c>
      <c r="O4603" s="16" t="s">
        <v>12307</v>
      </c>
      <c r="P4603" s="16" t="s">
        <v>12296</v>
      </c>
      <c r="Q4603" s="16" t="s">
        <v>12021</v>
      </c>
    </row>
    <row r="4604" customFormat="false" ht="15" hidden="false" customHeight="false" outlineLevel="0" collapsed="false">
      <c r="A4604" s="14" t="str">
        <f aca="false">'SKU Master'!A4604</f>
        <v>10-00063</v>
      </c>
      <c r="B4604" s="14" t="str">
        <f aca="false">VLOOKUP(A4604,'SKU Master'!$A:$N,6,FALSE())</f>
        <v>Dermacare Moisture Styling Mousse, 8 oz</v>
      </c>
      <c r="C4604" s="15" t="n">
        <v>3.1</v>
      </c>
      <c r="D4604" s="15" t="n">
        <v>5.4</v>
      </c>
      <c r="E4604" s="15" t="n">
        <v>1.6</v>
      </c>
      <c r="F4604" s="16" t="s">
        <v>12290</v>
      </c>
      <c r="G4604" s="16" t="s">
        <v>12017</v>
      </c>
      <c r="H4604" s="17" t="n">
        <v>4.28</v>
      </c>
      <c r="I4604" s="18" t="n">
        <f aca="false">('SKU Master'!I4604-H4604)/'SKU Master'!I4604</f>
        <v>0.489868891537545</v>
      </c>
      <c r="J4604" s="16" t="n">
        <v>1</v>
      </c>
      <c r="K4604" s="19" t="n">
        <f aca="false">J4604*C4604</f>
        <v>3.1</v>
      </c>
      <c r="L4604" s="16" t="s">
        <v>12295</v>
      </c>
      <c r="M4604" s="16" t="s">
        <v>12292</v>
      </c>
      <c r="N4604" s="16" t="s">
        <v>12017</v>
      </c>
      <c r="O4604" s="16" t="s">
        <v>12307</v>
      </c>
      <c r="P4604" s="16" t="s">
        <v>12298</v>
      </c>
      <c r="Q4604" s="16" t="s">
        <v>12017</v>
      </c>
    </row>
    <row r="4605" customFormat="false" ht="15" hidden="false" customHeight="false" outlineLevel="0" collapsed="false">
      <c r="A4605" s="14" t="str">
        <f aca="false">'SKU Master'!A4605</f>
        <v>10-00064</v>
      </c>
      <c r="B4605" s="14" t="str">
        <f aca="false">VLOOKUP(A4605,'SKU Master'!$A:$N,6,FALSE())</f>
        <v>Harborline Volume Conditioner, 8 oz</v>
      </c>
      <c r="C4605" s="15" t="n">
        <v>2</v>
      </c>
      <c r="D4605" s="15" t="n">
        <v>7.9</v>
      </c>
      <c r="E4605" s="15" t="n">
        <v>2.6</v>
      </c>
      <c r="F4605" s="16" t="s">
        <v>12308</v>
      </c>
      <c r="G4605" s="16" t="s">
        <v>12017</v>
      </c>
      <c r="H4605" s="17" t="n">
        <v>3.51</v>
      </c>
      <c r="I4605" s="18" t="n">
        <f aca="false">('SKU Master'!I4605-H4605)/'SKU Master'!I4605</f>
        <v>0.560700876095119</v>
      </c>
      <c r="J4605" s="16" t="n">
        <v>3</v>
      </c>
      <c r="K4605" s="19" t="n">
        <f aca="false">J4605*C4605</f>
        <v>6</v>
      </c>
      <c r="L4605" s="16" t="s">
        <v>12295</v>
      </c>
      <c r="M4605" s="16" t="s">
        <v>12292</v>
      </c>
      <c r="N4605" s="16" t="s">
        <v>12017</v>
      </c>
      <c r="O4605" s="16" t="s">
        <v>12307</v>
      </c>
      <c r="P4605" s="16" t="s">
        <v>12296</v>
      </c>
      <c r="Q4605" s="16" t="s">
        <v>12017</v>
      </c>
    </row>
    <row r="4606" customFormat="false" ht="15" hidden="false" customHeight="false" outlineLevel="0" collapsed="false">
      <c r="A4606" s="14" t="str">
        <f aca="false">'SKU Master'!A4606</f>
        <v>10-00065</v>
      </c>
      <c r="B4606" s="14" t="str">
        <f aca="false">VLOOKUP(A4606,'SKU Master'!$A:$N,6,FALSE())</f>
        <v>Purelle Color Care Styling Mousse, 8 oz</v>
      </c>
      <c r="C4606" s="15" t="n">
        <v>2.8</v>
      </c>
      <c r="D4606" s="15" t="n">
        <v>4.1</v>
      </c>
      <c r="E4606" s="15" t="n">
        <v>2.7</v>
      </c>
      <c r="F4606" s="16" t="s">
        <v>12308</v>
      </c>
      <c r="G4606" s="16" t="s">
        <v>12017</v>
      </c>
      <c r="H4606" s="17" t="n">
        <v>2.11</v>
      </c>
      <c r="I4606" s="18" t="n">
        <f aca="false">('SKU Master'!I4606-H4606)/'SKU Master'!I4606</f>
        <v>0.530066815144766</v>
      </c>
      <c r="J4606" s="16" t="n">
        <v>6</v>
      </c>
      <c r="K4606" s="19" t="n">
        <f aca="false">J4606*C4606</f>
        <v>16.8</v>
      </c>
      <c r="L4606" s="16" t="s">
        <v>12295</v>
      </c>
      <c r="M4606" s="16" t="s">
        <v>12292</v>
      </c>
      <c r="N4606" s="16" t="s">
        <v>12017</v>
      </c>
      <c r="O4606" s="16" t="s">
        <v>12307</v>
      </c>
      <c r="P4606" s="16" t="s">
        <v>12297</v>
      </c>
      <c r="Q4606" s="16" t="s">
        <v>12021</v>
      </c>
    </row>
    <row r="4607" customFormat="false" ht="15" hidden="false" customHeight="false" outlineLevel="0" collapsed="false">
      <c r="A4607" s="14" t="str">
        <f aca="false">'SKU Master'!A4607</f>
        <v>10-00066</v>
      </c>
      <c r="B4607" s="14" t="str">
        <f aca="false">VLOOKUP(A4607,'SKU Master'!$A:$N,6,FALSE())</f>
        <v>Brightsmile Color Care Conditioner, 12 oz</v>
      </c>
      <c r="C4607" s="15" t="n">
        <v>2.9</v>
      </c>
      <c r="D4607" s="15" t="n">
        <v>4.9</v>
      </c>
      <c r="E4607" s="15" t="n">
        <v>2.9</v>
      </c>
      <c r="F4607" s="16" t="s">
        <v>12290</v>
      </c>
      <c r="G4607" s="16" t="s">
        <v>12017</v>
      </c>
      <c r="H4607" s="17" t="n">
        <v>3.39</v>
      </c>
      <c r="I4607" s="18" t="n">
        <f aca="false">('SKU Master'!I4607-H4607)/'SKU Master'!I4607</f>
        <v>0.507982583454282</v>
      </c>
      <c r="J4607" s="16" t="n">
        <v>3</v>
      </c>
      <c r="K4607" s="19" t="n">
        <f aca="false">J4607*C4607</f>
        <v>8.7</v>
      </c>
      <c r="L4607" s="16" t="s">
        <v>12295</v>
      </c>
      <c r="M4607" s="16" t="s">
        <v>12292</v>
      </c>
      <c r="N4607" s="16" t="s">
        <v>12017</v>
      </c>
      <c r="O4607" s="16" t="s">
        <v>12307</v>
      </c>
      <c r="P4607" s="16" t="s">
        <v>12296</v>
      </c>
      <c r="Q4607" s="16" t="s">
        <v>12017</v>
      </c>
    </row>
    <row r="4608" customFormat="false" ht="15" hidden="false" customHeight="false" outlineLevel="0" collapsed="false">
      <c r="A4608" s="14" t="str">
        <f aca="false">'SKU Master'!A4608</f>
        <v>10-00067</v>
      </c>
      <c r="B4608" s="14" t="str">
        <f aca="false">VLOOKUP(A4608,'SKU Master'!$A:$N,6,FALSE())</f>
        <v>Purelle Anti-Dandruff Conditioner, 8 oz</v>
      </c>
      <c r="C4608" s="15" t="n">
        <v>2.4</v>
      </c>
      <c r="D4608" s="15" t="n">
        <v>4.7</v>
      </c>
      <c r="E4608" s="15" t="n">
        <v>2.6</v>
      </c>
      <c r="F4608" s="16" t="s">
        <v>12290</v>
      </c>
      <c r="G4608" s="16" t="s">
        <v>12017</v>
      </c>
      <c r="H4608" s="17" t="n">
        <v>3.82</v>
      </c>
      <c r="I4608" s="18" t="n">
        <f aca="false">('SKU Master'!I4608-H4608)/'SKU Master'!I4608</f>
        <v>0.453505007153076</v>
      </c>
      <c r="J4608" s="16" t="n">
        <v>5</v>
      </c>
      <c r="K4608" s="19" t="n">
        <f aca="false">J4608*C4608</f>
        <v>12</v>
      </c>
      <c r="L4608" s="16" t="s">
        <v>12295</v>
      </c>
      <c r="M4608" s="16" t="s">
        <v>12292</v>
      </c>
      <c r="N4608" s="16" t="s">
        <v>12017</v>
      </c>
      <c r="O4608" s="16" t="s">
        <v>12307</v>
      </c>
      <c r="P4608" s="16" t="s">
        <v>12296</v>
      </c>
      <c r="Q4608" s="16" t="s">
        <v>12017</v>
      </c>
    </row>
    <row r="4609" customFormat="false" ht="15" hidden="false" customHeight="false" outlineLevel="0" collapsed="false">
      <c r="A4609" s="14" t="str">
        <f aca="false">'SKU Master'!A4609</f>
        <v>10-00068</v>
      </c>
      <c r="B4609" s="14" t="str">
        <f aca="false">VLOOKUP(A4609,'SKU Master'!$A:$N,6,FALSE())</f>
        <v>Brightsmile Color Care Styling Mousse, 12 oz</v>
      </c>
      <c r="C4609" s="15" t="n">
        <v>2.7</v>
      </c>
      <c r="D4609" s="15" t="n">
        <v>5.1</v>
      </c>
      <c r="E4609" s="15" t="n">
        <v>3.4</v>
      </c>
      <c r="F4609" s="16" t="s">
        <v>12308</v>
      </c>
      <c r="G4609" s="16" t="s">
        <v>12017</v>
      </c>
      <c r="H4609" s="17" t="n">
        <v>2.59</v>
      </c>
      <c r="I4609" s="18" t="n">
        <f aca="false">('SKU Master'!I4609-H4609)/'SKU Master'!I4609</f>
        <v>0.423162583518931</v>
      </c>
      <c r="J4609" s="16" t="n">
        <v>6</v>
      </c>
      <c r="K4609" s="19" t="n">
        <f aca="false">J4609*C4609</f>
        <v>16.2</v>
      </c>
      <c r="L4609" s="16" t="s">
        <v>12295</v>
      </c>
      <c r="M4609" s="16" t="s">
        <v>12292</v>
      </c>
      <c r="N4609" s="16" t="s">
        <v>12017</v>
      </c>
      <c r="O4609" s="16" t="s">
        <v>12307</v>
      </c>
      <c r="P4609" s="16" t="s">
        <v>12297</v>
      </c>
      <c r="Q4609" s="16" t="s">
        <v>12021</v>
      </c>
    </row>
    <row r="4610" customFormat="false" ht="15" hidden="false" customHeight="false" outlineLevel="0" collapsed="false">
      <c r="A4610" s="14" t="str">
        <f aca="false">'SKU Master'!A4610</f>
        <v>10-00069</v>
      </c>
      <c r="B4610" s="14" t="str">
        <f aca="false">VLOOKUP(A4610,'SKU Master'!$A:$N,6,FALSE())</f>
        <v>Harborline Volume Hair Gel, 8 oz</v>
      </c>
      <c r="C4610" s="15" t="n">
        <v>2.6</v>
      </c>
      <c r="D4610" s="15" t="n">
        <v>8</v>
      </c>
      <c r="E4610" s="15" t="n">
        <v>1.9</v>
      </c>
      <c r="F4610" s="16" t="s">
        <v>12308</v>
      </c>
      <c r="G4610" s="16" t="s">
        <v>12017</v>
      </c>
      <c r="H4610" s="17" t="n">
        <v>3.98</v>
      </c>
      <c r="I4610" s="18" t="n">
        <f aca="false">('SKU Master'!I4610-H4610)/'SKU Master'!I4610</f>
        <v>0.557285873192436</v>
      </c>
      <c r="J4610" s="16" t="n">
        <v>1</v>
      </c>
      <c r="K4610" s="19" t="n">
        <f aca="false">J4610*C4610</f>
        <v>2.6</v>
      </c>
      <c r="L4610" s="16" t="s">
        <v>12291</v>
      </c>
      <c r="M4610" s="16" t="s">
        <v>12292</v>
      </c>
      <c r="N4610" s="16" t="s">
        <v>12017</v>
      </c>
      <c r="O4610" s="16" t="s">
        <v>12307</v>
      </c>
      <c r="P4610" s="16" t="s">
        <v>12294</v>
      </c>
      <c r="Q4610" s="16" t="s">
        <v>12017</v>
      </c>
    </row>
    <row r="4611" customFormat="false" ht="15" hidden="false" customHeight="false" outlineLevel="0" collapsed="false">
      <c r="A4611" s="14" t="str">
        <f aca="false">'SKU Master'!A4611</f>
        <v>10-00070</v>
      </c>
      <c r="B4611" s="14" t="str">
        <f aca="false">VLOOKUP(A4611,'SKU Master'!$A:$N,6,FALSE())</f>
        <v>Harborline Anti-Dandruff Hair Gel, 12 oz</v>
      </c>
      <c r="C4611" s="15" t="n">
        <v>3.2</v>
      </c>
      <c r="D4611" s="15" t="n">
        <v>4.7</v>
      </c>
      <c r="E4611" s="15" t="n">
        <v>2.7</v>
      </c>
      <c r="F4611" s="16" t="s">
        <v>12308</v>
      </c>
      <c r="G4611" s="16" t="s">
        <v>12017</v>
      </c>
      <c r="H4611" s="17" t="n">
        <v>2</v>
      </c>
      <c r="I4611" s="18" t="n">
        <f aca="false">('SKU Master'!I4611-H4611)/'SKU Master'!I4611</f>
        <v>0.591002044989775</v>
      </c>
      <c r="J4611" s="16" t="n">
        <v>4</v>
      </c>
      <c r="K4611" s="19" t="n">
        <f aca="false">J4611*C4611</f>
        <v>12.8</v>
      </c>
      <c r="L4611" s="16" t="s">
        <v>12295</v>
      </c>
      <c r="M4611" s="16" t="s">
        <v>12292</v>
      </c>
      <c r="N4611" s="16" t="s">
        <v>12017</v>
      </c>
      <c r="O4611" s="16" t="s">
        <v>12307</v>
      </c>
      <c r="P4611" s="16" t="s">
        <v>12296</v>
      </c>
      <c r="Q4611" s="16" t="s">
        <v>12017</v>
      </c>
    </row>
    <row r="4612" customFormat="false" ht="15" hidden="false" customHeight="false" outlineLevel="0" collapsed="false">
      <c r="A4612" s="14" t="str">
        <f aca="false">'SKU Master'!A4612</f>
        <v>10-00071</v>
      </c>
      <c r="B4612" s="14" t="str">
        <f aca="false">VLOOKUP(A4612,'SKU Master'!$A:$N,6,FALSE())</f>
        <v>Purelle Anti-Dandruff Hair Gel, 12 oz</v>
      </c>
      <c r="C4612" s="15" t="n">
        <v>2.4</v>
      </c>
      <c r="D4612" s="15" t="n">
        <v>7.3</v>
      </c>
      <c r="E4612" s="15" t="n">
        <v>2.4</v>
      </c>
      <c r="F4612" s="16" t="s">
        <v>12308</v>
      </c>
      <c r="G4612" s="16" t="s">
        <v>12017</v>
      </c>
      <c r="H4612" s="17" t="n">
        <v>3.25</v>
      </c>
      <c r="I4612" s="18" t="n">
        <f aca="false">('SKU Master'!I4612-H4612)/'SKU Master'!I4612</f>
        <v>0.457429048414023</v>
      </c>
      <c r="J4612" s="16" t="n">
        <v>4</v>
      </c>
      <c r="K4612" s="19" t="n">
        <f aca="false">J4612*C4612</f>
        <v>9.6</v>
      </c>
      <c r="L4612" s="16" t="s">
        <v>12295</v>
      </c>
      <c r="M4612" s="16" t="s">
        <v>12292</v>
      </c>
      <c r="N4612" s="16" t="s">
        <v>12017</v>
      </c>
      <c r="O4612" s="16" t="s">
        <v>12307</v>
      </c>
      <c r="P4612" s="16" t="s">
        <v>12296</v>
      </c>
      <c r="Q4612" s="16" t="s">
        <v>12017</v>
      </c>
    </row>
    <row r="4613" customFormat="false" ht="15" hidden="false" customHeight="false" outlineLevel="0" collapsed="false">
      <c r="A4613" s="14" t="str">
        <f aca="false">'SKU Master'!A4613</f>
        <v>10-00072</v>
      </c>
      <c r="B4613" s="14" t="str">
        <f aca="false">VLOOKUP(A4613,'SKU Master'!$A:$N,6,FALSE())</f>
        <v>Harborline Moisture Hair Spray, 12 oz</v>
      </c>
      <c r="C4613" s="15" t="n">
        <v>2.9</v>
      </c>
      <c r="D4613" s="15" t="n">
        <v>7.4</v>
      </c>
      <c r="E4613" s="15" t="n">
        <v>1.5</v>
      </c>
      <c r="F4613" s="16" t="s">
        <v>12290</v>
      </c>
      <c r="G4613" s="16" t="s">
        <v>12017</v>
      </c>
      <c r="H4613" s="17" t="n">
        <v>2.19</v>
      </c>
      <c r="I4613" s="18" t="n">
        <f aca="false">('SKU Master'!I4613-H4613)/'SKU Master'!I4613</f>
        <v>0.48951048951049</v>
      </c>
      <c r="J4613" s="16" t="n">
        <v>5</v>
      </c>
      <c r="K4613" s="19" t="n">
        <f aca="false">J4613*C4613</f>
        <v>14.5</v>
      </c>
      <c r="L4613" s="16" t="s">
        <v>12295</v>
      </c>
      <c r="M4613" s="16" t="s">
        <v>12292</v>
      </c>
      <c r="N4613" s="16" t="s">
        <v>12017</v>
      </c>
      <c r="O4613" s="16" t="s">
        <v>12307</v>
      </c>
      <c r="P4613" s="16" t="s">
        <v>12296</v>
      </c>
      <c r="Q4613" s="16" t="s">
        <v>12017</v>
      </c>
    </row>
    <row r="4614" customFormat="false" ht="15" hidden="false" customHeight="false" outlineLevel="0" collapsed="false">
      <c r="A4614" s="14" t="str">
        <f aca="false">'SKU Master'!A4614</f>
        <v>10-00073</v>
      </c>
      <c r="B4614" s="14" t="str">
        <f aca="false">VLOOKUP(A4614,'SKU Master'!$A:$N,6,FALSE())</f>
        <v>Brightsmile Volume Styling Mousse, 12 oz</v>
      </c>
      <c r="C4614" s="15" t="n">
        <v>3.4</v>
      </c>
      <c r="D4614" s="15" t="n">
        <v>5.4</v>
      </c>
      <c r="E4614" s="15" t="n">
        <v>1.5</v>
      </c>
      <c r="F4614" s="16" t="s">
        <v>12308</v>
      </c>
      <c r="G4614" s="16" t="s">
        <v>12017</v>
      </c>
      <c r="H4614" s="17" t="n">
        <v>2.35</v>
      </c>
      <c r="I4614" s="18" t="n">
        <f aca="false">('SKU Master'!I4614-H4614)/'SKU Master'!I4614</f>
        <v>0.529058116232465</v>
      </c>
      <c r="J4614" s="16" t="n">
        <v>2</v>
      </c>
      <c r="K4614" s="19" t="n">
        <f aca="false">J4614*C4614</f>
        <v>6.8</v>
      </c>
      <c r="L4614" s="16" t="s">
        <v>12295</v>
      </c>
      <c r="M4614" s="16" t="s">
        <v>12292</v>
      </c>
      <c r="N4614" s="16" t="s">
        <v>12017</v>
      </c>
      <c r="O4614" s="16" t="s">
        <v>12307</v>
      </c>
      <c r="P4614" s="16" t="s">
        <v>12294</v>
      </c>
      <c r="Q4614" s="16" t="s">
        <v>12017</v>
      </c>
    </row>
    <row r="4615" customFormat="false" ht="15" hidden="false" customHeight="false" outlineLevel="0" collapsed="false">
      <c r="A4615" s="14" t="str">
        <f aca="false">'SKU Master'!A4615</f>
        <v>10-00074</v>
      </c>
      <c r="B4615" s="14" t="str">
        <f aca="false">VLOOKUP(A4615,'SKU Master'!$A:$N,6,FALSE())</f>
        <v>Dermacare Anti-Dandruff Conditioner, 12 oz</v>
      </c>
      <c r="C4615" s="15" t="n">
        <v>3</v>
      </c>
      <c r="D4615" s="15" t="n">
        <v>5.9</v>
      </c>
      <c r="E4615" s="15" t="n">
        <v>2.3</v>
      </c>
      <c r="F4615" s="16" t="s">
        <v>12308</v>
      </c>
      <c r="G4615" s="16" t="s">
        <v>12017</v>
      </c>
      <c r="H4615" s="17" t="n">
        <v>4.01</v>
      </c>
      <c r="I4615" s="18" t="n">
        <f aca="false">('SKU Master'!I4615-H4615)/'SKU Master'!I4615</f>
        <v>0.426323319027182</v>
      </c>
      <c r="J4615" s="16" t="n">
        <v>7</v>
      </c>
      <c r="K4615" s="19" t="n">
        <f aca="false">J4615*C4615</f>
        <v>21</v>
      </c>
      <c r="L4615" s="16" t="s">
        <v>12295</v>
      </c>
      <c r="M4615" s="16" t="s">
        <v>12292</v>
      </c>
      <c r="N4615" s="16" t="s">
        <v>12017</v>
      </c>
      <c r="O4615" s="16" t="s">
        <v>12307</v>
      </c>
      <c r="P4615" s="16" t="s">
        <v>12297</v>
      </c>
      <c r="Q4615" s="16" t="s">
        <v>12017</v>
      </c>
    </row>
    <row r="4616" customFormat="false" ht="15" hidden="false" customHeight="false" outlineLevel="0" collapsed="false">
      <c r="A4616" s="14" t="str">
        <f aca="false">'SKU Master'!A4616</f>
        <v>10-00075</v>
      </c>
      <c r="B4616" s="14" t="str">
        <f aca="false">VLOOKUP(A4616,'SKU Master'!$A:$N,6,FALSE())</f>
        <v>Dermacare Anti-Dandruff Conditioner, 8 oz</v>
      </c>
      <c r="C4616" s="15" t="n">
        <v>2</v>
      </c>
      <c r="D4616" s="15" t="n">
        <v>4.1</v>
      </c>
      <c r="E4616" s="15" t="n">
        <v>1.5</v>
      </c>
      <c r="F4616" s="16" t="s">
        <v>12308</v>
      </c>
      <c r="G4616" s="16" t="s">
        <v>12017</v>
      </c>
      <c r="H4616" s="17" t="n">
        <v>2.84</v>
      </c>
      <c r="I4616" s="18" t="n">
        <f aca="false">('SKU Master'!I4616-H4616)/'SKU Master'!I4616</f>
        <v>0.555555555555556</v>
      </c>
      <c r="J4616" s="16" t="n">
        <v>2</v>
      </c>
      <c r="K4616" s="19" t="n">
        <f aca="false">J4616*C4616</f>
        <v>4</v>
      </c>
      <c r="L4616" s="16" t="s">
        <v>12291</v>
      </c>
      <c r="M4616" s="16" t="s">
        <v>12292</v>
      </c>
      <c r="N4616" s="16" t="s">
        <v>12017</v>
      </c>
      <c r="O4616" s="16" t="s">
        <v>12307</v>
      </c>
      <c r="P4616" s="16" t="s">
        <v>12294</v>
      </c>
      <c r="Q4616" s="16" t="s">
        <v>12017</v>
      </c>
    </row>
    <row r="4617" customFormat="false" ht="15" hidden="false" customHeight="false" outlineLevel="0" collapsed="false">
      <c r="A4617" s="14" t="str">
        <f aca="false">'SKU Master'!A4617</f>
        <v>10-00076</v>
      </c>
      <c r="B4617" s="14" t="str">
        <f aca="false">VLOOKUP(A4617,'SKU Master'!$A:$N,6,FALSE())</f>
        <v>Purelle Moisture Conditioner, 12 oz</v>
      </c>
      <c r="C4617" s="15" t="n">
        <v>2.9</v>
      </c>
      <c r="D4617" s="15" t="n">
        <v>7.3</v>
      </c>
      <c r="E4617" s="15" t="n">
        <v>2.9</v>
      </c>
      <c r="F4617" s="16" t="s">
        <v>12290</v>
      </c>
      <c r="G4617" s="16" t="s">
        <v>12017</v>
      </c>
      <c r="H4617" s="17" t="n">
        <v>2.75</v>
      </c>
      <c r="I4617" s="18" t="n">
        <f aca="false">('SKU Master'!I4617-H4617)/'SKU Master'!I4617</f>
        <v>0.540901502504174</v>
      </c>
      <c r="J4617" s="16" t="n">
        <v>6</v>
      </c>
      <c r="K4617" s="19" t="n">
        <f aca="false">J4617*C4617</f>
        <v>17.4</v>
      </c>
      <c r="L4617" s="16" t="s">
        <v>12295</v>
      </c>
      <c r="M4617" s="16" t="s">
        <v>12292</v>
      </c>
      <c r="N4617" s="16" t="s">
        <v>12017</v>
      </c>
      <c r="O4617" s="16" t="s">
        <v>12307</v>
      </c>
      <c r="P4617" s="16" t="s">
        <v>12296</v>
      </c>
      <c r="Q4617" s="16" t="s">
        <v>12017</v>
      </c>
    </row>
    <row r="4618" customFormat="false" ht="15" hidden="false" customHeight="false" outlineLevel="0" collapsed="false">
      <c r="A4618" s="14" t="str">
        <f aca="false">'SKU Master'!A4618</f>
        <v>10-00077</v>
      </c>
      <c r="B4618" s="14" t="str">
        <f aca="false">VLOOKUP(A4618,'SKU Master'!$A:$N,6,FALSE())</f>
        <v>Harborline Anti-Dandruff Hair Spray, 12 oz</v>
      </c>
      <c r="C4618" s="15" t="n">
        <v>3.4</v>
      </c>
      <c r="D4618" s="15" t="n">
        <v>6</v>
      </c>
      <c r="E4618" s="15" t="n">
        <v>2.8</v>
      </c>
      <c r="F4618" s="16" t="s">
        <v>12290</v>
      </c>
      <c r="G4618" s="16" t="s">
        <v>12017</v>
      </c>
      <c r="H4618" s="17" t="n">
        <v>2.08</v>
      </c>
      <c r="I4618" s="18" t="n">
        <f aca="false">('SKU Master'!I4618-H4618)/'SKU Master'!I4618</f>
        <v>0.621129326047359</v>
      </c>
      <c r="J4618" s="16" t="n">
        <v>4</v>
      </c>
      <c r="K4618" s="19" t="n">
        <f aca="false">J4618*C4618</f>
        <v>13.6</v>
      </c>
      <c r="L4618" s="16" t="s">
        <v>12295</v>
      </c>
      <c r="M4618" s="16" t="s">
        <v>12292</v>
      </c>
      <c r="N4618" s="16" t="s">
        <v>12017</v>
      </c>
      <c r="O4618" s="16" t="s">
        <v>12307</v>
      </c>
      <c r="P4618" s="16" t="s">
        <v>12296</v>
      </c>
      <c r="Q4618" s="16" t="s">
        <v>12017</v>
      </c>
    </row>
    <row r="4619" customFormat="false" ht="15" hidden="false" customHeight="false" outlineLevel="0" collapsed="false">
      <c r="A4619" s="14" t="str">
        <f aca="false">'SKU Master'!A4619</f>
        <v>10-00078</v>
      </c>
      <c r="B4619" s="14" t="str">
        <f aca="false">VLOOKUP(A4619,'SKU Master'!$A:$N,6,FALSE())</f>
        <v>Brightsmile Volume Hair Gel, 12 oz</v>
      </c>
      <c r="C4619" s="15" t="n">
        <v>2.7</v>
      </c>
      <c r="D4619" s="15" t="n">
        <v>7.2</v>
      </c>
      <c r="E4619" s="15" t="n">
        <v>2.1</v>
      </c>
      <c r="F4619" s="16" t="s">
        <v>12290</v>
      </c>
      <c r="G4619" s="16" t="s">
        <v>12017</v>
      </c>
      <c r="H4619" s="17" t="n">
        <v>5.11</v>
      </c>
      <c r="I4619" s="18" t="n">
        <f aca="false">('SKU Master'!I4619-H4619)/'SKU Master'!I4619</f>
        <v>0.431590656284761</v>
      </c>
      <c r="J4619" s="16" t="n">
        <v>5</v>
      </c>
      <c r="K4619" s="19" t="n">
        <f aca="false">J4619*C4619</f>
        <v>13.5</v>
      </c>
      <c r="L4619" s="16" t="s">
        <v>12295</v>
      </c>
      <c r="M4619" s="16" t="s">
        <v>12292</v>
      </c>
      <c r="N4619" s="16" t="s">
        <v>12017</v>
      </c>
      <c r="O4619" s="16" t="s">
        <v>12307</v>
      </c>
      <c r="P4619" s="16" t="s">
        <v>12296</v>
      </c>
      <c r="Q4619" s="16" t="s">
        <v>12017</v>
      </c>
    </row>
    <row r="4620" customFormat="false" ht="15" hidden="false" customHeight="false" outlineLevel="0" collapsed="false">
      <c r="A4620" s="14" t="str">
        <f aca="false">'SKU Master'!A4620</f>
        <v>10-00079</v>
      </c>
      <c r="B4620" s="14" t="str">
        <f aca="false">VLOOKUP(A4620,'SKU Master'!$A:$N,6,FALSE())</f>
        <v>Harborline Volume Conditioner, 12 oz</v>
      </c>
      <c r="C4620" s="15" t="n">
        <v>2</v>
      </c>
      <c r="D4620" s="15" t="n">
        <v>6.9</v>
      </c>
      <c r="E4620" s="15" t="n">
        <v>3.1</v>
      </c>
      <c r="F4620" s="16" t="s">
        <v>12308</v>
      </c>
      <c r="G4620" s="16" t="s">
        <v>12017</v>
      </c>
      <c r="H4620" s="17" t="n">
        <v>2.01</v>
      </c>
      <c r="I4620" s="18" t="n">
        <f aca="false">('SKU Master'!I4620-H4620)/'SKU Master'!I4620</f>
        <v>0.542141230068337</v>
      </c>
      <c r="J4620" s="16" t="n">
        <v>6</v>
      </c>
      <c r="K4620" s="19" t="n">
        <f aca="false">J4620*C4620</f>
        <v>12</v>
      </c>
      <c r="L4620" s="16" t="s">
        <v>12295</v>
      </c>
      <c r="M4620" s="16" t="s">
        <v>12292</v>
      </c>
      <c r="N4620" s="16" t="s">
        <v>12017</v>
      </c>
      <c r="O4620" s="16" t="s">
        <v>12307</v>
      </c>
      <c r="P4620" s="16" t="s">
        <v>12297</v>
      </c>
      <c r="Q4620" s="16" t="s">
        <v>12017</v>
      </c>
    </row>
    <row r="4621" customFormat="false" ht="15" hidden="false" customHeight="false" outlineLevel="0" collapsed="false">
      <c r="A4621" s="14" t="str">
        <f aca="false">'SKU Master'!A4621</f>
        <v>10-00080</v>
      </c>
      <c r="B4621" s="14" t="str">
        <f aca="false">VLOOKUP(A4621,'SKU Master'!$A:$N,6,FALSE())</f>
        <v>Harborline Anti-Dandruff Hair Gel, 8 oz</v>
      </c>
      <c r="C4621" s="15" t="n">
        <v>2.1</v>
      </c>
      <c r="D4621" s="15" t="n">
        <v>4</v>
      </c>
      <c r="E4621" s="15" t="n">
        <v>2.4</v>
      </c>
      <c r="F4621" s="16" t="s">
        <v>12290</v>
      </c>
      <c r="G4621" s="16" t="s">
        <v>12017</v>
      </c>
      <c r="H4621" s="17" t="n">
        <v>4.12</v>
      </c>
      <c r="I4621" s="18" t="n">
        <f aca="false">('SKU Master'!I4621-H4621)/'SKU Master'!I4621</f>
        <v>0.477820025348542</v>
      </c>
      <c r="J4621" s="16" t="n">
        <v>3</v>
      </c>
      <c r="K4621" s="19" t="n">
        <f aca="false">J4621*C4621</f>
        <v>6.3</v>
      </c>
      <c r="L4621" s="16" t="s">
        <v>12295</v>
      </c>
      <c r="M4621" s="16" t="s">
        <v>12292</v>
      </c>
      <c r="N4621" s="16" t="s">
        <v>12017</v>
      </c>
      <c r="O4621" s="16" t="s">
        <v>12307</v>
      </c>
      <c r="P4621" s="16" t="s">
        <v>12298</v>
      </c>
      <c r="Q4621" s="16" t="s">
        <v>12017</v>
      </c>
    </row>
    <row r="4622" customFormat="false" ht="15" hidden="false" customHeight="false" outlineLevel="0" collapsed="false">
      <c r="A4622" s="14" t="str">
        <f aca="false">'SKU Master'!A4622</f>
        <v>10-00081</v>
      </c>
      <c r="B4622" s="14" t="str">
        <f aca="false">VLOOKUP(A4622,'SKU Master'!$A:$N,6,FALSE())</f>
        <v>Brightsmile Moisture Conditioner, 8 oz</v>
      </c>
      <c r="C4622" s="15" t="n">
        <v>3</v>
      </c>
      <c r="D4622" s="15" t="n">
        <v>5</v>
      </c>
      <c r="E4622" s="15" t="n">
        <v>2.2</v>
      </c>
      <c r="F4622" s="16" t="s">
        <v>12290</v>
      </c>
      <c r="G4622" s="16" t="s">
        <v>12017</v>
      </c>
      <c r="H4622" s="17" t="n">
        <v>4.28</v>
      </c>
      <c r="I4622" s="18" t="n">
        <f aca="false">('SKU Master'!I4622-H4622)/'SKU Master'!I4622</f>
        <v>0.518560179977503</v>
      </c>
      <c r="J4622" s="16" t="n">
        <v>4</v>
      </c>
      <c r="K4622" s="19" t="n">
        <f aca="false">J4622*C4622</f>
        <v>12</v>
      </c>
      <c r="L4622" s="16" t="s">
        <v>12295</v>
      </c>
      <c r="M4622" s="16" t="s">
        <v>12292</v>
      </c>
      <c r="N4622" s="16" t="s">
        <v>12017</v>
      </c>
      <c r="O4622" s="16" t="s">
        <v>12307</v>
      </c>
      <c r="P4622" s="16" t="s">
        <v>12296</v>
      </c>
      <c r="Q4622" s="16" t="s">
        <v>12017</v>
      </c>
    </row>
    <row r="4623" customFormat="false" ht="15" hidden="false" customHeight="false" outlineLevel="0" collapsed="false">
      <c r="A4623" s="14" t="str">
        <f aca="false">'SKU Master'!A4623</f>
        <v>10-00082</v>
      </c>
      <c r="B4623" s="14" t="str">
        <f aca="false">VLOOKUP(A4623,'SKU Master'!$A:$N,6,FALSE())</f>
        <v>Brightsmile Anti-Dandruff Hair Spray, 8 oz</v>
      </c>
      <c r="C4623" s="15" t="n">
        <v>1.8</v>
      </c>
      <c r="D4623" s="15" t="n">
        <v>4.2</v>
      </c>
      <c r="E4623" s="15" t="n">
        <v>2</v>
      </c>
      <c r="F4623" s="16" t="s">
        <v>12290</v>
      </c>
      <c r="G4623" s="16" t="s">
        <v>12017</v>
      </c>
      <c r="H4623" s="17" t="n">
        <v>3.94</v>
      </c>
      <c r="I4623" s="18" t="n">
        <f aca="false">('SKU Master'!I4623-H4623)/'SKU Master'!I4623</f>
        <v>0.473965287049399</v>
      </c>
      <c r="J4623" s="16" t="n">
        <v>1</v>
      </c>
      <c r="K4623" s="19" t="n">
        <f aca="false">J4623*C4623</f>
        <v>1.8</v>
      </c>
      <c r="L4623" s="16" t="s">
        <v>12295</v>
      </c>
      <c r="M4623" s="16" t="s">
        <v>12292</v>
      </c>
      <c r="N4623" s="16" t="s">
        <v>12017</v>
      </c>
      <c r="O4623" s="16" t="s">
        <v>12307</v>
      </c>
      <c r="P4623" s="16" t="s">
        <v>12294</v>
      </c>
      <c r="Q4623" s="16" t="s">
        <v>12017</v>
      </c>
    </row>
    <row r="4624" customFormat="false" ht="15" hidden="false" customHeight="false" outlineLevel="0" collapsed="false">
      <c r="A4624" s="14" t="str">
        <f aca="false">'SKU Master'!A4624</f>
        <v>10-00083</v>
      </c>
      <c r="B4624" s="14" t="str">
        <f aca="false">VLOOKUP(A4624,'SKU Master'!$A:$N,6,FALSE())</f>
        <v>Brightsmile Color Care Conditioner, 8 oz</v>
      </c>
      <c r="C4624" s="15" t="n">
        <v>2.8</v>
      </c>
      <c r="D4624" s="15" t="n">
        <v>5.9</v>
      </c>
      <c r="E4624" s="15" t="n">
        <v>3.2</v>
      </c>
      <c r="F4624" s="16" t="s">
        <v>12290</v>
      </c>
      <c r="G4624" s="16" t="s">
        <v>12017</v>
      </c>
      <c r="H4624" s="17" t="n">
        <v>2.41</v>
      </c>
      <c r="I4624" s="18" t="n">
        <f aca="false">('SKU Master'!I4624-H4624)/'SKU Master'!I4624</f>
        <v>0.552875695732839</v>
      </c>
      <c r="J4624" s="16" t="n">
        <v>3</v>
      </c>
      <c r="K4624" s="19" t="n">
        <f aca="false">J4624*C4624</f>
        <v>8.4</v>
      </c>
      <c r="L4624" s="16" t="s">
        <v>12295</v>
      </c>
      <c r="M4624" s="16" t="s">
        <v>12292</v>
      </c>
      <c r="N4624" s="16" t="s">
        <v>12017</v>
      </c>
      <c r="O4624" s="16" t="s">
        <v>12307</v>
      </c>
      <c r="P4624" s="16" t="s">
        <v>12298</v>
      </c>
      <c r="Q4624" s="16" t="s">
        <v>12017</v>
      </c>
    </row>
    <row r="4625" customFormat="false" ht="15" hidden="false" customHeight="false" outlineLevel="0" collapsed="false">
      <c r="A4625" s="14" t="str">
        <f aca="false">'SKU Master'!A4625</f>
        <v>10-00084</v>
      </c>
      <c r="B4625" s="14" t="str">
        <f aca="false">VLOOKUP(A4625,'SKU Master'!$A:$N,6,FALSE())</f>
        <v>Harborline Color Care Hair Gel, 8 oz</v>
      </c>
      <c r="C4625" s="15" t="n">
        <v>2.6</v>
      </c>
      <c r="D4625" s="15" t="n">
        <v>7.4</v>
      </c>
      <c r="E4625" s="15" t="n">
        <v>2.9</v>
      </c>
      <c r="F4625" s="16" t="s">
        <v>12290</v>
      </c>
      <c r="G4625" s="16" t="s">
        <v>12017</v>
      </c>
      <c r="H4625" s="17" t="n">
        <v>3.53</v>
      </c>
      <c r="I4625" s="18" t="n">
        <f aca="false">('SKU Master'!I4625-H4625)/'SKU Master'!I4625</f>
        <v>0.494992846924177</v>
      </c>
      <c r="J4625" s="16" t="n">
        <v>2</v>
      </c>
      <c r="K4625" s="19" t="n">
        <f aca="false">J4625*C4625</f>
        <v>5.2</v>
      </c>
      <c r="L4625" s="16" t="s">
        <v>12295</v>
      </c>
      <c r="M4625" s="16" t="s">
        <v>12292</v>
      </c>
      <c r="N4625" s="16" t="s">
        <v>12017</v>
      </c>
      <c r="O4625" s="16" t="s">
        <v>12307</v>
      </c>
      <c r="P4625" s="16" t="s">
        <v>12298</v>
      </c>
      <c r="Q4625" s="16" t="s">
        <v>12017</v>
      </c>
    </row>
    <row r="4626" customFormat="false" ht="15" hidden="false" customHeight="false" outlineLevel="0" collapsed="false">
      <c r="A4626" s="14" t="str">
        <f aca="false">'SKU Master'!A4626</f>
        <v>10-00085</v>
      </c>
      <c r="B4626" s="14" t="str">
        <f aca="false">VLOOKUP(A4626,'SKU Master'!$A:$N,6,FALSE())</f>
        <v>Purelle Color Care Hair Spray, 12 oz</v>
      </c>
      <c r="C4626" s="15" t="n">
        <v>2.2</v>
      </c>
      <c r="D4626" s="15" t="n">
        <v>4.8</v>
      </c>
      <c r="E4626" s="15" t="n">
        <v>3</v>
      </c>
      <c r="F4626" s="16" t="s">
        <v>12308</v>
      </c>
      <c r="G4626" s="16" t="s">
        <v>12017</v>
      </c>
      <c r="H4626" s="17" t="n">
        <v>1.94</v>
      </c>
      <c r="I4626" s="18" t="n">
        <f aca="false">('SKU Master'!I4626-H4626)/'SKU Master'!I4626</f>
        <v>0.558086560364465</v>
      </c>
      <c r="J4626" s="16" t="n">
        <v>2</v>
      </c>
      <c r="K4626" s="19" t="n">
        <f aca="false">J4626*C4626</f>
        <v>4.4</v>
      </c>
      <c r="L4626" s="16" t="s">
        <v>12295</v>
      </c>
      <c r="M4626" s="16" t="s">
        <v>12292</v>
      </c>
      <c r="N4626" s="16" t="s">
        <v>12017</v>
      </c>
      <c r="O4626" s="16" t="s">
        <v>12307</v>
      </c>
      <c r="P4626" s="16" t="s">
        <v>12298</v>
      </c>
      <c r="Q4626" s="16" t="s">
        <v>12017</v>
      </c>
    </row>
    <row r="4627" customFormat="false" ht="15" hidden="false" customHeight="false" outlineLevel="0" collapsed="false">
      <c r="A4627" s="14" t="str">
        <f aca="false">'SKU Master'!A4627</f>
        <v>10-00086</v>
      </c>
      <c r="B4627" s="14" t="str">
        <f aca="false">VLOOKUP(A4627,'SKU Master'!$A:$N,6,FALSE())</f>
        <v>Purelle Moisture Shampoo, 8 oz</v>
      </c>
      <c r="C4627" s="15" t="n">
        <v>2.8</v>
      </c>
      <c r="D4627" s="15" t="n">
        <v>4.2</v>
      </c>
      <c r="E4627" s="15" t="n">
        <v>2.9</v>
      </c>
      <c r="F4627" s="16" t="s">
        <v>12290</v>
      </c>
      <c r="G4627" s="16" t="s">
        <v>12017</v>
      </c>
      <c r="H4627" s="17" t="n">
        <v>4.11</v>
      </c>
      <c r="I4627" s="18" t="n">
        <f aca="false">('SKU Master'!I4627-H4627)/'SKU Master'!I4627</f>
        <v>0.542825361512792</v>
      </c>
      <c r="J4627" s="16" t="n">
        <v>6</v>
      </c>
      <c r="K4627" s="19" t="n">
        <f aca="false">J4627*C4627</f>
        <v>16.8</v>
      </c>
      <c r="L4627" s="16" t="s">
        <v>12295</v>
      </c>
      <c r="M4627" s="16" t="s">
        <v>12292</v>
      </c>
      <c r="N4627" s="16" t="s">
        <v>12017</v>
      </c>
      <c r="O4627" s="16" t="s">
        <v>12307</v>
      </c>
      <c r="P4627" s="16" t="s">
        <v>12297</v>
      </c>
      <c r="Q4627" s="16" t="s">
        <v>12017</v>
      </c>
    </row>
    <row r="4628" customFormat="false" ht="15" hidden="false" customHeight="false" outlineLevel="0" collapsed="false">
      <c r="A4628" s="14" t="str">
        <f aca="false">'SKU Master'!A4628</f>
        <v>10-00087</v>
      </c>
      <c r="B4628" s="14" t="str">
        <f aca="false">VLOOKUP(A4628,'SKU Master'!$A:$N,6,FALSE())</f>
        <v>Brightsmile Volume Hair Gel, 8 oz</v>
      </c>
      <c r="C4628" s="15" t="n">
        <v>2.6</v>
      </c>
      <c r="D4628" s="15" t="n">
        <v>4.1</v>
      </c>
      <c r="E4628" s="15" t="n">
        <v>3.5</v>
      </c>
      <c r="F4628" s="16" t="s">
        <v>12290</v>
      </c>
      <c r="G4628" s="16" t="s">
        <v>12017</v>
      </c>
      <c r="H4628" s="17" t="n">
        <v>3.76</v>
      </c>
      <c r="I4628" s="18" t="n">
        <f aca="false">('SKU Master'!I4628-H4628)/'SKU Master'!I4628</f>
        <v>0.484224965706447</v>
      </c>
      <c r="J4628" s="16" t="n">
        <v>6</v>
      </c>
      <c r="K4628" s="19" t="n">
        <f aca="false">J4628*C4628</f>
        <v>15.6</v>
      </c>
      <c r="L4628" s="16" t="s">
        <v>12295</v>
      </c>
      <c r="M4628" s="16" t="s">
        <v>12292</v>
      </c>
      <c r="N4628" s="16" t="s">
        <v>12017</v>
      </c>
      <c r="O4628" s="16" t="s">
        <v>12307</v>
      </c>
      <c r="P4628" s="16" t="s">
        <v>12297</v>
      </c>
      <c r="Q4628" s="16" t="s">
        <v>12017</v>
      </c>
    </row>
    <row r="4629" customFormat="false" ht="15" hidden="false" customHeight="false" outlineLevel="0" collapsed="false">
      <c r="A4629" s="14" t="str">
        <f aca="false">'SKU Master'!A4629</f>
        <v>10-00088</v>
      </c>
      <c r="B4629" s="14" t="str">
        <f aca="false">VLOOKUP(A4629,'SKU Master'!$A:$N,6,FALSE())</f>
        <v>Brightsmile Moisture Styling Mousse, 8 oz</v>
      </c>
      <c r="C4629" s="15" t="n">
        <v>2.8</v>
      </c>
      <c r="D4629" s="15" t="n">
        <v>4.7</v>
      </c>
      <c r="E4629" s="15" t="n">
        <v>1.6</v>
      </c>
      <c r="F4629" s="16" t="s">
        <v>12308</v>
      </c>
      <c r="G4629" s="16" t="s">
        <v>12017</v>
      </c>
      <c r="H4629" s="17" t="n">
        <v>3.78</v>
      </c>
      <c r="I4629" s="18" t="n">
        <f aca="false">('SKU Master'!I4629-H4629)/'SKU Master'!I4629</f>
        <v>0.443298969072165</v>
      </c>
      <c r="J4629" s="16" t="n">
        <v>2</v>
      </c>
      <c r="K4629" s="19" t="n">
        <f aca="false">J4629*C4629</f>
        <v>5.6</v>
      </c>
      <c r="L4629" s="16" t="s">
        <v>12295</v>
      </c>
      <c r="M4629" s="16" t="s">
        <v>12292</v>
      </c>
      <c r="N4629" s="16" t="s">
        <v>12017</v>
      </c>
      <c r="O4629" s="16" t="s">
        <v>12307</v>
      </c>
      <c r="P4629" s="16" t="s">
        <v>12298</v>
      </c>
      <c r="Q4629" s="16" t="s">
        <v>12017</v>
      </c>
    </row>
    <row r="4630" customFormat="false" ht="15" hidden="false" customHeight="false" outlineLevel="0" collapsed="false">
      <c r="A4630" s="14" t="str">
        <f aca="false">'SKU Master'!A4630</f>
        <v>10-00089</v>
      </c>
      <c r="B4630" s="14" t="str">
        <f aca="false">VLOOKUP(A4630,'SKU Master'!$A:$N,6,FALSE())</f>
        <v>Dermacare Color Care Hair Spray, 8 oz</v>
      </c>
      <c r="C4630" s="15" t="n">
        <v>2.2</v>
      </c>
      <c r="D4630" s="15" t="n">
        <v>7.3</v>
      </c>
      <c r="E4630" s="15" t="n">
        <v>1.9</v>
      </c>
      <c r="F4630" s="16" t="s">
        <v>12290</v>
      </c>
      <c r="G4630" s="16" t="s">
        <v>12017</v>
      </c>
      <c r="H4630" s="17" t="n">
        <v>2.17</v>
      </c>
      <c r="I4630" s="18" t="n">
        <f aca="false">('SKU Master'!I4630-H4630)/'SKU Master'!I4630</f>
        <v>0.516703786191537</v>
      </c>
      <c r="J4630" s="16" t="n">
        <v>6</v>
      </c>
      <c r="K4630" s="19" t="n">
        <f aca="false">J4630*C4630</f>
        <v>13.2</v>
      </c>
      <c r="L4630" s="16" t="s">
        <v>12295</v>
      </c>
      <c r="M4630" s="16" t="s">
        <v>12292</v>
      </c>
      <c r="N4630" s="16" t="s">
        <v>12017</v>
      </c>
      <c r="O4630" s="16" t="s">
        <v>12307</v>
      </c>
      <c r="P4630" s="16" t="s">
        <v>12296</v>
      </c>
      <c r="Q4630" s="16" t="s">
        <v>12017</v>
      </c>
    </row>
    <row r="4631" customFormat="false" ht="15" hidden="false" customHeight="false" outlineLevel="0" collapsed="false">
      <c r="A4631" s="14" t="str">
        <f aca="false">'SKU Master'!A4631</f>
        <v>10-00090</v>
      </c>
      <c r="B4631" s="14" t="str">
        <f aca="false">VLOOKUP(A4631,'SKU Master'!$A:$N,6,FALSE())</f>
        <v>Brightsmile Anti-Dandruff Shampoo, 8 oz</v>
      </c>
      <c r="C4631" s="15" t="n">
        <v>2.6</v>
      </c>
      <c r="D4631" s="15" t="n">
        <v>5.7</v>
      </c>
      <c r="E4631" s="15" t="n">
        <v>2.5</v>
      </c>
      <c r="F4631" s="16" t="s">
        <v>12290</v>
      </c>
      <c r="G4631" s="16" t="s">
        <v>12017</v>
      </c>
      <c r="H4631" s="17" t="n">
        <v>2.56</v>
      </c>
      <c r="I4631" s="18" t="n">
        <f aca="false">('SKU Master'!I4631-H4631)/'SKU Master'!I4631</f>
        <v>0.465553235908142</v>
      </c>
      <c r="J4631" s="16" t="n">
        <v>4</v>
      </c>
      <c r="K4631" s="19" t="n">
        <f aca="false">J4631*C4631</f>
        <v>10.4</v>
      </c>
      <c r="L4631" s="16" t="s">
        <v>12295</v>
      </c>
      <c r="M4631" s="16" t="s">
        <v>12292</v>
      </c>
      <c r="N4631" s="16" t="s">
        <v>12017</v>
      </c>
      <c r="O4631" s="16" t="s">
        <v>12307</v>
      </c>
      <c r="P4631" s="16" t="s">
        <v>12296</v>
      </c>
      <c r="Q4631" s="16" t="s">
        <v>12017</v>
      </c>
    </row>
    <row r="4632" customFormat="false" ht="15" hidden="false" customHeight="false" outlineLevel="0" collapsed="false">
      <c r="A4632" s="14" t="str">
        <f aca="false">'SKU Master'!A4632</f>
        <v>10-00091</v>
      </c>
      <c r="B4632" s="14" t="str">
        <f aca="false">VLOOKUP(A4632,'SKU Master'!$A:$N,6,FALSE())</f>
        <v>Purelle Anti-Dandruff Shampoo, 8 oz</v>
      </c>
      <c r="C4632" s="15" t="n">
        <v>2.1</v>
      </c>
      <c r="D4632" s="15" t="n">
        <v>6.9</v>
      </c>
      <c r="E4632" s="15" t="n">
        <v>1.5</v>
      </c>
      <c r="F4632" s="16" t="s">
        <v>12290</v>
      </c>
      <c r="G4632" s="16" t="s">
        <v>12017</v>
      </c>
      <c r="H4632" s="17" t="n">
        <v>2.19</v>
      </c>
      <c r="I4632" s="18" t="n">
        <f aca="false">('SKU Master'!I4632-H4632)/'SKU Master'!I4632</f>
        <v>0.48951048951049</v>
      </c>
      <c r="J4632" s="16" t="n">
        <v>6</v>
      </c>
      <c r="K4632" s="19" t="n">
        <f aca="false">J4632*C4632</f>
        <v>12.6</v>
      </c>
      <c r="L4632" s="16" t="s">
        <v>12295</v>
      </c>
      <c r="M4632" s="16" t="s">
        <v>12292</v>
      </c>
      <c r="N4632" s="16" t="s">
        <v>12017</v>
      </c>
      <c r="O4632" s="16" t="s">
        <v>12307</v>
      </c>
      <c r="P4632" s="16" t="s">
        <v>12297</v>
      </c>
      <c r="Q4632" s="16" t="s">
        <v>12017</v>
      </c>
    </row>
    <row r="4633" customFormat="false" ht="15" hidden="false" customHeight="false" outlineLevel="0" collapsed="false">
      <c r="A4633" s="14" t="str">
        <f aca="false">'SKU Master'!A4633</f>
        <v>10-00092</v>
      </c>
      <c r="B4633" s="14" t="str">
        <f aca="false">VLOOKUP(A4633,'SKU Master'!$A:$N,6,FALSE())</f>
        <v>Brightsmile Anti-Dandruff Hair Gel, 8 oz</v>
      </c>
      <c r="C4633" s="15" t="n">
        <v>1.6</v>
      </c>
      <c r="D4633" s="15" t="n">
        <v>7.3</v>
      </c>
      <c r="E4633" s="15" t="n">
        <v>1.7</v>
      </c>
      <c r="F4633" s="16" t="s">
        <v>12308</v>
      </c>
      <c r="G4633" s="16" t="s">
        <v>12017</v>
      </c>
      <c r="H4633" s="17" t="n">
        <v>4.64</v>
      </c>
      <c r="I4633" s="18" t="n">
        <f aca="false">('SKU Master'!I4633-H4633)/'SKU Master'!I4633</f>
        <v>0.478065241844769</v>
      </c>
      <c r="J4633" s="16" t="n">
        <v>2</v>
      </c>
      <c r="K4633" s="19" t="n">
        <f aca="false">J4633*C4633</f>
        <v>3.2</v>
      </c>
      <c r="L4633" s="16" t="s">
        <v>12295</v>
      </c>
      <c r="M4633" s="16" t="s">
        <v>12292</v>
      </c>
      <c r="N4633" s="16" t="s">
        <v>12017</v>
      </c>
      <c r="O4633" s="16" t="s">
        <v>12307</v>
      </c>
      <c r="P4633" s="16" t="s">
        <v>12298</v>
      </c>
      <c r="Q4633" s="16" t="s">
        <v>12017</v>
      </c>
    </row>
    <row r="4634" customFormat="false" ht="15" hidden="false" customHeight="false" outlineLevel="0" collapsed="false">
      <c r="A4634" s="14" t="str">
        <f aca="false">'SKU Master'!A4634</f>
        <v>10-00093</v>
      </c>
      <c r="B4634" s="14" t="str">
        <f aca="false">VLOOKUP(A4634,'SKU Master'!$A:$N,6,FALSE())</f>
        <v>Purelle Color Care Shampoo, 12 oz</v>
      </c>
      <c r="C4634" s="15" t="n">
        <v>1.8</v>
      </c>
      <c r="D4634" s="15" t="n">
        <v>5.9</v>
      </c>
      <c r="E4634" s="15" t="n">
        <v>3.2</v>
      </c>
      <c r="F4634" s="16" t="s">
        <v>12308</v>
      </c>
      <c r="G4634" s="16" t="s">
        <v>12017</v>
      </c>
      <c r="H4634" s="17" t="n">
        <v>2.57</v>
      </c>
      <c r="I4634" s="18" t="n">
        <f aca="false">('SKU Master'!I4634-H4634)/'SKU Master'!I4634</f>
        <v>0.48496993987976</v>
      </c>
      <c r="J4634" s="16" t="n">
        <v>6</v>
      </c>
      <c r="K4634" s="19" t="n">
        <f aca="false">J4634*C4634</f>
        <v>10.8</v>
      </c>
      <c r="L4634" s="16" t="s">
        <v>12295</v>
      </c>
      <c r="M4634" s="16" t="s">
        <v>12292</v>
      </c>
      <c r="N4634" s="16" t="s">
        <v>12017</v>
      </c>
      <c r="O4634" s="16" t="s">
        <v>12307</v>
      </c>
      <c r="P4634" s="16" t="s">
        <v>12297</v>
      </c>
      <c r="Q4634" s="16" t="s">
        <v>12017</v>
      </c>
    </row>
    <row r="4635" customFormat="false" ht="15" hidden="false" customHeight="false" outlineLevel="0" collapsed="false">
      <c r="A4635" s="14" t="str">
        <f aca="false">'SKU Master'!A4635</f>
        <v>10-00094</v>
      </c>
      <c r="B4635" s="14" t="str">
        <f aca="false">VLOOKUP(A4635,'SKU Master'!$A:$N,6,FALSE())</f>
        <v>Purelle Anti-Dandruff Hair Gel, 8 oz</v>
      </c>
      <c r="C4635" s="15" t="n">
        <v>2.8</v>
      </c>
      <c r="D4635" s="15" t="n">
        <v>5.8</v>
      </c>
      <c r="E4635" s="15" t="n">
        <v>3.5</v>
      </c>
      <c r="F4635" s="16" t="s">
        <v>12308</v>
      </c>
      <c r="G4635" s="16" t="s">
        <v>12017</v>
      </c>
      <c r="H4635" s="17" t="n">
        <v>3.16</v>
      </c>
      <c r="I4635" s="18" t="n">
        <f aca="false">('SKU Master'!I4635-H4635)/'SKU Master'!I4635</f>
        <v>0.454231433506045</v>
      </c>
      <c r="J4635" s="16" t="n">
        <v>2</v>
      </c>
      <c r="K4635" s="19" t="n">
        <f aca="false">J4635*C4635</f>
        <v>5.6</v>
      </c>
      <c r="L4635" s="16" t="s">
        <v>12295</v>
      </c>
      <c r="M4635" s="16" t="s">
        <v>12292</v>
      </c>
      <c r="N4635" s="16" t="s">
        <v>12017</v>
      </c>
      <c r="O4635" s="16" t="s">
        <v>12307</v>
      </c>
      <c r="P4635" s="16" t="s">
        <v>12294</v>
      </c>
      <c r="Q4635" s="16" t="s">
        <v>12017</v>
      </c>
    </row>
    <row r="4636" customFormat="false" ht="15" hidden="false" customHeight="false" outlineLevel="0" collapsed="false">
      <c r="A4636" s="14" t="str">
        <f aca="false">'SKU Master'!A4636</f>
        <v>10-00095</v>
      </c>
      <c r="B4636" s="14" t="str">
        <f aca="false">VLOOKUP(A4636,'SKU Master'!$A:$N,6,FALSE())</f>
        <v>Purelle Moisture Hair Spray, 12 oz</v>
      </c>
      <c r="C4636" s="15" t="n">
        <v>3.4</v>
      </c>
      <c r="D4636" s="15" t="n">
        <v>5.4</v>
      </c>
      <c r="E4636" s="15" t="n">
        <v>3.4</v>
      </c>
      <c r="F4636" s="16" t="s">
        <v>12308</v>
      </c>
      <c r="G4636" s="16" t="s">
        <v>12017</v>
      </c>
      <c r="H4636" s="17" t="n">
        <v>4.14</v>
      </c>
      <c r="I4636" s="18" t="n">
        <f aca="false">('SKU Master'!I4636-H4636)/'SKU Master'!I4636</f>
        <v>0.432098765432099</v>
      </c>
      <c r="J4636" s="16" t="n">
        <v>4</v>
      </c>
      <c r="K4636" s="19" t="n">
        <f aca="false">J4636*C4636</f>
        <v>13.6</v>
      </c>
      <c r="L4636" s="16" t="s">
        <v>12295</v>
      </c>
      <c r="M4636" s="16" t="s">
        <v>12292</v>
      </c>
      <c r="N4636" s="16" t="s">
        <v>12017</v>
      </c>
      <c r="O4636" s="16" t="s">
        <v>12307</v>
      </c>
      <c r="P4636" s="16" t="s">
        <v>12296</v>
      </c>
      <c r="Q4636" s="16" t="s">
        <v>12017</v>
      </c>
    </row>
    <row r="4637" customFormat="false" ht="15" hidden="false" customHeight="false" outlineLevel="0" collapsed="false">
      <c r="A4637" s="14" t="str">
        <f aca="false">'SKU Master'!A4637</f>
        <v>10-00096</v>
      </c>
      <c r="B4637" s="14" t="str">
        <f aca="false">VLOOKUP(A4637,'SKU Master'!$A:$N,6,FALSE())</f>
        <v>Dermacare Anti-Dandruff Hair Spray, 12 oz</v>
      </c>
      <c r="C4637" s="15" t="n">
        <v>3.2</v>
      </c>
      <c r="D4637" s="15" t="n">
        <v>7.6</v>
      </c>
      <c r="E4637" s="15" t="n">
        <v>2.2</v>
      </c>
      <c r="F4637" s="16" t="s">
        <v>12308</v>
      </c>
      <c r="G4637" s="16" t="s">
        <v>12017</v>
      </c>
      <c r="H4637" s="17" t="n">
        <v>2.88</v>
      </c>
      <c r="I4637" s="18" t="n">
        <f aca="false">('SKU Master'!I4637-H4637)/'SKU Master'!I4637</f>
        <v>0.422845691382766</v>
      </c>
      <c r="J4637" s="16" t="n">
        <v>3</v>
      </c>
      <c r="K4637" s="19" t="n">
        <f aca="false">J4637*C4637</f>
        <v>9.6</v>
      </c>
      <c r="L4637" s="16" t="s">
        <v>12295</v>
      </c>
      <c r="M4637" s="16" t="s">
        <v>12292</v>
      </c>
      <c r="N4637" s="16" t="s">
        <v>12017</v>
      </c>
      <c r="O4637" s="16" t="s">
        <v>12307</v>
      </c>
      <c r="P4637" s="16" t="s">
        <v>12298</v>
      </c>
      <c r="Q4637" s="16" t="s">
        <v>12017</v>
      </c>
    </row>
    <row r="4638" customFormat="false" ht="15" hidden="false" customHeight="false" outlineLevel="0" collapsed="false">
      <c r="A4638" s="14" t="str">
        <f aca="false">'SKU Master'!A4638</f>
        <v>10-00097</v>
      </c>
      <c r="B4638" s="14" t="str">
        <f aca="false">VLOOKUP(A4638,'SKU Master'!$A:$N,6,FALSE())</f>
        <v>Harborline Moisture Hair Gel, 12 oz</v>
      </c>
      <c r="C4638" s="15" t="n">
        <v>2.8</v>
      </c>
      <c r="D4638" s="15" t="n">
        <v>6.1</v>
      </c>
      <c r="E4638" s="15" t="n">
        <v>3.4</v>
      </c>
      <c r="F4638" s="16" t="s">
        <v>12308</v>
      </c>
      <c r="G4638" s="16" t="s">
        <v>12017</v>
      </c>
      <c r="H4638" s="17" t="n">
        <v>2.16</v>
      </c>
      <c r="I4638" s="18" t="n">
        <f aca="false">('SKU Master'!I4638-H4638)/'SKU Master'!I4638</f>
        <v>0.639398998330551</v>
      </c>
      <c r="J4638" s="16" t="n">
        <v>3</v>
      </c>
      <c r="K4638" s="19" t="n">
        <f aca="false">J4638*C4638</f>
        <v>8.4</v>
      </c>
      <c r="L4638" s="16" t="s">
        <v>12295</v>
      </c>
      <c r="M4638" s="16" t="s">
        <v>12292</v>
      </c>
      <c r="N4638" s="16" t="s">
        <v>12017</v>
      </c>
      <c r="O4638" s="16" t="s">
        <v>12307</v>
      </c>
      <c r="P4638" s="16" t="s">
        <v>12298</v>
      </c>
      <c r="Q4638" s="16" t="s">
        <v>12017</v>
      </c>
    </row>
    <row r="4639" customFormat="false" ht="15" hidden="false" customHeight="false" outlineLevel="0" collapsed="false">
      <c r="A4639" s="14" t="str">
        <f aca="false">'SKU Master'!A4639</f>
        <v>10-00098</v>
      </c>
      <c r="B4639" s="14" t="str">
        <f aca="false">VLOOKUP(A4639,'SKU Master'!$A:$N,6,FALSE())</f>
        <v>Purelle Volume Conditioner, 12 oz</v>
      </c>
      <c r="C4639" s="15" t="n">
        <v>1.6</v>
      </c>
      <c r="D4639" s="15" t="n">
        <v>6.2</v>
      </c>
      <c r="E4639" s="15" t="n">
        <v>3.4</v>
      </c>
      <c r="F4639" s="16" t="s">
        <v>12308</v>
      </c>
      <c r="G4639" s="16" t="s">
        <v>12017</v>
      </c>
      <c r="H4639" s="17" t="n">
        <v>3</v>
      </c>
      <c r="I4639" s="18" t="n">
        <f aca="false">('SKU Master'!I4639-H4639)/'SKU Master'!I4639</f>
        <v>0.453551912568306</v>
      </c>
      <c r="J4639" s="16" t="n">
        <v>4</v>
      </c>
      <c r="K4639" s="19" t="n">
        <f aca="false">J4639*C4639</f>
        <v>6.4</v>
      </c>
      <c r="L4639" s="16" t="s">
        <v>12295</v>
      </c>
      <c r="M4639" s="16" t="s">
        <v>12292</v>
      </c>
      <c r="N4639" s="16" t="s">
        <v>12017</v>
      </c>
      <c r="O4639" s="16" t="s">
        <v>12307</v>
      </c>
      <c r="P4639" s="16" t="s">
        <v>12296</v>
      </c>
      <c r="Q4639" s="16" t="s">
        <v>12017</v>
      </c>
    </row>
    <row r="4640" customFormat="false" ht="15" hidden="false" customHeight="false" outlineLevel="0" collapsed="false">
      <c r="A4640" s="14" t="str">
        <f aca="false">'SKU Master'!A4640</f>
        <v>10-00099</v>
      </c>
      <c r="B4640" s="14" t="str">
        <f aca="false">VLOOKUP(A4640,'SKU Master'!$A:$N,6,FALSE())</f>
        <v>Purelle Color Care Hair Spray, 8 oz</v>
      </c>
      <c r="C4640" s="15" t="n">
        <v>3</v>
      </c>
      <c r="D4640" s="15" t="n">
        <v>7.6</v>
      </c>
      <c r="E4640" s="15" t="n">
        <v>3.1</v>
      </c>
      <c r="F4640" s="16" t="s">
        <v>12308</v>
      </c>
      <c r="G4640" s="16" t="s">
        <v>12017</v>
      </c>
      <c r="H4640" s="17" t="n">
        <v>3.28</v>
      </c>
      <c r="I4640" s="18" t="n">
        <f aca="false">('SKU Master'!I4640-H4640)/'SKU Master'!I4640</f>
        <v>0.433506044905009</v>
      </c>
      <c r="J4640" s="16" t="n">
        <v>3</v>
      </c>
      <c r="K4640" s="19" t="n">
        <f aca="false">J4640*C4640</f>
        <v>9</v>
      </c>
      <c r="L4640" s="16" t="s">
        <v>12295</v>
      </c>
      <c r="M4640" s="16" t="s">
        <v>12292</v>
      </c>
      <c r="N4640" s="16" t="s">
        <v>12017</v>
      </c>
      <c r="O4640" s="16" t="s">
        <v>12307</v>
      </c>
      <c r="P4640" s="16" t="s">
        <v>12298</v>
      </c>
      <c r="Q4640" s="16" t="s">
        <v>12017</v>
      </c>
    </row>
    <row r="4641" customFormat="false" ht="15" hidden="false" customHeight="false" outlineLevel="0" collapsed="false">
      <c r="A4641" s="14" t="str">
        <f aca="false">'SKU Master'!A4641</f>
        <v>10-00100</v>
      </c>
      <c r="B4641" s="14" t="str">
        <f aca="false">VLOOKUP(A4641,'SKU Master'!$A:$N,6,FALSE())</f>
        <v>Purelle Volume Hair Gel, 8 oz</v>
      </c>
      <c r="C4641" s="15" t="n">
        <v>2.4</v>
      </c>
      <c r="D4641" s="15" t="n">
        <v>7.1</v>
      </c>
      <c r="E4641" s="15" t="n">
        <v>2.5</v>
      </c>
      <c r="F4641" s="16" t="s">
        <v>12290</v>
      </c>
      <c r="G4641" s="16" t="s">
        <v>12017</v>
      </c>
      <c r="H4641" s="17" t="n">
        <v>3.51</v>
      </c>
      <c r="I4641" s="18" t="n">
        <f aca="false">('SKU Master'!I4641-H4641)/'SKU Master'!I4641</f>
        <v>0.450704225352113</v>
      </c>
      <c r="J4641" s="16" t="n">
        <v>7</v>
      </c>
      <c r="K4641" s="19" t="n">
        <f aca="false">J4641*C4641</f>
        <v>16.8</v>
      </c>
      <c r="L4641" s="16" t="s">
        <v>12295</v>
      </c>
      <c r="M4641" s="16" t="s">
        <v>12292</v>
      </c>
      <c r="N4641" s="16" t="s">
        <v>12017</v>
      </c>
      <c r="O4641" s="16" t="s">
        <v>12307</v>
      </c>
      <c r="P4641" s="16" t="s">
        <v>12297</v>
      </c>
      <c r="Q4641" s="16" t="s">
        <v>12017</v>
      </c>
    </row>
    <row r="4642" customFormat="false" ht="15" hidden="false" customHeight="false" outlineLevel="0" collapsed="false">
      <c r="A4642" s="14" t="str">
        <f aca="false">'SKU Master'!A4642</f>
        <v>10-00101</v>
      </c>
      <c r="B4642" s="14" t="str">
        <f aca="false">VLOOKUP(A4642,'SKU Master'!$A:$N,6,FALSE())</f>
        <v>Purelle SPF 30 Body Wash, 8 oz</v>
      </c>
      <c r="C4642" s="15" t="n">
        <v>1.7</v>
      </c>
      <c r="D4642" s="15" t="n">
        <v>4.9</v>
      </c>
      <c r="E4642" s="15" t="n">
        <v>3</v>
      </c>
      <c r="F4642" s="16" t="s">
        <v>12290</v>
      </c>
      <c r="G4642" s="16" t="s">
        <v>12017</v>
      </c>
      <c r="H4642" s="17" t="n">
        <v>1.49</v>
      </c>
      <c r="I4642" s="18" t="n">
        <f aca="false">('SKU Master'!I4642-H4642)/'SKU Master'!I4642</f>
        <v>0.547112462006079</v>
      </c>
      <c r="J4642" s="16" t="n">
        <v>2</v>
      </c>
      <c r="K4642" s="19" t="n">
        <f aca="false">J4642*C4642</f>
        <v>3.4</v>
      </c>
      <c r="L4642" s="16" t="s">
        <v>12291</v>
      </c>
      <c r="M4642" s="16" t="s">
        <v>12292</v>
      </c>
      <c r="N4642" s="16" t="s">
        <v>12017</v>
      </c>
      <c r="O4642" s="16" t="s">
        <v>12307</v>
      </c>
      <c r="P4642" s="16" t="s">
        <v>12294</v>
      </c>
      <c r="Q4642" s="16" t="s">
        <v>12017</v>
      </c>
    </row>
    <row r="4643" customFormat="false" ht="15" hidden="false" customHeight="false" outlineLevel="0" collapsed="false">
      <c r="A4643" s="14" t="str">
        <f aca="false">'SKU Master'!A4643</f>
        <v>10-00102</v>
      </c>
      <c r="B4643" s="14" t="str">
        <f aca="false">VLOOKUP(A4643,'SKU Master'!$A:$N,6,FALSE())</f>
        <v>Brightsmile SPF 30 Hand Soap, 8 oz</v>
      </c>
      <c r="C4643" s="15" t="n">
        <v>2.2</v>
      </c>
      <c r="D4643" s="15" t="n">
        <v>6.7</v>
      </c>
      <c r="E4643" s="15" t="n">
        <v>2.5</v>
      </c>
      <c r="F4643" s="16" t="s">
        <v>12308</v>
      </c>
      <c r="G4643" s="16" t="s">
        <v>12017</v>
      </c>
      <c r="H4643" s="17" t="n">
        <v>3.95</v>
      </c>
      <c r="I4643" s="18" t="n">
        <f aca="false">('SKU Master'!I4643-H4643)/'SKU Master'!I4643</f>
        <v>0.550625711035267</v>
      </c>
      <c r="J4643" s="16" t="n">
        <v>3</v>
      </c>
      <c r="K4643" s="19" t="n">
        <f aca="false">J4643*C4643</f>
        <v>6.6</v>
      </c>
      <c r="L4643" s="16" t="s">
        <v>12295</v>
      </c>
      <c r="M4643" s="16" t="s">
        <v>12292</v>
      </c>
      <c r="N4643" s="16" t="s">
        <v>12017</v>
      </c>
      <c r="O4643" s="16" t="s">
        <v>12307</v>
      </c>
      <c r="P4643" s="16" t="s">
        <v>12298</v>
      </c>
      <c r="Q4643" s="16" t="s">
        <v>12017</v>
      </c>
    </row>
    <row r="4644" customFormat="false" ht="15" hidden="false" customHeight="false" outlineLevel="0" collapsed="false">
      <c r="A4644" s="14" t="str">
        <f aca="false">'SKU Master'!A4644</f>
        <v>10-00103</v>
      </c>
      <c r="B4644" s="14" t="str">
        <f aca="false">VLOOKUP(A4644,'SKU Master'!$A:$N,6,FALSE())</f>
        <v>Dermacare Sensitive Skin Sunscreen, 8 oz</v>
      </c>
      <c r="C4644" s="15" t="n">
        <v>3.1</v>
      </c>
      <c r="D4644" s="15" t="n">
        <v>7.3</v>
      </c>
      <c r="E4644" s="15" t="n">
        <v>3</v>
      </c>
      <c r="F4644" s="16" t="s">
        <v>12290</v>
      </c>
      <c r="G4644" s="16" t="s">
        <v>12017</v>
      </c>
      <c r="H4644" s="17" t="n">
        <v>3.22</v>
      </c>
      <c r="I4644" s="18" t="n">
        <f aca="false">('SKU Master'!I4644-H4644)/'SKU Master'!I4644</f>
        <v>0.532656023222061</v>
      </c>
      <c r="J4644" s="16" t="n">
        <v>5</v>
      </c>
      <c r="K4644" s="19" t="n">
        <f aca="false">J4644*C4644</f>
        <v>15.5</v>
      </c>
      <c r="L4644" s="16" t="s">
        <v>12295</v>
      </c>
      <c r="M4644" s="16" t="s">
        <v>12292</v>
      </c>
      <c r="N4644" s="16" t="s">
        <v>12017</v>
      </c>
      <c r="O4644" s="16" t="s">
        <v>12307</v>
      </c>
      <c r="P4644" s="16" t="s">
        <v>12296</v>
      </c>
      <c r="Q4644" s="16" t="s">
        <v>12017</v>
      </c>
    </row>
    <row r="4645" customFormat="false" ht="15" hidden="false" customHeight="false" outlineLevel="0" collapsed="false">
      <c r="A4645" s="14" t="str">
        <f aca="false">'SKU Master'!A4645</f>
        <v>10-00104</v>
      </c>
      <c r="B4645" s="14" t="str">
        <f aca="false">VLOOKUP(A4645,'SKU Master'!$A:$N,6,FALSE())</f>
        <v>Brightsmile Unscented Facial Cleanser, 3 pack</v>
      </c>
      <c r="C4645" s="15" t="n">
        <v>1.8</v>
      </c>
      <c r="D4645" s="15" t="n">
        <v>4.9</v>
      </c>
      <c r="E4645" s="15" t="n">
        <v>2.8</v>
      </c>
      <c r="F4645" s="16" t="s">
        <v>12290</v>
      </c>
      <c r="G4645" s="16" t="s">
        <v>12017</v>
      </c>
      <c r="H4645" s="17" t="n">
        <v>3.99</v>
      </c>
      <c r="I4645" s="18" t="n">
        <f aca="false">('SKU Master'!I4645-H4645)/'SKU Master'!I4645</f>
        <v>0.487804878048781</v>
      </c>
      <c r="J4645" s="16" t="n">
        <v>1</v>
      </c>
      <c r="K4645" s="19" t="n">
        <f aca="false">J4645*C4645</f>
        <v>1.8</v>
      </c>
      <c r="L4645" s="16" t="s">
        <v>12295</v>
      </c>
      <c r="M4645" s="16" t="s">
        <v>12292</v>
      </c>
      <c r="N4645" s="16" t="s">
        <v>12017</v>
      </c>
      <c r="O4645" s="16" t="s">
        <v>12307</v>
      </c>
      <c r="P4645" s="16" t="s">
        <v>12294</v>
      </c>
      <c r="Q4645" s="16" t="s">
        <v>12021</v>
      </c>
    </row>
    <row r="4646" customFormat="false" ht="15" hidden="false" customHeight="false" outlineLevel="0" collapsed="false">
      <c r="A4646" s="14" t="str">
        <f aca="false">'SKU Master'!A4646</f>
        <v>10-00105</v>
      </c>
      <c r="B4646" s="14" t="str">
        <f aca="false">VLOOKUP(A4646,'SKU Master'!$A:$N,6,FALSE())</f>
        <v>Purelle Sensitive Skin Sunscreen, 3 pack</v>
      </c>
      <c r="C4646" s="15" t="n">
        <v>2.3</v>
      </c>
      <c r="D4646" s="15" t="n">
        <v>6.9</v>
      </c>
      <c r="E4646" s="15" t="n">
        <v>3.2</v>
      </c>
      <c r="F4646" s="16" t="s">
        <v>12308</v>
      </c>
      <c r="G4646" s="16" t="s">
        <v>12017</v>
      </c>
      <c r="H4646" s="17" t="n">
        <v>3.88</v>
      </c>
      <c r="I4646" s="18" t="n">
        <f aca="false">('SKU Master'!I4646-H4646)/'SKU Master'!I4646</f>
        <v>0.481975967957276</v>
      </c>
      <c r="J4646" s="16" t="n">
        <v>3</v>
      </c>
      <c r="K4646" s="19" t="n">
        <f aca="false">J4646*C4646</f>
        <v>6.9</v>
      </c>
      <c r="L4646" s="16" t="s">
        <v>12295</v>
      </c>
      <c r="M4646" s="16" t="s">
        <v>12292</v>
      </c>
      <c r="N4646" s="16" t="s">
        <v>12017</v>
      </c>
      <c r="O4646" s="16" t="s">
        <v>12307</v>
      </c>
      <c r="P4646" s="16" t="s">
        <v>12296</v>
      </c>
      <c r="Q4646" s="16" t="s">
        <v>12017</v>
      </c>
    </row>
    <row r="4647" customFormat="false" ht="15" hidden="false" customHeight="false" outlineLevel="0" collapsed="false">
      <c r="A4647" s="14" t="str">
        <f aca="false">'SKU Master'!A4647</f>
        <v>10-00106</v>
      </c>
      <c r="B4647" s="14" t="str">
        <f aca="false">VLOOKUP(A4647,'SKU Master'!$A:$N,6,FALSE())</f>
        <v>Harborline Moisturizing Facial Cleanser, 13.5 oz</v>
      </c>
      <c r="C4647" s="15" t="n">
        <v>2</v>
      </c>
      <c r="D4647" s="15" t="n">
        <v>7.1</v>
      </c>
      <c r="E4647" s="15" t="n">
        <v>2.5</v>
      </c>
      <c r="F4647" s="16" t="s">
        <v>12308</v>
      </c>
      <c r="G4647" s="16" t="s">
        <v>12017</v>
      </c>
      <c r="H4647" s="17" t="n">
        <v>1.96</v>
      </c>
      <c r="I4647" s="18" t="n">
        <f aca="false">('SKU Master'!I4647-H4647)/'SKU Master'!I4647</f>
        <v>0.59918200408998</v>
      </c>
      <c r="J4647" s="16" t="n">
        <v>7</v>
      </c>
      <c r="K4647" s="19" t="n">
        <f aca="false">J4647*C4647</f>
        <v>14</v>
      </c>
      <c r="L4647" s="16" t="s">
        <v>12295</v>
      </c>
      <c r="M4647" s="16" t="s">
        <v>12292</v>
      </c>
      <c r="N4647" s="16" t="s">
        <v>12017</v>
      </c>
      <c r="O4647" s="16" t="s">
        <v>12307</v>
      </c>
      <c r="P4647" s="16" t="s">
        <v>12297</v>
      </c>
      <c r="Q4647" s="16" t="s">
        <v>12017</v>
      </c>
    </row>
    <row r="4648" customFormat="false" ht="15" hidden="false" customHeight="false" outlineLevel="0" collapsed="false">
      <c r="A4648" s="14" t="str">
        <f aca="false">'SKU Master'!A4648</f>
        <v>10-00107</v>
      </c>
      <c r="B4648" s="14" t="str">
        <f aca="false">VLOOKUP(A4648,'SKU Master'!$A:$N,6,FALSE())</f>
        <v>Brightsmile Unscented Hand Soap, 3 pack</v>
      </c>
      <c r="C4648" s="15" t="n">
        <v>2.8</v>
      </c>
      <c r="D4648" s="15" t="n">
        <v>7.1</v>
      </c>
      <c r="E4648" s="15" t="n">
        <v>2.9</v>
      </c>
      <c r="F4648" s="16" t="s">
        <v>12290</v>
      </c>
      <c r="G4648" s="16" t="s">
        <v>12017</v>
      </c>
      <c r="H4648" s="17" t="n">
        <v>1.94</v>
      </c>
      <c r="I4648" s="18" t="n">
        <f aca="false">('SKU Master'!I4648-H4648)/'SKU Master'!I4648</f>
        <v>0.547785547785548</v>
      </c>
      <c r="J4648" s="16" t="n">
        <v>3</v>
      </c>
      <c r="K4648" s="19" t="n">
        <f aca="false">J4648*C4648</f>
        <v>8.4</v>
      </c>
      <c r="L4648" s="16" t="s">
        <v>12295</v>
      </c>
      <c r="M4648" s="16" t="s">
        <v>12292</v>
      </c>
      <c r="N4648" s="16" t="s">
        <v>12017</v>
      </c>
      <c r="O4648" s="16" t="s">
        <v>12307</v>
      </c>
      <c r="P4648" s="16" t="s">
        <v>12298</v>
      </c>
      <c r="Q4648" s="16" t="s">
        <v>12017</v>
      </c>
    </row>
    <row r="4649" customFormat="false" ht="15" hidden="false" customHeight="false" outlineLevel="0" collapsed="false">
      <c r="A4649" s="14" t="str">
        <f aca="false">'SKU Master'!A4649</f>
        <v>10-00108</v>
      </c>
      <c r="B4649" s="14" t="str">
        <f aca="false">VLOOKUP(A4649,'SKU Master'!$A:$N,6,FALSE())</f>
        <v>Purelle SPF 30 Bar Soap, 13.5 oz</v>
      </c>
      <c r="C4649" s="15" t="n">
        <v>3</v>
      </c>
      <c r="D4649" s="15" t="n">
        <v>7.5</v>
      </c>
      <c r="E4649" s="15" t="n">
        <v>1.6</v>
      </c>
      <c r="F4649" s="16" t="s">
        <v>12290</v>
      </c>
      <c r="G4649" s="16" t="s">
        <v>12017</v>
      </c>
      <c r="H4649" s="17" t="n">
        <v>2.88</v>
      </c>
      <c r="I4649" s="18" t="n">
        <f aca="false">('SKU Master'!I4649-H4649)/'SKU Master'!I4649</f>
        <v>0.411042944785276</v>
      </c>
      <c r="J4649" s="16" t="n">
        <v>6</v>
      </c>
      <c r="K4649" s="19" t="n">
        <f aca="false">J4649*C4649</f>
        <v>18</v>
      </c>
      <c r="L4649" s="16" t="s">
        <v>12295</v>
      </c>
      <c r="M4649" s="16" t="s">
        <v>12292</v>
      </c>
      <c r="N4649" s="16" t="s">
        <v>12017</v>
      </c>
      <c r="O4649" s="16" t="s">
        <v>12307</v>
      </c>
      <c r="P4649" s="16" t="s">
        <v>12297</v>
      </c>
      <c r="Q4649" s="16" t="s">
        <v>12017</v>
      </c>
    </row>
    <row r="4650" customFormat="false" ht="15" hidden="false" customHeight="false" outlineLevel="0" collapsed="false">
      <c r="A4650" s="14" t="str">
        <f aca="false">'SKU Master'!A4650</f>
        <v>10-00109</v>
      </c>
      <c r="B4650" s="14" t="str">
        <f aca="false">VLOOKUP(A4650,'SKU Master'!$A:$N,6,FALSE())</f>
        <v>Purelle Moisturizing Bar Soap, 3 pack</v>
      </c>
      <c r="C4650" s="15" t="n">
        <v>2.4</v>
      </c>
      <c r="D4650" s="15" t="n">
        <v>5.1</v>
      </c>
      <c r="E4650" s="15" t="n">
        <v>3.1</v>
      </c>
      <c r="F4650" s="16" t="s">
        <v>12308</v>
      </c>
      <c r="G4650" s="16" t="s">
        <v>12017</v>
      </c>
      <c r="H4650" s="17" t="n">
        <v>4.39</v>
      </c>
      <c r="I4650" s="18" t="n">
        <f aca="false">('SKU Master'!I4650-H4650)/'SKU Master'!I4650</f>
        <v>0.450563204005006</v>
      </c>
      <c r="J4650" s="16" t="n">
        <v>7</v>
      </c>
      <c r="K4650" s="19" t="n">
        <f aca="false">J4650*C4650</f>
        <v>16.8</v>
      </c>
      <c r="L4650" s="16" t="s">
        <v>12295</v>
      </c>
      <c r="M4650" s="16" t="s">
        <v>12292</v>
      </c>
      <c r="N4650" s="16" t="s">
        <v>12017</v>
      </c>
      <c r="O4650" s="16" t="s">
        <v>12307</v>
      </c>
      <c r="P4650" s="16" t="s">
        <v>12297</v>
      </c>
      <c r="Q4650" s="16" t="s">
        <v>12017</v>
      </c>
    </row>
    <row r="4651" customFormat="false" ht="15" hidden="false" customHeight="false" outlineLevel="0" collapsed="false">
      <c r="A4651" s="14" t="str">
        <f aca="false">'SKU Master'!A4651</f>
        <v>10-00110</v>
      </c>
      <c r="B4651" s="14" t="str">
        <f aca="false">VLOOKUP(A4651,'SKU Master'!$A:$N,6,FALSE())</f>
        <v>Dermacare Moisturizing Body Lotion, 3 pack</v>
      </c>
      <c r="C4651" s="15" t="n">
        <v>2.1</v>
      </c>
      <c r="D4651" s="15" t="n">
        <v>5.1</v>
      </c>
      <c r="E4651" s="15" t="n">
        <v>3.4</v>
      </c>
      <c r="F4651" s="16" t="s">
        <v>12290</v>
      </c>
      <c r="G4651" s="16" t="s">
        <v>12017</v>
      </c>
      <c r="H4651" s="17" t="n">
        <v>3.3</v>
      </c>
      <c r="I4651" s="18" t="n">
        <f aca="false">('SKU Master'!I4651-H4651)/'SKU Master'!I4651</f>
        <v>0.475357710651828</v>
      </c>
      <c r="J4651" s="16" t="n">
        <v>7</v>
      </c>
      <c r="K4651" s="19" t="n">
        <f aca="false">J4651*C4651</f>
        <v>14.7</v>
      </c>
      <c r="L4651" s="16" t="s">
        <v>12295</v>
      </c>
      <c r="M4651" s="16" t="s">
        <v>12292</v>
      </c>
      <c r="N4651" s="16" t="s">
        <v>12017</v>
      </c>
      <c r="O4651" s="16" t="s">
        <v>12307</v>
      </c>
      <c r="P4651" s="16" t="s">
        <v>12297</v>
      </c>
      <c r="Q4651" s="16" t="s">
        <v>12017</v>
      </c>
    </row>
    <row r="4652" customFormat="false" ht="15" hidden="false" customHeight="false" outlineLevel="0" collapsed="false">
      <c r="A4652" s="14" t="str">
        <f aca="false">'SKU Master'!A4652</f>
        <v>10-00111</v>
      </c>
      <c r="B4652" s="14" t="str">
        <f aca="false">VLOOKUP(A4652,'SKU Master'!$A:$N,6,FALSE())</f>
        <v>Purelle Unscented Body Lotion, 3 pack</v>
      </c>
      <c r="C4652" s="15" t="n">
        <v>2.8</v>
      </c>
      <c r="D4652" s="15" t="n">
        <v>6.1</v>
      </c>
      <c r="E4652" s="15" t="n">
        <v>3.2</v>
      </c>
      <c r="F4652" s="16" t="s">
        <v>12290</v>
      </c>
      <c r="G4652" s="16" t="s">
        <v>12017</v>
      </c>
      <c r="H4652" s="17" t="n">
        <v>2.68</v>
      </c>
      <c r="I4652" s="18" t="n">
        <f aca="false">('SKU Master'!I4652-H4652)/'SKU Master'!I4652</f>
        <v>0.552587646076795</v>
      </c>
      <c r="J4652" s="16" t="n">
        <v>2</v>
      </c>
      <c r="K4652" s="19" t="n">
        <f aca="false">J4652*C4652</f>
        <v>5.6</v>
      </c>
      <c r="L4652" s="16" t="s">
        <v>12295</v>
      </c>
      <c r="M4652" s="16" t="s">
        <v>12292</v>
      </c>
      <c r="N4652" s="16" t="s">
        <v>12017</v>
      </c>
      <c r="O4652" s="16" t="s">
        <v>12307</v>
      </c>
      <c r="P4652" s="16" t="s">
        <v>12294</v>
      </c>
      <c r="Q4652" s="16" t="s">
        <v>12017</v>
      </c>
    </row>
    <row r="4653" customFormat="false" ht="15" hidden="false" customHeight="false" outlineLevel="0" collapsed="false">
      <c r="A4653" s="14" t="str">
        <f aca="false">'SKU Master'!A4653</f>
        <v>10-00112</v>
      </c>
      <c r="B4653" s="14" t="str">
        <f aca="false">VLOOKUP(A4653,'SKU Master'!$A:$N,6,FALSE())</f>
        <v>Harborline Sensitive Skin Body Wash, 3 pack</v>
      </c>
      <c r="C4653" s="15" t="n">
        <v>2</v>
      </c>
      <c r="D4653" s="15" t="n">
        <v>4.3</v>
      </c>
      <c r="E4653" s="15" t="n">
        <v>1.7</v>
      </c>
      <c r="F4653" s="16" t="s">
        <v>12290</v>
      </c>
      <c r="G4653" s="16" t="s">
        <v>12017</v>
      </c>
      <c r="H4653" s="17" t="n">
        <v>2.92</v>
      </c>
      <c r="I4653" s="18" t="n">
        <f aca="false">('SKU Master'!I4653-H4653)/'SKU Master'!I4653</f>
        <v>0.550077041602465</v>
      </c>
      <c r="J4653" s="16" t="n">
        <v>3</v>
      </c>
      <c r="K4653" s="19" t="n">
        <f aca="false">J4653*C4653</f>
        <v>6</v>
      </c>
      <c r="L4653" s="16" t="s">
        <v>12295</v>
      </c>
      <c r="M4653" s="16" t="s">
        <v>12292</v>
      </c>
      <c r="N4653" s="16" t="s">
        <v>12017</v>
      </c>
      <c r="O4653" s="16" t="s">
        <v>12307</v>
      </c>
      <c r="P4653" s="16" t="s">
        <v>12298</v>
      </c>
      <c r="Q4653" s="16" t="s">
        <v>12017</v>
      </c>
    </row>
    <row r="4654" customFormat="false" ht="15" hidden="false" customHeight="false" outlineLevel="0" collapsed="false">
      <c r="A4654" s="14" t="str">
        <f aca="false">'SKU Master'!A4654</f>
        <v>10-00113</v>
      </c>
      <c r="B4654" s="14" t="str">
        <f aca="false">VLOOKUP(A4654,'SKU Master'!$A:$N,6,FALSE())</f>
        <v>Dermacare Unscented Sunscreen, 8 oz</v>
      </c>
      <c r="C4654" s="15" t="n">
        <v>3.3</v>
      </c>
      <c r="D4654" s="15" t="n">
        <v>6.9</v>
      </c>
      <c r="E4654" s="15" t="n">
        <v>2.2</v>
      </c>
      <c r="F4654" s="16" t="s">
        <v>12308</v>
      </c>
      <c r="G4654" s="16" t="s">
        <v>12017</v>
      </c>
      <c r="H4654" s="17" t="n">
        <v>2.19</v>
      </c>
      <c r="I4654" s="18" t="n">
        <f aca="false">('SKU Master'!I4654-H4654)/'SKU Master'!I4654</f>
        <v>0.422163588390501</v>
      </c>
      <c r="J4654" s="16" t="n">
        <v>4</v>
      </c>
      <c r="K4654" s="19" t="n">
        <f aca="false">J4654*C4654</f>
        <v>13.2</v>
      </c>
      <c r="L4654" s="16" t="s">
        <v>12295</v>
      </c>
      <c r="M4654" s="16" t="s">
        <v>12292</v>
      </c>
      <c r="N4654" s="16" t="s">
        <v>12017</v>
      </c>
      <c r="O4654" s="16" t="s">
        <v>12307</v>
      </c>
      <c r="P4654" s="16" t="s">
        <v>12296</v>
      </c>
      <c r="Q4654" s="16" t="s">
        <v>12017</v>
      </c>
    </row>
    <row r="4655" customFormat="false" ht="15" hidden="false" customHeight="false" outlineLevel="0" collapsed="false">
      <c r="A4655" s="14" t="str">
        <f aca="false">'SKU Master'!A4655</f>
        <v>10-00114</v>
      </c>
      <c r="B4655" s="14" t="str">
        <f aca="false">VLOOKUP(A4655,'SKU Master'!$A:$N,6,FALSE())</f>
        <v>Brightsmile Moisturizing Facial Cleanser, 8 oz</v>
      </c>
      <c r="C4655" s="15" t="n">
        <v>2.5</v>
      </c>
      <c r="D4655" s="15" t="n">
        <v>6.9</v>
      </c>
      <c r="E4655" s="15" t="n">
        <v>1.7</v>
      </c>
      <c r="F4655" s="16" t="s">
        <v>12308</v>
      </c>
      <c r="G4655" s="16" t="s">
        <v>12017</v>
      </c>
      <c r="H4655" s="17" t="n">
        <v>3.73</v>
      </c>
      <c r="I4655" s="18" t="n">
        <f aca="false">('SKU Master'!I4655-H4655)/'SKU Master'!I4655</f>
        <v>0.466380543633763</v>
      </c>
      <c r="J4655" s="16" t="n">
        <v>5</v>
      </c>
      <c r="K4655" s="19" t="n">
        <f aca="false">J4655*C4655</f>
        <v>12.5</v>
      </c>
      <c r="L4655" s="16" t="s">
        <v>12295</v>
      </c>
      <c r="M4655" s="16" t="s">
        <v>12292</v>
      </c>
      <c r="N4655" s="16" t="s">
        <v>12017</v>
      </c>
      <c r="O4655" s="16" t="s">
        <v>12307</v>
      </c>
      <c r="P4655" s="16" t="s">
        <v>12296</v>
      </c>
      <c r="Q4655" s="16" t="s">
        <v>12021</v>
      </c>
    </row>
    <row r="4656" customFormat="false" ht="15" hidden="false" customHeight="false" outlineLevel="0" collapsed="false">
      <c r="A4656" s="14" t="str">
        <f aca="false">'SKU Master'!A4656</f>
        <v>10-00115</v>
      </c>
      <c r="B4656" s="14" t="str">
        <f aca="false">VLOOKUP(A4656,'SKU Master'!$A:$N,6,FALSE())</f>
        <v>Harborline Unscented Body Wash, 13.5 oz</v>
      </c>
      <c r="C4656" s="15" t="n">
        <v>1.9</v>
      </c>
      <c r="D4656" s="15" t="n">
        <v>7.4</v>
      </c>
      <c r="E4656" s="15" t="n">
        <v>2.7</v>
      </c>
      <c r="F4656" s="16" t="s">
        <v>12290</v>
      </c>
      <c r="G4656" s="16" t="s">
        <v>12017</v>
      </c>
      <c r="H4656" s="17" t="n">
        <v>1.48</v>
      </c>
      <c r="I4656" s="18" t="n">
        <f aca="false">('SKU Master'!I4656-H4656)/'SKU Master'!I4656</f>
        <v>0.619537275064267</v>
      </c>
      <c r="J4656" s="16" t="n">
        <v>4</v>
      </c>
      <c r="K4656" s="19" t="n">
        <f aca="false">J4656*C4656</f>
        <v>7.6</v>
      </c>
      <c r="L4656" s="16" t="s">
        <v>12295</v>
      </c>
      <c r="M4656" s="16" t="s">
        <v>12292</v>
      </c>
      <c r="N4656" s="16" t="s">
        <v>12017</v>
      </c>
      <c r="O4656" s="16" t="s">
        <v>12307</v>
      </c>
      <c r="P4656" s="16" t="s">
        <v>12296</v>
      </c>
      <c r="Q4656" s="16" t="s">
        <v>12017</v>
      </c>
    </row>
    <row r="4657" customFormat="false" ht="15" hidden="false" customHeight="false" outlineLevel="0" collapsed="false">
      <c r="A4657" s="14" t="str">
        <f aca="false">'SKU Master'!A4657</f>
        <v>10-00116</v>
      </c>
      <c r="B4657" s="14" t="str">
        <f aca="false">VLOOKUP(A4657,'SKU Master'!$A:$N,6,FALSE())</f>
        <v>Harborline Moisturizing Body Lotion, 13.5 oz</v>
      </c>
      <c r="C4657" s="15" t="n">
        <v>3.4</v>
      </c>
      <c r="D4657" s="15" t="n">
        <v>4.2</v>
      </c>
      <c r="E4657" s="15" t="n">
        <v>1.6</v>
      </c>
      <c r="F4657" s="16" t="s">
        <v>12290</v>
      </c>
      <c r="G4657" s="16" t="s">
        <v>12017</v>
      </c>
      <c r="H4657" s="17" t="n">
        <v>2.76</v>
      </c>
      <c r="I4657" s="18" t="n">
        <f aca="false">('SKU Master'!I4657-H4657)/'SKU Master'!I4657</f>
        <v>0.478260869565217</v>
      </c>
      <c r="J4657" s="16" t="n">
        <v>5</v>
      </c>
      <c r="K4657" s="19" t="n">
        <f aca="false">J4657*C4657</f>
        <v>17</v>
      </c>
      <c r="L4657" s="16" t="s">
        <v>12299</v>
      </c>
      <c r="M4657" s="16" t="s">
        <v>12292</v>
      </c>
      <c r="N4657" s="16" t="s">
        <v>12017</v>
      </c>
      <c r="O4657" s="16" t="s">
        <v>12307</v>
      </c>
      <c r="P4657" s="16" t="s">
        <v>12296</v>
      </c>
      <c r="Q4657" s="16" t="s">
        <v>12017</v>
      </c>
    </row>
    <row r="4658" customFormat="false" ht="15" hidden="false" customHeight="false" outlineLevel="0" collapsed="false">
      <c r="A4658" s="14" t="str">
        <f aca="false">'SKU Master'!A4658</f>
        <v>10-00117</v>
      </c>
      <c r="B4658" s="14" t="str">
        <f aca="false">VLOOKUP(A4658,'SKU Master'!$A:$N,6,FALSE())</f>
        <v>Harborline Moisturizing Hand Soap, 8 oz</v>
      </c>
      <c r="C4658" s="15" t="n">
        <v>3.2</v>
      </c>
      <c r="D4658" s="15" t="n">
        <v>7.7</v>
      </c>
      <c r="E4658" s="15" t="n">
        <v>2.9</v>
      </c>
      <c r="F4658" s="16" t="s">
        <v>12290</v>
      </c>
      <c r="G4658" s="16" t="s">
        <v>12017</v>
      </c>
      <c r="H4658" s="17" t="n">
        <v>2.63</v>
      </c>
      <c r="I4658" s="18" t="n">
        <f aca="false">('SKU Master'!I4658-H4658)/'SKU Master'!I4658</f>
        <v>0.472945891783567</v>
      </c>
      <c r="J4658" s="16" t="n">
        <v>7</v>
      </c>
      <c r="K4658" s="19" t="n">
        <f aca="false">J4658*C4658</f>
        <v>22.4</v>
      </c>
      <c r="L4658" s="16" t="s">
        <v>12295</v>
      </c>
      <c r="M4658" s="16" t="s">
        <v>12292</v>
      </c>
      <c r="N4658" s="16" t="s">
        <v>12017</v>
      </c>
      <c r="O4658" s="16" t="s">
        <v>12307</v>
      </c>
      <c r="P4658" s="16" t="s">
        <v>12297</v>
      </c>
      <c r="Q4658" s="16" t="s">
        <v>12017</v>
      </c>
    </row>
    <row r="4659" customFormat="false" ht="15" hidden="false" customHeight="false" outlineLevel="0" collapsed="false">
      <c r="A4659" s="14" t="str">
        <f aca="false">'SKU Master'!A4659</f>
        <v>10-00118</v>
      </c>
      <c r="B4659" s="14" t="str">
        <f aca="false">VLOOKUP(A4659,'SKU Master'!$A:$N,6,FALSE())</f>
        <v>Purelle SPF 30 Facial Cleanser, 3 pack</v>
      </c>
      <c r="C4659" s="15" t="n">
        <v>2</v>
      </c>
      <c r="D4659" s="15" t="n">
        <v>5.8</v>
      </c>
      <c r="E4659" s="15" t="n">
        <v>2.7</v>
      </c>
      <c r="F4659" s="16" t="s">
        <v>12290</v>
      </c>
      <c r="G4659" s="16" t="s">
        <v>12017</v>
      </c>
      <c r="H4659" s="17" t="n">
        <v>4.35</v>
      </c>
      <c r="I4659" s="18" t="n">
        <f aca="false">('SKU Master'!I4659-H4659)/'SKU Master'!I4659</f>
        <v>0.475271411338963</v>
      </c>
      <c r="J4659" s="16" t="n">
        <v>4</v>
      </c>
      <c r="K4659" s="19" t="n">
        <f aca="false">J4659*C4659</f>
        <v>8</v>
      </c>
      <c r="L4659" s="16" t="s">
        <v>12295</v>
      </c>
      <c r="M4659" s="16" t="s">
        <v>12292</v>
      </c>
      <c r="N4659" s="16" t="s">
        <v>12017</v>
      </c>
      <c r="O4659" s="16" t="s">
        <v>12307</v>
      </c>
      <c r="P4659" s="16" t="s">
        <v>12296</v>
      </c>
      <c r="Q4659" s="16" t="s">
        <v>12017</v>
      </c>
    </row>
    <row r="4660" customFormat="false" ht="15" hidden="false" customHeight="false" outlineLevel="0" collapsed="false">
      <c r="A4660" s="14" t="str">
        <f aca="false">'SKU Master'!A4660</f>
        <v>10-00119</v>
      </c>
      <c r="B4660" s="14" t="str">
        <f aca="false">VLOOKUP(A4660,'SKU Master'!$A:$N,6,FALSE())</f>
        <v>Dermacare Sensitive Skin Body Lotion, 3 pack</v>
      </c>
      <c r="C4660" s="15" t="n">
        <v>2.6</v>
      </c>
      <c r="D4660" s="15" t="n">
        <v>7.9</v>
      </c>
      <c r="E4660" s="15" t="n">
        <v>1.9</v>
      </c>
      <c r="F4660" s="16" t="s">
        <v>12308</v>
      </c>
      <c r="G4660" s="16" t="s">
        <v>12017</v>
      </c>
      <c r="H4660" s="17" t="n">
        <v>4.05</v>
      </c>
      <c r="I4660" s="18" t="n">
        <f aca="false">('SKU Master'!I4660-H4660)/'SKU Master'!I4660</f>
        <v>0.517282479141836</v>
      </c>
      <c r="J4660" s="16" t="n">
        <v>1</v>
      </c>
      <c r="K4660" s="19" t="n">
        <f aca="false">J4660*C4660</f>
        <v>2.6</v>
      </c>
      <c r="L4660" s="16" t="s">
        <v>12291</v>
      </c>
      <c r="M4660" s="16" t="s">
        <v>12292</v>
      </c>
      <c r="N4660" s="16" t="s">
        <v>12017</v>
      </c>
      <c r="O4660" s="16" t="s">
        <v>12307</v>
      </c>
      <c r="P4660" s="16" t="s">
        <v>12294</v>
      </c>
      <c r="Q4660" s="16" t="s">
        <v>12017</v>
      </c>
    </row>
    <row r="4661" customFormat="false" ht="15" hidden="false" customHeight="false" outlineLevel="0" collapsed="false">
      <c r="A4661" s="14" t="str">
        <f aca="false">'SKU Master'!A4661</f>
        <v>10-00120</v>
      </c>
      <c r="B4661" s="14" t="str">
        <f aca="false">VLOOKUP(A4661,'SKU Master'!$A:$N,6,FALSE())</f>
        <v>Harborline Unscented Hand Soap, 8 oz</v>
      </c>
      <c r="C4661" s="15" t="n">
        <v>2.8</v>
      </c>
      <c r="D4661" s="15" t="n">
        <v>4.1</v>
      </c>
      <c r="E4661" s="15" t="n">
        <v>3.3</v>
      </c>
      <c r="F4661" s="16" t="s">
        <v>12308</v>
      </c>
      <c r="G4661" s="16" t="s">
        <v>12017</v>
      </c>
      <c r="H4661" s="17" t="n">
        <v>4.3</v>
      </c>
      <c r="I4661" s="18" t="n">
        <f aca="false">('SKU Master'!I4661-H4661)/'SKU Master'!I4661</f>
        <v>0.493521790341578</v>
      </c>
      <c r="J4661" s="16" t="n">
        <v>1</v>
      </c>
      <c r="K4661" s="19" t="n">
        <f aca="false">J4661*C4661</f>
        <v>2.8</v>
      </c>
      <c r="L4661" s="16" t="s">
        <v>12291</v>
      </c>
      <c r="M4661" s="16" t="s">
        <v>12292</v>
      </c>
      <c r="N4661" s="16" t="s">
        <v>12017</v>
      </c>
      <c r="O4661" s="16" t="s">
        <v>12307</v>
      </c>
      <c r="P4661" s="16" t="s">
        <v>12294</v>
      </c>
      <c r="Q4661" s="16" t="s">
        <v>12017</v>
      </c>
    </row>
    <row r="4662" customFormat="false" ht="15" hidden="false" customHeight="false" outlineLevel="0" collapsed="false">
      <c r="A4662" s="14" t="str">
        <f aca="false">'SKU Master'!A4662</f>
        <v>10-00121</v>
      </c>
      <c r="B4662" s="14" t="str">
        <f aca="false">VLOOKUP(A4662,'SKU Master'!$A:$N,6,FALSE())</f>
        <v>Brightsmile Unscented Body Lotion, 3 pack</v>
      </c>
      <c r="C4662" s="15" t="n">
        <v>2.8</v>
      </c>
      <c r="D4662" s="15" t="n">
        <v>7.8</v>
      </c>
      <c r="E4662" s="15" t="n">
        <v>3.4</v>
      </c>
      <c r="F4662" s="16" t="s">
        <v>12290</v>
      </c>
      <c r="G4662" s="16" t="s">
        <v>12017</v>
      </c>
      <c r="H4662" s="17" t="n">
        <v>4.43</v>
      </c>
      <c r="I4662" s="18" t="n">
        <f aca="false">('SKU Master'!I4662-H4662)/'SKU Master'!I4662</f>
        <v>0.556556556556557</v>
      </c>
      <c r="J4662" s="16" t="n">
        <v>2</v>
      </c>
      <c r="K4662" s="19" t="n">
        <f aca="false">J4662*C4662</f>
        <v>5.6</v>
      </c>
      <c r="L4662" s="16" t="s">
        <v>12295</v>
      </c>
      <c r="M4662" s="16" t="s">
        <v>12292</v>
      </c>
      <c r="N4662" s="16" t="s">
        <v>12017</v>
      </c>
      <c r="O4662" s="16" t="s">
        <v>12307</v>
      </c>
      <c r="P4662" s="16" t="s">
        <v>12298</v>
      </c>
      <c r="Q4662" s="16" t="s">
        <v>12017</v>
      </c>
    </row>
    <row r="4663" customFormat="false" ht="15" hidden="false" customHeight="false" outlineLevel="0" collapsed="false">
      <c r="A4663" s="14" t="str">
        <f aca="false">'SKU Master'!A4663</f>
        <v>10-00122</v>
      </c>
      <c r="B4663" s="14" t="str">
        <f aca="false">VLOOKUP(A4663,'SKU Master'!$A:$N,6,FALSE())</f>
        <v>Harborline Sensitive Skin Body Lotion, 13.5 oz</v>
      </c>
      <c r="C4663" s="15" t="n">
        <v>1.6</v>
      </c>
      <c r="D4663" s="15" t="n">
        <v>7.8</v>
      </c>
      <c r="E4663" s="15" t="n">
        <v>2</v>
      </c>
      <c r="F4663" s="16" t="s">
        <v>12308</v>
      </c>
      <c r="G4663" s="16" t="s">
        <v>12017</v>
      </c>
      <c r="H4663" s="17" t="n">
        <v>4.61</v>
      </c>
      <c r="I4663" s="18" t="n">
        <f aca="false">('SKU Master'!I4663-H4663)/'SKU Master'!I4663</f>
        <v>0.457008244994111</v>
      </c>
      <c r="J4663" s="16" t="n">
        <v>2</v>
      </c>
      <c r="K4663" s="19" t="n">
        <f aca="false">J4663*C4663</f>
        <v>3.2</v>
      </c>
      <c r="L4663" s="16" t="s">
        <v>12295</v>
      </c>
      <c r="M4663" s="16" t="s">
        <v>12292</v>
      </c>
      <c r="N4663" s="16" t="s">
        <v>12017</v>
      </c>
      <c r="O4663" s="16" t="s">
        <v>12307</v>
      </c>
      <c r="P4663" s="16" t="s">
        <v>12298</v>
      </c>
      <c r="Q4663" s="16" t="s">
        <v>12017</v>
      </c>
    </row>
    <row r="4664" customFormat="false" ht="15" hidden="false" customHeight="false" outlineLevel="0" collapsed="false">
      <c r="A4664" s="14" t="str">
        <f aca="false">'SKU Master'!A4664</f>
        <v>10-00123</v>
      </c>
      <c r="B4664" s="14" t="str">
        <f aca="false">VLOOKUP(A4664,'SKU Master'!$A:$N,6,FALSE())</f>
        <v>Brightsmile Sensitive Skin Bar Soap, 3 pack</v>
      </c>
      <c r="C4664" s="15" t="n">
        <v>2.6</v>
      </c>
      <c r="D4664" s="15" t="n">
        <v>5.9</v>
      </c>
      <c r="E4664" s="15" t="n">
        <v>2.7</v>
      </c>
      <c r="F4664" s="16" t="s">
        <v>12308</v>
      </c>
      <c r="G4664" s="16" t="s">
        <v>12017</v>
      </c>
      <c r="H4664" s="17" t="n">
        <v>3.4</v>
      </c>
      <c r="I4664" s="18" t="n">
        <f aca="false">('SKU Master'!I4664-H4664)/'SKU Master'!I4664</f>
        <v>0.574468085106383</v>
      </c>
      <c r="J4664" s="16" t="n">
        <v>2</v>
      </c>
      <c r="K4664" s="19" t="n">
        <f aca="false">J4664*C4664</f>
        <v>5.2</v>
      </c>
      <c r="L4664" s="16" t="s">
        <v>12295</v>
      </c>
      <c r="M4664" s="16" t="s">
        <v>12292</v>
      </c>
      <c r="N4664" s="16" t="s">
        <v>12017</v>
      </c>
      <c r="O4664" s="16" t="s">
        <v>12307</v>
      </c>
      <c r="P4664" s="16" t="s">
        <v>12294</v>
      </c>
      <c r="Q4664" s="16" t="s">
        <v>12017</v>
      </c>
    </row>
    <row r="4665" customFormat="false" ht="15" hidden="false" customHeight="false" outlineLevel="0" collapsed="false">
      <c r="A4665" s="14" t="str">
        <f aca="false">'SKU Master'!A4665</f>
        <v>10-00124</v>
      </c>
      <c r="B4665" s="14" t="str">
        <f aca="false">VLOOKUP(A4665,'SKU Master'!$A:$N,6,FALSE())</f>
        <v>Purelle SPF 30 Bar Soap, 3 pack</v>
      </c>
      <c r="C4665" s="15" t="n">
        <v>3.4</v>
      </c>
      <c r="D4665" s="15" t="n">
        <v>4.7</v>
      </c>
      <c r="E4665" s="15" t="n">
        <v>3.4</v>
      </c>
      <c r="F4665" s="16" t="s">
        <v>12290</v>
      </c>
      <c r="G4665" s="16" t="s">
        <v>12017</v>
      </c>
      <c r="H4665" s="17" t="n">
        <v>1.73</v>
      </c>
      <c r="I4665" s="18" t="n">
        <f aca="false">('SKU Master'!I4665-H4665)/'SKU Master'!I4665</f>
        <v>0.504297994269341</v>
      </c>
      <c r="J4665" s="16" t="n">
        <v>3</v>
      </c>
      <c r="K4665" s="19" t="n">
        <f aca="false">J4665*C4665</f>
        <v>10.2</v>
      </c>
      <c r="L4665" s="16" t="s">
        <v>12295</v>
      </c>
      <c r="M4665" s="16" t="s">
        <v>12292</v>
      </c>
      <c r="N4665" s="16" t="s">
        <v>12017</v>
      </c>
      <c r="O4665" s="16" t="s">
        <v>12307</v>
      </c>
      <c r="P4665" s="16" t="s">
        <v>12298</v>
      </c>
      <c r="Q4665" s="16" t="s">
        <v>12017</v>
      </c>
    </row>
    <row r="4666" customFormat="false" ht="15" hidden="false" customHeight="false" outlineLevel="0" collapsed="false">
      <c r="A4666" s="14" t="str">
        <f aca="false">'SKU Master'!A4666</f>
        <v>10-00125</v>
      </c>
      <c r="B4666" s="14" t="str">
        <f aca="false">VLOOKUP(A4666,'SKU Master'!$A:$N,6,FALSE())</f>
        <v>Brightsmile Moisturizing Body Lotion, 13.5 oz</v>
      </c>
      <c r="C4666" s="15" t="n">
        <v>2.9</v>
      </c>
      <c r="D4666" s="15" t="n">
        <v>4.5</v>
      </c>
      <c r="E4666" s="15" t="n">
        <v>3</v>
      </c>
      <c r="F4666" s="16" t="s">
        <v>12308</v>
      </c>
      <c r="G4666" s="16" t="s">
        <v>12017</v>
      </c>
      <c r="H4666" s="17" t="n">
        <v>2.93</v>
      </c>
      <c r="I4666" s="18" t="n">
        <f aca="false">('SKU Master'!I4666-H4666)/'SKU Master'!I4666</f>
        <v>0.534181240063593</v>
      </c>
      <c r="J4666" s="16" t="n">
        <v>3</v>
      </c>
      <c r="K4666" s="19" t="n">
        <f aca="false">J4666*C4666</f>
        <v>8.7</v>
      </c>
      <c r="L4666" s="16" t="s">
        <v>12295</v>
      </c>
      <c r="M4666" s="16" t="s">
        <v>12292</v>
      </c>
      <c r="N4666" s="16" t="s">
        <v>12017</v>
      </c>
      <c r="O4666" s="16" t="s">
        <v>12307</v>
      </c>
      <c r="P4666" s="16" t="s">
        <v>12296</v>
      </c>
      <c r="Q4666" s="16" t="s">
        <v>12017</v>
      </c>
    </row>
    <row r="4667" customFormat="false" ht="15" hidden="false" customHeight="false" outlineLevel="0" collapsed="false">
      <c r="A4667" s="14" t="str">
        <f aca="false">'SKU Master'!A4667</f>
        <v>10-00126</v>
      </c>
      <c r="B4667" s="14" t="str">
        <f aca="false">VLOOKUP(A4667,'SKU Master'!$A:$N,6,FALSE())</f>
        <v>Brightsmile Sensitive Skin Bar Soap, 13.5 oz</v>
      </c>
      <c r="C4667" s="15" t="n">
        <v>2.4</v>
      </c>
      <c r="D4667" s="15" t="n">
        <v>5.2</v>
      </c>
      <c r="E4667" s="15" t="n">
        <v>2.2</v>
      </c>
      <c r="F4667" s="16" t="s">
        <v>12290</v>
      </c>
      <c r="G4667" s="16" t="s">
        <v>12017</v>
      </c>
      <c r="H4667" s="17" t="n">
        <v>3.41</v>
      </c>
      <c r="I4667" s="18" t="n">
        <f aca="false">('SKU Master'!I4667-H4667)/'SKU Master'!I4667</f>
        <v>0.538565629228687</v>
      </c>
      <c r="J4667" s="16" t="n">
        <v>7</v>
      </c>
      <c r="K4667" s="19" t="n">
        <f aca="false">J4667*C4667</f>
        <v>16.8</v>
      </c>
      <c r="L4667" s="16" t="s">
        <v>12295</v>
      </c>
      <c r="M4667" s="16" t="s">
        <v>12292</v>
      </c>
      <c r="N4667" s="16" t="s">
        <v>12017</v>
      </c>
      <c r="O4667" s="16" t="s">
        <v>12307</v>
      </c>
      <c r="P4667" s="16" t="s">
        <v>12297</v>
      </c>
      <c r="Q4667" s="16" t="s">
        <v>12017</v>
      </c>
    </row>
    <row r="4668" customFormat="false" ht="15" hidden="false" customHeight="false" outlineLevel="0" collapsed="false">
      <c r="A4668" s="14" t="str">
        <f aca="false">'SKU Master'!A4668</f>
        <v>10-00127</v>
      </c>
      <c r="B4668" s="14" t="str">
        <f aca="false">VLOOKUP(A4668,'SKU Master'!$A:$N,6,FALSE())</f>
        <v>Dermacare SPF 30 Facial Cleanser, 3 pack</v>
      </c>
      <c r="C4668" s="15" t="n">
        <v>2.8</v>
      </c>
      <c r="D4668" s="15" t="n">
        <v>6.8</v>
      </c>
      <c r="E4668" s="15" t="n">
        <v>3.4</v>
      </c>
      <c r="F4668" s="16" t="s">
        <v>12290</v>
      </c>
      <c r="G4668" s="16" t="s">
        <v>12017</v>
      </c>
      <c r="H4668" s="17" t="n">
        <v>4.75</v>
      </c>
      <c r="I4668" s="18" t="n">
        <f aca="false">('SKU Master'!I4668-H4668)/'SKU Master'!I4668</f>
        <v>0.405506883604506</v>
      </c>
      <c r="J4668" s="16" t="n">
        <v>2</v>
      </c>
      <c r="K4668" s="19" t="n">
        <f aca="false">J4668*C4668</f>
        <v>5.6</v>
      </c>
      <c r="L4668" s="16" t="s">
        <v>12295</v>
      </c>
      <c r="M4668" s="16" t="s">
        <v>12292</v>
      </c>
      <c r="N4668" s="16" t="s">
        <v>12017</v>
      </c>
      <c r="O4668" s="16" t="s">
        <v>12307</v>
      </c>
      <c r="P4668" s="16" t="s">
        <v>12298</v>
      </c>
      <c r="Q4668" s="16" t="s">
        <v>12017</v>
      </c>
    </row>
    <row r="4669" customFormat="false" ht="15" hidden="false" customHeight="false" outlineLevel="0" collapsed="false">
      <c r="A4669" s="14" t="str">
        <f aca="false">'SKU Master'!A4669</f>
        <v>10-00128</v>
      </c>
      <c r="B4669" s="14" t="str">
        <f aca="false">VLOOKUP(A4669,'SKU Master'!$A:$N,6,FALSE())</f>
        <v>Harborline Sensitive Skin Sunscreen, 8 oz</v>
      </c>
      <c r="C4669" s="15" t="n">
        <v>3.4</v>
      </c>
      <c r="D4669" s="15" t="n">
        <v>5.9</v>
      </c>
      <c r="E4669" s="15" t="n">
        <v>2.5</v>
      </c>
      <c r="F4669" s="16" t="s">
        <v>12290</v>
      </c>
      <c r="G4669" s="16" t="s">
        <v>12017</v>
      </c>
      <c r="H4669" s="17" t="n">
        <v>1.9</v>
      </c>
      <c r="I4669" s="18" t="n">
        <f aca="false">('SKU Master'!I4669-H4669)/'SKU Master'!I4669</f>
        <v>0.49868073878628</v>
      </c>
      <c r="J4669" s="16" t="n">
        <v>1</v>
      </c>
      <c r="K4669" s="19" t="n">
        <f aca="false">J4669*C4669</f>
        <v>3.4</v>
      </c>
      <c r="L4669" s="16" t="s">
        <v>12291</v>
      </c>
      <c r="M4669" s="16" t="s">
        <v>12292</v>
      </c>
      <c r="N4669" s="16" t="s">
        <v>12017</v>
      </c>
      <c r="O4669" s="16" t="s">
        <v>12307</v>
      </c>
      <c r="P4669" s="16" t="s">
        <v>12294</v>
      </c>
      <c r="Q4669" s="16" t="s">
        <v>12017</v>
      </c>
    </row>
    <row r="4670" customFormat="false" ht="15" hidden="false" customHeight="false" outlineLevel="0" collapsed="false">
      <c r="A4670" s="14" t="str">
        <f aca="false">'SKU Master'!A4670</f>
        <v>10-00129</v>
      </c>
      <c r="B4670" s="14" t="str">
        <f aca="false">VLOOKUP(A4670,'SKU Master'!$A:$N,6,FALSE())</f>
        <v>Brightsmile SPF 30 Facial Cleanser, 13.5 oz</v>
      </c>
      <c r="C4670" s="15" t="n">
        <v>3.3</v>
      </c>
      <c r="D4670" s="15" t="n">
        <v>5.6</v>
      </c>
      <c r="E4670" s="15" t="n">
        <v>2.1</v>
      </c>
      <c r="F4670" s="16" t="s">
        <v>12290</v>
      </c>
      <c r="G4670" s="16" t="s">
        <v>12017</v>
      </c>
      <c r="H4670" s="17" t="n">
        <v>1.72</v>
      </c>
      <c r="I4670" s="18" t="n">
        <f aca="false">('SKU Master'!I4670-H4670)/'SKU Master'!I4670</f>
        <v>0.557840616966581</v>
      </c>
      <c r="J4670" s="16" t="n">
        <v>5</v>
      </c>
      <c r="K4670" s="19" t="n">
        <f aca="false">J4670*C4670</f>
        <v>16.5</v>
      </c>
      <c r="L4670" s="16" t="s">
        <v>12295</v>
      </c>
      <c r="M4670" s="16" t="s">
        <v>12292</v>
      </c>
      <c r="N4670" s="16" t="s">
        <v>12017</v>
      </c>
      <c r="O4670" s="16" t="s">
        <v>12307</v>
      </c>
      <c r="P4670" s="16" t="s">
        <v>12296</v>
      </c>
      <c r="Q4670" s="16" t="s">
        <v>12017</v>
      </c>
    </row>
    <row r="4671" customFormat="false" ht="15" hidden="false" customHeight="false" outlineLevel="0" collapsed="false">
      <c r="A4671" s="14" t="str">
        <f aca="false">'SKU Master'!A4671</f>
        <v>10-00130</v>
      </c>
      <c r="B4671" s="14" t="str">
        <f aca="false">VLOOKUP(A4671,'SKU Master'!$A:$N,6,FALSE())</f>
        <v>Purelle Unscented Body Lotion, 8 oz</v>
      </c>
      <c r="C4671" s="15" t="n">
        <v>2.8</v>
      </c>
      <c r="D4671" s="15" t="n">
        <v>6.1</v>
      </c>
      <c r="E4671" s="15" t="n">
        <v>2.5</v>
      </c>
      <c r="F4671" s="16" t="s">
        <v>12290</v>
      </c>
      <c r="G4671" s="16" t="s">
        <v>12017</v>
      </c>
      <c r="H4671" s="17" t="n">
        <v>1.88</v>
      </c>
      <c r="I4671" s="18" t="n">
        <f aca="false">('SKU Master'!I4671-H4671)/'SKU Master'!I4671</f>
        <v>0.561771561771562</v>
      </c>
      <c r="J4671" s="16" t="n">
        <v>6</v>
      </c>
      <c r="K4671" s="19" t="n">
        <f aca="false">J4671*C4671</f>
        <v>16.8</v>
      </c>
      <c r="L4671" s="16" t="s">
        <v>12295</v>
      </c>
      <c r="M4671" s="16" t="s">
        <v>12292</v>
      </c>
      <c r="N4671" s="16" t="s">
        <v>12017</v>
      </c>
      <c r="O4671" s="16" t="s">
        <v>12307</v>
      </c>
      <c r="P4671" s="16" t="s">
        <v>12297</v>
      </c>
      <c r="Q4671" s="16" t="s">
        <v>12017</v>
      </c>
    </row>
    <row r="4672" customFormat="false" ht="15" hidden="false" customHeight="false" outlineLevel="0" collapsed="false">
      <c r="A4672" s="14" t="str">
        <f aca="false">'SKU Master'!A4672</f>
        <v>10-00131</v>
      </c>
      <c r="B4672" s="14" t="str">
        <f aca="false">VLOOKUP(A4672,'SKU Master'!$A:$N,6,FALSE())</f>
        <v>Brightsmile SPF 30 Body Lotion, 8 oz</v>
      </c>
      <c r="C4672" s="15" t="n">
        <v>3.1</v>
      </c>
      <c r="D4672" s="15" t="n">
        <v>7</v>
      </c>
      <c r="E4672" s="15" t="n">
        <v>3.2</v>
      </c>
      <c r="F4672" s="16" t="s">
        <v>12308</v>
      </c>
      <c r="G4672" s="16" t="s">
        <v>12017</v>
      </c>
      <c r="H4672" s="17" t="n">
        <v>4.16</v>
      </c>
      <c r="I4672" s="18" t="n">
        <f aca="false">('SKU Master'!I4672-H4672)/'SKU Master'!I4672</f>
        <v>0.526734926052332</v>
      </c>
      <c r="J4672" s="16" t="n">
        <v>3</v>
      </c>
      <c r="K4672" s="19" t="n">
        <f aca="false">J4672*C4672</f>
        <v>9.3</v>
      </c>
      <c r="L4672" s="16" t="s">
        <v>12295</v>
      </c>
      <c r="M4672" s="16" t="s">
        <v>12292</v>
      </c>
      <c r="N4672" s="16" t="s">
        <v>12017</v>
      </c>
      <c r="O4672" s="16" t="s">
        <v>12307</v>
      </c>
      <c r="P4672" s="16" t="s">
        <v>12298</v>
      </c>
      <c r="Q4672" s="16" t="s">
        <v>12017</v>
      </c>
    </row>
    <row r="4673" customFormat="false" ht="15" hidden="false" customHeight="false" outlineLevel="0" collapsed="false">
      <c r="A4673" s="14" t="str">
        <f aca="false">'SKU Master'!A4673</f>
        <v>10-00132</v>
      </c>
      <c r="B4673" s="14" t="str">
        <f aca="false">VLOOKUP(A4673,'SKU Master'!$A:$N,6,FALSE())</f>
        <v>Brightsmile Sensitive Skin Body Wash, 13.5 oz</v>
      </c>
      <c r="C4673" s="15" t="n">
        <v>1.9</v>
      </c>
      <c r="D4673" s="15" t="n">
        <v>7.5</v>
      </c>
      <c r="E4673" s="15" t="n">
        <v>2.6</v>
      </c>
      <c r="F4673" s="16" t="s">
        <v>12308</v>
      </c>
      <c r="G4673" s="16" t="s">
        <v>12017</v>
      </c>
      <c r="H4673" s="17" t="n">
        <v>2.31</v>
      </c>
      <c r="I4673" s="18" t="n">
        <f aca="false">('SKU Master'!I4673-H4673)/'SKU Master'!I4673</f>
        <v>0.406169665809769</v>
      </c>
      <c r="J4673" s="16" t="n">
        <v>5</v>
      </c>
      <c r="K4673" s="19" t="n">
        <f aca="false">J4673*C4673</f>
        <v>9.5</v>
      </c>
      <c r="L4673" s="16" t="s">
        <v>12295</v>
      </c>
      <c r="M4673" s="16" t="s">
        <v>12292</v>
      </c>
      <c r="N4673" s="16" t="s">
        <v>12017</v>
      </c>
      <c r="O4673" s="16" t="s">
        <v>12307</v>
      </c>
      <c r="P4673" s="16" t="s">
        <v>12296</v>
      </c>
      <c r="Q4673" s="16" t="s">
        <v>12017</v>
      </c>
    </row>
    <row r="4674" customFormat="false" ht="15" hidden="false" customHeight="false" outlineLevel="0" collapsed="false">
      <c r="A4674" s="14" t="str">
        <f aca="false">'SKU Master'!A4674</f>
        <v>10-00133</v>
      </c>
      <c r="B4674" s="14" t="str">
        <f aca="false">VLOOKUP(A4674,'SKU Master'!$A:$N,6,FALSE())</f>
        <v>Harborline SPF 30 Hand Soap, 8 oz</v>
      </c>
      <c r="C4674" s="15" t="n">
        <v>2.6</v>
      </c>
      <c r="D4674" s="15" t="n">
        <v>5.1</v>
      </c>
      <c r="E4674" s="15" t="n">
        <v>2</v>
      </c>
      <c r="F4674" s="16" t="s">
        <v>12290</v>
      </c>
      <c r="G4674" s="16" t="s">
        <v>12017</v>
      </c>
      <c r="H4674" s="17" t="n">
        <v>2.13</v>
      </c>
      <c r="I4674" s="18" t="n">
        <f aca="false">('SKU Master'!I4674-H4674)/'SKU Master'!I4674</f>
        <v>0.597353497164461</v>
      </c>
      <c r="J4674" s="16" t="n">
        <v>4</v>
      </c>
      <c r="K4674" s="19" t="n">
        <f aca="false">J4674*C4674</f>
        <v>10.4</v>
      </c>
      <c r="L4674" s="16" t="s">
        <v>12295</v>
      </c>
      <c r="M4674" s="16" t="s">
        <v>12292</v>
      </c>
      <c r="N4674" s="16" t="s">
        <v>12017</v>
      </c>
      <c r="O4674" s="16" t="s">
        <v>12307</v>
      </c>
      <c r="P4674" s="16" t="s">
        <v>12296</v>
      </c>
      <c r="Q4674" s="16" t="s">
        <v>12021</v>
      </c>
    </row>
    <row r="4675" customFormat="false" ht="15" hidden="false" customHeight="false" outlineLevel="0" collapsed="false">
      <c r="A4675" s="14" t="str">
        <f aca="false">'SKU Master'!A4675</f>
        <v>10-00134</v>
      </c>
      <c r="B4675" s="14" t="str">
        <f aca="false">VLOOKUP(A4675,'SKU Master'!$A:$N,6,FALSE())</f>
        <v>Brightsmile Unscented Facial Cleanser, 13.5 oz</v>
      </c>
      <c r="C4675" s="15" t="n">
        <v>1.9</v>
      </c>
      <c r="D4675" s="15" t="n">
        <v>7.6</v>
      </c>
      <c r="E4675" s="15" t="n">
        <v>2.4</v>
      </c>
      <c r="F4675" s="16" t="s">
        <v>12308</v>
      </c>
      <c r="G4675" s="16" t="s">
        <v>12017</v>
      </c>
      <c r="H4675" s="17" t="n">
        <v>3.44</v>
      </c>
      <c r="I4675" s="18" t="n">
        <f aca="false">('SKU Master'!I4675-H4675)/'SKU Master'!I4675</f>
        <v>0.493372606774669</v>
      </c>
      <c r="J4675" s="16" t="n">
        <v>4</v>
      </c>
      <c r="K4675" s="19" t="n">
        <f aca="false">J4675*C4675</f>
        <v>7.6</v>
      </c>
      <c r="L4675" s="16" t="s">
        <v>12295</v>
      </c>
      <c r="M4675" s="16" t="s">
        <v>12292</v>
      </c>
      <c r="N4675" s="16" t="s">
        <v>12017</v>
      </c>
      <c r="O4675" s="16" t="s">
        <v>12307</v>
      </c>
      <c r="P4675" s="16" t="s">
        <v>12296</v>
      </c>
      <c r="Q4675" s="16" t="s">
        <v>12017</v>
      </c>
    </row>
    <row r="4676" customFormat="false" ht="15" hidden="false" customHeight="false" outlineLevel="0" collapsed="false">
      <c r="A4676" s="14" t="str">
        <f aca="false">'SKU Master'!A4676</f>
        <v>10-00135</v>
      </c>
      <c r="B4676" s="14" t="str">
        <f aca="false">VLOOKUP(A4676,'SKU Master'!$A:$N,6,FALSE())</f>
        <v>Harborline SPF 30 Hand Soap, 3 pack</v>
      </c>
      <c r="C4676" s="15" t="n">
        <v>3.2</v>
      </c>
      <c r="D4676" s="15" t="n">
        <v>7.1</v>
      </c>
      <c r="E4676" s="15" t="n">
        <v>2.7</v>
      </c>
      <c r="F4676" s="16" t="s">
        <v>12308</v>
      </c>
      <c r="G4676" s="16" t="s">
        <v>12017</v>
      </c>
      <c r="H4676" s="17" t="n">
        <v>1.73</v>
      </c>
      <c r="I4676" s="18" t="n">
        <f aca="false">('SKU Master'!I4676-H4676)/'SKU Master'!I4676</f>
        <v>0.555269922879177</v>
      </c>
      <c r="J4676" s="16" t="n">
        <v>5</v>
      </c>
      <c r="K4676" s="19" t="n">
        <f aca="false">J4676*C4676</f>
        <v>16</v>
      </c>
      <c r="L4676" s="16" t="s">
        <v>12295</v>
      </c>
      <c r="M4676" s="16" t="s">
        <v>12292</v>
      </c>
      <c r="N4676" s="16" t="s">
        <v>12017</v>
      </c>
      <c r="O4676" s="16" t="s">
        <v>12307</v>
      </c>
      <c r="P4676" s="16" t="s">
        <v>12296</v>
      </c>
      <c r="Q4676" s="16" t="s">
        <v>12017</v>
      </c>
    </row>
    <row r="4677" customFormat="false" ht="15" hidden="false" customHeight="false" outlineLevel="0" collapsed="false">
      <c r="A4677" s="14" t="str">
        <f aca="false">'SKU Master'!A4677</f>
        <v>10-00136</v>
      </c>
      <c r="B4677" s="14" t="str">
        <f aca="false">VLOOKUP(A4677,'SKU Master'!$A:$N,6,FALSE())</f>
        <v>Brightsmile Sensitive Skin Facial Cleanser, 8 oz</v>
      </c>
      <c r="C4677" s="15" t="n">
        <v>2.7</v>
      </c>
      <c r="D4677" s="15" t="n">
        <v>6.2</v>
      </c>
      <c r="E4677" s="15" t="n">
        <v>3.4</v>
      </c>
      <c r="F4677" s="16" t="s">
        <v>12308</v>
      </c>
      <c r="G4677" s="16" t="s">
        <v>12017</v>
      </c>
      <c r="H4677" s="17" t="n">
        <v>4.82</v>
      </c>
      <c r="I4677" s="18" t="n">
        <f aca="false">('SKU Master'!I4677-H4677)/'SKU Master'!I4677</f>
        <v>0.492096944151739</v>
      </c>
      <c r="J4677" s="16" t="n">
        <v>4</v>
      </c>
      <c r="K4677" s="19" t="n">
        <f aca="false">J4677*C4677</f>
        <v>10.8</v>
      </c>
      <c r="L4677" s="16" t="s">
        <v>12295</v>
      </c>
      <c r="M4677" s="16" t="s">
        <v>12292</v>
      </c>
      <c r="N4677" s="16" t="s">
        <v>12017</v>
      </c>
      <c r="O4677" s="16" t="s">
        <v>12307</v>
      </c>
      <c r="P4677" s="16" t="s">
        <v>12296</v>
      </c>
      <c r="Q4677" s="16" t="s">
        <v>12017</v>
      </c>
    </row>
    <row r="4678" customFormat="false" ht="15" hidden="false" customHeight="false" outlineLevel="0" collapsed="false">
      <c r="A4678" s="14" t="str">
        <f aca="false">'SKU Master'!A4678</f>
        <v>10-00137</v>
      </c>
      <c r="B4678" s="14" t="str">
        <f aca="false">VLOOKUP(A4678,'SKU Master'!$A:$N,6,FALSE())</f>
        <v>Dermacare Unscented Facial Cleanser, 8 oz</v>
      </c>
      <c r="C4678" s="15" t="n">
        <v>2.7</v>
      </c>
      <c r="D4678" s="15" t="n">
        <v>4.5</v>
      </c>
      <c r="E4678" s="15" t="n">
        <v>3.4</v>
      </c>
      <c r="F4678" s="16" t="s">
        <v>12308</v>
      </c>
      <c r="G4678" s="16" t="s">
        <v>12017</v>
      </c>
      <c r="H4678" s="17" t="n">
        <v>1.77</v>
      </c>
      <c r="I4678" s="18" t="n">
        <f aca="false">('SKU Master'!I4678-H4678)/'SKU Master'!I4678</f>
        <v>0.462006079027356</v>
      </c>
      <c r="J4678" s="16" t="n">
        <v>5</v>
      </c>
      <c r="K4678" s="19" t="n">
        <f aca="false">J4678*C4678</f>
        <v>13.5</v>
      </c>
      <c r="L4678" s="16" t="s">
        <v>12295</v>
      </c>
      <c r="M4678" s="16" t="s">
        <v>12292</v>
      </c>
      <c r="N4678" s="16" t="s">
        <v>12017</v>
      </c>
      <c r="O4678" s="16" t="s">
        <v>12307</v>
      </c>
      <c r="P4678" s="16" t="s">
        <v>12296</v>
      </c>
      <c r="Q4678" s="16" t="s">
        <v>12017</v>
      </c>
    </row>
    <row r="4679" customFormat="false" ht="15" hidden="false" customHeight="false" outlineLevel="0" collapsed="false">
      <c r="A4679" s="14" t="str">
        <f aca="false">'SKU Master'!A4679</f>
        <v>10-00138</v>
      </c>
      <c r="B4679" s="14" t="str">
        <f aca="false">VLOOKUP(A4679,'SKU Master'!$A:$N,6,FALSE())</f>
        <v>Purelle Moisturizing Body Wash, 8 oz</v>
      </c>
      <c r="C4679" s="15" t="n">
        <v>2.7</v>
      </c>
      <c r="D4679" s="15" t="n">
        <v>7.4</v>
      </c>
      <c r="E4679" s="15" t="n">
        <v>1.7</v>
      </c>
      <c r="F4679" s="16" t="s">
        <v>12308</v>
      </c>
      <c r="G4679" s="16" t="s">
        <v>12017</v>
      </c>
      <c r="H4679" s="17" t="n">
        <v>3.8</v>
      </c>
      <c r="I4679" s="18" t="n">
        <f aca="false">('SKU Master'!I4679-H4679)/'SKU Master'!I4679</f>
        <v>0.485791610284168</v>
      </c>
      <c r="J4679" s="16" t="n">
        <v>6</v>
      </c>
      <c r="K4679" s="19" t="n">
        <f aca="false">J4679*C4679</f>
        <v>16.2</v>
      </c>
      <c r="L4679" s="16" t="s">
        <v>12295</v>
      </c>
      <c r="M4679" s="16" t="s">
        <v>12292</v>
      </c>
      <c r="N4679" s="16" t="s">
        <v>12017</v>
      </c>
      <c r="O4679" s="16" t="s">
        <v>12307</v>
      </c>
      <c r="P4679" s="16" t="s">
        <v>12297</v>
      </c>
      <c r="Q4679" s="16" t="s">
        <v>12017</v>
      </c>
    </row>
    <row r="4680" customFormat="false" ht="15" hidden="false" customHeight="false" outlineLevel="0" collapsed="false">
      <c r="A4680" s="14" t="str">
        <f aca="false">'SKU Master'!A4680</f>
        <v>10-00139</v>
      </c>
      <c r="B4680" s="14" t="str">
        <f aca="false">VLOOKUP(A4680,'SKU Master'!$A:$N,6,FALSE())</f>
        <v>Dermacare Unscented Hand Soap, 3 pack</v>
      </c>
      <c r="C4680" s="15" t="n">
        <v>2.8</v>
      </c>
      <c r="D4680" s="15" t="n">
        <v>4.8</v>
      </c>
      <c r="E4680" s="15" t="n">
        <v>3.5</v>
      </c>
      <c r="F4680" s="16" t="s">
        <v>12308</v>
      </c>
      <c r="G4680" s="16" t="s">
        <v>12017</v>
      </c>
      <c r="H4680" s="17" t="n">
        <v>3.6</v>
      </c>
      <c r="I4680" s="18" t="n">
        <f aca="false">('SKU Master'!I4680-H4680)/'SKU Master'!I4680</f>
        <v>0.51935914552737</v>
      </c>
      <c r="J4680" s="16" t="n">
        <v>3</v>
      </c>
      <c r="K4680" s="19" t="n">
        <f aca="false">J4680*C4680</f>
        <v>8.4</v>
      </c>
      <c r="L4680" s="16" t="s">
        <v>12295</v>
      </c>
      <c r="M4680" s="16" t="s">
        <v>12292</v>
      </c>
      <c r="N4680" s="16" t="s">
        <v>12017</v>
      </c>
      <c r="O4680" s="16" t="s">
        <v>12307</v>
      </c>
      <c r="P4680" s="16" t="s">
        <v>12298</v>
      </c>
      <c r="Q4680" s="16" t="s">
        <v>12017</v>
      </c>
    </row>
    <row r="4681" customFormat="false" ht="15" hidden="false" customHeight="false" outlineLevel="0" collapsed="false">
      <c r="A4681" s="14" t="str">
        <f aca="false">'SKU Master'!A4681</f>
        <v>10-00140</v>
      </c>
      <c r="B4681" s="14" t="str">
        <f aca="false">VLOOKUP(A4681,'SKU Master'!$A:$N,6,FALSE())</f>
        <v>Dermacare Moisturizing Facial Cleanser, 13.5 oz</v>
      </c>
      <c r="C4681" s="15" t="n">
        <v>1.7</v>
      </c>
      <c r="D4681" s="15" t="n">
        <v>4.7</v>
      </c>
      <c r="E4681" s="15" t="n">
        <v>2.5</v>
      </c>
      <c r="F4681" s="16" t="s">
        <v>12290</v>
      </c>
      <c r="G4681" s="16" t="s">
        <v>12017</v>
      </c>
      <c r="H4681" s="17" t="n">
        <v>4.67</v>
      </c>
      <c r="I4681" s="18" t="n">
        <f aca="false">('SKU Master'!I4681-H4681)/'SKU Master'!I4681</f>
        <v>0.522982635342186</v>
      </c>
      <c r="J4681" s="16" t="n">
        <v>2</v>
      </c>
      <c r="K4681" s="19" t="n">
        <f aca="false">J4681*C4681</f>
        <v>3.4</v>
      </c>
      <c r="L4681" s="16" t="s">
        <v>12295</v>
      </c>
      <c r="M4681" s="16" t="s">
        <v>12292</v>
      </c>
      <c r="N4681" s="16" t="s">
        <v>12017</v>
      </c>
      <c r="O4681" s="16" t="s">
        <v>12307</v>
      </c>
      <c r="P4681" s="16" t="s">
        <v>12298</v>
      </c>
      <c r="Q4681" s="16" t="s">
        <v>12017</v>
      </c>
    </row>
    <row r="4682" customFormat="false" ht="15" hidden="false" customHeight="false" outlineLevel="0" collapsed="false">
      <c r="A4682" s="14" t="str">
        <f aca="false">'SKU Master'!A4682</f>
        <v>10-00141</v>
      </c>
      <c r="B4682" s="14" t="str">
        <f aca="false">VLOOKUP(A4682,'SKU Master'!$A:$N,6,FALSE())</f>
        <v>Purelle Unscented Facial Cleanser, 3 pack</v>
      </c>
      <c r="C4682" s="15" t="n">
        <v>2.6</v>
      </c>
      <c r="D4682" s="15" t="n">
        <v>4.6</v>
      </c>
      <c r="E4682" s="15" t="n">
        <v>2.5</v>
      </c>
      <c r="F4682" s="16" t="s">
        <v>12290</v>
      </c>
      <c r="G4682" s="16" t="s">
        <v>12017</v>
      </c>
      <c r="H4682" s="17" t="n">
        <v>2.5</v>
      </c>
      <c r="I4682" s="18" t="n">
        <f aca="false">('SKU Master'!I4682-H4682)/'SKU Master'!I4682</f>
        <v>0.536178107606679</v>
      </c>
      <c r="J4682" s="16" t="n">
        <v>6</v>
      </c>
      <c r="K4682" s="19" t="n">
        <f aca="false">J4682*C4682</f>
        <v>15.6</v>
      </c>
      <c r="L4682" s="16" t="s">
        <v>12295</v>
      </c>
      <c r="M4682" s="16" t="s">
        <v>12292</v>
      </c>
      <c r="N4682" s="16" t="s">
        <v>12017</v>
      </c>
      <c r="O4682" s="16" t="s">
        <v>12307</v>
      </c>
      <c r="P4682" s="16" t="s">
        <v>12297</v>
      </c>
      <c r="Q4682" s="16" t="s">
        <v>12017</v>
      </c>
    </row>
    <row r="4683" customFormat="false" ht="15" hidden="false" customHeight="false" outlineLevel="0" collapsed="false">
      <c r="A4683" s="14" t="str">
        <f aca="false">'SKU Master'!A4683</f>
        <v>10-00142</v>
      </c>
      <c r="B4683" s="14" t="str">
        <f aca="false">VLOOKUP(A4683,'SKU Master'!$A:$N,6,FALSE())</f>
        <v>Harborline SPF 30 Bar Soap, 13.5 oz</v>
      </c>
      <c r="C4683" s="15" t="n">
        <v>2.5</v>
      </c>
      <c r="D4683" s="15" t="n">
        <v>6.9</v>
      </c>
      <c r="E4683" s="15" t="n">
        <v>1.8</v>
      </c>
      <c r="F4683" s="16" t="s">
        <v>12308</v>
      </c>
      <c r="G4683" s="16" t="s">
        <v>12017</v>
      </c>
      <c r="H4683" s="17" t="n">
        <v>2.05</v>
      </c>
      <c r="I4683" s="18" t="n">
        <f aca="false">('SKU Master'!I4683-H4683)/'SKU Master'!I4683</f>
        <v>0.626593806921676</v>
      </c>
      <c r="J4683" s="16" t="n">
        <v>2</v>
      </c>
      <c r="K4683" s="19" t="n">
        <f aca="false">J4683*C4683</f>
        <v>5</v>
      </c>
      <c r="L4683" s="16" t="s">
        <v>12295</v>
      </c>
      <c r="M4683" s="16" t="s">
        <v>12292</v>
      </c>
      <c r="N4683" s="16" t="s">
        <v>12017</v>
      </c>
      <c r="O4683" s="16" t="s">
        <v>12307</v>
      </c>
      <c r="P4683" s="16" t="s">
        <v>12298</v>
      </c>
      <c r="Q4683" s="16" t="s">
        <v>12017</v>
      </c>
    </row>
    <row r="4684" customFormat="false" ht="15" hidden="false" customHeight="false" outlineLevel="0" collapsed="false">
      <c r="A4684" s="14" t="str">
        <f aca="false">'SKU Master'!A4684</f>
        <v>10-00143</v>
      </c>
      <c r="B4684" s="14" t="str">
        <f aca="false">VLOOKUP(A4684,'SKU Master'!$A:$N,6,FALSE())</f>
        <v>Dermacare Sensitive Skin Facial Cleanser, 3 pack</v>
      </c>
      <c r="C4684" s="15" t="n">
        <v>1.6</v>
      </c>
      <c r="D4684" s="15" t="n">
        <v>5</v>
      </c>
      <c r="E4684" s="15" t="n">
        <v>2.7</v>
      </c>
      <c r="F4684" s="16" t="s">
        <v>12308</v>
      </c>
      <c r="G4684" s="16" t="s">
        <v>12017</v>
      </c>
      <c r="H4684" s="17" t="n">
        <v>5.57</v>
      </c>
      <c r="I4684" s="18" t="n">
        <f aca="false">('SKU Master'!I4684-H4684)/'SKU Master'!I4684</f>
        <v>0.442442442442442</v>
      </c>
      <c r="J4684" s="16" t="n">
        <v>6</v>
      </c>
      <c r="K4684" s="19" t="n">
        <f aca="false">J4684*C4684</f>
        <v>9.6</v>
      </c>
      <c r="L4684" s="16" t="s">
        <v>12295</v>
      </c>
      <c r="M4684" s="16" t="s">
        <v>12292</v>
      </c>
      <c r="N4684" s="16" t="s">
        <v>12017</v>
      </c>
      <c r="O4684" s="16" t="s">
        <v>12307</v>
      </c>
      <c r="P4684" s="16" t="s">
        <v>12297</v>
      </c>
      <c r="Q4684" s="16" t="s">
        <v>12017</v>
      </c>
    </row>
    <row r="4685" customFormat="false" ht="15" hidden="false" customHeight="false" outlineLevel="0" collapsed="false">
      <c r="A4685" s="14" t="str">
        <f aca="false">'SKU Master'!A4685</f>
        <v>10-00144</v>
      </c>
      <c r="B4685" s="14" t="str">
        <f aca="false">VLOOKUP(A4685,'SKU Master'!$A:$N,6,FALSE())</f>
        <v>Dermacare SPF 30 Bar Soap, 3 pack</v>
      </c>
      <c r="C4685" s="15" t="n">
        <v>2.8</v>
      </c>
      <c r="D4685" s="15" t="n">
        <v>4.4</v>
      </c>
      <c r="E4685" s="15" t="n">
        <v>1.8</v>
      </c>
      <c r="F4685" s="16" t="s">
        <v>12290</v>
      </c>
      <c r="G4685" s="16" t="s">
        <v>12017</v>
      </c>
      <c r="H4685" s="17" t="n">
        <v>1.7</v>
      </c>
      <c r="I4685" s="18" t="n">
        <f aca="false">('SKU Master'!I4685-H4685)/'SKU Master'!I4685</f>
        <v>0.573934837092732</v>
      </c>
      <c r="J4685" s="16" t="n">
        <v>2</v>
      </c>
      <c r="K4685" s="19" t="n">
        <f aca="false">J4685*C4685</f>
        <v>5.6</v>
      </c>
      <c r="L4685" s="16" t="s">
        <v>12295</v>
      </c>
      <c r="M4685" s="16" t="s">
        <v>12292</v>
      </c>
      <c r="N4685" s="16" t="s">
        <v>12017</v>
      </c>
      <c r="O4685" s="16" t="s">
        <v>12307</v>
      </c>
      <c r="P4685" s="16" t="s">
        <v>12298</v>
      </c>
      <c r="Q4685" s="16" t="s">
        <v>12017</v>
      </c>
    </row>
    <row r="4686" customFormat="false" ht="15" hidden="false" customHeight="false" outlineLevel="0" collapsed="false">
      <c r="A4686" s="14" t="str">
        <f aca="false">'SKU Master'!A4686</f>
        <v>10-00145</v>
      </c>
      <c r="B4686" s="14" t="str">
        <f aca="false">VLOOKUP(A4686,'SKU Master'!$A:$N,6,FALSE())</f>
        <v>Brightsmile Unscented Body Wash, 8 oz</v>
      </c>
      <c r="C4686" s="15" t="n">
        <v>2.6</v>
      </c>
      <c r="D4686" s="15" t="n">
        <v>4.8</v>
      </c>
      <c r="E4686" s="15" t="n">
        <v>2.1</v>
      </c>
      <c r="F4686" s="16" t="s">
        <v>12290</v>
      </c>
      <c r="G4686" s="16" t="s">
        <v>12017</v>
      </c>
      <c r="H4686" s="17" t="n">
        <v>5.35</v>
      </c>
      <c r="I4686" s="18" t="n">
        <f aca="false">('SKU Master'!I4686-H4686)/'SKU Master'!I4686</f>
        <v>0.404894327030033</v>
      </c>
      <c r="J4686" s="16" t="n">
        <v>5</v>
      </c>
      <c r="K4686" s="19" t="n">
        <f aca="false">J4686*C4686</f>
        <v>13</v>
      </c>
      <c r="L4686" s="16" t="s">
        <v>12295</v>
      </c>
      <c r="M4686" s="16" t="s">
        <v>12292</v>
      </c>
      <c r="N4686" s="16" t="s">
        <v>12017</v>
      </c>
      <c r="O4686" s="16" t="s">
        <v>12307</v>
      </c>
      <c r="P4686" s="16" t="s">
        <v>12297</v>
      </c>
      <c r="Q4686" s="16" t="s">
        <v>12021</v>
      </c>
    </row>
    <row r="4687" customFormat="false" ht="15" hidden="false" customHeight="false" outlineLevel="0" collapsed="false">
      <c r="A4687" s="14" t="str">
        <f aca="false">'SKU Master'!A4687</f>
        <v>10-00146</v>
      </c>
      <c r="B4687" s="14" t="str">
        <f aca="false">VLOOKUP(A4687,'SKU Master'!$A:$N,6,FALSE())</f>
        <v>Harborline Unscented Facial Cleanser, 3 pack</v>
      </c>
      <c r="C4687" s="15" t="n">
        <v>2.7</v>
      </c>
      <c r="D4687" s="15" t="n">
        <v>6.3</v>
      </c>
      <c r="E4687" s="15" t="n">
        <v>1.6</v>
      </c>
      <c r="F4687" s="16" t="s">
        <v>12308</v>
      </c>
      <c r="G4687" s="16" t="s">
        <v>12017</v>
      </c>
      <c r="H4687" s="17" t="n">
        <v>2.07</v>
      </c>
      <c r="I4687" s="18" t="n">
        <f aca="false">('SKU Master'!I4687-H4687)/'SKU Master'!I4687</f>
        <v>0.467866323907455</v>
      </c>
      <c r="J4687" s="16" t="n">
        <v>3</v>
      </c>
      <c r="K4687" s="19" t="n">
        <f aca="false">J4687*C4687</f>
        <v>8.1</v>
      </c>
      <c r="L4687" s="16" t="s">
        <v>12295</v>
      </c>
      <c r="M4687" s="16" t="s">
        <v>12292</v>
      </c>
      <c r="N4687" s="16" t="s">
        <v>12017</v>
      </c>
      <c r="O4687" s="16" t="s">
        <v>12307</v>
      </c>
      <c r="P4687" s="16" t="s">
        <v>12298</v>
      </c>
      <c r="Q4687" s="16" t="s">
        <v>12017</v>
      </c>
    </row>
    <row r="4688" customFormat="false" ht="15" hidden="false" customHeight="false" outlineLevel="0" collapsed="false">
      <c r="A4688" s="14" t="str">
        <f aca="false">'SKU Master'!A4688</f>
        <v>10-00147</v>
      </c>
      <c r="B4688" s="14" t="str">
        <f aca="false">VLOOKUP(A4688,'SKU Master'!$A:$N,6,FALSE())</f>
        <v>Harborline Moisturizing Bar Soap, 3 pack</v>
      </c>
      <c r="C4688" s="15" t="n">
        <v>1.7</v>
      </c>
      <c r="D4688" s="15" t="n">
        <v>6.6</v>
      </c>
      <c r="E4688" s="15" t="n">
        <v>2</v>
      </c>
      <c r="F4688" s="16" t="s">
        <v>12308</v>
      </c>
      <c r="G4688" s="16" t="s">
        <v>12017</v>
      </c>
      <c r="H4688" s="17" t="n">
        <v>2.92</v>
      </c>
      <c r="I4688" s="18" t="n">
        <f aca="false">('SKU Master'!I4688-H4688)/'SKU Master'!I4688</f>
        <v>0.582260371959943</v>
      </c>
      <c r="J4688" s="16" t="n">
        <v>7</v>
      </c>
      <c r="K4688" s="19" t="n">
        <f aca="false">J4688*C4688</f>
        <v>11.9</v>
      </c>
      <c r="L4688" s="16" t="s">
        <v>12295</v>
      </c>
      <c r="M4688" s="16" t="s">
        <v>12292</v>
      </c>
      <c r="N4688" s="16" t="s">
        <v>12017</v>
      </c>
      <c r="O4688" s="16" t="s">
        <v>12307</v>
      </c>
      <c r="P4688" s="16" t="s">
        <v>12297</v>
      </c>
      <c r="Q4688" s="16" t="s">
        <v>12017</v>
      </c>
    </row>
    <row r="4689" customFormat="false" ht="15" hidden="false" customHeight="false" outlineLevel="0" collapsed="false">
      <c r="A4689" s="14" t="str">
        <f aca="false">'SKU Master'!A4689</f>
        <v>10-00148</v>
      </c>
      <c r="B4689" s="14" t="str">
        <f aca="false">VLOOKUP(A4689,'SKU Master'!$A:$N,6,FALSE())</f>
        <v>Dermacare Moisturizing Facial Cleanser, 8 oz</v>
      </c>
      <c r="C4689" s="15" t="n">
        <v>1.6</v>
      </c>
      <c r="D4689" s="15" t="n">
        <v>6.4</v>
      </c>
      <c r="E4689" s="15" t="n">
        <v>3.5</v>
      </c>
      <c r="F4689" s="16" t="s">
        <v>12290</v>
      </c>
      <c r="G4689" s="16" t="s">
        <v>12017</v>
      </c>
      <c r="H4689" s="17" t="n">
        <v>3.73</v>
      </c>
      <c r="I4689" s="18" t="n">
        <f aca="false">('SKU Master'!I4689-H4689)/'SKU Master'!I4689</f>
        <v>0.488340192043896</v>
      </c>
      <c r="J4689" s="16" t="n">
        <v>4</v>
      </c>
      <c r="K4689" s="19" t="n">
        <f aca="false">J4689*C4689</f>
        <v>6.4</v>
      </c>
      <c r="L4689" s="16" t="s">
        <v>12299</v>
      </c>
      <c r="M4689" s="16" t="s">
        <v>12292</v>
      </c>
      <c r="N4689" s="16" t="s">
        <v>12017</v>
      </c>
      <c r="O4689" s="16" t="s">
        <v>12307</v>
      </c>
      <c r="P4689" s="16" t="s">
        <v>12296</v>
      </c>
      <c r="Q4689" s="16" t="s">
        <v>12017</v>
      </c>
    </row>
    <row r="4690" customFormat="false" ht="15" hidden="false" customHeight="false" outlineLevel="0" collapsed="false">
      <c r="A4690" s="14" t="str">
        <f aca="false">'SKU Master'!A4690</f>
        <v>10-00149</v>
      </c>
      <c r="B4690" s="14" t="str">
        <f aca="false">VLOOKUP(A4690,'SKU Master'!$A:$N,6,FALSE())</f>
        <v>Brightsmile Unscented Sunscreen, 3 pack</v>
      </c>
      <c r="C4690" s="15" t="n">
        <v>3.4</v>
      </c>
      <c r="D4690" s="15" t="n">
        <v>7.1</v>
      </c>
      <c r="E4690" s="15" t="n">
        <v>3.4</v>
      </c>
      <c r="F4690" s="16" t="s">
        <v>12290</v>
      </c>
      <c r="G4690" s="16" t="s">
        <v>12017</v>
      </c>
      <c r="H4690" s="17" t="n">
        <v>2</v>
      </c>
      <c r="I4690" s="18" t="n">
        <f aca="false">('SKU Master'!I4690-H4690)/'SKU Master'!I4690</f>
        <v>0.410029498525074</v>
      </c>
      <c r="J4690" s="16" t="n">
        <v>6</v>
      </c>
      <c r="K4690" s="19" t="n">
        <f aca="false">J4690*C4690</f>
        <v>20.4</v>
      </c>
      <c r="L4690" s="16" t="s">
        <v>12295</v>
      </c>
      <c r="M4690" s="16" t="s">
        <v>12292</v>
      </c>
      <c r="N4690" s="16" t="s">
        <v>12017</v>
      </c>
      <c r="O4690" s="16" t="s">
        <v>12307</v>
      </c>
      <c r="P4690" s="16" t="s">
        <v>12297</v>
      </c>
      <c r="Q4690" s="16" t="s">
        <v>12021</v>
      </c>
    </row>
    <row r="4691" customFormat="false" ht="15" hidden="false" customHeight="false" outlineLevel="0" collapsed="false">
      <c r="A4691" s="14" t="str">
        <f aca="false">'SKU Master'!A4691</f>
        <v>10-00150</v>
      </c>
      <c r="B4691" s="14" t="str">
        <f aca="false">VLOOKUP(A4691,'SKU Master'!$A:$N,6,FALSE())</f>
        <v>Harborline Sensitive Skin Bar Soap, 8 oz</v>
      </c>
      <c r="C4691" s="15" t="n">
        <v>1.6</v>
      </c>
      <c r="D4691" s="15" t="n">
        <v>6.8</v>
      </c>
      <c r="E4691" s="15" t="n">
        <v>2.7</v>
      </c>
      <c r="F4691" s="16" t="s">
        <v>12308</v>
      </c>
      <c r="G4691" s="16" t="s">
        <v>12017</v>
      </c>
      <c r="H4691" s="17" t="n">
        <v>4</v>
      </c>
      <c r="I4691" s="18" t="n">
        <f aca="false">('SKU Master'!I4691-H4691)/'SKU Master'!I4691</f>
        <v>0.523241954707986</v>
      </c>
      <c r="J4691" s="16" t="n">
        <v>6</v>
      </c>
      <c r="K4691" s="19" t="n">
        <f aca="false">J4691*C4691</f>
        <v>9.6</v>
      </c>
      <c r="L4691" s="16" t="s">
        <v>12295</v>
      </c>
      <c r="M4691" s="16" t="s">
        <v>12292</v>
      </c>
      <c r="N4691" s="16" t="s">
        <v>12017</v>
      </c>
      <c r="O4691" s="16" t="s">
        <v>12307</v>
      </c>
      <c r="P4691" s="16" t="s">
        <v>12296</v>
      </c>
      <c r="Q4691" s="16" t="s">
        <v>12021</v>
      </c>
    </row>
    <row r="4692" customFormat="false" ht="15" hidden="false" customHeight="false" outlineLevel="0" collapsed="false">
      <c r="A4692" s="14" t="str">
        <f aca="false">'SKU Master'!A4692</f>
        <v>10-00151</v>
      </c>
      <c r="B4692" s="14" t="str">
        <f aca="false">VLOOKUP(A4692,'SKU Master'!$A:$N,6,FALSE())</f>
        <v>Harborline Sport Body Spray, 4 oz</v>
      </c>
      <c r="C4692" s="15" t="n">
        <v>2.3</v>
      </c>
      <c r="D4692" s="15" t="n">
        <v>6</v>
      </c>
      <c r="E4692" s="15" t="n">
        <v>2.6</v>
      </c>
      <c r="F4692" s="16" t="s">
        <v>12290</v>
      </c>
      <c r="G4692" s="16" t="s">
        <v>12017</v>
      </c>
      <c r="H4692" s="17" t="n">
        <v>2.1</v>
      </c>
      <c r="I4692" s="18" t="n">
        <f aca="false">('SKU Master'!I4692-H4692)/'SKU Master'!I4692</f>
        <v>0.579158316633267</v>
      </c>
      <c r="J4692" s="16" t="n">
        <v>3</v>
      </c>
      <c r="K4692" s="19" t="n">
        <f aca="false">J4692*C4692</f>
        <v>6.9</v>
      </c>
      <c r="L4692" s="16" t="s">
        <v>12295</v>
      </c>
      <c r="M4692" s="16" t="s">
        <v>12292</v>
      </c>
      <c r="N4692" s="16" t="s">
        <v>12017</v>
      </c>
      <c r="O4692" s="16" t="s">
        <v>12307</v>
      </c>
      <c r="P4692" s="16" t="s">
        <v>12298</v>
      </c>
      <c r="Q4692" s="16" t="s">
        <v>12017</v>
      </c>
    </row>
    <row r="4693" customFormat="false" ht="15" hidden="false" customHeight="false" outlineLevel="0" collapsed="false">
      <c r="A4693" s="14" t="str">
        <f aca="false">'SKU Master'!A4693</f>
        <v>10-00152</v>
      </c>
      <c r="B4693" s="14" t="str">
        <f aca="false">VLOOKUP(A4693,'SKU Master'!$A:$N,6,FALSE())</f>
        <v>Dermacare Unscented Antiperspirant Deodorant, 4 oz</v>
      </c>
      <c r="C4693" s="15" t="n">
        <v>2.3</v>
      </c>
      <c r="D4693" s="15" t="n">
        <v>5.7</v>
      </c>
      <c r="E4693" s="15" t="n">
        <v>3</v>
      </c>
      <c r="F4693" s="16" t="s">
        <v>12290</v>
      </c>
      <c r="G4693" s="16" t="s">
        <v>12017</v>
      </c>
      <c r="H4693" s="17" t="n">
        <v>2.85</v>
      </c>
      <c r="I4693" s="18" t="n">
        <f aca="false">('SKU Master'!I4693-H4693)/'SKU Master'!I4693</f>
        <v>0.524207011686144</v>
      </c>
      <c r="J4693" s="16" t="n">
        <v>6</v>
      </c>
      <c r="K4693" s="19" t="n">
        <f aca="false">J4693*C4693</f>
        <v>13.8</v>
      </c>
      <c r="L4693" s="16" t="s">
        <v>12295</v>
      </c>
      <c r="M4693" s="16" t="s">
        <v>12292</v>
      </c>
      <c r="N4693" s="16" t="s">
        <v>12017</v>
      </c>
      <c r="O4693" s="16" t="s">
        <v>12307</v>
      </c>
      <c r="P4693" s="16" t="s">
        <v>12297</v>
      </c>
      <c r="Q4693" s="16" t="s">
        <v>12017</v>
      </c>
    </row>
    <row r="4694" customFormat="false" ht="15" hidden="false" customHeight="false" outlineLevel="0" collapsed="false">
      <c r="A4694" s="14" t="str">
        <f aca="false">'SKU Master'!A4694</f>
        <v>10-00153</v>
      </c>
      <c r="B4694" s="14" t="str">
        <f aca="false">VLOOKUP(A4694,'SKU Master'!$A:$N,6,FALSE())</f>
        <v>Purelle Unscented Body Spray, 4 oz</v>
      </c>
      <c r="C4694" s="15" t="n">
        <v>3</v>
      </c>
      <c r="D4694" s="15" t="n">
        <v>7.5</v>
      </c>
      <c r="E4694" s="15" t="n">
        <v>1.7</v>
      </c>
      <c r="F4694" s="16" t="s">
        <v>12290</v>
      </c>
      <c r="G4694" s="16" t="s">
        <v>12017</v>
      </c>
      <c r="H4694" s="17" t="n">
        <v>4.03</v>
      </c>
      <c r="I4694" s="18" t="n">
        <f aca="false">('SKU Master'!I4694-H4694)/'SKU Master'!I4694</f>
        <v>0.406480117820324</v>
      </c>
      <c r="J4694" s="16" t="n">
        <v>3</v>
      </c>
      <c r="K4694" s="19" t="n">
        <f aca="false">J4694*C4694</f>
        <v>9</v>
      </c>
      <c r="L4694" s="16" t="s">
        <v>12295</v>
      </c>
      <c r="M4694" s="16" t="s">
        <v>12292</v>
      </c>
      <c r="N4694" s="16" t="s">
        <v>12017</v>
      </c>
      <c r="O4694" s="16" t="s">
        <v>12307</v>
      </c>
      <c r="P4694" s="16" t="s">
        <v>12298</v>
      </c>
      <c r="Q4694" s="16" t="s">
        <v>12017</v>
      </c>
    </row>
    <row r="4695" customFormat="false" ht="15" hidden="false" customHeight="false" outlineLevel="0" collapsed="false">
      <c r="A4695" s="14" t="str">
        <f aca="false">'SKU Master'!A4695</f>
        <v>10-00154</v>
      </c>
      <c r="B4695" s="14" t="str">
        <f aca="false">VLOOKUP(A4695,'SKU Master'!$A:$N,6,FALSE())</f>
        <v>Purelle Fresh Scent Antiperspirant Deodorant, 4 oz</v>
      </c>
      <c r="C4695" s="15" t="n">
        <v>2</v>
      </c>
      <c r="D4695" s="15" t="n">
        <v>5.2</v>
      </c>
      <c r="E4695" s="15" t="n">
        <v>3.3</v>
      </c>
      <c r="F4695" s="16" t="s">
        <v>12290</v>
      </c>
      <c r="G4695" s="16" t="s">
        <v>12017</v>
      </c>
      <c r="H4695" s="17" t="n">
        <v>2.94</v>
      </c>
      <c r="I4695" s="18" t="n">
        <f aca="false">('SKU Master'!I4695-H4695)/'SKU Master'!I4695</f>
        <v>0.509181969949917</v>
      </c>
      <c r="J4695" s="16" t="n">
        <v>6</v>
      </c>
      <c r="K4695" s="19" t="n">
        <f aca="false">J4695*C4695</f>
        <v>12</v>
      </c>
      <c r="L4695" s="16" t="s">
        <v>12295</v>
      </c>
      <c r="M4695" s="16" t="s">
        <v>12292</v>
      </c>
      <c r="N4695" s="16" t="s">
        <v>12017</v>
      </c>
      <c r="O4695" s="16" t="s">
        <v>12307</v>
      </c>
      <c r="P4695" s="16" t="s">
        <v>12297</v>
      </c>
      <c r="Q4695" s="16" t="s">
        <v>12017</v>
      </c>
    </row>
    <row r="4696" customFormat="false" ht="15" hidden="false" customHeight="false" outlineLevel="0" collapsed="false">
      <c r="A4696" s="14" t="str">
        <f aca="false">'SKU Master'!A4696</f>
        <v>10-00155</v>
      </c>
      <c r="B4696" s="14" t="str">
        <f aca="false">VLOOKUP(A4696,'SKU Master'!$A:$N,6,FALSE())</f>
        <v>Purelle Fresh Scent Body Spray, 4 oz</v>
      </c>
      <c r="C4696" s="15" t="n">
        <v>2.1</v>
      </c>
      <c r="D4696" s="15" t="n">
        <v>7.2</v>
      </c>
      <c r="E4696" s="15" t="n">
        <v>2.1</v>
      </c>
      <c r="F4696" s="16" t="s">
        <v>12308</v>
      </c>
      <c r="G4696" s="16" t="s">
        <v>12017</v>
      </c>
      <c r="H4696" s="17" t="n">
        <v>3.69</v>
      </c>
      <c r="I4696" s="18" t="n">
        <f aca="false">('SKU Master'!I4696-H4696)/'SKU Master'!I4696</f>
        <v>0.41335453100159</v>
      </c>
      <c r="J4696" s="16" t="n">
        <v>5</v>
      </c>
      <c r="K4696" s="19" t="n">
        <f aca="false">J4696*C4696</f>
        <v>10.5</v>
      </c>
      <c r="L4696" s="16" t="s">
        <v>12295</v>
      </c>
      <c r="M4696" s="16" t="s">
        <v>12292</v>
      </c>
      <c r="N4696" s="16" t="s">
        <v>12017</v>
      </c>
      <c r="O4696" s="16" t="s">
        <v>12307</v>
      </c>
      <c r="P4696" s="16" t="s">
        <v>12296</v>
      </c>
      <c r="Q4696" s="16" t="s">
        <v>12017</v>
      </c>
    </row>
    <row r="4697" customFormat="false" ht="15" hidden="false" customHeight="false" outlineLevel="0" collapsed="false">
      <c r="A4697" s="14" t="str">
        <f aca="false">'SKU Master'!A4697</f>
        <v>10-00156</v>
      </c>
      <c r="B4697" s="14" t="str">
        <f aca="false">VLOOKUP(A4697,'SKU Master'!$A:$N,6,FALSE())</f>
        <v>Harborline Fresh Scent Body Spray, 2.6 oz</v>
      </c>
      <c r="C4697" s="15" t="n">
        <v>2</v>
      </c>
      <c r="D4697" s="15" t="n">
        <v>4.8</v>
      </c>
      <c r="E4697" s="15" t="n">
        <v>3.4</v>
      </c>
      <c r="F4697" s="16" t="s">
        <v>12290</v>
      </c>
      <c r="G4697" s="16" t="s">
        <v>12017</v>
      </c>
      <c r="H4697" s="17" t="n">
        <v>1.7</v>
      </c>
      <c r="I4697" s="18" t="n">
        <f aca="false">('SKU Master'!I4697-H4697)/'SKU Master'!I4697</f>
        <v>0.621380846325167</v>
      </c>
      <c r="J4697" s="16" t="n">
        <v>7</v>
      </c>
      <c r="K4697" s="19" t="n">
        <f aca="false">J4697*C4697</f>
        <v>14</v>
      </c>
      <c r="L4697" s="16" t="s">
        <v>12295</v>
      </c>
      <c r="M4697" s="16" t="s">
        <v>12292</v>
      </c>
      <c r="N4697" s="16" t="s">
        <v>12017</v>
      </c>
      <c r="O4697" s="16" t="s">
        <v>12307</v>
      </c>
      <c r="P4697" s="16" t="s">
        <v>12297</v>
      </c>
      <c r="Q4697" s="16" t="s">
        <v>12017</v>
      </c>
    </row>
    <row r="4698" customFormat="false" ht="15" hidden="false" customHeight="false" outlineLevel="0" collapsed="false">
      <c r="A4698" s="14" t="str">
        <f aca="false">'SKU Master'!A4698</f>
        <v>10-00157</v>
      </c>
      <c r="B4698" s="14" t="str">
        <f aca="false">VLOOKUP(A4698,'SKU Master'!$A:$N,6,FALSE())</f>
        <v>Harborline Sport Body Spray, 2.6 oz</v>
      </c>
      <c r="C4698" s="15" t="n">
        <v>1.7</v>
      </c>
      <c r="D4698" s="15" t="n">
        <v>4</v>
      </c>
      <c r="E4698" s="15" t="n">
        <v>1.7</v>
      </c>
      <c r="F4698" s="16" t="s">
        <v>12308</v>
      </c>
      <c r="G4698" s="16" t="s">
        <v>12017</v>
      </c>
      <c r="H4698" s="17" t="n">
        <v>2.52</v>
      </c>
      <c r="I4698" s="18" t="n">
        <f aca="false">('SKU Master'!I4698-H4698)/'SKU Master'!I4698</f>
        <v>0.628865979381443</v>
      </c>
      <c r="J4698" s="16" t="n">
        <v>3</v>
      </c>
      <c r="K4698" s="19" t="n">
        <f aca="false">J4698*C4698</f>
        <v>5.1</v>
      </c>
      <c r="L4698" s="16" t="s">
        <v>12295</v>
      </c>
      <c r="M4698" s="16" t="s">
        <v>12292</v>
      </c>
      <c r="N4698" s="16" t="s">
        <v>12017</v>
      </c>
      <c r="O4698" s="16" t="s">
        <v>12307</v>
      </c>
      <c r="P4698" s="16" t="s">
        <v>12298</v>
      </c>
      <c r="Q4698" s="16" t="s">
        <v>12017</v>
      </c>
    </row>
    <row r="4699" customFormat="false" ht="15" hidden="false" customHeight="false" outlineLevel="0" collapsed="false">
      <c r="A4699" s="14" t="str">
        <f aca="false">'SKU Master'!A4699</f>
        <v>10-00158</v>
      </c>
      <c r="B4699" s="14" t="str">
        <f aca="false">VLOOKUP(A4699,'SKU Master'!$A:$N,6,FALSE())</f>
        <v>Harborline Sport Antiperspirant Deodorant, 4 oz</v>
      </c>
      <c r="C4699" s="15" t="n">
        <v>3</v>
      </c>
      <c r="D4699" s="15" t="n">
        <v>5.9</v>
      </c>
      <c r="E4699" s="15" t="n">
        <v>3.3</v>
      </c>
      <c r="F4699" s="16" t="s">
        <v>12308</v>
      </c>
      <c r="G4699" s="16" t="s">
        <v>12017</v>
      </c>
      <c r="H4699" s="17" t="n">
        <v>2.6</v>
      </c>
      <c r="I4699" s="18" t="n">
        <f aca="false">('SKU Master'!I4699-H4699)/'SKU Master'!I4699</f>
        <v>0.617083946980854</v>
      </c>
      <c r="J4699" s="16" t="n">
        <v>1</v>
      </c>
      <c r="K4699" s="19" t="n">
        <f aca="false">J4699*C4699</f>
        <v>3</v>
      </c>
      <c r="L4699" s="16" t="s">
        <v>12291</v>
      </c>
      <c r="M4699" s="16" t="s">
        <v>12292</v>
      </c>
      <c r="N4699" s="16" t="s">
        <v>12017</v>
      </c>
      <c r="O4699" s="16" t="s">
        <v>12307</v>
      </c>
      <c r="P4699" s="16" t="s">
        <v>12294</v>
      </c>
      <c r="Q4699" s="16" t="s">
        <v>12017</v>
      </c>
    </row>
    <row r="4700" customFormat="false" ht="15" hidden="false" customHeight="false" outlineLevel="0" collapsed="false">
      <c r="A4700" s="14" t="str">
        <f aca="false">'SKU Master'!A4700</f>
        <v>10-00159</v>
      </c>
      <c r="B4700" s="14" t="str">
        <f aca="false">VLOOKUP(A4700,'SKU Master'!$A:$N,6,FALSE())</f>
        <v>Purelle Unscented Body Spray, 2.6 oz</v>
      </c>
      <c r="C4700" s="15" t="n">
        <v>2.5</v>
      </c>
      <c r="D4700" s="15" t="n">
        <v>6.2</v>
      </c>
      <c r="E4700" s="15" t="n">
        <v>2</v>
      </c>
      <c r="F4700" s="16" t="s">
        <v>12308</v>
      </c>
      <c r="G4700" s="16" t="s">
        <v>12017</v>
      </c>
      <c r="H4700" s="17" t="n">
        <v>2.33</v>
      </c>
      <c r="I4700" s="18" t="n">
        <f aca="false">('SKU Master'!I4700-H4700)/'SKU Master'!I4700</f>
        <v>0.469248291571754</v>
      </c>
      <c r="J4700" s="16" t="n">
        <v>2</v>
      </c>
      <c r="K4700" s="19" t="n">
        <f aca="false">J4700*C4700</f>
        <v>5</v>
      </c>
      <c r="L4700" s="16" t="s">
        <v>12295</v>
      </c>
      <c r="M4700" s="16" t="s">
        <v>12292</v>
      </c>
      <c r="N4700" s="16" t="s">
        <v>12017</v>
      </c>
      <c r="O4700" s="16" t="s">
        <v>12307</v>
      </c>
      <c r="P4700" s="16" t="s">
        <v>12298</v>
      </c>
      <c r="Q4700" s="16" t="s">
        <v>12017</v>
      </c>
    </row>
    <row r="4701" customFormat="false" ht="15" hidden="false" customHeight="false" outlineLevel="0" collapsed="false">
      <c r="A4701" s="14" t="str">
        <f aca="false">'SKU Master'!A4701</f>
        <v>10-00160</v>
      </c>
      <c r="B4701" s="14" t="str">
        <f aca="false">VLOOKUP(A4701,'SKU Master'!$A:$N,6,FALSE())</f>
        <v>Dermacare Fresh Scent Body Spray, 4 oz</v>
      </c>
      <c r="C4701" s="15" t="n">
        <v>2.5</v>
      </c>
      <c r="D4701" s="15" t="n">
        <v>5.3</v>
      </c>
      <c r="E4701" s="15" t="n">
        <v>2.2</v>
      </c>
      <c r="F4701" s="16" t="s">
        <v>12308</v>
      </c>
      <c r="G4701" s="16" t="s">
        <v>12017</v>
      </c>
      <c r="H4701" s="17" t="n">
        <v>2.92</v>
      </c>
      <c r="I4701" s="18" t="n">
        <f aca="false">('SKU Master'!I4701-H4701)/'SKU Master'!I4701</f>
        <v>0.402862985685072</v>
      </c>
      <c r="J4701" s="16" t="n">
        <v>6</v>
      </c>
      <c r="K4701" s="19" t="n">
        <f aca="false">J4701*C4701</f>
        <v>15</v>
      </c>
      <c r="L4701" s="16" t="s">
        <v>12295</v>
      </c>
      <c r="M4701" s="16" t="s">
        <v>12292</v>
      </c>
      <c r="N4701" s="16" t="s">
        <v>12017</v>
      </c>
      <c r="O4701" s="16" t="s">
        <v>12307</v>
      </c>
      <c r="P4701" s="16" t="s">
        <v>12296</v>
      </c>
      <c r="Q4701" s="16" t="s">
        <v>12017</v>
      </c>
    </row>
    <row r="4702" customFormat="false" ht="15" hidden="false" customHeight="false" outlineLevel="0" collapsed="false">
      <c r="A4702" s="14" t="str">
        <f aca="false">'SKU Master'!A4702</f>
        <v>10-00161</v>
      </c>
      <c r="B4702" s="14" t="str">
        <f aca="false">VLOOKUP(A4702,'SKU Master'!$A:$N,6,FALSE())</f>
        <v>Dermacare Fresh Scent Body Spray, 2.6 oz</v>
      </c>
      <c r="C4702" s="15" t="n">
        <v>2.8</v>
      </c>
      <c r="D4702" s="15" t="n">
        <v>4.1</v>
      </c>
      <c r="E4702" s="15" t="n">
        <v>3.2</v>
      </c>
      <c r="F4702" s="16" t="s">
        <v>12308</v>
      </c>
      <c r="G4702" s="16" t="s">
        <v>12017</v>
      </c>
      <c r="H4702" s="17" t="n">
        <v>3.57</v>
      </c>
      <c r="I4702" s="18" t="n">
        <f aca="false">('SKU Master'!I4702-H4702)/'SKU Master'!I4702</f>
        <v>0.432432432432432</v>
      </c>
      <c r="J4702" s="16" t="n">
        <v>4</v>
      </c>
      <c r="K4702" s="19" t="n">
        <f aca="false">J4702*C4702</f>
        <v>11.2</v>
      </c>
      <c r="L4702" s="16" t="s">
        <v>12299</v>
      </c>
      <c r="M4702" s="16" t="s">
        <v>12292</v>
      </c>
      <c r="N4702" s="16" t="s">
        <v>12017</v>
      </c>
      <c r="O4702" s="16" t="s">
        <v>12307</v>
      </c>
      <c r="P4702" s="16" t="s">
        <v>12296</v>
      </c>
      <c r="Q4702" s="16" t="s">
        <v>12017</v>
      </c>
    </row>
    <row r="4703" customFormat="false" ht="15" hidden="false" customHeight="false" outlineLevel="0" collapsed="false">
      <c r="A4703" s="14" t="str">
        <f aca="false">'SKU Master'!A4703</f>
        <v>10-00162</v>
      </c>
      <c r="B4703" s="14" t="str">
        <f aca="false">VLOOKUP(A4703,'SKU Master'!$A:$N,6,FALSE())</f>
        <v>Brightsmile Unscented Antiperspirant Deodorant, 2.6 oz</v>
      </c>
      <c r="C4703" s="15" t="n">
        <v>3.4</v>
      </c>
      <c r="D4703" s="15" t="n">
        <v>4.8</v>
      </c>
      <c r="E4703" s="15" t="n">
        <v>2.9</v>
      </c>
      <c r="F4703" s="16" t="s">
        <v>12308</v>
      </c>
      <c r="G4703" s="16" t="s">
        <v>12017</v>
      </c>
      <c r="H4703" s="17" t="n">
        <v>3.15</v>
      </c>
      <c r="I4703" s="18" t="n">
        <f aca="false">('SKU Master'!I4703-H4703)/'SKU Master'!I4703</f>
        <v>0.499205087440382</v>
      </c>
      <c r="J4703" s="16" t="n">
        <v>2</v>
      </c>
      <c r="K4703" s="19" t="n">
        <f aca="false">J4703*C4703</f>
        <v>6.8</v>
      </c>
      <c r="L4703" s="16" t="s">
        <v>12295</v>
      </c>
      <c r="M4703" s="16" t="s">
        <v>12292</v>
      </c>
      <c r="N4703" s="16" t="s">
        <v>12017</v>
      </c>
      <c r="O4703" s="16" t="s">
        <v>12307</v>
      </c>
      <c r="P4703" s="16" t="s">
        <v>12298</v>
      </c>
      <c r="Q4703" s="16" t="s">
        <v>12017</v>
      </c>
    </row>
    <row r="4704" customFormat="false" ht="15" hidden="false" customHeight="false" outlineLevel="0" collapsed="false">
      <c r="A4704" s="14" t="str">
        <f aca="false">'SKU Master'!A4704</f>
        <v>10-00163</v>
      </c>
      <c r="B4704" s="14" t="str">
        <f aca="false">VLOOKUP(A4704,'SKU Master'!$A:$N,6,FALSE())</f>
        <v>Harborline Sport Antiperspirant Deodorant, 2.6 oz</v>
      </c>
      <c r="C4704" s="15" t="n">
        <v>1.7</v>
      </c>
      <c r="D4704" s="15" t="n">
        <v>5.1</v>
      </c>
      <c r="E4704" s="15" t="n">
        <v>3.4</v>
      </c>
      <c r="F4704" s="16" t="s">
        <v>12290</v>
      </c>
      <c r="G4704" s="16" t="s">
        <v>12017</v>
      </c>
      <c r="H4704" s="17" t="n">
        <v>2.62</v>
      </c>
      <c r="I4704" s="18" t="n">
        <f aca="false">('SKU Master'!I4704-H4704)/'SKU Master'!I4704</f>
        <v>0.614138438880707</v>
      </c>
      <c r="J4704" s="16" t="n">
        <v>6</v>
      </c>
      <c r="K4704" s="19" t="n">
        <f aca="false">J4704*C4704</f>
        <v>10.2</v>
      </c>
      <c r="L4704" s="16" t="s">
        <v>12299</v>
      </c>
      <c r="M4704" s="16" t="s">
        <v>12292</v>
      </c>
      <c r="N4704" s="16" t="s">
        <v>12017</v>
      </c>
      <c r="O4704" s="16" t="s">
        <v>12307</v>
      </c>
      <c r="P4704" s="16" t="s">
        <v>12297</v>
      </c>
      <c r="Q4704" s="16" t="s">
        <v>12017</v>
      </c>
    </row>
    <row r="4705" customFormat="false" ht="15" hidden="false" customHeight="false" outlineLevel="0" collapsed="false">
      <c r="A4705" s="14" t="str">
        <f aca="false">'SKU Master'!A4705</f>
        <v>10-00164</v>
      </c>
      <c r="B4705" s="14" t="str">
        <f aca="false">VLOOKUP(A4705,'SKU Master'!$A:$N,6,FALSE())</f>
        <v>Purelle Sport Body Spray, 4 oz</v>
      </c>
      <c r="C4705" s="15" t="n">
        <v>2.5</v>
      </c>
      <c r="D4705" s="15" t="n">
        <v>6.1</v>
      </c>
      <c r="E4705" s="15" t="n">
        <v>3.4</v>
      </c>
      <c r="F4705" s="16" t="s">
        <v>12308</v>
      </c>
      <c r="G4705" s="16" t="s">
        <v>12017</v>
      </c>
      <c r="H4705" s="17" t="n">
        <v>3.96</v>
      </c>
      <c r="I4705" s="18" t="n">
        <f aca="false">('SKU Master'!I4705-H4705)/'SKU Master'!I4705</f>
        <v>0.425253991291727</v>
      </c>
      <c r="J4705" s="16" t="n">
        <v>5</v>
      </c>
      <c r="K4705" s="19" t="n">
        <f aca="false">J4705*C4705</f>
        <v>12.5</v>
      </c>
      <c r="L4705" s="16" t="s">
        <v>12295</v>
      </c>
      <c r="M4705" s="16" t="s">
        <v>12292</v>
      </c>
      <c r="N4705" s="16" t="s">
        <v>12017</v>
      </c>
      <c r="O4705" s="16" t="s">
        <v>12307</v>
      </c>
      <c r="P4705" s="16" t="s">
        <v>12296</v>
      </c>
      <c r="Q4705" s="16" t="s">
        <v>12017</v>
      </c>
    </row>
    <row r="4706" customFormat="false" ht="15" hidden="false" customHeight="false" outlineLevel="0" collapsed="false">
      <c r="A4706" s="14" t="str">
        <f aca="false">'SKU Master'!A4706</f>
        <v>10-00165</v>
      </c>
      <c r="B4706" s="14" t="str">
        <f aca="false">VLOOKUP(A4706,'SKU Master'!$A:$N,6,FALSE())</f>
        <v>Harborline Unscented Antiperspirant Deodorant, 2.6 oz</v>
      </c>
      <c r="C4706" s="15" t="n">
        <v>3.4</v>
      </c>
      <c r="D4706" s="15" t="n">
        <v>6.7</v>
      </c>
      <c r="E4706" s="15" t="n">
        <v>2</v>
      </c>
      <c r="F4706" s="16" t="s">
        <v>12290</v>
      </c>
      <c r="G4706" s="16" t="s">
        <v>12017</v>
      </c>
      <c r="H4706" s="17" t="n">
        <v>2.47</v>
      </c>
      <c r="I4706" s="18" t="n">
        <f aca="false">('SKU Master'!I4706-H4706)/'SKU Master'!I4706</f>
        <v>0.50501002004008</v>
      </c>
      <c r="J4706" s="16" t="n">
        <v>7</v>
      </c>
      <c r="K4706" s="19" t="n">
        <f aca="false">J4706*C4706</f>
        <v>23.8</v>
      </c>
      <c r="L4706" s="16" t="s">
        <v>12295</v>
      </c>
      <c r="M4706" s="16" t="s">
        <v>12292</v>
      </c>
      <c r="N4706" s="16" t="s">
        <v>12017</v>
      </c>
      <c r="O4706" s="16" t="s">
        <v>12307</v>
      </c>
      <c r="P4706" s="16" t="s">
        <v>12297</v>
      </c>
      <c r="Q4706" s="16" t="s">
        <v>12017</v>
      </c>
    </row>
    <row r="4707" customFormat="false" ht="15" hidden="false" customHeight="false" outlineLevel="0" collapsed="false">
      <c r="A4707" s="14" t="str">
        <f aca="false">'SKU Master'!A4707</f>
        <v>10-00166</v>
      </c>
      <c r="B4707" s="14" t="str">
        <f aca="false">VLOOKUP(A4707,'SKU Master'!$A:$N,6,FALSE())</f>
        <v>Brightsmile Sport Body Spray, 4 oz</v>
      </c>
      <c r="C4707" s="15" t="n">
        <v>1.6</v>
      </c>
      <c r="D4707" s="15" t="n">
        <v>4.1</v>
      </c>
      <c r="E4707" s="15" t="n">
        <v>2.1</v>
      </c>
      <c r="F4707" s="16" t="s">
        <v>12290</v>
      </c>
      <c r="G4707" s="16" t="s">
        <v>12017</v>
      </c>
      <c r="H4707" s="17" t="n">
        <v>3.11</v>
      </c>
      <c r="I4707" s="18" t="n">
        <f aca="false">('SKU Master'!I4707-H4707)/'SKU Master'!I4707</f>
        <v>0.412098298676749</v>
      </c>
      <c r="J4707" s="16" t="n">
        <v>3</v>
      </c>
      <c r="K4707" s="19" t="n">
        <f aca="false">J4707*C4707</f>
        <v>4.8</v>
      </c>
      <c r="L4707" s="16" t="s">
        <v>12295</v>
      </c>
      <c r="M4707" s="16" t="s">
        <v>12292</v>
      </c>
      <c r="N4707" s="16" t="s">
        <v>12017</v>
      </c>
      <c r="O4707" s="16" t="s">
        <v>12307</v>
      </c>
      <c r="P4707" s="16" t="s">
        <v>12298</v>
      </c>
      <c r="Q4707" s="16" t="s">
        <v>12017</v>
      </c>
    </row>
    <row r="4708" customFormat="false" ht="15" hidden="false" customHeight="false" outlineLevel="0" collapsed="false">
      <c r="A4708" s="14" t="str">
        <f aca="false">'SKU Master'!A4708</f>
        <v>10-00167</v>
      </c>
      <c r="B4708" s="14" t="str">
        <f aca="false">VLOOKUP(A4708,'SKU Master'!$A:$N,6,FALSE())</f>
        <v>Dermacare Sport Body Spray, 2.6 oz</v>
      </c>
      <c r="C4708" s="15" t="n">
        <v>2.9</v>
      </c>
      <c r="D4708" s="15" t="n">
        <v>7.2</v>
      </c>
      <c r="E4708" s="15" t="n">
        <v>2.6</v>
      </c>
      <c r="F4708" s="16" t="s">
        <v>12290</v>
      </c>
      <c r="G4708" s="16" t="s">
        <v>12017</v>
      </c>
      <c r="H4708" s="17" t="n">
        <v>2.27</v>
      </c>
      <c r="I4708" s="18" t="n">
        <f aca="false">('SKU Master'!I4708-H4708)/'SKU Master'!I4708</f>
        <v>0.494432071269488</v>
      </c>
      <c r="J4708" s="16" t="n">
        <v>5</v>
      </c>
      <c r="K4708" s="19" t="n">
        <f aca="false">J4708*C4708</f>
        <v>14.5</v>
      </c>
      <c r="L4708" s="16" t="s">
        <v>12295</v>
      </c>
      <c r="M4708" s="16" t="s">
        <v>12292</v>
      </c>
      <c r="N4708" s="16" t="s">
        <v>12017</v>
      </c>
      <c r="O4708" s="16" t="s">
        <v>12307</v>
      </c>
      <c r="P4708" s="16" t="s">
        <v>12296</v>
      </c>
      <c r="Q4708" s="16" t="s">
        <v>12017</v>
      </c>
    </row>
    <row r="4709" customFormat="false" ht="15" hidden="false" customHeight="false" outlineLevel="0" collapsed="false">
      <c r="A4709" s="14" t="str">
        <f aca="false">'SKU Master'!A4709</f>
        <v>10-00168</v>
      </c>
      <c r="B4709" s="14" t="str">
        <f aca="false">VLOOKUP(A4709,'SKU Master'!$A:$N,6,FALSE())</f>
        <v>Harborline Unscented Antiperspirant Deodorant, 4 oz</v>
      </c>
      <c r="C4709" s="15" t="n">
        <v>1.8</v>
      </c>
      <c r="D4709" s="15" t="n">
        <v>6.1</v>
      </c>
      <c r="E4709" s="15" t="n">
        <v>3</v>
      </c>
      <c r="F4709" s="16" t="s">
        <v>12290</v>
      </c>
      <c r="G4709" s="16" t="s">
        <v>12017</v>
      </c>
      <c r="H4709" s="17" t="n">
        <v>2.44</v>
      </c>
      <c r="I4709" s="18" t="n">
        <f aca="false">('SKU Master'!I4709-H4709)/'SKU Master'!I4709</f>
        <v>0.6120826709062</v>
      </c>
      <c r="J4709" s="16" t="n">
        <v>3</v>
      </c>
      <c r="K4709" s="19" t="n">
        <f aca="false">J4709*C4709</f>
        <v>5.4</v>
      </c>
      <c r="L4709" s="16" t="s">
        <v>12295</v>
      </c>
      <c r="M4709" s="16" t="s">
        <v>12292</v>
      </c>
      <c r="N4709" s="16" t="s">
        <v>12017</v>
      </c>
      <c r="O4709" s="16" t="s">
        <v>12307</v>
      </c>
      <c r="P4709" s="16" t="s">
        <v>12296</v>
      </c>
      <c r="Q4709" s="16" t="s">
        <v>12017</v>
      </c>
    </row>
    <row r="4710" customFormat="false" ht="15" hidden="false" customHeight="false" outlineLevel="0" collapsed="false">
      <c r="A4710" s="14" t="str">
        <f aca="false">'SKU Master'!A4710</f>
        <v>10-00169</v>
      </c>
      <c r="B4710" s="14" t="str">
        <f aca="false">VLOOKUP(A4710,'SKU Master'!$A:$N,6,FALSE())</f>
        <v>Brightsmile Fresh Scent Body Spray, 2.6 oz</v>
      </c>
      <c r="C4710" s="15" t="n">
        <v>3.2</v>
      </c>
      <c r="D4710" s="15" t="n">
        <v>7.5</v>
      </c>
      <c r="E4710" s="15" t="n">
        <v>3.3</v>
      </c>
      <c r="F4710" s="16" t="s">
        <v>12290</v>
      </c>
      <c r="G4710" s="16" t="s">
        <v>12017</v>
      </c>
      <c r="H4710" s="17" t="n">
        <v>3.27</v>
      </c>
      <c r="I4710" s="18" t="n">
        <f aca="false">('SKU Master'!I4710-H4710)/'SKU Master'!I4710</f>
        <v>0.454090150250417</v>
      </c>
      <c r="J4710" s="16" t="n">
        <v>2</v>
      </c>
      <c r="K4710" s="19" t="n">
        <f aca="false">J4710*C4710</f>
        <v>6.4</v>
      </c>
      <c r="L4710" s="16" t="s">
        <v>12295</v>
      </c>
      <c r="M4710" s="16" t="s">
        <v>12292</v>
      </c>
      <c r="N4710" s="16" t="s">
        <v>12017</v>
      </c>
      <c r="O4710" s="16" t="s">
        <v>12307</v>
      </c>
      <c r="P4710" s="16" t="s">
        <v>12298</v>
      </c>
      <c r="Q4710" s="16" t="s">
        <v>12017</v>
      </c>
    </row>
    <row r="4711" customFormat="false" ht="15" hidden="false" customHeight="false" outlineLevel="0" collapsed="false">
      <c r="A4711" s="14" t="str">
        <f aca="false">'SKU Master'!A4711</f>
        <v>10-00170</v>
      </c>
      <c r="B4711" s="14" t="str">
        <f aca="false">VLOOKUP(A4711,'SKU Master'!$A:$N,6,FALSE())</f>
        <v>Brightsmile Unscented Body Spray, 4 oz</v>
      </c>
      <c r="C4711" s="15" t="n">
        <v>1.7</v>
      </c>
      <c r="D4711" s="15" t="n">
        <v>7.3</v>
      </c>
      <c r="E4711" s="15" t="n">
        <v>3.1</v>
      </c>
      <c r="F4711" s="16" t="s">
        <v>12290</v>
      </c>
      <c r="G4711" s="16" t="s">
        <v>12017</v>
      </c>
      <c r="H4711" s="17" t="n">
        <v>2.82</v>
      </c>
      <c r="I4711" s="18" t="n">
        <f aca="false">('SKU Master'!I4711-H4711)/'SKU Master'!I4711</f>
        <v>0.565485362095532</v>
      </c>
      <c r="J4711" s="16" t="n">
        <v>7</v>
      </c>
      <c r="K4711" s="19" t="n">
        <f aca="false">J4711*C4711</f>
        <v>11.9</v>
      </c>
      <c r="L4711" s="16" t="s">
        <v>12295</v>
      </c>
      <c r="M4711" s="16" t="s">
        <v>12292</v>
      </c>
      <c r="N4711" s="16" t="s">
        <v>12017</v>
      </c>
      <c r="O4711" s="16" t="s">
        <v>12307</v>
      </c>
      <c r="P4711" s="16" t="s">
        <v>12297</v>
      </c>
      <c r="Q4711" s="16" t="s">
        <v>12017</v>
      </c>
    </row>
    <row r="4712" customFormat="false" ht="15" hidden="false" customHeight="false" outlineLevel="0" collapsed="false">
      <c r="A4712" s="14" t="str">
        <f aca="false">'SKU Master'!A4712</f>
        <v>10-00171</v>
      </c>
      <c r="B4712" s="14" t="str">
        <f aca="false">VLOOKUP(A4712,'SKU Master'!$A:$N,6,FALSE())</f>
        <v>Dermacare Sport Antiperspirant Deodorant, 4 oz</v>
      </c>
      <c r="C4712" s="15" t="n">
        <v>3</v>
      </c>
      <c r="D4712" s="15" t="n">
        <v>6.5</v>
      </c>
      <c r="E4712" s="15" t="n">
        <v>2</v>
      </c>
      <c r="F4712" s="16" t="s">
        <v>12290</v>
      </c>
      <c r="G4712" s="16" t="s">
        <v>12017</v>
      </c>
      <c r="H4712" s="17" t="n">
        <v>3.36</v>
      </c>
      <c r="I4712" s="18" t="n">
        <f aca="false">('SKU Master'!I4712-H4712)/'SKU Master'!I4712</f>
        <v>0.43906510851419</v>
      </c>
      <c r="J4712" s="16" t="n">
        <v>6</v>
      </c>
      <c r="K4712" s="19" t="n">
        <f aca="false">J4712*C4712</f>
        <v>18</v>
      </c>
      <c r="L4712" s="16" t="s">
        <v>12295</v>
      </c>
      <c r="M4712" s="16" t="s">
        <v>12292</v>
      </c>
      <c r="N4712" s="16" t="s">
        <v>12017</v>
      </c>
      <c r="O4712" s="16" t="s">
        <v>12307</v>
      </c>
      <c r="P4712" s="16" t="s">
        <v>12297</v>
      </c>
      <c r="Q4712" s="16" t="s">
        <v>12017</v>
      </c>
    </row>
    <row r="4713" customFormat="false" ht="15" hidden="false" customHeight="false" outlineLevel="0" collapsed="false">
      <c r="A4713" s="14" t="str">
        <f aca="false">'SKU Master'!A4713</f>
        <v>10-00172</v>
      </c>
      <c r="B4713" s="14" t="str">
        <f aca="false">VLOOKUP(A4713,'SKU Master'!$A:$N,6,FALSE())</f>
        <v>Brightsmile Fresh Scent Antiperspirant Deodorant, 4 oz</v>
      </c>
      <c r="C4713" s="15" t="n">
        <v>2.4</v>
      </c>
      <c r="D4713" s="15" t="n">
        <v>5</v>
      </c>
      <c r="E4713" s="15" t="n">
        <v>1.6</v>
      </c>
      <c r="F4713" s="16" t="s">
        <v>12308</v>
      </c>
      <c r="G4713" s="16" t="s">
        <v>12017</v>
      </c>
      <c r="H4713" s="17" t="n">
        <v>2.52</v>
      </c>
      <c r="I4713" s="18" t="n">
        <f aca="false">('SKU Master'!I4713-H4713)/'SKU Master'!I4713</f>
        <v>0.412587412587413</v>
      </c>
      <c r="J4713" s="16" t="n">
        <v>4</v>
      </c>
      <c r="K4713" s="19" t="n">
        <f aca="false">J4713*C4713</f>
        <v>9.6</v>
      </c>
      <c r="L4713" s="16" t="s">
        <v>12295</v>
      </c>
      <c r="M4713" s="16" t="s">
        <v>12292</v>
      </c>
      <c r="N4713" s="16" t="s">
        <v>12017</v>
      </c>
      <c r="O4713" s="16" t="s">
        <v>12307</v>
      </c>
      <c r="P4713" s="16" t="s">
        <v>12296</v>
      </c>
      <c r="Q4713" s="16" t="s">
        <v>12017</v>
      </c>
    </row>
    <row r="4714" customFormat="false" ht="15" hidden="false" customHeight="false" outlineLevel="0" collapsed="false">
      <c r="A4714" s="14" t="str">
        <f aca="false">'SKU Master'!A4714</f>
        <v>10-00173</v>
      </c>
      <c r="B4714" s="14" t="str">
        <f aca="false">VLOOKUP(A4714,'SKU Master'!$A:$N,6,FALSE())</f>
        <v>Dermacare Unscented Body Spray, 2.6 oz</v>
      </c>
      <c r="C4714" s="15" t="n">
        <v>2.2</v>
      </c>
      <c r="D4714" s="15" t="n">
        <v>6.8</v>
      </c>
      <c r="E4714" s="15" t="n">
        <v>3.2</v>
      </c>
      <c r="F4714" s="16" t="s">
        <v>12308</v>
      </c>
      <c r="G4714" s="16" t="s">
        <v>12017</v>
      </c>
      <c r="H4714" s="17" t="n">
        <v>2.94</v>
      </c>
      <c r="I4714" s="18" t="n">
        <f aca="false">('SKU Master'!I4714-H4714)/'SKU Master'!I4714</f>
        <v>0.539906103286385</v>
      </c>
      <c r="J4714" s="16" t="n">
        <v>6</v>
      </c>
      <c r="K4714" s="19" t="n">
        <f aca="false">J4714*C4714</f>
        <v>13.2</v>
      </c>
      <c r="L4714" s="16" t="s">
        <v>12295</v>
      </c>
      <c r="M4714" s="16" t="s">
        <v>12292</v>
      </c>
      <c r="N4714" s="16" t="s">
        <v>12017</v>
      </c>
      <c r="O4714" s="16" t="s">
        <v>12307</v>
      </c>
      <c r="P4714" s="16" t="s">
        <v>12297</v>
      </c>
      <c r="Q4714" s="16" t="s">
        <v>12017</v>
      </c>
    </row>
    <row r="4715" customFormat="false" ht="15" hidden="false" customHeight="false" outlineLevel="0" collapsed="false">
      <c r="A4715" s="14" t="str">
        <f aca="false">'SKU Master'!A4715</f>
        <v>10-00174</v>
      </c>
      <c r="B4715" s="14" t="str">
        <f aca="false">VLOOKUP(A4715,'SKU Master'!$A:$N,6,FALSE())</f>
        <v>Purelle Sport Body Spray, 2.6 oz</v>
      </c>
      <c r="C4715" s="15" t="n">
        <v>2.8</v>
      </c>
      <c r="D4715" s="15" t="n">
        <v>7.7</v>
      </c>
      <c r="E4715" s="15" t="n">
        <v>3</v>
      </c>
      <c r="F4715" s="16" t="s">
        <v>12308</v>
      </c>
      <c r="G4715" s="16" t="s">
        <v>12017</v>
      </c>
      <c r="H4715" s="17" t="n">
        <v>2.83</v>
      </c>
      <c r="I4715" s="18" t="n">
        <f aca="false">('SKU Master'!I4715-H4715)/'SKU Master'!I4715</f>
        <v>0.409185803757829</v>
      </c>
      <c r="J4715" s="16" t="n">
        <v>5</v>
      </c>
      <c r="K4715" s="19" t="n">
        <f aca="false">J4715*C4715</f>
        <v>14</v>
      </c>
      <c r="L4715" s="16" t="s">
        <v>12295</v>
      </c>
      <c r="M4715" s="16" t="s">
        <v>12292</v>
      </c>
      <c r="N4715" s="16" t="s">
        <v>12017</v>
      </c>
      <c r="O4715" s="16" t="s">
        <v>12307</v>
      </c>
      <c r="P4715" s="16" t="s">
        <v>12296</v>
      </c>
      <c r="Q4715" s="16" t="s">
        <v>12017</v>
      </c>
    </row>
    <row r="4716" customFormat="false" ht="15" hidden="false" customHeight="false" outlineLevel="0" collapsed="false">
      <c r="A4716" s="14" t="str">
        <f aca="false">'SKU Master'!A4716</f>
        <v>10-00175</v>
      </c>
      <c r="B4716" s="14" t="str">
        <f aca="false">VLOOKUP(A4716,'SKU Master'!$A:$N,6,FALSE())</f>
        <v>Dermacare Fresh Scent Antiperspirant Deodorant, 2.6 oz</v>
      </c>
      <c r="C4716" s="15" t="n">
        <v>1.9</v>
      </c>
      <c r="D4716" s="15" t="n">
        <v>6.2</v>
      </c>
      <c r="E4716" s="15" t="n">
        <v>2.7</v>
      </c>
      <c r="F4716" s="16" t="s">
        <v>12308</v>
      </c>
      <c r="G4716" s="16" t="s">
        <v>12017</v>
      </c>
      <c r="H4716" s="17" t="n">
        <v>2.75</v>
      </c>
      <c r="I4716" s="18" t="n">
        <f aca="false">('SKU Master'!I4716-H4716)/'SKU Master'!I4716</f>
        <v>0.576271186440678</v>
      </c>
      <c r="J4716" s="16" t="n">
        <v>2</v>
      </c>
      <c r="K4716" s="19" t="n">
        <f aca="false">J4716*C4716</f>
        <v>3.8</v>
      </c>
      <c r="L4716" s="16" t="s">
        <v>12295</v>
      </c>
      <c r="M4716" s="16" t="s">
        <v>12292</v>
      </c>
      <c r="N4716" s="16" t="s">
        <v>12017</v>
      </c>
      <c r="O4716" s="16" t="s">
        <v>12307</v>
      </c>
      <c r="P4716" s="16" t="s">
        <v>12294</v>
      </c>
      <c r="Q4716" s="16" t="s">
        <v>12017</v>
      </c>
    </row>
    <row r="4717" customFormat="false" ht="15" hidden="false" customHeight="false" outlineLevel="0" collapsed="false">
      <c r="A4717" s="14" t="str">
        <f aca="false">'SKU Master'!A4717</f>
        <v>10-00176</v>
      </c>
      <c r="B4717" s="14" t="str">
        <f aca="false">VLOOKUP(A4717,'SKU Master'!$A:$N,6,FALSE())</f>
        <v>Dermacare Sport Body Spray, 4 oz</v>
      </c>
      <c r="C4717" s="15" t="n">
        <v>3</v>
      </c>
      <c r="D4717" s="15" t="n">
        <v>5.8</v>
      </c>
      <c r="E4717" s="15" t="n">
        <v>2.4</v>
      </c>
      <c r="F4717" s="16" t="s">
        <v>12308</v>
      </c>
      <c r="G4717" s="16" t="s">
        <v>12017</v>
      </c>
      <c r="H4717" s="17" t="n">
        <v>3.25</v>
      </c>
      <c r="I4717" s="18" t="n">
        <f aca="false">('SKU Master'!I4717-H4717)/'SKU Master'!I4717</f>
        <v>0.438687392055268</v>
      </c>
      <c r="J4717" s="16" t="n">
        <v>3</v>
      </c>
      <c r="K4717" s="19" t="n">
        <f aca="false">J4717*C4717</f>
        <v>9</v>
      </c>
      <c r="L4717" s="16" t="s">
        <v>12295</v>
      </c>
      <c r="M4717" s="16" t="s">
        <v>12292</v>
      </c>
      <c r="N4717" s="16" t="s">
        <v>12017</v>
      </c>
      <c r="O4717" s="16" t="s">
        <v>12307</v>
      </c>
      <c r="P4717" s="16" t="s">
        <v>12298</v>
      </c>
      <c r="Q4717" s="16" t="s">
        <v>12017</v>
      </c>
    </row>
    <row r="4718" customFormat="false" ht="15" hidden="false" customHeight="false" outlineLevel="0" collapsed="false">
      <c r="A4718" s="14" t="str">
        <f aca="false">'SKU Master'!A4718</f>
        <v>10-00177</v>
      </c>
      <c r="B4718" s="14" t="str">
        <f aca="false">VLOOKUP(A4718,'SKU Master'!$A:$N,6,FALSE())</f>
        <v>Dermacare Unscented Body Spray, 4 oz</v>
      </c>
      <c r="C4718" s="15" t="n">
        <v>3.3</v>
      </c>
      <c r="D4718" s="15" t="n">
        <v>7.6</v>
      </c>
      <c r="E4718" s="15" t="n">
        <v>1.6</v>
      </c>
      <c r="F4718" s="16" t="s">
        <v>12290</v>
      </c>
      <c r="G4718" s="16" t="s">
        <v>12017</v>
      </c>
      <c r="H4718" s="17" t="n">
        <v>2.87</v>
      </c>
      <c r="I4718" s="18" t="n">
        <f aca="false">('SKU Master'!I4718-H4718)/'SKU Master'!I4718</f>
        <v>0.413087934560327</v>
      </c>
      <c r="J4718" s="16" t="n">
        <v>3</v>
      </c>
      <c r="K4718" s="19" t="n">
        <f aca="false">J4718*C4718</f>
        <v>9.9</v>
      </c>
      <c r="L4718" s="16" t="s">
        <v>12295</v>
      </c>
      <c r="M4718" s="16" t="s">
        <v>12292</v>
      </c>
      <c r="N4718" s="16" t="s">
        <v>12017</v>
      </c>
      <c r="O4718" s="16" t="s">
        <v>12307</v>
      </c>
      <c r="P4718" s="16" t="s">
        <v>12296</v>
      </c>
      <c r="Q4718" s="16" t="s">
        <v>12017</v>
      </c>
    </row>
    <row r="4719" customFormat="false" ht="15" hidden="false" customHeight="false" outlineLevel="0" collapsed="false">
      <c r="A4719" s="14" t="str">
        <f aca="false">'SKU Master'!A4719</f>
        <v>10-00178</v>
      </c>
      <c r="B4719" s="14" t="str">
        <f aca="false">VLOOKUP(A4719,'SKU Master'!$A:$N,6,FALSE())</f>
        <v>Purelle Unscented Antiperspirant Deodorant, 2.6 oz</v>
      </c>
      <c r="C4719" s="15" t="n">
        <v>3.1</v>
      </c>
      <c r="D4719" s="15" t="n">
        <v>6.5</v>
      </c>
      <c r="E4719" s="15" t="n">
        <v>1.8</v>
      </c>
      <c r="F4719" s="16" t="s">
        <v>12290</v>
      </c>
      <c r="G4719" s="16" t="s">
        <v>12017</v>
      </c>
      <c r="H4719" s="17" t="n">
        <v>3.63</v>
      </c>
      <c r="I4719" s="18" t="n">
        <f aca="false">('SKU Master'!I4719-H4719)/'SKU Master'!I4719</f>
        <v>0.46539027982327</v>
      </c>
      <c r="J4719" s="16" t="n">
        <v>3</v>
      </c>
      <c r="K4719" s="19" t="n">
        <f aca="false">J4719*C4719</f>
        <v>9.3</v>
      </c>
      <c r="L4719" s="16" t="s">
        <v>12295</v>
      </c>
      <c r="M4719" s="16" t="s">
        <v>12292</v>
      </c>
      <c r="N4719" s="16" t="s">
        <v>12017</v>
      </c>
      <c r="O4719" s="16" t="s">
        <v>12307</v>
      </c>
      <c r="P4719" s="16" t="s">
        <v>12296</v>
      </c>
      <c r="Q4719" s="16" t="s">
        <v>12017</v>
      </c>
    </row>
    <row r="4720" customFormat="false" ht="15" hidden="false" customHeight="false" outlineLevel="0" collapsed="false">
      <c r="A4720" s="14" t="str">
        <f aca="false">'SKU Master'!A4720</f>
        <v>10-00179</v>
      </c>
      <c r="B4720" s="14" t="str">
        <f aca="false">VLOOKUP(A4720,'SKU Master'!$A:$N,6,FALSE())</f>
        <v>Brightsmile Fresh Scent Antiperspirant Deodorant, 2.6 oz</v>
      </c>
      <c r="C4720" s="15" t="n">
        <v>2.3</v>
      </c>
      <c r="D4720" s="15" t="n">
        <v>7.2</v>
      </c>
      <c r="E4720" s="15" t="n">
        <v>3</v>
      </c>
      <c r="F4720" s="16" t="s">
        <v>12308</v>
      </c>
      <c r="G4720" s="16" t="s">
        <v>12017</v>
      </c>
      <c r="H4720" s="17" t="n">
        <v>2.95</v>
      </c>
      <c r="I4720" s="18" t="n">
        <f aca="false">('SKU Master'!I4720-H4720)/'SKU Master'!I4720</f>
        <v>0.490500863557858</v>
      </c>
      <c r="J4720" s="16" t="n">
        <v>5</v>
      </c>
      <c r="K4720" s="19" t="n">
        <f aca="false">J4720*C4720</f>
        <v>11.5</v>
      </c>
      <c r="L4720" s="16" t="s">
        <v>12295</v>
      </c>
      <c r="M4720" s="16" t="s">
        <v>12292</v>
      </c>
      <c r="N4720" s="16" t="s">
        <v>12017</v>
      </c>
      <c r="O4720" s="16" t="s">
        <v>12307</v>
      </c>
      <c r="P4720" s="16" t="s">
        <v>12297</v>
      </c>
      <c r="Q4720" s="16" t="s">
        <v>12017</v>
      </c>
    </row>
    <row r="4721" customFormat="false" ht="15" hidden="false" customHeight="false" outlineLevel="0" collapsed="false">
      <c r="A4721" s="14" t="str">
        <f aca="false">'SKU Master'!A4721</f>
        <v>10-00180</v>
      </c>
      <c r="B4721" s="14" t="str">
        <f aca="false">VLOOKUP(A4721,'SKU Master'!$A:$N,6,FALSE())</f>
        <v>Harborline Unscented Body Spray, 4 oz</v>
      </c>
      <c r="C4721" s="15" t="n">
        <v>1.5</v>
      </c>
      <c r="D4721" s="15" t="n">
        <v>7.6</v>
      </c>
      <c r="E4721" s="15" t="n">
        <v>3.5</v>
      </c>
      <c r="F4721" s="16" t="s">
        <v>12290</v>
      </c>
      <c r="G4721" s="16" t="s">
        <v>12017</v>
      </c>
      <c r="H4721" s="17" t="n">
        <v>2.36</v>
      </c>
      <c r="I4721" s="18" t="n">
        <f aca="false">('SKU Master'!I4721-H4721)/'SKU Master'!I4721</f>
        <v>0.517382413087935</v>
      </c>
      <c r="J4721" s="16" t="n">
        <v>3</v>
      </c>
      <c r="K4721" s="19" t="n">
        <f aca="false">J4721*C4721</f>
        <v>4.5</v>
      </c>
      <c r="L4721" s="16" t="s">
        <v>12295</v>
      </c>
      <c r="M4721" s="16" t="s">
        <v>12292</v>
      </c>
      <c r="N4721" s="16" t="s">
        <v>12017</v>
      </c>
      <c r="O4721" s="16" t="s">
        <v>12307</v>
      </c>
      <c r="P4721" s="16" t="s">
        <v>12298</v>
      </c>
      <c r="Q4721" s="16" t="s">
        <v>12017</v>
      </c>
    </row>
    <row r="4722" customFormat="false" ht="15" hidden="false" customHeight="false" outlineLevel="0" collapsed="false">
      <c r="A4722" s="14" t="str">
        <f aca="false">'SKU Master'!A4722</f>
        <v>10-00181</v>
      </c>
      <c r="B4722" s="14" t="str">
        <f aca="false">VLOOKUP(A4722,'SKU Master'!$A:$N,6,FALSE())</f>
        <v>Brightsmile Sport Antiperspirant Deodorant, 4 oz</v>
      </c>
      <c r="C4722" s="15" t="n">
        <v>2.3</v>
      </c>
      <c r="D4722" s="15" t="n">
        <v>6.2</v>
      </c>
      <c r="E4722" s="15" t="n">
        <v>3.5</v>
      </c>
      <c r="F4722" s="16" t="s">
        <v>12290</v>
      </c>
      <c r="G4722" s="16" t="s">
        <v>12017</v>
      </c>
      <c r="H4722" s="17" t="n">
        <v>2.85</v>
      </c>
      <c r="I4722" s="18" t="n">
        <f aca="false">('SKU Master'!I4722-H4722)/'SKU Master'!I4722</f>
        <v>0.480874316939891</v>
      </c>
      <c r="J4722" s="16" t="n">
        <v>5</v>
      </c>
      <c r="K4722" s="19" t="n">
        <f aca="false">J4722*C4722</f>
        <v>11.5</v>
      </c>
      <c r="L4722" s="16" t="s">
        <v>12295</v>
      </c>
      <c r="M4722" s="16" t="s">
        <v>12292</v>
      </c>
      <c r="N4722" s="16" t="s">
        <v>12017</v>
      </c>
      <c r="O4722" s="16" t="s">
        <v>12307</v>
      </c>
      <c r="P4722" s="16" t="s">
        <v>12296</v>
      </c>
      <c r="Q4722" s="16" t="s">
        <v>12017</v>
      </c>
    </row>
    <row r="4723" customFormat="false" ht="15" hidden="false" customHeight="false" outlineLevel="0" collapsed="false">
      <c r="A4723" s="14" t="str">
        <f aca="false">'SKU Master'!A4723</f>
        <v>10-00182</v>
      </c>
      <c r="B4723" s="14" t="str">
        <f aca="false">VLOOKUP(A4723,'SKU Master'!$A:$N,6,FALSE())</f>
        <v>Harborline Fresh Scent Antiperspirant Deodorant, 4 oz</v>
      </c>
      <c r="C4723" s="15" t="n">
        <v>3</v>
      </c>
      <c r="D4723" s="15" t="n">
        <v>6.7</v>
      </c>
      <c r="E4723" s="15" t="n">
        <v>2.5</v>
      </c>
      <c r="F4723" s="16" t="s">
        <v>12308</v>
      </c>
      <c r="G4723" s="16" t="s">
        <v>12017</v>
      </c>
      <c r="H4723" s="17" t="n">
        <v>2.89</v>
      </c>
      <c r="I4723" s="18" t="n">
        <f aca="false">('SKU Master'!I4723-H4723)/'SKU Master'!I4723</f>
        <v>0.586552217453505</v>
      </c>
      <c r="J4723" s="16" t="n">
        <v>2</v>
      </c>
      <c r="K4723" s="19" t="n">
        <f aca="false">J4723*C4723</f>
        <v>6</v>
      </c>
      <c r="L4723" s="16" t="s">
        <v>12295</v>
      </c>
      <c r="M4723" s="16" t="s">
        <v>12292</v>
      </c>
      <c r="N4723" s="16" t="s">
        <v>12017</v>
      </c>
      <c r="O4723" s="16" t="s">
        <v>12307</v>
      </c>
      <c r="P4723" s="16" t="s">
        <v>12298</v>
      </c>
      <c r="Q4723" s="16" t="s">
        <v>12017</v>
      </c>
    </row>
    <row r="4724" customFormat="false" ht="15" hidden="false" customHeight="false" outlineLevel="0" collapsed="false">
      <c r="A4724" s="14" t="str">
        <f aca="false">'SKU Master'!A4724</f>
        <v>10-00183</v>
      </c>
      <c r="B4724" s="14" t="str">
        <f aca="false">VLOOKUP(A4724,'SKU Master'!$A:$N,6,FALSE())</f>
        <v>Harborline Fresh Scent Antiperspirant Deodorant, 2.6 oz</v>
      </c>
      <c r="C4724" s="15" t="n">
        <v>3.1</v>
      </c>
      <c r="D4724" s="15" t="n">
        <v>4.3</v>
      </c>
      <c r="E4724" s="15" t="n">
        <v>2.8</v>
      </c>
      <c r="F4724" s="16" t="s">
        <v>12308</v>
      </c>
      <c r="G4724" s="16" t="s">
        <v>12017</v>
      </c>
      <c r="H4724" s="17" t="n">
        <v>2.5</v>
      </c>
      <c r="I4724" s="18" t="n">
        <f aca="false">('SKU Master'!I4724-H4724)/'SKU Master'!I4724</f>
        <v>0.544626593806922</v>
      </c>
      <c r="J4724" s="16" t="n">
        <v>3</v>
      </c>
      <c r="K4724" s="19" t="n">
        <f aca="false">J4724*C4724</f>
        <v>9.3</v>
      </c>
      <c r="L4724" s="16" t="s">
        <v>12295</v>
      </c>
      <c r="M4724" s="16" t="s">
        <v>12292</v>
      </c>
      <c r="N4724" s="16" t="s">
        <v>12017</v>
      </c>
      <c r="O4724" s="16" t="s">
        <v>12307</v>
      </c>
      <c r="P4724" s="16" t="s">
        <v>12298</v>
      </c>
      <c r="Q4724" s="16" t="s">
        <v>12017</v>
      </c>
    </row>
    <row r="4725" customFormat="false" ht="15" hidden="false" customHeight="false" outlineLevel="0" collapsed="false">
      <c r="A4725" s="14" t="str">
        <f aca="false">'SKU Master'!A4725</f>
        <v>10-00184</v>
      </c>
      <c r="B4725" s="14" t="str">
        <f aca="false">VLOOKUP(A4725,'SKU Master'!$A:$N,6,FALSE())</f>
        <v>Dermacare Unscented Antiperspirant Deodorant, 2.6 oz</v>
      </c>
      <c r="C4725" s="15" t="n">
        <v>3.5</v>
      </c>
      <c r="D4725" s="15" t="n">
        <v>6.1</v>
      </c>
      <c r="E4725" s="15" t="n">
        <v>1.6</v>
      </c>
      <c r="F4725" s="16" t="s">
        <v>12308</v>
      </c>
      <c r="G4725" s="16" t="s">
        <v>12017</v>
      </c>
      <c r="H4725" s="17" t="n">
        <v>3.58</v>
      </c>
      <c r="I4725" s="18" t="n">
        <f aca="false">('SKU Master'!I4725-H4725)/'SKU Master'!I4725</f>
        <v>0.402337228714524</v>
      </c>
      <c r="J4725" s="16" t="n">
        <v>1</v>
      </c>
      <c r="K4725" s="19" t="n">
        <f aca="false">J4725*C4725</f>
        <v>3.5</v>
      </c>
      <c r="L4725" s="16" t="s">
        <v>12291</v>
      </c>
      <c r="M4725" s="16" t="s">
        <v>12292</v>
      </c>
      <c r="N4725" s="16" t="s">
        <v>12017</v>
      </c>
      <c r="O4725" s="16" t="s">
        <v>12307</v>
      </c>
      <c r="P4725" s="16" t="s">
        <v>12294</v>
      </c>
      <c r="Q4725" s="16" t="s">
        <v>12017</v>
      </c>
    </row>
    <row r="4726" customFormat="false" ht="15" hidden="false" customHeight="false" outlineLevel="0" collapsed="false">
      <c r="A4726" s="14" t="str">
        <f aca="false">'SKU Master'!A4726</f>
        <v>10-00185</v>
      </c>
      <c r="B4726" s="14" t="str">
        <f aca="false">VLOOKUP(A4726,'SKU Master'!$A:$N,6,FALSE())</f>
        <v>Purelle Fresh Scent Antiperspirant Deodorant, 2.6 oz</v>
      </c>
      <c r="C4726" s="15" t="n">
        <v>2.5</v>
      </c>
      <c r="D4726" s="15" t="n">
        <v>6.8</v>
      </c>
      <c r="E4726" s="15" t="n">
        <v>1.8</v>
      </c>
      <c r="F4726" s="16" t="s">
        <v>12308</v>
      </c>
      <c r="G4726" s="16" t="s">
        <v>12017</v>
      </c>
      <c r="H4726" s="17" t="n">
        <v>2.68</v>
      </c>
      <c r="I4726" s="18" t="n">
        <f aca="false">('SKU Master'!I4726-H4726)/'SKU Master'!I4726</f>
        <v>0.493383742911153</v>
      </c>
      <c r="J4726" s="16" t="n">
        <v>4</v>
      </c>
      <c r="K4726" s="19" t="n">
        <f aca="false">J4726*C4726</f>
        <v>10</v>
      </c>
      <c r="L4726" s="16" t="s">
        <v>12295</v>
      </c>
      <c r="M4726" s="16" t="s">
        <v>12292</v>
      </c>
      <c r="N4726" s="16" t="s">
        <v>12017</v>
      </c>
      <c r="O4726" s="16" t="s">
        <v>12307</v>
      </c>
      <c r="P4726" s="16" t="s">
        <v>12296</v>
      </c>
      <c r="Q4726" s="16" t="s">
        <v>12017</v>
      </c>
    </row>
    <row r="4727" customFormat="false" ht="15" hidden="false" customHeight="false" outlineLevel="0" collapsed="false">
      <c r="A4727" s="14" t="str">
        <f aca="false">'SKU Master'!A4727</f>
        <v>10-00186</v>
      </c>
      <c r="B4727" s="14" t="str">
        <f aca="false">VLOOKUP(A4727,'SKU Master'!$A:$N,6,FALSE())</f>
        <v>Purelle Sport Antiperspirant Deodorant, 4 oz</v>
      </c>
      <c r="C4727" s="15" t="n">
        <v>3.4</v>
      </c>
      <c r="D4727" s="15" t="n">
        <v>7.1</v>
      </c>
      <c r="E4727" s="15" t="n">
        <v>2.7</v>
      </c>
      <c r="F4727" s="16" t="s">
        <v>12290</v>
      </c>
      <c r="G4727" s="16" t="s">
        <v>12017</v>
      </c>
      <c r="H4727" s="17" t="n">
        <v>2.85</v>
      </c>
      <c r="I4727" s="18" t="n">
        <f aca="false">('SKU Master'!I4727-H4727)/'SKU Master'!I4727</f>
        <v>0.471243042671614</v>
      </c>
      <c r="J4727" s="16" t="n">
        <v>4</v>
      </c>
      <c r="K4727" s="19" t="n">
        <f aca="false">J4727*C4727</f>
        <v>13.6</v>
      </c>
      <c r="L4727" s="16" t="s">
        <v>12295</v>
      </c>
      <c r="M4727" s="16" t="s">
        <v>12292</v>
      </c>
      <c r="N4727" s="16" t="s">
        <v>12017</v>
      </c>
      <c r="O4727" s="16" t="s">
        <v>12307</v>
      </c>
      <c r="P4727" s="16" t="s">
        <v>12296</v>
      </c>
      <c r="Q4727" s="16" t="s">
        <v>12017</v>
      </c>
    </row>
    <row r="4728" customFormat="false" ht="15" hidden="false" customHeight="false" outlineLevel="0" collapsed="false">
      <c r="A4728" s="14" t="str">
        <f aca="false">'SKU Master'!A4728</f>
        <v>10-00187</v>
      </c>
      <c r="B4728" s="14" t="str">
        <f aca="false">VLOOKUP(A4728,'SKU Master'!$A:$N,6,FALSE())</f>
        <v>Brightsmile Sport Body Spray, 2.6 oz</v>
      </c>
      <c r="C4728" s="15" t="n">
        <v>3.3</v>
      </c>
      <c r="D4728" s="15" t="n">
        <v>7.4</v>
      </c>
      <c r="E4728" s="15" t="n">
        <v>3.4</v>
      </c>
      <c r="F4728" s="16" t="s">
        <v>12308</v>
      </c>
      <c r="G4728" s="16" t="s">
        <v>12017</v>
      </c>
      <c r="H4728" s="17" t="n">
        <v>3.8</v>
      </c>
      <c r="I4728" s="18" t="n">
        <f aca="false">('SKU Master'!I4728-H4728)/'SKU Master'!I4728</f>
        <v>0.405320813771518</v>
      </c>
      <c r="J4728" s="16" t="n">
        <v>6</v>
      </c>
      <c r="K4728" s="19" t="n">
        <f aca="false">J4728*C4728</f>
        <v>19.8</v>
      </c>
      <c r="L4728" s="16" t="s">
        <v>12295</v>
      </c>
      <c r="M4728" s="16" t="s">
        <v>12292</v>
      </c>
      <c r="N4728" s="16" t="s">
        <v>12017</v>
      </c>
      <c r="O4728" s="16" t="s">
        <v>12307</v>
      </c>
      <c r="P4728" s="16" t="s">
        <v>12297</v>
      </c>
      <c r="Q4728" s="16" t="s">
        <v>12017</v>
      </c>
    </row>
    <row r="4729" customFormat="false" ht="15" hidden="false" customHeight="false" outlineLevel="0" collapsed="false">
      <c r="A4729" s="14" t="str">
        <f aca="false">'SKU Master'!A4729</f>
        <v>10-00188</v>
      </c>
      <c r="B4729" s="14" t="str">
        <f aca="false">VLOOKUP(A4729,'SKU Master'!$A:$N,6,FALSE())</f>
        <v>Brightsmile Unscented Antiperspirant Deodorant, 4 oz</v>
      </c>
      <c r="C4729" s="15" t="n">
        <v>2.7</v>
      </c>
      <c r="D4729" s="15" t="n">
        <v>4.3</v>
      </c>
      <c r="E4729" s="15" t="n">
        <v>1.9</v>
      </c>
      <c r="F4729" s="16" t="s">
        <v>12308</v>
      </c>
      <c r="G4729" s="16" t="s">
        <v>12017</v>
      </c>
      <c r="H4729" s="17" t="n">
        <v>1.95</v>
      </c>
      <c r="I4729" s="18" t="n">
        <f aca="false">('SKU Master'!I4729-H4729)/'SKU Master'!I4729</f>
        <v>0.565701559020045</v>
      </c>
      <c r="J4729" s="16" t="n">
        <v>2</v>
      </c>
      <c r="K4729" s="19" t="n">
        <f aca="false">J4729*C4729</f>
        <v>5.4</v>
      </c>
      <c r="L4729" s="16" t="s">
        <v>12295</v>
      </c>
      <c r="M4729" s="16" t="s">
        <v>12292</v>
      </c>
      <c r="N4729" s="16" t="s">
        <v>12017</v>
      </c>
      <c r="O4729" s="16" t="s">
        <v>12307</v>
      </c>
      <c r="P4729" s="16" t="s">
        <v>12298</v>
      </c>
      <c r="Q4729" s="16" t="s">
        <v>12017</v>
      </c>
    </row>
    <row r="4730" customFormat="false" ht="15" hidden="false" customHeight="false" outlineLevel="0" collapsed="false">
      <c r="A4730" s="14" t="str">
        <f aca="false">'SKU Master'!A4730</f>
        <v>10-00189</v>
      </c>
      <c r="B4730" s="14" t="str">
        <f aca="false">VLOOKUP(A4730,'SKU Master'!$A:$N,6,FALSE())</f>
        <v>Purelle Unscented Antiperspirant Deodorant, 4 oz</v>
      </c>
      <c r="C4730" s="15" t="n">
        <v>1.6</v>
      </c>
      <c r="D4730" s="15" t="n">
        <v>4.3</v>
      </c>
      <c r="E4730" s="15" t="n">
        <v>3.3</v>
      </c>
      <c r="F4730" s="16" t="s">
        <v>12290</v>
      </c>
      <c r="G4730" s="16" t="s">
        <v>12017</v>
      </c>
      <c r="H4730" s="17" t="n">
        <v>2.45</v>
      </c>
      <c r="I4730" s="18" t="n">
        <f aca="false">('SKU Master'!I4730-H4730)/'SKU Master'!I4730</f>
        <v>0.509018036072144</v>
      </c>
      <c r="J4730" s="16" t="n">
        <v>2</v>
      </c>
      <c r="K4730" s="19" t="n">
        <f aca="false">J4730*C4730</f>
        <v>3.2</v>
      </c>
      <c r="L4730" s="16" t="s">
        <v>12295</v>
      </c>
      <c r="M4730" s="16" t="s">
        <v>12292</v>
      </c>
      <c r="N4730" s="16" t="s">
        <v>12017</v>
      </c>
      <c r="O4730" s="16" t="s">
        <v>12307</v>
      </c>
      <c r="P4730" s="16" t="s">
        <v>12298</v>
      </c>
      <c r="Q4730" s="16" t="s">
        <v>12017</v>
      </c>
    </row>
    <row r="4731" customFormat="false" ht="15" hidden="false" customHeight="false" outlineLevel="0" collapsed="false">
      <c r="A4731" s="14" t="str">
        <f aca="false">'SKU Master'!A4731</f>
        <v>10-00190</v>
      </c>
      <c r="B4731" s="14" t="str">
        <f aca="false">VLOOKUP(A4731,'SKU Master'!$A:$N,6,FALSE())</f>
        <v>Dermacare Fresh Scent Antiperspirant Deodorant, 4 oz</v>
      </c>
      <c r="C4731" s="15" t="n">
        <v>1.8</v>
      </c>
      <c r="D4731" s="15" t="n">
        <v>6.4</v>
      </c>
      <c r="E4731" s="15" t="n">
        <v>2.4</v>
      </c>
      <c r="F4731" s="16" t="s">
        <v>12290</v>
      </c>
      <c r="G4731" s="16" t="s">
        <v>12017</v>
      </c>
      <c r="H4731" s="17" t="n">
        <v>4.04</v>
      </c>
      <c r="I4731" s="18" t="n">
        <f aca="false">('SKU Master'!I4731-H4731)/'SKU Master'!I4731</f>
        <v>0.413642960812772</v>
      </c>
      <c r="J4731" s="16" t="n">
        <v>5</v>
      </c>
      <c r="K4731" s="19" t="n">
        <f aca="false">J4731*C4731</f>
        <v>9</v>
      </c>
      <c r="L4731" s="16" t="s">
        <v>12295</v>
      </c>
      <c r="M4731" s="16" t="s">
        <v>12292</v>
      </c>
      <c r="N4731" s="16" t="s">
        <v>12017</v>
      </c>
      <c r="O4731" s="16" t="s">
        <v>12307</v>
      </c>
      <c r="P4731" s="16" t="s">
        <v>12296</v>
      </c>
      <c r="Q4731" s="16" t="s">
        <v>12017</v>
      </c>
    </row>
    <row r="4732" customFormat="false" ht="15" hidden="false" customHeight="false" outlineLevel="0" collapsed="false">
      <c r="A4732" s="14" t="str">
        <f aca="false">'SKU Master'!A4732</f>
        <v>10-00191</v>
      </c>
      <c r="B4732" s="14" t="str">
        <f aca="false">VLOOKUP(A4732,'SKU Master'!$A:$N,6,FALSE())</f>
        <v>Purelle Sport Antiperspirant Deodorant, 2.6 oz</v>
      </c>
      <c r="C4732" s="15" t="n">
        <v>2.5</v>
      </c>
      <c r="D4732" s="15" t="n">
        <v>5.1</v>
      </c>
      <c r="E4732" s="15" t="n">
        <v>2.2</v>
      </c>
      <c r="F4732" s="16" t="s">
        <v>12308</v>
      </c>
      <c r="G4732" s="16" t="s">
        <v>12017</v>
      </c>
      <c r="H4732" s="17" t="n">
        <v>2.24</v>
      </c>
      <c r="I4732" s="18" t="n">
        <f aca="false">('SKU Master'!I4732-H4732)/'SKU Master'!I4732</f>
        <v>0.501113585746102</v>
      </c>
      <c r="J4732" s="16" t="n">
        <v>5</v>
      </c>
      <c r="K4732" s="19" t="n">
        <f aca="false">J4732*C4732</f>
        <v>12.5</v>
      </c>
      <c r="L4732" s="16" t="s">
        <v>12295</v>
      </c>
      <c r="M4732" s="16" t="s">
        <v>12292</v>
      </c>
      <c r="N4732" s="16" t="s">
        <v>12017</v>
      </c>
      <c r="O4732" s="16" t="s">
        <v>12307</v>
      </c>
      <c r="P4732" s="16" t="s">
        <v>12296</v>
      </c>
      <c r="Q4732" s="16" t="s">
        <v>12017</v>
      </c>
    </row>
    <row r="4733" customFormat="false" ht="15" hidden="false" customHeight="false" outlineLevel="0" collapsed="false">
      <c r="A4733" s="14" t="str">
        <f aca="false">'SKU Master'!A4733</f>
        <v>10-00192</v>
      </c>
      <c r="B4733" s="14" t="str">
        <f aca="false">VLOOKUP(A4733,'SKU Master'!$A:$N,6,FALSE())</f>
        <v>Purelle Fresh Scent Body Spray, 2.6 oz</v>
      </c>
      <c r="C4733" s="15" t="n">
        <v>1.8</v>
      </c>
      <c r="D4733" s="15" t="n">
        <v>7</v>
      </c>
      <c r="E4733" s="15" t="n">
        <v>3.2</v>
      </c>
      <c r="F4733" s="16" t="s">
        <v>12308</v>
      </c>
      <c r="G4733" s="16" t="s">
        <v>12017</v>
      </c>
      <c r="H4733" s="17" t="n">
        <v>3.43</v>
      </c>
      <c r="I4733" s="18" t="n">
        <f aca="false">('SKU Master'!I4733-H4733)/'SKU Master'!I4733</f>
        <v>0.494845360824742</v>
      </c>
      <c r="J4733" s="16" t="n">
        <v>6</v>
      </c>
      <c r="K4733" s="19" t="n">
        <f aca="false">J4733*C4733</f>
        <v>10.8</v>
      </c>
      <c r="L4733" s="16" t="s">
        <v>12295</v>
      </c>
      <c r="M4733" s="16" t="s">
        <v>12292</v>
      </c>
      <c r="N4733" s="16" t="s">
        <v>12017</v>
      </c>
      <c r="O4733" s="16" t="s">
        <v>12307</v>
      </c>
      <c r="P4733" s="16" t="s">
        <v>12297</v>
      </c>
      <c r="Q4733" s="16" t="s">
        <v>12017</v>
      </c>
    </row>
    <row r="4734" customFormat="false" ht="15" hidden="false" customHeight="false" outlineLevel="0" collapsed="false">
      <c r="A4734" s="14" t="str">
        <f aca="false">'SKU Master'!A4734</f>
        <v>10-00193</v>
      </c>
      <c r="B4734" s="14" t="str">
        <f aca="false">VLOOKUP(A4734,'SKU Master'!$A:$N,6,FALSE())</f>
        <v>Brightsmile Sport Antiperspirant Deodorant, 2.6 oz</v>
      </c>
      <c r="C4734" s="15" t="n">
        <v>2.3</v>
      </c>
      <c r="D4734" s="15" t="n">
        <v>6</v>
      </c>
      <c r="E4734" s="15" t="n">
        <v>1.5</v>
      </c>
      <c r="F4734" s="16" t="s">
        <v>12308</v>
      </c>
      <c r="G4734" s="16" t="s">
        <v>12017</v>
      </c>
      <c r="H4734" s="17" t="n">
        <v>2.61</v>
      </c>
      <c r="I4734" s="18" t="n">
        <f aca="false">('SKU Master'!I4734-H4734)/'SKU Master'!I4734</f>
        <v>0.524590163934426</v>
      </c>
      <c r="J4734" s="16" t="n">
        <v>6</v>
      </c>
      <c r="K4734" s="19" t="n">
        <f aca="false">J4734*C4734</f>
        <v>13.8</v>
      </c>
      <c r="L4734" s="16" t="s">
        <v>12295</v>
      </c>
      <c r="M4734" s="16" t="s">
        <v>12292</v>
      </c>
      <c r="N4734" s="16" t="s">
        <v>12017</v>
      </c>
      <c r="O4734" s="16" t="s">
        <v>12307</v>
      </c>
      <c r="P4734" s="16" t="s">
        <v>12297</v>
      </c>
      <c r="Q4734" s="16" t="s">
        <v>12021</v>
      </c>
    </row>
    <row r="4735" customFormat="false" ht="15" hidden="false" customHeight="false" outlineLevel="0" collapsed="false">
      <c r="A4735" s="14" t="str">
        <f aca="false">'SKU Master'!A4735</f>
        <v>10-00194</v>
      </c>
      <c r="B4735" s="14" t="str">
        <f aca="false">VLOOKUP(A4735,'SKU Master'!$A:$N,6,FALSE())</f>
        <v>Brightsmile Fresh Scent Body Spray, 4 oz</v>
      </c>
      <c r="C4735" s="15" t="n">
        <v>2.9</v>
      </c>
      <c r="D4735" s="15" t="n">
        <v>5.1</v>
      </c>
      <c r="E4735" s="15" t="n">
        <v>2.7</v>
      </c>
      <c r="F4735" s="16" t="s">
        <v>12290</v>
      </c>
      <c r="G4735" s="16" t="s">
        <v>12017</v>
      </c>
      <c r="H4735" s="17" t="n">
        <v>4.07</v>
      </c>
      <c r="I4735" s="18" t="n">
        <f aca="false">('SKU Master'!I4735-H4735)/'SKU Master'!I4735</f>
        <v>0.417739628040057</v>
      </c>
      <c r="J4735" s="16" t="n">
        <v>1</v>
      </c>
      <c r="K4735" s="19" t="n">
        <f aca="false">J4735*C4735</f>
        <v>2.9</v>
      </c>
      <c r="L4735" s="16" t="s">
        <v>12291</v>
      </c>
      <c r="M4735" s="16" t="s">
        <v>12292</v>
      </c>
      <c r="N4735" s="16" t="s">
        <v>12017</v>
      </c>
      <c r="O4735" s="16" t="s">
        <v>12307</v>
      </c>
      <c r="P4735" s="16" t="s">
        <v>12294</v>
      </c>
      <c r="Q4735" s="16" t="s">
        <v>12017</v>
      </c>
    </row>
    <row r="4736" customFormat="false" ht="15" hidden="false" customHeight="false" outlineLevel="0" collapsed="false">
      <c r="A4736" s="14" t="str">
        <f aca="false">'SKU Master'!A4736</f>
        <v>10-00195</v>
      </c>
      <c r="B4736" s="14" t="str">
        <f aca="false">VLOOKUP(A4736,'SKU Master'!$A:$N,6,FALSE())</f>
        <v>Harborline Fresh Scent Body Spray, 4 oz</v>
      </c>
      <c r="C4736" s="15" t="n">
        <v>3.3</v>
      </c>
      <c r="D4736" s="15" t="n">
        <v>5.8</v>
      </c>
      <c r="E4736" s="15" t="n">
        <v>2.7</v>
      </c>
      <c r="F4736" s="16" t="s">
        <v>12308</v>
      </c>
      <c r="G4736" s="16" t="s">
        <v>12017</v>
      </c>
      <c r="H4736" s="17" t="n">
        <v>2.51</v>
      </c>
      <c r="I4736" s="18" t="n">
        <f aca="false">('SKU Master'!I4736-H4736)/'SKU Master'!I4736</f>
        <v>0.600953895071542</v>
      </c>
      <c r="J4736" s="16" t="n">
        <v>2</v>
      </c>
      <c r="K4736" s="19" t="n">
        <f aca="false">J4736*C4736</f>
        <v>6.6</v>
      </c>
      <c r="L4736" s="16" t="s">
        <v>12295</v>
      </c>
      <c r="M4736" s="16" t="s">
        <v>12292</v>
      </c>
      <c r="N4736" s="16" t="s">
        <v>12017</v>
      </c>
      <c r="O4736" s="16" t="s">
        <v>12307</v>
      </c>
      <c r="P4736" s="16" t="s">
        <v>12294</v>
      </c>
      <c r="Q4736" s="16" t="s">
        <v>12017</v>
      </c>
    </row>
    <row r="4737" customFormat="false" ht="15" hidden="false" customHeight="false" outlineLevel="0" collapsed="false">
      <c r="A4737" s="14" t="str">
        <f aca="false">'SKU Master'!A4737</f>
        <v>10-00196</v>
      </c>
      <c r="B4737" s="14" t="str">
        <f aca="false">VLOOKUP(A4737,'SKU Master'!$A:$N,6,FALSE())</f>
        <v>Harborline Unscented Body Spray, 2.6 oz</v>
      </c>
      <c r="C4737" s="15" t="n">
        <v>3.1</v>
      </c>
      <c r="D4737" s="15" t="n">
        <v>7.7</v>
      </c>
      <c r="E4737" s="15" t="n">
        <v>3.4</v>
      </c>
      <c r="F4737" s="16" t="s">
        <v>12308</v>
      </c>
      <c r="G4737" s="16" t="s">
        <v>12017</v>
      </c>
      <c r="H4737" s="17" t="n">
        <v>1.74</v>
      </c>
      <c r="I4737" s="18" t="n">
        <f aca="false">('SKU Master'!I4737-H4737)/'SKU Master'!I4737</f>
        <v>0.603644646924829</v>
      </c>
      <c r="J4737" s="16" t="n">
        <v>6</v>
      </c>
      <c r="K4737" s="19" t="n">
        <f aca="false">J4737*C4737</f>
        <v>18.6</v>
      </c>
      <c r="L4737" s="16" t="s">
        <v>12295</v>
      </c>
      <c r="M4737" s="16" t="s">
        <v>12292</v>
      </c>
      <c r="N4737" s="16" t="s">
        <v>12017</v>
      </c>
      <c r="O4737" s="16" t="s">
        <v>12307</v>
      </c>
      <c r="P4737" s="16" t="s">
        <v>12296</v>
      </c>
      <c r="Q4737" s="16" t="s">
        <v>12017</v>
      </c>
    </row>
    <row r="4738" customFormat="false" ht="15" hidden="false" customHeight="false" outlineLevel="0" collapsed="false">
      <c r="A4738" s="14" t="str">
        <f aca="false">'SKU Master'!A4738</f>
        <v>10-00197</v>
      </c>
      <c r="B4738" s="14" t="str">
        <f aca="false">VLOOKUP(A4738,'SKU Master'!$A:$N,6,FALSE())</f>
        <v>Brightsmile Unscented Body Spray, 2.6 oz</v>
      </c>
      <c r="C4738" s="15" t="n">
        <v>3</v>
      </c>
      <c r="D4738" s="15" t="n">
        <v>7</v>
      </c>
      <c r="E4738" s="15" t="n">
        <v>2.5</v>
      </c>
      <c r="F4738" s="16" t="s">
        <v>12290</v>
      </c>
      <c r="G4738" s="16" t="s">
        <v>12017</v>
      </c>
      <c r="H4738" s="17" t="n">
        <v>2.34</v>
      </c>
      <c r="I4738" s="18" t="n">
        <f aca="false">('SKU Master'!I4738-H4738)/'SKU Master'!I4738</f>
        <v>0.478841870824054</v>
      </c>
      <c r="J4738" s="16" t="n">
        <v>6</v>
      </c>
      <c r="K4738" s="19" t="n">
        <f aca="false">J4738*C4738</f>
        <v>18</v>
      </c>
      <c r="L4738" s="16" t="s">
        <v>12295</v>
      </c>
      <c r="M4738" s="16" t="s">
        <v>12292</v>
      </c>
      <c r="N4738" s="16" t="s">
        <v>12017</v>
      </c>
      <c r="O4738" s="16" t="s">
        <v>12307</v>
      </c>
      <c r="P4738" s="16" t="s">
        <v>12297</v>
      </c>
      <c r="Q4738" s="16" t="s">
        <v>12017</v>
      </c>
    </row>
    <row r="4739" customFormat="false" ht="15" hidden="false" customHeight="false" outlineLevel="0" collapsed="false">
      <c r="A4739" s="14" t="str">
        <f aca="false">'SKU Master'!A4739</f>
        <v>10-00198</v>
      </c>
      <c r="B4739" s="14" t="str">
        <f aca="false">VLOOKUP(A4739,'SKU Master'!$A:$N,6,FALSE())</f>
        <v>Dermacare Sport Antiperspirant Deodorant, 2.6 oz</v>
      </c>
      <c r="C4739" s="15" t="n">
        <v>1.7</v>
      </c>
      <c r="D4739" s="15" t="n">
        <v>7.7</v>
      </c>
      <c r="E4739" s="15" t="n">
        <v>3.2</v>
      </c>
      <c r="F4739" s="16" t="s">
        <v>12290</v>
      </c>
      <c r="G4739" s="16" t="s">
        <v>12017</v>
      </c>
      <c r="H4739" s="17" t="n">
        <v>4.13</v>
      </c>
      <c r="I4739" s="18" t="n">
        <f aca="false">('SKU Master'!I4739-H4739)/'SKU Master'!I4739</f>
        <v>0.409155937052933</v>
      </c>
      <c r="J4739" s="16" t="n">
        <v>1</v>
      </c>
      <c r="K4739" s="19" t="n">
        <f aca="false">J4739*C4739</f>
        <v>1.7</v>
      </c>
      <c r="L4739" s="16" t="s">
        <v>12291</v>
      </c>
      <c r="M4739" s="16" t="s">
        <v>12292</v>
      </c>
      <c r="N4739" s="16" t="s">
        <v>12017</v>
      </c>
      <c r="O4739" s="16" t="s">
        <v>12307</v>
      </c>
      <c r="P4739" s="16" t="s">
        <v>12294</v>
      </c>
      <c r="Q4739" s="16" t="s">
        <v>12017</v>
      </c>
    </row>
    <row r="4740" customFormat="false" ht="15" hidden="false" customHeight="false" outlineLevel="0" collapsed="false">
      <c r="A4740" s="14" t="str">
        <f aca="false">'SKU Master'!A4740</f>
        <v>10-00199</v>
      </c>
      <c r="B4740" s="14" t="str">
        <f aca="false">VLOOKUP(A4740,'SKU Master'!$A:$N,6,FALSE())</f>
        <v>Harborline Fresh Scent Antiperspirant Deodorant, 2.6 oz</v>
      </c>
      <c r="C4740" s="15" t="n">
        <v>1.9</v>
      </c>
      <c r="D4740" s="15" t="n">
        <v>4.5</v>
      </c>
      <c r="E4740" s="15" t="n">
        <v>1.6</v>
      </c>
      <c r="F4740" s="16" t="s">
        <v>12308</v>
      </c>
      <c r="G4740" s="16" t="s">
        <v>12017</v>
      </c>
      <c r="H4740" s="17" t="n">
        <v>2.54</v>
      </c>
      <c r="I4740" s="18" t="n">
        <f aca="false">('SKU Master'!I4740-H4740)/'SKU Master'!I4740</f>
        <v>0.490981963927856</v>
      </c>
      <c r="J4740" s="16" t="n">
        <v>5</v>
      </c>
      <c r="K4740" s="19" t="n">
        <f aca="false">J4740*C4740</f>
        <v>9.5</v>
      </c>
      <c r="L4740" s="16" t="s">
        <v>12295</v>
      </c>
      <c r="M4740" s="16" t="s">
        <v>12292</v>
      </c>
      <c r="N4740" s="16" t="s">
        <v>12017</v>
      </c>
      <c r="O4740" s="16" t="s">
        <v>12307</v>
      </c>
      <c r="P4740" s="16" t="s">
        <v>12296</v>
      </c>
      <c r="Q4740" s="16" t="s">
        <v>12017</v>
      </c>
    </row>
    <row r="4741" customFormat="false" ht="15" hidden="false" customHeight="false" outlineLevel="0" collapsed="false">
      <c r="A4741" s="14" t="str">
        <f aca="false">'SKU Master'!A4741</f>
        <v>10-00200</v>
      </c>
      <c r="B4741" s="14" t="str">
        <f aca="false">VLOOKUP(A4741,'SKU Master'!$A:$N,6,FALSE())</f>
        <v>Harborline Sport Antiperspirant Deodorant, 2.6 oz</v>
      </c>
      <c r="C4741" s="15" t="n">
        <v>1.5</v>
      </c>
      <c r="D4741" s="15" t="n">
        <v>5.5</v>
      </c>
      <c r="E4741" s="15" t="n">
        <v>1.8</v>
      </c>
      <c r="F4741" s="16" t="s">
        <v>12290</v>
      </c>
      <c r="G4741" s="16" t="s">
        <v>12017</v>
      </c>
      <c r="H4741" s="17" t="n">
        <v>1.54</v>
      </c>
      <c r="I4741" s="18" t="n">
        <f aca="false">('SKU Master'!I4741-H4741)/'SKU Master'!I4741</f>
        <v>0.614035087719298</v>
      </c>
      <c r="J4741" s="16" t="n">
        <v>2</v>
      </c>
      <c r="K4741" s="19" t="n">
        <f aca="false">J4741*C4741</f>
        <v>3</v>
      </c>
      <c r="L4741" s="16" t="s">
        <v>12295</v>
      </c>
      <c r="M4741" s="16" t="s">
        <v>12292</v>
      </c>
      <c r="N4741" s="16" t="s">
        <v>12017</v>
      </c>
      <c r="O4741" s="16" t="s">
        <v>12307</v>
      </c>
      <c r="P4741" s="16" t="s">
        <v>12294</v>
      </c>
      <c r="Q4741" s="16" t="s">
        <v>12017</v>
      </c>
    </row>
    <row r="4742" customFormat="false" ht="15" hidden="false" customHeight="false" outlineLevel="0" collapsed="false">
      <c r="A4742" s="14" t="str">
        <f aca="false">'SKU Master'!A4742</f>
        <v>10-00201</v>
      </c>
      <c r="B4742" s="14" t="str">
        <f aca="false">VLOOKUP(A4742,'SKU Master'!$A:$N,6,FALSE())</f>
        <v>Purelle Sensitive Skin Shaving Cream, 5 pack</v>
      </c>
      <c r="C4742" s="15" t="n">
        <v>3</v>
      </c>
      <c r="D4742" s="15" t="n">
        <v>4.9</v>
      </c>
      <c r="E4742" s="15" t="n">
        <v>2.7</v>
      </c>
      <c r="F4742" s="16" t="s">
        <v>12308</v>
      </c>
      <c r="G4742" s="16" t="s">
        <v>12017</v>
      </c>
      <c r="H4742" s="17" t="n">
        <v>4.54</v>
      </c>
      <c r="I4742" s="18" t="n">
        <f aca="false">('SKU Master'!I4742-H4742)/'SKU Master'!I4742</f>
        <v>0.465253239104829</v>
      </c>
      <c r="J4742" s="16" t="n">
        <v>9</v>
      </c>
      <c r="K4742" s="19" t="n">
        <f aca="false">J4742*C4742</f>
        <v>27</v>
      </c>
      <c r="L4742" s="16" t="s">
        <v>12295</v>
      </c>
      <c r="M4742" s="16" t="s">
        <v>12292</v>
      </c>
      <c r="N4742" s="16" t="s">
        <v>12017</v>
      </c>
      <c r="O4742" s="16" t="s">
        <v>12307</v>
      </c>
      <c r="P4742" s="16" t="s">
        <v>12297</v>
      </c>
      <c r="Q4742" s="16" t="s">
        <v>12017</v>
      </c>
    </row>
    <row r="4743" customFormat="false" ht="15" hidden="false" customHeight="false" outlineLevel="0" collapsed="false">
      <c r="A4743" s="14" t="str">
        <f aca="false">'SKU Master'!A4743</f>
        <v>10-00202</v>
      </c>
      <c r="B4743" s="14" t="str">
        <f aca="false">VLOOKUP(A4743,'SKU Master'!$A:$N,6,FALSE())</f>
        <v>Brightsmile Sensitive Skin Razor Cartridges, 11 oz</v>
      </c>
      <c r="C4743" s="15" t="n">
        <v>1.9</v>
      </c>
      <c r="D4743" s="15" t="n">
        <v>6.1</v>
      </c>
      <c r="E4743" s="15" t="n">
        <v>3</v>
      </c>
      <c r="F4743" s="16" t="s">
        <v>12290</v>
      </c>
      <c r="G4743" s="16" t="s">
        <v>12017</v>
      </c>
      <c r="H4743" s="17" t="n">
        <v>3.46</v>
      </c>
      <c r="I4743" s="18" t="n">
        <f aca="false">('SKU Master'!I4743-H4743)/'SKU Master'!I4743</f>
        <v>0.505007153075823</v>
      </c>
      <c r="J4743" s="16" t="n">
        <v>9</v>
      </c>
      <c r="K4743" s="19" t="n">
        <f aca="false">J4743*C4743</f>
        <v>17.1</v>
      </c>
      <c r="L4743" s="16" t="s">
        <v>12295</v>
      </c>
      <c r="M4743" s="16" t="s">
        <v>12292</v>
      </c>
      <c r="N4743" s="16" t="s">
        <v>12017</v>
      </c>
      <c r="O4743" s="16" t="s">
        <v>12307</v>
      </c>
      <c r="P4743" s="16" t="s">
        <v>12297</v>
      </c>
      <c r="Q4743" s="16" t="s">
        <v>12017</v>
      </c>
    </row>
    <row r="4744" customFormat="false" ht="15" hidden="false" customHeight="false" outlineLevel="0" collapsed="false">
      <c r="A4744" s="14" t="str">
        <f aca="false">'SKU Master'!A4744</f>
        <v>10-00203</v>
      </c>
      <c r="B4744" s="14" t="str">
        <f aca="false">VLOOKUP(A4744,'SKU Master'!$A:$N,6,FALSE())</f>
        <v>Harborline Sensitive Skin Disposable Razors, 11 oz</v>
      </c>
      <c r="C4744" s="15" t="n">
        <v>2.6</v>
      </c>
      <c r="D4744" s="15" t="n">
        <v>5.9</v>
      </c>
      <c r="E4744" s="15" t="n">
        <v>2.1</v>
      </c>
      <c r="F4744" s="16" t="s">
        <v>12308</v>
      </c>
      <c r="G4744" s="16" t="s">
        <v>12017</v>
      </c>
      <c r="H4744" s="17" t="n">
        <v>3.97</v>
      </c>
      <c r="I4744" s="18" t="n">
        <f aca="false">('SKU Master'!I4744-H4744)/'SKU Master'!I4744</f>
        <v>0.632066728452271</v>
      </c>
      <c r="J4744" s="16" t="n">
        <v>4</v>
      </c>
      <c r="K4744" s="19" t="n">
        <f aca="false">J4744*C4744</f>
        <v>10.4</v>
      </c>
      <c r="L4744" s="16" t="s">
        <v>12295</v>
      </c>
      <c r="M4744" s="16" t="s">
        <v>12292</v>
      </c>
      <c r="N4744" s="16" t="s">
        <v>12017</v>
      </c>
      <c r="O4744" s="16" t="s">
        <v>12307</v>
      </c>
      <c r="P4744" s="16" t="s">
        <v>12298</v>
      </c>
      <c r="Q4744" s="16" t="s">
        <v>12017</v>
      </c>
    </row>
    <row r="4745" customFormat="false" ht="15" hidden="false" customHeight="false" outlineLevel="0" collapsed="false">
      <c r="A4745" s="14" t="str">
        <f aca="false">'SKU Master'!A4745</f>
        <v>10-00204</v>
      </c>
      <c r="B4745" s="14" t="str">
        <f aca="false">VLOOKUP(A4745,'SKU Master'!$A:$N,6,FALSE())</f>
        <v>Dermacare Shaving Cream, 5 pack</v>
      </c>
      <c r="C4745" s="15" t="n">
        <v>3.1</v>
      </c>
      <c r="D4745" s="15" t="n">
        <v>7.4</v>
      </c>
      <c r="E4745" s="15" t="n">
        <v>2.7</v>
      </c>
      <c r="F4745" s="16" t="s">
        <v>12308</v>
      </c>
      <c r="G4745" s="16" t="s">
        <v>12017</v>
      </c>
      <c r="H4745" s="17" t="n">
        <v>2.75</v>
      </c>
      <c r="I4745" s="18" t="n">
        <f aca="false">('SKU Master'!I4745-H4745)/'SKU Master'!I4745</f>
        <v>0.499089253187614</v>
      </c>
      <c r="J4745" s="16" t="n">
        <v>6</v>
      </c>
      <c r="K4745" s="19" t="n">
        <f aca="false">J4745*C4745</f>
        <v>18.6</v>
      </c>
      <c r="L4745" s="16" t="s">
        <v>12295</v>
      </c>
      <c r="M4745" s="16" t="s">
        <v>12292</v>
      </c>
      <c r="N4745" s="16" t="s">
        <v>12017</v>
      </c>
      <c r="O4745" s="16" t="s">
        <v>12307</v>
      </c>
      <c r="P4745" s="16" t="s">
        <v>12296</v>
      </c>
      <c r="Q4745" s="16" t="s">
        <v>12017</v>
      </c>
    </row>
    <row r="4746" customFormat="false" ht="15" hidden="false" customHeight="false" outlineLevel="0" collapsed="false">
      <c r="A4746" s="14" t="str">
        <f aca="false">'SKU Master'!A4746</f>
        <v>10-00205</v>
      </c>
      <c r="B4746" s="14" t="str">
        <f aca="false">VLOOKUP(A4746,'SKU Master'!$A:$N,6,FALSE())</f>
        <v>Dermacare Razor Cartridges, 5 pack</v>
      </c>
      <c r="C4746" s="15" t="n">
        <v>3.5</v>
      </c>
      <c r="D4746" s="15" t="n">
        <v>7.4</v>
      </c>
      <c r="E4746" s="15" t="n">
        <v>2.2</v>
      </c>
      <c r="F4746" s="16" t="s">
        <v>12308</v>
      </c>
      <c r="G4746" s="16" t="s">
        <v>12017</v>
      </c>
      <c r="H4746" s="17" t="n">
        <v>2.99</v>
      </c>
      <c r="I4746" s="18" t="n">
        <f aca="false">('SKU Master'!I4746-H4746)/'SKU Master'!I4746</f>
        <v>0.492359932088285</v>
      </c>
      <c r="J4746" s="16" t="n">
        <v>5</v>
      </c>
      <c r="K4746" s="19" t="n">
        <f aca="false">J4746*C4746</f>
        <v>17.5</v>
      </c>
      <c r="L4746" s="16" t="s">
        <v>12295</v>
      </c>
      <c r="M4746" s="16" t="s">
        <v>12292</v>
      </c>
      <c r="N4746" s="16" t="s">
        <v>12017</v>
      </c>
      <c r="O4746" s="16" t="s">
        <v>12307</v>
      </c>
      <c r="P4746" s="16" t="s">
        <v>12296</v>
      </c>
      <c r="Q4746" s="16" t="s">
        <v>12017</v>
      </c>
    </row>
    <row r="4747" customFormat="false" ht="15" hidden="false" customHeight="false" outlineLevel="0" collapsed="false">
      <c r="A4747" s="14" t="str">
        <f aca="false">'SKU Master'!A4747</f>
        <v>10-00206</v>
      </c>
      <c r="B4747" s="14" t="str">
        <f aca="false">VLOOKUP(A4747,'SKU Master'!$A:$N,6,FALSE())</f>
        <v>Brightsmile Disposable Razors, 11 oz</v>
      </c>
      <c r="C4747" s="15" t="n">
        <v>2.8</v>
      </c>
      <c r="D4747" s="15" t="n">
        <v>4.3</v>
      </c>
      <c r="E4747" s="15" t="n">
        <v>2.9</v>
      </c>
      <c r="F4747" s="16" t="s">
        <v>12308</v>
      </c>
      <c r="G4747" s="16" t="s">
        <v>12017</v>
      </c>
      <c r="H4747" s="17" t="n">
        <v>4.03</v>
      </c>
      <c r="I4747" s="18" t="n">
        <f aca="false">('SKU Master'!I4747-H4747)/'SKU Master'!I4747</f>
        <v>0.489226869455006</v>
      </c>
      <c r="J4747" s="16" t="n">
        <v>8</v>
      </c>
      <c r="K4747" s="19" t="n">
        <f aca="false">J4747*C4747</f>
        <v>22.4</v>
      </c>
      <c r="L4747" s="16" t="s">
        <v>12295</v>
      </c>
      <c r="M4747" s="16" t="s">
        <v>12292</v>
      </c>
      <c r="N4747" s="16" t="s">
        <v>12017</v>
      </c>
      <c r="O4747" s="16" t="s">
        <v>12307</v>
      </c>
      <c r="P4747" s="16" t="s">
        <v>12297</v>
      </c>
      <c r="Q4747" s="16" t="s">
        <v>12017</v>
      </c>
    </row>
    <row r="4748" customFormat="false" ht="15" hidden="false" customHeight="false" outlineLevel="0" collapsed="false">
      <c r="A4748" s="14" t="str">
        <f aca="false">'SKU Master'!A4748</f>
        <v>10-00207</v>
      </c>
      <c r="B4748" s="14" t="str">
        <f aca="false">VLOOKUP(A4748,'SKU Master'!$A:$N,6,FALSE())</f>
        <v>Harborline Disposable Razors, 5 pack</v>
      </c>
      <c r="C4748" s="15" t="n">
        <v>3</v>
      </c>
      <c r="D4748" s="15" t="n">
        <v>7.9</v>
      </c>
      <c r="E4748" s="15" t="n">
        <v>1.7</v>
      </c>
      <c r="F4748" s="16" t="s">
        <v>12290</v>
      </c>
      <c r="G4748" s="16" t="s">
        <v>12017</v>
      </c>
      <c r="H4748" s="17" t="n">
        <v>2.31</v>
      </c>
      <c r="I4748" s="18" t="n">
        <f aca="false">('SKU Master'!I4748-H4748)/'SKU Master'!I4748</f>
        <v>0.571428571428571</v>
      </c>
      <c r="J4748" s="16" t="n">
        <v>6</v>
      </c>
      <c r="K4748" s="19" t="n">
        <f aca="false">J4748*C4748</f>
        <v>18</v>
      </c>
      <c r="L4748" s="16" t="s">
        <v>12295</v>
      </c>
      <c r="M4748" s="16" t="s">
        <v>12292</v>
      </c>
      <c r="N4748" s="16" t="s">
        <v>12017</v>
      </c>
      <c r="O4748" s="16" t="s">
        <v>12307</v>
      </c>
      <c r="P4748" s="16" t="s">
        <v>12296</v>
      </c>
      <c r="Q4748" s="16" t="s">
        <v>12021</v>
      </c>
    </row>
    <row r="4749" customFormat="false" ht="15" hidden="false" customHeight="false" outlineLevel="0" collapsed="false">
      <c r="A4749" s="14" t="str">
        <f aca="false">'SKU Master'!A4749</f>
        <v>10-00208</v>
      </c>
      <c r="B4749" s="14" t="str">
        <f aca="false">VLOOKUP(A4749,'SKU Master'!$A:$N,6,FALSE())</f>
        <v>Dermacare Razor Cartridges, 11 oz</v>
      </c>
      <c r="C4749" s="15" t="n">
        <v>2.6</v>
      </c>
      <c r="D4749" s="15" t="n">
        <v>6.4</v>
      </c>
      <c r="E4749" s="15" t="n">
        <v>1.9</v>
      </c>
      <c r="F4749" s="16" t="s">
        <v>12290</v>
      </c>
      <c r="G4749" s="16" t="s">
        <v>12017</v>
      </c>
      <c r="H4749" s="17" t="n">
        <v>4.11</v>
      </c>
      <c r="I4749" s="18" t="n">
        <f aca="false">('SKU Master'!I4749-H4749)/'SKU Master'!I4749</f>
        <v>0.542825361512792</v>
      </c>
      <c r="J4749" s="16" t="n">
        <v>3</v>
      </c>
      <c r="K4749" s="19" t="n">
        <f aca="false">J4749*C4749</f>
        <v>7.8</v>
      </c>
      <c r="L4749" s="16" t="s">
        <v>12295</v>
      </c>
      <c r="M4749" s="16" t="s">
        <v>12292</v>
      </c>
      <c r="N4749" s="16" t="s">
        <v>12017</v>
      </c>
      <c r="O4749" s="16" t="s">
        <v>12307</v>
      </c>
      <c r="P4749" s="16" t="s">
        <v>12298</v>
      </c>
      <c r="Q4749" s="16" t="s">
        <v>12017</v>
      </c>
    </row>
    <row r="4750" customFormat="false" ht="15" hidden="false" customHeight="false" outlineLevel="0" collapsed="false">
      <c r="A4750" s="14" t="str">
        <f aca="false">'SKU Master'!A4750</f>
        <v>10-00209</v>
      </c>
      <c r="B4750" s="14" t="str">
        <f aca="false">VLOOKUP(A4750,'SKU Master'!$A:$N,6,FALSE())</f>
        <v>Harborline Disposable Razors, 11 oz</v>
      </c>
      <c r="C4750" s="15" t="n">
        <v>2.4</v>
      </c>
      <c r="D4750" s="15" t="n">
        <v>7</v>
      </c>
      <c r="E4750" s="15" t="n">
        <v>3</v>
      </c>
      <c r="F4750" s="16" t="s">
        <v>12308</v>
      </c>
      <c r="G4750" s="16" t="s">
        <v>12017</v>
      </c>
      <c r="H4750" s="17" t="n">
        <v>3.48</v>
      </c>
      <c r="I4750" s="18" t="n">
        <f aca="false">('SKU Master'!I4750-H4750)/'SKU Master'!I4750</f>
        <v>0.58021712907117</v>
      </c>
      <c r="J4750" s="16" t="n">
        <v>7</v>
      </c>
      <c r="K4750" s="19" t="n">
        <f aca="false">J4750*C4750</f>
        <v>16.8</v>
      </c>
      <c r="L4750" s="16" t="s">
        <v>12295</v>
      </c>
      <c r="M4750" s="16" t="s">
        <v>12292</v>
      </c>
      <c r="N4750" s="16" t="s">
        <v>12017</v>
      </c>
      <c r="O4750" s="16" t="s">
        <v>12307</v>
      </c>
      <c r="P4750" s="16" t="s">
        <v>12296</v>
      </c>
      <c r="Q4750" s="16" t="s">
        <v>12017</v>
      </c>
    </row>
    <row r="4751" customFormat="false" ht="15" hidden="false" customHeight="false" outlineLevel="0" collapsed="false">
      <c r="A4751" s="14" t="str">
        <f aca="false">'SKU Master'!A4751</f>
        <v>10-00210</v>
      </c>
      <c r="B4751" s="14" t="str">
        <f aca="false">VLOOKUP(A4751,'SKU Master'!$A:$N,6,FALSE())</f>
        <v>Brightsmile Sensitive Skin Razor Cartridges, 5 pack</v>
      </c>
      <c r="C4751" s="15" t="n">
        <v>2.6</v>
      </c>
      <c r="D4751" s="15" t="n">
        <v>5.5</v>
      </c>
      <c r="E4751" s="15" t="n">
        <v>3.2</v>
      </c>
      <c r="F4751" s="16" t="s">
        <v>12290</v>
      </c>
      <c r="G4751" s="16" t="s">
        <v>12017</v>
      </c>
      <c r="H4751" s="17" t="n">
        <v>4.18</v>
      </c>
      <c r="I4751" s="18" t="n">
        <f aca="false">('SKU Master'!I4751-H4751)/'SKU Master'!I4751</f>
        <v>0.524459613196815</v>
      </c>
      <c r="J4751" s="16" t="n">
        <v>7</v>
      </c>
      <c r="K4751" s="19" t="n">
        <f aca="false">J4751*C4751</f>
        <v>18.2</v>
      </c>
      <c r="L4751" s="16" t="s">
        <v>12295</v>
      </c>
      <c r="M4751" s="16" t="s">
        <v>12292</v>
      </c>
      <c r="N4751" s="16" t="s">
        <v>12017</v>
      </c>
      <c r="O4751" s="16" t="s">
        <v>12307</v>
      </c>
      <c r="P4751" s="16" t="s">
        <v>12296</v>
      </c>
      <c r="Q4751" s="16" t="s">
        <v>12021</v>
      </c>
    </row>
    <row r="4752" customFormat="false" ht="15" hidden="false" customHeight="false" outlineLevel="0" collapsed="false">
      <c r="A4752" s="14" t="str">
        <f aca="false">'SKU Master'!A4752</f>
        <v>10-00211</v>
      </c>
      <c r="B4752" s="14" t="str">
        <f aca="false">VLOOKUP(A4752,'SKU Master'!$A:$N,6,FALSE())</f>
        <v>Dermacare Sensitive Skin Razor Cartridges, 5 pack</v>
      </c>
      <c r="C4752" s="15" t="n">
        <v>3.5</v>
      </c>
      <c r="D4752" s="15" t="n">
        <v>5.3</v>
      </c>
      <c r="E4752" s="15" t="n">
        <v>2.6</v>
      </c>
      <c r="F4752" s="16" t="s">
        <v>12308</v>
      </c>
      <c r="G4752" s="16" t="s">
        <v>12017</v>
      </c>
      <c r="H4752" s="17" t="n">
        <v>3.61</v>
      </c>
      <c r="I4752" s="18" t="n">
        <f aca="false">('SKU Master'!I4752-H4752)/'SKU Master'!I4752</f>
        <v>0.518024032042724</v>
      </c>
      <c r="J4752" s="16" t="n">
        <v>4</v>
      </c>
      <c r="K4752" s="19" t="n">
        <f aca="false">J4752*C4752</f>
        <v>14</v>
      </c>
      <c r="L4752" s="16" t="s">
        <v>12295</v>
      </c>
      <c r="M4752" s="16" t="s">
        <v>12292</v>
      </c>
      <c r="N4752" s="16" t="s">
        <v>12017</v>
      </c>
      <c r="O4752" s="16" t="s">
        <v>12307</v>
      </c>
      <c r="P4752" s="16" t="s">
        <v>12298</v>
      </c>
      <c r="Q4752" s="16" t="s">
        <v>12017</v>
      </c>
    </row>
    <row r="4753" customFormat="false" ht="15" hidden="false" customHeight="false" outlineLevel="0" collapsed="false">
      <c r="A4753" s="14" t="str">
        <f aca="false">'SKU Master'!A4753</f>
        <v>10-00212</v>
      </c>
      <c r="B4753" s="14" t="str">
        <f aca="false">VLOOKUP(A4753,'SKU Master'!$A:$N,6,FALSE())</f>
        <v>Harborline Razor Cartridges, 11 oz</v>
      </c>
      <c r="C4753" s="15" t="n">
        <v>3.2</v>
      </c>
      <c r="D4753" s="15" t="n">
        <v>6.7</v>
      </c>
      <c r="E4753" s="15" t="n">
        <v>3</v>
      </c>
      <c r="F4753" s="16" t="s">
        <v>12290</v>
      </c>
      <c r="G4753" s="16" t="s">
        <v>12017</v>
      </c>
      <c r="H4753" s="17" t="n">
        <v>2.78</v>
      </c>
      <c r="I4753" s="18" t="n">
        <f aca="false">('SKU Master'!I4753-H4753)/'SKU Master'!I4753</f>
        <v>0.623815967523681</v>
      </c>
      <c r="J4753" s="16" t="n">
        <v>8</v>
      </c>
      <c r="K4753" s="19" t="n">
        <f aca="false">J4753*C4753</f>
        <v>25.6</v>
      </c>
      <c r="L4753" s="16" t="s">
        <v>12295</v>
      </c>
      <c r="M4753" s="16" t="s">
        <v>12292</v>
      </c>
      <c r="N4753" s="16" t="s">
        <v>12017</v>
      </c>
      <c r="O4753" s="16" t="s">
        <v>12307</v>
      </c>
      <c r="P4753" s="16" t="s">
        <v>12296</v>
      </c>
      <c r="Q4753" s="16" t="s">
        <v>12017</v>
      </c>
    </row>
    <row r="4754" customFormat="false" ht="15" hidden="false" customHeight="false" outlineLevel="0" collapsed="false">
      <c r="A4754" s="14" t="str">
        <f aca="false">'SKU Master'!A4754</f>
        <v>10-00213</v>
      </c>
      <c r="B4754" s="14" t="str">
        <f aca="false">VLOOKUP(A4754,'SKU Master'!$A:$N,6,FALSE())</f>
        <v>Brightsmile Razor Cartridges, 5 pack</v>
      </c>
      <c r="C4754" s="15" t="n">
        <v>2.3</v>
      </c>
      <c r="D4754" s="15" t="n">
        <v>6.7</v>
      </c>
      <c r="E4754" s="15" t="n">
        <v>2.7</v>
      </c>
      <c r="F4754" s="16" t="s">
        <v>12308</v>
      </c>
      <c r="G4754" s="16" t="s">
        <v>12017</v>
      </c>
      <c r="H4754" s="17" t="n">
        <v>4.1</v>
      </c>
      <c r="I4754" s="18" t="n">
        <f aca="false">('SKU Master'!I4754-H4754)/'SKU Master'!I4754</f>
        <v>0.473684210526316</v>
      </c>
      <c r="J4754" s="16" t="n">
        <v>6</v>
      </c>
      <c r="K4754" s="19" t="n">
        <f aca="false">J4754*C4754</f>
        <v>13.8</v>
      </c>
      <c r="L4754" s="16" t="s">
        <v>12299</v>
      </c>
      <c r="M4754" s="16" t="s">
        <v>12292</v>
      </c>
      <c r="N4754" s="16" t="s">
        <v>12017</v>
      </c>
      <c r="O4754" s="16" t="s">
        <v>12307</v>
      </c>
      <c r="P4754" s="16" t="s">
        <v>12296</v>
      </c>
      <c r="Q4754" s="16" t="s">
        <v>12017</v>
      </c>
    </row>
    <row r="4755" customFormat="false" ht="15" hidden="false" customHeight="false" outlineLevel="0" collapsed="false">
      <c r="A4755" s="14" t="str">
        <f aca="false">'SKU Master'!A4755</f>
        <v>10-00214</v>
      </c>
      <c r="B4755" s="14" t="str">
        <f aca="false">VLOOKUP(A4755,'SKU Master'!$A:$N,6,FALSE())</f>
        <v>Harborline Sensitive Skin Disposable Razors, 5 pack</v>
      </c>
      <c r="C4755" s="15" t="n">
        <v>2.8</v>
      </c>
      <c r="D4755" s="15" t="n">
        <v>6.3</v>
      </c>
      <c r="E4755" s="15" t="n">
        <v>3.5</v>
      </c>
      <c r="F4755" s="16" t="s">
        <v>12290</v>
      </c>
      <c r="G4755" s="16" t="s">
        <v>12017</v>
      </c>
      <c r="H4755" s="17" t="n">
        <v>4.87</v>
      </c>
      <c r="I4755" s="18" t="n">
        <f aca="false">('SKU Master'!I4755-H4755)/'SKU Master'!I4755</f>
        <v>0.590412111017662</v>
      </c>
      <c r="J4755" s="16" t="n">
        <v>5</v>
      </c>
      <c r="K4755" s="19" t="n">
        <f aca="false">J4755*C4755</f>
        <v>14</v>
      </c>
      <c r="L4755" s="16" t="s">
        <v>12295</v>
      </c>
      <c r="M4755" s="16" t="s">
        <v>12292</v>
      </c>
      <c r="N4755" s="16" t="s">
        <v>12017</v>
      </c>
      <c r="O4755" s="16" t="s">
        <v>12307</v>
      </c>
      <c r="P4755" s="16" t="s">
        <v>12298</v>
      </c>
      <c r="Q4755" s="16" t="s">
        <v>12017</v>
      </c>
    </row>
    <row r="4756" customFormat="false" ht="15" hidden="false" customHeight="false" outlineLevel="0" collapsed="false">
      <c r="A4756" s="14" t="str">
        <f aca="false">'SKU Master'!A4756</f>
        <v>10-00215</v>
      </c>
      <c r="B4756" s="14" t="str">
        <f aca="false">VLOOKUP(A4756,'SKU Master'!$A:$N,6,FALSE())</f>
        <v>Brightsmile Shaving Cream, 5 pack</v>
      </c>
      <c r="C4756" s="15" t="n">
        <v>2.6</v>
      </c>
      <c r="D4756" s="15" t="n">
        <v>4.3</v>
      </c>
      <c r="E4756" s="15" t="n">
        <v>1.5</v>
      </c>
      <c r="F4756" s="16" t="s">
        <v>12308</v>
      </c>
      <c r="G4756" s="16" t="s">
        <v>12017</v>
      </c>
      <c r="H4756" s="17" t="n">
        <v>4.77</v>
      </c>
      <c r="I4756" s="18" t="n">
        <f aca="false">('SKU Master'!I4756-H4756)/'SKU Master'!I4756</f>
        <v>0.438162544169611</v>
      </c>
      <c r="J4756" s="16" t="n">
        <v>8</v>
      </c>
      <c r="K4756" s="19" t="n">
        <f aca="false">J4756*C4756</f>
        <v>20.8</v>
      </c>
      <c r="L4756" s="16" t="s">
        <v>12295</v>
      </c>
      <c r="M4756" s="16" t="s">
        <v>12292</v>
      </c>
      <c r="N4756" s="16" t="s">
        <v>12017</v>
      </c>
      <c r="O4756" s="16" t="s">
        <v>12307</v>
      </c>
      <c r="P4756" s="16" t="s">
        <v>12297</v>
      </c>
      <c r="Q4756" s="16" t="s">
        <v>12017</v>
      </c>
    </row>
    <row r="4757" customFormat="false" ht="15" hidden="false" customHeight="false" outlineLevel="0" collapsed="false">
      <c r="A4757" s="14" t="str">
        <f aca="false">'SKU Master'!A4757</f>
        <v>10-00216</v>
      </c>
      <c r="B4757" s="14" t="str">
        <f aca="false">VLOOKUP(A4757,'SKU Master'!$A:$N,6,FALSE())</f>
        <v>Purelle Sensitive Skin Shaving Cream, 11 oz</v>
      </c>
      <c r="C4757" s="15" t="n">
        <v>2.2</v>
      </c>
      <c r="D4757" s="15" t="n">
        <v>6.2</v>
      </c>
      <c r="E4757" s="15" t="n">
        <v>1.8</v>
      </c>
      <c r="F4757" s="16" t="s">
        <v>12290</v>
      </c>
      <c r="G4757" s="16" t="s">
        <v>12017</v>
      </c>
      <c r="H4757" s="17" t="n">
        <v>5.8</v>
      </c>
      <c r="I4757" s="18" t="n">
        <f aca="false">('SKU Master'!I4757-H4757)/'SKU Master'!I4757</f>
        <v>0.546520719311962</v>
      </c>
      <c r="J4757" s="16" t="n">
        <v>3</v>
      </c>
      <c r="K4757" s="19" t="n">
        <f aca="false">J4757*C4757</f>
        <v>6.6</v>
      </c>
      <c r="L4757" s="16" t="s">
        <v>12295</v>
      </c>
      <c r="M4757" s="16" t="s">
        <v>12292</v>
      </c>
      <c r="N4757" s="16" t="s">
        <v>12017</v>
      </c>
      <c r="O4757" s="16" t="s">
        <v>12307</v>
      </c>
      <c r="P4757" s="16" t="s">
        <v>12298</v>
      </c>
      <c r="Q4757" s="16" t="s">
        <v>12017</v>
      </c>
    </row>
    <row r="4758" customFormat="false" ht="15" hidden="false" customHeight="false" outlineLevel="0" collapsed="false">
      <c r="A4758" s="14" t="str">
        <f aca="false">'SKU Master'!A4758</f>
        <v>10-00217</v>
      </c>
      <c r="B4758" s="14" t="str">
        <f aca="false">VLOOKUP(A4758,'SKU Master'!$A:$N,6,FALSE())</f>
        <v>Purelle Razor Cartridges, 5 pack</v>
      </c>
      <c r="C4758" s="15" t="n">
        <v>1.5</v>
      </c>
      <c r="D4758" s="15" t="n">
        <v>6.3</v>
      </c>
      <c r="E4758" s="15" t="n">
        <v>2</v>
      </c>
      <c r="F4758" s="16" t="s">
        <v>12308</v>
      </c>
      <c r="G4758" s="16" t="s">
        <v>12017</v>
      </c>
      <c r="H4758" s="17" t="n">
        <v>4.22</v>
      </c>
      <c r="I4758" s="18" t="n">
        <f aca="false">('SKU Master'!I4758-H4758)/'SKU Master'!I4758</f>
        <v>0.573306370070779</v>
      </c>
      <c r="J4758" s="16" t="n">
        <v>2</v>
      </c>
      <c r="K4758" s="19" t="n">
        <f aca="false">J4758*C4758</f>
        <v>3</v>
      </c>
      <c r="L4758" s="16" t="s">
        <v>12295</v>
      </c>
      <c r="M4758" s="16" t="s">
        <v>12292</v>
      </c>
      <c r="N4758" s="16" t="s">
        <v>12017</v>
      </c>
      <c r="O4758" s="16" t="s">
        <v>12307</v>
      </c>
      <c r="P4758" s="16" t="s">
        <v>12294</v>
      </c>
      <c r="Q4758" s="16" t="s">
        <v>12017</v>
      </c>
    </row>
    <row r="4759" customFormat="false" ht="15" hidden="false" customHeight="false" outlineLevel="0" collapsed="false">
      <c r="A4759" s="14" t="str">
        <f aca="false">'SKU Master'!A4759</f>
        <v>10-00218</v>
      </c>
      <c r="B4759" s="14" t="str">
        <f aca="false">VLOOKUP(A4759,'SKU Master'!$A:$N,6,FALSE())</f>
        <v>Dermacare Disposable Razors, 5 pack</v>
      </c>
      <c r="C4759" s="15" t="n">
        <v>2.8</v>
      </c>
      <c r="D4759" s="15" t="n">
        <v>6.7</v>
      </c>
      <c r="E4759" s="15" t="n">
        <v>3.2</v>
      </c>
      <c r="F4759" s="16" t="s">
        <v>12308</v>
      </c>
      <c r="G4759" s="16" t="s">
        <v>12017</v>
      </c>
      <c r="H4759" s="17" t="n">
        <v>4.72</v>
      </c>
      <c r="I4759" s="18" t="n">
        <f aca="false">('SKU Master'!I4759-H4759)/'SKU Master'!I4759</f>
        <v>0.550047664442326</v>
      </c>
      <c r="J4759" s="16" t="n">
        <v>1</v>
      </c>
      <c r="K4759" s="19" t="n">
        <f aca="false">J4759*C4759</f>
        <v>2.8</v>
      </c>
      <c r="L4759" s="16" t="s">
        <v>12299</v>
      </c>
      <c r="M4759" s="16" t="s">
        <v>12292</v>
      </c>
      <c r="N4759" s="16" t="s">
        <v>12017</v>
      </c>
      <c r="O4759" s="16" t="s">
        <v>12307</v>
      </c>
      <c r="P4759" s="16" t="s">
        <v>12294</v>
      </c>
      <c r="Q4759" s="16" t="s">
        <v>12017</v>
      </c>
    </row>
    <row r="4760" customFormat="false" ht="15" hidden="false" customHeight="false" outlineLevel="0" collapsed="false">
      <c r="A4760" s="14" t="str">
        <f aca="false">'SKU Master'!A4760</f>
        <v>10-00219</v>
      </c>
      <c r="B4760" s="14" t="str">
        <f aca="false">VLOOKUP(A4760,'SKU Master'!$A:$N,6,FALSE())</f>
        <v>Harborline Shaving Cream, 11 oz</v>
      </c>
      <c r="C4760" s="15" t="n">
        <v>2.8</v>
      </c>
      <c r="D4760" s="15" t="n">
        <v>6.3</v>
      </c>
      <c r="E4760" s="15" t="n">
        <v>3.4</v>
      </c>
      <c r="F4760" s="16" t="s">
        <v>12308</v>
      </c>
      <c r="G4760" s="16" t="s">
        <v>12017</v>
      </c>
      <c r="H4760" s="17" t="n">
        <v>2.77</v>
      </c>
      <c r="I4760" s="18" t="n">
        <f aca="false">('SKU Master'!I4760-H4760)/'SKU Master'!I4760</f>
        <v>0.625169147496617</v>
      </c>
      <c r="J4760" s="16" t="n">
        <v>7</v>
      </c>
      <c r="K4760" s="19" t="n">
        <f aca="false">J4760*C4760</f>
        <v>19.6</v>
      </c>
      <c r="L4760" s="16" t="s">
        <v>12295</v>
      </c>
      <c r="M4760" s="16" t="s">
        <v>12292</v>
      </c>
      <c r="N4760" s="16" t="s">
        <v>12017</v>
      </c>
      <c r="O4760" s="16" t="s">
        <v>12307</v>
      </c>
      <c r="P4760" s="16" t="s">
        <v>12296</v>
      </c>
      <c r="Q4760" s="16" t="s">
        <v>12017</v>
      </c>
    </row>
    <row r="4761" customFormat="false" ht="15" hidden="false" customHeight="false" outlineLevel="0" collapsed="false">
      <c r="A4761" s="14" t="str">
        <f aca="false">'SKU Master'!A4761</f>
        <v>10-00220</v>
      </c>
      <c r="B4761" s="14" t="str">
        <f aca="false">VLOOKUP(A4761,'SKU Master'!$A:$N,6,FALSE())</f>
        <v>Brightsmile Razor Cartridges, 11 oz</v>
      </c>
      <c r="C4761" s="15" t="n">
        <v>3.3</v>
      </c>
      <c r="D4761" s="15" t="n">
        <v>5.3</v>
      </c>
      <c r="E4761" s="15" t="n">
        <v>3.2</v>
      </c>
      <c r="F4761" s="16" t="s">
        <v>12290</v>
      </c>
      <c r="G4761" s="16" t="s">
        <v>12017</v>
      </c>
      <c r="H4761" s="17" t="n">
        <v>4.2</v>
      </c>
      <c r="I4761" s="18" t="n">
        <f aca="false">('SKU Master'!I4761-H4761)/'SKU Master'!I4761</f>
        <v>0.431664411366712</v>
      </c>
      <c r="J4761" s="16" t="n">
        <v>9</v>
      </c>
      <c r="K4761" s="19" t="n">
        <f aca="false">J4761*C4761</f>
        <v>29.7</v>
      </c>
      <c r="L4761" s="16" t="s">
        <v>12295</v>
      </c>
      <c r="M4761" s="16" t="s">
        <v>12292</v>
      </c>
      <c r="N4761" s="16" t="s">
        <v>12017</v>
      </c>
      <c r="O4761" s="16" t="s">
        <v>12307</v>
      </c>
      <c r="P4761" s="16" t="s">
        <v>12297</v>
      </c>
      <c r="Q4761" s="16" t="s">
        <v>12017</v>
      </c>
    </row>
    <row r="4762" customFormat="false" ht="15" hidden="false" customHeight="false" outlineLevel="0" collapsed="false">
      <c r="A4762" s="14" t="str">
        <f aca="false">'SKU Master'!A4762</f>
        <v>10-00221</v>
      </c>
      <c r="B4762" s="14" t="str">
        <f aca="false">VLOOKUP(A4762,'SKU Master'!$A:$N,6,FALSE())</f>
        <v>Purelle Sensitive Skin Disposable Razors, 5 pack</v>
      </c>
      <c r="C4762" s="15" t="n">
        <v>1.6</v>
      </c>
      <c r="D4762" s="15" t="n">
        <v>5.4</v>
      </c>
      <c r="E4762" s="15" t="n">
        <v>3.4</v>
      </c>
      <c r="F4762" s="16" t="s">
        <v>12308</v>
      </c>
      <c r="G4762" s="16" t="s">
        <v>12017</v>
      </c>
      <c r="H4762" s="17" t="n">
        <v>5.76</v>
      </c>
      <c r="I4762" s="18" t="n">
        <f aca="false">('SKU Master'!I4762-H4762)/'SKU Master'!I4762</f>
        <v>0.51555929352397</v>
      </c>
      <c r="J4762" s="16" t="n">
        <v>8</v>
      </c>
      <c r="K4762" s="19" t="n">
        <f aca="false">J4762*C4762</f>
        <v>12.8</v>
      </c>
      <c r="L4762" s="16" t="s">
        <v>12295</v>
      </c>
      <c r="M4762" s="16" t="s">
        <v>12292</v>
      </c>
      <c r="N4762" s="16" t="s">
        <v>12017</v>
      </c>
      <c r="O4762" s="16" t="s">
        <v>12307</v>
      </c>
      <c r="P4762" s="16" t="s">
        <v>12297</v>
      </c>
      <c r="Q4762" s="16" t="s">
        <v>12017</v>
      </c>
    </row>
    <row r="4763" customFormat="false" ht="15" hidden="false" customHeight="false" outlineLevel="0" collapsed="false">
      <c r="A4763" s="14" t="str">
        <f aca="false">'SKU Master'!A4763</f>
        <v>10-00222</v>
      </c>
      <c r="B4763" s="14" t="str">
        <f aca="false">VLOOKUP(A4763,'SKU Master'!$A:$N,6,FALSE())</f>
        <v>Purelle Shaving Cream, 11 oz</v>
      </c>
      <c r="C4763" s="15" t="n">
        <v>3.5</v>
      </c>
      <c r="D4763" s="15" t="n">
        <v>6.3</v>
      </c>
      <c r="E4763" s="15" t="n">
        <v>2.6</v>
      </c>
      <c r="F4763" s="16" t="s">
        <v>12290</v>
      </c>
      <c r="G4763" s="16" t="s">
        <v>12017</v>
      </c>
      <c r="H4763" s="17" t="n">
        <v>4.82</v>
      </c>
      <c r="I4763" s="18" t="n">
        <f aca="false">('SKU Master'!I4763-H4763)/'SKU Master'!I4763</f>
        <v>0.486687965921193</v>
      </c>
      <c r="J4763" s="16" t="n">
        <v>8</v>
      </c>
      <c r="K4763" s="19" t="n">
        <f aca="false">J4763*C4763</f>
        <v>28</v>
      </c>
      <c r="L4763" s="16" t="s">
        <v>12295</v>
      </c>
      <c r="M4763" s="16" t="s">
        <v>12292</v>
      </c>
      <c r="N4763" s="16" t="s">
        <v>12017</v>
      </c>
      <c r="O4763" s="16" t="s">
        <v>12307</v>
      </c>
      <c r="P4763" s="16" t="s">
        <v>12296</v>
      </c>
      <c r="Q4763" s="16" t="s">
        <v>12017</v>
      </c>
    </row>
    <row r="4764" customFormat="false" ht="15" hidden="false" customHeight="false" outlineLevel="0" collapsed="false">
      <c r="A4764" s="14" t="str">
        <f aca="false">'SKU Master'!A4764</f>
        <v>10-00223</v>
      </c>
      <c r="B4764" s="14" t="str">
        <f aca="false">VLOOKUP(A4764,'SKU Master'!$A:$N,6,FALSE())</f>
        <v>Purelle Sensitive Skin Disposable Razors, 11 oz</v>
      </c>
      <c r="C4764" s="15" t="n">
        <v>2.1</v>
      </c>
      <c r="D4764" s="15" t="n">
        <v>7.1</v>
      </c>
      <c r="E4764" s="15" t="n">
        <v>3.2</v>
      </c>
      <c r="F4764" s="16" t="s">
        <v>12290</v>
      </c>
      <c r="G4764" s="16" t="s">
        <v>12017</v>
      </c>
      <c r="H4764" s="17" t="n">
        <v>2.84</v>
      </c>
      <c r="I4764" s="18" t="n">
        <f aca="false">('SKU Master'!I4764-H4764)/'SKU Master'!I4764</f>
        <v>0.407098121085595</v>
      </c>
      <c r="J4764" s="16" t="n">
        <v>2</v>
      </c>
      <c r="K4764" s="19" t="n">
        <f aca="false">J4764*C4764</f>
        <v>4.2</v>
      </c>
      <c r="L4764" s="16" t="s">
        <v>12295</v>
      </c>
      <c r="M4764" s="16" t="s">
        <v>12292</v>
      </c>
      <c r="N4764" s="16" t="s">
        <v>12017</v>
      </c>
      <c r="O4764" s="16" t="s">
        <v>12307</v>
      </c>
      <c r="P4764" s="16" t="s">
        <v>12298</v>
      </c>
      <c r="Q4764" s="16" t="s">
        <v>12017</v>
      </c>
    </row>
    <row r="4765" customFormat="false" ht="15" hidden="false" customHeight="false" outlineLevel="0" collapsed="false">
      <c r="A4765" s="14" t="str">
        <f aca="false">'SKU Master'!A4765</f>
        <v>10-00224</v>
      </c>
      <c r="B4765" s="14" t="str">
        <f aca="false">VLOOKUP(A4765,'SKU Master'!$A:$N,6,FALSE())</f>
        <v>Brightsmile Disposable Razors, 5 pack</v>
      </c>
      <c r="C4765" s="15" t="n">
        <v>1.8</v>
      </c>
      <c r="D4765" s="15" t="n">
        <v>7.9</v>
      </c>
      <c r="E4765" s="15" t="n">
        <v>2.1</v>
      </c>
      <c r="F4765" s="16" t="s">
        <v>12290</v>
      </c>
      <c r="G4765" s="16" t="s">
        <v>12017</v>
      </c>
      <c r="H4765" s="17" t="n">
        <v>4.35</v>
      </c>
      <c r="I4765" s="18" t="n">
        <f aca="false">('SKU Master'!I4765-H4765)/'SKU Master'!I4765</f>
        <v>0.419225634178905</v>
      </c>
      <c r="J4765" s="16" t="n">
        <v>3</v>
      </c>
      <c r="K4765" s="19" t="n">
        <f aca="false">J4765*C4765</f>
        <v>5.4</v>
      </c>
      <c r="L4765" s="16" t="s">
        <v>12295</v>
      </c>
      <c r="M4765" s="16" t="s">
        <v>12292</v>
      </c>
      <c r="N4765" s="16" t="s">
        <v>12017</v>
      </c>
      <c r="O4765" s="16" t="s">
        <v>12307</v>
      </c>
      <c r="P4765" s="16" t="s">
        <v>12298</v>
      </c>
      <c r="Q4765" s="16" t="s">
        <v>12017</v>
      </c>
    </row>
    <row r="4766" customFormat="false" ht="15" hidden="false" customHeight="false" outlineLevel="0" collapsed="false">
      <c r="A4766" s="14" t="str">
        <f aca="false">'SKU Master'!A4766</f>
        <v>10-00225</v>
      </c>
      <c r="B4766" s="14" t="str">
        <f aca="false">VLOOKUP(A4766,'SKU Master'!$A:$N,6,FALSE())</f>
        <v>Dermacare Sensitive Skin Razor Cartridges, 11 oz</v>
      </c>
      <c r="C4766" s="15" t="n">
        <v>1.8</v>
      </c>
      <c r="D4766" s="15" t="n">
        <v>4.6</v>
      </c>
      <c r="E4766" s="15" t="n">
        <v>2.1</v>
      </c>
      <c r="F4766" s="16" t="s">
        <v>12290</v>
      </c>
      <c r="G4766" s="16" t="s">
        <v>12017</v>
      </c>
      <c r="H4766" s="17" t="n">
        <v>4.23</v>
      </c>
      <c r="I4766" s="18" t="n">
        <f aca="false">('SKU Master'!I4766-H4766)/'SKU Master'!I4766</f>
        <v>0.524184476940382</v>
      </c>
      <c r="J4766" s="16" t="n">
        <v>5</v>
      </c>
      <c r="K4766" s="19" t="n">
        <f aca="false">J4766*C4766</f>
        <v>9</v>
      </c>
      <c r="L4766" s="16" t="s">
        <v>12295</v>
      </c>
      <c r="M4766" s="16" t="s">
        <v>12292</v>
      </c>
      <c r="N4766" s="16" t="s">
        <v>12017</v>
      </c>
      <c r="O4766" s="16" t="s">
        <v>12307</v>
      </c>
      <c r="P4766" s="16" t="s">
        <v>12296</v>
      </c>
      <c r="Q4766" s="16" t="s">
        <v>12017</v>
      </c>
    </row>
    <row r="4767" customFormat="false" ht="15" hidden="false" customHeight="false" outlineLevel="0" collapsed="false">
      <c r="A4767" s="14" t="str">
        <f aca="false">'SKU Master'!A4767</f>
        <v>10-00226</v>
      </c>
      <c r="B4767" s="14" t="str">
        <f aca="false">VLOOKUP(A4767,'SKU Master'!$A:$N,6,FALSE())</f>
        <v>Dermacare Sensitive Skin Shaving Cream, 5 pack</v>
      </c>
      <c r="C4767" s="15" t="n">
        <v>2.8</v>
      </c>
      <c r="D4767" s="15" t="n">
        <v>5.3</v>
      </c>
      <c r="E4767" s="15" t="n">
        <v>3.5</v>
      </c>
      <c r="F4767" s="16" t="s">
        <v>12290</v>
      </c>
      <c r="G4767" s="16" t="s">
        <v>12017</v>
      </c>
      <c r="H4767" s="17" t="n">
        <v>3.32</v>
      </c>
      <c r="I4767" s="18" t="n">
        <f aca="false">('SKU Master'!I4767-H4767)/'SKU Master'!I4767</f>
        <v>0.472178060413355</v>
      </c>
      <c r="J4767" s="16" t="n">
        <v>7</v>
      </c>
      <c r="K4767" s="19" t="n">
        <f aca="false">J4767*C4767</f>
        <v>19.6</v>
      </c>
      <c r="L4767" s="16" t="s">
        <v>12295</v>
      </c>
      <c r="M4767" s="16" t="s">
        <v>12292</v>
      </c>
      <c r="N4767" s="16" t="s">
        <v>12017</v>
      </c>
      <c r="O4767" s="16" t="s">
        <v>12307</v>
      </c>
      <c r="P4767" s="16" t="s">
        <v>12296</v>
      </c>
      <c r="Q4767" s="16" t="s">
        <v>12017</v>
      </c>
    </row>
    <row r="4768" customFormat="false" ht="15" hidden="false" customHeight="false" outlineLevel="0" collapsed="false">
      <c r="A4768" s="14" t="str">
        <f aca="false">'SKU Master'!A4768</f>
        <v>10-00227</v>
      </c>
      <c r="B4768" s="14" t="str">
        <f aca="false">VLOOKUP(A4768,'SKU Master'!$A:$N,6,FALSE())</f>
        <v>Brightsmile Sensitive Skin Shaving Cream, 11 oz</v>
      </c>
      <c r="C4768" s="15" t="n">
        <v>2.4</v>
      </c>
      <c r="D4768" s="15" t="n">
        <v>7.2</v>
      </c>
      <c r="E4768" s="15" t="n">
        <v>3.4</v>
      </c>
      <c r="F4768" s="16" t="s">
        <v>12308</v>
      </c>
      <c r="G4768" s="16" t="s">
        <v>12017</v>
      </c>
      <c r="H4768" s="17" t="n">
        <v>5.87</v>
      </c>
      <c r="I4768" s="18" t="n">
        <f aca="false">('SKU Master'!I4768-H4768)/'SKU Master'!I4768</f>
        <v>0.541047693510555</v>
      </c>
      <c r="J4768" s="16" t="n">
        <v>8</v>
      </c>
      <c r="K4768" s="19" t="n">
        <f aca="false">J4768*C4768</f>
        <v>19.2</v>
      </c>
      <c r="L4768" s="16" t="s">
        <v>12295</v>
      </c>
      <c r="M4768" s="16" t="s">
        <v>12292</v>
      </c>
      <c r="N4768" s="16" t="s">
        <v>12017</v>
      </c>
      <c r="O4768" s="16" t="s">
        <v>12307</v>
      </c>
      <c r="P4768" s="16" t="s">
        <v>12297</v>
      </c>
      <c r="Q4768" s="16" t="s">
        <v>12017</v>
      </c>
    </row>
    <row r="4769" customFormat="false" ht="15" hidden="false" customHeight="false" outlineLevel="0" collapsed="false">
      <c r="A4769" s="14" t="str">
        <f aca="false">'SKU Master'!A4769</f>
        <v>10-00228</v>
      </c>
      <c r="B4769" s="14" t="str">
        <f aca="false">VLOOKUP(A4769,'SKU Master'!$A:$N,6,FALSE())</f>
        <v>Purelle Disposable Razors, 11 oz</v>
      </c>
      <c r="C4769" s="15" t="n">
        <v>2.4</v>
      </c>
      <c r="D4769" s="15" t="n">
        <v>7.2</v>
      </c>
      <c r="E4769" s="15" t="n">
        <v>2</v>
      </c>
      <c r="F4769" s="16" t="s">
        <v>12290</v>
      </c>
      <c r="G4769" s="16" t="s">
        <v>12017</v>
      </c>
      <c r="H4769" s="17" t="n">
        <v>5.09</v>
      </c>
      <c r="I4769" s="18" t="n">
        <f aca="false">('SKU Master'!I4769-H4769)/'SKU Master'!I4769</f>
        <v>0.463645943097998</v>
      </c>
      <c r="J4769" s="16" t="n">
        <v>9</v>
      </c>
      <c r="K4769" s="19" t="n">
        <f aca="false">J4769*C4769</f>
        <v>21.6</v>
      </c>
      <c r="L4769" s="16" t="s">
        <v>12295</v>
      </c>
      <c r="M4769" s="16" t="s">
        <v>12292</v>
      </c>
      <c r="N4769" s="16" t="s">
        <v>12017</v>
      </c>
      <c r="O4769" s="16" t="s">
        <v>12307</v>
      </c>
      <c r="P4769" s="16" t="s">
        <v>12297</v>
      </c>
      <c r="Q4769" s="16" t="s">
        <v>12017</v>
      </c>
    </row>
    <row r="4770" customFormat="false" ht="15" hidden="false" customHeight="false" outlineLevel="0" collapsed="false">
      <c r="A4770" s="14" t="str">
        <f aca="false">'SKU Master'!A4770</f>
        <v>10-00229</v>
      </c>
      <c r="B4770" s="14" t="str">
        <f aca="false">VLOOKUP(A4770,'SKU Master'!$A:$N,6,FALSE())</f>
        <v>Dermacare Sensitive Skin Shaving Cream, 11 oz</v>
      </c>
      <c r="C4770" s="15" t="n">
        <v>2.2</v>
      </c>
      <c r="D4770" s="15" t="n">
        <v>7.1</v>
      </c>
      <c r="E4770" s="15" t="n">
        <v>3</v>
      </c>
      <c r="F4770" s="16" t="s">
        <v>12290</v>
      </c>
      <c r="G4770" s="16" t="s">
        <v>12017</v>
      </c>
      <c r="H4770" s="17" t="n">
        <v>3.61</v>
      </c>
      <c r="I4770" s="18" t="n">
        <f aca="false">('SKU Master'!I4770-H4770)/'SKU Master'!I4770</f>
        <v>0.476052249637155</v>
      </c>
      <c r="J4770" s="16" t="n">
        <v>8</v>
      </c>
      <c r="K4770" s="19" t="n">
        <f aca="false">J4770*C4770</f>
        <v>17.6</v>
      </c>
      <c r="L4770" s="16" t="s">
        <v>12299</v>
      </c>
      <c r="M4770" s="16" t="s">
        <v>12292</v>
      </c>
      <c r="N4770" s="16" t="s">
        <v>12017</v>
      </c>
      <c r="O4770" s="16" t="s">
        <v>12307</v>
      </c>
      <c r="P4770" s="16" t="s">
        <v>12297</v>
      </c>
      <c r="Q4770" s="16" t="s">
        <v>12017</v>
      </c>
    </row>
    <row r="4771" customFormat="false" ht="15" hidden="false" customHeight="false" outlineLevel="0" collapsed="false">
      <c r="A4771" s="14" t="str">
        <f aca="false">'SKU Master'!A4771</f>
        <v>10-00230</v>
      </c>
      <c r="B4771" s="14" t="str">
        <f aca="false">VLOOKUP(A4771,'SKU Master'!$A:$N,6,FALSE())</f>
        <v>Purelle Shaving Cream, 5 pack</v>
      </c>
      <c r="C4771" s="15" t="n">
        <v>3.4</v>
      </c>
      <c r="D4771" s="15" t="n">
        <v>4.3</v>
      </c>
      <c r="E4771" s="15" t="n">
        <v>1.7</v>
      </c>
      <c r="F4771" s="16" t="s">
        <v>12308</v>
      </c>
      <c r="G4771" s="16" t="s">
        <v>12017</v>
      </c>
      <c r="H4771" s="17" t="n">
        <v>4.17</v>
      </c>
      <c r="I4771" s="18" t="n">
        <f aca="false">('SKU Master'!I4771-H4771)/'SKU Master'!I4771</f>
        <v>0.464698331193838</v>
      </c>
      <c r="J4771" s="16" t="n">
        <v>6</v>
      </c>
      <c r="K4771" s="19" t="n">
        <f aca="false">J4771*C4771</f>
        <v>20.4</v>
      </c>
      <c r="L4771" s="16" t="s">
        <v>12295</v>
      </c>
      <c r="M4771" s="16" t="s">
        <v>12292</v>
      </c>
      <c r="N4771" s="16" t="s">
        <v>12017</v>
      </c>
      <c r="O4771" s="16" t="s">
        <v>12307</v>
      </c>
      <c r="P4771" s="16" t="s">
        <v>12296</v>
      </c>
      <c r="Q4771" s="16" t="s">
        <v>12017</v>
      </c>
    </row>
    <row r="4772" customFormat="false" ht="15" hidden="false" customHeight="false" outlineLevel="0" collapsed="false">
      <c r="A4772" s="14" t="str">
        <f aca="false">'SKU Master'!A4772</f>
        <v>10-00231</v>
      </c>
      <c r="B4772" s="14" t="str">
        <f aca="false">VLOOKUP(A4772,'SKU Master'!$A:$N,6,FALSE())</f>
        <v>Harborline Sensitive Skin Razor Cartridges, 11 oz</v>
      </c>
      <c r="C4772" s="15" t="n">
        <v>2.9</v>
      </c>
      <c r="D4772" s="15" t="n">
        <v>5.1</v>
      </c>
      <c r="E4772" s="15" t="n">
        <v>2.3</v>
      </c>
      <c r="F4772" s="16" t="s">
        <v>12290</v>
      </c>
      <c r="G4772" s="16" t="s">
        <v>12017</v>
      </c>
      <c r="H4772" s="17" t="n">
        <v>3.89</v>
      </c>
      <c r="I4772" s="18" t="n">
        <f aca="false">('SKU Master'!I4772-H4772)/'SKU Master'!I4772</f>
        <v>0.562429696287964</v>
      </c>
      <c r="J4772" s="16" t="n">
        <v>4</v>
      </c>
      <c r="K4772" s="19" t="n">
        <f aca="false">J4772*C4772</f>
        <v>11.6</v>
      </c>
      <c r="L4772" s="16" t="s">
        <v>12295</v>
      </c>
      <c r="M4772" s="16" t="s">
        <v>12292</v>
      </c>
      <c r="N4772" s="16" t="s">
        <v>12017</v>
      </c>
      <c r="O4772" s="16" t="s">
        <v>12307</v>
      </c>
      <c r="P4772" s="16" t="s">
        <v>12298</v>
      </c>
      <c r="Q4772" s="16" t="s">
        <v>12017</v>
      </c>
    </row>
    <row r="4773" customFormat="false" ht="15" hidden="false" customHeight="false" outlineLevel="0" collapsed="false">
      <c r="A4773" s="14" t="str">
        <f aca="false">'SKU Master'!A4773</f>
        <v>10-00232</v>
      </c>
      <c r="B4773" s="14" t="str">
        <f aca="false">VLOOKUP(A4773,'SKU Master'!$A:$N,6,FALSE())</f>
        <v>Purelle Razor Cartridges, 11 oz</v>
      </c>
      <c r="C4773" s="15" t="n">
        <v>3.1</v>
      </c>
      <c r="D4773" s="15" t="n">
        <v>6.2</v>
      </c>
      <c r="E4773" s="15" t="n">
        <v>1.8</v>
      </c>
      <c r="F4773" s="16" t="s">
        <v>12290</v>
      </c>
      <c r="G4773" s="16" t="s">
        <v>12017</v>
      </c>
      <c r="H4773" s="17" t="n">
        <v>5.21</v>
      </c>
      <c r="I4773" s="18" t="n">
        <f aca="false">('SKU Master'!I4773-H4773)/'SKU Master'!I4773</f>
        <v>0.498556304138595</v>
      </c>
      <c r="J4773" s="16" t="n">
        <v>2</v>
      </c>
      <c r="K4773" s="19" t="n">
        <f aca="false">J4773*C4773</f>
        <v>6.2</v>
      </c>
      <c r="L4773" s="16" t="s">
        <v>12295</v>
      </c>
      <c r="M4773" s="16" t="s">
        <v>12292</v>
      </c>
      <c r="N4773" s="16" t="s">
        <v>12017</v>
      </c>
      <c r="O4773" s="16" t="s">
        <v>12307</v>
      </c>
      <c r="P4773" s="16" t="s">
        <v>12298</v>
      </c>
      <c r="Q4773" s="16" t="s">
        <v>12017</v>
      </c>
    </row>
    <row r="4774" customFormat="false" ht="15" hidden="false" customHeight="false" outlineLevel="0" collapsed="false">
      <c r="A4774" s="14" t="str">
        <f aca="false">'SKU Master'!A4774</f>
        <v>10-00233</v>
      </c>
      <c r="B4774" s="14" t="str">
        <f aca="false">VLOOKUP(A4774,'SKU Master'!$A:$N,6,FALSE())</f>
        <v>Purelle Sensitive Skin Razor Cartridges, 11 oz</v>
      </c>
      <c r="C4774" s="15" t="n">
        <v>1.5</v>
      </c>
      <c r="D4774" s="15" t="n">
        <v>6.4</v>
      </c>
      <c r="E4774" s="15" t="n">
        <v>2.4</v>
      </c>
      <c r="F4774" s="16" t="s">
        <v>12290</v>
      </c>
      <c r="G4774" s="16" t="s">
        <v>12017</v>
      </c>
      <c r="H4774" s="17" t="n">
        <v>3.66</v>
      </c>
      <c r="I4774" s="18" t="n">
        <f aca="false">('SKU Master'!I4774-H4774)/'SKU Master'!I4774</f>
        <v>0.504736129905277</v>
      </c>
      <c r="J4774" s="16" t="n">
        <v>5</v>
      </c>
      <c r="K4774" s="19" t="n">
        <f aca="false">J4774*C4774</f>
        <v>7.5</v>
      </c>
      <c r="L4774" s="16" t="s">
        <v>12295</v>
      </c>
      <c r="M4774" s="16" t="s">
        <v>12292</v>
      </c>
      <c r="N4774" s="16" t="s">
        <v>12017</v>
      </c>
      <c r="O4774" s="16" t="s">
        <v>12307</v>
      </c>
      <c r="P4774" s="16" t="s">
        <v>12296</v>
      </c>
      <c r="Q4774" s="16" t="s">
        <v>12017</v>
      </c>
    </row>
    <row r="4775" customFormat="false" ht="15" hidden="false" customHeight="false" outlineLevel="0" collapsed="false">
      <c r="A4775" s="14" t="str">
        <f aca="false">'SKU Master'!A4775</f>
        <v>10-00234</v>
      </c>
      <c r="B4775" s="14" t="str">
        <f aca="false">VLOOKUP(A4775,'SKU Master'!$A:$N,6,FALSE())</f>
        <v>Dermacare Disposable Razors, 11 oz</v>
      </c>
      <c r="C4775" s="15" t="n">
        <v>1.9</v>
      </c>
      <c r="D4775" s="15" t="n">
        <v>4.4</v>
      </c>
      <c r="E4775" s="15" t="n">
        <v>2.6</v>
      </c>
      <c r="F4775" s="16" t="s">
        <v>12290</v>
      </c>
      <c r="G4775" s="16" t="s">
        <v>12017</v>
      </c>
      <c r="H4775" s="17" t="n">
        <v>7.42</v>
      </c>
      <c r="I4775" s="18" t="n">
        <f aca="false">('SKU Master'!I4775-H4775)/'SKU Master'!I4775</f>
        <v>0.401129943502825</v>
      </c>
      <c r="J4775" s="16" t="n">
        <v>2</v>
      </c>
      <c r="K4775" s="19" t="n">
        <f aca="false">J4775*C4775</f>
        <v>3.8</v>
      </c>
      <c r="L4775" s="16" t="s">
        <v>12295</v>
      </c>
      <c r="M4775" s="16" t="s">
        <v>12292</v>
      </c>
      <c r="N4775" s="16" t="s">
        <v>12017</v>
      </c>
      <c r="O4775" s="16" t="s">
        <v>12307</v>
      </c>
      <c r="P4775" s="16" t="s">
        <v>12294</v>
      </c>
      <c r="Q4775" s="16" t="s">
        <v>12017</v>
      </c>
    </row>
    <row r="4776" customFormat="false" ht="15" hidden="false" customHeight="false" outlineLevel="0" collapsed="false">
      <c r="A4776" s="14" t="str">
        <f aca="false">'SKU Master'!A4776</f>
        <v>10-00235</v>
      </c>
      <c r="B4776" s="14" t="str">
        <f aca="false">VLOOKUP(A4776,'SKU Master'!$A:$N,6,FALSE())</f>
        <v>Brightsmile Sensitive Skin Disposable Razors, 11 oz</v>
      </c>
      <c r="C4776" s="15" t="n">
        <v>2.2</v>
      </c>
      <c r="D4776" s="15" t="n">
        <v>4.6</v>
      </c>
      <c r="E4776" s="15" t="n">
        <v>2.5</v>
      </c>
      <c r="F4776" s="16" t="s">
        <v>12308</v>
      </c>
      <c r="G4776" s="16" t="s">
        <v>12017</v>
      </c>
      <c r="H4776" s="17" t="n">
        <v>3.07</v>
      </c>
      <c r="I4776" s="18" t="n">
        <f aca="false">('SKU Master'!I4776-H4776)/'SKU Master'!I4776</f>
        <v>0.511923688394277</v>
      </c>
      <c r="J4776" s="16" t="n">
        <v>6</v>
      </c>
      <c r="K4776" s="19" t="n">
        <f aca="false">J4776*C4776</f>
        <v>13.2</v>
      </c>
      <c r="L4776" s="16" t="s">
        <v>12295</v>
      </c>
      <c r="M4776" s="16" t="s">
        <v>12292</v>
      </c>
      <c r="N4776" s="16" t="s">
        <v>12017</v>
      </c>
      <c r="O4776" s="16" t="s">
        <v>12307</v>
      </c>
      <c r="P4776" s="16" t="s">
        <v>12296</v>
      </c>
      <c r="Q4776" s="16" t="s">
        <v>12017</v>
      </c>
    </row>
    <row r="4777" customFormat="false" ht="15" hidden="false" customHeight="false" outlineLevel="0" collapsed="false">
      <c r="A4777" s="14" t="str">
        <f aca="false">'SKU Master'!A4777</f>
        <v>10-00236</v>
      </c>
      <c r="B4777" s="14" t="str">
        <f aca="false">VLOOKUP(A4777,'SKU Master'!$A:$N,6,FALSE())</f>
        <v>Purelle Sensitive Skin Razor Cartridges, 5 pack</v>
      </c>
      <c r="C4777" s="15" t="n">
        <v>1.9</v>
      </c>
      <c r="D4777" s="15" t="n">
        <v>6.7</v>
      </c>
      <c r="E4777" s="15" t="n">
        <v>2.9</v>
      </c>
      <c r="F4777" s="16" t="s">
        <v>12308</v>
      </c>
      <c r="G4777" s="16" t="s">
        <v>12017</v>
      </c>
      <c r="H4777" s="17" t="n">
        <v>3.19</v>
      </c>
      <c r="I4777" s="18" t="n">
        <f aca="false">('SKU Master'!I4777-H4777)/'SKU Master'!I4777</f>
        <v>0.492845786963434</v>
      </c>
      <c r="J4777" s="16" t="n">
        <v>1</v>
      </c>
      <c r="K4777" s="19" t="n">
        <f aca="false">J4777*C4777</f>
        <v>1.9</v>
      </c>
      <c r="L4777" s="16" t="s">
        <v>12291</v>
      </c>
      <c r="M4777" s="16" t="s">
        <v>12292</v>
      </c>
      <c r="N4777" s="16" t="s">
        <v>12017</v>
      </c>
      <c r="O4777" s="16" t="s">
        <v>12307</v>
      </c>
      <c r="P4777" s="16" t="s">
        <v>12294</v>
      </c>
      <c r="Q4777" s="16" t="s">
        <v>12017</v>
      </c>
    </row>
    <row r="4778" customFormat="false" ht="15" hidden="false" customHeight="false" outlineLevel="0" collapsed="false">
      <c r="A4778" s="14" t="str">
        <f aca="false">'SKU Master'!A4778</f>
        <v>10-00237</v>
      </c>
      <c r="B4778" s="14" t="str">
        <f aca="false">VLOOKUP(A4778,'SKU Master'!$A:$N,6,FALSE())</f>
        <v>Dermacare Sensitive Skin Disposable Razors, 11 oz</v>
      </c>
      <c r="C4778" s="15" t="n">
        <v>3.3</v>
      </c>
      <c r="D4778" s="15" t="n">
        <v>7.9</v>
      </c>
      <c r="E4778" s="15" t="n">
        <v>3.2</v>
      </c>
      <c r="F4778" s="16" t="s">
        <v>12308</v>
      </c>
      <c r="G4778" s="16" t="s">
        <v>12017</v>
      </c>
      <c r="H4778" s="17" t="n">
        <v>2.46</v>
      </c>
      <c r="I4778" s="18" t="n">
        <f aca="false">('SKU Master'!I4778-H4778)/'SKU Master'!I4778</f>
        <v>0.439635535307517</v>
      </c>
      <c r="J4778" s="16" t="n">
        <v>10</v>
      </c>
      <c r="K4778" s="19" t="n">
        <f aca="false">J4778*C4778</f>
        <v>33</v>
      </c>
      <c r="L4778" s="16" t="s">
        <v>12295</v>
      </c>
      <c r="M4778" s="16" t="s">
        <v>12292</v>
      </c>
      <c r="N4778" s="16" t="s">
        <v>12017</v>
      </c>
      <c r="O4778" s="16" t="s">
        <v>12307</v>
      </c>
      <c r="P4778" s="16" t="s">
        <v>12297</v>
      </c>
      <c r="Q4778" s="16" t="s">
        <v>12017</v>
      </c>
    </row>
    <row r="4779" customFormat="false" ht="15" hidden="false" customHeight="false" outlineLevel="0" collapsed="false">
      <c r="A4779" s="14" t="str">
        <f aca="false">'SKU Master'!A4779</f>
        <v>10-00238</v>
      </c>
      <c r="B4779" s="14" t="str">
        <f aca="false">VLOOKUP(A4779,'SKU Master'!$A:$N,6,FALSE())</f>
        <v>Purelle Disposable Razors, 5 pack</v>
      </c>
      <c r="C4779" s="15" t="n">
        <v>2</v>
      </c>
      <c r="D4779" s="15" t="n">
        <v>7.6</v>
      </c>
      <c r="E4779" s="15" t="n">
        <v>3.1</v>
      </c>
      <c r="F4779" s="16" t="s">
        <v>12290</v>
      </c>
      <c r="G4779" s="16" t="s">
        <v>12017</v>
      </c>
      <c r="H4779" s="17" t="n">
        <v>2.72</v>
      </c>
      <c r="I4779" s="18" t="n">
        <f aca="false">('SKU Master'!I4779-H4779)/'SKU Master'!I4779</f>
        <v>0.432150313152401</v>
      </c>
      <c r="J4779" s="16" t="n">
        <v>2</v>
      </c>
      <c r="K4779" s="19" t="n">
        <f aca="false">J4779*C4779</f>
        <v>4</v>
      </c>
      <c r="L4779" s="16" t="s">
        <v>12295</v>
      </c>
      <c r="M4779" s="16" t="s">
        <v>12292</v>
      </c>
      <c r="N4779" s="16" t="s">
        <v>12017</v>
      </c>
      <c r="O4779" s="16" t="s">
        <v>12307</v>
      </c>
      <c r="P4779" s="16" t="s">
        <v>12294</v>
      </c>
      <c r="Q4779" s="16" t="s">
        <v>12017</v>
      </c>
    </row>
    <row r="4780" customFormat="false" ht="15" hidden="false" customHeight="false" outlineLevel="0" collapsed="false">
      <c r="A4780" s="14" t="str">
        <f aca="false">'SKU Master'!A4780</f>
        <v>10-00239</v>
      </c>
      <c r="B4780" s="14" t="str">
        <f aca="false">VLOOKUP(A4780,'SKU Master'!$A:$N,6,FALSE())</f>
        <v>Dermacare Sensitive Skin Disposable Razors, 5 pack</v>
      </c>
      <c r="C4780" s="15" t="n">
        <v>1.8</v>
      </c>
      <c r="D4780" s="15" t="n">
        <v>4.3</v>
      </c>
      <c r="E4780" s="15" t="n">
        <v>2.9</v>
      </c>
      <c r="F4780" s="16" t="s">
        <v>12308</v>
      </c>
      <c r="G4780" s="16" t="s">
        <v>12017</v>
      </c>
      <c r="H4780" s="17" t="n">
        <v>2.77</v>
      </c>
      <c r="I4780" s="18" t="n">
        <f aca="false">('SKU Master'!I4780-H4780)/'SKU Master'!I4780</f>
        <v>0.529711375212224</v>
      </c>
      <c r="J4780" s="16" t="n">
        <v>3</v>
      </c>
      <c r="K4780" s="19" t="n">
        <f aca="false">J4780*C4780</f>
        <v>5.4</v>
      </c>
      <c r="L4780" s="16" t="s">
        <v>12295</v>
      </c>
      <c r="M4780" s="16" t="s">
        <v>12292</v>
      </c>
      <c r="N4780" s="16" t="s">
        <v>12017</v>
      </c>
      <c r="O4780" s="16" t="s">
        <v>12307</v>
      </c>
      <c r="P4780" s="16" t="s">
        <v>12298</v>
      </c>
      <c r="Q4780" s="16" t="s">
        <v>12017</v>
      </c>
    </row>
    <row r="4781" customFormat="false" ht="15" hidden="false" customHeight="false" outlineLevel="0" collapsed="false">
      <c r="A4781" s="14" t="str">
        <f aca="false">'SKU Master'!A4781</f>
        <v>10-00240</v>
      </c>
      <c r="B4781" s="14" t="str">
        <f aca="false">VLOOKUP(A4781,'SKU Master'!$A:$N,6,FALSE())</f>
        <v>Harborline Sensitive Skin Shaving Cream, 11 oz</v>
      </c>
      <c r="C4781" s="15" t="n">
        <v>3.3</v>
      </c>
      <c r="D4781" s="15" t="n">
        <v>6.2</v>
      </c>
      <c r="E4781" s="15" t="n">
        <v>3.2</v>
      </c>
      <c r="F4781" s="16" t="s">
        <v>12308</v>
      </c>
      <c r="G4781" s="16" t="s">
        <v>12017</v>
      </c>
      <c r="H4781" s="17" t="n">
        <v>6.05</v>
      </c>
      <c r="I4781" s="18" t="n">
        <f aca="false">('SKU Master'!I4781-H4781)/'SKU Master'!I4781</f>
        <v>0.491169049621531</v>
      </c>
      <c r="J4781" s="16" t="n">
        <v>6</v>
      </c>
      <c r="K4781" s="19" t="n">
        <f aca="false">J4781*C4781</f>
        <v>19.8</v>
      </c>
      <c r="L4781" s="16" t="s">
        <v>12295</v>
      </c>
      <c r="M4781" s="16" t="s">
        <v>12292</v>
      </c>
      <c r="N4781" s="16" t="s">
        <v>12017</v>
      </c>
      <c r="O4781" s="16" t="s">
        <v>12307</v>
      </c>
      <c r="P4781" s="16" t="s">
        <v>12296</v>
      </c>
      <c r="Q4781" s="16" t="s">
        <v>12017</v>
      </c>
    </row>
    <row r="4782" customFormat="false" ht="15" hidden="false" customHeight="false" outlineLevel="0" collapsed="false">
      <c r="A4782" s="14" t="str">
        <f aca="false">'SKU Master'!A4782</f>
        <v>10-00241</v>
      </c>
      <c r="B4782" s="14" t="str">
        <f aca="false">VLOOKUP(A4782,'SKU Master'!$A:$N,6,FALSE())</f>
        <v>Harborline Razor Cartridges, 5 pack</v>
      </c>
      <c r="C4782" s="15" t="n">
        <v>2</v>
      </c>
      <c r="D4782" s="15" t="n">
        <v>7.9</v>
      </c>
      <c r="E4782" s="15" t="n">
        <v>2</v>
      </c>
      <c r="F4782" s="16" t="s">
        <v>12308</v>
      </c>
      <c r="G4782" s="16" t="s">
        <v>12017</v>
      </c>
      <c r="H4782" s="17" t="n">
        <v>4.47</v>
      </c>
      <c r="I4782" s="18" t="n">
        <f aca="false">('SKU Master'!I4782-H4782)/'SKU Master'!I4782</f>
        <v>0.639225181598063</v>
      </c>
      <c r="J4782" s="16" t="n">
        <v>6</v>
      </c>
      <c r="K4782" s="19" t="n">
        <f aca="false">J4782*C4782</f>
        <v>12</v>
      </c>
      <c r="L4782" s="16" t="s">
        <v>12295</v>
      </c>
      <c r="M4782" s="16" t="s">
        <v>12292</v>
      </c>
      <c r="N4782" s="16" t="s">
        <v>12017</v>
      </c>
      <c r="O4782" s="16" t="s">
        <v>12307</v>
      </c>
      <c r="P4782" s="16" t="s">
        <v>12296</v>
      </c>
      <c r="Q4782" s="16" t="s">
        <v>12017</v>
      </c>
    </row>
    <row r="4783" customFormat="false" ht="15" hidden="false" customHeight="false" outlineLevel="0" collapsed="false">
      <c r="A4783" s="14" t="str">
        <f aca="false">'SKU Master'!A4783</f>
        <v>10-00242</v>
      </c>
      <c r="B4783" s="14" t="str">
        <f aca="false">VLOOKUP(A4783,'SKU Master'!$A:$N,6,FALSE())</f>
        <v>Brightsmile Sensitive Skin Shaving Cream, 5 pack</v>
      </c>
      <c r="C4783" s="15" t="n">
        <v>3.3</v>
      </c>
      <c r="D4783" s="15" t="n">
        <v>5.9</v>
      </c>
      <c r="E4783" s="15" t="n">
        <v>2.3</v>
      </c>
      <c r="F4783" s="16" t="s">
        <v>12308</v>
      </c>
      <c r="G4783" s="16" t="s">
        <v>12017</v>
      </c>
      <c r="H4783" s="17" t="n">
        <v>3.63</v>
      </c>
      <c r="I4783" s="18" t="n">
        <f aca="false">('SKU Master'!I4783-H4783)/'SKU Master'!I4783</f>
        <v>0.545682102628285</v>
      </c>
      <c r="J4783" s="16" t="n">
        <v>10</v>
      </c>
      <c r="K4783" s="19" t="n">
        <f aca="false">J4783*C4783</f>
        <v>33</v>
      </c>
      <c r="L4783" s="16" t="s">
        <v>12295</v>
      </c>
      <c r="M4783" s="16" t="s">
        <v>12292</v>
      </c>
      <c r="N4783" s="16" t="s">
        <v>12017</v>
      </c>
      <c r="O4783" s="16" t="s">
        <v>12307</v>
      </c>
      <c r="P4783" s="16" t="s">
        <v>12297</v>
      </c>
      <c r="Q4783" s="16" t="s">
        <v>12017</v>
      </c>
    </row>
    <row r="4784" customFormat="false" ht="15" hidden="false" customHeight="false" outlineLevel="0" collapsed="false">
      <c r="A4784" s="14" t="str">
        <f aca="false">'SKU Master'!A4784</f>
        <v>10-00243</v>
      </c>
      <c r="B4784" s="14" t="str">
        <f aca="false">VLOOKUP(A4784,'SKU Master'!$A:$N,6,FALSE())</f>
        <v>Harborline Sensitive Skin Shaving Cream, 5 pack</v>
      </c>
      <c r="C4784" s="15" t="n">
        <v>1.9</v>
      </c>
      <c r="D4784" s="15" t="n">
        <v>7.3</v>
      </c>
      <c r="E4784" s="15" t="n">
        <v>2.9</v>
      </c>
      <c r="F4784" s="16" t="s">
        <v>12290</v>
      </c>
      <c r="G4784" s="16" t="s">
        <v>12017</v>
      </c>
      <c r="H4784" s="17" t="n">
        <v>5.51</v>
      </c>
      <c r="I4784" s="18" t="n">
        <f aca="false">('SKU Master'!I4784-H4784)/'SKU Master'!I4784</f>
        <v>0.575827559661278</v>
      </c>
      <c r="J4784" s="16" t="n">
        <v>3</v>
      </c>
      <c r="K4784" s="19" t="n">
        <f aca="false">J4784*C4784</f>
        <v>5.7</v>
      </c>
      <c r="L4784" s="16" t="s">
        <v>12295</v>
      </c>
      <c r="M4784" s="16" t="s">
        <v>12292</v>
      </c>
      <c r="N4784" s="16" t="s">
        <v>12017</v>
      </c>
      <c r="O4784" s="16" t="s">
        <v>12307</v>
      </c>
      <c r="P4784" s="16" t="s">
        <v>12298</v>
      </c>
      <c r="Q4784" s="16" t="s">
        <v>12021</v>
      </c>
    </row>
    <row r="4785" customFormat="false" ht="15" hidden="false" customHeight="false" outlineLevel="0" collapsed="false">
      <c r="A4785" s="14" t="str">
        <f aca="false">'SKU Master'!A4785</f>
        <v>10-00244</v>
      </c>
      <c r="B4785" s="14" t="str">
        <f aca="false">VLOOKUP(A4785,'SKU Master'!$A:$N,6,FALSE())</f>
        <v>Harborline Sensitive Skin Razor Cartridges, 5 pack</v>
      </c>
      <c r="C4785" s="15" t="n">
        <v>1.5</v>
      </c>
      <c r="D4785" s="15" t="n">
        <v>6.2</v>
      </c>
      <c r="E4785" s="15" t="n">
        <v>2.5</v>
      </c>
      <c r="F4785" s="16" t="s">
        <v>12290</v>
      </c>
      <c r="G4785" s="16" t="s">
        <v>12017</v>
      </c>
      <c r="H4785" s="17" t="n">
        <v>3.29</v>
      </c>
      <c r="I4785" s="18" t="n">
        <f aca="false">('SKU Master'!I4785-H4785)/'SKU Master'!I4785</f>
        <v>0.577663671373556</v>
      </c>
      <c r="J4785" s="16" t="n">
        <v>5</v>
      </c>
      <c r="K4785" s="19" t="n">
        <f aca="false">J4785*C4785</f>
        <v>7.5</v>
      </c>
      <c r="L4785" s="16" t="s">
        <v>12295</v>
      </c>
      <c r="M4785" s="16" t="s">
        <v>12292</v>
      </c>
      <c r="N4785" s="16" t="s">
        <v>12017</v>
      </c>
      <c r="O4785" s="16" t="s">
        <v>12307</v>
      </c>
      <c r="P4785" s="16" t="s">
        <v>12298</v>
      </c>
      <c r="Q4785" s="16" t="s">
        <v>12017</v>
      </c>
    </row>
    <row r="4786" customFormat="false" ht="15" hidden="false" customHeight="false" outlineLevel="0" collapsed="false">
      <c r="A4786" s="14" t="str">
        <f aca="false">'SKU Master'!A4786</f>
        <v>10-00245</v>
      </c>
      <c r="B4786" s="14" t="str">
        <f aca="false">VLOOKUP(A4786,'SKU Master'!$A:$N,6,FALSE())</f>
        <v>Dermacare Shaving Cream, 11 oz</v>
      </c>
      <c r="C4786" s="15" t="n">
        <v>3</v>
      </c>
      <c r="D4786" s="15" t="n">
        <v>4.3</v>
      </c>
      <c r="E4786" s="15" t="n">
        <v>3.1</v>
      </c>
      <c r="F4786" s="16" t="s">
        <v>12290</v>
      </c>
      <c r="G4786" s="16" t="s">
        <v>12017</v>
      </c>
      <c r="H4786" s="17" t="n">
        <v>5.76</v>
      </c>
      <c r="I4786" s="18" t="n">
        <f aca="false">('SKU Master'!I4786-H4786)/'SKU Master'!I4786</f>
        <v>0.489813994685562</v>
      </c>
      <c r="J4786" s="16" t="n">
        <v>1</v>
      </c>
      <c r="K4786" s="19" t="n">
        <f aca="false">J4786*C4786</f>
        <v>3</v>
      </c>
      <c r="L4786" s="16" t="s">
        <v>12299</v>
      </c>
      <c r="M4786" s="16" t="s">
        <v>12292</v>
      </c>
      <c r="N4786" s="16" t="s">
        <v>12017</v>
      </c>
      <c r="O4786" s="16" t="s">
        <v>12307</v>
      </c>
      <c r="P4786" s="16" t="s">
        <v>12294</v>
      </c>
      <c r="Q4786" s="16" t="s">
        <v>12021</v>
      </c>
    </row>
    <row r="4787" customFormat="false" ht="15" hidden="false" customHeight="false" outlineLevel="0" collapsed="false">
      <c r="A4787" s="14" t="str">
        <f aca="false">'SKU Master'!A4787</f>
        <v>10-00246</v>
      </c>
      <c r="B4787" s="14" t="str">
        <f aca="false">VLOOKUP(A4787,'SKU Master'!$A:$N,6,FALSE())</f>
        <v>Brightsmile Sensitive Skin Disposable Razors, 5 pack</v>
      </c>
      <c r="C4787" s="15" t="n">
        <v>2.6</v>
      </c>
      <c r="D4787" s="15" t="n">
        <v>7.3</v>
      </c>
      <c r="E4787" s="15" t="n">
        <v>2.7</v>
      </c>
      <c r="F4787" s="16" t="s">
        <v>12308</v>
      </c>
      <c r="G4787" s="16" t="s">
        <v>12017</v>
      </c>
      <c r="H4787" s="17" t="n">
        <v>2.21</v>
      </c>
      <c r="I4787" s="18" t="n">
        <f aca="false">('SKU Master'!I4787-H4787)/'SKU Master'!I4787</f>
        <v>0.484848484848485</v>
      </c>
      <c r="J4787" s="16" t="n">
        <v>10</v>
      </c>
      <c r="K4787" s="19" t="n">
        <f aca="false">J4787*C4787</f>
        <v>26</v>
      </c>
      <c r="L4787" s="16" t="s">
        <v>12295</v>
      </c>
      <c r="M4787" s="16" t="s">
        <v>12292</v>
      </c>
      <c r="N4787" s="16" t="s">
        <v>12017</v>
      </c>
      <c r="O4787" s="16" t="s">
        <v>12307</v>
      </c>
      <c r="P4787" s="16" t="s">
        <v>12297</v>
      </c>
      <c r="Q4787" s="16" t="s">
        <v>12021</v>
      </c>
    </row>
    <row r="4788" customFormat="false" ht="15" hidden="false" customHeight="false" outlineLevel="0" collapsed="false">
      <c r="A4788" s="14" t="str">
        <f aca="false">'SKU Master'!A4788</f>
        <v>10-00247</v>
      </c>
      <c r="B4788" s="14" t="str">
        <f aca="false">VLOOKUP(A4788,'SKU Master'!$A:$N,6,FALSE())</f>
        <v>Harborline Shaving Cream, 5 pack</v>
      </c>
      <c r="C4788" s="15" t="n">
        <v>3</v>
      </c>
      <c r="D4788" s="15" t="n">
        <v>5.7</v>
      </c>
      <c r="E4788" s="15" t="n">
        <v>1.9</v>
      </c>
      <c r="F4788" s="16" t="s">
        <v>12290</v>
      </c>
      <c r="G4788" s="16" t="s">
        <v>12017</v>
      </c>
      <c r="H4788" s="17" t="n">
        <v>5.28</v>
      </c>
      <c r="I4788" s="18" t="n">
        <f aca="false">('SKU Master'!I4788-H4788)/'SKU Master'!I4788</f>
        <v>0.486880466472303</v>
      </c>
      <c r="J4788" s="16" t="n">
        <v>4</v>
      </c>
      <c r="K4788" s="19" t="n">
        <f aca="false">J4788*C4788</f>
        <v>12</v>
      </c>
      <c r="L4788" s="16" t="s">
        <v>12295</v>
      </c>
      <c r="M4788" s="16" t="s">
        <v>12292</v>
      </c>
      <c r="N4788" s="16" t="s">
        <v>12017</v>
      </c>
      <c r="O4788" s="16" t="s">
        <v>12307</v>
      </c>
      <c r="P4788" s="16" t="s">
        <v>12298</v>
      </c>
      <c r="Q4788" s="16" t="s">
        <v>12017</v>
      </c>
    </row>
    <row r="4789" customFormat="false" ht="15" hidden="false" customHeight="false" outlineLevel="0" collapsed="false">
      <c r="A4789" s="14" t="str">
        <f aca="false">'SKU Master'!A4789</f>
        <v>10-00248</v>
      </c>
      <c r="B4789" s="14" t="str">
        <f aca="false">VLOOKUP(A4789,'SKU Master'!$A:$N,6,FALSE())</f>
        <v>Brightsmile Shaving Cream, 11 oz</v>
      </c>
      <c r="C4789" s="15" t="n">
        <v>3.1</v>
      </c>
      <c r="D4789" s="15" t="n">
        <v>7.5</v>
      </c>
      <c r="E4789" s="15" t="n">
        <v>2.7</v>
      </c>
      <c r="F4789" s="16" t="s">
        <v>12290</v>
      </c>
      <c r="G4789" s="16" t="s">
        <v>12017</v>
      </c>
      <c r="H4789" s="17" t="n">
        <v>6.62</v>
      </c>
      <c r="I4789" s="18" t="n">
        <f aca="false">('SKU Master'!I4789-H4789)/'SKU Master'!I4789</f>
        <v>0.42384682332463</v>
      </c>
      <c r="J4789" s="16" t="n">
        <v>4</v>
      </c>
      <c r="K4789" s="19" t="n">
        <f aca="false">J4789*C4789</f>
        <v>12.4</v>
      </c>
      <c r="L4789" s="16" t="s">
        <v>12295</v>
      </c>
      <c r="M4789" s="16" t="s">
        <v>12292</v>
      </c>
      <c r="N4789" s="16" t="s">
        <v>12017</v>
      </c>
      <c r="O4789" s="16" t="s">
        <v>12307</v>
      </c>
      <c r="P4789" s="16" t="s">
        <v>12296</v>
      </c>
      <c r="Q4789" s="16" t="s">
        <v>12017</v>
      </c>
    </row>
    <row r="4790" customFormat="false" ht="15" hidden="false" customHeight="false" outlineLevel="0" collapsed="false">
      <c r="A4790" s="14" t="str">
        <f aca="false">'SKU Master'!A4790</f>
        <v>10-00249</v>
      </c>
      <c r="B4790" s="14" t="str">
        <f aca="false">VLOOKUP(A4790,'SKU Master'!$A:$N,6,FALSE())</f>
        <v>Purelle Razor Cartridges, 5 pack</v>
      </c>
      <c r="C4790" s="15" t="n">
        <v>1.6</v>
      </c>
      <c r="D4790" s="15" t="n">
        <v>7</v>
      </c>
      <c r="E4790" s="15" t="n">
        <v>3.4</v>
      </c>
      <c r="F4790" s="16" t="s">
        <v>12308</v>
      </c>
      <c r="G4790" s="16" t="s">
        <v>12017</v>
      </c>
      <c r="H4790" s="17" t="n">
        <v>3.2</v>
      </c>
      <c r="I4790" s="18" t="n">
        <f aca="false">('SKU Master'!I4790-H4790)/'SKU Master'!I4790</f>
        <v>0.41712204007286</v>
      </c>
      <c r="J4790" s="16" t="n">
        <v>1</v>
      </c>
      <c r="K4790" s="19" t="n">
        <f aca="false">J4790*C4790</f>
        <v>1.6</v>
      </c>
      <c r="L4790" s="16" t="s">
        <v>12291</v>
      </c>
      <c r="M4790" s="16" t="s">
        <v>12292</v>
      </c>
      <c r="N4790" s="16" t="s">
        <v>12017</v>
      </c>
      <c r="O4790" s="16" t="s">
        <v>12307</v>
      </c>
      <c r="P4790" s="16" t="s">
        <v>12294</v>
      </c>
      <c r="Q4790" s="16" t="s">
        <v>12017</v>
      </c>
    </row>
    <row r="4791" customFormat="false" ht="15" hidden="false" customHeight="false" outlineLevel="0" collapsed="false">
      <c r="A4791" s="14" t="str">
        <f aca="false">'SKU Master'!A4791</f>
        <v>10-00250</v>
      </c>
      <c r="B4791" s="14" t="str">
        <f aca="false">VLOOKUP(A4791,'SKU Master'!$A:$N,6,FALSE())</f>
        <v>Harborline Sensitive Skin Disposable Razors, 11 oz</v>
      </c>
      <c r="C4791" s="15" t="n">
        <v>2.8</v>
      </c>
      <c r="D4791" s="15" t="n">
        <v>7.5</v>
      </c>
      <c r="E4791" s="15" t="n">
        <v>2.9</v>
      </c>
      <c r="F4791" s="16" t="s">
        <v>12290</v>
      </c>
      <c r="G4791" s="16" t="s">
        <v>12017</v>
      </c>
      <c r="H4791" s="17" t="n">
        <v>2.36</v>
      </c>
      <c r="I4791" s="18" t="n">
        <f aca="false">('SKU Master'!I4791-H4791)/'SKU Master'!I4791</f>
        <v>0.527054108216433</v>
      </c>
      <c r="J4791" s="16" t="n">
        <v>9</v>
      </c>
      <c r="K4791" s="19" t="n">
        <f aca="false">J4791*C4791</f>
        <v>25.2</v>
      </c>
      <c r="L4791" s="16" t="s">
        <v>12295</v>
      </c>
      <c r="M4791" s="16" t="s">
        <v>12292</v>
      </c>
      <c r="N4791" s="16" t="s">
        <v>12017</v>
      </c>
      <c r="O4791" s="16" t="s">
        <v>12307</v>
      </c>
      <c r="P4791" s="16" t="s">
        <v>12297</v>
      </c>
      <c r="Q4791" s="16" t="s">
        <v>12017</v>
      </c>
    </row>
    <row r="4792" customFormat="false" ht="15" hidden="false" customHeight="false" outlineLevel="0" collapsed="false">
      <c r="A4792" s="14" t="str">
        <f aca="false">'SKU Master'!A4792</f>
        <v>10-00251</v>
      </c>
      <c r="B4792" s="14" t="str">
        <f aca="false">VLOOKUP(A4792,'SKU Master'!$A:$N,6,FALSE())</f>
        <v>Dermacare Overnight Pads, 36 ct</v>
      </c>
      <c r="C4792" s="15" t="n">
        <v>2.6</v>
      </c>
      <c r="D4792" s="15" t="n">
        <v>6.7</v>
      </c>
      <c r="E4792" s="15" t="n">
        <v>1.5</v>
      </c>
      <c r="F4792" s="16" t="s">
        <v>12290</v>
      </c>
      <c r="G4792" s="16" t="s">
        <v>12017</v>
      </c>
      <c r="H4792" s="17" t="n">
        <v>3.9</v>
      </c>
      <c r="I4792" s="18" t="n">
        <f aca="false">('SKU Master'!I4792-H4792)/'SKU Master'!I4792</f>
        <v>0.44206008583691</v>
      </c>
      <c r="J4792" s="16" t="n">
        <v>3</v>
      </c>
      <c r="K4792" s="19" t="n">
        <f aca="false">J4792*C4792</f>
        <v>7.8</v>
      </c>
      <c r="L4792" s="16" t="s">
        <v>12295</v>
      </c>
      <c r="M4792" s="16" t="s">
        <v>12292</v>
      </c>
      <c r="N4792" s="16" t="s">
        <v>12017</v>
      </c>
      <c r="O4792" s="16" t="s">
        <v>12307</v>
      </c>
      <c r="P4792" s="16" t="s">
        <v>12298</v>
      </c>
      <c r="Q4792" s="16" t="s">
        <v>12017</v>
      </c>
    </row>
    <row r="4793" customFormat="false" ht="15" hidden="false" customHeight="false" outlineLevel="0" collapsed="false">
      <c r="A4793" s="14" t="str">
        <f aca="false">'SKU Master'!A4793</f>
        <v>10-00252</v>
      </c>
      <c r="B4793" s="14" t="str">
        <f aca="false">VLOOKUP(A4793,'SKU Master'!$A:$N,6,FALSE())</f>
        <v>Dermacare Overnight Panty Liners, 18 ct</v>
      </c>
      <c r="C4793" s="15" t="n">
        <v>2.9</v>
      </c>
      <c r="D4793" s="15" t="n">
        <v>7.9</v>
      </c>
      <c r="E4793" s="15" t="n">
        <v>1.6</v>
      </c>
      <c r="F4793" s="16" t="s">
        <v>12308</v>
      </c>
      <c r="G4793" s="16" t="s">
        <v>12017</v>
      </c>
      <c r="H4793" s="17" t="n">
        <v>3.38</v>
      </c>
      <c r="I4793" s="18" t="n">
        <f aca="false">('SKU Master'!I4793-H4793)/'SKU Master'!I4793</f>
        <v>0.571609632446134</v>
      </c>
      <c r="J4793" s="16" t="n">
        <v>3</v>
      </c>
      <c r="K4793" s="19" t="n">
        <f aca="false">J4793*C4793</f>
        <v>8.7</v>
      </c>
      <c r="L4793" s="16" t="s">
        <v>12295</v>
      </c>
      <c r="M4793" s="16" t="s">
        <v>12292</v>
      </c>
      <c r="N4793" s="16" t="s">
        <v>12017</v>
      </c>
      <c r="O4793" s="16" t="s">
        <v>12307</v>
      </c>
      <c r="P4793" s="16" t="s">
        <v>12296</v>
      </c>
      <c r="Q4793" s="16" t="s">
        <v>12017</v>
      </c>
    </row>
    <row r="4794" customFormat="false" ht="15" hidden="false" customHeight="false" outlineLevel="0" collapsed="false">
      <c r="A4794" s="14" t="str">
        <f aca="false">'SKU Master'!A4794</f>
        <v>10-00253</v>
      </c>
      <c r="B4794" s="14" t="str">
        <f aca="false">VLOOKUP(A4794,'SKU Master'!$A:$N,6,FALSE())</f>
        <v>Dermacare Regular Pads, 18 ct</v>
      </c>
      <c r="C4794" s="15" t="n">
        <v>2.6</v>
      </c>
      <c r="D4794" s="15" t="n">
        <v>7.7</v>
      </c>
      <c r="E4794" s="15" t="n">
        <v>3.5</v>
      </c>
      <c r="F4794" s="16" t="s">
        <v>12308</v>
      </c>
      <c r="G4794" s="16" t="s">
        <v>12017</v>
      </c>
      <c r="H4794" s="17" t="n">
        <v>4.44</v>
      </c>
      <c r="I4794" s="18" t="n">
        <f aca="false">('SKU Master'!I4794-H4794)/'SKU Master'!I4794</f>
        <v>0.407209612817089</v>
      </c>
      <c r="J4794" s="16" t="n">
        <v>5</v>
      </c>
      <c r="K4794" s="19" t="n">
        <f aca="false">J4794*C4794</f>
        <v>13</v>
      </c>
      <c r="L4794" s="16" t="s">
        <v>12295</v>
      </c>
      <c r="M4794" s="16" t="s">
        <v>12292</v>
      </c>
      <c r="N4794" s="16" t="s">
        <v>12017</v>
      </c>
      <c r="O4794" s="16" t="s">
        <v>12307</v>
      </c>
      <c r="P4794" s="16" t="s">
        <v>12297</v>
      </c>
      <c r="Q4794" s="16" t="s">
        <v>12017</v>
      </c>
    </row>
    <row r="4795" customFormat="false" ht="15" hidden="false" customHeight="false" outlineLevel="0" collapsed="false">
      <c r="A4795" s="14" t="str">
        <f aca="false">'SKU Master'!A4795</f>
        <v>10-00254</v>
      </c>
      <c r="B4795" s="14" t="str">
        <f aca="false">VLOOKUP(A4795,'SKU Master'!$A:$N,6,FALSE())</f>
        <v>Brightsmile Regular Pads, 36 ct</v>
      </c>
      <c r="C4795" s="15" t="n">
        <v>2.4</v>
      </c>
      <c r="D4795" s="15" t="n">
        <v>5.8</v>
      </c>
      <c r="E4795" s="15" t="n">
        <v>2.5</v>
      </c>
      <c r="F4795" s="16" t="s">
        <v>12308</v>
      </c>
      <c r="G4795" s="16" t="s">
        <v>12017</v>
      </c>
      <c r="H4795" s="17" t="n">
        <v>3.03</v>
      </c>
      <c r="I4795" s="18" t="n">
        <f aca="false">('SKU Master'!I4795-H4795)/'SKU Master'!I4795</f>
        <v>0.476683937823834</v>
      </c>
      <c r="J4795" s="16" t="n">
        <v>4</v>
      </c>
      <c r="K4795" s="19" t="n">
        <f aca="false">J4795*C4795</f>
        <v>9.6</v>
      </c>
      <c r="L4795" s="16" t="s">
        <v>12295</v>
      </c>
      <c r="M4795" s="16" t="s">
        <v>12292</v>
      </c>
      <c r="N4795" s="16" t="s">
        <v>12017</v>
      </c>
      <c r="O4795" s="16" t="s">
        <v>12307</v>
      </c>
      <c r="P4795" s="16" t="s">
        <v>12296</v>
      </c>
      <c r="Q4795" s="16" t="s">
        <v>12017</v>
      </c>
    </row>
    <row r="4796" customFormat="false" ht="15" hidden="false" customHeight="false" outlineLevel="0" collapsed="false">
      <c r="A4796" s="14" t="str">
        <f aca="false">'SKU Master'!A4796</f>
        <v>10-00255</v>
      </c>
      <c r="B4796" s="14" t="str">
        <f aca="false">VLOOKUP(A4796,'SKU Master'!$A:$N,6,FALSE())</f>
        <v>Brightsmile Super Pads, 18 ct</v>
      </c>
      <c r="C4796" s="15" t="n">
        <v>2</v>
      </c>
      <c r="D4796" s="15" t="n">
        <v>6.8</v>
      </c>
      <c r="E4796" s="15" t="n">
        <v>2.6</v>
      </c>
      <c r="F4796" s="16" t="s">
        <v>12290</v>
      </c>
      <c r="G4796" s="16" t="s">
        <v>12017</v>
      </c>
      <c r="H4796" s="17" t="n">
        <v>3.29</v>
      </c>
      <c r="I4796" s="18" t="n">
        <f aca="false">('SKU Master'!I4796-H4796)/'SKU Master'!I4796</f>
        <v>0.560747663551402</v>
      </c>
      <c r="J4796" s="16" t="n">
        <v>5</v>
      </c>
      <c r="K4796" s="19" t="n">
        <f aca="false">J4796*C4796</f>
        <v>10</v>
      </c>
      <c r="L4796" s="16" t="s">
        <v>12295</v>
      </c>
      <c r="M4796" s="16" t="s">
        <v>12292</v>
      </c>
      <c r="N4796" s="16" t="s">
        <v>12017</v>
      </c>
      <c r="O4796" s="16" t="s">
        <v>12307</v>
      </c>
      <c r="P4796" s="16" t="s">
        <v>12297</v>
      </c>
      <c r="Q4796" s="16" t="s">
        <v>12017</v>
      </c>
    </row>
    <row r="4797" customFormat="false" ht="15" hidden="false" customHeight="false" outlineLevel="0" collapsed="false">
      <c r="A4797" s="14" t="str">
        <f aca="false">'SKU Master'!A4797</f>
        <v>10-00256</v>
      </c>
      <c r="B4797" s="14" t="str">
        <f aca="false">VLOOKUP(A4797,'SKU Master'!$A:$N,6,FALSE())</f>
        <v>Brightsmile Regular Tampons, 18 ct</v>
      </c>
      <c r="C4797" s="15" t="n">
        <v>2</v>
      </c>
      <c r="D4797" s="15" t="n">
        <v>7.7</v>
      </c>
      <c r="E4797" s="15" t="n">
        <v>2</v>
      </c>
      <c r="F4797" s="16" t="s">
        <v>12290</v>
      </c>
      <c r="G4797" s="16" t="s">
        <v>12017</v>
      </c>
      <c r="H4797" s="17" t="n">
        <v>4.01</v>
      </c>
      <c r="I4797" s="18" t="n">
        <f aca="false">('SKU Master'!I4797-H4797)/'SKU Master'!I4797</f>
        <v>0.522050059594756</v>
      </c>
      <c r="J4797" s="16" t="n">
        <v>4</v>
      </c>
      <c r="K4797" s="19" t="n">
        <f aca="false">J4797*C4797</f>
        <v>8</v>
      </c>
      <c r="L4797" s="16" t="s">
        <v>12295</v>
      </c>
      <c r="M4797" s="16" t="s">
        <v>12292</v>
      </c>
      <c r="N4797" s="16" t="s">
        <v>12017</v>
      </c>
      <c r="O4797" s="16" t="s">
        <v>12307</v>
      </c>
      <c r="P4797" s="16" t="s">
        <v>12296</v>
      </c>
      <c r="Q4797" s="16" t="s">
        <v>12017</v>
      </c>
    </row>
    <row r="4798" customFormat="false" ht="15" hidden="false" customHeight="false" outlineLevel="0" collapsed="false">
      <c r="A4798" s="14" t="str">
        <f aca="false">'SKU Master'!A4798</f>
        <v>10-00257</v>
      </c>
      <c r="B4798" s="14" t="str">
        <f aca="false">VLOOKUP(A4798,'SKU Master'!$A:$N,6,FALSE())</f>
        <v>Brightsmile Overnight Pads, 36 ct</v>
      </c>
      <c r="C4798" s="15" t="n">
        <v>3.4</v>
      </c>
      <c r="D4798" s="15" t="n">
        <v>7.5</v>
      </c>
      <c r="E4798" s="15" t="n">
        <v>2.7</v>
      </c>
      <c r="F4798" s="16" t="s">
        <v>12308</v>
      </c>
      <c r="G4798" s="16" t="s">
        <v>12017</v>
      </c>
      <c r="H4798" s="17" t="n">
        <v>3.48</v>
      </c>
      <c r="I4798" s="18" t="n">
        <f aca="false">('SKU Master'!I4798-H4798)/'SKU Master'!I4798</f>
        <v>0.419031719532554</v>
      </c>
      <c r="J4798" s="16" t="n">
        <v>3</v>
      </c>
      <c r="K4798" s="19" t="n">
        <f aca="false">J4798*C4798</f>
        <v>10.2</v>
      </c>
      <c r="L4798" s="16" t="s">
        <v>12295</v>
      </c>
      <c r="M4798" s="16" t="s">
        <v>12292</v>
      </c>
      <c r="N4798" s="16" t="s">
        <v>12017</v>
      </c>
      <c r="O4798" s="16" t="s">
        <v>12307</v>
      </c>
      <c r="P4798" s="16" t="s">
        <v>12298</v>
      </c>
      <c r="Q4798" s="16" t="s">
        <v>12017</v>
      </c>
    </row>
    <row r="4799" customFormat="false" ht="15" hidden="false" customHeight="false" outlineLevel="0" collapsed="false">
      <c r="A4799" s="14" t="str">
        <f aca="false">'SKU Master'!A4799</f>
        <v>10-00258</v>
      </c>
      <c r="B4799" s="14" t="str">
        <f aca="false">VLOOKUP(A4799,'SKU Master'!$A:$N,6,FALSE())</f>
        <v>Harborline Super Tampons, 18 ct</v>
      </c>
      <c r="C4799" s="15" t="n">
        <v>3.5</v>
      </c>
      <c r="D4799" s="15" t="n">
        <v>7.9</v>
      </c>
      <c r="E4799" s="15" t="n">
        <v>2.8</v>
      </c>
      <c r="F4799" s="16" t="s">
        <v>12308</v>
      </c>
      <c r="G4799" s="16" t="s">
        <v>12017</v>
      </c>
      <c r="H4799" s="17" t="n">
        <v>3.98</v>
      </c>
      <c r="I4799" s="18" t="n">
        <f aca="false">('SKU Master'!I4799-H4799)/'SKU Master'!I4799</f>
        <v>0.552305961754781</v>
      </c>
      <c r="J4799" s="16" t="n">
        <v>3</v>
      </c>
      <c r="K4799" s="19" t="n">
        <f aca="false">J4799*C4799</f>
        <v>10.5</v>
      </c>
      <c r="L4799" s="16" t="s">
        <v>12295</v>
      </c>
      <c r="M4799" s="16" t="s">
        <v>12292</v>
      </c>
      <c r="N4799" s="16" t="s">
        <v>12017</v>
      </c>
      <c r="O4799" s="16" t="s">
        <v>12307</v>
      </c>
      <c r="P4799" s="16" t="s">
        <v>12298</v>
      </c>
      <c r="Q4799" s="16" t="s">
        <v>12017</v>
      </c>
    </row>
    <row r="4800" customFormat="false" ht="15" hidden="false" customHeight="false" outlineLevel="0" collapsed="false">
      <c r="A4800" s="14" t="str">
        <f aca="false">'SKU Master'!A4800</f>
        <v>10-00259</v>
      </c>
      <c r="B4800" s="14" t="str">
        <f aca="false">VLOOKUP(A4800,'SKU Master'!$A:$N,6,FALSE())</f>
        <v>Brightsmile Overnight Pads, 18 ct</v>
      </c>
      <c r="C4800" s="15" t="n">
        <v>2.9</v>
      </c>
      <c r="D4800" s="15" t="n">
        <v>4.3</v>
      </c>
      <c r="E4800" s="15" t="n">
        <v>2.5</v>
      </c>
      <c r="F4800" s="16" t="s">
        <v>12308</v>
      </c>
      <c r="G4800" s="16" t="s">
        <v>12017</v>
      </c>
      <c r="H4800" s="17" t="n">
        <v>4.24</v>
      </c>
      <c r="I4800" s="18" t="n">
        <f aca="false">('SKU Master'!I4800-H4800)/'SKU Master'!I4800</f>
        <v>0.500588928150766</v>
      </c>
      <c r="J4800" s="16" t="n">
        <v>1</v>
      </c>
      <c r="K4800" s="19" t="n">
        <f aca="false">J4800*C4800</f>
        <v>2.9</v>
      </c>
      <c r="L4800" s="16" t="s">
        <v>12295</v>
      </c>
      <c r="M4800" s="16" t="s">
        <v>12292</v>
      </c>
      <c r="N4800" s="16" t="s">
        <v>12017</v>
      </c>
      <c r="O4800" s="16" t="s">
        <v>12307</v>
      </c>
      <c r="P4800" s="16" t="s">
        <v>12294</v>
      </c>
      <c r="Q4800" s="16" t="s">
        <v>12017</v>
      </c>
    </row>
    <row r="4801" customFormat="false" ht="15" hidden="false" customHeight="false" outlineLevel="0" collapsed="false">
      <c r="A4801" s="14" t="str">
        <f aca="false">'SKU Master'!A4801</f>
        <v>10-00260</v>
      </c>
      <c r="B4801" s="14" t="str">
        <f aca="false">VLOOKUP(A4801,'SKU Master'!$A:$N,6,FALSE())</f>
        <v>Brightsmile Super Pads, 36 ct</v>
      </c>
      <c r="C4801" s="15" t="n">
        <v>2.4</v>
      </c>
      <c r="D4801" s="15" t="n">
        <v>4.9</v>
      </c>
      <c r="E4801" s="15" t="n">
        <v>2.5</v>
      </c>
      <c r="F4801" s="16" t="s">
        <v>12290</v>
      </c>
      <c r="G4801" s="16" t="s">
        <v>12017</v>
      </c>
      <c r="H4801" s="17" t="n">
        <v>3.89</v>
      </c>
      <c r="I4801" s="18" t="n">
        <f aca="false">('SKU Master'!I4801-H4801)/'SKU Master'!I4801</f>
        <v>0.500641848523748</v>
      </c>
      <c r="J4801" s="16" t="n">
        <v>5</v>
      </c>
      <c r="K4801" s="19" t="n">
        <f aca="false">J4801*C4801</f>
        <v>12</v>
      </c>
      <c r="L4801" s="16" t="s">
        <v>12295</v>
      </c>
      <c r="M4801" s="16" t="s">
        <v>12292</v>
      </c>
      <c r="N4801" s="16" t="s">
        <v>12017</v>
      </c>
      <c r="O4801" s="16" t="s">
        <v>12307</v>
      </c>
      <c r="P4801" s="16" t="s">
        <v>12297</v>
      </c>
      <c r="Q4801" s="16" t="s">
        <v>12017</v>
      </c>
    </row>
    <row r="4802" customFormat="false" ht="15" hidden="false" customHeight="false" outlineLevel="0" collapsed="false">
      <c r="A4802" s="14" t="str">
        <f aca="false">'SKU Master'!A4802</f>
        <v>10-00261</v>
      </c>
      <c r="B4802" s="14" t="str">
        <f aca="false">VLOOKUP(A4802,'SKU Master'!$A:$N,6,FALSE())</f>
        <v>Purelle Super Pads, 18 ct</v>
      </c>
      <c r="C4802" s="15" t="n">
        <v>2.5</v>
      </c>
      <c r="D4802" s="15" t="n">
        <v>6</v>
      </c>
      <c r="E4802" s="15" t="n">
        <v>2.6</v>
      </c>
      <c r="F4802" s="16" t="s">
        <v>12290</v>
      </c>
      <c r="G4802" s="16" t="s">
        <v>12017</v>
      </c>
      <c r="H4802" s="17" t="n">
        <v>3.99</v>
      </c>
      <c r="I4802" s="18" t="n">
        <f aca="false">('SKU Master'!I4802-H4802)/'SKU Master'!I4802</f>
        <v>0.420899854862119</v>
      </c>
      <c r="J4802" s="16" t="n">
        <v>4</v>
      </c>
      <c r="K4802" s="19" t="n">
        <f aca="false">J4802*C4802</f>
        <v>10</v>
      </c>
      <c r="L4802" s="16" t="s">
        <v>12295</v>
      </c>
      <c r="M4802" s="16" t="s">
        <v>12292</v>
      </c>
      <c r="N4802" s="16" t="s">
        <v>12017</v>
      </c>
      <c r="O4802" s="16" t="s">
        <v>12307</v>
      </c>
      <c r="P4802" s="16" t="s">
        <v>12296</v>
      </c>
      <c r="Q4802" s="16" t="s">
        <v>12017</v>
      </c>
    </row>
    <row r="4803" customFormat="false" ht="15" hidden="false" customHeight="false" outlineLevel="0" collapsed="false">
      <c r="A4803" s="14" t="str">
        <f aca="false">'SKU Master'!A4803</f>
        <v>10-00262</v>
      </c>
      <c r="B4803" s="14" t="str">
        <f aca="false">VLOOKUP(A4803,'SKU Master'!$A:$N,6,FALSE())</f>
        <v>Brightsmile Overnight Tampons, 36 ct</v>
      </c>
      <c r="C4803" s="15" t="n">
        <v>3.5</v>
      </c>
      <c r="D4803" s="15" t="n">
        <v>5.2</v>
      </c>
      <c r="E4803" s="15" t="n">
        <v>2.1</v>
      </c>
      <c r="F4803" s="16" t="s">
        <v>12308</v>
      </c>
      <c r="G4803" s="16" t="s">
        <v>12017</v>
      </c>
      <c r="H4803" s="17" t="n">
        <v>4.11</v>
      </c>
      <c r="I4803" s="18" t="n">
        <f aca="false">('SKU Master'!I4803-H4803)/'SKU Master'!I4803</f>
        <v>0.532423208191126</v>
      </c>
      <c r="J4803" s="16" t="n">
        <v>2</v>
      </c>
      <c r="K4803" s="19" t="n">
        <f aca="false">J4803*C4803</f>
        <v>7</v>
      </c>
      <c r="L4803" s="16" t="s">
        <v>12295</v>
      </c>
      <c r="M4803" s="16" t="s">
        <v>12292</v>
      </c>
      <c r="N4803" s="16" t="s">
        <v>12017</v>
      </c>
      <c r="O4803" s="16" t="s">
        <v>12307</v>
      </c>
      <c r="P4803" s="16" t="s">
        <v>12298</v>
      </c>
      <c r="Q4803" s="16" t="s">
        <v>12017</v>
      </c>
    </row>
    <row r="4804" customFormat="false" ht="15" hidden="false" customHeight="false" outlineLevel="0" collapsed="false">
      <c r="A4804" s="14" t="str">
        <f aca="false">'SKU Master'!A4804</f>
        <v>10-00263</v>
      </c>
      <c r="B4804" s="14" t="str">
        <f aca="false">VLOOKUP(A4804,'SKU Master'!$A:$N,6,FALSE())</f>
        <v>Brightsmile Super Tampons, 36 ct</v>
      </c>
      <c r="C4804" s="15" t="n">
        <v>3.3</v>
      </c>
      <c r="D4804" s="15" t="n">
        <v>5.7</v>
      </c>
      <c r="E4804" s="15" t="n">
        <v>2.8</v>
      </c>
      <c r="F4804" s="16" t="s">
        <v>12308</v>
      </c>
      <c r="G4804" s="16" t="s">
        <v>12017</v>
      </c>
      <c r="H4804" s="17" t="n">
        <v>2.9</v>
      </c>
      <c r="I4804" s="18" t="n">
        <f aca="false">('SKU Master'!I4804-H4804)/'SKU Master'!I4804</f>
        <v>0.499136442141624</v>
      </c>
      <c r="J4804" s="16" t="n">
        <v>1</v>
      </c>
      <c r="K4804" s="19" t="n">
        <f aca="false">J4804*C4804</f>
        <v>3.3</v>
      </c>
      <c r="L4804" s="16" t="s">
        <v>12291</v>
      </c>
      <c r="M4804" s="16" t="s">
        <v>12292</v>
      </c>
      <c r="N4804" s="16" t="s">
        <v>12017</v>
      </c>
      <c r="O4804" s="16" t="s">
        <v>12307</v>
      </c>
      <c r="P4804" s="16" t="s">
        <v>12294</v>
      </c>
      <c r="Q4804" s="16" t="s">
        <v>12017</v>
      </c>
    </row>
    <row r="4805" customFormat="false" ht="15" hidden="false" customHeight="false" outlineLevel="0" collapsed="false">
      <c r="A4805" s="14" t="str">
        <f aca="false">'SKU Master'!A4805</f>
        <v>10-00264</v>
      </c>
      <c r="B4805" s="14" t="str">
        <f aca="false">VLOOKUP(A4805,'SKU Master'!$A:$N,6,FALSE())</f>
        <v>Harborline Super Panty Liners, 36 ct</v>
      </c>
      <c r="C4805" s="15" t="n">
        <v>2.8</v>
      </c>
      <c r="D4805" s="15" t="n">
        <v>4.5</v>
      </c>
      <c r="E4805" s="15" t="n">
        <v>3.2</v>
      </c>
      <c r="F4805" s="16" t="s">
        <v>12308</v>
      </c>
      <c r="G4805" s="16" t="s">
        <v>12017</v>
      </c>
      <c r="H4805" s="17" t="n">
        <v>2.39</v>
      </c>
      <c r="I4805" s="18" t="n">
        <f aca="false">('SKU Master'!I4805-H4805)/'SKU Master'!I4805</f>
        <v>0.601001669449082</v>
      </c>
      <c r="J4805" s="16" t="n">
        <v>4</v>
      </c>
      <c r="K4805" s="19" t="n">
        <f aca="false">J4805*C4805</f>
        <v>11.2</v>
      </c>
      <c r="L4805" s="16" t="s">
        <v>12295</v>
      </c>
      <c r="M4805" s="16" t="s">
        <v>12292</v>
      </c>
      <c r="N4805" s="16" t="s">
        <v>12017</v>
      </c>
      <c r="O4805" s="16" t="s">
        <v>12307</v>
      </c>
      <c r="P4805" s="16" t="s">
        <v>12296</v>
      </c>
      <c r="Q4805" s="16" t="s">
        <v>12017</v>
      </c>
    </row>
    <row r="4806" customFormat="false" ht="15" hidden="false" customHeight="false" outlineLevel="0" collapsed="false">
      <c r="A4806" s="14" t="str">
        <f aca="false">'SKU Master'!A4806</f>
        <v>10-00265</v>
      </c>
      <c r="B4806" s="14" t="str">
        <f aca="false">VLOOKUP(A4806,'SKU Master'!$A:$N,6,FALSE())</f>
        <v>Harborline Overnight Pads, 18 ct</v>
      </c>
      <c r="C4806" s="15" t="n">
        <v>2.1</v>
      </c>
      <c r="D4806" s="15" t="n">
        <v>5</v>
      </c>
      <c r="E4806" s="15" t="n">
        <v>2.6</v>
      </c>
      <c r="F4806" s="16" t="s">
        <v>12308</v>
      </c>
      <c r="G4806" s="16" t="s">
        <v>12017</v>
      </c>
      <c r="H4806" s="17" t="n">
        <v>3.1</v>
      </c>
      <c r="I4806" s="18" t="n">
        <f aca="false">('SKU Master'!I4806-H4806)/'SKU Master'!I4806</f>
        <v>0.574759945130316</v>
      </c>
      <c r="J4806" s="16" t="n">
        <v>5</v>
      </c>
      <c r="K4806" s="19" t="n">
        <f aca="false">J4806*C4806</f>
        <v>10.5</v>
      </c>
      <c r="L4806" s="16" t="s">
        <v>12295</v>
      </c>
      <c r="M4806" s="16" t="s">
        <v>12292</v>
      </c>
      <c r="N4806" s="16" t="s">
        <v>12017</v>
      </c>
      <c r="O4806" s="16" t="s">
        <v>12307</v>
      </c>
      <c r="P4806" s="16" t="s">
        <v>12297</v>
      </c>
      <c r="Q4806" s="16" t="s">
        <v>12017</v>
      </c>
    </row>
    <row r="4807" customFormat="false" ht="15" hidden="false" customHeight="false" outlineLevel="0" collapsed="false">
      <c r="A4807" s="14" t="str">
        <f aca="false">'SKU Master'!A4807</f>
        <v>10-00266</v>
      </c>
      <c r="B4807" s="14" t="str">
        <f aca="false">VLOOKUP(A4807,'SKU Master'!$A:$N,6,FALSE())</f>
        <v>Harborline Super Pads, 36 ct</v>
      </c>
      <c r="C4807" s="15" t="n">
        <v>3.3</v>
      </c>
      <c r="D4807" s="15" t="n">
        <v>7.6</v>
      </c>
      <c r="E4807" s="15" t="n">
        <v>3.2</v>
      </c>
      <c r="F4807" s="16" t="s">
        <v>12308</v>
      </c>
      <c r="G4807" s="16" t="s">
        <v>12017</v>
      </c>
      <c r="H4807" s="17" t="n">
        <v>3.54</v>
      </c>
      <c r="I4807" s="18" t="n">
        <f aca="false">('SKU Master'!I4807-H4807)/'SKU Master'!I4807</f>
        <v>0.478645066273932</v>
      </c>
      <c r="J4807" s="16" t="n">
        <v>3</v>
      </c>
      <c r="K4807" s="19" t="n">
        <f aca="false">J4807*C4807</f>
        <v>9.9</v>
      </c>
      <c r="L4807" s="16" t="s">
        <v>12295</v>
      </c>
      <c r="M4807" s="16" t="s">
        <v>12292</v>
      </c>
      <c r="N4807" s="16" t="s">
        <v>12017</v>
      </c>
      <c r="O4807" s="16" t="s">
        <v>12307</v>
      </c>
      <c r="P4807" s="16" t="s">
        <v>12298</v>
      </c>
      <c r="Q4807" s="16" t="s">
        <v>12017</v>
      </c>
    </row>
    <row r="4808" customFormat="false" ht="15" hidden="false" customHeight="false" outlineLevel="0" collapsed="false">
      <c r="A4808" s="14" t="str">
        <f aca="false">'SKU Master'!A4808</f>
        <v>10-00267</v>
      </c>
      <c r="B4808" s="14" t="str">
        <f aca="false">VLOOKUP(A4808,'SKU Master'!$A:$N,6,FALSE())</f>
        <v>Purelle Regular Pads, 18 ct</v>
      </c>
      <c r="C4808" s="15" t="n">
        <v>2.6</v>
      </c>
      <c r="D4808" s="15" t="n">
        <v>7.3</v>
      </c>
      <c r="E4808" s="15" t="n">
        <v>2</v>
      </c>
      <c r="F4808" s="16" t="s">
        <v>12290</v>
      </c>
      <c r="G4808" s="16" t="s">
        <v>12017</v>
      </c>
      <c r="H4808" s="17" t="n">
        <v>2.9</v>
      </c>
      <c r="I4808" s="18" t="n">
        <f aca="false">('SKU Master'!I4808-H4808)/'SKU Master'!I4808</f>
        <v>0.553158705701079</v>
      </c>
      <c r="J4808" s="16" t="n">
        <v>2</v>
      </c>
      <c r="K4808" s="19" t="n">
        <f aca="false">J4808*C4808</f>
        <v>5.2</v>
      </c>
      <c r="L4808" s="16" t="s">
        <v>12295</v>
      </c>
      <c r="M4808" s="16" t="s">
        <v>12292</v>
      </c>
      <c r="N4808" s="16" t="s">
        <v>12017</v>
      </c>
      <c r="O4808" s="16" t="s">
        <v>12307</v>
      </c>
      <c r="P4808" s="16" t="s">
        <v>12298</v>
      </c>
      <c r="Q4808" s="16" t="s">
        <v>12017</v>
      </c>
    </row>
    <row r="4809" customFormat="false" ht="15" hidden="false" customHeight="false" outlineLevel="0" collapsed="false">
      <c r="A4809" s="14" t="str">
        <f aca="false">'SKU Master'!A4809</f>
        <v>10-00268</v>
      </c>
      <c r="B4809" s="14" t="str">
        <f aca="false">VLOOKUP(A4809,'SKU Master'!$A:$N,6,FALSE())</f>
        <v>Dermacare Overnight Tampons, 18 ct</v>
      </c>
      <c r="C4809" s="15" t="n">
        <v>2.2</v>
      </c>
      <c r="D4809" s="15" t="n">
        <v>6.3</v>
      </c>
      <c r="E4809" s="15" t="n">
        <v>1.9</v>
      </c>
      <c r="F4809" s="16" t="s">
        <v>12290</v>
      </c>
      <c r="G4809" s="16" t="s">
        <v>12017</v>
      </c>
      <c r="H4809" s="17" t="n">
        <v>3.18</v>
      </c>
      <c r="I4809" s="18" t="n">
        <f aca="false">('SKU Master'!I4809-H4809)/'SKU Master'!I4809</f>
        <v>0.469115191986644</v>
      </c>
      <c r="J4809" s="16" t="n">
        <v>2</v>
      </c>
      <c r="K4809" s="19" t="n">
        <f aca="false">J4809*C4809</f>
        <v>4.4</v>
      </c>
      <c r="L4809" s="16" t="s">
        <v>12295</v>
      </c>
      <c r="M4809" s="16" t="s">
        <v>12292</v>
      </c>
      <c r="N4809" s="16" t="s">
        <v>12017</v>
      </c>
      <c r="O4809" s="16" t="s">
        <v>12307</v>
      </c>
      <c r="P4809" s="16" t="s">
        <v>12294</v>
      </c>
      <c r="Q4809" s="16" t="s">
        <v>12017</v>
      </c>
    </row>
    <row r="4810" customFormat="false" ht="15" hidden="false" customHeight="false" outlineLevel="0" collapsed="false">
      <c r="A4810" s="14" t="str">
        <f aca="false">'SKU Master'!A4810</f>
        <v>10-00269</v>
      </c>
      <c r="B4810" s="14" t="str">
        <f aca="false">VLOOKUP(A4810,'SKU Master'!$A:$N,6,FALSE())</f>
        <v>Harborline Super Tampons, 36 ct</v>
      </c>
      <c r="C4810" s="15" t="n">
        <v>1.8</v>
      </c>
      <c r="D4810" s="15" t="n">
        <v>5.1</v>
      </c>
      <c r="E4810" s="15" t="n">
        <v>3.5</v>
      </c>
      <c r="F4810" s="16" t="s">
        <v>12308</v>
      </c>
      <c r="G4810" s="16" t="s">
        <v>12017</v>
      </c>
      <c r="H4810" s="17" t="n">
        <v>2.13</v>
      </c>
      <c r="I4810" s="18" t="n">
        <f aca="false">('SKU Master'!I4810-H4810)/'SKU Master'!I4810</f>
        <v>0.632124352331606</v>
      </c>
      <c r="J4810" s="16" t="n">
        <v>1</v>
      </c>
      <c r="K4810" s="19" t="n">
        <f aca="false">J4810*C4810</f>
        <v>1.8</v>
      </c>
      <c r="L4810" s="16" t="s">
        <v>12291</v>
      </c>
      <c r="M4810" s="16" t="s">
        <v>12292</v>
      </c>
      <c r="N4810" s="16" t="s">
        <v>12017</v>
      </c>
      <c r="O4810" s="16" t="s">
        <v>12307</v>
      </c>
      <c r="P4810" s="16" t="s">
        <v>12294</v>
      </c>
      <c r="Q4810" s="16" t="s">
        <v>12017</v>
      </c>
    </row>
    <row r="4811" customFormat="false" ht="15" hidden="false" customHeight="false" outlineLevel="0" collapsed="false">
      <c r="A4811" s="14" t="str">
        <f aca="false">'SKU Master'!A4811</f>
        <v>10-00270</v>
      </c>
      <c r="B4811" s="14" t="str">
        <f aca="false">VLOOKUP(A4811,'SKU Master'!$A:$N,6,FALSE())</f>
        <v>Brightsmile Regular Panty Liners, 18 ct</v>
      </c>
      <c r="C4811" s="15" t="n">
        <v>2.8</v>
      </c>
      <c r="D4811" s="15" t="n">
        <v>6.3</v>
      </c>
      <c r="E4811" s="15" t="n">
        <v>3.5</v>
      </c>
      <c r="F4811" s="16" t="s">
        <v>12308</v>
      </c>
      <c r="G4811" s="16" t="s">
        <v>12017</v>
      </c>
      <c r="H4811" s="17" t="n">
        <v>4.46</v>
      </c>
      <c r="I4811" s="18" t="n">
        <f aca="false">('SKU Master'!I4811-H4811)/'SKU Master'!I4811</f>
        <v>0.474676089517079</v>
      </c>
      <c r="J4811" s="16" t="n">
        <v>6</v>
      </c>
      <c r="K4811" s="19" t="n">
        <f aca="false">J4811*C4811</f>
        <v>16.8</v>
      </c>
      <c r="L4811" s="16" t="s">
        <v>12295</v>
      </c>
      <c r="M4811" s="16" t="s">
        <v>12292</v>
      </c>
      <c r="N4811" s="16" t="s">
        <v>12017</v>
      </c>
      <c r="O4811" s="16" t="s">
        <v>12307</v>
      </c>
      <c r="P4811" s="16" t="s">
        <v>12297</v>
      </c>
      <c r="Q4811" s="16" t="s">
        <v>12021</v>
      </c>
    </row>
    <row r="4812" customFormat="false" ht="15" hidden="false" customHeight="false" outlineLevel="0" collapsed="false">
      <c r="A4812" s="14" t="str">
        <f aca="false">'SKU Master'!A4812</f>
        <v>10-00271</v>
      </c>
      <c r="B4812" s="14" t="str">
        <f aca="false">VLOOKUP(A4812,'SKU Master'!$A:$N,6,FALSE())</f>
        <v>Brightsmile Super Tampons, 18 ct</v>
      </c>
      <c r="C4812" s="15" t="n">
        <v>2.4</v>
      </c>
      <c r="D4812" s="15" t="n">
        <v>5.5</v>
      </c>
      <c r="E4812" s="15" t="n">
        <v>2.7</v>
      </c>
      <c r="F4812" s="16" t="s">
        <v>12308</v>
      </c>
      <c r="G4812" s="16" t="s">
        <v>12017</v>
      </c>
      <c r="H4812" s="17" t="n">
        <v>2.7</v>
      </c>
      <c r="I4812" s="18" t="n">
        <f aca="false">('SKU Master'!I4812-H4812)/'SKU Master'!I4812</f>
        <v>0.533678756476684</v>
      </c>
      <c r="J4812" s="16" t="n">
        <v>4</v>
      </c>
      <c r="K4812" s="19" t="n">
        <f aca="false">J4812*C4812</f>
        <v>9.6</v>
      </c>
      <c r="L4812" s="16" t="s">
        <v>12295</v>
      </c>
      <c r="M4812" s="16" t="s">
        <v>12292</v>
      </c>
      <c r="N4812" s="16" t="s">
        <v>12017</v>
      </c>
      <c r="O4812" s="16" t="s">
        <v>12307</v>
      </c>
      <c r="P4812" s="16" t="s">
        <v>12296</v>
      </c>
      <c r="Q4812" s="16" t="s">
        <v>12017</v>
      </c>
    </row>
    <row r="4813" customFormat="false" ht="15" hidden="false" customHeight="false" outlineLevel="0" collapsed="false">
      <c r="A4813" s="14" t="str">
        <f aca="false">'SKU Master'!A4813</f>
        <v>10-00272</v>
      </c>
      <c r="B4813" s="14" t="str">
        <f aca="false">VLOOKUP(A4813,'SKU Master'!$A:$N,6,FALSE())</f>
        <v>Purelle Super Tampons, 18 ct</v>
      </c>
      <c r="C4813" s="15" t="n">
        <v>1.7</v>
      </c>
      <c r="D4813" s="15" t="n">
        <v>6.3</v>
      </c>
      <c r="E4813" s="15" t="n">
        <v>2.3</v>
      </c>
      <c r="F4813" s="16" t="s">
        <v>12308</v>
      </c>
      <c r="G4813" s="16" t="s">
        <v>12017</v>
      </c>
      <c r="H4813" s="17" t="n">
        <v>3.81</v>
      </c>
      <c r="I4813" s="18" t="n">
        <f aca="false">('SKU Master'!I4813-H4813)/'SKU Master'!I4813</f>
        <v>0.576195773081201</v>
      </c>
      <c r="J4813" s="16" t="n">
        <v>4</v>
      </c>
      <c r="K4813" s="19" t="n">
        <f aca="false">J4813*C4813</f>
        <v>6.8</v>
      </c>
      <c r="L4813" s="16" t="s">
        <v>12295</v>
      </c>
      <c r="M4813" s="16" t="s">
        <v>12292</v>
      </c>
      <c r="N4813" s="16" t="s">
        <v>12017</v>
      </c>
      <c r="O4813" s="16" t="s">
        <v>12307</v>
      </c>
      <c r="P4813" s="16" t="s">
        <v>12296</v>
      </c>
      <c r="Q4813" s="16" t="s">
        <v>12021</v>
      </c>
    </row>
    <row r="4814" customFormat="false" ht="15" hidden="false" customHeight="false" outlineLevel="0" collapsed="false">
      <c r="A4814" s="14" t="str">
        <f aca="false">'SKU Master'!A4814</f>
        <v>10-00273</v>
      </c>
      <c r="B4814" s="14" t="str">
        <f aca="false">VLOOKUP(A4814,'SKU Master'!$A:$N,6,FALSE())</f>
        <v>Brightsmile Overnight Tampons, 18 ct</v>
      </c>
      <c r="C4814" s="15" t="n">
        <v>2.7</v>
      </c>
      <c r="D4814" s="15" t="n">
        <v>5.8</v>
      </c>
      <c r="E4814" s="15" t="n">
        <v>1.7</v>
      </c>
      <c r="F4814" s="16" t="s">
        <v>12308</v>
      </c>
      <c r="G4814" s="16" t="s">
        <v>12017</v>
      </c>
      <c r="H4814" s="17" t="n">
        <v>3.51</v>
      </c>
      <c r="I4814" s="18" t="n">
        <f aca="false">('SKU Master'!I4814-H4814)/'SKU Master'!I4814</f>
        <v>0.525033829499323</v>
      </c>
      <c r="J4814" s="16" t="n">
        <v>4</v>
      </c>
      <c r="K4814" s="19" t="n">
        <f aca="false">J4814*C4814</f>
        <v>10.8</v>
      </c>
      <c r="L4814" s="16" t="s">
        <v>12295</v>
      </c>
      <c r="M4814" s="16" t="s">
        <v>12292</v>
      </c>
      <c r="N4814" s="16" t="s">
        <v>12017</v>
      </c>
      <c r="O4814" s="16" t="s">
        <v>12307</v>
      </c>
      <c r="P4814" s="16" t="s">
        <v>12296</v>
      </c>
      <c r="Q4814" s="16" t="s">
        <v>12017</v>
      </c>
    </row>
    <row r="4815" customFormat="false" ht="15" hidden="false" customHeight="false" outlineLevel="0" collapsed="false">
      <c r="A4815" s="14" t="str">
        <f aca="false">'SKU Master'!A4815</f>
        <v>10-00274</v>
      </c>
      <c r="B4815" s="14" t="str">
        <f aca="false">VLOOKUP(A4815,'SKU Master'!$A:$N,6,FALSE())</f>
        <v>Dermacare Regular Tampons, 36 ct</v>
      </c>
      <c r="C4815" s="15" t="n">
        <v>2.1</v>
      </c>
      <c r="D4815" s="15" t="n">
        <v>4.1</v>
      </c>
      <c r="E4815" s="15" t="n">
        <v>2.3</v>
      </c>
      <c r="F4815" s="16" t="s">
        <v>12308</v>
      </c>
      <c r="G4815" s="16" t="s">
        <v>12017</v>
      </c>
      <c r="H4815" s="17" t="n">
        <v>4.04</v>
      </c>
      <c r="I4815" s="18" t="n">
        <f aca="false">('SKU Master'!I4815-H4815)/'SKU Master'!I4815</f>
        <v>0.550611790878754</v>
      </c>
      <c r="J4815" s="16" t="n">
        <v>3</v>
      </c>
      <c r="K4815" s="19" t="n">
        <f aca="false">J4815*C4815</f>
        <v>6.3</v>
      </c>
      <c r="L4815" s="16" t="s">
        <v>12295</v>
      </c>
      <c r="M4815" s="16" t="s">
        <v>12292</v>
      </c>
      <c r="N4815" s="16" t="s">
        <v>12017</v>
      </c>
      <c r="O4815" s="16" t="s">
        <v>12307</v>
      </c>
      <c r="P4815" s="16" t="s">
        <v>12296</v>
      </c>
      <c r="Q4815" s="16" t="s">
        <v>12021</v>
      </c>
    </row>
    <row r="4816" customFormat="false" ht="15" hidden="false" customHeight="false" outlineLevel="0" collapsed="false">
      <c r="A4816" s="14" t="str">
        <f aca="false">'SKU Master'!A4816</f>
        <v>10-00275</v>
      </c>
      <c r="B4816" s="14" t="str">
        <f aca="false">VLOOKUP(A4816,'SKU Master'!$A:$N,6,FALSE())</f>
        <v>Harborline Regular Tampons, 36 ct</v>
      </c>
      <c r="C4816" s="15" t="n">
        <v>3</v>
      </c>
      <c r="D4816" s="15" t="n">
        <v>5.6</v>
      </c>
      <c r="E4816" s="15" t="n">
        <v>3</v>
      </c>
      <c r="F4816" s="16" t="s">
        <v>12290</v>
      </c>
      <c r="G4816" s="16" t="s">
        <v>12017</v>
      </c>
      <c r="H4816" s="17" t="n">
        <v>2.37</v>
      </c>
      <c r="I4816" s="18" t="n">
        <f aca="false">('SKU Master'!I4816-H4816)/'SKU Master'!I4816</f>
        <v>0.597623089983022</v>
      </c>
      <c r="J4816" s="16" t="n">
        <v>2</v>
      </c>
      <c r="K4816" s="19" t="n">
        <f aca="false">J4816*C4816</f>
        <v>6</v>
      </c>
      <c r="L4816" s="16" t="s">
        <v>12291</v>
      </c>
      <c r="M4816" s="16" t="s">
        <v>12292</v>
      </c>
      <c r="N4816" s="16" t="s">
        <v>12017</v>
      </c>
      <c r="O4816" s="16" t="s">
        <v>12307</v>
      </c>
      <c r="P4816" s="16" t="s">
        <v>12294</v>
      </c>
      <c r="Q4816" s="16" t="s">
        <v>12017</v>
      </c>
    </row>
    <row r="4817" customFormat="false" ht="15" hidden="false" customHeight="false" outlineLevel="0" collapsed="false">
      <c r="A4817" s="14" t="str">
        <f aca="false">'SKU Master'!A4817</f>
        <v>10-00276</v>
      </c>
      <c r="B4817" s="14" t="str">
        <f aca="false">VLOOKUP(A4817,'SKU Master'!$A:$N,6,FALSE())</f>
        <v>Dermacare Regular Tampons, 18 ct</v>
      </c>
      <c r="C4817" s="15" t="n">
        <v>2.7</v>
      </c>
      <c r="D4817" s="15" t="n">
        <v>4.3</v>
      </c>
      <c r="E4817" s="15" t="n">
        <v>2.4</v>
      </c>
      <c r="F4817" s="16" t="s">
        <v>12290</v>
      </c>
      <c r="G4817" s="16" t="s">
        <v>12017</v>
      </c>
      <c r="H4817" s="17" t="n">
        <v>4.64</v>
      </c>
      <c r="I4817" s="18" t="n">
        <f aca="false">('SKU Master'!I4817-H4817)/'SKU Master'!I4817</f>
        <v>0.453474676089517</v>
      </c>
      <c r="J4817" s="16" t="n">
        <v>2</v>
      </c>
      <c r="K4817" s="19" t="n">
        <f aca="false">J4817*C4817</f>
        <v>5.4</v>
      </c>
      <c r="L4817" s="16" t="s">
        <v>12299</v>
      </c>
      <c r="M4817" s="16" t="s">
        <v>12292</v>
      </c>
      <c r="N4817" s="16" t="s">
        <v>12017</v>
      </c>
      <c r="O4817" s="16" t="s">
        <v>12307</v>
      </c>
      <c r="P4817" s="16" t="s">
        <v>12298</v>
      </c>
      <c r="Q4817" s="16" t="s">
        <v>12017</v>
      </c>
    </row>
    <row r="4818" customFormat="false" ht="15" hidden="false" customHeight="false" outlineLevel="0" collapsed="false">
      <c r="A4818" s="14" t="str">
        <f aca="false">'SKU Master'!A4818</f>
        <v>10-00277</v>
      </c>
      <c r="B4818" s="14" t="str">
        <f aca="false">VLOOKUP(A4818,'SKU Master'!$A:$N,6,FALSE())</f>
        <v>Purelle Overnight Panty Liners, 18 ct</v>
      </c>
      <c r="C4818" s="15" t="n">
        <v>3.1</v>
      </c>
      <c r="D4818" s="15" t="n">
        <v>4.9</v>
      </c>
      <c r="E4818" s="15" t="n">
        <v>2.5</v>
      </c>
      <c r="F4818" s="16" t="s">
        <v>12290</v>
      </c>
      <c r="G4818" s="16" t="s">
        <v>12017</v>
      </c>
      <c r="H4818" s="17" t="n">
        <v>4.64</v>
      </c>
      <c r="I4818" s="18" t="n">
        <f aca="false">('SKU Master'!I4818-H4818)/'SKU Master'!I4818</f>
        <v>0.41191381495564</v>
      </c>
      <c r="J4818" s="16" t="n">
        <v>3</v>
      </c>
      <c r="K4818" s="19" t="n">
        <f aca="false">J4818*C4818</f>
        <v>9.3</v>
      </c>
      <c r="L4818" s="16" t="s">
        <v>12295</v>
      </c>
      <c r="M4818" s="16" t="s">
        <v>12292</v>
      </c>
      <c r="N4818" s="16" t="s">
        <v>12017</v>
      </c>
      <c r="O4818" s="16" t="s">
        <v>12307</v>
      </c>
      <c r="P4818" s="16" t="s">
        <v>12296</v>
      </c>
      <c r="Q4818" s="16" t="s">
        <v>12017</v>
      </c>
    </row>
    <row r="4819" customFormat="false" ht="15" hidden="false" customHeight="false" outlineLevel="0" collapsed="false">
      <c r="A4819" s="14" t="str">
        <f aca="false">'SKU Master'!A4819</f>
        <v>10-00278</v>
      </c>
      <c r="B4819" s="14" t="str">
        <f aca="false">VLOOKUP(A4819,'SKU Master'!$A:$N,6,FALSE())</f>
        <v>Dermacare Overnight Panty Liners, 36 ct</v>
      </c>
      <c r="C4819" s="15" t="n">
        <v>3.3</v>
      </c>
      <c r="D4819" s="15" t="n">
        <v>4.5</v>
      </c>
      <c r="E4819" s="15" t="n">
        <v>1.5</v>
      </c>
      <c r="F4819" s="16" t="s">
        <v>12308</v>
      </c>
      <c r="G4819" s="16" t="s">
        <v>12017</v>
      </c>
      <c r="H4819" s="17" t="n">
        <v>4</v>
      </c>
      <c r="I4819" s="18" t="n">
        <f aca="false">('SKU Master'!I4819-H4819)/'SKU Master'!I4819</f>
        <v>0.410898379970545</v>
      </c>
      <c r="J4819" s="16" t="n">
        <v>3</v>
      </c>
      <c r="K4819" s="19" t="n">
        <f aca="false">J4819*C4819</f>
        <v>9.9</v>
      </c>
      <c r="L4819" s="16" t="s">
        <v>12295</v>
      </c>
      <c r="M4819" s="16" t="s">
        <v>12292</v>
      </c>
      <c r="N4819" s="16" t="s">
        <v>12017</v>
      </c>
      <c r="O4819" s="16" t="s">
        <v>12307</v>
      </c>
      <c r="P4819" s="16" t="s">
        <v>12296</v>
      </c>
      <c r="Q4819" s="16" t="s">
        <v>12017</v>
      </c>
    </row>
    <row r="4820" customFormat="false" ht="15" hidden="false" customHeight="false" outlineLevel="0" collapsed="false">
      <c r="A4820" s="14" t="str">
        <f aca="false">'SKU Master'!A4820</f>
        <v>10-00279</v>
      </c>
      <c r="B4820" s="14" t="str">
        <f aca="false">VLOOKUP(A4820,'SKU Master'!$A:$N,6,FALSE())</f>
        <v>Dermacare Regular Panty Liners, 18 ct</v>
      </c>
      <c r="C4820" s="15" t="n">
        <v>3.4</v>
      </c>
      <c r="D4820" s="15" t="n">
        <v>4.1</v>
      </c>
      <c r="E4820" s="15" t="n">
        <v>1.8</v>
      </c>
      <c r="F4820" s="16" t="s">
        <v>12308</v>
      </c>
      <c r="G4820" s="16" t="s">
        <v>12017</v>
      </c>
      <c r="H4820" s="17" t="n">
        <v>3.8</v>
      </c>
      <c r="I4820" s="18" t="n">
        <f aca="false">('SKU Master'!I4820-H4820)/'SKU Master'!I4820</f>
        <v>0.524405506883605</v>
      </c>
      <c r="J4820" s="16" t="n">
        <v>2</v>
      </c>
      <c r="K4820" s="19" t="n">
        <f aca="false">J4820*C4820</f>
        <v>6.8</v>
      </c>
      <c r="L4820" s="16" t="s">
        <v>12295</v>
      </c>
      <c r="M4820" s="16" t="s">
        <v>12292</v>
      </c>
      <c r="N4820" s="16" t="s">
        <v>12017</v>
      </c>
      <c r="O4820" s="16" t="s">
        <v>12307</v>
      </c>
      <c r="P4820" s="16" t="s">
        <v>12298</v>
      </c>
      <c r="Q4820" s="16" t="s">
        <v>12017</v>
      </c>
    </row>
    <row r="4821" customFormat="false" ht="15" hidden="false" customHeight="false" outlineLevel="0" collapsed="false">
      <c r="A4821" s="14" t="str">
        <f aca="false">'SKU Master'!A4821</f>
        <v>10-00280</v>
      </c>
      <c r="B4821" s="14" t="str">
        <f aca="false">VLOOKUP(A4821,'SKU Master'!$A:$N,6,FALSE())</f>
        <v>Purelle Super Pads, 36 ct</v>
      </c>
      <c r="C4821" s="15" t="n">
        <v>1.9</v>
      </c>
      <c r="D4821" s="15" t="n">
        <v>4.6</v>
      </c>
      <c r="E4821" s="15" t="n">
        <v>2.2</v>
      </c>
      <c r="F4821" s="16" t="s">
        <v>12290</v>
      </c>
      <c r="G4821" s="16" t="s">
        <v>12017</v>
      </c>
      <c r="H4821" s="17" t="n">
        <v>3.25</v>
      </c>
      <c r="I4821" s="18" t="n">
        <f aca="false">('SKU Master'!I4821-H4821)/'SKU Master'!I4821</f>
        <v>0.56021650879567</v>
      </c>
      <c r="J4821" s="16" t="n">
        <v>1</v>
      </c>
      <c r="K4821" s="19" t="n">
        <f aca="false">J4821*C4821</f>
        <v>1.9</v>
      </c>
      <c r="L4821" s="16" t="s">
        <v>12291</v>
      </c>
      <c r="M4821" s="16" t="s">
        <v>12292</v>
      </c>
      <c r="N4821" s="16" t="s">
        <v>12017</v>
      </c>
      <c r="O4821" s="16" t="s">
        <v>12307</v>
      </c>
      <c r="P4821" s="16" t="s">
        <v>12294</v>
      </c>
      <c r="Q4821" s="16" t="s">
        <v>12017</v>
      </c>
    </row>
    <row r="4822" customFormat="false" ht="15" hidden="false" customHeight="false" outlineLevel="0" collapsed="false">
      <c r="A4822" s="14" t="str">
        <f aca="false">'SKU Master'!A4822</f>
        <v>10-00281</v>
      </c>
      <c r="B4822" s="14" t="str">
        <f aca="false">VLOOKUP(A4822,'SKU Master'!$A:$N,6,FALSE())</f>
        <v>Brightsmile Overnight Panty Liners, 36 ct</v>
      </c>
      <c r="C4822" s="15" t="n">
        <v>2.5</v>
      </c>
      <c r="D4822" s="15" t="n">
        <v>6.7</v>
      </c>
      <c r="E4822" s="15" t="n">
        <v>1.5</v>
      </c>
      <c r="F4822" s="16" t="s">
        <v>12308</v>
      </c>
      <c r="G4822" s="16" t="s">
        <v>12017</v>
      </c>
      <c r="H4822" s="17" t="n">
        <v>3.8</v>
      </c>
      <c r="I4822" s="18" t="n">
        <f aca="false">('SKU Master'!I4822-H4822)/'SKU Master'!I4822</f>
        <v>0.518377693282636</v>
      </c>
      <c r="J4822" s="16" t="n">
        <v>3</v>
      </c>
      <c r="K4822" s="19" t="n">
        <f aca="false">J4822*C4822</f>
        <v>7.5</v>
      </c>
      <c r="L4822" s="16" t="s">
        <v>12295</v>
      </c>
      <c r="M4822" s="16" t="s">
        <v>12292</v>
      </c>
      <c r="N4822" s="16" t="s">
        <v>12017</v>
      </c>
      <c r="O4822" s="16" t="s">
        <v>12307</v>
      </c>
      <c r="P4822" s="16" t="s">
        <v>12298</v>
      </c>
      <c r="Q4822" s="16" t="s">
        <v>12017</v>
      </c>
    </row>
    <row r="4823" customFormat="false" ht="15" hidden="false" customHeight="false" outlineLevel="0" collapsed="false">
      <c r="A4823" s="14" t="str">
        <f aca="false">'SKU Master'!A4823</f>
        <v>10-00282</v>
      </c>
      <c r="B4823" s="14" t="str">
        <f aca="false">VLOOKUP(A4823,'SKU Master'!$A:$N,6,FALSE())</f>
        <v>Purelle Super Panty Liners, 18 ct</v>
      </c>
      <c r="C4823" s="15" t="n">
        <v>2.5</v>
      </c>
      <c r="D4823" s="15" t="n">
        <v>4.2</v>
      </c>
      <c r="E4823" s="15" t="n">
        <v>3.3</v>
      </c>
      <c r="F4823" s="16" t="s">
        <v>12308</v>
      </c>
      <c r="G4823" s="16" t="s">
        <v>12017</v>
      </c>
      <c r="H4823" s="17" t="n">
        <v>4.27</v>
      </c>
      <c r="I4823" s="18" t="n">
        <f aca="false">('SKU Master'!I4823-H4823)/'SKU Master'!I4823</f>
        <v>0.497055359246172</v>
      </c>
      <c r="J4823" s="16" t="n">
        <v>3</v>
      </c>
      <c r="K4823" s="19" t="n">
        <f aca="false">J4823*C4823</f>
        <v>7.5</v>
      </c>
      <c r="L4823" s="16" t="s">
        <v>12299</v>
      </c>
      <c r="M4823" s="16" t="s">
        <v>12292</v>
      </c>
      <c r="N4823" s="16" t="s">
        <v>12017</v>
      </c>
      <c r="O4823" s="16" t="s">
        <v>12307</v>
      </c>
      <c r="P4823" s="16" t="s">
        <v>12298</v>
      </c>
      <c r="Q4823" s="16" t="s">
        <v>12017</v>
      </c>
    </row>
    <row r="4824" customFormat="false" ht="15" hidden="false" customHeight="false" outlineLevel="0" collapsed="false">
      <c r="A4824" s="14" t="str">
        <f aca="false">'SKU Master'!A4824</f>
        <v>10-00283</v>
      </c>
      <c r="B4824" s="14" t="str">
        <f aca="false">VLOOKUP(A4824,'SKU Master'!$A:$N,6,FALSE())</f>
        <v>Dermacare Regular Pads, 36 ct</v>
      </c>
      <c r="C4824" s="15" t="n">
        <v>2.8</v>
      </c>
      <c r="D4824" s="15" t="n">
        <v>5.8</v>
      </c>
      <c r="E4824" s="15" t="n">
        <v>2.4</v>
      </c>
      <c r="F4824" s="16" t="s">
        <v>12308</v>
      </c>
      <c r="G4824" s="16" t="s">
        <v>12017</v>
      </c>
      <c r="H4824" s="17" t="n">
        <v>4.47</v>
      </c>
      <c r="I4824" s="18" t="n">
        <f aca="false">('SKU Master'!I4824-H4824)/'SKU Master'!I4824</f>
        <v>0.403204272363151</v>
      </c>
      <c r="J4824" s="16" t="n">
        <v>5</v>
      </c>
      <c r="K4824" s="19" t="n">
        <f aca="false">J4824*C4824</f>
        <v>14</v>
      </c>
      <c r="L4824" s="16" t="s">
        <v>12295</v>
      </c>
      <c r="M4824" s="16" t="s">
        <v>12292</v>
      </c>
      <c r="N4824" s="16" t="s">
        <v>12017</v>
      </c>
      <c r="O4824" s="16" t="s">
        <v>12307</v>
      </c>
      <c r="P4824" s="16" t="s">
        <v>12297</v>
      </c>
      <c r="Q4824" s="16" t="s">
        <v>12017</v>
      </c>
    </row>
    <row r="4825" customFormat="false" ht="15" hidden="false" customHeight="false" outlineLevel="0" collapsed="false">
      <c r="A4825" s="14" t="str">
        <f aca="false">'SKU Master'!A4825</f>
        <v>10-00284</v>
      </c>
      <c r="B4825" s="14" t="str">
        <f aca="false">VLOOKUP(A4825,'SKU Master'!$A:$N,6,FALSE())</f>
        <v>Brightsmile Regular Pads, 18 ct</v>
      </c>
      <c r="C4825" s="15" t="n">
        <v>1.5</v>
      </c>
      <c r="D4825" s="15" t="n">
        <v>6.9</v>
      </c>
      <c r="E4825" s="15" t="n">
        <v>2.2</v>
      </c>
      <c r="F4825" s="16" t="s">
        <v>12308</v>
      </c>
      <c r="G4825" s="16" t="s">
        <v>12017</v>
      </c>
      <c r="H4825" s="17" t="n">
        <v>3.12</v>
      </c>
      <c r="I4825" s="18" t="n">
        <f aca="false">('SKU Master'!I4825-H4825)/'SKU Master'!I4825</f>
        <v>0.577807848443843</v>
      </c>
      <c r="J4825" s="16" t="n">
        <v>5</v>
      </c>
      <c r="K4825" s="19" t="n">
        <f aca="false">J4825*C4825</f>
        <v>7.5</v>
      </c>
      <c r="L4825" s="16" t="s">
        <v>12295</v>
      </c>
      <c r="M4825" s="16" t="s">
        <v>12292</v>
      </c>
      <c r="N4825" s="16" t="s">
        <v>12017</v>
      </c>
      <c r="O4825" s="16" t="s">
        <v>12307</v>
      </c>
      <c r="P4825" s="16" t="s">
        <v>12297</v>
      </c>
      <c r="Q4825" s="16" t="s">
        <v>12017</v>
      </c>
    </row>
    <row r="4826" customFormat="false" ht="15" hidden="false" customHeight="false" outlineLevel="0" collapsed="false">
      <c r="A4826" s="14" t="str">
        <f aca="false">'SKU Master'!A4826</f>
        <v>10-00285</v>
      </c>
      <c r="B4826" s="14" t="str">
        <f aca="false">VLOOKUP(A4826,'SKU Master'!$A:$N,6,FALSE())</f>
        <v>Harborline Overnight Tampons, 36 ct</v>
      </c>
      <c r="C4826" s="15" t="n">
        <v>1.8</v>
      </c>
      <c r="D4826" s="15" t="n">
        <v>7.4</v>
      </c>
      <c r="E4826" s="15" t="n">
        <v>3.3</v>
      </c>
      <c r="F4826" s="16" t="s">
        <v>12290</v>
      </c>
      <c r="G4826" s="16" t="s">
        <v>12017</v>
      </c>
      <c r="H4826" s="17" t="n">
        <v>2.29</v>
      </c>
      <c r="I4826" s="18" t="n">
        <f aca="false">('SKU Master'!I4826-H4826)/'SKU Master'!I4826</f>
        <v>0.611205432937182</v>
      </c>
      <c r="J4826" s="16" t="n">
        <v>5</v>
      </c>
      <c r="K4826" s="19" t="n">
        <f aca="false">J4826*C4826</f>
        <v>9</v>
      </c>
      <c r="L4826" s="16" t="s">
        <v>12295</v>
      </c>
      <c r="M4826" s="16" t="s">
        <v>12292</v>
      </c>
      <c r="N4826" s="16" t="s">
        <v>12017</v>
      </c>
      <c r="O4826" s="16" t="s">
        <v>12307</v>
      </c>
      <c r="P4826" s="16" t="s">
        <v>12297</v>
      </c>
      <c r="Q4826" s="16" t="s">
        <v>12017</v>
      </c>
    </row>
    <row r="4827" customFormat="false" ht="15" hidden="false" customHeight="false" outlineLevel="0" collapsed="false">
      <c r="A4827" s="14" t="str">
        <f aca="false">'SKU Master'!A4827</f>
        <v>10-00286</v>
      </c>
      <c r="B4827" s="14" t="str">
        <f aca="false">VLOOKUP(A4827,'SKU Master'!$A:$N,6,FALSE())</f>
        <v>Purelle Overnight Tampons, 36 ct</v>
      </c>
      <c r="C4827" s="15" t="n">
        <v>1.7</v>
      </c>
      <c r="D4827" s="15" t="n">
        <v>6.7</v>
      </c>
      <c r="E4827" s="15" t="n">
        <v>2.9</v>
      </c>
      <c r="F4827" s="16" t="s">
        <v>12308</v>
      </c>
      <c r="G4827" s="16" t="s">
        <v>12017</v>
      </c>
      <c r="H4827" s="17" t="n">
        <v>2.81</v>
      </c>
      <c r="I4827" s="18" t="n">
        <f aca="false">('SKU Master'!I4827-H4827)/'SKU Master'!I4827</f>
        <v>0.553259141494436</v>
      </c>
      <c r="J4827" s="16" t="n">
        <v>2</v>
      </c>
      <c r="K4827" s="19" t="n">
        <f aca="false">J4827*C4827</f>
        <v>3.4</v>
      </c>
      <c r="L4827" s="16" t="s">
        <v>12295</v>
      </c>
      <c r="M4827" s="16" t="s">
        <v>12292</v>
      </c>
      <c r="N4827" s="16" t="s">
        <v>12017</v>
      </c>
      <c r="O4827" s="16" t="s">
        <v>12307</v>
      </c>
      <c r="P4827" s="16" t="s">
        <v>12294</v>
      </c>
      <c r="Q4827" s="16" t="s">
        <v>12017</v>
      </c>
    </row>
    <row r="4828" customFormat="false" ht="15" hidden="false" customHeight="false" outlineLevel="0" collapsed="false">
      <c r="A4828" s="14" t="str">
        <f aca="false">'SKU Master'!A4828</f>
        <v>10-00287</v>
      </c>
      <c r="B4828" s="14" t="str">
        <f aca="false">VLOOKUP(A4828,'SKU Master'!$A:$N,6,FALSE())</f>
        <v>Brightsmile Regular Panty Liners, 36 ct</v>
      </c>
      <c r="C4828" s="15" t="n">
        <v>2.8</v>
      </c>
      <c r="D4828" s="15" t="n">
        <v>4.2</v>
      </c>
      <c r="E4828" s="15" t="n">
        <v>1.8</v>
      </c>
      <c r="F4828" s="16" t="s">
        <v>12290</v>
      </c>
      <c r="G4828" s="16" t="s">
        <v>12017</v>
      </c>
      <c r="H4828" s="17" t="n">
        <v>2.72</v>
      </c>
      <c r="I4828" s="18" t="n">
        <f aca="false">('SKU Master'!I4828-H4828)/'SKU Master'!I4828</f>
        <v>0.567567567567568</v>
      </c>
      <c r="J4828" s="16" t="n">
        <v>2</v>
      </c>
      <c r="K4828" s="19" t="n">
        <f aca="false">J4828*C4828</f>
        <v>5.6</v>
      </c>
      <c r="L4828" s="16" t="s">
        <v>12295</v>
      </c>
      <c r="M4828" s="16" t="s">
        <v>12292</v>
      </c>
      <c r="N4828" s="16" t="s">
        <v>12017</v>
      </c>
      <c r="O4828" s="16" t="s">
        <v>12307</v>
      </c>
      <c r="P4828" s="16" t="s">
        <v>12298</v>
      </c>
      <c r="Q4828" s="16" t="s">
        <v>12021</v>
      </c>
    </row>
    <row r="4829" customFormat="false" ht="15" hidden="false" customHeight="false" outlineLevel="0" collapsed="false">
      <c r="A4829" s="14" t="str">
        <f aca="false">'SKU Master'!A4829</f>
        <v>10-00288</v>
      </c>
      <c r="B4829" s="14" t="str">
        <f aca="false">VLOOKUP(A4829,'SKU Master'!$A:$N,6,FALSE())</f>
        <v>Purelle Regular Panty Liners, 36 ct</v>
      </c>
      <c r="C4829" s="15" t="n">
        <v>2.2</v>
      </c>
      <c r="D4829" s="15" t="n">
        <v>7.4</v>
      </c>
      <c r="E4829" s="15" t="n">
        <v>2.5</v>
      </c>
      <c r="F4829" s="16" t="s">
        <v>12308</v>
      </c>
      <c r="G4829" s="16" t="s">
        <v>12017</v>
      </c>
      <c r="H4829" s="17" t="n">
        <v>4.06</v>
      </c>
      <c r="I4829" s="18" t="n">
        <f aca="false">('SKU Master'!I4829-H4829)/'SKU Master'!I4829</f>
        <v>0.516090584028606</v>
      </c>
      <c r="J4829" s="16" t="n">
        <v>4</v>
      </c>
      <c r="K4829" s="19" t="n">
        <f aca="false">J4829*C4829</f>
        <v>8.8</v>
      </c>
      <c r="L4829" s="16" t="s">
        <v>12295</v>
      </c>
      <c r="M4829" s="16" t="s">
        <v>12292</v>
      </c>
      <c r="N4829" s="16" t="s">
        <v>12017</v>
      </c>
      <c r="O4829" s="16" t="s">
        <v>12307</v>
      </c>
      <c r="P4829" s="16" t="s">
        <v>12296</v>
      </c>
      <c r="Q4829" s="16" t="s">
        <v>12017</v>
      </c>
    </row>
    <row r="4830" customFormat="false" ht="15" hidden="false" customHeight="false" outlineLevel="0" collapsed="false">
      <c r="A4830" s="14" t="str">
        <f aca="false">'SKU Master'!A4830</f>
        <v>10-00289</v>
      </c>
      <c r="B4830" s="14" t="str">
        <f aca="false">VLOOKUP(A4830,'SKU Master'!$A:$N,6,FALSE())</f>
        <v>Purelle Overnight Pads, 36 ct</v>
      </c>
      <c r="C4830" s="15" t="n">
        <v>2.1</v>
      </c>
      <c r="D4830" s="15" t="n">
        <v>6.6</v>
      </c>
      <c r="E4830" s="15" t="n">
        <v>1.8</v>
      </c>
      <c r="F4830" s="16" t="s">
        <v>12308</v>
      </c>
      <c r="G4830" s="16" t="s">
        <v>12017</v>
      </c>
      <c r="H4830" s="17" t="n">
        <v>2.67</v>
      </c>
      <c r="I4830" s="18" t="n">
        <f aca="false">('SKU Master'!I4830-H4830)/'SKU Master'!I4830</f>
        <v>0.495274102079395</v>
      </c>
      <c r="J4830" s="16" t="n">
        <v>4</v>
      </c>
      <c r="K4830" s="19" t="n">
        <f aca="false">J4830*C4830</f>
        <v>8.4</v>
      </c>
      <c r="L4830" s="16" t="s">
        <v>12295</v>
      </c>
      <c r="M4830" s="16" t="s">
        <v>12292</v>
      </c>
      <c r="N4830" s="16" t="s">
        <v>12017</v>
      </c>
      <c r="O4830" s="16" t="s">
        <v>12307</v>
      </c>
      <c r="P4830" s="16" t="s">
        <v>12296</v>
      </c>
      <c r="Q4830" s="16" t="s">
        <v>12017</v>
      </c>
    </row>
    <row r="4831" customFormat="false" ht="15" hidden="false" customHeight="false" outlineLevel="0" collapsed="false">
      <c r="A4831" s="14" t="str">
        <f aca="false">'SKU Master'!A4831</f>
        <v>10-00290</v>
      </c>
      <c r="B4831" s="14" t="str">
        <f aca="false">VLOOKUP(A4831,'SKU Master'!$A:$N,6,FALSE())</f>
        <v>Harborline Overnight Pads, 36 ct</v>
      </c>
      <c r="C4831" s="15" t="n">
        <v>2.3</v>
      </c>
      <c r="D4831" s="15" t="n">
        <v>4.2</v>
      </c>
      <c r="E4831" s="15" t="n">
        <v>1.7</v>
      </c>
      <c r="F4831" s="16" t="s">
        <v>12308</v>
      </c>
      <c r="G4831" s="16" t="s">
        <v>12017</v>
      </c>
      <c r="H4831" s="17" t="n">
        <v>2.58</v>
      </c>
      <c r="I4831" s="18" t="n">
        <f aca="false">('SKU Master'!I4831-H4831)/'SKU Master'!I4831</f>
        <v>0.569282136894825</v>
      </c>
      <c r="J4831" s="16" t="n">
        <v>1</v>
      </c>
      <c r="K4831" s="19" t="n">
        <f aca="false">J4831*C4831</f>
        <v>2.3</v>
      </c>
      <c r="L4831" s="16" t="s">
        <v>12295</v>
      </c>
      <c r="M4831" s="16" t="s">
        <v>12292</v>
      </c>
      <c r="N4831" s="16" t="s">
        <v>12017</v>
      </c>
      <c r="O4831" s="16" t="s">
        <v>12307</v>
      </c>
      <c r="P4831" s="16" t="s">
        <v>12298</v>
      </c>
      <c r="Q4831" s="16" t="s">
        <v>12017</v>
      </c>
    </row>
    <row r="4832" customFormat="false" ht="15" hidden="false" customHeight="false" outlineLevel="0" collapsed="false">
      <c r="A4832" s="14" t="str">
        <f aca="false">'SKU Master'!A4832</f>
        <v>10-00291</v>
      </c>
      <c r="B4832" s="14" t="str">
        <f aca="false">VLOOKUP(A4832,'SKU Master'!$A:$N,6,FALSE())</f>
        <v>Dermacare Super Pads, 18 ct</v>
      </c>
      <c r="C4832" s="15" t="n">
        <v>2.9</v>
      </c>
      <c r="D4832" s="15" t="n">
        <v>6</v>
      </c>
      <c r="E4832" s="15" t="n">
        <v>3</v>
      </c>
      <c r="F4832" s="16" t="s">
        <v>12308</v>
      </c>
      <c r="G4832" s="16" t="s">
        <v>12017</v>
      </c>
      <c r="H4832" s="17" t="n">
        <v>2.8</v>
      </c>
      <c r="I4832" s="18" t="n">
        <f aca="false">('SKU Master'!I4832-H4832)/'SKU Master'!I4832</f>
        <v>0.516407599309154</v>
      </c>
      <c r="J4832" s="16" t="n">
        <v>5</v>
      </c>
      <c r="K4832" s="19" t="n">
        <f aca="false">J4832*C4832</f>
        <v>14.5</v>
      </c>
      <c r="L4832" s="16" t="s">
        <v>12295</v>
      </c>
      <c r="M4832" s="16" t="s">
        <v>12292</v>
      </c>
      <c r="N4832" s="16" t="s">
        <v>12017</v>
      </c>
      <c r="O4832" s="16" t="s">
        <v>12307</v>
      </c>
      <c r="P4832" s="16" t="s">
        <v>12296</v>
      </c>
      <c r="Q4832" s="16" t="s">
        <v>12017</v>
      </c>
    </row>
    <row r="4833" customFormat="false" ht="15" hidden="false" customHeight="false" outlineLevel="0" collapsed="false">
      <c r="A4833" s="14" t="str">
        <f aca="false">'SKU Master'!A4833</f>
        <v>10-00292</v>
      </c>
      <c r="B4833" s="14" t="str">
        <f aca="false">VLOOKUP(A4833,'SKU Master'!$A:$N,6,FALSE())</f>
        <v>Harborline Super Pads, 18 ct</v>
      </c>
      <c r="C4833" s="15" t="n">
        <v>3.2</v>
      </c>
      <c r="D4833" s="15" t="n">
        <v>6.9</v>
      </c>
      <c r="E4833" s="15" t="n">
        <v>3.3</v>
      </c>
      <c r="F4833" s="16" t="s">
        <v>12308</v>
      </c>
      <c r="G4833" s="16" t="s">
        <v>12017</v>
      </c>
      <c r="H4833" s="17" t="n">
        <v>4.44</v>
      </c>
      <c r="I4833" s="18" t="n">
        <f aca="false">('SKU Master'!I4833-H4833)/'SKU Master'!I4833</f>
        <v>0.470798569725864</v>
      </c>
      <c r="J4833" s="16" t="n">
        <v>5</v>
      </c>
      <c r="K4833" s="19" t="n">
        <f aca="false">J4833*C4833</f>
        <v>16</v>
      </c>
      <c r="L4833" s="16" t="s">
        <v>12295</v>
      </c>
      <c r="M4833" s="16" t="s">
        <v>12292</v>
      </c>
      <c r="N4833" s="16" t="s">
        <v>12017</v>
      </c>
      <c r="O4833" s="16" t="s">
        <v>12307</v>
      </c>
      <c r="P4833" s="16" t="s">
        <v>12297</v>
      </c>
      <c r="Q4833" s="16" t="s">
        <v>12017</v>
      </c>
    </row>
    <row r="4834" customFormat="false" ht="15" hidden="false" customHeight="false" outlineLevel="0" collapsed="false">
      <c r="A4834" s="14" t="str">
        <f aca="false">'SKU Master'!A4834</f>
        <v>10-00293</v>
      </c>
      <c r="B4834" s="14" t="str">
        <f aca="false">VLOOKUP(A4834,'SKU Master'!$A:$N,6,FALSE())</f>
        <v>Purelle Overnight Pads, 18 ct</v>
      </c>
      <c r="C4834" s="15" t="n">
        <v>3.4</v>
      </c>
      <c r="D4834" s="15" t="n">
        <v>6.9</v>
      </c>
      <c r="E4834" s="15" t="n">
        <v>2</v>
      </c>
      <c r="F4834" s="16" t="s">
        <v>12290</v>
      </c>
      <c r="G4834" s="16" t="s">
        <v>12017</v>
      </c>
      <c r="H4834" s="17" t="n">
        <v>4.76</v>
      </c>
      <c r="I4834" s="18" t="n">
        <f aca="false">('SKU Master'!I4834-H4834)/'SKU Master'!I4834</f>
        <v>0.470522803114572</v>
      </c>
      <c r="J4834" s="16" t="n">
        <v>6</v>
      </c>
      <c r="K4834" s="19" t="n">
        <f aca="false">J4834*C4834</f>
        <v>20.4</v>
      </c>
      <c r="L4834" s="16" t="s">
        <v>12295</v>
      </c>
      <c r="M4834" s="16" t="s">
        <v>12292</v>
      </c>
      <c r="N4834" s="16" t="s">
        <v>12017</v>
      </c>
      <c r="O4834" s="16" t="s">
        <v>12307</v>
      </c>
      <c r="P4834" s="16" t="s">
        <v>12297</v>
      </c>
      <c r="Q4834" s="16" t="s">
        <v>12017</v>
      </c>
    </row>
    <row r="4835" customFormat="false" ht="15" hidden="false" customHeight="false" outlineLevel="0" collapsed="false">
      <c r="A4835" s="14" t="str">
        <f aca="false">'SKU Master'!A4835</f>
        <v>10-00294</v>
      </c>
      <c r="B4835" s="14" t="str">
        <f aca="false">VLOOKUP(A4835,'SKU Master'!$A:$N,6,FALSE())</f>
        <v>Brightsmile Super Panty Liners, 36 ct</v>
      </c>
      <c r="C4835" s="15" t="n">
        <v>2.1</v>
      </c>
      <c r="D4835" s="15" t="n">
        <v>6.3</v>
      </c>
      <c r="E4835" s="15" t="n">
        <v>2.5</v>
      </c>
      <c r="F4835" s="16" t="s">
        <v>12290</v>
      </c>
      <c r="G4835" s="16" t="s">
        <v>12017</v>
      </c>
      <c r="H4835" s="17" t="n">
        <v>3.17</v>
      </c>
      <c r="I4835" s="18" t="n">
        <f aca="false">('SKU Master'!I4835-H4835)/'SKU Master'!I4835</f>
        <v>0.539912917271408</v>
      </c>
      <c r="J4835" s="16" t="n">
        <v>5</v>
      </c>
      <c r="K4835" s="19" t="n">
        <f aca="false">J4835*C4835</f>
        <v>10.5</v>
      </c>
      <c r="L4835" s="16" t="s">
        <v>12295</v>
      </c>
      <c r="M4835" s="16" t="s">
        <v>12292</v>
      </c>
      <c r="N4835" s="16" t="s">
        <v>12017</v>
      </c>
      <c r="O4835" s="16" t="s">
        <v>12307</v>
      </c>
      <c r="P4835" s="16" t="s">
        <v>12296</v>
      </c>
      <c r="Q4835" s="16" t="s">
        <v>12017</v>
      </c>
    </row>
    <row r="4836" customFormat="false" ht="15" hidden="false" customHeight="false" outlineLevel="0" collapsed="false">
      <c r="A4836" s="14" t="str">
        <f aca="false">'SKU Master'!A4836</f>
        <v>10-00295</v>
      </c>
      <c r="B4836" s="14" t="str">
        <f aca="false">VLOOKUP(A4836,'SKU Master'!$A:$N,6,FALSE())</f>
        <v>Harborline Regular Pads, 36 ct</v>
      </c>
      <c r="C4836" s="15" t="n">
        <v>3.1</v>
      </c>
      <c r="D4836" s="15" t="n">
        <v>5.7</v>
      </c>
      <c r="E4836" s="15" t="n">
        <v>2.7</v>
      </c>
      <c r="F4836" s="16" t="s">
        <v>12290</v>
      </c>
      <c r="G4836" s="16" t="s">
        <v>12017</v>
      </c>
      <c r="H4836" s="17" t="n">
        <v>3.44</v>
      </c>
      <c r="I4836" s="18" t="n">
        <f aca="false">('SKU Master'!I4836-H4836)/'SKU Master'!I4836</f>
        <v>0.617352614015573</v>
      </c>
      <c r="J4836" s="16" t="n">
        <v>3</v>
      </c>
      <c r="K4836" s="19" t="n">
        <f aca="false">J4836*C4836</f>
        <v>9.3</v>
      </c>
      <c r="L4836" s="16" t="s">
        <v>12295</v>
      </c>
      <c r="M4836" s="16" t="s">
        <v>12292</v>
      </c>
      <c r="N4836" s="16" t="s">
        <v>12017</v>
      </c>
      <c r="O4836" s="16" t="s">
        <v>12307</v>
      </c>
      <c r="P4836" s="16" t="s">
        <v>12296</v>
      </c>
      <c r="Q4836" s="16" t="s">
        <v>12017</v>
      </c>
    </row>
    <row r="4837" customFormat="false" ht="15" hidden="false" customHeight="false" outlineLevel="0" collapsed="false">
      <c r="A4837" s="14" t="str">
        <f aca="false">'SKU Master'!A4837</f>
        <v>10-00296</v>
      </c>
      <c r="B4837" s="14" t="str">
        <f aca="false">VLOOKUP(A4837,'SKU Master'!$A:$N,6,FALSE())</f>
        <v>Harborline Regular Tampons, 18 ct</v>
      </c>
      <c r="C4837" s="15" t="n">
        <v>2.2</v>
      </c>
      <c r="D4837" s="15" t="n">
        <v>7.7</v>
      </c>
      <c r="E4837" s="15" t="n">
        <v>3.2</v>
      </c>
      <c r="F4837" s="16" t="s">
        <v>12290</v>
      </c>
      <c r="G4837" s="16" t="s">
        <v>12017</v>
      </c>
      <c r="H4837" s="17" t="n">
        <v>3.94</v>
      </c>
      <c r="I4837" s="18" t="n">
        <f aca="false">('SKU Master'!I4837-H4837)/'SKU Master'!I4837</f>
        <v>0.524728588661037</v>
      </c>
      <c r="J4837" s="16" t="n">
        <v>5</v>
      </c>
      <c r="K4837" s="19" t="n">
        <f aca="false">J4837*C4837</f>
        <v>11</v>
      </c>
      <c r="L4837" s="16" t="s">
        <v>12295</v>
      </c>
      <c r="M4837" s="16" t="s">
        <v>12292</v>
      </c>
      <c r="N4837" s="16" t="s">
        <v>12017</v>
      </c>
      <c r="O4837" s="16" t="s">
        <v>12307</v>
      </c>
      <c r="P4837" s="16" t="s">
        <v>12297</v>
      </c>
      <c r="Q4837" s="16" t="s">
        <v>12017</v>
      </c>
    </row>
    <row r="4838" customFormat="false" ht="15" hidden="false" customHeight="false" outlineLevel="0" collapsed="false">
      <c r="A4838" s="14" t="str">
        <f aca="false">'SKU Master'!A4838</f>
        <v>10-00297</v>
      </c>
      <c r="B4838" s="14" t="str">
        <f aca="false">VLOOKUP(A4838,'SKU Master'!$A:$N,6,FALSE())</f>
        <v>Dermacare Super Tampons, 18 ct</v>
      </c>
      <c r="C4838" s="15" t="n">
        <v>2.7</v>
      </c>
      <c r="D4838" s="15" t="n">
        <v>5.5</v>
      </c>
      <c r="E4838" s="15" t="n">
        <v>2.2</v>
      </c>
      <c r="F4838" s="16" t="s">
        <v>12290</v>
      </c>
      <c r="G4838" s="16" t="s">
        <v>12017</v>
      </c>
      <c r="H4838" s="17" t="n">
        <v>2.57</v>
      </c>
      <c r="I4838" s="18" t="n">
        <f aca="false">('SKU Master'!I4838-H4838)/'SKU Master'!I4838</f>
        <v>0.514177693761815</v>
      </c>
      <c r="J4838" s="16" t="n">
        <v>4</v>
      </c>
      <c r="K4838" s="19" t="n">
        <f aca="false">J4838*C4838</f>
        <v>10.8</v>
      </c>
      <c r="L4838" s="16" t="s">
        <v>12295</v>
      </c>
      <c r="M4838" s="16" t="s">
        <v>12292</v>
      </c>
      <c r="N4838" s="16" t="s">
        <v>12017</v>
      </c>
      <c r="O4838" s="16" t="s">
        <v>12307</v>
      </c>
      <c r="P4838" s="16" t="s">
        <v>12296</v>
      </c>
      <c r="Q4838" s="16" t="s">
        <v>12017</v>
      </c>
    </row>
    <row r="4839" customFormat="false" ht="15" hidden="false" customHeight="false" outlineLevel="0" collapsed="false">
      <c r="A4839" s="14" t="str">
        <f aca="false">'SKU Master'!A4839</f>
        <v>10-00298</v>
      </c>
      <c r="B4839" s="14" t="str">
        <f aca="false">VLOOKUP(A4839,'SKU Master'!$A:$N,6,FALSE())</f>
        <v>Harborline Overnight Tampons, 18 ct</v>
      </c>
      <c r="C4839" s="15" t="n">
        <v>3.3</v>
      </c>
      <c r="D4839" s="15" t="n">
        <v>6.6</v>
      </c>
      <c r="E4839" s="15" t="n">
        <v>3.5</v>
      </c>
      <c r="F4839" s="16" t="s">
        <v>12308</v>
      </c>
      <c r="G4839" s="16" t="s">
        <v>12017</v>
      </c>
      <c r="H4839" s="17" t="n">
        <v>3.79</v>
      </c>
      <c r="I4839" s="18" t="n">
        <f aca="false">('SKU Master'!I4839-H4839)/'SKU Master'!I4839</f>
        <v>0.519645120405577</v>
      </c>
      <c r="J4839" s="16" t="n">
        <v>2</v>
      </c>
      <c r="K4839" s="19" t="n">
        <f aca="false">J4839*C4839</f>
        <v>6.6</v>
      </c>
      <c r="L4839" s="16" t="s">
        <v>12295</v>
      </c>
      <c r="M4839" s="16" t="s">
        <v>12292</v>
      </c>
      <c r="N4839" s="16" t="s">
        <v>12017</v>
      </c>
      <c r="O4839" s="16" t="s">
        <v>12307</v>
      </c>
      <c r="P4839" s="16" t="s">
        <v>12298</v>
      </c>
      <c r="Q4839" s="16" t="s">
        <v>12017</v>
      </c>
    </row>
    <row r="4840" customFormat="false" ht="15" hidden="false" customHeight="false" outlineLevel="0" collapsed="false">
      <c r="A4840" s="14" t="str">
        <f aca="false">'SKU Master'!A4840</f>
        <v>10-00299</v>
      </c>
      <c r="B4840" s="14" t="str">
        <f aca="false">VLOOKUP(A4840,'SKU Master'!$A:$N,6,FALSE())</f>
        <v>Dermacare Super Panty Liners, 18 ct</v>
      </c>
      <c r="C4840" s="15" t="n">
        <v>3.5</v>
      </c>
      <c r="D4840" s="15" t="n">
        <v>7.7</v>
      </c>
      <c r="E4840" s="15" t="n">
        <v>2.3</v>
      </c>
      <c r="F4840" s="16" t="s">
        <v>12308</v>
      </c>
      <c r="G4840" s="16" t="s">
        <v>12017</v>
      </c>
      <c r="H4840" s="17" t="n">
        <v>3.92</v>
      </c>
      <c r="I4840" s="18" t="n">
        <f aca="false">('SKU Master'!I4840-H4840)/'SKU Master'!I4840</f>
        <v>0.439198855507868</v>
      </c>
      <c r="J4840" s="16" t="n">
        <v>6</v>
      </c>
      <c r="K4840" s="19" t="n">
        <f aca="false">J4840*C4840</f>
        <v>21</v>
      </c>
      <c r="L4840" s="16" t="s">
        <v>12295</v>
      </c>
      <c r="M4840" s="16" t="s">
        <v>12292</v>
      </c>
      <c r="N4840" s="16" t="s">
        <v>12017</v>
      </c>
      <c r="O4840" s="16" t="s">
        <v>12307</v>
      </c>
      <c r="P4840" s="16" t="s">
        <v>12297</v>
      </c>
      <c r="Q4840" s="16" t="s">
        <v>12017</v>
      </c>
    </row>
    <row r="4841" customFormat="false" ht="15" hidden="false" customHeight="false" outlineLevel="0" collapsed="false">
      <c r="A4841" s="14" t="str">
        <f aca="false">'SKU Master'!A4841</f>
        <v>10-00300</v>
      </c>
      <c r="B4841" s="14" t="str">
        <f aca="false">VLOOKUP(A4841,'SKU Master'!$A:$N,6,FALSE())</f>
        <v>Dermacare Regular Panty Liners, 36 ct</v>
      </c>
      <c r="C4841" s="15" t="n">
        <v>1.9</v>
      </c>
      <c r="D4841" s="15" t="n">
        <v>5.1</v>
      </c>
      <c r="E4841" s="15" t="n">
        <v>2.3</v>
      </c>
      <c r="F4841" s="16" t="s">
        <v>12308</v>
      </c>
      <c r="G4841" s="16" t="s">
        <v>12017</v>
      </c>
      <c r="H4841" s="17" t="n">
        <v>2.86</v>
      </c>
      <c r="I4841" s="18" t="n">
        <f aca="false">('SKU Master'!I4841-H4841)/'SKU Master'!I4841</f>
        <v>0.57879234167894</v>
      </c>
      <c r="J4841" s="16" t="n">
        <v>6</v>
      </c>
      <c r="K4841" s="19" t="n">
        <f aca="false">J4841*C4841</f>
        <v>11.4</v>
      </c>
      <c r="L4841" s="16" t="s">
        <v>12295</v>
      </c>
      <c r="M4841" s="16" t="s">
        <v>12292</v>
      </c>
      <c r="N4841" s="16" t="s">
        <v>12017</v>
      </c>
      <c r="O4841" s="16" t="s">
        <v>12307</v>
      </c>
      <c r="P4841" s="16" t="s">
        <v>12297</v>
      </c>
      <c r="Q4841" s="16" t="s">
        <v>12017</v>
      </c>
    </row>
    <row r="4842" customFormat="false" ht="15" hidden="false" customHeight="false" outlineLevel="0" collapsed="false">
      <c r="A4842" s="14" t="str">
        <f aca="false">'SKU Master'!A4842</f>
        <v>10-00301</v>
      </c>
      <c r="B4842" s="14" t="str">
        <f aca="false">VLOOKUP(A4842,'SKU Master'!$A:$N,6,FALSE())</f>
        <v>Brightsmile Antibiotic Ointment, 16 oz</v>
      </c>
      <c r="C4842" s="15" t="n">
        <v>1.9</v>
      </c>
      <c r="D4842" s="15" t="n">
        <v>7.4</v>
      </c>
      <c r="E4842" s="15" t="n">
        <v>3.1</v>
      </c>
      <c r="F4842" s="16" t="s">
        <v>12290</v>
      </c>
      <c r="G4842" s="16" t="s">
        <v>12017</v>
      </c>
      <c r="H4842" s="17" t="n">
        <v>3.02</v>
      </c>
      <c r="I4842" s="18" t="n">
        <f aca="false">('SKU Master'!I4842-H4842)/'SKU Master'!I4842</f>
        <v>0.478411053540587</v>
      </c>
      <c r="J4842" s="16" t="n">
        <v>3</v>
      </c>
      <c r="K4842" s="19" t="n">
        <f aca="false">J4842*C4842</f>
        <v>5.7</v>
      </c>
      <c r="L4842" s="16" t="s">
        <v>12295</v>
      </c>
      <c r="M4842" s="16" t="s">
        <v>12292</v>
      </c>
      <c r="N4842" s="16" t="s">
        <v>12017</v>
      </c>
      <c r="O4842" s="16" t="s">
        <v>12307</v>
      </c>
      <c r="P4842" s="16" t="s">
        <v>12296</v>
      </c>
      <c r="Q4842" s="16" t="s">
        <v>12017</v>
      </c>
    </row>
    <row r="4843" customFormat="false" ht="15" hidden="false" customHeight="false" outlineLevel="0" collapsed="false">
      <c r="A4843" s="14" t="str">
        <f aca="false">'SKU Master'!A4843</f>
        <v>10-00302</v>
      </c>
      <c r="B4843" s="14" t="str">
        <f aca="false">VLOOKUP(A4843,'SKU Master'!$A:$N,6,FALSE())</f>
        <v>Dermacare Waterproof Gauze, 100 ct</v>
      </c>
      <c r="C4843" s="15" t="n">
        <v>1.7</v>
      </c>
      <c r="D4843" s="15" t="n">
        <v>4.1</v>
      </c>
      <c r="E4843" s="15" t="n">
        <v>1.7</v>
      </c>
      <c r="F4843" s="16" t="s">
        <v>12290</v>
      </c>
      <c r="G4843" s="16" t="s">
        <v>12017</v>
      </c>
      <c r="H4843" s="17" t="n">
        <v>2.3</v>
      </c>
      <c r="I4843" s="18" t="n">
        <f aca="false">('SKU Master'!I4843-H4843)/'SKU Master'!I4843</f>
        <v>0.539078156312625</v>
      </c>
      <c r="J4843" s="16" t="n">
        <v>4</v>
      </c>
      <c r="K4843" s="19" t="n">
        <f aca="false">J4843*C4843</f>
        <v>6.8</v>
      </c>
      <c r="L4843" s="16" t="s">
        <v>12295</v>
      </c>
      <c r="M4843" s="16" t="s">
        <v>12292</v>
      </c>
      <c r="N4843" s="16" t="s">
        <v>12017</v>
      </c>
      <c r="O4843" s="16" t="s">
        <v>12307</v>
      </c>
      <c r="P4843" s="16" t="s">
        <v>12296</v>
      </c>
      <c r="Q4843" s="16" t="s">
        <v>12017</v>
      </c>
    </row>
    <row r="4844" customFormat="false" ht="15" hidden="false" customHeight="false" outlineLevel="0" collapsed="false">
      <c r="A4844" s="14" t="str">
        <f aca="false">'SKU Master'!A4844</f>
        <v>10-00303</v>
      </c>
      <c r="B4844" s="14" t="str">
        <f aca="false">VLOOKUP(A4844,'SKU Master'!$A:$N,6,FALSE())</f>
        <v>Brightsmile Gauze, 100 ct</v>
      </c>
      <c r="C4844" s="15" t="n">
        <v>3</v>
      </c>
      <c r="D4844" s="15" t="n">
        <v>7.5</v>
      </c>
      <c r="E4844" s="15" t="n">
        <v>3.1</v>
      </c>
      <c r="F4844" s="16" t="s">
        <v>12308</v>
      </c>
      <c r="G4844" s="16" t="s">
        <v>12017</v>
      </c>
      <c r="H4844" s="17" t="n">
        <v>2.78</v>
      </c>
      <c r="I4844" s="18" t="n">
        <f aca="false">('SKU Master'!I4844-H4844)/'SKU Master'!I4844</f>
        <v>0.571648690292758</v>
      </c>
      <c r="J4844" s="16" t="n">
        <v>1</v>
      </c>
      <c r="K4844" s="19" t="n">
        <f aca="false">J4844*C4844</f>
        <v>3</v>
      </c>
      <c r="L4844" s="16" t="s">
        <v>12291</v>
      </c>
      <c r="M4844" s="16" t="s">
        <v>12292</v>
      </c>
      <c r="N4844" s="16" t="s">
        <v>12017</v>
      </c>
      <c r="O4844" s="16" t="s">
        <v>12307</v>
      </c>
      <c r="P4844" s="16" t="s">
        <v>12294</v>
      </c>
      <c r="Q4844" s="16" t="s">
        <v>12017</v>
      </c>
    </row>
    <row r="4845" customFormat="false" ht="15" hidden="false" customHeight="false" outlineLevel="0" collapsed="false">
      <c r="A4845" s="14" t="str">
        <f aca="false">'SKU Master'!A4845</f>
        <v>10-00304</v>
      </c>
      <c r="B4845" s="14" t="str">
        <f aca="false">VLOOKUP(A4845,'SKU Master'!$A:$N,6,FALSE())</f>
        <v>Dermacare Antibiotic Ointment, 16 oz</v>
      </c>
      <c r="C4845" s="15" t="n">
        <v>2.3</v>
      </c>
      <c r="D4845" s="15" t="n">
        <v>5</v>
      </c>
      <c r="E4845" s="15" t="n">
        <v>1.6</v>
      </c>
      <c r="F4845" s="16" t="s">
        <v>12308</v>
      </c>
      <c r="G4845" s="16" t="s">
        <v>12017</v>
      </c>
      <c r="H4845" s="17" t="n">
        <v>2.67</v>
      </c>
      <c r="I4845" s="18" t="n">
        <f aca="false">('SKU Master'!I4845-H4845)/'SKU Master'!I4845</f>
        <v>0.513661202185792</v>
      </c>
      <c r="J4845" s="16" t="n">
        <v>1</v>
      </c>
      <c r="K4845" s="19" t="n">
        <f aca="false">J4845*C4845</f>
        <v>2.3</v>
      </c>
      <c r="L4845" s="16" t="s">
        <v>12295</v>
      </c>
      <c r="M4845" s="16" t="s">
        <v>12292</v>
      </c>
      <c r="N4845" s="16" t="s">
        <v>12017</v>
      </c>
      <c r="O4845" s="16" t="s">
        <v>12307</v>
      </c>
      <c r="P4845" s="16" t="s">
        <v>12294</v>
      </c>
      <c r="Q4845" s="16" t="s">
        <v>12017</v>
      </c>
    </row>
    <row r="4846" customFormat="false" ht="15" hidden="false" customHeight="false" outlineLevel="0" collapsed="false">
      <c r="A4846" s="14" t="str">
        <f aca="false">'SKU Master'!A4846</f>
        <v>10-00305</v>
      </c>
      <c r="B4846" s="14" t="str">
        <f aca="false">VLOOKUP(A4846,'SKU Master'!$A:$N,6,FALSE())</f>
        <v>Purelle Adhesive Bandages, 100 ct</v>
      </c>
      <c r="C4846" s="15" t="n">
        <v>2</v>
      </c>
      <c r="D4846" s="15" t="n">
        <v>7.3</v>
      </c>
      <c r="E4846" s="15" t="n">
        <v>2.6</v>
      </c>
      <c r="F4846" s="16" t="s">
        <v>12290</v>
      </c>
      <c r="G4846" s="16" t="s">
        <v>12017</v>
      </c>
      <c r="H4846" s="17" t="n">
        <v>2.63</v>
      </c>
      <c r="I4846" s="18" t="n">
        <f aca="false">('SKU Master'!I4846-H4846)/'SKU Master'!I4846</f>
        <v>0.553480475382003</v>
      </c>
      <c r="J4846" s="16" t="n">
        <v>6</v>
      </c>
      <c r="K4846" s="19" t="n">
        <f aca="false">J4846*C4846</f>
        <v>12</v>
      </c>
      <c r="L4846" s="16" t="s">
        <v>12295</v>
      </c>
      <c r="M4846" s="16" t="s">
        <v>12292</v>
      </c>
      <c r="N4846" s="16" t="s">
        <v>12017</v>
      </c>
      <c r="O4846" s="16" t="s">
        <v>12307</v>
      </c>
      <c r="P4846" s="16" t="s">
        <v>12297</v>
      </c>
      <c r="Q4846" s="16" t="s">
        <v>12017</v>
      </c>
    </row>
    <row r="4847" customFormat="false" ht="15" hidden="false" customHeight="false" outlineLevel="0" collapsed="false">
      <c r="A4847" s="14" t="str">
        <f aca="false">'SKU Master'!A4847</f>
        <v>10-00306</v>
      </c>
      <c r="B4847" s="14" t="str">
        <f aca="false">VLOOKUP(A4847,'SKU Master'!$A:$N,6,FALSE())</f>
        <v>Purelle Gauze, 100 ct</v>
      </c>
      <c r="C4847" s="15" t="n">
        <v>2.3</v>
      </c>
      <c r="D4847" s="15" t="n">
        <v>5.2</v>
      </c>
      <c r="E4847" s="15" t="n">
        <v>2.4</v>
      </c>
      <c r="F4847" s="16" t="s">
        <v>12290</v>
      </c>
      <c r="G4847" s="16" t="s">
        <v>12017</v>
      </c>
      <c r="H4847" s="17" t="n">
        <v>1.71</v>
      </c>
      <c r="I4847" s="18" t="n">
        <f aca="false">('SKU Master'!I4847-H4847)/'SKU Master'!I4847</f>
        <v>0.480243161094225</v>
      </c>
      <c r="J4847" s="16" t="n">
        <v>4</v>
      </c>
      <c r="K4847" s="19" t="n">
        <f aca="false">J4847*C4847</f>
        <v>9.2</v>
      </c>
      <c r="L4847" s="16" t="s">
        <v>12295</v>
      </c>
      <c r="M4847" s="16" t="s">
        <v>12292</v>
      </c>
      <c r="N4847" s="16" t="s">
        <v>12017</v>
      </c>
      <c r="O4847" s="16" t="s">
        <v>12307</v>
      </c>
      <c r="P4847" s="16" t="s">
        <v>12296</v>
      </c>
      <c r="Q4847" s="16" t="s">
        <v>12017</v>
      </c>
    </row>
    <row r="4848" customFormat="false" ht="15" hidden="false" customHeight="false" outlineLevel="0" collapsed="false">
      <c r="A4848" s="14" t="str">
        <f aca="false">'SKU Master'!A4848</f>
        <v>10-00307</v>
      </c>
      <c r="B4848" s="14" t="str">
        <f aca="false">VLOOKUP(A4848,'SKU Master'!$A:$N,6,FALSE())</f>
        <v>Purelle Waterproof Gauze, 16 oz</v>
      </c>
      <c r="C4848" s="15" t="n">
        <v>2.8</v>
      </c>
      <c r="D4848" s="15" t="n">
        <v>4.1</v>
      </c>
      <c r="E4848" s="15" t="n">
        <v>1.7</v>
      </c>
      <c r="F4848" s="16" t="s">
        <v>12308</v>
      </c>
      <c r="G4848" s="16" t="s">
        <v>12017</v>
      </c>
      <c r="H4848" s="17" t="n">
        <v>3.08</v>
      </c>
      <c r="I4848" s="18" t="n">
        <f aca="false">('SKU Master'!I4848-H4848)/'SKU Master'!I4848</f>
        <v>0.428571428571429</v>
      </c>
      <c r="J4848" s="16" t="n">
        <v>2</v>
      </c>
      <c r="K4848" s="19" t="n">
        <f aca="false">J4848*C4848</f>
        <v>5.6</v>
      </c>
      <c r="L4848" s="16" t="s">
        <v>12295</v>
      </c>
      <c r="M4848" s="16" t="s">
        <v>12292</v>
      </c>
      <c r="N4848" s="16" t="s">
        <v>12017</v>
      </c>
      <c r="O4848" s="16" t="s">
        <v>12307</v>
      </c>
      <c r="P4848" s="16" t="s">
        <v>12294</v>
      </c>
      <c r="Q4848" s="16" t="s">
        <v>12017</v>
      </c>
    </row>
    <row r="4849" customFormat="false" ht="15" hidden="false" customHeight="false" outlineLevel="0" collapsed="false">
      <c r="A4849" s="14" t="str">
        <f aca="false">'SKU Master'!A4849</f>
        <v>10-00308</v>
      </c>
      <c r="B4849" s="14" t="str">
        <f aca="false">VLOOKUP(A4849,'SKU Master'!$A:$N,6,FALSE())</f>
        <v>Purelle Waterproof Antibiotic Ointment, 16 oz</v>
      </c>
      <c r="C4849" s="15" t="n">
        <v>2.2</v>
      </c>
      <c r="D4849" s="15" t="n">
        <v>6.6</v>
      </c>
      <c r="E4849" s="15" t="n">
        <v>3.2</v>
      </c>
      <c r="F4849" s="16" t="s">
        <v>12290</v>
      </c>
      <c r="G4849" s="16" t="s">
        <v>12017</v>
      </c>
      <c r="H4849" s="17" t="n">
        <v>2.91</v>
      </c>
      <c r="I4849" s="18" t="n">
        <f aca="false">('SKU Master'!I4849-H4849)/'SKU Master'!I4849</f>
        <v>0.404907975460123</v>
      </c>
      <c r="J4849" s="16" t="n">
        <v>4</v>
      </c>
      <c r="K4849" s="19" t="n">
        <f aca="false">J4849*C4849</f>
        <v>8.8</v>
      </c>
      <c r="L4849" s="16" t="s">
        <v>12295</v>
      </c>
      <c r="M4849" s="16" t="s">
        <v>12292</v>
      </c>
      <c r="N4849" s="16" t="s">
        <v>12017</v>
      </c>
      <c r="O4849" s="16" t="s">
        <v>12307</v>
      </c>
      <c r="P4849" s="16" t="s">
        <v>12296</v>
      </c>
      <c r="Q4849" s="16" t="s">
        <v>12017</v>
      </c>
    </row>
    <row r="4850" customFormat="false" ht="15" hidden="false" customHeight="false" outlineLevel="0" collapsed="false">
      <c r="A4850" s="14" t="str">
        <f aca="false">'SKU Master'!A4850</f>
        <v>10-00309</v>
      </c>
      <c r="B4850" s="14" t="str">
        <f aca="false">VLOOKUP(A4850,'SKU Master'!$A:$N,6,FALSE())</f>
        <v>Harborline Hydrogen Peroxide, 16 oz</v>
      </c>
      <c r="C4850" s="15" t="n">
        <v>2.4</v>
      </c>
      <c r="D4850" s="15" t="n">
        <v>5.5</v>
      </c>
      <c r="E4850" s="15" t="n">
        <v>2.4</v>
      </c>
      <c r="F4850" s="16" t="s">
        <v>12308</v>
      </c>
      <c r="G4850" s="16" t="s">
        <v>12017</v>
      </c>
      <c r="H4850" s="17" t="n">
        <v>1.94</v>
      </c>
      <c r="I4850" s="18" t="n">
        <f aca="false">('SKU Master'!I4850-H4850)/'SKU Master'!I4850</f>
        <v>0.488126649076517</v>
      </c>
      <c r="J4850" s="16" t="n">
        <v>4</v>
      </c>
      <c r="K4850" s="19" t="n">
        <f aca="false">J4850*C4850</f>
        <v>9.6</v>
      </c>
      <c r="L4850" s="16" t="s">
        <v>12295</v>
      </c>
      <c r="M4850" s="16" t="s">
        <v>12292</v>
      </c>
      <c r="N4850" s="16" t="s">
        <v>12017</v>
      </c>
      <c r="O4850" s="16" t="s">
        <v>12307</v>
      </c>
      <c r="P4850" s="16" t="s">
        <v>12296</v>
      </c>
      <c r="Q4850" s="16" t="s">
        <v>12017</v>
      </c>
    </row>
    <row r="4851" customFormat="false" ht="15" hidden="false" customHeight="false" outlineLevel="0" collapsed="false">
      <c r="A4851" s="14" t="str">
        <f aca="false">'SKU Master'!A4851</f>
        <v>10-00310</v>
      </c>
      <c r="B4851" s="14" t="str">
        <f aca="false">VLOOKUP(A4851,'SKU Master'!$A:$N,6,FALSE())</f>
        <v>Purelle Waterproof Gauze, 100 ct</v>
      </c>
      <c r="C4851" s="15" t="n">
        <v>2.2</v>
      </c>
      <c r="D4851" s="15" t="n">
        <v>5.6</v>
      </c>
      <c r="E4851" s="15" t="n">
        <v>3.1</v>
      </c>
      <c r="F4851" s="16" t="s">
        <v>12308</v>
      </c>
      <c r="G4851" s="16" t="s">
        <v>12017</v>
      </c>
      <c r="H4851" s="17" t="n">
        <v>3.19</v>
      </c>
      <c r="I4851" s="18" t="n">
        <f aca="false">('SKU Master'!I4851-H4851)/'SKU Master'!I4851</f>
        <v>0.458404074702886</v>
      </c>
      <c r="J4851" s="16" t="n">
        <v>4</v>
      </c>
      <c r="K4851" s="19" t="n">
        <f aca="false">J4851*C4851</f>
        <v>8.8</v>
      </c>
      <c r="L4851" s="16" t="s">
        <v>12295</v>
      </c>
      <c r="M4851" s="16" t="s">
        <v>12292</v>
      </c>
      <c r="N4851" s="16" t="s">
        <v>12017</v>
      </c>
      <c r="O4851" s="16" t="s">
        <v>12307</v>
      </c>
      <c r="P4851" s="16" t="s">
        <v>12296</v>
      </c>
      <c r="Q4851" s="16" t="s">
        <v>12017</v>
      </c>
    </row>
    <row r="4852" customFormat="false" ht="15" hidden="false" customHeight="false" outlineLevel="0" collapsed="false">
      <c r="A4852" s="14" t="str">
        <f aca="false">'SKU Master'!A4852</f>
        <v>10-00311</v>
      </c>
      <c r="B4852" s="14" t="str">
        <f aca="false">VLOOKUP(A4852,'SKU Master'!$A:$N,6,FALSE())</f>
        <v>Brightsmile Adhesive Bandages, 100 ct</v>
      </c>
      <c r="C4852" s="15" t="n">
        <v>3</v>
      </c>
      <c r="D4852" s="15" t="n">
        <v>5</v>
      </c>
      <c r="E4852" s="15" t="n">
        <v>1.7</v>
      </c>
      <c r="F4852" s="16" t="s">
        <v>12308</v>
      </c>
      <c r="G4852" s="16" t="s">
        <v>12017</v>
      </c>
      <c r="H4852" s="17" t="n">
        <v>1.73</v>
      </c>
      <c r="I4852" s="18" t="n">
        <f aca="false">('SKU Master'!I4852-H4852)/'SKU Master'!I4852</f>
        <v>0.489675516224189</v>
      </c>
      <c r="J4852" s="16" t="n">
        <v>5</v>
      </c>
      <c r="K4852" s="19" t="n">
        <f aca="false">J4852*C4852</f>
        <v>15</v>
      </c>
      <c r="L4852" s="16" t="s">
        <v>12295</v>
      </c>
      <c r="M4852" s="16" t="s">
        <v>12292</v>
      </c>
      <c r="N4852" s="16" t="s">
        <v>12017</v>
      </c>
      <c r="O4852" s="16" t="s">
        <v>12307</v>
      </c>
      <c r="P4852" s="16" t="s">
        <v>12296</v>
      </c>
      <c r="Q4852" s="16" t="s">
        <v>12017</v>
      </c>
    </row>
    <row r="4853" customFormat="false" ht="15" hidden="false" customHeight="false" outlineLevel="0" collapsed="false">
      <c r="A4853" s="14" t="str">
        <f aca="false">'SKU Master'!A4853</f>
        <v>10-00312</v>
      </c>
      <c r="B4853" s="14" t="str">
        <f aca="false">VLOOKUP(A4853,'SKU Master'!$A:$N,6,FALSE())</f>
        <v>Brightsmile Waterproof Hydrogen Peroxide, 100 ct</v>
      </c>
      <c r="C4853" s="15" t="n">
        <v>3.2</v>
      </c>
      <c r="D4853" s="15" t="n">
        <v>7.7</v>
      </c>
      <c r="E4853" s="15" t="n">
        <v>2.7</v>
      </c>
      <c r="F4853" s="16" t="s">
        <v>12290</v>
      </c>
      <c r="G4853" s="16" t="s">
        <v>12017</v>
      </c>
      <c r="H4853" s="17" t="n">
        <v>2.94</v>
      </c>
      <c r="I4853" s="18" t="n">
        <f aca="false">('SKU Master'!I4853-H4853)/'SKU Master'!I4853</f>
        <v>0.546995377503852</v>
      </c>
      <c r="J4853" s="16" t="n">
        <v>2</v>
      </c>
      <c r="K4853" s="19" t="n">
        <f aca="false">J4853*C4853</f>
        <v>6.4</v>
      </c>
      <c r="L4853" s="16" t="s">
        <v>12295</v>
      </c>
      <c r="M4853" s="16" t="s">
        <v>12292</v>
      </c>
      <c r="N4853" s="16" t="s">
        <v>12017</v>
      </c>
      <c r="O4853" s="16" t="s">
        <v>12307</v>
      </c>
      <c r="P4853" s="16" t="s">
        <v>12298</v>
      </c>
      <c r="Q4853" s="16" t="s">
        <v>12017</v>
      </c>
    </row>
    <row r="4854" customFormat="false" ht="15" hidden="false" customHeight="false" outlineLevel="0" collapsed="false">
      <c r="A4854" s="14" t="str">
        <f aca="false">'SKU Master'!A4854</f>
        <v>10-00313</v>
      </c>
      <c r="B4854" s="14" t="str">
        <f aca="false">VLOOKUP(A4854,'SKU Master'!$A:$N,6,FALSE())</f>
        <v>Purelle Waterproof Antibiotic Ointment, 100 ct</v>
      </c>
      <c r="C4854" s="15" t="n">
        <v>3.1</v>
      </c>
      <c r="D4854" s="15" t="n">
        <v>6.9</v>
      </c>
      <c r="E4854" s="15" t="n">
        <v>2.1</v>
      </c>
      <c r="F4854" s="16" t="s">
        <v>12290</v>
      </c>
      <c r="G4854" s="16" t="s">
        <v>12017</v>
      </c>
      <c r="H4854" s="17" t="n">
        <v>3.13</v>
      </c>
      <c r="I4854" s="18" t="n">
        <f aca="false">('SKU Master'!I4854-H4854)/'SKU Master'!I4854</f>
        <v>0.468590831918506</v>
      </c>
      <c r="J4854" s="16" t="n">
        <v>6</v>
      </c>
      <c r="K4854" s="19" t="n">
        <f aca="false">J4854*C4854</f>
        <v>18.6</v>
      </c>
      <c r="L4854" s="16" t="s">
        <v>12295</v>
      </c>
      <c r="M4854" s="16" t="s">
        <v>12292</v>
      </c>
      <c r="N4854" s="16" t="s">
        <v>12017</v>
      </c>
      <c r="O4854" s="16" t="s">
        <v>12307</v>
      </c>
      <c r="P4854" s="16" t="s">
        <v>12297</v>
      </c>
      <c r="Q4854" s="16" t="s">
        <v>12017</v>
      </c>
    </row>
    <row r="4855" customFormat="false" ht="15" hidden="false" customHeight="false" outlineLevel="0" collapsed="false">
      <c r="A4855" s="14" t="str">
        <f aca="false">'SKU Master'!A4855</f>
        <v>10-00314</v>
      </c>
      <c r="B4855" s="14" t="str">
        <f aca="false">VLOOKUP(A4855,'SKU Master'!$A:$N,6,FALSE())</f>
        <v>Dermacare Gauze, 16 oz</v>
      </c>
      <c r="C4855" s="15" t="n">
        <v>2.5</v>
      </c>
      <c r="D4855" s="15" t="n">
        <v>4.8</v>
      </c>
      <c r="E4855" s="15" t="n">
        <v>2.2</v>
      </c>
      <c r="F4855" s="16" t="s">
        <v>12290</v>
      </c>
      <c r="G4855" s="16" t="s">
        <v>12017</v>
      </c>
      <c r="H4855" s="17" t="n">
        <v>2.57</v>
      </c>
      <c r="I4855" s="18" t="n">
        <f aca="false">('SKU Master'!I4855-H4855)/'SKU Master'!I4855</f>
        <v>0.523191094619666</v>
      </c>
      <c r="J4855" s="16" t="n">
        <v>2</v>
      </c>
      <c r="K4855" s="19" t="n">
        <f aca="false">J4855*C4855</f>
        <v>5</v>
      </c>
      <c r="L4855" s="16" t="s">
        <v>12295</v>
      </c>
      <c r="M4855" s="16" t="s">
        <v>12292</v>
      </c>
      <c r="N4855" s="16" t="s">
        <v>12017</v>
      </c>
      <c r="O4855" s="16" t="s">
        <v>12307</v>
      </c>
      <c r="P4855" s="16" t="s">
        <v>12294</v>
      </c>
      <c r="Q4855" s="16" t="s">
        <v>12017</v>
      </c>
    </row>
    <row r="4856" customFormat="false" ht="15" hidden="false" customHeight="false" outlineLevel="0" collapsed="false">
      <c r="A4856" s="14" t="str">
        <f aca="false">'SKU Master'!A4856</f>
        <v>10-00315</v>
      </c>
      <c r="B4856" s="14" t="str">
        <f aca="false">VLOOKUP(A4856,'SKU Master'!$A:$N,6,FALSE())</f>
        <v>Brightsmile Waterproof Adhesive Bandages, 16 oz</v>
      </c>
      <c r="C4856" s="15" t="n">
        <v>3.4</v>
      </c>
      <c r="D4856" s="15" t="n">
        <v>4.7</v>
      </c>
      <c r="E4856" s="15" t="n">
        <v>2</v>
      </c>
      <c r="F4856" s="16" t="s">
        <v>12290</v>
      </c>
      <c r="G4856" s="16" t="s">
        <v>12017</v>
      </c>
      <c r="H4856" s="17" t="n">
        <v>3.45</v>
      </c>
      <c r="I4856" s="18" t="n">
        <f aca="false">('SKU Master'!I4856-H4856)/'SKU Master'!I4856</f>
        <v>0.404145077720207</v>
      </c>
      <c r="J4856" s="16" t="n">
        <v>6</v>
      </c>
      <c r="K4856" s="19" t="n">
        <f aca="false">J4856*C4856</f>
        <v>20.4</v>
      </c>
      <c r="L4856" s="16" t="s">
        <v>12295</v>
      </c>
      <c r="M4856" s="16" t="s">
        <v>12292</v>
      </c>
      <c r="N4856" s="16" t="s">
        <v>12017</v>
      </c>
      <c r="O4856" s="16" t="s">
        <v>12307</v>
      </c>
      <c r="P4856" s="16" t="s">
        <v>12297</v>
      </c>
      <c r="Q4856" s="16" t="s">
        <v>12017</v>
      </c>
    </row>
    <row r="4857" customFormat="false" ht="15" hidden="false" customHeight="false" outlineLevel="0" collapsed="false">
      <c r="A4857" s="14" t="str">
        <f aca="false">'SKU Master'!A4857</f>
        <v>10-00316</v>
      </c>
      <c r="B4857" s="14" t="str">
        <f aca="false">VLOOKUP(A4857,'SKU Master'!$A:$N,6,FALSE())</f>
        <v>Brightsmile Waterproof Adhesive Bandages, 100 ct</v>
      </c>
      <c r="C4857" s="15" t="n">
        <v>3.5</v>
      </c>
      <c r="D4857" s="15" t="n">
        <v>7.5</v>
      </c>
      <c r="E4857" s="15" t="n">
        <v>2.1</v>
      </c>
      <c r="F4857" s="16" t="s">
        <v>12308</v>
      </c>
      <c r="G4857" s="16" t="s">
        <v>12017</v>
      </c>
      <c r="H4857" s="17" t="n">
        <v>3.42</v>
      </c>
      <c r="I4857" s="18" t="n">
        <f aca="false">('SKU Master'!I4857-H4857)/'SKU Master'!I4857</f>
        <v>0.419354838709677</v>
      </c>
      <c r="J4857" s="16" t="n">
        <v>3</v>
      </c>
      <c r="K4857" s="19" t="n">
        <f aca="false">J4857*C4857</f>
        <v>10.5</v>
      </c>
      <c r="L4857" s="16" t="s">
        <v>12295</v>
      </c>
      <c r="M4857" s="16" t="s">
        <v>12292</v>
      </c>
      <c r="N4857" s="16" t="s">
        <v>12017</v>
      </c>
      <c r="O4857" s="16" t="s">
        <v>12307</v>
      </c>
      <c r="P4857" s="16" t="s">
        <v>12298</v>
      </c>
      <c r="Q4857" s="16" t="s">
        <v>12017</v>
      </c>
    </row>
    <row r="4858" customFormat="false" ht="15" hidden="false" customHeight="false" outlineLevel="0" collapsed="false">
      <c r="A4858" s="14" t="str">
        <f aca="false">'SKU Master'!A4858</f>
        <v>10-00317</v>
      </c>
      <c r="B4858" s="14" t="str">
        <f aca="false">VLOOKUP(A4858,'SKU Master'!$A:$N,6,FALSE())</f>
        <v>Harborline Antibiotic Ointment, 100 ct</v>
      </c>
      <c r="C4858" s="15" t="n">
        <v>3.1</v>
      </c>
      <c r="D4858" s="15" t="n">
        <v>4.4</v>
      </c>
      <c r="E4858" s="15" t="n">
        <v>2.6</v>
      </c>
      <c r="F4858" s="16" t="s">
        <v>12290</v>
      </c>
      <c r="G4858" s="16" t="s">
        <v>12017</v>
      </c>
      <c r="H4858" s="17" t="n">
        <v>1.87</v>
      </c>
      <c r="I4858" s="18" t="n">
        <f aca="false">('SKU Master'!I4858-H4858)/'SKU Master'!I4858</f>
        <v>0.61758691206544</v>
      </c>
      <c r="J4858" s="16" t="n">
        <v>5</v>
      </c>
      <c r="K4858" s="19" t="n">
        <f aca="false">J4858*C4858</f>
        <v>15.5</v>
      </c>
      <c r="L4858" s="16" t="s">
        <v>12295</v>
      </c>
      <c r="M4858" s="16" t="s">
        <v>12292</v>
      </c>
      <c r="N4858" s="16" t="s">
        <v>12017</v>
      </c>
      <c r="O4858" s="16" t="s">
        <v>12307</v>
      </c>
      <c r="P4858" s="16" t="s">
        <v>12296</v>
      </c>
      <c r="Q4858" s="16" t="s">
        <v>12017</v>
      </c>
    </row>
    <row r="4859" customFormat="false" ht="15" hidden="false" customHeight="false" outlineLevel="0" collapsed="false">
      <c r="A4859" s="14" t="str">
        <f aca="false">'SKU Master'!A4859</f>
        <v>10-00318</v>
      </c>
      <c r="B4859" s="14" t="str">
        <f aca="false">VLOOKUP(A4859,'SKU Master'!$A:$N,6,FALSE())</f>
        <v>Brightsmile Waterproof Gauze, 100 ct</v>
      </c>
      <c r="C4859" s="15" t="n">
        <v>3.5</v>
      </c>
      <c r="D4859" s="15" t="n">
        <v>4</v>
      </c>
      <c r="E4859" s="15" t="n">
        <v>3.3</v>
      </c>
      <c r="F4859" s="16" t="s">
        <v>12290</v>
      </c>
      <c r="G4859" s="16" t="s">
        <v>12017</v>
      </c>
      <c r="H4859" s="17" t="n">
        <v>2.63</v>
      </c>
      <c r="I4859" s="18" t="n">
        <f aca="false">('SKU Master'!I4859-H4859)/'SKU Master'!I4859</f>
        <v>0.462167689161554</v>
      </c>
      <c r="J4859" s="16" t="n">
        <v>3</v>
      </c>
      <c r="K4859" s="19" t="n">
        <f aca="false">J4859*C4859</f>
        <v>10.5</v>
      </c>
      <c r="L4859" s="16" t="s">
        <v>12295</v>
      </c>
      <c r="M4859" s="16" t="s">
        <v>12292</v>
      </c>
      <c r="N4859" s="16" t="s">
        <v>12017</v>
      </c>
      <c r="O4859" s="16" t="s">
        <v>12307</v>
      </c>
      <c r="P4859" s="16" t="s">
        <v>12298</v>
      </c>
      <c r="Q4859" s="16" t="s">
        <v>12017</v>
      </c>
    </row>
    <row r="4860" customFormat="false" ht="15" hidden="false" customHeight="false" outlineLevel="0" collapsed="false">
      <c r="A4860" s="14" t="str">
        <f aca="false">'SKU Master'!A4860</f>
        <v>10-00319</v>
      </c>
      <c r="B4860" s="14" t="str">
        <f aca="false">VLOOKUP(A4860,'SKU Master'!$A:$N,6,FALSE())</f>
        <v>Harborline Waterproof Antibiotic Ointment, 16 oz</v>
      </c>
      <c r="C4860" s="15" t="n">
        <v>2.3</v>
      </c>
      <c r="D4860" s="15" t="n">
        <v>8</v>
      </c>
      <c r="E4860" s="15" t="n">
        <v>2.2</v>
      </c>
      <c r="F4860" s="16" t="s">
        <v>12290</v>
      </c>
      <c r="G4860" s="16" t="s">
        <v>12017</v>
      </c>
      <c r="H4860" s="17" t="n">
        <v>2.75</v>
      </c>
      <c r="I4860" s="18" t="n">
        <f aca="false">('SKU Master'!I4860-H4860)/'SKU Master'!I4860</f>
        <v>0.533106960950764</v>
      </c>
      <c r="J4860" s="16" t="n">
        <v>2</v>
      </c>
      <c r="K4860" s="19" t="n">
        <f aca="false">J4860*C4860</f>
        <v>4.6</v>
      </c>
      <c r="L4860" s="16" t="s">
        <v>12295</v>
      </c>
      <c r="M4860" s="16" t="s">
        <v>12292</v>
      </c>
      <c r="N4860" s="16" t="s">
        <v>12017</v>
      </c>
      <c r="O4860" s="16" t="s">
        <v>12307</v>
      </c>
      <c r="P4860" s="16" t="s">
        <v>12298</v>
      </c>
      <c r="Q4860" s="16" t="s">
        <v>12017</v>
      </c>
    </row>
    <row r="4861" customFormat="false" ht="15" hidden="false" customHeight="false" outlineLevel="0" collapsed="false">
      <c r="A4861" s="14" t="str">
        <f aca="false">'SKU Master'!A4861</f>
        <v>10-00320</v>
      </c>
      <c r="B4861" s="14" t="str">
        <f aca="false">VLOOKUP(A4861,'SKU Master'!$A:$N,6,FALSE())</f>
        <v>Dermacare Waterproof Adhesive Bandages, 100 ct</v>
      </c>
      <c r="C4861" s="15" t="n">
        <v>2.6</v>
      </c>
      <c r="D4861" s="15" t="n">
        <v>5.2</v>
      </c>
      <c r="E4861" s="15" t="n">
        <v>1.6</v>
      </c>
      <c r="F4861" s="16" t="s">
        <v>12308</v>
      </c>
      <c r="G4861" s="16" t="s">
        <v>12017</v>
      </c>
      <c r="H4861" s="17" t="n">
        <v>2.3</v>
      </c>
      <c r="I4861" s="18" t="n">
        <f aca="false">('SKU Master'!I4861-H4861)/'SKU Master'!I4861</f>
        <v>0.463869463869464</v>
      </c>
      <c r="J4861" s="16" t="n">
        <v>3</v>
      </c>
      <c r="K4861" s="19" t="n">
        <f aca="false">J4861*C4861</f>
        <v>7.8</v>
      </c>
      <c r="L4861" s="16" t="s">
        <v>12295</v>
      </c>
      <c r="M4861" s="16" t="s">
        <v>12292</v>
      </c>
      <c r="N4861" s="16" t="s">
        <v>12017</v>
      </c>
      <c r="O4861" s="16" t="s">
        <v>12307</v>
      </c>
      <c r="P4861" s="16" t="s">
        <v>12298</v>
      </c>
      <c r="Q4861" s="16" t="s">
        <v>12017</v>
      </c>
    </row>
    <row r="4862" customFormat="false" ht="15" hidden="false" customHeight="false" outlineLevel="0" collapsed="false">
      <c r="A4862" s="14" t="str">
        <f aca="false">'SKU Master'!A4862</f>
        <v>10-00321</v>
      </c>
      <c r="B4862" s="14" t="str">
        <f aca="false">VLOOKUP(A4862,'SKU Master'!$A:$N,6,FALSE())</f>
        <v>Purelle Gauze, 16 oz</v>
      </c>
      <c r="C4862" s="15" t="n">
        <v>2.5</v>
      </c>
      <c r="D4862" s="15" t="n">
        <v>4.1</v>
      </c>
      <c r="E4862" s="15" t="n">
        <v>2.8</v>
      </c>
      <c r="F4862" s="16" t="s">
        <v>12308</v>
      </c>
      <c r="G4862" s="16" t="s">
        <v>12017</v>
      </c>
      <c r="H4862" s="17" t="n">
        <v>2.55</v>
      </c>
      <c r="I4862" s="18" t="n">
        <f aca="false">('SKU Master'!I4862-H4862)/'SKU Master'!I4862</f>
        <v>0.432071269487751</v>
      </c>
      <c r="J4862" s="16" t="n">
        <v>3</v>
      </c>
      <c r="K4862" s="19" t="n">
        <f aca="false">J4862*C4862</f>
        <v>7.5</v>
      </c>
      <c r="L4862" s="16" t="s">
        <v>12295</v>
      </c>
      <c r="M4862" s="16" t="s">
        <v>12292</v>
      </c>
      <c r="N4862" s="16" t="s">
        <v>12017</v>
      </c>
      <c r="O4862" s="16" t="s">
        <v>12307</v>
      </c>
      <c r="P4862" s="16" t="s">
        <v>12298</v>
      </c>
      <c r="Q4862" s="16" t="s">
        <v>12017</v>
      </c>
    </row>
    <row r="4863" customFormat="false" ht="15" hidden="false" customHeight="false" outlineLevel="0" collapsed="false">
      <c r="A4863" s="14" t="str">
        <f aca="false">'SKU Master'!A4863</f>
        <v>10-00322</v>
      </c>
      <c r="B4863" s="14" t="str">
        <f aca="false">VLOOKUP(A4863,'SKU Master'!$A:$N,6,FALSE())</f>
        <v>Harborline Gauze, 16 oz</v>
      </c>
      <c r="C4863" s="15" t="n">
        <v>1.9</v>
      </c>
      <c r="D4863" s="15" t="n">
        <v>7.4</v>
      </c>
      <c r="E4863" s="15" t="n">
        <v>2.8</v>
      </c>
      <c r="F4863" s="16" t="s">
        <v>12308</v>
      </c>
      <c r="G4863" s="16" t="s">
        <v>12017</v>
      </c>
      <c r="H4863" s="17" t="n">
        <v>2.64</v>
      </c>
      <c r="I4863" s="18" t="n">
        <f aca="false">('SKU Master'!I4863-H4863)/'SKU Master'!I4863</f>
        <v>0.622317596566524</v>
      </c>
      <c r="J4863" s="16" t="n">
        <v>3</v>
      </c>
      <c r="K4863" s="19" t="n">
        <f aca="false">J4863*C4863</f>
        <v>5.7</v>
      </c>
      <c r="L4863" s="16" t="s">
        <v>12295</v>
      </c>
      <c r="M4863" s="16" t="s">
        <v>12292</v>
      </c>
      <c r="N4863" s="16" t="s">
        <v>12017</v>
      </c>
      <c r="O4863" s="16" t="s">
        <v>12307</v>
      </c>
      <c r="P4863" s="16" t="s">
        <v>12298</v>
      </c>
      <c r="Q4863" s="16" t="s">
        <v>12017</v>
      </c>
    </row>
    <row r="4864" customFormat="false" ht="15" hidden="false" customHeight="false" outlineLevel="0" collapsed="false">
      <c r="A4864" s="14" t="str">
        <f aca="false">'SKU Master'!A4864</f>
        <v>10-00323</v>
      </c>
      <c r="B4864" s="14" t="str">
        <f aca="false">VLOOKUP(A4864,'SKU Master'!$A:$N,6,FALSE())</f>
        <v>Dermacare Waterproof Antibiotic Ointment, 16 oz</v>
      </c>
      <c r="C4864" s="15" t="n">
        <v>2.8</v>
      </c>
      <c r="D4864" s="15" t="n">
        <v>5.3</v>
      </c>
      <c r="E4864" s="15" t="n">
        <v>3</v>
      </c>
      <c r="F4864" s="16" t="s">
        <v>12290</v>
      </c>
      <c r="G4864" s="16" t="s">
        <v>12017</v>
      </c>
      <c r="H4864" s="17" t="n">
        <v>3.97</v>
      </c>
      <c r="I4864" s="18" t="n">
        <f aca="false">('SKU Master'!I4864-H4864)/'SKU Master'!I4864</f>
        <v>0.423802612481858</v>
      </c>
      <c r="J4864" s="16" t="n">
        <v>5</v>
      </c>
      <c r="K4864" s="19" t="n">
        <f aca="false">J4864*C4864</f>
        <v>14</v>
      </c>
      <c r="L4864" s="16" t="s">
        <v>12295</v>
      </c>
      <c r="M4864" s="16" t="s">
        <v>12292</v>
      </c>
      <c r="N4864" s="16" t="s">
        <v>12017</v>
      </c>
      <c r="O4864" s="16" t="s">
        <v>12307</v>
      </c>
      <c r="P4864" s="16" t="s">
        <v>12296</v>
      </c>
      <c r="Q4864" s="16" t="s">
        <v>12017</v>
      </c>
    </row>
    <row r="4865" customFormat="false" ht="15" hidden="false" customHeight="false" outlineLevel="0" collapsed="false">
      <c r="A4865" s="14" t="str">
        <f aca="false">'SKU Master'!A4865</f>
        <v>10-00324</v>
      </c>
      <c r="B4865" s="14" t="str">
        <f aca="false">VLOOKUP(A4865,'SKU Master'!$A:$N,6,FALSE())</f>
        <v>Dermacare Waterproof Hydrogen Peroxide, 16 oz</v>
      </c>
      <c r="C4865" s="15" t="n">
        <v>2.3</v>
      </c>
      <c r="D4865" s="15" t="n">
        <v>6.7</v>
      </c>
      <c r="E4865" s="15" t="n">
        <v>3.4</v>
      </c>
      <c r="F4865" s="16" t="s">
        <v>12308</v>
      </c>
      <c r="G4865" s="16" t="s">
        <v>12017</v>
      </c>
      <c r="H4865" s="17" t="n">
        <v>2.91</v>
      </c>
      <c r="I4865" s="18" t="n">
        <f aca="false">('SKU Master'!I4865-H4865)/'SKU Master'!I4865</f>
        <v>0.551617873651772</v>
      </c>
      <c r="J4865" s="16" t="n">
        <v>2</v>
      </c>
      <c r="K4865" s="19" t="n">
        <f aca="false">J4865*C4865</f>
        <v>4.6</v>
      </c>
      <c r="L4865" s="16" t="s">
        <v>12295</v>
      </c>
      <c r="M4865" s="16" t="s">
        <v>12292</v>
      </c>
      <c r="N4865" s="16" t="s">
        <v>12017</v>
      </c>
      <c r="O4865" s="16" t="s">
        <v>12307</v>
      </c>
      <c r="P4865" s="16" t="s">
        <v>12298</v>
      </c>
      <c r="Q4865" s="16" t="s">
        <v>12017</v>
      </c>
    </row>
    <row r="4866" customFormat="false" ht="15" hidden="false" customHeight="false" outlineLevel="0" collapsed="false">
      <c r="A4866" s="14" t="str">
        <f aca="false">'SKU Master'!A4866</f>
        <v>10-00325</v>
      </c>
      <c r="B4866" s="14" t="str">
        <f aca="false">VLOOKUP(A4866,'SKU Master'!$A:$N,6,FALSE())</f>
        <v>Purelle Hydrogen Peroxide, 100 ct</v>
      </c>
      <c r="C4866" s="15" t="n">
        <v>3.1</v>
      </c>
      <c r="D4866" s="15" t="n">
        <v>6.4</v>
      </c>
      <c r="E4866" s="15" t="n">
        <v>2.9</v>
      </c>
      <c r="F4866" s="16" t="s">
        <v>12308</v>
      </c>
      <c r="G4866" s="16" t="s">
        <v>12017</v>
      </c>
      <c r="H4866" s="17" t="n">
        <v>2.73</v>
      </c>
      <c r="I4866" s="18" t="n">
        <f aca="false">('SKU Master'!I4866-H4866)/'SKU Master'!I4866</f>
        <v>0.579352850539291</v>
      </c>
      <c r="J4866" s="16" t="n">
        <v>2</v>
      </c>
      <c r="K4866" s="19" t="n">
        <f aca="false">J4866*C4866</f>
        <v>6.2</v>
      </c>
      <c r="L4866" s="16" t="s">
        <v>12295</v>
      </c>
      <c r="M4866" s="16" t="s">
        <v>12292</v>
      </c>
      <c r="N4866" s="16" t="s">
        <v>12017</v>
      </c>
      <c r="O4866" s="16" t="s">
        <v>12307</v>
      </c>
      <c r="P4866" s="16" t="s">
        <v>12298</v>
      </c>
      <c r="Q4866" s="16" t="s">
        <v>12017</v>
      </c>
    </row>
    <row r="4867" customFormat="false" ht="15" hidden="false" customHeight="false" outlineLevel="0" collapsed="false">
      <c r="A4867" s="14" t="str">
        <f aca="false">'SKU Master'!A4867</f>
        <v>10-00326</v>
      </c>
      <c r="B4867" s="14" t="str">
        <f aca="false">VLOOKUP(A4867,'SKU Master'!$A:$N,6,FALSE())</f>
        <v>Brightsmile Adhesive Bandages, 16 oz</v>
      </c>
      <c r="C4867" s="15" t="n">
        <v>2.9</v>
      </c>
      <c r="D4867" s="15" t="n">
        <v>6.6</v>
      </c>
      <c r="E4867" s="15" t="n">
        <v>3.1</v>
      </c>
      <c r="F4867" s="16" t="s">
        <v>12290</v>
      </c>
      <c r="G4867" s="16" t="s">
        <v>12017</v>
      </c>
      <c r="H4867" s="17" t="n">
        <v>1.63</v>
      </c>
      <c r="I4867" s="18" t="n">
        <f aca="false">('SKU Master'!I4867-H4867)/'SKU Master'!I4867</f>
        <v>0.532951289398281</v>
      </c>
      <c r="J4867" s="16" t="n">
        <v>5</v>
      </c>
      <c r="K4867" s="19" t="n">
        <f aca="false">J4867*C4867</f>
        <v>14.5</v>
      </c>
      <c r="L4867" s="16" t="s">
        <v>12295</v>
      </c>
      <c r="M4867" s="16" t="s">
        <v>12292</v>
      </c>
      <c r="N4867" s="16" t="s">
        <v>12017</v>
      </c>
      <c r="O4867" s="16" t="s">
        <v>12307</v>
      </c>
      <c r="P4867" s="16" t="s">
        <v>12297</v>
      </c>
      <c r="Q4867" s="16" t="s">
        <v>12017</v>
      </c>
    </row>
    <row r="4868" customFormat="false" ht="15" hidden="false" customHeight="false" outlineLevel="0" collapsed="false">
      <c r="A4868" s="14" t="str">
        <f aca="false">'SKU Master'!A4868</f>
        <v>10-00327</v>
      </c>
      <c r="B4868" s="14" t="str">
        <f aca="false">VLOOKUP(A4868,'SKU Master'!$A:$N,6,FALSE())</f>
        <v>Brightsmile Waterproof Antibiotic Ointment, 16 oz</v>
      </c>
      <c r="C4868" s="15" t="n">
        <v>2.2</v>
      </c>
      <c r="D4868" s="15" t="n">
        <v>6</v>
      </c>
      <c r="E4868" s="15" t="n">
        <v>2.7</v>
      </c>
      <c r="F4868" s="16" t="s">
        <v>12290</v>
      </c>
      <c r="G4868" s="16" t="s">
        <v>12017</v>
      </c>
      <c r="H4868" s="17" t="n">
        <v>2.32</v>
      </c>
      <c r="I4868" s="18" t="n">
        <f aca="false">('SKU Master'!I4868-H4868)/'SKU Master'!I4868</f>
        <v>0.483296213808463</v>
      </c>
      <c r="J4868" s="16" t="n">
        <v>4</v>
      </c>
      <c r="K4868" s="19" t="n">
        <f aca="false">J4868*C4868</f>
        <v>8.8</v>
      </c>
      <c r="L4868" s="16" t="s">
        <v>12295</v>
      </c>
      <c r="M4868" s="16" t="s">
        <v>12292</v>
      </c>
      <c r="N4868" s="16" t="s">
        <v>12017</v>
      </c>
      <c r="O4868" s="16" t="s">
        <v>12307</v>
      </c>
      <c r="P4868" s="16" t="s">
        <v>12296</v>
      </c>
      <c r="Q4868" s="16" t="s">
        <v>12017</v>
      </c>
    </row>
    <row r="4869" customFormat="false" ht="15" hidden="false" customHeight="false" outlineLevel="0" collapsed="false">
      <c r="A4869" s="14" t="str">
        <f aca="false">'SKU Master'!A4869</f>
        <v>10-00328</v>
      </c>
      <c r="B4869" s="14" t="str">
        <f aca="false">VLOOKUP(A4869,'SKU Master'!$A:$N,6,FALSE())</f>
        <v>Harborline Waterproof Antibiotic Ointment, 100 ct</v>
      </c>
      <c r="C4869" s="15" t="n">
        <v>3.1</v>
      </c>
      <c r="D4869" s="15" t="n">
        <v>5.3</v>
      </c>
      <c r="E4869" s="15" t="n">
        <v>2.6</v>
      </c>
      <c r="F4869" s="16" t="s">
        <v>12308</v>
      </c>
      <c r="G4869" s="16" t="s">
        <v>12017</v>
      </c>
      <c r="H4869" s="17" t="n">
        <v>1.77</v>
      </c>
      <c r="I4869" s="18" t="n">
        <f aca="false">('SKU Master'!I4869-H4869)/'SKU Master'!I4869</f>
        <v>0.556390977443609</v>
      </c>
      <c r="J4869" s="16" t="n">
        <v>6</v>
      </c>
      <c r="K4869" s="19" t="n">
        <f aca="false">J4869*C4869</f>
        <v>18.6</v>
      </c>
      <c r="L4869" s="16" t="s">
        <v>12295</v>
      </c>
      <c r="M4869" s="16" t="s">
        <v>12292</v>
      </c>
      <c r="N4869" s="16" t="s">
        <v>12017</v>
      </c>
      <c r="O4869" s="16" t="s">
        <v>12307</v>
      </c>
      <c r="P4869" s="16" t="s">
        <v>12297</v>
      </c>
      <c r="Q4869" s="16" t="s">
        <v>12017</v>
      </c>
    </row>
    <row r="4870" customFormat="false" ht="15" hidden="false" customHeight="false" outlineLevel="0" collapsed="false">
      <c r="A4870" s="14" t="str">
        <f aca="false">'SKU Master'!A4870</f>
        <v>10-00329</v>
      </c>
      <c r="B4870" s="14" t="str">
        <f aca="false">VLOOKUP(A4870,'SKU Master'!$A:$N,6,FALSE())</f>
        <v>Purelle Antibiotic Ointment, 100 ct</v>
      </c>
      <c r="C4870" s="15" t="n">
        <v>3.4</v>
      </c>
      <c r="D4870" s="15" t="n">
        <v>4.3</v>
      </c>
      <c r="E4870" s="15" t="n">
        <v>2.3</v>
      </c>
      <c r="F4870" s="16" t="s">
        <v>12290</v>
      </c>
      <c r="G4870" s="16" t="s">
        <v>12017</v>
      </c>
      <c r="H4870" s="17" t="n">
        <v>2.76</v>
      </c>
      <c r="I4870" s="18" t="n">
        <f aca="false">('SKU Master'!I4870-H4870)/'SKU Master'!I4870</f>
        <v>0.43558282208589</v>
      </c>
      <c r="J4870" s="16" t="n">
        <v>1</v>
      </c>
      <c r="K4870" s="19" t="n">
        <f aca="false">J4870*C4870</f>
        <v>3.4</v>
      </c>
      <c r="L4870" s="16" t="s">
        <v>12291</v>
      </c>
      <c r="M4870" s="16" t="s">
        <v>12292</v>
      </c>
      <c r="N4870" s="16" t="s">
        <v>12017</v>
      </c>
      <c r="O4870" s="16" t="s">
        <v>12307</v>
      </c>
      <c r="P4870" s="16" t="s">
        <v>12294</v>
      </c>
      <c r="Q4870" s="16" t="s">
        <v>12017</v>
      </c>
    </row>
    <row r="4871" customFormat="false" ht="15" hidden="false" customHeight="false" outlineLevel="0" collapsed="false">
      <c r="A4871" s="14" t="str">
        <f aca="false">'SKU Master'!A4871</f>
        <v>10-00330</v>
      </c>
      <c r="B4871" s="14" t="str">
        <f aca="false">VLOOKUP(A4871,'SKU Master'!$A:$N,6,FALSE())</f>
        <v>Harborline Hydrogen Peroxide, 100 ct</v>
      </c>
      <c r="C4871" s="15" t="n">
        <v>2.1</v>
      </c>
      <c r="D4871" s="15" t="n">
        <v>4.3</v>
      </c>
      <c r="E4871" s="15" t="n">
        <v>3.2</v>
      </c>
      <c r="F4871" s="16" t="s">
        <v>12308</v>
      </c>
      <c r="G4871" s="16" t="s">
        <v>12017</v>
      </c>
      <c r="H4871" s="17" t="n">
        <v>2.18</v>
      </c>
      <c r="I4871" s="18" t="n">
        <f aca="false">('SKU Master'!I4871-H4871)/'SKU Master'!I4871</f>
        <v>0.491841491841492</v>
      </c>
      <c r="J4871" s="16" t="n">
        <v>1</v>
      </c>
      <c r="K4871" s="19" t="n">
        <f aca="false">J4871*C4871</f>
        <v>2.1</v>
      </c>
      <c r="L4871" s="16" t="s">
        <v>12291</v>
      </c>
      <c r="M4871" s="16" t="s">
        <v>12292</v>
      </c>
      <c r="N4871" s="16" t="s">
        <v>12017</v>
      </c>
      <c r="O4871" s="16" t="s">
        <v>12307</v>
      </c>
      <c r="P4871" s="16" t="s">
        <v>12294</v>
      </c>
      <c r="Q4871" s="16" t="s">
        <v>12017</v>
      </c>
    </row>
    <row r="4872" customFormat="false" ht="15" hidden="false" customHeight="false" outlineLevel="0" collapsed="false">
      <c r="A4872" s="14" t="str">
        <f aca="false">'SKU Master'!A4872</f>
        <v>10-00331</v>
      </c>
      <c r="B4872" s="14" t="str">
        <f aca="false">VLOOKUP(A4872,'SKU Master'!$A:$N,6,FALSE())</f>
        <v>Harborline Adhesive Bandages, 100 ct</v>
      </c>
      <c r="C4872" s="15" t="n">
        <v>1.7</v>
      </c>
      <c r="D4872" s="15" t="n">
        <v>6.6</v>
      </c>
      <c r="E4872" s="15" t="n">
        <v>1.7</v>
      </c>
      <c r="F4872" s="16" t="s">
        <v>12290</v>
      </c>
      <c r="G4872" s="16" t="s">
        <v>12017</v>
      </c>
      <c r="H4872" s="17" t="n">
        <v>2.72</v>
      </c>
      <c r="I4872" s="18" t="n">
        <f aca="false">('SKU Master'!I4872-H4872)/'SKU Master'!I4872</f>
        <v>0.504553734061931</v>
      </c>
      <c r="J4872" s="16" t="n">
        <v>7</v>
      </c>
      <c r="K4872" s="19" t="n">
        <f aca="false">J4872*C4872</f>
        <v>11.9</v>
      </c>
      <c r="L4872" s="16" t="s">
        <v>12295</v>
      </c>
      <c r="M4872" s="16" t="s">
        <v>12292</v>
      </c>
      <c r="N4872" s="16" t="s">
        <v>12017</v>
      </c>
      <c r="O4872" s="16" t="s">
        <v>12307</v>
      </c>
      <c r="P4872" s="16" t="s">
        <v>12297</v>
      </c>
      <c r="Q4872" s="16" t="s">
        <v>12017</v>
      </c>
    </row>
    <row r="4873" customFormat="false" ht="15" hidden="false" customHeight="false" outlineLevel="0" collapsed="false">
      <c r="A4873" s="14" t="str">
        <f aca="false">'SKU Master'!A4873</f>
        <v>10-00332</v>
      </c>
      <c r="B4873" s="14" t="str">
        <f aca="false">VLOOKUP(A4873,'SKU Master'!$A:$N,6,FALSE())</f>
        <v>Brightsmile Waterproof Antibiotic Ointment, 100 ct</v>
      </c>
      <c r="C4873" s="15" t="n">
        <v>2.5</v>
      </c>
      <c r="D4873" s="15" t="n">
        <v>4.4</v>
      </c>
      <c r="E4873" s="15" t="n">
        <v>2</v>
      </c>
      <c r="F4873" s="16" t="s">
        <v>12290</v>
      </c>
      <c r="G4873" s="16" t="s">
        <v>12017</v>
      </c>
      <c r="H4873" s="17" t="n">
        <v>1.61</v>
      </c>
      <c r="I4873" s="18" t="n">
        <f aca="false">('SKU Master'!I4873-H4873)/'SKU Master'!I4873</f>
        <v>0.525073746312684</v>
      </c>
      <c r="J4873" s="16" t="n">
        <v>5</v>
      </c>
      <c r="K4873" s="19" t="n">
        <f aca="false">J4873*C4873</f>
        <v>12.5</v>
      </c>
      <c r="L4873" s="16" t="s">
        <v>12295</v>
      </c>
      <c r="M4873" s="16" t="s">
        <v>12292</v>
      </c>
      <c r="N4873" s="16" t="s">
        <v>12017</v>
      </c>
      <c r="O4873" s="16" t="s">
        <v>12307</v>
      </c>
      <c r="P4873" s="16" t="s">
        <v>12296</v>
      </c>
      <c r="Q4873" s="16" t="s">
        <v>12017</v>
      </c>
    </row>
    <row r="4874" customFormat="false" ht="15" hidden="false" customHeight="false" outlineLevel="0" collapsed="false">
      <c r="A4874" s="14" t="str">
        <f aca="false">'SKU Master'!A4874</f>
        <v>10-00333</v>
      </c>
      <c r="B4874" s="14" t="str">
        <f aca="false">VLOOKUP(A4874,'SKU Master'!$A:$N,6,FALSE())</f>
        <v>Dermacare Gauze, 100 ct</v>
      </c>
      <c r="C4874" s="15" t="n">
        <v>3.5</v>
      </c>
      <c r="D4874" s="15" t="n">
        <v>4.1</v>
      </c>
      <c r="E4874" s="15" t="n">
        <v>3.2</v>
      </c>
      <c r="F4874" s="16" t="s">
        <v>12290</v>
      </c>
      <c r="G4874" s="16" t="s">
        <v>12017</v>
      </c>
      <c r="H4874" s="17" t="n">
        <v>2.27</v>
      </c>
      <c r="I4874" s="18" t="n">
        <f aca="false">('SKU Master'!I4874-H4874)/'SKU Master'!I4874</f>
        <v>0.535787321063395</v>
      </c>
      <c r="J4874" s="16" t="n">
        <v>2</v>
      </c>
      <c r="K4874" s="19" t="n">
        <f aca="false">J4874*C4874</f>
        <v>7</v>
      </c>
      <c r="L4874" s="16" t="s">
        <v>12295</v>
      </c>
      <c r="M4874" s="16" t="s">
        <v>12292</v>
      </c>
      <c r="N4874" s="16" t="s">
        <v>12017</v>
      </c>
      <c r="O4874" s="16" t="s">
        <v>12307</v>
      </c>
      <c r="P4874" s="16" t="s">
        <v>12298</v>
      </c>
      <c r="Q4874" s="16" t="s">
        <v>12017</v>
      </c>
    </row>
    <row r="4875" customFormat="false" ht="15" hidden="false" customHeight="false" outlineLevel="0" collapsed="false">
      <c r="A4875" s="14" t="str">
        <f aca="false">'SKU Master'!A4875</f>
        <v>10-00334</v>
      </c>
      <c r="B4875" s="14" t="str">
        <f aca="false">VLOOKUP(A4875,'SKU Master'!$A:$N,6,FALSE())</f>
        <v>Dermacare Waterproof Adhesive Bandages, 16 oz</v>
      </c>
      <c r="C4875" s="15" t="n">
        <v>2.3</v>
      </c>
      <c r="D4875" s="15" t="n">
        <v>7.7</v>
      </c>
      <c r="E4875" s="15" t="n">
        <v>2.4</v>
      </c>
      <c r="F4875" s="16" t="s">
        <v>12290</v>
      </c>
      <c r="G4875" s="16" t="s">
        <v>12017</v>
      </c>
      <c r="H4875" s="17" t="n">
        <v>2.15</v>
      </c>
      <c r="I4875" s="18" t="n">
        <f aca="false">('SKU Master'!I4875-H4875)/'SKU Master'!I4875</f>
        <v>0.551148225469729</v>
      </c>
      <c r="J4875" s="16" t="n">
        <v>1</v>
      </c>
      <c r="K4875" s="19" t="n">
        <f aca="false">J4875*C4875</f>
        <v>2.3</v>
      </c>
      <c r="L4875" s="16" t="s">
        <v>12291</v>
      </c>
      <c r="M4875" s="16" t="s">
        <v>12292</v>
      </c>
      <c r="N4875" s="16" t="s">
        <v>12017</v>
      </c>
      <c r="O4875" s="16" t="s">
        <v>12307</v>
      </c>
      <c r="P4875" s="16" t="s">
        <v>12294</v>
      </c>
      <c r="Q4875" s="16" t="s">
        <v>12017</v>
      </c>
    </row>
    <row r="4876" customFormat="false" ht="15" hidden="false" customHeight="false" outlineLevel="0" collapsed="false">
      <c r="A4876" s="14" t="str">
        <f aca="false">'SKU Master'!A4876</f>
        <v>10-00335</v>
      </c>
      <c r="B4876" s="14" t="str">
        <f aca="false">VLOOKUP(A4876,'SKU Master'!$A:$N,6,FALSE())</f>
        <v>Purelle Adhesive Bandages, 16 oz</v>
      </c>
      <c r="C4876" s="15" t="n">
        <v>1.8</v>
      </c>
      <c r="D4876" s="15" t="n">
        <v>4.9</v>
      </c>
      <c r="E4876" s="15" t="n">
        <v>1.6</v>
      </c>
      <c r="F4876" s="16" t="s">
        <v>12290</v>
      </c>
      <c r="G4876" s="16" t="s">
        <v>12017</v>
      </c>
      <c r="H4876" s="17" t="n">
        <v>2.63</v>
      </c>
      <c r="I4876" s="18" t="n">
        <f aca="false">('SKU Master'!I4876-H4876)/'SKU Master'!I4876</f>
        <v>0.553480475382003</v>
      </c>
      <c r="J4876" s="16" t="n">
        <v>3</v>
      </c>
      <c r="K4876" s="19" t="n">
        <f aca="false">J4876*C4876</f>
        <v>5.4</v>
      </c>
      <c r="L4876" s="16" t="s">
        <v>12295</v>
      </c>
      <c r="M4876" s="16" t="s">
        <v>12292</v>
      </c>
      <c r="N4876" s="16" t="s">
        <v>12017</v>
      </c>
      <c r="O4876" s="16" t="s">
        <v>12307</v>
      </c>
      <c r="P4876" s="16" t="s">
        <v>12298</v>
      </c>
      <c r="Q4876" s="16" t="s">
        <v>12017</v>
      </c>
    </row>
    <row r="4877" customFormat="false" ht="15" hidden="false" customHeight="false" outlineLevel="0" collapsed="false">
      <c r="A4877" s="14" t="str">
        <f aca="false">'SKU Master'!A4877</f>
        <v>10-00336</v>
      </c>
      <c r="B4877" s="14" t="str">
        <f aca="false">VLOOKUP(A4877,'SKU Master'!$A:$N,6,FALSE())</f>
        <v>Dermacare Waterproof Antibiotic Ointment, 100 ct</v>
      </c>
      <c r="C4877" s="15" t="n">
        <v>1.8</v>
      </c>
      <c r="D4877" s="15" t="n">
        <v>5.7</v>
      </c>
      <c r="E4877" s="15" t="n">
        <v>3.4</v>
      </c>
      <c r="F4877" s="16" t="s">
        <v>12308</v>
      </c>
      <c r="G4877" s="16" t="s">
        <v>12017</v>
      </c>
      <c r="H4877" s="17" t="n">
        <v>1.76</v>
      </c>
      <c r="I4877" s="18" t="n">
        <f aca="false">('SKU Master'!I4877-H4877)/'SKU Master'!I4877</f>
        <v>0.480825958702065</v>
      </c>
      <c r="J4877" s="16" t="n">
        <v>4</v>
      </c>
      <c r="K4877" s="19" t="n">
        <f aca="false">J4877*C4877</f>
        <v>7.2</v>
      </c>
      <c r="L4877" s="16" t="s">
        <v>12295</v>
      </c>
      <c r="M4877" s="16" t="s">
        <v>12292</v>
      </c>
      <c r="N4877" s="16" t="s">
        <v>12017</v>
      </c>
      <c r="O4877" s="16" t="s">
        <v>12307</v>
      </c>
      <c r="P4877" s="16" t="s">
        <v>12296</v>
      </c>
      <c r="Q4877" s="16" t="s">
        <v>12017</v>
      </c>
    </row>
    <row r="4878" customFormat="false" ht="15" hidden="false" customHeight="false" outlineLevel="0" collapsed="false">
      <c r="A4878" s="14" t="str">
        <f aca="false">'SKU Master'!A4878</f>
        <v>10-00337</v>
      </c>
      <c r="B4878" s="14" t="str">
        <f aca="false">VLOOKUP(A4878,'SKU Master'!$A:$N,6,FALSE())</f>
        <v>Brightsmile Hydrogen Peroxide, 100 ct</v>
      </c>
      <c r="C4878" s="15" t="n">
        <v>3.3</v>
      </c>
      <c r="D4878" s="15" t="n">
        <v>7.7</v>
      </c>
      <c r="E4878" s="15" t="n">
        <v>2.3</v>
      </c>
      <c r="F4878" s="16" t="s">
        <v>12308</v>
      </c>
      <c r="G4878" s="16" t="s">
        <v>12017</v>
      </c>
      <c r="H4878" s="17" t="n">
        <v>2.88</v>
      </c>
      <c r="I4878" s="18" t="n">
        <f aca="false">('SKU Master'!I4878-H4878)/'SKU Master'!I4878</f>
        <v>0.519198664440735</v>
      </c>
      <c r="J4878" s="16" t="n">
        <v>6</v>
      </c>
      <c r="K4878" s="19" t="n">
        <f aca="false">J4878*C4878</f>
        <v>19.8</v>
      </c>
      <c r="L4878" s="16" t="s">
        <v>12295</v>
      </c>
      <c r="M4878" s="16" t="s">
        <v>12292</v>
      </c>
      <c r="N4878" s="16" t="s">
        <v>12017</v>
      </c>
      <c r="O4878" s="16" t="s">
        <v>12307</v>
      </c>
      <c r="P4878" s="16" t="s">
        <v>12297</v>
      </c>
      <c r="Q4878" s="16" t="s">
        <v>12017</v>
      </c>
    </row>
    <row r="4879" customFormat="false" ht="15" hidden="false" customHeight="false" outlineLevel="0" collapsed="false">
      <c r="A4879" s="14" t="str">
        <f aca="false">'SKU Master'!A4879</f>
        <v>10-00338</v>
      </c>
      <c r="B4879" s="14" t="str">
        <f aca="false">VLOOKUP(A4879,'SKU Master'!$A:$N,6,FALSE())</f>
        <v>Dermacare Waterproof Hydrogen Peroxide, 100 ct</v>
      </c>
      <c r="C4879" s="15" t="n">
        <v>2.5</v>
      </c>
      <c r="D4879" s="15" t="n">
        <v>7.1</v>
      </c>
      <c r="E4879" s="15" t="n">
        <v>2.1</v>
      </c>
      <c r="F4879" s="16" t="s">
        <v>12308</v>
      </c>
      <c r="G4879" s="16" t="s">
        <v>12017</v>
      </c>
      <c r="H4879" s="17" t="n">
        <v>3.45</v>
      </c>
      <c r="I4879" s="18" t="n">
        <f aca="false">('SKU Master'!I4879-H4879)/'SKU Master'!I4879</f>
        <v>0.460093896713615</v>
      </c>
      <c r="J4879" s="16" t="n">
        <v>6</v>
      </c>
      <c r="K4879" s="19" t="n">
        <f aca="false">J4879*C4879</f>
        <v>15</v>
      </c>
      <c r="L4879" s="16" t="s">
        <v>12295</v>
      </c>
      <c r="M4879" s="16" t="s">
        <v>12292</v>
      </c>
      <c r="N4879" s="16" t="s">
        <v>12017</v>
      </c>
      <c r="O4879" s="16" t="s">
        <v>12307</v>
      </c>
      <c r="P4879" s="16" t="s">
        <v>12297</v>
      </c>
      <c r="Q4879" s="16" t="s">
        <v>12017</v>
      </c>
    </row>
    <row r="4880" customFormat="false" ht="15" hidden="false" customHeight="false" outlineLevel="0" collapsed="false">
      <c r="A4880" s="14" t="str">
        <f aca="false">'SKU Master'!A4880</f>
        <v>10-00339</v>
      </c>
      <c r="B4880" s="14" t="str">
        <f aca="false">VLOOKUP(A4880,'SKU Master'!$A:$N,6,FALSE())</f>
        <v>Purelle Waterproof Hydrogen Peroxide, 16 oz</v>
      </c>
      <c r="C4880" s="15" t="n">
        <v>2.9</v>
      </c>
      <c r="D4880" s="15" t="n">
        <v>6.1</v>
      </c>
      <c r="E4880" s="15" t="n">
        <v>1.8</v>
      </c>
      <c r="F4880" s="16" t="s">
        <v>12308</v>
      </c>
      <c r="G4880" s="16" t="s">
        <v>12017</v>
      </c>
      <c r="H4880" s="17" t="n">
        <v>3.15</v>
      </c>
      <c r="I4880" s="18" t="n">
        <f aca="false">('SKU Master'!I4880-H4880)/'SKU Master'!I4880</f>
        <v>0.549356223175966</v>
      </c>
      <c r="J4880" s="16" t="n">
        <v>5</v>
      </c>
      <c r="K4880" s="19" t="n">
        <f aca="false">J4880*C4880</f>
        <v>14.5</v>
      </c>
      <c r="L4880" s="16" t="s">
        <v>12295</v>
      </c>
      <c r="M4880" s="16" t="s">
        <v>12292</v>
      </c>
      <c r="N4880" s="16" t="s">
        <v>12017</v>
      </c>
      <c r="O4880" s="16" t="s">
        <v>12307</v>
      </c>
      <c r="P4880" s="16" t="s">
        <v>12296</v>
      </c>
      <c r="Q4880" s="16" t="s">
        <v>12017</v>
      </c>
    </row>
    <row r="4881" customFormat="false" ht="15" hidden="false" customHeight="false" outlineLevel="0" collapsed="false">
      <c r="A4881" s="14" t="str">
        <f aca="false">'SKU Master'!A4881</f>
        <v>10-00340</v>
      </c>
      <c r="B4881" s="14" t="str">
        <f aca="false">VLOOKUP(A4881,'SKU Master'!$A:$N,6,FALSE())</f>
        <v>Harborline Waterproof Hydrogen Peroxide, 100 ct</v>
      </c>
      <c r="C4881" s="15" t="n">
        <v>3.2</v>
      </c>
      <c r="D4881" s="15" t="n">
        <v>6.5</v>
      </c>
      <c r="E4881" s="15" t="n">
        <v>2.9</v>
      </c>
      <c r="F4881" s="16" t="s">
        <v>12308</v>
      </c>
      <c r="G4881" s="16" t="s">
        <v>12017</v>
      </c>
      <c r="H4881" s="17" t="n">
        <v>2.9</v>
      </c>
      <c r="I4881" s="18" t="n">
        <f aca="false">('SKU Master'!I4881-H4881)/'SKU Master'!I4881</f>
        <v>0.553158705701079</v>
      </c>
      <c r="J4881" s="16" t="n">
        <v>7</v>
      </c>
      <c r="K4881" s="19" t="n">
        <f aca="false">J4881*C4881</f>
        <v>22.4</v>
      </c>
      <c r="L4881" s="16" t="s">
        <v>12295</v>
      </c>
      <c r="M4881" s="16" t="s">
        <v>12292</v>
      </c>
      <c r="N4881" s="16" t="s">
        <v>12017</v>
      </c>
      <c r="O4881" s="16" t="s">
        <v>12307</v>
      </c>
      <c r="P4881" s="16" t="s">
        <v>12297</v>
      </c>
      <c r="Q4881" s="16" t="s">
        <v>12017</v>
      </c>
    </row>
    <row r="4882" customFormat="false" ht="15" hidden="false" customHeight="false" outlineLevel="0" collapsed="false">
      <c r="A4882" s="14" t="str">
        <f aca="false">'SKU Master'!A4882</f>
        <v>10-00341</v>
      </c>
      <c r="B4882" s="14" t="str">
        <f aca="false">VLOOKUP(A4882,'SKU Master'!$A:$N,6,FALSE())</f>
        <v>Purelle Waterproof Hydrogen Peroxide, 100 ct</v>
      </c>
      <c r="C4882" s="15" t="n">
        <v>3.2</v>
      </c>
      <c r="D4882" s="15" t="n">
        <v>7.1</v>
      </c>
      <c r="E4882" s="15" t="n">
        <v>3.2</v>
      </c>
      <c r="F4882" s="16" t="s">
        <v>12308</v>
      </c>
      <c r="G4882" s="16" t="s">
        <v>12017</v>
      </c>
      <c r="H4882" s="17" t="n">
        <v>1.93</v>
      </c>
      <c r="I4882" s="18" t="n">
        <f aca="false">('SKU Master'!I4882-H4882)/'SKU Master'!I4882</f>
        <v>0.413373860182371</v>
      </c>
      <c r="J4882" s="16" t="n">
        <v>3</v>
      </c>
      <c r="K4882" s="19" t="n">
        <f aca="false">J4882*C4882</f>
        <v>9.6</v>
      </c>
      <c r="L4882" s="16" t="s">
        <v>12295</v>
      </c>
      <c r="M4882" s="16" t="s">
        <v>12292</v>
      </c>
      <c r="N4882" s="16" t="s">
        <v>12017</v>
      </c>
      <c r="O4882" s="16" t="s">
        <v>12307</v>
      </c>
      <c r="P4882" s="16" t="s">
        <v>12298</v>
      </c>
      <c r="Q4882" s="16" t="s">
        <v>12017</v>
      </c>
    </row>
    <row r="4883" customFormat="false" ht="15" hidden="false" customHeight="false" outlineLevel="0" collapsed="false">
      <c r="A4883" s="14" t="str">
        <f aca="false">'SKU Master'!A4883</f>
        <v>10-00342</v>
      </c>
      <c r="B4883" s="14" t="str">
        <f aca="false">VLOOKUP(A4883,'SKU Master'!$A:$N,6,FALSE())</f>
        <v>Harborline Gauze, 100 ct</v>
      </c>
      <c r="C4883" s="15" t="n">
        <v>1.7</v>
      </c>
      <c r="D4883" s="15" t="n">
        <v>4.5</v>
      </c>
      <c r="E4883" s="15" t="n">
        <v>2.6</v>
      </c>
      <c r="F4883" s="16" t="s">
        <v>12308</v>
      </c>
      <c r="G4883" s="16" t="s">
        <v>12017</v>
      </c>
      <c r="H4883" s="17" t="n">
        <v>1.94</v>
      </c>
      <c r="I4883" s="18" t="n">
        <f aca="false">('SKU Master'!I4883-H4883)/'SKU Master'!I4883</f>
        <v>0.488126649076517</v>
      </c>
      <c r="J4883" s="16" t="n">
        <v>5</v>
      </c>
      <c r="K4883" s="19" t="n">
        <f aca="false">J4883*C4883</f>
        <v>8.5</v>
      </c>
      <c r="L4883" s="16" t="s">
        <v>12295</v>
      </c>
      <c r="M4883" s="16" t="s">
        <v>12292</v>
      </c>
      <c r="N4883" s="16" t="s">
        <v>12017</v>
      </c>
      <c r="O4883" s="16" t="s">
        <v>12307</v>
      </c>
      <c r="P4883" s="16" t="s">
        <v>12297</v>
      </c>
      <c r="Q4883" s="16" t="s">
        <v>12017</v>
      </c>
    </row>
    <row r="4884" customFormat="false" ht="15" hidden="false" customHeight="false" outlineLevel="0" collapsed="false">
      <c r="A4884" s="14" t="str">
        <f aca="false">'SKU Master'!A4884</f>
        <v>10-00343</v>
      </c>
      <c r="B4884" s="14" t="str">
        <f aca="false">VLOOKUP(A4884,'SKU Master'!$A:$N,6,FALSE())</f>
        <v>Purelle Antibiotic Ointment, 16 oz</v>
      </c>
      <c r="C4884" s="15" t="n">
        <v>1.7</v>
      </c>
      <c r="D4884" s="15" t="n">
        <v>5.6</v>
      </c>
      <c r="E4884" s="15" t="n">
        <v>3.2</v>
      </c>
      <c r="F4884" s="16" t="s">
        <v>12308</v>
      </c>
      <c r="G4884" s="16" t="s">
        <v>12017</v>
      </c>
      <c r="H4884" s="17" t="n">
        <v>2.93</v>
      </c>
      <c r="I4884" s="18" t="n">
        <f aca="false">('SKU Master'!I4884-H4884)/'SKU Master'!I4884</f>
        <v>0.40081799591002</v>
      </c>
      <c r="J4884" s="16" t="n">
        <v>3</v>
      </c>
      <c r="K4884" s="19" t="n">
        <f aca="false">J4884*C4884</f>
        <v>5.1</v>
      </c>
      <c r="L4884" s="16" t="s">
        <v>12295</v>
      </c>
      <c r="M4884" s="16" t="s">
        <v>12292</v>
      </c>
      <c r="N4884" s="16" t="s">
        <v>12017</v>
      </c>
      <c r="O4884" s="16" t="s">
        <v>12307</v>
      </c>
      <c r="P4884" s="16" t="s">
        <v>12298</v>
      </c>
      <c r="Q4884" s="16" t="s">
        <v>12017</v>
      </c>
    </row>
    <row r="4885" customFormat="false" ht="15" hidden="false" customHeight="false" outlineLevel="0" collapsed="false">
      <c r="A4885" s="14" t="str">
        <f aca="false">'SKU Master'!A4885</f>
        <v>10-00344</v>
      </c>
      <c r="B4885" s="14" t="str">
        <f aca="false">VLOOKUP(A4885,'SKU Master'!$A:$N,6,FALSE())</f>
        <v>Harborline Waterproof Adhesive Bandages, 100 ct</v>
      </c>
      <c r="C4885" s="15" t="n">
        <v>2.3</v>
      </c>
      <c r="D4885" s="15" t="n">
        <v>7.2</v>
      </c>
      <c r="E4885" s="15" t="n">
        <v>1.7</v>
      </c>
      <c r="F4885" s="16" t="s">
        <v>12290</v>
      </c>
      <c r="G4885" s="16" t="s">
        <v>12017</v>
      </c>
      <c r="H4885" s="17" t="n">
        <v>1.99</v>
      </c>
      <c r="I4885" s="18" t="n">
        <f aca="false">('SKU Master'!I4885-H4885)/'SKU Master'!I4885</f>
        <v>0.66213921901528</v>
      </c>
      <c r="J4885" s="16" t="n">
        <v>6</v>
      </c>
      <c r="K4885" s="19" t="n">
        <f aca="false">J4885*C4885</f>
        <v>13.8</v>
      </c>
      <c r="L4885" s="16" t="s">
        <v>12295</v>
      </c>
      <c r="M4885" s="16" t="s">
        <v>12292</v>
      </c>
      <c r="N4885" s="16" t="s">
        <v>12017</v>
      </c>
      <c r="O4885" s="16" t="s">
        <v>12307</v>
      </c>
      <c r="P4885" s="16" t="s">
        <v>12297</v>
      </c>
      <c r="Q4885" s="16" t="s">
        <v>12017</v>
      </c>
    </row>
    <row r="4886" customFormat="false" ht="15" hidden="false" customHeight="false" outlineLevel="0" collapsed="false">
      <c r="A4886" s="14" t="str">
        <f aca="false">'SKU Master'!A4886</f>
        <v>10-00345</v>
      </c>
      <c r="B4886" s="14" t="str">
        <f aca="false">VLOOKUP(A4886,'SKU Master'!$A:$N,6,FALSE())</f>
        <v>Harborline Waterproof Gauze, 16 oz</v>
      </c>
      <c r="C4886" s="15" t="n">
        <v>1.9</v>
      </c>
      <c r="D4886" s="15" t="n">
        <v>4.7</v>
      </c>
      <c r="E4886" s="15" t="n">
        <v>1.8</v>
      </c>
      <c r="F4886" s="16" t="s">
        <v>12290</v>
      </c>
      <c r="G4886" s="16" t="s">
        <v>12017</v>
      </c>
      <c r="H4886" s="17" t="n">
        <v>2.58</v>
      </c>
      <c r="I4886" s="18" t="n">
        <f aca="false">('SKU Master'!I4886-H4886)/'SKU Master'!I4886</f>
        <v>0.630901287553648</v>
      </c>
      <c r="J4886" s="16" t="n">
        <v>4</v>
      </c>
      <c r="K4886" s="19" t="n">
        <f aca="false">J4886*C4886</f>
        <v>7.6</v>
      </c>
      <c r="L4886" s="16" t="s">
        <v>12295</v>
      </c>
      <c r="M4886" s="16" t="s">
        <v>12292</v>
      </c>
      <c r="N4886" s="16" t="s">
        <v>12017</v>
      </c>
      <c r="O4886" s="16" t="s">
        <v>12307</v>
      </c>
      <c r="P4886" s="16" t="s">
        <v>12296</v>
      </c>
      <c r="Q4886" s="16" t="s">
        <v>12017</v>
      </c>
    </row>
    <row r="4887" customFormat="false" ht="15" hidden="false" customHeight="false" outlineLevel="0" collapsed="false">
      <c r="A4887" s="14" t="str">
        <f aca="false">'SKU Master'!A4887</f>
        <v>10-00346</v>
      </c>
      <c r="B4887" s="14" t="str">
        <f aca="false">VLOOKUP(A4887,'SKU Master'!$A:$N,6,FALSE())</f>
        <v>Dermacare Antibiotic Ointment, 100 ct</v>
      </c>
      <c r="C4887" s="15" t="n">
        <v>3.3</v>
      </c>
      <c r="D4887" s="15" t="n">
        <v>5.9</v>
      </c>
      <c r="E4887" s="15" t="n">
        <v>2.2</v>
      </c>
      <c r="F4887" s="16" t="s">
        <v>12308</v>
      </c>
      <c r="G4887" s="16" t="s">
        <v>12017</v>
      </c>
      <c r="H4887" s="17" t="n">
        <v>2.32</v>
      </c>
      <c r="I4887" s="18" t="n">
        <f aca="false">('SKU Master'!I4887-H4887)/'SKU Master'!I4887</f>
        <v>0.403598971722365</v>
      </c>
      <c r="J4887" s="16" t="n">
        <v>4</v>
      </c>
      <c r="K4887" s="19" t="n">
        <f aca="false">J4887*C4887</f>
        <v>13.2</v>
      </c>
      <c r="L4887" s="16" t="s">
        <v>12295</v>
      </c>
      <c r="M4887" s="16" t="s">
        <v>12292</v>
      </c>
      <c r="N4887" s="16" t="s">
        <v>12017</v>
      </c>
      <c r="O4887" s="16" t="s">
        <v>12307</v>
      </c>
      <c r="P4887" s="16" t="s">
        <v>12296</v>
      </c>
      <c r="Q4887" s="16" t="s">
        <v>12017</v>
      </c>
    </row>
    <row r="4888" customFormat="false" ht="15" hidden="false" customHeight="false" outlineLevel="0" collapsed="false">
      <c r="A4888" s="14" t="str">
        <f aca="false">'SKU Master'!A4888</f>
        <v>10-00347</v>
      </c>
      <c r="B4888" s="14" t="str">
        <f aca="false">VLOOKUP(A4888,'SKU Master'!$A:$N,6,FALSE())</f>
        <v>Dermacare Adhesive Bandages, 16 oz</v>
      </c>
      <c r="C4888" s="15" t="n">
        <v>2.2</v>
      </c>
      <c r="D4888" s="15" t="n">
        <v>6.6</v>
      </c>
      <c r="E4888" s="15" t="n">
        <v>2.5</v>
      </c>
      <c r="F4888" s="16" t="s">
        <v>12308</v>
      </c>
      <c r="G4888" s="16" t="s">
        <v>12017</v>
      </c>
      <c r="H4888" s="17" t="n">
        <v>2.84</v>
      </c>
      <c r="I4888" s="18" t="n">
        <f aca="false">('SKU Master'!I4888-H4888)/'SKU Master'!I4888</f>
        <v>0.419222903885481</v>
      </c>
      <c r="J4888" s="16" t="n">
        <v>6</v>
      </c>
      <c r="K4888" s="19" t="n">
        <f aca="false">J4888*C4888</f>
        <v>13.2</v>
      </c>
      <c r="L4888" s="16" t="s">
        <v>12295</v>
      </c>
      <c r="M4888" s="16" t="s">
        <v>12292</v>
      </c>
      <c r="N4888" s="16" t="s">
        <v>12017</v>
      </c>
      <c r="O4888" s="16" t="s">
        <v>12307</v>
      </c>
      <c r="P4888" s="16" t="s">
        <v>12297</v>
      </c>
      <c r="Q4888" s="16" t="s">
        <v>12017</v>
      </c>
    </row>
    <row r="4889" customFormat="false" ht="15" hidden="false" customHeight="false" outlineLevel="0" collapsed="false">
      <c r="A4889" s="14" t="str">
        <f aca="false">'SKU Master'!A4889</f>
        <v>10-00348</v>
      </c>
      <c r="B4889" s="14" t="str">
        <f aca="false">VLOOKUP(A4889,'SKU Master'!$A:$N,6,FALSE())</f>
        <v>Brightsmile Waterproof Gauze, 16 oz</v>
      </c>
      <c r="C4889" s="15" t="n">
        <v>3.4</v>
      </c>
      <c r="D4889" s="15" t="n">
        <v>4.3</v>
      </c>
      <c r="E4889" s="15" t="n">
        <v>3</v>
      </c>
      <c r="F4889" s="16" t="s">
        <v>12290</v>
      </c>
      <c r="G4889" s="16" t="s">
        <v>12017</v>
      </c>
      <c r="H4889" s="17" t="n">
        <v>2.27</v>
      </c>
      <c r="I4889" s="18" t="n">
        <f aca="false">('SKU Master'!I4889-H4889)/'SKU Master'!I4889</f>
        <v>0.431077694235589</v>
      </c>
      <c r="J4889" s="16" t="n">
        <v>4</v>
      </c>
      <c r="K4889" s="19" t="n">
        <f aca="false">J4889*C4889</f>
        <v>13.6</v>
      </c>
      <c r="L4889" s="16" t="s">
        <v>12295</v>
      </c>
      <c r="M4889" s="16" t="s">
        <v>12292</v>
      </c>
      <c r="N4889" s="16" t="s">
        <v>12017</v>
      </c>
      <c r="O4889" s="16" t="s">
        <v>12307</v>
      </c>
      <c r="P4889" s="16" t="s">
        <v>12296</v>
      </c>
      <c r="Q4889" s="16" t="s">
        <v>12017</v>
      </c>
    </row>
    <row r="4890" customFormat="false" ht="15" hidden="false" customHeight="false" outlineLevel="0" collapsed="false">
      <c r="A4890" s="14" t="str">
        <f aca="false">'SKU Master'!A4890</f>
        <v>10-00349</v>
      </c>
      <c r="B4890" s="14" t="str">
        <f aca="false">VLOOKUP(A4890,'SKU Master'!$A:$N,6,FALSE())</f>
        <v>Harborline Waterproof Hydrogen Peroxide, 16 oz</v>
      </c>
      <c r="C4890" s="15" t="n">
        <v>1.8</v>
      </c>
      <c r="D4890" s="15" t="n">
        <v>7.7</v>
      </c>
      <c r="E4890" s="15" t="n">
        <v>3.2</v>
      </c>
      <c r="F4890" s="16" t="s">
        <v>12308</v>
      </c>
      <c r="G4890" s="16" t="s">
        <v>12017</v>
      </c>
      <c r="H4890" s="17" t="n">
        <v>1.83</v>
      </c>
      <c r="I4890" s="18" t="n">
        <f aca="false">('SKU Master'!I4890-H4890)/'SKU Master'!I4890</f>
        <v>0.583143507972665</v>
      </c>
      <c r="J4890" s="16" t="n">
        <v>7</v>
      </c>
      <c r="K4890" s="19" t="n">
        <f aca="false">J4890*C4890</f>
        <v>12.6</v>
      </c>
      <c r="L4890" s="16" t="s">
        <v>12295</v>
      </c>
      <c r="M4890" s="16" t="s">
        <v>12292</v>
      </c>
      <c r="N4890" s="16" t="s">
        <v>12017</v>
      </c>
      <c r="O4890" s="16" t="s">
        <v>12307</v>
      </c>
      <c r="P4890" s="16" t="s">
        <v>12297</v>
      </c>
      <c r="Q4890" s="16" t="s">
        <v>12017</v>
      </c>
    </row>
    <row r="4891" customFormat="false" ht="15" hidden="false" customHeight="false" outlineLevel="0" collapsed="false">
      <c r="A4891" s="14" t="str">
        <f aca="false">'SKU Master'!A4891</f>
        <v>10-00350</v>
      </c>
      <c r="B4891" s="14" t="str">
        <f aca="false">VLOOKUP(A4891,'SKU Master'!$A:$N,6,FALSE())</f>
        <v>Harborline Waterproof Gauze, 100 ct</v>
      </c>
      <c r="C4891" s="15" t="n">
        <v>2.8</v>
      </c>
      <c r="D4891" s="15" t="n">
        <v>6.9</v>
      </c>
      <c r="E4891" s="15" t="n">
        <v>2.6</v>
      </c>
      <c r="F4891" s="16" t="s">
        <v>12290</v>
      </c>
      <c r="G4891" s="16" t="s">
        <v>12017</v>
      </c>
      <c r="H4891" s="17" t="n">
        <v>2.94</v>
      </c>
      <c r="I4891" s="18" t="n">
        <f aca="false">('SKU Master'!I4891-H4891)/'SKU Master'!I4891</f>
        <v>0.539906103286385</v>
      </c>
      <c r="J4891" s="16" t="n">
        <v>4</v>
      </c>
      <c r="K4891" s="19" t="n">
        <f aca="false">J4891*C4891</f>
        <v>11.2</v>
      </c>
      <c r="L4891" s="16" t="s">
        <v>12295</v>
      </c>
      <c r="M4891" s="16" t="s">
        <v>12292</v>
      </c>
      <c r="N4891" s="16" t="s">
        <v>12017</v>
      </c>
      <c r="O4891" s="16" t="s">
        <v>12307</v>
      </c>
      <c r="P4891" s="16" t="s">
        <v>12296</v>
      </c>
      <c r="Q4891" s="16" t="s">
        <v>12017</v>
      </c>
    </row>
    <row r="4892" customFormat="false" ht="15" hidden="false" customHeight="false" outlineLevel="0" collapsed="false">
      <c r="A4892" s="14" t="str">
        <f aca="false">'SKU Master'!A4892</f>
        <v>10-00351</v>
      </c>
      <c r="B4892" s="14" t="str">
        <f aca="false">VLOOKUP(A4892,'SKU Master'!$A:$N,6,FALSE())</f>
        <v>Brightsmile 1.0 Strength Eye Drops, each</v>
      </c>
      <c r="C4892" s="15" t="n">
        <v>2.8</v>
      </c>
      <c r="D4892" s="15" t="n">
        <v>5.8</v>
      </c>
      <c r="E4892" s="15" t="n">
        <v>1.8</v>
      </c>
      <c r="F4892" s="16" t="s">
        <v>12308</v>
      </c>
      <c r="G4892" s="16" t="s">
        <v>12017</v>
      </c>
      <c r="H4892" s="17" t="n">
        <v>7.78</v>
      </c>
      <c r="I4892" s="18" t="n">
        <f aca="false">('SKU Master'!I4892-H4892)/'SKU Master'!I4892</f>
        <v>0.423276501111935</v>
      </c>
      <c r="J4892" s="16" t="n">
        <v>5</v>
      </c>
      <c r="K4892" s="19" t="n">
        <f aca="false">J4892*C4892</f>
        <v>14</v>
      </c>
      <c r="L4892" s="16" t="s">
        <v>12295</v>
      </c>
      <c r="M4892" s="16" t="s">
        <v>12292</v>
      </c>
      <c r="N4892" s="16" t="s">
        <v>12017</v>
      </c>
      <c r="O4892" s="16" t="s">
        <v>12307</v>
      </c>
      <c r="P4892" s="16" t="s">
        <v>12297</v>
      </c>
      <c r="Q4892" s="16" t="s">
        <v>12017</v>
      </c>
    </row>
    <row r="4893" customFormat="false" ht="15" hidden="false" customHeight="false" outlineLevel="0" collapsed="false">
      <c r="A4893" s="14" t="str">
        <f aca="false">'SKU Master'!A4893</f>
        <v>10-00352</v>
      </c>
      <c r="B4893" s="14" t="str">
        <f aca="false">VLOOKUP(A4893,'SKU Master'!$A:$N,6,FALSE())</f>
        <v>Brightsmile 1.0 Strength Reading Glasses, each</v>
      </c>
      <c r="C4893" s="15" t="n">
        <v>1.9</v>
      </c>
      <c r="D4893" s="15" t="n">
        <v>7.4</v>
      </c>
      <c r="E4893" s="15" t="n">
        <v>3.3</v>
      </c>
      <c r="F4893" s="16" t="s">
        <v>12308</v>
      </c>
      <c r="G4893" s="16" t="s">
        <v>12017</v>
      </c>
      <c r="H4893" s="17" t="n">
        <v>4.5</v>
      </c>
      <c r="I4893" s="18" t="n">
        <f aca="false">('SKU Master'!I4893-H4893)/'SKU Master'!I4893</f>
        <v>0.463647199046484</v>
      </c>
      <c r="J4893" s="16" t="n">
        <v>2</v>
      </c>
      <c r="K4893" s="19" t="n">
        <f aca="false">J4893*C4893</f>
        <v>3.8</v>
      </c>
      <c r="L4893" s="16" t="s">
        <v>12295</v>
      </c>
      <c r="M4893" s="16" t="s">
        <v>12292</v>
      </c>
      <c r="N4893" s="16" t="s">
        <v>12017</v>
      </c>
      <c r="O4893" s="16" t="s">
        <v>12307</v>
      </c>
      <c r="P4893" s="16" t="s">
        <v>12298</v>
      </c>
      <c r="Q4893" s="16" t="s">
        <v>12017</v>
      </c>
    </row>
    <row r="4894" customFormat="false" ht="15" hidden="false" customHeight="false" outlineLevel="0" collapsed="false">
      <c r="A4894" s="14" t="str">
        <f aca="false">'SKU Master'!A4894</f>
        <v>10-00353</v>
      </c>
      <c r="B4894" s="14" t="str">
        <f aca="false">VLOOKUP(A4894,'SKU Master'!$A:$N,6,FALSE())</f>
        <v>Harborline 1.0 Strength Eye Drops, 12 oz</v>
      </c>
      <c r="C4894" s="15" t="n">
        <v>3.2</v>
      </c>
      <c r="D4894" s="15" t="n">
        <v>5.7</v>
      </c>
      <c r="E4894" s="15" t="n">
        <v>2.2</v>
      </c>
      <c r="F4894" s="16" t="s">
        <v>12290</v>
      </c>
      <c r="G4894" s="16" t="s">
        <v>12017</v>
      </c>
      <c r="H4894" s="17" t="n">
        <v>7.65</v>
      </c>
      <c r="I4894" s="18" t="n">
        <f aca="false">('SKU Master'!I4894-H4894)/'SKU Master'!I4894</f>
        <v>0.472049689440994</v>
      </c>
      <c r="J4894" s="16" t="n">
        <v>1</v>
      </c>
      <c r="K4894" s="19" t="n">
        <f aca="false">J4894*C4894</f>
        <v>3.2</v>
      </c>
      <c r="L4894" s="16" t="s">
        <v>12291</v>
      </c>
      <c r="M4894" s="16" t="s">
        <v>12292</v>
      </c>
      <c r="N4894" s="16" t="s">
        <v>12017</v>
      </c>
      <c r="O4894" s="16" t="s">
        <v>12307</v>
      </c>
      <c r="P4894" s="16" t="s">
        <v>12294</v>
      </c>
      <c r="Q4894" s="16" t="s">
        <v>12017</v>
      </c>
    </row>
    <row r="4895" customFormat="false" ht="15" hidden="false" customHeight="false" outlineLevel="0" collapsed="false">
      <c r="A4895" s="14" t="str">
        <f aca="false">'SKU Master'!A4895</f>
        <v>10-00354</v>
      </c>
      <c r="B4895" s="14" t="str">
        <f aca="false">VLOOKUP(A4895,'SKU Master'!$A:$N,6,FALSE())</f>
        <v>Dermacare 2.0 Strength Eye Drops, each</v>
      </c>
      <c r="C4895" s="15" t="n">
        <v>3</v>
      </c>
      <c r="D4895" s="15" t="n">
        <v>6.2</v>
      </c>
      <c r="E4895" s="15" t="n">
        <v>3</v>
      </c>
      <c r="F4895" s="16" t="s">
        <v>12308</v>
      </c>
      <c r="G4895" s="16" t="s">
        <v>12017</v>
      </c>
      <c r="H4895" s="17" t="n">
        <v>7.87</v>
      </c>
      <c r="I4895" s="18" t="n">
        <f aca="false">('SKU Master'!I4895-H4895)/'SKU Master'!I4895</f>
        <v>0.46788370520622</v>
      </c>
      <c r="J4895" s="16" t="n">
        <v>4</v>
      </c>
      <c r="K4895" s="19" t="n">
        <f aca="false">J4895*C4895</f>
        <v>12</v>
      </c>
      <c r="L4895" s="16" t="s">
        <v>12295</v>
      </c>
      <c r="M4895" s="16" t="s">
        <v>12292</v>
      </c>
      <c r="N4895" s="16" t="s">
        <v>12017</v>
      </c>
      <c r="O4895" s="16" t="s">
        <v>12307</v>
      </c>
      <c r="P4895" s="16" t="s">
        <v>12296</v>
      </c>
      <c r="Q4895" s="16" t="s">
        <v>12017</v>
      </c>
    </row>
    <row r="4896" customFormat="false" ht="15" hidden="false" customHeight="false" outlineLevel="0" collapsed="false">
      <c r="A4896" s="14" t="str">
        <f aca="false">'SKU Master'!A4896</f>
        <v>10-00355</v>
      </c>
      <c r="B4896" s="14" t="str">
        <f aca="false">VLOOKUP(A4896,'SKU Master'!$A:$N,6,FALSE())</f>
        <v>Purelle 1.0 Strength Eye Drops, each</v>
      </c>
      <c r="C4896" s="15" t="n">
        <v>2.6</v>
      </c>
      <c r="D4896" s="15" t="n">
        <v>7.2</v>
      </c>
      <c r="E4896" s="15" t="n">
        <v>3</v>
      </c>
      <c r="F4896" s="16" t="s">
        <v>12290</v>
      </c>
      <c r="G4896" s="16" t="s">
        <v>12017</v>
      </c>
      <c r="H4896" s="17" t="n">
        <v>7.8</v>
      </c>
      <c r="I4896" s="18" t="n">
        <f aca="false">('SKU Master'!I4896-H4896)/'SKU Master'!I4896</f>
        <v>0.413092550790068</v>
      </c>
      <c r="J4896" s="16" t="n">
        <v>2</v>
      </c>
      <c r="K4896" s="19" t="n">
        <f aca="false">J4896*C4896</f>
        <v>5.2</v>
      </c>
      <c r="L4896" s="16" t="s">
        <v>12295</v>
      </c>
      <c r="M4896" s="16" t="s">
        <v>12292</v>
      </c>
      <c r="N4896" s="16" t="s">
        <v>12017</v>
      </c>
      <c r="O4896" s="16" t="s">
        <v>12307</v>
      </c>
      <c r="P4896" s="16" t="s">
        <v>12298</v>
      </c>
      <c r="Q4896" s="16" t="s">
        <v>12017</v>
      </c>
    </row>
    <row r="4897" customFormat="false" ht="15" hidden="false" customHeight="false" outlineLevel="0" collapsed="false">
      <c r="A4897" s="14" t="str">
        <f aca="false">'SKU Master'!A4897</f>
        <v>10-00356</v>
      </c>
      <c r="B4897" s="14" t="str">
        <f aca="false">VLOOKUP(A4897,'SKU Master'!$A:$N,6,FALSE())</f>
        <v>Harborline 1.0 Strength Contact Lens Solution, 12 oz</v>
      </c>
      <c r="C4897" s="15" t="n">
        <v>2.4</v>
      </c>
      <c r="D4897" s="15" t="n">
        <v>7.5</v>
      </c>
      <c r="E4897" s="15" t="n">
        <v>3.2</v>
      </c>
      <c r="F4897" s="16" t="s">
        <v>12290</v>
      </c>
      <c r="G4897" s="16" t="s">
        <v>12017</v>
      </c>
      <c r="H4897" s="17" t="n">
        <v>4.93</v>
      </c>
      <c r="I4897" s="18" t="n">
        <f aca="false">('SKU Master'!I4897-H4897)/'SKU Master'!I4897</f>
        <v>0.581849024597116</v>
      </c>
      <c r="J4897" s="16" t="n">
        <v>5</v>
      </c>
      <c r="K4897" s="19" t="n">
        <f aca="false">J4897*C4897</f>
        <v>12</v>
      </c>
      <c r="L4897" s="16" t="s">
        <v>12295</v>
      </c>
      <c r="M4897" s="16" t="s">
        <v>12292</v>
      </c>
      <c r="N4897" s="16" t="s">
        <v>12017</v>
      </c>
      <c r="O4897" s="16" t="s">
        <v>12307</v>
      </c>
      <c r="P4897" s="16" t="s">
        <v>12296</v>
      </c>
      <c r="Q4897" s="16" t="s">
        <v>12017</v>
      </c>
    </row>
    <row r="4898" customFormat="false" ht="15" hidden="false" customHeight="false" outlineLevel="0" collapsed="false">
      <c r="A4898" s="14" t="str">
        <f aca="false">'SKU Master'!A4898</f>
        <v>10-00357</v>
      </c>
      <c r="B4898" s="14" t="str">
        <f aca="false">VLOOKUP(A4898,'SKU Master'!$A:$N,6,FALSE())</f>
        <v>Harborline 2.0 Strength Eye Drops, each</v>
      </c>
      <c r="C4898" s="15" t="n">
        <v>3.1</v>
      </c>
      <c r="D4898" s="15" t="n">
        <v>6.6</v>
      </c>
      <c r="E4898" s="15" t="n">
        <v>1.9</v>
      </c>
      <c r="F4898" s="16" t="s">
        <v>12308</v>
      </c>
      <c r="G4898" s="16" t="s">
        <v>12017</v>
      </c>
      <c r="H4898" s="17" t="n">
        <v>3.1</v>
      </c>
      <c r="I4898" s="18" t="n">
        <f aca="false">('SKU Master'!I4898-H4898)/'SKU Master'!I4898</f>
        <v>0.602053915275995</v>
      </c>
      <c r="J4898" s="16" t="n">
        <v>3</v>
      </c>
      <c r="K4898" s="19" t="n">
        <f aca="false">J4898*C4898</f>
        <v>9.3</v>
      </c>
      <c r="L4898" s="16" t="s">
        <v>12295</v>
      </c>
      <c r="M4898" s="16" t="s">
        <v>12292</v>
      </c>
      <c r="N4898" s="16" t="s">
        <v>12017</v>
      </c>
      <c r="O4898" s="16" t="s">
        <v>12307</v>
      </c>
      <c r="P4898" s="16" t="s">
        <v>12296</v>
      </c>
      <c r="Q4898" s="16" t="s">
        <v>12017</v>
      </c>
    </row>
    <row r="4899" customFormat="false" ht="15" hidden="false" customHeight="false" outlineLevel="0" collapsed="false">
      <c r="A4899" s="14" t="str">
        <f aca="false">'SKU Master'!A4899</f>
        <v>10-00358</v>
      </c>
      <c r="B4899" s="14" t="str">
        <f aca="false">VLOOKUP(A4899,'SKU Master'!$A:$N,6,FALSE())</f>
        <v>Dermacare 1.0 Strength Eye Drops, 12 oz</v>
      </c>
      <c r="C4899" s="15" t="n">
        <v>2.2</v>
      </c>
      <c r="D4899" s="15" t="n">
        <v>8</v>
      </c>
      <c r="E4899" s="15" t="n">
        <v>2.2</v>
      </c>
      <c r="F4899" s="16" t="s">
        <v>12308</v>
      </c>
      <c r="G4899" s="16" t="s">
        <v>12017</v>
      </c>
      <c r="H4899" s="17" t="n">
        <v>4.64</v>
      </c>
      <c r="I4899" s="18" t="n">
        <f aca="false">('SKU Master'!I4899-H4899)/'SKU Master'!I4899</f>
        <v>0.535535535535536</v>
      </c>
      <c r="J4899" s="16" t="n">
        <v>1</v>
      </c>
      <c r="K4899" s="19" t="n">
        <f aca="false">J4899*C4899</f>
        <v>2.2</v>
      </c>
      <c r="L4899" s="16" t="s">
        <v>12291</v>
      </c>
      <c r="M4899" s="16" t="s">
        <v>12292</v>
      </c>
      <c r="N4899" s="16" t="s">
        <v>12017</v>
      </c>
      <c r="O4899" s="16" t="s">
        <v>12307</v>
      </c>
      <c r="P4899" s="16" t="s">
        <v>12294</v>
      </c>
      <c r="Q4899" s="16" t="s">
        <v>12017</v>
      </c>
    </row>
    <row r="4900" customFormat="false" ht="15" hidden="false" customHeight="false" outlineLevel="0" collapsed="false">
      <c r="A4900" s="14" t="str">
        <f aca="false">'SKU Master'!A4900</f>
        <v>10-00359</v>
      </c>
      <c r="B4900" s="14" t="str">
        <f aca="false">VLOOKUP(A4900,'SKU Master'!$A:$N,6,FALSE())</f>
        <v>Purelle 2.0 Strength Contact Lens Solution, 12 oz</v>
      </c>
      <c r="C4900" s="15" t="n">
        <v>2.1</v>
      </c>
      <c r="D4900" s="15" t="n">
        <v>7.2</v>
      </c>
      <c r="E4900" s="15" t="n">
        <v>3.1</v>
      </c>
      <c r="F4900" s="16" t="s">
        <v>12308</v>
      </c>
      <c r="G4900" s="16" t="s">
        <v>12017</v>
      </c>
      <c r="H4900" s="17" t="n">
        <v>3.22</v>
      </c>
      <c r="I4900" s="18" t="n">
        <f aca="false">('SKU Master'!I4900-H4900)/'SKU Master'!I4900</f>
        <v>0.558299039780521</v>
      </c>
      <c r="J4900" s="16" t="n">
        <v>1</v>
      </c>
      <c r="K4900" s="19" t="n">
        <f aca="false">J4900*C4900</f>
        <v>2.1</v>
      </c>
      <c r="L4900" s="16" t="s">
        <v>12295</v>
      </c>
      <c r="M4900" s="16" t="s">
        <v>12292</v>
      </c>
      <c r="N4900" s="16" t="s">
        <v>12017</v>
      </c>
      <c r="O4900" s="16" t="s">
        <v>12307</v>
      </c>
      <c r="P4900" s="16" t="s">
        <v>12294</v>
      </c>
      <c r="Q4900" s="16" t="s">
        <v>12017</v>
      </c>
    </row>
    <row r="4901" customFormat="false" ht="15" hidden="false" customHeight="false" outlineLevel="0" collapsed="false">
      <c r="A4901" s="14" t="str">
        <f aca="false">'SKU Master'!A4901</f>
        <v>10-00360</v>
      </c>
      <c r="B4901" s="14" t="str">
        <f aca="false">VLOOKUP(A4901,'SKU Master'!$A:$N,6,FALSE())</f>
        <v>Dermacare 1.0 Strength Contact Lens Solution, 12 oz</v>
      </c>
      <c r="C4901" s="15" t="n">
        <v>1.9</v>
      </c>
      <c r="D4901" s="15" t="n">
        <v>7.8</v>
      </c>
      <c r="E4901" s="15" t="n">
        <v>1.8</v>
      </c>
      <c r="F4901" s="16" t="s">
        <v>12308</v>
      </c>
      <c r="G4901" s="16" t="s">
        <v>12017</v>
      </c>
      <c r="H4901" s="17" t="n">
        <v>3.77</v>
      </c>
      <c r="I4901" s="18" t="n">
        <f aca="false">('SKU Master'!I4901-H4901)/'SKU Master'!I4901</f>
        <v>0.522179974651458</v>
      </c>
      <c r="J4901" s="16" t="n">
        <v>5</v>
      </c>
      <c r="K4901" s="19" t="n">
        <f aca="false">J4901*C4901</f>
        <v>9.5</v>
      </c>
      <c r="L4901" s="16" t="s">
        <v>12295</v>
      </c>
      <c r="M4901" s="16" t="s">
        <v>12292</v>
      </c>
      <c r="N4901" s="16" t="s">
        <v>12017</v>
      </c>
      <c r="O4901" s="16" t="s">
        <v>12307</v>
      </c>
      <c r="P4901" s="16" t="s">
        <v>12297</v>
      </c>
      <c r="Q4901" s="16" t="s">
        <v>12017</v>
      </c>
    </row>
    <row r="4902" customFormat="false" ht="15" hidden="false" customHeight="false" outlineLevel="0" collapsed="false">
      <c r="A4902" s="14" t="str">
        <f aca="false">'SKU Master'!A4902</f>
        <v>10-00361</v>
      </c>
      <c r="B4902" s="14" t="str">
        <f aca="false">VLOOKUP(A4902,'SKU Master'!$A:$N,6,FALSE())</f>
        <v>Brightsmile 1.5 Strength Eye Drops, 12 oz</v>
      </c>
      <c r="C4902" s="15" t="n">
        <v>2.8</v>
      </c>
      <c r="D4902" s="15" t="n">
        <v>4.8</v>
      </c>
      <c r="E4902" s="15" t="n">
        <v>1.7</v>
      </c>
      <c r="F4902" s="16" t="s">
        <v>12308</v>
      </c>
      <c r="G4902" s="16" t="s">
        <v>12017</v>
      </c>
      <c r="H4902" s="17" t="n">
        <v>6.11</v>
      </c>
      <c r="I4902" s="18" t="n">
        <f aca="false">('SKU Master'!I4902-H4902)/'SKU Master'!I4902</f>
        <v>0.468233246301131</v>
      </c>
      <c r="J4902" s="16" t="n">
        <v>4</v>
      </c>
      <c r="K4902" s="19" t="n">
        <f aca="false">J4902*C4902</f>
        <v>11.2</v>
      </c>
      <c r="L4902" s="16" t="s">
        <v>12295</v>
      </c>
      <c r="M4902" s="16" t="s">
        <v>12292</v>
      </c>
      <c r="N4902" s="16" t="s">
        <v>12017</v>
      </c>
      <c r="O4902" s="16" t="s">
        <v>12307</v>
      </c>
      <c r="P4902" s="16" t="s">
        <v>12296</v>
      </c>
      <c r="Q4902" s="16" t="s">
        <v>12017</v>
      </c>
    </row>
    <row r="4903" customFormat="false" ht="15" hidden="false" customHeight="false" outlineLevel="0" collapsed="false">
      <c r="A4903" s="14" t="str">
        <f aca="false">'SKU Master'!A4903</f>
        <v>10-00362</v>
      </c>
      <c r="B4903" s="14" t="str">
        <f aca="false">VLOOKUP(A4903,'SKU Master'!$A:$N,6,FALSE())</f>
        <v>Purelle 2.0 Strength Reading Glasses, 12 oz</v>
      </c>
      <c r="C4903" s="15" t="n">
        <v>2.2</v>
      </c>
      <c r="D4903" s="15" t="n">
        <v>5.9</v>
      </c>
      <c r="E4903" s="15" t="n">
        <v>1.5</v>
      </c>
      <c r="F4903" s="16" t="s">
        <v>12290</v>
      </c>
      <c r="G4903" s="16" t="s">
        <v>12017</v>
      </c>
      <c r="H4903" s="17" t="n">
        <v>2.98</v>
      </c>
      <c r="I4903" s="18" t="n">
        <f aca="false">('SKU Master'!I4903-H4903)/'SKU Master'!I4903</f>
        <v>0.436672967863894</v>
      </c>
      <c r="J4903" s="16" t="n">
        <v>2</v>
      </c>
      <c r="K4903" s="19" t="n">
        <f aca="false">J4903*C4903</f>
        <v>4.4</v>
      </c>
      <c r="L4903" s="16" t="s">
        <v>12295</v>
      </c>
      <c r="M4903" s="16" t="s">
        <v>12292</v>
      </c>
      <c r="N4903" s="16" t="s">
        <v>12017</v>
      </c>
      <c r="O4903" s="16" t="s">
        <v>12307</v>
      </c>
      <c r="P4903" s="16" t="s">
        <v>12298</v>
      </c>
      <c r="Q4903" s="16" t="s">
        <v>12017</v>
      </c>
    </row>
    <row r="4904" customFormat="false" ht="15" hidden="false" customHeight="false" outlineLevel="0" collapsed="false">
      <c r="A4904" s="14" t="str">
        <f aca="false">'SKU Master'!A4904</f>
        <v>10-00363</v>
      </c>
      <c r="B4904" s="14" t="str">
        <f aca="false">VLOOKUP(A4904,'SKU Master'!$A:$N,6,FALSE())</f>
        <v>Purelle 2.0 Strength Contact Lens Solution, each</v>
      </c>
      <c r="C4904" s="15" t="n">
        <v>3.4</v>
      </c>
      <c r="D4904" s="15" t="n">
        <v>6.2</v>
      </c>
      <c r="E4904" s="15" t="n">
        <v>1.9</v>
      </c>
      <c r="F4904" s="16" t="s">
        <v>12308</v>
      </c>
      <c r="G4904" s="16" t="s">
        <v>12017</v>
      </c>
      <c r="H4904" s="17" t="n">
        <v>6.05</v>
      </c>
      <c r="I4904" s="18" t="n">
        <f aca="false">('SKU Master'!I4904-H4904)/'SKU Master'!I4904</f>
        <v>0.4232602478551</v>
      </c>
      <c r="J4904" s="16" t="n">
        <v>3</v>
      </c>
      <c r="K4904" s="19" t="n">
        <f aca="false">J4904*C4904</f>
        <v>10.2</v>
      </c>
      <c r="L4904" s="16" t="s">
        <v>12295</v>
      </c>
      <c r="M4904" s="16" t="s">
        <v>12292</v>
      </c>
      <c r="N4904" s="16" t="s">
        <v>12017</v>
      </c>
      <c r="O4904" s="16" t="s">
        <v>12307</v>
      </c>
      <c r="P4904" s="16" t="s">
        <v>12296</v>
      </c>
      <c r="Q4904" s="16" t="s">
        <v>12017</v>
      </c>
    </row>
    <row r="4905" customFormat="false" ht="15" hidden="false" customHeight="false" outlineLevel="0" collapsed="false">
      <c r="A4905" s="14" t="str">
        <f aca="false">'SKU Master'!A4905</f>
        <v>10-00364</v>
      </c>
      <c r="B4905" s="14" t="str">
        <f aca="false">VLOOKUP(A4905,'SKU Master'!$A:$N,6,FALSE())</f>
        <v>Brightsmile 1.0 Strength Eye Drops, 12 oz</v>
      </c>
      <c r="C4905" s="15" t="n">
        <v>2.7</v>
      </c>
      <c r="D4905" s="15" t="n">
        <v>5.8</v>
      </c>
      <c r="E4905" s="15" t="n">
        <v>3.1</v>
      </c>
      <c r="F4905" s="16" t="s">
        <v>12308</v>
      </c>
      <c r="G4905" s="16" t="s">
        <v>12017</v>
      </c>
      <c r="H4905" s="17" t="n">
        <v>8.69</v>
      </c>
      <c r="I4905" s="18" t="n">
        <f aca="false">('SKU Master'!I4905-H4905)/'SKU Master'!I4905</f>
        <v>0.416386836803224</v>
      </c>
      <c r="J4905" s="16" t="n">
        <v>6</v>
      </c>
      <c r="K4905" s="19" t="n">
        <f aca="false">J4905*C4905</f>
        <v>16.2</v>
      </c>
      <c r="L4905" s="16" t="s">
        <v>12295</v>
      </c>
      <c r="M4905" s="16" t="s">
        <v>12292</v>
      </c>
      <c r="N4905" s="16" t="s">
        <v>12017</v>
      </c>
      <c r="O4905" s="16" t="s">
        <v>12307</v>
      </c>
      <c r="P4905" s="16" t="s">
        <v>12297</v>
      </c>
      <c r="Q4905" s="16" t="s">
        <v>12017</v>
      </c>
    </row>
    <row r="4906" customFormat="false" ht="15" hidden="false" customHeight="false" outlineLevel="0" collapsed="false">
      <c r="A4906" s="14" t="str">
        <f aca="false">'SKU Master'!A4906</f>
        <v>10-00365</v>
      </c>
      <c r="B4906" s="14" t="str">
        <f aca="false">VLOOKUP(A4906,'SKU Master'!$A:$N,6,FALSE())</f>
        <v>Brightsmile 1.0 Strength Reading Glasses, 12 oz</v>
      </c>
      <c r="C4906" s="15" t="n">
        <v>3.1</v>
      </c>
      <c r="D4906" s="15" t="n">
        <v>7.5</v>
      </c>
      <c r="E4906" s="15" t="n">
        <v>2</v>
      </c>
      <c r="F4906" s="16" t="s">
        <v>12308</v>
      </c>
      <c r="G4906" s="16" t="s">
        <v>12017</v>
      </c>
      <c r="H4906" s="17" t="n">
        <v>6.91</v>
      </c>
      <c r="I4906" s="18" t="n">
        <f aca="false">('SKU Master'!I4906-H4906)/'SKU Master'!I4906</f>
        <v>0.44675740592474</v>
      </c>
      <c r="J4906" s="16" t="n">
        <v>5</v>
      </c>
      <c r="K4906" s="19" t="n">
        <f aca="false">J4906*C4906</f>
        <v>15.5</v>
      </c>
      <c r="L4906" s="16" t="s">
        <v>12295</v>
      </c>
      <c r="M4906" s="16" t="s">
        <v>12292</v>
      </c>
      <c r="N4906" s="16" t="s">
        <v>12017</v>
      </c>
      <c r="O4906" s="16" t="s">
        <v>12307</v>
      </c>
      <c r="P4906" s="16" t="s">
        <v>12297</v>
      </c>
      <c r="Q4906" s="16" t="s">
        <v>12017</v>
      </c>
    </row>
    <row r="4907" customFormat="false" ht="15" hidden="false" customHeight="false" outlineLevel="0" collapsed="false">
      <c r="A4907" s="14" t="str">
        <f aca="false">'SKU Master'!A4907</f>
        <v>10-00366</v>
      </c>
      <c r="B4907" s="14" t="str">
        <f aca="false">VLOOKUP(A4907,'SKU Master'!$A:$N,6,FALSE())</f>
        <v>Purelle 1.5 Strength Reading Glasses, 12 oz</v>
      </c>
      <c r="C4907" s="15" t="n">
        <v>1.6</v>
      </c>
      <c r="D4907" s="15" t="n">
        <v>5</v>
      </c>
      <c r="E4907" s="15" t="n">
        <v>2.7</v>
      </c>
      <c r="F4907" s="16" t="s">
        <v>12308</v>
      </c>
      <c r="G4907" s="16" t="s">
        <v>12017</v>
      </c>
      <c r="H4907" s="17" t="n">
        <v>3.81</v>
      </c>
      <c r="I4907" s="18" t="n">
        <f aca="false">('SKU Master'!I4907-H4907)/'SKU Master'!I4907</f>
        <v>0.454935622317597</v>
      </c>
      <c r="J4907" s="16" t="n">
        <v>3</v>
      </c>
      <c r="K4907" s="19" t="n">
        <f aca="false">J4907*C4907</f>
        <v>4.8</v>
      </c>
      <c r="L4907" s="16" t="s">
        <v>12295</v>
      </c>
      <c r="M4907" s="16" t="s">
        <v>12292</v>
      </c>
      <c r="N4907" s="16" t="s">
        <v>12017</v>
      </c>
      <c r="O4907" s="16" t="s">
        <v>12307</v>
      </c>
      <c r="P4907" s="16" t="s">
        <v>12298</v>
      </c>
      <c r="Q4907" s="16" t="s">
        <v>12017</v>
      </c>
    </row>
    <row r="4908" customFormat="false" ht="15" hidden="false" customHeight="false" outlineLevel="0" collapsed="false">
      <c r="A4908" s="14" t="str">
        <f aca="false">'SKU Master'!A4908</f>
        <v>10-00367</v>
      </c>
      <c r="B4908" s="14" t="str">
        <f aca="false">VLOOKUP(A4908,'SKU Master'!$A:$N,6,FALSE())</f>
        <v>Dermacare 2.0 Strength Eye Drops, 12 oz</v>
      </c>
      <c r="C4908" s="15" t="n">
        <v>2.2</v>
      </c>
      <c r="D4908" s="15" t="n">
        <v>5.2</v>
      </c>
      <c r="E4908" s="15" t="n">
        <v>2.8</v>
      </c>
      <c r="F4908" s="16" t="s">
        <v>12308</v>
      </c>
      <c r="G4908" s="16" t="s">
        <v>12017</v>
      </c>
      <c r="H4908" s="17" t="n">
        <v>5.25</v>
      </c>
      <c r="I4908" s="18" t="n">
        <f aca="false">('SKU Master'!I4908-H4908)/'SKU Master'!I4908</f>
        <v>0.558452481076535</v>
      </c>
      <c r="J4908" s="16" t="n">
        <v>1</v>
      </c>
      <c r="K4908" s="19" t="n">
        <f aca="false">J4908*C4908</f>
        <v>2.2</v>
      </c>
      <c r="L4908" s="16" t="s">
        <v>12291</v>
      </c>
      <c r="M4908" s="16" t="s">
        <v>12292</v>
      </c>
      <c r="N4908" s="16" t="s">
        <v>12017</v>
      </c>
      <c r="O4908" s="16" t="s">
        <v>12307</v>
      </c>
      <c r="P4908" s="16" t="s">
        <v>12294</v>
      </c>
      <c r="Q4908" s="16" t="s">
        <v>12017</v>
      </c>
    </row>
    <row r="4909" customFormat="false" ht="15" hidden="false" customHeight="false" outlineLevel="0" collapsed="false">
      <c r="A4909" s="14" t="str">
        <f aca="false">'SKU Master'!A4909</f>
        <v>10-00368</v>
      </c>
      <c r="B4909" s="14" t="str">
        <f aca="false">VLOOKUP(A4909,'SKU Master'!$A:$N,6,FALSE())</f>
        <v>Harborline 1.5 Strength Reading Glasses, 12 oz</v>
      </c>
      <c r="C4909" s="15" t="n">
        <v>1.8</v>
      </c>
      <c r="D4909" s="15" t="n">
        <v>6.7</v>
      </c>
      <c r="E4909" s="15" t="n">
        <v>2.9</v>
      </c>
      <c r="F4909" s="16" t="s">
        <v>12308</v>
      </c>
      <c r="G4909" s="16" t="s">
        <v>12017</v>
      </c>
      <c r="H4909" s="17" t="n">
        <v>3.76</v>
      </c>
      <c r="I4909" s="18" t="n">
        <f aca="false">('SKU Master'!I4909-H4909)/'SKU Master'!I4909</f>
        <v>0.517329910141207</v>
      </c>
      <c r="J4909" s="16" t="n">
        <v>4</v>
      </c>
      <c r="K4909" s="19" t="n">
        <f aca="false">J4909*C4909</f>
        <v>7.2</v>
      </c>
      <c r="L4909" s="16" t="s">
        <v>12295</v>
      </c>
      <c r="M4909" s="16" t="s">
        <v>12292</v>
      </c>
      <c r="N4909" s="16" t="s">
        <v>12017</v>
      </c>
      <c r="O4909" s="16" t="s">
        <v>12307</v>
      </c>
      <c r="P4909" s="16" t="s">
        <v>12296</v>
      </c>
      <c r="Q4909" s="16" t="s">
        <v>12017</v>
      </c>
    </row>
    <row r="4910" customFormat="false" ht="15" hidden="false" customHeight="false" outlineLevel="0" collapsed="false">
      <c r="A4910" s="14" t="str">
        <f aca="false">'SKU Master'!A4910</f>
        <v>10-00369</v>
      </c>
      <c r="B4910" s="14" t="str">
        <f aca="false">VLOOKUP(A4910,'SKU Master'!$A:$N,6,FALSE())</f>
        <v>Harborline 1.5 Strength Contact Lens Solution, 12 oz</v>
      </c>
      <c r="C4910" s="15" t="n">
        <v>2.8</v>
      </c>
      <c r="D4910" s="15" t="n">
        <v>6.4</v>
      </c>
      <c r="E4910" s="15" t="n">
        <v>3</v>
      </c>
      <c r="F4910" s="16" t="s">
        <v>12308</v>
      </c>
      <c r="G4910" s="16" t="s">
        <v>12017</v>
      </c>
      <c r="H4910" s="17" t="n">
        <v>2.54</v>
      </c>
      <c r="I4910" s="18" t="n">
        <f aca="false">('SKU Master'!I4910-H4910)/'SKU Master'!I4910</f>
        <v>0.528756957328386</v>
      </c>
      <c r="J4910" s="16" t="n">
        <v>5</v>
      </c>
      <c r="K4910" s="19" t="n">
        <f aca="false">J4910*C4910</f>
        <v>14</v>
      </c>
      <c r="L4910" s="16" t="s">
        <v>12295</v>
      </c>
      <c r="M4910" s="16" t="s">
        <v>12292</v>
      </c>
      <c r="N4910" s="16" t="s">
        <v>12017</v>
      </c>
      <c r="O4910" s="16" t="s">
        <v>12307</v>
      </c>
      <c r="P4910" s="16" t="s">
        <v>12297</v>
      </c>
      <c r="Q4910" s="16" t="s">
        <v>12017</v>
      </c>
    </row>
    <row r="4911" customFormat="false" ht="15" hidden="false" customHeight="false" outlineLevel="0" collapsed="false">
      <c r="A4911" s="14" t="str">
        <f aca="false">'SKU Master'!A4911</f>
        <v>10-00370</v>
      </c>
      <c r="B4911" s="14" t="str">
        <f aca="false">VLOOKUP(A4911,'SKU Master'!$A:$N,6,FALSE())</f>
        <v>Dermacare 1.5 Strength Eye Drops, each</v>
      </c>
      <c r="C4911" s="15" t="n">
        <v>3.1</v>
      </c>
      <c r="D4911" s="15" t="n">
        <v>4</v>
      </c>
      <c r="E4911" s="15" t="n">
        <v>2.5</v>
      </c>
      <c r="F4911" s="16" t="s">
        <v>12308</v>
      </c>
      <c r="G4911" s="16" t="s">
        <v>12017</v>
      </c>
      <c r="H4911" s="17" t="n">
        <v>7.56</v>
      </c>
      <c r="I4911" s="18" t="n">
        <f aca="false">('SKU Master'!I4911-H4911)/'SKU Master'!I4911</f>
        <v>0.431151241534989</v>
      </c>
      <c r="J4911" s="16" t="n">
        <v>6</v>
      </c>
      <c r="K4911" s="19" t="n">
        <f aca="false">J4911*C4911</f>
        <v>18.6</v>
      </c>
      <c r="L4911" s="16" t="s">
        <v>12299</v>
      </c>
      <c r="M4911" s="16" t="s">
        <v>12292</v>
      </c>
      <c r="N4911" s="16" t="s">
        <v>12017</v>
      </c>
      <c r="O4911" s="16" t="s">
        <v>12307</v>
      </c>
      <c r="P4911" s="16" t="s">
        <v>12297</v>
      </c>
      <c r="Q4911" s="16" t="s">
        <v>12017</v>
      </c>
    </row>
    <row r="4912" customFormat="false" ht="15" hidden="false" customHeight="false" outlineLevel="0" collapsed="false">
      <c r="A4912" s="14" t="str">
        <f aca="false">'SKU Master'!A4912</f>
        <v>10-00371</v>
      </c>
      <c r="B4912" s="14" t="str">
        <f aca="false">VLOOKUP(A4912,'SKU Master'!$A:$N,6,FALSE())</f>
        <v>Dermacare 1.0 Strength Reading Glasses, each</v>
      </c>
      <c r="C4912" s="15" t="n">
        <v>2.1</v>
      </c>
      <c r="D4912" s="15" t="n">
        <v>6.9</v>
      </c>
      <c r="E4912" s="15" t="n">
        <v>2.7</v>
      </c>
      <c r="F4912" s="16" t="s">
        <v>12290</v>
      </c>
      <c r="G4912" s="16" t="s">
        <v>12017</v>
      </c>
      <c r="H4912" s="17" t="n">
        <v>6.31</v>
      </c>
      <c r="I4912" s="18" t="n">
        <f aca="false">('SKU Master'!I4912-H4912)/'SKU Master'!I4912</f>
        <v>0.415199258572753</v>
      </c>
      <c r="J4912" s="16" t="n">
        <v>2</v>
      </c>
      <c r="K4912" s="19" t="n">
        <f aca="false">J4912*C4912</f>
        <v>4.2</v>
      </c>
      <c r="L4912" s="16" t="s">
        <v>12295</v>
      </c>
      <c r="M4912" s="16" t="s">
        <v>12292</v>
      </c>
      <c r="N4912" s="16" t="s">
        <v>12017</v>
      </c>
      <c r="O4912" s="16" t="s">
        <v>12307</v>
      </c>
      <c r="P4912" s="16" t="s">
        <v>12298</v>
      </c>
      <c r="Q4912" s="16" t="s">
        <v>12017</v>
      </c>
    </row>
    <row r="4913" customFormat="false" ht="15" hidden="false" customHeight="false" outlineLevel="0" collapsed="false">
      <c r="A4913" s="14" t="str">
        <f aca="false">'SKU Master'!A4913</f>
        <v>10-00372</v>
      </c>
      <c r="B4913" s="14" t="str">
        <f aca="false">VLOOKUP(A4913,'SKU Master'!$A:$N,6,FALSE())</f>
        <v>Harborline 2.0 Strength Contact Lens Solution, 12 oz</v>
      </c>
      <c r="C4913" s="15" t="n">
        <v>3</v>
      </c>
      <c r="D4913" s="15" t="n">
        <v>7.7</v>
      </c>
      <c r="E4913" s="15" t="n">
        <v>2.6</v>
      </c>
      <c r="F4913" s="16" t="s">
        <v>12308</v>
      </c>
      <c r="G4913" s="16" t="s">
        <v>12017</v>
      </c>
      <c r="H4913" s="17" t="n">
        <v>2.58</v>
      </c>
      <c r="I4913" s="18" t="n">
        <f aca="false">('SKU Master'!I4913-H4913)/'SKU Master'!I4913</f>
        <v>0.530054644808743</v>
      </c>
      <c r="J4913" s="16" t="n">
        <v>2</v>
      </c>
      <c r="K4913" s="19" t="n">
        <f aca="false">J4913*C4913</f>
        <v>6</v>
      </c>
      <c r="L4913" s="16" t="s">
        <v>12295</v>
      </c>
      <c r="M4913" s="16" t="s">
        <v>12292</v>
      </c>
      <c r="N4913" s="16" t="s">
        <v>12017</v>
      </c>
      <c r="O4913" s="16" t="s">
        <v>12307</v>
      </c>
      <c r="P4913" s="16" t="s">
        <v>12298</v>
      </c>
      <c r="Q4913" s="16" t="s">
        <v>12017</v>
      </c>
    </row>
    <row r="4914" customFormat="false" ht="15" hidden="false" customHeight="false" outlineLevel="0" collapsed="false">
      <c r="A4914" s="14" t="str">
        <f aca="false">'SKU Master'!A4914</f>
        <v>10-00373</v>
      </c>
      <c r="B4914" s="14" t="str">
        <f aca="false">VLOOKUP(A4914,'SKU Master'!$A:$N,6,FALSE())</f>
        <v>Purelle 1.5 Strength Eye Drops, 12 oz</v>
      </c>
      <c r="C4914" s="15" t="n">
        <v>1.5</v>
      </c>
      <c r="D4914" s="15" t="n">
        <v>5.1</v>
      </c>
      <c r="E4914" s="15" t="n">
        <v>1.9</v>
      </c>
      <c r="F4914" s="16" t="s">
        <v>12308</v>
      </c>
      <c r="G4914" s="16" t="s">
        <v>12017</v>
      </c>
      <c r="H4914" s="17" t="n">
        <v>4.27</v>
      </c>
      <c r="I4914" s="18" t="n">
        <f aca="false">('SKU Master'!I4914-H4914)/'SKU Master'!I4914</f>
        <v>0.514220705346985</v>
      </c>
      <c r="J4914" s="16" t="n">
        <v>3</v>
      </c>
      <c r="K4914" s="19" t="n">
        <f aca="false">J4914*C4914</f>
        <v>4.5</v>
      </c>
      <c r="L4914" s="16" t="s">
        <v>12295</v>
      </c>
      <c r="M4914" s="16" t="s">
        <v>12292</v>
      </c>
      <c r="N4914" s="16" t="s">
        <v>12017</v>
      </c>
      <c r="O4914" s="16" t="s">
        <v>12307</v>
      </c>
      <c r="P4914" s="16" t="s">
        <v>12298</v>
      </c>
      <c r="Q4914" s="16" t="s">
        <v>12017</v>
      </c>
    </row>
    <row r="4915" customFormat="false" ht="15" hidden="false" customHeight="false" outlineLevel="0" collapsed="false">
      <c r="A4915" s="14" t="str">
        <f aca="false">'SKU Master'!A4915</f>
        <v>10-00374</v>
      </c>
      <c r="B4915" s="14" t="str">
        <f aca="false">VLOOKUP(A4915,'SKU Master'!$A:$N,6,FALSE())</f>
        <v>Purelle 1.0 Strength Contact Lens Solution, each</v>
      </c>
      <c r="C4915" s="15" t="n">
        <v>2.6</v>
      </c>
      <c r="D4915" s="15" t="n">
        <v>7.8</v>
      </c>
      <c r="E4915" s="15" t="n">
        <v>3</v>
      </c>
      <c r="F4915" s="16" t="s">
        <v>12308</v>
      </c>
      <c r="G4915" s="16" t="s">
        <v>12017</v>
      </c>
      <c r="H4915" s="17" t="n">
        <v>6.89</v>
      </c>
      <c r="I4915" s="18" t="n">
        <f aca="false">('SKU Master'!I4915-H4915)/'SKU Master'!I4915</f>
        <v>0.461297888975762</v>
      </c>
      <c r="J4915" s="16" t="n">
        <v>3</v>
      </c>
      <c r="K4915" s="19" t="n">
        <f aca="false">J4915*C4915</f>
        <v>7.8</v>
      </c>
      <c r="L4915" s="16" t="s">
        <v>12299</v>
      </c>
      <c r="M4915" s="16" t="s">
        <v>12292</v>
      </c>
      <c r="N4915" s="16" t="s">
        <v>12017</v>
      </c>
      <c r="O4915" s="16" t="s">
        <v>12307</v>
      </c>
      <c r="P4915" s="16" t="s">
        <v>12296</v>
      </c>
      <c r="Q4915" s="16" t="s">
        <v>12017</v>
      </c>
    </row>
    <row r="4916" customFormat="false" ht="15" hidden="false" customHeight="false" outlineLevel="0" collapsed="false">
      <c r="A4916" s="14" t="str">
        <f aca="false">'SKU Master'!A4916</f>
        <v>10-00375</v>
      </c>
      <c r="B4916" s="14" t="str">
        <f aca="false">VLOOKUP(A4916,'SKU Master'!$A:$N,6,FALSE())</f>
        <v>Harborline 1.5 Strength Reading Glasses, each</v>
      </c>
      <c r="C4916" s="15" t="n">
        <v>2.7</v>
      </c>
      <c r="D4916" s="15" t="n">
        <v>4.7</v>
      </c>
      <c r="E4916" s="15" t="n">
        <v>2.8</v>
      </c>
      <c r="F4916" s="16" t="s">
        <v>12290</v>
      </c>
      <c r="G4916" s="16" t="s">
        <v>12017</v>
      </c>
      <c r="H4916" s="17" t="n">
        <v>5.51</v>
      </c>
      <c r="I4916" s="18" t="n">
        <f aca="false">('SKU Master'!I4916-H4916)/'SKU Master'!I4916</f>
        <v>0.55166802278275</v>
      </c>
      <c r="J4916" s="16" t="n">
        <v>5</v>
      </c>
      <c r="K4916" s="19" t="n">
        <f aca="false">J4916*C4916</f>
        <v>13.5</v>
      </c>
      <c r="L4916" s="16" t="s">
        <v>12295</v>
      </c>
      <c r="M4916" s="16" t="s">
        <v>12292</v>
      </c>
      <c r="N4916" s="16" t="s">
        <v>12017</v>
      </c>
      <c r="O4916" s="16" t="s">
        <v>12307</v>
      </c>
      <c r="P4916" s="16" t="s">
        <v>12296</v>
      </c>
      <c r="Q4916" s="16" t="s">
        <v>12017</v>
      </c>
    </row>
    <row r="4917" customFormat="false" ht="15" hidden="false" customHeight="false" outlineLevel="0" collapsed="false">
      <c r="A4917" s="14" t="str">
        <f aca="false">'SKU Master'!A4917</f>
        <v>10-00376</v>
      </c>
      <c r="B4917" s="14" t="str">
        <f aca="false">VLOOKUP(A4917,'SKU Master'!$A:$N,6,FALSE())</f>
        <v>Dermacare 2.0 Strength Contact Lens Solution, 12 oz</v>
      </c>
      <c r="C4917" s="15" t="n">
        <v>2.7</v>
      </c>
      <c r="D4917" s="15" t="n">
        <v>4.1</v>
      </c>
      <c r="E4917" s="15" t="n">
        <v>3.4</v>
      </c>
      <c r="F4917" s="16" t="s">
        <v>12290</v>
      </c>
      <c r="G4917" s="16" t="s">
        <v>12017</v>
      </c>
      <c r="H4917" s="17" t="n">
        <v>6.56</v>
      </c>
      <c r="I4917" s="18" t="n">
        <f aca="false">('SKU Master'!I4917-H4917)/'SKU Master'!I4917</f>
        <v>0.470540758676352</v>
      </c>
      <c r="J4917" s="16" t="n">
        <v>5</v>
      </c>
      <c r="K4917" s="19" t="n">
        <f aca="false">J4917*C4917</f>
        <v>13.5</v>
      </c>
      <c r="L4917" s="16" t="s">
        <v>12295</v>
      </c>
      <c r="M4917" s="16" t="s">
        <v>12292</v>
      </c>
      <c r="N4917" s="16" t="s">
        <v>12017</v>
      </c>
      <c r="O4917" s="16" t="s">
        <v>12307</v>
      </c>
      <c r="P4917" s="16" t="s">
        <v>12297</v>
      </c>
      <c r="Q4917" s="16" t="s">
        <v>12017</v>
      </c>
    </row>
    <row r="4918" customFormat="false" ht="15" hidden="false" customHeight="false" outlineLevel="0" collapsed="false">
      <c r="A4918" s="14" t="str">
        <f aca="false">'SKU Master'!A4918</f>
        <v>10-00377</v>
      </c>
      <c r="B4918" s="14" t="str">
        <f aca="false">VLOOKUP(A4918,'SKU Master'!$A:$N,6,FALSE())</f>
        <v>Purelle 1.0 Strength Contact Lens Solution, 12 oz</v>
      </c>
      <c r="C4918" s="15" t="n">
        <v>2.4</v>
      </c>
      <c r="D4918" s="15" t="n">
        <v>7.1</v>
      </c>
      <c r="E4918" s="15" t="n">
        <v>2.9</v>
      </c>
      <c r="F4918" s="16" t="s">
        <v>12308</v>
      </c>
      <c r="G4918" s="16" t="s">
        <v>12017</v>
      </c>
      <c r="H4918" s="17" t="n">
        <v>7.87</v>
      </c>
      <c r="I4918" s="18" t="n">
        <f aca="false">('SKU Master'!I4918-H4918)/'SKU Master'!I4918</f>
        <v>0.412247946228529</v>
      </c>
      <c r="J4918" s="16" t="n">
        <v>4</v>
      </c>
      <c r="K4918" s="19" t="n">
        <f aca="false">J4918*C4918</f>
        <v>9.6</v>
      </c>
      <c r="L4918" s="16" t="s">
        <v>12295</v>
      </c>
      <c r="M4918" s="16" t="s">
        <v>12292</v>
      </c>
      <c r="N4918" s="16" t="s">
        <v>12017</v>
      </c>
      <c r="O4918" s="16" t="s">
        <v>12307</v>
      </c>
      <c r="P4918" s="16" t="s">
        <v>12296</v>
      </c>
      <c r="Q4918" s="16" t="s">
        <v>12021</v>
      </c>
    </row>
    <row r="4919" customFormat="false" ht="15" hidden="false" customHeight="false" outlineLevel="0" collapsed="false">
      <c r="A4919" s="14" t="str">
        <f aca="false">'SKU Master'!A4919</f>
        <v>10-00378</v>
      </c>
      <c r="B4919" s="14" t="str">
        <f aca="false">VLOOKUP(A4919,'SKU Master'!$A:$N,6,FALSE())</f>
        <v>Dermacare 1.0 Strength Contact Lens Solution, each</v>
      </c>
      <c r="C4919" s="15" t="n">
        <v>1.7</v>
      </c>
      <c r="D4919" s="15" t="n">
        <v>7.3</v>
      </c>
      <c r="E4919" s="15" t="n">
        <v>2.5</v>
      </c>
      <c r="F4919" s="16" t="s">
        <v>12290</v>
      </c>
      <c r="G4919" s="16" t="s">
        <v>12017</v>
      </c>
      <c r="H4919" s="17" t="n">
        <v>3.3</v>
      </c>
      <c r="I4919" s="18" t="n">
        <f aca="false">('SKU Master'!I4919-H4919)/'SKU Master'!I4919</f>
        <v>0.491525423728814</v>
      </c>
      <c r="J4919" s="16" t="n">
        <v>5</v>
      </c>
      <c r="K4919" s="19" t="n">
        <f aca="false">J4919*C4919</f>
        <v>8.5</v>
      </c>
      <c r="L4919" s="16" t="s">
        <v>12295</v>
      </c>
      <c r="M4919" s="16" t="s">
        <v>12292</v>
      </c>
      <c r="N4919" s="16" t="s">
        <v>12017</v>
      </c>
      <c r="O4919" s="16" t="s">
        <v>12307</v>
      </c>
      <c r="P4919" s="16" t="s">
        <v>12297</v>
      </c>
      <c r="Q4919" s="16" t="s">
        <v>12017</v>
      </c>
    </row>
    <row r="4920" customFormat="false" ht="15" hidden="false" customHeight="false" outlineLevel="0" collapsed="false">
      <c r="A4920" s="14" t="str">
        <f aca="false">'SKU Master'!A4920</f>
        <v>10-00379</v>
      </c>
      <c r="B4920" s="14" t="str">
        <f aca="false">VLOOKUP(A4920,'SKU Master'!$A:$N,6,FALSE())</f>
        <v>Dermacare 2.0 Strength Reading Glasses, 12 oz</v>
      </c>
      <c r="C4920" s="15" t="n">
        <v>2.3</v>
      </c>
      <c r="D4920" s="15" t="n">
        <v>5.2</v>
      </c>
      <c r="E4920" s="15" t="n">
        <v>2.6</v>
      </c>
      <c r="F4920" s="16" t="s">
        <v>12290</v>
      </c>
      <c r="G4920" s="16" t="s">
        <v>12017</v>
      </c>
      <c r="H4920" s="17" t="n">
        <v>7.21</v>
      </c>
      <c r="I4920" s="18" t="n">
        <f aca="false">('SKU Master'!I4920-H4920)/'SKU Master'!I4920</f>
        <v>0.495451364590623</v>
      </c>
      <c r="J4920" s="16" t="n">
        <v>4</v>
      </c>
      <c r="K4920" s="19" t="n">
        <f aca="false">J4920*C4920</f>
        <v>9.2</v>
      </c>
      <c r="L4920" s="16" t="s">
        <v>12295</v>
      </c>
      <c r="M4920" s="16" t="s">
        <v>12292</v>
      </c>
      <c r="N4920" s="16" t="s">
        <v>12017</v>
      </c>
      <c r="O4920" s="16" t="s">
        <v>12307</v>
      </c>
      <c r="P4920" s="16" t="s">
        <v>12296</v>
      </c>
      <c r="Q4920" s="16" t="s">
        <v>12017</v>
      </c>
    </row>
    <row r="4921" customFormat="false" ht="15" hidden="false" customHeight="false" outlineLevel="0" collapsed="false">
      <c r="A4921" s="14" t="str">
        <f aca="false">'SKU Master'!A4921</f>
        <v>10-00380</v>
      </c>
      <c r="B4921" s="14" t="str">
        <f aca="false">VLOOKUP(A4921,'SKU Master'!$A:$N,6,FALSE())</f>
        <v>Purelle 2.0 Strength Eye Drops, each</v>
      </c>
      <c r="C4921" s="15" t="n">
        <v>3.4</v>
      </c>
      <c r="D4921" s="15" t="n">
        <v>6.3</v>
      </c>
      <c r="E4921" s="15" t="n">
        <v>2</v>
      </c>
      <c r="F4921" s="16" t="s">
        <v>12308</v>
      </c>
      <c r="G4921" s="16" t="s">
        <v>12017</v>
      </c>
      <c r="H4921" s="17" t="n">
        <v>6.84</v>
      </c>
      <c r="I4921" s="18" t="n">
        <f aca="false">('SKU Master'!I4921-H4921)/'SKU Master'!I4921</f>
        <v>0.452361889511609</v>
      </c>
      <c r="J4921" s="16" t="n">
        <v>4</v>
      </c>
      <c r="K4921" s="19" t="n">
        <f aca="false">J4921*C4921</f>
        <v>13.6</v>
      </c>
      <c r="L4921" s="16" t="s">
        <v>12295</v>
      </c>
      <c r="M4921" s="16" t="s">
        <v>12292</v>
      </c>
      <c r="N4921" s="16" t="s">
        <v>12017</v>
      </c>
      <c r="O4921" s="16" t="s">
        <v>12307</v>
      </c>
      <c r="P4921" s="16" t="s">
        <v>12296</v>
      </c>
      <c r="Q4921" s="16" t="s">
        <v>12017</v>
      </c>
    </row>
    <row r="4922" customFormat="false" ht="15" hidden="false" customHeight="false" outlineLevel="0" collapsed="false">
      <c r="A4922" s="14" t="str">
        <f aca="false">'SKU Master'!A4922</f>
        <v>10-00381</v>
      </c>
      <c r="B4922" s="14" t="str">
        <f aca="false">VLOOKUP(A4922,'SKU Master'!$A:$N,6,FALSE())</f>
        <v>Harborline 2.0 Strength Eye Drops, 12 oz</v>
      </c>
      <c r="C4922" s="15" t="n">
        <v>2.4</v>
      </c>
      <c r="D4922" s="15" t="n">
        <v>4.1</v>
      </c>
      <c r="E4922" s="15" t="n">
        <v>2.5</v>
      </c>
      <c r="F4922" s="16" t="s">
        <v>12290</v>
      </c>
      <c r="G4922" s="16" t="s">
        <v>12017</v>
      </c>
      <c r="H4922" s="17" t="n">
        <v>4.78</v>
      </c>
      <c r="I4922" s="18" t="n">
        <f aca="false">('SKU Master'!I4922-H4922)/'SKU Master'!I4922</f>
        <v>0.521521521521522</v>
      </c>
      <c r="J4922" s="16" t="n">
        <v>5</v>
      </c>
      <c r="K4922" s="19" t="n">
        <f aca="false">J4922*C4922</f>
        <v>12</v>
      </c>
      <c r="L4922" s="16" t="s">
        <v>12295</v>
      </c>
      <c r="M4922" s="16" t="s">
        <v>12292</v>
      </c>
      <c r="N4922" s="16" t="s">
        <v>12017</v>
      </c>
      <c r="O4922" s="16" t="s">
        <v>12307</v>
      </c>
      <c r="P4922" s="16" t="s">
        <v>12297</v>
      </c>
      <c r="Q4922" s="16" t="s">
        <v>12017</v>
      </c>
    </row>
    <row r="4923" customFormat="false" ht="15" hidden="false" customHeight="false" outlineLevel="0" collapsed="false">
      <c r="A4923" s="14" t="str">
        <f aca="false">'SKU Master'!A4923</f>
        <v>10-00382</v>
      </c>
      <c r="B4923" s="14" t="str">
        <f aca="false">VLOOKUP(A4923,'SKU Master'!$A:$N,6,FALSE())</f>
        <v>Brightsmile 2.0 Strength Contact Lens Solution, 12 oz</v>
      </c>
      <c r="C4923" s="15" t="n">
        <v>2.3</v>
      </c>
      <c r="D4923" s="15" t="n">
        <v>5.6</v>
      </c>
      <c r="E4923" s="15" t="n">
        <v>1.6</v>
      </c>
      <c r="F4923" s="16" t="s">
        <v>12308</v>
      </c>
      <c r="G4923" s="16" t="s">
        <v>12017</v>
      </c>
      <c r="H4923" s="17" t="n">
        <v>4.26</v>
      </c>
      <c r="I4923" s="18" t="n">
        <f aca="false">('SKU Master'!I4923-H4923)/'SKU Master'!I4923</f>
        <v>0.564862104187947</v>
      </c>
      <c r="J4923" s="16" t="n">
        <v>4</v>
      </c>
      <c r="K4923" s="19" t="n">
        <f aca="false">J4923*C4923</f>
        <v>9.2</v>
      </c>
      <c r="L4923" s="16" t="s">
        <v>12295</v>
      </c>
      <c r="M4923" s="16" t="s">
        <v>12292</v>
      </c>
      <c r="N4923" s="16" t="s">
        <v>12017</v>
      </c>
      <c r="O4923" s="16" t="s">
        <v>12307</v>
      </c>
      <c r="P4923" s="16" t="s">
        <v>12296</v>
      </c>
      <c r="Q4923" s="16" t="s">
        <v>12017</v>
      </c>
    </row>
    <row r="4924" customFormat="false" ht="15" hidden="false" customHeight="false" outlineLevel="0" collapsed="false">
      <c r="A4924" s="14" t="str">
        <f aca="false">'SKU Master'!A4924</f>
        <v>10-00383</v>
      </c>
      <c r="B4924" s="14" t="str">
        <f aca="false">VLOOKUP(A4924,'SKU Master'!$A:$N,6,FALSE())</f>
        <v>Purelle 2.0 Strength Reading Glasses, each</v>
      </c>
      <c r="C4924" s="15" t="n">
        <v>2.4</v>
      </c>
      <c r="D4924" s="15" t="n">
        <v>5</v>
      </c>
      <c r="E4924" s="15" t="n">
        <v>2.5</v>
      </c>
      <c r="F4924" s="16" t="s">
        <v>12290</v>
      </c>
      <c r="G4924" s="16" t="s">
        <v>12017</v>
      </c>
      <c r="H4924" s="17" t="n">
        <v>4.65</v>
      </c>
      <c r="I4924" s="18" t="n">
        <f aca="false">('SKU Master'!I4924-H4924)/'SKU Master'!I4924</f>
        <v>0.452296819787986</v>
      </c>
      <c r="J4924" s="16" t="n">
        <v>2</v>
      </c>
      <c r="K4924" s="19" t="n">
        <f aca="false">J4924*C4924</f>
        <v>4.8</v>
      </c>
      <c r="L4924" s="16" t="s">
        <v>12295</v>
      </c>
      <c r="M4924" s="16" t="s">
        <v>12292</v>
      </c>
      <c r="N4924" s="16" t="s">
        <v>12017</v>
      </c>
      <c r="O4924" s="16" t="s">
        <v>12307</v>
      </c>
      <c r="P4924" s="16" t="s">
        <v>12298</v>
      </c>
      <c r="Q4924" s="16" t="s">
        <v>12021</v>
      </c>
    </row>
    <row r="4925" customFormat="false" ht="15" hidden="false" customHeight="false" outlineLevel="0" collapsed="false">
      <c r="A4925" s="14" t="str">
        <f aca="false">'SKU Master'!A4925</f>
        <v>10-00384</v>
      </c>
      <c r="B4925" s="14" t="str">
        <f aca="false">VLOOKUP(A4925,'SKU Master'!$A:$N,6,FALSE())</f>
        <v>Dermacare 1.5 Strength Reading Glasses, 12 oz</v>
      </c>
      <c r="C4925" s="15" t="n">
        <v>3.1</v>
      </c>
      <c r="D4925" s="15" t="n">
        <v>5.7</v>
      </c>
      <c r="E4925" s="15" t="n">
        <v>2.6</v>
      </c>
      <c r="F4925" s="16" t="s">
        <v>12290</v>
      </c>
      <c r="G4925" s="16" t="s">
        <v>12017</v>
      </c>
      <c r="H4925" s="17" t="n">
        <v>5.58</v>
      </c>
      <c r="I4925" s="18" t="n">
        <f aca="false">('SKU Master'!I4925-H4925)/'SKU Master'!I4925</f>
        <v>0.468064823641563</v>
      </c>
      <c r="J4925" s="16" t="n">
        <v>2</v>
      </c>
      <c r="K4925" s="19" t="n">
        <f aca="false">J4925*C4925</f>
        <v>6.2</v>
      </c>
      <c r="L4925" s="16" t="s">
        <v>12295</v>
      </c>
      <c r="M4925" s="16" t="s">
        <v>12292</v>
      </c>
      <c r="N4925" s="16" t="s">
        <v>12017</v>
      </c>
      <c r="O4925" s="16" t="s">
        <v>12307</v>
      </c>
      <c r="P4925" s="16" t="s">
        <v>12298</v>
      </c>
      <c r="Q4925" s="16" t="s">
        <v>12017</v>
      </c>
    </row>
    <row r="4926" customFormat="false" ht="15" hidden="false" customHeight="false" outlineLevel="0" collapsed="false">
      <c r="A4926" s="14" t="str">
        <f aca="false">'SKU Master'!A4926</f>
        <v>10-00385</v>
      </c>
      <c r="B4926" s="14" t="str">
        <f aca="false">VLOOKUP(A4926,'SKU Master'!$A:$N,6,FALSE())</f>
        <v>Dermacare 1.0 Strength Eye Drops, each</v>
      </c>
      <c r="C4926" s="15" t="n">
        <v>3.4</v>
      </c>
      <c r="D4926" s="15" t="n">
        <v>7.6</v>
      </c>
      <c r="E4926" s="15" t="n">
        <v>2.7</v>
      </c>
      <c r="F4926" s="16" t="s">
        <v>12308</v>
      </c>
      <c r="G4926" s="16" t="s">
        <v>12017</v>
      </c>
      <c r="H4926" s="17" t="n">
        <v>3.13</v>
      </c>
      <c r="I4926" s="18" t="n">
        <f aca="false">('SKU Master'!I4926-H4926)/'SKU Master'!I4926</f>
        <v>0.429872495446266</v>
      </c>
      <c r="J4926" s="16" t="n">
        <v>3</v>
      </c>
      <c r="K4926" s="19" t="n">
        <f aca="false">J4926*C4926</f>
        <v>10.2</v>
      </c>
      <c r="L4926" s="16" t="s">
        <v>12295</v>
      </c>
      <c r="M4926" s="16" t="s">
        <v>12292</v>
      </c>
      <c r="N4926" s="16" t="s">
        <v>12017</v>
      </c>
      <c r="O4926" s="16" t="s">
        <v>12307</v>
      </c>
      <c r="P4926" s="16" t="s">
        <v>12298</v>
      </c>
      <c r="Q4926" s="16" t="s">
        <v>12017</v>
      </c>
    </row>
    <row r="4927" customFormat="false" ht="15" hidden="false" customHeight="false" outlineLevel="0" collapsed="false">
      <c r="A4927" s="14" t="str">
        <f aca="false">'SKU Master'!A4927</f>
        <v>10-00386</v>
      </c>
      <c r="B4927" s="14" t="str">
        <f aca="false">VLOOKUP(A4927,'SKU Master'!$A:$N,6,FALSE())</f>
        <v>Purelle 1.0 Strength Eye Drops, 12 oz</v>
      </c>
      <c r="C4927" s="15" t="n">
        <v>1.7</v>
      </c>
      <c r="D4927" s="15" t="n">
        <v>6.4</v>
      </c>
      <c r="E4927" s="15" t="n">
        <v>2.5</v>
      </c>
      <c r="F4927" s="16" t="s">
        <v>12308</v>
      </c>
      <c r="G4927" s="16" t="s">
        <v>12017</v>
      </c>
      <c r="H4927" s="17" t="n">
        <v>7.99</v>
      </c>
      <c r="I4927" s="18" t="n">
        <f aca="false">('SKU Master'!I4927-H4927)/'SKU Master'!I4927</f>
        <v>0.407709414381023</v>
      </c>
      <c r="J4927" s="16" t="n">
        <v>4</v>
      </c>
      <c r="K4927" s="19" t="n">
        <f aca="false">J4927*C4927</f>
        <v>6.8</v>
      </c>
      <c r="L4927" s="16" t="s">
        <v>12295</v>
      </c>
      <c r="M4927" s="16" t="s">
        <v>12292</v>
      </c>
      <c r="N4927" s="16" t="s">
        <v>12017</v>
      </c>
      <c r="O4927" s="16" t="s">
        <v>12307</v>
      </c>
      <c r="P4927" s="16" t="s">
        <v>12296</v>
      </c>
      <c r="Q4927" s="16" t="s">
        <v>12017</v>
      </c>
    </row>
    <row r="4928" customFormat="false" ht="15" hidden="false" customHeight="false" outlineLevel="0" collapsed="false">
      <c r="A4928" s="14" t="str">
        <f aca="false">'SKU Master'!A4928</f>
        <v>10-00387</v>
      </c>
      <c r="B4928" s="14" t="str">
        <f aca="false">VLOOKUP(A4928,'SKU Master'!$A:$N,6,FALSE())</f>
        <v>Harborline 2.0 Strength Reading Glasses, 12 oz</v>
      </c>
      <c r="C4928" s="15" t="n">
        <v>2.5</v>
      </c>
      <c r="D4928" s="15" t="n">
        <v>6.4</v>
      </c>
      <c r="E4928" s="15" t="n">
        <v>1.6</v>
      </c>
      <c r="F4928" s="16" t="s">
        <v>12290</v>
      </c>
      <c r="G4928" s="16" t="s">
        <v>12017</v>
      </c>
      <c r="H4928" s="17" t="n">
        <v>5.87</v>
      </c>
      <c r="I4928" s="18" t="n">
        <f aca="false">('SKU Master'!I4928-H4928)/'SKU Master'!I4928</f>
        <v>0.510425354462052</v>
      </c>
      <c r="J4928" s="16" t="n">
        <v>2</v>
      </c>
      <c r="K4928" s="19" t="n">
        <f aca="false">J4928*C4928</f>
        <v>5</v>
      </c>
      <c r="L4928" s="16" t="s">
        <v>12295</v>
      </c>
      <c r="M4928" s="16" t="s">
        <v>12292</v>
      </c>
      <c r="N4928" s="16" t="s">
        <v>12017</v>
      </c>
      <c r="O4928" s="16" t="s">
        <v>12307</v>
      </c>
      <c r="P4928" s="16" t="s">
        <v>12298</v>
      </c>
      <c r="Q4928" s="16" t="s">
        <v>12017</v>
      </c>
    </row>
    <row r="4929" customFormat="false" ht="15" hidden="false" customHeight="false" outlineLevel="0" collapsed="false">
      <c r="A4929" s="14" t="str">
        <f aca="false">'SKU Master'!A4929</f>
        <v>10-00388</v>
      </c>
      <c r="B4929" s="14" t="str">
        <f aca="false">VLOOKUP(A4929,'SKU Master'!$A:$N,6,FALSE())</f>
        <v>Brightsmile 2.0 Strength Eye Drops, 12 oz</v>
      </c>
      <c r="C4929" s="15" t="n">
        <v>3</v>
      </c>
      <c r="D4929" s="15" t="n">
        <v>4.9</v>
      </c>
      <c r="E4929" s="15" t="n">
        <v>1.6</v>
      </c>
      <c r="F4929" s="16" t="s">
        <v>12308</v>
      </c>
      <c r="G4929" s="16" t="s">
        <v>12017</v>
      </c>
      <c r="H4929" s="17" t="n">
        <v>4.6</v>
      </c>
      <c r="I4929" s="18" t="n">
        <f aca="false">('SKU Master'!I4929-H4929)/'SKU Master'!I4929</f>
        <v>0.488320355951057</v>
      </c>
      <c r="J4929" s="16" t="n">
        <v>4</v>
      </c>
      <c r="K4929" s="19" t="n">
        <f aca="false">J4929*C4929</f>
        <v>12</v>
      </c>
      <c r="L4929" s="16" t="s">
        <v>12295</v>
      </c>
      <c r="M4929" s="16" t="s">
        <v>12292</v>
      </c>
      <c r="N4929" s="16" t="s">
        <v>12017</v>
      </c>
      <c r="O4929" s="16" t="s">
        <v>12307</v>
      </c>
      <c r="P4929" s="16" t="s">
        <v>12296</v>
      </c>
      <c r="Q4929" s="16" t="s">
        <v>12017</v>
      </c>
    </row>
    <row r="4930" customFormat="false" ht="15" hidden="false" customHeight="false" outlineLevel="0" collapsed="false">
      <c r="A4930" s="14" t="str">
        <f aca="false">'SKU Master'!A4930</f>
        <v>10-00389</v>
      </c>
      <c r="B4930" s="14" t="str">
        <f aca="false">VLOOKUP(A4930,'SKU Master'!$A:$N,6,FALSE())</f>
        <v>Brightsmile 2.0 Strength Reading Glasses, 12 oz</v>
      </c>
      <c r="C4930" s="15" t="n">
        <v>3.3</v>
      </c>
      <c r="D4930" s="15" t="n">
        <v>4.8</v>
      </c>
      <c r="E4930" s="15" t="n">
        <v>2.3</v>
      </c>
      <c r="F4930" s="16" t="s">
        <v>12308</v>
      </c>
      <c r="G4930" s="16" t="s">
        <v>12017</v>
      </c>
      <c r="H4930" s="17" t="n">
        <v>5.68</v>
      </c>
      <c r="I4930" s="18" t="n">
        <f aca="false">('SKU Master'!I4930-H4930)/'SKU Master'!I4930</f>
        <v>0.501316944688323</v>
      </c>
      <c r="J4930" s="16" t="n">
        <v>5</v>
      </c>
      <c r="K4930" s="19" t="n">
        <f aca="false">J4930*C4930</f>
        <v>16.5</v>
      </c>
      <c r="L4930" s="16" t="s">
        <v>12295</v>
      </c>
      <c r="M4930" s="16" t="s">
        <v>12292</v>
      </c>
      <c r="N4930" s="16" t="s">
        <v>12017</v>
      </c>
      <c r="O4930" s="16" t="s">
        <v>12307</v>
      </c>
      <c r="P4930" s="16" t="s">
        <v>12297</v>
      </c>
      <c r="Q4930" s="16" t="s">
        <v>12017</v>
      </c>
    </row>
    <row r="4931" customFormat="false" ht="15" hidden="false" customHeight="false" outlineLevel="0" collapsed="false">
      <c r="A4931" s="14" t="str">
        <f aca="false">'SKU Master'!A4931</f>
        <v>10-00390</v>
      </c>
      <c r="B4931" s="14" t="str">
        <f aca="false">VLOOKUP(A4931,'SKU Master'!$A:$N,6,FALSE())</f>
        <v>Dermacare 1.0 Strength Reading Glasses, 12 oz</v>
      </c>
      <c r="C4931" s="15" t="n">
        <v>2.2</v>
      </c>
      <c r="D4931" s="15" t="n">
        <v>7.2</v>
      </c>
      <c r="E4931" s="15" t="n">
        <v>2.8</v>
      </c>
      <c r="F4931" s="16" t="s">
        <v>12308</v>
      </c>
      <c r="G4931" s="16" t="s">
        <v>12017</v>
      </c>
      <c r="H4931" s="17" t="n">
        <v>5.83</v>
      </c>
      <c r="I4931" s="18" t="n">
        <f aca="false">('SKU Master'!I4931-H4931)/'SKU Master'!I4931</f>
        <v>0.444232602478551</v>
      </c>
      <c r="J4931" s="16" t="n">
        <v>4</v>
      </c>
      <c r="K4931" s="19" t="n">
        <f aca="false">J4931*C4931</f>
        <v>8.8</v>
      </c>
      <c r="L4931" s="16" t="s">
        <v>12295</v>
      </c>
      <c r="M4931" s="16" t="s">
        <v>12292</v>
      </c>
      <c r="N4931" s="16" t="s">
        <v>12017</v>
      </c>
      <c r="O4931" s="16" t="s">
        <v>12307</v>
      </c>
      <c r="P4931" s="16" t="s">
        <v>12296</v>
      </c>
      <c r="Q4931" s="16" t="s">
        <v>12017</v>
      </c>
    </row>
    <row r="4932" customFormat="false" ht="15" hidden="false" customHeight="false" outlineLevel="0" collapsed="false">
      <c r="A4932" s="14" t="str">
        <f aca="false">'SKU Master'!A4932</f>
        <v>10-00391</v>
      </c>
      <c r="B4932" s="14" t="str">
        <f aca="false">VLOOKUP(A4932,'SKU Master'!$A:$N,6,FALSE())</f>
        <v>Dermacare 1.5 Strength Eye Drops, 12 oz</v>
      </c>
      <c r="C4932" s="15" t="n">
        <v>1.6</v>
      </c>
      <c r="D4932" s="15" t="n">
        <v>4.6</v>
      </c>
      <c r="E4932" s="15" t="n">
        <v>1.6</v>
      </c>
      <c r="F4932" s="16" t="s">
        <v>12308</v>
      </c>
      <c r="G4932" s="16" t="s">
        <v>12017</v>
      </c>
      <c r="H4932" s="17" t="n">
        <v>6.71</v>
      </c>
      <c r="I4932" s="18" t="n">
        <f aca="false">('SKU Master'!I4932-H4932)/'SKU Master'!I4932</f>
        <v>0.552368245496998</v>
      </c>
      <c r="J4932" s="16" t="n">
        <v>3</v>
      </c>
      <c r="K4932" s="19" t="n">
        <f aca="false">J4932*C4932</f>
        <v>4.8</v>
      </c>
      <c r="L4932" s="16" t="s">
        <v>12295</v>
      </c>
      <c r="M4932" s="16" t="s">
        <v>12292</v>
      </c>
      <c r="N4932" s="16" t="s">
        <v>12017</v>
      </c>
      <c r="O4932" s="16" t="s">
        <v>12307</v>
      </c>
      <c r="P4932" s="16" t="s">
        <v>12296</v>
      </c>
      <c r="Q4932" s="16" t="s">
        <v>12017</v>
      </c>
    </row>
    <row r="4933" customFormat="false" ht="15" hidden="false" customHeight="false" outlineLevel="0" collapsed="false">
      <c r="A4933" s="14" t="str">
        <f aca="false">'SKU Master'!A4933</f>
        <v>10-00392</v>
      </c>
      <c r="B4933" s="14" t="str">
        <f aca="false">VLOOKUP(A4933,'SKU Master'!$A:$N,6,FALSE())</f>
        <v>Brightsmile 1.0 Strength Contact Lens Solution, 12 oz</v>
      </c>
      <c r="C4933" s="15" t="n">
        <v>2</v>
      </c>
      <c r="D4933" s="15" t="n">
        <v>6.8</v>
      </c>
      <c r="E4933" s="15" t="n">
        <v>2.8</v>
      </c>
      <c r="F4933" s="16" t="s">
        <v>12290</v>
      </c>
      <c r="G4933" s="16" t="s">
        <v>12017</v>
      </c>
      <c r="H4933" s="17" t="n">
        <v>2.51</v>
      </c>
      <c r="I4933" s="18" t="n">
        <f aca="false">('SKU Master'!I4933-H4933)/'SKU Master'!I4933</f>
        <v>0.566493955094992</v>
      </c>
      <c r="J4933" s="16" t="n">
        <v>5</v>
      </c>
      <c r="K4933" s="19" t="n">
        <f aca="false">J4933*C4933</f>
        <v>10</v>
      </c>
      <c r="L4933" s="16" t="s">
        <v>12295</v>
      </c>
      <c r="M4933" s="16" t="s">
        <v>12292</v>
      </c>
      <c r="N4933" s="16" t="s">
        <v>12017</v>
      </c>
      <c r="O4933" s="16" t="s">
        <v>12307</v>
      </c>
      <c r="P4933" s="16" t="s">
        <v>12297</v>
      </c>
      <c r="Q4933" s="16" t="s">
        <v>12017</v>
      </c>
    </row>
    <row r="4934" customFormat="false" ht="15" hidden="false" customHeight="false" outlineLevel="0" collapsed="false">
      <c r="A4934" s="14" t="str">
        <f aca="false">'SKU Master'!A4934</f>
        <v>10-00393</v>
      </c>
      <c r="B4934" s="14" t="str">
        <f aca="false">VLOOKUP(A4934,'SKU Master'!$A:$N,6,FALSE())</f>
        <v>Brightsmile 1.5 Strength Contact Lens Solution, each</v>
      </c>
      <c r="C4934" s="15" t="n">
        <v>2.5</v>
      </c>
      <c r="D4934" s="15" t="n">
        <v>7.9</v>
      </c>
      <c r="E4934" s="15" t="n">
        <v>2.8</v>
      </c>
      <c r="F4934" s="16" t="s">
        <v>12290</v>
      </c>
      <c r="G4934" s="16" t="s">
        <v>12017</v>
      </c>
      <c r="H4934" s="17" t="n">
        <v>6.63</v>
      </c>
      <c r="I4934" s="18" t="n">
        <f aca="false">('SKU Master'!I4934-H4934)/'SKU Master'!I4934</f>
        <v>0.554734721289456</v>
      </c>
      <c r="J4934" s="16" t="n">
        <v>1</v>
      </c>
      <c r="K4934" s="19" t="n">
        <f aca="false">J4934*C4934</f>
        <v>2.5</v>
      </c>
      <c r="L4934" s="16" t="s">
        <v>12295</v>
      </c>
      <c r="M4934" s="16" t="s">
        <v>12292</v>
      </c>
      <c r="N4934" s="16" t="s">
        <v>12017</v>
      </c>
      <c r="O4934" s="16" t="s">
        <v>12307</v>
      </c>
      <c r="P4934" s="16" t="s">
        <v>12294</v>
      </c>
      <c r="Q4934" s="16" t="s">
        <v>12017</v>
      </c>
    </row>
    <row r="4935" customFormat="false" ht="15" hidden="false" customHeight="false" outlineLevel="0" collapsed="false">
      <c r="A4935" s="14" t="str">
        <f aca="false">'SKU Master'!A4935</f>
        <v>10-00394</v>
      </c>
      <c r="B4935" s="14" t="str">
        <f aca="false">VLOOKUP(A4935,'SKU Master'!$A:$N,6,FALSE())</f>
        <v>Brightsmile 1.5 Strength Eye Drops, each</v>
      </c>
      <c r="C4935" s="15" t="n">
        <v>1.6</v>
      </c>
      <c r="D4935" s="15" t="n">
        <v>7.7</v>
      </c>
      <c r="E4935" s="15" t="n">
        <v>2.9</v>
      </c>
      <c r="F4935" s="16" t="s">
        <v>12308</v>
      </c>
      <c r="G4935" s="16" t="s">
        <v>12017</v>
      </c>
      <c r="H4935" s="17" t="n">
        <v>4.86</v>
      </c>
      <c r="I4935" s="18" t="n">
        <f aca="false">('SKU Master'!I4935-H4935)/'SKU Master'!I4935</f>
        <v>0.527696793002915</v>
      </c>
      <c r="J4935" s="16" t="n">
        <v>1</v>
      </c>
      <c r="K4935" s="19" t="n">
        <f aca="false">J4935*C4935</f>
        <v>1.6</v>
      </c>
      <c r="L4935" s="16" t="s">
        <v>12291</v>
      </c>
      <c r="M4935" s="16" t="s">
        <v>12292</v>
      </c>
      <c r="N4935" s="16" t="s">
        <v>12017</v>
      </c>
      <c r="O4935" s="16" t="s">
        <v>12307</v>
      </c>
      <c r="P4935" s="16" t="s">
        <v>12294</v>
      </c>
      <c r="Q4935" s="16" t="s">
        <v>12017</v>
      </c>
    </row>
    <row r="4936" customFormat="false" ht="15" hidden="false" customHeight="false" outlineLevel="0" collapsed="false">
      <c r="A4936" s="14" t="str">
        <f aca="false">'SKU Master'!A4936</f>
        <v>10-00395</v>
      </c>
      <c r="B4936" s="14" t="str">
        <f aca="false">VLOOKUP(A4936,'SKU Master'!$A:$N,6,FALSE())</f>
        <v>Dermacare 1.5 Strength Contact Lens Solution, 12 oz</v>
      </c>
      <c r="C4936" s="15" t="n">
        <v>3.2</v>
      </c>
      <c r="D4936" s="15" t="n">
        <v>6.9</v>
      </c>
      <c r="E4936" s="15" t="n">
        <v>2.4</v>
      </c>
      <c r="F4936" s="16" t="s">
        <v>12290</v>
      </c>
      <c r="G4936" s="16" t="s">
        <v>12017</v>
      </c>
      <c r="H4936" s="17" t="n">
        <v>8.38</v>
      </c>
      <c r="I4936" s="18" t="n">
        <f aca="false">('SKU Master'!I4936-H4936)/'SKU Master'!I4936</f>
        <v>0.437206178643385</v>
      </c>
      <c r="J4936" s="16" t="n">
        <v>3</v>
      </c>
      <c r="K4936" s="19" t="n">
        <f aca="false">J4936*C4936</f>
        <v>9.6</v>
      </c>
      <c r="L4936" s="16" t="s">
        <v>12295</v>
      </c>
      <c r="M4936" s="16" t="s">
        <v>12292</v>
      </c>
      <c r="N4936" s="16" t="s">
        <v>12017</v>
      </c>
      <c r="O4936" s="16" t="s">
        <v>12307</v>
      </c>
      <c r="P4936" s="16" t="s">
        <v>12296</v>
      </c>
      <c r="Q4936" s="16" t="s">
        <v>12017</v>
      </c>
    </row>
    <row r="4937" customFormat="false" ht="15" hidden="false" customHeight="false" outlineLevel="0" collapsed="false">
      <c r="A4937" s="14" t="str">
        <f aca="false">'SKU Master'!A4937</f>
        <v>10-00396</v>
      </c>
      <c r="B4937" s="14" t="str">
        <f aca="false">VLOOKUP(A4937,'SKU Master'!$A:$N,6,FALSE())</f>
        <v>Dermacare 2.0 Strength Reading Glasses, each</v>
      </c>
      <c r="C4937" s="15" t="n">
        <v>2.2</v>
      </c>
      <c r="D4937" s="15" t="n">
        <v>6.3</v>
      </c>
      <c r="E4937" s="15" t="n">
        <v>2.6</v>
      </c>
      <c r="F4937" s="16" t="s">
        <v>12290</v>
      </c>
      <c r="G4937" s="16" t="s">
        <v>12017</v>
      </c>
      <c r="H4937" s="17" t="n">
        <v>5.53</v>
      </c>
      <c r="I4937" s="18" t="n">
        <f aca="false">('SKU Master'!I4937-H4937)/'SKU Master'!I4937</f>
        <v>0.496815286624204</v>
      </c>
      <c r="J4937" s="16" t="n">
        <v>1</v>
      </c>
      <c r="K4937" s="19" t="n">
        <f aca="false">J4937*C4937</f>
        <v>2.2</v>
      </c>
      <c r="L4937" s="16" t="s">
        <v>12295</v>
      </c>
      <c r="M4937" s="16" t="s">
        <v>12292</v>
      </c>
      <c r="N4937" s="16" t="s">
        <v>12017</v>
      </c>
      <c r="O4937" s="16" t="s">
        <v>12307</v>
      </c>
      <c r="P4937" s="16" t="s">
        <v>12294</v>
      </c>
      <c r="Q4937" s="16" t="s">
        <v>12017</v>
      </c>
    </row>
    <row r="4938" customFormat="false" ht="15" hidden="false" customHeight="false" outlineLevel="0" collapsed="false">
      <c r="A4938" s="14" t="str">
        <f aca="false">'SKU Master'!A4938</f>
        <v>10-00397</v>
      </c>
      <c r="B4938" s="14" t="str">
        <f aca="false">VLOOKUP(A4938,'SKU Master'!$A:$N,6,FALSE())</f>
        <v>Harborline 1.5 Strength Eye Drops, 12 oz</v>
      </c>
      <c r="C4938" s="15" t="n">
        <v>2.8</v>
      </c>
      <c r="D4938" s="15" t="n">
        <v>5.3</v>
      </c>
      <c r="E4938" s="15" t="n">
        <v>1.7</v>
      </c>
      <c r="F4938" s="16" t="s">
        <v>12308</v>
      </c>
      <c r="G4938" s="16" t="s">
        <v>12017</v>
      </c>
      <c r="H4938" s="17" t="n">
        <v>3.41</v>
      </c>
      <c r="I4938" s="18" t="n">
        <f aca="false">('SKU Master'!I4938-H4938)/'SKU Master'!I4938</f>
        <v>0.616422947131609</v>
      </c>
      <c r="J4938" s="16" t="n">
        <v>3</v>
      </c>
      <c r="K4938" s="19" t="n">
        <f aca="false">J4938*C4938</f>
        <v>8.4</v>
      </c>
      <c r="L4938" s="16" t="s">
        <v>12295</v>
      </c>
      <c r="M4938" s="16" t="s">
        <v>12292</v>
      </c>
      <c r="N4938" s="16" t="s">
        <v>12017</v>
      </c>
      <c r="O4938" s="16" t="s">
        <v>12307</v>
      </c>
      <c r="P4938" s="16" t="s">
        <v>12298</v>
      </c>
      <c r="Q4938" s="16" t="s">
        <v>12017</v>
      </c>
    </row>
    <row r="4939" customFormat="false" ht="15" hidden="false" customHeight="false" outlineLevel="0" collapsed="false">
      <c r="A4939" s="14" t="str">
        <f aca="false">'SKU Master'!A4939</f>
        <v>10-00398</v>
      </c>
      <c r="B4939" s="14" t="str">
        <f aca="false">VLOOKUP(A4939,'SKU Master'!$A:$N,6,FALSE())</f>
        <v>Brightsmile 1.5 Strength Reading Glasses, 12 oz</v>
      </c>
      <c r="C4939" s="15" t="n">
        <v>2.3</v>
      </c>
      <c r="D4939" s="15" t="n">
        <v>6.5</v>
      </c>
      <c r="E4939" s="15" t="n">
        <v>1.6</v>
      </c>
      <c r="F4939" s="16" t="s">
        <v>12308</v>
      </c>
      <c r="G4939" s="16" t="s">
        <v>12017</v>
      </c>
      <c r="H4939" s="17" t="n">
        <v>3.89</v>
      </c>
      <c r="I4939" s="18" t="n">
        <f aca="false">('SKU Master'!I4939-H4939)/'SKU Master'!I4939</f>
        <v>0.513141426783479</v>
      </c>
      <c r="J4939" s="16" t="n">
        <v>5</v>
      </c>
      <c r="K4939" s="19" t="n">
        <f aca="false">J4939*C4939</f>
        <v>11.5</v>
      </c>
      <c r="L4939" s="16" t="s">
        <v>12295</v>
      </c>
      <c r="M4939" s="16" t="s">
        <v>12292</v>
      </c>
      <c r="N4939" s="16" t="s">
        <v>12017</v>
      </c>
      <c r="O4939" s="16" t="s">
        <v>12307</v>
      </c>
      <c r="P4939" s="16" t="s">
        <v>12297</v>
      </c>
      <c r="Q4939" s="16" t="s">
        <v>12017</v>
      </c>
    </row>
    <row r="4940" customFormat="false" ht="15" hidden="false" customHeight="false" outlineLevel="0" collapsed="false">
      <c r="A4940" s="14" t="str">
        <f aca="false">'SKU Master'!A4940</f>
        <v>10-00399</v>
      </c>
      <c r="B4940" s="14" t="str">
        <f aca="false">VLOOKUP(A4940,'SKU Master'!$A:$N,6,FALSE())</f>
        <v>Harborline 1.0 Strength Eye Drops, each</v>
      </c>
      <c r="C4940" s="15" t="n">
        <v>1.9</v>
      </c>
      <c r="D4940" s="15" t="n">
        <v>5.8</v>
      </c>
      <c r="E4940" s="15" t="n">
        <v>2.4</v>
      </c>
      <c r="F4940" s="16" t="s">
        <v>12290</v>
      </c>
      <c r="G4940" s="16" t="s">
        <v>12017</v>
      </c>
      <c r="H4940" s="17" t="n">
        <v>4.05</v>
      </c>
      <c r="I4940" s="18" t="n">
        <f aca="false">('SKU Master'!I4940-H4940)/'SKU Master'!I4940</f>
        <v>0.564047362755651</v>
      </c>
      <c r="J4940" s="16" t="n">
        <v>3</v>
      </c>
      <c r="K4940" s="19" t="n">
        <f aca="false">J4940*C4940</f>
        <v>5.7</v>
      </c>
      <c r="L4940" s="16" t="s">
        <v>12295</v>
      </c>
      <c r="M4940" s="16" t="s">
        <v>12292</v>
      </c>
      <c r="N4940" s="16" t="s">
        <v>12017</v>
      </c>
      <c r="O4940" s="16" t="s">
        <v>12307</v>
      </c>
      <c r="P4940" s="16" t="s">
        <v>12298</v>
      </c>
      <c r="Q4940" s="16" t="s">
        <v>12017</v>
      </c>
    </row>
    <row r="4941" customFormat="false" ht="15" hidden="false" customHeight="false" outlineLevel="0" collapsed="false">
      <c r="A4941" s="14" t="str">
        <f aca="false">'SKU Master'!A4941</f>
        <v>10-00400</v>
      </c>
      <c r="B4941" s="14" t="str">
        <f aca="false">VLOOKUP(A4941,'SKU Master'!$A:$N,6,FALSE())</f>
        <v>Brightsmile 1.5 Strength Reading Glasses, each</v>
      </c>
      <c r="C4941" s="15" t="n">
        <v>2.4</v>
      </c>
      <c r="D4941" s="15" t="n">
        <v>7.4</v>
      </c>
      <c r="E4941" s="15" t="n">
        <v>2.7</v>
      </c>
      <c r="F4941" s="16" t="s">
        <v>12290</v>
      </c>
      <c r="G4941" s="16" t="s">
        <v>12017</v>
      </c>
      <c r="H4941" s="17" t="n">
        <v>6.36</v>
      </c>
      <c r="I4941" s="18" t="n">
        <f aca="false">('SKU Master'!I4941-H4941)/'SKU Master'!I4941</f>
        <v>0.460559796437659</v>
      </c>
      <c r="J4941" s="16" t="n">
        <v>6</v>
      </c>
      <c r="K4941" s="19" t="n">
        <f aca="false">J4941*C4941</f>
        <v>14.4</v>
      </c>
      <c r="L4941" s="16" t="s">
        <v>12295</v>
      </c>
      <c r="M4941" s="16" t="s">
        <v>12292</v>
      </c>
      <c r="N4941" s="16" t="s">
        <v>12017</v>
      </c>
      <c r="O4941" s="16" t="s">
        <v>12307</v>
      </c>
      <c r="P4941" s="16" t="s">
        <v>12297</v>
      </c>
      <c r="Q4941" s="16" t="s">
        <v>12017</v>
      </c>
    </row>
    <row r="4942" customFormat="false" ht="15" hidden="false" customHeight="false" outlineLevel="0" collapsed="false">
      <c r="A4942" s="14" t="str">
        <f aca="false">'SKU Master'!A4942</f>
        <v>11-00001</v>
      </c>
      <c r="B4942" s="14" t="str">
        <f aca="false">VLOOKUP(A4942,'SKU Master'!$A:$N,6,FALSE())</f>
        <v>Harborline Fabric Softener, 50 oz</v>
      </c>
      <c r="C4942" s="15" t="n">
        <v>4.2</v>
      </c>
      <c r="D4942" s="15" t="n">
        <v>9.5</v>
      </c>
      <c r="E4942" s="15" t="n">
        <v>5.1</v>
      </c>
      <c r="F4942" s="16" t="s">
        <v>12290</v>
      </c>
      <c r="G4942" s="16" t="s">
        <v>12021</v>
      </c>
      <c r="H4942" s="17" t="n">
        <v>3.58</v>
      </c>
      <c r="I4942" s="18" t="n">
        <f aca="false">('SKU Master'!I4942-H4942)/'SKU Master'!I4942</f>
        <v>0.522029372496662</v>
      </c>
      <c r="J4942" s="16" t="n">
        <v>1</v>
      </c>
      <c r="K4942" s="19" t="n">
        <f aca="false">J4942*C4942</f>
        <v>4.2</v>
      </c>
      <c r="L4942" s="16" t="s">
        <v>12299</v>
      </c>
      <c r="M4942" s="16" t="s">
        <v>12292</v>
      </c>
      <c r="N4942" s="16" t="s">
        <v>12017</v>
      </c>
      <c r="O4942" s="16" t="s">
        <v>12307</v>
      </c>
      <c r="P4942" s="16" t="s">
        <v>12294</v>
      </c>
      <c r="Q4942" s="16" t="s">
        <v>12017</v>
      </c>
    </row>
    <row r="4943" customFormat="false" ht="15" hidden="false" customHeight="false" outlineLevel="0" collapsed="false">
      <c r="A4943" s="14" t="str">
        <f aca="false">'SKU Master'!A4943</f>
        <v>11-00002</v>
      </c>
      <c r="B4943" s="14" t="str">
        <f aca="false">VLOOKUP(A4943,'SKU Master'!$A:$N,6,FALSE())</f>
        <v>ScrubRight Powder Detergent, 50 oz</v>
      </c>
      <c r="C4943" s="15" t="n">
        <v>5.1</v>
      </c>
      <c r="D4943" s="15" t="n">
        <v>7.1</v>
      </c>
      <c r="E4943" s="15" t="n">
        <v>5.5</v>
      </c>
      <c r="F4943" s="16" t="s">
        <v>12290</v>
      </c>
      <c r="G4943" s="16" t="s">
        <v>12021</v>
      </c>
      <c r="H4943" s="17" t="n">
        <v>4.71</v>
      </c>
      <c r="I4943" s="18" t="n">
        <f aca="false">('SKU Master'!I4943-H4943)/'SKU Master'!I4943</f>
        <v>0.371161548731642</v>
      </c>
      <c r="J4943" s="16" t="n">
        <v>7</v>
      </c>
      <c r="K4943" s="19" t="n">
        <f aca="false">J4943*C4943</f>
        <v>35.7</v>
      </c>
      <c r="L4943" s="16" t="s">
        <v>12295</v>
      </c>
      <c r="M4943" s="16" t="s">
        <v>12292</v>
      </c>
      <c r="N4943" s="16" t="s">
        <v>12017</v>
      </c>
      <c r="O4943" s="16" t="s">
        <v>12307</v>
      </c>
      <c r="P4943" s="16" t="s">
        <v>12297</v>
      </c>
      <c r="Q4943" s="16" t="s">
        <v>12017</v>
      </c>
    </row>
    <row r="4944" customFormat="false" ht="15" hidden="false" customHeight="false" outlineLevel="0" collapsed="false">
      <c r="A4944" s="14" t="str">
        <f aca="false">'SKU Master'!A4944</f>
        <v>11-00003</v>
      </c>
      <c r="B4944" s="14" t="str">
        <f aca="false">VLOOKUP(A4944,'SKU Master'!$A:$N,6,FALSE())</f>
        <v>Harborline Stain Remover, 80 ct</v>
      </c>
      <c r="C4944" s="15" t="n">
        <v>5.8</v>
      </c>
      <c r="D4944" s="15" t="n">
        <v>9.8</v>
      </c>
      <c r="E4944" s="15" t="n">
        <v>4.1</v>
      </c>
      <c r="F4944" s="16" t="s">
        <v>12290</v>
      </c>
      <c r="G4944" s="16" t="s">
        <v>12021</v>
      </c>
      <c r="H4944" s="17" t="n">
        <v>6.5</v>
      </c>
      <c r="I4944" s="18" t="n">
        <f aca="false">('SKU Master'!I4944-H4944)/'SKU Master'!I4944</f>
        <v>0.453322119428091</v>
      </c>
      <c r="J4944" s="16" t="n">
        <v>2</v>
      </c>
      <c r="K4944" s="19" t="n">
        <f aca="false">J4944*C4944</f>
        <v>11.6</v>
      </c>
      <c r="L4944" s="16" t="s">
        <v>12295</v>
      </c>
      <c r="M4944" s="16" t="s">
        <v>12292</v>
      </c>
      <c r="N4944" s="16" t="s">
        <v>12017</v>
      </c>
      <c r="O4944" s="16" t="s">
        <v>12307</v>
      </c>
      <c r="P4944" s="16" t="s">
        <v>12298</v>
      </c>
      <c r="Q4944" s="16" t="s">
        <v>12017</v>
      </c>
    </row>
    <row r="4945" customFormat="false" ht="15" hidden="false" customHeight="false" outlineLevel="0" collapsed="false">
      <c r="A4945" s="14" t="str">
        <f aca="false">'SKU Master'!A4945</f>
        <v>11-00004</v>
      </c>
      <c r="B4945" s="14" t="str">
        <f aca="false">VLOOKUP(A4945,'SKU Master'!$A:$N,6,FALSE())</f>
        <v>Harborline Free &amp; Clear Liquid Detergent, 50 oz</v>
      </c>
      <c r="C4945" s="15" t="n">
        <v>3.1</v>
      </c>
      <c r="D4945" s="15" t="n">
        <v>6.1</v>
      </c>
      <c r="E4945" s="15" t="n">
        <v>5.4</v>
      </c>
      <c r="F4945" s="16" t="s">
        <v>12290</v>
      </c>
      <c r="G4945" s="16" t="s">
        <v>12021</v>
      </c>
      <c r="H4945" s="17" t="n">
        <v>5.88</v>
      </c>
      <c r="I4945" s="18" t="n">
        <f aca="false">('SKU Master'!I4945-H4945)/'SKU Master'!I4945</f>
        <v>0.439466158245949</v>
      </c>
      <c r="J4945" s="16" t="n">
        <v>2</v>
      </c>
      <c r="K4945" s="19" t="n">
        <f aca="false">J4945*C4945</f>
        <v>6.2</v>
      </c>
      <c r="L4945" s="16" t="s">
        <v>12295</v>
      </c>
      <c r="M4945" s="16" t="s">
        <v>12292</v>
      </c>
      <c r="N4945" s="16" t="s">
        <v>12017</v>
      </c>
      <c r="O4945" s="16" t="s">
        <v>12307</v>
      </c>
      <c r="P4945" s="16" t="s">
        <v>12298</v>
      </c>
      <c r="Q4945" s="16" t="s">
        <v>12017</v>
      </c>
    </row>
    <row r="4946" customFormat="false" ht="15" hidden="false" customHeight="false" outlineLevel="0" collapsed="false">
      <c r="A4946" s="14" t="str">
        <f aca="false">'SKU Master'!A4946</f>
        <v>11-00005</v>
      </c>
      <c r="B4946" s="14" t="str">
        <f aca="false">VLOOKUP(A4946,'SKU Master'!$A:$N,6,FALSE())</f>
        <v>Freshwave Free &amp; Clear Powder Detergent, 80 ct</v>
      </c>
      <c r="C4946" s="15" t="n">
        <v>4.8</v>
      </c>
      <c r="D4946" s="15" t="n">
        <v>8.6</v>
      </c>
      <c r="E4946" s="15" t="n">
        <v>3.9</v>
      </c>
      <c r="F4946" s="16" t="s">
        <v>12290</v>
      </c>
      <c r="G4946" s="16" t="s">
        <v>12021</v>
      </c>
      <c r="H4946" s="17" t="n">
        <v>8.87</v>
      </c>
      <c r="I4946" s="18" t="n">
        <f aca="false">('SKU Master'!I4946-H4946)/'SKU Master'!I4946</f>
        <v>0.365975696926376</v>
      </c>
      <c r="J4946" s="16" t="n">
        <v>7</v>
      </c>
      <c r="K4946" s="19" t="n">
        <f aca="false">J4946*C4946</f>
        <v>33.6</v>
      </c>
      <c r="L4946" s="16" t="s">
        <v>12295</v>
      </c>
      <c r="M4946" s="16" t="s">
        <v>12292</v>
      </c>
      <c r="N4946" s="16" t="s">
        <v>12017</v>
      </c>
      <c r="O4946" s="16" t="s">
        <v>12307</v>
      </c>
      <c r="P4946" s="16" t="s">
        <v>12297</v>
      </c>
      <c r="Q4946" s="16" t="s">
        <v>12017</v>
      </c>
    </row>
    <row r="4947" customFormat="false" ht="15" hidden="false" customHeight="false" outlineLevel="0" collapsed="false">
      <c r="A4947" s="14" t="str">
        <f aca="false">'SKU Master'!A4947</f>
        <v>11-00006</v>
      </c>
      <c r="B4947" s="14" t="str">
        <f aca="false">VLOOKUP(A4947,'SKU Master'!$A:$N,6,FALSE())</f>
        <v>Harborline Fresh Scent Liquid Detergent, 100 oz</v>
      </c>
      <c r="C4947" s="15" t="n">
        <v>5.2</v>
      </c>
      <c r="D4947" s="15" t="n">
        <v>10</v>
      </c>
      <c r="E4947" s="15" t="n">
        <v>4.2</v>
      </c>
      <c r="F4947" s="16" t="s">
        <v>12290</v>
      </c>
      <c r="G4947" s="16" t="s">
        <v>12021</v>
      </c>
      <c r="H4947" s="17" t="n">
        <v>6.66</v>
      </c>
      <c r="I4947" s="18" t="n">
        <f aca="false">('SKU Master'!I4947-H4947)/'SKU Master'!I4947</f>
        <v>0.479280688037529</v>
      </c>
      <c r="J4947" s="16" t="n">
        <v>8</v>
      </c>
      <c r="K4947" s="19" t="n">
        <f aca="false">J4947*C4947</f>
        <v>41.6</v>
      </c>
      <c r="L4947" s="16" t="s">
        <v>12295</v>
      </c>
      <c r="M4947" s="16" t="s">
        <v>12292</v>
      </c>
      <c r="N4947" s="16" t="s">
        <v>12017</v>
      </c>
      <c r="O4947" s="16" t="s">
        <v>12307</v>
      </c>
      <c r="P4947" s="16" t="s">
        <v>12297</v>
      </c>
      <c r="Q4947" s="16" t="s">
        <v>12017</v>
      </c>
    </row>
    <row r="4948" customFormat="false" ht="15" hidden="false" customHeight="false" outlineLevel="0" collapsed="false">
      <c r="A4948" s="14" t="str">
        <f aca="false">'SKU Master'!A4948</f>
        <v>11-00007</v>
      </c>
      <c r="B4948" s="14" t="str">
        <f aca="false">VLOOKUP(A4948,'SKU Master'!$A:$N,6,FALSE())</f>
        <v>ScrubRight Fresh Scent Stain Remover, 100 oz</v>
      </c>
      <c r="C4948" s="15" t="n">
        <v>5.4</v>
      </c>
      <c r="D4948" s="15" t="n">
        <v>11.5</v>
      </c>
      <c r="E4948" s="15" t="n">
        <v>5.8</v>
      </c>
      <c r="F4948" s="16" t="s">
        <v>12290</v>
      </c>
      <c r="G4948" s="16" t="s">
        <v>12021</v>
      </c>
      <c r="H4948" s="17" t="n">
        <v>5.01</v>
      </c>
      <c r="I4948" s="18" t="n">
        <f aca="false">('SKU Master'!I4948-H4948)/'SKU Master'!I4948</f>
        <v>0.395657418576598</v>
      </c>
      <c r="J4948" s="16" t="n">
        <v>4</v>
      </c>
      <c r="K4948" s="19" t="n">
        <f aca="false">J4948*C4948</f>
        <v>21.6</v>
      </c>
      <c r="L4948" s="16" t="s">
        <v>12295</v>
      </c>
      <c r="M4948" s="16" t="s">
        <v>12292</v>
      </c>
      <c r="N4948" s="16" t="s">
        <v>12017</v>
      </c>
      <c r="O4948" s="16" t="s">
        <v>12307</v>
      </c>
      <c r="P4948" s="16" t="s">
        <v>12298</v>
      </c>
      <c r="Q4948" s="16" t="s">
        <v>12017</v>
      </c>
    </row>
    <row r="4949" customFormat="false" ht="15" hidden="false" customHeight="false" outlineLevel="0" collapsed="false">
      <c r="A4949" s="14" t="str">
        <f aca="false">'SKU Master'!A4949</f>
        <v>11-00008</v>
      </c>
      <c r="B4949" s="14" t="str">
        <f aca="false">VLOOKUP(A4949,'SKU Master'!$A:$N,6,FALSE())</f>
        <v>Harborline Fresh Scent Stain Remover, 100 oz</v>
      </c>
      <c r="C4949" s="15" t="n">
        <v>3</v>
      </c>
      <c r="D4949" s="15" t="n">
        <v>7.4</v>
      </c>
      <c r="E4949" s="15" t="n">
        <v>4.4</v>
      </c>
      <c r="F4949" s="16" t="s">
        <v>12290</v>
      </c>
      <c r="G4949" s="16" t="s">
        <v>12021</v>
      </c>
      <c r="H4949" s="17" t="n">
        <v>6.1</v>
      </c>
      <c r="I4949" s="18" t="n">
        <f aca="false">('SKU Master'!I4949-H4949)/'SKU Master'!I4949</f>
        <v>0.418493803622498</v>
      </c>
      <c r="J4949" s="16" t="n">
        <v>5</v>
      </c>
      <c r="K4949" s="19" t="n">
        <f aca="false">J4949*C4949</f>
        <v>15</v>
      </c>
      <c r="L4949" s="16" t="s">
        <v>12295</v>
      </c>
      <c r="M4949" s="16" t="s">
        <v>12292</v>
      </c>
      <c r="N4949" s="16" t="s">
        <v>12017</v>
      </c>
      <c r="O4949" s="16" t="s">
        <v>12307</v>
      </c>
      <c r="P4949" s="16" t="s">
        <v>12296</v>
      </c>
      <c r="Q4949" s="16" t="s">
        <v>12017</v>
      </c>
    </row>
    <row r="4950" customFormat="false" ht="15" hidden="false" customHeight="false" outlineLevel="0" collapsed="false">
      <c r="A4950" s="14" t="str">
        <f aca="false">'SKU Master'!A4950</f>
        <v>11-00009</v>
      </c>
      <c r="B4950" s="14" t="str">
        <f aca="false">VLOOKUP(A4950,'SKU Master'!$A:$N,6,FALSE())</f>
        <v>Freshwave Liquid Detergent, 50 oz</v>
      </c>
      <c r="C4950" s="15" t="n">
        <v>6.7</v>
      </c>
      <c r="D4950" s="15" t="n">
        <v>8.3</v>
      </c>
      <c r="E4950" s="15" t="n">
        <v>5.3</v>
      </c>
      <c r="F4950" s="16" t="s">
        <v>12290</v>
      </c>
      <c r="G4950" s="16" t="s">
        <v>12017</v>
      </c>
      <c r="H4950" s="17" t="n">
        <v>3.61</v>
      </c>
      <c r="I4950" s="18" t="n">
        <f aca="false">('SKU Master'!I4950-H4950)/'SKU Master'!I4950</f>
        <v>0.435054773082942</v>
      </c>
      <c r="J4950" s="16" t="n">
        <v>4</v>
      </c>
      <c r="K4950" s="19" t="n">
        <f aca="false">J4950*C4950</f>
        <v>26.8</v>
      </c>
      <c r="L4950" s="16" t="s">
        <v>12295</v>
      </c>
      <c r="M4950" s="16" t="s">
        <v>12292</v>
      </c>
      <c r="N4950" s="16" t="s">
        <v>12017</v>
      </c>
      <c r="O4950" s="16" t="s">
        <v>12307</v>
      </c>
      <c r="P4950" s="16" t="s">
        <v>12296</v>
      </c>
      <c r="Q4950" s="16" t="s">
        <v>12017</v>
      </c>
    </row>
    <row r="4951" customFormat="false" ht="15" hidden="false" customHeight="false" outlineLevel="0" collapsed="false">
      <c r="A4951" s="14" t="str">
        <f aca="false">'SKU Master'!A4951</f>
        <v>11-00010</v>
      </c>
      <c r="B4951" s="14" t="str">
        <f aca="false">VLOOKUP(A4951,'SKU Master'!$A:$N,6,FALSE())</f>
        <v>Harborline Free &amp; Clear Stain Remover, 100 oz</v>
      </c>
      <c r="C4951" s="15" t="n">
        <v>3.4</v>
      </c>
      <c r="D4951" s="15" t="n">
        <v>8.5</v>
      </c>
      <c r="E4951" s="15" t="n">
        <v>5.5</v>
      </c>
      <c r="F4951" s="16" t="s">
        <v>12290</v>
      </c>
      <c r="G4951" s="16" t="s">
        <v>12017</v>
      </c>
      <c r="H4951" s="17" t="n">
        <v>4.39</v>
      </c>
      <c r="I4951" s="18" t="n">
        <f aca="false">('SKU Master'!I4951-H4951)/'SKU Master'!I4951</f>
        <v>0.506186726659168</v>
      </c>
      <c r="J4951" s="16" t="n">
        <v>2</v>
      </c>
      <c r="K4951" s="19" t="n">
        <f aca="false">J4951*C4951</f>
        <v>6.8</v>
      </c>
      <c r="L4951" s="16" t="s">
        <v>12291</v>
      </c>
      <c r="M4951" s="16" t="s">
        <v>12292</v>
      </c>
      <c r="N4951" s="16" t="s">
        <v>12017</v>
      </c>
      <c r="O4951" s="16" t="s">
        <v>12307</v>
      </c>
      <c r="P4951" s="16" t="s">
        <v>12294</v>
      </c>
      <c r="Q4951" s="16" t="s">
        <v>12017</v>
      </c>
    </row>
    <row r="4952" customFormat="false" ht="15" hidden="false" customHeight="false" outlineLevel="0" collapsed="false">
      <c r="A4952" s="14" t="str">
        <f aca="false">'SKU Master'!A4952</f>
        <v>11-00011</v>
      </c>
      <c r="B4952" s="14" t="str">
        <f aca="false">VLOOKUP(A4952,'SKU Master'!$A:$N,6,FALSE())</f>
        <v>Harborline Free &amp; Clear Fabric Softener, 100 oz</v>
      </c>
      <c r="C4952" s="15" t="n">
        <v>5.1</v>
      </c>
      <c r="D4952" s="15" t="n">
        <v>8.9</v>
      </c>
      <c r="E4952" s="15" t="n">
        <v>4.3</v>
      </c>
      <c r="F4952" s="16" t="s">
        <v>12290</v>
      </c>
      <c r="G4952" s="16" t="s">
        <v>12021</v>
      </c>
      <c r="H4952" s="17" t="n">
        <v>3.41</v>
      </c>
      <c r="I4952" s="18" t="n">
        <f aca="false">('SKU Master'!I4952-H4952)/'SKU Master'!I4952</f>
        <v>0.466353677621283</v>
      </c>
      <c r="J4952" s="16" t="n">
        <v>7</v>
      </c>
      <c r="K4952" s="19" t="n">
        <f aca="false">J4952*C4952</f>
        <v>35.7</v>
      </c>
      <c r="L4952" s="16" t="s">
        <v>12295</v>
      </c>
      <c r="M4952" s="16" t="s">
        <v>12292</v>
      </c>
      <c r="N4952" s="16" t="s">
        <v>12017</v>
      </c>
      <c r="O4952" s="16" t="s">
        <v>12307</v>
      </c>
      <c r="P4952" s="16" t="s">
        <v>12297</v>
      </c>
      <c r="Q4952" s="16" t="s">
        <v>12017</v>
      </c>
    </row>
    <row r="4953" customFormat="false" ht="15" hidden="false" customHeight="false" outlineLevel="0" collapsed="false">
      <c r="A4953" s="14" t="str">
        <f aca="false">'SKU Master'!A4953</f>
        <v>11-00012</v>
      </c>
      <c r="B4953" s="14" t="str">
        <f aca="false">VLOOKUP(A4953,'SKU Master'!$A:$N,6,FALSE())</f>
        <v>Freshwave Free &amp; Clear Liquid Detergent, 100 oz</v>
      </c>
      <c r="C4953" s="15" t="n">
        <v>4.8</v>
      </c>
      <c r="D4953" s="15" t="n">
        <v>11.6</v>
      </c>
      <c r="E4953" s="15" t="n">
        <v>5.6</v>
      </c>
      <c r="F4953" s="16" t="s">
        <v>12290</v>
      </c>
      <c r="G4953" s="16" t="s">
        <v>12021</v>
      </c>
      <c r="H4953" s="17" t="n">
        <v>4.11</v>
      </c>
      <c r="I4953" s="18" t="n">
        <f aca="false">('SKU Master'!I4953-H4953)/'SKU Master'!I4953</f>
        <v>0.403483309143686</v>
      </c>
      <c r="J4953" s="16" t="n">
        <v>6</v>
      </c>
      <c r="K4953" s="19" t="n">
        <f aca="false">J4953*C4953</f>
        <v>28.8</v>
      </c>
      <c r="L4953" s="16" t="s">
        <v>12295</v>
      </c>
      <c r="M4953" s="16" t="s">
        <v>12292</v>
      </c>
      <c r="N4953" s="16" t="s">
        <v>12017</v>
      </c>
      <c r="O4953" s="16" t="s">
        <v>12307</v>
      </c>
      <c r="P4953" s="16" t="s">
        <v>12296</v>
      </c>
      <c r="Q4953" s="16" t="s">
        <v>12017</v>
      </c>
    </row>
    <row r="4954" customFormat="false" ht="15" hidden="false" customHeight="false" outlineLevel="0" collapsed="false">
      <c r="A4954" s="14" t="str">
        <f aca="false">'SKU Master'!A4954</f>
        <v>11-00013</v>
      </c>
      <c r="B4954" s="14" t="str">
        <f aca="false">VLOOKUP(A4954,'SKU Master'!$A:$N,6,FALSE())</f>
        <v>Freshwave Fabric Softener, 80 ct</v>
      </c>
      <c r="C4954" s="15" t="n">
        <v>4</v>
      </c>
      <c r="D4954" s="15" t="n">
        <v>6.8</v>
      </c>
      <c r="E4954" s="15" t="n">
        <v>6</v>
      </c>
      <c r="F4954" s="16" t="s">
        <v>12290</v>
      </c>
      <c r="G4954" s="16" t="s">
        <v>12017</v>
      </c>
      <c r="H4954" s="17" t="n">
        <v>8.14</v>
      </c>
      <c r="I4954" s="18" t="n">
        <f aca="false">('SKU Master'!I4954-H4954)/'SKU Master'!I4954</f>
        <v>0.337672904800651</v>
      </c>
      <c r="J4954" s="16" t="n">
        <v>5</v>
      </c>
      <c r="K4954" s="19" t="n">
        <f aca="false">J4954*C4954</f>
        <v>20</v>
      </c>
      <c r="L4954" s="16" t="s">
        <v>12295</v>
      </c>
      <c r="M4954" s="16" t="s">
        <v>12292</v>
      </c>
      <c r="N4954" s="16" t="s">
        <v>12017</v>
      </c>
      <c r="O4954" s="16" t="s">
        <v>12307</v>
      </c>
      <c r="P4954" s="16" t="s">
        <v>12296</v>
      </c>
      <c r="Q4954" s="16" t="s">
        <v>12017</v>
      </c>
    </row>
    <row r="4955" customFormat="false" ht="15" hidden="false" customHeight="false" outlineLevel="0" collapsed="false">
      <c r="A4955" s="14" t="str">
        <f aca="false">'SKU Master'!A4955</f>
        <v>11-00014</v>
      </c>
      <c r="B4955" s="14" t="str">
        <f aca="false">VLOOKUP(A4955,'SKU Master'!$A:$N,6,FALSE())</f>
        <v>ScrubRight Dryer Sheets, 50 oz</v>
      </c>
      <c r="C4955" s="15" t="n">
        <v>5.3</v>
      </c>
      <c r="D4955" s="15" t="n">
        <v>11.6</v>
      </c>
      <c r="E4955" s="15" t="n">
        <v>5.4</v>
      </c>
      <c r="F4955" s="16" t="s">
        <v>12290</v>
      </c>
      <c r="G4955" s="16" t="s">
        <v>12021</v>
      </c>
      <c r="H4955" s="17" t="n">
        <v>6.11</v>
      </c>
      <c r="I4955" s="18" t="n">
        <f aca="false">('SKU Master'!I4955-H4955)/'SKU Master'!I4955</f>
        <v>0.349307774227902</v>
      </c>
      <c r="J4955" s="16" t="n">
        <v>5</v>
      </c>
      <c r="K4955" s="19" t="n">
        <f aca="false">J4955*C4955</f>
        <v>26.5</v>
      </c>
      <c r="L4955" s="16" t="s">
        <v>12295</v>
      </c>
      <c r="M4955" s="16" t="s">
        <v>12292</v>
      </c>
      <c r="N4955" s="16" t="s">
        <v>12017</v>
      </c>
      <c r="O4955" s="16" t="s">
        <v>12307</v>
      </c>
      <c r="P4955" s="16" t="s">
        <v>12296</v>
      </c>
      <c r="Q4955" s="16" t="s">
        <v>12017</v>
      </c>
    </row>
    <row r="4956" customFormat="false" ht="15" hidden="false" customHeight="false" outlineLevel="0" collapsed="false">
      <c r="A4956" s="14" t="str">
        <f aca="false">'SKU Master'!A4956</f>
        <v>11-00015</v>
      </c>
      <c r="B4956" s="14" t="str">
        <f aca="false">VLOOKUP(A4956,'SKU Master'!$A:$N,6,FALSE())</f>
        <v>Freshwave Fresh Scent Dryer Sheets, 50 oz</v>
      </c>
      <c r="C4956" s="15" t="n">
        <v>3.9</v>
      </c>
      <c r="D4956" s="15" t="n">
        <v>8.1</v>
      </c>
      <c r="E4956" s="15" t="n">
        <v>3.5</v>
      </c>
      <c r="F4956" s="16" t="s">
        <v>12290</v>
      </c>
      <c r="G4956" s="16" t="s">
        <v>12021</v>
      </c>
      <c r="H4956" s="17" t="n">
        <v>5.91</v>
      </c>
      <c r="I4956" s="18" t="n">
        <f aca="false">('SKU Master'!I4956-H4956)/'SKU Master'!I4956</f>
        <v>0.436606291706387</v>
      </c>
      <c r="J4956" s="16" t="n">
        <v>3</v>
      </c>
      <c r="K4956" s="19" t="n">
        <f aca="false">J4956*C4956</f>
        <v>11.7</v>
      </c>
      <c r="L4956" s="16" t="s">
        <v>12295</v>
      </c>
      <c r="M4956" s="16" t="s">
        <v>12292</v>
      </c>
      <c r="N4956" s="16" t="s">
        <v>12017</v>
      </c>
      <c r="O4956" s="16" t="s">
        <v>12307</v>
      </c>
      <c r="P4956" s="16" t="s">
        <v>12298</v>
      </c>
      <c r="Q4956" s="16" t="s">
        <v>12017</v>
      </c>
    </row>
    <row r="4957" customFormat="false" ht="15" hidden="false" customHeight="false" outlineLevel="0" collapsed="false">
      <c r="A4957" s="14" t="str">
        <f aca="false">'SKU Master'!A4957</f>
        <v>11-00016</v>
      </c>
      <c r="B4957" s="14" t="str">
        <f aca="false">VLOOKUP(A4957,'SKU Master'!$A:$N,6,FALSE())</f>
        <v>Freshwave Fresh Scent Stain Remover, 50 oz</v>
      </c>
      <c r="C4957" s="15" t="n">
        <v>5</v>
      </c>
      <c r="D4957" s="15" t="n">
        <v>9.6</v>
      </c>
      <c r="E4957" s="15" t="n">
        <v>3.9</v>
      </c>
      <c r="F4957" s="16" t="s">
        <v>12290</v>
      </c>
      <c r="G4957" s="16" t="s">
        <v>12021</v>
      </c>
      <c r="H4957" s="17" t="n">
        <v>7.38</v>
      </c>
      <c r="I4957" s="18" t="n">
        <f aca="false">('SKU Master'!I4957-H4957)/'SKU Master'!I4957</f>
        <v>0.346324180690877</v>
      </c>
      <c r="J4957" s="16" t="n">
        <v>8</v>
      </c>
      <c r="K4957" s="19" t="n">
        <f aca="false">J4957*C4957</f>
        <v>40</v>
      </c>
      <c r="L4957" s="16" t="s">
        <v>12295</v>
      </c>
      <c r="M4957" s="16" t="s">
        <v>12292</v>
      </c>
      <c r="N4957" s="16" t="s">
        <v>12017</v>
      </c>
      <c r="O4957" s="16" t="s">
        <v>12307</v>
      </c>
      <c r="P4957" s="16" t="s">
        <v>12297</v>
      </c>
      <c r="Q4957" s="16" t="s">
        <v>12017</v>
      </c>
    </row>
    <row r="4958" customFormat="false" ht="15" hidden="false" customHeight="false" outlineLevel="0" collapsed="false">
      <c r="A4958" s="14" t="str">
        <f aca="false">'SKU Master'!A4958</f>
        <v>11-00017</v>
      </c>
      <c r="B4958" s="14" t="str">
        <f aca="false">VLOOKUP(A4958,'SKU Master'!$A:$N,6,FALSE())</f>
        <v>Sparklean Free &amp; Clear Dryer Sheets, 50 oz</v>
      </c>
      <c r="C4958" s="15" t="n">
        <v>6.8</v>
      </c>
      <c r="D4958" s="15" t="n">
        <v>8</v>
      </c>
      <c r="E4958" s="15" t="n">
        <v>5.5</v>
      </c>
      <c r="F4958" s="16" t="s">
        <v>12290</v>
      </c>
      <c r="G4958" s="16" t="s">
        <v>12021</v>
      </c>
      <c r="H4958" s="17" t="n">
        <v>7.57</v>
      </c>
      <c r="I4958" s="18" t="n">
        <f aca="false">('SKU Master'!I4958-H4958)/'SKU Master'!I4958</f>
        <v>0.430398796087284</v>
      </c>
      <c r="J4958" s="16" t="n">
        <v>2</v>
      </c>
      <c r="K4958" s="19" t="n">
        <f aca="false">J4958*C4958</f>
        <v>13.6</v>
      </c>
      <c r="L4958" s="16" t="s">
        <v>12295</v>
      </c>
      <c r="M4958" s="16" t="s">
        <v>12292</v>
      </c>
      <c r="N4958" s="16" t="s">
        <v>12017</v>
      </c>
      <c r="O4958" s="16" t="s">
        <v>12307</v>
      </c>
      <c r="P4958" s="16" t="s">
        <v>12298</v>
      </c>
      <c r="Q4958" s="16" t="s">
        <v>12017</v>
      </c>
    </row>
    <row r="4959" customFormat="false" ht="15" hidden="false" customHeight="false" outlineLevel="0" collapsed="false">
      <c r="A4959" s="14" t="str">
        <f aca="false">'SKU Master'!A4959</f>
        <v>11-00018</v>
      </c>
      <c r="B4959" s="14" t="str">
        <f aca="false">VLOOKUP(A4959,'SKU Master'!$A:$N,6,FALSE())</f>
        <v>ScrubRight Fresh Scent Stain Remover, 80 ct</v>
      </c>
      <c r="C4959" s="15" t="n">
        <v>6.7</v>
      </c>
      <c r="D4959" s="15" t="n">
        <v>10.5</v>
      </c>
      <c r="E4959" s="15" t="n">
        <v>5.7</v>
      </c>
      <c r="F4959" s="16" t="s">
        <v>12290</v>
      </c>
      <c r="G4959" s="16" t="s">
        <v>12021</v>
      </c>
      <c r="H4959" s="17" t="n">
        <v>6.55</v>
      </c>
      <c r="I4959" s="18" t="n">
        <f aca="false">('SKU Master'!I4959-H4959)/'SKU Master'!I4959</f>
        <v>0.42993907745866</v>
      </c>
      <c r="J4959" s="16" t="n">
        <v>6</v>
      </c>
      <c r="K4959" s="19" t="n">
        <f aca="false">J4959*C4959</f>
        <v>40.2</v>
      </c>
      <c r="L4959" s="16" t="s">
        <v>12295</v>
      </c>
      <c r="M4959" s="16" t="s">
        <v>12292</v>
      </c>
      <c r="N4959" s="16" t="s">
        <v>12017</v>
      </c>
      <c r="O4959" s="16" t="s">
        <v>12307</v>
      </c>
      <c r="P4959" s="16" t="s">
        <v>12296</v>
      </c>
      <c r="Q4959" s="16" t="s">
        <v>12017</v>
      </c>
    </row>
    <row r="4960" customFormat="false" ht="15" hidden="false" customHeight="false" outlineLevel="0" collapsed="false">
      <c r="A4960" s="14" t="str">
        <f aca="false">'SKU Master'!A4960</f>
        <v>11-00019</v>
      </c>
      <c r="B4960" s="14" t="str">
        <f aca="false">VLOOKUP(A4960,'SKU Master'!$A:$N,6,FALSE())</f>
        <v>ScrubRight Fresh Scent Fabric Softener, 80 ct</v>
      </c>
      <c r="C4960" s="15" t="n">
        <v>6.7</v>
      </c>
      <c r="D4960" s="15" t="n">
        <v>6.2</v>
      </c>
      <c r="E4960" s="15" t="n">
        <v>5.3</v>
      </c>
      <c r="F4960" s="16" t="s">
        <v>12290</v>
      </c>
      <c r="G4960" s="16" t="s">
        <v>12021</v>
      </c>
      <c r="H4960" s="17" t="n">
        <v>3.76</v>
      </c>
      <c r="I4960" s="18" t="n">
        <f aca="false">('SKU Master'!I4960-H4960)/'SKU Master'!I4960</f>
        <v>0.402225755166932</v>
      </c>
      <c r="J4960" s="16" t="n">
        <v>4</v>
      </c>
      <c r="K4960" s="19" t="n">
        <f aca="false">J4960*C4960</f>
        <v>26.8</v>
      </c>
      <c r="L4960" s="16" t="s">
        <v>12295</v>
      </c>
      <c r="M4960" s="16" t="s">
        <v>12292</v>
      </c>
      <c r="N4960" s="16" t="s">
        <v>12017</v>
      </c>
      <c r="O4960" s="16" t="s">
        <v>12307</v>
      </c>
      <c r="P4960" s="16" t="s">
        <v>12296</v>
      </c>
      <c r="Q4960" s="16" t="s">
        <v>12017</v>
      </c>
    </row>
    <row r="4961" customFormat="false" ht="15" hidden="false" customHeight="false" outlineLevel="0" collapsed="false">
      <c r="A4961" s="14" t="str">
        <f aca="false">'SKU Master'!A4961</f>
        <v>11-00020</v>
      </c>
      <c r="B4961" s="14" t="str">
        <f aca="false">VLOOKUP(A4961,'SKU Master'!$A:$N,6,FALSE())</f>
        <v>Freshwave Fresh Scent Stain Remover, 100 oz</v>
      </c>
      <c r="C4961" s="15" t="n">
        <v>5.9</v>
      </c>
      <c r="D4961" s="15" t="n">
        <v>10.3</v>
      </c>
      <c r="E4961" s="15" t="n">
        <v>5.9</v>
      </c>
      <c r="F4961" s="16" t="s">
        <v>12290</v>
      </c>
      <c r="G4961" s="16" t="s">
        <v>12017</v>
      </c>
      <c r="H4961" s="17" t="n">
        <v>4.82</v>
      </c>
      <c r="I4961" s="18" t="n">
        <f aca="false">('SKU Master'!I4961-H4961)/'SKU Master'!I4961</f>
        <v>0.310443490701001</v>
      </c>
      <c r="J4961" s="16" t="n">
        <v>8</v>
      </c>
      <c r="K4961" s="19" t="n">
        <f aca="false">J4961*C4961</f>
        <v>47.2</v>
      </c>
      <c r="L4961" s="16" t="s">
        <v>12295</v>
      </c>
      <c r="M4961" s="16" t="s">
        <v>12292</v>
      </c>
      <c r="N4961" s="16" t="s">
        <v>12017</v>
      </c>
      <c r="O4961" s="16" t="s">
        <v>12307</v>
      </c>
      <c r="P4961" s="16" t="s">
        <v>12297</v>
      </c>
      <c r="Q4961" s="16" t="s">
        <v>12017</v>
      </c>
    </row>
    <row r="4962" customFormat="false" ht="15" hidden="false" customHeight="false" outlineLevel="0" collapsed="false">
      <c r="A4962" s="14" t="str">
        <f aca="false">'SKU Master'!A4962</f>
        <v>11-00021</v>
      </c>
      <c r="B4962" s="14" t="str">
        <f aca="false">VLOOKUP(A4962,'SKU Master'!$A:$N,6,FALSE())</f>
        <v>Harborline Detergent Pods, 100 oz</v>
      </c>
      <c r="C4962" s="15" t="n">
        <v>6.3</v>
      </c>
      <c r="D4962" s="15" t="n">
        <v>10.4</v>
      </c>
      <c r="E4962" s="15" t="n">
        <v>5.6</v>
      </c>
      <c r="F4962" s="16" t="s">
        <v>12290</v>
      </c>
      <c r="G4962" s="16" t="s">
        <v>12021</v>
      </c>
      <c r="H4962" s="17" t="n">
        <v>6.34</v>
      </c>
      <c r="I4962" s="18" t="n">
        <f aca="false">('SKU Master'!I4962-H4962)/'SKU Master'!I4962</f>
        <v>0.492393915132106</v>
      </c>
      <c r="J4962" s="16" t="n">
        <v>6</v>
      </c>
      <c r="K4962" s="19" t="n">
        <f aca="false">J4962*C4962</f>
        <v>37.8</v>
      </c>
      <c r="L4962" s="16" t="s">
        <v>12295</v>
      </c>
      <c r="M4962" s="16" t="s">
        <v>12292</v>
      </c>
      <c r="N4962" s="16" t="s">
        <v>12017</v>
      </c>
      <c r="O4962" s="16" t="s">
        <v>12307</v>
      </c>
      <c r="P4962" s="16" t="s">
        <v>12296</v>
      </c>
      <c r="Q4962" s="16" t="s">
        <v>12017</v>
      </c>
    </row>
    <row r="4963" customFormat="false" ht="15" hidden="false" customHeight="false" outlineLevel="0" collapsed="false">
      <c r="A4963" s="14" t="str">
        <f aca="false">'SKU Master'!A4963</f>
        <v>11-00022</v>
      </c>
      <c r="B4963" s="14" t="str">
        <f aca="false">VLOOKUP(A4963,'SKU Master'!$A:$N,6,FALSE())</f>
        <v>Sparklean Powder Detergent, 80 ct</v>
      </c>
      <c r="C4963" s="15" t="n">
        <v>4.4</v>
      </c>
      <c r="D4963" s="15" t="n">
        <v>11.3</v>
      </c>
      <c r="E4963" s="15" t="n">
        <v>5.4</v>
      </c>
      <c r="F4963" s="16" t="s">
        <v>12290</v>
      </c>
      <c r="G4963" s="16" t="s">
        <v>12021</v>
      </c>
      <c r="H4963" s="17" t="n">
        <v>4.12</v>
      </c>
      <c r="I4963" s="18" t="n">
        <f aca="false">('SKU Master'!I4963-H4963)/'SKU Master'!I4963</f>
        <v>0.449933244325768</v>
      </c>
      <c r="J4963" s="16" t="n">
        <v>3</v>
      </c>
      <c r="K4963" s="19" t="n">
        <f aca="false">J4963*C4963</f>
        <v>13.2</v>
      </c>
      <c r="L4963" s="16" t="s">
        <v>12295</v>
      </c>
      <c r="M4963" s="16" t="s">
        <v>12292</v>
      </c>
      <c r="N4963" s="16" t="s">
        <v>12017</v>
      </c>
      <c r="O4963" s="16" t="s">
        <v>12307</v>
      </c>
      <c r="P4963" s="16" t="s">
        <v>12298</v>
      </c>
      <c r="Q4963" s="16" t="s">
        <v>12017</v>
      </c>
    </row>
    <row r="4964" customFormat="false" ht="15" hidden="false" customHeight="false" outlineLevel="0" collapsed="false">
      <c r="A4964" s="14" t="str">
        <f aca="false">'SKU Master'!A4964</f>
        <v>11-00023</v>
      </c>
      <c r="B4964" s="14" t="str">
        <f aca="false">VLOOKUP(A4964,'SKU Master'!$A:$N,6,FALSE())</f>
        <v>Sparklean Fresh Scent Powder Detergent, 50 oz</v>
      </c>
      <c r="C4964" s="15" t="n">
        <v>3.8</v>
      </c>
      <c r="D4964" s="15" t="n">
        <v>10.3</v>
      </c>
      <c r="E4964" s="15" t="n">
        <v>3.1</v>
      </c>
      <c r="F4964" s="16" t="s">
        <v>12290</v>
      </c>
      <c r="G4964" s="16" t="s">
        <v>12017</v>
      </c>
      <c r="H4964" s="17" t="n">
        <v>4.65</v>
      </c>
      <c r="I4964" s="18" t="n">
        <f aca="false">('SKU Master'!I4964-H4964)/'SKU Master'!I4964</f>
        <v>0.334763948497854</v>
      </c>
      <c r="J4964" s="16" t="n">
        <v>7</v>
      </c>
      <c r="K4964" s="19" t="n">
        <f aca="false">J4964*C4964</f>
        <v>26.6</v>
      </c>
      <c r="L4964" s="16" t="s">
        <v>12295</v>
      </c>
      <c r="M4964" s="16" t="s">
        <v>12292</v>
      </c>
      <c r="N4964" s="16" t="s">
        <v>12017</v>
      </c>
      <c r="O4964" s="16" t="s">
        <v>12307</v>
      </c>
      <c r="P4964" s="16" t="s">
        <v>12297</v>
      </c>
      <c r="Q4964" s="16" t="s">
        <v>12017</v>
      </c>
    </row>
    <row r="4965" customFormat="false" ht="15" hidden="false" customHeight="false" outlineLevel="0" collapsed="false">
      <c r="A4965" s="14" t="str">
        <f aca="false">'SKU Master'!A4965</f>
        <v>11-00024</v>
      </c>
      <c r="B4965" s="14" t="str">
        <f aca="false">VLOOKUP(A4965,'SKU Master'!$A:$N,6,FALSE())</f>
        <v>Sparklean Free &amp; Clear Fabric Softener, 100 oz</v>
      </c>
      <c r="C4965" s="15" t="n">
        <v>5.1</v>
      </c>
      <c r="D4965" s="15" t="n">
        <v>11.8</v>
      </c>
      <c r="E4965" s="15" t="n">
        <v>4.5</v>
      </c>
      <c r="F4965" s="16" t="s">
        <v>12290</v>
      </c>
      <c r="G4965" s="16" t="s">
        <v>12021</v>
      </c>
      <c r="H4965" s="17" t="n">
        <v>4.04</v>
      </c>
      <c r="I4965" s="18" t="n">
        <f aca="false">('SKU Master'!I4965-H4965)/'SKU Master'!I4965</f>
        <v>0.40500736377025</v>
      </c>
      <c r="J4965" s="16" t="n">
        <v>8</v>
      </c>
      <c r="K4965" s="19" t="n">
        <f aca="false">J4965*C4965</f>
        <v>40.8</v>
      </c>
      <c r="L4965" s="16" t="s">
        <v>12295</v>
      </c>
      <c r="M4965" s="16" t="s">
        <v>12292</v>
      </c>
      <c r="N4965" s="16" t="s">
        <v>12017</v>
      </c>
      <c r="O4965" s="16" t="s">
        <v>12307</v>
      </c>
      <c r="P4965" s="16" t="s">
        <v>12297</v>
      </c>
      <c r="Q4965" s="16" t="s">
        <v>12017</v>
      </c>
    </row>
    <row r="4966" customFormat="false" ht="15" hidden="false" customHeight="false" outlineLevel="0" collapsed="false">
      <c r="A4966" s="14" t="str">
        <f aca="false">'SKU Master'!A4966</f>
        <v>11-00025</v>
      </c>
      <c r="B4966" s="14" t="str">
        <f aca="false">VLOOKUP(A4966,'SKU Master'!$A:$N,6,FALSE())</f>
        <v>Freshwave Fresh Scent Powder Detergent, 100 oz</v>
      </c>
      <c r="C4966" s="15" t="n">
        <v>3.4</v>
      </c>
      <c r="D4966" s="15" t="n">
        <v>7.3</v>
      </c>
      <c r="E4966" s="15" t="n">
        <v>3.9</v>
      </c>
      <c r="F4966" s="16" t="s">
        <v>12290</v>
      </c>
      <c r="G4966" s="16" t="s">
        <v>12017</v>
      </c>
      <c r="H4966" s="17" t="n">
        <v>5.63</v>
      </c>
      <c r="I4966" s="18" t="n">
        <f aca="false">('SKU Master'!I4966-H4966)/'SKU Master'!I4966</f>
        <v>0.424923391215526</v>
      </c>
      <c r="J4966" s="16" t="n">
        <v>2</v>
      </c>
      <c r="K4966" s="19" t="n">
        <f aca="false">J4966*C4966</f>
        <v>6.8</v>
      </c>
      <c r="L4966" s="16" t="s">
        <v>12295</v>
      </c>
      <c r="M4966" s="16" t="s">
        <v>12292</v>
      </c>
      <c r="N4966" s="16" t="s">
        <v>12017</v>
      </c>
      <c r="O4966" s="16" t="s">
        <v>12307</v>
      </c>
      <c r="P4966" s="16" t="s">
        <v>12294</v>
      </c>
      <c r="Q4966" s="16" t="s">
        <v>12017</v>
      </c>
    </row>
    <row r="4967" customFormat="false" ht="15" hidden="false" customHeight="false" outlineLevel="0" collapsed="false">
      <c r="A4967" s="14" t="str">
        <f aca="false">'SKU Master'!A4967</f>
        <v>11-00026</v>
      </c>
      <c r="B4967" s="14" t="str">
        <f aca="false">VLOOKUP(A4967,'SKU Master'!$A:$N,6,FALSE())</f>
        <v>Freshwave Detergent Pods, 50 oz</v>
      </c>
      <c r="C4967" s="15" t="n">
        <v>4.9</v>
      </c>
      <c r="D4967" s="15" t="n">
        <v>10.4</v>
      </c>
      <c r="E4967" s="15" t="n">
        <v>3.7</v>
      </c>
      <c r="F4967" s="16" t="s">
        <v>12290</v>
      </c>
      <c r="G4967" s="16" t="s">
        <v>12021</v>
      </c>
      <c r="H4967" s="17" t="n">
        <v>8.6</v>
      </c>
      <c r="I4967" s="18" t="n">
        <f aca="false">('SKU Master'!I4967-H4967)/'SKU Master'!I4967</f>
        <v>0.352896914973664</v>
      </c>
      <c r="J4967" s="16" t="n">
        <v>3</v>
      </c>
      <c r="K4967" s="19" t="n">
        <f aca="false">J4967*C4967</f>
        <v>14.7</v>
      </c>
      <c r="L4967" s="16" t="s">
        <v>12295</v>
      </c>
      <c r="M4967" s="16" t="s">
        <v>12292</v>
      </c>
      <c r="N4967" s="16" t="s">
        <v>12017</v>
      </c>
      <c r="O4967" s="16" t="s">
        <v>12307</v>
      </c>
      <c r="P4967" s="16" t="s">
        <v>12298</v>
      </c>
      <c r="Q4967" s="16" t="s">
        <v>12017</v>
      </c>
    </row>
    <row r="4968" customFormat="false" ht="15" hidden="false" customHeight="false" outlineLevel="0" collapsed="false">
      <c r="A4968" s="14" t="str">
        <f aca="false">'SKU Master'!A4968</f>
        <v>11-00027</v>
      </c>
      <c r="B4968" s="14" t="str">
        <f aca="false">VLOOKUP(A4968,'SKU Master'!$A:$N,6,FALSE())</f>
        <v>ScrubRight Fresh Scent Dryer Sheets, 100 oz</v>
      </c>
      <c r="C4968" s="15" t="n">
        <v>4.8</v>
      </c>
      <c r="D4968" s="15" t="n">
        <v>11.4</v>
      </c>
      <c r="E4968" s="15" t="n">
        <v>3.2</v>
      </c>
      <c r="F4968" s="16" t="s">
        <v>12290</v>
      </c>
      <c r="G4968" s="16" t="s">
        <v>12017</v>
      </c>
      <c r="H4968" s="17" t="n">
        <v>5.03</v>
      </c>
      <c r="I4968" s="18" t="n">
        <f aca="false">('SKU Master'!I4968-H4968)/'SKU Master'!I4968</f>
        <v>0.393244873341375</v>
      </c>
      <c r="J4968" s="16" t="n">
        <v>5</v>
      </c>
      <c r="K4968" s="19" t="n">
        <f aca="false">J4968*C4968</f>
        <v>24</v>
      </c>
      <c r="L4968" s="16" t="s">
        <v>12295</v>
      </c>
      <c r="M4968" s="16" t="s">
        <v>12292</v>
      </c>
      <c r="N4968" s="16" t="s">
        <v>12017</v>
      </c>
      <c r="O4968" s="16" t="s">
        <v>12307</v>
      </c>
      <c r="P4968" s="16" t="s">
        <v>12296</v>
      </c>
      <c r="Q4968" s="16" t="s">
        <v>12017</v>
      </c>
    </row>
    <row r="4969" customFormat="false" ht="15" hidden="false" customHeight="false" outlineLevel="0" collapsed="false">
      <c r="A4969" s="14" t="str">
        <f aca="false">'SKU Master'!A4969</f>
        <v>11-00028</v>
      </c>
      <c r="B4969" s="14" t="str">
        <f aca="false">VLOOKUP(A4969,'SKU Master'!$A:$N,6,FALSE())</f>
        <v>ScrubRight Powder Detergent, 100 oz</v>
      </c>
      <c r="C4969" s="15" t="n">
        <v>3.6</v>
      </c>
      <c r="D4969" s="15" t="n">
        <v>7.8</v>
      </c>
      <c r="E4969" s="15" t="n">
        <v>5.8</v>
      </c>
      <c r="F4969" s="16" t="s">
        <v>12290</v>
      </c>
      <c r="G4969" s="16" t="s">
        <v>12021</v>
      </c>
      <c r="H4969" s="17" t="n">
        <v>9.5</v>
      </c>
      <c r="I4969" s="18" t="n">
        <f aca="false">('SKU Master'!I4969-H4969)/'SKU Master'!I4969</f>
        <v>0.339819318971508</v>
      </c>
      <c r="J4969" s="16" t="n">
        <v>3</v>
      </c>
      <c r="K4969" s="19" t="n">
        <f aca="false">J4969*C4969</f>
        <v>10.8</v>
      </c>
      <c r="L4969" s="16" t="s">
        <v>12295</v>
      </c>
      <c r="M4969" s="16" t="s">
        <v>12292</v>
      </c>
      <c r="N4969" s="16" t="s">
        <v>12017</v>
      </c>
      <c r="O4969" s="16" t="s">
        <v>12307</v>
      </c>
      <c r="P4969" s="16" t="s">
        <v>12298</v>
      </c>
      <c r="Q4969" s="16" t="s">
        <v>12017</v>
      </c>
    </row>
    <row r="4970" customFormat="false" ht="15" hidden="false" customHeight="false" outlineLevel="0" collapsed="false">
      <c r="A4970" s="14" t="str">
        <f aca="false">'SKU Master'!A4970</f>
        <v>11-00029</v>
      </c>
      <c r="B4970" s="14" t="str">
        <f aca="false">VLOOKUP(A4970,'SKU Master'!$A:$N,6,FALSE())</f>
        <v>Freshwave Powder Detergent, 100 oz</v>
      </c>
      <c r="C4970" s="15" t="n">
        <v>3.9</v>
      </c>
      <c r="D4970" s="15" t="n">
        <v>9.7</v>
      </c>
      <c r="E4970" s="15" t="n">
        <v>3.2</v>
      </c>
      <c r="F4970" s="16" t="s">
        <v>12290</v>
      </c>
      <c r="G4970" s="16" t="s">
        <v>12021</v>
      </c>
      <c r="H4970" s="17" t="n">
        <v>8.94</v>
      </c>
      <c r="I4970" s="18" t="n">
        <f aca="false">('SKU Master'!I4970-H4970)/'SKU Master'!I4970</f>
        <v>0.351704133430022</v>
      </c>
      <c r="J4970" s="16" t="n">
        <v>6</v>
      </c>
      <c r="K4970" s="19" t="n">
        <f aca="false">J4970*C4970</f>
        <v>23.4</v>
      </c>
      <c r="L4970" s="16" t="s">
        <v>12295</v>
      </c>
      <c r="M4970" s="16" t="s">
        <v>12292</v>
      </c>
      <c r="N4970" s="16" t="s">
        <v>12017</v>
      </c>
      <c r="O4970" s="16" t="s">
        <v>12307</v>
      </c>
      <c r="P4970" s="16" t="s">
        <v>12296</v>
      </c>
      <c r="Q4970" s="16" t="s">
        <v>12017</v>
      </c>
    </row>
    <row r="4971" customFormat="false" ht="15" hidden="false" customHeight="false" outlineLevel="0" collapsed="false">
      <c r="A4971" s="14" t="str">
        <f aca="false">'SKU Master'!A4971</f>
        <v>11-00030</v>
      </c>
      <c r="B4971" s="14" t="str">
        <f aca="false">VLOOKUP(A4971,'SKU Master'!$A:$N,6,FALSE())</f>
        <v>Sparklean Fresh Scent Dryer Sheets, 80 ct</v>
      </c>
      <c r="C4971" s="15" t="n">
        <v>6.2</v>
      </c>
      <c r="D4971" s="15" t="n">
        <v>9.5</v>
      </c>
      <c r="E4971" s="15" t="n">
        <v>3.1</v>
      </c>
      <c r="F4971" s="16" t="s">
        <v>12290</v>
      </c>
      <c r="G4971" s="16" t="s">
        <v>12021</v>
      </c>
      <c r="H4971" s="17" t="n">
        <v>7.75</v>
      </c>
      <c r="I4971" s="18" t="n">
        <f aca="false">('SKU Master'!I4971-H4971)/'SKU Master'!I4971</f>
        <v>0.369406021155411</v>
      </c>
      <c r="J4971" s="16" t="n">
        <v>5</v>
      </c>
      <c r="K4971" s="19" t="n">
        <f aca="false">J4971*C4971</f>
        <v>31</v>
      </c>
      <c r="L4971" s="16" t="s">
        <v>12295</v>
      </c>
      <c r="M4971" s="16" t="s">
        <v>12292</v>
      </c>
      <c r="N4971" s="16" t="s">
        <v>12017</v>
      </c>
      <c r="O4971" s="16" t="s">
        <v>12307</v>
      </c>
      <c r="P4971" s="16" t="s">
        <v>12296</v>
      </c>
      <c r="Q4971" s="16" t="s">
        <v>12017</v>
      </c>
    </row>
    <row r="4972" customFormat="false" ht="15" hidden="false" customHeight="false" outlineLevel="0" collapsed="false">
      <c r="A4972" s="14" t="str">
        <f aca="false">'SKU Master'!A4972</f>
        <v>11-00031</v>
      </c>
      <c r="B4972" s="14" t="str">
        <f aca="false">VLOOKUP(A4972,'SKU Master'!$A:$N,6,FALSE())</f>
        <v>Sparklean Free &amp; Clear Stain Remover, 80 ct</v>
      </c>
      <c r="C4972" s="15" t="n">
        <v>5.3</v>
      </c>
      <c r="D4972" s="15" t="n">
        <v>9.4</v>
      </c>
      <c r="E4972" s="15" t="n">
        <v>4.4</v>
      </c>
      <c r="F4972" s="16" t="s">
        <v>12290</v>
      </c>
      <c r="G4972" s="16" t="s">
        <v>12021</v>
      </c>
      <c r="H4972" s="17" t="n">
        <v>5.44</v>
      </c>
      <c r="I4972" s="18" t="n">
        <f aca="false">('SKU Master'!I4972-H4972)/'SKU Master'!I4972</f>
        <v>0.388076490438695</v>
      </c>
      <c r="J4972" s="16" t="n">
        <v>2</v>
      </c>
      <c r="K4972" s="19" t="n">
        <f aca="false">J4972*C4972</f>
        <v>10.6</v>
      </c>
      <c r="L4972" s="16" t="s">
        <v>12295</v>
      </c>
      <c r="M4972" s="16" t="s">
        <v>12292</v>
      </c>
      <c r="N4972" s="16" t="s">
        <v>12017</v>
      </c>
      <c r="O4972" s="16" t="s">
        <v>12307</v>
      </c>
      <c r="P4972" s="16" t="s">
        <v>12298</v>
      </c>
      <c r="Q4972" s="16" t="s">
        <v>12017</v>
      </c>
    </row>
    <row r="4973" customFormat="false" ht="15" hidden="false" customHeight="false" outlineLevel="0" collapsed="false">
      <c r="A4973" s="14" t="str">
        <f aca="false">'SKU Master'!A4973</f>
        <v>11-00032</v>
      </c>
      <c r="B4973" s="14" t="str">
        <f aca="false">VLOOKUP(A4973,'SKU Master'!$A:$N,6,FALSE())</f>
        <v>Sparklean Dryer Sheets, 50 oz</v>
      </c>
      <c r="C4973" s="15" t="n">
        <v>6.6</v>
      </c>
      <c r="D4973" s="15" t="n">
        <v>9</v>
      </c>
      <c r="E4973" s="15" t="n">
        <v>3.8</v>
      </c>
      <c r="F4973" s="16" t="s">
        <v>12290</v>
      </c>
      <c r="G4973" s="16" t="s">
        <v>12021</v>
      </c>
      <c r="H4973" s="17" t="n">
        <v>4.85</v>
      </c>
      <c r="I4973" s="18" t="n">
        <f aca="false">('SKU Master'!I4973-H4973)/'SKU Master'!I4973</f>
        <v>0.306151645207439</v>
      </c>
      <c r="J4973" s="16" t="n">
        <v>1</v>
      </c>
      <c r="K4973" s="19" t="n">
        <f aca="false">J4973*C4973</f>
        <v>6.6</v>
      </c>
      <c r="L4973" s="16" t="s">
        <v>12291</v>
      </c>
      <c r="M4973" s="16" t="s">
        <v>12292</v>
      </c>
      <c r="N4973" s="16" t="s">
        <v>12017</v>
      </c>
      <c r="O4973" s="16" t="s">
        <v>12307</v>
      </c>
      <c r="P4973" s="16" t="s">
        <v>12294</v>
      </c>
      <c r="Q4973" s="16" t="s">
        <v>12017</v>
      </c>
    </row>
    <row r="4974" customFormat="false" ht="15" hidden="false" customHeight="false" outlineLevel="0" collapsed="false">
      <c r="A4974" s="14" t="str">
        <f aca="false">'SKU Master'!A4974</f>
        <v>11-00033</v>
      </c>
      <c r="B4974" s="14" t="str">
        <f aca="false">VLOOKUP(A4974,'SKU Master'!$A:$N,6,FALSE())</f>
        <v>Sparklean Stain Remover, 80 ct</v>
      </c>
      <c r="C4974" s="15" t="n">
        <v>3.4</v>
      </c>
      <c r="D4974" s="15" t="n">
        <v>8.5</v>
      </c>
      <c r="E4974" s="15" t="n">
        <v>4.8</v>
      </c>
      <c r="F4974" s="16" t="s">
        <v>12290</v>
      </c>
      <c r="G4974" s="16" t="s">
        <v>12017</v>
      </c>
      <c r="H4974" s="17" t="n">
        <v>4.9</v>
      </c>
      <c r="I4974" s="18" t="n">
        <f aca="false">('SKU Master'!I4974-H4974)/'SKU Master'!I4974</f>
        <v>0.422850412249706</v>
      </c>
      <c r="J4974" s="16" t="n">
        <v>7</v>
      </c>
      <c r="K4974" s="19" t="n">
        <f aca="false">J4974*C4974</f>
        <v>23.8</v>
      </c>
      <c r="L4974" s="16" t="s">
        <v>12295</v>
      </c>
      <c r="M4974" s="16" t="s">
        <v>12292</v>
      </c>
      <c r="N4974" s="16" t="s">
        <v>12017</v>
      </c>
      <c r="O4974" s="16" t="s">
        <v>12307</v>
      </c>
      <c r="P4974" s="16" t="s">
        <v>12297</v>
      </c>
      <c r="Q4974" s="16" t="s">
        <v>12017</v>
      </c>
    </row>
    <row r="4975" customFormat="false" ht="15" hidden="false" customHeight="false" outlineLevel="0" collapsed="false">
      <c r="A4975" s="14" t="str">
        <f aca="false">'SKU Master'!A4975</f>
        <v>11-00034</v>
      </c>
      <c r="B4975" s="14" t="str">
        <f aca="false">VLOOKUP(A4975,'SKU Master'!$A:$N,6,FALSE())</f>
        <v>Freshwave Fresh Scent Fabric Softener, 80 ct</v>
      </c>
      <c r="C4975" s="15" t="n">
        <v>3.8</v>
      </c>
      <c r="D4975" s="15" t="n">
        <v>10.7</v>
      </c>
      <c r="E4975" s="15" t="n">
        <v>3.9</v>
      </c>
      <c r="F4975" s="16" t="s">
        <v>12290</v>
      </c>
      <c r="G4975" s="16" t="s">
        <v>12017</v>
      </c>
      <c r="H4975" s="17" t="n">
        <v>9.46</v>
      </c>
      <c r="I4975" s="18" t="n">
        <f aca="false">('SKU Master'!I4975-H4975)/'SKU Master'!I4975</f>
        <v>0.342599027102154</v>
      </c>
      <c r="J4975" s="16" t="n">
        <v>7</v>
      </c>
      <c r="K4975" s="19" t="n">
        <f aca="false">J4975*C4975</f>
        <v>26.6</v>
      </c>
      <c r="L4975" s="16" t="s">
        <v>12295</v>
      </c>
      <c r="M4975" s="16" t="s">
        <v>12292</v>
      </c>
      <c r="N4975" s="16" t="s">
        <v>12017</v>
      </c>
      <c r="O4975" s="16" t="s">
        <v>12307</v>
      </c>
      <c r="P4975" s="16" t="s">
        <v>12297</v>
      </c>
      <c r="Q4975" s="16" t="s">
        <v>12017</v>
      </c>
    </row>
    <row r="4976" customFormat="false" ht="15" hidden="false" customHeight="false" outlineLevel="0" collapsed="false">
      <c r="A4976" s="14" t="str">
        <f aca="false">'SKU Master'!A4976</f>
        <v>11-00035</v>
      </c>
      <c r="B4976" s="14" t="str">
        <f aca="false">VLOOKUP(A4976,'SKU Master'!$A:$N,6,FALSE())</f>
        <v>ScrubRight Detergent Pods, 100 oz</v>
      </c>
      <c r="C4976" s="15" t="n">
        <v>5.2</v>
      </c>
      <c r="D4976" s="15" t="n">
        <v>9.8</v>
      </c>
      <c r="E4976" s="15" t="n">
        <v>4.4</v>
      </c>
      <c r="F4976" s="16" t="s">
        <v>12290</v>
      </c>
      <c r="G4976" s="16" t="s">
        <v>12021</v>
      </c>
      <c r="H4976" s="17" t="n">
        <v>5.01</v>
      </c>
      <c r="I4976" s="18" t="n">
        <f aca="false">('SKU Master'!I4976-H4976)/'SKU Master'!I4976</f>
        <v>0.402860548271752</v>
      </c>
      <c r="J4976" s="16" t="n">
        <v>4</v>
      </c>
      <c r="K4976" s="19" t="n">
        <f aca="false">J4976*C4976</f>
        <v>20.8</v>
      </c>
      <c r="L4976" s="16" t="s">
        <v>12295</v>
      </c>
      <c r="M4976" s="16" t="s">
        <v>12292</v>
      </c>
      <c r="N4976" s="16" t="s">
        <v>12017</v>
      </c>
      <c r="O4976" s="16" t="s">
        <v>12307</v>
      </c>
      <c r="P4976" s="16" t="s">
        <v>12296</v>
      </c>
      <c r="Q4976" s="16" t="s">
        <v>12017</v>
      </c>
    </row>
    <row r="4977" customFormat="false" ht="15" hidden="false" customHeight="false" outlineLevel="0" collapsed="false">
      <c r="A4977" s="14" t="str">
        <f aca="false">'SKU Master'!A4977</f>
        <v>11-00036</v>
      </c>
      <c r="B4977" s="14" t="str">
        <f aca="false">VLOOKUP(A4977,'SKU Master'!$A:$N,6,FALSE())</f>
        <v>Freshwave Fresh Scent Fabric Softener, 50 oz</v>
      </c>
      <c r="C4977" s="15" t="n">
        <v>3.4</v>
      </c>
      <c r="D4977" s="15" t="n">
        <v>8</v>
      </c>
      <c r="E4977" s="15" t="n">
        <v>4.6</v>
      </c>
      <c r="F4977" s="16" t="s">
        <v>12290</v>
      </c>
      <c r="G4977" s="16" t="s">
        <v>12017</v>
      </c>
      <c r="H4977" s="17" t="n">
        <v>3.86</v>
      </c>
      <c r="I4977" s="18" t="n">
        <f aca="false">('SKU Master'!I4977-H4977)/'SKU Master'!I4977</f>
        <v>0.439767779390421</v>
      </c>
      <c r="J4977" s="16" t="n">
        <v>1</v>
      </c>
      <c r="K4977" s="19" t="n">
        <f aca="false">J4977*C4977</f>
        <v>3.4</v>
      </c>
      <c r="L4977" s="16" t="s">
        <v>12291</v>
      </c>
      <c r="M4977" s="16" t="s">
        <v>12292</v>
      </c>
      <c r="N4977" s="16" t="s">
        <v>12017</v>
      </c>
      <c r="O4977" s="16" t="s">
        <v>12307</v>
      </c>
      <c r="P4977" s="16" t="s">
        <v>12294</v>
      </c>
      <c r="Q4977" s="16" t="s">
        <v>12017</v>
      </c>
    </row>
    <row r="4978" customFormat="false" ht="15" hidden="false" customHeight="false" outlineLevel="0" collapsed="false">
      <c r="A4978" s="14" t="str">
        <f aca="false">'SKU Master'!A4978</f>
        <v>11-00037</v>
      </c>
      <c r="B4978" s="14" t="str">
        <f aca="false">VLOOKUP(A4978,'SKU Master'!$A:$N,6,FALSE())</f>
        <v>Freshwave Free &amp; Clear Powder Detergent, 100 oz</v>
      </c>
      <c r="C4978" s="15" t="n">
        <v>5.7</v>
      </c>
      <c r="D4978" s="15" t="n">
        <v>10.4</v>
      </c>
      <c r="E4978" s="15" t="n">
        <v>5.4</v>
      </c>
      <c r="F4978" s="16" t="s">
        <v>12290</v>
      </c>
      <c r="G4978" s="16" t="s">
        <v>12021</v>
      </c>
      <c r="H4978" s="17" t="n">
        <v>7.72</v>
      </c>
      <c r="I4978" s="18" t="n">
        <f aca="false">('SKU Master'!I4978-H4978)/'SKU Master'!I4978</f>
        <v>0.371847030105777</v>
      </c>
      <c r="J4978" s="16" t="n">
        <v>3</v>
      </c>
      <c r="K4978" s="19" t="n">
        <f aca="false">J4978*C4978</f>
        <v>17.1</v>
      </c>
      <c r="L4978" s="16" t="s">
        <v>12295</v>
      </c>
      <c r="M4978" s="16" t="s">
        <v>12292</v>
      </c>
      <c r="N4978" s="16" t="s">
        <v>12017</v>
      </c>
      <c r="O4978" s="16" t="s">
        <v>12307</v>
      </c>
      <c r="P4978" s="16" t="s">
        <v>12298</v>
      </c>
      <c r="Q4978" s="16" t="s">
        <v>12017</v>
      </c>
    </row>
    <row r="4979" customFormat="false" ht="15" hidden="false" customHeight="false" outlineLevel="0" collapsed="false">
      <c r="A4979" s="14" t="str">
        <f aca="false">'SKU Master'!A4979</f>
        <v>11-00038</v>
      </c>
      <c r="B4979" s="14" t="str">
        <f aca="false">VLOOKUP(A4979,'SKU Master'!$A:$N,6,FALSE())</f>
        <v>Freshwave Free &amp; Clear Fabric Softener, 100 oz</v>
      </c>
      <c r="C4979" s="15" t="n">
        <v>4.4</v>
      </c>
      <c r="D4979" s="15" t="n">
        <v>10.4</v>
      </c>
      <c r="E4979" s="15" t="n">
        <v>3.1</v>
      </c>
      <c r="F4979" s="16" t="s">
        <v>12290</v>
      </c>
      <c r="G4979" s="16" t="s">
        <v>12017</v>
      </c>
      <c r="H4979" s="17" t="n">
        <v>7.59</v>
      </c>
      <c r="I4979" s="18" t="n">
        <f aca="false">('SKU Master'!I4979-H4979)/'SKU Master'!I4979</f>
        <v>0.333625987708516</v>
      </c>
      <c r="J4979" s="16" t="n">
        <v>4</v>
      </c>
      <c r="K4979" s="19" t="n">
        <f aca="false">J4979*C4979</f>
        <v>17.6</v>
      </c>
      <c r="L4979" s="16" t="s">
        <v>12295</v>
      </c>
      <c r="M4979" s="16" t="s">
        <v>12292</v>
      </c>
      <c r="N4979" s="16" t="s">
        <v>12017</v>
      </c>
      <c r="O4979" s="16" t="s">
        <v>12307</v>
      </c>
      <c r="P4979" s="16" t="s">
        <v>12296</v>
      </c>
      <c r="Q4979" s="16" t="s">
        <v>12017</v>
      </c>
    </row>
    <row r="4980" customFormat="false" ht="15" hidden="false" customHeight="false" outlineLevel="0" collapsed="false">
      <c r="A4980" s="14" t="str">
        <f aca="false">'SKU Master'!A4980</f>
        <v>11-00039</v>
      </c>
      <c r="B4980" s="14" t="str">
        <f aca="false">VLOOKUP(A4980,'SKU Master'!$A:$N,6,FALSE())</f>
        <v>Sparklean Fresh Scent Dryer Sheets, 100 oz</v>
      </c>
      <c r="C4980" s="15" t="n">
        <v>5.4</v>
      </c>
      <c r="D4980" s="15" t="n">
        <v>10</v>
      </c>
      <c r="E4980" s="15" t="n">
        <v>3.7</v>
      </c>
      <c r="F4980" s="16" t="s">
        <v>12290</v>
      </c>
      <c r="G4980" s="16" t="s">
        <v>12021</v>
      </c>
      <c r="H4980" s="17" t="n">
        <v>4.47</v>
      </c>
      <c r="I4980" s="18" t="n">
        <f aca="false">('SKU Master'!I4980-H4980)/'SKU Master'!I4980</f>
        <v>0.403204272363151</v>
      </c>
      <c r="J4980" s="16" t="n">
        <v>2</v>
      </c>
      <c r="K4980" s="19" t="n">
        <f aca="false">J4980*C4980</f>
        <v>10.8</v>
      </c>
      <c r="L4980" s="16" t="s">
        <v>12295</v>
      </c>
      <c r="M4980" s="16" t="s">
        <v>12292</v>
      </c>
      <c r="N4980" s="16" t="s">
        <v>12017</v>
      </c>
      <c r="O4980" s="16" t="s">
        <v>12307</v>
      </c>
      <c r="P4980" s="16" t="s">
        <v>12294</v>
      </c>
      <c r="Q4980" s="16" t="s">
        <v>12017</v>
      </c>
    </row>
    <row r="4981" customFormat="false" ht="15" hidden="false" customHeight="false" outlineLevel="0" collapsed="false">
      <c r="A4981" s="14" t="str">
        <f aca="false">'SKU Master'!A4981</f>
        <v>11-00040</v>
      </c>
      <c r="B4981" s="14" t="str">
        <f aca="false">VLOOKUP(A4981,'SKU Master'!$A:$N,6,FALSE())</f>
        <v>Harborline Free &amp; Clear Stain Remover, 50 oz</v>
      </c>
      <c r="C4981" s="15" t="n">
        <v>6</v>
      </c>
      <c r="D4981" s="15" t="n">
        <v>8.2</v>
      </c>
      <c r="E4981" s="15" t="n">
        <v>4.1</v>
      </c>
      <c r="F4981" s="16" t="s">
        <v>12290</v>
      </c>
      <c r="G4981" s="16" t="s">
        <v>12021</v>
      </c>
      <c r="H4981" s="17" t="n">
        <v>5.92</v>
      </c>
      <c r="I4981" s="18" t="n">
        <f aca="false">('SKU Master'!I4981-H4981)/'SKU Master'!I4981</f>
        <v>0.484769364664926</v>
      </c>
      <c r="J4981" s="16" t="n">
        <v>5</v>
      </c>
      <c r="K4981" s="19" t="n">
        <f aca="false">J4981*C4981</f>
        <v>30</v>
      </c>
      <c r="L4981" s="16" t="s">
        <v>12295</v>
      </c>
      <c r="M4981" s="16" t="s">
        <v>12292</v>
      </c>
      <c r="N4981" s="16" t="s">
        <v>12017</v>
      </c>
      <c r="O4981" s="16" t="s">
        <v>12307</v>
      </c>
      <c r="P4981" s="16" t="s">
        <v>12296</v>
      </c>
      <c r="Q4981" s="16" t="s">
        <v>12017</v>
      </c>
    </row>
    <row r="4982" customFormat="false" ht="15" hidden="false" customHeight="false" outlineLevel="0" collapsed="false">
      <c r="A4982" s="14" t="str">
        <f aca="false">'SKU Master'!A4982</f>
        <v>11-00041</v>
      </c>
      <c r="B4982" s="14" t="str">
        <f aca="false">VLOOKUP(A4982,'SKU Master'!$A:$N,6,FALSE())</f>
        <v>Sparklean Fresh Scent Stain Remover, 50 oz</v>
      </c>
      <c r="C4982" s="15" t="n">
        <v>5.1</v>
      </c>
      <c r="D4982" s="15" t="n">
        <v>7.1</v>
      </c>
      <c r="E4982" s="15" t="n">
        <v>3.4</v>
      </c>
      <c r="F4982" s="16" t="s">
        <v>12290</v>
      </c>
      <c r="G4982" s="16" t="s">
        <v>12017</v>
      </c>
      <c r="H4982" s="17" t="n">
        <v>4.24</v>
      </c>
      <c r="I4982" s="18" t="n">
        <f aca="false">('SKU Master'!I4982-H4982)/'SKU Master'!I4982</f>
        <v>0.375552282768778</v>
      </c>
      <c r="J4982" s="16" t="n">
        <v>7</v>
      </c>
      <c r="K4982" s="19" t="n">
        <f aca="false">J4982*C4982</f>
        <v>35.7</v>
      </c>
      <c r="L4982" s="16" t="s">
        <v>12295</v>
      </c>
      <c r="M4982" s="16" t="s">
        <v>12292</v>
      </c>
      <c r="N4982" s="16" t="s">
        <v>12017</v>
      </c>
      <c r="O4982" s="16" t="s">
        <v>12307</v>
      </c>
      <c r="P4982" s="16" t="s">
        <v>12297</v>
      </c>
      <c r="Q4982" s="16" t="s">
        <v>12017</v>
      </c>
    </row>
    <row r="4983" customFormat="false" ht="15" hidden="false" customHeight="false" outlineLevel="0" collapsed="false">
      <c r="A4983" s="14" t="str">
        <f aca="false">'SKU Master'!A4983</f>
        <v>11-00042</v>
      </c>
      <c r="B4983" s="14" t="str">
        <f aca="false">VLOOKUP(A4983,'SKU Master'!$A:$N,6,FALSE())</f>
        <v>ScrubRight Fresh Scent Powder Detergent, 100 oz</v>
      </c>
      <c r="C4983" s="15" t="n">
        <v>4.1</v>
      </c>
      <c r="D4983" s="15" t="n">
        <v>9.1</v>
      </c>
      <c r="E4983" s="15" t="n">
        <v>5.3</v>
      </c>
      <c r="F4983" s="16" t="s">
        <v>12290</v>
      </c>
      <c r="G4983" s="16" t="s">
        <v>12017</v>
      </c>
      <c r="H4983" s="17" t="n">
        <v>3.99</v>
      </c>
      <c r="I4983" s="18" t="n">
        <f aca="false">('SKU Master'!I4983-H4983)/'SKU Master'!I4983</f>
        <v>0.412371134020619</v>
      </c>
      <c r="J4983" s="16" t="n">
        <v>4</v>
      </c>
      <c r="K4983" s="19" t="n">
        <f aca="false">J4983*C4983</f>
        <v>16.4</v>
      </c>
      <c r="L4983" s="16" t="s">
        <v>12299</v>
      </c>
      <c r="M4983" s="16" t="s">
        <v>12292</v>
      </c>
      <c r="N4983" s="16" t="s">
        <v>12017</v>
      </c>
      <c r="O4983" s="16" t="s">
        <v>12307</v>
      </c>
      <c r="P4983" s="16" t="s">
        <v>12296</v>
      </c>
      <c r="Q4983" s="16" t="s">
        <v>12017</v>
      </c>
    </row>
    <row r="4984" customFormat="false" ht="15" hidden="false" customHeight="false" outlineLevel="0" collapsed="false">
      <c r="A4984" s="14" t="str">
        <f aca="false">'SKU Master'!A4984</f>
        <v>11-00043</v>
      </c>
      <c r="B4984" s="14" t="str">
        <f aca="false">VLOOKUP(A4984,'SKU Master'!$A:$N,6,FALSE())</f>
        <v>Sparklean Dryer Sheets, 100 oz</v>
      </c>
      <c r="C4984" s="15" t="n">
        <v>6.6</v>
      </c>
      <c r="D4984" s="15" t="n">
        <v>11.5</v>
      </c>
      <c r="E4984" s="15" t="n">
        <v>4.4</v>
      </c>
      <c r="F4984" s="16" t="s">
        <v>12290</v>
      </c>
      <c r="G4984" s="16" t="s">
        <v>12021</v>
      </c>
      <c r="H4984" s="17" t="n">
        <v>7.95</v>
      </c>
      <c r="I4984" s="18" t="n">
        <f aca="false">('SKU Master'!I4984-H4984)/'SKU Master'!I4984</f>
        <v>0.363490792634107</v>
      </c>
      <c r="J4984" s="16" t="n">
        <v>4</v>
      </c>
      <c r="K4984" s="19" t="n">
        <f aca="false">J4984*C4984</f>
        <v>26.4</v>
      </c>
      <c r="L4984" s="16" t="s">
        <v>12295</v>
      </c>
      <c r="M4984" s="16" t="s">
        <v>12292</v>
      </c>
      <c r="N4984" s="16" t="s">
        <v>12017</v>
      </c>
      <c r="O4984" s="16" t="s">
        <v>12307</v>
      </c>
      <c r="P4984" s="16" t="s">
        <v>12298</v>
      </c>
      <c r="Q4984" s="16" t="s">
        <v>12017</v>
      </c>
    </row>
    <row r="4985" customFormat="false" ht="15" hidden="false" customHeight="false" outlineLevel="0" collapsed="false">
      <c r="A4985" s="14" t="str">
        <f aca="false">'SKU Master'!A4985</f>
        <v>11-00044</v>
      </c>
      <c r="B4985" s="14" t="str">
        <f aca="false">VLOOKUP(A4985,'SKU Master'!$A:$N,6,FALSE())</f>
        <v>Harborline Liquid Detergent, 50 oz</v>
      </c>
      <c r="C4985" s="15" t="n">
        <v>4.3</v>
      </c>
      <c r="D4985" s="15" t="n">
        <v>7.6</v>
      </c>
      <c r="E4985" s="15" t="n">
        <v>4.2</v>
      </c>
      <c r="F4985" s="16" t="s">
        <v>12290</v>
      </c>
      <c r="G4985" s="16" t="s">
        <v>12017</v>
      </c>
      <c r="H4985" s="17" t="n">
        <v>5.92</v>
      </c>
      <c r="I4985" s="18" t="n">
        <f aca="false">('SKU Master'!I4985-H4985)/'SKU Master'!I4985</f>
        <v>0.451343836886006</v>
      </c>
      <c r="J4985" s="16" t="n">
        <v>1</v>
      </c>
      <c r="K4985" s="19" t="n">
        <f aca="false">J4985*C4985</f>
        <v>4.3</v>
      </c>
      <c r="L4985" s="16" t="s">
        <v>12295</v>
      </c>
      <c r="M4985" s="16" t="s">
        <v>12292</v>
      </c>
      <c r="N4985" s="16" t="s">
        <v>12017</v>
      </c>
      <c r="O4985" s="16" t="s">
        <v>12307</v>
      </c>
      <c r="P4985" s="16" t="s">
        <v>12294</v>
      </c>
      <c r="Q4985" s="16" t="s">
        <v>12017</v>
      </c>
    </row>
    <row r="4986" customFormat="false" ht="15" hidden="false" customHeight="false" outlineLevel="0" collapsed="false">
      <c r="A4986" s="14" t="str">
        <f aca="false">'SKU Master'!A4986</f>
        <v>11-00045</v>
      </c>
      <c r="B4986" s="14" t="str">
        <f aca="false">VLOOKUP(A4986,'SKU Master'!$A:$N,6,FALSE())</f>
        <v>Harborline Free &amp; Clear Dryer Sheets, 50 oz</v>
      </c>
      <c r="C4986" s="15" t="n">
        <v>4.4</v>
      </c>
      <c r="D4986" s="15" t="n">
        <v>9.1</v>
      </c>
      <c r="E4986" s="15" t="n">
        <v>5.8</v>
      </c>
      <c r="F4986" s="16" t="s">
        <v>12290</v>
      </c>
      <c r="G4986" s="16" t="s">
        <v>12017</v>
      </c>
      <c r="H4986" s="17" t="n">
        <v>6.17</v>
      </c>
      <c r="I4986" s="18" t="n">
        <f aca="false">('SKU Master'!I4986-H4986)/'SKU Master'!I4986</f>
        <v>0.48107653490328</v>
      </c>
      <c r="J4986" s="16" t="n">
        <v>6</v>
      </c>
      <c r="K4986" s="19" t="n">
        <f aca="false">J4986*C4986</f>
        <v>26.4</v>
      </c>
      <c r="L4986" s="16" t="s">
        <v>12295</v>
      </c>
      <c r="M4986" s="16" t="s">
        <v>12292</v>
      </c>
      <c r="N4986" s="16" t="s">
        <v>12017</v>
      </c>
      <c r="O4986" s="16" t="s">
        <v>12307</v>
      </c>
      <c r="P4986" s="16" t="s">
        <v>12296</v>
      </c>
      <c r="Q4986" s="16" t="s">
        <v>12017</v>
      </c>
    </row>
    <row r="4987" customFormat="false" ht="15" hidden="false" customHeight="false" outlineLevel="0" collapsed="false">
      <c r="A4987" s="14" t="str">
        <f aca="false">'SKU Master'!A4987</f>
        <v>11-00046</v>
      </c>
      <c r="B4987" s="14" t="str">
        <f aca="false">VLOOKUP(A4987,'SKU Master'!$A:$N,6,FALSE())</f>
        <v>Freshwave Free &amp; Clear Dishwasher Pods, 24 oz</v>
      </c>
      <c r="C4987" s="15" t="n">
        <v>4.5</v>
      </c>
      <c r="D4987" s="15" t="n">
        <v>8.6</v>
      </c>
      <c r="E4987" s="15" t="n">
        <v>5.9</v>
      </c>
      <c r="F4987" s="16" t="s">
        <v>12290</v>
      </c>
      <c r="G4987" s="16" t="s">
        <v>12017</v>
      </c>
      <c r="H4987" s="17" t="n">
        <v>3.67</v>
      </c>
      <c r="I4987" s="18" t="n">
        <f aca="false">('SKU Master'!I4987-H4987)/'SKU Master'!I4987</f>
        <v>0.42566510172144</v>
      </c>
      <c r="J4987" s="16" t="n">
        <v>4</v>
      </c>
      <c r="K4987" s="19" t="n">
        <f aca="false">J4987*C4987</f>
        <v>18</v>
      </c>
      <c r="L4987" s="16" t="s">
        <v>12299</v>
      </c>
      <c r="M4987" s="16" t="s">
        <v>12292</v>
      </c>
      <c r="N4987" s="16" t="s">
        <v>12017</v>
      </c>
      <c r="O4987" s="16" t="s">
        <v>12307</v>
      </c>
      <c r="P4987" s="16" t="s">
        <v>12296</v>
      </c>
      <c r="Q4987" s="16" t="s">
        <v>12021</v>
      </c>
    </row>
    <row r="4988" customFormat="false" ht="15" hidden="false" customHeight="false" outlineLevel="0" collapsed="false">
      <c r="A4988" s="14" t="str">
        <f aca="false">'SKU Master'!A4988</f>
        <v>11-00047</v>
      </c>
      <c r="B4988" s="14" t="str">
        <f aca="false">VLOOKUP(A4988,'SKU Master'!$A:$N,6,FALSE())</f>
        <v>Sparklean Lemon Dishwasher Rinse Aid, 30 ct</v>
      </c>
      <c r="C4988" s="15" t="n">
        <v>5.4</v>
      </c>
      <c r="D4988" s="15" t="n">
        <v>6.6</v>
      </c>
      <c r="E4988" s="15" t="n">
        <v>5</v>
      </c>
      <c r="F4988" s="16" t="s">
        <v>12290</v>
      </c>
      <c r="G4988" s="16" t="s">
        <v>12021</v>
      </c>
      <c r="H4988" s="17" t="n">
        <v>3.07</v>
      </c>
      <c r="I4988" s="18" t="n">
        <f aca="false">('SKU Master'!I4988-H4988)/'SKU Master'!I4988</f>
        <v>0.4408014571949</v>
      </c>
      <c r="J4988" s="16" t="n">
        <v>5</v>
      </c>
      <c r="K4988" s="19" t="n">
        <f aca="false">J4988*C4988</f>
        <v>27</v>
      </c>
      <c r="L4988" s="16" t="s">
        <v>12295</v>
      </c>
      <c r="M4988" s="16" t="s">
        <v>12292</v>
      </c>
      <c r="N4988" s="16" t="s">
        <v>12017</v>
      </c>
      <c r="O4988" s="16" t="s">
        <v>12307</v>
      </c>
      <c r="P4988" s="16" t="s">
        <v>12297</v>
      </c>
      <c r="Q4988" s="16" t="s">
        <v>12017</v>
      </c>
    </row>
    <row r="4989" customFormat="false" ht="15" hidden="false" customHeight="false" outlineLevel="0" collapsed="false">
      <c r="A4989" s="14" t="str">
        <f aca="false">'SKU Master'!A4989</f>
        <v>11-00048</v>
      </c>
      <c r="B4989" s="14" t="str">
        <f aca="false">VLOOKUP(A4989,'SKU Master'!$A:$N,6,FALSE())</f>
        <v>Freshwave Lemon Sponges, 30 ct</v>
      </c>
      <c r="C4989" s="15" t="n">
        <v>5.8</v>
      </c>
      <c r="D4989" s="15" t="n">
        <v>11.1</v>
      </c>
      <c r="E4989" s="15" t="n">
        <v>3.5</v>
      </c>
      <c r="F4989" s="16" t="s">
        <v>12290</v>
      </c>
      <c r="G4989" s="16" t="s">
        <v>12021</v>
      </c>
      <c r="H4989" s="17" t="n">
        <v>4.22</v>
      </c>
      <c r="I4989" s="18" t="n">
        <f aca="false">('SKU Master'!I4989-H4989)/'SKU Master'!I4989</f>
        <v>0.387518142235123</v>
      </c>
      <c r="J4989" s="16" t="n">
        <v>5</v>
      </c>
      <c r="K4989" s="19" t="n">
        <f aca="false">J4989*C4989</f>
        <v>29</v>
      </c>
      <c r="L4989" s="16" t="s">
        <v>12295</v>
      </c>
      <c r="M4989" s="16" t="s">
        <v>12292</v>
      </c>
      <c r="N4989" s="16" t="s">
        <v>12017</v>
      </c>
      <c r="O4989" s="16" t="s">
        <v>12307</v>
      </c>
      <c r="P4989" s="16" t="s">
        <v>12297</v>
      </c>
      <c r="Q4989" s="16" t="s">
        <v>12017</v>
      </c>
    </row>
    <row r="4990" customFormat="false" ht="15" hidden="false" customHeight="false" outlineLevel="0" collapsed="false">
      <c r="A4990" s="14" t="str">
        <f aca="false">'SKU Master'!A4990</f>
        <v>11-00049</v>
      </c>
      <c r="B4990" s="14" t="str">
        <f aca="false">VLOOKUP(A4990,'SKU Master'!$A:$N,6,FALSE())</f>
        <v>ScrubRight Lemon Dish Soap, 24 oz</v>
      </c>
      <c r="C4990" s="15" t="n">
        <v>6.6</v>
      </c>
      <c r="D4990" s="15" t="n">
        <v>7.2</v>
      </c>
      <c r="E4990" s="15" t="n">
        <v>3.8</v>
      </c>
      <c r="F4990" s="16" t="s">
        <v>12290</v>
      </c>
      <c r="G4990" s="16" t="s">
        <v>12021</v>
      </c>
      <c r="H4990" s="17" t="n">
        <v>4.89</v>
      </c>
      <c r="I4990" s="18" t="n">
        <f aca="false">('SKU Master'!I4990-H4990)/'SKU Master'!I4990</f>
        <v>0.417163289630513</v>
      </c>
      <c r="J4990" s="16" t="n">
        <v>1</v>
      </c>
      <c r="K4990" s="19" t="n">
        <f aca="false">J4990*C4990</f>
        <v>6.6</v>
      </c>
      <c r="L4990" s="16" t="s">
        <v>12291</v>
      </c>
      <c r="M4990" s="16" t="s">
        <v>12292</v>
      </c>
      <c r="N4990" s="16" t="s">
        <v>12017</v>
      </c>
      <c r="O4990" s="16" t="s">
        <v>12307</v>
      </c>
      <c r="P4990" s="16" t="s">
        <v>12294</v>
      </c>
      <c r="Q4990" s="16" t="s">
        <v>12017</v>
      </c>
    </row>
    <row r="4991" customFormat="false" ht="15" hidden="false" customHeight="false" outlineLevel="0" collapsed="false">
      <c r="A4991" s="14" t="str">
        <f aca="false">'SKU Master'!A4991</f>
        <v>11-00050</v>
      </c>
      <c r="B4991" s="14" t="str">
        <f aca="false">VLOOKUP(A4991,'SKU Master'!$A:$N,6,FALSE())</f>
        <v>ScrubRight Free &amp; Clear Dishwasher Rinse Aid, 24 oz</v>
      </c>
      <c r="C4991" s="15" t="n">
        <v>3.2</v>
      </c>
      <c r="D4991" s="15" t="n">
        <v>10</v>
      </c>
      <c r="E4991" s="15" t="n">
        <v>4.8</v>
      </c>
      <c r="F4991" s="16" t="s">
        <v>12290</v>
      </c>
      <c r="G4991" s="16" t="s">
        <v>12021</v>
      </c>
      <c r="H4991" s="17" t="n">
        <v>3.68</v>
      </c>
      <c r="I4991" s="18" t="n">
        <f aca="false">('SKU Master'!I4991-H4991)/'SKU Master'!I4991</f>
        <v>0.304347826086957</v>
      </c>
      <c r="J4991" s="16" t="n">
        <v>4</v>
      </c>
      <c r="K4991" s="19" t="n">
        <f aca="false">J4991*C4991</f>
        <v>12.8</v>
      </c>
      <c r="L4991" s="16" t="s">
        <v>12295</v>
      </c>
      <c r="M4991" s="16" t="s">
        <v>12292</v>
      </c>
      <c r="N4991" s="16" t="s">
        <v>12017</v>
      </c>
      <c r="O4991" s="16" t="s">
        <v>12307</v>
      </c>
      <c r="P4991" s="16" t="s">
        <v>12296</v>
      </c>
      <c r="Q4991" s="16" t="s">
        <v>12017</v>
      </c>
    </row>
    <row r="4992" customFormat="false" ht="15" hidden="false" customHeight="false" outlineLevel="0" collapsed="false">
      <c r="A4992" s="14" t="str">
        <f aca="false">'SKU Master'!A4992</f>
        <v>11-00051</v>
      </c>
      <c r="B4992" s="14" t="str">
        <f aca="false">VLOOKUP(A4992,'SKU Master'!$A:$N,6,FALSE())</f>
        <v>Sparklean Free &amp; Clear Sponges, 30 ct</v>
      </c>
      <c r="C4992" s="15" t="n">
        <v>4.9</v>
      </c>
      <c r="D4992" s="15" t="n">
        <v>11.7</v>
      </c>
      <c r="E4992" s="15" t="n">
        <v>5.8</v>
      </c>
      <c r="F4992" s="16" t="s">
        <v>12290</v>
      </c>
      <c r="G4992" s="16" t="s">
        <v>12021</v>
      </c>
      <c r="H4992" s="17" t="n">
        <v>3.09</v>
      </c>
      <c r="I4992" s="18" t="n">
        <f aca="false">('SKU Master'!I4992-H4992)/'SKU Master'!I4992</f>
        <v>0.380761523046092</v>
      </c>
      <c r="J4992" s="16" t="n">
        <v>2</v>
      </c>
      <c r="K4992" s="19" t="n">
        <f aca="false">J4992*C4992</f>
        <v>9.8</v>
      </c>
      <c r="L4992" s="16" t="s">
        <v>12295</v>
      </c>
      <c r="M4992" s="16" t="s">
        <v>12292</v>
      </c>
      <c r="N4992" s="16" t="s">
        <v>12017</v>
      </c>
      <c r="O4992" s="16" t="s">
        <v>12307</v>
      </c>
      <c r="P4992" s="16" t="s">
        <v>12298</v>
      </c>
      <c r="Q4992" s="16" t="s">
        <v>12017</v>
      </c>
    </row>
    <row r="4993" customFormat="false" ht="15" hidden="false" customHeight="false" outlineLevel="0" collapsed="false">
      <c r="A4993" s="14" t="str">
        <f aca="false">'SKU Master'!A4993</f>
        <v>11-00052</v>
      </c>
      <c r="B4993" s="14" t="str">
        <f aca="false">VLOOKUP(A4993,'SKU Master'!$A:$N,6,FALSE())</f>
        <v>Harborline Dishwasher Pods, 24 oz</v>
      </c>
      <c r="C4993" s="15" t="n">
        <v>4.4</v>
      </c>
      <c r="D4993" s="15" t="n">
        <v>6.1</v>
      </c>
      <c r="E4993" s="15" t="n">
        <v>3.6</v>
      </c>
      <c r="F4993" s="16" t="s">
        <v>12290</v>
      </c>
      <c r="G4993" s="16" t="s">
        <v>12021</v>
      </c>
      <c r="H4993" s="17" t="n">
        <v>6.05</v>
      </c>
      <c r="I4993" s="18" t="n">
        <f aca="false">('SKU Master'!I4993-H4993)/'SKU Master'!I4993</f>
        <v>0.382022471910112</v>
      </c>
      <c r="J4993" s="16" t="n">
        <v>4</v>
      </c>
      <c r="K4993" s="19" t="n">
        <f aca="false">J4993*C4993</f>
        <v>17.6</v>
      </c>
      <c r="L4993" s="16" t="s">
        <v>12295</v>
      </c>
      <c r="M4993" s="16" t="s">
        <v>12292</v>
      </c>
      <c r="N4993" s="16" t="s">
        <v>12017</v>
      </c>
      <c r="O4993" s="16" t="s">
        <v>12307</v>
      </c>
      <c r="P4993" s="16" t="s">
        <v>12296</v>
      </c>
      <c r="Q4993" s="16" t="s">
        <v>12017</v>
      </c>
    </row>
    <row r="4994" customFormat="false" ht="15" hidden="false" customHeight="false" outlineLevel="0" collapsed="false">
      <c r="A4994" s="14" t="str">
        <f aca="false">'SKU Master'!A4994</f>
        <v>11-00053</v>
      </c>
      <c r="B4994" s="14" t="str">
        <f aca="false">VLOOKUP(A4994,'SKU Master'!$A:$N,6,FALSE())</f>
        <v>ScrubRight Free &amp; Clear Dishwasher Rinse Aid, 30 ct</v>
      </c>
      <c r="C4994" s="15" t="n">
        <v>5.6</v>
      </c>
      <c r="D4994" s="15" t="n">
        <v>7.8</v>
      </c>
      <c r="E4994" s="15" t="n">
        <v>4.4</v>
      </c>
      <c r="F4994" s="16" t="s">
        <v>12290</v>
      </c>
      <c r="G4994" s="16" t="s">
        <v>12021</v>
      </c>
      <c r="H4994" s="17" t="n">
        <v>4.09</v>
      </c>
      <c r="I4994" s="18" t="n">
        <f aca="false">('SKU Master'!I4994-H4994)/'SKU Master'!I4994</f>
        <v>0.414878397711016</v>
      </c>
      <c r="J4994" s="16" t="n">
        <v>3</v>
      </c>
      <c r="K4994" s="19" t="n">
        <f aca="false">J4994*C4994</f>
        <v>16.8</v>
      </c>
      <c r="L4994" s="16" t="s">
        <v>12295</v>
      </c>
      <c r="M4994" s="16" t="s">
        <v>12292</v>
      </c>
      <c r="N4994" s="16" t="s">
        <v>12017</v>
      </c>
      <c r="O4994" s="16" t="s">
        <v>12307</v>
      </c>
      <c r="P4994" s="16" t="s">
        <v>12296</v>
      </c>
      <c r="Q4994" s="16" t="s">
        <v>12017</v>
      </c>
    </row>
    <row r="4995" customFormat="false" ht="15" hidden="false" customHeight="false" outlineLevel="0" collapsed="false">
      <c r="A4995" s="14" t="str">
        <f aca="false">'SKU Master'!A4995</f>
        <v>11-00054</v>
      </c>
      <c r="B4995" s="14" t="str">
        <f aca="false">VLOOKUP(A4995,'SKU Master'!$A:$N,6,FALSE())</f>
        <v>Harborline Free &amp; Clear Dishwasher Rinse Aid, 30 ct</v>
      </c>
      <c r="C4995" s="15" t="n">
        <v>6.4</v>
      </c>
      <c r="D4995" s="15" t="n">
        <v>10.9</v>
      </c>
      <c r="E4995" s="15" t="n">
        <v>4.2</v>
      </c>
      <c r="F4995" s="16" t="s">
        <v>12290</v>
      </c>
      <c r="G4995" s="16" t="s">
        <v>12017</v>
      </c>
      <c r="H4995" s="17" t="n">
        <v>4.93</v>
      </c>
      <c r="I4995" s="18" t="n">
        <f aca="false">('SKU Master'!I4995-H4995)/'SKU Master'!I4995</f>
        <v>0.506506506506507</v>
      </c>
      <c r="J4995" s="16" t="n">
        <v>6</v>
      </c>
      <c r="K4995" s="19" t="n">
        <f aca="false">J4995*C4995</f>
        <v>38.4</v>
      </c>
      <c r="L4995" s="16" t="s">
        <v>12295</v>
      </c>
      <c r="M4995" s="16" t="s">
        <v>12292</v>
      </c>
      <c r="N4995" s="16" t="s">
        <v>12017</v>
      </c>
      <c r="O4995" s="16" t="s">
        <v>12307</v>
      </c>
      <c r="P4995" s="16" t="s">
        <v>12297</v>
      </c>
      <c r="Q4995" s="16" t="s">
        <v>12017</v>
      </c>
    </row>
    <row r="4996" customFormat="false" ht="15" hidden="false" customHeight="false" outlineLevel="0" collapsed="false">
      <c r="A4996" s="14" t="str">
        <f aca="false">'SKU Master'!A4996</f>
        <v>11-00055</v>
      </c>
      <c r="B4996" s="14" t="str">
        <f aca="false">VLOOKUP(A4996,'SKU Master'!$A:$N,6,FALSE())</f>
        <v>Freshwave Dish Soap, 24 oz</v>
      </c>
      <c r="C4996" s="15" t="n">
        <v>6.4</v>
      </c>
      <c r="D4996" s="15" t="n">
        <v>11</v>
      </c>
      <c r="E4996" s="15" t="n">
        <v>3.1</v>
      </c>
      <c r="F4996" s="16" t="s">
        <v>12290</v>
      </c>
      <c r="G4996" s="16" t="s">
        <v>12021</v>
      </c>
      <c r="H4996" s="17" t="n">
        <v>4.4</v>
      </c>
      <c r="I4996" s="18" t="n">
        <f aca="false">('SKU Master'!I4996-H4996)/'SKU Master'!I4996</f>
        <v>0.370529327610873</v>
      </c>
      <c r="J4996" s="16" t="n">
        <v>1</v>
      </c>
      <c r="K4996" s="19" t="n">
        <f aca="false">J4996*C4996</f>
        <v>6.4</v>
      </c>
      <c r="L4996" s="16" t="s">
        <v>12291</v>
      </c>
      <c r="M4996" s="16" t="s">
        <v>12292</v>
      </c>
      <c r="N4996" s="16" t="s">
        <v>12017</v>
      </c>
      <c r="O4996" s="16" t="s">
        <v>12307</v>
      </c>
      <c r="P4996" s="16" t="s">
        <v>12294</v>
      </c>
      <c r="Q4996" s="16" t="s">
        <v>12017</v>
      </c>
    </row>
    <row r="4997" customFormat="false" ht="15" hidden="false" customHeight="false" outlineLevel="0" collapsed="false">
      <c r="A4997" s="14" t="str">
        <f aca="false">'SKU Master'!A4997</f>
        <v>11-00056</v>
      </c>
      <c r="B4997" s="14" t="str">
        <f aca="false">VLOOKUP(A4997,'SKU Master'!$A:$N,6,FALSE())</f>
        <v>ScrubRight Dishwasher Pods, 24 oz</v>
      </c>
      <c r="C4997" s="15" t="n">
        <v>3.6</v>
      </c>
      <c r="D4997" s="15" t="n">
        <v>7</v>
      </c>
      <c r="E4997" s="15" t="n">
        <v>5.1</v>
      </c>
      <c r="F4997" s="16" t="s">
        <v>12290</v>
      </c>
      <c r="G4997" s="16" t="s">
        <v>12021</v>
      </c>
      <c r="H4997" s="17" t="n">
        <v>5.54</v>
      </c>
      <c r="I4997" s="18" t="n">
        <f aca="false">('SKU Master'!I4997-H4997)/'SKU Master'!I4997</f>
        <v>0.347467608951708</v>
      </c>
      <c r="J4997" s="16" t="n">
        <v>2</v>
      </c>
      <c r="K4997" s="19" t="n">
        <f aca="false">J4997*C4997</f>
        <v>7.2</v>
      </c>
      <c r="L4997" s="16" t="s">
        <v>12295</v>
      </c>
      <c r="M4997" s="16" t="s">
        <v>12292</v>
      </c>
      <c r="N4997" s="16" t="s">
        <v>12017</v>
      </c>
      <c r="O4997" s="16" t="s">
        <v>12307</v>
      </c>
      <c r="P4997" s="16" t="s">
        <v>12294</v>
      </c>
      <c r="Q4997" s="16" t="s">
        <v>12017</v>
      </c>
    </row>
    <row r="4998" customFormat="false" ht="15" hidden="false" customHeight="false" outlineLevel="0" collapsed="false">
      <c r="A4998" s="14" t="str">
        <f aca="false">'SKU Master'!A4998</f>
        <v>11-00057</v>
      </c>
      <c r="B4998" s="14" t="str">
        <f aca="false">VLOOKUP(A4998,'SKU Master'!$A:$N,6,FALSE())</f>
        <v>ScrubRight Free &amp; Clear Dishwasher Pods, 30 ct</v>
      </c>
      <c r="C4998" s="15" t="n">
        <v>6.1</v>
      </c>
      <c r="D4998" s="15" t="n">
        <v>10.3</v>
      </c>
      <c r="E4998" s="15" t="n">
        <v>5.1</v>
      </c>
      <c r="F4998" s="16" t="s">
        <v>12290</v>
      </c>
      <c r="G4998" s="16" t="s">
        <v>12021</v>
      </c>
      <c r="H4998" s="17" t="n">
        <v>4.79</v>
      </c>
      <c r="I4998" s="18" t="n">
        <f aca="false">('SKU Master'!I4998-H4998)/'SKU Master'!I4998</f>
        <v>0.385109114249037</v>
      </c>
      <c r="J4998" s="16" t="n">
        <v>2</v>
      </c>
      <c r="K4998" s="19" t="n">
        <f aca="false">J4998*C4998</f>
        <v>12.2</v>
      </c>
      <c r="L4998" s="16" t="s">
        <v>12295</v>
      </c>
      <c r="M4998" s="16" t="s">
        <v>12292</v>
      </c>
      <c r="N4998" s="16" t="s">
        <v>12017</v>
      </c>
      <c r="O4998" s="16" t="s">
        <v>12307</v>
      </c>
      <c r="P4998" s="16" t="s">
        <v>12298</v>
      </c>
      <c r="Q4998" s="16" t="s">
        <v>12017</v>
      </c>
    </row>
    <row r="4999" customFormat="false" ht="15" hidden="false" customHeight="false" outlineLevel="0" collapsed="false">
      <c r="A4999" s="14" t="str">
        <f aca="false">'SKU Master'!A4999</f>
        <v>11-00058</v>
      </c>
      <c r="B4999" s="14" t="str">
        <f aca="false">VLOOKUP(A4999,'SKU Master'!$A:$N,6,FALSE())</f>
        <v>Freshwave Lemon Dishwasher Rinse Aid, 30 ct</v>
      </c>
      <c r="C4999" s="15" t="n">
        <v>4.8</v>
      </c>
      <c r="D4999" s="15" t="n">
        <v>6.4</v>
      </c>
      <c r="E4999" s="15" t="n">
        <v>5</v>
      </c>
      <c r="F4999" s="16" t="s">
        <v>12290</v>
      </c>
      <c r="G4999" s="16" t="s">
        <v>12021</v>
      </c>
      <c r="H4999" s="17" t="n">
        <v>2.51</v>
      </c>
      <c r="I4999" s="18" t="n">
        <f aca="false">('SKU Master'!I4999-H4999)/'SKU Master'!I4999</f>
        <v>0.44097995545657</v>
      </c>
      <c r="J4999" s="16" t="n">
        <v>2</v>
      </c>
      <c r="K4999" s="19" t="n">
        <f aca="false">J4999*C4999</f>
        <v>9.6</v>
      </c>
      <c r="L4999" s="16" t="s">
        <v>12291</v>
      </c>
      <c r="M4999" s="16" t="s">
        <v>12292</v>
      </c>
      <c r="N4999" s="16" t="s">
        <v>12017</v>
      </c>
      <c r="O4999" s="16" t="s">
        <v>12307</v>
      </c>
      <c r="P4999" s="16" t="s">
        <v>12294</v>
      </c>
      <c r="Q4999" s="16" t="s">
        <v>12017</v>
      </c>
    </row>
    <row r="5000" customFormat="false" ht="15" hidden="false" customHeight="false" outlineLevel="0" collapsed="false">
      <c r="A5000" s="14" t="str">
        <f aca="false">'SKU Master'!A5000</f>
        <v>11-00059</v>
      </c>
      <c r="B5000" s="14" t="str">
        <f aca="false">VLOOKUP(A5000,'SKU Master'!$A:$N,6,FALSE())</f>
        <v>Sparklean Free &amp; Clear Dishwasher Rinse Aid, 30 ct</v>
      </c>
      <c r="C5000" s="15" t="n">
        <v>3.4</v>
      </c>
      <c r="D5000" s="15" t="n">
        <v>10.5</v>
      </c>
      <c r="E5000" s="15" t="n">
        <v>3.6</v>
      </c>
      <c r="F5000" s="16" t="s">
        <v>12290</v>
      </c>
      <c r="G5000" s="16" t="s">
        <v>12021</v>
      </c>
      <c r="H5000" s="17" t="n">
        <v>5.79</v>
      </c>
      <c r="I5000" s="18" t="n">
        <f aca="false">('SKU Master'!I5000-H5000)/'SKU Master'!I5000</f>
        <v>0.341296928327645</v>
      </c>
      <c r="J5000" s="16" t="n">
        <v>4</v>
      </c>
      <c r="K5000" s="19" t="n">
        <f aca="false">J5000*C5000</f>
        <v>13.6</v>
      </c>
      <c r="L5000" s="16" t="s">
        <v>12295</v>
      </c>
      <c r="M5000" s="16" t="s">
        <v>12292</v>
      </c>
      <c r="N5000" s="16" t="s">
        <v>12017</v>
      </c>
      <c r="O5000" s="16" t="s">
        <v>12307</v>
      </c>
      <c r="P5000" s="16" t="s">
        <v>12296</v>
      </c>
      <c r="Q5000" s="16" t="s">
        <v>12017</v>
      </c>
    </row>
    <row r="5001" customFormat="false" ht="15" hidden="false" customHeight="false" outlineLevel="0" collapsed="false">
      <c r="A5001" s="14" t="str">
        <f aca="false">'SKU Master'!A5001</f>
        <v>11-00060</v>
      </c>
      <c r="B5001" s="14" t="str">
        <f aca="false">VLOOKUP(A5001,'SKU Master'!$A:$N,6,FALSE())</f>
        <v>Sparklean Lemon Sponges, 24 oz</v>
      </c>
      <c r="C5001" s="15" t="n">
        <v>6.6</v>
      </c>
      <c r="D5001" s="15" t="n">
        <v>8.6</v>
      </c>
      <c r="E5001" s="15" t="n">
        <v>6</v>
      </c>
      <c r="F5001" s="16" t="s">
        <v>12290</v>
      </c>
      <c r="G5001" s="16" t="s">
        <v>12021</v>
      </c>
      <c r="H5001" s="17" t="n">
        <v>4.12</v>
      </c>
      <c r="I5001" s="18" t="n">
        <f aca="false">('SKU Master'!I5001-H5001)/'SKU Master'!I5001</f>
        <v>0.434842249657065</v>
      </c>
      <c r="J5001" s="16" t="n">
        <v>2</v>
      </c>
      <c r="K5001" s="19" t="n">
        <f aca="false">J5001*C5001</f>
        <v>13.2</v>
      </c>
      <c r="L5001" s="16" t="s">
        <v>12295</v>
      </c>
      <c r="M5001" s="16" t="s">
        <v>12292</v>
      </c>
      <c r="N5001" s="16" t="s">
        <v>12017</v>
      </c>
      <c r="O5001" s="16" t="s">
        <v>12307</v>
      </c>
      <c r="P5001" s="16" t="s">
        <v>12298</v>
      </c>
      <c r="Q5001" s="16" t="s">
        <v>12017</v>
      </c>
    </row>
    <row r="5002" customFormat="false" ht="15" hidden="false" customHeight="false" outlineLevel="0" collapsed="false">
      <c r="A5002" s="14" t="str">
        <f aca="false">'SKU Master'!A5002</f>
        <v>11-00061</v>
      </c>
      <c r="B5002" s="14" t="str">
        <f aca="false">VLOOKUP(A5002,'SKU Master'!$A:$N,6,FALSE())</f>
        <v>Harborline Lemon Sponges, 30 ct</v>
      </c>
      <c r="C5002" s="15" t="n">
        <v>3.4</v>
      </c>
      <c r="D5002" s="15" t="n">
        <v>6.1</v>
      </c>
      <c r="E5002" s="15" t="n">
        <v>5.9</v>
      </c>
      <c r="F5002" s="16" t="s">
        <v>12290</v>
      </c>
      <c r="G5002" s="16" t="s">
        <v>12021</v>
      </c>
      <c r="H5002" s="17" t="n">
        <v>3.96</v>
      </c>
      <c r="I5002" s="18" t="n">
        <f aca="false">('SKU Master'!I5002-H5002)/'SKU Master'!I5002</f>
        <v>0.522316043425814</v>
      </c>
      <c r="J5002" s="16" t="n">
        <v>5</v>
      </c>
      <c r="K5002" s="19" t="n">
        <f aca="false">J5002*C5002</f>
        <v>17</v>
      </c>
      <c r="L5002" s="16" t="s">
        <v>12295</v>
      </c>
      <c r="M5002" s="16" t="s">
        <v>12292</v>
      </c>
      <c r="N5002" s="16" t="s">
        <v>12017</v>
      </c>
      <c r="O5002" s="16" t="s">
        <v>12307</v>
      </c>
      <c r="P5002" s="16" t="s">
        <v>12297</v>
      </c>
      <c r="Q5002" s="16" t="s">
        <v>12017</v>
      </c>
    </row>
    <row r="5003" customFormat="false" ht="15" hidden="false" customHeight="false" outlineLevel="0" collapsed="false">
      <c r="A5003" s="14" t="str">
        <f aca="false">'SKU Master'!A5003</f>
        <v>11-00062</v>
      </c>
      <c r="B5003" s="14" t="str">
        <f aca="false">VLOOKUP(A5003,'SKU Master'!$A:$N,6,FALSE())</f>
        <v>Freshwave Free &amp; Clear Sponges, 30 ct</v>
      </c>
      <c r="C5003" s="15" t="n">
        <v>3.2</v>
      </c>
      <c r="D5003" s="15" t="n">
        <v>8.9</v>
      </c>
      <c r="E5003" s="15" t="n">
        <v>4.6</v>
      </c>
      <c r="F5003" s="16" t="s">
        <v>12290</v>
      </c>
      <c r="G5003" s="16" t="s">
        <v>12021</v>
      </c>
      <c r="H5003" s="17" t="n">
        <v>2.9</v>
      </c>
      <c r="I5003" s="18" t="n">
        <f aca="false">('SKU Master'!I5003-H5003)/'SKU Master'!I5003</f>
        <v>0.324009324009324</v>
      </c>
      <c r="J5003" s="16" t="n">
        <v>5</v>
      </c>
      <c r="K5003" s="19" t="n">
        <f aca="false">J5003*C5003</f>
        <v>16</v>
      </c>
      <c r="L5003" s="16" t="s">
        <v>12295</v>
      </c>
      <c r="M5003" s="16" t="s">
        <v>12292</v>
      </c>
      <c r="N5003" s="16" t="s">
        <v>12017</v>
      </c>
      <c r="O5003" s="16" t="s">
        <v>12307</v>
      </c>
      <c r="P5003" s="16" t="s">
        <v>12296</v>
      </c>
      <c r="Q5003" s="16" t="s">
        <v>12017</v>
      </c>
    </row>
    <row r="5004" customFormat="false" ht="15" hidden="false" customHeight="false" outlineLevel="0" collapsed="false">
      <c r="A5004" s="14" t="str">
        <f aca="false">'SKU Master'!A5004</f>
        <v>11-00063</v>
      </c>
      <c r="B5004" s="14" t="str">
        <f aca="false">VLOOKUP(A5004,'SKU Master'!$A:$N,6,FALSE())</f>
        <v>ScrubRight Sponges, 30 ct</v>
      </c>
      <c r="C5004" s="15" t="n">
        <v>3.2</v>
      </c>
      <c r="D5004" s="15" t="n">
        <v>6.7</v>
      </c>
      <c r="E5004" s="15" t="n">
        <v>4</v>
      </c>
      <c r="F5004" s="16" t="s">
        <v>12290</v>
      </c>
      <c r="G5004" s="16" t="s">
        <v>12021</v>
      </c>
      <c r="H5004" s="17" t="n">
        <v>6.26</v>
      </c>
      <c r="I5004" s="18" t="n">
        <f aca="false">('SKU Master'!I5004-H5004)/'SKU Master'!I5004</f>
        <v>0.333333333333333</v>
      </c>
      <c r="J5004" s="16" t="n">
        <v>2</v>
      </c>
      <c r="K5004" s="19" t="n">
        <f aca="false">J5004*C5004</f>
        <v>6.4</v>
      </c>
      <c r="L5004" s="16" t="s">
        <v>12295</v>
      </c>
      <c r="M5004" s="16" t="s">
        <v>12292</v>
      </c>
      <c r="N5004" s="16" t="s">
        <v>12017</v>
      </c>
      <c r="O5004" s="16" t="s">
        <v>12307</v>
      </c>
      <c r="P5004" s="16" t="s">
        <v>12298</v>
      </c>
      <c r="Q5004" s="16" t="s">
        <v>12017</v>
      </c>
    </row>
    <row r="5005" customFormat="false" ht="15" hidden="false" customHeight="false" outlineLevel="0" collapsed="false">
      <c r="A5005" s="14" t="str">
        <f aca="false">'SKU Master'!A5005</f>
        <v>11-00064</v>
      </c>
      <c r="B5005" s="14" t="str">
        <f aca="false">VLOOKUP(A5005,'SKU Master'!$A:$N,6,FALSE())</f>
        <v>Sparklean Free &amp; Clear Dishwasher Pods, 24 oz</v>
      </c>
      <c r="C5005" s="15" t="n">
        <v>6.5</v>
      </c>
      <c r="D5005" s="15" t="n">
        <v>8.8</v>
      </c>
      <c r="E5005" s="15" t="n">
        <v>5.4</v>
      </c>
      <c r="F5005" s="16" t="s">
        <v>12290</v>
      </c>
      <c r="G5005" s="16" t="s">
        <v>12017</v>
      </c>
      <c r="H5005" s="17" t="n">
        <v>4.86</v>
      </c>
      <c r="I5005" s="18" t="n">
        <f aca="false">('SKU Master'!I5005-H5005)/'SKU Master'!I5005</f>
        <v>0.37612323491656</v>
      </c>
      <c r="J5005" s="16" t="n">
        <v>2</v>
      </c>
      <c r="K5005" s="19" t="n">
        <f aca="false">J5005*C5005</f>
        <v>13</v>
      </c>
      <c r="L5005" s="16" t="s">
        <v>12295</v>
      </c>
      <c r="M5005" s="16" t="s">
        <v>12292</v>
      </c>
      <c r="N5005" s="16" t="s">
        <v>12017</v>
      </c>
      <c r="O5005" s="16" t="s">
        <v>12307</v>
      </c>
      <c r="P5005" s="16" t="s">
        <v>12294</v>
      </c>
      <c r="Q5005" s="16" t="s">
        <v>12017</v>
      </c>
    </row>
    <row r="5006" customFormat="false" ht="15" hidden="false" customHeight="false" outlineLevel="0" collapsed="false">
      <c r="A5006" s="14" t="str">
        <f aca="false">'SKU Master'!A5006</f>
        <v>11-00065</v>
      </c>
      <c r="B5006" s="14" t="str">
        <f aca="false">VLOOKUP(A5006,'SKU Master'!$A:$N,6,FALSE())</f>
        <v>Harborline Dish Soap, 24 oz</v>
      </c>
      <c r="C5006" s="15" t="n">
        <v>5.1</v>
      </c>
      <c r="D5006" s="15" t="n">
        <v>9</v>
      </c>
      <c r="E5006" s="15" t="n">
        <v>3.5</v>
      </c>
      <c r="F5006" s="16" t="s">
        <v>12290</v>
      </c>
      <c r="G5006" s="16" t="s">
        <v>12021</v>
      </c>
      <c r="H5006" s="17" t="n">
        <v>2.93</v>
      </c>
      <c r="I5006" s="18" t="n">
        <f aca="false">('SKU Master'!I5006-H5006)/'SKU Master'!I5006</f>
        <v>0.466302367941712</v>
      </c>
      <c r="J5006" s="16" t="n">
        <v>5</v>
      </c>
      <c r="K5006" s="19" t="n">
        <f aca="false">J5006*C5006</f>
        <v>25.5</v>
      </c>
      <c r="L5006" s="16" t="s">
        <v>12295</v>
      </c>
      <c r="M5006" s="16" t="s">
        <v>12292</v>
      </c>
      <c r="N5006" s="16" t="s">
        <v>12017</v>
      </c>
      <c r="O5006" s="16" t="s">
        <v>12307</v>
      </c>
      <c r="P5006" s="16" t="s">
        <v>12297</v>
      </c>
      <c r="Q5006" s="16" t="s">
        <v>12017</v>
      </c>
    </row>
    <row r="5007" customFormat="false" ht="15" hidden="false" customHeight="false" outlineLevel="0" collapsed="false">
      <c r="A5007" s="14" t="str">
        <f aca="false">'SKU Master'!A5007</f>
        <v>11-00066</v>
      </c>
      <c r="B5007" s="14" t="str">
        <f aca="false">VLOOKUP(A5007,'SKU Master'!$A:$N,6,FALSE())</f>
        <v>Sparklean Lemon Dishwasher Rinse Aid, 24 oz</v>
      </c>
      <c r="C5007" s="15" t="n">
        <v>3.1</v>
      </c>
      <c r="D5007" s="15" t="n">
        <v>10.8</v>
      </c>
      <c r="E5007" s="15" t="n">
        <v>3.2</v>
      </c>
      <c r="F5007" s="16" t="s">
        <v>12290</v>
      </c>
      <c r="G5007" s="16" t="s">
        <v>12021</v>
      </c>
      <c r="H5007" s="17" t="n">
        <v>5.58</v>
      </c>
      <c r="I5007" s="18" t="n">
        <f aca="false">('SKU Master'!I5007-H5007)/'SKU Master'!I5007</f>
        <v>0.399354144241119</v>
      </c>
      <c r="J5007" s="16" t="n">
        <v>3</v>
      </c>
      <c r="K5007" s="19" t="n">
        <f aca="false">J5007*C5007</f>
        <v>9.3</v>
      </c>
      <c r="L5007" s="16" t="s">
        <v>12295</v>
      </c>
      <c r="M5007" s="16" t="s">
        <v>12292</v>
      </c>
      <c r="N5007" s="16" t="s">
        <v>12017</v>
      </c>
      <c r="O5007" s="16" t="s">
        <v>12307</v>
      </c>
      <c r="P5007" s="16" t="s">
        <v>12296</v>
      </c>
      <c r="Q5007" s="16" t="s">
        <v>12017</v>
      </c>
    </row>
    <row r="5008" customFormat="false" ht="15" hidden="false" customHeight="false" outlineLevel="0" collapsed="false">
      <c r="A5008" s="14" t="str">
        <f aca="false">'SKU Master'!A5008</f>
        <v>11-00067</v>
      </c>
      <c r="B5008" s="14" t="str">
        <f aca="false">VLOOKUP(A5008,'SKU Master'!$A:$N,6,FALSE())</f>
        <v>Harborline Dish Soap, 30 ct</v>
      </c>
      <c r="C5008" s="15" t="n">
        <v>4.3</v>
      </c>
      <c r="D5008" s="15" t="n">
        <v>11.4</v>
      </c>
      <c r="E5008" s="15" t="n">
        <v>4.7</v>
      </c>
      <c r="F5008" s="16" t="s">
        <v>12290</v>
      </c>
      <c r="G5008" s="16" t="s">
        <v>12021</v>
      </c>
      <c r="H5008" s="17" t="n">
        <v>3.03</v>
      </c>
      <c r="I5008" s="18" t="n">
        <f aca="false">('SKU Master'!I5008-H5008)/'SKU Master'!I5008</f>
        <v>0.476683937823834</v>
      </c>
      <c r="J5008" s="16" t="n">
        <v>2</v>
      </c>
      <c r="K5008" s="19" t="n">
        <f aca="false">J5008*C5008</f>
        <v>8.6</v>
      </c>
      <c r="L5008" s="16" t="s">
        <v>12295</v>
      </c>
      <c r="M5008" s="16" t="s">
        <v>12292</v>
      </c>
      <c r="N5008" s="16" t="s">
        <v>12017</v>
      </c>
      <c r="O5008" s="16" t="s">
        <v>12307</v>
      </c>
      <c r="P5008" s="16" t="s">
        <v>12298</v>
      </c>
      <c r="Q5008" s="16" t="s">
        <v>12017</v>
      </c>
    </row>
    <row r="5009" customFormat="false" ht="15" hidden="false" customHeight="false" outlineLevel="0" collapsed="false">
      <c r="A5009" s="14" t="str">
        <f aca="false">'SKU Master'!A5009</f>
        <v>11-00068</v>
      </c>
      <c r="B5009" s="14" t="str">
        <f aca="false">VLOOKUP(A5009,'SKU Master'!$A:$N,6,FALSE())</f>
        <v>ScrubRight Dish Soap, 24 oz</v>
      </c>
      <c r="C5009" s="15" t="n">
        <v>3.2</v>
      </c>
      <c r="D5009" s="15" t="n">
        <v>9.7</v>
      </c>
      <c r="E5009" s="15" t="n">
        <v>5</v>
      </c>
      <c r="F5009" s="16" t="s">
        <v>12290</v>
      </c>
      <c r="G5009" s="16" t="s">
        <v>12021</v>
      </c>
      <c r="H5009" s="17" t="n">
        <v>6.2</v>
      </c>
      <c r="I5009" s="18" t="n">
        <f aca="false">('SKU Master'!I5009-H5009)/'SKU Master'!I5009</f>
        <v>0.34668071654373</v>
      </c>
      <c r="J5009" s="16" t="n">
        <v>3</v>
      </c>
      <c r="K5009" s="19" t="n">
        <f aca="false">J5009*C5009</f>
        <v>9.6</v>
      </c>
      <c r="L5009" s="16" t="s">
        <v>12295</v>
      </c>
      <c r="M5009" s="16" t="s">
        <v>12292</v>
      </c>
      <c r="N5009" s="16" t="s">
        <v>12017</v>
      </c>
      <c r="O5009" s="16" t="s">
        <v>12307</v>
      </c>
      <c r="P5009" s="16" t="s">
        <v>12298</v>
      </c>
      <c r="Q5009" s="16" t="s">
        <v>12017</v>
      </c>
    </row>
    <row r="5010" customFormat="false" ht="15" hidden="false" customHeight="false" outlineLevel="0" collapsed="false">
      <c r="A5010" s="14" t="str">
        <f aca="false">'SKU Master'!A5010</f>
        <v>11-00069</v>
      </c>
      <c r="B5010" s="14" t="str">
        <f aca="false">VLOOKUP(A5010,'SKU Master'!$A:$N,6,FALSE())</f>
        <v>Sparklean Dishwasher Pods, 30 ct</v>
      </c>
      <c r="C5010" s="15" t="n">
        <v>5.1</v>
      </c>
      <c r="D5010" s="15" t="n">
        <v>11.8</v>
      </c>
      <c r="E5010" s="15" t="n">
        <v>5.3</v>
      </c>
      <c r="F5010" s="16" t="s">
        <v>12290</v>
      </c>
      <c r="G5010" s="16" t="s">
        <v>12021</v>
      </c>
      <c r="H5010" s="17" t="n">
        <v>2.27</v>
      </c>
      <c r="I5010" s="18" t="n">
        <f aca="false">('SKU Master'!I5010-H5010)/'SKU Master'!I5010</f>
        <v>0.431077694235589</v>
      </c>
      <c r="J5010" s="16" t="n">
        <v>3</v>
      </c>
      <c r="K5010" s="19" t="n">
        <f aca="false">J5010*C5010</f>
        <v>15.3</v>
      </c>
      <c r="L5010" s="16" t="s">
        <v>12295</v>
      </c>
      <c r="M5010" s="16" t="s">
        <v>12292</v>
      </c>
      <c r="N5010" s="16" t="s">
        <v>12017</v>
      </c>
      <c r="O5010" s="16" t="s">
        <v>12307</v>
      </c>
      <c r="P5010" s="16" t="s">
        <v>12296</v>
      </c>
      <c r="Q5010" s="16" t="s">
        <v>12017</v>
      </c>
    </row>
    <row r="5011" customFormat="false" ht="15" hidden="false" customHeight="false" outlineLevel="0" collapsed="false">
      <c r="A5011" s="14" t="str">
        <f aca="false">'SKU Master'!A5011</f>
        <v>11-00070</v>
      </c>
      <c r="B5011" s="14" t="str">
        <f aca="false">VLOOKUP(A5011,'SKU Master'!$A:$N,6,FALSE())</f>
        <v>ScrubRight Lemon Dish Soap, 30 ct</v>
      </c>
      <c r="C5011" s="15" t="n">
        <v>5.8</v>
      </c>
      <c r="D5011" s="15" t="n">
        <v>8.7</v>
      </c>
      <c r="E5011" s="15" t="n">
        <v>5</v>
      </c>
      <c r="F5011" s="16" t="s">
        <v>12290</v>
      </c>
      <c r="G5011" s="16" t="s">
        <v>12021</v>
      </c>
      <c r="H5011" s="17" t="n">
        <v>3.44</v>
      </c>
      <c r="I5011" s="18" t="n">
        <f aca="false">('SKU Master'!I5011-H5011)/'SKU Master'!I5011</f>
        <v>0.31062124248497</v>
      </c>
      <c r="J5011" s="16" t="n">
        <v>3</v>
      </c>
      <c r="K5011" s="19" t="n">
        <f aca="false">J5011*C5011</f>
        <v>17.4</v>
      </c>
      <c r="L5011" s="16" t="s">
        <v>12295</v>
      </c>
      <c r="M5011" s="16" t="s">
        <v>12292</v>
      </c>
      <c r="N5011" s="16" t="s">
        <v>12017</v>
      </c>
      <c r="O5011" s="16" t="s">
        <v>12307</v>
      </c>
      <c r="P5011" s="16" t="s">
        <v>12296</v>
      </c>
      <c r="Q5011" s="16" t="s">
        <v>12017</v>
      </c>
    </row>
    <row r="5012" customFormat="false" ht="15" hidden="false" customHeight="false" outlineLevel="0" collapsed="false">
      <c r="A5012" s="14" t="str">
        <f aca="false">'SKU Master'!A5012</f>
        <v>11-00071</v>
      </c>
      <c r="B5012" s="14" t="str">
        <f aca="false">VLOOKUP(A5012,'SKU Master'!$A:$N,6,FALSE())</f>
        <v>Sparklean Free &amp; Clear Dish Soap, 30 ct</v>
      </c>
      <c r="C5012" s="15" t="n">
        <v>6.4</v>
      </c>
      <c r="D5012" s="15" t="n">
        <v>11.3</v>
      </c>
      <c r="E5012" s="15" t="n">
        <v>4.3</v>
      </c>
      <c r="F5012" s="16" t="s">
        <v>12290</v>
      </c>
      <c r="G5012" s="16" t="s">
        <v>12017</v>
      </c>
      <c r="H5012" s="17" t="n">
        <v>5.19</v>
      </c>
      <c r="I5012" s="18" t="n">
        <f aca="false">('SKU Master'!I5012-H5012)/'SKU Master'!I5012</f>
        <v>0.333761232349166</v>
      </c>
      <c r="J5012" s="16" t="n">
        <v>2</v>
      </c>
      <c r="K5012" s="19" t="n">
        <f aca="false">J5012*C5012</f>
        <v>12.8</v>
      </c>
      <c r="L5012" s="16" t="s">
        <v>12295</v>
      </c>
      <c r="M5012" s="16" t="s">
        <v>12292</v>
      </c>
      <c r="N5012" s="16" t="s">
        <v>12017</v>
      </c>
      <c r="O5012" s="16" t="s">
        <v>12307</v>
      </c>
      <c r="P5012" s="16" t="s">
        <v>12298</v>
      </c>
      <c r="Q5012" s="16" t="s">
        <v>12017</v>
      </c>
    </row>
    <row r="5013" customFormat="false" ht="15" hidden="false" customHeight="false" outlineLevel="0" collapsed="false">
      <c r="A5013" s="14" t="str">
        <f aca="false">'SKU Master'!A5013</f>
        <v>11-00072</v>
      </c>
      <c r="B5013" s="14" t="str">
        <f aca="false">VLOOKUP(A5013,'SKU Master'!$A:$N,6,FALSE())</f>
        <v>Sparklean Dishwasher Rinse Aid, 30 ct</v>
      </c>
      <c r="C5013" s="15" t="n">
        <v>3.6</v>
      </c>
      <c r="D5013" s="15" t="n">
        <v>9.5</v>
      </c>
      <c r="E5013" s="15" t="n">
        <v>3.2</v>
      </c>
      <c r="F5013" s="16" t="s">
        <v>12290</v>
      </c>
      <c r="G5013" s="16" t="s">
        <v>12021</v>
      </c>
      <c r="H5013" s="17" t="n">
        <v>3.19</v>
      </c>
      <c r="I5013" s="18" t="n">
        <f aca="false">('SKU Master'!I5013-H5013)/'SKU Master'!I5013</f>
        <v>0.449050086355786</v>
      </c>
      <c r="J5013" s="16" t="n">
        <v>3</v>
      </c>
      <c r="K5013" s="19" t="n">
        <f aca="false">J5013*C5013</f>
        <v>10.8</v>
      </c>
      <c r="L5013" s="16" t="s">
        <v>12295</v>
      </c>
      <c r="M5013" s="16" t="s">
        <v>12292</v>
      </c>
      <c r="N5013" s="16" t="s">
        <v>12017</v>
      </c>
      <c r="O5013" s="16" t="s">
        <v>12307</v>
      </c>
      <c r="P5013" s="16" t="s">
        <v>12298</v>
      </c>
      <c r="Q5013" s="16" t="s">
        <v>12017</v>
      </c>
    </row>
    <row r="5014" customFormat="false" ht="15" hidden="false" customHeight="false" outlineLevel="0" collapsed="false">
      <c r="A5014" s="14" t="str">
        <f aca="false">'SKU Master'!A5014</f>
        <v>11-00073</v>
      </c>
      <c r="B5014" s="14" t="str">
        <f aca="false">VLOOKUP(A5014,'SKU Master'!$A:$N,6,FALSE())</f>
        <v>Freshwave Dishwasher Pods, 30 ct</v>
      </c>
      <c r="C5014" s="15" t="n">
        <v>5.3</v>
      </c>
      <c r="D5014" s="15" t="n">
        <v>7.4</v>
      </c>
      <c r="E5014" s="15" t="n">
        <v>5.7</v>
      </c>
      <c r="F5014" s="16" t="s">
        <v>12290</v>
      </c>
      <c r="G5014" s="16" t="s">
        <v>12017</v>
      </c>
      <c r="H5014" s="17" t="n">
        <v>6.22</v>
      </c>
      <c r="I5014" s="18" t="n">
        <f aca="false">('SKU Master'!I5014-H5014)/'SKU Master'!I5014</f>
        <v>0.330462863293864</v>
      </c>
      <c r="J5014" s="16" t="n">
        <v>6</v>
      </c>
      <c r="K5014" s="19" t="n">
        <f aca="false">J5014*C5014</f>
        <v>31.8</v>
      </c>
      <c r="L5014" s="16" t="s">
        <v>12295</v>
      </c>
      <c r="M5014" s="16" t="s">
        <v>12292</v>
      </c>
      <c r="N5014" s="16" t="s">
        <v>12017</v>
      </c>
      <c r="O5014" s="16" t="s">
        <v>12307</v>
      </c>
      <c r="P5014" s="16" t="s">
        <v>12297</v>
      </c>
      <c r="Q5014" s="16" t="s">
        <v>12017</v>
      </c>
    </row>
    <row r="5015" customFormat="false" ht="15" hidden="false" customHeight="false" outlineLevel="0" collapsed="false">
      <c r="A5015" s="14" t="str">
        <f aca="false">'SKU Master'!A5015</f>
        <v>11-00074</v>
      </c>
      <c r="B5015" s="14" t="str">
        <f aca="false">VLOOKUP(A5015,'SKU Master'!$A:$N,6,FALSE())</f>
        <v>ScrubRight Dishwasher Rinse Aid, 30 ct</v>
      </c>
      <c r="C5015" s="15" t="n">
        <v>4.4</v>
      </c>
      <c r="D5015" s="15" t="n">
        <v>6.1</v>
      </c>
      <c r="E5015" s="15" t="n">
        <v>5.8</v>
      </c>
      <c r="F5015" s="16" t="s">
        <v>12290</v>
      </c>
      <c r="G5015" s="16" t="s">
        <v>12017</v>
      </c>
      <c r="H5015" s="17" t="n">
        <v>3.43</v>
      </c>
      <c r="I5015" s="18" t="n">
        <f aca="false">('SKU Master'!I5015-H5015)/'SKU Master'!I5015</f>
        <v>0.407599309153713</v>
      </c>
      <c r="J5015" s="16" t="n">
        <v>3</v>
      </c>
      <c r="K5015" s="19" t="n">
        <f aca="false">J5015*C5015</f>
        <v>13.2</v>
      </c>
      <c r="L5015" s="16" t="s">
        <v>12295</v>
      </c>
      <c r="M5015" s="16" t="s">
        <v>12292</v>
      </c>
      <c r="N5015" s="16" t="s">
        <v>12017</v>
      </c>
      <c r="O5015" s="16" t="s">
        <v>12307</v>
      </c>
      <c r="P5015" s="16" t="s">
        <v>12296</v>
      </c>
      <c r="Q5015" s="16" t="s">
        <v>12017</v>
      </c>
    </row>
    <row r="5016" customFormat="false" ht="15" hidden="false" customHeight="false" outlineLevel="0" collapsed="false">
      <c r="A5016" s="14" t="str">
        <f aca="false">'SKU Master'!A5016</f>
        <v>11-00075</v>
      </c>
      <c r="B5016" s="14" t="str">
        <f aca="false">VLOOKUP(A5016,'SKU Master'!$A:$N,6,FALSE())</f>
        <v>Freshwave Free &amp; Clear Dishwasher Rinse Aid, 30 ct</v>
      </c>
      <c r="C5016" s="15" t="n">
        <v>3.9</v>
      </c>
      <c r="D5016" s="15" t="n">
        <v>10</v>
      </c>
      <c r="E5016" s="15" t="n">
        <v>3.9</v>
      </c>
      <c r="F5016" s="16" t="s">
        <v>12290</v>
      </c>
      <c r="G5016" s="16" t="s">
        <v>12021</v>
      </c>
      <c r="H5016" s="17" t="n">
        <v>5.04</v>
      </c>
      <c r="I5016" s="18" t="n">
        <f aca="false">('SKU Master'!I5016-H5016)/'SKU Master'!I5016</f>
        <v>0.327102803738318</v>
      </c>
      <c r="J5016" s="16" t="n">
        <v>5</v>
      </c>
      <c r="K5016" s="19" t="n">
        <f aca="false">J5016*C5016</f>
        <v>19.5</v>
      </c>
      <c r="L5016" s="16" t="s">
        <v>12295</v>
      </c>
      <c r="M5016" s="16" t="s">
        <v>12292</v>
      </c>
      <c r="N5016" s="16" t="s">
        <v>12017</v>
      </c>
      <c r="O5016" s="16" t="s">
        <v>12307</v>
      </c>
      <c r="P5016" s="16" t="s">
        <v>12297</v>
      </c>
      <c r="Q5016" s="16" t="s">
        <v>12017</v>
      </c>
    </row>
    <row r="5017" customFormat="false" ht="15" hidden="false" customHeight="false" outlineLevel="0" collapsed="false">
      <c r="A5017" s="14" t="str">
        <f aca="false">'SKU Master'!A5017</f>
        <v>11-00076</v>
      </c>
      <c r="B5017" s="14" t="str">
        <f aca="false">VLOOKUP(A5017,'SKU Master'!$A:$N,6,FALSE())</f>
        <v>Harborline Lemon Dishwasher Rinse Aid, 30 ct</v>
      </c>
      <c r="C5017" s="15" t="n">
        <v>3.2</v>
      </c>
      <c r="D5017" s="15" t="n">
        <v>6.1</v>
      </c>
      <c r="E5017" s="15" t="n">
        <v>5.7</v>
      </c>
      <c r="F5017" s="16" t="s">
        <v>12290</v>
      </c>
      <c r="G5017" s="16" t="s">
        <v>12021</v>
      </c>
      <c r="H5017" s="17" t="n">
        <v>2.71</v>
      </c>
      <c r="I5017" s="18" t="n">
        <f aca="false">('SKU Master'!I5017-H5017)/'SKU Master'!I5017</f>
        <v>0.396436525612472</v>
      </c>
      <c r="J5017" s="16" t="n">
        <v>5</v>
      </c>
      <c r="K5017" s="19" t="n">
        <f aca="false">J5017*C5017</f>
        <v>16</v>
      </c>
      <c r="L5017" s="16" t="s">
        <v>12295</v>
      </c>
      <c r="M5017" s="16" t="s">
        <v>12292</v>
      </c>
      <c r="N5017" s="16" t="s">
        <v>12017</v>
      </c>
      <c r="O5017" s="16" t="s">
        <v>12307</v>
      </c>
      <c r="P5017" s="16" t="s">
        <v>12296</v>
      </c>
      <c r="Q5017" s="16" t="s">
        <v>12017</v>
      </c>
    </row>
    <row r="5018" customFormat="false" ht="15" hidden="false" customHeight="false" outlineLevel="0" collapsed="false">
      <c r="A5018" s="14" t="str">
        <f aca="false">'SKU Master'!A5018</f>
        <v>11-00077</v>
      </c>
      <c r="B5018" s="14" t="str">
        <f aca="false">VLOOKUP(A5018,'SKU Master'!$A:$N,6,FALSE())</f>
        <v>ScrubRight Free &amp; Clear Dish Soap, 24 oz</v>
      </c>
      <c r="C5018" s="15" t="n">
        <v>6.6</v>
      </c>
      <c r="D5018" s="15" t="n">
        <v>10.1</v>
      </c>
      <c r="E5018" s="15" t="n">
        <v>3.9</v>
      </c>
      <c r="F5018" s="16" t="s">
        <v>12290</v>
      </c>
      <c r="G5018" s="16" t="s">
        <v>12017</v>
      </c>
      <c r="H5018" s="17" t="n">
        <v>4.55</v>
      </c>
      <c r="I5018" s="18" t="n">
        <f aca="false">('SKU Master'!I5018-H5018)/'SKU Master'!I5018</f>
        <v>0.329896907216495</v>
      </c>
      <c r="J5018" s="16" t="n">
        <v>6</v>
      </c>
      <c r="K5018" s="19" t="n">
        <f aca="false">J5018*C5018</f>
        <v>39.6</v>
      </c>
      <c r="L5018" s="16" t="s">
        <v>12295</v>
      </c>
      <c r="M5018" s="16" t="s">
        <v>12292</v>
      </c>
      <c r="N5018" s="16" t="s">
        <v>12017</v>
      </c>
      <c r="O5018" s="16" t="s">
        <v>12307</v>
      </c>
      <c r="P5018" s="16" t="s">
        <v>12297</v>
      </c>
      <c r="Q5018" s="16" t="s">
        <v>12017</v>
      </c>
    </row>
    <row r="5019" customFormat="false" ht="15" hidden="false" customHeight="false" outlineLevel="0" collapsed="false">
      <c r="A5019" s="14" t="str">
        <f aca="false">'SKU Master'!A5019</f>
        <v>11-00078</v>
      </c>
      <c r="B5019" s="14" t="str">
        <f aca="false">VLOOKUP(A5019,'SKU Master'!$A:$N,6,FALSE())</f>
        <v>Freshwave Lemon Dish Soap, 24 oz</v>
      </c>
      <c r="C5019" s="15" t="n">
        <v>3.7</v>
      </c>
      <c r="D5019" s="15" t="n">
        <v>9.6</v>
      </c>
      <c r="E5019" s="15" t="n">
        <v>4.2</v>
      </c>
      <c r="F5019" s="16" t="s">
        <v>12290</v>
      </c>
      <c r="G5019" s="16" t="s">
        <v>12021</v>
      </c>
      <c r="H5019" s="17" t="n">
        <v>2.22</v>
      </c>
      <c r="I5019" s="18" t="n">
        <f aca="false">('SKU Master'!I5019-H5019)/'SKU Master'!I5019</f>
        <v>0.429305912596401</v>
      </c>
      <c r="J5019" s="16" t="n">
        <v>4</v>
      </c>
      <c r="K5019" s="19" t="n">
        <f aca="false">J5019*C5019</f>
        <v>14.8</v>
      </c>
      <c r="L5019" s="16" t="s">
        <v>12295</v>
      </c>
      <c r="M5019" s="16" t="s">
        <v>12292</v>
      </c>
      <c r="N5019" s="16" t="s">
        <v>12017</v>
      </c>
      <c r="O5019" s="16" t="s">
        <v>12307</v>
      </c>
      <c r="P5019" s="16" t="s">
        <v>12296</v>
      </c>
      <c r="Q5019" s="16" t="s">
        <v>12017</v>
      </c>
    </row>
    <row r="5020" customFormat="false" ht="15" hidden="false" customHeight="false" outlineLevel="0" collapsed="false">
      <c r="A5020" s="14" t="str">
        <f aca="false">'SKU Master'!A5020</f>
        <v>11-00079</v>
      </c>
      <c r="B5020" s="14" t="str">
        <f aca="false">VLOOKUP(A5020,'SKU Master'!$A:$N,6,FALSE())</f>
        <v>Sparklean Lemon Dish Soap, 30 ct</v>
      </c>
      <c r="C5020" s="15" t="n">
        <v>5.4</v>
      </c>
      <c r="D5020" s="15" t="n">
        <v>8.1</v>
      </c>
      <c r="E5020" s="15" t="n">
        <v>3.4</v>
      </c>
      <c r="F5020" s="16" t="s">
        <v>12290</v>
      </c>
      <c r="G5020" s="16" t="s">
        <v>12021</v>
      </c>
      <c r="H5020" s="17" t="n">
        <v>2.51</v>
      </c>
      <c r="I5020" s="18" t="n">
        <f aca="false">('SKU Master'!I5020-H5020)/'SKU Master'!I5020</f>
        <v>0.428246013667426</v>
      </c>
      <c r="J5020" s="16" t="n">
        <v>1</v>
      </c>
      <c r="K5020" s="19" t="n">
        <f aca="false">J5020*C5020</f>
        <v>5.4</v>
      </c>
      <c r="L5020" s="16" t="s">
        <v>12291</v>
      </c>
      <c r="M5020" s="16" t="s">
        <v>12292</v>
      </c>
      <c r="N5020" s="16" t="s">
        <v>12017</v>
      </c>
      <c r="O5020" s="16" t="s">
        <v>12307</v>
      </c>
      <c r="P5020" s="16" t="s">
        <v>12294</v>
      </c>
      <c r="Q5020" s="16" t="s">
        <v>12017</v>
      </c>
    </row>
    <row r="5021" customFormat="false" ht="15" hidden="false" customHeight="false" outlineLevel="0" collapsed="false">
      <c r="A5021" s="14" t="str">
        <f aca="false">'SKU Master'!A5021</f>
        <v>11-00080</v>
      </c>
      <c r="B5021" s="14" t="str">
        <f aca="false">VLOOKUP(A5021,'SKU Master'!$A:$N,6,FALSE())</f>
        <v>Sparklean Sponges, 30 ct</v>
      </c>
      <c r="C5021" s="15" t="n">
        <v>5.8</v>
      </c>
      <c r="D5021" s="15" t="n">
        <v>11.2</v>
      </c>
      <c r="E5021" s="15" t="n">
        <v>5.9</v>
      </c>
      <c r="F5021" s="16" t="s">
        <v>12290</v>
      </c>
      <c r="G5021" s="16" t="s">
        <v>12021</v>
      </c>
      <c r="H5021" s="17" t="n">
        <v>4.35</v>
      </c>
      <c r="I5021" s="18" t="n">
        <f aca="false">('SKU Master'!I5021-H5021)/'SKU Master'!I5021</f>
        <v>0.419225634178905</v>
      </c>
      <c r="J5021" s="16" t="n">
        <v>5</v>
      </c>
      <c r="K5021" s="19" t="n">
        <f aca="false">J5021*C5021</f>
        <v>29</v>
      </c>
      <c r="L5021" s="16" t="s">
        <v>12295</v>
      </c>
      <c r="M5021" s="16" t="s">
        <v>12292</v>
      </c>
      <c r="N5021" s="16" t="s">
        <v>12017</v>
      </c>
      <c r="O5021" s="16" t="s">
        <v>12307</v>
      </c>
      <c r="P5021" s="16" t="s">
        <v>12296</v>
      </c>
      <c r="Q5021" s="16" t="s">
        <v>12017</v>
      </c>
    </row>
    <row r="5022" customFormat="false" ht="15" hidden="false" customHeight="false" outlineLevel="0" collapsed="false">
      <c r="A5022" s="14" t="str">
        <f aca="false">'SKU Master'!A5022</f>
        <v>11-00081</v>
      </c>
      <c r="B5022" s="14" t="str">
        <f aca="false">VLOOKUP(A5022,'SKU Master'!$A:$N,6,FALSE())</f>
        <v>ScrubRight Lemon Sponges, 24 oz</v>
      </c>
      <c r="C5022" s="15" t="n">
        <v>5.8</v>
      </c>
      <c r="D5022" s="15" t="n">
        <v>8.3</v>
      </c>
      <c r="E5022" s="15" t="n">
        <v>5.3</v>
      </c>
      <c r="F5022" s="16" t="s">
        <v>12290</v>
      </c>
      <c r="G5022" s="16" t="s">
        <v>12021</v>
      </c>
      <c r="H5022" s="17" t="n">
        <v>4.9</v>
      </c>
      <c r="I5022" s="18" t="n">
        <f aca="false">('SKU Master'!I5022-H5022)/'SKU Master'!I5022</f>
        <v>0.336941813261164</v>
      </c>
      <c r="J5022" s="16" t="n">
        <v>3</v>
      </c>
      <c r="K5022" s="19" t="n">
        <f aca="false">J5022*C5022</f>
        <v>17.4</v>
      </c>
      <c r="L5022" s="16" t="s">
        <v>12295</v>
      </c>
      <c r="M5022" s="16" t="s">
        <v>12292</v>
      </c>
      <c r="N5022" s="16" t="s">
        <v>12017</v>
      </c>
      <c r="O5022" s="16" t="s">
        <v>12307</v>
      </c>
      <c r="P5022" s="16" t="s">
        <v>12298</v>
      </c>
      <c r="Q5022" s="16" t="s">
        <v>12017</v>
      </c>
    </row>
    <row r="5023" customFormat="false" ht="15" hidden="false" customHeight="false" outlineLevel="0" collapsed="false">
      <c r="A5023" s="14" t="str">
        <f aca="false">'SKU Master'!A5023</f>
        <v>11-00082</v>
      </c>
      <c r="B5023" s="14" t="str">
        <f aca="false">VLOOKUP(A5023,'SKU Master'!$A:$N,6,FALSE())</f>
        <v>Harborline Lemon Dish Soap, 24 oz</v>
      </c>
      <c r="C5023" s="15" t="n">
        <v>6</v>
      </c>
      <c r="D5023" s="15" t="n">
        <v>11.1</v>
      </c>
      <c r="E5023" s="15" t="n">
        <v>3.8</v>
      </c>
      <c r="F5023" s="16" t="s">
        <v>12290</v>
      </c>
      <c r="G5023" s="16" t="s">
        <v>12021</v>
      </c>
      <c r="H5023" s="17" t="n">
        <v>4.22</v>
      </c>
      <c r="I5023" s="18" t="n">
        <f aca="false">('SKU Master'!I5023-H5023)/'SKU Master'!I5023</f>
        <v>0.525309336332958</v>
      </c>
      <c r="J5023" s="16" t="n">
        <v>5</v>
      </c>
      <c r="K5023" s="19" t="n">
        <f aca="false">J5023*C5023</f>
        <v>30</v>
      </c>
      <c r="L5023" s="16" t="s">
        <v>12295</v>
      </c>
      <c r="M5023" s="16" t="s">
        <v>12292</v>
      </c>
      <c r="N5023" s="16" t="s">
        <v>12017</v>
      </c>
      <c r="O5023" s="16" t="s">
        <v>12307</v>
      </c>
      <c r="P5023" s="16" t="s">
        <v>12296</v>
      </c>
      <c r="Q5023" s="16" t="s">
        <v>12017</v>
      </c>
    </row>
    <row r="5024" customFormat="false" ht="15" hidden="false" customHeight="false" outlineLevel="0" collapsed="false">
      <c r="A5024" s="14" t="str">
        <f aca="false">'SKU Master'!A5024</f>
        <v>11-00083</v>
      </c>
      <c r="B5024" s="14" t="str">
        <f aca="false">VLOOKUP(A5024,'SKU Master'!$A:$N,6,FALSE())</f>
        <v>Freshwave Lemon Dishwasher Pods, 24 oz</v>
      </c>
      <c r="C5024" s="15" t="n">
        <v>3.6</v>
      </c>
      <c r="D5024" s="15" t="n">
        <v>11.8</v>
      </c>
      <c r="E5024" s="15" t="n">
        <v>5.2</v>
      </c>
      <c r="F5024" s="16" t="s">
        <v>12290</v>
      </c>
      <c r="G5024" s="16" t="s">
        <v>12021</v>
      </c>
      <c r="H5024" s="17" t="n">
        <v>2.96</v>
      </c>
      <c r="I5024" s="18" t="n">
        <f aca="false">('SKU Master'!I5024-H5024)/'SKU Master'!I5024</f>
        <v>0.406813627254509</v>
      </c>
      <c r="J5024" s="16" t="n">
        <v>2</v>
      </c>
      <c r="K5024" s="19" t="n">
        <f aca="false">J5024*C5024</f>
        <v>7.2</v>
      </c>
      <c r="L5024" s="16" t="s">
        <v>12295</v>
      </c>
      <c r="M5024" s="16" t="s">
        <v>12292</v>
      </c>
      <c r="N5024" s="16" t="s">
        <v>12017</v>
      </c>
      <c r="O5024" s="16" t="s">
        <v>12307</v>
      </c>
      <c r="P5024" s="16" t="s">
        <v>12298</v>
      </c>
      <c r="Q5024" s="16" t="s">
        <v>12017</v>
      </c>
    </row>
    <row r="5025" customFormat="false" ht="15" hidden="false" customHeight="false" outlineLevel="0" collapsed="false">
      <c r="A5025" s="14" t="str">
        <f aca="false">'SKU Master'!A5025</f>
        <v>11-00084</v>
      </c>
      <c r="B5025" s="14" t="str">
        <f aca="false">VLOOKUP(A5025,'SKU Master'!$A:$N,6,FALSE())</f>
        <v>Freshwave Lemon Dish Soap, 30 ct</v>
      </c>
      <c r="C5025" s="15" t="n">
        <v>6.6</v>
      </c>
      <c r="D5025" s="15" t="n">
        <v>10</v>
      </c>
      <c r="E5025" s="15" t="n">
        <v>3.8</v>
      </c>
      <c r="F5025" s="16" t="s">
        <v>12290</v>
      </c>
      <c r="G5025" s="16" t="s">
        <v>12017</v>
      </c>
      <c r="H5025" s="17" t="n">
        <v>5.49</v>
      </c>
      <c r="I5025" s="18" t="n">
        <f aca="false">('SKU Master'!I5025-H5025)/'SKU Master'!I5025</f>
        <v>0.439223697650664</v>
      </c>
      <c r="J5025" s="16" t="n">
        <v>3</v>
      </c>
      <c r="K5025" s="19" t="n">
        <f aca="false">J5025*C5025</f>
        <v>19.8</v>
      </c>
      <c r="L5025" s="16" t="s">
        <v>12299</v>
      </c>
      <c r="M5025" s="16" t="s">
        <v>12292</v>
      </c>
      <c r="N5025" s="16" t="s">
        <v>12017</v>
      </c>
      <c r="O5025" s="16" t="s">
        <v>12307</v>
      </c>
      <c r="P5025" s="16" t="s">
        <v>12298</v>
      </c>
      <c r="Q5025" s="16" t="s">
        <v>12017</v>
      </c>
    </row>
    <row r="5026" customFormat="false" ht="15" hidden="false" customHeight="false" outlineLevel="0" collapsed="false">
      <c r="A5026" s="14" t="str">
        <f aca="false">'SKU Master'!A5026</f>
        <v>11-00085</v>
      </c>
      <c r="B5026" s="14" t="str">
        <f aca="false">VLOOKUP(A5026,'SKU Master'!$A:$N,6,FALSE())</f>
        <v>ScrubRight Lemon Dishwasher Pods, 30 ct</v>
      </c>
      <c r="C5026" s="15" t="n">
        <v>3.1</v>
      </c>
      <c r="D5026" s="15" t="n">
        <v>6.5</v>
      </c>
      <c r="E5026" s="15" t="n">
        <v>5.8</v>
      </c>
      <c r="F5026" s="16" t="s">
        <v>12290</v>
      </c>
      <c r="G5026" s="16" t="s">
        <v>12021</v>
      </c>
      <c r="H5026" s="17" t="n">
        <v>4.93</v>
      </c>
      <c r="I5026" s="18" t="n">
        <f aca="false">('SKU Master'!I5026-H5026)/'SKU Master'!I5026</f>
        <v>0.439135381114903</v>
      </c>
      <c r="J5026" s="16" t="n">
        <v>2</v>
      </c>
      <c r="K5026" s="19" t="n">
        <f aca="false">J5026*C5026</f>
        <v>6.2</v>
      </c>
      <c r="L5026" s="16" t="s">
        <v>12295</v>
      </c>
      <c r="M5026" s="16" t="s">
        <v>12292</v>
      </c>
      <c r="N5026" s="16" t="s">
        <v>12017</v>
      </c>
      <c r="O5026" s="16" t="s">
        <v>12307</v>
      </c>
      <c r="P5026" s="16" t="s">
        <v>12294</v>
      </c>
      <c r="Q5026" s="16" t="s">
        <v>12017</v>
      </c>
    </row>
    <row r="5027" customFormat="false" ht="15" hidden="false" customHeight="false" outlineLevel="0" collapsed="false">
      <c r="A5027" s="14" t="str">
        <f aca="false">'SKU Master'!A5027</f>
        <v>11-00086</v>
      </c>
      <c r="B5027" s="14" t="str">
        <f aca="false">VLOOKUP(A5027,'SKU Master'!$A:$N,6,FALSE())</f>
        <v>Harborline Dishwasher Rinse Aid, 24 oz</v>
      </c>
      <c r="C5027" s="15" t="n">
        <v>6.9</v>
      </c>
      <c r="D5027" s="15" t="n">
        <v>6.1</v>
      </c>
      <c r="E5027" s="15" t="n">
        <v>3.1</v>
      </c>
      <c r="F5027" s="16" t="s">
        <v>12290</v>
      </c>
      <c r="G5027" s="16" t="s">
        <v>12017</v>
      </c>
      <c r="H5027" s="17" t="n">
        <v>4.74</v>
      </c>
      <c r="I5027" s="18" t="n">
        <f aca="false">('SKU Master'!I5027-H5027)/'SKU Master'!I5027</f>
        <v>0.472747497219132</v>
      </c>
      <c r="J5027" s="16" t="n">
        <v>5</v>
      </c>
      <c r="K5027" s="19" t="n">
        <f aca="false">J5027*C5027</f>
        <v>34.5</v>
      </c>
      <c r="L5027" s="16" t="s">
        <v>12295</v>
      </c>
      <c r="M5027" s="16" t="s">
        <v>12292</v>
      </c>
      <c r="N5027" s="16" t="s">
        <v>12017</v>
      </c>
      <c r="O5027" s="16" t="s">
        <v>12307</v>
      </c>
      <c r="P5027" s="16" t="s">
        <v>12297</v>
      </c>
      <c r="Q5027" s="16" t="s">
        <v>12017</v>
      </c>
    </row>
    <row r="5028" customFormat="false" ht="15" hidden="false" customHeight="false" outlineLevel="0" collapsed="false">
      <c r="A5028" s="14" t="str">
        <f aca="false">'SKU Master'!A5028</f>
        <v>11-00087</v>
      </c>
      <c r="B5028" s="14" t="str">
        <f aca="false">VLOOKUP(A5028,'SKU Master'!$A:$N,6,FALSE())</f>
        <v>Freshwave Dishwasher Rinse Aid, 24 oz</v>
      </c>
      <c r="C5028" s="15" t="n">
        <v>6.6</v>
      </c>
      <c r="D5028" s="15" t="n">
        <v>10.9</v>
      </c>
      <c r="E5028" s="15" t="n">
        <v>3.5</v>
      </c>
      <c r="F5028" s="16" t="s">
        <v>12290</v>
      </c>
      <c r="G5028" s="16" t="s">
        <v>12021</v>
      </c>
      <c r="H5028" s="17" t="n">
        <v>2.44</v>
      </c>
      <c r="I5028" s="18" t="n">
        <f aca="false">('SKU Master'!I5028-H5028)/'SKU Master'!I5028</f>
        <v>0.444191343963554</v>
      </c>
      <c r="J5028" s="16" t="n">
        <v>4</v>
      </c>
      <c r="K5028" s="19" t="n">
        <f aca="false">J5028*C5028</f>
        <v>26.4</v>
      </c>
      <c r="L5028" s="16" t="s">
        <v>12295</v>
      </c>
      <c r="M5028" s="16" t="s">
        <v>12292</v>
      </c>
      <c r="N5028" s="16" t="s">
        <v>12017</v>
      </c>
      <c r="O5028" s="16" t="s">
        <v>12307</v>
      </c>
      <c r="P5028" s="16" t="s">
        <v>12296</v>
      </c>
      <c r="Q5028" s="16" t="s">
        <v>12017</v>
      </c>
    </row>
    <row r="5029" customFormat="false" ht="15" hidden="false" customHeight="false" outlineLevel="0" collapsed="false">
      <c r="A5029" s="14" t="str">
        <f aca="false">'SKU Master'!A5029</f>
        <v>11-00088</v>
      </c>
      <c r="B5029" s="14" t="str">
        <f aca="false">VLOOKUP(A5029,'SKU Master'!$A:$N,6,FALSE())</f>
        <v>ScrubRight Free &amp; Clear Sponges, 30 ct</v>
      </c>
      <c r="C5029" s="15" t="n">
        <v>5.5</v>
      </c>
      <c r="D5029" s="15" t="n">
        <v>8.6</v>
      </c>
      <c r="E5029" s="15" t="n">
        <v>5.9</v>
      </c>
      <c r="F5029" s="16" t="s">
        <v>12290</v>
      </c>
      <c r="G5029" s="16" t="s">
        <v>12021</v>
      </c>
      <c r="H5029" s="17" t="n">
        <v>3.18</v>
      </c>
      <c r="I5029" s="18" t="n">
        <f aca="false">('SKU Master'!I5029-H5029)/'SKU Master'!I5029</f>
        <v>0.398865784499055</v>
      </c>
      <c r="J5029" s="16" t="n">
        <v>4</v>
      </c>
      <c r="K5029" s="19" t="n">
        <f aca="false">J5029*C5029</f>
        <v>22</v>
      </c>
      <c r="L5029" s="16" t="s">
        <v>12295</v>
      </c>
      <c r="M5029" s="16" t="s">
        <v>12292</v>
      </c>
      <c r="N5029" s="16" t="s">
        <v>12017</v>
      </c>
      <c r="O5029" s="16" t="s">
        <v>12307</v>
      </c>
      <c r="P5029" s="16" t="s">
        <v>12296</v>
      </c>
      <c r="Q5029" s="16" t="s">
        <v>12017</v>
      </c>
    </row>
    <row r="5030" customFormat="false" ht="15" hidden="false" customHeight="false" outlineLevel="0" collapsed="false">
      <c r="A5030" s="14" t="str">
        <f aca="false">'SKU Master'!A5030</f>
        <v>11-00089</v>
      </c>
      <c r="B5030" s="14" t="str">
        <f aca="false">VLOOKUP(A5030,'SKU Master'!$A:$N,6,FALSE())</f>
        <v>Freshwave Free &amp; Clear Dishwasher Pods, 30 ct</v>
      </c>
      <c r="C5030" s="15" t="n">
        <v>6.5</v>
      </c>
      <c r="D5030" s="15" t="n">
        <v>8.8</v>
      </c>
      <c r="E5030" s="15" t="n">
        <v>5.2</v>
      </c>
      <c r="F5030" s="16" t="s">
        <v>12290</v>
      </c>
      <c r="G5030" s="16" t="s">
        <v>12017</v>
      </c>
      <c r="H5030" s="17" t="n">
        <v>5.87</v>
      </c>
      <c r="I5030" s="18" t="n">
        <f aca="false">('SKU Master'!I5030-H5030)/'SKU Master'!I5030</f>
        <v>0.406471183013145</v>
      </c>
      <c r="J5030" s="16" t="n">
        <v>6</v>
      </c>
      <c r="K5030" s="19" t="n">
        <f aca="false">J5030*C5030</f>
        <v>39</v>
      </c>
      <c r="L5030" s="16" t="s">
        <v>12295</v>
      </c>
      <c r="M5030" s="16" t="s">
        <v>12292</v>
      </c>
      <c r="N5030" s="16" t="s">
        <v>12017</v>
      </c>
      <c r="O5030" s="16" t="s">
        <v>12307</v>
      </c>
      <c r="P5030" s="16" t="s">
        <v>12297</v>
      </c>
      <c r="Q5030" s="16" t="s">
        <v>12017</v>
      </c>
    </row>
    <row r="5031" customFormat="false" ht="15" hidden="false" customHeight="false" outlineLevel="0" collapsed="false">
      <c r="A5031" s="14" t="str">
        <f aca="false">'SKU Master'!A5031</f>
        <v>11-00090</v>
      </c>
      <c r="B5031" s="14" t="str">
        <f aca="false">VLOOKUP(A5031,'SKU Master'!$A:$N,6,FALSE())</f>
        <v>Harborline Free &amp; Clear Sponges, 24 oz</v>
      </c>
      <c r="C5031" s="15" t="n">
        <v>5.6</v>
      </c>
      <c r="D5031" s="15" t="n">
        <v>6.1</v>
      </c>
      <c r="E5031" s="15" t="n">
        <v>4.5</v>
      </c>
      <c r="F5031" s="16" t="s">
        <v>12290</v>
      </c>
      <c r="G5031" s="16" t="s">
        <v>12017</v>
      </c>
      <c r="H5031" s="17" t="n">
        <v>3.06</v>
      </c>
      <c r="I5031" s="18" t="n">
        <f aca="false">('SKU Master'!I5031-H5031)/'SKU Master'!I5031</f>
        <v>0.421550094517958</v>
      </c>
      <c r="J5031" s="16" t="n">
        <v>5</v>
      </c>
      <c r="K5031" s="19" t="n">
        <f aca="false">J5031*C5031</f>
        <v>28</v>
      </c>
      <c r="L5031" s="16" t="s">
        <v>12295</v>
      </c>
      <c r="M5031" s="16" t="s">
        <v>12292</v>
      </c>
      <c r="N5031" s="16" t="s">
        <v>12017</v>
      </c>
      <c r="O5031" s="16" t="s">
        <v>12307</v>
      </c>
      <c r="P5031" s="16" t="s">
        <v>12297</v>
      </c>
      <c r="Q5031" s="16" t="s">
        <v>12021</v>
      </c>
    </row>
    <row r="5032" customFormat="false" ht="15" hidden="false" customHeight="false" outlineLevel="0" collapsed="false">
      <c r="A5032" s="14" t="str">
        <f aca="false">'SKU Master'!A5032</f>
        <v>11-00091</v>
      </c>
      <c r="B5032" s="14" t="str">
        <f aca="false">VLOOKUP(A5032,'SKU Master'!$A:$N,6,FALSE())</f>
        <v>Sparklean Wood Polish, 35 ct</v>
      </c>
      <c r="C5032" s="15" t="n">
        <v>4.3</v>
      </c>
      <c r="D5032" s="15" t="n">
        <v>7.2</v>
      </c>
      <c r="E5032" s="15" t="n">
        <v>3</v>
      </c>
      <c r="F5032" s="16" t="s">
        <v>12290</v>
      </c>
      <c r="G5032" s="16" t="s">
        <v>12021</v>
      </c>
      <c r="H5032" s="17" t="n">
        <v>3.2</v>
      </c>
      <c r="I5032" s="18" t="n">
        <f aca="false">('SKU Master'!I5032-H5032)/'SKU Master'!I5032</f>
        <v>0.41712204007286</v>
      </c>
      <c r="J5032" s="16" t="n">
        <v>6</v>
      </c>
      <c r="K5032" s="19" t="n">
        <f aca="false">J5032*C5032</f>
        <v>25.8</v>
      </c>
      <c r="L5032" s="16" t="s">
        <v>12295</v>
      </c>
      <c r="M5032" s="16" t="s">
        <v>12292</v>
      </c>
      <c r="N5032" s="16" t="s">
        <v>12017</v>
      </c>
      <c r="O5032" s="16" t="s">
        <v>12307</v>
      </c>
      <c r="P5032" s="16" t="s">
        <v>12297</v>
      </c>
      <c r="Q5032" s="16" t="s">
        <v>12017</v>
      </c>
    </row>
    <row r="5033" customFormat="false" ht="15" hidden="false" customHeight="false" outlineLevel="0" collapsed="false">
      <c r="A5033" s="14" t="str">
        <f aca="false">'SKU Master'!A5033</f>
        <v>11-00092</v>
      </c>
      <c r="B5033" s="14" t="str">
        <f aca="false">VLOOKUP(A5033,'SKU Master'!$A:$N,6,FALSE())</f>
        <v>ScrubRight Fresh Scent Glass Cleaner, 26 oz</v>
      </c>
      <c r="C5033" s="15" t="n">
        <v>6.3</v>
      </c>
      <c r="D5033" s="15" t="n">
        <v>11.8</v>
      </c>
      <c r="E5033" s="15" t="n">
        <v>4.8</v>
      </c>
      <c r="F5033" s="16" t="s">
        <v>12290</v>
      </c>
      <c r="G5033" s="16" t="s">
        <v>12017</v>
      </c>
      <c r="H5033" s="17" t="n">
        <v>3.55</v>
      </c>
      <c r="I5033" s="18" t="n">
        <f aca="false">('SKU Master'!I5033-H5033)/'SKU Master'!I5033</f>
        <v>0.435612082670906</v>
      </c>
      <c r="J5033" s="16" t="n">
        <v>6</v>
      </c>
      <c r="K5033" s="19" t="n">
        <f aca="false">J5033*C5033</f>
        <v>37.8</v>
      </c>
      <c r="L5033" s="16" t="s">
        <v>12295</v>
      </c>
      <c r="M5033" s="16" t="s">
        <v>12292</v>
      </c>
      <c r="N5033" s="16" t="s">
        <v>12017</v>
      </c>
      <c r="O5033" s="16" t="s">
        <v>12307</v>
      </c>
      <c r="P5033" s="16" t="s">
        <v>12297</v>
      </c>
      <c r="Q5033" s="16" t="s">
        <v>12017</v>
      </c>
    </row>
    <row r="5034" customFormat="false" ht="15" hidden="false" customHeight="false" outlineLevel="0" collapsed="false">
      <c r="A5034" s="14" t="str">
        <f aca="false">'SKU Master'!A5034</f>
        <v>11-00093</v>
      </c>
      <c r="B5034" s="14" t="str">
        <f aca="false">VLOOKUP(A5034,'SKU Master'!$A:$N,6,FALSE())</f>
        <v>Sparklean Fresh Scent Wood Polish, 35 ct</v>
      </c>
      <c r="C5034" s="15" t="n">
        <v>5.7</v>
      </c>
      <c r="D5034" s="15" t="n">
        <v>9.3</v>
      </c>
      <c r="E5034" s="15" t="n">
        <v>3.5</v>
      </c>
      <c r="F5034" s="16" t="s">
        <v>12290</v>
      </c>
      <c r="G5034" s="16" t="s">
        <v>12021</v>
      </c>
      <c r="H5034" s="17" t="n">
        <v>3.88</v>
      </c>
      <c r="I5034" s="18" t="n">
        <f aca="false">('SKU Master'!I5034-H5034)/'SKU Master'!I5034</f>
        <v>0.329879101899827</v>
      </c>
      <c r="J5034" s="16" t="n">
        <v>5</v>
      </c>
      <c r="K5034" s="19" t="n">
        <f aca="false">J5034*C5034</f>
        <v>28.5</v>
      </c>
      <c r="L5034" s="16" t="s">
        <v>12295</v>
      </c>
      <c r="M5034" s="16" t="s">
        <v>12292</v>
      </c>
      <c r="N5034" s="16" t="s">
        <v>12017</v>
      </c>
      <c r="O5034" s="16" t="s">
        <v>12307</v>
      </c>
      <c r="P5034" s="16" t="s">
        <v>12296</v>
      </c>
      <c r="Q5034" s="16" t="s">
        <v>12017</v>
      </c>
    </row>
    <row r="5035" customFormat="false" ht="15" hidden="false" customHeight="false" outlineLevel="0" collapsed="false">
      <c r="A5035" s="14" t="str">
        <f aca="false">'SKU Master'!A5035</f>
        <v>11-00094</v>
      </c>
      <c r="B5035" s="14" t="str">
        <f aca="false">VLOOKUP(A5035,'SKU Master'!$A:$N,6,FALSE())</f>
        <v>Freshwave Fresh Scent Disinfecting Wipes, 35 ct</v>
      </c>
      <c r="C5035" s="15" t="n">
        <v>5.7</v>
      </c>
      <c r="D5035" s="15" t="n">
        <v>10.1</v>
      </c>
      <c r="E5035" s="15" t="n">
        <v>4.8</v>
      </c>
      <c r="F5035" s="16" t="s">
        <v>12290</v>
      </c>
      <c r="G5035" s="16" t="s">
        <v>12021</v>
      </c>
      <c r="H5035" s="17" t="n">
        <v>2.68</v>
      </c>
      <c r="I5035" s="18" t="n">
        <f aca="false">('SKU Master'!I5035-H5035)/'SKU Master'!I5035</f>
        <v>0.389521640091116</v>
      </c>
      <c r="J5035" s="16" t="n">
        <v>2</v>
      </c>
      <c r="K5035" s="19" t="n">
        <f aca="false">J5035*C5035</f>
        <v>11.4</v>
      </c>
      <c r="L5035" s="16" t="s">
        <v>12295</v>
      </c>
      <c r="M5035" s="16" t="s">
        <v>12292</v>
      </c>
      <c r="N5035" s="16" t="s">
        <v>12017</v>
      </c>
      <c r="O5035" s="16" t="s">
        <v>12307</v>
      </c>
      <c r="P5035" s="16" t="s">
        <v>12298</v>
      </c>
      <c r="Q5035" s="16" t="s">
        <v>12017</v>
      </c>
    </row>
    <row r="5036" customFormat="false" ht="15" hidden="false" customHeight="false" outlineLevel="0" collapsed="false">
      <c r="A5036" s="14" t="str">
        <f aca="false">'SKU Master'!A5036</f>
        <v>11-00095</v>
      </c>
      <c r="B5036" s="14" t="str">
        <f aca="false">VLOOKUP(A5036,'SKU Master'!$A:$N,6,FALSE())</f>
        <v>Freshwave Disinfecting Wipes, 35 ct</v>
      </c>
      <c r="C5036" s="15" t="n">
        <v>6.7</v>
      </c>
      <c r="D5036" s="15" t="n">
        <v>7.4</v>
      </c>
      <c r="E5036" s="15" t="n">
        <v>3.8</v>
      </c>
      <c r="F5036" s="16" t="s">
        <v>12290</v>
      </c>
      <c r="G5036" s="16" t="s">
        <v>12021</v>
      </c>
      <c r="H5036" s="17" t="n">
        <v>2.48</v>
      </c>
      <c r="I5036" s="18" t="n">
        <f aca="false">('SKU Master'!I5036-H5036)/'SKU Master'!I5036</f>
        <v>0.421911421911422</v>
      </c>
      <c r="J5036" s="16" t="n">
        <v>6</v>
      </c>
      <c r="K5036" s="19" t="n">
        <f aca="false">J5036*C5036</f>
        <v>40.2</v>
      </c>
      <c r="L5036" s="16" t="s">
        <v>12295</v>
      </c>
      <c r="M5036" s="16" t="s">
        <v>12292</v>
      </c>
      <c r="N5036" s="16" t="s">
        <v>12017</v>
      </c>
      <c r="O5036" s="16" t="s">
        <v>12307</v>
      </c>
      <c r="P5036" s="16" t="s">
        <v>12297</v>
      </c>
      <c r="Q5036" s="16" t="s">
        <v>12017</v>
      </c>
    </row>
    <row r="5037" customFormat="false" ht="15" hidden="false" customHeight="false" outlineLevel="0" collapsed="false">
      <c r="A5037" s="14" t="str">
        <f aca="false">'SKU Master'!A5037</f>
        <v>11-00096</v>
      </c>
      <c r="B5037" s="14" t="str">
        <f aca="false">VLOOKUP(A5037,'SKU Master'!$A:$N,6,FALSE())</f>
        <v>Harborline Wood Polish, 35 ct</v>
      </c>
      <c r="C5037" s="15" t="n">
        <v>3.9</v>
      </c>
      <c r="D5037" s="15" t="n">
        <v>8</v>
      </c>
      <c r="E5037" s="15" t="n">
        <v>4.9</v>
      </c>
      <c r="F5037" s="16" t="s">
        <v>12290</v>
      </c>
      <c r="G5037" s="16" t="s">
        <v>12017</v>
      </c>
      <c r="H5037" s="17" t="n">
        <v>3.23</v>
      </c>
      <c r="I5037" s="18" t="n">
        <f aca="false">('SKU Master'!I5037-H5037)/'SKU Master'!I5037</f>
        <v>0.49452269170579</v>
      </c>
      <c r="J5037" s="16" t="n">
        <v>6</v>
      </c>
      <c r="K5037" s="19" t="n">
        <f aca="false">J5037*C5037</f>
        <v>23.4</v>
      </c>
      <c r="L5037" s="16" t="s">
        <v>12295</v>
      </c>
      <c r="M5037" s="16" t="s">
        <v>12292</v>
      </c>
      <c r="N5037" s="16" t="s">
        <v>12017</v>
      </c>
      <c r="O5037" s="16" t="s">
        <v>12307</v>
      </c>
      <c r="P5037" s="16" t="s">
        <v>12297</v>
      </c>
      <c r="Q5037" s="16" t="s">
        <v>12017</v>
      </c>
    </row>
    <row r="5038" customFormat="false" ht="15" hidden="false" customHeight="false" outlineLevel="0" collapsed="false">
      <c r="A5038" s="14" t="str">
        <f aca="false">'SKU Master'!A5038</f>
        <v>11-00097</v>
      </c>
      <c r="B5038" s="14" t="str">
        <f aca="false">VLOOKUP(A5038,'SKU Master'!$A:$N,6,FALSE())</f>
        <v>Sparklean All-Purpose Cleaner, 35 ct</v>
      </c>
      <c r="C5038" s="15" t="n">
        <v>6.7</v>
      </c>
      <c r="D5038" s="15" t="n">
        <v>8.1</v>
      </c>
      <c r="E5038" s="15" t="n">
        <v>4.7</v>
      </c>
      <c r="F5038" s="16" t="s">
        <v>12290</v>
      </c>
      <c r="G5038" s="16" t="s">
        <v>12021</v>
      </c>
      <c r="H5038" s="17" t="n">
        <v>2.05</v>
      </c>
      <c r="I5038" s="18" t="n">
        <f aca="false">('SKU Master'!I5038-H5038)/'SKU Master'!I5038</f>
        <v>0.376899696048632</v>
      </c>
      <c r="J5038" s="16" t="n">
        <v>3</v>
      </c>
      <c r="K5038" s="19" t="n">
        <f aca="false">J5038*C5038</f>
        <v>20.1</v>
      </c>
      <c r="L5038" s="16" t="s">
        <v>12295</v>
      </c>
      <c r="M5038" s="16" t="s">
        <v>12292</v>
      </c>
      <c r="N5038" s="16" t="s">
        <v>12017</v>
      </c>
      <c r="O5038" s="16" t="s">
        <v>12307</v>
      </c>
      <c r="P5038" s="16" t="s">
        <v>12298</v>
      </c>
      <c r="Q5038" s="16" t="s">
        <v>12017</v>
      </c>
    </row>
    <row r="5039" customFormat="false" ht="15" hidden="false" customHeight="false" outlineLevel="0" collapsed="false">
      <c r="A5039" s="14" t="str">
        <f aca="false">'SKU Master'!A5039</f>
        <v>11-00098</v>
      </c>
      <c r="B5039" s="14" t="str">
        <f aca="false">VLOOKUP(A5039,'SKU Master'!$A:$N,6,FALSE())</f>
        <v>Harborline Fresh Scent Floor Cleaner, 35 ct</v>
      </c>
      <c r="C5039" s="15" t="n">
        <v>4.1</v>
      </c>
      <c r="D5039" s="15" t="n">
        <v>9.7</v>
      </c>
      <c r="E5039" s="15" t="n">
        <v>4.1</v>
      </c>
      <c r="F5039" s="16" t="s">
        <v>12290</v>
      </c>
      <c r="G5039" s="16" t="s">
        <v>12021</v>
      </c>
      <c r="H5039" s="17" t="n">
        <v>3.17</v>
      </c>
      <c r="I5039" s="18" t="n">
        <f aca="false">('SKU Master'!I5039-H5039)/'SKU Master'!I5039</f>
        <v>0.496025437201908</v>
      </c>
      <c r="J5039" s="16" t="n">
        <v>3</v>
      </c>
      <c r="K5039" s="19" t="n">
        <f aca="false">J5039*C5039</f>
        <v>12.3</v>
      </c>
      <c r="L5039" s="16" t="s">
        <v>12295</v>
      </c>
      <c r="M5039" s="16" t="s">
        <v>12292</v>
      </c>
      <c r="N5039" s="16" t="s">
        <v>12017</v>
      </c>
      <c r="O5039" s="16" t="s">
        <v>12307</v>
      </c>
      <c r="P5039" s="16" t="s">
        <v>12298</v>
      </c>
      <c r="Q5039" s="16" t="s">
        <v>12017</v>
      </c>
    </row>
    <row r="5040" customFormat="false" ht="15" hidden="false" customHeight="false" outlineLevel="0" collapsed="false">
      <c r="A5040" s="14" t="str">
        <f aca="false">'SKU Master'!A5040</f>
        <v>11-00099</v>
      </c>
      <c r="B5040" s="14" t="str">
        <f aca="false">VLOOKUP(A5040,'SKU Master'!$A:$N,6,FALSE())</f>
        <v>ScrubRight Fresh Scent All-Purpose Cleaner, 26 oz</v>
      </c>
      <c r="C5040" s="15" t="n">
        <v>7</v>
      </c>
      <c r="D5040" s="15" t="n">
        <v>10.5</v>
      </c>
      <c r="E5040" s="15" t="n">
        <v>3.2</v>
      </c>
      <c r="F5040" s="16" t="s">
        <v>12290</v>
      </c>
      <c r="G5040" s="16" t="s">
        <v>12021</v>
      </c>
      <c r="H5040" s="17" t="n">
        <v>3.95</v>
      </c>
      <c r="I5040" s="18" t="n">
        <f aca="false">('SKU Master'!I5040-H5040)/'SKU Master'!I5040</f>
        <v>0.426705370101597</v>
      </c>
      <c r="J5040" s="16" t="n">
        <v>3</v>
      </c>
      <c r="K5040" s="19" t="n">
        <f aca="false">J5040*C5040</f>
        <v>21</v>
      </c>
      <c r="L5040" s="16" t="s">
        <v>12295</v>
      </c>
      <c r="M5040" s="16" t="s">
        <v>12292</v>
      </c>
      <c r="N5040" s="16" t="s">
        <v>12017</v>
      </c>
      <c r="O5040" s="16" t="s">
        <v>12307</v>
      </c>
      <c r="P5040" s="16" t="s">
        <v>12298</v>
      </c>
      <c r="Q5040" s="16" t="s">
        <v>12017</v>
      </c>
    </row>
    <row r="5041" customFormat="false" ht="15" hidden="false" customHeight="false" outlineLevel="0" collapsed="false">
      <c r="A5041" s="14" t="str">
        <f aca="false">'SKU Master'!A5041</f>
        <v>11-00100</v>
      </c>
      <c r="B5041" s="14" t="str">
        <f aca="false">VLOOKUP(A5041,'SKU Master'!$A:$N,6,FALSE())</f>
        <v>Harborline All-Purpose Cleaner, 35 ct</v>
      </c>
      <c r="C5041" s="15" t="n">
        <v>6.2</v>
      </c>
      <c r="D5041" s="15" t="n">
        <v>11.6</v>
      </c>
      <c r="E5041" s="15" t="n">
        <v>5.2</v>
      </c>
      <c r="F5041" s="16" t="s">
        <v>12290</v>
      </c>
      <c r="G5041" s="16" t="s">
        <v>12021</v>
      </c>
      <c r="H5041" s="17" t="n">
        <v>3.47</v>
      </c>
      <c r="I5041" s="18" t="n">
        <f aca="false">('SKU Master'!I5041-H5041)/'SKU Master'!I5041</f>
        <v>0.400690846286701</v>
      </c>
      <c r="J5041" s="16" t="n">
        <v>1</v>
      </c>
      <c r="K5041" s="19" t="n">
        <f aca="false">J5041*C5041</f>
        <v>6.2</v>
      </c>
      <c r="L5041" s="16" t="s">
        <v>12291</v>
      </c>
      <c r="M5041" s="16" t="s">
        <v>12292</v>
      </c>
      <c r="N5041" s="16" t="s">
        <v>12017</v>
      </c>
      <c r="O5041" s="16" t="s">
        <v>12307</v>
      </c>
      <c r="P5041" s="16" t="s">
        <v>12294</v>
      </c>
      <c r="Q5041" s="16" t="s">
        <v>12017</v>
      </c>
    </row>
    <row r="5042" customFormat="false" ht="15" hidden="false" customHeight="false" outlineLevel="0" collapsed="false">
      <c r="A5042" s="14" t="str">
        <f aca="false">'SKU Master'!A5042</f>
        <v>11-00101</v>
      </c>
      <c r="B5042" s="14" t="str">
        <f aca="false">VLOOKUP(A5042,'SKU Master'!$A:$N,6,FALSE())</f>
        <v>Harborline Glass Cleaner, 32 oz</v>
      </c>
      <c r="C5042" s="15" t="n">
        <v>6</v>
      </c>
      <c r="D5042" s="15" t="n">
        <v>10</v>
      </c>
      <c r="E5042" s="15" t="n">
        <v>5.5</v>
      </c>
      <c r="F5042" s="16" t="s">
        <v>12290</v>
      </c>
      <c r="G5042" s="16" t="s">
        <v>12021</v>
      </c>
      <c r="H5042" s="17" t="n">
        <v>1.65</v>
      </c>
      <c r="I5042" s="18" t="n">
        <f aca="false">('SKU Master'!I5042-H5042)/'SKU Master'!I5042</f>
        <v>0.513274336283186</v>
      </c>
      <c r="J5042" s="16" t="n">
        <v>5</v>
      </c>
      <c r="K5042" s="19" t="n">
        <f aca="false">J5042*C5042</f>
        <v>30</v>
      </c>
      <c r="L5042" s="16" t="s">
        <v>12295</v>
      </c>
      <c r="M5042" s="16" t="s">
        <v>12292</v>
      </c>
      <c r="N5042" s="16" t="s">
        <v>12017</v>
      </c>
      <c r="O5042" s="16" t="s">
        <v>12307</v>
      </c>
      <c r="P5042" s="16" t="s">
        <v>12296</v>
      </c>
      <c r="Q5042" s="16" t="s">
        <v>12017</v>
      </c>
    </row>
    <row r="5043" customFormat="false" ht="15" hidden="false" customHeight="false" outlineLevel="0" collapsed="false">
      <c r="A5043" s="14" t="str">
        <f aca="false">'SKU Master'!A5043</f>
        <v>11-00102</v>
      </c>
      <c r="B5043" s="14" t="str">
        <f aca="false">VLOOKUP(A5043,'SKU Master'!$A:$N,6,FALSE())</f>
        <v>ScrubRight Lemon Wood Polish, 35 ct</v>
      </c>
      <c r="C5043" s="15" t="n">
        <v>4.3</v>
      </c>
      <c r="D5043" s="15" t="n">
        <v>10.5</v>
      </c>
      <c r="E5043" s="15" t="n">
        <v>5.6</v>
      </c>
      <c r="F5043" s="16" t="s">
        <v>12290</v>
      </c>
      <c r="G5043" s="16" t="s">
        <v>12021</v>
      </c>
      <c r="H5043" s="17" t="n">
        <v>2.39</v>
      </c>
      <c r="I5043" s="18" t="n">
        <f aca="false">('SKU Master'!I5043-H5043)/'SKU Master'!I5043</f>
        <v>0.401002506265664</v>
      </c>
      <c r="J5043" s="16" t="n">
        <v>2</v>
      </c>
      <c r="K5043" s="19" t="n">
        <f aca="false">J5043*C5043</f>
        <v>8.6</v>
      </c>
      <c r="L5043" s="16" t="s">
        <v>12295</v>
      </c>
      <c r="M5043" s="16" t="s">
        <v>12292</v>
      </c>
      <c r="N5043" s="16" t="s">
        <v>12017</v>
      </c>
      <c r="O5043" s="16" t="s">
        <v>12307</v>
      </c>
      <c r="P5043" s="16" t="s">
        <v>12294</v>
      </c>
      <c r="Q5043" s="16" t="s">
        <v>12017</v>
      </c>
    </row>
    <row r="5044" customFormat="false" ht="15" hidden="false" customHeight="false" outlineLevel="0" collapsed="false">
      <c r="A5044" s="14" t="str">
        <f aca="false">'SKU Master'!A5044</f>
        <v>11-00103</v>
      </c>
      <c r="B5044" s="14" t="str">
        <f aca="false">VLOOKUP(A5044,'SKU Master'!$A:$N,6,FALSE())</f>
        <v>Sparklean Fresh Scent Glass Cleaner, 32 oz</v>
      </c>
      <c r="C5044" s="15" t="n">
        <v>4</v>
      </c>
      <c r="D5044" s="15" t="n">
        <v>6.4</v>
      </c>
      <c r="E5044" s="15" t="n">
        <v>5.6</v>
      </c>
      <c r="F5044" s="16" t="s">
        <v>12290</v>
      </c>
      <c r="G5044" s="16" t="s">
        <v>12021</v>
      </c>
      <c r="H5044" s="17" t="n">
        <v>2.68</v>
      </c>
      <c r="I5044" s="18" t="n">
        <f aca="false">('SKU Master'!I5044-H5044)/'SKU Master'!I5044</f>
        <v>0.403118040089087</v>
      </c>
      <c r="J5044" s="16" t="n">
        <v>3</v>
      </c>
      <c r="K5044" s="19" t="n">
        <f aca="false">J5044*C5044</f>
        <v>12</v>
      </c>
      <c r="L5044" s="16" t="s">
        <v>12295</v>
      </c>
      <c r="M5044" s="16" t="s">
        <v>12292</v>
      </c>
      <c r="N5044" s="16" t="s">
        <v>12017</v>
      </c>
      <c r="O5044" s="16" t="s">
        <v>12307</v>
      </c>
      <c r="P5044" s="16" t="s">
        <v>12298</v>
      </c>
      <c r="Q5044" s="16" t="s">
        <v>12017</v>
      </c>
    </row>
    <row r="5045" customFormat="false" ht="15" hidden="false" customHeight="false" outlineLevel="0" collapsed="false">
      <c r="A5045" s="14" t="str">
        <f aca="false">'SKU Master'!A5045</f>
        <v>11-00104</v>
      </c>
      <c r="B5045" s="14" t="str">
        <f aca="false">VLOOKUP(A5045,'SKU Master'!$A:$N,6,FALSE())</f>
        <v>ScrubRight Lemon Floor Cleaner, 35 ct</v>
      </c>
      <c r="C5045" s="15" t="n">
        <v>4.4</v>
      </c>
      <c r="D5045" s="15" t="n">
        <v>10.9</v>
      </c>
      <c r="E5045" s="15" t="n">
        <v>6</v>
      </c>
      <c r="F5045" s="16" t="s">
        <v>12290</v>
      </c>
      <c r="G5045" s="16" t="s">
        <v>12021</v>
      </c>
      <c r="H5045" s="17" t="n">
        <v>2.3</v>
      </c>
      <c r="I5045" s="18" t="n">
        <f aca="false">('SKU Master'!I5045-H5045)/'SKU Master'!I5045</f>
        <v>0.423558897243108</v>
      </c>
      <c r="J5045" s="16" t="n">
        <v>6</v>
      </c>
      <c r="K5045" s="19" t="n">
        <f aca="false">J5045*C5045</f>
        <v>26.4</v>
      </c>
      <c r="L5045" s="16" t="s">
        <v>12295</v>
      </c>
      <c r="M5045" s="16" t="s">
        <v>12292</v>
      </c>
      <c r="N5045" s="16" t="s">
        <v>12017</v>
      </c>
      <c r="O5045" s="16" t="s">
        <v>12307</v>
      </c>
      <c r="P5045" s="16" t="s">
        <v>12296</v>
      </c>
      <c r="Q5045" s="16" t="s">
        <v>12017</v>
      </c>
    </row>
    <row r="5046" customFormat="false" ht="15" hidden="false" customHeight="false" outlineLevel="0" collapsed="false">
      <c r="A5046" s="14" t="str">
        <f aca="false">'SKU Master'!A5046</f>
        <v>11-00105</v>
      </c>
      <c r="B5046" s="14" t="str">
        <f aca="false">VLOOKUP(A5046,'SKU Master'!$A:$N,6,FALSE())</f>
        <v>Sparklean Lemon Glass Cleaner, 32 oz</v>
      </c>
      <c r="C5046" s="15" t="n">
        <v>4.3</v>
      </c>
      <c r="D5046" s="15" t="n">
        <v>8.1</v>
      </c>
      <c r="E5046" s="15" t="n">
        <v>3.2</v>
      </c>
      <c r="F5046" s="16" t="s">
        <v>12290</v>
      </c>
      <c r="G5046" s="16" t="s">
        <v>12021</v>
      </c>
      <c r="H5046" s="17" t="n">
        <v>3.54</v>
      </c>
      <c r="I5046" s="18" t="n">
        <f aca="false">('SKU Master'!I5046-H5046)/'SKU Master'!I5046</f>
        <v>0.330812854442344</v>
      </c>
      <c r="J5046" s="16" t="n">
        <v>5</v>
      </c>
      <c r="K5046" s="19" t="n">
        <f aca="false">J5046*C5046</f>
        <v>21.5</v>
      </c>
      <c r="L5046" s="16" t="s">
        <v>12295</v>
      </c>
      <c r="M5046" s="16" t="s">
        <v>12292</v>
      </c>
      <c r="N5046" s="16" t="s">
        <v>12017</v>
      </c>
      <c r="O5046" s="16" t="s">
        <v>12307</v>
      </c>
      <c r="P5046" s="16" t="s">
        <v>12297</v>
      </c>
      <c r="Q5046" s="16" t="s">
        <v>12017</v>
      </c>
    </row>
    <row r="5047" customFormat="false" ht="15" hidden="false" customHeight="false" outlineLevel="0" collapsed="false">
      <c r="A5047" s="14" t="str">
        <f aca="false">'SKU Master'!A5047</f>
        <v>11-00106</v>
      </c>
      <c r="B5047" s="14" t="str">
        <f aca="false">VLOOKUP(A5047,'SKU Master'!$A:$N,6,FALSE())</f>
        <v>Freshwave Fresh Scent Wood Polish, 32 oz</v>
      </c>
      <c r="C5047" s="15" t="n">
        <v>5.4</v>
      </c>
      <c r="D5047" s="15" t="n">
        <v>10</v>
      </c>
      <c r="E5047" s="15" t="n">
        <v>5.8</v>
      </c>
      <c r="F5047" s="16" t="s">
        <v>12290</v>
      </c>
      <c r="G5047" s="16" t="s">
        <v>12021</v>
      </c>
      <c r="H5047" s="17" t="n">
        <v>2.85</v>
      </c>
      <c r="I5047" s="18" t="n">
        <f aca="false">('SKU Master'!I5047-H5047)/'SKU Master'!I5047</f>
        <v>0.405010438413361</v>
      </c>
      <c r="J5047" s="16" t="n">
        <v>5</v>
      </c>
      <c r="K5047" s="19" t="n">
        <f aca="false">J5047*C5047</f>
        <v>27</v>
      </c>
      <c r="L5047" s="16" t="s">
        <v>12295</v>
      </c>
      <c r="M5047" s="16" t="s">
        <v>12292</v>
      </c>
      <c r="N5047" s="16" t="s">
        <v>12017</v>
      </c>
      <c r="O5047" s="16" t="s">
        <v>12307</v>
      </c>
      <c r="P5047" s="16" t="s">
        <v>12296</v>
      </c>
      <c r="Q5047" s="16" t="s">
        <v>12017</v>
      </c>
    </row>
    <row r="5048" customFormat="false" ht="15" hidden="false" customHeight="false" outlineLevel="0" collapsed="false">
      <c r="A5048" s="14" t="str">
        <f aca="false">'SKU Master'!A5048</f>
        <v>11-00107</v>
      </c>
      <c r="B5048" s="14" t="str">
        <f aca="false">VLOOKUP(A5048,'SKU Master'!$A:$N,6,FALSE())</f>
        <v>Harborline Fresh Scent Glass Cleaner, 32 oz</v>
      </c>
      <c r="C5048" s="15" t="n">
        <v>5.8</v>
      </c>
      <c r="D5048" s="15" t="n">
        <v>11.4</v>
      </c>
      <c r="E5048" s="15" t="n">
        <v>4</v>
      </c>
      <c r="F5048" s="16" t="s">
        <v>12290</v>
      </c>
      <c r="G5048" s="16" t="s">
        <v>12021</v>
      </c>
      <c r="H5048" s="17" t="n">
        <v>2.51</v>
      </c>
      <c r="I5048" s="18" t="n">
        <f aca="false">('SKU Master'!I5048-H5048)/'SKU Master'!I5048</f>
        <v>0.496993987975952</v>
      </c>
      <c r="J5048" s="16" t="n">
        <v>2</v>
      </c>
      <c r="K5048" s="19" t="n">
        <f aca="false">J5048*C5048</f>
        <v>11.6</v>
      </c>
      <c r="L5048" s="16" t="s">
        <v>12295</v>
      </c>
      <c r="M5048" s="16" t="s">
        <v>12292</v>
      </c>
      <c r="N5048" s="16" t="s">
        <v>12017</v>
      </c>
      <c r="O5048" s="16" t="s">
        <v>12307</v>
      </c>
      <c r="P5048" s="16" t="s">
        <v>12294</v>
      </c>
      <c r="Q5048" s="16" t="s">
        <v>12017</v>
      </c>
    </row>
    <row r="5049" customFormat="false" ht="15" hidden="false" customHeight="false" outlineLevel="0" collapsed="false">
      <c r="A5049" s="14" t="str">
        <f aca="false">'SKU Master'!A5049</f>
        <v>11-00108</v>
      </c>
      <c r="B5049" s="14" t="str">
        <f aca="false">VLOOKUP(A5049,'SKU Master'!$A:$N,6,FALSE())</f>
        <v>ScrubRight Lemon Glass Cleaner, 26 oz</v>
      </c>
      <c r="C5049" s="15" t="n">
        <v>3.6</v>
      </c>
      <c r="D5049" s="15" t="n">
        <v>9</v>
      </c>
      <c r="E5049" s="15" t="n">
        <v>5.1</v>
      </c>
      <c r="F5049" s="16" t="s">
        <v>12290</v>
      </c>
      <c r="G5049" s="16" t="s">
        <v>12021</v>
      </c>
      <c r="H5049" s="17" t="n">
        <v>3.79</v>
      </c>
      <c r="I5049" s="18" t="n">
        <f aca="false">('SKU Master'!I5049-H5049)/'SKU Master'!I5049</f>
        <v>0.309653916211293</v>
      </c>
      <c r="J5049" s="16" t="n">
        <v>4</v>
      </c>
      <c r="K5049" s="19" t="n">
        <f aca="false">J5049*C5049</f>
        <v>14.4</v>
      </c>
      <c r="L5049" s="16" t="s">
        <v>12295</v>
      </c>
      <c r="M5049" s="16" t="s">
        <v>12292</v>
      </c>
      <c r="N5049" s="16" t="s">
        <v>12017</v>
      </c>
      <c r="O5049" s="16" t="s">
        <v>12307</v>
      </c>
      <c r="P5049" s="16" t="s">
        <v>12296</v>
      </c>
      <c r="Q5049" s="16" t="s">
        <v>12017</v>
      </c>
    </row>
    <row r="5050" customFormat="false" ht="15" hidden="false" customHeight="false" outlineLevel="0" collapsed="false">
      <c r="A5050" s="14" t="str">
        <f aca="false">'SKU Master'!A5050</f>
        <v>11-00109</v>
      </c>
      <c r="B5050" s="14" t="str">
        <f aca="false">VLOOKUP(A5050,'SKU Master'!$A:$N,6,FALSE())</f>
        <v>Harborline Lemon Wood Polish, 32 oz</v>
      </c>
      <c r="C5050" s="15" t="n">
        <v>5.1</v>
      </c>
      <c r="D5050" s="15" t="n">
        <v>7.9</v>
      </c>
      <c r="E5050" s="15" t="n">
        <v>4.2</v>
      </c>
      <c r="F5050" s="16" t="s">
        <v>12290</v>
      </c>
      <c r="G5050" s="16" t="s">
        <v>12021</v>
      </c>
      <c r="H5050" s="17" t="n">
        <v>3.3</v>
      </c>
      <c r="I5050" s="18" t="n">
        <f aca="false">('SKU Master'!I5050-H5050)/'SKU Master'!I5050</f>
        <v>0.491525423728814</v>
      </c>
      <c r="J5050" s="16" t="n">
        <v>1</v>
      </c>
      <c r="K5050" s="19" t="n">
        <f aca="false">J5050*C5050</f>
        <v>5.1</v>
      </c>
      <c r="L5050" s="16" t="s">
        <v>12291</v>
      </c>
      <c r="M5050" s="16" t="s">
        <v>12292</v>
      </c>
      <c r="N5050" s="16" t="s">
        <v>12017</v>
      </c>
      <c r="O5050" s="16" t="s">
        <v>12307</v>
      </c>
      <c r="P5050" s="16" t="s">
        <v>12294</v>
      </c>
      <c r="Q5050" s="16" t="s">
        <v>12017</v>
      </c>
    </row>
    <row r="5051" customFormat="false" ht="15" hidden="false" customHeight="false" outlineLevel="0" collapsed="false">
      <c r="A5051" s="14" t="str">
        <f aca="false">'SKU Master'!A5051</f>
        <v>11-00110</v>
      </c>
      <c r="B5051" s="14" t="str">
        <f aca="false">VLOOKUP(A5051,'SKU Master'!$A:$N,6,FALSE())</f>
        <v>ScrubRight Fresh Scent Disinfecting Wipes, 32 oz</v>
      </c>
      <c r="C5051" s="15" t="n">
        <v>4.9</v>
      </c>
      <c r="D5051" s="15" t="n">
        <v>11.4</v>
      </c>
      <c r="E5051" s="15" t="n">
        <v>5</v>
      </c>
      <c r="F5051" s="16" t="s">
        <v>12290</v>
      </c>
      <c r="G5051" s="16" t="s">
        <v>12021</v>
      </c>
      <c r="H5051" s="17" t="n">
        <v>3.38</v>
      </c>
      <c r="I5051" s="18" t="n">
        <f aca="false">('SKU Master'!I5051-H5051)/'SKU Master'!I5051</f>
        <v>0.435726210350584</v>
      </c>
      <c r="J5051" s="16" t="n">
        <v>4</v>
      </c>
      <c r="K5051" s="19" t="n">
        <f aca="false">J5051*C5051</f>
        <v>19.6</v>
      </c>
      <c r="L5051" s="16" t="s">
        <v>12295</v>
      </c>
      <c r="M5051" s="16" t="s">
        <v>12292</v>
      </c>
      <c r="N5051" s="16" t="s">
        <v>12017</v>
      </c>
      <c r="O5051" s="16" t="s">
        <v>12307</v>
      </c>
      <c r="P5051" s="16" t="s">
        <v>12296</v>
      </c>
      <c r="Q5051" s="16" t="s">
        <v>12017</v>
      </c>
    </row>
    <row r="5052" customFormat="false" ht="15" hidden="false" customHeight="false" outlineLevel="0" collapsed="false">
      <c r="A5052" s="14" t="str">
        <f aca="false">'SKU Master'!A5052</f>
        <v>11-00111</v>
      </c>
      <c r="B5052" s="14" t="str">
        <f aca="false">VLOOKUP(A5052,'SKU Master'!$A:$N,6,FALSE())</f>
        <v>Harborline Lemon Disinfecting Wipes, 35 ct</v>
      </c>
      <c r="C5052" s="15" t="n">
        <v>5</v>
      </c>
      <c r="D5052" s="15" t="n">
        <v>10.9</v>
      </c>
      <c r="E5052" s="15" t="n">
        <v>4.6</v>
      </c>
      <c r="F5052" s="16" t="s">
        <v>12290</v>
      </c>
      <c r="G5052" s="16" t="s">
        <v>12021</v>
      </c>
      <c r="H5052" s="17" t="n">
        <v>2.69</v>
      </c>
      <c r="I5052" s="18" t="n">
        <f aca="false">('SKU Master'!I5052-H5052)/'SKU Master'!I5052</f>
        <v>0.438413361169102</v>
      </c>
      <c r="J5052" s="16" t="n">
        <v>7</v>
      </c>
      <c r="K5052" s="19" t="n">
        <f aca="false">J5052*C5052</f>
        <v>35</v>
      </c>
      <c r="L5052" s="16" t="s">
        <v>12295</v>
      </c>
      <c r="M5052" s="16" t="s">
        <v>12292</v>
      </c>
      <c r="N5052" s="16" t="s">
        <v>12017</v>
      </c>
      <c r="O5052" s="16" t="s">
        <v>12307</v>
      </c>
      <c r="P5052" s="16" t="s">
        <v>12297</v>
      </c>
      <c r="Q5052" s="16" t="s">
        <v>12017</v>
      </c>
    </row>
    <row r="5053" customFormat="false" ht="15" hidden="false" customHeight="false" outlineLevel="0" collapsed="false">
      <c r="A5053" s="14" t="str">
        <f aca="false">'SKU Master'!A5053</f>
        <v>11-00112</v>
      </c>
      <c r="B5053" s="14" t="str">
        <f aca="false">VLOOKUP(A5053,'SKU Master'!$A:$N,6,FALSE())</f>
        <v>Harborline Lemon Floor Cleaner, 26 oz</v>
      </c>
      <c r="C5053" s="15" t="n">
        <v>5.5</v>
      </c>
      <c r="D5053" s="15" t="n">
        <v>11.8</v>
      </c>
      <c r="E5053" s="15" t="n">
        <v>3.7</v>
      </c>
      <c r="F5053" s="16" t="s">
        <v>12290</v>
      </c>
      <c r="G5053" s="16" t="s">
        <v>12017</v>
      </c>
      <c r="H5053" s="17" t="n">
        <v>2.05</v>
      </c>
      <c r="I5053" s="18" t="n">
        <f aca="false">('SKU Master'!I5053-H5053)/'SKU Master'!I5053</f>
        <v>0.473007712082262</v>
      </c>
      <c r="J5053" s="16" t="n">
        <v>2</v>
      </c>
      <c r="K5053" s="19" t="n">
        <f aca="false">J5053*C5053</f>
        <v>11</v>
      </c>
      <c r="L5053" s="16" t="s">
        <v>12295</v>
      </c>
      <c r="M5053" s="16" t="s">
        <v>12292</v>
      </c>
      <c r="N5053" s="16" t="s">
        <v>12017</v>
      </c>
      <c r="O5053" s="16" t="s">
        <v>12307</v>
      </c>
      <c r="P5053" s="16" t="s">
        <v>12298</v>
      </c>
      <c r="Q5053" s="16" t="s">
        <v>12017</v>
      </c>
    </row>
    <row r="5054" customFormat="false" ht="15" hidden="false" customHeight="false" outlineLevel="0" collapsed="false">
      <c r="A5054" s="14" t="str">
        <f aca="false">'SKU Master'!A5054</f>
        <v>11-00113</v>
      </c>
      <c r="B5054" s="14" t="str">
        <f aca="false">VLOOKUP(A5054,'SKU Master'!$A:$N,6,FALSE())</f>
        <v>Sparklean Fresh Scent Disinfecting Wipes, 32 oz</v>
      </c>
      <c r="C5054" s="15" t="n">
        <v>6.8</v>
      </c>
      <c r="D5054" s="15" t="n">
        <v>10.3</v>
      </c>
      <c r="E5054" s="15" t="n">
        <v>5.8</v>
      </c>
      <c r="F5054" s="16" t="s">
        <v>12290</v>
      </c>
      <c r="G5054" s="16" t="s">
        <v>12021</v>
      </c>
      <c r="H5054" s="17" t="n">
        <v>2.42</v>
      </c>
      <c r="I5054" s="18" t="n">
        <f aca="false">('SKU Master'!I5054-H5054)/'SKU Master'!I5054</f>
        <v>0.393483709273183</v>
      </c>
      <c r="J5054" s="16" t="n">
        <v>3</v>
      </c>
      <c r="K5054" s="19" t="n">
        <f aca="false">J5054*C5054</f>
        <v>20.4</v>
      </c>
      <c r="L5054" s="16" t="s">
        <v>12295</v>
      </c>
      <c r="M5054" s="16" t="s">
        <v>12292</v>
      </c>
      <c r="N5054" s="16" t="s">
        <v>12017</v>
      </c>
      <c r="O5054" s="16" t="s">
        <v>12307</v>
      </c>
      <c r="P5054" s="16" t="s">
        <v>12298</v>
      </c>
      <c r="Q5054" s="16" t="s">
        <v>12017</v>
      </c>
    </row>
    <row r="5055" customFormat="false" ht="15" hidden="false" customHeight="false" outlineLevel="0" collapsed="false">
      <c r="A5055" s="14" t="str">
        <f aca="false">'SKU Master'!A5055</f>
        <v>11-00114</v>
      </c>
      <c r="B5055" s="14" t="str">
        <f aca="false">VLOOKUP(A5055,'SKU Master'!$A:$N,6,FALSE())</f>
        <v>Freshwave Fresh Scent Floor Cleaner, 35 ct</v>
      </c>
      <c r="C5055" s="15" t="n">
        <v>6.7</v>
      </c>
      <c r="D5055" s="15" t="n">
        <v>10.4</v>
      </c>
      <c r="E5055" s="15" t="n">
        <v>3</v>
      </c>
      <c r="F5055" s="16" t="s">
        <v>12290</v>
      </c>
      <c r="G5055" s="16" t="s">
        <v>12021</v>
      </c>
      <c r="H5055" s="17" t="n">
        <v>2.47</v>
      </c>
      <c r="I5055" s="18" t="n">
        <f aca="false">('SKU Master'!I5055-H5055)/'SKU Master'!I5055</f>
        <v>0.44988864142539</v>
      </c>
      <c r="J5055" s="16" t="n">
        <v>6</v>
      </c>
      <c r="K5055" s="19" t="n">
        <f aca="false">J5055*C5055</f>
        <v>40.2</v>
      </c>
      <c r="L5055" s="16" t="s">
        <v>12295</v>
      </c>
      <c r="M5055" s="16" t="s">
        <v>12292</v>
      </c>
      <c r="N5055" s="16" t="s">
        <v>12017</v>
      </c>
      <c r="O5055" s="16" t="s">
        <v>12307</v>
      </c>
      <c r="P5055" s="16" t="s">
        <v>12297</v>
      </c>
      <c r="Q5055" s="16" t="s">
        <v>12017</v>
      </c>
    </row>
    <row r="5056" customFormat="false" ht="15" hidden="false" customHeight="false" outlineLevel="0" collapsed="false">
      <c r="A5056" s="14" t="str">
        <f aca="false">'SKU Master'!A5056</f>
        <v>11-00115</v>
      </c>
      <c r="B5056" s="14" t="str">
        <f aca="false">VLOOKUP(A5056,'SKU Master'!$A:$N,6,FALSE())</f>
        <v>Freshwave Lemon All-Purpose Cleaner, 26 oz</v>
      </c>
      <c r="C5056" s="15" t="n">
        <v>5.9</v>
      </c>
      <c r="D5056" s="15" t="n">
        <v>8</v>
      </c>
      <c r="E5056" s="15" t="n">
        <v>5.6</v>
      </c>
      <c r="F5056" s="16" t="s">
        <v>12290</v>
      </c>
      <c r="G5056" s="16" t="s">
        <v>12021</v>
      </c>
      <c r="H5056" s="17" t="n">
        <v>3.8</v>
      </c>
      <c r="I5056" s="18" t="n">
        <f aca="false">('SKU Master'!I5056-H5056)/'SKU Master'!I5056</f>
        <v>0.440353460972018</v>
      </c>
      <c r="J5056" s="16" t="n">
        <v>1</v>
      </c>
      <c r="K5056" s="19" t="n">
        <f aca="false">J5056*C5056</f>
        <v>5.9</v>
      </c>
      <c r="L5056" s="16" t="s">
        <v>12291</v>
      </c>
      <c r="M5056" s="16" t="s">
        <v>12292</v>
      </c>
      <c r="N5056" s="16" t="s">
        <v>12017</v>
      </c>
      <c r="O5056" s="16" t="s">
        <v>12307</v>
      </c>
      <c r="P5056" s="16" t="s">
        <v>12294</v>
      </c>
      <c r="Q5056" s="16" t="s">
        <v>12017</v>
      </c>
    </row>
    <row r="5057" customFormat="false" ht="15" hidden="false" customHeight="false" outlineLevel="0" collapsed="false">
      <c r="A5057" s="14" t="str">
        <f aca="false">'SKU Master'!A5057</f>
        <v>11-00116</v>
      </c>
      <c r="B5057" s="14" t="str">
        <f aca="false">VLOOKUP(A5057,'SKU Master'!$A:$N,6,FALSE())</f>
        <v>Harborline Lemon Floor Cleaner, 32 oz</v>
      </c>
      <c r="C5057" s="15" t="n">
        <v>4.6</v>
      </c>
      <c r="D5057" s="15" t="n">
        <v>8.8</v>
      </c>
      <c r="E5057" s="15" t="n">
        <v>5.5</v>
      </c>
      <c r="F5057" s="16" t="s">
        <v>12290</v>
      </c>
      <c r="G5057" s="16" t="s">
        <v>12017</v>
      </c>
      <c r="H5057" s="17" t="n">
        <v>4</v>
      </c>
      <c r="I5057" s="18" t="n">
        <f aca="false">('SKU Master'!I5057-H5057)/'SKU Master'!I5057</f>
        <v>0.410898379970545</v>
      </c>
      <c r="J5057" s="16" t="n">
        <v>1</v>
      </c>
      <c r="K5057" s="19" t="n">
        <f aca="false">J5057*C5057</f>
        <v>4.6</v>
      </c>
      <c r="L5057" s="16" t="s">
        <v>12291</v>
      </c>
      <c r="M5057" s="16" t="s">
        <v>12292</v>
      </c>
      <c r="N5057" s="16" t="s">
        <v>12017</v>
      </c>
      <c r="O5057" s="16" t="s">
        <v>12307</v>
      </c>
      <c r="P5057" s="16" t="s">
        <v>12294</v>
      </c>
      <c r="Q5057" s="16" t="s">
        <v>12017</v>
      </c>
    </row>
    <row r="5058" customFormat="false" ht="15" hidden="false" customHeight="false" outlineLevel="0" collapsed="false">
      <c r="A5058" s="14" t="str">
        <f aca="false">'SKU Master'!A5058</f>
        <v>11-00117</v>
      </c>
      <c r="B5058" s="14" t="str">
        <f aca="false">VLOOKUP(A5058,'SKU Master'!$A:$N,6,FALSE())</f>
        <v>Freshwave Lemon Wood Polish, 26 oz</v>
      </c>
      <c r="C5058" s="15" t="n">
        <v>6.2</v>
      </c>
      <c r="D5058" s="15" t="n">
        <v>11.7</v>
      </c>
      <c r="E5058" s="15" t="n">
        <v>4.8</v>
      </c>
      <c r="F5058" s="16" t="s">
        <v>12290</v>
      </c>
      <c r="G5058" s="16" t="s">
        <v>12017</v>
      </c>
      <c r="H5058" s="17" t="n">
        <v>3.36</v>
      </c>
      <c r="I5058" s="18" t="n">
        <f aca="false">('SKU Master'!I5058-H5058)/'SKU Master'!I5058</f>
        <v>0.419689119170985</v>
      </c>
      <c r="J5058" s="16" t="n">
        <v>6</v>
      </c>
      <c r="K5058" s="19" t="n">
        <f aca="false">J5058*C5058</f>
        <v>37.2</v>
      </c>
      <c r="L5058" s="16" t="s">
        <v>12295</v>
      </c>
      <c r="M5058" s="16" t="s">
        <v>12292</v>
      </c>
      <c r="N5058" s="16" t="s">
        <v>12017</v>
      </c>
      <c r="O5058" s="16" t="s">
        <v>12307</v>
      </c>
      <c r="P5058" s="16" t="s">
        <v>12297</v>
      </c>
      <c r="Q5058" s="16" t="s">
        <v>12017</v>
      </c>
    </row>
    <row r="5059" customFormat="false" ht="15" hidden="false" customHeight="false" outlineLevel="0" collapsed="false">
      <c r="A5059" s="14" t="str">
        <f aca="false">'SKU Master'!A5059</f>
        <v>11-00118</v>
      </c>
      <c r="B5059" s="14" t="str">
        <f aca="false">VLOOKUP(A5059,'SKU Master'!$A:$N,6,FALSE())</f>
        <v>Sparklean Disinfecting Wipes, 26 oz</v>
      </c>
      <c r="C5059" s="15" t="n">
        <v>5.7</v>
      </c>
      <c r="D5059" s="15" t="n">
        <v>10.6</v>
      </c>
      <c r="E5059" s="15" t="n">
        <v>4.4</v>
      </c>
      <c r="F5059" s="16" t="s">
        <v>12290</v>
      </c>
      <c r="G5059" s="16" t="s">
        <v>12017</v>
      </c>
      <c r="H5059" s="17" t="n">
        <v>4.28</v>
      </c>
      <c r="I5059" s="18" t="n">
        <f aca="false">('SKU Master'!I5059-H5059)/'SKU Master'!I5059</f>
        <v>0.378809869375907</v>
      </c>
      <c r="J5059" s="16" t="n">
        <v>5</v>
      </c>
      <c r="K5059" s="19" t="n">
        <f aca="false">J5059*C5059</f>
        <v>28.5</v>
      </c>
      <c r="L5059" s="16" t="s">
        <v>12295</v>
      </c>
      <c r="M5059" s="16" t="s">
        <v>12292</v>
      </c>
      <c r="N5059" s="16" t="s">
        <v>12017</v>
      </c>
      <c r="O5059" s="16" t="s">
        <v>12307</v>
      </c>
      <c r="P5059" s="16" t="s">
        <v>12297</v>
      </c>
      <c r="Q5059" s="16" t="s">
        <v>12017</v>
      </c>
    </row>
    <row r="5060" customFormat="false" ht="15" hidden="false" customHeight="false" outlineLevel="0" collapsed="false">
      <c r="A5060" s="14" t="str">
        <f aca="false">'SKU Master'!A5060</f>
        <v>11-00119</v>
      </c>
      <c r="B5060" s="14" t="str">
        <f aca="false">VLOOKUP(A5060,'SKU Master'!$A:$N,6,FALSE())</f>
        <v>Sparklean Lemon Disinfecting Wipes, 26 oz</v>
      </c>
      <c r="C5060" s="15" t="n">
        <v>6.5</v>
      </c>
      <c r="D5060" s="15" t="n">
        <v>6.3</v>
      </c>
      <c r="E5060" s="15" t="n">
        <v>5</v>
      </c>
      <c r="F5060" s="16" t="s">
        <v>12290</v>
      </c>
      <c r="G5060" s="16" t="s">
        <v>12021</v>
      </c>
      <c r="H5060" s="17" t="n">
        <v>2.87</v>
      </c>
      <c r="I5060" s="18" t="n">
        <f aca="false">('SKU Master'!I5060-H5060)/'SKU Master'!I5060</f>
        <v>0.34624145785877</v>
      </c>
      <c r="J5060" s="16" t="n">
        <v>4</v>
      </c>
      <c r="K5060" s="19" t="n">
        <f aca="false">J5060*C5060</f>
        <v>26</v>
      </c>
      <c r="L5060" s="16" t="s">
        <v>12295</v>
      </c>
      <c r="M5060" s="16" t="s">
        <v>12292</v>
      </c>
      <c r="N5060" s="16" t="s">
        <v>12017</v>
      </c>
      <c r="O5060" s="16" t="s">
        <v>12307</v>
      </c>
      <c r="P5060" s="16" t="s">
        <v>12296</v>
      </c>
      <c r="Q5060" s="16" t="s">
        <v>12017</v>
      </c>
    </row>
    <row r="5061" customFormat="false" ht="15" hidden="false" customHeight="false" outlineLevel="0" collapsed="false">
      <c r="A5061" s="14" t="str">
        <f aca="false">'SKU Master'!A5061</f>
        <v>11-00120</v>
      </c>
      <c r="B5061" s="14" t="str">
        <f aca="false">VLOOKUP(A5061,'SKU Master'!$A:$N,6,FALSE())</f>
        <v>Sparklean Fresh Scent All-Purpose Cleaner, 26 oz</v>
      </c>
      <c r="C5061" s="15" t="n">
        <v>6</v>
      </c>
      <c r="D5061" s="15" t="n">
        <v>8.4</v>
      </c>
      <c r="E5061" s="15" t="n">
        <v>4.8</v>
      </c>
      <c r="F5061" s="16" t="s">
        <v>12290</v>
      </c>
      <c r="G5061" s="16" t="s">
        <v>12021</v>
      </c>
      <c r="H5061" s="17" t="n">
        <v>3.96</v>
      </c>
      <c r="I5061" s="18" t="n">
        <f aca="false">('SKU Master'!I5061-H5061)/'SKU Master'!I5061</f>
        <v>0.389830508474576</v>
      </c>
      <c r="J5061" s="16" t="n">
        <v>2</v>
      </c>
      <c r="K5061" s="19" t="n">
        <f aca="false">J5061*C5061</f>
        <v>12</v>
      </c>
      <c r="L5061" s="16" t="s">
        <v>12295</v>
      </c>
      <c r="M5061" s="16" t="s">
        <v>12292</v>
      </c>
      <c r="N5061" s="16" t="s">
        <v>12017</v>
      </c>
      <c r="O5061" s="16" t="s">
        <v>12307</v>
      </c>
      <c r="P5061" s="16" t="s">
        <v>12294</v>
      </c>
      <c r="Q5061" s="16" t="s">
        <v>12021</v>
      </c>
    </row>
    <row r="5062" customFormat="false" ht="15" hidden="false" customHeight="false" outlineLevel="0" collapsed="false">
      <c r="A5062" s="14" t="str">
        <f aca="false">'SKU Master'!A5062</f>
        <v>11-00121</v>
      </c>
      <c r="B5062" s="14" t="str">
        <f aca="false">VLOOKUP(A5062,'SKU Master'!$A:$N,6,FALSE())</f>
        <v>Freshwave Fresh Scent Glass Cleaner, 26 oz</v>
      </c>
      <c r="C5062" s="15" t="n">
        <v>5.9</v>
      </c>
      <c r="D5062" s="15" t="n">
        <v>12</v>
      </c>
      <c r="E5062" s="15" t="n">
        <v>4.2</v>
      </c>
      <c r="F5062" s="16" t="s">
        <v>12290</v>
      </c>
      <c r="G5062" s="16" t="s">
        <v>12017</v>
      </c>
      <c r="H5062" s="17" t="n">
        <v>2.48</v>
      </c>
      <c r="I5062" s="18" t="n">
        <f aca="false">('SKU Master'!I5062-H5062)/'SKU Master'!I5062</f>
        <v>0.345646437994723</v>
      </c>
      <c r="J5062" s="16" t="n">
        <v>3</v>
      </c>
      <c r="K5062" s="19" t="n">
        <f aca="false">J5062*C5062</f>
        <v>17.7</v>
      </c>
      <c r="L5062" s="16" t="s">
        <v>12299</v>
      </c>
      <c r="M5062" s="16" t="s">
        <v>12292</v>
      </c>
      <c r="N5062" s="16" t="s">
        <v>12017</v>
      </c>
      <c r="O5062" s="16" t="s">
        <v>12307</v>
      </c>
      <c r="P5062" s="16" t="s">
        <v>12298</v>
      </c>
      <c r="Q5062" s="16" t="s">
        <v>12017</v>
      </c>
    </row>
    <row r="5063" customFormat="false" ht="15" hidden="false" customHeight="false" outlineLevel="0" collapsed="false">
      <c r="A5063" s="14" t="str">
        <f aca="false">'SKU Master'!A5063</f>
        <v>11-00122</v>
      </c>
      <c r="B5063" s="14" t="str">
        <f aca="false">VLOOKUP(A5063,'SKU Master'!$A:$N,6,FALSE())</f>
        <v>Harborline Fresh Scent Floor Cleaner, 26 oz</v>
      </c>
      <c r="C5063" s="15" t="n">
        <v>5.4</v>
      </c>
      <c r="D5063" s="15" t="n">
        <v>8</v>
      </c>
      <c r="E5063" s="15" t="n">
        <v>3.7</v>
      </c>
      <c r="F5063" s="16" t="s">
        <v>12290</v>
      </c>
      <c r="G5063" s="16" t="s">
        <v>12017</v>
      </c>
      <c r="H5063" s="17" t="n">
        <v>2.11</v>
      </c>
      <c r="I5063" s="18" t="n">
        <f aca="false">('SKU Master'!I5063-H5063)/'SKU Master'!I5063</f>
        <v>0.508158508158508</v>
      </c>
      <c r="J5063" s="16" t="n">
        <v>4</v>
      </c>
      <c r="K5063" s="19" t="n">
        <f aca="false">J5063*C5063</f>
        <v>21.6</v>
      </c>
      <c r="L5063" s="16" t="s">
        <v>12295</v>
      </c>
      <c r="M5063" s="16" t="s">
        <v>12292</v>
      </c>
      <c r="N5063" s="16" t="s">
        <v>12017</v>
      </c>
      <c r="O5063" s="16" t="s">
        <v>12307</v>
      </c>
      <c r="P5063" s="16" t="s">
        <v>12296</v>
      </c>
      <c r="Q5063" s="16" t="s">
        <v>12017</v>
      </c>
    </row>
    <row r="5064" customFormat="false" ht="15" hidden="false" customHeight="false" outlineLevel="0" collapsed="false">
      <c r="A5064" s="14" t="str">
        <f aca="false">'SKU Master'!A5064</f>
        <v>11-00123</v>
      </c>
      <c r="B5064" s="14" t="str">
        <f aca="false">VLOOKUP(A5064,'SKU Master'!$A:$N,6,FALSE())</f>
        <v>ScrubRight Fresh Scent Disinfecting Wipes, 35 ct</v>
      </c>
      <c r="C5064" s="15" t="n">
        <v>6.9</v>
      </c>
      <c r="D5064" s="15" t="n">
        <v>9.3</v>
      </c>
      <c r="E5064" s="15" t="n">
        <v>4.8</v>
      </c>
      <c r="F5064" s="16" t="s">
        <v>12290</v>
      </c>
      <c r="G5064" s="16" t="s">
        <v>12021</v>
      </c>
      <c r="H5064" s="17" t="n">
        <v>1.87</v>
      </c>
      <c r="I5064" s="18" t="n">
        <f aca="false">('SKU Master'!I5064-H5064)/'SKU Master'!I5064</f>
        <v>0.448377581120944</v>
      </c>
      <c r="J5064" s="16" t="n">
        <v>3</v>
      </c>
      <c r="K5064" s="19" t="n">
        <f aca="false">J5064*C5064</f>
        <v>20.7</v>
      </c>
      <c r="L5064" s="16" t="s">
        <v>12295</v>
      </c>
      <c r="M5064" s="16" t="s">
        <v>12292</v>
      </c>
      <c r="N5064" s="16" t="s">
        <v>12017</v>
      </c>
      <c r="O5064" s="16" t="s">
        <v>12307</v>
      </c>
      <c r="P5064" s="16" t="s">
        <v>12298</v>
      </c>
      <c r="Q5064" s="16" t="s">
        <v>12017</v>
      </c>
    </row>
    <row r="5065" customFormat="false" ht="15" hidden="false" customHeight="false" outlineLevel="0" collapsed="false">
      <c r="A5065" s="14" t="str">
        <f aca="false">'SKU Master'!A5065</f>
        <v>11-00124</v>
      </c>
      <c r="B5065" s="14" t="str">
        <f aca="false">VLOOKUP(A5065,'SKU Master'!$A:$N,6,FALSE())</f>
        <v>ScrubRight Lemon Disinfecting Wipes, 32 oz</v>
      </c>
      <c r="C5065" s="15" t="n">
        <v>6.9</v>
      </c>
      <c r="D5065" s="15" t="n">
        <v>7.3</v>
      </c>
      <c r="E5065" s="15" t="n">
        <v>5.2</v>
      </c>
      <c r="F5065" s="16" t="s">
        <v>12290</v>
      </c>
      <c r="G5065" s="16" t="s">
        <v>12017</v>
      </c>
      <c r="H5065" s="17" t="n">
        <v>2.67</v>
      </c>
      <c r="I5065" s="18" t="n">
        <f aca="false">('SKU Master'!I5065-H5065)/'SKU Master'!I5065</f>
        <v>0.405345211581292</v>
      </c>
      <c r="J5065" s="16" t="n">
        <v>4</v>
      </c>
      <c r="K5065" s="19" t="n">
        <f aca="false">J5065*C5065</f>
        <v>27.6</v>
      </c>
      <c r="L5065" s="16" t="s">
        <v>12295</v>
      </c>
      <c r="M5065" s="16" t="s">
        <v>12292</v>
      </c>
      <c r="N5065" s="16" t="s">
        <v>12017</v>
      </c>
      <c r="O5065" s="16" t="s">
        <v>12307</v>
      </c>
      <c r="P5065" s="16" t="s">
        <v>12298</v>
      </c>
      <c r="Q5065" s="16" t="s">
        <v>12017</v>
      </c>
    </row>
    <row r="5066" customFormat="false" ht="15" hidden="false" customHeight="false" outlineLevel="0" collapsed="false">
      <c r="A5066" s="14" t="str">
        <f aca="false">'SKU Master'!A5066</f>
        <v>11-00125</v>
      </c>
      <c r="B5066" s="14" t="str">
        <f aca="false">VLOOKUP(A5066,'SKU Master'!$A:$N,6,FALSE())</f>
        <v>Sparklean Fresh Scent All-Purpose Cleaner, 32 oz</v>
      </c>
      <c r="C5066" s="15" t="n">
        <v>5.2</v>
      </c>
      <c r="D5066" s="15" t="n">
        <v>7.2</v>
      </c>
      <c r="E5066" s="15" t="n">
        <v>4.8</v>
      </c>
      <c r="F5066" s="16" t="s">
        <v>12290</v>
      </c>
      <c r="G5066" s="16" t="s">
        <v>12017</v>
      </c>
      <c r="H5066" s="17" t="n">
        <v>3.06</v>
      </c>
      <c r="I5066" s="18" t="n">
        <f aca="false">('SKU Master'!I5066-H5066)/'SKU Master'!I5066</f>
        <v>0.421550094517958</v>
      </c>
      <c r="J5066" s="16" t="n">
        <v>6</v>
      </c>
      <c r="K5066" s="19" t="n">
        <f aca="false">J5066*C5066</f>
        <v>31.2</v>
      </c>
      <c r="L5066" s="16" t="s">
        <v>12295</v>
      </c>
      <c r="M5066" s="16" t="s">
        <v>12292</v>
      </c>
      <c r="N5066" s="16" t="s">
        <v>12017</v>
      </c>
      <c r="O5066" s="16" t="s">
        <v>12307</v>
      </c>
      <c r="P5066" s="16" t="s">
        <v>12297</v>
      </c>
      <c r="Q5066" s="16" t="s">
        <v>12017</v>
      </c>
    </row>
    <row r="5067" customFormat="false" ht="15" hidden="false" customHeight="false" outlineLevel="0" collapsed="false">
      <c r="A5067" s="14" t="str">
        <f aca="false">'SKU Master'!A5067</f>
        <v>11-00126</v>
      </c>
      <c r="B5067" s="14" t="str">
        <f aca="false">VLOOKUP(A5067,'SKU Master'!$A:$N,6,FALSE())</f>
        <v>Freshwave Fresh Scent Wood Polish, 35 ct</v>
      </c>
      <c r="C5067" s="15" t="n">
        <v>6.7</v>
      </c>
      <c r="D5067" s="15" t="n">
        <v>11.8</v>
      </c>
      <c r="E5067" s="15" t="n">
        <v>4.3</v>
      </c>
      <c r="F5067" s="16" t="s">
        <v>12290</v>
      </c>
      <c r="G5067" s="16" t="s">
        <v>12017</v>
      </c>
      <c r="H5067" s="17" t="n">
        <v>4.4</v>
      </c>
      <c r="I5067" s="18" t="n">
        <f aca="false">('SKU Master'!I5067-H5067)/'SKU Master'!I5067</f>
        <v>0.351988217967599</v>
      </c>
      <c r="J5067" s="16" t="n">
        <v>5</v>
      </c>
      <c r="K5067" s="19" t="n">
        <f aca="false">J5067*C5067</f>
        <v>33.5</v>
      </c>
      <c r="L5067" s="16" t="s">
        <v>12295</v>
      </c>
      <c r="M5067" s="16" t="s">
        <v>12292</v>
      </c>
      <c r="N5067" s="16" t="s">
        <v>12017</v>
      </c>
      <c r="O5067" s="16" t="s">
        <v>12307</v>
      </c>
      <c r="P5067" s="16" t="s">
        <v>12296</v>
      </c>
      <c r="Q5067" s="16" t="s">
        <v>12017</v>
      </c>
    </row>
    <row r="5068" customFormat="false" ht="15" hidden="false" customHeight="false" outlineLevel="0" collapsed="false">
      <c r="A5068" s="14" t="str">
        <f aca="false">'SKU Master'!A5068</f>
        <v>11-00127</v>
      </c>
      <c r="B5068" s="14" t="str">
        <f aca="false">VLOOKUP(A5068,'SKU Master'!$A:$N,6,FALSE())</f>
        <v>ScrubRight Fresh Scent Wood Polish, 26 oz</v>
      </c>
      <c r="C5068" s="15" t="n">
        <v>5.3</v>
      </c>
      <c r="D5068" s="15" t="n">
        <v>8.9</v>
      </c>
      <c r="E5068" s="15" t="n">
        <v>4.6</v>
      </c>
      <c r="F5068" s="16" t="s">
        <v>12290</v>
      </c>
      <c r="G5068" s="16" t="s">
        <v>12021</v>
      </c>
      <c r="H5068" s="17" t="n">
        <v>3.67</v>
      </c>
      <c r="I5068" s="18" t="n">
        <f aca="false">('SKU Master'!I5068-H5068)/'SKU Master'!I5068</f>
        <v>0.416534181240064</v>
      </c>
      <c r="J5068" s="16" t="n">
        <v>5</v>
      </c>
      <c r="K5068" s="19" t="n">
        <f aca="false">J5068*C5068</f>
        <v>26.5</v>
      </c>
      <c r="L5068" s="16" t="s">
        <v>12295</v>
      </c>
      <c r="M5068" s="16" t="s">
        <v>12292</v>
      </c>
      <c r="N5068" s="16" t="s">
        <v>12017</v>
      </c>
      <c r="O5068" s="16" t="s">
        <v>12307</v>
      </c>
      <c r="P5068" s="16" t="s">
        <v>12296</v>
      </c>
      <c r="Q5068" s="16" t="s">
        <v>12017</v>
      </c>
    </row>
    <row r="5069" customFormat="false" ht="15" hidden="false" customHeight="false" outlineLevel="0" collapsed="false">
      <c r="A5069" s="14" t="str">
        <f aca="false">'SKU Master'!A5069</f>
        <v>11-00128</v>
      </c>
      <c r="B5069" s="14" t="str">
        <f aca="false">VLOOKUP(A5069,'SKU Master'!$A:$N,6,FALSE())</f>
        <v>ScrubRight Lemon Floor Cleaner, 32 oz</v>
      </c>
      <c r="C5069" s="15" t="n">
        <v>5.2</v>
      </c>
      <c r="D5069" s="15" t="n">
        <v>7.5</v>
      </c>
      <c r="E5069" s="15" t="n">
        <v>5.1</v>
      </c>
      <c r="F5069" s="16" t="s">
        <v>12290</v>
      </c>
      <c r="G5069" s="16" t="s">
        <v>12021</v>
      </c>
      <c r="H5069" s="17" t="n">
        <v>2.01</v>
      </c>
      <c r="I5069" s="18" t="n">
        <f aca="false">('SKU Master'!I5069-H5069)/'SKU Master'!I5069</f>
        <v>0.407079646017699</v>
      </c>
      <c r="J5069" s="16" t="n">
        <v>5</v>
      </c>
      <c r="K5069" s="19" t="n">
        <f aca="false">J5069*C5069</f>
        <v>26</v>
      </c>
      <c r="L5069" s="16" t="s">
        <v>12295</v>
      </c>
      <c r="M5069" s="16" t="s">
        <v>12292</v>
      </c>
      <c r="N5069" s="16" t="s">
        <v>12017</v>
      </c>
      <c r="O5069" s="16" t="s">
        <v>12307</v>
      </c>
      <c r="P5069" s="16" t="s">
        <v>12296</v>
      </c>
      <c r="Q5069" s="16" t="s">
        <v>12017</v>
      </c>
    </row>
    <row r="5070" customFormat="false" ht="15" hidden="false" customHeight="false" outlineLevel="0" collapsed="false">
      <c r="A5070" s="14" t="str">
        <f aca="false">'SKU Master'!A5070</f>
        <v>11-00129</v>
      </c>
      <c r="B5070" s="14" t="str">
        <f aca="false">VLOOKUP(A5070,'SKU Master'!$A:$N,6,FALSE())</f>
        <v>Freshwave Lemon All-Purpose Cleaner, 35 ct</v>
      </c>
      <c r="C5070" s="15" t="n">
        <v>4.2</v>
      </c>
      <c r="D5070" s="15" t="n">
        <v>6.5</v>
      </c>
      <c r="E5070" s="15" t="n">
        <v>4.3</v>
      </c>
      <c r="F5070" s="16" t="s">
        <v>12290</v>
      </c>
      <c r="G5070" s="16" t="s">
        <v>12017</v>
      </c>
      <c r="H5070" s="17" t="n">
        <v>4.52</v>
      </c>
      <c r="I5070" s="18" t="n">
        <f aca="false">('SKU Master'!I5070-H5070)/'SKU Master'!I5070</f>
        <v>0.334315169366716</v>
      </c>
      <c r="J5070" s="16" t="n">
        <v>3</v>
      </c>
      <c r="K5070" s="19" t="n">
        <f aca="false">J5070*C5070</f>
        <v>12.6</v>
      </c>
      <c r="L5070" s="16" t="s">
        <v>12295</v>
      </c>
      <c r="M5070" s="16" t="s">
        <v>12292</v>
      </c>
      <c r="N5070" s="16" t="s">
        <v>12017</v>
      </c>
      <c r="O5070" s="16" t="s">
        <v>12307</v>
      </c>
      <c r="P5070" s="16" t="s">
        <v>12296</v>
      </c>
      <c r="Q5070" s="16" t="s">
        <v>12017</v>
      </c>
    </row>
    <row r="5071" customFormat="false" ht="15" hidden="false" customHeight="false" outlineLevel="0" collapsed="false">
      <c r="A5071" s="14" t="str">
        <f aca="false">'SKU Master'!A5071</f>
        <v>11-00130</v>
      </c>
      <c r="B5071" s="14" t="str">
        <f aca="false">VLOOKUP(A5071,'SKU Master'!$A:$N,6,FALSE())</f>
        <v>Harborline Lemon Disinfecting Wipes, 32 oz</v>
      </c>
      <c r="C5071" s="15" t="n">
        <v>4.2</v>
      </c>
      <c r="D5071" s="15" t="n">
        <v>6.3</v>
      </c>
      <c r="E5071" s="15" t="n">
        <v>4.2</v>
      </c>
      <c r="F5071" s="16" t="s">
        <v>12290</v>
      </c>
      <c r="G5071" s="16" t="s">
        <v>12017</v>
      </c>
      <c r="H5071" s="17" t="n">
        <v>2</v>
      </c>
      <c r="I5071" s="18" t="n">
        <f aca="false">('SKU Master'!I5071-H5071)/'SKU Master'!I5071</f>
        <v>0.472295514511873</v>
      </c>
      <c r="J5071" s="16" t="n">
        <v>7</v>
      </c>
      <c r="K5071" s="19" t="n">
        <f aca="false">J5071*C5071</f>
        <v>29.4</v>
      </c>
      <c r="L5071" s="16" t="s">
        <v>12295</v>
      </c>
      <c r="M5071" s="16" t="s">
        <v>12292</v>
      </c>
      <c r="N5071" s="16" t="s">
        <v>12017</v>
      </c>
      <c r="O5071" s="16" t="s">
        <v>12307</v>
      </c>
      <c r="P5071" s="16" t="s">
        <v>12297</v>
      </c>
      <c r="Q5071" s="16" t="s">
        <v>12017</v>
      </c>
    </row>
    <row r="5072" customFormat="false" ht="15" hidden="false" customHeight="false" outlineLevel="0" collapsed="false">
      <c r="A5072" s="14" t="str">
        <f aca="false">'SKU Master'!A5072</f>
        <v>11-00131</v>
      </c>
      <c r="B5072" s="14" t="str">
        <f aca="false">VLOOKUP(A5072,'SKU Master'!$A:$N,6,FALSE())</f>
        <v>Harborline Lemon Floor Cleaner, 35 ct</v>
      </c>
      <c r="C5072" s="15" t="n">
        <v>7</v>
      </c>
      <c r="D5072" s="15" t="n">
        <v>7.3</v>
      </c>
      <c r="E5072" s="15" t="n">
        <v>3.4</v>
      </c>
      <c r="F5072" s="16" t="s">
        <v>12290</v>
      </c>
      <c r="G5072" s="16" t="s">
        <v>12021</v>
      </c>
      <c r="H5072" s="17" t="n">
        <v>3.27</v>
      </c>
      <c r="I5072" s="18" t="n">
        <f aca="false">('SKU Master'!I5072-H5072)/'SKU Master'!I5072</f>
        <v>0.404371584699454</v>
      </c>
      <c r="J5072" s="16" t="n">
        <v>5</v>
      </c>
      <c r="K5072" s="19" t="n">
        <f aca="false">J5072*C5072</f>
        <v>35</v>
      </c>
      <c r="L5072" s="16" t="s">
        <v>12295</v>
      </c>
      <c r="M5072" s="16" t="s">
        <v>12292</v>
      </c>
      <c r="N5072" s="16" t="s">
        <v>12017</v>
      </c>
      <c r="O5072" s="16" t="s">
        <v>12307</v>
      </c>
      <c r="P5072" s="16" t="s">
        <v>12296</v>
      </c>
      <c r="Q5072" s="16" t="s">
        <v>12017</v>
      </c>
    </row>
    <row r="5073" customFormat="false" ht="15" hidden="false" customHeight="false" outlineLevel="0" collapsed="false">
      <c r="A5073" s="14" t="str">
        <f aca="false">'SKU Master'!A5073</f>
        <v>11-00132</v>
      </c>
      <c r="B5073" s="14" t="str">
        <f aca="false">VLOOKUP(A5073,'SKU Master'!$A:$N,6,FALSE())</f>
        <v>Sparklean Floor Cleaner, 26 oz</v>
      </c>
      <c r="C5073" s="15" t="n">
        <v>3</v>
      </c>
      <c r="D5073" s="15" t="n">
        <v>10.3</v>
      </c>
      <c r="E5073" s="15" t="n">
        <v>5.4</v>
      </c>
      <c r="F5073" s="16" t="s">
        <v>12290</v>
      </c>
      <c r="G5073" s="16" t="s">
        <v>12021</v>
      </c>
      <c r="H5073" s="17" t="n">
        <v>4.11</v>
      </c>
      <c r="I5073" s="18" t="n">
        <f aca="false">('SKU Master'!I5073-H5073)/'SKU Master'!I5073</f>
        <v>0.403483309143686</v>
      </c>
      <c r="J5073" s="16" t="n">
        <v>4</v>
      </c>
      <c r="K5073" s="19" t="n">
        <f aca="false">J5073*C5073</f>
        <v>12</v>
      </c>
      <c r="L5073" s="16" t="s">
        <v>12295</v>
      </c>
      <c r="M5073" s="16" t="s">
        <v>12292</v>
      </c>
      <c r="N5073" s="16" t="s">
        <v>12017</v>
      </c>
      <c r="O5073" s="16" t="s">
        <v>12307</v>
      </c>
      <c r="P5073" s="16" t="s">
        <v>12296</v>
      </c>
      <c r="Q5073" s="16" t="s">
        <v>12017</v>
      </c>
    </row>
    <row r="5074" customFormat="false" ht="15" hidden="false" customHeight="false" outlineLevel="0" collapsed="false">
      <c r="A5074" s="14" t="str">
        <f aca="false">'SKU Master'!A5074</f>
        <v>11-00133</v>
      </c>
      <c r="B5074" s="14" t="str">
        <f aca="false">VLOOKUP(A5074,'SKU Master'!$A:$N,6,FALSE())</f>
        <v>Harborline Fresh Scent All-Purpose Cleaner, 32 oz</v>
      </c>
      <c r="C5074" s="15" t="n">
        <v>5.2</v>
      </c>
      <c r="D5074" s="15" t="n">
        <v>10.9</v>
      </c>
      <c r="E5074" s="15" t="n">
        <v>5.4</v>
      </c>
      <c r="F5074" s="16" t="s">
        <v>12290</v>
      </c>
      <c r="G5074" s="16" t="s">
        <v>12021</v>
      </c>
      <c r="H5074" s="17" t="n">
        <v>4.04</v>
      </c>
      <c r="I5074" s="18" t="n">
        <f aca="false">('SKU Master'!I5074-H5074)/'SKU Master'!I5074</f>
        <v>0.357710651828299</v>
      </c>
      <c r="J5074" s="16" t="n">
        <v>2</v>
      </c>
      <c r="K5074" s="19" t="n">
        <f aca="false">J5074*C5074</f>
        <v>10.4</v>
      </c>
      <c r="L5074" s="16" t="s">
        <v>12295</v>
      </c>
      <c r="M5074" s="16" t="s">
        <v>12292</v>
      </c>
      <c r="N5074" s="16" t="s">
        <v>12017</v>
      </c>
      <c r="O5074" s="16" t="s">
        <v>12307</v>
      </c>
      <c r="P5074" s="16" t="s">
        <v>12298</v>
      </c>
      <c r="Q5074" s="16" t="s">
        <v>12017</v>
      </c>
    </row>
    <row r="5075" customFormat="false" ht="15" hidden="false" customHeight="false" outlineLevel="0" collapsed="false">
      <c r="A5075" s="14" t="str">
        <f aca="false">'SKU Master'!A5075</f>
        <v>11-00134</v>
      </c>
      <c r="B5075" s="14" t="str">
        <f aca="false">VLOOKUP(A5075,'SKU Master'!$A:$N,6,FALSE())</f>
        <v>Harborline Fresh Scent Disinfecting Wipes, 35 ct</v>
      </c>
      <c r="C5075" s="15" t="n">
        <v>5.4</v>
      </c>
      <c r="D5075" s="15" t="n">
        <v>6.1</v>
      </c>
      <c r="E5075" s="15" t="n">
        <v>4.1</v>
      </c>
      <c r="F5075" s="16" t="s">
        <v>12290</v>
      </c>
      <c r="G5075" s="16" t="s">
        <v>12021</v>
      </c>
      <c r="H5075" s="17" t="n">
        <v>1.63</v>
      </c>
      <c r="I5075" s="18" t="n">
        <f aca="false">('SKU Master'!I5075-H5075)/'SKU Master'!I5075</f>
        <v>0.504559270516717</v>
      </c>
      <c r="J5075" s="16" t="n">
        <v>4</v>
      </c>
      <c r="K5075" s="19" t="n">
        <f aca="false">J5075*C5075</f>
        <v>21.6</v>
      </c>
      <c r="L5075" s="16" t="s">
        <v>12295</v>
      </c>
      <c r="M5075" s="16" t="s">
        <v>12292</v>
      </c>
      <c r="N5075" s="16" t="s">
        <v>12017</v>
      </c>
      <c r="O5075" s="16" t="s">
        <v>12307</v>
      </c>
      <c r="P5075" s="16" t="s">
        <v>12296</v>
      </c>
      <c r="Q5075" s="16" t="s">
        <v>12017</v>
      </c>
    </row>
    <row r="5076" customFormat="false" ht="15" hidden="false" customHeight="false" outlineLevel="0" collapsed="false">
      <c r="A5076" s="14" t="str">
        <f aca="false">'SKU Master'!A5076</f>
        <v>11-00135</v>
      </c>
      <c r="B5076" s="14" t="str">
        <f aca="false">VLOOKUP(A5076,'SKU Master'!$A:$N,6,FALSE())</f>
        <v>Sparklean Toilet Bowl Cleaner, 24 oz</v>
      </c>
      <c r="C5076" s="15" t="n">
        <v>4.7</v>
      </c>
      <c r="D5076" s="15" t="n">
        <v>7.4</v>
      </c>
      <c r="E5076" s="15" t="n">
        <v>5.1</v>
      </c>
      <c r="F5076" s="16" t="s">
        <v>12290</v>
      </c>
      <c r="G5076" s="16" t="s">
        <v>12021</v>
      </c>
      <c r="H5076" s="17" t="n">
        <v>3.41</v>
      </c>
      <c r="I5076" s="18" t="n">
        <f aca="false">('SKU Master'!I5076-H5076)/'SKU Master'!I5076</f>
        <v>0.378870673952641</v>
      </c>
      <c r="J5076" s="16" t="n">
        <v>5</v>
      </c>
      <c r="K5076" s="19" t="n">
        <f aca="false">J5076*C5076</f>
        <v>23.5</v>
      </c>
      <c r="L5076" s="16" t="s">
        <v>12295</v>
      </c>
      <c r="M5076" s="16" t="s">
        <v>12292</v>
      </c>
      <c r="N5076" s="16" t="s">
        <v>12017</v>
      </c>
      <c r="O5076" s="16" t="s">
        <v>12307</v>
      </c>
      <c r="P5076" s="16" t="s">
        <v>12296</v>
      </c>
      <c r="Q5076" s="16" t="s">
        <v>12017</v>
      </c>
    </row>
    <row r="5077" customFormat="false" ht="15" hidden="false" customHeight="false" outlineLevel="0" collapsed="false">
      <c r="A5077" s="14" t="str">
        <f aca="false">'SKU Master'!A5077</f>
        <v>11-00136</v>
      </c>
      <c r="B5077" s="14" t="str">
        <f aca="false">VLOOKUP(A5077,'SKU Master'!$A:$N,6,FALSE())</f>
        <v>Sparklean Fresh Scent Mold Remover, 24 oz</v>
      </c>
      <c r="C5077" s="15" t="n">
        <v>3.4</v>
      </c>
      <c r="D5077" s="15" t="n">
        <v>10.2</v>
      </c>
      <c r="E5077" s="15" t="n">
        <v>3.7</v>
      </c>
      <c r="F5077" s="16" t="s">
        <v>12290</v>
      </c>
      <c r="G5077" s="16" t="s">
        <v>12021</v>
      </c>
      <c r="H5077" s="17" t="n">
        <v>2.77</v>
      </c>
      <c r="I5077" s="18" t="n">
        <f aca="false">('SKU Master'!I5077-H5077)/'SKU Master'!I5077</f>
        <v>0.369020501138952</v>
      </c>
      <c r="J5077" s="16" t="n">
        <v>3</v>
      </c>
      <c r="K5077" s="19" t="n">
        <f aca="false">J5077*C5077</f>
        <v>10.2</v>
      </c>
      <c r="L5077" s="16" t="s">
        <v>12295</v>
      </c>
      <c r="M5077" s="16" t="s">
        <v>12292</v>
      </c>
      <c r="N5077" s="16" t="s">
        <v>12017</v>
      </c>
      <c r="O5077" s="16" t="s">
        <v>12307</v>
      </c>
      <c r="P5077" s="16" t="s">
        <v>12298</v>
      </c>
      <c r="Q5077" s="16" t="s">
        <v>12017</v>
      </c>
    </row>
    <row r="5078" customFormat="false" ht="15" hidden="false" customHeight="false" outlineLevel="0" collapsed="false">
      <c r="A5078" s="14" t="str">
        <f aca="false">'SKU Master'!A5078</f>
        <v>11-00137</v>
      </c>
      <c r="B5078" s="14" t="str">
        <f aca="false">VLOOKUP(A5078,'SKU Master'!$A:$N,6,FALSE())</f>
        <v>Sparklean Tub &amp; Tile Cleaner, 24 oz</v>
      </c>
      <c r="C5078" s="15" t="n">
        <v>5.8</v>
      </c>
      <c r="D5078" s="15" t="n">
        <v>11.1</v>
      </c>
      <c r="E5078" s="15" t="n">
        <v>3.9</v>
      </c>
      <c r="F5078" s="16" t="s">
        <v>12290</v>
      </c>
      <c r="G5078" s="16" t="s">
        <v>12021</v>
      </c>
      <c r="H5078" s="17" t="n">
        <v>2.58</v>
      </c>
      <c r="I5078" s="18" t="n">
        <f aca="false">('SKU Master'!I5078-H5078)/'SKU Master'!I5078</f>
        <v>0.425389755011136</v>
      </c>
      <c r="J5078" s="16" t="n">
        <v>6</v>
      </c>
      <c r="K5078" s="19" t="n">
        <f aca="false">J5078*C5078</f>
        <v>34.8</v>
      </c>
      <c r="L5078" s="16" t="s">
        <v>12295</v>
      </c>
      <c r="M5078" s="16" t="s">
        <v>12292</v>
      </c>
      <c r="N5078" s="16" t="s">
        <v>12017</v>
      </c>
      <c r="O5078" s="16" t="s">
        <v>12307</v>
      </c>
      <c r="P5078" s="16" t="s">
        <v>12297</v>
      </c>
      <c r="Q5078" s="16" t="s">
        <v>12017</v>
      </c>
    </row>
    <row r="5079" customFormat="false" ht="15" hidden="false" customHeight="false" outlineLevel="0" collapsed="false">
      <c r="A5079" s="14" t="str">
        <f aca="false">'SKU Master'!A5079</f>
        <v>11-00138</v>
      </c>
      <c r="B5079" s="14" t="str">
        <f aca="false">VLOOKUP(A5079,'SKU Master'!$A:$N,6,FALSE())</f>
        <v>Freshwave Fresh Scent Tub &amp; Tile Cleaner, 24 oz</v>
      </c>
      <c r="C5079" s="15" t="n">
        <v>6.5</v>
      </c>
      <c r="D5079" s="15" t="n">
        <v>9.9</v>
      </c>
      <c r="E5079" s="15" t="n">
        <v>3.6</v>
      </c>
      <c r="F5079" s="16" t="s">
        <v>12290</v>
      </c>
      <c r="G5079" s="16" t="s">
        <v>12021</v>
      </c>
      <c r="H5079" s="17" t="n">
        <v>3.43</v>
      </c>
      <c r="I5079" s="18" t="n">
        <f aca="false">('SKU Master'!I5079-H5079)/'SKU Master'!I5079</f>
        <v>0.427378964941569</v>
      </c>
      <c r="J5079" s="16" t="n">
        <v>6</v>
      </c>
      <c r="K5079" s="19" t="n">
        <f aca="false">J5079*C5079</f>
        <v>39</v>
      </c>
      <c r="L5079" s="16" t="s">
        <v>12295</v>
      </c>
      <c r="M5079" s="16" t="s">
        <v>12292</v>
      </c>
      <c r="N5079" s="16" t="s">
        <v>12017</v>
      </c>
      <c r="O5079" s="16" t="s">
        <v>12307</v>
      </c>
      <c r="P5079" s="16" t="s">
        <v>12297</v>
      </c>
      <c r="Q5079" s="16" t="s">
        <v>12017</v>
      </c>
    </row>
    <row r="5080" customFormat="false" ht="15" hidden="false" customHeight="false" outlineLevel="0" collapsed="false">
      <c r="A5080" s="14" t="str">
        <f aca="false">'SKU Master'!A5080</f>
        <v>11-00139</v>
      </c>
      <c r="B5080" s="14" t="str">
        <f aca="false">VLOOKUP(A5080,'SKU Master'!$A:$N,6,FALSE())</f>
        <v>Sparklean Mold Remover, 24 oz</v>
      </c>
      <c r="C5080" s="15" t="n">
        <v>5.1</v>
      </c>
      <c r="D5080" s="15" t="n">
        <v>7.8</v>
      </c>
      <c r="E5080" s="15" t="n">
        <v>3.1</v>
      </c>
      <c r="F5080" s="16" t="s">
        <v>12290</v>
      </c>
      <c r="G5080" s="16" t="s">
        <v>12021</v>
      </c>
      <c r="H5080" s="17" t="n">
        <v>3.63</v>
      </c>
      <c r="I5080" s="18" t="n">
        <f aca="false">('SKU Master'!I5080-H5080)/'SKU Master'!I5080</f>
        <v>0.373056994818653</v>
      </c>
      <c r="J5080" s="16" t="n">
        <v>2</v>
      </c>
      <c r="K5080" s="19" t="n">
        <f aca="false">J5080*C5080</f>
        <v>10.2</v>
      </c>
      <c r="L5080" s="16" t="s">
        <v>12295</v>
      </c>
      <c r="M5080" s="16" t="s">
        <v>12292</v>
      </c>
      <c r="N5080" s="16" t="s">
        <v>12017</v>
      </c>
      <c r="O5080" s="16" t="s">
        <v>12307</v>
      </c>
      <c r="P5080" s="16" t="s">
        <v>12298</v>
      </c>
      <c r="Q5080" s="16" t="s">
        <v>12017</v>
      </c>
    </row>
    <row r="5081" customFormat="false" ht="15" hidden="false" customHeight="false" outlineLevel="0" collapsed="false">
      <c r="A5081" s="14" t="str">
        <f aca="false">'SKU Master'!A5081</f>
        <v>11-00140</v>
      </c>
      <c r="B5081" s="14" t="str">
        <f aca="false">VLOOKUP(A5081,'SKU Master'!$A:$N,6,FALSE())</f>
        <v>Freshwave Fresh Scent Toilet Bowl Cleaner, 24 oz</v>
      </c>
      <c r="C5081" s="15" t="n">
        <v>3.8</v>
      </c>
      <c r="D5081" s="15" t="n">
        <v>8.2</v>
      </c>
      <c r="E5081" s="15" t="n">
        <v>5.6</v>
      </c>
      <c r="F5081" s="16" t="s">
        <v>12290</v>
      </c>
      <c r="G5081" s="16" t="s">
        <v>12021</v>
      </c>
      <c r="H5081" s="17" t="n">
        <v>2.03</v>
      </c>
      <c r="I5081" s="18" t="n">
        <f aca="false">('SKU Master'!I5081-H5081)/'SKU Master'!I5081</f>
        <v>0.418338108882522</v>
      </c>
      <c r="J5081" s="16" t="n">
        <v>4</v>
      </c>
      <c r="K5081" s="19" t="n">
        <f aca="false">J5081*C5081</f>
        <v>15.2</v>
      </c>
      <c r="L5081" s="16" t="s">
        <v>12295</v>
      </c>
      <c r="M5081" s="16" t="s">
        <v>12292</v>
      </c>
      <c r="N5081" s="16" t="s">
        <v>12017</v>
      </c>
      <c r="O5081" s="16" t="s">
        <v>12307</v>
      </c>
      <c r="P5081" s="16" t="s">
        <v>12298</v>
      </c>
      <c r="Q5081" s="16" t="s">
        <v>12017</v>
      </c>
    </row>
    <row r="5082" customFormat="false" ht="15" hidden="false" customHeight="false" outlineLevel="0" collapsed="false">
      <c r="A5082" s="14" t="str">
        <f aca="false">'SKU Master'!A5082</f>
        <v>11-00141</v>
      </c>
      <c r="B5082" s="14" t="str">
        <f aca="false">VLOOKUP(A5082,'SKU Master'!$A:$N,6,FALSE())</f>
        <v>Sparklean Fresh Scent Toilet Bowl Cleaner, 24 oz</v>
      </c>
      <c r="C5082" s="15" t="n">
        <v>4.1</v>
      </c>
      <c r="D5082" s="15" t="n">
        <v>10.5</v>
      </c>
      <c r="E5082" s="15" t="n">
        <v>5.9</v>
      </c>
      <c r="F5082" s="16" t="s">
        <v>12290</v>
      </c>
      <c r="G5082" s="16" t="s">
        <v>12017</v>
      </c>
      <c r="H5082" s="17" t="n">
        <v>2.23</v>
      </c>
      <c r="I5082" s="18" t="n">
        <f aca="false">('SKU Master'!I5082-H5082)/'SKU Master'!I5082</f>
        <v>0.322188449848024</v>
      </c>
      <c r="J5082" s="16" t="n">
        <v>5</v>
      </c>
      <c r="K5082" s="19" t="n">
        <f aca="false">J5082*C5082</f>
        <v>20.5</v>
      </c>
      <c r="L5082" s="16" t="s">
        <v>12295</v>
      </c>
      <c r="M5082" s="16" t="s">
        <v>12292</v>
      </c>
      <c r="N5082" s="16" t="s">
        <v>12017</v>
      </c>
      <c r="O5082" s="16" t="s">
        <v>12307</v>
      </c>
      <c r="P5082" s="16" t="s">
        <v>12296</v>
      </c>
      <c r="Q5082" s="16" t="s">
        <v>12017</v>
      </c>
    </row>
    <row r="5083" customFormat="false" ht="15" hidden="false" customHeight="false" outlineLevel="0" collapsed="false">
      <c r="A5083" s="14" t="str">
        <f aca="false">'SKU Master'!A5083</f>
        <v>11-00142</v>
      </c>
      <c r="B5083" s="14" t="str">
        <f aca="false">VLOOKUP(A5083,'SKU Master'!$A:$N,6,FALSE())</f>
        <v>Freshwave Mold Remover, 24 oz</v>
      </c>
      <c r="C5083" s="15" t="n">
        <v>3.9</v>
      </c>
      <c r="D5083" s="15" t="n">
        <v>9.7</v>
      </c>
      <c r="E5083" s="15" t="n">
        <v>4.9</v>
      </c>
      <c r="F5083" s="16" t="s">
        <v>12290</v>
      </c>
      <c r="G5083" s="16" t="s">
        <v>12017</v>
      </c>
      <c r="H5083" s="17" t="n">
        <v>2.7</v>
      </c>
      <c r="I5083" s="18" t="n">
        <f aca="false">('SKU Master'!I5083-H5083)/'SKU Master'!I5083</f>
        <v>0.323308270676692</v>
      </c>
      <c r="J5083" s="16" t="n">
        <v>4</v>
      </c>
      <c r="K5083" s="19" t="n">
        <f aca="false">J5083*C5083</f>
        <v>15.6</v>
      </c>
      <c r="L5083" s="16" t="s">
        <v>12295</v>
      </c>
      <c r="M5083" s="16" t="s">
        <v>12292</v>
      </c>
      <c r="N5083" s="16" t="s">
        <v>12017</v>
      </c>
      <c r="O5083" s="16" t="s">
        <v>12307</v>
      </c>
      <c r="P5083" s="16" t="s">
        <v>12298</v>
      </c>
      <c r="Q5083" s="16" t="s">
        <v>12017</v>
      </c>
    </row>
    <row r="5084" customFormat="false" ht="15" hidden="false" customHeight="false" outlineLevel="0" collapsed="false">
      <c r="A5084" s="14" t="str">
        <f aca="false">'SKU Master'!A5084</f>
        <v>11-00143</v>
      </c>
      <c r="B5084" s="14" t="str">
        <f aca="false">VLOOKUP(A5084,'SKU Master'!$A:$N,6,FALSE())</f>
        <v>Harborline Fresh Scent Tub &amp; Tile Cleaner, 24 oz</v>
      </c>
      <c r="C5084" s="15" t="n">
        <v>6.2</v>
      </c>
      <c r="D5084" s="15" t="n">
        <v>7.1</v>
      </c>
      <c r="E5084" s="15" t="n">
        <v>5.3</v>
      </c>
      <c r="F5084" s="16" t="s">
        <v>12290</v>
      </c>
      <c r="G5084" s="16" t="s">
        <v>12021</v>
      </c>
      <c r="H5084" s="17" t="n">
        <v>1.76</v>
      </c>
      <c r="I5084" s="18" t="n">
        <f aca="false">('SKU Master'!I5084-H5084)/'SKU Master'!I5084</f>
        <v>0.495702005730659</v>
      </c>
      <c r="J5084" s="16" t="n">
        <v>7</v>
      </c>
      <c r="K5084" s="19" t="n">
        <f aca="false">J5084*C5084</f>
        <v>43.4</v>
      </c>
      <c r="L5084" s="16" t="s">
        <v>12295</v>
      </c>
      <c r="M5084" s="16" t="s">
        <v>12292</v>
      </c>
      <c r="N5084" s="16" t="s">
        <v>12017</v>
      </c>
      <c r="O5084" s="16" t="s">
        <v>12307</v>
      </c>
      <c r="P5084" s="16" t="s">
        <v>12297</v>
      </c>
      <c r="Q5084" s="16" t="s">
        <v>12017</v>
      </c>
    </row>
    <row r="5085" customFormat="false" ht="15" hidden="false" customHeight="false" outlineLevel="0" collapsed="false">
      <c r="A5085" s="14" t="str">
        <f aca="false">'SKU Master'!A5085</f>
        <v>11-00144</v>
      </c>
      <c r="B5085" s="14" t="str">
        <f aca="false">VLOOKUP(A5085,'SKU Master'!$A:$N,6,FALSE())</f>
        <v>ScrubRight Toilet Bowl Cleaner, 24 oz</v>
      </c>
      <c r="C5085" s="15" t="n">
        <v>4.6</v>
      </c>
      <c r="D5085" s="15" t="n">
        <v>9.2</v>
      </c>
      <c r="E5085" s="15" t="n">
        <v>4.1</v>
      </c>
      <c r="F5085" s="16" t="s">
        <v>12290</v>
      </c>
      <c r="G5085" s="16" t="s">
        <v>12021</v>
      </c>
      <c r="H5085" s="17" t="n">
        <v>2.65</v>
      </c>
      <c r="I5085" s="18" t="n">
        <f aca="false">('SKU Master'!I5085-H5085)/'SKU Master'!I5085</f>
        <v>0.409799554565702</v>
      </c>
      <c r="J5085" s="16" t="n">
        <v>1</v>
      </c>
      <c r="K5085" s="19" t="n">
        <f aca="false">J5085*C5085</f>
        <v>4.6</v>
      </c>
      <c r="L5085" s="16" t="s">
        <v>12299</v>
      </c>
      <c r="M5085" s="16" t="s">
        <v>12292</v>
      </c>
      <c r="N5085" s="16" t="s">
        <v>12017</v>
      </c>
      <c r="O5085" s="16" t="s">
        <v>12307</v>
      </c>
      <c r="P5085" s="16" t="s">
        <v>12294</v>
      </c>
      <c r="Q5085" s="16" t="s">
        <v>12017</v>
      </c>
    </row>
    <row r="5086" customFormat="false" ht="15" hidden="false" customHeight="false" outlineLevel="0" collapsed="false">
      <c r="A5086" s="14" t="str">
        <f aca="false">'SKU Master'!A5086</f>
        <v>11-00145</v>
      </c>
      <c r="B5086" s="14" t="str">
        <f aca="false">VLOOKUP(A5086,'SKU Master'!$A:$N,6,FALSE())</f>
        <v>Harborline Fresh Scent Mold Remover, 24 oz</v>
      </c>
      <c r="C5086" s="15" t="n">
        <v>5.8</v>
      </c>
      <c r="D5086" s="15" t="n">
        <v>9.3</v>
      </c>
      <c r="E5086" s="15" t="n">
        <v>3.5</v>
      </c>
      <c r="F5086" s="16" t="s">
        <v>12290</v>
      </c>
      <c r="G5086" s="16" t="s">
        <v>12021</v>
      </c>
      <c r="H5086" s="17" t="n">
        <v>2.84</v>
      </c>
      <c r="I5086" s="18" t="n">
        <f aca="false">('SKU Master'!I5086-H5086)/'SKU Master'!I5086</f>
        <v>0.482695810564663</v>
      </c>
      <c r="J5086" s="16" t="n">
        <v>3</v>
      </c>
      <c r="K5086" s="19" t="n">
        <f aca="false">J5086*C5086</f>
        <v>17.4</v>
      </c>
      <c r="L5086" s="16" t="s">
        <v>12295</v>
      </c>
      <c r="M5086" s="16" t="s">
        <v>12292</v>
      </c>
      <c r="N5086" s="16" t="s">
        <v>12017</v>
      </c>
      <c r="O5086" s="16" t="s">
        <v>12307</v>
      </c>
      <c r="P5086" s="16" t="s">
        <v>12298</v>
      </c>
      <c r="Q5086" s="16" t="s">
        <v>12021</v>
      </c>
    </row>
    <row r="5087" customFormat="false" ht="15" hidden="false" customHeight="false" outlineLevel="0" collapsed="false">
      <c r="A5087" s="14" t="str">
        <f aca="false">'SKU Master'!A5087</f>
        <v>11-00146</v>
      </c>
      <c r="B5087" s="14" t="str">
        <f aca="false">VLOOKUP(A5087,'SKU Master'!$A:$N,6,FALSE())</f>
        <v>Harborline Fresh Scent Toilet Bowl Cleaner, 24 oz</v>
      </c>
      <c r="C5087" s="15" t="n">
        <v>4.3</v>
      </c>
      <c r="D5087" s="15" t="n">
        <v>11.2</v>
      </c>
      <c r="E5087" s="15" t="n">
        <v>4.9</v>
      </c>
      <c r="F5087" s="16" t="s">
        <v>12290</v>
      </c>
      <c r="G5087" s="16" t="s">
        <v>12021</v>
      </c>
      <c r="H5087" s="17" t="n">
        <v>2.33</v>
      </c>
      <c r="I5087" s="18" t="n">
        <f aca="false">('SKU Master'!I5087-H5087)/'SKU Master'!I5087</f>
        <v>0.469248291571754</v>
      </c>
      <c r="J5087" s="16" t="n">
        <v>6</v>
      </c>
      <c r="K5087" s="19" t="n">
        <f aca="false">J5087*C5087</f>
        <v>25.8</v>
      </c>
      <c r="L5087" s="16" t="s">
        <v>12295</v>
      </c>
      <c r="M5087" s="16" t="s">
        <v>12292</v>
      </c>
      <c r="N5087" s="16" t="s">
        <v>12017</v>
      </c>
      <c r="O5087" s="16" t="s">
        <v>12307</v>
      </c>
      <c r="P5087" s="16" t="s">
        <v>12297</v>
      </c>
      <c r="Q5087" s="16" t="s">
        <v>12017</v>
      </c>
    </row>
    <row r="5088" customFormat="false" ht="15" hidden="false" customHeight="false" outlineLevel="0" collapsed="false">
      <c r="A5088" s="14" t="str">
        <f aca="false">'SKU Master'!A5088</f>
        <v>11-00147</v>
      </c>
      <c r="B5088" s="14" t="str">
        <f aca="false">VLOOKUP(A5088,'SKU Master'!$A:$N,6,FALSE())</f>
        <v>ScrubRight Mold Remover, 24 oz</v>
      </c>
      <c r="C5088" s="15" t="n">
        <v>5.7</v>
      </c>
      <c r="D5088" s="15" t="n">
        <v>8.8</v>
      </c>
      <c r="E5088" s="15" t="n">
        <v>5.3</v>
      </c>
      <c r="F5088" s="16" t="s">
        <v>12290</v>
      </c>
      <c r="G5088" s="16" t="s">
        <v>12021</v>
      </c>
      <c r="H5088" s="17" t="n">
        <v>3.88</v>
      </c>
      <c r="I5088" s="18" t="n">
        <f aca="false">('SKU Master'!I5088-H5088)/'SKU Master'!I5088</f>
        <v>0.34125636672326</v>
      </c>
      <c r="J5088" s="16" t="n">
        <v>2</v>
      </c>
      <c r="K5088" s="19" t="n">
        <f aca="false">J5088*C5088</f>
        <v>11.4</v>
      </c>
      <c r="L5088" s="16" t="s">
        <v>12295</v>
      </c>
      <c r="M5088" s="16" t="s">
        <v>12292</v>
      </c>
      <c r="N5088" s="16" t="s">
        <v>12017</v>
      </c>
      <c r="O5088" s="16" t="s">
        <v>12307</v>
      </c>
      <c r="P5088" s="16" t="s">
        <v>12298</v>
      </c>
      <c r="Q5088" s="16" t="s">
        <v>12017</v>
      </c>
    </row>
    <row r="5089" customFormat="false" ht="15" hidden="false" customHeight="false" outlineLevel="0" collapsed="false">
      <c r="A5089" s="14" t="str">
        <f aca="false">'SKU Master'!A5089</f>
        <v>11-00148</v>
      </c>
      <c r="B5089" s="14" t="str">
        <f aca="false">VLOOKUP(A5089,'SKU Master'!$A:$N,6,FALSE())</f>
        <v>Freshwave Fresh Scent Mold Remover, 24 oz</v>
      </c>
      <c r="C5089" s="15" t="n">
        <v>5</v>
      </c>
      <c r="D5089" s="15" t="n">
        <v>10</v>
      </c>
      <c r="E5089" s="15" t="n">
        <v>3.6</v>
      </c>
      <c r="F5089" s="16" t="s">
        <v>12290</v>
      </c>
      <c r="G5089" s="16" t="s">
        <v>12017</v>
      </c>
      <c r="H5089" s="17" t="n">
        <v>2.61</v>
      </c>
      <c r="I5089" s="18" t="n">
        <f aca="false">('SKU Master'!I5089-H5089)/'SKU Master'!I5089</f>
        <v>0.405466970387244</v>
      </c>
      <c r="J5089" s="16" t="n">
        <v>4</v>
      </c>
      <c r="K5089" s="19" t="n">
        <f aca="false">J5089*C5089</f>
        <v>20</v>
      </c>
      <c r="L5089" s="16" t="s">
        <v>12295</v>
      </c>
      <c r="M5089" s="16" t="s">
        <v>12292</v>
      </c>
      <c r="N5089" s="16" t="s">
        <v>12017</v>
      </c>
      <c r="O5089" s="16" t="s">
        <v>12307</v>
      </c>
      <c r="P5089" s="16" t="s">
        <v>12296</v>
      </c>
      <c r="Q5089" s="16" t="s">
        <v>12017</v>
      </c>
    </row>
    <row r="5090" customFormat="false" ht="15" hidden="false" customHeight="false" outlineLevel="0" collapsed="false">
      <c r="A5090" s="14" t="str">
        <f aca="false">'SKU Master'!A5090</f>
        <v>11-00149</v>
      </c>
      <c r="B5090" s="14" t="str">
        <f aca="false">VLOOKUP(A5090,'SKU Master'!$A:$N,6,FALSE())</f>
        <v>Sparklean Fresh Scent Tub &amp; Tile Cleaner, 24 oz</v>
      </c>
      <c r="C5090" s="15" t="n">
        <v>3.6</v>
      </c>
      <c r="D5090" s="15" t="n">
        <v>8</v>
      </c>
      <c r="E5090" s="15" t="n">
        <v>4.8</v>
      </c>
      <c r="F5090" s="16" t="s">
        <v>12290</v>
      </c>
      <c r="G5090" s="16" t="s">
        <v>12017</v>
      </c>
      <c r="H5090" s="17" t="n">
        <v>3.08</v>
      </c>
      <c r="I5090" s="18" t="n">
        <f aca="false">('SKU Master'!I5090-H5090)/'SKU Master'!I5090</f>
        <v>0.417769376181474</v>
      </c>
      <c r="J5090" s="16" t="n">
        <v>7</v>
      </c>
      <c r="K5090" s="19" t="n">
        <f aca="false">J5090*C5090</f>
        <v>25.2</v>
      </c>
      <c r="L5090" s="16" t="s">
        <v>12295</v>
      </c>
      <c r="M5090" s="16" t="s">
        <v>12292</v>
      </c>
      <c r="N5090" s="16" t="s">
        <v>12017</v>
      </c>
      <c r="O5090" s="16" t="s">
        <v>12307</v>
      </c>
      <c r="P5090" s="16" t="s">
        <v>12297</v>
      </c>
      <c r="Q5090" s="16" t="s">
        <v>12017</v>
      </c>
    </row>
    <row r="5091" customFormat="false" ht="15" hidden="false" customHeight="false" outlineLevel="0" collapsed="false">
      <c r="A5091" s="14" t="str">
        <f aca="false">'SKU Master'!A5091</f>
        <v>11-00150</v>
      </c>
      <c r="B5091" s="14" t="str">
        <f aca="false">VLOOKUP(A5091,'SKU Master'!$A:$N,6,FALSE())</f>
        <v>ScrubRight Fresh Scent Mold Remover, 24 oz</v>
      </c>
      <c r="C5091" s="15" t="n">
        <v>4.6</v>
      </c>
      <c r="D5091" s="15" t="n">
        <v>7.9</v>
      </c>
      <c r="E5091" s="15" t="n">
        <v>5.4</v>
      </c>
      <c r="F5091" s="16" t="s">
        <v>12290</v>
      </c>
      <c r="G5091" s="16" t="s">
        <v>12021</v>
      </c>
      <c r="H5091" s="17" t="n">
        <v>1.98</v>
      </c>
      <c r="I5091" s="18" t="n">
        <f aca="false">('SKU Master'!I5091-H5091)/'SKU Master'!I5091</f>
        <v>0.415929203539823</v>
      </c>
      <c r="J5091" s="16" t="n">
        <v>2</v>
      </c>
      <c r="K5091" s="19" t="n">
        <f aca="false">J5091*C5091</f>
        <v>9.2</v>
      </c>
      <c r="L5091" s="16" t="s">
        <v>12295</v>
      </c>
      <c r="M5091" s="16" t="s">
        <v>12292</v>
      </c>
      <c r="N5091" s="16" t="s">
        <v>12017</v>
      </c>
      <c r="O5091" s="16" t="s">
        <v>12307</v>
      </c>
      <c r="P5091" s="16" t="s">
        <v>12298</v>
      </c>
      <c r="Q5091" s="16" t="s">
        <v>12017</v>
      </c>
    </row>
    <row r="5092" customFormat="false" ht="15" hidden="false" customHeight="false" outlineLevel="0" collapsed="false">
      <c r="A5092" s="14" t="str">
        <f aca="false">'SKU Master'!A5092</f>
        <v>11-00151</v>
      </c>
      <c r="B5092" s="14" t="str">
        <f aca="false">VLOOKUP(A5092,'SKU Master'!$A:$N,6,FALSE())</f>
        <v>ScrubRight Fresh Scent Tub &amp; Tile Cleaner, 24 oz</v>
      </c>
      <c r="C5092" s="15" t="n">
        <v>3.6</v>
      </c>
      <c r="D5092" s="15" t="n">
        <v>11.4</v>
      </c>
      <c r="E5092" s="15" t="n">
        <v>5.3</v>
      </c>
      <c r="F5092" s="16" t="s">
        <v>12290</v>
      </c>
      <c r="G5092" s="16" t="s">
        <v>12017</v>
      </c>
      <c r="H5092" s="17" t="n">
        <v>2.26</v>
      </c>
      <c r="I5092" s="18" t="n">
        <f aca="false">('SKU Master'!I5092-H5092)/'SKU Master'!I5092</f>
        <v>0.433583959899749</v>
      </c>
      <c r="J5092" s="16" t="n">
        <v>4</v>
      </c>
      <c r="K5092" s="19" t="n">
        <f aca="false">J5092*C5092</f>
        <v>14.4</v>
      </c>
      <c r="L5092" s="16" t="s">
        <v>12295</v>
      </c>
      <c r="M5092" s="16" t="s">
        <v>12292</v>
      </c>
      <c r="N5092" s="16" t="s">
        <v>12017</v>
      </c>
      <c r="O5092" s="16" t="s">
        <v>12307</v>
      </c>
      <c r="P5092" s="16" t="s">
        <v>12296</v>
      </c>
      <c r="Q5092" s="16" t="s">
        <v>12017</v>
      </c>
    </row>
    <row r="5093" customFormat="false" ht="15" hidden="false" customHeight="false" outlineLevel="0" collapsed="false">
      <c r="A5093" s="14" t="str">
        <f aca="false">'SKU Master'!A5093</f>
        <v>11-00152</v>
      </c>
      <c r="B5093" s="14" t="str">
        <f aca="false">VLOOKUP(A5093,'SKU Master'!$A:$N,6,FALSE())</f>
        <v>Harborline Tub &amp; Tile Cleaner, 24 oz</v>
      </c>
      <c r="C5093" s="15" t="n">
        <v>5.6</v>
      </c>
      <c r="D5093" s="15" t="n">
        <v>8.1</v>
      </c>
      <c r="E5093" s="15" t="n">
        <v>4.1</v>
      </c>
      <c r="F5093" s="16" t="s">
        <v>12290</v>
      </c>
      <c r="G5093" s="16" t="s">
        <v>12017</v>
      </c>
      <c r="H5093" s="17" t="n">
        <v>1.84</v>
      </c>
      <c r="I5093" s="18" t="n">
        <f aca="false">('SKU Master'!I5093-H5093)/'SKU Master'!I5093</f>
        <v>0.472779369627507</v>
      </c>
      <c r="J5093" s="16" t="n">
        <v>2</v>
      </c>
      <c r="K5093" s="19" t="n">
        <f aca="false">J5093*C5093</f>
        <v>11.2</v>
      </c>
      <c r="L5093" s="16" t="s">
        <v>12295</v>
      </c>
      <c r="M5093" s="16" t="s">
        <v>12292</v>
      </c>
      <c r="N5093" s="16" t="s">
        <v>12017</v>
      </c>
      <c r="O5093" s="16" t="s">
        <v>12307</v>
      </c>
      <c r="P5093" s="16" t="s">
        <v>12298</v>
      </c>
      <c r="Q5093" s="16" t="s">
        <v>12017</v>
      </c>
    </row>
    <row r="5094" customFormat="false" ht="15" hidden="false" customHeight="false" outlineLevel="0" collapsed="false">
      <c r="A5094" s="14" t="str">
        <f aca="false">'SKU Master'!A5094</f>
        <v>11-00153</v>
      </c>
      <c r="B5094" s="14" t="str">
        <f aca="false">VLOOKUP(A5094,'SKU Master'!$A:$N,6,FALSE())</f>
        <v>Freshwave Tub &amp; Tile Cleaner, 24 oz</v>
      </c>
      <c r="C5094" s="15" t="n">
        <v>3</v>
      </c>
      <c r="D5094" s="15" t="n">
        <v>10.4</v>
      </c>
      <c r="E5094" s="15" t="n">
        <v>4.9</v>
      </c>
      <c r="F5094" s="16" t="s">
        <v>12290</v>
      </c>
      <c r="G5094" s="16" t="s">
        <v>12021</v>
      </c>
      <c r="H5094" s="17" t="n">
        <v>2.15</v>
      </c>
      <c r="I5094" s="18" t="n">
        <f aca="false">('SKU Master'!I5094-H5094)/'SKU Master'!I5094</f>
        <v>0.365781710914454</v>
      </c>
      <c r="J5094" s="16" t="n">
        <v>6</v>
      </c>
      <c r="K5094" s="19" t="n">
        <f aca="false">J5094*C5094</f>
        <v>18</v>
      </c>
      <c r="L5094" s="16" t="s">
        <v>12295</v>
      </c>
      <c r="M5094" s="16" t="s">
        <v>12292</v>
      </c>
      <c r="N5094" s="16" t="s">
        <v>12017</v>
      </c>
      <c r="O5094" s="16" t="s">
        <v>12307</v>
      </c>
      <c r="P5094" s="16" t="s">
        <v>12297</v>
      </c>
      <c r="Q5094" s="16" t="s">
        <v>12017</v>
      </c>
    </row>
    <row r="5095" customFormat="false" ht="15" hidden="false" customHeight="false" outlineLevel="0" collapsed="false">
      <c r="A5095" s="14" t="str">
        <f aca="false">'SKU Master'!A5095</f>
        <v>11-00154</v>
      </c>
      <c r="B5095" s="14" t="str">
        <f aca="false">VLOOKUP(A5095,'SKU Master'!$A:$N,6,FALSE())</f>
        <v>ScrubRight Fresh Scent Toilet Bowl Cleaner, 24 oz</v>
      </c>
      <c r="C5095" s="15" t="n">
        <v>5.6</v>
      </c>
      <c r="D5095" s="15" t="n">
        <v>10.7</v>
      </c>
      <c r="E5095" s="15" t="n">
        <v>5.7</v>
      </c>
      <c r="F5095" s="16" t="s">
        <v>12290</v>
      </c>
      <c r="G5095" s="16" t="s">
        <v>12017</v>
      </c>
      <c r="H5095" s="17" t="n">
        <v>2.87</v>
      </c>
      <c r="I5095" s="18" t="n">
        <f aca="false">('SKU Master'!I5095-H5095)/'SKU Master'!I5095</f>
        <v>0.400835073068894</v>
      </c>
      <c r="J5095" s="16" t="n">
        <v>2</v>
      </c>
      <c r="K5095" s="19" t="n">
        <f aca="false">J5095*C5095</f>
        <v>11.2</v>
      </c>
      <c r="L5095" s="16" t="s">
        <v>12291</v>
      </c>
      <c r="M5095" s="16" t="s">
        <v>12292</v>
      </c>
      <c r="N5095" s="16" t="s">
        <v>12017</v>
      </c>
      <c r="O5095" s="16" t="s">
        <v>12307</v>
      </c>
      <c r="P5095" s="16" t="s">
        <v>12294</v>
      </c>
      <c r="Q5095" s="16" t="s">
        <v>12017</v>
      </c>
    </row>
    <row r="5096" customFormat="false" ht="15" hidden="false" customHeight="false" outlineLevel="0" collapsed="false">
      <c r="A5096" s="14" t="str">
        <f aca="false">'SKU Master'!A5096</f>
        <v>11-00155</v>
      </c>
      <c r="B5096" s="14" t="str">
        <f aca="false">VLOOKUP(A5096,'SKU Master'!$A:$N,6,FALSE())</f>
        <v>Harborline Toilet Bowl Cleaner, 24 oz</v>
      </c>
      <c r="C5096" s="15" t="n">
        <v>3.9</v>
      </c>
      <c r="D5096" s="15" t="n">
        <v>6.6</v>
      </c>
      <c r="E5096" s="15" t="n">
        <v>3.8</v>
      </c>
      <c r="F5096" s="16" t="s">
        <v>12290</v>
      </c>
      <c r="G5096" s="16" t="s">
        <v>12017</v>
      </c>
      <c r="H5096" s="17" t="n">
        <v>2.38</v>
      </c>
      <c r="I5096" s="18" t="n">
        <f aca="false">('SKU Master'!I5096-H5096)/'SKU Master'!I5096</f>
        <v>0.388174807197944</v>
      </c>
      <c r="J5096" s="16" t="n">
        <v>3</v>
      </c>
      <c r="K5096" s="19" t="n">
        <f aca="false">J5096*C5096</f>
        <v>11.7</v>
      </c>
      <c r="L5096" s="16" t="s">
        <v>12295</v>
      </c>
      <c r="M5096" s="16" t="s">
        <v>12292</v>
      </c>
      <c r="N5096" s="16" t="s">
        <v>12017</v>
      </c>
      <c r="O5096" s="16" t="s">
        <v>12307</v>
      </c>
      <c r="P5096" s="16" t="s">
        <v>12298</v>
      </c>
      <c r="Q5096" s="16" t="s">
        <v>12017</v>
      </c>
    </row>
    <row r="5097" customFormat="false" ht="15" hidden="false" customHeight="false" outlineLevel="0" collapsed="false">
      <c r="A5097" s="14" t="str">
        <f aca="false">'SKU Master'!A5097</f>
        <v>11-00156</v>
      </c>
      <c r="B5097" s="14" t="str">
        <f aca="false">VLOOKUP(A5097,'SKU Master'!$A:$N,6,FALSE())</f>
        <v>ScrubRight Tub &amp; Tile Cleaner, 24 oz</v>
      </c>
      <c r="C5097" s="15" t="n">
        <v>4.2</v>
      </c>
      <c r="D5097" s="15" t="n">
        <v>9.7</v>
      </c>
      <c r="E5097" s="15" t="n">
        <v>4.8</v>
      </c>
      <c r="F5097" s="16" t="s">
        <v>12290</v>
      </c>
      <c r="G5097" s="16" t="s">
        <v>12021</v>
      </c>
      <c r="H5097" s="17" t="n">
        <v>3.34</v>
      </c>
      <c r="I5097" s="18" t="n">
        <f aca="false">('SKU Master'!I5097-H5097)/'SKU Master'!I5097</f>
        <v>0.442404006677796</v>
      </c>
      <c r="J5097" s="16" t="n">
        <v>3</v>
      </c>
      <c r="K5097" s="19" t="n">
        <f aca="false">J5097*C5097</f>
        <v>12.6</v>
      </c>
      <c r="L5097" s="16" t="s">
        <v>12295</v>
      </c>
      <c r="M5097" s="16" t="s">
        <v>12292</v>
      </c>
      <c r="N5097" s="16" t="s">
        <v>12017</v>
      </c>
      <c r="O5097" s="16" t="s">
        <v>12307</v>
      </c>
      <c r="P5097" s="16" t="s">
        <v>12296</v>
      </c>
      <c r="Q5097" s="16" t="s">
        <v>12017</v>
      </c>
    </row>
    <row r="5098" customFormat="false" ht="15" hidden="false" customHeight="false" outlineLevel="0" collapsed="false">
      <c r="A5098" s="14" t="str">
        <f aca="false">'SKU Master'!A5098</f>
        <v>11-00157</v>
      </c>
      <c r="B5098" s="14" t="str">
        <f aca="false">VLOOKUP(A5098,'SKU Master'!$A:$N,6,FALSE())</f>
        <v>Harborline Mold Remover, 24 oz</v>
      </c>
      <c r="C5098" s="15" t="n">
        <v>6.7</v>
      </c>
      <c r="D5098" s="15" t="n">
        <v>6.1</v>
      </c>
      <c r="E5098" s="15" t="n">
        <v>5.1</v>
      </c>
      <c r="F5098" s="16" t="s">
        <v>12290</v>
      </c>
      <c r="G5098" s="16" t="s">
        <v>12021</v>
      </c>
      <c r="H5098" s="17" t="n">
        <v>2.34</v>
      </c>
      <c r="I5098" s="18" t="n">
        <f aca="false">('SKU Master'!I5098-H5098)/'SKU Master'!I5098</f>
        <v>0.511482254697286</v>
      </c>
      <c r="J5098" s="16" t="n">
        <v>5</v>
      </c>
      <c r="K5098" s="19" t="n">
        <f aca="false">J5098*C5098</f>
        <v>33.5</v>
      </c>
      <c r="L5098" s="16" t="s">
        <v>12295</v>
      </c>
      <c r="M5098" s="16" t="s">
        <v>12292</v>
      </c>
      <c r="N5098" s="16" t="s">
        <v>12017</v>
      </c>
      <c r="O5098" s="16" t="s">
        <v>12307</v>
      </c>
      <c r="P5098" s="16" t="s">
        <v>12296</v>
      </c>
      <c r="Q5098" s="16" t="s">
        <v>12021</v>
      </c>
    </row>
    <row r="5099" customFormat="false" ht="15" hidden="false" customHeight="false" outlineLevel="0" collapsed="false">
      <c r="A5099" s="14" t="str">
        <f aca="false">'SKU Master'!A5099</f>
        <v>11-00158</v>
      </c>
      <c r="B5099" s="14" t="str">
        <f aca="false">VLOOKUP(A5099,'SKU Master'!$A:$N,6,FALSE())</f>
        <v>Freshwave Toilet Bowl Cleaner, 24 oz</v>
      </c>
      <c r="C5099" s="15" t="n">
        <v>6.2</v>
      </c>
      <c r="D5099" s="15" t="n">
        <v>9</v>
      </c>
      <c r="E5099" s="15" t="n">
        <v>3.1</v>
      </c>
      <c r="F5099" s="16" t="s">
        <v>12290</v>
      </c>
      <c r="G5099" s="16" t="s">
        <v>12021</v>
      </c>
      <c r="H5099" s="17" t="n">
        <v>2.5</v>
      </c>
      <c r="I5099" s="18" t="n">
        <f aca="false">('SKU Master'!I5099-H5099)/'SKU Master'!I5099</f>
        <v>0.417249417249417</v>
      </c>
      <c r="J5099" s="16" t="n">
        <v>3</v>
      </c>
      <c r="K5099" s="19" t="n">
        <f aca="false">J5099*C5099</f>
        <v>18.6</v>
      </c>
      <c r="L5099" s="16" t="s">
        <v>12295</v>
      </c>
      <c r="M5099" s="16" t="s">
        <v>12292</v>
      </c>
      <c r="N5099" s="16" t="s">
        <v>12017</v>
      </c>
      <c r="O5099" s="16" t="s">
        <v>12307</v>
      </c>
      <c r="P5099" s="16" t="s">
        <v>12298</v>
      </c>
      <c r="Q5099" s="16" t="s">
        <v>12017</v>
      </c>
    </row>
    <row r="5100" customFormat="false" ht="15" hidden="false" customHeight="false" outlineLevel="0" collapsed="false">
      <c r="A5100" s="14" t="str">
        <f aca="false">'SKU Master'!A5100</f>
        <v>11-00159</v>
      </c>
      <c r="B5100" s="14" t="str">
        <f aca="false">VLOOKUP(A5100,'SKU Master'!$A:$N,6,FALSE())</f>
        <v>Sparklean Fresh Scent Toilet Bowl Cleaner, 24 oz</v>
      </c>
      <c r="C5100" s="15" t="n">
        <v>6.7</v>
      </c>
      <c r="D5100" s="15" t="n">
        <v>7.1</v>
      </c>
      <c r="E5100" s="15" t="n">
        <v>5.8</v>
      </c>
      <c r="F5100" s="16" t="s">
        <v>12290</v>
      </c>
      <c r="G5100" s="16" t="s">
        <v>12021</v>
      </c>
      <c r="H5100" s="17" t="n">
        <v>3.65</v>
      </c>
      <c r="I5100" s="18" t="n">
        <f aca="false">('SKU Master'!I5100-H5100)/'SKU Master'!I5100</f>
        <v>0.390651085141903</v>
      </c>
      <c r="J5100" s="16" t="n">
        <v>1</v>
      </c>
      <c r="K5100" s="19" t="n">
        <f aca="false">J5100*C5100</f>
        <v>6.7</v>
      </c>
      <c r="L5100" s="16" t="s">
        <v>12291</v>
      </c>
      <c r="M5100" s="16" t="s">
        <v>12292</v>
      </c>
      <c r="N5100" s="16" t="s">
        <v>12017</v>
      </c>
      <c r="O5100" s="16" t="s">
        <v>12307</v>
      </c>
      <c r="P5100" s="16" t="s">
        <v>12294</v>
      </c>
      <c r="Q5100" s="16" t="s">
        <v>12017</v>
      </c>
    </row>
    <row r="5101" customFormat="false" ht="15" hidden="false" customHeight="false" outlineLevel="0" collapsed="false">
      <c r="A5101" s="14" t="str">
        <f aca="false">'SKU Master'!A5101</f>
        <v>11-00160</v>
      </c>
      <c r="B5101" s="14" t="str">
        <f aca="false">VLOOKUP(A5101,'SKU Master'!$A:$N,6,FALSE())</f>
        <v>Harborline Fresh Scent Mold Remover, 24 oz</v>
      </c>
      <c r="C5101" s="15" t="n">
        <v>3.4</v>
      </c>
      <c r="D5101" s="15" t="n">
        <v>11.5</v>
      </c>
      <c r="E5101" s="15" t="n">
        <v>4.9</v>
      </c>
      <c r="F5101" s="16" t="s">
        <v>12290</v>
      </c>
      <c r="G5101" s="16" t="s">
        <v>12021</v>
      </c>
      <c r="H5101" s="17" t="n">
        <v>2.33</v>
      </c>
      <c r="I5101" s="18" t="n">
        <f aca="false">('SKU Master'!I5101-H5101)/'SKU Master'!I5101</f>
        <v>0.401028277634961</v>
      </c>
      <c r="J5101" s="16" t="n">
        <v>3</v>
      </c>
      <c r="K5101" s="19" t="n">
        <f aca="false">J5101*C5101</f>
        <v>10.2</v>
      </c>
      <c r="L5101" s="16" t="s">
        <v>12295</v>
      </c>
      <c r="M5101" s="16" t="s">
        <v>12292</v>
      </c>
      <c r="N5101" s="16" t="s">
        <v>12017</v>
      </c>
      <c r="O5101" s="16" t="s">
        <v>12307</v>
      </c>
      <c r="P5101" s="16" t="s">
        <v>12298</v>
      </c>
      <c r="Q5101" s="16" t="s">
        <v>12017</v>
      </c>
    </row>
    <row r="5102" customFormat="false" ht="15" hidden="false" customHeight="false" outlineLevel="0" collapsed="false">
      <c r="A5102" s="14" t="str">
        <f aca="false">'SKU Master'!A5102</f>
        <v>11-00161</v>
      </c>
      <c r="B5102" s="14" t="str">
        <f aca="false">VLOOKUP(A5102,'SKU Master'!$A:$N,6,FALSE())</f>
        <v>Sparklean Toilet Bowl Cleaner, 24 oz</v>
      </c>
      <c r="C5102" s="15" t="n">
        <v>3.5</v>
      </c>
      <c r="D5102" s="15" t="n">
        <v>7.6</v>
      </c>
      <c r="E5102" s="15" t="n">
        <v>5.5</v>
      </c>
      <c r="F5102" s="16" t="s">
        <v>12290</v>
      </c>
      <c r="G5102" s="16" t="s">
        <v>12021</v>
      </c>
      <c r="H5102" s="17" t="n">
        <v>3.28</v>
      </c>
      <c r="I5102" s="18" t="n">
        <f aca="false">('SKU Master'!I5102-H5102)/'SKU Master'!I5102</f>
        <v>0.315240083507307</v>
      </c>
      <c r="J5102" s="16" t="n">
        <v>2</v>
      </c>
      <c r="K5102" s="19" t="n">
        <f aca="false">J5102*C5102</f>
        <v>7</v>
      </c>
      <c r="L5102" s="16" t="s">
        <v>12295</v>
      </c>
      <c r="M5102" s="16" t="s">
        <v>12292</v>
      </c>
      <c r="N5102" s="16" t="s">
        <v>12017</v>
      </c>
      <c r="O5102" s="16" t="s">
        <v>12307</v>
      </c>
      <c r="P5102" s="16" t="s">
        <v>12294</v>
      </c>
      <c r="Q5102" s="16" t="s">
        <v>12017</v>
      </c>
    </row>
    <row r="5103" customFormat="false" ht="15" hidden="false" customHeight="false" outlineLevel="0" collapsed="false">
      <c r="A5103" s="14" t="str">
        <f aca="false">'SKU Master'!A5103</f>
        <v>11-00162</v>
      </c>
      <c r="B5103" s="14" t="str">
        <f aca="false">VLOOKUP(A5103,'SKU Master'!$A:$N,6,FALSE())</f>
        <v>Sparklean Toilet Bowl Cleaner, 24 oz</v>
      </c>
      <c r="C5103" s="15" t="n">
        <v>6.9</v>
      </c>
      <c r="D5103" s="15" t="n">
        <v>11.6</v>
      </c>
      <c r="E5103" s="15" t="n">
        <v>3.3</v>
      </c>
      <c r="F5103" s="16" t="s">
        <v>12290</v>
      </c>
      <c r="G5103" s="16" t="s">
        <v>12021</v>
      </c>
      <c r="H5103" s="17" t="n">
        <v>2.13</v>
      </c>
      <c r="I5103" s="18" t="n">
        <f aca="false">('SKU Master'!I5103-H5103)/'SKU Master'!I5103</f>
        <v>0.437994722955145</v>
      </c>
      <c r="J5103" s="16" t="n">
        <v>4</v>
      </c>
      <c r="K5103" s="19" t="n">
        <f aca="false">J5103*C5103</f>
        <v>27.6</v>
      </c>
      <c r="L5103" s="16" t="s">
        <v>12295</v>
      </c>
      <c r="M5103" s="16" t="s">
        <v>12292</v>
      </c>
      <c r="N5103" s="16" t="s">
        <v>12017</v>
      </c>
      <c r="O5103" s="16" t="s">
        <v>12307</v>
      </c>
      <c r="P5103" s="16" t="s">
        <v>12296</v>
      </c>
      <c r="Q5103" s="16" t="s">
        <v>12017</v>
      </c>
    </row>
    <row r="5104" customFormat="false" ht="15" hidden="false" customHeight="false" outlineLevel="0" collapsed="false">
      <c r="A5104" s="14" t="str">
        <f aca="false">'SKU Master'!A5104</f>
        <v>11-00163</v>
      </c>
      <c r="B5104" s="14" t="str">
        <f aca="false">VLOOKUP(A5104,'SKU Master'!$A:$N,6,FALSE())</f>
        <v>ScrubRight Toilet Bowl Cleaner, 24 oz</v>
      </c>
      <c r="C5104" s="15" t="n">
        <v>4.5</v>
      </c>
      <c r="D5104" s="15" t="n">
        <v>7.2</v>
      </c>
      <c r="E5104" s="15" t="n">
        <v>5.2</v>
      </c>
      <c r="F5104" s="16" t="s">
        <v>12290</v>
      </c>
      <c r="G5104" s="16" t="s">
        <v>12021</v>
      </c>
      <c r="H5104" s="17" t="n">
        <v>3.35</v>
      </c>
      <c r="I5104" s="18" t="n">
        <f aca="false">('SKU Master'!I5104-H5104)/'SKU Master'!I5104</f>
        <v>0.30062630480167</v>
      </c>
      <c r="J5104" s="16" t="n">
        <v>4</v>
      </c>
      <c r="K5104" s="19" t="n">
        <f aca="false">J5104*C5104</f>
        <v>18</v>
      </c>
      <c r="L5104" s="16" t="s">
        <v>12295</v>
      </c>
      <c r="M5104" s="16" t="s">
        <v>12292</v>
      </c>
      <c r="N5104" s="16" t="s">
        <v>12017</v>
      </c>
      <c r="O5104" s="16" t="s">
        <v>12307</v>
      </c>
      <c r="P5104" s="16" t="s">
        <v>12296</v>
      </c>
      <c r="Q5104" s="16" t="s">
        <v>12017</v>
      </c>
    </row>
    <row r="5105" customFormat="false" ht="15" hidden="false" customHeight="false" outlineLevel="0" collapsed="false">
      <c r="A5105" s="14" t="str">
        <f aca="false">'SKU Master'!A5105</f>
        <v>11-00164</v>
      </c>
      <c r="B5105" s="14" t="str">
        <f aca="false">VLOOKUP(A5105,'SKU Master'!$A:$N,6,FALSE())</f>
        <v>Sparklean Fresh Scent Mold Remover, 24 oz</v>
      </c>
      <c r="C5105" s="15" t="n">
        <v>6.9</v>
      </c>
      <c r="D5105" s="15" t="n">
        <v>7.2</v>
      </c>
      <c r="E5105" s="15" t="n">
        <v>3.2</v>
      </c>
      <c r="F5105" s="16" t="s">
        <v>12290</v>
      </c>
      <c r="G5105" s="16" t="s">
        <v>12021</v>
      </c>
      <c r="H5105" s="17" t="n">
        <v>3.05</v>
      </c>
      <c r="I5105" s="18" t="n">
        <f aca="false">('SKU Master'!I5105-H5105)/'SKU Master'!I5105</f>
        <v>0.305239179954442</v>
      </c>
      <c r="J5105" s="16" t="n">
        <v>4</v>
      </c>
      <c r="K5105" s="19" t="n">
        <f aca="false">J5105*C5105</f>
        <v>27.6</v>
      </c>
      <c r="L5105" s="16" t="s">
        <v>12295</v>
      </c>
      <c r="M5105" s="16" t="s">
        <v>12292</v>
      </c>
      <c r="N5105" s="16" t="s">
        <v>12017</v>
      </c>
      <c r="O5105" s="16" t="s">
        <v>12307</v>
      </c>
      <c r="P5105" s="16" t="s">
        <v>12296</v>
      </c>
      <c r="Q5105" s="16" t="s">
        <v>12017</v>
      </c>
    </row>
    <row r="5106" customFormat="false" ht="15" hidden="false" customHeight="false" outlineLevel="0" collapsed="false">
      <c r="A5106" s="14" t="str">
        <f aca="false">'SKU Master'!A5106</f>
        <v>11-00165</v>
      </c>
      <c r="B5106" s="14" t="str">
        <f aca="false">VLOOKUP(A5106,'SKU Master'!$A:$N,6,FALSE())</f>
        <v>Freshwave Fresh Scent Tub &amp; Tile Cleaner, 24 oz</v>
      </c>
      <c r="C5106" s="15" t="n">
        <v>4.7</v>
      </c>
      <c r="D5106" s="15" t="n">
        <v>9.4</v>
      </c>
      <c r="E5106" s="15" t="n">
        <v>3.7</v>
      </c>
      <c r="F5106" s="16" t="s">
        <v>12290</v>
      </c>
      <c r="G5106" s="16" t="s">
        <v>12017</v>
      </c>
      <c r="H5106" s="17" t="n">
        <v>2.09</v>
      </c>
      <c r="I5106" s="18" t="n">
        <f aca="false">('SKU Master'!I5106-H5106)/'SKU Master'!I5106</f>
        <v>0.383480825958702</v>
      </c>
      <c r="J5106" s="16" t="n">
        <v>5</v>
      </c>
      <c r="K5106" s="19" t="n">
        <f aca="false">J5106*C5106</f>
        <v>23.5</v>
      </c>
      <c r="L5106" s="16" t="s">
        <v>12295</v>
      </c>
      <c r="M5106" s="16" t="s">
        <v>12292</v>
      </c>
      <c r="N5106" s="16" t="s">
        <v>12017</v>
      </c>
      <c r="O5106" s="16" t="s">
        <v>12307</v>
      </c>
      <c r="P5106" s="16" t="s">
        <v>12297</v>
      </c>
      <c r="Q5106" s="16" t="s">
        <v>12017</v>
      </c>
    </row>
    <row r="5107" customFormat="false" ht="15" hidden="false" customHeight="false" outlineLevel="0" collapsed="false">
      <c r="A5107" s="14" t="str">
        <f aca="false">'SKU Master'!A5107</f>
        <v>11-00166</v>
      </c>
      <c r="B5107" s="14" t="str">
        <f aca="false">VLOOKUP(A5107,'SKU Master'!$A:$N,6,FALSE())</f>
        <v>Sparklean Mold Remover, 24 oz</v>
      </c>
      <c r="C5107" s="15" t="n">
        <v>5.1</v>
      </c>
      <c r="D5107" s="15" t="n">
        <v>8.7</v>
      </c>
      <c r="E5107" s="15" t="n">
        <v>3.9</v>
      </c>
      <c r="F5107" s="16" t="s">
        <v>12290</v>
      </c>
      <c r="G5107" s="16" t="s">
        <v>12017</v>
      </c>
      <c r="H5107" s="17" t="n">
        <v>2.75</v>
      </c>
      <c r="I5107" s="18" t="n">
        <f aca="false">('SKU Master'!I5107-H5107)/'SKU Master'!I5107</f>
        <v>0.358974358974359</v>
      </c>
      <c r="J5107" s="16" t="n">
        <v>5</v>
      </c>
      <c r="K5107" s="19" t="n">
        <f aca="false">J5107*C5107</f>
        <v>25.5</v>
      </c>
      <c r="L5107" s="16" t="s">
        <v>12295</v>
      </c>
      <c r="M5107" s="16" t="s">
        <v>12292</v>
      </c>
      <c r="N5107" s="16" t="s">
        <v>12017</v>
      </c>
      <c r="O5107" s="16" t="s">
        <v>12307</v>
      </c>
      <c r="P5107" s="16" t="s">
        <v>12296</v>
      </c>
      <c r="Q5107" s="16" t="s">
        <v>12017</v>
      </c>
    </row>
    <row r="5108" customFormat="false" ht="15" hidden="false" customHeight="false" outlineLevel="0" collapsed="false">
      <c r="A5108" s="14" t="str">
        <f aca="false">'SKU Master'!A5108</f>
        <v>11-00167</v>
      </c>
      <c r="B5108" s="14" t="str">
        <f aca="false">VLOOKUP(A5108,'SKU Master'!$A:$N,6,FALSE())</f>
        <v>Sparklean Fresh Scent Toilet Bowl Cleaner, 24 oz</v>
      </c>
      <c r="C5108" s="15" t="n">
        <v>6.8</v>
      </c>
      <c r="D5108" s="15" t="n">
        <v>10.2</v>
      </c>
      <c r="E5108" s="15" t="n">
        <v>5.7</v>
      </c>
      <c r="F5108" s="16" t="s">
        <v>12290</v>
      </c>
      <c r="G5108" s="16" t="s">
        <v>12021</v>
      </c>
      <c r="H5108" s="17" t="n">
        <v>3.25</v>
      </c>
      <c r="I5108" s="18" t="n">
        <f aca="false">('SKU Master'!I5108-H5108)/'SKU Master'!I5108</f>
        <v>0.321503131524008</v>
      </c>
      <c r="J5108" s="16" t="n">
        <v>4</v>
      </c>
      <c r="K5108" s="19" t="n">
        <f aca="false">J5108*C5108</f>
        <v>27.2</v>
      </c>
      <c r="L5108" s="16" t="s">
        <v>12295</v>
      </c>
      <c r="M5108" s="16" t="s">
        <v>12292</v>
      </c>
      <c r="N5108" s="16" t="s">
        <v>12017</v>
      </c>
      <c r="O5108" s="16" t="s">
        <v>12307</v>
      </c>
      <c r="P5108" s="16" t="s">
        <v>12296</v>
      </c>
      <c r="Q5108" s="16" t="s">
        <v>12017</v>
      </c>
    </row>
    <row r="5109" customFormat="false" ht="15" hidden="false" customHeight="false" outlineLevel="0" collapsed="false">
      <c r="A5109" s="14" t="str">
        <f aca="false">'SKU Master'!A5109</f>
        <v>11-00168</v>
      </c>
      <c r="B5109" s="14" t="str">
        <f aca="false">VLOOKUP(A5109,'SKU Master'!$A:$N,6,FALSE())</f>
        <v>ScrubRight Mold Remover, 24 oz</v>
      </c>
      <c r="C5109" s="15" t="n">
        <v>5.6</v>
      </c>
      <c r="D5109" s="15" t="n">
        <v>11</v>
      </c>
      <c r="E5109" s="15" t="n">
        <v>3.9</v>
      </c>
      <c r="F5109" s="16" t="s">
        <v>12290</v>
      </c>
      <c r="G5109" s="16" t="s">
        <v>12017</v>
      </c>
      <c r="H5109" s="17" t="n">
        <v>3.87</v>
      </c>
      <c r="I5109" s="18" t="n">
        <f aca="false">('SKU Master'!I5109-H5109)/'SKU Master'!I5109</f>
        <v>0.33160621761658</v>
      </c>
      <c r="J5109" s="16" t="n">
        <v>7</v>
      </c>
      <c r="K5109" s="19" t="n">
        <f aca="false">J5109*C5109</f>
        <v>39.2</v>
      </c>
      <c r="L5109" s="16" t="s">
        <v>12295</v>
      </c>
      <c r="M5109" s="16" t="s">
        <v>12292</v>
      </c>
      <c r="N5109" s="16" t="s">
        <v>12017</v>
      </c>
      <c r="O5109" s="16" t="s">
        <v>12307</v>
      </c>
      <c r="P5109" s="16" t="s">
        <v>12297</v>
      </c>
      <c r="Q5109" s="16" t="s">
        <v>12017</v>
      </c>
    </row>
    <row r="5110" customFormat="false" ht="15" hidden="false" customHeight="false" outlineLevel="0" collapsed="false">
      <c r="A5110" s="14" t="str">
        <f aca="false">'SKU Master'!A5110</f>
        <v>11-00169</v>
      </c>
      <c r="B5110" s="14" t="str">
        <f aca="false">VLOOKUP(A5110,'SKU Master'!$A:$N,6,FALSE())</f>
        <v>ScrubRight Fresh Scent Tub &amp; Tile Cleaner, 24 oz</v>
      </c>
      <c r="C5110" s="15" t="n">
        <v>5.3</v>
      </c>
      <c r="D5110" s="15" t="n">
        <v>6.9</v>
      </c>
      <c r="E5110" s="15" t="n">
        <v>3.2</v>
      </c>
      <c r="F5110" s="16" t="s">
        <v>12290</v>
      </c>
      <c r="G5110" s="16" t="s">
        <v>12021</v>
      </c>
      <c r="H5110" s="17" t="n">
        <v>3.29</v>
      </c>
      <c r="I5110" s="18" t="n">
        <f aca="false">('SKU Master'!I5110-H5110)/'SKU Master'!I5110</f>
        <v>0.313152400835073</v>
      </c>
      <c r="J5110" s="16" t="n">
        <v>4</v>
      </c>
      <c r="K5110" s="19" t="n">
        <f aca="false">J5110*C5110</f>
        <v>21.2</v>
      </c>
      <c r="L5110" s="16" t="s">
        <v>12295</v>
      </c>
      <c r="M5110" s="16" t="s">
        <v>12292</v>
      </c>
      <c r="N5110" s="16" t="s">
        <v>12017</v>
      </c>
      <c r="O5110" s="16" t="s">
        <v>12307</v>
      </c>
      <c r="P5110" s="16" t="s">
        <v>12296</v>
      </c>
      <c r="Q5110" s="16" t="s">
        <v>12017</v>
      </c>
    </row>
    <row r="5111" customFormat="false" ht="15" hidden="false" customHeight="false" outlineLevel="0" collapsed="false">
      <c r="A5111" s="14" t="str">
        <f aca="false">'SKU Master'!A5111</f>
        <v>11-00170</v>
      </c>
      <c r="B5111" s="14" t="str">
        <f aca="false">VLOOKUP(A5111,'SKU Master'!$A:$N,6,FALSE())</f>
        <v>ScrubRight Toilet Bowl Cleaner, 24 oz</v>
      </c>
      <c r="C5111" s="15" t="n">
        <v>6.7</v>
      </c>
      <c r="D5111" s="15" t="n">
        <v>10.9</v>
      </c>
      <c r="E5111" s="15" t="n">
        <v>3.9</v>
      </c>
      <c r="F5111" s="16" t="s">
        <v>12290</v>
      </c>
      <c r="G5111" s="16" t="s">
        <v>12017</v>
      </c>
      <c r="H5111" s="17" t="n">
        <v>2.7</v>
      </c>
      <c r="I5111" s="18" t="n">
        <f aca="false">('SKU Master'!I5111-H5111)/'SKU Master'!I5111</f>
        <v>0.305912596401028</v>
      </c>
      <c r="J5111" s="16" t="n">
        <v>4</v>
      </c>
      <c r="K5111" s="19" t="n">
        <f aca="false">J5111*C5111</f>
        <v>26.8</v>
      </c>
      <c r="L5111" s="16" t="s">
        <v>12295</v>
      </c>
      <c r="M5111" s="16" t="s">
        <v>12292</v>
      </c>
      <c r="N5111" s="16" t="s">
        <v>12017</v>
      </c>
      <c r="O5111" s="16" t="s">
        <v>12307</v>
      </c>
      <c r="P5111" s="16" t="s">
        <v>12296</v>
      </c>
      <c r="Q5111" s="16" t="s">
        <v>12017</v>
      </c>
    </row>
    <row r="5112" customFormat="false" ht="15" hidden="false" customHeight="false" outlineLevel="0" collapsed="false">
      <c r="A5112" s="14" t="str">
        <f aca="false">'SKU Master'!A5112</f>
        <v>11-00171</v>
      </c>
      <c r="B5112" s="14" t="str">
        <f aca="false">VLOOKUP(A5112,'SKU Master'!$A:$N,6,FALSE())</f>
        <v>Sparklean Fresh Scent Tub &amp; Tile Cleaner, 24 oz</v>
      </c>
      <c r="C5112" s="15" t="n">
        <v>4.8</v>
      </c>
      <c r="D5112" s="15" t="n">
        <v>10.7</v>
      </c>
      <c r="E5112" s="15" t="n">
        <v>4.5</v>
      </c>
      <c r="F5112" s="16" t="s">
        <v>12290</v>
      </c>
      <c r="G5112" s="16" t="s">
        <v>12021</v>
      </c>
      <c r="H5112" s="17" t="n">
        <v>3.34</v>
      </c>
      <c r="I5112" s="18" t="n">
        <f aca="false">('SKU Master'!I5112-H5112)/'SKU Master'!I5112</f>
        <v>0.368620037807183</v>
      </c>
      <c r="J5112" s="16" t="n">
        <v>4</v>
      </c>
      <c r="K5112" s="19" t="n">
        <f aca="false">J5112*C5112</f>
        <v>19.2</v>
      </c>
      <c r="L5112" s="16" t="s">
        <v>12295</v>
      </c>
      <c r="M5112" s="16" t="s">
        <v>12292</v>
      </c>
      <c r="N5112" s="16" t="s">
        <v>12017</v>
      </c>
      <c r="O5112" s="16" t="s">
        <v>12307</v>
      </c>
      <c r="P5112" s="16" t="s">
        <v>12296</v>
      </c>
      <c r="Q5112" s="16" t="s">
        <v>12017</v>
      </c>
    </row>
    <row r="5113" customFormat="false" ht="15" hidden="false" customHeight="false" outlineLevel="0" collapsed="false">
      <c r="A5113" s="14" t="str">
        <f aca="false">'SKU Master'!A5113</f>
        <v>11-00172</v>
      </c>
      <c r="B5113" s="14" t="str">
        <f aca="false">VLOOKUP(A5113,'SKU Master'!$A:$N,6,FALSE())</f>
        <v>Freshwave Fresh Scent Toilet Bowl Cleaner, 24 oz</v>
      </c>
      <c r="C5113" s="15" t="n">
        <v>5.5</v>
      </c>
      <c r="D5113" s="15" t="n">
        <v>11.7</v>
      </c>
      <c r="E5113" s="15" t="n">
        <v>5.2</v>
      </c>
      <c r="F5113" s="16" t="s">
        <v>12290</v>
      </c>
      <c r="G5113" s="16" t="s">
        <v>12021</v>
      </c>
      <c r="H5113" s="17" t="n">
        <v>2.39</v>
      </c>
      <c r="I5113" s="18" t="n">
        <f aca="false">('SKU Master'!I5113-H5113)/'SKU Master'!I5113</f>
        <v>0.369393139841689</v>
      </c>
      <c r="J5113" s="16" t="n">
        <v>1</v>
      </c>
      <c r="K5113" s="19" t="n">
        <f aca="false">J5113*C5113</f>
        <v>5.5</v>
      </c>
      <c r="L5113" s="16" t="s">
        <v>12291</v>
      </c>
      <c r="M5113" s="16" t="s">
        <v>12292</v>
      </c>
      <c r="N5113" s="16" t="s">
        <v>12017</v>
      </c>
      <c r="O5113" s="16" t="s">
        <v>12307</v>
      </c>
      <c r="P5113" s="16" t="s">
        <v>12294</v>
      </c>
      <c r="Q5113" s="16" t="s">
        <v>12017</v>
      </c>
    </row>
    <row r="5114" customFormat="false" ht="15" hidden="false" customHeight="false" outlineLevel="0" collapsed="false">
      <c r="A5114" s="14" t="str">
        <f aca="false">'SKU Master'!A5114</f>
        <v>11-00173</v>
      </c>
      <c r="B5114" s="14" t="str">
        <f aca="false">VLOOKUP(A5114,'SKU Master'!$A:$N,6,FALSE())</f>
        <v>Freshwave Toilet Bowl Cleaner, 24 oz</v>
      </c>
      <c r="C5114" s="15" t="n">
        <v>4.4</v>
      </c>
      <c r="D5114" s="15" t="n">
        <v>10.2</v>
      </c>
      <c r="E5114" s="15" t="n">
        <v>5</v>
      </c>
      <c r="F5114" s="16" t="s">
        <v>12290</v>
      </c>
      <c r="G5114" s="16" t="s">
        <v>12017</v>
      </c>
      <c r="H5114" s="17" t="n">
        <v>3.6</v>
      </c>
      <c r="I5114" s="18" t="n">
        <f aca="false">('SKU Master'!I5114-H5114)/'SKU Master'!I5114</f>
        <v>0.344262295081967</v>
      </c>
      <c r="J5114" s="16" t="n">
        <v>7</v>
      </c>
      <c r="K5114" s="19" t="n">
        <f aca="false">J5114*C5114</f>
        <v>30.8</v>
      </c>
      <c r="L5114" s="16" t="s">
        <v>12295</v>
      </c>
      <c r="M5114" s="16" t="s">
        <v>12292</v>
      </c>
      <c r="N5114" s="16" t="s">
        <v>12017</v>
      </c>
      <c r="O5114" s="16" t="s">
        <v>12307</v>
      </c>
      <c r="P5114" s="16" t="s">
        <v>12297</v>
      </c>
      <c r="Q5114" s="16" t="s">
        <v>12017</v>
      </c>
    </row>
    <row r="5115" customFormat="false" ht="15" hidden="false" customHeight="false" outlineLevel="0" collapsed="false">
      <c r="A5115" s="14" t="str">
        <f aca="false">'SKU Master'!A5115</f>
        <v>11-00174</v>
      </c>
      <c r="B5115" s="14" t="str">
        <f aca="false">VLOOKUP(A5115,'SKU Master'!$A:$N,6,FALSE())</f>
        <v>ScrubRight Fresh Scent Toilet Bowl Cleaner, 24 oz</v>
      </c>
      <c r="C5115" s="15" t="n">
        <v>4.9</v>
      </c>
      <c r="D5115" s="15" t="n">
        <v>10</v>
      </c>
      <c r="E5115" s="15" t="n">
        <v>4.1</v>
      </c>
      <c r="F5115" s="16" t="s">
        <v>12290</v>
      </c>
      <c r="G5115" s="16" t="s">
        <v>12021</v>
      </c>
      <c r="H5115" s="17" t="n">
        <v>3.19</v>
      </c>
      <c r="I5115" s="18" t="n">
        <f aca="false">('SKU Master'!I5115-H5115)/'SKU Master'!I5115</f>
        <v>0.418943533697632</v>
      </c>
      <c r="J5115" s="16" t="n">
        <v>2</v>
      </c>
      <c r="K5115" s="19" t="n">
        <f aca="false">J5115*C5115</f>
        <v>9.8</v>
      </c>
      <c r="L5115" s="16" t="s">
        <v>12295</v>
      </c>
      <c r="M5115" s="16" t="s">
        <v>12292</v>
      </c>
      <c r="N5115" s="16" t="s">
        <v>12017</v>
      </c>
      <c r="O5115" s="16" t="s">
        <v>12307</v>
      </c>
      <c r="P5115" s="16" t="s">
        <v>12294</v>
      </c>
      <c r="Q5115" s="16" t="s">
        <v>12017</v>
      </c>
    </row>
    <row r="5116" customFormat="false" ht="15" hidden="false" customHeight="false" outlineLevel="0" collapsed="false">
      <c r="A5116" s="14" t="str">
        <f aca="false">'SKU Master'!A5116</f>
        <v>11-00175</v>
      </c>
      <c r="B5116" s="14" t="str">
        <f aca="false">VLOOKUP(A5116,'SKU Master'!$A:$N,6,FALSE())</f>
        <v>ScrubRight Fresh Scent Tub &amp; Tile Cleaner, 24 oz</v>
      </c>
      <c r="C5116" s="15" t="n">
        <v>6.2</v>
      </c>
      <c r="D5116" s="15" t="n">
        <v>10.7</v>
      </c>
      <c r="E5116" s="15" t="n">
        <v>5</v>
      </c>
      <c r="F5116" s="16" t="s">
        <v>12290</v>
      </c>
      <c r="G5116" s="16" t="s">
        <v>12021</v>
      </c>
      <c r="H5116" s="17" t="n">
        <v>1.9</v>
      </c>
      <c r="I5116" s="18" t="n">
        <f aca="false">('SKU Master'!I5116-H5116)/'SKU Master'!I5116</f>
        <v>0.422492401215806</v>
      </c>
      <c r="J5116" s="16" t="n">
        <v>6</v>
      </c>
      <c r="K5116" s="19" t="n">
        <f aca="false">J5116*C5116</f>
        <v>37.2</v>
      </c>
      <c r="L5116" s="16" t="s">
        <v>12295</v>
      </c>
      <c r="M5116" s="16" t="s">
        <v>12292</v>
      </c>
      <c r="N5116" s="16" t="s">
        <v>12017</v>
      </c>
      <c r="O5116" s="16" t="s">
        <v>12307</v>
      </c>
      <c r="P5116" s="16" t="s">
        <v>12297</v>
      </c>
      <c r="Q5116" s="16" t="s">
        <v>12017</v>
      </c>
    </row>
    <row r="5117" customFormat="false" ht="15" hidden="false" customHeight="false" outlineLevel="0" collapsed="false">
      <c r="A5117" s="14" t="str">
        <f aca="false">'SKU Master'!A5117</f>
        <v>11-00176</v>
      </c>
      <c r="B5117" s="14" t="str">
        <f aca="false">VLOOKUP(A5117,'SKU Master'!$A:$N,6,FALSE())</f>
        <v>ScrubRight Mold Remover, 24 oz</v>
      </c>
      <c r="C5117" s="15" t="n">
        <v>3.3</v>
      </c>
      <c r="D5117" s="15" t="n">
        <v>6.6</v>
      </c>
      <c r="E5117" s="15" t="n">
        <v>3.2</v>
      </c>
      <c r="F5117" s="16" t="s">
        <v>12290</v>
      </c>
      <c r="G5117" s="16" t="s">
        <v>12021</v>
      </c>
      <c r="H5117" s="17" t="n">
        <v>2.25</v>
      </c>
      <c r="I5117" s="18" t="n">
        <f aca="false">('SKU Master'!I5117-H5117)/'SKU Master'!I5117</f>
        <v>0.316109422492401</v>
      </c>
      <c r="J5117" s="16" t="n">
        <v>6</v>
      </c>
      <c r="K5117" s="19" t="n">
        <f aca="false">J5117*C5117</f>
        <v>19.8</v>
      </c>
      <c r="L5117" s="16" t="s">
        <v>12295</v>
      </c>
      <c r="M5117" s="16" t="s">
        <v>12292</v>
      </c>
      <c r="N5117" s="16" t="s">
        <v>12017</v>
      </c>
      <c r="O5117" s="16" t="s">
        <v>12307</v>
      </c>
      <c r="P5117" s="16" t="s">
        <v>12297</v>
      </c>
      <c r="Q5117" s="16" t="s">
        <v>12017</v>
      </c>
    </row>
    <row r="5118" customFormat="false" ht="15" hidden="false" customHeight="false" outlineLevel="0" collapsed="false">
      <c r="A5118" s="14" t="str">
        <f aca="false">'SKU Master'!A5118</f>
        <v>11-00177</v>
      </c>
      <c r="B5118" s="14" t="str">
        <f aca="false">VLOOKUP(A5118,'SKU Master'!$A:$N,6,FALSE())</f>
        <v>Freshwave Mold Remover, 24 oz</v>
      </c>
      <c r="C5118" s="15" t="n">
        <v>5.5</v>
      </c>
      <c r="D5118" s="15" t="n">
        <v>11.4</v>
      </c>
      <c r="E5118" s="15" t="n">
        <v>6</v>
      </c>
      <c r="F5118" s="16" t="s">
        <v>12290</v>
      </c>
      <c r="G5118" s="16" t="s">
        <v>12021</v>
      </c>
      <c r="H5118" s="17" t="n">
        <v>2.84</v>
      </c>
      <c r="I5118" s="18" t="n">
        <f aca="false">('SKU Master'!I5118-H5118)/'SKU Master'!I5118</f>
        <v>0.419222903885481</v>
      </c>
      <c r="J5118" s="16" t="n">
        <v>5</v>
      </c>
      <c r="K5118" s="19" t="n">
        <f aca="false">J5118*C5118</f>
        <v>27.5</v>
      </c>
      <c r="L5118" s="16" t="s">
        <v>12295</v>
      </c>
      <c r="M5118" s="16" t="s">
        <v>12292</v>
      </c>
      <c r="N5118" s="16" t="s">
        <v>12017</v>
      </c>
      <c r="O5118" s="16" t="s">
        <v>12307</v>
      </c>
      <c r="P5118" s="16" t="s">
        <v>12296</v>
      </c>
      <c r="Q5118" s="16" t="s">
        <v>12017</v>
      </c>
    </row>
    <row r="5119" customFormat="false" ht="15" hidden="false" customHeight="false" outlineLevel="0" collapsed="false">
      <c r="A5119" s="14" t="str">
        <f aca="false">'SKU Master'!A5119</f>
        <v>11-00178</v>
      </c>
      <c r="B5119" s="14" t="str">
        <f aca="false">VLOOKUP(A5119,'SKU Master'!$A:$N,6,FALSE())</f>
        <v>Freshwave Tub &amp; Tile Cleaner, 24 oz</v>
      </c>
      <c r="C5119" s="15" t="n">
        <v>3.4</v>
      </c>
      <c r="D5119" s="15" t="n">
        <v>9.3</v>
      </c>
      <c r="E5119" s="15" t="n">
        <v>5.8</v>
      </c>
      <c r="F5119" s="16" t="s">
        <v>12290</v>
      </c>
      <c r="G5119" s="16" t="s">
        <v>12021</v>
      </c>
      <c r="H5119" s="17" t="n">
        <v>1.94</v>
      </c>
      <c r="I5119" s="18" t="n">
        <f aca="false">('SKU Master'!I5119-H5119)/'SKU Master'!I5119</f>
        <v>0.444126074498567</v>
      </c>
      <c r="J5119" s="16" t="n">
        <v>2</v>
      </c>
      <c r="K5119" s="19" t="n">
        <f aca="false">J5119*C5119</f>
        <v>6.8</v>
      </c>
      <c r="L5119" s="16" t="s">
        <v>12291</v>
      </c>
      <c r="M5119" s="16" t="s">
        <v>12292</v>
      </c>
      <c r="N5119" s="16" t="s">
        <v>12017</v>
      </c>
      <c r="O5119" s="16" t="s">
        <v>12307</v>
      </c>
      <c r="P5119" s="16" t="s">
        <v>12294</v>
      </c>
      <c r="Q5119" s="16" t="s">
        <v>12017</v>
      </c>
    </row>
    <row r="5120" customFormat="false" ht="15" hidden="false" customHeight="false" outlineLevel="0" collapsed="false">
      <c r="A5120" s="14" t="str">
        <f aca="false">'SKU Master'!A5120</f>
        <v>11-00179</v>
      </c>
      <c r="B5120" s="14" t="str">
        <f aca="false">VLOOKUP(A5120,'SKU Master'!$A:$N,6,FALSE())</f>
        <v>ScrubRight Lavender Plug-In Air Freshener, 1 ct</v>
      </c>
      <c r="C5120" s="15" t="n">
        <v>4.6</v>
      </c>
      <c r="D5120" s="15" t="n">
        <v>8.9</v>
      </c>
      <c r="E5120" s="15" t="n">
        <v>4.6</v>
      </c>
      <c r="F5120" s="16" t="s">
        <v>12290</v>
      </c>
      <c r="G5120" s="16" t="s">
        <v>12017</v>
      </c>
      <c r="H5120" s="17" t="n">
        <v>3.52</v>
      </c>
      <c r="I5120" s="18" t="n">
        <f aca="false">('SKU Master'!I5120-H5120)/'SKU Master'!I5120</f>
        <v>0.449139280125196</v>
      </c>
      <c r="J5120" s="16" t="n">
        <v>5</v>
      </c>
      <c r="K5120" s="19" t="n">
        <f aca="false">J5120*C5120</f>
        <v>23</v>
      </c>
      <c r="L5120" s="16" t="s">
        <v>12295</v>
      </c>
      <c r="M5120" s="16" t="s">
        <v>12292</v>
      </c>
      <c r="N5120" s="16" t="s">
        <v>12017</v>
      </c>
      <c r="O5120" s="16" t="s">
        <v>12307</v>
      </c>
      <c r="P5120" s="16" t="s">
        <v>12296</v>
      </c>
      <c r="Q5120" s="16" t="s">
        <v>12017</v>
      </c>
    </row>
    <row r="5121" customFormat="false" ht="15" hidden="false" customHeight="false" outlineLevel="0" collapsed="false">
      <c r="A5121" s="14" t="str">
        <f aca="false">'SKU Master'!A5121</f>
        <v>11-00180</v>
      </c>
      <c r="B5121" s="14" t="str">
        <f aca="false">VLOOKUP(A5121,'SKU Master'!$A:$N,6,FALSE())</f>
        <v>Freshwave Vanilla Air Freshener Spray, 8.8 oz</v>
      </c>
      <c r="C5121" s="15" t="n">
        <v>3.6</v>
      </c>
      <c r="D5121" s="15" t="n">
        <v>8.9</v>
      </c>
      <c r="E5121" s="15" t="n">
        <v>4.8</v>
      </c>
      <c r="F5121" s="16" t="s">
        <v>12290</v>
      </c>
      <c r="G5121" s="16" t="s">
        <v>12021</v>
      </c>
      <c r="H5121" s="17" t="n">
        <v>3.5</v>
      </c>
      <c r="I5121" s="18" t="n">
        <f aca="false">('SKU Master'!I5121-H5121)/'SKU Master'!I5121</f>
        <v>0.405772495755518</v>
      </c>
      <c r="J5121" s="16" t="n">
        <v>3</v>
      </c>
      <c r="K5121" s="19" t="n">
        <f aca="false">J5121*C5121</f>
        <v>10.8</v>
      </c>
      <c r="L5121" s="16" t="s">
        <v>12295</v>
      </c>
      <c r="M5121" s="16" t="s">
        <v>12292</v>
      </c>
      <c r="N5121" s="16" t="s">
        <v>12017</v>
      </c>
      <c r="O5121" s="16" t="s">
        <v>12307</v>
      </c>
      <c r="P5121" s="16" t="s">
        <v>12298</v>
      </c>
      <c r="Q5121" s="16" t="s">
        <v>12017</v>
      </c>
    </row>
    <row r="5122" customFormat="false" ht="15" hidden="false" customHeight="false" outlineLevel="0" collapsed="false">
      <c r="A5122" s="14" t="str">
        <f aca="false">'SKU Master'!A5122</f>
        <v>11-00181</v>
      </c>
      <c r="B5122" s="14" t="str">
        <f aca="false">VLOOKUP(A5122,'SKU Master'!$A:$N,6,FALSE())</f>
        <v>Sparklean Vanilla Plug-In Air Freshener, 1 ct</v>
      </c>
      <c r="C5122" s="15" t="n">
        <v>5.8</v>
      </c>
      <c r="D5122" s="15" t="n">
        <v>11.1</v>
      </c>
      <c r="E5122" s="15" t="n">
        <v>3.4</v>
      </c>
      <c r="F5122" s="16" t="s">
        <v>12290</v>
      </c>
      <c r="G5122" s="16" t="s">
        <v>12021</v>
      </c>
      <c r="H5122" s="17" t="n">
        <v>4</v>
      </c>
      <c r="I5122" s="18" t="n">
        <f aca="false">('SKU Master'!I5122-H5122)/'SKU Master'!I5122</f>
        <v>0.32088285229202</v>
      </c>
      <c r="J5122" s="16" t="n">
        <v>5</v>
      </c>
      <c r="K5122" s="19" t="n">
        <f aca="false">J5122*C5122</f>
        <v>29</v>
      </c>
      <c r="L5122" s="16" t="s">
        <v>12295</v>
      </c>
      <c r="M5122" s="16" t="s">
        <v>12292</v>
      </c>
      <c r="N5122" s="16" t="s">
        <v>12017</v>
      </c>
      <c r="O5122" s="16" t="s">
        <v>12307</v>
      </c>
      <c r="P5122" s="16" t="s">
        <v>12296</v>
      </c>
      <c r="Q5122" s="16" t="s">
        <v>12017</v>
      </c>
    </row>
    <row r="5123" customFormat="false" ht="15" hidden="false" customHeight="false" outlineLevel="0" collapsed="false">
      <c r="A5123" s="14" t="str">
        <f aca="false">'SKU Master'!A5123</f>
        <v>11-00182</v>
      </c>
      <c r="B5123" s="14" t="str">
        <f aca="false">VLOOKUP(A5123,'SKU Master'!$A:$N,6,FALSE())</f>
        <v>Harborline Ocean Breeze Plug-In Air Freshener, 1 ct</v>
      </c>
      <c r="C5123" s="15" t="n">
        <v>6.5</v>
      </c>
      <c r="D5123" s="15" t="n">
        <v>9.3</v>
      </c>
      <c r="E5123" s="15" t="n">
        <v>5</v>
      </c>
      <c r="F5123" s="16" t="s">
        <v>12290</v>
      </c>
      <c r="G5123" s="16" t="s">
        <v>12021</v>
      </c>
      <c r="H5123" s="17" t="n">
        <v>3.98</v>
      </c>
      <c r="I5123" s="18" t="n">
        <f aca="false">('SKU Master'!I5123-H5123)/'SKU Master'!I5123</f>
        <v>0.489088575096277</v>
      </c>
      <c r="J5123" s="16" t="n">
        <v>4</v>
      </c>
      <c r="K5123" s="19" t="n">
        <f aca="false">J5123*C5123</f>
        <v>26</v>
      </c>
      <c r="L5123" s="16" t="s">
        <v>12295</v>
      </c>
      <c r="M5123" s="16" t="s">
        <v>12292</v>
      </c>
      <c r="N5123" s="16" t="s">
        <v>12017</v>
      </c>
      <c r="O5123" s="16" t="s">
        <v>12307</v>
      </c>
      <c r="P5123" s="16" t="s">
        <v>12298</v>
      </c>
      <c r="Q5123" s="16" t="s">
        <v>12017</v>
      </c>
    </row>
    <row r="5124" customFormat="false" ht="15" hidden="false" customHeight="false" outlineLevel="0" collapsed="false">
      <c r="A5124" s="14" t="str">
        <f aca="false">'SKU Master'!A5124</f>
        <v>11-00183</v>
      </c>
      <c r="B5124" s="14" t="str">
        <f aca="false">VLOOKUP(A5124,'SKU Master'!$A:$N,6,FALSE())</f>
        <v>ScrubRight Ocean Breeze Air Freshener Spray, 8.8 oz</v>
      </c>
      <c r="C5124" s="15" t="n">
        <v>3.3</v>
      </c>
      <c r="D5124" s="15" t="n">
        <v>10.1</v>
      </c>
      <c r="E5124" s="15" t="n">
        <v>5.1</v>
      </c>
      <c r="F5124" s="16" t="s">
        <v>12290</v>
      </c>
      <c r="G5124" s="16" t="s">
        <v>12021</v>
      </c>
      <c r="H5124" s="17" t="n">
        <v>5.54</v>
      </c>
      <c r="I5124" s="18" t="n">
        <f aca="false">('SKU Master'!I5124-H5124)/'SKU Master'!I5124</f>
        <v>0.331724969843185</v>
      </c>
      <c r="J5124" s="16" t="n">
        <v>7</v>
      </c>
      <c r="K5124" s="19" t="n">
        <f aca="false">J5124*C5124</f>
        <v>23.1</v>
      </c>
      <c r="L5124" s="16" t="s">
        <v>12295</v>
      </c>
      <c r="M5124" s="16" t="s">
        <v>12292</v>
      </c>
      <c r="N5124" s="16" t="s">
        <v>12017</v>
      </c>
      <c r="O5124" s="16" t="s">
        <v>12307</v>
      </c>
      <c r="P5124" s="16" t="s">
        <v>12297</v>
      </c>
      <c r="Q5124" s="16" t="s">
        <v>12017</v>
      </c>
    </row>
    <row r="5125" customFormat="false" ht="15" hidden="false" customHeight="false" outlineLevel="0" collapsed="false">
      <c r="A5125" s="14" t="str">
        <f aca="false">'SKU Master'!A5125</f>
        <v>11-00184</v>
      </c>
      <c r="B5125" s="14" t="str">
        <f aca="false">VLOOKUP(A5125,'SKU Master'!$A:$N,6,FALSE())</f>
        <v>Freshwave Vanilla Candle, 8.8 oz</v>
      </c>
      <c r="C5125" s="15" t="n">
        <v>4.9</v>
      </c>
      <c r="D5125" s="15" t="n">
        <v>9.3</v>
      </c>
      <c r="E5125" s="15" t="n">
        <v>4.1</v>
      </c>
      <c r="F5125" s="16" t="s">
        <v>12290</v>
      </c>
      <c r="G5125" s="16" t="s">
        <v>12021</v>
      </c>
      <c r="H5125" s="17" t="n">
        <v>2.34</v>
      </c>
      <c r="I5125" s="18" t="n">
        <f aca="false">('SKU Master'!I5125-H5125)/'SKU Master'!I5125</f>
        <v>0.398457583547558</v>
      </c>
      <c r="J5125" s="16" t="n">
        <v>6</v>
      </c>
      <c r="K5125" s="19" t="n">
        <f aca="false">J5125*C5125</f>
        <v>29.4</v>
      </c>
      <c r="L5125" s="16" t="s">
        <v>12295</v>
      </c>
      <c r="M5125" s="16" t="s">
        <v>12292</v>
      </c>
      <c r="N5125" s="16" t="s">
        <v>12017</v>
      </c>
      <c r="O5125" s="16" t="s">
        <v>12307</v>
      </c>
      <c r="P5125" s="16" t="s">
        <v>12297</v>
      </c>
      <c r="Q5125" s="16" t="s">
        <v>12017</v>
      </c>
    </row>
    <row r="5126" customFormat="false" ht="15" hidden="false" customHeight="false" outlineLevel="0" collapsed="false">
      <c r="A5126" s="14" t="str">
        <f aca="false">'SKU Master'!A5126</f>
        <v>11-00185</v>
      </c>
      <c r="B5126" s="14" t="str">
        <f aca="false">VLOOKUP(A5126,'SKU Master'!$A:$N,6,FALSE())</f>
        <v>ScrubRight Vanilla Plug-In Air Freshener, 8.8 oz</v>
      </c>
      <c r="C5126" s="15" t="n">
        <v>4.4</v>
      </c>
      <c r="D5126" s="15" t="n">
        <v>7.2</v>
      </c>
      <c r="E5126" s="15" t="n">
        <v>5.2</v>
      </c>
      <c r="F5126" s="16" t="s">
        <v>12290</v>
      </c>
      <c r="G5126" s="16" t="s">
        <v>12021</v>
      </c>
      <c r="H5126" s="17" t="n">
        <v>2.49</v>
      </c>
      <c r="I5126" s="18" t="n">
        <f aca="false">('SKU Master'!I5126-H5126)/'SKU Master'!I5126</f>
        <v>0.41958041958042</v>
      </c>
      <c r="J5126" s="16" t="n">
        <v>5</v>
      </c>
      <c r="K5126" s="19" t="n">
        <f aca="false">J5126*C5126</f>
        <v>22</v>
      </c>
      <c r="L5126" s="16" t="s">
        <v>12295</v>
      </c>
      <c r="M5126" s="16" t="s">
        <v>12292</v>
      </c>
      <c r="N5126" s="16" t="s">
        <v>12017</v>
      </c>
      <c r="O5126" s="16" t="s">
        <v>12307</v>
      </c>
      <c r="P5126" s="16" t="s">
        <v>12296</v>
      </c>
      <c r="Q5126" s="16" t="s">
        <v>12017</v>
      </c>
    </row>
    <row r="5127" customFormat="false" ht="15" hidden="false" customHeight="false" outlineLevel="0" collapsed="false">
      <c r="A5127" s="14" t="str">
        <f aca="false">'SKU Master'!A5127</f>
        <v>11-00186</v>
      </c>
      <c r="B5127" s="14" t="str">
        <f aca="false">VLOOKUP(A5127,'SKU Master'!$A:$N,6,FALSE())</f>
        <v>Sparklean Vanilla Candle, 8.8 oz</v>
      </c>
      <c r="C5127" s="15" t="n">
        <v>5.6</v>
      </c>
      <c r="D5127" s="15" t="n">
        <v>7.8</v>
      </c>
      <c r="E5127" s="15" t="n">
        <v>3.5</v>
      </c>
      <c r="F5127" s="16" t="s">
        <v>12290</v>
      </c>
      <c r="G5127" s="16" t="s">
        <v>12017</v>
      </c>
      <c r="H5127" s="17" t="n">
        <v>5.14</v>
      </c>
      <c r="I5127" s="18" t="n">
        <f aca="false">('SKU Master'!I5127-H5127)/'SKU Master'!I5127</f>
        <v>0.348542458808619</v>
      </c>
      <c r="J5127" s="16" t="n">
        <v>7</v>
      </c>
      <c r="K5127" s="19" t="n">
        <f aca="false">J5127*C5127</f>
        <v>39.2</v>
      </c>
      <c r="L5127" s="16" t="s">
        <v>12295</v>
      </c>
      <c r="M5127" s="16" t="s">
        <v>12292</v>
      </c>
      <c r="N5127" s="16" t="s">
        <v>12017</v>
      </c>
      <c r="O5127" s="16" t="s">
        <v>12307</v>
      </c>
      <c r="P5127" s="16" t="s">
        <v>12297</v>
      </c>
      <c r="Q5127" s="16" t="s">
        <v>12017</v>
      </c>
    </row>
    <row r="5128" customFormat="false" ht="15" hidden="false" customHeight="false" outlineLevel="0" collapsed="false">
      <c r="A5128" s="14" t="str">
        <f aca="false">'SKU Master'!A5128</f>
        <v>11-00187</v>
      </c>
      <c r="B5128" s="14" t="str">
        <f aca="false">VLOOKUP(A5128,'SKU Master'!$A:$N,6,FALSE())</f>
        <v>Sparklean Fresh Linen Air Freshener Spray, 8.8 oz</v>
      </c>
      <c r="C5128" s="15" t="n">
        <v>6.3</v>
      </c>
      <c r="D5128" s="15" t="n">
        <v>9.4</v>
      </c>
      <c r="E5128" s="15" t="n">
        <v>4.6</v>
      </c>
      <c r="F5128" s="16" t="s">
        <v>12290</v>
      </c>
      <c r="G5128" s="16" t="s">
        <v>12021</v>
      </c>
      <c r="H5128" s="17" t="n">
        <v>5.02</v>
      </c>
      <c r="I5128" s="18" t="n">
        <f aca="false">('SKU Master'!I5128-H5128)/'SKU Master'!I5128</f>
        <v>0.428896473265074</v>
      </c>
      <c r="J5128" s="16" t="n">
        <v>1</v>
      </c>
      <c r="K5128" s="19" t="n">
        <f aca="false">J5128*C5128</f>
        <v>6.3</v>
      </c>
      <c r="L5128" s="16" t="s">
        <v>12291</v>
      </c>
      <c r="M5128" s="16" t="s">
        <v>12292</v>
      </c>
      <c r="N5128" s="16" t="s">
        <v>12017</v>
      </c>
      <c r="O5128" s="16" t="s">
        <v>12307</v>
      </c>
      <c r="P5128" s="16" t="s">
        <v>12294</v>
      </c>
      <c r="Q5128" s="16" t="s">
        <v>12017</v>
      </c>
    </row>
    <row r="5129" customFormat="false" ht="15" hidden="false" customHeight="false" outlineLevel="0" collapsed="false">
      <c r="A5129" s="14" t="str">
        <f aca="false">'SKU Master'!A5129</f>
        <v>11-00188</v>
      </c>
      <c r="B5129" s="14" t="str">
        <f aca="false">VLOOKUP(A5129,'SKU Master'!$A:$N,6,FALSE())</f>
        <v>Harborline Vanilla Plug-In Air Freshener, 8.8 oz</v>
      </c>
      <c r="C5129" s="15" t="n">
        <v>5.3</v>
      </c>
      <c r="D5129" s="15" t="n">
        <v>11.7</v>
      </c>
      <c r="E5129" s="15" t="n">
        <v>3</v>
      </c>
      <c r="F5129" s="16" t="s">
        <v>12290</v>
      </c>
      <c r="G5129" s="16" t="s">
        <v>12021</v>
      </c>
      <c r="H5129" s="17" t="n">
        <v>2.74</v>
      </c>
      <c r="I5129" s="18" t="n">
        <f aca="false">('SKU Master'!I5129-H5129)/'SKU Master'!I5129</f>
        <v>0.389755011135857</v>
      </c>
      <c r="J5129" s="16" t="n">
        <v>7</v>
      </c>
      <c r="K5129" s="19" t="n">
        <f aca="false">J5129*C5129</f>
        <v>37.1</v>
      </c>
      <c r="L5129" s="16" t="s">
        <v>12295</v>
      </c>
      <c r="M5129" s="16" t="s">
        <v>12292</v>
      </c>
      <c r="N5129" s="16" t="s">
        <v>12017</v>
      </c>
      <c r="O5129" s="16" t="s">
        <v>12307</v>
      </c>
      <c r="P5129" s="16" t="s">
        <v>12297</v>
      </c>
      <c r="Q5129" s="16" t="s">
        <v>12017</v>
      </c>
    </row>
    <row r="5130" customFormat="false" ht="15" hidden="false" customHeight="false" outlineLevel="0" collapsed="false">
      <c r="A5130" s="14" t="str">
        <f aca="false">'SKU Master'!A5130</f>
        <v>11-00189</v>
      </c>
      <c r="B5130" s="14" t="str">
        <f aca="false">VLOOKUP(A5130,'SKU Master'!$A:$N,6,FALSE())</f>
        <v>Sparklean Fresh Linen Air Freshener Spray, 1 ct</v>
      </c>
      <c r="C5130" s="15" t="n">
        <v>4.5</v>
      </c>
      <c r="D5130" s="15" t="n">
        <v>10.1</v>
      </c>
      <c r="E5130" s="15" t="n">
        <v>4.3</v>
      </c>
      <c r="F5130" s="16" t="s">
        <v>12290</v>
      </c>
      <c r="G5130" s="16" t="s">
        <v>12021</v>
      </c>
      <c r="H5130" s="17" t="n">
        <v>2.57</v>
      </c>
      <c r="I5130" s="18" t="n">
        <f aca="false">('SKU Master'!I5130-H5130)/'SKU Master'!I5130</f>
        <v>0.400932400932401</v>
      </c>
      <c r="J5130" s="16" t="n">
        <v>2</v>
      </c>
      <c r="K5130" s="19" t="n">
        <f aca="false">J5130*C5130</f>
        <v>9</v>
      </c>
      <c r="L5130" s="16" t="s">
        <v>12295</v>
      </c>
      <c r="M5130" s="16" t="s">
        <v>12292</v>
      </c>
      <c r="N5130" s="16" t="s">
        <v>12017</v>
      </c>
      <c r="O5130" s="16" t="s">
        <v>12307</v>
      </c>
      <c r="P5130" s="16" t="s">
        <v>12294</v>
      </c>
      <c r="Q5130" s="16" t="s">
        <v>12017</v>
      </c>
    </row>
    <row r="5131" customFormat="false" ht="15" hidden="false" customHeight="false" outlineLevel="0" collapsed="false">
      <c r="A5131" s="14" t="str">
        <f aca="false">'SKU Master'!A5131</f>
        <v>11-00190</v>
      </c>
      <c r="B5131" s="14" t="str">
        <f aca="false">VLOOKUP(A5131,'SKU Master'!$A:$N,6,FALSE())</f>
        <v>ScrubRight Fresh Linen Candle, 8.8 oz</v>
      </c>
      <c r="C5131" s="15" t="n">
        <v>5.6</v>
      </c>
      <c r="D5131" s="15" t="n">
        <v>8</v>
      </c>
      <c r="E5131" s="15" t="n">
        <v>3.3</v>
      </c>
      <c r="F5131" s="16" t="s">
        <v>12290</v>
      </c>
      <c r="G5131" s="16" t="s">
        <v>12021</v>
      </c>
      <c r="H5131" s="17" t="n">
        <v>4.56</v>
      </c>
      <c r="I5131" s="18" t="n">
        <f aca="false">('SKU Master'!I5131-H5131)/'SKU Master'!I5131</f>
        <v>0.449939686369119</v>
      </c>
      <c r="J5131" s="16" t="n">
        <v>2</v>
      </c>
      <c r="K5131" s="19" t="n">
        <f aca="false">J5131*C5131</f>
        <v>11.2</v>
      </c>
      <c r="L5131" s="16" t="s">
        <v>12295</v>
      </c>
      <c r="M5131" s="16" t="s">
        <v>12292</v>
      </c>
      <c r="N5131" s="16" t="s">
        <v>12017</v>
      </c>
      <c r="O5131" s="16" t="s">
        <v>12307</v>
      </c>
      <c r="P5131" s="16" t="s">
        <v>12298</v>
      </c>
      <c r="Q5131" s="16" t="s">
        <v>12017</v>
      </c>
    </row>
    <row r="5132" customFormat="false" ht="15" hidden="false" customHeight="false" outlineLevel="0" collapsed="false">
      <c r="A5132" s="14" t="str">
        <f aca="false">'SKU Master'!A5132</f>
        <v>11-00191</v>
      </c>
      <c r="B5132" s="14" t="str">
        <f aca="false">VLOOKUP(A5132,'SKU Master'!$A:$N,6,FALSE())</f>
        <v>Sparklean Ocean Breeze Candle, 1 ct</v>
      </c>
      <c r="C5132" s="15" t="n">
        <v>5.3</v>
      </c>
      <c r="D5132" s="15" t="n">
        <v>7.4</v>
      </c>
      <c r="E5132" s="15" t="n">
        <v>5.7</v>
      </c>
      <c r="F5132" s="16" t="s">
        <v>12290</v>
      </c>
      <c r="G5132" s="16" t="s">
        <v>12021</v>
      </c>
      <c r="H5132" s="17" t="n">
        <v>2.92</v>
      </c>
      <c r="I5132" s="18" t="n">
        <f aca="false">('SKU Master'!I5132-H5132)/'SKU Master'!I5132</f>
        <v>0.334851936218679</v>
      </c>
      <c r="J5132" s="16" t="n">
        <v>8</v>
      </c>
      <c r="K5132" s="19" t="n">
        <f aca="false">J5132*C5132</f>
        <v>42.4</v>
      </c>
      <c r="L5132" s="16" t="s">
        <v>12295</v>
      </c>
      <c r="M5132" s="16" t="s">
        <v>12292</v>
      </c>
      <c r="N5132" s="16" t="s">
        <v>12017</v>
      </c>
      <c r="O5132" s="16" t="s">
        <v>12307</v>
      </c>
      <c r="P5132" s="16" t="s">
        <v>12297</v>
      </c>
      <c r="Q5132" s="16" t="s">
        <v>12017</v>
      </c>
    </row>
    <row r="5133" customFormat="false" ht="15" hidden="false" customHeight="false" outlineLevel="0" collapsed="false">
      <c r="A5133" s="14" t="str">
        <f aca="false">'SKU Master'!A5133</f>
        <v>11-00192</v>
      </c>
      <c r="B5133" s="14" t="str">
        <f aca="false">VLOOKUP(A5133,'SKU Master'!$A:$N,6,FALSE())</f>
        <v>ScrubRight Ocean Breeze Air Freshener Spray, 1 ct</v>
      </c>
      <c r="C5133" s="15" t="n">
        <v>5.8</v>
      </c>
      <c r="D5133" s="15" t="n">
        <v>9.8</v>
      </c>
      <c r="E5133" s="15" t="n">
        <v>3.2</v>
      </c>
      <c r="F5133" s="16" t="s">
        <v>12290</v>
      </c>
      <c r="G5133" s="16" t="s">
        <v>12021</v>
      </c>
      <c r="H5133" s="17" t="n">
        <v>6.2</v>
      </c>
      <c r="I5133" s="18" t="n">
        <f aca="false">('SKU Master'!I5133-H5133)/'SKU Master'!I5133</f>
        <v>0.310344827586207</v>
      </c>
      <c r="J5133" s="16" t="n">
        <v>7</v>
      </c>
      <c r="K5133" s="19" t="n">
        <f aca="false">J5133*C5133</f>
        <v>40.6</v>
      </c>
      <c r="L5133" s="16" t="s">
        <v>12295</v>
      </c>
      <c r="M5133" s="16" t="s">
        <v>12292</v>
      </c>
      <c r="N5133" s="16" t="s">
        <v>12017</v>
      </c>
      <c r="O5133" s="16" t="s">
        <v>12307</v>
      </c>
      <c r="P5133" s="16" t="s">
        <v>12297</v>
      </c>
      <c r="Q5133" s="16" t="s">
        <v>12017</v>
      </c>
    </row>
    <row r="5134" customFormat="false" ht="15" hidden="false" customHeight="false" outlineLevel="0" collapsed="false">
      <c r="A5134" s="14" t="str">
        <f aca="false">'SKU Master'!A5134</f>
        <v>11-00193</v>
      </c>
      <c r="B5134" s="14" t="str">
        <f aca="false">VLOOKUP(A5134,'SKU Master'!$A:$N,6,FALSE())</f>
        <v>Harborline Ocean Breeze Candle, 1 ct</v>
      </c>
      <c r="C5134" s="15" t="n">
        <v>3.2</v>
      </c>
      <c r="D5134" s="15" t="n">
        <v>8.9</v>
      </c>
      <c r="E5134" s="15" t="n">
        <v>4.2</v>
      </c>
      <c r="F5134" s="16" t="s">
        <v>12290</v>
      </c>
      <c r="G5134" s="16" t="s">
        <v>12017</v>
      </c>
      <c r="H5134" s="17" t="n">
        <v>3.13</v>
      </c>
      <c r="I5134" s="18" t="n">
        <f aca="false">('SKU Master'!I5134-H5134)/'SKU Master'!I5134</f>
        <v>0.517719568567026</v>
      </c>
      <c r="J5134" s="16" t="n">
        <v>2</v>
      </c>
      <c r="K5134" s="19" t="n">
        <f aca="false">J5134*C5134</f>
        <v>6.4</v>
      </c>
      <c r="L5134" s="16" t="s">
        <v>12295</v>
      </c>
      <c r="M5134" s="16" t="s">
        <v>12292</v>
      </c>
      <c r="N5134" s="16" t="s">
        <v>12017</v>
      </c>
      <c r="O5134" s="16" t="s">
        <v>12307</v>
      </c>
      <c r="P5134" s="16" t="s">
        <v>12298</v>
      </c>
      <c r="Q5134" s="16" t="s">
        <v>12017</v>
      </c>
    </row>
    <row r="5135" customFormat="false" ht="15" hidden="false" customHeight="false" outlineLevel="0" collapsed="false">
      <c r="A5135" s="14" t="str">
        <f aca="false">'SKU Master'!A5135</f>
        <v>11-00194</v>
      </c>
      <c r="B5135" s="14" t="str">
        <f aca="false">VLOOKUP(A5135,'SKU Master'!$A:$N,6,FALSE())</f>
        <v>Sparklean Fresh Linen Plug-In Air Freshener, 8.8 oz</v>
      </c>
      <c r="C5135" s="15" t="n">
        <v>4.7</v>
      </c>
      <c r="D5135" s="15" t="n">
        <v>6.5</v>
      </c>
      <c r="E5135" s="15" t="n">
        <v>4</v>
      </c>
      <c r="F5135" s="16" t="s">
        <v>12290</v>
      </c>
      <c r="G5135" s="16" t="s">
        <v>12021</v>
      </c>
      <c r="H5135" s="17" t="n">
        <v>5.47</v>
      </c>
      <c r="I5135" s="18" t="n">
        <f aca="false">('SKU Master'!I5135-H5135)/'SKU Master'!I5135</f>
        <v>0.384701912260967</v>
      </c>
      <c r="J5135" s="16" t="n">
        <v>4</v>
      </c>
      <c r="K5135" s="19" t="n">
        <f aca="false">J5135*C5135</f>
        <v>18.8</v>
      </c>
      <c r="L5135" s="16" t="s">
        <v>12295</v>
      </c>
      <c r="M5135" s="16" t="s">
        <v>12292</v>
      </c>
      <c r="N5135" s="16" t="s">
        <v>12017</v>
      </c>
      <c r="O5135" s="16" t="s">
        <v>12307</v>
      </c>
      <c r="P5135" s="16" t="s">
        <v>12296</v>
      </c>
      <c r="Q5135" s="16" t="s">
        <v>12017</v>
      </c>
    </row>
    <row r="5136" customFormat="false" ht="15" hidden="false" customHeight="false" outlineLevel="0" collapsed="false">
      <c r="A5136" s="14" t="str">
        <f aca="false">'SKU Master'!A5136</f>
        <v>11-00195</v>
      </c>
      <c r="B5136" s="14" t="str">
        <f aca="false">VLOOKUP(A5136,'SKU Master'!$A:$N,6,FALSE())</f>
        <v>Harborline Vanilla Candle, 1 ct</v>
      </c>
      <c r="C5136" s="15" t="n">
        <v>6</v>
      </c>
      <c r="D5136" s="15" t="n">
        <v>11</v>
      </c>
      <c r="E5136" s="15" t="n">
        <v>5.3</v>
      </c>
      <c r="F5136" s="16" t="s">
        <v>12290</v>
      </c>
      <c r="G5136" s="16" t="s">
        <v>12021</v>
      </c>
      <c r="H5136" s="17" t="n">
        <v>3.93</v>
      </c>
      <c r="I5136" s="18" t="n">
        <f aca="false">('SKU Master'!I5136-H5136)/'SKU Master'!I5136</f>
        <v>0.437768240343348</v>
      </c>
      <c r="J5136" s="16" t="n">
        <v>6</v>
      </c>
      <c r="K5136" s="19" t="n">
        <f aca="false">J5136*C5136</f>
        <v>36</v>
      </c>
      <c r="L5136" s="16" t="s">
        <v>12295</v>
      </c>
      <c r="M5136" s="16" t="s">
        <v>12292</v>
      </c>
      <c r="N5136" s="16" t="s">
        <v>12017</v>
      </c>
      <c r="O5136" s="16" t="s">
        <v>12307</v>
      </c>
      <c r="P5136" s="16" t="s">
        <v>12296</v>
      </c>
      <c r="Q5136" s="16" t="s">
        <v>12017</v>
      </c>
    </row>
    <row r="5137" customFormat="false" ht="15" hidden="false" customHeight="false" outlineLevel="0" collapsed="false">
      <c r="A5137" s="14" t="str">
        <f aca="false">'SKU Master'!A5137</f>
        <v>11-00196</v>
      </c>
      <c r="B5137" s="14" t="str">
        <f aca="false">VLOOKUP(A5137,'SKU Master'!$A:$N,6,FALSE())</f>
        <v>Sparklean Fresh Linen Plug-In Air Freshener, 1 ct</v>
      </c>
      <c r="C5137" s="15" t="n">
        <v>3</v>
      </c>
      <c r="D5137" s="15" t="n">
        <v>9.4</v>
      </c>
      <c r="E5137" s="15" t="n">
        <v>5.3</v>
      </c>
      <c r="F5137" s="16" t="s">
        <v>12290</v>
      </c>
      <c r="G5137" s="16" t="s">
        <v>12017</v>
      </c>
      <c r="H5137" s="17" t="n">
        <v>4.46</v>
      </c>
      <c r="I5137" s="18" t="n">
        <f aca="false">('SKU Master'!I5137-H5137)/'SKU Master'!I5137</f>
        <v>0.427471116816431</v>
      </c>
      <c r="J5137" s="16" t="n">
        <v>3</v>
      </c>
      <c r="K5137" s="19" t="n">
        <f aca="false">J5137*C5137</f>
        <v>9</v>
      </c>
      <c r="L5137" s="16" t="s">
        <v>12295</v>
      </c>
      <c r="M5137" s="16" t="s">
        <v>12292</v>
      </c>
      <c r="N5137" s="16" t="s">
        <v>12017</v>
      </c>
      <c r="O5137" s="16" t="s">
        <v>12307</v>
      </c>
      <c r="P5137" s="16" t="s">
        <v>12298</v>
      </c>
      <c r="Q5137" s="16" t="s">
        <v>12017</v>
      </c>
    </row>
    <row r="5138" customFormat="false" ht="15" hidden="false" customHeight="false" outlineLevel="0" collapsed="false">
      <c r="A5138" s="14" t="str">
        <f aca="false">'SKU Master'!A5138</f>
        <v>11-00197</v>
      </c>
      <c r="B5138" s="14" t="str">
        <f aca="false">VLOOKUP(A5138,'SKU Master'!$A:$N,6,FALSE())</f>
        <v>Freshwave Lavender Plug-In Air Freshener, 1 ct</v>
      </c>
      <c r="C5138" s="15" t="n">
        <v>4.5</v>
      </c>
      <c r="D5138" s="15" t="n">
        <v>11.1</v>
      </c>
      <c r="E5138" s="15" t="n">
        <v>4.7</v>
      </c>
      <c r="F5138" s="16" t="s">
        <v>12290</v>
      </c>
      <c r="G5138" s="16" t="s">
        <v>12021</v>
      </c>
      <c r="H5138" s="17" t="n">
        <v>2.34</v>
      </c>
      <c r="I5138" s="18" t="n">
        <f aca="false">('SKU Master'!I5138-H5138)/'SKU Master'!I5138</f>
        <v>0.309734513274336</v>
      </c>
      <c r="J5138" s="16" t="n">
        <v>2</v>
      </c>
      <c r="K5138" s="19" t="n">
        <f aca="false">J5138*C5138</f>
        <v>9</v>
      </c>
      <c r="L5138" s="16" t="s">
        <v>12291</v>
      </c>
      <c r="M5138" s="16" t="s">
        <v>12292</v>
      </c>
      <c r="N5138" s="16" t="s">
        <v>12017</v>
      </c>
      <c r="O5138" s="16" t="s">
        <v>12307</v>
      </c>
      <c r="P5138" s="16" t="s">
        <v>12294</v>
      </c>
      <c r="Q5138" s="16" t="s">
        <v>12017</v>
      </c>
    </row>
    <row r="5139" customFormat="false" ht="15" hidden="false" customHeight="false" outlineLevel="0" collapsed="false">
      <c r="A5139" s="14" t="str">
        <f aca="false">'SKU Master'!A5139</f>
        <v>11-00198</v>
      </c>
      <c r="B5139" s="14" t="str">
        <f aca="false">VLOOKUP(A5139,'SKU Master'!$A:$N,6,FALSE())</f>
        <v>ScrubRight Fresh Linen Plug-In Air Freshener, 1 ct</v>
      </c>
      <c r="C5139" s="15" t="n">
        <v>4.4</v>
      </c>
      <c r="D5139" s="15" t="n">
        <v>7.3</v>
      </c>
      <c r="E5139" s="15" t="n">
        <v>5.2</v>
      </c>
      <c r="F5139" s="16" t="s">
        <v>12290</v>
      </c>
      <c r="G5139" s="16" t="s">
        <v>12021</v>
      </c>
      <c r="H5139" s="17" t="n">
        <v>3.17</v>
      </c>
      <c r="I5139" s="18" t="n">
        <f aca="false">('SKU Master'!I5139-H5139)/'SKU Master'!I5139</f>
        <v>0.411873840445269</v>
      </c>
      <c r="J5139" s="16" t="n">
        <v>4</v>
      </c>
      <c r="K5139" s="19" t="n">
        <f aca="false">J5139*C5139</f>
        <v>17.6</v>
      </c>
      <c r="L5139" s="16" t="s">
        <v>12295</v>
      </c>
      <c r="M5139" s="16" t="s">
        <v>12292</v>
      </c>
      <c r="N5139" s="16" t="s">
        <v>12017</v>
      </c>
      <c r="O5139" s="16" t="s">
        <v>12307</v>
      </c>
      <c r="P5139" s="16" t="s">
        <v>12296</v>
      </c>
      <c r="Q5139" s="16" t="s">
        <v>12017</v>
      </c>
    </row>
    <row r="5140" customFormat="false" ht="15" hidden="false" customHeight="false" outlineLevel="0" collapsed="false">
      <c r="A5140" s="14" t="str">
        <f aca="false">'SKU Master'!A5140</f>
        <v>11-00199</v>
      </c>
      <c r="B5140" s="14" t="str">
        <f aca="false">VLOOKUP(A5140,'SKU Master'!$A:$N,6,FALSE())</f>
        <v>Harborline Fresh Linen Candle, 8.8 oz</v>
      </c>
      <c r="C5140" s="15" t="n">
        <v>6</v>
      </c>
      <c r="D5140" s="15" t="n">
        <v>11.2</v>
      </c>
      <c r="E5140" s="15" t="n">
        <v>4</v>
      </c>
      <c r="F5140" s="16" t="s">
        <v>12290</v>
      </c>
      <c r="G5140" s="16" t="s">
        <v>12021</v>
      </c>
      <c r="H5140" s="17" t="n">
        <v>2.87</v>
      </c>
      <c r="I5140" s="18" t="n">
        <f aca="false">('SKU Master'!I5140-H5140)/'SKU Master'!I5140</f>
        <v>0.413087934560327</v>
      </c>
      <c r="J5140" s="16" t="n">
        <v>3</v>
      </c>
      <c r="K5140" s="19" t="n">
        <f aca="false">J5140*C5140</f>
        <v>18</v>
      </c>
      <c r="L5140" s="16" t="s">
        <v>12299</v>
      </c>
      <c r="M5140" s="16" t="s">
        <v>12292</v>
      </c>
      <c r="N5140" s="16" t="s">
        <v>12017</v>
      </c>
      <c r="O5140" s="16" t="s">
        <v>12307</v>
      </c>
      <c r="P5140" s="16" t="s">
        <v>12298</v>
      </c>
      <c r="Q5140" s="16" t="s">
        <v>12017</v>
      </c>
    </row>
    <row r="5141" customFormat="false" ht="15" hidden="false" customHeight="false" outlineLevel="0" collapsed="false">
      <c r="A5141" s="14" t="str">
        <f aca="false">'SKU Master'!A5141</f>
        <v>11-00200</v>
      </c>
      <c r="B5141" s="14" t="str">
        <f aca="false">VLOOKUP(A5141,'SKU Master'!$A:$N,6,FALSE())</f>
        <v>Freshwave Ocean Breeze Candle, 8.8 oz</v>
      </c>
      <c r="C5141" s="15" t="n">
        <v>6.7</v>
      </c>
      <c r="D5141" s="15" t="n">
        <v>6.6</v>
      </c>
      <c r="E5141" s="15" t="n">
        <v>4.1</v>
      </c>
      <c r="F5141" s="16" t="s">
        <v>12290</v>
      </c>
      <c r="G5141" s="16" t="s">
        <v>12021</v>
      </c>
      <c r="H5141" s="17" t="n">
        <v>3.92</v>
      </c>
      <c r="I5141" s="18" t="n">
        <f aca="false">('SKU Master'!I5141-H5141)/'SKU Master'!I5141</f>
        <v>0.431059506531205</v>
      </c>
      <c r="J5141" s="16" t="n">
        <v>5</v>
      </c>
      <c r="K5141" s="19" t="n">
        <f aca="false">J5141*C5141</f>
        <v>33.5</v>
      </c>
      <c r="L5141" s="16" t="s">
        <v>12295</v>
      </c>
      <c r="M5141" s="16" t="s">
        <v>12292</v>
      </c>
      <c r="N5141" s="16" t="s">
        <v>12017</v>
      </c>
      <c r="O5141" s="16" t="s">
        <v>12307</v>
      </c>
      <c r="P5141" s="16" t="s">
        <v>12296</v>
      </c>
      <c r="Q5141" s="16" t="s">
        <v>12017</v>
      </c>
    </row>
    <row r="5142" customFormat="false" ht="15" hidden="false" customHeight="false" outlineLevel="0" collapsed="false">
      <c r="A5142" s="14" t="str">
        <f aca="false">'SKU Master'!A5142</f>
        <v>11-00201</v>
      </c>
      <c r="B5142" s="14" t="str">
        <f aca="false">VLOOKUP(A5142,'SKU Master'!$A:$N,6,FALSE())</f>
        <v>Freshwave Vanilla Air Freshener Spray, 1 ct</v>
      </c>
      <c r="C5142" s="15" t="n">
        <v>5.6</v>
      </c>
      <c r="D5142" s="15" t="n">
        <v>8.9</v>
      </c>
      <c r="E5142" s="15" t="n">
        <v>3</v>
      </c>
      <c r="F5142" s="16" t="s">
        <v>12290</v>
      </c>
      <c r="G5142" s="16" t="s">
        <v>12021</v>
      </c>
      <c r="H5142" s="17" t="n">
        <v>4.58</v>
      </c>
      <c r="I5142" s="18" t="n">
        <f aca="false">('SKU Master'!I5142-H5142)/'SKU Master'!I5142</f>
        <v>0.380243572395129</v>
      </c>
      <c r="J5142" s="16" t="n">
        <v>7</v>
      </c>
      <c r="K5142" s="19" t="n">
        <f aca="false">J5142*C5142</f>
        <v>39.2</v>
      </c>
      <c r="L5142" s="16" t="s">
        <v>12295</v>
      </c>
      <c r="M5142" s="16" t="s">
        <v>12292</v>
      </c>
      <c r="N5142" s="16" t="s">
        <v>12017</v>
      </c>
      <c r="O5142" s="16" t="s">
        <v>12307</v>
      </c>
      <c r="P5142" s="16" t="s">
        <v>12297</v>
      </c>
      <c r="Q5142" s="16" t="s">
        <v>12017</v>
      </c>
    </row>
    <row r="5143" customFormat="false" ht="15" hidden="false" customHeight="false" outlineLevel="0" collapsed="false">
      <c r="A5143" s="14" t="str">
        <f aca="false">'SKU Master'!A5143</f>
        <v>11-00202</v>
      </c>
      <c r="B5143" s="14" t="str">
        <f aca="false">VLOOKUP(A5143,'SKU Master'!$A:$N,6,FALSE())</f>
        <v>Freshwave Lavender Candle, 8.8 oz</v>
      </c>
      <c r="C5143" s="15" t="n">
        <v>5.8</v>
      </c>
      <c r="D5143" s="15" t="n">
        <v>11</v>
      </c>
      <c r="E5143" s="15" t="n">
        <v>4.7</v>
      </c>
      <c r="F5143" s="16" t="s">
        <v>12290</v>
      </c>
      <c r="G5143" s="16" t="s">
        <v>12021</v>
      </c>
      <c r="H5143" s="17" t="n">
        <v>4.16</v>
      </c>
      <c r="I5143" s="18" t="n">
        <f aca="false">('SKU Master'!I5143-H5143)/'SKU Master'!I5143</f>
        <v>0.429355281207133</v>
      </c>
      <c r="J5143" s="16" t="n">
        <v>1</v>
      </c>
      <c r="K5143" s="19" t="n">
        <f aca="false">J5143*C5143</f>
        <v>5.8</v>
      </c>
      <c r="L5143" s="16" t="s">
        <v>12295</v>
      </c>
      <c r="M5143" s="16" t="s">
        <v>12292</v>
      </c>
      <c r="N5143" s="16" t="s">
        <v>12017</v>
      </c>
      <c r="O5143" s="16" t="s">
        <v>12307</v>
      </c>
      <c r="P5143" s="16" t="s">
        <v>12294</v>
      </c>
      <c r="Q5143" s="16" t="s">
        <v>12017</v>
      </c>
    </row>
    <row r="5144" customFormat="false" ht="15" hidden="false" customHeight="false" outlineLevel="0" collapsed="false">
      <c r="A5144" s="14" t="str">
        <f aca="false">'SKU Master'!A5144</f>
        <v>11-00203</v>
      </c>
      <c r="B5144" s="14" t="str">
        <f aca="false">VLOOKUP(A5144,'SKU Master'!$A:$N,6,FALSE())</f>
        <v>Harborline Fresh Linen Air Freshener Spray, 1 ct</v>
      </c>
      <c r="C5144" s="15" t="n">
        <v>5.8</v>
      </c>
      <c r="D5144" s="15" t="n">
        <v>9.4</v>
      </c>
      <c r="E5144" s="15" t="n">
        <v>6</v>
      </c>
      <c r="F5144" s="16" t="s">
        <v>12290</v>
      </c>
      <c r="G5144" s="16" t="s">
        <v>12021</v>
      </c>
      <c r="H5144" s="17" t="n">
        <v>2.8</v>
      </c>
      <c r="I5144" s="18" t="n">
        <f aca="false">('SKU Master'!I5144-H5144)/'SKU Master'!I5144</f>
        <v>0.376391982182628</v>
      </c>
      <c r="J5144" s="16" t="n">
        <v>4</v>
      </c>
      <c r="K5144" s="19" t="n">
        <f aca="false">J5144*C5144</f>
        <v>23.2</v>
      </c>
      <c r="L5144" s="16" t="s">
        <v>12295</v>
      </c>
      <c r="M5144" s="16" t="s">
        <v>12292</v>
      </c>
      <c r="N5144" s="16" t="s">
        <v>12017</v>
      </c>
      <c r="O5144" s="16" t="s">
        <v>12307</v>
      </c>
      <c r="P5144" s="16" t="s">
        <v>12296</v>
      </c>
      <c r="Q5144" s="16" t="s">
        <v>12017</v>
      </c>
    </row>
    <row r="5145" customFormat="false" ht="15" hidden="false" customHeight="false" outlineLevel="0" collapsed="false">
      <c r="A5145" s="14" t="str">
        <f aca="false">'SKU Master'!A5145</f>
        <v>11-00204</v>
      </c>
      <c r="B5145" s="14" t="str">
        <f aca="false">VLOOKUP(A5145,'SKU Master'!$A:$N,6,FALSE())</f>
        <v>Freshwave Ocean Breeze Plug-In Air Freshener, 8.8 oz</v>
      </c>
      <c r="C5145" s="15" t="n">
        <v>6.4</v>
      </c>
      <c r="D5145" s="15" t="n">
        <v>8.4</v>
      </c>
      <c r="E5145" s="15" t="n">
        <v>5.2</v>
      </c>
      <c r="F5145" s="16" t="s">
        <v>12290</v>
      </c>
      <c r="G5145" s="16" t="s">
        <v>12017</v>
      </c>
      <c r="H5145" s="17" t="n">
        <v>2.1</v>
      </c>
      <c r="I5145" s="18" t="n">
        <f aca="false">('SKU Master'!I5145-H5145)/'SKU Master'!I5145</f>
        <v>0.398280802292264</v>
      </c>
      <c r="J5145" s="16" t="n">
        <v>4</v>
      </c>
      <c r="K5145" s="19" t="n">
        <f aca="false">J5145*C5145</f>
        <v>25.6</v>
      </c>
      <c r="L5145" s="16" t="s">
        <v>12295</v>
      </c>
      <c r="M5145" s="16" t="s">
        <v>12292</v>
      </c>
      <c r="N5145" s="16" t="s">
        <v>12017</v>
      </c>
      <c r="O5145" s="16" t="s">
        <v>12307</v>
      </c>
      <c r="P5145" s="16" t="s">
        <v>12298</v>
      </c>
      <c r="Q5145" s="16" t="s">
        <v>12017</v>
      </c>
    </row>
    <row r="5146" customFormat="false" ht="15" hidden="false" customHeight="false" outlineLevel="0" collapsed="false">
      <c r="A5146" s="14" t="str">
        <f aca="false">'SKU Master'!A5146</f>
        <v>11-00205</v>
      </c>
      <c r="B5146" s="14" t="str">
        <f aca="false">VLOOKUP(A5146,'SKU Master'!$A:$N,6,FALSE())</f>
        <v>Sparklean Lavender Air Freshener Spray, 8.8 oz</v>
      </c>
      <c r="C5146" s="15" t="n">
        <v>5.9</v>
      </c>
      <c r="D5146" s="15" t="n">
        <v>7.5</v>
      </c>
      <c r="E5146" s="15" t="n">
        <v>5.7</v>
      </c>
      <c r="F5146" s="16" t="s">
        <v>12290</v>
      </c>
      <c r="G5146" s="16" t="s">
        <v>12017</v>
      </c>
      <c r="H5146" s="17" t="n">
        <v>2.94</v>
      </c>
      <c r="I5146" s="18" t="n">
        <f aca="false">('SKU Master'!I5146-H5146)/'SKU Master'!I5146</f>
        <v>0.398773006134969</v>
      </c>
      <c r="J5146" s="16" t="n">
        <v>4</v>
      </c>
      <c r="K5146" s="19" t="n">
        <f aca="false">J5146*C5146</f>
        <v>23.6</v>
      </c>
      <c r="L5146" s="16" t="s">
        <v>12295</v>
      </c>
      <c r="M5146" s="16" t="s">
        <v>12292</v>
      </c>
      <c r="N5146" s="16" t="s">
        <v>12017</v>
      </c>
      <c r="O5146" s="16" t="s">
        <v>12307</v>
      </c>
      <c r="P5146" s="16" t="s">
        <v>12296</v>
      </c>
      <c r="Q5146" s="16" t="s">
        <v>12017</v>
      </c>
    </row>
    <row r="5147" customFormat="false" ht="15" hidden="false" customHeight="false" outlineLevel="0" collapsed="false">
      <c r="A5147" s="14" t="str">
        <f aca="false">'SKU Master'!A5147</f>
        <v>11-00206</v>
      </c>
      <c r="B5147" s="14" t="str">
        <f aca="false">VLOOKUP(A5147,'SKU Master'!$A:$N,6,FALSE())</f>
        <v>Sparklean Fresh Linen Candle, 8.8 oz</v>
      </c>
      <c r="C5147" s="15" t="n">
        <v>5.3</v>
      </c>
      <c r="D5147" s="15" t="n">
        <v>6.3</v>
      </c>
      <c r="E5147" s="15" t="n">
        <v>5.2</v>
      </c>
      <c r="F5147" s="16" t="s">
        <v>12290</v>
      </c>
      <c r="G5147" s="16" t="s">
        <v>12021</v>
      </c>
      <c r="H5147" s="17" t="n">
        <v>3.3</v>
      </c>
      <c r="I5147" s="18" t="n">
        <f aca="false">('SKU Master'!I5147-H5147)/'SKU Master'!I5147</f>
        <v>0.439728353140917</v>
      </c>
      <c r="J5147" s="16" t="n">
        <v>6</v>
      </c>
      <c r="K5147" s="19" t="n">
        <f aca="false">J5147*C5147</f>
        <v>31.8</v>
      </c>
      <c r="L5147" s="16" t="s">
        <v>12299</v>
      </c>
      <c r="M5147" s="16" t="s">
        <v>12292</v>
      </c>
      <c r="N5147" s="16" t="s">
        <v>12017</v>
      </c>
      <c r="O5147" s="16" t="s">
        <v>12307</v>
      </c>
      <c r="P5147" s="16" t="s">
        <v>12296</v>
      </c>
      <c r="Q5147" s="16" t="s">
        <v>12017</v>
      </c>
    </row>
    <row r="5148" customFormat="false" ht="15" hidden="false" customHeight="false" outlineLevel="0" collapsed="false">
      <c r="A5148" s="14" t="str">
        <f aca="false">'SKU Master'!A5148</f>
        <v>11-00207</v>
      </c>
      <c r="B5148" s="14" t="str">
        <f aca="false">VLOOKUP(A5148,'SKU Master'!$A:$N,6,FALSE())</f>
        <v>Freshwave Fresh Linen Air Freshener Spray, 8.8 oz</v>
      </c>
      <c r="C5148" s="15" t="n">
        <v>5.5</v>
      </c>
      <c r="D5148" s="15" t="n">
        <v>9.1</v>
      </c>
      <c r="E5148" s="15" t="n">
        <v>5.7</v>
      </c>
      <c r="F5148" s="16" t="s">
        <v>12290</v>
      </c>
      <c r="G5148" s="16" t="s">
        <v>12021</v>
      </c>
      <c r="H5148" s="17" t="n">
        <v>5.5</v>
      </c>
      <c r="I5148" s="18" t="n">
        <f aca="false">('SKU Master'!I5148-H5148)/'SKU Master'!I5148</f>
        <v>0.38132733408324</v>
      </c>
      <c r="J5148" s="16" t="n">
        <v>8</v>
      </c>
      <c r="K5148" s="19" t="n">
        <f aca="false">J5148*C5148</f>
        <v>44</v>
      </c>
      <c r="L5148" s="16" t="s">
        <v>12295</v>
      </c>
      <c r="M5148" s="16" t="s">
        <v>12292</v>
      </c>
      <c r="N5148" s="16" t="s">
        <v>12017</v>
      </c>
      <c r="O5148" s="16" t="s">
        <v>12307</v>
      </c>
      <c r="P5148" s="16" t="s">
        <v>12297</v>
      </c>
      <c r="Q5148" s="16" t="s">
        <v>12017</v>
      </c>
    </row>
    <row r="5149" customFormat="false" ht="15" hidden="false" customHeight="false" outlineLevel="0" collapsed="false">
      <c r="A5149" s="14" t="str">
        <f aca="false">'SKU Master'!A5149</f>
        <v>11-00208</v>
      </c>
      <c r="B5149" s="14" t="str">
        <f aca="false">VLOOKUP(A5149,'SKU Master'!$A:$N,6,FALSE())</f>
        <v>ScrubRight Ocean Breeze Candle, 8.8 oz</v>
      </c>
      <c r="C5149" s="15" t="n">
        <v>3.8</v>
      </c>
      <c r="D5149" s="15" t="n">
        <v>9.2</v>
      </c>
      <c r="E5149" s="15" t="n">
        <v>5.9</v>
      </c>
      <c r="F5149" s="16" t="s">
        <v>12290</v>
      </c>
      <c r="G5149" s="16" t="s">
        <v>12021</v>
      </c>
      <c r="H5149" s="17" t="n">
        <v>4.59</v>
      </c>
      <c r="I5149" s="18" t="n">
        <f aca="false">('SKU Master'!I5149-H5149)/'SKU Master'!I5149</f>
        <v>0.418250950570342</v>
      </c>
      <c r="J5149" s="16" t="n">
        <v>2</v>
      </c>
      <c r="K5149" s="19" t="n">
        <f aca="false">J5149*C5149</f>
        <v>7.6</v>
      </c>
      <c r="L5149" s="16" t="s">
        <v>12295</v>
      </c>
      <c r="M5149" s="16" t="s">
        <v>12292</v>
      </c>
      <c r="N5149" s="16" t="s">
        <v>12017</v>
      </c>
      <c r="O5149" s="16" t="s">
        <v>12307</v>
      </c>
      <c r="P5149" s="16" t="s">
        <v>12298</v>
      </c>
      <c r="Q5149" s="16" t="s">
        <v>12017</v>
      </c>
    </row>
    <row r="5150" customFormat="false" ht="15" hidden="false" customHeight="false" outlineLevel="0" collapsed="false">
      <c r="A5150" s="14" t="str">
        <f aca="false">'SKU Master'!A5150</f>
        <v>11-00209</v>
      </c>
      <c r="B5150" s="14" t="str">
        <f aca="false">VLOOKUP(A5150,'SKU Master'!$A:$N,6,FALSE())</f>
        <v>Sparklean Vanilla Air Freshener Spray, 1 ct</v>
      </c>
      <c r="C5150" s="15" t="n">
        <v>4.3</v>
      </c>
      <c r="D5150" s="15" t="n">
        <v>11.5</v>
      </c>
      <c r="E5150" s="15" t="n">
        <v>5.9</v>
      </c>
      <c r="F5150" s="16" t="s">
        <v>12290</v>
      </c>
      <c r="G5150" s="16" t="s">
        <v>12017</v>
      </c>
      <c r="H5150" s="17" t="n">
        <v>3.49</v>
      </c>
      <c r="I5150" s="18" t="n">
        <f aca="false">('SKU Master'!I5150-H5150)/'SKU Master'!I5150</f>
        <v>0.407470288624788</v>
      </c>
      <c r="J5150" s="16" t="n">
        <v>2</v>
      </c>
      <c r="K5150" s="19" t="n">
        <f aca="false">J5150*C5150</f>
        <v>8.6</v>
      </c>
      <c r="L5150" s="16" t="s">
        <v>12295</v>
      </c>
      <c r="M5150" s="16" t="s">
        <v>12292</v>
      </c>
      <c r="N5150" s="16" t="s">
        <v>12017</v>
      </c>
      <c r="O5150" s="16" t="s">
        <v>12307</v>
      </c>
      <c r="P5150" s="16" t="s">
        <v>12294</v>
      </c>
      <c r="Q5150" s="16" t="s">
        <v>12017</v>
      </c>
    </row>
    <row r="5151" customFormat="false" ht="15" hidden="false" customHeight="false" outlineLevel="0" collapsed="false">
      <c r="A5151" s="14" t="str">
        <f aca="false">'SKU Master'!A5151</f>
        <v>11-00210</v>
      </c>
      <c r="B5151" s="14" t="str">
        <f aca="false">VLOOKUP(A5151,'SKU Master'!$A:$N,6,FALSE())</f>
        <v>ScrubRight Lavender Air Freshener Spray, 1 ct</v>
      </c>
      <c r="C5151" s="15" t="n">
        <v>5.1</v>
      </c>
      <c r="D5151" s="15" t="n">
        <v>9.7</v>
      </c>
      <c r="E5151" s="15" t="n">
        <v>4.5</v>
      </c>
      <c r="F5151" s="16" t="s">
        <v>12290</v>
      </c>
      <c r="G5151" s="16" t="s">
        <v>12021</v>
      </c>
      <c r="H5151" s="17" t="n">
        <v>2.81</v>
      </c>
      <c r="I5151" s="18" t="n">
        <f aca="false">('SKU Master'!I5151-H5151)/'SKU Master'!I5151</f>
        <v>0.359908883826879</v>
      </c>
      <c r="J5151" s="16" t="n">
        <v>3</v>
      </c>
      <c r="K5151" s="19" t="n">
        <f aca="false">J5151*C5151</f>
        <v>15.3</v>
      </c>
      <c r="L5151" s="16" t="s">
        <v>12295</v>
      </c>
      <c r="M5151" s="16" t="s">
        <v>12292</v>
      </c>
      <c r="N5151" s="16" t="s">
        <v>12017</v>
      </c>
      <c r="O5151" s="16" t="s">
        <v>12307</v>
      </c>
      <c r="P5151" s="16" t="s">
        <v>12298</v>
      </c>
      <c r="Q5151" s="16" t="s">
        <v>12017</v>
      </c>
    </row>
    <row r="5152" customFormat="false" ht="15" hidden="false" customHeight="false" outlineLevel="0" collapsed="false">
      <c r="A5152" s="14" t="str">
        <f aca="false">'SKU Master'!A5152</f>
        <v>11-00211</v>
      </c>
      <c r="B5152" s="14" t="str">
        <f aca="false">VLOOKUP(A5152,'SKU Master'!$A:$N,6,FALSE())</f>
        <v>Sparklean Vanilla Air Freshener Spray, 8.8 oz</v>
      </c>
      <c r="C5152" s="15" t="n">
        <v>3.3</v>
      </c>
      <c r="D5152" s="15" t="n">
        <v>9</v>
      </c>
      <c r="E5152" s="15" t="n">
        <v>3.4</v>
      </c>
      <c r="F5152" s="16" t="s">
        <v>12290</v>
      </c>
      <c r="G5152" s="16" t="s">
        <v>12021</v>
      </c>
      <c r="H5152" s="17" t="n">
        <v>2.27</v>
      </c>
      <c r="I5152" s="18" t="n">
        <f aca="false">('SKU Master'!I5152-H5152)/'SKU Master'!I5152</f>
        <v>0.349570200573066</v>
      </c>
      <c r="J5152" s="16" t="n">
        <v>2</v>
      </c>
      <c r="K5152" s="19" t="n">
        <f aca="false">J5152*C5152</f>
        <v>6.6</v>
      </c>
      <c r="L5152" s="16" t="s">
        <v>12291</v>
      </c>
      <c r="M5152" s="16" t="s">
        <v>12292</v>
      </c>
      <c r="N5152" s="16" t="s">
        <v>12017</v>
      </c>
      <c r="O5152" s="16" t="s">
        <v>12307</v>
      </c>
      <c r="P5152" s="16" t="s">
        <v>12294</v>
      </c>
      <c r="Q5152" s="16" t="s">
        <v>12017</v>
      </c>
    </row>
    <row r="5153" customFormat="false" ht="15" hidden="false" customHeight="false" outlineLevel="0" collapsed="false">
      <c r="A5153" s="14" t="str">
        <f aca="false">'SKU Master'!A5153</f>
        <v>11-00212</v>
      </c>
      <c r="B5153" s="14" t="str">
        <f aca="false">VLOOKUP(A5153,'SKU Master'!$A:$N,6,FALSE())</f>
        <v>Freshwave Lavender Air Freshener Spray, 8.8 oz</v>
      </c>
      <c r="C5153" s="15" t="n">
        <v>4.4</v>
      </c>
      <c r="D5153" s="15" t="n">
        <v>7.9</v>
      </c>
      <c r="E5153" s="15" t="n">
        <v>3.8</v>
      </c>
      <c r="F5153" s="16" t="s">
        <v>12290</v>
      </c>
      <c r="G5153" s="16" t="s">
        <v>12021</v>
      </c>
      <c r="H5153" s="17" t="n">
        <v>3.63</v>
      </c>
      <c r="I5153" s="18" t="n">
        <f aca="false">('SKU Master'!I5153-H5153)/'SKU Master'!I5153</f>
        <v>0.373056994818653</v>
      </c>
      <c r="J5153" s="16" t="n">
        <v>1</v>
      </c>
      <c r="K5153" s="19" t="n">
        <f aca="false">J5153*C5153</f>
        <v>4.4</v>
      </c>
      <c r="L5153" s="16" t="s">
        <v>12291</v>
      </c>
      <c r="M5153" s="16" t="s">
        <v>12292</v>
      </c>
      <c r="N5153" s="16" t="s">
        <v>12017</v>
      </c>
      <c r="O5153" s="16" t="s">
        <v>12307</v>
      </c>
      <c r="P5153" s="16" t="s">
        <v>12294</v>
      </c>
      <c r="Q5153" s="16" t="s">
        <v>12017</v>
      </c>
    </row>
    <row r="5154" customFormat="false" ht="15" hidden="false" customHeight="false" outlineLevel="0" collapsed="false">
      <c r="A5154" s="14" t="str">
        <f aca="false">'SKU Master'!A5154</f>
        <v>11-00213</v>
      </c>
      <c r="B5154" s="14" t="str">
        <f aca="false">VLOOKUP(A5154,'SKU Master'!$A:$N,6,FALSE())</f>
        <v>ScrubRight Lavender Candle, 8.8 oz</v>
      </c>
      <c r="C5154" s="15" t="n">
        <v>4.4</v>
      </c>
      <c r="D5154" s="15" t="n">
        <v>10</v>
      </c>
      <c r="E5154" s="15" t="n">
        <v>3.5</v>
      </c>
      <c r="F5154" s="16" t="s">
        <v>12290</v>
      </c>
      <c r="G5154" s="16" t="s">
        <v>12021</v>
      </c>
      <c r="H5154" s="17" t="n">
        <v>3.16</v>
      </c>
      <c r="I5154" s="18" t="n">
        <f aca="false">('SKU Master'!I5154-H5154)/'SKU Master'!I5154</f>
        <v>0.424408014571949</v>
      </c>
      <c r="J5154" s="16" t="n">
        <v>5</v>
      </c>
      <c r="K5154" s="19" t="n">
        <f aca="false">J5154*C5154</f>
        <v>22</v>
      </c>
      <c r="L5154" s="16" t="s">
        <v>12295</v>
      </c>
      <c r="M5154" s="16" t="s">
        <v>12292</v>
      </c>
      <c r="N5154" s="16" t="s">
        <v>12017</v>
      </c>
      <c r="O5154" s="16" t="s">
        <v>12307</v>
      </c>
      <c r="P5154" s="16" t="s">
        <v>12296</v>
      </c>
      <c r="Q5154" s="16" t="s">
        <v>12017</v>
      </c>
    </row>
    <row r="5155" customFormat="false" ht="15" hidden="false" customHeight="false" outlineLevel="0" collapsed="false">
      <c r="A5155" s="14" t="str">
        <f aca="false">'SKU Master'!A5155</f>
        <v>11-00214</v>
      </c>
      <c r="B5155" s="14" t="str">
        <f aca="false">VLOOKUP(A5155,'SKU Master'!$A:$N,6,FALSE())</f>
        <v>Harborline Fresh Linen Candle, 1 ct</v>
      </c>
      <c r="C5155" s="15" t="n">
        <v>4.2</v>
      </c>
      <c r="D5155" s="15" t="n">
        <v>8.2</v>
      </c>
      <c r="E5155" s="15" t="n">
        <v>5.7</v>
      </c>
      <c r="F5155" s="16" t="s">
        <v>12290</v>
      </c>
      <c r="G5155" s="16" t="s">
        <v>12017</v>
      </c>
      <c r="H5155" s="17" t="n">
        <v>2.73</v>
      </c>
      <c r="I5155" s="18" t="n">
        <f aca="false">('SKU Master'!I5155-H5155)/'SKU Master'!I5155</f>
        <v>0.452905811623247</v>
      </c>
      <c r="J5155" s="16" t="n">
        <v>5</v>
      </c>
      <c r="K5155" s="19" t="n">
        <f aca="false">J5155*C5155</f>
        <v>21</v>
      </c>
      <c r="L5155" s="16" t="s">
        <v>12295</v>
      </c>
      <c r="M5155" s="16" t="s">
        <v>12292</v>
      </c>
      <c r="N5155" s="16" t="s">
        <v>12017</v>
      </c>
      <c r="O5155" s="16" t="s">
        <v>12307</v>
      </c>
      <c r="P5155" s="16" t="s">
        <v>12296</v>
      </c>
      <c r="Q5155" s="16" t="s">
        <v>12017</v>
      </c>
    </row>
    <row r="5156" customFormat="false" ht="15" hidden="false" customHeight="false" outlineLevel="0" collapsed="false">
      <c r="A5156" s="14" t="str">
        <f aca="false">'SKU Master'!A5156</f>
        <v>11-00215</v>
      </c>
      <c r="B5156" s="14" t="str">
        <f aca="false">VLOOKUP(A5156,'SKU Master'!$A:$N,6,FALSE())</f>
        <v>Harborline Lavender Air Freshener Spray, 8.8 oz</v>
      </c>
      <c r="C5156" s="15" t="n">
        <v>3</v>
      </c>
      <c r="D5156" s="15" t="n">
        <v>7.5</v>
      </c>
      <c r="E5156" s="15" t="n">
        <v>5.2</v>
      </c>
      <c r="F5156" s="16" t="s">
        <v>12290</v>
      </c>
      <c r="G5156" s="16" t="s">
        <v>12021</v>
      </c>
      <c r="H5156" s="17" t="n">
        <v>3.91</v>
      </c>
      <c r="I5156" s="18" t="n">
        <f aca="false">('SKU Master'!I5156-H5156)/'SKU Master'!I5156</f>
        <v>0.463648834019204</v>
      </c>
      <c r="J5156" s="16" t="n">
        <v>7</v>
      </c>
      <c r="K5156" s="19" t="n">
        <f aca="false">J5156*C5156</f>
        <v>21</v>
      </c>
      <c r="L5156" s="16" t="s">
        <v>12295</v>
      </c>
      <c r="M5156" s="16" t="s">
        <v>12292</v>
      </c>
      <c r="N5156" s="16" t="s">
        <v>12017</v>
      </c>
      <c r="O5156" s="16" t="s">
        <v>12307</v>
      </c>
      <c r="P5156" s="16" t="s">
        <v>12297</v>
      </c>
      <c r="Q5156" s="16" t="s">
        <v>12017</v>
      </c>
    </row>
    <row r="5157" customFormat="false" ht="15" hidden="false" customHeight="false" outlineLevel="0" collapsed="false">
      <c r="A5157" s="14" t="str">
        <f aca="false">'SKU Master'!A5157</f>
        <v>11-00216</v>
      </c>
      <c r="B5157" s="14" t="str">
        <f aca="false">VLOOKUP(A5157,'SKU Master'!$A:$N,6,FALSE())</f>
        <v>Harborline Ocean Breeze Air Freshener Spray, 1 ct</v>
      </c>
      <c r="C5157" s="15" t="n">
        <v>5.4</v>
      </c>
      <c r="D5157" s="15" t="n">
        <v>8.7</v>
      </c>
      <c r="E5157" s="15" t="n">
        <v>3.4</v>
      </c>
      <c r="F5157" s="16" t="s">
        <v>12290</v>
      </c>
      <c r="G5157" s="16" t="s">
        <v>12021</v>
      </c>
      <c r="H5157" s="17" t="n">
        <v>5.61</v>
      </c>
      <c r="I5157" s="18" t="n">
        <f aca="false">('SKU Master'!I5157-H5157)/'SKU Master'!I5157</f>
        <v>0.375973303670745</v>
      </c>
      <c r="J5157" s="16" t="n">
        <v>5</v>
      </c>
      <c r="K5157" s="19" t="n">
        <f aca="false">J5157*C5157</f>
        <v>27</v>
      </c>
      <c r="L5157" s="16" t="s">
        <v>12295</v>
      </c>
      <c r="M5157" s="16" t="s">
        <v>12292</v>
      </c>
      <c r="N5157" s="16" t="s">
        <v>12017</v>
      </c>
      <c r="O5157" s="16" t="s">
        <v>12307</v>
      </c>
      <c r="P5157" s="16" t="s">
        <v>12296</v>
      </c>
      <c r="Q5157" s="16" t="s">
        <v>12017</v>
      </c>
    </row>
    <row r="5158" customFormat="false" ht="15" hidden="false" customHeight="false" outlineLevel="0" collapsed="false">
      <c r="A5158" s="14" t="str">
        <f aca="false">'SKU Master'!A5158</f>
        <v>11-00217</v>
      </c>
      <c r="B5158" s="14" t="str">
        <f aca="false">VLOOKUP(A5158,'SKU Master'!$A:$N,6,FALSE())</f>
        <v>Freshwave Lavender Plug-In Air Freshener, 8.8 oz</v>
      </c>
      <c r="C5158" s="15" t="n">
        <v>6.8</v>
      </c>
      <c r="D5158" s="15" t="n">
        <v>6.5</v>
      </c>
      <c r="E5158" s="15" t="n">
        <v>3.9</v>
      </c>
      <c r="F5158" s="16" t="s">
        <v>12290</v>
      </c>
      <c r="G5158" s="16" t="s">
        <v>12021</v>
      </c>
      <c r="H5158" s="17" t="n">
        <v>4.18</v>
      </c>
      <c r="I5158" s="18" t="n">
        <f aca="false">('SKU Master'!I5158-H5158)/'SKU Master'!I5158</f>
        <v>0.441922563417891</v>
      </c>
      <c r="J5158" s="16" t="n">
        <v>7</v>
      </c>
      <c r="K5158" s="19" t="n">
        <f aca="false">J5158*C5158</f>
        <v>47.6</v>
      </c>
      <c r="L5158" s="16" t="s">
        <v>12295</v>
      </c>
      <c r="M5158" s="16" t="s">
        <v>12292</v>
      </c>
      <c r="N5158" s="16" t="s">
        <v>12017</v>
      </c>
      <c r="O5158" s="16" t="s">
        <v>12307</v>
      </c>
      <c r="P5158" s="16" t="s">
        <v>12297</v>
      </c>
      <c r="Q5158" s="16" t="s">
        <v>12017</v>
      </c>
    </row>
    <row r="5159" customFormat="false" ht="15" hidden="false" customHeight="false" outlineLevel="0" collapsed="false">
      <c r="A5159" s="14" t="str">
        <f aca="false">'SKU Master'!A5159</f>
        <v>11-00218</v>
      </c>
      <c r="B5159" s="14" t="str">
        <f aca="false">VLOOKUP(A5159,'SKU Master'!$A:$N,6,FALSE())</f>
        <v>ScrubRight Fresh Linen Air Freshener Spray, 8.8 oz</v>
      </c>
      <c r="C5159" s="15" t="n">
        <v>5.4</v>
      </c>
      <c r="D5159" s="15" t="n">
        <v>8.5</v>
      </c>
      <c r="E5159" s="15" t="n">
        <v>5.3</v>
      </c>
      <c r="F5159" s="16" t="s">
        <v>12290</v>
      </c>
      <c r="G5159" s="16" t="s">
        <v>12021</v>
      </c>
      <c r="H5159" s="17" t="n">
        <v>5.17</v>
      </c>
      <c r="I5159" s="18" t="n">
        <f aca="false">('SKU Master'!I5159-H5159)/'SKU Master'!I5159</f>
        <v>0.352941176470588</v>
      </c>
      <c r="J5159" s="16" t="n">
        <v>7</v>
      </c>
      <c r="K5159" s="19" t="n">
        <f aca="false">J5159*C5159</f>
        <v>37.8</v>
      </c>
      <c r="L5159" s="16" t="s">
        <v>12295</v>
      </c>
      <c r="M5159" s="16" t="s">
        <v>12292</v>
      </c>
      <c r="N5159" s="16" t="s">
        <v>12017</v>
      </c>
      <c r="O5159" s="16" t="s">
        <v>12307</v>
      </c>
      <c r="P5159" s="16" t="s">
        <v>12297</v>
      </c>
      <c r="Q5159" s="16" t="s">
        <v>12017</v>
      </c>
    </row>
    <row r="5160" customFormat="false" ht="15" hidden="false" customHeight="false" outlineLevel="0" collapsed="false">
      <c r="A5160" s="14" t="str">
        <f aca="false">'SKU Master'!A5160</f>
        <v>11-00219</v>
      </c>
      <c r="B5160" s="14" t="str">
        <f aca="false">VLOOKUP(A5160,'SKU Master'!$A:$N,6,FALSE())</f>
        <v>Sparklean Lavender Air Freshener Spray, 1 ct</v>
      </c>
      <c r="C5160" s="15" t="n">
        <v>5</v>
      </c>
      <c r="D5160" s="15" t="n">
        <v>11.4</v>
      </c>
      <c r="E5160" s="15" t="n">
        <v>3.8</v>
      </c>
      <c r="F5160" s="16" t="s">
        <v>12290</v>
      </c>
      <c r="G5160" s="16" t="s">
        <v>12021</v>
      </c>
      <c r="H5160" s="17" t="n">
        <v>3.28</v>
      </c>
      <c r="I5160" s="18" t="n">
        <f aca="false">('SKU Master'!I5160-H5160)/'SKU Master'!I5160</f>
        <v>0.433506044905009</v>
      </c>
      <c r="J5160" s="16" t="n">
        <v>4</v>
      </c>
      <c r="K5160" s="19" t="n">
        <f aca="false">J5160*C5160</f>
        <v>20</v>
      </c>
      <c r="L5160" s="16" t="s">
        <v>12299</v>
      </c>
      <c r="M5160" s="16" t="s">
        <v>12292</v>
      </c>
      <c r="N5160" s="16" t="s">
        <v>12017</v>
      </c>
      <c r="O5160" s="16" t="s">
        <v>12307</v>
      </c>
      <c r="P5160" s="16" t="s">
        <v>12296</v>
      </c>
      <c r="Q5160" s="16" t="s">
        <v>12017</v>
      </c>
    </row>
    <row r="5161" customFormat="false" ht="15" hidden="false" customHeight="false" outlineLevel="0" collapsed="false">
      <c r="A5161" s="14" t="str">
        <f aca="false">'SKU Master'!A5161</f>
        <v>11-00220</v>
      </c>
      <c r="B5161" s="14" t="str">
        <f aca="false">VLOOKUP(A5161,'SKU Master'!$A:$N,6,FALSE())</f>
        <v>Sparklean Lavender Candle, 1 ct</v>
      </c>
      <c r="C5161" s="15" t="n">
        <v>3.4</v>
      </c>
      <c r="D5161" s="15" t="n">
        <v>11.3</v>
      </c>
      <c r="E5161" s="15" t="n">
        <v>3</v>
      </c>
      <c r="F5161" s="16" t="s">
        <v>12290</v>
      </c>
      <c r="G5161" s="16" t="s">
        <v>12021</v>
      </c>
      <c r="H5161" s="17" t="n">
        <v>4.72</v>
      </c>
      <c r="I5161" s="18" t="n">
        <f aca="false">('SKU Master'!I5161-H5161)/'SKU Master'!I5161</f>
        <v>0.409261576971214</v>
      </c>
      <c r="J5161" s="16" t="n">
        <v>6</v>
      </c>
      <c r="K5161" s="19" t="n">
        <f aca="false">J5161*C5161</f>
        <v>20.4</v>
      </c>
      <c r="L5161" s="16" t="s">
        <v>12295</v>
      </c>
      <c r="M5161" s="16" t="s">
        <v>12292</v>
      </c>
      <c r="N5161" s="16" t="s">
        <v>12017</v>
      </c>
      <c r="O5161" s="16" t="s">
        <v>12307</v>
      </c>
      <c r="P5161" s="16" t="s">
        <v>12296</v>
      </c>
      <c r="Q5161" s="16" t="s">
        <v>12017</v>
      </c>
    </row>
    <row r="5162" customFormat="false" ht="15" hidden="false" customHeight="false" outlineLevel="0" collapsed="false">
      <c r="A5162" s="14" t="str">
        <f aca="false">'SKU Master'!A5162</f>
        <v>11-00221</v>
      </c>
      <c r="B5162" s="14" t="str">
        <f aca="false">VLOOKUP(A5162,'SKU Master'!$A:$N,6,FALSE())</f>
        <v>Sparklean Ocean Breeze Air Freshener Spray, 1 ct</v>
      </c>
      <c r="C5162" s="15" t="n">
        <v>5</v>
      </c>
      <c r="D5162" s="15" t="n">
        <v>10.8</v>
      </c>
      <c r="E5162" s="15" t="n">
        <v>5.7</v>
      </c>
      <c r="F5162" s="16" t="s">
        <v>12290</v>
      </c>
      <c r="G5162" s="16" t="s">
        <v>12021</v>
      </c>
      <c r="H5162" s="17" t="n">
        <v>4.71</v>
      </c>
      <c r="I5162" s="18" t="n">
        <f aca="false">('SKU Master'!I5162-H5162)/'SKU Master'!I5162</f>
        <v>0.371161548731642</v>
      </c>
      <c r="J5162" s="16" t="n">
        <v>3</v>
      </c>
      <c r="K5162" s="19" t="n">
        <f aca="false">J5162*C5162</f>
        <v>15</v>
      </c>
      <c r="L5162" s="16" t="s">
        <v>12295</v>
      </c>
      <c r="M5162" s="16" t="s">
        <v>12292</v>
      </c>
      <c r="N5162" s="16" t="s">
        <v>12017</v>
      </c>
      <c r="O5162" s="16" t="s">
        <v>12307</v>
      </c>
      <c r="P5162" s="16" t="s">
        <v>12298</v>
      </c>
      <c r="Q5162" s="16" t="s">
        <v>12017</v>
      </c>
    </row>
    <row r="5163" customFormat="false" ht="15" hidden="false" customHeight="false" outlineLevel="0" collapsed="false">
      <c r="A5163" s="14" t="str">
        <f aca="false">'SKU Master'!A5163</f>
        <v>11-00222</v>
      </c>
      <c r="B5163" s="14" t="str">
        <f aca="false">VLOOKUP(A5163,'SKU Master'!$A:$N,6,FALSE())</f>
        <v>Sparklean Ocean Breeze Plug-In Air Freshener, 1 ct</v>
      </c>
      <c r="C5163" s="15" t="n">
        <v>6.4</v>
      </c>
      <c r="D5163" s="15" t="n">
        <v>7.5</v>
      </c>
      <c r="E5163" s="15" t="n">
        <v>3.8</v>
      </c>
      <c r="F5163" s="16" t="s">
        <v>12290</v>
      </c>
      <c r="G5163" s="16" t="s">
        <v>12017</v>
      </c>
      <c r="H5163" s="17" t="n">
        <v>5.77</v>
      </c>
      <c r="I5163" s="18" t="n">
        <f aca="false">('SKU Master'!I5163-H5163)/'SKU Master'!I5163</f>
        <v>0.343572241183163</v>
      </c>
      <c r="J5163" s="16" t="n">
        <v>3</v>
      </c>
      <c r="K5163" s="19" t="n">
        <f aca="false">J5163*C5163</f>
        <v>19.2</v>
      </c>
      <c r="L5163" s="16" t="s">
        <v>12295</v>
      </c>
      <c r="M5163" s="16" t="s">
        <v>12292</v>
      </c>
      <c r="N5163" s="16" t="s">
        <v>12017</v>
      </c>
      <c r="O5163" s="16" t="s">
        <v>12307</v>
      </c>
      <c r="P5163" s="16" t="s">
        <v>12298</v>
      </c>
      <c r="Q5163" s="16" t="s">
        <v>12017</v>
      </c>
    </row>
    <row r="5164" customFormat="false" ht="15" hidden="false" customHeight="false" outlineLevel="0" collapsed="false">
      <c r="A5164" s="14" t="str">
        <f aca="false">'SKU Master'!A5164</f>
        <v>11-00223</v>
      </c>
      <c r="B5164" s="14" t="str">
        <f aca="false">VLOOKUP(A5164,'SKU Master'!$A:$N,6,FALSE())</f>
        <v>ScrubRight Scented Tall Kitchen Bags, 20 ct</v>
      </c>
      <c r="C5164" s="15" t="n">
        <v>5.2</v>
      </c>
      <c r="D5164" s="15" t="n">
        <v>9.5</v>
      </c>
      <c r="E5164" s="15" t="n">
        <v>5.8</v>
      </c>
      <c r="F5164" s="16" t="s">
        <v>12290</v>
      </c>
      <c r="G5164" s="16" t="s">
        <v>12021</v>
      </c>
      <c r="H5164" s="17" t="n">
        <v>4.74</v>
      </c>
      <c r="I5164" s="18" t="n">
        <f aca="false">('SKU Master'!I5164-H5164)/'SKU Master'!I5164</f>
        <v>0.321888412017167</v>
      </c>
      <c r="J5164" s="16" t="n">
        <v>1</v>
      </c>
      <c r="K5164" s="19" t="n">
        <f aca="false">J5164*C5164</f>
        <v>5.2</v>
      </c>
      <c r="L5164" s="16" t="s">
        <v>12291</v>
      </c>
      <c r="M5164" s="16" t="s">
        <v>12292</v>
      </c>
      <c r="N5164" s="16" t="s">
        <v>12017</v>
      </c>
      <c r="O5164" s="16" t="s">
        <v>12307</v>
      </c>
      <c r="P5164" s="16" t="s">
        <v>12294</v>
      </c>
      <c r="Q5164" s="16" t="s">
        <v>12017</v>
      </c>
    </row>
    <row r="5165" customFormat="false" ht="15" hidden="false" customHeight="false" outlineLevel="0" collapsed="false">
      <c r="A5165" s="14" t="str">
        <f aca="false">'SKU Master'!A5165</f>
        <v>11-00224</v>
      </c>
      <c r="B5165" s="14" t="str">
        <f aca="false">VLOOKUP(A5165,'SKU Master'!$A:$N,6,FALSE())</f>
        <v>Sparklean Tall Kitchen Bags, 40 ct</v>
      </c>
      <c r="C5165" s="15" t="n">
        <v>5.2</v>
      </c>
      <c r="D5165" s="15" t="n">
        <v>11.2</v>
      </c>
      <c r="E5165" s="15" t="n">
        <v>5</v>
      </c>
      <c r="F5165" s="16" t="s">
        <v>12290</v>
      </c>
      <c r="G5165" s="16" t="s">
        <v>12021</v>
      </c>
      <c r="H5165" s="17" t="n">
        <v>4.03</v>
      </c>
      <c r="I5165" s="18" t="n">
        <f aca="false">('SKU Master'!I5165-H5165)/'SKU Master'!I5165</f>
        <v>0.415094339622642</v>
      </c>
      <c r="J5165" s="16" t="n">
        <v>5</v>
      </c>
      <c r="K5165" s="19" t="n">
        <f aca="false">J5165*C5165</f>
        <v>26</v>
      </c>
      <c r="L5165" s="16" t="s">
        <v>12295</v>
      </c>
      <c r="M5165" s="16" t="s">
        <v>12292</v>
      </c>
      <c r="N5165" s="16" t="s">
        <v>12017</v>
      </c>
      <c r="O5165" s="16" t="s">
        <v>12307</v>
      </c>
      <c r="P5165" s="16" t="s">
        <v>12296</v>
      </c>
      <c r="Q5165" s="16" t="s">
        <v>12017</v>
      </c>
    </row>
    <row r="5166" customFormat="false" ht="15" hidden="false" customHeight="false" outlineLevel="0" collapsed="false">
      <c r="A5166" s="14" t="str">
        <f aca="false">'SKU Master'!A5166</f>
        <v>11-00225</v>
      </c>
      <c r="B5166" s="14" t="str">
        <f aca="false">VLOOKUP(A5166,'SKU Master'!$A:$N,6,FALSE())</f>
        <v>Harborline Kitchen Trash Bags, 40 ct</v>
      </c>
      <c r="C5166" s="15" t="n">
        <v>7</v>
      </c>
      <c r="D5166" s="15" t="n">
        <v>8.2</v>
      </c>
      <c r="E5166" s="15" t="n">
        <v>3.4</v>
      </c>
      <c r="F5166" s="16" t="s">
        <v>12290</v>
      </c>
      <c r="G5166" s="16" t="s">
        <v>12017</v>
      </c>
      <c r="H5166" s="17" t="n">
        <v>5.09</v>
      </c>
      <c r="I5166" s="18" t="n">
        <f aca="false">('SKU Master'!I5166-H5166)/'SKU Master'!I5166</f>
        <v>0.457933972310969</v>
      </c>
      <c r="J5166" s="16" t="n">
        <v>2</v>
      </c>
      <c r="K5166" s="19" t="n">
        <f aca="false">J5166*C5166</f>
        <v>14</v>
      </c>
      <c r="L5166" s="16" t="s">
        <v>12295</v>
      </c>
      <c r="M5166" s="16" t="s">
        <v>12292</v>
      </c>
      <c r="N5166" s="16" t="s">
        <v>12017</v>
      </c>
      <c r="O5166" s="16" t="s">
        <v>12307</v>
      </c>
      <c r="P5166" s="16" t="s">
        <v>12294</v>
      </c>
      <c r="Q5166" s="16" t="s">
        <v>12017</v>
      </c>
    </row>
    <row r="5167" customFormat="false" ht="15" hidden="false" customHeight="false" outlineLevel="0" collapsed="false">
      <c r="A5167" s="14" t="str">
        <f aca="false">'SKU Master'!A5167</f>
        <v>11-00226</v>
      </c>
      <c r="B5167" s="14" t="str">
        <f aca="false">VLOOKUP(A5167,'SKU Master'!$A:$N,6,FALSE())</f>
        <v>Harborline Scented Tall Kitchen Bags, 40 ct</v>
      </c>
      <c r="C5167" s="15" t="n">
        <v>3.3</v>
      </c>
      <c r="D5167" s="15" t="n">
        <v>10.2</v>
      </c>
      <c r="E5167" s="15" t="n">
        <v>4.4</v>
      </c>
      <c r="F5167" s="16" t="s">
        <v>12290</v>
      </c>
      <c r="G5167" s="16" t="s">
        <v>12021</v>
      </c>
      <c r="H5167" s="17" t="n">
        <v>4.64</v>
      </c>
      <c r="I5167" s="18" t="n">
        <f aca="false">('SKU Master'!I5167-H5167)/'SKU Master'!I5167</f>
        <v>0.41191381495564</v>
      </c>
      <c r="J5167" s="16" t="n">
        <v>7</v>
      </c>
      <c r="K5167" s="19" t="n">
        <f aca="false">J5167*C5167</f>
        <v>23.1</v>
      </c>
      <c r="L5167" s="16" t="s">
        <v>12295</v>
      </c>
      <c r="M5167" s="16" t="s">
        <v>12292</v>
      </c>
      <c r="N5167" s="16" t="s">
        <v>12017</v>
      </c>
      <c r="O5167" s="16" t="s">
        <v>12307</v>
      </c>
      <c r="P5167" s="16" t="s">
        <v>12296</v>
      </c>
      <c r="Q5167" s="16" t="s">
        <v>12017</v>
      </c>
    </row>
    <row r="5168" customFormat="false" ht="15" hidden="false" customHeight="false" outlineLevel="0" collapsed="false">
      <c r="A5168" s="14" t="str">
        <f aca="false">'SKU Master'!A5168</f>
        <v>11-00227</v>
      </c>
      <c r="B5168" s="14" t="str">
        <f aca="false">VLOOKUP(A5168,'SKU Master'!$A:$N,6,FALSE())</f>
        <v>Sparklean Scented Tall Kitchen Bags, 20 ct</v>
      </c>
      <c r="C5168" s="15" t="n">
        <v>3.9</v>
      </c>
      <c r="D5168" s="15" t="n">
        <v>10.6</v>
      </c>
      <c r="E5168" s="15" t="n">
        <v>5.5</v>
      </c>
      <c r="F5168" s="16" t="s">
        <v>12290</v>
      </c>
      <c r="G5168" s="16" t="s">
        <v>12017</v>
      </c>
      <c r="H5168" s="17" t="n">
        <v>4.99</v>
      </c>
      <c r="I5168" s="18" t="n">
        <f aca="false">('SKU Master'!I5168-H5168)/'SKU Master'!I5168</f>
        <v>0.367553865652725</v>
      </c>
      <c r="J5168" s="16" t="n">
        <v>8</v>
      </c>
      <c r="K5168" s="19" t="n">
        <f aca="false">J5168*C5168</f>
        <v>31.2</v>
      </c>
      <c r="L5168" s="16" t="s">
        <v>12295</v>
      </c>
      <c r="M5168" s="16" t="s">
        <v>12292</v>
      </c>
      <c r="N5168" s="16" t="s">
        <v>12017</v>
      </c>
      <c r="O5168" s="16" t="s">
        <v>12307</v>
      </c>
      <c r="P5168" s="16" t="s">
        <v>12297</v>
      </c>
      <c r="Q5168" s="16" t="s">
        <v>12017</v>
      </c>
    </row>
    <row r="5169" customFormat="false" ht="15" hidden="false" customHeight="false" outlineLevel="0" collapsed="false">
      <c r="A5169" s="14" t="str">
        <f aca="false">'SKU Master'!A5169</f>
        <v>11-00228</v>
      </c>
      <c r="B5169" s="14" t="str">
        <f aca="false">VLOOKUP(A5169,'SKU Master'!$A:$N,6,FALSE())</f>
        <v>Freshwave Scented Lawn &amp; Leaf Bags, 20 ct</v>
      </c>
      <c r="C5169" s="15" t="n">
        <v>3</v>
      </c>
      <c r="D5169" s="15" t="n">
        <v>9.5</v>
      </c>
      <c r="E5169" s="15" t="n">
        <v>3.1</v>
      </c>
      <c r="F5169" s="16" t="s">
        <v>12290</v>
      </c>
      <c r="G5169" s="16" t="s">
        <v>12021</v>
      </c>
      <c r="H5169" s="17" t="n">
        <v>6.29</v>
      </c>
      <c r="I5169" s="18" t="n">
        <f aca="false">('SKU Master'!I5169-H5169)/'SKU Master'!I5169</f>
        <v>0.394610202117421</v>
      </c>
      <c r="J5169" s="16" t="n">
        <v>6</v>
      </c>
      <c r="K5169" s="19" t="n">
        <f aca="false">J5169*C5169</f>
        <v>18</v>
      </c>
      <c r="L5169" s="16" t="s">
        <v>12295</v>
      </c>
      <c r="M5169" s="16" t="s">
        <v>12292</v>
      </c>
      <c r="N5169" s="16" t="s">
        <v>12017</v>
      </c>
      <c r="O5169" s="16" t="s">
        <v>12307</v>
      </c>
      <c r="P5169" s="16" t="s">
        <v>12296</v>
      </c>
      <c r="Q5169" s="16" t="s">
        <v>12017</v>
      </c>
    </row>
    <row r="5170" customFormat="false" ht="15" hidden="false" customHeight="false" outlineLevel="0" collapsed="false">
      <c r="A5170" s="14" t="str">
        <f aca="false">'SKU Master'!A5170</f>
        <v>11-00229</v>
      </c>
      <c r="B5170" s="14" t="str">
        <f aca="false">VLOOKUP(A5170,'SKU Master'!$A:$N,6,FALSE())</f>
        <v>Freshwave Scented Compost Bags, 40 ct</v>
      </c>
      <c r="C5170" s="15" t="n">
        <v>5.2</v>
      </c>
      <c r="D5170" s="15" t="n">
        <v>6.6</v>
      </c>
      <c r="E5170" s="15" t="n">
        <v>3.3</v>
      </c>
      <c r="F5170" s="16" t="s">
        <v>12290</v>
      </c>
      <c r="G5170" s="16" t="s">
        <v>12021</v>
      </c>
      <c r="H5170" s="17" t="n">
        <v>8.07</v>
      </c>
      <c r="I5170" s="18" t="n">
        <f aca="false">('SKU Master'!I5170-H5170)/'SKU Master'!I5170</f>
        <v>0.315521628498728</v>
      </c>
      <c r="J5170" s="16" t="n">
        <v>2</v>
      </c>
      <c r="K5170" s="19" t="n">
        <f aca="false">J5170*C5170</f>
        <v>10.4</v>
      </c>
      <c r="L5170" s="16" t="s">
        <v>12291</v>
      </c>
      <c r="M5170" s="16" t="s">
        <v>12292</v>
      </c>
      <c r="N5170" s="16" t="s">
        <v>12017</v>
      </c>
      <c r="O5170" s="16" t="s">
        <v>12307</v>
      </c>
      <c r="P5170" s="16" t="s">
        <v>12294</v>
      </c>
      <c r="Q5170" s="16" t="s">
        <v>12017</v>
      </c>
    </row>
    <row r="5171" customFormat="false" ht="15" hidden="false" customHeight="false" outlineLevel="0" collapsed="false">
      <c r="A5171" s="14" t="str">
        <f aca="false">'SKU Master'!A5171</f>
        <v>11-00230</v>
      </c>
      <c r="B5171" s="14" t="str">
        <f aca="false">VLOOKUP(A5171,'SKU Master'!$A:$N,6,FALSE())</f>
        <v>Freshwave Tall Kitchen Bags, 40 ct</v>
      </c>
      <c r="C5171" s="15" t="n">
        <v>3.5</v>
      </c>
      <c r="D5171" s="15" t="n">
        <v>7</v>
      </c>
      <c r="E5171" s="15" t="n">
        <v>4.8</v>
      </c>
      <c r="F5171" s="16" t="s">
        <v>12290</v>
      </c>
      <c r="G5171" s="16" t="s">
        <v>12021</v>
      </c>
      <c r="H5171" s="17" t="n">
        <v>7.18</v>
      </c>
      <c r="I5171" s="18" t="n">
        <f aca="false">('SKU Master'!I5171-H5171)/'SKU Master'!I5171</f>
        <v>0.334569045412419</v>
      </c>
      <c r="J5171" s="16" t="n">
        <v>6</v>
      </c>
      <c r="K5171" s="19" t="n">
        <f aca="false">J5171*C5171</f>
        <v>21</v>
      </c>
      <c r="L5171" s="16" t="s">
        <v>12295</v>
      </c>
      <c r="M5171" s="16" t="s">
        <v>12292</v>
      </c>
      <c r="N5171" s="16" t="s">
        <v>12017</v>
      </c>
      <c r="O5171" s="16" t="s">
        <v>12307</v>
      </c>
      <c r="P5171" s="16" t="s">
        <v>12296</v>
      </c>
      <c r="Q5171" s="16" t="s">
        <v>12017</v>
      </c>
    </row>
    <row r="5172" customFormat="false" ht="15" hidden="false" customHeight="false" outlineLevel="0" collapsed="false">
      <c r="A5172" s="14" t="str">
        <f aca="false">'SKU Master'!A5172</f>
        <v>11-00231</v>
      </c>
      <c r="B5172" s="14" t="str">
        <f aca="false">VLOOKUP(A5172,'SKU Master'!$A:$N,6,FALSE())</f>
        <v>ScrubRight Compost Bags, 40 ct</v>
      </c>
      <c r="C5172" s="15" t="n">
        <v>4.3</v>
      </c>
      <c r="D5172" s="15" t="n">
        <v>9.7</v>
      </c>
      <c r="E5172" s="15" t="n">
        <v>5.8</v>
      </c>
      <c r="F5172" s="16" t="s">
        <v>12290</v>
      </c>
      <c r="G5172" s="16" t="s">
        <v>12017</v>
      </c>
      <c r="H5172" s="17" t="n">
        <v>5.31</v>
      </c>
      <c r="I5172" s="18" t="n">
        <f aca="false">('SKU Master'!I5172-H5172)/'SKU Master'!I5172</f>
        <v>0.359469240048251</v>
      </c>
      <c r="J5172" s="16" t="n">
        <v>9</v>
      </c>
      <c r="K5172" s="19" t="n">
        <f aca="false">J5172*C5172</f>
        <v>38.7</v>
      </c>
      <c r="L5172" s="16" t="s">
        <v>12299</v>
      </c>
      <c r="M5172" s="16" t="s">
        <v>12292</v>
      </c>
      <c r="N5172" s="16" t="s">
        <v>12017</v>
      </c>
      <c r="O5172" s="16" t="s">
        <v>12307</v>
      </c>
      <c r="P5172" s="16" t="s">
        <v>12297</v>
      </c>
      <c r="Q5172" s="16" t="s">
        <v>12017</v>
      </c>
    </row>
    <row r="5173" customFormat="false" ht="15" hidden="false" customHeight="false" outlineLevel="0" collapsed="false">
      <c r="A5173" s="14" t="str">
        <f aca="false">'SKU Master'!A5173</f>
        <v>11-00232</v>
      </c>
      <c r="B5173" s="14" t="str">
        <f aca="false">VLOOKUP(A5173,'SKU Master'!$A:$N,6,FALSE())</f>
        <v>ScrubRight Tall Kitchen Bags, 20 ct</v>
      </c>
      <c r="C5173" s="15" t="n">
        <v>3.4</v>
      </c>
      <c r="D5173" s="15" t="n">
        <v>8.3</v>
      </c>
      <c r="E5173" s="15" t="n">
        <v>3.8</v>
      </c>
      <c r="F5173" s="16" t="s">
        <v>12290</v>
      </c>
      <c r="G5173" s="16" t="s">
        <v>12021</v>
      </c>
      <c r="H5173" s="17" t="n">
        <v>7.48</v>
      </c>
      <c r="I5173" s="18" t="n">
        <f aca="false">('SKU Master'!I5173-H5173)/'SKU Master'!I5173</f>
        <v>0.365564037319762</v>
      </c>
      <c r="J5173" s="16" t="n">
        <v>4</v>
      </c>
      <c r="K5173" s="19" t="n">
        <f aca="false">J5173*C5173</f>
        <v>13.6</v>
      </c>
      <c r="L5173" s="16" t="s">
        <v>12299</v>
      </c>
      <c r="M5173" s="16" t="s">
        <v>12292</v>
      </c>
      <c r="N5173" s="16" t="s">
        <v>12017</v>
      </c>
      <c r="O5173" s="16" t="s">
        <v>12307</v>
      </c>
      <c r="P5173" s="16" t="s">
        <v>12296</v>
      </c>
      <c r="Q5173" s="16" t="s">
        <v>12017</v>
      </c>
    </row>
    <row r="5174" customFormat="false" ht="15" hidden="false" customHeight="false" outlineLevel="0" collapsed="false">
      <c r="A5174" s="14" t="str">
        <f aca="false">'SKU Master'!A5174</f>
        <v>11-00233</v>
      </c>
      <c r="B5174" s="14" t="str">
        <f aca="false">VLOOKUP(A5174,'SKU Master'!$A:$N,6,FALSE())</f>
        <v>Sparklean Compost Bags, 40 ct</v>
      </c>
      <c r="C5174" s="15" t="n">
        <v>7</v>
      </c>
      <c r="D5174" s="15" t="n">
        <v>10.3</v>
      </c>
      <c r="E5174" s="15" t="n">
        <v>5.7</v>
      </c>
      <c r="F5174" s="16" t="s">
        <v>12290</v>
      </c>
      <c r="G5174" s="16" t="s">
        <v>12021</v>
      </c>
      <c r="H5174" s="17" t="n">
        <v>4.14</v>
      </c>
      <c r="I5174" s="18" t="n">
        <f aca="false">('SKU Master'!I5174-H5174)/'SKU Master'!I5174</f>
        <v>0.447263017356475</v>
      </c>
      <c r="J5174" s="16" t="n">
        <v>1</v>
      </c>
      <c r="K5174" s="19" t="n">
        <f aca="false">J5174*C5174</f>
        <v>7</v>
      </c>
      <c r="L5174" s="16" t="s">
        <v>12291</v>
      </c>
      <c r="M5174" s="16" t="s">
        <v>12292</v>
      </c>
      <c r="N5174" s="16" t="s">
        <v>12017</v>
      </c>
      <c r="O5174" s="16" t="s">
        <v>12307</v>
      </c>
      <c r="P5174" s="16" t="s">
        <v>12294</v>
      </c>
      <c r="Q5174" s="16" t="s">
        <v>12017</v>
      </c>
    </row>
    <row r="5175" customFormat="false" ht="15" hidden="false" customHeight="false" outlineLevel="0" collapsed="false">
      <c r="A5175" s="14" t="str">
        <f aca="false">'SKU Master'!A5175</f>
        <v>11-00234</v>
      </c>
      <c r="B5175" s="14" t="str">
        <f aca="false">VLOOKUP(A5175,'SKU Master'!$A:$N,6,FALSE())</f>
        <v>Harborline Scented Tall Kitchen Bags, 20 ct</v>
      </c>
      <c r="C5175" s="15" t="n">
        <v>5.3</v>
      </c>
      <c r="D5175" s="15" t="n">
        <v>8.5</v>
      </c>
      <c r="E5175" s="15" t="n">
        <v>5.1</v>
      </c>
      <c r="F5175" s="16" t="s">
        <v>12290</v>
      </c>
      <c r="G5175" s="16" t="s">
        <v>12021</v>
      </c>
      <c r="H5175" s="17" t="n">
        <v>4.9</v>
      </c>
      <c r="I5175" s="18" t="n">
        <f aca="false">('SKU Master'!I5175-H5175)/'SKU Master'!I5175</f>
        <v>0.478168264110756</v>
      </c>
      <c r="J5175" s="16" t="n">
        <v>5</v>
      </c>
      <c r="K5175" s="19" t="n">
        <f aca="false">J5175*C5175</f>
        <v>26.5</v>
      </c>
      <c r="L5175" s="16" t="s">
        <v>12295</v>
      </c>
      <c r="M5175" s="16" t="s">
        <v>12292</v>
      </c>
      <c r="N5175" s="16" t="s">
        <v>12017</v>
      </c>
      <c r="O5175" s="16" t="s">
        <v>12307</v>
      </c>
      <c r="P5175" s="16" t="s">
        <v>12296</v>
      </c>
      <c r="Q5175" s="16" t="s">
        <v>12017</v>
      </c>
    </row>
    <row r="5176" customFormat="false" ht="15" hidden="false" customHeight="false" outlineLevel="0" collapsed="false">
      <c r="A5176" s="14" t="str">
        <f aca="false">'SKU Master'!A5176</f>
        <v>11-00235</v>
      </c>
      <c r="B5176" s="14" t="str">
        <f aca="false">VLOOKUP(A5176,'SKU Master'!$A:$N,6,FALSE())</f>
        <v>Freshwave Scented Tall Kitchen Bags, 40 ct</v>
      </c>
      <c r="C5176" s="15" t="n">
        <v>5.9</v>
      </c>
      <c r="D5176" s="15" t="n">
        <v>9.3</v>
      </c>
      <c r="E5176" s="15" t="n">
        <v>4.7</v>
      </c>
      <c r="F5176" s="16" t="s">
        <v>12290</v>
      </c>
      <c r="G5176" s="16" t="s">
        <v>12017</v>
      </c>
      <c r="H5176" s="17" t="n">
        <v>4.34</v>
      </c>
      <c r="I5176" s="18" t="n">
        <f aca="false">('SKU Master'!I5176-H5176)/'SKU Master'!I5176</f>
        <v>0.379113018597997</v>
      </c>
      <c r="J5176" s="16" t="n">
        <v>4</v>
      </c>
      <c r="K5176" s="19" t="n">
        <f aca="false">J5176*C5176</f>
        <v>23.6</v>
      </c>
      <c r="L5176" s="16" t="s">
        <v>12295</v>
      </c>
      <c r="M5176" s="16" t="s">
        <v>12292</v>
      </c>
      <c r="N5176" s="16" t="s">
        <v>12017</v>
      </c>
      <c r="O5176" s="16" t="s">
        <v>12307</v>
      </c>
      <c r="P5176" s="16" t="s">
        <v>12298</v>
      </c>
      <c r="Q5176" s="16" t="s">
        <v>12017</v>
      </c>
    </row>
    <row r="5177" customFormat="false" ht="15" hidden="false" customHeight="false" outlineLevel="0" collapsed="false">
      <c r="A5177" s="14" t="str">
        <f aca="false">'SKU Master'!A5177</f>
        <v>11-00236</v>
      </c>
      <c r="B5177" s="14" t="str">
        <f aca="false">VLOOKUP(A5177,'SKU Master'!$A:$N,6,FALSE())</f>
        <v>ScrubRight Scented Compost Bags, 40 ct</v>
      </c>
      <c r="C5177" s="15" t="n">
        <v>3.5</v>
      </c>
      <c r="D5177" s="15" t="n">
        <v>6.8</v>
      </c>
      <c r="E5177" s="15" t="n">
        <v>3.7</v>
      </c>
      <c r="F5177" s="16" t="s">
        <v>12290</v>
      </c>
      <c r="G5177" s="16" t="s">
        <v>12021</v>
      </c>
      <c r="H5177" s="17" t="n">
        <v>3.84</v>
      </c>
      <c r="I5177" s="18" t="n">
        <f aca="false">('SKU Master'!I5177-H5177)/'SKU Master'!I5177</f>
        <v>0.434462444771723</v>
      </c>
      <c r="J5177" s="16" t="n">
        <v>3</v>
      </c>
      <c r="K5177" s="19" t="n">
        <f aca="false">J5177*C5177</f>
        <v>10.5</v>
      </c>
      <c r="L5177" s="16" t="s">
        <v>12295</v>
      </c>
      <c r="M5177" s="16" t="s">
        <v>12292</v>
      </c>
      <c r="N5177" s="16" t="s">
        <v>12017</v>
      </c>
      <c r="O5177" s="16" t="s">
        <v>12307</v>
      </c>
      <c r="P5177" s="16" t="s">
        <v>12298</v>
      </c>
      <c r="Q5177" s="16" t="s">
        <v>12017</v>
      </c>
    </row>
    <row r="5178" customFormat="false" ht="15" hidden="false" customHeight="false" outlineLevel="0" collapsed="false">
      <c r="A5178" s="14" t="str">
        <f aca="false">'SKU Master'!A5178</f>
        <v>11-00237</v>
      </c>
      <c r="B5178" s="14" t="str">
        <f aca="false">VLOOKUP(A5178,'SKU Master'!$A:$N,6,FALSE())</f>
        <v>Sparklean Scented Compost Bags, 40 ct</v>
      </c>
      <c r="C5178" s="15" t="n">
        <v>3.8</v>
      </c>
      <c r="D5178" s="15" t="n">
        <v>9</v>
      </c>
      <c r="E5178" s="15" t="n">
        <v>3.2</v>
      </c>
      <c r="F5178" s="16" t="s">
        <v>12290</v>
      </c>
      <c r="G5178" s="16" t="s">
        <v>12021</v>
      </c>
      <c r="H5178" s="17" t="n">
        <v>8.36</v>
      </c>
      <c r="I5178" s="18" t="n">
        <f aca="false">('SKU Master'!I5178-H5178)/'SKU Master'!I5178</f>
        <v>0.319772172497966</v>
      </c>
      <c r="J5178" s="16" t="n">
        <v>3</v>
      </c>
      <c r="K5178" s="19" t="n">
        <f aca="false">J5178*C5178</f>
        <v>11.4</v>
      </c>
      <c r="L5178" s="16" t="s">
        <v>12295</v>
      </c>
      <c r="M5178" s="16" t="s">
        <v>12292</v>
      </c>
      <c r="N5178" s="16" t="s">
        <v>12017</v>
      </c>
      <c r="O5178" s="16" t="s">
        <v>12307</v>
      </c>
      <c r="P5178" s="16" t="s">
        <v>12298</v>
      </c>
      <c r="Q5178" s="16" t="s">
        <v>12017</v>
      </c>
    </row>
    <row r="5179" customFormat="false" ht="15" hidden="false" customHeight="false" outlineLevel="0" collapsed="false">
      <c r="A5179" s="14" t="str">
        <f aca="false">'SKU Master'!A5179</f>
        <v>11-00238</v>
      </c>
      <c r="B5179" s="14" t="str">
        <f aca="false">VLOOKUP(A5179,'SKU Master'!$A:$N,6,FALSE())</f>
        <v>Harborline Scented Lawn &amp; Leaf Bags, 40 ct</v>
      </c>
      <c r="C5179" s="15" t="n">
        <v>4.7</v>
      </c>
      <c r="D5179" s="15" t="n">
        <v>10.4</v>
      </c>
      <c r="E5179" s="15" t="n">
        <v>4.8</v>
      </c>
      <c r="F5179" s="16" t="s">
        <v>12290</v>
      </c>
      <c r="G5179" s="16" t="s">
        <v>12021</v>
      </c>
      <c r="H5179" s="17" t="n">
        <v>3.87</v>
      </c>
      <c r="I5179" s="18" t="n">
        <f aca="false">('SKU Master'!I5179-H5179)/'SKU Master'!I5179</f>
        <v>0.384737678855326</v>
      </c>
      <c r="J5179" s="16" t="n">
        <v>6</v>
      </c>
      <c r="K5179" s="19" t="n">
        <f aca="false">J5179*C5179</f>
        <v>28.2</v>
      </c>
      <c r="L5179" s="16" t="s">
        <v>12295</v>
      </c>
      <c r="M5179" s="16" t="s">
        <v>12292</v>
      </c>
      <c r="N5179" s="16" t="s">
        <v>12017</v>
      </c>
      <c r="O5179" s="16" t="s">
        <v>12307</v>
      </c>
      <c r="P5179" s="16" t="s">
        <v>12296</v>
      </c>
      <c r="Q5179" s="16" t="s">
        <v>12017</v>
      </c>
    </row>
    <row r="5180" customFormat="false" ht="15" hidden="false" customHeight="false" outlineLevel="0" collapsed="false">
      <c r="A5180" s="14" t="str">
        <f aca="false">'SKU Master'!A5180</f>
        <v>11-00239</v>
      </c>
      <c r="B5180" s="14" t="str">
        <f aca="false">VLOOKUP(A5180,'SKU Master'!$A:$N,6,FALSE())</f>
        <v>Sparklean Lawn &amp; Leaf Bags, 20 ct</v>
      </c>
      <c r="C5180" s="15" t="n">
        <v>3.9</v>
      </c>
      <c r="D5180" s="15" t="n">
        <v>6.6</v>
      </c>
      <c r="E5180" s="15" t="n">
        <v>3.4</v>
      </c>
      <c r="F5180" s="16" t="s">
        <v>12290</v>
      </c>
      <c r="G5180" s="16" t="s">
        <v>12021</v>
      </c>
      <c r="H5180" s="17" t="n">
        <v>6.87</v>
      </c>
      <c r="I5180" s="18" t="n">
        <f aca="false">('SKU Master'!I5180-H5180)/'SKU Master'!I5180</f>
        <v>0.44995996797438</v>
      </c>
      <c r="J5180" s="16" t="n">
        <v>3</v>
      </c>
      <c r="K5180" s="19" t="n">
        <f aca="false">J5180*C5180</f>
        <v>11.7</v>
      </c>
      <c r="L5180" s="16" t="s">
        <v>12295</v>
      </c>
      <c r="M5180" s="16" t="s">
        <v>12292</v>
      </c>
      <c r="N5180" s="16" t="s">
        <v>12017</v>
      </c>
      <c r="O5180" s="16" t="s">
        <v>12307</v>
      </c>
      <c r="P5180" s="16" t="s">
        <v>12298</v>
      </c>
      <c r="Q5180" s="16" t="s">
        <v>12017</v>
      </c>
    </row>
    <row r="5181" customFormat="false" ht="15" hidden="false" customHeight="false" outlineLevel="0" collapsed="false">
      <c r="A5181" s="14" t="str">
        <f aca="false">'SKU Master'!A5181</f>
        <v>11-00240</v>
      </c>
      <c r="B5181" s="14" t="str">
        <f aca="false">VLOOKUP(A5181,'SKU Master'!$A:$N,6,FALSE())</f>
        <v>Freshwave Kitchen Trash Bags, 40 ct</v>
      </c>
      <c r="C5181" s="15" t="n">
        <v>6.6</v>
      </c>
      <c r="D5181" s="15" t="n">
        <v>11.1</v>
      </c>
      <c r="E5181" s="15" t="n">
        <v>5.9</v>
      </c>
      <c r="F5181" s="16" t="s">
        <v>12290</v>
      </c>
      <c r="G5181" s="16" t="s">
        <v>12021</v>
      </c>
      <c r="H5181" s="17" t="n">
        <v>6.93</v>
      </c>
      <c r="I5181" s="18" t="n">
        <f aca="false">('SKU Master'!I5181-H5181)/'SKU Master'!I5181</f>
        <v>0.386182462356067</v>
      </c>
      <c r="J5181" s="16" t="n">
        <v>6</v>
      </c>
      <c r="K5181" s="19" t="n">
        <f aca="false">J5181*C5181</f>
        <v>39.6</v>
      </c>
      <c r="L5181" s="16" t="s">
        <v>12295</v>
      </c>
      <c r="M5181" s="16" t="s">
        <v>12292</v>
      </c>
      <c r="N5181" s="16" t="s">
        <v>12017</v>
      </c>
      <c r="O5181" s="16" t="s">
        <v>12307</v>
      </c>
      <c r="P5181" s="16" t="s">
        <v>12296</v>
      </c>
      <c r="Q5181" s="16" t="s">
        <v>12017</v>
      </c>
    </row>
    <row r="5182" customFormat="false" ht="15" hidden="false" customHeight="false" outlineLevel="0" collapsed="false">
      <c r="A5182" s="14" t="str">
        <f aca="false">'SKU Master'!A5182</f>
        <v>11-00241</v>
      </c>
      <c r="B5182" s="14" t="str">
        <f aca="false">VLOOKUP(A5182,'SKU Master'!$A:$N,6,FALSE())</f>
        <v>ScrubRight Scented Kitchen Trash Bags, 40 ct</v>
      </c>
      <c r="C5182" s="15" t="n">
        <v>6.8</v>
      </c>
      <c r="D5182" s="15" t="n">
        <v>9.7</v>
      </c>
      <c r="E5182" s="15" t="n">
        <v>5.7</v>
      </c>
      <c r="F5182" s="16" t="s">
        <v>12290</v>
      </c>
      <c r="G5182" s="16" t="s">
        <v>12021</v>
      </c>
      <c r="H5182" s="17" t="n">
        <v>6.17</v>
      </c>
      <c r="I5182" s="18" t="n">
        <f aca="false">('SKU Master'!I5182-H5182)/'SKU Master'!I5182</f>
        <v>0.342917997870075</v>
      </c>
      <c r="J5182" s="16" t="n">
        <v>9</v>
      </c>
      <c r="K5182" s="19" t="n">
        <f aca="false">J5182*C5182</f>
        <v>61.2</v>
      </c>
      <c r="L5182" s="16" t="s">
        <v>12295</v>
      </c>
      <c r="M5182" s="16" t="s">
        <v>12292</v>
      </c>
      <c r="N5182" s="16" t="s">
        <v>12017</v>
      </c>
      <c r="O5182" s="16" t="s">
        <v>12307</v>
      </c>
      <c r="P5182" s="16" t="s">
        <v>12297</v>
      </c>
      <c r="Q5182" s="16" t="s">
        <v>12017</v>
      </c>
    </row>
    <row r="5183" customFormat="false" ht="15" hidden="false" customHeight="false" outlineLevel="0" collapsed="false">
      <c r="A5183" s="14" t="str">
        <f aca="false">'SKU Master'!A5183</f>
        <v>11-00242</v>
      </c>
      <c r="B5183" s="14" t="str">
        <f aca="false">VLOOKUP(A5183,'SKU Master'!$A:$N,6,FALSE())</f>
        <v>Harborline Scented Kitchen Trash Bags, 40 ct</v>
      </c>
      <c r="C5183" s="15" t="n">
        <v>3.8</v>
      </c>
      <c r="D5183" s="15" t="n">
        <v>7.5</v>
      </c>
      <c r="E5183" s="15" t="n">
        <v>4.9</v>
      </c>
      <c r="F5183" s="16" t="s">
        <v>12290</v>
      </c>
      <c r="G5183" s="16" t="s">
        <v>12021</v>
      </c>
      <c r="H5183" s="17" t="n">
        <v>4.36</v>
      </c>
      <c r="I5183" s="18" t="n">
        <f aca="false">('SKU Master'!I5183-H5183)/'SKU Master'!I5183</f>
        <v>0.410013531799729</v>
      </c>
      <c r="J5183" s="16" t="n">
        <v>4</v>
      </c>
      <c r="K5183" s="19" t="n">
        <f aca="false">J5183*C5183</f>
        <v>15.2</v>
      </c>
      <c r="L5183" s="16" t="s">
        <v>12295</v>
      </c>
      <c r="M5183" s="16" t="s">
        <v>12292</v>
      </c>
      <c r="N5183" s="16" t="s">
        <v>12017</v>
      </c>
      <c r="O5183" s="16" t="s">
        <v>12307</v>
      </c>
      <c r="P5183" s="16" t="s">
        <v>12298</v>
      </c>
      <c r="Q5183" s="16" t="s">
        <v>12017</v>
      </c>
    </row>
    <row r="5184" customFormat="false" ht="15" hidden="false" customHeight="false" outlineLevel="0" collapsed="false">
      <c r="A5184" s="14" t="str">
        <f aca="false">'SKU Master'!A5184</f>
        <v>11-00243</v>
      </c>
      <c r="B5184" s="14" t="str">
        <f aca="false">VLOOKUP(A5184,'SKU Master'!$A:$N,6,FALSE())</f>
        <v>Sparklean Tall Kitchen Bags, 20 ct</v>
      </c>
      <c r="C5184" s="15" t="n">
        <v>4</v>
      </c>
      <c r="D5184" s="15" t="n">
        <v>7.7</v>
      </c>
      <c r="E5184" s="15" t="n">
        <v>4.1</v>
      </c>
      <c r="F5184" s="16" t="s">
        <v>12290</v>
      </c>
      <c r="G5184" s="16" t="s">
        <v>12021</v>
      </c>
      <c r="H5184" s="17" t="n">
        <v>9.01</v>
      </c>
      <c r="I5184" s="18" t="n">
        <f aca="false">('SKU Master'!I5184-H5184)/'SKU Master'!I5184</f>
        <v>0.301008533747091</v>
      </c>
      <c r="J5184" s="16" t="n">
        <v>3</v>
      </c>
      <c r="K5184" s="19" t="n">
        <f aca="false">J5184*C5184</f>
        <v>12</v>
      </c>
      <c r="L5184" s="16" t="s">
        <v>12295</v>
      </c>
      <c r="M5184" s="16" t="s">
        <v>12292</v>
      </c>
      <c r="N5184" s="16" t="s">
        <v>12017</v>
      </c>
      <c r="O5184" s="16" t="s">
        <v>12307</v>
      </c>
      <c r="P5184" s="16" t="s">
        <v>12298</v>
      </c>
      <c r="Q5184" s="16" t="s">
        <v>12017</v>
      </c>
    </row>
    <row r="5185" customFormat="false" ht="15" hidden="false" customHeight="false" outlineLevel="0" collapsed="false">
      <c r="A5185" s="14" t="str">
        <f aca="false">'SKU Master'!A5185</f>
        <v>11-00244</v>
      </c>
      <c r="B5185" s="14" t="str">
        <f aca="false">VLOOKUP(A5185,'SKU Master'!$A:$N,6,FALSE())</f>
        <v>ScrubRight Scented Lawn &amp; Leaf Bags, 20 ct</v>
      </c>
      <c r="C5185" s="15" t="n">
        <v>6.8</v>
      </c>
      <c r="D5185" s="15" t="n">
        <v>6.7</v>
      </c>
      <c r="E5185" s="15" t="n">
        <v>5</v>
      </c>
      <c r="F5185" s="16" t="s">
        <v>12290</v>
      </c>
      <c r="G5185" s="16" t="s">
        <v>12021</v>
      </c>
      <c r="H5185" s="17" t="n">
        <v>4.95</v>
      </c>
      <c r="I5185" s="18" t="n">
        <f aca="false">('SKU Master'!I5185-H5185)/'SKU Master'!I5185</f>
        <v>0.320987654320988</v>
      </c>
      <c r="J5185" s="16" t="n">
        <v>3</v>
      </c>
      <c r="K5185" s="19" t="n">
        <f aca="false">J5185*C5185</f>
        <v>20.4</v>
      </c>
      <c r="L5185" s="16" t="s">
        <v>12295</v>
      </c>
      <c r="M5185" s="16" t="s">
        <v>12292</v>
      </c>
      <c r="N5185" s="16" t="s">
        <v>12017</v>
      </c>
      <c r="O5185" s="16" t="s">
        <v>12307</v>
      </c>
      <c r="P5185" s="16" t="s">
        <v>12298</v>
      </c>
      <c r="Q5185" s="16" t="s">
        <v>12017</v>
      </c>
    </row>
    <row r="5186" customFormat="false" ht="15" hidden="false" customHeight="false" outlineLevel="0" collapsed="false">
      <c r="A5186" s="14" t="str">
        <f aca="false">'SKU Master'!A5186</f>
        <v>11-00245</v>
      </c>
      <c r="B5186" s="14" t="str">
        <f aca="false">VLOOKUP(A5186,'SKU Master'!$A:$N,6,FALSE())</f>
        <v>Freshwave Scented Lawn &amp; Leaf Bags, 40 ct</v>
      </c>
      <c r="C5186" s="15" t="n">
        <v>3.8</v>
      </c>
      <c r="D5186" s="15" t="n">
        <v>8.8</v>
      </c>
      <c r="E5186" s="15" t="n">
        <v>5.4</v>
      </c>
      <c r="F5186" s="16" t="s">
        <v>12290</v>
      </c>
      <c r="G5186" s="16" t="s">
        <v>12021</v>
      </c>
      <c r="H5186" s="17" t="n">
        <v>6.69</v>
      </c>
      <c r="I5186" s="18" t="n">
        <f aca="false">('SKU Master'!I5186-H5186)/'SKU Master'!I5186</f>
        <v>0.349854227405248</v>
      </c>
      <c r="J5186" s="16" t="n">
        <v>5</v>
      </c>
      <c r="K5186" s="19" t="n">
        <f aca="false">J5186*C5186</f>
        <v>19</v>
      </c>
      <c r="L5186" s="16" t="s">
        <v>12295</v>
      </c>
      <c r="M5186" s="16" t="s">
        <v>12292</v>
      </c>
      <c r="N5186" s="16" t="s">
        <v>12017</v>
      </c>
      <c r="O5186" s="16" t="s">
        <v>12307</v>
      </c>
      <c r="P5186" s="16" t="s">
        <v>12296</v>
      </c>
      <c r="Q5186" s="16" t="s">
        <v>12017</v>
      </c>
    </row>
    <row r="5187" customFormat="false" ht="15" hidden="false" customHeight="false" outlineLevel="0" collapsed="false">
      <c r="A5187" s="14" t="str">
        <f aca="false">'SKU Master'!A5187</f>
        <v>11-00246</v>
      </c>
      <c r="B5187" s="14" t="str">
        <f aca="false">VLOOKUP(A5187,'SKU Master'!$A:$N,6,FALSE())</f>
        <v>Sparklean Scented Lawn &amp; Leaf Bags, 40 ct</v>
      </c>
      <c r="C5187" s="15" t="n">
        <v>3.5</v>
      </c>
      <c r="D5187" s="15" t="n">
        <v>8.5</v>
      </c>
      <c r="E5187" s="15" t="n">
        <v>4.6</v>
      </c>
      <c r="F5187" s="16" t="s">
        <v>12290</v>
      </c>
      <c r="G5187" s="16" t="s">
        <v>12021</v>
      </c>
      <c r="H5187" s="17" t="n">
        <v>6.61</v>
      </c>
      <c r="I5187" s="18" t="n">
        <f aca="false">('SKU Master'!I5187-H5187)/'SKU Master'!I5187</f>
        <v>0.419666374012292</v>
      </c>
      <c r="J5187" s="16" t="n">
        <v>4</v>
      </c>
      <c r="K5187" s="19" t="n">
        <f aca="false">J5187*C5187</f>
        <v>14</v>
      </c>
      <c r="L5187" s="16" t="s">
        <v>12295</v>
      </c>
      <c r="M5187" s="16" t="s">
        <v>12292</v>
      </c>
      <c r="N5187" s="16" t="s">
        <v>12017</v>
      </c>
      <c r="O5187" s="16" t="s">
        <v>12307</v>
      </c>
      <c r="P5187" s="16" t="s">
        <v>12296</v>
      </c>
      <c r="Q5187" s="16" t="s">
        <v>12017</v>
      </c>
    </row>
    <row r="5188" customFormat="false" ht="15" hidden="false" customHeight="false" outlineLevel="0" collapsed="false">
      <c r="A5188" s="14" t="str">
        <f aca="false">'SKU Master'!A5188</f>
        <v>11-00247</v>
      </c>
      <c r="B5188" s="14" t="str">
        <f aca="false">VLOOKUP(A5188,'SKU Master'!$A:$N,6,FALSE())</f>
        <v>Freshwave Scented Compost Bags, 20 ct</v>
      </c>
      <c r="C5188" s="15" t="n">
        <v>4.7</v>
      </c>
      <c r="D5188" s="15" t="n">
        <v>9.9</v>
      </c>
      <c r="E5188" s="15" t="n">
        <v>5.4</v>
      </c>
      <c r="F5188" s="16" t="s">
        <v>12290</v>
      </c>
      <c r="G5188" s="16" t="s">
        <v>12021</v>
      </c>
      <c r="H5188" s="17" t="n">
        <v>4.4</v>
      </c>
      <c r="I5188" s="18" t="n">
        <f aca="false">('SKU Master'!I5188-H5188)/'SKU Master'!I5188</f>
        <v>0.370529327610873</v>
      </c>
      <c r="J5188" s="16" t="n">
        <v>7</v>
      </c>
      <c r="K5188" s="19" t="n">
        <f aca="false">J5188*C5188</f>
        <v>32.9</v>
      </c>
      <c r="L5188" s="16" t="s">
        <v>12295</v>
      </c>
      <c r="M5188" s="16" t="s">
        <v>12292</v>
      </c>
      <c r="N5188" s="16" t="s">
        <v>12017</v>
      </c>
      <c r="O5188" s="16" t="s">
        <v>12307</v>
      </c>
      <c r="P5188" s="16" t="s">
        <v>12296</v>
      </c>
      <c r="Q5188" s="16" t="s">
        <v>12017</v>
      </c>
    </row>
    <row r="5189" customFormat="false" ht="15" hidden="false" customHeight="false" outlineLevel="0" collapsed="false">
      <c r="A5189" s="14" t="str">
        <f aca="false">'SKU Master'!A5189</f>
        <v>11-00248</v>
      </c>
      <c r="B5189" s="14" t="str">
        <f aca="false">VLOOKUP(A5189,'SKU Master'!$A:$N,6,FALSE())</f>
        <v>ScrubRight Lawn &amp; Leaf Bags, 40 ct</v>
      </c>
      <c r="C5189" s="15" t="n">
        <v>7</v>
      </c>
      <c r="D5189" s="15" t="n">
        <v>7.6</v>
      </c>
      <c r="E5189" s="15" t="n">
        <v>3.4</v>
      </c>
      <c r="F5189" s="16" t="s">
        <v>12290</v>
      </c>
      <c r="G5189" s="16" t="s">
        <v>12021</v>
      </c>
      <c r="H5189" s="17" t="n">
        <v>4.15</v>
      </c>
      <c r="I5189" s="18" t="n">
        <f aca="false">('SKU Master'!I5189-H5189)/'SKU Master'!I5189</f>
        <v>0.36055469953775</v>
      </c>
      <c r="J5189" s="16" t="n">
        <v>5</v>
      </c>
      <c r="K5189" s="19" t="n">
        <f aca="false">J5189*C5189</f>
        <v>35</v>
      </c>
      <c r="L5189" s="16" t="s">
        <v>12295</v>
      </c>
      <c r="M5189" s="16" t="s">
        <v>12292</v>
      </c>
      <c r="N5189" s="16" t="s">
        <v>12017</v>
      </c>
      <c r="O5189" s="16" t="s">
        <v>12307</v>
      </c>
      <c r="P5189" s="16" t="s">
        <v>12296</v>
      </c>
      <c r="Q5189" s="16" t="s">
        <v>12017</v>
      </c>
    </row>
    <row r="5190" customFormat="false" ht="15" hidden="false" customHeight="false" outlineLevel="0" collapsed="false">
      <c r="A5190" s="14" t="str">
        <f aca="false">'SKU Master'!A5190</f>
        <v>11-00249</v>
      </c>
      <c r="B5190" s="14" t="str">
        <f aca="false">VLOOKUP(A5190,'SKU Master'!$A:$N,6,FALSE())</f>
        <v>Harborline Scented Kitchen Trash Bags, 20 ct</v>
      </c>
      <c r="C5190" s="15" t="n">
        <v>5</v>
      </c>
      <c r="D5190" s="15" t="n">
        <v>9.3</v>
      </c>
      <c r="E5190" s="15" t="n">
        <v>4</v>
      </c>
      <c r="F5190" s="16" t="s">
        <v>12290</v>
      </c>
      <c r="G5190" s="16" t="s">
        <v>12021</v>
      </c>
      <c r="H5190" s="17" t="n">
        <v>4.01</v>
      </c>
      <c r="I5190" s="18" t="n">
        <f aca="false">('SKU Master'!I5190-H5190)/'SKU Master'!I5190</f>
        <v>0.491761723700887</v>
      </c>
      <c r="J5190" s="16" t="n">
        <v>6</v>
      </c>
      <c r="K5190" s="19" t="n">
        <f aca="false">J5190*C5190</f>
        <v>30</v>
      </c>
      <c r="L5190" s="16" t="s">
        <v>12295</v>
      </c>
      <c r="M5190" s="16" t="s">
        <v>12292</v>
      </c>
      <c r="N5190" s="16" t="s">
        <v>12017</v>
      </c>
      <c r="O5190" s="16" t="s">
        <v>12307</v>
      </c>
      <c r="P5190" s="16" t="s">
        <v>12296</v>
      </c>
      <c r="Q5190" s="16" t="s">
        <v>12017</v>
      </c>
    </row>
    <row r="5191" customFormat="false" ht="15" hidden="false" customHeight="false" outlineLevel="0" collapsed="false">
      <c r="A5191" s="14" t="str">
        <f aca="false">'SKU Master'!A5191</f>
        <v>11-00250</v>
      </c>
      <c r="B5191" s="14" t="str">
        <f aca="false">VLOOKUP(A5191,'SKU Master'!$A:$N,6,FALSE())</f>
        <v>Harborline Scented Compost Bags, 20 ct</v>
      </c>
      <c r="C5191" s="15" t="n">
        <v>4.7</v>
      </c>
      <c r="D5191" s="15" t="n">
        <v>6.5</v>
      </c>
      <c r="E5191" s="15" t="n">
        <v>5.8</v>
      </c>
      <c r="F5191" s="16" t="s">
        <v>12290</v>
      </c>
      <c r="G5191" s="16" t="s">
        <v>12021</v>
      </c>
      <c r="H5191" s="17" t="n">
        <v>4.26</v>
      </c>
      <c r="I5191" s="18" t="n">
        <f aca="false">('SKU Master'!I5191-H5191)/'SKU Master'!I5191</f>
        <v>0.431241655540721</v>
      </c>
      <c r="J5191" s="16" t="n">
        <v>8</v>
      </c>
      <c r="K5191" s="19" t="n">
        <f aca="false">J5191*C5191</f>
        <v>37.6</v>
      </c>
      <c r="L5191" s="16" t="s">
        <v>12295</v>
      </c>
      <c r="M5191" s="16" t="s">
        <v>12292</v>
      </c>
      <c r="N5191" s="16" t="s">
        <v>12017</v>
      </c>
      <c r="O5191" s="16" t="s">
        <v>12307</v>
      </c>
      <c r="P5191" s="16" t="s">
        <v>12297</v>
      </c>
      <c r="Q5191" s="16" t="s">
        <v>12017</v>
      </c>
    </row>
    <row r="5192" customFormat="false" ht="15" hidden="false" customHeight="false" outlineLevel="0" collapsed="false">
      <c r="A5192" s="14" t="str">
        <f aca="false">'SKU Master'!A5192</f>
        <v>11-00251</v>
      </c>
      <c r="B5192" s="14" t="str">
        <f aca="false">VLOOKUP(A5192,'SKU Master'!$A:$N,6,FALSE())</f>
        <v>Sparklean Scented Compost Bags, 20 ct</v>
      </c>
      <c r="C5192" s="15" t="n">
        <v>4.3</v>
      </c>
      <c r="D5192" s="15" t="n">
        <v>11.8</v>
      </c>
      <c r="E5192" s="15" t="n">
        <v>4.4</v>
      </c>
      <c r="F5192" s="16" t="s">
        <v>12290</v>
      </c>
      <c r="G5192" s="16" t="s">
        <v>12021</v>
      </c>
      <c r="H5192" s="17" t="n">
        <v>6.35</v>
      </c>
      <c r="I5192" s="18" t="n">
        <f aca="false">('SKU Master'!I5192-H5192)/'SKU Master'!I5192</f>
        <v>0.316469321851453</v>
      </c>
      <c r="J5192" s="16" t="n">
        <v>7</v>
      </c>
      <c r="K5192" s="19" t="n">
        <f aca="false">J5192*C5192</f>
        <v>30.1</v>
      </c>
      <c r="L5192" s="16" t="s">
        <v>12295</v>
      </c>
      <c r="M5192" s="16" t="s">
        <v>12292</v>
      </c>
      <c r="N5192" s="16" t="s">
        <v>12017</v>
      </c>
      <c r="O5192" s="16" t="s">
        <v>12307</v>
      </c>
      <c r="P5192" s="16" t="s">
        <v>12297</v>
      </c>
      <c r="Q5192" s="16" t="s">
        <v>12017</v>
      </c>
    </row>
    <row r="5193" customFormat="false" ht="15" hidden="false" customHeight="false" outlineLevel="0" collapsed="false">
      <c r="A5193" s="14" t="str">
        <f aca="false">'SKU Master'!A5193</f>
        <v>11-00252</v>
      </c>
      <c r="B5193" s="14" t="str">
        <f aca="false">VLOOKUP(A5193,'SKU Master'!$A:$N,6,FALSE())</f>
        <v>Sparklean Compost Bags, 20 ct</v>
      </c>
      <c r="C5193" s="15" t="n">
        <v>3.9</v>
      </c>
      <c r="D5193" s="15" t="n">
        <v>8.9</v>
      </c>
      <c r="E5193" s="15" t="n">
        <v>3.9</v>
      </c>
      <c r="F5193" s="16" t="s">
        <v>12290</v>
      </c>
      <c r="G5193" s="16" t="s">
        <v>12021</v>
      </c>
      <c r="H5193" s="17" t="n">
        <v>4.72</v>
      </c>
      <c r="I5193" s="18" t="n">
        <f aca="false">('SKU Master'!I5193-H5193)/'SKU Master'!I5193</f>
        <v>0.314949201741655</v>
      </c>
      <c r="J5193" s="16" t="n">
        <v>7</v>
      </c>
      <c r="K5193" s="19" t="n">
        <f aca="false">J5193*C5193</f>
        <v>27.3</v>
      </c>
      <c r="L5193" s="16" t="s">
        <v>12295</v>
      </c>
      <c r="M5193" s="16" t="s">
        <v>12292</v>
      </c>
      <c r="N5193" s="16" t="s">
        <v>12017</v>
      </c>
      <c r="O5193" s="16" t="s">
        <v>12307</v>
      </c>
      <c r="P5193" s="16" t="s">
        <v>12297</v>
      </c>
      <c r="Q5193" s="16" t="s">
        <v>12017</v>
      </c>
    </row>
    <row r="5194" customFormat="false" ht="15" hidden="false" customHeight="false" outlineLevel="0" collapsed="false">
      <c r="A5194" s="14" t="str">
        <f aca="false">'SKU Master'!A5194</f>
        <v>11-00253</v>
      </c>
      <c r="B5194" s="14" t="str">
        <f aca="false">VLOOKUP(A5194,'SKU Master'!$A:$N,6,FALSE())</f>
        <v>Sparklean Scented Kitchen Trash Bags, 40 ct</v>
      </c>
      <c r="C5194" s="15" t="n">
        <v>3.5</v>
      </c>
      <c r="D5194" s="15" t="n">
        <v>11.4</v>
      </c>
      <c r="E5194" s="15" t="n">
        <v>5.4</v>
      </c>
      <c r="F5194" s="16" t="s">
        <v>12290</v>
      </c>
      <c r="G5194" s="16" t="s">
        <v>12021</v>
      </c>
      <c r="H5194" s="17" t="n">
        <v>6.02</v>
      </c>
      <c r="I5194" s="18" t="n">
        <f aca="false">('SKU Master'!I5194-H5194)/'SKU Master'!I5194</f>
        <v>0.414965986394558</v>
      </c>
      <c r="J5194" s="16" t="n">
        <v>2</v>
      </c>
      <c r="K5194" s="19" t="n">
        <f aca="false">J5194*C5194</f>
        <v>7</v>
      </c>
      <c r="L5194" s="16" t="s">
        <v>12295</v>
      </c>
      <c r="M5194" s="16" t="s">
        <v>12292</v>
      </c>
      <c r="N5194" s="16" t="s">
        <v>12017</v>
      </c>
      <c r="O5194" s="16" t="s">
        <v>12307</v>
      </c>
      <c r="P5194" s="16" t="s">
        <v>12294</v>
      </c>
      <c r="Q5194" s="16" t="s">
        <v>12017</v>
      </c>
    </row>
    <row r="5195" customFormat="false" ht="15" hidden="false" customHeight="false" outlineLevel="0" collapsed="false">
      <c r="A5195" s="14" t="str">
        <f aca="false">'SKU Master'!A5195</f>
        <v>11-00254</v>
      </c>
      <c r="B5195" s="14" t="str">
        <f aca="false">VLOOKUP(A5195,'SKU Master'!$A:$N,6,FALSE())</f>
        <v>Freshwave Lawn &amp; Leaf Bags, 20 ct</v>
      </c>
      <c r="C5195" s="15" t="n">
        <v>3.9</v>
      </c>
      <c r="D5195" s="15" t="n">
        <v>10</v>
      </c>
      <c r="E5195" s="15" t="n">
        <v>5.5</v>
      </c>
      <c r="F5195" s="16" t="s">
        <v>12290</v>
      </c>
      <c r="G5195" s="16" t="s">
        <v>12021</v>
      </c>
      <c r="H5195" s="17" t="n">
        <v>7.94</v>
      </c>
      <c r="I5195" s="18" t="n">
        <f aca="false">('SKU Master'!I5195-H5195)/'SKU Master'!I5195</f>
        <v>0.364291433146517</v>
      </c>
      <c r="J5195" s="16" t="n">
        <v>8</v>
      </c>
      <c r="K5195" s="19" t="n">
        <f aca="false">J5195*C5195</f>
        <v>31.2</v>
      </c>
      <c r="L5195" s="16" t="s">
        <v>12295</v>
      </c>
      <c r="M5195" s="16" t="s">
        <v>12292</v>
      </c>
      <c r="N5195" s="16" t="s">
        <v>12017</v>
      </c>
      <c r="O5195" s="16" t="s">
        <v>12307</v>
      </c>
      <c r="P5195" s="16" t="s">
        <v>12297</v>
      </c>
      <c r="Q5195" s="16" t="s">
        <v>12017</v>
      </c>
    </row>
    <row r="5196" customFormat="false" ht="15" hidden="false" customHeight="false" outlineLevel="0" collapsed="false">
      <c r="A5196" s="14" t="str">
        <f aca="false">'SKU Master'!A5196</f>
        <v>11-00255</v>
      </c>
      <c r="B5196" s="14" t="str">
        <f aca="false">VLOOKUP(A5196,'SKU Master'!$A:$N,6,FALSE())</f>
        <v>Sparklean Scented Tall Kitchen Bags, 40 ct</v>
      </c>
      <c r="C5196" s="15" t="n">
        <v>6.3</v>
      </c>
      <c r="D5196" s="15" t="n">
        <v>8</v>
      </c>
      <c r="E5196" s="15" t="n">
        <v>3.7</v>
      </c>
      <c r="F5196" s="16" t="s">
        <v>12290</v>
      </c>
      <c r="G5196" s="16" t="s">
        <v>12017</v>
      </c>
      <c r="H5196" s="17" t="n">
        <v>5.25</v>
      </c>
      <c r="I5196" s="18" t="n">
        <f aca="false">('SKU Master'!I5196-H5196)/'SKU Master'!I5196</f>
        <v>0.36670687575392</v>
      </c>
      <c r="J5196" s="16" t="n">
        <v>8</v>
      </c>
      <c r="K5196" s="19" t="n">
        <f aca="false">J5196*C5196</f>
        <v>50.4</v>
      </c>
      <c r="L5196" s="16" t="s">
        <v>12295</v>
      </c>
      <c r="M5196" s="16" t="s">
        <v>12292</v>
      </c>
      <c r="N5196" s="16" t="s">
        <v>12017</v>
      </c>
      <c r="O5196" s="16" t="s">
        <v>12307</v>
      </c>
      <c r="P5196" s="16" t="s">
        <v>12297</v>
      </c>
      <c r="Q5196" s="16" t="s">
        <v>12017</v>
      </c>
    </row>
    <row r="5197" customFormat="false" ht="15" hidden="false" customHeight="false" outlineLevel="0" collapsed="false">
      <c r="A5197" s="14" t="str">
        <f aca="false">'SKU Master'!A5197</f>
        <v>11-00256</v>
      </c>
      <c r="B5197" s="14" t="str">
        <f aca="false">VLOOKUP(A5197,'SKU Master'!$A:$N,6,FALSE())</f>
        <v>Freshwave Compost Bags, 20 ct</v>
      </c>
      <c r="C5197" s="15" t="n">
        <v>4.5</v>
      </c>
      <c r="D5197" s="15" t="n">
        <v>9.2</v>
      </c>
      <c r="E5197" s="15" t="n">
        <v>4.3</v>
      </c>
      <c r="F5197" s="16" t="s">
        <v>12290</v>
      </c>
      <c r="G5197" s="16" t="s">
        <v>12017</v>
      </c>
      <c r="H5197" s="17" t="n">
        <v>7.21</v>
      </c>
      <c r="I5197" s="18" t="n">
        <f aca="false">('SKU Master'!I5197-H5197)/'SKU Master'!I5197</f>
        <v>0.343949044585987</v>
      </c>
      <c r="J5197" s="16" t="n">
        <v>7</v>
      </c>
      <c r="K5197" s="19" t="n">
        <f aca="false">J5197*C5197</f>
        <v>31.5</v>
      </c>
      <c r="L5197" s="16" t="s">
        <v>12295</v>
      </c>
      <c r="M5197" s="16" t="s">
        <v>12292</v>
      </c>
      <c r="N5197" s="16" t="s">
        <v>12017</v>
      </c>
      <c r="O5197" s="16" t="s">
        <v>12307</v>
      </c>
      <c r="P5197" s="16" t="s">
        <v>12297</v>
      </c>
      <c r="Q5197" s="16" t="s">
        <v>12017</v>
      </c>
    </row>
    <row r="5198" customFormat="false" ht="15" hidden="false" customHeight="false" outlineLevel="0" collapsed="false">
      <c r="A5198" s="14" t="str">
        <f aca="false">'SKU Master'!A5198</f>
        <v>11-00257</v>
      </c>
      <c r="B5198" s="14" t="str">
        <f aca="false">VLOOKUP(A5198,'SKU Master'!$A:$N,6,FALSE())</f>
        <v>Freshwave Tall Kitchen Bags, 20 ct</v>
      </c>
      <c r="C5198" s="15" t="n">
        <v>3.1</v>
      </c>
      <c r="D5198" s="15" t="n">
        <v>7</v>
      </c>
      <c r="E5198" s="15" t="n">
        <v>4.8</v>
      </c>
      <c r="F5198" s="16" t="s">
        <v>12290</v>
      </c>
      <c r="G5198" s="16" t="s">
        <v>12021</v>
      </c>
      <c r="H5198" s="17" t="n">
        <v>4.81</v>
      </c>
      <c r="I5198" s="18" t="n">
        <f aca="false">('SKU Master'!I5198-H5198)/'SKU Master'!I5198</f>
        <v>0.35781041388518</v>
      </c>
      <c r="J5198" s="16" t="n">
        <v>3</v>
      </c>
      <c r="K5198" s="19" t="n">
        <f aca="false">J5198*C5198</f>
        <v>9.3</v>
      </c>
      <c r="L5198" s="16" t="s">
        <v>12295</v>
      </c>
      <c r="M5198" s="16" t="s">
        <v>12292</v>
      </c>
      <c r="N5198" s="16" t="s">
        <v>12017</v>
      </c>
      <c r="O5198" s="16" t="s">
        <v>12307</v>
      </c>
      <c r="P5198" s="16" t="s">
        <v>12298</v>
      </c>
      <c r="Q5198" s="16" t="s">
        <v>12021</v>
      </c>
    </row>
    <row r="5199" customFormat="false" ht="15" hidden="false" customHeight="false" outlineLevel="0" collapsed="false">
      <c r="A5199" s="14" t="str">
        <f aca="false">'SKU Master'!A5199</f>
        <v>11-00258</v>
      </c>
      <c r="B5199" s="14" t="str">
        <f aca="false">VLOOKUP(A5199,'SKU Master'!$A:$N,6,FALSE())</f>
        <v>Harborline Compost Bags, 20 ct</v>
      </c>
      <c r="C5199" s="15" t="n">
        <v>6.3</v>
      </c>
      <c r="D5199" s="15" t="n">
        <v>9.1</v>
      </c>
      <c r="E5199" s="15" t="n">
        <v>3.1</v>
      </c>
      <c r="F5199" s="16" t="s">
        <v>12290</v>
      </c>
      <c r="G5199" s="16" t="s">
        <v>12021</v>
      </c>
      <c r="H5199" s="17" t="n">
        <v>5.71</v>
      </c>
      <c r="I5199" s="18" t="n">
        <f aca="false">('SKU Master'!I5199-H5199)/'SKU Master'!I5199</f>
        <v>0.391906283280085</v>
      </c>
      <c r="J5199" s="16" t="n">
        <v>4</v>
      </c>
      <c r="K5199" s="19" t="n">
        <f aca="false">J5199*C5199</f>
        <v>25.2</v>
      </c>
      <c r="L5199" s="16" t="s">
        <v>12295</v>
      </c>
      <c r="M5199" s="16" t="s">
        <v>12292</v>
      </c>
      <c r="N5199" s="16" t="s">
        <v>12017</v>
      </c>
      <c r="O5199" s="16" t="s">
        <v>12307</v>
      </c>
      <c r="P5199" s="16" t="s">
        <v>12298</v>
      </c>
      <c r="Q5199" s="16" t="s">
        <v>12017</v>
      </c>
    </row>
    <row r="5200" customFormat="false" ht="15" hidden="false" customHeight="false" outlineLevel="0" collapsed="false">
      <c r="A5200" s="14" t="str">
        <f aca="false">'SKU Master'!A5200</f>
        <v>11-00259</v>
      </c>
      <c r="B5200" s="14" t="str">
        <f aca="false">VLOOKUP(A5200,'SKU Master'!$A:$N,6,FALSE())</f>
        <v>Freshwave Scented Tall Kitchen Bags, 20 ct</v>
      </c>
      <c r="C5200" s="15" t="n">
        <v>5.9</v>
      </c>
      <c r="D5200" s="15" t="n">
        <v>8.7</v>
      </c>
      <c r="E5200" s="15" t="n">
        <v>5.2</v>
      </c>
      <c r="F5200" s="16" t="s">
        <v>12290</v>
      </c>
      <c r="G5200" s="16" t="s">
        <v>12021</v>
      </c>
      <c r="H5200" s="17" t="n">
        <v>7.61</v>
      </c>
      <c r="I5200" s="18" t="n">
        <f aca="false">('SKU Master'!I5200-H5200)/'SKU Master'!I5200</f>
        <v>0.409619860356866</v>
      </c>
      <c r="J5200" s="16" t="n">
        <v>3</v>
      </c>
      <c r="K5200" s="19" t="n">
        <f aca="false">J5200*C5200</f>
        <v>17.7</v>
      </c>
      <c r="L5200" s="16" t="s">
        <v>12295</v>
      </c>
      <c r="M5200" s="16" t="s">
        <v>12292</v>
      </c>
      <c r="N5200" s="16" t="s">
        <v>12017</v>
      </c>
      <c r="O5200" s="16" t="s">
        <v>12307</v>
      </c>
      <c r="P5200" s="16" t="s">
        <v>12298</v>
      </c>
      <c r="Q5200" s="16" t="s">
        <v>12017</v>
      </c>
    </row>
    <row r="5201" customFormat="false" ht="15" hidden="false" customHeight="false" outlineLevel="0" collapsed="false">
      <c r="A5201" s="14" t="str">
        <f aca="false">'SKU Master'!A5201</f>
        <v>11-00260</v>
      </c>
      <c r="B5201" s="14" t="str">
        <f aca="false">VLOOKUP(A5201,'SKU Master'!$A:$N,6,FALSE())</f>
        <v>Harborline Scented Compost Bags, 40 ct</v>
      </c>
      <c r="C5201" s="15" t="n">
        <v>4.1</v>
      </c>
      <c r="D5201" s="15" t="n">
        <v>9.5</v>
      </c>
      <c r="E5201" s="15" t="n">
        <v>3.5</v>
      </c>
      <c r="F5201" s="16" t="s">
        <v>12290</v>
      </c>
      <c r="G5201" s="16" t="s">
        <v>12021</v>
      </c>
      <c r="H5201" s="17" t="n">
        <v>6.37</v>
      </c>
      <c r="I5201" s="18" t="n">
        <f aca="false">('SKU Master'!I5201-H5201)/'SKU Master'!I5201</f>
        <v>0.415059687786961</v>
      </c>
      <c r="J5201" s="16" t="n">
        <v>8</v>
      </c>
      <c r="K5201" s="19" t="n">
        <f aca="false">J5201*C5201</f>
        <v>32.8</v>
      </c>
      <c r="L5201" s="16" t="s">
        <v>12295</v>
      </c>
      <c r="M5201" s="16" t="s">
        <v>12292</v>
      </c>
      <c r="N5201" s="16" t="s">
        <v>12017</v>
      </c>
      <c r="O5201" s="16" t="s">
        <v>12307</v>
      </c>
      <c r="P5201" s="16" t="s">
        <v>12297</v>
      </c>
      <c r="Q5201" s="16" t="s">
        <v>12017</v>
      </c>
    </row>
    <row r="5202" customFormat="false" ht="15" hidden="false" customHeight="false" outlineLevel="0" collapsed="false">
      <c r="A5202" s="14" t="str">
        <f aca="false">'SKU Master'!A5202</f>
        <v>11-00261</v>
      </c>
      <c r="B5202" s="14" t="str">
        <f aca="false">VLOOKUP(A5202,'SKU Master'!$A:$N,6,FALSE())</f>
        <v>Sparklean Kitchen Trash Bags, 20 ct</v>
      </c>
      <c r="C5202" s="15" t="n">
        <v>4.7</v>
      </c>
      <c r="D5202" s="15" t="n">
        <v>8.1</v>
      </c>
      <c r="E5202" s="15" t="n">
        <v>5.1</v>
      </c>
      <c r="F5202" s="16" t="s">
        <v>12290</v>
      </c>
      <c r="G5202" s="16" t="s">
        <v>12017</v>
      </c>
      <c r="H5202" s="17" t="n">
        <v>7.11</v>
      </c>
      <c r="I5202" s="18" t="n">
        <f aca="false">('SKU Master'!I5202-H5202)/'SKU Master'!I5202</f>
        <v>0.421480878763222</v>
      </c>
      <c r="J5202" s="16" t="n">
        <v>8</v>
      </c>
      <c r="K5202" s="19" t="n">
        <f aca="false">J5202*C5202</f>
        <v>37.6</v>
      </c>
      <c r="L5202" s="16" t="s">
        <v>12299</v>
      </c>
      <c r="M5202" s="16" t="s">
        <v>12292</v>
      </c>
      <c r="N5202" s="16" t="s">
        <v>12017</v>
      </c>
      <c r="O5202" s="16" t="s">
        <v>12307</v>
      </c>
      <c r="P5202" s="16" t="s">
        <v>12297</v>
      </c>
      <c r="Q5202" s="16" t="s">
        <v>12017</v>
      </c>
    </row>
    <row r="5203" customFormat="false" ht="15" hidden="false" customHeight="false" outlineLevel="0" collapsed="false">
      <c r="A5203" s="14" t="str">
        <f aca="false">'SKU Master'!A5203</f>
        <v>11-00262</v>
      </c>
      <c r="B5203" s="14" t="str">
        <f aca="false">VLOOKUP(A5203,'SKU Master'!$A:$N,6,FALSE())</f>
        <v>ScrubRight Kitchen Trash Bags, 20 ct</v>
      </c>
      <c r="C5203" s="15" t="n">
        <v>3.5</v>
      </c>
      <c r="D5203" s="15" t="n">
        <v>10.4</v>
      </c>
      <c r="E5203" s="15" t="n">
        <v>3.1</v>
      </c>
      <c r="F5203" s="16" t="s">
        <v>12290</v>
      </c>
      <c r="G5203" s="16" t="s">
        <v>12021</v>
      </c>
      <c r="H5203" s="17" t="n">
        <v>5.54</v>
      </c>
      <c r="I5203" s="18" t="n">
        <f aca="false">('SKU Master'!I5203-H5203)/'SKU Master'!I5203</f>
        <v>0.376827896512936</v>
      </c>
      <c r="J5203" s="16" t="n">
        <v>5</v>
      </c>
      <c r="K5203" s="19" t="n">
        <f aca="false">J5203*C5203</f>
        <v>17.5</v>
      </c>
      <c r="L5203" s="16" t="s">
        <v>12295</v>
      </c>
      <c r="M5203" s="16" t="s">
        <v>12292</v>
      </c>
      <c r="N5203" s="16" t="s">
        <v>12017</v>
      </c>
      <c r="O5203" s="16" t="s">
        <v>12307</v>
      </c>
      <c r="P5203" s="16" t="s">
        <v>12296</v>
      </c>
      <c r="Q5203" s="16" t="s">
        <v>12017</v>
      </c>
    </row>
    <row r="5204" customFormat="false" ht="15" hidden="false" customHeight="false" outlineLevel="0" collapsed="false">
      <c r="A5204" s="14" t="str">
        <f aca="false">'SKU Master'!A5204</f>
        <v>11-00263</v>
      </c>
      <c r="B5204" s="14" t="str">
        <f aca="false">VLOOKUP(A5204,'SKU Master'!$A:$N,6,FALSE())</f>
        <v>ScrubRight Scented Tall Kitchen Bags, 40 ct</v>
      </c>
      <c r="C5204" s="15" t="n">
        <v>3.8</v>
      </c>
      <c r="D5204" s="15" t="n">
        <v>6.7</v>
      </c>
      <c r="E5204" s="15" t="n">
        <v>3</v>
      </c>
      <c r="F5204" s="16" t="s">
        <v>12290</v>
      </c>
      <c r="G5204" s="16" t="s">
        <v>12021</v>
      </c>
      <c r="H5204" s="17" t="n">
        <v>8.12</v>
      </c>
      <c r="I5204" s="18" t="n">
        <f aca="false">('SKU Master'!I5204-H5204)/'SKU Master'!I5204</f>
        <v>0.339300244100895</v>
      </c>
      <c r="J5204" s="16" t="n">
        <v>2</v>
      </c>
      <c r="K5204" s="19" t="n">
        <f aca="false">J5204*C5204</f>
        <v>7.6</v>
      </c>
      <c r="L5204" s="16" t="s">
        <v>12295</v>
      </c>
      <c r="M5204" s="16" t="s">
        <v>12292</v>
      </c>
      <c r="N5204" s="16" t="s">
        <v>12017</v>
      </c>
      <c r="O5204" s="16" t="s">
        <v>12307</v>
      </c>
      <c r="P5204" s="16" t="s">
        <v>12294</v>
      </c>
      <c r="Q5204" s="16" t="s">
        <v>12017</v>
      </c>
    </row>
    <row r="5205" customFormat="false" ht="15" hidden="false" customHeight="false" outlineLevel="0" collapsed="false">
      <c r="A5205" s="14" t="str">
        <f aca="false">'SKU Master'!A5205</f>
        <v>11-00264</v>
      </c>
      <c r="B5205" s="14" t="str">
        <f aca="false">VLOOKUP(A5205,'SKU Master'!$A:$N,6,FALSE())</f>
        <v>ScrubRight Tall Kitchen Bags, 40 ct</v>
      </c>
      <c r="C5205" s="15" t="n">
        <v>3.5</v>
      </c>
      <c r="D5205" s="15" t="n">
        <v>8.7</v>
      </c>
      <c r="E5205" s="15" t="n">
        <v>5.5</v>
      </c>
      <c r="F5205" s="16" t="s">
        <v>12290</v>
      </c>
      <c r="G5205" s="16" t="s">
        <v>12021</v>
      </c>
      <c r="H5205" s="17" t="n">
        <v>4.11</v>
      </c>
      <c r="I5205" s="18" t="n">
        <f aca="false">('SKU Master'!I5205-H5205)/'SKU Master'!I5205</f>
        <v>0.403483309143686</v>
      </c>
      <c r="J5205" s="16" t="n">
        <v>5</v>
      </c>
      <c r="K5205" s="19" t="n">
        <f aca="false">J5205*C5205</f>
        <v>17.5</v>
      </c>
      <c r="L5205" s="16" t="s">
        <v>12295</v>
      </c>
      <c r="M5205" s="16" t="s">
        <v>12292</v>
      </c>
      <c r="N5205" s="16" t="s">
        <v>12017</v>
      </c>
      <c r="O5205" s="16" t="s">
        <v>12307</v>
      </c>
      <c r="P5205" s="16" t="s">
        <v>12296</v>
      </c>
      <c r="Q5205" s="16" t="s">
        <v>12021</v>
      </c>
    </row>
    <row r="5206" customFormat="false" ht="15" hidden="false" customHeight="false" outlineLevel="0" collapsed="false">
      <c r="A5206" s="14" t="str">
        <f aca="false">'SKU Master'!A5206</f>
        <v>11-00265</v>
      </c>
      <c r="B5206" s="14" t="str">
        <f aca="false">VLOOKUP(A5206,'SKU Master'!$A:$N,6,FALSE())</f>
        <v>Sparklean Scented Lawn &amp; Leaf Bags, 20 ct</v>
      </c>
      <c r="C5206" s="15" t="n">
        <v>4.7</v>
      </c>
      <c r="D5206" s="15" t="n">
        <v>11.3</v>
      </c>
      <c r="E5206" s="15" t="n">
        <v>5</v>
      </c>
      <c r="F5206" s="16" t="s">
        <v>12290</v>
      </c>
      <c r="G5206" s="16" t="s">
        <v>12021</v>
      </c>
      <c r="H5206" s="17" t="n">
        <v>4.47</v>
      </c>
      <c r="I5206" s="18" t="n">
        <f aca="false">('SKU Master'!I5206-H5206)/'SKU Master'!I5206</f>
        <v>0.311248073959938</v>
      </c>
      <c r="J5206" s="16" t="n">
        <v>3</v>
      </c>
      <c r="K5206" s="19" t="n">
        <f aca="false">J5206*C5206</f>
        <v>14.1</v>
      </c>
      <c r="L5206" s="16" t="s">
        <v>12295</v>
      </c>
      <c r="M5206" s="16" t="s">
        <v>12292</v>
      </c>
      <c r="N5206" s="16" t="s">
        <v>12017</v>
      </c>
      <c r="O5206" s="16" t="s">
        <v>12307</v>
      </c>
      <c r="P5206" s="16" t="s">
        <v>12298</v>
      </c>
      <c r="Q5206" s="16" t="s">
        <v>12017</v>
      </c>
    </row>
    <row r="5207" customFormat="false" ht="15" hidden="false" customHeight="false" outlineLevel="0" collapsed="false">
      <c r="A5207" s="14" t="str">
        <f aca="false">'SKU Master'!A5207</f>
        <v>11-00266</v>
      </c>
      <c r="B5207" s="14" t="str">
        <f aca="false">VLOOKUP(A5207,'SKU Master'!$A:$N,6,FALSE())</f>
        <v>Freshwave Scented Kitchen Trash Bags, 40 ct</v>
      </c>
      <c r="C5207" s="15" t="n">
        <v>6.7</v>
      </c>
      <c r="D5207" s="15" t="n">
        <v>11.4</v>
      </c>
      <c r="E5207" s="15" t="n">
        <v>5.2</v>
      </c>
      <c r="F5207" s="16" t="s">
        <v>12290</v>
      </c>
      <c r="G5207" s="16" t="s">
        <v>12021</v>
      </c>
      <c r="H5207" s="17" t="n">
        <v>4.83</v>
      </c>
      <c r="I5207" s="18" t="n">
        <f aca="false">('SKU Master'!I5207-H5207)/'SKU Master'!I5207</f>
        <v>0.37997432605905</v>
      </c>
      <c r="J5207" s="16" t="n">
        <v>2</v>
      </c>
      <c r="K5207" s="19" t="n">
        <f aca="false">J5207*C5207</f>
        <v>13.4</v>
      </c>
      <c r="L5207" s="16" t="s">
        <v>12291</v>
      </c>
      <c r="M5207" s="16" t="s">
        <v>12292</v>
      </c>
      <c r="N5207" s="16" t="s">
        <v>12017</v>
      </c>
      <c r="O5207" s="16" t="s">
        <v>12307</v>
      </c>
      <c r="P5207" s="16" t="s">
        <v>12294</v>
      </c>
      <c r="Q5207" s="16" t="s">
        <v>12017</v>
      </c>
    </row>
    <row r="5208" customFormat="false" ht="15" hidden="false" customHeight="false" outlineLevel="0" collapsed="false">
      <c r="A5208" s="14" t="str">
        <f aca="false">'SKU Master'!A5208</f>
        <v>11-00267</v>
      </c>
      <c r="B5208" s="14" t="str">
        <f aca="false">VLOOKUP(A5208,'SKU Master'!$A:$N,6,FALSE())</f>
        <v>Sparklean Outdoor Mouse Traps, 6 pack</v>
      </c>
      <c r="C5208" s="15" t="n">
        <v>6.8</v>
      </c>
      <c r="D5208" s="15" t="n">
        <v>6.8</v>
      </c>
      <c r="E5208" s="15" t="n">
        <v>5.3</v>
      </c>
      <c r="F5208" s="16" t="s">
        <v>12290</v>
      </c>
      <c r="G5208" s="16" t="s">
        <v>12021</v>
      </c>
      <c r="H5208" s="17" t="n">
        <v>5</v>
      </c>
      <c r="I5208" s="18" t="n">
        <f aca="false">('SKU Master'!I5208-H5208)/'SKU Master'!I5208</f>
        <v>0.374217772215269</v>
      </c>
      <c r="J5208" s="16" t="n">
        <v>3</v>
      </c>
      <c r="K5208" s="19" t="n">
        <f aca="false">J5208*C5208</f>
        <v>20.4</v>
      </c>
      <c r="L5208" s="16" t="s">
        <v>12295</v>
      </c>
      <c r="M5208" s="16" t="s">
        <v>12292</v>
      </c>
      <c r="N5208" s="16" t="s">
        <v>12017</v>
      </c>
      <c r="O5208" s="16" t="s">
        <v>12307</v>
      </c>
      <c r="P5208" s="16" t="s">
        <v>12298</v>
      </c>
      <c r="Q5208" s="16" t="s">
        <v>12017</v>
      </c>
    </row>
    <row r="5209" customFormat="false" ht="15" hidden="false" customHeight="false" outlineLevel="0" collapsed="false">
      <c r="A5209" s="14" t="str">
        <f aca="false">'SKU Master'!A5209</f>
        <v>11-00268</v>
      </c>
      <c r="B5209" s="14" t="str">
        <f aca="false">VLOOKUP(A5209,'SKU Master'!$A:$N,6,FALSE())</f>
        <v>Harborline Indoor Mouse Traps, 1 ct</v>
      </c>
      <c r="C5209" s="15" t="n">
        <v>6.3</v>
      </c>
      <c r="D5209" s="15" t="n">
        <v>8</v>
      </c>
      <c r="E5209" s="15" t="n">
        <v>4.4</v>
      </c>
      <c r="F5209" s="16" t="s">
        <v>12290</v>
      </c>
      <c r="G5209" s="16" t="s">
        <v>12021</v>
      </c>
      <c r="H5209" s="17" t="n">
        <v>2.98</v>
      </c>
      <c r="I5209" s="18" t="n">
        <f aca="false">('SKU Master'!I5209-H5209)/'SKU Master'!I5209</f>
        <v>0.485319516407599</v>
      </c>
      <c r="J5209" s="16" t="n">
        <v>3</v>
      </c>
      <c r="K5209" s="19" t="n">
        <f aca="false">J5209*C5209</f>
        <v>18.9</v>
      </c>
      <c r="L5209" s="16" t="s">
        <v>12295</v>
      </c>
      <c r="M5209" s="16" t="s">
        <v>12292</v>
      </c>
      <c r="N5209" s="16" t="s">
        <v>12017</v>
      </c>
      <c r="O5209" s="16" t="s">
        <v>12307</v>
      </c>
      <c r="P5209" s="16" t="s">
        <v>12298</v>
      </c>
      <c r="Q5209" s="16" t="s">
        <v>12017</v>
      </c>
    </row>
    <row r="5210" customFormat="false" ht="15" hidden="false" customHeight="false" outlineLevel="0" collapsed="false">
      <c r="A5210" s="14" t="str">
        <f aca="false">'SKU Master'!A5210</f>
        <v>11-00269</v>
      </c>
      <c r="B5210" s="14" t="str">
        <f aca="false">VLOOKUP(A5210,'SKU Master'!$A:$N,6,FALSE())</f>
        <v>ScrubRight Indoor Mouse Traps, 1 ct</v>
      </c>
      <c r="C5210" s="15" t="n">
        <v>4.3</v>
      </c>
      <c r="D5210" s="15" t="n">
        <v>7.9</v>
      </c>
      <c r="E5210" s="15" t="n">
        <v>5.4</v>
      </c>
      <c r="F5210" s="16" t="s">
        <v>12290</v>
      </c>
      <c r="G5210" s="16" t="s">
        <v>12021</v>
      </c>
      <c r="H5210" s="17" t="n">
        <v>5.02</v>
      </c>
      <c r="I5210" s="18" t="n">
        <f aca="false">('SKU Master'!I5210-H5210)/'SKU Master'!I5210</f>
        <v>0.408716136631331</v>
      </c>
      <c r="J5210" s="16" t="n">
        <v>4</v>
      </c>
      <c r="K5210" s="19" t="n">
        <f aca="false">J5210*C5210</f>
        <v>17.2</v>
      </c>
      <c r="L5210" s="16" t="s">
        <v>12295</v>
      </c>
      <c r="M5210" s="16" t="s">
        <v>12292</v>
      </c>
      <c r="N5210" s="16" t="s">
        <v>12017</v>
      </c>
      <c r="O5210" s="16" t="s">
        <v>12307</v>
      </c>
      <c r="P5210" s="16" t="s">
        <v>12296</v>
      </c>
      <c r="Q5210" s="16" t="s">
        <v>12021</v>
      </c>
    </row>
    <row r="5211" customFormat="false" ht="15" hidden="false" customHeight="false" outlineLevel="0" collapsed="false">
      <c r="A5211" s="14" t="str">
        <f aca="false">'SKU Master'!A5211</f>
        <v>11-00270</v>
      </c>
      <c r="B5211" s="14" t="str">
        <f aca="false">VLOOKUP(A5211,'SKU Master'!$A:$N,6,FALSE())</f>
        <v>Freshwave Outdoor Insect Spray, 6 pack</v>
      </c>
      <c r="C5211" s="15" t="n">
        <v>4.3</v>
      </c>
      <c r="D5211" s="15" t="n">
        <v>9.7</v>
      </c>
      <c r="E5211" s="15" t="n">
        <v>5.5</v>
      </c>
      <c r="F5211" s="16" t="s">
        <v>12290</v>
      </c>
      <c r="G5211" s="16" t="s">
        <v>12021</v>
      </c>
      <c r="H5211" s="17" t="n">
        <v>6.49</v>
      </c>
      <c r="I5211" s="18" t="n">
        <f aca="false">('SKU Master'!I5211-H5211)/'SKU Master'!I5211</f>
        <v>0.343781597573306</v>
      </c>
      <c r="J5211" s="16" t="n">
        <v>6</v>
      </c>
      <c r="K5211" s="19" t="n">
        <f aca="false">J5211*C5211</f>
        <v>25.8</v>
      </c>
      <c r="L5211" s="16" t="s">
        <v>12295</v>
      </c>
      <c r="M5211" s="16" t="s">
        <v>12292</v>
      </c>
      <c r="N5211" s="16" t="s">
        <v>12017</v>
      </c>
      <c r="O5211" s="16" t="s">
        <v>12307</v>
      </c>
      <c r="P5211" s="16" t="s">
        <v>12296</v>
      </c>
      <c r="Q5211" s="16" t="s">
        <v>12017</v>
      </c>
    </row>
    <row r="5212" customFormat="false" ht="15" hidden="false" customHeight="false" outlineLevel="0" collapsed="false">
      <c r="A5212" s="14" t="str">
        <f aca="false">'SKU Master'!A5212</f>
        <v>11-00271</v>
      </c>
      <c r="B5212" s="14" t="str">
        <f aca="false">VLOOKUP(A5212,'SKU Master'!$A:$N,6,FALSE())</f>
        <v>Freshwave Indoor Ant Bait, 6 pack</v>
      </c>
      <c r="C5212" s="15" t="n">
        <v>5.6</v>
      </c>
      <c r="D5212" s="15" t="n">
        <v>8.7</v>
      </c>
      <c r="E5212" s="15" t="n">
        <v>3.8</v>
      </c>
      <c r="F5212" s="16" t="s">
        <v>12290</v>
      </c>
      <c r="G5212" s="16" t="s">
        <v>12021</v>
      </c>
      <c r="H5212" s="17" t="n">
        <v>6.02</v>
      </c>
      <c r="I5212" s="18" t="n">
        <f aca="false">('SKU Master'!I5212-H5212)/'SKU Master'!I5212</f>
        <v>0.315130830489192</v>
      </c>
      <c r="J5212" s="16" t="n">
        <v>4</v>
      </c>
      <c r="K5212" s="19" t="n">
        <f aca="false">J5212*C5212</f>
        <v>22.4</v>
      </c>
      <c r="L5212" s="16" t="s">
        <v>12295</v>
      </c>
      <c r="M5212" s="16" t="s">
        <v>12292</v>
      </c>
      <c r="N5212" s="16" t="s">
        <v>12017</v>
      </c>
      <c r="O5212" s="16" t="s">
        <v>12307</v>
      </c>
      <c r="P5212" s="16" t="s">
        <v>12298</v>
      </c>
      <c r="Q5212" s="16" t="s">
        <v>12017</v>
      </c>
    </row>
    <row r="5213" customFormat="false" ht="15" hidden="false" customHeight="false" outlineLevel="0" collapsed="false">
      <c r="A5213" s="14" t="str">
        <f aca="false">'SKU Master'!A5213</f>
        <v>11-00272</v>
      </c>
      <c r="B5213" s="14" t="str">
        <f aca="false">VLOOKUP(A5213,'SKU Master'!$A:$N,6,FALSE())</f>
        <v>ScrubRight Outdoor Insect Spray, 6 pack</v>
      </c>
      <c r="C5213" s="15" t="n">
        <v>5.6</v>
      </c>
      <c r="D5213" s="15" t="n">
        <v>7.9</v>
      </c>
      <c r="E5213" s="15" t="n">
        <v>3.7</v>
      </c>
      <c r="F5213" s="16" t="s">
        <v>12290</v>
      </c>
      <c r="G5213" s="16" t="s">
        <v>12017</v>
      </c>
      <c r="H5213" s="17" t="n">
        <v>4.94</v>
      </c>
      <c r="I5213" s="18" t="n">
        <f aca="false">('SKU Master'!I5213-H5213)/'SKU Master'!I5213</f>
        <v>0.331529093369418</v>
      </c>
      <c r="J5213" s="16" t="n">
        <v>2</v>
      </c>
      <c r="K5213" s="19" t="n">
        <f aca="false">J5213*C5213</f>
        <v>11.2</v>
      </c>
      <c r="L5213" s="16" t="s">
        <v>12295</v>
      </c>
      <c r="M5213" s="16" t="s">
        <v>12292</v>
      </c>
      <c r="N5213" s="16" t="s">
        <v>12017</v>
      </c>
      <c r="O5213" s="16" t="s">
        <v>12307</v>
      </c>
      <c r="P5213" s="16" t="s">
        <v>12294</v>
      </c>
      <c r="Q5213" s="16" t="s">
        <v>12017</v>
      </c>
    </row>
    <row r="5214" customFormat="false" ht="15" hidden="false" customHeight="false" outlineLevel="0" collapsed="false">
      <c r="A5214" s="14" t="str">
        <f aca="false">'SKU Master'!A5214</f>
        <v>11-00273</v>
      </c>
      <c r="B5214" s="14" t="str">
        <f aca="false">VLOOKUP(A5214,'SKU Master'!$A:$N,6,FALSE())</f>
        <v>ScrubRight Indoor Mouse Traps, 6 pack</v>
      </c>
      <c r="C5214" s="15" t="n">
        <v>4.1</v>
      </c>
      <c r="D5214" s="15" t="n">
        <v>10.1</v>
      </c>
      <c r="E5214" s="15" t="n">
        <v>3.8</v>
      </c>
      <c r="F5214" s="16" t="s">
        <v>12290</v>
      </c>
      <c r="G5214" s="16" t="s">
        <v>12021</v>
      </c>
      <c r="H5214" s="17" t="n">
        <v>4.3</v>
      </c>
      <c r="I5214" s="18" t="n">
        <f aca="false">('SKU Master'!I5214-H5214)/'SKU Master'!I5214</f>
        <v>0.410150891632373</v>
      </c>
      <c r="J5214" s="16" t="n">
        <v>2</v>
      </c>
      <c r="K5214" s="19" t="n">
        <f aca="false">J5214*C5214</f>
        <v>8.2</v>
      </c>
      <c r="L5214" s="16" t="s">
        <v>12295</v>
      </c>
      <c r="M5214" s="16" t="s">
        <v>12292</v>
      </c>
      <c r="N5214" s="16" t="s">
        <v>12017</v>
      </c>
      <c r="O5214" s="16" t="s">
        <v>12307</v>
      </c>
      <c r="P5214" s="16" t="s">
        <v>12298</v>
      </c>
      <c r="Q5214" s="16" t="s">
        <v>12017</v>
      </c>
    </row>
    <row r="5215" customFormat="false" ht="15" hidden="false" customHeight="false" outlineLevel="0" collapsed="false">
      <c r="A5215" s="14" t="str">
        <f aca="false">'SKU Master'!A5215</f>
        <v>11-00274</v>
      </c>
      <c r="B5215" s="14" t="str">
        <f aca="false">VLOOKUP(A5215,'SKU Master'!$A:$N,6,FALSE())</f>
        <v>Harborline Indoor Insect Spray, 6 pack</v>
      </c>
      <c r="C5215" s="15" t="n">
        <v>6.9</v>
      </c>
      <c r="D5215" s="15" t="n">
        <v>7.6</v>
      </c>
      <c r="E5215" s="15" t="n">
        <v>3.4</v>
      </c>
      <c r="F5215" s="16" t="s">
        <v>12290</v>
      </c>
      <c r="G5215" s="16" t="s">
        <v>12021</v>
      </c>
      <c r="H5215" s="17" t="n">
        <v>5.62</v>
      </c>
      <c r="I5215" s="18" t="n">
        <f aca="false">('SKU Master'!I5215-H5215)/'SKU Master'!I5215</f>
        <v>0.407797681770285</v>
      </c>
      <c r="J5215" s="16" t="n">
        <v>1</v>
      </c>
      <c r="K5215" s="19" t="n">
        <f aca="false">J5215*C5215</f>
        <v>6.9</v>
      </c>
      <c r="L5215" s="16" t="s">
        <v>12291</v>
      </c>
      <c r="M5215" s="16" t="s">
        <v>12292</v>
      </c>
      <c r="N5215" s="16" t="s">
        <v>12017</v>
      </c>
      <c r="O5215" s="16" t="s">
        <v>12307</v>
      </c>
      <c r="P5215" s="16" t="s">
        <v>12294</v>
      </c>
      <c r="Q5215" s="16" t="s">
        <v>12017</v>
      </c>
    </row>
    <row r="5216" customFormat="false" ht="15" hidden="false" customHeight="false" outlineLevel="0" collapsed="false">
      <c r="A5216" s="14" t="str">
        <f aca="false">'SKU Master'!A5216</f>
        <v>11-00275</v>
      </c>
      <c r="B5216" s="14" t="str">
        <f aca="false">VLOOKUP(A5216,'SKU Master'!$A:$N,6,FALSE())</f>
        <v>Freshwave Outdoor Mouse Traps, 1 ct</v>
      </c>
      <c r="C5216" s="15" t="n">
        <v>6.9</v>
      </c>
      <c r="D5216" s="15" t="n">
        <v>6.9</v>
      </c>
      <c r="E5216" s="15" t="n">
        <v>3.6</v>
      </c>
      <c r="F5216" s="16" t="s">
        <v>12290</v>
      </c>
      <c r="G5216" s="16" t="s">
        <v>12021</v>
      </c>
      <c r="H5216" s="17" t="n">
        <v>6.64</v>
      </c>
      <c r="I5216" s="18" t="n">
        <f aca="false">('SKU Master'!I5216-H5216)/'SKU Master'!I5216</f>
        <v>0.335335335335335</v>
      </c>
      <c r="J5216" s="16" t="n">
        <v>3</v>
      </c>
      <c r="K5216" s="19" t="n">
        <f aca="false">J5216*C5216</f>
        <v>20.7</v>
      </c>
      <c r="L5216" s="16" t="s">
        <v>12295</v>
      </c>
      <c r="M5216" s="16" t="s">
        <v>12292</v>
      </c>
      <c r="N5216" s="16" t="s">
        <v>12017</v>
      </c>
      <c r="O5216" s="16" t="s">
        <v>12307</v>
      </c>
      <c r="P5216" s="16" t="s">
        <v>12298</v>
      </c>
      <c r="Q5216" s="16" t="s">
        <v>12017</v>
      </c>
    </row>
    <row r="5217" customFormat="false" ht="15" hidden="false" customHeight="false" outlineLevel="0" collapsed="false">
      <c r="A5217" s="14" t="str">
        <f aca="false">'SKU Master'!A5217</f>
        <v>11-00276</v>
      </c>
      <c r="B5217" s="14" t="str">
        <f aca="false">VLOOKUP(A5217,'SKU Master'!$A:$N,6,FALSE())</f>
        <v>Freshwave Indoor Insect Spray, 6 pack</v>
      </c>
      <c r="C5217" s="15" t="n">
        <v>4.1</v>
      </c>
      <c r="D5217" s="15" t="n">
        <v>9.4</v>
      </c>
      <c r="E5217" s="15" t="n">
        <v>3.5</v>
      </c>
      <c r="F5217" s="16" t="s">
        <v>12290</v>
      </c>
      <c r="G5217" s="16" t="s">
        <v>12021</v>
      </c>
      <c r="H5217" s="17" t="n">
        <v>3.67</v>
      </c>
      <c r="I5217" s="18" t="n">
        <f aca="false">('SKU Master'!I5217-H5217)/'SKU Master'!I5217</f>
        <v>0.366148531951641</v>
      </c>
      <c r="J5217" s="16" t="n">
        <v>7</v>
      </c>
      <c r="K5217" s="19" t="n">
        <f aca="false">J5217*C5217</f>
        <v>28.7</v>
      </c>
      <c r="L5217" s="16" t="s">
        <v>12295</v>
      </c>
      <c r="M5217" s="16" t="s">
        <v>12292</v>
      </c>
      <c r="N5217" s="16" t="s">
        <v>12017</v>
      </c>
      <c r="O5217" s="16" t="s">
        <v>12307</v>
      </c>
      <c r="P5217" s="16" t="s">
        <v>12296</v>
      </c>
      <c r="Q5217" s="16" t="s">
        <v>12017</v>
      </c>
    </row>
    <row r="5218" customFormat="false" ht="15" hidden="false" customHeight="false" outlineLevel="0" collapsed="false">
      <c r="A5218" s="14" t="str">
        <f aca="false">'SKU Master'!A5218</f>
        <v>11-00277</v>
      </c>
      <c r="B5218" s="14" t="str">
        <f aca="false">VLOOKUP(A5218,'SKU Master'!$A:$N,6,FALSE())</f>
        <v>Sparklean Indoor Mouse Traps, 1 ct</v>
      </c>
      <c r="C5218" s="15" t="n">
        <v>3</v>
      </c>
      <c r="D5218" s="15" t="n">
        <v>6.6</v>
      </c>
      <c r="E5218" s="15" t="n">
        <v>4.2</v>
      </c>
      <c r="F5218" s="16" t="s">
        <v>12290</v>
      </c>
      <c r="G5218" s="16" t="s">
        <v>12017</v>
      </c>
      <c r="H5218" s="17" t="n">
        <v>4.92</v>
      </c>
      <c r="I5218" s="18" t="n">
        <f aca="false">('SKU Master'!I5218-H5218)/'SKU Master'!I5218</f>
        <v>0.446569178852643</v>
      </c>
      <c r="J5218" s="16" t="n">
        <v>9</v>
      </c>
      <c r="K5218" s="19" t="n">
        <f aca="false">J5218*C5218</f>
        <v>27</v>
      </c>
      <c r="L5218" s="16" t="s">
        <v>12295</v>
      </c>
      <c r="M5218" s="16" t="s">
        <v>12292</v>
      </c>
      <c r="N5218" s="16" t="s">
        <v>12017</v>
      </c>
      <c r="O5218" s="16" t="s">
        <v>12307</v>
      </c>
      <c r="P5218" s="16" t="s">
        <v>12297</v>
      </c>
      <c r="Q5218" s="16" t="s">
        <v>12017</v>
      </c>
    </row>
    <row r="5219" customFormat="false" ht="15" hidden="false" customHeight="false" outlineLevel="0" collapsed="false">
      <c r="A5219" s="14" t="str">
        <f aca="false">'SKU Master'!A5219</f>
        <v>11-00278</v>
      </c>
      <c r="B5219" s="14" t="str">
        <f aca="false">VLOOKUP(A5219,'SKU Master'!$A:$N,6,FALSE())</f>
        <v>ScrubRight Indoor Ant Bait, 6 pack</v>
      </c>
      <c r="C5219" s="15" t="n">
        <v>4.3</v>
      </c>
      <c r="D5219" s="15" t="n">
        <v>10.7</v>
      </c>
      <c r="E5219" s="15" t="n">
        <v>4.1</v>
      </c>
      <c r="F5219" s="16" t="s">
        <v>12290</v>
      </c>
      <c r="G5219" s="16" t="s">
        <v>12017</v>
      </c>
      <c r="H5219" s="17" t="n">
        <v>4.74</v>
      </c>
      <c r="I5219" s="18" t="n">
        <f aca="false">('SKU Master'!I5219-H5219)/'SKU Master'!I5219</f>
        <v>0.441696113074205</v>
      </c>
      <c r="J5219" s="16" t="n">
        <v>7</v>
      </c>
      <c r="K5219" s="19" t="n">
        <f aca="false">J5219*C5219</f>
        <v>30.1</v>
      </c>
      <c r="L5219" s="16" t="s">
        <v>12295</v>
      </c>
      <c r="M5219" s="16" t="s">
        <v>12292</v>
      </c>
      <c r="N5219" s="16" t="s">
        <v>12017</v>
      </c>
      <c r="O5219" s="16" t="s">
        <v>12307</v>
      </c>
      <c r="P5219" s="16" t="s">
        <v>12296</v>
      </c>
      <c r="Q5219" s="16" t="s">
        <v>12017</v>
      </c>
    </row>
    <row r="5220" customFormat="false" ht="15" hidden="false" customHeight="false" outlineLevel="0" collapsed="false">
      <c r="A5220" s="14" t="str">
        <f aca="false">'SKU Master'!A5220</f>
        <v>11-00279</v>
      </c>
      <c r="B5220" s="14" t="str">
        <f aca="false">VLOOKUP(A5220,'SKU Master'!$A:$N,6,FALSE())</f>
        <v>Harborline Outdoor Ant Bait, 1 ct</v>
      </c>
      <c r="C5220" s="15" t="n">
        <v>5</v>
      </c>
      <c r="D5220" s="15" t="n">
        <v>7.5</v>
      </c>
      <c r="E5220" s="15" t="n">
        <v>3.6</v>
      </c>
      <c r="F5220" s="16" t="s">
        <v>12290</v>
      </c>
      <c r="G5220" s="16" t="s">
        <v>12021</v>
      </c>
      <c r="H5220" s="17" t="n">
        <v>5.35</v>
      </c>
      <c r="I5220" s="18" t="n">
        <f aca="false">('SKU Master'!I5220-H5220)/'SKU Master'!I5220</f>
        <v>0.362336114421931</v>
      </c>
      <c r="J5220" s="16" t="n">
        <v>1</v>
      </c>
      <c r="K5220" s="19" t="n">
        <f aca="false">J5220*C5220</f>
        <v>5</v>
      </c>
      <c r="L5220" s="16" t="s">
        <v>12291</v>
      </c>
      <c r="M5220" s="16" t="s">
        <v>12292</v>
      </c>
      <c r="N5220" s="16" t="s">
        <v>12017</v>
      </c>
      <c r="O5220" s="16" t="s">
        <v>12307</v>
      </c>
      <c r="P5220" s="16" t="s">
        <v>12294</v>
      </c>
      <c r="Q5220" s="16" t="s">
        <v>12017</v>
      </c>
    </row>
    <row r="5221" customFormat="false" ht="15" hidden="false" customHeight="false" outlineLevel="0" collapsed="false">
      <c r="A5221" s="14" t="str">
        <f aca="false">'SKU Master'!A5221</f>
        <v>11-00280</v>
      </c>
      <c r="B5221" s="14" t="str">
        <f aca="false">VLOOKUP(A5221,'SKU Master'!$A:$N,6,FALSE())</f>
        <v>Harborline Outdoor Insect Spray, 1 ct</v>
      </c>
      <c r="C5221" s="15" t="n">
        <v>6.5</v>
      </c>
      <c r="D5221" s="15" t="n">
        <v>9.5</v>
      </c>
      <c r="E5221" s="15" t="n">
        <v>4.1</v>
      </c>
      <c r="F5221" s="16" t="s">
        <v>12290</v>
      </c>
      <c r="G5221" s="16" t="s">
        <v>12021</v>
      </c>
      <c r="H5221" s="17" t="n">
        <v>4.38</v>
      </c>
      <c r="I5221" s="18" t="n">
        <f aca="false">('SKU Master'!I5221-H5221)/'SKU Master'!I5221</f>
        <v>0.512791991101224</v>
      </c>
      <c r="J5221" s="16" t="n">
        <v>5</v>
      </c>
      <c r="K5221" s="19" t="n">
        <f aca="false">J5221*C5221</f>
        <v>32.5</v>
      </c>
      <c r="L5221" s="16" t="s">
        <v>12295</v>
      </c>
      <c r="M5221" s="16" t="s">
        <v>12292</v>
      </c>
      <c r="N5221" s="16" t="s">
        <v>12017</v>
      </c>
      <c r="O5221" s="16" t="s">
        <v>12307</v>
      </c>
      <c r="P5221" s="16" t="s">
        <v>12296</v>
      </c>
      <c r="Q5221" s="16" t="s">
        <v>12017</v>
      </c>
    </row>
    <row r="5222" customFormat="false" ht="15" hidden="false" customHeight="false" outlineLevel="0" collapsed="false">
      <c r="A5222" s="14" t="str">
        <f aca="false">'SKU Master'!A5222</f>
        <v>11-00281</v>
      </c>
      <c r="B5222" s="14" t="str">
        <f aca="false">VLOOKUP(A5222,'SKU Master'!$A:$N,6,FALSE())</f>
        <v>Sparklean Outdoor Mouse Traps, 1 ct</v>
      </c>
      <c r="C5222" s="15" t="n">
        <v>4.5</v>
      </c>
      <c r="D5222" s="15" t="n">
        <v>7.9</v>
      </c>
      <c r="E5222" s="15" t="n">
        <v>3.7</v>
      </c>
      <c r="F5222" s="16" t="s">
        <v>12290</v>
      </c>
      <c r="G5222" s="16" t="s">
        <v>12021</v>
      </c>
      <c r="H5222" s="17" t="n">
        <v>5.61</v>
      </c>
      <c r="I5222" s="18" t="n">
        <f aca="false">('SKU Master'!I5222-H5222)/'SKU Master'!I5222</f>
        <v>0.33134684147795</v>
      </c>
      <c r="J5222" s="16" t="n">
        <v>1</v>
      </c>
      <c r="K5222" s="19" t="n">
        <f aca="false">J5222*C5222</f>
        <v>4.5</v>
      </c>
      <c r="L5222" s="16" t="s">
        <v>12291</v>
      </c>
      <c r="M5222" s="16" t="s">
        <v>12292</v>
      </c>
      <c r="N5222" s="16" t="s">
        <v>12017</v>
      </c>
      <c r="O5222" s="16" t="s">
        <v>12307</v>
      </c>
      <c r="P5222" s="16" t="s">
        <v>12294</v>
      </c>
      <c r="Q5222" s="16" t="s">
        <v>12017</v>
      </c>
    </row>
    <row r="5223" customFormat="false" ht="15" hidden="false" customHeight="false" outlineLevel="0" collapsed="false">
      <c r="A5223" s="14" t="str">
        <f aca="false">'SKU Master'!A5223</f>
        <v>11-00282</v>
      </c>
      <c r="B5223" s="14" t="str">
        <f aca="false">VLOOKUP(A5223,'SKU Master'!$A:$N,6,FALSE())</f>
        <v>Freshwave Outdoor Mouse Traps, 6 pack</v>
      </c>
      <c r="C5223" s="15" t="n">
        <v>3.4</v>
      </c>
      <c r="D5223" s="15" t="n">
        <v>10.6</v>
      </c>
      <c r="E5223" s="15" t="n">
        <v>4</v>
      </c>
      <c r="F5223" s="16" t="s">
        <v>12290</v>
      </c>
      <c r="G5223" s="16" t="s">
        <v>12021</v>
      </c>
      <c r="H5223" s="17" t="n">
        <v>5.3</v>
      </c>
      <c r="I5223" s="18" t="n">
        <f aca="false">('SKU Master'!I5223-H5223)/'SKU Master'!I5223</f>
        <v>0.368295589988081</v>
      </c>
      <c r="J5223" s="16" t="n">
        <v>2</v>
      </c>
      <c r="K5223" s="19" t="n">
        <f aca="false">J5223*C5223</f>
        <v>6.8</v>
      </c>
      <c r="L5223" s="16" t="s">
        <v>12295</v>
      </c>
      <c r="M5223" s="16" t="s">
        <v>12292</v>
      </c>
      <c r="N5223" s="16" t="s">
        <v>12017</v>
      </c>
      <c r="O5223" s="16" t="s">
        <v>12307</v>
      </c>
      <c r="P5223" s="16" t="s">
        <v>12294</v>
      </c>
      <c r="Q5223" s="16" t="s">
        <v>12017</v>
      </c>
    </row>
    <row r="5224" customFormat="false" ht="15" hidden="false" customHeight="false" outlineLevel="0" collapsed="false">
      <c r="A5224" s="14" t="str">
        <f aca="false">'SKU Master'!A5224</f>
        <v>11-00283</v>
      </c>
      <c r="B5224" s="14" t="str">
        <f aca="false">VLOOKUP(A5224,'SKU Master'!$A:$N,6,FALSE())</f>
        <v>Freshwave Outdoor Insect Spray, 1 ct</v>
      </c>
      <c r="C5224" s="15" t="n">
        <v>6.2</v>
      </c>
      <c r="D5224" s="15" t="n">
        <v>9.1</v>
      </c>
      <c r="E5224" s="15" t="n">
        <v>5</v>
      </c>
      <c r="F5224" s="16" t="s">
        <v>12290</v>
      </c>
      <c r="G5224" s="16" t="s">
        <v>12017</v>
      </c>
      <c r="H5224" s="17" t="n">
        <v>5.04</v>
      </c>
      <c r="I5224" s="18" t="n">
        <f aca="false">('SKU Master'!I5224-H5224)/'SKU Master'!I5224</f>
        <v>0.433070866141732</v>
      </c>
      <c r="J5224" s="16" t="n">
        <v>6</v>
      </c>
      <c r="K5224" s="19" t="n">
        <f aca="false">J5224*C5224</f>
        <v>37.2</v>
      </c>
      <c r="L5224" s="16" t="s">
        <v>12295</v>
      </c>
      <c r="M5224" s="16" t="s">
        <v>12292</v>
      </c>
      <c r="N5224" s="16" t="s">
        <v>12017</v>
      </c>
      <c r="O5224" s="16" t="s">
        <v>12307</v>
      </c>
      <c r="P5224" s="16" t="s">
        <v>12296</v>
      </c>
      <c r="Q5224" s="16" t="s">
        <v>12017</v>
      </c>
    </row>
    <row r="5225" customFormat="false" ht="15" hidden="false" customHeight="false" outlineLevel="0" collapsed="false">
      <c r="A5225" s="14" t="str">
        <f aca="false">'SKU Master'!A5225</f>
        <v>11-00284</v>
      </c>
      <c r="B5225" s="14" t="str">
        <f aca="false">VLOOKUP(A5225,'SKU Master'!$A:$N,6,FALSE())</f>
        <v>Sparklean Outdoor Ant Bait, 1 ct</v>
      </c>
      <c r="C5225" s="15" t="n">
        <v>6.3</v>
      </c>
      <c r="D5225" s="15" t="n">
        <v>6.1</v>
      </c>
      <c r="E5225" s="15" t="n">
        <v>5.6</v>
      </c>
      <c r="F5225" s="16" t="s">
        <v>12290</v>
      </c>
      <c r="G5225" s="16" t="s">
        <v>12021</v>
      </c>
      <c r="H5225" s="17" t="n">
        <v>5.58</v>
      </c>
      <c r="I5225" s="18" t="n">
        <f aca="false">('SKU Master'!I5225-H5225)/'SKU Master'!I5225</f>
        <v>0.30162703379224</v>
      </c>
      <c r="J5225" s="16" t="n">
        <v>3</v>
      </c>
      <c r="K5225" s="19" t="n">
        <f aca="false">J5225*C5225</f>
        <v>18.9</v>
      </c>
      <c r="L5225" s="16" t="s">
        <v>12295</v>
      </c>
      <c r="M5225" s="16" t="s">
        <v>12292</v>
      </c>
      <c r="N5225" s="16" t="s">
        <v>12017</v>
      </c>
      <c r="O5225" s="16" t="s">
        <v>12307</v>
      </c>
      <c r="P5225" s="16" t="s">
        <v>12298</v>
      </c>
      <c r="Q5225" s="16" t="s">
        <v>12017</v>
      </c>
    </row>
    <row r="5226" customFormat="false" ht="15" hidden="false" customHeight="false" outlineLevel="0" collapsed="false">
      <c r="A5226" s="14" t="str">
        <f aca="false">'SKU Master'!A5226</f>
        <v>11-00285</v>
      </c>
      <c r="B5226" s="14" t="str">
        <f aca="false">VLOOKUP(A5226,'SKU Master'!$A:$N,6,FALSE())</f>
        <v>ScrubRight Outdoor Ant Bait, 6 pack</v>
      </c>
      <c r="C5226" s="15" t="n">
        <v>6.7</v>
      </c>
      <c r="D5226" s="15" t="n">
        <v>8.8</v>
      </c>
      <c r="E5226" s="15" t="n">
        <v>3.6</v>
      </c>
      <c r="F5226" s="16" t="s">
        <v>12290</v>
      </c>
      <c r="G5226" s="16" t="s">
        <v>12021</v>
      </c>
      <c r="H5226" s="17" t="n">
        <v>5.03</v>
      </c>
      <c r="I5226" s="18" t="n">
        <f aca="false">('SKU Master'!I5226-H5226)/'SKU Master'!I5226</f>
        <v>0.362484157160963</v>
      </c>
      <c r="J5226" s="16" t="n">
        <v>7</v>
      </c>
      <c r="K5226" s="19" t="n">
        <f aca="false">J5226*C5226</f>
        <v>46.9</v>
      </c>
      <c r="L5226" s="16" t="s">
        <v>12299</v>
      </c>
      <c r="M5226" s="16" t="s">
        <v>12292</v>
      </c>
      <c r="N5226" s="16" t="s">
        <v>12017</v>
      </c>
      <c r="O5226" s="16" t="s">
        <v>12307</v>
      </c>
      <c r="P5226" s="16" t="s">
        <v>12297</v>
      </c>
      <c r="Q5226" s="16" t="s">
        <v>12017</v>
      </c>
    </row>
    <row r="5227" customFormat="false" ht="15" hidden="false" customHeight="false" outlineLevel="0" collapsed="false">
      <c r="A5227" s="14" t="str">
        <f aca="false">'SKU Master'!A5227</f>
        <v>11-00286</v>
      </c>
      <c r="B5227" s="14" t="str">
        <f aca="false">VLOOKUP(A5227,'SKU Master'!$A:$N,6,FALSE())</f>
        <v>Freshwave Outdoor Ant Bait, 1 ct</v>
      </c>
      <c r="C5227" s="15" t="n">
        <v>4.8</v>
      </c>
      <c r="D5227" s="15" t="n">
        <v>7.3</v>
      </c>
      <c r="E5227" s="15" t="n">
        <v>4.8</v>
      </c>
      <c r="F5227" s="16" t="s">
        <v>12290</v>
      </c>
      <c r="G5227" s="16" t="s">
        <v>12017</v>
      </c>
      <c r="H5227" s="17" t="n">
        <v>3.54</v>
      </c>
      <c r="I5227" s="18" t="n">
        <f aca="false">('SKU Master'!I5227-H5227)/'SKU Master'!I5227</f>
        <v>0.330812854442344</v>
      </c>
      <c r="J5227" s="16" t="n">
        <v>6</v>
      </c>
      <c r="K5227" s="19" t="n">
        <f aca="false">J5227*C5227</f>
        <v>28.8</v>
      </c>
      <c r="L5227" s="16" t="s">
        <v>12295</v>
      </c>
      <c r="M5227" s="16" t="s">
        <v>12292</v>
      </c>
      <c r="N5227" s="16" t="s">
        <v>12017</v>
      </c>
      <c r="O5227" s="16" t="s">
        <v>12307</v>
      </c>
      <c r="P5227" s="16" t="s">
        <v>12296</v>
      </c>
      <c r="Q5227" s="16" t="s">
        <v>12017</v>
      </c>
    </row>
    <row r="5228" customFormat="false" ht="15" hidden="false" customHeight="false" outlineLevel="0" collapsed="false">
      <c r="A5228" s="14" t="str">
        <f aca="false">'SKU Master'!A5228</f>
        <v>11-00287</v>
      </c>
      <c r="B5228" s="14" t="str">
        <f aca="false">VLOOKUP(A5228,'SKU Master'!$A:$N,6,FALSE())</f>
        <v>Freshwave Indoor Insect Spray, 1 ct</v>
      </c>
      <c r="C5228" s="15" t="n">
        <v>6.5</v>
      </c>
      <c r="D5228" s="15" t="n">
        <v>6.1</v>
      </c>
      <c r="E5228" s="15" t="n">
        <v>4.2</v>
      </c>
      <c r="F5228" s="16" t="s">
        <v>12290</v>
      </c>
      <c r="G5228" s="16" t="s">
        <v>12017</v>
      </c>
      <c r="H5228" s="17" t="n">
        <v>4.5</v>
      </c>
      <c r="I5228" s="18" t="n">
        <f aca="false">('SKU Master'!I5228-H5228)/'SKU Master'!I5228</f>
        <v>0.346879535558781</v>
      </c>
      <c r="J5228" s="16" t="n">
        <v>7</v>
      </c>
      <c r="K5228" s="19" t="n">
        <f aca="false">J5228*C5228</f>
        <v>45.5</v>
      </c>
      <c r="L5228" s="16" t="s">
        <v>12295</v>
      </c>
      <c r="M5228" s="16" t="s">
        <v>12292</v>
      </c>
      <c r="N5228" s="16" t="s">
        <v>12017</v>
      </c>
      <c r="O5228" s="16" t="s">
        <v>12307</v>
      </c>
      <c r="P5228" s="16" t="s">
        <v>12296</v>
      </c>
      <c r="Q5228" s="16" t="s">
        <v>12017</v>
      </c>
    </row>
    <row r="5229" customFormat="false" ht="15" hidden="false" customHeight="false" outlineLevel="0" collapsed="false">
      <c r="A5229" s="14" t="str">
        <f aca="false">'SKU Master'!A5229</f>
        <v>11-00288</v>
      </c>
      <c r="B5229" s="14" t="str">
        <f aca="false">VLOOKUP(A5229,'SKU Master'!$A:$N,6,FALSE())</f>
        <v>Freshwave Outdoor Ant Bait, 6 pack</v>
      </c>
      <c r="C5229" s="15" t="n">
        <v>5.7</v>
      </c>
      <c r="D5229" s="15" t="n">
        <v>11.5</v>
      </c>
      <c r="E5229" s="15" t="n">
        <v>3.2</v>
      </c>
      <c r="F5229" s="16" t="s">
        <v>12290</v>
      </c>
      <c r="G5229" s="16" t="s">
        <v>12021</v>
      </c>
      <c r="H5229" s="17" t="n">
        <v>3.97</v>
      </c>
      <c r="I5229" s="18" t="n">
        <f aca="false">('SKU Master'!I5229-H5229)/'SKU Master'!I5229</f>
        <v>0.432045779685265</v>
      </c>
      <c r="J5229" s="16" t="n">
        <v>5</v>
      </c>
      <c r="K5229" s="19" t="n">
        <f aca="false">J5229*C5229</f>
        <v>28.5</v>
      </c>
      <c r="L5229" s="16" t="s">
        <v>12295</v>
      </c>
      <c r="M5229" s="16" t="s">
        <v>12292</v>
      </c>
      <c r="N5229" s="16" t="s">
        <v>12017</v>
      </c>
      <c r="O5229" s="16" t="s">
        <v>12307</v>
      </c>
      <c r="P5229" s="16" t="s">
        <v>12296</v>
      </c>
      <c r="Q5229" s="16" t="s">
        <v>12017</v>
      </c>
    </row>
    <row r="5230" customFormat="false" ht="15" hidden="false" customHeight="false" outlineLevel="0" collapsed="false">
      <c r="A5230" s="14" t="str">
        <f aca="false">'SKU Master'!A5230</f>
        <v>11-00289</v>
      </c>
      <c r="B5230" s="14" t="str">
        <f aca="false">VLOOKUP(A5230,'SKU Master'!$A:$N,6,FALSE())</f>
        <v>ScrubRight Outdoor Insect Spray, 1 ct</v>
      </c>
      <c r="C5230" s="15" t="n">
        <v>5.7</v>
      </c>
      <c r="D5230" s="15" t="n">
        <v>9.3</v>
      </c>
      <c r="E5230" s="15" t="n">
        <v>3.3</v>
      </c>
      <c r="F5230" s="16" t="s">
        <v>12290</v>
      </c>
      <c r="G5230" s="16" t="s">
        <v>12021</v>
      </c>
      <c r="H5230" s="17" t="n">
        <v>3.93</v>
      </c>
      <c r="I5230" s="18" t="n">
        <f aca="false">('SKU Master'!I5230-H5230)/'SKU Master'!I5230</f>
        <v>0.42120765832106</v>
      </c>
      <c r="J5230" s="16" t="n">
        <v>8</v>
      </c>
      <c r="K5230" s="19" t="n">
        <f aca="false">J5230*C5230</f>
        <v>45.6</v>
      </c>
      <c r="L5230" s="16" t="s">
        <v>12295</v>
      </c>
      <c r="M5230" s="16" t="s">
        <v>12292</v>
      </c>
      <c r="N5230" s="16" t="s">
        <v>12017</v>
      </c>
      <c r="O5230" s="16" t="s">
        <v>12307</v>
      </c>
      <c r="P5230" s="16" t="s">
        <v>12297</v>
      </c>
      <c r="Q5230" s="16" t="s">
        <v>12017</v>
      </c>
    </row>
    <row r="5231" customFormat="false" ht="15" hidden="false" customHeight="false" outlineLevel="0" collapsed="false">
      <c r="A5231" s="14" t="str">
        <f aca="false">'SKU Master'!A5231</f>
        <v>11-00290</v>
      </c>
      <c r="B5231" s="14" t="str">
        <f aca="false">VLOOKUP(A5231,'SKU Master'!$A:$N,6,FALSE())</f>
        <v>Harborline Outdoor Insect Spray, 6 pack</v>
      </c>
      <c r="C5231" s="15" t="n">
        <v>5.6</v>
      </c>
      <c r="D5231" s="15" t="n">
        <v>6.6</v>
      </c>
      <c r="E5231" s="15" t="n">
        <v>3.8</v>
      </c>
      <c r="F5231" s="16" t="s">
        <v>12290</v>
      </c>
      <c r="G5231" s="16" t="s">
        <v>12021</v>
      </c>
      <c r="H5231" s="17" t="n">
        <v>5.58</v>
      </c>
      <c r="I5231" s="18" t="n">
        <f aca="false">('SKU Master'!I5231-H5231)/'SKU Master'!I5231</f>
        <v>0.43003064351379</v>
      </c>
      <c r="J5231" s="16" t="n">
        <v>3</v>
      </c>
      <c r="K5231" s="19" t="n">
        <f aca="false">J5231*C5231</f>
        <v>16.8</v>
      </c>
      <c r="L5231" s="16" t="s">
        <v>12295</v>
      </c>
      <c r="M5231" s="16" t="s">
        <v>12292</v>
      </c>
      <c r="N5231" s="16" t="s">
        <v>12017</v>
      </c>
      <c r="O5231" s="16" t="s">
        <v>12307</v>
      </c>
      <c r="P5231" s="16" t="s">
        <v>12298</v>
      </c>
      <c r="Q5231" s="16" t="s">
        <v>12021</v>
      </c>
    </row>
    <row r="5232" customFormat="false" ht="15" hidden="false" customHeight="false" outlineLevel="0" collapsed="false">
      <c r="A5232" s="14" t="str">
        <f aca="false">'SKU Master'!A5232</f>
        <v>11-00291</v>
      </c>
      <c r="B5232" s="14" t="str">
        <f aca="false">VLOOKUP(A5232,'SKU Master'!$A:$N,6,FALSE())</f>
        <v>Harborline Outdoor Mouse Traps, 1 ct</v>
      </c>
      <c r="C5232" s="15" t="n">
        <v>5.6</v>
      </c>
      <c r="D5232" s="15" t="n">
        <v>6.3</v>
      </c>
      <c r="E5232" s="15" t="n">
        <v>4.2</v>
      </c>
      <c r="F5232" s="16" t="s">
        <v>12290</v>
      </c>
      <c r="G5232" s="16" t="s">
        <v>12021</v>
      </c>
      <c r="H5232" s="17" t="n">
        <v>5.16</v>
      </c>
      <c r="I5232" s="18" t="n">
        <f aca="false">('SKU Master'!I5232-H5232)/'SKU Master'!I5232</f>
        <v>0.456269757639621</v>
      </c>
      <c r="J5232" s="16" t="n">
        <v>7</v>
      </c>
      <c r="K5232" s="19" t="n">
        <f aca="false">J5232*C5232</f>
        <v>39.2</v>
      </c>
      <c r="L5232" s="16" t="s">
        <v>12295</v>
      </c>
      <c r="M5232" s="16" t="s">
        <v>12292</v>
      </c>
      <c r="N5232" s="16" t="s">
        <v>12017</v>
      </c>
      <c r="O5232" s="16" t="s">
        <v>12307</v>
      </c>
      <c r="P5232" s="16" t="s">
        <v>12297</v>
      </c>
      <c r="Q5232" s="16" t="s">
        <v>12017</v>
      </c>
    </row>
    <row r="5233" customFormat="false" ht="15" hidden="false" customHeight="false" outlineLevel="0" collapsed="false">
      <c r="A5233" s="14" t="str">
        <f aca="false">'SKU Master'!A5233</f>
        <v>11-00292</v>
      </c>
      <c r="B5233" s="14" t="str">
        <f aca="false">VLOOKUP(A5233,'SKU Master'!$A:$N,6,FALSE())</f>
        <v>Sparklean Indoor Mouse Traps, 6 pack</v>
      </c>
      <c r="C5233" s="15" t="n">
        <v>3.8</v>
      </c>
      <c r="D5233" s="15" t="n">
        <v>9.3</v>
      </c>
      <c r="E5233" s="15" t="n">
        <v>5.9</v>
      </c>
      <c r="F5233" s="16" t="s">
        <v>12290</v>
      </c>
      <c r="G5233" s="16" t="s">
        <v>12021</v>
      </c>
      <c r="H5233" s="17" t="n">
        <v>6.78</v>
      </c>
      <c r="I5233" s="18" t="n">
        <f aca="false">('SKU Master'!I5233-H5233)/'SKU Master'!I5233</f>
        <v>0.321321321321321</v>
      </c>
      <c r="J5233" s="16" t="n">
        <v>3</v>
      </c>
      <c r="K5233" s="19" t="n">
        <f aca="false">J5233*C5233</f>
        <v>11.4</v>
      </c>
      <c r="L5233" s="16" t="s">
        <v>12295</v>
      </c>
      <c r="M5233" s="16" t="s">
        <v>12292</v>
      </c>
      <c r="N5233" s="16" t="s">
        <v>12017</v>
      </c>
      <c r="O5233" s="16" t="s">
        <v>12307</v>
      </c>
      <c r="P5233" s="16" t="s">
        <v>12298</v>
      </c>
      <c r="Q5233" s="16" t="s">
        <v>12017</v>
      </c>
    </row>
    <row r="5234" customFormat="false" ht="15" hidden="false" customHeight="false" outlineLevel="0" collapsed="false">
      <c r="A5234" s="14" t="str">
        <f aca="false">'SKU Master'!A5234</f>
        <v>11-00293</v>
      </c>
      <c r="B5234" s="14" t="str">
        <f aca="false">VLOOKUP(A5234,'SKU Master'!$A:$N,6,FALSE())</f>
        <v>ScrubRight Outdoor Ant Bait, 1 ct</v>
      </c>
      <c r="C5234" s="15" t="n">
        <v>6.3</v>
      </c>
      <c r="D5234" s="15" t="n">
        <v>7.8</v>
      </c>
      <c r="E5234" s="15" t="n">
        <v>5.5</v>
      </c>
      <c r="F5234" s="16" t="s">
        <v>12290</v>
      </c>
      <c r="G5234" s="16" t="s">
        <v>12021</v>
      </c>
      <c r="H5234" s="17" t="n">
        <v>6.37</v>
      </c>
      <c r="I5234" s="18" t="n">
        <f aca="false">('SKU Master'!I5234-H5234)/'SKU Master'!I5234</f>
        <v>0.314316469321851</v>
      </c>
      <c r="J5234" s="16" t="n">
        <v>7</v>
      </c>
      <c r="K5234" s="19" t="n">
        <f aca="false">J5234*C5234</f>
        <v>44.1</v>
      </c>
      <c r="L5234" s="16" t="s">
        <v>12295</v>
      </c>
      <c r="M5234" s="16" t="s">
        <v>12292</v>
      </c>
      <c r="N5234" s="16" t="s">
        <v>12017</v>
      </c>
      <c r="O5234" s="16" t="s">
        <v>12307</v>
      </c>
      <c r="P5234" s="16" t="s">
        <v>12296</v>
      </c>
      <c r="Q5234" s="16" t="s">
        <v>12017</v>
      </c>
    </row>
    <row r="5235" customFormat="false" ht="15" hidden="false" customHeight="false" outlineLevel="0" collapsed="false">
      <c r="A5235" s="14" t="str">
        <f aca="false">'SKU Master'!A5235</f>
        <v>11-00294</v>
      </c>
      <c r="B5235" s="14" t="str">
        <f aca="false">VLOOKUP(A5235,'SKU Master'!$A:$N,6,FALSE())</f>
        <v>Sparklean Outdoor Insect Spray, 1 ct</v>
      </c>
      <c r="C5235" s="15" t="n">
        <v>3.9</v>
      </c>
      <c r="D5235" s="15" t="n">
        <v>11.1</v>
      </c>
      <c r="E5235" s="15" t="n">
        <v>3.9</v>
      </c>
      <c r="F5235" s="16" t="s">
        <v>12290</v>
      </c>
      <c r="G5235" s="16" t="s">
        <v>12021</v>
      </c>
      <c r="H5235" s="17" t="n">
        <v>5.36</v>
      </c>
      <c r="I5235" s="18" t="n">
        <f aca="false">('SKU Master'!I5235-H5235)/'SKU Master'!I5235</f>
        <v>0.361144219308701</v>
      </c>
      <c r="J5235" s="16" t="n">
        <v>9</v>
      </c>
      <c r="K5235" s="19" t="n">
        <f aca="false">J5235*C5235</f>
        <v>35.1</v>
      </c>
      <c r="L5235" s="16" t="s">
        <v>12295</v>
      </c>
      <c r="M5235" s="16" t="s">
        <v>12292</v>
      </c>
      <c r="N5235" s="16" t="s">
        <v>12017</v>
      </c>
      <c r="O5235" s="16" t="s">
        <v>12307</v>
      </c>
      <c r="P5235" s="16" t="s">
        <v>12297</v>
      </c>
      <c r="Q5235" s="16" t="s">
        <v>12017</v>
      </c>
    </row>
    <row r="5236" customFormat="false" ht="15" hidden="false" customHeight="false" outlineLevel="0" collapsed="false">
      <c r="A5236" s="14" t="str">
        <f aca="false">'SKU Master'!A5236</f>
        <v>11-00295</v>
      </c>
      <c r="B5236" s="14" t="str">
        <f aca="false">VLOOKUP(A5236,'SKU Master'!$A:$N,6,FALSE())</f>
        <v>Harborline Indoor Mouse Traps, 6 pack</v>
      </c>
      <c r="C5236" s="15" t="n">
        <v>5.5</v>
      </c>
      <c r="D5236" s="15" t="n">
        <v>11.2</v>
      </c>
      <c r="E5236" s="15" t="n">
        <v>4.7</v>
      </c>
      <c r="F5236" s="16" t="s">
        <v>12290</v>
      </c>
      <c r="G5236" s="16" t="s">
        <v>12021</v>
      </c>
      <c r="H5236" s="17" t="n">
        <v>4.6</v>
      </c>
      <c r="I5236" s="18" t="n">
        <f aca="false">('SKU Master'!I5236-H5236)/'SKU Master'!I5236</f>
        <v>0.377537212449256</v>
      </c>
      <c r="J5236" s="16" t="n">
        <v>9</v>
      </c>
      <c r="K5236" s="19" t="n">
        <f aca="false">J5236*C5236</f>
        <v>49.5</v>
      </c>
      <c r="L5236" s="16" t="s">
        <v>12295</v>
      </c>
      <c r="M5236" s="16" t="s">
        <v>12292</v>
      </c>
      <c r="N5236" s="16" t="s">
        <v>12017</v>
      </c>
      <c r="O5236" s="16" t="s">
        <v>12307</v>
      </c>
      <c r="P5236" s="16" t="s">
        <v>12297</v>
      </c>
      <c r="Q5236" s="16" t="s">
        <v>12017</v>
      </c>
    </row>
    <row r="5237" customFormat="false" ht="15" hidden="false" customHeight="false" outlineLevel="0" collapsed="false">
      <c r="A5237" s="14" t="str">
        <f aca="false">'SKU Master'!A5237</f>
        <v>11-00296</v>
      </c>
      <c r="B5237" s="14" t="str">
        <f aca="false">VLOOKUP(A5237,'SKU Master'!$A:$N,6,FALSE())</f>
        <v>Harborline Indoor Insect Spray, 1 ct</v>
      </c>
      <c r="C5237" s="15" t="n">
        <v>3.3</v>
      </c>
      <c r="D5237" s="15" t="n">
        <v>9.1</v>
      </c>
      <c r="E5237" s="15" t="n">
        <v>5.4</v>
      </c>
      <c r="F5237" s="16" t="s">
        <v>12290</v>
      </c>
      <c r="G5237" s="16" t="s">
        <v>12021</v>
      </c>
      <c r="H5237" s="17" t="n">
        <v>3.66</v>
      </c>
      <c r="I5237" s="18" t="n">
        <f aca="false">('SKU Master'!I5237-H5237)/'SKU Master'!I5237</f>
        <v>0.504736129905277</v>
      </c>
      <c r="J5237" s="16" t="n">
        <v>5</v>
      </c>
      <c r="K5237" s="19" t="n">
        <f aca="false">J5237*C5237</f>
        <v>16.5</v>
      </c>
      <c r="L5237" s="16" t="s">
        <v>12295</v>
      </c>
      <c r="M5237" s="16" t="s">
        <v>12292</v>
      </c>
      <c r="N5237" s="16" t="s">
        <v>12017</v>
      </c>
      <c r="O5237" s="16" t="s">
        <v>12307</v>
      </c>
      <c r="P5237" s="16" t="s">
        <v>12296</v>
      </c>
      <c r="Q5237" s="16" t="s">
        <v>12017</v>
      </c>
    </row>
    <row r="5238" customFormat="false" ht="15" hidden="false" customHeight="false" outlineLevel="0" collapsed="false">
      <c r="A5238" s="14" t="str">
        <f aca="false">'SKU Master'!A5238</f>
        <v>11-00297</v>
      </c>
      <c r="B5238" s="14" t="str">
        <f aca="false">VLOOKUP(A5238,'SKU Master'!$A:$N,6,FALSE())</f>
        <v>Harborline Outdoor Mouse Traps, 6 pack</v>
      </c>
      <c r="C5238" s="15" t="n">
        <v>4.5</v>
      </c>
      <c r="D5238" s="15" t="n">
        <v>10.8</v>
      </c>
      <c r="E5238" s="15" t="n">
        <v>3.9</v>
      </c>
      <c r="F5238" s="16" t="s">
        <v>12290</v>
      </c>
      <c r="G5238" s="16" t="s">
        <v>12017</v>
      </c>
      <c r="H5238" s="17" t="n">
        <v>3.88</v>
      </c>
      <c r="I5238" s="18" t="n">
        <f aca="false">('SKU Master'!I5238-H5238)/'SKU Master'!I5238</f>
        <v>0.383147853736089</v>
      </c>
      <c r="J5238" s="16" t="n">
        <v>5</v>
      </c>
      <c r="K5238" s="19" t="n">
        <f aca="false">J5238*C5238</f>
        <v>22.5</v>
      </c>
      <c r="L5238" s="16" t="s">
        <v>12295</v>
      </c>
      <c r="M5238" s="16" t="s">
        <v>12292</v>
      </c>
      <c r="N5238" s="16" t="s">
        <v>12017</v>
      </c>
      <c r="O5238" s="16" t="s">
        <v>12307</v>
      </c>
      <c r="P5238" s="16" t="s">
        <v>12296</v>
      </c>
      <c r="Q5238" s="16" t="s">
        <v>12017</v>
      </c>
    </row>
    <row r="5239" customFormat="false" ht="15" hidden="false" customHeight="false" outlineLevel="0" collapsed="false">
      <c r="A5239" s="14" t="str">
        <f aca="false">'SKU Master'!A5239</f>
        <v>11-00298</v>
      </c>
      <c r="B5239" s="14" t="str">
        <f aca="false">VLOOKUP(A5239,'SKU Master'!$A:$N,6,FALSE())</f>
        <v>ScrubRight Indoor Ant Bait, 1 ct</v>
      </c>
      <c r="C5239" s="15" t="n">
        <v>3.1</v>
      </c>
      <c r="D5239" s="15" t="n">
        <v>8.7</v>
      </c>
      <c r="E5239" s="15" t="n">
        <v>5.9</v>
      </c>
      <c r="F5239" s="16" t="s">
        <v>12290</v>
      </c>
      <c r="G5239" s="16" t="s">
        <v>12021</v>
      </c>
      <c r="H5239" s="17" t="n">
        <v>6.76</v>
      </c>
      <c r="I5239" s="18" t="n">
        <f aca="false">('SKU Master'!I5239-H5239)/'SKU Master'!I5239</f>
        <v>0.30949948927477</v>
      </c>
      <c r="J5239" s="16" t="n">
        <v>5</v>
      </c>
      <c r="K5239" s="19" t="n">
        <f aca="false">J5239*C5239</f>
        <v>15.5</v>
      </c>
      <c r="L5239" s="16" t="s">
        <v>12295</v>
      </c>
      <c r="M5239" s="16" t="s">
        <v>12292</v>
      </c>
      <c r="N5239" s="16" t="s">
        <v>12017</v>
      </c>
      <c r="O5239" s="16" t="s">
        <v>12307</v>
      </c>
      <c r="P5239" s="16" t="s">
        <v>12296</v>
      </c>
      <c r="Q5239" s="16" t="s">
        <v>12017</v>
      </c>
    </row>
    <row r="5240" customFormat="false" ht="15" hidden="false" customHeight="false" outlineLevel="0" collapsed="false">
      <c r="A5240" s="14" t="str">
        <f aca="false">'SKU Master'!A5240</f>
        <v>11-00299</v>
      </c>
      <c r="B5240" s="14" t="str">
        <f aca="false">VLOOKUP(A5240,'SKU Master'!$A:$N,6,FALSE())</f>
        <v>Harborline Indoor Ant Bait, 6 pack</v>
      </c>
      <c r="C5240" s="15" t="n">
        <v>6.9</v>
      </c>
      <c r="D5240" s="15" t="n">
        <v>9.2</v>
      </c>
      <c r="E5240" s="15" t="n">
        <v>5.7</v>
      </c>
      <c r="F5240" s="16" t="s">
        <v>12290</v>
      </c>
      <c r="G5240" s="16" t="s">
        <v>12021</v>
      </c>
      <c r="H5240" s="17" t="n">
        <v>3.44</v>
      </c>
      <c r="I5240" s="18" t="n">
        <f aca="false">('SKU Master'!I5240-H5240)/'SKU Master'!I5240</f>
        <v>0.425709515859766</v>
      </c>
      <c r="J5240" s="16" t="n">
        <v>3</v>
      </c>
      <c r="K5240" s="19" t="n">
        <f aca="false">J5240*C5240</f>
        <v>20.7</v>
      </c>
      <c r="L5240" s="16" t="s">
        <v>12295</v>
      </c>
      <c r="M5240" s="16" t="s">
        <v>12292</v>
      </c>
      <c r="N5240" s="16" t="s">
        <v>12017</v>
      </c>
      <c r="O5240" s="16" t="s">
        <v>12307</v>
      </c>
      <c r="P5240" s="16" t="s">
        <v>12298</v>
      </c>
      <c r="Q5240" s="16" t="s">
        <v>12017</v>
      </c>
    </row>
    <row r="5241" customFormat="false" ht="15" hidden="false" customHeight="false" outlineLevel="0" collapsed="false">
      <c r="A5241" s="14" t="str">
        <f aca="false">'SKU Master'!A5241</f>
        <v>11-00300</v>
      </c>
      <c r="B5241" s="14" t="str">
        <f aca="false">VLOOKUP(A5241,'SKU Master'!$A:$N,6,FALSE())</f>
        <v>Sparklean Outdoor Ant Bait, 6 pack</v>
      </c>
      <c r="C5241" s="15" t="n">
        <v>4.7</v>
      </c>
      <c r="D5241" s="15" t="n">
        <v>12</v>
      </c>
      <c r="E5241" s="15" t="n">
        <v>3</v>
      </c>
      <c r="F5241" s="16" t="s">
        <v>12290</v>
      </c>
      <c r="G5241" s="16" t="s">
        <v>12021</v>
      </c>
      <c r="H5241" s="17" t="n">
        <v>4.5</v>
      </c>
      <c r="I5241" s="18" t="n">
        <f aca="false">('SKU Master'!I5241-H5241)/'SKU Master'!I5241</f>
        <v>0.399198931909212</v>
      </c>
      <c r="J5241" s="16" t="n">
        <v>5</v>
      </c>
      <c r="K5241" s="19" t="n">
        <f aca="false">J5241*C5241</f>
        <v>23.5</v>
      </c>
      <c r="L5241" s="16" t="s">
        <v>12295</v>
      </c>
      <c r="M5241" s="16" t="s">
        <v>12292</v>
      </c>
      <c r="N5241" s="16" t="s">
        <v>12017</v>
      </c>
      <c r="O5241" s="16" t="s">
        <v>12307</v>
      </c>
      <c r="P5241" s="16" t="s">
        <v>12296</v>
      </c>
      <c r="Q5241" s="16" t="s">
        <v>12017</v>
      </c>
    </row>
    <row r="5242" customFormat="false" ht="15" hidden="false" customHeight="false" outlineLevel="0" collapsed="false">
      <c r="A5242" s="14" t="str">
        <f aca="false">'SKU Master'!A5242</f>
        <v>11-00301</v>
      </c>
      <c r="B5242" s="14" t="str">
        <f aca="false">VLOOKUP(A5242,'SKU Master'!$A:$N,6,FALSE())</f>
        <v>Harborline Indoor Ant Bait, 1 ct</v>
      </c>
      <c r="C5242" s="15" t="n">
        <v>5.6</v>
      </c>
      <c r="D5242" s="15" t="n">
        <v>8.3</v>
      </c>
      <c r="E5242" s="15" t="n">
        <v>5</v>
      </c>
      <c r="F5242" s="16" t="s">
        <v>12290</v>
      </c>
      <c r="G5242" s="16" t="s">
        <v>12021</v>
      </c>
      <c r="H5242" s="17" t="n">
        <v>5.26</v>
      </c>
      <c r="I5242" s="18" t="n">
        <f aca="false">('SKU Master'!I5242-H5242)/'SKU Master'!I5242</f>
        <v>0.473473473473474</v>
      </c>
      <c r="J5242" s="16" t="n">
        <v>8</v>
      </c>
      <c r="K5242" s="19" t="n">
        <f aca="false">J5242*C5242</f>
        <v>44.8</v>
      </c>
      <c r="L5242" s="16" t="s">
        <v>12295</v>
      </c>
      <c r="M5242" s="16" t="s">
        <v>12292</v>
      </c>
      <c r="N5242" s="16" t="s">
        <v>12017</v>
      </c>
      <c r="O5242" s="16" t="s">
        <v>12307</v>
      </c>
      <c r="P5242" s="16" t="s">
        <v>12297</v>
      </c>
      <c r="Q5242" s="16" t="s">
        <v>12017</v>
      </c>
    </row>
    <row r="5243" customFormat="false" ht="15" hidden="false" customHeight="false" outlineLevel="0" collapsed="false">
      <c r="A5243" s="14" t="str">
        <f aca="false">'SKU Master'!A5243</f>
        <v>11-00302</v>
      </c>
      <c r="B5243" s="14" t="str">
        <f aca="false">VLOOKUP(A5243,'SKU Master'!$A:$N,6,FALSE())</f>
        <v>Sparklean Indoor Insect Spray, 6 pack</v>
      </c>
      <c r="C5243" s="15" t="n">
        <v>5.6</v>
      </c>
      <c r="D5243" s="15" t="n">
        <v>9.7</v>
      </c>
      <c r="E5243" s="15" t="n">
        <v>4.7</v>
      </c>
      <c r="F5243" s="16" t="s">
        <v>12290</v>
      </c>
      <c r="G5243" s="16" t="s">
        <v>12021</v>
      </c>
      <c r="H5243" s="17" t="n">
        <v>3.53</v>
      </c>
      <c r="I5243" s="18" t="n">
        <f aca="false">('SKU Master'!I5243-H5243)/'SKU Master'!I5243</f>
        <v>0.332703213610586</v>
      </c>
      <c r="J5243" s="16" t="n">
        <v>2</v>
      </c>
      <c r="K5243" s="19" t="n">
        <f aca="false">J5243*C5243</f>
        <v>11.2</v>
      </c>
      <c r="L5243" s="16" t="s">
        <v>12299</v>
      </c>
      <c r="M5243" s="16" t="s">
        <v>12292</v>
      </c>
      <c r="N5243" s="16" t="s">
        <v>12017</v>
      </c>
      <c r="O5243" s="16" t="s">
        <v>12307</v>
      </c>
      <c r="P5243" s="16" t="s">
        <v>12294</v>
      </c>
      <c r="Q5243" s="16" t="s">
        <v>12017</v>
      </c>
    </row>
    <row r="5244" customFormat="false" ht="15" hidden="false" customHeight="false" outlineLevel="0" collapsed="false">
      <c r="A5244" s="14" t="str">
        <f aca="false">'SKU Master'!A5244</f>
        <v>11-00303</v>
      </c>
      <c r="B5244" s="14" t="str">
        <f aca="false">VLOOKUP(A5244,'SKU Master'!$A:$N,6,FALSE())</f>
        <v>Freshwave Indoor Mouse Traps, 1 ct</v>
      </c>
      <c r="C5244" s="15" t="n">
        <v>6.9</v>
      </c>
      <c r="D5244" s="15" t="n">
        <v>9</v>
      </c>
      <c r="E5244" s="15" t="n">
        <v>3.2</v>
      </c>
      <c r="F5244" s="16" t="s">
        <v>12290</v>
      </c>
      <c r="G5244" s="16" t="s">
        <v>12017</v>
      </c>
      <c r="H5244" s="17" t="n">
        <v>3.74</v>
      </c>
      <c r="I5244" s="18" t="n">
        <f aca="false">('SKU Master'!I5244-H5244)/'SKU Master'!I5244</f>
        <v>0.41471048513302</v>
      </c>
      <c r="J5244" s="16" t="n">
        <v>9</v>
      </c>
      <c r="K5244" s="19" t="n">
        <f aca="false">J5244*C5244</f>
        <v>62.1</v>
      </c>
      <c r="L5244" s="16" t="s">
        <v>12295</v>
      </c>
      <c r="M5244" s="16" t="s">
        <v>12292</v>
      </c>
      <c r="N5244" s="16" t="s">
        <v>12017</v>
      </c>
      <c r="O5244" s="16" t="s">
        <v>12307</v>
      </c>
      <c r="P5244" s="16" t="s">
        <v>12297</v>
      </c>
      <c r="Q5244" s="16" t="s">
        <v>12017</v>
      </c>
    </row>
    <row r="5245" customFormat="false" ht="15" hidden="false" customHeight="false" outlineLevel="0" collapsed="false">
      <c r="A5245" s="14" t="str">
        <f aca="false">'SKU Master'!A5245</f>
        <v>11-00304</v>
      </c>
      <c r="B5245" s="14" t="str">
        <f aca="false">VLOOKUP(A5245,'SKU Master'!$A:$N,6,FALSE())</f>
        <v>Freshwave Indoor Mouse Traps, 6 pack</v>
      </c>
      <c r="C5245" s="15" t="n">
        <v>3.4</v>
      </c>
      <c r="D5245" s="15" t="n">
        <v>7.9</v>
      </c>
      <c r="E5245" s="15" t="n">
        <v>4.3</v>
      </c>
      <c r="F5245" s="16" t="s">
        <v>12290</v>
      </c>
      <c r="G5245" s="16" t="s">
        <v>12021</v>
      </c>
      <c r="H5245" s="17" t="n">
        <v>3.64</v>
      </c>
      <c r="I5245" s="18" t="n">
        <f aca="false">('SKU Master'!I5245-H5245)/'SKU Master'!I5245</f>
        <v>0.382003395585739</v>
      </c>
      <c r="J5245" s="16" t="n">
        <v>2</v>
      </c>
      <c r="K5245" s="19" t="n">
        <f aca="false">J5245*C5245</f>
        <v>6.8</v>
      </c>
      <c r="L5245" s="16" t="s">
        <v>12295</v>
      </c>
      <c r="M5245" s="16" t="s">
        <v>12292</v>
      </c>
      <c r="N5245" s="16" t="s">
        <v>12017</v>
      </c>
      <c r="O5245" s="16" t="s">
        <v>12307</v>
      </c>
      <c r="P5245" s="16" t="s">
        <v>12294</v>
      </c>
      <c r="Q5245" s="16" t="s">
        <v>12017</v>
      </c>
    </row>
    <row r="5246" customFormat="false" ht="15" hidden="false" customHeight="false" outlineLevel="0" collapsed="false">
      <c r="A5246" s="14" t="str">
        <f aca="false">'SKU Master'!A5246</f>
        <v>11-00305</v>
      </c>
      <c r="B5246" s="14" t="str">
        <f aca="false">VLOOKUP(A5246,'SKU Master'!$A:$N,6,FALSE())</f>
        <v>Sparklean Outdoor Insect Spray, 6 pack</v>
      </c>
      <c r="C5246" s="15" t="n">
        <v>3.4</v>
      </c>
      <c r="D5246" s="15" t="n">
        <v>11</v>
      </c>
      <c r="E5246" s="15" t="n">
        <v>3.5</v>
      </c>
      <c r="F5246" s="16" t="s">
        <v>12290</v>
      </c>
      <c r="G5246" s="16" t="s">
        <v>12017</v>
      </c>
      <c r="H5246" s="17" t="n">
        <v>3.62</v>
      </c>
      <c r="I5246" s="18" t="n">
        <f aca="false">('SKU Master'!I5246-H5246)/'SKU Master'!I5246</f>
        <v>0.328385899814471</v>
      </c>
      <c r="J5246" s="16" t="n">
        <v>4</v>
      </c>
      <c r="K5246" s="19" t="n">
        <f aca="false">J5246*C5246</f>
        <v>13.6</v>
      </c>
      <c r="L5246" s="16" t="s">
        <v>12295</v>
      </c>
      <c r="M5246" s="16" t="s">
        <v>12292</v>
      </c>
      <c r="N5246" s="16" t="s">
        <v>12017</v>
      </c>
      <c r="O5246" s="16" t="s">
        <v>12307</v>
      </c>
      <c r="P5246" s="16" t="s">
        <v>12298</v>
      </c>
      <c r="Q5246" s="16" t="s">
        <v>12017</v>
      </c>
    </row>
    <row r="5247" customFormat="false" ht="15" hidden="false" customHeight="false" outlineLevel="0" collapsed="false">
      <c r="A5247" s="14" t="str">
        <f aca="false">'SKU Master'!A5247</f>
        <v>11-00306</v>
      </c>
      <c r="B5247" s="14" t="str">
        <f aca="false">VLOOKUP(A5247,'SKU Master'!$A:$N,6,FALSE())</f>
        <v>Sparklean Indoor Ant Bait, 6 pack</v>
      </c>
      <c r="C5247" s="15" t="n">
        <v>3.3</v>
      </c>
      <c r="D5247" s="15" t="n">
        <v>11.9</v>
      </c>
      <c r="E5247" s="15" t="n">
        <v>4.5</v>
      </c>
      <c r="F5247" s="16" t="s">
        <v>12290</v>
      </c>
      <c r="G5247" s="16" t="s">
        <v>12017</v>
      </c>
      <c r="H5247" s="17" t="n">
        <v>5.42</v>
      </c>
      <c r="I5247" s="18" t="n">
        <f aca="false">('SKU Master'!I5247-H5247)/'SKU Master'!I5247</f>
        <v>0.397107897664071</v>
      </c>
      <c r="J5247" s="16" t="n">
        <v>7</v>
      </c>
      <c r="K5247" s="19" t="n">
        <f aca="false">J5247*C5247</f>
        <v>23.1</v>
      </c>
      <c r="L5247" s="16" t="s">
        <v>12295</v>
      </c>
      <c r="M5247" s="16" t="s">
        <v>12292</v>
      </c>
      <c r="N5247" s="16" t="s">
        <v>12017</v>
      </c>
      <c r="O5247" s="16" t="s">
        <v>12307</v>
      </c>
      <c r="P5247" s="16" t="s">
        <v>12297</v>
      </c>
      <c r="Q5247" s="16" t="s">
        <v>12017</v>
      </c>
    </row>
    <row r="5248" customFormat="false" ht="15" hidden="false" customHeight="false" outlineLevel="0" collapsed="false">
      <c r="A5248" s="14" t="str">
        <f aca="false">'SKU Master'!A5248</f>
        <v>11-00307</v>
      </c>
      <c r="B5248" s="14" t="str">
        <f aca="false">VLOOKUP(A5248,'SKU Master'!$A:$N,6,FALSE())</f>
        <v>Sparklean Indoor Ant Bait, 1 ct</v>
      </c>
      <c r="C5248" s="15" t="n">
        <v>6.4</v>
      </c>
      <c r="D5248" s="15" t="n">
        <v>10.9</v>
      </c>
      <c r="E5248" s="15" t="n">
        <v>4.4</v>
      </c>
      <c r="F5248" s="16" t="s">
        <v>12290</v>
      </c>
      <c r="G5248" s="16" t="s">
        <v>12021</v>
      </c>
      <c r="H5248" s="17" t="n">
        <v>6.12</v>
      </c>
      <c r="I5248" s="18" t="n">
        <f aca="false">('SKU Master'!I5248-H5248)/'SKU Master'!I5248</f>
        <v>0.311586051743532</v>
      </c>
      <c r="J5248" s="16" t="n">
        <v>7</v>
      </c>
      <c r="K5248" s="19" t="n">
        <f aca="false">J5248*C5248</f>
        <v>44.8</v>
      </c>
      <c r="L5248" s="16" t="s">
        <v>12295</v>
      </c>
      <c r="M5248" s="16" t="s">
        <v>12292</v>
      </c>
      <c r="N5248" s="16" t="s">
        <v>12017</v>
      </c>
      <c r="O5248" s="16" t="s">
        <v>12307</v>
      </c>
      <c r="P5248" s="16" t="s">
        <v>12297</v>
      </c>
      <c r="Q5248" s="16" t="s">
        <v>12017</v>
      </c>
    </row>
    <row r="5249" customFormat="false" ht="15" hidden="false" customHeight="false" outlineLevel="0" collapsed="false">
      <c r="A5249" s="14" t="str">
        <f aca="false">'SKU Master'!A5249</f>
        <v>11-00308</v>
      </c>
      <c r="B5249" s="14" t="str">
        <f aca="false">VLOOKUP(A5249,'SKU Master'!$A:$N,6,FALSE())</f>
        <v>Sparklean Indoor Insect Spray, 1 ct</v>
      </c>
      <c r="C5249" s="15" t="n">
        <v>6.3</v>
      </c>
      <c r="D5249" s="15" t="n">
        <v>8</v>
      </c>
      <c r="E5249" s="15" t="n">
        <v>5.2</v>
      </c>
      <c r="F5249" s="16" t="s">
        <v>12290</v>
      </c>
      <c r="G5249" s="16" t="s">
        <v>12021</v>
      </c>
      <c r="H5249" s="17" t="n">
        <v>5.88</v>
      </c>
      <c r="I5249" s="18" t="n">
        <f aca="false">('SKU Master'!I5249-H5249)/'SKU Master'!I5249</f>
        <v>0.345939933259177</v>
      </c>
      <c r="J5249" s="16" t="n">
        <v>8</v>
      </c>
      <c r="K5249" s="19" t="n">
        <f aca="false">J5249*C5249</f>
        <v>50.4</v>
      </c>
      <c r="L5249" s="16" t="s">
        <v>12295</v>
      </c>
      <c r="M5249" s="16" t="s">
        <v>12292</v>
      </c>
      <c r="N5249" s="16" t="s">
        <v>12017</v>
      </c>
      <c r="O5249" s="16" t="s">
        <v>12307</v>
      </c>
      <c r="P5249" s="16" t="s">
        <v>12297</v>
      </c>
      <c r="Q5249" s="16" t="s">
        <v>12017</v>
      </c>
    </row>
    <row r="5250" customFormat="false" ht="15" hidden="false" customHeight="false" outlineLevel="0" collapsed="false">
      <c r="A5250" s="14" t="str">
        <f aca="false">'SKU Master'!A5250</f>
        <v>11-00309</v>
      </c>
      <c r="B5250" s="14" t="str">
        <f aca="false">VLOOKUP(A5250,'SKU Master'!$A:$N,6,FALSE())</f>
        <v>ScrubRight Indoor Insect Spray, 6 pack</v>
      </c>
      <c r="C5250" s="15" t="n">
        <v>6.8</v>
      </c>
      <c r="D5250" s="15" t="n">
        <v>8.5</v>
      </c>
      <c r="E5250" s="15" t="n">
        <v>5.2</v>
      </c>
      <c r="F5250" s="16" t="s">
        <v>12290</v>
      </c>
      <c r="G5250" s="16" t="s">
        <v>12017</v>
      </c>
      <c r="H5250" s="17" t="n">
        <v>5.8</v>
      </c>
      <c r="I5250" s="18" t="n">
        <f aca="false">('SKU Master'!I5250-H5250)/'SKU Master'!I5250</f>
        <v>0.340159271899886</v>
      </c>
      <c r="J5250" s="16" t="n">
        <v>4</v>
      </c>
      <c r="K5250" s="19" t="n">
        <f aca="false">J5250*C5250</f>
        <v>27.2</v>
      </c>
      <c r="L5250" s="16" t="s">
        <v>12295</v>
      </c>
      <c r="M5250" s="16" t="s">
        <v>12292</v>
      </c>
      <c r="N5250" s="16" t="s">
        <v>12017</v>
      </c>
      <c r="O5250" s="16" t="s">
        <v>12307</v>
      </c>
      <c r="P5250" s="16" t="s">
        <v>12298</v>
      </c>
      <c r="Q5250" s="16" t="s">
        <v>12017</v>
      </c>
    </row>
    <row r="5251" customFormat="false" ht="15" hidden="false" customHeight="false" outlineLevel="0" collapsed="false">
      <c r="A5251" s="14" t="str">
        <f aca="false">'SKU Master'!A5251</f>
        <v>11-00310</v>
      </c>
      <c r="B5251" s="14" t="str">
        <f aca="false">VLOOKUP(A5251,'SKU Master'!$A:$N,6,FALSE())</f>
        <v>Freshwave Indoor Ant Bait, 1 ct</v>
      </c>
      <c r="C5251" s="15" t="n">
        <v>5.4</v>
      </c>
      <c r="D5251" s="15" t="n">
        <v>10.4</v>
      </c>
      <c r="E5251" s="15" t="n">
        <v>5.7</v>
      </c>
      <c r="F5251" s="16" t="s">
        <v>12290</v>
      </c>
      <c r="G5251" s="16" t="s">
        <v>12017</v>
      </c>
      <c r="H5251" s="17" t="n">
        <v>3.5</v>
      </c>
      <c r="I5251" s="18" t="n">
        <f aca="false">('SKU Master'!I5251-H5251)/'SKU Master'!I5251</f>
        <v>0.395509499136442</v>
      </c>
      <c r="J5251" s="16" t="n">
        <v>7</v>
      </c>
      <c r="K5251" s="19" t="n">
        <f aca="false">J5251*C5251</f>
        <v>37.8</v>
      </c>
      <c r="L5251" s="16" t="s">
        <v>12295</v>
      </c>
      <c r="M5251" s="16" t="s">
        <v>12292</v>
      </c>
      <c r="N5251" s="16" t="s">
        <v>12017</v>
      </c>
      <c r="O5251" s="16" t="s">
        <v>12307</v>
      </c>
      <c r="P5251" s="16" t="s">
        <v>12296</v>
      </c>
      <c r="Q5251" s="16" t="s">
        <v>12017</v>
      </c>
    </row>
    <row r="5252" customFormat="false" ht="15" hidden="false" customHeight="false" outlineLevel="0" collapsed="false">
      <c r="A5252" s="14" t="str">
        <f aca="false">'SKU Master'!A5252</f>
        <v>12-00001</v>
      </c>
      <c r="B5252" s="14" t="str">
        <f aca="false">VLOOKUP(A5252,'SKU Master'!$A:$N,6,FALSE())</f>
        <v>CloudSheet Select-A-Size Paper Towels, 8 pack</v>
      </c>
      <c r="C5252" s="15" t="n">
        <v>10.5</v>
      </c>
      <c r="D5252" s="15" t="n">
        <v>10.1</v>
      </c>
      <c r="E5252" s="15" t="n">
        <v>10.5</v>
      </c>
      <c r="F5252" s="16" t="s">
        <v>12309</v>
      </c>
      <c r="G5252" s="16" t="s">
        <v>12021</v>
      </c>
      <c r="H5252" s="17" t="n">
        <v>10.34</v>
      </c>
      <c r="I5252" s="18" t="n">
        <f aca="false">('SKU Master'!I5252-H5252)/'SKU Master'!I5252</f>
        <v>0.310206804536358</v>
      </c>
      <c r="J5252" s="16" t="n">
        <v>6</v>
      </c>
      <c r="K5252" s="19" t="n">
        <f aca="false">J5252*C5252</f>
        <v>63</v>
      </c>
      <c r="L5252" s="16" t="s">
        <v>12295</v>
      </c>
      <c r="M5252" s="16" t="s">
        <v>12292</v>
      </c>
      <c r="N5252" s="16" t="s">
        <v>12017</v>
      </c>
      <c r="O5252" s="16" t="s">
        <v>12307</v>
      </c>
      <c r="P5252" s="16" t="s">
        <v>12296</v>
      </c>
      <c r="Q5252" s="16" t="s">
        <v>12017</v>
      </c>
    </row>
    <row r="5253" customFormat="false" ht="15" hidden="false" customHeight="false" outlineLevel="0" collapsed="false">
      <c r="A5253" s="14" t="str">
        <f aca="false">'SKU Master'!A5253</f>
        <v>12-00002</v>
      </c>
      <c r="B5253" s="14" t="str">
        <f aca="false">VLOOKUP(A5253,'SKU Master'!$A:$N,6,FALSE())</f>
        <v>Harborline Select-A-Size Paper Towels, 6 pack</v>
      </c>
      <c r="C5253" s="15" t="n">
        <v>8.1</v>
      </c>
      <c r="D5253" s="15" t="n">
        <v>12.5</v>
      </c>
      <c r="E5253" s="15" t="n">
        <v>9</v>
      </c>
      <c r="F5253" s="16" t="s">
        <v>12309</v>
      </c>
      <c r="G5253" s="16" t="s">
        <v>12021</v>
      </c>
      <c r="H5253" s="17" t="n">
        <v>9.43</v>
      </c>
      <c r="I5253" s="18" t="n">
        <f aca="false">('SKU Master'!I5253-H5253)/'SKU Master'!I5253</f>
        <v>0.366689053055742</v>
      </c>
      <c r="J5253" s="16" t="n">
        <v>1</v>
      </c>
      <c r="K5253" s="19" t="n">
        <f aca="false">J5253*C5253</f>
        <v>8.1</v>
      </c>
      <c r="L5253" s="16" t="s">
        <v>12291</v>
      </c>
      <c r="M5253" s="16" t="s">
        <v>12292</v>
      </c>
      <c r="N5253" s="16" t="s">
        <v>12017</v>
      </c>
      <c r="O5253" s="16" t="s">
        <v>12307</v>
      </c>
      <c r="P5253" s="16" t="s">
        <v>12294</v>
      </c>
      <c r="Q5253" s="16" t="s">
        <v>12021</v>
      </c>
    </row>
    <row r="5254" customFormat="false" ht="15" hidden="false" customHeight="false" outlineLevel="0" collapsed="false">
      <c r="A5254" s="14" t="str">
        <f aca="false">'SKU Master'!A5254</f>
        <v>12-00003</v>
      </c>
      <c r="B5254" s="14" t="str">
        <f aca="false">VLOOKUP(A5254,'SKU Master'!$A:$N,6,FALSE())</f>
        <v>Softly Regular Paper Towels, 8 pack</v>
      </c>
      <c r="C5254" s="15" t="n">
        <v>12.9</v>
      </c>
      <c r="D5254" s="15" t="n">
        <v>13.8</v>
      </c>
      <c r="E5254" s="15" t="n">
        <v>12.1</v>
      </c>
      <c r="F5254" s="16" t="s">
        <v>12309</v>
      </c>
      <c r="G5254" s="16" t="s">
        <v>12021</v>
      </c>
      <c r="H5254" s="17" t="n">
        <v>7.36</v>
      </c>
      <c r="I5254" s="18" t="n">
        <f aca="false">('SKU Master'!I5254-H5254)/'SKU Master'!I5254</f>
        <v>0.330300272975432</v>
      </c>
      <c r="J5254" s="16" t="n">
        <v>4</v>
      </c>
      <c r="K5254" s="19" t="n">
        <f aca="false">J5254*C5254</f>
        <v>51.6</v>
      </c>
      <c r="L5254" s="16" t="s">
        <v>12299</v>
      </c>
      <c r="M5254" s="16" t="s">
        <v>12292</v>
      </c>
      <c r="N5254" s="16" t="s">
        <v>12017</v>
      </c>
      <c r="O5254" s="16" t="s">
        <v>12307</v>
      </c>
      <c r="P5254" s="16" t="s">
        <v>12298</v>
      </c>
      <c r="Q5254" s="16" t="s">
        <v>12017</v>
      </c>
    </row>
    <row r="5255" customFormat="false" ht="15" hidden="false" customHeight="false" outlineLevel="0" collapsed="false">
      <c r="A5255" s="14" t="str">
        <f aca="false">'SKU Master'!A5255</f>
        <v>12-00004</v>
      </c>
      <c r="B5255" s="14" t="str">
        <f aca="false">VLOOKUP(A5255,'SKU Master'!$A:$N,6,FALSE())</f>
        <v>CloudSheet Regular Paper Towels, 8 pack</v>
      </c>
      <c r="C5255" s="15" t="n">
        <v>12.6</v>
      </c>
      <c r="D5255" s="15" t="n">
        <v>12.1</v>
      </c>
      <c r="E5255" s="15" t="n">
        <v>11.8</v>
      </c>
      <c r="F5255" s="16" t="s">
        <v>12310</v>
      </c>
      <c r="G5255" s="16" t="s">
        <v>12021</v>
      </c>
      <c r="H5255" s="17" t="n">
        <v>5.64</v>
      </c>
      <c r="I5255" s="18" t="n">
        <f aca="false">('SKU Master'!I5255-H5255)/'SKU Master'!I5255</f>
        <v>0.399361022364217</v>
      </c>
      <c r="J5255" s="16" t="n">
        <v>8</v>
      </c>
      <c r="K5255" s="19" t="n">
        <f aca="false">J5255*C5255</f>
        <v>100.8</v>
      </c>
      <c r="L5255" s="16" t="s">
        <v>12295</v>
      </c>
      <c r="M5255" s="16" t="s">
        <v>12292</v>
      </c>
      <c r="N5255" s="16" t="s">
        <v>12017</v>
      </c>
      <c r="O5255" s="16" t="s">
        <v>12307</v>
      </c>
      <c r="P5255" s="16" t="s">
        <v>12297</v>
      </c>
      <c r="Q5255" s="16" t="s">
        <v>12017</v>
      </c>
    </row>
    <row r="5256" customFormat="false" ht="15" hidden="false" customHeight="false" outlineLevel="0" collapsed="false">
      <c r="A5256" s="14" t="str">
        <f aca="false">'SKU Master'!A5256</f>
        <v>12-00005</v>
      </c>
      <c r="B5256" s="14" t="str">
        <f aca="false">VLOOKUP(A5256,'SKU Master'!$A:$N,6,FALSE())</f>
        <v>Softly Select-A-Size Paper Towels, 6 pack</v>
      </c>
      <c r="C5256" s="15" t="n">
        <v>11.4</v>
      </c>
      <c r="D5256" s="15" t="n">
        <v>14.4</v>
      </c>
      <c r="E5256" s="15" t="n">
        <v>10.1</v>
      </c>
      <c r="F5256" s="16" t="s">
        <v>12309</v>
      </c>
      <c r="G5256" s="16" t="s">
        <v>12021</v>
      </c>
      <c r="H5256" s="17" t="n">
        <v>5.92</v>
      </c>
      <c r="I5256" s="18" t="n">
        <f aca="false">('SKU Master'!I5256-H5256)/'SKU Master'!I5256</f>
        <v>0.369542066027689</v>
      </c>
      <c r="J5256" s="16" t="n">
        <v>7</v>
      </c>
      <c r="K5256" s="19" t="n">
        <f aca="false">J5256*C5256</f>
        <v>79.8</v>
      </c>
      <c r="L5256" s="16" t="s">
        <v>12299</v>
      </c>
      <c r="M5256" s="16" t="s">
        <v>12292</v>
      </c>
      <c r="N5256" s="16" t="s">
        <v>12017</v>
      </c>
      <c r="O5256" s="16" t="s">
        <v>12307</v>
      </c>
      <c r="P5256" s="16" t="s">
        <v>12296</v>
      </c>
      <c r="Q5256" s="16" t="s">
        <v>12017</v>
      </c>
    </row>
    <row r="5257" customFormat="false" ht="15" hidden="false" customHeight="false" outlineLevel="0" collapsed="false">
      <c r="A5257" s="14" t="str">
        <f aca="false">'SKU Master'!A5257</f>
        <v>12-00006</v>
      </c>
      <c r="B5257" s="14" t="str">
        <f aca="false">VLOOKUP(A5257,'SKU Master'!$A:$N,6,FALSE())</f>
        <v>CloudSheet Giant Roll Paper Towels, 6 pack</v>
      </c>
      <c r="C5257" s="15" t="n">
        <v>9.6</v>
      </c>
      <c r="D5257" s="15" t="n">
        <v>10.5</v>
      </c>
      <c r="E5257" s="15" t="n">
        <v>8.3</v>
      </c>
      <c r="F5257" s="16" t="s">
        <v>12310</v>
      </c>
      <c r="G5257" s="16" t="s">
        <v>12017</v>
      </c>
      <c r="H5257" s="17" t="n">
        <v>7.44</v>
      </c>
      <c r="I5257" s="18" t="n">
        <f aca="false">('SKU Master'!I5257-H5257)/'SKU Master'!I5257</f>
        <v>0.255255255255255</v>
      </c>
      <c r="J5257" s="16" t="n">
        <v>7</v>
      </c>
      <c r="K5257" s="19" t="n">
        <f aca="false">J5257*C5257</f>
        <v>67.2</v>
      </c>
      <c r="L5257" s="16" t="s">
        <v>12295</v>
      </c>
      <c r="M5257" s="16" t="s">
        <v>12292</v>
      </c>
      <c r="N5257" s="16" t="s">
        <v>12017</v>
      </c>
      <c r="O5257" s="16" t="s">
        <v>12307</v>
      </c>
      <c r="P5257" s="16" t="s">
        <v>12297</v>
      </c>
      <c r="Q5257" s="16" t="s">
        <v>12017</v>
      </c>
    </row>
    <row r="5258" customFormat="false" ht="15" hidden="false" customHeight="false" outlineLevel="0" collapsed="false">
      <c r="A5258" s="14" t="str">
        <f aca="false">'SKU Master'!A5258</f>
        <v>12-00007</v>
      </c>
      <c r="B5258" s="14" t="str">
        <f aca="false">VLOOKUP(A5258,'SKU Master'!$A:$N,6,FALSE())</f>
        <v>Harborline Giant Roll Paper Towels, 8 pack</v>
      </c>
      <c r="C5258" s="15" t="n">
        <v>11.4</v>
      </c>
      <c r="D5258" s="15" t="n">
        <v>13.3</v>
      </c>
      <c r="E5258" s="15" t="n">
        <v>9.7</v>
      </c>
      <c r="F5258" s="16" t="s">
        <v>12309</v>
      </c>
      <c r="G5258" s="16" t="s">
        <v>12021</v>
      </c>
      <c r="H5258" s="17" t="n">
        <v>8.81</v>
      </c>
      <c r="I5258" s="18" t="n">
        <f aca="false">('SKU Master'!I5258-H5258)/'SKU Master'!I5258</f>
        <v>0.383484954513646</v>
      </c>
      <c r="J5258" s="16" t="n">
        <v>6</v>
      </c>
      <c r="K5258" s="19" t="n">
        <f aca="false">J5258*C5258</f>
        <v>68.4</v>
      </c>
      <c r="L5258" s="16" t="s">
        <v>12295</v>
      </c>
      <c r="M5258" s="16" t="s">
        <v>12292</v>
      </c>
      <c r="N5258" s="16" t="s">
        <v>12017</v>
      </c>
      <c r="O5258" s="16" t="s">
        <v>12307</v>
      </c>
      <c r="P5258" s="16" t="s">
        <v>12296</v>
      </c>
      <c r="Q5258" s="16" t="s">
        <v>12017</v>
      </c>
    </row>
    <row r="5259" customFormat="false" ht="15" hidden="false" customHeight="false" outlineLevel="0" collapsed="false">
      <c r="A5259" s="14" t="str">
        <f aca="false">'SKU Master'!A5259</f>
        <v>12-00008</v>
      </c>
      <c r="B5259" s="14" t="str">
        <f aca="false">VLOOKUP(A5259,'SKU Master'!$A:$N,6,FALSE())</f>
        <v>Harborline Select-A-Size Paper Towels, 8 pack</v>
      </c>
      <c r="C5259" s="15" t="n">
        <v>12.9</v>
      </c>
      <c r="D5259" s="15" t="n">
        <v>14.3</v>
      </c>
      <c r="E5259" s="15" t="n">
        <v>12.3</v>
      </c>
      <c r="F5259" s="16" t="s">
        <v>12309</v>
      </c>
      <c r="G5259" s="16" t="s">
        <v>12017</v>
      </c>
      <c r="H5259" s="17" t="n">
        <v>7.02</v>
      </c>
      <c r="I5259" s="18" t="n">
        <f aca="false">('SKU Master'!I5259-H5259)/'SKU Master'!I5259</f>
        <v>0.355371900826446</v>
      </c>
      <c r="J5259" s="16" t="n">
        <v>1</v>
      </c>
      <c r="K5259" s="19" t="n">
        <f aca="false">J5259*C5259</f>
        <v>12.9</v>
      </c>
      <c r="L5259" s="16" t="s">
        <v>12291</v>
      </c>
      <c r="M5259" s="16" t="s">
        <v>12292</v>
      </c>
      <c r="N5259" s="16" t="s">
        <v>12017</v>
      </c>
      <c r="O5259" s="16" t="s">
        <v>12307</v>
      </c>
      <c r="P5259" s="16" t="s">
        <v>12294</v>
      </c>
      <c r="Q5259" s="16" t="s">
        <v>12017</v>
      </c>
    </row>
    <row r="5260" customFormat="false" ht="15" hidden="false" customHeight="false" outlineLevel="0" collapsed="false">
      <c r="A5260" s="14" t="str">
        <f aca="false">'SKU Master'!A5260</f>
        <v>12-00009</v>
      </c>
      <c r="B5260" s="14" t="str">
        <f aca="false">VLOOKUP(A5260,'SKU Master'!$A:$N,6,FALSE())</f>
        <v>Harborline Regular Paper Towels, 8 pack</v>
      </c>
      <c r="C5260" s="15" t="n">
        <v>8.4</v>
      </c>
      <c r="D5260" s="15" t="n">
        <v>11.1</v>
      </c>
      <c r="E5260" s="15" t="n">
        <v>13.8</v>
      </c>
      <c r="F5260" s="16" t="s">
        <v>12310</v>
      </c>
      <c r="G5260" s="16" t="s">
        <v>12021</v>
      </c>
      <c r="H5260" s="17" t="n">
        <v>7.56</v>
      </c>
      <c r="I5260" s="18" t="n">
        <f aca="false">('SKU Master'!I5260-H5260)/'SKU Master'!I5260</f>
        <v>0.369474562135113</v>
      </c>
      <c r="J5260" s="16" t="n">
        <v>3</v>
      </c>
      <c r="K5260" s="19" t="n">
        <f aca="false">J5260*C5260</f>
        <v>25.2</v>
      </c>
      <c r="L5260" s="16" t="s">
        <v>12295</v>
      </c>
      <c r="M5260" s="16" t="s">
        <v>12292</v>
      </c>
      <c r="N5260" s="16" t="s">
        <v>12017</v>
      </c>
      <c r="O5260" s="16" t="s">
        <v>12307</v>
      </c>
      <c r="P5260" s="16" t="s">
        <v>12298</v>
      </c>
      <c r="Q5260" s="16" t="s">
        <v>12017</v>
      </c>
    </row>
    <row r="5261" customFormat="false" ht="15" hidden="false" customHeight="false" outlineLevel="0" collapsed="false">
      <c r="A5261" s="14" t="str">
        <f aca="false">'SKU Master'!A5261</f>
        <v>12-00010</v>
      </c>
      <c r="B5261" s="14" t="str">
        <f aca="false">VLOOKUP(A5261,'SKU Master'!$A:$N,6,FALSE())</f>
        <v>Softly Giant Roll Paper Towels, 8 pack</v>
      </c>
      <c r="C5261" s="15" t="n">
        <v>13.8</v>
      </c>
      <c r="D5261" s="15" t="n">
        <v>15</v>
      </c>
      <c r="E5261" s="15" t="n">
        <v>12.1</v>
      </c>
      <c r="F5261" s="16" t="s">
        <v>12310</v>
      </c>
      <c r="G5261" s="16" t="s">
        <v>12021</v>
      </c>
      <c r="H5261" s="17" t="n">
        <v>7.44</v>
      </c>
      <c r="I5261" s="18" t="n">
        <f aca="false">('SKU Master'!I5261-H5261)/'SKU Master'!I5261</f>
        <v>0.290753098188751</v>
      </c>
      <c r="J5261" s="16" t="n">
        <v>9</v>
      </c>
      <c r="K5261" s="19" t="n">
        <f aca="false">J5261*C5261</f>
        <v>124.2</v>
      </c>
      <c r="L5261" s="16" t="s">
        <v>12295</v>
      </c>
      <c r="M5261" s="16" t="s">
        <v>12292</v>
      </c>
      <c r="N5261" s="16" t="s">
        <v>12017</v>
      </c>
      <c r="O5261" s="16" t="s">
        <v>12307</v>
      </c>
      <c r="P5261" s="16" t="s">
        <v>12297</v>
      </c>
      <c r="Q5261" s="16" t="s">
        <v>12017</v>
      </c>
    </row>
    <row r="5262" customFormat="false" ht="15" hidden="false" customHeight="false" outlineLevel="0" collapsed="false">
      <c r="A5262" s="14" t="str">
        <f aca="false">'SKU Master'!A5262</f>
        <v>12-00011</v>
      </c>
      <c r="B5262" s="14" t="str">
        <f aca="false">VLOOKUP(A5262,'SKU Master'!$A:$N,6,FALSE())</f>
        <v>Softly Regular Paper Towels, 6 pack</v>
      </c>
      <c r="C5262" s="15" t="n">
        <v>13.3</v>
      </c>
      <c r="D5262" s="15" t="n">
        <v>13.5</v>
      </c>
      <c r="E5262" s="15" t="n">
        <v>9.9</v>
      </c>
      <c r="F5262" s="16" t="s">
        <v>12309</v>
      </c>
      <c r="G5262" s="16" t="s">
        <v>12021</v>
      </c>
      <c r="H5262" s="17" t="n">
        <v>7.54</v>
      </c>
      <c r="I5262" s="18" t="n">
        <f aca="false">('SKU Master'!I5262-H5262)/'SKU Master'!I5262</f>
        <v>0.365853658536585</v>
      </c>
      <c r="J5262" s="16" t="n">
        <v>3</v>
      </c>
      <c r="K5262" s="19" t="n">
        <f aca="false">J5262*C5262</f>
        <v>39.9</v>
      </c>
      <c r="L5262" s="16" t="s">
        <v>12295</v>
      </c>
      <c r="M5262" s="16" t="s">
        <v>12292</v>
      </c>
      <c r="N5262" s="16" t="s">
        <v>12017</v>
      </c>
      <c r="O5262" s="16" t="s">
        <v>12307</v>
      </c>
      <c r="P5262" s="16" t="s">
        <v>12298</v>
      </c>
      <c r="Q5262" s="16" t="s">
        <v>12017</v>
      </c>
    </row>
    <row r="5263" customFormat="false" ht="15" hidden="false" customHeight="false" outlineLevel="0" collapsed="false">
      <c r="A5263" s="14" t="str">
        <f aca="false">'SKU Master'!A5263</f>
        <v>12-00012</v>
      </c>
      <c r="B5263" s="14" t="str">
        <f aca="false">VLOOKUP(A5263,'SKU Master'!$A:$N,6,FALSE())</f>
        <v>Softly Select-A-Size Paper Towels, 8 pack</v>
      </c>
      <c r="C5263" s="15" t="n">
        <v>8.9</v>
      </c>
      <c r="D5263" s="15" t="n">
        <v>11.5</v>
      </c>
      <c r="E5263" s="15" t="n">
        <v>8.6</v>
      </c>
      <c r="F5263" s="16" t="s">
        <v>12310</v>
      </c>
      <c r="G5263" s="16" t="s">
        <v>12017</v>
      </c>
      <c r="H5263" s="17" t="n">
        <v>8.32</v>
      </c>
      <c r="I5263" s="18" t="n">
        <f aca="false">('SKU Master'!I5263-H5263)/'SKU Master'!I5263</f>
        <v>0.354538401861908</v>
      </c>
      <c r="J5263" s="16" t="n">
        <v>3</v>
      </c>
      <c r="K5263" s="19" t="n">
        <f aca="false">J5263*C5263</f>
        <v>26.7</v>
      </c>
      <c r="L5263" s="16" t="s">
        <v>12295</v>
      </c>
      <c r="M5263" s="16" t="s">
        <v>12292</v>
      </c>
      <c r="N5263" s="16" t="s">
        <v>12017</v>
      </c>
      <c r="O5263" s="16" t="s">
        <v>12307</v>
      </c>
      <c r="P5263" s="16" t="s">
        <v>12298</v>
      </c>
      <c r="Q5263" s="16" t="s">
        <v>12017</v>
      </c>
    </row>
    <row r="5264" customFormat="false" ht="15" hidden="false" customHeight="false" outlineLevel="0" collapsed="false">
      <c r="A5264" s="14" t="str">
        <f aca="false">'SKU Master'!A5264</f>
        <v>12-00013</v>
      </c>
      <c r="B5264" s="14" t="str">
        <f aca="false">VLOOKUP(A5264,'SKU Master'!$A:$N,6,FALSE())</f>
        <v>Harborline Giant Roll Paper Towels, 6 pack</v>
      </c>
      <c r="C5264" s="15" t="n">
        <v>12.2</v>
      </c>
      <c r="D5264" s="15" t="n">
        <v>12.2</v>
      </c>
      <c r="E5264" s="15" t="n">
        <v>12.7</v>
      </c>
      <c r="F5264" s="16" t="s">
        <v>12309</v>
      </c>
      <c r="G5264" s="16" t="s">
        <v>12021</v>
      </c>
      <c r="H5264" s="17" t="n">
        <v>9.31</v>
      </c>
      <c r="I5264" s="18" t="n">
        <f aca="false">('SKU Master'!I5264-H5264)/'SKU Master'!I5264</f>
        <v>0.329733621310295</v>
      </c>
      <c r="J5264" s="16" t="n">
        <v>5</v>
      </c>
      <c r="K5264" s="19" t="n">
        <f aca="false">J5264*C5264</f>
        <v>61</v>
      </c>
      <c r="L5264" s="16" t="s">
        <v>12295</v>
      </c>
      <c r="M5264" s="16" t="s">
        <v>12292</v>
      </c>
      <c r="N5264" s="16" t="s">
        <v>12017</v>
      </c>
      <c r="O5264" s="16" t="s">
        <v>12307</v>
      </c>
      <c r="P5264" s="16" t="s">
        <v>12296</v>
      </c>
      <c r="Q5264" s="16" t="s">
        <v>12017</v>
      </c>
    </row>
    <row r="5265" customFormat="false" ht="15" hidden="false" customHeight="false" outlineLevel="0" collapsed="false">
      <c r="A5265" s="14" t="str">
        <f aca="false">'SKU Master'!A5265</f>
        <v>12-00014</v>
      </c>
      <c r="B5265" s="14" t="str">
        <f aca="false">VLOOKUP(A5265,'SKU Master'!$A:$N,6,FALSE())</f>
        <v>Harborline Regular Paper Towels, 6 pack</v>
      </c>
      <c r="C5265" s="15" t="n">
        <v>12.2</v>
      </c>
      <c r="D5265" s="15" t="n">
        <v>15.7</v>
      </c>
      <c r="E5265" s="15" t="n">
        <v>12.4</v>
      </c>
      <c r="F5265" s="16" t="s">
        <v>12310</v>
      </c>
      <c r="G5265" s="16" t="s">
        <v>12021</v>
      </c>
      <c r="H5265" s="17" t="n">
        <v>11.12</v>
      </c>
      <c r="I5265" s="18" t="n">
        <f aca="false">('SKU Master'!I5265-H5265)/'SKU Master'!I5265</f>
        <v>0.337701012507445</v>
      </c>
      <c r="J5265" s="16" t="n">
        <v>5</v>
      </c>
      <c r="K5265" s="19" t="n">
        <f aca="false">J5265*C5265</f>
        <v>61</v>
      </c>
      <c r="L5265" s="16" t="s">
        <v>12299</v>
      </c>
      <c r="M5265" s="16" t="s">
        <v>12292</v>
      </c>
      <c r="N5265" s="16" t="s">
        <v>12017</v>
      </c>
      <c r="O5265" s="16" t="s">
        <v>12307</v>
      </c>
      <c r="P5265" s="16" t="s">
        <v>12296</v>
      </c>
      <c r="Q5265" s="16" t="s">
        <v>12017</v>
      </c>
    </row>
    <row r="5266" customFormat="false" ht="15" hidden="false" customHeight="false" outlineLevel="0" collapsed="false">
      <c r="A5266" s="14" t="str">
        <f aca="false">'SKU Master'!A5266</f>
        <v>12-00015</v>
      </c>
      <c r="B5266" s="14" t="str">
        <f aca="false">VLOOKUP(A5266,'SKU Master'!$A:$N,6,FALSE())</f>
        <v>Softly Giant Roll Paper Towels, 6 pack</v>
      </c>
      <c r="C5266" s="15" t="n">
        <v>10.6</v>
      </c>
      <c r="D5266" s="15" t="n">
        <v>10</v>
      </c>
      <c r="E5266" s="15" t="n">
        <v>11.2</v>
      </c>
      <c r="F5266" s="16" t="s">
        <v>12309</v>
      </c>
      <c r="G5266" s="16" t="s">
        <v>12021</v>
      </c>
      <c r="H5266" s="17" t="n">
        <v>6.53</v>
      </c>
      <c r="I5266" s="18" t="n">
        <f aca="false">('SKU Master'!I5266-H5266)/'SKU Master'!I5266</f>
        <v>0.30457933972311</v>
      </c>
      <c r="J5266" s="16" t="n">
        <v>5</v>
      </c>
      <c r="K5266" s="19" t="n">
        <f aca="false">J5266*C5266</f>
        <v>53</v>
      </c>
      <c r="L5266" s="16" t="s">
        <v>12295</v>
      </c>
      <c r="M5266" s="16" t="s">
        <v>12292</v>
      </c>
      <c r="N5266" s="16" t="s">
        <v>12017</v>
      </c>
      <c r="O5266" s="16" t="s">
        <v>12307</v>
      </c>
      <c r="P5266" s="16" t="s">
        <v>12296</v>
      </c>
      <c r="Q5266" s="16" t="s">
        <v>12017</v>
      </c>
    </row>
    <row r="5267" customFormat="false" ht="15" hidden="false" customHeight="false" outlineLevel="0" collapsed="false">
      <c r="A5267" s="14" t="str">
        <f aca="false">'SKU Master'!A5267</f>
        <v>12-00016</v>
      </c>
      <c r="B5267" s="14" t="str">
        <f aca="false">VLOOKUP(A5267,'SKU Master'!$A:$N,6,FALSE())</f>
        <v>CloudSheet Regular Paper Towels, 6 pack</v>
      </c>
      <c r="C5267" s="15" t="n">
        <v>12.2</v>
      </c>
      <c r="D5267" s="15" t="n">
        <v>14.5</v>
      </c>
      <c r="E5267" s="15" t="n">
        <v>13</v>
      </c>
      <c r="F5267" s="16" t="s">
        <v>12310</v>
      </c>
      <c r="G5267" s="16" t="s">
        <v>12021</v>
      </c>
      <c r="H5267" s="17" t="n">
        <v>8.86</v>
      </c>
      <c r="I5267" s="18" t="n">
        <f aca="false">('SKU Master'!I5267-H5267)/'SKU Master'!I5267</f>
        <v>0.343217197924389</v>
      </c>
      <c r="J5267" s="16" t="n">
        <v>5</v>
      </c>
      <c r="K5267" s="19" t="n">
        <f aca="false">J5267*C5267</f>
        <v>61</v>
      </c>
      <c r="L5267" s="16" t="s">
        <v>12299</v>
      </c>
      <c r="M5267" s="16" t="s">
        <v>12292</v>
      </c>
      <c r="N5267" s="16" t="s">
        <v>12017</v>
      </c>
      <c r="O5267" s="16" t="s">
        <v>12307</v>
      </c>
      <c r="P5267" s="16" t="s">
        <v>12296</v>
      </c>
      <c r="Q5267" s="16" t="s">
        <v>12017</v>
      </c>
    </row>
    <row r="5268" customFormat="false" ht="15" hidden="false" customHeight="false" outlineLevel="0" collapsed="false">
      <c r="A5268" s="14" t="str">
        <f aca="false">'SKU Master'!A5268</f>
        <v>12-00017</v>
      </c>
      <c r="B5268" s="14" t="str">
        <f aca="false">VLOOKUP(A5268,'SKU Master'!$A:$N,6,FALSE())</f>
        <v>CloudSheet Select-A-Size Paper Towels, 6 pack</v>
      </c>
      <c r="C5268" s="15" t="n">
        <v>11.2</v>
      </c>
      <c r="D5268" s="15" t="n">
        <v>15.8</v>
      </c>
      <c r="E5268" s="15" t="n">
        <v>11.2</v>
      </c>
      <c r="F5268" s="16" t="s">
        <v>12309</v>
      </c>
      <c r="G5268" s="16" t="s">
        <v>12021</v>
      </c>
      <c r="H5268" s="17" t="n">
        <v>6.67</v>
      </c>
      <c r="I5268" s="18" t="n">
        <f aca="false">('SKU Master'!I5268-H5268)/'SKU Master'!I5268</f>
        <v>0.364156339370829</v>
      </c>
      <c r="J5268" s="16" t="n">
        <v>7</v>
      </c>
      <c r="K5268" s="19" t="n">
        <f aca="false">J5268*C5268</f>
        <v>78.4</v>
      </c>
      <c r="L5268" s="16" t="s">
        <v>12295</v>
      </c>
      <c r="M5268" s="16" t="s">
        <v>12292</v>
      </c>
      <c r="N5268" s="16" t="s">
        <v>12017</v>
      </c>
      <c r="O5268" s="16" t="s">
        <v>12307</v>
      </c>
      <c r="P5268" s="16" t="s">
        <v>12297</v>
      </c>
      <c r="Q5268" s="16" t="s">
        <v>12017</v>
      </c>
    </row>
    <row r="5269" customFormat="false" ht="15" hidden="false" customHeight="false" outlineLevel="0" collapsed="false">
      <c r="A5269" s="14" t="str">
        <f aca="false">'SKU Master'!A5269</f>
        <v>12-00018</v>
      </c>
      <c r="B5269" s="14" t="str">
        <f aca="false">VLOOKUP(A5269,'SKU Master'!$A:$N,6,FALSE())</f>
        <v>CloudSheet Giant Roll Paper Towels, 8 pack</v>
      </c>
      <c r="C5269" s="15" t="n">
        <v>11.5</v>
      </c>
      <c r="D5269" s="15" t="n">
        <v>12.6</v>
      </c>
      <c r="E5269" s="15" t="n">
        <v>10.8</v>
      </c>
      <c r="F5269" s="16" t="s">
        <v>12309</v>
      </c>
      <c r="G5269" s="16" t="s">
        <v>12017</v>
      </c>
      <c r="H5269" s="17" t="n">
        <v>10.5</v>
      </c>
      <c r="I5269" s="18" t="n">
        <f aca="false">('SKU Master'!I5269-H5269)/'SKU Master'!I5269</f>
        <v>0.313276651406148</v>
      </c>
      <c r="J5269" s="16" t="n">
        <v>6</v>
      </c>
      <c r="K5269" s="19" t="n">
        <f aca="false">J5269*C5269</f>
        <v>69</v>
      </c>
      <c r="L5269" s="16" t="s">
        <v>12295</v>
      </c>
      <c r="M5269" s="16" t="s">
        <v>12292</v>
      </c>
      <c r="N5269" s="16" t="s">
        <v>12017</v>
      </c>
      <c r="O5269" s="16" t="s">
        <v>12307</v>
      </c>
      <c r="P5269" s="16" t="s">
        <v>12296</v>
      </c>
      <c r="Q5269" s="16" t="s">
        <v>12017</v>
      </c>
    </row>
    <row r="5270" customFormat="false" ht="15" hidden="false" customHeight="false" outlineLevel="0" collapsed="false">
      <c r="A5270" s="14" t="str">
        <f aca="false">'SKU Master'!A5270</f>
        <v>12-00019</v>
      </c>
      <c r="B5270" s="14" t="str">
        <f aca="false">VLOOKUP(A5270,'SKU Master'!$A:$N,6,FALSE())</f>
        <v>Harborline Select-A-Size Paper Towels, 8 pack</v>
      </c>
      <c r="C5270" s="15" t="n">
        <v>9.6</v>
      </c>
      <c r="D5270" s="15" t="n">
        <v>14.4</v>
      </c>
      <c r="E5270" s="15" t="n">
        <v>13.2</v>
      </c>
      <c r="F5270" s="16" t="s">
        <v>12310</v>
      </c>
      <c r="G5270" s="16" t="s">
        <v>12021</v>
      </c>
      <c r="H5270" s="17" t="n">
        <v>8.35</v>
      </c>
      <c r="I5270" s="18" t="n">
        <f aca="false">('SKU Master'!I5270-H5270)/'SKU Master'!I5270</f>
        <v>0.394488759970994</v>
      </c>
      <c r="J5270" s="16" t="n">
        <v>8</v>
      </c>
      <c r="K5270" s="19" t="n">
        <f aca="false">J5270*C5270</f>
        <v>76.8</v>
      </c>
      <c r="L5270" s="16" t="s">
        <v>12295</v>
      </c>
      <c r="M5270" s="16" t="s">
        <v>12292</v>
      </c>
      <c r="N5270" s="16" t="s">
        <v>12017</v>
      </c>
      <c r="O5270" s="16" t="s">
        <v>12307</v>
      </c>
      <c r="P5270" s="16" t="s">
        <v>12297</v>
      </c>
      <c r="Q5270" s="16" t="s">
        <v>12021</v>
      </c>
    </row>
    <row r="5271" customFormat="false" ht="15" hidden="false" customHeight="false" outlineLevel="0" collapsed="false">
      <c r="A5271" s="14" t="str">
        <f aca="false">'SKU Master'!A5271</f>
        <v>12-00020</v>
      </c>
      <c r="B5271" s="14" t="str">
        <f aca="false">VLOOKUP(A5271,'SKU Master'!$A:$N,6,FALSE())</f>
        <v>Harborline Select-A-Size Paper Towels, 8 pack</v>
      </c>
      <c r="C5271" s="15" t="n">
        <v>9.1</v>
      </c>
      <c r="D5271" s="15" t="n">
        <v>16</v>
      </c>
      <c r="E5271" s="15" t="n">
        <v>8.8</v>
      </c>
      <c r="F5271" s="16" t="s">
        <v>12309</v>
      </c>
      <c r="G5271" s="16" t="s">
        <v>12021</v>
      </c>
      <c r="H5271" s="17" t="n">
        <v>6.62</v>
      </c>
      <c r="I5271" s="18" t="n">
        <f aca="false">('SKU Master'!I5271-H5271)/'SKU Master'!I5271</f>
        <v>0.42384682332463</v>
      </c>
      <c r="J5271" s="16" t="n">
        <v>2</v>
      </c>
      <c r="K5271" s="19" t="n">
        <f aca="false">J5271*C5271</f>
        <v>18.2</v>
      </c>
      <c r="L5271" s="16" t="s">
        <v>12295</v>
      </c>
      <c r="M5271" s="16" t="s">
        <v>12292</v>
      </c>
      <c r="N5271" s="16" t="s">
        <v>12017</v>
      </c>
      <c r="O5271" s="16" t="s">
        <v>12307</v>
      </c>
      <c r="P5271" s="16" t="s">
        <v>12298</v>
      </c>
      <c r="Q5271" s="16" t="s">
        <v>12017</v>
      </c>
    </row>
    <row r="5272" customFormat="false" ht="15" hidden="false" customHeight="false" outlineLevel="0" collapsed="false">
      <c r="A5272" s="14" t="str">
        <f aca="false">'SKU Master'!A5272</f>
        <v>12-00021</v>
      </c>
      <c r="B5272" s="14" t="str">
        <f aca="false">VLOOKUP(A5272,'SKU Master'!$A:$N,6,FALSE())</f>
        <v>Softly Select-A-Size Paper Towels, 6 pack</v>
      </c>
      <c r="C5272" s="15" t="n">
        <v>12.5</v>
      </c>
      <c r="D5272" s="15" t="n">
        <v>12.1</v>
      </c>
      <c r="E5272" s="15" t="n">
        <v>10.7</v>
      </c>
      <c r="F5272" s="16" t="s">
        <v>12309</v>
      </c>
      <c r="G5272" s="16" t="s">
        <v>12021</v>
      </c>
      <c r="H5272" s="17" t="n">
        <v>8.37</v>
      </c>
      <c r="I5272" s="18" t="n">
        <f aca="false">('SKU Master'!I5272-H5272)/'SKU Master'!I5272</f>
        <v>0.265144863915716</v>
      </c>
      <c r="J5272" s="16" t="n">
        <v>6</v>
      </c>
      <c r="K5272" s="19" t="n">
        <f aca="false">J5272*C5272</f>
        <v>75</v>
      </c>
      <c r="L5272" s="16" t="s">
        <v>12295</v>
      </c>
      <c r="M5272" s="16" t="s">
        <v>12292</v>
      </c>
      <c r="N5272" s="16" t="s">
        <v>12017</v>
      </c>
      <c r="O5272" s="16" t="s">
        <v>12307</v>
      </c>
      <c r="P5272" s="16" t="s">
        <v>12296</v>
      </c>
      <c r="Q5272" s="16" t="s">
        <v>12017</v>
      </c>
    </row>
    <row r="5273" customFormat="false" ht="15" hidden="false" customHeight="false" outlineLevel="0" collapsed="false">
      <c r="A5273" s="14" t="str">
        <f aca="false">'SKU Master'!A5273</f>
        <v>12-00022</v>
      </c>
      <c r="B5273" s="14" t="str">
        <f aca="false">VLOOKUP(A5273,'SKU Master'!$A:$N,6,FALSE())</f>
        <v>Harborline Select-A-Size Paper Towels, 6 pack</v>
      </c>
      <c r="C5273" s="15" t="n">
        <v>12.2</v>
      </c>
      <c r="D5273" s="15" t="n">
        <v>14.8</v>
      </c>
      <c r="E5273" s="15" t="n">
        <v>8.5</v>
      </c>
      <c r="F5273" s="16" t="s">
        <v>12310</v>
      </c>
      <c r="G5273" s="16" t="s">
        <v>12021</v>
      </c>
      <c r="H5273" s="17" t="n">
        <v>8.09</v>
      </c>
      <c r="I5273" s="18" t="n">
        <f aca="false">('SKU Master'!I5273-H5273)/'SKU Master'!I5273</f>
        <v>0.31959629941127</v>
      </c>
      <c r="J5273" s="16" t="n">
        <v>2</v>
      </c>
      <c r="K5273" s="19" t="n">
        <f aca="false">J5273*C5273</f>
        <v>24.4</v>
      </c>
      <c r="L5273" s="16" t="s">
        <v>12295</v>
      </c>
      <c r="M5273" s="16" t="s">
        <v>12292</v>
      </c>
      <c r="N5273" s="16" t="s">
        <v>12017</v>
      </c>
      <c r="O5273" s="16" t="s">
        <v>12307</v>
      </c>
      <c r="P5273" s="16" t="s">
        <v>12294</v>
      </c>
      <c r="Q5273" s="16" t="s">
        <v>12017</v>
      </c>
    </row>
    <row r="5274" customFormat="false" ht="15" hidden="false" customHeight="false" outlineLevel="0" collapsed="false">
      <c r="A5274" s="14" t="str">
        <f aca="false">'SKU Master'!A5274</f>
        <v>12-00023</v>
      </c>
      <c r="B5274" s="14" t="str">
        <f aca="false">VLOOKUP(A5274,'SKU Master'!$A:$N,6,FALSE())</f>
        <v>Softly Select-A-Size Paper Towels, 8 pack</v>
      </c>
      <c r="C5274" s="15" t="n">
        <v>11.5</v>
      </c>
      <c r="D5274" s="15" t="n">
        <v>10.5</v>
      </c>
      <c r="E5274" s="15" t="n">
        <v>12.4</v>
      </c>
      <c r="F5274" s="16" t="s">
        <v>12309</v>
      </c>
      <c r="G5274" s="16" t="s">
        <v>12021</v>
      </c>
      <c r="H5274" s="17" t="n">
        <v>6.68</v>
      </c>
      <c r="I5274" s="18" t="n">
        <f aca="false">('SKU Master'!I5274-H5274)/'SKU Master'!I5274</f>
        <v>0.288604898828541</v>
      </c>
      <c r="J5274" s="16" t="n">
        <v>2</v>
      </c>
      <c r="K5274" s="19" t="n">
        <f aca="false">J5274*C5274</f>
        <v>23</v>
      </c>
      <c r="L5274" s="16" t="s">
        <v>12295</v>
      </c>
      <c r="M5274" s="16" t="s">
        <v>12292</v>
      </c>
      <c r="N5274" s="16" t="s">
        <v>12017</v>
      </c>
      <c r="O5274" s="16" t="s">
        <v>12307</v>
      </c>
      <c r="P5274" s="16" t="s">
        <v>12294</v>
      </c>
      <c r="Q5274" s="16" t="s">
        <v>12017</v>
      </c>
    </row>
    <row r="5275" customFormat="false" ht="15" hidden="false" customHeight="false" outlineLevel="0" collapsed="false">
      <c r="A5275" s="14" t="str">
        <f aca="false">'SKU Master'!A5275</f>
        <v>12-00024</v>
      </c>
      <c r="B5275" s="14" t="str">
        <f aca="false">VLOOKUP(A5275,'SKU Master'!$A:$N,6,FALSE())</f>
        <v>CloudSheet Regular Paper Towels, 6 pack</v>
      </c>
      <c r="C5275" s="15" t="n">
        <v>10</v>
      </c>
      <c r="D5275" s="15" t="n">
        <v>11.8</v>
      </c>
      <c r="E5275" s="15" t="n">
        <v>8.9</v>
      </c>
      <c r="F5275" s="16" t="s">
        <v>12310</v>
      </c>
      <c r="G5275" s="16" t="s">
        <v>12017</v>
      </c>
      <c r="H5275" s="17" t="n">
        <v>7.64</v>
      </c>
      <c r="I5275" s="18" t="n">
        <f aca="false">('SKU Master'!I5275-H5275)/'SKU Master'!I5275</f>
        <v>0.329236172080773</v>
      </c>
      <c r="J5275" s="16" t="n">
        <v>5</v>
      </c>
      <c r="K5275" s="19" t="n">
        <f aca="false">J5275*C5275</f>
        <v>50</v>
      </c>
      <c r="L5275" s="16" t="s">
        <v>12295</v>
      </c>
      <c r="M5275" s="16" t="s">
        <v>12292</v>
      </c>
      <c r="N5275" s="16" t="s">
        <v>12017</v>
      </c>
      <c r="O5275" s="16" t="s">
        <v>12307</v>
      </c>
      <c r="P5275" s="16" t="s">
        <v>12298</v>
      </c>
      <c r="Q5275" s="16" t="s">
        <v>12017</v>
      </c>
    </row>
    <row r="5276" customFormat="false" ht="15" hidden="false" customHeight="false" outlineLevel="0" collapsed="false">
      <c r="A5276" s="14" t="str">
        <f aca="false">'SKU Master'!A5276</f>
        <v>12-00025</v>
      </c>
      <c r="B5276" s="14" t="str">
        <f aca="false">VLOOKUP(A5276,'SKU Master'!$A:$N,6,FALSE())</f>
        <v>Softly Giant Roll Paper Towels, 6 pack</v>
      </c>
      <c r="C5276" s="15" t="n">
        <v>9.2</v>
      </c>
      <c r="D5276" s="15" t="n">
        <v>10.8</v>
      </c>
      <c r="E5276" s="15" t="n">
        <v>9.9</v>
      </c>
      <c r="F5276" s="16" t="s">
        <v>12309</v>
      </c>
      <c r="G5276" s="16" t="s">
        <v>12021</v>
      </c>
      <c r="H5276" s="17" t="n">
        <v>8.99</v>
      </c>
      <c r="I5276" s="18" t="n">
        <f aca="false">('SKU Master'!I5276-H5276)/'SKU Master'!I5276</f>
        <v>0.323551542513168</v>
      </c>
      <c r="J5276" s="16" t="n">
        <v>9</v>
      </c>
      <c r="K5276" s="19" t="n">
        <f aca="false">J5276*C5276</f>
        <v>82.8</v>
      </c>
      <c r="L5276" s="16" t="s">
        <v>12295</v>
      </c>
      <c r="M5276" s="16" t="s">
        <v>12292</v>
      </c>
      <c r="N5276" s="16" t="s">
        <v>12017</v>
      </c>
      <c r="O5276" s="16" t="s">
        <v>12307</v>
      </c>
      <c r="P5276" s="16" t="s">
        <v>12297</v>
      </c>
      <c r="Q5276" s="16" t="s">
        <v>12017</v>
      </c>
    </row>
    <row r="5277" customFormat="false" ht="15" hidden="false" customHeight="false" outlineLevel="0" collapsed="false">
      <c r="A5277" s="14" t="str">
        <f aca="false">'SKU Master'!A5277</f>
        <v>12-00026</v>
      </c>
      <c r="B5277" s="14" t="str">
        <f aca="false">VLOOKUP(A5277,'SKU Master'!$A:$N,6,FALSE())</f>
        <v>Harborline Regular Paper Towels, 6 pack</v>
      </c>
      <c r="C5277" s="15" t="n">
        <v>10.5</v>
      </c>
      <c r="D5277" s="15" t="n">
        <v>14</v>
      </c>
      <c r="E5277" s="15" t="n">
        <v>10.3</v>
      </c>
      <c r="F5277" s="16" t="s">
        <v>12309</v>
      </c>
      <c r="G5277" s="16" t="s">
        <v>12021</v>
      </c>
      <c r="H5277" s="17" t="n">
        <v>6.19</v>
      </c>
      <c r="I5277" s="18" t="n">
        <f aca="false">('SKU Master'!I5277-H5277)/'SKU Master'!I5277</f>
        <v>0.474978795589483</v>
      </c>
      <c r="J5277" s="16" t="n">
        <v>2</v>
      </c>
      <c r="K5277" s="19" t="n">
        <f aca="false">J5277*C5277</f>
        <v>21</v>
      </c>
      <c r="L5277" s="16" t="s">
        <v>12295</v>
      </c>
      <c r="M5277" s="16" t="s">
        <v>12292</v>
      </c>
      <c r="N5277" s="16" t="s">
        <v>12017</v>
      </c>
      <c r="O5277" s="16" t="s">
        <v>12307</v>
      </c>
      <c r="P5277" s="16" t="s">
        <v>12298</v>
      </c>
      <c r="Q5277" s="16" t="s">
        <v>12017</v>
      </c>
    </row>
    <row r="5278" customFormat="false" ht="15" hidden="false" customHeight="false" outlineLevel="0" collapsed="false">
      <c r="A5278" s="14" t="str">
        <f aca="false">'SKU Master'!A5278</f>
        <v>12-00027</v>
      </c>
      <c r="B5278" s="14" t="str">
        <f aca="false">VLOOKUP(A5278,'SKU Master'!$A:$N,6,FALSE())</f>
        <v>Harborline Select-A-Size Paper Towels, 6 pack</v>
      </c>
      <c r="C5278" s="15" t="n">
        <v>10.4</v>
      </c>
      <c r="D5278" s="15" t="n">
        <v>12.8</v>
      </c>
      <c r="E5278" s="15" t="n">
        <v>12.1</v>
      </c>
      <c r="F5278" s="16" t="s">
        <v>12309</v>
      </c>
      <c r="G5278" s="16" t="s">
        <v>12021</v>
      </c>
      <c r="H5278" s="17" t="n">
        <v>6.66</v>
      </c>
      <c r="I5278" s="18" t="n">
        <f aca="false">('SKU Master'!I5278-H5278)/'SKU Master'!I5278</f>
        <v>0.410097431355182</v>
      </c>
      <c r="J5278" s="16" t="n">
        <v>8</v>
      </c>
      <c r="K5278" s="19" t="n">
        <f aca="false">J5278*C5278</f>
        <v>83.2</v>
      </c>
      <c r="L5278" s="16" t="s">
        <v>12295</v>
      </c>
      <c r="M5278" s="16" t="s">
        <v>12292</v>
      </c>
      <c r="N5278" s="16" t="s">
        <v>12017</v>
      </c>
      <c r="O5278" s="16" t="s">
        <v>12307</v>
      </c>
      <c r="P5278" s="16" t="s">
        <v>12297</v>
      </c>
      <c r="Q5278" s="16" t="s">
        <v>12021</v>
      </c>
    </row>
    <row r="5279" customFormat="false" ht="15" hidden="false" customHeight="false" outlineLevel="0" collapsed="false">
      <c r="A5279" s="14" t="str">
        <f aca="false">'SKU Master'!A5279</f>
        <v>12-00028</v>
      </c>
      <c r="B5279" s="14" t="str">
        <f aca="false">VLOOKUP(A5279,'SKU Master'!$A:$N,6,FALSE())</f>
        <v>Softly Giant Roll Paper Towels, 8 pack</v>
      </c>
      <c r="C5279" s="15" t="n">
        <v>9.4</v>
      </c>
      <c r="D5279" s="15" t="n">
        <v>13.2</v>
      </c>
      <c r="E5279" s="15" t="n">
        <v>12</v>
      </c>
      <c r="F5279" s="16" t="s">
        <v>12309</v>
      </c>
      <c r="G5279" s="16" t="s">
        <v>12021</v>
      </c>
      <c r="H5279" s="17" t="n">
        <v>7.22</v>
      </c>
      <c r="I5279" s="18" t="n">
        <f aca="false">('SKU Master'!I5279-H5279)/'SKU Master'!I5279</f>
        <v>0.392767031118587</v>
      </c>
      <c r="J5279" s="16" t="n">
        <v>6</v>
      </c>
      <c r="K5279" s="19" t="n">
        <f aca="false">J5279*C5279</f>
        <v>56.4</v>
      </c>
      <c r="L5279" s="16" t="s">
        <v>12295</v>
      </c>
      <c r="M5279" s="16" t="s">
        <v>12292</v>
      </c>
      <c r="N5279" s="16" t="s">
        <v>12017</v>
      </c>
      <c r="O5279" s="16" t="s">
        <v>12307</v>
      </c>
      <c r="P5279" s="16" t="s">
        <v>12296</v>
      </c>
      <c r="Q5279" s="16" t="s">
        <v>12017</v>
      </c>
    </row>
    <row r="5280" customFormat="false" ht="15" hidden="false" customHeight="false" outlineLevel="0" collapsed="false">
      <c r="A5280" s="14" t="str">
        <f aca="false">'SKU Master'!A5280</f>
        <v>12-00029</v>
      </c>
      <c r="B5280" s="14" t="str">
        <f aca="false">VLOOKUP(A5280,'SKU Master'!$A:$N,6,FALSE())</f>
        <v>CloudSheet Select-A-Size Paper Towels, 6 pack</v>
      </c>
      <c r="C5280" s="15" t="n">
        <v>11.4</v>
      </c>
      <c r="D5280" s="15" t="n">
        <v>11.5</v>
      </c>
      <c r="E5280" s="15" t="n">
        <v>9.1</v>
      </c>
      <c r="F5280" s="16" t="s">
        <v>12309</v>
      </c>
      <c r="G5280" s="16" t="s">
        <v>12017</v>
      </c>
      <c r="H5280" s="17" t="n">
        <v>7.21</v>
      </c>
      <c r="I5280" s="18" t="n">
        <f aca="false">('SKU Master'!I5280-H5280)/'SKU Master'!I5280</f>
        <v>0.263534218590398</v>
      </c>
      <c r="J5280" s="16" t="n">
        <v>3</v>
      </c>
      <c r="K5280" s="19" t="n">
        <f aca="false">J5280*C5280</f>
        <v>34.2</v>
      </c>
      <c r="L5280" s="16" t="s">
        <v>12295</v>
      </c>
      <c r="M5280" s="16" t="s">
        <v>12292</v>
      </c>
      <c r="N5280" s="16" t="s">
        <v>12017</v>
      </c>
      <c r="O5280" s="16" t="s">
        <v>12307</v>
      </c>
      <c r="P5280" s="16" t="s">
        <v>12298</v>
      </c>
      <c r="Q5280" s="16" t="s">
        <v>12017</v>
      </c>
    </row>
    <row r="5281" customFormat="false" ht="15" hidden="false" customHeight="false" outlineLevel="0" collapsed="false">
      <c r="A5281" s="14" t="str">
        <f aca="false">'SKU Master'!A5281</f>
        <v>12-00030</v>
      </c>
      <c r="B5281" s="14" t="str">
        <f aca="false">VLOOKUP(A5281,'SKU Master'!$A:$N,6,FALSE())</f>
        <v>Harborline Ultra Soft Bath Tissue, 12 pack</v>
      </c>
      <c r="C5281" s="15" t="n">
        <v>8.7</v>
      </c>
      <c r="D5281" s="15" t="n">
        <v>12.6</v>
      </c>
      <c r="E5281" s="15" t="n">
        <v>10.4</v>
      </c>
      <c r="F5281" s="16" t="s">
        <v>12309</v>
      </c>
      <c r="G5281" s="16" t="s">
        <v>12021</v>
      </c>
      <c r="H5281" s="17" t="n">
        <v>8.73</v>
      </c>
      <c r="I5281" s="18" t="n">
        <f aca="false">('SKU Master'!I5281-H5281)/'SKU Master'!I5281</f>
        <v>0.397515527950311</v>
      </c>
      <c r="J5281" s="16" t="n">
        <v>5</v>
      </c>
      <c r="K5281" s="19" t="n">
        <f aca="false">J5281*C5281</f>
        <v>43.5</v>
      </c>
      <c r="L5281" s="16" t="s">
        <v>12295</v>
      </c>
      <c r="M5281" s="16" t="s">
        <v>12292</v>
      </c>
      <c r="N5281" s="16" t="s">
        <v>12017</v>
      </c>
      <c r="O5281" s="16" t="s">
        <v>12307</v>
      </c>
      <c r="P5281" s="16" t="s">
        <v>12296</v>
      </c>
      <c r="Q5281" s="16" t="s">
        <v>12017</v>
      </c>
    </row>
    <row r="5282" customFormat="false" ht="15" hidden="false" customHeight="false" outlineLevel="0" collapsed="false">
      <c r="A5282" s="14" t="str">
        <f aca="false">'SKU Master'!A5282</f>
        <v>12-00031</v>
      </c>
      <c r="B5282" s="14" t="str">
        <f aca="false">VLOOKUP(A5282,'SKU Master'!$A:$N,6,FALSE())</f>
        <v>CloudSheet Regular Bath Tissue, 24 pack</v>
      </c>
      <c r="C5282" s="15" t="n">
        <v>10.3</v>
      </c>
      <c r="D5282" s="15" t="n">
        <v>14.2</v>
      </c>
      <c r="E5282" s="15" t="n">
        <v>11.2</v>
      </c>
      <c r="F5282" s="16" t="s">
        <v>12309</v>
      </c>
      <c r="G5282" s="16" t="s">
        <v>12021</v>
      </c>
      <c r="H5282" s="17" t="n">
        <v>7.75</v>
      </c>
      <c r="I5282" s="18" t="n">
        <f aca="false">('SKU Master'!I5282-H5282)/'SKU Master'!I5282</f>
        <v>0.348191757779647</v>
      </c>
      <c r="J5282" s="16" t="n">
        <v>6</v>
      </c>
      <c r="K5282" s="19" t="n">
        <f aca="false">J5282*C5282</f>
        <v>61.8</v>
      </c>
      <c r="L5282" s="16" t="s">
        <v>12295</v>
      </c>
      <c r="M5282" s="16" t="s">
        <v>12292</v>
      </c>
      <c r="N5282" s="16" t="s">
        <v>12017</v>
      </c>
      <c r="O5282" s="16" t="s">
        <v>12307</v>
      </c>
      <c r="P5282" s="16" t="s">
        <v>12297</v>
      </c>
      <c r="Q5282" s="16" t="s">
        <v>12017</v>
      </c>
    </row>
    <row r="5283" customFormat="false" ht="15" hidden="false" customHeight="false" outlineLevel="0" collapsed="false">
      <c r="A5283" s="14" t="str">
        <f aca="false">'SKU Master'!A5283</f>
        <v>12-00032</v>
      </c>
      <c r="B5283" s="14" t="str">
        <f aca="false">VLOOKUP(A5283,'SKU Master'!$A:$N,6,FALSE())</f>
        <v>Harborline Regular Bath Tissue, 12 pack</v>
      </c>
      <c r="C5283" s="15" t="n">
        <v>8.8</v>
      </c>
      <c r="D5283" s="15" t="n">
        <v>12.1</v>
      </c>
      <c r="E5283" s="15" t="n">
        <v>9</v>
      </c>
      <c r="F5283" s="16" t="s">
        <v>12309</v>
      </c>
      <c r="G5283" s="16" t="s">
        <v>12021</v>
      </c>
      <c r="H5283" s="17" t="n">
        <v>7.61</v>
      </c>
      <c r="I5283" s="18" t="n">
        <f aca="false">('SKU Master'!I5283-H5283)/'SKU Master'!I5283</f>
        <v>0.38079739625712</v>
      </c>
      <c r="J5283" s="16" t="n">
        <v>2</v>
      </c>
      <c r="K5283" s="19" t="n">
        <f aca="false">J5283*C5283</f>
        <v>17.6</v>
      </c>
      <c r="L5283" s="16" t="s">
        <v>12295</v>
      </c>
      <c r="M5283" s="16" t="s">
        <v>12292</v>
      </c>
      <c r="N5283" s="16" t="s">
        <v>12017</v>
      </c>
      <c r="O5283" s="16" t="s">
        <v>12307</v>
      </c>
      <c r="P5283" s="16" t="s">
        <v>12298</v>
      </c>
      <c r="Q5283" s="16" t="s">
        <v>12017</v>
      </c>
    </row>
    <row r="5284" customFormat="false" ht="15" hidden="false" customHeight="false" outlineLevel="0" collapsed="false">
      <c r="A5284" s="14" t="str">
        <f aca="false">'SKU Master'!A5284</f>
        <v>12-00033</v>
      </c>
      <c r="B5284" s="14" t="str">
        <f aca="false">VLOOKUP(A5284,'SKU Master'!$A:$N,6,FALSE())</f>
        <v>Softly Ultra Soft Bath Tissue, 24 pack</v>
      </c>
      <c r="C5284" s="15" t="n">
        <v>8.9</v>
      </c>
      <c r="D5284" s="15" t="n">
        <v>10.7</v>
      </c>
      <c r="E5284" s="15" t="n">
        <v>10.5</v>
      </c>
      <c r="F5284" s="16" t="s">
        <v>12309</v>
      </c>
      <c r="G5284" s="16" t="s">
        <v>12021</v>
      </c>
      <c r="H5284" s="17" t="n">
        <v>9.52</v>
      </c>
      <c r="I5284" s="18" t="n">
        <f aca="false">('SKU Master'!I5284-H5284)/'SKU Master'!I5284</f>
        <v>0.283671933784801</v>
      </c>
      <c r="J5284" s="16" t="n">
        <v>4</v>
      </c>
      <c r="K5284" s="19" t="n">
        <f aca="false">J5284*C5284</f>
        <v>35.6</v>
      </c>
      <c r="L5284" s="16" t="s">
        <v>12295</v>
      </c>
      <c r="M5284" s="16" t="s">
        <v>12292</v>
      </c>
      <c r="N5284" s="16" t="s">
        <v>12017</v>
      </c>
      <c r="O5284" s="16" t="s">
        <v>12307</v>
      </c>
      <c r="P5284" s="16" t="s">
        <v>12296</v>
      </c>
      <c r="Q5284" s="16" t="s">
        <v>12017</v>
      </c>
    </row>
    <row r="5285" customFormat="false" ht="15" hidden="false" customHeight="false" outlineLevel="0" collapsed="false">
      <c r="A5285" s="14" t="str">
        <f aca="false">'SKU Master'!A5285</f>
        <v>12-00034</v>
      </c>
      <c r="B5285" s="14" t="str">
        <f aca="false">VLOOKUP(A5285,'SKU Master'!$A:$N,6,FALSE())</f>
        <v>CloudSheet Regular Bath Tissue, 12 pack</v>
      </c>
      <c r="C5285" s="15" t="n">
        <v>8.7</v>
      </c>
      <c r="D5285" s="15" t="n">
        <v>11.2</v>
      </c>
      <c r="E5285" s="15" t="n">
        <v>11.3</v>
      </c>
      <c r="F5285" s="16" t="s">
        <v>12309</v>
      </c>
      <c r="G5285" s="16" t="s">
        <v>12021</v>
      </c>
      <c r="H5285" s="17" t="n">
        <v>10.94</v>
      </c>
      <c r="I5285" s="18" t="n">
        <f aca="false">('SKU Master'!I5285-H5285)/'SKU Master'!I5285</f>
        <v>0.348421679571173</v>
      </c>
      <c r="J5285" s="16" t="n">
        <v>1</v>
      </c>
      <c r="K5285" s="19" t="n">
        <f aca="false">J5285*C5285</f>
        <v>8.7</v>
      </c>
      <c r="L5285" s="16" t="s">
        <v>12295</v>
      </c>
      <c r="M5285" s="16" t="s">
        <v>12292</v>
      </c>
      <c r="N5285" s="16" t="s">
        <v>12017</v>
      </c>
      <c r="O5285" s="16" t="s">
        <v>12307</v>
      </c>
      <c r="P5285" s="16" t="s">
        <v>12294</v>
      </c>
      <c r="Q5285" s="16" t="s">
        <v>12017</v>
      </c>
    </row>
    <row r="5286" customFormat="false" ht="15" hidden="false" customHeight="false" outlineLevel="0" collapsed="false">
      <c r="A5286" s="14" t="str">
        <f aca="false">'SKU Master'!A5286</f>
        <v>12-00035</v>
      </c>
      <c r="B5286" s="14" t="str">
        <f aca="false">VLOOKUP(A5286,'SKU Master'!$A:$N,6,FALSE())</f>
        <v>Softly Ultra Soft Bath Tissue, 12 pack</v>
      </c>
      <c r="C5286" s="15" t="n">
        <v>10.4</v>
      </c>
      <c r="D5286" s="15" t="n">
        <v>11.7</v>
      </c>
      <c r="E5286" s="15" t="n">
        <v>8.3</v>
      </c>
      <c r="F5286" s="16" t="s">
        <v>12309</v>
      </c>
      <c r="G5286" s="16" t="s">
        <v>12021</v>
      </c>
      <c r="H5286" s="17" t="n">
        <v>11.22</v>
      </c>
      <c r="I5286" s="18" t="n">
        <f aca="false">('SKU Master'!I5286-H5286)/'SKU Master'!I5286</f>
        <v>0.339611536197763</v>
      </c>
      <c r="J5286" s="16" t="n">
        <v>3</v>
      </c>
      <c r="K5286" s="19" t="n">
        <f aca="false">J5286*C5286</f>
        <v>31.2</v>
      </c>
      <c r="L5286" s="16" t="s">
        <v>12295</v>
      </c>
      <c r="M5286" s="16" t="s">
        <v>12292</v>
      </c>
      <c r="N5286" s="16" t="s">
        <v>12017</v>
      </c>
      <c r="O5286" s="16" t="s">
        <v>12307</v>
      </c>
      <c r="P5286" s="16" t="s">
        <v>12298</v>
      </c>
      <c r="Q5286" s="16" t="s">
        <v>12017</v>
      </c>
    </row>
    <row r="5287" customFormat="false" ht="15" hidden="false" customHeight="false" outlineLevel="0" collapsed="false">
      <c r="A5287" s="14" t="str">
        <f aca="false">'SKU Master'!A5287</f>
        <v>12-00036</v>
      </c>
      <c r="B5287" s="14" t="str">
        <f aca="false">VLOOKUP(A5287,'SKU Master'!$A:$N,6,FALSE())</f>
        <v>Softly Regular Bath Tissue, 24 pack</v>
      </c>
      <c r="C5287" s="15" t="n">
        <v>9.4</v>
      </c>
      <c r="D5287" s="15" t="n">
        <v>12</v>
      </c>
      <c r="E5287" s="15" t="n">
        <v>9.3</v>
      </c>
      <c r="F5287" s="16" t="s">
        <v>12309</v>
      </c>
      <c r="G5287" s="16" t="s">
        <v>12021</v>
      </c>
      <c r="H5287" s="17" t="n">
        <v>10.78</v>
      </c>
      <c r="I5287" s="18" t="n">
        <f aca="false">('SKU Master'!I5287-H5287)/'SKU Master'!I5287</f>
        <v>0.280853902601735</v>
      </c>
      <c r="J5287" s="16" t="n">
        <v>2</v>
      </c>
      <c r="K5287" s="19" t="n">
        <f aca="false">J5287*C5287</f>
        <v>18.8</v>
      </c>
      <c r="L5287" s="16" t="s">
        <v>12295</v>
      </c>
      <c r="M5287" s="16" t="s">
        <v>12292</v>
      </c>
      <c r="N5287" s="16" t="s">
        <v>12017</v>
      </c>
      <c r="O5287" s="16" t="s">
        <v>12307</v>
      </c>
      <c r="P5287" s="16" t="s">
        <v>12294</v>
      </c>
      <c r="Q5287" s="16" t="s">
        <v>12017</v>
      </c>
    </row>
    <row r="5288" customFormat="false" ht="15" hidden="false" customHeight="false" outlineLevel="0" collapsed="false">
      <c r="A5288" s="14" t="str">
        <f aca="false">'SKU Master'!A5288</f>
        <v>12-00037</v>
      </c>
      <c r="B5288" s="14" t="str">
        <f aca="false">VLOOKUP(A5288,'SKU Master'!$A:$N,6,FALSE())</f>
        <v>Softly Mega Roll Bath Tissue, 24 pack</v>
      </c>
      <c r="C5288" s="15" t="n">
        <v>12.6</v>
      </c>
      <c r="D5288" s="15" t="n">
        <v>10.8</v>
      </c>
      <c r="E5288" s="15" t="n">
        <v>8.5</v>
      </c>
      <c r="F5288" s="16" t="s">
        <v>12310</v>
      </c>
      <c r="G5288" s="16" t="s">
        <v>12017</v>
      </c>
      <c r="H5288" s="17" t="n">
        <v>7.43</v>
      </c>
      <c r="I5288" s="18" t="n">
        <f aca="false">('SKU Master'!I5288-H5288)/'SKU Master'!I5288</f>
        <v>0.395443449959317</v>
      </c>
      <c r="J5288" s="16" t="n">
        <v>5</v>
      </c>
      <c r="K5288" s="19" t="n">
        <f aca="false">J5288*C5288</f>
        <v>63</v>
      </c>
      <c r="L5288" s="16" t="s">
        <v>12295</v>
      </c>
      <c r="M5288" s="16" t="s">
        <v>12292</v>
      </c>
      <c r="N5288" s="16" t="s">
        <v>12017</v>
      </c>
      <c r="O5288" s="16" t="s">
        <v>12307</v>
      </c>
      <c r="P5288" s="16" t="s">
        <v>12297</v>
      </c>
      <c r="Q5288" s="16" t="s">
        <v>12017</v>
      </c>
    </row>
    <row r="5289" customFormat="false" ht="15" hidden="false" customHeight="false" outlineLevel="0" collapsed="false">
      <c r="A5289" s="14" t="str">
        <f aca="false">'SKU Master'!A5289</f>
        <v>12-00038</v>
      </c>
      <c r="B5289" s="14" t="str">
        <f aca="false">VLOOKUP(A5289,'SKU Master'!$A:$N,6,FALSE())</f>
        <v>Harborline Mega Roll Bath Tissue, 12 pack</v>
      </c>
      <c r="C5289" s="15" t="n">
        <v>13.8</v>
      </c>
      <c r="D5289" s="15" t="n">
        <v>15.6</v>
      </c>
      <c r="E5289" s="15" t="n">
        <v>9.5</v>
      </c>
      <c r="F5289" s="16" t="s">
        <v>12309</v>
      </c>
      <c r="G5289" s="16" t="s">
        <v>12021</v>
      </c>
      <c r="H5289" s="17" t="n">
        <v>8.11</v>
      </c>
      <c r="I5289" s="18" t="n">
        <f aca="false">('SKU Master'!I5289-H5289)/'SKU Master'!I5289</f>
        <v>0.432470258922323</v>
      </c>
      <c r="J5289" s="16" t="n">
        <v>7</v>
      </c>
      <c r="K5289" s="19" t="n">
        <f aca="false">J5289*C5289</f>
        <v>96.6</v>
      </c>
      <c r="L5289" s="16" t="s">
        <v>12295</v>
      </c>
      <c r="M5289" s="16" t="s">
        <v>12292</v>
      </c>
      <c r="N5289" s="16" t="s">
        <v>12017</v>
      </c>
      <c r="O5289" s="16" t="s">
        <v>12307</v>
      </c>
      <c r="P5289" s="16" t="s">
        <v>12297</v>
      </c>
      <c r="Q5289" s="16" t="s">
        <v>12017</v>
      </c>
    </row>
    <row r="5290" customFormat="false" ht="15" hidden="false" customHeight="false" outlineLevel="0" collapsed="false">
      <c r="A5290" s="14" t="str">
        <f aca="false">'SKU Master'!A5290</f>
        <v>12-00039</v>
      </c>
      <c r="B5290" s="14" t="str">
        <f aca="false">VLOOKUP(A5290,'SKU Master'!$A:$N,6,FALSE())</f>
        <v>CloudSheet Mega Roll Bath Tissue, 12 pack</v>
      </c>
      <c r="C5290" s="15" t="n">
        <v>10.1</v>
      </c>
      <c r="D5290" s="15" t="n">
        <v>11.1</v>
      </c>
      <c r="E5290" s="15" t="n">
        <v>12.7</v>
      </c>
      <c r="F5290" s="16" t="s">
        <v>12309</v>
      </c>
      <c r="G5290" s="16" t="s">
        <v>12021</v>
      </c>
      <c r="H5290" s="17" t="n">
        <v>7.68</v>
      </c>
      <c r="I5290" s="18" t="n">
        <f aca="false">('SKU Master'!I5290-H5290)/'SKU Master'!I5290</f>
        <v>0.331592689295039</v>
      </c>
      <c r="J5290" s="16" t="n">
        <v>1</v>
      </c>
      <c r="K5290" s="19" t="n">
        <f aca="false">J5290*C5290</f>
        <v>10.1</v>
      </c>
      <c r="L5290" s="16" t="s">
        <v>12299</v>
      </c>
      <c r="M5290" s="16" t="s">
        <v>12292</v>
      </c>
      <c r="N5290" s="16" t="s">
        <v>12017</v>
      </c>
      <c r="O5290" s="16" t="s">
        <v>12307</v>
      </c>
      <c r="P5290" s="16" t="s">
        <v>12294</v>
      </c>
      <c r="Q5290" s="16" t="s">
        <v>12017</v>
      </c>
    </row>
    <row r="5291" customFormat="false" ht="15" hidden="false" customHeight="false" outlineLevel="0" collapsed="false">
      <c r="A5291" s="14" t="str">
        <f aca="false">'SKU Master'!A5291</f>
        <v>12-00040</v>
      </c>
      <c r="B5291" s="14" t="str">
        <f aca="false">VLOOKUP(A5291,'SKU Master'!$A:$N,6,FALSE())</f>
        <v>CloudSheet Ultra Soft Bath Tissue, 12 pack</v>
      </c>
      <c r="C5291" s="15" t="n">
        <v>13.4</v>
      </c>
      <c r="D5291" s="15" t="n">
        <v>10</v>
      </c>
      <c r="E5291" s="15" t="n">
        <v>11.1</v>
      </c>
      <c r="F5291" s="16" t="s">
        <v>12309</v>
      </c>
      <c r="G5291" s="16" t="s">
        <v>12021</v>
      </c>
      <c r="H5291" s="17" t="n">
        <v>7.47</v>
      </c>
      <c r="I5291" s="18" t="n">
        <f aca="false">('SKU Master'!I5291-H5291)/'SKU Master'!I5291</f>
        <v>0.392188771358828</v>
      </c>
      <c r="J5291" s="16" t="n">
        <v>4</v>
      </c>
      <c r="K5291" s="19" t="n">
        <f aca="false">J5291*C5291</f>
        <v>53.6</v>
      </c>
      <c r="L5291" s="16" t="s">
        <v>12295</v>
      </c>
      <c r="M5291" s="16" t="s">
        <v>12292</v>
      </c>
      <c r="N5291" s="16" t="s">
        <v>12017</v>
      </c>
      <c r="O5291" s="16" t="s">
        <v>12307</v>
      </c>
      <c r="P5291" s="16" t="s">
        <v>12296</v>
      </c>
      <c r="Q5291" s="16" t="s">
        <v>12017</v>
      </c>
    </row>
    <row r="5292" customFormat="false" ht="15" hidden="false" customHeight="false" outlineLevel="0" collapsed="false">
      <c r="A5292" s="14" t="str">
        <f aca="false">'SKU Master'!A5292</f>
        <v>12-00041</v>
      </c>
      <c r="B5292" s="14" t="str">
        <f aca="false">VLOOKUP(A5292,'SKU Master'!$A:$N,6,FALSE())</f>
        <v>Harborline Ultra Soft Bath Tissue, 24 pack</v>
      </c>
      <c r="C5292" s="15" t="n">
        <v>12.1</v>
      </c>
      <c r="D5292" s="15" t="n">
        <v>10.4</v>
      </c>
      <c r="E5292" s="15" t="n">
        <v>9.7</v>
      </c>
      <c r="F5292" s="16" t="s">
        <v>12310</v>
      </c>
      <c r="G5292" s="16" t="s">
        <v>12021</v>
      </c>
      <c r="H5292" s="17" t="n">
        <v>8.22</v>
      </c>
      <c r="I5292" s="18" t="n">
        <f aca="false">('SKU Master'!I5292-H5292)/'SKU Master'!I5292</f>
        <v>0.44421906693712</v>
      </c>
      <c r="J5292" s="16" t="n">
        <v>4</v>
      </c>
      <c r="K5292" s="19" t="n">
        <f aca="false">J5292*C5292</f>
        <v>48.4</v>
      </c>
      <c r="L5292" s="16" t="s">
        <v>12295</v>
      </c>
      <c r="M5292" s="16" t="s">
        <v>12292</v>
      </c>
      <c r="N5292" s="16" t="s">
        <v>12017</v>
      </c>
      <c r="O5292" s="16" t="s">
        <v>12307</v>
      </c>
      <c r="P5292" s="16" t="s">
        <v>12296</v>
      </c>
      <c r="Q5292" s="16" t="s">
        <v>12017</v>
      </c>
    </row>
    <row r="5293" customFormat="false" ht="15" hidden="false" customHeight="false" outlineLevel="0" collapsed="false">
      <c r="A5293" s="14" t="str">
        <f aca="false">'SKU Master'!A5293</f>
        <v>12-00042</v>
      </c>
      <c r="B5293" s="14" t="str">
        <f aca="false">VLOOKUP(A5293,'SKU Master'!$A:$N,6,FALSE())</f>
        <v>Harborline Mega Roll Bath Tissue, 24 pack</v>
      </c>
      <c r="C5293" s="15" t="n">
        <v>13.6</v>
      </c>
      <c r="D5293" s="15" t="n">
        <v>12.6</v>
      </c>
      <c r="E5293" s="15" t="n">
        <v>11.4</v>
      </c>
      <c r="F5293" s="16" t="s">
        <v>12309</v>
      </c>
      <c r="G5293" s="16" t="s">
        <v>12021</v>
      </c>
      <c r="H5293" s="17" t="n">
        <v>7.18</v>
      </c>
      <c r="I5293" s="18" t="n">
        <f aca="false">('SKU Master'!I5293-H5293)/'SKU Master'!I5293</f>
        <v>0.447267128560431</v>
      </c>
      <c r="J5293" s="16" t="n">
        <v>2</v>
      </c>
      <c r="K5293" s="19" t="n">
        <f aca="false">J5293*C5293</f>
        <v>27.2</v>
      </c>
      <c r="L5293" s="16" t="s">
        <v>12291</v>
      </c>
      <c r="M5293" s="16" t="s">
        <v>12292</v>
      </c>
      <c r="N5293" s="16" t="s">
        <v>12017</v>
      </c>
      <c r="O5293" s="16" t="s">
        <v>12307</v>
      </c>
      <c r="P5293" s="16" t="s">
        <v>12294</v>
      </c>
      <c r="Q5293" s="16" t="s">
        <v>12017</v>
      </c>
    </row>
    <row r="5294" customFormat="false" ht="15" hidden="false" customHeight="false" outlineLevel="0" collapsed="false">
      <c r="A5294" s="14" t="str">
        <f aca="false">'SKU Master'!A5294</f>
        <v>12-00043</v>
      </c>
      <c r="B5294" s="14" t="str">
        <f aca="false">VLOOKUP(A5294,'SKU Master'!$A:$N,6,FALSE())</f>
        <v>Softly Mega Roll Bath Tissue, 12 pack</v>
      </c>
      <c r="C5294" s="15" t="n">
        <v>12.2</v>
      </c>
      <c r="D5294" s="15" t="n">
        <v>12.8</v>
      </c>
      <c r="E5294" s="15" t="n">
        <v>9.2</v>
      </c>
      <c r="F5294" s="16" t="s">
        <v>12309</v>
      </c>
      <c r="G5294" s="16" t="s">
        <v>12021</v>
      </c>
      <c r="H5294" s="17" t="n">
        <v>8.78</v>
      </c>
      <c r="I5294" s="18" t="n">
        <f aca="false">('SKU Master'!I5294-H5294)/'SKU Master'!I5294</f>
        <v>0.255301102629347</v>
      </c>
      <c r="J5294" s="16" t="n">
        <v>2</v>
      </c>
      <c r="K5294" s="19" t="n">
        <f aca="false">J5294*C5294</f>
        <v>24.4</v>
      </c>
      <c r="L5294" s="16" t="s">
        <v>12295</v>
      </c>
      <c r="M5294" s="16" t="s">
        <v>12292</v>
      </c>
      <c r="N5294" s="16" t="s">
        <v>12017</v>
      </c>
      <c r="O5294" s="16" t="s">
        <v>12307</v>
      </c>
      <c r="P5294" s="16" t="s">
        <v>12298</v>
      </c>
      <c r="Q5294" s="16" t="s">
        <v>12017</v>
      </c>
    </row>
    <row r="5295" customFormat="false" ht="15" hidden="false" customHeight="false" outlineLevel="0" collapsed="false">
      <c r="A5295" s="14" t="str">
        <f aca="false">'SKU Master'!A5295</f>
        <v>12-00044</v>
      </c>
      <c r="B5295" s="14" t="str">
        <f aca="false">VLOOKUP(A5295,'SKU Master'!$A:$N,6,FALSE())</f>
        <v>Harborline Regular Bath Tissue, 24 pack</v>
      </c>
      <c r="C5295" s="15" t="n">
        <v>12.7</v>
      </c>
      <c r="D5295" s="15" t="n">
        <v>13.7</v>
      </c>
      <c r="E5295" s="15" t="n">
        <v>13.3</v>
      </c>
      <c r="F5295" s="16" t="s">
        <v>12310</v>
      </c>
      <c r="G5295" s="16" t="s">
        <v>12021</v>
      </c>
      <c r="H5295" s="17" t="n">
        <v>9.77</v>
      </c>
      <c r="I5295" s="18" t="n">
        <f aca="false">('SKU Master'!I5295-H5295)/'SKU Master'!I5295</f>
        <v>0.418106015485408</v>
      </c>
      <c r="J5295" s="16" t="n">
        <v>6</v>
      </c>
      <c r="K5295" s="19" t="n">
        <f aca="false">J5295*C5295</f>
        <v>76.2</v>
      </c>
      <c r="L5295" s="16" t="s">
        <v>12295</v>
      </c>
      <c r="M5295" s="16" t="s">
        <v>12292</v>
      </c>
      <c r="N5295" s="16" t="s">
        <v>12017</v>
      </c>
      <c r="O5295" s="16" t="s">
        <v>12307</v>
      </c>
      <c r="P5295" s="16" t="s">
        <v>12296</v>
      </c>
      <c r="Q5295" s="16" t="s">
        <v>12017</v>
      </c>
    </row>
    <row r="5296" customFormat="false" ht="15" hidden="false" customHeight="false" outlineLevel="0" collapsed="false">
      <c r="A5296" s="14" t="str">
        <f aca="false">'SKU Master'!A5296</f>
        <v>12-00045</v>
      </c>
      <c r="B5296" s="14" t="str">
        <f aca="false">VLOOKUP(A5296,'SKU Master'!$A:$N,6,FALSE())</f>
        <v>CloudSheet Mega Roll Bath Tissue, 24 pack</v>
      </c>
      <c r="C5296" s="15" t="n">
        <v>11.6</v>
      </c>
      <c r="D5296" s="15" t="n">
        <v>11.8</v>
      </c>
      <c r="E5296" s="15" t="n">
        <v>10.2</v>
      </c>
      <c r="F5296" s="16" t="s">
        <v>12309</v>
      </c>
      <c r="G5296" s="16" t="s">
        <v>12017</v>
      </c>
      <c r="H5296" s="17" t="n">
        <v>12.58</v>
      </c>
      <c r="I5296" s="18" t="n">
        <f aca="false">('SKU Master'!I5296-H5296)/'SKU Master'!I5296</f>
        <v>0.330494944119212</v>
      </c>
      <c r="J5296" s="16" t="n">
        <v>6</v>
      </c>
      <c r="K5296" s="19" t="n">
        <f aca="false">J5296*C5296</f>
        <v>69.6</v>
      </c>
      <c r="L5296" s="16" t="s">
        <v>12295</v>
      </c>
      <c r="M5296" s="16" t="s">
        <v>12292</v>
      </c>
      <c r="N5296" s="16" t="s">
        <v>12017</v>
      </c>
      <c r="O5296" s="16" t="s">
        <v>12307</v>
      </c>
      <c r="P5296" s="16" t="s">
        <v>12297</v>
      </c>
      <c r="Q5296" s="16" t="s">
        <v>12017</v>
      </c>
    </row>
    <row r="5297" customFormat="false" ht="15" hidden="false" customHeight="false" outlineLevel="0" collapsed="false">
      <c r="A5297" s="14" t="str">
        <f aca="false">'SKU Master'!A5297</f>
        <v>12-00046</v>
      </c>
      <c r="B5297" s="14" t="str">
        <f aca="false">VLOOKUP(A5297,'SKU Master'!$A:$N,6,FALSE())</f>
        <v>CloudSheet Ultra Soft Bath Tissue, 24 pack</v>
      </c>
      <c r="C5297" s="15" t="n">
        <v>11.5</v>
      </c>
      <c r="D5297" s="15" t="n">
        <v>12.7</v>
      </c>
      <c r="E5297" s="15" t="n">
        <v>11.1</v>
      </c>
      <c r="F5297" s="16" t="s">
        <v>12310</v>
      </c>
      <c r="G5297" s="16" t="s">
        <v>12021</v>
      </c>
      <c r="H5297" s="17" t="n">
        <v>10.61</v>
      </c>
      <c r="I5297" s="18" t="n">
        <f aca="false">('SKU Master'!I5297-H5297)/'SKU Master'!I5297</f>
        <v>0.262682418346074</v>
      </c>
      <c r="J5297" s="16" t="n">
        <v>7</v>
      </c>
      <c r="K5297" s="19" t="n">
        <f aca="false">J5297*C5297</f>
        <v>80.5</v>
      </c>
      <c r="L5297" s="16" t="s">
        <v>12295</v>
      </c>
      <c r="M5297" s="16" t="s">
        <v>12292</v>
      </c>
      <c r="N5297" s="16" t="s">
        <v>12017</v>
      </c>
      <c r="O5297" s="16" t="s">
        <v>12307</v>
      </c>
      <c r="P5297" s="16" t="s">
        <v>12297</v>
      </c>
      <c r="Q5297" s="16" t="s">
        <v>12017</v>
      </c>
    </row>
    <row r="5298" customFormat="false" ht="15" hidden="false" customHeight="false" outlineLevel="0" collapsed="false">
      <c r="A5298" s="14" t="str">
        <f aca="false">'SKU Master'!A5298</f>
        <v>12-00047</v>
      </c>
      <c r="B5298" s="14" t="str">
        <f aca="false">VLOOKUP(A5298,'SKU Master'!$A:$N,6,FALSE())</f>
        <v>Softly Regular Bath Tissue, 12 pack</v>
      </c>
      <c r="C5298" s="15" t="n">
        <v>12.4</v>
      </c>
      <c r="D5298" s="15" t="n">
        <v>13.9</v>
      </c>
      <c r="E5298" s="15" t="n">
        <v>11.8</v>
      </c>
      <c r="F5298" s="16" t="s">
        <v>12310</v>
      </c>
      <c r="G5298" s="16" t="s">
        <v>12017</v>
      </c>
      <c r="H5298" s="17" t="n">
        <v>11.35</v>
      </c>
      <c r="I5298" s="18" t="n">
        <f aca="false">('SKU Master'!I5298-H5298)/'SKU Master'!I5298</f>
        <v>0.386154678204435</v>
      </c>
      <c r="J5298" s="16" t="n">
        <v>5</v>
      </c>
      <c r="K5298" s="19" t="n">
        <f aca="false">J5298*C5298</f>
        <v>62</v>
      </c>
      <c r="L5298" s="16" t="s">
        <v>12295</v>
      </c>
      <c r="M5298" s="16" t="s">
        <v>12292</v>
      </c>
      <c r="N5298" s="16" t="s">
        <v>12017</v>
      </c>
      <c r="O5298" s="16" t="s">
        <v>12307</v>
      </c>
      <c r="P5298" s="16" t="s">
        <v>12296</v>
      </c>
      <c r="Q5298" s="16" t="s">
        <v>12017</v>
      </c>
    </row>
    <row r="5299" customFormat="false" ht="15" hidden="false" customHeight="false" outlineLevel="0" collapsed="false">
      <c r="A5299" s="14" t="str">
        <f aca="false">'SKU Master'!A5299</f>
        <v>12-00048</v>
      </c>
      <c r="B5299" s="14" t="str">
        <f aca="false">VLOOKUP(A5299,'SKU Master'!$A:$N,6,FALSE())</f>
        <v>CloudSheet Ultra Soft Bath Tissue, 12 pack</v>
      </c>
      <c r="C5299" s="15" t="n">
        <v>10.5</v>
      </c>
      <c r="D5299" s="15" t="n">
        <v>11.7</v>
      </c>
      <c r="E5299" s="15" t="n">
        <v>9.7</v>
      </c>
      <c r="F5299" s="16" t="s">
        <v>12310</v>
      </c>
      <c r="G5299" s="16" t="s">
        <v>12021</v>
      </c>
      <c r="H5299" s="17" t="n">
        <v>10.79</v>
      </c>
      <c r="I5299" s="18" t="n">
        <f aca="false">('SKU Master'!I5299-H5299)/'SKU Master'!I5299</f>
        <v>0.250173731758166</v>
      </c>
      <c r="J5299" s="16" t="n">
        <v>7</v>
      </c>
      <c r="K5299" s="19" t="n">
        <f aca="false">J5299*C5299</f>
        <v>73.5</v>
      </c>
      <c r="L5299" s="16" t="s">
        <v>12295</v>
      </c>
      <c r="M5299" s="16" t="s">
        <v>12292</v>
      </c>
      <c r="N5299" s="16" t="s">
        <v>12017</v>
      </c>
      <c r="O5299" s="16" t="s">
        <v>12307</v>
      </c>
      <c r="P5299" s="16" t="s">
        <v>12297</v>
      </c>
      <c r="Q5299" s="16" t="s">
        <v>12017</v>
      </c>
    </row>
    <row r="5300" customFormat="false" ht="15" hidden="false" customHeight="false" outlineLevel="0" collapsed="false">
      <c r="A5300" s="14" t="str">
        <f aca="false">'SKU Master'!A5300</f>
        <v>12-00049</v>
      </c>
      <c r="B5300" s="14" t="str">
        <f aca="false">VLOOKUP(A5300,'SKU Master'!$A:$N,6,FALSE())</f>
        <v>Softly Mega Roll Bath Tissue, 24 pack</v>
      </c>
      <c r="C5300" s="15" t="n">
        <v>12.3</v>
      </c>
      <c r="D5300" s="15" t="n">
        <v>12.7</v>
      </c>
      <c r="E5300" s="15" t="n">
        <v>10</v>
      </c>
      <c r="F5300" s="16" t="s">
        <v>12310</v>
      </c>
      <c r="G5300" s="16" t="s">
        <v>12017</v>
      </c>
      <c r="H5300" s="17" t="n">
        <v>9.03</v>
      </c>
      <c r="I5300" s="18" t="n">
        <f aca="false">('SKU Master'!I5300-H5300)/'SKU Master'!I5300</f>
        <v>0.345177664974619</v>
      </c>
      <c r="J5300" s="16" t="n">
        <v>5</v>
      </c>
      <c r="K5300" s="19" t="n">
        <f aca="false">J5300*C5300</f>
        <v>61.5</v>
      </c>
      <c r="L5300" s="16" t="s">
        <v>12295</v>
      </c>
      <c r="M5300" s="16" t="s">
        <v>12292</v>
      </c>
      <c r="N5300" s="16" t="s">
        <v>12017</v>
      </c>
      <c r="O5300" s="16" t="s">
        <v>12307</v>
      </c>
      <c r="P5300" s="16" t="s">
        <v>12296</v>
      </c>
      <c r="Q5300" s="16" t="s">
        <v>12017</v>
      </c>
    </row>
    <row r="5301" customFormat="false" ht="15" hidden="false" customHeight="false" outlineLevel="0" collapsed="false">
      <c r="A5301" s="14" t="str">
        <f aca="false">'SKU Master'!A5301</f>
        <v>12-00050</v>
      </c>
      <c r="B5301" s="14" t="str">
        <f aca="false">VLOOKUP(A5301,'SKU Master'!$A:$N,6,FALSE())</f>
        <v>CloudSheet Ultra Soft Bath Tissue, 12 pack</v>
      </c>
      <c r="C5301" s="15" t="n">
        <v>11.7</v>
      </c>
      <c r="D5301" s="15" t="n">
        <v>11.9</v>
      </c>
      <c r="E5301" s="15" t="n">
        <v>9</v>
      </c>
      <c r="F5301" s="16" t="s">
        <v>12309</v>
      </c>
      <c r="G5301" s="16" t="s">
        <v>12021</v>
      </c>
      <c r="H5301" s="17" t="n">
        <v>8.5</v>
      </c>
      <c r="I5301" s="18" t="n">
        <f aca="false">('SKU Master'!I5301-H5301)/'SKU Master'!I5301</f>
        <v>0.253731343283582</v>
      </c>
      <c r="J5301" s="16" t="n">
        <v>3</v>
      </c>
      <c r="K5301" s="19" t="n">
        <f aca="false">J5301*C5301</f>
        <v>35.1</v>
      </c>
      <c r="L5301" s="16" t="s">
        <v>12295</v>
      </c>
      <c r="M5301" s="16" t="s">
        <v>12292</v>
      </c>
      <c r="N5301" s="16" t="s">
        <v>12017</v>
      </c>
      <c r="O5301" s="16" t="s">
        <v>12307</v>
      </c>
      <c r="P5301" s="16" t="s">
        <v>12298</v>
      </c>
      <c r="Q5301" s="16" t="s">
        <v>12017</v>
      </c>
    </row>
    <row r="5302" customFormat="false" ht="15" hidden="false" customHeight="false" outlineLevel="0" collapsed="false">
      <c r="A5302" s="14" t="str">
        <f aca="false">'SKU Master'!A5302</f>
        <v>12-00051</v>
      </c>
      <c r="B5302" s="14" t="str">
        <f aca="false">VLOOKUP(A5302,'SKU Master'!$A:$N,6,FALSE())</f>
        <v>Harborline Mega Roll Bath Tissue, 24 pack</v>
      </c>
      <c r="C5302" s="15" t="n">
        <v>10.7</v>
      </c>
      <c r="D5302" s="15" t="n">
        <v>13.7</v>
      </c>
      <c r="E5302" s="15" t="n">
        <v>10.4</v>
      </c>
      <c r="F5302" s="16" t="s">
        <v>12310</v>
      </c>
      <c r="G5302" s="16" t="s">
        <v>12021</v>
      </c>
      <c r="H5302" s="17" t="n">
        <v>10.12</v>
      </c>
      <c r="I5302" s="18" t="n">
        <f aca="false">('SKU Master'!I5302-H5302)/'SKU Master'!I5302</f>
        <v>0.342430149447693</v>
      </c>
      <c r="J5302" s="16" t="n">
        <v>2</v>
      </c>
      <c r="K5302" s="19" t="n">
        <f aca="false">J5302*C5302</f>
        <v>21.4</v>
      </c>
      <c r="L5302" s="16" t="s">
        <v>12295</v>
      </c>
      <c r="M5302" s="16" t="s">
        <v>12292</v>
      </c>
      <c r="N5302" s="16" t="s">
        <v>12017</v>
      </c>
      <c r="O5302" s="16" t="s">
        <v>12307</v>
      </c>
      <c r="P5302" s="16" t="s">
        <v>12298</v>
      </c>
      <c r="Q5302" s="16" t="s">
        <v>12017</v>
      </c>
    </row>
    <row r="5303" customFormat="false" ht="15" hidden="false" customHeight="false" outlineLevel="0" collapsed="false">
      <c r="A5303" s="14" t="str">
        <f aca="false">'SKU Master'!A5303</f>
        <v>12-00052</v>
      </c>
      <c r="B5303" s="14" t="str">
        <f aca="false">VLOOKUP(A5303,'SKU Master'!$A:$N,6,FALSE())</f>
        <v>Harborline Ultra Soft Bath Tissue, 12 pack</v>
      </c>
      <c r="C5303" s="15" t="n">
        <v>9.2</v>
      </c>
      <c r="D5303" s="15" t="n">
        <v>10.5</v>
      </c>
      <c r="E5303" s="15" t="n">
        <v>9.3</v>
      </c>
      <c r="F5303" s="16" t="s">
        <v>12310</v>
      </c>
      <c r="G5303" s="16" t="s">
        <v>12021</v>
      </c>
      <c r="H5303" s="17" t="n">
        <v>6.92</v>
      </c>
      <c r="I5303" s="18" t="n">
        <f aca="false">('SKU Master'!I5303-H5303)/'SKU Master'!I5303</f>
        <v>0.387068201948627</v>
      </c>
      <c r="J5303" s="16" t="n">
        <v>2</v>
      </c>
      <c r="K5303" s="19" t="n">
        <f aca="false">J5303*C5303</f>
        <v>18.4</v>
      </c>
      <c r="L5303" s="16" t="s">
        <v>12295</v>
      </c>
      <c r="M5303" s="16" t="s">
        <v>12292</v>
      </c>
      <c r="N5303" s="16" t="s">
        <v>12017</v>
      </c>
      <c r="O5303" s="16" t="s">
        <v>12307</v>
      </c>
      <c r="P5303" s="16" t="s">
        <v>12298</v>
      </c>
      <c r="Q5303" s="16" t="s">
        <v>12017</v>
      </c>
    </row>
    <row r="5304" customFormat="false" ht="15" hidden="false" customHeight="false" outlineLevel="0" collapsed="false">
      <c r="A5304" s="14" t="str">
        <f aca="false">'SKU Master'!A5304</f>
        <v>12-00053</v>
      </c>
      <c r="B5304" s="14" t="str">
        <f aca="false">VLOOKUP(A5304,'SKU Master'!$A:$N,6,FALSE())</f>
        <v>CloudSheet Ultra Soft Bath Tissue, 24 pack</v>
      </c>
      <c r="C5304" s="15" t="n">
        <v>8.8</v>
      </c>
      <c r="D5304" s="15" t="n">
        <v>11.9</v>
      </c>
      <c r="E5304" s="15" t="n">
        <v>13.8</v>
      </c>
      <c r="F5304" s="16" t="s">
        <v>12309</v>
      </c>
      <c r="G5304" s="16" t="s">
        <v>12021</v>
      </c>
      <c r="H5304" s="17" t="n">
        <v>10.32</v>
      </c>
      <c r="I5304" s="18" t="n">
        <f aca="false">('SKU Master'!I5304-H5304)/'SKU Master'!I5304</f>
        <v>0.311541027351568</v>
      </c>
      <c r="J5304" s="16" t="n">
        <v>5</v>
      </c>
      <c r="K5304" s="19" t="n">
        <f aca="false">J5304*C5304</f>
        <v>44</v>
      </c>
      <c r="L5304" s="16" t="s">
        <v>12295</v>
      </c>
      <c r="M5304" s="16" t="s">
        <v>12292</v>
      </c>
      <c r="N5304" s="16" t="s">
        <v>12017</v>
      </c>
      <c r="O5304" s="16" t="s">
        <v>12307</v>
      </c>
      <c r="P5304" s="16" t="s">
        <v>12296</v>
      </c>
      <c r="Q5304" s="16" t="s">
        <v>12017</v>
      </c>
    </row>
    <row r="5305" customFormat="false" ht="15" hidden="false" customHeight="false" outlineLevel="0" collapsed="false">
      <c r="A5305" s="14" t="str">
        <f aca="false">'SKU Master'!A5305</f>
        <v>12-00054</v>
      </c>
      <c r="B5305" s="14" t="str">
        <f aca="false">VLOOKUP(A5305,'SKU Master'!$A:$N,6,FALSE())</f>
        <v>Softly Regular Bath Tissue, 12 pack</v>
      </c>
      <c r="C5305" s="15" t="n">
        <v>9.5</v>
      </c>
      <c r="D5305" s="15" t="n">
        <v>10.1</v>
      </c>
      <c r="E5305" s="15" t="n">
        <v>10</v>
      </c>
      <c r="F5305" s="16" t="s">
        <v>12309</v>
      </c>
      <c r="G5305" s="16" t="s">
        <v>12021</v>
      </c>
      <c r="H5305" s="17" t="n">
        <v>8.24</v>
      </c>
      <c r="I5305" s="18" t="n">
        <f aca="false">('SKU Master'!I5305-H5305)/'SKU Master'!I5305</f>
        <v>0.355746677091478</v>
      </c>
      <c r="J5305" s="16" t="n">
        <v>4</v>
      </c>
      <c r="K5305" s="19" t="n">
        <f aca="false">J5305*C5305</f>
        <v>38</v>
      </c>
      <c r="L5305" s="16" t="s">
        <v>12295</v>
      </c>
      <c r="M5305" s="16" t="s">
        <v>12292</v>
      </c>
      <c r="N5305" s="16" t="s">
        <v>12017</v>
      </c>
      <c r="O5305" s="16" t="s">
        <v>12307</v>
      </c>
      <c r="P5305" s="16" t="s">
        <v>12296</v>
      </c>
      <c r="Q5305" s="16" t="s">
        <v>12017</v>
      </c>
    </row>
    <row r="5306" customFormat="false" ht="15" hidden="false" customHeight="false" outlineLevel="0" collapsed="false">
      <c r="A5306" s="14" t="str">
        <f aca="false">'SKU Master'!A5306</f>
        <v>12-00055</v>
      </c>
      <c r="B5306" s="14" t="str">
        <f aca="false">VLOOKUP(A5306,'SKU Master'!$A:$N,6,FALSE())</f>
        <v>Harborline Mega Roll Bath Tissue, 12 pack</v>
      </c>
      <c r="C5306" s="15" t="n">
        <v>10.8</v>
      </c>
      <c r="D5306" s="15" t="n">
        <v>13.1</v>
      </c>
      <c r="E5306" s="15" t="n">
        <v>8</v>
      </c>
      <c r="F5306" s="16" t="s">
        <v>12309</v>
      </c>
      <c r="G5306" s="16" t="s">
        <v>12021</v>
      </c>
      <c r="H5306" s="17" t="n">
        <v>9.13</v>
      </c>
      <c r="I5306" s="18" t="n">
        <f aca="false">('SKU Master'!I5306-H5306)/'SKU Master'!I5306</f>
        <v>0.36109167249825</v>
      </c>
      <c r="J5306" s="16" t="n">
        <v>5</v>
      </c>
      <c r="K5306" s="19" t="n">
        <f aca="false">J5306*C5306</f>
        <v>54</v>
      </c>
      <c r="L5306" s="16" t="s">
        <v>12295</v>
      </c>
      <c r="M5306" s="16" t="s">
        <v>12292</v>
      </c>
      <c r="N5306" s="16" t="s">
        <v>12017</v>
      </c>
      <c r="O5306" s="16" t="s">
        <v>12307</v>
      </c>
      <c r="P5306" s="16" t="s">
        <v>12297</v>
      </c>
      <c r="Q5306" s="16" t="s">
        <v>12017</v>
      </c>
    </row>
    <row r="5307" customFormat="false" ht="15" hidden="false" customHeight="false" outlineLevel="0" collapsed="false">
      <c r="A5307" s="14" t="str">
        <f aca="false">'SKU Master'!A5307</f>
        <v>12-00056</v>
      </c>
      <c r="B5307" s="14" t="str">
        <f aca="false">VLOOKUP(A5307,'SKU Master'!$A:$N,6,FALSE())</f>
        <v>Harborline Mega Roll Bath Tissue, 12 pack</v>
      </c>
      <c r="C5307" s="15" t="n">
        <v>11.9</v>
      </c>
      <c r="D5307" s="15" t="n">
        <v>10.4</v>
      </c>
      <c r="E5307" s="15" t="n">
        <v>10</v>
      </c>
      <c r="F5307" s="16" t="s">
        <v>12310</v>
      </c>
      <c r="G5307" s="16" t="s">
        <v>12021</v>
      </c>
      <c r="H5307" s="17" t="n">
        <v>9.97</v>
      </c>
      <c r="I5307" s="18" t="n">
        <f aca="false">('SKU Master'!I5307-H5307)/'SKU Master'!I5307</f>
        <v>0.442705422023477</v>
      </c>
      <c r="J5307" s="16" t="n">
        <v>3</v>
      </c>
      <c r="K5307" s="19" t="n">
        <f aca="false">J5307*C5307</f>
        <v>35.7</v>
      </c>
      <c r="L5307" s="16" t="s">
        <v>12299</v>
      </c>
      <c r="M5307" s="16" t="s">
        <v>12292</v>
      </c>
      <c r="N5307" s="16" t="s">
        <v>12017</v>
      </c>
      <c r="O5307" s="16" t="s">
        <v>12307</v>
      </c>
      <c r="P5307" s="16" t="s">
        <v>12298</v>
      </c>
      <c r="Q5307" s="16" t="s">
        <v>12017</v>
      </c>
    </row>
    <row r="5308" customFormat="false" ht="15" hidden="false" customHeight="false" outlineLevel="0" collapsed="false">
      <c r="A5308" s="14" t="str">
        <f aca="false">'SKU Master'!A5308</f>
        <v>12-00057</v>
      </c>
      <c r="B5308" s="14" t="str">
        <f aca="false">VLOOKUP(A5308,'SKU Master'!$A:$N,6,FALSE())</f>
        <v>Harborline Ultra Soft Bath Tissue, 12 pack</v>
      </c>
      <c r="C5308" s="15" t="n">
        <v>9.7</v>
      </c>
      <c r="D5308" s="15" t="n">
        <v>15.9</v>
      </c>
      <c r="E5308" s="15" t="n">
        <v>10.5</v>
      </c>
      <c r="F5308" s="16" t="s">
        <v>12310</v>
      </c>
      <c r="G5308" s="16" t="s">
        <v>12017</v>
      </c>
      <c r="H5308" s="17" t="n">
        <v>6.83</v>
      </c>
      <c r="I5308" s="18" t="n">
        <f aca="false">('SKU Master'!I5308-H5308)/'SKU Master'!I5308</f>
        <v>0.336248785228377</v>
      </c>
      <c r="J5308" s="16" t="n">
        <v>5</v>
      </c>
      <c r="K5308" s="19" t="n">
        <f aca="false">J5308*C5308</f>
        <v>48.5</v>
      </c>
      <c r="L5308" s="16" t="s">
        <v>12295</v>
      </c>
      <c r="M5308" s="16" t="s">
        <v>12292</v>
      </c>
      <c r="N5308" s="16" t="s">
        <v>12017</v>
      </c>
      <c r="O5308" s="16" t="s">
        <v>12307</v>
      </c>
      <c r="P5308" s="16" t="s">
        <v>12296</v>
      </c>
      <c r="Q5308" s="16" t="s">
        <v>12017</v>
      </c>
    </row>
    <row r="5309" customFormat="false" ht="15" hidden="false" customHeight="false" outlineLevel="0" collapsed="false">
      <c r="A5309" s="14" t="str">
        <f aca="false">'SKU Master'!A5309</f>
        <v>12-00058</v>
      </c>
      <c r="B5309" s="14" t="str">
        <f aca="false">VLOOKUP(A5309,'SKU Master'!$A:$N,6,FALSE())</f>
        <v>Harborline Heavy Duty Paper Cups, 3 pack</v>
      </c>
      <c r="C5309" s="15" t="n">
        <v>11.9</v>
      </c>
      <c r="D5309" s="15" t="n">
        <v>14.9</v>
      </c>
      <c r="E5309" s="15" t="n">
        <v>8.9</v>
      </c>
      <c r="F5309" s="16" t="s">
        <v>12309</v>
      </c>
      <c r="G5309" s="16" t="s">
        <v>12017</v>
      </c>
      <c r="H5309" s="17" t="n">
        <v>1.99</v>
      </c>
      <c r="I5309" s="18" t="n">
        <f aca="false">('SKU Master'!I5309-H5309)/'SKU Master'!I5309</f>
        <v>0.429799426934097</v>
      </c>
      <c r="J5309" s="16" t="n">
        <v>2</v>
      </c>
      <c r="K5309" s="19" t="n">
        <f aca="false">J5309*C5309</f>
        <v>23.8</v>
      </c>
      <c r="L5309" s="16" t="s">
        <v>12295</v>
      </c>
      <c r="M5309" s="16" t="s">
        <v>12292</v>
      </c>
      <c r="N5309" s="16" t="s">
        <v>12017</v>
      </c>
      <c r="O5309" s="16" t="s">
        <v>12307</v>
      </c>
      <c r="P5309" s="16" t="s">
        <v>12298</v>
      </c>
      <c r="Q5309" s="16" t="s">
        <v>12017</v>
      </c>
    </row>
    <row r="5310" customFormat="false" ht="15" hidden="false" customHeight="false" outlineLevel="0" collapsed="false">
      <c r="A5310" s="14" t="str">
        <f aca="false">'SKU Master'!A5310</f>
        <v>12-00059</v>
      </c>
      <c r="B5310" s="14" t="str">
        <f aca="false">VLOOKUP(A5310,'SKU Master'!$A:$N,6,FALSE())</f>
        <v>Harborline Heavy Duty Paper Cups, 250 ct</v>
      </c>
      <c r="C5310" s="15" t="n">
        <v>11.6</v>
      </c>
      <c r="D5310" s="15" t="n">
        <v>15.7</v>
      </c>
      <c r="E5310" s="15" t="n">
        <v>10.2</v>
      </c>
      <c r="F5310" s="16" t="s">
        <v>12310</v>
      </c>
      <c r="G5310" s="16" t="s">
        <v>12021</v>
      </c>
      <c r="H5310" s="17" t="n">
        <v>2.7</v>
      </c>
      <c r="I5310" s="18" t="n">
        <f aca="false">('SKU Master'!I5310-H5310)/'SKU Master'!I5310</f>
        <v>0.38496583143508</v>
      </c>
      <c r="J5310" s="16" t="n">
        <v>4</v>
      </c>
      <c r="K5310" s="19" t="n">
        <f aca="false">J5310*C5310</f>
        <v>46.4</v>
      </c>
      <c r="L5310" s="16" t="s">
        <v>12295</v>
      </c>
      <c r="M5310" s="16" t="s">
        <v>12292</v>
      </c>
      <c r="N5310" s="16" t="s">
        <v>12017</v>
      </c>
      <c r="O5310" s="16" t="s">
        <v>12307</v>
      </c>
      <c r="P5310" s="16" t="s">
        <v>12298</v>
      </c>
      <c r="Q5310" s="16" t="s">
        <v>12017</v>
      </c>
    </row>
    <row r="5311" customFormat="false" ht="15" hidden="false" customHeight="false" outlineLevel="0" collapsed="false">
      <c r="A5311" s="14" t="str">
        <f aca="false">'SKU Master'!A5311</f>
        <v>12-00060</v>
      </c>
      <c r="B5311" s="14" t="str">
        <f aca="false">VLOOKUP(A5311,'SKU Master'!$A:$N,6,FALSE())</f>
        <v>Softly Heavy Duty Paper Cups, 3 pack</v>
      </c>
      <c r="C5311" s="15" t="n">
        <v>10.3</v>
      </c>
      <c r="D5311" s="15" t="n">
        <v>16</v>
      </c>
      <c r="E5311" s="15" t="n">
        <v>9.1</v>
      </c>
      <c r="F5311" s="16" t="s">
        <v>12309</v>
      </c>
      <c r="G5311" s="16" t="s">
        <v>12021</v>
      </c>
      <c r="H5311" s="17" t="n">
        <v>4.03</v>
      </c>
      <c r="I5311" s="18" t="n">
        <f aca="false">('SKU Master'!I5311-H5311)/'SKU Master'!I5311</f>
        <v>0.303972366148532</v>
      </c>
      <c r="J5311" s="16" t="n">
        <v>4</v>
      </c>
      <c r="K5311" s="19" t="n">
        <f aca="false">J5311*C5311</f>
        <v>41.2</v>
      </c>
      <c r="L5311" s="16" t="s">
        <v>12295</v>
      </c>
      <c r="M5311" s="16" t="s">
        <v>12292</v>
      </c>
      <c r="N5311" s="16" t="s">
        <v>12017</v>
      </c>
      <c r="O5311" s="16" t="s">
        <v>12307</v>
      </c>
      <c r="P5311" s="16" t="s">
        <v>12296</v>
      </c>
      <c r="Q5311" s="16" t="s">
        <v>12017</v>
      </c>
    </row>
    <row r="5312" customFormat="false" ht="15" hidden="false" customHeight="false" outlineLevel="0" collapsed="false">
      <c r="A5312" s="14" t="str">
        <f aca="false">'SKU Master'!A5312</f>
        <v>12-00061</v>
      </c>
      <c r="B5312" s="14" t="str">
        <f aca="false">VLOOKUP(A5312,'SKU Master'!$A:$N,6,FALSE())</f>
        <v>CloudSheet Standard Facial Tissue, 250 ct</v>
      </c>
      <c r="C5312" s="15" t="n">
        <v>13.2</v>
      </c>
      <c r="D5312" s="15" t="n">
        <v>11</v>
      </c>
      <c r="E5312" s="15" t="n">
        <v>10.7</v>
      </c>
      <c r="F5312" s="16" t="s">
        <v>12310</v>
      </c>
      <c r="G5312" s="16" t="s">
        <v>12017</v>
      </c>
      <c r="H5312" s="17" t="n">
        <v>3.63</v>
      </c>
      <c r="I5312" s="18" t="n">
        <f aca="false">('SKU Master'!I5312-H5312)/'SKU Master'!I5312</f>
        <v>0.272545090180361</v>
      </c>
      <c r="J5312" s="16" t="n">
        <v>1</v>
      </c>
      <c r="K5312" s="19" t="n">
        <f aca="false">J5312*C5312</f>
        <v>13.2</v>
      </c>
      <c r="L5312" s="16" t="s">
        <v>12291</v>
      </c>
      <c r="M5312" s="16" t="s">
        <v>12292</v>
      </c>
      <c r="N5312" s="16" t="s">
        <v>12017</v>
      </c>
      <c r="O5312" s="16" t="s">
        <v>12307</v>
      </c>
      <c r="P5312" s="16" t="s">
        <v>12294</v>
      </c>
      <c r="Q5312" s="16" t="s">
        <v>12017</v>
      </c>
    </row>
    <row r="5313" customFormat="false" ht="15" hidden="false" customHeight="false" outlineLevel="0" collapsed="false">
      <c r="A5313" s="14" t="str">
        <f aca="false">'SKU Master'!A5313</f>
        <v>12-00062</v>
      </c>
      <c r="B5313" s="14" t="str">
        <f aca="false">VLOOKUP(A5313,'SKU Master'!$A:$N,6,FALSE())</f>
        <v>Harborline Standard Facial Tissue, 250 ct</v>
      </c>
      <c r="C5313" s="15" t="n">
        <v>12</v>
      </c>
      <c r="D5313" s="15" t="n">
        <v>13.8</v>
      </c>
      <c r="E5313" s="15" t="n">
        <v>10.3</v>
      </c>
      <c r="F5313" s="16" t="s">
        <v>12310</v>
      </c>
      <c r="G5313" s="16" t="s">
        <v>12021</v>
      </c>
      <c r="H5313" s="17" t="n">
        <v>2.66</v>
      </c>
      <c r="I5313" s="18" t="n">
        <f aca="false">('SKU Master'!I5313-H5313)/'SKU Master'!I5313</f>
        <v>0.466933867735471</v>
      </c>
      <c r="J5313" s="16" t="n">
        <v>2</v>
      </c>
      <c r="K5313" s="19" t="n">
        <f aca="false">J5313*C5313</f>
        <v>24</v>
      </c>
      <c r="L5313" s="16" t="s">
        <v>12295</v>
      </c>
      <c r="M5313" s="16" t="s">
        <v>12292</v>
      </c>
      <c r="N5313" s="16" t="s">
        <v>12017</v>
      </c>
      <c r="O5313" s="16" t="s">
        <v>12307</v>
      </c>
      <c r="P5313" s="16" t="s">
        <v>12298</v>
      </c>
      <c r="Q5313" s="16" t="s">
        <v>12017</v>
      </c>
    </row>
    <row r="5314" customFormat="false" ht="15" hidden="false" customHeight="false" outlineLevel="0" collapsed="false">
      <c r="A5314" s="14" t="str">
        <f aca="false">'SKU Master'!A5314</f>
        <v>12-00063</v>
      </c>
      <c r="B5314" s="14" t="str">
        <f aca="false">VLOOKUP(A5314,'SKU Master'!$A:$N,6,FALSE())</f>
        <v>Softly Standard Paper Napkins, 3 pack</v>
      </c>
      <c r="C5314" s="15" t="n">
        <v>13.1</v>
      </c>
      <c r="D5314" s="15" t="n">
        <v>13.4</v>
      </c>
      <c r="E5314" s="15" t="n">
        <v>11.9</v>
      </c>
      <c r="F5314" s="16" t="s">
        <v>12310</v>
      </c>
      <c r="G5314" s="16" t="s">
        <v>12021</v>
      </c>
      <c r="H5314" s="17" t="n">
        <v>3.9</v>
      </c>
      <c r="I5314" s="18" t="n">
        <f aca="false">('SKU Master'!I5314-H5314)/'SKU Master'!I5314</f>
        <v>0.289617486338798</v>
      </c>
      <c r="J5314" s="16" t="n">
        <v>7</v>
      </c>
      <c r="K5314" s="19" t="n">
        <f aca="false">J5314*C5314</f>
        <v>91.7</v>
      </c>
      <c r="L5314" s="16" t="s">
        <v>12295</v>
      </c>
      <c r="M5314" s="16" t="s">
        <v>12292</v>
      </c>
      <c r="N5314" s="16" t="s">
        <v>12017</v>
      </c>
      <c r="O5314" s="16" t="s">
        <v>12307</v>
      </c>
      <c r="P5314" s="16" t="s">
        <v>12297</v>
      </c>
      <c r="Q5314" s="16" t="s">
        <v>12017</v>
      </c>
    </row>
    <row r="5315" customFormat="false" ht="15" hidden="false" customHeight="false" outlineLevel="0" collapsed="false">
      <c r="A5315" s="14" t="str">
        <f aca="false">'SKU Master'!A5315</f>
        <v>12-00064</v>
      </c>
      <c r="B5315" s="14" t="str">
        <f aca="false">VLOOKUP(A5315,'SKU Master'!$A:$N,6,FALSE())</f>
        <v>CloudSheet Standard Paper Napkins, 50 ct</v>
      </c>
      <c r="C5315" s="15" t="n">
        <v>11.5</v>
      </c>
      <c r="D5315" s="15" t="n">
        <v>15.4</v>
      </c>
      <c r="E5315" s="15" t="n">
        <v>9.8</v>
      </c>
      <c r="F5315" s="16" t="s">
        <v>12310</v>
      </c>
      <c r="G5315" s="16" t="s">
        <v>12021</v>
      </c>
      <c r="H5315" s="17" t="n">
        <v>2.91</v>
      </c>
      <c r="I5315" s="18" t="n">
        <f aca="false">('SKU Master'!I5315-H5315)/'SKU Master'!I5315</f>
        <v>0.270676691729323</v>
      </c>
      <c r="J5315" s="16" t="n">
        <v>7</v>
      </c>
      <c r="K5315" s="19" t="n">
        <f aca="false">J5315*C5315</f>
        <v>80.5</v>
      </c>
      <c r="L5315" s="16" t="s">
        <v>12295</v>
      </c>
      <c r="M5315" s="16" t="s">
        <v>12292</v>
      </c>
      <c r="N5315" s="16" t="s">
        <v>12017</v>
      </c>
      <c r="O5315" s="16" t="s">
        <v>12307</v>
      </c>
      <c r="P5315" s="16" t="s">
        <v>12296</v>
      </c>
      <c r="Q5315" s="16" t="s">
        <v>12017</v>
      </c>
    </row>
    <row r="5316" customFormat="false" ht="15" hidden="false" customHeight="false" outlineLevel="0" collapsed="false">
      <c r="A5316" s="14" t="str">
        <f aca="false">'SKU Master'!A5316</f>
        <v>12-00065</v>
      </c>
      <c r="B5316" s="14" t="str">
        <f aca="false">VLOOKUP(A5316,'SKU Master'!$A:$N,6,FALSE())</f>
        <v>CloudSheet Heavy Duty Paper Napkins, 3 pack</v>
      </c>
      <c r="C5316" s="15" t="n">
        <v>8.5</v>
      </c>
      <c r="D5316" s="15" t="n">
        <v>11.5</v>
      </c>
      <c r="E5316" s="15" t="n">
        <v>13.3</v>
      </c>
      <c r="F5316" s="16" t="s">
        <v>12310</v>
      </c>
      <c r="G5316" s="16" t="s">
        <v>12017</v>
      </c>
      <c r="H5316" s="17" t="n">
        <v>3.09</v>
      </c>
      <c r="I5316" s="18" t="n">
        <f aca="false">('SKU Master'!I5316-H5316)/'SKU Master'!I5316</f>
        <v>0.296127562642369</v>
      </c>
      <c r="J5316" s="16" t="n">
        <v>4</v>
      </c>
      <c r="K5316" s="19" t="n">
        <f aca="false">J5316*C5316</f>
        <v>34</v>
      </c>
      <c r="L5316" s="16" t="s">
        <v>12295</v>
      </c>
      <c r="M5316" s="16" t="s">
        <v>12292</v>
      </c>
      <c r="N5316" s="16" t="s">
        <v>12017</v>
      </c>
      <c r="O5316" s="16" t="s">
        <v>12307</v>
      </c>
      <c r="P5316" s="16" t="s">
        <v>12296</v>
      </c>
      <c r="Q5316" s="16" t="s">
        <v>12017</v>
      </c>
    </row>
    <row r="5317" customFormat="false" ht="15" hidden="false" customHeight="false" outlineLevel="0" collapsed="false">
      <c r="A5317" s="14" t="str">
        <f aca="false">'SKU Master'!A5317</f>
        <v>12-00066</v>
      </c>
      <c r="B5317" s="14" t="str">
        <f aca="false">VLOOKUP(A5317,'SKU Master'!$A:$N,6,FALSE())</f>
        <v>CloudSheet Standard Paper Cups, 250 ct</v>
      </c>
      <c r="C5317" s="15" t="n">
        <v>8.1</v>
      </c>
      <c r="D5317" s="15" t="n">
        <v>14.8</v>
      </c>
      <c r="E5317" s="15" t="n">
        <v>11.1</v>
      </c>
      <c r="F5317" s="16" t="s">
        <v>12309</v>
      </c>
      <c r="G5317" s="16" t="s">
        <v>12017</v>
      </c>
      <c r="H5317" s="17" t="n">
        <v>3.22</v>
      </c>
      <c r="I5317" s="18" t="n">
        <f aca="false">('SKU Master'!I5317-H5317)/'SKU Master'!I5317</f>
        <v>0.282850779510022</v>
      </c>
      <c r="J5317" s="16" t="n">
        <v>7</v>
      </c>
      <c r="K5317" s="19" t="n">
        <f aca="false">J5317*C5317</f>
        <v>56.7</v>
      </c>
      <c r="L5317" s="16" t="s">
        <v>12295</v>
      </c>
      <c r="M5317" s="16" t="s">
        <v>12292</v>
      </c>
      <c r="N5317" s="16" t="s">
        <v>12017</v>
      </c>
      <c r="O5317" s="16" t="s">
        <v>12307</v>
      </c>
      <c r="P5317" s="16" t="s">
        <v>12297</v>
      </c>
      <c r="Q5317" s="16" t="s">
        <v>12017</v>
      </c>
    </row>
    <row r="5318" customFormat="false" ht="15" hidden="false" customHeight="false" outlineLevel="0" collapsed="false">
      <c r="A5318" s="14" t="str">
        <f aca="false">'SKU Master'!A5318</f>
        <v>12-00067</v>
      </c>
      <c r="B5318" s="14" t="str">
        <f aca="false">VLOOKUP(A5318,'SKU Master'!$A:$N,6,FALSE())</f>
        <v>Harborline Standard Paper Cups, 3 pack</v>
      </c>
      <c r="C5318" s="15" t="n">
        <v>11.9</v>
      </c>
      <c r="D5318" s="15" t="n">
        <v>12.6</v>
      </c>
      <c r="E5318" s="15" t="n">
        <v>9.3</v>
      </c>
      <c r="F5318" s="16" t="s">
        <v>12310</v>
      </c>
      <c r="G5318" s="16" t="s">
        <v>12021</v>
      </c>
      <c r="H5318" s="17" t="n">
        <v>4.63</v>
      </c>
      <c r="I5318" s="18" t="n">
        <f aca="false">('SKU Master'!I5318-H5318)/'SKU Master'!I5318</f>
        <v>0.337625178826896</v>
      </c>
      <c r="J5318" s="16" t="n">
        <v>5</v>
      </c>
      <c r="K5318" s="19" t="n">
        <f aca="false">J5318*C5318</f>
        <v>59.5</v>
      </c>
      <c r="L5318" s="16" t="s">
        <v>12295</v>
      </c>
      <c r="M5318" s="16" t="s">
        <v>12292</v>
      </c>
      <c r="N5318" s="16" t="s">
        <v>12017</v>
      </c>
      <c r="O5318" s="16" t="s">
        <v>12307</v>
      </c>
      <c r="P5318" s="16" t="s">
        <v>12296</v>
      </c>
      <c r="Q5318" s="16" t="s">
        <v>12017</v>
      </c>
    </row>
    <row r="5319" customFormat="false" ht="15" hidden="false" customHeight="false" outlineLevel="0" collapsed="false">
      <c r="A5319" s="14" t="str">
        <f aca="false">'SKU Master'!A5319</f>
        <v>12-00068</v>
      </c>
      <c r="B5319" s="14" t="str">
        <f aca="false">VLOOKUP(A5319,'SKU Master'!$A:$N,6,FALSE())</f>
        <v>CloudSheet Standard Plastic Cutlery, 50 ct</v>
      </c>
      <c r="C5319" s="15" t="n">
        <v>10.6</v>
      </c>
      <c r="D5319" s="15" t="n">
        <v>13.6</v>
      </c>
      <c r="E5319" s="15" t="n">
        <v>9.7</v>
      </c>
      <c r="F5319" s="16" t="s">
        <v>12310</v>
      </c>
      <c r="G5319" s="16" t="s">
        <v>12021</v>
      </c>
      <c r="H5319" s="17" t="n">
        <v>4.29</v>
      </c>
      <c r="I5319" s="18" t="n">
        <f aca="false">('SKU Master'!I5319-H5319)/'SKU Master'!I5319</f>
        <v>0.338983050847458</v>
      </c>
      <c r="J5319" s="16" t="n">
        <v>8</v>
      </c>
      <c r="K5319" s="19" t="n">
        <f aca="false">J5319*C5319</f>
        <v>84.8</v>
      </c>
      <c r="L5319" s="16" t="s">
        <v>12295</v>
      </c>
      <c r="M5319" s="16" t="s">
        <v>12292</v>
      </c>
      <c r="N5319" s="16" t="s">
        <v>12017</v>
      </c>
      <c r="O5319" s="16" t="s">
        <v>12307</v>
      </c>
      <c r="P5319" s="16" t="s">
        <v>12297</v>
      </c>
      <c r="Q5319" s="16" t="s">
        <v>12017</v>
      </c>
    </row>
    <row r="5320" customFormat="false" ht="15" hidden="false" customHeight="false" outlineLevel="0" collapsed="false">
      <c r="A5320" s="14" t="str">
        <f aca="false">'SKU Master'!A5320</f>
        <v>12-00069</v>
      </c>
      <c r="B5320" s="14" t="str">
        <f aca="false">VLOOKUP(A5320,'SKU Master'!$A:$N,6,FALSE())</f>
        <v>Harborline Heavy Duty Paper Napkins, 50 ct</v>
      </c>
      <c r="C5320" s="15" t="n">
        <v>8.9</v>
      </c>
      <c r="D5320" s="15" t="n">
        <v>14</v>
      </c>
      <c r="E5320" s="15" t="n">
        <v>9.5</v>
      </c>
      <c r="F5320" s="16" t="s">
        <v>12309</v>
      </c>
      <c r="G5320" s="16" t="s">
        <v>12021</v>
      </c>
      <c r="H5320" s="17" t="n">
        <v>2.64</v>
      </c>
      <c r="I5320" s="18" t="n">
        <f aca="false">('SKU Master'!I5320-H5320)/'SKU Master'!I5320</f>
        <v>0.470941883767535</v>
      </c>
      <c r="J5320" s="16" t="n">
        <v>4</v>
      </c>
      <c r="K5320" s="19" t="n">
        <f aca="false">J5320*C5320</f>
        <v>35.6</v>
      </c>
      <c r="L5320" s="16" t="s">
        <v>12299</v>
      </c>
      <c r="M5320" s="16" t="s">
        <v>12292</v>
      </c>
      <c r="N5320" s="16" t="s">
        <v>12017</v>
      </c>
      <c r="O5320" s="16" t="s">
        <v>12307</v>
      </c>
      <c r="P5320" s="16" t="s">
        <v>12298</v>
      </c>
      <c r="Q5320" s="16" t="s">
        <v>12017</v>
      </c>
    </row>
    <row r="5321" customFormat="false" ht="15" hidden="false" customHeight="false" outlineLevel="0" collapsed="false">
      <c r="A5321" s="14" t="str">
        <f aca="false">'SKU Master'!A5321</f>
        <v>12-00070</v>
      </c>
      <c r="B5321" s="14" t="str">
        <f aca="false">VLOOKUP(A5321,'SKU Master'!$A:$N,6,FALSE())</f>
        <v>Softly Standard Facial Tissue, 50 ct</v>
      </c>
      <c r="C5321" s="15" t="n">
        <v>11.4</v>
      </c>
      <c r="D5321" s="15" t="n">
        <v>12.1</v>
      </c>
      <c r="E5321" s="15" t="n">
        <v>10.1</v>
      </c>
      <c r="F5321" s="16" t="s">
        <v>12310</v>
      </c>
      <c r="G5321" s="16" t="s">
        <v>12021</v>
      </c>
      <c r="H5321" s="17" t="n">
        <v>2.62</v>
      </c>
      <c r="I5321" s="18" t="n">
        <f aca="false">('SKU Master'!I5321-H5321)/'SKU Master'!I5321</f>
        <v>0.343358395989975</v>
      </c>
      <c r="J5321" s="16" t="n">
        <v>7</v>
      </c>
      <c r="K5321" s="19" t="n">
        <f aca="false">J5321*C5321</f>
        <v>79.8</v>
      </c>
      <c r="L5321" s="16" t="s">
        <v>12295</v>
      </c>
      <c r="M5321" s="16" t="s">
        <v>12292</v>
      </c>
      <c r="N5321" s="16" t="s">
        <v>12017</v>
      </c>
      <c r="O5321" s="16" t="s">
        <v>12307</v>
      </c>
      <c r="P5321" s="16" t="s">
        <v>12297</v>
      </c>
      <c r="Q5321" s="16" t="s">
        <v>12017</v>
      </c>
    </row>
    <row r="5322" customFormat="false" ht="15" hidden="false" customHeight="false" outlineLevel="0" collapsed="false">
      <c r="A5322" s="14" t="str">
        <f aca="false">'SKU Master'!A5322</f>
        <v>12-00071</v>
      </c>
      <c r="B5322" s="14" t="str">
        <f aca="false">VLOOKUP(A5322,'SKU Master'!$A:$N,6,FALSE())</f>
        <v>Softly Standard Paper Cups, 250 ct</v>
      </c>
      <c r="C5322" s="15" t="n">
        <v>13.3</v>
      </c>
      <c r="D5322" s="15" t="n">
        <v>12.8</v>
      </c>
      <c r="E5322" s="15" t="n">
        <v>10.5</v>
      </c>
      <c r="F5322" s="16" t="s">
        <v>12310</v>
      </c>
      <c r="G5322" s="16" t="s">
        <v>12021</v>
      </c>
      <c r="H5322" s="17" t="n">
        <v>2.75</v>
      </c>
      <c r="I5322" s="18" t="n">
        <f aca="false">('SKU Master'!I5322-H5322)/'SKU Master'!I5322</f>
        <v>0.31077694235589</v>
      </c>
      <c r="J5322" s="16" t="n">
        <v>5</v>
      </c>
      <c r="K5322" s="19" t="n">
        <f aca="false">J5322*C5322</f>
        <v>66.5</v>
      </c>
      <c r="L5322" s="16" t="s">
        <v>12295</v>
      </c>
      <c r="M5322" s="16" t="s">
        <v>12292</v>
      </c>
      <c r="N5322" s="16" t="s">
        <v>12017</v>
      </c>
      <c r="O5322" s="16" t="s">
        <v>12307</v>
      </c>
      <c r="P5322" s="16" t="s">
        <v>12296</v>
      </c>
      <c r="Q5322" s="16" t="s">
        <v>12017</v>
      </c>
    </row>
    <row r="5323" customFormat="false" ht="15" hidden="false" customHeight="false" outlineLevel="0" collapsed="false">
      <c r="A5323" s="14" t="str">
        <f aca="false">'SKU Master'!A5323</f>
        <v>12-00072</v>
      </c>
      <c r="B5323" s="14" t="str">
        <f aca="false">VLOOKUP(A5323,'SKU Master'!$A:$N,6,FALSE())</f>
        <v>CloudSheet Heavy Duty Paper Plates, 3 pack</v>
      </c>
      <c r="C5323" s="15" t="n">
        <v>13.3</v>
      </c>
      <c r="D5323" s="15" t="n">
        <v>14.6</v>
      </c>
      <c r="E5323" s="15" t="n">
        <v>11.8</v>
      </c>
      <c r="F5323" s="16" t="s">
        <v>12310</v>
      </c>
      <c r="G5323" s="16" t="s">
        <v>12017</v>
      </c>
      <c r="H5323" s="17" t="n">
        <v>3.54</v>
      </c>
      <c r="I5323" s="18" t="n">
        <f aca="false">('SKU Master'!I5323-H5323)/'SKU Master'!I5323</f>
        <v>0.355191256830601</v>
      </c>
      <c r="J5323" s="16" t="n">
        <v>5</v>
      </c>
      <c r="K5323" s="19" t="n">
        <f aca="false">J5323*C5323</f>
        <v>66.5</v>
      </c>
      <c r="L5323" s="16" t="s">
        <v>12295</v>
      </c>
      <c r="M5323" s="16" t="s">
        <v>12292</v>
      </c>
      <c r="N5323" s="16" t="s">
        <v>12017</v>
      </c>
      <c r="O5323" s="16" t="s">
        <v>12307</v>
      </c>
      <c r="P5323" s="16" t="s">
        <v>12296</v>
      </c>
      <c r="Q5323" s="16" t="s">
        <v>12017</v>
      </c>
    </row>
    <row r="5324" customFormat="false" ht="15" hidden="false" customHeight="false" outlineLevel="0" collapsed="false">
      <c r="A5324" s="14" t="str">
        <f aca="false">'SKU Master'!A5324</f>
        <v>12-00073</v>
      </c>
      <c r="B5324" s="14" t="str">
        <f aca="false">VLOOKUP(A5324,'SKU Master'!$A:$N,6,FALSE())</f>
        <v>Softly Heavy Duty Paper Napkins, 50 ct</v>
      </c>
      <c r="C5324" s="15" t="n">
        <v>12.9</v>
      </c>
      <c r="D5324" s="15" t="n">
        <v>12.3</v>
      </c>
      <c r="E5324" s="15" t="n">
        <v>10.3</v>
      </c>
      <c r="F5324" s="16" t="s">
        <v>12310</v>
      </c>
      <c r="G5324" s="16" t="s">
        <v>12021</v>
      </c>
      <c r="H5324" s="17" t="n">
        <v>2.16</v>
      </c>
      <c r="I5324" s="18" t="n">
        <f aca="false">('SKU Master'!I5324-H5324)/'SKU Master'!I5324</f>
        <v>0.3810888252149</v>
      </c>
      <c r="J5324" s="16" t="n">
        <v>7</v>
      </c>
      <c r="K5324" s="19" t="n">
        <f aca="false">J5324*C5324</f>
        <v>90.3</v>
      </c>
      <c r="L5324" s="16" t="s">
        <v>12295</v>
      </c>
      <c r="M5324" s="16" t="s">
        <v>12292</v>
      </c>
      <c r="N5324" s="16" t="s">
        <v>12017</v>
      </c>
      <c r="O5324" s="16" t="s">
        <v>12307</v>
      </c>
      <c r="P5324" s="16" t="s">
        <v>12297</v>
      </c>
      <c r="Q5324" s="16" t="s">
        <v>12017</v>
      </c>
    </row>
    <row r="5325" customFormat="false" ht="15" hidden="false" customHeight="false" outlineLevel="0" collapsed="false">
      <c r="A5325" s="14" t="str">
        <f aca="false">'SKU Master'!A5325</f>
        <v>12-00074</v>
      </c>
      <c r="B5325" s="14" t="str">
        <f aca="false">VLOOKUP(A5325,'SKU Master'!$A:$N,6,FALSE())</f>
        <v>Harborline Standard Paper Napkins, 50 ct</v>
      </c>
      <c r="C5325" s="15" t="n">
        <v>9.3</v>
      </c>
      <c r="D5325" s="15" t="n">
        <v>10.6</v>
      </c>
      <c r="E5325" s="15" t="n">
        <v>13.6</v>
      </c>
      <c r="F5325" s="16" t="s">
        <v>12309</v>
      </c>
      <c r="G5325" s="16" t="s">
        <v>12017</v>
      </c>
      <c r="H5325" s="17" t="n">
        <v>2.44</v>
      </c>
      <c r="I5325" s="18" t="n">
        <f aca="false">('SKU Master'!I5325-H5325)/'SKU Master'!I5325</f>
        <v>0.431235431235431</v>
      </c>
      <c r="J5325" s="16" t="n">
        <v>6</v>
      </c>
      <c r="K5325" s="19" t="n">
        <f aca="false">J5325*C5325</f>
        <v>55.8</v>
      </c>
      <c r="L5325" s="16" t="s">
        <v>12295</v>
      </c>
      <c r="M5325" s="16" t="s">
        <v>12292</v>
      </c>
      <c r="N5325" s="16" t="s">
        <v>12017</v>
      </c>
      <c r="O5325" s="16" t="s">
        <v>12307</v>
      </c>
      <c r="P5325" s="16" t="s">
        <v>12296</v>
      </c>
      <c r="Q5325" s="16" t="s">
        <v>12017</v>
      </c>
    </row>
    <row r="5326" customFormat="false" ht="15" hidden="false" customHeight="false" outlineLevel="0" collapsed="false">
      <c r="A5326" s="14" t="str">
        <f aca="false">'SKU Master'!A5326</f>
        <v>12-00075</v>
      </c>
      <c r="B5326" s="14" t="str">
        <f aca="false">VLOOKUP(A5326,'SKU Master'!$A:$N,6,FALSE())</f>
        <v>Harborline Standard Plastic Cutlery, 3 pack</v>
      </c>
      <c r="C5326" s="15" t="n">
        <v>8.8</v>
      </c>
      <c r="D5326" s="15" t="n">
        <v>13</v>
      </c>
      <c r="E5326" s="15" t="n">
        <v>12.9</v>
      </c>
      <c r="F5326" s="16" t="s">
        <v>12309</v>
      </c>
      <c r="G5326" s="16" t="s">
        <v>12017</v>
      </c>
      <c r="H5326" s="17" t="n">
        <v>3.03</v>
      </c>
      <c r="I5326" s="18" t="n">
        <f aca="false">('SKU Master'!I5326-H5326)/'SKU Master'!I5326</f>
        <v>0.380368098159509</v>
      </c>
      <c r="J5326" s="16" t="n">
        <v>2</v>
      </c>
      <c r="K5326" s="19" t="n">
        <f aca="false">J5326*C5326</f>
        <v>17.6</v>
      </c>
      <c r="L5326" s="16" t="s">
        <v>12295</v>
      </c>
      <c r="M5326" s="16" t="s">
        <v>12292</v>
      </c>
      <c r="N5326" s="16" t="s">
        <v>12017</v>
      </c>
      <c r="O5326" s="16" t="s">
        <v>12307</v>
      </c>
      <c r="P5326" s="16" t="s">
        <v>12294</v>
      </c>
      <c r="Q5326" s="16" t="s">
        <v>12017</v>
      </c>
    </row>
    <row r="5327" customFormat="false" ht="15" hidden="false" customHeight="false" outlineLevel="0" collapsed="false">
      <c r="A5327" s="14" t="str">
        <f aca="false">'SKU Master'!A5327</f>
        <v>12-00076</v>
      </c>
      <c r="B5327" s="14" t="str">
        <f aca="false">VLOOKUP(A5327,'SKU Master'!$A:$N,6,FALSE())</f>
        <v>Softly Standard Paper Cups, 50 ct</v>
      </c>
      <c r="C5327" s="15" t="n">
        <v>10</v>
      </c>
      <c r="D5327" s="15" t="n">
        <v>10</v>
      </c>
      <c r="E5327" s="15" t="n">
        <v>10.4</v>
      </c>
      <c r="F5327" s="16" t="s">
        <v>12309</v>
      </c>
      <c r="G5327" s="16" t="s">
        <v>12021</v>
      </c>
      <c r="H5327" s="17" t="n">
        <v>4.02</v>
      </c>
      <c r="I5327" s="18" t="n">
        <f aca="false">('SKU Master'!I5327-H5327)/'SKU Master'!I5327</f>
        <v>0.317487266553481</v>
      </c>
      <c r="J5327" s="16" t="n">
        <v>2</v>
      </c>
      <c r="K5327" s="19" t="n">
        <f aca="false">J5327*C5327</f>
        <v>20</v>
      </c>
      <c r="L5327" s="16" t="s">
        <v>12295</v>
      </c>
      <c r="M5327" s="16" t="s">
        <v>12292</v>
      </c>
      <c r="N5327" s="16" t="s">
        <v>12017</v>
      </c>
      <c r="O5327" s="16" t="s">
        <v>12307</v>
      </c>
      <c r="P5327" s="16" t="s">
        <v>12298</v>
      </c>
      <c r="Q5327" s="16" t="s">
        <v>12017</v>
      </c>
    </row>
    <row r="5328" customFormat="false" ht="15" hidden="false" customHeight="false" outlineLevel="0" collapsed="false">
      <c r="A5328" s="14" t="str">
        <f aca="false">'SKU Master'!A5328</f>
        <v>12-00077</v>
      </c>
      <c r="B5328" s="14" t="str">
        <f aca="false">VLOOKUP(A5328,'SKU Master'!$A:$N,6,FALSE())</f>
        <v>CloudSheet Standard Paper Cups, 3 pack</v>
      </c>
      <c r="C5328" s="15" t="n">
        <v>13.8</v>
      </c>
      <c r="D5328" s="15" t="n">
        <v>15</v>
      </c>
      <c r="E5328" s="15" t="n">
        <v>8.5</v>
      </c>
      <c r="F5328" s="16" t="s">
        <v>12309</v>
      </c>
      <c r="G5328" s="16" t="s">
        <v>12021</v>
      </c>
      <c r="H5328" s="17" t="n">
        <v>2.81</v>
      </c>
      <c r="I5328" s="18" t="n">
        <f aca="false">('SKU Master'!I5328-H5328)/'SKU Master'!I5328</f>
        <v>0.277634961439589</v>
      </c>
      <c r="J5328" s="16" t="n">
        <v>6</v>
      </c>
      <c r="K5328" s="19" t="n">
        <f aca="false">J5328*C5328</f>
        <v>82.8</v>
      </c>
      <c r="L5328" s="16" t="s">
        <v>12295</v>
      </c>
      <c r="M5328" s="16" t="s">
        <v>12292</v>
      </c>
      <c r="N5328" s="16" t="s">
        <v>12017</v>
      </c>
      <c r="O5328" s="16" t="s">
        <v>12307</v>
      </c>
      <c r="P5328" s="16" t="s">
        <v>12296</v>
      </c>
      <c r="Q5328" s="16" t="s">
        <v>12017</v>
      </c>
    </row>
    <row r="5329" customFormat="false" ht="15" hidden="false" customHeight="false" outlineLevel="0" collapsed="false">
      <c r="A5329" s="14" t="str">
        <f aca="false">'SKU Master'!A5329</f>
        <v>12-00078</v>
      </c>
      <c r="B5329" s="14" t="str">
        <f aca="false">VLOOKUP(A5329,'SKU Master'!$A:$N,6,FALSE())</f>
        <v>CloudSheet Heavy Duty Plastic Cutlery, 250 ct</v>
      </c>
      <c r="C5329" s="15" t="n">
        <v>11</v>
      </c>
      <c r="D5329" s="15" t="n">
        <v>12.7</v>
      </c>
      <c r="E5329" s="15" t="n">
        <v>9.2</v>
      </c>
      <c r="F5329" s="16" t="s">
        <v>12309</v>
      </c>
      <c r="G5329" s="16" t="s">
        <v>12021</v>
      </c>
      <c r="H5329" s="17" t="n">
        <v>3.23</v>
      </c>
      <c r="I5329" s="18" t="n">
        <f aca="false">('SKU Master'!I5329-H5329)/'SKU Master'!I5329</f>
        <v>0.339468302658487</v>
      </c>
      <c r="J5329" s="16" t="n">
        <v>7</v>
      </c>
      <c r="K5329" s="19" t="n">
        <f aca="false">J5329*C5329</f>
        <v>77</v>
      </c>
      <c r="L5329" s="16" t="s">
        <v>12295</v>
      </c>
      <c r="M5329" s="16" t="s">
        <v>12292</v>
      </c>
      <c r="N5329" s="16" t="s">
        <v>12017</v>
      </c>
      <c r="O5329" s="16" t="s">
        <v>12307</v>
      </c>
      <c r="P5329" s="16" t="s">
        <v>12297</v>
      </c>
      <c r="Q5329" s="16" t="s">
        <v>12017</v>
      </c>
    </row>
    <row r="5330" customFormat="false" ht="15" hidden="false" customHeight="false" outlineLevel="0" collapsed="false">
      <c r="A5330" s="14" t="str">
        <f aca="false">'SKU Master'!A5330</f>
        <v>12-00079</v>
      </c>
      <c r="B5330" s="14" t="str">
        <f aca="false">VLOOKUP(A5330,'SKU Master'!$A:$N,6,FALSE())</f>
        <v>Softly Heavy Duty Paper Plates, 3 pack</v>
      </c>
      <c r="C5330" s="15" t="n">
        <v>13.7</v>
      </c>
      <c r="D5330" s="15" t="n">
        <v>11.3</v>
      </c>
      <c r="E5330" s="15" t="n">
        <v>12.8</v>
      </c>
      <c r="F5330" s="16" t="s">
        <v>12309</v>
      </c>
      <c r="G5330" s="16" t="s">
        <v>12021</v>
      </c>
      <c r="H5330" s="17" t="n">
        <v>3.4</v>
      </c>
      <c r="I5330" s="18" t="n">
        <f aca="false">('SKU Master'!I5330-H5330)/'SKU Master'!I5330</f>
        <v>0.318637274549098</v>
      </c>
      <c r="J5330" s="16" t="n">
        <v>5</v>
      </c>
      <c r="K5330" s="19" t="n">
        <f aca="false">J5330*C5330</f>
        <v>68.5</v>
      </c>
      <c r="L5330" s="16" t="s">
        <v>12299</v>
      </c>
      <c r="M5330" s="16" t="s">
        <v>12292</v>
      </c>
      <c r="N5330" s="16" t="s">
        <v>12017</v>
      </c>
      <c r="O5330" s="16" t="s">
        <v>12307</v>
      </c>
      <c r="P5330" s="16" t="s">
        <v>12296</v>
      </c>
      <c r="Q5330" s="16" t="s">
        <v>12017</v>
      </c>
    </row>
    <row r="5331" customFormat="false" ht="15" hidden="false" customHeight="false" outlineLevel="0" collapsed="false">
      <c r="A5331" s="14" t="str">
        <f aca="false">'SKU Master'!A5331</f>
        <v>12-00080</v>
      </c>
      <c r="B5331" s="14" t="str">
        <f aca="false">VLOOKUP(A5331,'SKU Master'!$A:$N,6,FALSE())</f>
        <v>Harborline Standard Paper Napkins, 3 pack</v>
      </c>
      <c r="C5331" s="15" t="n">
        <v>13.9</v>
      </c>
      <c r="D5331" s="15" t="n">
        <v>13.1</v>
      </c>
      <c r="E5331" s="15" t="n">
        <v>13.6</v>
      </c>
      <c r="F5331" s="16" t="s">
        <v>12309</v>
      </c>
      <c r="G5331" s="16" t="s">
        <v>12021</v>
      </c>
      <c r="H5331" s="17" t="n">
        <v>4.1</v>
      </c>
      <c r="I5331" s="18" t="n">
        <f aca="false">('SKU Master'!I5331-H5331)/'SKU Master'!I5331</f>
        <v>0.396170839469809</v>
      </c>
      <c r="J5331" s="16" t="n">
        <v>2</v>
      </c>
      <c r="K5331" s="19" t="n">
        <f aca="false">J5331*C5331</f>
        <v>27.8</v>
      </c>
      <c r="L5331" s="16" t="s">
        <v>12295</v>
      </c>
      <c r="M5331" s="16" t="s">
        <v>12292</v>
      </c>
      <c r="N5331" s="16" t="s">
        <v>12017</v>
      </c>
      <c r="O5331" s="16" t="s">
        <v>12307</v>
      </c>
      <c r="P5331" s="16" t="s">
        <v>12294</v>
      </c>
      <c r="Q5331" s="16" t="s">
        <v>12017</v>
      </c>
    </row>
    <row r="5332" customFormat="false" ht="15" hidden="false" customHeight="false" outlineLevel="0" collapsed="false">
      <c r="A5332" s="14" t="str">
        <f aca="false">'SKU Master'!A5332</f>
        <v>12-00081</v>
      </c>
      <c r="B5332" s="14" t="str">
        <f aca="false">VLOOKUP(A5332,'SKU Master'!$A:$N,6,FALSE())</f>
        <v>CloudSheet Standard Paper Cups, 50 ct</v>
      </c>
      <c r="C5332" s="15" t="n">
        <v>11</v>
      </c>
      <c r="D5332" s="15" t="n">
        <v>12.3</v>
      </c>
      <c r="E5332" s="15" t="n">
        <v>8.7</v>
      </c>
      <c r="F5332" s="16" t="s">
        <v>12309</v>
      </c>
      <c r="G5332" s="16" t="s">
        <v>12021</v>
      </c>
      <c r="H5332" s="17" t="n">
        <v>4.39</v>
      </c>
      <c r="I5332" s="18" t="n">
        <f aca="false">('SKU Master'!I5332-H5332)/'SKU Master'!I5332</f>
        <v>0.302066772655008</v>
      </c>
      <c r="J5332" s="16" t="n">
        <v>7</v>
      </c>
      <c r="K5332" s="19" t="n">
        <f aca="false">J5332*C5332</f>
        <v>77</v>
      </c>
      <c r="L5332" s="16" t="s">
        <v>12299</v>
      </c>
      <c r="M5332" s="16" t="s">
        <v>12292</v>
      </c>
      <c r="N5332" s="16" t="s">
        <v>12017</v>
      </c>
      <c r="O5332" s="16" t="s">
        <v>12307</v>
      </c>
      <c r="P5332" s="16" t="s">
        <v>12297</v>
      </c>
      <c r="Q5332" s="16" t="s">
        <v>12017</v>
      </c>
    </row>
    <row r="5333" customFormat="false" ht="15" hidden="false" customHeight="false" outlineLevel="0" collapsed="false">
      <c r="A5333" s="14" t="str">
        <f aca="false">'SKU Master'!A5333</f>
        <v>12-00082</v>
      </c>
      <c r="B5333" s="14" t="str">
        <f aca="false">VLOOKUP(A5333,'SKU Master'!$A:$N,6,FALSE())</f>
        <v>Harborline Heavy Duty Plastic Cutlery, 3 pack</v>
      </c>
      <c r="C5333" s="15" t="n">
        <v>13.5</v>
      </c>
      <c r="D5333" s="15" t="n">
        <v>12.2</v>
      </c>
      <c r="E5333" s="15" t="n">
        <v>8.9</v>
      </c>
      <c r="F5333" s="16" t="s">
        <v>12310</v>
      </c>
      <c r="G5333" s="16" t="s">
        <v>12021</v>
      </c>
      <c r="H5333" s="17" t="n">
        <v>2.86</v>
      </c>
      <c r="I5333" s="18" t="n">
        <f aca="false">('SKU Master'!I5333-H5333)/'SKU Master'!I5333</f>
        <v>0.459357277882798</v>
      </c>
      <c r="J5333" s="16" t="n">
        <v>3</v>
      </c>
      <c r="K5333" s="19" t="n">
        <f aca="false">J5333*C5333</f>
        <v>40.5</v>
      </c>
      <c r="L5333" s="16" t="s">
        <v>12295</v>
      </c>
      <c r="M5333" s="16" t="s">
        <v>12292</v>
      </c>
      <c r="N5333" s="16" t="s">
        <v>12017</v>
      </c>
      <c r="O5333" s="16" t="s">
        <v>12307</v>
      </c>
      <c r="P5333" s="16" t="s">
        <v>12298</v>
      </c>
      <c r="Q5333" s="16" t="s">
        <v>12017</v>
      </c>
    </row>
    <row r="5334" customFormat="false" ht="15" hidden="false" customHeight="false" outlineLevel="0" collapsed="false">
      <c r="A5334" s="14" t="str">
        <f aca="false">'SKU Master'!A5334</f>
        <v>12-00083</v>
      </c>
      <c r="B5334" s="14" t="str">
        <f aca="false">VLOOKUP(A5334,'SKU Master'!$A:$N,6,FALSE())</f>
        <v>CloudSheet Heavy Duty Paper Cups, 3 pack</v>
      </c>
      <c r="C5334" s="15" t="n">
        <v>9.5</v>
      </c>
      <c r="D5334" s="15" t="n">
        <v>15.9</v>
      </c>
      <c r="E5334" s="15" t="n">
        <v>8</v>
      </c>
      <c r="F5334" s="16" t="s">
        <v>12309</v>
      </c>
      <c r="G5334" s="16" t="s">
        <v>12021</v>
      </c>
      <c r="H5334" s="17" t="n">
        <v>3.09</v>
      </c>
      <c r="I5334" s="18" t="n">
        <f aca="false">('SKU Master'!I5334-H5334)/'SKU Master'!I5334</f>
        <v>0.311804008908686</v>
      </c>
      <c r="J5334" s="16" t="n">
        <v>2</v>
      </c>
      <c r="K5334" s="19" t="n">
        <f aca="false">J5334*C5334</f>
        <v>19</v>
      </c>
      <c r="L5334" s="16" t="s">
        <v>12295</v>
      </c>
      <c r="M5334" s="16" t="s">
        <v>12292</v>
      </c>
      <c r="N5334" s="16" t="s">
        <v>12017</v>
      </c>
      <c r="O5334" s="16" t="s">
        <v>12307</v>
      </c>
      <c r="P5334" s="16" t="s">
        <v>12298</v>
      </c>
      <c r="Q5334" s="16" t="s">
        <v>12017</v>
      </c>
    </row>
    <row r="5335" customFormat="false" ht="15" hidden="false" customHeight="false" outlineLevel="0" collapsed="false">
      <c r="A5335" s="14" t="str">
        <f aca="false">'SKU Master'!A5335</f>
        <v>12-00084</v>
      </c>
      <c r="B5335" s="14" t="str">
        <f aca="false">VLOOKUP(A5335,'SKU Master'!$A:$N,6,FALSE())</f>
        <v>Harborline Heavy Duty Paper Cups, 50 ct</v>
      </c>
      <c r="C5335" s="15" t="n">
        <v>13</v>
      </c>
      <c r="D5335" s="15" t="n">
        <v>15.7</v>
      </c>
      <c r="E5335" s="15" t="n">
        <v>9.6</v>
      </c>
      <c r="F5335" s="16" t="s">
        <v>12309</v>
      </c>
      <c r="G5335" s="16" t="s">
        <v>12021</v>
      </c>
      <c r="H5335" s="17" t="n">
        <v>2.82</v>
      </c>
      <c r="I5335" s="18" t="n">
        <f aca="false">('SKU Master'!I5335-H5335)/'SKU Master'!I5335</f>
        <v>0.434869739478958</v>
      </c>
      <c r="J5335" s="16" t="n">
        <v>5</v>
      </c>
      <c r="K5335" s="19" t="n">
        <f aca="false">J5335*C5335</f>
        <v>65</v>
      </c>
      <c r="L5335" s="16" t="s">
        <v>12295</v>
      </c>
      <c r="M5335" s="16" t="s">
        <v>12292</v>
      </c>
      <c r="N5335" s="16" t="s">
        <v>12017</v>
      </c>
      <c r="O5335" s="16" t="s">
        <v>12307</v>
      </c>
      <c r="P5335" s="16" t="s">
        <v>12296</v>
      </c>
      <c r="Q5335" s="16" t="s">
        <v>12017</v>
      </c>
    </row>
    <row r="5336" customFormat="false" ht="15" hidden="false" customHeight="false" outlineLevel="0" collapsed="false">
      <c r="A5336" s="14" t="str">
        <f aca="false">'SKU Master'!A5336</f>
        <v>12-00085</v>
      </c>
      <c r="B5336" s="14" t="str">
        <f aca="false">VLOOKUP(A5336,'SKU Master'!$A:$N,6,FALSE())</f>
        <v>Softly Standard Paper Plates, 250 ct</v>
      </c>
      <c r="C5336" s="15" t="n">
        <v>12.9</v>
      </c>
      <c r="D5336" s="15" t="n">
        <v>11.1</v>
      </c>
      <c r="E5336" s="15" t="n">
        <v>8</v>
      </c>
      <c r="F5336" s="16" t="s">
        <v>12309</v>
      </c>
      <c r="G5336" s="16" t="s">
        <v>12021</v>
      </c>
      <c r="H5336" s="17" t="n">
        <v>2.41</v>
      </c>
      <c r="I5336" s="18" t="n">
        <f aca="false">('SKU Master'!I5336-H5336)/'SKU Master'!I5336</f>
        <v>0.380462724935733</v>
      </c>
      <c r="J5336" s="16" t="n">
        <v>1</v>
      </c>
      <c r="K5336" s="19" t="n">
        <f aca="false">J5336*C5336</f>
        <v>12.9</v>
      </c>
      <c r="L5336" s="16" t="s">
        <v>12291</v>
      </c>
      <c r="M5336" s="16" t="s">
        <v>12292</v>
      </c>
      <c r="N5336" s="16" t="s">
        <v>12017</v>
      </c>
      <c r="O5336" s="16" t="s">
        <v>12307</v>
      </c>
      <c r="P5336" s="16" t="s">
        <v>12294</v>
      </c>
      <c r="Q5336" s="16" t="s">
        <v>12017</v>
      </c>
    </row>
    <row r="5337" customFormat="false" ht="15" hidden="false" customHeight="false" outlineLevel="0" collapsed="false">
      <c r="A5337" s="14" t="str">
        <f aca="false">'SKU Master'!A5337</f>
        <v>13-00001</v>
      </c>
      <c r="B5337" s="14" t="str">
        <f aca="false">VLOOKUP(A5337,'SKU Master'!$A:$N,6,FALSE())</f>
        <v>Harborline Diapers Size 2, 66 ct</v>
      </c>
      <c r="C5337" s="15" t="n">
        <v>9.5</v>
      </c>
      <c r="D5337" s="15" t="n">
        <v>11.3</v>
      </c>
      <c r="E5337" s="15" t="n">
        <v>5.4</v>
      </c>
      <c r="F5337" s="16" t="s">
        <v>12290</v>
      </c>
      <c r="G5337" s="16" t="s">
        <v>12021</v>
      </c>
      <c r="H5337" s="17" t="n">
        <v>14.33</v>
      </c>
      <c r="I5337" s="18" t="n">
        <f aca="false">('SKU Master'!I5337-H5337)/'SKU Master'!I5337</f>
        <v>0.49524480450863</v>
      </c>
      <c r="J5337" s="16" t="n">
        <v>3</v>
      </c>
      <c r="K5337" s="19" t="n">
        <f aca="false">J5337*C5337</f>
        <v>28.5</v>
      </c>
      <c r="L5337" s="16" t="s">
        <v>12295</v>
      </c>
      <c r="M5337" s="16" t="s">
        <v>12292</v>
      </c>
      <c r="N5337" s="16" t="s">
        <v>12017</v>
      </c>
      <c r="O5337" s="16" t="s">
        <v>12307</v>
      </c>
      <c r="P5337" s="16" t="s">
        <v>12298</v>
      </c>
      <c r="Q5337" s="16" t="s">
        <v>12017</v>
      </c>
    </row>
    <row r="5338" customFormat="false" ht="15" hidden="false" customHeight="false" outlineLevel="0" collapsed="false">
      <c r="A5338" s="14" t="str">
        <f aca="false">'SKU Master'!A5338</f>
        <v>13-00002</v>
      </c>
      <c r="B5338" s="14" t="str">
        <f aca="false">VLOOKUP(A5338,'SKU Master'!$A:$N,6,FALSE())</f>
        <v>Little Harbor Diapers Size 2, 36 ct</v>
      </c>
      <c r="C5338" s="15" t="n">
        <v>6.2</v>
      </c>
      <c r="D5338" s="15" t="n">
        <v>7.1</v>
      </c>
      <c r="E5338" s="15" t="n">
        <v>7.9</v>
      </c>
      <c r="F5338" s="16" t="s">
        <v>12290</v>
      </c>
      <c r="G5338" s="16" t="s">
        <v>12021</v>
      </c>
      <c r="H5338" s="17" t="n">
        <v>17.85</v>
      </c>
      <c r="I5338" s="18" t="n">
        <f aca="false">('SKU Master'!I5338-H5338)/'SKU Master'!I5338</f>
        <v>0.362272240085745</v>
      </c>
      <c r="J5338" s="16" t="n">
        <v>7</v>
      </c>
      <c r="K5338" s="19" t="n">
        <f aca="false">J5338*C5338</f>
        <v>43.4</v>
      </c>
      <c r="L5338" s="16" t="s">
        <v>12295</v>
      </c>
      <c r="M5338" s="16" t="s">
        <v>12292</v>
      </c>
      <c r="N5338" s="16" t="s">
        <v>12017</v>
      </c>
      <c r="O5338" s="16" t="s">
        <v>12307</v>
      </c>
      <c r="P5338" s="16" t="s">
        <v>12297</v>
      </c>
      <c r="Q5338" s="16" t="s">
        <v>12017</v>
      </c>
    </row>
    <row r="5339" customFormat="false" ht="15" hidden="false" customHeight="false" outlineLevel="0" collapsed="false">
      <c r="A5339" s="14" t="str">
        <f aca="false">'SKU Master'!A5339</f>
        <v>13-00003</v>
      </c>
      <c r="B5339" s="14" t="str">
        <f aca="false">VLOOKUP(A5339,'SKU Master'!$A:$N,6,FALSE())</f>
        <v>Little Harbor Diapers Size 3, 66 ct</v>
      </c>
      <c r="C5339" s="15" t="n">
        <v>10.4</v>
      </c>
      <c r="D5339" s="15" t="n">
        <v>10.6</v>
      </c>
      <c r="E5339" s="15" t="n">
        <v>6.4</v>
      </c>
      <c r="F5339" s="16" t="s">
        <v>12290</v>
      </c>
      <c r="G5339" s="16" t="s">
        <v>12017</v>
      </c>
      <c r="H5339" s="17" t="n">
        <v>10.95</v>
      </c>
      <c r="I5339" s="18" t="n">
        <f aca="false">('SKU Master'!I5339-H5339)/'SKU Master'!I5339</f>
        <v>0.387926215762996</v>
      </c>
      <c r="J5339" s="16" t="n">
        <v>5</v>
      </c>
      <c r="K5339" s="19" t="n">
        <f aca="false">J5339*C5339</f>
        <v>52</v>
      </c>
      <c r="L5339" s="16" t="s">
        <v>12295</v>
      </c>
      <c r="M5339" s="16" t="s">
        <v>12292</v>
      </c>
      <c r="N5339" s="16" t="s">
        <v>12017</v>
      </c>
      <c r="O5339" s="16" t="s">
        <v>12307</v>
      </c>
      <c r="P5339" s="16" t="s">
        <v>12296</v>
      </c>
      <c r="Q5339" s="16" t="s">
        <v>12017</v>
      </c>
    </row>
    <row r="5340" customFormat="false" ht="15" hidden="false" customHeight="false" outlineLevel="0" collapsed="false">
      <c r="A5340" s="14" t="str">
        <f aca="false">'SKU Master'!A5340</f>
        <v>13-00004</v>
      </c>
      <c r="B5340" s="14" t="str">
        <f aca="false">VLOOKUP(A5340,'SKU Master'!$A:$N,6,FALSE())</f>
        <v>Little Harbor Diapers Size 3, 36 ct</v>
      </c>
      <c r="C5340" s="15" t="n">
        <v>7.6</v>
      </c>
      <c r="D5340" s="15" t="n">
        <v>6.8</v>
      </c>
      <c r="E5340" s="15" t="n">
        <v>6.4</v>
      </c>
      <c r="F5340" s="16" t="s">
        <v>12290</v>
      </c>
      <c r="G5340" s="16" t="s">
        <v>12021</v>
      </c>
      <c r="H5340" s="17" t="n">
        <v>11.96</v>
      </c>
      <c r="I5340" s="18" t="n">
        <f aca="false">('SKU Master'!I5340-H5340)/'SKU Master'!I5340</f>
        <v>0.349646547036433</v>
      </c>
      <c r="J5340" s="16" t="n">
        <v>2</v>
      </c>
      <c r="K5340" s="19" t="n">
        <f aca="false">J5340*C5340</f>
        <v>15.2</v>
      </c>
      <c r="L5340" s="16" t="s">
        <v>12295</v>
      </c>
      <c r="M5340" s="16" t="s">
        <v>12292</v>
      </c>
      <c r="N5340" s="16" t="s">
        <v>12017</v>
      </c>
      <c r="O5340" s="16" t="s">
        <v>12307</v>
      </c>
      <c r="P5340" s="16" t="s">
        <v>12298</v>
      </c>
      <c r="Q5340" s="16" t="s">
        <v>12017</v>
      </c>
    </row>
    <row r="5341" customFormat="false" ht="15" hidden="false" customHeight="false" outlineLevel="0" collapsed="false">
      <c r="A5341" s="14" t="str">
        <f aca="false">'SKU Master'!A5341</f>
        <v>13-00005</v>
      </c>
      <c r="B5341" s="14" t="str">
        <f aca="false">VLOOKUP(A5341,'SKU Master'!$A:$N,6,FALSE())</f>
        <v>Harborline Diapers Size 2, 36 ct</v>
      </c>
      <c r="C5341" s="15" t="n">
        <v>11.6</v>
      </c>
      <c r="D5341" s="15" t="n">
        <v>7.5</v>
      </c>
      <c r="E5341" s="15" t="n">
        <v>7.3</v>
      </c>
      <c r="F5341" s="16" t="s">
        <v>12290</v>
      </c>
      <c r="G5341" s="16" t="s">
        <v>12021</v>
      </c>
      <c r="H5341" s="17" t="n">
        <v>14.97</v>
      </c>
      <c r="I5341" s="18" t="n">
        <f aca="false">('SKU Master'!I5341-H5341)/'SKU Master'!I5341</f>
        <v>0.441209406494961</v>
      </c>
      <c r="J5341" s="16" t="n">
        <v>1</v>
      </c>
      <c r="K5341" s="19" t="n">
        <f aca="false">J5341*C5341</f>
        <v>11.6</v>
      </c>
      <c r="L5341" s="16" t="s">
        <v>12291</v>
      </c>
      <c r="M5341" s="16" t="s">
        <v>12292</v>
      </c>
      <c r="N5341" s="16" t="s">
        <v>12017</v>
      </c>
      <c r="O5341" s="16" t="s">
        <v>12307</v>
      </c>
      <c r="P5341" s="16" t="s">
        <v>12294</v>
      </c>
      <c r="Q5341" s="16" t="s">
        <v>12017</v>
      </c>
    </row>
    <row r="5342" customFormat="false" ht="15" hidden="false" customHeight="false" outlineLevel="0" collapsed="false">
      <c r="A5342" s="14" t="str">
        <f aca="false">'SKU Master'!A5342</f>
        <v>13-00006</v>
      </c>
      <c r="B5342" s="14" t="str">
        <f aca="false">VLOOKUP(A5342,'SKU Master'!$A:$N,6,FALSE())</f>
        <v>Little Harbor Diapers Size 2, 66 ct</v>
      </c>
      <c r="C5342" s="15" t="n">
        <v>11.5</v>
      </c>
      <c r="D5342" s="15" t="n">
        <v>6.4</v>
      </c>
      <c r="E5342" s="15" t="n">
        <v>6.4</v>
      </c>
      <c r="F5342" s="16" t="s">
        <v>12290</v>
      </c>
      <c r="G5342" s="16" t="s">
        <v>12021</v>
      </c>
      <c r="H5342" s="17" t="n">
        <v>19.2</v>
      </c>
      <c r="I5342" s="18" t="n">
        <f aca="false">('SKU Master'!I5342-H5342)/'SKU Master'!I5342</f>
        <v>0.348931841302136</v>
      </c>
      <c r="J5342" s="16" t="n">
        <v>6</v>
      </c>
      <c r="K5342" s="19" t="n">
        <f aca="false">J5342*C5342</f>
        <v>69</v>
      </c>
      <c r="L5342" s="16" t="s">
        <v>12295</v>
      </c>
      <c r="M5342" s="16" t="s">
        <v>12292</v>
      </c>
      <c r="N5342" s="16" t="s">
        <v>12017</v>
      </c>
      <c r="O5342" s="16" t="s">
        <v>12307</v>
      </c>
      <c r="P5342" s="16" t="s">
        <v>12296</v>
      </c>
      <c r="Q5342" s="16" t="s">
        <v>12017</v>
      </c>
    </row>
    <row r="5343" customFormat="false" ht="15" hidden="false" customHeight="false" outlineLevel="0" collapsed="false">
      <c r="A5343" s="14" t="str">
        <f aca="false">'SKU Master'!A5343</f>
        <v>13-00007</v>
      </c>
      <c r="B5343" s="14" t="str">
        <f aca="false">VLOOKUP(A5343,'SKU Master'!$A:$N,6,FALSE())</f>
        <v>Harborline Diapers Size 4, 66 ct</v>
      </c>
      <c r="C5343" s="15" t="n">
        <v>11.4</v>
      </c>
      <c r="D5343" s="15" t="n">
        <v>9.5</v>
      </c>
      <c r="E5343" s="15" t="n">
        <v>5.3</v>
      </c>
      <c r="F5343" s="16" t="s">
        <v>12290</v>
      </c>
      <c r="G5343" s="16" t="s">
        <v>12021</v>
      </c>
      <c r="H5343" s="17" t="n">
        <v>9.78</v>
      </c>
      <c r="I5343" s="18" t="n">
        <f aca="false">('SKU Master'!I5343-H5343)/'SKU Master'!I5343</f>
        <v>0.417510422870756</v>
      </c>
      <c r="J5343" s="16" t="n">
        <v>5</v>
      </c>
      <c r="K5343" s="19" t="n">
        <f aca="false">J5343*C5343</f>
        <v>57</v>
      </c>
      <c r="L5343" s="16" t="s">
        <v>12295</v>
      </c>
      <c r="M5343" s="16" t="s">
        <v>12292</v>
      </c>
      <c r="N5343" s="16" t="s">
        <v>12017</v>
      </c>
      <c r="O5343" s="16" t="s">
        <v>12307</v>
      </c>
      <c r="P5343" s="16" t="s">
        <v>12296</v>
      </c>
      <c r="Q5343" s="16" t="s">
        <v>12017</v>
      </c>
    </row>
    <row r="5344" customFormat="false" ht="15" hidden="false" customHeight="false" outlineLevel="0" collapsed="false">
      <c r="A5344" s="14" t="str">
        <f aca="false">'SKU Master'!A5344</f>
        <v>13-00008</v>
      </c>
      <c r="B5344" s="14" t="str">
        <f aca="false">VLOOKUP(A5344,'SKU Master'!$A:$N,6,FALSE())</f>
        <v>Harborline Swim Diapers, 66 ct</v>
      </c>
      <c r="C5344" s="15" t="n">
        <v>11</v>
      </c>
      <c r="D5344" s="15" t="n">
        <v>9.4</v>
      </c>
      <c r="E5344" s="15" t="n">
        <v>4.9</v>
      </c>
      <c r="F5344" s="16" t="s">
        <v>12290</v>
      </c>
      <c r="G5344" s="16" t="s">
        <v>12017</v>
      </c>
      <c r="H5344" s="17" t="n">
        <v>11.29</v>
      </c>
      <c r="I5344" s="18" t="n">
        <f aca="false">('SKU Master'!I5344-H5344)/'SKU Master'!I5344</f>
        <v>0.402329274748544</v>
      </c>
      <c r="J5344" s="16" t="n">
        <v>4</v>
      </c>
      <c r="K5344" s="19" t="n">
        <f aca="false">J5344*C5344</f>
        <v>44</v>
      </c>
      <c r="L5344" s="16" t="s">
        <v>12295</v>
      </c>
      <c r="M5344" s="16" t="s">
        <v>12292</v>
      </c>
      <c r="N5344" s="16" t="s">
        <v>12017</v>
      </c>
      <c r="O5344" s="16" t="s">
        <v>12307</v>
      </c>
      <c r="P5344" s="16" t="s">
        <v>12298</v>
      </c>
      <c r="Q5344" s="16" t="s">
        <v>12017</v>
      </c>
    </row>
    <row r="5345" customFormat="false" ht="15" hidden="false" customHeight="false" outlineLevel="0" collapsed="false">
      <c r="A5345" s="14" t="str">
        <f aca="false">'SKU Master'!A5345</f>
        <v>13-00009</v>
      </c>
      <c r="B5345" s="14" t="str">
        <f aca="false">VLOOKUP(A5345,'SKU Master'!$A:$N,6,FALSE())</f>
        <v>Little Harbor Diapers Size 1, 66 ct</v>
      </c>
      <c r="C5345" s="15" t="n">
        <v>7.8</v>
      </c>
      <c r="D5345" s="15" t="n">
        <v>9.7</v>
      </c>
      <c r="E5345" s="15" t="n">
        <v>6.2</v>
      </c>
      <c r="F5345" s="16" t="s">
        <v>12290</v>
      </c>
      <c r="G5345" s="16" t="s">
        <v>12021</v>
      </c>
      <c r="H5345" s="17" t="n">
        <v>9.25</v>
      </c>
      <c r="I5345" s="18" t="n">
        <f aca="false">('SKU Master'!I5345-H5345)/'SKU Master'!I5345</f>
        <v>0.357192494788047</v>
      </c>
      <c r="J5345" s="16" t="n">
        <v>8</v>
      </c>
      <c r="K5345" s="19" t="n">
        <f aca="false">J5345*C5345</f>
        <v>62.4</v>
      </c>
      <c r="L5345" s="16" t="s">
        <v>12295</v>
      </c>
      <c r="M5345" s="16" t="s">
        <v>12292</v>
      </c>
      <c r="N5345" s="16" t="s">
        <v>12017</v>
      </c>
      <c r="O5345" s="16" t="s">
        <v>12307</v>
      </c>
      <c r="P5345" s="16" t="s">
        <v>12297</v>
      </c>
      <c r="Q5345" s="16" t="s">
        <v>12017</v>
      </c>
    </row>
    <row r="5346" customFormat="false" ht="15" hidden="false" customHeight="false" outlineLevel="0" collapsed="false">
      <c r="A5346" s="14" t="str">
        <f aca="false">'SKU Master'!A5346</f>
        <v>13-00010</v>
      </c>
      <c r="B5346" s="14" t="str">
        <f aca="false">VLOOKUP(A5346,'SKU Master'!$A:$N,6,FALSE())</f>
        <v>Little Harbor Diapers Size 4, 66 ct</v>
      </c>
      <c r="C5346" s="15" t="n">
        <v>6.2</v>
      </c>
      <c r="D5346" s="15" t="n">
        <v>6.9</v>
      </c>
      <c r="E5346" s="15" t="n">
        <v>6.9</v>
      </c>
      <c r="F5346" s="16" t="s">
        <v>12290</v>
      </c>
      <c r="G5346" s="16" t="s">
        <v>12021</v>
      </c>
      <c r="H5346" s="17" t="n">
        <v>15.34</v>
      </c>
      <c r="I5346" s="18" t="n">
        <f aca="false">('SKU Master'!I5346-H5346)/'SKU Master'!I5346</f>
        <v>0.371053710537105</v>
      </c>
      <c r="J5346" s="16" t="n">
        <v>6</v>
      </c>
      <c r="K5346" s="19" t="n">
        <f aca="false">J5346*C5346</f>
        <v>37.2</v>
      </c>
      <c r="L5346" s="16" t="s">
        <v>12295</v>
      </c>
      <c r="M5346" s="16" t="s">
        <v>12292</v>
      </c>
      <c r="N5346" s="16" t="s">
        <v>12017</v>
      </c>
      <c r="O5346" s="16" t="s">
        <v>12307</v>
      </c>
      <c r="P5346" s="16" t="s">
        <v>12296</v>
      </c>
      <c r="Q5346" s="16" t="s">
        <v>12017</v>
      </c>
    </row>
    <row r="5347" customFormat="false" ht="15" hidden="false" customHeight="false" outlineLevel="0" collapsed="false">
      <c r="A5347" s="14" t="str">
        <f aca="false">'SKU Master'!A5347</f>
        <v>13-00011</v>
      </c>
      <c r="B5347" s="14" t="str">
        <f aca="false">VLOOKUP(A5347,'SKU Master'!$A:$N,6,FALSE())</f>
        <v>Harborline Diapers Size 4, 36 ct</v>
      </c>
      <c r="C5347" s="15" t="n">
        <v>6.1</v>
      </c>
      <c r="D5347" s="15" t="n">
        <v>9.8</v>
      </c>
      <c r="E5347" s="15" t="n">
        <v>7.5</v>
      </c>
      <c r="F5347" s="16" t="s">
        <v>12290</v>
      </c>
      <c r="G5347" s="16" t="s">
        <v>12021</v>
      </c>
      <c r="H5347" s="17" t="n">
        <v>10.29</v>
      </c>
      <c r="I5347" s="18" t="n">
        <f aca="false">('SKU Master'!I5347-H5347)/'SKU Master'!I5347</f>
        <v>0.527765029830197</v>
      </c>
      <c r="J5347" s="16" t="n">
        <v>2</v>
      </c>
      <c r="K5347" s="19" t="n">
        <f aca="false">J5347*C5347</f>
        <v>12.2</v>
      </c>
      <c r="L5347" s="16" t="s">
        <v>12295</v>
      </c>
      <c r="M5347" s="16" t="s">
        <v>12292</v>
      </c>
      <c r="N5347" s="16" t="s">
        <v>12017</v>
      </c>
      <c r="O5347" s="16" t="s">
        <v>12307</v>
      </c>
      <c r="P5347" s="16" t="s">
        <v>12294</v>
      </c>
      <c r="Q5347" s="16" t="s">
        <v>12017</v>
      </c>
    </row>
    <row r="5348" customFormat="false" ht="15" hidden="false" customHeight="false" outlineLevel="0" collapsed="false">
      <c r="A5348" s="14" t="str">
        <f aca="false">'SKU Master'!A5348</f>
        <v>13-00012</v>
      </c>
      <c r="B5348" s="14" t="str">
        <f aca="false">VLOOKUP(A5348,'SKU Master'!$A:$N,6,FALSE())</f>
        <v>Little Harbor Diapers Size 4, 36 ct</v>
      </c>
      <c r="C5348" s="15" t="n">
        <v>7.2</v>
      </c>
      <c r="D5348" s="15" t="n">
        <v>9.9</v>
      </c>
      <c r="E5348" s="15" t="n">
        <v>5.2</v>
      </c>
      <c r="F5348" s="16" t="s">
        <v>12290</v>
      </c>
      <c r="G5348" s="16" t="s">
        <v>12021</v>
      </c>
      <c r="H5348" s="17" t="n">
        <v>13.79</v>
      </c>
      <c r="I5348" s="18" t="n">
        <f aca="false">('SKU Master'!I5348-H5348)/'SKU Master'!I5348</f>
        <v>0.352278064819164</v>
      </c>
      <c r="J5348" s="16" t="n">
        <v>4</v>
      </c>
      <c r="K5348" s="19" t="n">
        <f aca="false">J5348*C5348</f>
        <v>28.8</v>
      </c>
      <c r="L5348" s="16" t="s">
        <v>12295</v>
      </c>
      <c r="M5348" s="16" t="s">
        <v>12292</v>
      </c>
      <c r="N5348" s="16" t="s">
        <v>12017</v>
      </c>
      <c r="O5348" s="16" t="s">
        <v>12307</v>
      </c>
      <c r="P5348" s="16" t="s">
        <v>12298</v>
      </c>
      <c r="Q5348" s="16" t="s">
        <v>12017</v>
      </c>
    </row>
    <row r="5349" customFormat="false" ht="15" hidden="false" customHeight="false" outlineLevel="0" collapsed="false">
      <c r="A5349" s="14" t="str">
        <f aca="false">'SKU Master'!A5349</f>
        <v>13-00013</v>
      </c>
      <c r="B5349" s="14" t="str">
        <f aca="false">VLOOKUP(A5349,'SKU Master'!$A:$N,6,FALSE())</f>
        <v>Harborline Diapers Size 1, 36 ct</v>
      </c>
      <c r="C5349" s="15" t="n">
        <v>9</v>
      </c>
      <c r="D5349" s="15" t="n">
        <v>11</v>
      </c>
      <c r="E5349" s="15" t="n">
        <v>7.5</v>
      </c>
      <c r="F5349" s="16" t="s">
        <v>12290</v>
      </c>
      <c r="G5349" s="16" t="s">
        <v>12021</v>
      </c>
      <c r="H5349" s="17" t="n">
        <v>11.84</v>
      </c>
      <c r="I5349" s="18" t="n">
        <f aca="false">('SKU Master'!I5349-H5349)/'SKU Master'!I5349</f>
        <v>0.473543797243219</v>
      </c>
      <c r="J5349" s="16" t="n">
        <v>6</v>
      </c>
      <c r="K5349" s="19" t="n">
        <f aca="false">J5349*C5349</f>
        <v>54</v>
      </c>
      <c r="L5349" s="16" t="s">
        <v>12295</v>
      </c>
      <c r="M5349" s="16" t="s">
        <v>12292</v>
      </c>
      <c r="N5349" s="16" t="s">
        <v>12017</v>
      </c>
      <c r="O5349" s="16" t="s">
        <v>12307</v>
      </c>
      <c r="P5349" s="16" t="s">
        <v>12297</v>
      </c>
      <c r="Q5349" s="16" t="s">
        <v>12017</v>
      </c>
    </row>
    <row r="5350" customFormat="false" ht="15" hidden="false" customHeight="false" outlineLevel="0" collapsed="false">
      <c r="A5350" s="14" t="str">
        <f aca="false">'SKU Master'!A5350</f>
        <v>13-00014</v>
      </c>
      <c r="B5350" s="14" t="str">
        <f aca="false">VLOOKUP(A5350,'SKU Master'!$A:$N,6,FALSE())</f>
        <v>Tiny Steps Diapers Size 5, 66 ct</v>
      </c>
      <c r="C5350" s="15" t="n">
        <v>10.1</v>
      </c>
      <c r="D5350" s="15" t="n">
        <v>6.1</v>
      </c>
      <c r="E5350" s="15" t="n">
        <v>6</v>
      </c>
      <c r="F5350" s="16" t="s">
        <v>12290</v>
      </c>
      <c r="G5350" s="16" t="s">
        <v>12017</v>
      </c>
      <c r="H5350" s="17" t="n">
        <v>11.91</v>
      </c>
      <c r="I5350" s="18" t="n">
        <f aca="false">('SKU Master'!I5350-H5350)/'SKU Master'!I5350</f>
        <v>0.352365415986949</v>
      </c>
      <c r="J5350" s="16" t="n">
        <v>2</v>
      </c>
      <c r="K5350" s="19" t="n">
        <f aca="false">J5350*C5350</f>
        <v>20.2</v>
      </c>
      <c r="L5350" s="16" t="s">
        <v>12295</v>
      </c>
      <c r="M5350" s="16" t="s">
        <v>12292</v>
      </c>
      <c r="N5350" s="16" t="s">
        <v>12017</v>
      </c>
      <c r="O5350" s="16" t="s">
        <v>12307</v>
      </c>
      <c r="P5350" s="16" t="s">
        <v>12298</v>
      </c>
      <c r="Q5350" s="16" t="s">
        <v>12017</v>
      </c>
    </row>
    <row r="5351" customFormat="false" ht="15" hidden="false" customHeight="false" outlineLevel="0" collapsed="false">
      <c r="A5351" s="14" t="str">
        <f aca="false">'SKU Master'!A5351</f>
        <v>13-00015</v>
      </c>
      <c r="B5351" s="14" t="str">
        <f aca="false">VLOOKUP(A5351,'SKU Master'!$A:$N,6,FALSE())</f>
        <v>Harborline Swim Diapers, 36 ct</v>
      </c>
      <c r="C5351" s="15" t="n">
        <v>7.4</v>
      </c>
      <c r="D5351" s="15" t="n">
        <v>8.4</v>
      </c>
      <c r="E5351" s="15" t="n">
        <v>5.1</v>
      </c>
      <c r="F5351" s="16" t="s">
        <v>12290</v>
      </c>
      <c r="G5351" s="16" t="s">
        <v>12017</v>
      </c>
      <c r="H5351" s="17" t="n">
        <v>9.58</v>
      </c>
      <c r="I5351" s="18" t="n">
        <f aca="false">('SKU Master'!I5351-H5351)/'SKU Master'!I5351</f>
        <v>0.481882098431585</v>
      </c>
      <c r="J5351" s="16" t="n">
        <v>4</v>
      </c>
      <c r="K5351" s="19" t="n">
        <f aca="false">J5351*C5351</f>
        <v>29.6</v>
      </c>
      <c r="L5351" s="16" t="s">
        <v>12295</v>
      </c>
      <c r="M5351" s="16" t="s">
        <v>12292</v>
      </c>
      <c r="N5351" s="16" t="s">
        <v>12017</v>
      </c>
      <c r="O5351" s="16" t="s">
        <v>12307</v>
      </c>
      <c r="P5351" s="16" t="s">
        <v>12296</v>
      </c>
      <c r="Q5351" s="16" t="s">
        <v>12017</v>
      </c>
    </row>
    <row r="5352" customFormat="false" ht="15" hidden="false" customHeight="false" outlineLevel="0" collapsed="false">
      <c r="A5352" s="14" t="str">
        <f aca="false">'SKU Master'!A5352</f>
        <v>13-00016</v>
      </c>
      <c r="B5352" s="14" t="str">
        <f aca="false">VLOOKUP(A5352,'SKU Master'!$A:$N,6,FALSE())</f>
        <v>Little Harbor Swim Diapers, 66 ct</v>
      </c>
      <c r="C5352" s="15" t="n">
        <v>8.1</v>
      </c>
      <c r="D5352" s="15" t="n">
        <v>9.7</v>
      </c>
      <c r="E5352" s="15" t="n">
        <v>5.3</v>
      </c>
      <c r="F5352" s="16" t="s">
        <v>12290</v>
      </c>
      <c r="G5352" s="16" t="s">
        <v>12017</v>
      </c>
      <c r="H5352" s="17" t="n">
        <v>20.05</v>
      </c>
      <c r="I5352" s="18" t="n">
        <f aca="false">('SKU Master'!I5352-H5352)/'SKU Master'!I5352</f>
        <v>0.329207092673135</v>
      </c>
      <c r="J5352" s="16" t="n">
        <v>2</v>
      </c>
      <c r="K5352" s="19" t="n">
        <f aca="false">J5352*C5352</f>
        <v>16.2</v>
      </c>
      <c r="L5352" s="16" t="s">
        <v>12291</v>
      </c>
      <c r="M5352" s="16" t="s">
        <v>12292</v>
      </c>
      <c r="N5352" s="16" t="s">
        <v>12017</v>
      </c>
      <c r="O5352" s="16" t="s">
        <v>12307</v>
      </c>
      <c r="P5352" s="16" t="s">
        <v>12294</v>
      </c>
      <c r="Q5352" s="16" t="s">
        <v>12017</v>
      </c>
    </row>
    <row r="5353" customFormat="false" ht="15" hidden="false" customHeight="false" outlineLevel="0" collapsed="false">
      <c r="A5353" s="14" t="str">
        <f aca="false">'SKU Master'!A5353</f>
        <v>13-00017</v>
      </c>
      <c r="B5353" s="14" t="str">
        <f aca="false">VLOOKUP(A5353,'SKU Master'!$A:$N,6,FALSE())</f>
        <v>Harborline Diapers Size 3, 66 ct</v>
      </c>
      <c r="C5353" s="15" t="n">
        <v>10</v>
      </c>
      <c r="D5353" s="15" t="n">
        <v>7.9</v>
      </c>
      <c r="E5353" s="15" t="n">
        <v>6.9</v>
      </c>
      <c r="F5353" s="16" t="s">
        <v>12290</v>
      </c>
      <c r="G5353" s="16" t="s">
        <v>12017</v>
      </c>
      <c r="H5353" s="17" t="n">
        <v>9.21</v>
      </c>
      <c r="I5353" s="18" t="n">
        <f aca="false">('SKU Master'!I5353-H5353)/'SKU Master'!I5353</f>
        <v>0.381464069845534</v>
      </c>
      <c r="J5353" s="16" t="n">
        <v>6</v>
      </c>
      <c r="K5353" s="19" t="n">
        <f aca="false">J5353*C5353</f>
        <v>60</v>
      </c>
      <c r="L5353" s="16" t="s">
        <v>12295</v>
      </c>
      <c r="M5353" s="16" t="s">
        <v>12292</v>
      </c>
      <c r="N5353" s="16" t="s">
        <v>12017</v>
      </c>
      <c r="O5353" s="16" t="s">
        <v>12307</v>
      </c>
      <c r="P5353" s="16" t="s">
        <v>12297</v>
      </c>
      <c r="Q5353" s="16" t="s">
        <v>12017</v>
      </c>
    </row>
    <row r="5354" customFormat="false" ht="15" hidden="false" customHeight="false" outlineLevel="0" collapsed="false">
      <c r="A5354" s="14" t="str">
        <f aca="false">'SKU Master'!A5354</f>
        <v>13-00018</v>
      </c>
      <c r="B5354" s="14" t="str">
        <f aca="false">VLOOKUP(A5354,'SKU Master'!$A:$N,6,FALSE())</f>
        <v>Tiny Steps Diapers Size 6, 36 ct</v>
      </c>
      <c r="C5354" s="15" t="n">
        <v>8.4</v>
      </c>
      <c r="D5354" s="15" t="n">
        <v>8.9</v>
      </c>
      <c r="E5354" s="15" t="n">
        <v>4.9</v>
      </c>
      <c r="F5354" s="16" t="s">
        <v>12290</v>
      </c>
      <c r="G5354" s="16" t="s">
        <v>12021</v>
      </c>
      <c r="H5354" s="17" t="n">
        <v>12.24</v>
      </c>
      <c r="I5354" s="18" t="n">
        <f aca="false">('SKU Master'!I5354-H5354)/'SKU Master'!I5354</f>
        <v>0.371985633658286</v>
      </c>
      <c r="J5354" s="16" t="n">
        <v>4</v>
      </c>
      <c r="K5354" s="19" t="n">
        <f aca="false">J5354*C5354</f>
        <v>33.6</v>
      </c>
      <c r="L5354" s="16" t="s">
        <v>12295</v>
      </c>
      <c r="M5354" s="16" t="s">
        <v>12292</v>
      </c>
      <c r="N5354" s="16" t="s">
        <v>12017</v>
      </c>
      <c r="O5354" s="16" t="s">
        <v>12307</v>
      </c>
      <c r="P5354" s="16" t="s">
        <v>12296</v>
      </c>
      <c r="Q5354" s="16" t="s">
        <v>12017</v>
      </c>
    </row>
    <row r="5355" customFormat="false" ht="15" hidden="false" customHeight="false" outlineLevel="0" collapsed="false">
      <c r="A5355" s="14" t="str">
        <f aca="false">'SKU Master'!A5355</f>
        <v>13-00019</v>
      </c>
      <c r="B5355" s="14" t="str">
        <f aca="false">VLOOKUP(A5355,'SKU Master'!$A:$N,6,FALSE())</f>
        <v>Little Harbor Diapers Size 6, 66 ct</v>
      </c>
      <c r="C5355" s="15" t="n">
        <v>7.2</v>
      </c>
      <c r="D5355" s="15" t="n">
        <v>11.6</v>
      </c>
      <c r="E5355" s="15" t="n">
        <v>5.1</v>
      </c>
      <c r="F5355" s="16" t="s">
        <v>12290</v>
      </c>
      <c r="G5355" s="16" t="s">
        <v>12017</v>
      </c>
      <c r="H5355" s="17" t="n">
        <v>9.92</v>
      </c>
      <c r="I5355" s="18" t="n">
        <f aca="false">('SKU Master'!I5355-H5355)/'SKU Master'!I5355</f>
        <v>0.310632383599722</v>
      </c>
      <c r="J5355" s="16" t="n">
        <v>7</v>
      </c>
      <c r="K5355" s="19" t="n">
        <f aca="false">J5355*C5355</f>
        <v>50.4</v>
      </c>
      <c r="L5355" s="16" t="s">
        <v>12295</v>
      </c>
      <c r="M5355" s="16" t="s">
        <v>12292</v>
      </c>
      <c r="N5355" s="16" t="s">
        <v>12017</v>
      </c>
      <c r="O5355" s="16" t="s">
        <v>12307</v>
      </c>
      <c r="P5355" s="16" t="s">
        <v>12297</v>
      </c>
      <c r="Q5355" s="16" t="s">
        <v>12017</v>
      </c>
    </row>
    <row r="5356" customFormat="false" ht="15" hidden="false" customHeight="false" outlineLevel="0" collapsed="false">
      <c r="A5356" s="14" t="str">
        <f aca="false">'SKU Master'!A5356</f>
        <v>13-00020</v>
      </c>
      <c r="B5356" s="14" t="str">
        <f aca="false">VLOOKUP(A5356,'SKU Master'!$A:$N,6,FALSE())</f>
        <v>Little Harbor Swim Diapers, 36 ct</v>
      </c>
      <c r="C5356" s="15" t="n">
        <v>9.9</v>
      </c>
      <c r="D5356" s="15" t="n">
        <v>10.5</v>
      </c>
      <c r="E5356" s="15" t="n">
        <v>5.8</v>
      </c>
      <c r="F5356" s="16" t="s">
        <v>12290</v>
      </c>
      <c r="G5356" s="16" t="s">
        <v>12021</v>
      </c>
      <c r="H5356" s="17" t="n">
        <v>18.53</v>
      </c>
      <c r="I5356" s="18" t="n">
        <f aca="false">('SKU Master'!I5356-H5356)/'SKU Master'!I5356</f>
        <v>0.344998232591022</v>
      </c>
      <c r="J5356" s="16" t="n">
        <v>4</v>
      </c>
      <c r="K5356" s="19" t="n">
        <f aca="false">J5356*C5356</f>
        <v>39.6</v>
      </c>
      <c r="L5356" s="16" t="s">
        <v>12295</v>
      </c>
      <c r="M5356" s="16" t="s">
        <v>12292</v>
      </c>
      <c r="N5356" s="16" t="s">
        <v>12017</v>
      </c>
      <c r="O5356" s="16" t="s">
        <v>12307</v>
      </c>
      <c r="P5356" s="16" t="s">
        <v>12296</v>
      </c>
      <c r="Q5356" s="16" t="s">
        <v>12017</v>
      </c>
    </row>
    <row r="5357" customFormat="false" ht="15" hidden="false" customHeight="false" outlineLevel="0" collapsed="false">
      <c r="A5357" s="14" t="str">
        <f aca="false">'SKU Master'!A5357</f>
        <v>13-00021</v>
      </c>
      <c r="B5357" s="14" t="str">
        <f aca="false">VLOOKUP(A5357,'SKU Master'!$A:$N,6,FALSE())</f>
        <v>Harborline Diapers Size 3, 36 ct</v>
      </c>
      <c r="C5357" s="15" t="n">
        <v>11.2</v>
      </c>
      <c r="D5357" s="15" t="n">
        <v>10.4</v>
      </c>
      <c r="E5357" s="15" t="n">
        <v>8</v>
      </c>
      <c r="F5357" s="16" t="s">
        <v>12290</v>
      </c>
      <c r="G5357" s="16" t="s">
        <v>12021</v>
      </c>
      <c r="H5357" s="17" t="n">
        <v>9.63</v>
      </c>
      <c r="I5357" s="18" t="n">
        <f aca="false">('SKU Master'!I5357-H5357)/'SKU Master'!I5357</f>
        <v>0.505900461775269</v>
      </c>
      <c r="J5357" s="16" t="n">
        <v>7</v>
      </c>
      <c r="K5357" s="19" t="n">
        <f aca="false">J5357*C5357</f>
        <v>78.4</v>
      </c>
      <c r="L5357" s="16" t="s">
        <v>12295</v>
      </c>
      <c r="M5357" s="16" t="s">
        <v>12292</v>
      </c>
      <c r="N5357" s="16" t="s">
        <v>12017</v>
      </c>
      <c r="O5357" s="16" t="s">
        <v>12307</v>
      </c>
      <c r="P5357" s="16" t="s">
        <v>12297</v>
      </c>
      <c r="Q5357" s="16" t="s">
        <v>12017</v>
      </c>
    </row>
    <row r="5358" customFormat="false" ht="15" hidden="false" customHeight="false" outlineLevel="0" collapsed="false">
      <c r="A5358" s="14" t="str">
        <f aca="false">'SKU Master'!A5358</f>
        <v>13-00022</v>
      </c>
      <c r="B5358" s="14" t="str">
        <f aca="false">VLOOKUP(A5358,'SKU Master'!$A:$N,6,FALSE())</f>
        <v>Tiny Steps Diapers Size 3, 36 ct</v>
      </c>
      <c r="C5358" s="15" t="n">
        <v>9.7</v>
      </c>
      <c r="D5358" s="15" t="n">
        <v>6.5</v>
      </c>
      <c r="E5358" s="15" t="n">
        <v>7.6</v>
      </c>
      <c r="F5358" s="16" t="s">
        <v>12290</v>
      </c>
      <c r="G5358" s="16" t="s">
        <v>12021</v>
      </c>
      <c r="H5358" s="17" t="n">
        <v>9.81</v>
      </c>
      <c r="I5358" s="18" t="n">
        <f aca="false">('SKU Master'!I5358-H5358)/'SKU Master'!I5358</f>
        <v>0.419182948490231</v>
      </c>
      <c r="J5358" s="16" t="n">
        <v>2</v>
      </c>
      <c r="K5358" s="19" t="n">
        <f aca="false">J5358*C5358</f>
        <v>19.4</v>
      </c>
      <c r="L5358" s="16" t="s">
        <v>12295</v>
      </c>
      <c r="M5358" s="16" t="s">
        <v>12292</v>
      </c>
      <c r="N5358" s="16" t="s">
        <v>12017</v>
      </c>
      <c r="O5358" s="16" t="s">
        <v>12307</v>
      </c>
      <c r="P5358" s="16" t="s">
        <v>12298</v>
      </c>
      <c r="Q5358" s="16" t="s">
        <v>12017</v>
      </c>
    </row>
    <row r="5359" customFormat="false" ht="15" hidden="false" customHeight="false" outlineLevel="0" collapsed="false">
      <c r="A5359" s="14" t="str">
        <f aca="false">'SKU Master'!A5359</f>
        <v>13-00023</v>
      </c>
      <c r="B5359" s="14" t="str">
        <f aca="false">VLOOKUP(A5359,'SKU Master'!$A:$N,6,FALSE())</f>
        <v>Tiny Steps Baby Wipes, 3 pack</v>
      </c>
      <c r="C5359" s="15" t="n">
        <v>6.8</v>
      </c>
      <c r="D5359" s="15" t="n">
        <v>7.9</v>
      </c>
      <c r="E5359" s="15" t="n">
        <v>5.9</v>
      </c>
      <c r="F5359" s="16" t="s">
        <v>12290</v>
      </c>
      <c r="G5359" s="16" t="s">
        <v>12021</v>
      </c>
      <c r="H5359" s="17" t="n">
        <v>4.62</v>
      </c>
      <c r="I5359" s="18" t="n">
        <f aca="false">('SKU Master'!I5359-H5359)/'SKU Master'!I5359</f>
        <v>0.421777221526909</v>
      </c>
      <c r="J5359" s="16" t="n">
        <v>6</v>
      </c>
      <c r="K5359" s="19" t="n">
        <f aca="false">J5359*C5359</f>
        <v>40.8</v>
      </c>
      <c r="L5359" s="16" t="s">
        <v>12295</v>
      </c>
      <c r="M5359" s="16" t="s">
        <v>12292</v>
      </c>
      <c r="N5359" s="16" t="s">
        <v>12017</v>
      </c>
      <c r="O5359" s="16" t="s">
        <v>12307</v>
      </c>
      <c r="P5359" s="16" t="s">
        <v>12297</v>
      </c>
      <c r="Q5359" s="16" t="s">
        <v>12017</v>
      </c>
    </row>
    <row r="5360" customFormat="false" ht="15" hidden="false" customHeight="false" outlineLevel="0" collapsed="false">
      <c r="A5360" s="14" t="str">
        <f aca="false">'SKU Master'!A5360</f>
        <v>13-00024</v>
      </c>
      <c r="B5360" s="14" t="str">
        <f aca="false">VLOOKUP(A5360,'SKU Master'!$A:$N,6,FALSE())</f>
        <v>Tiny Steps Sensitive Wipes, 1 pack</v>
      </c>
      <c r="C5360" s="15" t="n">
        <v>10.9</v>
      </c>
      <c r="D5360" s="15" t="n">
        <v>10.8</v>
      </c>
      <c r="E5360" s="15" t="n">
        <v>4.6</v>
      </c>
      <c r="F5360" s="16" t="s">
        <v>12290</v>
      </c>
      <c r="G5360" s="16" t="s">
        <v>12017</v>
      </c>
      <c r="H5360" s="17" t="n">
        <v>3.68</v>
      </c>
      <c r="I5360" s="18" t="n">
        <f aca="false">('SKU Master'!I5360-H5360)/'SKU Master'!I5360</f>
        <v>0.375212224108659</v>
      </c>
      <c r="J5360" s="16" t="n">
        <v>3</v>
      </c>
      <c r="K5360" s="19" t="n">
        <f aca="false">J5360*C5360</f>
        <v>32.7</v>
      </c>
      <c r="L5360" s="16" t="s">
        <v>12295</v>
      </c>
      <c r="M5360" s="16" t="s">
        <v>12292</v>
      </c>
      <c r="N5360" s="16" t="s">
        <v>12017</v>
      </c>
      <c r="O5360" s="16" t="s">
        <v>12307</v>
      </c>
      <c r="P5360" s="16" t="s">
        <v>12296</v>
      </c>
      <c r="Q5360" s="16" t="s">
        <v>12017</v>
      </c>
    </row>
    <row r="5361" customFormat="false" ht="15" hidden="false" customHeight="false" outlineLevel="0" collapsed="false">
      <c r="A5361" s="14" t="str">
        <f aca="false">'SKU Master'!A5361</f>
        <v>13-00025</v>
      </c>
      <c r="B5361" s="14" t="str">
        <f aca="false">VLOOKUP(A5361,'SKU Master'!$A:$N,6,FALSE())</f>
        <v>Harborline Baby Wipes, 3 pack</v>
      </c>
      <c r="C5361" s="15" t="n">
        <v>7.9</v>
      </c>
      <c r="D5361" s="15" t="n">
        <v>10.6</v>
      </c>
      <c r="E5361" s="15" t="n">
        <v>6.9</v>
      </c>
      <c r="F5361" s="16" t="s">
        <v>12290</v>
      </c>
      <c r="G5361" s="16" t="s">
        <v>12021</v>
      </c>
      <c r="H5361" s="17" t="n">
        <v>3.24</v>
      </c>
      <c r="I5361" s="18" t="n">
        <f aca="false">('SKU Master'!I5361-H5361)/'SKU Master'!I5361</f>
        <v>0.459098497495826</v>
      </c>
      <c r="J5361" s="16" t="n">
        <v>2</v>
      </c>
      <c r="K5361" s="19" t="n">
        <f aca="false">J5361*C5361</f>
        <v>15.8</v>
      </c>
      <c r="L5361" s="16" t="s">
        <v>12295</v>
      </c>
      <c r="M5361" s="16" t="s">
        <v>12292</v>
      </c>
      <c r="N5361" s="16" t="s">
        <v>12017</v>
      </c>
      <c r="O5361" s="16" t="s">
        <v>12307</v>
      </c>
      <c r="P5361" s="16" t="s">
        <v>12298</v>
      </c>
      <c r="Q5361" s="16" t="s">
        <v>12017</v>
      </c>
    </row>
    <row r="5362" customFormat="false" ht="15" hidden="false" customHeight="false" outlineLevel="0" collapsed="false">
      <c r="A5362" s="14" t="str">
        <f aca="false">'SKU Master'!A5362</f>
        <v>13-00026</v>
      </c>
      <c r="B5362" s="14" t="str">
        <f aca="false">VLOOKUP(A5362,'SKU Master'!$A:$N,6,FALSE())</f>
        <v>Harborline Sensitive Wipes, 3 pack</v>
      </c>
      <c r="C5362" s="15" t="n">
        <v>7.2</v>
      </c>
      <c r="D5362" s="15" t="n">
        <v>11</v>
      </c>
      <c r="E5362" s="15" t="n">
        <v>5.6</v>
      </c>
      <c r="F5362" s="16" t="s">
        <v>12290</v>
      </c>
      <c r="G5362" s="16" t="s">
        <v>12021</v>
      </c>
      <c r="H5362" s="17" t="n">
        <v>4.56</v>
      </c>
      <c r="I5362" s="18" t="n">
        <f aca="false">('SKU Master'!I5362-H5362)/'SKU Master'!I5362</f>
        <v>0.414634146341463</v>
      </c>
      <c r="J5362" s="16" t="n">
        <v>4</v>
      </c>
      <c r="K5362" s="19" t="n">
        <f aca="false">J5362*C5362</f>
        <v>28.8</v>
      </c>
      <c r="L5362" s="16" t="s">
        <v>12295</v>
      </c>
      <c r="M5362" s="16" t="s">
        <v>12292</v>
      </c>
      <c r="N5362" s="16" t="s">
        <v>12017</v>
      </c>
      <c r="O5362" s="16" t="s">
        <v>12307</v>
      </c>
      <c r="P5362" s="16" t="s">
        <v>12296</v>
      </c>
      <c r="Q5362" s="16" t="s">
        <v>12021</v>
      </c>
    </row>
    <row r="5363" customFormat="false" ht="15" hidden="false" customHeight="false" outlineLevel="0" collapsed="false">
      <c r="A5363" s="14" t="str">
        <f aca="false">'SKU Master'!A5363</f>
        <v>13-00027</v>
      </c>
      <c r="B5363" s="14" t="str">
        <f aca="false">VLOOKUP(A5363,'SKU Master'!$A:$N,6,FALSE())</f>
        <v>Little Harbor Sensitive Wipes, 3 pack</v>
      </c>
      <c r="C5363" s="15" t="n">
        <v>10</v>
      </c>
      <c r="D5363" s="15" t="n">
        <v>6.4</v>
      </c>
      <c r="E5363" s="15" t="n">
        <v>5.6</v>
      </c>
      <c r="F5363" s="16" t="s">
        <v>12290</v>
      </c>
      <c r="G5363" s="16" t="s">
        <v>12021</v>
      </c>
      <c r="H5363" s="17" t="n">
        <v>3.42</v>
      </c>
      <c r="I5363" s="18" t="n">
        <f aca="false">('SKU Master'!I5363-H5363)/'SKU Master'!I5363</f>
        <v>0.429048414023372</v>
      </c>
      <c r="J5363" s="16" t="n">
        <v>2</v>
      </c>
      <c r="K5363" s="19" t="n">
        <f aca="false">J5363*C5363</f>
        <v>20</v>
      </c>
      <c r="L5363" s="16" t="s">
        <v>12295</v>
      </c>
      <c r="M5363" s="16" t="s">
        <v>12292</v>
      </c>
      <c r="N5363" s="16" t="s">
        <v>12017</v>
      </c>
      <c r="O5363" s="16" t="s">
        <v>12307</v>
      </c>
      <c r="P5363" s="16" t="s">
        <v>12298</v>
      </c>
      <c r="Q5363" s="16" t="s">
        <v>12017</v>
      </c>
    </row>
    <row r="5364" customFormat="false" ht="15" hidden="false" customHeight="false" outlineLevel="0" collapsed="false">
      <c r="A5364" s="14" t="str">
        <f aca="false">'SKU Master'!A5364</f>
        <v>13-00028</v>
      </c>
      <c r="B5364" s="14" t="str">
        <f aca="false">VLOOKUP(A5364,'SKU Master'!$A:$N,6,FALSE())</f>
        <v>Harborline Sensitive Wipes, 1 pack</v>
      </c>
      <c r="C5364" s="15" t="n">
        <v>7.7</v>
      </c>
      <c r="D5364" s="15" t="n">
        <v>9.8</v>
      </c>
      <c r="E5364" s="15" t="n">
        <v>7.2</v>
      </c>
      <c r="F5364" s="16" t="s">
        <v>12290</v>
      </c>
      <c r="G5364" s="16" t="s">
        <v>12021</v>
      </c>
      <c r="H5364" s="17" t="n">
        <v>2.94</v>
      </c>
      <c r="I5364" s="18" t="n">
        <f aca="false">('SKU Master'!I5364-H5364)/'SKU Master'!I5364</f>
        <v>0.454545454545455</v>
      </c>
      <c r="J5364" s="16" t="n">
        <v>2</v>
      </c>
      <c r="K5364" s="19" t="n">
        <f aca="false">J5364*C5364</f>
        <v>15.4</v>
      </c>
      <c r="L5364" s="16" t="s">
        <v>12295</v>
      </c>
      <c r="M5364" s="16" t="s">
        <v>12292</v>
      </c>
      <c r="N5364" s="16" t="s">
        <v>12017</v>
      </c>
      <c r="O5364" s="16" t="s">
        <v>12307</v>
      </c>
      <c r="P5364" s="16" t="s">
        <v>12298</v>
      </c>
      <c r="Q5364" s="16" t="s">
        <v>12017</v>
      </c>
    </row>
    <row r="5365" customFormat="false" ht="15" hidden="false" customHeight="false" outlineLevel="0" collapsed="false">
      <c r="A5365" s="14" t="str">
        <f aca="false">'SKU Master'!A5365</f>
        <v>13-00029</v>
      </c>
      <c r="B5365" s="14" t="str">
        <f aca="false">VLOOKUP(A5365,'SKU Master'!$A:$N,6,FALSE())</f>
        <v>Little Harbor Baby Wipes, 3 pack</v>
      </c>
      <c r="C5365" s="15" t="n">
        <v>6.3</v>
      </c>
      <c r="D5365" s="15" t="n">
        <v>10</v>
      </c>
      <c r="E5365" s="15" t="n">
        <v>5.2</v>
      </c>
      <c r="F5365" s="16" t="s">
        <v>12290</v>
      </c>
      <c r="G5365" s="16" t="s">
        <v>12021</v>
      </c>
      <c r="H5365" s="17" t="n">
        <v>4.91</v>
      </c>
      <c r="I5365" s="18" t="n">
        <f aca="false">('SKU Master'!I5365-H5365)/'SKU Master'!I5365</f>
        <v>0.421672555948174</v>
      </c>
      <c r="J5365" s="16" t="n">
        <v>1</v>
      </c>
      <c r="K5365" s="19" t="n">
        <f aca="false">J5365*C5365</f>
        <v>6.3</v>
      </c>
      <c r="L5365" s="16" t="s">
        <v>12291</v>
      </c>
      <c r="M5365" s="16" t="s">
        <v>12292</v>
      </c>
      <c r="N5365" s="16" t="s">
        <v>12017</v>
      </c>
      <c r="O5365" s="16" t="s">
        <v>12307</v>
      </c>
      <c r="P5365" s="16" t="s">
        <v>12294</v>
      </c>
      <c r="Q5365" s="16" t="s">
        <v>12017</v>
      </c>
    </row>
    <row r="5366" customFormat="false" ht="15" hidden="false" customHeight="false" outlineLevel="0" collapsed="false">
      <c r="A5366" s="14" t="str">
        <f aca="false">'SKU Master'!A5366</f>
        <v>13-00030</v>
      </c>
      <c r="B5366" s="14" t="str">
        <f aca="false">VLOOKUP(A5366,'SKU Master'!$A:$N,6,FALSE())</f>
        <v>Tiny Steps Baby Wipes, 1 pack</v>
      </c>
      <c r="C5366" s="15" t="n">
        <v>9.9</v>
      </c>
      <c r="D5366" s="15" t="n">
        <v>7.8</v>
      </c>
      <c r="E5366" s="15" t="n">
        <v>6.5</v>
      </c>
      <c r="F5366" s="16" t="s">
        <v>12290</v>
      </c>
      <c r="G5366" s="16" t="s">
        <v>12021</v>
      </c>
      <c r="H5366" s="17" t="n">
        <v>5.03</v>
      </c>
      <c r="I5366" s="18" t="n">
        <f aca="false">('SKU Master'!I5366-H5366)/'SKU Master'!I5366</f>
        <v>0.440489432703003</v>
      </c>
      <c r="J5366" s="16" t="n">
        <v>5</v>
      </c>
      <c r="K5366" s="19" t="n">
        <f aca="false">J5366*C5366</f>
        <v>49.5</v>
      </c>
      <c r="L5366" s="16" t="s">
        <v>12295</v>
      </c>
      <c r="M5366" s="16" t="s">
        <v>12292</v>
      </c>
      <c r="N5366" s="16" t="s">
        <v>12017</v>
      </c>
      <c r="O5366" s="16" t="s">
        <v>12307</v>
      </c>
      <c r="P5366" s="16" t="s">
        <v>12297</v>
      </c>
      <c r="Q5366" s="16" t="s">
        <v>12017</v>
      </c>
    </row>
    <row r="5367" customFormat="false" ht="15" hidden="false" customHeight="false" outlineLevel="0" collapsed="false">
      <c r="A5367" s="14" t="str">
        <f aca="false">'SKU Master'!A5367</f>
        <v>13-00031</v>
      </c>
      <c r="B5367" s="14" t="str">
        <f aca="false">VLOOKUP(A5367,'SKU Master'!$A:$N,6,FALSE())</f>
        <v>Harborline Baby Wipes, 1 pack</v>
      </c>
      <c r="C5367" s="15" t="n">
        <v>11.7</v>
      </c>
      <c r="D5367" s="15" t="n">
        <v>8</v>
      </c>
      <c r="E5367" s="15" t="n">
        <v>6.2</v>
      </c>
      <c r="F5367" s="16" t="s">
        <v>12290</v>
      </c>
      <c r="G5367" s="16" t="s">
        <v>12021</v>
      </c>
      <c r="H5367" s="17" t="n">
        <v>3.23</v>
      </c>
      <c r="I5367" s="18" t="n">
        <f aca="false">('SKU Master'!I5367-H5367)/'SKU Master'!I5367</f>
        <v>0.451612903225806</v>
      </c>
      <c r="J5367" s="16" t="n">
        <v>3</v>
      </c>
      <c r="K5367" s="19" t="n">
        <f aca="false">J5367*C5367</f>
        <v>35.1</v>
      </c>
      <c r="L5367" s="16" t="s">
        <v>12295</v>
      </c>
      <c r="M5367" s="16" t="s">
        <v>12292</v>
      </c>
      <c r="N5367" s="16" t="s">
        <v>12017</v>
      </c>
      <c r="O5367" s="16" t="s">
        <v>12307</v>
      </c>
      <c r="P5367" s="16" t="s">
        <v>12296</v>
      </c>
      <c r="Q5367" s="16" t="s">
        <v>12017</v>
      </c>
    </row>
    <row r="5368" customFormat="false" ht="15" hidden="false" customHeight="false" outlineLevel="0" collapsed="false">
      <c r="A5368" s="14" t="str">
        <f aca="false">'SKU Master'!A5368</f>
        <v>13-00032</v>
      </c>
      <c r="B5368" s="14" t="str">
        <f aca="false">VLOOKUP(A5368,'SKU Master'!$A:$N,6,FALSE())</f>
        <v>Little Harbor Sensitive Wipes, 1 pack</v>
      </c>
      <c r="C5368" s="15" t="n">
        <v>8.1</v>
      </c>
      <c r="D5368" s="15" t="n">
        <v>9</v>
      </c>
      <c r="E5368" s="15" t="n">
        <v>6.1</v>
      </c>
      <c r="F5368" s="16" t="s">
        <v>12290</v>
      </c>
      <c r="G5368" s="16" t="s">
        <v>12021</v>
      </c>
      <c r="H5368" s="17" t="n">
        <v>4.97</v>
      </c>
      <c r="I5368" s="18" t="n">
        <f aca="false">('SKU Master'!I5368-H5368)/'SKU Master'!I5368</f>
        <v>0.414605418138987</v>
      </c>
      <c r="J5368" s="16" t="n">
        <v>5</v>
      </c>
      <c r="K5368" s="19" t="n">
        <f aca="false">J5368*C5368</f>
        <v>40.5</v>
      </c>
      <c r="L5368" s="16" t="s">
        <v>12295</v>
      </c>
      <c r="M5368" s="16" t="s">
        <v>12292</v>
      </c>
      <c r="N5368" s="16" t="s">
        <v>12017</v>
      </c>
      <c r="O5368" s="16" t="s">
        <v>12307</v>
      </c>
      <c r="P5368" s="16" t="s">
        <v>12297</v>
      </c>
      <c r="Q5368" s="16" t="s">
        <v>12017</v>
      </c>
    </row>
    <row r="5369" customFormat="false" ht="15" hidden="false" customHeight="false" outlineLevel="0" collapsed="false">
      <c r="A5369" s="14" t="str">
        <f aca="false">'SKU Master'!A5369</f>
        <v>13-00033</v>
      </c>
      <c r="B5369" s="14" t="str">
        <f aca="false">VLOOKUP(A5369,'SKU Master'!$A:$N,6,FALSE())</f>
        <v>Little Harbor Baby Wipes, 1 pack</v>
      </c>
      <c r="C5369" s="15" t="n">
        <v>10</v>
      </c>
      <c r="D5369" s="15" t="n">
        <v>6.5</v>
      </c>
      <c r="E5369" s="15" t="n">
        <v>7.7</v>
      </c>
      <c r="F5369" s="16" t="s">
        <v>12290</v>
      </c>
      <c r="G5369" s="16" t="s">
        <v>12017</v>
      </c>
      <c r="H5369" s="17" t="n">
        <v>5.53</v>
      </c>
      <c r="I5369" s="18" t="n">
        <f aca="false">('SKU Master'!I5369-H5369)/'SKU Master'!I5369</f>
        <v>0.377952755905512</v>
      </c>
      <c r="J5369" s="16" t="n">
        <v>4</v>
      </c>
      <c r="K5369" s="19" t="n">
        <f aca="false">J5369*C5369</f>
        <v>40</v>
      </c>
      <c r="L5369" s="16" t="s">
        <v>12295</v>
      </c>
      <c r="M5369" s="16" t="s">
        <v>12292</v>
      </c>
      <c r="N5369" s="16" t="s">
        <v>12017</v>
      </c>
      <c r="O5369" s="16" t="s">
        <v>12307</v>
      </c>
      <c r="P5369" s="16" t="s">
        <v>12296</v>
      </c>
      <c r="Q5369" s="16" t="s">
        <v>12017</v>
      </c>
    </row>
    <row r="5370" customFormat="false" ht="15" hidden="false" customHeight="false" outlineLevel="0" collapsed="false">
      <c r="A5370" s="14" t="str">
        <f aca="false">'SKU Master'!A5370</f>
        <v>13-00034</v>
      </c>
      <c r="B5370" s="14" t="str">
        <f aca="false">VLOOKUP(A5370,'SKU Master'!$A:$N,6,FALSE())</f>
        <v>Tiny Steps Sensitive Wipes, 3 pack</v>
      </c>
      <c r="C5370" s="15" t="n">
        <v>10.4</v>
      </c>
      <c r="D5370" s="15" t="n">
        <v>7.6</v>
      </c>
      <c r="E5370" s="15" t="n">
        <v>6.1</v>
      </c>
      <c r="F5370" s="16" t="s">
        <v>12290</v>
      </c>
      <c r="G5370" s="16" t="s">
        <v>12021</v>
      </c>
      <c r="H5370" s="17" t="n">
        <v>5.91</v>
      </c>
      <c r="I5370" s="18" t="n">
        <f aca="false">('SKU Master'!I5370-H5370)/'SKU Master'!I5370</f>
        <v>0.408408408408408</v>
      </c>
      <c r="J5370" s="16" t="n">
        <v>6</v>
      </c>
      <c r="K5370" s="19" t="n">
        <f aca="false">J5370*C5370</f>
        <v>62.4</v>
      </c>
      <c r="L5370" s="16" t="s">
        <v>12295</v>
      </c>
      <c r="M5370" s="16" t="s">
        <v>12292</v>
      </c>
      <c r="N5370" s="16" t="s">
        <v>12017</v>
      </c>
      <c r="O5370" s="16" t="s">
        <v>12307</v>
      </c>
      <c r="P5370" s="16" t="s">
        <v>12297</v>
      </c>
      <c r="Q5370" s="16" t="s">
        <v>12017</v>
      </c>
    </row>
    <row r="5371" customFormat="false" ht="15" hidden="false" customHeight="false" outlineLevel="0" collapsed="false">
      <c r="A5371" s="14" t="str">
        <f aca="false">'SKU Master'!A5371</f>
        <v>13-00035</v>
      </c>
      <c r="B5371" s="14" t="str">
        <f aca="false">VLOOKUP(A5371,'SKU Master'!$A:$N,6,FALSE())</f>
        <v>Harborline Baby Wipes, 1 pack</v>
      </c>
      <c r="C5371" s="15" t="n">
        <v>8.1</v>
      </c>
      <c r="D5371" s="15" t="n">
        <v>9.9</v>
      </c>
      <c r="E5371" s="15" t="n">
        <v>5.1</v>
      </c>
      <c r="F5371" s="16" t="s">
        <v>12290</v>
      </c>
      <c r="G5371" s="16" t="s">
        <v>12021</v>
      </c>
      <c r="H5371" s="17" t="n">
        <v>3.54</v>
      </c>
      <c r="I5371" s="18" t="n">
        <f aca="false">('SKU Master'!I5371-H5371)/'SKU Master'!I5371</f>
        <v>0.493562231759657</v>
      </c>
      <c r="J5371" s="16" t="n">
        <v>6</v>
      </c>
      <c r="K5371" s="19" t="n">
        <f aca="false">J5371*C5371</f>
        <v>48.6</v>
      </c>
      <c r="L5371" s="16" t="s">
        <v>12295</v>
      </c>
      <c r="M5371" s="16" t="s">
        <v>12292</v>
      </c>
      <c r="N5371" s="16" t="s">
        <v>12017</v>
      </c>
      <c r="O5371" s="16" t="s">
        <v>12307</v>
      </c>
      <c r="P5371" s="16" t="s">
        <v>12297</v>
      </c>
      <c r="Q5371" s="16" t="s">
        <v>12017</v>
      </c>
    </row>
    <row r="5372" customFormat="false" ht="15" hidden="false" customHeight="false" outlineLevel="0" collapsed="false">
      <c r="A5372" s="14" t="str">
        <f aca="false">'SKU Master'!A5372</f>
        <v>13-00036</v>
      </c>
      <c r="B5372" s="14" t="str">
        <f aca="false">VLOOKUP(A5372,'SKU Master'!$A:$N,6,FALSE())</f>
        <v>Tiny Steps Sensitive Wipes, 1 pack</v>
      </c>
      <c r="C5372" s="15" t="n">
        <v>9.6</v>
      </c>
      <c r="D5372" s="15" t="n">
        <v>8.1</v>
      </c>
      <c r="E5372" s="15" t="n">
        <v>6.6</v>
      </c>
      <c r="F5372" s="16" t="s">
        <v>12290</v>
      </c>
      <c r="G5372" s="16" t="s">
        <v>12021</v>
      </c>
      <c r="H5372" s="17" t="n">
        <v>3.21</v>
      </c>
      <c r="I5372" s="18" t="n">
        <f aca="false">('SKU Master'!I5372-H5372)/'SKU Master'!I5372</f>
        <v>0.404452690166976</v>
      </c>
      <c r="J5372" s="16" t="n">
        <v>4</v>
      </c>
      <c r="K5372" s="19" t="n">
        <f aca="false">J5372*C5372</f>
        <v>38.4</v>
      </c>
      <c r="L5372" s="16" t="s">
        <v>12295</v>
      </c>
      <c r="M5372" s="16" t="s">
        <v>12292</v>
      </c>
      <c r="N5372" s="16" t="s">
        <v>12017</v>
      </c>
      <c r="O5372" s="16" t="s">
        <v>12307</v>
      </c>
      <c r="P5372" s="16" t="s">
        <v>12296</v>
      </c>
      <c r="Q5372" s="16" t="s">
        <v>12017</v>
      </c>
    </row>
    <row r="5373" customFormat="false" ht="15" hidden="false" customHeight="false" outlineLevel="0" collapsed="false">
      <c r="A5373" s="14" t="str">
        <f aca="false">'SKU Master'!A5373</f>
        <v>13-00037</v>
      </c>
      <c r="B5373" s="14" t="str">
        <f aca="false">VLOOKUP(A5373,'SKU Master'!$A:$N,6,FALSE())</f>
        <v>Little Harbor Sensitive Wipes, 3 pack</v>
      </c>
      <c r="C5373" s="15" t="n">
        <v>9.7</v>
      </c>
      <c r="D5373" s="15" t="n">
        <v>6.8</v>
      </c>
      <c r="E5373" s="15" t="n">
        <v>6.5</v>
      </c>
      <c r="F5373" s="16" t="s">
        <v>12290</v>
      </c>
      <c r="G5373" s="16" t="s">
        <v>12021</v>
      </c>
      <c r="H5373" s="17" t="n">
        <v>3.07</v>
      </c>
      <c r="I5373" s="18" t="n">
        <f aca="false">('SKU Master'!I5373-H5373)/'SKU Master'!I5373</f>
        <v>0.430426716141002</v>
      </c>
      <c r="J5373" s="16" t="n">
        <v>2</v>
      </c>
      <c r="K5373" s="19" t="n">
        <f aca="false">J5373*C5373</f>
        <v>19.4</v>
      </c>
      <c r="L5373" s="16" t="s">
        <v>12291</v>
      </c>
      <c r="M5373" s="16" t="s">
        <v>12292</v>
      </c>
      <c r="N5373" s="16" t="s">
        <v>12017</v>
      </c>
      <c r="O5373" s="16" t="s">
        <v>12307</v>
      </c>
      <c r="P5373" s="16" t="s">
        <v>12294</v>
      </c>
      <c r="Q5373" s="16" t="s">
        <v>12017</v>
      </c>
    </row>
    <row r="5374" customFormat="false" ht="15" hidden="false" customHeight="false" outlineLevel="0" collapsed="false">
      <c r="A5374" s="14" t="str">
        <f aca="false">'SKU Master'!A5374</f>
        <v>13-00038</v>
      </c>
      <c r="B5374" s="14" t="str">
        <f aca="false">VLOOKUP(A5374,'SKU Master'!$A:$N,6,FALSE())</f>
        <v>Tiny Steps Sensitive Wipes, 1 pack</v>
      </c>
      <c r="C5374" s="15" t="n">
        <v>8.5</v>
      </c>
      <c r="D5374" s="15" t="n">
        <v>11.3</v>
      </c>
      <c r="E5374" s="15" t="n">
        <v>4.4</v>
      </c>
      <c r="F5374" s="16" t="s">
        <v>12290</v>
      </c>
      <c r="G5374" s="16" t="s">
        <v>12017</v>
      </c>
      <c r="H5374" s="17" t="n">
        <v>3.04</v>
      </c>
      <c r="I5374" s="18" t="n">
        <f aca="false">('SKU Master'!I5374-H5374)/'SKU Master'!I5374</f>
        <v>0.435992578849722</v>
      </c>
      <c r="J5374" s="16" t="n">
        <v>3</v>
      </c>
      <c r="K5374" s="19" t="n">
        <f aca="false">J5374*C5374</f>
        <v>25.5</v>
      </c>
      <c r="L5374" s="16" t="s">
        <v>12295</v>
      </c>
      <c r="M5374" s="16" t="s">
        <v>12292</v>
      </c>
      <c r="N5374" s="16" t="s">
        <v>12017</v>
      </c>
      <c r="O5374" s="16" t="s">
        <v>12307</v>
      </c>
      <c r="P5374" s="16" t="s">
        <v>12296</v>
      </c>
      <c r="Q5374" s="16" t="s">
        <v>12017</v>
      </c>
    </row>
    <row r="5375" customFormat="false" ht="15" hidden="false" customHeight="false" outlineLevel="0" collapsed="false">
      <c r="A5375" s="14" t="str">
        <f aca="false">'SKU Master'!A5375</f>
        <v>13-00039</v>
      </c>
      <c r="B5375" s="14" t="str">
        <f aca="false">VLOOKUP(A5375,'SKU Master'!$A:$N,6,FALSE())</f>
        <v>Harborline Baby Wipes, 3 pack</v>
      </c>
      <c r="C5375" s="15" t="n">
        <v>9.1</v>
      </c>
      <c r="D5375" s="15" t="n">
        <v>8.2</v>
      </c>
      <c r="E5375" s="15" t="n">
        <v>7.1</v>
      </c>
      <c r="F5375" s="16" t="s">
        <v>12290</v>
      </c>
      <c r="G5375" s="16" t="s">
        <v>12021</v>
      </c>
      <c r="H5375" s="17" t="n">
        <v>5.71</v>
      </c>
      <c r="I5375" s="18" t="n">
        <f aca="false">('SKU Master'!I5375-H5375)/'SKU Master'!I5375</f>
        <v>0.391906283280085</v>
      </c>
      <c r="J5375" s="16" t="n">
        <v>3</v>
      </c>
      <c r="K5375" s="19" t="n">
        <f aca="false">J5375*C5375</f>
        <v>27.3</v>
      </c>
      <c r="L5375" s="16" t="s">
        <v>12295</v>
      </c>
      <c r="M5375" s="16" t="s">
        <v>12292</v>
      </c>
      <c r="N5375" s="16" t="s">
        <v>12017</v>
      </c>
      <c r="O5375" s="16" t="s">
        <v>12307</v>
      </c>
      <c r="P5375" s="16" t="s">
        <v>12298</v>
      </c>
      <c r="Q5375" s="16" t="s">
        <v>12017</v>
      </c>
    </row>
    <row r="5376" customFormat="false" ht="15" hidden="false" customHeight="false" outlineLevel="0" collapsed="false">
      <c r="A5376" s="14" t="str">
        <f aca="false">'SKU Master'!A5376</f>
        <v>13-00040</v>
      </c>
      <c r="B5376" s="14" t="str">
        <f aca="false">VLOOKUP(A5376,'SKU Master'!$A:$N,6,FALSE())</f>
        <v>Harborline Baby Wipes, 3 pack</v>
      </c>
      <c r="C5376" s="15" t="n">
        <v>10.3</v>
      </c>
      <c r="D5376" s="15" t="n">
        <v>11.2</v>
      </c>
      <c r="E5376" s="15" t="n">
        <v>6.4</v>
      </c>
      <c r="F5376" s="16" t="s">
        <v>12290</v>
      </c>
      <c r="G5376" s="16" t="s">
        <v>12021</v>
      </c>
      <c r="H5376" s="17" t="n">
        <v>5.49</v>
      </c>
      <c r="I5376" s="18" t="n">
        <f aca="false">('SKU Master'!I5376-H5376)/'SKU Master'!I5376</f>
        <v>0.444893832153691</v>
      </c>
      <c r="J5376" s="16" t="n">
        <v>5</v>
      </c>
      <c r="K5376" s="19" t="n">
        <f aca="false">J5376*C5376</f>
        <v>51.5</v>
      </c>
      <c r="L5376" s="16" t="s">
        <v>12295</v>
      </c>
      <c r="M5376" s="16" t="s">
        <v>12292</v>
      </c>
      <c r="N5376" s="16" t="s">
        <v>12017</v>
      </c>
      <c r="O5376" s="16" t="s">
        <v>12307</v>
      </c>
      <c r="P5376" s="16" t="s">
        <v>12296</v>
      </c>
      <c r="Q5376" s="16" t="s">
        <v>12017</v>
      </c>
    </row>
    <row r="5377" customFormat="false" ht="15" hidden="false" customHeight="false" outlineLevel="0" collapsed="false">
      <c r="A5377" s="14" t="str">
        <f aca="false">'SKU Master'!A5377</f>
        <v>13-00041</v>
      </c>
      <c r="B5377" s="14" t="str">
        <f aca="false">VLOOKUP(A5377,'SKU Master'!$A:$N,6,FALSE())</f>
        <v>Little Harbor Sensitive Wipes, 3 pack</v>
      </c>
      <c r="C5377" s="15" t="n">
        <v>7.4</v>
      </c>
      <c r="D5377" s="15" t="n">
        <v>8.8</v>
      </c>
      <c r="E5377" s="15" t="n">
        <v>7.1</v>
      </c>
      <c r="F5377" s="16" t="s">
        <v>12290</v>
      </c>
      <c r="G5377" s="16" t="s">
        <v>12021</v>
      </c>
      <c r="H5377" s="17" t="n">
        <v>5.55</v>
      </c>
      <c r="I5377" s="18" t="n">
        <f aca="false">('SKU Master'!I5377-H5377)/'SKU Master'!I5377</f>
        <v>0.33849821215733</v>
      </c>
      <c r="J5377" s="16" t="n">
        <v>2</v>
      </c>
      <c r="K5377" s="19" t="n">
        <f aca="false">J5377*C5377</f>
        <v>14.8</v>
      </c>
      <c r="L5377" s="16" t="s">
        <v>12295</v>
      </c>
      <c r="M5377" s="16" t="s">
        <v>12292</v>
      </c>
      <c r="N5377" s="16" t="s">
        <v>12017</v>
      </c>
      <c r="O5377" s="16" t="s">
        <v>12307</v>
      </c>
      <c r="P5377" s="16" t="s">
        <v>12298</v>
      </c>
      <c r="Q5377" s="16" t="s">
        <v>12017</v>
      </c>
    </row>
    <row r="5378" customFormat="false" ht="15" hidden="false" customHeight="false" outlineLevel="0" collapsed="false">
      <c r="A5378" s="14" t="str">
        <f aca="false">'SKU Master'!A5378</f>
        <v>13-00042</v>
      </c>
      <c r="B5378" s="14" t="str">
        <f aca="false">VLOOKUP(A5378,'SKU Master'!$A:$N,6,FALSE())</f>
        <v>Tiny Steps Sensitive Wipes, 3 pack</v>
      </c>
      <c r="C5378" s="15" t="n">
        <v>7.6</v>
      </c>
      <c r="D5378" s="15" t="n">
        <v>10.4</v>
      </c>
      <c r="E5378" s="15" t="n">
        <v>4.9</v>
      </c>
      <c r="F5378" s="16" t="s">
        <v>12290</v>
      </c>
      <c r="G5378" s="16" t="s">
        <v>12021</v>
      </c>
      <c r="H5378" s="17" t="n">
        <v>5.9</v>
      </c>
      <c r="I5378" s="18" t="n">
        <f aca="false">('SKU Master'!I5378-H5378)/'SKU Master'!I5378</f>
        <v>0.336332958380203</v>
      </c>
      <c r="J5378" s="16" t="n">
        <v>4</v>
      </c>
      <c r="K5378" s="19" t="n">
        <f aca="false">J5378*C5378</f>
        <v>30.4</v>
      </c>
      <c r="L5378" s="16" t="s">
        <v>12295</v>
      </c>
      <c r="M5378" s="16" t="s">
        <v>12292</v>
      </c>
      <c r="N5378" s="16" t="s">
        <v>12017</v>
      </c>
      <c r="O5378" s="16" t="s">
        <v>12307</v>
      </c>
      <c r="P5378" s="16" t="s">
        <v>12296</v>
      </c>
      <c r="Q5378" s="16" t="s">
        <v>12017</v>
      </c>
    </row>
    <row r="5379" customFormat="false" ht="15" hidden="false" customHeight="false" outlineLevel="0" collapsed="false">
      <c r="A5379" s="14" t="str">
        <f aca="false">'SKU Master'!A5379</f>
        <v>13-00043</v>
      </c>
      <c r="B5379" s="14" t="str">
        <f aca="false">VLOOKUP(A5379,'SKU Master'!$A:$N,6,FALSE())</f>
        <v>Tiny Steps Baby Wipes, 1 pack</v>
      </c>
      <c r="C5379" s="15" t="n">
        <v>10.9</v>
      </c>
      <c r="D5379" s="15" t="n">
        <v>11</v>
      </c>
      <c r="E5379" s="15" t="n">
        <v>6.8</v>
      </c>
      <c r="F5379" s="16" t="s">
        <v>12290</v>
      </c>
      <c r="G5379" s="16" t="s">
        <v>12017</v>
      </c>
      <c r="H5379" s="17" t="n">
        <v>3.17</v>
      </c>
      <c r="I5379" s="18" t="n">
        <f aca="false">('SKU Master'!I5379-H5379)/'SKU Master'!I5379</f>
        <v>0.422586520947177</v>
      </c>
      <c r="J5379" s="16" t="n">
        <v>2</v>
      </c>
      <c r="K5379" s="19" t="n">
        <f aca="false">J5379*C5379</f>
        <v>21.8</v>
      </c>
      <c r="L5379" s="16" t="s">
        <v>12299</v>
      </c>
      <c r="M5379" s="16" t="s">
        <v>12292</v>
      </c>
      <c r="N5379" s="16" t="s">
        <v>12017</v>
      </c>
      <c r="O5379" s="16" t="s">
        <v>12307</v>
      </c>
      <c r="P5379" s="16" t="s">
        <v>12294</v>
      </c>
      <c r="Q5379" s="16" t="s">
        <v>12017</v>
      </c>
    </row>
    <row r="5380" customFormat="false" ht="15" hidden="false" customHeight="false" outlineLevel="0" collapsed="false">
      <c r="A5380" s="14" t="str">
        <f aca="false">'SKU Master'!A5380</f>
        <v>13-00044</v>
      </c>
      <c r="B5380" s="14" t="str">
        <f aca="false">VLOOKUP(A5380,'SKU Master'!$A:$N,6,FALSE())</f>
        <v>Tiny Steps Sweet Potato Stage 2 Puree, 4 oz</v>
      </c>
      <c r="C5380" s="15" t="n">
        <v>7.5</v>
      </c>
      <c r="D5380" s="15" t="n">
        <v>7.8</v>
      </c>
      <c r="E5380" s="15" t="n">
        <v>7</v>
      </c>
      <c r="F5380" s="16" t="s">
        <v>12290</v>
      </c>
      <c r="G5380" s="16" t="s">
        <v>12021</v>
      </c>
      <c r="H5380" s="17" t="n">
        <v>1.44</v>
      </c>
      <c r="I5380" s="18" t="n">
        <f aca="false">('SKU Master'!I5380-H5380)/'SKU Master'!I5380</f>
        <v>0.37117903930131</v>
      </c>
      <c r="J5380" s="16" t="n">
        <v>1</v>
      </c>
      <c r="K5380" s="19" t="n">
        <f aca="false">J5380*C5380</f>
        <v>7.5</v>
      </c>
      <c r="L5380" s="16" t="s">
        <v>12291</v>
      </c>
      <c r="M5380" s="16" t="s">
        <v>12292</v>
      </c>
      <c r="N5380" s="16" t="s">
        <v>12017</v>
      </c>
      <c r="O5380" s="16" t="s">
        <v>12307</v>
      </c>
      <c r="P5380" s="16" t="s">
        <v>12294</v>
      </c>
      <c r="Q5380" s="16" t="s">
        <v>12021</v>
      </c>
    </row>
    <row r="5381" customFormat="false" ht="15" hidden="false" customHeight="false" outlineLevel="0" collapsed="false">
      <c r="A5381" s="14" t="str">
        <f aca="false">'SKU Master'!A5381</f>
        <v>13-00045</v>
      </c>
      <c r="B5381" s="14" t="str">
        <f aca="false">VLOOKUP(A5381,'SKU Master'!$A:$N,6,FALSE())</f>
        <v>Harborline Mixed Vegetable Teething Biscuits, 4 oz</v>
      </c>
      <c r="C5381" s="15" t="n">
        <v>7</v>
      </c>
      <c r="D5381" s="15" t="n">
        <v>9.7</v>
      </c>
      <c r="E5381" s="15" t="n">
        <v>7.7</v>
      </c>
      <c r="F5381" s="16" t="s">
        <v>12290</v>
      </c>
      <c r="G5381" s="16" t="s">
        <v>12021</v>
      </c>
      <c r="H5381" s="17" t="n">
        <v>0.97</v>
      </c>
      <c r="I5381" s="18" t="n">
        <f aca="false">('SKU Master'!I5381-H5381)/'SKU Master'!I5381</f>
        <v>0.458100558659218</v>
      </c>
      <c r="J5381" s="16" t="n">
        <v>2</v>
      </c>
      <c r="K5381" s="19" t="n">
        <f aca="false">J5381*C5381</f>
        <v>14</v>
      </c>
      <c r="L5381" s="16" t="s">
        <v>12295</v>
      </c>
      <c r="M5381" s="16" t="s">
        <v>12292</v>
      </c>
      <c r="N5381" s="16" t="s">
        <v>12017</v>
      </c>
      <c r="O5381" s="16" t="s">
        <v>12307</v>
      </c>
      <c r="P5381" s="16" t="s">
        <v>12298</v>
      </c>
      <c r="Q5381" s="16" t="s">
        <v>12017</v>
      </c>
    </row>
    <row r="5382" customFormat="false" ht="15" hidden="false" customHeight="false" outlineLevel="0" collapsed="false">
      <c r="A5382" s="14" t="str">
        <f aca="false">'SKU Master'!A5382</f>
        <v>13-00046</v>
      </c>
      <c r="B5382" s="14" t="str">
        <f aca="false">VLOOKUP(A5382,'SKU Master'!$A:$N,6,FALSE())</f>
        <v>Tiny Steps Mixed Vegetable Stage 2 Puree, 4 oz</v>
      </c>
      <c r="C5382" s="15" t="n">
        <v>9.8</v>
      </c>
      <c r="D5382" s="15" t="n">
        <v>11.7</v>
      </c>
      <c r="E5382" s="15" t="n">
        <v>7.4</v>
      </c>
      <c r="F5382" s="16" t="s">
        <v>12290</v>
      </c>
      <c r="G5382" s="16" t="s">
        <v>12021</v>
      </c>
      <c r="H5382" s="17" t="n">
        <v>1.04</v>
      </c>
      <c r="I5382" s="18" t="n">
        <f aca="false">('SKU Master'!I5382-H5382)/'SKU Master'!I5382</f>
        <v>0.418994413407821</v>
      </c>
      <c r="J5382" s="16" t="n">
        <v>4</v>
      </c>
      <c r="K5382" s="19" t="n">
        <f aca="false">J5382*C5382</f>
        <v>39.2</v>
      </c>
      <c r="L5382" s="16" t="s">
        <v>12295</v>
      </c>
      <c r="M5382" s="16" t="s">
        <v>12292</v>
      </c>
      <c r="N5382" s="16" t="s">
        <v>12017</v>
      </c>
      <c r="O5382" s="16" t="s">
        <v>12307</v>
      </c>
      <c r="P5382" s="16" t="s">
        <v>12296</v>
      </c>
      <c r="Q5382" s="16" t="s">
        <v>12017</v>
      </c>
    </row>
    <row r="5383" customFormat="false" ht="15" hidden="false" customHeight="false" outlineLevel="0" collapsed="false">
      <c r="A5383" s="14" t="str">
        <f aca="false">'SKU Master'!A5383</f>
        <v>13-00047</v>
      </c>
      <c r="B5383" s="14" t="str">
        <f aca="false">VLOOKUP(A5383,'SKU Master'!$A:$N,6,FALSE())</f>
        <v>Little Harbor Mixed Vegetable Teething Biscuits, 4 oz</v>
      </c>
      <c r="C5383" s="15" t="n">
        <v>7.7</v>
      </c>
      <c r="D5383" s="15" t="n">
        <v>10.7</v>
      </c>
      <c r="E5383" s="15" t="n">
        <v>8</v>
      </c>
      <c r="F5383" s="16" t="s">
        <v>12290</v>
      </c>
      <c r="G5383" s="16" t="s">
        <v>12021</v>
      </c>
      <c r="H5383" s="17" t="n">
        <v>0.89</v>
      </c>
      <c r="I5383" s="18" t="n">
        <f aca="false">('SKU Master'!I5383-H5383)/'SKU Master'!I5383</f>
        <v>0.310077519379845</v>
      </c>
      <c r="J5383" s="16" t="n">
        <v>2</v>
      </c>
      <c r="K5383" s="19" t="n">
        <f aca="false">J5383*C5383</f>
        <v>15.4</v>
      </c>
      <c r="L5383" s="16" t="s">
        <v>12295</v>
      </c>
      <c r="M5383" s="16" t="s">
        <v>12292</v>
      </c>
      <c r="N5383" s="16" t="s">
        <v>12017</v>
      </c>
      <c r="O5383" s="16" t="s">
        <v>12307</v>
      </c>
      <c r="P5383" s="16" t="s">
        <v>12298</v>
      </c>
      <c r="Q5383" s="16" t="s">
        <v>12017</v>
      </c>
    </row>
    <row r="5384" customFormat="false" ht="15" hidden="false" customHeight="false" outlineLevel="0" collapsed="false">
      <c r="A5384" s="14" t="str">
        <f aca="false">'SKU Master'!A5384</f>
        <v>13-00048</v>
      </c>
      <c r="B5384" s="14" t="str">
        <f aca="false">VLOOKUP(A5384,'SKU Master'!$A:$N,6,FALSE())</f>
        <v>Harborline Apple Teething Biscuits, 4 oz</v>
      </c>
      <c r="C5384" s="15" t="n">
        <v>9</v>
      </c>
      <c r="D5384" s="15" t="n">
        <v>9.4</v>
      </c>
      <c r="E5384" s="15" t="n">
        <v>4.4</v>
      </c>
      <c r="F5384" s="16" t="s">
        <v>12290</v>
      </c>
      <c r="G5384" s="16" t="s">
        <v>12021</v>
      </c>
      <c r="H5384" s="17" t="n">
        <v>1.19</v>
      </c>
      <c r="I5384" s="18" t="n">
        <f aca="false">('SKU Master'!I5384-H5384)/'SKU Master'!I5384</f>
        <v>0.37037037037037</v>
      </c>
      <c r="J5384" s="16" t="n">
        <v>2</v>
      </c>
      <c r="K5384" s="19" t="n">
        <f aca="false">J5384*C5384</f>
        <v>18</v>
      </c>
      <c r="L5384" s="16" t="s">
        <v>12291</v>
      </c>
      <c r="M5384" s="16" t="s">
        <v>12292</v>
      </c>
      <c r="N5384" s="16" t="s">
        <v>12017</v>
      </c>
      <c r="O5384" s="16" t="s">
        <v>12307</v>
      </c>
      <c r="P5384" s="16" t="s">
        <v>12294</v>
      </c>
      <c r="Q5384" s="16" t="s">
        <v>12017</v>
      </c>
    </row>
    <row r="5385" customFormat="false" ht="15" hidden="false" customHeight="false" outlineLevel="0" collapsed="false">
      <c r="A5385" s="14" t="str">
        <f aca="false">'SKU Master'!A5385</f>
        <v>13-00049</v>
      </c>
      <c r="B5385" s="14" t="str">
        <f aca="false">VLOOKUP(A5385,'SKU Master'!$A:$N,6,FALSE())</f>
        <v>Tiny Steps Mixed Vegetable Stage 1 Puree, 4 oz</v>
      </c>
      <c r="C5385" s="15" t="n">
        <v>9.1</v>
      </c>
      <c r="D5385" s="15" t="n">
        <v>8.2</v>
      </c>
      <c r="E5385" s="15" t="n">
        <v>7.8</v>
      </c>
      <c r="F5385" s="16" t="s">
        <v>12290</v>
      </c>
      <c r="G5385" s="16" t="s">
        <v>12021</v>
      </c>
      <c r="H5385" s="17" t="n">
        <v>0.72</v>
      </c>
      <c r="I5385" s="18" t="n">
        <f aca="false">('SKU Master'!I5385-H5385)/'SKU Master'!I5385</f>
        <v>0.441860465116279</v>
      </c>
      <c r="J5385" s="16" t="n">
        <v>5</v>
      </c>
      <c r="K5385" s="19" t="n">
        <f aca="false">J5385*C5385</f>
        <v>45.5</v>
      </c>
      <c r="L5385" s="16" t="s">
        <v>12299</v>
      </c>
      <c r="M5385" s="16" t="s">
        <v>12292</v>
      </c>
      <c r="N5385" s="16" t="s">
        <v>12017</v>
      </c>
      <c r="O5385" s="16" t="s">
        <v>12307</v>
      </c>
      <c r="P5385" s="16" t="s">
        <v>12297</v>
      </c>
      <c r="Q5385" s="16" t="s">
        <v>12017</v>
      </c>
    </row>
    <row r="5386" customFormat="false" ht="15" hidden="false" customHeight="false" outlineLevel="0" collapsed="false">
      <c r="A5386" s="14" t="str">
        <f aca="false">'SKU Master'!A5386</f>
        <v>13-00050</v>
      </c>
      <c r="B5386" s="14" t="str">
        <f aca="false">VLOOKUP(A5386,'SKU Master'!$A:$N,6,FALSE())</f>
        <v>Harborline Mixed Vegetable Baby Cereal, 4 oz</v>
      </c>
      <c r="C5386" s="15" t="n">
        <v>8.4</v>
      </c>
      <c r="D5386" s="15" t="n">
        <v>8.7</v>
      </c>
      <c r="E5386" s="15" t="n">
        <v>4.2</v>
      </c>
      <c r="F5386" s="16" t="s">
        <v>12290</v>
      </c>
      <c r="G5386" s="16" t="s">
        <v>12021</v>
      </c>
      <c r="H5386" s="17" t="n">
        <v>1.76</v>
      </c>
      <c r="I5386" s="18" t="n">
        <f aca="false">('SKU Master'!I5386-H5386)/'SKU Master'!I5386</f>
        <v>0.391003460207612</v>
      </c>
      <c r="J5386" s="16" t="n">
        <v>5</v>
      </c>
      <c r="K5386" s="19" t="n">
        <f aca="false">J5386*C5386</f>
        <v>42</v>
      </c>
      <c r="L5386" s="16" t="s">
        <v>12295</v>
      </c>
      <c r="M5386" s="16" t="s">
        <v>12292</v>
      </c>
      <c r="N5386" s="16" t="s">
        <v>12017</v>
      </c>
      <c r="O5386" s="16" t="s">
        <v>12307</v>
      </c>
      <c r="P5386" s="16" t="s">
        <v>12297</v>
      </c>
      <c r="Q5386" s="16" t="s">
        <v>12017</v>
      </c>
    </row>
    <row r="5387" customFormat="false" ht="15" hidden="false" customHeight="false" outlineLevel="0" collapsed="false">
      <c r="A5387" s="14" t="str">
        <f aca="false">'SKU Master'!A5387</f>
        <v>13-00051</v>
      </c>
      <c r="B5387" s="14" t="str">
        <f aca="false">VLOOKUP(A5387,'SKU Master'!$A:$N,6,FALSE())</f>
        <v>Tiny Steps Apple Baby Cereal, 4 oz</v>
      </c>
      <c r="C5387" s="15" t="n">
        <v>10</v>
      </c>
      <c r="D5387" s="15" t="n">
        <v>7.4</v>
      </c>
      <c r="E5387" s="15" t="n">
        <v>7.6</v>
      </c>
      <c r="F5387" s="16" t="s">
        <v>12290</v>
      </c>
      <c r="G5387" s="16" t="s">
        <v>12021</v>
      </c>
      <c r="H5387" s="17" t="n">
        <v>1.82</v>
      </c>
      <c r="I5387" s="18" t="n">
        <f aca="false">('SKU Master'!I5387-H5387)/'SKU Master'!I5387</f>
        <v>0.347670250896057</v>
      </c>
      <c r="J5387" s="16" t="n">
        <v>4</v>
      </c>
      <c r="K5387" s="19" t="n">
        <f aca="false">J5387*C5387</f>
        <v>40</v>
      </c>
      <c r="L5387" s="16" t="s">
        <v>12295</v>
      </c>
      <c r="M5387" s="16" t="s">
        <v>12292</v>
      </c>
      <c r="N5387" s="16" t="s">
        <v>12017</v>
      </c>
      <c r="O5387" s="16" t="s">
        <v>12307</v>
      </c>
      <c r="P5387" s="16" t="s">
        <v>12296</v>
      </c>
      <c r="Q5387" s="16" t="s">
        <v>12017</v>
      </c>
    </row>
    <row r="5388" customFormat="false" ht="15" hidden="false" customHeight="false" outlineLevel="0" collapsed="false">
      <c r="A5388" s="14" t="str">
        <f aca="false">'SKU Master'!A5388</f>
        <v>13-00052</v>
      </c>
      <c r="B5388" s="14" t="str">
        <f aca="false">VLOOKUP(A5388,'SKU Master'!$A:$N,6,FALSE())</f>
        <v>Little Harbor Banana Teething Biscuits, 4 oz</v>
      </c>
      <c r="C5388" s="15" t="n">
        <v>7.9</v>
      </c>
      <c r="D5388" s="15" t="n">
        <v>10.3</v>
      </c>
      <c r="E5388" s="15" t="n">
        <v>5.7</v>
      </c>
      <c r="F5388" s="16" t="s">
        <v>12290</v>
      </c>
      <c r="G5388" s="16" t="s">
        <v>12017</v>
      </c>
      <c r="H5388" s="17" t="n">
        <v>0.86</v>
      </c>
      <c r="I5388" s="18" t="n">
        <f aca="false">('SKU Master'!I5388-H5388)/'SKU Master'!I5388</f>
        <v>0.333333333333333</v>
      </c>
      <c r="J5388" s="16" t="n">
        <v>6</v>
      </c>
      <c r="K5388" s="19" t="n">
        <f aca="false">J5388*C5388</f>
        <v>47.4</v>
      </c>
      <c r="L5388" s="16" t="s">
        <v>12295</v>
      </c>
      <c r="M5388" s="16" t="s">
        <v>12292</v>
      </c>
      <c r="N5388" s="16" t="s">
        <v>12017</v>
      </c>
      <c r="O5388" s="16" t="s">
        <v>12307</v>
      </c>
      <c r="P5388" s="16" t="s">
        <v>12297</v>
      </c>
      <c r="Q5388" s="16" t="s">
        <v>12021</v>
      </c>
    </row>
    <row r="5389" customFormat="false" ht="15" hidden="false" customHeight="false" outlineLevel="0" collapsed="false">
      <c r="A5389" s="14" t="str">
        <f aca="false">'SKU Master'!A5389</f>
        <v>13-00053</v>
      </c>
      <c r="B5389" s="14" t="str">
        <f aca="false">VLOOKUP(A5389,'SKU Master'!$A:$N,6,FALSE())</f>
        <v>Little Harbor Sweet Potato Stage 2 Puree, 4 oz</v>
      </c>
      <c r="C5389" s="15" t="n">
        <v>11.2</v>
      </c>
      <c r="D5389" s="15" t="n">
        <v>10.2</v>
      </c>
      <c r="E5389" s="15" t="n">
        <v>4.6</v>
      </c>
      <c r="F5389" s="16" t="s">
        <v>12290</v>
      </c>
      <c r="G5389" s="16" t="s">
        <v>12021</v>
      </c>
      <c r="H5389" s="17" t="n">
        <v>1.6</v>
      </c>
      <c r="I5389" s="18" t="n">
        <f aca="false">('SKU Master'!I5389-H5389)/'SKU Master'!I5389</f>
        <v>0.357429718875502</v>
      </c>
      <c r="J5389" s="16" t="n">
        <v>6</v>
      </c>
      <c r="K5389" s="19" t="n">
        <f aca="false">J5389*C5389</f>
        <v>67.2</v>
      </c>
      <c r="L5389" s="16" t="s">
        <v>12295</v>
      </c>
      <c r="M5389" s="16" t="s">
        <v>12292</v>
      </c>
      <c r="N5389" s="16" t="s">
        <v>12017</v>
      </c>
      <c r="O5389" s="16" t="s">
        <v>12307</v>
      </c>
      <c r="P5389" s="16" t="s">
        <v>12297</v>
      </c>
      <c r="Q5389" s="16" t="s">
        <v>12017</v>
      </c>
    </row>
    <row r="5390" customFormat="false" ht="15" hidden="false" customHeight="false" outlineLevel="0" collapsed="false">
      <c r="A5390" s="14" t="str">
        <f aca="false">'SKU Master'!A5390</f>
        <v>13-00054</v>
      </c>
      <c r="B5390" s="14" t="str">
        <f aca="false">VLOOKUP(A5390,'SKU Master'!$A:$N,6,FALSE())</f>
        <v>Tiny Steps Apple Teething Biscuits, 4 oz</v>
      </c>
      <c r="C5390" s="15" t="n">
        <v>8.2</v>
      </c>
      <c r="D5390" s="15" t="n">
        <v>10.6</v>
      </c>
      <c r="E5390" s="15" t="n">
        <v>4.1</v>
      </c>
      <c r="F5390" s="16" t="s">
        <v>12290</v>
      </c>
      <c r="G5390" s="16" t="s">
        <v>12021</v>
      </c>
      <c r="H5390" s="17" t="n">
        <v>0.84</v>
      </c>
      <c r="I5390" s="18" t="n">
        <f aca="false">('SKU Master'!I5390-H5390)/'SKU Master'!I5390</f>
        <v>0.39568345323741</v>
      </c>
      <c r="J5390" s="16" t="n">
        <v>3</v>
      </c>
      <c r="K5390" s="19" t="n">
        <f aca="false">J5390*C5390</f>
        <v>24.6</v>
      </c>
      <c r="L5390" s="16" t="s">
        <v>12295</v>
      </c>
      <c r="M5390" s="16" t="s">
        <v>12292</v>
      </c>
      <c r="N5390" s="16" t="s">
        <v>12017</v>
      </c>
      <c r="O5390" s="16" t="s">
        <v>12307</v>
      </c>
      <c r="P5390" s="16" t="s">
        <v>12296</v>
      </c>
      <c r="Q5390" s="16" t="s">
        <v>12017</v>
      </c>
    </row>
    <row r="5391" customFormat="false" ht="15" hidden="false" customHeight="false" outlineLevel="0" collapsed="false">
      <c r="A5391" s="14" t="str">
        <f aca="false">'SKU Master'!A5391</f>
        <v>13-00055</v>
      </c>
      <c r="B5391" s="14" t="str">
        <f aca="false">VLOOKUP(A5391,'SKU Master'!$A:$N,6,FALSE())</f>
        <v>Tiny Steps Apple Stage 2 Puree, 4 oz</v>
      </c>
      <c r="C5391" s="15" t="n">
        <v>10.3</v>
      </c>
      <c r="D5391" s="15" t="n">
        <v>7.6</v>
      </c>
      <c r="E5391" s="15" t="n">
        <v>5.1</v>
      </c>
      <c r="F5391" s="16" t="s">
        <v>12290</v>
      </c>
      <c r="G5391" s="16" t="s">
        <v>12021</v>
      </c>
      <c r="H5391" s="17" t="n">
        <v>0.74</v>
      </c>
      <c r="I5391" s="18" t="n">
        <f aca="false">('SKU Master'!I5391-H5391)/'SKU Master'!I5391</f>
        <v>0.426356589147287</v>
      </c>
      <c r="J5391" s="16" t="n">
        <v>3</v>
      </c>
      <c r="K5391" s="19" t="n">
        <f aca="false">J5391*C5391</f>
        <v>30.9</v>
      </c>
      <c r="L5391" s="16" t="s">
        <v>12295</v>
      </c>
      <c r="M5391" s="16" t="s">
        <v>12292</v>
      </c>
      <c r="N5391" s="16" t="s">
        <v>12017</v>
      </c>
      <c r="O5391" s="16" t="s">
        <v>12307</v>
      </c>
      <c r="P5391" s="16" t="s">
        <v>12296</v>
      </c>
      <c r="Q5391" s="16" t="s">
        <v>12017</v>
      </c>
    </row>
    <row r="5392" customFormat="false" ht="15" hidden="false" customHeight="false" outlineLevel="0" collapsed="false">
      <c r="A5392" s="14" t="str">
        <f aca="false">'SKU Master'!A5392</f>
        <v>13-00056</v>
      </c>
      <c r="B5392" s="14" t="str">
        <f aca="false">VLOOKUP(A5392,'SKU Master'!$A:$N,6,FALSE())</f>
        <v>Tiny Steps Mixed Vegetable Stage 3 Toddler Food, 4 oz</v>
      </c>
      <c r="C5392" s="15" t="n">
        <v>7.6</v>
      </c>
      <c r="D5392" s="15" t="n">
        <v>7.4</v>
      </c>
      <c r="E5392" s="15" t="n">
        <v>5.4</v>
      </c>
      <c r="F5392" s="16" t="s">
        <v>12290</v>
      </c>
      <c r="G5392" s="16" t="s">
        <v>12017</v>
      </c>
      <c r="H5392" s="17" t="n">
        <v>1.15</v>
      </c>
      <c r="I5392" s="18" t="n">
        <f aca="false">('SKU Master'!I5392-H5392)/'SKU Master'!I5392</f>
        <v>0.357541899441341</v>
      </c>
      <c r="J5392" s="16" t="n">
        <v>5</v>
      </c>
      <c r="K5392" s="19" t="n">
        <f aca="false">J5392*C5392</f>
        <v>38</v>
      </c>
      <c r="L5392" s="16" t="s">
        <v>12295</v>
      </c>
      <c r="M5392" s="16" t="s">
        <v>12292</v>
      </c>
      <c r="N5392" s="16" t="s">
        <v>12017</v>
      </c>
      <c r="O5392" s="16" t="s">
        <v>12307</v>
      </c>
      <c r="P5392" s="16" t="s">
        <v>12297</v>
      </c>
      <c r="Q5392" s="16" t="s">
        <v>12017</v>
      </c>
    </row>
    <row r="5393" customFormat="false" ht="15" hidden="false" customHeight="false" outlineLevel="0" collapsed="false">
      <c r="A5393" s="14" t="str">
        <f aca="false">'SKU Master'!A5393</f>
        <v>13-00057</v>
      </c>
      <c r="B5393" s="14" t="str">
        <f aca="false">VLOOKUP(A5393,'SKU Master'!$A:$N,6,FALSE())</f>
        <v>Little Harbor Apple Baby Cereal, 4 oz</v>
      </c>
      <c r="C5393" s="15" t="n">
        <v>10.8</v>
      </c>
      <c r="D5393" s="15" t="n">
        <v>9.9</v>
      </c>
      <c r="E5393" s="15" t="n">
        <v>6.4</v>
      </c>
      <c r="F5393" s="16" t="s">
        <v>12290</v>
      </c>
      <c r="G5393" s="16" t="s">
        <v>12021</v>
      </c>
      <c r="H5393" s="17" t="n">
        <v>1.05</v>
      </c>
      <c r="I5393" s="18" t="n">
        <f aca="false">('SKU Master'!I5393-H5393)/'SKU Master'!I5393</f>
        <v>0.444444444444444</v>
      </c>
      <c r="J5393" s="16" t="n">
        <v>4</v>
      </c>
      <c r="K5393" s="19" t="n">
        <f aca="false">J5393*C5393</f>
        <v>43.2</v>
      </c>
      <c r="L5393" s="16" t="s">
        <v>12295</v>
      </c>
      <c r="M5393" s="16" t="s">
        <v>12292</v>
      </c>
      <c r="N5393" s="16" t="s">
        <v>12017</v>
      </c>
      <c r="O5393" s="16" t="s">
        <v>12307</v>
      </c>
      <c r="P5393" s="16" t="s">
        <v>12296</v>
      </c>
      <c r="Q5393" s="16" t="s">
        <v>12017</v>
      </c>
    </row>
    <row r="5394" customFormat="false" ht="15" hidden="false" customHeight="false" outlineLevel="0" collapsed="false">
      <c r="A5394" s="14" t="str">
        <f aca="false">'SKU Master'!A5394</f>
        <v>13-00058</v>
      </c>
      <c r="B5394" s="14" t="str">
        <f aca="false">VLOOKUP(A5394,'SKU Master'!$A:$N,6,FALSE())</f>
        <v>Little Harbor Apple Teething Biscuits, 4 oz</v>
      </c>
      <c r="C5394" s="15" t="n">
        <v>7.8</v>
      </c>
      <c r="D5394" s="15" t="n">
        <v>6.6</v>
      </c>
      <c r="E5394" s="15" t="n">
        <v>7.1</v>
      </c>
      <c r="F5394" s="16" t="s">
        <v>12290</v>
      </c>
      <c r="G5394" s="16" t="s">
        <v>12017</v>
      </c>
      <c r="H5394" s="17" t="n">
        <v>1.47</v>
      </c>
      <c r="I5394" s="18" t="n">
        <f aca="false">('SKU Master'!I5394-H5394)/'SKU Master'!I5394</f>
        <v>0.358078602620087</v>
      </c>
      <c r="J5394" s="16" t="n">
        <v>1</v>
      </c>
      <c r="K5394" s="19" t="n">
        <f aca="false">J5394*C5394</f>
        <v>7.8</v>
      </c>
      <c r="L5394" s="16" t="s">
        <v>12295</v>
      </c>
      <c r="M5394" s="16" t="s">
        <v>12292</v>
      </c>
      <c r="N5394" s="16" t="s">
        <v>12017</v>
      </c>
      <c r="O5394" s="16" t="s">
        <v>12307</v>
      </c>
      <c r="P5394" s="16" t="s">
        <v>12294</v>
      </c>
      <c r="Q5394" s="16" t="s">
        <v>12017</v>
      </c>
    </row>
    <row r="5395" customFormat="false" ht="15" hidden="false" customHeight="false" outlineLevel="0" collapsed="false">
      <c r="A5395" s="14" t="str">
        <f aca="false">'SKU Master'!A5395</f>
        <v>13-00059</v>
      </c>
      <c r="B5395" s="14" t="str">
        <f aca="false">VLOOKUP(A5395,'SKU Master'!$A:$N,6,FALSE())</f>
        <v>Little Harbor Apple Stage 1 Puree, 4 oz</v>
      </c>
      <c r="C5395" s="15" t="n">
        <v>7.1</v>
      </c>
      <c r="D5395" s="15" t="n">
        <v>6.1</v>
      </c>
      <c r="E5395" s="15" t="n">
        <v>4.3</v>
      </c>
      <c r="F5395" s="16" t="s">
        <v>12290</v>
      </c>
      <c r="G5395" s="16" t="s">
        <v>12021</v>
      </c>
      <c r="H5395" s="17" t="n">
        <v>0.83</v>
      </c>
      <c r="I5395" s="18" t="n">
        <f aca="false">('SKU Master'!I5395-H5395)/'SKU Master'!I5395</f>
        <v>0.402877697841727</v>
      </c>
      <c r="J5395" s="16" t="n">
        <v>2</v>
      </c>
      <c r="K5395" s="19" t="n">
        <f aca="false">J5395*C5395</f>
        <v>14.2</v>
      </c>
      <c r="L5395" s="16" t="s">
        <v>12295</v>
      </c>
      <c r="M5395" s="16" t="s">
        <v>12292</v>
      </c>
      <c r="N5395" s="16" t="s">
        <v>12017</v>
      </c>
      <c r="O5395" s="16" t="s">
        <v>12307</v>
      </c>
      <c r="P5395" s="16" t="s">
        <v>12298</v>
      </c>
      <c r="Q5395" s="16" t="s">
        <v>12017</v>
      </c>
    </row>
    <row r="5396" customFormat="false" ht="15" hidden="false" customHeight="false" outlineLevel="0" collapsed="false">
      <c r="A5396" s="14" t="str">
        <f aca="false">'SKU Master'!A5396</f>
        <v>13-00060</v>
      </c>
      <c r="B5396" s="14" t="str">
        <f aca="false">VLOOKUP(A5396,'SKU Master'!$A:$N,6,FALSE())</f>
        <v>Harborline Mixed Vegetable Stage 3 Toddler Food, 4 oz</v>
      </c>
      <c r="C5396" s="15" t="n">
        <v>8.5</v>
      </c>
      <c r="D5396" s="15" t="n">
        <v>10</v>
      </c>
      <c r="E5396" s="15" t="n">
        <v>7.3</v>
      </c>
      <c r="F5396" s="16" t="s">
        <v>12290</v>
      </c>
      <c r="G5396" s="16" t="s">
        <v>12021</v>
      </c>
      <c r="H5396" s="17" t="n">
        <v>0.71</v>
      </c>
      <c r="I5396" s="18" t="n">
        <f aca="false">('SKU Master'!I5396-H5396)/'SKU Master'!I5396</f>
        <v>0.449612403100775</v>
      </c>
      <c r="J5396" s="16" t="n">
        <v>3</v>
      </c>
      <c r="K5396" s="19" t="n">
        <f aca="false">J5396*C5396</f>
        <v>25.5</v>
      </c>
      <c r="L5396" s="16" t="s">
        <v>12295</v>
      </c>
      <c r="M5396" s="16" t="s">
        <v>12292</v>
      </c>
      <c r="N5396" s="16" t="s">
        <v>12017</v>
      </c>
      <c r="O5396" s="16" t="s">
        <v>12307</v>
      </c>
      <c r="P5396" s="16" t="s">
        <v>12298</v>
      </c>
      <c r="Q5396" s="16" t="s">
        <v>12017</v>
      </c>
    </row>
    <row r="5397" customFormat="false" ht="15" hidden="false" customHeight="false" outlineLevel="0" collapsed="false">
      <c r="A5397" s="14" t="str">
        <f aca="false">'SKU Master'!A5397</f>
        <v>13-00061</v>
      </c>
      <c r="B5397" s="14" t="str">
        <f aca="false">VLOOKUP(A5397,'SKU Master'!$A:$N,6,FALSE())</f>
        <v>Tiny Steps Sweet Potato Baby Cereal, 4 oz</v>
      </c>
      <c r="C5397" s="15" t="n">
        <v>6.8</v>
      </c>
      <c r="D5397" s="15" t="n">
        <v>6.3</v>
      </c>
      <c r="E5397" s="15" t="n">
        <v>6.4</v>
      </c>
      <c r="F5397" s="16" t="s">
        <v>12290</v>
      </c>
      <c r="G5397" s="16" t="s">
        <v>12017</v>
      </c>
      <c r="H5397" s="17" t="n">
        <v>0.95</v>
      </c>
      <c r="I5397" s="18" t="n">
        <f aca="false">('SKU Master'!I5397-H5397)/'SKU Master'!I5397</f>
        <v>0.36241610738255</v>
      </c>
      <c r="J5397" s="16" t="n">
        <v>3</v>
      </c>
      <c r="K5397" s="19" t="n">
        <f aca="false">J5397*C5397</f>
        <v>20.4</v>
      </c>
      <c r="L5397" s="16" t="s">
        <v>12299</v>
      </c>
      <c r="M5397" s="16" t="s">
        <v>12292</v>
      </c>
      <c r="N5397" s="16" t="s">
        <v>12017</v>
      </c>
      <c r="O5397" s="16" t="s">
        <v>12307</v>
      </c>
      <c r="P5397" s="16" t="s">
        <v>12298</v>
      </c>
      <c r="Q5397" s="16" t="s">
        <v>12017</v>
      </c>
    </row>
    <row r="5398" customFormat="false" ht="15" hidden="false" customHeight="false" outlineLevel="0" collapsed="false">
      <c r="A5398" s="14" t="str">
        <f aca="false">'SKU Master'!A5398</f>
        <v>13-00062</v>
      </c>
      <c r="B5398" s="14" t="str">
        <f aca="false">VLOOKUP(A5398,'SKU Master'!$A:$N,6,FALSE())</f>
        <v>Little Harbor Sweet Potato Teething Biscuits, 4 oz</v>
      </c>
      <c r="C5398" s="15" t="n">
        <v>11.1</v>
      </c>
      <c r="D5398" s="15" t="n">
        <v>7.3</v>
      </c>
      <c r="E5398" s="15" t="n">
        <v>7.1</v>
      </c>
      <c r="F5398" s="16" t="s">
        <v>12290</v>
      </c>
      <c r="G5398" s="16" t="s">
        <v>12017</v>
      </c>
      <c r="H5398" s="17" t="n">
        <v>1.62</v>
      </c>
      <c r="I5398" s="18" t="n">
        <f aca="false">('SKU Master'!I5398-H5398)/'SKU Master'!I5398</f>
        <v>0.419354838709677</v>
      </c>
      <c r="J5398" s="16" t="n">
        <v>4</v>
      </c>
      <c r="K5398" s="19" t="n">
        <f aca="false">J5398*C5398</f>
        <v>44.4</v>
      </c>
      <c r="L5398" s="16" t="s">
        <v>12295</v>
      </c>
      <c r="M5398" s="16" t="s">
        <v>12292</v>
      </c>
      <c r="N5398" s="16" t="s">
        <v>12017</v>
      </c>
      <c r="O5398" s="16" t="s">
        <v>12307</v>
      </c>
      <c r="P5398" s="16" t="s">
        <v>12296</v>
      </c>
      <c r="Q5398" s="16" t="s">
        <v>12017</v>
      </c>
    </row>
    <row r="5399" customFormat="false" ht="15" hidden="false" customHeight="false" outlineLevel="0" collapsed="false">
      <c r="A5399" s="14" t="str">
        <f aca="false">'SKU Master'!A5399</f>
        <v>13-00063</v>
      </c>
      <c r="B5399" s="14" t="str">
        <f aca="false">VLOOKUP(A5399,'SKU Master'!$A:$N,6,FALSE())</f>
        <v>Little Harbor Banana Stage 2 Puree, 4 oz</v>
      </c>
      <c r="C5399" s="15" t="n">
        <v>10.1</v>
      </c>
      <c r="D5399" s="15" t="n">
        <v>8.7</v>
      </c>
      <c r="E5399" s="15" t="n">
        <v>5.9</v>
      </c>
      <c r="F5399" s="16" t="s">
        <v>12290</v>
      </c>
      <c r="G5399" s="16" t="s">
        <v>12017</v>
      </c>
      <c r="H5399" s="17" t="n">
        <v>1.68</v>
      </c>
      <c r="I5399" s="18" t="n">
        <f aca="false">('SKU Master'!I5399-H5399)/'SKU Master'!I5399</f>
        <v>0.397849462365591</v>
      </c>
      <c r="J5399" s="16" t="n">
        <v>5</v>
      </c>
      <c r="K5399" s="19" t="n">
        <f aca="false">J5399*C5399</f>
        <v>50.5</v>
      </c>
      <c r="L5399" s="16" t="s">
        <v>12295</v>
      </c>
      <c r="M5399" s="16" t="s">
        <v>12292</v>
      </c>
      <c r="N5399" s="16" t="s">
        <v>12017</v>
      </c>
      <c r="O5399" s="16" t="s">
        <v>12307</v>
      </c>
      <c r="P5399" s="16" t="s">
        <v>12296</v>
      </c>
      <c r="Q5399" s="16" t="s">
        <v>12017</v>
      </c>
    </row>
    <row r="5400" customFormat="false" ht="15" hidden="false" customHeight="false" outlineLevel="0" collapsed="false">
      <c r="A5400" s="14" t="str">
        <f aca="false">'SKU Master'!A5400</f>
        <v>13-00064</v>
      </c>
      <c r="B5400" s="14" t="str">
        <f aca="false">VLOOKUP(A5400,'SKU Master'!$A:$N,6,FALSE())</f>
        <v>Little Harbor Banana Stage 1 Puree, 4 oz</v>
      </c>
      <c r="C5400" s="15" t="n">
        <v>6.5</v>
      </c>
      <c r="D5400" s="15" t="n">
        <v>7</v>
      </c>
      <c r="E5400" s="15" t="n">
        <v>6.7</v>
      </c>
      <c r="F5400" s="16" t="s">
        <v>12290</v>
      </c>
      <c r="G5400" s="16" t="s">
        <v>12021</v>
      </c>
      <c r="H5400" s="17" t="n">
        <v>1.29</v>
      </c>
      <c r="I5400" s="18" t="n">
        <f aca="false">('SKU Master'!I5400-H5400)/'SKU Master'!I5400</f>
        <v>0.317460317460317</v>
      </c>
      <c r="J5400" s="16" t="n">
        <v>4</v>
      </c>
      <c r="K5400" s="19" t="n">
        <f aca="false">J5400*C5400</f>
        <v>26</v>
      </c>
      <c r="L5400" s="16" t="s">
        <v>12295</v>
      </c>
      <c r="M5400" s="16" t="s">
        <v>12292</v>
      </c>
      <c r="N5400" s="16" t="s">
        <v>12017</v>
      </c>
      <c r="O5400" s="16" t="s">
        <v>12307</v>
      </c>
      <c r="P5400" s="16" t="s">
        <v>12296</v>
      </c>
      <c r="Q5400" s="16" t="s">
        <v>12017</v>
      </c>
    </row>
    <row r="5401" customFormat="false" ht="15" hidden="false" customHeight="false" outlineLevel="0" collapsed="false">
      <c r="A5401" s="14" t="str">
        <f aca="false">'SKU Master'!A5401</f>
        <v>13-00065</v>
      </c>
      <c r="B5401" s="14" t="str">
        <f aca="false">VLOOKUP(A5401,'SKU Master'!$A:$N,6,FALSE())</f>
        <v>Tiny Steps Soy Formula, 20.5 oz</v>
      </c>
      <c r="C5401" s="15" t="n">
        <v>6.8</v>
      </c>
      <c r="D5401" s="15" t="n">
        <v>6.7</v>
      </c>
      <c r="E5401" s="15" t="n">
        <v>7.2</v>
      </c>
      <c r="F5401" s="16" t="s">
        <v>12290</v>
      </c>
      <c r="G5401" s="16" t="s">
        <v>12021</v>
      </c>
      <c r="H5401" s="17" t="n">
        <v>13.48</v>
      </c>
      <c r="I5401" s="18" t="n">
        <f aca="false">('SKU Master'!I5401-H5401)/'SKU Master'!I5401</f>
        <v>0.304796286745745</v>
      </c>
      <c r="J5401" s="16" t="n">
        <v>3</v>
      </c>
      <c r="K5401" s="19" t="n">
        <f aca="false">J5401*C5401</f>
        <v>20.4</v>
      </c>
      <c r="L5401" s="16" t="s">
        <v>12295</v>
      </c>
      <c r="M5401" s="16" t="s">
        <v>12292</v>
      </c>
      <c r="N5401" s="16" t="s">
        <v>12017</v>
      </c>
      <c r="O5401" s="16" t="s">
        <v>12307</v>
      </c>
      <c r="P5401" s="16" t="s">
        <v>12298</v>
      </c>
      <c r="Q5401" s="16" t="s">
        <v>12017</v>
      </c>
    </row>
    <row r="5402" customFormat="false" ht="15" hidden="false" customHeight="false" outlineLevel="0" collapsed="false">
      <c r="A5402" s="14" t="str">
        <f aca="false">'SKU Master'!A5402</f>
        <v>13-00066</v>
      </c>
      <c r="B5402" s="14" t="str">
        <f aca="false">VLOOKUP(A5402,'SKU Master'!$A:$N,6,FALSE())</f>
        <v>Little Harbor Milk-Based Formula, 12.5 oz</v>
      </c>
      <c r="C5402" s="15" t="n">
        <v>9.3</v>
      </c>
      <c r="D5402" s="15" t="n">
        <v>11.8</v>
      </c>
      <c r="E5402" s="15" t="n">
        <v>6.7</v>
      </c>
      <c r="F5402" s="16" t="s">
        <v>12290</v>
      </c>
      <c r="G5402" s="16" t="s">
        <v>12021</v>
      </c>
      <c r="H5402" s="17" t="n">
        <v>9.59</v>
      </c>
      <c r="I5402" s="18" t="n">
        <f aca="false">('SKU Master'!I5402-H5402)/'SKU Master'!I5402</f>
        <v>0.448533640023002</v>
      </c>
      <c r="J5402" s="16" t="n">
        <v>4</v>
      </c>
      <c r="K5402" s="19" t="n">
        <f aca="false">J5402*C5402</f>
        <v>37.2</v>
      </c>
      <c r="L5402" s="16" t="s">
        <v>12295</v>
      </c>
      <c r="M5402" s="16" t="s">
        <v>12292</v>
      </c>
      <c r="N5402" s="16" t="s">
        <v>12017</v>
      </c>
      <c r="O5402" s="16" t="s">
        <v>12307</v>
      </c>
      <c r="P5402" s="16" t="s">
        <v>12296</v>
      </c>
      <c r="Q5402" s="16" t="s">
        <v>12017</v>
      </c>
    </row>
    <row r="5403" customFormat="false" ht="15" hidden="false" customHeight="false" outlineLevel="0" collapsed="false">
      <c r="A5403" s="14" t="str">
        <f aca="false">'SKU Master'!A5403</f>
        <v>13-00067</v>
      </c>
      <c r="B5403" s="14" t="str">
        <f aca="false">VLOOKUP(A5403,'SKU Master'!$A:$N,6,FALSE())</f>
        <v>Harborline Milk-Based Formula, 12.5 oz</v>
      </c>
      <c r="C5403" s="15" t="n">
        <v>6.8</v>
      </c>
      <c r="D5403" s="15" t="n">
        <v>8.5</v>
      </c>
      <c r="E5403" s="15" t="n">
        <v>5.9</v>
      </c>
      <c r="F5403" s="16" t="s">
        <v>12290</v>
      </c>
      <c r="G5403" s="16" t="s">
        <v>12021</v>
      </c>
      <c r="H5403" s="17" t="n">
        <v>15.83</v>
      </c>
      <c r="I5403" s="18" t="n">
        <f aca="false">('SKU Master'!I5403-H5403)/'SKU Master'!I5403</f>
        <v>0.402416006040015</v>
      </c>
      <c r="J5403" s="16" t="n">
        <v>5</v>
      </c>
      <c r="K5403" s="19" t="n">
        <f aca="false">J5403*C5403</f>
        <v>34</v>
      </c>
      <c r="L5403" s="16" t="s">
        <v>12295</v>
      </c>
      <c r="M5403" s="16" t="s">
        <v>12292</v>
      </c>
      <c r="N5403" s="16" t="s">
        <v>12017</v>
      </c>
      <c r="O5403" s="16" t="s">
        <v>12307</v>
      </c>
      <c r="P5403" s="16" t="s">
        <v>12296</v>
      </c>
      <c r="Q5403" s="16" t="s">
        <v>12017</v>
      </c>
    </row>
    <row r="5404" customFormat="false" ht="15" hidden="false" customHeight="false" outlineLevel="0" collapsed="false">
      <c r="A5404" s="14" t="str">
        <f aca="false">'SKU Master'!A5404</f>
        <v>13-00068</v>
      </c>
      <c r="B5404" s="14" t="str">
        <f aca="false">VLOOKUP(A5404,'SKU Master'!$A:$N,6,FALSE())</f>
        <v>Little Harbor Soy Formula, 12.5 oz</v>
      </c>
      <c r="C5404" s="15" t="n">
        <v>9.4</v>
      </c>
      <c r="D5404" s="15" t="n">
        <v>8.9</v>
      </c>
      <c r="E5404" s="15" t="n">
        <v>4.1</v>
      </c>
      <c r="F5404" s="16" t="s">
        <v>12290</v>
      </c>
      <c r="G5404" s="16" t="s">
        <v>12021</v>
      </c>
      <c r="H5404" s="17" t="n">
        <v>18.35</v>
      </c>
      <c r="I5404" s="18" t="n">
        <f aca="false">('SKU Master'!I5404-H5404)/'SKU Master'!I5404</f>
        <v>0.364832121841468</v>
      </c>
      <c r="J5404" s="16" t="n">
        <v>4</v>
      </c>
      <c r="K5404" s="19" t="n">
        <f aca="false">J5404*C5404</f>
        <v>37.6</v>
      </c>
      <c r="L5404" s="16" t="s">
        <v>12295</v>
      </c>
      <c r="M5404" s="16" t="s">
        <v>12292</v>
      </c>
      <c r="N5404" s="16" t="s">
        <v>12017</v>
      </c>
      <c r="O5404" s="16" t="s">
        <v>12307</v>
      </c>
      <c r="P5404" s="16" t="s">
        <v>12296</v>
      </c>
      <c r="Q5404" s="16" t="s">
        <v>12017</v>
      </c>
    </row>
    <row r="5405" customFormat="false" ht="15" hidden="false" customHeight="false" outlineLevel="0" collapsed="false">
      <c r="A5405" s="14" t="str">
        <f aca="false">'SKU Master'!A5405</f>
        <v>13-00069</v>
      </c>
      <c r="B5405" s="14" t="str">
        <f aca="false">VLOOKUP(A5405,'SKU Master'!$A:$N,6,FALSE())</f>
        <v>Little Harbor Milk-Based Formula, 20.5 oz</v>
      </c>
      <c r="C5405" s="15" t="n">
        <v>10.2</v>
      </c>
      <c r="D5405" s="15" t="n">
        <v>9.6</v>
      </c>
      <c r="E5405" s="15" t="n">
        <v>5.4</v>
      </c>
      <c r="F5405" s="16" t="s">
        <v>12290</v>
      </c>
      <c r="G5405" s="16" t="s">
        <v>12021</v>
      </c>
      <c r="H5405" s="17" t="n">
        <v>11.35</v>
      </c>
      <c r="I5405" s="18" t="n">
        <f aca="false">('SKU Master'!I5405-H5405)/'SKU Master'!I5405</f>
        <v>0.395955295369878</v>
      </c>
      <c r="J5405" s="16" t="n">
        <v>2</v>
      </c>
      <c r="K5405" s="19" t="n">
        <f aca="false">J5405*C5405</f>
        <v>20.4</v>
      </c>
      <c r="L5405" s="16" t="s">
        <v>12291</v>
      </c>
      <c r="M5405" s="16" t="s">
        <v>12292</v>
      </c>
      <c r="N5405" s="16" t="s">
        <v>12017</v>
      </c>
      <c r="O5405" s="16" t="s">
        <v>12307</v>
      </c>
      <c r="P5405" s="16" t="s">
        <v>12294</v>
      </c>
      <c r="Q5405" s="16" t="s">
        <v>12017</v>
      </c>
    </row>
    <row r="5406" customFormat="false" ht="15" hidden="false" customHeight="false" outlineLevel="0" collapsed="false">
      <c r="A5406" s="14" t="str">
        <f aca="false">'SKU Master'!A5406</f>
        <v>13-00070</v>
      </c>
      <c r="B5406" s="14" t="str">
        <f aca="false">VLOOKUP(A5406,'SKU Master'!$A:$N,6,FALSE())</f>
        <v>Harborline Sensitive Formula, 20.5 oz</v>
      </c>
      <c r="C5406" s="15" t="n">
        <v>8.6</v>
      </c>
      <c r="D5406" s="15" t="n">
        <v>7.4</v>
      </c>
      <c r="E5406" s="15" t="n">
        <v>6.5</v>
      </c>
      <c r="F5406" s="16" t="s">
        <v>12290</v>
      </c>
      <c r="G5406" s="16" t="s">
        <v>12021</v>
      </c>
      <c r="H5406" s="17" t="n">
        <v>9.78</v>
      </c>
      <c r="I5406" s="18" t="n">
        <f aca="false">('SKU Master'!I5406-H5406)/'SKU Master'!I5406</f>
        <v>0.420959147424512</v>
      </c>
      <c r="J5406" s="16" t="n">
        <v>1</v>
      </c>
      <c r="K5406" s="19" t="n">
        <f aca="false">J5406*C5406</f>
        <v>8.6</v>
      </c>
      <c r="L5406" s="16" t="s">
        <v>12291</v>
      </c>
      <c r="M5406" s="16" t="s">
        <v>12292</v>
      </c>
      <c r="N5406" s="16" t="s">
        <v>12017</v>
      </c>
      <c r="O5406" s="16" t="s">
        <v>12307</v>
      </c>
      <c r="P5406" s="16" t="s">
        <v>12294</v>
      </c>
      <c r="Q5406" s="16" t="s">
        <v>12017</v>
      </c>
    </row>
    <row r="5407" customFormat="false" ht="15" hidden="false" customHeight="false" outlineLevel="0" collapsed="false">
      <c r="A5407" s="14" t="str">
        <f aca="false">'SKU Master'!A5407</f>
        <v>13-00071</v>
      </c>
      <c r="B5407" s="14" t="str">
        <f aca="false">VLOOKUP(A5407,'SKU Master'!$A:$N,6,FALSE())</f>
        <v>Harborline Soy Formula, 20.5 oz</v>
      </c>
      <c r="C5407" s="15" t="n">
        <v>9.5</v>
      </c>
      <c r="D5407" s="15" t="n">
        <v>7.7</v>
      </c>
      <c r="E5407" s="15" t="n">
        <v>5.3</v>
      </c>
      <c r="F5407" s="16" t="s">
        <v>12290</v>
      </c>
      <c r="G5407" s="16" t="s">
        <v>12021</v>
      </c>
      <c r="H5407" s="17" t="n">
        <v>10.54</v>
      </c>
      <c r="I5407" s="18" t="n">
        <f aca="false">('SKU Master'!I5407-H5407)/'SKU Master'!I5407</f>
        <v>0.390399074609601</v>
      </c>
      <c r="J5407" s="16" t="n">
        <v>2</v>
      </c>
      <c r="K5407" s="19" t="n">
        <f aca="false">J5407*C5407</f>
        <v>19</v>
      </c>
      <c r="L5407" s="16" t="s">
        <v>12295</v>
      </c>
      <c r="M5407" s="16" t="s">
        <v>12292</v>
      </c>
      <c r="N5407" s="16" t="s">
        <v>12017</v>
      </c>
      <c r="O5407" s="16" t="s">
        <v>12307</v>
      </c>
      <c r="P5407" s="16" t="s">
        <v>12298</v>
      </c>
      <c r="Q5407" s="16" t="s">
        <v>12017</v>
      </c>
    </row>
    <row r="5408" customFormat="false" ht="15" hidden="false" customHeight="false" outlineLevel="0" collapsed="false">
      <c r="A5408" s="14" t="str">
        <f aca="false">'SKU Master'!A5408</f>
        <v>13-00072</v>
      </c>
      <c r="B5408" s="14" t="str">
        <f aca="false">VLOOKUP(A5408,'SKU Master'!$A:$N,6,FALSE())</f>
        <v>Harborline Milk-Based Formula, 20.5 oz</v>
      </c>
      <c r="C5408" s="15" t="n">
        <v>6.3</v>
      </c>
      <c r="D5408" s="15" t="n">
        <v>6.3</v>
      </c>
      <c r="E5408" s="15" t="n">
        <v>8</v>
      </c>
      <c r="F5408" s="16" t="s">
        <v>12290</v>
      </c>
      <c r="G5408" s="16" t="s">
        <v>12017</v>
      </c>
      <c r="H5408" s="17" t="n">
        <v>13.61</v>
      </c>
      <c r="I5408" s="18" t="n">
        <f aca="false">('SKU Master'!I5408-H5408)/'SKU Master'!I5408</f>
        <v>0.486221215553039</v>
      </c>
      <c r="J5408" s="16" t="n">
        <v>5</v>
      </c>
      <c r="K5408" s="19" t="n">
        <f aca="false">J5408*C5408</f>
        <v>31.5</v>
      </c>
      <c r="L5408" s="16" t="s">
        <v>12295</v>
      </c>
      <c r="M5408" s="16" t="s">
        <v>12292</v>
      </c>
      <c r="N5408" s="16" t="s">
        <v>12017</v>
      </c>
      <c r="O5408" s="16" t="s">
        <v>12307</v>
      </c>
      <c r="P5408" s="16" t="s">
        <v>12296</v>
      </c>
      <c r="Q5408" s="16" t="s">
        <v>12017</v>
      </c>
    </row>
    <row r="5409" customFormat="false" ht="15" hidden="false" customHeight="false" outlineLevel="0" collapsed="false">
      <c r="A5409" s="14" t="str">
        <f aca="false">'SKU Master'!A5409</f>
        <v>13-00073</v>
      </c>
      <c r="B5409" s="14" t="str">
        <f aca="false">VLOOKUP(A5409,'SKU Master'!$A:$N,6,FALSE())</f>
        <v>Tiny Steps Milk-Based Formula, 12.5 oz</v>
      </c>
      <c r="C5409" s="15" t="n">
        <v>8.1</v>
      </c>
      <c r="D5409" s="15" t="n">
        <v>7.3</v>
      </c>
      <c r="E5409" s="15" t="n">
        <v>5.6</v>
      </c>
      <c r="F5409" s="16" t="s">
        <v>12290</v>
      </c>
      <c r="G5409" s="16" t="s">
        <v>12021</v>
      </c>
      <c r="H5409" s="17" t="n">
        <v>16.58</v>
      </c>
      <c r="I5409" s="18" t="n">
        <f aca="false">('SKU Master'!I5409-H5409)/'SKU Master'!I5409</f>
        <v>0.305985768103809</v>
      </c>
      <c r="J5409" s="16" t="n">
        <v>6</v>
      </c>
      <c r="K5409" s="19" t="n">
        <f aca="false">J5409*C5409</f>
        <v>48.6</v>
      </c>
      <c r="L5409" s="16" t="s">
        <v>12295</v>
      </c>
      <c r="M5409" s="16" t="s">
        <v>12292</v>
      </c>
      <c r="N5409" s="16" t="s">
        <v>12017</v>
      </c>
      <c r="O5409" s="16" t="s">
        <v>12307</v>
      </c>
      <c r="P5409" s="16" t="s">
        <v>12297</v>
      </c>
      <c r="Q5409" s="16" t="s">
        <v>12017</v>
      </c>
    </row>
    <row r="5410" customFormat="false" ht="15" hidden="false" customHeight="false" outlineLevel="0" collapsed="false">
      <c r="A5410" s="14" t="str">
        <f aca="false">'SKU Master'!A5410</f>
        <v>13-00074</v>
      </c>
      <c r="B5410" s="14" t="str">
        <f aca="false">VLOOKUP(A5410,'SKU Master'!$A:$N,6,FALSE())</f>
        <v>Harborline Toddler Formula, 12.5 oz</v>
      </c>
      <c r="C5410" s="15" t="n">
        <v>11.9</v>
      </c>
      <c r="D5410" s="15" t="n">
        <v>9.7</v>
      </c>
      <c r="E5410" s="15" t="n">
        <v>4.8</v>
      </c>
      <c r="F5410" s="16" t="s">
        <v>12290</v>
      </c>
      <c r="G5410" s="16" t="s">
        <v>12017</v>
      </c>
      <c r="H5410" s="17" t="n">
        <v>16.03</v>
      </c>
      <c r="I5410" s="18" t="n">
        <f aca="false">('SKU Master'!I5410-H5410)/'SKU Master'!I5410</f>
        <v>0.392572944297082</v>
      </c>
      <c r="J5410" s="16" t="n">
        <v>2</v>
      </c>
      <c r="K5410" s="19" t="n">
        <f aca="false">J5410*C5410</f>
        <v>23.8</v>
      </c>
      <c r="L5410" s="16" t="s">
        <v>12295</v>
      </c>
      <c r="M5410" s="16" t="s">
        <v>12292</v>
      </c>
      <c r="N5410" s="16" t="s">
        <v>12017</v>
      </c>
      <c r="O5410" s="16" t="s">
        <v>12307</v>
      </c>
      <c r="P5410" s="16" t="s">
        <v>12298</v>
      </c>
      <c r="Q5410" s="16" t="s">
        <v>12017</v>
      </c>
    </row>
    <row r="5411" customFormat="false" ht="15" hidden="false" customHeight="false" outlineLevel="0" collapsed="false">
      <c r="A5411" s="14" t="str">
        <f aca="false">'SKU Master'!A5411</f>
        <v>13-00075</v>
      </c>
      <c r="B5411" s="14" t="str">
        <f aca="false">VLOOKUP(A5411,'SKU Master'!$A:$N,6,FALSE())</f>
        <v>Harborline Sensitive Formula, 12.5 oz</v>
      </c>
      <c r="C5411" s="15" t="n">
        <v>8.6</v>
      </c>
      <c r="D5411" s="15" t="n">
        <v>7.9</v>
      </c>
      <c r="E5411" s="15" t="n">
        <v>4.4</v>
      </c>
      <c r="F5411" s="16" t="s">
        <v>12290</v>
      </c>
      <c r="G5411" s="16" t="s">
        <v>12017</v>
      </c>
      <c r="H5411" s="17" t="n">
        <v>12.07</v>
      </c>
      <c r="I5411" s="18" t="n">
        <f aca="false">('SKU Master'!I5411-H5411)/'SKU Master'!I5411</f>
        <v>0.408043158410986</v>
      </c>
      <c r="J5411" s="16" t="n">
        <v>5</v>
      </c>
      <c r="K5411" s="19" t="n">
        <f aca="false">J5411*C5411</f>
        <v>43</v>
      </c>
      <c r="L5411" s="16" t="s">
        <v>12295</v>
      </c>
      <c r="M5411" s="16" t="s">
        <v>12292</v>
      </c>
      <c r="N5411" s="16" t="s">
        <v>12017</v>
      </c>
      <c r="O5411" s="16" t="s">
        <v>12307</v>
      </c>
      <c r="P5411" s="16" t="s">
        <v>12296</v>
      </c>
      <c r="Q5411" s="16" t="s">
        <v>12017</v>
      </c>
    </row>
    <row r="5412" customFormat="false" ht="15" hidden="false" customHeight="false" outlineLevel="0" collapsed="false">
      <c r="A5412" s="14" t="str">
        <f aca="false">'SKU Master'!A5412</f>
        <v>13-00076</v>
      </c>
      <c r="B5412" s="14" t="str">
        <f aca="false">VLOOKUP(A5412,'SKU Master'!$A:$N,6,FALSE())</f>
        <v>Tiny Steps Soy Formula, 12.5 oz</v>
      </c>
      <c r="C5412" s="15" t="n">
        <v>10.7</v>
      </c>
      <c r="D5412" s="15" t="n">
        <v>6.5</v>
      </c>
      <c r="E5412" s="15" t="n">
        <v>5.1</v>
      </c>
      <c r="F5412" s="16" t="s">
        <v>12290</v>
      </c>
      <c r="G5412" s="16" t="s">
        <v>12021</v>
      </c>
      <c r="H5412" s="17" t="n">
        <v>11.72</v>
      </c>
      <c r="I5412" s="18" t="n">
        <f aca="false">('SKU Master'!I5412-H5412)/'SKU Master'!I5412</f>
        <v>0.348526959421901</v>
      </c>
      <c r="J5412" s="16" t="n">
        <v>4</v>
      </c>
      <c r="K5412" s="19" t="n">
        <f aca="false">J5412*C5412</f>
        <v>42.8</v>
      </c>
      <c r="L5412" s="16" t="s">
        <v>12295</v>
      </c>
      <c r="M5412" s="16" t="s">
        <v>12292</v>
      </c>
      <c r="N5412" s="16" t="s">
        <v>12017</v>
      </c>
      <c r="O5412" s="16" t="s">
        <v>12307</v>
      </c>
      <c r="P5412" s="16" t="s">
        <v>12296</v>
      </c>
      <c r="Q5412" s="16" t="s">
        <v>12017</v>
      </c>
    </row>
    <row r="5413" customFormat="false" ht="15" hidden="false" customHeight="false" outlineLevel="0" collapsed="false">
      <c r="A5413" s="14" t="str">
        <f aca="false">'SKU Master'!A5413</f>
        <v>13-00077</v>
      </c>
      <c r="B5413" s="14" t="str">
        <f aca="false">VLOOKUP(A5413,'SKU Master'!$A:$N,6,FALSE())</f>
        <v>Tiny Steps Milk-Based Formula, 20.5 oz</v>
      </c>
      <c r="C5413" s="15" t="n">
        <v>7.6</v>
      </c>
      <c r="D5413" s="15" t="n">
        <v>10</v>
      </c>
      <c r="E5413" s="15" t="n">
        <v>5.8</v>
      </c>
      <c r="F5413" s="16" t="s">
        <v>12290</v>
      </c>
      <c r="G5413" s="16" t="s">
        <v>12021</v>
      </c>
      <c r="H5413" s="17" t="n">
        <v>14.16</v>
      </c>
      <c r="I5413" s="18" t="n">
        <f aca="false">('SKU Master'!I5413-H5413)/'SKU Master'!I5413</f>
        <v>0.444488034523342</v>
      </c>
      <c r="J5413" s="16" t="n">
        <v>3</v>
      </c>
      <c r="K5413" s="19" t="n">
        <f aca="false">J5413*C5413</f>
        <v>22.8</v>
      </c>
      <c r="L5413" s="16" t="s">
        <v>12295</v>
      </c>
      <c r="M5413" s="16" t="s">
        <v>12292</v>
      </c>
      <c r="N5413" s="16" t="s">
        <v>12017</v>
      </c>
      <c r="O5413" s="16" t="s">
        <v>12307</v>
      </c>
      <c r="P5413" s="16" t="s">
        <v>12298</v>
      </c>
      <c r="Q5413" s="16" t="s">
        <v>12017</v>
      </c>
    </row>
    <row r="5414" customFormat="false" ht="15" hidden="false" customHeight="false" outlineLevel="0" collapsed="false">
      <c r="A5414" s="14" t="str">
        <f aca="false">'SKU Master'!A5414</f>
        <v>13-00078</v>
      </c>
      <c r="B5414" s="14" t="str">
        <f aca="false">VLOOKUP(A5414,'SKU Master'!$A:$N,6,FALSE())</f>
        <v>Tiny Steps Sensitive Formula, 20.5 oz</v>
      </c>
      <c r="C5414" s="15" t="n">
        <v>10.5</v>
      </c>
      <c r="D5414" s="15" t="n">
        <v>11.2</v>
      </c>
      <c r="E5414" s="15" t="n">
        <v>6.3</v>
      </c>
      <c r="F5414" s="16" t="s">
        <v>12290</v>
      </c>
      <c r="G5414" s="16" t="s">
        <v>12021</v>
      </c>
      <c r="H5414" s="17" t="n">
        <v>13.02</v>
      </c>
      <c r="I5414" s="18" t="n">
        <f aca="false">('SKU Master'!I5414-H5414)/'SKU Master'!I5414</f>
        <v>0.433666811657242</v>
      </c>
      <c r="J5414" s="16" t="n">
        <v>4</v>
      </c>
      <c r="K5414" s="19" t="n">
        <f aca="false">J5414*C5414</f>
        <v>42</v>
      </c>
      <c r="L5414" s="16" t="s">
        <v>12295</v>
      </c>
      <c r="M5414" s="16" t="s">
        <v>12292</v>
      </c>
      <c r="N5414" s="16" t="s">
        <v>12017</v>
      </c>
      <c r="O5414" s="16" t="s">
        <v>12307</v>
      </c>
      <c r="P5414" s="16" t="s">
        <v>12296</v>
      </c>
      <c r="Q5414" s="16" t="s">
        <v>12017</v>
      </c>
    </row>
    <row r="5415" customFormat="false" ht="15" hidden="false" customHeight="false" outlineLevel="0" collapsed="false">
      <c r="A5415" s="14" t="str">
        <f aca="false">'SKU Master'!A5415</f>
        <v>13-00079</v>
      </c>
      <c r="B5415" s="14" t="str">
        <f aca="false">VLOOKUP(A5415,'SKU Master'!$A:$N,6,FALSE())</f>
        <v>Little Harbor Sensitive Formula, 12.5 oz</v>
      </c>
      <c r="C5415" s="15" t="n">
        <v>6</v>
      </c>
      <c r="D5415" s="15" t="n">
        <v>11.4</v>
      </c>
      <c r="E5415" s="15" t="n">
        <v>6.9</v>
      </c>
      <c r="F5415" s="16" t="s">
        <v>12290</v>
      </c>
      <c r="G5415" s="16" t="s">
        <v>12021</v>
      </c>
      <c r="H5415" s="17" t="n">
        <v>16.99</v>
      </c>
      <c r="I5415" s="18" t="n">
        <f aca="false">('SKU Master'!I5415-H5415)/'SKU Master'!I5415</f>
        <v>0.3994344291269</v>
      </c>
      <c r="J5415" s="16" t="n">
        <v>7</v>
      </c>
      <c r="K5415" s="19" t="n">
        <f aca="false">J5415*C5415</f>
        <v>42</v>
      </c>
      <c r="L5415" s="16" t="s">
        <v>12295</v>
      </c>
      <c r="M5415" s="16" t="s">
        <v>12292</v>
      </c>
      <c r="N5415" s="16" t="s">
        <v>12017</v>
      </c>
      <c r="O5415" s="16" t="s">
        <v>12307</v>
      </c>
      <c r="P5415" s="16" t="s">
        <v>12297</v>
      </c>
      <c r="Q5415" s="16" t="s">
        <v>12017</v>
      </c>
    </row>
    <row r="5416" customFormat="false" ht="15" hidden="false" customHeight="false" outlineLevel="0" collapsed="false">
      <c r="A5416" s="14" t="str">
        <f aca="false">'SKU Master'!A5416</f>
        <v>13-00080</v>
      </c>
      <c r="B5416" s="14" t="str">
        <f aca="false">VLOOKUP(A5416,'SKU Master'!$A:$N,6,FALSE())</f>
        <v>Harborline Soy Formula, 12.5 oz</v>
      </c>
      <c r="C5416" s="15" t="n">
        <v>7.4</v>
      </c>
      <c r="D5416" s="15" t="n">
        <v>10.9</v>
      </c>
      <c r="E5416" s="15" t="n">
        <v>7.2</v>
      </c>
      <c r="F5416" s="16" t="s">
        <v>12290</v>
      </c>
      <c r="G5416" s="16" t="s">
        <v>12021</v>
      </c>
      <c r="H5416" s="17" t="n">
        <v>14.9</v>
      </c>
      <c r="I5416" s="18" t="n">
        <f aca="false">('SKU Master'!I5416-H5416)/'SKU Master'!I5416</f>
        <v>0.473312124425592</v>
      </c>
      <c r="J5416" s="16" t="n">
        <v>5</v>
      </c>
      <c r="K5416" s="19" t="n">
        <f aca="false">J5416*C5416</f>
        <v>37</v>
      </c>
      <c r="L5416" s="16" t="s">
        <v>12295</v>
      </c>
      <c r="M5416" s="16" t="s">
        <v>12292</v>
      </c>
      <c r="N5416" s="16" t="s">
        <v>12017</v>
      </c>
      <c r="O5416" s="16" t="s">
        <v>12307</v>
      </c>
      <c r="P5416" s="16" t="s">
        <v>12297</v>
      </c>
      <c r="Q5416" s="16" t="s">
        <v>12017</v>
      </c>
    </row>
    <row r="5417" customFormat="false" ht="15" hidden="false" customHeight="false" outlineLevel="0" collapsed="false">
      <c r="A5417" s="14" t="str">
        <f aca="false">'SKU Master'!A5417</f>
        <v>13-00081</v>
      </c>
      <c r="B5417" s="14" t="str">
        <f aca="false">VLOOKUP(A5417,'SKU Master'!$A:$N,6,FALSE())</f>
        <v>Harborline Toddler Formula, 20.5 oz</v>
      </c>
      <c r="C5417" s="15" t="n">
        <v>9.4</v>
      </c>
      <c r="D5417" s="15" t="n">
        <v>6.4</v>
      </c>
      <c r="E5417" s="15" t="n">
        <v>7.9</v>
      </c>
      <c r="F5417" s="16" t="s">
        <v>12290</v>
      </c>
      <c r="G5417" s="16" t="s">
        <v>12021</v>
      </c>
      <c r="H5417" s="17" t="n">
        <v>13</v>
      </c>
      <c r="I5417" s="18" t="n">
        <f aca="false">('SKU Master'!I5417-H5417)/'SKU Master'!I5417</f>
        <v>0.416778824585016</v>
      </c>
      <c r="J5417" s="16" t="n">
        <v>3</v>
      </c>
      <c r="K5417" s="19" t="n">
        <f aca="false">J5417*C5417</f>
        <v>28.2</v>
      </c>
      <c r="L5417" s="16" t="s">
        <v>12295</v>
      </c>
      <c r="M5417" s="16" t="s">
        <v>12292</v>
      </c>
      <c r="N5417" s="16" t="s">
        <v>12017</v>
      </c>
      <c r="O5417" s="16" t="s">
        <v>12307</v>
      </c>
      <c r="P5417" s="16" t="s">
        <v>12298</v>
      </c>
      <c r="Q5417" s="16" t="s">
        <v>12017</v>
      </c>
    </row>
    <row r="5418" customFormat="false" ht="15" hidden="false" customHeight="false" outlineLevel="0" collapsed="false">
      <c r="A5418" s="14" t="str">
        <f aca="false">'SKU Master'!A5418</f>
        <v>13-00082</v>
      </c>
      <c r="B5418" s="14" t="str">
        <f aca="false">VLOOKUP(A5418,'SKU Master'!$A:$N,6,FALSE())</f>
        <v>Little Harbor Sensitive Formula, 20.5 oz</v>
      </c>
      <c r="C5418" s="15" t="n">
        <v>10.6</v>
      </c>
      <c r="D5418" s="15" t="n">
        <v>9.2</v>
      </c>
      <c r="E5418" s="15" t="n">
        <v>7.1</v>
      </c>
      <c r="F5418" s="16" t="s">
        <v>12290</v>
      </c>
      <c r="G5418" s="16" t="s">
        <v>12021</v>
      </c>
      <c r="H5418" s="17" t="n">
        <v>9</v>
      </c>
      <c r="I5418" s="18" t="n">
        <f aca="false">('SKU Master'!I5418-H5418)/'SKU Master'!I5418</f>
        <v>0.415204678362573</v>
      </c>
      <c r="J5418" s="16" t="n">
        <v>6</v>
      </c>
      <c r="K5418" s="19" t="n">
        <f aca="false">J5418*C5418</f>
        <v>63.6</v>
      </c>
      <c r="L5418" s="16" t="s">
        <v>12295</v>
      </c>
      <c r="M5418" s="16" t="s">
        <v>12292</v>
      </c>
      <c r="N5418" s="16" t="s">
        <v>12017</v>
      </c>
      <c r="O5418" s="16" t="s">
        <v>12307</v>
      </c>
      <c r="P5418" s="16" t="s">
        <v>12297</v>
      </c>
      <c r="Q5418" s="16" t="s">
        <v>12017</v>
      </c>
    </row>
    <row r="5419" customFormat="false" ht="15" hidden="false" customHeight="false" outlineLevel="0" collapsed="false">
      <c r="A5419" s="14" t="str">
        <f aca="false">'SKU Master'!A5419</f>
        <v>13-00083</v>
      </c>
      <c r="B5419" s="14" t="str">
        <f aca="false">VLOOKUP(A5419,'SKU Master'!$A:$N,6,FALSE())</f>
        <v>Little Harbor Toddler Formula, 20.5 oz</v>
      </c>
      <c r="C5419" s="15" t="n">
        <v>8</v>
      </c>
      <c r="D5419" s="15" t="n">
        <v>9</v>
      </c>
      <c r="E5419" s="15" t="n">
        <v>6.8</v>
      </c>
      <c r="F5419" s="16" t="s">
        <v>12290</v>
      </c>
      <c r="G5419" s="16" t="s">
        <v>12021</v>
      </c>
      <c r="H5419" s="17" t="n">
        <v>10.42</v>
      </c>
      <c r="I5419" s="18" t="n">
        <f aca="false">('SKU Master'!I5419-H5419)/'SKU Master'!I5419</f>
        <v>0.379392495533055</v>
      </c>
      <c r="J5419" s="16" t="n">
        <v>6</v>
      </c>
      <c r="K5419" s="19" t="n">
        <f aca="false">J5419*C5419</f>
        <v>48</v>
      </c>
      <c r="L5419" s="16" t="s">
        <v>12295</v>
      </c>
      <c r="M5419" s="16" t="s">
        <v>12292</v>
      </c>
      <c r="N5419" s="16" t="s">
        <v>12017</v>
      </c>
      <c r="O5419" s="16" t="s">
        <v>12307</v>
      </c>
      <c r="P5419" s="16" t="s">
        <v>12297</v>
      </c>
      <c r="Q5419" s="16" t="s">
        <v>12017</v>
      </c>
    </row>
    <row r="5420" customFormat="false" ht="15" hidden="false" customHeight="false" outlineLevel="0" collapsed="false">
      <c r="A5420" s="14" t="str">
        <f aca="false">'SKU Master'!A5420</f>
        <v>13-00084</v>
      </c>
      <c r="B5420" s="14" t="str">
        <f aca="false">VLOOKUP(A5420,'SKU Master'!$A:$N,6,FALSE())</f>
        <v>Tiny Steps Toddler Formula, 20.5 oz</v>
      </c>
      <c r="C5420" s="15" t="n">
        <v>7.5</v>
      </c>
      <c r="D5420" s="15" t="n">
        <v>9.4</v>
      </c>
      <c r="E5420" s="15" t="n">
        <v>8</v>
      </c>
      <c r="F5420" s="16" t="s">
        <v>12290</v>
      </c>
      <c r="G5420" s="16" t="s">
        <v>12021</v>
      </c>
      <c r="H5420" s="17" t="n">
        <v>14.11</v>
      </c>
      <c r="I5420" s="18" t="n">
        <f aca="false">('SKU Master'!I5420-H5420)/'SKU Master'!I5420</f>
        <v>0.444269397400551</v>
      </c>
      <c r="J5420" s="16" t="n">
        <v>5</v>
      </c>
      <c r="K5420" s="19" t="n">
        <f aca="false">J5420*C5420</f>
        <v>37.5</v>
      </c>
      <c r="L5420" s="16" t="s">
        <v>12295</v>
      </c>
      <c r="M5420" s="16" t="s">
        <v>12292</v>
      </c>
      <c r="N5420" s="16" t="s">
        <v>12017</v>
      </c>
      <c r="O5420" s="16" t="s">
        <v>12307</v>
      </c>
      <c r="P5420" s="16" t="s">
        <v>12296</v>
      </c>
      <c r="Q5420" s="16" t="s">
        <v>12021</v>
      </c>
    </row>
    <row r="5421" customFormat="false" ht="15" hidden="false" customHeight="false" outlineLevel="0" collapsed="false">
      <c r="A5421" s="14" t="str">
        <f aca="false">'SKU Master'!A5421</f>
        <v>13-00085</v>
      </c>
      <c r="B5421" s="14" t="str">
        <f aca="false">VLOOKUP(A5421,'SKU Master'!$A:$N,6,FALSE())</f>
        <v>Little Harbor Toddler Formula, 12.5 oz</v>
      </c>
      <c r="C5421" s="15" t="n">
        <v>11.6</v>
      </c>
      <c r="D5421" s="15" t="n">
        <v>9.4</v>
      </c>
      <c r="E5421" s="15" t="n">
        <v>5.7</v>
      </c>
      <c r="F5421" s="16" t="s">
        <v>12290</v>
      </c>
      <c r="G5421" s="16" t="s">
        <v>12021</v>
      </c>
      <c r="H5421" s="17" t="n">
        <v>11.06</v>
      </c>
      <c r="I5421" s="18" t="n">
        <f aca="false">('SKU Master'!I5421-H5421)/'SKU Master'!I5421</f>
        <v>0.367638650657519</v>
      </c>
      <c r="J5421" s="16" t="n">
        <v>2</v>
      </c>
      <c r="K5421" s="19" t="n">
        <f aca="false">J5421*C5421</f>
        <v>23.2</v>
      </c>
      <c r="L5421" s="16" t="s">
        <v>12295</v>
      </c>
      <c r="M5421" s="16" t="s">
        <v>12292</v>
      </c>
      <c r="N5421" s="16" t="s">
        <v>12017</v>
      </c>
      <c r="O5421" s="16" t="s">
        <v>12307</v>
      </c>
      <c r="P5421" s="16" t="s">
        <v>12294</v>
      </c>
      <c r="Q5421" s="16" t="s">
        <v>12017</v>
      </c>
    </row>
    <row r="5422" customFormat="false" ht="15" hidden="false" customHeight="false" outlineLevel="0" collapsed="false">
      <c r="A5422" s="14" t="str">
        <f aca="false">'SKU Master'!A5422</f>
        <v>14-00001</v>
      </c>
      <c r="B5422" s="14" t="str">
        <f aca="false">VLOOKUP(A5422,'SKU Master'!$A:$N,6,FALSE())</f>
        <v>Pawmesa Dry Dog Food Chicken, 15 lb</v>
      </c>
      <c r="C5422" s="15" t="n">
        <v>9.1</v>
      </c>
      <c r="D5422" s="15" t="n">
        <v>6.1</v>
      </c>
      <c r="E5422" s="15" t="n">
        <v>6.9</v>
      </c>
      <c r="F5422" s="16" t="s">
        <v>12309</v>
      </c>
      <c r="G5422" s="16" t="s">
        <v>12021</v>
      </c>
      <c r="H5422" s="17" t="n">
        <v>4.4</v>
      </c>
      <c r="I5422" s="18" t="n">
        <f aca="false">('SKU Master'!I5422-H5422)/'SKU Master'!I5422</f>
        <v>0.351988217967599</v>
      </c>
      <c r="J5422" s="16" t="n">
        <v>6</v>
      </c>
      <c r="K5422" s="19" t="n">
        <f aca="false">J5422*C5422</f>
        <v>54.6</v>
      </c>
      <c r="L5422" s="16" t="s">
        <v>12295</v>
      </c>
      <c r="M5422" s="16" t="s">
        <v>12292</v>
      </c>
      <c r="N5422" s="16" t="s">
        <v>12017</v>
      </c>
      <c r="O5422" s="16" t="s">
        <v>12307</v>
      </c>
      <c r="P5422" s="16" t="s">
        <v>12296</v>
      </c>
      <c r="Q5422" s="16" t="s">
        <v>12021</v>
      </c>
    </row>
    <row r="5423" customFormat="false" ht="15" hidden="false" customHeight="false" outlineLevel="0" collapsed="false">
      <c r="A5423" s="14" t="str">
        <f aca="false">'SKU Master'!A5423</f>
        <v>14-00002</v>
      </c>
      <c r="B5423" s="14" t="str">
        <f aca="false">VLOOKUP(A5423,'SKU Master'!$A:$N,6,FALSE())</f>
        <v>Harborline Puppy Food, 13 oz</v>
      </c>
      <c r="C5423" s="15" t="n">
        <v>4.3</v>
      </c>
      <c r="D5423" s="15" t="n">
        <v>6.9</v>
      </c>
      <c r="E5423" s="15" t="n">
        <v>6</v>
      </c>
      <c r="F5423" s="16" t="s">
        <v>12309</v>
      </c>
      <c r="G5423" s="16" t="s">
        <v>12021</v>
      </c>
      <c r="H5423" s="17" t="n">
        <v>5.54</v>
      </c>
      <c r="I5423" s="18" t="n">
        <f aca="false">('SKU Master'!I5423-H5423)/'SKU Master'!I5423</f>
        <v>0.445445445445445</v>
      </c>
      <c r="J5423" s="16" t="n">
        <v>3</v>
      </c>
      <c r="K5423" s="19" t="n">
        <f aca="false">J5423*C5423</f>
        <v>12.9</v>
      </c>
      <c r="L5423" s="16" t="s">
        <v>12295</v>
      </c>
      <c r="M5423" s="16" t="s">
        <v>12292</v>
      </c>
      <c r="N5423" s="16" t="s">
        <v>12017</v>
      </c>
      <c r="O5423" s="16" t="s">
        <v>12307</v>
      </c>
      <c r="P5423" s="16" t="s">
        <v>12298</v>
      </c>
      <c r="Q5423" s="16" t="s">
        <v>12021</v>
      </c>
    </row>
    <row r="5424" customFormat="false" ht="15" hidden="false" customHeight="false" outlineLevel="0" collapsed="false">
      <c r="A5424" s="14" t="str">
        <f aca="false">'SKU Master'!A5424</f>
        <v>14-00003</v>
      </c>
      <c r="B5424" s="14" t="str">
        <f aca="false">VLOOKUP(A5424,'SKU Master'!$A:$N,6,FALSE())</f>
        <v>Pawmesa Dry Dog Food Beef, 15 lb</v>
      </c>
      <c r="C5424" s="15" t="n">
        <v>6.9</v>
      </c>
      <c r="D5424" s="15" t="n">
        <v>7.4</v>
      </c>
      <c r="E5424" s="15" t="n">
        <v>7.7</v>
      </c>
      <c r="F5424" s="16" t="s">
        <v>12309</v>
      </c>
      <c r="G5424" s="16" t="s">
        <v>12021</v>
      </c>
      <c r="H5424" s="17" t="n">
        <v>15.08</v>
      </c>
      <c r="I5424" s="18" t="n">
        <f aca="false">('SKU Master'!I5424-H5424)/'SKU Master'!I5424</f>
        <v>0.426397869912514</v>
      </c>
      <c r="J5424" s="16" t="n">
        <v>7</v>
      </c>
      <c r="K5424" s="19" t="n">
        <f aca="false">J5424*C5424</f>
        <v>48.3</v>
      </c>
      <c r="L5424" s="16" t="s">
        <v>12295</v>
      </c>
      <c r="M5424" s="16" t="s">
        <v>12292</v>
      </c>
      <c r="N5424" s="16" t="s">
        <v>12017</v>
      </c>
      <c r="O5424" s="16" t="s">
        <v>12307</v>
      </c>
      <c r="P5424" s="16" t="s">
        <v>12297</v>
      </c>
      <c r="Q5424" s="16" t="s">
        <v>12017</v>
      </c>
    </row>
    <row r="5425" customFormat="false" ht="15" hidden="false" customHeight="false" outlineLevel="0" collapsed="false">
      <c r="A5425" s="14" t="str">
        <f aca="false">'SKU Master'!A5425</f>
        <v>14-00004</v>
      </c>
      <c r="B5425" s="14" t="str">
        <f aca="false">VLOOKUP(A5425,'SKU Master'!$A:$N,6,FALSE())</f>
        <v>Harborline Wet Dog Food, 30 lb</v>
      </c>
      <c r="C5425" s="15" t="n">
        <v>6.2</v>
      </c>
      <c r="D5425" s="15" t="n">
        <v>10.4</v>
      </c>
      <c r="E5425" s="15" t="n">
        <v>7.9</v>
      </c>
      <c r="F5425" s="16" t="s">
        <v>12290</v>
      </c>
      <c r="G5425" s="16" t="s">
        <v>12021</v>
      </c>
      <c r="H5425" s="17" t="n">
        <v>1.83</v>
      </c>
      <c r="I5425" s="18" t="n">
        <f aca="false">('SKU Master'!I5425-H5425)/'SKU Master'!I5425</f>
        <v>0.475644699140401</v>
      </c>
      <c r="J5425" s="16" t="n">
        <v>2</v>
      </c>
      <c r="K5425" s="19" t="n">
        <f aca="false">J5425*C5425</f>
        <v>12.4</v>
      </c>
      <c r="L5425" s="16" t="s">
        <v>12295</v>
      </c>
      <c r="M5425" s="16" t="s">
        <v>12292</v>
      </c>
      <c r="N5425" s="16" t="s">
        <v>12017</v>
      </c>
      <c r="O5425" s="16" t="s">
        <v>12307</v>
      </c>
      <c r="P5425" s="16" t="s">
        <v>12298</v>
      </c>
      <c r="Q5425" s="16" t="s">
        <v>12017</v>
      </c>
    </row>
    <row r="5426" customFormat="false" ht="15" hidden="false" customHeight="false" outlineLevel="0" collapsed="false">
      <c r="A5426" s="14" t="str">
        <f aca="false">'SKU Master'!A5426</f>
        <v>14-00005</v>
      </c>
      <c r="B5426" s="14" t="str">
        <f aca="false">VLOOKUP(A5426,'SKU Master'!$A:$N,6,FALSE())</f>
        <v>Wagswell Puppy Food, 30 lb</v>
      </c>
      <c r="C5426" s="15" t="n">
        <v>8.8</v>
      </c>
      <c r="D5426" s="15" t="n">
        <v>9.5</v>
      </c>
      <c r="E5426" s="15" t="n">
        <v>6.4</v>
      </c>
      <c r="F5426" s="16" t="s">
        <v>12309</v>
      </c>
      <c r="G5426" s="16" t="s">
        <v>12021</v>
      </c>
      <c r="H5426" s="17" t="n">
        <v>20</v>
      </c>
      <c r="I5426" s="18" t="n">
        <f aca="false">('SKU Master'!I5426-H5426)/'SKU Master'!I5426</f>
        <v>0.364877738964751</v>
      </c>
      <c r="J5426" s="16" t="n">
        <v>2</v>
      </c>
      <c r="K5426" s="19" t="n">
        <f aca="false">J5426*C5426</f>
        <v>17.6</v>
      </c>
      <c r="L5426" s="16" t="s">
        <v>12291</v>
      </c>
      <c r="M5426" s="16" t="s">
        <v>12292</v>
      </c>
      <c r="N5426" s="16" t="s">
        <v>12017</v>
      </c>
      <c r="O5426" s="16" t="s">
        <v>12307</v>
      </c>
      <c r="P5426" s="16" t="s">
        <v>12294</v>
      </c>
      <c r="Q5426" s="16" t="s">
        <v>12017</v>
      </c>
    </row>
    <row r="5427" customFormat="false" ht="15" hidden="false" customHeight="false" outlineLevel="0" collapsed="false">
      <c r="A5427" s="14" t="str">
        <f aca="false">'SKU Master'!A5427</f>
        <v>14-00006</v>
      </c>
      <c r="B5427" s="14" t="str">
        <f aca="false">VLOOKUP(A5427,'SKU Master'!$A:$N,6,FALSE())</f>
        <v>Wagswell Dry Dog Food Beef, 30 lb</v>
      </c>
      <c r="C5427" s="15" t="n">
        <v>9.3</v>
      </c>
      <c r="D5427" s="15" t="n">
        <v>13.3</v>
      </c>
      <c r="E5427" s="15" t="n">
        <v>3.6</v>
      </c>
      <c r="F5427" s="16" t="s">
        <v>12290</v>
      </c>
      <c r="G5427" s="16" t="s">
        <v>12021</v>
      </c>
      <c r="H5427" s="17" t="n">
        <v>7.67</v>
      </c>
      <c r="I5427" s="18" t="n">
        <f aca="false">('SKU Master'!I5427-H5427)/'SKU Master'!I5427</f>
        <v>0.320637732506643</v>
      </c>
      <c r="J5427" s="16" t="n">
        <v>5</v>
      </c>
      <c r="K5427" s="19" t="n">
        <f aca="false">J5427*C5427</f>
        <v>46.5</v>
      </c>
      <c r="L5427" s="16" t="s">
        <v>12295</v>
      </c>
      <c r="M5427" s="16" t="s">
        <v>12292</v>
      </c>
      <c r="N5427" s="16" t="s">
        <v>12017</v>
      </c>
      <c r="O5427" s="16" t="s">
        <v>12307</v>
      </c>
      <c r="P5427" s="16" t="s">
        <v>12296</v>
      </c>
      <c r="Q5427" s="16" t="s">
        <v>12017</v>
      </c>
    </row>
    <row r="5428" customFormat="false" ht="15" hidden="false" customHeight="false" outlineLevel="0" collapsed="false">
      <c r="A5428" s="14" t="str">
        <f aca="false">'SKU Master'!A5428</f>
        <v>14-00007</v>
      </c>
      <c r="B5428" s="14" t="str">
        <f aca="false">VLOOKUP(A5428,'SKU Master'!$A:$N,6,FALSE())</f>
        <v>Pawmesa Puppy Food, 15 lb</v>
      </c>
      <c r="C5428" s="15" t="n">
        <v>6</v>
      </c>
      <c r="D5428" s="15" t="n">
        <v>11</v>
      </c>
      <c r="E5428" s="15" t="n">
        <v>3.8</v>
      </c>
      <c r="F5428" s="16" t="s">
        <v>12290</v>
      </c>
      <c r="G5428" s="16" t="s">
        <v>12021</v>
      </c>
      <c r="H5428" s="17" t="n">
        <v>11.51</v>
      </c>
      <c r="I5428" s="18" t="n">
        <f aca="false">('SKU Master'!I5428-H5428)/'SKU Master'!I5428</f>
        <v>0.314472900536033</v>
      </c>
      <c r="J5428" s="16" t="n">
        <v>5</v>
      </c>
      <c r="K5428" s="19" t="n">
        <f aca="false">J5428*C5428</f>
        <v>30</v>
      </c>
      <c r="L5428" s="16" t="s">
        <v>12295</v>
      </c>
      <c r="M5428" s="16" t="s">
        <v>12292</v>
      </c>
      <c r="N5428" s="16" t="s">
        <v>12017</v>
      </c>
      <c r="O5428" s="16" t="s">
        <v>12307</v>
      </c>
      <c r="P5428" s="16" t="s">
        <v>12296</v>
      </c>
      <c r="Q5428" s="16" t="s">
        <v>12017</v>
      </c>
    </row>
    <row r="5429" customFormat="false" ht="15" hidden="false" customHeight="false" outlineLevel="0" collapsed="false">
      <c r="A5429" s="14" t="str">
        <f aca="false">'SKU Master'!A5429</f>
        <v>14-00008</v>
      </c>
      <c r="B5429" s="14" t="str">
        <f aca="false">VLOOKUP(A5429,'SKU Master'!$A:$N,6,FALSE())</f>
        <v>Harborline Dry Dog Food Beef, 30 lb</v>
      </c>
      <c r="C5429" s="15" t="n">
        <v>9.9</v>
      </c>
      <c r="D5429" s="15" t="n">
        <v>13.9</v>
      </c>
      <c r="E5429" s="15" t="n">
        <v>4.6</v>
      </c>
      <c r="F5429" s="16" t="s">
        <v>12309</v>
      </c>
      <c r="G5429" s="16" t="s">
        <v>12021</v>
      </c>
      <c r="H5429" s="17" t="n">
        <v>18.49</v>
      </c>
      <c r="I5429" s="18" t="n">
        <f aca="false">('SKU Master'!I5429-H5429)/'SKU Master'!I5429</f>
        <v>0.422006877149109</v>
      </c>
      <c r="J5429" s="16" t="n">
        <v>7</v>
      </c>
      <c r="K5429" s="19" t="n">
        <f aca="false">J5429*C5429</f>
        <v>69.3</v>
      </c>
      <c r="L5429" s="16" t="s">
        <v>12295</v>
      </c>
      <c r="M5429" s="16" t="s">
        <v>12292</v>
      </c>
      <c r="N5429" s="16" t="s">
        <v>12017</v>
      </c>
      <c r="O5429" s="16" t="s">
        <v>12307</v>
      </c>
      <c r="P5429" s="16" t="s">
        <v>12297</v>
      </c>
      <c r="Q5429" s="16" t="s">
        <v>12017</v>
      </c>
    </row>
    <row r="5430" customFormat="false" ht="15" hidden="false" customHeight="false" outlineLevel="0" collapsed="false">
      <c r="A5430" s="14" t="str">
        <f aca="false">'SKU Master'!A5430</f>
        <v>14-00009</v>
      </c>
      <c r="B5430" s="14" t="str">
        <f aca="false">VLOOKUP(A5430,'SKU Master'!$A:$N,6,FALSE())</f>
        <v>Harborline Dry Dog Food Chicken, 13 oz</v>
      </c>
      <c r="C5430" s="15" t="n">
        <v>7.3</v>
      </c>
      <c r="D5430" s="15" t="n">
        <v>11.9</v>
      </c>
      <c r="E5430" s="15" t="n">
        <v>4.4</v>
      </c>
      <c r="F5430" s="16" t="s">
        <v>12309</v>
      </c>
      <c r="G5430" s="16" t="s">
        <v>12021</v>
      </c>
      <c r="H5430" s="17" t="n">
        <v>2.54</v>
      </c>
      <c r="I5430" s="18" t="n">
        <f aca="false">('SKU Master'!I5430-H5430)/'SKU Master'!I5430</f>
        <v>0.407925407925408</v>
      </c>
      <c r="J5430" s="16" t="n">
        <v>8</v>
      </c>
      <c r="K5430" s="19" t="n">
        <f aca="false">J5430*C5430</f>
        <v>58.4</v>
      </c>
      <c r="L5430" s="16" t="s">
        <v>12295</v>
      </c>
      <c r="M5430" s="16" t="s">
        <v>12292</v>
      </c>
      <c r="N5430" s="16" t="s">
        <v>12017</v>
      </c>
      <c r="O5430" s="16" t="s">
        <v>12307</v>
      </c>
      <c r="P5430" s="16" t="s">
        <v>12297</v>
      </c>
      <c r="Q5430" s="16" t="s">
        <v>12017</v>
      </c>
    </row>
    <row r="5431" customFormat="false" ht="15" hidden="false" customHeight="false" outlineLevel="0" collapsed="false">
      <c r="A5431" s="14" t="str">
        <f aca="false">'SKU Master'!A5431</f>
        <v>14-00010</v>
      </c>
      <c r="B5431" s="14" t="str">
        <f aca="false">VLOOKUP(A5431,'SKU Master'!$A:$N,6,FALSE())</f>
        <v>Harborline Senior Dog Food, 15 lb</v>
      </c>
      <c r="C5431" s="15" t="n">
        <v>6</v>
      </c>
      <c r="D5431" s="15" t="n">
        <v>12.4</v>
      </c>
      <c r="E5431" s="15" t="n">
        <v>7.6</v>
      </c>
      <c r="F5431" s="16" t="s">
        <v>12309</v>
      </c>
      <c r="G5431" s="16" t="s">
        <v>12021</v>
      </c>
      <c r="H5431" s="17" t="n">
        <v>13.65</v>
      </c>
      <c r="I5431" s="18" t="n">
        <f aca="false">('SKU Master'!I5431-H5431)/'SKU Master'!I5431</f>
        <v>0.390352836087539</v>
      </c>
      <c r="J5431" s="16" t="n">
        <v>5</v>
      </c>
      <c r="K5431" s="19" t="n">
        <f aca="false">J5431*C5431</f>
        <v>30</v>
      </c>
      <c r="L5431" s="16" t="s">
        <v>12295</v>
      </c>
      <c r="M5431" s="16" t="s">
        <v>12292</v>
      </c>
      <c r="N5431" s="16" t="s">
        <v>12017</v>
      </c>
      <c r="O5431" s="16" t="s">
        <v>12307</v>
      </c>
      <c r="P5431" s="16" t="s">
        <v>12296</v>
      </c>
      <c r="Q5431" s="16" t="s">
        <v>12017</v>
      </c>
    </row>
    <row r="5432" customFormat="false" ht="15" hidden="false" customHeight="false" outlineLevel="0" collapsed="false">
      <c r="A5432" s="14" t="str">
        <f aca="false">'SKU Master'!A5432</f>
        <v>14-00011</v>
      </c>
      <c r="B5432" s="14" t="str">
        <f aca="false">VLOOKUP(A5432,'SKU Master'!$A:$N,6,FALSE())</f>
        <v>Harborline Senior Dog Food, 30 lb</v>
      </c>
      <c r="C5432" s="15" t="n">
        <v>6.6</v>
      </c>
      <c r="D5432" s="15" t="n">
        <v>8.5</v>
      </c>
      <c r="E5432" s="15" t="n">
        <v>5.2</v>
      </c>
      <c r="F5432" s="16" t="s">
        <v>12290</v>
      </c>
      <c r="G5432" s="16" t="s">
        <v>12021</v>
      </c>
      <c r="H5432" s="17" t="n">
        <v>9.36</v>
      </c>
      <c r="I5432" s="18" t="n">
        <f aca="false">('SKU Master'!I5432-H5432)/'SKU Master'!I5432</f>
        <v>0.519753719856337</v>
      </c>
      <c r="J5432" s="16" t="n">
        <v>6</v>
      </c>
      <c r="K5432" s="19" t="n">
        <f aca="false">J5432*C5432</f>
        <v>39.6</v>
      </c>
      <c r="L5432" s="16" t="s">
        <v>12295</v>
      </c>
      <c r="M5432" s="16" t="s">
        <v>12292</v>
      </c>
      <c r="N5432" s="16" t="s">
        <v>12017</v>
      </c>
      <c r="O5432" s="16" t="s">
        <v>12307</v>
      </c>
      <c r="P5432" s="16" t="s">
        <v>12296</v>
      </c>
      <c r="Q5432" s="16" t="s">
        <v>12021</v>
      </c>
    </row>
    <row r="5433" customFormat="false" ht="15" hidden="false" customHeight="false" outlineLevel="0" collapsed="false">
      <c r="A5433" s="14" t="str">
        <f aca="false">'SKU Master'!A5433</f>
        <v>14-00012</v>
      </c>
      <c r="B5433" s="14" t="str">
        <f aca="false">VLOOKUP(A5433,'SKU Master'!$A:$N,6,FALSE())</f>
        <v>Pawmesa Senior Dog Food, 15 lb</v>
      </c>
      <c r="C5433" s="15" t="n">
        <v>4.3</v>
      </c>
      <c r="D5433" s="15" t="n">
        <v>13.3</v>
      </c>
      <c r="E5433" s="15" t="n">
        <v>7.3</v>
      </c>
      <c r="F5433" s="16" t="s">
        <v>12309</v>
      </c>
      <c r="G5433" s="16" t="s">
        <v>12021</v>
      </c>
      <c r="H5433" s="17" t="n">
        <v>2.64</v>
      </c>
      <c r="I5433" s="18" t="n">
        <f aca="false">('SKU Master'!I5433-H5433)/'SKU Master'!I5433</f>
        <v>0.303430079155673</v>
      </c>
      <c r="J5433" s="16" t="n">
        <v>4</v>
      </c>
      <c r="K5433" s="19" t="n">
        <f aca="false">J5433*C5433</f>
        <v>17.2</v>
      </c>
      <c r="L5433" s="16" t="s">
        <v>12295</v>
      </c>
      <c r="M5433" s="16" t="s">
        <v>12292</v>
      </c>
      <c r="N5433" s="16" t="s">
        <v>12017</v>
      </c>
      <c r="O5433" s="16" t="s">
        <v>12307</v>
      </c>
      <c r="P5433" s="16" t="s">
        <v>12296</v>
      </c>
      <c r="Q5433" s="16" t="s">
        <v>12017</v>
      </c>
    </row>
    <row r="5434" customFormat="false" ht="15" hidden="false" customHeight="false" outlineLevel="0" collapsed="false">
      <c r="A5434" s="14" t="str">
        <f aca="false">'SKU Master'!A5434</f>
        <v>14-00013</v>
      </c>
      <c r="B5434" s="14" t="str">
        <f aca="false">VLOOKUP(A5434,'SKU Master'!$A:$N,6,FALSE())</f>
        <v>Pawmesa Puppy Food, 30 lb</v>
      </c>
      <c r="C5434" s="15" t="n">
        <v>9.5</v>
      </c>
      <c r="D5434" s="15" t="n">
        <v>13.6</v>
      </c>
      <c r="E5434" s="15" t="n">
        <v>7.3</v>
      </c>
      <c r="F5434" s="16" t="s">
        <v>12290</v>
      </c>
      <c r="G5434" s="16" t="s">
        <v>12021</v>
      </c>
      <c r="H5434" s="17" t="n">
        <v>9.43</v>
      </c>
      <c r="I5434" s="18" t="n">
        <f aca="false">('SKU Master'!I5434-H5434)/'SKU Master'!I5434</f>
        <v>0.428138265615525</v>
      </c>
      <c r="J5434" s="16" t="n">
        <v>4</v>
      </c>
      <c r="K5434" s="19" t="n">
        <f aca="false">J5434*C5434</f>
        <v>38</v>
      </c>
      <c r="L5434" s="16" t="s">
        <v>12295</v>
      </c>
      <c r="M5434" s="16" t="s">
        <v>12292</v>
      </c>
      <c r="N5434" s="16" t="s">
        <v>12017</v>
      </c>
      <c r="O5434" s="16" t="s">
        <v>12307</v>
      </c>
      <c r="P5434" s="16" t="s">
        <v>12298</v>
      </c>
      <c r="Q5434" s="16" t="s">
        <v>12017</v>
      </c>
    </row>
    <row r="5435" customFormat="false" ht="15" hidden="false" customHeight="false" outlineLevel="0" collapsed="false">
      <c r="A5435" s="14" t="str">
        <f aca="false">'SKU Master'!A5435</f>
        <v>14-00014</v>
      </c>
      <c r="B5435" s="14" t="str">
        <f aca="false">VLOOKUP(A5435,'SKU Master'!$A:$N,6,FALSE())</f>
        <v>Harborline Dry Dog Food Beef, 13 oz</v>
      </c>
      <c r="C5435" s="15" t="n">
        <v>9.7</v>
      </c>
      <c r="D5435" s="15" t="n">
        <v>13.2</v>
      </c>
      <c r="E5435" s="15" t="n">
        <v>6.3</v>
      </c>
      <c r="F5435" s="16" t="s">
        <v>12309</v>
      </c>
      <c r="G5435" s="16" t="s">
        <v>12021</v>
      </c>
      <c r="H5435" s="17" t="n">
        <v>17.29</v>
      </c>
      <c r="I5435" s="18" t="n">
        <f aca="false">('SKU Master'!I5435-H5435)/'SKU Master'!I5435</f>
        <v>0.413699559172601</v>
      </c>
      <c r="J5435" s="16" t="n">
        <v>7</v>
      </c>
      <c r="K5435" s="19" t="n">
        <f aca="false">J5435*C5435</f>
        <v>67.9</v>
      </c>
      <c r="L5435" s="16" t="s">
        <v>12295</v>
      </c>
      <c r="M5435" s="16" t="s">
        <v>12292</v>
      </c>
      <c r="N5435" s="16" t="s">
        <v>12017</v>
      </c>
      <c r="O5435" s="16" t="s">
        <v>12307</v>
      </c>
      <c r="P5435" s="16" t="s">
        <v>12297</v>
      </c>
      <c r="Q5435" s="16" t="s">
        <v>12017</v>
      </c>
    </row>
    <row r="5436" customFormat="false" ht="15" hidden="false" customHeight="false" outlineLevel="0" collapsed="false">
      <c r="A5436" s="14" t="str">
        <f aca="false">'SKU Master'!A5436</f>
        <v>14-00015</v>
      </c>
      <c r="B5436" s="14" t="str">
        <f aca="false">VLOOKUP(A5436,'SKU Master'!$A:$N,6,FALSE())</f>
        <v>Wagswell Dry Dog Food Chicken, 30 lb</v>
      </c>
      <c r="C5436" s="15" t="n">
        <v>4.9</v>
      </c>
      <c r="D5436" s="15" t="n">
        <v>11.8</v>
      </c>
      <c r="E5436" s="15" t="n">
        <v>6.2</v>
      </c>
      <c r="F5436" s="16" t="s">
        <v>12309</v>
      </c>
      <c r="G5436" s="16" t="s">
        <v>12021</v>
      </c>
      <c r="H5436" s="17" t="n">
        <v>22.32</v>
      </c>
      <c r="I5436" s="18" t="n">
        <f aca="false">('SKU Master'!I5436-H5436)/'SKU Master'!I5436</f>
        <v>0.331536388140162</v>
      </c>
      <c r="J5436" s="16" t="n">
        <v>3</v>
      </c>
      <c r="K5436" s="19" t="n">
        <f aca="false">J5436*C5436</f>
        <v>14.7</v>
      </c>
      <c r="L5436" s="16" t="s">
        <v>12295</v>
      </c>
      <c r="M5436" s="16" t="s">
        <v>12292</v>
      </c>
      <c r="N5436" s="16" t="s">
        <v>12017</v>
      </c>
      <c r="O5436" s="16" t="s">
        <v>12307</v>
      </c>
      <c r="P5436" s="16" t="s">
        <v>12298</v>
      </c>
      <c r="Q5436" s="16" t="s">
        <v>12017</v>
      </c>
    </row>
    <row r="5437" customFormat="false" ht="15" hidden="false" customHeight="false" outlineLevel="0" collapsed="false">
      <c r="A5437" s="14" t="str">
        <f aca="false">'SKU Master'!A5437</f>
        <v>14-00016</v>
      </c>
      <c r="B5437" s="14" t="str">
        <f aca="false">VLOOKUP(A5437,'SKU Master'!$A:$N,6,FALSE())</f>
        <v>Wagswell Wet Dog Food, 15 lb</v>
      </c>
      <c r="C5437" s="15" t="n">
        <v>8.1</v>
      </c>
      <c r="D5437" s="15" t="n">
        <v>6.1</v>
      </c>
      <c r="E5437" s="15" t="n">
        <v>5.1</v>
      </c>
      <c r="F5437" s="16" t="s">
        <v>12290</v>
      </c>
      <c r="G5437" s="16" t="s">
        <v>12017</v>
      </c>
      <c r="H5437" s="17" t="n">
        <v>4.43</v>
      </c>
      <c r="I5437" s="18" t="n">
        <f aca="false">('SKU Master'!I5437-H5437)/'SKU Master'!I5437</f>
        <v>0.445556946182728</v>
      </c>
      <c r="J5437" s="16" t="n">
        <v>1</v>
      </c>
      <c r="K5437" s="19" t="n">
        <f aca="false">J5437*C5437</f>
        <v>8.1</v>
      </c>
      <c r="L5437" s="16" t="s">
        <v>12291</v>
      </c>
      <c r="M5437" s="16" t="s">
        <v>12292</v>
      </c>
      <c r="N5437" s="16" t="s">
        <v>12017</v>
      </c>
      <c r="O5437" s="16" t="s">
        <v>12307</v>
      </c>
      <c r="P5437" s="16" t="s">
        <v>12294</v>
      </c>
      <c r="Q5437" s="16" t="s">
        <v>12017</v>
      </c>
    </row>
    <row r="5438" customFormat="false" ht="15" hidden="false" customHeight="false" outlineLevel="0" collapsed="false">
      <c r="A5438" s="14" t="str">
        <f aca="false">'SKU Master'!A5438</f>
        <v>14-00017</v>
      </c>
      <c r="B5438" s="14" t="str">
        <f aca="false">VLOOKUP(A5438,'SKU Master'!$A:$N,6,FALSE())</f>
        <v>Harborline Puppy Food, 30 lb</v>
      </c>
      <c r="C5438" s="15" t="n">
        <v>7.2</v>
      </c>
      <c r="D5438" s="15" t="n">
        <v>6.9</v>
      </c>
      <c r="E5438" s="15" t="n">
        <v>4.6</v>
      </c>
      <c r="F5438" s="16" t="s">
        <v>12309</v>
      </c>
      <c r="G5438" s="16" t="s">
        <v>12017</v>
      </c>
      <c r="H5438" s="17" t="n">
        <v>3.1</v>
      </c>
      <c r="I5438" s="18" t="n">
        <f aca="false">('SKU Master'!I5438-H5438)/'SKU Master'!I5438</f>
        <v>0.424860853432282</v>
      </c>
      <c r="J5438" s="16" t="n">
        <v>2</v>
      </c>
      <c r="K5438" s="19" t="n">
        <f aca="false">J5438*C5438</f>
        <v>14.4</v>
      </c>
      <c r="L5438" s="16" t="s">
        <v>12295</v>
      </c>
      <c r="M5438" s="16" t="s">
        <v>12292</v>
      </c>
      <c r="N5438" s="16" t="s">
        <v>12017</v>
      </c>
      <c r="O5438" s="16" t="s">
        <v>12307</v>
      </c>
      <c r="P5438" s="16" t="s">
        <v>12294</v>
      </c>
      <c r="Q5438" s="16" t="s">
        <v>12017</v>
      </c>
    </row>
    <row r="5439" customFormat="false" ht="15" hidden="false" customHeight="false" outlineLevel="0" collapsed="false">
      <c r="A5439" s="14" t="str">
        <f aca="false">'SKU Master'!A5439</f>
        <v>14-00018</v>
      </c>
      <c r="B5439" s="14" t="str">
        <f aca="false">VLOOKUP(A5439,'SKU Master'!$A:$N,6,FALSE())</f>
        <v>Pawmesa Wet Dog Food, 13 oz</v>
      </c>
      <c r="C5439" s="15" t="n">
        <v>4.9</v>
      </c>
      <c r="D5439" s="15" t="n">
        <v>14</v>
      </c>
      <c r="E5439" s="15" t="n">
        <v>5.6</v>
      </c>
      <c r="F5439" s="16" t="s">
        <v>12290</v>
      </c>
      <c r="G5439" s="16" t="s">
        <v>12021</v>
      </c>
      <c r="H5439" s="17" t="n">
        <v>15.88</v>
      </c>
      <c r="I5439" s="18" t="n">
        <f aca="false">('SKU Master'!I5439-H5439)/'SKU Master'!I5439</f>
        <v>0.332492643968054</v>
      </c>
      <c r="J5439" s="16" t="n">
        <v>4</v>
      </c>
      <c r="K5439" s="19" t="n">
        <f aca="false">J5439*C5439</f>
        <v>19.6</v>
      </c>
      <c r="L5439" s="16" t="s">
        <v>12295</v>
      </c>
      <c r="M5439" s="16" t="s">
        <v>12292</v>
      </c>
      <c r="N5439" s="16" t="s">
        <v>12017</v>
      </c>
      <c r="O5439" s="16" t="s">
        <v>12307</v>
      </c>
      <c r="P5439" s="16" t="s">
        <v>12296</v>
      </c>
      <c r="Q5439" s="16" t="s">
        <v>12017</v>
      </c>
    </row>
    <row r="5440" customFormat="false" ht="15" hidden="false" customHeight="false" outlineLevel="0" collapsed="false">
      <c r="A5440" s="14" t="str">
        <f aca="false">'SKU Master'!A5440</f>
        <v>14-00019</v>
      </c>
      <c r="B5440" s="14" t="str">
        <f aca="false">VLOOKUP(A5440,'SKU Master'!$A:$N,6,FALSE())</f>
        <v>Harborline Dry Dog Food Chicken, 30 lb</v>
      </c>
      <c r="C5440" s="15" t="n">
        <v>5.5</v>
      </c>
      <c r="D5440" s="15" t="n">
        <v>10.6</v>
      </c>
      <c r="E5440" s="15" t="n">
        <v>5.7</v>
      </c>
      <c r="F5440" s="16" t="s">
        <v>12290</v>
      </c>
      <c r="G5440" s="16" t="s">
        <v>12017</v>
      </c>
      <c r="H5440" s="17" t="n">
        <v>14.15</v>
      </c>
      <c r="I5440" s="18" t="n">
        <f aca="false">('SKU Master'!I5440-H5440)/'SKU Master'!I5440</f>
        <v>0.405212274064733</v>
      </c>
      <c r="J5440" s="16" t="n">
        <v>3</v>
      </c>
      <c r="K5440" s="19" t="n">
        <f aca="false">J5440*C5440</f>
        <v>16.5</v>
      </c>
      <c r="L5440" s="16" t="s">
        <v>12299</v>
      </c>
      <c r="M5440" s="16" t="s">
        <v>12292</v>
      </c>
      <c r="N5440" s="16" t="s">
        <v>12017</v>
      </c>
      <c r="O5440" s="16" t="s">
        <v>12307</v>
      </c>
      <c r="P5440" s="16" t="s">
        <v>12298</v>
      </c>
      <c r="Q5440" s="16" t="s">
        <v>12017</v>
      </c>
    </row>
    <row r="5441" customFormat="false" ht="15" hidden="false" customHeight="false" outlineLevel="0" collapsed="false">
      <c r="A5441" s="14" t="str">
        <f aca="false">'SKU Master'!A5441</f>
        <v>14-00020</v>
      </c>
      <c r="B5441" s="14" t="str">
        <f aca="false">VLOOKUP(A5441,'SKU Master'!$A:$N,6,FALSE())</f>
        <v>Pawmesa Dry Dog Food Chicken, 30 lb</v>
      </c>
      <c r="C5441" s="15" t="n">
        <v>7.7</v>
      </c>
      <c r="D5441" s="15" t="n">
        <v>10.1</v>
      </c>
      <c r="E5441" s="15" t="n">
        <v>5.7</v>
      </c>
      <c r="F5441" s="16" t="s">
        <v>12309</v>
      </c>
      <c r="G5441" s="16" t="s">
        <v>12021</v>
      </c>
      <c r="H5441" s="17" t="n">
        <v>11.68</v>
      </c>
      <c r="I5441" s="18" t="n">
        <f aca="false">('SKU Master'!I5441-H5441)/'SKU Master'!I5441</f>
        <v>0.34345137717819</v>
      </c>
      <c r="J5441" s="16" t="n">
        <v>6</v>
      </c>
      <c r="K5441" s="19" t="n">
        <f aca="false">J5441*C5441</f>
        <v>46.2</v>
      </c>
      <c r="L5441" s="16" t="s">
        <v>12295</v>
      </c>
      <c r="M5441" s="16" t="s">
        <v>12292</v>
      </c>
      <c r="N5441" s="16" t="s">
        <v>12017</v>
      </c>
      <c r="O5441" s="16" t="s">
        <v>12307</v>
      </c>
      <c r="P5441" s="16" t="s">
        <v>12296</v>
      </c>
      <c r="Q5441" s="16" t="s">
        <v>12017</v>
      </c>
    </row>
    <row r="5442" customFormat="false" ht="15" hidden="false" customHeight="false" outlineLevel="0" collapsed="false">
      <c r="A5442" s="14" t="str">
        <f aca="false">'SKU Master'!A5442</f>
        <v>14-00021</v>
      </c>
      <c r="B5442" s="14" t="str">
        <f aca="false">VLOOKUP(A5442,'SKU Master'!$A:$N,6,FALSE())</f>
        <v>Wagswell Dry Dog Food Chicken, 13 oz</v>
      </c>
      <c r="C5442" s="15" t="n">
        <v>4.6</v>
      </c>
      <c r="D5442" s="15" t="n">
        <v>13.8</v>
      </c>
      <c r="E5442" s="15" t="n">
        <v>7.5</v>
      </c>
      <c r="F5442" s="16" t="s">
        <v>12290</v>
      </c>
      <c r="G5442" s="16" t="s">
        <v>12017</v>
      </c>
      <c r="H5442" s="17" t="n">
        <v>3.58</v>
      </c>
      <c r="I5442" s="18" t="n">
        <f aca="false">('SKU Master'!I5442-H5442)/'SKU Master'!I5442</f>
        <v>0.448382126348228</v>
      </c>
      <c r="J5442" s="16" t="n">
        <v>2</v>
      </c>
      <c r="K5442" s="19" t="n">
        <f aca="false">J5442*C5442</f>
        <v>9.2</v>
      </c>
      <c r="L5442" s="16" t="s">
        <v>12295</v>
      </c>
      <c r="M5442" s="16" t="s">
        <v>12292</v>
      </c>
      <c r="N5442" s="16" t="s">
        <v>12017</v>
      </c>
      <c r="O5442" s="16" t="s">
        <v>12307</v>
      </c>
      <c r="P5442" s="16" t="s">
        <v>12298</v>
      </c>
      <c r="Q5442" s="16" t="s">
        <v>12017</v>
      </c>
    </row>
    <row r="5443" customFormat="false" ht="15" hidden="false" customHeight="false" outlineLevel="0" collapsed="false">
      <c r="A5443" s="14" t="str">
        <f aca="false">'SKU Master'!A5443</f>
        <v>14-00022</v>
      </c>
      <c r="B5443" s="14" t="str">
        <f aca="false">VLOOKUP(A5443,'SKU Master'!$A:$N,6,FALSE())</f>
        <v>Pawmesa Puppy Food, 13 oz</v>
      </c>
      <c r="C5443" s="15" t="n">
        <v>8.1</v>
      </c>
      <c r="D5443" s="15" t="n">
        <v>10.6</v>
      </c>
      <c r="E5443" s="15" t="n">
        <v>6.9</v>
      </c>
      <c r="F5443" s="16" t="s">
        <v>12309</v>
      </c>
      <c r="G5443" s="16" t="s">
        <v>12017</v>
      </c>
      <c r="H5443" s="17" t="n">
        <v>8.08</v>
      </c>
      <c r="I5443" s="18" t="n">
        <f aca="false">('SKU Master'!I5443-H5443)/'SKU Master'!I5443</f>
        <v>0.353082465972778</v>
      </c>
      <c r="J5443" s="16" t="n">
        <v>4</v>
      </c>
      <c r="K5443" s="19" t="n">
        <f aca="false">J5443*C5443</f>
        <v>32.4</v>
      </c>
      <c r="L5443" s="16" t="s">
        <v>12295</v>
      </c>
      <c r="M5443" s="16" t="s">
        <v>12292</v>
      </c>
      <c r="N5443" s="16" t="s">
        <v>12017</v>
      </c>
      <c r="O5443" s="16" t="s">
        <v>12307</v>
      </c>
      <c r="P5443" s="16" t="s">
        <v>12298</v>
      </c>
      <c r="Q5443" s="16" t="s">
        <v>12017</v>
      </c>
    </row>
    <row r="5444" customFormat="false" ht="15" hidden="false" customHeight="false" outlineLevel="0" collapsed="false">
      <c r="A5444" s="14" t="str">
        <f aca="false">'SKU Master'!A5444</f>
        <v>14-00023</v>
      </c>
      <c r="B5444" s="14" t="str">
        <f aca="false">VLOOKUP(A5444,'SKU Master'!$A:$N,6,FALSE())</f>
        <v>Pawmesa Dry Dog Food Beef, 30 lb</v>
      </c>
      <c r="C5444" s="15" t="n">
        <v>8</v>
      </c>
      <c r="D5444" s="15" t="n">
        <v>11.2</v>
      </c>
      <c r="E5444" s="15" t="n">
        <v>5.4</v>
      </c>
      <c r="F5444" s="16" t="s">
        <v>12309</v>
      </c>
      <c r="G5444" s="16" t="s">
        <v>12021</v>
      </c>
      <c r="H5444" s="17" t="n">
        <v>20.48</v>
      </c>
      <c r="I5444" s="18" t="n">
        <f aca="false">('SKU Master'!I5444-H5444)/'SKU Master'!I5444</f>
        <v>0.345477788430809</v>
      </c>
      <c r="J5444" s="16" t="n">
        <v>5</v>
      </c>
      <c r="K5444" s="19" t="n">
        <f aca="false">J5444*C5444</f>
        <v>40</v>
      </c>
      <c r="L5444" s="16" t="s">
        <v>12295</v>
      </c>
      <c r="M5444" s="16" t="s">
        <v>12292</v>
      </c>
      <c r="N5444" s="16" t="s">
        <v>12017</v>
      </c>
      <c r="O5444" s="16" t="s">
        <v>12307</v>
      </c>
      <c r="P5444" s="16" t="s">
        <v>12296</v>
      </c>
      <c r="Q5444" s="16" t="s">
        <v>12017</v>
      </c>
    </row>
    <row r="5445" customFormat="false" ht="15" hidden="false" customHeight="false" outlineLevel="0" collapsed="false">
      <c r="A5445" s="14" t="str">
        <f aca="false">'SKU Master'!A5445</f>
        <v>14-00024</v>
      </c>
      <c r="B5445" s="14" t="str">
        <f aca="false">VLOOKUP(A5445,'SKU Master'!$A:$N,6,FALSE())</f>
        <v>Wagswell Senior Dog Food, 30 lb</v>
      </c>
      <c r="C5445" s="15" t="n">
        <v>6</v>
      </c>
      <c r="D5445" s="15" t="n">
        <v>7.6</v>
      </c>
      <c r="E5445" s="15" t="n">
        <v>3.4</v>
      </c>
      <c r="F5445" s="16" t="s">
        <v>12290</v>
      </c>
      <c r="G5445" s="16" t="s">
        <v>12021</v>
      </c>
      <c r="H5445" s="17" t="n">
        <v>22.1</v>
      </c>
      <c r="I5445" s="18" t="n">
        <f aca="false">('SKU Master'!I5445-H5445)/'SKU Master'!I5445</f>
        <v>0.304812834224599</v>
      </c>
      <c r="J5445" s="16" t="n">
        <v>6</v>
      </c>
      <c r="K5445" s="19" t="n">
        <f aca="false">J5445*C5445</f>
        <v>36</v>
      </c>
      <c r="L5445" s="16" t="s">
        <v>12295</v>
      </c>
      <c r="M5445" s="16" t="s">
        <v>12292</v>
      </c>
      <c r="N5445" s="16" t="s">
        <v>12017</v>
      </c>
      <c r="O5445" s="16" t="s">
        <v>12307</v>
      </c>
      <c r="P5445" s="16" t="s">
        <v>12297</v>
      </c>
      <c r="Q5445" s="16" t="s">
        <v>12017</v>
      </c>
    </row>
    <row r="5446" customFormat="false" ht="15" hidden="false" customHeight="false" outlineLevel="0" collapsed="false">
      <c r="A5446" s="14" t="str">
        <f aca="false">'SKU Master'!A5446</f>
        <v>14-00025</v>
      </c>
      <c r="B5446" s="14" t="str">
        <f aca="false">VLOOKUP(A5446,'SKU Master'!$A:$N,6,FALSE())</f>
        <v>Wagswell Wet Dog Food, 13 oz</v>
      </c>
      <c r="C5446" s="15" t="n">
        <v>4</v>
      </c>
      <c r="D5446" s="15" t="n">
        <v>12.2</v>
      </c>
      <c r="E5446" s="15" t="n">
        <v>4</v>
      </c>
      <c r="F5446" s="16" t="s">
        <v>12290</v>
      </c>
      <c r="G5446" s="16" t="s">
        <v>12017</v>
      </c>
      <c r="H5446" s="17" t="n">
        <v>15.57</v>
      </c>
      <c r="I5446" s="18" t="n">
        <f aca="false">('SKU Master'!I5446-H5446)/'SKU Master'!I5446</f>
        <v>0.423119673953316</v>
      </c>
      <c r="J5446" s="16" t="n">
        <v>5</v>
      </c>
      <c r="K5446" s="19" t="n">
        <f aca="false">J5446*C5446</f>
        <v>20</v>
      </c>
      <c r="L5446" s="16" t="s">
        <v>12295</v>
      </c>
      <c r="M5446" s="16" t="s">
        <v>12292</v>
      </c>
      <c r="N5446" s="16" t="s">
        <v>12017</v>
      </c>
      <c r="O5446" s="16" t="s">
        <v>12307</v>
      </c>
      <c r="P5446" s="16" t="s">
        <v>12296</v>
      </c>
      <c r="Q5446" s="16" t="s">
        <v>12017</v>
      </c>
    </row>
    <row r="5447" customFormat="false" ht="15" hidden="false" customHeight="false" outlineLevel="0" collapsed="false">
      <c r="A5447" s="14" t="str">
        <f aca="false">'SKU Master'!A5447</f>
        <v>14-00026</v>
      </c>
      <c r="B5447" s="14" t="str">
        <f aca="false">VLOOKUP(A5447,'SKU Master'!$A:$N,6,FALSE())</f>
        <v>Wagswell Senior Dog Food, 15 lb</v>
      </c>
      <c r="C5447" s="15" t="n">
        <v>7.5</v>
      </c>
      <c r="D5447" s="15" t="n">
        <v>13.2</v>
      </c>
      <c r="E5447" s="15" t="n">
        <v>6.9</v>
      </c>
      <c r="F5447" s="16" t="s">
        <v>12309</v>
      </c>
      <c r="G5447" s="16" t="s">
        <v>12021</v>
      </c>
      <c r="H5447" s="17" t="n">
        <v>17</v>
      </c>
      <c r="I5447" s="18" t="n">
        <f aca="false">('SKU Master'!I5447-H5447)/'SKU Master'!I5447</f>
        <v>0.377061194576768</v>
      </c>
      <c r="J5447" s="16" t="n">
        <v>8</v>
      </c>
      <c r="K5447" s="19" t="n">
        <f aca="false">J5447*C5447</f>
        <v>60</v>
      </c>
      <c r="L5447" s="16" t="s">
        <v>12295</v>
      </c>
      <c r="M5447" s="16" t="s">
        <v>12292</v>
      </c>
      <c r="N5447" s="16" t="s">
        <v>12017</v>
      </c>
      <c r="O5447" s="16" t="s">
        <v>12307</v>
      </c>
      <c r="P5447" s="16" t="s">
        <v>12297</v>
      </c>
      <c r="Q5447" s="16" t="s">
        <v>12017</v>
      </c>
    </row>
    <row r="5448" customFormat="false" ht="15" hidden="false" customHeight="false" outlineLevel="0" collapsed="false">
      <c r="A5448" s="14" t="str">
        <f aca="false">'SKU Master'!A5448</f>
        <v>14-00027</v>
      </c>
      <c r="B5448" s="14" t="str">
        <f aca="false">VLOOKUP(A5448,'SKU Master'!$A:$N,6,FALSE())</f>
        <v>Pawmesa Wet Dog Food, 15 lb</v>
      </c>
      <c r="C5448" s="15" t="n">
        <v>5.4</v>
      </c>
      <c r="D5448" s="15" t="n">
        <v>8.1</v>
      </c>
      <c r="E5448" s="15" t="n">
        <v>6.3</v>
      </c>
      <c r="F5448" s="16" t="s">
        <v>12290</v>
      </c>
      <c r="G5448" s="16" t="s">
        <v>12021</v>
      </c>
      <c r="H5448" s="17" t="n">
        <v>9.41</v>
      </c>
      <c r="I5448" s="18" t="n">
        <f aca="false">('SKU Master'!I5448-H5448)/'SKU Master'!I5448</f>
        <v>0.34149755073478</v>
      </c>
      <c r="J5448" s="16" t="n">
        <v>7</v>
      </c>
      <c r="K5448" s="19" t="n">
        <f aca="false">J5448*C5448</f>
        <v>37.8</v>
      </c>
      <c r="L5448" s="16" t="s">
        <v>12295</v>
      </c>
      <c r="M5448" s="16" t="s">
        <v>12292</v>
      </c>
      <c r="N5448" s="16" t="s">
        <v>12017</v>
      </c>
      <c r="O5448" s="16" t="s">
        <v>12307</v>
      </c>
      <c r="P5448" s="16" t="s">
        <v>12297</v>
      </c>
      <c r="Q5448" s="16" t="s">
        <v>12017</v>
      </c>
    </row>
    <row r="5449" customFormat="false" ht="15" hidden="false" customHeight="false" outlineLevel="0" collapsed="false">
      <c r="A5449" s="14" t="str">
        <f aca="false">'SKU Master'!A5449</f>
        <v>14-00028</v>
      </c>
      <c r="B5449" s="14" t="str">
        <f aca="false">VLOOKUP(A5449,'SKU Master'!$A:$N,6,FALSE())</f>
        <v>Pawmesa Dry Dog Food Chicken, 13 oz</v>
      </c>
      <c r="C5449" s="15" t="n">
        <v>9.6</v>
      </c>
      <c r="D5449" s="15" t="n">
        <v>8.6</v>
      </c>
      <c r="E5449" s="15" t="n">
        <v>5.7</v>
      </c>
      <c r="F5449" s="16" t="s">
        <v>12309</v>
      </c>
      <c r="G5449" s="16" t="s">
        <v>12021</v>
      </c>
      <c r="H5449" s="17" t="n">
        <v>14.68</v>
      </c>
      <c r="I5449" s="18" t="n">
        <f aca="false">('SKU Master'!I5449-H5449)/'SKU Master'!I5449</f>
        <v>0.421819614021268</v>
      </c>
      <c r="J5449" s="16" t="n">
        <v>2</v>
      </c>
      <c r="K5449" s="19" t="n">
        <f aca="false">J5449*C5449</f>
        <v>19.2</v>
      </c>
      <c r="L5449" s="16" t="s">
        <v>12295</v>
      </c>
      <c r="M5449" s="16" t="s">
        <v>12292</v>
      </c>
      <c r="N5449" s="16" t="s">
        <v>12017</v>
      </c>
      <c r="O5449" s="16" t="s">
        <v>12307</v>
      </c>
      <c r="P5449" s="16" t="s">
        <v>12294</v>
      </c>
      <c r="Q5449" s="16" t="s">
        <v>12017</v>
      </c>
    </row>
    <row r="5450" customFormat="false" ht="15" hidden="false" customHeight="false" outlineLevel="0" collapsed="false">
      <c r="A5450" s="14" t="str">
        <f aca="false">'SKU Master'!A5450</f>
        <v>14-00029</v>
      </c>
      <c r="B5450" s="14" t="str">
        <f aca="false">VLOOKUP(A5450,'SKU Master'!$A:$N,6,FALSE())</f>
        <v>Harborline Wet Cat Food, 16 lb</v>
      </c>
      <c r="C5450" s="15" t="n">
        <v>4.3</v>
      </c>
      <c r="D5450" s="15" t="n">
        <v>11.3</v>
      </c>
      <c r="E5450" s="15" t="n">
        <v>4</v>
      </c>
      <c r="F5450" s="16" t="s">
        <v>12290</v>
      </c>
      <c r="G5450" s="16" t="s">
        <v>12021</v>
      </c>
      <c r="H5450" s="17" t="n">
        <v>9.28</v>
      </c>
      <c r="I5450" s="18" t="n">
        <f aca="false">('SKU Master'!I5450-H5450)/'SKU Master'!I5450</f>
        <v>0.447290053603335</v>
      </c>
      <c r="J5450" s="16" t="n">
        <v>6</v>
      </c>
      <c r="K5450" s="19" t="n">
        <f aca="false">J5450*C5450</f>
        <v>25.8</v>
      </c>
      <c r="L5450" s="16" t="s">
        <v>12295</v>
      </c>
      <c r="M5450" s="16" t="s">
        <v>12292</v>
      </c>
      <c r="N5450" s="16" t="s">
        <v>12017</v>
      </c>
      <c r="O5450" s="16" t="s">
        <v>12307</v>
      </c>
      <c r="P5450" s="16" t="s">
        <v>12297</v>
      </c>
      <c r="Q5450" s="16" t="s">
        <v>12021</v>
      </c>
    </row>
    <row r="5451" customFormat="false" ht="15" hidden="false" customHeight="false" outlineLevel="0" collapsed="false">
      <c r="A5451" s="14" t="str">
        <f aca="false">'SKU Master'!A5451</f>
        <v>14-00030</v>
      </c>
      <c r="B5451" s="14" t="str">
        <f aca="false">VLOOKUP(A5451,'SKU Master'!$A:$N,6,FALSE())</f>
        <v>Wagswell Dry Cat Food, 16 lb</v>
      </c>
      <c r="C5451" s="15" t="n">
        <v>8.8</v>
      </c>
      <c r="D5451" s="15" t="n">
        <v>6.7</v>
      </c>
      <c r="E5451" s="15" t="n">
        <v>4.8</v>
      </c>
      <c r="F5451" s="16" t="s">
        <v>12309</v>
      </c>
      <c r="G5451" s="16" t="s">
        <v>12021</v>
      </c>
      <c r="H5451" s="17" t="n">
        <v>6.27</v>
      </c>
      <c r="I5451" s="18" t="n">
        <f aca="false">('SKU Master'!I5451-H5451)/'SKU Master'!I5451</f>
        <v>0.366026289180991</v>
      </c>
      <c r="J5451" s="16" t="n">
        <v>4</v>
      </c>
      <c r="K5451" s="19" t="n">
        <f aca="false">J5451*C5451</f>
        <v>35.2</v>
      </c>
      <c r="L5451" s="16" t="s">
        <v>12295</v>
      </c>
      <c r="M5451" s="16" t="s">
        <v>12292</v>
      </c>
      <c r="N5451" s="16" t="s">
        <v>12017</v>
      </c>
      <c r="O5451" s="16" t="s">
        <v>12307</v>
      </c>
      <c r="P5451" s="16" t="s">
        <v>12296</v>
      </c>
      <c r="Q5451" s="16" t="s">
        <v>12017</v>
      </c>
    </row>
    <row r="5452" customFormat="false" ht="15" hidden="false" customHeight="false" outlineLevel="0" collapsed="false">
      <c r="A5452" s="14" t="str">
        <f aca="false">'SKU Master'!A5452</f>
        <v>14-00031</v>
      </c>
      <c r="B5452" s="14" t="str">
        <f aca="false">VLOOKUP(A5452,'SKU Master'!$A:$N,6,FALSE())</f>
        <v>Pawmesa Dry Cat Food, 5.5 oz</v>
      </c>
      <c r="C5452" s="15" t="n">
        <v>7.6</v>
      </c>
      <c r="D5452" s="15" t="n">
        <v>8.6</v>
      </c>
      <c r="E5452" s="15" t="n">
        <v>4.9</v>
      </c>
      <c r="F5452" s="16" t="s">
        <v>12309</v>
      </c>
      <c r="G5452" s="16" t="s">
        <v>12021</v>
      </c>
      <c r="H5452" s="17" t="n">
        <v>13.84</v>
      </c>
      <c r="I5452" s="18" t="n">
        <f aca="false">('SKU Master'!I5452-H5452)/'SKU Master'!I5452</f>
        <v>0.334295334295334</v>
      </c>
      <c r="J5452" s="16" t="n">
        <v>1</v>
      </c>
      <c r="K5452" s="19" t="n">
        <f aca="false">J5452*C5452</f>
        <v>7.6</v>
      </c>
      <c r="L5452" s="16" t="s">
        <v>12291</v>
      </c>
      <c r="M5452" s="16" t="s">
        <v>12292</v>
      </c>
      <c r="N5452" s="16" t="s">
        <v>12017</v>
      </c>
      <c r="O5452" s="16" t="s">
        <v>12307</v>
      </c>
      <c r="P5452" s="16" t="s">
        <v>12294</v>
      </c>
      <c r="Q5452" s="16" t="s">
        <v>12021</v>
      </c>
    </row>
    <row r="5453" customFormat="false" ht="15" hidden="false" customHeight="false" outlineLevel="0" collapsed="false">
      <c r="A5453" s="14" t="str">
        <f aca="false">'SKU Master'!A5453</f>
        <v>14-00032</v>
      </c>
      <c r="B5453" s="14" t="str">
        <f aca="false">VLOOKUP(A5453,'SKU Master'!$A:$N,6,FALSE())</f>
        <v>Wagswell Kitten Food, 7 lb</v>
      </c>
      <c r="C5453" s="15" t="n">
        <v>4.8</v>
      </c>
      <c r="D5453" s="15" t="n">
        <v>11</v>
      </c>
      <c r="E5453" s="15" t="n">
        <v>3.1</v>
      </c>
      <c r="F5453" s="16" t="s">
        <v>12290</v>
      </c>
      <c r="G5453" s="16" t="s">
        <v>12021</v>
      </c>
      <c r="H5453" s="17" t="n">
        <v>9.01</v>
      </c>
      <c r="I5453" s="18" t="n">
        <f aca="false">('SKU Master'!I5453-H5453)/'SKU Master'!I5453</f>
        <v>0.306389530408006</v>
      </c>
      <c r="J5453" s="16" t="n">
        <v>4</v>
      </c>
      <c r="K5453" s="19" t="n">
        <f aca="false">J5453*C5453</f>
        <v>19.2</v>
      </c>
      <c r="L5453" s="16" t="s">
        <v>12295</v>
      </c>
      <c r="M5453" s="16" t="s">
        <v>12292</v>
      </c>
      <c r="N5453" s="16" t="s">
        <v>12017</v>
      </c>
      <c r="O5453" s="16" t="s">
        <v>12307</v>
      </c>
      <c r="P5453" s="16" t="s">
        <v>12296</v>
      </c>
      <c r="Q5453" s="16" t="s">
        <v>12017</v>
      </c>
    </row>
    <row r="5454" customFormat="false" ht="15" hidden="false" customHeight="false" outlineLevel="0" collapsed="false">
      <c r="A5454" s="14" t="str">
        <f aca="false">'SKU Master'!A5454</f>
        <v>14-00033</v>
      </c>
      <c r="B5454" s="14" t="str">
        <f aca="false">VLOOKUP(A5454,'SKU Master'!$A:$N,6,FALSE())</f>
        <v>Harborline Dry Cat Food, 5.5 oz</v>
      </c>
      <c r="C5454" s="15" t="n">
        <v>4.4</v>
      </c>
      <c r="D5454" s="15" t="n">
        <v>8.9</v>
      </c>
      <c r="E5454" s="15" t="n">
        <v>5.6</v>
      </c>
      <c r="F5454" s="16" t="s">
        <v>12309</v>
      </c>
      <c r="G5454" s="16" t="s">
        <v>12021</v>
      </c>
      <c r="H5454" s="17" t="n">
        <v>13.07</v>
      </c>
      <c r="I5454" s="18" t="n">
        <f aca="false">('SKU Master'!I5454-H5454)/'SKU Master'!I5454</f>
        <v>0.371332371332371</v>
      </c>
      <c r="J5454" s="16" t="n">
        <v>3</v>
      </c>
      <c r="K5454" s="19" t="n">
        <f aca="false">J5454*C5454</f>
        <v>13.2</v>
      </c>
      <c r="L5454" s="16" t="s">
        <v>12295</v>
      </c>
      <c r="M5454" s="16" t="s">
        <v>12292</v>
      </c>
      <c r="N5454" s="16" t="s">
        <v>12017</v>
      </c>
      <c r="O5454" s="16" t="s">
        <v>12307</v>
      </c>
      <c r="P5454" s="16" t="s">
        <v>12298</v>
      </c>
      <c r="Q5454" s="16" t="s">
        <v>12017</v>
      </c>
    </row>
    <row r="5455" customFormat="false" ht="15" hidden="false" customHeight="false" outlineLevel="0" collapsed="false">
      <c r="A5455" s="14" t="str">
        <f aca="false">'SKU Master'!A5455</f>
        <v>14-00034</v>
      </c>
      <c r="B5455" s="14" t="str">
        <f aca="false">VLOOKUP(A5455,'SKU Master'!$A:$N,6,FALSE())</f>
        <v>Pawmesa Kitten Food, 7 lb</v>
      </c>
      <c r="C5455" s="15" t="n">
        <v>4.2</v>
      </c>
      <c r="D5455" s="15" t="n">
        <v>11.6</v>
      </c>
      <c r="E5455" s="15" t="n">
        <v>4</v>
      </c>
      <c r="F5455" s="16" t="s">
        <v>12309</v>
      </c>
      <c r="G5455" s="16" t="s">
        <v>12017</v>
      </c>
      <c r="H5455" s="17" t="n">
        <v>12.59</v>
      </c>
      <c r="I5455" s="18" t="n">
        <f aca="false">('SKU Master'!I5455-H5455)/'SKU Master'!I5455</f>
        <v>0.414146114471847</v>
      </c>
      <c r="J5455" s="16" t="n">
        <v>6</v>
      </c>
      <c r="K5455" s="19" t="n">
        <f aca="false">J5455*C5455</f>
        <v>25.2</v>
      </c>
      <c r="L5455" s="16" t="s">
        <v>12295</v>
      </c>
      <c r="M5455" s="16" t="s">
        <v>12292</v>
      </c>
      <c r="N5455" s="16" t="s">
        <v>12017</v>
      </c>
      <c r="O5455" s="16" t="s">
        <v>12307</v>
      </c>
      <c r="P5455" s="16" t="s">
        <v>12297</v>
      </c>
      <c r="Q5455" s="16" t="s">
        <v>12017</v>
      </c>
    </row>
    <row r="5456" customFormat="false" ht="15" hidden="false" customHeight="false" outlineLevel="0" collapsed="false">
      <c r="A5456" s="14" t="str">
        <f aca="false">'SKU Master'!A5456</f>
        <v>14-00035</v>
      </c>
      <c r="B5456" s="14" t="str">
        <f aca="false">VLOOKUP(A5456,'SKU Master'!$A:$N,6,FALSE())</f>
        <v>Harborline Kitten Food, 16 lb</v>
      </c>
      <c r="C5456" s="15" t="n">
        <v>4.1</v>
      </c>
      <c r="D5456" s="15" t="n">
        <v>7.8</v>
      </c>
      <c r="E5456" s="15" t="n">
        <v>5.4</v>
      </c>
      <c r="F5456" s="16" t="s">
        <v>12309</v>
      </c>
      <c r="G5456" s="16" t="s">
        <v>12021</v>
      </c>
      <c r="H5456" s="17" t="n">
        <v>11.19</v>
      </c>
      <c r="I5456" s="18" t="n">
        <f aca="false">('SKU Master'!I5456-H5456)/'SKU Master'!I5456</f>
        <v>0.448496796451454</v>
      </c>
      <c r="J5456" s="16" t="n">
        <v>3</v>
      </c>
      <c r="K5456" s="19" t="n">
        <f aca="false">J5456*C5456</f>
        <v>12.3</v>
      </c>
      <c r="L5456" s="16" t="s">
        <v>12295</v>
      </c>
      <c r="M5456" s="16" t="s">
        <v>12292</v>
      </c>
      <c r="N5456" s="16" t="s">
        <v>12017</v>
      </c>
      <c r="O5456" s="16" t="s">
        <v>12307</v>
      </c>
      <c r="P5456" s="16" t="s">
        <v>12298</v>
      </c>
      <c r="Q5456" s="16" t="s">
        <v>12017</v>
      </c>
    </row>
    <row r="5457" customFormat="false" ht="15" hidden="false" customHeight="false" outlineLevel="0" collapsed="false">
      <c r="A5457" s="14" t="str">
        <f aca="false">'SKU Master'!A5457</f>
        <v>14-00036</v>
      </c>
      <c r="B5457" s="14" t="str">
        <f aca="false">VLOOKUP(A5457,'SKU Master'!$A:$N,6,FALSE())</f>
        <v>Wagswell Wet Cat Food, 5.5 oz</v>
      </c>
      <c r="C5457" s="15" t="n">
        <v>6.2</v>
      </c>
      <c r="D5457" s="15" t="n">
        <v>9.6</v>
      </c>
      <c r="E5457" s="15" t="n">
        <v>5.4</v>
      </c>
      <c r="F5457" s="16" t="s">
        <v>12309</v>
      </c>
      <c r="G5457" s="16" t="s">
        <v>12021</v>
      </c>
      <c r="H5457" s="17" t="n">
        <v>2.5</v>
      </c>
      <c r="I5457" s="18" t="n">
        <f aca="false">('SKU Master'!I5457-H5457)/'SKU Master'!I5457</f>
        <v>0.443207126948775</v>
      </c>
      <c r="J5457" s="16" t="n">
        <v>5</v>
      </c>
      <c r="K5457" s="19" t="n">
        <f aca="false">J5457*C5457</f>
        <v>31</v>
      </c>
      <c r="L5457" s="16" t="s">
        <v>12295</v>
      </c>
      <c r="M5457" s="16" t="s">
        <v>12292</v>
      </c>
      <c r="N5457" s="16" t="s">
        <v>12017</v>
      </c>
      <c r="O5457" s="16" t="s">
        <v>12307</v>
      </c>
      <c r="P5457" s="16" t="s">
        <v>12296</v>
      </c>
      <c r="Q5457" s="16" t="s">
        <v>12017</v>
      </c>
    </row>
    <row r="5458" customFormat="false" ht="15" hidden="false" customHeight="false" outlineLevel="0" collapsed="false">
      <c r="A5458" s="14" t="str">
        <f aca="false">'SKU Master'!A5458</f>
        <v>14-00037</v>
      </c>
      <c r="B5458" s="14" t="str">
        <f aca="false">VLOOKUP(A5458,'SKU Master'!$A:$N,6,FALSE())</f>
        <v>Wagswell Dry Cat Food, 7 lb</v>
      </c>
      <c r="C5458" s="15" t="n">
        <v>8.3</v>
      </c>
      <c r="D5458" s="15" t="n">
        <v>6.8</v>
      </c>
      <c r="E5458" s="15" t="n">
        <v>5.7</v>
      </c>
      <c r="F5458" s="16" t="s">
        <v>12290</v>
      </c>
      <c r="G5458" s="16" t="s">
        <v>12021</v>
      </c>
      <c r="H5458" s="17" t="n">
        <v>2.42</v>
      </c>
      <c r="I5458" s="18" t="n">
        <f aca="false">('SKU Master'!I5458-H5458)/'SKU Master'!I5458</f>
        <v>0.377892030848329</v>
      </c>
      <c r="J5458" s="16" t="n">
        <v>4</v>
      </c>
      <c r="K5458" s="19" t="n">
        <f aca="false">J5458*C5458</f>
        <v>33.2</v>
      </c>
      <c r="L5458" s="16" t="s">
        <v>12295</v>
      </c>
      <c r="M5458" s="16" t="s">
        <v>12292</v>
      </c>
      <c r="N5458" s="16" t="s">
        <v>12017</v>
      </c>
      <c r="O5458" s="16" t="s">
        <v>12307</v>
      </c>
      <c r="P5458" s="16" t="s">
        <v>12296</v>
      </c>
      <c r="Q5458" s="16" t="s">
        <v>12017</v>
      </c>
    </row>
    <row r="5459" customFormat="false" ht="15" hidden="false" customHeight="false" outlineLevel="0" collapsed="false">
      <c r="A5459" s="14" t="str">
        <f aca="false">'SKU Master'!A5459</f>
        <v>14-00038</v>
      </c>
      <c r="B5459" s="14" t="str">
        <f aca="false">VLOOKUP(A5459,'SKU Master'!$A:$N,6,FALSE())</f>
        <v>Wagswell Kitten Food, 16 lb</v>
      </c>
      <c r="C5459" s="15" t="n">
        <v>4.5</v>
      </c>
      <c r="D5459" s="15" t="n">
        <v>10.9</v>
      </c>
      <c r="E5459" s="15" t="n">
        <v>4.7</v>
      </c>
      <c r="F5459" s="16" t="s">
        <v>12309</v>
      </c>
      <c r="G5459" s="16" t="s">
        <v>12017</v>
      </c>
      <c r="H5459" s="17" t="n">
        <v>9.88</v>
      </c>
      <c r="I5459" s="18" t="n">
        <f aca="false">('SKU Master'!I5459-H5459)/'SKU Master'!I5459</f>
        <v>0.313412091730368</v>
      </c>
      <c r="J5459" s="16" t="n">
        <v>1</v>
      </c>
      <c r="K5459" s="19" t="n">
        <f aca="false">J5459*C5459</f>
        <v>4.5</v>
      </c>
      <c r="L5459" s="16" t="s">
        <v>12295</v>
      </c>
      <c r="M5459" s="16" t="s">
        <v>12292</v>
      </c>
      <c r="N5459" s="16" t="s">
        <v>12017</v>
      </c>
      <c r="O5459" s="16" t="s">
        <v>12307</v>
      </c>
      <c r="P5459" s="16" t="s">
        <v>12294</v>
      </c>
      <c r="Q5459" s="16" t="s">
        <v>12017</v>
      </c>
    </row>
    <row r="5460" customFormat="false" ht="15" hidden="false" customHeight="false" outlineLevel="0" collapsed="false">
      <c r="A5460" s="14" t="str">
        <f aca="false">'SKU Master'!A5460</f>
        <v>14-00039</v>
      </c>
      <c r="B5460" s="14" t="str">
        <f aca="false">VLOOKUP(A5460,'SKU Master'!$A:$N,6,FALSE())</f>
        <v>Wagswell Dry Cat Food, 5.5 oz</v>
      </c>
      <c r="C5460" s="15" t="n">
        <v>5.5</v>
      </c>
      <c r="D5460" s="15" t="n">
        <v>10.6</v>
      </c>
      <c r="E5460" s="15" t="n">
        <v>5</v>
      </c>
      <c r="F5460" s="16" t="s">
        <v>12309</v>
      </c>
      <c r="G5460" s="16" t="s">
        <v>12021</v>
      </c>
      <c r="H5460" s="17" t="n">
        <v>5.83</v>
      </c>
      <c r="I5460" s="18" t="n">
        <f aca="false">('SKU Master'!I5460-H5460)/'SKU Master'!I5460</f>
        <v>0.444232602478551</v>
      </c>
      <c r="J5460" s="16" t="n">
        <v>2</v>
      </c>
      <c r="K5460" s="19" t="n">
        <f aca="false">J5460*C5460</f>
        <v>11</v>
      </c>
      <c r="L5460" s="16" t="s">
        <v>12291</v>
      </c>
      <c r="M5460" s="16" t="s">
        <v>12292</v>
      </c>
      <c r="N5460" s="16" t="s">
        <v>12017</v>
      </c>
      <c r="O5460" s="16" t="s">
        <v>12307</v>
      </c>
      <c r="P5460" s="16" t="s">
        <v>12294</v>
      </c>
      <c r="Q5460" s="16" t="s">
        <v>12017</v>
      </c>
    </row>
    <row r="5461" customFormat="false" ht="15" hidden="false" customHeight="false" outlineLevel="0" collapsed="false">
      <c r="A5461" s="14" t="str">
        <f aca="false">'SKU Master'!A5461</f>
        <v>14-00040</v>
      </c>
      <c r="B5461" s="14" t="str">
        <f aca="false">VLOOKUP(A5461,'SKU Master'!$A:$N,6,FALSE())</f>
        <v>Pawmesa Kitten Food, 16 lb</v>
      </c>
      <c r="C5461" s="15" t="n">
        <v>4.1</v>
      </c>
      <c r="D5461" s="15" t="n">
        <v>9.7</v>
      </c>
      <c r="E5461" s="15" t="n">
        <v>6.8</v>
      </c>
      <c r="F5461" s="16" t="s">
        <v>12309</v>
      </c>
      <c r="G5461" s="16" t="s">
        <v>12021</v>
      </c>
      <c r="H5461" s="17" t="n">
        <v>8.73</v>
      </c>
      <c r="I5461" s="18" t="n">
        <f aca="false">('SKU Master'!I5461-H5461)/'SKU Master'!I5461</f>
        <v>0.413700470114171</v>
      </c>
      <c r="J5461" s="16" t="n">
        <v>2</v>
      </c>
      <c r="K5461" s="19" t="n">
        <f aca="false">J5461*C5461</f>
        <v>8.2</v>
      </c>
      <c r="L5461" s="16" t="s">
        <v>12295</v>
      </c>
      <c r="M5461" s="16" t="s">
        <v>12292</v>
      </c>
      <c r="N5461" s="16" t="s">
        <v>12017</v>
      </c>
      <c r="O5461" s="16" t="s">
        <v>12307</v>
      </c>
      <c r="P5461" s="16" t="s">
        <v>12298</v>
      </c>
      <c r="Q5461" s="16" t="s">
        <v>12017</v>
      </c>
    </row>
    <row r="5462" customFormat="false" ht="15" hidden="false" customHeight="false" outlineLevel="0" collapsed="false">
      <c r="A5462" s="14" t="str">
        <f aca="false">'SKU Master'!A5462</f>
        <v>14-00041</v>
      </c>
      <c r="B5462" s="14" t="str">
        <f aca="false">VLOOKUP(A5462,'SKU Master'!$A:$N,6,FALSE())</f>
        <v>Pawmesa Kitten Food, 5.5 oz</v>
      </c>
      <c r="C5462" s="15" t="n">
        <v>8.8</v>
      </c>
      <c r="D5462" s="15" t="n">
        <v>13.3</v>
      </c>
      <c r="E5462" s="15" t="n">
        <v>5.7</v>
      </c>
      <c r="F5462" s="16" t="s">
        <v>12290</v>
      </c>
      <c r="G5462" s="16" t="s">
        <v>12021</v>
      </c>
      <c r="H5462" s="17" t="n">
        <v>4.88</v>
      </c>
      <c r="I5462" s="18" t="n">
        <f aca="false">('SKU Master'!I5462-H5462)/'SKU Master'!I5462</f>
        <v>0.444823663253697</v>
      </c>
      <c r="J5462" s="16" t="n">
        <v>5</v>
      </c>
      <c r="K5462" s="19" t="n">
        <f aca="false">J5462*C5462</f>
        <v>44</v>
      </c>
      <c r="L5462" s="16" t="s">
        <v>12295</v>
      </c>
      <c r="M5462" s="16" t="s">
        <v>12292</v>
      </c>
      <c r="N5462" s="16" t="s">
        <v>12017</v>
      </c>
      <c r="O5462" s="16" t="s">
        <v>12307</v>
      </c>
      <c r="P5462" s="16" t="s">
        <v>12296</v>
      </c>
      <c r="Q5462" s="16" t="s">
        <v>12017</v>
      </c>
    </row>
    <row r="5463" customFormat="false" ht="15" hidden="false" customHeight="false" outlineLevel="0" collapsed="false">
      <c r="A5463" s="14" t="str">
        <f aca="false">'SKU Master'!A5463</f>
        <v>14-00042</v>
      </c>
      <c r="B5463" s="14" t="str">
        <f aca="false">VLOOKUP(A5463,'SKU Master'!$A:$N,6,FALSE())</f>
        <v>Wagswell Wet Cat Food, 7 lb</v>
      </c>
      <c r="C5463" s="15" t="n">
        <v>7.9</v>
      </c>
      <c r="D5463" s="15" t="n">
        <v>6.2</v>
      </c>
      <c r="E5463" s="15" t="n">
        <v>3.7</v>
      </c>
      <c r="F5463" s="16" t="s">
        <v>12290</v>
      </c>
      <c r="G5463" s="16" t="s">
        <v>12017</v>
      </c>
      <c r="H5463" s="17" t="n">
        <v>12.83</v>
      </c>
      <c r="I5463" s="18" t="n">
        <f aca="false">('SKU Master'!I5463-H5463)/'SKU Master'!I5463</f>
        <v>0.367668802365697</v>
      </c>
      <c r="J5463" s="16" t="n">
        <v>6</v>
      </c>
      <c r="K5463" s="19" t="n">
        <f aca="false">J5463*C5463</f>
        <v>47.4</v>
      </c>
      <c r="L5463" s="16" t="s">
        <v>12295</v>
      </c>
      <c r="M5463" s="16" t="s">
        <v>12292</v>
      </c>
      <c r="N5463" s="16" t="s">
        <v>12017</v>
      </c>
      <c r="O5463" s="16" t="s">
        <v>12307</v>
      </c>
      <c r="P5463" s="16" t="s">
        <v>12297</v>
      </c>
      <c r="Q5463" s="16" t="s">
        <v>12017</v>
      </c>
    </row>
    <row r="5464" customFormat="false" ht="15" hidden="false" customHeight="false" outlineLevel="0" collapsed="false">
      <c r="A5464" s="14" t="str">
        <f aca="false">'SKU Master'!A5464</f>
        <v>14-00043</v>
      </c>
      <c r="B5464" s="14" t="str">
        <f aca="false">VLOOKUP(A5464,'SKU Master'!$A:$N,6,FALSE())</f>
        <v>Pawmesa Wet Cat Food, 7 lb</v>
      </c>
      <c r="C5464" s="15" t="n">
        <v>7.7</v>
      </c>
      <c r="D5464" s="15" t="n">
        <v>7.4</v>
      </c>
      <c r="E5464" s="15" t="n">
        <v>5.9</v>
      </c>
      <c r="F5464" s="16" t="s">
        <v>12309</v>
      </c>
      <c r="G5464" s="16" t="s">
        <v>12017</v>
      </c>
      <c r="H5464" s="17" t="n">
        <v>11.41</v>
      </c>
      <c r="I5464" s="18" t="n">
        <f aca="false">('SKU Master'!I5464-H5464)/'SKU Master'!I5464</f>
        <v>0.32445233866193</v>
      </c>
      <c r="J5464" s="16" t="n">
        <v>7</v>
      </c>
      <c r="K5464" s="19" t="n">
        <f aca="false">J5464*C5464</f>
        <v>53.9</v>
      </c>
      <c r="L5464" s="16" t="s">
        <v>12295</v>
      </c>
      <c r="M5464" s="16" t="s">
        <v>12292</v>
      </c>
      <c r="N5464" s="16" t="s">
        <v>12017</v>
      </c>
      <c r="O5464" s="16" t="s">
        <v>12307</v>
      </c>
      <c r="P5464" s="16" t="s">
        <v>12297</v>
      </c>
      <c r="Q5464" s="16" t="s">
        <v>12017</v>
      </c>
    </row>
    <row r="5465" customFormat="false" ht="15" hidden="false" customHeight="false" outlineLevel="0" collapsed="false">
      <c r="A5465" s="14" t="str">
        <f aca="false">'SKU Master'!A5465</f>
        <v>14-00044</v>
      </c>
      <c r="B5465" s="14" t="str">
        <f aca="false">VLOOKUP(A5465,'SKU Master'!$A:$N,6,FALSE())</f>
        <v>Harborline Dry Cat Food, 7 lb</v>
      </c>
      <c r="C5465" s="15" t="n">
        <v>6.7</v>
      </c>
      <c r="D5465" s="15" t="n">
        <v>9.8</v>
      </c>
      <c r="E5465" s="15" t="n">
        <v>4.1</v>
      </c>
      <c r="F5465" s="16" t="s">
        <v>12309</v>
      </c>
      <c r="G5465" s="16" t="s">
        <v>12021</v>
      </c>
      <c r="H5465" s="17" t="n">
        <v>8.72</v>
      </c>
      <c r="I5465" s="18" t="n">
        <f aca="false">('SKU Master'!I5465-H5465)/'SKU Master'!I5465</f>
        <v>0.495662232504338</v>
      </c>
      <c r="J5465" s="16" t="n">
        <v>6</v>
      </c>
      <c r="K5465" s="19" t="n">
        <f aca="false">J5465*C5465</f>
        <v>40.2</v>
      </c>
      <c r="L5465" s="16" t="s">
        <v>12295</v>
      </c>
      <c r="M5465" s="16" t="s">
        <v>12292</v>
      </c>
      <c r="N5465" s="16" t="s">
        <v>12017</v>
      </c>
      <c r="O5465" s="16" t="s">
        <v>12307</v>
      </c>
      <c r="P5465" s="16" t="s">
        <v>12297</v>
      </c>
      <c r="Q5465" s="16" t="s">
        <v>12017</v>
      </c>
    </row>
    <row r="5466" customFormat="false" ht="15" hidden="false" customHeight="false" outlineLevel="0" collapsed="false">
      <c r="A5466" s="14" t="str">
        <f aca="false">'SKU Master'!A5466</f>
        <v>14-00045</v>
      </c>
      <c r="B5466" s="14" t="str">
        <f aca="false">VLOOKUP(A5466,'SKU Master'!$A:$N,6,FALSE())</f>
        <v>Wagswell Wet Cat Food, 16 lb</v>
      </c>
      <c r="C5466" s="15" t="n">
        <v>8.4</v>
      </c>
      <c r="D5466" s="15" t="n">
        <v>10</v>
      </c>
      <c r="E5466" s="15" t="n">
        <v>6.1</v>
      </c>
      <c r="F5466" s="16" t="s">
        <v>12309</v>
      </c>
      <c r="G5466" s="16" t="s">
        <v>12021</v>
      </c>
      <c r="H5466" s="17" t="n">
        <v>12.49</v>
      </c>
      <c r="I5466" s="18" t="n">
        <f aca="false">('SKU Master'!I5466-H5466)/'SKU Master'!I5466</f>
        <v>0.426801284993116</v>
      </c>
      <c r="J5466" s="16" t="n">
        <v>2</v>
      </c>
      <c r="K5466" s="19" t="n">
        <f aca="false">J5466*C5466</f>
        <v>16.8</v>
      </c>
      <c r="L5466" s="16" t="s">
        <v>12295</v>
      </c>
      <c r="M5466" s="16" t="s">
        <v>12292</v>
      </c>
      <c r="N5466" s="16" t="s">
        <v>12017</v>
      </c>
      <c r="O5466" s="16" t="s">
        <v>12307</v>
      </c>
      <c r="P5466" s="16" t="s">
        <v>12294</v>
      </c>
      <c r="Q5466" s="16" t="s">
        <v>12017</v>
      </c>
    </row>
    <row r="5467" customFormat="false" ht="15" hidden="false" customHeight="false" outlineLevel="0" collapsed="false">
      <c r="A5467" s="14" t="str">
        <f aca="false">'SKU Master'!A5467</f>
        <v>14-00046</v>
      </c>
      <c r="B5467" s="14" t="str">
        <f aca="false">VLOOKUP(A5467,'SKU Master'!$A:$N,6,FALSE())</f>
        <v>Harborline Kitten Food, 7 lb</v>
      </c>
      <c r="C5467" s="15" t="n">
        <v>8.2</v>
      </c>
      <c r="D5467" s="15" t="n">
        <v>12.2</v>
      </c>
      <c r="E5467" s="15" t="n">
        <v>5.2</v>
      </c>
      <c r="F5467" s="16" t="s">
        <v>12309</v>
      </c>
      <c r="G5467" s="16" t="s">
        <v>12021</v>
      </c>
      <c r="H5467" s="17" t="n">
        <v>4.89</v>
      </c>
      <c r="I5467" s="18" t="n">
        <f aca="false">('SKU Master'!I5467-H5467)/'SKU Master'!I5467</f>
        <v>0.479233226837061</v>
      </c>
      <c r="J5467" s="16" t="n">
        <v>2</v>
      </c>
      <c r="K5467" s="19" t="n">
        <f aca="false">J5467*C5467</f>
        <v>16.4</v>
      </c>
      <c r="L5467" s="16" t="s">
        <v>12295</v>
      </c>
      <c r="M5467" s="16" t="s">
        <v>12292</v>
      </c>
      <c r="N5467" s="16" t="s">
        <v>12017</v>
      </c>
      <c r="O5467" s="16" t="s">
        <v>12307</v>
      </c>
      <c r="P5467" s="16" t="s">
        <v>12298</v>
      </c>
      <c r="Q5467" s="16" t="s">
        <v>12021</v>
      </c>
    </row>
    <row r="5468" customFormat="false" ht="15" hidden="false" customHeight="false" outlineLevel="0" collapsed="false">
      <c r="A5468" s="14" t="str">
        <f aca="false">'SKU Master'!A5468</f>
        <v>14-00047</v>
      </c>
      <c r="B5468" s="14" t="str">
        <f aca="false">VLOOKUP(A5468,'SKU Master'!$A:$N,6,FALSE())</f>
        <v>Pawmesa Wet Cat Food, 16 lb</v>
      </c>
      <c r="C5468" s="15" t="n">
        <v>9.3</v>
      </c>
      <c r="D5468" s="15" t="n">
        <v>8.5</v>
      </c>
      <c r="E5468" s="15" t="n">
        <v>5.5</v>
      </c>
      <c r="F5468" s="16" t="s">
        <v>12309</v>
      </c>
      <c r="G5468" s="16" t="s">
        <v>12021</v>
      </c>
      <c r="H5468" s="17" t="n">
        <v>5.77</v>
      </c>
      <c r="I5468" s="18" t="n">
        <f aca="false">('SKU Master'!I5468-H5468)/'SKU Master'!I5468</f>
        <v>0.385516506922258</v>
      </c>
      <c r="J5468" s="16" t="n">
        <v>7</v>
      </c>
      <c r="K5468" s="19" t="n">
        <f aca="false">J5468*C5468</f>
        <v>65.1</v>
      </c>
      <c r="L5468" s="16" t="s">
        <v>12295</v>
      </c>
      <c r="M5468" s="16" t="s">
        <v>12292</v>
      </c>
      <c r="N5468" s="16" t="s">
        <v>12017</v>
      </c>
      <c r="O5468" s="16" t="s">
        <v>12307</v>
      </c>
      <c r="P5468" s="16" t="s">
        <v>12297</v>
      </c>
      <c r="Q5468" s="16" t="s">
        <v>12017</v>
      </c>
    </row>
    <row r="5469" customFormat="false" ht="15" hidden="false" customHeight="false" outlineLevel="0" collapsed="false">
      <c r="A5469" s="14" t="str">
        <f aca="false">'SKU Master'!A5469</f>
        <v>14-00048</v>
      </c>
      <c r="B5469" s="14" t="str">
        <f aca="false">VLOOKUP(A5469,'SKU Master'!$A:$N,6,FALSE())</f>
        <v>Pawmesa Dry Cat Food, 7 lb</v>
      </c>
      <c r="C5469" s="15" t="n">
        <v>4.3</v>
      </c>
      <c r="D5469" s="15" t="n">
        <v>8.2</v>
      </c>
      <c r="E5469" s="15" t="n">
        <v>5.4</v>
      </c>
      <c r="F5469" s="16" t="s">
        <v>12290</v>
      </c>
      <c r="G5469" s="16" t="s">
        <v>12021</v>
      </c>
      <c r="H5469" s="17" t="n">
        <v>11.22</v>
      </c>
      <c r="I5469" s="18" t="n">
        <f aca="false">('SKU Master'!I5469-H5469)/'SKU Master'!I5469</f>
        <v>0.424320164186762</v>
      </c>
      <c r="J5469" s="16" t="n">
        <v>3</v>
      </c>
      <c r="K5469" s="19" t="n">
        <f aca="false">J5469*C5469</f>
        <v>12.9</v>
      </c>
      <c r="L5469" s="16" t="s">
        <v>12295</v>
      </c>
      <c r="M5469" s="16" t="s">
        <v>12292</v>
      </c>
      <c r="N5469" s="16" t="s">
        <v>12017</v>
      </c>
      <c r="O5469" s="16" t="s">
        <v>12307</v>
      </c>
      <c r="P5469" s="16" t="s">
        <v>12298</v>
      </c>
      <c r="Q5469" s="16" t="s">
        <v>12017</v>
      </c>
    </row>
    <row r="5470" customFormat="false" ht="15" hidden="false" customHeight="false" outlineLevel="0" collapsed="false">
      <c r="A5470" s="14" t="str">
        <f aca="false">'SKU Master'!A5470</f>
        <v>14-00049</v>
      </c>
      <c r="B5470" s="14" t="str">
        <f aca="false">VLOOKUP(A5470,'SKU Master'!$A:$N,6,FALSE())</f>
        <v>Pawmesa Dry Cat Food, 16 lb</v>
      </c>
      <c r="C5470" s="15" t="n">
        <v>6.4</v>
      </c>
      <c r="D5470" s="15" t="n">
        <v>10.4</v>
      </c>
      <c r="E5470" s="15" t="n">
        <v>5.8</v>
      </c>
      <c r="F5470" s="16" t="s">
        <v>12309</v>
      </c>
      <c r="G5470" s="16" t="s">
        <v>12021</v>
      </c>
      <c r="H5470" s="17" t="n">
        <v>4.43</v>
      </c>
      <c r="I5470" s="18" t="n">
        <f aca="false">('SKU Master'!I5470-H5470)/'SKU Master'!I5470</f>
        <v>0.408544726301736</v>
      </c>
      <c r="J5470" s="16" t="n">
        <v>4</v>
      </c>
      <c r="K5470" s="19" t="n">
        <f aca="false">J5470*C5470</f>
        <v>25.6</v>
      </c>
      <c r="L5470" s="16" t="s">
        <v>12295</v>
      </c>
      <c r="M5470" s="16" t="s">
        <v>12292</v>
      </c>
      <c r="N5470" s="16" t="s">
        <v>12017</v>
      </c>
      <c r="O5470" s="16" t="s">
        <v>12307</v>
      </c>
      <c r="P5470" s="16" t="s">
        <v>12296</v>
      </c>
      <c r="Q5470" s="16" t="s">
        <v>12017</v>
      </c>
    </row>
    <row r="5471" customFormat="false" ht="15" hidden="false" customHeight="false" outlineLevel="0" collapsed="false">
      <c r="A5471" s="14" t="str">
        <f aca="false">'SKU Master'!A5471</f>
        <v>14-00050</v>
      </c>
      <c r="B5471" s="14" t="str">
        <f aca="false">VLOOKUP(A5471,'SKU Master'!$A:$N,6,FALSE())</f>
        <v>Harborline Dry Cat Food, 16 lb</v>
      </c>
      <c r="C5471" s="15" t="n">
        <v>8.5</v>
      </c>
      <c r="D5471" s="15" t="n">
        <v>9.2</v>
      </c>
      <c r="E5471" s="15" t="n">
        <v>4.5</v>
      </c>
      <c r="F5471" s="16" t="s">
        <v>12309</v>
      </c>
      <c r="G5471" s="16" t="s">
        <v>12017</v>
      </c>
      <c r="H5471" s="17" t="n">
        <v>5.36</v>
      </c>
      <c r="I5471" s="18" t="n">
        <f aca="false">('SKU Master'!I5471-H5471)/'SKU Master'!I5471</f>
        <v>0.423035522066738</v>
      </c>
      <c r="J5471" s="16" t="n">
        <v>6</v>
      </c>
      <c r="K5471" s="19" t="n">
        <f aca="false">J5471*C5471</f>
        <v>51</v>
      </c>
      <c r="L5471" s="16" t="s">
        <v>12295</v>
      </c>
      <c r="M5471" s="16" t="s">
        <v>12292</v>
      </c>
      <c r="N5471" s="16" t="s">
        <v>12017</v>
      </c>
      <c r="O5471" s="16" t="s">
        <v>12307</v>
      </c>
      <c r="P5471" s="16" t="s">
        <v>12296</v>
      </c>
      <c r="Q5471" s="16" t="s">
        <v>12017</v>
      </c>
    </row>
    <row r="5472" customFormat="false" ht="15" hidden="false" customHeight="false" outlineLevel="0" collapsed="false">
      <c r="A5472" s="14" t="str">
        <f aca="false">'SKU Master'!A5472</f>
        <v>14-00051</v>
      </c>
      <c r="B5472" s="14" t="str">
        <f aca="false">VLOOKUP(A5472,'SKU Master'!$A:$N,6,FALSE())</f>
        <v>Harborline Wet Cat Food, 5.5 oz</v>
      </c>
      <c r="C5472" s="15" t="n">
        <v>7.5</v>
      </c>
      <c r="D5472" s="15" t="n">
        <v>11.6</v>
      </c>
      <c r="E5472" s="15" t="n">
        <v>6</v>
      </c>
      <c r="F5472" s="16" t="s">
        <v>12309</v>
      </c>
      <c r="G5472" s="16" t="s">
        <v>12021</v>
      </c>
      <c r="H5472" s="17" t="n">
        <v>12.17</v>
      </c>
      <c r="I5472" s="18" t="n">
        <f aca="false">('SKU Master'!I5472-H5472)/'SKU Master'!I5472</f>
        <v>0.385042950985346</v>
      </c>
      <c r="J5472" s="16" t="n">
        <v>5</v>
      </c>
      <c r="K5472" s="19" t="n">
        <f aca="false">J5472*C5472</f>
        <v>37.5</v>
      </c>
      <c r="L5472" s="16" t="s">
        <v>12295</v>
      </c>
      <c r="M5472" s="16" t="s">
        <v>12292</v>
      </c>
      <c r="N5472" s="16" t="s">
        <v>12017</v>
      </c>
      <c r="O5472" s="16" t="s">
        <v>12307</v>
      </c>
      <c r="P5472" s="16" t="s">
        <v>12297</v>
      </c>
      <c r="Q5472" s="16" t="s">
        <v>12017</v>
      </c>
    </row>
    <row r="5473" customFormat="false" ht="15" hidden="false" customHeight="false" outlineLevel="0" collapsed="false">
      <c r="A5473" s="14" t="str">
        <f aca="false">'SKU Master'!A5473</f>
        <v>14-00052</v>
      </c>
      <c r="B5473" s="14" t="str">
        <f aca="false">VLOOKUP(A5473,'SKU Master'!$A:$N,6,FALSE())</f>
        <v>Harborline Wet Cat Food, 7 lb</v>
      </c>
      <c r="C5473" s="15" t="n">
        <v>6.8</v>
      </c>
      <c r="D5473" s="15" t="n">
        <v>10.1</v>
      </c>
      <c r="E5473" s="15" t="n">
        <v>3.9</v>
      </c>
      <c r="F5473" s="16" t="s">
        <v>12309</v>
      </c>
      <c r="G5473" s="16" t="s">
        <v>12017</v>
      </c>
      <c r="H5473" s="17" t="n">
        <v>11.98</v>
      </c>
      <c r="I5473" s="18" t="n">
        <f aca="false">('SKU Master'!I5473-H5473)/'SKU Master'!I5473</f>
        <v>0.462539255271422</v>
      </c>
      <c r="J5473" s="16" t="n">
        <v>3</v>
      </c>
      <c r="K5473" s="19" t="n">
        <f aca="false">J5473*C5473</f>
        <v>20.4</v>
      </c>
      <c r="L5473" s="16" t="s">
        <v>12295</v>
      </c>
      <c r="M5473" s="16" t="s">
        <v>12292</v>
      </c>
      <c r="N5473" s="16" t="s">
        <v>12017</v>
      </c>
      <c r="O5473" s="16" t="s">
        <v>12307</v>
      </c>
      <c r="P5473" s="16" t="s">
        <v>12298</v>
      </c>
      <c r="Q5473" s="16" t="s">
        <v>12017</v>
      </c>
    </row>
    <row r="5474" customFormat="false" ht="15" hidden="false" customHeight="false" outlineLevel="0" collapsed="false">
      <c r="A5474" s="14" t="str">
        <f aca="false">'SKU Master'!A5474</f>
        <v>14-00053</v>
      </c>
      <c r="B5474" s="14" t="str">
        <f aca="false">VLOOKUP(A5474,'SKU Master'!$A:$N,6,FALSE())</f>
        <v>Harborline Kitten Food, 5.5 oz</v>
      </c>
      <c r="C5474" s="15" t="n">
        <v>9.3</v>
      </c>
      <c r="D5474" s="15" t="n">
        <v>10</v>
      </c>
      <c r="E5474" s="15" t="n">
        <v>4.5</v>
      </c>
      <c r="F5474" s="16" t="s">
        <v>12309</v>
      </c>
      <c r="G5474" s="16" t="s">
        <v>12021</v>
      </c>
      <c r="H5474" s="17" t="n">
        <v>3.31</v>
      </c>
      <c r="I5474" s="18" t="n">
        <f aca="false">('SKU Master'!I5474-H5474)/'SKU Master'!I5474</f>
        <v>0.397085610200364</v>
      </c>
      <c r="J5474" s="16" t="n">
        <v>4</v>
      </c>
      <c r="K5474" s="19" t="n">
        <f aca="false">J5474*C5474</f>
        <v>37.2</v>
      </c>
      <c r="L5474" s="16" t="s">
        <v>12295</v>
      </c>
      <c r="M5474" s="16" t="s">
        <v>12292</v>
      </c>
      <c r="N5474" s="16" t="s">
        <v>12017</v>
      </c>
      <c r="O5474" s="16" t="s">
        <v>12307</v>
      </c>
      <c r="P5474" s="16" t="s">
        <v>12296</v>
      </c>
      <c r="Q5474" s="16" t="s">
        <v>12017</v>
      </c>
    </row>
    <row r="5475" customFormat="false" ht="15" hidden="false" customHeight="false" outlineLevel="0" collapsed="false">
      <c r="A5475" s="14" t="str">
        <f aca="false">'SKU Master'!A5475</f>
        <v>14-00054</v>
      </c>
      <c r="B5475" s="14" t="str">
        <f aca="false">VLOOKUP(A5475,'SKU Master'!$A:$N,6,FALSE())</f>
        <v>Pawmesa Wet Cat Food, 5.5 oz</v>
      </c>
      <c r="C5475" s="15" t="n">
        <v>6.1</v>
      </c>
      <c r="D5475" s="15" t="n">
        <v>7.3</v>
      </c>
      <c r="E5475" s="15" t="n">
        <v>5.6</v>
      </c>
      <c r="F5475" s="16" t="s">
        <v>12309</v>
      </c>
      <c r="G5475" s="16" t="s">
        <v>12017</v>
      </c>
      <c r="H5475" s="17" t="n">
        <v>1.7</v>
      </c>
      <c r="I5475" s="18" t="n">
        <f aca="false">('SKU Master'!I5475-H5475)/'SKU Master'!I5475</f>
        <v>0.411764705882353</v>
      </c>
      <c r="J5475" s="16" t="n">
        <v>6</v>
      </c>
      <c r="K5475" s="19" t="n">
        <f aca="false">J5475*C5475</f>
        <v>36.6</v>
      </c>
      <c r="L5475" s="16" t="s">
        <v>12295</v>
      </c>
      <c r="M5475" s="16" t="s">
        <v>12292</v>
      </c>
      <c r="N5475" s="16" t="s">
        <v>12017</v>
      </c>
      <c r="O5475" s="16" t="s">
        <v>12307</v>
      </c>
      <c r="P5475" s="16" t="s">
        <v>12296</v>
      </c>
      <c r="Q5475" s="16" t="s">
        <v>12017</v>
      </c>
    </row>
    <row r="5476" customFormat="false" ht="15" hidden="false" customHeight="false" outlineLevel="0" collapsed="false">
      <c r="A5476" s="14" t="str">
        <f aca="false">'SKU Master'!A5476</f>
        <v>14-00055</v>
      </c>
      <c r="B5476" s="14" t="str">
        <f aca="false">VLOOKUP(A5476,'SKU Master'!$A:$N,6,FALSE())</f>
        <v>Wagswell Kitten Food, 5.5 oz</v>
      </c>
      <c r="C5476" s="15" t="n">
        <v>9.6</v>
      </c>
      <c r="D5476" s="15" t="n">
        <v>10.1</v>
      </c>
      <c r="E5476" s="15" t="n">
        <v>4.6</v>
      </c>
      <c r="F5476" s="16" t="s">
        <v>12290</v>
      </c>
      <c r="G5476" s="16" t="s">
        <v>12021</v>
      </c>
      <c r="H5476" s="17" t="n">
        <v>1.71</v>
      </c>
      <c r="I5476" s="18" t="n">
        <f aca="false">('SKU Master'!I5476-H5476)/'SKU Master'!I5476</f>
        <v>0.387096774193548</v>
      </c>
      <c r="J5476" s="16" t="n">
        <v>3</v>
      </c>
      <c r="K5476" s="19" t="n">
        <f aca="false">J5476*C5476</f>
        <v>28.8</v>
      </c>
      <c r="L5476" s="16" t="s">
        <v>12295</v>
      </c>
      <c r="M5476" s="16" t="s">
        <v>12292</v>
      </c>
      <c r="N5476" s="16" t="s">
        <v>12017</v>
      </c>
      <c r="O5476" s="16" t="s">
        <v>12307</v>
      </c>
      <c r="P5476" s="16" t="s">
        <v>12296</v>
      </c>
      <c r="Q5476" s="16" t="s">
        <v>12017</v>
      </c>
    </row>
    <row r="5477" customFormat="false" ht="15" hidden="false" customHeight="false" outlineLevel="0" collapsed="false">
      <c r="A5477" s="14" t="str">
        <f aca="false">'SKU Master'!A5477</f>
        <v>14-00056</v>
      </c>
      <c r="B5477" s="14" t="str">
        <f aca="false">VLOOKUP(A5477,'SKU Master'!$A:$N,6,FALSE())</f>
        <v>Pawmesa Wet Cat Food, 7 lb</v>
      </c>
      <c r="C5477" s="15" t="n">
        <v>5.5</v>
      </c>
      <c r="D5477" s="15" t="n">
        <v>8.7</v>
      </c>
      <c r="E5477" s="15" t="n">
        <v>5.7</v>
      </c>
      <c r="F5477" s="16" t="s">
        <v>12309</v>
      </c>
      <c r="G5477" s="16" t="s">
        <v>12021</v>
      </c>
      <c r="H5477" s="17" t="n">
        <v>3.41</v>
      </c>
      <c r="I5477" s="18" t="n">
        <f aca="false">('SKU Master'!I5477-H5477)/'SKU Master'!I5477</f>
        <v>0.411053540587219</v>
      </c>
      <c r="J5477" s="16" t="n">
        <v>3</v>
      </c>
      <c r="K5477" s="19" t="n">
        <f aca="false">J5477*C5477</f>
        <v>16.5</v>
      </c>
      <c r="L5477" s="16" t="s">
        <v>12295</v>
      </c>
      <c r="M5477" s="16" t="s">
        <v>12292</v>
      </c>
      <c r="N5477" s="16" t="s">
        <v>12017</v>
      </c>
      <c r="O5477" s="16" t="s">
        <v>12307</v>
      </c>
      <c r="P5477" s="16" t="s">
        <v>12298</v>
      </c>
      <c r="Q5477" s="16" t="s">
        <v>12017</v>
      </c>
    </row>
    <row r="5478" customFormat="false" ht="15" hidden="false" customHeight="false" outlineLevel="0" collapsed="false">
      <c r="A5478" s="14" t="str">
        <f aca="false">'SKU Master'!A5478</f>
        <v>14-00057</v>
      </c>
      <c r="B5478" s="14" t="str">
        <f aca="false">VLOOKUP(A5478,'SKU Master'!$A:$N,6,FALSE())</f>
        <v>Harborline Non-Clumping Litter, 10 lb</v>
      </c>
      <c r="C5478" s="15" t="n">
        <v>4.3</v>
      </c>
      <c r="D5478" s="15" t="n">
        <v>6.8</v>
      </c>
      <c r="E5478" s="15" t="n">
        <v>6.2</v>
      </c>
      <c r="F5478" s="16" t="s">
        <v>12290</v>
      </c>
      <c r="G5478" s="16" t="s">
        <v>12021</v>
      </c>
      <c r="H5478" s="17" t="n">
        <v>7.73</v>
      </c>
      <c r="I5478" s="18" t="n">
        <f aca="false">('SKU Master'!I5478-H5478)/'SKU Master'!I5478</f>
        <v>0.42698295033358</v>
      </c>
      <c r="J5478" s="16" t="n">
        <v>2</v>
      </c>
      <c r="K5478" s="19" t="n">
        <f aca="false">J5478*C5478</f>
        <v>8.6</v>
      </c>
      <c r="L5478" s="16" t="s">
        <v>12295</v>
      </c>
      <c r="M5478" s="16" t="s">
        <v>12292</v>
      </c>
      <c r="N5478" s="16" t="s">
        <v>12017</v>
      </c>
      <c r="O5478" s="16" t="s">
        <v>12307</v>
      </c>
      <c r="P5478" s="16" t="s">
        <v>12298</v>
      </c>
      <c r="Q5478" s="16" t="s">
        <v>12017</v>
      </c>
    </row>
    <row r="5479" customFormat="false" ht="15" hidden="false" customHeight="false" outlineLevel="0" collapsed="false">
      <c r="A5479" s="14" t="str">
        <f aca="false">'SKU Master'!A5479</f>
        <v>14-00058</v>
      </c>
      <c r="B5479" s="14" t="str">
        <f aca="false">VLOOKUP(A5479,'SKU Master'!$A:$N,6,FALSE())</f>
        <v>Pawmesa Clumping Litter, 10 lb</v>
      </c>
      <c r="C5479" s="15" t="n">
        <v>7.2</v>
      </c>
      <c r="D5479" s="15" t="n">
        <v>9.9</v>
      </c>
      <c r="E5479" s="15" t="n">
        <v>5.6</v>
      </c>
      <c r="F5479" s="16" t="s">
        <v>12290</v>
      </c>
      <c r="G5479" s="16" t="s">
        <v>12021</v>
      </c>
      <c r="H5479" s="17" t="n">
        <v>6.83</v>
      </c>
      <c r="I5479" s="18" t="n">
        <f aca="false">('SKU Master'!I5479-H5479)/'SKU Master'!I5479</f>
        <v>0.42069550466497</v>
      </c>
      <c r="J5479" s="16" t="n">
        <v>2</v>
      </c>
      <c r="K5479" s="19" t="n">
        <f aca="false">J5479*C5479</f>
        <v>14.4</v>
      </c>
      <c r="L5479" s="16" t="s">
        <v>12295</v>
      </c>
      <c r="M5479" s="16" t="s">
        <v>12292</v>
      </c>
      <c r="N5479" s="16" t="s">
        <v>12017</v>
      </c>
      <c r="O5479" s="16" t="s">
        <v>12307</v>
      </c>
      <c r="P5479" s="16" t="s">
        <v>12298</v>
      </c>
      <c r="Q5479" s="16" t="s">
        <v>12017</v>
      </c>
    </row>
    <row r="5480" customFormat="false" ht="15" hidden="false" customHeight="false" outlineLevel="0" collapsed="false">
      <c r="A5480" s="14" t="str">
        <f aca="false">'SKU Master'!A5480</f>
        <v>14-00059</v>
      </c>
      <c r="B5480" s="14" t="str">
        <f aca="false">VLOOKUP(A5480,'SKU Master'!$A:$N,6,FALSE())</f>
        <v>Pawmesa Crystal Litter, 20 lb</v>
      </c>
      <c r="C5480" s="15" t="n">
        <v>4.8</v>
      </c>
      <c r="D5480" s="15" t="n">
        <v>13.9</v>
      </c>
      <c r="E5480" s="15" t="n">
        <v>7.8</v>
      </c>
      <c r="F5480" s="16" t="s">
        <v>12309</v>
      </c>
      <c r="G5480" s="16" t="s">
        <v>12017</v>
      </c>
      <c r="H5480" s="17" t="n">
        <v>7.08</v>
      </c>
      <c r="I5480" s="18" t="n">
        <f aca="false">('SKU Master'!I5480-H5480)/'SKU Master'!I5480</f>
        <v>0.311953352769679</v>
      </c>
      <c r="J5480" s="16" t="n">
        <v>6</v>
      </c>
      <c r="K5480" s="19" t="n">
        <f aca="false">J5480*C5480</f>
        <v>28.8</v>
      </c>
      <c r="L5480" s="16" t="s">
        <v>12295</v>
      </c>
      <c r="M5480" s="16" t="s">
        <v>12292</v>
      </c>
      <c r="N5480" s="16" t="s">
        <v>12017</v>
      </c>
      <c r="O5480" s="16" t="s">
        <v>12307</v>
      </c>
      <c r="P5480" s="16" t="s">
        <v>12297</v>
      </c>
      <c r="Q5480" s="16" t="s">
        <v>12017</v>
      </c>
    </row>
    <row r="5481" customFormat="false" ht="15" hidden="false" customHeight="false" outlineLevel="0" collapsed="false">
      <c r="A5481" s="14" t="str">
        <f aca="false">'SKU Master'!A5481</f>
        <v>14-00060</v>
      </c>
      <c r="B5481" s="14" t="str">
        <f aca="false">VLOOKUP(A5481,'SKU Master'!$A:$N,6,FALSE())</f>
        <v>Harborline Non-Clumping Litter, 20 lb</v>
      </c>
      <c r="C5481" s="15" t="n">
        <v>9</v>
      </c>
      <c r="D5481" s="15" t="n">
        <v>6.7</v>
      </c>
      <c r="E5481" s="15" t="n">
        <v>5.5</v>
      </c>
      <c r="F5481" s="16" t="s">
        <v>12290</v>
      </c>
      <c r="G5481" s="16" t="s">
        <v>12021</v>
      </c>
      <c r="H5481" s="17" t="n">
        <v>7.69</v>
      </c>
      <c r="I5481" s="18" t="n">
        <f aca="false">('SKU Master'!I5481-H5481)/'SKU Master'!I5481</f>
        <v>0.429948109710897</v>
      </c>
      <c r="J5481" s="16" t="n">
        <v>6</v>
      </c>
      <c r="K5481" s="19" t="n">
        <f aca="false">J5481*C5481</f>
        <v>54</v>
      </c>
      <c r="L5481" s="16" t="s">
        <v>12295</v>
      </c>
      <c r="M5481" s="16" t="s">
        <v>12292</v>
      </c>
      <c r="N5481" s="16" t="s">
        <v>12017</v>
      </c>
      <c r="O5481" s="16" t="s">
        <v>12307</v>
      </c>
      <c r="P5481" s="16" t="s">
        <v>12297</v>
      </c>
      <c r="Q5481" s="16" t="s">
        <v>12017</v>
      </c>
    </row>
    <row r="5482" customFormat="false" ht="15" hidden="false" customHeight="false" outlineLevel="0" collapsed="false">
      <c r="A5482" s="14" t="str">
        <f aca="false">'SKU Master'!A5482</f>
        <v>14-00061</v>
      </c>
      <c r="B5482" s="14" t="str">
        <f aca="false">VLOOKUP(A5482,'SKU Master'!$A:$N,6,FALSE())</f>
        <v>Wagswell Clumping Litter, 10 lb</v>
      </c>
      <c r="C5482" s="15" t="n">
        <v>7.9</v>
      </c>
      <c r="D5482" s="15" t="n">
        <v>9.9</v>
      </c>
      <c r="E5482" s="15" t="n">
        <v>7.4</v>
      </c>
      <c r="F5482" s="16" t="s">
        <v>12309</v>
      </c>
      <c r="G5482" s="16" t="s">
        <v>12021</v>
      </c>
      <c r="H5482" s="17" t="n">
        <v>6.43</v>
      </c>
      <c r="I5482" s="18" t="n">
        <f aca="false">('SKU Master'!I5482-H5482)/'SKU Master'!I5482</f>
        <v>0.315228966986156</v>
      </c>
      <c r="J5482" s="16" t="n">
        <v>4</v>
      </c>
      <c r="K5482" s="19" t="n">
        <f aca="false">J5482*C5482</f>
        <v>31.6</v>
      </c>
      <c r="L5482" s="16" t="s">
        <v>12295</v>
      </c>
      <c r="M5482" s="16" t="s">
        <v>12292</v>
      </c>
      <c r="N5482" s="16" t="s">
        <v>12017</v>
      </c>
      <c r="O5482" s="16" t="s">
        <v>12307</v>
      </c>
      <c r="P5482" s="16" t="s">
        <v>12296</v>
      </c>
      <c r="Q5482" s="16" t="s">
        <v>12017</v>
      </c>
    </row>
    <row r="5483" customFormat="false" ht="15" hidden="false" customHeight="false" outlineLevel="0" collapsed="false">
      <c r="A5483" s="14" t="str">
        <f aca="false">'SKU Master'!A5483</f>
        <v>14-00062</v>
      </c>
      <c r="B5483" s="14" t="str">
        <f aca="false">VLOOKUP(A5483,'SKU Master'!$A:$N,6,FALSE())</f>
        <v>Wagswell Crystal Litter, 10 lb</v>
      </c>
      <c r="C5483" s="15" t="n">
        <v>8.3</v>
      </c>
      <c r="D5483" s="15" t="n">
        <v>12.6</v>
      </c>
      <c r="E5483" s="15" t="n">
        <v>5.9</v>
      </c>
      <c r="F5483" s="16" t="s">
        <v>12309</v>
      </c>
      <c r="G5483" s="16" t="s">
        <v>12021</v>
      </c>
      <c r="H5483" s="17" t="n">
        <v>6.86</v>
      </c>
      <c r="I5483" s="18" t="n">
        <f aca="false">('SKU Master'!I5483-H5483)/'SKU Master'!I5483</f>
        <v>0.339749759384023</v>
      </c>
      <c r="J5483" s="16" t="n">
        <v>5</v>
      </c>
      <c r="K5483" s="19" t="n">
        <f aca="false">J5483*C5483</f>
        <v>41.5</v>
      </c>
      <c r="L5483" s="16" t="s">
        <v>12295</v>
      </c>
      <c r="M5483" s="16" t="s">
        <v>12292</v>
      </c>
      <c r="N5483" s="16" t="s">
        <v>12017</v>
      </c>
      <c r="O5483" s="16" t="s">
        <v>12307</v>
      </c>
      <c r="P5483" s="16" t="s">
        <v>12296</v>
      </c>
      <c r="Q5483" s="16" t="s">
        <v>12017</v>
      </c>
    </row>
    <row r="5484" customFormat="false" ht="15" hidden="false" customHeight="false" outlineLevel="0" collapsed="false">
      <c r="A5484" s="14" t="str">
        <f aca="false">'SKU Master'!A5484</f>
        <v>14-00063</v>
      </c>
      <c r="B5484" s="14" t="str">
        <f aca="false">VLOOKUP(A5484,'SKU Master'!$A:$N,6,FALSE())</f>
        <v>Harborline Clumping Litter, 20 lb</v>
      </c>
      <c r="C5484" s="15" t="n">
        <v>9.8</v>
      </c>
      <c r="D5484" s="15" t="n">
        <v>9.4</v>
      </c>
      <c r="E5484" s="15" t="n">
        <v>4.2</v>
      </c>
      <c r="F5484" s="16" t="s">
        <v>12290</v>
      </c>
      <c r="G5484" s="16" t="s">
        <v>12021</v>
      </c>
      <c r="H5484" s="17" t="n">
        <v>6.66</v>
      </c>
      <c r="I5484" s="18" t="n">
        <f aca="false">('SKU Master'!I5484-H5484)/'SKU Master'!I5484</f>
        <v>0.415276558384548</v>
      </c>
      <c r="J5484" s="16" t="n">
        <v>7</v>
      </c>
      <c r="K5484" s="19" t="n">
        <f aca="false">J5484*C5484</f>
        <v>68.6</v>
      </c>
      <c r="L5484" s="16" t="s">
        <v>12295</v>
      </c>
      <c r="M5484" s="16" t="s">
        <v>12292</v>
      </c>
      <c r="N5484" s="16" t="s">
        <v>12017</v>
      </c>
      <c r="O5484" s="16" t="s">
        <v>12307</v>
      </c>
      <c r="P5484" s="16" t="s">
        <v>12297</v>
      </c>
      <c r="Q5484" s="16" t="s">
        <v>12017</v>
      </c>
    </row>
    <row r="5485" customFormat="false" ht="15" hidden="false" customHeight="false" outlineLevel="0" collapsed="false">
      <c r="A5485" s="14" t="str">
        <f aca="false">'SKU Master'!A5485</f>
        <v>14-00064</v>
      </c>
      <c r="B5485" s="14" t="str">
        <f aca="false">VLOOKUP(A5485,'SKU Master'!$A:$N,6,FALSE())</f>
        <v>Pawmesa Non-Clumping Litter, 20 lb</v>
      </c>
      <c r="C5485" s="15" t="n">
        <v>5.8</v>
      </c>
      <c r="D5485" s="15" t="n">
        <v>13.2</v>
      </c>
      <c r="E5485" s="15" t="n">
        <v>6.2</v>
      </c>
      <c r="F5485" s="16" t="s">
        <v>12309</v>
      </c>
      <c r="G5485" s="16" t="s">
        <v>12021</v>
      </c>
      <c r="H5485" s="17" t="n">
        <v>8.82</v>
      </c>
      <c r="I5485" s="18" t="n">
        <f aca="false">('SKU Master'!I5485-H5485)/'SKU Master'!I5485</f>
        <v>0.310398749022674</v>
      </c>
      <c r="J5485" s="16" t="n">
        <v>2</v>
      </c>
      <c r="K5485" s="19" t="n">
        <f aca="false">J5485*C5485</f>
        <v>11.6</v>
      </c>
      <c r="L5485" s="16" t="s">
        <v>12295</v>
      </c>
      <c r="M5485" s="16" t="s">
        <v>12292</v>
      </c>
      <c r="N5485" s="16" t="s">
        <v>12017</v>
      </c>
      <c r="O5485" s="16" t="s">
        <v>12307</v>
      </c>
      <c r="P5485" s="16" t="s">
        <v>12298</v>
      </c>
      <c r="Q5485" s="16" t="s">
        <v>12017</v>
      </c>
    </row>
    <row r="5486" customFormat="false" ht="15" hidden="false" customHeight="false" outlineLevel="0" collapsed="false">
      <c r="A5486" s="14" t="str">
        <f aca="false">'SKU Master'!A5486</f>
        <v>14-00065</v>
      </c>
      <c r="B5486" s="14" t="str">
        <f aca="false">VLOOKUP(A5486,'SKU Master'!$A:$N,6,FALSE())</f>
        <v>Pawmesa Non-Clumping Litter, 10 lb</v>
      </c>
      <c r="C5486" s="15" t="n">
        <v>6.1</v>
      </c>
      <c r="D5486" s="15" t="n">
        <v>6.9</v>
      </c>
      <c r="E5486" s="15" t="n">
        <v>3.9</v>
      </c>
      <c r="F5486" s="16" t="s">
        <v>12309</v>
      </c>
      <c r="G5486" s="16" t="s">
        <v>12021</v>
      </c>
      <c r="H5486" s="17" t="n">
        <v>6.41</v>
      </c>
      <c r="I5486" s="18" t="n">
        <f aca="false">('SKU Master'!I5486-H5486)/'SKU Master'!I5486</f>
        <v>0.411386593204775</v>
      </c>
      <c r="J5486" s="16" t="n">
        <v>5</v>
      </c>
      <c r="K5486" s="19" t="n">
        <f aca="false">J5486*C5486</f>
        <v>30.5</v>
      </c>
      <c r="L5486" s="16" t="s">
        <v>12295</v>
      </c>
      <c r="M5486" s="16" t="s">
        <v>12292</v>
      </c>
      <c r="N5486" s="16" t="s">
        <v>12017</v>
      </c>
      <c r="O5486" s="16" t="s">
        <v>12307</v>
      </c>
      <c r="P5486" s="16" t="s">
        <v>12296</v>
      </c>
      <c r="Q5486" s="16" t="s">
        <v>12017</v>
      </c>
    </row>
    <row r="5487" customFormat="false" ht="15" hidden="false" customHeight="false" outlineLevel="0" collapsed="false">
      <c r="A5487" s="14" t="str">
        <f aca="false">'SKU Master'!A5487</f>
        <v>14-00066</v>
      </c>
      <c r="B5487" s="14" t="str">
        <f aca="false">VLOOKUP(A5487,'SKU Master'!$A:$N,6,FALSE())</f>
        <v>Wagswell Crystal Litter, 20 lb</v>
      </c>
      <c r="C5487" s="15" t="n">
        <v>5.6</v>
      </c>
      <c r="D5487" s="15" t="n">
        <v>8</v>
      </c>
      <c r="E5487" s="15" t="n">
        <v>4.1</v>
      </c>
      <c r="F5487" s="16" t="s">
        <v>12290</v>
      </c>
      <c r="G5487" s="16" t="s">
        <v>12021</v>
      </c>
      <c r="H5487" s="17" t="n">
        <v>7.29</v>
      </c>
      <c r="I5487" s="18" t="n">
        <f aca="false">('SKU Master'!I5487-H5487)/'SKU Master'!I5487</f>
        <v>0.406834825061025</v>
      </c>
      <c r="J5487" s="16" t="n">
        <v>4</v>
      </c>
      <c r="K5487" s="19" t="n">
        <f aca="false">J5487*C5487</f>
        <v>22.4</v>
      </c>
      <c r="L5487" s="16" t="s">
        <v>12295</v>
      </c>
      <c r="M5487" s="16" t="s">
        <v>12292</v>
      </c>
      <c r="N5487" s="16" t="s">
        <v>12017</v>
      </c>
      <c r="O5487" s="16" t="s">
        <v>12307</v>
      </c>
      <c r="P5487" s="16" t="s">
        <v>12296</v>
      </c>
      <c r="Q5487" s="16" t="s">
        <v>12017</v>
      </c>
    </row>
    <row r="5488" customFormat="false" ht="15" hidden="false" customHeight="false" outlineLevel="0" collapsed="false">
      <c r="A5488" s="14" t="str">
        <f aca="false">'SKU Master'!A5488</f>
        <v>14-00067</v>
      </c>
      <c r="B5488" s="14" t="str">
        <f aca="false">VLOOKUP(A5488,'SKU Master'!$A:$N,6,FALSE())</f>
        <v>Harborline Clumping Litter, 10 lb</v>
      </c>
      <c r="C5488" s="15" t="n">
        <v>8.9</v>
      </c>
      <c r="D5488" s="15" t="n">
        <v>9.5</v>
      </c>
      <c r="E5488" s="15" t="n">
        <v>4.8</v>
      </c>
      <c r="F5488" s="16" t="s">
        <v>12309</v>
      </c>
      <c r="G5488" s="16" t="s">
        <v>12017</v>
      </c>
      <c r="H5488" s="17" t="n">
        <v>5.33</v>
      </c>
      <c r="I5488" s="18" t="n">
        <f aca="false">('SKU Master'!I5488-H5488)/'SKU Master'!I5488</f>
        <v>0.510560146923783</v>
      </c>
      <c r="J5488" s="16" t="n">
        <v>1</v>
      </c>
      <c r="K5488" s="19" t="n">
        <f aca="false">J5488*C5488</f>
        <v>8.9</v>
      </c>
      <c r="L5488" s="16" t="s">
        <v>12291</v>
      </c>
      <c r="M5488" s="16" t="s">
        <v>12292</v>
      </c>
      <c r="N5488" s="16" t="s">
        <v>12017</v>
      </c>
      <c r="O5488" s="16" t="s">
        <v>12307</v>
      </c>
      <c r="P5488" s="16" t="s">
        <v>12294</v>
      </c>
      <c r="Q5488" s="16" t="s">
        <v>12017</v>
      </c>
    </row>
    <row r="5489" customFormat="false" ht="15" hidden="false" customHeight="false" outlineLevel="0" collapsed="false">
      <c r="A5489" s="14" t="str">
        <f aca="false">'SKU Master'!A5489</f>
        <v>14-00068</v>
      </c>
      <c r="B5489" s="14" t="str">
        <f aca="false">VLOOKUP(A5489,'SKU Master'!$A:$N,6,FALSE())</f>
        <v>Wagswell Clumping Litter, 20 lb</v>
      </c>
      <c r="C5489" s="15" t="n">
        <v>4.9</v>
      </c>
      <c r="D5489" s="15" t="n">
        <v>8.1</v>
      </c>
      <c r="E5489" s="15" t="n">
        <v>7</v>
      </c>
      <c r="F5489" s="16" t="s">
        <v>12290</v>
      </c>
      <c r="G5489" s="16" t="s">
        <v>12017</v>
      </c>
      <c r="H5489" s="17" t="n">
        <v>8.91</v>
      </c>
      <c r="I5489" s="18" t="n">
        <f aca="false">('SKU Master'!I5489-H5489)/'SKU Master'!I5489</f>
        <v>0.363116511794139</v>
      </c>
      <c r="J5489" s="16" t="n">
        <v>3</v>
      </c>
      <c r="K5489" s="19" t="n">
        <f aca="false">J5489*C5489</f>
        <v>14.7</v>
      </c>
      <c r="L5489" s="16" t="s">
        <v>12295</v>
      </c>
      <c r="M5489" s="16" t="s">
        <v>12292</v>
      </c>
      <c r="N5489" s="16" t="s">
        <v>12017</v>
      </c>
      <c r="O5489" s="16" t="s">
        <v>12307</v>
      </c>
      <c r="P5489" s="16" t="s">
        <v>12296</v>
      </c>
      <c r="Q5489" s="16" t="s">
        <v>12017</v>
      </c>
    </row>
    <row r="5490" customFormat="false" ht="15" hidden="false" customHeight="false" outlineLevel="0" collapsed="false">
      <c r="A5490" s="14" t="str">
        <f aca="false">'SKU Master'!A5490</f>
        <v>14-00069</v>
      </c>
      <c r="B5490" s="14" t="str">
        <f aca="false">VLOOKUP(A5490,'SKU Master'!$A:$N,6,FALSE())</f>
        <v>Wagswell Non-Clumping Litter, 20 lb</v>
      </c>
      <c r="C5490" s="15" t="n">
        <v>5</v>
      </c>
      <c r="D5490" s="15" t="n">
        <v>7.1</v>
      </c>
      <c r="E5490" s="15" t="n">
        <v>7.2</v>
      </c>
      <c r="F5490" s="16" t="s">
        <v>12290</v>
      </c>
      <c r="G5490" s="16" t="s">
        <v>12021</v>
      </c>
      <c r="H5490" s="17" t="n">
        <v>8.87</v>
      </c>
      <c r="I5490" s="18" t="n">
        <f aca="false">('SKU Master'!I5490-H5490)/'SKU Master'!I5490</f>
        <v>0.337565347274085</v>
      </c>
      <c r="J5490" s="16" t="n">
        <v>2</v>
      </c>
      <c r="K5490" s="19" t="n">
        <f aca="false">J5490*C5490</f>
        <v>10</v>
      </c>
      <c r="L5490" s="16" t="s">
        <v>12295</v>
      </c>
      <c r="M5490" s="16" t="s">
        <v>12292</v>
      </c>
      <c r="N5490" s="16" t="s">
        <v>12017</v>
      </c>
      <c r="O5490" s="16" t="s">
        <v>12307</v>
      </c>
      <c r="P5490" s="16" t="s">
        <v>12294</v>
      </c>
      <c r="Q5490" s="16" t="s">
        <v>12017</v>
      </c>
    </row>
    <row r="5491" customFormat="false" ht="15" hidden="false" customHeight="false" outlineLevel="0" collapsed="false">
      <c r="A5491" s="14" t="str">
        <f aca="false">'SKU Master'!A5491</f>
        <v>14-00070</v>
      </c>
      <c r="B5491" s="14" t="str">
        <f aca="false">VLOOKUP(A5491,'SKU Master'!$A:$N,6,FALSE())</f>
        <v>Harborline Crystal Litter, 10 lb</v>
      </c>
      <c r="C5491" s="15" t="n">
        <v>6</v>
      </c>
      <c r="D5491" s="15" t="n">
        <v>6.5</v>
      </c>
      <c r="E5491" s="15" t="n">
        <v>4.1</v>
      </c>
      <c r="F5491" s="16" t="s">
        <v>12290</v>
      </c>
      <c r="G5491" s="16" t="s">
        <v>12021</v>
      </c>
      <c r="H5491" s="17" t="n">
        <v>5.5</v>
      </c>
      <c r="I5491" s="18" t="n">
        <f aca="false">('SKU Master'!I5491-H5491)/'SKU Master'!I5491</f>
        <v>0.443882709807887</v>
      </c>
      <c r="J5491" s="16" t="n">
        <v>3</v>
      </c>
      <c r="K5491" s="19" t="n">
        <f aca="false">J5491*C5491</f>
        <v>18</v>
      </c>
      <c r="L5491" s="16" t="s">
        <v>12295</v>
      </c>
      <c r="M5491" s="16" t="s">
        <v>12292</v>
      </c>
      <c r="N5491" s="16" t="s">
        <v>12017</v>
      </c>
      <c r="O5491" s="16" t="s">
        <v>12307</v>
      </c>
      <c r="P5491" s="16" t="s">
        <v>12298</v>
      </c>
      <c r="Q5491" s="16" t="s">
        <v>12017</v>
      </c>
    </row>
    <row r="5492" customFormat="false" ht="15" hidden="false" customHeight="false" outlineLevel="0" collapsed="false">
      <c r="A5492" s="14" t="str">
        <f aca="false">'SKU Master'!A5492</f>
        <v>14-00071</v>
      </c>
      <c r="B5492" s="14" t="str">
        <f aca="false">VLOOKUP(A5492,'SKU Master'!$A:$N,6,FALSE())</f>
        <v>Harborline Crystal Litter, 20 lb</v>
      </c>
      <c r="C5492" s="15" t="n">
        <v>6.6</v>
      </c>
      <c r="D5492" s="15" t="n">
        <v>13.8</v>
      </c>
      <c r="E5492" s="15" t="n">
        <v>6.7</v>
      </c>
      <c r="F5492" s="16" t="s">
        <v>12309</v>
      </c>
      <c r="G5492" s="16" t="s">
        <v>12017</v>
      </c>
      <c r="H5492" s="17" t="n">
        <v>7.32</v>
      </c>
      <c r="I5492" s="18" t="n">
        <f aca="false">('SKU Master'!I5492-H5492)/'SKU Master'!I5492</f>
        <v>0.404393816110659</v>
      </c>
      <c r="J5492" s="16" t="n">
        <v>7</v>
      </c>
      <c r="K5492" s="19" t="n">
        <f aca="false">J5492*C5492</f>
        <v>46.2</v>
      </c>
      <c r="L5492" s="16" t="s">
        <v>12295</v>
      </c>
      <c r="M5492" s="16" t="s">
        <v>12292</v>
      </c>
      <c r="N5492" s="16" t="s">
        <v>12017</v>
      </c>
      <c r="O5492" s="16" t="s">
        <v>12307</v>
      </c>
      <c r="P5492" s="16" t="s">
        <v>12297</v>
      </c>
      <c r="Q5492" s="16" t="s">
        <v>12017</v>
      </c>
    </row>
    <row r="5493" customFormat="false" ht="15" hidden="false" customHeight="false" outlineLevel="0" collapsed="false">
      <c r="A5493" s="14" t="str">
        <f aca="false">'SKU Master'!A5493</f>
        <v>14-00072</v>
      </c>
      <c r="B5493" s="14" t="str">
        <f aca="false">VLOOKUP(A5493,'SKU Master'!$A:$N,6,FALSE())</f>
        <v>Pawmesa Clumping Litter, 20 lb</v>
      </c>
      <c r="C5493" s="15" t="n">
        <v>9.8</v>
      </c>
      <c r="D5493" s="15" t="n">
        <v>6.7</v>
      </c>
      <c r="E5493" s="15" t="n">
        <v>5.9</v>
      </c>
      <c r="F5493" s="16" t="s">
        <v>12309</v>
      </c>
      <c r="G5493" s="16" t="s">
        <v>12017</v>
      </c>
      <c r="H5493" s="17" t="n">
        <v>9.71</v>
      </c>
      <c r="I5493" s="18" t="n">
        <f aca="false">('SKU Master'!I5493-H5493)/'SKU Master'!I5493</f>
        <v>0.329882677708765</v>
      </c>
      <c r="J5493" s="16" t="n">
        <v>4</v>
      </c>
      <c r="K5493" s="19" t="n">
        <f aca="false">J5493*C5493</f>
        <v>39.2</v>
      </c>
      <c r="L5493" s="16" t="s">
        <v>12295</v>
      </c>
      <c r="M5493" s="16" t="s">
        <v>12292</v>
      </c>
      <c r="N5493" s="16" t="s">
        <v>12017</v>
      </c>
      <c r="O5493" s="16" t="s">
        <v>12307</v>
      </c>
      <c r="P5493" s="16" t="s">
        <v>12296</v>
      </c>
      <c r="Q5493" s="16" t="s">
        <v>12017</v>
      </c>
    </row>
    <row r="5494" customFormat="false" ht="15" hidden="false" customHeight="false" outlineLevel="0" collapsed="false">
      <c r="A5494" s="14" t="str">
        <f aca="false">'SKU Master'!A5494</f>
        <v>14-00073</v>
      </c>
      <c r="B5494" s="14" t="str">
        <f aca="false">VLOOKUP(A5494,'SKU Master'!$A:$N,6,FALSE())</f>
        <v>Pawmesa Crystal Litter, 10 lb</v>
      </c>
      <c r="C5494" s="15" t="n">
        <v>7</v>
      </c>
      <c r="D5494" s="15" t="n">
        <v>6.7</v>
      </c>
      <c r="E5494" s="15" t="n">
        <v>7.7</v>
      </c>
      <c r="F5494" s="16" t="s">
        <v>12309</v>
      </c>
      <c r="G5494" s="16" t="s">
        <v>12021</v>
      </c>
      <c r="H5494" s="17" t="n">
        <v>7.24</v>
      </c>
      <c r="I5494" s="18" t="n">
        <f aca="false">('SKU Master'!I5494-H5494)/'SKU Master'!I5494</f>
        <v>0.415657788539145</v>
      </c>
      <c r="J5494" s="16" t="n">
        <v>5</v>
      </c>
      <c r="K5494" s="19" t="n">
        <f aca="false">J5494*C5494</f>
        <v>35</v>
      </c>
      <c r="L5494" s="16" t="s">
        <v>12295</v>
      </c>
      <c r="M5494" s="16" t="s">
        <v>12292</v>
      </c>
      <c r="N5494" s="16" t="s">
        <v>12017</v>
      </c>
      <c r="O5494" s="16" t="s">
        <v>12307</v>
      </c>
      <c r="P5494" s="16" t="s">
        <v>12296</v>
      </c>
      <c r="Q5494" s="16" t="s">
        <v>12017</v>
      </c>
    </row>
    <row r="5495" customFormat="false" ht="15" hidden="false" customHeight="false" outlineLevel="0" collapsed="false">
      <c r="A5495" s="14" t="str">
        <f aca="false">'SKU Master'!A5495</f>
        <v>14-00074</v>
      </c>
      <c r="B5495" s="14" t="str">
        <f aca="false">VLOOKUP(A5495,'SKU Master'!$A:$N,6,FALSE())</f>
        <v>Wagswell Non-Clumping Litter, 10 lb</v>
      </c>
      <c r="C5495" s="15" t="n">
        <v>6.7</v>
      </c>
      <c r="D5495" s="15" t="n">
        <v>8</v>
      </c>
      <c r="E5495" s="15" t="n">
        <v>3.2</v>
      </c>
      <c r="F5495" s="16" t="s">
        <v>12290</v>
      </c>
      <c r="G5495" s="16" t="s">
        <v>12021</v>
      </c>
      <c r="H5495" s="17" t="n">
        <v>5.58</v>
      </c>
      <c r="I5495" s="18" t="n">
        <f aca="false">('SKU Master'!I5495-H5495)/'SKU Master'!I5495</f>
        <v>0.43003064351379</v>
      </c>
      <c r="J5495" s="16" t="n">
        <v>4</v>
      </c>
      <c r="K5495" s="19" t="n">
        <f aca="false">J5495*C5495</f>
        <v>26.8</v>
      </c>
      <c r="L5495" s="16" t="s">
        <v>12295</v>
      </c>
      <c r="M5495" s="16" t="s">
        <v>12292</v>
      </c>
      <c r="N5495" s="16" t="s">
        <v>12017</v>
      </c>
      <c r="O5495" s="16" t="s">
        <v>12307</v>
      </c>
      <c r="P5495" s="16" t="s">
        <v>12296</v>
      </c>
      <c r="Q5495" s="16" t="s">
        <v>12017</v>
      </c>
    </row>
    <row r="5496" customFormat="false" ht="15" hidden="false" customHeight="false" outlineLevel="0" collapsed="false">
      <c r="A5496" s="14" t="str">
        <f aca="false">'SKU Master'!A5496</f>
        <v>14-00075</v>
      </c>
      <c r="B5496" s="14" t="str">
        <f aca="false">VLOOKUP(A5496,'SKU Master'!$A:$N,6,FALSE())</f>
        <v>Wagswell Non-Clumping Litter, 10 lb</v>
      </c>
      <c r="C5496" s="15" t="n">
        <v>7.1</v>
      </c>
      <c r="D5496" s="15" t="n">
        <v>7.3</v>
      </c>
      <c r="E5496" s="15" t="n">
        <v>6.4</v>
      </c>
      <c r="F5496" s="16" t="s">
        <v>12309</v>
      </c>
      <c r="G5496" s="16" t="s">
        <v>12021</v>
      </c>
      <c r="H5496" s="17" t="n">
        <v>6.3</v>
      </c>
      <c r="I5496" s="18" t="n">
        <f aca="false">('SKU Master'!I5496-H5496)/'SKU Master'!I5496</f>
        <v>0.356486210418795</v>
      </c>
      <c r="J5496" s="16" t="n">
        <v>2</v>
      </c>
      <c r="K5496" s="19" t="n">
        <f aca="false">J5496*C5496</f>
        <v>14.2</v>
      </c>
      <c r="L5496" s="16" t="s">
        <v>12295</v>
      </c>
      <c r="M5496" s="16" t="s">
        <v>12292</v>
      </c>
      <c r="N5496" s="16" t="s">
        <v>12017</v>
      </c>
      <c r="O5496" s="16" t="s">
        <v>12307</v>
      </c>
      <c r="P5496" s="16" t="s">
        <v>12294</v>
      </c>
      <c r="Q5496" s="16" t="s">
        <v>12017</v>
      </c>
    </row>
    <row r="5497" customFormat="false" ht="15" hidden="false" customHeight="false" outlineLevel="0" collapsed="false">
      <c r="A5497" s="14" t="str">
        <f aca="false">'SKU Master'!A5497</f>
        <v>14-00076</v>
      </c>
      <c r="B5497" s="14" t="str">
        <f aca="false">VLOOKUP(A5497,'SKU Master'!$A:$N,6,FALSE())</f>
        <v>Pawmesa Clumping Litter, 10 lb</v>
      </c>
      <c r="C5497" s="15" t="n">
        <v>6.7</v>
      </c>
      <c r="D5497" s="15" t="n">
        <v>8</v>
      </c>
      <c r="E5497" s="15" t="n">
        <v>4</v>
      </c>
      <c r="F5497" s="16" t="s">
        <v>12290</v>
      </c>
      <c r="G5497" s="16" t="s">
        <v>12017</v>
      </c>
      <c r="H5497" s="17" t="n">
        <v>5.6</v>
      </c>
      <c r="I5497" s="18" t="n">
        <f aca="false">('SKU Master'!I5497-H5497)/'SKU Master'!I5497</f>
        <v>0.340400471142521</v>
      </c>
      <c r="J5497" s="16" t="n">
        <v>5</v>
      </c>
      <c r="K5497" s="19" t="n">
        <f aca="false">J5497*C5497</f>
        <v>33.5</v>
      </c>
      <c r="L5497" s="16" t="s">
        <v>12295</v>
      </c>
      <c r="M5497" s="16" t="s">
        <v>12292</v>
      </c>
      <c r="N5497" s="16" t="s">
        <v>12017</v>
      </c>
      <c r="O5497" s="16" t="s">
        <v>12307</v>
      </c>
      <c r="P5497" s="16" t="s">
        <v>12296</v>
      </c>
      <c r="Q5497" s="16" t="s">
        <v>12017</v>
      </c>
    </row>
    <row r="5498" customFormat="false" ht="15" hidden="false" customHeight="false" outlineLevel="0" collapsed="false">
      <c r="A5498" s="14" t="str">
        <f aca="false">'SKU Master'!A5498</f>
        <v>14-00077</v>
      </c>
      <c r="B5498" s="14" t="str">
        <f aca="false">VLOOKUP(A5498,'SKU Master'!$A:$N,6,FALSE())</f>
        <v>Wagswell Clumping Litter, 10 lb</v>
      </c>
      <c r="C5498" s="15" t="n">
        <v>4.4</v>
      </c>
      <c r="D5498" s="15" t="n">
        <v>13.6</v>
      </c>
      <c r="E5498" s="15" t="n">
        <v>6.7</v>
      </c>
      <c r="F5498" s="16" t="s">
        <v>12309</v>
      </c>
      <c r="G5498" s="16" t="s">
        <v>12021</v>
      </c>
      <c r="H5498" s="17" t="n">
        <v>8.55</v>
      </c>
      <c r="I5498" s="18" t="n">
        <f aca="false">('SKU Master'!I5498-H5498)/'SKU Master'!I5498</f>
        <v>0.388849177984274</v>
      </c>
      <c r="J5498" s="16" t="n">
        <v>7</v>
      </c>
      <c r="K5498" s="19" t="n">
        <f aca="false">J5498*C5498</f>
        <v>30.8</v>
      </c>
      <c r="L5498" s="16" t="s">
        <v>12295</v>
      </c>
      <c r="M5498" s="16" t="s">
        <v>12292</v>
      </c>
      <c r="N5498" s="16" t="s">
        <v>12017</v>
      </c>
      <c r="O5498" s="16" t="s">
        <v>12307</v>
      </c>
      <c r="P5498" s="16" t="s">
        <v>12297</v>
      </c>
      <c r="Q5498" s="16" t="s">
        <v>12017</v>
      </c>
    </row>
    <row r="5499" customFormat="false" ht="15" hidden="false" customHeight="false" outlineLevel="0" collapsed="false">
      <c r="A5499" s="14" t="str">
        <f aca="false">'SKU Master'!A5499</f>
        <v>14-00078</v>
      </c>
      <c r="B5499" s="14" t="str">
        <f aca="false">VLOOKUP(A5499,'SKU Master'!$A:$N,6,FALSE())</f>
        <v>Wagswell Crystal Litter, 10 lb</v>
      </c>
      <c r="C5499" s="15" t="n">
        <v>9.6</v>
      </c>
      <c r="D5499" s="15" t="n">
        <v>12.5</v>
      </c>
      <c r="E5499" s="15" t="n">
        <v>6.4</v>
      </c>
      <c r="F5499" s="16" t="s">
        <v>12309</v>
      </c>
      <c r="G5499" s="16" t="s">
        <v>12021</v>
      </c>
      <c r="H5499" s="17" t="n">
        <v>6.94</v>
      </c>
      <c r="I5499" s="18" t="n">
        <f aca="false">('SKU Master'!I5499-H5499)/'SKU Master'!I5499</f>
        <v>0.421184320266889</v>
      </c>
      <c r="J5499" s="16" t="n">
        <v>6</v>
      </c>
      <c r="K5499" s="19" t="n">
        <f aca="false">J5499*C5499</f>
        <v>57.6</v>
      </c>
      <c r="L5499" s="16" t="s">
        <v>12295</v>
      </c>
      <c r="M5499" s="16" t="s">
        <v>12292</v>
      </c>
      <c r="N5499" s="16" t="s">
        <v>12017</v>
      </c>
      <c r="O5499" s="16" t="s">
        <v>12307</v>
      </c>
      <c r="P5499" s="16" t="s">
        <v>12297</v>
      </c>
      <c r="Q5499" s="16" t="s">
        <v>12017</v>
      </c>
    </row>
    <row r="5500" customFormat="false" ht="15" hidden="false" customHeight="false" outlineLevel="0" collapsed="false">
      <c r="A5500" s="14" t="str">
        <f aca="false">'SKU Master'!A5500</f>
        <v>14-00079</v>
      </c>
      <c r="B5500" s="14" t="str">
        <f aca="false">VLOOKUP(A5500,'SKU Master'!$A:$N,6,FALSE())</f>
        <v>Pawmesa Clumping Litter, 20 lb</v>
      </c>
      <c r="C5500" s="15" t="n">
        <v>4.2</v>
      </c>
      <c r="D5500" s="15" t="n">
        <v>11.6</v>
      </c>
      <c r="E5500" s="15" t="n">
        <v>4.1</v>
      </c>
      <c r="F5500" s="16" t="s">
        <v>12290</v>
      </c>
      <c r="G5500" s="16" t="s">
        <v>12021</v>
      </c>
      <c r="H5500" s="17" t="n">
        <v>7.93</v>
      </c>
      <c r="I5500" s="18" t="n">
        <f aca="false">('SKU Master'!I5500-H5500)/'SKU Master'!I5500</f>
        <v>0.429085673146148</v>
      </c>
      <c r="J5500" s="16" t="n">
        <v>1</v>
      </c>
      <c r="K5500" s="19" t="n">
        <f aca="false">J5500*C5500</f>
        <v>4.2</v>
      </c>
      <c r="L5500" s="16" t="s">
        <v>12299</v>
      </c>
      <c r="M5500" s="16" t="s">
        <v>12292</v>
      </c>
      <c r="N5500" s="16" t="s">
        <v>12017</v>
      </c>
      <c r="O5500" s="16" t="s">
        <v>12307</v>
      </c>
      <c r="P5500" s="16" t="s">
        <v>12294</v>
      </c>
      <c r="Q5500" s="16" t="s">
        <v>12017</v>
      </c>
    </row>
    <row r="5501" customFormat="false" ht="15" hidden="false" customHeight="false" outlineLevel="0" collapsed="false">
      <c r="A5501" s="14" t="str">
        <f aca="false">'SKU Master'!A5501</f>
        <v>14-00080</v>
      </c>
      <c r="B5501" s="14" t="str">
        <f aca="false">VLOOKUP(A5501,'SKU Master'!$A:$N,6,FALSE())</f>
        <v>Wagswell Clumping Litter, 20 lb</v>
      </c>
      <c r="C5501" s="15" t="n">
        <v>8.4</v>
      </c>
      <c r="D5501" s="15" t="n">
        <v>12.1</v>
      </c>
      <c r="E5501" s="15" t="n">
        <v>4.9</v>
      </c>
      <c r="F5501" s="16" t="s">
        <v>12290</v>
      </c>
      <c r="G5501" s="16" t="s">
        <v>12017</v>
      </c>
      <c r="H5501" s="17" t="n">
        <v>7.9</v>
      </c>
      <c r="I5501" s="18" t="n">
        <f aca="false">('SKU Master'!I5501-H5501)/'SKU Master'!I5501</f>
        <v>0.387121799844841</v>
      </c>
      <c r="J5501" s="16" t="n">
        <v>3</v>
      </c>
      <c r="K5501" s="19" t="n">
        <f aca="false">J5501*C5501</f>
        <v>25.2</v>
      </c>
      <c r="L5501" s="16" t="s">
        <v>12295</v>
      </c>
      <c r="M5501" s="16" t="s">
        <v>12292</v>
      </c>
      <c r="N5501" s="16" t="s">
        <v>12017</v>
      </c>
      <c r="O5501" s="16" t="s">
        <v>12307</v>
      </c>
      <c r="P5501" s="16" t="s">
        <v>12298</v>
      </c>
      <c r="Q5501" s="16" t="s">
        <v>12017</v>
      </c>
    </row>
    <row r="5502" customFormat="false" ht="15" hidden="false" customHeight="false" outlineLevel="0" collapsed="false">
      <c r="A5502" s="14" t="str">
        <f aca="false">'SKU Master'!A5502</f>
        <v>14-00081</v>
      </c>
      <c r="B5502" s="14" t="str">
        <f aca="false">VLOOKUP(A5502,'SKU Master'!$A:$N,6,FALSE())</f>
        <v>Harborline Crystal Litter, 20 lb</v>
      </c>
      <c r="C5502" s="15" t="n">
        <v>5.1</v>
      </c>
      <c r="D5502" s="15" t="n">
        <v>8.6</v>
      </c>
      <c r="E5502" s="15" t="n">
        <v>7.2</v>
      </c>
      <c r="F5502" s="16" t="s">
        <v>12309</v>
      </c>
      <c r="G5502" s="16" t="s">
        <v>12021</v>
      </c>
      <c r="H5502" s="17" t="n">
        <v>7.22</v>
      </c>
      <c r="I5502" s="18" t="n">
        <f aca="false">('SKU Master'!I5502-H5502)/'SKU Master'!I5502</f>
        <v>0.392767031118587</v>
      </c>
      <c r="J5502" s="16" t="n">
        <v>3</v>
      </c>
      <c r="K5502" s="19" t="n">
        <f aca="false">J5502*C5502</f>
        <v>15.3</v>
      </c>
      <c r="L5502" s="16" t="s">
        <v>12295</v>
      </c>
      <c r="M5502" s="16" t="s">
        <v>12292</v>
      </c>
      <c r="N5502" s="16" t="s">
        <v>12017</v>
      </c>
      <c r="O5502" s="16" t="s">
        <v>12307</v>
      </c>
      <c r="P5502" s="16" t="s">
        <v>12298</v>
      </c>
      <c r="Q5502" s="16" t="s">
        <v>12017</v>
      </c>
    </row>
    <row r="5503" customFormat="false" ht="15" hidden="false" customHeight="false" outlineLevel="0" collapsed="false">
      <c r="A5503" s="14" t="str">
        <f aca="false">'SKU Master'!A5503</f>
        <v>14-00082</v>
      </c>
      <c r="B5503" s="14" t="str">
        <f aca="false">VLOOKUP(A5503,'SKU Master'!$A:$N,6,FALSE())</f>
        <v>Pawmesa Crystal Litter, 10 lb</v>
      </c>
      <c r="C5503" s="15" t="n">
        <v>5.5</v>
      </c>
      <c r="D5503" s="15" t="n">
        <v>11.3</v>
      </c>
      <c r="E5503" s="15" t="n">
        <v>3.2</v>
      </c>
      <c r="F5503" s="16" t="s">
        <v>12290</v>
      </c>
      <c r="G5503" s="16" t="s">
        <v>12021</v>
      </c>
      <c r="H5503" s="17" t="n">
        <v>8.25</v>
      </c>
      <c r="I5503" s="18" t="n">
        <f aca="false">('SKU Master'!I5503-H5503)/'SKU Master'!I5503</f>
        <v>0.334140435835351</v>
      </c>
      <c r="J5503" s="16" t="n">
        <v>4</v>
      </c>
      <c r="K5503" s="19" t="n">
        <f aca="false">J5503*C5503</f>
        <v>22</v>
      </c>
      <c r="L5503" s="16" t="s">
        <v>12295</v>
      </c>
      <c r="M5503" s="16" t="s">
        <v>12292</v>
      </c>
      <c r="N5503" s="16" t="s">
        <v>12017</v>
      </c>
      <c r="O5503" s="16" t="s">
        <v>12307</v>
      </c>
      <c r="P5503" s="16" t="s">
        <v>12296</v>
      </c>
      <c r="Q5503" s="16" t="s">
        <v>12017</v>
      </c>
    </row>
    <row r="5504" customFormat="false" ht="15" hidden="false" customHeight="false" outlineLevel="0" collapsed="false">
      <c r="A5504" s="14" t="str">
        <f aca="false">'SKU Master'!A5504</f>
        <v>14-00083</v>
      </c>
      <c r="B5504" s="14" t="str">
        <f aca="false">VLOOKUP(A5504,'SKU Master'!$A:$N,6,FALSE())</f>
        <v>Wagswell Clumping Litter, 10 lb</v>
      </c>
      <c r="C5504" s="15" t="n">
        <v>5.2</v>
      </c>
      <c r="D5504" s="15" t="n">
        <v>10</v>
      </c>
      <c r="E5504" s="15" t="n">
        <v>3.4</v>
      </c>
      <c r="F5504" s="16" t="s">
        <v>12290</v>
      </c>
      <c r="G5504" s="16" t="s">
        <v>12017</v>
      </c>
      <c r="H5504" s="17" t="n">
        <v>6.98</v>
      </c>
      <c r="I5504" s="18" t="n">
        <f aca="false">('SKU Master'!I5504-H5504)/'SKU Master'!I5504</f>
        <v>0.407972858354538</v>
      </c>
      <c r="J5504" s="16" t="n">
        <v>2</v>
      </c>
      <c r="K5504" s="19" t="n">
        <f aca="false">J5504*C5504</f>
        <v>10.4</v>
      </c>
      <c r="L5504" s="16" t="s">
        <v>12295</v>
      </c>
      <c r="M5504" s="16" t="s">
        <v>12292</v>
      </c>
      <c r="N5504" s="16" t="s">
        <v>12017</v>
      </c>
      <c r="O5504" s="16" t="s">
        <v>12307</v>
      </c>
      <c r="P5504" s="16" t="s">
        <v>12298</v>
      </c>
      <c r="Q5504" s="16" t="s">
        <v>12017</v>
      </c>
    </row>
    <row r="5505" customFormat="false" ht="15" hidden="false" customHeight="false" outlineLevel="0" collapsed="false">
      <c r="A5505" s="14" t="str">
        <f aca="false">'SKU Master'!A5505</f>
        <v>14-00084</v>
      </c>
      <c r="B5505" s="14" t="str">
        <f aca="false">VLOOKUP(A5505,'SKU Master'!$A:$N,6,FALSE())</f>
        <v>Wagswell Crystal Litter, 20 lb</v>
      </c>
      <c r="C5505" s="15" t="n">
        <v>5.5</v>
      </c>
      <c r="D5505" s="15" t="n">
        <v>7.4</v>
      </c>
      <c r="E5505" s="15" t="n">
        <v>7.3</v>
      </c>
      <c r="F5505" s="16" t="s">
        <v>12290</v>
      </c>
      <c r="G5505" s="16" t="s">
        <v>12021</v>
      </c>
      <c r="H5505" s="17" t="n">
        <v>7.62</v>
      </c>
      <c r="I5505" s="18" t="n">
        <f aca="false">('SKU Master'!I5505-H5505)/'SKU Master'!I5505</f>
        <v>0.364470391993328</v>
      </c>
      <c r="J5505" s="16" t="n">
        <v>6</v>
      </c>
      <c r="K5505" s="19" t="n">
        <f aca="false">J5505*C5505</f>
        <v>33</v>
      </c>
      <c r="L5505" s="16" t="s">
        <v>12295</v>
      </c>
      <c r="M5505" s="16" t="s">
        <v>12292</v>
      </c>
      <c r="N5505" s="16" t="s">
        <v>12017</v>
      </c>
      <c r="O5505" s="16" t="s">
        <v>12307</v>
      </c>
      <c r="P5505" s="16" t="s">
        <v>12297</v>
      </c>
      <c r="Q5505" s="16" t="s">
        <v>12021</v>
      </c>
    </row>
    <row r="5506" customFormat="false" ht="15" hidden="false" customHeight="false" outlineLevel="0" collapsed="false">
      <c r="A5506" s="14" t="str">
        <f aca="false">'SKU Master'!A5506</f>
        <v>14-00085</v>
      </c>
      <c r="B5506" s="14" t="str">
        <f aca="false">VLOOKUP(A5506,'SKU Master'!$A:$N,6,FALSE())</f>
        <v>Pawmesa Dental Chews, 16 oz</v>
      </c>
      <c r="C5506" s="15" t="n">
        <v>8.1</v>
      </c>
      <c r="D5506" s="15" t="n">
        <v>6</v>
      </c>
      <c r="E5506" s="15" t="n">
        <v>3.2</v>
      </c>
      <c r="F5506" s="16" t="s">
        <v>12309</v>
      </c>
      <c r="G5506" s="16" t="s">
        <v>12021</v>
      </c>
      <c r="H5506" s="17" t="n">
        <v>2.25</v>
      </c>
      <c r="I5506" s="18" t="n">
        <f aca="false">('SKU Master'!I5506-H5506)/'SKU Master'!I5506</f>
        <v>0.406332453825858</v>
      </c>
      <c r="J5506" s="16" t="n">
        <v>6</v>
      </c>
      <c r="K5506" s="19" t="n">
        <f aca="false">J5506*C5506</f>
        <v>48.6</v>
      </c>
      <c r="L5506" s="16" t="s">
        <v>12295</v>
      </c>
      <c r="M5506" s="16" t="s">
        <v>12292</v>
      </c>
      <c r="N5506" s="16" t="s">
        <v>12017</v>
      </c>
      <c r="O5506" s="16" t="s">
        <v>12307</v>
      </c>
      <c r="P5506" s="16" t="s">
        <v>12297</v>
      </c>
      <c r="Q5506" s="16" t="s">
        <v>12021</v>
      </c>
    </row>
    <row r="5507" customFormat="false" ht="15" hidden="false" customHeight="false" outlineLevel="0" collapsed="false">
      <c r="A5507" s="14" t="str">
        <f aca="false">'SKU Master'!A5507</f>
        <v>14-00086</v>
      </c>
      <c r="B5507" s="14" t="str">
        <f aca="false">VLOOKUP(A5507,'SKU Master'!$A:$N,6,FALSE())</f>
        <v>Wagswell Dog Treats, 6 oz</v>
      </c>
      <c r="C5507" s="15" t="n">
        <v>8.8</v>
      </c>
      <c r="D5507" s="15" t="n">
        <v>8.9</v>
      </c>
      <c r="E5507" s="15" t="n">
        <v>4.3</v>
      </c>
      <c r="F5507" s="16" t="s">
        <v>12309</v>
      </c>
      <c r="G5507" s="16" t="s">
        <v>12021</v>
      </c>
      <c r="H5507" s="17" t="n">
        <v>3.76</v>
      </c>
      <c r="I5507" s="18" t="n">
        <f aca="false">('SKU Master'!I5507-H5507)/'SKU Master'!I5507</f>
        <v>0.446244477172312</v>
      </c>
      <c r="J5507" s="16" t="n">
        <v>3</v>
      </c>
      <c r="K5507" s="19" t="n">
        <f aca="false">J5507*C5507</f>
        <v>26.4</v>
      </c>
      <c r="L5507" s="16" t="s">
        <v>12295</v>
      </c>
      <c r="M5507" s="16" t="s">
        <v>12292</v>
      </c>
      <c r="N5507" s="16" t="s">
        <v>12017</v>
      </c>
      <c r="O5507" s="16" t="s">
        <v>12307</v>
      </c>
      <c r="P5507" s="16" t="s">
        <v>12298</v>
      </c>
      <c r="Q5507" s="16" t="s">
        <v>12017</v>
      </c>
    </row>
    <row r="5508" customFormat="false" ht="15" hidden="false" customHeight="false" outlineLevel="0" collapsed="false">
      <c r="A5508" s="14" t="str">
        <f aca="false">'SKU Master'!A5508</f>
        <v>14-00087</v>
      </c>
      <c r="B5508" s="14" t="str">
        <f aca="false">VLOOKUP(A5508,'SKU Master'!$A:$N,6,FALSE())</f>
        <v>Harborline Dog Treats, 6 oz</v>
      </c>
      <c r="C5508" s="15" t="n">
        <v>6.2</v>
      </c>
      <c r="D5508" s="15" t="n">
        <v>13.5</v>
      </c>
      <c r="E5508" s="15" t="n">
        <v>3.7</v>
      </c>
      <c r="F5508" s="16" t="s">
        <v>12309</v>
      </c>
      <c r="G5508" s="16" t="s">
        <v>12021</v>
      </c>
      <c r="H5508" s="17" t="n">
        <v>2.39</v>
      </c>
      <c r="I5508" s="18" t="n">
        <f aca="false">('SKU Master'!I5508-H5508)/'SKU Master'!I5508</f>
        <v>0.455580865603645</v>
      </c>
      <c r="J5508" s="16" t="n">
        <v>7</v>
      </c>
      <c r="K5508" s="19" t="n">
        <f aca="false">J5508*C5508</f>
        <v>43.4</v>
      </c>
      <c r="L5508" s="16" t="s">
        <v>12295</v>
      </c>
      <c r="M5508" s="16" t="s">
        <v>12292</v>
      </c>
      <c r="N5508" s="16" t="s">
        <v>12017</v>
      </c>
      <c r="O5508" s="16" t="s">
        <v>12307</v>
      </c>
      <c r="P5508" s="16" t="s">
        <v>12297</v>
      </c>
      <c r="Q5508" s="16" t="s">
        <v>12017</v>
      </c>
    </row>
    <row r="5509" customFormat="false" ht="15" hidden="false" customHeight="false" outlineLevel="0" collapsed="false">
      <c r="A5509" s="14" t="str">
        <f aca="false">'SKU Master'!A5509</f>
        <v>14-00088</v>
      </c>
      <c r="B5509" s="14" t="str">
        <f aca="false">VLOOKUP(A5509,'SKU Master'!$A:$N,6,FALSE())</f>
        <v>Pawmesa Dog Treats, 16 oz</v>
      </c>
      <c r="C5509" s="15" t="n">
        <v>8.9</v>
      </c>
      <c r="D5509" s="15" t="n">
        <v>7</v>
      </c>
      <c r="E5509" s="15" t="n">
        <v>7.6</v>
      </c>
      <c r="F5509" s="16" t="s">
        <v>12290</v>
      </c>
      <c r="G5509" s="16" t="s">
        <v>12017</v>
      </c>
      <c r="H5509" s="17" t="n">
        <v>3.24</v>
      </c>
      <c r="I5509" s="18" t="n">
        <f aca="false">('SKU Master'!I5509-H5509)/'SKU Master'!I5509</f>
        <v>0.440414507772021</v>
      </c>
      <c r="J5509" s="16" t="n">
        <v>4</v>
      </c>
      <c r="K5509" s="19" t="n">
        <f aca="false">J5509*C5509</f>
        <v>35.6</v>
      </c>
      <c r="L5509" s="16" t="s">
        <v>12295</v>
      </c>
      <c r="M5509" s="16" t="s">
        <v>12292</v>
      </c>
      <c r="N5509" s="16" t="s">
        <v>12017</v>
      </c>
      <c r="O5509" s="16" t="s">
        <v>12307</v>
      </c>
      <c r="P5509" s="16" t="s">
        <v>12296</v>
      </c>
      <c r="Q5509" s="16" t="s">
        <v>12017</v>
      </c>
    </row>
    <row r="5510" customFormat="false" ht="15" hidden="false" customHeight="false" outlineLevel="0" collapsed="false">
      <c r="A5510" s="14" t="str">
        <f aca="false">'SKU Master'!A5510</f>
        <v>14-00089</v>
      </c>
      <c r="B5510" s="14" t="str">
        <f aca="false">VLOOKUP(A5510,'SKU Master'!$A:$N,6,FALSE())</f>
        <v>Wagswell Cat Treats, 6 oz</v>
      </c>
      <c r="C5510" s="15" t="n">
        <v>4.1</v>
      </c>
      <c r="D5510" s="15" t="n">
        <v>11.7</v>
      </c>
      <c r="E5510" s="15" t="n">
        <v>3.4</v>
      </c>
      <c r="F5510" s="16" t="s">
        <v>12309</v>
      </c>
      <c r="G5510" s="16" t="s">
        <v>12021</v>
      </c>
      <c r="H5510" s="17" t="n">
        <v>4.53</v>
      </c>
      <c r="I5510" s="18" t="n">
        <f aca="false">('SKU Master'!I5510-H5510)/'SKU Master'!I5510</f>
        <v>0.332842415316642</v>
      </c>
      <c r="J5510" s="16" t="n">
        <v>8</v>
      </c>
      <c r="K5510" s="19" t="n">
        <f aca="false">J5510*C5510</f>
        <v>32.8</v>
      </c>
      <c r="L5510" s="16" t="s">
        <v>12295</v>
      </c>
      <c r="M5510" s="16" t="s">
        <v>12292</v>
      </c>
      <c r="N5510" s="16" t="s">
        <v>12017</v>
      </c>
      <c r="O5510" s="16" t="s">
        <v>12307</v>
      </c>
      <c r="P5510" s="16" t="s">
        <v>12297</v>
      </c>
      <c r="Q5510" s="16" t="s">
        <v>12017</v>
      </c>
    </row>
    <row r="5511" customFormat="false" ht="15" hidden="false" customHeight="false" outlineLevel="0" collapsed="false">
      <c r="A5511" s="14" t="str">
        <f aca="false">'SKU Master'!A5511</f>
        <v>14-00090</v>
      </c>
      <c r="B5511" s="14" t="str">
        <f aca="false">VLOOKUP(A5511,'SKU Master'!$A:$N,6,FALSE())</f>
        <v>Wagswell Dog Treats, 16 oz</v>
      </c>
      <c r="C5511" s="15" t="n">
        <v>5.7</v>
      </c>
      <c r="D5511" s="15" t="n">
        <v>6.8</v>
      </c>
      <c r="E5511" s="15" t="n">
        <v>4.5</v>
      </c>
      <c r="F5511" s="16" t="s">
        <v>12309</v>
      </c>
      <c r="G5511" s="16" t="s">
        <v>12017</v>
      </c>
      <c r="H5511" s="17" t="n">
        <v>3.73</v>
      </c>
      <c r="I5511" s="18" t="n">
        <f aca="false">('SKU Master'!I5511-H5511)/'SKU Master'!I5511</f>
        <v>0.307977736549165</v>
      </c>
      <c r="J5511" s="16" t="n">
        <v>5</v>
      </c>
      <c r="K5511" s="19" t="n">
        <f aca="false">J5511*C5511</f>
        <v>28.5</v>
      </c>
      <c r="L5511" s="16" t="s">
        <v>12295</v>
      </c>
      <c r="M5511" s="16" t="s">
        <v>12292</v>
      </c>
      <c r="N5511" s="16" t="s">
        <v>12017</v>
      </c>
      <c r="O5511" s="16" t="s">
        <v>12307</v>
      </c>
      <c r="P5511" s="16" t="s">
        <v>12296</v>
      </c>
      <c r="Q5511" s="16" t="s">
        <v>12017</v>
      </c>
    </row>
    <row r="5512" customFormat="false" ht="15" hidden="false" customHeight="false" outlineLevel="0" collapsed="false">
      <c r="A5512" s="14" t="str">
        <f aca="false">'SKU Master'!A5512</f>
        <v>14-00091</v>
      </c>
      <c r="B5512" s="14" t="str">
        <f aca="false">VLOOKUP(A5512,'SKU Master'!$A:$N,6,FALSE())</f>
        <v>Wagswell Dental Chews, 16 oz</v>
      </c>
      <c r="C5512" s="15" t="n">
        <v>8.9</v>
      </c>
      <c r="D5512" s="15" t="n">
        <v>13.1</v>
      </c>
      <c r="E5512" s="15" t="n">
        <v>7</v>
      </c>
      <c r="F5512" s="16" t="s">
        <v>12290</v>
      </c>
      <c r="G5512" s="16" t="s">
        <v>12021</v>
      </c>
      <c r="H5512" s="17" t="n">
        <v>3.99</v>
      </c>
      <c r="I5512" s="18" t="n">
        <f aca="false">('SKU Master'!I5512-H5512)/'SKU Master'!I5512</f>
        <v>0.375586854460094</v>
      </c>
      <c r="J5512" s="16" t="n">
        <v>1</v>
      </c>
      <c r="K5512" s="19" t="n">
        <f aca="false">J5512*C5512</f>
        <v>8.9</v>
      </c>
      <c r="L5512" s="16" t="s">
        <v>12295</v>
      </c>
      <c r="M5512" s="16" t="s">
        <v>12292</v>
      </c>
      <c r="N5512" s="16" t="s">
        <v>12017</v>
      </c>
      <c r="O5512" s="16" t="s">
        <v>12307</v>
      </c>
      <c r="P5512" s="16" t="s">
        <v>12294</v>
      </c>
      <c r="Q5512" s="16" t="s">
        <v>12017</v>
      </c>
    </row>
    <row r="5513" customFormat="false" ht="15" hidden="false" customHeight="false" outlineLevel="0" collapsed="false">
      <c r="A5513" s="14" t="str">
        <f aca="false">'SKU Master'!A5513</f>
        <v>14-00092</v>
      </c>
      <c r="B5513" s="14" t="str">
        <f aca="false">VLOOKUP(A5513,'SKU Master'!$A:$N,6,FALSE())</f>
        <v>Wagswell Cat Treats, 16 oz</v>
      </c>
      <c r="C5513" s="15" t="n">
        <v>8.6</v>
      </c>
      <c r="D5513" s="15" t="n">
        <v>10.3</v>
      </c>
      <c r="E5513" s="15" t="n">
        <v>5.5</v>
      </c>
      <c r="F5513" s="16" t="s">
        <v>12290</v>
      </c>
      <c r="G5513" s="16" t="s">
        <v>12021</v>
      </c>
      <c r="H5513" s="17" t="n">
        <v>5.1</v>
      </c>
      <c r="I5513" s="18" t="n">
        <f aca="false">('SKU Master'!I5513-H5513)/'SKU Master'!I5513</f>
        <v>0.399293286219081</v>
      </c>
      <c r="J5513" s="16" t="n">
        <v>3</v>
      </c>
      <c r="K5513" s="19" t="n">
        <f aca="false">J5513*C5513</f>
        <v>25.8</v>
      </c>
      <c r="L5513" s="16" t="s">
        <v>12295</v>
      </c>
      <c r="M5513" s="16" t="s">
        <v>12292</v>
      </c>
      <c r="N5513" s="16" t="s">
        <v>12017</v>
      </c>
      <c r="O5513" s="16" t="s">
        <v>12307</v>
      </c>
      <c r="P5513" s="16" t="s">
        <v>12298</v>
      </c>
      <c r="Q5513" s="16" t="s">
        <v>12017</v>
      </c>
    </row>
    <row r="5514" customFormat="false" ht="15" hidden="false" customHeight="false" outlineLevel="0" collapsed="false">
      <c r="A5514" s="14" t="str">
        <f aca="false">'SKU Master'!A5514</f>
        <v>14-00093</v>
      </c>
      <c r="B5514" s="14" t="str">
        <f aca="false">VLOOKUP(A5514,'SKU Master'!$A:$N,6,FALSE())</f>
        <v>Harborline Dog Treats, 16 oz</v>
      </c>
      <c r="C5514" s="15" t="n">
        <v>5.7</v>
      </c>
      <c r="D5514" s="15" t="n">
        <v>7.6</v>
      </c>
      <c r="E5514" s="15" t="n">
        <v>6.1</v>
      </c>
      <c r="F5514" s="16" t="s">
        <v>12309</v>
      </c>
      <c r="G5514" s="16" t="s">
        <v>12017</v>
      </c>
      <c r="H5514" s="17" t="n">
        <v>2.66</v>
      </c>
      <c r="I5514" s="18" t="n">
        <f aca="false">('SKU Master'!I5514-H5514)/'SKU Master'!I5514</f>
        <v>0.515482695810565</v>
      </c>
      <c r="J5514" s="16" t="n">
        <v>6</v>
      </c>
      <c r="K5514" s="19" t="n">
        <f aca="false">J5514*C5514</f>
        <v>34.2</v>
      </c>
      <c r="L5514" s="16" t="s">
        <v>12295</v>
      </c>
      <c r="M5514" s="16" t="s">
        <v>12292</v>
      </c>
      <c r="N5514" s="16" t="s">
        <v>12017</v>
      </c>
      <c r="O5514" s="16" t="s">
        <v>12307</v>
      </c>
      <c r="P5514" s="16" t="s">
        <v>12296</v>
      </c>
      <c r="Q5514" s="16" t="s">
        <v>12017</v>
      </c>
    </row>
    <row r="5515" customFormat="false" ht="15" hidden="false" customHeight="false" outlineLevel="0" collapsed="false">
      <c r="A5515" s="14" t="str">
        <f aca="false">'SKU Master'!A5515</f>
        <v>14-00094</v>
      </c>
      <c r="B5515" s="14" t="str">
        <f aca="false">VLOOKUP(A5515,'SKU Master'!$A:$N,6,FALSE())</f>
        <v>Harborline Dental Chews, 16 oz</v>
      </c>
      <c r="C5515" s="15" t="n">
        <v>5.1</v>
      </c>
      <c r="D5515" s="15" t="n">
        <v>13.2</v>
      </c>
      <c r="E5515" s="15" t="n">
        <v>5.6</v>
      </c>
      <c r="F5515" s="16" t="s">
        <v>12290</v>
      </c>
      <c r="G5515" s="16" t="s">
        <v>12021</v>
      </c>
      <c r="H5515" s="17" t="n">
        <v>3.26</v>
      </c>
      <c r="I5515" s="18" t="n">
        <f aca="false">('SKU Master'!I5515-H5515)/'SKU Master'!I5515</f>
        <v>0.406193078324226</v>
      </c>
      <c r="J5515" s="16" t="n">
        <v>7</v>
      </c>
      <c r="K5515" s="19" t="n">
        <f aca="false">J5515*C5515</f>
        <v>35.7</v>
      </c>
      <c r="L5515" s="16" t="s">
        <v>12295</v>
      </c>
      <c r="M5515" s="16" t="s">
        <v>12292</v>
      </c>
      <c r="N5515" s="16" t="s">
        <v>12017</v>
      </c>
      <c r="O5515" s="16" t="s">
        <v>12307</v>
      </c>
      <c r="P5515" s="16" t="s">
        <v>12297</v>
      </c>
      <c r="Q5515" s="16" t="s">
        <v>12017</v>
      </c>
    </row>
    <row r="5516" customFormat="false" ht="15" hidden="false" customHeight="false" outlineLevel="0" collapsed="false">
      <c r="A5516" s="14" t="str">
        <f aca="false">'SKU Master'!A5516</f>
        <v>14-00095</v>
      </c>
      <c r="B5516" s="14" t="str">
        <f aca="false">VLOOKUP(A5516,'SKU Master'!$A:$N,6,FALSE())</f>
        <v>Harborline Cat Treats, 6 oz</v>
      </c>
      <c r="C5516" s="15" t="n">
        <v>9</v>
      </c>
      <c r="D5516" s="15" t="n">
        <v>7.7</v>
      </c>
      <c r="E5516" s="15" t="n">
        <v>7.7</v>
      </c>
      <c r="F5516" s="16" t="s">
        <v>12309</v>
      </c>
      <c r="G5516" s="16" t="s">
        <v>12021</v>
      </c>
      <c r="H5516" s="17" t="n">
        <v>2.45</v>
      </c>
      <c r="I5516" s="18" t="n">
        <f aca="false">('SKU Master'!I5516-H5516)/'SKU Master'!I5516</f>
        <v>0.441913439635535</v>
      </c>
      <c r="J5516" s="16" t="n">
        <v>5</v>
      </c>
      <c r="K5516" s="19" t="n">
        <f aca="false">J5516*C5516</f>
        <v>45</v>
      </c>
      <c r="L5516" s="16" t="s">
        <v>12295</v>
      </c>
      <c r="M5516" s="16" t="s">
        <v>12292</v>
      </c>
      <c r="N5516" s="16" t="s">
        <v>12017</v>
      </c>
      <c r="O5516" s="16" t="s">
        <v>12307</v>
      </c>
      <c r="P5516" s="16" t="s">
        <v>12296</v>
      </c>
      <c r="Q5516" s="16" t="s">
        <v>12017</v>
      </c>
    </row>
    <row r="5517" customFormat="false" ht="15" hidden="false" customHeight="false" outlineLevel="0" collapsed="false">
      <c r="A5517" s="14" t="str">
        <f aca="false">'SKU Master'!A5517</f>
        <v>14-00096</v>
      </c>
      <c r="B5517" s="14" t="str">
        <f aca="false">VLOOKUP(A5517,'SKU Master'!$A:$N,6,FALSE())</f>
        <v>Pawmesa Cat Treats, 16 oz</v>
      </c>
      <c r="C5517" s="15" t="n">
        <v>4.3</v>
      </c>
      <c r="D5517" s="15" t="n">
        <v>6.6</v>
      </c>
      <c r="E5517" s="15" t="n">
        <v>3.5</v>
      </c>
      <c r="F5517" s="16" t="s">
        <v>12309</v>
      </c>
      <c r="G5517" s="16" t="s">
        <v>12021</v>
      </c>
      <c r="H5517" s="17" t="n">
        <v>3.71</v>
      </c>
      <c r="I5517" s="18" t="n">
        <f aca="false">('SKU Master'!I5517-H5517)/'SKU Master'!I5517</f>
        <v>0.311688311688312</v>
      </c>
      <c r="J5517" s="16" t="n">
        <v>2</v>
      </c>
      <c r="K5517" s="19" t="n">
        <f aca="false">J5517*C5517</f>
        <v>8.6</v>
      </c>
      <c r="L5517" s="16" t="s">
        <v>12295</v>
      </c>
      <c r="M5517" s="16" t="s">
        <v>12292</v>
      </c>
      <c r="N5517" s="16" t="s">
        <v>12017</v>
      </c>
      <c r="O5517" s="16" t="s">
        <v>12307</v>
      </c>
      <c r="P5517" s="16" t="s">
        <v>12298</v>
      </c>
      <c r="Q5517" s="16" t="s">
        <v>12017</v>
      </c>
    </row>
    <row r="5518" customFormat="false" ht="15" hidden="false" customHeight="false" outlineLevel="0" collapsed="false">
      <c r="A5518" s="14" t="str">
        <f aca="false">'SKU Master'!A5518</f>
        <v>14-00097</v>
      </c>
      <c r="B5518" s="14" t="str">
        <f aca="false">VLOOKUP(A5518,'SKU Master'!$A:$N,6,FALSE())</f>
        <v>Harborline Dental Chews, 6 oz</v>
      </c>
      <c r="C5518" s="15" t="n">
        <v>6.5</v>
      </c>
      <c r="D5518" s="15" t="n">
        <v>7.2</v>
      </c>
      <c r="E5518" s="15" t="n">
        <v>3.5</v>
      </c>
      <c r="F5518" s="16" t="s">
        <v>12309</v>
      </c>
      <c r="G5518" s="16" t="s">
        <v>12021</v>
      </c>
      <c r="H5518" s="17" t="n">
        <v>3.37</v>
      </c>
      <c r="I5518" s="18" t="n">
        <f aca="false">('SKU Master'!I5518-H5518)/'SKU Master'!I5518</f>
        <v>0.417962003454231</v>
      </c>
      <c r="J5518" s="16" t="n">
        <v>2</v>
      </c>
      <c r="K5518" s="19" t="n">
        <f aca="false">J5518*C5518</f>
        <v>13</v>
      </c>
      <c r="L5518" s="16" t="s">
        <v>12295</v>
      </c>
      <c r="M5518" s="16" t="s">
        <v>12292</v>
      </c>
      <c r="N5518" s="16" t="s">
        <v>12017</v>
      </c>
      <c r="O5518" s="16" t="s">
        <v>12307</v>
      </c>
      <c r="P5518" s="16" t="s">
        <v>12298</v>
      </c>
      <c r="Q5518" s="16" t="s">
        <v>12017</v>
      </c>
    </row>
    <row r="5519" customFormat="false" ht="15" hidden="false" customHeight="false" outlineLevel="0" collapsed="false">
      <c r="A5519" s="14" t="str">
        <f aca="false">'SKU Master'!A5519</f>
        <v>14-00098</v>
      </c>
      <c r="B5519" s="14" t="str">
        <f aca="false">VLOOKUP(A5519,'SKU Master'!$A:$N,6,FALSE())</f>
        <v>Pawmesa Dental Chews, 6 oz</v>
      </c>
      <c r="C5519" s="15" t="n">
        <v>9.9</v>
      </c>
      <c r="D5519" s="15" t="n">
        <v>8.2</v>
      </c>
      <c r="E5519" s="15" t="n">
        <v>7.6</v>
      </c>
      <c r="F5519" s="16" t="s">
        <v>12290</v>
      </c>
      <c r="G5519" s="16" t="s">
        <v>12017</v>
      </c>
      <c r="H5519" s="17" t="n">
        <v>3.98</v>
      </c>
      <c r="I5519" s="18" t="n">
        <f aca="false">('SKU Master'!I5519-H5519)/'SKU Master'!I5519</f>
        <v>0.422351233671988</v>
      </c>
      <c r="J5519" s="16" t="n">
        <v>1</v>
      </c>
      <c r="K5519" s="19" t="n">
        <f aca="false">J5519*C5519</f>
        <v>9.9</v>
      </c>
      <c r="L5519" s="16" t="s">
        <v>12291</v>
      </c>
      <c r="M5519" s="16" t="s">
        <v>12292</v>
      </c>
      <c r="N5519" s="16" t="s">
        <v>12017</v>
      </c>
      <c r="O5519" s="16" t="s">
        <v>12307</v>
      </c>
      <c r="P5519" s="16" t="s">
        <v>12294</v>
      </c>
      <c r="Q5519" s="16" t="s">
        <v>12017</v>
      </c>
    </row>
    <row r="5520" customFormat="false" ht="15" hidden="false" customHeight="false" outlineLevel="0" collapsed="false">
      <c r="A5520" s="14" t="str">
        <f aca="false">'SKU Master'!A5520</f>
        <v>14-00099</v>
      </c>
      <c r="B5520" s="14" t="str">
        <f aca="false">VLOOKUP(A5520,'SKU Master'!$A:$N,6,FALSE())</f>
        <v>Wagswell Dental Chews, 6 oz</v>
      </c>
      <c r="C5520" s="15" t="n">
        <v>5.9</v>
      </c>
      <c r="D5520" s="15" t="n">
        <v>10.8</v>
      </c>
      <c r="E5520" s="15" t="n">
        <v>6.5</v>
      </c>
      <c r="F5520" s="16" t="s">
        <v>12309</v>
      </c>
      <c r="G5520" s="16" t="s">
        <v>12021</v>
      </c>
      <c r="H5520" s="17" t="n">
        <v>3.53</v>
      </c>
      <c r="I5520" s="18" t="n">
        <f aca="false">('SKU Master'!I5520-H5520)/'SKU Master'!I5520</f>
        <v>0.43879173290938</v>
      </c>
      <c r="J5520" s="16" t="n">
        <v>3</v>
      </c>
      <c r="K5520" s="19" t="n">
        <f aca="false">J5520*C5520</f>
        <v>17.7</v>
      </c>
      <c r="L5520" s="16" t="s">
        <v>12295</v>
      </c>
      <c r="M5520" s="16" t="s">
        <v>12292</v>
      </c>
      <c r="N5520" s="16" t="s">
        <v>12017</v>
      </c>
      <c r="O5520" s="16" t="s">
        <v>12307</v>
      </c>
      <c r="P5520" s="16" t="s">
        <v>12298</v>
      </c>
      <c r="Q5520" s="16" t="s">
        <v>12017</v>
      </c>
    </row>
    <row r="5521" customFormat="false" ht="15" hidden="false" customHeight="false" outlineLevel="0" collapsed="false">
      <c r="A5521" s="14" t="str">
        <f aca="false">'SKU Master'!A5521</f>
        <v>14-00100</v>
      </c>
      <c r="B5521" s="14" t="str">
        <f aca="false">VLOOKUP(A5521,'SKU Master'!$A:$N,6,FALSE())</f>
        <v>Pawmesa Dog Treats, 6 oz</v>
      </c>
      <c r="C5521" s="15" t="n">
        <v>7.2</v>
      </c>
      <c r="D5521" s="15" t="n">
        <v>12.4</v>
      </c>
      <c r="E5521" s="15" t="n">
        <v>4.5</v>
      </c>
      <c r="F5521" s="16" t="s">
        <v>12309</v>
      </c>
      <c r="G5521" s="16" t="s">
        <v>12021</v>
      </c>
      <c r="H5521" s="17" t="n">
        <v>4.34</v>
      </c>
      <c r="I5521" s="18" t="n">
        <f aca="false">('SKU Master'!I5521-H5521)/'SKU Master'!I5521</f>
        <v>0.360824742268041</v>
      </c>
      <c r="J5521" s="16" t="n">
        <v>5</v>
      </c>
      <c r="K5521" s="19" t="n">
        <f aca="false">J5521*C5521</f>
        <v>36</v>
      </c>
      <c r="L5521" s="16" t="s">
        <v>12295</v>
      </c>
      <c r="M5521" s="16" t="s">
        <v>12292</v>
      </c>
      <c r="N5521" s="16" t="s">
        <v>12017</v>
      </c>
      <c r="O5521" s="16" t="s">
        <v>12307</v>
      </c>
      <c r="P5521" s="16" t="s">
        <v>12296</v>
      </c>
      <c r="Q5521" s="16" t="s">
        <v>12017</v>
      </c>
    </row>
    <row r="5522" customFormat="false" ht="15" hidden="false" customHeight="false" outlineLevel="0" collapsed="false">
      <c r="A5522" s="14" t="str">
        <f aca="false">'SKU Master'!A5522</f>
        <v>14-00101</v>
      </c>
      <c r="B5522" s="14" t="str">
        <f aca="false">VLOOKUP(A5522,'SKU Master'!$A:$N,6,FALSE())</f>
        <v>Harborline Cat Treats, 16 oz</v>
      </c>
      <c r="C5522" s="15" t="n">
        <v>9.3</v>
      </c>
      <c r="D5522" s="15" t="n">
        <v>6.4</v>
      </c>
      <c r="E5522" s="15" t="n">
        <v>5.7</v>
      </c>
      <c r="F5522" s="16" t="s">
        <v>12290</v>
      </c>
      <c r="G5522" s="16" t="s">
        <v>12021</v>
      </c>
      <c r="H5522" s="17" t="n">
        <v>3.01</v>
      </c>
      <c r="I5522" s="18" t="n">
        <f aca="false">('SKU Master'!I5522-H5522)/'SKU Master'!I5522</f>
        <v>0.396793587174349</v>
      </c>
      <c r="J5522" s="16" t="n">
        <v>5</v>
      </c>
      <c r="K5522" s="19" t="n">
        <f aca="false">J5522*C5522</f>
        <v>46.5</v>
      </c>
      <c r="L5522" s="16" t="s">
        <v>12295</v>
      </c>
      <c r="M5522" s="16" t="s">
        <v>12292</v>
      </c>
      <c r="N5522" s="16" t="s">
        <v>12017</v>
      </c>
      <c r="O5522" s="16" t="s">
        <v>12307</v>
      </c>
      <c r="P5522" s="16" t="s">
        <v>12296</v>
      </c>
      <c r="Q5522" s="16" t="s">
        <v>12017</v>
      </c>
    </row>
    <row r="5523" customFormat="false" ht="15" hidden="false" customHeight="false" outlineLevel="0" collapsed="false">
      <c r="A5523" s="14" t="str">
        <f aca="false">'SKU Master'!A5523</f>
        <v>14-00102</v>
      </c>
      <c r="B5523" s="14" t="str">
        <f aca="false">VLOOKUP(A5523,'SKU Master'!$A:$N,6,FALSE())</f>
        <v>Pawmesa Cat Treats, 6 oz</v>
      </c>
      <c r="C5523" s="15" t="n">
        <v>4</v>
      </c>
      <c r="D5523" s="15" t="n">
        <v>10.9</v>
      </c>
      <c r="E5523" s="15" t="n">
        <v>5.1</v>
      </c>
      <c r="F5523" s="16" t="s">
        <v>12290</v>
      </c>
      <c r="G5523" s="16" t="s">
        <v>12021</v>
      </c>
      <c r="H5523" s="17" t="n">
        <v>5.16</v>
      </c>
      <c r="I5523" s="18" t="n">
        <f aca="false">('SKU Master'!I5523-H5523)/'SKU Master'!I5523</f>
        <v>0.301759133964817</v>
      </c>
      <c r="J5523" s="16" t="n">
        <v>4</v>
      </c>
      <c r="K5523" s="19" t="n">
        <f aca="false">J5523*C5523</f>
        <v>16</v>
      </c>
      <c r="L5523" s="16" t="s">
        <v>12295</v>
      </c>
      <c r="M5523" s="16" t="s">
        <v>12292</v>
      </c>
      <c r="N5523" s="16" t="s">
        <v>12017</v>
      </c>
      <c r="O5523" s="16" t="s">
        <v>12307</v>
      </c>
      <c r="P5523" s="16" t="s">
        <v>12298</v>
      </c>
      <c r="Q5523" s="16" t="s">
        <v>12017</v>
      </c>
    </row>
    <row r="5524" customFormat="false" ht="15" hidden="false" customHeight="false" outlineLevel="0" collapsed="false">
      <c r="A5524" s="14" t="str">
        <f aca="false">'SKU Master'!A5524</f>
        <v>14-00103</v>
      </c>
      <c r="B5524" s="14" t="str">
        <f aca="false">VLOOKUP(A5524,'SKU Master'!$A:$N,6,FALSE())</f>
        <v>Pawmesa Cat Treats, 6 oz</v>
      </c>
      <c r="C5524" s="15" t="n">
        <v>8.9</v>
      </c>
      <c r="D5524" s="15" t="n">
        <v>13.9</v>
      </c>
      <c r="E5524" s="15" t="n">
        <v>6.4</v>
      </c>
      <c r="F5524" s="16" t="s">
        <v>12309</v>
      </c>
      <c r="G5524" s="16" t="s">
        <v>12021</v>
      </c>
      <c r="H5524" s="17" t="n">
        <v>5.96</v>
      </c>
      <c r="I5524" s="18" t="n">
        <f aca="false">('SKU Master'!I5524-H5524)/'SKU Master'!I5524</f>
        <v>0.321956769055745</v>
      </c>
      <c r="J5524" s="16" t="n">
        <v>4</v>
      </c>
      <c r="K5524" s="19" t="n">
        <f aca="false">J5524*C5524</f>
        <v>35.6</v>
      </c>
      <c r="L5524" s="16" t="s">
        <v>12295</v>
      </c>
      <c r="M5524" s="16" t="s">
        <v>12292</v>
      </c>
      <c r="N5524" s="16" t="s">
        <v>12017</v>
      </c>
      <c r="O5524" s="16" t="s">
        <v>12307</v>
      </c>
      <c r="P5524" s="16" t="s">
        <v>12296</v>
      </c>
      <c r="Q5524" s="16" t="s">
        <v>12017</v>
      </c>
    </row>
    <row r="5525" customFormat="false" ht="15" hidden="false" customHeight="false" outlineLevel="0" collapsed="false">
      <c r="A5525" s="14" t="str">
        <f aca="false">'SKU Master'!A5525</f>
        <v>14-00104</v>
      </c>
      <c r="B5525" s="14" t="str">
        <f aca="false">VLOOKUP(A5525,'SKU Master'!$A:$N,6,FALSE())</f>
        <v>Pawmesa Dog Treats, 16 oz</v>
      </c>
      <c r="C5525" s="15" t="n">
        <v>7.1</v>
      </c>
      <c r="D5525" s="15" t="n">
        <v>9.7</v>
      </c>
      <c r="E5525" s="15" t="n">
        <v>5.2</v>
      </c>
      <c r="F5525" s="16" t="s">
        <v>12290</v>
      </c>
      <c r="G5525" s="16" t="s">
        <v>12021</v>
      </c>
      <c r="H5525" s="17" t="n">
        <v>3.51</v>
      </c>
      <c r="I5525" s="18" t="n">
        <f aca="false">('SKU Master'!I5525-H5525)/'SKU Master'!I5525</f>
        <v>0.348794063079777</v>
      </c>
      <c r="J5525" s="16" t="n">
        <v>6</v>
      </c>
      <c r="K5525" s="19" t="n">
        <f aca="false">J5525*C5525</f>
        <v>42.6</v>
      </c>
      <c r="L5525" s="16" t="s">
        <v>12295</v>
      </c>
      <c r="M5525" s="16" t="s">
        <v>12292</v>
      </c>
      <c r="N5525" s="16" t="s">
        <v>12017</v>
      </c>
      <c r="O5525" s="16" t="s">
        <v>12307</v>
      </c>
      <c r="P5525" s="16" t="s">
        <v>12296</v>
      </c>
      <c r="Q5525" s="16" t="s">
        <v>12017</v>
      </c>
    </row>
    <row r="5526" customFormat="false" ht="15" hidden="false" customHeight="false" outlineLevel="0" collapsed="false">
      <c r="A5526" s="14" t="str">
        <f aca="false">'SKU Master'!A5526</f>
        <v>14-00105</v>
      </c>
      <c r="B5526" s="14" t="str">
        <f aca="false">VLOOKUP(A5526,'SKU Master'!$A:$N,6,FALSE())</f>
        <v>Pawmesa Cat Treats, 6 oz</v>
      </c>
      <c r="C5526" s="15" t="n">
        <v>5.2</v>
      </c>
      <c r="D5526" s="15" t="n">
        <v>10.8</v>
      </c>
      <c r="E5526" s="15" t="n">
        <v>6</v>
      </c>
      <c r="F5526" s="16" t="s">
        <v>12309</v>
      </c>
      <c r="G5526" s="16" t="s">
        <v>12017</v>
      </c>
      <c r="H5526" s="17" t="n">
        <v>5.29</v>
      </c>
      <c r="I5526" s="18" t="n">
        <f aca="false">('SKU Master'!I5526-H5526)/'SKU Master'!I5526</f>
        <v>0.404949381327334</v>
      </c>
      <c r="J5526" s="16" t="n">
        <v>4</v>
      </c>
      <c r="K5526" s="19" t="n">
        <f aca="false">J5526*C5526</f>
        <v>20.8</v>
      </c>
      <c r="L5526" s="16" t="s">
        <v>12295</v>
      </c>
      <c r="M5526" s="16" t="s">
        <v>12292</v>
      </c>
      <c r="N5526" s="16" t="s">
        <v>12017</v>
      </c>
      <c r="O5526" s="16" t="s">
        <v>12307</v>
      </c>
      <c r="P5526" s="16" t="s">
        <v>12296</v>
      </c>
      <c r="Q5526" s="16" t="s">
        <v>12017</v>
      </c>
    </row>
    <row r="5527" customFormat="false" ht="15" hidden="false" customHeight="false" outlineLevel="0" collapsed="false">
      <c r="A5527" s="14" t="str">
        <f aca="false">'SKU Master'!A5527</f>
        <v>14-00106</v>
      </c>
      <c r="B5527" s="14" t="str">
        <f aca="false">VLOOKUP(A5527,'SKU Master'!$A:$N,6,FALSE())</f>
        <v>Harborline Cat Treats, 16 oz</v>
      </c>
      <c r="C5527" s="15" t="n">
        <v>7</v>
      </c>
      <c r="D5527" s="15" t="n">
        <v>9.5</v>
      </c>
      <c r="E5527" s="15" t="n">
        <v>4</v>
      </c>
      <c r="F5527" s="16" t="s">
        <v>12290</v>
      </c>
      <c r="G5527" s="16" t="s">
        <v>12021</v>
      </c>
      <c r="H5527" s="17" t="n">
        <v>4.25</v>
      </c>
      <c r="I5527" s="18" t="n">
        <f aca="false">('SKU Master'!I5527-H5527)/'SKU Master'!I5527</f>
        <v>0.391988555078684</v>
      </c>
      <c r="J5527" s="16" t="n">
        <v>7</v>
      </c>
      <c r="K5527" s="19" t="n">
        <f aca="false">J5527*C5527</f>
        <v>49</v>
      </c>
      <c r="L5527" s="16" t="s">
        <v>12295</v>
      </c>
      <c r="M5527" s="16" t="s">
        <v>12292</v>
      </c>
      <c r="N5527" s="16" t="s">
        <v>12017</v>
      </c>
      <c r="O5527" s="16" t="s">
        <v>12307</v>
      </c>
      <c r="P5527" s="16" t="s">
        <v>12297</v>
      </c>
      <c r="Q5527" s="16" t="s">
        <v>12017</v>
      </c>
    </row>
    <row r="5528" customFormat="false" ht="15" hidden="false" customHeight="false" outlineLevel="0" collapsed="false">
      <c r="A5528" s="14" t="str">
        <f aca="false">'SKU Master'!A5528</f>
        <v>14-00107</v>
      </c>
      <c r="B5528" s="14" t="str">
        <f aca="false">VLOOKUP(A5528,'SKU Master'!$A:$N,6,FALSE())</f>
        <v>Pawmesa Dog Treats, 6 oz</v>
      </c>
      <c r="C5528" s="15" t="n">
        <v>5.4</v>
      </c>
      <c r="D5528" s="15" t="n">
        <v>6.8</v>
      </c>
      <c r="E5528" s="15" t="n">
        <v>5.8</v>
      </c>
      <c r="F5528" s="16" t="s">
        <v>12290</v>
      </c>
      <c r="G5528" s="16" t="s">
        <v>12021</v>
      </c>
      <c r="H5528" s="17" t="n">
        <v>2.81</v>
      </c>
      <c r="I5528" s="18" t="n">
        <f aca="false">('SKU Master'!I5528-H5528)/'SKU Master'!I5528</f>
        <v>0.344988344988345</v>
      </c>
      <c r="J5528" s="16" t="n">
        <v>8</v>
      </c>
      <c r="K5528" s="19" t="n">
        <f aca="false">J5528*C5528</f>
        <v>43.2</v>
      </c>
      <c r="L5528" s="16" t="s">
        <v>12295</v>
      </c>
      <c r="M5528" s="16" t="s">
        <v>12292</v>
      </c>
      <c r="N5528" s="16" t="s">
        <v>12017</v>
      </c>
      <c r="O5528" s="16" t="s">
        <v>12307</v>
      </c>
      <c r="P5528" s="16" t="s">
        <v>12297</v>
      </c>
      <c r="Q5528" s="16" t="s">
        <v>12017</v>
      </c>
    </row>
    <row r="5529" customFormat="false" ht="15" hidden="false" customHeight="false" outlineLevel="0" collapsed="false">
      <c r="A5529" s="14" t="str">
        <f aca="false">'SKU Master'!A5529</f>
        <v>14-00108</v>
      </c>
      <c r="B5529" s="14" t="str">
        <f aca="false">VLOOKUP(A5529,'SKU Master'!$A:$N,6,FALSE())</f>
        <v>Wagswell Cat Treats, 6 oz</v>
      </c>
      <c r="C5529" s="15" t="n">
        <v>9.9</v>
      </c>
      <c r="D5529" s="15" t="n">
        <v>10.7</v>
      </c>
      <c r="E5529" s="15" t="n">
        <v>5.3</v>
      </c>
      <c r="F5529" s="16" t="s">
        <v>12290</v>
      </c>
      <c r="G5529" s="16" t="s">
        <v>12021</v>
      </c>
      <c r="H5529" s="17" t="n">
        <v>2.79</v>
      </c>
      <c r="I5529" s="18" t="n">
        <f aca="false">('SKU Master'!I5529-H5529)/'SKU Master'!I5529</f>
        <v>0.440881763527054</v>
      </c>
      <c r="J5529" s="16" t="n">
        <v>6</v>
      </c>
      <c r="K5529" s="19" t="n">
        <f aca="false">J5529*C5529</f>
        <v>59.4</v>
      </c>
      <c r="L5529" s="16" t="s">
        <v>12295</v>
      </c>
      <c r="M5529" s="16" t="s">
        <v>12292</v>
      </c>
      <c r="N5529" s="16" t="s">
        <v>12017</v>
      </c>
      <c r="O5529" s="16" t="s">
        <v>12307</v>
      </c>
      <c r="P5529" s="16" t="s">
        <v>12296</v>
      </c>
      <c r="Q5529" s="16" t="s">
        <v>12017</v>
      </c>
    </row>
    <row r="5530" customFormat="false" ht="15" hidden="false" customHeight="false" outlineLevel="0" collapsed="false">
      <c r="A5530" s="14" t="str">
        <f aca="false">'SKU Master'!A5530</f>
        <v>14-00109</v>
      </c>
      <c r="B5530" s="14" t="str">
        <f aca="false">VLOOKUP(A5530,'SKU Master'!$A:$N,6,FALSE())</f>
        <v>Wagswell Dog Treats, 6 oz</v>
      </c>
      <c r="C5530" s="15" t="n">
        <v>6.2</v>
      </c>
      <c r="D5530" s="15" t="n">
        <v>7.7</v>
      </c>
      <c r="E5530" s="15" t="n">
        <v>6.8</v>
      </c>
      <c r="F5530" s="16" t="s">
        <v>12309</v>
      </c>
      <c r="G5530" s="16" t="s">
        <v>12021</v>
      </c>
      <c r="H5530" s="17" t="n">
        <v>4.65</v>
      </c>
      <c r="I5530" s="18" t="n">
        <f aca="false">('SKU Master'!I5530-H5530)/'SKU Master'!I5530</f>
        <v>0.315169366715758</v>
      </c>
      <c r="J5530" s="16" t="n">
        <v>2</v>
      </c>
      <c r="K5530" s="19" t="n">
        <f aca="false">J5530*C5530</f>
        <v>12.4</v>
      </c>
      <c r="L5530" s="16" t="s">
        <v>12295</v>
      </c>
      <c r="M5530" s="16" t="s">
        <v>12292</v>
      </c>
      <c r="N5530" s="16" t="s">
        <v>12017</v>
      </c>
      <c r="O5530" s="16" t="s">
        <v>12307</v>
      </c>
      <c r="P5530" s="16" t="s">
        <v>12294</v>
      </c>
      <c r="Q5530" s="16" t="s">
        <v>12017</v>
      </c>
    </row>
    <row r="5531" customFormat="false" ht="15" hidden="false" customHeight="false" outlineLevel="0" collapsed="false">
      <c r="A5531" s="14" t="str">
        <f aca="false">'SKU Master'!A5531</f>
        <v>14-00110</v>
      </c>
      <c r="B5531" s="14" t="str">
        <f aca="false">VLOOKUP(A5531,'SKU Master'!$A:$N,6,FALSE())</f>
        <v>Wagswell Cat Treats, 6 oz</v>
      </c>
      <c r="C5531" s="15" t="n">
        <v>6.6</v>
      </c>
      <c r="D5531" s="15" t="n">
        <v>9.7</v>
      </c>
      <c r="E5531" s="15" t="n">
        <v>6.9</v>
      </c>
      <c r="F5531" s="16" t="s">
        <v>12290</v>
      </c>
      <c r="G5531" s="16" t="s">
        <v>12021</v>
      </c>
      <c r="H5531" s="17" t="n">
        <v>3.12</v>
      </c>
      <c r="I5531" s="18" t="n">
        <f aca="false">('SKU Master'!I5531-H5531)/'SKU Master'!I5531</f>
        <v>0.305122494432071</v>
      </c>
      <c r="J5531" s="16" t="n">
        <v>1</v>
      </c>
      <c r="K5531" s="19" t="n">
        <f aca="false">J5531*C5531</f>
        <v>6.6</v>
      </c>
      <c r="L5531" s="16" t="s">
        <v>12291</v>
      </c>
      <c r="M5531" s="16" t="s">
        <v>12292</v>
      </c>
      <c r="N5531" s="16" t="s">
        <v>12017</v>
      </c>
      <c r="O5531" s="16" t="s">
        <v>12307</v>
      </c>
      <c r="P5531" s="16" t="s">
        <v>12294</v>
      </c>
      <c r="Q5531" s="16" t="s">
        <v>12017</v>
      </c>
    </row>
    <row r="5532" customFormat="false" ht="15" hidden="false" customHeight="false" outlineLevel="0" collapsed="false">
      <c r="A5532" s="14" t="str">
        <f aca="false">'SKU Master'!A5532</f>
        <v>14-00111</v>
      </c>
      <c r="B5532" s="14" t="str">
        <f aca="false">VLOOKUP(A5532,'SKU Master'!$A:$N,6,FALSE())</f>
        <v>Pawmesa Cat Treats, 16 oz</v>
      </c>
      <c r="C5532" s="15" t="n">
        <v>6.5</v>
      </c>
      <c r="D5532" s="15" t="n">
        <v>12.2</v>
      </c>
      <c r="E5532" s="15" t="n">
        <v>5</v>
      </c>
      <c r="F5532" s="16" t="s">
        <v>12309</v>
      </c>
      <c r="G5532" s="16" t="s">
        <v>12021</v>
      </c>
      <c r="H5532" s="17" t="n">
        <v>4.81</v>
      </c>
      <c r="I5532" s="18" t="n">
        <f aca="false">('SKU Master'!I5532-H5532)/'SKU Master'!I5532</f>
        <v>0.433451118963487</v>
      </c>
      <c r="J5532" s="16" t="n">
        <v>7</v>
      </c>
      <c r="K5532" s="19" t="n">
        <f aca="false">J5532*C5532</f>
        <v>45.5</v>
      </c>
      <c r="L5532" s="16" t="s">
        <v>12295</v>
      </c>
      <c r="M5532" s="16" t="s">
        <v>12292</v>
      </c>
      <c r="N5532" s="16" t="s">
        <v>12017</v>
      </c>
      <c r="O5532" s="16" t="s">
        <v>12307</v>
      </c>
      <c r="P5532" s="16" t="s">
        <v>12297</v>
      </c>
      <c r="Q5532" s="16" t="s">
        <v>12017</v>
      </c>
    </row>
    <row r="5533" customFormat="false" ht="15" hidden="false" customHeight="false" outlineLevel="0" collapsed="false">
      <c r="A5533" s="14" t="str">
        <f aca="false">'SKU Master'!A5533</f>
        <v>14-00112</v>
      </c>
      <c r="B5533" s="14" t="str">
        <f aca="false">VLOOKUP(A5533,'SKU Master'!$A:$N,6,FALSE())</f>
        <v>Harborline Dog Treats, 16 oz</v>
      </c>
      <c r="C5533" s="15" t="n">
        <v>9.9</v>
      </c>
      <c r="D5533" s="15" t="n">
        <v>13.8</v>
      </c>
      <c r="E5533" s="15" t="n">
        <v>3.1</v>
      </c>
      <c r="F5533" s="16" t="s">
        <v>12290</v>
      </c>
      <c r="G5533" s="16" t="s">
        <v>12021</v>
      </c>
      <c r="H5533" s="17" t="n">
        <v>3.01</v>
      </c>
      <c r="I5533" s="18" t="n">
        <f aca="false">('SKU Master'!I5533-H5533)/'SKU Master'!I5533</f>
        <v>0.396793587174349</v>
      </c>
      <c r="J5533" s="16" t="n">
        <v>2</v>
      </c>
      <c r="K5533" s="19" t="n">
        <f aca="false">J5533*C5533</f>
        <v>19.8</v>
      </c>
      <c r="L5533" s="16" t="s">
        <v>12295</v>
      </c>
      <c r="M5533" s="16" t="s">
        <v>12292</v>
      </c>
      <c r="N5533" s="16" t="s">
        <v>12017</v>
      </c>
      <c r="O5533" s="16" t="s">
        <v>12307</v>
      </c>
      <c r="P5533" s="16" t="s">
        <v>12298</v>
      </c>
      <c r="Q5533" s="16" t="s">
        <v>12017</v>
      </c>
    </row>
    <row r="5534" customFormat="false" ht="15" hidden="false" customHeight="false" outlineLevel="0" collapsed="false">
      <c r="A5534" s="14" t="str">
        <f aca="false">'SKU Master'!A5534</f>
        <v>14-00113</v>
      </c>
      <c r="B5534" s="14" t="str">
        <f aca="false">VLOOKUP(A5534,'SKU Master'!$A:$N,6,FALSE())</f>
        <v>Pawmesa Pet Toy, each</v>
      </c>
      <c r="C5534" s="15" t="n">
        <v>7.4</v>
      </c>
      <c r="D5534" s="15" t="n">
        <v>13.2</v>
      </c>
      <c r="E5534" s="15" t="n">
        <v>4</v>
      </c>
      <c r="F5534" s="16" t="s">
        <v>12290</v>
      </c>
      <c r="G5534" s="16" t="s">
        <v>12021</v>
      </c>
      <c r="H5534" s="17" t="n">
        <v>6.17</v>
      </c>
      <c r="I5534" s="18" t="n">
        <f aca="false">('SKU Master'!I5534-H5534)/'SKU Master'!I5534</f>
        <v>0.428174235403151</v>
      </c>
      <c r="J5534" s="16" t="n">
        <v>7</v>
      </c>
      <c r="K5534" s="19" t="n">
        <f aca="false">J5534*C5534</f>
        <v>51.8</v>
      </c>
      <c r="L5534" s="16" t="s">
        <v>12295</v>
      </c>
      <c r="M5534" s="16" t="s">
        <v>12292</v>
      </c>
      <c r="N5534" s="16" t="s">
        <v>12017</v>
      </c>
      <c r="O5534" s="16" t="s">
        <v>12307</v>
      </c>
      <c r="P5534" s="16" t="s">
        <v>12297</v>
      </c>
      <c r="Q5534" s="16" t="s">
        <v>12017</v>
      </c>
    </row>
    <row r="5535" customFormat="false" ht="15" hidden="false" customHeight="false" outlineLevel="0" collapsed="false">
      <c r="A5535" s="14" t="str">
        <f aca="false">'SKU Master'!A5535</f>
        <v>14-00114</v>
      </c>
      <c r="B5535" s="14" t="str">
        <f aca="false">VLOOKUP(A5535,'SKU Master'!$A:$N,6,FALSE())</f>
        <v>Harborline Pet Toy, each</v>
      </c>
      <c r="C5535" s="15" t="n">
        <v>6</v>
      </c>
      <c r="D5535" s="15" t="n">
        <v>10.6</v>
      </c>
      <c r="E5535" s="15" t="n">
        <v>5.5</v>
      </c>
      <c r="F5535" s="16" t="s">
        <v>12290</v>
      </c>
      <c r="G5535" s="16" t="s">
        <v>12017</v>
      </c>
      <c r="H5535" s="17" t="n">
        <v>3.04</v>
      </c>
      <c r="I5535" s="18" t="n">
        <f aca="false">('SKU Master'!I5535-H5535)/'SKU Master'!I5535</f>
        <v>0.425330812854442</v>
      </c>
      <c r="J5535" s="16" t="n">
        <v>5</v>
      </c>
      <c r="K5535" s="19" t="n">
        <f aca="false">J5535*C5535</f>
        <v>30</v>
      </c>
      <c r="L5535" s="16" t="s">
        <v>12295</v>
      </c>
      <c r="M5535" s="16" t="s">
        <v>12292</v>
      </c>
      <c r="N5535" s="16" t="s">
        <v>12017</v>
      </c>
      <c r="O5535" s="16" t="s">
        <v>12307</v>
      </c>
      <c r="P5535" s="16" t="s">
        <v>12296</v>
      </c>
      <c r="Q5535" s="16" t="s">
        <v>12017</v>
      </c>
    </row>
    <row r="5536" customFormat="false" ht="15" hidden="false" customHeight="false" outlineLevel="0" collapsed="false">
      <c r="A5536" s="14" t="str">
        <f aca="false">'SKU Master'!A5536</f>
        <v>14-00115</v>
      </c>
      <c r="B5536" s="14" t="str">
        <f aca="false">VLOOKUP(A5536,'SKU Master'!$A:$N,6,FALSE())</f>
        <v>Wagswell Pet Bowl, each</v>
      </c>
      <c r="C5536" s="15" t="n">
        <v>7.6</v>
      </c>
      <c r="D5536" s="15" t="n">
        <v>6.6</v>
      </c>
      <c r="E5536" s="15" t="n">
        <v>6.9</v>
      </c>
      <c r="F5536" s="16" t="s">
        <v>12290</v>
      </c>
      <c r="G5536" s="16" t="s">
        <v>12021</v>
      </c>
      <c r="H5536" s="17" t="n">
        <v>5.81</v>
      </c>
      <c r="I5536" s="18" t="n">
        <f aca="false">('SKU Master'!I5536-H5536)/'SKU Master'!I5536</f>
        <v>0.315665488810365</v>
      </c>
      <c r="J5536" s="16" t="n">
        <v>5</v>
      </c>
      <c r="K5536" s="19" t="n">
        <f aca="false">J5536*C5536</f>
        <v>38</v>
      </c>
      <c r="L5536" s="16" t="s">
        <v>12299</v>
      </c>
      <c r="M5536" s="16" t="s">
        <v>12292</v>
      </c>
      <c r="N5536" s="16" t="s">
        <v>12017</v>
      </c>
      <c r="O5536" s="16" t="s">
        <v>12307</v>
      </c>
      <c r="P5536" s="16" t="s">
        <v>12296</v>
      </c>
      <c r="Q5536" s="16" t="s">
        <v>12017</v>
      </c>
    </row>
    <row r="5537" customFormat="false" ht="15" hidden="false" customHeight="false" outlineLevel="0" collapsed="false">
      <c r="A5537" s="14" t="str">
        <f aca="false">'SKU Master'!A5537</f>
        <v>14-00116</v>
      </c>
      <c r="B5537" s="14" t="str">
        <f aca="false">VLOOKUP(A5537,'SKU Master'!$A:$N,6,FALSE())</f>
        <v>Harborline Pet Bowl, each</v>
      </c>
      <c r="C5537" s="15" t="n">
        <v>5.4</v>
      </c>
      <c r="D5537" s="15" t="n">
        <v>7.3</v>
      </c>
      <c r="E5537" s="15" t="n">
        <v>5.4</v>
      </c>
      <c r="F5537" s="16" t="s">
        <v>12309</v>
      </c>
      <c r="G5537" s="16" t="s">
        <v>12017</v>
      </c>
      <c r="H5537" s="17" t="n">
        <v>5.93</v>
      </c>
      <c r="I5537" s="18" t="n">
        <f aca="false">('SKU Master'!I5537-H5537)/'SKU Master'!I5537</f>
        <v>0.46041856232939</v>
      </c>
      <c r="J5537" s="16" t="n">
        <v>6</v>
      </c>
      <c r="K5537" s="19" t="n">
        <f aca="false">J5537*C5537</f>
        <v>32.4</v>
      </c>
      <c r="L5537" s="16" t="s">
        <v>12295</v>
      </c>
      <c r="M5537" s="16" t="s">
        <v>12292</v>
      </c>
      <c r="N5537" s="16" t="s">
        <v>12017</v>
      </c>
      <c r="O5537" s="16" t="s">
        <v>12307</v>
      </c>
      <c r="P5537" s="16" t="s">
        <v>12296</v>
      </c>
      <c r="Q5537" s="16" t="s">
        <v>12017</v>
      </c>
    </row>
    <row r="5538" customFormat="false" ht="15" hidden="false" customHeight="false" outlineLevel="0" collapsed="false">
      <c r="A5538" s="14" t="str">
        <f aca="false">'SKU Master'!A5538</f>
        <v>14-00117</v>
      </c>
      <c r="B5538" s="14" t="str">
        <f aca="false">VLOOKUP(A5538,'SKU Master'!$A:$N,6,FALSE())</f>
        <v>Pawmesa Leash, each</v>
      </c>
      <c r="C5538" s="15" t="n">
        <v>9.2</v>
      </c>
      <c r="D5538" s="15" t="n">
        <v>11.1</v>
      </c>
      <c r="E5538" s="15" t="n">
        <v>6.1</v>
      </c>
      <c r="F5538" s="16" t="s">
        <v>12309</v>
      </c>
      <c r="G5538" s="16" t="s">
        <v>12021</v>
      </c>
      <c r="H5538" s="17" t="n">
        <v>6.02</v>
      </c>
      <c r="I5538" s="18" t="n">
        <f aca="false">('SKU Master'!I5538-H5538)/'SKU Master'!I5538</f>
        <v>0.447199265381084</v>
      </c>
      <c r="J5538" s="16" t="n">
        <v>6</v>
      </c>
      <c r="K5538" s="19" t="n">
        <f aca="false">J5538*C5538</f>
        <v>55.2</v>
      </c>
      <c r="L5538" s="16" t="s">
        <v>12295</v>
      </c>
      <c r="M5538" s="16" t="s">
        <v>12292</v>
      </c>
      <c r="N5538" s="16" t="s">
        <v>12017</v>
      </c>
      <c r="O5538" s="16" t="s">
        <v>12307</v>
      </c>
      <c r="P5538" s="16" t="s">
        <v>12296</v>
      </c>
      <c r="Q5538" s="16" t="s">
        <v>12017</v>
      </c>
    </row>
    <row r="5539" customFormat="false" ht="15" hidden="false" customHeight="false" outlineLevel="0" collapsed="false">
      <c r="A5539" s="14" t="str">
        <f aca="false">'SKU Master'!A5539</f>
        <v>14-00118</v>
      </c>
      <c r="B5539" s="14" t="str">
        <f aca="false">VLOOKUP(A5539,'SKU Master'!$A:$N,6,FALSE())</f>
        <v>Wagswell Pet Toy, each</v>
      </c>
      <c r="C5539" s="15" t="n">
        <v>6.4</v>
      </c>
      <c r="D5539" s="15" t="n">
        <v>12.2</v>
      </c>
      <c r="E5539" s="15" t="n">
        <v>7.4</v>
      </c>
      <c r="F5539" s="16" t="s">
        <v>12309</v>
      </c>
      <c r="G5539" s="16" t="s">
        <v>12021</v>
      </c>
      <c r="H5539" s="17" t="n">
        <v>4.16</v>
      </c>
      <c r="I5539" s="18" t="n">
        <f aca="false">('SKU Master'!I5539-H5539)/'SKU Master'!I5539</f>
        <v>0.30550918196995</v>
      </c>
      <c r="J5539" s="16" t="n">
        <v>3</v>
      </c>
      <c r="K5539" s="19" t="n">
        <f aca="false">J5539*C5539</f>
        <v>19.2</v>
      </c>
      <c r="L5539" s="16" t="s">
        <v>12295</v>
      </c>
      <c r="M5539" s="16" t="s">
        <v>12292</v>
      </c>
      <c r="N5539" s="16" t="s">
        <v>12017</v>
      </c>
      <c r="O5539" s="16" t="s">
        <v>12307</v>
      </c>
      <c r="P5539" s="16" t="s">
        <v>12298</v>
      </c>
      <c r="Q5539" s="16" t="s">
        <v>12017</v>
      </c>
    </row>
    <row r="5540" customFormat="false" ht="15" hidden="false" customHeight="false" outlineLevel="0" collapsed="false">
      <c r="A5540" s="14" t="str">
        <f aca="false">'SKU Master'!A5540</f>
        <v>14-00119</v>
      </c>
      <c r="B5540" s="14" t="str">
        <f aca="false">VLOOKUP(A5540,'SKU Master'!$A:$N,6,FALSE())</f>
        <v>Pawmesa Pet Bowl, each</v>
      </c>
      <c r="C5540" s="15" t="n">
        <v>7.8</v>
      </c>
      <c r="D5540" s="15" t="n">
        <v>10.7</v>
      </c>
      <c r="E5540" s="15" t="n">
        <v>3.7</v>
      </c>
      <c r="F5540" s="16" t="s">
        <v>12290</v>
      </c>
      <c r="G5540" s="16" t="s">
        <v>12021</v>
      </c>
      <c r="H5540" s="17" t="n">
        <v>5.05</v>
      </c>
      <c r="I5540" s="18" t="n">
        <f aca="false">('SKU Master'!I5540-H5540)/'SKU Master'!I5540</f>
        <v>0.390832328106152</v>
      </c>
      <c r="J5540" s="16" t="n">
        <v>5</v>
      </c>
      <c r="K5540" s="19" t="n">
        <f aca="false">J5540*C5540</f>
        <v>39</v>
      </c>
      <c r="L5540" s="16" t="s">
        <v>12295</v>
      </c>
      <c r="M5540" s="16" t="s">
        <v>12292</v>
      </c>
      <c r="N5540" s="16" t="s">
        <v>12017</v>
      </c>
      <c r="O5540" s="16" t="s">
        <v>12307</v>
      </c>
      <c r="P5540" s="16" t="s">
        <v>12296</v>
      </c>
      <c r="Q5540" s="16" t="s">
        <v>12017</v>
      </c>
    </row>
    <row r="5541" customFormat="false" ht="15" hidden="false" customHeight="false" outlineLevel="0" collapsed="false">
      <c r="A5541" s="14" t="str">
        <f aca="false">'SKU Master'!A5541</f>
        <v>14-00120</v>
      </c>
      <c r="B5541" s="14" t="str">
        <f aca="false">VLOOKUP(A5541,'SKU Master'!$A:$N,6,FALSE())</f>
        <v>Wagswell Leash, each</v>
      </c>
      <c r="C5541" s="15" t="n">
        <v>6.5</v>
      </c>
      <c r="D5541" s="15" t="n">
        <v>13.8</v>
      </c>
      <c r="E5541" s="15" t="n">
        <v>3.9</v>
      </c>
      <c r="F5541" s="16" t="s">
        <v>12290</v>
      </c>
      <c r="G5541" s="16" t="s">
        <v>12021</v>
      </c>
      <c r="H5541" s="17" t="n">
        <v>8.24</v>
      </c>
      <c r="I5541" s="18" t="n">
        <f aca="false">('SKU Master'!I5541-H5541)/'SKU Master'!I5541</f>
        <v>0.301102629346904</v>
      </c>
      <c r="J5541" s="16" t="n">
        <v>1</v>
      </c>
      <c r="K5541" s="19" t="n">
        <f aca="false">J5541*C5541</f>
        <v>6.5</v>
      </c>
      <c r="L5541" s="16" t="s">
        <v>12291</v>
      </c>
      <c r="M5541" s="16" t="s">
        <v>12292</v>
      </c>
      <c r="N5541" s="16" t="s">
        <v>12017</v>
      </c>
      <c r="O5541" s="16" t="s">
        <v>12307</v>
      </c>
      <c r="P5541" s="16" t="s">
        <v>12294</v>
      </c>
      <c r="Q5541" s="16" t="s">
        <v>12017</v>
      </c>
    </row>
    <row r="5542" customFormat="false" ht="15" hidden="false" customHeight="false" outlineLevel="0" collapsed="false">
      <c r="A5542" s="14" t="str">
        <f aca="false">'SKU Master'!A5542</f>
        <v>14-00121</v>
      </c>
      <c r="B5542" s="14" t="str">
        <f aca="false">VLOOKUP(A5542,'SKU Master'!$A:$N,6,FALSE())</f>
        <v>Harborline Leash, each</v>
      </c>
      <c r="C5542" s="15" t="n">
        <v>6.3</v>
      </c>
      <c r="D5542" s="15" t="n">
        <v>9.8</v>
      </c>
      <c r="E5542" s="15" t="n">
        <v>4.8</v>
      </c>
      <c r="F5542" s="16" t="s">
        <v>12309</v>
      </c>
      <c r="G5542" s="16" t="s">
        <v>12017</v>
      </c>
      <c r="H5542" s="17" t="n">
        <v>7.37</v>
      </c>
      <c r="I5542" s="18" t="n">
        <f aca="false">('SKU Master'!I5542-H5542)/'SKU Master'!I5542</f>
        <v>0.487838776928423</v>
      </c>
      <c r="J5542" s="16" t="n">
        <v>4</v>
      </c>
      <c r="K5542" s="19" t="n">
        <f aca="false">J5542*C5542</f>
        <v>25.2</v>
      </c>
      <c r="L5542" s="16" t="s">
        <v>12295</v>
      </c>
      <c r="M5542" s="16" t="s">
        <v>12292</v>
      </c>
      <c r="N5542" s="16" t="s">
        <v>12017</v>
      </c>
      <c r="O5542" s="16" t="s">
        <v>12307</v>
      </c>
      <c r="P5542" s="16" t="s">
        <v>12298</v>
      </c>
      <c r="Q5542" s="16" t="s">
        <v>12017</v>
      </c>
    </row>
    <row r="5543" customFormat="false" ht="15" hidden="false" customHeight="false" outlineLevel="0" collapsed="false">
      <c r="A5543" s="14" t="str">
        <f aca="false">'SKU Master'!A5543</f>
        <v>14-00122</v>
      </c>
      <c r="B5543" s="14" t="str">
        <f aca="false">VLOOKUP(A5543,'SKU Master'!$A:$N,6,FALSE())</f>
        <v>Wagswell Pet Toy, each</v>
      </c>
      <c r="C5543" s="15" t="n">
        <v>6.2</v>
      </c>
      <c r="D5543" s="15" t="n">
        <v>12</v>
      </c>
      <c r="E5543" s="15" t="n">
        <v>4.2</v>
      </c>
      <c r="F5543" s="16" t="s">
        <v>12290</v>
      </c>
      <c r="G5543" s="16" t="s">
        <v>12017</v>
      </c>
      <c r="H5543" s="17" t="n">
        <v>5.88</v>
      </c>
      <c r="I5543" s="18" t="n">
        <f aca="false">('SKU Master'!I5543-H5543)/'SKU Master'!I5543</f>
        <v>0.331058020477816</v>
      </c>
      <c r="J5543" s="16" t="n">
        <v>2</v>
      </c>
      <c r="K5543" s="19" t="n">
        <f aca="false">J5543*C5543</f>
        <v>12.4</v>
      </c>
      <c r="L5543" s="16" t="s">
        <v>12295</v>
      </c>
      <c r="M5543" s="16" t="s">
        <v>12292</v>
      </c>
      <c r="N5543" s="16" t="s">
        <v>12017</v>
      </c>
      <c r="O5543" s="16" t="s">
        <v>12307</v>
      </c>
      <c r="P5543" s="16" t="s">
        <v>12298</v>
      </c>
      <c r="Q5543" s="16" t="s">
        <v>12017</v>
      </c>
    </row>
    <row r="5544" customFormat="false" ht="15" hidden="false" customHeight="false" outlineLevel="0" collapsed="false">
      <c r="A5544" s="14" t="str">
        <f aca="false">'SKU Master'!A5544</f>
        <v>14-00123</v>
      </c>
      <c r="B5544" s="14" t="str">
        <f aca="false">VLOOKUP(A5544,'SKU Master'!$A:$N,6,FALSE())</f>
        <v>Wagswell Leash, each</v>
      </c>
      <c r="C5544" s="15" t="n">
        <v>4.2</v>
      </c>
      <c r="D5544" s="15" t="n">
        <v>7.1</v>
      </c>
      <c r="E5544" s="15" t="n">
        <v>7.8</v>
      </c>
      <c r="F5544" s="16" t="s">
        <v>12309</v>
      </c>
      <c r="G5544" s="16" t="s">
        <v>12021</v>
      </c>
      <c r="H5544" s="17" t="n">
        <v>7.54</v>
      </c>
      <c r="I5544" s="18" t="n">
        <f aca="false">('SKU Master'!I5544-H5544)/'SKU Master'!I5544</f>
        <v>0.436893203883495</v>
      </c>
      <c r="J5544" s="16" t="n">
        <v>3</v>
      </c>
      <c r="K5544" s="19" t="n">
        <f aca="false">J5544*C5544</f>
        <v>12.6</v>
      </c>
      <c r="L5544" s="16" t="s">
        <v>12295</v>
      </c>
      <c r="M5544" s="16" t="s">
        <v>12292</v>
      </c>
      <c r="N5544" s="16" t="s">
        <v>12017</v>
      </c>
      <c r="O5544" s="16" t="s">
        <v>12307</v>
      </c>
      <c r="P5544" s="16" t="s">
        <v>12298</v>
      </c>
      <c r="Q5544" s="16" t="s">
        <v>12017</v>
      </c>
    </row>
    <row r="5545" customFormat="false" ht="15" hidden="false" customHeight="false" outlineLevel="0" collapsed="false">
      <c r="A5545" s="14" t="str">
        <f aca="false">'SKU Master'!A5545</f>
        <v>14-00124</v>
      </c>
      <c r="B5545" s="14" t="str">
        <f aca="false">VLOOKUP(A5545,'SKU Master'!$A:$N,6,FALSE())</f>
        <v>Pawmesa Leash, each</v>
      </c>
      <c r="C5545" s="15" t="n">
        <v>7.7</v>
      </c>
      <c r="D5545" s="15" t="n">
        <v>10.1</v>
      </c>
      <c r="E5545" s="15" t="n">
        <v>6.5</v>
      </c>
      <c r="F5545" s="16" t="s">
        <v>12290</v>
      </c>
      <c r="G5545" s="16" t="s">
        <v>12021</v>
      </c>
      <c r="H5545" s="17" t="n">
        <v>6.03</v>
      </c>
      <c r="I5545" s="18" t="n">
        <f aca="false">('SKU Master'!I5545-H5545)/'SKU Master'!I5545</f>
        <v>0.357827476038339</v>
      </c>
      <c r="J5545" s="16" t="n">
        <v>4</v>
      </c>
      <c r="K5545" s="19" t="n">
        <f aca="false">J5545*C5545</f>
        <v>30.8</v>
      </c>
      <c r="L5545" s="16" t="s">
        <v>12295</v>
      </c>
      <c r="M5545" s="16" t="s">
        <v>12292</v>
      </c>
      <c r="N5545" s="16" t="s">
        <v>12017</v>
      </c>
      <c r="O5545" s="16" t="s">
        <v>12307</v>
      </c>
      <c r="P5545" s="16" t="s">
        <v>12296</v>
      </c>
      <c r="Q5545" s="16" t="s">
        <v>12017</v>
      </c>
    </row>
    <row r="5546" customFormat="false" ht="15" hidden="false" customHeight="false" outlineLevel="0" collapsed="false">
      <c r="A5546" s="14" t="str">
        <f aca="false">'SKU Master'!A5546</f>
        <v>14-00125</v>
      </c>
      <c r="B5546" s="14" t="str">
        <f aca="false">VLOOKUP(A5546,'SKU Master'!$A:$N,6,FALSE())</f>
        <v>Wagswell Pet Bowl, each</v>
      </c>
      <c r="C5546" s="15" t="n">
        <v>4.3</v>
      </c>
      <c r="D5546" s="15" t="n">
        <v>11.6</v>
      </c>
      <c r="E5546" s="15" t="n">
        <v>5.8</v>
      </c>
      <c r="F5546" s="16" t="s">
        <v>12309</v>
      </c>
      <c r="G5546" s="16" t="s">
        <v>12021</v>
      </c>
      <c r="H5546" s="17" t="n">
        <v>5.25</v>
      </c>
      <c r="I5546" s="18" t="n">
        <f aca="false">('SKU Master'!I5546-H5546)/'SKU Master'!I5546</f>
        <v>0.36670687575392</v>
      </c>
      <c r="J5546" s="16" t="n">
        <v>6</v>
      </c>
      <c r="K5546" s="19" t="n">
        <f aca="false">J5546*C5546</f>
        <v>25.8</v>
      </c>
      <c r="L5546" s="16" t="s">
        <v>12295</v>
      </c>
      <c r="M5546" s="16" t="s">
        <v>12292</v>
      </c>
      <c r="N5546" s="16" t="s">
        <v>12017</v>
      </c>
      <c r="O5546" s="16" t="s">
        <v>12307</v>
      </c>
      <c r="P5546" s="16" t="s">
        <v>12297</v>
      </c>
      <c r="Q5546" s="16" t="s">
        <v>12017</v>
      </c>
    </row>
    <row r="5547" customFormat="false" ht="15" hidden="false" customHeight="false" outlineLevel="0" collapsed="false">
      <c r="A5547" s="14" t="str">
        <f aca="false">'SKU Master'!A5547</f>
        <v>14-00126</v>
      </c>
      <c r="B5547" s="14" t="str">
        <f aca="false">VLOOKUP(A5547,'SKU Master'!$A:$N,6,FALSE())</f>
        <v>Pawmesa Pet Toy, each</v>
      </c>
      <c r="C5547" s="15" t="n">
        <v>6.6</v>
      </c>
      <c r="D5547" s="15" t="n">
        <v>6.6</v>
      </c>
      <c r="E5547" s="15" t="n">
        <v>4.8</v>
      </c>
      <c r="F5547" s="16" t="s">
        <v>12309</v>
      </c>
      <c r="G5547" s="16" t="s">
        <v>12017</v>
      </c>
      <c r="H5547" s="17" t="n">
        <v>5.87</v>
      </c>
      <c r="I5547" s="18" t="n">
        <f aca="false">('SKU Master'!I5547-H5547)/'SKU Master'!I5547</f>
        <v>0.368137782561894</v>
      </c>
      <c r="J5547" s="16" t="n">
        <v>7</v>
      </c>
      <c r="K5547" s="19" t="n">
        <f aca="false">J5547*C5547</f>
        <v>46.2</v>
      </c>
      <c r="L5547" s="16" t="s">
        <v>12295</v>
      </c>
      <c r="M5547" s="16" t="s">
        <v>12292</v>
      </c>
      <c r="N5547" s="16" t="s">
        <v>12017</v>
      </c>
      <c r="O5547" s="16" t="s">
        <v>12307</v>
      </c>
      <c r="P5547" s="16" t="s">
        <v>12297</v>
      </c>
      <c r="Q5547" s="16" t="s">
        <v>12017</v>
      </c>
    </row>
    <row r="5548" customFormat="false" ht="15" hidden="false" customHeight="false" outlineLevel="0" collapsed="false">
      <c r="A5548" s="14" t="str">
        <f aca="false">'SKU Master'!A5548</f>
        <v>14-00127</v>
      </c>
      <c r="B5548" s="14" t="str">
        <f aca="false">VLOOKUP(A5548,'SKU Master'!$A:$N,6,FALSE())</f>
        <v>Pawmesa Leash, each</v>
      </c>
      <c r="C5548" s="15" t="n">
        <v>4.7</v>
      </c>
      <c r="D5548" s="15" t="n">
        <v>11.7</v>
      </c>
      <c r="E5548" s="15" t="n">
        <v>3.8</v>
      </c>
      <c r="F5548" s="16" t="s">
        <v>12309</v>
      </c>
      <c r="G5548" s="16" t="s">
        <v>12021</v>
      </c>
      <c r="H5548" s="17" t="n">
        <v>5.22</v>
      </c>
      <c r="I5548" s="18" t="n">
        <f aca="false">('SKU Master'!I5548-H5548)/'SKU Master'!I5548</f>
        <v>0.412823397075366</v>
      </c>
      <c r="J5548" s="16" t="n">
        <v>8</v>
      </c>
      <c r="K5548" s="19" t="n">
        <f aca="false">J5548*C5548</f>
        <v>37.6</v>
      </c>
      <c r="L5548" s="16" t="s">
        <v>12295</v>
      </c>
      <c r="M5548" s="16" t="s">
        <v>12292</v>
      </c>
      <c r="N5548" s="16" t="s">
        <v>12017</v>
      </c>
      <c r="O5548" s="16" t="s">
        <v>12307</v>
      </c>
      <c r="P5548" s="16" t="s">
        <v>12297</v>
      </c>
      <c r="Q5548" s="16" t="s">
        <v>12017</v>
      </c>
    </row>
    <row r="5549" customFormat="false" ht="15" hidden="false" customHeight="false" outlineLevel="0" collapsed="false">
      <c r="A5549" s="14" t="str">
        <f aca="false">'SKU Master'!A5549</f>
        <v>14-00128</v>
      </c>
      <c r="B5549" s="14" t="str">
        <f aca="false">VLOOKUP(A5549,'SKU Master'!$A:$N,6,FALSE())</f>
        <v>Pawmesa Leash, each</v>
      </c>
      <c r="C5549" s="15" t="n">
        <v>7.6</v>
      </c>
      <c r="D5549" s="15" t="n">
        <v>7</v>
      </c>
      <c r="E5549" s="15" t="n">
        <v>6.2</v>
      </c>
      <c r="F5549" s="16" t="s">
        <v>12290</v>
      </c>
      <c r="G5549" s="16" t="s">
        <v>12021</v>
      </c>
      <c r="H5549" s="17" t="n">
        <v>9.1</v>
      </c>
      <c r="I5549" s="18" t="n">
        <f aca="false">('SKU Master'!I5549-H5549)/'SKU Master'!I5549</f>
        <v>0.315274642588412</v>
      </c>
      <c r="J5549" s="16" t="n">
        <v>3</v>
      </c>
      <c r="K5549" s="19" t="n">
        <f aca="false">J5549*C5549</f>
        <v>22.8</v>
      </c>
      <c r="L5549" s="16" t="s">
        <v>12295</v>
      </c>
      <c r="M5549" s="16" t="s">
        <v>12292</v>
      </c>
      <c r="N5549" s="16" t="s">
        <v>12017</v>
      </c>
      <c r="O5549" s="16" t="s">
        <v>12307</v>
      </c>
      <c r="P5549" s="16" t="s">
        <v>12298</v>
      </c>
      <c r="Q5549" s="16" t="s">
        <v>12017</v>
      </c>
    </row>
    <row r="5550" customFormat="false" ht="15" hidden="false" customHeight="false" outlineLevel="0" collapsed="false">
      <c r="A5550" s="14" t="str">
        <f aca="false">'SKU Master'!A5550</f>
        <v>14-00129</v>
      </c>
      <c r="B5550" s="14" t="str">
        <f aca="false">VLOOKUP(A5550,'SKU Master'!$A:$N,6,FALSE())</f>
        <v>Wagswell Pet Toy, each</v>
      </c>
      <c r="C5550" s="15" t="n">
        <v>9.4</v>
      </c>
      <c r="D5550" s="15" t="n">
        <v>11.6</v>
      </c>
      <c r="E5550" s="15" t="n">
        <v>6.3</v>
      </c>
      <c r="F5550" s="16" t="s">
        <v>12309</v>
      </c>
      <c r="G5550" s="16" t="s">
        <v>12021</v>
      </c>
      <c r="H5550" s="17" t="n">
        <v>6.45</v>
      </c>
      <c r="I5550" s="18" t="n">
        <f aca="false">('SKU Master'!I5550-H5550)/'SKU Master'!I5550</f>
        <v>0.379210779595765</v>
      </c>
      <c r="J5550" s="16" t="n">
        <v>8</v>
      </c>
      <c r="K5550" s="19" t="n">
        <f aca="false">J5550*C5550</f>
        <v>75.2</v>
      </c>
      <c r="L5550" s="16" t="s">
        <v>12295</v>
      </c>
      <c r="M5550" s="16" t="s">
        <v>12292</v>
      </c>
      <c r="N5550" s="16" t="s">
        <v>12017</v>
      </c>
      <c r="O5550" s="16" t="s">
        <v>12307</v>
      </c>
      <c r="P5550" s="16" t="s">
        <v>12297</v>
      </c>
      <c r="Q5550" s="16" t="s">
        <v>12017</v>
      </c>
    </row>
    <row r="5551" customFormat="false" ht="15" hidden="false" customHeight="false" outlineLevel="0" collapsed="false">
      <c r="A5551" s="14" t="str">
        <f aca="false">'SKU Master'!A5551</f>
        <v>14-00130</v>
      </c>
      <c r="B5551" s="14" t="str">
        <f aca="false">VLOOKUP(A5551,'SKU Master'!$A:$N,6,FALSE())</f>
        <v>Pawmesa Leash, each</v>
      </c>
      <c r="C5551" s="15" t="n">
        <v>9.2</v>
      </c>
      <c r="D5551" s="15" t="n">
        <v>9.6</v>
      </c>
      <c r="E5551" s="15" t="n">
        <v>3.5</v>
      </c>
      <c r="F5551" s="16" t="s">
        <v>12290</v>
      </c>
      <c r="G5551" s="16" t="s">
        <v>12021</v>
      </c>
      <c r="H5551" s="17" t="n">
        <v>6</v>
      </c>
      <c r="I5551" s="18" t="n">
        <f aca="false">('SKU Master'!I5551-H5551)/'SKU Master'!I5551</f>
        <v>0.332591768631813</v>
      </c>
      <c r="J5551" s="16" t="n">
        <v>5</v>
      </c>
      <c r="K5551" s="19" t="n">
        <f aca="false">J5551*C5551</f>
        <v>46</v>
      </c>
      <c r="L5551" s="16" t="s">
        <v>12295</v>
      </c>
      <c r="M5551" s="16" t="s">
        <v>12292</v>
      </c>
      <c r="N5551" s="16" t="s">
        <v>12017</v>
      </c>
      <c r="O5551" s="16" t="s">
        <v>12307</v>
      </c>
      <c r="P5551" s="16" t="s">
        <v>12296</v>
      </c>
      <c r="Q5551" s="16" t="s">
        <v>12017</v>
      </c>
    </row>
    <row r="5552" customFormat="false" ht="15" hidden="false" customHeight="false" outlineLevel="0" collapsed="false">
      <c r="A5552" s="14" t="str">
        <f aca="false">'SKU Master'!A5552</f>
        <v>14-00131</v>
      </c>
      <c r="B5552" s="14" t="str">
        <f aca="false">VLOOKUP(A5552,'SKU Master'!$A:$N,6,FALSE())</f>
        <v>Wagswell Pet Toy, each</v>
      </c>
      <c r="C5552" s="15" t="n">
        <v>6.7</v>
      </c>
      <c r="D5552" s="15" t="n">
        <v>10.9</v>
      </c>
      <c r="E5552" s="15" t="n">
        <v>7.6</v>
      </c>
      <c r="F5552" s="16" t="s">
        <v>12290</v>
      </c>
      <c r="G5552" s="16" t="s">
        <v>12021</v>
      </c>
      <c r="H5552" s="17" t="n">
        <v>4.21</v>
      </c>
      <c r="I5552" s="18" t="n">
        <f aca="false">('SKU Master'!I5552-H5552)/'SKU Master'!I5552</f>
        <v>0.330683624801272</v>
      </c>
      <c r="J5552" s="16" t="n">
        <v>6</v>
      </c>
      <c r="K5552" s="19" t="n">
        <f aca="false">J5552*C5552</f>
        <v>40.2</v>
      </c>
      <c r="L5552" s="16" t="s">
        <v>12295</v>
      </c>
      <c r="M5552" s="16" t="s">
        <v>12292</v>
      </c>
      <c r="N5552" s="16" t="s">
        <v>12017</v>
      </c>
      <c r="O5552" s="16" t="s">
        <v>12307</v>
      </c>
      <c r="P5552" s="16" t="s">
        <v>12296</v>
      </c>
      <c r="Q5552" s="16" t="s">
        <v>12017</v>
      </c>
    </row>
    <row r="5553" customFormat="false" ht="15" hidden="false" customHeight="false" outlineLevel="0" collapsed="false">
      <c r="A5553" s="14" t="str">
        <f aca="false">'SKU Master'!A5553</f>
        <v>14-00132</v>
      </c>
      <c r="B5553" s="14" t="str">
        <f aca="false">VLOOKUP(A5553,'SKU Master'!$A:$N,6,FALSE())</f>
        <v>Pawmesa Leash, each</v>
      </c>
      <c r="C5553" s="15" t="n">
        <v>7</v>
      </c>
      <c r="D5553" s="15" t="n">
        <v>13.2</v>
      </c>
      <c r="E5553" s="15" t="n">
        <v>5.4</v>
      </c>
      <c r="F5553" s="16" t="s">
        <v>12290</v>
      </c>
      <c r="G5553" s="16" t="s">
        <v>12021</v>
      </c>
      <c r="H5553" s="17" t="n">
        <v>6.55</v>
      </c>
      <c r="I5553" s="18" t="n">
        <f aca="false">('SKU Master'!I5553-H5553)/'SKU Master'!I5553</f>
        <v>0.302449414270501</v>
      </c>
      <c r="J5553" s="16" t="n">
        <v>7</v>
      </c>
      <c r="K5553" s="19" t="n">
        <f aca="false">J5553*C5553</f>
        <v>49</v>
      </c>
      <c r="L5553" s="16" t="s">
        <v>12295</v>
      </c>
      <c r="M5553" s="16" t="s">
        <v>12292</v>
      </c>
      <c r="N5553" s="16" t="s">
        <v>12017</v>
      </c>
      <c r="O5553" s="16" t="s">
        <v>12307</v>
      </c>
      <c r="P5553" s="16" t="s">
        <v>12297</v>
      </c>
      <c r="Q5553" s="16" t="s">
        <v>12017</v>
      </c>
    </row>
    <row r="5554" customFormat="false" ht="15" hidden="false" customHeight="false" outlineLevel="0" collapsed="false">
      <c r="A5554" s="14" t="str">
        <f aca="false">'SKU Master'!A5554</f>
        <v>14-00133</v>
      </c>
      <c r="B5554" s="14" t="str">
        <f aca="false">VLOOKUP(A5554,'SKU Master'!$A:$N,6,FALSE())</f>
        <v>Wagswell Pet Toy, each</v>
      </c>
      <c r="C5554" s="15" t="n">
        <v>9</v>
      </c>
      <c r="D5554" s="15" t="n">
        <v>12.7</v>
      </c>
      <c r="E5554" s="15" t="n">
        <v>7.4</v>
      </c>
      <c r="F5554" s="16" t="s">
        <v>12309</v>
      </c>
      <c r="G5554" s="16" t="s">
        <v>12021</v>
      </c>
      <c r="H5554" s="17" t="n">
        <v>6.44</v>
      </c>
      <c r="I5554" s="18" t="n">
        <f aca="false">('SKU Master'!I5554-H5554)/'SKU Master'!I5554</f>
        <v>0.314164004259851</v>
      </c>
      <c r="J5554" s="16" t="n">
        <v>2</v>
      </c>
      <c r="K5554" s="19" t="n">
        <f aca="false">J5554*C5554</f>
        <v>18</v>
      </c>
      <c r="L5554" s="16" t="s">
        <v>12295</v>
      </c>
      <c r="M5554" s="16" t="s">
        <v>12292</v>
      </c>
      <c r="N5554" s="16" t="s">
        <v>12017</v>
      </c>
      <c r="O5554" s="16" t="s">
        <v>12307</v>
      </c>
      <c r="P5554" s="16" t="s">
        <v>12294</v>
      </c>
      <c r="Q5554" s="16" t="s">
        <v>12017</v>
      </c>
    </row>
    <row r="5555" customFormat="false" ht="15" hidden="false" customHeight="false" outlineLevel="0" collapsed="false">
      <c r="A5555" s="14" t="str">
        <f aca="false">'SKU Master'!A5555</f>
        <v>14-00134</v>
      </c>
      <c r="B5555" s="14" t="str">
        <f aca="false">VLOOKUP(A5555,'SKU Master'!$A:$N,6,FALSE())</f>
        <v>Pawmesa Pet Toy, each</v>
      </c>
      <c r="C5555" s="15" t="n">
        <v>7.9</v>
      </c>
      <c r="D5555" s="15" t="n">
        <v>9.7</v>
      </c>
      <c r="E5555" s="15" t="n">
        <v>4.9</v>
      </c>
      <c r="F5555" s="16" t="s">
        <v>12290</v>
      </c>
      <c r="G5555" s="16" t="s">
        <v>12021</v>
      </c>
      <c r="H5555" s="17" t="n">
        <v>7.86</v>
      </c>
      <c r="I5555" s="18" t="n">
        <f aca="false">('SKU Master'!I5555-H5555)/'SKU Master'!I5555</f>
        <v>0.408577878103837</v>
      </c>
      <c r="J5555" s="16" t="n">
        <v>8</v>
      </c>
      <c r="K5555" s="19" t="n">
        <f aca="false">J5555*C5555</f>
        <v>63.2</v>
      </c>
      <c r="L5555" s="16" t="s">
        <v>12295</v>
      </c>
      <c r="M5555" s="16" t="s">
        <v>12292</v>
      </c>
      <c r="N5555" s="16" t="s">
        <v>12017</v>
      </c>
      <c r="O5555" s="16" t="s">
        <v>12307</v>
      </c>
      <c r="P5555" s="16" t="s">
        <v>12297</v>
      </c>
      <c r="Q5555" s="16" t="s">
        <v>12017</v>
      </c>
    </row>
    <row r="5556" customFormat="false" ht="15" hidden="false" customHeight="false" outlineLevel="0" collapsed="false">
      <c r="A5556" s="14" t="str">
        <f aca="false">'SKU Master'!A5556</f>
        <v>14-00135</v>
      </c>
      <c r="B5556" s="14" t="str">
        <f aca="false">VLOOKUP(A5556,'SKU Master'!$A:$N,6,FALSE())</f>
        <v>Pawmesa Leash, each</v>
      </c>
      <c r="C5556" s="15" t="n">
        <v>7.2</v>
      </c>
      <c r="D5556" s="15" t="n">
        <v>6.9</v>
      </c>
      <c r="E5556" s="15" t="n">
        <v>7.4</v>
      </c>
      <c r="F5556" s="16" t="s">
        <v>12290</v>
      </c>
      <c r="G5556" s="16" t="s">
        <v>12021</v>
      </c>
      <c r="H5556" s="17" t="n">
        <v>8.31</v>
      </c>
      <c r="I5556" s="18" t="n">
        <f aca="false">('SKU Master'!I5556-H5556)/'SKU Master'!I5556</f>
        <v>0.374717832957111</v>
      </c>
      <c r="J5556" s="16" t="n">
        <v>2</v>
      </c>
      <c r="K5556" s="19" t="n">
        <f aca="false">J5556*C5556</f>
        <v>14.4</v>
      </c>
      <c r="L5556" s="16" t="s">
        <v>12291</v>
      </c>
      <c r="M5556" s="16" t="s">
        <v>12292</v>
      </c>
      <c r="N5556" s="16" t="s">
        <v>12017</v>
      </c>
      <c r="O5556" s="16" t="s">
        <v>12307</v>
      </c>
      <c r="P5556" s="16" t="s">
        <v>12294</v>
      </c>
      <c r="Q5556" s="16" t="s">
        <v>12017</v>
      </c>
    </row>
    <row r="5557" customFormat="false" ht="15" hidden="false" customHeight="false" outlineLevel="0" collapsed="false">
      <c r="A5557" s="14" t="str">
        <f aca="false">'SKU Master'!A5557</f>
        <v>14-00136</v>
      </c>
      <c r="B5557" s="14" t="str">
        <f aca="false">VLOOKUP(A5557,'SKU Master'!$A:$N,6,FALSE())</f>
        <v>Pawmesa Pet Toy, each</v>
      </c>
      <c r="C5557" s="15" t="n">
        <v>6.8</v>
      </c>
      <c r="D5557" s="15" t="n">
        <v>13.2</v>
      </c>
      <c r="E5557" s="15" t="n">
        <v>4.7</v>
      </c>
      <c r="F5557" s="16" t="s">
        <v>12290</v>
      </c>
      <c r="G5557" s="16" t="s">
        <v>12021</v>
      </c>
      <c r="H5557" s="17" t="n">
        <v>4.38</v>
      </c>
      <c r="I5557" s="18" t="n">
        <f aca="false">('SKU Master'!I5557-H5557)/'SKU Master'!I5557</f>
        <v>0.364296081277213</v>
      </c>
      <c r="J5557" s="16" t="n">
        <v>5</v>
      </c>
      <c r="K5557" s="19" t="n">
        <f aca="false">J5557*C5557</f>
        <v>34</v>
      </c>
      <c r="L5557" s="16" t="s">
        <v>12295</v>
      </c>
      <c r="M5557" s="16" t="s">
        <v>12292</v>
      </c>
      <c r="N5557" s="16" t="s">
        <v>12017</v>
      </c>
      <c r="O5557" s="16" t="s">
        <v>12307</v>
      </c>
      <c r="P5557" s="16" t="s">
        <v>12296</v>
      </c>
      <c r="Q5557" s="16" t="s">
        <v>12017</v>
      </c>
    </row>
    <row r="5558" customFormat="false" ht="15" hidden="false" customHeight="false" outlineLevel="0" collapsed="false">
      <c r="A5558" s="14" t="str">
        <f aca="false">'SKU Master'!A5558</f>
        <v>14-00137</v>
      </c>
      <c r="B5558" s="14" t="str">
        <f aca="false">VLOOKUP(A5558,'SKU Master'!$A:$N,6,FALSE())</f>
        <v>Wagswell Leash, each</v>
      </c>
      <c r="C5558" s="15" t="n">
        <v>4.4</v>
      </c>
      <c r="D5558" s="15" t="n">
        <v>7.4</v>
      </c>
      <c r="E5558" s="15" t="n">
        <v>4.9</v>
      </c>
      <c r="F5558" s="16" t="s">
        <v>12290</v>
      </c>
      <c r="G5558" s="16" t="s">
        <v>12021</v>
      </c>
      <c r="H5558" s="17" t="n">
        <v>4.4</v>
      </c>
      <c r="I5558" s="18" t="n">
        <f aca="false">('SKU Master'!I5558-H5558)/'SKU Master'!I5558</f>
        <v>0.449311639549437</v>
      </c>
      <c r="J5558" s="16" t="n">
        <v>1</v>
      </c>
      <c r="K5558" s="19" t="n">
        <f aca="false">J5558*C5558</f>
        <v>4.4</v>
      </c>
      <c r="L5558" s="16" t="s">
        <v>12295</v>
      </c>
      <c r="M5558" s="16" t="s">
        <v>12292</v>
      </c>
      <c r="N5558" s="16" t="s">
        <v>12017</v>
      </c>
      <c r="O5558" s="16" t="s">
        <v>12307</v>
      </c>
      <c r="P5558" s="16" t="s">
        <v>12294</v>
      </c>
      <c r="Q5558" s="16" t="s">
        <v>12017</v>
      </c>
    </row>
    <row r="5559" customFormat="false" ht="15" hidden="false" customHeight="false" outlineLevel="0" collapsed="false">
      <c r="A5559" s="14" t="str">
        <f aca="false">'SKU Master'!A5559</f>
        <v>14-00138</v>
      </c>
      <c r="B5559" s="14" t="str">
        <f aca="false">VLOOKUP(A5559,'SKU Master'!$A:$N,6,FALSE())</f>
        <v>Pawmesa Pet Bowl, each</v>
      </c>
      <c r="C5559" s="15" t="n">
        <v>6.7</v>
      </c>
      <c r="D5559" s="15" t="n">
        <v>8.8</v>
      </c>
      <c r="E5559" s="15" t="n">
        <v>3.7</v>
      </c>
      <c r="F5559" s="16" t="s">
        <v>12290</v>
      </c>
      <c r="G5559" s="16" t="s">
        <v>12021</v>
      </c>
      <c r="H5559" s="17" t="n">
        <v>3.89</v>
      </c>
      <c r="I5559" s="18" t="n">
        <f aca="false">('SKU Master'!I5559-H5559)/'SKU Master'!I5559</f>
        <v>0.350584307178631</v>
      </c>
      <c r="J5559" s="16" t="n">
        <v>2</v>
      </c>
      <c r="K5559" s="19" t="n">
        <f aca="false">J5559*C5559</f>
        <v>13.4</v>
      </c>
      <c r="L5559" s="16" t="s">
        <v>12295</v>
      </c>
      <c r="M5559" s="16" t="s">
        <v>12292</v>
      </c>
      <c r="N5559" s="16" t="s">
        <v>12017</v>
      </c>
      <c r="O5559" s="16" t="s">
        <v>12307</v>
      </c>
      <c r="P5559" s="16" t="s">
        <v>12298</v>
      </c>
      <c r="Q5559" s="16" t="s">
        <v>12017</v>
      </c>
    </row>
    <row r="5560" customFormat="false" ht="15" hidden="false" customHeight="false" outlineLevel="0" collapsed="false">
      <c r="A5560" s="14" t="str">
        <f aca="false">'SKU Master'!A5560</f>
        <v>14-00139</v>
      </c>
      <c r="B5560" s="14" t="str">
        <f aca="false">VLOOKUP(A5560,'SKU Master'!$A:$N,6,FALSE())</f>
        <v>Wagswell Leash, each</v>
      </c>
      <c r="C5560" s="15" t="n">
        <v>7.1</v>
      </c>
      <c r="D5560" s="15" t="n">
        <v>10.6</v>
      </c>
      <c r="E5560" s="15" t="n">
        <v>6.6</v>
      </c>
      <c r="F5560" s="16" t="s">
        <v>12290</v>
      </c>
      <c r="G5560" s="16" t="s">
        <v>12021</v>
      </c>
      <c r="H5560" s="17" t="n">
        <v>6.14</v>
      </c>
      <c r="I5560" s="18" t="n">
        <f aca="false">('SKU Master'!I5560-H5560)/'SKU Master'!I5560</f>
        <v>0.301478953356086</v>
      </c>
      <c r="J5560" s="16" t="n">
        <v>4</v>
      </c>
      <c r="K5560" s="19" t="n">
        <f aca="false">J5560*C5560</f>
        <v>28.4</v>
      </c>
      <c r="L5560" s="16" t="s">
        <v>12295</v>
      </c>
      <c r="M5560" s="16" t="s">
        <v>12292</v>
      </c>
      <c r="N5560" s="16" t="s">
        <v>12017</v>
      </c>
      <c r="O5560" s="16" t="s">
        <v>12307</v>
      </c>
      <c r="P5560" s="16" t="s">
        <v>12298</v>
      </c>
      <c r="Q5560" s="16" t="s">
        <v>12017</v>
      </c>
    </row>
    <row r="5561" customFormat="false" ht="15" hidden="false" customHeight="false" outlineLevel="0" collapsed="false">
      <c r="A5561" s="14" t="str">
        <f aca="false">'SKU Master'!A5561</f>
        <v>14-00140</v>
      </c>
      <c r="B5561" s="14" t="str">
        <f aca="false">VLOOKUP(A5561,'SKU Master'!$A:$N,6,FALSE())</f>
        <v>Harborline Pet Bowl, each</v>
      </c>
      <c r="C5561" s="15" t="n">
        <v>4.1</v>
      </c>
      <c r="D5561" s="15" t="n">
        <v>11.8</v>
      </c>
      <c r="E5561" s="15" t="n">
        <v>4.6</v>
      </c>
      <c r="F5561" s="16" t="s">
        <v>12309</v>
      </c>
      <c r="G5561" s="16" t="s">
        <v>12017</v>
      </c>
      <c r="H5561" s="17" t="n">
        <v>4.08</v>
      </c>
      <c r="I5561" s="18" t="n">
        <f aca="false">('SKU Master'!I5561-H5561)/'SKU Master'!I5561</f>
        <v>0.440329218106996</v>
      </c>
      <c r="J5561" s="16" t="n">
        <v>4</v>
      </c>
      <c r="K5561" s="19" t="n">
        <f aca="false">J5561*C5561</f>
        <v>16.4</v>
      </c>
      <c r="L5561" s="16" t="s">
        <v>12299</v>
      </c>
      <c r="M5561" s="16" t="s">
        <v>12292</v>
      </c>
      <c r="N5561" s="16" t="s">
        <v>12017</v>
      </c>
      <c r="O5561" s="16" t="s">
        <v>12307</v>
      </c>
      <c r="P5561" s="16" t="s">
        <v>12296</v>
      </c>
      <c r="Q5561" s="16" t="s">
        <v>12017</v>
      </c>
    </row>
    <row r="5562" customFormat="false" ht="15" hidden="false" customHeight="false" outlineLevel="0" collapsed="false">
      <c r="A5562" s="14" t="str">
        <f aca="false">'SKU Master'!A5562</f>
        <v>15-00001</v>
      </c>
      <c r="B5562" s="14" t="str">
        <f aca="false">VLOOKUP(A5562,'SKU Master'!$A:$N,6,FALSE())</f>
        <v>Curasol 325 mg Aspirin, 24 ct</v>
      </c>
      <c r="C5562" s="15" t="n">
        <v>3</v>
      </c>
      <c r="D5562" s="15" t="n">
        <v>4.2</v>
      </c>
      <c r="E5562" s="15" t="n">
        <v>2.7</v>
      </c>
      <c r="F5562" s="16" t="s">
        <v>12308</v>
      </c>
      <c r="G5562" s="16" t="s">
        <v>12017</v>
      </c>
      <c r="H5562" s="17" t="n">
        <v>5.68</v>
      </c>
      <c r="I5562" s="18" t="n">
        <f aca="false">('SKU Master'!I5562-H5562)/'SKU Master'!I5562</f>
        <v>0.47842056932966</v>
      </c>
      <c r="J5562" s="16" t="n">
        <v>7</v>
      </c>
      <c r="K5562" s="19" t="n">
        <f aca="false">J5562*C5562</f>
        <v>21</v>
      </c>
      <c r="L5562" s="16" t="s">
        <v>12295</v>
      </c>
      <c r="M5562" s="16" t="s">
        <v>12292</v>
      </c>
      <c r="N5562" s="16" t="s">
        <v>12017</v>
      </c>
      <c r="O5562" s="16" t="s">
        <v>12307</v>
      </c>
      <c r="P5562" s="16" t="s">
        <v>12297</v>
      </c>
      <c r="Q5562" s="16" t="s">
        <v>12017</v>
      </c>
    </row>
    <row r="5563" customFormat="false" ht="15" hidden="false" customHeight="false" outlineLevel="0" collapsed="false">
      <c r="A5563" s="14" t="str">
        <f aca="false">'SKU Master'!A5563</f>
        <v>15-00002</v>
      </c>
      <c r="B5563" s="14" t="str">
        <f aca="false">VLOOKUP(A5563,'SKU Master'!$A:$N,6,FALSE())</f>
        <v>Curasol 200 mg Ibuprofen, 100 ct</v>
      </c>
      <c r="C5563" s="15" t="n">
        <v>2.4</v>
      </c>
      <c r="D5563" s="15" t="n">
        <v>3.3</v>
      </c>
      <c r="E5563" s="15" t="n">
        <v>2.1</v>
      </c>
      <c r="F5563" s="16" t="s">
        <v>12290</v>
      </c>
      <c r="G5563" s="16" t="s">
        <v>12017</v>
      </c>
      <c r="H5563" s="17" t="n">
        <v>2.83</v>
      </c>
      <c r="I5563" s="18" t="n">
        <f aca="false">('SKU Master'!I5563-H5563)/'SKU Master'!I5563</f>
        <v>0.474953617810761</v>
      </c>
      <c r="J5563" s="16" t="n">
        <v>1</v>
      </c>
      <c r="K5563" s="19" t="n">
        <f aca="false">J5563*C5563</f>
        <v>2.4</v>
      </c>
      <c r="L5563" s="16" t="s">
        <v>12291</v>
      </c>
      <c r="M5563" s="16" t="s">
        <v>12292</v>
      </c>
      <c r="N5563" s="16" t="s">
        <v>12017</v>
      </c>
      <c r="O5563" s="16" t="s">
        <v>12307</v>
      </c>
      <c r="P5563" s="16" t="s">
        <v>12294</v>
      </c>
      <c r="Q5563" s="16" t="s">
        <v>12021</v>
      </c>
    </row>
    <row r="5564" customFormat="false" ht="15" hidden="false" customHeight="false" outlineLevel="0" collapsed="false">
      <c r="A5564" s="14" t="str">
        <f aca="false">'SKU Master'!A5564</f>
        <v>15-00003</v>
      </c>
      <c r="B5564" s="14" t="str">
        <f aca="false">VLOOKUP(A5564,'SKU Master'!$A:$N,6,FALSE())</f>
        <v>Harborline 200 mg Aspirin, 24 ct</v>
      </c>
      <c r="C5564" s="15" t="n">
        <v>3.7</v>
      </c>
      <c r="D5564" s="15" t="n">
        <v>4.5</v>
      </c>
      <c r="E5564" s="15" t="n">
        <v>2.3</v>
      </c>
      <c r="F5564" s="16" t="s">
        <v>12308</v>
      </c>
      <c r="G5564" s="16" t="s">
        <v>12017</v>
      </c>
      <c r="H5564" s="17" t="n">
        <v>4</v>
      </c>
      <c r="I5564" s="18" t="n">
        <f aca="false">('SKU Master'!I5564-H5564)/'SKU Master'!I5564</f>
        <v>0.499374217772215</v>
      </c>
      <c r="J5564" s="16" t="n">
        <v>2</v>
      </c>
      <c r="K5564" s="19" t="n">
        <f aca="false">J5564*C5564</f>
        <v>7.4</v>
      </c>
      <c r="L5564" s="16" t="s">
        <v>12295</v>
      </c>
      <c r="M5564" s="16" t="s">
        <v>12292</v>
      </c>
      <c r="N5564" s="16" t="s">
        <v>12017</v>
      </c>
      <c r="O5564" s="16" t="s">
        <v>12307</v>
      </c>
      <c r="P5564" s="16" t="s">
        <v>12294</v>
      </c>
      <c r="Q5564" s="16" t="s">
        <v>12017</v>
      </c>
    </row>
    <row r="5565" customFormat="false" ht="15" hidden="false" customHeight="false" outlineLevel="0" collapsed="false">
      <c r="A5565" s="14" t="str">
        <f aca="false">'SKU Master'!A5565</f>
        <v>15-00004</v>
      </c>
      <c r="B5565" s="14" t="str">
        <f aca="false">VLOOKUP(A5565,'SKU Master'!$A:$N,6,FALSE())</f>
        <v>Harborline 500 mg Naproxen, 100 ct</v>
      </c>
      <c r="C5565" s="15" t="n">
        <v>3.7</v>
      </c>
      <c r="D5565" s="15" t="n">
        <v>3.3</v>
      </c>
      <c r="E5565" s="15" t="n">
        <v>2.5</v>
      </c>
      <c r="F5565" s="16" t="s">
        <v>12290</v>
      </c>
      <c r="G5565" s="16" t="s">
        <v>12017</v>
      </c>
      <c r="H5565" s="17" t="n">
        <v>4.72</v>
      </c>
      <c r="I5565" s="18" t="n">
        <f aca="false">('SKU Master'!I5565-H5565)/'SKU Master'!I5565</f>
        <v>0.517875383043922</v>
      </c>
      <c r="J5565" s="16" t="n">
        <v>5</v>
      </c>
      <c r="K5565" s="19" t="n">
        <f aca="false">J5565*C5565</f>
        <v>18.5</v>
      </c>
      <c r="L5565" s="16" t="s">
        <v>12295</v>
      </c>
      <c r="M5565" s="16" t="s">
        <v>12292</v>
      </c>
      <c r="N5565" s="16" t="s">
        <v>12017</v>
      </c>
      <c r="O5565" s="16" t="s">
        <v>12307</v>
      </c>
      <c r="P5565" s="16" t="s">
        <v>12296</v>
      </c>
      <c r="Q5565" s="16" t="s">
        <v>12017</v>
      </c>
    </row>
    <row r="5566" customFormat="false" ht="15" hidden="false" customHeight="false" outlineLevel="0" collapsed="false">
      <c r="A5566" s="14" t="str">
        <f aca="false">'SKU Master'!A5566</f>
        <v>15-00005</v>
      </c>
      <c r="B5566" s="14" t="str">
        <f aca="false">VLOOKUP(A5566,'SKU Master'!$A:$N,6,FALSE())</f>
        <v>Reliefwell 325 mg Naproxen, 24 ct</v>
      </c>
      <c r="C5566" s="15" t="n">
        <v>3.9</v>
      </c>
      <c r="D5566" s="15" t="n">
        <v>3.2</v>
      </c>
      <c r="E5566" s="15" t="n">
        <v>2.3</v>
      </c>
      <c r="F5566" s="16" t="s">
        <v>12308</v>
      </c>
      <c r="G5566" s="16" t="s">
        <v>12017</v>
      </c>
      <c r="H5566" s="17" t="n">
        <v>2.68</v>
      </c>
      <c r="I5566" s="18" t="n">
        <f aca="false">('SKU Master'!I5566-H5566)/'SKU Master'!I5566</f>
        <v>0.50278293135436</v>
      </c>
      <c r="J5566" s="16" t="n">
        <v>1</v>
      </c>
      <c r="K5566" s="19" t="n">
        <f aca="false">J5566*C5566</f>
        <v>3.9</v>
      </c>
      <c r="L5566" s="16" t="s">
        <v>12291</v>
      </c>
      <c r="M5566" s="16" t="s">
        <v>12292</v>
      </c>
      <c r="N5566" s="16" t="s">
        <v>12017</v>
      </c>
      <c r="O5566" s="16" t="s">
        <v>12307</v>
      </c>
      <c r="P5566" s="16" t="s">
        <v>12294</v>
      </c>
      <c r="Q5566" s="16" t="s">
        <v>12017</v>
      </c>
    </row>
    <row r="5567" customFormat="false" ht="15" hidden="false" customHeight="false" outlineLevel="0" collapsed="false">
      <c r="A5567" s="14" t="str">
        <f aca="false">'SKU Master'!A5567</f>
        <v>15-00006</v>
      </c>
      <c r="B5567" s="14" t="str">
        <f aca="false">VLOOKUP(A5567,'SKU Master'!$A:$N,6,FALSE())</f>
        <v>Curasol 500 mg Aspirin, 24 ct</v>
      </c>
      <c r="C5567" s="15" t="n">
        <v>3.7</v>
      </c>
      <c r="D5567" s="15" t="n">
        <v>4.2</v>
      </c>
      <c r="E5567" s="15" t="n">
        <v>2.3</v>
      </c>
      <c r="F5567" s="16" t="s">
        <v>12290</v>
      </c>
      <c r="G5567" s="16" t="s">
        <v>12017</v>
      </c>
      <c r="H5567" s="17" t="n">
        <v>2.44</v>
      </c>
      <c r="I5567" s="18" t="n">
        <f aca="false">('SKU Master'!I5567-H5567)/'SKU Master'!I5567</f>
        <v>0.585738539898132</v>
      </c>
      <c r="J5567" s="16" t="n">
        <v>3</v>
      </c>
      <c r="K5567" s="19" t="n">
        <f aca="false">J5567*C5567</f>
        <v>11.1</v>
      </c>
      <c r="L5567" s="16" t="s">
        <v>12295</v>
      </c>
      <c r="M5567" s="16" t="s">
        <v>12292</v>
      </c>
      <c r="N5567" s="16" t="s">
        <v>12017</v>
      </c>
      <c r="O5567" s="16" t="s">
        <v>12307</v>
      </c>
      <c r="P5567" s="16" t="s">
        <v>12298</v>
      </c>
      <c r="Q5567" s="16" t="s">
        <v>12017</v>
      </c>
    </row>
    <row r="5568" customFormat="false" ht="15" hidden="false" customHeight="false" outlineLevel="0" collapsed="false">
      <c r="A5568" s="14" t="str">
        <f aca="false">'SKU Master'!A5568</f>
        <v>15-00007</v>
      </c>
      <c r="B5568" s="14" t="str">
        <f aca="false">VLOOKUP(A5568,'SKU Master'!$A:$N,6,FALSE())</f>
        <v>Curasol 325 mg Naproxen, 100 ct</v>
      </c>
      <c r="C5568" s="15" t="n">
        <v>2.9</v>
      </c>
      <c r="D5568" s="15" t="n">
        <v>4.5</v>
      </c>
      <c r="E5568" s="15" t="n">
        <v>1.7</v>
      </c>
      <c r="F5568" s="16" t="s">
        <v>12290</v>
      </c>
      <c r="G5568" s="16" t="s">
        <v>12017</v>
      </c>
      <c r="H5568" s="17" t="n">
        <v>3.93</v>
      </c>
      <c r="I5568" s="18" t="n">
        <f aca="false">('SKU Master'!I5568-H5568)/'SKU Master'!I5568</f>
        <v>0.531585220500596</v>
      </c>
      <c r="J5568" s="16" t="n">
        <v>2</v>
      </c>
      <c r="K5568" s="19" t="n">
        <f aca="false">J5568*C5568</f>
        <v>5.8</v>
      </c>
      <c r="L5568" s="16" t="s">
        <v>12295</v>
      </c>
      <c r="M5568" s="16" t="s">
        <v>12292</v>
      </c>
      <c r="N5568" s="16" t="s">
        <v>12017</v>
      </c>
      <c r="O5568" s="16" t="s">
        <v>12307</v>
      </c>
      <c r="P5568" s="16" t="s">
        <v>12298</v>
      </c>
      <c r="Q5568" s="16" t="s">
        <v>12017</v>
      </c>
    </row>
    <row r="5569" customFormat="false" ht="15" hidden="false" customHeight="false" outlineLevel="0" collapsed="false">
      <c r="A5569" s="14" t="str">
        <f aca="false">'SKU Master'!A5569</f>
        <v>15-00008</v>
      </c>
      <c r="B5569" s="14" t="str">
        <f aca="false">VLOOKUP(A5569,'SKU Master'!$A:$N,6,FALSE())</f>
        <v>Reliefwell 500 mg Acetaminophen, 100 ct</v>
      </c>
      <c r="C5569" s="15" t="n">
        <v>2.7</v>
      </c>
      <c r="D5569" s="15" t="n">
        <v>4.6</v>
      </c>
      <c r="E5569" s="15" t="n">
        <v>2.7</v>
      </c>
      <c r="F5569" s="16" t="s">
        <v>12308</v>
      </c>
      <c r="G5569" s="16" t="s">
        <v>12017</v>
      </c>
      <c r="H5569" s="17" t="n">
        <v>4.42</v>
      </c>
      <c r="I5569" s="18" t="n">
        <f aca="false">('SKU Master'!I5569-H5569)/'SKU Master'!I5569</f>
        <v>0.50281214848144</v>
      </c>
      <c r="J5569" s="16" t="n">
        <v>6</v>
      </c>
      <c r="K5569" s="19" t="n">
        <f aca="false">J5569*C5569</f>
        <v>16.2</v>
      </c>
      <c r="L5569" s="16" t="s">
        <v>12295</v>
      </c>
      <c r="M5569" s="16" t="s">
        <v>12292</v>
      </c>
      <c r="N5569" s="16" t="s">
        <v>12017</v>
      </c>
      <c r="O5569" s="16" t="s">
        <v>12307</v>
      </c>
      <c r="P5569" s="16" t="s">
        <v>12297</v>
      </c>
      <c r="Q5569" s="16" t="s">
        <v>12017</v>
      </c>
    </row>
    <row r="5570" customFormat="false" ht="15" hidden="false" customHeight="false" outlineLevel="0" collapsed="false">
      <c r="A5570" s="14" t="str">
        <f aca="false">'SKU Master'!A5570</f>
        <v>15-00009</v>
      </c>
      <c r="B5570" s="14" t="str">
        <f aca="false">VLOOKUP(A5570,'SKU Master'!$A:$N,6,FALSE())</f>
        <v>Harborline 325 mg Naproxen, 100 ct</v>
      </c>
      <c r="C5570" s="15" t="n">
        <v>3.5</v>
      </c>
      <c r="D5570" s="15" t="n">
        <v>5.2</v>
      </c>
      <c r="E5570" s="15" t="n">
        <v>3</v>
      </c>
      <c r="F5570" s="16" t="s">
        <v>12308</v>
      </c>
      <c r="G5570" s="16" t="s">
        <v>12017</v>
      </c>
      <c r="H5570" s="17" t="n">
        <v>2.7</v>
      </c>
      <c r="I5570" s="18" t="n">
        <f aca="false">('SKU Master'!I5570-H5570)/'SKU Master'!I5570</f>
        <v>0.674306393244873</v>
      </c>
      <c r="J5570" s="16" t="n">
        <v>4</v>
      </c>
      <c r="K5570" s="19" t="n">
        <f aca="false">J5570*C5570</f>
        <v>14</v>
      </c>
      <c r="L5570" s="16" t="s">
        <v>12295</v>
      </c>
      <c r="M5570" s="16" t="s">
        <v>12292</v>
      </c>
      <c r="N5570" s="16" t="s">
        <v>12017</v>
      </c>
      <c r="O5570" s="16" t="s">
        <v>12307</v>
      </c>
      <c r="P5570" s="16" t="s">
        <v>12296</v>
      </c>
      <c r="Q5570" s="16" t="s">
        <v>12017</v>
      </c>
    </row>
    <row r="5571" customFormat="false" ht="15" hidden="false" customHeight="false" outlineLevel="0" collapsed="false">
      <c r="A5571" s="14" t="str">
        <f aca="false">'SKU Master'!A5571</f>
        <v>15-00010</v>
      </c>
      <c r="B5571" s="14" t="str">
        <f aca="false">VLOOKUP(A5571,'SKU Master'!$A:$N,6,FALSE())</f>
        <v>Harborline 200 mg Acetaminophen, 100 ct</v>
      </c>
      <c r="C5571" s="15" t="n">
        <v>2.8</v>
      </c>
      <c r="D5571" s="15" t="n">
        <v>5.9</v>
      </c>
      <c r="E5571" s="15" t="n">
        <v>1.7</v>
      </c>
      <c r="F5571" s="16" t="s">
        <v>12290</v>
      </c>
      <c r="G5571" s="16" t="s">
        <v>12017</v>
      </c>
      <c r="H5571" s="17" t="n">
        <v>3.54</v>
      </c>
      <c r="I5571" s="18" t="n">
        <f aca="false">('SKU Master'!I5571-H5571)/'SKU Master'!I5571</f>
        <v>0.478645066273932</v>
      </c>
      <c r="J5571" s="16" t="n">
        <v>3</v>
      </c>
      <c r="K5571" s="19" t="n">
        <f aca="false">J5571*C5571</f>
        <v>8.4</v>
      </c>
      <c r="L5571" s="16" t="s">
        <v>12295</v>
      </c>
      <c r="M5571" s="16" t="s">
        <v>12292</v>
      </c>
      <c r="N5571" s="16" t="s">
        <v>12017</v>
      </c>
      <c r="O5571" s="16" t="s">
        <v>12307</v>
      </c>
      <c r="P5571" s="16" t="s">
        <v>12296</v>
      </c>
      <c r="Q5571" s="16" t="s">
        <v>12017</v>
      </c>
    </row>
    <row r="5572" customFormat="false" ht="15" hidden="false" customHeight="false" outlineLevel="0" collapsed="false">
      <c r="A5572" s="14" t="str">
        <f aca="false">'SKU Master'!A5572</f>
        <v>15-00011</v>
      </c>
      <c r="B5572" s="14" t="str">
        <f aca="false">VLOOKUP(A5572,'SKU Master'!$A:$N,6,FALSE())</f>
        <v>Harborline 500 mg Acetaminophen, 100 ct</v>
      </c>
      <c r="C5572" s="15" t="n">
        <v>3.7</v>
      </c>
      <c r="D5572" s="15" t="n">
        <v>4.8</v>
      </c>
      <c r="E5572" s="15" t="n">
        <v>2.5</v>
      </c>
      <c r="F5572" s="16" t="s">
        <v>12290</v>
      </c>
      <c r="G5572" s="16" t="s">
        <v>12017</v>
      </c>
      <c r="H5572" s="17" t="n">
        <v>2.85</v>
      </c>
      <c r="I5572" s="18" t="n">
        <f aca="false">('SKU Master'!I5572-H5572)/'SKU Master'!I5572</f>
        <v>0.66030989272944</v>
      </c>
      <c r="J5572" s="16" t="n">
        <v>6</v>
      </c>
      <c r="K5572" s="19" t="n">
        <f aca="false">J5572*C5572</f>
        <v>22.2</v>
      </c>
      <c r="L5572" s="16" t="s">
        <v>12295</v>
      </c>
      <c r="M5572" s="16" t="s">
        <v>12292</v>
      </c>
      <c r="N5572" s="16" t="s">
        <v>12017</v>
      </c>
      <c r="O5572" s="16" t="s">
        <v>12307</v>
      </c>
      <c r="P5572" s="16" t="s">
        <v>12297</v>
      </c>
      <c r="Q5572" s="16" t="s">
        <v>12017</v>
      </c>
    </row>
    <row r="5573" customFormat="false" ht="15" hidden="false" customHeight="false" outlineLevel="0" collapsed="false">
      <c r="A5573" s="14" t="str">
        <f aca="false">'SKU Master'!A5573</f>
        <v>15-00012</v>
      </c>
      <c r="B5573" s="14" t="str">
        <f aca="false">VLOOKUP(A5573,'SKU Master'!$A:$N,6,FALSE())</f>
        <v>Reliefwell 500 mg Acetaminophen, 24 ct</v>
      </c>
      <c r="C5573" s="15" t="n">
        <v>2.6</v>
      </c>
      <c r="D5573" s="15" t="n">
        <v>3</v>
      </c>
      <c r="E5573" s="15" t="n">
        <v>1.8</v>
      </c>
      <c r="F5573" s="16" t="s">
        <v>12290</v>
      </c>
      <c r="G5573" s="16" t="s">
        <v>12017</v>
      </c>
      <c r="H5573" s="17" t="n">
        <v>5.71</v>
      </c>
      <c r="I5573" s="18" t="n">
        <f aca="false">('SKU Master'!I5573-H5573)/'SKU Master'!I5573</f>
        <v>0.450433108758422</v>
      </c>
      <c r="J5573" s="16" t="n">
        <v>2</v>
      </c>
      <c r="K5573" s="19" t="n">
        <f aca="false">J5573*C5573</f>
        <v>5.2</v>
      </c>
      <c r="L5573" s="16" t="s">
        <v>12295</v>
      </c>
      <c r="M5573" s="16" t="s">
        <v>12292</v>
      </c>
      <c r="N5573" s="16" t="s">
        <v>12017</v>
      </c>
      <c r="O5573" s="16" t="s">
        <v>12307</v>
      </c>
      <c r="P5573" s="16" t="s">
        <v>12298</v>
      </c>
      <c r="Q5573" s="16" t="s">
        <v>12017</v>
      </c>
    </row>
    <row r="5574" customFormat="false" ht="15" hidden="false" customHeight="false" outlineLevel="0" collapsed="false">
      <c r="A5574" s="14" t="str">
        <f aca="false">'SKU Master'!A5574</f>
        <v>15-00013</v>
      </c>
      <c r="B5574" s="14" t="str">
        <f aca="false">VLOOKUP(A5574,'SKU Master'!$A:$N,6,FALSE())</f>
        <v>Harborline 500 mg Naproxen, 24 ct</v>
      </c>
      <c r="C5574" s="15" t="n">
        <v>2.4</v>
      </c>
      <c r="D5574" s="15" t="n">
        <v>5</v>
      </c>
      <c r="E5574" s="15" t="n">
        <v>2.9</v>
      </c>
      <c r="F5574" s="16" t="s">
        <v>12290</v>
      </c>
      <c r="G5574" s="16" t="s">
        <v>12017</v>
      </c>
      <c r="H5574" s="17" t="n">
        <v>3.59</v>
      </c>
      <c r="I5574" s="18" t="n">
        <f aca="false">('SKU Master'!I5574-H5574)/'SKU Master'!I5574</f>
        <v>0.577149587750295</v>
      </c>
      <c r="J5574" s="16" t="n">
        <v>3</v>
      </c>
      <c r="K5574" s="19" t="n">
        <f aca="false">J5574*C5574</f>
        <v>7.2</v>
      </c>
      <c r="L5574" s="16" t="s">
        <v>12295</v>
      </c>
      <c r="M5574" s="16" t="s">
        <v>12292</v>
      </c>
      <c r="N5574" s="16" t="s">
        <v>12017</v>
      </c>
      <c r="O5574" s="16" t="s">
        <v>12307</v>
      </c>
      <c r="P5574" s="16" t="s">
        <v>12298</v>
      </c>
      <c r="Q5574" s="16" t="s">
        <v>12017</v>
      </c>
    </row>
    <row r="5575" customFormat="false" ht="15" hidden="false" customHeight="false" outlineLevel="0" collapsed="false">
      <c r="A5575" s="14" t="str">
        <f aca="false">'SKU Master'!A5575</f>
        <v>15-00014</v>
      </c>
      <c r="B5575" s="14" t="str">
        <f aca="false">VLOOKUP(A5575,'SKU Master'!$A:$N,6,FALSE())</f>
        <v>Harborline 325 mg Acetaminophen, 100 ct</v>
      </c>
      <c r="C5575" s="15" t="n">
        <v>3</v>
      </c>
      <c r="D5575" s="15" t="n">
        <v>5.4</v>
      </c>
      <c r="E5575" s="15" t="n">
        <v>2</v>
      </c>
      <c r="F5575" s="16" t="s">
        <v>12290</v>
      </c>
      <c r="G5575" s="16" t="s">
        <v>12017</v>
      </c>
      <c r="H5575" s="17" t="n">
        <v>2.58</v>
      </c>
      <c r="I5575" s="18" t="n">
        <f aca="false">('SKU Master'!I5575-H5575)/'SKU Master'!I5575</f>
        <v>0.530054644808743</v>
      </c>
      <c r="J5575" s="16" t="n">
        <v>4</v>
      </c>
      <c r="K5575" s="19" t="n">
        <f aca="false">J5575*C5575</f>
        <v>12</v>
      </c>
      <c r="L5575" s="16" t="s">
        <v>12295</v>
      </c>
      <c r="M5575" s="16" t="s">
        <v>12292</v>
      </c>
      <c r="N5575" s="16" t="s">
        <v>12017</v>
      </c>
      <c r="O5575" s="16" t="s">
        <v>12307</v>
      </c>
      <c r="P5575" s="16" t="s">
        <v>12298</v>
      </c>
      <c r="Q5575" s="16" t="s">
        <v>12017</v>
      </c>
    </row>
    <row r="5576" customFormat="false" ht="15" hidden="false" customHeight="false" outlineLevel="0" collapsed="false">
      <c r="A5576" s="14" t="str">
        <f aca="false">'SKU Master'!A5576</f>
        <v>15-00015</v>
      </c>
      <c r="B5576" s="14" t="str">
        <f aca="false">VLOOKUP(A5576,'SKU Master'!$A:$N,6,FALSE())</f>
        <v>Reliefwell 200 mg Ibuprofen, 24 ct</v>
      </c>
      <c r="C5576" s="15" t="n">
        <v>3.8</v>
      </c>
      <c r="D5576" s="15" t="n">
        <v>3.7</v>
      </c>
      <c r="E5576" s="15" t="n">
        <v>3</v>
      </c>
      <c r="F5576" s="16" t="s">
        <v>12290</v>
      </c>
      <c r="G5576" s="16" t="s">
        <v>12017</v>
      </c>
      <c r="H5576" s="17" t="n">
        <v>2.88</v>
      </c>
      <c r="I5576" s="18" t="n">
        <f aca="false">('SKU Master'!I5576-H5576)/'SKU Master'!I5576</f>
        <v>0.575846833578792</v>
      </c>
      <c r="J5576" s="16" t="n">
        <v>3</v>
      </c>
      <c r="K5576" s="19" t="n">
        <f aca="false">J5576*C5576</f>
        <v>11.4</v>
      </c>
      <c r="L5576" s="16" t="s">
        <v>12295</v>
      </c>
      <c r="M5576" s="16" t="s">
        <v>12292</v>
      </c>
      <c r="N5576" s="16" t="s">
        <v>12017</v>
      </c>
      <c r="O5576" s="16" t="s">
        <v>12307</v>
      </c>
      <c r="P5576" s="16" t="s">
        <v>12298</v>
      </c>
      <c r="Q5576" s="16" t="s">
        <v>12017</v>
      </c>
    </row>
    <row r="5577" customFormat="false" ht="15" hidden="false" customHeight="false" outlineLevel="0" collapsed="false">
      <c r="A5577" s="14" t="str">
        <f aca="false">'SKU Master'!A5577</f>
        <v>15-00016</v>
      </c>
      <c r="B5577" s="14" t="str">
        <f aca="false">VLOOKUP(A5577,'SKU Master'!$A:$N,6,FALSE())</f>
        <v>Curasol 200 mg Ibuprofen, 24 ct</v>
      </c>
      <c r="C5577" s="15" t="n">
        <v>3.4</v>
      </c>
      <c r="D5577" s="15" t="n">
        <v>5.2</v>
      </c>
      <c r="E5577" s="15" t="n">
        <v>1.9</v>
      </c>
      <c r="F5577" s="16" t="s">
        <v>12290</v>
      </c>
      <c r="G5577" s="16" t="s">
        <v>12017</v>
      </c>
      <c r="H5577" s="17" t="n">
        <v>5.17</v>
      </c>
      <c r="I5577" s="18" t="n">
        <f aca="false">('SKU Master'!I5577-H5577)/'SKU Master'!I5577</f>
        <v>0.471910112359551</v>
      </c>
      <c r="J5577" s="16" t="n">
        <v>7</v>
      </c>
      <c r="K5577" s="19" t="n">
        <f aca="false">J5577*C5577</f>
        <v>23.8</v>
      </c>
      <c r="L5577" s="16" t="s">
        <v>12295</v>
      </c>
      <c r="M5577" s="16" t="s">
        <v>12292</v>
      </c>
      <c r="N5577" s="16" t="s">
        <v>12017</v>
      </c>
      <c r="O5577" s="16" t="s">
        <v>12307</v>
      </c>
      <c r="P5577" s="16" t="s">
        <v>12297</v>
      </c>
      <c r="Q5577" s="16" t="s">
        <v>12017</v>
      </c>
    </row>
    <row r="5578" customFormat="false" ht="15" hidden="false" customHeight="false" outlineLevel="0" collapsed="false">
      <c r="A5578" s="14" t="str">
        <f aca="false">'SKU Master'!A5578</f>
        <v>15-00017</v>
      </c>
      <c r="B5578" s="14" t="str">
        <f aca="false">VLOOKUP(A5578,'SKU Master'!$A:$N,6,FALSE())</f>
        <v>Curasol 200 mg Naproxen, 24 ct</v>
      </c>
      <c r="C5578" s="15" t="n">
        <v>3.6</v>
      </c>
      <c r="D5578" s="15" t="n">
        <v>5.1</v>
      </c>
      <c r="E5578" s="15" t="n">
        <v>1.6</v>
      </c>
      <c r="F5578" s="16" t="s">
        <v>12290</v>
      </c>
      <c r="G5578" s="16" t="s">
        <v>12017</v>
      </c>
      <c r="H5578" s="17" t="n">
        <v>2.95</v>
      </c>
      <c r="I5578" s="18" t="n">
        <f aca="false">('SKU Master'!I5578-H5578)/'SKU Master'!I5578</f>
        <v>0.577968526466381</v>
      </c>
      <c r="J5578" s="16" t="n">
        <v>1</v>
      </c>
      <c r="K5578" s="19" t="n">
        <f aca="false">J5578*C5578</f>
        <v>3.6</v>
      </c>
      <c r="L5578" s="16" t="s">
        <v>12291</v>
      </c>
      <c r="M5578" s="16" t="s">
        <v>12292</v>
      </c>
      <c r="N5578" s="16" t="s">
        <v>12017</v>
      </c>
      <c r="O5578" s="16" t="s">
        <v>12307</v>
      </c>
      <c r="P5578" s="16" t="s">
        <v>12294</v>
      </c>
      <c r="Q5578" s="16" t="s">
        <v>12017</v>
      </c>
    </row>
    <row r="5579" customFormat="false" ht="15" hidden="false" customHeight="false" outlineLevel="0" collapsed="false">
      <c r="A5579" s="14" t="str">
        <f aca="false">'SKU Master'!A5579</f>
        <v>15-00018</v>
      </c>
      <c r="B5579" s="14" t="str">
        <f aca="false">VLOOKUP(A5579,'SKU Master'!$A:$N,6,FALSE())</f>
        <v>Curasol 200 mg Aspirin, 100 ct</v>
      </c>
      <c r="C5579" s="15" t="n">
        <v>3.4</v>
      </c>
      <c r="D5579" s="15" t="n">
        <v>4.4</v>
      </c>
      <c r="E5579" s="15" t="n">
        <v>2.2</v>
      </c>
      <c r="F5579" s="16" t="s">
        <v>12290</v>
      </c>
      <c r="G5579" s="16" t="s">
        <v>12017</v>
      </c>
      <c r="H5579" s="17" t="n">
        <v>3.7</v>
      </c>
      <c r="I5579" s="18" t="n">
        <f aca="false">('SKU Master'!I5579-H5579)/'SKU Master'!I5579</f>
        <v>0.492455418381344</v>
      </c>
      <c r="J5579" s="16" t="n">
        <v>5</v>
      </c>
      <c r="K5579" s="19" t="n">
        <f aca="false">J5579*C5579</f>
        <v>17</v>
      </c>
      <c r="L5579" s="16" t="s">
        <v>12295</v>
      </c>
      <c r="M5579" s="16" t="s">
        <v>12292</v>
      </c>
      <c r="N5579" s="16" t="s">
        <v>12017</v>
      </c>
      <c r="O5579" s="16" t="s">
        <v>12307</v>
      </c>
      <c r="P5579" s="16" t="s">
        <v>12296</v>
      </c>
      <c r="Q5579" s="16" t="s">
        <v>12017</v>
      </c>
    </row>
    <row r="5580" customFormat="false" ht="15" hidden="false" customHeight="false" outlineLevel="0" collapsed="false">
      <c r="A5580" s="14" t="str">
        <f aca="false">'SKU Master'!A5580</f>
        <v>15-00019</v>
      </c>
      <c r="B5580" s="14" t="str">
        <f aca="false">VLOOKUP(A5580,'SKU Master'!$A:$N,6,FALSE())</f>
        <v>Harborline 325 mg Naproxen, 24 ct</v>
      </c>
      <c r="C5580" s="15" t="n">
        <v>2.2</v>
      </c>
      <c r="D5580" s="15" t="n">
        <v>5.5</v>
      </c>
      <c r="E5580" s="15" t="n">
        <v>2.9</v>
      </c>
      <c r="F5580" s="16" t="s">
        <v>12290</v>
      </c>
      <c r="G5580" s="16" t="s">
        <v>12017</v>
      </c>
      <c r="H5580" s="17" t="n">
        <v>2.51</v>
      </c>
      <c r="I5580" s="18" t="n">
        <f aca="false">('SKU Master'!I5580-H5580)/'SKU Master'!I5580</f>
        <v>0.640915593705293</v>
      </c>
      <c r="J5580" s="16" t="n">
        <v>6</v>
      </c>
      <c r="K5580" s="19" t="n">
        <f aca="false">J5580*C5580</f>
        <v>13.2</v>
      </c>
      <c r="L5580" s="16" t="s">
        <v>12295</v>
      </c>
      <c r="M5580" s="16" t="s">
        <v>12292</v>
      </c>
      <c r="N5580" s="16" t="s">
        <v>12017</v>
      </c>
      <c r="O5580" s="16" t="s">
        <v>12307</v>
      </c>
      <c r="P5580" s="16" t="s">
        <v>12297</v>
      </c>
      <c r="Q5580" s="16" t="s">
        <v>12017</v>
      </c>
    </row>
    <row r="5581" customFormat="false" ht="15" hidden="false" customHeight="false" outlineLevel="0" collapsed="false">
      <c r="A5581" s="14" t="str">
        <f aca="false">'SKU Master'!A5581</f>
        <v>15-00020</v>
      </c>
      <c r="B5581" s="14" t="str">
        <f aca="false">VLOOKUP(A5581,'SKU Master'!$A:$N,6,FALSE())</f>
        <v>Curasol 200 mg Acetaminophen, 24 ct</v>
      </c>
      <c r="C5581" s="15" t="n">
        <v>3.5</v>
      </c>
      <c r="D5581" s="15" t="n">
        <v>5</v>
      </c>
      <c r="E5581" s="15" t="n">
        <v>1.9</v>
      </c>
      <c r="F5581" s="16" t="s">
        <v>12308</v>
      </c>
      <c r="G5581" s="16" t="s">
        <v>12017</v>
      </c>
      <c r="H5581" s="17" t="n">
        <v>5.59</v>
      </c>
      <c r="I5581" s="18" t="n">
        <f aca="false">('SKU Master'!I5581-H5581)/'SKU Master'!I5581</f>
        <v>0.481927710843374</v>
      </c>
      <c r="J5581" s="16" t="n">
        <v>5</v>
      </c>
      <c r="K5581" s="19" t="n">
        <f aca="false">J5581*C5581</f>
        <v>17.5</v>
      </c>
      <c r="L5581" s="16" t="s">
        <v>12295</v>
      </c>
      <c r="M5581" s="16" t="s">
        <v>12292</v>
      </c>
      <c r="N5581" s="16" t="s">
        <v>12017</v>
      </c>
      <c r="O5581" s="16" t="s">
        <v>12307</v>
      </c>
      <c r="P5581" s="16" t="s">
        <v>12296</v>
      </c>
      <c r="Q5581" s="16" t="s">
        <v>12017</v>
      </c>
    </row>
    <row r="5582" customFormat="false" ht="15" hidden="false" customHeight="false" outlineLevel="0" collapsed="false">
      <c r="A5582" s="14" t="str">
        <f aca="false">'SKU Master'!A5582</f>
        <v>15-00021</v>
      </c>
      <c r="B5582" s="14" t="str">
        <f aca="false">VLOOKUP(A5582,'SKU Master'!$A:$N,6,FALSE())</f>
        <v>Curasol 200 mg Naproxen, 100 ct</v>
      </c>
      <c r="C5582" s="15" t="n">
        <v>3</v>
      </c>
      <c r="D5582" s="15" t="n">
        <v>4.7</v>
      </c>
      <c r="E5582" s="15" t="n">
        <v>2.2</v>
      </c>
      <c r="F5582" s="16" t="s">
        <v>12290</v>
      </c>
      <c r="G5582" s="16" t="s">
        <v>12017</v>
      </c>
      <c r="H5582" s="17" t="n">
        <v>4.24</v>
      </c>
      <c r="I5582" s="18" t="n">
        <f aca="false">('SKU Master'!I5582-H5582)/'SKU Master'!I5582</f>
        <v>0.469336670838548</v>
      </c>
      <c r="J5582" s="16" t="n">
        <v>5</v>
      </c>
      <c r="K5582" s="19" t="n">
        <f aca="false">J5582*C5582</f>
        <v>15</v>
      </c>
      <c r="L5582" s="16" t="s">
        <v>12295</v>
      </c>
      <c r="M5582" s="16" t="s">
        <v>12292</v>
      </c>
      <c r="N5582" s="16" t="s">
        <v>12017</v>
      </c>
      <c r="O5582" s="16" t="s">
        <v>12307</v>
      </c>
      <c r="P5582" s="16" t="s">
        <v>12296</v>
      </c>
      <c r="Q5582" s="16" t="s">
        <v>12017</v>
      </c>
    </row>
    <row r="5583" customFormat="false" ht="15" hidden="false" customHeight="false" outlineLevel="0" collapsed="false">
      <c r="A5583" s="14" t="str">
        <f aca="false">'SKU Master'!A5583</f>
        <v>15-00022</v>
      </c>
      <c r="B5583" s="14" t="str">
        <f aca="false">VLOOKUP(A5583,'SKU Master'!$A:$N,6,FALSE())</f>
        <v>Reliefwell 325 mg Acetaminophen, 24 ct</v>
      </c>
      <c r="C5583" s="15" t="n">
        <v>2.5</v>
      </c>
      <c r="D5583" s="15" t="n">
        <v>5.5</v>
      </c>
      <c r="E5583" s="15" t="n">
        <v>2.9</v>
      </c>
      <c r="F5583" s="16" t="s">
        <v>12308</v>
      </c>
      <c r="G5583" s="16" t="s">
        <v>12017</v>
      </c>
      <c r="H5583" s="17" t="n">
        <v>3.15</v>
      </c>
      <c r="I5583" s="18" t="n">
        <f aca="false">('SKU Master'!I5583-H5583)/'SKU Master'!I5583</f>
        <v>0.514637904468413</v>
      </c>
      <c r="J5583" s="16" t="n">
        <v>7</v>
      </c>
      <c r="K5583" s="19" t="n">
        <f aca="false">J5583*C5583</f>
        <v>17.5</v>
      </c>
      <c r="L5583" s="16" t="s">
        <v>12295</v>
      </c>
      <c r="M5583" s="16" t="s">
        <v>12292</v>
      </c>
      <c r="N5583" s="16" t="s">
        <v>12017</v>
      </c>
      <c r="O5583" s="16" t="s">
        <v>12307</v>
      </c>
      <c r="P5583" s="16" t="s">
        <v>12297</v>
      </c>
      <c r="Q5583" s="16" t="s">
        <v>12017</v>
      </c>
    </row>
    <row r="5584" customFormat="false" ht="15" hidden="false" customHeight="false" outlineLevel="0" collapsed="false">
      <c r="A5584" s="14" t="str">
        <f aca="false">'SKU Master'!A5584</f>
        <v>15-00023</v>
      </c>
      <c r="B5584" s="14" t="str">
        <f aca="false">VLOOKUP(A5584,'SKU Master'!$A:$N,6,FALSE())</f>
        <v>Harborline 500 mg Acetaminophen, 24 ct</v>
      </c>
      <c r="C5584" s="15" t="n">
        <v>3.4</v>
      </c>
      <c r="D5584" s="15" t="n">
        <v>4.3</v>
      </c>
      <c r="E5584" s="15" t="n">
        <v>2.7</v>
      </c>
      <c r="F5584" s="16" t="s">
        <v>12308</v>
      </c>
      <c r="G5584" s="16" t="s">
        <v>12017</v>
      </c>
      <c r="H5584" s="17" t="n">
        <v>2.54</v>
      </c>
      <c r="I5584" s="18" t="n">
        <f aca="false">('SKU Master'!I5584-H5584)/'SKU Master'!I5584</f>
        <v>0.608628659476117</v>
      </c>
      <c r="J5584" s="16" t="n">
        <v>2</v>
      </c>
      <c r="K5584" s="19" t="n">
        <f aca="false">J5584*C5584</f>
        <v>6.8</v>
      </c>
      <c r="L5584" s="16" t="s">
        <v>12299</v>
      </c>
      <c r="M5584" s="16" t="s">
        <v>12292</v>
      </c>
      <c r="N5584" s="16" t="s">
        <v>12017</v>
      </c>
      <c r="O5584" s="16" t="s">
        <v>12307</v>
      </c>
      <c r="P5584" s="16" t="s">
        <v>12298</v>
      </c>
      <c r="Q5584" s="16" t="s">
        <v>12017</v>
      </c>
    </row>
    <row r="5585" customFormat="false" ht="15" hidden="false" customHeight="false" outlineLevel="0" collapsed="false">
      <c r="A5585" s="14" t="str">
        <f aca="false">'SKU Master'!A5585</f>
        <v>15-00024</v>
      </c>
      <c r="B5585" s="14" t="str">
        <f aca="false">VLOOKUP(A5585,'SKU Master'!$A:$N,6,FALSE())</f>
        <v>Reliefwell 325 mg Aspirin, 24 ct</v>
      </c>
      <c r="C5585" s="15" t="n">
        <v>2.2</v>
      </c>
      <c r="D5585" s="15" t="n">
        <v>4.9</v>
      </c>
      <c r="E5585" s="15" t="n">
        <v>2.2</v>
      </c>
      <c r="F5585" s="16" t="s">
        <v>12308</v>
      </c>
      <c r="G5585" s="16" t="s">
        <v>12017</v>
      </c>
      <c r="H5585" s="17" t="n">
        <v>3.71</v>
      </c>
      <c r="I5585" s="18" t="n">
        <f aca="false">('SKU Master'!I5585-H5585)/'SKU Master'!I5585</f>
        <v>0.428351309707242</v>
      </c>
      <c r="J5585" s="16" t="n">
        <v>7</v>
      </c>
      <c r="K5585" s="19" t="n">
        <f aca="false">J5585*C5585</f>
        <v>15.4</v>
      </c>
      <c r="L5585" s="16" t="s">
        <v>12295</v>
      </c>
      <c r="M5585" s="16" t="s">
        <v>12292</v>
      </c>
      <c r="N5585" s="16" t="s">
        <v>12017</v>
      </c>
      <c r="O5585" s="16" t="s">
        <v>12307</v>
      </c>
      <c r="P5585" s="16" t="s">
        <v>12297</v>
      </c>
      <c r="Q5585" s="16" t="s">
        <v>12017</v>
      </c>
    </row>
    <row r="5586" customFormat="false" ht="15" hidden="false" customHeight="false" outlineLevel="0" collapsed="false">
      <c r="A5586" s="14" t="str">
        <f aca="false">'SKU Master'!A5586</f>
        <v>15-00025</v>
      </c>
      <c r="B5586" s="14" t="str">
        <f aca="false">VLOOKUP(A5586,'SKU Master'!$A:$N,6,FALSE())</f>
        <v>Curasol 200 mg Aspirin, 24 ct</v>
      </c>
      <c r="C5586" s="15" t="n">
        <v>3</v>
      </c>
      <c r="D5586" s="15" t="n">
        <v>4.2</v>
      </c>
      <c r="E5586" s="15" t="n">
        <v>2.8</v>
      </c>
      <c r="F5586" s="16" t="s">
        <v>12290</v>
      </c>
      <c r="G5586" s="16" t="s">
        <v>12017</v>
      </c>
      <c r="H5586" s="17" t="n">
        <v>3.44</v>
      </c>
      <c r="I5586" s="18" t="n">
        <f aca="false">('SKU Master'!I5586-H5586)/'SKU Master'!I5586</f>
        <v>0.528120713305899</v>
      </c>
      <c r="J5586" s="16" t="n">
        <v>5</v>
      </c>
      <c r="K5586" s="19" t="n">
        <f aca="false">J5586*C5586</f>
        <v>15</v>
      </c>
      <c r="L5586" s="16" t="s">
        <v>12295</v>
      </c>
      <c r="M5586" s="16" t="s">
        <v>12292</v>
      </c>
      <c r="N5586" s="16" t="s">
        <v>12017</v>
      </c>
      <c r="O5586" s="16" t="s">
        <v>12307</v>
      </c>
      <c r="P5586" s="16" t="s">
        <v>12296</v>
      </c>
      <c r="Q5586" s="16" t="s">
        <v>12017</v>
      </c>
    </row>
    <row r="5587" customFormat="false" ht="15" hidden="false" customHeight="false" outlineLevel="0" collapsed="false">
      <c r="A5587" s="14" t="str">
        <f aca="false">'SKU Master'!A5587</f>
        <v>15-00026</v>
      </c>
      <c r="B5587" s="14" t="str">
        <f aca="false">VLOOKUP(A5587,'SKU Master'!$A:$N,6,FALSE())</f>
        <v>Harborline 325 mg Ibuprofen, 24 ct</v>
      </c>
      <c r="C5587" s="15" t="n">
        <v>3.3</v>
      </c>
      <c r="D5587" s="15" t="n">
        <v>5</v>
      </c>
      <c r="E5587" s="15" t="n">
        <v>2.5</v>
      </c>
      <c r="F5587" s="16" t="s">
        <v>12290</v>
      </c>
      <c r="G5587" s="16" t="s">
        <v>12017</v>
      </c>
      <c r="H5587" s="17" t="n">
        <v>4.09</v>
      </c>
      <c r="I5587" s="18" t="n">
        <f aca="false">('SKU Master'!I5587-H5587)/'SKU Master'!I5587</f>
        <v>0.569020021074816</v>
      </c>
      <c r="J5587" s="16" t="n">
        <v>1</v>
      </c>
      <c r="K5587" s="19" t="n">
        <f aca="false">J5587*C5587</f>
        <v>3.3</v>
      </c>
      <c r="L5587" s="16" t="s">
        <v>12295</v>
      </c>
      <c r="M5587" s="16" t="s">
        <v>12292</v>
      </c>
      <c r="N5587" s="16" t="s">
        <v>12017</v>
      </c>
      <c r="O5587" s="16" t="s">
        <v>12307</v>
      </c>
      <c r="P5587" s="16" t="s">
        <v>12294</v>
      </c>
      <c r="Q5587" s="16" t="s">
        <v>12017</v>
      </c>
    </row>
    <row r="5588" customFormat="false" ht="15" hidden="false" customHeight="false" outlineLevel="0" collapsed="false">
      <c r="A5588" s="14" t="str">
        <f aca="false">'SKU Master'!A5588</f>
        <v>15-00027</v>
      </c>
      <c r="B5588" s="14" t="str">
        <f aca="false">VLOOKUP(A5588,'SKU Master'!$A:$N,6,FALSE())</f>
        <v>Reliefwell 200 mg Naproxen, 100 ct</v>
      </c>
      <c r="C5588" s="15" t="n">
        <v>2.7</v>
      </c>
      <c r="D5588" s="15" t="n">
        <v>3.5</v>
      </c>
      <c r="E5588" s="15" t="n">
        <v>2.2</v>
      </c>
      <c r="F5588" s="16" t="s">
        <v>12290</v>
      </c>
      <c r="G5588" s="16" t="s">
        <v>12017</v>
      </c>
      <c r="H5588" s="17" t="n">
        <v>3.87</v>
      </c>
      <c r="I5588" s="18" t="n">
        <f aca="false">('SKU Master'!I5588-H5588)/'SKU Master'!I5588</f>
        <v>0.438316400580552</v>
      </c>
      <c r="J5588" s="16" t="n">
        <v>5</v>
      </c>
      <c r="K5588" s="19" t="n">
        <f aca="false">J5588*C5588</f>
        <v>13.5</v>
      </c>
      <c r="L5588" s="16" t="s">
        <v>12295</v>
      </c>
      <c r="M5588" s="16" t="s">
        <v>12292</v>
      </c>
      <c r="N5588" s="16" t="s">
        <v>12017</v>
      </c>
      <c r="O5588" s="16" t="s">
        <v>12307</v>
      </c>
      <c r="P5588" s="16" t="s">
        <v>12296</v>
      </c>
      <c r="Q5588" s="16" t="s">
        <v>12017</v>
      </c>
    </row>
    <row r="5589" customFormat="false" ht="15" hidden="false" customHeight="false" outlineLevel="0" collapsed="false">
      <c r="A5589" s="14" t="str">
        <f aca="false">'SKU Master'!A5589</f>
        <v>15-00028</v>
      </c>
      <c r="B5589" s="14" t="str">
        <f aca="false">VLOOKUP(A5589,'SKU Master'!$A:$N,6,FALSE())</f>
        <v>Curasol 325 mg Ibuprofen, 100 ct</v>
      </c>
      <c r="C5589" s="15" t="n">
        <v>3.2</v>
      </c>
      <c r="D5589" s="15" t="n">
        <v>5.4</v>
      </c>
      <c r="E5589" s="15" t="n">
        <v>2.4</v>
      </c>
      <c r="F5589" s="16" t="s">
        <v>12290</v>
      </c>
      <c r="G5589" s="16" t="s">
        <v>12017</v>
      </c>
      <c r="H5589" s="17" t="n">
        <v>2.99</v>
      </c>
      <c r="I5589" s="18" t="n">
        <f aca="false">('SKU Master'!I5589-H5589)/'SKU Master'!I5589</f>
        <v>0.539291217257319</v>
      </c>
      <c r="J5589" s="16" t="n">
        <v>4</v>
      </c>
      <c r="K5589" s="19" t="n">
        <f aca="false">J5589*C5589</f>
        <v>12.8</v>
      </c>
      <c r="L5589" s="16" t="s">
        <v>12295</v>
      </c>
      <c r="M5589" s="16" t="s">
        <v>12292</v>
      </c>
      <c r="N5589" s="16" t="s">
        <v>12017</v>
      </c>
      <c r="O5589" s="16" t="s">
        <v>12307</v>
      </c>
      <c r="P5589" s="16" t="s">
        <v>12296</v>
      </c>
      <c r="Q5589" s="16" t="s">
        <v>12017</v>
      </c>
    </row>
    <row r="5590" customFormat="false" ht="15" hidden="false" customHeight="false" outlineLevel="0" collapsed="false">
      <c r="A5590" s="14" t="str">
        <f aca="false">'SKU Master'!A5590</f>
        <v>15-00029</v>
      </c>
      <c r="B5590" s="14" t="str">
        <f aca="false">VLOOKUP(A5590,'SKU Master'!$A:$N,6,FALSE())</f>
        <v>Curasol 325 mg Acetaminophen, 100 ct</v>
      </c>
      <c r="C5590" s="15" t="n">
        <v>2.6</v>
      </c>
      <c r="D5590" s="15" t="n">
        <v>5.5</v>
      </c>
      <c r="E5590" s="15" t="n">
        <v>2.9</v>
      </c>
      <c r="F5590" s="16" t="s">
        <v>12308</v>
      </c>
      <c r="G5590" s="16" t="s">
        <v>12017</v>
      </c>
      <c r="H5590" s="17" t="n">
        <v>4.88</v>
      </c>
      <c r="I5590" s="18" t="n">
        <f aca="false">('SKU Master'!I5590-H5590)/'SKU Master'!I5590</f>
        <v>0.444823663253697</v>
      </c>
      <c r="J5590" s="16" t="n">
        <v>2</v>
      </c>
      <c r="K5590" s="19" t="n">
        <f aca="false">J5590*C5590</f>
        <v>5.2</v>
      </c>
      <c r="L5590" s="16" t="s">
        <v>12295</v>
      </c>
      <c r="M5590" s="16" t="s">
        <v>12292</v>
      </c>
      <c r="N5590" s="16" t="s">
        <v>12017</v>
      </c>
      <c r="O5590" s="16" t="s">
        <v>12307</v>
      </c>
      <c r="P5590" s="16" t="s">
        <v>12298</v>
      </c>
      <c r="Q5590" s="16" t="s">
        <v>12017</v>
      </c>
    </row>
    <row r="5591" customFormat="false" ht="15" hidden="false" customHeight="false" outlineLevel="0" collapsed="false">
      <c r="A5591" s="14" t="str">
        <f aca="false">'SKU Master'!A5591</f>
        <v>15-00030</v>
      </c>
      <c r="B5591" s="14" t="str">
        <f aca="false">VLOOKUP(A5591,'SKU Master'!$A:$N,6,FALSE())</f>
        <v>Curasol 500 mg Aspirin, 100 ct</v>
      </c>
      <c r="C5591" s="15" t="n">
        <v>3</v>
      </c>
      <c r="D5591" s="15" t="n">
        <v>4.8</v>
      </c>
      <c r="E5591" s="15" t="n">
        <v>2.6</v>
      </c>
      <c r="F5591" s="16" t="s">
        <v>12308</v>
      </c>
      <c r="G5591" s="16" t="s">
        <v>12017</v>
      </c>
      <c r="H5591" s="17" t="n">
        <v>4.61</v>
      </c>
      <c r="I5591" s="18" t="n">
        <f aca="false">('SKU Master'!I5591-H5591)/'SKU Master'!I5591</f>
        <v>0.572752548656163</v>
      </c>
      <c r="J5591" s="16" t="n">
        <v>4</v>
      </c>
      <c r="K5591" s="19" t="n">
        <f aca="false">J5591*C5591</f>
        <v>12</v>
      </c>
      <c r="L5591" s="16" t="s">
        <v>12295</v>
      </c>
      <c r="M5591" s="16" t="s">
        <v>12292</v>
      </c>
      <c r="N5591" s="16" t="s">
        <v>12017</v>
      </c>
      <c r="O5591" s="16" t="s">
        <v>12307</v>
      </c>
      <c r="P5591" s="16" t="s">
        <v>12296</v>
      </c>
      <c r="Q5591" s="16" t="s">
        <v>12017</v>
      </c>
    </row>
    <row r="5592" customFormat="false" ht="15" hidden="false" customHeight="false" outlineLevel="0" collapsed="false">
      <c r="A5592" s="14" t="str">
        <f aca="false">'SKU Master'!A5592</f>
        <v>15-00031</v>
      </c>
      <c r="B5592" s="14" t="str">
        <f aca="false">VLOOKUP(A5592,'SKU Master'!$A:$N,6,FALSE())</f>
        <v>Reliefwell 500 mg Aspirin, 24 ct</v>
      </c>
      <c r="C5592" s="15" t="n">
        <v>2.7</v>
      </c>
      <c r="D5592" s="15" t="n">
        <v>4.7</v>
      </c>
      <c r="E5592" s="15" t="n">
        <v>2.2</v>
      </c>
      <c r="F5592" s="16" t="s">
        <v>12290</v>
      </c>
      <c r="G5592" s="16" t="s">
        <v>12017</v>
      </c>
      <c r="H5592" s="17" t="n">
        <v>4.22</v>
      </c>
      <c r="I5592" s="18" t="n">
        <f aca="false">('SKU Master'!I5592-H5592)/'SKU Master'!I5592</f>
        <v>0.458279845956354</v>
      </c>
      <c r="J5592" s="16" t="n">
        <v>7</v>
      </c>
      <c r="K5592" s="19" t="n">
        <f aca="false">J5592*C5592</f>
        <v>18.9</v>
      </c>
      <c r="L5592" s="16" t="s">
        <v>12295</v>
      </c>
      <c r="M5592" s="16" t="s">
        <v>12292</v>
      </c>
      <c r="N5592" s="16" t="s">
        <v>12017</v>
      </c>
      <c r="O5592" s="16" t="s">
        <v>12307</v>
      </c>
      <c r="P5592" s="16" t="s">
        <v>12297</v>
      </c>
      <c r="Q5592" s="16" t="s">
        <v>12021</v>
      </c>
    </row>
    <row r="5593" customFormat="false" ht="15" hidden="false" customHeight="false" outlineLevel="0" collapsed="false">
      <c r="A5593" s="14" t="str">
        <f aca="false">'SKU Master'!A5593</f>
        <v>15-00032</v>
      </c>
      <c r="B5593" s="14" t="str">
        <f aca="false">VLOOKUP(A5593,'SKU Master'!$A:$N,6,FALSE())</f>
        <v>Reliefwell 200 mg Naproxen, 24 ct</v>
      </c>
      <c r="C5593" s="15" t="n">
        <v>2.7</v>
      </c>
      <c r="D5593" s="15" t="n">
        <v>5.5</v>
      </c>
      <c r="E5593" s="15" t="n">
        <v>2</v>
      </c>
      <c r="F5593" s="16" t="s">
        <v>12308</v>
      </c>
      <c r="G5593" s="16" t="s">
        <v>12017</v>
      </c>
      <c r="H5593" s="17" t="n">
        <v>3.73</v>
      </c>
      <c r="I5593" s="18" t="n">
        <f aca="false">('SKU Master'!I5593-H5593)/'SKU Master'!I5593</f>
        <v>0.458635703918723</v>
      </c>
      <c r="J5593" s="16" t="n">
        <v>3</v>
      </c>
      <c r="K5593" s="19" t="n">
        <f aca="false">J5593*C5593</f>
        <v>8.1</v>
      </c>
      <c r="L5593" s="16" t="s">
        <v>12295</v>
      </c>
      <c r="M5593" s="16" t="s">
        <v>12292</v>
      </c>
      <c r="N5593" s="16" t="s">
        <v>12017</v>
      </c>
      <c r="O5593" s="16" t="s">
        <v>12307</v>
      </c>
      <c r="P5593" s="16" t="s">
        <v>12298</v>
      </c>
      <c r="Q5593" s="16" t="s">
        <v>12017</v>
      </c>
    </row>
    <row r="5594" customFormat="false" ht="15" hidden="false" customHeight="false" outlineLevel="0" collapsed="false">
      <c r="A5594" s="14" t="str">
        <f aca="false">'SKU Master'!A5594</f>
        <v>15-00033</v>
      </c>
      <c r="B5594" s="14" t="str">
        <f aca="false">VLOOKUP(A5594,'SKU Master'!$A:$N,6,FALSE())</f>
        <v>Curasol 325 mg Ibuprofen, 24 ct</v>
      </c>
      <c r="C5594" s="15" t="n">
        <v>2.9</v>
      </c>
      <c r="D5594" s="15" t="n">
        <v>5.5</v>
      </c>
      <c r="E5594" s="15" t="n">
        <v>2.1</v>
      </c>
      <c r="F5594" s="16" t="s">
        <v>12308</v>
      </c>
      <c r="G5594" s="16" t="s">
        <v>12017</v>
      </c>
      <c r="H5594" s="17" t="n">
        <v>3.2</v>
      </c>
      <c r="I5594" s="18" t="n">
        <f aca="false">('SKU Master'!I5594-H5594)/'SKU Master'!I5594</f>
        <v>0.491255961844197</v>
      </c>
      <c r="J5594" s="16" t="n">
        <v>6</v>
      </c>
      <c r="K5594" s="19" t="n">
        <f aca="false">J5594*C5594</f>
        <v>17.4</v>
      </c>
      <c r="L5594" s="16" t="s">
        <v>12295</v>
      </c>
      <c r="M5594" s="16" t="s">
        <v>12292</v>
      </c>
      <c r="N5594" s="16" t="s">
        <v>12017</v>
      </c>
      <c r="O5594" s="16" t="s">
        <v>12307</v>
      </c>
      <c r="P5594" s="16" t="s">
        <v>12297</v>
      </c>
      <c r="Q5594" s="16" t="s">
        <v>12017</v>
      </c>
    </row>
    <row r="5595" customFormat="false" ht="15" hidden="false" customHeight="false" outlineLevel="0" collapsed="false">
      <c r="A5595" s="14" t="str">
        <f aca="false">'SKU Master'!A5595</f>
        <v>15-00034</v>
      </c>
      <c r="B5595" s="14" t="str">
        <f aca="false">VLOOKUP(A5595,'SKU Master'!$A:$N,6,FALSE())</f>
        <v>Curasol 500 mg Acetaminophen, 100 ct</v>
      </c>
      <c r="C5595" s="15" t="n">
        <v>3.5</v>
      </c>
      <c r="D5595" s="15" t="n">
        <v>5.6</v>
      </c>
      <c r="E5595" s="15" t="n">
        <v>2.6</v>
      </c>
      <c r="F5595" s="16" t="s">
        <v>12290</v>
      </c>
      <c r="G5595" s="16" t="s">
        <v>12017</v>
      </c>
      <c r="H5595" s="17" t="n">
        <v>5.7</v>
      </c>
      <c r="I5595" s="18" t="n">
        <f aca="false">('SKU Master'!I5595-H5595)/'SKU Master'!I5595</f>
        <v>0.481346678798908</v>
      </c>
      <c r="J5595" s="16" t="n">
        <v>4</v>
      </c>
      <c r="K5595" s="19" t="n">
        <f aca="false">J5595*C5595</f>
        <v>14</v>
      </c>
      <c r="L5595" s="16" t="s">
        <v>12299</v>
      </c>
      <c r="M5595" s="16" t="s">
        <v>12292</v>
      </c>
      <c r="N5595" s="16" t="s">
        <v>12017</v>
      </c>
      <c r="O5595" s="16" t="s">
        <v>12307</v>
      </c>
      <c r="P5595" s="16" t="s">
        <v>12296</v>
      </c>
      <c r="Q5595" s="16" t="s">
        <v>12017</v>
      </c>
    </row>
    <row r="5596" customFormat="false" ht="15" hidden="false" customHeight="false" outlineLevel="0" collapsed="false">
      <c r="A5596" s="14" t="str">
        <f aca="false">'SKU Master'!A5596</f>
        <v>15-00035</v>
      </c>
      <c r="B5596" s="14" t="str">
        <f aca="false">VLOOKUP(A5596,'SKU Master'!$A:$N,6,FALSE())</f>
        <v>Curasol Cough Syrup, 24 ct</v>
      </c>
      <c r="C5596" s="15" t="n">
        <v>3.1</v>
      </c>
      <c r="D5596" s="15" t="n">
        <v>5.3</v>
      </c>
      <c r="E5596" s="15" t="n">
        <v>2.4</v>
      </c>
      <c r="F5596" s="16" t="s">
        <v>12308</v>
      </c>
      <c r="G5596" s="16" t="s">
        <v>12017</v>
      </c>
      <c r="H5596" s="17" t="n">
        <v>2.49</v>
      </c>
      <c r="I5596" s="18" t="n">
        <f aca="false">('SKU Master'!I5596-H5596)/'SKU Master'!I5596</f>
        <v>0.584307178631052</v>
      </c>
      <c r="J5596" s="16" t="n">
        <v>5</v>
      </c>
      <c r="K5596" s="19" t="n">
        <f aca="false">J5596*C5596</f>
        <v>15.5</v>
      </c>
      <c r="L5596" s="16" t="s">
        <v>12295</v>
      </c>
      <c r="M5596" s="16" t="s">
        <v>12311</v>
      </c>
      <c r="N5596" s="16" t="s">
        <v>12017</v>
      </c>
      <c r="O5596" s="16" t="s">
        <v>12307</v>
      </c>
      <c r="P5596" s="16" t="s">
        <v>12297</v>
      </c>
      <c r="Q5596" s="16" t="s">
        <v>12021</v>
      </c>
    </row>
    <row r="5597" customFormat="false" ht="15" hidden="false" customHeight="false" outlineLevel="0" collapsed="false">
      <c r="A5597" s="14" t="str">
        <f aca="false">'SKU Master'!A5597</f>
        <v>15-00036</v>
      </c>
      <c r="B5597" s="14" t="str">
        <f aca="false">VLOOKUP(A5597,'SKU Master'!$A:$N,6,FALSE())</f>
        <v>Curasol Cough Drops, 24 ct</v>
      </c>
      <c r="C5597" s="15" t="n">
        <v>3.6</v>
      </c>
      <c r="D5597" s="15" t="n">
        <v>3.6</v>
      </c>
      <c r="E5597" s="15" t="n">
        <v>2.3</v>
      </c>
      <c r="F5597" s="16" t="s">
        <v>12290</v>
      </c>
      <c r="G5597" s="16" t="s">
        <v>12017</v>
      </c>
      <c r="H5597" s="17" t="n">
        <v>7.69</v>
      </c>
      <c r="I5597" s="18" t="n">
        <f aca="false">('SKU Master'!I5597-H5597)/'SKU Master'!I5597</f>
        <v>0.48354600402955</v>
      </c>
      <c r="J5597" s="16" t="n">
        <v>4</v>
      </c>
      <c r="K5597" s="19" t="n">
        <f aca="false">J5597*C5597</f>
        <v>14.4</v>
      </c>
      <c r="L5597" s="16" t="s">
        <v>12295</v>
      </c>
      <c r="M5597" s="16" t="s">
        <v>12311</v>
      </c>
      <c r="N5597" s="16" t="s">
        <v>12017</v>
      </c>
      <c r="O5597" s="16" t="s">
        <v>12307</v>
      </c>
      <c r="P5597" s="16" t="s">
        <v>12297</v>
      </c>
      <c r="Q5597" s="16" t="s">
        <v>12017</v>
      </c>
    </row>
    <row r="5598" customFormat="false" ht="15" hidden="false" customHeight="false" outlineLevel="0" collapsed="false">
      <c r="A5598" s="14" t="str">
        <f aca="false">'SKU Master'!A5598</f>
        <v>15-00037</v>
      </c>
      <c r="B5598" s="14" t="str">
        <f aca="false">VLOOKUP(A5598,'SKU Master'!$A:$N,6,FALSE())</f>
        <v>Harborline Non-Drowsy Decongestant, 30 ct</v>
      </c>
      <c r="C5598" s="15" t="n">
        <v>2</v>
      </c>
      <c r="D5598" s="15" t="n">
        <v>4.5</v>
      </c>
      <c r="E5598" s="15" t="n">
        <v>2.8</v>
      </c>
      <c r="F5598" s="16" t="s">
        <v>12290</v>
      </c>
      <c r="G5598" s="16" t="s">
        <v>12017</v>
      </c>
      <c r="H5598" s="17" t="n">
        <v>6.02</v>
      </c>
      <c r="I5598" s="18" t="n">
        <f aca="false">('SKU Master'!I5598-H5598)/'SKU Master'!I5598</f>
        <v>0.514124293785311</v>
      </c>
      <c r="J5598" s="16" t="n">
        <v>5</v>
      </c>
      <c r="K5598" s="19" t="n">
        <f aca="false">J5598*C5598</f>
        <v>10</v>
      </c>
      <c r="L5598" s="16" t="s">
        <v>12295</v>
      </c>
      <c r="M5598" s="16" t="s">
        <v>12311</v>
      </c>
      <c r="N5598" s="16" t="s">
        <v>12017</v>
      </c>
      <c r="O5598" s="16" t="s">
        <v>12307</v>
      </c>
      <c r="P5598" s="16" t="s">
        <v>12297</v>
      </c>
      <c r="Q5598" s="16" t="s">
        <v>12017</v>
      </c>
    </row>
    <row r="5599" customFormat="false" ht="15" hidden="false" customHeight="false" outlineLevel="0" collapsed="false">
      <c r="A5599" s="14" t="str">
        <f aca="false">'SKU Master'!A5599</f>
        <v>15-00038</v>
      </c>
      <c r="B5599" s="14" t="str">
        <f aca="false">VLOOKUP(A5599,'SKU Master'!$A:$N,6,FALSE())</f>
        <v>Curasol Nighttime Decongestant, 24 ct</v>
      </c>
      <c r="C5599" s="15" t="n">
        <v>2.4</v>
      </c>
      <c r="D5599" s="15" t="n">
        <v>4.4</v>
      </c>
      <c r="E5599" s="15" t="n">
        <v>1.7</v>
      </c>
      <c r="F5599" s="16" t="s">
        <v>12308</v>
      </c>
      <c r="G5599" s="16" t="s">
        <v>12017</v>
      </c>
      <c r="H5599" s="17" t="n">
        <v>4.66</v>
      </c>
      <c r="I5599" s="18" t="n">
        <f aca="false">('SKU Master'!I5599-H5599)/'SKU Master'!I5599</f>
        <v>0.524004085801839</v>
      </c>
      <c r="J5599" s="16" t="n">
        <v>4</v>
      </c>
      <c r="K5599" s="19" t="n">
        <f aca="false">J5599*C5599</f>
        <v>9.6</v>
      </c>
      <c r="L5599" s="16" t="s">
        <v>12295</v>
      </c>
      <c r="M5599" s="16" t="s">
        <v>12311</v>
      </c>
      <c r="N5599" s="16" t="s">
        <v>12017</v>
      </c>
      <c r="O5599" s="16" t="s">
        <v>12307</v>
      </c>
      <c r="P5599" s="16" t="s">
        <v>12296</v>
      </c>
      <c r="Q5599" s="16" t="s">
        <v>12017</v>
      </c>
    </row>
    <row r="5600" customFormat="false" ht="15" hidden="false" customHeight="false" outlineLevel="0" collapsed="false">
      <c r="A5600" s="14" t="str">
        <f aca="false">'SKU Master'!A5600</f>
        <v>15-00039</v>
      </c>
      <c r="B5600" s="14" t="str">
        <f aca="false">VLOOKUP(A5600,'SKU Master'!$A:$N,6,FALSE())</f>
        <v>Curasol Non-Drowsy Decongestant, 4 oz</v>
      </c>
      <c r="C5600" s="15" t="n">
        <v>3.7</v>
      </c>
      <c r="D5600" s="15" t="n">
        <v>4.2</v>
      </c>
      <c r="E5600" s="15" t="n">
        <v>2.7</v>
      </c>
      <c r="F5600" s="16" t="s">
        <v>12308</v>
      </c>
      <c r="G5600" s="16" t="s">
        <v>12017</v>
      </c>
      <c r="H5600" s="17" t="n">
        <v>5.39</v>
      </c>
      <c r="I5600" s="18" t="n">
        <f aca="false">('SKU Master'!I5600-H5600)/'SKU Master'!I5600</f>
        <v>0.526777875329236</v>
      </c>
      <c r="J5600" s="16" t="n">
        <v>1</v>
      </c>
      <c r="K5600" s="19" t="n">
        <f aca="false">J5600*C5600</f>
        <v>3.7</v>
      </c>
      <c r="L5600" s="16" t="s">
        <v>12291</v>
      </c>
      <c r="M5600" s="16" t="s">
        <v>12311</v>
      </c>
      <c r="N5600" s="16" t="s">
        <v>12017</v>
      </c>
      <c r="O5600" s="16" t="s">
        <v>12307</v>
      </c>
      <c r="P5600" s="16" t="s">
        <v>12294</v>
      </c>
      <c r="Q5600" s="16" t="s">
        <v>12017</v>
      </c>
    </row>
    <row r="5601" customFormat="false" ht="15" hidden="false" customHeight="false" outlineLevel="0" collapsed="false">
      <c r="A5601" s="14" t="str">
        <f aca="false">'SKU Master'!A5601</f>
        <v>15-00040</v>
      </c>
      <c r="B5601" s="14" t="str">
        <f aca="false">VLOOKUP(A5601,'SKU Master'!$A:$N,6,FALSE())</f>
        <v>Harborline Cough Syrup, 4 oz</v>
      </c>
      <c r="C5601" s="15" t="n">
        <v>3.2</v>
      </c>
      <c r="D5601" s="15" t="n">
        <v>3.8</v>
      </c>
      <c r="E5601" s="15" t="n">
        <v>2.7</v>
      </c>
      <c r="F5601" s="16" t="s">
        <v>12308</v>
      </c>
      <c r="G5601" s="16" t="s">
        <v>12017</v>
      </c>
      <c r="H5601" s="17" t="n">
        <v>3.39</v>
      </c>
      <c r="I5601" s="18" t="n">
        <f aca="false">('SKU Master'!I5601-H5601)/'SKU Master'!I5601</f>
        <v>0.61867266591676</v>
      </c>
      <c r="J5601" s="16" t="n">
        <v>2</v>
      </c>
      <c r="K5601" s="19" t="n">
        <f aca="false">J5601*C5601</f>
        <v>6.4</v>
      </c>
      <c r="L5601" s="16" t="s">
        <v>12291</v>
      </c>
      <c r="M5601" s="16" t="s">
        <v>12311</v>
      </c>
      <c r="N5601" s="16" t="s">
        <v>12017</v>
      </c>
      <c r="O5601" s="16" t="s">
        <v>12307</v>
      </c>
      <c r="P5601" s="16" t="s">
        <v>12294</v>
      </c>
      <c r="Q5601" s="16" t="s">
        <v>12017</v>
      </c>
    </row>
    <row r="5602" customFormat="false" ht="15" hidden="false" customHeight="false" outlineLevel="0" collapsed="false">
      <c r="A5602" s="14" t="str">
        <f aca="false">'SKU Master'!A5602</f>
        <v>15-00041</v>
      </c>
      <c r="B5602" s="14" t="str">
        <f aca="false">VLOOKUP(A5602,'SKU Master'!$A:$N,6,FALSE())</f>
        <v>Reliefwell Nighttime Sinus Relief, 30 ct</v>
      </c>
      <c r="C5602" s="15" t="n">
        <v>3</v>
      </c>
      <c r="D5602" s="15" t="n">
        <v>4.9</v>
      </c>
      <c r="E5602" s="15" t="n">
        <v>2.9</v>
      </c>
      <c r="F5602" s="16" t="s">
        <v>12308</v>
      </c>
      <c r="G5602" s="16" t="s">
        <v>12017</v>
      </c>
      <c r="H5602" s="17" t="n">
        <v>3.66</v>
      </c>
      <c r="I5602" s="18" t="n">
        <f aca="false">('SKU Master'!I5602-H5602)/'SKU Master'!I5602</f>
        <v>0.476394849785408</v>
      </c>
      <c r="J5602" s="16" t="n">
        <v>5</v>
      </c>
      <c r="K5602" s="19" t="n">
        <f aca="false">J5602*C5602</f>
        <v>15</v>
      </c>
      <c r="L5602" s="16" t="s">
        <v>12295</v>
      </c>
      <c r="M5602" s="16" t="s">
        <v>12311</v>
      </c>
      <c r="N5602" s="16" t="s">
        <v>12017</v>
      </c>
      <c r="O5602" s="16" t="s">
        <v>12307</v>
      </c>
      <c r="P5602" s="16" t="s">
        <v>12297</v>
      </c>
      <c r="Q5602" s="16" t="s">
        <v>12017</v>
      </c>
    </row>
    <row r="5603" customFormat="false" ht="15" hidden="false" customHeight="false" outlineLevel="0" collapsed="false">
      <c r="A5603" s="14" t="str">
        <f aca="false">'SKU Master'!A5603</f>
        <v>15-00042</v>
      </c>
      <c r="B5603" s="14" t="str">
        <f aca="false">VLOOKUP(A5603,'SKU Master'!$A:$N,6,FALSE())</f>
        <v>Harborline Non-Drowsy Sinus Relief, 4 oz</v>
      </c>
      <c r="C5603" s="15" t="n">
        <v>3.2</v>
      </c>
      <c r="D5603" s="15" t="n">
        <v>4.9</v>
      </c>
      <c r="E5603" s="15" t="n">
        <v>1.7</v>
      </c>
      <c r="F5603" s="16" t="s">
        <v>12308</v>
      </c>
      <c r="G5603" s="16" t="s">
        <v>12017</v>
      </c>
      <c r="H5603" s="17" t="n">
        <v>3.61</v>
      </c>
      <c r="I5603" s="18" t="n">
        <f aca="false">('SKU Master'!I5603-H5603)/'SKU Master'!I5603</f>
        <v>0.569725864123957</v>
      </c>
      <c r="J5603" s="16" t="n">
        <v>3</v>
      </c>
      <c r="K5603" s="19" t="n">
        <f aca="false">J5603*C5603</f>
        <v>9.6</v>
      </c>
      <c r="L5603" s="16" t="s">
        <v>12295</v>
      </c>
      <c r="M5603" s="16" t="s">
        <v>12311</v>
      </c>
      <c r="N5603" s="16" t="s">
        <v>12017</v>
      </c>
      <c r="O5603" s="16" t="s">
        <v>12307</v>
      </c>
      <c r="P5603" s="16" t="s">
        <v>12298</v>
      </c>
      <c r="Q5603" s="16" t="s">
        <v>12017</v>
      </c>
    </row>
    <row r="5604" customFormat="false" ht="15" hidden="false" customHeight="false" outlineLevel="0" collapsed="false">
      <c r="A5604" s="14" t="str">
        <f aca="false">'SKU Master'!A5604</f>
        <v>15-00043</v>
      </c>
      <c r="B5604" s="14" t="str">
        <f aca="false">VLOOKUP(A5604,'SKU Master'!$A:$N,6,FALSE())</f>
        <v>Reliefwell Nighttime Sinus Relief, 24 ct</v>
      </c>
      <c r="C5604" s="15" t="n">
        <v>3.5</v>
      </c>
      <c r="D5604" s="15" t="n">
        <v>3.9</v>
      </c>
      <c r="E5604" s="15" t="n">
        <v>1.5</v>
      </c>
      <c r="F5604" s="16" t="s">
        <v>12308</v>
      </c>
      <c r="G5604" s="16" t="s">
        <v>12017</v>
      </c>
      <c r="H5604" s="17" t="n">
        <v>3.1</v>
      </c>
      <c r="I5604" s="18" t="n">
        <f aca="false">('SKU Master'!I5604-H5604)/'SKU Master'!I5604</f>
        <v>0.473684210526316</v>
      </c>
      <c r="J5604" s="16" t="n">
        <v>5</v>
      </c>
      <c r="K5604" s="19" t="n">
        <f aca="false">J5604*C5604</f>
        <v>17.5</v>
      </c>
      <c r="L5604" s="16" t="s">
        <v>12295</v>
      </c>
      <c r="M5604" s="16" t="s">
        <v>12311</v>
      </c>
      <c r="N5604" s="16" t="s">
        <v>12017</v>
      </c>
      <c r="O5604" s="16" t="s">
        <v>12307</v>
      </c>
      <c r="P5604" s="16" t="s">
        <v>12297</v>
      </c>
      <c r="Q5604" s="16" t="s">
        <v>12017</v>
      </c>
    </row>
    <row r="5605" customFormat="false" ht="15" hidden="false" customHeight="false" outlineLevel="0" collapsed="false">
      <c r="A5605" s="14" t="str">
        <f aca="false">'SKU Master'!A5605</f>
        <v>15-00044</v>
      </c>
      <c r="B5605" s="14" t="str">
        <f aca="false">VLOOKUP(A5605,'SKU Master'!$A:$N,6,FALSE())</f>
        <v>Harborline Nighttime Cough Drops, 30 ct</v>
      </c>
      <c r="C5605" s="15" t="n">
        <v>2.9</v>
      </c>
      <c r="D5605" s="15" t="n">
        <v>3.4</v>
      </c>
      <c r="E5605" s="15" t="n">
        <v>2.1</v>
      </c>
      <c r="F5605" s="16" t="s">
        <v>12308</v>
      </c>
      <c r="G5605" s="16" t="s">
        <v>12017</v>
      </c>
      <c r="H5605" s="17" t="n">
        <v>3.04</v>
      </c>
      <c r="I5605" s="18" t="n">
        <f aca="false">('SKU Master'!I5605-H5605)/'SKU Master'!I5605</f>
        <v>0.672766415500538</v>
      </c>
      <c r="J5605" s="16" t="n">
        <v>2</v>
      </c>
      <c r="K5605" s="19" t="n">
        <f aca="false">J5605*C5605</f>
        <v>5.8</v>
      </c>
      <c r="L5605" s="16" t="s">
        <v>12295</v>
      </c>
      <c r="M5605" s="16" t="s">
        <v>12311</v>
      </c>
      <c r="N5605" s="16" t="s">
        <v>12017</v>
      </c>
      <c r="O5605" s="16" t="s">
        <v>12307</v>
      </c>
      <c r="P5605" s="16" t="s">
        <v>12298</v>
      </c>
      <c r="Q5605" s="16" t="s">
        <v>12017</v>
      </c>
    </row>
    <row r="5606" customFormat="false" ht="15" hidden="false" customHeight="false" outlineLevel="0" collapsed="false">
      <c r="A5606" s="14" t="str">
        <f aca="false">'SKU Master'!A5606</f>
        <v>15-00045</v>
      </c>
      <c r="B5606" s="14" t="str">
        <f aca="false">VLOOKUP(A5606,'SKU Master'!$A:$N,6,FALSE())</f>
        <v>Harborline Non-Drowsy Decongestant, 24 ct</v>
      </c>
      <c r="C5606" s="15" t="n">
        <v>2.1</v>
      </c>
      <c r="D5606" s="15" t="n">
        <v>4.2</v>
      </c>
      <c r="E5606" s="15" t="n">
        <v>1.8</v>
      </c>
      <c r="F5606" s="16" t="s">
        <v>12308</v>
      </c>
      <c r="G5606" s="16" t="s">
        <v>12017</v>
      </c>
      <c r="H5606" s="17" t="n">
        <v>3.97</v>
      </c>
      <c r="I5606" s="18" t="n">
        <f aca="false">('SKU Master'!I5606-H5606)/'SKU Master'!I5606</f>
        <v>0.577209797657082</v>
      </c>
      <c r="J5606" s="16" t="n">
        <v>3</v>
      </c>
      <c r="K5606" s="19" t="n">
        <f aca="false">J5606*C5606</f>
        <v>6.3</v>
      </c>
      <c r="L5606" s="16" t="s">
        <v>12295</v>
      </c>
      <c r="M5606" s="16" t="s">
        <v>12311</v>
      </c>
      <c r="N5606" s="16" t="s">
        <v>12017</v>
      </c>
      <c r="O5606" s="16" t="s">
        <v>12307</v>
      </c>
      <c r="P5606" s="16" t="s">
        <v>12298</v>
      </c>
      <c r="Q5606" s="16" t="s">
        <v>12017</v>
      </c>
    </row>
    <row r="5607" customFormat="false" ht="15" hidden="false" customHeight="false" outlineLevel="0" collapsed="false">
      <c r="A5607" s="14" t="str">
        <f aca="false">'SKU Master'!A5607</f>
        <v>15-00046</v>
      </c>
      <c r="B5607" s="14" t="str">
        <f aca="false">VLOOKUP(A5607,'SKU Master'!$A:$N,6,FALSE())</f>
        <v>Harborline Cough Syrup, 30 ct</v>
      </c>
      <c r="C5607" s="15" t="n">
        <v>2.6</v>
      </c>
      <c r="D5607" s="15" t="n">
        <v>5.8</v>
      </c>
      <c r="E5607" s="15" t="n">
        <v>2.1</v>
      </c>
      <c r="F5607" s="16" t="s">
        <v>12308</v>
      </c>
      <c r="G5607" s="16" t="s">
        <v>12017</v>
      </c>
      <c r="H5607" s="17" t="n">
        <v>7.65</v>
      </c>
      <c r="I5607" s="18" t="n">
        <f aca="false">('SKU Master'!I5607-H5607)/'SKU Master'!I5607</f>
        <v>0.486232370718603</v>
      </c>
      <c r="J5607" s="16" t="n">
        <v>3</v>
      </c>
      <c r="K5607" s="19" t="n">
        <f aca="false">J5607*C5607</f>
        <v>7.8</v>
      </c>
      <c r="L5607" s="16" t="s">
        <v>12295</v>
      </c>
      <c r="M5607" s="16" t="s">
        <v>12311</v>
      </c>
      <c r="N5607" s="16" t="s">
        <v>12017</v>
      </c>
      <c r="O5607" s="16" t="s">
        <v>12307</v>
      </c>
      <c r="P5607" s="16" t="s">
        <v>12296</v>
      </c>
      <c r="Q5607" s="16" t="s">
        <v>12017</v>
      </c>
    </row>
    <row r="5608" customFormat="false" ht="15" hidden="false" customHeight="false" outlineLevel="0" collapsed="false">
      <c r="A5608" s="14" t="str">
        <f aca="false">'SKU Master'!A5608</f>
        <v>15-00047</v>
      </c>
      <c r="B5608" s="14" t="str">
        <f aca="false">VLOOKUP(A5608,'SKU Master'!$A:$N,6,FALSE())</f>
        <v>Curasol Nighttime Decongestant, 4 oz</v>
      </c>
      <c r="C5608" s="15" t="n">
        <v>3.7</v>
      </c>
      <c r="D5608" s="15" t="n">
        <v>3.7</v>
      </c>
      <c r="E5608" s="15" t="n">
        <v>2.6</v>
      </c>
      <c r="F5608" s="16" t="s">
        <v>12308</v>
      </c>
      <c r="G5608" s="16" t="s">
        <v>12017</v>
      </c>
      <c r="H5608" s="17" t="n">
        <v>3.35</v>
      </c>
      <c r="I5608" s="18" t="n">
        <f aca="false">('SKU Master'!I5608-H5608)/'SKU Master'!I5608</f>
        <v>0.421416234887737</v>
      </c>
      <c r="J5608" s="16" t="n">
        <v>3</v>
      </c>
      <c r="K5608" s="19" t="n">
        <f aca="false">J5608*C5608</f>
        <v>11.1</v>
      </c>
      <c r="L5608" s="16" t="s">
        <v>12295</v>
      </c>
      <c r="M5608" s="16" t="s">
        <v>12311</v>
      </c>
      <c r="N5608" s="16" t="s">
        <v>12017</v>
      </c>
      <c r="O5608" s="16" t="s">
        <v>12307</v>
      </c>
      <c r="P5608" s="16" t="s">
        <v>12296</v>
      </c>
      <c r="Q5608" s="16" t="s">
        <v>12017</v>
      </c>
    </row>
    <row r="5609" customFormat="false" ht="15" hidden="false" customHeight="false" outlineLevel="0" collapsed="false">
      <c r="A5609" s="14" t="str">
        <f aca="false">'SKU Master'!A5609</f>
        <v>15-00048</v>
      </c>
      <c r="B5609" s="14" t="str">
        <f aca="false">VLOOKUP(A5609,'SKU Master'!$A:$N,6,FALSE())</f>
        <v>Harborline Allergy Relief, 30 ct</v>
      </c>
      <c r="C5609" s="15" t="n">
        <v>3.1</v>
      </c>
      <c r="D5609" s="15" t="n">
        <v>3.7</v>
      </c>
      <c r="E5609" s="15" t="n">
        <v>1.6</v>
      </c>
      <c r="F5609" s="16" t="s">
        <v>12290</v>
      </c>
      <c r="G5609" s="16" t="s">
        <v>12017</v>
      </c>
      <c r="H5609" s="17" t="n">
        <v>2.43</v>
      </c>
      <c r="I5609" s="18" t="n">
        <f aca="false">('SKU Master'!I5609-H5609)/'SKU Master'!I5609</f>
        <v>0.59432387312187</v>
      </c>
      <c r="J5609" s="16" t="n">
        <v>1</v>
      </c>
      <c r="K5609" s="19" t="n">
        <f aca="false">J5609*C5609</f>
        <v>3.1</v>
      </c>
      <c r="L5609" s="16" t="s">
        <v>12291</v>
      </c>
      <c r="M5609" s="16" t="s">
        <v>12311</v>
      </c>
      <c r="N5609" s="16" t="s">
        <v>12017</v>
      </c>
      <c r="O5609" s="16" t="s">
        <v>12307</v>
      </c>
      <c r="P5609" s="16" t="s">
        <v>12294</v>
      </c>
      <c r="Q5609" s="16" t="s">
        <v>12021</v>
      </c>
    </row>
    <row r="5610" customFormat="false" ht="15" hidden="false" customHeight="false" outlineLevel="0" collapsed="false">
      <c r="A5610" s="14" t="str">
        <f aca="false">'SKU Master'!A5610</f>
        <v>15-00049</v>
      </c>
      <c r="B5610" s="14" t="str">
        <f aca="false">VLOOKUP(A5610,'SKU Master'!$A:$N,6,FALSE())</f>
        <v>Curasol Allergy Relief, 24 ct</v>
      </c>
      <c r="C5610" s="15" t="n">
        <v>2.7</v>
      </c>
      <c r="D5610" s="15" t="n">
        <v>5.9</v>
      </c>
      <c r="E5610" s="15" t="n">
        <v>1.6</v>
      </c>
      <c r="F5610" s="16" t="s">
        <v>12290</v>
      </c>
      <c r="G5610" s="16" t="s">
        <v>12017</v>
      </c>
      <c r="H5610" s="17" t="n">
        <v>2.73</v>
      </c>
      <c r="I5610" s="18" t="n">
        <f aca="false">('SKU Master'!I5610-H5610)/'SKU Master'!I5610</f>
        <v>0.528497409326425</v>
      </c>
      <c r="J5610" s="16" t="n">
        <v>6</v>
      </c>
      <c r="K5610" s="19" t="n">
        <f aca="false">J5610*C5610</f>
        <v>16.2</v>
      </c>
      <c r="L5610" s="16" t="s">
        <v>12295</v>
      </c>
      <c r="M5610" s="16" t="s">
        <v>12311</v>
      </c>
      <c r="N5610" s="16" t="s">
        <v>12017</v>
      </c>
      <c r="O5610" s="16" t="s">
        <v>12307</v>
      </c>
      <c r="P5610" s="16" t="s">
        <v>12297</v>
      </c>
      <c r="Q5610" s="16" t="s">
        <v>12017</v>
      </c>
    </row>
    <row r="5611" customFormat="false" ht="15" hidden="false" customHeight="false" outlineLevel="0" collapsed="false">
      <c r="A5611" s="14" t="str">
        <f aca="false">'SKU Master'!A5611</f>
        <v>15-00050</v>
      </c>
      <c r="B5611" s="14" t="str">
        <f aca="false">VLOOKUP(A5611,'SKU Master'!$A:$N,6,FALSE())</f>
        <v>Curasol Allergy Relief, 30 ct</v>
      </c>
      <c r="C5611" s="15" t="n">
        <v>3.5</v>
      </c>
      <c r="D5611" s="15" t="n">
        <v>4.9</v>
      </c>
      <c r="E5611" s="15" t="n">
        <v>2.3</v>
      </c>
      <c r="F5611" s="16" t="s">
        <v>12290</v>
      </c>
      <c r="G5611" s="16" t="s">
        <v>12017</v>
      </c>
      <c r="H5611" s="17" t="n">
        <v>5.25</v>
      </c>
      <c r="I5611" s="18" t="n">
        <f aca="false">('SKU Master'!I5611-H5611)/'SKU Master'!I5611</f>
        <v>0.562135112593828</v>
      </c>
      <c r="J5611" s="16" t="n">
        <v>5</v>
      </c>
      <c r="K5611" s="19" t="n">
        <f aca="false">J5611*C5611</f>
        <v>17.5</v>
      </c>
      <c r="L5611" s="16" t="s">
        <v>12295</v>
      </c>
      <c r="M5611" s="16" t="s">
        <v>12311</v>
      </c>
      <c r="N5611" s="16" t="s">
        <v>12017</v>
      </c>
      <c r="O5611" s="16" t="s">
        <v>12307</v>
      </c>
      <c r="P5611" s="16" t="s">
        <v>12297</v>
      </c>
      <c r="Q5611" s="16" t="s">
        <v>12017</v>
      </c>
    </row>
    <row r="5612" customFormat="false" ht="15" hidden="false" customHeight="false" outlineLevel="0" collapsed="false">
      <c r="A5612" s="14" t="str">
        <f aca="false">'SKU Master'!A5612</f>
        <v>15-00051</v>
      </c>
      <c r="B5612" s="14" t="str">
        <f aca="false">VLOOKUP(A5612,'SKU Master'!$A:$N,6,FALSE())</f>
        <v>Reliefwell Nighttime Cough Drops, 30 ct</v>
      </c>
      <c r="C5612" s="15" t="n">
        <v>3.2</v>
      </c>
      <c r="D5612" s="15" t="n">
        <v>3.7</v>
      </c>
      <c r="E5612" s="15" t="n">
        <v>2.4</v>
      </c>
      <c r="F5612" s="16" t="s">
        <v>12308</v>
      </c>
      <c r="G5612" s="16" t="s">
        <v>12017</v>
      </c>
      <c r="H5612" s="17" t="n">
        <v>3.58</v>
      </c>
      <c r="I5612" s="18" t="n">
        <f aca="false">('SKU Master'!I5612-H5612)/'SKU Master'!I5612</f>
        <v>0.487839771101574</v>
      </c>
      <c r="J5612" s="16" t="n">
        <v>2</v>
      </c>
      <c r="K5612" s="19" t="n">
        <f aca="false">J5612*C5612</f>
        <v>6.4</v>
      </c>
      <c r="L5612" s="16" t="s">
        <v>12295</v>
      </c>
      <c r="M5612" s="16" t="s">
        <v>12311</v>
      </c>
      <c r="N5612" s="16" t="s">
        <v>12017</v>
      </c>
      <c r="O5612" s="16" t="s">
        <v>12307</v>
      </c>
      <c r="P5612" s="16" t="s">
        <v>12298</v>
      </c>
      <c r="Q5612" s="16" t="s">
        <v>12021</v>
      </c>
    </row>
    <row r="5613" customFormat="false" ht="15" hidden="false" customHeight="false" outlineLevel="0" collapsed="false">
      <c r="A5613" s="14" t="str">
        <f aca="false">'SKU Master'!A5613</f>
        <v>15-00052</v>
      </c>
      <c r="B5613" s="14" t="str">
        <f aca="false">VLOOKUP(A5613,'SKU Master'!$A:$N,6,FALSE())</f>
        <v>Curasol Non-Drowsy Decongestant, 24 ct</v>
      </c>
      <c r="C5613" s="15" t="n">
        <v>2.8</v>
      </c>
      <c r="D5613" s="15" t="n">
        <v>5.9</v>
      </c>
      <c r="E5613" s="15" t="n">
        <v>2.5</v>
      </c>
      <c r="F5613" s="16" t="s">
        <v>12308</v>
      </c>
      <c r="G5613" s="16" t="s">
        <v>12017</v>
      </c>
      <c r="H5613" s="17" t="n">
        <v>5.17</v>
      </c>
      <c r="I5613" s="18" t="n">
        <f aca="false">('SKU Master'!I5613-H5613)/'SKU Master'!I5613</f>
        <v>0.482482482482483</v>
      </c>
      <c r="J5613" s="16" t="n">
        <v>1</v>
      </c>
      <c r="K5613" s="19" t="n">
        <f aca="false">J5613*C5613</f>
        <v>2.8</v>
      </c>
      <c r="L5613" s="16" t="s">
        <v>12295</v>
      </c>
      <c r="M5613" s="16" t="s">
        <v>12311</v>
      </c>
      <c r="N5613" s="16" t="s">
        <v>12017</v>
      </c>
      <c r="O5613" s="16" t="s">
        <v>12307</v>
      </c>
      <c r="P5613" s="16" t="s">
        <v>12298</v>
      </c>
      <c r="Q5613" s="16" t="s">
        <v>12017</v>
      </c>
    </row>
    <row r="5614" customFormat="false" ht="15" hidden="false" customHeight="false" outlineLevel="0" collapsed="false">
      <c r="A5614" s="14" t="str">
        <f aca="false">'SKU Master'!A5614</f>
        <v>15-00053</v>
      </c>
      <c r="B5614" s="14" t="str">
        <f aca="false">VLOOKUP(A5614,'SKU Master'!$A:$N,6,FALSE())</f>
        <v>Harborline Nighttime Decongestant, 4 oz</v>
      </c>
      <c r="C5614" s="15" t="n">
        <v>4</v>
      </c>
      <c r="D5614" s="15" t="n">
        <v>3.6</v>
      </c>
      <c r="E5614" s="15" t="n">
        <v>1.9</v>
      </c>
      <c r="F5614" s="16" t="s">
        <v>12290</v>
      </c>
      <c r="G5614" s="16" t="s">
        <v>12017</v>
      </c>
      <c r="H5614" s="17" t="n">
        <v>4.7</v>
      </c>
      <c r="I5614" s="18" t="n">
        <f aca="false">('SKU Master'!I5614-H5614)/'SKU Master'!I5614</f>
        <v>0.601357082273113</v>
      </c>
      <c r="J5614" s="16" t="n">
        <v>3</v>
      </c>
      <c r="K5614" s="19" t="n">
        <f aca="false">J5614*C5614</f>
        <v>12</v>
      </c>
      <c r="L5614" s="16" t="s">
        <v>12295</v>
      </c>
      <c r="M5614" s="16" t="s">
        <v>12311</v>
      </c>
      <c r="N5614" s="16" t="s">
        <v>12017</v>
      </c>
      <c r="O5614" s="16" t="s">
        <v>12307</v>
      </c>
      <c r="P5614" s="16" t="s">
        <v>12298</v>
      </c>
      <c r="Q5614" s="16" t="s">
        <v>12017</v>
      </c>
    </row>
    <row r="5615" customFormat="false" ht="15" hidden="false" customHeight="false" outlineLevel="0" collapsed="false">
      <c r="A5615" s="14" t="str">
        <f aca="false">'SKU Master'!A5615</f>
        <v>15-00054</v>
      </c>
      <c r="B5615" s="14" t="str">
        <f aca="false">VLOOKUP(A5615,'SKU Master'!$A:$N,6,FALSE())</f>
        <v>Curasol Non-Drowsy Sinus Relief, 4 oz</v>
      </c>
      <c r="C5615" s="15" t="n">
        <v>2.9</v>
      </c>
      <c r="D5615" s="15" t="n">
        <v>3.4</v>
      </c>
      <c r="E5615" s="15" t="n">
        <v>1.9</v>
      </c>
      <c r="F5615" s="16" t="s">
        <v>12290</v>
      </c>
      <c r="G5615" s="16" t="s">
        <v>12017</v>
      </c>
      <c r="H5615" s="17" t="n">
        <v>6.75</v>
      </c>
      <c r="I5615" s="18" t="n">
        <f aca="false">('SKU Master'!I5615-H5615)/'SKU Master'!I5615</f>
        <v>0.499629355077835</v>
      </c>
      <c r="J5615" s="16" t="n">
        <v>5</v>
      </c>
      <c r="K5615" s="19" t="n">
        <f aca="false">J5615*C5615</f>
        <v>14.5</v>
      </c>
      <c r="L5615" s="16" t="s">
        <v>12295</v>
      </c>
      <c r="M5615" s="16" t="s">
        <v>12311</v>
      </c>
      <c r="N5615" s="16" t="s">
        <v>12017</v>
      </c>
      <c r="O5615" s="16" t="s">
        <v>12307</v>
      </c>
      <c r="P5615" s="16" t="s">
        <v>12296</v>
      </c>
      <c r="Q5615" s="16" t="s">
        <v>12017</v>
      </c>
    </row>
    <row r="5616" customFormat="false" ht="15" hidden="false" customHeight="false" outlineLevel="0" collapsed="false">
      <c r="A5616" s="14" t="str">
        <f aca="false">'SKU Master'!A5616</f>
        <v>15-00055</v>
      </c>
      <c r="B5616" s="14" t="str">
        <f aca="false">VLOOKUP(A5616,'SKU Master'!$A:$N,6,FALSE())</f>
        <v>Harborline Allergy Relief, 4 oz</v>
      </c>
      <c r="C5616" s="15" t="n">
        <v>2.9</v>
      </c>
      <c r="D5616" s="15" t="n">
        <v>4.9</v>
      </c>
      <c r="E5616" s="15" t="n">
        <v>2.3</v>
      </c>
      <c r="F5616" s="16" t="s">
        <v>12308</v>
      </c>
      <c r="G5616" s="16" t="s">
        <v>12017</v>
      </c>
      <c r="H5616" s="17" t="n">
        <v>1.53</v>
      </c>
      <c r="I5616" s="18" t="n">
        <f aca="false">('SKU Master'!I5616-H5616)/'SKU Master'!I5616</f>
        <v>0.643356643356643</v>
      </c>
      <c r="J5616" s="16" t="n">
        <v>3</v>
      </c>
      <c r="K5616" s="19" t="n">
        <f aca="false">J5616*C5616</f>
        <v>8.7</v>
      </c>
      <c r="L5616" s="16" t="s">
        <v>12295</v>
      </c>
      <c r="M5616" s="16" t="s">
        <v>12311</v>
      </c>
      <c r="N5616" s="16" t="s">
        <v>12017</v>
      </c>
      <c r="O5616" s="16" t="s">
        <v>12307</v>
      </c>
      <c r="P5616" s="16" t="s">
        <v>12298</v>
      </c>
      <c r="Q5616" s="16" t="s">
        <v>12017</v>
      </c>
    </row>
    <row r="5617" customFormat="false" ht="15" hidden="false" customHeight="false" outlineLevel="0" collapsed="false">
      <c r="A5617" s="14" t="str">
        <f aca="false">'SKU Master'!A5617</f>
        <v>15-00056</v>
      </c>
      <c r="B5617" s="14" t="str">
        <f aca="false">VLOOKUP(A5617,'SKU Master'!$A:$N,6,FALSE())</f>
        <v>Curasol Non-Drowsy Allergy Relief, 30 ct</v>
      </c>
      <c r="C5617" s="15" t="n">
        <v>3</v>
      </c>
      <c r="D5617" s="15" t="n">
        <v>4.7</v>
      </c>
      <c r="E5617" s="15" t="n">
        <v>2</v>
      </c>
      <c r="F5617" s="16" t="s">
        <v>12290</v>
      </c>
      <c r="G5617" s="16" t="s">
        <v>12017</v>
      </c>
      <c r="H5617" s="17" t="n">
        <v>2.95</v>
      </c>
      <c r="I5617" s="18" t="n">
        <f aca="false">('SKU Master'!I5617-H5617)/'SKU Master'!I5617</f>
        <v>0.499151103565365</v>
      </c>
      <c r="J5617" s="16" t="n">
        <v>5</v>
      </c>
      <c r="K5617" s="19" t="n">
        <f aca="false">J5617*C5617</f>
        <v>15</v>
      </c>
      <c r="L5617" s="16" t="s">
        <v>12295</v>
      </c>
      <c r="M5617" s="16" t="s">
        <v>12311</v>
      </c>
      <c r="N5617" s="16" t="s">
        <v>12017</v>
      </c>
      <c r="O5617" s="16" t="s">
        <v>12307</v>
      </c>
      <c r="P5617" s="16" t="s">
        <v>12296</v>
      </c>
      <c r="Q5617" s="16" t="s">
        <v>12021</v>
      </c>
    </row>
    <row r="5618" customFormat="false" ht="15" hidden="false" customHeight="false" outlineLevel="0" collapsed="false">
      <c r="A5618" s="14" t="str">
        <f aca="false">'SKU Master'!A5618</f>
        <v>15-00057</v>
      </c>
      <c r="B5618" s="14" t="str">
        <f aca="false">VLOOKUP(A5618,'SKU Master'!$A:$N,6,FALSE())</f>
        <v>Harborline Nighttime Cough Syrup, 30 ct</v>
      </c>
      <c r="C5618" s="15" t="n">
        <v>3.4</v>
      </c>
      <c r="D5618" s="15" t="n">
        <v>3.3</v>
      </c>
      <c r="E5618" s="15" t="n">
        <v>2.3</v>
      </c>
      <c r="F5618" s="16" t="s">
        <v>12308</v>
      </c>
      <c r="G5618" s="16" t="s">
        <v>12017</v>
      </c>
      <c r="H5618" s="17" t="n">
        <v>4.86</v>
      </c>
      <c r="I5618" s="18" t="n">
        <f aca="false">('SKU Master'!I5618-H5618)/'SKU Master'!I5618</f>
        <v>0.673606447280054</v>
      </c>
      <c r="J5618" s="16" t="n">
        <v>3</v>
      </c>
      <c r="K5618" s="19" t="n">
        <f aca="false">J5618*C5618</f>
        <v>10.2</v>
      </c>
      <c r="L5618" s="16" t="s">
        <v>12295</v>
      </c>
      <c r="M5618" s="16" t="s">
        <v>12311</v>
      </c>
      <c r="N5618" s="16" t="s">
        <v>12017</v>
      </c>
      <c r="O5618" s="16" t="s">
        <v>12307</v>
      </c>
      <c r="P5618" s="16" t="s">
        <v>12298</v>
      </c>
      <c r="Q5618" s="16" t="s">
        <v>12017</v>
      </c>
    </row>
    <row r="5619" customFormat="false" ht="15" hidden="false" customHeight="false" outlineLevel="0" collapsed="false">
      <c r="A5619" s="14" t="str">
        <f aca="false">'SKU Master'!A5619</f>
        <v>15-00058</v>
      </c>
      <c r="B5619" s="14" t="str">
        <f aca="false">VLOOKUP(A5619,'SKU Master'!$A:$N,6,FALSE())</f>
        <v>Harborline Nighttime Sinus Relief, 30 ct</v>
      </c>
      <c r="C5619" s="15" t="n">
        <v>2.6</v>
      </c>
      <c r="D5619" s="15" t="n">
        <v>5.1</v>
      </c>
      <c r="E5619" s="15" t="n">
        <v>2.1</v>
      </c>
      <c r="F5619" s="16" t="s">
        <v>12308</v>
      </c>
      <c r="G5619" s="16" t="s">
        <v>12017</v>
      </c>
      <c r="H5619" s="17" t="n">
        <v>4.2</v>
      </c>
      <c r="I5619" s="18" t="n">
        <f aca="false">('SKU Master'!I5619-H5619)/'SKU Master'!I5619</f>
        <v>0.617834394904459</v>
      </c>
      <c r="J5619" s="16" t="n">
        <v>6</v>
      </c>
      <c r="K5619" s="19" t="n">
        <f aca="false">J5619*C5619</f>
        <v>15.6</v>
      </c>
      <c r="L5619" s="16" t="s">
        <v>12295</v>
      </c>
      <c r="M5619" s="16" t="s">
        <v>12311</v>
      </c>
      <c r="N5619" s="16" t="s">
        <v>12017</v>
      </c>
      <c r="O5619" s="16" t="s">
        <v>12307</v>
      </c>
      <c r="P5619" s="16" t="s">
        <v>12297</v>
      </c>
      <c r="Q5619" s="16" t="s">
        <v>12017</v>
      </c>
    </row>
    <row r="5620" customFormat="false" ht="15" hidden="false" customHeight="false" outlineLevel="0" collapsed="false">
      <c r="A5620" s="14" t="str">
        <f aca="false">'SKU Master'!A5620</f>
        <v>15-00059</v>
      </c>
      <c r="B5620" s="14" t="str">
        <f aca="false">VLOOKUP(A5620,'SKU Master'!$A:$N,6,FALSE())</f>
        <v>Harborline Decongestant, 4 oz</v>
      </c>
      <c r="C5620" s="15" t="n">
        <v>2.6</v>
      </c>
      <c r="D5620" s="15" t="n">
        <v>5.1</v>
      </c>
      <c r="E5620" s="15" t="n">
        <v>3</v>
      </c>
      <c r="F5620" s="16" t="s">
        <v>12308</v>
      </c>
      <c r="G5620" s="16" t="s">
        <v>12017</v>
      </c>
      <c r="H5620" s="17" t="n">
        <v>6.02</v>
      </c>
      <c r="I5620" s="18" t="n">
        <f aca="false">('SKU Master'!I5620-H5620)/'SKU Master'!I5620</f>
        <v>0.518014411529224</v>
      </c>
      <c r="J5620" s="16" t="n">
        <v>2</v>
      </c>
      <c r="K5620" s="19" t="n">
        <f aca="false">J5620*C5620</f>
        <v>5.2</v>
      </c>
      <c r="L5620" s="16" t="s">
        <v>12295</v>
      </c>
      <c r="M5620" s="16" t="s">
        <v>12311</v>
      </c>
      <c r="N5620" s="16" t="s">
        <v>12017</v>
      </c>
      <c r="O5620" s="16" t="s">
        <v>12307</v>
      </c>
      <c r="P5620" s="16" t="s">
        <v>12294</v>
      </c>
      <c r="Q5620" s="16" t="s">
        <v>12017</v>
      </c>
    </row>
    <row r="5621" customFormat="false" ht="15" hidden="false" customHeight="false" outlineLevel="0" collapsed="false">
      <c r="A5621" s="14" t="str">
        <f aca="false">'SKU Master'!A5621</f>
        <v>15-00060</v>
      </c>
      <c r="B5621" s="14" t="str">
        <f aca="false">VLOOKUP(A5621,'SKU Master'!$A:$N,6,FALSE())</f>
        <v>Harborline Decongestant, 24 ct</v>
      </c>
      <c r="C5621" s="15" t="n">
        <v>3.4</v>
      </c>
      <c r="D5621" s="15" t="n">
        <v>3.8</v>
      </c>
      <c r="E5621" s="15" t="n">
        <v>2.3</v>
      </c>
      <c r="F5621" s="16" t="s">
        <v>12308</v>
      </c>
      <c r="G5621" s="16" t="s">
        <v>12017</v>
      </c>
      <c r="H5621" s="17" t="n">
        <v>4.35</v>
      </c>
      <c r="I5621" s="18" t="n">
        <f aca="false">('SKU Master'!I5621-H5621)/'SKU Master'!I5621</f>
        <v>0.600550964187328</v>
      </c>
      <c r="J5621" s="16" t="n">
        <v>2</v>
      </c>
      <c r="K5621" s="19" t="n">
        <f aca="false">J5621*C5621</f>
        <v>6.8</v>
      </c>
      <c r="L5621" s="16" t="s">
        <v>12295</v>
      </c>
      <c r="M5621" s="16" t="s">
        <v>12311</v>
      </c>
      <c r="N5621" s="16" t="s">
        <v>12017</v>
      </c>
      <c r="O5621" s="16" t="s">
        <v>12307</v>
      </c>
      <c r="P5621" s="16" t="s">
        <v>12298</v>
      </c>
      <c r="Q5621" s="16" t="s">
        <v>12017</v>
      </c>
    </row>
    <row r="5622" customFormat="false" ht="15" hidden="false" customHeight="false" outlineLevel="0" collapsed="false">
      <c r="A5622" s="14" t="str">
        <f aca="false">'SKU Master'!A5622</f>
        <v>15-00061</v>
      </c>
      <c r="B5622" s="14" t="str">
        <f aca="false">VLOOKUP(A5622,'SKU Master'!$A:$N,6,FALSE())</f>
        <v>Harborline Nighttime Cough Syrup, 4 oz</v>
      </c>
      <c r="C5622" s="15" t="n">
        <v>2.3</v>
      </c>
      <c r="D5622" s="15" t="n">
        <v>3.7</v>
      </c>
      <c r="E5622" s="15" t="n">
        <v>1.8</v>
      </c>
      <c r="F5622" s="16" t="s">
        <v>12308</v>
      </c>
      <c r="G5622" s="16" t="s">
        <v>12017</v>
      </c>
      <c r="H5622" s="17" t="n">
        <v>2.12</v>
      </c>
      <c r="I5622" s="18" t="n">
        <f aca="false">('SKU Master'!I5622-H5622)/'SKU Master'!I5622</f>
        <v>0.517084282460137</v>
      </c>
      <c r="J5622" s="16" t="n">
        <v>3</v>
      </c>
      <c r="K5622" s="19" t="n">
        <f aca="false">J5622*C5622</f>
        <v>6.9</v>
      </c>
      <c r="L5622" s="16" t="s">
        <v>12295</v>
      </c>
      <c r="M5622" s="16" t="s">
        <v>12311</v>
      </c>
      <c r="N5622" s="16" t="s">
        <v>12017</v>
      </c>
      <c r="O5622" s="16" t="s">
        <v>12307</v>
      </c>
      <c r="P5622" s="16" t="s">
        <v>12296</v>
      </c>
      <c r="Q5622" s="16" t="s">
        <v>12017</v>
      </c>
    </row>
    <row r="5623" customFormat="false" ht="15" hidden="false" customHeight="false" outlineLevel="0" collapsed="false">
      <c r="A5623" s="14" t="str">
        <f aca="false">'SKU Master'!A5623</f>
        <v>15-00062</v>
      </c>
      <c r="B5623" s="14" t="str">
        <f aca="false">VLOOKUP(A5623,'SKU Master'!$A:$N,6,FALSE())</f>
        <v>Reliefwell Non-Drowsy Decongestant, 24 ct</v>
      </c>
      <c r="C5623" s="15" t="n">
        <v>3.5</v>
      </c>
      <c r="D5623" s="15" t="n">
        <v>4</v>
      </c>
      <c r="E5623" s="15" t="n">
        <v>3</v>
      </c>
      <c r="F5623" s="16" t="s">
        <v>12308</v>
      </c>
      <c r="G5623" s="16" t="s">
        <v>12017</v>
      </c>
      <c r="H5623" s="17" t="n">
        <v>4.08</v>
      </c>
      <c r="I5623" s="18" t="n">
        <f aca="false">('SKU Master'!I5623-H5623)/'SKU Master'!I5623</f>
        <v>0.519434628975265</v>
      </c>
      <c r="J5623" s="16" t="n">
        <v>5</v>
      </c>
      <c r="K5623" s="19" t="n">
        <f aca="false">J5623*C5623</f>
        <v>17.5</v>
      </c>
      <c r="L5623" s="16" t="s">
        <v>12295</v>
      </c>
      <c r="M5623" s="16" t="s">
        <v>12311</v>
      </c>
      <c r="N5623" s="16" t="s">
        <v>12017</v>
      </c>
      <c r="O5623" s="16" t="s">
        <v>12307</v>
      </c>
      <c r="P5623" s="16" t="s">
        <v>12296</v>
      </c>
      <c r="Q5623" s="16" t="s">
        <v>12017</v>
      </c>
    </row>
    <row r="5624" customFormat="false" ht="15" hidden="false" customHeight="false" outlineLevel="0" collapsed="false">
      <c r="A5624" s="14" t="str">
        <f aca="false">'SKU Master'!A5624</f>
        <v>15-00063</v>
      </c>
      <c r="B5624" s="14" t="str">
        <f aca="false">VLOOKUP(A5624,'SKU Master'!$A:$N,6,FALSE())</f>
        <v>Harborline Nighttime Cough Drops, 4 oz</v>
      </c>
      <c r="C5624" s="15" t="n">
        <v>3.2</v>
      </c>
      <c r="D5624" s="15" t="n">
        <v>5.7</v>
      </c>
      <c r="E5624" s="15" t="n">
        <v>1.8</v>
      </c>
      <c r="F5624" s="16" t="s">
        <v>12290</v>
      </c>
      <c r="G5624" s="16" t="s">
        <v>12017</v>
      </c>
      <c r="H5624" s="17" t="n">
        <v>4.26</v>
      </c>
      <c r="I5624" s="18" t="n">
        <f aca="false">('SKU Master'!I5624-H5624)/'SKU Master'!I5624</f>
        <v>0.564862104187947</v>
      </c>
      <c r="J5624" s="16" t="n">
        <v>4</v>
      </c>
      <c r="K5624" s="19" t="n">
        <f aca="false">J5624*C5624</f>
        <v>12.8</v>
      </c>
      <c r="L5624" s="16" t="s">
        <v>12295</v>
      </c>
      <c r="M5624" s="16" t="s">
        <v>12311</v>
      </c>
      <c r="N5624" s="16" t="s">
        <v>12017</v>
      </c>
      <c r="O5624" s="16" t="s">
        <v>12307</v>
      </c>
      <c r="P5624" s="16" t="s">
        <v>12296</v>
      </c>
      <c r="Q5624" s="16" t="s">
        <v>12017</v>
      </c>
    </row>
    <row r="5625" customFormat="false" ht="15" hidden="false" customHeight="false" outlineLevel="0" collapsed="false">
      <c r="A5625" s="14" t="str">
        <f aca="false">'SKU Master'!A5625</f>
        <v>15-00064</v>
      </c>
      <c r="B5625" s="14" t="str">
        <f aca="false">VLOOKUP(A5625,'SKU Master'!$A:$N,6,FALSE())</f>
        <v>Harborline Non-Drowsy Cough Syrup, 30 ct</v>
      </c>
      <c r="C5625" s="15" t="n">
        <v>2.3</v>
      </c>
      <c r="D5625" s="15" t="n">
        <v>4.1</v>
      </c>
      <c r="E5625" s="15" t="n">
        <v>2.8</v>
      </c>
      <c r="F5625" s="16" t="s">
        <v>12308</v>
      </c>
      <c r="G5625" s="16" t="s">
        <v>12017</v>
      </c>
      <c r="H5625" s="17" t="n">
        <v>2.75</v>
      </c>
      <c r="I5625" s="18" t="n">
        <f aca="false">('SKU Master'!I5625-H5625)/'SKU Master'!I5625</f>
        <v>0.632843791722296</v>
      </c>
      <c r="J5625" s="16" t="n">
        <v>4</v>
      </c>
      <c r="K5625" s="19" t="n">
        <f aca="false">J5625*C5625</f>
        <v>9.2</v>
      </c>
      <c r="L5625" s="16" t="s">
        <v>12295</v>
      </c>
      <c r="M5625" s="16" t="s">
        <v>12311</v>
      </c>
      <c r="N5625" s="16" t="s">
        <v>12017</v>
      </c>
      <c r="O5625" s="16" t="s">
        <v>12307</v>
      </c>
      <c r="P5625" s="16" t="s">
        <v>12296</v>
      </c>
      <c r="Q5625" s="16" t="s">
        <v>12017</v>
      </c>
    </row>
    <row r="5626" customFormat="false" ht="15" hidden="false" customHeight="false" outlineLevel="0" collapsed="false">
      <c r="A5626" s="14" t="str">
        <f aca="false">'SKU Master'!A5626</f>
        <v>15-00065</v>
      </c>
      <c r="B5626" s="14" t="str">
        <f aca="false">VLOOKUP(A5626,'SKU Master'!$A:$N,6,FALSE())</f>
        <v>Harborline Nighttime Decongestant, 24 ct</v>
      </c>
      <c r="C5626" s="15" t="n">
        <v>3.1</v>
      </c>
      <c r="D5626" s="15" t="n">
        <v>4.7</v>
      </c>
      <c r="E5626" s="15" t="n">
        <v>2.3</v>
      </c>
      <c r="F5626" s="16" t="s">
        <v>12290</v>
      </c>
      <c r="G5626" s="16" t="s">
        <v>12017</v>
      </c>
      <c r="H5626" s="17" t="n">
        <v>1.64</v>
      </c>
      <c r="I5626" s="18" t="n">
        <f aca="false">('SKU Master'!I5626-H5626)/'SKU Master'!I5626</f>
        <v>0.657620041753654</v>
      </c>
      <c r="J5626" s="16" t="n">
        <v>4</v>
      </c>
      <c r="K5626" s="19" t="n">
        <f aca="false">J5626*C5626</f>
        <v>12.4</v>
      </c>
      <c r="L5626" s="16" t="s">
        <v>12295</v>
      </c>
      <c r="M5626" s="16" t="s">
        <v>12311</v>
      </c>
      <c r="N5626" s="16" t="s">
        <v>12017</v>
      </c>
      <c r="O5626" s="16" t="s">
        <v>12307</v>
      </c>
      <c r="P5626" s="16" t="s">
        <v>12296</v>
      </c>
      <c r="Q5626" s="16" t="s">
        <v>12017</v>
      </c>
    </row>
    <row r="5627" customFormat="false" ht="15" hidden="false" customHeight="false" outlineLevel="0" collapsed="false">
      <c r="A5627" s="14" t="str">
        <f aca="false">'SKU Master'!A5627</f>
        <v>15-00066</v>
      </c>
      <c r="B5627" s="14" t="str">
        <f aca="false">VLOOKUP(A5627,'SKU Master'!$A:$N,6,FALSE())</f>
        <v>Harborline Non-Drowsy Cough Drops, 30 ct</v>
      </c>
      <c r="C5627" s="15" t="n">
        <v>2.3</v>
      </c>
      <c r="D5627" s="15" t="n">
        <v>3.4</v>
      </c>
      <c r="E5627" s="15" t="n">
        <v>2.1</v>
      </c>
      <c r="F5627" s="16" t="s">
        <v>12290</v>
      </c>
      <c r="G5627" s="16" t="s">
        <v>12017</v>
      </c>
      <c r="H5627" s="17" t="n">
        <v>3.23</v>
      </c>
      <c r="I5627" s="18" t="n">
        <f aca="false">('SKU Master'!I5627-H5627)/'SKU Master'!I5627</f>
        <v>0.61037394451146</v>
      </c>
      <c r="J5627" s="16" t="n">
        <v>2</v>
      </c>
      <c r="K5627" s="19" t="n">
        <f aca="false">J5627*C5627</f>
        <v>4.6</v>
      </c>
      <c r="L5627" s="16" t="s">
        <v>12295</v>
      </c>
      <c r="M5627" s="16" t="s">
        <v>12311</v>
      </c>
      <c r="N5627" s="16" t="s">
        <v>12017</v>
      </c>
      <c r="O5627" s="16" t="s">
        <v>12307</v>
      </c>
      <c r="P5627" s="16" t="s">
        <v>12294</v>
      </c>
      <c r="Q5627" s="16" t="s">
        <v>12017</v>
      </c>
    </row>
    <row r="5628" customFormat="false" ht="15" hidden="false" customHeight="false" outlineLevel="0" collapsed="false">
      <c r="A5628" s="14" t="str">
        <f aca="false">'SKU Master'!A5628</f>
        <v>15-00067</v>
      </c>
      <c r="B5628" s="14" t="str">
        <f aca="false">VLOOKUP(A5628,'SKU Master'!$A:$N,6,FALSE())</f>
        <v>Curasol Cough Drops, 4 oz</v>
      </c>
      <c r="C5628" s="15" t="n">
        <v>2.3</v>
      </c>
      <c r="D5628" s="15" t="n">
        <v>3.3</v>
      </c>
      <c r="E5628" s="15" t="n">
        <v>2.3</v>
      </c>
      <c r="F5628" s="16" t="s">
        <v>12290</v>
      </c>
      <c r="G5628" s="16" t="s">
        <v>12017</v>
      </c>
      <c r="H5628" s="17" t="n">
        <v>5.64</v>
      </c>
      <c r="I5628" s="18" t="n">
        <f aca="false">('SKU Master'!I5628-H5628)/'SKU Master'!I5628</f>
        <v>0.48680618744313</v>
      </c>
      <c r="J5628" s="16" t="n">
        <v>4</v>
      </c>
      <c r="K5628" s="19" t="n">
        <f aca="false">J5628*C5628</f>
        <v>9.2</v>
      </c>
      <c r="L5628" s="16" t="s">
        <v>12295</v>
      </c>
      <c r="M5628" s="16" t="s">
        <v>12311</v>
      </c>
      <c r="N5628" s="16" t="s">
        <v>12017</v>
      </c>
      <c r="O5628" s="16" t="s">
        <v>12307</v>
      </c>
      <c r="P5628" s="16" t="s">
        <v>12296</v>
      </c>
      <c r="Q5628" s="16" t="s">
        <v>12017</v>
      </c>
    </row>
    <row r="5629" customFormat="false" ht="15" hidden="false" customHeight="false" outlineLevel="0" collapsed="false">
      <c r="A5629" s="14" t="str">
        <f aca="false">'SKU Master'!A5629</f>
        <v>15-00068</v>
      </c>
      <c r="B5629" s="14" t="str">
        <f aca="false">VLOOKUP(A5629,'SKU Master'!$A:$N,6,FALSE())</f>
        <v>Harborline Non-Drowsy Allergy Relief, 4 oz</v>
      </c>
      <c r="C5629" s="15" t="n">
        <v>2.5</v>
      </c>
      <c r="D5629" s="15" t="n">
        <v>3.3</v>
      </c>
      <c r="E5629" s="15" t="n">
        <v>2.8</v>
      </c>
      <c r="F5629" s="16" t="s">
        <v>12308</v>
      </c>
      <c r="G5629" s="16" t="s">
        <v>12017</v>
      </c>
      <c r="H5629" s="17" t="n">
        <v>5.19</v>
      </c>
      <c r="I5629" s="18" t="n">
        <f aca="false">('SKU Master'!I5629-H5629)/'SKU Master'!I5629</f>
        <v>0.567139282735613</v>
      </c>
      <c r="J5629" s="16" t="n">
        <v>5</v>
      </c>
      <c r="K5629" s="19" t="n">
        <f aca="false">J5629*C5629</f>
        <v>12.5</v>
      </c>
      <c r="L5629" s="16" t="s">
        <v>12295</v>
      </c>
      <c r="M5629" s="16" t="s">
        <v>12311</v>
      </c>
      <c r="N5629" s="16" t="s">
        <v>12017</v>
      </c>
      <c r="O5629" s="16" t="s">
        <v>12307</v>
      </c>
      <c r="P5629" s="16" t="s">
        <v>12297</v>
      </c>
      <c r="Q5629" s="16" t="s">
        <v>12017</v>
      </c>
    </row>
    <row r="5630" customFormat="false" ht="15" hidden="false" customHeight="false" outlineLevel="0" collapsed="false">
      <c r="A5630" s="14" t="str">
        <f aca="false">'SKU Master'!A5630</f>
        <v>15-00069</v>
      </c>
      <c r="B5630" s="14" t="str">
        <f aca="false">VLOOKUP(A5630,'SKU Master'!$A:$N,6,FALSE())</f>
        <v>Curasol Extra Strength Anti-Diarrheal, 30 ct</v>
      </c>
      <c r="C5630" s="15" t="n">
        <v>3.1</v>
      </c>
      <c r="D5630" s="15" t="n">
        <v>5.8</v>
      </c>
      <c r="E5630" s="15" t="n">
        <v>2.9</v>
      </c>
      <c r="F5630" s="16" t="s">
        <v>12290</v>
      </c>
      <c r="G5630" s="16" t="s">
        <v>12017</v>
      </c>
      <c r="H5630" s="17" t="n">
        <v>4.59</v>
      </c>
      <c r="I5630" s="18" t="n">
        <f aca="false">('SKU Master'!I5630-H5630)/'SKU Master'!I5630</f>
        <v>0.477815699658703</v>
      </c>
      <c r="J5630" s="16" t="n">
        <v>5</v>
      </c>
      <c r="K5630" s="19" t="n">
        <f aca="false">J5630*C5630</f>
        <v>15.5</v>
      </c>
      <c r="L5630" s="16" t="s">
        <v>12295</v>
      </c>
      <c r="M5630" s="16" t="s">
        <v>12292</v>
      </c>
      <c r="N5630" s="16" t="s">
        <v>12017</v>
      </c>
      <c r="O5630" s="16" t="s">
        <v>12307</v>
      </c>
      <c r="P5630" s="16" t="s">
        <v>12297</v>
      </c>
      <c r="Q5630" s="16" t="s">
        <v>12017</v>
      </c>
    </row>
    <row r="5631" customFormat="false" ht="15" hidden="false" customHeight="false" outlineLevel="0" collapsed="false">
      <c r="A5631" s="14" t="str">
        <f aca="false">'SKU Master'!A5631</f>
        <v>15-00070</v>
      </c>
      <c r="B5631" s="14" t="str">
        <f aca="false">VLOOKUP(A5631,'SKU Master'!$A:$N,6,FALSE())</f>
        <v>Harborline Extra Strength Laxative, 72 ct</v>
      </c>
      <c r="C5631" s="15" t="n">
        <v>2.1</v>
      </c>
      <c r="D5631" s="15" t="n">
        <v>5.6</v>
      </c>
      <c r="E5631" s="15" t="n">
        <v>1.5</v>
      </c>
      <c r="F5631" s="16" t="s">
        <v>12290</v>
      </c>
      <c r="G5631" s="16" t="s">
        <v>12017</v>
      </c>
      <c r="H5631" s="17" t="n">
        <v>5.74</v>
      </c>
      <c r="I5631" s="18" t="n">
        <f aca="false">('SKU Master'!I5631-H5631)/'SKU Master'!I5631</f>
        <v>0.536723163841808</v>
      </c>
      <c r="J5631" s="16" t="n">
        <v>4</v>
      </c>
      <c r="K5631" s="19" t="n">
        <f aca="false">J5631*C5631</f>
        <v>8.4</v>
      </c>
      <c r="L5631" s="16" t="s">
        <v>12295</v>
      </c>
      <c r="M5631" s="16" t="s">
        <v>12292</v>
      </c>
      <c r="N5631" s="16" t="s">
        <v>12017</v>
      </c>
      <c r="O5631" s="16" t="s">
        <v>12307</v>
      </c>
      <c r="P5631" s="16" t="s">
        <v>12297</v>
      </c>
      <c r="Q5631" s="16" t="s">
        <v>12017</v>
      </c>
    </row>
    <row r="5632" customFormat="false" ht="15" hidden="false" customHeight="false" outlineLevel="0" collapsed="false">
      <c r="A5632" s="14" t="str">
        <f aca="false">'SKU Master'!A5632</f>
        <v>15-00071</v>
      </c>
      <c r="B5632" s="14" t="str">
        <f aca="false">VLOOKUP(A5632,'SKU Master'!$A:$N,6,FALSE())</f>
        <v>Reliefwell Antacid, 72 ct</v>
      </c>
      <c r="C5632" s="15" t="n">
        <v>2.6</v>
      </c>
      <c r="D5632" s="15" t="n">
        <v>4.8</v>
      </c>
      <c r="E5632" s="15" t="n">
        <v>1.6</v>
      </c>
      <c r="F5632" s="16" t="s">
        <v>12308</v>
      </c>
      <c r="G5632" s="16" t="s">
        <v>12017</v>
      </c>
      <c r="H5632" s="17" t="n">
        <v>2.73</v>
      </c>
      <c r="I5632" s="18" t="n">
        <f aca="false">('SKU Master'!I5632-H5632)/'SKU Master'!I5632</f>
        <v>0.572769953051643</v>
      </c>
      <c r="J5632" s="16" t="n">
        <v>3</v>
      </c>
      <c r="K5632" s="19" t="n">
        <f aca="false">J5632*C5632</f>
        <v>7.8</v>
      </c>
      <c r="L5632" s="16" t="s">
        <v>12295</v>
      </c>
      <c r="M5632" s="16" t="s">
        <v>12292</v>
      </c>
      <c r="N5632" s="16" t="s">
        <v>12017</v>
      </c>
      <c r="O5632" s="16" t="s">
        <v>12307</v>
      </c>
      <c r="P5632" s="16" t="s">
        <v>12296</v>
      </c>
      <c r="Q5632" s="16" t="s">
        <v>12017</v>
      </c>
    </row>
    <row r="5633" customFormat="false" ht="15" hidden="false" customHeight="false" outlineLevel="0" collapsed="false">
      <c r="A5633" s="14" t="str">
        <f aca="false">'SKU Master'!A5633</f>
        <v>15-00072</v>
      </c>
      <c r="B5633" s="14" t="str">
        <f aca="false">VLOOKUP(A5633,'SKU Master'!$A:$N,6,FALSE())</f>
        <v>Reliefwell Anti-Diarrheal, 30 ct</v>
      </c>
      <c r="C5633" s="15" t="n">
        <v>3.7</v>
      </c>
      <c r="D5633" s="15" t="n">
        <v>3.7</v>
      </c>
      <c r="E5633" s="15" t="n">
        <v>2.8</v>
      </c>
      <c r="F5633" s="16" t="s">
        <v>12308</v>
      </c>
      <c r="G5633" s="16" t="s">
        <v>12017</v>
      </c>
      <c r="H5633" s="17" t="n">
        <v>4.63</v>
      </c>
      <c r="I5633" s="18" t="n">
        <f aca="false">('SKU Master'!I5633-H5633)/'SKU Master'!I5633</f>
        <v>0.550048590864917</v>
      </c>
      <c r="J5633" s="16" t="n">
        <v>3</v>
      </c>
      <c r="K5633" s="19" t="n">
        <f aca="false">J5633*C5633</f>
        <v>11.1</v>
      </c>
      <c r="L5633" s="16" t="s">
        <v>12295</v>
      </c>
      <c r="M5633" s="16" t="s">
        <v>12292</v>
      </c>
      <c r="N5633" s="16" t="s">
        <v>12017</v>
      </c>
      <c r="O5633" s="16" t="s">
        <v>12307</v>
      </c>
      <c r="P5633" s="16" t="s">
        <v>12296</v>
      </c>
      <c r="Q5633" s="16" t="s">
        <v>12017</v>
      </c>
    </row>
    <row r="5634" customFormat="false" ht="15" hidden="false" customHeight="false" outlineLevel="0" collapsed="false">
      <c r="A5634" s="14" t="str">
        <f aca="false">'SKU Master'!A5634</f>
        <v>15-00073</v>
      </c>
      <c r="B5634" s="14" t="str">
        <f aca="false">VLOOKUP(A5634,'SKU Master'!$A:$N,6,FALSE())</f>
        <v>Reliefwell Laxative, 30 ct</v>
      </c>
      <c r="C5634" s="15" t="n">
        <v>3.9</v>
      </c>
      <c r="D5634" s="15" t="n">
        <v>3.8</v>
      </c>
      <c r="E5634" s="15" t="n">
        <v>2.9</v>
      </c>
      <c r="F5634" s="16" t="s">
        <v>12290</v>
      </c>
      <c r="G5634" s="16" t="s">
        <v>12017</v>
      </c>
      <c r="H5634" s="17" t="n">
        <v>3.01</v>
      </c>
      <c r="I5634" s="18" t="n">
        <f aca="false">('SKU Master'!I5634-H5634)/'SKU Master'!I5634</f>
        <v>0.592692828146143</v>
      </c>
      <c r="J5634" s="16" t="n">
        <v>3</v>
      </c>
      <c r="K5634" s="19" t="n">
        <f aca="false">J5634*C5634</f>
        <v>11.7</v>
      </c>
      <c r="L5634" s="16" t="s">
        <v>12295</v>
      </c>
      <c r="M5634" s="16" t="s">
        <v>12292</v>
      </c>
      <c r="N5634" s="16" t="s">
        <v>12017</v>
      </c>
      <c r="O5634" s="16" t="s">
        <v>12307</v>
      </c>
      <c r="P5634" s="16" t="s">
        <v>12296</v>
      </c>
      <c r="Q5634" s="16" t="s">
        <v>12017</v>
      </c>
    </row>
    <row r="5635" customFormat="false" ht="15" hidden="false" customHeight="false" outlineLevel="0" collapsed="false">
      <c r="A5635" s="14" t="str">
        <f aca="false">'SKU Master'!A5635</f>
        <v>15-00074</v>
      </c>
      <c r="B5635" s="14" t="str">
        <f aca="false">VLOOKUP(A5635,'SKU Master'!$A:$N,6,FALSE())</f>
        <v>Reliefwell Laxative, 72 ct</v>
      </c>
      <c r="C5635" s="15" t="n">
        <v>3.4</v>
      </c>
      <c r="D5635" s="15" t="n">
        <v>4.8</v>
      </c>
      <c r="E5635" s="15" t="n">
        <v>2.1</v>
      </c>
      <c r="F5635" s="16" t="s">
        <v>12308</v>
      </c>
      <c r="G5635" s="16" t="s">
        <v>12017</v>
      </c>
      <c r="H5635" s="17" t="n">
        <v>3.45</v>
      </c>
      <c r="I5635" s="18" t="n">
        <f aca="false">('SKU Master'!I5635-H5635)/'SKU Master'!I5635</f>
        <v>0.562737642585551</v>
      </c>
      <c r="J5635" s="16" t="n">
        <v>3</v>
      </c>
      <c r="K5635" s="19" t="n">
        <f aca="false">J5635*C5635</f>
        <v>10.2</v>
      </c>
      <c r="L5635" s="16" t="s">
        <v>12295</v>
      </c>
      <c r="M5635" s="16" t="s">
        <v>12292</v>
      </c>
      <c r="N5635" s="16" t="s">
        <v>12017</v>
      </c>
      <c r="O5635" s="16" t="s">
        <v>12307</v>
      </c>
      <c r="P5635" s="16" t="s">
        <v>12296</v>
      </c>
      <c r="Q5635" s="16" t="s">
        <v>12017</v>
      </c>
    </row>
    <row r="5636" customFormat="false" ht="15" hidden="false" customHeight="false" outlineLevel="0" collapsed="false">
      <c r="A5636" s="14" t="str">
        <f aca="false">'SKU Master'!A5636</f>
        <v>15-00075</v>
      </c>
      <c r="B5636" s="14" t="str">
        <f aca="false">VLOOKUP(A5636,'SKU Master'!$A:$N,6,FALSE())</f>
        <v>Curasol Extra Strength Antacid, 30 ct</v>
      </c>
      <c r="C5636" s="15" t="n">
        <v>2.6</v>
      </c>
      <c r="D5636" s="15" t="n">
        <v>5.1</v>
      </c>
      <c r="E5636" s="15" t="n">
        <v>1.8</v>
      </c>
      <c r="F5636" s="16" t="s">
        <v>12290</v>
      </c>
      <c r="G5636" s="16" t="s">
        <v>12017</v>
      </c>
      <c r="H5636" s="17" t="n">
        <v>5.71</v>
      </c>
      <c r="I5636" s="18" t="n">
        <f aca="false">('SKU Master'!I5636-H5636)/'SKU Master'!I5636</f>
        <v>0.475665748393021</v>
      </c>
      <c r="J5636" s="16" t="n">
        <v>2</v>
      </c>
      <c r="K5636" s="19" t="n">
        <f aca="false">J5636*C5636</f>
        <v>5.2</v>
      </c>
      <c r="L5636" s="16" t="s">
        <v>12295</v>
      </c>
      <c r="M5636" s="16" t="s">
        <v>12292</v>
      </c>
      <c r="N5636" s="16" t="s">
        <v>12017</v>
      </c>
      <c r="O5636" s="16" t="s">
        <v>12307</v>
      </c>
      <c r="P5636" s="16" t="s">
        <v>12298</v>
      </c>
      <c r="Q5636" s="16" t="s">
        <v>12017</v>
      </c>
    </row>
    <row r="5637" customFormat="false" ht="15" hidden="false" customHeight="false" outlineLevel="0" collapsed="false">
      <c r="A5637" s="14" t="str">
        <f aca="false">'SKU Master'!A5637</f>
        <v>15-00076</v>
      </c>
      <c r="B5637" s="14" t="str">
        <f aca="false">VLOOKUP(A5637,'SKU Master'!$A:$N,6,FALSE())</f>
        <v>Reliefwell Anti-Diarrheal, 72 ct</v>
      </c>
      <c r="C5637" s="15" t="n">
        <v>3.1</v>
      </c>
      <c r="D5637" s="15" t="n">
        <v>5.8</v>
      </c>
      <c r="E5637" s="15" t="n">
        <v>2.9</v>
      </c>
      <c r="F5637" s="16" t="s">
        <v>12308</v>
      </c>
      <c r="G5637" s="16" t="s">
        <v>12017</v>
      </c>
      <c r="H5637" s="17" t="n">
        <v>6.4</v>
      </c>
      <c r="I5637" s="18" t="n">
        <f aca="false">('SKU Master'!I5637-H5637)/'SKU Master'!I5637</f>
        <v>0.483454398708636</v>
      </c>
      <c r="J5637" s="16" t="n">
        <v>1</v>
      </c>
      <c r="K5637" s="19" t="n">
        <f aca="false">J5637*C5637</f>
        <v>3.1</v>
      </c>
      <c r="L5637" s="16" t="s">
        <v>12295</v>
      </c>
      <c r="M5637" s="16" t="s">
        <v>12292</v>
      </c>
      <c r="N5637" s="16" t="s">
        <v>12017</v>
      </c>
      <c r="O5637" s="16" t="s">
        <v>12307</v>
      </c>
      <c r="P5637" s="16" t="s">
        <v>12298</v>
      </c>
      <c r="Q5637" s="16" t="s">
        <v>12017</v>
      </c>
    </row>
    <row r="5638" customFormat="false" ht="15" hidden="false" customHeight="false" outlineLevel="0" collapsed="false">
      <c r="A5638" s="14" t="str">
        <f aca="false">'SKU Master'!A5638</f>
        <v>15-00077</v>
      </c>
      <c r="B5638" s="14" t="str">
        <f aca="false">VLOOKUP(A5638,'SKU Master'!$A:$N,6,FALSE())</f>
        <v>Curasol Laxative, 72 ct</v>
      </c>
      <c r="C5638" s="15" t="n">
        <v>3.4</v>
      </c>
      <c r="D5638" s="15" t="n">
        <v>4.2</v>
      </c>
      <c r="E5638" s="15" t="n">
        <v>1.6</v>
      </c>
      <c r="F5638" s="16" t="s">
        <v>12308</v>
      </c>
      <c r="G5638" s="16" t="s">
        <v>12017</v>
      </c>
      <c r="H5638" s="17" t="n">
        <v>3.43</v>
      </c>
      <c r="I5638" s="18" t="n">
        <f aca="false">('SKU Master'!I5638-H5638)/'SKU Master'!I5638</f>
        <v>0.463223787167449</v>
      </c>
      <c r="J5638" s="16" t="n">
        <v>4</v>
      </c>
      <c r="K5638" s="19" t="n">
        <f aca="false">J5638*C5638</f>
        <v>13.6</v>
      </c>
      <c r="L5638" s="16" t="s">
        <v>12295</v>
      </c>
      <c r="M5638" s="16" t="s">
        <v>12292</v>
      </c>
      <c r="N5638" s="16" t="s">
        <v>12017</v>
      </c>
      <c r="O5638" s="16" t="s">
        <v>12307</v>
      </c>
      <c r="P5638" s="16" t="s">
        <v>12297</v>
      </c>
      <c r="Q5638" s="16" t="s">
        <v>12017</v>
      </c>
    </row>
    <row r="5639" customFormat="false" ht="15" hidden="false" customHeight="false" outlineLevel="0" collapsed="false">
      <c r="A5639" s="14" t="str">
        <f aca="false">'SKU Master'!A5639</f>
        <v>15-00078</v>
      </c>
      <c r="B5639" s="14" t="str">
        <f aca="false">VLOOKUP(A5639,'SKU Master'!$A:$N,6,FALSE())</f>
        <v>Harborline Extra Strength Anti-Diarrheal, 72 ct</v>
      </c>
      <c r="C5639" s="15" t="n">
        <v>2.3</v>
      </c>
      <c r="D5639" s="15" t="n">
        <v>5.2</v>
      </c>
      <c r="E5639" s="15" t="n">
        <v>2.9</v>
      </c>
      <c r="F5639" s="16" t="s">
        <v>12308</v>
      </c>
      <c r="G5639" s="16" t="s">
        <v>12017</v>
      </c>
      <c r="H5639" s="17" t="n">
        <v>4.65</v>
      </c>
      <c r="I5639" s="18" t="n">
        <f aca="false">('SKU Master'!I5639-H5639)/'SKU Master'!I5639</f>
        <v>0.612176814011676</v>
      </c>
      <c r="J5639" s="16" t="n">
        <v>2</v>
      </c>
      <c r="K5639" s="19" t="n">
        <f aca="false">J5639*C5639</f>
        <v>4.6</v>
      </c>
      <c r="L5639" s="16" t="s">
        <v>12295</v>
      </c>
      <c r="M5639" s="16" t="s">
        <v>12292</v>
      </c>
      <c r="N5639" s="16" t="s">
        <v>12017</v>
      </c>
      <c r="O5639" s="16" t="s">
        <v>12307</v>
      </c>
      <c r="P5639" s="16" t="s">
        <v>12298</v>
      </c>
      <c r="Q5639" s="16" t="s">
        <v>12017</v>
      </c>
    </row>
    <row r="5640" customFormat="false" ht="15" hidden="false" customHeight="false" outlineLevel="0" collapsed="false">
      <c r="A5640" s="14" t="str">
        <f aca="false">'SKU Master'!A5640</f>
        <v>15-00079</v>
      </c>
      <c r="B5640" s="14" t="str">
        <f aca="false">VLOOKUP(A5640,'SKU Master'!$A:$N,6,FALSE())</f>
        <v>Reliefwell Probiotic, 30 ct</v>
      </c>
      <c r="C5640" s="15" t="n">
        <v>3.6</v>
      </c>
      <c r="D5640" s="15" t="n">
        <v>3.1</v>
      </c>
      <c r="E5640" s="15" t="n">
        <v>2.4</v>
      </c>
      <c r="F5640" s="16" t="s">
        <v>12308</v>
      </c>
      <c r="G5640" s="16" t="s">
        <v>12017</v>
      </c>
      <c r="H5640" s="17" t="n">
        <v>5.6</v>
      </c>
      <c r="I5640" s="18" t="n">
        <f aca="false">('SKU Master'!I5640-H5640)/'SKU Master'!I5640</f>
        <v>0.532944120100083</v>
      </c>
      <c r="J5640" s="16" t="n">
        <v>4</v>
      </c>
      <c r="K5640" s="19" t="n">
        <f aca="false">J5640*C5640</f>
        <v>14.4</v>
      </c>
      <c r="L5640" s="16" t="s">
        <v>12295</v>
      </c>
      <c r="M5640" s="16" t="s">
        <v>12292</v>
      </c>
      <c r="N5640" s="16" t="s">
        <v>12017</v>
      </c>
      <c r="O5640" s="16" t="s">
        <v>12307</v>
      </c>
      <c r="P5640" s="16" t="s">
        <v>12296</v>
      </c>
      <c r="Q5640" s="16" t="s">
        <v>12021</v>
      </c>
    </row>
    <row r="5641" customFormat="false" ht="15" hidden="false" customHeight="false" outlineLevel="0" collapsed="false">
      <c r="A5641" s="14" t="str">
        <f aca="false">'SKU Master'!A5641</f>
        <v>15-00080</v>
      </c>
      <c r="B5641" s="14" t="str">
        <f aca="false">VLOOKUP(A5641,'SKU Master'!$A:$N,6,FALSE())</f>
        <v>Harborline Extra Strength Anti-Diarrheal, 30 ct</v>
      </c>
      <c r="C5641" s="15" t="n">
        <v>3.3</v>
      </c>
      <c r="D5641" s="15" t="n">
        <v>4.4</v>
      </c>
      <c r="E5641" s="15" t="n">
        <v>2.8</v>
      </c>
      <c r="F5641" s="16" t="s">
        <v>12308</v>
      </c>
      <c r="G5641" s="16" t="s">
        <v>12017</v>
      </c>
      <c r="H5641" s="17" t="n">
        <v>3.34</v>
      </c>
      <c r="I5641" s="18" t="n">
        <f aca="false">('SKU Master'!I5641-H5641)/'SKU Master'!I5641</f>
        <v>0.640473627556512</v>
      </c>
      <c r="J5641" s="16" t="n">
        <v>3</v>
      </c>
      <c r="K5641" s="19" t="n">
        <f aca="false">J5641*C5641</f>
        <v>9.9</v>
      </c>
      <c r="L5641" s="16" t="s">
        <v>12295</v>
      </c>
      <c r="M5641" s="16" t="s">
        <v>12292</v>
      </c>
      <c r="N5641" s="16" t="s">
        <v>12017</v>
      </c>
      <c r="O5641" s="16" t="s">
        <v>12307</v>
      </c>
      <c r="P5641" s="16" t="s">
        <v>12298</v>
      </c>
      <c r="Q5641" s="16" t="s">
        <v>12017</v>
      </c>
    </row>
    <row r="5642" customFormat="false" ht="15" hidden="false" customHeight="false" outlineLevel="0" collapsed="false">
      <c r="A5642" s="14" t="str">
        <f aca="false">'SKU Master'!A5642</f>
        <v>15-00081</v>
      </c>
      <c r="B5642" s="14" t="str">
        <f aca="false">VLOOKUP(A5642,'SKU Master'!$A:$N,6,FALSE())</f>
        <v>Curasol Probiotic, 30 ct</v>
      </c>
      <c r="C5642" s="15" t="n">
        <v>2.9</v>
      </c>
      <c r="D5642" s="15" t="n">
        <v>4.8</v>
      </c>
      <c r="E5642" s="15" t="n">
        <v>1.6</v>
      </c>
      <c r="F5642" s="16" t="s">
        <v>12290</v>
      </c>
      <c r="G5642" s="16" t="s">
        <v>12017</v>
      </c>
      <c r="H5642" s="17" t="n">
        <v>4.16</v>
      </c>
      <c r="I5642" s="18" t="n">
        <f aca="false">('SKU Master'!I5642-H5642)/'SKU Master'!I5642</f>
        <v>0.552206673842842</v>
      </c>
      <c r="J5642" s="16" t="n">
        <v>4</v>
      </c>
      <c r="K5642" s="19" t="n">
        <f aca="false">J5642*C5642</f>
        <v>11.6</v>
      </c>
      <c r="L5642" s="16" t="s">
        <v>12295</v>
      </c>
      <c r="M5642" s="16" t="s">
        <v>12292</v>
      </c>
      <c r="N5642" s="16" t="s">
        <v>12017</v>
      </c>
      <c r="O5642" s="16" t="s">
        <v>12307</v>
      </c>
      <c r="P5642" s="16" t="s">
        <v>12297</v>
      </c>
      <c r="Q5642" s="16" t="s">
        <v>12021</v>
      </c>
    </row>
    <row r="5643" customFormat="false" ht="15" hidden="false" customHeight="false" outlineLevel="0" collapsed="false">
      <c r="A5643" s="14" t="str">
        <f aca="false">'SKU Master'!A5643</f>
        <v>15-00082</v>
      </c>
      <c r="B5643" s="14" t="str">
        <f aca="false">VLOOKUP(A5643,'SKU Master'!$A:$N,6,FALSE())</f>
        <v>Reliefwell Probiotic, 72 ct</v>
      </c>
      <c r="C5643" s="15" t="n">
        <v>3.8</v>
      </c>
      <c r="D5643" s="15" t="n">
        <v>3.4</v>
      </c>
      <c r="E5643" s="15" t="n">
        <v>2.1</v>
      </c>
      <c r="F5643" s="16" t="s">
        <v>12308</v>
      </c>
      <c r="G5643" s="16" t="s">
        <v>12017</v>
      </c>
      <c r="H5643" s="17" t="n">
        <v>3.89</v>
      </c>
      <c r="I5643" s="18" t="n">
        <f aca="false">('SKU Master'!I5643-H5643)/'SKU Master'!I5643</f>
        <v>0.513141426783479</v>
      </c>
      <c r="J5643" s="16" t="n">
        <v>4</v>
      </c>
      <c r="K5643" s="19" t="n">
        <f aca="false">J5643*C5643</f>
        <v>15.2</v>
      </c>
      <c r="L5643" s="16" t="s">
        <v>12295</v>
      </c>
      <c r="M5643" s="16" t="s">
        <v>12292</v>
      </c>
      <c r="N5643" s="16" t="s">
        <v>12017</v>
      </c>
      <c r="O5643" s="16" t="s">
        <v>12307</v>
      </c>
      <c r="P5643" s="16" t="s">
        <v>12296</v>
      </c>
      <c r="Q5643" s="16" t="s">
        <v>12017</v>
      </c>
    </row>
    <row r="5644" customFormat="false" ht="15" hidden="false" customHeight="false" outlineLevel="0" collapsed="false">
      <c r="A5644" s="14" t="str">
        <f aca="false">'SKU Master'!A5644</f>
        <v>15-00083</v>
      </c>
      <c r="B5644" s="14" t="str">
        <f aca="false">VLOOKUP(A5644,'SKU Master'!$A:$N,6,FALSE())</f>
        <v>Curasol Extra Strength Probiotic, 72 ct</v>
      </c>
      <c r="C5644" s="15" t="n">
        <v>3.6</v>
      </c>
      <c r="D5644" s="15" t="n">
        <v>5.2</v>
      </c>
      <c r="E5644" s="15" t="n">
        <v>1.9</v>
      </c>
      <c r="F5644" s="16" t="s">
        <v>12290</v>
      </c>
      <c r="G5644" s="16" t="s">
        <v>12017</v>
      </c>
      <c r="H5644" s="17" t="n">
        <v>5.71</v>
      </c>
      <c r="I5644" s="18" t="n">
        <f aca="false">('SKU Master'!I5644-H5644)/'SKU Master'!I5644</f>
        <v>0.445092322643343</v>
      </c>
      <c r="J5644" s="16" t="n">
        <v>3</v>
      </c>
      <c r="K5644" s="19" t="n">
        <f aca="false">J5644*C5644</f>
        <v>10.8</v>
      </c>
      <c r="L5644" s="16" t="s">
        <v>12295</v>
      </c>
      <c r="M5644" s="16" t="s">
        <v>12292</v>
      </c>
      <c r="N5644" s="16" t="s">
        <v>12017</v>
      </c>
      <c r="O5644" s="16" t="s">
        <v>12307</v>
      </c>
      <c r="P5644" s="16" t="s">
        <v>12296</v>
      </c>
      <c r="Q5644" s="16" t="s">
        <v>12017</v>
      </c>
    </row>
    <row r="5645" customFormat="false" ht="15" hidden="false" customHeight="false" outlineLevel="0" collapsed="false">
      <c r="A5645" s="14" t="str">
        <f aca="false">'SKU Master'!A5645</f>
        <v>15-00084</v>
      </c>
      <c r="B5645" s="14" t="str">
        <f aca="false">VLOOKUP(A5645,'SKU Master'!$A:$N,6,FALSE())</f>
        <v>Harborline Anti-Diarrheal, 72 ct</v>
      </c>
      <c r="C5645" s="15" t="n">
        <v>3.2</v>
      </c>
      <c r="D5645" s="15" t="n">
        <v>5.1</v>
      </c>
      <c r="E5645" s="15" t="n">
        <v>2.4</v>
      </c>
      <c r="F5645" s="16" t="s">
        <v>12308</v>
      </c>
      <c r="G5645" s="16" t="s">
        <v>12017</v>
      </c>
      <c r="H5645" s="17" t="n">
        <v>3.77</v>
      </c>
      <c r="I5645" s="18" t="n">
        <f aca="false">('SKU Master'!I5645-H5645)/'SKU Master'!I5645</f>
        <v>0.575928008998875</v>
      </c>
      <c r="J5645" s="16" t="n">
        <v>2</v>
      </c>
      <c r="K5645" s="19" t="n">
        <f aca="false">J5645*C5645</f>
        <v>6.4</v>
      </c>
      <c r="L5645" s="16" t="s">
        <v>12295</v>
      </c>
      <c r="M5645" s="16" t="s">
        <v>12292</v>
      </c>
      <c r="N5645" s="16" t="s">
        <v>12017</v>
      </c>
      <c r="O5645" s="16" t="s">
        <v>12307</v>
      </c>
      <c r="P5645" s="16" t="s">
        <v>12298</v>
      </c>
      <c r="Q5645" s="16" t="s">
        <v>12017</v>
      </c>
    </row>
    <row r="5646" customFormat="false" ht="15" hidden="false" customHeight="false" outlineLevel="0" collapsed="false">
      <c r="A5646" s="14" t="str">
        <f aca="false">'SKU Master'!A5646</f>
        <v>15-00085</v>
      </c>
      <c r="B5646" s="14" t="str">
        <f aca="false">VLOOKUP(A5646,'SKU Master'!$A:$N,6,FALSE())</f>
        <v>Harborline Extra Strength Probiotic, 30 ct</v>
      </c>
      <c r="C5646" s="15" t="n">
        <v>2.8</v>
      </c>
      <c r="D5646" s="15" t="n">
        <v>3.1</v>
      </c>
      <c r="E5646" s="15" t="n">
        <v>2.7</v>
      </c>
      <c r="F5646" s="16" t="s">
        <v>12308</v>
      </c>
      <c r="G5646" s="16" t="s">
        <v>12017</v>
      </c>
      <c r="H5646" s="17" t="n">
        <v>3.61</v>
      </c>
      <c r="I5646" s="18" t="n">
        <f aca="false">('SKU Master'!I5646-H5646)/'SKU Master'!I5646</f>
        <v>0.569725864123957</v>
      </c>
      <c r="J5646" s="16" t="n">
        <v>1</v>
      </c>
      <c r="K5646" s="19" t="n">
        <f aca="false">J5646*C5646</f>
        <v>2.8</v>
      </c>
      <c r="L5646" s="16" t="s">
        <v>12291</v>
      </c>
      <c r="M5646" s="16" t="s">
        <v>12292</v>
      </c>
      <c r="N5646" s="16" t="s">
        <v>12017</v>
      </c>
      <c r="O5646" s="16" t="s">
        <v>12307</v>
      </c>
      <c r="P5646" s="16" t="s">
        <v>12294</v>
      </c>
      <c r="Q5646" s="16" t="s">
        <v>12017</v>
      </c>
    </row>
    <row r="5647" customFormat="false" ht="15" hidden="false" customHeight="false" outlineLevel="0" collapsed="false">
      <c r="A5647" s="14" t="str">
        <f aca="false">'SKU Master'!A5647</f>
        <v>15-00086</v>
      </c>
      <c r="B5647" s="14" t="str">
        <f aca="false">VLOOKUP(A5647,'SKU Master'!$A:$N,6,FALSE())</f>
        <v>Curasol Extra Strength Laxative, 30 ct</v>
      </c>
      <c r="C5647" s="15" t="n">
        <v>2.6</v>
      </c>
      <c r="D5647" s="15" t="n">
        <v>5.5</v>
      </c>
      <c r="E5647" s="15" t="n">
        <v>2.6</v>
      </c>
      <c r="F5647" s="16" t="s">
        <v>12308</v>
      </c>
      <c r="G5647" s="16" t="s">
        <v>12017</v>
      </c>
      <c r="H5647" s="17" t="n">
        <v>3.36</v>
      </c>
      <c r="I5647" s="18" t="n">
        <f aca="false">('SKU Master'!I5647-H5647)/'SKU Master'!I5647</f>
        <v>0.539094650205761</v>
      </c>
      <c r="J5647" s="16" t="n">
        <v>3</v>
      </c>
      <c r="K5647" s="19" t="n">
        <f aca="false">J5647*C5647</f>
        <v>7.8</v>
      </c>
      <c r="L5647" s="16" t="s">
        <v>12295</v>
      </c>
      <c r="M5647" s="16" t="s">
        <v>12292</v>
      </c>
      <c r="N5647" s="16" t="s">
        <v>12017</v>
      </c>
      <c r="O5647" s="16" t="s">
        <v>12307</v>
      </c>
      <c r="P5647" s="16" t="s">
        <v>12296</v>
      </c>
      <c r="Q5647" s="16" t="s">
        <v>12017</v>
      </c>
    </row>
    <row r="5648" customFormat="false" ht="15" hidden="false" customHeight="false" outlineLevel="0" collapsed="false">
      <c r="A5648" s="14" t="str">
        <f aca="false">'SKU Master'!A5648</f>
        <v>15-00087</v>
      </c>
      <c r="B5648" s="14" t="str">
        <f aca="false">VLOOKUP(A5648,'SKU Master'!$A:$N,6,FALSE())</f>
        <v>Harborline Antacid, 30 ct</v>
      </c>
      <c r="C5648" s="15" t="n">
        <v>2.4</v>
      </c>
      <c r="D5648" s="15" t="n">
        <v>4</v>
      </c>
      <c r="E5648" s="15" t="n">
        <v>2.7</v>
      </c>
      <c r="F5648" s="16" t="s">
        <v>12290</v>
      </c>
      <c r="G5648" s="16" t="s">
        <v>12017</v>
      </c>
      <c r="H5648" s="17" t="n">
        <v>4.19</v>
      </c>
      <c r="I5648" s="18" t="n">
        <f aca="false">('SKU Master'!I5648-H5648)/'SKU Master'!I5648</f>
        <v>0.647603027754416</v>
      </c>
      <c r="J5648" s="16" t="n">
        <v>1</v>
      </c>
      <c r="K5648" s="19" t="n">
        <f aca="false">J5648*C5648</f>
        <v>2.4</v>
      </c>
      <c r="L5648" s="16" t="s">
        <v>12295</v>
      </c>
      <c r="M5648" s="16" t="s">
        <v>12292</v>
      </c>
      <c r="N5648" s="16" t="s">
        <v>12017</v>
      </c>
      <c r="O5648" s="16" t="s">
        <v>12307</v>
      </c>
      <c r="P5648" s="16" t="s">
        <v>12294</v>
      </c>
      <c r="Q5648" s="16" t="s">
        <v>12017</v>
      </c>
    </row>
    <row r="5649" customFormat="false" ht="15" hidden="false" customHeight="false" outlineLevel="0" collapsed="false">
      <c r="A5649" s="14" t="str">
        <f aca="false">'SKU Master'!A5649</f>
        <v>15-00088</v>
      </c>
      <c r="B5649" s="14" t="str">
        <f aca="false">VLOOKUP(A5649,'SKU Master'!$A:$N,6,FALSE())</f>
        <v>Curasol Probiotic, 72 ct</v>
      </c>
      <c r="C5649" s="15" t="n">
        <v>3.2</v>
      </c>
      <c r="D5649" s="15" t="n">
        <v>4.4</v>
      </c>
      <c r="E5649" s="15" t="n">
        <v>2.9</v>
      </c>
      <c r="F5649" s="16" t="s">
        <v>12308</v>
      </c>
      <c r="G5649" s="16" t="s">
        <v>12017</v>
      </c>
      <c r="H5649" s="17" t="n">
        <v>5.21</v>
      </c>
      <c r="I5649" s="18" t="n">
        <f aca="false">('SKU Master'!I5649-H5649)/'SKU Master'!I5649</f>
        <v>0.558100084817642</v>
      </c>
      <c r="J5649" s="16" t="n">
        <v>2</v>
      </c>
      <c r="K5649" s="19" t="n">
        <f aca="false">J5649*C5649</f>
        <v>6.4</v>
      </c>
      <c r="L5649" s="16" t="s">
        <v>12295</v>
      </c>
      <c r="M5649" s="16" t="s">
        <v>12292</v>
      </c>
      <c r="N5649" s="16" t="s">
        <v>12017</v>
      </c>
      <c r="O5649" s="16" t="s">
        <v>12307</v>
      </c>
      <c r="P5649" s="16" t="s">
        <v>12298</v>
      </c>
      <c r="Q5649" s="16" t="s">
        <v>12017</v>
      </c>
    </row>
    <row r="5650" customFormat="false" ht="15" hidden="false" customHeight="false" outlineLevel="0" collapsed="false">
      <c r="A5650" s="14" t="str">
        <f aca="false">'SKU Master'!A5650</f>
        <v>15-00089</v>
      </c>
      <c r="B5650" s="14" t="str">
        <f aca="false">VLOOKUP(A5650,'SKU Master'!$A:$N,6,FALSE())</f>
        <v>Harborline Laxative, 72 ct</v>
      </c>
      <c r="C5650" s="15" t="n">
        <v>3.7</v>
      </c>
      <c r="D5650" s="15" t="n">
        <v>3.9</v>
      </c>
      <c r="E5650" s="15" t="n">
        <v>1.9</v>
      </c>
      <c r="F5650" s="16" t="s">
        <v>12308</v>
      </c>
      <c r="G5650" s="16" t="s">
        <v>12017</v>
      </c>
      <c r="H5650" s="17" t="n">
        <v>4.25</v>
      </c>
      <c r="I5650" s="18" t="n">
        <f aca="false">('SKU Master'!I5650-H5650)/'SKU Master'!I5650</f>
        <v>0.5658835546476</v>
      </c>
      <c r="J5650" s="16" t="n">
        <v>5</v>
      </c>
      <c r="K5650" s="19" t="n">
        <f aca="false">J5650*C5650</f>
        <v>18.5</v>
      </c>
      <c r="L5650" s="16" t="s">
        <v>12295</v>
      </c>
      <c r="M5650" s="16" t="s">
        <v>12292</v>
      </c>
      <c r="N5650" s="16" t="s">
        <v>12017</v>
      </c>
      <c r="O5650" s="16" t="s">
        <v>12307</v>
      </c>
      <c r="P5650" s="16" t="s">
        <v>12297</v>
      </c>
      <c r="Q5650" s="16" t="s">
        <v>12017</v>
      </c>
    </row>
    <row r="5651" customFormat="false" ht="15" hidden="false" customHeight="false" outlineLevel="0" collapsed="false">
      <c r="A5651" s="14" t="str">
        <f aca="false">'SKU Master'!A5651</f>
        <v>15-00090</v>
      </c>
      <c r="B5651" s="14" t="str">
        <f aca="false">VLOOKUP(A5651,'SKU Master'!$A:$N,6,FALSE())</f>
        <v>Curasol Antacid, 30 ct</v>
      </c>
      <c r="C5651" s="15" t="n">
        <v>2.7</v>
      </c>
      <c r="D5651" s="15" t="n">
        <v>4.2</v>
      </c>
      <c r="E5651" s="15" t="n">
        <v>2.9</v>
      </c>
      <c r="F5651" s="16" t="s">
        <v>12308</v>
      </c>
      <c r="G5651" s="16" t="s">
        <v>12017</v>
      </c>
      <c r="H5651" s="17" t="n">
        <v>3.56</v>
      </c>
      <c r="I5651" s="18" t="n">
        <f aca="false">('SKU Master'!I5651-H5651)/'SKU Master'!I5651</f>
        <v>0.543003851091143</v>
      </c>
      <c r="J5651" s="16" t="n">
        <v>4</v>
      </c>
      <c r="K5651" s="19" t="n">
        <f aca="false">J5651*C5651</f>
        <v>10.8</v>
      </c>
      <c r="L5651" s="16" t="s">
        <v>12295</v>
      </c>
      <c r="M5651" s="16" t="s">
        <v>12292</v>
      </c>
      <c r="N5651" s="16" t="s">
        <v>12017</v>
      </c>
      <c r="O5651" s="16" t="s">
        <v>12307</v>
      </c>
      <c r="P5651" s="16" t="s">
        <v>12297</v>
      </c>
      <c r="Q5651" s="16" t="s">
        <v>12017</v>
      </c>
    </row>
    <row r="5652" customFormat="false" ht="15" hidden="false" customHeight="false" outlineLevel="0" collapsed="false">
      <c r="A5652" s="14" t="str">
        <f aca="false">'SKU Master'!A5652</f>
        <v>15-00091</v>
      </c>
      <c r="B5652" s="14" t="str">
        <f aca="false">VLOOKUP(A5652,'SKU Master'!$A:$N,6,FALSE())</f>
        <v>Harborline Extra Strength Laxative, 30 ct</v>
      </c>
      <c r="C5652" s="15" t="n">
        <v>3.1</v>
      </c>
      <c r="D5652" s="15" t="n">
        <v>4.9</v>
      </c>
      <c r="E5652" s="15" t="n">
        <v>1.6</v>
      </c>
      <c r="F5652" s="16" t="s">
        <v>12308</v>
      </c>
      <c r="G5652" s="16" t="s">
        <v>12017</v>
      </c>
      <c r="H5652" s="17" t="n">
        <v>3.85</v>
      </c>
      <c r="I5652" s="18" t="n">
        <f aca="false">('SKU Master'!I5652-H5652)/'SKU Master'!I5652</f>
        <v>0.541120381406436</v>
      </c>
      <c r="J5652" s="16" t="n">
        <v>4</v>
      </c>
      <c r="K5652" s="19" t="n">
        <f aca="false">J5652*C5652</f>
        <v>12.4</v>
      </c>
      <c r="L5652" s="16" t="s">
        <v>12295</v>
      </c>
      <c r="M5652" s="16" t="s">
        <v>12292</v>
      </c>
      <c r="N5652" s="16" t="s">
        <v>12017</v>
      </c>
      <c r="O5652" s="16" t="s">
        <v>12307</v>
      </c>
      <c r="P5652" s="16" t="s">
        <v>12297</v>
      </c>
      <c r="Q5652" s="16" t="s">
        <v>12017</v>
      </c>
    </row>
    <row r="5653" customFormat="false" ht="15" hidden="false" customHeight="false" outlineLevel="0" collapsed="false">
      <c r="A5653" s="14" t="str">
        <f aca="false">'SKU Master'!A5653</f>
        <v>15-00092</v>
      </c>
      <c r="B5653" s="14" t="str">
        <f aca="false">VLOOKUP(A5653,'SKU Master'!$A:$N,6,FALSE())</f>
        <v>Curasol Laxative, 30 ct</v>
      </c>
      <c r="C5653" s="15" t="n">
        <v>3.4</v>
      </c>
      <c r="D5653" s="15" t="n">
        <v>5.6</v>
      </c>
      <c r="E5653" s="15" t="n">
        <v>2.8</v>
      </c>
      <c r="F5653" s="16" t="s">
        <v>12308</v>
      </c>
      <c r="G5653" s="16" t="s">
        <v>12017</v>
      </c>
      <c r="H5653" s="17" t="n">
        <v>7.27</v>
      </c>
      <c r="I5653" s="18" t="n">
        <f aca="false">('SKU Master'!I5653-H5653)/'SKU Master'!I5653</f>
        <v>0.431587177482408</v>
      </c>
      <c r="J5653" s="16" t="n">
        <v>2</v>
      </c>
      <c r="K5653" s="19" t="n">
        <f aca="false">J5653*C5653</f>
        <v>6.8</v>
      </c>
      <c r="L5653" s="16" t="s">
        <v>12295</v>
      </c>
      <c r="M5653" s="16" t="s">
        <v>12292</v>
      </c>
      <c r="N5653" s="16" t="s">
        <v>12017</v>
      </c>
      <c r="O5653" s="16" t="s">
        <v>12307</v>
      </c>
      <c r="P5653" s="16" t="s">
        <v>12296</v>
      </c>
      <c r="Q5653" s="16" t="s">
        <v>12017</v>
      </c>
    </row>
    <row r="5654" customFormat="false" ht="15" hidden="false" customHeight="false" outlineLevel="0" collapsed="false">
      <c r="A5654" s="14" t="str">
        <f aca="false">'SKU Master'!A5654</f>
        <v>15-00093</v>
      </c>
      <c r="B5654" s="14" t="str">
        <f aca="false">VLOOKUP(A5654,'SKU Master'!$A:$N,6,FALSE())</f>
        <v>Curasol Extra Strength Probiotic, 30 ct</v>
      </c>
      <c r="C5654" s="15" t="n">
        <v>2.9</v>
      </c>
      <c r="D5654" s="15" t="n">
        <v>5.5</v>
      </c>
      <c r="E5654" s="15" t="n">
        <v>2.6</v>
      </c>
      <c r="F5654" s="16" t="s">
        <v>12308</v>
      </c>
      <c r="G5654" s="16" t="s">
        <v>12017</v>
      </c>
      <c r="H5654" s="17" t="n">
        <v>3.51</v>
      </c>
      <c r="I5654" s="18" t="n">
        <f aca="false">('SKU Master'!I5654-H5654)/'SKU Master'!I5654</f>
        <v>0.555133079847909</v>
      </c>
      <c r="J5654" s="16" t="n">
        <v>2</v>
      </c>
      <c r="K5654" s="19" t="n">
        <f aca="false">J5654*C5654</f>
        <v>5.8</v>
      </c>
      <c r="L5654" s="16" t="s">
        <v>12295</v>
      </c>
      <c r="M5654" s="16" t="s">
        <v>12292</v>
      </c>
      <c r="N5654" s="16" t="s">
        <v>12017</v>
      </c>
      <c r="O5654" s="16" t="s">
        <v>12307</v>
      </c>
      <c r="P5654" s="16" t="s">
        <v>12298</v>
      </c>
      <c r="Q5654" s="16" t="s">
        <v>12017</v>
      </c>
    </row>
    <row r="5655" customFormat="false" ht="15" hidden="false" customHeight="false" outlineLevel="0" collapsed="false">
      <c r="A5655" s="14" t="str">
        <f aca="false">'SKU Master'!A5655</f>
        <v>15-00094</v>
      </c>
      <c r="B5655" s="14" t="str">
        <f aca="false">VLOOKUP(A5655,'SKU Master'!$A:$N,6,FALSE())</f>
        <v>Harborline Extra Strength Antacid, 30 ct</v>
      </c>
      <c r="C5655" s="15" t="n">
        <v>3.5</v>
      </c>
      <c r="D5655" s="15" t="n">
        <v>5.7</v>
      </c>
      <c r="E5655" s="15" t="n">
        <v>1.8</v>
      </c>
      <c r="F5655" s="16" t="s">
        <v>12290</v>
      </c>
      <c r="G5655" s="16" t="s">
        <v>12017</v>
      </c>
      <c r="H5655" s="17" t="n">
        <v>2.22</v>
      </c>
      <c r="I5655" s="18" t="n">
        <f aca="false">('SKU Master'!I5655-H5655)/'SKU Master'!I5655</f>
        <v>0.673048600883653</v>
      </c>
      <c r="J5655" s="16" t="n">
        <v>3</v>
      </c>
      <c r="K5655" s="19" t="n">
        <f aca="false">J5655*C5655</f>
        <v>10.5</v>
      </c>
      <c r="L5655" s="16" t="s">
        <v>12299</v>
      </c>
      <c r="M5655" s="16" t="s">
        <v>12292</v>
      </c>
      <c r="N5655" s="16" t="s">
        <v>12017</v>
      </c>
      <c r="O5655" s="16" t="s">
        <v>12307</v>
      </c>
      <c r="P5655" s="16" t="s">
        <v>12296</v>
      </c>
      <c r="Q5655" s="16" t="s">
        <v>12017</v>
      </c>
    </row>
    <row r="5656" customFormat="false" ht="15" hidden="false" customHeight="false" outlineLevel="0" collapsed="false">
      <c r="A5656" s="14" t="str">
        <f aca="false">'SKU Master'!A5656</f>
        <v>15-00095</v>
      </c>
      <c r="B5656" s="14" t="str">
        <f aca="false">VLOOKUP(A5656,'SKU Master'!$A:$N,6,FALSE())</f>
        <v>Curasol Extra Strength Laxative, 72 ct</v>
      </c>
      <c r="C5656" s="15" t="n">
        <v>3.1</v>
      </c>
      <c r="D5656" s="15" t="n">
        <v>5.7</v>
      </c>
      <c r="E5656" s="15" t="n">
        <v>1.8</v>
      </c>
      <c r="F5656" s="16" t="s">
        <v>12290</v>
      </c>
      <c r="G5656" s="16" t="s">
        <v>12017</v>
      </c>
      <c r="H5656" s="17" t="n">
        <v>4.77</v>
      </c>
      <c r="I5656" s="18" t="n">
        <f aca="false">('SKU Master'!I5656-H5656)/'SKU Master'!I5656</f>
        <v>0.581211589113257</v>
      </c>
      <c r="J5656" s="16" t="n">
        <v>1</v>
      </c>
      <c r="K5656" s="19" t="n">
        <f aca="false">J5656*C5656</f>
        <v>3.1</v>
      </c>
      <c r="L5656" s="16" t="s">
        <v>12291</v>
      </c>
      <c r="M5656" s="16" t="s">
        <v>12292</v>
      </c>
      <c r="N5656" s="16" t="s">
        <v>12017</v>
      </c>
      <c r="O5656" s="16" t="s">
        <v>12307</v>
      </c>
      <c r="P5656" s="16" t="s">
        <v>12294</v>
      </c>
      <c r="Q5656" s="16" t="s">
        <v>12017</v>
      </c>
    </row>
    <row r="5657" customFormat="false" ht="15" hidden="false" customHeight="false" outlineLevel="0" collapsed="false">
      <c r="A5657" s="14" t="str">
        <f aca="false">'SKU Master'!A5657</f>
        <v>15-00096</v>
      </c>
      <c r="B5657" s="14" t="str">
        <f aca="false">VLOOKUP(A5657,'SKU Master'!$A:$N,6,FALSE())</f>
        <v>Harborline Laxative, 30 ct</v>
      </c>
      <c r="C5657" s="15" t="n">
        <v>2.7</v>
      </c>
      <c r="D5657" s="15" t="n">
        <v>4.9</v>
      </c>
      <c r="E5657" s="15" t="n">
        <v>1.8</v>
      </c>
      <c r="F5657" s="16" t="s">
        <v>12308</v>
      </c>
      <c r="G5657" s="16" t="s">
        <v>12017</v>
      </c>
      <c r="H5657" s="17" t="n">
        <v>2.62</v>
      </c>
      <c r="I5657" s="18" t="n">
        <f aca="false">('SKU Master'!I5657-H5657)/'SKU Master'!I5657</f>
        <v>0.663671373555841</v>
      </c>
      <c r="J5657" s="16" t="n">
        <v>1</v>
      </c>
      <c r="K5657" s="19" t="n">
        <f aca="false">J5657*C5657</f>
        <v>2.7</v>
      </c>
      <c r="L5657" s="16" t="s">
        <v>12291</v>
      </c>
      <c r="M5657" s="16" t="s">
        <v>12292</v>
      </c>
      <c r="N5657" s="16" t="s">
        <v>12017</v>
      </c>
      <c r="O5657" s="16" t="s">
        <v>12307</v>
      </c>
      <c r="P5657" s="16" t="s">
        <v>12294</v>
      </c>
      <c r="Q5657" s="16" t="s">
        <v>12017</v>
      </c>
    </row>
    <row r="5658" customFormat="false" ht="15" hidden="false" customHeight="false" outlineLevel="0" collapsed="false">
      <c r="A5658" s="14" t="str">
        <f aca="false">'SKU Master'!A5658</f>
        <v>15-00097</v>
      </c>
      <c r="B5658" s="14" t="str">
        <f aca="false">VLOOKUP(A5658,'SKU Master'!$A:$N,6,FALSE())</f>
        <v>Harborline Antacid, 72 ct</v>
      </c>
      <c r="C5658" s="15" t="n">
        <v>3.8</v>
      </c>
      <c r="D5658" s="15" t="n">
        <v>4.1</v>
      </c>
      <c r="E5658" s="15" t="n">
        <v>1.6</v>
      </c>
      <c r="F5658" s="16" t="s">
        <v>12308</v>
      </c>
      <c r="G5658" s="16" t="s">
        <v>12017</v>
      </c>
      <c r="H5658" s="17" t="n">
        <v>4.03</v>
      </c>
      <c r="I5658" s="18" t="n">
        <f aca="false">('SKU Master'!I5658-H5658)/'SKU Master'!I5658</f>
        <v>0.588355464759959</v>
      </c>
      <c r="J5658" s="16" t="n">
        <v>5</v>
      </c>
      <c r="K5658" s="19" t="n">
        <f aca="false">J5658*C5658</f>
        <v>19</v>
      </c>
      <c r="L5658" s="16" t="s">
        <v>12295</v>
      </c>
      <c r="M5658" s="16" t="s">
        <v>12292</v>
      </c>
      <c r="N5658" s="16" t="s">
        <v>12017</v>
      </c>
      <c r="O5658" s="16" t="s">
        <v>12307</v>
      </c>
      <c r="P5658" s="16" t="s">
        <v>12297</v>
      </c>
      <c r="Q5658" s="16" t="s">
        <v>12017</v>
      </c>
    </row>
    <row r="5659" customFormat="false" ht="15" hidden="false" customHeight="false" outlineLevel="0" collapsed="false">
      <c r="A5659" s="14" t="str">
        <f aca="false">'SKU Master'!A5659</f>
        <v>15-00098</v>
      </c>
      <c r="B5659" s="14" t="str">
        <f aca="false">VLOOKUP(A5659,'SKU Master'!$A:$N,6,FALSE())</f>
        <v>Reliefwell Extra Strength Probiotic, 72 ct</v>
      </c>
      <c r="C5659" s="15" t="n">
        <v>2.2</v>
      </c>
      <c r="D5659" s="15" t="n">
        <v>3.2</v>
      </c>
      <c r="E5659" s="15" t="n">
        <v>2.6</v>
      </c>
      <c r="F5659" s="16" t="s">
        <v>12290</v>
      </c>
      <c r="G5659" s="16" t="s">
        <v>12017</v>
      </c>
      <c r="H5659" s="17" t="n">
        <v>2.95</v>
      </c>
      <c r="I5659" s="18" t="n">
        <f aca="false">('SKU Master'!I5659-H5659)/'SKU Master'!I5659</f>
        <v>0.565537555228277</v>
      </c>
      <c r="J5659" s="16" t="n">
        <v>3</v>
      </c>
      <c r="K5659" s="19" t="n">
        <f aca="false">J5659*C5659</f>
        <v>6.6</v>
      </c>
      <c r="L5659" s="16" t="s">
        <v>12295</v>
      </c>
      <c r="M5659" s="16" t="s">
        <v>12292</v>
      </c>
      <c r="N5659" s="16" t="s">
        <v>12017</v>
      </c>
      <c r="O5659" s="16" t="s">
        <v>12307</v>
      </c>
      <c r="P5659" s="16" t="s">
        <v>12296</v>
      </c>
      <c r="Q5659" s="16" t="s">
        <v>12017</v>
      </c>
    </row>
    <row r="5660" customFormat="false" ht="15" hidden="false" customHeight="false" outlineLevel="0" collapsed="false">
      <c r="A5660" s="14" t="str">
        <f aca="false">'SKU Master'!A5660</f>
        <v>15-00099</v>
      </c>
      <c r="B5660" s="14" t="str">
        <f aca="false">VLOOKUP(A5660,'SKU Master'!$A:$N,6,FALSE())</f>
        <v>Reliefwell Extra Strength Laxative, 72 ct</v>
      </c>
      <c r="C5660" s="15" t="n">
        <v>2.9</v>
      </c>
      <c r="D5660" s="15" t="n">
        <v>4.9</v>
      </c>
      <c r="E5660" s="15" t="n">
        <v>2.6</v>
      </c>
      <c r="F5660" s="16" t="s">
        <v>12290</v>
      </c>
      <c r="G5660" s="16" t="s">
        <v>12017</v>
      </c>
      <c r="H5660" s="17" t="n">
        <v>5.8</v>
      </c>
      <c r="I5660" s="18" t="n">
        <f aca="false">('SKU Master'!I5660-H5660)/'SKU Master'!I5660</f>
        <v>0.490781387181738</v>
      </c>
      <c r="J5660" s="16" t="n">
        <v>2</v>
      </c>
      <c r="K5660" s="19" t="n">
        <f aca="false">J5660*C5660</f>
        <v>5.8</v>
      </c>
      <c r="L5660" s="16" t="s">
        <v>12295</v>
      </c>
      <c r="M5660" s="16" t="s">
        <v>12292</v>
      </c>
      <c r="N5660" s="16" t="s">
        <v>12017</v>
      </c>
      <c r="O5660" s="16" t="s">
        <v>12307</v>
      </c>
      <c r="P5660" s="16" t="s">
        <v>12298</v>
      </c>
      <c r="Q5660" s="16" t="s">
        <v>12017</v>
      </c>
    </row>
    <row r="5661" customFormat="false" ht="15" hidden="false" customHeight="false" outlineLevel="0" collapsed="false">
      <c r="A5661" s="14" t="str">
        <f aca="false">'SKU Master'!A5661</f>
        <v>15-00100</v>
      </c>
      <c r="B5661" s="14" t="str">
        <f aca="false">VLOOKUP(A5661,'SKU Master'!$A:$N,6,FALSE())</f>
        <v>Curasol Anti-Diarrheal, 72 ct</v>
      </c>
      <c r="C5661" s="15" t="n">
        <v>3.4</v>
      </c>
      <c r="D5661" s="15" t="n">
        <v>4.2</v>
      </c>
      <c r="E5661" s="15" t="n">
        <v>2.6</v>
      </c>
      <c r="F5661" s="16" t="s">
        <v>12308</v>
      </c>
      <c r="G5661" s="16" t="s">
        <v>12017</v>
      </c>
      <c r="H5661" s="17" t="n">
        <v>3.36</v>
      </c>
      <c r="I5661" s="18" t="n">
        <f aca="false">('SKU Master'!I5661-H5661)/'SKU Master'!I5661</f>
        <v>0.539094650205761</v>
      </c>
      <c r="J5661" s="16" t="n">
        <v>3</v>
      </c>
      <c r="K5661" s="19" t="n">
        <f aca="false">J5661*C5661</f>
        <v>10.2</v>
      </c>
      <c r="L5661" s="16" t="s">
        <v>12295</v>
      </c>
      <c r="M5661" s="16" t="s">
        <v>12292</v>
      </c>
      <c r="N5661" s="16" t="s">
        <v>12017</v>
      </c>
      <c r="O5661" s="16" t="s">
        <v>12307</v>
      </c>
      <c r="P5661" s="16" t="s">
        <v>12296</v>
      </c>
      <c r="Q5661" s="16" t="s">
        <v>12017</v>
      </c>
    </row>
    <row r="5662" customFormat="false" ht="15" hidden="false" customHeight="false" outlineLevel="0" collapsed="false">
      <c r="A5662" s="14" t="str">
        <f aca="false">'SKU Master'!A5662</f>
        <v>15-00101</v>
      </c>
      <c r="B5662" s="14" t="str">
        <f aca="false">VLOOKUP(A5662,'SKU Master'!$A:$N,6,FALSE())</f>
        <v>Reliefwell Antacid, 30 ct</v>
      </c>
      <c r="C5662" s="15" t="n">
        <v>2.5</v>
      </c>
      <c r="D5662" s="15" t="n">
        <v>3.9</v>
      </c>
      <c r="E5662" s="15" t="n">
        <v>2.2</v>
      </c>
      <c r="F5662" s="16" t="s">
        <v>12308</v>
      </c>
      <c r="G5662" s="16" t="s">
        <v>12017</v>
      </c>
      <c r="H5662" s="17" t="n">
        <v>3.17</v>
      </c>
      <c r="I5662" s="18" t="n">
        <f aca="false">('SKU Master'!I5662-H5662)/'SKU Master'!I5662</f>
        <v>0.565157750342936</v>
      </c>
      <c r="J5662" s="16" t="n">
        <v>1</v>
      </c>
      <c r="K5662" s="19" t="n">
        <f aca="false">J5662*C5662</f>
        <v>2.5</v>
      </c>
      <c r="L5662" s="16" t="s">
        <v>12295</v>
      </c>
      <c r="M5662" s="16" t="s">
        <v>12292</v>
      </c>
      <c r="N5662" s="16" t="s">
        <v>12017</v>
      </c>
      <c r="O5662" s="16" t="s">
        <v>12307</v>
      </c>
      <c r="P5662" s="16" t="s">
        <v>12294</v>
      </c>
      <c r="Q5662" s="16" t="s">
        <v>12017</v>
      </c>
    </row>
    <row r="5663" customFormat="false" ht="15" hidden="false" customHeight="false" outlineLevel="0" collapsed="false">
      <c r="A5663" s="14" t="str">
        <f aca="false">'SKU Master'!A5663</f>
        <v>15-00102</v>
      </c>
      <c r="B5663" s="14" t="str">
        <f aca="false">VLOOKUP(A5663,'SKU Master'!$A:$N,6,FALSE())</f>
        <v>Reliefwell Kids Vitamin C, 90 ct</v>
      </c>
      <c r="C5663" s="15" t="n">
        <v>2.4</v>
      </c>
      <c r="D5663" s="15" t="n">
        <v>5.6</v>
      </c>
      <c r="E5663" s="15" t="n">
        <v>1.9</v>
      </c>
      <c r="F5663" s="16" t="s">
        <v>12290</v>
      </c>
      <c r="G5663" s="16" t="s">
        <v>12017</v>
      </c>
      <c r="H5663" s="17" t="n">
        <v>4.81</v>
      </c>
      <c r="I5663" s="18" t="n">
        <f aca="false">('SKU Master'!I5663-H5663)/'SKU Master'!I5663</f>
        <v>0.426698450536353</v>
      </c>
      <c r="J5663" s="16" t="n">
        <v>3</v>
      </c>
      <c r="K5663" s="19" t="n">
        <f aca="false">J5663*C5663</f>
        <v>7.2</v>
      </c>
      <c r="L5663" s="16" t="s">
        <v>12295</v>
      </c>
      <c r="M5663" s="16" t="s">
        <v>12292</v>
      </c>
      <c r="N5663" s="16" t="s">
        <v>12017</v>
      </c>
      <c r="O5663" s="16" t="s">
        <v>12307</v>
      </c>
      <c r="P5663" s="16" t="s">
        <v>12298</v>
      </c>
      <c r="Q5663" s="16" t="s">
        <v>12017</v>
      </c>
    </row>
    <row r="5664" customFormat="false" ht="15" hidden="false" customHeight="false" outlineLevel="0" collapsed="false">
      <c r="A5664" s="14" t="str">
        <f aca="false">'SKU Master'!A5664</f>
        <v>15-00103</v>
      </c>
      <c r="B5664" s="14" t="str">
        <f aca="false">VLOOKUP(A5664,'SKU Master'!$A:$N,6,FALSE())</f>
        <v>Harborline Kids Calcium, 60 ct</v>
      </c>
      <c r="C5664" s="15" t="n">
        <v>3.6</v>
      </c>
      <c r="D5664" s="15" t="n">
        <v>3.2</v>
      </c>
      <c r="E5664" s="15" t="n">
        <v>1.8</v>
      </c>
      <c r="F5664" s="16" t="s">
        <v>12290</v>
      </c>
      <c r="G5664" s="16" t="s">
        <v>12017</v>
      </c>
      <c r="H5664" s="17" t="n">
        <v>5.48</v>
      </c>
      <c r="I5664" s="18" t="n">
        <f aca="false">('SKU Master'!I5664-H5664)/'SKU Master'!I5664</f>
        <v>0.62947937795808</v>
      </c>
      <c r="J5664" s="16" t="n">
        <v>5</v>
      </c>
      <c r="K5664" s="19" t="n">
        <f aca="false">J5664*C5664</f>
        <v>18</v>
      </c>
      <c r="L5664" s="16" t="s">
        <v>12295</v>
      </c>
      <c r="M5664" s="16" t="s">
        <v>12292</v>
      </c>
      <c r="N5664" s="16" t="s">
        <v>12017</v>
      </c>
      <c r="O5664" s="16" t="s">
        <v>12307</v>
      </c>
      <c r="P5664" s="16" t="s">
        <v>12296</v>
      </c>
      <c r="Q5664" s="16" t="s">
        <v>12017</v>
      </c>
    </row>
    <row r="5665" customFormat="false" ht="15" hidden="false" customHeight="false" outlineLevel="0" collapsed="false">
      <c r="A5665" s="14" t="str">
        <f aca="false">'SKU Master'!A5665</f>
        <v>15-00104</v>
      </c>
      <c r="B5665" s="14" t="str">
        <f aca="false">VLOOKUP(A5665,'SKU Master'!$A:$N,6,FALSE())</f>
        <v>Reliefwell Adult Multivitamin, 90 ct</v>
      </c>
      <c r="C5665" s="15" t="n">
        <v>2.1</v>
      </c>
      <c r="D5665" s="15" t="n">
        <v>5.4</v>
      </c>
      <c r="E5665" s="15" t="n">
        <v>2.3</v>
      </c>
      <c r="F5665" s="16" t="s">
        <v>12290</v>
      </c>
      <c r="G5665" s="16" t="s">
        <v>12017</v>
      </c>
      <c r="H5665" s="17" t="n">
        <v>7.82</v>
      </c>
      <c r="I5665" s="18" t="n">
        <f aca="false">('SKU Master'!I5665-H5665)/'SKU Master'!I5665</f>
        <v>0.452764170748775</v>
      </c>
      <c r="J5665" s="16" t="n">
        <v>7</v>
      </c>
      <c r="K5665" s="19" t="n">
        <f aca="false">J5665*C5665</f>
        <v>14.7</v>
      </c>
      <c r="L5665" s="16" t="s">
        <v>12295</v>
      </c>
      <c r="M5665" s="16" t="s">
        <v>12292</v>
      </c>
      <c r="N5665" s="16" t="s">
        <v>12017</v>
      </c>
      <c r="O5665" s="16" t="s">
        <v>12307</v>
      </c>
      <c r="P5665" s="16" t="s">
        <v>12297</v>
      </c>
      <c r="Q5665" s="16" t="s">
        <v>12017</v>
      </c>
    </row>
    <row r="5666" customFormat="false" ht="15" hidden="false" customHeight="false" outlineLevel="0" collapsed="false">
      <c r="A5666" s="14" t="str">
        <f aca="false">'SKU Master'!A5666</f>
        <v>15-00105</v>
      </c>
      <c r="B5666" s="14" t="str">
        <f aca="false">VLOOKUP(A5666,'SKU Master'!$A:$N,6,FALSE())</f>
        <v>Harborline Kids Vitamin D, 90 ct</v>
      </c>
      <c r="C5666" s="15" t="n">
        <v>3.7</v>
      </c>
      <c r="D5666" s="15" t="n">
        <v>4.6</v>
      </c>
      <c r="E5666" s="15" t="n">
        <v>2.6</v>
      </c>
      <c r="F5666" s="16" t="s">
        <v>12308</v>
      </c>
      <c r="G5666" s="16" t="s">
        <v>12017</v>
      </c>
      <c r="H5666" s="17" t="n">
        <v>6.9</v>
      </c>
      <c r="I5666" s="18" t="n">
        <f aca="false">('SKU Master'!I5666-H5666)/'SKU Master'!I5666</f>
        <v>0.568480300187617</v>
      </c>
      <c r="J5666" s="16" t="n">
        <v>2</v>
      </c>
      <c r="K5666" s="19" t="n">
        <f aca="false">J5666*C5666</f>
        <v>7.4</v>
      </c>
      <c r="L5666" s="16" t="s">
        <v>12295</v>
      </c>
      <c r="M5666" s="16" t="s">
        <v>12292</v>
      </c>
      <c r="N5666" s="16" t="s">
        <v>12017</v>
      </c>
      <c r="O5666" s="16" t="s">
        <v>12307</v>
      </c>
      <c r="P5666" s="16" t="s">
        <v>12294</v>
      </c>
      <c r="Q5666" s="16" t="s">
        <v>12017</v>
      </c>
    </row>
    <row r="5667" customFormat="false" ht="15" hidden="false" customHeight="false" outlineLevel="0" collapsed="false">
      <c r="A5667" s="14" t="str">
        <f aca="false">'SKU Master'!A5667</f>
        <v>15-00106</v>
      </c>
      <c r="B5667" s="14" t="str">
        <f aca="false">VLOOKUP(A5667,'SKU Master'!$A:$N,6,FALSE())</f>
        <v>Reliefwell Gummy Vitamin D, 60 ct</v>
      </c>
      <c r="C5667" s="15" t="n">
        <v>2.7</v>
      </c>
      <c r="D5667" s="15" t="n">
        <v>3</v>
      </c>
      <c r="E5667" s="15" t="n">
        <v>2.1</v>
      </c>
      <c r="F5667" s="16" t="s">
        <v>12308</v>
      </c>
      <c r="G5667" s="16" t="s">
        <v>12017</v>
      </c>
      <c r="H5667" s="17" t="n">
        <v>7.55</v>
      </c>
      <c r="I5667" s="18" t="n">
        <f aca="false">('SKU Master'!I5667-H5667)/'SKU Master'!I5667</f>
        <v>0.506213211249183</v>
      </c>
      <c r="J5667" s="16" t="n">
        <v>4</v>
      </c>
      <c r="K5667" s="19" t="n">
        <f aca="false">J5667*C5667</f>
        <v>10.8</v>
      </c>
      <c r="L5667" s="16" t="s">
        <v>12295</v>
      </c>
      <c r="M5667" s="16" t="s">
        <v>12292</v>
      </c>
      <c r="N5667" s="16" t="s">
        <v>12017</v>
      </c>
      <c r="O5667" s="16" t="s">
        <v>12307</v>
      </c>
      <c r="P5667" s="16" t="s">
        <v>12296</v>
      </c>
      <c r="Q5667" s="16" t="s">
        <v>12017</v>
      </c>
    </row>
    <row r="5668" customFormat="false" ht="15" hidden="false" customHeight="false" outlineLevel="0" collapsed="false">
      <c r="A5668" s="14" t="str">
        <f aca="false">'SKU Master'!A5668</f>
        <v>15-00107</v>
      </c>
      <c r="B5668" s="14" t="str">
        <f aca="false">VLOOKUP(A5668,'SKU Master'!$A:$N,6,FALSE())</f>
        <v>Reliefwell Adult Multivitamin, 60 ct</v>
      </c>
      <c r="C5668" s="15" t="n">
        <v>3.5</v>
      </c>
      <c r="D5668" s="15" t="n">
        <v>4.1</v>
      </c>
      <c r="E5668" s="15" t="n">
        <v>2.5</v>
      </c>
      <c r="F5668" s="16" t="s">
        <v>12290</v>
      </c>
      <c r="G5668" s="16" t="s">
        <v>12017</v>
      </c>
      <c r="H5668" s="17" t="n">
        <v>5.94</v>
      </c>
      <c r="I5668" s="18" t="n">
        <f aca="false">('SKU Master'!I5668-H5668)/'SKU Master'!I5668</f>
        <v>0.454545454545455</v>
      </c>
      <c r="J5668" s="16" t="n">
        <v>3</v>
      </c>
      <c r="K5668" s="19" t="n">
        <f aca="false">J5668*C5668</f>
        <v>10.5</v>
      </c>
      <c r="L5668" s="16" t="s">
        <v>12295</v>
      </c>
      <c r="M5668" s="16" t="s">
        <v>12292</v>
      </c>
      <c r="N5668" s="16" t="s">
        <v>12017</v>
      </c>
      <c r="O5668" s="16" t="s">
        <v>12307</v>
      </c>
      <c r="P5668" s="16" t="s">
        <v>12298</v>
      </c>
      <c r="Q5668" s="16" t="s">
        <v>12017</v>
      </c>
    </row>
    <row r="5669" customFormat="false" ht="15" hidden="false" customHeight="false" outlineLevel="0" collapsed="false">
      <c r="A5669" s="14" t="str">
        <f aca="false">'SKU Master'!A5669</f>
        <v>15-00108</v>
      </c>
      <c r="B5669" s="14" t="str">
        <f aca="false">VLOOKUP(A5669,'SKU Master'!$A:$N,6,FALSE())</f>
        <v>Curasol Kids Multivitamin, 90 ct</v>
      </c>
      <c r="C5669" s="15" t="n">
        <v>3.4</v>
      </c>
      <c r="D5669" s="15" t="n">
        <v>4.5</v>
      </c>
      <c r="E5669" s="15" t="n">
        <v>2</v>
      </c>
      <c r="F5669" s="16" t="s">
        <v>12290</v>
      </c>
      <c r="G5669" s="16" t="s">
        <v>12017</v>
      </c>
      <c r="H5669" s="17" t="n">
        <v>5.12</v>
      </c>
      <c r="I5669" s="18" t="n">
        <f aca="false">('SKU Master'!I5669-H5669)/'SKU Master'!I5669</f>
        <v>0.599687255668491</v>
      </c>
      <c r="J5669" s="16" t="n">
        <v>6</v>
      </c>
      <c r="K5669" s="19" t="n">
        <f aca="false">J5669*C5669</f>
        <v>20.4</v>
      </c>
      <c r="L5669" s="16" t="s">
        <v>12295</v>
      </c>
      <c r="M5669" s="16" t="s">
        <v>12292</v>
      </c>
      <c r="N5669" s="16" t="s">
        <v>12017</v>
      </c>
      <c r="O5669" s="16" t="s">
        <v>12307</v>
      </c>
      <c r="P5669" s="16" t="s">
        <v>12297</v>
      </c>
      <c r="Q5669" s="16" t="s">
        <v>12017</v>
      </c>
    </row>
    <row r="5670" customFormat="false" ht="15" hidden="false" customHeight="false" outlineLevel="0" collapsed="false">
      <c r="A5670" s="14" t="str">
        <f aca="false">'SKU Master'!A5670</f>
        <v>15-00109</v>
      </c>
      <c r="B5670" s="14" t="str">
        <f aca="false">VLOOKUP(A5670,'SKU Master'!$A:$N,6,FALSE())</f>
        <v>Reliefwell Kids Calcium, 90 ct</v>
      </c>
      <c r="C5670" s="15" t="n">
        <v>2.6</v>
      </c>
      <c r="D5670" s="15" t="n">
        <v>3.5</v>
      </c>
      <c r="E5670" s="15" t="n">
        <v>2.9</v>
      </c>
      <c r="F5670" s="16" t="s">
        <v>12308</v>
      </c>
      <c r="G5670" s="16" t="s">
        <v>12017</v>
      </c>
      <c r="H5670" s="17" t="n">
        <v>3.47</v>
      </c>
      <c r="I5670" s="18" t="n">
        <f aca="false">('SKU Master'!I5670-H5670)/'SKU Master'!I5670</f>
        <v>0.591283863368669</v>
      </c>
      <c r="J5670" s="16" t="n">
        <v>6</v>
      </c>
      <c r="K5670" s="19" t="n">
        <f aca="false">J5670*C5670</f>
        <v>15.6</v>
      </c>
      <c r="L5670" s="16" t="s">
        <v>12295</v>
      </c>
      <c r="M5670" s="16" t="s">
        <v>12292</v>
      </c>
      <c r="N5670" s="16" t="s">
        <v>12017</v>
      </c>
      <c r="O5670" s="16" t="s">
        <v>12307</v>
      </c>
      <c r="P5670" s="16" t="s">
        <v>12296</v>
      </c>
      <c r="Q5670" s="16" t="s">
        <v>12017</v>
      </c>
    </row>
    <row r="5671" customFormat="false" ht="15" hidden="false" customHeight="false" outlineLevel="0" collapsed="false">
      <c r="A5671" s="14" t="str">
        <f aca="false">'SKU Master'!A5671</f>
        <v>15-00110</v>
      </c>
      <c r="B5671" s="14" t="str">
        <f aca="false">VLOOKUP(A5671,'SKU Master'!$A:$N,6,FALSE())</f>
        <v>Harborline Kids Fish Oil, 90 ct</v>
      </c>
      <c r="C5671" s="15" t="n">
        <v>2.7</v>
      </c>
      <c r="D5671" s="15" t="n">
        <v>3.3</v>
      </c>
      <c r="E5671" s="15" t="n">
        <v>2</v>
      </c>
      <c r="F5671" s="16" t="s">
        <v>12290</v>
      </c>
      <c r="G5671" s="16" t="s">
        <v>12017</v>
      </c>
      <c r="H5671" s="17" t="n">
        <v>6.41</v>
      </c>
      <c r="I5671" s="18" t="n">
        <f aca="false">('SKU Master'!I5671-H5671)/'SKU Master'!I5671</f>
        <v>0.535170413343002</v>
      </c>
      <c r="J5671" s="16" t="n">
        <v>5</v>
      </c>
      <c r="K5671" s="19" t="n">
        <f aca="false">J5671*C5671</f>
        <v>13.5</v>
      </c>
      <c r="L5671" s="16" t="s">
        <v>12295</v>
      </c>
      <c r="M5671" s="16" t="s">
        <v>12292</v>
      </c>
      <c r="N5671" s="16" t="s">
        <v>12017</v>
      </c>
      <c r="O5671" s="16" t="s">
        <v>12307</v>
      </c>
      <c r="P5671" s="16" t="s">
        <v>12296</v>
      </c>
      <c r="Q5671" s="16" t="s">
        <v>12021</v>
      </c>
    </row>
    <row r="5672" customFormat="false" ht="15" hidden="false" customHeight="false" outlineLevel="0" collapsed="false">
      <c r="A5672" s="14" t="str">
        <f aca="false">'SKU Master'!A5672</f>
        <v>15-00111</v>
      </c>
      <c r="B5672" s="14" t="str">
        <f aca="false">VLOOKUP(A5672,'SKU Master'!$A:$N,6,FALSE())</f>
        <v>Reliefwell Gummy Calcium, 90 ct</v>
      </c>
      <c r="C5672" s="15" t="n">
        <v>3.8</v>
      </c>
      <c r="D5672" s="15" t="n">
        <v>5.7</v>
      </c>
      <c r="E5672" s="15" t="n">
        <v>2.1</v>
      </c>
      <c r="F5672" s="16" t="s">
        <v>12308</v>
      </c>
      <c r="G5672" s="16" t="s">
        <v>12017</v>
      </c>
      <c r="H5672" s="17" t="n">
        <v>7.83</v>
      </c>
      <c r="I5672" s="18" t="n">
        <f aca="false">('SKU Master'!I5672-H5672)/'SKU Master'!I5672</f>
        <v>0.474143720617864</v>
      </c>
      <c r="J5672" s="16" t="n">
        <v>4</v>
      </c>
      <c r="K5672" s="19" t="n">
        <f aca="false">J5672*C5672</f>
        <v>15.2</v>
      </c>
      <c r="L5672" s="16" t="s">
        <v>12295</v>
      </c>
      <c r="M5672" s="16" t="s">
        <v>12292</v>
      </c>
      <c r="N5672" s="16" t="s">
        <v>12017</v>
      </c>
      <c r="O5672" s="16" t="s">
        <v>12307</v>
      </c>
      <c r="P5672" s="16" t="s">
        <v>12296</v>
      </c>
      <c r="Q5672" s="16" t="s">
        <v>12017</v>
      </c>
    </row>
    <row r="5673" customFormat="false" ht="15" hidden="false" customHeight="false" outlineLevel="0" collapsed="false">
      <c r="A5673" s="14" t="str">
        <f aca="false">'SKU Master'!A5673</f>
        <v>15-00112</v>
      </c>
      <c r="B5673" s="14" t="str">
        <f aca="false">VLOOKUP(A5673,'SKU Master'!$A:$N,6,FALSE())</f>
        <v>Harborline Adult Calcium, 60 ct</v>
      </c>
      <c r="C5673" s="15" t="n">
        <v>2.6</v>
      </c>
      <c r="D5673" s="15" t="n">
        <v>5.6</v>
      </c>
      <c r="E5673" s="15" t="n">
        <v>1.5</v>
      </c>
      <c r="F5673" s="16" t="s">
        <v>12308</v>
      </c>
      <c r="G5673" s="16" t="s">
        <v>12017</v>
      </c>
      <c r="H5673" s="17" t="n">
        <v>5.42</v>
      </c>
      <c r="I5673" s="18" t="n">
        <f aca="false">('SKU Master'!I5673-H5673)/'SKU Master'!I5673</f>
        <v>0.478344562078922</v>
      </c>
      <c r="J5673" s="16" t="n">
        <v>6</v>
      </c>
      <c r="K5673" s="19" t="n">
        <f aca="false">J5673*C5673</f>
        <v>15.6</v>
      </c>
      <c r="L5673" s="16" t="s">
        <v>12295</v>
      </c>
      <c r="M5673" s="16" t="s">
        <v>12292</v>
      </c>
      <c r="N5673" s="16" t="s">
        <v>12017</v>
      </c>
      <c r="O5673" s="16" t="s">
        <v>12307</v>
      </c>
      <c r="P5673" s="16" t="s">
        <v>12297</v>
      </c>
      <c r="Q5673" s="16" t="s">
        <v>12017</v>
      </c>
    </row>
    <row r="5674" customFormat="false" ht="15" hidden="false" customHeight="false" outlineLevel="0" collapsed="false">
      <c r="A5674" s="14" t="str">
        <f aca="false">'SKU Master'!A5674</f>
        <v>15-00113</v>
      </c>
      <c r="B5674" s="14" t="str">
        <f aca="false">VLOOKUP(A5674,'SKU Master'!$A:$N,6,FALSE())</f>
        <v>Reliefwell Gummy Vitamin D, 90 ct</v>
      </c>
      <c r="C5674" s="15" t="n">
        <v>3</v>
      </c>
      <c r="D5674" s="15" t="n">
        <v>5.9</v>
      </c>
      <c r="E5674" s="15" t="n">
        <v>2.3</v>
      </c>
      <c r="F5674" s="16" t="s">
        <v>12290</v>
      </c>
      <c r="G5674" s="16" t="s">
        <v>12017</v>
      </c>
      <c r="H5674" s="17" t="n">
        <v>8.2</v>
      </c>
      <c r="I5674" s="18" t="n">
        <f aca="false">('SKU Master'!I5674-H5674)/'SKU Master'!I5674</f>
        <v>0.426172148355493</v>
      </c>
      <c r="J5674" s="16" t="n">
        <v>6</v>
      </c>
      <c r="K5674" s="19" t="n">
        <f aca="false">J5674*C5674</f>
        <v>18</v>
      </c>
      <c r="L5674" s="16" t="s">
        <v>12299</v>
      </c>
      <c r="M5674" s="16" t="s">
        <v>12292</v>
      </c>
      <c r="N5674" s="16" t="s">
        <v>12017</v>
      </c>
      <c r="O5674" s="16" t="s">
        <v>12307</v>
      </c>
      <c r="P5674" s="16" t="s">
        <v>12297</v>
      </c>
      <c r="Q5674" s="16" t="s">
        <v>12017</v>
      </c>
    </row>
    <row r="5675" customFormat="false" ht="15" hidden="false" customHeight="false" outlineLevel="0" collapsed="false">
      <c r="A5675" s="14" t="str">
        <f aca="false">'SKU Master'!A5675</f>
        <v>15-00114</v>
      </c>
      <c r="B5675" s="14" t="str">
        <f aca="false">VLOOKUP(A5675,'SKU Master'!$A:$N,6,FALSE())</f>
        <v>Reliefwell Gummy Multivitamin, 60 ct</v>
      </c>
      <c r="C5675" s="15" t="n">
        <v>3.1</v>
      </c>
      <c r="D5675" s="15" t="n">
        <v>4.8</v>
      </c>
      <c r="E5675" s="15" t="n">
        <v>1.8</v>
      </c>
      <c r="F5675" s="16" t="s">
        <v>12308</v>
      </c>
      <c r="G5675" s="16" t="s">
        <v>12017</v>
      </c>
      <c r="H5675" s="17" t="n">
        <v>6.58</v>
      </c>
      <c r="I5675" s="18" t="n">
        <f aca="false">('SKU Master'!I5675-H5675)/'SKU Master'!I5675</f>
        <v>0.441899915182358</v>
      </c>
      <c r="J5675" s="16" t="n">
        <v>3</v>
      </c>
      <c r="K5675" s="19" t="n">
        <f aca="false">J5675*C5675</f>
        <v>9.3</v>
      </c>
      <c r="L5675" s="16" t="s">
        <v>12295</v>
      </c>
      <c r="M5675" s="16" t="s">
        <v>12292</v>
      </c>
      <c r="N5675" s="16" t="s">
        <v>12017</v>
      </c>
      <c r="O5675" s="16" t="s">
        <v>12307</v>
      </c>
      <c r="P5675" s="16" t="s">
        <v>12298</v>
      </c>
      <c r="Q5675" s="16" t="s">
        <v>12017</v>
      </c>
    </row>
    <row r="5676" customFormat="false" ht="15" hidden="false" customHeight="false" outlineLevel="0" collapsed="false">
      <c r="A5676" s="14" t="str">
        <f aca="false">'SKU Master'!A5676</f>
        <v>15-00115</v>
      </c>
      <c r="B5676" s="14" t="str">
        <f aca="false">VLOOKUP(A5676,'SKU Master'!$A:$N,6,FALSE())</f>
        <v>Curasol Kids Fish Oil, 90 ct</v>
      </c>
      <c r="C5676" s="15" t="n">
        <v>3.3</v>
      </c>
      <c r="D5676" s="15" t="n">
        <v>3.4</v>
      </c>
      <c r="E5676" s="15" t="n">
        <v>2.2</v>
      </c>
      <c r="F5676" s="16" t="s">
        <v>12290</v>
      </c>
      <c r="G5676" s="16" t="s">
        <v>12017</v>
      </c>
      <c r="H5676" s="17" t="n">
        <v>5.05</v>
      </c>
      <c r="I5676" s="18" t="n">
        <f aca="false">('SKU Master'!I5676-H5676)/'SKU Master'!I5676</f>
        <v>0.484167517875383</v>
      </c>
      <c r="J5676" s="16" t="n">
        <v>1</v>
      </c>
      <c r="K5676" s="19" t="n">
        <f aca="false">J5676*C5676</f>
        <v>3.3</v>
      </c>
      <c r="L5676" s="16" t="s">
        <v>12291</v>
      </c>
      <c r="M5676" s="16" t="s">
        <v>12292</v>
      </c>
      <c r="N5676" s="16" t="s">
        <v>12017</v>
      </c>
      <c r="O5676" s="16" t="s">
        <v>12307</v>
      </c>
      <c r="P5676" s="16" t="s">
        <v>12294</v>
      </c>
      <c r="Q5676" s="16" t="s">
        <v>12021</v>
      </c>
    </row>
    <row r="5677" customFormat="false" ht="15" hidden="false" customHeight="false" outlineLevel="0" collapsed="false">
      <c r="A5677" s="14" t="str">
        <f aca="false">'SKU Master'!A5677</f>
        <v>15-00116</v>
      </c>
      <c r="B5677" s="14" t="str">
        <f aca="false">VLOOKUP(A5677,'SKU Master'!$A:$N,6,FALSE())</f>
        <v>Curasol Gummy Multivitamin, 90 ct</v>
      </c>
      <c r="C5677" s="15" t="n">
        <v>2.8</v>
      </c>
      <c r="D5677" s="15" t="n">
        <v>3.1</v>
      </c>
      <c r="E5677" s="15" t="n">
        <v>2.9</v>
      </c>
      <c r="F5677" s="16" t="s">
        <v>12308</v>
      </c>
      <c r="G5677" s="16" t="s">
        <v>12017</v>
      </c>
      <c r="H5677" s="17" t="n">
        <v>5.41</v>
      </c>
      <c r="I5677" s="18" t="n">
        <f aca="false">('SKU Master'!I5677-H5677)/'SKU Master'!I5677</f>
        <v>0.484270734032412</v>
      </c>
      <c r="J5677" s="16" t="n">
        <v>7</v>
      </c>
      <c r="K5677" s="19" t="n">
        <f aca="false">J5677*C5677</f>
        <v>19.6</v>
      </c>
      <c r="L5677" s="16" t="s">
        <v>12295</v>
      </c>
      <c r="M5677" s="16" t="s">
        <v>12292</v>
      </c>
      <c r="N5677" s="16" t="s">
        <v>12017</v>
      </c>
      <c r="O5677" s="16" t="s">
        <v>12307</v>
      </c>
      <c r="P5677" s="16" t="s">
        <v>12297</v>
      </c>
      <c r="Q5677" s="16" t="s">
        <v>12017</v>
      </c>
    </row>
    <row r="5678" customFormat="false" ht="15" hidden="false" customHeight="false" outlineLevel="0" collapsed="false">
      <c r="A5678" s="14" t="str">
        <f aca="false">'SKU Master'!A5678</f>
        <v>15-00117</v>
      </c>
      <c r="B5678" s="14" t="str">
        <f aca="false">VLOOKUP(A5678,'SKU Master'!$A:$N,6,FALSE())</f>
        <v>Harborline Adult Vitamin C, 90 ct</v>
      </c>
      <c r="C5678" s="15" t="n">
        <v>2.2</v>
      </c>
      <c r="D5678" s="15" t="n">
        <v>5.3</v>
      </c>
      <c r="E5678" s="15" t="n">
        <v>1.8</v>
      </c>
      <c r="F5678" s="16" t="s">
        <v>12308</v>
      </c>
      <c r="G5678" s="16" t="s">
        <v>12017</v>
      </c>
      <c r="H5678" s="17" t="n">
        <v>5.21</v>
      </c>
      <c r="I5678" s="18" t="n">
        <f aca="false">('SKU Master'!I5678-H5678)/'SKU Master'!I5678</f>
        <v>0.650100738750839</v>
      </c>
      <c r="J5678" s="16" t="n">
        <v>4</v>
      </c>
      <c r="K5678" s="19" t="n">
        <f aca="false">J5678*C5678</f>
        <v>8.8</v>
      </c>
      <c r="L5678" s="16" t="s">
        <v>12295</v>
      </c>
      <c r="M5678" s="16" t="s">
        <v>12292</v>
      </c>
      <c r="N5678" s="16" t="s">
        <v>12017</v>
      </c>
      <c r="O5678" s="16" t="s">
        <v>12307</v>
      </c>
      <c r="P5678" s="16" t="s">
        <v>12296</v>
      </c>
      <c r="Q5678" s="16" t="s">
        <v>12017</v>
      </c>
    </row>
    <row r="5679" customFormat="false" ht="15" hidden="false" customHeight="false" outlineLevel="0" collapsed="false">
      <c r="A5679" s="14" t="str">
        <f aca="false">'SKU Master'!A5679</f>
        <v>15-00118</v>
      </c>
      <c r="B5679" s="14" t="str">
        <f aca="false">VLOOKUP(A5679,'SKU Master'!$A:$N,6,FALSE())</f>
        <v>Curasol Gummy Vitamin D, 90 ct</v>
      </c>
      <c r="C5679" s="15" t="n">
        <v>3</v>
      </c>
      <c r="D5679" s="15" t="n">
        <v>3.3</v>
      </c>
      <c r="E5679" s="15" t="n">
        <v>2.4</v>
      </c>
      <c r="F5679" s="16" t="s">
        <v>12308</v>
      </c>
      <c r="G5679" s="16" t="s">
        <v>12017</v>
      </c>
      <c r="H5679" s="17" t="n">
        <v>5.97</v>
      </c>
      <c r="I5679" s="18" t="n">
        <f aca="false">('SKU Master'!I5679-H5679)/'SKU Master'!I5679</f>
        <v>0.596348884381339</v>
      </c>
      <c r="J5679" s="16" t="n">
        <v>7</v>
      </c>
      <c r="K5679" s="19" t="n">
        <f aca="false">J5679*C5679</f>
        <v>21</v>
      </c>
      <c r="L5679" s="16" t="s">
        <v>12295</v>
      </c>
      <c r="M5679" s="16" t="s">
        <v>12292</v>
      </c>
      <c r="N5679" s="16" t="s">
        <v>12017</v>
      </c>
      <c r="O5679" s="16" t="s">
        <v>12307</v>
      </c>
      <c r="P5679" s="16" t="s">
        <v>12297</v>
      </c>
      <c r="Q5679" s="16" t="s">
        <v>12017</v>
      </c>
    </row>
    <row r="5680" customFormat="false" ht="15" hidden="false" customHeight="false" outlineLevel="0" collapsed="false">
      <c r="A5680" s="14" t="str">
        <f aca="false">'SKU Master'!A5680</f>
        <v>15-00119</v>
      </c>
      <c r="B5680" s="14" t="str">
        <f aca="false">VLOOKUP(A5680,'SKU Master'!$A:$N,6,FALSE())</f>
        <v>Curasol Kids Vitamin D, 60 ct</v>
      </c>
      <c r="C5680" s="15" t="n">
        <v>3.1</v>
      </c>
      <c r="D5680" s="15" t="n">
        <v>3.3</v>
      </c>
      <c r="E5680" s="15" t="n">
        <v>1.6</v>
      </c>
      <c r="F5680" s="16" t="s">
        <v>12308</v>
      </c>
      <c r="G5680" s="16" t="s">
        <v>12017</v>
      </c>
      <c r="H5680" s="17" t="n">
        <v>5.24</v>
      </c>
      <c r="I5680" s="18" t="n">
        <f aca="false">('SKU Master'!I5680-H5680)/'SKU Master'!I5680</f>
        <v>0.4419595314164</v>
      </c>
      <c r="J5680" s="16" t="n">
        <v>1</v>
      </c>
      <c r="K5680" s="19" t="n">
        <f aca="false">J5680*C5680</f>
        <v>3.1</v>
      </c>
      <c r="L5680" s="16" t="s">
        <v>12291</v>
      </c>
      <c r="M5680" s="16" t="s">
        <v>12292</v>
      </c>
      <c r="N5680" s="16" t="s">
        <v>12017</v>
      </c>
      <c r="O5680" s="16" t="s">
        <v>12307</v>
      </c>
      <c r="P5680" s="16" t="s">
        <v>12294</v>
      </c>
      <c r="Q5680" s="16" t="s">
        <v>12017</v>
      </c>
    </row>
    <row r="5681" customFormat="false" ht="15" hidden="false" customHeight="false" outlineLevel="0" collapsed="false">
      <c r="A5681" s="14" t="str">
        <f aca="false">'SKU Master'!A5681</f>
        <v>15-00120</v>
      </c>
      <c r="B5681" s="14" t="str">
        <f aca="false">VLOOKUP(A5681,'SKU Master'!$A:$N,6,FALSE())</f>
        <v>Harborline Gummy Fish Oil, 90 ct</v>
      </c>
      <c r="C5681" s="15" t="n">
        <v>2</v>
      </c>
      <c r="D5681" s="15" t="n">
        <v>4</v>
      </c>
      <c r="E5681" s="15" t="n">
        <v>1.6</v>
      </c>
      <c r="F5681" s="16" t="s">
        <v>12290</v>
      </c>
      <c r="G5681" s="16" t="s">
        <v>12017</v>
      </c>
      <c r="H5681" s="17" t="n">
        <v>4</v>
      </c>
      <c r="I5681" s="18" t="n">
        <f aca="false">('SKU Master'!I5681-H5681)/'SKU Master'!I5681</f>
        <v>0.555061179087875</v>
      </c>
      <c r="J5681" s="16" t="n">
        <v>4</v>
      </c>
      <c r="K5681" s="19" t="n">
        <f aca="false">J5681*C5681</f>
        <v>8</v>
      </c>
      <c r="L5681" s="16" t="s">
        <v>12295</v>
      </c>
      <c r="M5681" s="16" t="s">
        <v>12292</v>
      </c>
      <c r="N5681" s="16" t="s">
        <v>12017</v>
      </c>
      <c r="O5681" s="16" t="s">
        <v>12307</v>
      </c>
      <c r="P5681" s="16" t="s">
        <v>12296</v>
      </c>
      <c r="Q5681" s="16" t="s">
        <v>12017</v>
      </c>
    </row>
    <row r="5682" customFormat="false" ht="15" hidden="false" customHeight="false" outlineLevel="0" collapsed="false">
      <c r="A5682" s="14" t="str">
        <f aca="false">'SKU Master'!A5682</f>
        <v>15-00121</v>
      </c>
      <c r="B5682" s="14" t="str">
        <f aca="false">VLOOKUP(A5682,'SKU Master'!$A:$N,6,FALSE())</f>
        <v>Curasol Adult Multivitamin, 90 ct</v>
      </c>
      <c r="C5682" s="15" t="n">
        <v>2.3</v>
      </c>
      <c r="D5682" s="15" t="n">
        <v>4.7</v>
      </c>
      <c r="E5682" s="15" t="n">
        <v>2.8</v>
      </c>
      <c r="F5682" s="16" t="s">
        <v>12308</v>
      </c>
      <c r="G5682" s="16" t="s">
        <v>12017</v>
      </c>
      <c r="H5682" s="17" t="n">
        <v>7.97</v>
      </c>
      <c r="I5682" s="18" t="n">
        <f aca="false">('SKU Master'!I5682-H5682)/'SKU Master'!I5682</f>
        <v>0.464741437206179</v>
      </c>
      <c r="J5682" s="16" t="n">
        <v>2</v>
      </c>
      <c r="K5682" s="19" t="n">
        <f aca="false">J5682*C5682</f>
        <v>4.6</v>
      </c>
      <c r="L5682" s="16" t="s">
        <v>12295</v>
      </c>
      <c r="M5682" s="16" t="s">
        <v>12292</v>
      </c>
      <c r="N5682" s="16" t="s">
        <v>12017</v>
      </c>
      <c r="O5682" s="16" t="s">
        <v>12307</v>
      </c>
      <c r="P5682" s="16" t="s">
        <v>12298</v>
      </c>
      <c r="Q5682" s="16" t="s">
        <v>12017</v>
      </c>
    </row>
    <row r="5683" customFormat="false" ht="15" hidden="false" customHeight="false" outlineLevel="0" collapsed="false">
      <c r="A5683" s="14" t="str">
        <f aca="false">'SKU Master'!A5683</f>
        <v>15-00122</v>
      </c>
      <c r="B5683" s="14" t="str">
        <f aca="false">VLOOKUP(A5683,'SKU Master'!$A:$N,6,FALSE())</f>
        <v>Harborline Gummy Vitamin C, 60 ct</v>
      </c>
      <c r="C5683" s="15" t="n">
        <v>2.3</v>
      </c>
      <c r="D5683" s="15" t="n">
        <v>3.7</v>
      </c>
      <c r="E5683" s="15" t="n">
        <v>2.2</v>
      </c>
      <c r="F5683" s="16" t="s">
        <v>12290</v>
      </c>
      <c r="G5683" s="16" t="s">
        <v>12017</v>
      </c>
      <c r="H5683" s="17" t="n">
        <v>6.42</v>
      </c>
      <c r="I5683" s="18" t="n">
        <f aca="false">('SKU Master'!I5683-H5683)/'SKU Master'!I5683</f>
        <v>0.553856845031272</v>
      </c>
      <c r="J5683" s="16" t="n">
        <v>3</v>
      </c>
      <c r="K5683" s="19" t="n">
        <f aca="false">J5683*C5683</f>
        <v>6.9</v>
      </c>
      <c r="L5683" s="16" t="s">
        <v>12295</v>
      </c>
      <c r="M5683" s="16" t="s">
        <v>12292</v>
      </c>
      <c r="N5683" s="16" t="s">
        <v>12017</v>
      </c>
      <c r="O5683" s="16" t="s">
        <v>12307</v>
      </c>
      <c r="P5683" s="16" t="s">
        <v>12298</v>
      </c>
      <c r="Q5683" s="16" t="s">
        <v>12017</v>
      </c>
    </row>
    <row r="5684" customFormat="false" ht="15" hidden="false" customHeight="false" outlineLevel="0" collapsed="false">
      <c r="A5684" s="14" t="str">
        <f aca="false">'SKU Master'!A5684</f>
        <v>15-00123</v>
      </c>
      <c r="B5684" s="14" t="str">
        <f aca="false">VLOOKUP(A5684,'SKU Master'!$A:$N,6,FALSE())</f>
        <v>Reliefwell Gummy Multivitamin, 90 ct</v>
      </c>
      <c r="C5684" s="15" t="n">
        <v>3.6</v>
      </c>
      <c r="D5684" s="15" t="n">
        <v>3.7</v>
      </c>
      <c r="E5684" s="15" t="n">
        <v>2.3</v>
      </c>
      <c r="F5684" s="16" t="s">
        <v>12308</v>
      </c>
      <c r="G5684" s="16" t="s">
        <v>12017</v>
      </c>
      <c r="H5684" s="17" t="n">
        <v>5.97</v>
      </c>
      <c r="I5684" s="18" t="n">
        <f aca="false">('SKU Master'!I5684-H5684)/'SKU Master'!I5684</f>
        <v>0.451790633608816</v>
      </c>
      <c r="J5684" s="16" t="n">
        <v>5</v>
      </c>
      <c r="K5684" s="19" t="n">
        <f aca="false">J5684*C5684</f>
        <v>18</v>
      </c>
      <c r="L5684" s="16" t="s">
        <v>12295</v>
      </c>
      <c r="M5684" s="16" t="s">
        <v>12292</v>
      </c>
      <c r="N5684" s="16" t="s">
        <v>12017</v>
      </c>
      <c r="O5684" s="16" t="s">
        <v>12307</v>
      </c>
      <c r="P5684" s="16" t="s">
        <v>12296</v>
      </c>
      <c r="Q5684" s="16" t="s">
        <v>12017</v>
      </c>
    </row>
    <row r="5685" customFormat="false" ht="15" hidden="false" customHeight="false" outlineLevel="0" collapsed="false">
      <c r="A5685" s="14" t="str">
        <f aca="false">'SKU Master'!A5685</f>
        <v>15-00124</v>
      </c>
      <c r="B5685" s="14" t="str">
        <f aca="false">VLOOKUP(A5685,'SKU Master'!$A:$N,6,FALSE())</f>
        <v>Curasol Kids Vitamin C, 90 ct</v>
      </c>
      <c r="C5685" s="15" t="n">
        <v>3.6</v>
      </c>
      <c r="D5685" s="15" t="n">
        <v>5.3</v>
      </c>
      <c r="E5685" s="15" t="n">
        <v>1.8</v>
      </c>
      <c r="F5685" s="16" t="s">
        <v>12308</v>
      </c>
      <c r="G5685" s="16" t="s">
        <v>12017</v>
      </c>
      <c r="H5685" s="17" t="n">
        <v>7.01</v>
      </c>
      <c r="I5685" s="18" t="n">
        <f aca="false">('SKU Master'!I5685-H5685)/'SKU Master'!I5685</f>
        <v>0.460354118552733</v>
      </c>
      <c r="J5685" s="16" t="n">
        <v>3</v>
      </c>
      <c r="K5685" s="19" t="n">
        <f aca="false">J5685*C5685</f>
        <v>10.8</v>
      </c>
      <c r="L5685" s="16" t="s">
        <v>12295</v>
      </c>
      <c r="M5685" s="16" t="s">
        <v>12292</v>
      </c>
      <c r="N5685" s="16" t="s">
        <v>12017</v>
      </c>
      <c r="O5685" s="16" t="s">
        <v>12307</v>
      </c>
      <c r="P5685" s="16" t="s">
        <v>12298</v>
      </c>
      <c r="Q5685" s="16" t="s">
        <v>12017</v>
      </c>
    </row>
    <row r="5686" customFormat="false" ht="15" hidden="false" customHeight="false" outlineLevel="0" collapsed="false">
      <c r="A5686" s="14" t="str">
        <f aca="false">'SKU Master'!A5686</f>
        <v>15-00125</v>
      </c>
      <c r="B5686" s="14" t="str">
        <f aca="false">VLOOKUP(A5686,'SKU Master'!$A:$N,6,FALSE())</f>
        <v>Curasol Adult Calcium, 90 ct</v>
      </c>
      <c r="C5686" s="15" t="n">
        <v>3.8</v>
      </c>
      <c r="D5686" s="15" t="n">
        <v>3.8</v>
      </c>
      <c r="E5686" s="15" t="n">
        <v>2.6</v>
      </c>
      <c r="F5686" s="16" t="s">
        <v>12308</v>
      </c>
      <c r="G5686" s="16" t="s">
        <v>12017</v>
      </c>
      <c r="H5686" s="17" t="n">
        <v>3.97</v>
      </c>
      <c r="I5686" s="18" t="n">
        <f aca="false">('SKU Master'!I5686-H5686)/'SKU Master'!I5686</f>
        <v>0.572658772874058</v>
      </c>
      <c r="J5686" s="16" t="n">
        <v>4</v>
      </c>
      <c r="K5686" s="19" t="n">
        <f aca="false">J5686*C5686</f>
        <v>15.2</v>
      </c>
      <c r="L5686" s="16" t="s">
        <v>12295</v>
      </c>
      <c r="M5686" s="16" t="s">
        <v>12292</v>
      </c>
      <c r="N5686" s="16" t="s">
        <v>12017</v>
      </c>
      <c r="O5686" s="16" t="s">
        <v>12307</v>
      </c>
      <c r="P5686" s="16" t="s">
        <v>12296</v>
      </c>
      <c r="Q5686" s="16" t="s">
        <v>12017</v>
      </c>
    </row>
    <row r="5687" customFormat="false" ht="15" hidden="false" customHeight="false" outlineLevel="0" collapsed="false">
      <c r="A5687" s="14" t="str">
        <f aca="false">'SKU Master'!A5687</f>
        <v>15-00126</v>
      </c>
      <c r="B5687" s="14" t="str">
        <f aca="false">VLOOKUP(A5687,'SKU Master'!$A:$N,6,FALSE())</f>
        <v>Harborline Kids Calcium, 90 ct</v>
      </c>
      <c r="C5687" s="15" t="n">
        <v>3.5</v>
      </c>
      <c r="D5687" s="15" t="n">
        <v>4.9</v>
      </c>
      <c r="E5687" s="15" t="n">
        <v>2</v>
      </c>
      <c r="F5687" s="16" t="s">
        <v>12290</v>
      </c>
      <c r="G5687" s="16" t="s">
        <v>12017</v>
      </c>
      <c r="H5687" s="17" t="n">
        <v>4.61</v>
      </c>
      <c r="I5687" s="18" t="n">
        <f aca="false">('SKU Master'!I5687-H5687)/'SKU Master'!I5687</f>
        <v>0.639562157935887</v>
      </c>
      <c r="J5687" s="16" t="n">
        <v>2</v>
      </c>
      <c r="K5687" s="19" t="n">
        <f aca="false">J5687*C5687</f>
        <v>7</v>
      </c>
      <c r="L5687" s="16" t="s">
        <v>12291</v>
      </c>
      <c r="M5687" s="16" t="s">
        <v>12292</v>
      </c>
      <c r="N5687" s="16" t="s">
        <v>12017</v>
      </c>
      <c r="O5687" s="16" t="s">
        <v>12307</v>
      </c>
      <c r="P5687" s="16" t="s">
        <v>12294</v>
      </c>
      <c r="Q5687" s="16" t="s">
        <v>12017</v>
      </c>
    </row>
    <row r="5688" customFormat="false" ht="15" hidden="false" customHeight="false" outlineLevel="0" collapsed="false">
      <c r="A5688" s="14" t="str">
        <f aca="false">'SKU Master'!A5688</f>
        <v>15-00127</v>
      </c>
      <c r="B5688" s="14" t="str">
        <f aca="false">VLOOKUP(A5688,'SKU Master'!$A:$N,6,FALSE())</f>
        <v>Reliefwell Kids Vitamin D, 60 ct</v>
      </c>
      <c r="C5688" s="15" t="n">
        <v>4</v>
      </c>
      <c r="D5688" s="15" t="n">
        <v>5.4</v>
      </c>
      <c r="E5688" s="15" t="n">
        <v>2.5</v>
      </c>
      <c r="F5688" s="16" t="s">
        <v>12308</v>
      </c>
      <c r="G5688" s="16" t="s">
        <v>12017</v>
      </c>
      <c r="H5688" s="17" t="n">
        <v>4.13</v>
      </c>
      <c r="I5688" s="18" t="n">
        <f aca="false">('SKU Master'!I5688-H5688)/'SKU Master'!I5688</f>
        <v>0.598639455782313</v>
      </c>
      <c r="J5688" s="16" t="n">
        <v>2</v>
      </c>
      <c r="K5688" s="19" t="n">
        <f aca="false">J5688*C5688</f>
        <v>8</v>
      </c>
      <c r="L5688" s="16" t="s">
        <v>12295</v>
      </c>
      <c r="M5688" s="16" t="s">
        <v>12292</v>
      </c>
      <c r="N5688" s="16" t="s">
        <v>12017</v>
      </c>
      <c r="O5688" s="16" t="s">
        <v>12307</v>
      </c>
      <c r="P5688" s="16" t="s">
        <v>12298</v>
      </c>
      <c r="Q5688" s="16" t="s">
        <v>12017</v>
      </c>
    </row>
    <row r="5689" customFormat="false" ht="15" hidden="false" customHeight="false" outlineLevel="0" collapsed="false">
      <c r="A5689" s="14" t="str">
        <f aca="false">'SKU Master'!A5689</f>
        <v>15-00128</v>
      </c>
      <c r="B5689" s="14" t="str">
        <f aca="false">VLOOKUP(A5689,'SKU Master'!$A:$N,6,FALSE())</f>
        <v>Reliefwell Gummy Calcium, 60 ct</v>
      </c>
      <c r="C5689" s="15" t="n">
        <v>3.5</v>
      </c>
      <c r="D5689" s="15" t="n">
        <v>6</v>
      </c>
      <c r="E5689" s="15" t="n">
        <v>2.5</v>
      </c>
      <c r="F5689" s="16" t="s">
        <v>12308</v>
      </c>
      <c r="G5689" s="16" t="s">
        <v>12017</v>
      </c>
      <c r="H5689" s="17" t="n">
        <v>7.55</v>
      </c>
      <c r="I5689" s="18" t="n">
        <f aca="false">('SKU Master'!I5689-H5689)/'SKU Master'!I5689</f>
        <v>0.496330887258172</v>
      </c>
      <c r="J5689" s="16" t="n">
        <v>5</v>
      </c>
      <c r="K5689" s="19" t="n">
        <f aca="false">J5689*C5689</f>
        <v>17.5</v>
      </c>
      <c r="L5689" s="16" t="s">
        <v>12295</v>
      </c>
      <c r="M5689" s="16" t="s">
        <v>12292</v>
      </c>
      <c r="N5689" s="16" t="s">
        <v>12017</v>
      </c>
      <c r="O5689" s="16" t="s">
        <v>12307</v>
      </c>
      <c r="P5689" s="16" t="s">
        <v>12296</v>
      </c>
      <c r="Q5689" s="16" t="s">
        <v>12017</v>
      </c>
    </row>
    <row r="5690" customFormat="false" ht="15" hidden="false" customHeight="false" outlineLevel="0" collapsed="false">
      <c r="A5690" s="14" t="str">
        <f aca="false">'SKU Master'!A5690</f>
        <v>15-00129</v>
      </c>
      <c r="B5690" s="14" t="str">
        <f aca="false">VLOOKUP(A5690,'SKU Master'!$A:$N,6,FALSE())</f>
        <v>Reliefwell Adult Calcium, 90 ct</v>
      </c>
      <c r="C5690" s="15" t="n">
        <v>2</v>
      </c>
      <c r="D5690" s="15" t="n">
        <v>3</v>
      </c>
      <c r="E5690" s="15" t="n">
        <v>1.9</v>
      </c>
      <c r="F5690" s="16" t="s">
        <v>12308</v>
      </c>
      <c r="G5690" s="16" t="s">
        <v>12017</v>
      </c>
      <c r="H5690" s="17" t="n">
        <v>7.15</v>
      </c>
      <c r="I5690" s="18" t="n">
        <f aca="false">('SKU Master'!I5690-H5690)/'SKU Master'!I5690</f>
        <v>0.523015343562375</v>
      </c>
      <c r="J5690" s="16" t="n">
        <v>7</v>
      </c>
      <c r="K5690" s="19" t="n">
        <f aca="false">J5690*C5690</f>
        <v>14</v>
      </c>
      <c r="L5690" s="16" t="s">
        <v>12295</v>
      </c>
      <c r="M5690" s="16" t="s">
        <v>12292</v>
      </c>
      <c r="N5690" s="16" t="s">
        <v>12017</v>
      </c>
      <c r="O5690" s="16" t="s">
        <v>12307</v>
      </c>
      <c r="P5690" s="16" t="s">
        <v>12297</v>
      </c>
      <c r="Q5690" s="16" t="s">
        <v>12017</v>
      </c>
    </row>
    <row r="5691" customFormat="false" ht="15" hidden="false" customHeight="false" outlineLevel="0" collapsed="false">
      <c r="A5691" s="14" t="str">
        <f aca="false">'SKU Master'!A5691</f>
        <v>15-00130</v>
      </c>
      <c r="B5691" s="14" t="str">
        <f aca="false">VLOOKUP(A5691,'SKU Master'!$A:$N,6,FALSE())</f>
        <v>Harborline Gummy Multivitamin, 90 ct</v>
      </c>
      <c r="C5691" s="15" t="n">
        <v>3.8</v>
      </c>
      <c r="D5691" s="15" t="n">
        <v>5.3</v>
      </c>
      <c r="E5691" s="15" t="n">
        <v>2.6</v>
      </c>
      <c r="F5691" s="16" t="s">
        <v>12308</v>
      </c>
      <c r="G5691" s="16" t="s">
        <v>12017</v>
      </c>
      <c r="H5691" s="17" t="n">
        <v>3.02</v>
      </c>
      <c r="I5691" s="18" t="n">
        <f aca="false">('SKU Master'!I5691-H5691)/'SKU Master'!I5691</f>
        <v>0.664071190211346</v>
      </c>
      <c r="J5691" s="16" t="n">
        <v>3</v>
      </c>
      <c r="K5691" s="19" t="n">
        <f aca="false">J5691*C5691</f>
        <v>11.4</v>
      </c>
      <c r="L5691" s="16" t="s">
        <v>12295</v>
      </c>
      <c r="M5691" s="16" t="s">
        <v>12292</v>
      </c>
      <c r="N5691" s="16" t="s">
        <v>12017</v>
      </c>
      <c r="O5691" s="16" t="s">
        <v>12307</v>
      </c>
      <c r="P5691" s="16" t="s">
        <v>12296</v>
      </c>
      <c r="Q5691" s="16" t="s">
        <v>12017</v>
      </c>
    </row>
    <row r="5692" customFormat="false" ht="15" hidden="false" customHeight="false" outlineLevel="0" collapsed="false">
      <c r="A5692" s="14" t="str">
        <f aca="false">'SKU Master'!A5692</f>
        <v>15-00131</v>
      </c>
      <c r="B5692" s="14" t="str">
        <f aca="false">VLOOKUP(A5692,'SKU Master'!$A:$N,6,FALSE())</f>
        <v>Reliefwell Kids Fish Oil, 60 ct</v>
      </c>
      <c r="C5692" s="15" t="n">
        <v>2.6</v>
      </c>
      <c r="D5692" s="15" t="n">
        <v>5.6</v>
      </c>
      <c r="E5692" s="15" t="n">
        <v>2</v>
      </c>
      <c r="F5692" s="16" t="s">
        <v>12290</v>
      </c>
      <c r="G5692" s="16" t="s">
        <v>12017</v>
      </c>
      <c r="H5692" s="17" t="n">
        <v>4.29</v>
      </c>
      <c r="I5692" s="18" t="n">
        <f aca="false">('SKU Master'!I5692-H5692)/'SKU Master'!I5692</f>
        <v>0.427236315086782</v>
      </c>
      <c r="J5692" s="16" t="n">
        <v>4</v>
      </c>
      <c r="K5692" s="19" t="n">
        <f aca="false">J5692*C5692</f>
        <v>10.4</v>
      </c>
      <c r="L5692" s="16" t="s">
        <v>12295</v>
      </c>
      <c r="M5692" s="16" t="s">
        <v>12292</v>
      </c>
      <c r="N5692" s="16" t="s">
        <v>12017</v>
      </c>
      <c r="O5692" s="16" t="s">
        <v>12307</v>
      </c>
      <c r="P5692" s="16" t="s">
        <v>12298</v>
      </c>
      <c r="Q5692" s="16" t="s">
        <v>12017</v>
      </c>
    </row>
    <row r="5693" customFormat="false" ht="15" hidden="false" customHeight="false" outlineLevel="0" collapsed="false">
      <c r="A5693" s="14" t="str">
        <f aca="false">'SKU Master'!A5693</f>
        <v>15-00132</v>
      </c>
      <c r="B5693" s="14" t="str">
        <f aca="false">VLOOKUP(A5693,'SKU Master'!$A:$N,6,FALSE())</f>
        <v>Curasol Gummy Multivitamin, 60 ct</v>
      </c>
      <c r="C5693" s="15" t="n">
        <v>3.1</v>
      </c>
      <c r="D5693" s="15" t="n">
        <v>3.8</v>
      </c>
      <c r="E5693" s="15" t="n">
        <v>1.9</v>
      </c>
      <c r="F5693" s="16" t="s">
        <v>12290</v>
      </c>
      <c r="G5693" s="16" t="s">
        <v>12017</v>
      </c>
      <c r="H5693" s="17" t="n">
        <v>4.8</v>
      </c>
      <c r="I5693" s="18" t="n">
        <f aca="false">('SKU Master'!I5693-H5693)/'SKU Master'!I5693</f>
        <v>0.466073414905451</v>
      </c>
      <c r="J5693" s="16" t="n">
        <v>5</v>
      </c>
      <c r="K5693" s="19" t="n">
        <f aca="false">J5693*C5693</f>
        <v>15.5</v>
      </c>
      <c r="L5693" s="16" t="s">
        <v>12295</v>
      </c>
      <c r="M5693" s="16" t="s">
        <v>12292</v>
      </c>
      <c r="N5693" s="16" t="s">
        <v>12017</v>
      </c>
      <c r="O5693" s="16" t="s">
        <v>12307</v>
      </c>
      <c r="P5693" s="16" t="s">
        <v>12297</v>
      </c>
      <c r="Q5693" s="16" t="s">
        <v>12017</v>
      </c>
    </row>
    <row r="5694" customFormat="false" ht="15" hidden="false" customHeight="false" outlineLevel="0" collapsed="false">
      <c r="A5694" s="14" t="str">
        <f aca="false">'SKU Master'!A5694</f>
        <v>15-00133</v>
      </c>
      <c r="B5694" s="14" t="str">
        <f aca="false">VLOOKUP(A5694,'SKU Master'!$A:$N,6,FALSE())</f>
        <v>Harborline Gummy Calcium, 90 ct</v>
      </c>
      <c r="C5694" s="15" t="n">
        <v>3.5</v>
      </c>
      <c r="D5694" s="15" t="n">
        <v>3.1</v>
      </c>
      <c r="E5694" s="15" t="n">
        <v>2.7</v>
      </c>
      <c r="F5694" s="16" t="s">
        <v>12290</v>
      </c>
      <c r="G5694" s="16" t="s">
        <v>12017</v>
      </c>
      <c r="H5694" s="17" t="n">
        <v>3.78</v>
      </c>
      <c r="I5694" s="18" t="n">
        <f aca="false">('SKU Master'!I5694-H5694)/'SKU Master'!I5694</f>
        <v>0.514762516046213</v>
      </c>
      <c r="J5694" s="16" t="n">
        <v>3</v>
      </c>
      <c r="K5694" s="19" t="n">
        <f aca="false">J5694*C5694</f>
        <v>10.5</v>
      </c>
      <c r="L5694" s="16" t="s">
        <v>12295</v>
      </c>
      <c r="M5694" s="16" t="s">
        <v>12292</v>
      </c>
      <c r="N5694" s="16" t="s">
        <v>12017</v>
      </c>
      <c r="O5694" s="16" t="s">
        <v>12307</v>
      </c>
      <c r="P5694" s="16" t="s">
        <v>12296</v>
      </c>
      <c r="Q5694" s="16" t="s">
        <v>12017</v>
      </c>
    </row>
    <row r="5695" customFormat="false" ht="15" hidden="false" customHeight="false" outlineLevel="0" collapsed="false">
      <c r="A5695" s="14" t="str">
        <f aca="false">'SKU Master'!A5695</f>
        <v>15-00134</v>
      </c>
      <c r="B5695" s="14" t="str">
        <f aca="false">VLOOKUP(A5695,'SKU Master'!$A:$N,6,FALSE())</f>
        <v>Harborline Gummy Multivitamin, 60 ct</v>
      </c>
      <c r="C5695" s="15" t="n">
        <v>2.7</v>
      </c>
      <c r="D5695" s="15" t="n">
        <v>5.2</v>
      </c>
      <c r="E5695" s="15" t="n">
        <v>2.4</v>
      </c>
      <c r="F5695" s="16" t="s">
        <v>12290</v>
      </c>
      <c r="G5695" s="16" t="s">
        <v>12017</v>
      </c>
      <c r="H5695" s="17" t="n">
        <v>4.89</v>
      </c>
      <c r="I5695" s="18" t="n">
        <f aca="false">('SKU Master'!I5695-H5695)/'SKU Master'!I5695</f>
        <v>0.592160133444537</v>
      </c>
      <c r="J5695" s="16" t="n">
        <v>2</v>
      </c>
      <c r="K5695" s="19" t="n">
        <f aca="false">J5695*C5695</f>
        <v>5.4</v>
      </c>
      <c r="L5695" s="16" t="s">
        <v>12295</v>
      </c>
      <c r="M5695" s="16" t="s">
        <v>12292</v>
      </c>
      <c r="N5695" s="16" t="s">
        <v>12017</v>
      </c>
      <c r="O5695" s="16" t="s">
        <v>12307</v>
      </c>
      <c r="P5695" s="16" t="s">
        <v>12294</v>
      </c>
      <c r="Q5695" s="16" t="s">
        <v>12017</v>
      </c>
    </row>
    <row r="5696" customFormat="false" ht="15" hidden="false" customHeight="false" outlineLevel="0" collapsed="false">
      <c r="A5696" s="14" t="str">
        <f aca="false">'SKU Master'!A5696</f>
        <v>15-00135</v>
      </c>
      <c r="B5696" s="14" t="str">
        <f aca="false">VLOOKUP(A5696,'SKU Master'!$A:$N,6,FALSE())</f>
        <v>Reliefwell Melatonin, 30 ct</v>
      </c>
      <c r="C5696" s="15" t="n">
        <v>3.8</v>
      </c>
      <c r="D5696" s="15" t="n">
        <v>5.7</v>
      </c>
      <c r="E5696" s="15" t="n">
        <v>2.2</v>
      </c>
      <c r="F5696" s="16" t="s">
        <v>12308</v>
      </c>
      <c r="G5696" s="16" t="s">
        <v>12017</v>
      </c>
      <c r="H5696" s="17" t="n">
        <v>3.36</v>
      </c>
      <c r="I5696" s="18" t="n">
        <f aca="false">('SKU Master'!I5696-H5696)/'SKU Master'!I5696</f>
        <v>0.465818759936407</v>
      </c>
      <c r="J5696" s="16" t="n">
        <v>5</v>
      </c>
      <c r="K5696" s="19" t="n">
        <f aca="false">J5696*C5696</f>
        <v>19</v>
      </c>
      <c r="L5696" s="16" t="s">
        <v>12295</v>
      </c>
      <c r="M5696" s="16" t="s">
        <v>12292</v>
      </c>
      <c r="N5696" s="16" t="s">
        <v>12017</v>
      </c>
      <c r="O5696" s="16" t="s">
        <v>12307</v>
      </c>
      <c r="P5696" s="16" t="s">
        <v>12296</v>
      </c>
      <c r="Q5696" s="16" t="s">
        <v>12017</v>
      </c>
    </row>
    <row r="5697" customFormat="false" ht="15" hidden="false" customHeight="false" outlineLevel="0" collapsed="false">
      <c r="A5697" s="14" t="str">
        <f aca="false">'SKU Master'!A5697</f>
        <v>15-00136</v>
      </c>
      <c r="B5697" s="14" t="str">
        <f aca="false">VLOOKUP(A5697,'SKU Master'!$A:$N,6,FALSE())</f>
        <v>Reliefwell Extra Strength Melatonin, 30 ct</v>
      </c>
      <c r="C5697" s="15" t="n">
        <v>4</v>
      </c>
      <c r="D5697" s="15" t="n">
        <v>5.6</v>
      </c>
      <c r="E5697" s="15" t="n">
        <v>2.6</v>
      </c>
      <c r="F5697" s="16" t="s">
        <v>12308</v>
      </c>
      <c r="G5697" s="16" t="s">
        <v>12017</v>
      </c>
      <c r="H5697" s="17" t="n">
        <v>5.04</v>
      </c>
      <c r="I5697" s="18" t="n">
        <f aca="false">('SKU Master'!I5697-H5697)/'SKU Master'!I5697</f>
        <v>0.532900834105653</v>
      </c>
      <c r="J5697" s="16" t="n">
        <v>2</v>
      </c>
      <c r="K5697" s="19" t="n">
        <f aca="false">J5697*C5697</f>
        <v>8</v>
      </c>
      <c r="L5697" s="16" t="s">
        <v>12295</v>
      </c>
      <c r="M5697" s="16" t="s">
        <v>12292</v>
      </c>
      <c r="N5697" s="16" t="s">
        <v>12017</v>
      </c>
      <c r="O5697" s="16" t="s">
        <v>12307</v>
      </c>
      <c r="P5697" s="16" t="s">
        <v>12298</v>
      </c>
      <c r="Q5697" s="16" t="s">
        <v>12017</v>
      </c>
    </row>
    <row r="5698" customFormat="false" ht="15" hidden="false" customHeight="false" outlineLevel="0" collapsed="false">
      <c r="A5698" s="14" t="str">
        <f aca="false">'SKU Master'!A5698</f>
        <v>15-00137</v>
      </c>
      <c r="B5698" s="14" t="str">
        <f aca="false">VLOOKUP(A5698,'SKU Master'!$A:$N,6,FALSE())</f>
        <v>Curasol Extra Strength Sleep Aid Tablets, 30 ct</v>
      </c>
      <c r="C5698" s="15" t="n">
        <v>2.1</v>
      </c>
      <c r="D5698" s="15" t="n">
        <v>4.8</v>
      </c>
      <c r="E5698" s="15" t="n">
        <v>2.5</v>
      </c>
      <c r="F5698" s="16" t="s">
        <v>12308</v>
      </c>
      <c r="G5698" s="16" t="s">
        <v>12017</v>
      </c>
      <c r="H5698" s="17" t="n">
        <v>3.43</v>
      </c>
      <c r="I5698" s="18" t="n">
        <f aca="false">('SKU Master'!I5698-H5698)/'SKU Master'!I5698</f>
        <v>0.454689984101749</v>
      </c>
      <c r="J5698" s="16" t="n">
        <v>3</v>
      </c>
      <c r="K5698" s="19" t="n">
        <f aca="false">J5698*C5698</f>
        <v>6.3</v>
      </c>
      <c r="L5698" s="16" t="s">
        <v>12295</v>
      </c>
      <c r="M5698" s="16" t="s">
        <v>12292</v>
      </c>
      <c r="N5698" s="16" t="s">
        <v>12017</v>
      </c>
      <c r="O5698" s="16" t="s">
        <v>12307</v>
      </c>
      <c r="P5698" s="16" t="s">
        <v>12298</v>
      </c>
      <c r="Q5698" s="16" t="s">
        <v>12017</v>
      </c>
    </row>
    <row r="5699" customFormat="false" ht="15" hidden="false" customHeight="false" outlineLevel="0" collapsed="false">
      <c r="A5699" s="14" t="str">
        <f aca="false">'SKU Master'!A5699</f>
        <v>15-00138</v>
      </c>
      <c r="B5699" s="14" t="str">
        <f aca="false">VLOOKUP(A5699,'SKU Master'!$A:$N,6,FALSE())</f>
        <v>Curasol Melatonin, 30 ct</v>
      </c>
      <c r="C5699" s="15" t="n">
        <v>3.4</v>
      </c>
      <c r="D5699" s="15" t="n">
        <v>5.4</v>
      </c>
      <c r="E5699" s="15" t="n">
        <v>2.9</v>
      </c>
      <c r="F5699" s="16" t="s">
        <v>12290</v>
      </c>
      <c r="G5699" s="16" t="s">
        <v>12017</v>
      </c>
      <c r="H5699" s="17" t="n">
        <v>3.85</v>
      </c>
      <c r="I5699" s="18" t="n">
        <f aca="false">('SKU Master'!I5699-H5699)/'SKU Master'!I5699</f>
        <v>0.43298969072165</v>
      </c>
      <c r="J5699" s="16" t="n">
        <v>4</v>
      </c>
      <c r="K5699" s="19" t="n">
        <f aca="false">J5699*C5699</f>
        <v>13.6</v>
      </c>
      <c r="L5699" s="16" t="s">
        <v>12295</v>
      </c>
      <c r="M5699" s="16" t="s">
        <v>12292</v>
      </c>
      <c r="N5699" s="16" t="s">
        <v>12017</v>
      </c>
      <c r="O5699" s="16" t="s">
        <v>12307</v>
      </c>
      <c r="P5699" s="16" t="s">
        <v>12296</v>
      </c>
      <c r="Q5699" s="16" t="s">
        <v>12017</v>
      </c>
    </row>
    <row r="5700" customFormat="false" ht="15" hidden="false" customHeight="false" outlineLevel="0" collapsed="false">
      <c r="A5700" s="14" t="str">
        <f aca="false">'SKU Master'!A5700</f>
        <v>15-00139</v>
      </c>
      <c r="B5700" s="14" t="str">
        <f aca="false">VLOOKUP(A5700,'SKU Master'!$A:$N,6,FALSE())</f>
        <v>Harborline Extra Strength Melatonin, 30 ct</v>
      </c>
      <c r="C5700" s="15" t="n">
        <v>3.2</v>
      </c>
      <c r="D5700" s="15" t="n">
        <v>5.3</v>
      </c>
      <c r="E5700" s="15" t="n">
        <v>2.7</v>
      </c>
      <c r="F5700" s="16" t="s">
        <v>12308</v>
      </c>
      <c r="G5700" s="16" t="s">
        <v>12017</v>
      </c>
      <c r="H5700" s="17" t="n">
        <v>2.93</v>
      </c>
      <c r="I5700" s="18" t="n">
        <f aca="false">('SKU Master'!I5700-H5700)/'SKU Master'!I5700</f>
        <v>0.548536209553159</v>
      </c>
      <c r="J5700" s="16" t="n">
        <v>3</v>
      </c>
      <c r="K5700" s="19" t="n">
        <f aca="false">J5700*C5700</f>
        <v>9.6</v>
      </c>
      <c r="L5700" s="16" t="s">
        <v>12295</v>
      </c>
      <c r="M5700" s="16" t="s">
        <v>12292</v>
      </c>
      <c r="N5700" s="16" t="s">
        <v>12017</v>
      </c>
      <c r="O5700" s="16" t="s">
        <v>12307</v>
      </c>
      <c r="P5700" s="16" t="s">
        <v>12296</v>
      </c>
      <c r="Q5700" s="16" t="s">
        <v>12017</v>
      </c>
    </row>
    <row r="5701" customFormat="false" ht="15" hidden="false" customHeight="false" outlineLevel="0" collapsed="false">
      <c r="A5701" s="14" t="str">
        <f aca="false">'SKU Master'!A5701</f>
        <v>15-00140</v>
      </c>
      <c r="B5701" s="14" t="str">
        <f aca="false">VLOOKUP(A5701,'SKU Master'!$A:$N,6,FALSE())</f>
        <v>Reliefwell Extra Strength Sleep Aid Tablets, 30 ct</v>
      </c>
      <c r="C5701" s="15" t="n">
        <v>3.3</v>
      </c>
      <c r="D5701" s="15" t="n">
        <v>3.5</v>
      </c>
      <c r="E5701" s="15" t="n">
        <v>2.1</v>
      </c>
      <c r="F5701" s="16" t="s">
        <v>12308</v>
      </c>
      <c r="G5701" s="16" t="s">
        <v>12017</v>
      </c>
      <c r="H5701" s="17" t="n">
        <v>4.42</v>
      </c>
      <c r="I5701" s="18" t="n">
        <f aca="false">('SKU Master'!I5701-H5701)/'SKU Master'!I5701</f>
        <v>0.534246575342466</v>
      </c>
      <c r="J5701" s="16" t="n">
        <v>4</v>
      </c>
      <c r="K5701" s="19" t="n">
        <f aca="false">J5701*C5701</f>
        <v>13.2</v>
      </c>
      <c r="L5701" s="16" t="s">
        <v>12295</v>
      </c>
      <c r="M5701" s="16" t="s">
        <v>12292</v>
      </c>
      <c r="N5701" s="16" t="s">
        <v>12017</v>
      </c>
      <c r="O5701" s="16" t="s">
        <v>12307</v>
      </c>
      <c r="P5701" s="16" t="s">
        <v>12296</v>
      </c>
      <c r="Q5701" s="16" t="s">
        <v>12017</v>
      </c>
    </row>
    <row r="5702" customFormat="false" ht="15" hidden="false" customHeight="false" outlineLevel="0" collapsed="false">
      <c r="A5702" s="14" t="str">
        <f aca="false">'SKU Master'!A5702</f>
        <v>15-00141</v>
      </c>
      <c r="B5702" s="14" t="str">
        <f aca="false">VLOOKUP(A5702,'SKU Master'!$A:$N,6,FALSE())</f>
        <v>Harborline Sleep Aid Tablets, 30 ct</v>
      </c>
      <c r="C5702" s="15" t="n">
        <v>2.9</v>
      </c>
      <c r="D5702" s="15" t="n">
        <v>5.5</v>
      </c>
      <c r="E5702" s="15" t="n">
        <v>1.7</v>
      </c>
      <c r="F5702" s="16" t="s">
        <v>12308</v>
      </c>
      <c r="G5702" s="16" t="s">
        <v>12017</v>
      </c>
      <c r="H5702" s="17" t="n">
        <v>3.09</v>
      </c>
      <c r="I5702" s="18" t="n">
        <f aca="false">('SKU Master'!I5702-H5702)/'SKU Master'!I5702</f>
        <v>0.55793991416309</v>
      </c>
      <c r="J5702" s="16" t="n">
        <v>6</v>
      </c>
      <c r="K5702" s="19" t="n">
        <f aca="false">J5702*C5702</f>
        <v>17.4</v>
      </c>
      <c r="L5702" s="16" t="s">
        <v>12295</v>
      </c>
      <c r="M5702" s="16" t="s">
        <v>12292</v>
      </c>
      <c r="N5702" s="16" t="s">
        <v>12017</v>
      </c>
      <c r="O5702" s="16" t="s">
        <v>12307</v>
      </c>
      <c r="P5702" s="16" t="s">
        <v>12297</v>
      </c>
      <c r="Q5702" s="16" t="s">
        <v>12017</v>
      </c>
    </row>
    <row r="5703" customFormat="false" ht="15" hidden="false" customHeight="false" outlineLevel="0" collapsed="false">
      <c r="A5703" s="14" t="str">
        <f aca="false">'SKU Master'!A5703</f>
        <v>15-00142</v>
      </c>
      <c r="B5703" s="14" t="str">
        <f aca="false">VLOOKUP(A5703,'SKU Master'!$A:$N,6,FALSE())</f>
        <v>Harborline Melatonin, 30 ct</v>
      </c>
      <c r="C5703" s="15" t="n">
        <v>3.2</v>
      </c>
      <c r="D5703" s="15" t="n">
        <v>5.7</v>
      </c>
      <c r="E5703" s="15" t="n">
        <v>1.8</v>
      </c>
      <c r="F5703" s="16" t="s">
        <v>12290</v>
      </c>
      <c r="G5703" s="16" t="s">
        <v>12017</v>
      </c>
      <c r="H5703" s="17" t="n">
        <v>5.47</v>
      </c>
      <c r="I5703" s="18" t="n">
        <f aca="false">('SKU Master'!I5703-H5703)/'SKU Master'!I5703</f>
        <v>0.536047497879559</v>
      </c>
      <c r="J5703" s="16" t="n">
        <v>5</v>
      </c>
      <c r="K5703" s="19" t="n">
        <f aca="false">J5703*C5703</f>
        <v>16</v>
      </c>
      <c r="L5703" s="16" t="s">
        <v>12295</v>
      </c>
      <c r="M5703" s="16" t="s">
        <v>12292</v>
      </c>
      <c r="N5703" s="16" t="s">
        <v>12017</v>
      </c>
      <c r="O5703" s="16" t="s">
        <v>12307</v>
      </c>
      <c r="P5703" s="16" t="s">
        <v>12297</v>
      </c>
      <c r="Q5703" s="16" t="s">
        <v>12017</v>
      </c>
    </row>
    <row r="5704" customFormat="false" ht="15" hidden="false" customHeight="false" outlineLevel="0" collapsed="false">
      <c r="A5704" s="14" t="str">
        <f aca="false">'SKU Master'!A5704</f>
        <v>15-00143</v>
      </c>
      <c r="B5704" s="14" t="str">
        <f aca="false">VLOOKUP(A5704,'SKU Master'!$A:$N,6,FALSE())</f>
        <v>Curasol Extra Strength Melatonin, 30 ct</v>
      </c>
      <c r="C5704" s="15" t="n">
        <v>3.4</v>
      </c>
      <c r="D5704" s="15" t="n">
        <v>3.6</v>
      </c>
      <c r="E5704" s="15" t="n">
        <v>2.7</v>
      </c>
      <c r="F5704" s="16" t="s">
        <v>12290</v>
      </c>
      <c r="G5704" s="16" t="s">
        <v>12017</v>
      </c>
      <c r="H5704" s="17" t="n">
        <v>3.54</v>
      </c>
      <c r="I5704" s="18" t="n">
        <f aca="false">('SKU Master'!I5704-H5704)/'SKU Master'!I5704</f>
        <v>0.446009389671361</v>
      </c>
      <c r="J5704" s="16" t="n">
        <v>2</v>
      </c>
      <c r="K5704" s="19" t="n">
        <f aca="false">J5704*C5704</f>
        <v>6.8</v>
      </c>
      <c r="L5704" s="16" t="s">
        <v>12299</v>
      </c>
      <c r="M5704" s="16" t="s">
        <v>12292</v>
      </c>
      <c r="N5704" s="16" t="s">
        <v>12017</v>
      </c>
      <c r="O5704" s="16" t="s">
        <v>12307</v>
      </c>
      <c r="P5704" s="16" t="s">
        <v>12294</v>
      </c>
      <c r="Q5704" s="16" t="s">
        <v>12017</v>
      </c>
    </row>
    <row r="5705" customFormat="false" ht="15" hidden="false" customHeight="false" outlineLevel="0" collapsed="false">
      <c r="A5705" s="14" t="str">
        <f aca="false">'SKU Master'!A5705</f>
        <v>15-00144</v>
      </c>
      <c r="B5705" s="14" t="str">
        <f aca="false">VLOOKUP(A5705,'SKU Master'!$A:$N,6,FALSE())</f>
        <v>Reliefwell Sleep Aid Tablets, 30 ct</v>
      </c>
      <c r="C5705" s="15" t="n">
        <v>2.9</v>
      </c>
      <c r="D5705" s="15" t="n">
        <v>5.3</v>
      </c>
      <c r="E5705" s="15" t="n">
        <v>1.7</v>
      </c>
      <c r="F5705" s="16" t="s">
        <v>12308</v>
      </c>
      <c r="G5705" s="16" t="s">
        <v>12017</v>
      </c>
      <c r="H5705" s="17" t="n">
        <v>3.51</v>
      </c>
      <c r="I5705" s="18" t="n">
        <f aca="false">('SKU Master'!I5705-H5705)/'SKU Master'!I5705</f>
        <v>0.441971383147854</v>
      </c>
      <c r="J5705" s="16" t="n">
        <v>4</v>
      </c>
      <c r="K5705" s="19" t="n">
        <f aca="false">J5705*C5705</f>
        <v>11.6</v>
      </c>
      <c r="L5705" s="16" t="s">
        <v>12299</v>
      </c>
      <c r="M5705" s="16" t="s">
        <v>12292</v>
      </c>
      <c r="N5705" s="16" t="s">
        <v>12017</v>
      </c>
      <c r="O5705" s="16" t="s">
        <v>12307</v>
      </c>
      <c r="P5705" s="16" t="s">
        <v>12296</v>
      </c>
      <c r="Q5705" s="16" t="s">
        <v>12017</v>
      </c>
    </row>
    <row r="5706" customFormat="false" ht="15" hidden="false" customHeight="false" outlineLevel="0" collapsed="false">
      <c r="A5706" s="14" t="str">
        <f aca="false">'SKU Master'!A5706</f>
        <v>15-00145</v>
      </c>
      <c r="B5706" s="14" t="str">
        <f aca="false">VLOOKUP(A5706,'SKU Master'!$A:$N,6,FALSE())</f>
        <v>Harborline Extra Strength Sleep Aid Tablets, 30 ct</v>
      </c>
      <c r="C5706" s="15" t="n">
        <v>3.9</v>
      </c>
      <c r="D5706" s="15" t="n">
        <v>5.5</v>
      </c>
      <c r="E5706" s="15" t="n">
        <v>1.5</v>
      </c>
      <c r="F5706" s="16" t="s">
        <v>12308</v>
      </c>
      <c r="G5706" s="16" t="s">
        <v>12017</v>
      </c>
      <c r="H5706" s="17" t="n">
        <v>4.9</v>
      </c>
      <c r="I5706" s="18" t="n">
        <f aca="false">('SKU Master'!I5706-H5706)/'SKU Master'!I5706</f>
        <v>0.587888982338099</v>
      </c>
      <c r="J5706" s="16" t="n">
        <v>2</v>
      </c>
      <c r="K5706" s="19" t="n">
        <f aca="false">J5706*C5706</f>
        <v>7.8</v>
      </c>
      <c r="L5706" s="16" t="s">
        <v>12295</v>
      </c>
      <c r="M5706" s="16" t="s">
        <v>12292</v>
      </c>
      <c r="N5706" s="16" t="s">
        <v>12017</v>
      </c>
      <c r="O5706" s="16" t="s">
        <v>12307</v>
      </c>
      <c r="P5706" s="16" t="s">
        <v>12298</v>
      </c>
      <c r="Q5706" s="16" t="s">
        <v>12017</v>
      </c>
    </row>
    <row r="5707" customFormat="false" ht="15" hidden="false" customHeight="false" outlineLevel="0" collapsed="false">
      <c r="A5707" s="14" t="str">
        <f aca="false">'SKU Master'!A5707</f>
        <v>15-00146</v>
      </c>
      <c r="B5707" s="14" t="str">
        <f aca="false">VLOOKUP(A5707,'SKU Master'!$A:$N,6,FALSE())</f>
        <v>Curasol Sleep Aid Tablets, 30 ct</v>
      </c>
      <c r="C5707" s="15" t="n">
        <v>3.5</v>
      </c>
      <c r="D5707" s="15" t="n">
        <v>3.6</v>
      </c>
      <c r="E5707" s="15" t="n">
        <v>2.2</v>
      </c>
      <c r="F5707" s="16" t="s">
        <v>12308</v>
      </c>
      <c r="G5707" s="16" t="s">
        <v>12017</v>
      </c>
      <c r="H5707" s="17" t="n">
        <v>3.22</v>
      </c>
      <c r="I5707" s="18" t="n">
        <f aca="false">('SKU Master'!I5707-H5707)/'SKU Master'!I5707</f>
        <v>0.558299039780521</v>
      </c>
      <c r="J5707" s="16" t="n">
        <v>3</v>
      </c>
      <c r="K5707" s="19" t="n">
        <f aca="false">J5707*C5707</f>
        <v>10.5</v>
      </c>
      <c r="L5707" s="16" t="s">
        <v>12295</v>
      </c>
      <c r="M5707" s="16" t="s">
        <v>12292</v>
      </c>
      <c r="N5707" s="16" t="s">
        <v>12017</v>
      </c>
      <c r="O5707" s="16" t="s">
        <v>12307</v>
      </c>
      <c r="P5707" s="16" t="s">
        <v>12298</v>
      </c>
      <c r="Q5707" s="16" t="s">
        <v>12017</v>
      </c>
    </row>
    <row r="5708" customFormat="false" ht="15" hidden="false" customHeight="false" outlineLevel="0" collapsed="false">
      <c r="A5708" s="14" t="str">
        <f aca="false">'SKU Master'!A5708</f>
        <v>15-00147</v>
      </c>
      <c r="B5708" s="14" t="str">
        <f aca="false">VLOOKUP(A5708,'SKU Master'!$A:$N,6,FALSE())</f>
        <v>Reliefwell Extra Strength Melatonin, 30 ct</v>
      </c>
      <c r="C5708" s="15" t="n">
        <v>3.9</v>
      </c>
      <c r="D5708" s="15" t="n">
        <v>4.1</v>
      </c>
      <c r="E5708" s="15" t="n">
        <v>1.8</v>
      </c>
      <c r="F5708" s="16" t="s">
        <v>12290</v>
      </c>
      <c r="G5708" s="16" t="s">
        <v>12017</v>
      </c>
      <c r="H5708" s="17" t="n">
        <v>4.78</v>
      </c>
      <c r="I5708" s="18" t="n">
        <f aca="false">('SKU Master'!I5708-H5708)/'SKU Master'!I5708</f>
        <v>0.511746680286006</v>
      </c>
      <c r="J5708" s="16" t="n">
        <v>5</v>
      </c>
      <c r="K5708" s="19" t="n">
        <f aca="false">J5708*C5708</f>
        <v>19.5</v>
      </c>
      <c r="L5708" s="16" t="s">
        <v>12295</v>
      </c>
      <c r="M5708" s="16" t="s">
        <v>12292</v>
      </c>
      <c r="N5708" s="16" t="s">
        <v>12017</v>
      </c>
      <c r="O5708" s="16" t="s">
        <v>12307</v>
      </c>
      <c r="P5708" s="16" t="s">
        <v>12297</v>
      </c>
      <c r="Q5708" s="16" t="s">
        <v>12017</v>
      </c>
    </row>
    <row r="5709" customFormat="false" ht="15" hidden="false" customHeight="false" outlineLevel="0" collapsed="false">
      <c r="A5709" s="14" t="str">
        <f aca="false">'SKU Master'!A5709</f>
        <v>15-00148</v>
      </c>
      <c r="B5709" s="14" t="str">
        <f aca="false">VLOOKUP(A5709,'SKU Master'!$A:$N,6,FALSE())</f>
        <v>Harborline Extra Strength Sleep Aid Tablets, 30 ct</v>
      </c>
      <c r="C5709" s="15" t="n">
        <v>2.4</v>
      </c>
      <c r="D5709" s="15" t="n">
        <v>5.7</v>
      </c>
      <c r="E5709" s="15" t="n">
        <v>2.1</v>
      </c>
      <c r="F5709" s="16" t="s">
        <v>12308</v>
      </c>
      <c r="G5709" s="16" t="s">
        <v>12017</v>
      </c>
      <c r="H5709" s="17" t="n">
        <v>3.67</v>
      </c>
      <c r="I5709" s="18" t="n">
        <f aca="false">('SKU Master'!I5709-H5709)/'SKU Master'!I5709</f>
        <v>0.587176602924635</v>
      </c>
      <c r="J5709" s="16" t="n">
        <v>3</v>
      </c>
      <c r="K5709" s="19" t="n">
        <f aca="false">J5709*C5709</f>
        <v>7.2</v>
      </c>
      <c r="L5709" s="16" t="s">
        <v>12295</v>
      </c>
      <c r="M5709" s="16" t="s">
        <v>12292</v>
      </c>
      <c r="N5709" s="16" t="s">
        <v>12017</v>
      </c>
      <c r="O5709" s="16" t="s">
        <v>12307</v>
      </c>
      <c r="P5709" s="16" t="s">
        <v>12296</v>
      </c>
      <c r="Q5709" s="16" t="s">
        <v>12017</v>
      </c>
    </row>
    <row r="5710" customFormat="false" ht="15" hidden="false" customHeight="false" outlineLevel="0" collapsed="false">
      <c r="A5710" s="14" t="str">
        <f aca="false">'SKU Master'!A5710</f>
        <v>15-00149</v>
      </c>
      <c r="B5710" s="14" t="str">
        <f aca="false">VLOOKUP(A5710,'SKU Master'!$A:$N,6,FALSE())</f>
        <v>Curasol Sleep Aid Tablets, 30 ct</v>
      </c>
      <c r="C5710" s="15" t="n">
        <v>3.5</v>
      </c>
      <c r="D5710" s="15" t="n">
        <v>3.7</v>
      </c>
      <c r="E5710" s="15" t="n">
        <v>2.7</v>
      </c>
      <c r="F5710" s="16" t="s">
        <v>12308</v>
      </c>
      <c r="G5710" s="16" t="s">
        <v>12017</v>
      </c>
      <c r="H5710" s="17" t="n">
        <v>3.33</v>
      </c>
      <c r="I5710" s="18" t="n">
        <f aca="false">('SKU Master'!I5710-H5710)/'SKU Master'!I5710</f>
        <v>0.572528883183569</v>
      </c>
      <c r="J5710" s="16" t="n">
        <v>2</v>
      </c>
      <c r="K5710" s="19" t="n">
        <f aca="false">J5710*C5710</f>
        <v>7</v>
      </c>
      <c r="L5710" s="16" t="s">
        <v>12295</v>
      </c>
      <c r="M5710" s="16" t="s">
        <v>12292</v>
      </c>
      <c r="N5710" s="16" t="s">
        <v>12017</v>
      </c>
      <c r="O5710" s="16" t="s">
        <v>12307</v>
      </c>
      <c r="P5710" s="16" t="s">
        <v>12298</v>
      </c>
      <c r="Q5710" s="16" t="s">
        <v>12017</v>
      </c>
    </row>
    <row r="5711" customFormat="false" ht="15" hidden="false" customHeight="false" outlineLevel="0" collapsed="false">
      <c r="A5711" s="14" t="str">
        <f aca="false">'SKU Master'!A5711</f>
        <v>15-00150</v>
      </c>
      <c r="B5711" s="14" t="str">
        <f aca="false">VLOOKUP(A5711,'SKU Master'!$A:$N,6,FALSE())</f>
        <v>Curasol Sleep Aid Tablets, 30 ct</v>
      </c>
      <c r="C5711" s="15" t="n">
        <v>2</v>
      </c>
      <c r="D5711" s="15" t="n">
        <v>3.3</v>
      </c>
      <c r="E5711" s="15" t="n">
        <v>1.5</v>
      </c>
      <c r="F5711" s="16" t="s">
        <v>12290</v>
      </c>
      <c r="G5711" s="16" t="s">
        <v>12017</v>
      </c>
      <c r="H5711" s="17" t="n">
        <v>3.9</v>
      </c>
      <c r="I5711" s="18" t="n">
        <f aca="false">('SKU Master'!I5711-H5711)/'SKU Master'!I5711</f>
        <v>0.566184649610679</v>
      </c>
      <c r="J5711" s="16" t="n">
        <v>1</v>
      </c>
      <c r="K5711" s="19" t="n">
        <f aca="false">J5711*C5711</f>
        <v>2</v>
      </c>
      <c r="L5711" s="16" t="s">
        <v>12291</v>
      </c>
      <c r="M5711" s="16" t="s">
        <v>12292</v>
      </c>
      <c r="N5711" s="16" t="s">
        <v>12017</v>
      </c>
      <c r="O5711" s="16" t="s">
        <v>12307</v>
      </c>
      <c r="P5711" s="16" t="s">
        <v>12294</v>
      </c>
      <c r="Q5711" s="16" t="s">
        <v>12017</v>
      </c>
    </row>
    <row r="5712" customFormat="false" ht="15" hidden="false" customHeight="false" outlineLevel="0" collapsed="false">
      <c r="A5712" s="14" t="str">
        <f aca="false">'SKU Master'!A5712</f>
        <v>15-00151</v>
      </c>
      <c r="B5712" s="14" t="str">
        <f aca="false">VLOOKUP(A5712,'SKU Master'!$A:$N,6,FALSE())</f>
        <v>Reliefwell Extra Strength Melatonin, 30 ct</v>
      </c>
      <c r="C5712" s="15" t="n">
        <v>3.1</v>
      </c>
      <c r="D5712" s="15" t="n">
        <v>5.7</v>
      </c>
      <c r="E5712" s="15" t="n">
        <v>2.4</v>
      </c>
      <c r="F5712" s="16" t="s">
        <v>12308</v>
      </c>
      <c r="G5712" s="16" t="s">
        <v>12017</v>
      </c>
      <c r="H5712" s="17" t="n">
        <v>5.81</v>
      </c>
      <c r="I5712" s="18" t="n">
        <f aca="false">('SKU Master'!I5712-H5712)/'SKU Master'!I5712</f>
        <v>0.48990342405619</v>
      </c>
      <c r="J5712" s="16" t="n">
        <v>5</v>
      </c>
      <c r="K5712" s="19" t="n">
        <f aca="false">J5712*C5712</f>
        <v>15.5</v>
      </c>
      <c r="L5712" s="16" t="s">
        <v>12295</v>
      </c>
      <c r="M5712" s="16" t="s">
        <v>12292</v>
      </c>
      <c r="N5712" s="16" t="s">
        <v>12017</v>
      </c>
      <c r="O5712" s="16" t="s">
        <v>12307</v>
      </c>
      <c r="P5712" s="16" t="s">
        <v>12297</v>
      </c>
      <c r="Q5712" s="16" t="s">
        <v>12017</v>
      </c>
    </row>
    <row r="5713" customFormat="false" ht="15" hidden="false" customHeight="false" outlineLevel="0" collapsed="false">
      <c r="A5713" s="14" t="str">
        <f aca="false">'SKU Master'!A5713</f>
        <v>15-00152</v>
      </c>
      <c r="B5713" s="14" t="str">
        <f aca="false">VLOOKUP(A5713,'SKU Master'!$A:$N,6,FALSE())</f>
        <v>Reliefwell Sleep Aid Tablets, 30 ct</v>
      </c>
      <c r="C5713" s="15" t="n">
        <v>2.9</v>
      </c>
      <c r="D5713" s="15" t="n">
        <v>3.2</v>
      </c>
      <c r="E5713" s="15" t="n">
        <v>1.8</v>
      </c>
      <c r="F5713" s="16" t="s">
        <v>12308</v>
      </c>
      <c r="G5713" s="16" t="s">
        <v>12017</v>
      </c>
      <c r="H5713" s="17" t="n">
        <v>2.79</v>
      </c>
      <c r="I5713" s="18" t="n">
        <f aca="false">('SKU Master'!I5713-H5713)/'SKU Master'!I5713</f>
        <v>0.556438791732909</v>
      </c>
      <c r="J5713" s="16" t="n">
        <v>4</v>
      </c>
      <c r="K5713" s="19" t="n">
        <f aca="false">J5713*C5713</f>
        <v>11.6</v>
      </c>
      <c r="L5713" s="16" t="s">
        <v>12295</v>
      </c>
      <c r="M5713" s="16" t="s">
        <v>12292</v>
      </c>
      <c r="N5713" s="16" t="s">
        <v>12017</v>
      </c>
      <c r="O5713" s="16" t="s">
        <v>12307</v>
      </c>
      <c r="P5713" s="16" t="s">
        <v>12296</v>
      </c>
      <c r="Q5713" s="16" t="s">
        <v>12017</v>
      </c>
    </row>
    <row r="5714" customFormat="false" ht="15" hidden="false" customHeight="false" outlineLevel="0" collapsed="false">
      <c r="A5714" s="14" t="str">
        <f aca="false">'SKU Master'!A5714</f>
        <v>15-00153</v>
      </c>
      <c r="B5714" s="14" t="str">
        <f aca="false">VLOOKUP(A5714,'SKU Master'!$A:$N,6,FALSE())</f>
        <v>Curasol Sleep Aid Tablets, 30 ct</v>
      </c>
      <c r="C5714" s="15" t="n">
        <v>2.6</v>
      </c>
      <c r="D5714" s="15" t="n">
        <v>5.8</v>
      </c>
      <c r="E5714" s="15" t="n">
        <v>1.9</v>
      </c>
      <c r="F5714" s="16" t="s">
        <v>12308</v>
      </c>
      <c r="G5714" s="16" t="s">
        <v>12017</v>
      </c>
      <c r="H5714" s="17" t="n">
        <v>3.58</v>
      </c>
      <c r="I5714" s="18" t="n">
        <f aca="false">('SKU Master'!I5714-H5714)/'SKU Master'!I5714</f>
        <v>0.522029372496662</v>
      </c>
      <c r="J5714" s="16" t="n">
        <v>4</v>
      </c>
      <c r="K5714" s="19" t="n">
        <f aca="false">J5714*C5714</f>
        <v>10.4</v>
      </c>
      <c r="L5714" s="16" t="s">
        <v>12295</v>
      </c>
      <c r="M5714" s="16" t="s">
        <v>12292</v>
      </c>
      <c r="N5714" s="16" t="s">
        <v>12017</v>
      </c>
      <c r="O5714" s="16" t="s">
        <v>12307</v>
      </c>
      <c r="P5714" s="16" t="s">
        <v>12296</v>
      </c>
      <c r="Q5714" s="16" t="s">
        <v>12017</v>
      </c>
    </row>
    <row r="5715" customFormat="false" ht="15" hidden="false" customHeight="false" outlineLevel="0" collapsed="false">
      <c r="A5715" s="14" t="str">
        <f aca="false">'SKU Master'!A5715</f>
        <v>15-00154</v>
      </c>
      <c r="B5715" s="14" t="str">
        <f aca="false">VLOOKUP(A5715,'SKU Master'!$A:$N,6,FALSE())</f>
        <v>Harborline Extra Strength Melatonin, 30 ct</v>
      </c>
      <c r="C5715" s="15" t="n">
        <v>2.2</v>
      </c>
      <c r="D5715" s="15" t="n">
        <v>3.5</v>
      </c>
      <c r="E5715" s="15" t="n">
        <v>2.4</v>
      </c>
      <c r="F5715" s="16" t="s">
        <v>12290</v>
      </c>
      <c r="G5715" s="16" t="s">
        <v>12017</v>
      </c>
      <c r="H5715" s="17" t="n">
        <v>4.73</v>
      </c>
      <c r="I5715" s="18" t="n">
        <f aca="false">('SKU Master'!I5715-H5715)/'SKU Master'!I5715</f>
        <v>0.496272630457934</v>
      </c>
      <c r="J5715" s="16" t="n">
        <v>6</v>
      </c>
      <c r="K5715" s="19" t="n">
        <f aca="false">J5715*C5715</f>
        <v>13.2</v>
      </c>
      <c r="L5715" s="16" t="s">
        <v>12295</v>
      </c>
      <c r="M5715" s="16" t="s">
        <v>12292</v>
      </c>
      <c r="N5715" s="16" t="s">
        <v>12017</v>
      </c>
      <c r="O5715" s="16" t="s">
        <v>12307</v>
      </c>
      <c r="P5715" s="16" t="s">
        <v>12297</v>
      </c>
      <c r="Q5715" s="16" t="s">
        <v>12017</v>
      </c>
    </row>
    <row r="5716" customFormat="false" ht="15" hidden="false" customHeight="false" outlineLevel="0" collapsed="false">
      <c r="A5716" s="14" t="str">
        <f aca="false">'SKU Master'!A5716</f>
        <v>15-00155</v>
      </c>
      <c r="B5716" s="14" t="str">
        <f aca="false">VLOOKUP(A5716,'SKU Master'!$A:$N,6,FALSE())</f>
        <v>Harborline Melatonin, 30 ct</v>
      </c>
      <c r="C5716" s="15" t="n">
        <v>3.2</v>
      </c>
      <c r="D5716" s="15" t="n">
        <v>4.4</v>
      </c>
      <c r="E5716" s="15" t="n">
        <v>2.1</v>
      </c>
      <c r="F5716" s="16" t="s">
        <v>12290</v>
      </c>
      <c r="G5716" s="16" t="s">
        <v>12017</v>
      </c>
      <c r="H5716" s="17" t="n">
        <v>3.44</v>
      </c>
      <c r="I5716" s="18" t="n">
        <f aca="false">('SKU Master'!I5716-H5716)/'SKU Master'!I5716</f>
        <v>0.613048368953881</v>
      </c>
      <c r="J5716" s="16" t="n">
        <v>3</v>
      </c>
      <c r="K5716" s="19" t="n">
        <f aca="false">J5716*C5716</f>
        <v>9.6</v>
      </c>
      <c r="L5716" s="16" t="s">
        <v>12295</v>
      </c>
      <c r="M5716" s="16" t="s">
        <v>12292</v>
      </c>
      <c r="N5716" s="16" t="s">
        <v>12017</v>
      </c>
      <c r="O5716" s="16" t="s">
        <v>12307</v>
      </c>
      <c r="P5716" s="16" t="s">
        <v>12296</v>
      </c>
      <c r="Q5716" s="16" t="s">
        <v>12017</v>
      </c>
    </row>
    <row r="5717" customFormat="false" ht="15" hidden="false" customHeight="false" outlineLevel="0" collapsed="false">
      <c r="A5717" s="14" t="str">
        <f aca="false">'SKU Master'!A5717</f>
        <v>15-00156</v>
      </c>
      <c r="B5717" s="14" t="str">
        <f aca="false">VLOOKUP(A5717,'SKU Master'!$A:$N,6,FALSE())</f>
        <v>Reliefwell Sleep Aid Tablets, 30 ct</v>
      </c>
      <c r="C5717" s="15" t="n">
        <v>2.5</v>
      </c>
      <c r="D5717" s="15" t="n">
        <v>4.3</v>
      </c>
      <c r="E5717" s="15" t="n">
        <v>2.5</v>
      </c>
      <c r="F5717" s="16" t="s">
        <v>12290</v>
      </c>
      <c r="G5717" s="16" t="s">
        <v>12017</v>
      </c>
      <c r="H5717" s="17" t="n">
        <v>4.59</v>
      </c>
      <c r="I5717" s="18" t="n">
        <f aca="false">('SKU Master'!I5717-H5717)/'SKU Master'!I5717</f>
        <v>0.582347588717016</v>
      </c>
      <c r="J5717" s="16" t="n">
        <v>2</v>
      </c>
      <c r="K5717" s="19" t="n">
        <f aca="false">J5717*C5717</f>
        <v>5</v>
      </c>
      <c r="L5717" s="16" t="s">
        <v>12295</v>
      </c>
      <c r="M5717" s="16" t="s">
        <v>12292</v>
      </c>
      <c r="N5717" s="16" t="s">
        <v>12017</v>
      </c>
      <c r="O5717" s="16" t="s">
        <v>12307</v>
      </c>
      <c r="P5717" s="16" t="s">
        <v>12298</v>
      </c>
      <c r="Q5717" s="16" t="s">
        <v>12017</v>
      </c>
    </row>
    <row r="5718" customFormat="false" ht="15" hidden="false" customHeight="false" outlineLevel="0" collapsed="false">
      <c r="A5718" s="14" t="str">
        <f aca="false">'SKU Master'!A5718</f>
        <v>15-00157</v>
      </c>
      <c r="B5718" s="14" t="str">
        <f aca="false">VLOOKUP(A5718,'SKU Master'!$A:$N,6,FALSE())</f>
        <v>Reliefwell Extra Strength Sleep Aid Tablets, 30 ct</v>
      </c>
      <c r="C5718" s="15" t="n">
        <v>3.7</v>
      </c>
      <c r="D5718" s="15" t="n">
        <v>4.3</v>
      </c>
      <c r="E5718" s="15" t="n">
        <v>2</v>
      </c>
      <c r="F5718" s="16" t="s">
        <v>12308</v>
      </c>
      <c r="G5718" s="16" t="s">
        <v>12017</v>
      </c>
      <c r="H5718" s="17" t="n">
        <v>2.58</v>
      </c>
      <c r="I5718" s="18" t="n">
        <f aca="false">('SKU Master'!I5718-H5718)/'SKU Master'!I5718</f>
        <v>0.589825119236884</v>
      </c>
      <c r="J5718" s="16" t="n">
        <v>6</v>
      </c>
      <c r="K5718" s="19" t="n">
        <f aca="false">J5718*C5718</f>
        <v>22.2</v>
      </c>
      <c r="L5718" s="16" t="s">
        <v>12295</v>
      </c>
      <c r="M5718" s="16" t="s">
        <v>12292</v>
      </c>
      <c r="N5718" s="16" t="s">
        <v>12017</v>
      </c>
      <c r="O5718" s="16" t="s">
        <v>12307</v>
      </c>
      <c r="P5718" s="16" t="s">
        <v>12297</v>
      </c>
      <c r="Q5718" s="16" t="s">
        <v>12017</v>
      </c>
    </row>
    <row r="5719" customFormat="false" ht="15" hidden="false" customHeight="false" outlineLevel="0" collapsed="false">
      <c r="A5719" s="14" t="str">
        <f aca="false">'SKU Master'!A5719</f>
        <v>15-00158</v>
      </c>
      <c r="B5719" s="14" t="str">
        <f aca="false">VLOOKUP(A5719,'SKU Master'!$A:$N,6,FALSE())</f>
        <v>Curasol Extra Strength Sleep Aid Tablets, 30 ct</v>
      </c>
      <c r="C5719" s="15" t="n">
        <v>3.7</v>
      </c>
      <c r="D5719" s="15" t="n">
        <v>3.9</v>
      </c>
      <c r="E5719" s="15" t="n">
        <v>2.5</v>
      </c>
      <c r="F5719" s="16" t="s">
        <v>12290</v>
      </c>
      <c r="G5719" s="16" t="s">
        <v>12017</v>
      </c>
      <c r="H5719" s="17" t="n">
        <v>4.6</v>
      </c>
      <c r="I5719" s="18" t="n">
        <f aca="false">('SKU Master'!I5719-H5719)/'SKU Master'!I5719</f>
        <v>0.451728247914184</v>
      </c>
      <c r="J5719" s="16" t="n">
        <v>4</v>
      </c>
      <c r="K5719" s="19" t="n">
        <f aca="false">J5719*C5719</f>
        <v>14.8</v>
      </c>
      <c r="L5719" s="16" t="s">
        <v>12295</v>
      </c>
      <c r="M5719" s="16" t="s">
        <v>12292</v>
      </c>
      <c r="N5719" s="16" t="s">
        <v>12017</v>
      </c>
      <c r="O5719" s="16" t="s">
        <v>12307</v>
      </c>
      <c r="P5719" s="16" t="s">
        <v>12296</v>
      </c>
      <c r="Q5719" s="16" t="s">
        <v>12017</v>
      </c>
    </row>
    <row r="5720" customFormat="false" ht="15" hidden="false" customHeight="false" outlineLevel="0" collapsed="false">
      <c r="A5720" s="14" t="str">
        <f aca="false">'SKU Master'!A5720</f>
        <v>15-00159</v>
      </c>
      <c r="B5720" s="14" t="str">
        <f aca="false">VLOOKUP(A5720,'SKU Master'!$A:$N,6,FALSE())</f>
        <v>Harborline Extra Strength Melatonin, 30 ct</v>
      </c>
      <c r="C5720" s="15" t="n">
        <v>3</v>
      </c>
      <c r="D5720" s="15" t="n">
        <v>3.8</v>
      </c>
      <c r="E5720" s="15" t="n">
        <v>1.7</v>
      </c>
      <c r="F5720" s="16" t="s">
        <v>12290</v>
      </c>
      <c r="G5720" s="16" t="s">
        <v>12017</v>
      </c>
      <c r="H5720" s="17" t="n">
        <v>4.85</v>
      </c>
      <c r="I5720" s="18" t="n">
        <f aca="false">('SKU Master'!I5720-H5720)/'SKU Master'!I5720</f>
        <v>0.53320500481232</v>
      </c>
      <c r="J5720" s="16" t="n">
        <v>4</v>
      </c>
      <c r="K5720" s="19" t="n">
        <f aca="false">J5720*C5720</f>
        <v>12</v>
      </c>
      <c r="L5720" s="16" t="s">
        <v>12295</v>
      </c>
      <c r="M5720" s="16" t="s">
        <v>12292</v>
      </c>
      <c r="N5720" s="16" t="s">
        <v>12017</v>
      </c>
      <c r="O5720" s="16" t="s">
        <v>12307</v>
      </c>
      <c r="P5720" s="16" t="s">
        <v>12296</v>
      </c>
      <c r="Q5720" s="16" t="s">
        <v>12017</v>
      </c>
    </row>
    <row r="5721" customFormat="false" ht="15" hidden="false" customHeight="false" outlineLevel="0" collapsed="false">
      <c r="A5721" s="14" t="str">
        <f aca="false">'SKU Master'!A5721</f>
        <v>15-00160</v>
      </c>
      <c r="B5721" s="14" t="str">
        <f aca="false">VLOOKUP(A5721,'SKU Master'!$A:$N,6,FALSE())</f>
        <v>Reliefwell Extra Strength Melatonin, 30 ct</v>
      </c>
      <c r="C5721" s="15" t="n">
        <v>3</v>
      </c>
      <c r="D5721" s="15" t="n">
        <v>5.1</v>
      </c>
      <c r="E5721" s="15" t="n">
        <v>2.1</v>
      </c>
      <c r="F5721" s="16" t="s">
        <v>12308</v>
      </c>
      <c r="G5721" s="16" t="s">
        <v>12017</v>
      </c>
      <c r="H5721" s="17" t="n">
        <v>5.86</v>
      </c>
      <c r="I5721" s="18" t="n">
        <f aca="false">('SKU Master'!I5721-H5721)/'SKU Master'!I5721</f>
        <v>0.44137273593899</v>
      </c>
      <c r="J5721" s="16" t="n">
        <v>3</v>
      </c>
      <c r="K5721" s="19" t="n">
        <f aca="false">J5721*C5721</f>
        <v>9</v>
      </c>
      <c r="L5721" s="16" t="s">
        <v>12295</v>
      </c>
      <c r="M5721" s="16" t="s">
        <v>12292</v>
      </c>
      <c r="N5721" s="16" t="s">
        <v>12017</v>
      </c>
      <c r="O5721" s="16" t="s">
        <v>12307</v>
      </c>
      <c r="P5721" s="16" t="s">
        <v>12298</v>
      </c>
      <c r="Q5721" s="16" t="s">
        <v>12017</v>
      </c>
    </row>
    <row r="5722" customFormat="false" ht="15" hidden="false" customHeight="false" outlineLevel="0" collapsed="false">
      <c r="A5722" s="14" t="str">
        <f aca="false">'SKU Master'!A5722</f>
        <v>15-00161</v>
      </c>
      <c r="B5722" s="14" t="str">
        <f aca="false">VLOOKUP(A5722,'SKU Master'!$A:$N,6,FALSE())</f>
        <v>Curasol Extra Strength Melatonin, 30 ct</v>
      </c>
      <c r="C5722" s="15" t="n">
        <v>2.9</v>
      </c>
      <c r="D5722" s="15" t="n">
        <v>4.7</v>
      </c>
      <c r="E5722" s="15" t="n">
        <v>1.8</v>
      </c>
      <c r="F5722" s="16" t="s">
        <v>12308</v>
      </c>
      <c r="G5722" s="16" t="s">
        <v>12017</v>
      </c>
      <c r="H5722" s="17" t="n">
        <v>4.87</v>
      </c>
      <c r="I5722" s="18" t="n">
        <f aca="false">('SKU Master'!I5722-H5722)/'SKU Master'!I5722</f>
        <v>0.586938083121289</v>
      </c>
      <c r="J5722" s="16" t="n">
        <v>5</v>
      </c>
      <c r="K5722" s="19" t="n">
        <f aca="false">J5722*C5722</f>
        <v>14.5</v>
      </c>
      <c r="L5722" s="16" t="s">
        <v>12295</v>
      </c>
      <c r="M5722" s="16" t="s">
        <v>12292</v>
      </c>
      <c r="N5722" s="16" t="s">
        <v>12017</v>
      </c>
      <c r="O5722" s="16" t="s">
        <v>12307</v>
      </c>
      <c r="P5722" s="16" t="s">
        <v>12297</v>
      </c>
      <c r="Q5722" s="16" t="s">
        <v>12017</v>
      </c>
    </row>
    <row r="5723" customFormat="false" ht="15" hidden="false" customHeight="false" outlineLevel="0" collapsed="false">
      <c r="A5723" s="14" t="str">
        <f aca="false">'SKU Master'!A5723</f>
        <v>15-00162</v>
      </c>
      <c r="B5723" s="14" t="str">
        <f aca="false">VLOOKUP(A5723,'SKU Master'!$A:$N,6,FALSE())</f>
        <v>Harborline Sleep Aid Tablets, 30 ct</v>
      </c>
      <c r="C5723" s="15" t="n">
        <v>3.4</v>
      </c>
      <c r="D5723" s="15" t="n">
        <v>4.6</v>
      </c>
      <c r="E5723" s="15" t="n">
        <v>3</v>
      </c>
      <c r="F5723" s="16" t="s">
        <v>12290</v>
      </c>
      <c r="G5723" s="16" t="s">
        <v>12017</v>
      </c>
      <c r="H5723" s="17" t="n">
        <v>4.14</v>
      </c>
      <c r="I5723" s="18" t="n">
        <f aca="false">('SKU Master'!I5723-H5723)/'SKU Master'!I5723</f>
        <v>0.512367491166078</v>
      </c>
      <c r="J5723" s="16" t="n">
        <v>1</v>
      </c>
      <c r="K5723" s="19" t="n">
        <f aca="false">J5723*C5723</f>
        <v>3.4</v>
      </c>
      <c r="L5723" s="16" t="s">
        <v>12291</v>
      </c>
      <c r="M5723" s="16" t="s">
        <v>12292</v>
      </c>
      <c r="N5723" s="16" t="s">
        <v>12017</v>
      </c>
      <c r="O5723" s="16" t="s">
        <v>12307</v>
      </c>
      <c r="P5723" s="16" t="s">
        <v>12294</v>
      </c>
      <c r="Q5723" s="16" t="s">
        <v>12017</v>
      </c>
    </row>
    <row r="5724" customFormat="false" ht="15" hidden="false" customHeight="false" outlineLevel="0" collapsed="false">
      <c r="A5724" s="14" t="str">
        <f aca="false">'SKU Master'!A5724</f>
        <v>15-00163</v>
      </c>
      <c r="B5724" s="14" t="str">
        <f aca="false">VLOOKUP(A5724,'SKU Master'!$A:$N,6,FALSE())</f>
        <v>Curasol Extra Strength Sleep Aid Tablets, 30 ct</v>
      </c>
      <c r="C5724" s="15" t="n">
        <v>3.9</v>
      </c>
      <c r="D5724" s="15" t="n">
        <v>3.4</v>
      </c>
      <c r="E5724" s="15" t="n">
        <v>2.2</v>
      </c>
      <c r="F5724" s="16" t="s">
        <v>12308</v>
      </c>
      <c r="G5724" s="16" t="s">
        <v>12017</v>
      </c>
      <c r="H5724" s="17" t="n">
        <v>5.36</v>
      </c>
      <c r="I5724" s="18" t="n">
        <f aca="false">('SKU Master'!I5724-H5724)/'SKU Master'!I5724</f>
        <v>0.463463463463463</v>
      </c>
      <c r="J5724" s="16" t="n">
        <v>5</v>
      </c>
      <c r="K5724" s="19" t="n">
        <f aca="false">J5724*C5724</f>
        <v>19.5</v>
      </c>
      <c r="L5724" s="16" t="s">
        <v>12295</v>
      </c>
      <c r="M5724" s="16" t="s">
        <v>12292</v>
      </c>
      <c r="N5724" s="16" t="s">
        <v>12017</v>
      </c>
      <c r="O5724" s="16" t="s">
        <v>12307</v>
      </c>
      <c r="P5724" s="16" t="s">
        <v>12297</v>
      </c>
      <c r="Q5724" s="16" t="s">
        <v>12017</v>
      </c>
    </row>
    <row r="5725" customFormat="false" ht="15" hidden="false" customHeight="false" outlineLevel="0" collapsed="false">
      <c r="A5725" s="14" t="str">
        <f aca="false">'SKU Master'!A5725</f>
        <v>15-00164</v>
      </c>
      <c r="B5725" s="14" t="str">
        <f aca="false">VLOOKUP(A5725,'SKU Master'!$A:$N,6,FALSE())</f>
        <v>Curasol Sleep Aid Tablets, 30 ct</v>
      </c>
      <c r="C5725" s="15" t="n">
        <v>2.5</v>
      </c>
      <c r="D5725" s="15" t="n">
        <v>3.6</v>
      </c>
      <c r="E5725" s="15" t="n">
        <v>1.5</v>
      </c>
      <c r="F5725" s="16" t="s">
        <v>12290</v>
      </c>
      <c r="G5725" s="16" t="s">
        <v>12017</v>
      </c>
      <c r="H5725" s="17" t="n">
        <v>3.66</v>
      </c>
      <c r="I5725" s="18" t="n">
        <f aca="false">('SKU Master'!I5725-H5725)/'SKU Master'!I5725</f>
        <v>0.497942386831276</v>
      </c>
      <c r="J5725" s="16" t="n">
        <v>2</v>
      </c>
      <c r="K5725" s="19" t="n">
        <f aca="false">J5725*C5725</f>
        <v>5</v>
      </c>
      <c r="L5725" s="16" t="s">
        <v>12295</v>
      </c>
      <c r="M5725" s="16" t="s">
        <v>12292</v>
      </c>
      <c r="N5725" s="16" t="s">
        <v>12017</v>
      </c>
      <c r="O5725" s="16" t="s">
        <v>12307</v>
      </c>
      <c r="P5725" s="16" t="s">
        <v>12294</v>
      </c>
      <c r="Q5725" s="16" t="s">
        <v>12017</v>
      </c>
    </row>
    <row r="5726" customFormat="false" ht="15" hidden="false" customHeight="false" outlineLevel="0" collapsed="false">
      <c r="A5726" s="14" t="str">
        <f aca="false">'SKU Master'!A5726</f>
        <v>15-00165</v>
      </c>
      <c r="B5726" s="14" t="str">
        <f aca="false">VLOOKUP(A5726,'SKU Master'!$A:$N,6,FALSE())</f>
        <v>Harborline Sleep Aid Tablets, 30 ct</v>
      </c>
      <c r="C5726" s="15" t="n">
        <v>2.1</v>
      </c>
      <c r="D5726" s="15" t="n">
        <v>3.5</v>
      </c>
      <c r="E5726" s="15" t="n">
        <v>2.2</v>
      </c>
      <c r="F5726" s="16" t="s">
        <v>12290</v>
      </c>
      <c r="G5726" s="16" t="s">
        <v>12017</v>
      </c>
      <c r="H5726" s="17" t="n">
        <v>4.65</v>
      </c>
      <c r="I5726" s="18" t="n">
        <f aca="false">('SKU Master'!I5726-H5726)/'SKU Master'!I5726</f>
        <v>0.60559796437659</v>
      </c>
      <c r="J5726" s="16" t="n">
        <v>2</v>
      </c>
      <c r="K5726" s="19" t="n">
        <f aca="false">J5726*C5726</f>
        <v>4.2</v>
      </c>
      <c r="L5726" s="16" t="s">
        <v>12295</v>
      </c>
      <c r="M5726" s="16" t="s">
        <v>12292</v>
      </c>
      <c r="N5726" s="16" t="s">
        <v>12017</v>
      </c>
      <c r="O5726" s="16" t="s">
        <v>12307</v>
      </c>
      <c r="P5726" s="16" t="s">
        <v>12298</v>
      </c>
      <c r="Q5726" s="16" t="s">
        <v>12017</v>
      </c>
    </row>
    <row r="5727" customFormat="false" ht="15" hidden="false" customHeight="false" outlineLevel="0" collapsed="false">
      <c r="A5727" s="14" t="str">
        <f aca="false">'SKU Master'!A5727</f>
        <v>15-00166</v>
      </c>
      <c r="B5727" s="14" t="str">
        <f aca="false">VLOOKUP(A5727,'SKU Master'!$A:$N,6,FALSE())</f>
        <v>Harborline Extra Strength Melatonin, 30 ct</v>
      </c>
      <c r="C5727" s="15" t="n">
        <v>2.6</v>
      </c>
      <c r="D5727" s="15" t="n">
        <v>3.7</v>
      </c>
      <c r="E5727" s="15" t="n">
        <v>2.6</v>
      </c>
      <c r="F5727" s="16" t="s">
        <v>12308</v>
      </c>
      <c r="G5727" s="16" t="s">
        <v>12017</v>
      </c>
      <c r="H5727" s="17" t="n">
        <v>2.98</v>
      </c>
      <c r="I5727" s="18" t="n">
        <f aca="false">('SKU Master'!I5727-H5727)/'SKU Master'!I5727</f>
        <v>0.526232114467409</v>
      </c>
      <c r="J5727" s="16" t="n">
        <v>4</v>
      </c>
      <c r="K5727" s="19" t="n">
        <f aca="false">J5727*C5727</f>
        <v>10.4</v>
      </c>
      <c r="L5727" s="16" t="s">
        <v>12295</v>
      </c>
      <c r="M5727" s="16" t="s">
        <v>12292</v>
      </c>
      <c r="N5727" s="16" t="s">
        <v>12017</v>
      </c>
      <c r="O5727" s="16" t="s">
        <v>12307</v>
      </c>
      <c r="P5727" s="16" t="s">
        <v>12296</v>
      </c>
      <c r="Q5727" s="16" t="s">
        <v>12017</v>
      </c>
    </row>
    <row r="5728" customFormat="false" ht="15" hidden="false" customHeight="false" outlineLevel="0" collapsed="false">
      <c r="A5728" s="14" t="str">
        <f aca="false">'SKU Master'!A5728</f>
        <v>15-00167</v>
      </c>
      <c r="B5728" s="14" t="str">
        <f aca="false">VLOOKUP(A5728,'SKU Master'!$A:$N,6,FALSE())</f>
        <v>Harborline Melatonin, 30 ct</v>
      </c>
      <c r="C5728" s="15" t="n">
        <v>3.6</v>
      </c>
      <c r="D5728" s="15" t="n">
        <v>4.3</v>
      </c>
      <c r="E5728" s="15" t="n">
        <v>1.8</v>
      </c>
      <c r="F5728" s="16" t="s">
        <v>12290</v>
      </c>
      <c r="G5728" s="16" t="s">
        <v>12017</v>
      </c>
      <c r="H5728" s="17" t="n">
        <v>2.82</v>
      </c>
      <c r="I5728" s="18" t="n">
        <f aca="false">('SKU Master'!I5728-H5728)/'SKU Master'!I5728</f>
        <v>0.647058823529412</v>
      </c>
      <c r="J5728" s="16" t="n">
        <v>1</v>
      </c>
      <c r="K5728" s="19" t="n">
        <f aca="false">J5728*C5728</f>
        <v>3.6</v>
      </c>
      <c r="L5728" s="16" t="s">
        <v>12291</v>
      </c>
      <c r="M5728" s="16" t="s">
        <v>12292</v>
      </c>
      <c r="N5728" s="16" t="s">
        <v>12017</v>
      </c>
      <c r="O5728" s="16" t="s">
        <v>12307</v>
      </c>
      <c r="P5728" s="16" t="s">
        <v>12294</v>
      </c>
      <c r="Q5728" s="16" t="s">
        <v>12017</v>
      </c>
    </row>
    <row r="5729" customFormat="false" ht="15" hidden="false" customHeight="false" outlineLevel="0" collapsed="false">
      <c r="A5729" s="14" t="str">
        <f aca="false">'SKU Master'!A5729</f>
        <v>15-00168</v>
      </c>
      <c r="B5729" s="14" t="str">
        <f aca="false">VLOOKUP(A5729,'SKU Master'!$A:$N,6,FALSE())</f>
        <v>Reliefwell Glucose Tablets, 50 ct</v>
      </c>
      <c r="C5729" s="15" t="n">
        <v>2.4</v>
      </c>
      <c r="D5729" s="15" t="n">
        <v>3.5</v>
      </c>
      <c r="E5729" s="15" t="n">
        <v>2.2</v>
      </c>
      <c r="F5729" s="16" t="s">
        <v>12308</v>
      </c>
      <c r="G5729" s="16" t="s">
        <v>12017</v>
      </c>
      <c r="H5729" s="17" t="n">
        <v>7.49</v>
      </c>
      <c r="I5729" s="18" t="n">
        <f aca="false">('SKU Master'!I5729-H5729)/'SKU Master'!I5729</f>
        <v>0.571755288736421</v>
      </c>
      <c r="J5729" s="16" t="n">
        <v>3</v>
      </c>
      <c r="K5729" s="19" t="n">
        <f aca="false">J5729*C5729</f>
        <v>7.2</v>
      </c>
      <c r="L5729" s="16" t="s">
        <v>12295</v>
      </c>
      <c r="M5729" s="16" t="s">
        <v>12292</v>
      </c>
      <c r="N5729" s="16" t="s">
        <v>12017</v>
      </c>
      <c r="O5729" s="16" t="s">
        <v>12307</v>
      </c>
      <c r="P5729" s="16" t="s">
        <v>12298</v>
      </c>
      <c r="Q5729" s="16" t="s">
        <v>12017</v>
      </c>
    </row>
    <row r="5730" customFormat="false" ht="15" hidden="false" customHeight="false" outlineLevel="0" collapsed="false">
      <c r="A5730" s="14" t="str">
        <f aca="false">'SKU Master'!A5730</f>
        <v>15-00169</v>
      </c>
      <c r="B5730" s="14" t="str">
        <f aca="false">VLOOKUP(A5730,'SKU Master'!$A:$N,6,FALSE())</f>
        <v>Harborline Glucose Tablets, 50 ct</v>
      </c>
      <c r="C5730" s="15" t="n">
        <v>3.4</v>
      </c>
      <c r="D5730" s="15" t="n">
        <v>4.6</v>
      </c>
      <c r="E5730" s="15" t="n">
        <v>2.8</v>
      </c>
      <c r="F5730" s="16" t="s">
        <v>12308</v>
      </c>
      <c r="G5730" s="16" t="s">
        <v>12017</v>
      </c>
      <c r="H5730" s="17" t="n">
        <v>5.04</v>
      </c>
      <c r="I5730" s="18" t="n">
        <f aca="false">('SKU Master'!I5730-H5730)/'SKU Master'!I5730</f>
        <v>0.51954242135367</v>
      </c>
      <c r="J5730" s="16" t="n">
        <v>7</v>
      </c>
      <c r="K5730" s="19" t="n">
        <f aca="false">J5730*C5730</f>
        <v>23.8</v>
      </c>
      <c r="L5730" s="16" t="s">
        <v>12295</v>
      </c>
      <c r="M5730" s="16" t="s">
        <v>12292</v>
      </c>
      <c r="N5730" s="16" t="s">
        <v>12017</v>
      </c>
      <c r="O5730" s="16" t="s">
        <v>12307</v>
      </c>
      <c r="P5730" s="16" t="s">
        <v>12296</v>
      </c>
      <c r="Q5730" s="16" t="s">
        <v>12017</v>
      </c>
    </row>
    <row r="5731" customFormat="false" ht="15" hidden="false" customHeight="false" outlineLevel="0" collapsed="false">
      <c r="A5731" s="14" t="str">
        <f aca="false">'SKU Master'!A5731</f>
        <v>15-00170</v>
      </c>
      <c r="B5731" s="14" t="str">
        <f aca="false">VLOOKUP(A5731,'SKU Master'!$A:$N,6,FALSE())</f>
        <v>Curasol Test Strips, 50 ct</v>
      </c>
      <c r="C5731" s="15" t="n">
        <v>3.7</v>
      </c>
      <c r="D5731" s="15" t="n">
        <v>3.5</v>
      </c>
      <c r="E5731" s="15" t="n">
        <v>1.9</v>
      </c>
      <c r="F5731" s="16" t="s">
        <v>12290</v>
      </c>
      <c r="G5731" s="16" t="s">
        <v>12017</v>
      </c>
      <c r="H5731" s="17" t="n">
        <v>5.52</v>
      </c>
      <c r="I5731" s="18" t="n">
        <f aca="false">('SKU Master'!I5731-H5731)/'SKU Master'!I5731</f>
        <v>0.568412822517592</v>
      </c>
      <c r="J5731" s="16" t="n">
        <v>4</v>
      </c>
      <c r="K5731" s="19" t="n">
        <f aca="false">J5731*C5731</f>
        <v>14.8</v>
      </c>
      <c r="L5731" s="16" t="s">
        <v>12295</v>
      </c>
      <c r="M5731" s="16" t="s">
        <v>12292</v>
      </c>
      <c r="N5731" s="16" t="s">
        <v>12017</v>
      </c>
      <c r="O5731" s="16" t="s">
        <v>12307</v>
      </c>
      <c r="P5731" s="16" t="s">
        <v>12298</v>
      </c>
      <c r="Q5731" s="16" t="s">
        <v>12017</v>
      </c>
    </row>
    <row r="5732" customFormat="false" ht="15" hidden="false" customHeight="false" outlineLevel="0" collapsed="false">
      <c r="A5732" s="14" t="str">
        <f aca="false">'SKU Master'!A5732</f>
        <v>15-00171</v>
      </c>
      <c r="B5732" s="14" t="str">
        <f aca="false">VLOOKUP(A5732,'SKU Master'!$A:$N,6,FALSE())</f>
        <v>Curasol Glucose Tablets, 50 ct</v>
      </c>
      <c r="C5732" s="15" t="n">
        <v>2.5</v>
      </c>
      <c r="D5732" s="15" t="n">
        <v>3.3</v>
      </c>
      <c r="E5732" s="15" t="n">
        <v>2.4</v>
      </c>
      <c r="F5732" s="16" t="s">
        <v>12290</v>
      </c>
      <c r="G5732" s="16" t="s">
        <v>12017</v>
      </c>
      <c r="H5732" s="17" t="n">
        <v>2.8</v>
      </c>
      <c r="I5732" s="18" t="n">
        <f aca="false">('SKU Master'!I5732-H5732)/'SKU Master'!I5732</f>
        <v>0.532554257095159</v>
      </c>
      <c r="J5732" s="16" t="n">
        <v>5</v>
      </c>
      <c r="K5732" s="19" t="n">
        <f aca="false">J5732*C5732</f>
        <v>12.5</v>
      </c>
      <c r="L5732" s="16" t="s">
        <v>12295</v>
      </c>
      <c r="M5732" s="16" t="s">
        <v>12292</v>
      </c>
      <c r="N5732" s="16" t="s">
        <v>12017</v>
      </c>
      <c r="O5732" s="16" t="s">
        <v>12307</v>
      </c>
      <c r="P5732" s="16" t="s">
        <v>12296</v>
      </c>
      <c r="Q5732" s="16" t="s">
        <v>12017</v>
      </c>
    </row>
    <row r="5733" customFormat="false" ht="15" hidden="false" customHeight="false" outlineLevel="0" collapsed="false">
      <c r="A5733" s="14" t="str">
        <f aca="false">'SKU Master'!A5733</f>
        <v>15-00172</v>
      </c>
      <c r="B5733" s="14" t="str">
        <f aca="false">VLOOKUP(A5733,'SKU Master'!$A:$N,6,FALSE())</f>
        <v>Harborline Test Strips, 50 ct</v>
      </c>
      <c r="C5733" s="15" t="n">
        <v>2.1</v>
      </c>
      <c r="D5733" s="15" t="n">
        <v>3.1</v>
      </c>
      <c r="E5733" s="15" t="n">
        <v>2.3</v>
      </c>
      <c r="F5733" s="16" t="s">
        <v>12290</v>
      </c>
      <c r="G5733" s="16" t="s">
        <v>12017</v>
      </c>
      <c r="H5733" s="17" t="n">
        <v>4.42</v>
      </c>
      <c r="I5733" s="18" t="n">
        <f aca="false">('SKU Master'!I5733-H5733)/'SKU Master'!I5733</f>
        <v>0.578646329837941</v>
      </c>
      <c r="J5733" s="16" t="n">
        <v>6</v>
      </c>
      <c r="K5733" s="19" t="n">
        <f aca="false">J5733*C5733</f>
        <v>12.6</v>
      </c>
      <c r="L5733" s="16" t="s">
        <v>12295</v>
      </c>
      <c r="M5733" s="16" t="s">
        <v>12292</v>
      </c>
      <c r="N5733" s="16" t="s">
        <v>12017</v>
      </c>
      <c r="O5733" s="16" t="s">
        <v>12307</v>
      </c>
      <c r="P5733" s="16" t="s">
        <v>12296</v>
      </c>
      <c r="Q5733" s="16" t="s">
        <v>12021</v>
      </c>
    </row>
    <row r="5734" customFormat="false" ht="15" hidden="false" customHeight="false" outlineLevel="0" collapsed="false">
      <c r="A5734" s="14" t="str">
        <f aca="false">'SKU Master'!A5734</f>
        <v>15-00173</v>
      </c>
      <c r="B5734" s="14" t="str">
        <f aca="false">VLOOKUP(A5734,'SKU Master'!$A:$N,6,FALSE())</f>
        <v>Reliefwell Test Strips, 50 ct</v>
      </c>
      <c r="C5734" s="15" t="n">
        <v>2.5</v>
      </c>
      <c r="D5734" s="15" t="n">
        <v>4.2</v>
      </c>
      <c r="E5734" s="15" t="n">
        <v>2.8</v>
      </c>
      <c r="F5734" s="16" t="s">
        <v>12290</v>
      </c>
      <c r="G5734" s="16" t="s">
        <v>12017</v>
      </c>
      <c r="H5734" s="17" t="n">
        <v>5.13</v>
      </c>
      <c r="I5734" s="18" t="n">
        <f aca="false">('SKU Master'!I5734-H5734)/'SKU Master'!I5734</f>
        <v>0.553524804177546</v>
      </c>
      <c r="J5734" s="16" t="n">
        <v>9</v>
      </c>
      <c r="K5734" s="19" t="n">
        <f aca="false">J5734*C5734</f>
        <v>22.5</v>
      </c>
      <c r="L5734" s="16" t="s">
        <v>12295</v>
      </c>
      <c r="M5734" s="16" t="s">
        <v>12292</v>
      </c>
      <c r="N5734" s="16" t="s">
        <v>12017</v>
      </c>
      <c r="O5734" s="16" t="s">
        <v>12307</v>
      </c>
      <c r="P5734" s="16" t="s">
        <v>12297</v>
      </c>
      <c r="Q5734" s="16" t="s">
        <v>12017</v>
      </c>
    </row>
    <row r="5735" customFormat="false" ht="15" hidden="false" customHeight="false" outlineLevel="0" collapsed="false">
      <c r="A5735" s="14" t="str">
        <f aca="false">'SKU Master'!A5735</f>
        <v>15-00174</v>
      </c>
      <c r="B5735" s="14" t="str">
        <f aca="false">VLOOKUP(A5735,'SKU Master'!$A:$N,6,FALSE())</f>
        <v>Curasol Test Strips, 50 ct</v>
      </c>
      <c r="C5735" s="15" t="n">
        <v>2.6</v>
      </c>
      <c r="D5735" s="15" t="n">
        <v>5.8</v>
      </c>
      <c r="E5735" s="15" t="n">
        <v>1.5</v>
      </c>
      <c r="F5735" s="16" t="s">
        <v>12308</v>
      </c>
      <c r="G5735" s="16" t="s">
        <v>12017</v>
      </c>
      <c r="H5735" s="17" t="n">
        <v>9.82</v>
      </c>
      <c r="I5735" s="18" t="n">
        <f aca="false">('SKU Master'!I5735-H5735)/'SKU Master'!I5735</f>
        <v>0.435307648073606</v>
      </c>
      <c r="J5735" s="16" t="n">
        <v>7</v>
      </c>
      <c r="K5735" s="19" t="n">
        <f aca="false">J5735*C5735</f>
        <v>18.2</v>
      </c>
      <c r="L5735" s="16" t="s">
        <v>12295</v>
      </c>
      <c r="M5735" s="16" t="s">
        <v>12292</v>
      </c>
      <c r="N5735" s="16" t="s">
        <v>12017</v>
      </c>
      <c r="O5735" s="16" t="s">
        <v>12307</v>
      </c>
      <c r="P5735" s="16" t="s">
        <v>12296</v>
      </c>
      <c r="Q5735" s="16" t="s">
        <v>12021</v>
      </c>
    </row>
    <row r="5736" customFormat="false" ht="15" hidden="false" customHeight="false" outlineLevel="0" collapsed="false">
      <c r="A5736" s="14" t="str">
        <f aca="false">'SKU Master'!A5736</f>
        <v>15-00175</v>
      </c>
      <c r="B5736" s="14" t="str">
        <f aca="false">VLOOKUP(A5736,'SKU Master'!$A:$N,6,FALSE())</f>
        <v>Reliefwell Glucose Tablets, 50 ct</v>
      </c>
      <c r="C5736" s="15" t="n">
        <v>2.7</v>
      </c>
      <c r="D5736" s="15" t="n">
        <v>5.6</v>
      </c>
      <c r="E5736" s="15" t="n">
        <v>2</v>
      </c>
      <c r="F5736" s="16" t="s">
        <v>12308</v>
      </c>
      <c r="G5736" s="16" t="s">
        <v>12017</v>
      </c>
      <c r="H5736" s="17" t="n">
        <v>10.96</v>
      </c>
      <c r="I5736" s="18" t="n">
        <f aca="false">('SKU Master'!I5736-H5736)/'SKU Master'!I5736</f>
        <v>0.422854133754608</v>
      </c>
      <c r="J5736" s="16" t="n">
        <v>5</v>
      </c>
      <c r="K5736" s="19" t="n">
        <f aca="false">J5736*C5736</f>
        <v>13.5</v>
      </c>
      <c r="L5736" s="16" t="s">
        <v>12295</v>
      </c>
      <c r="M5736" s="16" t="s">
        <v>12292</v>
      </c>
      <c r="N5736" s="16" t="s">
        <v>12017</v>
      </c>
      <c r="O5736" s="16" t="s">
        <v>12307</v>
      </c>
      <c r="P5736" s="16" t="s">
        <v>12296</v>
      </c>
      <c r="Q5736" s="16" t="s">
        <v>12017</v>
      </c>
    </row>
    <row r="5737" customFormat="false" ht="15" hidden="false" customHeight="false" outlineLevel="0" collapsed="false">
      <c r="A5737" s="14" t="str">
        <f aca="false">'SKU Master'!A5737</f>
        <v>15-00176</v>
      </c>
      <c r="B5737" s="14" t="str">
        <f aca="false">VLOOKUP(A5737,'SKU Master'!$A:$N,6,FALSE())</f>
        <v>Harborline Glucose Tablets, 50 ct</v>
      </c>
      <c r="C5737" s="15" t="n">
        <v>3.9</v>
      </c>
      <c r="D5737" s="15" t="n">
        <v>5.6</v>
      </c>
      <c r="E5737" s="15" t="n">
        <v>2.9</v>
      </c>
      <c r="F5737" s="16" t="s">
        <v>12290</v>
      </c>
      <c r="G5737" s="16" t="s">
        <v>12017</v>
      </c>
      <c r="H5737" s="17" t="n">
        <v>3.78</v>
      </c>
      <c r="I5737" s="18" t="n">
        <f aca="false">('SKU Master'!I5737-H5737)/'SKU Master'!I5737</f>
        <v>0.6651904340124</v>
      </c>
      <c r="J5737" s="16" t="n">
        <v>9</v>
      </c>
      <c r="K5737" s="19" t="n">
        <f aca="false">J5737*C5737</f>
        <v>35.1</v>
      </c>
      <c r="L5737" s="16" t="s">
        <v>12299</v>
      </c>
      <c r="M5737" s="16" t="s">
        <v>12292</v>
      </c>
      <c r="N5737" s="16" t="s">
        <v>12017</v>
      </c>
      <c r="O5737" s="16" t="s">
        <v>12307</v>
      </c>
      <c r="P5737" s="16" t="s">
        <v>12297</v>
      </c>
      <c r="Q5737" s="16" t="s">
        <v>12017</v>
      </c>
    </row>
    <row r="5738" customFormat="false" ht="15" hidden="false" customHeight="false" outlineLevel="0" collapsed="false">
      <c r="A5738" s="14" t="str">
        <f aca="false">'SKU Master'!A5738</f>
        <v>15-00177</v>
      </c>
      <c r="B5738" s="14" t="str">
        <f aca="false">VLOOKUP(A5738,'SKU Master'!$A:$N,6,FALSE())</f>
        <v>Reliefwell Test Strips, 50 ct</v>
      </c>
      <c r="C5738" s="15" t="n">
        <v>3.8</v>
      </c>
      <c r="D5738" s="15" t="n">
        <v>5.3</v>
      </c>
      <c r="E5738" s="15" t="n">
        <v>2.9</v>
      </c>
      <c r="F5738" s="16" t="s">
        <v>12290</v>
      </c>
      <c r="G5738" s="16" t="s">
        <v>12017</v>
      </c>
      <c r="H5738" s="17" t="n">
        <v>7.29</v>
      </c>
      <c r="I5738" s="18" t="n">
        <f aca="false">('SKU Master'!I5738-H5738)/'SKU Master'!I5738</f>
        <v>0.552486187845304</v>
      </c>
      <c r="J5738" s="16" t="n">
        <v>8</v>
      </c>
      <c r="K5738" s="19" t="n">
        <f aca="false">J5738*C5738</f>
        <v>30.4</v>
      </c>
      <c r="L5738" s="16" t="s">
        <v>12295</v>
      </c>
      <c r="M5738" s="16" t="s">
        <v>12292</v>
      </c>
      <c r="N5738" s="16" t="s">
        <v>12017</v>
      </c>
      <c r="O5738" s="16" t="s">
        <v>12307</v>
      </c>
      <c r="P5738" s="16" t="s">
        <v>12296</v>
      </c>
      <c r="Q5738" s="16" t="s">
        <v>12017</v>
      </c>
    </row>
    <row r="5739" customFormat="false" ht="15" hidden="false" customHeight="false" outlineLevel="0" collapsed="false">
      <c r="A5739" s="14" t="str">
        <f aca="false">'SKU Master'!A5739</f>
        <v>15-00178</v>
      </c>
      <c r="B5739" s="14" t="str">
        <f aca="false">VLOOKUP(A5739,'SKU Master'!$A:$N,6,FALSE())</f>
        <v>Reliefwell Glucose Tablets, 50 ct</v>
      </c>
      <c r="C5739" s="15" t="n">
        <v>3.4</v>
      </c>
      <c r="D5739" s="15" t="n">
        <v>4.5</v>
      </c>
      <c r="E5739" s="15" t="n">
        <v>2.4</v>
      </c>
      <c r="F5739" s="16" t="s">
        <v>12290</v>
      </c>
      <c r="G5739" s="16" t="s">
        <v>12017</v>
      </c>
      <c r="H5739" s="17" t="n">
        <v>4.02</v>
      </c>
      <c r="I5739" s="18" t="n">
        <f aca="false">('SKU Master'!I5739-H5739)/'SKU Master'!I5739</f>
        <v>0.542662116040956</v>
      </c>
      <c r="J5739" s="16" t="n">
        <v>1</v>
      </c>
      <c r="K5739" s="19" t="n">
        <f aca="false">J5739*C5739</f>
        <v>3.4</v>
      </c>
      <c r="L5739" s="16" t="s">
        <v>12291</v>
      </c>
      <c r="M5739" s="16" t="s">
        <v>12292</v>
      </c>
      <c r="N5739" s="16" t="s">
        <v>12017</v>
      </c>
      <c r="O5739" s="16" t="s">
        <v>12307</v>
      </c>
      <c r="P5739" s="16" t="s">
        <v>12294</v>
      </c>
      <c r="Q5739" s="16" t="s">
        <v>12017</v>
      </c>
    </row>
    <row r="5740" customFormat="false" ht="15" hidden="false" customHeight="false" outlineLevel="0" collapsed="false">
      <c r="A5740" s="14" t="str">
        <f aca="false">'SKU Master'!A5740</f>
        <v>15-00179</v>
      </c>
      <c r="B5740" s="14" t="str">
        <f aca="false">VLOOKUP(A5740,'SKU Master'!$A:$N,6,FALSE())</f>
        <v>Reliefwell Glucose Tablets, 50 ct</v>
      </c>
      <c r="C5740" s="15" t="n">
        <v>3.4</v>
      </c>
      <c r="D5740" s="15" t="n">
        <v>4.1</v>
      </c>
      <c r="E5740" s="15" t="n">
        <v>1.5</v>
      </c>
      <c r="F5740" s="16" t="s">
        <v>12290</v>
      </c>
      <c r="G5740" s="16" t="s">
        <v>12017</v>
      </c>
      <c r="H5740" s="17" t="n">
        <v>9.34</v>
      </c>
      <c r="I5740" s="18" t="n">
        <f aca="false">('SKU Master'!I5740-H5740)/'SKU Master'!I5740</f>
        <v>0.459803354540197</v>
      </c>
      <c r="J5740" s="16" t="n">
        <v>2</v>
      </c>
      <c r="K5740" s="19" t="n">
        <f aca="false">J5740*C5740</f>
        <v>6.8</v>
      </c>
      <c r="L5740" s="16" t="s">
        <v>12299</v>
      </c>
      <c r="M5740" s="16" t="s">
        <v>12292</v>
      </c>
      <c r="N5740" s="16" t="s">
        <v>12017</v>
      </c>
      <c r="O5740" s="16" t="s">
        <v>12307</v>
      </c>
      <c r="P5740" s="16" t="s">
        <v>12294</v>
      </c>
      <c r="Q5740" s="16" t="s">
        <v>12017</v>
      </c>
    </row>
    <row r="5741" customFormat="false" ht="15" hidden="false" customHeight="false" outlineLevel="0" collapsed="false">
      <c r="A5741" s="14" t="str">
        <f aca="false">'SKU Master'!A5741</f>
        <v>15-00180</v>
      </c>
      <c r="B5741" s="14" t="str">
        <f aca="false">VLOOKUP(A5741,'SKU Master'!$A:$N,6,FALSE())</f>
        <v>Reliefwell Glucose Tablets, 50 ct</v>
      </c>
      <c r="C5741" s="15" t="n">
        <v>3.8</v>
      </c>
      <c r="D5741" s="15" t="n">
        <v>3.8</v>
      </c>
      <c r="E5741" s="15" t="n">
        <v>1.6</v>
      </c>
      <c r="F5741" s="16" t="s">
        <v>12308</v>
      </c>
      <c r="G5741" s="16" t="s">
        <v>12017</v>
      </c>
      <c r="H5741" s="17" t="n">
        <v>4.15</v>
      </c>
      <c r="I5741" s="18" t="n">
        <f aca="false">('SKU Master'!I5741-H5741)/'SKU Master'!I5741</f>
        <v>0.511189634864547</v>
      </c>
      <c r="J5741" s="16" t="n">
        <v>6</v>
      </c>
      <c r="K5741" s="19" t="n">
        <f aca="false">J5741*C5741</f>
        <v>22.8</v>
      </c>
      <c r="L5741" s="16" t="s">
        <v>12295</v>
      </c>
      <c r="M5741" s="16" t="s">
        <v>12292</v>
      </c>
      <c r="N5741" s="16" t="s">
        <v>12017</v>
      </c>
      <c r="O5741" s="16" t="s">
        <v>12307</v>
      </c>
      <c r="P5741" s="16" t="s">
        <v>12296</v>
      </c>
      <c r="Q5741" s="16" t="s">
        <v>12017</v>
      </c>
    </row>
    <row r="5742" customFormat="false" ht="15" hidden="false" customHeight="false" outlineLevel="0" collapsed="false">
      <c r="A5742" s="14" t="str">
        <f aca="false">'SKU Master'!A5742</f>
        <v>15-00181</v>
      </c>
      <c r="B5742" s="14" t="str">
        <f aca="false">VLOOKUP(A5742,'SKU Master'!$A:$N,6,FALSE())</f>
        <v>Harborline Glucose Tablets, 50 ct</v>
      </c>
      <c r="C5742" s="15" t="n">
        <v>3.7</v>
      </c>
      <c r="D5742" s="15" t="n">
        <v>3.9</v>
      </c>
      <c r="E5742" s="15" t="n">
        <v>2.7</v>
      </c>
      <c r="F5742" s="16" t="s">
        <v>12308</v>
      </c>
      <c r="G5742" s="16" t="s">
        <v>12017</v>
      </c>
      <c r="H5742" s="17" t="n">
        <v>7.05</v>
      </c>
      <c r="I5742" s="18" t="n">
        <f aca="false">('SKU Master'!I5742-H5742)/'SKU Master'!I5742</f>
        <v>0.572468162522741</v>
      </c>
      <c r="J5742" s="16" t="n">
        <v>2</v>
      </c>
      <c r="K5742" s="19" t="n">
        <f aca="false">J5742*C5742</f>
        <v>7.4</v>
      </c>
      <c r="L5742" s="16" t="s">
        <v>12295</v>
      </c>
      <c r="M5742" s="16" t="s">
        <v>12292</v>
      </c>
      <c r="N5742" s="16" t="s">
        <v>12017</v>
      </c>
      <c r="O5742" s="16" t="s">
        <v>12307</v>
      </c>
      <c r="P5742" s="16" t="s">
        <v>12294</v>
      </c>
      <c r="Q5742" s="16" t="s">
        <v>12017</v>
      </c>
    </row>
    <row r="5743" customFormat="false" ht="15" hidden="false" customHeight="false" outlineLevel="0" collapsed="false">
      <c r="A5743" s="14" t="str">
        <f aca="false">'SKU Master'!A5743</f>
        <v>15-00182</v>
      </c>
      <c r="B5743" s="14" t="str">
        <f aca="false">VLOOKUP(A5743,'SKU Master'!$A:$N,6,FALSE())</f>
        <v>Harborline Test Strips, 50 ct</v>
      </c>
      <c r="C5743" s="15" t="n">
        <v>2.2</v>
      </c>
      <c r="D5743" s="15" t="n">
        <v>3.4</v>
      </c>
      <c r="E5743" s="15" t="n">
        <v>2.4</v>
      </c>
      <c r="F5743" s="16" t="s">
        <v>12308</v>
      </c>
      <c r="G5743" s="16" t="s">
        <v>12017</v>
      </c>
      <c r="H5743" s="17" t="n">
        <v>2.11</v>
      </c>
      <c r="I5743" s="18" t="n">
        <f aca="false">('SKU Master'!I5743-H5743)/'SKU Master'!I5743</f>
        <v>0.647746243739566</v>
      </c>
      <c r="J5743" s="16" t="n">
        <v>3</v>
      </c>
      <c r="K5743" s="19" t="n">
        <f aca="false">J5743*C5743</f>
        <v>6.6</v>
      </c>
      <c r="L5743" s="16" t="s">
        <v>12295</v>
      </c>
      <c r="M5743" s="16" t="s">
        <v>12292</v>
      </c>
      <c r="N5743" s="16" t="s">
        <v>12017</v>
      </c>
      <c r="O5743" s="16" t="s">
        <v>12307</v>
      </c>
      <c r="P5743" s="16" t="s">
        <v>12298</v>
      </c>
      <c r="Q5743" s="16" t="s">
        <v>12017</v>
      </c>
    </row>
    <row r="5744" customFormat="false" ht="15" hidden="false" customHeight="false" outlineLevel="0" collapsed="false">
      <c r="A5744" s="14" t="str">
        <f aca="false">'SKU Master'!A5744</f>
        <v>15-00183</v>
      </c>
      <c r="B5744" s="14" t="str">
        <f aca="false">VLOOKUP(A5744,'SKU Master'!$A:$N,6,FALSE())</f>
        <v>Reliefwell Test Strips, 50 ct</v>
      </c>
      <c r="C5744" s="15" t="n">
        <v>3.7</v>
      </c>
      <c r="D5744" s="15" t="n">
        <v>3.4</v>
      </c>
      <c r="E5744" s="15" t="n">
        <v>2.3</v>
      </c>
      <c r="F5744" s="16" t="s">
        <v>12290</v>
      </c>
      <c r="G5744" s="16" t="s">
        <v>12017</v>
      </c>
      <c r="H5744" s="17" t="n">
        <v>9.03</v>
      </c>
      <c r="I5744" s="18" t="n">
        <f aca="false">('SKU Master'!I5744-H5744)/'SKU Master'!I5744</f>
        <v>0.483704974271012</v>
      </c>
      <c r="J5744" s="16" t="n">
        <v>4</v>
      </c>
      <c r="K5744" s="19" t="n">
        <f aca="false">J5744*C5744</f>
        <v>14.8</v>
      </c>
      <c r="L5744" s="16" t="s">
        <v>12295</v>
      </c>
      <c r="M5744" s="16" t="s">
        <v>12292</v>
      </c>
      <c r="N5744" s="16" t="s">
        <v>12017</v>
      </c>
      <c r="O5744" s="16" t="s">
        <v>12307</v>
      </c>
      <c r="P5744" s="16" t="s">
        <v>12298</v>
      </c>
      <c r="Q5744" s="16" t="s">
        <v>12017</v>
      </c>
    </row>
    <row r="5745" customFormat="false" ht="15" hidden="false" customHeight="false" outlineLevel="0" collapsed="false">
      <c r="A5745" s="14" t="str">
        <f aca="false">'SKU Master'!A5745</f>
        <v>15-00184</v>
      </c>
      <c r="B5745" s="14" t="str">
        <f aca="false">VLOOKUP(A5745,'SKU Master'!$A:$N,6,FALSE())</f>
        <v>Harborline Test Strips, 50 ct</v>
      </c>
      <c r="C5745" s="15" t="n">
        <v>2.1</v>
      </c>
      <c r="D5745" s="15" t="n">
        <v>5.2</v>
      </c>
      <c r="E5745" s="15" t="n">
        <v>2.5</v>
      </c>
      <c r="F5745" s="16" t="s">
        <v>12290</v>
      </c>
      <c r="G5745" s="16" t="s">
        <v>12017</v>
      </c>
      <c r="H5745" s="17" t="n">
        <v>7.89</v>
      </c>
      <c r="I5745" s="18" t="n">
        <f aca="false">('SKU Master'!I5745-H5745)/'SKU Master'!I5745</f>
        <v>0.515653775322284</v>
      </c>
      <c r="J5745" s="16" t="n">
        <v>9</v>
      </c>
      <c r="K5745" s="19" t="n">
        <f aca="false">J5745*C5745</f>
        <v>18.9</v>
      </c>
      <c r="L5745" s="16" t="s">
        <v>12295</v>
      </c>
      <c r="M5745" s="16" t="s">
        <v>12292</v>
      </c>
      <c r="N5745" s="16" t="s">
        <v>12017</v>
      </c>
      <c r="O5745" s="16" t="s">
        <v>12307</v>
      </c>
      <c r="P5745" s="16" t="s">
        <v>12297</v>
      </c>
      <c r="Q5745" s="16" t="s">
        <v>12017</v>
      </c>
    </row>
    <row r="5746" customFormat="false" ht="15" hidden="false" customHeight="false" outlineLevel="0" collapsed="false">
      <c r="A5746" s="14" t="str">
        <f aca="false">'SKU Master'!A5746</f>
        <v>15-00185</v>
      </c>
      <c r="B5746" s="14" t="str">
        <f aca="false">VLOOKUP(A5746,'SKU Master'!$A:$N,6,FALSE())</f>
        <v>Harborline Test Strips, 50 ct</v>
      </c>
      <c r="C5746" s="15" t="n">
        <v>2.1</v>
      </c>
      <c r="D5746" s="15" t="n">
        <v>3.4</v>
      </c>
      <c r="E5746" s="15" t="n">
        <v>1.5</v>
      </c>
      <c r="F5746" s="16" t="s">
        <v>12308</v>
      </c>
      <c r="G5746" s="16" t="s">
        <v>12017</v>
      </c>
      <c r="H5746" s="17" t="n">
        <v>5.06</v>
      </c>
      <c r="I5746" s="18" t="n">
        <f aca="false">('SKU Master'!I5746-H5746)/'SKU Master'!I5746</f>
        <v>0.531047265987025</v>
      </c>
      <c r="J5746" s="16" t="n">
        <v>7</v>
      </c>
      <c r="K5746" s="19" t="n">
        <f aca="false">J5746*C5746</f>
        <v>14.7</v>
      </c>
      <c r="L5746" s="16" t="s">
        <v>12295</v>
      </c>
      <c r="M5746" s="16" t="s">
        <v>12292</v>
      </c>
      <c r="N5746" s="16" t="s">
        <v>12017</v>
      </c>
      <c r="O5746" s="16" t="s">
        <v>12307</v>
      </c>
      <c r="P5746" s="16" t="s">
        <v>12296</v>
      </c>
      <c r="Q5746" s="16" t="s">
        <v>12017</v>
      </c>
    </row>
    <row r="5747" customFormat="false" ht="15" hidden="false" customHeight="false" outlineLevel="0" collapsed="false">
      <c r="A5747" s="14" t="str">
        <f aca="false">'SKU Master'!A5747</f>
        <v>15-00186</v>
      </c>
      <c r="B5747" s="14" t="str">
        <f aca="false">VLOOKUP(A5747,'SKU Master'!$A:$N,6,FALSE())</f>
        <v>Harborline Glucose Tablets, 50 ct</v>
      </c>
      <c r="C5747" s="15" t="n">
        <v>3.2</v>
      </c>
      <c r="D5747" s="15" t="n">
        <v>3.7</v>
      </c>
      <c r="E5747" s="15" t="n">
        <v>1.9</v>
      </c>
      <c r="F5747" s="16" t="s">
        <v>12308</v>
      </c>
      <c r="G5747" s="16" t="s">
        <v>12017</v>
      </c>
      <c r="H5747" s="17" t="n">
        <v>7.12</v>
      </c>
      <c r="I5747" s="18" t="n">
        <f aca="false">('SKU Master'!I5747-H5747)/'SKU Master'!I5747</f>
        <v>0.623080995235574</v>
      </c>
      <c r="J5747" s="16" t="n">
        <v>4</v>
      </c>
      <c r="K5747" s="19" t="n">
        <f aca="false">J5747*C5747</f>
        <v>12.8</v>
      </c>
      <c r="L5747" s="16" t="s">
        <v>12295</v>
      </c>
      <c r="M5747" s="16" t="s">
        <v>12292</v>
      </c>
      <c r="N5747" s="16" t="s">
        <v>12017</v>
      </c>
      <c r="O5747" s="16" t="s">
        <v>12307</v>
      </c>
      <c r="P5747" s="16" t="s">
        <v>12298</v>
      </c>
      <c r="Q5747" s="16" t="s">
        <v>12017</v>
      </c>
    </row>
    <row r="5748" customFormat="false" ht="15" hidden="false" customHeight="false" outlineLevel="0" collapsed="false">
      <c r="A5748" s="14" t="str">
        <f aca="false">'SKU Master'!A5748</f>
        <v>15-00187</v>
      </c>
      <c r="B5748" s="14" t="str">
        <f aca="false">VLOOKUP(A5748,'SKU Master'!$A:$N,6,FALSE())</f>
        <v>Reliefwell Glucose Tablets, 50 ct</v>
      </c>
      <c r="C5748" s="15" t="n">
        <v>2.8</v>
      </c>
      <c r="D5748" s="15" t="n">
        <v>4.2</v>
      </c>
      <c r="E5748" s="15" t="n">
        <v>2.5</v>
      </c>
      <c r="F5748" s="16" t="s">
        <v>12290</v>
      </c>
      <c r="G5748" s="16" t="s">
        <v>12017</v>
      </c>
      <c r="H5748" s="17" t="n">
        <v>6.73</v>
      </c>
      <c r="I5748" s="18" t="n">
        <f aca="false">('SKU Master'!I5748-H5748)/'SKU Master'!I5748</f>
        <v>0.562703053931124</v>
      </c>
      <c r="J5748" s="16" t="n">
        <v>8</v>
      </c>
      <c r="K5748" s="19" t="n">
        <f aca="false">J5748*C5748</f>
        <v>22.4</v>
      </c>
      <c r="L5748" s="16" t="s">
        <v>12295</v>
      </c>
      <c r="M5748" s="16" t="s">
        <v>12292</v>
      </c>
      <c r="N5748" s="16" t="s">
        <v>12017</v>
      </c>
      <c r="O5748" s="16" t="s">
        <v>12307</v>
      </c>
      <c r="P5748" s="16" t="s">
        <v>12297</v>
      </c>
      <c r="Q5748" s="16" t="s">
        <v>12017</v>
      </c>
    </row>
    <row r="5749" customFormat="false" ht="15" hidden="false" customHeight="false" outlineLevel="0" collapsed="false">
      <c r="A5749" s="14" t="str">
        <f aca="false">'SKU Master'!A5749</f>
        <v>15-00188</v>
      </c>
      <c r="B5749" s="14" t="str">
        <f aca="false">VLOOKUP(A5749,'SKU Master'!$A:$N,6,FALSE())</f>
        <v>Reliefwell Glucose Tablets, 50 ct</v>
      </c>
      <c r="C5749" s="15" t="n">
        <v>2.7</v>
      </c>
      <c r="D5749" s="15" t="n">
        <v>5</v>
      </c>
      <c r="E5749" s="15" t="n">
        <v>1.6</v>
      </c>
      <c r="F5749" s="16" t="s">
        <v>12290</v>
      </c>
      <c r="G5749" s="16" t="s">
        <v>12017</v>
      </c>
      <c r="H5749" s="17" t="n">
        <v>4.28</v>
      </c>
      <c r="I5749" s="18" t="n">
        <f aca="false">('SKU Master'!I5749-H5749)/'SKU Master'!I5749</f>
        <v>0.523915461624027</v>
      </c>
      <c r="J5749" s="16" t="n">
        <v>9</v>
      </c>
      <c r="K5749" s="19" t="n">
        <f aca="false">J5749*C5749</f>
        <v>24.3</v>
      </c>
      <c r="L5749" s="16" t="s">
        <v>12295</v>
      </c>
      <c r="M5749" s="16" t="s">
        <v>12292</v>
      </c>
      <c r="N5749" s="16" t="s">
        <v>12017</v>
      </c>
      <c r="O5749" s="16" t="s">
        <v>12307</v>
      </c>
      <c r="P5749" s="16" t="s">
        <v>12297</v>
      </c>
      <c r="Q5749" s="16" t="s">
        <v>12017</v>
      </c>
    </row>
    <row r="5750" customFormat="false" ht="15" hidden="false" customHeight="false" outlineLevel="0" collapsed="false">
      <c r="A5750" s="14" t="str">
        <f aca="false">'SKU Master'!A5750</f>
        <v>15-00189</v>
      </c>
      <c r="B5750" s="14" t="str">
        <f aca="false">VLOOKUP(A5750,'SKU Master'!$A:$N,6,FALSE())</f>
        <v>Curasol Test Strips, 50 ct</v>
      </c>
      <c r="C5750" s="15" t="n">
        <v>2.5</v>
      </c>
      <c r="D5750" s="15" t="n">
        <v>5.1</v>
      </c>
      <c r="E5750" s="15" t="n">
        <v>2.3</v>
      </c>
      <c r="F5750" s="16" t="s">
        <v>12308</v>
      </c>
      <c r="G5750" s="16" t="s">
        <v>12017</v>
      </c>
      <c r="H5750" s="17" t="n">
        <v>3.74</v>
      </c>
      <c r="I5750" s="18" t="n">
        <f aca="false">('SKU Master'!I5750-H5750)/'SKU Master'!I5750</f>
        <v>0.449189985272459</v>
      </c>
      <c r="J5750" s="16" t="n">
        <v>3</v>
      </c>
      <c r="K5750" s="19" t="n">
        <f aca="false">J5750*C5750</f>
        <v>7.5</v>
      </c>
      <c r="L5750" s="16" t="s">
        <v>12295</v>
      </c>
      <c r="M5750" s="16" t="s">
        <v>12292</v>
      </c>
      <c r="N5750" s="16" t="s">
        <v>12017</v>
      </c>
      <c r="O5750" s="16" t="s">
        <v>12307</v>
      </c>
      <c r="P5750" s="16" t="s">
        <v>12294</v>
      </c>
      <c r="Q5750" s="16" t="s">
        <v>12017</v>
      </c>
    </row>
    <row r="5751" customFormat="false" ht="15" hidden="false" customHeight="false" outlineLevel="0" collapsed="false">
      <c r="A5751" s="14" t="str">
        <f aca="false">'SKU Master'!A5751</f>
        <v>15-00190</v>
      </c>
      <c r="B5751" s="14" t="str">
        <f aca="false">VLOOKUP(A5751,'SKU Master'!$A:$N,6,FALSE())</f>
        <v>Harborline Test Strips, 50 ct</v>
      </c>
      <c r="C5751" s="15" t="n">
        <v>2.7</v>
      </c>
      <c r="D5751" s="15" t="n">
        <v>5.9</v>
      </c>
      <c r="E5751" s="15" t="n">
        <v>1.6</v>
      </c>
      <c r="F5751" s="16" t="s">
        <v>12308</v>
      </c>
      <c r="G5751" s="16" t="s">
        <v>12017</v>
      </c>
      <c r="H5751" s="17" t="n">
        <v>5.32</v>
      </c>
      <c r="I5751" s="18" t="n">
        <f aca="false">('SKU Master'!I5751-H5751)/'SKU Master'!I5751</f>
        <v>0.665198237885463</v>
      </c>
      <c r="J5751" s="16" t="n">
        <v>5</v>
      </c>
      <c r="K5751" s="19" t="n">
        <f aca="false">J5751*C5751</f>
        <v>13.5</v>
      </c>
      <c r="L5751" s="16" t="s">
        <v>12295</v>
      </c>
      <c r="M5751" s="16" t="s">
        <v>12292</v>
      </c>
      <c r="N5751" s="16" t="s">
        <v>12017</v>
      </c>
      <c r="O5751" s="16" t="s">
        <v>12307</v>
      </c>
      <c r="P5751" s="16" t="s">
        <v>12298</v>
      </c>
      <c r="Q5751" s="16" t="s">
        <v>12017</v>
      </c>
    </row>
    <row r="5752" customFormat="false" ht="15" hidden="false" customHeight="false" outlineLevel="0" collapsed="false">
      <c r="A5752" s="14" t="str">
        <f aca="false">'SKU Master'!A5752</f>
        <v>15-00191</v>
      </c>
      <c r="B5752" s="14" t="str">
        <f aca="false">VLOOKUP(A5752,'SKU Master'!$A:$N,6,FALSE())</f>
        <v>Reliefwell Glucose Tablets, 50 ct</v>
      </c>
      <c r="C5752" s="15" t="n">
        <v>2.8</v>
      </c>
      <c r="D5752" s="15" t="n">
        <v>3.7</v>
      </c>
      <c r="E5752" s="15" t="n">
        <v>2.8</v>
      </c>
      <c r="F5752" s="16" t="s">
        <v>12290</v>
      </c>
      <c r="G5752" s="16" t="s">
        <v>12017</v>
      </c>
      <c r="H5752" s="17" t="n">
        <v>7.18</v>
      </c>
      <c r="I5752" s="18" t="n">
        <f aca="false">('SKU Master'!I5752-H5752)/'SKU Master'!I5752</f>
        <v>0.517797179314977</v>
      </c>
      <c r="J5752" s="16" t="n">
        <v>5</v>
      </c>
      <c r="K5752" s="19" t="n">
        <f aca="false">J5752*C5752</f>
        <v>14</v>
      </c>
      <c r="L5752" s="16" t="s">
        <v>12295</v>
      </c>
      <c r="M5752" s="16" t="s">
        <v>12292</v>
      </c>
      <c r="N5752" s="16" t="s">
        <v>12017</v>
      </c>
      <c r="O5752" s="16" t="s">
        <v>12307</v>
      </c>
      <c r="P5752" s="16" t="s">
        <v>12296</v>
      </c>
      <c r="Q5752" s="16" t="s">
        <v>12021</v>
      </c>
    </row>
    <row r="5753" customFormat="false" ht="15" hidden="false" customHeight="false" outlineLevel="0" collapsed="false">
      <c r="A5753" s="14" t="str">
        <f aca="false">'SKU Master'!A5753</f>
        <v>15-00192</v>
      </c>
      <c r="B5753" s="14" t="str">
        <f aca="false">VLOOKUP(A5753,'SKU Master'!$A:$N,6,FALSE())</f>
        <v>Harborline Glucose Tablets, 50 ct</v>
      </c>
      <c r="C5753" s="15" t="n">
        <v>3.4</v>
      </c>
      <c r="D5753" s="15" t="n">
        <v>3.3</v>
      </c>
      <c r="E5753" s="15" t="n">
        <v>2.6</v>
      </c>
      <c r="F5753" s="16" t="s">
        <v>12308</v>
      </c>
      <c r="G5753" s="16" t="s">
        <v>12017</v>
      </c>
      <c r="H5753" s="17" t="n">
        <v>6.76</v>
      </c>
      <c r="I5753" s="18" t="n">
        <f aca="false">('SKU Master'!I5753-H5753)/'SKU Master'!I5753</f>
        <v>0.530229325920778</v>
      </c>
      <c r="J5753" s="16" t="n">
        <v>2</v>
      </c>
      <c r="K5753" s="19" t="n">
        <f aca="false">J5753*C5753</f>
        <v>6.8</v>
      </c>
      <c r="L5753" s="16" t="s">
        <v>12295</v>
      </c>
      <c r="M5753" s="16" t="s">
        <v>12292</v>
      </c>
      <c r="N5753" s="16" t="s">
        <v>12017</v>
      </c>
      <c r="O5753" s="16" t="s">
        <v>12307</v>
      </c>
      <c r="P5753" s="16" t="s">
        <v>12298</v>
      </c>
      <c r="Q5753" s="16" t="s">
        <v>12017</v>
      </c>
    </row>
    <row r="5754" customFormat="false" ht="15" hidden="false" customHeight="false" outlineLevel="0" collapsed="false">
      <c r="A5754" s="14" t="str">
        <f aca="false">'SKU Master'!A5754</f>
        <v>15-00193</v>
      </c>
      <c r="B5754" s="14" t="str">
        <f aca="false">VLOOKUP(A5754,'SKU Master'!$A:$N,6,FALSE())</f>
        <v>Reliefwell Test Strips, 50 ct</v>
      </c>
      <c r="C5754" s="15" t="n">
        <v>3.9</v>
      </c>
      <c r="D5754" s="15" t="n">
        <v>5.5</v>
      </c>
      <c r="E5754" s="15" t="n">
        <v>2</v>
      </c>
      <c r="F5754" s="16" t="s">
        <v>12308</v>
      </c>
      <c r="G5754" s="16" t="s">
        <v>12017</v>
      </c>
      <c r="H5754" s="17" t="n">
        <v>4.86</v>
      </c>
      <c r="I5754" s="18" t="n">
        <f aca="false">('SKU Master'!I5754-H5754)/'SKU Master'!I5754</f>
        <v>0.487881981032666</v>
      </c>
      <c r="J5754" s="16" t="n">
        <v>9</v>
      </c>
      <c r="K5754" s="19" t="n">
        <f aca="false">J5754*C5754</f>
        <v>35.1</v>
      </c>
      <c r="L5754" s="16" t="s">
        <v>12295</v>
      </c>
      <c r="M5754" s="16" t="s">
        <v>12292</v>
      </c>
      <c r="N5754" s="16" t="s">
        <v>12017</v>
      </c>
      <c r="O5754" s="16" t="s">
        <v>12307</v>
      </c>
      <c r="P5754" s="16" t="s">
        <v>12297</v>
      </c>
      <c r="Q5754" s="16" t="s">
        <v>12017</v>
      </c>
    </row>
    <row r="5755" customFormat="false" ht="15" hidden="false" customHeight="false" outlineLevel="0" collapsed="false">
      <c r="A5755" s="14" t="str">
        <f aca="false">'SKU Master'!A5755</f>
        <v>15-00194</v>
      </c>
      <c r="B5755" s="14" t="str">
        <f aca="false">VLOOKUP(A5755,'SKU Master'!$A:$N,6,FALSE())</f>
        <v>Curasol Glucose Tablets, 50 ct</v>
      </c>
      <c r="C5755" s="15" t="n">
        <v>2</v>
      </c>
      <c r="D5755" s="15" t="n">
        <v>5.1</v>
      </c>
      <c r="E5755" s="15" t="n">
        <v>2.8</v>
      </c>
      <c r="F5755" s="16" t="s">
        <v>12290</v>
      </c>
      <c r="G5755" s="16" t="s">
        <v>12017</v>
      </c>
      <c r="H5755" s="17" t="n">
        <v>5.01</v>
      </c>
      <c r="I5755" s="18" t="n">
        <f aca="false">('SKU Master'!I5755-H5755)/'SKU Master'!I5755</f>
        <v>0.575063613231552</v>
      </c>
      <c r="J5755" s="16" t="n">
        <v>10</v>
      </c>
      <c r="K5755" s="19" t="n">
        <f aca="false">J5755*C5755</f>
        <v>20</v>
      </c>
      <c r="L5755" s="16" t="s">
        <v>12295</v>
      </c>
      <c r="M5755" s="16" t="s">
        <v>12292</v>
      </c>
      <c r="N5755" s="16" t="s">
        <v>12017</v>
      </c>
      <c r="O5755" s="16" t="s">
        <v>12307</v>
      </c>
      <c r="P5755" s="16" t="s">
        <v>12297</v>
      </c>
      <c r="Q5755" s="16" t="s">
        <v>12017</v>
      </c>
    </row>
    <row r="5756" customFormat="false" ht="15" hidden="false" customHeight="false" outlineLevel="0" collapsed="false">
      <c r="A5756" s="14" t="str">
        <f aca="false">'SKU Master'!A5756</f>
        <v>15-00195</v>
      </c>
      <c r="B5756" s="14" t="str">
        <f aca="false">VLOOKUP(A5756,'SKU Master'!$A:$N,6,FALSE())</f>
        <v>Reliefwell Test Strips, 50 ct</v>
      </c>
      <c r="C5756" s="15" t="n">
        <v>2.6</v>
      </c>
      <c r="D5756" s="15" t="n">
        <v>3.6</v>
      </c>
      <c r="E5756" s="15" t="n">
        <v>2.4</v>
      </c>
      <c r="F5756" s="16" t="s">
        <v>12308</v>
      </c>
      <c r="G5756" s="16" t="s">
        <v>12017</v>
      </c>
      <c r="H5756" s="17" t="n">
        <v>9.63</v>
      </c>
      <c r="I5756" s="18" t="n">
        <f aca="false">('SKU Master'!I5756-H5756)/'SKU Master'!I5756</f>
        <v>0.458684654300169</v>
      </c>
      <c r="J5756" s="16" t="n">
        <v>9</v>
      </c>
      <c r="K5756" s="19" t="n">
        <f aca="false">J5756*C5756</f>
        <v>23.4</v>
      </c>
      <c r="L5756" s="16" t="s">
        <v>12295</v>
      </c>
      <c r="M5756" s="16" t="s">
        <v>12292</v>
      </c>
      <c r="N5756" s="16" t="s">
        <v>12017</v>
      </c>
      <c r="O5756" s="16" t="s">
        <v>12307</v>
      </c>
      <c r="P5756" s="16" t="s">
        <v>12297</v>
      </c>
      <c r="Q5756" s="16" t="s">
        <v>12017</v>
      </c>
    </row>
    <row r="5757" customFormat="false" ht="15" hidden="false" customHeight="false" outlineLevel="0" collapsed="false">
      <c r="A5757" s="14" t="str">
        <f aca="false">'SKU Master'!A5757</f>
        <v>15-00196</v>
      </c>
      <c r="B5757" s="14" t="str">
        <f aca="false">VLOOKUP(A5757,'SKU Master'!$A:$N,6,FALSE())</f>
        <v>Curasol Test Strips, 50 ct</v>
      </c>
      <c r="C5757" s="15" t="n">
        <v>3.1</v>
      </c>
      <c r="D5757" s="15" t="n">
        <v>3.1</v>
      </c>
      <c r="E5757" s="15" t="n">
        <v>3</v>
      </c>
      <c r="F5757" s="16" t="s">
        <v>12290</v>
      </c>
      <c r="G5757" s="16" t="s">
        <v>12017</v>
      </c>
      <c r="H5757" s="17" t="n">
        <v>8.48</v>
      </c>
      <c r="I5757" s="18" t="n">
        <f aca="false">('SKU Master'!I5757-H5757)/'SKU Master'!I5757</f>
        <v>0.509543088490457</v>
      </c>
      <c r="J5757" s="16" t="n">
        <v>6</v>
      </c>
      <c r="K5757" s="19" t="n">
        <f aca="false">J5757*C5757</f>
        <v>18.6</v>
      </c>
      <c r="L5757" s="16" t="s">
        <v>12295</v>
      </c>
      <c r="M5757" s="16" t="s">
        <v>12292</v>
      </c>
      <c r="N5757" s="16" t="s">
        <v>12017</v>
      </c>
      <c r="O5757" s="16" t="s">
        <v>12307</v>
      </c>
      <c r="P5757" s="16" t="s">
        <v>12296</v>
      </c>
      <c r="Q5757" s="16" t="s">
        <v>12021</v>
      </c>
    </row>
    <row r="5758" customFormat="false" ht="15" hidden="false" customHeight="false" outlineLevel="0" collapsed="false">
      <c r="A5758" s="14" t="str">
        <f aca="false">'SKU Master'!A5758</f>
        <v>15-00197</v>
      </c>
      <c r="B5758" s="14" t="str">
        <f aca="false">VLOOKUP(A5758,'SKU Master'!$A:$N,6,FALSE())</f>
        <v>Curasol Test Strips, 50 ct</v>
      </c>
      <c r="C5758" s="15" t="n">
        <v>3.8</v>
      </c>
      <c r="D5758" s="15" t="n">
        <v>3.7</v>
      </c>
      <c r="E5758" s="15" t="n">
        <v>3</v>
      </c>
      <c r="F5758" s="16" t="s">
        <v>12308</v>
      </c>
      <c r="G5758" s="16" t="s">
        <v>12017</v>
      </c>
      <c r="H5758" s="17" t="n">
        <v>6.01</v>
      </c>
      <c r="I5758" s="18" t="n">
        <f aca="false">('SKU Master'!I5758-H5758)/'SKU Master'!I5758</f>
        <v>0.476936466492602</v>
      </c>
      <c r="J5758" s="16" t="n">
        <v>1</v>
      </c>
      <c r="K5758" s="19" t="n">
        <f aca="false">J5758*C5758</f>
        <v>3.8</v>
      </c>
      <c r="L5758" s="16" t="s">
        <v>12291</v>
      </c>
      <c r="M5758" s="16" t="s">
        <v>12292</v>
      </c>
      <c r="N5758" s="16" t="s">
        <v>12017</v>
      </c>
      <c r="O5758" s="16" t="s">
        <v>12307</v>
      </c>
      <c r="P5758" s="16" t="s">
        <v>12294</v>
      </c>
      <c r="Q5758" s="16" t="s">
        <v>12017</v>
      </c>
    </row>
    <row r="5759" customFormat="false" ht="15" hidden="false" customHeight="false" outlineLevel="0" collapsed="false">
      <c r="A5759" s="14" t="str">
        <f aca="false">'SKU Master'!A5759</f>
        <v>15-00198</v>
      </c>
      <c r="B5759" s="14" t="str">
        <f aca="false">VLOOKUP(A5759,'SKU Master'!$A:$N,6,FALSE())</f>
        <v>Reliefwell Glucose Tablets, 50 ct</v>
      </c>
      <c r="C5759" s="15" t="n">
        <v>3.4</v>
      </c>
      <c r="D5759" s="15" t="n">
        <v>3.8</v>
      </c>
      <c r="E5759" s="15" t="n">
        <v>1.5</v>
      </c>
      <c r="F5759" s="16" t="s">
        <v>12290</v>
      </c>
      <c r="G5759" s="16" t="s">
        <v>12017</v>
      </c>
      <c r="H5759" s="17" t="n">
        <v>2.97</v>
      </c>
      <c r="I5759" s="18" t="n">
        <f aca="false">('SKU Master'!I5759-H5759)/'SKU Master'!I5759</f>
        <v>0.504173622704508</v>
      </c>
      <c r="J5759" s="16" t="n">
        <v>7</v>
      </c>
      <c r="K5759" s="19" t="n">
        <f aca="false">J5759*C5759</f>
        <v>23.8</v>
      </c>
      <c r="L5759" s="16" t="s">
        <v>12295</v>
      </c>
      <c r="M5759" s="16" t="s">
        <v>12292</v>
      </c>
      <c r="N5759" s="16" t="s">
        <v>12017</v>
      </c>
      <c r="O5759" s="16" t="s">
        <v>12307</v>
      </c>
      <c r="P5759" s="16" t="s">
        <v>12296</v>
      </c>
      <c r="Q5759" s="16" t="s">
        <v>12017</v>
      </c>
    </row>
    <row r="5760" customFormat="false" ht="15" hidden="false" customHeight="false" outlineLevel="0" collapsed="false">
      <c r="A5760" s="14" t="str">
        <f aca="false">'SKU Master'!A5760</f>
        <v>15-00199</v>
      </c>
      <c r="B5760" s="14" t="str">
        <f aca="false">VLOOKUP(A5760,'SKU Master'!$A:$N,6,FALSE())</f>
        <v>Reliefwell Test Strips, 50 ct</v>
      </c>
      <c r="C5760" s="15" t="n">
        <v>2</v>
      </c>
      <c r="D5760" s="15" t="n">
        <v>5.6</v>
      </c>
      <c r="E5760" s="15" t="n">
        <v>2.1</v>
      </c>
      <c r="F5760" s="16" t="s">
        <v>12308</v>
      </c>
      <c r="G5760" s="16" t="s">
        <v>12017</v>
      </c>
      <c r="H5760" s="17" t="n">
        <v>5.31</v>
      </c>
      <c r="I5760" s="18" t="n">
        <f aca="false">('SKU Master'!I5760-H5760)/'SKU Master'!I5760</f>
        <v>0.557130942452043</v>
      </c>
      <c r="J5760" s="16" t="n">
        <v>4</v>
      </c>
      <c r="K5760" s="19" t="n">
        <f aca="false">J5760*C5760</f>
        <v>8</v>
      </c>
      <c r="L5760" s="16" t="s">
        <v>12295</v>
      </c>
      <c r="M5760" s="16" t="s">
        <v>12292</v>
      </c>
      <c r="N5760" s="16" t="s">
        <v>12017</v>
      </c>
      <c r="O5760" s="16" t="s">
        <v>12307</v>
      </c>
      <c r="P5760" s="16" t="s">
        <v>12298</v>
      </c>
      <c r="Q5760" s="16" t="s">
        <v>12017</v>
      </c>
    </row>
    <row r="5761" customFormat="false" ht="15" hidden="false" customHeight="false" outlineLevel="0" collapsed="false">
      <c r="A5761" s="14" t="str">
        <f aca="false">'SKU Master'!A5761</f>
        <v>15-00200</v>
      </c>
      <c r="B5761" s="14" t="str">
        <f aca="false">VLOOKUP(A5761,'SKU Master'!$A:$N,6,FALSE())</f>
        <v>Harborline Test Strips, 50 ct</v>
      </c>
      <c r="C5761" s="15" t="n">
        <v>3.3</v>
      </c>
      <c r="D5761" s="15" t="n">
        <v>3.5</v>
      </c>
      <c r="E5761" s="15" t="n">
        <v>2.6</v>
      </c>
      <c r="F5761" s="16" t="s">
        <v>12290</v>
      </c>
      <c r="G5761" s="16" t="s">
        <v>12017</v>
      </c>
      <c r="H5761" s="17" t="n">
        <v>2.75</v>
      </c>
      <c r="I5761" s="18" t="n">
        <f aca="false">('SKU Master'!I5761-H5761)/'SKU Master'!I5761</f>
        <v>0.632843791722296</v>
      </c>
      <c r="J5761" s="16" t="n">
        <v>6</v>
      </c>
      <c r="K5761" s="19" t="n">
        <f aca="false">J5761*C5761</f>
        <v>19.8</v>
      </c>
      <c r="L5761" s="16" t="s">
        <v>12295</v>
      </c>
      <c r="M5761" s="16" t="s">
        <v>12292</v>
      </c>
      <c r="N5761" s="16" t="s">
        <v>12017</v>
      </c>
      <c r="O5761" s="16" t="s">
        <v>12307</v>
      </c>
      <c r="P5761" s="16" t="s">
        <v>12296</v>
      </c>
      <c r="Q5761" s="16" t="s">
        <v>12017</v>
      </c>
    </row>
    <row r="5762" customFormat="false" ht="15" hidden="false" customHeight="false" outlineLevel="0" collapsed="false">
      <c r="A5762" s="14" t="str">
        <f aca="false">'SKU Master'!A5762</f>
        <v>16-00001</v>
      </c>
      <c r="B5762" s="14" t="str">
        <f aca="false">VLOOKUP(A5762,'SKU Master'!$A:$N,6,FALSE())</f>
        <v>Everyday Home Phone Charger, 8 pack</v>
      </c>
      <c r="C5762" s="15" t="n">
        <v>7.8</v>
      </c>
      <c r="D5762" s="15" t="n">
        <v>6</v>
      </c>
      <c r="E5762" s="15" t="n">
        <v>3.7</v>
      </c>
      <c r="F5762" s="16" t="s">
        <v>12308</v>
      </c>
      <c r="G5762" s="16" t="s">
        <v>12021</v>
      </c>
      <c r="H5762" s="17" t="n">
        <v>6.52</v>
      </c>
      <c r="I5762" s="18" t="n">
        <f aca="false">('SKU Master'!I5762-H5762)/'SKU Master'!I5762</f>
        <v>0.378455672068637</v>
      </c>
      <c r="J5762" s="16" t="n">
        <v>4</v>
      </c>
      <c r="K5762" s="19" t="n">
        <f aca="false">J5762*C5762</f>
        <v>31.2</v>
      </c>
      <c r="L5762" s="16" t="s">
        <v>12295</v>
      </c>
      <c r="M5762" s="16" t="s">
        <v>12292</v>
      </c>
      <c r="N5762" s="16" t="s">
        <v>12017</v>
      </c>
      <c r="O5762" s="16" t="s">
        <v>12307</v>
      </c>
      <c r="P5762" s="16" t="s">
        <v>12296</v>
      </c>
      <c r="Q5762" s="16" t="s">
        <v>12021</v>
      </c>
    </row>
    <row r="5763" customFormat="false" ht="15" hidden="false" customHeight="false" outlineLevel="0" collapsed="false">
      <c r="A5763" s="14" t="str">
        <f aca="false">'SKU Master'!A5763</f>
        <v>16-00002</v>
      </c>
      <c r="B5763" s="14" t="str">
        <f aca="false">VLOOKUP(A5763,'SKU Master'!$A:$N,6,FALSE())</f>
        <v>Harborline 9V Batteries, 1 ct</v>
      </c>
      <c r="C5763" s="15" t="n">
        <v>10</v>
      </c>
      <c r="D5763" s="15" t="n">
        <v>8</v>
      </c>
      <c r="E5763" s="15" t="n">
        <v>4.8</v>
      </c>
      <c r="F5763" s="16" t="s">
        <v>12308</v>
      </c>
      <c r="G5763" s="16" t="s">
        <v>12017</v>
      </c>
      <c r="H5763" s="17" t="n">
        <v>3.02</v>
      </c>
      <c r="I5763" s="18" t="n">
        <f aca="false">('SKU Master'!I5763-H5763)/'SKU Master'!I5763</f>
        <v>0.585733882030178</v>
      </c>
      <c r="J5763" s="16" t="n">
        <v>4</v>
      </c>
      <c r="K5763" s="19" t="n">
        <f aca="false">J5763*C5763</f>
        <v>40</v>
      </c>
      <c r="L5763" s="16" t="s">
        <v>12295</v>
      </c>
      <c r="M5763" s="16" t="s">
        <v>12292</v>
      </c>
      <c r="N5763" s="16" t="s">
        <v>12017</v>
      </c>
      <c r="O5763" s="16" t="s">
        <v>12307</v>
      </c>
      <c r="P5763" s="16" t="s">
        <v>12296</v>
      </c>
      <c r="Q5763" s="16" t="s">
        <v>12017</v>
      </c>
    </row>
    <row r="5764" customFormat="false" ht="15" hidden="false" customHeight="false" outlineLevel="0" collapsed="false">
      <c r="A5764" s="14" t="str">
        <f aca="false">'SKU Master'!A5764</f>
        <v>16-00003</v>
      </c>
      <c r="B5764" s="14" t="str">
        <f aca="false">VLOOKUP(A5764,'SKU Master'!$A:$N,6,FALSE())</f>
        <v>Voltpower Phone Charger, 1 ct</v>
      </c>
      <c r="C5764" s="15" t="n">
        <v>4.6</v>
      </c>
      <c r="D5764" s="15" t="n">
        <v>4</v>
      </c>
      <c r="E5764" s="15" t="n">
        <v>5.3</v>
      </c>
      <c r="F5764" s="16" t="s">
        <v>12308</v>
      </c>
      <c r="G5764" s="16" t="s">
        <v>12021</v>
      </c>
      <c r="H5764" s="17" t="n">
        <v>3.69</v>
      </c>
      <c r="I5764" s="18" t="n">
        <f aca="false">('SKU Master'!I5764-H5764)/'SKU Master'!I5764</f>
        <v>0.41335453100159</v>
      </c>
      <c r="J5764" s="16" t="n">
        <v>4</v>
      </c>
      <c r="K5764" s="19" t="n">
        <f aca="false">J5764*C5764</f>
        <v>18.4</v>
      </c>
      <c r="L5764" s="16" t="s">
        <v>12295</v>
      </c>
      <c r="M5764" s="16" t="s">
        <v>12292</v>
      </c>
      <c r="N5764" s="16" t="s">
        <v>12017</v>
      </c>
      <c r="O5764" s="16" t="s">
        <v>12307</v>
      </c>
      <c r="P5764" s="16" t="s">
        <v>12296</v>
      </c>
      <c r="Q5764" s="16" t="s">
        <v>12017</v>
      </c>
    </row>
    <row r="5765" customFormat="false" ht="15" hidden="false" customHeight="false" outlineLevel="0" collapsed="false">
      <c r="A5765" s="14" t="str">
        <f aca="false">'SKU Master'!A5765</f>
        <v>16-00004</v>
      </c>
      <c r="B5765" s="14" t="str">
        <f aca="false">VLOOKUP(A5765,'SKU Master'!$A:$N,6,FALSE())</f>
        <v>Voltpower AAA Batteries, 1 ct</v>
      </c>
      <c r="C5765" s="15" t="n">
        <v>9.1</v>
      </c>
      <c r="D5765" s="15" t="n">
        <v>7.5</v>
      </c>
      <c r="E5765" s="15" t="n">
        <v>4.7</v>
      </c>
      <c r="F5765" s="16" t="s">
        <v>12308</v>
      </c>
      <c r="G5765" s="16" t="s">
        <v>12021</v>
      </c>
      <c r="H5765" s="17" t="n">
        <v>6.78</v>
      </c>
      <c r="I5765" s="18" t="n">
        <f aca="false">('SKU Master'!I5765-H5765)/'SKU Master'!I5765</f>
        <v>0.44833197721725</v>
      </c>
      <c r="J5765" s="16" t="n">
        <v>3</v>
      </c>
      <c r="K5765" s="19" t="n">
        <f aca="false">J5765*C5765</f>
        <v>27.3</v>
      </c>
      <c r="L5765" s="16" t="s">
        <v>12295</v>
      </c>
      <c r="M5765" s="16" t="s">
        <v>12292</v>
      </c>
      <c r="N5765" s="16" t="s">
        <v>12017</v>
      </c>
      <c r="O5765" s="16" t="s">
        <v>12307</v>
      </c>
      <c r="P5765" s="16" t="s">
        <v>12298</v>
      </c>
      <c r="Q5765" s="16" t="s">
        <v>12017</v>
      </c>
    </row>
    <row r="5766" customFormat="false" ht="15" hidden="false" customHeight="false" outlineLevel="0" collapsed="false">
      <c r="A5766" s="14" t="str">
        <f aca="false">'SKU Master'!A5766</f>
        <v>16-00005</v>
      </c>
      <c r="B5766" s="14" t="str">
        <f aca="false">VLOOKUP(A5766,'SKU Master'!$A:$N,6,FALSE())</f>
        <v>Voltpower Light Bulb, 8 pack</v>
      </c>
      <c r="C5766" s="15" t="n">
        <v>9.1</v>
      </c>
      <c r="D5766" s="15" t="n">
        <v>7.8</v>
      </c>
      <c r="E5766" s="15" t="n">
        <v>4.5</v>
      </c>
      <c r="F5766" s="16" t="s">
        <v>12308</v>
      </c>
      <c r="G5766" s="16" t="s">
        <v>12021</v>
      </c>
      <c r="H5766" s="17" t="n">
        <v>5.55</v>
      </c>
      <c r="I5766" s="18" t="n">
        <f aca="false">('SKU Master'!I5766-H5766)/'SKU Master'!I5766</f>
        <v>0.494995450409463</v>
      </c>
      <c r="J5766" s="16" t="n">
        <v>5</v>
      </c>
      <c r="K5766" s="19" t="n">
        <f aca="false">J5766*C5766</f>
        <v>45.5</v>
      </c>
      <c r="L5766" s="16" t="s">
        <v>12295</v>
      </c>
      <c r="M5766" s="16" t="s">
        <v>12292</v>
      </c>
      <c r="N5766" s="16" t="s">
        <v>12017</v>
      </c>
      <c r="O5766" s="16" t="s">
        <v>12307</v>
      </c>
      <c r="P5766" s="16" t="s">
        <v>12296</v>
      </c>
      <c r="Q5766" s="16" t="s">
        <v>12017</v>
      </c>
    </row>
    <row r="5767" customFormat="false" ht="15" hidden="false" customHeight="false" outlineLevel="0" collapsed="false">
      <c r="A5767" s="14" t="str">
        <f aca="false">'SKU Master'!A5767</f>
        <v>16-00006</v>
      </c>
      <c r="B5767" s="14" t="str">
        <f aca="false">VLOOKUP(A5767,'SKU Master'!$A:$N,6,FALSE())</f>
        <v>Harborline 9V Batteries, 4 pack</v>
      </c>
      <c r="C5767" s="15" t="n">
        <v>9.3</v>
      </c>
      <c r="D5767" s="15" t="n">
        <v>8.4</v>
      </c>
      <c r="E5767" s="15" t="n">
        <v>4.4</v>
      </c>
      <c r="F5767" s="16" t="s">
        <v>12290</v>
      </c>
      <c r="G5767" s="16" t="s">
        <v>12017</v>
      </c>
      <c r="H5767" s="17" t="n">
        <v>5.28</v>
      </c>
      <c r="I5767" s="18" t="n">
        <f aca="false">('SKU Master'!I5767-H5767)/'SKU Master'!I5767</f>
        <v>0.532329495128432</v>
      </c>
      <c r="J5767" s="16" t="n">
        <v>2</v>
      </c>
      <c r="K5767" s="19" t="n">
        <f aca="false">J5767*C5767</f>
        <v>18.6</v>
      </c>
      <c r="L5767" s="16" t="s">
        <v>12295</v>
      </c>
      <c r="M5767" s="16" t="s">
        <v>12292</v>
      </c>
      <c r="N5767" s="16" t="s">
        <v>12017</v>
      </c>
      <c r="O5767" s="16" t="s">
        <v>12307</v>
      </c>
      <c r="P5767" s="16" t="s">
        <v>12298</v>
      </c>
      <c r="Q5767" s="16" t="s">
        <v>12017</v>
      </c>
    </row>
    <row r="5768" customFormat="false" ht="15" hidden="false" customHeight="false" outlineLevel="0" collapsed="false">
      <c r="A5768" s="14" t="str">
        <f aca="false">'SKU Master'!A5768</f>
        <v>16-00007</v>
      </c>
      <c r="B5768" s="14" t="str">
        <f aca="false">VLOOKUP(A5768,'SKU Master'!$A:$N,6,FALSE())</f>
        <v>Harborline AA Batteries, 1 ct</v>
      </c>
      <c r="C5768" s="15" t="n">
        <v>6.7</v>
      </c>
      <c r="D5768" s="15" t="n">
        <v>7.4</v>
      </c>
      <c r="E5768" s="15" t="n">
        <v>3.1</v>
      </c>
      <c r="F5768" s="16" t="s">
        <v>12308</v>
      </c>
      <c r="G5768" s="16" t="s">
        <v>12021</v>
      </c>
      <c r="H5768" s="17" t="n">
        <v>7.41</v>
      </c>
      <c r="I5768" s="18" t="n">
        <f aca="false">('SKU Master'!I5768-H5768)/'SKU Master'!I5768</f>
        <v>0.481455563331001</v>
      </c>
      <c r="J5768" s="16" t="n">
        <v>6</v>
      </c>
      <c r="K5768" s="19" t="n">
        <f aca="false">J5768*C5768</f>
        <v>40.2</v>
      </c>
      <c r="L5768" s="16" t="s">
        <v>12295</v>
      </c>
      <c r="M5768" s="16" t="s">
        <v>12292</v>
      </c>
      <c r="N5768" s="16" t="s">
        <v>12017</v>
      </c>
      <c r="O5768" s="16" t="s">
        <v>12307</v>
      </c>
      <c r="P5768" s="16" t="s">
        <v>12297</v>
      </c>
      <c r="Q5768" s="16" t="s">
        <v>12017</v>
      </c>
    </row>
    <row r="5769" customFormat="false" ht="15" hidden="false" customHeight="false" outlineLevel="0" collapsed="false">
      <c r="A5769" s="14" t="str">
        <f aca="false">'SKU Master'!A5769</f>
        <v>16-00008</v>
      </c>
      <c r="B5769" s="14" t="str">
        <f aca="false">VLOOKUP(A5769,'SKU Master'!$A:$N,6,FALSE())</f>
        <v>Harborline 9V Batteries, 8 pack</v>
      </c>
      <c r="C5769" s="15" t="n">
        <v>5</v>
      </c>
      <c r="D5769" s="15" t="n">
        <v>5.5</v>
      </c>
      <c r="E5769" s="15" t="n">
        <v>3.7</v>
      </c>
      <c r="F5769" s="16" t="s">
        <v>12290</v>
      </c>
      <c r="G5769" s="16" t="s">
        <v>12021</v>
      </c>
      <c r="H5769" s="17" t="n">
        <v>4.27</v>
      </c>
      <c r="I5769" s="18" t="n">
        <f aca="false">('SKU Master'!I5769-H5769)/'SKU Master'!I5769</f>
        <v>0.484921592279855</v>
      </c>
      <c r="J5769" s="16" t="n">
        <v>3</v>
      </c>
      <c r="K5769" s="19" t="n">
        <f aca="false">J5769*C5769</f>
        <v>15</v>
      </c>
      <c r="L5769" s="16" t="s">
        <v>12295</v>
      </c>
      <c r="M5769" s="16" t="s">
        <v>12292</v>
      </c>
      <c r="N5769" s="16" t="s">
        <v>12017</v>
      </c>
      <c r="O5769" s="16" t="s">
        <v>12307</v>
      </c>
      <c r="P5769" s="16" t="s">
        <v>12296</v>
      </c>
      <c r="Q5769" s="16" t="s">
        <v>12017</v>
      </c>
    </row>
    <row r="5770" customFormat="false" ht="15" hidden="false" customHeight="false" outlineLevel="0" collapsed="false">
      <c r="A5770" s="14" t="str">
        <f aca="false">'SKU Master'!A5770</f>
        <v>16-00009</v>
      </c>
      <c r="B5770" s="14" t="str">
        <f aca="false">VLOOKUP(A5770,'SKU Master'!$A:$N,6,FALSE())</f>
        <v>Harborline Phone Charger, 8 pack</v>
      </c>
      <c r="C5770" s="15" t="n">
        <v>4.6</v>
      </c>
      <c r="D5770" s="15" t="n">
        <v>8.1</v>
      </c>
      <c r="E5770" s="15" t="n">
        <v>5.1</v>
      </c>
      <c r="F5770" s="16" t="s">
        <v>12308</v>
      </c>
      <c r="G5770" s="16" t="s">
        <v>12017</v>
      </c>
      <c r="H5770" s="17" t="n">
        <v>6.04</v>
      </c>
      <c r="I5770" s="18" t="n">
        <f aca="false">('SKU Master'!I5770-H5770)/'SKU Master'!I5770</f>
        <v>0.531419705197828</v>
      </c>
      <c r="J5770" s="16" t="n">
        <v>3</v>
      </c>
      <c r="K5770" s="19" t="n">
        <f aca="false">J5770*C5770</f>
        <v>13.8</v>
      </c>
      <c r="L5770" s="16" t="s">
        <v>12295</v>
      </c>
      <c r="M5770" s="16" t="s">
        <v>12292</v>
      </c>
      <c r="N5770" s="16" t="s">
        <v>12017</v>
      </c>
      <c r="O5770" s="16" t="s">
        <v>12307</v>
      </c>
      <c r="P5770" s="16" t="s">
        <v>12298</v>
      </c>
      <c r="Q5770" s="16" t="s">
        <v>12017</v>
      </c>
    </row>
    <row r="5771" customFormat="false" ht="15" hidden="false" customHeight="false" outlineLevel="0" collapsed="false">
      <c r="A5771" s="14" t="str">
        <f aca="false">'SKU Master'!A5771</f>
        <v>16-00010</v>
      </c>
      <c r="B5771" s="14" t="str">
        <f aca="false">VLOOKUP(A5771,'SKU Master'!$A:$N,6,FALSE())</f>
        <v>Harborline Phone Charger, 1 ct</v>
      </c>
      <c r="C5771" s="15" t="n">
        <v>9.6</v>
      </c>
      <c r="D5771" s="15" t="n">
        <v>6</v>
      </c>
      <c r="E5771" s="15" t="n">
        <v>3.7</v>
      </c>
      <c r="F5771" s="16" t="s">
        <v>12290</v>
      </c>
      <c r="G5771" s="16" t="s">
        <v>12017</v>
      </c>
      <c r="H5771" s="17" t="n">
        <v>6.53</v>
      </c>
      <c r="I5771" s="18" t="n">
        <f aca="false">('SKU Master'!I5771-H5771)/'SKU Master'!I5771</f>
        <v>0.477181745396317</v>
      </c>
      <c r="J5771" s="16" t="n">
        <v>1</v>
      </c>
      <c r="K5771" s="19" t="n">
        <f aca="false">J5771*C5771</f>
        <v>9.6</v>
      </c>
      <c r="L5771" s="16" t="s">
        <v>12295</v>
      </c>
      <c r="M5771" s="16" t="s">
        <v>12292</v>
      </c>
      <c r="N5771" s="16" t="s">
        <v>12017</v>
      </c>
      <c r="O5771" s="16" t="s">
        <v>12307</v>
      </c>
      <c r="P5771" s="16" t="s">
        <v>12298</v>
      </c>
      <c r="Q5771" s="16" t="s">
        <v>12017</v>
      </c>
    </row>
    <row r="5772" customFormat="false" ht="15" hidden="false" customHeight="false" outlineLevel="0" collapsed="false">
      <c r="A5772" s="14" t="str">
        <f aca="false">'SKU Master'!A5772</f>
        <v>16-00011</v>
      </c>
      <c r="B5772" s="14" t="str">
        <f aca="false">VLOOKUP(A5772,'SKU Master'!$A:$N,6,FALSE())</f>
        <v>Harborline AAA Batteries, 4 pack</v>
      </c>
      <c r="C5772" s="15" t="n">
        <v>4</v>
      </c>
      <c r="D5772" s="15" t="n">
        <v>9.4</v>
      </c>
      <c r="E5772" s="15" t="n">
        <v>5.5</v>
      </c>
      <c r="F5772" s="16" t="s">
        <v>12308</v>
      </c>
      <c r="G5772" s="16" t="s">
        <v>12021</v>
      </c>
      <c r="H5772" s="17" t="n">
        <v>7.95</v>
      </c>
      <c r="I5772" s="18" t="n">
        <f aca="false">('SKU Master'!I5772-H5772)/'SKU Master'!I5772</f>
        <v>0.466084620550705</v>
      </c>
      <c r="J5772" s="16" t="n">
        <v>2</v>
      </c>
      <c r="K5772" s="19" t="n">
        <f aca="false">J5772*C5772</f>
        <v>8</v>
      </c>
      <c r="L5772" s="16" t="s">
        <v>12295</v>
      </c>
      <c r="M5772" s="16" t="s">
        <v>12292</v>
      </c>
      <c r="N5772" s="16" t="s">
        <v>12017</v>
      </c>
      <c r="O5772" s="16" t="s">
        <v>12307</v>
      </c>
      <c r="P5772" s="16" t="s">
        <v>12298</v>
      </c>
      <c r="Q5772" s="16" t="s">
        <v>12017</v>
      </c>
    </row>
    <row r="5773" customFormat="false" ht="15" hidden="false" customHeight="false" outlineLevel="0" collapsed="false">
      <c r="A5773" s="14" t="str">
        <f aca="false">'SKU Master'!A5773</f>
        <v>16-00012</v>
      </c>
      <c r="B5773" s="14" t="str">
        <f aca="false">VLOOKUP(A5773,'SKU Master'!$A:$N,6,FALSE())</f>
        <v>Voltpower AAA Batteries, 8 pack</v>
      </c>
      <c r="C5773" s="15" t="n">
        <v>8.1</v>
      </c>
      <c r="D5773" s="15" t="n">
        <v>8.7</v>
      </c>
      <c r="E5773" s="15" t="n">
        <v>3.9</v>
      </c>
      <c r="F5773" s="16" t="s">
        <v>12290</v>
      </c>
      <c r="G5773" s="16" t="s">
        <v>12021</v>
      </c>
      <c r="H5773" s="17" t="n">
        <v>7.14</v>
      </c>
      <c r="I5773" s="18" t="n">
        <f aca="false">('SKU Master'!I5773-H5773)/'SKU Master'!I5773</f>
        <v>0.423728813559322</v>
      </c>
      <c r="J5773" s="16" t="n">
        <v>2</v>
      </c>
      <c r="K5773" s="19" t="n">
        <f aca="false">J5773*C5773</f>
        <v>16.2</v>
      </c>
      <c r="L5773" s="16" t="s">
        <v>12295</v>
      </c>
      <c r="M5773" s="16" t="s">
        <v>12292</v>
      </c>
      <c r="N5773" s="16" t="s">
        <v>12017</v>
      </c>
      <c r="O5773" s="16" t="s">
        <v>12307</v>
      </c>
      <c r="P5773" s="16" t="s">
        <v>12294</v>
      </c>
      <c r="Q5773" s="16" t="s">
        <v>12017</v>
      </c>
    </row>
    <row r="5774" customFormat="false" ht="15" hidden="false" customHeight="false" outlineLevel="0" collapsed="false">
      <c r="A5774" s="14" t="str">
        <f aca="false">'SKU Master'!A5774</f>
        <v>16-00013</v>
      </c>
      <c r="B5774" s="14" t="str">
        <f aca="false">VLOOKUP(A5774,'SKU Master'!$A:$N,6,FALSE())</f>
        <v>Voltpower Light Bulb, 1 ct</v>
      </c>
      <c r="C5774" s="15" t="n">
        <v>5</v>
      </c>
      <c r="D5774" s="15" t="n">
        <v>8.1</v>
      </c>
      <c r="E5774" s="15" t="n">
        <v>5.1</v>
      </c>
      <c r="F5774" s="16" t="s">
        <v>12290</v>
      </c>
      <c r="G5774" s="16" t="s">
        <v>12017</v>
      </c>
      <c r="H5774" s="17" t="n">
        <v>4.34</v>
      </c>
      <c r="I5774" s="18" t="n">
        <f aca="false">('SKU Master'!I5774-H5774)/'SKU Master'!I5774</f>
        <v>0.532831001076426</v>
      </c>
      <c r="J5774" s="16" t="n">
        <v>2</v>
      </c>
      <c r="K5774" s="19" t="n">
        <f aca="false">J5774*C5774</f>
        <v>10</v>
      </c>
      <c r="L5774" s="16" t="s">
        <v>12295</v>
      </c>
      <c r="M5774" s="16" t="s">
        <v>12292</v>
      </c>
      <c r="N5774" s="16" t="s">
        <v>12017</v>
      </c>
      <c r="O5774" s="16" t="s">
        <v>12307</v>
      </c>
      <c r="P5774" s="16" t="s">
        <v>12298</v>
      </c>
      <c r="Q5774" s="16" t="s">
        <v>12017</v>
      </c>
    </row>
    <row r="5775" customFormat="false" ht="15" hidden="false" customHeight="false" outlineLevel="0" collapsed="false">
      <c r="A5775" s="14" t="str">
        <f aca="false">'SKU Master'!A5775</f>
        <v>16-00014</v>
      </c>
      <c r="B5775" s="14" t="str">
        <f aca="false">VLOOKUP(A5775,'SKU Master'!$A:$N,6,FALSE())</f>
        <v>Harborline AAA Batteries, 8 pack</v>
      </c>
      <c r="C5775" s="15" t="n">
        <v>9.8</v>
      </c>
      <c r="D5775" s="15" t="n">
        <v>7.2</v>
      </c>
      <c r="E5775" s="15" t="n">
        <v>2.9</v>
      </c>
      <c r="F5775" s="16" t="s">
        <v>12308</v>
      </c>
      <c r="G5775" s="16" t="s">
        <v>12021</v>
      </c>
      <c r="H5775" s="17" t="n">
        <v>5.4</v>
      </c>
      <c r="I5775" s="18" t="n">
        <f aca="false">('SKU Master'!I5775-H5775)/'SKU Master'!I5775</f>
        <v>0.564164648910412</v>
      </c>
      <c r="J5775" s="16" t="n">
        <v>3</v>
      </c>
      <c r="K5775" s="19" t="n">
        <f aca="false">J5775*C5775</f>
        <v>29.4</v>
      </c>
      <c r="L5775" s="16" t="s">
        <v>12295</v>
      </c>
      <c r="M5775" s="16" t="s">
        <v>12292</v>
      </c>
      <c r="N5775" s="16" t="s">
        <v>12017</v>
      </c>
      <c r="O5775" s="16" t="s">
        <v>12307</v>
      </c>
      <c r="P5775" s="16" t="s">
        <v>12298</v>
      </c>
      <c r="Q5775" s="16" t="s">
        <v>12017</v>
      </c>
    </row>
    <row r="5776" customFormat="false" ht="15" hidden="false" customHeight="false" outlineLevel="0" collapsed="false">
      <c r="A5776" s="14" t="str">
        <f aca="false">'SKU Master'!A5776</f>
        <v>16-00015</v>
      </c>
      <c r="B5776" s="14" t="str">
        <f aca="false">VLOOKUP(A5776,'SKU Master'!$A:$N,6,FALSE())</f>
        <v>Everyday Home AA Batteries, 8 pack</v>
      </c>
      <c r="C5776" s="15" t="n">
        <v>5.9</v>
      </c>
      <c r="D5776" s="15" t="n">
        <v>4</v>
      </c>
      <c r="E5776" s="15" t="n">
        <v>5.4</v>
      </c>
      <c r="F5776" s="16" t="s">
        <v>12290</v>
      </c>
      <c r="G5776" s="16" t="s">
        <v>12021</v>
      </c>
      <c r="H5776" s="17" t="n">
        <v>6.91</v>
      </c>
      <c r="I5776" s="18" t="n">
        <f aca="false">('SKU Master'!I5776-H5776)/'SKU Master'!I5776</f>
        <v>0.502519798416127</v>
      </c>
      <c r="J5776" s="16" t="n">
        <v>2</v>
      </c>
      <c r="K5776" s="19" t="n">
        <f aca="false">J5776*C5776</f>
        <v>11.8</v>
      </c>
      <c r="L5776" s="16" t="s">
        <v>12295</v>
      </c>
      <c r="M5776" s="16" t="s">
        <v>12292</v>
      </c>
      <c r="N5776" s="16" t="s">
        <v>12017</v>
      </c>
      <c r="O5776" s="16" t="s">
        <v>12307</v>
      </c>
      <c r="P5776" s="16" t="s">
        <v>12298</v>
      </c>
      <c r="Q5776" s="16" t="s">
        <v>12017</v>
      </c>
    </row>
    <row r="5777" customFormat="false" ht="15" hidden="false" customHeight="false" outlineLevel="0" collapsed="false">
      <c r="A5777" s="14" t="str">
        <f aca="false">'SKU Master'!A5777</f>
        <v>16-00016</v>
      </c>
      <c r="B5777" s="14" t="str">
        <f aca="false">VLOOKUP(A5777,'SKU Master'!$A:$N,6,FALSE())</f>
        <v>Everyday Home AA Batteries, 1 ct</v>
      </c>
      <c r="C5777" s="15" t="n">
        <v>8</v>
      </c>
      <c r="D5777" s="15" t="n">
        <v>9</v>
      </c>
      <c r="E5777" s="15" t="n">
        <v>3.1</v>
      </c>
      <c r="F5777" s="16" t="s">
        <v>12308</v>
      </c>
      <c r="G5777" s="16" t="s">
        <v>12021</v>
      </c>
      <c r="H5777" s="17" t="n">
        <v>3.64</v>
      </c>
      <c r="I5777" s="18" t="n">
        <f aca="false">('SKU Master'!I5777-H5777)/'SKU Master'!I5777</f>
        <v>0.421303656597774</v>
      </c>
      <c r="J5777" s="16" t="n">
        <v>5</v>
      </c>
      <c r="K5777" s="19" t="n">
        <f aca="false">J5777*C5777</f>
        <v>40</v>
      </c>
      <c r="L5777" s="16" t="s">
        <v>12295</v>
      </c>
      <c r="M5777" s="16" t="s">
        <v>12292</v>
      </c>
      <c r="N5777" s="16" t="s">
        <v>12017</v>
      </c>
      <c r="O5777" s="16" t="s">
        <v>12307</v>
      </c>
      <c r="P5777" s="16" t="s">
        <v>12296</v>
      </c>
      <c r="Q5777" s="16" t="s">
        <v>12017</v>
      </c>
    </row>
    <row r="5778" customFormat="false" ht="15" hidden="false" customHeight="false" outlineLevel="0" collapsed="false">
      <c r="A5778" s="14" t="str">
        <f aca="false">'SKU Master'!A5778</f>
        <v>16-00017</v>
      </c>
      <c r="B5778" s="14" t="str">
        <f aca="false">VLOOKUP(A5778,'SKU Master'!$A:$N,6,FALSE())</f>
        <v>Harborline Light Bulb, 8 pack</v>
      </c>
      <c r="C5778" s="15" t="n">
        <v>5.5</v>
      </c>
      <c r="D5778" s="15" t="n">
        <v>4.5</v>
      </c>
      <c r="E5778" s="15" t="n">
        <v>4.6</v>
      </c>
      <c r="F5778" s="16" t="s">
        <v>12308</v>
      </c>
      <c r="G5778" s="16" t="s">
        <v>12021</v>
      </c>
      <c r="H5778" s="17" t="n">
        <v>5.1</v>
      </c>
      <c r="I5778" s="18" t="n">
        <f aca="false">('SKU Master'!I5778-H5778)/'SKU Master'!I5778</f>
        <v>0.567430025445293</v>
      </c>
      <c r="J5778" s="16" t="n">
        <v>4</v>
      </c>
      <c r="K5778" s="19" t="n">
        <f aca="false">J5778*C5778</f>
        <v>22</v>
      </c>
      <c r="L5778" s="16" t="s">
        <v>12295</v>
      </c>
      <c r="M5778" s="16" t="s">
        <v>12292</v>
      </c>
      <c r="N5778" s="16" t="s">
        <v>12017</v>
      </c>
      <c r="O5778" s="16" t="s">
        <v>12307</v>
      </c>
      <c r="P5778" s="16" t="s">
        <v>12296</v>
      </c>
      <c r="Q5778" s="16" t="s">
        <v>12017</v>
      </c>
    </row>
    <row r="5779" customFormat="false" ht="15" hidden="false" customHeight="false" outlineLevel="0" collapsed="false">
      <c r="A5779" s="14" t="str">
        <f aca="false">'SKU Master'!A5779</f>
        <v>16-00018</v>
      </c>
      <c r="B5779" s="14" t="str">
        <f aca="false">VLOOKUP(A5779,'SKU Master'!$A:$N,6,FALSE())</f>
        <v>Everyday Home 9V Batteries, 8 pack</v>
      </c>
      <c r="C5779" s="15" t="n">
        <v>6.3</v>
      </c>
      <c r="D5779" s="15" t="n">
        <v>7.4</v>
      </c>
      <c r="E5779" s="15" t="n">
        <v>5</v>
      </c>
      <c r="F5779" s="16" t="s">
        <v>12290</v>
      </c>
      <c r="G5779" s="16" t="s">
        <v>12021</v>
      </c>
      <c r="H5779" s="17" t="n">
        <v>6.07</v>
      </c>
      <c r="I5779" s="18" t="n">
        <f aca="false">('SKU Master'!I5779-H5779)/'SKU Master'!I5779</f>
        <v>0.447679708826206</v>
      </c>
      <c r="J5779" s="16" t="n">
        <v>3</v>
      </c>
      <c r="K5779" s="19" t="n">
        <f aca="false">J5779*C5779</f>
        <v>18.9</v>
      </c>
      <c r="L5779" s="16" t="s">
        <v>12295</v>
      </c>
      <c r="M5779" s="16" t="s">
        <v>12292</v>
      </c>
      <c r="N5779" s="16" t="s">
        <v>12017</v>
      </c>
      <c r="O5779" s="16" t="s">
        <v>12307</v>
      </c>
      <c r="P5779" s="16" t="s">
        <v>12296</v>
      </c>
      <c r="Q5779" s="16" t="s">
        <v>12017</v>
      </c>
    </row>
    <row r="5780" customFormat="false" ht="15" hidden="false" customHeight="false" outlineLevel="0" collapsed="false">
      <c r="A5780" s="14" t="str">
        <f aca="false">'SKU Master'!A5780</f>
        <v>16-00019</v>
      </c>
      <c r="B5780" s="14" t="str">
        <f aca="false">VLOOKUP(A5780,'SKU Master'!$A:$N,6,FALSE())</f>
        <v>Everyday Home AAA Batteries, 8 pack</v>
      </c>
      <c r="C5780" s="15" t="n">
        <v>7.7</v>
      </c>
      <c r="D5780" s="15" t="n">
        <v>7</v>
      </c>
      <c r="E5780" s="15" t="n">
        <v>5.4</v>
      </c>
      <c r="F5780" s="16" t="s">
        <v>12290</v>
      </c>
      <c r="G5780" s="16" t="s">
        <v>12021</v>
      </c>
      <c r="H5780" s="17" t="n">
        <v>6.7</v>
      </c>
      <c r="I5780" s="18" t="n">
        <f aca="false">('SKU Master'!I5780-H5780)/'SKU Master'!I5780</f>
        <v>0.48021722265322</v>
      </c>
      <c r="J5780" s="16" t="n">
        <v>2</v>
      </c>
      <c r="K5780" s="19" t="n">
        <f aca="false">J5780*C5780</f>
        <v>15.4</v>
      </c>
      <c r="L5780" s="16" t="s">
        <v>12295</v>
      </c>
      <c r="M5780" s="16" t="s">
        <v>12292</v>
      </c>
      <c r="N5780" s="16" t="s">
        <v>12017</v>
      </c>
      <c r="O5780" s="16" t="s">
        <v>12307</v>
      </c>
      <c r="P5780" s="16" t="s">
        <v>12298</v>
      </c>
      <c r="Q5780" s="16" t="s">
        <v>12017</v>
      </c>
    </row>
    <row r="5781" customFormat="false" ht="15" hidden="false" customHeight="false" outlineLevel="0" collapsed="false">
      <c r="A5781" s="14" t="str">
        <f aca="false">'SKU Master'!A5781</f>
        <v>16-00020</v>
      </c>
      <c r="B5781" s="14" t="str">
        <f aca="false">VLOOKUP(A5781,'SKU Master'!$A:$N,6,FALSE())</f>
        <v>Harborline Phone Charger, 4 pack</v>
      </c>
      <c r="C5781" s="15" t="n">
        <v>6.7</v>
      </c>
      <c r="D5781" s="15" t="n">
        <v>4.6</v>
      </c>
      <c r="E5781" s="15" t="n">
        <v>4.9</v>
      </c>
      <c r="F5781" s="16" t="s">
        <v>12308</v>
      </c>
      <c r="G5781" s="16" t="s">
        <v>12021</v>
      </c>
      <c r="H5781" s="17" t="n">
        <v>2.81</v>
      </c>
      <c r="I5781" s="18" t="n">
        <f aca="false">('SKU Master'!I5781-H5781)/'SKU Master'!I5781</f>
        <v>0.514680483592401</v>
      </c>
      <c r="J5781" s="16" t="n">
        <v>4</v>
      </c>
      <c r="K5781" s="19" t="n">
        <f aca="false">J5781*C5781</f>
        <v>26.8</v>
      </c>
      <c r="L5781" s="16" t="s">
        <v>12295</v>
      </c>
      <c r="M5781" s="16" t="s">
        <v>12292</v>
      </c>
      <c r="N5781" s="16" t="s">
        <v>12017</v>
      </c>
      <c r="O5781" s="16" t="s">
        <v>12307</v>
      </c>
      <c r="P5781" s="16" t="s">
        <v>12296</v>
      </c>
      <c r="Q5781" s="16" t="s">
        <v>12017</v>
      </c>
    </row>
    <row r="5782" customFormat="false" ht="15" hidden="false" customHeight="false" outlineLevel="0" collapsed="false">
      <c r="A5782" s="14" t="str">
        <f aca="false">'SKU Master'!A5782</f>
        <v>16-00021</v>
      </c>
      <c r="B5782" s="14" t="str">
        <f aca="false">VLOOKUP(A5782,'SKU Master'!$A:$N,6,FALSE())</f>
        <v>Voltpower 9V Batteries, 8 pack</v>
      </c>
      <c r="C5782" s="15" t="n">
        <v>9.6</v>
      </c>
      <c r="D5782" s="15" t="n">
        <v>8.8</v>
      </c>
      <c r="E5782" s="15" t="n">
        <v>3.2</v>
      </c>
      <c r="F5782" s="16" t="s">
        <v>12290</v>
      </c>
      <c r="G5782" s="16" t="s">
        <v>12021</v>
      </c>
      <c r="H5782" s="17" t="n">
        <v>5.17</v>
      </c>
      <c r="I5782" s="18" t="n">
        <f aca="false">('SKU Master'!I5782-H5782)/'SKU Master'!I5782</f>
        <v>0.482482482482483</v>
      </c>
      <c r="J5782" s="16" t="n">
        <v>5</v>
      </c>
      <c r="K5782" s="19" t="n">
        <f aca="false">J5782*C5782</f>
        <v>48</v>
      </c>
      <c r="L5782" s="16" t="s">
        <v>12295</v>
      </c>
      <c r="M5782" s="16" t="s">
        <v>12292</v>
      </c>
      <c r="N5782" s="16" t="s">
        <v>12017</v>
      </c>
      <c r="O5782" s="16" t="s">
        <v>12307</v>
      </c>
      <c r="P5782" s="16" t="s">
        <v>12297</v>
      </c>
      <c r="Q5782" s="16" t="s">
        <v>12017</v>
      </c>
    </row>
    <row r="5783" customFormat="false" ht="15" hidden="false" customHeight="false" outlineLevel="0" collapsed="false">
      <c r="A5783" s="14" t="str">
        <f aca="false">'SKU Master'!A5783</f>
        <v>16-00022</v>
      </c>
      <c r="B5783" s="14" t="str">
        <f aca="false">VLOOKUP(A5783,'SKU Master'!$A:$N,6,FALSE())</f>
        <v>Harborline AAA Batteries, 1 ct</v>
      </c>
      <c r="C5783" s="15" t="n">
        <v>9.5</v>
      </c>
      <c r="D5783" s="15" t="n">
        <v>7.4</v>
      </c>
      <c r="E5783" s="15" t="n">
        <v>3.1</v>
      </c>
      <c r="F5783" s="16" t="s">
        <v>12308</v>
      </c>
      <c r="G5783" s="16" t="s">
        <v>12021</v>
      </c>
      <c r="H5783" s="17" t="n">
        <v>4.79</v>
      </c>
      <c r="I5783" s="18" t="n">
        <f aca="false">('SKU Master'!I5783-H5783)/'SKU Master'!I5783</f>
        <v>0.597140454163162</v>
      </c>
      <c r="J5783" s="16" t="n">
        <v>1</v>
      </c>
      <c r="K5783" s="19" t="n">
        <f aca="false">J5783*C5783</f>
        <v>9.5</v>
      </c>
      <c r="L5783" s="16" t="s">
        <v>12295</v>
      </c>
      <c r="M5783" s="16" t="s">
        <v>12292</v>
      </c>
      <c r="N5783" s="16" t="s">
        <v>12017</v>
      </c>
      <c r="O5783" s="16" t="s">
        <v>12307</v>
      </c>
      <c r="P5783" s="16" t="s">
        <v>12294</v>
      </c>
      <c r="Q5783" s="16" t="s">
        <v>12017</v>
      </c>
    </row>
    <row r="5784" customFormat="false" ht="15" hidden="false" customHeight="false" outlineLevel="0" collapsed="false">
      <c r="A5784" s="14" t="str">
        <f aca="false">'SKU Master'!A5784</f>
        <v>16-00023</v>
      </c>
      <c r="B5784" s="14" t="str">
        <f aca="false">VLOOKUP(A5784,'SKU Master'!$A:$N,6,FALSE())</f>
        <v>Voltpower AA Batteries, 1 ct</v>
      </c>
      <c r="C5784" s="15" t="n">
        <v>4.7</v>
      </c>
      <c r="D5784" s="15" t="n">
        <v>4</v>
      </c>
      <c r="E5784" s="15" t="n">
        <v>5.3</v>
      </c>
      <c r="F5784" s="16" t="s">
        <v>12290</v>
      </c>
      <c r="G5784" s="16" t="s">
        <v>12021</v>
      </c>
      <c r="H5784" s="17" t="n">
        <v>7.76</v>
      </c>
      <c r="I5784" s="18" t="n">
        <f aca="false">('SKU Master'!I5784-H5784)/'SKU Master'!I5784</f>
        <v>0.368592351505289</v>
      </c>
      <c r="J5784" s="16" t="n">
        <v>1</v>
      </c>
      <c r="K5784" s="19" t="n">
        <f aca="false">J5784*C5784</f>
        <v>4.7</v>
      </c>
      <c r="L5784" s="16" t="s">
        <v>12291</v>
      </c>
      <c r="M5784" s="16" t="s">
        <v>12292</v>
      </c>
      <c r="N5784" s="16" t="s">
        <v>12017</v>
      </c>
      <c r="O5784" s="16" t="s">
        <v>12307</v>
      </c>
      <c r="P5784" s="16" t="s">
        <v>12294</v>
      </c>
      <c r="Q5784" s="16" t="s">
        <v>12017</v>
      </c>
    </row>
    <row r="5785" customFormat="false" ht="15" hidden="false" customHeight="false" outlineLevel="0" collapsed="false">
      <c r="A5785" s="14" t="str">
        <f aca="false">'SKU Master'!A5785</f>
        <v>16-00024</v>
      </c>
      <c r="B5785" s="14" t="str">
        <f aca="false">VLOOKUP(A5785,'SKU Master'!$A:$N,6,FALSE())</f>
        <v>Everyday Home 9V Batteries, 1 ct</v>
      </c>
      <c r="C5785" s="15" t="n">
        <v>9</v>
      </c>
      <c r="D5785" s="15" t="n">
        <v>7.3</v>
      </c>
      <c r="E5785" s="15" t="n">
        <v>2.4</v>
      </c>
      <c r="F5785" s="16" t="s">
        <v>12308</v>
      </c>
      <c r="G5785" s="16" t="s">
        <v>12017</v>
      </c>
      <c r="H5785" s="17" t="n">
        <v>6.59</v>
      </c>
      <c r="I5785" s="18" t="n">
        <f aca="false">('SKU Master'!I5785-H5785)/'SKU Master'!I5785</f>
        <v>0.528949249463903</v>
      </c>
      <c r="J5785" s="16" t="n">
        <v>3</v>
      </c>
      <c r="K5785" s="19" t="n">
        <f aca="false">J5785*C5785</f>
        <v>27</v>
      </c>
      <c r="L5785" s="16" t="s">
        <v>12295</v>
      </c>
      <c r="M5785" s="16" t="s">
        <v>12292</v>
      </c>
      <c r="N5785" s="16" t="s">
        <v>12017</v>
      </c>
      <c r="O5785" s="16" t="s">
        <v>12307</v>
      </c>
      <c r="P5785" s="16" t="s">
        <v>12296</v>
      </c>
      <c r="Q5785" s="16" t="s">
        <v>12017</v>
      </c>
    </row>
    <row r="5786" customFormat="false" ht="15" hidden="false" customHeight="false" outlineLevel="0" collapsed="false">
      <c r="A5786" s="14" t="str">
        <f aca="false">'SKU Master'!A5786</f>
        <v>16-00025</v>
      </c>
      <c r="B5786" s="14" t="str">
        <f aca="false">VLOOKUP(A5786,'SKU Master'!$A:$N,6,FALSE())</f>
        <v>Everyday Home Phone Charger, 4 pack</v>
      </c>
      <c r="C5786" s="15" t="n">
        <v>8</v>
      </c>
      <c r="D5786" s="15" t="n">
        <v>5.5</v>
      </c>
      <c r="E5786" s="15" t="n">
        <v>2.8</v>
      </c>
      <c r="F5786" s="16" t="s">
        <v>12290</v>
      </c>
      <c r="G5786" s="16" t="s">
        <v>12021</v>
      </c>
      <c r="H5786" s="17" t="n">
        <v>8.59</v>
      </c>
      <c r="I5786" s="18" t="n">
        <f aca="false">('SKU Master'!I5786-H5786)/'SKU Master'!I5786</f>
        <v>0.385989992852037</v>
      </c>
      <c r="J5786" s="16" t="n">
        <v>5</v>
      </c>
      <c r="K5786" s="19" t="n">
        <f aca="false">J5786*C5786</f>
        <v>40</v>
      </c>
      <c r="L5786" s="16" t="s">
        <v>12295</v>
      </c>
      <c r="M5786" s="16" t="s">
        <v>12292</v>
      </c>
      <c r="N5786" s="16" t="s">
        <v>12017</v>
      </c>
      <c r="O5786" s="16" t="s">
        <v>12307</v>
      </c>
      <c r="P5786" s="16" t="s">
        <v>12297</v>
      </c>
      <c r="Q5786" s="16" t="s">
        <v>12017</v>
      </c>
    </row>
    <row r="5787" customFormat="false" ht="15" hidden="false" customHeight="false" outlineLevel="0" collapsed="false">
      <c r="A5787" s="14" t="str">
        <f aca="false">'SKU Master'!A5787</f>
        <v>16-00026</v>
      </c>
      <c r="B5787" s="14" t="str">
        <f aca="false">VLOOKUP(A5787,'SKU Master'!$A:$N,6,FALSE())</f>
        <v>Harborline Light Bulb, 1 ct</v>
      </c>
      <c r="C5787" s="15" t="n">
        <v>4.7</v>
      </c>
      <c r="D5787" s="15" t="n">
        <v>9.2</v>
      </c>
      <c r="E5787" s="15" t="n">
        <v>3.5</v>
      </c>
      <c r="F5787" s="16" t="s">
        <v>12308</v>
      </c>
      <c r="G5787" s="16" t="s">
        <v>12021</v>
      </c>
      <c r="H5787" s="17" t="n">
        <v>5.81</v>
      </c>
      <c r="I5787" s="18" t="n">
        <f aca="false">('SKU Master'!I5787-H5787)/'SKU Master'!I5787</f>
        <v>0.527257933279089</v>
      </c>
      <c r="J5787" s="16" t="n">
        <v>1</v>
      </c>
      <c r="K5787" s="19" t="n">
        <f aca="false">J5787*C5787</f>
        <v>4.7</v>
      </c>
      <c r="L5787" s="16" t="s">
        <v>12291</v>
      </c>
      <c r="M5787" s="16" t="s">
        <v>12292</v>
      </c>
      <c r="N5787" s="16" t="s">
        <v>12017</v>
      </c>
      <c r="O5787" s="16" t="s">
        <v>12307</v>
      </c>
      <c r="P5787" s="16" t="s">
        <v>12294</v>
      </c>
      <c r="Q5787" s="16" t="s">
        <v>12017</v>
      </c>
    </row>
    <row r="5788" customFormat="false" ht="15" hidden="false" customHeight="false" outlineLevel="0" collapsed="false">
      <c r="A5788" s="14" t="str">
        <f aca="false">'SKU Master'!A5788</f>
        <v>16-00027</v>
      </c>
      <c r="B5788" s="14" t="str">
        <f aca="false">VLOOKUP(A5788,'SKU Master'!$A:$N,6,FALSE())</f>
        <v>Voltpower 9V Batteries, 1 ct</v>
      </c>
      <c r="C5788" s="15" t="n">
        <v>8.6</v>
      </c>
      <c r="D5788" s="15" t="n">
        <v>4.6</v>
      </c>
      <c r="E5788" s="15" t="n">
        <v>4.1</v>
      </c>
      <c r="F5788" s="16" t="s">
        <v>12308</v>
      </c>
      <c r="G5788" s="16" t="s">
        <v>12021</v>
      </c>
      <c r="H5788" s="17" t="n">
        <v>8.96</v>
      </c>
      <c r="I5788" s="18" t="n">
        <f aca="false">('SKU Master'!I5788-H5788)/'SKU Master'!I5788</f>
        <v>0.402268178785857</v>
      </c>
      <c r="J5788" s="16" t="n">
        <v>5</v>
      </c>
      <c r="K5788" s="19" t="n">
        <f aca="false">J5788*C5788</f>
        <v>43</v>
      </c>
      <c r="L5788" s="16" t="s">
        <v>12295</v>
      </c>
      <c r="M5788" s="16" t="s">
        <v>12292</v>
      </c>
      <c r="N5788" s="16" t="s">
        <v>12017</v>
      </c>
      <c r="O5788" s="16" t="s">
        <v>12307</v>
      </c>
      <c r="P5788" s="16" t="s">
        <v>12297</v>
      </c>
      <c r="Q5788" s="16" t="s">
        <v>12017</v>
      </c>
    </row>
    <row r="5789" customFormat="false" ht="15" hidden="false" customHeight="false" outlineLevel="0" collapsed="false">
      <c r="A5789" s="14" t="str">
        <f aca="false">'SKU Master'!A5789</f>
        <v>16-00028</v>
      </c>
      <c r="B5789" s="14" t="str">
        <f aca="false">VLOOKUP(A5789,'SKU Master'!$A:$N,6,FALSE())</f>
        <v>Voltpower AA Batteries, 8 pack</v>
      </c>
      <c r="C5789" s="15" t="n">
        <v>8.2</v>
      </c>
      <c r="D5789" s="15" t="n">
        <v>6.1</v>
      </c>
      <c r="E5789" s="15" t="n">
        <v>4.1</v>
      </c>
      <c r="F5789" s="16" t="s">
        <v>12308</v>
      </c>
      <c r="G5789" s="16" t="s">
        <v>12021</v>
      </c>
      <c r="H5789" s="17" t="n">
        <v>9.43</v>
      </c>
      <c r="I5789" s="18" t="n">
        <f aca="false">('SKU Master'!I5789-H5789)/'SKU Master'!I5789</f>
        <v>0.366689053055742</v>
      </c>
      <c r="J5789" s="16" t="n">
        <v>1</v>
      </c>
      <c r="K5789" s="19" t="n">
        <f aca="false">J5789*C5789</f>
        <v>8.2</v>
      </c>
      <c r="L5789" s="16" t="s">
        <v>12291</v>
      </c>
      <c r="M5789" s="16" t="s">
        <v>12292</v>
      </c>
      <c r="N5789" s="16" t="s">
        <v>12017</v>
      </c>
      <c r="O5789" s="16" t="s">
        <v>12307</v>
      </c>
      <c r="P5789" s="16" t="s">
        <v>12294</v>
      </c>
      <c r="Q5789" s="16" t="s">
        <v>12017</v>
      </c>
    </row>
    <row r="5790" customFormat="false" ht="15" hidden="false" customHeight="false" outlineLevel="0" collapsed="false">
      <c r="A5790" s="14" t="str">
        <f aca="false">'SKU Master'!A5790</f>
        <v>16-00029</v>
      </c>
      <c r="B5790" s="14" t="str">
        <f aca="false">VLOOKUP(A5790,'SKU Master'!$A:$N,6,FALSE())</f>
        <v>Harborline AA Batteries, 4 pack</v>
      </c>
      <c r="C5790" s="15" t="n">
        <v>7.3</v>
      </c>
      <c r="D5790" s="15" t="n">
        <v>4.4</v>
      </c>
      <c r="E5790" s="15" t="n">
        <v>2</v>
      </c>
      <c r="F5790" s="16" t="s">
        <v>12290</v>
      </c>
      <c r="G5790" s="16" t="s">
        <v>12017</v>
      </c>
      <c r="H5790" s="17" t="n">
        <v>2.56</v>
      </c>
      <c r="I5790" s="18" t="n">
        <f aca="false">('SKU Master'!I5790-H5790)/'SKU Master'!I5790</f>
        <v>0.572621035058431</v>
      </c>
      <c r="J5790" s="16" t="n">
        <v>6</v>
      </c>
      <c r="K5790" s="19" t="n">
        <f aca="false">J5790*C5790</f>
        <v>43.8</v>
      </c>
      <c r="L5790" s="16" t="s">
        <v>12295</v>
      </c>
      <c r="M5790" s="16" t="s">
        <v>12292</v>
      </c>
      <c r="N5790" s="16" t="s">
        <v>12017</v>
      </c>
      <c r="O5790" s="16" t="s">
        <v>12307</v>
      </c>
      <c r="P5790" s="16" t="s">
        <v>12297</v>
      </c>
      <c r="Q5790" s="16" t="s">
        <v>12017</v>
      </c>
    </row>
    <row r="5791" customFormat="false" ht="15" hidden="false" customHeight="false" outlineLevel="0" collapsed="false">
      <c r="A5791" s="14" t="str">
        <f aca="false">'SKU Master'!A5791</f>
        <v>16-00030</v>
      </c>
      <c r="B5791" s="14" t="str">
        <f aca="false">VLOOKUP(A5791,'SKU Master'!$A:$N,6,FALSE())</f>
        <v>Harborline AA Batteries, 8 pack</v>
      </c>
      <c r="C5791" s="15" t="n">
        <v>6.2</v>
      </c>
      <c r="D5791" s="15" t="n">
        <v>8.6</v>
      </c>
      <c r="E5791" s="15" t="n">
        <v>5.4</v>
      </c>
      <c r="F5791" s="16" t="s">
        <v>12308</v>
      </c>
      <c r="G5791" s="16" t="s">
        <v>12021</v>
      </c>
      <c r="H5791" s="17" t="n">
        <v>3.71</v>
      </c>
      <c r="I5791" s="18" t="n">
        <f aca="false">('SKU Master'!I5791-H5791)/'SKU Master'!I5791</f>
        <v>0.469241773962804</v>
      </c>
      <c r="J5791" s="16" t="n">
        <v>5</v>
      </c>
      <c r="K5791" s="19" t="n">
        <f aca="false">J5791*C5791</f>
        <v>31</v>
      </c>
      <c r="L5791" s="16" t="s">
        <v>12295</v>
      </c>
      <c r="M5791" s="16" t="s">
        <v>12292</v>
      </c>
      <c r="N5791" s="16" t="s">
        <v>12017</v>
      </c>
      <c r="O5791" s="16" t="s">
        <v>12307</v>
      </c>
      <c r="P5791" s="16" t="s">
        <v>12297</v>
      </c>
      <c r="Q5791" s="16" t="s">
        <v>12017</v>
      </c>
    </row>
    <row r="5792" customFormat="false" ht="15" hidden="false" customHeight="false" outlineLevel="0" collapsed="false">
      <c r="A5792" s="14" t="str">
        <f aca="false">'SKU Master'!A5792</f>
        <v>16-00031</v>
      </c>
      <c r="B5792" s="14" t="str">
        <f aca="false">VLOOKUP(A5792,'SKU Master'!$A:$N,6,FALSE())</f>
        <v>Voltpower Light Bulb, 4 pack</v>
      </c>
      <c r="C5792" s="15" t="n">
        <v>6.4</v>
      </c>
      <c r="D5792" s="15" t="n">
        <v>5.3</v>
      </c>
      <c r="E5792" s="15" t="n">
        <v>2.1</v>
      </c>
      <c r="F5792" s="16" t="s">
        <v>12290</v>
      </c>
      <c r="G5792" s="16" t="s">
        <v>12021</v>
      </c>
      <c r="H5792" s="17" t="n">
        <v>3.84</v>
      </c>
      <c r="I5792" s="18" t="n">
        <f aca="false">('SKU Master'!I5792-H5792)/'SKU Master'!I5792</f>
        <v>0.473251028806584</v>
      </c>
      <c r="J5792" s="16" t="n">
        <v>5</v>
      </c>
      <c r="K5792" s="19" t="n">
        <f aca="false">J5792*C5792</f>
        <v>32</v>
      </c>
      <c r="L5792" s="16" t="s">
        <v>12299</v>
      </c>
      <c r="M5792" s="16" t="s">
        <v>12292</v>
      </c>
      <c r="N5792" s="16" t="s">
        <v>12017</v>
      </c>
      <c r="O5792" s="16" t="s">
        <v>12307</v>
      </c>
      <c r="P5792" s="16" t="s">
        <v>12297</v>
      </c>
      <c r="Q5792" s="16" t="s">
        <v>12017</v>
      </c>
    </row>
    <row r="5793" customFormat="false" ht="15" hidden="false" customHeight="false" outlineLevel="0" collapsed="false">
      <c r="A5793" s="14" t="str">
        <f aca="false">'SKU Master'!A5793</f>
        <v>16-00032</v>
      </c>
      <c r="B5793" s="14" t="str">
        <f aca="false">VLOOKUP(A5793,'SKU Master'!$A:$N,6,FALSE())</f>
        <v>Everyday Home AA Batteries, 4 pack</v>
      </c>
      <c r="C5793" s="15" t="n">
        <v>9.9</v>
      </c>
      <c r="D5793" s="15" t="n">
        <v>5.5</v>
      </c>
      <c r="E5793" s="15" t="n">
        <v>2.2</v>
      </c>
      <c r="F5793" s="16" t="s">
        <v>12290</v>
      </c>
      <c r="G5793" s="16" t="s">
        <v>12021</v>
      </c>
      <c r="H5793" s="17" t="n">
        <v>7.34</v>
      </c>
      <c r="I5793" s="18" t="n">
        <f aca="false">('SKU Master'!I5793-H5793)/'SKU Master'!I5793</f>
        <v>0.412329863891113</v>
      </c>
      <c r="J5793" s="16" t="n">
        <v>3</v>
      </c>
      <c r="K5793" s="19" t="n">
        <f aca="false">J5793*C5793</f>
        <v>29.7</v>
      </c>
      <c r="L5793" s="16" t="s">
        <v>12299</v>
      </c>
      <c r="M5793" s="16" t="s">
        <v>12292</v>
      </c>
      <c r="N5793" s="16" t="s">
        <v>12017</v>
      </c>
      <c r="O5793" s="16" t="s">
        <v>12307</v>
      </c>
      <c r="P5793" s="16" t="s">
        <v>12296</v>
      </c>
      <c r="Q5793" s="16" t="s">
        <v>12017</v>
      </c>
    </row>
    <row r="5794" customFormat="false" ht="15" hidden="false" customHeight="false" outlineLevel="0" collapsed="false">
      <c r="A5794" s="14" t="str">
        <f aca="false">'SKU Master'!A5794</f>
        <v>16-00033</v>
      </c>
      <c r="B5794" s="14" t="str">
        <f aca="false">VLOOKUP(A5794,'SKU Master'!$A:$N,6,FALSE())</f>
        <v>Harborline Light Bulb, 4 pack</v>
      </c>
      <c r="C5794" s="15" t="n">
        <v>6.6</v>
      </c>
      <c r="D5794" s="15" t="n">
        <v>8</v>
      </c>
      <c r="E5794" s="15" t="n">
        <v>3.3</v>
      </c>
      <c r="F5794" s="16" t="s">
        <v>12308</v>
      </c>
      <c r="G5794" s="16" t="s">
        <v>12021</v>
      </c>
      <c r="H5794" s="17" t="n">
        <v>3.37</v>
      </c>
      <c r="I5794" s="18" t="n">
        <f aca="false">('SKU Master'!I5794-H5794)/'SKU Master'!I5794</f>
        <v>0.472613458528951</v>
      </c>
      <c r="J5794" s="16" t="n">
        <v>5</v>
      </c>
      <c r="K5794" s="19" t="n">
        <f aca="false">J5794*C5794</f>
        <v>33</v>
      </c>
      <c r="L5794" s="16" t="s">
        <v>12295</v>
      </c>
      <c r="M5794" s="16" t="s">
        <v>12292</v>
      </c>
      <c r="N5794" s="16" t="s">
        <v>12017</v>
      </c>
      <c r="O5794" s="16" t="s">
        <v>12307</v>
      </c>
      <c r="P5794" s="16" t="s">
        <v>12297</v>
      </c>
      <c r="Q5794" s="16" t="s">
        <v>12017</v>
      </c>
    </row>
    <row r="5795" customFormat="false" ht="15" hidden="false" customHeight="false" outlineLevel="0" collapsed="false">
      <c r="A5795" s="14" t="str">
        <f aca="false">'SKU Master'!A5795</f>
        <v>16-00034</v>
      </c>
      <c r="B5795" s="14" t="str">
        <f aca="false">VLOOKUP(A5795,'SKU Master'!$A:$N,6,FALSE())</f>
        <v>Everyday Home Phone Charger, 1 ct</v>
      </c>
      <c r="C5795" s="15" t="n">
        <v>7.8</v>
      </c>
      <c r="D5795" s="15" t="n">
        <v>9.2</v>
      </c>
      <c r="E5795" s="15" t="n">
        <v>5.6</v>
      </c>
      <c r="F5795" s="16" t="s">
        <v>12290</v>
      </c>
      <c r="G5795" s="16" t="s">
        <v>12021</v>
      </c>
      <c r="H5795" s="17" t="n">
        <v>6.91</v>
      </c>
      <c r="I5795" s="18" t="n">
        <f aca="false">('SKU Master'!I5795-H5795)/'SKU Master'!I5795</f>
        <v>0.52311939268461</v>
      </c>
      <c r="J5795" s="16" t="n">
        <v>5</v>
      </c>
      <c r="K5795" s="19" t="n">
        <f aca="false">J5795*C5795</f>
        <v>39</v>
      </c>
      <c r="L5795" s="16" t="s">
        <v>12295</v>
      </c>
      <c r="M5795" s="16" t="s">
        <v>12292</v>
      </c>
      <c r="N5795" s="16" t="s">
        <v>12017</v>
      </c>
      <c r="O5795" s="16" t="s">
        <v>12307</v>
      </c>
      <c r="P5795" s="16" t="s">
        <v>12297</v>
      </c>
      <c r="Q5795" s="16" t="s">
        <v>12017</v>
      </c>
    </row>
    <row r="5796" customFormat="false" ht="15" hidden="false" customHeight="false" outlineLevel="0" collapsed="false">
      <c r="A5796" s="14" t="str">
        <f aca="false">'SKU Master'!A5796</f>
        <v>16-00035</v>
      </c>
      <c r="B5796" s="14" t="str">
        <f aca="false">VLOOKUP(A5796,'SKU Master'!$A:$N,6,FALSE())</f>
        <v>Harborline Regular Parchment Paper, 75 sq ft</v>
      </c>
      <c r="C5796" s="15" t="n">
        <v>8</v>
      </c>
      <c r="D5796" s="15" t="n">
        <v>7.8</v>
      </c>
      <c r="E5796" s="15" t="n">
        <v>3.3</v>
      </c>
      <c r="F5796" s="16" t="s">
        <v>12308</v>
      </c>
      <c r="G5796" s="16" t="s">
        <v>12017</v>
      </c>
      <c r="H5796" s="17" t="n">
        <v>4.34</v>
      </c>
      <c r="I5796" s="18" t="n">
        <f aca="false">('SKU Master'!I5796-H5796)/'SKU Master'!I5796</f>
        <v>0.517241379310345</v>
      </c>
      <c r="J5796" s="16" t="n">
        <v>3</v>
      </c>
      <c r="K5796" s="19" t="n">
        <f aca="false">J5796*C5796</f>
        <v>24</v>
      </c>
      <c r="L5796" s="16" t="s">
        <v>12295</v>
      </c>
      <c r="M5796" s="16" t="s">
        <v>12292</v>
      </c>
      <c r="N5796" s="16" t="s">
        <v>12017</v>
      </c>
      <c r="O5796" s="16" t="s">
        <v>12307</v>
      </c>
      <c r="P5796" s="16" t="s">
        <v>12298</v>
      </c>
      <c r="Q5796" s="16" t="s">
        <v>12017</v>
      </c>
    </row>
    <row r="5797" customFormat="false" ht="15" hidden="false" customHeight="false" outlineLevel="0" collapsed="false">
      <c r="A5797" s="14" t="str">
        <f aca="false">'SKU Master'!A5797</f>
        <v>16-00036</v>
      </c>
      <c r="B5797" s="14" t="str">
        <f aca="false">VLOOKUP(A5797,'SKU Master'!$A:$N,6,FALSE())</f>
        <v>Voltpower Regular Food Storage Container, 40 ct</v>
      </c>
      <c r="C5797" s="15" t="n">
        <v>9.2</v>
      </c>
      <c r="D5797" s="15" t="n">
        <v>6.8</v>
      </c>
      <c r="E5797" s="15" t="n">
        <v>5.4</v>
      </c>
      <c r="F5797" s="16" t="s">
        <v>12308</v>
      </c>
      <c r="G5797" s="16" t="s">
        <v>12021</v>
      </c>
      <c r="H5797" s="17" t="n">
        <v>3.46</v>
      </c>
      <c r="I5797" s="18" t="n">
        <f aca="false">('SKU Master'!I5797-H5797)/'SKU Master'!I5797</f>
        <v>0.36976320582878</v>
      </c>
      <c r="J5797" s="16" t="n">
        <v>4</v>
      </c>
      <c r="K5797" s="19" t="n">
        <f aca="false">J5797*C5797</f>
        <v>36.8</v>
      </c>
      <c r="L5797" s="16" t="s">
        <v>12295</v>
      </c>
      <c r="M5797" s="16" t="s">
        <v>12292</v>
      </c>
      <c r="N5797" s="16" t="s">
        <v>12017</v>
      </c>
      <c r="O5797" s="16" t="s">
        <v>12307</v>
      </c>
      <c r="P5797" s="16" t="s">
        <v>12296</v>
      </c>
      <c r="Q5797" s="16" t="s">
        <v>12017</v>
      </c>
    </row>
    <row r="5798" customFormat="false" ht="15" hidden="false" customHeight="false" outlineLevel="0" collapsed="false">
      <c r="A5798" s="14" t="str">
        <f aca="false">'SKU Master'!A5798</f>
        <v>16-00037</v>
      </c>
      <c r="B5798" s="14" t="str">
        <f aca="false">VLOOKUP(A5798,'SKU Master'!$A:$N,6,FALSE())</f>
        <v>Harborline Heavy Duty Plastic Wrap, 40 ct</v>
      </c>
      <c r="C5798" s="15" t="n">
        <v>8.2</v>
      </c>
      <c r="D5798" s="15" t="n">
        <v>4.4</v>
      </c>
      <c r="E5798" s="15" t="n">
        <v>4.7</v>
      </c>
      <c r="F5798" s="16" t="s">
        <v>12290</v>
      </c>
      <c r="G5798" s="16" t="s">
        <v>12021</v>
      </c>
      <c r="H5798" s="17" t="n">
        <v>1.88</v>
      </c>
      <c r="I5798" s="18" t="n">
        <f aca="false">('SKU Master'!I5798-H5798)/'SKU Master'!I5798</f>
        <v>0.571753986332574</v>
      </c>
      <c r="J5798" s="16" t="n">
        <v>2</v>
      </c>
      <c r="K5798" s="19" t="n">
        <f aca="false">J5798*C5798</f>
        <v>16.4</v>
      </c>
      <c r="L5798" s="16" t="s">
        <v>12295</v>
      </c>
      <c r="M5798" s="16" t="s">
        <v>12292</v>
      </c>
      <c r="N5798" s="16" t="s">
        <v>12017</v>
      </c>
      <c r="O5798" s="16" t="s">
        <v>12307</v>
      </c>
      <c r="P5798" s="16" t="s">
        <v>12294</v>
      </c>
      <c r="Q5798" s="16" t="s">
        <v>12021</v>
      </c>
    </row>
    <row r="5799" customFormat="false" ht="15" hidden="false" customHeight="false" outlineLevel="0" collapsed="false">
      <c r="A5799" s="14" t="str">
        <f aca="false">'SKU Master'!A5799</f>
        <v>16-00038</v>
      </c>
      <c r="B5799" s="14" t="str">
        <f aca="false">VLOOKUP(A5799,'SKU Master'!$A:$N,6,FALSE())</f>
        <v>Harborline Regular Plastic Wrap, 75 sq ft</v>
      </c>
      <c r="C5799" s="15" t="n">
        <v>7.8</v>
      </c>
      <c r="D5799" s="15" t="n">
        <v>7.2</v>
      </c>
      <c r="E5799" s="15" t="n">
        <v>4.6</v>
      </c>
      <c r="F5799" s="16" t="s">
        <v>12308</v>
      </c>
      <c r="G5799" s="16" t="s">
        <v>12021</v>
      </c>
      <c r="H5799" s="17" t="n">
        <v>2.34</v>
      </c>
      <c r="I5799" s="18" t="n">
        <f aca="false">('SKU Master'!I5799-H5799)/'SKU Master'!I5799</f>
        <v>0.609348914858097</v>
      </c>
      <c r="J5799" s="16" t="n">
        <v>5</v>
      </c>
      <c r="K5799" s="19" t="n">
        <f aca="false">J5799*C5799</f>
        <v>39</v>
      </c>
      <c r="L5799" s="16" t="s">
        <v>12295</v>
      </c>
      <c r="M5799" s="16" t="s">
        <v>12292</v>
      </c>
      <c r="N5799" s="16" t="s">
        <v>12017</v>
      </c>
      <c r="O5799" s="16" t="s">
        <v>12307</v>
      </c>
      <c r="P5799" s="16" t="s">
        <v>12297</v>
      </c>
      <c r="Q5799" s="16" t="s">
        <v>12017</v>
      </c>
    </row>
    <row r="5800" customFormat="false" ht="15" hidden="false" customHeight="false" outlineLevel="0" collapsed="false">
      <c r="A5800" s="14" t="str">
        <f aca="false">'SKU Master'!A5800</f>
        <v>16-00039</v>
      </c>
      <c r="B5800" s="14" t="str">
        <f aca="false">VLOOKUP(A5800,'SKU Master'!$A:$N,6,FALSE())</f>
        <v>Voltpower Heavy Duty Aluminum Foil, 40 ct</v>
      </c>
      <c r="C5800" s="15" t="n">
        <v>4.4</v>
      </c>
      <c r="D5800" s="15" t="n">
        <v>5.3</v>
      </c>
      <c r="E5800" s="15" t="n">
        <v>2.2</v>
      </c>
      <c r="F5800" s="16" t="s">
        <v>12308</v>
      </c>
      <c r="G5800" s="16" t="s">
        <v>12021</v>
      </c>
      <c r="H5800" s="17" t="n">
        <v>3.52</v>
      </c>
      <c r="I5800" s="18" t="n">
        <f aca="false">('SKU Master'!I5800-H5800)/'SKU Master'!I5800</f>
        <v>0.48159057437408</v>
      </c>
      <c r="J5800" s="16" t="n">
        <v>6</v>
      </c>
      <c r="K5800" s="19" t="n">
        <f aca="false">J5800*C5800</f>
        <v>26.4</v>
      </c>
      <c r="L5800" s="16" t="s">
        <v>12295</v>
      </c>
      <c r="M5800" s="16" t="s">
        <v>12292</v>
      </c>
      <c r="N5800" s="16" t="s">
        <v>12017</v>
      </c>
      <c r="O5800" s="16" t="s">
        <v>12307</v>
      </c>
      <c r="P5800" s="16" t="s">
        <v>12297</v>
      </c>
      <c r="Q5800" s="16" t="s">
        <v>12017</v>
      </c>
    </row>
    <row r="5801" customFormat="false" ht="15" hidden="false" customHeight="false" outlineLevel="0" collapsed="false">
      <c r="A5801" s="14" t="str">
        <f aca="false">'SKU Master'!A5801</f>
        <v>16-00040</v>
      </c>
      <c r="B5801" s="14" t="str">
        <f aca="false">VLOOKUP(A5801,'SKU Master'!$A:$N,6,FALSE())</f>
        <v>Harborline Heavy Duty Storage Bags, 75 sq ft</v>
      </c>
      <c r="C5801" s="15" t="n">
        <v>4.3</v>
      </c>
      <c r="D5801" s="15" t="n">
        <v>9.1</v>
      </c>
      <c r="E5801" s="15" t="n">
        <v>5.6</v>
      </c>
      <c r="F5801" s="16" t="s">
        <v>12290</v>
      </c>
      <c r="G5801" s="16" t="s">
        <v>12017</v>
      </c>
      <c r="H5801" s="17" t="n">
        <v>2.59</v>
      </c>
      <c r="I5801" s="18" t="n">
        <f aca="false">('SKU Master'!I5801-H5801)/'SKU Master'!I5801</f>
        <v>0.588235294117647</v>
      </c>
      <c r="J5801" s="16" t="n">
        <v>2</v>
      </c>
      <c r="K5801" s="19" t="n">
        <f aca="false">J5801*C5801</f>
        <v>8.6</v>
      </c>
      <c r="L5801" s="16" t="s">
        <v>12295</v>
      </c>
      <c r="M5801" s="16" t="s">
        <v>12292</v>
      </c>
      <c r="N5801" s="16" t="s">
        <v>12017</v>
      </c>
      <c r="O5801" s="16" t="s">
        <v>12307</v>
      </c>
      <c r="P5801" s="16" t="s">
        <v>12298</v>
      </c>
      <c r="Q5801" s="16" t="s">
        <v>12017</v>
      </c>
    </row>
    <row r="5802" customFormat="false" ht="15" hidden="false" customHeight="false" outlineLevel="0" collapsed="false">
      <c r="A5802" s="14" t="str">
        <f aca="false">'SKU Master'!A5802</f>
        <v>16-00041</v>
      </c>
      <c r="B5802" s="14" t="str">
        <f aca="false">VLOOKUP(A5802,'SKU Master'!$A:$N,6,FALSE())</f>
        <v>Voltpower Heavy Duty Aluminum Foil, 75 sq ft</v>
      </c>
      <c r="C5802" s="15" t="n">
        <v>5.6</v>
      </c>
      <c r="D5802" s="15" t="n">
        <v>4.7</v>
      </c>
      <c r="E5802" s="15" t="n">
        <v>3</v>
      </c>
      <c r="F5802" s="16" t="s">
        <v>12290</v>
      </c>
      <c r="G5802" s="16" t="s">
        <v>12017</v>
      </c>
      <c r="H5802" s="17" t="n">
        <v>2.6</v>
      </c>
      <c r="I5802" s="18" t="n">
        <f aca="false">('SKU Master'!I5802-H5802)/'SKU Master'!I5802</f>
        <v>0.508506616257089</v>
      </c>
      <c r="J5802" s="16" t="n">
        <v>5</v>
      </c>
      <c r="K5802" s="19" t="n">
        <f aca="false">J5802*C5802</f>
        <v>28</v>
      </c>
      <c r="L5802" s="16" t="s">
        <v>12295</v>
      </c>
      <c r="M5802" s="16" t="s">
        <v>12292</v>
      </c>
      <c r="N5802" s="16" t="s">
        <v>12017</v>
      </c>
      <c r="O5802" s="16" t="s">
        <v>12307</v>
      </c>
      <c r="P5802" s="16" t="s">
        <v>12296</v>
      </c>
      <c r="Q5802" s="16" t="s">
        <v>12017</v>
      </c>
    </row>
    <row r="5803" customFormat="false" ht="15" hidden="false" customHeight="false" outlineLevel="0" collapsed="false">
      <c r="A5803" s="14" t="str">
        <f aca="false">'SKU Master'!A5803</f>
        <v>16-00042</v>
      </c>
      <c r="B5803" s="14" t="str">
        <f aca="false">VLOOKUP(A5803,'SKU Master'!$A:$N,6,FALSE())</f>
        <v>Voltpower Regular Storage Bags, 40 ct</v>
      </c>
      <c r="C5803" s="15" t="n">
        <v>9.7</v>
      </c>
      <c r="D5803" s="15" t="n">
        <v>6.2</v>
      </c>
      <c r="E5803" s="15" t="n">
        <v>2.3</v>
      </c>
      <c r="F5803" s="16" t="s">
        <v>12290</v>
      </c>
      <c r="G5803" s="16" t="s">
        <v>12021</v>
      </c>
      <c r="H5803" s="17" t="n">
        <v>5.13</v>
      </c>
      <c r="I5803" s="18" t="n">
        <f aca="false">('SKU Master'!I5803-H5803)/'SKU Master'!I5803</f>
        <v>0.381182147165259</v>
      </c>
      <c r="J5803" s="16" t="n">
        <v>2</v>
      </c>
      <c r="K5803" s="19" t="n">
        <f aca="false">J5803*C5803</f>
        <v>19.4</v>
      </c>
      <c r="L5803" s="16" t="s">
        <v>12295</v>
      </c>
      <c r="M5803" s="16" t="s">
        <v>12292</v>
      </c>
      <c r="N5803" s="16" t="s">
        <v>12017</v>
      </c>
      <c r="O5803" s="16" t="s">
        <v>12307</v>
      </c>
      <c r="P5803" s="16" t="s">
        <v>12298</v>
      </c>
      <c r="Q5803" s="16" t="s">
        <v>12017</v>
      </c>
    </row>
    <row r="5804" customFormat="false" ht="15" hidden="false" customHeight="false" outlineLevel="0" collapsed="false">
      <c r="A5804" s="14" t="str">
        <f aca="false">'SKU Master'!A5804</f>
        <v>16-00043</v>
      </c>
      <c r="B5804" s="14" t="str">
        <f aca="false">VLOOKUP(A5804,'SKU Master'!$A:$N,6,FALSE())</f>
        <v>Everyday Home Heavy Duty Plastic Wrap, 40 ct</v>
      </c>
      <c r="C5804" s="15" t="n">
        <v>5.2</v>
      </c>
      <c r="D5804" s="15" t="n">
        <v>8.6</v>
      </c>
      <c r="E5804" s="15" t="n">
        <v>5</v>
      </c>
      <c r="F5804" s="16" t="s">
        <v>12290</v>
      </c>
      <c r="G5804" s="16" t="s">
        <v>12021</v>
      </c>
      <c r="H5804" s="17" t="n">
        <v>2.76</v>
      </c>
      <c r="I5804" s="18" t="n">
        <f aca="false">('SKU Master'!I5804-H5804)/'SKU Master'!I5804</f>
        <v>0.385300668151448</v>
      </c>
      <c r="J5804" s="16" t="n">
        <v>2</v>
      </c>
      <c r="K5804" s="19" t="n">
        <f aca="false">J5804*C5804</f>
        <v>10.4</v>
      </c>
      <c r="L5804" s="16" t="s">
        <v>12295</v>
      </c>
      <c r="M5804" s="16" t="s">
        <v>12292</v>
      </c>
      <c r="N5804" s="16" t="s">
        <v>12017</v>
      </c>
      <c r="O5804" s="16" t="s">
        <v>12307</v>
      </c>
      <c r="P5804" s="16" t="s">
        <v>12298</v>
      </c>
      <c r="Q5804" s="16" t="s">
        <v>12017</v>
      </c>
    </row>
    <row r="5805" customFormat="false" ht="15" hidden="false" customHeight="false" outlineLevel="0" collapsed="false">
      <c r="A5805" s="14" t="str">
        <f aca="false">'SKU Master'!A5805</f>
        <v>16-00044</v>
      </c>
      <c r="B5805" s="14" t="str">
        <f aca="false">VLOOKUP(A5805,'SKU Master'!$A:$N,6,FALSE())</f>
        <v>Everyday Home Regular Aluminum Foil, 75 sq ft</v>
      </c>
      <c r="C5805" s="15" t="n">
        <v>5.2</v>
      </c>
      <c r="D5805" s="15" t="n">
        <v>9.8</v>
      </c>
      <c r="E5805" s="15" t="n">
        <v>4.1</v>
      </c>
      <c r="F5805" s="16" t="s">
        <v>12308</v>
      </c>
      <c r="G5805" s="16" t="s">
        <v>12021</v>
      </c>
      <c r="H5805" s="17" t="n">
        <v>4.38</v>
      </c>
      <c r="I5805" s="18" t="n">
        <f aca="false">('SKU Master'!I5805-H5805)/'SKU Master'!I5805</f>
        <v>0.354933726067747</v>
      </c>
      <c r="J5805" s="16" t="n">
        <v>3</v>
      </c>
      <c r="K5805" s="19" t="n">
        <f aca="false">J5805*C5805</f>
        <v>15.6</v>
      </c>
      <c r="L5805" s="16" t="s">
        <v>12295</v>
      </c>
      <c r="M5805" s="16" t="s">
        <v>12292</v>
      </c>
      <c r="N5805" s="16" t="s">
        <v>12017</v>
      </c>
      <c r="O5805" s="16" t="s">
        <v>12307</v>
      </c>
      <c r="P5805" s="16" t="s">
        <v>12296</v>
      </c>
      <c r="Q5805" s="16" t="s">
        <v>12021</v>
      </c>
    </row>
    <row r="5806" customFormat="false" ht="15" hidden="false" customHeight="false" outlineLevel="0" collapsed="false">
      <c r="A5806" s="14" t="str">
        <f aca="false">'SKU Master'!A5806</f>
        <v>16-00045</v>
      </c>
      <c r="B5806" s="14" t="str">
        <f aca="false">VLOOKUP(A5806,'SKU Master'!$A:$N,6,FALSE())</f>
        <v>Everyday Home Regular Parchment Paper, 75 sq ft</v>
      </c>
      <c r="C5806" s="15" t="n">
        <v>7.5</v>
      </c>
      <c r="D5806" s="15" t="n">
        <v>6.9</v>
      </c>
      <c r="E5806" s="15" t="n">
        <v>3.5</v>
      </c>
      <c r="F5806" s="16" t="s">
        <v>12290</v>
      </c>
      <c r="G5806" s="16" t="s">
        <v>12021</v>
      </c>
      <c r="H5806" s="17" t="n">
        <v>4.4</v>
      </c>
      <c r="I5806" s="18" t="n">
        <f aca="false">('SKU Master'!I5806-H5806)/'SKU Master'!I5806</f>
        <v>0.370529327610873</v>
      </c>
      <c r="J5806" s="16" t="n">
        <v>5</v>
      </c>
      <c r="K5806" s="19" t="n">
        <f aca="false">J5806*C5806</f>
        <v>37.5</v>
      </c>
      <c r="L5806" s="16" t="s">
        <v>12295</v>
      </c>
      <c r="M5806" s="16" t="s">
        <v>12292</v>
      </c>
      <c r="N5806" s="16" t="s">
        <v>12017</v>
      </c>
      <c r="O5806" s="16" t="s">
        <v>12307</v>
      </c>
      <c r="P5806" s="16" t="s">
        <v>12297</v>
      </c>
      <c r="Q5806" s="16" t="s">
        <v>12017</v>
      </c>
    </row>
    <row r="5807" customFormat="false" ht="15" hidden="false" customHeight="false" outlineLevel="0" collapsed="false">
      <c r="A5807" s="14" t="str">
        <f aca="false">'SKU Master'!A5807</f>
        <v>16-00046</v>
      </c>
      <c r="B5807" s="14" t="str">
        <f aca="false">VLOOKUP(A5807,'SKU Master'!$A:$N,6,FALSE())</f>
        <v>Harborline Regular Aluminum Foil, 75 sq ft</v>
      </c>
      <c r="C5807" s="15" t="n">
        <v>4.6</v>
      </c>
      <c r="D5807" s="15" t="n">
        <v>9.7</v>
      </c>
      <c r="E5807" s="15" t="n">
        <v>3.5</v>
      </c>
      <c r="F5807" s="16" t="s">
        <v>12290</v>
      </c>
      <c r="G5807" s="16" t="s">
        <v>12021</v>
      </c>
      <c r="H5807" s="17" t="n">
        <v>2.39</v>
      </c>
      <c r="I5807" s="18" t="n">
        <f aca="false">('SKU Master'!I5807-H5807)/'SKU Master'!I5807</f>
        <v>0.601001669449082</v>
      </c>
      <c r="J5807" s="16" t="n">
        <v>3</v>
      </c>
      <c r="K5807" s="19" t="n">
        <f aca="false">J5807*C5807</f>
        <v>13.8</v>
      </c>
      <c r="L5807" s="16" t="s">
        <v>12295</v>
      </c>
      <c r="M5807" s="16" t="s">
        <v>12292</v>
      </c>
      <c r="N5807" s="16" t="s">
        <v>12017</v>
      </c>
      <c r="O5807" s="16" t="s">
        <v>12307</v>
      </c>
      <c r="P5807" s="16" t="s">
        <v>12296</v>
      </c>
      <c r="Q5807" s="16" t="s">
        <v>12017</v>
      </c>
    </row>
    <row r="5808" customFormat="false" ht="15" hidden="false" customHeight="false" outlineLevel="0" collapsed="false">
      <c r="A5808" s="14" t="str">
        <f aca="false">'SKU Master'!A5808</f>
        <v>16-00047</v>
      </c>
      <c r="B5808" s="14" t="str">
        <f aca="false">VLOOKUP(A5808,'SKU Master'!$A:$N,6,FALSE())</f>
        <v>Harborline Regular Plastic Wrap, 40 ct</v>
      </c>
      <c r="C5808" s="15" t="n">
        <v>4.4</v>
      </c>
      <c r="D5808" s="15" t="n">
        <v>9.7</v>
      </c>
      <c r="E5808" s="15" t="n">
        <v>4.4</v>
      </c>
      <c r="F5808" s="16" t="s">
        <v>12308</v>
      </c>
      <c r="G5808" s="16" t="s">
        <v>12021</v>
      </c>
      <c r="H5808" s="17" t="n">
        <v>2.91</v>
      </c>
      <c r="I5808" s="18" t="n">
        <f aca="false">('SKU Master'!I5808-H5808)/'SKU Master'!I5808</f>
        <v>0.571428571428571</v>
      </c>
      <c r="J5808" s="16" t="n">
        <v>3</v>
      </c>
      <c r="K5808" s="19" t="n">
        <f aca="false">J5808*C5808</f>
        <v>13.2</v>
      </c>
      <c r="L5808" s="16" t="s">
        <v>12295</v>
      </c>
      <c r="M5808" s="16" t="s">
        <v>12292</v>
      </c>
      <c r="N5808" s="16" t="s">
        <v>12017</v>
      </c>
      <c r="O5808" s="16" t="s">
        <v>12307</v>
      </c>
      <c r="P5808" s="16" t="s">
        <v>12298</v>
      </c>
      <c r="Q5808" s="16" t="s">
        <v>12017</v>
      </c>
    </row>
    <row r="5809" customFormat="false" ht="15" hidden="false" customHeight="false" outlineLevel="0" collapsed="false">
      <c r="A5809" s="14" t="str">
        <f aca="false">'SKU Master'!A5809</f>
        <v>16-00048</v>
      </c>
      <c r="B5809" s="14" t="str">
        <f aca="false">VLOOKUP(A5809,'SKU Master'!$A:$N,6,FALSE())</f>
        <v>Harborline Heavy Duty Parchment Paper, 75 sq ft</v>
      </c>
      <c r="C5809" s="15" t="n">
        <v>5.5</v>
      </c>
      <c r="D5809" s="15" t="n">
        <v>5.3</v>
      </c>
      <c r="E5809" s="15" t="n">
        <v>3.4</v>
      </c>
      <c r="F5809" s="16" t="s">
        <v>12290</v>
      </c>
      <c r="G5809" s="16" t="s">
        <v>12021</v>
      </c>
      <c r="H5809" s="17" t="n">
        <v>2.56</v>
      </c>
      <c r="I5809" s="18" t="n">
        <f aca="false">('SKU Master'!I5809-H5809)/'SKU Master'!I5809</f>
        <v>0.525046382189239</v>
      </c>
      <c r="J5809" s="16" t="n">
        <v>5</v>
      </c>
      <c r="K5809" s="19" t="n">
        <f aca="false">J5809*C5809</f>
        <v>27.5</v>
      </c>
      <c r="L5809" s="16" t="s">
        <v>12295</v>
      </c>
      <c r="M5809" s="16" t="s">
        <v>12292</v>
      </c>
      <c r="N5809" s="16" t="s">
        <v>12017</v>
      </c>
      <c r="O5809" s="16" t="s">
        <v>12307</v>
      </c>
      <c r="P5809" s="16" t="s">
        <v>12297</v>
      </c>
      <c r="Q5809" s="16" t="s">
        <v>12017</v>
      </c>
    </row>
    <row r="5810" customFormat="false" ht="15" hidden="false" customHeight="false" outlineLevel="0" collapsed="false">
      <c r="A5810" s="14" t="str">
        <f aca="false">'SKU Master'!A5810</f>
        <v>16-00049</v>
      </c>
      <c r="B5810" s="14" t="str">
        <f aca="false">VLOOKUP(A5810,'SKU Master'!$A:$N,6,FALSE())</f>
        <v>Voltpower Regular Parchment Paper, 40 ct</v>
      </c>
      <c r="C5810" s="15" t="n">
        <v>9.1</v>
      </c>
      <c r="D5810" s="15" t="n">
        <v>5.4</v>
      </c>
      <c r="E5810" s="15" t="n">
        <v>5.6</v>
      </c>
      <c r="F5810" s="16" t="s">
        <v>12308</v>
      </c>
      <c r="G5810" s="16" t="s">
        <v>12021</v>
      </c>
      <c r="H5810" s="17" t="n">
        <v>4.16</v>
      </c>
      <c r="I5810" s="18" t="n">
        <f aca="false">('SKU Master'!I5810-H5810)/'SKU Master'!I5810</f>
        <v>0.472750316856781</v>
      </c>
      <c r="J5810" s="16" t="n">
        <v>5</v>
      </c>
      <c r="K5810" s="19" t="n">
        <f aca="false">J5810*C5810</f>
        <v>45.5</v>
      </c>
      <c r="L5810" s="16" t="s">
        <v>12295</v>
      </c>
      <c r="M5810" s="16" t="s">
        <v>12292</v>
      </c>
      <c r="N5810" s="16" t="s">
        <v>12017</v>
      </c>
      <c r="O5810" s="16" t="s">
        <v>12307</v>
      </c>
      <c r="P5810" s="16" t="s">
        <v>12297</v>
      </c>
      <c r="Q5810" s="16" t="s">
        <v>12017</v>
      </c>
    </row>
    <row r="5811" customFormat="false" ht="15" hidden="false" customHeight="false" outlineLevel="0" collapsed="false">
      <c r="A5811" s="14" t="str">
        <f aca="false">'SKU Master'!A5811</f>
        <v>16-00050</v>
      </c>
      <c r="B5811" s="14" t="str">
        <f aca="false">VLOOKUP(A5811,'SKU Master'!$A:$N,6,FALSE())</f>
        <v>Everyday Home Regular Food Storage Container, 75 sq ft</v>
      </c>
      <c r="C5811" s="15" t="n">
        <v>7.8</v>
      </c>
      <c r="D5811" s="15" t="n">
        <v>6.1</v>
      </c>
      <c r="E5811" s="15" t="n">
        <v>5.9</v>
      </c>
      <c r="F5811" s="16" t="s">
        <v>12290</v>
      </c>
      <c r="G5811" s="16" t="s">
        <v>12021</v>
      </c>
      <c r="H5811" s="17" t="n">
        <v>2.82</v>
      </c>
      <c r="I5811" s="18" t="n">
        <f aca="false">('SKU Master'!I5811-H5811)/'SKU Master'!I5811</f>
        <v>0.512953367875648</v>
      </c>
      <c r="J5811" s="16" t="n">
        <v>3</v>
      </c>
      <c r="K5811" s="19" t="n">
        <f aca="false">J5811*C5811</f>
        <v>23.4</v>
      </c>
      <c r="L5811" s="16" t="s">
        <v>12295</v>
      </c>
      <c r="M5811" s="16" t="s">
        <v>12292</v>
      </c>
      <c r="N5811" s="16" t="s">
        <v>12017</v>
      </c>
      <c r="O5811" s="16" t="s">
        <v>12307</v>
      </c>
      <c r="P5811" s="16" t="s">
        <v>12298</v>
      </c>
      <c r="Q5811" s="16" t="s">
        <v>12017</v>
      </c>
    </row>
    <row r="5812" customFormat="false" ht="15" hidden="false" customHeight="false" outlineLevel="0" collapsed="false">
      <c r="A5812" s="14" t="str">
        <f aca="false">'SKU Master'!A5812</f>
        <v>16-00051</v>
      </c>
      <c r="B5812" s="14" t="str">
        <f aca="false">VLOOKUP(A5812,'SKU Master'!$A:$N,6,FALSE())</f>
        <v>Voltpower Heavy Duty Food Storage Container, 40 ct</v>
      </c>
      <c r="C5812" s="15" t="n">
        <v>5.5</v>
      </c>
      <c r="D5812" s="15" t="n">
        <v>6.7</v>
      </c>
      <c r="E5812" s="15" t="n">
        <v>2.4</v>
      </c>
      <c r="F5812" s="16" t="s">
        <v>12290</v>
      </c>
      <c r="G5812" s="16" t="s">
        <v>12017</v>
      </c>
      <c r="H5812" s="17" t="n">
        <v>3.16</v>
      </c>
      <c r="I5812" s="18" t="n">
        <f aca="false">('SKU Master'!I5812-H5812)/'SKU Master'!I5812</f>
        <v>0.353783231083845</v>
      </c>
      <c r="J5812" s="16" t="n">
        <v>3</v>
      </c>
      <c r="K5812" s="19" t="n">
        <f aca="false">J5812*C5812</f>
        <v>16.5</v>
      </c>
      <c r="L5812" s="16" t="s">
        <v>12295</v>
      </c>
      <c r="M5812" s="16" t="s">
        <v>12292</v>
      </c>
      <c r="N5812" s="16" t="s">
        <v>12017</v>
      </c>
      <c r="O5812" s="16" t="s">
        <v>12307</v>
      </c>
      <c r="P5812" s="16" t="s">
        <v>12296</v>
      </c>
      <c r="Q5812" s="16" t="s">
        <v>12017</v>
      </c>
    </row>
    <row r="5813" customFormat="false" ht="15" hidden="false" customHeight="false" outlineLevel="0" collapsed="false">
      <c r="A5813" s="14" t="str">
        <f aca="false">'SKU Master'!A5813</f>
        <v>16-00052</v>
      </c>
      <c r="B5813" s="14" t="str">
        <f aca="false">VLOOKUP(A5813,'SKU Master'!$A:$N,6,FALSE())</f>
        <v>Harborline Heavy Duty Food Storage Container, 40 ct</v>
      </c>
      <c r="C5813" s="15" t="n">
        <v>6.7</v>
      </c>
      <c r="D5813" s="15" t="n">
        <v>5.6</v>
      </c>
      <c r="E5813" s="15" t="n">
        <v>4.6</v>
      </c>
      <c r="F5813" s="16" t="s">
        <v>12290</v>
      </c>
      <c r="G5813" s="16" t="s">
        <v>12021</v>
      </c>
      <c r="H5813" s="17" t="n">
        <v>3.63</v>
      </c>
      <c r="I5813" s="18" t="n">
        <f aca="false">('SKU Master'!I5813-H5813)/'SKU Master'!I5813</f>
        <v>0.596218020022247</v>
      </c>
      <c r="J5813" s="16" t="n">
        <v>4</v>
      </c>
      <c r="K5813" s="19" t="n">
        <f aca="false">J5813*C5813</f>
        <v>26.8</v>
      </c>
      <c r="L5813" s="16" t="s">
        <v>12295</v>
      </c>
      <c r="M5813" s="16" t="s">
        <v>12292</v>
      </c>
      <c r="N5813" s="16" t="s">
        <v>12017</v>
      </c>
      <c r="O5813" s="16" t="s">
        <v>12307</v>
      </c>
      <c r="P5813" s="16" t="s">
        <v>12296</v>
      </c>
      <c r="Q5813" s="16" t="s">
        <v>12017</v>
      </c>
    </row>
    <row r="5814" customFormat="false" ht="15" hidden="false" customHeight="false" outlineLevel="0" collapsed="false">
      <c r="A5814" s="14" t="str">
        <f aca="false">'SKU Master'!A5814</f>
        <v>16-00053</v>
      </c>
      <c r="B5814" s="14" t="str">
        <f aca="false">VLOOKUP(A5814,'SKU Master'!$A:$N,6,FALSE())</f>
        <v>Everyday Home Heavy Duty Food Storage Container, 75 sq ft</v>
      </c>
      <c r="C5814" s="15" t="n">
        <v>6.8</v>
      </c>
      <c r="D5814" s="15" t="n">
        <v>4.1</v>
      </c>
      <c r="E5814" s="15" t="n">
        <v>2.8</v>
      </c>
      <c r="F5814" s="16" t="s">
        <v>12290</v>
      </c>
      <c r="G5814" s="16" t="s">
        <v>12021</v>
      </c>
      <c r="H5814" s="17" t="n">
        <v>5.24</v>
      </c>
      <c r="I5814" s="18" t="n">
        <f aca="false">('SKU Master'!I5814-H5814)/'SKU Master'!I5814</f>
        <v>0.40386803185438</v>
      </c>
      <c r="J5814" s="16" t="n">
        <v>6</v>
      </c>
      <c r="K5814" s="19" t="n">
        <f aca="false">J5814*C5814</f>
        <v>40.8</v>
      </c>
      <c r="L5814" s="16" t="s">
        <v>12295</v>
      </c>
      <c r="M5814" s="16" t="s">
        <v>12292</v>
      </c>
      <c r="N5814" s="16" t="s">
        <v>12017</v>
      </c>
      <c r="O5814" s="16" t="s">
        <v>12307</v>
      </c>
      <c r="P5814" s="16" t="s">
        <v>12297</v>
      </c>
      <c r="Q5814" s="16" t="s">
        <v>12017</v>
      </c>
    </row>
    <row r="5815" customFormat="false" ht="15" hidden="false" customHeight="false" outlineLevel="0" collapsed="false">
      <c r="A5815" s="14" t="str">
        <f aca="false">'SKU Master'!A5815</f>
        <v>16-00054</v>
      </c>
      <c r="B5815" s="14" t="str">
        <f aca="false">VLOOKUP(A5815,'SKU Master'!$A:$N,6,FALSE())</f>
        <v>Voltpower Heavy Duty Parchment Paper, 40 ct</v>
      </c>
      <c r="C5815" s="15" t="n">
        <v>8.5</v>
      </c>
      <c r="D5815" s="15" t="n">
        <v>8.1</v>
      </c>
      <c r="E5815" s="15" t="n">
        <v>3</v>
      </c>
      <c r="F5815" s="16" t="s">
        <v>12308</v>
      </c>
      <c r="G5815" s="16" t="s">
        <v>12017</v>
      </c>
      <c r="H5815" s="17" t="n">
        <v>5.46</v>
      </c>
      <c r="I5815" s="18" t="n">
        <f aca="false">('SKU Master'!I5815-H5815)/'SKU Master'!I5815</f>
        <v>0.385826771653543</v>
      </c>
      <c r="J5815" s="16" t="n">
        <v>3</v>
      </c>
      <c r="K5815" s="19" t="n">
        <f aca="false">J5815*C5815</f>
        <v>25.5</v>
      </c>
      <c r="L5815" s="16" t="s">
        <v>12295</v>
      </c>
      <c r="M5815" s="16" t="s">
        <v>12292</v>
      </c>
      <c r="N5815" s="16" t="s">
        <v>12017</v>
      </c>
      <c r="O5815" s="16" t="s">
        <v>12307</v>
      </c>
      <c r="P5815" s="16" t="s">
        <v>12296</v>
      </c>
      <c r="Q5815" s="16" t="s">
        <v>12017</v>
      </c>
    </row>
    <row r="5816" customFormat="false" ht="15" hidden="false" customHeight="false" outlineLevel="0" collapsed="false">
      <c r="A5816" s="14" t="str">
        <f aca="false">'SKU Master'!A5816</f>
        <v>16-00055</v>
      </c>
      <c r="B5816" s="14" t="str">
        <f aca="false">VLOOKUP(A5816,'SKU Master'!$A:$N,6,FALSE())</f>
        <v>Voltpower Heavy Duty Plastic Wrap, 40 ct</v>
      </c>
      <c r="C5816" s="15" t="n">
        <v>8.6</v>
      </c>
      <c r="D5816" s="15" t="n">
        <v>6.4</v>
      </c>
      <c r="E5816" s="15" t="n">
        <v>4.5</v>
      </c>
      <c r="F5816" s="16" t="s">
        <v>12308</v>
      </c>
      <c r="G5816" s="16" t="s">
        <v>12021</v>
      </c>
      <c r="H5816" s="17" t="n">
        <v>3.96</v>
      </c>
      <c r="I5816" s="18" t="n">
        <f aca="false">('SKU Master'!I5816-H5816)/'SKU Master'!I5816</f>
        <v>0.45679012345679</v>
      </c>
      <c r="J5816" s="16" t="n">
        <v>2</v>
      </c>
      <c r="K5816" s="19" t="n">
        <f aca="false">J5816*C5816</f>
        <v>17.2</v>
      </c>
      <c r="L5816" s="16" t="s">
        <v>12295</v>
      </c>
      <c r="M5816" s="16" t="s">
        <v>12292</v>
      </c>
      <c r="N5816" s="16" t="s">
        <v>12017</v>
      </c>
      <c r="O5816" s="16" t="s">
        <v>12307</v>
      </c>
      <c r="P5816" s="16" t="s">
        <v>12298</v>
      </c>
      <c r="Q5816" s="16" t="s">
        <v>12017</v>
      </c>
    </row>
    <row r="5817" customFormat="false" ht="15" hidden="false" customHeight="false" outlineLevel="0" collapsed="false">
      <c r="A5817" s="14" t="str">
        <f aca="false">'SKU Master'!A5817</f>
        <v>16-00056</v>
      </c>
      <c r="B5817" s="14" t="str">
        <f aca="false">VLOOKUP(A5817,'SKU Master'!$A:$N,6,FALSE())</f>
        <v>Everyday Home Heavy Duty Food Storage Container, 40 ct</v>
      </c>
      <c r="C5817" s="15" t="n">
        <v>9.5</v>
      </c>
      <c r="D5817" s="15" t="n">
        <v>6.1</v>
      </c>
      <c r="E5817" s="15" t="n">
        <v>5.2</v>
      </c>
      <c r="F5817" s="16" t="s">
        <v>12308</v>
      </c>
      <c r="G5817" s="16" t="s">
        <v>12021</v>
      </c>
      <c r="H5817" s="17" t="n">
        <v>4.55</v>
      </c>
      <c r="I5817" s="18" t="n">
        <f aca="false">('SKU Master'!I5817-H5817)/'SKU Master'!I5817</f>
        <v>0.423320659062104</v>
      </c>
      <c r="J5817" s="16" t="n">
        <v>2</v>
      </c>
      <c r="K5817" s="19" t="n">
        <f aca="false">J5817*C5817</f>
        <v>19</v>
      </c>
      <c r="L5817" s="16" t="s">
        <v>12295</v>
      </c>
      <c r="M5817" s="16" t="s">
        <v>12292</v>
      </c>
      <c r="N5817" s="16" t="s">
        <v>12017</v>
      </c>
      <c r="O5817" s="16" t="s">
        <v>12307</v>
      </c>
      <c r="P5817" s="16" t="s">
        <v>12298</v>
      </c>
      <c r="Q5817" s="16" t="s">
        <v>12017</v>
      </c>
    </row>
    <row r="5818" customFormat="false" ht="15" hidden="false" customHeight="false" outlineLevel="0" collapsed="false">
      <c r="A5818" s="14" t="str">
        <f aca="false">'SKU Master'!A5818</f>
        <v>16-00057</v>
      </c>
      <c r="B5818" s="14" t="str">
        <f aca="false">VLOOKUP(A5818,'SKU Master'!$A:$N,6,FALSE())</f>
        <v>Voltpower Regular Aluminum Foil, 40 ct</v>
      </c>
      <c r="C5818" s="15" t="n">
        <v>6.7</v>
      </c>
      <c r="D5818" s="15" t="n">
        <v>5</v>
      </c>
      <c r="E5818" s="15" t="n">
        <v>2.5</v>
      </c>
      <c r="F5818" s="16" t="s">
        <v>12308</v>
      </c>
      <c r="G5818" s="16" t="s">
        <v>12021</v>
      </c>
      <c r="H5818" s="17" t="n">
        <v>3.97</v>
      </c>
      <c r="I5818" s="18" t="n">
        <f aca="false">('SKU Master'!I5818-H5818)/'SKU Master'!I5818</f>
        <v>0.532391048292108</v>
      </c>
      <c r="J5818" s="16" t="n">
        <v>3</v>
      </c>
      <c r="K5818" s="19" t="n">
        <f aca="false">J5818*C5818</f>
        <v>20.1</v>
      </c>
      <c r="L5818" s="16" t="s">
        <v>12295</v>
      </c>
      <c r="M5818" s="16" t="s">
        <v>12292</v>
      </c>
      <c r="N5818" s="16" t="s">
        <v>12017</v>
      </c>
      <c r="O5818" s="16" t="s">
        <v>12307</v>
      </c>
      <c r="P5818" s="16" t="s">
        <v>12298</v>
      </c>
      <c r="Q5818" s="16" t="s">
        <v>12017</v>
      </c>
    </row>
    <row r="5819" customFormat="false" ht="15" hidden="false" customHeight="false" outlineLevel="0" collapsed="false">
      <c r="A5819" s="14" t="str">
        <f aca="false">'SKU Master'!A5819</f>
        <v>16-00058</v>
      </c>
      <c r="B5819" s="14" t="str">
        <f aca="false">VLOOKUP(A5819,'SKU Master'!$A:$N,6,FALSE())</f>
        <v>Everyday Home Heavy Duty Plastic Wrap, 75 sq ft</v>
      </c>
      <c r="C5819" s="15" t="n">
        <v>5.1</v>
      </c>
      <c r="D5819" s="15" t="n">
        <v>5.9</v>
      </c>
      <c r="E5819" s="15" t="n">
        <v>3.4</v>
      </c>
      <c r="F5819" s="16" t="s">
        <v>12308</v>
      </c>
      <c r="G5819" s="16" t="s">
        <v>12021</v>
      </c>
      <c r="H5819" s="17" t="n">
        <v>2.55</v>
      </c>
      <c r="I5819" s="18" t="n">
        <f aca="false">('SKU Master'!I5819-H5819)/'SKU Master'!I5819</f>
        <v>0.432071269487751</v>
      </c>
      <c r="J5819" s="16" t="n">
        <v>4</v>
      </c>
      <c r="K5819" s="19" t="n">
        <f aca="false">J5819*C5819</f>
        <v>20.4</v>
      </c>
      <c r="L5819" s="16" t="s">
        <v>12295</v>
      </c>
      <c r="M5819" s="16" t="s">
        <v>12292</v>
      </c>
      <c r="N5819" s="16" t="s">
        <v>12017</v>
      </c>
      <c r="O5819" s="16" t="s">
        <v>12307</v>
      </c>
      <c r="P5819" s="16" t="s">
        <v>12296</v>
      </c>
      <c r="Q5819" s="16" t="s">
        <v>12017</v>
      </c>
    </row>
    <row r="5820" customFormat="false" ht="15" hidden="false" customHeight="false" outlineLevel="0" collapsed="false">
      <c r="A5820" s="14" t="str">
        <f aca="false">'SKU Master'!A5820</f>
        <v>16-00059</v>
      </c>
      <c r="B5820" s="14" t="str">
        <f aca="false">VLOOKUP(A5820,'SKU Master'!$A:$N,6,FALSE())</f>
        <v>Harborline Heavy Duty Food Storage Container, 75 sq ft</v>
      </c>
      <c r="C5820" s="15" t="n">
        <v>5.2</v>
      </c>
      <c r="D5820" s="15" t="n">
        <v>6.3</v>
      </c>
      <c r="E5820" s="15" t="n">
        <v>3.1</v>
      </c>
      <c r="F5820" s="16" t="s">
        <v>12308</v>
      </c>
      <c r="G5820" s="16" t="s">
        <v>12021</v>
      </c>
      <c r="H5820" s="17" t="n">
        <v>1.91</v>
      </c>
      <c r="I5820" s="18" t="n">
        <f aca="false">('SKU Master'!I5820-H5820)/'SKU Master'!I5820</f>
        <v>0.574610244988864</v>
      </c>
      <c r="J5820" s="16" t="n">
        <v>1</v>
      </c>
      <c r="K5820" s="19" t="n">
        <f aca="false">J5820*C5820</f>
        <v>5.2</v>
      </c>
      <c r="L5820" s="16" t="s">
        <v>12291</v>
      </c>
      <c r="M5820" s="16" t="s">
        <v>12292</v>
      </c>
      <c r="N5820" s="16" t="s">
        <v>12017</v>
      </c>
      <c r="O5820" s="16" t="s">
        <v>12307</v>
      </c>
      <c r="P5820" s="16" t="s">
        <v>12294</v>
      </c>
      <c r="Q5820" s="16" t="s">
        <v>12017</v>
      </c>
    </row>
    <row r="5821" customFormat="false" ht="15" hidden="false" customHeight="false" outlineLevel="0" collapsed="false">
      <c r="A5821" s="14" t="str">
        <f aca="false">'SKU Master'!A5821</f>
        <v>16-00060</v>
      </c>
      <c r="B5821" s="14" t="str">
        <f aca="false">VLOOKUP(A5821,'SKU Master'!$A:$N,6,FALSE())</f>
        <v>Harborline Heavy Duty Plastic Wrap, 75 sq ft</v>
      </c>
      <c r="C5821" s="15" t="n">
        <v>8.7</v>
      </c>
      <c r="D5821" s="15" t="n">
        <v>5.5</v>
      </c>
      <c r="E5821" s="15" t="n">
        <v>4.8</v>
      </c>
      <c r="F5821" s="16" t="s">
        <v>12308</v>
      </c>
      <c r="G5821" s="16" t="s">
        <v>12021</v>
      </c>
      <c r="H5821" s="17" t="n">
        <v>3.47</v>
      </c>
      <c r="I5821" s="18" t="n">
        <f aca="false">('SKU Master'!I5821-H5821)/'SKU Master'!I5821</f>
        <v>0.554557124518614</v>
      </c>
      <c r="J5821" s="16" t="n">
        <v>6</v>
      </c>
      <c r="K5821" s="19" t="n">
        <f aca="false">J5821*C5821</f>
        <v>52.2</v>
      </c>
      <c r="L5821" s="16" t="s">
        <v>12295</v>
      </c>
      <c r="M5821" s="16" t="s">
        <v>12292</v>
      </c>
      <c r="N5821" s="16" t="s">
        <v>12017</v>
      </c>
      <c r="O5821" s="16" t="s">
        <v>12307</v>
      </c>
      <c r="P5821" s="16" t="s">
        <v>12297</v>
      </c>
      <c r="Q5821" s="16" t="s">
        <v>12017</v>
      </c>
    </row>
    <row r="5822" customFormat="false" ht="15" hidden="false" customHeight="false" outlineLevel="0" collapsed="false">
      <c r="A5822" s="14" t="str">
        <f aca="false">'SKU Master'!A5822</f>
        <v>16-00061</v>
      </c>
      <c r="B5822" s="14" t="str">
        <f aca="false">VLOOKUP(A5822,'SKU Master'!$A:$N,6,FALSE())</f>
        <v>Everyday Home Heavy Duty Parchment Paper, 40 ct</v>
      </c>
      <c r="C5822" s="15" t="n">
        <v>4</v>
      </c>
      <c r="D5822" s="15" t="n">
        <v>5.2</v>
      </c>
      <c r="E5822" s="15" t="n">
        <v>5.7</v>
      </c>
      <c r="F5822" s="16" t="s">
        <v>12308</v>
      </c>
      <c r="G5822" s="16" t="s">
        <v>12017</v>
      </c>
      <c r="H5822" s="17" t="n">
        <v>4.97</v>
      </c>
      <c r="I5822" s="18" t="n">
        <f aca="false">('SKU Master'!I5822-H5822)/'SKU Master'!I5822</f>
        <v>0.370088719898606</v>
      </c>
      <c r="J5822" s="16" t="n">
        <v>5</v>
      </c>
      <c r="K5822" s="19" t="n">
        <f aca="false">J5822*C5822</f>
        <v>20</v>
      </c>
      <c r="L5822" s="16" t="s">
        <v>12295</v>
      </c>
      <c r="M5822" s="16" t="s">
        <v>12292</v>
      </c>
      <c r="N5822" s="16" t="s">
        <v>12017</v>
      </c>
      <c r="O5822" s="16" t="s">
        <v>12307</v>
      </c>
      <c r="P5822" s="16" t="s">
        <v>12296</v>
      </c>
      <c r="Q5822" s="16" t="s">
        <v>12017</v>
      </c>
    </row>
    <row r="5823" customFormat="false" ht="15" hidden="false" customHeight="false" outlineLevel="0" collapsed="false">
      <c r="A5823" s="14" t="str">
        <f aca="false">'SKU Master'!A5823</f>
        <v>16-00062</v>
      </c>
      <c r="B5823" s="14" t="str">
        <f aca="false">VLOOKUP(A5823,'SKU Master'!$A:$N,6,FALSE())</f>
        <v>Everyday Home Heavy Duty Parchment Paper, 75 sq ft</v>
      </c>
      <c r="C5823" s="15" t="n">
        <v>8.6</v>
      </c>
      <c r="D5823" s="15" t="n">
        <v>7</v>
      </c>
      <c r="E5823" s="15" t="n">
        <v>4.2</v>
      </c>
      <c r="F5823" s="16" t="s">
        <v>12290</v>
      </c>
      <c r="G5823" s="16" t="s">
        <v>12021</v>
      </c>
      <c r="H5823" s="17" t="n">
        <v>2.56</v>
      </c>
      <c r="I5823" s="18" t="n">
        <f aca="false">('SKU Master'!I5823-H5823)/'SKU Master'!I5823</f>
        <v>0.429844097995546</v>
      </c>
      <c r="J5823" s="16" t="n">
        <v>4</v>
      </c>
      <c r="K5823" s="19" t="n">
        <f aca="false">J5823*C5823</f>
        <v>34.4</v>
      </c>
      <c r="L5823" s="16" t="s">
        <v>12295</v>
      </c>
      <c r="M5823" s="16" t="s">
        <v>12292</v>
      </c>
      <c r="N5823" s="16" t="s">
        <v>12017</v>
      </c>
      <c r="O5823" s="16" t="s">
        <v>12307</v>
      </c>
      <c r="P5823" s="16" t="s">
        <v>12296</v>
      </c>
      <c r="Q5823" s="16" t="s">
        <v>12017</v>
      </c>
    </row>
    <row r="5824" customFormat="false" ht="15" hidden="false" customHeight="false" outlineLevel="0" collapsed="false">
      <c r="A5824" s="14" t="str">
        <f aca="false">'SKU Master'!A5824</f>
        <v>16-00063</v>
      </c>
      <c r="B5824" s="14" t="str">
        <f aca="false">VLOOKUP(A5824,'SKU Master'!$A:$N,6,FALSE())</f>
        <v>Voltpower Regular Aluminum Foil, 75 sq ft</v>
      </c>
      <c r="C5824" s="15" t="n">
        <v>9.7</v>
      </c>
      <c r="D5824" s="15" t="n">
        <v>4.6</v>
      </c>
      <c r="E5824" s="15" t="n">
        <v>3.1</v>
      </c>
      <c r="F5824" s="16" t="s">
        <v>12308</v>
      </c>
      <c r="G5824" s="16" t="s">
        <v>12021</v>
      </c>
      <c r="H5824" s="17" t="n">
        <v>4.38</v>
      </c>
      <c r="I5824" s="18" t="n">
        <f aca="false">('SKU Master'!I5824-H5824)/'SKU Master'!I5824</f>
        <v>0.437740693196406</v>
      </c>
      <c r="J5824" s="16" t="n">
        <v>5</v>
      </c>
      <c r="K5824" s="19" t="n">
        <f aca="false">J5824*C5824</f>
        <v>48.5</v>
      </c>
      <c r="L5824" s="16" t="s">
        <v>12295</v>
      </c>
      <c r="M5824" s="16" t="s">
        <v>12292</v>
      </c>
      <c r="N5824" s="16" t="s">
        <v>12017</v>
      </c>
      <c r="O5824" s="16" t="s">
        <v>12307</v>
      </c>
      <c r="P5824" s="16" t="s">
        <v>12297</v>
      </c>
      <c r="Q5824" s="16" t="s">
        <v>12017</v>
      </c>
    </row>
    <row r="5825" customFormat="false" ht="15" hidden="false" customHeight="false" outlineLevel="0" collapsed="false">
      <c r="A5825" s="14" t="str">
        <f aca="false">'SKU Master'!A5825</f>
        <v>16-00064</v>
      </c>
      <c r="B5825" s="14" t="str">
        <f aca="false">VLOOKUP(A5825,'SKU Master'!$A:$N,6,FALSE())</f>
        <v>Harborline Heavy Duty Aluminum Foil, 75 sq ft</v>
      </c>
      <c r="C5825" s="15" t="n">
        <v>8.1</v>
      </c>
      <c r="D5825" s="15" t="n">
        <v>8.1</v>
      </c>
      <c r="E5825" s="15" t="n">
        <v>2.2</v>
      </c>
      <c r="F5825" s="16" t="s">
        <v>12290</v>
      </c>
      <c r="G5825" s="16" t="s">
        <v>12021</v>
      </c>
      <c r="H5825" s="17" t="n">
        <v>2.82</v>
      </c>
      <c r="I5825" s="18" t="n">
        <f aca="false">('SKU Master'!I5825-H5825)/'SKU Master'!I5825</f>
        <v>0.590711175616836</v>
      </c>
      <c r="J5825" s="16" t="n">
        <v>1</v>
      </c>
      <c r="K5825" s="19" t="n">
        <f aca="false">J5825*C5825</f>
        <v>8.1</v>
      </c>
      <c r="L5825" s="16" t="s">
        <v>12291</v>
      </c>
      <c r="M5825" s="16" t="s">
        <v>12292</v>
      </c>
      <c r="N5825" s="16" t="s">
        <v>12017</v>
      </c>
      <c r="O5825" s="16" t="s">
        <v>12307</v>
      </c>
      <c r="P5825" s="16" t="s">
        <v>12294</v>
      </c>
      <c r="Q5825" s="16" t="s">
        <v>12017</v>
      </c>
    </row>
    <row r="5826" customFormat="false" ht="15" hidden="false" customHeight="false" outlineLevel="0" collapsed="false">
      <c r="A5826" s="14" t="str">
        <f aca="false">'SKU Master'!A5826</f>
        <v>16-00065</v>
      </c>
      <c r="B5826" s="14" t="str">
        <f aca="false">VLOOKUP(A5826,'SKU Master'!$A:$N,6,FALSE())</f>
        <v>Everyday Home Regular Storage Bags, 40 ct</v>
      </c>
      <c r="C5826" s="15" t="n">
        <v>8.6</v>
      </c>
      <c r="D5826" s="15" t="n">
        <v>9</v>
      </c>
      <c r="E5826" s="15" t="n">
        <v>4.6</v>
      </c>
      <c r="F5826" s="16" t="s">
        <v>12290</v>
      </c>
      <c r="G5826" s="16" t="s">
        <v>12017</v>
      </c>
      <c r="H5826" s="17" t="n">
        <v>3.79</v>
      </c>
      <c r="I5826" s="18" t="n">
        <f aca="false">('SKU Master'!I5826-H5826)/'SKU Master'!I5826</f>
        <v>0.480109739368999</v>
      </c>
      <c r="J5826" s="16" t="n">
        <v>1</v>
      </c>
      <c r="K5826" s="19" t="n">
        <f aca="false">J5826*C5826</f>
        <v>8.6</v>
      </c>
      <c r="L5826" s="16" t="s">
        <v>12291</v>
      </c>
      <c r="M5826" s="16" t="s">
        <v>12292</v>
      </c>
      <c r="N5826" s="16" t="s">
        <v>12017</v>
      </c>
      <c r="O5826" s="16" t="s">
        <v>12307</v>
      </c>
      <c r="P5826" s="16" t="s">
        <v>12294</v>
      </c>
      <c r="Q5826" s="16" t="s">
        <v>12017</v>
      </c>
    </row>
    <row r="5827" customFormat="false" ht="15" hidden="false" customHeight="false" outlineLevel="0" collapsed="false">
      <c r="A5827" s="14" t="str">
        <f aca="false">'SKU Master'!A5827</f>
        <v>16-00066</v>
      </c>
      <c r="B5827" s="14" t="str">
        <f aca="false">VLOOKUP(A5827,'SKU Master'!$A:$N,6,FALSE())</f>
        <v>Everyday Home Regular Plastic Wrap, 75 sq ft</v>
      </c>
      <c r="C5827" s="15" t="n">
        <v>7.1</v>
      </c>
      <c r="D5827" s="15" t="n">
        <v>9.7</v>
      </c>
      <c r="E5827" s="15" t="n">
        <v>2.5</v>
      </c>
      <c r="F5827" s="16" t="s">
        <v>12290</v>
      </c>
      <c r="G5827" s="16" t="s">
        <v>12017</v>
      </c>
      <c r="H5827" s="17" t="n">
        <v>2.85</v>
      </c>
      <c r="I5827" s="18" t="n">
        <f aca="false">('SKU Master'!I5827-H5827)/'SKU Master'!I5827</f>
        <v>0.365256124721604</v>
      </c>
      <c r="J5827" s="16" t="n">
        <v>6</v>
      </c>
      <c r="K5827" s="19" t="n">
        <f aca="false">J5827*C5827</f>
        <v>42.6</v>
      </c>
      <c r="L5827" s="16" t="s">
        <v>12295</v>
      </c>
      <c r="M5827" s="16" t="s">
        <v>12292</v>
      </c>
      <c r="N5827" s="16" t="s">
        <v>12017</v>
      </c>
      <c r="O5827" s="16" t="s">
        <v>12307</v>
      </c>
      <c r="P5827" s="16" t="s">
        <v>12297</v>
      </c>
      <c r="Q5827" s="16" t="s">
        <v>12017</v>
      </c>
    </row>
    <row r="5828" customFormat="false" ht="15" hidden="false" customHeight="false" outlineLevel="0" collapsed="false">
      <c r="A5828" s="14" t="str">
        <f aca="false">'SKU Master'!A5828</f>
        <v>16-00067</v>
      </c>
      <c r="B5828" s="14" t="str">
        <f aca="false">VLOOKUP(A5828,'SKU Master'!$A:$N,6,FALSE())</f>
        <v>Voltpower Regular Parchment Paper, 75 sq ft</v>
      </c>
      <c r="C5828" s="15" t="n">
        <v>9.9</v>
      </c>
      <c r="D5828" s="15" t="n">
        <v>4.8</v>
      </c>
      <c r="E5828" s="15" t="n">
        <v>5.5</v>
      </c>
      <c r="F5828" s="16" t="s">
        <v>12290</v>
      </c>
      <c r="G5828" s="16" t="s">
        <v>12021</v>
      </c>
      <c r="H5828" s="17" t="n">
        <v>3.89</v>
      </c>
      <c r="I5828" s="18" t="n">
        <f aca="false">('SKU Master'!I5828-H5828)/'SKU Master'!I5828</f>
        <v>0.536352800953516</v>
      </c>
      <c r="J5828" s="16" t="n">
        <v>2</v>
      </c>
      <c r="K5828" s="19" t="n">
        <f aca="false">J5828*C5828</f>
        <v>19.8</v>
      </c>
      <c r="L5828" s="16" t="s">
        <v>12295</v>
      </c>
      <c r="M5828" s="16" t="s">
        <v>12292</v>
      </c>
      <c r="N5828" s="16" t="s">
        <v>12017</v>
      </c>
      <c r="O5828" s="16" t="s">
        <v>12307</v>
      </c>
      <c r="P5828" s="16" t="s">
        <v>12294</v>
      </c>
      <c r="Q5828" s="16" t="s">
        <v>12017</v>
      </c>
    </row>
    <row r="5829" customFormat="false" ht="15" hidden="false" customHeight="false" outlineLevel="0" collapsed="false">
      <c r="A5829" s="14" t="str">
        <f aca="false">'SKU Master'!A5829</f>
        <v>16-00068</v>
      </c>
      <c r="B5829" s="14" t="str">
        <f aca="false">VLOOKUP(A5829,'SKU Master'!$A:$N,6,FALSE())</f>
        <v>Voltpower Heavy Duty Plastic Wrap, 75 sq ft</v>
      </c>
      <c r="C5829" s="15" t="n">
        <v>9.4</v>
      </c>
      <c r="D5829" s="15" t="n">
        <v>6</v>
      </c>
      <c r="E5829" s="15" t="n">
        <v>5.9</v>
      </c>
      <c r="F5829" s="16" t="s">
        <v>12290</v>
      </c>
      <c r="G5829" s="16" t="s">
        <v>12017</v>
      </c>
      <c r="H5829" s="17" t="n">
        <v>4.42</v>
      </c>
      <c r="I5829" s="18" t="n">
        <f aca="false">('SKU Master'!I5829-H5829)/'SKU Master'!I5829</f>
        <v>0.367668097281831</v>
      </c>
      <c r="J5829" s="16" t="n">
        <v>3</v>
      </c>
      <c r="K5829" s="19" t="n">
        <f aca="false">J5829*C5829</f>
        <v>28.2</v>
      </c>
      <c r="L5829" s="16" t="s">
        <v>12295</v>
      </c>
      <c r="M5829" s="16" t="s">
        <v>12292</v>
      </c>
      <c r="N5829" s="16" t="s">
        <v>12017</v>
      </c>
      <c r="O5829" s="16" t="s">
        <v>12307</v>
      </c>
      <c r="P5829" s="16" t="s">
        <v>12296</v>
      </c>
      <c r="Q5829" s="16" t="s">
        <v>12017</v>
      </c>
    </row>
    <row r="5830" customFormat="false" ht="15" hidden="false" customHeight="false" outlineLevel="0" collapsed="false">
      <c r="A5830" s="14" t="str">
        <f aca="false">'SKU Master'!A5830</f>
        <v>16-00069</v>
      </c>
      <c r="B5830" s="14" t="str">
        <f aca="false">VLOOKUP(A5830,'SKU Master'!$A:$N,6,FALSE())</f>
        <v>Voltpower Holiday Decor, 15.4 lb</v>
      </c>
      <c r="C5830" s="15" t="n">
        <v>4.8</v>
      </c>
      <c r="D5830" s="15" t="n">
        <v>7.6</v>
      </c>
      <c r="E5830" s="15" t="n">
        <v>5.2</v>
      </c>
      <c r="F5830" s="16" t="s">
        <v>12290</v>
      </c>
      <c r="G5830" s="16" t="s">
        <v>12021</v>
      </c>
      <c r="H5830" s="17" t="n">
        <v>6.36</v>
      </c>
      <c r="I5830" s="18" t="n">
        <f aca="false">('SKU Master'!I5830-H5830)/'SKU Master'!I5830</f>
        <v>0.502736512900704</v>
      </c>
      <c r="J5830" s="16" t="n">
        <v>3</v>
      </c>
      <c r="K5830" s="19" t="n">
        <f aca="false">J5830*C5830</f>
        <v>14.4</v>
      </c>
      <c r="L5830" s="16" t="s">
        <v>12295</v>
      </c>
      <c r="M5830" s="16" t="s">
        <v>12312</v>
      </c>
      <c r="N5830" s="16" t="s">
        <v>12017</v>
      </c>
      <c r="O5830" s="16" t="s">
        <v>12307</v>
      </c>
      <c r="P5830" s="16" t="s">
        <v>12296</v>
      </c>
      <c r="Q5830" s="16" t="s">
        <v>12021</v>
      </c>
    </row>
    <row r="5831" customFormat="false" ht="15" hidden="false" customHeight="false" outlineLevel="0" collapsed="false">
      <c r="A5831" s="14" t="str">
        <f aca="false">'SKU Master'!A5831</f>
        <v>16-00070</v>
      </c>
      <c r="B5831" s="14" t="str">
        <f aca="false">VLOOKUP(A5831,'SKU Master'!$A:$N,6,FALSE())</f>
        <v>Voltpower Charcoal, 15.4 lb</v>
      </c>
      <c r="C5831" s="15" t="n">
        <v>4.4</v>
      </c>
      <c r="D5831" s="15" t="n">
        <v>6</v>
      </c>
      <c r="E5831" s="15" t="n">
        <v>5.4</v>
      </c>
      <c r="F5831" s="16" t="s">
        <v>12308</v>
      </c>
      <c r="G5831" s="16" t="s">
        <v>12021</v>
      </c>
      <c r="H5831" s="17" t="n">
        <v>4.08</v>
      </c>
      <c r="I5831" s="18" t="n">
        <f aca="false">('SKU Master'!I5831-H5831)/'SKU Master'!I5831</f>
        <v>0.513706793802146</v>
      </c>
      <c r="J5831" s="16" t="n">
        <v>1</v>
      </c>
      <c r="K5831" s="19" t="n">
        <f aca="false">J5831*C5831</f>
        <v>4.4</v>
      </c>
      <c r="L5831" s="16" t="s">
        <v>12295</v>
      </c>
      <c r="M5831" s="16" t="s">
        <v>12312</v>
      </c>
      <c r="N5831" s="16" t="s">
        <v>12017</v>
      </c>
      <c r="O5831" s="16" t="s">
        <v>12307</v>
      </c>
      <c r="P5831" s="16" t="s">
        <v>12298</v>
      </c>
      <c r="Q5831" s="16" t="s">
        <v>12017</v>
      </c>
    </row>
    <row r="5832" customFormat="false" ht="15" hidden="false" customHeight="false" outlineLevel="0" collapsed="false">
      <c r="A5832" s="14" t="str">
        <f aca="false">'SKU Master'!A5832</f>
        <v>16-00071</v>
      </c>
      <c r="B5832" s="14" t="str">
        <f aca="false">VLOOKUP(A5832,'SKU Master'!$A:$N,6,FALSE())</f>
        <v>Harborline Charcoal, 15.4 lb</v>
      </c>
      <c r="C5832" s="15" t="n">
        <v>8.4</v>
      </c>
      <c r="D5832" s="15" t="n">
        <v>7.7</v>
      </c>
      <c r="E5832" s="15" t="n">
        <v>2</v>
      </c>
      <c r="F5832" s="16" t="s">
        <v>12290</v>
      </c>
      <c r="G5832" s="16" t="s">
        <v>12021</v>
      </c>
      <c r="H5832" s="17" t="n">
        <v>6.48</v>
      </c>
      <c r="I5832" s="18" t="n">
        <f aca="false">('SKU Master'!I5832-H5832)/'SKU Master'!I5832</f>
        <v>0.455004205214466</v>
      </c>
      <c r="J5832" s="16" t="n">
        <v>4</v>
      </c>
      <c r="K5832" s="19" t="n">
        <f aca="false">J5832*C5832</f>
        <v>33.6</v>
      </c>
      <c r="L5832" s="16" t="s">
        <v>12295</v>
      </c>
      <c r="M5832" s="16" t="s">
        <v>12312</v>
      </c>
      <c r="N5832" s="16" t="s">
        <v>12017</v>
      </c>
      <c r="O5832" s="16" t="s">
        <v>12307</v>
      </c>
      <c r="P5832" s="16" t="s">
        <v>12297</v>
      </c>
      <c r="Q5832" s="16" t="s">
        <v>12021</v>
      </c>
    </row>
    <row r="5833" customFormat="false" ht="15" hidden="false" customHeight="false" outlineLevel="0" collapsed="false">
      <c r="A5833" s="14" t="str">
        <f aca="false">'SKU Master'!A5833</f>
        <v>16-00072</v>
      </c>
      <c r="B5833" s="14" t="str">
        <f aca="false">VLOOKUP(A5833,'SKU Master'!$A:$N,6,FALSE())</f>
        <v>Everyday Home Lighter Fluid, 15.4 lb</v>
      </c>
      <c r="C5833" s="15" t="n">
        <v>9.6</v>
      </c>
      <c r="D5833" s="15" t="n">
        <v>6.2</v>
      </c>
      <c r="E5833" s="15" t="n">
        <v>2.8</v>
      </c>
      <c r="F5833" s="16" t="s">
        <v>12308</v>
      </c>
      <c r="G5833" s="16" t="s">
        <v>12021</v>
      </c>
      <c r="H5833" s="17" t="n">
        <v>5.12</v>
      </c>
      <c r="I5833" s="18" t="n">
        <f aca="false">('SKU Master'!I5833-H5833)/'SKU Master'!I5833</f>
        <v>0.417519908987486</v>
      </c>
      <c r="J5833" s="16" t="n">
        <v>3</v>
      </c>
      <c r="K5833" s="19" t="n">
        <f aca="false">J5833*C5833</f>
        <v>28.8</v>
      </c>
      <c r="L5833" s="16" t="s">
        <v>12295</v>
      </c>
      <c r="M5833" s="16" t="s">
        <v>12312</v>
      </c>
      <c r="N5833" s="16" t="s">
        <v>12017</v>
      </c>
      <c r="O5833" s="16" t="s">
        <v>12307</v>
      </c>
      <c r="P5833" s="16" t="s">
        <v>12296</v>
      </c>
      <c r="Q5833" s="16" t="s">
        <v>12021</v>
      </c>
    </row>
    <row r="5834" customFormat="false" ht="15" hidden="false" customHeight="false" outlineLevel="0" collapsed="false">
      <c r="A5834" s="14" t="str">
        <f aca="false">'SKU Master'!A5834</f>
        <v>16-00073</v>
      </c>
      <c r="B5834" s="14" t="str">
        <f aca="false">VLOOKUP(A5834,'SKU Master'!$A:$N,6,FALSE())</f>
        <v>Voltpower Lighter Fluid, 1 gal</v>
      </c>
      <c r="C5834" s="15" t="n">
        <v>7.3</v>
      </c>
      <c r="D5834" s="15" t="n">
        <v>4.8</v>
      </c>
      <c r="E5834" s="15" t="n">
        <v>2.8</v>
      </c>
      <c r="F5834" s="16" t="s">
        <v>12308</v>
      </c>
      <c r="G5834" s="16" t="s">
        <v>12017</v>
      </c>
      <c r="H5834" s="17" t="n">
        <v>6.54</v>
      </c>
      <c r="I5834" s="18" t="n">
        <f aca="false">('SKU Master'!I5834-H5834)/'SKU Master'!I5834</f>
        <v>0.399449035812672</v>
      </c>
      <c r="J5834" s="16" t="n">
        <v>5</v>
      </c>
      <c r="K5834" s="19" t="n">
        <f aca="false">J5834*C5834</f>
        <v>36.5</v>
      </c>
      <c r="L5834" s="16" t="s">
        <v>12295</v>
      </c>
      <c r="M5834" s="16" t="s">
        <v>12312</v>
      </c>
      <c r="N5834" s="16" t="s">
        <v>12017</v>
      </c>
      <c r="O5834" s="16" t="s">
        <v>12307</v>
      </c>
      <c r="P5834" s="16" t="s">
        <v>12297</v>
      </c>
      <c r="Q5834" s="16" t="s">
        <v>12021</v>
      </c>
    </row>
    <row r="5835" customFormat="false" ht="15" hidden="false" customHeight="false" outlineLevel="0" collapsed="false">
      <c r="A5835" s="14" t="str">
        <f aca="false">'SKU Master'!A5835</f>
        <v>16-00074</v>
      </c>
      <c r="B5835" s="14" t="str">
        <f aca="false">VLOOKUP(A5835,'SKU Master'!$A:$N,6,FALSE())</f>
        <v>Everyday Home Holiday Decor, 15.4 lb</v>
      </c>
      <c r="C5835" s="15" t="n">
        <v>4.2</v>
      </c>
      <c r="D5835" s="15" t="n">
        <v>6.3</v>
      </c>
      <c r="E5835" s="15" t="n">
        <v>5.1</v>
      </c>
      <c r="F5835" s="16" t="s">
        <v>12290</v>
      </c>
      <c r="G5835" s="16" t="s">
        <v>12017</v>
      </c>
      <c r="H5835" s="17" t="n">
        <v>5.55</v>
      </c>
      <c r="I5835" s="18" t="n">
        <f aca="false">('SKU Master'!I5835-H5835)/'SKU Master'!I5835</f>
        <v>0.382647385984427</v>
      </c>
      <c r="J5835" s="16" t="n">
        <v>4</v>
      </c>
      <c r="K5835" s="19" t="n">
        <f aca="false">J5835*C5835</f>
        <v>16.8</v>
      </c>
      <c r="L5835" s="16" t="s">
        <v>12295</v>
      </c>
      <c r="M5835" s="16" t="s">
        <v>12312</v>
      </c>
      <c r="N5835" s="16" t="s">
        <v>12017</v>
      </c>
      <c r="O5835" s="16" t="s">
        <v>12307</v>
      </c>
      <c r="P5835" s="16" t="s">
        <v>12296</v>
      </c>
      <c r="Q5835" s="16" t="s">
        <v>12021</v>
      </c>
    </row>
    <row r="5836" customFormat="false" ht="15" hidden="false" customHeight="false" outlineLevel="0" collapsed="false">
      <c r="A5836" s="14" t="str">
        <f aca="false">'SKU Master'!A5836</f>
        <v>16-00075</v>
      </c>
      <c r="B5836" s="14" t="str">
        <f aca="false">VLOOKUP(A5836,'SKU Master'!$A:$N,6,FALSE())</f>
        <v>Everyday Home Lighter Fluid, 1 gal</v>
      </c>
      <c r="C5836" s="15" t="n">
        <v>7.4</v>
      </c>
      <c r="D5836" s="15" t="n">
        <v>5.2</v>
      </c>
      <c r="E5836" s="15" t="n">
        <v>5.5</v>
      </c>
      <c r="F5836" s="16" t="s">
        <v>12308</v>
      </c>
      <c r="G5836" s="16" t="s">
        <v>12021</v>
      </c>
      <c r="H5836" s="17" t="n">
        <v>7.09</v>
      </c>
      <c r="I5836" s="18" t="n">
        <f aca="false">('SKU Master'!I5836-H5836)/'SKU Master'!I5836</f>
        <v>0.403700588730025</v>
      </c>
      <c r="J5836" s="16" t="n">
        <v>3</v>
      </c>
      <c r="K5836" s="19" t="n">
        <f aca="false">J5836*C5836</f>
        <v>22.2</v>
      </c>
      <c r="L5836" s="16" t="s">
        <v>12295</v>
      </c>
      <c r="M5836" s="16" t="s">
        <v>12312</v>
      </c>
      <c r="N5836" s="16" t="s">
        <v>12017</v>
      </c>
      <c r="O5836" s="16" t="s">
        <v>12307</v>
      </c>
      <c r="P5836" s="16" t="s">
        <v>12298</v>
      </c>
      <c r="Q5836" s="16" t="s">
        <v>12021</v>
      </c>
    </row>
    <row r="5837" customFormat="false" ht="15" hidden="false" customHeight="false" outlineLevel="0" collapsed="false">
      <c r="A5837" s="14" t="str">
        <f aca="false">'SKU Master'!A5837</f>
        <v>16-00076</v>
      </c>
      <c r="B5837" s="14" t="str">
        <f aca="false">VLOOKUP(A5837,'SKU Master'!$A:$N,6,FALSE())</f>
        <v>Voltpower Ice Melt, 15.4 lb</v>
      </c>
      <c r="C5837" s="15" t="n">
        <v>7.5</v>
      </c>
      <c r="D5837" s="15" t="n">
        <v>6</v>
      </c>
      <c r="E5837" s="15" t="n">
        <v>4.2</v>
      </c>
      <c r="F5837" s="16" t="s">
        <v>12290</v>
      </c>
      <c r="G5837" s="16" t="s">
        <v>12021</v>
      </c>
      <c r="H5837" s="17" t="n">
        <v>4.96</v>
      </c>
      <c r="I5837" s="18" t="n">
        <f aca="false">('SKU Master'!I5837-H5837)/'SKU Master'!I5837</f>
        <v>0.522617901828682</v>
      </c>
      <c r="J5837" s="16" t="n">
        <v>3</v>
      </c>
      <c r="K5837" s="19" t="n">
        <f aca="false">J5837*C5837</f>
        <v>22.5</v>
      </c>
      <c r="L5837" s="16" t="s">
        <v>12295</v>
      </c>
      <c r="M5837" s="16" t="s">
        <v>12312</v>
      </c>
      <c r="N5837" s="16" t="s">
        <v>12017</v>
      </c>
      <c r="O5837" s="16" t="s">
        <v>12307</v>
      </c>
      <c r="P5837" s="16" t="s">
        <v>12296</v>
      </c>
      <c r="Q5837" s="16" t="s">
        <v>12017</v>
      </c>
    </row>
    <row r="5838" customFormat="false" ht="15" hidden="false" customHeight="false" outlineLevel="0" collapsed="false">
      <c r="A5838" s="14" t="str">
        <f aca="false">'SKU Master'!A5838</f>
        <v>16-00077</v>
      </c>
      <c r="B5838" s="14" t="str">
        <f aca="false">VLOOKUP(A5838,'SKU Master'!$A:$N,6,FALSE())</f>
        <v>Voltpower Ice Melt, 1 gal</v>
      </c>
      <c r="C5838" s="15" t="n">
        <v>9.5</v>
      </c>
      <c r="D5838" s="15" t="n">
        <v>7</v>
      </c>
      <c r="E5838" s="15" t="n">
        <v>2.2</v>
      </c>
      <c r="F5838" s="16" t="s">
        <v>12308</v>
      </c>
      <c r="G5838" s="16" t="s">
        <v>12017</v>
      </c>
      <c r="H5838" s="17" t="n">
        <v>6.08</v>
      </c>
      <c r="I5838" s="18" t="n">
        <f aca="false">('SKU Master'!I5838-H5838)/'SKU Master'!I5838</f>
        <v>0.470844212358573</v>
      </c>
      <c r="J5838" s="16" t="n">
        <v>4</v>
      </c>
      <c r="K5838" s="19" t="n">
        <f aca="false">J5838*C5838</f>
        <v>38</v>
      </c>
      <c r="L5838" s="16" t="s">
        <v>12295</v>
      </c>
      <c r="M5838" s="16" t="s">
        <v>12312</v>
      </c>
      <c r="N5838" s="16" t="s">
        <v>12017</v>
      </c>
      <c r="O5838" s="16" t="s">
        <v>12307</v>
      </c>
      <c r="P5838" s="16" t="s">
        <v>12297</v>
      </c>
      <c r="Q5838" s="16" t="s">
        <v>12021</v>
      </c>
    </row>
    <row r="5839" customFormat="false" ht="15" hidden="false" customHeight="false" outlineLevel="0" collapsed="false">
      <c r="A5839" s="14" t="str">
        <f aca="false">'SKU Master'!A5839</f>
        <v>16-00078</v>
      </c>
      <c r="B5839" s="14" t="str">
        <f aca="false">VLOOKUP(A5839,'SKU Master'!$A:$N,6,FALSE())</f>
        <v>Harborline Ice Melt, 1 gal</v>
      </c>
      <c r="C5839" s="15" t="n">
        <v>9.3</v>
      </c>
      <c r="D5839" s="15" t="n">
        <v>4.1</v>
      </c>
      <c r="E5839" s="15" t="n">
        <v>4.5</v>
      </c>
      <c r="F5839" s="16" t="s">
        <v>12290</v>
      </c>
      <c r="G5839" s="16" t="s">
        <v>12021</v>
      </c>
      <c r="H5839" s="17" t="n">
        <v>4.97</v>
      </c>
      <c r="I5839" s="18" t="n">
        <f aca="false">('SKU Master'!I5839-H5839)/'SKU Master'!I5839</f>
        <v>0.476290832455216</v>
      </c>
      <c r="J5839" s="16" t="n">
        <v>2</v>
      </c>
      <c r="K5839" s="19" t="n">
        <f aca="false">J5839*C5839</f>
        <v>18.6</v>
      </c>
      <c r="L5839" s="16" t="s">
        <v>12295</v>
      </c>
      <c r="M5839" s="16" t="s">
        <v>12312</v>
      </c>
      <c r="N5839" s="16" t="s">
        <v>12017</v>
      </c>
      <c r="O5839" s="16" t="s">
        <v>12307</v>
      </c>
      <c r="P5839" s="16" t="s">
        <v>12298</v>
      </c>
      <c r="Q5839" s="16" t="s">
        <v>12021</v>
      </c>
    </row>
    <row r="5840" customFormat="false" ht="15" hidden="false" customHeight="false" outlineLevel="0" collapsed="false">
      <c r="A5840" s="14" t="str">
        <f aca="false">'SKU Master'!A5840</f>
        <v>16-00079</v>
      </c>
      <c r="B5840" s="14" t="str">
        <f aca="false">VLOOKUP(A5840,'SKU Master'!$A:$N,6,FALSE())</f>
        <v>Harborline Charcoal, 1 gal</v>
      </c>
      <c r="C5840" s="15" t="n">
        <v>5.4</v>
      </c>
      <c r="D5840" s="15" t="n">
        <v>8</v>
      </c>
      <c r="E5840" s="15" t="n">
        <v>4.1</v>
      </c>
      <c r="F5840" s="16" t="s">
        <v>12290</v>
      </c>
      <c r="G5840" s="16" t="s">
        <v>12021</v>
      </c>
      <c r="H5840" s="17" t="n">
        <v>3.87</v>
      </c>
      <c r="I5840" s="18" t="n">
        <f aca="false">('SKU Master'!I5840-H5840)/'SKU Master'!I5840</f>
        <v>0.533172496984318</v>
      </c>
      <c r="J5840" s="16" t="n">
        <v>1</v>
      </c>
      <c r="K5840" s="19" t="n">
        <f aca="false">J5840*C5840</f>
        <v>5.4</v>
      </c>
      <c r="L5840" s="16" t="s">
        <v>12291</v>
      </c>
      <c r="M5840" s="16" t="s">
        <v>12312</v>
      </c>
      <c r="N5840" s="16" t="s">
        <v>12017</v>
      </c>
      <c r="O5840" s="16" t="s">
        <v>12307</v>
      </c>
      <c r="P5840" s="16" t="s">
        <v>12294</v>
      </c>
      <c r="Q5840" s="16" t="s">
        <v>12021</v>
      </c>
    </row>
    <row r="5841" customFormat="false" ht="15" hidden="false" customHeight="false" outlineLevel="0" collapsed="false">
      <c r="A5841" s="14" t="str">
        <f aca="false">'SKU Master'!A5841</f>
        <v>16-00080</v>
      </c>
      <c r="B5841" s="14" t="str">
        <f aca="false">VLOOKUP(A5841,'SKU Master'!$A:$N,6,FALSE())</f>
        <v>Everyday Home Charcoal, 15.4 lb</v>
      </c>
      <c r="C5841" s="15" t="n">
        <v>6.9</v>
      </c>
      <c r="D5841" s="15" t="n">
        <v>9.4</v>
      </c>
      <c r="E5841" s="15" t="n">
        <v>4.5</v>
      </c>
      <c r="F5841" s="16" t="s">
        <v>12290</v>
      </c>
      <c r="G5841" s="16" t="s">
        <v>12021</v>
      </c>
      <c r="H5841" s="17" t="n">
        <v>5.8</v>
      </c>
      <c r="I5841" s="18" t="n">
        <f aca="false">('SKU Master'!I5841-H5841)/'SKU Master'!I5841</f>
        <v>0.516263552960801</v>
      </c>
      <c r="J5841" s="16" t="n">
        <v>5</v>
      </c>
      <c r="K5841" s="19" t="n">
        <f aca="false">J5841*C5841</f>
        <v>34.5</v>
      </c>
      <c r="L5841" s="16" t="s">
        <v>12295</v>
      </c>
      <c r="M5841" s="16" t="s">
        <v>12312</v>
      </c>
      <c r="N5841" s="16" t="s">
        <v>12017</v>
      </c>
      <c r="O5841" s="16" t="s">
        <v>12307</v>
      </c>
      <c r="P5841" s="16" t="s">
        <v>12297</v>
      </c>
      <c r="Q5841" s="16" t="s">
        <v>12021</v>
      </c>
    </row>
    <row r="5842" customFormat="false" ht="15" hidden="false" customHeight="false" outlineLevel="0" collapsed="false">
      <c r="A5842" s="14" t="str">
        <f aca="false">'SKU Master'!A5842</f>
        <v>16-00081</v>
      </c>
      <c r="B5842" s="14" t="str">
        <f aca="false">VLOOKUP(A5842,'SKU Master'!$A:$N,6,FALSE())</f>
        <v>Voltpower Lighter Fluid, 15.4 lb</v>
      </c>
      <c r="C5842" s="15" t="n">
        <v>8.2</v>
      </c>
      <c r="D5842" s="15" t="n">
        <v>8.1</v>
      </c>
      <c r="E5842" s="15" t="n">
        <v>4.7</v>
      </c>
      <c r="F5842" s="16" t="s">
        <v>12308</v>
      </c>
      <c r="G5842" s="16" t="s">
        <v>12021</v>
      </c>
      <c r="H5842" s="17" t="n">
        <v>3.76</v>
      </c>
      <c r="I5842" s="18" t="n">
        <f aca="false">('SKU Master'!I5842-H5842)/'SKU Master'!I5842</f>
        <v>0.420647149460709</v>
      </c>
      <c r="J5842" s="16" t="n">
        <v>4</v>
      </c>
      <c r="K5842" s="19" t="n">
        <f aca="false">J5842*C5842</f>
        <v>32.8</v>
      </c>
      <c r="L5842" s="16" t="s">
        <v>12295</v>
      </c>
      <c r="M5842" s="16" t="s">
        <v>12312</v>
      </c>
      <c r="N5842" s="16" t="s">
        <v>12017</v>
      </c>
      <c r="O5842" s="16" t="s">
        <v>12307</v>
      </c>
      <c r="P5842" s="16" t="s">
        <v>12296</v>
      </c>
      <c r="Q5842" s="16" t="s">
        <v>12017</v>
      </c>
    </row>
    <row r="5843" customFormat="false" ht="15" hidden="false" customHeight="false" outlineLevel="0" collapsed="false">
      <c r="A5843" s="14" t="str">
        <f aca="false">'SKU Master'!A5843</f>
        <v>16-00082</v>
      </c>
      <c r="B5843" s="14" t="str">
        <f aca="false">VLOOKUP(A5843,'SKU Master'!$A:$N,6,FALSE())</f>
        <v>Harborline Lighter Fluid, 15.4 lb</v>
      </c>
      <c r="C5843" s="15" t="n">
        <v>8.7</v>
      </c>
      <c r="D5843" s="15" t="n">
        <v>5.4</v>
      </c>
      <c r="E5843" s="15" t="n">
        <v>3.6</v>
      </c>
      <c r="F5843" s="16" t="s">
        <v>12308</v>
      </c>
      <c r="G5843" s="16" t="s">
        <v>12021</v>
      </c>
      <c r="H5843" s="17" t="n">
        <v>5.04</v>
      </c>
      <c r="I5843" s="18" t="n">
        <f aca="false">('SKU Master'!I5843-H5843)/'SKU Master'!I5843</f>
        <v>0.612009237875289</v>
      </c>
      <c r="J5843" s="16" t="n">
        <v>2</v>
      </c>
      <c r="K5843" s="19" t="n">
        <f aca="false">J5843*C5843</f>
        <v>17.4</v>
      </c>
      <c r="L5843" s="16" t="s">
        <v>12295</v>
      </c>
      <c r="M5843" s="16" t="s">
        <v>12312</v>
      </c>
      <c r="N5843" s="16" t="s">
        <v>12017</v>
      </c>
      <c r="O5843" s="16" t="s">
        <v>12307</v>
      </c>
      <c r="P5843" s="16" t="s">
        <v>12298</v>
      </c>
      <c r="Q5843" s="16" t="s">
        <v>12021</v>
      </c>
    </row>
    <row r="5844" customFormat="false" ht="15" hidden="false" customHeight="false" outlineLevel="0" collapsed="false">
      <c r="A5844" s="14" t="str">
        <f aca="false">'SKU Master'!A5844</f>
        <v>16-00083</v>
      </c>
      <c r="B5844" s="14" t="str">
        <f aca="false">VLOOKUP(A5844,'SKU Master'!$A:$N,6,FALSE())</f>
        <v>Voltpower Holiday Decor, 1 gal</v>
      </c>
      <c r="C5844" s="15" t="n">
        <v>6.1</v>
      </c>
      <c r="D5844" s="15" t="n">
        <v>5</v>
      </c>
      <c r="E5844" s="15" t="n">
        <v>3.5</v>
      </c>
      <c r="F5844" s="16" t="s">
        <v>12308</v>
      </c>
      <c r="G5844" s="16" t="s">
        <v>12021</v>
      </c>
      <c r="H5844" s="17" t="n">
        <v>3.85</v>
      </c>
      <c r="I5844" s="18" t="n">
        <f aca="false">('SKU Master'!I5844-H5844)/'SKU Master'!I5844</f>
        <v>0.397496087636933</v>
      </c>
      <c r="J5844" s="16" t="n">
        <v>4</v>
      </c>
      <c r="K5844" s="19" t="n">
        <f aca="false">J5844*C5844</f>
        <v>24.4</v>
      </c>
      <c r="L5844" s="16" t="s">
        <v>12295</v>
      </c>
      <c r="M5844" s="16" t="s">
        <v>12312</v>
      </c>
      <c r="N5844" s="16" t="s">
        <v>12017</v>
      </c>
      <c r="O5844" s="16" t="s">
        <v>12307</v>
      </c>
      <c r="P5844" s="16" t="s">
        <v>12297</v>
      </c>
      <c r="Q5844" s="16" t="s">
        <v>12017</v>
      </c>
    </row>
    <row r="5845" customFormat="false" ht="15" hidden="false" customHeight="false" outlineLevel="0" collapsed="false">
      <c r="A5845" s="14" t="str">
        <f aca="false">'SKU Master'!A5845</f>
        <v>16-00084</v>
      </c>
      <c r="B5845" s="14" t="str">
        <f aca="false">VLOOKUP(A5845,'SKU Master'!$A:$N,6,FALSE())</f>
        <v>Everyday Home Ice Melt, 1 gal</v>
      </c>
      <c r="C5845" s="15" t="n">
        <v>8.4</v>
      </c>
      <c r="D5845" s="15" t="n">
        <v>6.9</v>
      </c>
      <c r="E5845" s="15" t="n">
        <v>5.3</v>
      </c>
      <c r="F5845" s="16" t="s">
        <v>12308</v>
      </c>
      <c r="G5845" s="16" t="s">
        <v>12021</v>
      </c>
      <c r="H5845" s="17" t="n">
        <v>4.36</v>
      </c>
      <c r="I5845" s="18" t="n">
        <f aca="false">('SKU Master'!I5845-H5845)/'SKU Master'!I5845</f>
        <v>0.540569020021075</v>
      </c>
      <c r="J5845" s="16" t="n">
        <v>3</v>
      </c>
      <c r="K5845" s="19" t="n">
        <f aca="false">J5845*C5845</f>
        <v>25.2</v>
      </c>
      <c r="L5845" s="16" t="s">
        <v>12295</v>
      </c>
      <c r="M5845" s="16" t="s">
        <v>12312</v>
      </c>
      <c r="N5845" s="16" t="s">
        <v>12017</v>
      </c>
      <c r="O5845" s="16" t="s">
        <v>12307</v>
      </c>
      <c r="P5845" s="16" t="s">
        <v>12298</v>
      </c>
      <c r="Q5845" s="16" t="s">
        <v>12021</v>
      </c>
    </row>
    <row r="5846" customFormat="false" ht="15" hidden="false" customHeight="false" outlineLevel="0" collapsed="false">
      <c r="A5846" s="14" t="str">
        <f aca="false">'SKU Master'!A5846</f>
        <v>16-00085</v>
      </c>
      <c r="B5846" s="14" t="str">
        <f aca="false">VLOOKUP(A5846,'SKU Master'!$A:$N,6,FALSE())</f>
        <v>Harborline Lighter Fluid, 1 gal</v>
      </c>
      <c r="C5846" s="15" t="n">
        <v>4</v>
      </c>
      <c r="D5846" s="15" t="n">
        <v>9.6</v>
      </c>
      <c r="E5846" s="15" t="n">
        <v>5.7</v>
      </c>
      <c r="F5846" s="16" t="s">
        <v>12290</v>
      </c>
      <c r="G5846" s="16" t="s">
        <v>12021</v>
      </c>
      <c r="H5846" s="17" t="n">
        <v>4.18</v>
      </c>
      <c r="I5846" s="18" t="n">
        <f aca="false">('SKU Master'!I5846-H5846)/'SKU Master'!I5846</f>
        <v>0.426611796982167</v>
      </c>
      <c r="J5846" s="16" t="n">
        <v>4</v>
      </c>
      <c r="K5846" s="19" t="n">
        <f aca="false">J5846*C5846</f>
        <v>16</v>
      </c>
      <c r="L5846" s="16" t="s">
        <v>12295</v>
      </c>
      <c r="M5846" s="16" t="s">
        <v>12312</v>
      </c>
      <c r="N5846" s="16" t="s">
        <v>12017</v>
      </c>
      <c r="O5846" s="16" t="s">
        <v>12307</v>
      </c>
      <c r="P5846" s="16" t="s">
        <v>12296</v>
      </c>
      <c r="Q5846" s="16" t="s">
        <v>12017</v>
      </c>
    </row>
    <row r="5847" customFormat="false" ht="15" hidden="false" customHeight="false" outlineLevel="0" collapsed="false">
      <c r="A5847" s="14" t="str">
        <f aca="false">'SKU Master'!A5847</f>
        <v>16-00086</v>
      </c>
      <c r="B5847" s="14" t="str">
        <f aca="false">VLOOKUP(A5847,'SKU Master'!$A:$N,6,FALSE())</f>
        <v>Voltpower Charcoal, 1 gal</v>
      </c>
      <c r="C5847" s="15" t="n">
        <v>7</v>
      </c>
      <c r="D5847" s="15" t="n">
        <v>5.9</v>
      </c>
      <c r="E5847" s="15" t="n">
        <v>2.2</v>
      </c>
      <c r="F5847" s="16" t="s">
        <v>12308</v>
      </c>
      <c r="G5847" s="16" t="s">
        <v>12021</v>
      </c>
      <c r="H5847" s="17" t="n">
        <v>5.34</v>
      </c>
      <c r="I5847" s="18" t="n">
        <f aca="false">('SKU Master'!I5847-H5847)/'SKU Master'!I5847</f>
        <v>0.454545454545455</v>
      </c>
      <c r="J5847" s="16" t="n">
        <v>3</v>
      </c>
      <c r="K5847" s="19" t="n">
        <f aca="false">J5847*C5847</f>
        <v>21</v>
      </c>
      <c r="L5847" s="16" t="s">
        <v>12295</v>
      </c>
      <c r="M5847" s="16" t="s">
        <v>12312</v>
      </c>
      <c r="N5847" s="16" t="s">
        <v>12017</v>
      </c>
      <c r="O5847" s="16" t="s">
        <v>12307</v>
      </c>
      <c r="P5847" s="16" t="s">
        <v>12296</v>
      </c>
      <c r="Q5847" s="16" t="s">
        <v>12021</v>
      </c>
    </row>
    <row r="5848" customFormat="false" ht="15" hidden="false" customHeight="false" outlineLevel="0" collapsed="false">
      <c r="A5848" s="14" t="str">
        <f aca="false">'SKU Master'!A5848</f>
        <v>16-00087</v>
      </c>
      <c r="B5848" s="14" t="str">
        <f aca="false">VLOOKUP(A5848,'SKU Master'!$A:$N,6,FALSE())</f>
        <v>Everyday Home Ice Melt, 15.4 lb</v>
      </c>
      <c r="C5848" s="15" t="n">
        <v>6.1</v>
      </c>
      <c r="D5848" s="15" t="n">
        <v>4.2</v>
      </c>
      <c r="E5848" s="15" t="n">
        <v>2.8</v>
      </c>
      <c r="F5848" s="16" t="s">
        <v>12308</v>
      </c>
      <c r="G5848" s="16" t="s">
        <v>12021</v>
      </c>
      <c r="H5848" s="17" t="n">
        <v>5.45</v>
      </c>
      <c r="I5848" s="18" t="n">
        <f aca="false">('SKU Master'!I5848-H5848)/'SKU Master'!I5848</f>
        <v>0.545454545454545</v>
      </c>
      <c r="J5848" s="16" t="n">
        <v>1</v>
      </c>
      <c r="K5848" s="19" t="n">
        <f aca="false">J5848*C5848</f>
        <v>6.1</v>
      </c>
      <c r="L5848" s="16" t="s">
        <v>12291</v>
      </c>
      <c r="M5848" s="16" t="s">
        <v>12312</v>
      </c>
      <c r="N5848" s="16" t="s">
        <v>12017</v>
      </c>
      <c r="O5848" s="16" t="s">
        <v>12307</v>
      </c>
      <c r="P5848" s="16" t="s">
        <v>12294</v>
      </c>
      <c r="Q5848" s="16" t="s">
        <v>12021</v>
      </c>
    </row>
    <row r="5849" customFormat="false" ht="15" hidden="false" customHeight="false" outlineLevel="0" collapsed="false">
      <c r="A5849" s="14" t="str">
        <f aca="false">'SKU Master'!A5849</f>
        <v>16-00088</v>
      </c>
      <c r="B5849" s="14" t="str">
        <f aca="false">VLOOKUP(A5849,'SKU Master'!$A:$N,6,FALSE())</f>
        <v>Everyday Home Charcoal, 1 gal</v>
      </c>
      <c r="C5849" s="15" t="n">
        <v>9.1</v>
      </c>
      <c r="D5849" s="15" t="n">
        <v>8.5</v>
      </c>
      <c r="E5849" s="15" t="n">
        <v>5</v>
      </c>
      <c r="F5849" s="16" t="s">
        <v>12290</v>
      </c>
      <c r="G5849" s="16" t="s">
        <v>12017</v>
      </c>
      <c r="H5849" s="17" t="n">
        <v>7.33</v>
      </c>
      <c r="I5849" s="18" t="n">
        <f aca="false">('SKU Master'!I5849-H5849)/'SKU Master'!I5849</f>
        <v>0.383515559293524</v>
      </c>
      <c r="J5849" s="16" t="n">
        <v>1</v>
      </c>
      <c r="K5849" s="19" t="n">
        <f aca="false">J5849*C5849</f>
        <v>9.1</v>
      </c>
      <c r="L5849" s="16" t="s">
        <v>12295</v>
      </c>
      <c r="M5849" s="16" t="s">
        <v>12312</v>
      </c>
      <c r="N5849" s="16" t="s">
        <v>12017</v>
      </c>
      <c r="O5849" s="16" t="s">
        <v>12307</v>
      </c>
      <c r="P5849" s="16" t="s">
        <v>12294</v>
      </c>
      <c r="Q5849" s="16" t="s">
        <v>12021</v>
      </c>
    </row>
    <row r="5850" customFormat="false" ht="15" hidden="false" customHeight="false" outlineLevel="0" collapsed="false">
      <c r="A5850" s="14" t="str">
        <f aca="false">'SKU Master'!A5850</f>
        <v>16-00089</v>
      </c>
      <c r="B5850" s="14" t="str">
        <f aca="false">VLOOKUP(A5850,'SKU Master'!$A:$N,6,FALSE())</f>
        <v>Everyday Home Holiday Decor, 1 gal</v>
      </c>
      <c r="C5850" s="15" t="n">
        <v>4.1</v>
      </c>
      <c r="D5850" s="15" t="n">
        <v>7.5</v>
      </c>
      <c r="E5850" s="15" t="n">
        <v>4.6</v>
      </c>
      <c r="F5850" s="16" t="s">
        <v>12308</v>
      </c>
      <c r="G5850" s="16" t="s">
        <v>12021</v>
      </c>
      <c r="H5850" s="17" t="n">
        <v>7.34</v>
      </c>
      <c r="I5850" s="18" t="n">
        <f aca="false">('SKU Master'!I5850-H5850)/'SKU Master'!I5850</f>
        <v>0.402766476810415</v>
      </c>
      <c r="J5850" s="16" t="n">
        <v>3</v>
      </c>
      <c r="K5850" s="19" t="n">
        <f aca="false">J5850*C5850</f>
        <v>12.3</v>
      </c>
      <c r="L5850" s="16" t="s">
        <v>12295</v>
      </c>
      <c r="M5850" s="16" t="s">
        <v>12312</v>
      </c>
      <c r="N5850" s="16" t="s">
        <v>12017</v>
      </c>
      <c r="O5850" s="16" t="s">
        <v>12307</v>
      </c>
      <c r="P5850" s="16" t="s">
        <v>12296</v>
      </c>
      <c r="Q5850" s="16" t="s">
        <v>12021</v>
      </c>
    </row>
    <row r="5851" customFormat="false" ht="15" hidden="false" customHeight="false" outlineLevel="0" collapsed="false">
      <c r="A5851" s="14" t="str">
        <f aca="false">'SKU Master'!A5851</f>
        <v>16-00090</v>
      </c>
      <c r="B5851" s="14" t="str">
        <f aca="false">VLOOKUP(A5851,'SKU Master'!$A:$N,6,FALSE())</f>
        <v>Harborline Holiday Decor, 1 gal</v>
      </c>
      <c r="C5851" s="15" t="n">
        <v>6.5</v>
      </c>
      <c r="D5851" s="15" t="n">
        <v>9.3</v>
      </c>
      <c r="E5851" s="15" t="n">
        <v>4.4</v>
      </c>
      <c r="F5851" s="16" t="s">
        <v>12290</v>
      </c>
      <c r="G5851" s="16" t="s">
        <v>12021</v>
      </c>
      <c r="H5851" s="17" t="n">
        <v>4.35</v>
      </c>
      <c r="I5851" s="18" t="n">
        <f aca="false">('SKU Master'!I5851-H5851)/'SKU Master'!I5851</f>
        <v>0.505119453924915</v>
      </c>
      <c r="J5851" s="16" t="n">
        <v>3</v>
      </c>
      <c r="K5851" s="19" t="n">
        <f aca="false">J5851*C5851</f>
        <v>19.5</v>
      </c>
      <c r="L5851" s="16" t="s">
        <v>12295</v>
      </c>
      <c r="M5851" s="16" t="s">
        <v>12312</v>
      </c>
      <c r="N5851" s="16" t="s">
        <v>12017</v>
      </c>
      <c r="O5851" s="16" t="s">
        <v>12307</v>
      </c>
      <c r="P5851" s="16" t="s">
        <v>12296</v>
      </c>
      <c r="Q5851" s="16" t="s">
        <v>12021</v>
      </c>
    </row>
    <row r="5852" customFormat="false" ht="15" hidden="false" customHeight="false" outlineLevel="0" collapsed="false">
      <c r="A5852" s="14" t="str">
        <f aca="false">'SKU Master'!A5852</f>
        <v>16-00091</v>
      </c>
      <c r="B5852" s="14" t="str">
        <f aca="false">VLOOKUP(A5852,'SKU Master'!$A:$N,6,FALSE())</f>
        <v>Harborline Ice Melt, 15.4 lb</v>
      </c>
      <c r="C5852" s="15" t="n">
        <v>4.6</v>
      </c>
      <c r="D5852" s="15" t="n">
        <v>8.7</v>
      </c>
      <c r="E5852" s="15" t="n">
        <v>3.3</v>
      </c>
      <c r="F5852" s="16" t="s">
        <v>12308</v>
      </c>
      <c r="G5852" s="16" t="s">
        <v>12021</v>
      </c>
      <c r="H5852" s="17" t="n">
        <v>5.69</v>
      </c>
      <c r="I5852" s="18" t="n">
        <f aca="false">('SKU Master'!I5852-H5852)/'SKU Master'!I5852</f>
        <v>0.452358036573629</v>
      </c>
      <c r="J5852" s="16" t="n">
        <v>4</v>
      </c>
      <c r="K5852" s="19" t="n">
        <f aca="false">J5852*C5852</f>
        <v>18.4</v>
      </c>
      <c r="L5852" s="16" t="s">
        <v>12295</v>
      </c>
      <c r="M5852" s="16" t="s">
        <v>12312</v>
      </c>
      <c r="N5852" s="16" t="s">
        <v>12017</v>
      </c>
      <c r="O5852" s="16" t="s">
        <v>12307</v>
      </c>
      <c r="P5852" s="16" t="s">
        <v>12296</v>
      </c>
      <c r="Q5852" s="16" t="s">
        <v>12017</v>
      </c>
    </row>
    <row r="5853" customFormat="false" ht="15" hidden="false" customHeight="false" outlineLevel="0" collapsed="false">
      <c r="A5853" s="14" t="str">
        <f aca="false">'SKU Master'!A5853</f>
        <v>16-00092</v>
      </c>
      <c r="B5853" s="14" t="str">
        <f aca="false">VLOOKUP(A5853,'SKU Master'!$A:$N,6,FALSE())</f>
        <v>Harborline Holiday Decor, 15.4 lb</v>
      </c>
      <c r="C5853" s="15" t="n">
        <v>4.9</v>
      </c>
      <c r="D5853" s="15" t="n">
        <v>8</v>
      </c>
      <c r="E5853" s="15" t="n">
        <v>5.3</v>
      </c>
      <c r="F5853" s="16" t="s">
        <v>12290</v>
      </c>
      <c r="G5853" s="16" t="s">
        <v>12017</v>
      </c>
      <c r="H5853" s="17" t="n">
        <v>4.99</v>
      </c>
      <c r="I5853" s="18" t="n">
        <f aca="false">('SKU Master'!I5853-H5853)/'SKU Master'!I5853</f>
        <v>0.615858352578907</v>
      </c>
      <c r="J5853" s="16" t="n">
        <v>1</v>
      </c>
      <c r="K5853" s="19" t="n">
        <f aca="false">J5853*C5853</f>
        <v>4.9</v>
      </c>
      <c r="L5853" s="16" t="s">
        <v>12295</v>
      </c>
      <c r="M5853" s="16" t="s">
        <v>12312</v>
      </c>
      <c r="N5853" s="16" t="s">
        <v>12017</v>
      </c>
      <c r="O5853" s="16" t="s">
        <v>12307</v>
      </c>
      <c r="P5853" s="16" t="s">
        <v>12298</v>
      </c>
      <c r="Q5853" s="16" t="s">
        <v>12017</v>
      </c>
    </row>
    <row r="5854" customFormat="false" ht="15" hidden="false" customHeight="false" outlineLevel="0" collapsed="false">
      <c r="A5854" s="14" t="str">
        <f aca="false">'SKU Master'!A5854</f>
        <v>16-00093</v>
      </c>
      <c r="B5854" s="14" t="str">
        <f aca="false">VLOOKUP(A5854,'SKU Master'!$A:$N,6,FALSE())</f>
        <v>Everyday Home Holiday Decor, 15.4 lb</v>
      </c>
      <c r="C5854" s="15" t="n">
        <v>4.7</v>
      </c>
      <c r="D5854" s="15" t="n">
        <v>7</v>
      </c>
      <c r="E5854" s="15" t="n">
        <v>3.5</v>
      </c>
      <c r="F5854" s="16" t="s">
        <v>12308</v>
      </c>
      <c r="G5854" s="16" t="s">
        <v>12021</v>
      </c>
      <c r="H5854" s="17" t="n">
        <v>4.24</v>
      </c>
      <c r="I5854" s="18" t="n">
        <f aca="false">('SKU Master'!I5854-H5854)/'SKU Master'!I5854</f>
        <v>0.543595263724435</v>
      </c>
      <c r="J5854" s="16" t="n">
        <v>2</v>
      </c>
      <c r="K5854" s="19" t="n">
        <f aca="false">J5854*C5854</f>
        <v>9.4</v>
      </c>
      <c r="L5854" s="16" t="s">
        <v>12295</v>
      </c>
      <c r="M5854" s="16" t="s">
        <v>12312</v>
      </c>
      <c r="N5854" s="16" t="s">
        <v>12017</v>
      </c>
      <c r="O5854" s="16" t="s">
        <v>12307</v>
      </c>
      <c r="P5854" s="16" t="s">
        <v>12296</v>
      </c>
      <c r="Q5854" s="16" t="s">
        <v>12021</v>
      </c>
    </row>
    <row r="5855" customFormat="false" ht="15" hidden="false" customHeight="false" outlineLevel="0" collapsed="false">
      <c r="A5855" s="14" t="str">
        <f aca="false">'SKU Master'!A5855</f>
        <v>16-00094</v>
      </c>
      <c r="B5855" s="14" t="str">
        <f aca="false">VLOOKUP(A5855,'SKU Master'!$A:$N,6,FALSE())</f>
        <v>Everyday Home Lighter Fluid, 1 gal</v>
      </c>
      <c r="C5855" s="15" t="n">
        <v>9.6</v>
      </c>
      <c r="D5855" s="15" t="n">
        <v>5.9</v>
      </c>
      <c r="E5855" s="15" t="n">
        <v>4.1</v>
      </c>
      <c r="F5855" s="16" t="s">
        <v>12290</v>
      </c>
      <c r="G5855" s="16" t="s">
        <v>12021</v>
      </c>
      <c r="H5855" s="17" t="n">
        <v>7.93</v>
      </c>
      <c r="I5855" s="18" t="n">
        <f aca="false">('SKU Master'!I5855-H5855)/'SKU Master'!I5855</f>
        <v>0.384794414274632</v>
      </c>
      <c r="J5855" s="16" t="n">
        <v>2</v>
      </c>
      <c r="K5855" s="19" t="n">
        <f aca="false">J5855*C5855</f>
        <v>19.2</v>
      </c>
      <c r="L5855" s="16" t="s">
        <v>12295</v>
      </c>
      <c r="M5855" s="16" t="s">
        <v>12312</v>
      </c>
      <c r="N5855" s="16" t="s">
        <v>12017</v>
      </c>
      <c r="O5855" s="16" t="s">
        <v>12307</v>
      </c>
      <c r="P5855" s="16" t="s">
        <v>12298</v>
      </c>
      <c r="Q5855" s="16" t="s">
        <v>12021</v>
      </c>
    </row>
    <row r="5856" customFormat="false" ht="15" hidden="false" customHeight="false" outlineLevel="0" collapsed="false">
      <c r="A5856" s="14" t="str">
        <f aca="false">'SKU Master'!A5856</f>
        <v>16-00095</v>
      </c>
      <c r="B5856" s="14" t="str">
        <f aca="false">VLOOKUP(A5856,'SKU Master'!$A:$N,6,FALSE())</f>
        <v>Voltpower Lighter Fluid, 15.4 lb</v>
      </c>
      <c r="C5856" s="15" t="n">
        <v>5.1</v>
      </c>
      <c r="D5856" s="15" t="n">
        <v>5.8</v>
      </c>
      <c r="E5856" s="15" t="n">
        <v>5.5</v>
      </c>
      <c r="F5856" s="16" t="s">
        <v>12308</v>
      </c>
      <c r="G5856" s="16" t="s">
        <v>12017</v>
      </c>
      <c r="H5856" s="17" t="n">
        <v>3.48</v>
      </c>
      <c r="I5856" s="18" t="n">
        <f aca="false">('SKU Master'!I5856-H5856)/'SKU Master'!I5856</f>
        <v>0.502145922746781</v>
      </c>
      <c r="J5856" s="16" t="n">
        <v>3</v>
      </c>
      <c r="K5856" s="19" t="n">
        <f aca="false">J5856*C5856</f>
        <v>15.3</v>
      </c>
      <c r="L5856" s="16" t="s">
        <v>12295</v>
      </c>
      <c r="M5856" s="16" t="s">
        <v>12312</v>
      </c>
      <c r="N5856" s="16" t="s">
        <v>12017</v>
      </c>
      <c r="O5856" s="16" t="s">
        <v>12307</v>
      </c>
      <c r="P5856" s="16" t="s">
        <v>12296</v>
      </c>
      <c r="Q5856" s="16" t="s">
        <v>12017</v>
      </c>
    </row>
    <row r="5857" customFormat="false" ht="15" hidden="false" customHeight="false" outlineLevel="0" collapsed="false">
      <c r="A5857" s="14" t="str">
        <f aca="false">'SKU Master'!A5857</f>
        <v>16-00096</v>
      </c>
      <c r="B5857" s="14" t="str">
        <f aca="false">VLOOKUP(A5857,'SKU Master'!$A:$N,6,FALSE())</f>
        <v>Harborline Holiday Decor, 1 gal</v>
      </c>
      <c r="C5857" s="15" t="n">
        <v>6.6</v>
      </c>
      <c r="D5857" s="15" t="n">
        <v>6.3</v>
      </c>
      <c r="E5857" s="15" t="n">
        <v>3.6</v>
      </c>
      <c r="F5857" s="16" t="s">
        <v>12290</v>
      </c>
      <c r="G5857" s="16" t="s">
        <v>12017</v>
      </c>
      <c r="H5857" s="17" t="n">
        <v>3.33</v>
      </c>
      <c r="I5857" s="18" t="n">
        <f aca="false">('SKU Master'!I5857-H5857)/'SKU Master'!I5857</f>
        <v>0.625421822272216</v>
      </c>
      <c r="J5857" s="16" t="n">
        <v>5</v>
      </c>
      <c r="K5857" s="19" t="n">
        <f aca="false">J5857*C5857</f>
        <v>33</v>
      </c>
      <c r="L5857" s="16" t="s">
        <v>12295</v>
      </c>
      <c r="M5857" s="16" t="s">
        <v>12312</v>
      </c>
      <c r="N5857" s="16" t="s">
        <v>12017</v>
      </c>
      <c r="O5857" s="16" t="s">
        <v>12307</v>
      </c>
      <c r="P5857" s="16" t="s">
        <v>12297</v>
      </c>
      <c r="Q5857" s="16" t="s">
        <v>12021</v>
      </c>
    </row>
    <row r="5858" customFormat="false" ht="15" hidden="false" customHeight="false" outlineLevel="0" collapsed="false">
      <c r="A5858" s="14" t="str">
        <f aca="false">'SKU Master'!A5858</f>
        <v>16-00097</v>
      </c>
      <c r="B5858" s="14" t="str">
        <f aca="false">VLOOKUP(A5858,'SKU Master'!$A:$N,6,FALSE())</f>
        <v>Harborline Ice Melt, 15.4 lb</v>
      </c>
      <c r="C5858" s="15" t="n">
        <v>8.5</v>
      </c>
      <c r="D5858" s="15" t="n">
        <v>9.4</v>
      </c>
      <c r="E5858" s="15" t="n">
        <v>3.1</v>
      </c>
      <c r="F5858" s="16" t="s">
        <v>12290</v>
      </c>
      <c r="G5858" s="16" t="s">
        <v>12021</v>
      </c>
      <c r="H5858" s="17" t="n">
        <v>5.32</v>
      </c>
      <c r="I5858" s="18" t="n">
        <f aca="false">('SKU Master'!I5858-H5858)/'SKU Master'!I5858</f>
        <v>0.506950880444856</v>
      </c>
      <c r="J5858" s="16" t="n">
        <v>1</v>
      </c>
      <c r="K5858" s="19" t="n">
        <f aca="false">J5858*C5858</f>
        <v>8.5</v>
      </c>
      <c r="L5858" s="16" t="s">
        <v>12291</v>
      </c>
      <c r="M5858" s="16" t="s">
        <v>12312</v>
      </c>
      <c r="N5858" s="16" t="s">
        <v>12017</v>
      </c>
      <c r="O5858" s="16" t="s">
        <v>12307</v>
      </c>
      <c r="P5858" s="16" t="s">
        <v>12294</v>
      </c>
      <c r="Q5858" s="16" t="s">
        <v>12017</v>
      </c>
    </row>
    <row r="5859" customFormat="false" ht="15" hidden="false" customHeight="false" outlineLevel="0" collapsed="false">
      <c r="A5859" s="14" t="str">
        <f aca="false">'SKU Master'!A5859</f>
        <v>16-00098</v>
      </c>
      <c r="B5859" s="14" t="str">
        <f aca="false">VLOOKUP(A5859,'SKU Master'!$A:$N,6,FALSE())</f>
        <v>Everyday Home Lighter Fluid, 15.4 lb</v>
      </c>
      <c r="C5859" s="15" t="n">
        <v>8.5</v>
      </c>
      <c r="D5859" s="15" t="n">
        <v>6.9</v>
      </c>
      <c r="E5859" s="15" t="n">
        <v>2.2</v>
      </c>
      <c r="F5859" s="16" t="s">
        <v>12308</v>
      </c>
      <c r="G5859" s="16" t="s">
        <v>12021</v>
      </c>
      <c r="H5859" s="17" t="n">
        <v>4.41</v>
      </c>
      <c r="I5859" s="18" t="n">
        <f aca="false">('SKU Master'!I5859-H5859)/'SKU Master'!I5859</f>
        <v>0.433889602053915</v>
      </c>
      <c r="J5859" s="16" t="n">
        <v>4</v>
      </c>
      <c r="K5859" s="19" t="n">
        <f aca="false">J5859*C5859</f>
        <v>34</v>
      </c>
      <c r="L5859" s="16" t="s">
        <v>12295</v>
      </c>
      <c r="M5859" s="16" t="s">
        <v>12312</v>
      </c>
      <c r="N5859" s="16" t="s">
        <v>12017</v>
      </c>
      <c r="O5859" s="16" t="s">
        <v>12307</v>
      </c>
      <c r="P5859" s="16" t="s">
        <v>12297</v>
      </c>
      <c r="Q5859" s="16" t="s">
        <v>12021</v>
      </c>
    </row>
    <row r="5860" customFormat="false" ht="15" hidden="false" customHeight="false" outlineLevel="0" collapsed="false">
      <c r="A5860" s="14" t="str">
        <f aca="false">'SKU Master'!A5860</f>
        <v>16-00099</v>
      </c>
      <c r="B5860" s="14" t="str">
        <f aca="false">VLOOKUP(A5860,'SKU Master'!$A:$N,6,FALSE())</f>
        <v>Voltpower Ice Melt, 15.4 lb</v>
      </c>
      <c r="C5860" s="15" t="n">
        <v>8.2</v>
      </c>
      <c r="D5860" s="15" t="n">
        <v>7.6</v>
      </c>
      <c r="E5860" s="15" t="n">
        <v>3.8</v>
      </c>
      <c r="F5860" s="16" t="s">
        <v>12290</v>
      </c>
      <c r="G5860" s="16" t="s">
        <v>12021</v>
      </c>
      <c r="H5860" s="17" t="n">
        <v>5.41</v>
      </c>
      <c r="I5860" s="18" t="n">
        <f aca="false">('SKU Master'!I5860-H5860)/'SKU Master'!I5860</f>
        <v>0.355184743742551</v>
      </c>
      <c r="J5860" s="16" t="n">
        <v>2</v>
      </c>
      <c r="K5860" s="19" t="n">
        <f aca="false">J5860*C5860</f>
        <v>16.4</v>
      </c>
      <c r="L5860" s="16" t="s">
        <v>12295</v>
      </c>
      <c r="M5860" s="16" t="s">
        <v>12312</v>
      </c>
      <c r="N5860" s="16" t="s">
        <v>12017</v>
      </c>
      <c r="O5860" s="16" t="s">
        <v>12307</v>
      </c>
      <c r="P5860" s="16" t="s">
        <v>12298</v>
      </c>
      <c r="Q5860" s="16" t="s">
        <v>12021</v>
      </c>
    </row>
    <row r="5861" customFormat="false" ht="15" hidden="false" customHeight="false" outlineLevel="0" collapsed="false">
      <c r="A5861" s="14" t="str">
        <f aca="false">'SKU Master'!A5861</f>
        <v>16-00100</v>
      </c>
      <c r="B5861" s="14" t="str">
        <f aca="false">VLOOKUP(A5861,'SKU Master'!$A:$N,6,FALSE())</f>
        <v>Voltpower Lighter Fluid, 15.4 lb</v>
      </c>
      <c r="C5861" s="15" t="n">
        <v>9.6</v>
      </c>
      <c r="D5861" s="15" t="n">
        <v>9.7</v>
      </c>
      <c r="E5861" s="15" t="n">
        <v>5.2</v>
      </c>
      <c r="F5861" s="16" t="s">
        <v>12290</v>
      </c>
      <c r="G5861" s="16" t="s">
        <v>12021</v>
      </c>
      <c r="H5861" s="17" t="n">
        <v>4.68</v>
      </c>
      <c r="I5861" s="18" t="n">
        <f aca="false">('SKU Master'!I5861-H5861)/'SKU Master'!I5861</f>
        <v>0.545189504373178</v>
      </c>
      <c r="J5861" s="16" t="n">
        <v>5</v>
      </c>
      <c r="K5861" s="19" t="n">
        <f aca="false">J5861*C5861</f>
        <v>48</v>
      </c>
      <c r="L5861" s="16" t="s">
        <v>12295</v>
      </c>
      <c r="M5861" s="16" t="s">
        <v>12312</v>
      </c>
      <c r="N5861" s="16" t="s">
        <v>12017</v>
      </c>
      <c r="O5861" s="16" t="s">
        <v>12307</v>
      </c>
      <c r="P5861" s="16" t="s">
        <v>12297</v>
      </c>
      <c r="Q5861" s="16" t="s">
        <v>12017</v>
      </c>
    </row>
    <row r="5862" customFormat="false" ht="15" hidden="false" customHeight="false" outlineLevel="0" collapsed="false">
      <c r="A5862" s="14" t="str">
        <f aca="false">'SKU Master'!A5862</f>
        <v>16-00101</v>
      </c>
      <c r="B5862" s="14" t="str">
        <f aca="false">VLOOKUP(A5862,'SKU Master'!$A:$N,6,FALSE())</f>
        <v>Voltpower Holiday Decor, 1 gal</v>
      </c>
      <c r="C5862" s="15" t="n">
        <v>10</v>
      </c>
      <c r="D5862" s="15" t="n">
        <v>9.4</v>
      </c>
      <c r="E5862" s="15" t="n">
        <v>4.6</v>
      </c>
      <c r="F5862" s="16" t="s">
        <v>12290</v>
      </c>
      <c r="G5862" s="16" t="s">
        <v>12021</v>
      </c>
      <c r="H5862" s="17" t="n">
        <v>6.85</v>
      </c>
      <c r="I5862" s="18" t="n">
        <f aca="false">('SKU Master'!I5862-H5862)/'SKU Master'!I5862</f>
        <v>0.447134786117837</v>
      </c>
      <c r="J5862" s="16" t="n">
        <v>2</v>
      </c>
      <c r="K5862" s="19" t="n">
        <f aca="false">J5862*C5862</f>
        <v>20</v>
      </c>
      <c r="L5862" s="16" t="s">
        <v>12295</v>
      </c>
      <c r="M5862" s="16" t="s">
        <v>12312</v>
      </c>
      <c r="N5862" s="16" t="s">
        <v>12017</v>
      </c>
      <c r="O5862" s="16" t="s">
        <v>12307</v>
      </c>
      <c r="P5862" s="16" t="s">
        <v>12294</v>
      </c>
      <c r="Q5862" s="16" t="s">
        <v>12021</v>
      </c>
    </row>
    <row r="5863" customFormat="false" ht="15" hidden="false" customHeight="false" outlineLevel="0" collapsed="false">
      <c r="A5863" s="14" t="str">
        <f aca="false">'SKU Master'!A5863</f>
        <v>16-00102</v>
      </c>
      <c r="B5863" s="14" t="str">
        <f aca="false">VLOOKUP(A5863,'SKU Master'!$A:$N,6,FALSE())</f>
        <v>Harborline Holiday Greeting Card, each</v>
      </c>
      <c r="C5863" s="15" t="n">
        <v>9.5</v>
      </c>
      <c r="D5863" s="15" t="n">
        <v>8.2</v>
      </c>
      <c r="E5863" s="15" t="n">
        <v>5.2</v>
      </c>
      <c r="F5863" s="16" t="s">
        <v>12308</v>
      </c>
      <c r="G5863" s="16" t="s">
        <v>12021</v>
      </c>
      <c r="H5863" s="17" t="n">
        <v>2.46</v>
      </c>
      <c r="I5863" s="18" t="n">
        <f aca="false">('SKU Master'!I5863-H5863)/'SKU Master'!I5863</f>
        <v>0.608903020667727</v>
      </c>
      <c r="J5863" s="16" t="n">
        <v>5</v>
      </c>
      <c r="K5863" s="19" t="n">
        <f aca="false">J5863*C5863</f>
        <v>47.5</v>
      </c>
      <c r="L5863" s="16" t="s">
        <v>12295</v>
      </c>
      <c r="M5863" s="16" t="s">
        <v>12292</v>
      </c>
      <c r="N5863" s="16" t="s">
        <v>12017</v>
      </c>
      <c r="O5863" s="16" t="s">
        <v>12307</v>
      </c>
      <c r="P5863" s="16" t="s">
        <v>12296</v>
      </c>
      <c r="Q5863" s="16" t="s">
        <v>12017</v>
      </c>
    </row>
    <row r="5864" customFormat="false" ht="15" hidden="false" customHeight="false" outlineLevel="0" collapsed="false">
      <c r="A5864" s="14" t="str">
        <f aca="false">'SKU Master'!A5864</f>
        <v>16-00103</v>
      </c>
      <c r="B5864" s="14" t="str">
        <f aca="false">VLOOKUP(A5864,'SKU Master'!$A:$N,6,FALSE())</f>
        <v>Voltpower Holiday Gift Wrap, 1 roll</v>
      </c>
      <c r="C5864" s="15" t="n">
        <v>4.6</v>
      </c>
      <c r="D5864" s="15" t="n">
        <v>9</v>
      </c>
      <c r="E5864" s="15" t="n">
        <v>3</v>
      </c>
      <c r="F5864" s="16" t="s">
        <v>12308</v>
      </c>
      <c r="G5864" s="16" t="s">
        <v>12021</v>
      </c>
      <c r="H5864" s="17" t="n">
        <v>2.63</v>
      </c>
      <c r="I5864" s="18" t="n">
        <f aca="false">('SKU Master'!I5864-H5864)/'SKU Master'!I5864</f>
        <v>0.450939457202505</v>
      </c>
      <c r="J5864" s="16" t="n">
        <v>7</v>
      </c>
      <c r="K5864" s="19" t="n">
        <f aca="false">J5864*C5864</f>
        <v>32.2</v>
      </c>
      <c r="L5864" s="16" t="s">
        <v>12295</v>
      </c>
      <c r="M5864" s="16" t="s">
        <v>12292</v>
      </c>
      <c r="N5864" s="16" t="s">
        <v>12017</v>
      </c>
      <c r="O5864" s="16" t="s">
        <v>12307</v>
      </c>
      <c r="P5864" s="16" t="s">
        <v>12297</v>
      </c>
      <c r="Q5864" s="16" t="s">
        <v>12017</v>
      </c>
    </row>
    <row r="5865" customFormat="false" ht="15" hidden="false" customHeight="false" outlineLevel="0" collapsed="false">
      <c r="A5865" s="14" t="str">
        <f aca="false">'SKU Master'!A5865</f>
        <v>16-00104</v>
      </c>
      <c r="B5865" s="14" t="str">
        <f aca="false">VLOOKUP(A5865,'SKU Master'!$A:$N,6,FALSE())</f>
        <v>Harborline Blank Candles, each</v>
      </c>
      <c r="C5865" s="15" t="n">
        <v>8.4</v>
      </c>
      <c r="D5865" s="15" t="n">
        <v>9.2</v>
      </c>
      <c r="E5865" s="15" t="n">
        <v>2</v>
      </c>
      <c r="F5865" s="16" t="s">
        <v>12308</v>
      </c>
      <c r="G5865" s="16" t="s">
        <v>12021</v>
      </c>
      <c r="H5865" s="17" t="n">
        <v>3.78</v>
      </c>
      <c r="I5865" s="18" t="n">
        <f aca="false">('SKU Master'!I5865-H5865)/'SKU Master'!I5865</f>
        <v>0.459227467811159</v>
      </c>
      <c r="J5865" s="16" t="n">
        <v>3</v>
      </c>
      <c r="K5865" s="19" t="n">
        <f aca="false">J5865*C5865</f>
        <v>25.2</v>
      </c>
      <c r="L5865" s="16" t="s">
        <v>12299</v>
      </c>
      <c r="M5865" s="16" t="s">
        <v>12292</v>
      </c>
      <c r="N5865" s="16" t="s">
        <v>12017</v>
      </c>
      <c r="O5865" s="16" t="s">
        <v>12307</v>
      </c>
      <c r="P5865" s="16" t="s">
        <v>12298</v>
      </c>
      <c r="Q5865" s="16" t="s">
        <v>12017</v>
      </c>
    </row>
    <row r="5866" customFormat="false" ht="15" hidden="false" customHeight="false" outlineLevel="0" collapsed="false">
      <c r="A5866" s="14" t="str">
        <f aca="false">'SKU Master'!A5866</f>
        <v>16-00105</v>
      </c>
      <c r="B5866" s="14" t="str">
        <f aca="false">VLOOKUP(A5866,'SKU Master'!$A:$N,6,FALSE())</f>
        <v>Voltpower Blank Greeting Card, 1 roll</v>
      </c>
      <c r="C5866" s="15" t="n">
        <v>4.9</v>
      </c>
      <c r="D5866" s="15" t="n">
        <v>5.4</v>
      </c>
      <c r="E5866" s="15" t="n">
        <v>5.5</v>
      </c>
      <c r="F5866" s="16" t="s">
        <v>12290</v>
      </c>
      <c r="G5866" s="16" t="s">
        <v>12017</v>
      </c>
      <c r="H5866" s="17" t="n">
        <v>1.98</v>
      </c>
      <c r="I5866" s="18" t="n">
        <f aca="false">('SKU Master'!I5866-H5866)/'SKU Master'!I5866</f>
        <v>0.538461538461538</v>
      </c>
      <c r="J5866" s="16" t="n">
        <v>4</v>
      </c>
      <c r="K5866" s="19" t="n">
        <f aca="false">J5866*C5866</f>
        <v>19.6</v>
      </c>
      <c r="L5866" s="16" t="s">
        <v>12295</v>
      </c>
      <c r="M5866" s="16" t="s">
        <v>12292</v>
      </c>
      <c r="N5866" s="16" t="s">
        <v>12017</v>
      </c>
      <c r="O5866" s="16" t="s">
        <v>12307</v>
      </c>
      <c r="P5866" s="16" t="s">
        <v>12296</v>
      </c>
      <c r="Q5866" s="16" t="s">
        <v>12021</v>
      </c>
    </row>
    <row r="5867" customFormat="false" ht="15" hidden="false" customHeight="false" outlineLevel="0" collapsed="false">
      <c r="A5867" s="14" t="str">
        <f aca="false">'SKU Master'!A5867</f>
        <v>16-00106</v>
      </c>
      <c r="B5867" s="14" t="str">
        <f aca="false">VLOOKUP(A5867,'SKU Master'!$A:$N,6,FALSE())</f>
        <v>Harborline Birthday Candles, each</v>
      </c>
      <c r="C5867" s="15" t="n">
        <v>7.6</v>
      </c>
      <c r="D5867" s="15" t="n">
        <v>8.5</v>
      </c>
      <c r="E5867" s="15" t="n">
        <v>2.7</v>
      </c>
      <c r="F5867" s="16" t="s">
        <v>12290</v>
      </c>
      <c r="G5867" s="16" t="s">
        <v>12021</v>
      </c>
      <c r="H5867" s="17" t="n">
        <v>1.98</v>
      </c>
      <c r="I5867" s="18" t="n">
        <f aca="false">('SKU Master'!I5867-H5867)/'SKU Master'!I5867</f>
        <v>0.432664756446991</v>
      </c>
      <c r="J5867" s="16" t="n">
        <v>3</v>
      </c>
      <c r="K5867" s="19" t="n">
        <f aca="false">J5867*C5867</f>
        <v>22.8</v>
      </c>
      <c r="L5867" s="16" t="s">
        <v>12295</v>
      </c>
      <c r="M5867" s="16" t="s">
        <v>12292</v>
      </c>
      <c r="N5867" s="16" t="s">
        <v>12017</v>
      </c>
      <c r="O5867" s="16" t="s">
        <v>12307</v>
      </c>
      <c r="P5867" s="16" t="s">
        <v>12298</v>
      </c>
      <c r="Q5867" s="16" t="s">
        <v>12021</v>
      </c>
    </row>
    <row r="5868" customFormat="false" ht="15" hidden="false" customHeight="false" outlineLevel="0" collapsed="false">
      <c r="A5868" s="14" t="str">
        <f aca="false">'SKU Master'!A5868</f>
        <v>16-00107</v>
      </c>
      <c r="B5868" s="14" t="str">
        <f aca="false">VLOOKUP(A5868,'SKU Master'!$A:$N,6,FALSE())</f>
        <v>Voltpower Birthday Greeting Card, 1 roll</v>
      </c>
      <c r="C5868" s="15" t="n">
        <v>8.8</v>
      </c>
      <c r="D5868" s="15" t="n">
        <v>6.2</v>
      </c>
      <c r="E5868" s="15" t="n">
        <v>2.8</v>
      </c>
      <c r="F5868" s="16" t="s">
        <v>12290</v>
      </c>
      <c r="G5868" s="16" t="s">
        <v>12021</v>
      </c>
      <c r="H5868" s="17" t="n">
        <v>2.69</v>
      </c>
      <c r="I5868" s="18" t="n">
        <f aca="false">('SKU Master'!I5868-H5868)/'SKU Master'!I5868</f>
        <v>0.491493383742911</v>
      </c>
      <c r="J5868" s="16" t="n">
        <v>6</v>
      </c>
      <c r="K5868" s="19" t="n">
        <f aca="false">J5868*C5868</f>
        <v>52.8</v>
      </c>
      <c r="L5868" s="16" t="s">
        <v>12295</v>
      </c>
      <c r="M5868" s="16" t="s">
        <v>12292</v>
      </c>
      <c r="N5868" s="16" t="s">
        <v>12017</v>
      </c>
      <c r="O5868" s="16" t="s">
        <v>12307</v>
      </c>
      <c r="P5868" s="16" t="s">
        <v>12297</v>
      </c>
      <c r="Q5868" s="16" t="s">
        <v>12017</v>
      </c>
    </row>
    <row r="5869" customFormat="false" ht="15" hidden="false" customHeight="false" outlineLevel="0" collapsed="false">
      <c r="A5869" s="14" t="str">
        <f aca="false">'SKU Master'!A5869</f>
        <v>16-00108</v>
      </c>
      <c r="B5869" s="14" t="str">
        <f aca="false">VLOOKUP(A5869,'SKU Master'!$A:$N,6,FALSE())</f>
        <v>Voltpower Holiday Party Balloons, 1 roll</v>
      </c>
      <c r="C5869" s="15" t="n">
        <v>6.1</v>
      </c>
      <c r="D5869" s="15" t="n">
        <v>9.4</v>
      </c>
      <c r="E5869" s="15" t="n">
        <v>2.9</v>
      </c>
      <c r="F5869" s="16" t="s">
        <v>12308</v>
      </c>
      <c r="G5869" s="16" t="s">
        <v>12021</v>
      </c>
      <c r="H5869" s="17" t="n">
        <v>2.45</v>
      </c>
      <c r="I5869" s="18" t="n">
        <f aca="false">('SKU Master'!I5869-H5869)/'SKU Master'!I5869</f>
        <v>0.509018036072144</v>
      </c>
      <c r="J5869" s="16" t="n">
        <v>6</v>
      </c>
      <c r="K5869" s="19" t="n">
        <f aca="false">J5869*C5869</f>
        <v>36.6</v>
      </c>
      <c r="L5869" s="16" t="s">
        <v>12295</v>
      </c>
      <c r="M5869" s="16" t="s">
        <v>12292</v>
      </c>
      <c r="N5869" s="16" t="s">
        <v>12017</v>
      </c>
      <c r="O5869" s="16" t="s">
        <v>12307</v>
      </c>
      <c r="P5869" s="16" t="s">
        <v>12297</v>
      </c>
      <c r="Q5869" s="16" t="s">
        <v>12021</v>
      </c>
    </row>
    <row r="5870" customFormat="false" ht="15" hidden="false" customHeight="false" outlineLevel="0" collapsed="false">
      <c r="A5870" s="14" t="str">
        <f aca="false">'SKU Master'!A5870</f>
        <v>16-00109</v>
      </c>
      <c r="B5870" s="14" t="str">
        <f aca="false">VLOOKUP(A5870,'SKU Master'!$A:$N,6,FALSE())</f>
        <v>Harborline Blank Party Balloons, 1 roll</v>
      </c>
      <c r="C5870" s="15" t="n">
        <v>8.8</v>
      </c>
      <c r="D5870" s="15" t="n">
        <v>6</v>
      </c>
      <c r="E5870" s="15" t="n">
        <v>5.5</v>
      </c>
      <c r="F5870" s="16" t="s">
        <v>12290</v>
      </c>
      <c r="G5870" s="16" t="s">
        <v>12021</v>
      </c>
      <c r="H5870" s="17" t="n">
        <v>1.43</v>
      </c>
      <c r="I5870" s="18" t="n">
        <f aca="false">('SKU Master'!I5870-H5870)/'SKU Master'!I5870</f>
        <v>0.578171091445428</v>
      </c>
      <c r="J5870" s="16" t="n">
        <v>2</v>
      </c>
      <c r="K5870" s="19" t="n">
        <f aca="false">J5870*C5870</f>
        <v>17.6</v>
      </c>
      <c r="L5870" s="16" t="s">
        <v>12295</v>
      </c>
      <c r="M5870" s="16" t="s">
        <v>12292</v>
      </c>
      <c r="N5870" s="16" t="s">
        <v>12017</v>
      </c>
      <c r="O5870" s="16" t="s">
        <v>12307</v>
      </c>
      <c r="P5870" s="16" t="s">
        <v>12298</v>
      </c>
      <c r="Q5870" s="16" t="s">
        <v>12017</v>
      </c>
    </row>
    <row r="5871" customFormat="false" ht="15" hidden="false" customHeight="false" outlineLevel="0" collapsed="false">
      <c r="A5871" s="14" t="str">
        <f aca="false">'SKU Master'!A5871</f>
        <v>16-00110</v>
      </c>
      <c r="B5871" s="14" t="str">
        <f aca="false">VLOOKUP(A5871,'SKU Master'!$A:$N,6,FALSE())</f>
        <v>Harborline Holiday Gift Wrap, each</v>
      </c>
      <c r="C5871" s="15" t="n">
        <v>7.6</v>
      </c>
      <c r="D5871" s="15" t="n">
        <v>6.6</v>
      </c>
      <c r="E5871" s="15" t="n">
        <v>3.1</v>
      </c>
      <c r="F5871" s="16" t="s">
        <v>12290</v>
      </c>
      <c r="G5871" s="16" t="s">
        <v>12021</v>
      </c>
      <c r="H5871" s="17" t="n">
        <v>1.42</v>
      </c>
      <c r="I5871" s="18" t="n">
        <f aca="false">('SKU Master'!I5871-H5871)/'SKU Master'!I5871</f>
        <v>0.62532981530343</v>
      </c>
      <c r="J5871" s="16" t="n">
        <v>2</v>
      </c>
      <c r="K5871" s="19" t="n">
        <f aca="false">J5871*C5871</f>
        <v>15.2</v>
      </c>
      <c r="L5871" s="16" t="s">
        <v>12295</v>
      </c>
      <c r="M5871" s="16" t="s">
        <v>12292</v>
      </c>
      <c r="N5871" s="16" t="s">
        <v>12017</v>
      </c>
      <c r="O5871" s="16" t="s">
        <v>12307</v>
      </c>
      <c r="P5871" s="16" t="s">
        <v>12294</v>
      </c>
      <c r="Q5871" s="16" t="s">
        <v>12021</v>
      </c>
    </row>
    <row r="5872" customFormat="false" ht="15" hidden="false" customHeight="false" outlineLevel="0" collapsed="false">
      <c r="A5872" s="14" t="str">
        <f aca="false">'SKU Master'!A5872</f>
        <v>16-00111</v>
      </c>
      <c r="B5872" s="14" t="str">
        <f aca="false">VLOOKUP(A5872,'SKU Master'!$A:$N,6,FALSE())</f>
        <v>Everyday Home Blank Party Balloons, 1 roll</v>
      </c>
      <c r="C5872" s="15" t="n">
        <v>7</v>
      </c>
      <c r="D5872" s="15" t="n">
        <v>5.1</v>
      </c>
      <c r="E5872" s="15" t="n">
        <v>2.2</v>
      </c>
      <c r="F5872" s="16" t="s">
        <v>12308</v>
      </c>
      <c r="G5872" s="16" t="s">
        <v>12021</v>
      </c>
      <c r="H5872" s="17" t="n">
        <v>3.73</v>
      </c>
      <c r="I5872" s="18" t="n">
        <f aca="false">('SKU Master'!I5872-H5872)/'SKU Master'!I5872</f>
        <v>0.355785837651123</v>
      </c>
      <c r="J5872" s="16" t="n">
        <v>5</v>
      </c>
      <c r="K5872" s="19" t="n">
        <f aca="false">J5872*C5872</f>
        <v>35</v>
      </c>
      <c r="L5872" s="16" t="s">
        <v>12295</v>
      </c>
      <c r="M5872" s="16" t="s">
        <v>12292</v>
      </c>
      <c r="N5872" s="16" t="s">
        <v>12017</v>
      </c>
      <c r="O5872" s="16" t="s">
        <v>12307</v>
      </c>
      <c r="P5872" s="16" t="s">
        <v>12296</v>
      </c>
      <c r="Q5872" s="16" t="s">
        <v>12021</v>
      </c>
    </row>
    <row r="5873" customFormat="false" ht="15" hidden="false" customHeight="false" outlineLevel="0" collapsed="false">
      <c r="A5873" s="14" t="str">
        <f aca="false">'SKU Master'!A5873</f>
        <v>16-00112</v>
      </c>
      <c r="B5873" s="14" t="str">
        <f aca="false">VLOOKUP(A5873,'SKU Master'!$A:$N,6,FALSE())</f>
        <v>Everyday Home Blank Greeting Card, 1 roll</v>
      </c>
      <c r="C5873" s="15" t="n">
        <v>7.5</v>
      </c>
      <c r="D5873" s="15" t="n">
        <v>7.9</v>
      </c>
      <c r="E5873" s="15" t="n">
        <v>2.2</v>
      </c>
      <c r="F5873" s="16" t="s">
        <v>12290</v>
      </c>
      <c r="G5873" s="16" t="s">
        <v>12017</v>
      </c>
      <c r="H5873" s="17" t="n">
        <v>4.03</v>
      </c>
      <c r="I5873" s="18" t="n">
        <f aca="false">('SKU Master'!I5873-H5873)/'SKU Master'!I5873</f>
        <v>0.369327073552426</v>
      </c>
      <c r="J5873" s="16" t="n">
        <v>6</v>
      </c>
      <c r="K5873" s="19" t="n">
        <f aca="false">J5873*C5873</f>
        <v>45</v>
      </c>
      <c r="L5873" s="16" t="s">
        <v>12295</v>
      </c>
      <c r="M5873" s="16" t="s">
        <v>12292</v>
      </c>
      <c r="N5873" s="16" t="s">
        <v>12017</v>
      </c>
      <c r="O5873" s="16" t="s">
        <v>12307</v>
      </c>
      <c r="P5873" s="16" t="s">
        <v>12297</v>
      </c>
      <c r="Q5873" s="16" t="s">
        <v>12021</v>
      </c>
    </row>
    <row r="5874" customFormat="false" ht="15" hidden="false" customHeight="false" outlineLevel="0" collapsed="false">
      <c r="A5874" s="14" t="str">
        <f aca="false">'SKU Master'!A5874</f>
        <v>16-00113</v>
      </c>
      <c r="B5874" s="14" t="str">
        <f aca="false">VLOOKUP(A5874,'SKU Master'!$A:$N,6,FALSE())</f>
        <v>Voltpower Blank Candles, each</v>
      </c>
      <c r="C5874" s="15" t="n">
        <v>6.3</v>
      </c>
      <c r="D5874" s="15" t="n">
        <v>4.3</v>
      </c>
      <c r="E5874" s="15" t="n">
        <v>4.2</v>
      </c>
      <c r="F5874" s="16" t="s">
        <v>12290</v>
      </c>
      <c r="G5874" s="16" t="s">
        <v>12017</v>
      </c>
      <c r="H5874" s="17" t="n">
        <v>3.12</v>
      </c>
      <c r="I5874" s="18" t="n">
        <f aca="false">('SKU Master'!I5874-H5874)/'SKU Master'!I5874</f>
        <v>0.410207939508507</v>
      </c>
      <c r="J5874" s="16" t="n">
        <v>4</v>
      </c>
      <c r="K5874" s="19" t="n">
        <f aca="false">J5874*C5874</f>
        <v>25.2</v>
      </c>
      <c r="L5874" s="16" t="s">
        <v>12295</v>
      </c>
      <c r="M5874" s="16" t="s">
        <v>12292</v>
      </c>
      <c r="N5874" s="16" t="s">
        <v>12017</v>
      </c>
      <c r="O5874" s="16" t="s">
        <v>12307</v>
      </c>
      <c r="P5874" s="16" t="s">
        <v>12296</v>
      </c>
      <c r="Q5874" s="16" t="s">
        <v>12021</v>
      </c>
    </row>
    <row r="5875" customFormat="false" ht="15" hidden="false" customHeight="false" outlineLevel="0" collapsed="false">
      <c r="A5875" s="14" t="str">
        <f aca="false">'SKU Master'!A5875</f>
        <v>16-00114</v>
      </c>
      <c r="B5875" s="14" t="str">
        <f aca="false">VLOOKUP(A5875,'SKU Master'!$A:$N,6,FALSE())</f>
        <v>Everyday Home Birthday Greeting Card, 1 roll</v>
      </c>
      <c r="C5875" s="15" t="n">
        <v>4.8</v>
      </c>
      <c r="D5875" s="15" t="n">
        <v>5.6</v>
      </c>
      <c r="E5875" s="15" t="n">
        <v>5.8</v>
      </c>
      <c r="F5875" s="16" t="s">
        <v>12290</v>
      </c>
      <c r="G5875" s="16" t="s">
        <v>12017</v>
      </c>
      <c r="H5875" s="17" t="n">
        <v>3.72</v>
      </c>
      <c r="I5875" s="18" t="n">
        <f aca="false">('SKU Master'!I5875-H5875)/'SKU Master'!I5875</f>
        <v>0.452135493372607</v>
      </c>
      <c r="J5875" s="16" t="n">
        <v>2</v>
      </c>
      <c r="K5875" s="19" t="n">
        <f aca="false">J5875*C5875</f>
        <v>9.6</v>
      </c>
      <c r="L5875" s="16" t="s">
        <v>12295</v>
      </c>
      <c r="M5875" s="16" t="s">
        <v>12292</v>
      </c>
      <c r="N5875" s="16" t="s">
        <v>12017</v>
      </c>
      <c r="O5875" s="16" t="s">
        <v>12307</v>
      </c>
      <c r="P5875" s="16" t="s">
        <v>12298</v>
      </c>
      <c r="Q5875" s="16" t="s">
        <v>12017</v>
      </c>
    </row>
    <row r="5876" customFormat="false" ht="15" hidden="false" customHeight="false" outlineLevel="0" collapsed="false">
      <c r="A5876" s="14" t="str">
        <f aca="false">'SKU Master'!A5876</f>
        <v>16-00115</v>
      </c>
      <c r="B5876" s="14" t="str">
        <f aca="false">VLOOKUP(A5876,'SKU Master'!$A:$N,6,FALSE())</f>
        <v>Voltpower Blank Greeting Card, each</v>
      </c>
      <c r="C5876" s="15" t="n">
        <v>4.6</v>
      </c>
      <c r="D5876" s="15" t="n">
        <v>5.4</v>
      </c>
      <c r="E5876" s="15" t="n">
        <v>4.3</v>
      </c>
      <c r="F5876" s="16" t="s">
        <v>12308</v>
      </c>
      <c r="G5876" s="16" t="s">
        <v>12021</v>
      </c>
      <c r="H5876" s="17" t="n">
        <v>3.07</v>
      </c>
      <c r="I5876" s="18" t="n">
        <f aca="false">('SKU Master'!I5876-H5876)/'SKU Master'!I5876</f>
        <v>0.384769539078156</v>
      </c>
      <c r="J5876" s="16" t="n">
        <v>5</v>
      </c>
      <c r="K5876" s="19" t="n">
        <f aca="false">J5876*C5876</f>
        <v>23</v>
      </c>
      <c r="L5876" s="16" t="s">
        <v>12295</v>
      </c>
      <c r="M5876" s="16" t="s">
        <v>12292</v>
      </c>
      <c r="N5876" s="16" t="s">
        <v>12017</v>
      </c>
      <c r="O5876" s="16" t="s">
        <v>12307</v>
      </c>
      <c r="P5876" s="16" t="s">
        <v>12297</v>
      </c>
      <c r="Q5876" s="16" t="s">
        <v>12021</v>
      </c>
    </row>
    <row r="5877" customFormat="false" ht="15" hidden="false" customHeight="false" outlineLevel="0" collapsed="false">
      <c r="A5877" s="14" t="str">
        <f aca="false">'SKU Master'!A5877</f>
        <v>16-00116</v>
      </c>
      <c r="B5877" s="14" t="str">
        <f aca="false">VLOOKUP(A5877,'SKU Master'!$A:$N,6,FALSE())</f>
        <v>Everyday Home Blank Gift Wrap, 1 roll</v>
      </c>
      <c r="C5877" s="15" t="n">
        <v>5.8</v>
      </c>
      <c r="D5877" s="15" t="n">
        <v>9.9</v>
      </c>
      <c r="E5877" s="15" t="n">
        <v>5.7</v>
      </c>
      <c r="F5877" s="16" t="s">
        <v>12308</v>
      </c>
      <c r="G5877" s="16" t="s">
        <v>12021</v>
      </c>
      <c r="H5877" s="17" t="n">
        <v>1.58</v>
      </c>
      <c r="I5877" s="18" t="n">
        <f aca="false">('SKU Master'!I5877-H5877)/'SKU Master'!I5877</f>
        <v>0.519756838905775</v>
      </c>
      <c r="J5877" s="16" t="n">
        <v>3</v>
      </c>
      <c r="K5877" s="19" t="n">
        <f aca="false">J5877*C5877</f>
        <v>17.4</v>
      </c>
      <c r="L5877" s="16" t="s">
        <v>12295</v>
      </c>
      <c r="M5877" s="16" t="s">
        <v>12292</v>
      </c>
      <c r="N5877" s="16" t="s">
        <v>12017</v>
      </c>
      <c r="O5877" s="16" t="s">
        <v>12307</v>
      </c>
      <c r="P5877" s="16" t="s">
        <v>12298</v>
      </c>
      <c r="Q5877" s="16" t="s">
        <v>12017</v>
      </c>
    </row>
    <row r="5878" customFormat="false" ht="15" hidden="false" customHeight="false" outlineLevel="0" collapsed="false">
      <c r="A5878" s="14" t="str">
        <f aca="false">'SKU Master'!A5878</f>
        <v>16-00117</v>
      </c>
      <c r="B5878" s="14" t="str">
        <f aca="false">VLOOKUP(A5878,'SKU Master'!$A:$N,6,FALSE())</f>
        <v>Everyday Home Holiday Candles, 1 roll</v>
      </c>
      <c r="C5878" s="15" t="n">
        <v>9.1</v>
      </c>
      <c r="D5878" s="15" t="n">
        <v>6</v>
      </c>
      <c r="E5878" s="15" t="n">
        <v>3.7</v>
      </c>
      <c r="F5878" s="16" t="s">
        <v>12290</v>
      </c>
      <c r="G5878" s="16" t="s">
        <v>12021</v>
      </c>
      <c r="H5878" s="17" t="n">
        <v>3.8</v>
      </c>
      <c r="I5878" s="18" t="n">
        <f aca="false">('SKU Master'!I5878-H5878)/'SKU Master'!I5878</f>
        <v>0.395866454689984</v>
      </c>
      <c r="J5878" s="16" t="n">
        <v>1</v>
      </c>
      <c r="K5878" s="19" t="n">
        <f aca="false">J5878*C5878</f>
        <v>9.1</v>
      </c>
      <c r="L5878" s="16" t="s">
        <v>12291</v>
      </c>
      <c r="M5878" s="16" t="s">
        <v>12292</v>
      </c>
      <c r="N5878" s="16" t="s">
        <v>12017</v>
      </c>
      <c r="O5878" s="16" t="s">
        <v>12307</v>
      </c>
      <c r="P5878" s="16" t="s">
        <v>12294</v>
      </c>
      <c r="Q5878" s="16" t="s">
        <v>12021</v>
      </c>
    </row>
    <row r="5879" customFormat="false" ht="15" hidden="false" customHeight="false" outlineLevel="0" collapsed="false">
      <c r="A5879" s="14" t="str">
        <f aca="false">'SKU Master'!A5879</f>
        <v>16-00118</v>
      </c>
      <c r="B5879" s="14" t="str">
        <f aca="false">VLOOKUP(A5879,'SKU Master'!$A:$N,6,FALSE())</f>
        <v>Harborline Birthday Gift Wrap, each</v>
      </c>
      <c r="C5879" s="15" t="n">
        <v>6</v>
      </c>
      <c r="D5879" s="15" t="n">
        <v>7.2</v>
      </c>
      <c r="E5879" s="15" t="n">
        <v>4</v>
      </c>
      <c r="F5879" s="16" t="s">
        <v>12290</v>
      </c>
      <c r="G5879" s="16" t="s">
        <v>12021</v>
      </c>
      <c r="H5879" s="17" t="n">
        <v>2.94</v>
      </c>
      <c r="I5879" s="18" t="n">
        <f aca="false">('SKU Master'!I5879-H5879)/'SKU Master'!I5879</f>
        <v>0.546995377503852</v>
      </c>
      <c r="J5879" s="16" t="n">
        <v>2</v>
      </c>
      <c r="K5879" s="19" t="n">
        <f aca="false">J5879*C5879</f>
        <v>12</v>
      </c>
      <c r="L5879" s="16" t="s">
        <v>12295</v>
      </c>
      <c r="M5879" s="16" t="s">
        <v>12292</v>
      </c>
      <c r="N5879" s="16" t="s">
        <v>12017</v>
      </c>
      <c r="O5879" s="16" t="s">
        <v>12307</v>
      </c>
      <c r="P5879" s="16" t="s">
        <v>12294</v>
      </c>
      <c r="Q5879" s="16" t="s">
        <v>12021</v>
      </c>
    </row>
    <row r="5880" customFormat="false" ht="15" hidden="false" customHeight="false" outlineLevel="0" collapsed="false">
      <c r="A5880" s="14" t="str">
        <f aca="false">'SKU Master'!A5880</f>
        <v>16-00119</v>
      </c>
      <c r="B5880" s="14" t="str">
        <f aca="false">VLOOKUP(A5880,'SKU Master'!$A:$N,6,FALSE())</f>
        <v>Harborline Blank Gift Wrap, each</v>
      </c>
      <c r="C5880" s="15" t="n">
        <v>8.7</v>
      </c>
      <c r="D5880" s="15" t="n">
        <v>9</v>
      </c>
      <c r="E5880" s="15" t="n">
        <v>2.6</v>
      </c>
      <c r="F5880" s="16" t="s">
        <v>12308</v>
      </c>
      <c r="G5880" s="16" t="s">
        <v>12017</v>
      </c>
      <c r="H5880" s="17" t="n">
        <v>2.79</v>
      </c>
      <c r="I5880" s="18" t="n">
        <f aca="false">('SKU Master'!I5880-H5880)/'SKU Master'!I5880</f>
        <v>0.518134715025907</v>
      </c>
      <c r="J5880" s="16" t="n">
        <v>4</v>
      </c>
      <c r="K5880" s="19" t="n">
        <f aca="false">J5880*C5880</f>
        <v>34.8</v>
      </c>
      <c r="L5880" s="16" t="s">
        <v>12295</v>
      </c>
      <c r="M5880" s="16" t="s">
        <v>12292</v>
      </c>
      <c r="N5880" s="16" t="s">
        <v>12017</v>
      </c>
      <c r="O5880" s="16" t="s">
        <v>12307</v>
      </c>
      <c r="P5880" s="16" t="s">
        <v>12296</v>
      </c>
      <c r="Q5880" s="16" t="s">
        <v>12017</v>
      </c>
    </row>
    <row r="5881" customFormat="false" ht="15" hidden="false" customHeight="false" outlineLevel="0" collapsed="false">
      <c r="A5881" s="14" t="str">
        <f aca="false">'SKU Master'!A5881</f>
        <v>16-00120</v>
      </c>
      <c r="B5881" s="14" t="str">
        <f aca="false">VLOOKUP(A5881,'SKU Master'!$A:$N,6,FALSE())</f>
        <v>Voltpower Birthday Candles, 1 roll</v>
      </c>
      <c r="C5881" s="15" t="n">
        <v>5.1</v>
      </c>
      <c r="D5881" s="15" t="n">
        <v>9.5</v>
      </c>
      <c r="E5881" s="15" t="n">
        <v>4.8</v>
      </c>
      <c r="F5881" s="16" t="s">
        <v>12290</v>
      </c>
      <c r="G5881" s="16" t="s">
        <v>12017</v>
      </c>
      <c r="H5881" s="17" t="n">
        <v>3.18</v>
      </c>
      <c r="I5881" s="18" t="n">
        <f aca="false">('SKU Master'!I5881-H5881)/'SKU Master'!I5881</f>
        <v>0.538461538461538</v>
      </c>
      <c r="J5881" s="16" t="n">
        <v>3</v>
      </c>
      <c r="K5881" s="19" t="n">
        <f aca="false">J5881*C5881</f>
        <v>15.3</v>
      </c>
      <c r="L5881" s="16" t="s">
        <v>12295</v>
      </c>
      <c r="M5881" s="16" t="s">
        <v>12292</v>
      </c>
      <c r="N5881" s="16" t="s">
        <v>12017</v>
      </c>
      <c r="O5881" s="16" t="s">
        <v>12307</v>
      </c>
      <c r="P5881" s="16" t="s">
        <v>12296</v>
      </c>
      <c r="Q5881" s="16" t="s">
        <v>12017</v>
      </c>
    </row>
    <row r="5882" customFormat="false" ht="15" hidden="false" customHeight="false" outlineLevel="0" collapsed="false">
      <c r="A5882" s="14" t="str">
        <f aca="false">'SKU Master'!A5882</f>
        <v>16-00121</v>
      </c>
      <c r="B5882" s="14" t="str">
        <f aca="false">VLOOKUP(A5882,'SKU Master'!$A:$N,6,FALSE())</f>
        <v>Everyday Home Holiday Greeting Card, each</v>
      </c>
      <c r="C5882" s="15" t="n">
        <v>9.6</v>
      </c>
      <c r="D5882" s="15" t="n">
        <v>8.7</v>
      </c>
      <c r="E5882" s="15" t="n">
        <v>2.3</v>
      </c>
      <c r="F5882" s="16" t="s">
        <v>12290</v>
      </c>
      <c r="G5882" s="16" t="s">
        <v>12021</v>
      </c>
      <c r="H5882" s="17" t="n">
        <v>3.42</v>
      </c>
      <c r="I5882" s="18" t="n">
        <f aca="false">('SKU Master'!I5882-H5882)/'SKU Master'!I5882</f>
        <v>0.510729613733906</v>
      </c>
      <c r="J5882" s="16" t="n">
        <v>7</v>
      </c>
      <c r="K5882" s="19" t="n">
        <f aca="false">J5882*C5882</f>
        <v>67.2</v>
      </c>
      <c r="L5882" s="16" t="s">
        <v>12295</v>
      </c>
      <c r="M5882" s="16" t="s">
        <v>12292</v>
      </c>
      <c r="N5882" s="16" t="s">
        <v>12017</v>
      </c>
      <c r="O5882" s="16" t="s">
        <v>12307</v>
      </c>
      <c r="P5882" s="16" t="s">
        <v>12297</v>
      </c>
      <c r="Q5882" s="16" t="s">
        <v>12017</v>
      </c>
    </row>
    <row r="5883" customFormat="false" ht="15" hidden="false" customHeight="false" outlineLevel="0" collapsed="false">
      <c r="A5883" s="14" t="str">
        <f aca="false">'SKU Master'!A5883</f>
        <v>16-00122</v>
      </c>
      <c r="B5883" s="14" t="str">
        <f aca="false">VLOOKUP(A5883,'SKU Master'!$A:$N,6,FALSE())</f>
        <v>Voltpower Holiday Candles, 1 roll</v>
      </c>
      <c r="C5883" s="15" t="n">
        <v>4</v>
      </c>
      <c r="D5883" s="15" t="n">
        <v>5.2</v>
      </c>
      <c r="E5883" s="15" t="n">
        <v>5.7</v>
      </c>
      <c r="F5883" s="16" t="s">
        <v>12290</v>
      </c>
      <c r="G5883" s="16" t="s">
        <v>12017</v>
      </c>
      <c r="H5883" s="17" t="n">
        <v>1.58</v>
      </c>
      <c r="I5883" s="18" t="n">
        <f aca="false">('SKU Master'!I5883-H5883)/'SKU Master'!I5883</f>
        <v>0.519756838905775</v>
      </c>
      <c r="J5883" s="16" t="n">
        <v>3</v>
      </c>
      <c r="K5883" s="19" t="n">
        <f aca="false">J5883*C5883</f>
        <v>12</v>
      </c>
      <c r="L5883" s="16" t="s">
        <v>12295</v>
      </c>
      <c r="M5883" s="16" t="s">
        <v>12292</v>
      </c>
      <c r="N5883" s="16" t="s">
        <v>12017</v>
      </c>
      <c r="O5883" s="16" t="s">
        <v>12307</v>
      </c>
      <c r="P5883" s="16" t="s">
        <v>12298</v>
      </c>
      <c r="Q5883" s="16" t="s">
        <v>12021</v>
      </c>
    </row>
    <row r="5884" customFormat="false" ht="15" hidden="false" customHeight="false" outlineLevel="0" collapsed="false">
      <c r="A5884" s="14" t="str">
        <f aca="false">'SKU Master'!A5884</f>
        <v>16-00123</v>
      </c>
      <c r="B5884" s="14" t="str">
        <f aca="false">VLOOKUP(A5884,'SKU Master'!$A:$N,6,FALSE())</f>
        <v>Voltpower Blank Party Balloons, 1 roll</v>
      </c>
      <c r="C5884" s="15" t="n">
        <v>5.4</v>
      </c>
      <c r="D5884" s="15" t="n">
        <v>9</v>
      </c>
      <c r="E5884" s="15" t="n">
        <v>5.6</v>
      </c>
      <c r="F5884" s="16" t="s">
        <v>12308</v>
      </c>
      <c r="G5884" s="16" t="s">
        <v>12021</v>
      </c>
      <c r="H5884" s="17" t="n">
        <v>2.09</v>
      </c>
      <c r="I5884" s="18" t="n">
        <f aca="false">('SKU Master'!I5884-H5884)/'SKU Master'!I5884</f>
        <v>0.364741641337386</v>
      </c>
      <c r="J5884" s="16" t="n">
        <v>2</v>
      </c>
      <c r="K5884" s="19" t="n">
        <f aca="false">J5884*C5884</f>
        <v>10.8</v>
      </c>
      <c r="L5884" s="16" t="s">
        <v>12291</v>
      </c>
      <c r="M5884" s="16" t="s">
        <v>12292</v>
      </c>
      <c r="N5884" s="16" t="s">
        <v>12017</v>
      </c>
      <c r="O5884" s="16" t="s">
        <v>12307</v>
      </c>
      <c r="P5884" s="16" t="s">
        <v>12294</v>
      </c>
      <c r="Q5884" s="16" t="s">
        <v>12017</v>
      </c>
    </row>
    <row r="5885" customFormat="false" ht="15" hidden="false" customHeight="false" outlineLevel="0" collapsed="false">
      <c r="A5885" s="14" t="str">
        <f aca="false">'SKU Master'!A5885</f>
        <v>16-00124</v>
      </c>
      <c r="B5885" s="14" t="str">
        <f aca="false">VLOOKUP(A5885,'SKU Master'!$A:$N,6,FALSE())</f>
        <v>Harborline Birthday Candles, 1 roll</v>
      </c>
      <c r="C5885" s="15" t="n">
        <v>8.8</v>
      </c>
      <c r="D5885" s="15" t="n">
        <v>5.3</v>
      </c>
      <c r="E5885" s="15" t="n">
        <v>3.1</v>
      </c>
      <c r="F5885" s="16" t="s">
        <v>12308</v>
      </c>
      <c r="G5885" s="16" t="s">
        <v>12021</v>
      </c>
      <c r="H5885" s="17" t="n">
        <v>3.16</v>
      </c>
      <c r="I5885" s="18" t="n">
        <f aca="false">('SKU Master'!I5885-H5885)/'SKU Master'!I5885</f>
        <v>0.424408014571949</v>
      </c>
      <c r="J5885" s="16" t="n">
        <v>5</v>
      </c>
      <c r="K5885" s="19" t="n">
        <f aca="false">J5885*C5885</f>
        <v>44</v>
      </c>
      <c r="L5885" s="16" t="s">
        <v>12295</v>
      </c>
      <c r="M5885" s="16" t="s">
        <v>12292</v>
      </c>
      <c r="N5885" s="16" t="s">
        <v>12017</v>
      </c>
      <c r="O5885" s="16" t="s">
        <v>12307</v>
      </c>
      <c r="P5885" s="16" t="s">
        <v>12296</v>
      </c>
      <c r="Q5885" s="16" t="s">
        <v>12021</v>
      </c>
    </row>
    <row r="5886" customFormat="false" ht="15" hidden="false" customHeight="false" outlineLevel="0" collapsed="false">
      <c r="A5886" s="14" t="str">
        <f aca="false">'SKU Master'!A5886</f>
        <v>16-00125</v>
      </c>
      <c r="B5886" s="14" t="str">
        <f aca="false">VLOOKUP(A5886,'SKU Master'!$A:$N,6,FALSE())</f>
        <v>Voltpower Blank Gift Wrap, 1 roll</v>
      </c>
      <c r="C5886" s="15" t="n">
        <v>6.6</v>
      </c>
      <c r="D5886" s="15" t="n">
        <v>9.3</v>
      </c>
      <c r="E5886" s="15" t="n">
        <v>5.3</v>
      </c>
      <c r="F5886" s="16" t="s">
        <v>12308</v>
      </c>
      <c r="G5886" s="16" t="s">
        <v>12021</v>
      </c>
      <c r="H5886" s="17" t="n">
        <v>1.75</v>
      </c>
      <c r="I5886" s="18" t="n">
        <f aca="false">('SKU Master'!I5886-H5886)/'SKU Master'!I5886</f>
        <v>0.468085106382979</v>
      </c>
      <c r="J5886" s="16" t="n">
        <v>6</v>
      </c>
      <c r="K5886" s="19" t="n">
        <f aca="false">J5886*C5886</f>
        <v>39.6</v>
      </c>
      <c r="L5886" s="16" t="s">
        <v>12295</v>
      </c>
      <c r="M5886" s="16" t="s">
        <v>12292</v>
      </c>
      <c r="N5886" s="16" t="s">
        <v>12017</v>
      </c>
      <c r="O5886" s="16" t="s">
        <v>12307</v>
      </c>
      <c r="P5886" s="16" t="s">
        <v>12297</v>
      </c>
      <c r="Q5886" s="16" t="s">
        <v>12021</v>
      </c>
    </row>
    <row r="5887" customFormat="false" ht="15" hidden="false" customHeight="false" outlineLevel="0" collapsed="false">
      <c r="A5887" s="14" t="str">
        <f aca="false">'SKU Master'!A5887</f>
        <v>16-00126</v>
      </c>
      <c r="B5887" s="14" t="str">
        <f aca="false">VLOOKUP(A5887,'SKU Master'!$A:$N,6,FALSE())</f>
        <v>Harborline Birthday Gift Wrap, 1 roll</v>
      </c>
      <c r="C5887" s="15" t="n">
        <v>8.2</v>
      </c>
      <c r="D5887" s="15" t="n">
        <v>4.6</v>
      </c>
      <c r="E5887" s="15" t="n">
        <v>3.5</v>
      </c>
      <c r="F5887" s="16" t="s">
        <v>12290</v>
      </c>
      <c r="G5887" s="16" t="s">
        <v>12021</v>
      </c>
      <c r="H5887" s="17" t="n">
        <v>2.82</v>
      </c>
      <c r="I5887" s="18" t="n">
        <f aca="false">('SKU Master'!I5887-H5887)/'SKU Master'!I5887</f>
        <v>0.529215358931553</v>
      </c>
      <c r="J5887" s="16" t="n">
        <v>3</v>
      </c>
      <c r="K5887" s="19" t="n">
        <f aca="false">J5887*C5887</f>
        <v>24.6</v>
      </c>
      <c r="L5887" s="16" t="s">
        <v>12295</v>
      </c>
      <c r="M5887" s="16" t="s">
        <v>12292</v>
      </c>
      <c r="N5887" s="16" t="s">
        <v>12017</v>
      </c>
      <c r="O5887" s="16" t="s">
        <v>12307</v>
      </c>
      <c r="P5887" s="16" t="s">
        <v>12298</v>
      </c>
      <c r="Q5887" s="16" t="s">
        <v>12017</v>
      </c>
    </row>
    <row r="5888" customFormat="false" ht="15" hidden="false" customHeight="false" outlineLevel="0" collapsed="false">
      <c r="A5888" s="14" t="str">
        <f aca="false">'SKU Master'!A5888</f>
        <v>16-00127</v>
      </c>
      <c r="B5888" s="14" t="str">
        <f aca="false">VLOOKUP(A5888,'SKU Master'!$A:$N,6,FALSE())</f>
        <v>Harborline Blank Party Balloons, each</v>
      </c>
      <c r="C5888" s="15" t="n">
        <v>6.5</v>
      </c>
      <c r="D5888" s="15" t="n">
        <v>4.2</v>
      </c>
      <c r="E5888" s="15" t="n">
        <v>3.6</v>
      </c>
      <c r="F5888" s="16" t="s">
        <v>12290</v>
      </c>
      <c r="G5888" s="16" t="s">
        <v>12021</v>
      </c>
      <c r="H5888" s="17" t="n">
        <v>2.13</v>
      </c>
      <c r="I5888" s="18" t="n">
        <f aca="false">('SKU Master'!I5888-H5888)/'SKU Master'!I5888</f>
        <v>0.437994722955145</v>
      </c>
      <c r="J5888" s="16" t="n">
        <v>5</v>
      </c>
      <c r="K5888" s="19" t="n">
        <f aca="false">J5888*C5888</f>
        <v>32.5</v>
      </c>
      <c r="L5888" s="16" t="s">
        <v>12295</v>
      </c>
      <c r="M5888" s="16" t="s">
        <v>12292</v>
      </c>
      <c r="N5888" s="16" t="s">
        <v>12017</v>
      </c>
      <c r="O5888" s="16" t="s">
        <v>12307</v>
      </c>
      <c r="P5888" s="16" t="s">
        <v>12296</v>
      </c>
      <c r="Q5888" s="16" t="s">
        <v>12017</v>
      </c>
    </row>
    <row r="5889" customFormat="false" ht="15" hidden="false" customHeight="false" outlineLevel="0" collapsed="false">
      <c r="A5889" s="14" t="str">
        <f aca="false">'SKU Master'!A5889</f>
        <v>16-00128</v>
      </c>
      <c r="B5889" s="14" t="str">
        <f aca="false">VLOOKUP(A5889,'SKU Master'!$A:$N,6,FALSE())</f>
        <v>Voltpower Birthday Party Balloons, each</v>
      </c>
      <c r="C5889" s="15" t="n">
        <v>4.3</v>
      </c>
      <c r="D5889" s="15" t="n">
        <v>10</v>
      </c>
      <c r="E5889" s="15" t="n">
        <v>3.7</v>
      </c>
      <c r="F5889" s="16" t="s">
        <v>12290</v>
      </c>
      <c r="G5889" s="16" t="s">
        <v>12017</v>
      </c>
      <c r="H5889" s="17" t="n">
        <v>3.36</v>
      </c>
      <c r="I5889" s="18" t="n">
        <f aca="false">('SKU Master'!I5889-H5889)/'SKU Master'!I5889</f>
        <v>0.51233671988389</v>
      </c>
      <c r="J5889" s="16" t="n">
        <v>2</v>
      </c>
      <c r="K5889" s="19" t="n">
        <f aca="false">J5889*C5889</f>
        <v>8.6</v>
      </c>
      <c r="L5889" s="16" t="s">
        <v>12295</v>
      </c>
      <c r="M5889" s="16" t="s">
        <v>12292</v>
      </c>
      <c r="N5889" s="16" t="s">
        <v>12017</v>
      </c>
      <c r="O5889" s="16" t="s">
        <v>12307</v>
      </c>
      <c r="P5889" s="16" t="s">
        <v>12298</v>
      </c>
      <c r="Q5889" s="16" t="s">
        <v>12021</v>
      </c>
    </row>
    <row r="5890" customFormat="false" ht="15" hidden="false" customHeight="false" outlineLevel="0" collapsed="false">
      <c r="A5890" s="14" t="str">
        <f aca="false">'SKU Master'!A5890</f>
        <v>16-00129</v>
      </c>
      <c r="B5890" s="14" t="str">
        <f aca="false">VLOOKUP(A5890,'SKU Master'!$A:$N,6,FALSE())</f>
        <v>Harborline Holiday Greeting Card, 1 roll</v>
      </c>
      <c r="C5890" s="15" t="n">
        <v>5.7</v>
      </c>
      <c r="D5890" s="15" t="n">
        <v>5.2</v>
      </c>
      <c r="E5890" s="15" t="n">
        <v>2.4</v>
      </c>
      <c r="F5890" s="16" t="s">
        <v>12308</v>
      </c>
      <c r="G5890" s="16" t="s">
        <v>12021</v>
      </c>
      <c r="H5890" s="17" t="n">
        <v>1.6</v>
      </c>
      <c r="I5890" s="18" t="n">
        <f aca="false">('SKU Master'!I5890-H5890)/'SKU Master'!I5890</f>
        <v>0.528023598820059</v>
      </c>
      <c r="J5890" s="16" t="n">
        <v>5</v>
      </c>
      <c r="K5890" s="19" t="n">
        <f aca="false">J5890*C5890</f>
        <v>28.5</v>
      </c>
      <c r="L5890" s="16" t="s">
        <v>12295</v>
      </c>
      <c r="M5890" s="16" t="s">
        <v>12292</v>
      </c>
      <c r="N5890" s="16" t="s">
        <v>12017</v>
      </c>
      <c r="O5890" s="16" t="s">
        <v>12307</v>
      </c>
      <c r="P5890" s="16" t="s">
        <v>12296</v>
      </c>
      <c r="Q5890" s="16" t="s">
        <v>12021</v>
      </c>
    </row>
    <row r="5891" customFormat="false" ht="15" hidden="false" customHeight="false" outlineLevel="0" collapsed="false">
      <c r="A5891" s="14" t="str">
        <f aca="false">'SKU Master'!A5891</f>
        <v>16-00130</v>
      </c>
      <c r="B5891" s="14" t="str">
        <f aca="false">VLOOKUP(A5891,'SKU Master'!$A:$N,6,FALSE())</f>
        <v>Everyday Home Birthday Party Balloons, each</v>
      </c>
      <c r="C5891" s="15" t="n">
        <v>6.9</v>
      </c>
      <c r="D5891" s="15" t="n">
        <v>9.9</v>
      </c>
      <c r="E5891" s="15" t="n">
        <v>5.8</v>
      </c>
      <c r="F5891" s="16" t="s">
        <v>12290</v>
      </c>
      <c r="G5891" s="16" t="s">
        <v>12021</v>
      </c>
      <c r="H5891" s="17" t="n">
        <v>3.32</v>
      </c>
      <c r="I5891" s="18" t="n">
        <f aca="false">('SKU Master'!I5891-H5891)/'SKU Master'!I5891</f>
        <v>0.511045655375552</v>
      </c>
      <c r="J5891" s="16" t="n">
        <v>4</v>
      </c>
      <c r="K5891" s="19" t="n">
        <f aca="false">J5891*C5891</f>
        <v>27.6</v>
      </c>
      <c r="L5891" s="16" t="s">
        <v>12295</v>
      </c>
      <c r="M5891" s="16" t="s">
        <v>12292</v>
      </c>
      <c r="N5891" s="16" t="s">
        <v>12017</v>
      </c>
      <c r="O5891" s="16" t="s">
        <v>12307</v>
      </c>
      <c r="P5891" s="16" t="s">
        <v>12296</v>
      </c>
      <c r="Q5891" s="16" t="s">
        <v>12021</v>
      </c>
    </row>
    <row r="5892" customFormat="false" ht="15" hidden="false" customHeight="false" outlineLevel="0" collapsed="false">
      <c r="A5892" s="14" t="str">
        <f aca="false">'SKU Master'!A5892</f>
        <v>16-00131</v>
      </c>
      <c r="B5892" s="14" t="str">
        <f aca="false">VLOOKUP(A5892,'SKU Master'!$A:$N,6,FALSE())</f>
        <v>Everyday Home Holiday Party Balloons, 1 roll</v>
      </c>
      <c r="C5892" s="15" t="n">
        <v>5.6</v>
      </c>
      <c r="D5892" s="15" t="n">
        <v>6.4</v>
      </c>
      <c r="E5892" s="15" t="n">
        <v>2</v>
      </c>
      <c r="F5892" s="16" t="s">
        <v>12290</v>
      </c>
      <c r="G5892" s="16" t="s">
        <v>12021</v>
      </c>
      <c r="H5892" s="17" t="n">
        <v>2.07</v>
      </c>
      <c r="I5892" s="18" t="n">
        <f aca="false">('SKU Master'!I5892-H5892)/'SKU Master'!I5892</f>
        <v>0.517482517482518</v>
      </c>
      <c r="J5892" s="16" t="n">
        <v>4</v>
      </c>
      <c r="K5892" s="19" t="n">
        <f aca="false">J5892*C5892</f>
        <v>22.4</v>
      </c>
      <c r="L5892" s="16" t="s">
        <v>12295</v>
      </c>
      <c r="M5892" s="16" t="s">
        <v>12292</v>
      </c>
      <c r="N5892" s="16" t="s">
        <v>12017</v>
      </c>
      <c r="O5892" s="16" t="s">
        <v>12307</v>
      </c>
      <c r="P5892" s="16" t="s">
        <v>12296</v>
      </c>
      <c r="Q5892" s="16" t="s">
        <v>12017</v>
      </c>
    </row>
    <row r="5893" customFormat="false" ht="15" hidden="false" customHeight="false" outlineLevel="0" collapsed="false">
      <c r="A5893" s="14" t="str">
        <f aca="false">'SKU Master'!A5893</f>
        <v>16-00132</v>
      </c>
      <c r="B5893" s="14" t="str">
        <f aca="false">VLOOKUP(A5893,'SKU Master'!$A:$N,6,FALSE())</f>
        <v>Voltpower Blank Party Balloons, each</v>
      </c>
      <c r="C5893" s="15" t="n">
        <v>8.3</v>
      </c>
      <c r="D5893" s="15" t="n">
        <v>6.5</v>
      </c>
      <c r="E5893" s="15" t="n">
        <v>5.2</v>
      </c>
      <c r="F5893" s="16" t="s">
        <v>12308</v>
      </c>
      <c r="G5893" s="16" t="s">
        <v>12021</v>
      </c>
      <c r="H5893" s="17" t="n">
        <v>3</v>
      </c>
      <c r="I5893" s="18" t="n">
        <f aca="false">('SKU Master'!I5893-H5893)/'SKU Master'!I5893</f>
        <v>0.523052464228935</v>
      </c>
      <c r="J5893" s="16" t="n">
        <v>5</v>
      </c>
      <c r="K5893" s="19" t="n">
        <f aca="false">J5893*C5893</f>
        <v>41.5</v>
      </c>
      <c r="L5893" s="16" t="s">
        <v>12295</v>
      </c>
      <c r="M5893" s="16" t="s">
        <v>12292</v>
      </c>
      <c r="N5893" s="16" t="s">
        <v>12017</v>
      </c>
      <c r="O5893" s="16" t="s">
        <v>12307</v>
      </c>
      <c r="P5893" s="16" t="s">
        <v>12296</v>
      </c>
      <c r="Q5893" s="16" t="s">
        <v>12021</v>
      </c>
    </row>
    <row r="5894" customFormat="false" ht="15" hidden="false" customHeight="false" outlineLevel="0" collapsed="false">
      <c r="A5894" s="14" t="str">
        <f aca="false">'SKU Master'!A5894</f>
        <v>16-00133</v>
      </c>
      <c r="B5894" s="14" t="str">
        <f aca="false">VLOOKUP(A5894,'SKU Master'!$A:$N,6,FALSE())</f>
        <v>Voltpower Holiday Gift Wrap, each</v>
      </c>
      <c r="C5894" s="15" t="n">
        <v>7.9</v>
      </c>
      <c r="D5894" s="15" t="n">
        <v>4.6</v>
      </c>
      <c r="E5894" s="15" t="n">
        <v>2.8</v>
      </c>
      <c r="F5894" s="16" t="s">
        <v>12290</v>
      </c>
      <c r="G5894" s="16" t="s">
        <v>12021</v>
      </c>
      <c r="H5894" s="17" t="n">
        <v>3.72</v>
      </c>
      <c r="I5894" s="18" t="n">
        <f aca="false">('SKU Master'!I5894-H5894)/'SKU Master'!I5894</f>
        <v>0.460087082728592</v>
      </c>
      <c r="J5894" s="16" t="n">
        <v>1</v>
      </c>
      <c r="K5894" s="19" t="n">
        <f aca="false">J5894*C5894</f>
        <v>7.9</v>
      </c>
      <c r="L5894" s="16" t="s">
        <v>12291</v>
      </c>
      <c r="M5894" s="16" t="s">
        <v>12292</v>
      </c>
      <c r="N5894" s="16" t="s">
        <v>12017</v>
      </c>
      <c r="O5894" s="16" t="s">
        <v>12307</v>
      </c>
      <c r="P5894" s="16" t="s">
        <v>12294</v>
      </c>
      <c r="Q5894" s="16" t="s">
        <v>12017</v>
      </c>
    </row>
    <row r="5895" customFormat="false" ht="15" hidden="false" customHeight="false" outlineLevel="0" collapsed="false">
      <c r="A5895" s="14" t="str">
        <f aca="false">'SKU Master'!A5895</f>
        <v>16-00134</v>
      </c>
      <c r="B5895" s="14" t="str">
        <f aca="false">VLOOKUP(A5895,'SKU Master'!$A:$N,6,FALSE())</f>
        <v>Everyday Home Blank Candles, 1 roll</v>
      </c>
      <c r="C5895" s="15" t="n">
        <v>7.2</v>
      </c>
      <c r="D5895" s="15" t="n">
        <v>5.6</v>
      </c>
      <c r="E5895" s="15" t="n">
        <v>5.7</v>
      </c>
      <c r="F5895" s="16" t="s">
        <v>12290</v>
      </c>
      <c r="G5895" s="16" t="s">
        <v>12021</v>
      </c>
      <c r="H5895" s="17" t="n">
        <v>2.8</v>
      </c>
      <c r="I5895" s="18" t="n">
        <f aca="false">('SKU Master'!I5895-H5895)/'SKU Master'!I5895</f>
        <v>0.532554257095159</v>
      </c>
      <c r="J5895" s="16" t="n">
        <v>6</v>
      </c>
      <c r="K5895" s="19" t="n">
        <f aca="false">J5895*C5895</f>
        <v>43.2</v>
      </c>
      <c r="L5895" s="16" t="s">
        <v>12295</v>
      </c>
      <c r="M5895" s="16" t="s">
        <v>12292</v>
      </c>
      <c r="N5895" s="16" t="s">
        <v>12017</v>
      </c>
      <c r="O5895" s="16" t="s">
        <v>12307</v>
      </c>
      <c r="P5895" s="16" t="s">
        <v>12297</v>
      </c>
      <c r="Q5895" s="16" t="s">
        <v>12021</v>
      </c>
    </row>
    <row r="5896" customFormat="false" ht="15" hidden="false" customHeight="false" outlineLevel="0" collapsed="false">
      <c r="A5896" s="14" t="str">
        <f aca="false">'SKU Master'!A5896</f>
        <v>16-00135</v>
      </c>
      <c r="B5896" s="14" t="str">
        <f aca="false">VLOOKUP(A5896,'SKU Master'!$A:$N,6,FALSE())</f>
        <v>Harborline Motor Oil, 1 gal</v>
      </c>
      <c r="C5896" s="15" t="n">
        <v>4.9</v>
      </c>
      <c r="D5896" s="15" t="n">
        <v>7</v>
      </c>
      <c r="E5896" s="15" t="n">
        <v>3.1</v>
      </c>
      <c r="F5896" s="16" t="s">
        <v>12308</v>
      </c>
      <c r="G5896" s="16" t="s">
        <v>12021</v>
      </c>
      <c r="H5896" s="17" t="n">
        <v>2.61</v>
      </c>
      <c r="I5896" s="18" t="n">
        <f aca="false">('SKU Master'!I5896-H5896)/'SKU Master'!I5896</f>
        <v>0.476953907815631</v>
      </c>
      <c r="J5896" s="16" t="n">
        <v>8</v>
      </c>
      <c r="K5896" s="19" t="n">
        <f aca="false">J5896*C5896</f>
        <v>39.2</v>
      </c>
      <c r="L5896" s="16" t="s">
        <v>12295</v>
      </c>
      <c r="M5896" s="16" t="s">
        <v>12292</v>
      </c>
      <c r="N5896" s="16" t="s">
        <v>12017</v>
      </c>
      <c r="O5896" s="16" t="s">
        <v>12307</v>
      </c>
      <c r="P5896" s="16" t="s">
        <v>12297</v>
      </c>
      <c r="Q5896" s="16" t="s">
        <v>12017</v>
      </c>
    </row>
    <row r="5897" customFormat="false" ht="15" hidden="false" customHeight="false" outlineLevel="0" collapsed="false">
      <c r="A5897" s="14" t="str">
        <f aca="false">'SKU Master'!A5897</f>
        <v>16-00136</v>
      </c>
      <c r="B5897" s="14" t="str">
        <f aca="false">VLOOKUP(A5897,'SKU Master'!$A:$N,6,FALSE())</f>
        <v>Voltpower Windshield Washer Fluid, 1 gal</v>
      </c>
      <c r="C5897" s="15" t="n">
        <v>9.3</v>
      </c>
      <c r="D5897" s="15" t="n">
        <v>8.4</v>
      </c>
      <c r="E5897" s="15" t="n">
        <v>5.8</v>
      </c>
      <c r="F5897" s="16" t="s">
        <v>12290</v>
      </c>
      <c r="G5897" s="16" t="s">
        <v>12021</v>
      </c>
      <c r="H5897" s="17" t="n">
        <v>4.08</v>
      </c>
      <c r="I5897" s="18" t="n">
        <f aca="false">('SKU Master'!I5897-H5897)/'SKU Master'!I5897</f>
        <v>0.407837445573295</v>
      </c>
      <c r="J5897" s="16" t="n">
        <v>1</v>
      </c>
      <c r="K5897" s="19" t="n">
        <f aca="false">J5897*C5897</f>
        <v>9.3</v>
      </c>
      <c r="L5897" s="16" t="s">
        <v>12291</v>
      </c>
      <c r="M5897" s="16" t="s">
        <v>12292</v>
      </c>
      <c r="N5897" s="16" t="s">
        <v>12017</v>
      </c>
      <c r="O5897" s="16" t="s">
        <v>12307</v>
      </c>
      <c r="P5897" s="16" t="s">
        <v>12294</v>
      </c>
      <c r="Q5897" s="16" t="s">
        <v>12017</v>
      </c>
    </row>
    <row r="5898" customFormat="false" ht="15" hidden="false" customHeight="false" outlineLevel="0" collapsed="false">
      <c r="A5898" s="14" t="str">
        <f aca="false">'SKU Master'!A5898</f>
        <v>16-00137</v>
      </c>
      <c r="B5898" s="14" t="str">
        <f aca="false">VLOOKUP(A5898,'SKU Master'!$A:$N,6,FALSE())</f>
        <v>Voltpower Car Air Freshener, 1 qt</v>
      </c>
      <c r="C5898" s="15" t="n">
        <v>5.3</v>
      </c>
      <c r="D5898" s="15" t="n">
        <v>5.2</v>
      </c>
      <c r="E5898" s="15" t="n">
        <v>5.2</v>
      </c>
      <c r="F5898" s="16" t="s">
        <v>12290</v>
      </c>
      <c r="G5898" s="16" t="s">
        <v>12017</v>
      </c>
      <c r="H5898" s="17" t="n">
        <v>4.02</v>
      </c>
      <c r="I5898" s="18" t="n">
        <f aca="false">('SKU Master'!I5898-H5898)/'SKU Master'!I5898</f>
        <v>0.380585516178737</v>
      </c>
      <c r="J5898" s="16" t="n">
        <v>3</v>
      </c>
      <c r="K5898" s="19" t="n">
        <f aca="false">J5898*C5898</f>
        <v>15.9</v>
      </c>
      <c r="L5898" s="16" t="s">
        <v>12295</v>
      </c>
      <c r="M5898" s="16" t="s">
        <v>12292</v>
      </c>
      <c r="N5898" s="16" t="s">
        <v>12017</v>
      </c>
      <c r="O5898" s="16" t="s">
        <v>12307</v>
      </c>
      <c r="P5898" s="16" t="s">
        <v>12298</v>
      </c>
      <c r="Q5898" s="16" t="s">
        <v>12017</v>
      </c>
    </row>
    <row r="5899" customFormat="false" ht="15" hidden="false" customHeight="false" outlineLevel="0" collapsed="false">
      <c r="A5899" s="14" t="str">
        <f aca="false">'SKU Master'!A5899</f>
        <v>16-00138</v>
      </c>
      <c r="B5899" s="14" t="str">
        <f aca="false">VLOOKUP(A5899,'SKU Master'!$A:$N,6,FALSE())</f>
        <v>Harborline Car Air Freshener, 1 gal</v>
      </c>
      <c r="C5899" s="15" t="n">
        <v>6.3</v>
      </c>
      <c r="D5899" s="15" t="n">
        <v>7.1</v>
      </c>
      <c r="E5899" s="15" t="n">
        <v>5.9</v>
      </c>
      <c r="F5899" s="16" t="s">
        <v>12308</v>
      </c>
      <c r="G5899" s="16" t="s">
        <v>12021</v>
      </c>
      <c r="H5899" s="17" t="n">
        <v>2.3</v>
      </c>
      <c r="I5899" s="18" t="n">
        <f aca="false">('SKU Master'!I5899-H5899)/'SKU Master'!I5899</f>
        <v>0.423558897243108</v>
      </c>
      <c r="J5899" s="16" t="n">
        <v>1</v>
      </c>
      <c r="K5899" s="19" t="n">
        <f aca="false">J5899*C5899</f>
        <v>6.3</v>
      </c>
      <c r="L5899" s="16" t="s">
        <v>12291</v>
      </c>
      <c r="M5899" s="16" t="s">
        <v>12292</v>
      </c>
      <c r="N5899" s="16" t="s">
        <v>12017</v>
      </c>
      <c r="O5899" s="16" t="s">
        <v>12307</v>
      </c>
      <c r="P5899" s="16" t="s">
        <v>12294</v>
      </c>
      <c r="Q5899" s="16" t="s">
        <v>12017</v>
      </c>
    </row>
    <row r="5900" customFormat="false" ht="15" hidden="false" customHeight="false" outlineLevel="0" collapsed="false">
      <c r="A5900" s="14" t="str">
        <f aca="false">'SKU Master'!A5900</f>
        <v>16-00139</v>
      </c>
      <c r="B5900" s="14" t="str">
        <f aca="false">VLOOKUP(A5900,'SKU Master'!$A:$N,6,FALSE())</f>
        <v>Everyday Home Motor Oil, 1 gal</v>
      </c>
      <c r="C5900" s="15" t="n">
        <v>6.7</v>
      </c>
      <c r="D5900" s="15" t="n">
        <v>6.5</v>
      </c>
      <c r="E5900" s="15" t="n">
        <v>5.8</v>
      </c>
      <c r="F5900" s="16" t="s">
        <v>12290</v>
      </c>
      <c r="G5900" s="16" t="s">
        <v>12021</v>
      </c>
      <c r="H5900" s="17" t="n">
        <v>2.04</v>
      </c>
      <c r="I5900" s="18" t="n">
        <f aca="false">('SKU Master'!I5900-H5900)/'SKU Master'!I5900</f>
        <v>0.5456570155902</v>
      </c>
      <c r="J5900" s="16" t="n">
        <v>6</v>
      </c>
      <c r="K5900" s="19" t="n">
        <f aca="false">J5900*C5900</f>
        <v>40.2</v>
      </c>
      <c r="L5900" s="16" t="s">
        <v>12295</v>
      </c>
      <c r="M5900" s="16" t="s">
        <v>12292</v>
      </c>
      <c r="N5900" s="16" t="s">
        <v>12017</v>
      </c>
      <c r="O5900" s="16" t="s">
        <v>12307</v>
      </c>
      <c r="P5900" s="16" t="s">
        <v>12297</v>
      </c>
      <c r="Q5900" s="16" t="s">
        <v>12017</v>
      </c>
    </row>
    <row r="5901" customFormat="false" ht="15" hidden="false" customHeight="false" outlineLevel="0" collapsed="false">
      <c r="A5901" s="14" t="str">
        <f aca="false">'SKU Master'!A5901</f>
        <v>16-00140</v>
      </c>
      <c r="B5901" s="14" t="str">
        <f aca="false">VLOOKUP(A5901,'SKU Master'!$A:$N,6,FALSE())</f>
        <v>Everyday Home Windshield Washer Fluid, 1 gal</v>
      </c>
      <c r="C5901" s="15" t="n">
        <v>7.2</v>
      </c>
      <c r="D5901" s="15" t="n">
        <v>4.2</v>
      </c>
      <c r="E5901" s="15" t="n">
        <v>2.1</v>
      </c>
      <c r="F5901" s="16" t="s">
        <v>12290</v>
      </c>
      <c r="G5901" s="16" t="s">
        <v>12017</v>
      </c>
      <c r="H5901" s="17" t="n">
        <v>1.48</v>
      </c>
      <c r="I5901" s="18" t="n">
        <f aca="false">('SKU Master'!I5901-H5901)/'SKU Master'!I5901</f>
        <v>0.550151975683891</v>
      </c>
      <c r="J5901" s="16" t="n">
        <v>8</v>
      </c>
      <c r="K5901" s="19" t="n">
        <f aca="false">J5901*C5901</f>
        <v>57.6</v>
      </c>
      <c r="L5901" s="16" t="s">
        <v>12295</v>
      </c>
      <c r="M5901" s="16" t="s">
        <v>12292</v>
      </c>
      <c r="N5901" s="16" t="s">
        <v>12017</v>
      </c>
      <c r="O5901" s="16" t="s">
        <v>12307</v>
      </c>
      <c r="P5901" s="16" t="s">
        <v>12297</v>
      </c>
      <c r="Q5901" s="16" t="s">
        <v>12017</v>
      </c>
    </row>
    <row r="5902" customFormat="false" ht="15" hidden="false" customHeight="false" outlineLevel="0" collapsed="false">
      <c r="A5902" s="14" t="str">
        <f aca="false">'SKU Master'!A5902</f>
        <v>16-00141</v>
      </c>
      <c r="B5902" s="14" t="str">
        <f aca="false">VLOOKUP(A5902,'SKU Master'!$A:$N,6,FALSE())</f>
        <v>Harborline Windshield Washer Fluid, 1 gal</v>
      </c>
      <c r="C5902" s="15" t="n">
        <v>4.9</v>
      </c>
      <c r="D5902" s="15" t="n">
        <v>7.5</v>
      </c>
      <c r="E5902" s="15" t="n">
        <v>5.2</v>
      </c>
      <c r="F5902" s="16" t="s">
        <v>12290</v>
      </c>
      <c r="G5902" s="16" t="s">
        <v>12017</v>
      </c>
      <c r="H5902" s="17" t="n">
        <v>2.58</v>
      </c>
      <c r="I5902" s="18" t="n">
        <f aca="false">('SKU Master'!I5902-H5902)/'SKU Master'!I5902</f>
        <v>0.512287334593573</v>
      </c>
      <c r="J5902" s="16" t="n">
        <v>5</v>
      </c>
      <c r="K5902" s="19" t="n">
        <f aca="false">J5902*C5902</f>
        <v>24.5</v>
      </c>
      <c r="L5902" s="16" t="s">
        <v>12295</v>
      </c>
      <c r="M5902" s="16" t="s">
        <v>12292</v>
      </c>
      <c r="N5902" s="16" t="s">
        <v>12017</v>
      </c>
      <c r="O5902" s="16" t="s">
        <v>12307</v>
      </c>
      <c r="P5902" s="16" t="s">
        <v>12296</v>
      </c>
      <c r="Q5902" s="16" t="s">
        <v>12017</v>
      </c>
    </row>
    <row r="5903" customFormat="false" ht="15" hidden="false" customHeight="false" outlineLevel="0" collapsed="false">
      <c r="A5903" s="14" t="str">
        <f aca="false">'SKU Master'!A5903</f>
        <v>16-00142</v>
      </c>
      <c r="B5903" s="14" t="str">
        <f aca="false">VLOOKUP(A5903,'SKU Master'!$A:$N,6,FALSE())</f>
        <v>Everyday Home Windshield Washer Fluid, 1 qt</v>
      </c>
      <c r="C5903" s="15" t="n">
        <v>9.9</v>
      </c>
      <c r="D5903" s="15" t="n">
        <v>8.4</v>
      </c>
      <c r="E5903" s="15" t="n">
        <v>3.2</v>
      </c>
      <c r="F5903" s="16" t="s">
        <v>12290</v>
      </c>
      <c r="G5903" s="16" t="s">
        <v>12021</v>
      </c>
      <c r="H5903" s="17" t="n">
        <v>3.73</v>
      </c>
      <c r="I5903" s="18" t="n">
        <f aca="false">('SKU Master'!I5903-H5903)/'SKU Master'!I5903</f>
        <v>0.377295492487479</v>
      </c>
      <c r="J5903" s="16" t="n">
        <v>6</v>
      </c>
      <c r="K5903" s="19" t="n">
        <f aca="false">J5903*C5903</f>
        <v>59.4</v>
      </c>
      <c r="L5903" s="16" t="s">
        <v>12295</v>
      </c>
      <c r="M5903" s="16" t="s">
        <v>12292</v>
      </c>
      <c r="N5903" s="16" t="s">
        <v>12017</v>
      </c>
      <c r="O5903" s="16" t="s">
        <v>12307</v>
      </c>
      <c r="P5903" s="16" t="s">
        <v>12296</v>
      </c>
      <c r="Q5903" s="16" t="s">
        <v>12017</v>
      </c>
    </row>
    <row r="5904" customFormat="false" ht="15" hidden="false" customHeight="false" outlineLevel="0" collapsed="false">
      <c r="A5904" s="14" t="str">
        <f aca="false">'SKU Master'!A5904</f>
        <v>16-00143</v>
      </c>
      <c r="B5904" s="14" t="str">
        <f aca="false">VLOOKUP(A5904,'SKU Master'!$A:$N,6,FALSE())</f>
        <v>Everyday Home Car Air Freshener, 1 gal</v>
      </c>
      <c r="C5904" s="15" t="n">
        <v>9.4</v>
      </c>
      <c r="D5904" s="15" t="n">
        <v>8.4</v>
      </c>
      <c r="E5904" s="15" t="n">
        <v>4.5</v>
      </c>
      <c r="F5904" s="16" t="s">
        <v>12308</v>
      </c>
      <c r="G5904" s="16" t="s">
        <v>12021</v>
      </c>
      <c r="H5904" s="17" t="n">
        <v>5.02</v>
      </c>
      <c r="I5904" s="18" t="n">
        <f aca="false">('SKU Master'!I5904-H5904)/'SKU Master'!I5904</f>
        <v>0.441601779755284</v>
      </c>
      <c r="J5904" s="16" t="n">
        <v>1</v>
      </c>
      <c r="K5904" s="19" t="n">
        <f aca="false">J5904*C5904</f>
        <v>9.4</v>
      </c>
      <c r="L5904" s="16" t="s">
        <v>12291</v>
      </c>
      <c r="M5904" s="16" t="s">
        <v>12292</v>
      </c>
      <c r="N5904" s="16" t="s">
        <v>12017</v>
      </c>
      <c r="O5904" s="16" t="s">
        <v>12307</v>
      </c>
      <c r="P5904" s="16" t="s">
        <v>12294</v>
      </c>
      <c r="Q5904" s="16" t="s">
        <v>12017</v>
      </c>
    </row>
    <row r="5905" customFormat="false" ht="15" hidden="false" customHeight="false" outlineLevel="0" collapsed="false">
      <c r="A5905" s="14" t="str">
        <f aca="false">'SKU Master'!A5905</f>
        <v>16-00144</v>
      </c>
      <c r="B5905" s="14" t="str">
        <f aca="false">VLOOKUP(A5905,'SKU Master'!$A:$N,6,FALSE())</f>
        <v>Harborline Car Air Freshener, 1 qt</v>
      </c>
      <c r="C5905" s="15" t="n">
        <v>6.4</v>
      </c>
      <c r="D5905" s="15" t="n">
        <v>6.6</v>
      </c>
      <c r="E5905" s="15" t="n">
        <v>3.3</v>
      </c>
      <c r="F5905" s="16" t="s">
        <v>12290</v>
      </c>
      <c r="G5905" s="16" t="s">
        <v>12021</v>
      </c>
      <c r="H5905" s="17" t="n">
        <v>2.92</v>
      </c>
      <c r="I5905" s="18" t="n">
        <f aca="false">('SKU Master'!I5905-H5905)/'SKU Master'!I5905</f>
        <v>0.599451303155007</v>
      </c>
      <c r="J5905" s="16" t="n">
        <v>3</v>
      </c>
      <c r="K5905" s="19" t="n">
        <f aca="false">J5905*C5905</f>
        <v>19.2</v>
      </c>
      <c r="L5905" s="16" t="s">
        <v>12295</v>
      </c>
      <c r="M5905" s="16" t="s">
        <v>12292</v>
      </c>
      <c r="N5905" s="16" t="s">
        <v>12017</v>
      </c>
      <c r="O5905" s="16" t="s">
        <v>12307</v>
      </c>
      <c r="P5905" s="16" t="s">
        <v>12298</v>
      </c>
      <c r="Q5905" s="16" t="s">
        <v>12017</v>
      </c>
    </row>
    <row r="5906" customFormat="false" ht="15" hidden="false" customHeight="false" outlineLevel="0" collapsed="false">
      <c r="A5906" s="14" t="str">
        <f aca="false">'SKU Master'!A5906</f>
        <v>16-00145</v>
      </c>
      <c r="B5906" s="14" t="str">
        <f aca="false">VLOOKUP(A5906,'SKU Master'!$A:$N,6,FALSE())</f>
        <v>Harborline Motor Oil, 1 qt</v>
      </c>
      <c r="C5906" s="15" t="n">
        <v>8.1</v>
      </c>
      <c r="D5906" s="15" t="n">
        <v>9.2</v>
      </c>
      <c r="E5906" s="15" t="n">
        <v>5.8</v>
      </c>
      <c r="F5906" s="16" t="s">
        <v>12308</v>
      </c>
      <c r="G5906" s="16" t="s">
        <v>12017</v>
      </c>
      <c r="H5906" s="17" t="n">
        <v>1.56</v>
      </c>
      <c r="I5906" s="18" t="n">
        <f aca="false">('SKU Master'!I5906-H5906)/'SKU Master'!I5906</f>
        <v>0.609022556390978</v>
      </c>
      <c r="J5906" s="16" t="n">
        <v>5</v>
      </c>
      <c r="K5906" s="19" t="n">
        <f aca="false">J5906*C5906</f>
        <v>40.5</v>
      </c>
      <c r="L5906" s="16" t="s">
        <v>12295</v>
      </c>
      <c r="M5906" s="16" t="s">
        <v>12292</v>
      </c>
      <c r="N5906" s="16" t="s">
        <v>12017</v>
      </c>
      <c r="O5906" s="16" t="s">
        <v>12307</v>
      </c>
      <c r="P5906" s="16" t="s">
        <v>12296</v>
      </c>
      <c r="Q5906" s="16" t="s">
        <v>12017</v>
      </c>
    </row>
    <row r="5907" customFormat="false" ht="15" hidden="false" customHeight="false" outlineLevel="0" collapsed="false">
      <c r="A5907" s="14" t="str">
        <f aca="false">'SKU Master'!A5907</f>
        <v>16-00146</v>
      </c>
      <c r="B5907" s="14" t="str">
        <f aca="false">VLOOKUP(A5907,'SKU Master'!$A:$N,6,FALSE())</f>
        <v>Voltpower Motor Oil, 1 qt</v>
      </c>
      <c r="C5907" s="15" t="n">
        <v>9.2</v>
      </c>
      <c r="D5907" s="15" t="n">
        <v>7.3</v>
      </c>
      <c r="E5907" s="15" t="n">
        <v>4</v>
      </c>
      <c r="F5907" s="16" t="s">
        <v>12308</v>
      </c>
      <c r="G5907" s="16" t="s">
        <v>12021</v>
      </c>
      <c r="H5907" s="17" t="n">
        <v>2.79</v>
      </c>
      <c r="I5907" s="18" t="n">
        <f aca="false">('SKU Master'!I5907-H5907)/'SKU Master'!I5907</f>
        <v>0.482374768089054</v>
      </c>
      <c r="J5907" s="16" t="n">
        <v>2</v>
      </c>
      <c r="K5907" s="19" t="n">
        <f aca="false">J5907*C5907</f>
        <v>18.4</v>
      </c>
      <c r="L5907" s="16" t="s">
        <v>12295</v>
      </c>
      <c r="M5907" s="16" t="s">
        <v>12292</v>
      </c>
      <c r="N5907" s="16" t="s">
        <v>12017</v>
      </c>
      <c r="O5907" s="16" t="s">
        <v>12307</v>
      </c>
      <c r="P5907" s="16" t="s">
        <v>12298</v>
      </c>
      <c r="Q5907" s="16" t="s">
        <v>12017</v>
      </c>
    </row>
    <row r="5908" customFormat="false" ht="15" hidden="false" customHeight="false" outlineLevel="0" collapsed="false">
      <c r="A5908" s="14" t="str">
        <f aca="false">'SKU Master'!A5908</f>
        <v>16-00147</v>
      </c>
      <c r="B5908" s="14" t="str">
        <f aca="false">VLOOKUP(A5908,'SKU Master'!$A:$N,6,FALSE())</f>
        <v>Voltpower Car Air Freshener, 1 gal</v>
      </c>
      <c r="C5908" s="15" t="n">
        <v>6.9</v>
      </c>
      <c r="D5908" s="15" t="n">
        <v>9.2</v>
      </c>
      <c r="E5908" s="15" t="n">
        <v>4.1</v>
      </c>
      <c r="F5908" s="16" t="s">
        <v>12290</v>
      </c>
      <c r="G5908" s="16" t="s">
        <v>12021</v>
      </c>
      <c r="H5908" s="17" t="n">
        <v>1.73</v>
      </c>
      <c r="I5908" s="18" t="n">
        <f aca="false">('SKU Master'!I5908-H5908)/'SKU Master'!I5908</f>
        <v>0.504297994269341</v>
      </c>
      <c r="J5908" s="16" t="n">
        <v>6</v>
      </c>
      <c r="K5908" s="19" t="n">
        <f aca="false">J5908*C5908</f>
        <v>41.4</v>
      </c>
      <c r="L5908" s="16" t="s">
        <v>12295</v>
      </c>
      <c r="M5908" s="16" t="s">
        <v>12292</v>
      </c>
      <c r="N5908" s="16" t="s">
        <v>12017</v>
      </c>
      <c r="O5908" s="16" t="s">
        <v>12307</v>
      </c>
      <c r="P5908" s="16" t="s">
        <v>12296</v>
      </c>
      <c r="Q5908" s="16" t="s">
        <v>12017</v>
      </c>
    </row>
    <row r="5909" customFormat="false" ht="15" hidden="false" customHeight="false" outlineLevel="0" collapsed="false">
      <c r="A5909" s="14" t="str">
        <f aca="false">'SKU Master'!A5909</f>
        <v>16-00148</v>
      </c>
      <c r="B5909" s="14" t="str">
        <f aca="false">VLOOKUP(A5909,'SKU Master'!$A:$N,6,FALSE())</f>
        <v>Harborline Windshield Washer Fluid, 1 qt</v>
      </c>
      <c r="C5909" s="15" t="n">
        <v>8.7</v>
      </c>
      <c r="D5909" s="15" t="n">
        <v>5</v>
      </c>
      <c r="E5909" s="15" t="n">
        <v>4.6</v>
      </c>
      <c r="F5909" s="16" t="s">
        <v>12290</v>
      </c>
      <c r="G5909" s="16" t="s">
        <v>12017</v>
      </c>
      <c r="H5909" s="17" t="n">
        <v>3.15</v>
      </c>
      <c r="I5909" s="18" t="n">
        <f aca="false">('SKU Master'!I5909-H5909)/'SKU Master'!I5909</f>
        <v>0.542815674891147</v>
      </c>
      <c r="J5909" s="16" t="n">
        <v>7</v>
      </c>
      <c r="K5909" s="19" t="n">
        <f aca="false">J5909*C5909</f>
        <v>60.9</v>
      </c>
      <c r="L5909" s="16" t="s">
        <v>12295</v>
      </c>
      <c r="M5909" s="16" t="s">
        <v>12292</v>
      </c>
      <c r="N5909" s="16" t="s">
        <v>12017</v>
      </c>
      <c r="O5909" s="16" t="s">
        <v>12307</v>
      </c>
      <c r="P5909" s="16" t="s">
        <v>12297</v>
      </c>
      <c r="Q5909" s="16" t="s">
        <v>12017</v>
      </c>
    </row>
    <row r="5910" customFormat="false" ht="15" hidden="false" customHeight="false" outlineLevel="0" collapsed="false">
      <c r="A5910" s="14" t="str">
        <f aca="false">'SKU Master'!A5910</f>
        <v>16-00149</v>
      </c>
      <c r="B5910" s="14" t="str">
        <f aca="false">VLOOKUP(A5910,'SKU Master'!$A:$N,6,FALSE())</f>
        <v>Everyday Home Car Air Freshener, 1 qt</v>
      </c>
      <c r="C5910" s="15" t="n">
        <v>6.1</v>
      </c>
      <c r="D5910" s="15" t="n">
        <v>8.8</v>
      </c>
      <c r="E5910" s="15" t="n">
        <v>4.8</v>
      </c>
      <c r="F5910" s="16" t="s">
        <v>12308</v>
      </c>
      <c r="G5910" s="16" t="s">
        <v>12017</v>
      </c>
      <c r="H5910" s="17" t="n">
        <v>3.54</v>
      </c>
      <c r="I5910" s="18" t="n">
        <f aca="false">('SKU Master'!I5910-H5910)/'SKU Master'!I5910</f>
        <v>0.486211901306241</v>
      </c>
      <c r="J5910" s="16" t="n">
        <v>5</v>
      </c>
      <c r="K5910" s="19" t="n">
        <f aca="false">J5910*C5910</f>
        <v>30.5</v>
      </c>
      <c r="L5910" s="16" t="s">
        <v>12295</v>
      </c>
      <c r="M5910" s="16" t="s">
        <v>12292</v>
      </c>
      <c r="N5910" s="16" t="s">
        <v>12017</v>
      </c>
      <c r="O5910" s="16" t="s">
        <v>12307</v>
      </c>
      <c r="P5910" s="16" t="s">
        <v>12296</v>
      </c>
      <c r="Q5910" s="16" t="s">
        <v>12017</v>
      </c>
    </row>
    <row r="5911" customFormat="false" ht="15" hidden="false" customHeight="false" outlineLevel="0" collapsed="false">
      <c r="A5911" s="14" t="str">
        <f aca="false">'SKU Master'!A5911</f>
        <v>16-00150</v>
      </c>
      <c r="B5911" s="14" t="str">
        <f aca="false">VLOOKUP(A5911,'SKU Master'!$A:$N,6,FALSE())</f>
        <v>Voltpower Windshield Washer Fluid, 1 qt</v>
      </c>
      <c r="C5911" s="15" t="n">
        <v>8.3</v>
      </c>
      <c r="D5911" s="15" t="n">
        <v>8.3</v>
      </c>
      <c r="E5911" s="15" t="n">
        <v>5.7</v>
      </c>
      <c r="F5911" s="16" t="s">
        <v>12290</v>
      </c>
      <c r="G5911" s="16" t="s">
        <v>12021</v>
      </c>
      <c r="H5911" s="17" t="n">
        <v>3.62</v>
      </c>
      <c r="I5911" s="18" t="n">
        <f aca="false">('SKU Master'!I5911-H5911)/'SKU Master'!I5911</f>
        <v>0.374784110535406</v>
      </c>
      <c r="J5911" s="16" t="n">
        <v>7</v>
      </c>
      <c r="K5911" s="19" t="n">
        <f aca="false">J5911*C5911</f>
        <v>58.1</v>
      </c>
      <c r="L5911" s="16" t="s">
        <v>12295</v>
      </c>
      <c r="M5911" s="16" t="s">
        <v>12292</v>
      </c>
      <c r="N5911" s="16" t="s">
        <v>12017</v>
      </c>
      <c r="O5911" s="16" t="s">
        <v>12307</v>
      </c>
      <c r="P5911" s="16" t="s">
        <v>12297</v>
      </c>
      <c r="Q5911" s="16" t="s">
        <v>12017</v>
      </c>
    </row>
    <row r="5912" customFormat="false" ht="15" hidden="false" customHeight="false" outlineLevel="0" collapsed="false">
      <c r="A5912" s="14" t="str">
        <f aca="false">'SKU Master'!A5912</f>
        <v>16-00151</v>
      </c>
      <c r="B5912" s="14" t="str">
        <f aca="false">VLOOKUP(A5912,'SKU Master'!$A:$N,6,FALSE())</f>
        <v>Everyday Home Motor Oil, 1 qt</v>
      </c>
      <c r="C5912" s="15" t="n">
        <v>7.8</v>
      </c>
      <c r="D5912" s="15" t="n">
        <v>9.4</v>
      </c>
      <c r="E5912" s="15" t="n">
        <v>4.9</v>
      </c>
      <c r="F5912" s="16" t="s">
        <v>12308</v>
      </c>
      <c r="G5912" s="16" t="s">
        <v>12017</v>
      </c>
      <c r="H5912" s="17" t="n">
        <v>3.32</v>
      </c>
      <c r="I5912" s="18" t="n">
        <f aca="false">('SKU Master'!I5912-H5912)/'SKU Master'!I5912</f>
        <v>0.372400756143667</v>
      </c>
      <c r="J5912" s="16" t="n">
        <v>7</v>
      </c>
      <c r="K5912" s="19" t="n">
        <f aca="false">J5912*C5912</f>
        <v>54.6</v>
      </c>
      <c r="L5912" s="16" t="s">
        <v>12295</v>
      </c>
      <c r="M5912" s="16" t="s">
        <v>12292</v>
      </c>
      <c r="N5912" s="16" t="s">
        <v>12017</v>
      </c>
      <c r="O5912" s="16" t="s">
        <v>12307</v>
      </c>
      <c r="P5912" s="16" t="s">
        <v>12297</v>
      </c>
      <c r="Q5912" s="16" t="s">
        <v>12017</v>
      </c>
    </row>
    <row r="5913" customFormat="false" ht="15" hidden="false" customHeight="false" outlineLevel="0" collapsed="false">
      <c r="A5913" s="14" t="str">
        <f aca="false">'SKU Master'!A5913</f>
        <v>16-00152</v>
      </c>
      <c r="B5913" s="14" t="str">
        <f aca="false">VLOOKUP(A5913,'SKU Master'!$A:$N,6,FALSE())</f>
        <v>Voltpower Motor Oil, 1 gal</v>
      </c>
      <c r="C5913" s="15" t="n">
        <v>7.6</v>
      </c>
      <c r="D5913" s="15" t="n">
        <v>4.9</v>
      </c>
      <c r="E5913" s="15" t="n">
        <v>4.2</v>
      </c>
      <c r="F5913" s="16" t="s">
        <v>12290</v>
      </c>
      <c r="G5913" s="16" t="s">
        <v>12021</v>
      </c>
      <c r="H5913" s="17" t="n">
        <v>2.26</v>
      </c>
      <c r="I5913" s="18" t="n">
        <f aca="false">('SKU Master'!I5913-H5913)/'SKU Master'!I5913</f>
        <v>0.528183716075157</v>
      </c>
      <c r="J5913" s="16" t="n">
        <v>3</v>
      </c>
      <c r="K5913" s="19" t="n">
        <f aca="false">J5913*C5913</f>
        <v>22.8</v>
      </c>
      <c r="L5913" s="16" t="s">
        <v>12295</v>
      </c>
      <c r="M5913" s="16" t="s">
        <v>12292</v>
      </c>
      <c r="N5913" s="16" t="s">
        <v>12017</v>
      </c>
      <c r="O5913" s="16" t="s">
        <v>12307</v>
      </c>
      <c r="P5913" s="16" t="s">
        <v>12298</v>
      </c>
      <c r="Q5913" s="16" t="s">
        <v>12017</v>
      </c>
    </row>
    <row r="5914" customFormat="false" ht="15" hidden="false" customHeight="false" outlineLevel="0" collapsed="false">
      <c r="A5914" s="14" t="str">
        <f aca="false">'SKU Master'!A5914</f>
        <v>16-00153</v>
      </c>
      <c r="B5914" s="14" t="str">
        <f aca="false">VLOOKUP(A5914,'SKU Master'!$A:$N,6,FALSE())</f>
        <v>Everyday Home Windshield Washer Fluid, 1 gal</v>
      </c>
      <c r="C5914" s="15" t="n">
        <v>7.4</v>
      </c>
      <c r="D5914" s="15" t="n">
        <v>5.2</v>
      </c>
      <c r="E5914" s="15" t="n">
        <v>4.4</v>
      </c>
      <c r="F5914" s="16" t="s">
        <v>12308</v>
      </c>
      <c r="G5914" s="16" t="s">
        <v>12021</v>
      </c>
      <c r="H5914" s="17" t="n">
        <v>3.4</v>
      </c>
      <c r="I5914" s="18" t="n">
        <f aca="false">('SKU Master'!I5914-H5914)/'SKU Master'!I5914</f>
        <v>0.53360768175583</v>
      </c>
      <c r="J5914" s="16" t="n">
        <v>5</v>
      </c>
      <c r="K5914" s="19" t="n">
        <f aca="false">J5914*C5914</f>
        <v>37</v>
      </c>
      <c r="L5914" s="16" t="s">
        <v>12295</v>
      </c>
      <c r="M5914" s="16" t="s">
        <v>12292</v>
      </c>
      <c r="N5914" s="16" t="s">
        <v>12017</v>
      </c>
      <c r="O5914" s="16" t="s">
        <v>12307</v>
      </c>
      <c r="P5914" s="16" t="s">
        <v>12296</v>
      </c>
      <c r="Q5914" s="16" t="s">
        <v>12017</v>
      </c>
    </row>
    <row r="5915" customFormat="false" ht="15" hidden="false" customHeight="false" outlineLevel="0" collapsed="false">
      <c r="A5915" s="14" t="str">
        <f aca="false">'SKU Master'!A5915</f>
        <v>16-00154</v>
      </c>
      <c r="B5915" s="14" t="str">
        <f aca="false">VLOOKUP(A5915,'SKU Master'!$A:$N,6,FALSE())</f>
        <v>Harborline Windshield Washer Fluid, 1 qt</v>
      </c>
      <c r="C5915" s="15" t="n">
        <v>7</v>
      </c>
      <c r="D5915" s="15" t="n">
        <v>8.1</v>
      </c>
      <c r="E5915" s="15" t="n">
        <v>4.8</v>
      </c>
      <c r="F5915" s="16" t="s">
        <v>12290</v>
      </c>
      <c r="G5915" s="16" t="s">
        <v>12017</v>
      </c>
      <c r="H5915" s="17" t="n">
        <v>1.81</v>
      </c>
      <c r="I5915" s="18" t="n">
        <f aca="false">('SKU Master'!I5915-H5915)/'SKU Master'!I5915</f>
        <v>0.534704370179949</v>
      </c>
      <c r="J5915" s="16" t="n">
        <v>2</v>
      </c>
      <c r="K5915" s="19" t="n">
        <f aca="false">J5915*C5915</f>
        <v>14</v>
      </c>
      <c r="L5915" s="16" t="s">
        <v>12295</v>
      </c>
      <c r="M5915" s="16" t="s">
        <v>12292</v>
      </c>
      <c r="N5915" s="16" t="s">
        <v>12017</v>
      </c>
      <c r="O5915" s="16" t="s">
        <v>12307</v>
      </c>
      <c r="P5915" s="16" t="s">
        <v>12294</v>
      </c>
      <c r="Q5915" s="16" t="s">
        <v>12017</v>
      </c>
    </row>
    <row r="5916" customFormat="false" ht="15" hidden="false" customHeight="false" outlineLevel="0" collapsed="false">
      <c r="A5916" s="14" t="str">
        <f aca="false">'SKU Master'!A5916</f>
        <v>16-00155</v>
      </c>
      <c r="B5916" s="14" t="str">
        <f aca="false">VLOOKUP(A5916,'SKU Master'!$A:$N,6,FALSE())</f>
        <v>Everyday Home Motor Oil, 1 gal</v>
      </c>
      <c r="C5916" s="15" t="n">
        <v>4.2</v>
      </c>
      <c r="D5916" s="15" t="n">
        <v>6.1</v>
      </c>
      <c r="E5916" s="15" t="n">
        <v>2.1</v>
      </c>
      <c r="F5916" s="16" t="s">
        <v>12290</v>
      </c>
      <c r="G5916" s="16" t="s">
        <v>12017</v>
      </c>
      <c r="H5916" s="17" t="n">
        <v>3.62</v>
      </c>
      <c r="I5916" s="18" t="n">
        <f aca="false">('SKU Master'!I5916-H5916)/'SKU Master'!I5916</f>
        <v>0.385398981324278</v>
      </c>
      <c r="J5916" s="16" t="n">
        <v>4</v>
      </c>
      <c r="K5916" s="19" t="n">
        <f aca="false">J5916*C5916</f>
        <v>16.8</v>
      </c>
      <c r="L5916" s="16" t="s">
        <v>12295</v>
      </c>
      <c r="M5916" s="16" t="s">
        <v>12292</v>
      </c>
      <c r="N5916" s="16" t="s">
        <v>12017</v>
      </c>
      <c r="O5916" s="16" t="s">
        <v>12307</v>
      </c>
      <c r="P5916" s="16" t="s">
        <v>12298</v>
      </c>
      <c r="Q5916" s="16" t="s">
        <v>12017</v>
      </c>
    </row>
    <row r="5917" customFormat="false" ht="15" hidden="false" customHeight="false" outlineLevel="0" collapsed="false">
      <c r="A5917" s="14" t="str">
        <f aca="false">'SKU Master'!A5917</f>
        <v>16-00156</v>
      </c>
      <c r="B5917" s="14" t="str">
        <f aca="false">VLOOKUP(A5917,'SKU Master'!$A:$N,6,FALSE())</f>
        <v>Harborline Car Air Freshener, 1 qt</v>
      </c>
      <c r="C5917" s="15" t="n">
        <v>6.3</v>
      </c>
      <c r="D5917" s="15" t="n">
        <v>5.4</v>
      </c>
      <c r="E5917" s="15" t="n">
        <v>4.9</v>
      </c>
      <c r="F5917" s="16" t="s">
        <v>12290</v>
      </c>
      <c r="G5917" s="16" t="s">
        <v>12021</v>
      </c>
      <c r="H5917" s="17" t="n">
        <v>4.94</v>
      </c>
      <c r="I5917" s="18" t="n">
        <f aca="false">('SKU Master'!I5917-H5917)/'SKU Master'!I5917</f>
        <v>0.437997724687144</v>
      </c>
      <c r="J5917" s="16" t="n">
        <v>3</v>
      </c>
      <c r="K5917" s="19" t="n">
        <f aca="false">J5917*C5917</f>
        <v>18.9</v>
      </c>
      <c r="L5917" s="16" t="s">
        <v>12295</v>
      </c>
      <c r="M5917" s="16" t="s">
        <v>12292</v>
      </c>
      <c r="N5917" s="16" t="s">
        <v>12017</v>
      </c>
      <c r="O5917" s="16" t="s">
        <v>12307</v>
      </c>
      <c r="P5917" s="16" t="s">
        <v>12298</v>
      </c>
      <c r="Q5917" s="16" t="s">
        <v>12017</v>
      </c>
    </row>
    <row r="5918" customFormat="false" ht="15" hidden="false" customHeight="false" outlineLevel="0" collapsed="false">
      <c r="A5918" s="14" t="str">
        <f aca="false">'SKU Master'!A5918</f>
        <v>16-00157</v>
      </c>
      <c r="B5918" s="14" t="str">
        <f aca="false">VLOOKUP(A5918,'SKU Master'!$A:$N,6,FALSE())</f>
        <v>Everyday Home Motor Oil, 1 qt</v>
      </c>
      <c r="C5918" s="15" t="n">
        <v>7.2</v>
      </c>
      <c r="D5918" s="15" t="n">
        <v>8.8</v>
      </c>
      <c r="E5918" s="15" t="n">
        <v>3.2</v>
      </c>
      <c r="F5918" s="16" t="s">
        <v>12290</v>
      </c>
      <c r="G5918" s="16" t="s">
        <v>12017</v>
      </c>
      <c r="H5918" s="17" t="n">
        <v>3.21</v>
      </c>
      <c r="I5918" s="18" t="n">
        <f aca="false">('SKU Master'!I5918-H5918)/'SKU Master'!I5918</f>
        <v>0.415300546448087</v>
      </c>
      <c r="J5918" s="16" t="n">
        <v>6</v>
      </c>
      <c r="K5918" s="19" t="n">
        <f aca="false">J5918*C5918</f>
        <v>43.2</v>
      </c>
      <c r="L5918" s="16" t="s">
        <v>12295</v>
      </c>
      <c r="M5918" s="16" t="s">
        <v>12292</v>
      </c>
      <c r="N5918" s="16" t="s">
        <v>12017</v>
      </c>
      <c r="O5918" s="16" t="s">
        <v>12307</v>
      </c>
      <c r="P5918" s="16" t="s">
        <v>12296</v>
      </c>
      <c r="Q5918" s="16" t="s">
        <v>12017</v>
      </c>
    </row>
    <row r="5919" customFormat="false" ht="15" hidden="false" customHeight="false" outlineLevel="0" collapsed="false">
      <c r="A5919" s="14" t="str">
        <f aca="false">'SKU Master'!A5919</f>
        <v>16-00158</v>
      </c>
      <c r="B5919" s="14" t="str">
        <f aca="false">VLOOKUP(A5919,'SKU Master'!$A:$N,6,FALSE())</f>
        <v>Everyday Home Car Air Freshener, 1 qt</v>
      </c>
      <c r="C5919" s="15" t="n">
        <v>7.5</v>
      </c>
      <c r="D5919" s="15" t="n">
        <v>4.9</v>
      </c>
      <c r="E5919" s="15" t="n">
        <v>3.8</v>
      </c>
      <c r="F5919" s="16" t="s">
        <v>12308</v>
      </c>
      <c r="G5919" s="16" t="s">
        <v>12021</v>
      </c>
      <c r="H5919" s="17" t="n">
        <v>2.03</v>
      </c>
      <c r="I5919" s="18" t="n">
        <f aca="false">('SKU Master'!I5919-H5919)/'SKU Master'!I5919</f>
        <v>0.537585421412301</v>
      </c>
      <c r="J5919" s="16" t="n">
        <v>6</v>
      </c>
      <c r="K5919" s="19" t="n">
        <f aca="false">J5919*C5919</f>
        <v>45</v>
      </c>
      <c r="L5919" s="16" t="s">
        <v>12295</v>
      </c>
      <c r="M5919" s="16" t="s">
        <v>12292</v>
      </c>
      <c r="N5919" s="16" t="s">
        <v>12017</v>
      </c>
      <c r="O5919" s="16" t="s">
        <v>12307</v>
      </c>
      <c r="P5919" s="16" t="s">
        <v>12296</v>
      </c>
      <c r="Q5919" s="16" t="s">
        <v>12017</v>
      </c>
    </row>
    <row r="5920" customFormat="false" ht="15" hidden="false" customHeight="false" outlineLevel="0" collapsed="false">
      <c r="A5920" s="14" t="str">
        <f aca="false">'SKU Master'!A5920</f>
        <v>16-00159</v>
      </c>
      <c r="B5920" s="14" t="str">
        <f aca="false">VLOOKUP(A5920,'SKU Master'!$A:$N,6,FALSE())</f>
        <v>Voltpower Windshield Washer Fluid, 1 gal</v>
      </c>
      <c r="C5920" s="15" t="n">
        <v>6.7</v>
      </c>
      <c r="D5920" s="15" t="n">
        <v>7.8</v>
      </c>
      <c r="E5920" s="15" t="n">
        <v>4.9</v>
      </c>
      <c r="F5920" s="16" t="s">
        <v>12290</v>
      </c>
      <c r="G5920" s="16" t="s">
        <v>12021</v>
      </c>
      <c r="H5920" s="17" t="n">
        <v>3.91</v>
      </c>
      <c r="I5920" s="18" t="n">
        <f aca="false">('SKU Master'!I5920-H5920)/'SKU Master'!I5920</f>
        <v>0.477970627503338</v>
      </c>
      <c r="J5920" s="16" t="n">
        <v>4</v>
      </c>
      <c r="K5920" s="19" t="n">
        <f aca="false">J5920*C5920</f>
        <v>26.8</v>
      </c>
      <c r="L5920" s="16" t="s">
        <v>12295</v>
      </c>
      <c r="M5920" s="16" t="s">
        <v>12292</v>
      </c>
      <c r="N5920" s="16" t="s">
        <v>12017</v>
      </c>
      <c r="O5920" s="16" t="s">
        <v>12307</v>
      </c>
      <c r="P5920" s="16" t="s">
        <v>12296</v>
      </c>
      <c r="Q5920" s="16" t="s">
        <v>12017</v>
      </c>
    </row>
    <row r="5921" customFormat="false" ht="15" hidden="false" customHeight="false" outlineLevel="0" collapsed="false">
      <c r="A5921" s="14" t="str">
        <f aca="false">'SKU Master'!A5921</f>
        <v>16-00160</v>
      </c>
      <c r="B5921" s="14" t="str">
        <f aca="false">VLOOKUP(A5921,'SKU Master'!$A:$N,6,FALSE())</f>
        <v>Harborline Windshield Washer Fluid, 1 gal</v>
      </c>
      <c r="C5921" s="15" t="n">
        <v>5.9</v>
      </c>
      <c r="D5921" s="15" t="n">
        <v>7.7</v>
      </c>
      <c r="E5921" s="15" t="n">
        <v>2.3</v>
      </c>
      <c r="F5921" s="16" t="s">
        <v>12290</v>
      </c>
      <c r="G5921" s="16" t="s">
        <v>12021</v>
      </c>
      <c r="H5921" s="17" t="n">
        <v>2.02</v>
      </c>
      <c r="I5921" s="18" t="n">
        <f aca="false">('SKU Master'!I5921-H5921)/'SKU Master'!I5921</f>
        <v>0.493734335839599</v>
      </c>
      <c r="J5921" s="16" t="n">
        <v>3</v>
      </c>
      <c r="K5921" s="19" t="n">
        <f aca="false">J5921*C5921</f>
        <v>17.7</v>
      </c>
      <c r="L5921" s="16" t="s">
        <v>12295</v>
      </c>
      <c r="M5921" s="16" t="s">
        <v>12292</v>
      </c>
      <c r="N5921" s="16" t="s">
        <v>12017</v>
      </c>
      <c r="O5921" s="16" t="s">
        <v>12307</v>
      </c>
      <c r="P5921" s="16" t="s">
        <v>12298</v>
      </c>
      <c r="Q5921" s="16" t="s">
        <v>12017</v>
      </c>
    </row>
    <row r="5922" customFormat="false" ht="15" hidden="false" customHeight="false" outlineLevel="0" collapsed="false">
      <c r="A5922" s="14" t="str">
        <f aca="false">'SKU Master'!A5922</f>
        <v>16-00161</v>
      </c>
      <c r="B5922" s="14" t="str">
        <f aca="false">VLOOKUP(A5922,'SKU Master'!$A:$N,6,FALSE())</f>
        <v>Voltpower Windshield Washer Fluid, 1 gal</v>
      </c>
      <c r="C5922" s="15" t="n">
        <v>5</v>
      </c>
      <c r="D5922" s="15" t="n">
        <v>4.1</v>
      </c>
      <c r="E5922" s="15" t="n">
        <v>4.2</v>
      </c>
      <c r="F5922" s="16" t="s">
        <v>12290</v>
      </c>
      <c r="G5922" s="16" t="s">
        <v>12021</v>
      </c>
      <c r="H5922" s="17" t="n">
        <v>5.31</v>
      </c>
      <c r="I5922" s="18" t="n">
        <f aca="false">('SKU Master'!I5922-H5922)/'SKU Master'!I5922</f>
        <v>0.395904436860068</v>
      </c>
      <c r="J5922" s="16" t="n">
        <v>4</v>
      </c>
      <c r="K5922" s="19" t="n">
        <f aca="false">J5922*C5922</f>
        <v>20</v>
      </c>
      <c r="L5922" s="16" t="s">
        <v>12295</v>
      </c>
      <c r="M5922" s="16" t="s">
        <v>12292</v>
      </c>
      <c r="N5922" s="16" t="s">
        <v>12017</v>
      </c>
      <c r="O5922" s="16" t="s">
        <v>12307</v>
      </c>
      <c r="P5922" s="16" t="s">
        <v>12296</v>
      </c>
      <c r="Q5922" s="16" t="s">
        <v>12017</v>
      </c>
    </row>
    <row r="5923" customFormat="false" ht="15" hidden="false" customHeight="false" outlineLevel="0" collapsed="false">
      <c r="A5923" s="14" t="str">
        <f aca="false">'SKU Master'!A5923</f>
        <v>16-00162</v>
      </c>
      <c r="B5923" s="14" t="str">
        <f aca="false">VLOOKUP(A5923,'SKU Master'!$A:$N,6,FALSE())</f>
        <v>Everyday Home Windshield Washer Fluid, 1 gal</v>
      </c>
      <c r="C5923" s="15" t="n">
        <v>5.7</v>
      </c>
      <c r="D5923" s="15" t="n">
        <v>5.4</v>
      </c>
      <c r="E5923" s="15" t="n">
        <v>5.1</v>
      </c>
      <c r="F5923" s="16" t="s">
        <v>12308</v>
      </c>
      <c r="G5923" s="16" t="s">
        <v>12021</v>
      </c>
      <c r="H5923" s="17" t="n">
        <v>4.15</v>
      </c>
      <c r="I5923" s="18" t="n">
        <f aca="false">('SKU Master'!I5923-H5923)/'SKU Master'!I5923</f>
        <v>0.505363528009535</v>
      </c>
      <c r="J5923" s="16" t="n">
        <v>7</v>
      </c>
      <c r="K5923" s="19" t="n">
        <f aca="false">J5923*C5923</f>
        <v>39.9</v>
      </c>
      <c r="L5923" s="16" t="s">
        <v>12295</v>
      </c>
      <c r="M5923" s="16" t="s">
        <v>12292</v>
      </c>
      <c r="N5923" s="16" t="s">
        <v>12017</v>
      </c>
      <c r="O5923" s="16" t="s">
        <v>12307</v>
      </c>
      <c r="P5923" s="16" t="s">
        <v>12297</v>
      </c>
      <c r="Q5923" s="16" t="s">
        <v>12017</v>
      </c>
    </row>
    <row r="5924" customFormat="false" ht="15" hidden="false" customHeight="false" outlineLevel="0" collapsed="false">
      <c r="A5924" s="14" t="str">
        <f aca="false">'SKU Master'!A5924</f>
        <v>16-00163</v>
      </c>
      <c r="B5924" s="14" t="str">
        <f aca="false">VLOOKUP(A5924,'SKU Master'!$A:$N,6,FALSE())</f>
        <v>Voltpower Car Air Freshener, 1 gal</v>
      </c>
      <c r="C5924" s="15" t="n">
        <v>5.9</v>
      </c>
      <c r="D5924" s="15" t="n">
        <v>6.1</v>
      </c>
      <c r="E5924" s="15" t="n">
        <v>4.5</v>
      </c>
      <c r="F5924" s="16" t="s">
        <v>12308</v>
      </c>
      <c r="G5924" s="16" t="s">
        <v>12021</v>
      </c>
      <c r="H5924" s="17" t="n">
        <v>1.8</v>
      </c>
      <c r="I5924" s="18" t="n">
        <f aca="false">('SKU Master'!I5924-H5924)/'SKU Master'!I5924</f>
        <v>0.469026548672566</v>
      </c>
      <c r="J5924" s="16" t="n">
        <v>4</v>
      </c>
      <c r="K5924" s="19" t="n">
        <f aca="false">J5924*C5924</f>
        <v>23.6</v>
      </c>
      <c r="L5924" s="16" t="s">
        <v>12295</v>
      </c>
      <c r="M5924" s="16" t="s">
        <v>12292</v>
      </c>
      <c r="N5924" s="16" t="s">
        <v>12017</v>
      </c>
      <c r="O5924" s="16" t="s">
        <v>12307</v>
      </c>
      <c r="P5924" s="16" t="s">
        <v>12298</v>
      </c>
      <c r="Q5924" s="16" t="s">
        <v>12017</v>
      </c>
    </row>
    <row r="5925" customFormat="false" ht="15" hidden="false" customHeight="false" outlineLevel="0" collapsed="false">
      <c r="A5925" s="14" t="str">
        <f aca="false">'SKU Master'!A5925</f>
        <v>16-00164</v>
      </c>
      <c r="B5925" s="14" t="str">
        <f aca="false">VLOOKUP(A5925,'SKU Master'!$A:$N,6,FALSE())</f>
        <v>Everyday Home Windshield Washer Fluid, 1 qt</v>
      </c>
      <c r="C5925" s="15" t="n">
        <v>9.9</v>
      </c>
      <c r="D5925" s="15" t="n">
        <v>8.8</v>
      </c>
      <c r="E5925" s="15" t="n">
        <v>2.3</v>
      </c>
      <c r="F5925" s="16" t="s">
        <v>12308</v>
      </c>
      <c r="G5925" s="16" t="s">
        <v>12021</v>
      </c>
      <c r="H5925" s="17" t="n">
        <v>4.35</v>
      </c>
      <c r="I5925" s="18" t="n">
        <f aca="false">('SKU Master'!I5925-H5925)/'SKU Master'!I5925</f>
        <v>0.377682403433477</v>
      </c>
      <c r="J5925" s="16" t="n">
        <v>4</v>
      </c>
      <c r="K5925" s="19" t="n">
        <f aca="false">J5925*C5925</f>
        <v>39.6</v>
      </c>
      <c r="L5925" s="16" t="s">
        <v>12295</v>
      </c>
      <c r="M5925" s="16" t="s">
        <v>12292</v>
      </c>
      <c r="N5925" s="16" t="s">
        <v>12017</v>
      </c>
      <c r="O5925" s="16" t="s">
        <v>12307</v>
      </c>
      <c r="P5925" s="16" t="s">
        <v>12296</v>
      </c>
      <c r="Q5925" s="16" t="s">
        <v>12017</v>
      </c>
    </row>
    <row r="5926" customFormat="false" ht="15" hidden="false" customHeight="false" outlineLevel="0" collapsed="false">
      <c r="A5926" s="14" t="str">
        <f aca="false">'SKU Master'!A5926</f>
        <v>16-00165</v>
      </c>
      <c r="B5926" s="14" t="str">
        <f aca="false">VLOOKUP(A5926,'SKU Master'!$A:$N,6,FALSE())</f>
        <v>Everyday Home Windshield Washer Fluid, 1 qt</v>
      </c>
      <c r="C5926" s="15" t="n">
        <v>5.8</v>
      </c>
      <c r="D5926" s="15" t="n">
        <v>7.1</v>
      </c>
      <c r="E5926" s="15" t="n">
        <v>4.3</v>
      </c>
      <c r="F5926" s="16" t="s">
        <v>12308</v>
      </c>
      <c r="G5926" s="16" t="s">
        <v>12017</v>
      </c>
      <c r="H5926" s="17" t="n">
        <v>3.05</v>
      </c>
      <c r="I5926" s="18" t="n">
        <f aca="false">('SKU Master'!I5926-H5926)/'SKU Master'!I5926</f>
        <v>0.530046224961479</v>
      </c>
      <c r="J5926" s="16" t="n">
        <v>7</v>
      </c>
      <c r="K5926" s="19" t="n">
        <f aca="false">J5926*C5926</f>
        <v>40.6</v>
      </c>
      <c r="L5926" s="16" t="s">
        <v>12295</v>
      </c>
      <c r="M5926" s="16" t="s">
        <v>12292</v>
      </c>
      <c r="N5926" s="16" t="s">
        <v>12017</v>
      </c>
      <c r="O5926" s="16" t="s">
        <v>12307</v>
      </c>
      <c r="P5926" s="16" t="s">
        <v>12297</v>
      </c>
      <c r="Q5926" s="16" t="s">
        <v>12017</v>
      </c>
    </row>
    <row r="5927" customFormat="false" ht="15" hidden="false" customHeight="false" outlineLevel="0" collapsed="false">
      <c r="A5927" s="14" t="str">
        <f aca="false">'SKU Master'!A5927</f>
        <v>16-00166</v>
      </c>
      <c r="B5927" s="14" t="str">
        <f aca="false">VLOOKUP(A5927,'SKU Master'!$A:$N,6,FALSE())</f>
        <v>Harborline Car Air Freshener, 1 gal</v>
      </c>
      <c r="C5927" s="15" t="n">
        <v>9.3</v>
      </c>
      <c r="D5927" s="15" t="n">
        <v>4.4</v>
      </c>
      <c r="E5927" s="15" t="n">
        <v>5.3</v>
      </c>
      <c r="F5927" s="16" t="s">
        <v>12290</v>
      </c>
      <c r="G5927" s="16" t="s">
        <v>12021</v>
      </c>
      <c r="H5927" s="17" t="n">
        <v>4.41</v>
      </c>
      <c r="I5927" s="18" t="n">
        <f aca="false">('SKU Master'!I5927-H5927)/'SKU Master'!I5927</f>
        <v>0.503937007874016</v>
      </c>
      <c r="J5927" s="16" t="n">
        <v>5</v>
      </c>
      <c r="K5927" s="19" t="n">
        <f aca="false">J5927*C5927</f>
        <v>46.5</v>
      </c>
      <c r="L5927" s="16" t="s">
        <v>12295</v>
      </c>
      <c r="M5927" s="16" t="s">
        <v>12292</v>
      </c>
      <c r="N5927" s="16" t="s">
        <v>12017</v>
      </c>
      <c r="O5927" s="16" t="s">
        <v>12307</v>
      </c>
      <c r="P5927" s="16" t="s">
        <v>12296</v>
      </c>
      <c r="Q5927" s="16" t="s">
        <v>12017</v>
      </c>
    </row>
    <row r="5928" customFormat="false" ht="15" hidden="false" customHeight="false" outlineLevel="0" collapsed="false">
      <c r="A5928" s="14" t="str">
        <f aca="false">'SKU Master'!A5928</f>
        <v>16-00167</v>
      </c>
      <c r="B5928" s="14" t="str">
        <f aca="false">VLOOKUP(A5928,'SKU Master'!$A:$N,6,FALSE())</f>
        <v>Harborline Motor Oil, 1 qt</v>
      </c>
      <c r="C5928" s="15" t="n">
        <v>9.5</v>
      </c>
      <c r="D5928" s="15" t="n">
        <v>6.4</v>
      </c>
      <c r="E5928" s="15" t="n">
        <v>3</v>
      </c>
      <c r="F5928" s="16" t="s">
        <v>12290</v>
      </c>
      <c r="G5928" s="16" t="s">
        <v>12021</v>
      </c>
      <c r="H5928" s="17" t="n">
        <v>4.41</v>
      </c>
      <c r="I5928" s="18" t="n">
        <f aca="false">('SKU Master'!I5928-H5928)/'SKU Master'!I5928</f>
        <v>0.509454949944383</v>
      </c>
      <c r="J5928" s="16" t="n">
        <v>2</v>
      </c>
      <c r="K5928" s="19" t="n">
        <f aca="false">J5928*C5928</f>
        <v>19</v>
      </c>
      <c r="L5928" s="16" t="s">
        <v>12295</v>
      </c>
      <c r="M5928" s="16" t="s">
        <v>12292</v>
      </c>
      <c r="N5928" s="16" t="s">
        <v>12017</v>
      </c>
      <c r="O5928" s="16" t="s">
        <v>12307</v>
      </c>
      <c r="P5928" s="16" t="s">
        <v>12294</v>
      </c>
      <c r="Q5928" s="16" t="s">
        <v>12017</v>
      </c>
    </row>
    <row r="5929" customFormat="false" ht="15" hidden="false" customHeight="false" outlineLevel="0" collapsed="false">
      <c r="A5929" s="14" t="str">
        <f aca="false">'SKU Master'!A5929</f>
        <v>16-00168</v>
      </c>
      <c r="B5929" s="14" t="str">
        <f aca="false">VLOOKUP(A5929,'SKU Master'!$A:$N,6,FALSE())</f>
        <v>Harborline Printer Paper, 1 ct</v>
      </c>
      <c r="C5929" s="15" t="n">
        <v>7.9</v>
      </c>
      <c r="D5929" s="15" t="n">
        <v>6.5</v>
      </c>
      <c r="E5929" s="15" t="n">
        <v>2.1</v>
      </c>
      <c r="F5929" s="16" t="s">
        <v>12308</v>
      </c>
      <c r="G5929" s="16" t="s">
        <v>12017</v>
      </c>
      <c r="H5929" s="17" t="n">
        <v>4.23</v>
      </c>
      <c r="I5929" s="18" t="n">
        <f aca="false">('SKU Master'!I5929-H5929)/'SKU Master'!I5929</f>
        <v>0.489746682750302</v>
      </c>
      <c r="J5929" s="16" t="n">
        <v>6</v>
      </c>
      <c r="K5929" s="19" t="n">
        <f aca="false">J5929*C5929</f>
        <v>47.4</v>
      </c>
      <c r="L5929" s="16" t="s">
        <v>12295</v>
      </c>
      <c r="M5929" s="16" t="s">
        <v>12292</v>
      </c>
      <c r="N5929" s="16" t="s">
        <v>12017</v>
      </c>
      <c r="O5929" s="16" t="s">
        <v>12307</v>
      </c>
      <c r="P5929" s="16" t="s">
        <v>12296</v>
      </c>
      <c r="Q5929" s="16" t="s">
        <v>12017</v>
      </c>
    </row>
    <row r="5930" customFormat="false" ht="15" hidden="false" customHeight="false" outlineLevel="0" collapsed="false">
      <c r="A5930" s="14" t="str">
        <f aca="false">'SKU Master'!A5930</f>
        <v>16-00169</v>
      </c>
      <c r="B5930" s="14" t="str">
        <f aca="false">VLOOKUP(A5930,'SKU Master'!$A:$N,6,FALSE())</f>
        <v>Voltpower Printer Paper, 10 pack</v>
      </c>
      <c r="C5930" s="15" t="n">
        <v>8.8</v>
      </c>
      <c r="D5930" s="15" t="n">
        <v>4.6</v>
      </c>
      <c r="E5930" s="15" t="n">
        <v>5.4</v>
      </c>
      <c r="F5930" s="16" t="s">
        <v>12308</v>
      </c>
      <c r="G5930" s="16" t="s">
        <v>12021</v>
      </c>
      <c r="H5930" s="17" t="n">
        <v>2.53</v>
      </c>
      <c r="I5930" s="18" t="n">
        <f aca="false">('SKU Master'!I5930-H5930)/'SKU Master'!I5930</f>
        <v>0.34961439588689</v>
      </c>
      <c r="J5930" s="16" t="n">
        <v>8</v>
      </c>
      <c r="K5930" s="19" t="n">
        <f aca="false">J5930*C5930</f>
        <v>70.4</v>
      </c>
      <c r="L5930" s="16" t="s">
        <v>12295</v>
      </c>
      <c r="M5930" s="16" t="s">
        <v>12292</v>
      </c>
      <c r="N5930" s="16" t="s">
        <v>12017</v>
      </c>
      <c r="O5930" s="16" t="s">
        <v>12307</v>
      </c>
      <c r="P5930" s="16" t="s">
        <v>12297</v>
      </c>
      <c r="Q5930" s="16" t="s">
        <v>12017</v>
      </c>
    </row>
    <row r="5931" customFormat="false" ht="15" hidden="false" customHeight="false" outlineLevel="0" collapsed="false">
      <c r="A5931" s="14" t="str">
        <f aca="false">'SKU Master'!A5931</f>
        <v>16-00170</v>
      </c>
      <c r="B5931" s="14" t="str">
        <f aca="false">VLOOKUP(A5931,'SKU Master'!$A:$N,6,FALSE())</f>
        <v>Everyday Home Pen Pack, 500 sheet</v>
      </c>
      <c r="C5931" s="15" t="n">
        <v>7.6</v>
      </c>
      <c r="D5931" s="15" t="n">
        <v>8.7</v>
      </c>
      <c r="E5931" s="15" t="n">
        <v>5.4</v>
      </c>
      <c r="F5931" s="16" t="s">
        <v>12290</v>
      </c>
      <c r="G5931" s="16" t="s">
        <v>12021</v>
      </c>
      <c r="H5931" s="17" t="n">
        <v>3.49</v>
      </c>
      <c r="I5931" s="18" t="n">
        <f aca="false">('SKU Master'!I5931-H5931)/'SKU Master'!I5931</f>
        <v>0.364298724954463</v>
      </c>
      <c r="J5931" s="16" t="n">
        <v>1</v>
      </c>
      <c r="K5931" s="19" t="n">
        <f aca="false">J5931*C5931</f>
        <v>7.6</v>
      </c>
      <c r="L5931" s="16" t="s">
        <v>12291</v>
      </c>
      <c r="M5931" s="16" t="s">
        <v>12292</v>
      </c>
      <c r="N5931" s="16" t="s">
        <v>12017</v>
      </c>
      <c r="O5931" s="16" t="s">
        <v>12307</v>
      </c>
      <c r="P5931" s="16" t="s">
        <v>12294</v>
      </c>
      <c r="Q5931" s="16" t="s">
        <v>12017</v>
      </c>
    </row>
    <row r="5932" customFormat="false" ht="15" hidden="false" customHeight="false" outlineLevel="0" collapsed="false">
      <c r="A5932" s="14" t="str">
        <f aca="false">'SKU Master'!A5932</f>
        <v>16-00171</v>
      </c>
      <c r="B5932" s="14" t="str">
        <f aca="false">VLOOKUP(A5932,'SKU Master'!$A:$N,6,FALSE())</f>
        <v>Voltpower Notebook, 500 sheet</v>
      </c>
      <c r="C5932" s="15" t="n">
        <v>6.7</v>
      </c>
      <c r="D5932" s="15" t="n">
        <v>6.6</v>
      </c>
      <c r="E5932" s="15" t="n">
        <v>5.3</v>
      </c>
      <c r="F5932" s="16" t="s">
        <v>12290</v>
      </c>
      <c r="G5932" s="16" t="s">
        <v>12017</v>
      </c>
      <c r="H5932" s="17" t="n">
        <v>5.43</v>
      </c>
      <c r="I5932" s="18" t="n">
        <f aca="false">('SKU Master'!I5932-H5932)/'SKU Master'!I5932</f>
        <v>0.42781875658588</v>
      </c>
      <c r="J5932" s="16" t="n">
        <v>2</v>
      </c>
      <c r="K5932" s="19" t="n">
        <f aca="false">J5932*C5932</f>
        <v>13.4</v>
      </c>
      <c r="L5932" s="16" t="s">
        <v>12295</v>
      </c>
      <c r="M5932" s="16" t="s">
        <v>12292</v>
      </c>
      <c r="N5932" s="16" t="s">
        <v>12017</v>
      </c>
      <c r="O5932" s="16" t="s">
        <v>12307</v>
      </c>
      <c r="P5932" s="16" t="s">
        <v>12298</v>
      </c>
      <c r="Q5932" s="16" t="s">
        <v>12017</v>
      </c>
    </row>
    <row r="5933" customFormat="false" ht="15" hidden="false" customHeight="false" outlineLevel="0" collapsed="false">
      <c r="A5933" s="14" t="str">
        <f aca="false">'SKU Master'!A5933</f>
        <v>16-00172</v>
      </c>
      <c r="B5933" s="14" t="str">
        <f aca="false">VLOOKUP(A5933,'SKU Master'!$A:$N,6,FALSE())</f>
        <v>Harborline Printer Paper, 500 sheet</v>
      </c>
      <c r="C5933" s="15" t="n">
        <v>9.2</v>
      </c>
      <c r="D5933" s="15" t="n">
        <v>7.4</v>
      </c>
      <c r="E5933" s="15" t="n">
        <v>4.5</v>
      </c>
      <c r="F5933" s="16" t="s">
        <v>12290</v>
      </c>
      <c r="G5933" s="16" t="s">
        <v>12017</v>
      </c>
      <c r="H5933" s="17" t="n">
        <v>1.69</v>
      </c>
      <c r="I5933" s="18" t="n">
        <f aca="false">('SKU Master'!I5933-H5933)/'SKU Master'!I5933</f>
        <v>0.501474926253687</v>
      </c>
      <c r="J5933" s="16" t="n">
        <v>4</v>
      </c>
      <c r="K5933" s="19" t="n">
        <f aca="false">J5933*C5933</f>
        <v>36.8</v>
      </c>
      <c r="L5933" s="16" t="s">
        <v>12295</v>
      </c>
      <c r="M5933" s="16" t="s">
        <v>12292</v>
      </c>
      <c r="N5933" s="16" t="s">
        <v>12017</v>
      </c>
      <c r="O5933" s="16" t="s">
        <v>12307</v>
      </c>
      <c r="P5933" s="16" t="s">
        <v>12296</v>
      </c>
      <c r="Q5933" s="16" t="s">
        <v>12017</v>
      </c>
    </row>
    <row r="5934" customFormat="false" ht="15" hidden="false" customHeight="false" outlineLevel="0" collapsed="false">
      <c r="A5934" s="14" t="str">
        <f aca="false">'SKU Master'!A5934</f>
        <v>16-00173</v>
      </c>
      <c r="B5934" s="14" t="str">
        <f aca="false">VLOOKUP(A5934,'SKU Master'!$A:$N,6,FALSE())</f>
        <v>Everyday Home Notebook, 10 pack</v>
      </c>
      <c r="C5934" s="15" t="n">
        <v>5.4</v>
      </c>
      <c r="D5934" s="15" t="n">
        <v>4.2</v>
      </c>
      <c r="E5934" s="15" t="n">
        <v>5.1</v>
      </c>
      <c r="F5934" s="16" t="s">
        <v>12290</v>
      </c>
      <c r="G5934" s="16" t="s">
        <v>12021</v>
      </c>
      <c r="H5934" s="17" t="n">
        <v>5.04</v>
      </c>
      <c r="I5934" s="18" t="n">
        <f aca="false">('SKU Master'!I5934-H5934)/'SKU Master'!I5934</f>
        <v>0.457481162540366</v>
      </c>
      <c r="J5934" s="16" t="n">
        <v>4</v>
      </c>
      <c r="K5934" s="19" t="n">
        <f aca="false">J5934*C5934</f>
        <v>21.6</v>
      </c>
      <c r="L5934" s="16" t="s">
        <v>12295</v>
      </c>
      <c r="M5934" s="16" t="s">
        <v>12292</v>
      </c>
      <c r="N5934" s="16" t="s">
        <v>12017</v>
      </c>
      <c r="O5934" s="16" t="s">
        <v>12307</v>
      </c>
      <c r="P5934" s="16" t="s">
        <v>12296</v>
      </c>
      <c r="Q5934" s="16" t="s">
        <v>12017</v>
      </c>
    </row>
    <row r="5935" customFormat="false" ht="15" hidden="false" customHeight="false" outlineLevel="0" collapsed="false">
      <c r="A5935" s="14" t="str">
        <f aca="false">'SKU Master'!A5935</f>
        <v>16-00174</v>
      </c>
      <c r="B5935" s="14" t="str">
        <f aca="false">VLOOKUP(A5935,'SKU Master'!$A:$N,6,FALSE())</f>
        <v>Everyday Home Notebook, 1 ct</v>
      </c>
      <c r="C5935" s="15" t="n">
        <v>6.7</v>
      </c>
      <c r="D5935" s="15" t="n">
        <v>7.8</v>
      </c>
      <c r="E5935" s="15" t="n">
        <v>4</v>
      </c>
      <c r="F5935" s="16" t="s">
        <v>12308</v>
      </c>
      <c r="G5935" s="16" t="s">
        <v>12021</v>
      </c>
      <c r="H5935" s="17" t="n">
        <v>4.98</v>
      </c>
      <c r="I5935" s="18" t="n">
        <f aca="false">('SKU Master'!I5935-H5935)/'SKU Master'!I5935</f>
        <v>0.501501501501502</v>
      </c>
      <c r="J5935" s="16" t="n">
        <v>8</v>
      </c>
      <c r="K5935" s="19" t="n">
        <f aca="false">J5935*C5935</f>
        <v>53.6</v>
      </c>
      <c r="L5935" s="16" t="s">
        <v>12295</v>
      </c>
      <c r="M5935" s="16" t="s">
        <v>12292</v>
      </c>
      <c r="N5935" s="16" t="s">
        <v>12017</v>
      </c>
      <c r="O5935" s="16" t="s">
        <v>12307</v>
      </c>
      <c r="P5935" s="16" t="s">
        <v>12297</v>
      </c>
      <c r="Q5935" s="16" t="s">
        <v>12017</v>
      </c>
    </row>
    <row r="5936" customFormat="false" ht="15" hidden="false" customHeight="false" outlineLevel="0" collapsed="false">
      <c r="A5936" s="14" t="str">
        <f aca="false">'SKU Master'!A5936</f>
        <v>16-00175</v>
      </c>
      <c r="B5936" s="14" t="str">
        <f aca="false">VLOOKUP(A5936,'SKU Master'!$A:$N,6,FALSE())</f>
        <v>Voltpower Pen Pack, 1 ct</v>
      </c>
      <c r="C5936" s="15" t="n">
        <v>4.7</v>
      </c>
      <c r="D5936" s="15" t="n">
        <v>9.4</v>
      </c>
      <c r="E5936" s="15" t="n">
        <v>3.9</v>
      </c>
      <c r="F5936" s="16" t="s">
        <v>12290</v>
      </c>
      <c r="G5936" s="16" t="s">
        <v>12021</v>
      </c>
      <c r="H5936" s="17" t="n">
        <v>4.55</v>
      </c>
      <c r="I5936" s="18" t="n">
        <f aca="false">('SKU Master'!I5936-H5936)/'SKU Master'!I5936</f>
        <v>0.430538172715895</v>
      </c>
      <c r="J5936" s="16" t="n">
        <v>1</v>
      </c>
      <c r="K5936" s="19" t="n">
        <f aca="false">J5936*C5936</f>
        <v>4.7</v>
      </c>
      <c r="L5936" s="16" t="s">
        <v>12295</v>
      </c>
      <c r="M5936" s="16" t="s">
        <v>12292</v>
      </c>
      <c r="N5936" s="16" t="s">
        <v>12017</v>
      </c>
      <c r="O5936" s="16" t="s">
        <v>12307</v>
      </c>
      <c r="P5936" s="16" t="s">
        <v>12294</v>
      </c>
      <c r="Q5936" s="16" t="s">
        <v>12017</v>
      </c>
    </row>
    <row r="5937" customFormat="false" ht="15" hidden="false" customHeight="false" outlineLevel="0" collapsed="false">
      <c r="A5937" s="14" t="str">
        <f aca="false">'SKU Master'!A5937</f>
        <v>16-00176</v>
      </c>
      <c r="B5937" s="14" t="str">
        <f aca="false">VLOOKUP(A5937,'SKU Master'!$A:$N,6,FALSE())</f>
        <v>Harborline Pen Pack, 500 sheet</v>
      </c>
      <c r="C5937" s="15" t="n">
        <v>7.8</v>
      </c>
      <c r="D5937" s="15" t="n">
        <v>8.8</v>
      </c>
      <c r="E5937" s="15" t="n">
        <v>5.3</v>
      </c>
      <c r="F5937" s="16" t="s">
        <v>12290</v>
      </c>
      <c r="G5937" s="16" t="s">
        <v>12017</v>
      </c>
      <c r="H5937" s="17" t="n">
        <v>2.41</v>
      </c>
      <c r="I5937" s="18" t="n">
        <f aca="false">('SKU Master'!I5937-H5937)/'SKU Master'!I5937</f>
        <v>0.552875695732839</v>
      </c>
      <c r="J5937" s="16" t="n">
        <v>7</v>
      </c>
      <c r="K5937" s="19" t="n">
        <f aca="false">J5937*C5937</f>
        <v>54.6</v>
      </c>
      <c r="L5937" s="16" t="s">
        <v>12295</v>
      </c>
      <c r="M5937" s="16" t="s">
        <v>12292</v>
      </c>
      <c r="N5937" s="16" t="s">
        <v>12017</v>
      </c>
      <c r="O5937" s="16" t="s">
        <v>12307</v>
      </c>
      <c r="P5937" s="16" t="s">
        <v>12297</v>
      </c>
      <c r="Q5937" s="16" t="s">
        <v>12017</v>
      </c>
    </row>
    <row r="5938" customFormat="false" ht="15" hidden="false" customHeight="false" outlineLevel="0" collapsed="false">
      <c r="A5938" s="14" t="str">
        <f aca="false">'SKU Master'!A5938</f>
        <v>16-00177</v>
      </c>
      <c r="B5938" s="14" t="str">
        <f aca="false">VLOOKUP(A5938,'SKU Master'!$A:$N,6,FALSE())</f>
        <v>Voltpower Notebook, 10 pack</v>
      </c>
      <c r="C5938" s="15" t="n">
        <v>5.6</v>
      </c>
      <c r="D5938" s="15" t="n">
        <v>5.1</v>
      </c>
      <c r="E5938" s="15" t="n">
        <v>5.5</v>
      </c>
      <c r="F5938" s="16" t="s">
        <v>12290</v>
      </c>
      <c r="G5938" s="16" t="s">
        <v>12021</v>
      </c>
      <c r="H5938" s="17" t="n">
        <v>4.59</v>
      </c>
      <c r="I5938" s="18" t="n">
        <f aca="false">('SKU Master'!I5938-H5938)/'SKU Master'!I5938</f>
        <v>0.459363957597173</v>
      </c>
      <c r="J5938" s="16" t="n">
        <v>5</v>
      </c>
      <c r="K5938" s="19" t="n">
        <f aca="false">J5938*C5938</f>
        <v>28</v>
      </c>
      <c r="L5938" s="16" t="s">
        <v>12295</v>
      </c>
      <c r="M5938" s="16" t="s">
        <v>12292</v>
      </c>
      <c r="N5938" s="16" t="s">
        <v>12017</v>
      </c>
      <c r="O5938" s="16" t="s">
        <v>12307</v>
      </c>
      <c r="P5938" s="16" t="s">
        <v>12296</v>
      </c>
      <c r="Q5938" s="16" t="s">
        <v>12017</v>
      </c>
    </row>
    <row r="5939" customFormat="false" ht="15" hidden="false" customHeight="false" outlineLevel="0" collapsed="false">
      <c r="A5939" s="14" t="str">
        <f aca="false">'SKU Master'!A5939</f>
        <v>16-00178</v>
      </c>
      <c r="B5939" s="14" t="str">
        <f aca="false">VLOOKUP(A5939,'SKU Master'!$A:$N,6,FALSE())</f>
        <v>Harborline Notebook, 10 pack</v>
      </c>
      <c r="C5939" s="15" t="n">
        <v>7</v>
      </c>
      <c r="D5939" s="15" t="n">
        <v>6.6</v>
      </c>
      <c r="E5939" s="15" t="n">
        <v>3.7</v>
      </c>
      <c r="F5939" s="16" t="s">
        <v>12290</v>
      </c>
      <c r="G5939" s="16" t="s">
        <v>12021</v>
      </c>
      <c r="H5939" s="17" t="n">
        <v>3.99</v>
      </c>
      <c r="I5939" s="18" t="n">
        <f aca="false">('SKU Master'!I5939-H5939)/'SKU Master'!I5939</f>
        <v>0.500625782227785</v>
      </c>
      <c r="J5939" s="16" t="n">
        <v>2</v>
      </c>
      <c r="K5939" s="19" t="n">
        <f aca="false">J5939*C5939</f>
        <v>14</v>
      </c>
      <c r="L5939" s="16" t="s">
        <v>12291</v>
      </c>
      <c r="M5939" s="16" t="s">
        <v>12292</v>
      </c>
      <c r="N5939" s="16" t="s">
        <v>12017</v>
      </c>
      <c r="O5939" s="16" t="s">
        <v>12307</v>
      </c>
      <c r="P5939" s="16" t="s">
        <v>12294</v>
      </c>
      <c r="Q5939" s="16" t="s">
        <v>12017</v>
      </c>
    </row>
    <row r="5940" customFormat="false" ht="15" hidden="false" customHeight="false" outlineLevel="0" collapsed="false">
      <c r="A5940" s="14" t="str">
        <f aca="false">'SKU Master'!A5940</f>
        <v>16-00179</v>
      </c>
      <c r="B5940" s="14" t="str">
        <f aca="false">VLOOKUP(A5940,'SKU Master'!$A:$N,6,FALSE())</f>
        <v>Harborline Notebook, 1 ct</v>
      </c>
      <c r="C5940" s="15" t="n">
        <v>5.6</v>
      </c>
      <c r="D5940" s="15" t="n">
        <v>5.6</v>
      </c>
      <c r="E5940" s="15" t="n">
        <v>4.9</v>
      </c>
      <c r="F5940" s="16" t="s">
        <v>12290</v>
      </c>
      <c r="G5940" s="16" t="s">
        <v>12021</v>
      </c>
      <c r="H5940" s="17" t="n">
        <v>2.74</v>
      </c>
      <c r="I5940" s="18" t="n">
        <f aca="false">('SKU Master'!I5940-H5940)/'SKU Master'!I5940</f>
        <v>0.450901803607214</v>
      </c>
      <c r="J5940" s="16" t="n">
        <v>2</v>
      </c>
      <c r="K5940" s="19" t="n">
        <f aca="false">J5940*C5940</f>
        <v>11.2</v>
      </c>
      <c r="L5940" s="16" t="s">
        <v>12295</v>
      </c>
      <c r="M5940" s="16" t="s">
        <v>12292</v>
      </c>
      <c r="N5940" s="16" t="s">
        <v>12017</v>
      </c>
      <c r="O5940" s="16" t="s">
        <v>12307</v>
      </c>
      <c r="P5940" s="16" t="s">
        <v>12294</v>
      </c>
      <c r="Q5940" s="16" t="s">
        <v>12017</v>
      </c>
    </row>
    <row r="5941" customFormat="false" ht="15" hidden="false" customHeight="false" outlineLevel="0" collapsed="false">
      <c r="A5941" s="14" t="str">
        <f aca="false">'SKU Master'!A5941</f>
        <v>16-00180</v>
      </c>
      <c r="B5941" s="14" t="str">
        <f aca="false">VLOOKUP(A5941,'SKU Master'!$A:$N,6,FALSE())</f>
        <v>Harborline Notebook, 500 sheet</v>
      </c>
      <c r="C5941" s="15" t="n">
        <v>7.2</v>
      </c>
      <c r="D5941" s="15" t="n">
        <v>6.3</v>
      </c>
      <c r="E5941" s="15" t="n">
        <v>5.3</v>
      </c>
      <c r="F5941" s="16" t="s">
        <v>12308</v>
      </c>
      <c r="G5941" s="16" t="s">
        <v>12021</v>
      </c>
      <c r="H5941" s="17" t="n">
        <v>3.21</v>
      </c>
      <c r="I5941" s="18" t="n">
        <f aca="false">('SKU Master'!I5941-H5941)/'SKU Master'!I5941</f>
        <v>0.565629228687415</v>
      </c>
      <c r="J5941" s="16" t="n">
        <v>6</v>
      </c>
      <c r="K5941" s="19" t="n">
        <f aca="false">J5941*C5941</f>
        <v>43.2</v>
      </c>
      <c r="L5941" s="16" t="s">
        <v>12295</v>
      </c>
      <c r="M5941" s="16" t="s">
        <v>12292</v>
      </c>
      <c r="N5941" s="16" t="s">
        <v>12017</v>
      </c>
      <c r="O5941" s="16" t="s">
        <v>12307</v>
      </c>
      <c r="P5941" s="16" t="s">
        <v>12297</v>
      </c>
      <c r="Q5941" s="16" t="s">
        <v>12017</v>
      </c>
    </row>
    <row r="5942" customFormat="false" ht="15" hidden="false" customHeight="false" outlineLevel="0" collapsed="false">
      <c r="A5942" s="14" t="str">
        <f aca="false">'SKU Master'!A5942</f>
        <v>16-00181</v>
      </c>
      <c r="B5942" s="14" t="str">
        <f aca="false">VLOOKUP(A5942,'SKU Master'!$A:$N,6,FALSE())</f>
        <v>Harborline Printer Paper, 10 pack</v>
      </c>
      <c r="C5942" s="15" t="n">
        <v>5.6</v>
      </c>
      <c r="D5942" s="15" t="n">
        <v>6.5</v>
      </c>
      <c r="E5942" s="15" t="n">
        <v>2.2</v>
      </c>
      <c r="F5942" s="16" t="s">
        <v>12290</v>
      </c>
      <c r="G5942" s="16" t="s">
        <v>12017</v>
      </c>
      <c r="H5942" s="17" t="n">
        <v>2.21</v>
      </c>
      <c r="I5942" s="18" t="n">
        <f aca="false">('SKU Master'!I5942-H5942)/'SKU Master'!I5942</f>
        <v>0.446115288220551</v>
      </c>
      <c r="J5942" s="16" t="n">
        <v>5</v>
      </c>
      <c r="K5942" s="19" t="n">
        <f aca="false">J5942*C5942</f>
        <v>28</v>
      </c>
      <c r="L5942" s="16" t="s">
        <v>12295</v>
      </c>
      <c r="M5942" s="16" t="s">
        <v>12292</v>
      </c>
      <c r="N5942" s="16" t="s">
        <v>12017</v>
      </c>
      <c r="O5942" s="16" t="s">
        <v>12307</v>
      </c>
      <c r="P5942" s="16" t="s">
        <v>12296</v>
      </c>
      <c r="Q5942" s="16" t="s">
        <v>12017</v>
      </c>
    </row>
    <row r="5943" customFormat="false" ht="15" hidden="false" customHeight="false" outlineLevel="0" collapsed="false">
      <c r="A5943" s="14" t="str">
        <f aca="false">'SKU Master'!A5943</f>
        <v>16-00182</v>
      </c>
      <c r="B5943" s="14" t="str">
        <f aca="false">VLOOKUP(A5943,'SKU Master'!$A:$N,6,FALSE())</f>
        <v>Everyday Home Printer Paper, 500 sheet</v>
      </c>
      <c r="C5943" s="15" t="n">
        <v>5.8</v>
      </c>
      <c r="D5943" s="15" t="n">
        <v>7.4</v>
      </c>
      <c r="E5943" s="15" t="n">
        <v>2.2</v>
      </c>
      <c r="F5943" s="16" t="s">
        <v>12308</v>
      </c>
      <c r="G5943" s="16" t="s">
        <v>12017</v>
      </c>
      <c r="H5943" s="17" t="n">
        <v>4.13</v>
      </c>
      <c r="I5943" s="18" t="n">
        <f aca="false">('SKU Master'!I5943-H5943)/'SKU Master'!I5943</f>
        <v>0.400580551523948</v>
      </c>
      <c r="J5943" s="16" t="n">
        <v>7</v>
      </c>
      <c r="K5943" s="19" t="n">
        <f aca="false">J5943*C5943</f>
        <v>40.6</v>
      </c>
      <c r="L5943" s="16" t="s">
        <v>12295</v>
      </c>
      <c r="M5943" s="16" t="s">
        <v>12292</v>
      </c>
      <c r="N5943" s="16" t="s">
        <v>12017</v>
      </c>
      <c r="O5943" s="16" t="s">
        <v>12307</v>
      </c>
      <c r="P5943" s="16" t="s">
        <v>12297</v>
      </c>
      <c r="Q5943" s="16" t="s">
        <v>12017</v>
      </c>
    </row>
    <row r="5944" customFormat="false" ht="15" hidden="false" customHeight="false" outlineLevel="0" collapsed="false">
      <c r="A5944" s="14" t="str">
        <f aca="false">'SKU Master'!A5944</f>
        <v>16-00183</v>
      </c>
      <c r="B5944" s="14" t="str">
        <f aca="false">VLOOKUP(A5944,'SKU Master'!$A:$N,6,FALSE())</f>
        <v>Everyday Home Printer Paper, 10 pack</v>
      </c>
      <c r="C5944" s="15" t="n">
        <v>7.2</v>
      </c>
      <c r="D5944" s="15" t="n">
        <v>5.7</v>
      </c>
      <c r="E5944" s="15" t="n">
        <v>6</v>
      </c>
      <c r="F5944" s="16" t="s">
        <v>12308</v>
      </c>
      <c r="G5944" s="16" t="s">
        <v>12021</v>
      </c>
      <c r="H5944" s="17" t="n">
        <v>5.27</v>
      </c>
      <c r="I5944" s="18" t="n">
        <f aca="false">('SKU Master'!I5944-H5944)/'SKU Master'!I5944</f>
        <v>0.400455062571104</v>
      </c>
      <c r="J5944" s="16" t="n">
        <v>3</v>
      </c>
      <c r="K5944" s="19" t="n">
        <f aca="false">J5944*C5944</f>
        <v>21.6</v>
      </c>
      <c r="L5944" s="16" t="s">
        <v>12295</v>
      </c>
      <c r="M5944" s="16" t="s">
        <v>12292</v>
      </c>
      <c r="N5944" s="16" t="s">
        <v>12017</v>
      </c>
      <c r="O5944" s="16" t="s">
        <v>12307</v>
      </c>
      <c r="P5944" s="16" t="s">
        <v>12298</v>
      </c>
      <c r="Q5944" s="16" t="s">
        <v>12017</v>
      </c>
    </row>
    <row r="5945" customFormat="false" ht="15" hidden="false" customHeight="false" outlineLevel="0" collapsed="false">
      <c r="A5945" s="14" t="str">
        <f aca="false">'SKU Master'!A5945</f>
        <v>16-00184</v>
      </c>
      <c r="B5945" s="14" t="str">
        <f aca="false">VLOOKUP(A5945,'SKU Master'!$A:$N,6,FALSE())</f>
        <v>Voltpower Pen Pack, 10 pack</v>
      </c>
      <c r="C5945" s="15" t="n">
        <v>8.6</v>
      </c>
      <c r="D5945" s="15" t="n">
        <v>6.1</v>
      </c>
      <c r="E5945" s="15" t="n">
        <v>2.7</v>
      </c>
      <c r="F5945" s="16" t="s">
        <v>12290</v>
      </c>
      <c r="G5945" s="16" t="s">
        <v>12021</v>
      </c>
      <c r="H5945" s="17" t="n">
        <v>3.61</v>
      </c>
      <c r="I5945" s="18" t="n">
        <f aca="false">('SKU Master'!I5945-H5945)/'SKU Master'!I5945</f>
        <v>0.511502029769959</v>
      </c>
      <c r="J5945" s="16" t="n">
        <v>4</v>
      </c>
      <c r="K5945" s="19" t="n">
        <f aca="false">J5945*C5945</f>
        <v>34.4</v>
      </c>
      <c r="L5945" s="16" t="s">
        <v>12295</v>
      </c>
      <c r="M5945" s="16" t="s">
        <v>12292</v>
      </c>
      <c r="N5945" s="16" t="s">
        <v>12017</v>
      </c>
      <c r="O5945" s="16" t="s">
        <v>12307</v>
      </c>
      <c r="P5945" s="16" t="s">
        <v>12298</v>
      </c>
      <c r="Q5945" s="16" t="s">
        <v>12017</v>
      </c>
    </row>
    <row r="5946" customFormat="false" ht="15" hidden="false" customHeight="false" outlineLevel="0" collapsed="false">
      <c r="A5946" s="14" t="str">
        <f aca="false">'SKU Master'!A5946</f>
        <v>16-00185</v>
      </c>
      <c r="B5946" s="14" t="str">
        <f aca="false">VLOOKUP(A5946,'SKU Master'!$A:$N,6,FALSE())</f>
        <v>Everyday Home Printer Paper, 1 ct</v>
      </c>
      <c r="C5946" s="15" t="n">
        <v>7</v>
      </c>
      <c r="D5946" s="15" t="n">
        <v>9.7</v>
      </c>
      <c r="E5946" s="15" t="n">
        <v>3.7</v>
      </c>
      <c r="F5946" s="16" t="s">
        <v>12308</v>
      </c>
      <c r="G5946" s="16" t="s">
        <v>12021</v>
      </c>
      <c r="H5946" s="17" t="n">
        <v>5.57</v>
      </c>
      <c r="I5946" s="18" t="n">
        <f aca="false">('SKU Master'!I5946-H5946)/'SKU Master'!I5946</f>
        <v>0.373453318335208</v>
      </c>
      <c r="J5946" s="16" t="n">
        <v>2</v>
      </c>
      <c r="K5946" s="19" t="n">
        <f aca="false">J5946*C5946</f>
        <v>14</v>
      </c>
      <c r="L5946" s="16" t="s">
        <v>12295</v>
      </c>
      <c r="M5946" s="16" t="s">
        <v>12292</v>
      </c>
      <c r="N5946" s="16" t="s">
        <v>12017</v>
      </c>
      <c r="O5946" s="16" t="s">
        <v>12307</v>
      </c>
      <c r="P5946" s="16" t="s">
        <v>12298</v>
      </c>
      <c r="Q5946" s="16" t="s">
        <v>12021</v>
      </c>
    </row>
    <row r="5947" customFormat="false" ht="15" hidden="false" customHeight="false" outlineLevel="0" collapsed="false">
      <c r="A5947" s="14" t="str">
        <f aca="false">'SKU Master'!A5947</f>
        <v>16-00186</v>
      </c>
      <c r="B5947" s="14" t="str">
        <f aca="false">VLOOKUP(A5947,'SKU Master'!$A:$N,6,FALSE())</f>
        <v>Everyday Home Notebook, 500 sheet</v>
      </c>
      <c r="C5947" s="15" t="n">
        <v>5.5</v>
      </c>
      <c r="D5947" s="15" t="n">
        <v>5.5</v>
      </c>
      <c r="E5947" s="15" t="n">
        <v>2.4</v>
      </c>
      <c r="F5947" s="16" t="s">
        <v>12308</v>
      </c>
      <c r="G5947" s="16" t="s">
        <v>12021</v>
      </c>
      <c r="H5947" s="17" t="n">
        <v>2.67</v>
      </c>
      <c r="I5947" s="18" t="n">
        <f aca="false">('SKU Master'!I5947-H5947)/'SKU Master'!I5947</f>
        <v>0.464929859719439</v>
      </c>
      <c r="J5947" s="16" t="n">
        <v>5</v>
      </c>
      <c r="K5947" s="19" t="n">
        <f aca="false">J5947*C5947</f>
        <v>27.5</v>
      </c>
      <c r="L5947" s="16" t="s">
        <v>12295</v>
      </c>
      <c r="M5947" s="16" t="s">
        <v>12292</v>
      </c>
      <c r="N5947" s="16" t="s">
        <v>12017</v>
      </c>
      <c r="O5947" s="16" t="s">
        <v>12307</v>
      </c>
      <c r="P5947" s="16" t="s">
        <v>12296</v>
      </c>
      <c r="Q5947" s="16" t="s">
        <v>12017</v>
      </c>
    </row>
    <row r="5948" customFormat="false" ht="15" hidden="false" customHeight="false" outlineLevel="0" collapsed="false">
      <c r="A5948" s="14" t="str">
        <f aca="false">'SKU Master'!A5948</f>
        <v>16-00187</v>
      </c>
      <c r="B5948" s="14" t="str">
        <f aca="false">VLOOKUP(A5948,'SKU Master'!$A:$N,6,FALSE())</f>
        <v>Voltpower Printer Paper, 1 ct</v>
      </c>
      <c r="C5948" s="15" t="n">
        <v>8.5</v>
      </c>
      <c r="D5948" s="15" t="n">
        <v>6.7</v>
      </c>
      <c r="E5948" s="15" t="n">
        <v>4</v>
      </c>
      <c r="F5948" s="16" t="s">
        <v>12308</v>
      </c>
      <c r="G5948" s="16" t="s">
        <v>12017</v>
      </c>
      <c r="H5948" s="17" t="n">
        <v>2.6</v>
      </c>
      <c r="I5948" s="18" t="n">
        <f aca="false">('SKU Master'!I5948-H5948)/'SKU Master'!I5948</f>
        <v>0.420935412026726</v>
      </c>
      <c r="J5948" s="16" t="n">
        <v>2</v>
      </c>
      <c r="K5948" s="19" t="n">
        <f aca="false">J5948*C5948</f>
        <v>17</v>
      </c>
      <c r="L5948" s="16" t="s">
        <v>12291</v>
      </c>
      <c r="M5948" s="16" t="s">
        <v>12292</v>
      </c>
      <c r="N5948" s="16" t="s">
        <v>12017</v>
      </c>
      <c r="O5948" s="16" t="s">
        <v>12307</v>
      </c>
      <c r="P5948" s="16" t="s">
        <v>12294</v>
      </c>
      <c r="Q5948" s="16" t="s">
        <v>12017</v>
      </c>
    </row>
    <row r="5949" customFormat="false" ht="15" hidden="false" customHeight="false" outlineLevel="0" collapsed="false">
      <c r="A5949" s="14" t="str">
        <f aca="false">'SKU Master'!A5949</f>
        <v>16-00188</v>
      </c>
      <c r="B5949" s="14" t="str">
        <f aca="false">VLOOKUP(A5949,'SKU Master'!$A:$N,6,FALSE())</f>
        <v>Everyday Home Pen Pack, 10 pack</v>
      </c>
      <c r="C5949" s="15" t="n">
        <v>5.2</v>
      </c>
      <c r="D5949" s="15" t="n">
        <v>8.4</v>
      </c>
      <c r="E5949" s="15" t="n">
        <v>2.3</v>
      </c>
      <c r="F5949" s="16" t="s">
        <v>12290</v>
      </c>
      <c r="G5949" s="16" t="s">
        <v>12021</v>
      </c>
      <c r="H5949" s="17" t="n">
        <v>2.4</v>
      </c>
      <c r="I5949" s="18" t="n">
        <f aca="false">('SKU Master'!I5949-H5949)/'SKU Master'!I5949</f>
        <v>0.519038076152305</v>
      </c>
      <c r="J5949" s="16" t="n">
        <v>4</v>
      </c>
      <c r="K5949" s="19" t="n">
        <f aca="false">J5949*C5949</f>
        <v>20.8</v>
      </c>
      <c r="L5949" s="16" t="s">
        <v>12295</v>
      </c>
      <c r="M5949" s="16" t="s">
        <v>12292</v>
      </c>
      <c r="N5949" s="16" t="s">
        <v>12017</v>
      </c>
      <c r="O5949" s="16" t="s">
        <v>12307</v>
      </c>
      <c r="P5949" s="16" t="s">
        <v>12296</v>
      </c>
      <c r="Q5949" s="16" t="s">
        <v>12017</v>
      </c>
    </row>
    <row r="5950" customFormat="false" ht="15" hidden="false" customHeight="false" outlineLevel="0" collapsed="false">
      <c r="A5950" s="14" t="str">
        <f aca="false">'SKU Master'!A5950</f>
        <v>16-00189</v>
      </c>
      <c r="B5950" s="14" t="str">
        <f aca="false">VLOOKUP(A5950,'SKU Master'!$A:$N,6,FALSE())</f>
        <v>Harborline Pen Pack, 1 ct</v>
      </c>
      <c r="C5950" s="15" t="n">
        <v>5.8</v>
      </c>
      <c r="D5950" s="15" t="n">
        <v>6.4</v>
      </c>
      <c r="E5950" s="15" t="n">
        <v>5.7</v>
      </c>
      <c r="F5950" s="16" t="s">
        <v>12308</v>
      </c>
      <c r="G5950" s="16" t="s">
        <v>12021</v>
      </c>
      <c r="H5950" s="17" t="n">
        <v>5.29</v>
      </c>
      <c r="I5950" s="18" t="n">
        <f aca="false">('SKU Master'!I5950-H5950)/'SKU Master'!I5950</f>
        <v>0.442571127502634</v>
      </c>
      <c r="J5950" s="16" t="n">
        <v>7</v>
      </c>
      <c r="K5950" s="19" t="n">
        <f aca="false">J5950*C5950</f>
        <v>40.6</v>
      </c>
      <c r="L5950" s="16" t="s">
        <v>12295</v>
      </c>
      <c r="M5950" s="16" t="s">
        <v>12292</v>
      </c>
      <c r="N5950" s="16" t="s">
        <v>12017</v>
      </c>
      <c r="O5950" s="16" t="s">
        <v>12307</v>
      </c>
      <c r="P5950" s="16" t="s">
        <v>12296</v>
      </c>
      <c r="Q5950" s="16" t="s">
        <v>12017</v>
      </c>
    </row>
    <row r="5951" customFormat="false" ht="15" hidden="false" customHeight="false" outlineLevel="0" collapsed="false">
      <c r="A5951" s="14" t="str">
        <f aca="false">'SKU Master'!A5951</f>
        <v>16-00190</v>
      </c>
      <c r="B5951" s="14" t="str">
        <f aca="false">VLOOKUP(A5951,'SKU Master'!$A:$N,6,FALSE())</f>
        <v>Voltpower Notebook, 1 ct</v>
      </c>
      <c r="C5951" s="15" t="n">
        <v>6.5</v>
      </c>
      <c r="D5951" s="15" t="n">
        <v>8.9</v>
      </c>
      <c r="E5951" s="15" t="n">
        <v>5.7</v>
      </c>
      <c r="F5951" s="16" t="s">
        <v>12290</v>
      </c>
      <c r="G5951" s="16" t="s">
        <v>12021</v>
      </c>
      <c r="H5951" s="17" t="n">
        <v>5.02</v>
      </c>
      <c r="I5951" s="18" t="n">
        <f aca="false">('SKU Master'!I5951-H5951)/'SKU Master'!I5951</f>
        <v>0.441601779755284</v>
      </c>
      <c r="J5951" s="16" t="n">
        <v>3</v>
      </c>
      <c r="K5951" s="19" t="n">
        <f aca="false">J5951*C5951</f>
        <v>19.5</v>
      </c>
      <c r="L5951" s="16" t="s">
        <v>12295</v>
      </c>
      <c r="M5951" s="16" t="s">
        <v>12292</v>
      </c>
      <c r="N5951" s="16" t="s">
        <v>12017</v>
      </c>
      <c r="O5951" s="16" t="s">
        <v>12307</v>
      </c>
      <c r="P5951" s="16" t="s">
        <v>12298</v>
      </c>
      <c r="Q5951" s="16" t="s">
        <v>12017</v>
      </c>
    </row>
    <row r="5952" customFormat="false" ht="15" hidden="false" customHeight="false" outlineLevel="0" collapsed="false">
      <c r="A5952" s="14" t="str">
        <f aca="false">'SKU Master'!A5952</f>
        <v>16-00191</v>
      </c>
      <c r="B5952" s="14" t="str">
        <f aca="false">VLOOKUP(A5952,'SKU Master'!$A:$N,6,FALSE())</f>
        <v>Voltpower Pen Pack, 500 sheet</v>
      </c>
      <c r="C5952" s="15" t="n">
        <v>4.3</v>
      </c>
      <c r="D5952" s="15" t="n">
        <v>8.8</v>
      </c>
      <c r="E5952" s="15" t="n">
        <v>5.5</v>
      </c>
      <c r="F5952" s="16" t="s">
        <v>12290</v>
      </c>
      <c r="G5952" s="16" t="s">
        <v>12021</v>
      </c>
      <c r="H5952" s="17" t="n">
        <v>3.93</v>
      </c>
      <c r="I5952" s="18" t="n">
        <f aca="false">('SKU Master'!I5952-H5952)/'SKU Master'!I5952</f>
        <v>0.375198728139905</v>
      </c>
      <c r="J5952" s="16" t="n">
        <v>7</v>
      </c>
      <c r="K5952" s="19" t="n">
        <f aca="false">J5952*C5952</f>
        <v>30.1</v>
      </c>
      <c r="L5952" s="16" t="s">
        <v>12295</v>
      </c>
      <c r="M5952" s="16" t="s">
        <v>12292</v>
      </c>
      <c r="N5952" s="16" t="s">
        <v>12017</v>
      </c>
      <c r="O5952" s="16" t="s">
        <v>12307</v>
      </c>
      <c r="P5952" s="16" t="s">
        <v>12297</v>
      </c>
      <c r="Q5952" s="16" t="s">
        <v>12017</v>
      </c>
    </row>
    <row r="5953" customFormat="false" ht="15" hidden="false" customHeight="false" outlineLevel="0" collapsed="false">
      <c r="A5953" s="14" t="str">
        <f aca="false">'SKU Master'!A5953</f>
        <v>16-00192</v>
      </c>
      <c r="B5953" s="14" t="str">
        <f aca="false">VLOOKUP(A5953,'SKU Master'!$A:$N,6,FALSE())</f>
        <v>Voltpower Printer Paper, 500 sheet</v>
      </c>
      <c r="C5953" s="15" t="n">
        <v>4.7</v>
      </c>
      <c r="D5953" s="15" t="n">
        <v>6.3</v>
      </c>
      <c r="E5953" s="15" t="n">
        <v>5.6</v>
      </c>
      <c r="F5953" s="16" t="s">
        <v>12290</v>
      </c>
      <c r="G5953" s="16" t="s">
        <v>12017</v>
      </c>
      <c r="H5953" s="17" t="n">
        <v>3.34</v>
      </c>
      <c r="I5953" s="18" t="n">
        <f aca="false">('SKU Master'!I5953-H5953)/'SKU Master'!I5953</f>
        <v>0.432937181663837</v>
      </c>
      <c r="J5953" s="16" t="n">
        <v>8</v>
      </c>
      <c r="K5953" s="19" t="n">
        <f aca="false">J5953*C5953</f>
        <v>37.6</v>
      </c>
      <c r="L5953" s="16" t="s">
        <v>12295</v>
      </c>
      <c r="M5953" s="16" t="s">
        <v>12292</v>
      </c>
      <c r="N5953" s="16" t="s">
        <v>12017</v>
      </c>
      <c r="O5953" s="16" t="s">
        <v>12307</v>
      </c>
      <c r="P5953" s="16" t="s">
        <v>12297</v>
      </c>
      <c r="Q5953" s="16" t="s">
        <v>12017</v>
      </c>
    </row>
    <row r="5954" customFormat="false" ht="15" hidden="false" customHeight="false" outlineLevel="0" collapsed="false">
      <c r="A5954" s="14" t="str">
        <f aca="false">'SKU Master'!A5954</f>
        <v>16-00193</v>
      </c>
      <c r="B5954" s="14" t="str">
        <f aca="false">VLOOKUP(A5954,'SKU Master'!$A:$N,6,FALSE())</f>
        <v>Harborline Pen Pack, 10 pack</v>
      </c>
      <c r="C5954" s="15" t="n">
        <v>6.7</v>
      </c>
      <c r="D5954" s="15" t="n">
        <v>4.2</v>
      </c>
      <c r="E5954" s="15" t="n">
        <v>3.5</v>
      </c>
      <c r="F5954" s="16" t="s">
        <v>12308</v>
      </c>
      <c r="G5954" s="16" t="s">
        <v>12021</v>
      </c>
      <c r="H5954" s="17" t="n">
        <v>3.65</v>
      </c>
      <c r="I5954" s="18" t="n">
        <f aca="false">('SKU Master'!I5954-H5954)/'SKU Master'!I5954</f>
        <v>0.462444771723122</v>
      </c>
      <c r="J5954" s="16" t="n">
        <v>3</v>
      </c>
      <c r="K5954" s="19" t="n">
        <f aca="false">J5954*C5954</f>
        <v>20.1</v>
      </c>
      <c r="L5954" s="16" t="s">
        <v>12295</v>
      </c>
      <c r="M5954" s="16" t="s">
        <v>12292</v>
      </c>
      <c r="N5954" s="16" t="s">
        <v>12017</v>
      </c>
      <c r="O5954" s="16" t="s">
        <v>12307</v>
      </c>
      <c r="P5954" s="16" t="s">
        <v>12298</v>
      </c>
      <c r="Q5954" s="16" t="s">
        <v>12017</v>
      </c>
    </row>
    <row r="5955" customFormat="false" ht="15" hidden="false" customHeight="false" outlineLevel="0" collapsed="false">
      <c r="A5955" s="14" t="str">
        <f aca="false">'SKU Master'!A5955</f>
        <v>16-00194</v>
      </c>
      <c r="B5955" s="14" t="str">
        <f aca="false">VLOOKUP(A5955,'SKU Master'!$A:$N,6,FALSE())</f>
        <v>Everyday Home Pen Pack, 1 ct</v>
      </c>
      <c r="C5955" s="15" t="n">
        <v>7.2</v>
      </c>
      <c r="D5955" s="15" t="n">
        <v>8.7</v>
      </c>
      <c r="E5955" s="15" t="n">
        <v>5.5</v>
      </c>
      <c r="F5955" s="16" t="s">
        <v>12290</v>
      </c>
      <c r="G5955" s="16" t="s">
        <v>12017</v>
      </c>
      <c r="H5955" s="17" t="n">
        <v>3.73</v>
      </c>
      <c r="I5955" s="18" t="n">
        <f aca="false">('SKU Master'!I5955-H5955)/'SKU Master'!I5955</f>
        <v>0.366723259762309</v>
      </c>
      <c r="J5955" s="16" t="n">
        <v>3</v>
      </c>
      <c r="K5955" s="19" t="n">
        <f aca="false">J5955*C5955</f>
        <v>21.6</v>
      </c>
      <c r="L5955" s="16" t="s">
        <v>12295</v>
      </c>
      <c r="M5955" s="16" t="s">
        <v>12292</v>
      </c>
      <c r="N5955" s="16" t="s">
        <v>12017</v>
      </c>
      <c r="O5955" s="16" t="s">
        <v>12307</v>
      </c>
      <c r="P5955" s="16" t="s">
        <v>12298</v>
      </c>
      <c r="Q5955" s="16" t="s">
        <v>12017</v>
      </c>
    </row>
    <row r="5956" customFormat="false" ht="15" hidden="false" customHeight="false" outlineLevel="0" collapsed="false">
      <c r="A5956" s="14" t="str">
        <f aca="false">'SKU Master'!A5956</f>
        <v>16-00195</v>
      </c>
      <c r="B5956" s="14" t="str">
        <f aca="false">VLOOKUP(A5956,'SKU Master'!$A:$N,6,FALSE())</f>
        <v>Voltpower Printer Paper, 500 sheet</v>
      </c>
      <c r="C5956" s="15" t="n">
        <v>5.3</v>
      </c>
      <c r="D5956" s="15" t="n">
        <v>8.7</v>
      </c>
      <c r="E5956" s="15" t="n">
        <v>3.9</v>
      </c>
      <c r="F5956" s="16" t="s">
        <v>12290</v>
      </c>
      <c r="G5956" s="16" t="s">
        <v>12017</v>
      </c>
      <c r="H5956" s="17" t="n">
        <v>2.21</v>
      </c>
      <c r="I5956" s="18" t="n">
        <f aca="false">('SKU Master'!I5956-H5956)/'SKU Master'!I5956</f>
        <v>0.548057259713702</v>
      </c>
      <c r="J5956" s="16" t="n">
        <v>5</v>
      </c>
      <c r="K5956" s="19" t="n">
        <f aca="false">J5956*C5956</f>
        <v>26.5</v>
      </c>
      <c r="L5956" s="16" t="s">
        <v>12295</v>
      </c>
      <c r="M5956" s="16" t="s">
        <v>12292</v>
      </c>
      <c r="N5956" s="16" t="s">
        <v>12017</v>
      </c>
      <c r="O5956" s="16" t="s">
        <v>12307</v>
      </c>
      <c r="P5956" s="16" t="s">
        <v>12296</v>
      </c>
      <c r="Q5956" s="16" t="s">
        <v>12017</v>
      </c>
    </row>
    <row r="5957" customFormat="false" ht="15" hidden="false" customHeight="false" outlineLevel="0" collapsed="false">
      <c r="A5957" s="14" t="str">
        <f aca="false">'SKU Master'!A5957</f>
        <v>16-00196</v>
      </c>
      <c r="B5957" s="14" t="str">
        <f aca="false">VLOOKUP(A5957,'SKU Master'!$A:$N,6,FALSE())</f>
        <v>Voltpower Printer Paper, 1 ct</v>
      </c>
      <c r="C5957" s="15" t="n">
        <v>8.2</v>
      </c>
      <c r="D5957" s="15" t="n">
        <v>6.7</v>
      </c>
      <c r="E5957" s="15" t="n">
        <v>4.4</v>
      </c>
      <c r="F5957" s="16" t="s">
        <v>12308</v>
      </c>
      <c r="G5957" s="16" t="s">
        <v>12017</v>
      </c>
      <c r="H5957" s="17" t="n">
        <v>4.6</v>
      </c>
      <c r="I5957" s="18" t="n">
        <f aca="false">('SKU Master'!I5957-H5957)/'SKU Master'!I5957</f>
        <v>0.451728247914184</v>
      </c>
      <c r="J5957" s="16" t="n">
        <v>4</v>
      </c>
      <c r="K5957" s="19" t="n">
        <f aca="false">J5957*C5957</f>
        <v>32.8</v>
      </c>
      <c r="L5957" s="16" t="s">
        <v>12295</v>
      </c>
      <c r="M5957" s="16" t="s">
        <v>12292</v>
      </c>
      <c r="N5957" s="16" t="s">
        <v>12017</v>
      </c>
      <c r="O5957" s="16" t="s">
        <v>12307</v>
      </c>
      <c r="P5957" s="16" t="s">
        <v>12296</v>
      </c>
      <c r="Q5957" s="16" t="s">
        <v>12017</v>
      </c>
    </row>
    <row r="5958" customFormat="false" ht="15" hidden="false" customHeight="false" outlineLevel="0" collapsed="false">
      <c r="A5958" s="14" t="str">
        <f aca="false">'SKU Master'!A5958</f>
        <v>16-00197</v>
      </c>
      <c r="B5958" s="14" t="str">
        <f aca="false">VLOOKUP(A5958,'SKU Master'!$A:$N,6,FALSE())</f>
        <v>Everyday Home Pen Pack, 1 ct</v>
      </c>
      <c r="C5958" s="15" t="n">
        <v>8.7</v>
      </c>
      <c r="D5958" s="15" t="n">
        <v>4.1</v>
      </c>
      <c r="E5958" s="15" t="n">
        <v>4.8</v>
      </c>
      <c r="F5958" s="16" t="s">
        <v>12308</v>
      </c>
      <c r="G5958" s="16" t="s">
        <v>12021</v>
      </c>
      <c r="H5958" s="17" t="n">
        <v>2.89</v>
      </c>
      <c r="I5958" s="18" t="n">
        <f aca="false">('SKU Master'!I5958-H5958)/'SKU Master'!I5958</f>
        <v>0.396659707724426</v>
      </c>
      <c r="J5958" s="16" t="n">
        <v>3</v>
      </c>
      <c r="K5958" s="19" t="n">
        <f aca="false">J5958*C5958</f>
        <v>26.1</v>
      </c>
      <c r="L5958" s="16" t="s">
        <v>12295</v>
      </c>
      <c r="M5958" s="16" t="s">
        <v>12292</v>
      </c>
      <c r="N5958" s="16" t="s">
        <v>12017</v>
      </c>
      <c r="O5958" s="16" t="s">
        <v>12307</v>
      </c>
      <c r="P5958" s="16" t="s">
        <v>12298</v>
      </c>
      <c r="Q5958" s="16" t="s">
        <v>12017</v>
      </c>
    </row>
    <row r="5959" customFormat="false" ht="15" hidden="false" customHeight="false" outlineLevel="0" collapsed="false">
      <c r="A5959" s="14" t="str">
        <f aca="false">'SKU Master'!A5959</f>
        <v>16-00198</v>
      </c>
      <c r="B5959" s="14" t="str">
        <f aca="false">VLOOKUP(A5959,'SKU Master'!$A:$N,6,FALSE())</f>
        <v>Everyday Home Notebook, 10 pack</v>
      </c>
      <c r="C5959" s="15" t="n">
        <v>7.4</v>
      </c>
      <c r="D5959" s="15" t="n">
        <v>4.9</v>
      </c>
      <c r="E5959" s="15" t="n">
        <v>5.3</v>
      </c>
      <c r="F5959" s="16" t="s">
        <v>12290</v>
      </c>
      <c r="G5959" s="16" t="s">
        <v>12021</v>
      </c>
      <c r="H5959" s="17" t="n">
        <v>2.47</v>
      </c>
      <c r="I5959" s="18" t="n">
        <f aca="false">('SKU Master'!I5959-H5959)/'SKU Master'!I5959</f>
        <v>0.541743970315399</v>
      </c>
      <c r="J5959" s="16" t="n">
        <v>5</v>
      </c>
      <c r="K5959" s="19" t="n">
        <f aca="false">J5959*C5959</f>
        <v>37</v>
      </c>
      <c r="L5959" s="16" t="s">
        <v>12295</v>
      </c>
      <c r="M5959" s="16" t="s">
        <v>12292</v>
      </c>
      <c r="N5959" s="16" t="s">
        <v>12017</v>
      </c>
      <c r="O5959" s="16" t="s">
        <v>12307</v>
      </c>
      <c r="P5959" s="16" t="s">
        <v>12296</v>
      </c>
      <c r="Q5959" s="16" t="s">
        <v>12017</v>
      </c>
    </row>
    <row r="5960" customFormat="false" ht="15" hidden="false" customHeight="false" outlineLevel="0" collapsed="false">
      <c r="A5960" s="14" t="str">
        <f aca="false">'SKU Master'!A5960</f>
        <v>16-00199</v>
      </c>
      <c r="B5960" s="14" t="str">
        <f aca="false">VLOOKUP(A5960,'SKU Master'!$A:$N,6,FALSE())</f>
        <v>Everyday Home Notebook, 10 pack</v>
      </c>
      <c r="C5960" s="15" t="n">
        <v>9.7</v>
      </c>
      <c r="D5960" s="15" t="n">
        <v>4.7</v>
      </c>
      <c r="E5960" s="15" t="n">
        <v>4</v>
      </c>
      <c r="F5960" s="16" t="s">
        <v>12290</v>
      </c>
      <c r="G5960" s="16" t="s">
        <v>12017</v>
      </c>
      <c r="H5960" s="17" t="n">
        <v>4.87</v>
      </c>
      <c r="I5960" s="18" t="n">
        <f aca="false">('SKU Master'!I5960-H5960)/'SKU Master'!I5960</f>
        <v>0.475780409041981</v>
      </c>
      <c r="J5960" s="16" t="n">
        <v>7</v>
      </c>
      <c r="K5960" s="19" t="n">
        <f aca="false">J5960*C5960</f>
        <v>67.9</v>
      </c>
      <c r="L5960" s="16" t="s">
        <v>12295</v>
      </c>
      <c r="M5960" s="16" t="s">
        <v>12292</v>
      </c>
      <c r="N5960" s="16" t="s">
        <v>12017</v>
      </c>
      <c r="O5960" s="16" t="s">
        <v>12307</v>
      </c>
      <c r="P5960" s="16" t="s">
        <v>12297</v>
      </c>
      <c r="Q5960" s="16" t="s">
        <v>12021</v>
      </c>
    </row>
    <row r="5961" customFormat="false" ht="15" hidden="false" customHeight="false" outlineLevel="0" collapsed="false">
      <c r="A5961" s="14" t="str">
        <f aca="false">'SKU Master'!A5961</f>
        <v>16-00200</v>
      </c>
      <c r="B5961" s="14" t="str">
        <f aca="false">VLOOKUP(A5961,'SKU Master'!$A:$N,6,FALSE())</f>
        <v>Voltpower Notebook, 10 pack</v>
      </c>
      <c r="C5961" s="15" t="n">
        <v>5</v>
      </c>
      <c r="D5961" s="15" t="n">
        <v>9.3</v>
      </c>
      <c r="E5961" s="15" t="n">
        <v>3.9</v>
      </c>
      <c r="F5961" s="16" t="s">
        <v>12290</v>
      </c>
      <c r="G5961" s="16" t="s">
        <v>12017</v>
      </c>
      <c r="H5961" s="17" t="n">
        <v>3.23</v>
      </c>
      <c r="I5961" s="18" t="n">
        <f aca="false">('SKU Master'!I5961-H5961)/'SKU Master'!I5961</f>
        <v>0.460767946577629</v>
      </c>
      <c r="J5961" s="16" t="n">
        <v>6</v>
      </c>
      <c r="K5961" s="19" t="n">
        <f aca="false">J5961*C5961</f>
        <v>30</v>
      </c>
      <c r="L5961" s="16" t="s">
        <v>12295</v>
      </c>
      <c r="M5961" s="16" t="s">
        <v>12292</v>
      </c>
      <c r="N5961" s="16" t="s">
        <v>12017</v>
      </c>
      <c r="O5961" s="16" t="s">
        <v>12307</v>
      </c>
      <c r="P5961" s="16" t="s">
        <v>12296</v>
      </c>
      <c r="Q5961" s="16" t="s">
        <v>12017</v>
      </c>
    </row>
    <row r="5962" customFormat="false" ht="15" hidden="false" customHeight="false" outlineLevel="0" collapsed="false">
      <c r="A5962" s="14" t="str">
        <f aca="false">'SKU Master'!A5962</f>
        <v>17-00001</v>
      </c>
      <c r="B5962" s="14" t="str">
        <f aca="false">VLOOKUP(A5962,'SKU Master'!$A:$N,6,FALSE())</f>
        <v>Petal &amp; Stem Carnation Bouquet, each</v>
      </c>
      <c r="C5962" s="15" t="n">
        <v>7.6</v>
      </c>
      <c r="D5962" s="15" t="n">
        <v>9.1</v>
      </c>
      <c r="E5962" s="15" t="n">
        <v>5.3</v>
      </c>
      <c r="F5962" s="16" t="s">
        <v>12290</v>
      </c>
      <c r="G5962" s="16" t="s">
        <v>12017</v>
      </c>
      <c r="H5962" s="17" t="n">
        <v>7.81</v>
      </c>
      <c r="I5962" s="18" t="n">
        <f aca="false">('SKU Master'!I5962-H5962)/'SKU Master'!I5962</f>
        <v>0.441744102930665</v>
      </c>
      <c r="J5962" s="16" t="n">
        <v>2</v>
      </c>
      <c r="K5962" s="19" t="n">
        <f aca="false">J5962*C5962</f>
        <v>15.2</v>
      </c>
      <c r="L5962" s="16" t="s">
        <v>12295</v>
      </c>
      <c r="M5962" s="16" t="s">
        <v>12313</v>
      </c>
      <c r="N5962" s="16" t="s">
        <v>12017</v>
      </c>
      <c r="O5962" s="16" t="s">
        <v>12307</v>
      </c>
      <c r="P5962" s="16" t="s">
        <v>12298</v>
      </c>
      <c r="Q5962" s="16" t="s">
        <v>12017</v>
      </c>
    </row>
    <row r="5963" customFormat="false" ht="15" hidden="false" customHeight="false" outlineLevel="0" collapsed="false">
      <c r="A5963" s="14" t="str">
        <f aca="false">'SKU Master'!A5963</f>
        <v>17-00002</v>
      </c>
      <c r="B5963" s="14" t="str">
        <f aca="false">VLOOKUP(A5963,'SKU Master'!$A:$N,6,FALSE())</f>
        <v>Petal &amp; Stem Sunflower Bouquet, 1 dozen</v>
      </c>
      <c r="C5963" s="15" t="n">
        <v>6</v>
      </c>
      <c r="D5963" s="15" t="n">
        <v>8.1</v>
      </c>
      <c r="E5963" s="15" t="n">
        <v>5.2</v>
      </c>
      <c r="F5963" s="16" t="s">
        <v>12290</v>
      </c>
      <c r="G5963" s="16" t="s">
        <v>12017</v>
      </c>
      <c r="H5963" s="17" t="n">
        <v>11.56</v>
      </c>
      <c r="I5963" s="18" t="n">
        <f aca="false">('SKU Master'!I5963-H5963)/'SKU Master'!I5963</f>
        <v>0.384779137839276</v>
      </c>
      <c r="J5963" s="16" t="n">
        <v>4</v>
      </c>
      <c r="K5963" s="19" t="n">
        <f aca="false">J5963*C5963</f>
        <v>24</v>
      </c>
      <c r="L5963" s="16" t="s">
        <v>12295</v>
      </c>
      <c r="M5963" s="16" t="s">
        <v>12313</v>
      </c>
      <c r="N5963" s="16" t="s">
        <v>12017</v>
      </c>
      <c r="O5963" s="16" t="s">
        <v>12307</v>
      </c>
      <c r="P5963" s="16" t="s">
        <v>12296</v>
      </c>
      <c r="Q5963" s="16" t="s">
        <v>12017</v>
      </c>
    </row>
    <row r="5964" customFormat="false" ht="15" hidden="false" customHeight="false" outlineLevel="0" collapsed="false">
      <c r="A5964" s="14" t="str">
        <f aca="false">'SKU Master'!A5964</f>
        <v>17-00003</v>
      </c>
      <c r="B5964" s="14" t="str">
        <f aca="false">VLOOKUP(A5964,'SKU Master'!$A:$N,6,FALSE())</f>
        <v>Petal &amp; Stem Rose Bouquet, 1 dozen</v>
      </c>
      <c r="C5964" s="15" t="n">
        <v>6.3</v>
      </c>
      <c r="D5964" s="15" t="n">
        <v>11.7</v>
      </c>
      <c r="E5964" s="15" t="n">
        <v>8</v>
      </c>
      <c r="F5964" s="16" t="s">
        <v>12290</v>
      </c>
      <c r="G5964" s="16" t="s">
        <v>12017</v>
      </c>
      <c r="H5964" s="17" t="n">
        <v>10.79</v>
      </c>
      <c r="I5964" s="18" t="n">
        <f aca="false">('SKU Master'!I5964-H5964)/'SKU Master'!I5964</f>
        <v>0.443527591542032</v>
      </c>
      <c r="J5964" s="16" t="n">
        <v>4</v>
      </c>
      <c r="K5964" s="19" t="n">
        <f aca="false">J5964*C5964</f>
        <v>25.2</v>
      </c>
      <c r="L5964" s="16" t="s">
        <v>12295</v>
      </c>
      <c r="M5964" s="16" t="s">
        <v>12313</v>
      </c>
      <c r="N5964" s="16" t="s">
        <v>12017</v>
      </c>
      <c r="O5964" s="16" t="s">
        <v>12307</v>
      </c>
      <c r="P5964" s="16" t="s">
        <v>12296</v>
      </c>
      <c r="Q5964" s="16" t="s">
        <v>12017</v>
      </c>
    </row>
    <row r="5965" customFormat="false" ht="15" hidden="false" customHeight="false" outlineLevel="0" collapsed="false">
      <c r="A5965" s="14" t="str">
        <f aca="false">'SKU Master'!A5965</f>
        <v>17-00004</v>
      </c>
      <c r="B5965" s="14" t="str">
        <f aca="false">VLOOKUP(A5965,'SKU Master'!$A:$N,6,FALSE())</f>
        <v>Petal &amp; Stem Mixed Bouquet, each</v>
      </c>
      <c r="C5965" s="15" t="n">
        <v>9</v>
      </c>
      <c r="D5965" s="15" t="n">
        <v>9.1</v>
      </c>
      <c r="E5965" s="15" t="n">
        <v>8.6</v>
      </c>
      <c r="F5965" s="16" t="s">
        <v>12290</v>
      </c>
      <c r="G5965" s="16" t="s">
        <v>12017</v>
      </c>
      <c r="H5965" s="17" t="n">
        <v>6.32</v>
      </c>
      <c r="I5965" s="18" t="n">
        <f aca="false">('SKU Master'!I5965-H5965)/'SKU Master'!I5965</f>
        <v>0.468460891505467</v>
      </c>
      <c r="J5965" s="16" t="n">
        <v>4</v>
      </c>
      <c r="K5965" s="19" t="n">
        <f aca="false">J5965*C5965</f>
        <v>36</v>
      </c>
      <c r="L5965" s="16" t="s">
        <v>12295</v>
      </c>
      <c r="M5965" s="16" t="s">
        <v>12313</v>
      </c>
      <c r="N5965" s="16" t="s">
        <v>12017</v>
      </c>
      <c r="O5965" s="16" t="s">
        <v>12307</v>
      </c>
      <c r="P5965" s="16" t="s">
        <v>12296</v>
      </c>
      <c r="Q5965" s="16" t="s">
        <v>12017</v>
      </c>
    </row>
    <row r="5966" customFormat="false" ht="15" hidden="false" customHeight="false" outlineLevel="0" collapsed="false">
      <c r="A5966" s="14" t="str">
        <f aca="false">'SKU Master'!A5966</f>
        <v>17-00005</v>
      </c>
      <c r="B5966" s="14" t="str">
        <f aca="false">VLOOKUP(A5966,'SKU Master'!$A:$N,6,FALSE())</f>
        <v>Petal &amp; Stem Carnation Bouquet, 1 dozen</v>
      </c>
      <c r="C5966" s="15" t="n">
        <v>6.2</v>
      </c>
      <c r="D5966" s="15" t="n">
        <v>15.2</v>
      </c>
      <c r="E5966" s="15" t="n">
        <v>9.9</v>
      </c>
      <c r="F5966" s="16" t="s">
        <v>12290</v>
      </c>
      <c r="G5966" s="16" t="s">
        <v>12017</v>
      </c>
      <c r="H5966" s="17" t="n">
        <v>9.64</v>
      </c>
      <c r="I5966" s="18" t="n">
        <f aca="false">('SKU Master'!I5966-H5966)/'SKU Master'!I5966</f>
        <v>0.408225905463475</v>
      </c>
      <c r="J5966" s="16" t="n">
        <v>1</v>
      </c>
      <c r="K5966" s="19" t="n">
        <f aca="false">J5966*C5966</f>
        <v>6.2</v>
      </c>
      <c r="L5966" s="16" t="s">
        <v>12299</v>
      </c>
      <c r="M5966" s="16" t="s">
        <v>12313</v>
      </c>
      <c r="N5966" s="16" t="s">
        <v>12017</v>
      </c>
      <c r="O5966" s="16" t="s">
        <v>12307</v>
      </c>
      <c r="P5966" s="16" t="s">
        <v>12294</v>
      </c>
      <c r="Q5966" s="16" t="s">
        <v>12017</v>
      </c>
    </row>
    <row r="5967" customFormat="false" ht="15" hidden="false" customHeight="false" outlineLevel="0" collapsed="false">
      <c r="A5967" s="14" t="str">
        <f aca="false">'SKU Master'!A5967</f>
        <v>17-00006</v>
      </c>
      <c r="B5967" s="14" t="str">
        <f aca="false">VLOOKUP(A5967,'SKU Master'!$A:$N,6,FALSE())</f>
        <v>Petal &amp; Stem Rose Bouquet, each</v>
      </c>
      <c r="C5967" s="15" t="n">
        <v>7.8</v>
      </c>
      <c r="D5967" s="15" t="n">
        <v>11.2</v>
      </c>
      <c r="E5967" s="15" t="n">
        <v>8.8</v>
      </c>
      <c r="F5967" s="16" t="s">
        <v>12290</v>
      </c>
      <c r="G5967" s="16" t="s">
        <v>12017</v>
      </c>
      <c r="H5967" s="17" t="n">
        <v>7.29</v>
      </c>
      <c r="I5967" s="18" t="n">
        <f aca="false">('SKU Master'!I5967-H5967)/'SKU Master'!I5967</f>
        <v>0.391993327773144</v>
      </c>
      <c r="J5967" s="16" t="n">
        <v>5</v>
      </c>
      <c r="K5967" s="19" t="n">
        <f aca="false">J5967*C5967</f>
        <v>39</v>
      </c>
      <c r="L5967" s="16" t="s">
        <v>12295</v>
      </c>
      <c r="M5967" s="16" t="s">
        <v>12313</v>
      </c>
      <c r="N5967" s="16" t="s">
        <v>12017</v>
      </c>
      <c r="O5967" s="16" t="s">
        <v>12307</v>
      </c>
      <c r="P5967" s="16" t="s">
        <v>12297</v>
      </c>
      <c r="Q5967" s="16" t="s">
        <v>12017</v>
      </c>
    </row>
    <row r="5968" customFormat="false" ht="15" hidden="false" customHeight="false" outlineLevel="0" collapsed="false">
      <c r="A5968" s="14" t="str">
        <f aca="false">'SKU Master'!A5968</f>
        <v>17-00007</v>
      </c>
      <c r="B5968" s="14" t="str">
        <f aca="false">VLOOKUP(A5968,'SKU Master'!$A:$N,6,FALSE())</f>
        <v>Petal &amp; Stem Sunflower Bouquet, each</v>
      </c>
      <c r="C5968" s="15" t="n">
        <v>8</v>
      </c>
      <c r="D5968" s="15" t="n">
        <v>12.7</v>
      </c>
      <c r="E5968" s="15" t="n">
        <v>9.4</v>
      </c>
      <c r="F5968" s="16" t="s">
        <v>12290</v>
      </c>
      <c r="G5968" s="16" t="s">
        <v>12017</v>
      </c>
      <c r="H5968" s="17" t="n">
        <v>8.29</v>
      </c>
      <c r="I5968" s="18" t="n">
        <f aca="false">('SKU Master'!I5968-H5968)/'SKU Master'!I5968</f>
        <v>0.4394861392833</v>
      </c>
      <c r="J5968" s="16" t="n">
        <v>5</v>
      </c>
      <c r="K5968" s="19" t="n">
        <f aca="false">J5968*C5968</f>
        <v>40</v>
      </c>
      <c r="L5968" s="16" t="s">
        <v>12295</v>
      </c>
      <c r="M5968" s="16" t="s">
        <v>12313</v>
      </c>
      <c r="N5968" s="16" t="s">
        <v>12017</v>
      </c>
      <c r="O5968" s="16" t="s">
        <v>12307</v>
      </c>
      <c r="P5968" s="16" t="s">
        <v>12297</v>
      </c>
      <c r="Q5968" s="16" t="s">
        <v>12017</v>
      </c>
    </row>
    <row r="5969" customFormat="false" ht="15" hidden="false" customHeight="false" outlineLevel="0" collapsed="false">
      <c r="A5969" s="14" t="str">
        <f aca="false">'SKU Master'!A5969</f>
        <v>17-00008</v>
      </c>
      <c r="B5969" s="14" t="str">
        <f aca="false">VLOOKUP(A5969,'SKU Master'!$A:$N,6,FALSE())</f>
        <v>Petal &amp; Stem Mixed Bouquet, 1 dozen</v>
      </c>
      <c r="C5969" s="15" t="n">
        <v>6.1</v>
      </c>
      <c r="D5969" s="15" t="n">
        <v>8.8</v>
      </c>
      <c r="E5969" s="15" t="n">
        <v>9.1</v>
      </c>
      <c r="F5969" s="16" t="s">
        <v>12290</v>
      </c>
      <c r="G5969" s="16" t="s">
        <v>12017</v>
      </c>
      <c r="H5969" s="17" t="n">
        <v>7.7</v>
      </c>
      <c r="I5969" s="18" t="n">
        <f aca="false">('SKU Master'!I5969-H5969)/'SKU Master'!I5969</f>
        <v>0.429206819866568</v>
      </c>
      <c r="J5969" s="16" t="n">
        <v>3</v>
      </c>
      <c r="K5969" s="19" t="n">
        <f aca="false">J5969*C5969</f>
        <v>18.3</v>
      </c>
      <c r="L5969" s="16" t="s">
        <v>12295</v>
      </c>
      <c r="M5969" s="16" t="s">
        <v>12313</v>
      </c>
      <c r="N5969" s="16" t="s">
        <v>12017</v>
      </c>
      <c r="O5969" s="16" t="s">
        <v>12307</v>
      </c>
      <c r="P5969" s="16" t="s">
        <v>12298</v>
      </c>
      <c r="Q5969" s="16" t="s">
        <v>12017</v>
      </c>
    </row>
    <row r="5970" customFormat="false" ht="15" hidden="false" customHeight="false" outlineLevel="0" collapsed="false">
      <c r="A5970" s="14" t="str">
        <f aca="false">'SKU Master'!A5970</f>
        <v>17-00009</v>
      </c>
      <c r="B5970" s="14" t="str">
        <f aca="false">VLOOKUP(A5970,'SKU Master'!$A:$N,6,FALSE())</f>
        <v>Petal &amp; Stem Sunflower Bouquet, each</v>
      </c>
      <c r="C5970" s="15" t="n">
        <v>9.5</v>
      </c>
      <c r="D5970" s="15" t="n">
        <v>12.9</v>
      </c>
      <c r="E5970" s="15" t="n">
        <v>7.4</v>
      </c>
      <c r="F5970" s="16" t="s">
        <v>12290</v>
      </c>
      <c r="G5970" s="16" t="s">
        <v>12017</v>
      </c>
      <c r="H5970" s="17" t="n">
        <v>5.55</v>
      </c>
      <c r="I5970" s="18" t="n">
        <f aca="false">('SKU Master'!I5970-H5970)/'SKU Master'!I5970</f>
        <v>0.548413344182262</v>
      </c>
      <c r="J5970" s="16" t="n">
        <v>2</v>
      </c>
      <c r="K5970" s="19" t="n">
        <f aca="false">J5970*C5970</f>
        <v>19</v>
      </c>
      <c r="L5970" s="16" t="s">
        <v>12295</v>
      </c>
      <c r="M5970" s="16" t="s">
        <v>12313</v>
      </c>
      <c r="N5970" s="16" t="s">
        <v>12017</v>
      </c>
      <c r="O5970" s="16" t="s">
        <v>12307</v>
      </c>
      <c r="P5970" s="16" t="s">
        <v>12298</v>
      </c>
      <c r="Q5970" s="16" t="s">
        <v>12017</v>
      </c>
    </row>
    <row r="5971" customFormat="false" ht="15" hidden="false" customHeight="false" outlineLevel="0" collapsed="false">
      <c r="A5971" s="14" t="str">
        <f aca="false">'SKU Master'!A5971</f>
        <v>17-00010</v>
      </c>
      <c r="B5971" s="14" t="str">
        <f aca="false">VLOOKUP(A5971,'SKU Master'!$A:$N,6,FALSE())</f>
        <v>Petal &amp; Stem Rose Bouquet, 1 dozen</v>
      </c>
      <c r="C5971" s="15" t="n">
        <v>7.2</v>
      </c>
      <c r="D5971" s="15" t="n">
        <v>8.9</v>
      </c>
      <c r="E5971" s="15" t="n">
        <v>6.5</v>
      </c>
      <c r="F5971" s="16" t="s">
        <v>12290</v>
      </c>
      <c r="G5971" s="16" t="s">
        <v>12017</v>
      </c>
      <c r="H5971" s="17" t="n">
        <v>7.74</v>
      </c>
      <c r="I5971" s="18" t="n">
        <f aca="false">('SKU Master'!I5971-H5971)/'SKU Master'!I5971</f>
        <v>0.404157043879908</v>
      </c>
      <c r="J5971" s="16" t="n">
        <v>2</v>
      </c>
      <c r="K5971" s="19" t="n">
        <f aca="false">J5971*C5971</f>
        <v>14.4</v>
      </c>
      <c r="L5971" s="16" t="s">
        <v>12295</v>
      </c>
      <c r="M5971" s="16" t="s">
        <v>12313</v>
      </c>
      <c r="N5971" s="16" t="s">
        <v>12017</v>
      </c>
      <c r="O5971" s="16" t="s">
        <v>12307</v>
      </c>
      <c r="P5971" s="16" t="s">
        <v>12294</v>
      </c>
      <c r="Q5971" s="16" t="s">
        <v>12021</v>
      </c>
    </row>
    <row r="5972" customFormat="false" ht="15" hidden="false" customHeight="false" outlineLevel="0" collapsed="false">
      <c r="A5972" s="14" t="str">
        <f aca="false">'SKU Master'!A5972</f>
        <v>17-00011</v>
      </c>
      <c r="B5972" s="14" t="str">
        <f aca="false">VLOOKUP(A5972,'SKU Master'!$A:$N,6,FALSE())</f>
        <v>Petal &amp; Stem Carnation Bouquet, each</v>
      </c>
      <c r="C5972" s="15" t="n">
        <v>7</v>
      </c>
      <c r="D5972" s="15" t="n">
        <v>14.1</v>
      </c>
      <c r="E5972" s="15" t="n">
        <v>7.1</v>
      </c>
      <c r="F5972" s="16" t="s">
        <v>12290</v>
      </c>
      <c r="G5972" s="16" t="s">
        <v>12017</v>
      </c>
      <c r="H5972" s="17" t="n">
        <v>6.74</v>
      </c>
      <c r="I5972" s="18" t="n">
        <f aca="false">('SKU Master'!I5972-H5972)/'SKU Master'!I5972</f>
        <v>0.386715195632393</v>
      </c>
      <c r="J5972" s="16" t="n">
        <v>3</v>
      </c>
      <c r="K5972" s="19" t="n">
        <f aca="false">J5972*C5972</f>
        <v>21</v>
      </c>
      <c r="L5972" s="16" t="s">
        <v>12295</v>
      </c>
      <c r="M5972" s="16" t="s">
        <v>12313</v>
      </c>
      <c r="N5972" s="16" t="s">
        <v>12017</v>
      </c>
      <c r="O5972" s="16" t="s">
        <v>12307</v>
      </c>
      <c r="P5972" s="16" t="s">
        <v>12296</v>
      </c>
      <c r="Q5972" s="16" t="s">
        <v>12017</v>
      </c>
    </row>
    <row r="5973" customFormat="false" ht="15" hidden="false" customHeight="false" outlineLevel="0" collapsed="false">
      <c r="A5973" s="14" t="str">
        <f aca="false">'SKU Master'!A5973</f>
        <v>17-00012</v>
      </c>
      <c r="B5973" s="14" t="str">
        <f aca="false">VLOOKUP(A5973,'SKU Master'!$A:$N,6,FALSE())</f>
        <v>Petal &amp; Stem Sunflower Bouquet, 1 dozen</v>
      </c>
      <c r="C5973" s="15" t="n">
        <v>5.4</v>
      </c>
      <c r="D5973" s="15" t="n">
        <v>14</v>
      </c>
      <c r="E5973" s="15" t="n">
        <v>9.1</v>
      </c>
      <c r="F5973" s="16" t="s">
        <v>12290</v>
      </c>
      <c r="G5973" s="16" t="s">
        <v>12017</v>
      </c>
      <c r="H5973" s="17" t="n">
        <v>8.59</v>
      </c>
      <c r="I5973" s="18" t="n">
        <f aca="false">('SKU Master'!I5973-H5973)/'SKU Master'!I5973</f>
        <v>0.517144463181563</v>
      </c>
      <c r="J5973" s="16" t="n">
        <v>4</v>
      </c>
      <c r="K5973" s="19" t="n">
        <f aca="false">J5973*C5973</f>
        <v>21.6</v>
      </c>
      <c r="L5973" s="16" t="s">
        <v>12295</v>
      </c>
      <c r="M5973" s="16" t="s">
        <v>12313</v>
      </c>
      <c r="N5973" s="16" t="s">
        <v>12017</v>
      </c>
      <c r="O5973" s="16" t="s">
        <v>12307</v>
      </c>
      <c r="P5973" s="16" t="s">
        <v>12296</v>
      </c>
      <c r="Q5973" s="16" t="s">
        <v>12017</v>
      </c>
    </row>
    <row r="5974" customFormat="false" ht="15" hidden="false" customHeight="false" outlineLevel="0" collapsed="false">
      <c r="A5974" s="14" t="str">
        <f aca="false">'SKU Master'!A5974</f>
        <v>17-00013</v>
      </c>
      <c r="B5974" s="14" t="str">
        <f aca="false">VLOOKUP(A5974,'SKU Master'!$A:$N,6,FALSE())</f>
        <v>Petal &amp; Stem Sunflower Bouquet, each</v>
      </c>
      <c r="C5974" s="15" t="n">
        <v>8.4</v>
      </c>
      <c r="D5974" s="15" t="n">
        <v>13.1</v>
      </c>
      <c r="E5974" s="15" t="n">
        <v>5.1</v>
      </c>
      <c r="F5974" s="16" t="s">
        <v>12290</v>
      </c>
      <c r="G5974" s="16" t="s">
        <v>12017</v>
      </c>
      <c r="H5974" s="17" t="n">
        <v>10</v>
      </c>
      <c r="I5974" s="18" t="n">
        <f aca="false">('SKU Master'!I5974-H5974)/'SKU Master'!I5974</f>
        <v>0.456226209896683</v>
      </c>
      <c r="J5974" s="16" t="n">
        <v>3</v>
      </c>
      <c r="K5974" s="19" t="n">
        <f aca="false">J5974*C5974</f>
        <v>25.2</v>
      </c>
      <c r="L5974" s="16" t="s">
        <v>12295</v>
      </c>
      <c r="M5974" s="16" t="s">
        <v>12313</v>
      </c>
      <c r="N5974" s="16" t="s">
        <v>12017</v>
      </c>
      <c r="O5974" s="16" t="s">
        <v>12307</v>
      </c>
      <c r="P5974" s="16" t="s">
        <v>12298</v>
      </c>
      <c r="Q5974" s="16" t="s">
        <v>12021</v>
      </c>
    </row>
    <row r="5975" customFormat="false" ht="15" hidden="false" customHeight="false" outlineLevel="0" collapsed="false">
      <c r="A5975" s="14" t="str">
        <f aca="false">'SKU Master'!A5975</f>
        <v>17-00014</v>
      </c>
      <c r="B5975" s="14" t="str">
        <f aca="false">VLOOKUP(A5975,'SKU Master'!$A:$N,6,FALSE())</f>
        <v>Petal &amp; Stem Rose Bouquet, 1 dozen</v>
      </c>
      <c r="C5975" s="15" t="n">
        <v>6.2</v>
      </c>
      <c r="D5975" s="15" t="n">
        <v>9.2</v>
      </c>
      <c r="E5975" s="15" t="n">
        <v>5.8</v>
      </c>
      <c r="F5975" s="16" t="s">
        <v>12290</v>
      </c>
      <c r="G5975" s="16" t="s">
        <v>12017</v>
      </c>
      <c r="H5975" s="17" t="n">
        <v>7.28</v>
      </c>
      <c r="I5975" s="18" t="n">
        <f aca="false">('SKU Master'!I5975-H5975)/'SKU Master'!I5975</f>
        <v>0.490552834149755</v>
      </c>
      <c r="J5975" s="16" t="n">
        <v>6</v>
      </c>
      <c r="K5975" s="19" t="n">
        <f aca="false">J5975*C5975</f>
        <v>37.2</v>
      </c>
      <c r="L5975" s="16" t="s">
        <v>12295</v>
      </c>
      <c r="M5975" s="16" t="s">
        <v>12313</v>
      </c>
      <c r="N5975" s="16" t="s">
        <v>12017</v>
      </c>
      <c r="O5975" s="16" t="s">
        <v>12307</v>
      </c>
      <c r="P5975" s="16" t="s">
        <v>12297</v>
      </c>
      <c r="Q5975" s="16" t="s">
        <v>12017</v>
      </c>
    </row>
    <row r="5976" customFormat="false" ht="15" hidden="false" customHeight="false" outlineLevel="0" collapsed="false">
      <c r="A5976" s="14" t="str">
        <f aca="false">'SKU Master'!A5976</f>
        <v>17-00015</v>
      </c>
      <c r="B5976" s="14" t="str">
        <f aca="false">VLOOKUP(A5976,'SKU Master'!$A:$N,6,FALSE())</f>
        <v>Petal &amp; Stem Sunflower Bouquet, 1 dozen</v>
      </c>
      <c r="C5976" s="15" t="n">
        <v>8.5</v>
      </c>
      <c r="D5976" s="15" t="n">
        <v>9.4</v>
      </c>
      <c r="E5976" s="15" t="n">
        <v>7.7</v>
      </c>
      <c r="F5976" s="16" t="s">
        <v>12290</v>
      </c>
      <c r="G5976" s="16" t="s">
        <v>12017</v>
      </c>
      <c r="H5976" s="17" t="n">
        <v>8.05</v>
      </c>
      <c r="I5976" s="18" t="n">
        <f aca="false">('SKU Master'!I5976-H5976)/'SKU Master'!I5976</f>
        <v>0.526191877575044</v>
      </c>
      <c r="J5976" s="16" t="n">
        <v>5</v>
      </c>
      <c r="K5976" s="19" t="n">
        <f aca="false">J5976*C5976</f>
        <v>42.5</v>
      </c>
      <c r="L5976" s="16" t="s">
        <v>12295</v>
      </c>
      <c r="M5976" s="16" t="s">
        <v>12313</v>
      </c>
      <c r="N5976" s="16" t="s">
        <v>12017</v>
      </c>
      <c r="O5976" s="16" t="s">
        <v>12307</v>
      </c>
      <c r="P5976" s="16" t="s">
        <v>12297</v>
      </c>
      <c r="Q5976" s="16" t="s">
        <v>12017</v>
      </c>
    </row>
    <row r="5977" customFormat="false" ht="15" hidden="false" customHeight="false" outlineLevel="0" collapsed="false">
      <c r="A5977" s="14" t="str">
        <f aca="false">'SKU Master'!A5977</f>
        <v>17-00016</v>
      </c>
      <c r="B5977" s="14" t="str">
        <f aca="false">VLOOKUP(A5977,'SKU Master'!$A:$N,6,FALSE())</f>
        <v>Petal &amp; Stem Orchid, 6 in</v>
      </c>
      <c r="C5977" s="15" t="n">
        <v>9.1</v>
      </c>
      <c r="D5977" s="15" t="n">
        <v>12.8</v>
      </c>
      <c r="E5977" s="15" t="n">
        <v>5.6</v>
      </c>
      <c r="F5977" s="16" t="s">
        <v>12290</v>
      </c>
      <c r="G5977" s="16" t="s">
        <v>12017</v>
      </c>
      <c r="H5977" s="17" t="n">
        <v>8.44</v>
      </c>
      <c r="I5977" s="18" t="n">
        <f aca="false">('SKU Master'!I5977-H5977)/'SKU Master'!I5977</f>
        <v>0.433176628609805</v>
      </c>
      <c r="J5977" s="16" t="n">
        <v>5</v>
      </c>
      <c r="K5977" s="19" t="n">
        <f aca="false">J5977*C5977</f>
        <v>45.5</v>
      </c>
      <c r="L5977" s="16" t="s">
        <v>12295</v>
      </c>
      <c r="M5977" s="16" t="s">
        <v>12292</v>
      </c>
      <c r="N5977" s="16" t="s">
        <v>12017</v>
      </c>
      <c r="O5977" s="16" t="s">
        <v>12307</v>
      </c>
      <c r="P5977" s="16" t="s">
        <v>12297</v>
      </c>
      <c r="Q5977" s="16" t="s">
        <v>12017</v>
      </c>
    </row>
    <row r="5978" customFormat="false" ht="15" hidden="false" customHeight="false" outlineLevel="0" collapsed="false">
      <c r="A5978" s="14" t="str">
        <f aca="false">'SKU Master'!A5978</f>
        <v>17-00017</v>
      </c>
      <c r="B5978" s="14" t="str">
        <f aca="false">VLOOKUP(A5978,'SKU Master'!$A:$N,6,FALSE())</f>
        <v>Petal &amp; Stem Orchid, 4 in</v>
      </c>
      <c r="C5978" s="15" t="n">
        <v>5.2</v>
      </c>
      <c r="D5978" s="15" t="n">
        <v>12.5</v>
      </c>
      <c r="E5978" s="15" t="n">
        <v>9.9</v>
      </c>
      <c r="F5978" s="16" t="s">
        <v>12290</v>
      </c>
      <c r="G5978" s="16" t="s">
        <v>12017</v>
      </c>
      <c r="H5978" s="17" t="n">
        <v>6.1</v>
      </c>
      <c r="I5978" s="18" t="n">
        <f aca="false">('SKU Master'!I5978-H5978)/'SKU Master'!I5978</f>
        <v>0.486963835155593</v>
      </c>
      <c r="J5978" s="16" t="n">
        <v>5</v>
      </c>
      <c r="K5978" s="19" t="n">
        <f aca="false">J5978*C5978</f>
        <v>26</v>
      </c>
      <c r="L5978" s="16" t="s">
        <v>12295</v>
      </c>
      <c r="M5978" s="16" t="s">
        <v>12292</v>
      </c>
      <c r="N5978" s="16" t="s">
        <v>12017</v>
      </c>
      <c r="O5978" s="16" t="s">
        <v>12307</v>
      </c>
      <c r="P5978" s="16" t="s">
        <v>12297</v>
      </c>
      <c r="Q5978" s="16" t="s">
        <v>12021</v>
      </c>
    </row>
    <row r="5979" customFormat="false" ht="15" hidden="false" customHeight="false" outlineLevel="0" collapsed="false">
      <c r="A5979" s="14" t="str">
        <f aca="false">'SKU Master'!A5979</f>
        <v>17-00018</v>
      </c>
      <c r="B5979" s="14" t="str">
        <f aca="false">VLOOKUP(A5979,'SKU Master'!$A:$N,6,FALSE())</f>
        <v>Petal &amp; Stem Succulent, 6 in</v>
      </c>
      <c r="C5979" s="15" t="n">
        <v>6.5</v>
      </c>
      <c r="D5979" s="15" t="n">
        <v>10.2</v>
      </c>
      <c r="E5979" s="15" t="n">
        <v>9.8</v>
      </c>
      <c r="F5979" s="16" t="s">
        <v>12290</v>
      </c>
      <c r="G5979" s="16" t="s">
        <v>12017</v>
      </c>
      <c r="H5979" s="17" t="n">
        <v>7.94</v>
      </c>
      <c r="I5979" s="18" t="n">
        <f aca="false">('SKU Master'!I5979-H5979)/'SKU Master'!I5979</f>
        <v>0.388760585065435</v>
      </c>
      <c r="J5979" s="16" t="n">
        <v>1</v>
      </c>
      <c r="K5979" s="19" t="n">
        <f aca="false">J5979*C5979</f>
        <v>6.5</v>
      </c>
      <c r="L5979" s="16" t="s">
        <v>12291</v>
      </c>
      <c r="M5979" s="16" t="s">
        <v>12292</v>
      </c>
      <c r="N5979" s="16" t="s">
        <v>12017</v>
      </c>
      <c r="O5979" s="16" t="s">
        <v>12307</v>
      </c>
      <c r="P5979" s="16" t="s">
        <v>12294</v>
      </c>
      <c r="Q5979" s="16" t="s">
        <v>12017</v>
      </c>
    </row>
    <row r="5980" customFormat="false" ht="15" hidden="false" customHeight="false" outlineLevel="0" collapsed="false">
      <c r="A5980" s="14" t="str">
        <f aca="false">'SKU Master'!A5980</f>
        <v>17-00019</v>
      </c>
      <c r="B5980" s="14" t="str">
        <f aca="false">VLOOKUP(A5980,'SKU Master'!$A:$N,6,FALSE())</f>
        <v>Petal &amp; Stem Herb Pot, 4 in</v>
      </c>
      <c r="C5980" s="15" t="n">
        <v>9.5</v>
      </c>
      <c r="D5980" s="15" t="n">
        <v>12.9</v>
      </c>
      <c r="E5980" s="15" t="n">
        <v>5.8</v>
      </c>
      <c r="F5980" s="16" t="s">
        <v>12290</v>
      </c>
      <c r="G5980" s="16" t="s">
        <v>12017</v>
      </c>
      <c r="H5980" s="17" t="n">
        <v>3.38</v>
      </c>
      <c r="I5980" s="18" t="n">
        <f aca="false">('SKU Master'!I5980-H5980)/'SKU Master'!I5980</f>
        <v>0.50220913107511</v>
      </c>
      <c r="J5980" s="16" t="n">
        <v>6</v>
      </c>
      <c r="K5980" s="19" t="n">
        <f aca="false">J5980*C5980</f>
        <v>57</v>
      </c>
      <c r="L5980" s="16" t="s">
        <v>12295</v>
      </c>
      <c r="M5980" s="16" t="s">
        <v>12292</v>
      </c>
      <c r="N5980" s="16" t="s">
        <v>12017</v>
      </c>
      <c r="O5980" s="16" t="s">
        <v>12307</v>
      </c>
      <c r="P5980" s="16" t="s">
        <v>12297</v>
      </c>
      <c r="Q5980" s="16" t="s">
        <v>12017</v>
      </c>
    </row>
    <row r="5981" customFormat="false" ht="15" hidden="false" customHeight="false" outlineLevel="0" collapsed="false">
      <c r="A5981" s="14" t="str">
        <f aca="false">'SKU Master'!A5981</f>
        <v>17-00020</v>
      </c>
      <c r="B5981" s="14" t="str">
        <f aca="false">VLOOKUP(A5981,'SKU Master'!$A:$N,6,FALSE())</f>
        <v>Petal &amp; Stem Succulent, 4 in</v>
      </c>
      <c r="C5981" s="15" t="n">
        <v>6.1</v>
      </c>
      <c r="D5981" s="15" t="n">
        <v>13.3</v>
      </c>
      <c r="E5981" s="15" t="n">
        <v>8.1</v>
      </c>
      <c r="F5981" s="16" t="s">
        <v>12290</v>
      </c>
      <c r="G5981" s="16" t="s">
        <v>12017</v>
      </c>
      <c r="H5981" s="17" t="n">
        <v>3.99</v>
      </c>
      <c r="I5981" s="18" t="n">
        <f aca="false">('SKU Master'!I5981-H5981)/'SKU Master'!I5981</f>
        <v>0.546075085324232</v>
      </c>
      <c r="J5981" s="16" t="n">
        <v>4</v>
      </c>
      <c r="K5981" s="19" t="n">
        <f aca="false">J5981*C5981</f>
        <v>24.4</v>
      </c>
      <c r="L5981" s="16" t="s">
        <v>12295</v>
      </c>
      <c r="M5981" s="16" t="s">
        <v>12292</v>
      </c>
      <c r="N5981" s="16" t="s">
        <v>12017</v>
      </c>
      <c r="O5981" s="16" t="s">
        <v>12307</v>
      </c>
      <c r="P5981" s="16" t="s">
        <v>12296</v>
      </c>
      <c r="Q5981" s="16" t="s">
        <v>12017</v>
      </c>
    </row>
    <row r="5982" customFormat="false" ht="15" hidden="false" customHeight="false" outlineLevel="0" collapsed="false">
      <c r="A5982" s="14" t="str">
        <f aca="false">'SKU Master'!A5982</f>
        <v>17-00021</v>
      </c>
      <c r="B5982" s="14" t="str">
        <f aca="false">VLOOKUP(A5982,'SKU Master'!$A:$N,6,FALSE())</f>
        <v>Petal &amp; Stem Peace Lily, 6 in</v>
      </c>
      <c r="C5982" s="15" t="n">
        <v>6.2</v>
      </c>
      <c r="D5982" s="15" t="n">
        <v>10.2</v>
      </c>
      <c r="E5982" s="15" t="n">
        <v>7.3</v>
      </c>
      <c r="F5982" s="16" t="s">
        <v>12290</v>
      </c>
      <c r="G5982" s="16" t="s">
        <v>12017</v>
      </c>
      <c r="H5982" s="17" t="n">
        <v>4.85</v>
      </c>
      <c r="I5982" s="18" t="n">
        <f aca="false">('SKU Master'!I5982-H5982)/'SKU Master'!I5982</f>
        <v>0.454443194600675</v>
      </c>
      <c r="J5982" s="16" t="n">
        <v>5</v>
      </c>
      <c r="K5982" s="19" t="n">
        <f aca="false">J5982*C5982</f>
        <v>31</v>
      </c>
      <c r="L5982" s="16" t="s">
        <v>12295</v>
      </c>
      <c r="M5982" s="16" t="s">
        <v>12292</v>
      </c>
      <c r="N5982" s="16" t="s">
        <v>12017</v>
      </c>
      <c r="O5982" s="16" t="s">
        <v>12307</v>
      </c>
      <c r="P5982" s="16" t="s">
        <v>12297</v>
      </c>
      <c r="Q5982" s="16" t="s">
        <v>12017</v>
      </c>
    </row>
    <row r="5983" customFormat="false" ht="15" hidden="false" customHeight="false" outlineLevel="0" collapsed="false">
      <c r="A5983" s="14" t="str">
        <f aca="false">'SKU Master'!A5983</f>
        <v>17-00022</v>
      </c>
      <c r="B5983" s="14" t="str">
        <f aca="false">VLOOKUP(A5983,'SKU Master'!$A:$N,6,FALSE())</f>
        <v>Petal &amp; Stem Peace Lily, 4 in</v>
      </c>
      <c r="C5983" s="15" t="n">
        <v>8.9</v>
      </c>
      <c r="D5983" s="15" t="n">
        <v>14</v>
      </c>
      <c r="E5983" s="15" t="n">
        <v>8.8</v>
      </c>
      <c r="F5983" s="16" t="s">
        <v>12290</v>
      </c>
      <c r="G5983" s="16" t="s">
        <v>12017</v>
      </c>
      <c r="H5983" s="17" t="n">
        <v>7.58</v>
      </c>
      <c r="I5983" s="18" t="n">
        <f aca="false">('SKU Master'!I5983-H5983)/'SKU Master'!I5983</f>
        <v>0.433905899925317</v>
      </c>
      <c r="J5983" s="16" t="n">
        <v>4</v>
      </c>
      <c r="K5983" s="19" t="n">
        <f aca="false">J5983*C5983</f>
        <v>35.6</v>
      </c>
      <c r="L5983" s="16" t="s">
        <v>12295</v>
      </c>
      <c r="M5983" s="16" t="s">
        <v>12292</v>
      </c>
      <c r="N5983" s="16" t="s">
        <v>12017</v>
      </c>
      <c r="O5983" s="16" t="s">
        <v>12307</v>
      </c>
      <c r="P5983" s="16" t="s">
        <v>12296</v>
      </c>
      <c r="Q5983" s="16" t="s">
        <v>12017</v>
      </c>
    </row>
    <row r="5984" customFormat="false" ht="15" hidden="false" customHeight="false" outlineLevel="0" collapsed="false">
      <c r="A5984" s="14" t="str">
        <f aca="false">'SKU Master'!A5984</f>
        <v>17-00023</v>
      </c>
      <c r="B5984" s="14" t="str">
        <f aca="false">VLOOKUP(A5984,'SKU Master'!$A:$N,6,FALSE())</f>
        <v>Petal &amp; Stem Herb Pot, 6 in</v>
      </c>
      <c r="C5984" s="15" t="n">
        <v>10</v>
      </c>
      <c r="D5984" s="15" t="n">
        <v>16</v>
      </c>
      <c r="E5984" s="15" t="n">
        <v>5.2</v>
      </c>
      <c r="F5984" s="16" t="s">
        <v>12290</v>
      </c>
      <c r="G5984" s="16" t="s">
        <v>12017</v>
      </c>
      <c r="H5984" s="17" t="n">
        <v>2.97</v>
      </c>
      <c r="I5984" s="18" t="n">
        <f aca="false">('SKU Master'!I5984-H5984)/'SKU Master'!I5984</f>
        <v>0.542372881355932</v>
      </c>
      <c r="J5984" s="16" t="n">
        <v>3</v>
      </c>
      <c r="K5984" s="19" t="n">
        <f aca="false">J5984*C5984</f>
        <v>30</v>
      </c>
      <c r="L5984" s="16" t="s">
        <v>12295</v>
      </c>
      <c r="M5984" s="16" t="s">
        <v>12292</v>
      </c>
      <c r="N5984" s="16" t="s">
        <v>12017</v>
      </c>
      <c r="O5984" s="16" t="s">
        <v>12307</v>
      </c>
      <c r="P5984" s="16" t="s">
        <v>12298</v>
      </c>
      <c r="Q5984" s="16" t="s">
        <v>12017</v>
      </c>
    </row>
    <row r="5985" customFormat="false" ht="15" hidden="false" customHeight="false" outlineLevel="0" collapsed="false">
      <c r="A5985" s="14" t="str">
        <f aca="false">'SKU Master'!A5985</f>
        <v>17-00024</v>
      </c>
      <c r="B5985" s="14" t="str">
        <f aca="false">VLOOKUP(A5985,'SKU Master'!$A:$N,6,FALSE())</f>
        <v>Petal &amp; Stem Herb Pot, 4 in</v>
      </c>
      <c r="C5985" s="15" t="n">
        <v>7.4</v>
      </c>
      <c r="D5985" s="15" t="n">
        <v>11.2</v>
      </c>
      <c r="E5985" s="15" t="n">
        <v>5.4</v>
      </c>
      <c r="F5985" s="16" t="s">
        <v>12290</v>
      </c>
      <c r="G5985" s="16" t="s">
        <v>12017</v>
      </c>
      <c r="H5985" s="17" t="n">
        <v>7.35</v>
      </c>
      <c r="I5985" s="18" t="n">
        <f aca="false">('SKU Master'!I5985-H5985)/'SKU Master'!I5985</f>
        <v>0.474624731951394</v>
      </c>
      <c r="J5985" s="16" t="n">
        <v>2</v>
      </c>
      <c r="K5985" s="19" t="n">
        <f aca="false">J5985*C5985</f>
        <v>14.8</v>
      </c>
      <c r="L5985" s="16" t="s">
        <v>12295</v>
      </c>
      <c r="M5985" s="16" t="s">
        <v>12292</v>
      </c>
      <c r="N5985" s="16" t="s">
        <v>12017</v>
      </c>
      <c r="O5985" s="16" t="s">
        <v>12307</v>
      </c>
      <c r="P5985" s="16" t="s">
        <v>12298</v>
      </c>
      <c r="Q5985" s="16" t="s">
        <v>12017</v>
      </c>
    </row>
    <row r="5986" customFormat="false" ht="15" hidden="false" customHeight="false" outlineLevel="0" collapsed="false">
      <c r="A5986" s="14" t="str">
        <f aca="false">'SKU Master'!A5986</f>
        <v>17-00025</v>
      </c>
      <c r="B5986" s="14" t="str">
        <f aca="false">VLOOKUP(A5986,'SKU Master'!$A:$N,6,FALSE())</f>
        <v>Petal &amp; Stem Succulent, 6 in</v>
      </c>
      <c r="C5986" s="15" t="n">
        <v>8.6</v>
      </c>
      <c r="D5986" s="15" t="n">
        <v>14.8</v>
      </c>
      <c r="E5986" s="15" t="n">
        <v>5.4</v>
      </c>
      <c r="F5986" s="16" t="s">
        <v>12290</v>
      </c>
      <c r="G5986" s="16" t="s">
        <v>12017</v>
      </c>
      <c r="H5986" s="17" t="n">
        <v>8.72</v>
      </c>
      <c r="I5986" s="18" t="n">
        <f aca="false">('SKU Master'!I5986-H5986)/'SKU Master'!I5986</f>
        <v>0.39402362751911</v>
      </c>
      <c r="J5986" s="16" t="n">
        <v>2</v>
      </c>
      <c r="K5986" s="19" t="n">
        <f aca="false">J5986*C5986</f>
        <v>17.2</v>
      </c>
      <c r="L5986" s="16" t="s">
        <v>12295</v>
      </c>
      <c r="M5986" s="16" t="s">
        <v>12292</v>
      </c>
      <c r="N5986" s="16" t="s">
        <v>12017</v>
      </c>
      <c r="O5986" s="16" t="s">
        <v>12307</v>
      </c>
      <c r="P5986" s="16" t="s">
        <v>12294</v>
      </c>
      <c r="Q5986" s="16" t="s">
        <v>12017</v>
      </c>
    </row>
    <row r="5987" customFormat="false" ht="15" hidden="false" customHeight="false" outlineLevel="0" collapsed="false">
      <c r="A5987" s="14" t="str">
        <f aca="false">'SKU Master'!A5987</f>
        <v>17-00026</v>
      </c>
      <c r="B5987" s="14" t="str">
        <f aca="false">VLOOKUP(A5987,'SKU Master'!$A:$N,6,FALSE())</f>
        <v>Petal &amp; Stem Orchid, 4 in</v>
      </c>
      <c r="C5987" s="15" t="n">
        <v>5.7</v>
      </c>
      <c r="D5987" s="15" t="n">
        <v>10.1</v>
      </c>
      <c r="E5987" s="15" t="n">
        <v>6.5</v>
      </c>
      <c r="F5987" s="16" t="s">
        <v>12290</v>
      </c>
      <c r="G5987" s="16" t="s">
        <v>12017</v>
      </c>
      <c r="H5987" s="17" t="n">
        <v>6.41</v>
      </c>
      <c r="I5987" s="18" t="n">
        <f aca="false">('SKU Master'!I5987-H5987)/'SKU Master'!I5987</f>
        <v>0.541815582558971</v>
      </c>
      <c r="J5987" s="16" t="n">
        <v>3</v>
      </c>
      <c r="K5987" s="19" t="n">
        <f aca="false">J5987*C5987</f>
        <v>17.1</v>
      </c>
      <c r="L5987" s="16" t="s">
        <v>12295</v>
      </c>
      <c r="M5987" s="16" t="s">
        <v>12292</v>
      </c>
      <c r="N5987" s="16" t="s">
        <v>12017</v>
      </c>
      <c r="O5987" s="16" t="s">
        <v>12307</v>
      </c>
      <c r="P5987" s="16" t="s">
        <v>12298</v>
      </c>
      <c r="Q5987" s="16" t="s">
        <v>12017</v>
      </c>
    </row>
    <row r="5988" customFormat="false" ht="15" hidden="false" customHeight="false" outlineLevel="0" collapsed="false">
      <c r="A5988" s="14" t="str">
        <f aca="false">'SKU Master'!A5988</f>
        <v>17-00027</v>
      </c>
      <c r="B5988" s="14" t="str">
        <f aca="false">VLOOKUP(A5988,'SKU Master'!$A:$N,6,FALSE())</f>
        <v>Petal &amp; Stem Herb Pot, 4 in</v>
      </c>
      <c r="C5988" s="15" t="n">
        <v>9.2</v>
      </c>
      <c r="D5988" s="15" t="n">
        <v>12</v>
      </c>
      <c r="E5988" s="15" t="n">
        <v>7.5</v>
      </c>
      <c r="F5988" s="16" t="s">
        <v>12290</v>
      </c>
      <c r="G5988" s="16" t="s">
        <v>12017</v>
      </c>
      <c r="H5988" s="17" t="n">
        <v>4.67</v>
      </c>
      <c r="I5988" s="18" t="n">
        <f aca="false">('SKU Master'!I5988-H5988)/'SKU Master'!I5988</f>
        <v>0.497308934337998</v>
      </c>
      <c r="J5988" s="16" t="n">
        <v>3</v>
      </c>
      <c r="K5988" s="19" t="n">
        <f aca="false">J5988*C5988</f>
        <v>27.6</v>
      </c>
      <c r="L5988" s="16" t="s">
        <v>12295</v>
      </c>
      <c r="M5988" s="16" t="s">
        <v>12292</v>
      </c>
      <c r="N5988" s="16" t="s">
        <v>12017</v>
      </c>
      <c r="O5988" s="16" t="s">
        <v>12307</v>
      </c>
      <c r="P5988" s="16" t="s">
        <v>12296</v>
      </c>
      <c r="Q5988" s="16" t="s">
        <v>12017</v>
      </c>
    </row>
    <row r="5989" customFormat="false" ht="15" hidden="false" customHeight="false" outlineLevel="0" collapsed="false">
      <c r="A5989" s="14" t="str">
        <f aca="false">'SKU Master'!A5989</f>
        <v>17-00028</v>
      </c>
      <c r="B5989" s="14" t="str">
        <f aca="false">VLOOKUP(A5989,'SKU Master'!$A:$N,6,FALSE())</f>
        <v>Petal &amp; Stem Orchid, 6 in</v>
      </c>
      <c r="C5989" s="15" t="n">
        <v>9.1</v>
      </c>
      <c r="D5989" s="15" t="n">
        <v>14.7</v>
      </c>
      <c r="E5989" s="15" t="n">
        <v>7.6</v>
      </c>
      <c r="F5989" s="16" t="s">
        <v>12290</v>
      </c>
      <c r="G5989" s="16" t="s">
        <v>12017</v>
      </c>
      <c r="H5989" s="17" t="n">
        <v>5.43</v>
      </c>
      <c r="I5989" s="18" t="n">
        <f aca="false">('SKU Master'!I5989-H5989)/'SKU Master'!I5989</f>
        <v>0.477382098171319</v>
      </c>
      <c r="J5989" s="16" t="n">
        <v>1</v>
      </c>
      <c r="K5989" s="19" t="n">
        <f aca="false">J5989*C5989</f>
        <v>9.1</v>
      </c>
      <c r="L5989" s="16" t="s">
        <v>12295</v>
      </c>
      <c r="M5989" s="16" t="s">
        <v>12292</v>
      </c>
      <c r="N5989" s="16" t="s">
        <v>12017</v>
      </c>
      <c r="O5989" s="16" t="s">
        <v>12307</v>
      </c>
      <c r="P5989" s="16" t="s">
        <v>12298</v>
      </c>
      <c r="Q5989" s="16" t="s">
        <v>12017</v>
      </c>
    </row>
    <row r="5990" customFormat="false" ht="15" hidden="false" customHeight="false" outlineLevel="0" collapsed="false">
      <c r="A5990" s="14" t="str">
        <f aca="false">'SKU Master'!A5990</f>
        <v>17-00029</v>
      </c>
      <c r="B5990" s="14" t="str">
        <f aca="false">VLOOKUP(A5990,'SKU Master'!$A:$N,6,FALSE())</f>
        <v>Petal &amp; Stem Succulent, 6 in</v>
      </c>
      <c r="C5990" s="15" t="n">
        <v>6.4</v>
      </c>
      <c r="D5990" s="15" t="n">
        <v>8.1</v>
      </c>
      <c r="E5990" s="15" t="n">
        <v>7.6</v>
      </c>
      <c r="F5990" s="16" t="s">
        <v>12290</v>
      </c>
      <c r="G5990" s="16" t="s">
        <v>12017</v>
      </c>
      <c r="H5990" s="17" t="n">
        <v>2.87</v>
      </c>
      <c r="I5990" s="18" t="n">
        <f aca="false">('SKU Master'!I5990-H5990)/'SKU Master'!I5990</f>
        <v>0.467532467532467</v>
      </c>
      <c r="J5990" s="16" t="n">
        <v>4</v>
      </c>
      <c r="K5990" s="19" t="n">
        <f aca="false">J5990*C5990</f>
        <v>25.6</v>
      </c>
      <c r="L5990" s="16" t="s">
        <v>12295</v>
      </c>
      <c r="M5990" s="16" t="s">
        <v>12292</v>
      </c>
      <c r="N5990" s="16" t="s">
        <v>12017</v>
      </c>
      <c r="O5990" s="16" t="s">
        <v>12307</v>
      </c>
      <c r="P5990" s="16" t="s">
        <v>12296</v>
      </c>
      <c r="Q5990" s="16" t="s">
        <v>12017</v>
      </c>
    </row>
    <row r="5991" customFormat="false" ht="15" hidden="false" customHeight="false" outlineLevel="0" collapsed="false">
      <c r="A5991" s="14" t="str">
        <f aca="false">'SKU Master'!A5991</f>
        <v>17-00030</v>
      </c>
      <c r="B5991" s="14" t="str">
        <f aca="false">VLOOKUP(A5991,'SKU Master'!$A:$N,6,FALSE())</f>
        <v>Petal &amp; Stem Peace Lily, 4 in</v>
      </c>
      <c r="C5991" s="15" t="n">
        <v>6.7</v>
      </c>
      <c r="D5991" s="15" t="n">
        <v>14.5</v>
      </c>
      <c r="E5991" s="15" t="n">
        <v>9</v>
      </c>
      <c r="F5991" s="16" t="s">
        <v>12290</v>
      </c>
      <c r="G5991" s="16" t="s">
        <v>12017</v>
      </c>
      <c r="H5991" s="17" t="n">
        <v>4.14</v>
      </c>
      <c r="I5991" s="18" t="n">
        <f aca="false">('SKU Master'!I5991-H5991)/'SKU Master'!I5991</f>
        <v>0.534308211473566</v>
      </c>
      <c r="J5991" s="16" t="n">
        <v>5</v>
      </c>
      <c r="K5991" s="19" t="n">
        <f aca="false">J5991*C5991</f>
        <v>33.5</v>
      </c>
      <c r="L5991" s="16" t="s">
        <v>12299</v>
      </c>
      <c r="M5991" s="16" t="s">
        <v>12292</v>
      </c>
      <c r="N5991" s="16" t="s">
        <v>12017</v>
      </c>
      <c r="O5991" s="16" t="s">
        <v>12307</v>
      </c>
      <c r="P5991" s="16" t="s">
        <v>12296</v>
      </c>
      <c r="Q5991" s="16" t="s">
        <v>12017</v>
      </c>
    </row>
  </sheetData>
  <autoFilter ref="A1:Q59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9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6"/>
    <col collapsed="false" customWidth="true" hidden="false" outlineLevel="0" max="3" min="3" style="1" width="11"/>
    <col collapsed="false" customWidth="true" hidden="false" outlineLevel="0" max="4" min="4" style="1" width="38"/>
    <col collapsed="false" customWidth="true" hidden="false" outlineLevel="0" max="5" min="5" style="1" width="18"/>
    <col collapsed="false" customWidth="true" hidden="false" outlineLevel="0" max="6" min="6" style="1" width="32"/>
    <col collapsed="false" customWidth="true" hidden="false" outlineLevel="0" max="7" min="7" style="1" width="20"/>
    <col collapsed="false" customWidth="true" hidden="false" outlineLevel="0" max="8" min="8" style="1" width="26"/>
    <col collapsed="false" customWidth="true" hidden="false" outlineLevel="0" max="9" min="9" style="1" width="14"/>
    <col collapsed="false" customWidth="true" hidden="false" outlineLevel="0" max="10" min="10" style="1" width="16"/>
    <col collapsed="false" customWidth="true" hidden="false" outlineLevel="0" max="12" min="11" style="1" width="10"/>
    <col collapsed="false" customWidth="true" hidden="false" outlineLevel="0" max="13" min="13" style="1" width="11"/>
    <col collapsed="false" customWidth="true" hidden="false" outlineLevel="0" max="15" min="14" style="1" width="14"/>
  </cols>
  <sheetData>
    <row r="1" customFormat="false" ht="30" hidden="false" customHeight="true" outlineLevel="0" collapsed="false">
      <c r="A1" s="2" t="s">
        <v>1</v>
      </c>
      <c r="B1" s="2" t="s">
        <v>12314</v>
      </c>
      <c r="C1" s="2" t="s">
        <v>12315</v>
      </c>
      <c r="D1" s="2" t="s">
        <v>12316</v>
      </c>
      <c r="E1" s="2" t="s">
        <v>4</v>
      </c>
      <c r="F1" s="2" t="s">
        <v>12317</v>
      </c>
      <c r="G1" s="2" t="s">
        <v>2</v>
      </c>
      <c r="H1" s="2" t="s">
        <v>3</v>
      </c>
      <c r="I1" s="2" t="s">
        <v>12318</v>
      </c>
      <c r="J1" s="2" t="s">
        <v>12319</v>
      </c>
      <c r="K1" s="2" t="s">
        <v>10</v>
      </c>
      <c r="L1" s="2" t="s">
        <v>11</v>
      </c>
      <c r="M1" s="2" t="s">
        <v>12320</v>
      </c>
      <c r="N1" s="2" t="s">
        <v>12321</v>
      </c>
      <c r="O1" s="2" t="s">
        <v>12322</v>
      </c>
    </row>
    <row r="2" customFormat="false" ht="15" hidden="false" customHeight="true" outlineLevel="0" collapsed="false">
      <c r="A2" s="3" t="s">
        <v>15</v>
      </c>
      <c r="B2" s="3" t="s">
        <v>12323</v>
      </c>
      <c r="C2" s="3" t="s">
        <v>14</v>
      </c>
      <c r="D2" s="5" t="s">
        <v>12324</v>
      </c>
      <c r="E2" s="5" t="s">
        <v>12325</v>
      </c>
      <c r="F2" s="5" t="s">
        <v>12326</v>
      </c>
      <c r="G2" s="5" t="s">
        <v>12086</v>
      </c>
      <c r="H2" s="5" t="s">
        <v>12136</v>
      </c>
      <c r="I2" s="5" t="s">
        <v>12327</v>
      </c>
      <c r="J2" s="5" t="s">
        <v>12328</v>
      </c>
      <c r="K2" s="3" t="s">
        <v>12017</v>
      </c>
      <c r="L2" s="3" t="s">
        <v>12017</v>
      </c>
      <c r="M2" s="3" t="n">
        <v>6</v>
      </c>
      <c r="N2" s="20" t="n">
        <v>4.99</v>
      </c>
      <c r="O2" s="21" t="s">
        <v>12329</v>
      </c>
    </row>
    <row r="3" customFormat="false" ht="15" hidden="false" customHeight="true" outlineLevel="0" collapsed="false">
      <c r="A3" s="3" t="s">
        <v>18</v>
      </c>
      <c r="B3" s="3" t="s">
        <v>12330</v>
      </c>
      <c r="C3" s="3" t="s">
        <v>17</v>
      </c>
      <c r="D3" s="5" t="s">
        <v>12331</v>
      </c>
      <c r="E3" s="5" t="s">
        <v>12332</v>
      </c>
      <c r="F3" s="5" t="s">
        <v>12333</v>
      </c>
      <c r="G3" s="5" t="s">
        <v>12086</v>
      </c>
      <c r="H3" s="5" t="s">
        <v>12136</v>
      </c>
      <c r="I3" s="5" t="s">
        <v>12334</v>
      </c>
      <c r="J3" s="5" t="s">
        <v>12328</v>
      </c>
      <c r="K3" s="3" t="s">
        <v>12017</v>
      </c>
      <c r="L3" s="3" t="s">
        <v>12017</v>
      </c>
      <c r="M3" s="3" t="n">
        <v>1</v>
      </c>
      <c r="N3" s="20" t="n">
        <v>5.99</v>
      </c>
      <c r="O3" s="21" t="s">
        <v>12335</v>
      </c>
    </row>
    <row r="4" customFormat="false" ht="15" hidden="false" customHeight="true" outlineLevel="0" collapsed="false">
      <c r="A4" s="3" t="s">
        <v>20</v>
      </c>
      <c r="B4" s="3" t="s">
        <v>12336</v>
      </c>
      <c r="C4" s="3" t="s">
        <v>19</v>
      </c>
      <c r="D4" s="5" t="s">
        <v>12337</v>
      </c>
      <c r="E4" s="5" t="s">
        <v>12338</v>
      </c>
      <c r="F4" s="5" t="s">
        <v>12339</v>
      </c>
      <c r="G4" s="5" t="s">
        <v>12086</v>
      </c>
      <c r="H4" s="5" t="s">
        <v>12136</v>
      </c>
      <c r="I4" s="5" t="s">
        <v>12340</v>
      </c>
      <c r="J4" s="5" t="s">
        <v>12328</v>
      </c>
      <c r="K4" s="3" t="s">
        <v>12017</v>
      </c>
      <c r="L4" s="3" t="s">
        <v>12017</v>
      </c>
      <c r="M4" s="3" t="n">
        <v>24</v>
      </c>
      <c r="N4" s="20" t="n">
        <v>6.89</v>
      </c>
      <c r="O4" s="21" t="s">
        <v>12341</v>
      </c>
    </row>
    <row r="5" customFormat="false" ht="15" hidden="false" customHeight="true" outlineLevel="0" collapsed="false">
      <c r="A5" s="3" t="s">
        <v>22</v>
      </c>
      <c r="B5" s="3" t="s">
        <v>12342</v>
      </c>
      <c r="C5" s="3" t="s">
        <v>21</v>
      </c>
      <c r="D5" s="5" t="s">
        <v>12343</v>
      </c>
      <c r="E5" s="5" t="s">
        <v>12325</v>
      </c>
      <c r="F5" s="5" t="s">
        <v>12326</v>
      </c>
      <c r="G5" s="5" t="s">
        <v>12086</v>
      </c>
      <c r="H5" s="5" t="s">
        <v>12136</v>
      </c>
      <c r="I5" s="5" t="s">
        <v>12344</v>
      </c>
      <c r="J5" s="5" t="s">
        <v>12328</v>
      </c>
      <c r="K5" s="3" t="s">
        <v>12017</v>
      </c>
      <c r="L5" s="3" t="s">
        <v>12017</v>
      </c>
      <c r="M5" s="3" t="n">
        <v>4</v>
      </c>
      <c r="N5" s="20" t="n">
        <v>3.49</v>
      </c>
      <c r="O5" s="21" t="s">
        <v>12345</v>
      </c>
    </row>
    <row r="6" customFormat="false" ht="15" hidden="false" customHeight="true" outlineLevel="0" collapsed="false">
      <c r="A6" s="3" t="s">
        <v>24</v>
      </c>
      <c r="B6" s="3" t="s">
        <v>12346</v>
      </c>
      <c r="C6" s="3" t="s">
        <v>23</v>
      </c>
      <c r="D6" s="5" t="s">
        <v>12347</v>
      </c>
      <c r="E6" s="5" t="s">
        <v>12338</v>
      </c>
      <c r="F6" s="5" t="s">
        <v>12339</v>
      </c>
      <c r="G6" s="5" t="s">
        <v>12086</v>
      </c>
      <c r="H6" s="5" t="s">
        <v>12136</v>
      </c>
      <c r="I6" s="5" t="s">
        <v>12327</v>
      </c>
      <c r="J6" s="5" t="s">
        <v>12328</v>
      </c>
      <c r="K6" s="3" t="s">
        <v>12017</v>
      </c>
      <c r="L6" s="3" t="s">
        <v>12017</v>
      </c>
      <c r="M6" s="3" t="n">
        <v>12</v>
      </c>
      <c r="N6" s="20" t="n">
        <v>4.39</v>
      </c>
      <c r="O6" s="21" t="s">
        <v>12348</v>
      </c>
    </row>
    <row r="7" customFormat="false" ht="15" hidden="false" customHeight="true" outlineLevel="0" collapsed="false">
      <c r="A7" s="3" t="s">
        <v>26</v>
      </c>
      <c r="B7" s="3" t="s">
        <v>12349</v>
      </c>
      <c r="C7" s="3" t="s">
        <v>25</v>
      </c>
      <c r="D7" s="5" t="s">
        <v>12350</v>
      </c>
      <c r="E7" s="5" t="s">
        <v>12351</v>
      </c>
      <c r="F7" s="5" t="s">
        <v>12326</v>
      </c>
      <c r="G7" s="5" t="s">
        <v>12086</v>
      </c>
      <c r="H7" s="5" t="s">
        <v>12136</v>
      </c>
      <c r="I7" s="5" t="s">
        <v>12334</v>
      </c>
      <c r="J7" s="5" t="s">
        <v>12328</v>
      </c>
      <c r="K7" s="3" t="s">
        <v>12017</v>
      </c>
      <c r="L7" s="3" t="s">
        <v>12017</v>
      </c>
      <c r="M7" s="3" t="n">
        <v>8</v>
      </c>
      <c r="N7" s="20" t="n">
        <v>4.29</v>
      </c>
      <c r="O7" s="21" t="s">
        <v>12352</v>
      </c>
    </row>
    <row r="8" customFormat="false" ht="15" hidden="false" customHeight="true" outlineLevel="0" collapsed="false">
      <c r="A8" s="3" t="s">
        <v>28</v>
      </c>
      <c r="B8" s="3" t="s">
        <v>12353</v>
      </c>
      <c r="C8" s="3" t="s">
        <v>27</v>
      </c>
      <c r="D8" s="5" t="s">
        <v>12354</v>
      </c>
      <c r="E8" s="5" t="s">
        <v>12355</v>
      </c>
      <c r="F8" s="5" t="s">
        <v>12356</v>
      </c>
      <c r="G8" s="5" t="s">
        <v>12086</v>
      </c>
      <c r="H8" s="5" t="s">
        <v>12136</v>
      </c>
      <c r="I8" s="5" t="s">
        <v>12334</v>
      </c>
      <c r="J8" s="5" t="s">
        <v>12328</v>
      </c>
      <c r="K8" s="3" t="s">
        <v>12017</v>
      </c>
      <c r="L8" s="3" t="s">
        <v>12017</v>
      </c>
      <c r="M8" s="3" t="n">
        <v>8</v>
      </c>
      <c r="N8" s="20" t="n">
        <v>5.79</v>
      </c>
      <c r="O8" s="21" t="s">
        <v>12125</v>
      </c>
    </row>
    <row r="9" customFormat="false" ht="15" hidden="false" customHeight="true" outlineLevel="0" collapsed="false">
      <c r="A9" s="3" t="s">
        <v>30</v>
      </c>
      <c r="B9" s="3" t="s">
        <v>12357</v>
      </c>
      <c r="C9" s="3" t="s">
        <v>29</v>
      </c>
      <c r="D9" s="5" t="s">
        <v>12358</v>
      </c>
      <c r="E9" s="5" t="s">
        <v>12332</v>
      </c>
      <c r="F9" s="5" t="s">
        <v>12333</v>
      </c>
      <c r="G9" s="5" t="s">
        <v>12086</v>
      </c>
      <c r="H9" s="5" t="s">
        <v>12136</v>
      </c>
      <c r="I9" s="5" t="s">
        <v>12327</v>
      </c>
      <c r="J9" s="5" t="s">
        <v>12359</v>
      </c>
      <c r="K9" s="3" t="s">
        <v>12017</v>
      </c>
      <c r="L9" s="3" t="s">
        <v>12017</v>
      </c>
      <c r="M9" s="3" t="n">
        <v>4</v>
      </c>
      <c r="N9" s="20" t="n">
        <v>5.29</v>
      </c>
      <c r="O9" s="21" t="s">
        <v>12360</v>
      </c>
    </row>
    <row r="10" customFormat="false" ht="15" hidden="false" customHeight="true" outlineLevel="0" collapsed="false">
      <c r="A10" s="3" t="s">
        <v>32</v>
      </c>
      <c r="B10" s="3" t="s">
        <v>12361</v>
      </c>
      <c r="C10" s="3" t="s">
        <v>31</v>
      </c>
      <c r="D10" s="5" t="s">
        <v>12362</v>
      </c>
      <c r="E10" s="5" t="s">
        <v>12363</v>
      </c>
      <c r="F10" s="5" t="s">
        <v>12364</v>
      </c>
      <c r="G10" s="5" t="s">
        <v>12086</v>
      </c>
      <c r="H10" s="5" t="s">
        <v>12136</v>
      </c>
      <c r="I10" s="5" t="s">
        <v>12344</v>
      </c>
      <c r="J10" s="5" t="s">
        <v>12328</v>
      </c>
      <c r="K10" s="3" t="s">
        <v>12017</v>
      </c>
      <c r="L10" s="3" t="s">
        <v>12017</v>
      </c>
      <c r="M10" s="3" t="n">
        <v>6</v>
      </c>
      <c r="N10" s="20" t="n">
        <v>3.89</v>
      </c>
      <c r="O10" s="21" t="s">
        <v>12365</v>
      </c>
    </row>
    <row r="11" customFormat="false" ht="15" hidden="false" customHeight="true" outlineLevel="0" collapsed="false">
      <c r="A11" s="3" t="s">
        <v>34</v>
      </c>
      <c r="B11" s="3" t="s">
        <v>12366</v>
      </c>
      <c r="C11" s="3" t="s">
        <v>33</v>
      </c>
      <c r="D11" s="5" t="s">
        <v>12367</v>
      </c>
      <c r="E11" s="5" t="s">
        <v>12368</v>
      </c>
      <c r="F11" s="5" t="s">
        <v>12369</v>
      </c>
      <c r="G11" s="5" t="s">
        <v>12086</v>
      </c>
      <c r="H11" s="5" t="s">
        <v>12136</v>
      </c>
      <c r="I11" s="5" t="s">
        <v>12334</v>
      </c>
      <c r="J11" s="5" t="s">
        <v>12328</v>
      </c>
      <c r="K11" s="3" t="s">
        <v>12017</v>
      </c>
      <c r="L11" s="3" t="s">
        <v>12017</v>
      </c>
      <c r="M11" s="3" t="n">
        <v>8</v>
      </c>
      <c r="N11" s="20" t="n">
        <v>5.99</v>
      </c>
      <c r="O11" s="21" t="s">
        <v>12370</v>
      </c>
    </row>
    <row r="12" customFormat="false" ht="15" hidden="false" customHeight="true" outlineLevel="0" collapsed="false">
      <c r="A12" s="3" t="s">
        <v>36</v>
      </c>
      <c r="B12" s="3" t="s">
        <v>12371</v>
      </c>
      <c r="C12" s="3" t="s">
        <v>35</v>
      </c>
      <c r="D12" s="5" t="s">
        <v>12372</v>
      </c>
      <c r="E12" s="5" t="s">
        <v>12351</v>
      </c>
      <c r="F12" s="5" t="s">
        <v>12326</v>
      </c>
      <c r="G12" s="5" t="s">
        <v>12086</v>
      </c>
      <c r="H12" s="5" t="s">
        <v>12136</v>
      </c>
      <c r="I12" s="5" t="s">
        <v>12373</v>
      </c>
      <c r="J12" s="5" t="s">
        <v>12328</v>
      </c>
      <c r="K12" s="3" t="s">
        <v>12017</v>
      </c>
      <c r="L12" s="3" t="s">
        <v>12017</v>
      </c>
      <c r="M12" s="3" t="n">
        <v>4</v>
      </c>
      <c r="N12" s="20" t="n">
        <v>4.29</v>
      </c>
      <c r="O12" s="21" t="s">
        <v>12374</v>
      </c>
    </row>
    <row r="13" customFormat="false" ht="15" hidden="false" customHeight="true" outlineLevel="0" collapsed="false">
      <c r="A13" s="3" t="s">
        <v>38</v>
      </c>
      <c r="B13" s="3" t="s">
        <v>12375</v>
      </c>
      <c r="C13" s="3" t="s">
        <v>37</v>
      </c>
      <c r="D13" s="5" t="s">
        <v>12376</v>
      </c>
      <c r="E13" s="5" t="s">
        <v>12377</v>
      </c>
      <c r="F13" s="5" t="s">
        <v>12378</v>
      </c>
      <c r="G13" s="5" t="s">
        <v>12086</v>
      </c>
      <c r="H13" s="5" t="s">
        <v>12136</v>
      </c>
      <c r="I13" s="5" t="s">
        <v>12373</v>
      </c>
      <c r="J13" s="5" t="s">
        <v>12328</v>
      </c>
      <c r="K13" s="3" t="s">
        <v>12021</v>
      </c>
      <c r="L13" s="3" t="s">
        <v>12017</v>
      </c>
      <c r="M13" s="3" t="n">
        <v>6</v>
      </c>
      <c r="N13" s="20" t="n">
        <v>3.29</v>
      </c>
      <c r="O13" s="21" t="s">
        <v>12379</v>
      </c>
    </row>
    <row r="14" customFormat="false" ht="15" hidden="false" customHeight="true" outlineLevel="0" collapsed="false">
      <c r="A14" s="3" t="s">
        <v>40</v>
      </c>
      <c r="B14" s="3" t="s">
        <v>12380</v>
      </c>
      <c r="C14" s="3" t="s">
        <v>39</v>
      </c>
      <c r="D14" s="5" t="s">
        <v>12381</v>
      </c>
      <c r="E14" s="5" t="s">
        <v>12382</v>
      </c>
      <c r="F14" s="5" t="s">
        <v>12383</v>
      </c>
      <c r="G14" s="5" t="s">
        <v>12086</v>
      </c>
      <c r="H14" s="5" t="s">
        <v>12136</v>
      </c>
      <c r="I14" s="5" t="s">
        <v>12373</v>
      </c>
      <c r="J14" s="5" t="s">
        <v>12328</v>
      </c>
      <c r="K14" s="3" t="s">
        <v>12017</v>
      </c>
      <c r="L14" s="3" t="s">
        <v>12017</v>
      </c>
      <c r="M14" s="3" t="n">
        <v>24</v>
      </c>
      <c r="N14" s="20" t="n">
        <v>4.99</v>
      </c>
      <c r="O14" s="21" t="s">
        <v>12384</v>
      </c>
    </row>
    <row r="15" customFormat="false" ht="15" hidden="false" customHeight="true" outlineLevel="0" collapsed="false">
      <c r="A15" s="3" t="s">
        <v>42</v>
      </c>
      <c r="B15" s="3" t="s">
        <v>12385</v>
      </c>
      <c r="C15" s="3" t="s">
        <v>41</v>
      </c>
      <c r="D15" s="5" t="s">
        <v>12386</v>
      </c>
      <c r="E15" s="5" t="s">
        <v>12377</v>
      </c>
      <c r="F15" s="5" t="s">
        <v>12378</v>
      </c>
      <c r="G15" s="5" t="s">
        <v>12086</v>
      </c>
      <c r="H15" s="5" t="s">
        <v>12136</v>
      </c>
      <c r="I15" s="5" t="s">
        <v>12334</v>
      </c>
      <c r="J15" s="5" t="s">
        <v>12328</v>
      </c>
      <c r="K15" s="3" t="s">
        <v>12021</v>
      </c>
      <c r="L15" s="3" t="s">
        <v>12017</v>
      </c>
      <c r="M15" s="3" t="n">
        <v>12</v>
      </c>
      <c r="N15" s="20" t="n">
        <v>3.99</v>
      </c>
      <c r="O15" s="21" t="s">
        <v>12387</v>
      </c>
    </row>
    <row r="16" customFormat="false" ht="15" hidden="false" customHeight="true" outlineLevel="0" collapsed="false">
      <c r="A16" s="3" t="s">
        <v>44</v>
      </c>
      <c r="B16" s="3" t="s">
        <v>12388</v>
      </c>
      <c r="C16" s="3" t="s">
        <v>43</v>
      </c>
      <c r="D16" s="5" t="s">
        <v>12389</v>
      </c>
      <c r="E16" s="5" t="s">
        <v>12363</v>
      </c>
      <c r="F16" s="5" t="s">
        <v>12364</v>
      </c>
      <c r="G16" s="5" t="s">
        <v>12086</v>
      </c>
      <c r="H16" s="5" t="s">
        <v>12136</v>
      </c>
      <c r="I16" s="5" t="s">
        <v>12373</v>
      </c>
      <c r="J16" s="5" t="s">
        <v>12328</v>
      </c>
      <c r="K16" s="3" t="s">
        <v>12017</v>
      </c>
      <c r="L16" s="3" t="s">
        <v>12017</v>
      </c>
      <c r="M16" s="3" t="n">
        <v>2</v>
      </c>
      <c r="N16" s="20" t="n">
        <v>4.99</v>
      </c>
      <c r="O16" s="21" t="s">
        <v>12390</v>
      </c>
    </row>
    <row r="17" customFormat="false" ht="15" hidden="false" customHeight="true" outlineLevel="0" collapsed="false">
      <c r="A17" s="3" t="s">
        <v>46</v>
      </c>
      <c r="B17" s="3" t="s">
        <v>12391</v>
      </c>
      <c r="C17" s="3" t="s">
        <v>45</v>
      </c>
      <c r="D17" s="5" t="s">
        <v>12392</v>
      </c>
      <c r="E17" s="5" t="s">
        <v>12382</v>
      </c>
      <c r="F17" s="5" t="s">
        <v>12383</v>
      </c>
      <c r="G17" s="5" t="s">
        <v>12086</v>
      </c>
      <c r="H17" s="5" t="s">
        <v>12136</v>
      </c>
      <c r="I17" s="5" t="s">
        <v>12334</v>
      </c>
      <c r="J17" s="5" t="s">
        <v>12328</v>
      </c>
      <c r="K17" s="3" t="s">
        <v>12017</v>
      </c>
      <c r="L17" s="3" t="s">
        <v>12017</v>
      </c>
      <c r="M17" s="3" t="n">
        <v>24</v>
      </c>
      <c r="N17" s="20" t="n">
        <v>6.79</v>
      </c>
      <c r="O17" s="21" t="s">
        <v>12393</v>
      </c>
    </row>
    <row r="18" customFormat="false" ht="15" hidden="false" customHeight="true" outlineLevel="0" collapsed="false">
      <c r="A18" s="3" t="s">
        <v>48</v>
      </c>
      <c r="B18" s="3" t="s">
        <v>12394</v>
      </c>
      <c r="C18" s="3" t="s">
        <v>47</v>
      </c>
      <c r="D18" s="5" t="s">
        <v>12395</v>
      </c>
      <c r="E18" s="5" t="s">
        <v>12355</v>
      </c>
      <c r="F18" s="5" t="s">
        <v>12356</v>
      </c>
      <c r="G18" s="5" t="s">
        <v>12086</v>
      </c>
      <c r="H18" s="5" t="s">
        <v>12136</v>
      </c>
      <c r="I18" s="5" t="s">
        <v>12334</v>
      </c>
      <c r="J18" s="5" t="s">
        <v>12328</v>
      </c>
      <c r="K18" s="3" t="s">
        <v>12017</v>
      </c>
      <c r="L18" s="3" t="s">
        <v>12017</v>
      </c>
      <c r="M18" s="3" t="n">
        <v>6</v>
      </c>
      <c r="N18" s="20" t="n">
        <v>5.99</v>
      </c>
      <c r="O18" s="21" t="s">
        <v>12396</v>
      </c>
    </row>
    <row r="19" customFormat="false" ht="15" hidden="false" customHeight="true" outlineLevel="0" collapsed="false">
      <c r="A19" s="3" t="s">
        <v>50</v>
      </c>
      <c r="B19" s="3" t="s">
        <v>12397</v>
      </c>
      <c r="C19" s="3" t="s">
        <v>49</v>
      </c>
      <c r="D19" s="5" t="s">
        <v>12398</v>
      </c>
      <c r="E19" s="5" t="s">
        <v>12351</v>
      </c>
      <c r="F19" s="5" t="s">
        <v>12326</v>
      </c>
      <c r="G19" s="5" t="s">
        <v>12086</v>
      </c>
      <c r="H19" s="5" t="s">
        <v>12136</v>
      </c>
      <c r="I19" s="5" t="s">
        <v>12334</v>
      </c>
      <c r="J19" s="5" t="s">
        <v>12328</v>
      </c>
      <c r="K19" s="3" t="s">
        <v>12017</v>
      </c>
      <c r="L19" s="3" t="s">
        <v>12017</v>
      </c>
      <c r="M19" s="3" t="n">
        <v>4</v>
      </c>
      <c r="N19" s="20" t="n">
        <v>3.79</v>
      </c>
      <c r="O19" s="21" t="s">
        <v>12399</v>
      </c>
    </row>
    <row r="20" customFormat="false" ht="15" hidden="false" customHeight="true" outlineLevel="0" collapsed="false">
      <c r="A20" s="3" t="s">
        <v>52</v>
      </c>
      <c r="B20" s="3" t="s">
        <v>12400</v>
      </c>
      <c r="C20" s="3" t="s">
        <v>51</v>
      </c>
      <c r="D20" s="5" t="s">
        <v>12401</v>
      </c>
      <c r="E20" s="5" t="s">
        <v>12332</v>
      </c>
      <c r="F20" s="5" t="s">
        <v>12333</v>
      </c>
      <c r="G20" s="5" t="s">
        <v>12086</v>
      </c>
      <c r="H20" s="5" t="s">
        <v>12136</v>
      </c>
      <c r="I20" s="5" t="s">
        <v>12327</v>
      </c>
      <c r="J20" s="5" t="s">
        <v>12328</v>
      </c>
      <c r="K20" s="3" t="s">
        <v>12017</v>
      </c>
      <c r="L20" s="3" t="s">
        <v>12017</v>
      </c>
      <c r="M20" s="3" t="n">
        <v>2</v>
      </c>
      <c r="N20" s="20" t="n">
        <v>6.99</v>
      </c>
      <c r="O20" s="21" t="s">
        <v>12402</v>
      </c>
    </row>
    <row r="21" customFormat="false" ht="15" hidden="false" customHeight="true" outlineLevel="0" collapsed="false">
      <c r="A21" s="3" t="s">
        <v>54</v>
      </c>
      <c r="B21" s="3" t="s">
        <v>12403</v>
      </c>
      <c r="C21" s="3" t="s">
        <v>53</v>
      </c>
      <c r="D21" s="5" t="s">
        <v>12404</v>
      </c>
      <c r="E21" s="5" t="s">
        <v>12351</v>
      </c>
      <c r="F21" s="5" t="s">
        <v>12326</v>
      </c>
      <c r="G21" s="5" t="s">
        <v>12086</v>
      </c>
      <c r="H21" s="5" t="s">
        <v>12136</v>
      </c>
      <c r="I21" s="5" t="s">
        <v>12340</v>
      </c>
      <c r="J21" s="5" t="s">
        <v>12328</v>
      </c>
      <c r="K21" s="3" t="s">
        <v>12017</v>
      </c>
      <c r="L21" s="3" t="s">
        <v>12017</v>
      </c>
      <c r="M21" s="3" t="n">
        <v>4</v>
      </c>
      <c r="N21" s="20" t="n">
        <v>3.39</v>
      </c>
      <c r="O21" s="21" t="s">
        <v>12405</v>
      </c>
    </row>
    <row r="22" customFormat="false" ht="15" hidden="false" customHeight="true" outlineLevel="0" collapsed="false">
      <c r="A22" s="3" t="s">
        <v>56</v>
      </c>
      <c r="B22" s="3" t="s">
        <v>12406</v>
      </c>
      <c r="C22" s="3" t="s">
        <v>55</v>
      </c>
      <c r="D22" s="5" t="s">
        <v>12407</v>
      </c>
      <c r="E22" s="5" t="s">
        <v>12355</v>
      </c>
      <c r="F22" s="5" t="s">
        <v>12356</v>
      </c>
      <c r="G22" s="5" t="s">
        <v>12086</v>
      </c>
      <c r="H22" s="5" t="s">
        <v>12136</v>
      </c>
      <c r="I22" s="5" t="s">
        <v>12373</v>
      </c>
      <c r="J22" s="5" t="s">
        <v>12328</v>
      </c>
      <c r="K22" s="3" t="s">
        <v>12017</v>
      </c>
      <c r="L22" s="3" t="s">
        <v>12017</v>
      </c>
      <c r="M22" s="3" t="n">
        <v>4</v>
      </c>
      <c r="N22" s="20" t="n">
        <v>4.49</v>
      </c>
      <c r="O22" s="21" t="s">
        <v>12408</v>
      </c>
    </row>
    <row r="23" customFormat="false" ht="15" hidden="false" customHeight="true" outlineLevel="0" collapsed="false">
      <c r="A23" s="3" t="s">
        <v>58</v>
      </c>
      <c r="B23" s="3" t="s">
        <v>12409</v>
      </c>
      <c r="C23" s="3" t="s">
        <v>57</v>
      </c>
      <c r="D23" s="5" t="s">
        <v>12410</v>
      </c>
      <c r="E23" s="5" t="s">
        <v>12382</v>
      </c>
      <c r="F23" s="5" t="s">
        <v>12383</v>
      </c>
      <c r="G23" s="5" t="s">
        <v>12086</v>
      </c>
      <c r="H23" s="5" t="s">
        <v>12136</v>
      </c>
      <c r="I23" s="5" t="s">
        <v>12334</v>
      </c>
      <c r="J23" s="5" t="s">
        <v>12328</v>
      </c>
      <c r="K23" s="3" t="s">
        <v>12017</v>
      </c>
      <c r="L23" s="3" t="s">
        <v>12017</v>
      </c>
      <c r="M23" s="3" t="n">
        <v>24</v>
      </c>
      <c r="N23" s="20" t="n">
        <v>4.89</v>
      </c>
      <c r="O23" s="21" t="s">
        <v>12411</v>
      </c>
    </row>
    <row r="24" customFormat="false" ht="15" hidden="false" customHeight="true" outlineLevel="0" collapsed="false">
      <c r="A24" s="3" t="s">
        <v>60</v>
      </c>
      <c r="B24" s="3" t="s">
        <v>12412</v>
      </c>
      <c r="C24" s="3" t="s">
        <v>59</v>
      </c>
      <c r="D24" s="5" t="s">
        <v>12413</v>
      </c>
      <c r="E24" s="5" t="s">
        <v>12351</v>
      </c>
      <c r="F24" s="5" t="s">
        <v>12326</v>
      </c>
      <c r="G24" s="5" t="s">
        <v>12086</v>
      </c>
      <c r="H24" s="5" t="s">
        <v>12136</v>
      </c>
      <c r="I24" s="5" t="s">
        <v>12334</v>
      </c>
      <c r="J24" s="5" t="s">
        <v>12328</v>
      </c>
      <c r="K24" s="3" t="s">
        <v>12017</v>
      </c>
      <c r="L24" s="3" t="s">
        <v>12017</v>
      </c>
      <c r="M24" s="3" t="n">
        <v>24</v>
      </c>
      <c r="N24" s="20" t="n">
        <v>5.29</v>
      </c>
      <c r="O24" s="21" t="s">
        <v>12414</v>
      </c>
    </row>
    <row r="25" customFormat="false" ht="15" hidden="false" customHeight="true" outlineLevel="0" collapsed="false">
      <c r="A25" s="3" t="s">
        <v>62</v>
      </c>
      <c r="B25" s="3" t="s">
        <v>12415</v>
      </c>
      <c r="C25" s="3" t="s">
        <v>61</v>
      </c>
      <c r="D25" s="5" t="s">
        <v>12416</v>
      </c>
      <c r="E25" s="5" t="s">
        <v>12368</v>
      </c>
      <c r="F25" s="5" t="s">
        <v>12369</v>
      </c>
      <c r="G25" s="5" t="s">
        <v>12086</v>
      </c>
      <c r="H25" s="5" t="s">
        <v>12136</v>
      </c>
      <c r="I25" s="5" t="s">
        <v>12373</v>
      </c>
      <c r="J25" s="5" t="s">
        <v>12328</v>
      </c>
      <c r="K25" s="3" t="s">
        <v>12017</v>
      </c>
      <c r="L25" s="3" t="s">
        <v>12017</v>
      </c>
      <c r="M25" s="3" t="n">
        <v>12</v>
      </c>
      <c r="N25" s="20" t="n">
        <v>5.29</v>
      </c>
      <c r="O25" s="21" t="s">
        <v>12417</v>
      </c>
    </row>
    <row r="26" customFormat="false" ht="15" hidden="false" customHeight="true" outlineLevel="0" collapsed="false">
      <c r="A26" s="3" t="s">
        <v>64</v>
      </c>
      <c r="B26" s="3" t="s">
        <v>12418</v>
      </c>
      <c r="C26" s="3" t="s">
        <v>63</v>
      </c>
      <c r="D26" s="5" t="s">
        <v>12419</v>
      </c>
      <c r="E26" s="5" t="s">
        <v>12382</v>
      </c>
      <c r="F26" s="5" t="s">
        <v>12383</v>
      </c>
      <c r="G26" s="5" t="s">
        <v>12086</v>
      </c>
      <c r="H26" s="5" t="s">
        <v>12136</v>
      </c>
      <c r="I26" s="5" t="s">
        <v>12334</v>
      </c>
      <c r="J26" s="5" t="s">
        <v>12328</v>
      </c>
      <c r="K26" s="3" t="s">
        <v>12017</v>
      </c>
      <c r="L26" s="3" t="s">
        <v>12017</v>
      </c>
      <c r="M26" s="3" t="n">
        <v>24</v>
      </c>
      <c r="N26" s="20" t="n">
        <v>6.99</v>
      </c>
      <c r="O26" s="21" t="s">
        <v>12051</v>
      </c>
    </row>
    <row r="27" customFormat="false" ht="15" hidden="false" customHeight="true" outlineLevel="0" collapsed="false">
      <c r="A27" s="3" t="s">
        <v>66</v>
      </c>
      <c r="B27" s="3" t="s">
        <v>12420</v>
      </c>
      <c r="C27" s="3" t="s">
        <v>65</v>
      </c>
      <c r="D27" s="5" t="s">
        <v>12421</v>
      </c>
      <c r="E27" s="5" t="s">
        <v>12377</v>
      </c>
      <c r="F27" s="5" t="s">
        <v>12378</v>
      </c>
      <c r="G27" s="5" t="s">
        <v>12086</v>
      </c>
      <c r="H27" s="5" t="s">
        <v>12136</v>
      </c>
      <c r="I27" s="5" t="s">
        <v>12340</v>
      </c>
      <c r="J27" s="5" t="s">
        <v>12328</v>
      </c>
      <c r="K27" s="3" t="s">
        <v>12021</v>
      </c>
      <c r="L27" s="3" t="s">
        <v>12017</v>
      </c>
      <c r="M27" s="3" t="n">
        <v>1</v>
      </c>
      <c r="N27" s="20" t="n">
        <v>5.89</v>
      </c>
      <c r="O27" s="21" t="s">
        <v>12422</v>
      </c>
    </row>
    <row r="28" customFormat="false" ht="15" hidden="false" customHeight="true" outlineLevel="0" collapsed="false">
      <c r="A28" s="3" t="s">
        <v>68</v>
      </c>
      <c r="B28" s="3" t="s">
        <v>12423</v>
      </c>
      <c r="C28" s="3" t="s">
        <v>67</v>
      </c>
      <c r="D28" s="5" t="s">
        <v>12424</v>
      </c>
      <c r="E28" s="5" t="s">
        <v>12377</v>
      </c>
      <c r="F28" s="5" t="s">
        <v>12378</v>
      </c>
      <c r="G28" s="5" t="s">
        <v>12086</v>
      </c>
      <c r="H28" s="5" t="s">
        <v>12136</v>
      </c>
      <c r="I28" s="5" t="s">
        <v>12373</v>
      </c>
      <c r="J28" s="5" t="s">
        <v>12328</v>
      </c>
      <c r="K28" s="3" t="s">
        <v>12021</v>
      </c>
      <c r="L28" s="3" t="s">
        <v>12017</v>
      </c>
      <c r="M28" s="3" t="n">
        <v>4</v>
      </c>
      <c r="N28" s="20" t="n">
        <v>3.99</v>
      </c>
      <c r="O28" s="21" t="s">
        <v>12425</v>
      </c>
    </row>
    <row r="29" customFormat="false" ht="15" hidden="false" customHeight="true" outlineLevel="0" collapsed="false">
      <c r="A29" s="3" t="s">
        <v>70</v>
      </c>
      <c r="B29" s="3" t="s">
        <v>12426</v>
      </c>
      <c r="C29" s="3" t="s">
        <v>69</v>
      </c>
      <c r="D29" s="5" t="s">
        <v>12427</v>
      </c>
      <c r="E29" s="5" t="s">
        <v>12368</v>
      </c>
      <c r="F29" s="5" t="s">
        <v>12369</v>
      </c>
      <c r="G29" s="5" t="s">
        <v>12086</v>
      </c>
      <c r="H29" s="5" t="s">
        <v>12136</v>
      </c>
      <c r="I29" s="5" t="s">
        <v>12334</v>
      </c>
      <c r="J29" s="5" t="s">
        <v>12328</v>
      </c>
      <c r="K29" s="3" t="s">
        <v>12017</v>
      </c>
      <c r="L29" s="3" t="s">
        <v>12017</v>
      </c>
      <c r="M29" s="3" t="n">
        <v>2</v>
      </c>
      <c r="N29" s="20" t="n">
        <v>3.49</v>
      </c>
      <c r="O29" s="21" t="s">
        <v>12428</v>
      </c>
    </row>
    <row r="30" customFormat="false" ht="15" hidden="false" customHeight="true" outlineLevel="0" collapsed="false">
      <c r="A30" s="3" t="s">
        <v>72</v>
      </c>
      <c r="B30" s="3" t="s">
        <v>12429</v>
      </c>
      <c r="C30" s="3" t="s">
        <v>71</v>
      </c>
      <c r="D30" s="5" t="s">
        <v>12430</v>
      </c>
      <c r="E30" s="5" t="s">
        <v>12382</v>
      </c>
      <c r="F30" s="5" t="s">
        <v>12383</v>
      </c>
      <c r="G30" s="5" t="s">
        <v>12086</v>
      </c>
      <c r="H30" s="5" t="s">
        <v>12136</v>
      </c>
      <c r="I30" s="5" t="s">
        <v>12327</v>
      </c>
      <c r="J30" s="5" t="s">
        <v>12328</v>
      </c>
      <c r="K30" s="3" t="s">
        <v>12017</v>
      </c>
      <c r="L30" s="3" t="s">
        <v>12017</v>
      </c>
      <c r="M30" s="3" t="n">
        <v>6</v>
      </c>
      <c r="N30" s="20" t="n">
        <v>4.79</v>
      </c>
      <c r="O30" s="21" t="s">
        <v>12229</v>
      </c>
    </row>
    <row r="31" customFormat="false" ht="15" hidden="false" customHeight="true" outlineLevel="0" collapsed="false">
      <c r="A31" s="3" t="s">
        <v>74</v>
      </c>
      <c r="B31" s="3" t="s">
        <v>12431</v>
      </c>
      <c r="C31" s="3" t="s">
        <v>73</v>
      </c>
      <c r="D31" s="5" t="s">
        <v>12432</v>
      </c>
      <c r="E31" s="5" t="s">
        <v>12377</v>
      </c>
      <c r="F31" s="5" t="s">
        <v>12378</v>
      </c>
      <c r="G31" s="5" t="s">
        <v>12086</v>
      </c>
      <c r="H31" s="5" t="s">
        <v>12136</v>
      </c>
      <c r="I31" s="5" t="s">
        <v>12344</v>
      </c>
      <c r="J31" s="5" t="s">
        <v>12328</v>
      </c>
      <c r="K31" s="3" t="s">
        <v>12021</v>
      </c>
      <c r="L31" s="3" t="s">
        <v>12017</v>
      </c>
      <c r="M31" s="3" t="n">
        <v>1</v>
      </c>
      <c r="N31" s="20" t="n">
        <v>5.79</v>
      </c>
      <c r="O31" s="21" t="s">
        <v>12433</v>
      </c>
    </row>
    <row r="32" customFormat="false" ht="15" hidden="false" customHeight="true" outlineLevel="0" collapsed="false">
      <c r="A32" s="3" t="s">
        <v>76</v>
      </c>
      <c r="B32" s="3" t="s">
        <v>12434</v>
      </c>
      <c r="C32" s="3" t="s">
        <v>75</v>
      </c>
      <c r="D32" s="5" t="s">
        <v>12435</v>
      </c>
      <c r="E32" s="5" t="s">
        <v>12382</v>
      </c>
      <c r="F32" s="5" t="s">
        <v>12383</v>
      </c>
      <c r="G32" s="5" t="s">
        <v>12086</v>
      </c>
      <c r="H32" s="5" t="s">
        <v>12136</v>
      </c>
      <c r="I32" s="5" t="s">
        <v>12344</v>
      </c>
      <c r="J32" s="5" t="s">
        <v>12328</v>
      </c>
      <c r="K32" s="3" t="s">
        <v>12017</v>
      </c>
      <c r="L32" s="3" t="s">
        <v>12017</v>
      </c>
      <c r="M32" s="3" t="n">
        <v>1</v>
      </c>
      <c r="N32" s="20" t="n">
        <v>4.49</v>
      </c>
      <c r="O32" s="21" t="s">
        <v>12436</v>
      </c>
    </row>
    <row r="33" customFormat="false" ht="15" hidden="false" customHeight="true" outlineLevel="0" collapsed="false">
      <c r="A33" s="3" t="s">
        <v>78</v>
      </c>
      <c r="B33" s="3" t="s">
        <v>12437</v>
      </c>
      <c r="C33" s="3" t="s">
        <v>77</v>
      </c>
      <c r="D33" s="5" t="s">
        <v>12438</v>
      </c>
      <c r="E33" s="5" t="s">
        <v>12382</v>
      </c>
      <c r="F33" s="5" t="s">
        <v>12383</v>
      </c>
      <c r="G33" s="5" t="s">
        <v>12086</v>
      </c>
      <c r="H33" s="5" t="s">
        <v>12136</v>
      </c>
      <c r="I33" s="5" t="s">
        <v>12340</v>
      </c>
      <c r="J33" s="5" t="s">
        <v>12328</v>
      </c>
      <c r="K33" s="3" t="s">
        <v>12017</v>
      </c>
      <c r="L33" s="3" t="s">
        <v>12017</v>
      </c>
      <c r="M33" s="3" t="n">
        <v>4</v>
      </c>
      <c r="N33" s="20" t="n">
        <v>4.39</v>
      </c>
      <c r="O33" s="21" t="s">
        <v>12439</v>
      </c>
    </row>
    <row r="34" customFormat="false" ht="15" hidden="false" customHeight="true" outlineLevel="0" collapsed="false">
      <c r="A34" s="3" t="s">
        <v>80</v>
      </c>
      <c r="B34" s="3" t="s">
        <v>12440</v>
      </c>
      <c r="C34" s="3" t="s">
        <v>79</v>
      </c>
      <c r="D34" s="5" t="s">
        <v>12441</v>
      </c>
      <c r="E34" s="5" t="s">
        <v>12332</v>
      </c>
      <c r="F34" s="5" t="s">
        <v>12333</v>
      </c>
      <c r="G34" s="5" t="s">
        <v>12086</v>
      </c>
      <c r="H34" s="5" t="s">
        <v>12136</v>
      </c>
      <c r="I34" s="5" t="s">
        <v>12340</v>
      </c>
      <c r="J34" s="5" t="s">
        <v>12328</v>
      </c>
      <c r="K34" s="3" t="s">
        <v>12017</v>
      </c>
      <c r="L34" s="3" t="s">
        <v>12017</v>
      </c>
      <c r="M34" s="3" t="n">
        <v>6</v>
      </c>
      <c r="N34" s="20" t="n">
        <v>4.89</v>
      </c>
      <c r="O34" s="21" t="s">
        <v>12442</v>
      </c>
    </row>
    <row r="35" customFormat="false" ht="15" hidden="false" customHeight="true" outlineLevel="0" collapsed="false">
      <c r="A35" s="3" t="s">
        <v>82</v>
      </c>
      <c r="B35" s="3" t="s">
        <v>12443</v>
      </c>
      <c r="C35" s="3" t="s">
        <v>81</v>
      </c>
      <c r="D35" s="5" t="s">
        <v>12444</v>
      </c>
      <c r="E35" s="5" t="s">
        <v>12368</v>
      </c>
      <c r="F35" s="5" t="s">
        <v>12369</v>
      </c>
      <c r="G35" s="5" t="s">
        <v>12086</v>
      </c>
      <c r="H35" s="5" t="s">
        <v>12136</v>
      </c>
      <c r="I35" s="5" t="s">
        <v>12373</v>
      </c>
      <c r="J35" s="5" t="s">
        <v>12328</v>
      </c>
      <c r="K35" s="3" t="s">
        <v>12017</v>
      </c>
      <c r="L35" s="3" t="s">
        <v>12017</v>
      </c>
      <c r="M35" s="3" t="n">
        <v>8</v>
      </c>
      <c r="N35" s="20" t="n">
        <v>4.39</v>
      </c>
      <c r="O35" s="21" t="s">
        <v>12445</v>
      </c>
    </row>
    <row r="36" customFormat="false" ht="15" hidden="false" customHeight="true" outlineLevel="0" collapsed="false">
      <c r="A36" s="3" t="s">
        <v>84</v>
      </c>
      <c r="B36" s="3" t="s">
        <v>12446</v>
      </c>
      <c r="C36" s="3" t="s">
        <v>83</v>
      </c>
      <c r="D36" s="5" t="s">
        <v>12447</v>
      </c>
      <c r="E36" s="5" t="s">
        <v>12355</v>
      </c>
      <c r="F36" s="5" t="s">
        <v>12356</v>
      </c>
      <c r="G36" s="5" t="s">
        <v>12086</v>
      </c>
      <c r="H36" s="5" t="s">
        <v>12136</v>
      </c>
      <c r="I36" s="5" t="s">
        <v>12334</v>
      </c>
      <c r="J36" s="5" t="s">
        <v>12328</v>
      </c>
      <c r="K36" s="3" t="s">
        <v>12017</v>
      </c>
      <c r="L36" s="3" t="s">
        <v>12017</v>
      </c>
      <c r="M36" s="3" t="n">
        <v>4</v>
      </c>
      <c r="N36" s="20" t="n">
        <v>3.49</v>
      </c>
      <c r="O36" s="21" t="s">
        <v>12448</v>
      </c>
    </row>
    <row r="37" customFormat="false" ht="15" hidden="false" customHeight="true" outlineLevel="0" collapsed="false">
      <c r="A37" s="3" t="s">
        <v>86</v>
      </c>
      <c r="B37" s="3" t="s">
        <v>12449</v>
      </c>
      <c r="C37" s="3" t="s">
        <v>85</v>
      </c>
      <c r="D37" s="5" t="s">
        <v>12450</v>
      </c>
      <c r="E37" s="5" t="s">
        <v>12351</v>
      </c>
      <c r="F37" s="5" t="s">
        <v>12326</v>
      </c>
      <c r="G37" s="5" t="s">
        <v>12086</v>
      </c>
      <c r="H37" s="5" t="s">
        <v>12136</v>
      </c>
      <c r="I37" s="5" t="s">
        <v>12344</v>
      </c>
      <c r="J37" s="5" t="s">
        <v>12359</v>
      </c>
      <c r="K37" s="3" t="s">
        <v>12017</v>
      </c>
      <c r="L37" s="3" t="s">
        <v>12017</v>
      </c>
      <c r="M37" s="3" t="n">
        <v>12</v>
      </c>
      <c r="N37" s="20" t="n">
        <v>3.99</v>
      </c>
      <c r="O37" s="21" t="s">
        <v>12451</v>
      </c>
    </row>
    <row r="38" customFormat="false" ht="15" hidden="false" customHeight="true" outlineLevel="0" collapsed="false">
      <c r="A38" s="3" t="s">
        <v>88</v>
      </c>
      <c r="B38" s="3" t="s">
        <v>12452</v>
      </c>
      <c r="C38" s="3" t="s">
        <v>87</v>
      </c>
      <c r="D38" s="5" t="s">
        <v>12453</v>
      </c>
      <c r="E38" s="5" t="s">
        <v>12382</v>
      </c>
      <c r="F38" s="5" t="s">
        <v>12383</v>
      </c>
      <c r="G38" s="5" t="s">
        <v>12086</v>
      </c>
      <c r="H38" s="5" t="s">
        <v>12136</v>
      </c>
      <c r="I38" s="5" t="s">
        <v>12373</v>
      </c>
      <c r="J38" s="5" t="s">
        <v>12328</v>
      </c>
      <c r="K38" s="3" t="s">
        <v>12017</v>
      </c>
      <c r="L38" s="3" t="s">
        <v>12017</v>
      </c>
      <c r="M38" s="3" t="n">
        <v>1</v>
      </c>
      <c r="N38" s="20" t="n">
        <v>6.39</v>
      </c>
      <c r="O38" s="21" t="s">
        <v>12454</v>
      </c>
    </row>
    <row r="39" customFormat="false" ht="15" hidden="false" customHeight="true" outlineLevel="0" collapsed="false">
      <c r="A39" s="3" t="s">
        <v>90</v>
      </c>
      <c r="B39" s="3" t="s">
        <v>12455</v>
      </c>
      <c r="C39" s="3" t="s">
        <v>89</v>
      </c>
      <c r="D39" s="5" t="s">
        <v>12456</v>
      </c>
      <c r="E39" s="5" t="s">
        <v>12457</v>
      </c>
      <c r="F39" s="5" t="s">
        <v>12458</v>
      </c>
      <c r="G39" s="5" t="s">
        <v>12086</v>
      </c>
      <c r="H39" s="5" t="s">
        <v>12136</v>
      </c>
      <c r="I39" s="5" t="s">
        <v>12373</v>
      </c>
      <c r="J39" s="5" t="s">
        <v>12328</v>
      </c>
      <c r="K39" s="3" t="s">
        <v>12021</v>
      </c>
      <c r="L39" s="3" t="s">
        <v>12017</v>
      </c>
      <c r="M39" s="3" t="n">
        <v>24</v>
      </c>
      <c r="N39" s="20" t="n">
        <v>5.39</v>
      </c>
      <c r="O39" s="21" t="s">
        <v>12459</v>
      </c>
    </row>
    <row r="40" customFormat="false" ht="15" hidden="false" customHeight="true" outlineLevel="0" collapsed="false">
      <c r="A40" s="3" t="s">
        <v>92</v>
      </c>
      <c r="B40" s="3" t="s">
        <v>12460</v>
      </c>
      <c r="C40" s="3" t="s">
        <v>91</v>
      </c>
      <c r="D40" s="5" t="s">
        <v>12461</v>
      </c>
      <c r="E40" s="5" t="s">
        <v>12351</v>
      </c>
      <c r="F40" s="5" t="s">
        <v>12326</v>
      </c>
      <c r="G40" s="5" t="s">
        <v>12086</v>
      </c>
      <c r="H40" s="5" t="s">
        <v>12136</v>
      </c>
      <c r="I40" s="5" t="s">
        <v>12327</v>
      </c>
      <c r="J40" s="5" t="s">
        <v>12359</v>
      </c>
      <c r="K40" s="3" t="s">
        <v>12017</v>
      </c>
      <c r="L40" s="3" t="s">
        <v>12017</v>
      </c>
      <c r="M40" s="3" t="n">
        <v>1</v>
      </c>
      <c r="N40" s="20" t="n">
        <v>4.29</v>
      </c>
      <c r="O40" s="21" t="s">
        <v>12462</v>
      </c>
    </row>
    <row r="41" customFormat="false" ht="15" hidden="false" customHeight="true" outlineLevel="0" collapsed="false">
      <c r="A41" s="3" t="s">
        <v>94</v>
      </c>
      <c r="B41" s="3" t="s">
        <v>12463</v>
      </c>
      <c r="C41" s="3" t="s">
        <v>93</v>
      </c>
      <c r="D41" s="5" t="s">
        <v>12464</v>
      </c>
      <c r="E41" s="5" t="s">
        <v>12457</v>
      </c>
      <c r="F41" s="5" t="s">
        <v>12458</v>
      </c>
      <c r="G41" s="5" t="s">
        <v>12086</v>
      </c>
      <c r="H41" s="5" t="s">
        <v>12136</v>
      </c>
      <c r="I41" s="5" t="s">
        <v>12334</v>
      </c>
      <c r="J41" s="5" t="s">
        <v>12328</v>
      </c>
      <c r="K41" s="3" t="s">
        <v>12021</v>
      </c>
      <c r="L41" s="3" t="s">
        <v>12017</v>
      </c>
      <c r="M41" s="3" t="n">
        <v>4</v>
      </c>
      <c r="N41" s="20" t="n">
        <v>5.79</v>
      </c>
      <c r="O41" s="21" t="s">
        <v>12465</v>
      </c>
    </row>
    <row r="42" customFormat="false" ht="15" hidden="false" customHeight="true" outlineLevel="0" collapsed="false">
      <c r="A42" s="3" t="s">
        <v>96</v>
      </c>
      <c r="B42" s="3" t="s">
        <v>12466</v>
      </c>
      <c r="C42" s="3" t="s">
        <v>95</v>
      </c>
      <c r="D42" s="5" t="s">
        <v>12467</v>
      </c>
      <c r="E42" s="5" t="s">
        <v>12332</v>
      </c>
      <c r="F42" s="5" t="s">
        <v>12333</v>
      </c>
      <c r="G42" s="5" t="s">
        <v>12086</v>
      </c>
      <c r="H42" s="5" t="s">
        <v>12136</v>
      </c>
      <c r="I42" s="5" t="s">
        <v>12373</v>
      </c>
      <c r="J42" s="5" t="s">
        <v>12359</v>
      </c>
      <c r="K42" s="3" t="s">
        <v>12017</v>
      </c>
      <c r="L42" s="3" t="s">
        <v>12017</v>
      </c>
      <c r="M42" s="3" t="n">
        <v>12</v>
      </c>
      <c r="N42" s="20" t="n">
        <v>3.29</v>
      </c>
      <c r="O42" s="21" t="s">
        <v>12468</v>
      </c>
    </row>
    <row r="43" customFormat="false" ht="15" hidden="false" customHeight="true" outlineLevel="0" collapsed="false">
      <c r="A43" s="3" t="s">
        <v>98</v>
      </c>
      <c r="B43" s="3" t="s">
        <v>12469</v>
      </c>
      <c r="C43" s="3" t="s">
        <v>97</v>
      </c>
      <c r="D43" s="5" t="s">
        <v>12470</v>
      </c>
      <c r="E43" s="5" t="s">
        <v>12377</v>
      </c>
      <c r="F43" s="5" t="s">
        <v>12378</v>
      </c>
      <c r="G43" s="5" t="s">
        <v>12086</v>
      </c>
      <c r="H43" s="5" t="s">
        <v>12136</v>
      </c>
      <c r="I43" s="5" t="s">
        <v>12340</v>
      </c>
      <c r="J43" s="5" t="s">
        <v>12328</v>
      </c>
      <c r="K43" s="3" t="s">
        <v>12021</v>
      </c>
      <c r="L43" s="3" t="s">
        <v>12017</v>
      </c>
      <c r="M43" s="3" t="n">
        <v>12</v>
      </c>
      <c r="N43" s="20" t="n">
        <v>5.49</v>
      </c>
      <c r="O43" s="21" t="s">
        <v>12471</v>
      </c>
    </row>
    <row r="44" customFormat="false" ht="15" hidden="false" customHeight="true" outlineLevel="0" collapsed="false">
      <c r="A44" s="3" t="s">
        <v>100</v>
      </c>
      <c r="B44" s="3" t="s">
        <v>12472</v>
      </c>
      <c r="C44" s="3" t="s">
        <v>99</v>
      </c>
      <c r="D44" s="5" t="s">
        <v>12473</v>
      </c>
      <c r="E44" s="5" t="s">
        <v>12368</v>
      </c>
      <c r="F44" s="5" t="s">
        <v>12369</v>
      </c>
      <c r="G44" s="5" t="s">
        <v>12086</v>
      </c>
      <c r="H44" s="5" t="s">
        <v>12136</v>
      </c>
      <c r="I44" s="5" t="s">
        <v>12327</v>
      </c>
      <c r="J44" s="5" t="s">
        <v>12359</v>
      </c>
      <c r="K44" s="3" t="s">
        <v>12017</v>
      </c>
      <c r="L44" s="3" t="s">
        <v>12017</v>
      </c>
      <c r="M44" s="3" t="n">
        <v>4</v>
      </c>
      <c r="N44" s="20" t="n">
        <v>4.39</v>
      </c>
      <c r="O44" s="21" t="s">
        <v>12474</v>
      </c>
    </row>
    <row r="45" customFormat="false" ht="15" hidden="false" customHeight="true" outlineLevel="0" collapsed="false">
      <c r="A45" s="3" t="s">
        <v>102</v>
      </c>
      <c r="B45" s="3" t="s">
        <v>12475</v>
      </c>
      <c r="C45" s="3" t="s">
        <v>101</v>
      </c>
      <c r="D45" s="5" t="s">
        <v>12476</v>
      </c>
      <c r="E45" s="5" t="s">
        <v>12355</v>
      </c>
      <c r="F45" s="5" t="s">
        <v>12356</v>
      </c>
      <c r="G45" s="5" t="s">
        <v>12086</v>
      </c>
      <c r="H45" s="5" t="s">
        <v>12136</v>
      </c>
      <c r="I45" s="5" t="s">
        <v>12334</v>
      </c>
      <c r="J45" s="5" t="s">
        <v>12328</v>
      </c>
      <c r="K45" s="3" t="s">
        <v>12017</v>
      </c>
      <c r="L45" s="3" t="s">
        <v>12017</v>
      </c>
      <c r="M45" s="3" t="n">
        <v>2</v>
      </c>
      <c r="N45" s="20" t="n">
        <v>4.89</v>
      </c>
      <c r="O45" s="21" t="s">
        <v>12477</v>
      </c>
    </row>
    <row r="46" customFormat="false" ht="15" hidden="false" customHeight="true" outlineLevel="0" collapsed="false">
      <c r="A46" s="3" t="s">
        <v>104</v>
      </c>
      <c r="B46" s="3" t="s">
        <v>12478</v>
      </c>
      <c r="C46" s="3" t="s">
        <v>103</v>
      </c>
      <c r="D46" s="5" t="s">
        <v>12479</v>
      </c>
      <c r="E46" s="5" t="s">
        <v>12368</v>
      </c>
      <c r="F46" s="5" t="s">
        <v>12369</v>
      </c>
      <c r="G46" s="5" t="s">
        <v>12086</v>
      </c>
      <c r="H46" s="5" t="s">
        <v>12136</v>
      </c>
      <c r="I46" s="5" t="s">
        <v>12373</v>
      </c>
      <c r="J46" s="5" t="s">
        <v>12328</v>
      </c>
      <c r="K46" s="3" t="s">
        <v>12017</v>
      </c>
      <c r="L46" s="3" t="s">
        <v>12017</v>
      </c>
      <c r="M46" s="3" t="n">
        <v>4</v>
      </c>
      <c r="N46" s="20" t="n">
        <v>5.99</v>
      </c>
      <c r="O46" s="21" t="s">
        <v>12480</v>
      </c>
    </row>
    <row r="47" customFormat="false" ht="15" hidden="false" customHeight="true" outlineLevel="0" collapsed="false">
      <c r="A47" s="3" t="s">
        <v>106</v>
      </c>
      <c r="B47" s="3" t="s">
        <v>12481</v>
      </c>
      <c r="C47" s="3" t="s">
        <v>105</v>
      </c>
      <c r="D47" s="5" t="s">
        <v>12482</v>
      </c>
      <c r="E47" s="5" t="s">
        <v>12377</v>
      </c>
      <c r="F47" s="5" t="s">
        <v>12378</v>
      </c>
      <c r="G47" s="5" t="s">
        <v>12086</v>
      </c>
      <c r="H47" s="5" t="s">
        <v>12136</v>
      </c>
      <c r="I47" s="5" t="s">
        <v>12344</v>
      </c>
      <c r="J47" s="5" t="s">
        <v>12328</v>
      </c>
      <c r="K47" s="3" t="s">
        <v>12021</v>
      </c>
      <c r="L47" s="3" t="s">
        <v>12017</v>
      </c>
      <c r="M47" s="3" t="n">
        <v>8</v>
      </c>
      <c r="N47" s="20" t="n">
        <v>5.39</v>
      </c>
      <c r="O47" s="21" t="s">
        <v>12483</v>
      </c>
    </row>
    <row r="48" customFormat="false" ht="15" hidden="false" customHeight="true" outlineLevel="0" collapsed="false">
      <c r="A48" s="3" t="s">
        <v>108</v>
      </c>
      <c r="B48" s="3" t="s">
        <v>12484</v>
      </c>
      <c r="C48" s="3" t="s">
        <v>107</v>
      </c>
      <c r="D48" s="5" t="s">
        <v>12485</v>
      </c>
      <c r="E48" s="5" t="s">
        <v>12377</v>
      </c>
      <c r="F48" s="5" t="s">
        <v>12378</v>
      </c>
      <c r="G48" s="5" t="s">
        <v>12086</v>
      </c>
      <c r="H48" s="5" t="s">
        <v>12136</v>
      </c>
      <c r="I48" s="5" t="s">
        <v>12344</v>
      </c>
      <c r="J48" s="5" t="s">
        <v>12328</v>
      </c>
      <c r="K48" s="3" t="s">
        <v>12021</v>
      </c>
      <c r="L48" s="3" t="s">
        <v>12017</v>
      </c>
      <c r="M48" s="3" t="n">
        <v>12</v>
      </c>
      <c r="N48" s="20" t="n">
        <v>3.99</v>
      </c>
      <c r="O48" s="21" t="s">
        <v>12486</v>
      </c>
    </row>
    <row r="49" customFormat="false" ht="15" hidden="false" customHeight="true" outlineLevel="0" collapsed="false">
      <c r="A49" s="3" t="s">
        <v>110</v>
      </c>
      <c r="B49" s="3" t="s">
        <v>12487</v>
      </c>
      <c r="C49" s="3" t="s">
        <v>109</v>
      </c>
      <c r="D49" s="5" t="s">
        <v>12488</v>
      </c>
      <c r="E49" s="5" t="s">
        <v>12363</v>
      </c>
      <c r="F49" s="5" t="s">
        <v>12364</v>
      </c>
      <c r="G49" s="5" t="s">
        <v>12086</v>
      </c>
      <c r="H49" s="5" t="s">
        <v>12136</v>
      </c>
      <c r="I49" s="5" t="s">
        <v>12334</v>
      </c>
      <c r="J49" s="5" t="s">
        <v>12328</v>
      </c>
      <c r="K49" s="3" t="s">
        <v>12017</v>
      </c>
      <c r="L49" s="3" t="s">
        <v>12017</v>
      </c>
      <c r="M49" s="3" t="n">
        <v>1</v>
      </c>
      <c r="N49" s="20" t="n">
        <v>3.39</v>
      </c>
      <c r="O49" s="21" t="s">
        <v>12489</v>
      </c>
    </row>
    <row r="50" customFormat="false" ht="15" hidden="false" customHeight="true" outlineLevel="0" collapsed="false">
      <c r="A50" s="3" t="s">
        <v>112</v>
      </c>
      <c r="B50" s="3" t="s">
        <v>12490</v>
      </c>
      <c r="C50" s="3" t="s">
        <v>111</v>
      </c>
      <c r="D50" s="5" t="s">
        <v>12491</v>
      </c>
      <c r="E50" s="5" t="s">
        <v>12338</v>
      </c>
      <c r="F50" s="5" t="s">
        <v>12339</v>
      </c>
      <c r="G50" s="5" t="s">
        <v>12086</v>
      </c>
      <c r="H50" s="5" t="s">
        <v>12136</v>
      </c>
      <c r="I50" s="5" t="s">
        <v>12334</v>
      </c>
      <c r="J50" s="5" t="s">
        <v>12328</v>
      </c>
      <c r="K50" s="3" t="s">
        <v>12017</v>
      </c>
      <c r="L50" s="3" t="s">
        <v>12017</v>
      </c>
      <c r="M50" s="3" t="n">
        <v>1</v>
      </c>
      <c r="N50" s="20" t="n">
        <v>4.89</v>
      </c>
      <c r="O50" s="21" t="s">
        <v>12492</v>
      </c>
    </row>
    <row r="51" customFormat="false" ht="15" hidden="false" customHeight="true" outlineLevel="0" collapsed="false">
      <c r="A51" s="3" t="s">
        <v>114</v>
      </c>
      <c r="B51" s="3" t="s">
        <v>12493</v>
      </c>
      <c r="C51" s="3" t="s">
        <v>113</v>
      </c>
      <c r="D51" s="5" t="s">
        <v>12494</v>
      </c>
      <c r="E51" s="5" t="s">
        <v>12355</v>
      </c>
      <c r="F51" s="5" t="s">
        <v>12356</v>
      </c>
      <c r="G51" s="5" t="s">
        <v>12086</v>
      </c>
      <c r="H51" s="5" t="s">
        <v>12136</v>
      </c>
      <c r="I51" s="5" t="s">
        <v>12340</v>
      </c>
      <c r="J51" s="5" t="s">
        <v>12328</v>
      </c>
      <c r="K51" s="3" t="s">
        <v>12017</v>
      </c>
      <c r="L51" s="3" t="s">
        <v>12017</v>
      </c>
      <c r="M51" s="3" t="n">
        <v>24</v>
      </c>
      <c r="N51" s="20" t="n">
        <v>3.39</v>
      </c>
      <c r="O51" s="21" t="s">
        <v>12495</v>
      </c>
    </row>
    <row r="52" customFormat="false" ht="15" hidden="false" customHeight="true" outlineLevel="0" collapsed="false">
      <c r="A52" s="3" t="s">
        <v>116</v>
      </c>
      <c r="B52" s="3" t="s">
        <v>12496</v>
      </c>
      <c r="C52" s="3" t="s">
        <v>115</v>
      </c>
      <c r="D52" s="5" t="s">
        <v>12497</v>
      </c>
      <c r="E52" s="5" t="s">
        <v>12355</v>
      </c>
      <c r="F52" s="5" t="s">
        <v>12356</v>
      </c>
      <c r="G52" s="5" t="s">
        <v>12086</v>
      </c>
      <c r="H52" s="5" t="s">
        <v>12136</v>
      </c>
      <c r="I52" s="5" t="s">
        <v>12344</v>
      </c>
      <c r="J52" s="5" t="s">
        <v>12328</v>
      </c>
      <c r="K52" s="3" t="s">
        <v>12017</v>
      </c>
      <c r="L52" s="3" t="s">
        <v>12017</v>
      </c>
      <c r="M52" s="3" t="n">
        <v>6</v>
      </c>
      <c r="N52" s="20" t="n">
        <v>4.29</v>
      </c>
      <c r="O52" s="21" t="s">
        <v>12022</v>
      </c>
    </row>
    <row r="53" customFormat="false" ht="15" hidden="false" customHeight="true" outlineLevel="0" collapsed="false">
      <c r="A53" s="3" t="s">
        <v>118</v>
      </c>
      <c r="B53" s="3" t="s">
        <v>12498</v>
      </c>
      <c r="C53" s="3" t="s">
        <v>117</v>
      </c>
      <c r="D53" s="5" t="s">
        <v>12499</v>
      </c>
      <c r="E53" s="5" t="s">
        <v>12457</v>
      </c>
      <c r="F53" s="5" t="s">
        <v>12458</v>
      </c>
      <c r="G53" s="5" t="s">
        <v>12086</v>
      </c>
      <c r="H53" s="5" t="s">
        <v>12136</v>
      </c>
      <c r="I53" s="5" t="s">
        <v>12373</v>
      </c>
      <c r="J53" s="5" t="s">
        <v>12328</v>
      </c>
      <c r="K53" s="3" t="s">
        <v>12021</v>
      </c>
      <c r="L53" s="3" t="s">
        <v>12017</v>
      </c>
      <c r="M53" s="3" t="n">
        <v>24</v>
      </c>
      <c r="N53" s="20" t="n">
        <v>3.29</v>
      </c>
      <c r="O53" s="21" t="s">
        <v>12500</v>
      </c>
    </row>
    <row r="54" customFormat="false" ht="15" hidden="false" customHeight="true" outlineLevel="0" collapsed="false">
      <c r="A54" s="3" t="s">
        <v>120</v>
      </c>
      <c r="B54" s="3" t="s">
        <v>12501</v>
      </c>
      <c r="C54" s="3" t="s">
        <v>119</v>
      </c>
      <c r="D54" s="5" t="s">
        <v>12502</v>
      </c>
      <c r="E54" s="5" t="s">
        <v>12382</v>
      </c>
      <c r="F54" s="5" t="s">
        <v>12383</v>
      </c>
      <c r="G54" s="5" t="s">
        <v>12086</v>
      </c>
      <c r="H54" s="5" t="s">
        <v>12136</v>
      </c>
      <c r="I54" s="5" t="s">
        <v>12340</v>
      </c>
      <c r="J54" s="5" t="s">
        <v>12328</v>
      </c>
      <c r="K54" s="3" t="s">
        <v>12017</v>
      </c>
      <c r="L54" s="3" t="s">
        <v>12017</v>
      </c>
      <c r="M54" s="3" t="n">
        <v>6</v>
      </c>
      <c r="N54" s="20" t="n">
        <v>5.29</v>
      </c>
      <c r="O54" s="21" t="s">
        <v>12503</v>
      </c>
    </row>
    <row r="55" customFormat="false" ht="15" hidden="false" customHeight="true" outlineLevel="0" collapsed="false">
      <c r="A55" s="3" t="s">
        <v>122</v>
      </c>
      <c r="B55" s="3" t="s">
        <v>12504</v>
      </c>
      <c r="C55" s="3" t="s">
        <v>121</v>
      </c>
      <c r="D55" s="5" t="s">
        <v>12505</v>
      </c>
      <c r="E55" s="5" t="s">
        <v>12338</v>
      </c>
      <c r="F55" s="5" t="s">
        <v>12339</v>
      </c>
      <c r="G55" s="5" t="s">
        <v>12086</v>
      </c>
      <c r="H55" s="5" t="s">
        <v>12136</v>
      </c>
      <c r="I55" s="5" t="s">
        <v>12327</v>
      </c>
      <c r="J55" s="5" t="s">
        <v>12328</v>
      </c>
      <c r="K55" s="3" t="s">
        <v>12017</v>
      </c>
      <c r="L55" s="3" t="s">
        <v>12017</v>
      </c>
      <c r="M55" s="3" t="n">
        <v>6</v>
      </c>
      <c r="N55" s="20" t="n">
        <v>3.49</v>
      </c>
      <c r="O55" s="21" t="s">
        <v>12506</v>
      </c>
    </row>
    <row r="56" customFormat="false" ht="15" hidden="false" customHeight="true" outlineLevel="0" collapsed="false">
      <c r="A56" s="3" t="s">
        <v>124</v>
      </c>
      <c r="B56" s="3" t="s">
        <v>12507</v>
      </c>
      <c r="C56" s="3" t="s">
        <v>123</v>
      </c>
      <c r="D56" s="5" t="s">
        <v>12508</v>
      </c>
      <c r="E56" s="5" t="s">
        <v>12332</v>
      </c>
      <c r="F56" s="5" t="s">
        <v>12333</v>
      </c>
      <c r="G56" s="5" t="s">
        <v>12086</v>
      </c>
      <c r="H56" s="5" t="s">
        <v>12136</v>
      </c>
      <c r="I56" s="5" t="s">
        <v>12340</v>
      </c>
      <c r="J56" s="5" t="s">
        <v>12328</v>
      </c>
      <c r="K56" s="3" t="s">
        <v>12017</v>
      </c>
      <c r="L56" s="3" t="s">
        <v>12017</v>
      </c>
      <c r="M56" s="3" t="n">
        <v>12</v>
      </c>
      <c r="N56" s="20" t="n">
        <v>5.49</v>
      </c>
      <c r="O56" s="21" t="s">
        <v>12509</v>
      </c>
    </row>
    <row r="57" customFormat="false" ht="15" hidden="false" customHeight="true" outlineLevel="0" collapsed="false">
      <c r="A57" s="3" t="s">
        <v>126</v>
      </c>
      <c r="B57" s="3" t="s">
        <v>12510</v>
      </c>
      <c r="C57" s="3" t="s">
        <v>125</v>
      </c>
      <c r="D57" s="5" t="s">
        <v>12511</v>
      </c>
      <c r="E57" s="5" t="s">
        <v>12368</v>
      </c>
      <c r="F57" s="5" t="s">
        <v>12369</v>
      </c>
      <c r="G57" s="5" t="s">
        <v>12086</v>
      </c>
      <c r="H57" s="5" t="s">
        <v>12136</v>
      </c>
      <c r="I57" s="5" t="s">
        <v>12373</v>
      </c>
      <c r="J57" s="5" t="s">
        <v>12512</v>
      </c>
      <c r="K57" s="3" t="s">
        <v>12017</v>
      </c>
      <c r="L57" s="3" t="s">
        <v>12017</v>
      </c>
      <c r="M57" s="3" t="n">
        <v>2</v>
      </c>
      <c r="N57" s="20" t="n">
        <v>3.89</v>
      </c>
      <c r="O57" s="21" t="s">
        <v>12513</v>
      </c>
    </row>
    <row r="58" customFormat="false" ht="15" hidden="false" customHeight="true" outlineLevel="0" collapsed="false">
      <c r="A58" s="3" t="s">
        <v>128</v>
      </c>
      <c r="B58" s="3" t="s">
        <v>12514</v>
      </c>
      <c r="C58" s="3" t="s">
        <v>127</v>
      </c>
      <c r="D58" s="5" t="s">
        <v>12515</v>
      </c>
      <c r="E58" s="5" t="s">
        <v>12325</v>
      </c>
      <c r="F58" s="5" t="s">
        <v>12326</v>
      </c>
      <c r="G58" s="5" t="s">
        <v>12086</v>
      </c>
      <c r="H58" s="5" t="s">
        <v>12136</v>
      </c>
      <c r="I58" s="5" t="s">
        <v>12340</v>
      </c>
      <c r="J58" s="5" t="s">
        <v>12328</v>
      </c>
      <c r="K58" s="3" t="s">
        <v>12017</v>
      </c>
      <c r="L58" s="3" t="s">
        <v>12017</v>
      </c>
      <c r="M58" s="3" t="n">
        <v>24</v>
      </c>
      <c r="N58" s="20" t="n">
        <v>5.79</v>
      </c>
      <c r="O58" s="21" t="s">
        <v>12516</v>
      </c>
    </row>
    <row r="59" customFormat="false" ht="15" hidden="false" customHeight="true" outlineLevel="0" collapsed="false">
      <c r="A59" s="3" t="s">
        <v>130</v>
      </c>
      <c r="B59" s="3" t="s">
        <v>12517</v>
      </c>
      <c r="C59" s="3" t="s">
        <v>129</v>
      </c>
      <c r="D59" s="5" t="s">
        <v>12518</v>
      </c>
      <c r="E59" s="5" t="s">
        <v>12355</v>
      </c>
      <c r="F59" s="5" t="s">
        <v>12356</v>
      </c>
      <c r="G59" s="5" t="s">
        <v>12086</v>
      </c>
      <c r="H59" s="5" t="s">
        <v>12136</v>
      </c>
      <c r="I59" s="5" t="s">
        <v>12340</v>
      </c>
      <c r="J59" s="5" t="s">
        <v>12328</v>
      </c>
      <c r="K59" s="3" t="s">
        <v>12017</v>
      </c>
      <c r="L59" s="3" t="s">
        <v>12017</v>
      </c>
      <c r="M59" s="3" t="n">
        <v>2</v>
      </c>
      <c r="N59" s="20" t="n">
        <v>5.39</v>
      </c>
      <c r="O59" s="21" t="s">
        <v>12519</v>
      </c>
    </row>
    <row r="60" customFormat="false" ht="15" hidden="false" customHeight="true" outlineLevel="0" collapsed="false">
      <c r="A60" s="3" t="s">
        <v>132</v>
      </c>
      <c r="B60" s="3" t="s">
        <v>12520</v>
      </c>
      <c r="C60" s="3" t="s">
        <v>131</v>
      </c>
      <c r="D60" s="5" t="s">
        <v>12521</v>
      </c>
      <c r="E60" s="5" t="s">
        <v>12325</v>
      </c>
      <c r="F60" s="5" t="s">
        <v>12326</v>
      </c>
      <c r="G60" s="5" t="s">
        <v>12086</v>
      </c>
      <c r="H60" s="5" t="s">
        <v>12136</v>
      </c>
      <c r="I60" s="5" t="s">
        <v>12327</v>
      </c>
      <c r="J60" s="5" t="s">
        <v>12328</v>
      </c>
      <c r="K60" s="3" t="s">
        <v>12017</v>
      </c>
      <c r="L60" s="3" t="s">
        <v>12017</v>
      </c>
      <c r="M60" s="3" t="n">
        <v>1</v>
      </c>
      <c r="N60" s="20" t="n">
        <v>4.89</v>
      </c>
      <c r="O60" s="21" t="s">
        <v>12522</v>
      </c>
    </row>
    <row r="61" customFormat="false" ht="15" hidden="false" customHeight="true" outlineLevel="0" collapsed="false">
      <c r="A61" s="3" t="s">
        <v>134</v>
      </c>
      <c r="B61" s="3" t="s">
        <v>12523</v>
      </c>
      <c r="C61" s="3" t="s">
        <v>133</v>
      </c>
      <c r="D61" s="5" t="s">
        <v>12524</v>
      </c>
      <c r="E61" s="5" t="s">
        <v>12325</v>
      </c>
      <c r="F61" s="5" t="s">
        <v>12326</v>
      </c>
      <c r="G61" s="5" t="s">
        <v>12086</v>
      </c>
      <c r="H61" s="5" t="s">
        <v>12136</v>
      </c>
      <c r="I61" s="5" t="s">
        <v>12344</v>
      </c>
      <c r="J61" s="5" t="s">
        <v>12328</v>
      </c>
      <c r="K61" s="3" t="s">
        <v>12017</v>
      </c>
      <c r="L61" s="3" t="s">
        <v>12017</v>
      </c>
      <c r="M61" s="3" t="n">
        <v>4</v>
      </c>
      <c r="N61" s="20" t="n">
        <v>5.99</v>
      </c>
      <c r="O61" s="21" t="s">
        <v>12525</v>
      </c>
    </row>
    <row r="62" customFormat="false" ht="15" hidden="false" customHeight="true" outlineLevel="0" collapsed="false">
      <c r="A62" s="3" t="s">
        <v>136</v>
      </c>
      <c r="B62" s="3" t="s">
        <v>12526</v>
      </c>
      <c r="C62" s="3" t="s">
        <v>135</v>
      </c>
      <c r="D62" s="5" t="s">
        <v>12527</v>
      </c>
      <c r="E62" s="5" t="s">
        <v>12363</v>
      </c>
      <c r="F62" s="5" t="s">
        <v>12364</v>
      </c>
      <c r="G62" s="5" t="s">
        <v>12086</v>
      </c>
      <c r="H62" s="5" t="s">
        <v>12136</v>
      </c>
      <c r="I62" s="5" t="s">
        <v>12340</v>
      </c>
      <c r="J62" s="5" t="s">
        <v>12328</v>
      </c>
      <c r="K62" s="3" t="s">
        <v>12017</v>
      </c>
      <c r="L62" s="3" t="s">
        <v>12017</v>
      </c>
      <c r="M62" s="3" t="n">
        <v>1</v>
      </c>
      <c r="N62" s="20" t="n">
        <v>4.49</v>
      </c>
      <c r="O62" s="21" t="s">
        <v>12528</v>
      </c>
    </row>
    <row r="63" customFormat="false" ht="15" hidden="false" customHeight="true" outlineLevel="0" collapsed="false">
      <c r="A63" s="3" t="s">
        <v>138</v>
      </c>
      <c r="B63" s="3" t="s">
        <v>12529</v>
      </c>
      <c r="C63" s="3" t="s">
        <v>137</v>
      </c>
      <c r="D63" s="5" t="s">
        <v>12530</v>
      </c>
      <c r="E63" s="5" t="s">
        <v>12368</v>
      </c>
      <c r="F63" s="5" t="s">
        <v>12369</v>
      </c>
      <c r="G63" s="5" t="s">
        <v>12086</v>
      </c>
      <c r="H63" s="5" t="s">
        <v>12136</v>
      </c>
      <c r="I63" s="5" t="s">
        <v>12340</v>
      </c>
      <c r="J63" s="5" t="s">
        <v>12328</v>
      </c>
      <c r="K63" s="3" t="s">
        <v>12017</v>
      </c>
      <c r="L63" s="3" t="s">
        <v>12017</v>
      </c>
      <c r="M63" s="3" t="n">
        <v>2</v>
      </c>
      <c r="N63" s="20" t="n">
        <v>6.99</v>
      </c>
      <c r="O63" s="21" t="s">
        <v>12531</v>
      </c>
    </row>
    <row r="64" customFormat="false" ht="15" hidden="false" customHeight="true" outlineLevel="0" collapsed="false">
      <c r="A64" s="3" t="s">
        <v>140</v>
      </c>
      <c r="B64" s="3" t="s">
        <v>12532</v>
      </c>
      <c r="C64" s="3" t="s">
        <v>139</v>
      </c>
      <c r="D64" s="5" t="s">
        <v>12533</v>
      </c>
      <c r="E64" s="5" t="s">
        <v>12355</v>
      </c>
      <c r="F64" s="5" t="s">
        <v>12356</v>
      </c>
      <c r="G64" s="5" t="s">
        <v>12086</v>
      </c>
      <c r="H64" s="5" t="s">
        <v>12136</v>
      </c>
      <c r="I64" s="5" t="s">
        <v>12340</v>
      </c>
      <c r="J64" s="5" t="s">
        <v>12328</v>
      </c>
      <c r="K64" s="3" t="s">
        <v>12017</v>
      </c>
      <c r="L64" s="3" t="s">
        <v>12017</v>
      </c>
      <c r="M64" s="3" t="n">
        <v>4</v>
      </c>
      <c r="N64" s="20" t="n">
        <v>4.99</v>
      </c>
      <c r="O64" s="21" t="s">
        <v>12534</v>
      </c>
    </row>
    <row r="65" customFormat="false" ht="15" hidden="false" customHeight="true" outlineLevel="0" collapsed="false">
      <c r="A65" s="3" t="s">
        <v>142</v>
      </c>
      <c r="B65" s="3" t="s">
        <v>12535</v>
      </c>
      <c r="C65" s="3" t="s">
        <v>141</v>
      </c>
      <c r="D65" s="5" t="s">
        <v>12536</v>
      </c>
      <c r="E65" s="5" t="s">
        <v>12355</v>
      </c>
      <c r="F65" s="5" t="s">
        <v>12356</v>
      </c>
      <c r="G65" s="5" t="s">
        <v>12086</v>
      </c>
      <c r="H65" s="5" t="s">
        <v>12136</v>
      </c>
      <c r="I65" s="5" t="s">
        <v>12344</v>
      </c>
      <c r="J65" s="5" t="s">
        <v>12328</v>
      </c>
      <c r="K65" s="3" t="s">
        <v>12017</v>
      </c>
      <c r="L65" s="3" t="s">
        <v>12017</v>
      </c>
      <c r="M65" s="3" t="n">
        <v>4</v>
      </c>
      <c r="N65" s="20" t="n">
        <v>4.39</v>
      </c>
      <c r="O65" s="21" t="s">
        <v>12537</v>
      </c>
    </row>
    <row r="66" customFormat="false" ht="15" hidden="false" customHeight="true" outlineLevel="0" collapsed="false">
      <c r="A66" s="3" t="s">
        <v>144</v>
      </c>
      <c r="B66" s="3" t="s">
        <v>12538</v>
      </c>
      <c r="C66" s="3" t="s">
        <v>143</v>
      </c>
      <c r="D66" s="5" t="s">
        <v>12539</v>
      </c>
      <c r="E66" s="5" t="s">
        <v>12332</v>
      </c>
      <c r="F66" s="5" t="s">
        <v>12333</v>
      </c>
      <c r="G66" s="5" t="s">
        <v>12086</v>
      </c>
      <c r="H66" s="5" t="s">
        <v>12136</v>
      </c>
      <c r="I66" s="5" t="s">
        <v>12327</v>
      </c>
      <c r="J66" s="5" t="s">
        <v>12328</v>
      </c>
      <c r="K66" s="3" t="s">
        <v>12017</v>
      </c>
      <c r="L66" s="3" t="s">
        <v>12017</v>
      </c>
      <c r="M66" s="3" t="n">
        <v>1</v>
      </c>
      <c r="N66" s="20" t="n">
        <v>4.29</v>
      </c>
      <c r="O66" s="21" t="s">
        <v>12540</v>
      </c>
    </row>
    <row r="67" customFormat="false" ht="15" hidden="false" customHeight="true" outlineLevel="0" collapsed="false">
      <c r="A67" s="3" t="s">
        <v>146</v>
      </c>
      <c r="B67" s="3" t="s">
        <v>12541</v>
      </c>
      <c r="C67" s="3" t="s">
        <v>145</v>
      </c>
      <c r="D67" s="5" t="s">
        <v>12542</v>
      </c>
      <c r="E67" s="5" t="s">
        <v>12377</v>
      </c>
      <c r="F67" s="5" t="s">
        <v>12378</v>
      </c>
      <c r="G67" s="5" t="s">
        <v>12086</v>
      </c>
      <c r="H67" s="5" t="s">
        <v>12136</v>
      </c>
      <c r="I67" s="5" t="s">
        <v>12340</v>
      </c>
      <c r="J67" s="5" t="s">
        <v>12512</v>
      </c>
      <c r="K67" s="3" t="s">
        <v>12021</v>
      </c>
      <c r="L67" s="3" t="s">
        <v>12017</v>
      </c>
      <c r="M67" s="3" t="n">
        <v>12</v>
      </c>
      <c r="N67" s="20" t="n">
        <v>6.39</v>
      </c>
      <c r="O67" s="21" t="s">
        <v>12543</v>
      </c>
    </row>
    <row r="68" customFormat="false" ht="15" hidden="false" customHeight="true" outlineLevel="0" collapsed="false">
      <c r="A68" s="3" t="s">
        <v>148</v>
      </c>
      <c r="B68" s="3" t="s">
        <v>12544</v>
      </c>
      <c r="C68" s="3" t="s">
        <v>147</v>
      </c>
      <c r="D68" s="5" t="s">
        <v>12545</v>
      </c>
      <c r="E68" s="5" t="s">
        <v>12351</v>
      </c>
      <c r="F68" s="5" t="s">
        <v>12326</v>
      </c>
      <c r="G68" s="5" t="s">
        <v>12086</v>
      </c>
      <c r="H68" s="5" t="s">
        <v>12136</v>
      </c>
      <c r="I68" s="5" t="s">
        <v>12327</v>
      </c>
      <c r="J68" s="5" t="s">
        <v>12328</v>
      </c>
      <c r="K68" s="3" t="s">
        <v>12017</v>
      </c>
      <c r="L68" s="3" t="s">
        <v>12017</v>
      </c>
      <c r="M68" s="3" t="n">
        <v>24</v>
      </c>
      <c r="N68" s="20" t="n">
        <v>6.29</v>
      </c>
      <c r="O68" s="21" t="s">
        <v>12546</v>
      </c>
    </row>
    <row r="69" customFormat="false" ht="15" hidden="false" customHeight="true" outlineLevel="0" collapsed="false">
      <c r="A69" s="3" t="s">
        <v>150</v>
      </c>
      <c r="B69" s="3" t="s">
        <v>12547</v>
      </c>
      <c r="C69" s="3" t="s">
        <v>149</v>
      </c>
      <c r="D69" s="5" t="s">
        <v>12548</v>
      </c>
      <c r="E69" s="5" t="s">
        <v>12325</v>
      </c>
      <c r="F69" s="5" t="s">
        <v>12326</v>
      </c>
      <c r="G69" s="5" t="s">
        <v>12086</v>
      </c>
      <c r="H69" s="5" t="s">
        <v>12136</v>
      </c>
      <c r="I69" s="5" t="s">
        <v>12340</v>
      </c>
      <c r="J69" s="5" t="s">
        <v>12328</v>
      </c>
      <c r="K69" s="3" t="s">
        <v>12017</v>
      </c>
      <c r="L69" s="3" t="s">
        <v>12017</v>
      </c>
      <c r="M69" s="3" t="n">
        <v>1</v>
      </c>
      <c r="N69" s="20" t="n">
        <v>5.99</v>
      </c>
      <c r="O69" s="21" t="s">
        <v>12549</v>
      </c>
    </row>
    <row r="70" customFormat="false" ht="15" hidden="false" customHeight="true" outlineLevel="0" collapsed="false">
      <c r="A70" s="3" t="s">
        <v>152</v>
      </c>
      <c r="B70" s="3" t="s">
        <v>12550</v>
      </c>
      <c r="C70" s="3" t="s">
        <v>151</v>
      </c>
      <c r="D70" s="5" t="s">
        <v>12551</v>
      </c>
      <c r="E70" s="5" t="s">
        <v>12325</v>
      </c>
      <c r="F70" s="5" t="s">
        <v>12326</v>
      </c>
      <c r="G70" s="5" t="s">
        <v>12086</v>
      </c>
      <c r="H70" s="5" t="s">
        <v>12136</v>
      </c>
      <c r="I70" s="5" t="s">
        <v>12373</v>
      </c>
      <c r="J70" s="5" t="s">
        <v>12328</v>
      </c>
      <c r="K70" s="3" t="s">
        <v>12017</v>
      </c>
      <c r="L70" s="3" t="s">
        <v>12017</v>
      </c>
      <c r="M70" s="3" t="n">
        <v>2</v>
      </c>
      <c r="N70" s="20" t="n">
        <v>6.39</v>
      </c>
      <c r="O70" s="21" t="s">
        <v>12552</v>
      </c>
    </row>
    <row r="71" customFormat="false" ht="15" hidden="false" customHeight="true" outlineLevel="0" collapsed="false">
      <c r="A71" s="3" t="s">
        <v>154</v>
      </c>
      <c r="B71" s="3" t="s">
        <v>12553</v>
      </c>
      <c r="C71" s="3" t="s">
        <v>153</v>
      </c>
      <c r="D71" s="5" t="s">
        <v>12554</v>
      </c>
      <c r="E71" s="5" t="s">
        <v>12351</v>
      </c>
      <c r="F71" s="5" t="s">
        <v>12326</v>
      </c>
      <c r="G71" s="5" t="s">
        <v>12086</v>
      </c>
      <c r="H71" s="5" t="s">
        <v>12136</v>
      </c>
      <c r="I71" s="5" t="s">
        <v>12334</v>
      </c>
      <c r="J71" s="5" t="s">
        <v>12328</v>
      </c>
      <c r="K71" s="3" t="s">
        <v>12017</v>
      </c>
      <c r="L71" s="3" t="s">
        <v>12017</v>
      </c>
      <c r="M71" s="3" t="n">
        <v>4</v>
      </c>
      <c r="N71" s="20" t="n">
        <v>3.39</v>
      </c>
      <c r="O71" s="21" t="s">
        <v>12555</v>
      </c>
    </row>
    <row r="72" customFormat="false" ht="15" hidden="false" customHeight="true" outlineLevel="0" collapsed="false">
      <c r="A72" s="3" t="s">
        <v>156</v>
      </c>
      <c r="B72" s="3" t="s">
        <v>12556</v>
      </c>
      <c r="C72" s="3" t="s">
        <v>155</v>
      </c>
      <c r="D72" s="5" t="s">
        <v>12557</v>
      </c>
      <c r="E72" s="5" t="s">
        <v>12363</v>
      </c>
      <c r="F72" s="5" t="s">
        <v>12364</v>
      </c>
      <c r="G72" s="5" t="s">
        <v>12086</v>
      </c>
      <c r="H72" s="5" t="s">
        <v>12136</v>
      </c>
      <c r="I72" s="5" t="s">
        <v>12344</v>
      </c>
      <c r="J72" s="5" t="s">
        <v>12328</v>
      </c>
      <c r="K72" s="3" t="s">
        <v>12017</v>
      </c>
      <c r="L72" s="3" t="s">
        <v>12017</v>
      </c>
      <c r="M72" s="3" t="n">
        <v>2</v>
      </c>
      <c r="N72" s="20" t="n">
        <v>3.49</v>
      </c>
      <c r="O72" s="21" t="s">
        <v>12558</v>
      </c>
    </row>
    <row r="73" customFormat="false" ht="15" hidden="false" customHeight="true" outlineLevel="0" collapsed="false">
      <c r="A73" s="3" t="s">
        <v>158</v>
      </c>
      <c r="B73" s="3" t="s">
        <v>12559</v>
      </c>
      <c r="C73" s="3" t="s">
        <v>157</v>
      </c>
      <c r="D73" s="5" t="s">
        <v>12560</v>
      </c>
      <c r="E73" s="5" t="s">
        <v>12338</v>
      </c>
      <c r="F73" s="5" t="s">
        <v>12339</v>
      </c>
      <c r="G73" s="5" t="s">
        <v>12086</v>
      </c>
      <c r="H73" s="5" t="s">
        <v>12136</v>
      </c>
      <c r="I73" s="5" t="s">
        <v>12334</v>
      </c>
      <c r="J73" s="5" t="s">
        <v>12328</v>
      </c>
      <c r="K73" s="3" t="s">
        <v>12017</v>
      </c>
      <c r="L73" s="3" t="s">
        <v>12017</v>
      </c>
      <c r="M73" s="3" t="n">
        <v>8</v>
      </c>
      <c r="N73" s="20" t="n">
        <v>5.99</v>
      </c>
      <c r="O73" s="21" t="s">
        <v>12561</v>
      </c>
    </row>
    <row r="74" customFormat="false" ht="15" hidden="false" customHeight="true" outlineLevel="0" collapsed="false">
      <c r="A74" s="3" t="s">
        <v>160</v>
      </c>
      <c r="B74" s="3" t="s">
        <v>12562</v>
      </c>
      <c r="C74" s="3" t="s">
        <v>159</v>
      </c>
      <c r="D74" s="5" t="s">
        <v>12563</v>
      </c>
      <c r="E74" s="5" t="s">
        <v>12377</v>
      </c>
      <c r="F74" s="5" t="s">
        <v>12378</v>
      </c>
      <c r="G74" s="5" t="s">
        <v>12086</v>
      </c>
      <c r="H74" s="5" t="s">
        <v>12136</v>
      </c>
      <c r="I74" s="5" t="s">
        <v>12334</v>
      </c>
      <c r="J74" s="5" t="s">
        <v>12328</v>
      </c>
      <c r="K74" s="3" t="s">
        <v>12021</v>
      </c>
      <c r="L74" s="3" t="s">
        <v>12017</v>
      </c>
      <c r="M74" s="3" t="n">
        <v>8</v>
      </c>
      <c r="N74" s="20" t="n">
        <v>5.49</v>
      </c>
      <c r="O74" s="21" t="s">
        <v>12495</v>
      </c>
    </row>
    <row r="75" customFormat="false" ht="15" hidden="false" customHeight="true" outlineLevel="0" collapsed="false">
      <c r="A75" s="3" t="s">
        <v>162</v>
      </c>
      <c r="B75" s="3" t="s">
        <v>12564</v>
      </c>
      <c r="C75" s="3" t="s">
        <v>161</v>
      </c>
      <c r="D75" s="5" t="s">
        <v>12565</v>
      </c>
      <c r="E75" s="5" t="s">
        <v>12377</v>
      </c>
      <c r="F75" s="5" t="s">
        <v>12378</v>
      </c>
      <c r="G75" s="5" t="s">
        <v>12086</v>
      </c>
      <c r="H75" s="5" t="s">
        <v>12136</v>
      </c>
      <c r="I75" s="5" t="s">
        <v>12340</v>
      </c>
      <c r="J75" s="5" t="s">
        <v>12328</v>
      </c>
      <c r="K75" s="3" t="s">
        <v>12021</v>
      </c>
      <c r="L75" s="3" t="s">
        <v>12017</v>
      </c>
      <c r="M75" s="3" t="n">
        <v>12</v>
      </c>
      <c r="N75" s="20" t="n">
        <v>5.39</v>
      </c>
      <c r="O75" s="21" t="s">
        <v>12566</v>
      </c>
    </row>
    <row r="76" customFormat="false" ht="15" hidden="false" customHeight="true" outlineLevel="0" collapsed="false">
      <c r="A76" s="3" t="s">
        <v>164</v>
      </c>
      <c r="B76" s="3" t="s">
        <v>12567</v>
      </c>
      <c r="C76" s="3" t="s">
        <v>163</v>
      </c>
      <c r="D76" s="5" t="s">
        <v>12568</v>
      </c>
      <c r="E76" s="5" t="s">
        <v>12351</v>
      </c>
      <c r="F76" s="5" t="s">
        <v>12326</v>
      </c>
      <c r="G76" s="5" t="s">
        <v>12086</v>
      </c>
      <c r="H76" s="5" t="s">
        <v>12136</v>
      </c>
      <c r="I76" s="5" t="s">
        <v>12373</v>
      </c>
      <c r="J76" s="5" t="s">
        <v>12328</v>
      </c>
      <c r="K76" s="3" t="s">
        <v>12017</v>
      </c>
      <c r="L76" s="3" t="s">
        <v>12017</v>
      </c>
      <c r="M76" s="3" t="n">
        <v>24</v>
      </c>
      <c r="N76" s="20" t="n">
        <v>5.99</v>
      </c>
      <c r="O76" s="21" t="s">
        <v>12569</v>
      </c>
    </row>
    <row r="77" customFormat="false" ht="15" hidden="false" customHeight="true" outlineLevel="0" collapsed="false">
      <c r="A77" s="3" t="s">
        <v>166</v>
      </c>
      <c r="B77" s="3" t="s">
        <v>12570</v>
      </c>
      <c r="C77" s="3" t="s">
        <v>165</v>
      </c>
      <c r="D77" s="5" t="s">
        <v>12571</v>
      </c>
      <c r="E77" s="5" t="s">
        <v>12325</v>
      </c>
      <c r="F77" s="5" t="s">
        <v>12326</v>
      </c>
      <c r="G77" s="5" t="s">
        <v>12086</v>
      </c>
      <c r="H77" s="5" t="s">
        <v>12136</v>
      </c>
      <c r="I77" s="5" t="s">
        <v>12340</v>
      </c>
      <c r="J77" s="5" t="s">
        <v>12328</v>
      </c>
      <c r="K77" s="3" t="s">
        <v>12017</v>
      </c>
      <c r="L77" s="3" t="s">
        <v>12017</v>
      </c>
      <c r="M77" s="3" t="n">
        <v>24</v>
      </c>
      <c r="N77" s="20" t="n">
        <v>6.79</v>
      </c>
      <c r="O77" s="21" t="s">
        <v>12572</v>
      </c>
    </row>
    <row r="78" customFormat="false" ht="15" hidden="false" customHeight="true" outlineLevel="0" collapsed="false">
      <c r="A78" s="3" t="s">
        <v>168</v>
      </c>
      <c r="B78" s="3" t="s">
        <v>12573</v>
      </c>
      <c r="C78" s="3" t="s">
        <v>167</v>
      </c>
      <c r="D78" s="5" t="s">
        <v>12574</v>
      </c>
      <c r="E78" s="5" t="s">
        <v>12338</v>
      </c>
      <c r="F78" s="5" t="s">
        <v>12339</v>
      </c>
      <c r="G78" s="5" t="s">
        <v>12086</v>
      </c>
      <c r="H78" s="5" t="s">
        <v>12136</v>
      </c>
      <c r="I78" s="5" t="s">
        <v>12373</v>
      </c>
      <c r="J78" s="5" t="s">
        <v>12328</v>
      </c>
      <c r="K78" s="3" t="s">
        <v>12017</v>
      </c>
      <c r="L78" s="3" t="s">
        <v>12017</v>
      </c>
      <c r="M78" s="3" t="n">
        <v>12</v>
      </c>
      <c r="N78" s="20" t="n">
        <v>5.49</v>
      </c>
      <c r="O78" s="21" t="s">
        <v>12575</v>
      </c>
    </row>
    <row r="79" customFormat="false" ht="15" hidden="false" customHeight="true" outlineLevel="0" collapsed="false">
      <c r="A79" s="3" t="s">
        <v>170</v>
      </c>
      <c r="B79" s="3" t="s">
        <v>12576</v>
      </c>
      <c r="C79" s="3" t="s">
        <v>169</v>
      </c>
      <c r="D79" s="5" t="s">
        <v>12577</v>
      </c>
      <c r="E79" s="5" t="s">
        <v>12355</v>
      </c>
      <c r="F79" s="5" t="s">
        <v>12356</v>
      </c>
      <c r="G79" s="5" t="s">
        <v>12086</v>
      </c>
      <c r="H79" s="5" t="s">
        <v>12136</v>
      </c>
      <c r="I79" s="5" t="s">
        <v>12327</v>
      </c>
      <c r="J79" s="5" t="s">
        <v>12328</v>
      </c>
      <c r="K79" s="3" t="s">
        <v>12017</v>
      </c>
      <c r="L79" s="3" t="s">
        <v>12017</v>
      </c>
      <c r="M79" s="3" t="n">
        <v>8</v>
      </c>
      <c r="N79" s="20" t="n">
        <v>3.89</v>
      </c>
      <c r="O79" s="21" t="s">
        <v>12578</v>
      </c>
    </row>
    <row r="80" customFormat="false" ht="15" hidden="false" customHeight="true" outlineLevel="0" collapsed="false">
      <c r="A80" s="3" t="s">
        <v>172</v>
      </c>
      <c r="B80" s="3" t="s">
        <v>12579</v>
      </c>
      <c r="C80" s="3" t="s">
        <v>171</v>
      </c>
      <c r="D80" s="5" t="s">
        <v>12580</v>
      </c>
      <c r="E80" s="5" t="s">
        <v>12351</v>
      </c>
      <c r="F80" s="5" t="s">
        <v>12326</v>
      </c>
      <c r="G80" s="5" t="s">
        <v>12086</v>
      </c>
      <c r="H80" s="5" t="s">
        <v>12136</v>
      </c>
      <c r="I80" s="5" t="s">
        <v>12327</v>
      </c>
      <c r="J80" s="5" t="s">
        <v>12328</v>
      </c>
      <c r="K80" s="3" t="s">
        <v>12017</v>
      </c>
      <c r="L80" s="3" t="s">
        <v>12017</v>
      </c>
      <c r="M80" s="3" t="n">
        <v>4</v>
      </c>
      <c r="N80" s="20" t="n">
        <v>3.29</v>
      </c>
      <c r="O80" s="21" t="s">
        <v>12581</v>
      </c>
    </row>
    <row r="81" customFormat="false" ht="15" hidden="false" customHeight="true" outlineLevel="0" collapsed="false">
      <c r="A81" s="3" t="s">
        <v>174</v>
      </c>
      <c r="B81" s="3" t="s">
        <v>12582</v>
      </c>
      <c r="C81" s="3" t="s">
        <v>173</v>
      </c>
      <c r="D81" s="5" t="s">
        <v>12583</v>
      </c>
      <c r="E81" s="5" t="s">
        <v>12382</v>
      </c>
      <c r="F81" s="5" t="s">
        <v>12383</v>
      </c>
      <c r="G81" s="5" t="s">
        <v>12086</v>
      </c>
      <c r="H81" s="5" t="s">
        <v>12136</v>
      </c>
      <c r="I81" s="5" t="s">
        <v>12373</v>
      </c>
      <c r="J81" s="5" t="s">
        <v>12328</v>
      </c>
      <c r="K81" s="3" t="s">
        <v>12017</v>
      </c>
      <c r="L81" s="3" t="s">
        <v>12017</v>
      </c>
      <c r="M81" s="3" t="n">
        <v>8</v>
      </c>
      <c r="N81" s="20" t="n">
        <v>5.49</v>
      </c>
      <c r="O81" s="21" t="s">
        <v>12584</v>
      </c>
    </row>
    <row r="82" customFormat="false" ht="15" hidden="false" customHeight="true" outlineLevel="0" collapsed="false">
      <c r="A82" s="3" t="s">
        <v>176</v>
      </c>
      <c r="B82" s="3" t="s">
        <v>12585</v>
      </c>
      <c r="C82" s="3" t="s">
        <v>175</v>
      </c>
      <c r="D82" s="5" t="s">
        <v>12586</v>
      </c>
      <c r="E82" s="5" t="s">
        <v>12325</v>
      </c>
      <c r="F82" s="5" t="s">
        <v>12326</v>
      </c>
      <c r="G82" s="5" t="s">
        <v>12086</v>
      </c>
      <c r="H82" s="5" t="s">
        <v>12136</v>
      </c>
      <c r="I82" s="5" t="s">
        <v>12327</v>
      </c>
      <c r="J82" s="5" t="s">
        <v>12328</v>
      </c>
      <c r="K82" s="3" t="s">
        <v>12017</v>
      </c>
      <c r="L82" s="3" t="s">
        <v>12017</v>
      </c>
      <c r="M82" s="3" t="n">
        <v>8</v>
      </c>
      <c r="N82" s="20" t="n">
        <v>5.29</v>
      </c>
      <c r="O82" s="21" t="s">
        <v>12587</v>
      </c>
    </row>
    <row r="83" customFormat="false" ht="15" hidden="false" customHeight="true" outlineLevel="0" collapsed="false">
      <c r="A83" s="3" t="s">
        <v>178</v>
      </c>
      <c r="B83" s="3" t="s">
        <v>12588</v>
      </c>
      <c r="C83" s="3" t="s">
        <v>177</v>
      </c>
      <c r="D83" s="5" t="s">
        <v>12589</v>
      </c>
      <c r="E83" s="5" t="s">
        <v>12325</v>
      </c>
      <c r="F83" s="5" t="s">
        <v>12326</v>
      </c>
      <c r="G83" s="5" t="s">
        <v>12086</v>
      </c>
      <c r="H83" s="5" t="s">
        <v>12136</v>
      </c>
      <c r="I83" s="5" t="s">
        <v>12327</v>
      </c>
      <c r="J83" s="5" t="s">
        <v>12328</v>
      </c>
      <c r="K83" s="3" t="s">
        <v>12017</v>
      </c>
      <c r="L83" s="3" t="s">
        <v>12017</v>
      </c>
      <c r="M83" s="3" t="n">
        <v>8</v>
      </c>
      <c r="N83" s="20" t="n">
        <v>4.79</v>
      </c>
      <c r="O83" s="21" t="s">
        <v>12428</v>
      </c>
    </row>
    <row r="84" customFormat="false" ht="15" hidden="false" customHeight="true" outlineLevel="0" collapsed="false">
      <c r="A84" s="3" t="s">
        <v>180</v>
      </c>
      <c r="B84" s="3" t="s">
        <v>12590</v>
      </c>
      <c r="C84" s="3" t="s">
        <v>179</v>
      </c>
      <c r="D84" s="5" t="s">
        <v>12591</v>
      </c>
      <c r="E84" s="5" t="s">
        <v>12457</v>
      </c>
      <c r="F84" s="5" t="s">
        <v>12458</v>
      </c>
      <c r="G84" s="5" t="s">
        <v>12086</v>
      </c>
      <c r="H84" s="5" t="s">
        <v>12136</v>
      </c>
      <c r="I84" s="5" t="s">
        <v>12340</v>
      </c>
      <c r="J84" s="5" t="s">
        <v>12328</v>
      </c>
      <c r="K84" s="3" t="s">
        <v>12021</v>
      </c>
      <c r="L84" s="3" t="s">
        <v>12017</v>
      </c>
      <c r="M84" s="3" t="n">
        <v>1</v>
      </c>
      <c r="N84" s="20" t="n">
        <v>4.39</v>
      </c>
      <c r="O84" s="21" t="s">
        <v>12592</v>
      </c>
    </row>
    <row r="85" customFormat="false" ht="15" hidden="false" customHeight="true" outlineLevel="0" collapsed="false">
      <c r="A85" s="3" t="s">
        <v>182</v>
      </c>
      <c r="B85" s="3" t="s">
        <v>12593</v>
      </c>
      <c r="C85" s="3" t="s">
        <v>181</v>
      </c>
      <c r="D85" s="5" t="s">
        <v>12594</v>
      </c>
      <c r="E85" s="5" t="s">
        <v>12338</v>
      </c>
      <c r="F85" s="5" t="s">
        <v>12339</v>
      </c>
      <c r="G85" s="5" t="s">
        <v>12086</v>
      </c>
      <c r="H85" s="5" t="s">
        <v>12136</v>
      </c>
      <c r="I85" s="5" t="s">
        <v>12340</v>
      </c>
      <c r="J85" s="5" t="s">
        <v>12328</v>
      </c>
      <c r="K85" s="3" t="s">
        <v>12017</v>
      </c>
      <c r="L85" s="3" t="s">
        <v>12017</v>
      </c>
      <c r="M85" s="3" t="n">
        <v>2</v>
      </c>
      <c r="N85" s="20" t="n">
        <v>4.29</v>
      </c>
      <c r="O85" s="21" t="s">
        <v>12595</v>
      </c>
    </row>
    <row r="86" customFormat="false" ht="15" hidden="false" customHeight="true" outlineLevel="0" collapsed="false">
      <c r="A86" s="3" t="s">
        <v>184</v>
      </c>
      <c r="B86" s="3" t="s">
        <v>12596</v>
      </c>
      <c r="C86" s="3" t="s">
        <v>183</v>
      </c>
      <c r="D86" s="5" t="s">
        <v>12597</v>
      </c>
      <c r="E86" s="5" t="s">
        <v>12332</v>
      </c>
      <c r="F86" s="5" t="s">
        <v>12333</v>
      </c>
      <c r="G86" s="5" t="s">
        <v>12086</v>
      </c>
      <c r="H86" s="5" t="s">
        <v>12136</v>
      </c>
      <c r="I86" s="5" t="s">
        <v>12373</v>
      </c>
      <c r="J86" s="5" t="s">
        <v>12328</v>
      </c>
      <c r="K86" s="3" t="s">
        <v>12017</v>
      </c>
      <c r="L86" s="3" t="s">
        <v>12017</v>
      </c>
      <c r="M86" s="3" t="n">
        <v>24</v>
      </c>
      <c r="N86" s="20" t="n">
        <v>5.29</v>
      </c>
      <c r="O86" s="21" t="s">
        <v>12598</v>
      </c>
    </row>
    <row r="87" customFormat="false" ht="15" hidden="false" customHeight="true" outlineLevel="0" collapsed="false">
      <c r="A87" s="3" t="s">
        <v>186</v>
      </c>
      <c r="B87" s="3" t="s">
        <v>12599</v>
      </c>
      <c r="C87" s="3" t="s">
        <v>185</v>
      </c>
      <c r="D87" s="5" t="s">
        <v>12600</v>
      </c>
      <c r="E87" s="5" t="s">
        <v>12368</v>
      </c>
      <c r="F87" s="5" t="s">
        <v>12369</v>
      </c>
      <c r="G87" s="5" t="s">
        <v>12086</v>
      </c>
      <c r="H87" s="5" t="s">
        <v>12136</v>
      </c>
      <c r="I87" s="5" t="s">
        <v>12327</v>
      </c>
      <c r="J87" s="5" t="s">
        <v>12328</v>
      </c>
      <c r="K87" s="3" t="s">
        <v>12017</v>
      </c>
      <c r="L87" s="3" t="s">
        <v>12017</v>
      </c>
      <c r="M87" s="3" t="n">
        <v>2</v>
      </c>
      <c r="N87" s="20" t="n">
        <v>5.29</v>
      </c>
      <c r="O87" s="21" t="s">
        <v>12601</v>
      </c>
    </row>
    <row r="88" customFormat="false" ht="15" hidden="false" customHeight="true" outlineLevel="0" collapsed="false">
      <c r="A88" s="3" t="s">
        <v>188</v>
      </c>
      <c r="B88" s="3" t="s">
        <v>12602</v>
      </c>
      <c r="C88" s="3" t="s">
        <v>187</v>
      </c>
      <c r="D88" s="5" t="s">
        <v>12603</v>
      </c>
      <c r="E88" s="5" t="s">
        <v>12351</v>
      </c>
      <c r="F88" s="5" t="s">
        <v>12326</v>
      </c>
      <c r="G88" s="5" t="s">
        <v>12086</v>
      </c>
      <c r="H88" s="5" t="s">
        <v>12136</v>
      </c>
      <c r="I88" s="5" t="s">
        <v>12340</v>
      </c>
      <c r="J88" s="5" t="s">
        <v>12328</v>
      </c>
      <c r="K88" s="3" t="s">
        <v>12017</v>
      </c>
      <c r="L88" s="3" t="s">
        <v>12017</v>
      </c>
      <c r="M88" s="3" t="n">
        <v>1</v>
      </c>
      <c r="N88" s="20" t="n">
        <v>6.29</v>
      </c>
      <c r="O88" s="21" t="s">
        <v>12604</v>
      </c>
    </row>
    <row r="89" customFormat="false" ht="15" hidden="false" customHeight="true" outlineLevel="0" collapsed="false">
      <c r="A89" s="3" t="s">
        <v>190</v>
      </c>
      <c r="B89" s="3" t="s">
        <v>12605</v>
      </c>
      <c r="C89" s="3" t="s">
        <v>189</v>
      </c>
      <c r="D89" s="5" t="s">
        <v>12606</v>
      </c>
      <c r="E89" s="5" t="s">
        <v>12382</v>
      </c>
      <c r="F89" s="5" t="s">
        <v>12383</v>
      </c>
      <c r="G89" s="5" t="s">
        <v>12086</v>
      </c>
      <c r="H89" s="5" t="s">
        <v>12136</v>
      </c>
      <c r="I89" s="5" t="s">
        <v>12334</v>
      </c>
      <c r="J89" s="5" t="s">
        <v>12512</v>
      </c>
      <c r="K89" s="3" t="s">
        <v>12017</v>
      </c>
      <c r="L89" s="3" t="s">
        <v>12017</v>
      </c>
      <c r="M89" s="3" t="n">
        <v>4</v>
      </c>
      <c r="N89" s="20" t="n">
        <v>4.39</v>
      </c>
      <c r="O89" s="21" t="s">
        <v>12607</v>
      </c>
    </row>
    <row r="90" customFormat="false" ht="15" hidden="false" customHeight="true" outlineLevel="0" collapsed="false">
      <c r="A90" s="3" t="s">
        <v>192</v>
      </c>
      <c r="B90" s="3" t="s">
        <v>12608</v>
      </c>
      <c r="C90" s="3" t="s">
        <v>191</v>
      </c>
      <c r="D90" s="5" t="s">
        <v>12609</v>
      </c>
      <c r="E90" s="5" t="s">
        <v>12377</v>
      </c>
      <c r="F90" s="5" t="s">
        <v>12378</v>
      </c>
      <c r="G90" s="5" t="s">
        <v>12086</v>
      </c>
      <c r="H90" s="5" t="s">
        <v>12136</v>
      </c>
      <c r="I90" s="5" t="s">
        <v>12344</v>
      </c>
      <c r="J90" s="5" t="s">
        <v>12512</v>
      </c>
      <c r="K90" s="3" t="s">
        <v>12021</v>
      </c>
      <c r="L90" s="3" t="s">
        <v>12017</v>
      </c>
      <c r="M90" s="3" t="n">
        <v>2</v>
      </c>
      <c r="N90" s="20" t="n">
        <v>5.49</v>
      </c>
      <c r="O90" s="21" t="s">
        <v>12374</v>
      </c>
    </row>
    <row r="91" customFormat="false" ht="15" hidden="false" customHeight="true" outlineLevel="0" collapsed="false">
      <c r="A91" s="3" t="s">
        <v>194</v>
      </c>
      <c r="B91" s="3" t="s">
        <v>12610</v>
      </c>
      <c r="C91" s="3" t="s">
        <v>193</v>
      </c>
      <c r="D91" s="5" t="s">
        <v>12611</v>
      </c>
      <c r="E91" s="5" t="s">
        <v>12377</v>
      </c>
      <c r="F91" s="5" t="s">
        <v>12378</v>
      </c>
      <c r="G91" s="5" t="s">
        <v>12086</v>
      </c>
      <c r="H91" s="5" t="s">
        <v>12136</v>
      </c>
      <c r="I91" s="5" t="s">
        <v>12327</v>
      </c>
      <c r="J91" s="5" t="s">
        <v>12328</v>
      </c>
      <c r="K91" s="3" t="s">
        <v>12021</v>
      </c>
      <c r="L91" s="3" t="s">
        <v>12017</v>
      </c>
      <c r="M91" s="3" t="n">
        <v>2</v>
      </c>
      <c r="N91" s="20" t="n">
        <v>5.29</v>
      </c>
      <c r="O91" s="21" t="s">
        <v>12612</v>
      </c>
    </row>
    <row r="92" customFormat="false" ht="15" hidden="false" customHeight="true" outlineLevel="0" collapsed="false">
      <c r="A92" s="3" t="s">
        <v>196</v>
      </c>
      <c r="B92" s="3" t="s">
        <v>12613</v>
      </c>
      <c r="C92" s="3" t="s">
        <v>195</v>
      </c>
      <c r="D92" s="5" t="s">
        <v>12614</v>
      </c>
      <c r="E92" s="5" t="s">
        <v>12382</v>
      </c>
      <c r="F92" s="5" t="s">
        <v>12383</v>
      </c>
      <c r="G92" s="5" t="s">
        <v>12086</v>
      </c>
      <c r="H92" s="5" t="s">
        <v>12136</v>
      </c>
      <c r="I92" s="5" t="s">
        <v>12327</v>
      </c>
      <c r="J92" s="5" t="s">
        <v>12328</v>
      </c>
      <c r="K92" s="3" t="s">
        <v>12017</v>
      </c>
      <c r="L92" s="3" t="s">
        <v>12017</v>
      </c>
      <c r="M92" s="3" t="n">
        <v>4</v>
      </c>
      <c r="N92" s="20" t="n">
        <v>3.99</v>
      </c>
      <c r="O92" s="21" t="s">
        <v>12615</v>
      </c>
    </row>
    <row r="93" customFormat="false" ht="15" hidden="false" customHeight="true" outlineLevel="0" collapsed="false">
      <c r="A93" s="3" t="s">
        <v>198</v>
      </c>
      <c r="B93" s="3" t="s">
        <v>12616</v>
      </c>
      <c r="C93" s="3" t="s">
        <v>197</v>
      </c>
      <c r="D93" s="5" t="s">
        <v>12617</v>
      </c>
      <c r="E93" s="5" t="s">
        <v>12368</v>
      </c>
      <c r="F93" s="5" t="s">
        <v>12369</v>
      </c>
      <c r="G93" s="5" t="s">
        <v>12086</v>
      </c>
      <c r="H93" s="5" t="s">
        <v>12136</v>
      </c>
      <c r="I93" s="5" t="s">
        <v>12340</v>
      </c>
      <c r="J93" s="5" t="s">
        <v>12328</v>
      </c>
      <c r="K93" s="3" t="s">
        <v>12017</v>
      </c>
      <c r="L93" s="3" t="s">
        <v>12017</v>
      </c>
      <c r="M93" s="3" t="n">
        <v>24</v>
      </c>
      <c r="N93" s="20" t="n">
        <v>4.39</v>
      </c>
      <c r="O93" s="21" t="s">
        <v>12618</v>
      </c>
    </row>
    <row r="94" customFormat="false" ht="15" hidden="false" customHeight="true" outlineLevel="0" collapsed="false">
      <c r="A94" s="3" t="s">
        <v>200</v>
      </c>
      <c r="B94" s="3" t="s">
        <v>12619</v>
      </c>
      <c r="C94" s="3" t="s">
        <v>199</v>
      </c>
      <c r="D94" s="5" t="s">
        <v>12620</v>
      </c>
      <c r="E94" s="5" t="s">
        <v>12377</v>
      </c>
      <c r="F94" s="5" t="s">
        <v>12378</v>
      </c>
      <c r="G94" s="5" t="s">
        <v>12086</v>
      </c>
      <c r="H94" s="5" t="s">
        <v>12136</v>
      </c>
      <c r="I94" s="5" t="s">
        <v>12373</v>
      </c>
      <c r="J94" s="5" t="s">
        <v>12328</v>
      </c>
      <c r="K94" s="3" t="s">
        <v>12021</v>
      </c>
      <c r="L94" s="3" t="s">
        <v>12017</v>
      </c>
      <c r="M94" s="3" t="n">
        <v>24</v>
      </c>
      <c r="N94" s="20" t="n">
        <v>3.79</v>
      </c>
      <c r="O94" s="21" t="s">
        <v>12621</v>
      </c>
    </row>
    <row r="95" customFormat="false" ht="15" hidden="false" customHeight="true" outlineLevel="0" collapsed="false">
      <c r="A95" s="3" t="s">
        <v>202</v>
      </c>
      <c r="B95" s="3" t="s">
        <v>12622</v>
      </c>
      <c r="C95" s="3" t="s">
        <v>201</v>
      </c>
      <c r="D95" s="5" t="s">
        <v>12623</v>
      </c>
      <c r="E95" s="5" t="s">
        <v>12325</v>
      </c>
      <c r="F95" s="5" t="s">
        <v>12326</v>
      </c>
      <c r="G95" s="5" t="s">
        <v>12086</v>
      </c>
      <c r="H95" s="5" t="s">
        <v>12136</v>
      </c>
      <c r="I95" s="5" t="s">
        <v>12334</v>
      </c>
      <c r="J95" s="5" t="s">
        <v>12328</v>
      </c>
      <c r="K95" s="3" t="s">
        <v>12017</v>
      </c>
      <c r="L95" s="3" t="s">
        <v>12017</v>
      </c>
      <c r="M95" s="3" t="n">
        <v>2</v>
      </c>
      <c r="N95" s="20" t="n">
        <v>5.29</v>
      </c>
      <c r="O95" s="21" t="s">
        <v>12624</v>
      </c>
    </row>
    <row r="96" customFormat="false" ht="15" hidden="false" customHeight="true" outlineLevel="0" collapsed="false">
      <c r="A96" s="3" t="s">
        <v>204</v>
      </c>
      <c r="B96" s="3" t="s">
        <v>12625</v>
      </c>
      <c r="C96" s="3" t="s">
        <v>203</v>
      </c>
      <c r="D96" s="5" t="s">
        <v>12626</v>
      </c>
      <c r="E96" s="5" t="s">
        <v>12351</v>
      </c>
      <c r="F96" s="5" t="s">
        <v>12326</v>
      </c>
      <c r="G96" s="5" t="s">
        <v>12086</v>
      </c>
      <c r="H96" s="5" t="s">
        <v>12136</v>
      </c>
      <c r="I96" s="5" t="s">
        <v>12334</v>
      </c>
      <c r="J96" s="5" t="s">
        <v>12359</v>
      </c>
      <c r="K96" s="3" t="s">
        <v>12017</v>
      </c>
      <c r="L96" s="3" t="s">
        <v>12017</v>
      </c>
      <c r="M96" s="3" t="n">
        <v>2</v>
      </c>
      <c r="N96" s="20" t="n">
        <v>4.49</v>
      </c>
      <c r="O96" s="21" t="s">
        <v>12627</v>
      </c>
    </row>
    <row r="97" customFormat="false" ht="15" hidden="false" customHeight="true" outlineLevel="0" collapsed="false">
      <c r="A97" s="3" t="s">
        <v>206</v>
      </c>
      <c r="B97" s="3" t="s">
        <v>12628</v>
      </c>
      <c r="C97" s="3" t="s">
        <v>205</v>
      </c>
      <c r="D97" s="5" t="s">
        <v>12629</v>
      </c>
      <c r="E97" s="5" t="s">
        <v>12355</v>
      </c>
      <c r="F97" s="5" t="s">
        <v>12356</v>
      </c>
      <c r="G97" s="5" t="s">
        <v>12086</v>
      </c>
      <c r="H97" s="5" t="s">
        <v>12136</v>
      </c>
      <c r="I97" s="5" t="s">
        <v>12340</v>
      </c>
      <c r="J97" s="5" t="s">
        <v>12328</v>
      </c>
      <c r="K97" s="3" t="s">
        <v>12017</v>
      </c>
      <c r="L97" s="3" t="s">
        <v>12017</v>
      </c>
      <c r="M97" s="3" t="n">
        <v>1</v>
      </c>
      <c r="N97" s="20" t="n">
        <v>4.79</v>
      </c>
      <c r="O97" s="21" t="s">
        <v>12630</v>
      </c>
    </row>
    <row r="98" customFormat="false" ht="15" hidden="false" customHeight="true" outlineLevel="0" collapsed="false">
      <c r="A98" s="3" t="s">
        <v>208</v>
      </c>
      <c r="B98" s="3" t="s">
        <v>12631</v>
      </c>
      <c r="C98" s="3" t="s">
        <v>207</v>
      </c>
      <c r="D98" s="5" t="s">
        <v>12632</v>
      </c>
      <c r="E98" s="5" t="s">
        <v>12351</v>
      </c>
      <c r="F98" s="5" t="s">
        <v>12326</v>
      </c>
      <c r="G98" s="5" t="s">
        <v>12086</v>
      </c>
      <c r="H98" s="5" t="s">
        <v>12136</v>
      </c>
      <c r="I98" s="5" t="s">
        <v>12344</v>
      </c>
      <c r="J98" s="5" t="s">
        <v>12512</v>
      </c>
      <c r="K98" s="3" t="s">
        <v>12017</v>
      </c>
      <c r="L98" s="3" t="s">
        <v>12017</v>
      </c>
      <c r="M98" s="3" t="n">
        <v>4</v>
      </c>
      <c r="N98" s="20" t="n">
        <v>5.29</v>
      </c>
      <c r="O98" s="21" t="s">
        <v>12181</v>
      </c>
    </row>
    <row r="99" customFormat="false" ht="15" hidden="false" customHeight="true" outlineLevel="0" collapsed="false">
      <c r="A99" s="3" t="s">
        <v>210</v>
      </c>
      <c r="B99" s="3" t="s">
        <v>12633</v>
      </c>
      <c r="C99" s="3" t="s">
        <v>209</v>
      </c>
      <c r="D99" s="5" t="s">
        <v>12634</v>
      </c>
      <c r="E99" s="5" t="s">
        <v>12332</v>
      </c>
      <c r="F99" s="5" t="s">
        <v>12333</v>
      </c>
      <c r="G99" s="5" t="s">
        <v>12086</v>
      </c>
      <c r="H99" s="5" t="s">
        <v>12136</v>
      </c>
      <c r="I99" s="5" t="s">
        <v>12334</v>
      </c>
      <c r="J99" s="5" t="s">
        <v>12328</v>
      </c>
      <c r="K99" s="3" t="s">
        <v>12017</v>
      </c>
      <c r="L99" s="3" t="s">
        <v>12017</v>
      </c>
      <c r="M99" s="3" t="n">
        <v>1</v>
      </c>
      <c r="N99" s="20" t="n">
        <v>3.79</v>
      </c>
      <c r="O99" s="21" t="s">
        <v>12635</v>
      </c>
    </row>
    <row r="100" customFormat="false" ht="15" hidden="false" customHeight="true" outlineLevel="0" collapsed="false">
      <c r="A100" s="3" t="s">
        <v>212</v>
      </c>
      <c r="B100" s="3" t="s">
        <v>12636</v>
      </c>
      <c r="C100" s="3" t="s">
        <v>211</v>
      </c>
      <c r="D100" s="5" t="s">
        <v>12637</v>
      </c>
      <c r="E100" s="5" t="s">
        <v>12325</v>
      </c>
      <c r="F100" s="5" t="s">
        <v>12326</v>
      </c>
      <c r="G100" s="5" t="s">
        <v>12086</v>
      </c>
      <c r="H100" s="5" t="s">
        <v>12136</v>
      </c>
      <c r="I100" s="5" t="s">
        <v>12373</v>
      </c>
      <c r="J100" s="5" t="s">
        <v>12328</v>
      </c>
      <c r="K100" s="3" t="s">
        <v>12017</v>
      </c>
      <c r="L100" s="3" t="s">
        <v>12017</v>
      </c>
      <c r="M100" s="3" t="n">
        <v>24</v>
      </c>
      <c r="N100" s="20" t="n">
        <v>5.79</v>
      </c>
      <c r="O100" s="21" t="s">
        <v>12638</v>
      </c>
    </row>
    <row r="101" customFormat="false" ht="15" hidden="false" customHeight="true" outlineLevel="0" collapsed="false">
      <c r="A101" s="3" t="s">
        <v>214</v>
      </c>
      <c r="B101" s="3" t="s">
        <v>12639</v>
      </c>
      <c r="C101" s="3" t="s">
        <v>213</v>
      </c>
      <c r="D101" s="5" t="s">
        <v>12640</v>
      </c>
      <c r="E101" s="5" t="s">
        <v>12338</v>
      </c>
      <c r="F101" s="5" t="s">
        <v>12339</v>
      </c>
      <c r="G101" s="5" t="s">
        <v>12086</v>
      </c>
      <c r="H101" s="5" t="s">
        <v>12136</v>
      </c>
      <c r="I101" s="5" t="s">
        <v>12373</v>
      </c>
      <c r="J101" s="5" t="s">
        <v>12328</v>
      </c>
      <c r="K101" s="3" t="s">
        <v>12017</v>
      </c>
      <c r="L101" s="3" t="s">
        <v>12017</v>
      </c>
      <c r="M101" s="3" t="n">
        <v>6</v>
      </c>
      <c r="N101" s="20" t="n">
        <v>4.79</v>
      </c>
      <c r="O101" s="21" t="s">
        <v>12641</v>
      </c>
    </row>
    <row r="102" customFormat="false" ht="15" hidden="false" customHeight="true" outlineLevel="0" collapsed="false">
      <c r="A102" s="3" t="s">
        <v>216</v>
      </c>
      <c r="B102" s="3" t="s">
        <v>12642</v>
      </c>
      <c r="C102" s="3" t="s">
        <v>215</v>
      </c>
      <c r="D102" s="5" t="s">
        <v>12643</v>
      </c>
      <c r="E102" s="5" t="s">
        <v>12382</v>
      </c>
      <c r="F102" s="5" t="s">
        <v>12383</v>
      </c>
      <c r="G102" s="5" t="s">
        <v>12086</v>
      </c>
      <c r="H102" s="5" t="s">
        <v>12136</v>
      </c>
      <c r="I102" s="5" t="s">
        <v>12334</v>
      </c>
      <c r="J102" s="5" t="s">
        <v>12328</v>
      </c>
      <c r="K102" s="3" t="s">
        <v>12017</v>
      </c>
      <c r="L102" s="3" t="s">
        <v>12017</v>
      </c>
      <c r="M102" s="3" t="n">
        <v>1</v>
      </c>
      <c r="N102" s="20" t="n">
        <v>3.89</v>
      </c>
      <c r="O102" s="21" t="s">
        <v>12644</v>
      </c>
    </row>
    <row r="103" customFormat="false" ht="15" hidden="false" customHeight="true" outlineLevel="0" collapsed="false">
      <c r="A103" s="3" t="s">
        <v>218</v>
      </c>
      <c r="B103" s="3" t="s">
        <v>12645</v>
      </c>
      <c r="C103" s="3" t="s">
        <v>217</v>
      </c>
      <c r="D103" s="5" t="s">
        <v>12646</v>
      </c>
      <c r="E103" s="5" t="s">
        <v>12338</v>
      </c>
      <c r="F103" s="5" t="s">
        <v>12339</v>
      </c>
      <c r="G103" s="5" t="s">
        <v>12086</v>
      </c>
      <c r="H103" s="5" t="s">
        <v>12136</v>
      </c>
      <c r="I103" s="5" t="s">
        <v>12344</v>
      </c>
      <c r="J103" s="5" t="s">
        <v>12359</v>
      </c>
      <c r="K103" s="3" t="s">
        <v>12017</v>
      </c>
      <c r="L103" s="3" t="s">
        <v>12017</v>
      </c>
      <c r="M103" s="3" t="n">
        <v>1</v>
      </c>
      <c r="N103" s="20" t="n">
        <v>4.49</v>
      </c>
      <c r="O103" s="21" t="s">
        <v>12647</v>
      </c>
    </row>
    <row r="104" customFormat="false" ht="15" hidden="false" customHeight="true" outlineLevel="0" collapsed="false">
      <c r="A104" s="3" t="s">
        <v>220</v>
      </c>
      <c r="B104" s="3" t="s">
        <v>12648</v>
      </c>
      <c r="C104" s="3" t="s">
        <v>219</v>
      </c>
      <c r="D104" s="5" t="s">
        <v>12649</v>
      </c>
      <c r="E104" s="5" t="s">
        <v>12382</v>
      </c>
      <c r="F104" s="5" t="s">
        <v>12383</v>
      </c>
      <c r="G104" s="5" t="s">
        <v>12086</v>
      </c>
      <c r="H104" s="5" t="s">
        <v>12136</v>
      </c>
      <c r="I104" s="5" t="s">
        <v>12327</v>
      </c>
      <c r="J104" s="5" t="s">
        <v>12328</v>
      </c>
      <c r="K104" s="3" t="s">
        <v>12017</v>
      </c>
      <c r="L104" s="3" t="s">
        <v>12017</v>
      </c>
      <c r="M104" s="3" t="n">
        <v>1</v>
      </c>
      <c r="N104" s="20" t="n">
        <v>5.89</v>
      </c>
      <c r="O104" s="21" t="s">
        <v>12650</v>
      </c>
    </row>
    <row r="105" customFormat="false" ht="15" hidden="false" customHeight="true" outlineLevel="0" collapsed="false">
      <c r="A105" s="3" t="s">
        <v>222</v>
      </c>
      <c r="B105" s="3" t="s">
        <v>12651</v>
      </c>
      <c r="C105" s="3" t="s">
        <v>221</v>
      </c>
      <c r="D105" s="5" t="s">
        <v>12652</v>
      </c>
      <c r="E105" s="5" t="s">
        <v>12351</v>
      </c>
      <c r="F105" s="5" t="s">
        <v>12326</v>
      </c>
      <c r="G105" s="5" t="s">
        <v>12086</v>
      </c>
      <c r="H105" s="5" t="s">
        <v>12136</v>
      </c>
      <c r="I105" s="5" t="s">
        <v>12327</v>
      </c>
      <c r="J105" s="5" t="s">
        <v>12328</v>
      </c>
      <c r="K105" s="3" t="s">
        <v>12017</v>
      </c>
      <c r="L105" s="3" t="s">
        <v>12017</v>
      </c>
      <c r="M105" s="3" t="n">
        <v>6</v>
      </c>
      <c r="N105" s="20" t="n">
        <v>4.29</v>
      </c>
      <c r="O105" s="21" t="s">
        <v>12653</v>
      </c>
    </row>
    <row r="106" customFormat="false" ht="15" hidden="false" customHeight="true" outlineLevel="0" collapsed="false">
      <c r="A106" s="3" t="s">
        <v>224</v>
      </c>
      <c r="B106" s="3" t="s">
        <v>12654</v>
      </c>
      <c r="C106" s="3" t="s">
        <v>223</v>
      </c>
      <c r="D106" s="5" t="s">
        <v>12655</v>
      </c>
      <c r="E106" s="5" t="s">
        <v>12377</v>
      </c>
      <c r="F106" s="5" t="s">
        <v>12378</v>
      </c>
      <c r="G106" s="5" t="s">
        <v>12086</v>
      </c>
      <c r="H106" s="5" t="s">
        <v>12120</v>
      </c>
      <c r="I106" s="5" t="s">
        <v>12327</v>
      </c>
      <c r="J106" s="5" t="s">
        <v>12328</v>
      </c>
      <c r="K106" s="3" t="s">
        <v>12021</v>
      </c>
      <c r="L106" s="3" t="s">
        <v>12017</v>
      </c>
      <c r="M106" s="3" t="n">
        <v>1</v>
      </c>
      <c r="N106" s="20" t="n">
        <v>4.79</v>
      </c>
      <c r="O106" s="21" t="s">
        <v>12656</v>
      </c>
    </row>
    <row r="107" customFormat="false" ht="15" hidden="false" customHeight="true" outlineLevel="0" collapsed="false">
      <c r="A107" s="3" t="s">
        <v>226</v>
      </c>
      <c r="B107" s="3" t="s">
        <v>12657</v>
      </c>
      <c r="C107" s="3" t="s">
        <v>225</v>
      </c>
      <c r="D107" s="5" t="s">
        <v>12658</v>
      </c>
      <c r="E107" s="5" t="s">
        <v>12382</v>
      </c>
      <c r="F107" s="5" t="s">
        <v>12383</v>
      </c>
      <c r="G107" s="5" t="s">
        <v>12086</v>
      </c>
      <c r="H107" s="5" t="s">
        <v>12120</v>
      </c>
      <c r="I107" s="5" t="s">
        <v>12659</v>
      </c>
      <c r="J107" s="5" t="s">
        <v>12328</v>
      </c>
      <c r="K107" s="3" t="s">
        <v>12017</v>
      </c>
      <c r="L107" s="3" t="s">
        <v>12017</v>
      </c>
      <c r="M107" s="3" t="n">
        <v>6</v>
      </c>
      <c r="N107" s="20" t="n">
        <v>5.79</v>
      </c>
      <c r="O107" s="21" t="s">
        <v>12660</v>
      </c>
    </row>
    <row r="108" customFormat="false" ht="15" hidden="false" customHeight="true" outlineLevel="0" collapsed="false">
      <c r="A108" s="3" t="s">
        <v>228</v>
      </c>
      <c r="B108" s="3" t="s">
        <v>12661</v>
      </c>
      <c r="C108" s="3" t="s">
        <v>227</v>
      </c>
      <c r="D108" s="5" t="s">
        <v>12662</v>
      </c>
      <c r="E108" s="5" t="s">
        <v>12368</v>
      </c>
      <c r="F108" s="5" t="s">
        <v>12369</v>
      </c>
      <c r="G108" s="5" t="s">
        <v>12086</v>
      </c>
      <c r="H108" s="5" t="s">
        <v>12120</v>
      </c>
      <c r="I108" s="5" t="s">
        <v>12663</v>
      </c>
      <c r="J108" s="5" t="s">
        <v>12328</v>
      </c>
      <c r="K108" s="3" t="s">
        <v>12017</v>
      </c>
      <c r="L108" s="3" t="s">
        <v>12017</v>
      </c>
      <c r="M108" s="3" t="n">
        <v>8</v>
      </c>
      <c r="N108" s="20" t="n">
        <v>3.49</v>
      </c>
      <c r="O108" s="21" t="s">
        <v>12664</v>
      </c>
    </row>
    <row r="109" customFormat="false" ht="15" hidden="false" customHeight="true" outlineLevel="0" collapsed="false">
      <c r="A109" s="3" t="s">
        <v>230</v>
      </c>
      <c r="B109" s="3" t="s">
        <v>12665</v>
      </c>
      <c r="C109" s="3" t="s">
        <v>229</v>
      </c>
      <c r="D109" s="5" t="s">
        <v>12666</v>
      </c>
      <c r="E109" s="5" t="s">
        <v>12351</v>
      </c>
      <c r="F109" s="5" t="s">
        <v>12326</v>
      </c>
      <c r="G109" s="5" t="s">
        <v>12086</v>
      </c>
      <c r="H109" s="5" t="s">
        <v>12120</v>
      </c>
      <c r="I109" s="5" t="s">
        <v>12663</v>
      </c>
      <c r="J109" s="5" t="s">
        <v>12328</v>
      </c>
      <c r="K109" s="3" t="s">
        <v>12017</v>
      </c>
      <c r="L109" s="3" t="s">
        <v>12017</v>
      </c>
      <c r="M109" s="3" t="n">
        <v>12</v>
      </c>
      <c r="N109" s="20" t="n">
        <v>5.29</v>
      </c>
      <c r="O109" s="21" t="s">
        <v>12667</v>
      </c>
    </row>
    <row r="110" customFormat="false" ht="15" hidden="false" customHeight="true" outlineLevel="0" collapsed="false">
      <c r="A110" s="3" t="s">
        <v>232</v>
      </c>
      <c r="B110" s="3" t="s">
        <v>12668</v>
      </c>
      <c r="C110" s="3" t="s">
        <v>231</v>
      </c>
      <c r="D110" s="5" t="s">
        <v>12669</v>
      </c>
      <c r="E110" s="5" t="s">
        <v>12382</v>
      </c>
      <c r="F110" s="5" t="s">
        <v>12383</v>
      </c>
      <c r="G110" s="5" t="s">
        <v>12086</v>
      </c>
      <c r="H110" s="5" t="s">
        <v>12120</v>
      </c>
      <c r="I110" s="5" t="s">
        <v>12327</v>
      </c>
      <c r="J110" s="5" t="s">
        <v>12328</v>
      </c>
      <c r="K110" s="3" t="s">
        <v>12017</v>
      </c>
      <c r="L110" s="3" t="s">
        <v>12017</v>
      </c>
      <c r="M110" s="3" t="n">
        <v>4</v>
      </c>
      <c r="N110" s="20" t="n">
        <v>2.99</v>
      </c>
      <c r="O110" s="21" t="s">
        <v>12670</v>
      </c>
    </row>
    <row r="111" customFormat="false" ht="15" hidden="false" customHeight="true" outlineLevel="0" collapsed="false">
      <c r="A111" s="3" t="s">
        <v>234</v>
      </c>
      <c r="B111" s="3" t="s">
        <v>12671</v>
      </c>
      <c r="C111" s="3" t="s">
        <v>233</v>
      </c>
      <c r="D111" s="5" t="s">
        <v>12672</v>
      </c>
      <c r="E111" s="5" t="s">
        <v>12377</v>
      </c>
      <c r="F111" s="5" t="s">
        <v>12378</v>
      </c>
      <c r="G111" s="5" t="s">
        <v>12086</v>
      </c>
      <c r="H111" s="5" t="s">
        <v>12120</v>
      </c>
      <c r="I111" s="5" t="s">
        <v>12659</v>
      </c>
      <c r="J111" s="5" t="s">
        <v>12328</v>
      </c>
      <c r="K111" s="3" t="s">
        <v>12021</v>
      </c>
      <c r="L111" s="3" t="s">
        <v>12017</v>
      </c>
      <c r="M111" s="3" t="n">
        <v>6</v>
      </c>
      <c r="N111" s="20" t="n">
        <v>4.79</v>
      </c>
      <c r="O111" s="21" t="s">
        <v>12673</v>
      </c>
    </row>
    <row r="112" customFormat="false" ht="15" hidden="false" customHeight="true" outlineLevel="0" collapsed="false">
      <c r="A112" s="3" t="s">
        <v>236</v>
      </c>
      <c r="B112" s="3" t="s">
        <v>12674</v>
      </c>
      <c r="C112" s="3" t="s">
        <v>235</v>
      </c>
      <c r="D112" s="5" t="s">
        <v>12675</v>
      </c>
      <c r="E112" s="5" t="s">
        <v>12382</v>
      </c>
      <c r="F112" s="5" t="s">
        <v>12383</v>
      </c>
      <c r="G112" s="5" t="s">
        <v>12086</v>
      </c>
      <c r="H112" s="5" t="s">
        <v>12120</v>
      </c>
      <c r="I112" s="5" t="s">
        <v>12659</v>
      </c>
      <c r="J112" s="5" t="s">
        <v>12328</v>
      </c>
      <c r="K112" s="3" t="s">
        <v>12017</v>
      </c>
      <c r="L112" s="3" t="s">
        <v>12017</v>
      </c>
      <c r="M112" s="3" t="n">
        <v>4</v>
      </c>
      <c r="N112" s="20" t="n">
        <v>4.39</v>
      </c>
      <c r="O112" s="21" t="s">
        <v>12676</v>
      </c>
    </row>
    <row r="113" customFormat="false" ht="15" hidden="false" customHeight="true" outlineLevel="0" collapsed="false">
      <c r="A113" s="3" t="s">
        <v>238</v>
      </c>
      <c r="B113" s="3" t="s">
        <v>12677</v>
      </c>
      <c r="C113" s="3" t="s">
        <v>237</v>
      </c>
      <c r="D113" s="5" t="s">
        <v>12678</v>
      </c>
      <c r="E113" s="5" t="s">
        <v>12338</v>
      </c>
      <c r="F113" s="5" t="s">
        <v>12339</v>
      </c>
      <c r="G113" s="5" t="s">
        <v>12086</v>
      </c>
      <c r="H113" s="5" t="s">
        <v>12120</v>
      </c>
      <c r="I113" s="5" t="s">
        <v>12659</v>
      </c>
      <c r="J113" s="5" t="s">
        <v>12328</v>
      </c>
      <c r="K113" s="3" t="s">
        <v>12017</v>
      </c>
      <c r="L113" s="3" t="s">
        <v>12017</v>
      </c>
      <c r="M113" s="3" t="n">
        <v>1</v>
      </c>
      <c r="N113" s="20" t="n">
        <v>3.39</v>
      </c>
      <c r="O113" s="21" t="s">
        <v>12679</v>
      </c>
    </row>
    <row r="114" customFormat="false" ht="15" hidden="false" customHeight="true" outlineLevel="0" collapsed="false">
      <c r="A114" s="3" t="s">
        <v>240</v>
      </c>
      <c r="B114" s="3" t="s">
        <v>12680</v>
      </c>
      <c r="C114" s="3" t="s">
        <v>239</v>
      </c>
      <c r="D114" s="5" t="s">
        <v>12681</v>
      </c>
      <c r="E114" s="5" t="s">
        <v>12377</v>
      </c>
      <c r="F114" s="5" t="s">
        <v>12378</v>
      </c>
      <c r="G114" s="5" t="s">
        <v>12086</v>
      </c>
      <c r="H114" s="5" t="s">
        <v>12120</v>
      </c>
      <c r="I114" s="5" t="s">
        <v>12659</v>
      </c>
      <c r="J114" s="5" t="s">
        <v>12328</v>
      </c>
      <c r="K114" s="3" t="s">
        <v>12021</v>
      </c>
      <c r="L114" s="3" t="s">
        <v>12017</v>
      </c>
      <c r="M114" s="3" t="n">
        <v>4</v>
      </c>
      <c r="N114" s="20" t="n">
        <v>5.79</v>
      </c>
      <c r="O114" s="21" t="s">
        <v>12682</v>
      </c>
    </row>
    <row r="115" customFormat="false" ht="15" hidden="false" customHeight="true" outlineLevel="0" collapsed="false">
      <c r="A115" s="3" t="s">
        <v>242</v>
      </c>
      <c r="B115" s="3" t="s">
        <v>12683</v>
      </c>
      <c r="C115" s="3" t="s">
        <v>241</v>
      </c>
      <c r="D115" s="5" t="s">
        <v>12684</v>
      </c>
      <c r="E115" s="5" t="s">
        <v>12338</v>
      </c>
      <c r="F115" s="5" t="s">
        <v>12339</v>
      </c>
      <c r="G115" s="5" t="s">
        <v>12086</v>
      </c>
      <c r="H115" s="5" t="s">
        <v>12120</v>
      </c>
      <c r="I115" s="5" t="s">
        <v>12663</v>
      </c>
      <c r="J115" s="5" t="s">
        <v>12328</v>
      </c>
      <c r="K115" s="3" t="s">
        <v>12017</v>
      </c>
      <c r="L115" s="3" t="s">
        <v>12017</v>
      </c>
      <c r="M115" s="3" t="n">
        <v>4</v>
      </c>
      <c r="N115" s="20" t="n">
        <v>5.29</v>
      </c>
      <c r="O115" s="21" t="s">
        <v>12685</v>
      </c>
    </row>
    <row r="116" customFormat="false" ht="15" hidden="false" customHeight="true" outlineLevel="0" collapsed="false">
      <c r="A116" s="3" t="s">
        <v>244</v>
      </c>
      <c r="B116" s="3" t="s">
        <v>12686</v>
      </c>
      <c r="C116" s="3" t="s">
        <v>243</v>
      </c>
      <c r="D116" s="5" t="s">
        <v>12687</v>
      </c>
      <c r="E116" s="5" t="s">
        <v>12332</v>
      </c>
      <c r="F116" s="5" t="s">
        <v>12333</v>
      </c>
      <c r="G116" s="5" t="s">
        <v>12086</v>
      </c>
      <c r="H116" s="5" t="s">
        <v>12120</v>
      </c>
      <c r="I116" s="5" t="s">
        <v>12327</v>
      </c>
      <c r="J116" s="5" t="s">
        <v>12328</v>
      </c>
      <c r="K116" s="3" t="s">
        <v>12017</v>
      </c>
      <c r="L116" s="3" t="s">
        <v>12017</v>
      </c>
      <c r="M116" s="3" t="n">
        <v>4</v>
      </c>
      <c r="N116" s="20" t="n">
        <v>5.79</v>
      </c>
      <c r="O116" s="21" t="s">
        <v>12688</v>
      </c>
    </row>
    <row r="117" customFormat="false" ht="15" hidden="false" customHeight="true" outlineLevel="0" collapsed="false">
      <c r="A117" s="3" t="s">
        <v>246</v>
      </c>
      <c r="B117" s="3" t="s">
        <v>12689</v>
      </c>
      <c r="C117" s="3" t="s">
        <v>245</v>
      </c>
      <c r="D117" s="5" t="s">
        <v>12690</v>
      </c>
      <c r="E117" s="5" t="s">
        <v>12332</v>
      </c>
      <c r="F117" s="5" t="s">
        <v>12333</v>
      </c>
      <c r="G117" s="5" t="s">
        <v>12086</v>
      </c>
      <c r="H117" s="5" t="s">
        <v>12120</v>
      </c>
      <c r="I117" s="5" t="s">
        <v>12663</v>
      </c>
      <c r="J117" s="5" t="s">
        <v>12328</v>
      </c>
      <c r="K117" s="3" t="s">
        <v>12017</v>
      </c>
      <c r="L117" s="3" t="s">
        <v>12017</v>
      </c>
      <c r="M117" s="3" t="n">
        <v>2</v>
      </c>
      <c r="N117" s="20" t="n">
        <v>5.79</v>
      </c>
      <c r="O117" s="21" t="s">
        <v>12691</v>
      </c>
    </row>
    <row r="118" customFormat="false" ht="15" hidden="false" customHeight="true" outlineLevel="0" collapsed="false">
      <c r="A118" s="3" t="s">
        <v>248</v>
      </c>
      <c r="B118" s="3" t="s">
        <v>12692</v>
      </c>
      <c r="C118" s="3" t="s">
        <v>247</v>
      </c>
      <c r="D118" s="5" t="s">
        <v>12693</v>
      </c>
      <c r="E118" s="5" t="s">
        <v>12325</v>
      </c>
      <c r="F118" s="5" t="s">
        <v>12326</v>
      </c>
      <c r="G118" s="5" t="s">
        <v>12086</v>
      </c>
      <c r="H118" s="5" t="s">
        <v>12120</v>
      </c>
      <c r="I118" s="5" t="s">
        <v>12327</v>
      </c>
      <c r="J118" s="5" t="s">
        <v>12328</v>
      </c>
      <c r="K118" s="3" t="s">
        <v>12017</v>
      </c>
      <c r="L118" s="3" t="s">
        <v>12017</v>
      </c>
      <c r="M118" s="3" t="n">
        <v>6</v>
      </c>
      <c r="N118" s="20" t="n">
        <v>4.29</v>
      </c>
      <c r="O118" s="21" t="s">
        <v>12694</v>
      </c>
    </row>
    <row r="119" customFormat="false" ht="15" hidden="false" customHeight="true" outlineLevel="0" collapsed="false">
      <c r="A119" s="3" t="s">
        <v>250</v>
      </c>
      <c r="B119" s="3" t="s">
        <v>12695</v>
      </c>
      <c r="C119" s="3" t="s">
        <v>249</v>
      </c>
      <c r="D119" s="5" t="s">
        <v>12696</v>
      </c>
      <c r="E119" s="5" t="s">
        <v>12457</v>
      </c>
      <c r="F119" s="5" t="s">
        <v>12458</v>
      </c>
      <c r="G119" s="5" t="s">
        <v>12086</v>
      </c>
      <c r="H119" s="5" t="s">
        <v>12120</v>
      </c>
      <c r="I119" s="5" t="s">
        <v>12659</v>
      </c>
      <c r="J119" s="5" t="s">
        <v>12328</v>
      </c>
      <c r="K119" s="3" t="s">
        <v>12021</v>
      </c>
      <c r="L119" s="3" t="s">
        <v>12017</v>
      </c>
      <c r="M119" s="3" t="n">
        <v>1</v>
      </c>
      <c r="N119" s="20" t="n">
        <v>4.79</v>
      </c>
      <c r="O119" s="21" t="s">
        <v>12647</v>
      </c>
    </row>
    <row r="120" customFormat="false" ht="15" hidden="false" customHeight="true" outlineLevel="0" collapsed="false">
      <c r="A120" s="3" t="s">
        <v>252</v>
      </c>
      <c r="B120" s="3" t="s">
        <v>12697</v>
      </c>
      <c r="C120" s="3" t="s">
        <v>251</v>
      </c>
      <c r="D120" s="5" t="s">
        <v>12698</v>
      </c>
      <c r="E120" s="5" t="s">
        <v>12332</v>
      </c>
      <c r="F120" s="5" t="s">
        <v>12333</v>
      </c>
      <c r="G120" s="5" t="s">
        <v>12086</v>
      </c>
      <c r="H120" s="5" t="s">
        <v>12120</v>
      </c>
      <c r="I120" s="5" t="s">
        <v>12659</v>
      </c>
      <c r="J120" s="5" t="s">
        <v>12328</v>
      </c>
      <c r="K120" s="3" t="s">
        <v>12017</v>
      </c>
      <c r="L120" s="3" t="s">
        <v>12017</v>
      </c>
      <c r="M120" s="3" t="n">
        <v>24</v>
      </c>
      <c r="N120" s="20" t="n">
        <v>4.39</v>
      </c>
      <c r="O120" s="21" t="s">
        <v>12699</v>
      </c>
    </row>
    <row r="121" customFormat="false" ht="15" hidden="false" customHeight="true" outlineLevel="0" collapsed="false">
      <c r="A121" s="3" t="s">
        <v>254</v>
      </c>
      <c r="B121" s="3" t="s">
        <v>12700</v>
      </c>
      <c r="C121" s="3" t="s">
        <v>253</v>
      </c>
      <c r="D121" s="5" t="s">
        <v>12701</v>
      </c>
      <c r="E121" s="5" t="s">
        <v>12377</v>
      </c>
      <c r="F121" s="5" t="s">
        <v>12378</v>
      </c>
      <c r="G121" s="5" t="s">
        <v>12086</v>
      </c>
      <c r="H121" s="5" t="s">
        <v>12120</v>
      </c>
      <c r="I121" s="5" t="s">
        <v>12659</v>
      </c>
      <c r="J121" s="5" t="s">
        <v>12512</v>
      </c>
      <c r="K121" s="3" t="s">
        <v>12021</v>
      </c>
      <c r="L121" s="3" t="s">
        <v>12017</v>
      </c>
      <c r="M121" s="3" t="n">
        <v>6</v>
      </c>
      <c r="N121" s="20" t="n">
        <v>5.89</v>
      </c>
      <c r="O121" s="21" t="s">
        <v>12702</v>
      </c>
    </row>
    <row r="122" customFormat="false" ht="15" hidden="false" customHeight="true" outlineLevel="0" collapsed="false">
      <c r="A122" s="3" t="s">
        <v>256</v>
      </c>
      <c r="B122" s="3" t="s">
        <v>12703</v>
      </c>
      <c r="C122" s="3" t="s">
        <v>255</v>
      </c>
      <c r="D122" s="5" t="s">
        <v>12704</v>
      </c>
      <c r="E122" s="5" t="s">
        <v>12338</v>
      </c>
      <c r="F122" s="5" t="s">
        <v>12339</v>
      </c>
      <c r="G122" s="5" t="s">
        <v>12086</v>
      </c>
      <c r="H122" s="5" t="s">
        <v>12120</v>
      </c>
      <c r="I122" s="5" t="s">
        <v>12327</v>
      </c>
      <c r="J122" s="5" t="s">
        <v>12328</v>
      </c>
      <c r="K122" s="3" t="s">
        <v>12017</v>
      </c>
      <c r="L122" s="3" t="s">
        <v>12017</v>
      </c>
      <c r="M122" s="3" t="n">
        <v>2</v>
      </c>
      <c r="N122" s="20" t="n">
        <v>3.89</v>
      </c>
      <c r="O122" s="21" t="s">
        <v>12705</v>
      </c>
    </row>
    <row r="123" customFormat="false" ht="15" hidden="false" customHeight="true" outlineLevel="0" collapsed="false">
      <c r="A123" s="3" t="s">
        <v>258</v>
      </c>
      <c r="B123" s="3" t="s">
        <v>12706</v>
      </c>
      <c r="C123" s="3" t="s">
        <v>257</v>
      </c>
      <c r="D123" s="5" t="s">
        <v>12707</v>
      </c>
      <c r="E123" s="5" t="s">
        <v>12338</v>
      </c>
      <c r="F123" s="5" t="s">
        <v>12339</v>
      </c>
      <c r="G123" s="5" t="s">
        <v>12086</v>
      </c>
      <c r="H123" s="5" t="s">
        <v>12120</v>
      </c>
      <c r="I123" s="5" t="s">
        <v>12327</v>
      </c>
      <c r="J123" s="5" t="s">
        <v>12328</v>
      </c>
      <c r="K123" s="3" t="s">
        <v>12017</v>
      </c>
      <c r="L123" s="3" t="s">
        <v>12017</v>
      </c>
      <c r="M123" s="3" t="n">
        <v>4</v>
      </c>
      <c r="N123" s="20" t="n">
        <v>3.79</v>
      </c>
      <c r="O123" s="21" t="s">
        <v>12708</v>
      </c>
    </row>
    <row r="124" customFormat="false" ht="15" hidden="false" customHeight="true" outlineLevel="0" collapsed="false">
      <c r="A124" s="3" t="s">
        <v>260</v>
      </c>
      <c r="B124" s="3" t="s">
        <v>12709</v>
      </c>
      <c r="C124" s="3" t="s">
        <v>259</v>
      </c>
      <c r="D124" s="5" t="s">
        <v>12710</v>
      </c>
      <c r="E124" s="5" t="s">
        <v>12325</v>
      </c>
      <c r="F124" s="5" t="s">
        <v>12326</v>
      </c>
      <c r="G124" s="5" t="s">
        <v>12086</v>
      </c>
      <c r="H124" s="5" t="s">
        <v>12120</v>
      </c>
      <c r="I124" s="5" t="s">
        <v>12659</v>
      </c>
      <c r="J124" s="5" t="s">
        <v>12328</v>
      </c>
      <c r="K124" s="3" t="s">
        <v>12017</v>
      </c>
      <c r="L124" s="3" t="s">
        <v>12017</v>
      </c>
      <c r="M124" s="3" t="n">
        <v>1</v>
      </c>
      <c r="N124" s="20" t="n">
        <v>4.99</v>
      </c>
      <c r="O124" s="21" t="s">
        <v>12711</v>
      </c>
    </row>
    <row r="125" customFormat="false" ht="15" hidden="false" customHeight="true" outlineLevel="0" collapsed="false">
      <c r="A125" s="3" t="s">
        <v>262</v>
      </c>
      <c r="B125" s="3" t="s">
        <v>12712</v>
      </c>
      <c r="C125" s="3" t="s">
        <v>261</v>
      </c>
      <c r="D125" s="5" t="s">
        <v>12713</v>
      </c>
      <c r="E125" s="5" t="s">
        <v>12351</v>
      </c>
      <c r="F125" s="5" t="s">
        <v>12326</v>
      </c>
      <c r="G125" s="5" t="s">
        <v>12086</v>
      </c>
      <c r="H125" s="5" t="s">
        <v>12120</v>
      </c>
      <c r="I125" s="5" t="s">
        <v>12659</v>
      </c>
      <c r="J125" s="5" t="s">
        <v>12328</v>
      </c>
      <c r="K125" s="3" t="s">
        <v>12017</v>
      </c>
      <c r="L125" s="3" t="s">
        <v>12017</v>
      </c>
      <c r="M125" s="3" t="n">
        <v>8</v>
      </c>
      <c r="N125" s="20" t="n">
        <v>3.79</v>
      </c>
      <c r="O125" s="21" t="s">
        <v>12714</v>
      </c>
    </row>
    <row r="126" customFormat="false" ht="15" hidden="false" customHeight="true" outlineLevel="0" collapsed="false">
      <c r="A126" s="3" t="s">
        <v>264</v>
      </c>
      <c r="B126" s="3" t="s">
        <v>12715</v>
      </c>
      <c r="C126" s="3" t="s">
        <v>263</v>
      </c>
      <c r="D126" s="5" t="s">
        <v>12716</v>
      </c>
      <c r="E126" s="5" t="s">
        <v>12332</v>
      </c>
      <c r="F126" s="5" t="s">
        <v>12333</v>
      </c>
      <c r="G126" s="5" t="s">
        <v>12086</v>
      </c>
      <c r="H126" s="5" t="s">
        <v>12120</v>
      </c>
      <c r="I126" s="5" t="s">
        <v>12659</v>
      </c>
      <c r="J126" s="5" t="s">
        <v>12328</v>
      </c>
      <c r="K126" s="3" t="s">
        <v>12017</v>
      </c>
      <c r="L126" s="3" t="s">
        <v>12017</v>
      </c>
      <c r="M126" s="3" t="n">
        <v>6</v>
      </c>
      <c r="N126" s="20" t="n">
        <v>5.89</v>
      </c>
      <c r="O126" s="21" t="s">
        <v>12717</v>
      </c>
    </row>
    <row r="127" customFormat="false" ht="15" hidden="false" customHeight="true" outlineLevel="0" collapsed="false">
      <c r="A127" s="3" t="s">
        <v>266</v>
      </c>
      <c r="B127" s="3" t="s">
        <v>12718</v>
      </c>
      <c r="C127" s="3" t="s">
        <v>265</v>
      </c>
      <c r="D127" s="5" t="s">
        <v>12719</v>
      </c>
      <c r="E127" s="5" t="s">
        <v>12363</v>
      </c>
      <c r="F127" s="5" t="s">
        <v>12364</v>
      </c>
      <c r="G127" s="5" t="s">
        <v>12086</v>
      </c>
      <c r="H127" s="5" t="s">
        <v>12120</v>
      </c>
      <c r="I127" s="5" t="s">
        <v>12663</v>
      </c>
      <c r="J127" s="5" t="s">
        <v>12328</v>
      </c>
      <c r="K127" s="3" t="s">
        <v>12017</v>
      </c>
      <c r="L127" s="3" t="s">
        <v>12017</v>
      </c>
      <c r="M127" s="3" t="n">
        <v>4</v>
      </c>
      <c r="N127" s="20" t="n">
        <v>5.89</v>
      </c>
      <c r="O127" s="21" t="s">
        <v>12720</v>
      </c>
    </row>
    <row r="128" customFormat="false" ht="15" hidden="false" customHeight="true" outlineLevel="0" collapsed="false">
      <c r="A128" s="3" t="s">
        <v>268</v>
      </c>
      <c r="B128" s="3" t="s">
        <v>12721</v>
      </c>
      <c r="C128" s="3" t="s">
        <v>267</v>
      </c>
      <c r="D128" s="5" t="s">
        <v>12722</v>
      </c>
      <c r="E128" s="5" t="s">
        <v>12377</v>
      </c>
      <c r="F128" s="5" t="s">
        <v>12378</v>
      </c>
      <c r="G128" s="5" t="s">
        <v>12086</v>
      </c>
      <c r="H128" s="5" t="s">
        <v>12120</v>
      </c>
      <c r="I128" s="5" t="s">
        <v>12663</v>
      </c>
      <c r="J128" s="5" t="s">
        <v>12328</v>
      </c>
      <c r="K128" s="3" t="s">
        <v>12021</v>
      </c>
      <c r="L128" s="3" t="s">
        <v>12017</v>
      </c>
      <c r="M128" s="3" t="n">
        <v>2</v>
      </c>
      <c r="N128" s="20" t="n">
        <v>4.89</v>
      </c>
      <c r="O128" s="21" t="s">
        <v>12723</v>
      </c>
    </row>
    <row r="129" customFormat="false" ht="15" hidden="false" customHeight="true" outlineLevel="0" collapsed="false">
      <c r="A129" s="3" t="s">
        <v>270</v>
      </c>
      <c r="B129" s="3" t="s">
        <v>12724</v>
      </c>
      <c r="C129" s="3" t="s">
        <v>269</v>
      </c>
      <c r="D129" s="5" t="s">
        <v>12725</v>
      </c>
      <c r="E129" s="5" t="s">
        <v>12325</v>
      </c>
      <c r="F129" s="5" t="s">
        <v>12326</v>
      </c>
      <c r="G129" s="5" t="s">
        <v>12086</v>
      </c>
      <c r="H129" s="5" t="s">
        <v>12120</v>
      </c>
      <c r="I129" s="5" t="s">
        <v>12663</v>
      </c>
      <c r="J129" s="5" t="s">
        <v>12328</v>
      </c>
      <c r="K129" s="3" t="s">
        <v>12017</v>
      </c>
      <c r="L129" s="3" t="s">
        <v>12017</v>
      </c>
      <c r="M129" s="3" t="n">
        <v>12</v>
      </c>
      <c r="N129" s="20" t="n">
        <v>3.99</v>
      </c>
      <c r="O129" s="21" t="s">
        <v>12726</v>
      </c>
    </row>
    <row r="130" customFormat="false" ht="15" hidden="false" customHeight="true" outlineLevel="0" collapsed="false">
      <c r="A130" s="3" t="s">
        <v>272</v>
      </c>
      <c r="B130" s="3" t="s">
        <v>12727</v>
      </c>
      <c r="C130" s="3" t="s">
        <v>271</v>
      </c>
      <c r="D130" s="5" t="s">
        <v>12728</v>
      </c>
      <c r="E130" s="5" t="s">
        <v>12332</v>
      </c>
      <c r="F130" s="5" t="s">
        <v>12333</v>
      </c>
      <c r="G130" s="5" t="s">
        <v>12086</v>
      </c>
      <c r="H130" s="5" t="s">
        <v>12120</v>
      </c>
      <c r="I130" s="5" t="s">
        <v>12663</v>
      </c>
      <c r="J130" s="5" t="s">
        <v>12328</v>
      </c>
      <c r="K130" s="3" t="s">
        <v>12017</v>
      </c>
      <c r="L130" s="3" t="s">
        <v>12017</v>
      </c>
      <c r="M130" s="3" t="n">
        <v>6</v>
      </c>
      <c r="N130" s="20" t="n">
        <v>4.89</v>
      </c>
      <c r="O130" s="21" t="s">
        <v>12729</v>
      </c>
    </row>
    <row r="131" customFormat="false" ht="15" hidden="false" customHeight="true" outlineLevel="0" collapsed="false">
      <c r="A131" s="3" t="s">
        <v>274</v>
      </c>
      <c r="B131" s="3" t="s">
        <v>12730</v>
      </c>
      <c r="C131" s="3" t="s">
        <v>273</v>
      </c>
      <c r="D131" s="5" t="s">
        <v>12731</v>
      </c>
      <c r="E131" s="5" t="s">
        <v>12332</v>
      </c>
      <c r="F131" s="5" t="s">
        <v>12333</v>
      </c>
      <c r="G131" s="5" t="s">
        <v>12086</v>
      </c>
      <c r="H131" s="5" t="s">
        <v>12120</v>
      </c>
      <c r="I131" s="5" t="s">
        <v>12663</v>
      </c>
      <c r="J131" s="5" t="s">
        <v>12328</v>
      </c>
      <c r="K131" s="3" t="s">
        <v>12017</v>
      </c>
      <c r="L131" s="3" t="s">
        <v>12017</v>
      </c>
      <c r="M131" s="3" t="n">
        <v>12</v>
      </c>
      <c r="N131" s="20" t="n">
        <v>4.49</v>
      </c>
      <c r="O131" s="21" t="s">
        <v>12732</v>
      </c>
    </row>
    <row r="132" customFormat="false" ht="15" hidden="false" customHeight="true" outlineLevel="0" collapsed="false">
      <c r="A132" s="3" t="s">
        <v>276</v>
      </c>
      <c r="B132" s="3" t="s">
        <v>12733</v>
      </c>
      <c r="C132" s="3" t="s">
        <v>275</v>
      </c>
      <c r="D132" s="5" t="s">
        <v>12734</v>
      </c>
      <c r="E132" s="5" t="s">
        <v>12351</v>
      </c>
      <c r="F132" s="5" t="s">
        <v>12326</v>
      </c>
      <c r="G132" s="5" t="s">
        <v>12086</v>
      </c>
      <c r="H132" s="5" t="s">
        <v>12120</v>
      </c>
      <c r="I132" s="5" t="s">
        <v>12659</v>
      </c>
      <c r="J132" s="5" t="s">
        <v>12328</v>
      </c>
      <c r="K132" s="3" t="s">
        <v>12017</v>
      </c>
      <c r="L132" s="3" t="s">
        <v>12017</v>
      </c>
      <c r="M132" s="3" t="n">
        <v>6</v>
      </c>
      <c r="N132" s="20" t="n">
        <v>3.99</v>
      </c>
      <c r="O132" s="21" t="s">
        <v>12735</v>
      </c>
    </row>
    <row r="133" customFormat="false" ht="15" hidden="false" customHeight="true" outlineLevel="0" collapsed="false">
      <c r="A133" s="3" t="s">
        <v>278</v>
      </c>
      <c r="B133" s="3" t="s">
        <v>12736</v>
      </c>
      <c r="C133" s="3" t="s">
        <v>277</v>
      </c>
      <c r="D133" s="5" t="s">
        <v>12737</v>
      </c>
      <c r="E133" s="5" t="s">
        <v>12377</v>
      </c>
      <c r="F133" s="5" t="s">
        <v>12378</v>
      </c>
      <c r="G133" s="5" t="s">
        <v>12086</v>
      </c>
      <c r="H133" s="5" t="s">
        <v>12120</v>
      </c>
      <c r="I133" s="5" t="s">
        <v>12327</v>
      </c>
      <c r="J133" s="5" t="s">
        <v>12328</v>
      </c>
      <c r="K133" s="3" t="s">
        <v>12021</v>
      </c>
      <c r="L133" s="3" t="s">
        <v>12017</v>
      </c>
      <c r="M133" s="3" t="n">
        <v>1</v>
      </c>
      <c r="N133" s="20" t="n">
        <v>5.99</v>
      </c>
      <c r="O133" s="21" t="s">
        <v>12738</v>
      </c>
    </row>
    <row r="134" customFormat="false" ht="15" hidden="false" customHeight="true" outlineLevel="0" collapsed="false">
      <c r="A134" s="3" t="s">
        <v>280</v>
      </c>
      <c r="B134" s="3" t="s">
        <v>12739</v>
      </c>
      <c r="C134" s="3" t="s">
        <v>279</v>
      </c>
      <c r="D134" s="5" t="s">
        <v>12740</v>
      </c>
      <c r="E134" s="5" t="s">
        <v>12332</v>
      </c>
      <c r="F134" s="5" t="s">
        <v>12333</v>
      </c>
      <c r="G134" s="5" t="s">
        <v>12086</v>
      </c>
      <c r="H134" s="5" t="s">
        <v>12120</v>
      </c>
      <c r="I134" s="5" t="s">
        <v>12659</v>
      </c>
      <c r="J134" s="5" t="s">
        <v>12328</v>
      </c>
      <c r="K134" s="3" t="s">
        <v>12017</v>
      </c>
      <c r="L134" s="3" t="s">
        <v>12017</v>
      </c>
      <c r="M134" s="3" t="n">
        <v>12</v>
      </c>
      <c r="N134" s="20" t="n">
        <v>4.89</v>
      </c>
      <c r="O134" s="21" t="s">
        <v>12495</v>
      </c>
    </row>
    <row r="135" customFormat="false" ht="15" hidden="false" customHeight="true" outlineLevel="0" collapsed="false">
      <c r="A135" s="3" t="s">
        <v>282</v>
      </c>
      <c r="B135" s="3" t="s">
        <v>12741</v>
      </c>
      <c r="C135" s="3" t="s">
        <v>281</v>
      </c>
      <c r="D135" s="5" t="s">
        <v>12742</v>
      </c>
      <c r="E135" s="5" t="s">
        <v>12325</v>
      </c>
      <c r="F135" s="5" t="s">
        <v>12326</v>
      </c>
      <c r="G135" s="5" t="s">
        <v>12086</v>
      </c>
      <c r="H135" s="5" t="s">
        <v>12120</v>
      </c>
      <c r="I135" s="5" t="s">
        <v>12327</v>
      </c>
      <c r="J135" s="5" t="s">
        <v>12359</v>
      </c>
      <c r="K135" s="3" t="s">
        <v>12017</v>
      </c>
      <c r="L135" s="3" t="s">
        <v>12017</v>
      </c>
      <c r="M135" s="3" t="n">
        <v>2</v>
      </c>
      <c r="N135" s="20" t="n">
        <v>5.29</v>
      </c>
      <c r="O135" s="21" t="s">
        <v>12743</v>
      </c>
    </row>
    <row r="136" customFormat="false" ht="15" hidden="false" customHeight="true" outlineLevel="0" collapsed="false">
      <c r="A136" s="3" t="s">
        <v>284</v>
      </c>
      <c r="B136" s="3" t="s">
        <v>12744</v>
      </c>
      <c r="C136" s="3" t="s">
        <v>283</v>
      </c>
      <c r="D136" s="5" t="s">
        <v>12745</v>
      </c>
      <c r="E136" s="5" t="s">
        <v>12368</v>
      </c>
      <c r="F136" s="5" t="s">
        <v>12369</v>
      </c>
      <c r="G136" s="5" t="s">
        <v>12086</v>
      </c>
      <c r="H136" s="5" t="s">
        <v>12120</v>
      </c>
      <c r="I136" s="5" t="s">
        <v>12659</v>
      </c>
      <c r="J136" s="5" t="s">
        <v>12328</v>
      </c>
      <c r="K136" s="3" t="s">
        <v>12017</v>
      </c>
      <c r="L136" s="3" t="s">
        <v>12017</v>
      </c>
      <c r="M136" s="3" t="n">
        <v>6</v>
      </c>
      <c r="N136" s="20" t="n">
        <v>4.79</v>
      </c>
      <c r="O136" s="21" t="s">
        <v>12746</v>
      </c>
    </row>
    <row r="137" customFormat="false" ht="15" hidden="false" customHeight="true" outlineLevel="0" collapsed="false">
      <c r="A137" s="3" t="s">
        <v>286</v>
      </c>
      <c r="B137" s="3" t="s">
        <v>12747</v>
      </c>
      <c r="C137" s="3" t="s">
        <v>285</v>
      </c>
      <c r="D137" s="5" t="s">
        <v>12748</v>
      </c>
      <c r="E137" s="5" t="s">
        <v>12338</v>
      </c>
      <c r="F137" s="5" t="s">
        <v>12339</v>
      </c>
      <c r="G137" s="5" t="s">
        <v>12086</v>
      </c>
      <c r="H137" s="5" t="s">
        <v>12120</v>
      </c>
      <c r="I137" s="5" t="s">
        <v>12659</v>
      </c>
      <c r="J137" s="5" t="s">
        <v>12328</v>
      </c>
      <c r="K137" s="3" t="s">
        <v>12017</v>
      </c>
      <c r="L137" s="3" t="s">
        <v>12017</v>
      </c>
      <c r="M137" s="3" t="n">
        <v>24</v>
      </c>
      <c r="N137" s="20" t="n">
        <v>4.79</v>
      </c>
      <c r="O137" s="21" t="s">
        <v>12749</v>
      </c>
    </row>
    <row r="138" customFormat="false" ht="15" hidden="false" customHeight="true" outlineLevel="0" collapsed="false">
      <c r="A138" s="3" t="s">
        <v>288</v>
      </c>
      <c r="B138" s="3" t="s">
        <v>12750</v>
      </c>
      <c r="C138" s="3" t="s">
        <v>287</v>
      </c>
      <c r="D138" s="5" t="s">
        <v>12751</v>
      </c>
      <c r="E138" s="5" t="s">
        <v>12377</v>
      </c>
      <c r="F138" s="5" t="s">
        <v>12378</v>
      </c>
      <c r="G138" s="5" t="s">
        <v>12086</v>
      </c>
      <c r="H138" s="5" t="s">
        <v>12120</v>
      </c>
      <c r="I138" s="5" t="s">
        <v>12663</v>
      </c>
      <c r="J138" s="5" t="s">
        <v>12328</v>
      </c>
      <c r="K138" s="3" t="s">
        <v>12021</v>
      </c>
      <c r="L138" s="3" t="s">
        <v>12017</v>
      </c>
      <c r="M138" s="3" t="n">
        <v>8</v>
      </c>
      <c r="N138" s="20" t="n">
        <v>4.29</v>
      </c>
      <c r="O138" s="21" t="s">
        <v>12752</v>
      </c>
    </row>
    <row r="139" customFormat="false" ht="15" hidden="false" customHeight="true" outlineLevel="0" collapsed="false">
      <c r="A139" s="3" t="s">
        <v>290</v>
      </c>
      <c r="B139" s="3" t="s">
        <v>12753</v>
      </c>
      <c r="C139" s="3" t="s">
        <v>289</v>
      </c>
      <c r="D139" s="5" t="s">
        <v>12754</v>
      </c>
      <c r="E139" s="5" t="s">
        <v>12382</v>
      </c>
      <c r="F139" s="5" t="s">
        <v>12383</v>
      </c>
      <c r="G139" s="5" t="s">
        <v>12086</v>
      </c>
      <c r="H139" s="5" t="s">
        <v>12120</v>
      </c>
      <c r="I139" s="5" t="s">
        <v>12327</v>
      </c>
      <c r="J139" s="5" t="s">
        <v>12328</v>
      </c>
      <c r="K139" s="3" t="s">
        <v>12017</v>
      </c>
      <c r="L139" s="3" t="s">
        <v>12017</v>
      </c>
      <c r="M139" s="3" t="n">
        <v>12</v>
      </c>
      <c r="N139" s="20" t="n">
        <v>5.99</v>
      </c>
      <c r="O139" s="21" t="s">
        <v>12755</v>
      </c>
    </row>
    <row r="140" customFormat="false" ht="15" hidden="false" customHeight="true" outlineLevel="0" collapsed="false">
      <c r="A140" s="3" t="s">
        <v>292</v>
      </c>
      <c r="B140" s="3" t="s">
        <v>12756</v>
      </c>
      <c r="C140" s="3" t="s">
        <v>291</v>
      </c>
      <c r="D140" s="5" t="s">
        <v>12757</v>
      </c>
      <c r="E140" s="5" t="s">
        <v>12363</v>
      </c>
      <c r="F140" s="5" t="s">
        <v>12364</v>
      </c>
      <c r="G140" s="5" t="s">
        <v>12086</v>
      </c>
      <c r="H140" s="5" t="s">
        <v>12120</v>
      </c>
      <c r="I140" s="5" t="s">
        <v>12659</v>
      </c>
      <c r="J140" s="5" t="s">
        <v>12328</v>
      </c>
      <c r="K140" s="3" t="s">
        <v>12017</v>
      </c>
      <c r="L140" s="3" t="s">
        <v>12017</v>
      </c>
      <c r="M140" s="3" t="n">
        <v>1</v>
      </c>
      <c r="N140" s="20" t="n">
        <v>5.49</v>
      </c>
      <c r="O140" s="21" t="s">
        <v>12758</v>
      </c>
    </row>
    <row r="141" customFormat="false" ht="15" hidden="false" customHeight="true" outlineLevel="0" collapsed="false">
      <c r="A141" s="3" t="s">
        <v>294</v>
      </c>
      <c r="B141" s="3" t="s">
        <v>12759</v>
      </c>
      <c r="C141" s="3" t="s">
        <v>293</v>
      </c>
      <c r="D141" s="5" t="s">
        <v>12760</v>
      </c>
      <c r="E141" s="5" t="s">
        <v>12332</v>
      </c>
      <c r="F141" s="5" t="s">
        <v>12333</v>
      </c>
      <c r="G141" s="5" t="s">
        <v>12086</v>
      </c>
      <c r="H141" s="5" t="s">
        <v>12120</v>
      </c>
      <c r="I141" s="5" t="s">
        <v>12327</v>
      </c>
      <c r="J141" s="5" t="s">
        <v>12328</v>
      </c>
      <c r="K141" s="3" t="s">
        <v>12017</v>
      </c>
      <c r="L141" s="3" t="s">
        <v>12017</v>
      </c>
      <c r="M141" s="3" t="n">
        <v>24</v>
      </c>
      <c r="N141" s="20" t="n">
        <v>3.49</v>
      </c>
      <c r="O141" s="21" t="s">
        <v>12761</v>
      </c>
    </row>
    <row r="142" customFormat="false" ht="15" hidden="false" customHeight="true" outlineLevel="0" collapsed="false">
      <c r="A142" s="3" t="s">
        <v>296</v>
      </c>
      <c r="B142" s="3" t="s">
        <v>12762</v>
      </c>
      <c r="C142" s="3" t="s">
        <v>295</v>
      </c>
      <c r="D142" s="5" t="s">
        <v>12763</v>
      </c>
      <c r="E142" s="5" t="s">
        <v>12325</v>
      </c>
      <c r="F142" s="5" t="s">
        <v>12326</v>
      </c>
      <c r="G142" s="5" t="s">
        <v>12086</v>
      </c>
      <c r="H142" s="5" t="s">
        <v>12120</v>
      </c>
      <c r="I142" s="5" t="s">
        <v>12663</v>
      </c>
      <c r="J142" s="5" t="s">
        <v>12328</v>
      </c>
      <c r="K142" s="3" t="s">
        <v>12017</v>
      </c>
      <c r="L142" s="3" t="s">
        <v>12017</v>
      </c>
      <c r="M142" s="3" t="n">
        <v>2</v>
      </c>
      <c r="N142" s="20" t="n">
        <v>5.29</v>
      </c>
      <c r="O142" s="21" t="s">
        <v>12764</v>
      </c>
    </row>
    <row r="143" customFormat="false" ht="15" hidden="false" customHeight="true" outlineLevel="0" collapsed="false">
      <c r="A143" s="3" t="s">
        <v>298</v>
      </c>
      <c r="B143" s="3" t="s">
        <v>12765</v>
      </c>
      <c r="C143" s="3" t="s">
        <v>297</v>
      </c>
      <c r="D143" s="5" t="s">
        <v>12766</v>
      </c>
      <c r="E143" s="5" t="s">
        <v>12377</v>
      </c>
      <c r="F143" s="5" t="s">
        <v>12378</v>
      </c>
      <c r="G143" s="5" t="s">
        <v>12086</v>
      </c>
      <c r="H143" s="5" t="s">
        <v>12120</v>
      </c>
      <c r="I143" s="5" t="s">
        <v>12663</v>
      </c>
      <c r="J143" s="5" t="s">
        <v>12328</v>
      </c>
      <c r="K143" s="3" t="s">
        <v>12021</v>
      </c>
      <c r="L143" s="3" t="s">
        <v>12017</v>
      </c>
      <c r="M143" s="3" t="n">
        <v>4</v>
      </c>
      <c r="N143" s="20" t="n">
        <v>5.99</v>
      </c>
      <c r="O143" s="21" t="s">
        <v>12767</v>
      </c>
    </row>
    <row r="144" customFormat="false" ht="15" hidden="false" customHeight="true" outlineLevel="0" collapsed="false">
      <c r="A144" s="3" t="s">
        <v>300</v>
      </c>
      <c r="B144" s="3" t="s">
        <v>12768</v>
      </c>
      <c r="C144" s="3" t="s">
        <v>299</v>
      </c>
      <c r="D144" s="5" t="s">
        <v>12769</v>
      </c>
      <c r="E144" s="5" t="s">
        <v>12363</v>
      </c>
      <c r="F144" s="5" t="s">
        <v>12364</v>
      </c>
      <c r="G144" s="5" t="s">
        <v>12086</v>
      </c>
      <c r="H144" s="5" t="s">
        <v>12120</v>
      </c>
      <c r="I144" s="5" t="s">
        <v>12659</v>
      </c>
      <c r="J144" s="5" t="s">
        <v>12328</v>
      </c>
      <c r="K144" s="3" t="s">
        <v>12017</v>
      </c>
      <c r="L144" s="3" t="s">
        <v>12017</v>
      </c>
      <c r="M144" s="3" t="n">
        <v>1</v>
      </c>
      <c r="N144" s="20" t="n">
        <v>5.99</v>
      </c>
      <c r="O144" s="21" t="s">
        <v>12770</v>
      </c>
    </row>
    <row r="145" customFormat="false" ht="15" hidden="false" customHeight="true" outlineLevel="0" collapsed="false">
      <c r="A145" s="3" t="s">
        <v>302</v>
      </c>
      <c r="B145" s="3" t="s">
        <v>12771</v>
      </c>
      <c r="C145" s="3" t="s">
        <v>301</v>
      </c>
      <c r="D145" s="5" t="s">
        <v>12772</v>
      </c>
      <c r="E145" s="5" t="s">
        <v>12325</v>
      </c>
      <c r="F145" s="5" t="s">
        <v>12326</v>
      </c>
      <c r="G145" s="5" t="s">
        <v>12086</v>
      </c>
      <c r="H145" s="5" t="s">
        <v>12120</v>
      </c>
      <c r="I145" s="5" t="s">
        <v>12327</v>
      </c>
      <c r="J145" s="5" t="s">
        <v>12328</v>
      </c>
      <c r="K145" s="3" t="s">
        <v>12017</v>
      </c>
      <c r="L145" s="3" t="s">
        <v>12017</v>
      </c>
      <c r="M145" s="3" t="n">
        <v>12</v>
      </c>
      <c r="N145" s="20" t="n">
        <v>4.39</v>
      </c>
      <c r="O145" s="21" t="s">
        <v>12773</v>
      </c>
    </row>
    <row r="146" customFormat="false" ht="15" hidden="false" customHeight="true" outlineLevel="0" collapsed="false">
      <c r="A146" s="3" t="s">
        <v>304</v>
      </c>
      <c r="B146" s="3" t="s">
        <v>12774</v>
      </c>
      <c r="C146" s="3" t="s">
        <v>303</v>
      </c>
      <c r="D146" s="5" t="s">
        <v>12775</v>
      </c>
      <c r="E146" s="5" t="s">
        <v>12368</v>
      </c>
      <c r="F146" s="5" t="s">
        <v>12369</v>
      </c>
      <c r="G146" s="5" t="s">
        <v>12086</v>
      </c>
      <c r="H146" s="5" t="s">
        <v>12120</v>
      </c>
      <c r="I146" s="5" t="s">
        <v>12663</v>
      </c>
      <c r="J146" s="5" t="s">
        <v>12328</v>
      </c>
      <c r="K146" s="3" t="s">
        <v>12017</v>
      </c>
      <c r="L146" s="3" t="s">
        <v>12017</v>
      </c>
      <c r="M146" s="3" t="n">
        <v>4</v>
      </c>
      <c r="N146" s="20" t="n">
        <v>4.39</v>
      </c>
      <c r="O146" s="21" t="s">
        <v>12776</v>
      </c>
    </row>
    <row r="147" customFormat="false" ht="15" hidden="false" customHeight="true" outlineLevel="0" collapsed="false">
      <c r="A147" s="3" t="s">
        <v>306</v>
      </c>
      <c r="B147" s="3" t="s">
        <v>12777</v>
      </c>
      <c r="C147" s="3" t="s">
        <v>305</v>
      </c>
      <c r="D147" s="5" t="s">
        <v>12778</v>
      </c>
      <c r="E147" s="5" t="s">
        <v>12363</v>
      </c>
      <c r="F147" s="5" t="s">
        <v>12364</v>
      </c>
      <c r="G147" s="5" t="s">
        <v>12086</v>
      </c>
      <c r="H147" s="5" t="s">
        <v>12120</v>
      </c>
      <c r="I147" s="5" t="s">
        <v>12327</v>
      </c>
      <c r="J147" s="5" t="s">
        <v>12328</v>
      </c>
      <c r="K147" s="3" t="s">
        <v>12017</v>
      </c>
      <c r="L147" s="3" t="s">
        <v>12017</v>
      </c>
      <c r="M147" s="3" t="n">
        <v>2</v>
      </c>
      <c r="N147" s="20" t="n">
        <v>3.99</v>
      </c>
      <c r="O147" s="21" t="s">
        <v>12779</v>
      </c>
    </row>
    <row r="148" customFormat="false" ht="15" hidden="false" customHeight="true" outlineLevel="0" collapsed="false">
      <c r="A148" s="3" t="s">
        <v>308</v>
      </c>
      <c r="B148" s="3" t="s">
        <v>12780</v>
      </c>
      <c r="C148" s="3" t="s">
        <v>307</v>
      </c>
      <c r="D148" s="5" t="s">
        <v>12781</v>
      </c>
      <c r="E148" s="5" t="s">
        <v>12351</v>
      </c>
      <c r="F148" s="5" t="s">
        <v>12326</v>
      </c>
      <c r="G148" s="5" t="s">
        <v>12086</v>
      </c>
      <c r="H148" s="5" t="s">
        <v>12120</v>
      </c>
      <c r="I148" s="5" t="s">
        <v>12327</v>
      </c>
      <c r="J148" s="5" t="s">
        <v>12328</v>
      </c>
      <c r="K148" s="3" t="s">
        <v>12017</v>
      </c>
      <c r="L148" s="3" t="s">
        <v>12017</v>
      </c>
      <c r="M148" s="3" t="n">
        <v>24</v>
      </c>
      <c r="N148" s="20" t="n">
        <v>3.99</v>
      </c>
      <c r="O148" s="21" t="s">
        <v>12782</v>
      </c>
    </row>
    <row r="149" customFormat="false" ht="15" hidden="false" customHeight="true" outlineLevel="0" collapsed="false">
      <c r="A149" s="3" t="s">
        <v>310</v>
      </c>
      <c r="B149" s="3" t="s">
        <v>12783</v>
      </c>
      <c r="C149" s="3" t="s">
        <v>309</v>
      </c>
      <c r="D149" s="5" t="s">
        <v>12784</v>
      </c>
      <c r="E149" s="5" t="s">
        <v>12355</v>
      </c>
      <c r="F149" s="5" t="s">
        <v>12356</v>
      </c>
      <c r="G149" s="5" t="s">
        <v>12086</v>
      </c>
      <c r="H149" s="5" t="s">
        <v>12120</v>
      </c>
      <c r="I149" s="5" t="s">
        <v>12327</v>
      </c>
      <c r="J149" s="5" t="s">
        <v>12328</v>
      </c>
      <c r="K149" s="3" t="s">
        <v>12017</v>
      </c>
      <c r="L149" s="3" t="s">
        <v>12017</v>
      </c>
      <c r="M149" s="3" t="n">
        <v>24</v>
      </c>
      <c r="N149" s="20" t="n">
        <v>5.99</v>
      </c>
      <c r="O149" s="21" t="s">
        <v>12785</v>
      </c>
    </row>
    <row r="150" customFormat="false" ht="15" hidden="false" customHeight="true" outlineLevel="0" collapsed="false">
      <c r="A150" s="3" t="s">
        <v>312</v>
      </c>
      <c r="B150" s="3" t="s">
        <v>12786</v>
      </c>
      <c r="C150" s="3" t="s">
        <v>311</v>
      </c>
      <c r="D150" s="5" t="s">
        <v>12787</v>
      </c>
      <c r="E150" s="5" t="s">
        <v>12377</v>
      </c>
      <c r="F150" s="5" t="s">
        <v>12378</v>
      </c>
      <c r="G150" s="5" t="s">
        <v>12086</v>
      </c>
      <c r="H150" s="5" t="s">
        <v>12120</v>
      </c>
      <c r="I150" s="5" t="s">
        <v>12327</v>
      </c>
      <c r="J150" s="5" t="s">
        <v>12328</v>
      </c>
      <c r="K150" s="3" t="s">
        <v>12021</v>
      </c>
      <c r="L150" s="3" t="s">
        <v>12017</v>
      </c>
      <c r="M150" s="3" t="n">
        <v>8</v>
      </c>
      <c r="N150" s="20" t="n">
        <v>5.49</v>
      </c>
      <c r="O150" s="21" t="s">
        <v>12788</v>
      </c>
    </row>
    <row r="151" customFormat="false" ht="15" hidden="false" customHeight="true" outlineLevel="0" collapsed="false">
      <c r="A151" s="3" t="s">
        <v>314</v>
      </c>
      <c r="B151" s="3" t="s">
        <v>12789</v>
      </c>
      <c r="C151" s="3" t="s">
        <v>313</v>
      </c>
      <c r="D151" s="5" t="s">
        <v>12790</v>
      </c>
      <c r="E151" s="5" t="s">
        <v>12332</v>
      </c>
      <c r="F151" s="5" t="s">
        <v>12333</v>
      </c>
      <c r="G151" s="5" t="s">
        <v>12086</v>
      </c>
      <c r="H151" s="5" t="s">
        <v>12120</v>
      </c>
      <c r="I151" s="5" t="s">
        <v>12327</v>
      </c>
      <c r="J151" s="5" t="s">
        <v>12359</v>
      </c>
      <c r="K151" s="3" t="s">
        <v>12017</v>
      </c>
      <c r="L151" s="3" t="s">
        <v>12017</v>
      </c>
      <c r="M151" s="3" t="n">
        <v>2</v>
      </c>
      <c r="N151" s="20" t="n">
        <v>3.79</v>
      </c>
      <c r="O151" s="21" t="s">
        <v>12791</v>
      </c>
    </row>
    <row r="152" customFormat="false" ht="15" hidden="false" customHeight="true" outlineLevel="0" collapsed="false">
      <c r="A152" s="3" t="s">
        <v>316</v>
      </c>
      <c r="B152" s="3" t="s">
        <v>12792</v>
      </c>
      <c r="C152" s="3" t="s">
        <v>315</v>
      </c>
      <c r="D152" s="5" t="s">
        <v>12793</v>
      </c>
      <c r="E152" s="5" t="s">
        <v>12351</v>
      </c>
      <c r="F152" s="5" t="s">
        <v>12326</v>
      </c>
      <c r="G152" s="5" t="s">
        <v>12086</v>
      </c>
      <c r="H152" s="5" t="s">
        <v>12120</v>
      </c>
      <c r="I152" s="5" t="s">
        <v>12663</v>
      </c>
      <c r="J152" s="5" t="s">
        <v>12328</v>
      </c>
      <c r="K152" s="3" t="s">
        <v>12017</v>
      </c>
      <c r="L152" s="3" t="s">
        <v>12017</v>
      </c>
      <c r="M152" s="3" t="n">
        <v>1</v>
      </c>
      <c r="N152" s="20" t="n">
        <v>3.99</v>
      </c>
      <c r="O152" s="21" t="s">
        <v>12794</v>
      </c>
    </row>
    <row r="153" customFormat="false" ht="15" hidden="false" customHeight="true" outlineLevel="0" collapsed="false">
      <c r="A153" s="3" t="s">
        <v>318</v>
      </c>
      <c r="B153" s="3" t="s">
        <v>12795</v>
      </c>
      <c r="C153" s="3" t="s">
        <v>317</v>
      </c>
      <c r="D153" s="5" t="s">
        <v>12796</v>
      </c>
      <c r="E153" s="5" t="s">
        <v>12355</v>
      </c>
      <c r="F153" s="5" t="s">
        <v>12356</v>
      </c>
      <c r="G153" s="5" t="s">
        <v>12086</v>
      </c>
      <c r="H153" s="5" t="s">
        <v>12120</v>
      </c>
      <c r="I153" s="5" t="s">
        <v>12659</v>
      </c>
      <c r="J153" s="5" t="s">
        <v>12328</v>
      </c>
      <c r="K153" s="3" t="s">
        <v>12017</v>
      </c>
      <c r="L153" s="3" t="s">
        <v>12017</v>
      </c>
      <c r="M153" s="3" t="n">
        <v>4</v>
      </c>
      <c r="N153" s="20" t="n">
        <v>4.79</v>
      </c>
      <c r="O153" s="21" t="s">
        <v>12797</v>
      </c>
    </row>
    <row r="154" customFormat="false" ht="15" hidden="false" customHeight="true" outlineLevel="0" collapsed="false">
      <c r="A154" s="3" t="s">
        <v>320</v>
      </c>
      <c r="B154" s="3" t="s">
        <v>12798</v>
      </c>
      <c r="C154" s="3" t="s">
        <v>319</v>
      </c>
      <c r="D154" s="5" t="s">
        <v>12799</v>
      </c>
      <c r="E154" s="5" t="s">
        <v>12457</v>
      </c>
      <c r="F154" s="5" t="s">
        <v>12458</v>
      </c>
      <c r="G154" s="5" t="s">
        <v>12086</v>
      </c>
      <c r="H154" s="5" t="s">
        <v>12120</v>
      </c>
      <c r="I154" s="5" t="s">
        <v>12327</v>
      </c>
      <c r="J154" s="5" t="s">
        <v>12328</v>
      </c>
      <c r="K154" s="3" t="s">
        <v>12021</v>
      </c>
      <c r="L154" s="3" t="s">
        <v>12017</v>
      </c>
      <c r="M154" s="3" t="n">
        <v>6</v>
      </c>
      <c r="N154" s="20" t="n">
        <v>4.79</v>
      </c>
      <c r="O154" s="21" t="s">
        <v>12800</v>
      </c>
    </row>
    <row r="155" customFormat="false" ht="15" hidden="false" customHeight="true" outlineLevel="0" collapsed="false">
      <c r="A155" s="3" t="s">
        <v>322</v>
      </c>
      <c r="B155" s="3" t="s">
        <v>12801</v>
      </c>
      <c r="C155" s="3" t="s">
        <v>321</v>
      </c>
      <c r="D155" s="5" t="s">
        <v>12802</v>
      </c>
      <c r="E155" s="5" t="s">
        <v>12457</v>
      </c>
      <c r="F155" s="5" t="s">
        <v>12458</v>
      </c>
      <c r="G155" s="5" t="s">
        <v>12086</v>
      </c>
      <c r="H155" s="5" t="s">
        <v>12120</v>
      </c>
      <c r="I155" s="5" t="s">
        <v>12327</v>
      </c>
      <c r="J155" s="5" t="s">
        <v>12328</v>
      </c>
      <c r="K155" s="3" t="s">
        <v>12021</v>
      </c>
      <c r="L155" s="3" t="s">
        <v>12017</v>
      </c>
      <c r="M155" s="3" t="n">
        <v>24</v>
      </c>
      <c r="N155" s="20" t="n">
        <v>4.89</v>
      </c>
      <c r="O155" s="21" t="s">
        <v>12803</v>
      </c>
    </row>
    <row r="156" customFormat="false" ht="15" hidden="false" customHeight="true" outlineLevel="0" collapsed="false">
      <c r="A156" s="3" t="s">
        <v>324</v>
      </c>
      <c r="B156" s="3" t="s">
        <v>12804</v>
      </c>
      <c r="C156" s="3" t="s">
        <v>323</v>
      </c>
      <c r="D156" s="5" t="s">
        <v>12805</v>
      </c>
      <c r="E156" s="5" t="s">
        <v>12332</v>
      </c>
      <c r="F156" s="5" t="s">
        <v>12333</v>
      </c>
      <c r="G156" s="5" t="s">
        <v>12086</v>
      </c>
      <c r="H156" s="5" t="s">
        <v>12120</v>
      </c>
      <c r="I156" s="5" t="s">
        <v>12659</v>
      </c>
      <c r="J156" s="5" t="s">
        <v>12328</v>
      </c>
      <c r="K156" s="3" t="s">
        <v>12017</v>
      </c>
      <c r="L156" s="3" t="s">
        <v>12017</v>
      </c>
      <c r="M156" s="3" t="n">
        <v>12</v>
      </c>
      <c r="N156" s="20" t="n">
        <v>5.29</v>
      </c>
      <c r="O156" s="21" t="s">
        <v>12699</v>
      </c>
    </row>
    <row r="157" customFormat="false" ht="15" hidden="false" customHeight="true" outlineLevel="0" collapsed="false">
      <c r="A157" s="3" t="s">
        <v>326</v>
      </c>
      <c r="B157" s="3" t="s">
        <v>12806</v>
      </c>
      <c r="C157" s="3" t="s">
        <v>325</v>
      </c>
      <c r="D157" s="5" t="s">
        <v>12807</v>
      </c>
      <c r="E157" s="5" t="s">
        <v>12363</v>
      </c>
      <c r="F157" s="5" t="s">
        <v>12364</v>
      </c>
      <c r="G157" s="5" t="s">
        <v>12086</v>
      </c>
      <c r="H157" s="5" t="s">
        <v>12120</v>
      </c>
      <c r="I157" s="5" t="s">
        <v>12659</v>
      </c>
      <c r="J157" s="5" t="s">
        <v>12328</v>
      </c>
      <c r="K157" s="3" t="s">
        <v>12017</v>
      </c>
      <c r="L157" s="3" t="s">
        <v>12017</v>
      </c>
      <c r="M157" s="3" t="n">
        <v>1</v>
      </c>
      <c r="N157" s="20" t="n">
        <v>4.49</v>
      </c>
      <c r="O157" s="21" t="s">
        <v>12808</v>
      </c>
    </row>
    <row r="158" customFormat="false" ht="15" hidden="false" customHeight="true" outlineLevel="0" collapsed="false">
      <c r="A158" s="3" t="s">
        <v>328</v>
      </c>
      <c r="B158" s="3" t="s">
        <v>12809</v>
      </c>
      <c r="C158" s="3" t="s">
        <v>327</v>
      </c>
      <c r="D158" s="5" t="s">
        <v>12810</v>
      </c>
      <c r="E158" s="5" t="s">
        <v>12355</v>
      </c>
      <c r="F158" s="5" t="s">
        <v>12356</v>
      </c>
      <c r="G158" s="5" t="s">
        <v>12086</v>
      </c>
      <c r="H158" s="5" t="s">
        <v>12120</v>
      </c>
      <c r="I158" s="5" t="s">
        <v>12659</v>
      </c>
      <c r="J158" s="5" t="s">
        <v>12328</v>
      </c>
      <c r="K158" s="3" t="s">
        <v>12017</v>
      </c>
      <c r="L158" s="3" t="s">
        <v>12017</v>
      </c>
      <c r="M158" s="3" t="n">
        <v>12</v>
      </c>
      <c r="N158" s="20" t="n">
        <v>5.99</v>
      </c>
      <c r="O158" s="21" t="s">
        <v>12811</v>
      </c>
    </row>
    <row r="159" customFormat="false" ht="15" hidden="false" customHeight="true" outlineLevel="0" collapsed="false">
      <c r="A159" s="3" t="s">
        <v>330</v>
      </c>
      <c r="B159" s="3" t="s">
        <v>12812</v>
      </c>
      <c r="C159" s="3" t="s">
        <v>329</v>
      </c>
      <c r="D159" s="5" t="s">
        <v>12813</v>
      </c>
      <c r="E159" s="5" t="s">
        <v>12355</v>
      </c>
      <c r="F159" s="5" t="s">
        <v>12356</v>
      </c>
      <c r="G159" s="5" t="s">
        <v>12086</v>
      </c>
      <c r="H159" s="5" t="s">
        <v>12120</v>
      </c>
      <c r="I159" s="5" t="s">
        <v>12327</v>
      </c>
      <c r="J159" s="5" t="s">
        <v>12328</v>
      </c>
      <c r="K159" s="3" t="s">
        <v>12017</v>
      </c>
      <c r="L159" s="3" t="s">
        <v>12017</v>
      </c>
      <c r="M159" s="3" t="n">
        <v>4</v>
      </c>
      <c r="N159" s="20" t="n">
        <v>5.99</v>
      </c>
      <c r="O159" s="21" t="s">
        <v>12814</v>
      </c>
    </row>
    <row r="160" customFormat="false" ht="15" hidden="false" customHeight="true" outlineLevel="0" collapsed="false">
      <c r="A160" s="3" t="s">
        <v>332</v>
      </c>
      <c r="B160" s="3" t="s">
        <v>12815</v>
      </c>
      <c r="C160" s="3" t="s">
        <v>331</v>
      </c>
      <c r="D160" s="5" t="s">
        <v>12816</v>
      </c>
      <c r="E160" s="5" t="s">
        <v>12351</v>
      </c>
      <c r="F160" s="5" t="s">
        <v>12326</v>
      </c>
      <c r="G160" s="5" t="s">
        <v>12086</v>
      </c>
      <c r="H160" s="5" t="s">
        <v>12120</v>
      </c>
      <c r="I160" s="5" t="s">
        <v>12663</v>
      </c>
      <c r="J160" s="5" t="s">
        <v>12328</v>
      </c>
      <c r="K160" s="3" t="s">
        <v>12017</v>
      </c>
      <c r="L160" s="3" t="s">
        <v>12017</v>
      </c>
      <c r="M160" s="3" t="n">
        <v>8</v>
      </c>
      <c r="N160" s="20" t="n">
        <v>3.79</v>
      </c>
      <c r="O160" s="21" t="s">
        <v>12817</v>
      </c>
    </row>
    <row r="161" customFormat="false" ht="15" hidden="false" customHeight="true" outlineLevel="0" collapsed="false">
      <c r="A161" s="3" t="s">
        <v>334</v>
      </c>
      <c r="B161" s="3" t="s">
        <v>12818</v>
      </c>
      <c r="C161" s="3" t="s">
        <v>333</v>
      </c>
      <c r="D161" s="5" t="s">
        <v>12819</v>
      </c>
      <c r="E161" s="5" t="s">
        <v>12377</v>
      </c>
      <c r="F161" s="5" t="s">
        <v>12378</v>
      </c>
      <c r="G161" s="5" t="s">
        <v>12086</v>
      </c>
      <c r="H161" s="5" t="s">
        <v>12120</v>
      </c>
      <c r="I161" s="5" t="s">
        <v>12663</v>
      </c>
      <c r="J161" s="5" t="s">
        <v>12328</v>
      </c>
      <c r="K161" s="3" t="s">
        <v>12021</v>
      </c>
      <c r="L161" s="3" t="s">
        <v>12017</v>
      </c>
      <c r="M161" s="3" t="n">
        <v>8</v>
      </c>
      <c r="N161" s="20" t="n">
        <v>3.39</v>
      </c>
      <c r="O161" s="21" t="s">
        <v>12820</v>
      </c>
    </row>
    <row r="162" customFormat="false" ht="15" hidden="false" customHeight="true" outlineLevel="0" collapsed="false">
      <c r="A162" s="3" t="s">
        <v>336</v>
      </c>
      <c r="B162" s="3" t="s">
        <v>12821</v>
      </c>
      <c r="C162" s="3" t="s">
        <v>335</v>
      </c>
      <c r="D162" s="5" t="s">
        <v>12822</v>
      </c>
      <c r="E162" s="5" t="s">
        <v>12325</v>
      </c>
      <c r="F162" s="5" t="s">
        <v>12326</v>
      </c>
      <c r="G162" s="5" t="s">
        <v>12086</v>
      </c>
      <c r="H162" s="5" t="s">
        <v>12120</v>
      </c>
      <c r="I162" s="5" t="s">
        <v>12659</v>
      </c>
      <c r="J162" s="5" t="s">
        <v>12328</v>
      </c>
      <c r="K162" s="3" t="s">
        <v>12017</v>
      </c>
      <c r="L162" s="3" t="s">
        <v>12017</v>
      </c>
      <c r="M162" s="3" t="n">
        <v>12</v>
      </c>
      <c r="N162" s="20" t="n">
        <v>4.39</v>
      </c>
      <c r="O162" s="21" t="s">
        <v>12823</v>
      </c>
    </row>
    <row r="163" customFormat="false" ht="15" hidden="false" customHeight="true" outlineLevel="0" collapsed="false">
      <c r="A163" s="3" t="s">
        <v>338</v>
      </c>
      <c r="B163" s="3" t="s">
        <v>12824</v>
      </c>
      <c r="C163" s="3" t="s">
        <v>337</v>
      </c>
      <c r="D163" s="5" t="s">
        <v>12825</v>
      </c>
      <c r="E163" s="5" t="s">
        <v>12355</v>
      </c>
      <c r="F163" s="5" t="s">
        <v>12356</v>
      </c>
      <c r="G163" s="5" t="s">
        <v>12086</v>
      </c>
      <c r="H163" s="5" t="s">
        <v>12120</v>
      </c>
      <c r="I163" s="5" t="s">
        <v>12659</v>
      </c>
      <c r="J163" s="5" t="s">
        <v>12512</v>
      </c>
      <c r="K163" s="3" t="s">
        <v>12017</v>
      </c>
      <c r="L163" s="3" t="s">
        <v>12017</v>
      </c>
      <c r="M163" s="3" t="n">
        <v>24</v>
      </c>
      <c r="N163" s="20" t="n">
        <v>4.39</v>
      </c>
      <c r="O163" s="21" t="s">
        <v>12826</v>
      </c>
    </row>
    <row r="164" customFormat="false" ht="15" hidden="false" customHeight="true" outlineLevel="0" collapsed="false">
      <c r="A164" s="3" t="s">
        <v>340</v>
      </c>
      <c r="B164" s="3" t="s">
        <v>12827</v>
      </c>
      <c r="C164" s="3" t="s">
        <v>339</v>
      </c>
      <c r="D164" s="5" t="s">
        <v>12828</v>
      </c>
      <c r="E164" s="5" t="s">
        <v>12377</v>
      </c>
      <c r="F164" s="5" t="s">
        <v>12378</v>
      </c>
      <c r="G164" s="5" t="s">
        <v>12086</v>
      </c>
      <c r="H164" s="5" t="s">
        <v>12120</v>
      </c>
      <c r="I164" s="5" t="s">
        <v>12327</v>
      </c>
      <c r="J164" s="5" t="s">
        <v>12328</v>
      </c>
      <c r="K164" s="3" t="s">
        <v>12021</v>
      </c>
      <c r="L164" s="3" t="s">
        <v>12017</v>
      </c>
      <c r="M164" s="3" t="n">
        <v>6</v>
      </c>
      <c r="N164" s="20" t="n">
        <v>5.49</v>
      </c>
      <c r="O164" s="21" t="s">
        <v>12829</v>
      </c>
    </row>
    <row r="165" customFormat="false" ht="15" hidden="false" customHeight="true" outlineLevel="0" collapsed="false">
      <c r="A165" s="3" t="s">
        <v>342</v>
      </c>
      <c r="B165" s="3" t="s">
        <v>12830</v>
      </c>
      <c r="C165" s="3" t="s">
        <v>341</v>
      </c>
      <c r="D165" s="5" t="s">
        <v>12831</v>
      </c>
      <c r="E165" s="5" t="s">
        <v>12368</v>
      </c>
      <c r="F165" s="5" t="s">
        <v>12369</v>
      </c>
      <c r="G165" s="5" t="s">
        <v>12086</v>
      </c>
      <c r="H165" s="5" t="s">
        <v>12120</v>
      </c>
      <c r="I165" s="5" t="s">
        <v>12659</v>
      </c>
      <c r="J165" s="5" t="s">
        <v>12328</v>
      </c>
      <c r="K165" s="3" t="s">
        <v>12017</v>
      </c>
      <c r="L165" s="3" t="s">
        <v>12017</v>
      </c>
      <c r="M165" s="3" t="n">
        <v>4</v>
      </c>
      <c r="N165" s="20" t="n">
        <v>4.89</v>
      </c>
      <c r="O165" s="21" t="s">
        <v>12097</v>
      </c>
    </row>
    <row r="166" customFormat="false" ht="15" hidden="false" customHeight="true" outlineLevel="0" collapsed="false">
      <c r="A166" s="3" t="s">
        <v>344</v>
      </c>
      <c r="B166" s="3" t="s">
        <v>12832</v>
      </c>
      <c r="C166" s="3" t="s">
        <v>343</v>
      </c>
      <c r="D166" s="5" t="s">
        <v>12833</v>
      </c>
      <c r="E166" s="5" t="s">
        <v>12332</v>
      </c>
      <c r="F166" s="5" t="s">
        <v>12333</v>
      </c>
      <c r="G166" s="5" t="s">
        <v>12086</v>
      </c>
      <c r="H166" s="5" t="s">
        <v>12120</v>
      </c>
      <c r="I166" s="5" t="s">
        <v>12663</v>
      </c>
      <c r="J166" s="5" t="s">
        <v>12328</v>
      </c>
      <c r="K166" s="3" t="s">
        <v>12017</v>
      </c>
      <c r="L166" s="3" t="s">
        <v>12017</v>
      </c>
      <c r="M166" s="3" t="n">
        <v>12</v>
      </c>
      <c r="N166" s="20" t="n">
        <v>4.49</v>
      </c>
      <c r="O166" s="21" t="s">
        <v>12834</v>
      </c>
    </row>
    <row r="167" customFormat="false" ht="15" hidden="false" customHeight="true" outlineLevel="0" collapsed="false">
      <c r="A167" s="3" t="s">
        <v>346</v>
      </c>
      <c r="B167" s="3" t="s">
        <v>12835</v>
      </c>
      <c r="C167" s="3" t="s">
        <v>345</v>
      </c>
      <c r="D167" s="5" t="s">
        <v>12836</v>
      </c>
      <c r="E167" s="5" t="s">
        <v>12338</v>
      </c>
      <c r="F167" s="5" t="s">
        <v>12339</v>
      </c>
      <c r="G167" s="5" t="s">
        <v>12086</v>
      </c>
      <c r="H167" s="5" t="s">
        <v>12120</v>
      </c>
      <c r="I167" s="5" t="s">
        <v>12663</v>
      </c>
      <c r="J167" s="5" t="s">
        <v>12328</v>
      </c>
      <c r="K167" s="3" t="s">
        <v>12017</v>
      </c>
      <c r="L167" s="3" t="s">
        <v>12017</v>
      </c>
      <c r="M167" s="3" t="n">
        <v>6</v>
      </c>
      <c r="N167" s="20" t="n">
        <v>4.89</v>
      </c>
      <c r="O167" s="21" t="s">
        <v>12837</v>
      </c>
    </row>
    <row r="168" customFormat="false" ht="15" hidden="false" customHeight="true" outlineLevel="0" collapsed="false">
      <c r="A168" s="3" t="s">
        <v>348</v>
      </c>
      <c r="B168" s="3" t="s">
        <v>12838</v>
      </c>
      <c r="C168" s="3" t="s">
        <v>347</v>
      </c>
      <c r="D168" s="5" t="s">
        <v>12839</v>
      </c>
      <c r="E168" s="5" t="s">
        <v>12355</v>
      </c>
      <c r="F168" s="5" t="s">
        <v>12356</v>
      </c>
      <c r="G168" s="5" t="s">
        <v>12086</v>
      </c>
      <c r="H168" s="5" t="s">
        <v>12120</v>
      </c>
      <c r="I168" s="5" t="s">
        <v>12663</v>
      </c>
      <c r="J168" s="5" t="s">
        <v>12328</v>
      </c>
      <c r="K168" s="3" t="s">
        <v>12017</v>
      </c>
      <c r="L168" s="3" t="s">
        <v>12017</v>
      </c>
      <c r="M168" s="3" t="n">
        <v>12</v>
      </c>
      <c r="N168" s="20" t="n">
        <v>3.49</v>
      </c>
      <c r="O168" s="21" t="s">
        <v>12840</v>
      </c>
    </row>
    <row r="169" customFormat="false" ht="15" hidden="false" customHeight="true" outlineLevel="0" collapsed="false">
      <c r="A169" s="3" t="s">
        <v>350</v>
      </c>
      <c r="B169" s="3" t="s">
        <v>12841</v>
      </c>
      <c r="C169" s="3" t="s">
        <v>349</v>
      </c>
      <c r="D169" s="5" t="s">
        <v>12842</v>
      </c>
      <c r="E169" s="5" t="s">
        <v>12363</v>
      </c>
      <c r="F169" s="5" t="s">
        <v>12364</v>
      </c>
      <c r="G169" s="5" t="s">
        <v>12086</v>
      </c>
      <c r="H169" s="5" t="s">
        <v>12120</v>
      </c>
      <c r="I169" s="5" t="s">
        <v>12663</v>
      </c>
      <c r="J169" s="5" t="s">
        <v>12328</v>
      </c>
      <c r="K169" s="3" t="s">
        <v>12017</v>
      </c>
      <c r="L169" s="3" t="s">
        <v>12017</v>
      </c>
      <c r="M169" s="3" t="n">
        <v>12</v>
      </c>
      <c r="N169" s="20" t="n">
        <v>3.89</v>
      </c>
      <c r="O169" s="21" t="s">
        <v>12843</v>
      </c>
    </row>
    <row r="170" customFormat="false" ht="15" hidden="false" customHeight="true" outlineLevel="0" collapsed="false">
      <c r="A170" s="3" t="s">
        <v>352</v>
      </c>
      <c r="B170" s="3" t="s">
        <v>12844</v>
      </c>
      <c r="C170" s="3" t="s">
        <v>351</v>
      </c>
      <c r="D170" s="5" t="s">
        <v>12845</v>
      </c>
      <c r="E170" s="5" t="s">
        <v>12338</v>
      </c>
      <c r="F170" s="5" t="s">
        <v>12339</v>
      </c>
      <c r="G170" s="5" t="s">
        <v>12086</v>
      </c>
      <c r="H170" s="5" t="s">
        <v>12120</v>
      </c>
      <c r="I170" s="5" t="s">
        <v>12659</v>
      </c>
      <c r="J170" s="5" t="s">
        <v>12359</v>
      </c>
      <c r="K170" s="3" t="s">
        <v>12017</v>
      </c>
      <c r="L170" s="3" t="s">
        <v>12017</v>
      </c>
      <c r="M170" s="3" t="n">
        <v>1</v>
      </c>
      <c r="N170" s="20" t="n">
        <v>4.79</v>
      </c>
      <c r="O170" s="21" t="s">
        <v>12846</v>
      </c>
    </row>
    <row r="171" customFormat="false" ht="15" hidden="false" customHeight="true" outlineLevel="0" collapsed="false">
      <c r="A171" s="3" t="s">
        <v>354</v>
      </c>
      <c r="B171" s="3" t="s">
        <v>12847</v>
      </c>
      <c r="C171" s="3" t="s">
        <v>353</v>
      </c>
      <c r="D171" s="5" t="s">
        <v>12848</v>
      </c>
      <c r="E171" s="5" t="s">
        <v>12338</v>
      </c>
      <c r="F171" s="5" t="s">
        <v>12339</v>
      </c>
      <c r="G171" s="5" t="s">
        <v>12086</v>
      </c>
      <c r="H171" s="5" t="s">
        <v>12120</v>
      </c>
      <c r="I171" s="5" t="s">
        <v>12327</v>
      </c>
      <c r="J171" s="5" t="s">
        <v>12328</v>
      </c>
      <c r="K171" s="3" t="s">
        <v>12017</v>
      </c>
      <c r="L171" s="3" t="s">
        <v>12017</v>
      </c>
      <c r="M171" s="3" t="n">
        <v>1</v>
      </c>
      <c r="N171" s="20" t="n">
        <v>4.99</v>
      </c>
      <c r="O171" s="21" t="s">
        <v>12849</v>
      </c>
    </row>
    <row r="172" customFormat="false" ht="15" hidden="false" customHeight="true" outlineLevel="0" collapsed="false">
      <c r="A172" s="3" t="s">
        <v>356</v>
      </c>
      <c r="B172" s="3" t="s">
        <v>12850</v>
      </c>
      <c r="C172" s="3" t="s">
        <v>355</v>
      </c>
      <c r="D172" s="5" t="s">
        <v>12851</v>
      </c>
      <c r="E172" s="5" t="s">
        <v>12457</v>
      </c>
      <c r="F172" s="5" t="s">
        <v>12458</v>
      </c>
      <c r="G172" s="5" t="s">
        <v>12086</v>
      </c>
      <c r="H172" s="5" t="s">
        <v>12120</v>
      </c>
      <c r="I172" s="5" t="s">
        <v>12663</v>
      </c>
      <c r="J172" s="5" t="s">
        <v>12359</v>
      </c>
      <c r="K172" s="3" t="s">
        <v>12021</v>
      </c>
      <c r="L172" s="3" t="s">
        <v>12017</v>
      </c>
      <c r="M172" s="3" t="n">
        <v>24</v>
      </c>
      <c r="N172" s="20" t="n">
        <v>4.99</v>
      </c>
      <c r="O172" s="21" t="s">
        <v>12852</v>
      </c>
    </row>
    <row r="173" customFormat="false" ht="15" hidden="false" customHeight="true" outlineLevel="0" collapsed="false">
      <c r="A173" s="3" t="s">
        <v>358</v>
      </c>
      <c r="B173" s="3" t="s">
        <v>12853</v>
      </c>
      <c r="C173" s="3" t="s">
        <v>357</v>
      </c>
      <c r="D173" s="5" t="s">
        <v>12854</v>
      </c>
      <c r="E173" s="5" t="s">
        <v>12377</v>
      </c>
      <c r="F173" s="5" t="s">
        <v>12378</v>
      </c>
      <c r="G173" s="5" t="s">
        <v>12086</v>
      </c>
      <c r="H173" s="5" t="s">
        <v>12120</v>
      </c>
      <c r="I173" s="5" t="s">
        <v>12659</v>
      </c>
      <c r="J173" s="5" t="s">
        <v>12328</v>
      </c>
      <c r="K173" s="3" t="s">
        <v>12021</v>
      </c>
      <c r="L173" s="3" t="s">
        <v>12017</v>
      </c>
      <c r="M173" s="3" t="n">
        <v>24</v>
      </c>
      <c r="N173" s="20" t="n">
        <v>5.79</v>
      </c>
      <c r="O173" s="21" t="s">
        <v>12855</v>
      </c>
    </row>
    <row r="174" customFormat="false" ht="15" hidden="false" customHeight="true" outlineLevel="0" collapsed="false">
      <c r="A174" s="3" t="s">
        <v>360</v>
      </c>
      <c r="B174" s="3" t="s">
        <v>12856</v>
      </c>
      <c r="C174" s="3" t="s">
        <v>359</v>
      </c>
      <c r="D174" s="5" t="s">
        <v>12857</v>
      </c>
      <c r="E174" s="5" t="s">
        <v>12363</v>
      </c>
      <c r="F174" s="5" t="s">
        <v>12364</v>
      </c>
      <c r="G174" s="5" t="s">
        <v>12086</v>
      </c>
      <c r="H174" s="5" t="s">
        <v>12120</v>
      </c>
      <c r="I174" s="5" t="s">
        <v>12659</v>
      </c>
      <c r="J174" s="5" t="s">
        <v>12328</v>
      </c>
      <c r="K174" s="3" t="s">
        <v>12017</v>
      </c>
      <c r="L174" s="3" t="s">
        <v>12017</v>
      </c>
      <c r="M174" s="3" t="n">
        <v>8</v>
      </c>
      <c r="N174" s="20" t="n">
        <v>4.89</v>
      </c>
      <c r="O174" s="21" t="s">
        <v>12858</v>
      </c>
    </row>
    <row r="175" customFormat="false" ht="15" hidden="false" customHeight="true" outlineLevel="0" collapsed="false">
      <c r="A175" s="3" t="s">
        <v>362</v>
      </c>
      <c r="B175" s="3" t="s">
        <v>12859</v>
      </c>
      <c r="C175" s="3" t="s">
        <v>361</v>
      </c>
      <c r="D175" s="5" t="s">
        <v>12860</v>
      </c>
      <c r="E175" s="5" t="s">
        <v>12338</v>
      </c>
      <c r="F175" s="5" t="s">
        <v>12339</v>
      </c>
      <c r="G175" s="5" t="s">
        <v>12086</v>
      </c>
      <c r="H175" s="5" t="s">
        <v>12120</v>
      </c>
      <c r="I175" s="5" t="s">
        <v>12327</v>
      </c>
      <c r="J175" s="5" t="s">
        <v>12328</v>
      </c>
      <c r="K175" s="3" t="s">
        <v>12017</v>
      </c>
      <c r="L175" s="3" t="s">
        <v>12017</v>
      </c>
      <c r="M175" s="3" t="n">
        <v>2</v>
      </c>
      <c r="N175" s="20" t="n">
        <v>4.29</v>
      </c>
      <c r="O175" s="21" t="s">
        <v>12861</v>
      </c>
    </row>
    <row r="176" customFormat="false" ht="15" hidden="false" customHeight="true" outlineLevel="0" collapsed="false">
      <c r="A176" s="3" t="s">
        <v>364</v>
      </c>
      <c r="B176" s="3" t="s">
        <v>12862</v>
      </c>
      <c r="C176" s="3" t="s">
        <v>363</v>
      </c>
      <c r="D176" s="5" t="s">
        <v>12863</v>
      </c>
      <c r="E176" s="5" t="s">
        <v>12325</v>
      </c>
      <c r="F176" s="5" t="s">
        <v>12326</v>
      </c>
      <c r="G176" s="5" t="s">
        <v>12086</v>
      </c>
      <c r="H176" s="5" t="s">
        <v>12120</v>
      </c>
      <c r="I176" s="5" t="s">
        <v>12659</v>
      </c>
      <c r="J176" s="5" t="s">
        <v>12328</v>
      </c>
      <c r="K176" s="3" t="s">
        <v>12017</v>
      </c>
      <c r="L176" s="3" t="s">
        <v>12017</v>
      </c>
      <c r="M176" s="3" t="n">
        <v>1</v>
      </c>
      <c r="N176" s="20" t="n">
        <v>3.39</v>
      </c>
      <c r="O176" s="21" t="s">
        <v>12864</v>
      </c>
    </row>
    <row r="177" customFormat="false" ht="15" hidden="false" customHeight="true" outlineLevel="0" collapsed="false">
      <c r="A177" s="3" t="s">
        <v>366</v>
      </c>
      <c r="B177" s="3" t="s">
        <v>12865</v>
      </c>
      <c r="C177" s="3" t="s">
        <v>365</v>
      </c>
      <c r="D177" s="5" t="s">
        <v>12866</v>
      </c>
      <c r="E177" s="5" t="s">
        <v>12377</v>
      </c>
      <c r="F177" s="5" t="s">
        <v>12378</v>
      </c>
      <c r="G177" s="5" t="s">
        <v>12086</v>
      </c>
      <c r="H177" s="5" t="s">
        <v>12120</v>
      </c>
      <c r="I177" s="5" t="s">
        <v>12663</v>
      </c>
      <c r="J177" s="5" t="s">
        <v>12328</v>
      </c>
      <c r="K177" s="3" t="s">
        <v>12021</v>
      </c>
      <c r="L177" s="3" t="s">
        <v>12017</v>
      </c>
      <c r="M177" s="3" t="n">
        <v>12</v>
      </c>
      <c r="N177" s="20" t="n">
        <v>5.39</v>
      </c>
      <c r="O177" s="21" t="s">
        <v>12867</v>
      </c>
    </row>
    <row r="178" customFormat="false" ht="15" hidden="false" customHeight="true" outlineLevel="0" collapsed="false">
      <c r="A178" s="3" t="s">
        <v>368</v>
      </c>
      <c r="B178" s="3" t="s">
        <v>12868</v>
      </c>
      <c r="C178" s="3" t="s">
        <v>367</v>
      </c>
      <c r="D178" s="5" t="s">
        <v>12869</v>
      </c>
      <c r="E178" s="5" t="s">
        <v>12363</v>
      </c>
      <c r="F178" s="5" t="s">
        <v>12364</v>
      </c>
      <c r="G178" s="5" t="s">
        <v>12086</v>
      </c>
      <c r="H178" s="5" t="s">
        <v>12120</v>
      </c>
      <c r="I178" s="5" t="s">
        <v>12327</v>
      </c>
      <c r="J178" s="5" t="s">
        <v>12328</v>
      </c>
      <c r="K178" s="3" t="s">
        <v>12017</v>
      </c>
      <c r="L178" s="3" t="s">
        <v>12017</v>
      </c>
      <c r="M178" s="3" t="n">
        <v>4</v>
      </c>
      <c r="N178" s="20" t="n">
        <v>3.39</v>
      </c>
      <c r="O178" s="21" t="s">
        <v>12870</v>
      </c>
    </row>
    <row r="179" customFormat="false" ht="15" hidden="false" customHeight="true" outlineLevel="0" collapsed="false">
      <c r="A179" s="3" t="s">
        <v>370</v>
      </c>
      <c r="B179" s="3" t="s">
        <v>12871</v>
      </c>
      <c r="C179" s="3" t="s">
        <v>369</v>
      </c>
      <c r="D179" s="5" t="s">
        <v>12872</v>
      </c>
      <c r="E179" s="5" t="s">
        <v>12338</v>
      </c>
      <c r="F179" s="5" t="s">
        <v>12339</v>
      </c>
      <c r="G179" s="5" t="s">
        <v>12086</v>
      </c>
      <c r="H179" s="5" t="s">
        <v>12120</v>
      </c>
      <c r="I179" s="5" t="s">
        <v>12663</v>
      </c>
      <c r="J179" s="5" t="s">
        <v>12328</v>
      </c>
      <c r="K179" s="3" t="s">
        <v>12017</v>
      </c>
      <c r="L179" s="3" t="s">
        <v>12017</v>
      </c>
      <c r="M179" s="3" t="n">
        <v>6</v>
      </c>
      <c r="N179" s="20" t="n">
        <v>3.89</v>
      </c>
      <c r="O179" s="21" t="s">
        <v>12873</v>
      </c>
    </row>
    <row r="180" customFormat="false" ht="15" hidden="false" customHeight="true" outlineLevel="0" collapsed="false">
      <c r="A180" s="3" t="s">
        <v>372</v>
      </c>
      <c r="B180" s="3" t="s">
        <v>12874</v>
      </c>
      <c r="C180" s="3" t="s">
        <v>371</v>
      </c>
      <c r="D180" s="5" t="s">
        <v>12875</v>
      </c>
      <c r="E180" s="5" t="s">
        <v>12368</v>
      </c>
      <c r="F180" s="5" t="s">
        <v>12369</v>
      </c>
      <c r="G180" s="5" t="s">
        <v>12086</v>
      </c>
      <c r="H180" s="5" t="s">
        <v>12120</v>
      </c>
      <c r="I180" s="5" t="s">
        <v>12327</v>
      </c>
      <c r="J180" s="5" t="s">
        <v>12328</v>
      </c>
      <c r="K180" s="3" t="s">
        <v>12017</v>
      </c>
      <c r="L180" s="3" t="s">
        <v>12017</v>
      </c>
      <c r="M180" s="3" t="n">
        <v>1</v>
      </c>
      <c r="N180" s="20" t="n">
        <v>4.99</v>
      </c>
      <c r="O180" s="21" t="s">
        <v>12876</v>
      </c>
    </row>
    <row r="181" customFormat="false" ht="15" hidden="false" customHeight="true" outlineLevel="0" collapsed="false">
      <c r="A181" s="3" t="s">
        <v>374</v>
      </c>
      <c r="B181" s="3" t="s">
        <v>12877</v>
      </c>
      <c r="C181" s="3" t="s">
        <v>373</v>
      </c>
      <c r="D181" s="5" t="s">
        <v>12878</v>
      </c>
      <c r="E181" s="5" t="s">
        <v>12325</v>
      </c>
      <c r="F181" s="5" t="s">
        <v>12326</v>
      </c>
      <c r="G181" s="5" t="s">
        <v>12086</v>
      </c>
      <c r="H181" s="5" t="s">
        <v>12120</v>
      </c>
      <c r="I181" s="5" t="s">
        <v>12659</v>
      </c>
      <c r="J181" s="5" t="s">
        <v>12328</v>
      </c>
      <c r="K181" s="3" t="s">
        <v>12017</v>
      </c>
      <c r="L181" s="3" t="s">
        <v>12017</v>
      </c>
      <c r="M181" s="3" t="n">
        <v>1</v>
      </c>
      <c r="N181" s="20" t="n">
        <v>5.79</v>
      </c>
      <c r="O181" s="21" t="s">
        <v>12879</v>
      </c>
    </row>
    <row r="182" customFormat="false" ht="15" hidden="false" customHeight="true" outlineLevel="0" collapsed="false">
      <c r="A182" s="3" t="s">
        <v>376</v>
      </c>
      <c r="B182" s="3" t="s">
        <v>12880</v>
      </c>
      <c r="C182" s="3" t="s">
        <v>375</v>
      </c>
      <c r="D182" s="5" t="s">
        <v>12881</v>
      </c>
      <c r="E182" s="5" t="s">
        <v>12325</v>
      </c>
      <c r="F182" s="5" t="s">
        <v>12326</v>
      </c>
      <c r="G182" s="5" t="s">
        <v>12086</v>
      </c>
      <c r="H182" s="5" t="s">
        <v>12120</v>
      </c>
      <c r="I182" s="5" t="s">
        <v>12659</v>
      </c>
      <c r="J182" s="5" t="s">
        <v>12328</v>
      </c>
      <c r="K182" s="3" t="s">
        <v>12017</v>
      </c>
      <c r="L182" s="3" t="s">
        <v>12017</v>
      </c>
      <c r="M182" s="3" t="n">
        <v>4</v>
      </c>
      <c r="N182" s="20" t="n">
        <v>4.49</v>
      </c>
      <c r="O182" s="21" t="s">
        <v>12604</v>
      </c>
    </row>
    <row r="183" customFormat="false" ht="15" hidden="false" customHeight="true" outlineLevel="0" collapsed="false">
      <c r="A183" s="3" t="s">
        <v>378</v>
      </c>
      <c r="B183" s="3" t="s">
        <v>12882</v>
      </c>
      <c r="C183" s="3" t="s">
        <v>377</v>
      </c>
      <c r="D183" s="5" t="s">
        <v>12883</v>
      </c>
      <c r="E183" s="5" t="s">
        <v>12332</v>
      </c>
      <c r="F183" s="5" t="s">
        <v>12333</v>
      </c>
      <c r="G183" s="5" t="s">
        <v>12086</v>
      </c>
      <c r="H183" s="5" t="s">
        <v>12120</v>
      </c>
      <c r="I183" s="5" t="s">
        <v>12327</v>
      </c>
      <c r="J183" s="5" t="s">
        <v>12328</v>
      </c>
      <c r="K183" s="3" t="s">
        <v>12017</v>
      </c>
      <c r="L183" s="3" t="s">
        <v>12017</v>
      </c>
      <c r="M183" s="3" t="n">
        <v>8</v>
      </c>
      <c r="N183" s="20" t="n">
        <v>4.29</v>
      </c>
      <c r="O183" s="21" t="s">
        <v>12884</v>
      </c>
    </row>
    <row r="184" customFormat="false" ht="15" hidden="false" customHeight="true" outlineLevel="0" collapsed="false">
      <c r="A184" s="3" t="s">
        <v>380</v>
      </c>
      <c r="B184" s="3" t="s">
        <v>12885</v>
      </c>
      <c r="C184" s="3" t="s">
        <v>379</v>
      </c>
      <c r="D184" s="5" t="s">
        <v>12886</v>
      </c>
      <c r="E184" s="5" t="s">
        <v>12338</v>
      </c>
      <c r="F184" s="5" t="s">
        <v>12339</v>
      </c>
      <c r="G184" s="5" t="s">
        <v>12086</v>
      </c>
      <c r="H184" s="5" t="s">
        <v>12120</v>
      </c>
      <c r="I184" s="5" t="s">
        <v>12659</v>
      </c>
      <c r="J184" s="5" t="s">
        <v>12328</v>
      </c>
      <c r="K184" s="3" t="s">
        <v>12017</v>
      </c>
      <c r="L184" s="3" t="s">
        <v>12017</v>
      </c>
      <c r="M184" s="3" t="n">
        <v>4</v>
      </c>
      <c r="N184" s="20" t="n">
        <v>4.79</v>
      </c>
      <c r="O184" s="21" t="s">
        <v>12887</v>
      </c>
    </row>
    <row r="185" customFormat="false" ht="15" hidden="false" customHeight="true" outlineLevel="0" collapsed="false">
      <c r="A185" s="3" t="s">
        <v>382</v>
      </c>
      <c r="B185" s="3" t="s">
        <v>12888</v>
      </c>
      <c r="C185" s="3" t="s">
        <v>381</v>
      </c>
      <c r="D185" s="5" t="s">
        <v>12889</v>
      </c>
      <c r="E185" s="5" t="s">
        <v>12457</v>
      </c>
      <c r="F185" s="5" t="s">
        <v>12458</v>
      </c>
      <c r="G185" s="5" t="s">
        <v>12086</v>
      </c>
      <c r="H185" s="5" t="s">
        <v>12120</v>
      </c>
      <c r="I185" s="5" t="s">
        <v>12663</v>
      </c>
      <c r="J185" s="5" t="s">
        <v>12328</v>
      </c>
      <c r="K185" s="3" t="s">
        <v>12021</v>
      </c>
      <c r="L185" s="3" t="s">
        <v>12017</v>
      </c>
      <c r="M185" s="3" t="n">
        <v>2</v>
      </c>
      <c r="N185" s="20" t="n">
        <v>5.79</v>
      </c>
      <c r="O185" s="21" t="s">
        <v>12890</v>
      </c>
    </row>
    <row r="186" customFormat="false" ht="15" hidden="false" customHeight="true" outlineLevel="0" collapsed="false">
      <c r="A186" s="3" t="s">
        <v>384</v>
      </c>
      <c r="B186" s="3" t="s">
        <v>12891</v>
      </c>
      <c r="C186" s="3" t="s">
        <v>383</v>
      </c>
      <c r="D186" s="5" t="s">
        <v>12892</v>
      </c>
      <c r="E186" s="5" t="s">
        <v>12363</v>
      </c>
      <c r="F186" s="5" t="s">
        <v>12364</v>
      </c>
      <c r="G186" s="5" t="s">
        <v>12086</v>
      </c>
      <c r="H186" s="5" t="s">
        <v>12120</v>
      </c>
      <c r="I186" s="5" t="s">
        <v>12663</v>
      </c>
      <c r="J186" s="5" t="s">
        <v>12328</v>
      </c>
      <c r="K186" s="3" t="s">
        <v>12017</v>
      </c>
      <c r="L186" s="3" t="s">
        <v>12017</v>
      </c>
      <c r="M186" s="3" t="n">
        <v>12</v>
      </c>
      <c r="N186" s="20" t="n">
        <v>4.79</v>
      </c>
      <c r="O186" s="21" t="s">
        <v>12893</v>
      </c>
    </row>
    <row r="187" customFormat="false" ht="15" hidden="false" customHeight="true" outlineLevel="0" collapsed="false">
      <c r="A187" s="3" t="s">
        <v>386</v>
      </c>
      <c r="B187" s="3" t="s">
        <v>12894</v>
      </c>
      <c r="C187" s="3" t="s">
        <v>385</v>
      </c>
      <c r="D187" s="5" t="s">
        <v>12895</v>
      </c>
      <c r="E187" s="5" t="s">
        <v>12351</v>
      </c>
      <c r="F187" s="5" t="s">
        <v>12326</v>
      </c>
      <c r="G187" s="5" t="s">
        <v>12086</v>
      </c>
      <c r="H187" s="5" t="s">
        <v>12120</v>
      </c>
      <c r="I187" s="5" t="s">
        <v>12659</v>
      </c>
      <c r="J187" s="5" t="s">
        <v>12512</v>
      </c>
      <c r="K187" s="3" t="s">
        <v>12017</v>
      </c>
      <c r="L187" s="3" t="s">
        <v>12017</v>
      </c>
      <c r="M187" s="3" t="n">
        <v>24</v>
      </c>
      <c r="N187" s="20" t="n">
        <v>4.49</v>
      </c>
      <c r="O187" s="21" t="s">
        <v>12598</v>
      </c>
    </row>
    <row r="188" customFormat="false" ht="15" hidden="false" customHeight="true" outlineLevel="0" collapsed="false">
      <c r="A188" s="3" t="s">
        <v>388</v>
      </c>
      <c r="B188" s="3" t="s">
        <v>12896</v>
      </c>
      <c r="C188" s="3" t="s">
        <v>387</v>
      </c>
      <c r="D188" s="5" t="s">
        <v>12897</v>
      </c>
      <c r="E188" s="5" t="s">
        <v>12457</v>
      </c>
      <c r="F188" s="5" t="s">
        <v>12458</v>
      </c>
      <c r="G188" s="5" t="s">
        <v>12086</v>
      </c>
      <c r="H188" s="5" t="s">
        <v>12120</v>
      </c>
      <c r="I188" s="5" t="s">
        <v>12327</v>
      </c>
      <c r="J188" s="5" t="s">
        <v>12328</v>
      </c>
      <c r="K188" s="3" t="s">
        <v>12021</v>
      </c>
      <c r="L188" s="3" t="s">
        <v>12017</v>
      </c>
      <c r="M188" s="3" t="n">
        <v>6</v>
      </c>
      <c r="N188" s="20" t="n">
        <v>4.39</v>
      </c>
      <c r="O188" s="21" t="s">
        <v>12898</v>
      </c>
    </row>
    <row r="189" customFormat="false" ht="15" hidden="false" customHeight="true" outlineLevel="0" collapsed="false">
      <c r="A189" s="3" t="s">
        <v>390</v>
      </c>
      <c r="B189" s="3" t="s">
        <v>12899</v>
      </c>
      <c r="C189" s="3" t="s">
        <v>389</v>
      </c>
      <c r="D189" s="5" t="s">
        <v>12900</v>
      </c>
      <c r="E189" s="5" t="s">
        <v>12332</v>
      </c>
      <c r="F189" s="5" t="s">
        <v>12333</v>
      </c>
      <c r="G189" s="5" t="s">
        <v>12086</v>
      </c>
      <c r="H189" s="5" t="s">
        <v>12120</v>
      </c>
      <c r="I189" s="5" t="s">
        <v>12659</v>
      </c>
      <c r="J189" s="5" t="s">
        <v>12328</v>
      </c>
      <c r="K189" s="3" t="s">
        <v>12017</v>
      </c>
      <c r="L189" s="3" t="s">
        <v>12017</v>
      </c>
      <c r="M189" s="3" t="n">
        <v>12</v>
      </c>
      <c r="N189" s="20" t="n">
        <v>3.89</v>
      </c>
      <c r="O189" s="21" t="s">
        <v>12901</v>
      </c>
    </row>
    <row r="190" customFormat="false" ht="15" hidden="false" customHeight="true" outlineLevel="0" collapsed="false">
      <c r="A190" s="3" t="s">
        <v>392</v>
      </c>
      <c r="B190" s="3" t="s">
        <v>12902</v>
      </c>
      <c r="C190" s="3" t="s">
        <v>391</v>
      </c>
      <c r="D190" s="5" t="s">
        <v>12903</v>
      </c>
      <c r="E190" s="5" t="s">
        <v>12368</v>
      </c>
      <c r="F190" s="5" t="s">
        <v>12369</v>
      </c>
      <c r="G190" s="5" t="s">
        <v>12086</v>
      </c>
      <c r="H190" s="5" t="s">
        <v>12120</v>
      </c>
      <c r="I190" s="5" t="s">
        <v>12327</v>
      </c>
      <c r="J190" s="5" t="s">
        <v>12328</v>
      </c>
      <c r="K190" s="3" t="s">
        <v>12017</v>
      </c>
      <c r="L190" s="3" t="s">
        <v>12017</v>
      </c>
      <c r="M190" s="3" t="n">
        <v>6</v>
      </c>
      <c r="N190" s="20" t="n">
        <v>4.99</v>
      </c>
      <c r="O190" s="21" t="s">
        <v>12904</v>
      </c>
    </row>
    <row r="191" customFormat="false" ht="15" hidden="false" customHeight="true" outlineLevel="0" collapsed="false">
      <c r="A191" s="3" t="s">
        <v>394</v>
      </c>
      <c r="B191" s="3" t="s">
        <v>12905</v>
      </c>
      <c r="C191" s="3" t="s">
        <v>393</v>
      </c>
      <c r="D191" s="5" t="s">
        <v>12906</v>
      </c>
      <c r="E191" s="5" t="s">
        <v>12351</v>
      </c>
      <c r="F191" s="5" t="s">
        <v>12326</v>
      </c>
      <c r="G191" s="5" t="s">
        <v>12086</v>
      </c>
      <c r="H191" s="5" t="s">
        <v>12120</v>
      </c>
      <c r="I191" s="5" t="s">
        <v>12663</v>
      </c>
      <c r="J191" s="5" t="s">
        <v>12328</v>
      </c>
      <c r="K191" s="3" t="s">
        <v>12017</v>
      </c>
      <c r="L191" s="3" t="s">
        <v>12017</v>
      </c>
      <c r="M191" s="3" t="n">
        <v>24</v>
      </c>
      <c r="N191" s="20" t="n">
        <v>5.89</v>
      </c>
      <c r="O191" s="21" t="s">
        <v>12907</v>
      </c>
    </row>
    <row r="192" customFormat="false" ht="15" hidden="false" customHeight="true" outlineLevel="0" collapsed="false">
      <c r="A192" s="3" t="s">
        <v>396</v>
      </c>
      <c r="B192" s="3" t="s">
        <v>12908</v>
      </c>
      <c r="C192" s="3" t="s">
        <v>395</v>
      </c>
      <c r="D192" s="5" t="s">
        <v>12909</v>
      </c>
      <c r="E192" s="5" t="s">
        <v>12363</v>
      </c>
      <c r="F192" s="5" t="s">
        <v>12364</v>
      </c>
      <c r="G192" s="5" t="s">
        <v>12086</v>
      </c>
      <c r="H192" s="5" t="s">
        <v>12120</v>
      </c>
      <c r="I192" s="5" t="s">
        <v>12659</v>
      </c>
      <c r="J192" s="5" t="s">
        <v>12328</v>
      </c>
      <c r="K192" s="3" t="s">
        <v>12017</v>
      </c>
      <c r="L192" s="3" t="s">
        <v>12017</v>
      </c>
      <c r="M192" s="3" t="n">
        <v>6</v>
      </c>
      <c r="N192" s="20" t="n">
        <v>3.79</v>
      </c>
      <c r="O192" s="21" t="s">
        <v>12910</v>
      </c>
    </row>
    <row r="193" customFormat="false" ht="15" hidden="false" customHeight="true" outlineLevel="0" collapsed="false">
      <c r="A193" s="3" t="s">
        <v>398</v>
      </c>
      <c r="B193" s="3" t="s">
        <v>12911</v>
      </c>
      <c r="C193" s="3" t="s">
        <v>397</v>
      </c>
      <c r="D193" s="5" t="s">
        <v>12912</v>
      </c>
      <c r="E193" s="5" t="s">
        <v>12338</v>
      </c>
      <c r="F193" s="5" t="s">
        <v>12339</v>
      </c>
      <c r="G193" s="5" t="s">
        <v>12086</v>
      </c>
      <c r="H193" s="5" t="s">
        <v>12120</v>
      </c>
      <c r="I193" s="5" t="s">
        <v>12327</v>
      </c>
      <c r="J193" s="5" t="s">
        <v>12328</v>
      </c>
      <c r="K193" s="3" t="s">
        <v>12017</v>
      </c>
      <c r="L193" s="3" t="s">
        <v>12017</v>
      </c>
      <c r="M193" s="3" t="n">
        <v>12</v>
      </c>
      <c r="N193" s="20" t="n">
        <v>3.99</v>
      </c>
      <c r="O193" s="21" t="s">
        <v>12913</v>
      </c>
    </row>
    <row r="194" customFormat="false" ht="15" hidden="false" customHeight="true" outlineLevel="0" collapsed="false">
      <c r="A194" s="3" t="s">
        <v>400</v>
      </c>
      <c r="B194" s="3" t="s">
        <v>12914</v>
      </c>
      <c r="C194" s="3" t="s">
        <v>399</v>
      </c>
      <c r="D194" s="5" t="s">
        <v>12915</v>
      </c>
      <c r="E194" s="5" t="s">
        <v>12355</v>
      </c>
      <c r="F194" s="5" t="s">
        <v>12356</v>
      </c>
      <c r="G194" s="5" t="s">
        <v>12086</v>
      </c>
      <c r="H194" s="5" t="s">
        <v>12120</v>
      </c>
      <c r="I194" s="5" t="s">
        <v>12327</v>
      </c>
      <c r="J194" s="5" t="s">
        <v>12328</v>
      </c>
      <c r="K194" s="3" t="s">
        <v>12017</v>
      </c>
      <c r="L194" s="3" t="s">
        <v>12017</v>
      </c>
      <c r="M194" s="3" t="n">
        <v>12</v>
      </c>
      <c r="N194" s="20" t="n">
        <v>5.39</v>
      </c>
      <c r="O194" s="21" t="s">
        <v>12673</v>
      </c>
    </row>
    <row r="195" customFormat="false" ht="15" hidden="false" customHeight="true" outlineLevel="0" collapsed="false">
      <c r="A195" s="3" t="s">
        <v>402</v>
      </c>
      <c r="B195" s="3" t="s">
        <v>12916</v>
      </c>
      <c r="C195" s="3" t="s">
        <v>401</v>
      </c>
      <c r="D195" s="5" t="s">
        <v>12917</v>
      </c>
      <c r="E195" s="5" t="s">
        <v>12355</v>
      </c>
      <c r="F195" s="5" t="s">
        <v>12356</v>
      </c>
      <c r="G195" s="5" t="s">
        <v>12086</v>
      </c>
      <c r="H195" s="5" t="s">
        <v>12120</v>
      </c>
      <c r="I195" s="5" t="s">
        <v>12663</v>
      </c>
      <c r="J195" s="5" t="s">
        <v>12328</v>
      </c>
      <c r="K195" s="3" t="s">
        <v>12017</v>
      </c>
      <c r="L195" s="3" t="s">
        <v>12017</v>
      </c>
      <c r="M195" s="3" t="n">
        <v>4</v>
      </c>
      <c r="N195" s="20" t="n">
        <v>4.29</v>
      </c>
      <c r="O195" s="21" t="s">
        <v>12133</v>
      </c>
    </row>
    <row r="196" customFormat="false" ht="15" hidden="false" customHeight="true" outlineLevel="0" collapsed="false">
      <c r="A196" s="3" t="s">
        <v>404</v>
      </c>
      <c r="B196" s="3" t="s">
        <v>12918</v>
      </c>
      <c r="C196" s="3" t="s">
        <v>403</v>
      </c>
      <c r="D196" s="5" t="s">
        <v>12919</v>
      </c>
      <c r="E196" s="5" t="s">
        <v>12368</v>
      </c>
      <c r="F196" s="5" t="s">
        <v>12369</v>
      </c>
      <c r="G196" s="5" t="s">
        <v>12086</v>
      </c>
      <c r="H196" s="5" t="s">
        <v>12120</v>
      </c>
      <c r="I196" s="5" t="s">
        <v>12327</v>
      </c>
      <c r="J196" s="5" t="s">
        <v>12328</v>
      </c>
      <c r="K196" s="3" t="s">
        <v>12017</v>
      </c>
      <c r="L196" s="3" t="s">
        <v>12017</v>
      </c>
      <c r="M196" s="3" t="n">
        <v>12</v>
      </c>
      <c r="N196" s="20" t="n">
        <v>4.79</v>
      </c>
      <c r="O196" s="21" t="s">
        <v>12920</v>
      </c>
    </row>
    <row r="197" customFormat="false" ht="15" hidden="false" customHeight="true" outlineLevel="0" collapsed="false">
      <c r="A197" s="3" t="s">
        <v>406</v>
      </c>
      <c r="B197" s="3" t="s">
        <v>12921</v>
      </c>
      <c r="C197" s="3" t="s">
        <v>405</v>
      </c>
      <c r="D197" s="5" t="s">
        <v>12922</v>
      </c>
      <c r="E197" s="5" t="s">
        <v>12368</v>
      </c>
      <c r="F197" s="5" t="s">
        <v>12369</v>
      </c>
      <c r="G197" s="5" t="s">
        <v>12086</v>
      </c>
      <c r="H197" s="5" t="s">
        <v>12120</v>
      </c>
      <c r="I197" s="5" t="s">
        <v>12659</v>
      </c>
      <c r="J197" s="5" t="s">
        <v>12328</v>
      </c>
      <c r="K197" s="3" t="s">
        <v>12017</v>
      </c>
      <c r="L197" s="3" t="s">
        <v>12017</v>
      </c>
      <c r="M197" s="3" t="n">
        <v>4</v>
      </c>
      <c r="N197" s="20" t="n">
        <v>5.49</v>
      </c>
      <c r="O197" s="21" t="s">
        <v>12923</v>
      </c>
    </row>
    <row r="198" customFormat="false" ht="15" hidden="false" customHeight="true" outlineLevel="0" collapsed="false">
      <c r="A198" s="3" t="s">
        <v>408</v>
      </c>
      <c r="B198" s="3" t="s">
        <v>12924</v>
      </c>
      <c r="C198" s="3" t="s">
        <v>407</v>
      </c>
      <c r="D198" s="5" t="s">
        <v>12925</v>
      </c>
      <c r="E198" s="5" t="s">
        <v>12332</v>
      </c>
      <c r="F198" s="5" t="s">
        <v>12333</v>
      </c>
      <c r="G198" s="5" t="s">
        <v>12086</v>
      </c>
      <c r="H198" s="5" t="s">
        <v>12120</v>
      </c>
      <c r="I198" s="5" t="s">
        <v>12659</v>
      </c>
      <c r="J198" s="5" t="s">
        <v>12328</v>
      </c>
      <c r="K198" s="3" t="s">
        <v>12017</v>
      </c>
      <c r="L198" s="3" t="s">
        <v>12017</v>
      </c>
      <c r="M198" s="3" t="n">
        <v>4</v>
      </c>
      <c r="N198" s="20" t="n">
        <v>4.89</v>
      </c>
      <c r="O198" s="21" t="s">
        <v>12926</v>
      </c>
    </row>
    <row r="199" customFormat="false" ht="15" hidden="false" customHeight="true" outlineLevel="0" collapsed="false">
      <c r="A199" s="3" t="s">
        <v>410</v>
      </c>
      <c r="B199" s="3" t="s">
        <v>12927</v>
      </c>
      <c r="C199" s="3" t="s">
        <v>409</v>
      </c>
      <c r="D199" s="5" t="s">
        <v>12928</v>
      </c>
      <c r="E199" s="5" t="s">
        <v>12325</v>
      </c>
      <c r="F199" s="5" t="s">
        <v>12326</v>
      </c>
      <c r="G199" s="5" t="s">
        <v>12086</v>
      </c>
      <c r="H199" s="5" t="s">
        <v>12120</v>
      </c>
      <c r="I199" s="5" t="s">
        <v>12663</v>
      </c>
      <c r="J199" s="5" t="s">
        <v>12328</v>
      </c>
      <c r="K199" s="3" t="s">
        <v>12017</v>
      </c>
      <c r="L199" s="3" t="s">
        <v>12017</v>
      </c>
      <c r="M199" s="3" t="n">
        <v>8</v>
      </c>
      <c r="N199" s="20" t="n">
        <v>5.99</v>
      </c>
      <c r="O199" s="21" t="s">
        <v>12929</v>
      </c>
    </row>
    <row r="200" customFormat="false" ht="15" hidden="false" customHeight="true" outlineLevel="0" collapsed="false">
      <c r="A200" s="3" t="s">
        <v>412</v>
      </c>
      <c r="B200" s="3" t="s">
        <v>12930</v>
      </c>
      <c r="C200" s="3" t="s">
        <v>411</v>
      </c>
      <c r="D200" s="5" t="s">
        <v>12931</v>
      </c>
      <c r="E200" s="5" t="s">
        <v>12368</v>
      </c>
      <c r="F200" s="5" t="s">
        <v>12369</v>
      </c>
      <c r="G200" s="5" t="s">
        <v>12086</v>
      </c>
      <c r="H200" s="5" t="s">
        <v>12120</v>
      </c>
      <c r="I200" s="5" t="s">
        <v>12659</v>
      </c>
      <c r="J200" s="5" t="s">
        <v>12328</v>
      </c>
      <c r="K200" s="3" t="s">
        <v>12017</v>
      </c>
      <c r="L200" s="3" t="s">
        <v>12017</v>
      </c>
      <c r="M200" s="3" t="n">
        <v>6</v>
      </c>
      <c r="N200" s="20" t="n">
        <v>4.49</v>
      </c>
      <c r="O200" s="21" t="s">
        <v>12932</v>
      </c>
    </row>
    <row r="201" customFormat="false" ht="15" hidden="false" customHeight="true" outlineLevel="0" collapsed="false">
      <c r="A201" s="3" t="s">
        <v>414</v>
      </c>
      <c r="B201" s="3" t="s">
        <v>12933</v>
      </c>
      <c r="C201" s="3" t="s">
        <v>413</v>
      </c>
      <c r="D201" s="5" t="s">
        <v>12934</v>
      </c>
      <c r="E201" s="5" t="s">
        <v>12355</v>
      </c>
      <c r="F201" s="5" t="s">
        <v>12356</v>
      </c>
      <c r="G201" s="5" t="s">
        <v>12086</v>
      </c>
      <c r="H201" s="5" t="s">
        <v>12120</v>
      </c>
      <c r="I201" s="5" t="s">
        <v>12659</v>
      </c>
      <c r="J201" s="5" t="s">
        <v>12512</v>
      </c>
      <c r="K201" s="3" t="s">
        <v>12017</v>
      </c>
      <c r="L201" s="3" t="s">
        <v>12017</v>
      </c>
      <c r="M201" s="3" t="n">
        <v>8</v>
      </c>
      <c r="N201" s="20" t="n">
        <v>5.49</v>
      </c>
      <c r="O201" s="21" t="s">
        <v>12935</v>
      </c>
    </row>
    <row r="202" customFormat="false" ht="15" hidden="false" customHeight="true" outlineLevel="0" collapsed="false">
      <c r="A202" s="3" t="s">
        <v>416</v>
      </c>
      <c r="B202" s="3" t="s">
        <v>12936</v>
      </c>
      <c r="C202" s="3" t="s">
        <v>415</v>
      </c>
      <c r="D202" s="5" t="s">
        <v>12937</v>
      </c>
      <c r="E202" s="5" t="s">
        <v>12377</v>
      </c>
      <c r="F202" s="5" t="s">
        <v>12378</v>
      </c>
      <c r="G202" s="5" t="s">
        <v>12086</v>
      </c>
      <c r="H202" s="5" t="s">
        <v>12120</v>
      </c>
      <c r="I202" s="5" t="s">
        <v>12663</v>
      </c>
      <c r="J202" s="5" t="s">
        <v>12328</v>
      </c>
      <c r="K202" s="3" t="s">
        <v>12021</v>
      </c>
      <c r="L202" s="3" t="s">
        <v>12017</v>
      </c>
      <c r="M202" s="3" t="n">
        <v>1</v>
      </c>
      <c r="N202" s="20" t="n">
        <v>3.99</v>
      </c>
      <c r="O202" s="21" t="s">
        <v>12938</v>
      </c>
    </row>
    <row r="203" customFormat="false" ht="15" hidden="false" customHeight="true" outlineLevel="0" collapsed="false">
      <c r="A203" s="3" t="s">
        <v>418</v>
      </c>
      <c r="B203" s="3" t="s">
        <v>12939</v>
      </c>
      <c r="C203" s="3" t="s">
        <v>417</v>
      </c>
      <c r="D203" s="5" t="s">
        <v>12940</v>
      </c>
      <c r="E203" s="5" t="s">
        <v>12351</v>
      </c>
      <c r="F203" s="5" t="s">
        <v>12326</v>
      </c>
      <c r="G203" s="5" t="s">
        <v>12086</v>
      </c>
      <c r="H203" s="5" t="s">
        <v>12120</v>
      </c>
      <c r="I203" s="5" t="s">
        <v>12659</v>
      </c>
      <c r="J203" s="5" t="s">
        <v>12328</v>
      </c>
      <c r="K203" s="3" t="s">
        <v>12017</v>
      </c>
      <c r="L203" s="3" t="s">
        <v>12017</v>
      </c>
      <c r="M203" s="3" t="n">
        <v>6</v>
      </c>
      <c r="N203" s="20" t="n">
        <v>5.79</v>
      </c>
      <c r="O203" s="21" t="s">
        <v>12941</v>
      </c>
    </row>
    <row r="204" customFormat="false" ht="15" hidden="false" customHeight="true" outlineLevel="0" collapsed="false">
      <c r="A204" s="3" t="s">
        <v>420</v>
      </c>
      <c r="B204" s="3" t="s">
        <v>12942</v>
      </c>
      <c r="C204" s="3" t="s">
        <v>419</v>
      </c>
      <c r="D204" s="5" t="s">
        <v>12943</v>
      </c>
      <c r="E204" s="5" t="s">
        <v>12355</v>
      </c>
      <c r="F204" s="5" t="s">
        <v>12356</v>
      </c>
      <c r="G204" s="5" t="s">
        <v>12086</v>
      </c>
      <c r="H204" s="5" t="s">
        <v>12120</v>
      </c>
      <c r="I204" s="5" t="s">
        <v>12659</v>
      </c>
      <c r="J204" s="5" t="s">
        <v>12328</v>
      </c>
      <c r="K204" s="3" t="s">
        <v>12017</v>
      </c>
      <c r="L204" s="3" t="s">
        <v>12017</v>
      </c>
      <c r="M204" s="3" t="n">
        <v>12</v>
      </c>
      <c r="N204" s="20" t="n">
        <v>5.89</v>
      </c>
      <c r="O204" s="21" t="s">
        <v>12944</v>
      </c>
    </row>
    <row r="205" customFormat="false" ht="15" hidden="false" customHeight="true" outlineLevel="0" collapsed="false">
      <c r="A205" s="3" t="s">
        <v>422</v>
      </c>
      <c r="B205" s="3" t="s">
        <v>12945</v>
      </c>
      <c r="C205" s="3" t="s">
        <v>421</v>
      </c>
      <c r="D205" s="5" t="s">
        <v>12946</v>
      </c>
      <c r="E205" s="5" t="s">
        <v>12363</v>
      </c>
      <c r="F205" s="5" t="s">
        <v>12364</v>
      </c>
      <c r="G205" s="5" t="s">
        <v>12086</v>
      </c>
      <c r="H205" s="5" t="s">
        <v>12120</v>
      </c>
      <c r="I205" s="5" t="s">
        <v>12663</v>
      </c>
      <c r="J205" s="5" t="s">
        <v>12328</v>
      </c>
      <c r="K205" s="3" t="s">
        <v>12017</v>
      </c>
      <c r="L205" s="3" t="s">
        <v>12017</v>
      </c>
      <c r="M205" s="3" t="n">
        <v>6</v>
      </c>
      <c r="N205" s="20" t="n">
        <v>4.79</v>
      </c>
      <c r="O205" s="21" t="s">
        <v>12947</v>
      </c>
    </row>
    <row r="206" customFormat="false" ht="15" hidden="false" customHeight="true" outlineLevel="0" collapsed="false">
      <c r="A206" s="3" t="s">
        <v>424</v>
      </c>
      <c r="B206" s="3" t="s">
        <v>12948</v>
      </c>
      <c r="C206" s="3" t="s">
        <v>423</v>
      </c>
      <c r="D206" s="5" t="s">
        <v>12949</v>
      </c>
      <c r="E206" s="5" t="s">
        <v>12351</v>
      </c>
      <c r="F206" s="5" t="s">
        <v>12326</v>
      </c>
      <c r="G206" s="5" t="s">
        <v>12086</v>
      </c>
      <c r="H206" s="5" t="s">
        <v>12120</v>
      </c>
      <c r="I206" s="5" t="s">
        <v>12327</v>
      </c>
      <c r="J206" s="5" t="s">
        <v>12328</v>
      </c>
      <c r="K206" s="3" t="s">
        <v>12017</v>
      </c>
      <c r="L206" s="3" t="s">
        <v>12017</v>
      </c>
      <c r="M206" s="3" t="n">
        <v>1</v>
      </c>
      <c r="N206" s="20" t="n">
        <v>5.39</v>
      </c>
      <c r="O206" s="21" t="s">
        <v>12950</v>
      </c>
    </row>
    <row r="207" customFormat="false" ht="15" hidden="false" customHeight="true" outlineLevel="0" collapsed="false">
      <c r="A207" s="3" t="s">
        <v>426</v>
      </c>
      <c r="B207" s="3" t="s">
        <v>12951</v>
      </c>
      <c r="C207" s="3" t="s">
        <v>425</v>
      </c>
      <c r="D207" s="5" t="s">
        <v>12952</v>
      </c>
      <c r="E207" s="5" t="s">
        <v>12355</v>
      </c>
      <c r="F207" s="5" t="s">
        <v>12356</v>
      </c>
      <c r="G207" s="5" t="s">
        <v>12086</v>
      </c>
      <c r="H207" s="5" t="s">
        <v>12120</v>
      </c>
      <c r="I207" s="5" t="s">
        <v>12663</v>
      </c>
      <c r="J207" s="5" t="s">
        <v>12328</v>
      </c>
      <c r="K207" s="3" t="s">
        <v>12017</v>
      </c>
      <c r="L207" s="3" t="s">
        <v>12017</v>
      </c>
      <c r="M207" s="3" t="n">
        <v>6</v>
      </c>
      <c r="N207" s="20" t="n">
        <v>5.99</v>
      </c>
      <c r="O207" s="21" t="s">
        <v>12953</v>
      </c>
    </row>
    <row r="208" customFormat="false" ht="15" hidden="false" customHeight="true" outlineLevel="0" collapsed="false">
      <c r="A208" s="3" t="s">
        <v>428</v>
      </c>
      <c r="B208" s="3" t="s">
        <v>12954</v>
      </c>
      <c r="C208" s="3" t="s">
        <v>427</v>
      </c>
      <c r="D208" s="5" t="s">
        <v>12955</v>
      </c>
      <c r="E208" s="5" t="s">
        <v>12368</v>
      </c>
      <c r="F208" s="5" t="s">
        <v>12369</v>
      </c>
      <c r="G208" s="5" t="s">
        <v>12086</v>
      </c>
      <c r="H208" s="5" t="s">
        <v>12120</v>
      </c>
      <c r="I208" s="5" t="s">
        <v>12663</v>
      </c>
      <c r="J208" s="5" t="s">
        <v>12328</v>
      </c>
      <c r="K208" s="3" t="s">
        <v>12017</v>
      </c>
      <c r="L208" s="3" t="s">
        <v>12017</v>
      </c>
      <c r="M208" s="3" t="n">
        <v>24</v>
      </c>
      <c r="N208" s="20" t="n">
        <v>3.79</v>
      </c>
      <c r="O208" s="21" t="s">
        <v>12956</v>
      </c>
    </row>
    <row r="209" customFormat="false" ht="15" hidden="false" customHeight="true" outlineLevel="0" collapsed="false">
      <c r="A209" s="3" t="s">
        <v>430</v>
      </c>
      <c r="B209" s="3" t="s">
        <v>12957</v>
      </c>
      <c r="C209" s="3" t="s">
        <v>429</v>
      </c>
      <c r="D209" s="5" t="s">
        <v>12958</v>
      </c>
      <c r="E209" s="5" t="s">
        <v>12355</v>
      </c>
      <c r="F209" s="5" t="s">
        <v>12356</v>
      </c>
      <c r="G209" s="5" t="s">
        <v>12086</v>
      </c>
      <c r="H209" s="5" t="s">
        <v>12120</v>
      </c>
      <c r="I209" s="5" t="s">
        <v>12659</v>
      </c>
      <c r="J209" s="5" t="s">
        <v>12328</v>
      </c>
      <c r="K209" s="3" t="s">
        <v>12017</v>
      </c>
      <c r="L209" s="3" t="s">
        <v>12017</v>
      </c>
      <c r="M209" s="3" t="n">
        <v>2</v>
      </c>
      <c r="N209" s="20" t="n">
        <v>4.29</v>
      </c>
      <c r="O209" s="21" t="s">
        <v>12959</v>
      </c>
    </row>
    <row r="210" customFormat="false" ht="15" hidden="false" customHeight="true" outlineLevel="0" collapsed="false">
      <c r="A210" s="3" t="s">
        <v>432</v>
      </c>
      <c r="B210" s="3" t="s">
        <v>12960</v>
      </c>
      <c r="C210" s="3" t="s">
        <v>431</v>
      </c>
      <c r="D210" s="5" t="s">
        <v>12961</v>
      </c>
      <c r="E210" s="5" t="s">
        <v>12338</v>
      </c>
      <c r="F210" s="5" t="s">
        <v>12339</v>
      </c>
      <c r="G210" s="5" t="s">
        <v>12086</v>
      </c>
      <c r="H210" s="5" t="s">
        <v>12106</v>
      </c>
      <c r="I210" s="5" t="s">
        <v>12962</v>
      </c>
      <c r="J210" s="5" t="s">
        <v>12328</v>
      </c>
      <c r="K210" s="3" t="s">
        <v>12017</v>
      </c>
      <c r="L210" s="3" t="s">
        <v>12017</v>
      </c>
      <c r="M210" s="3" t="n">
        <v>12</v>
      </c>
      <c r="N210" s="20" t="n">
        <v>1.89</v>
      </c>
      <c r="O210" s="21" t="s">
        <v>12963</v>
      </c>
    </row>
    <row r="211" customFormat="false" ht="15" hidden="false" customHeight="true" outlineLevel="0" collapsed="false">
      <c r="A211" s="3" t="s">
        <v>434</v>
      </c>
      <c r="B211" s="3" t="s">
        <v>12964</v>
      </c>
      <c r="C211" s="3" t="s">
        <v>433</v>
      </c>
      <c r="D211" s="5" t="s">
        <v>12965</v>
      </c>
      <c r="E211" s="5" t="s">
        <v>12382</v>
      </c>
      <c r="F211" s="5" t="s">
        <v>12383</v>
      </c>
      <c r="G211" s="5" t="s">
        <v>12086</v>
      </c>
      <c r="H211" s="5" t="s">
        <v>12106</v>
      </c>
      <c r="I211" s="5" t="s">
        <v>12966</v>
      </c>
      <c r="J211" s="5" t="s">
        <v>12328</v>
      </c>
      <c r="K211" s="3" t="s">
        <v>12017</v>
      </c>
      <c r="L211" s="3" t="s">
        <v>12017</v>
      </c>
      <c r="M211" s="3" t="n">
        <v>1</v>
      </c>
      <c r="N211" s="20" t="n">
        <v>2.49</v>
      </c>
      <c r="O211" s="21" t="s">
        <v>12581</v>
      </c>
    </row>
    <row r="212" customFormat="false" ht="15" hidden="false" customHeight="true" outlineLevel="0" collapsed="false">
      <c r="A212" s="3" t="s">
        <v>436</v>
      </c>
      <c r="B212" s="3" t="s">
        <v>12967</v>
      </c>
      <c r="C212" s="3" t="s">
        <v>435</v>
      </c>
      <c r="D212" s="5" t="s">
        <v>12968</v>
      </c>
      <c r="E212" s="5" t="s">
        <v>12368</v>
      </c>
      <c r="F212" s="5" t="s">
        <v>12369</v>
      </c>
      <c r="G212" s="5" t="s">
        <v>12086</v>
      </c>
      <c r="H212" s="5" t="s">
        <v>12106</v>
      </c>
      <c r="I212" s="5" t="s">
        <v>12969</v>
      </c>
      <c r="J212" s="5" t="s">
        <v>12512</v>
      </c>
      <c r="K212" s="3" t="s">
        <v>12017</v>
      </c>
      <c r="L212" s="3" t="s">
        <v>12017</v>
      </c>
      <c r="M212" s="3" t="n">
        <v>12</v>
      </c>
      <c r="N212" s="20" t="n">
        <v>1.89</v>
      </c>
      <c r="O212" s="21" t="s">
        <v>12970</v>
      </c>
    </row>
    <row r="213" customFormat="false" ht="15" hidden="false" customHeight="true" outlineLevel="0" collapsed="false">
      <c r="A213" s="3" t="s">
        <v>438</v>
      </c>
      <c r="B213" s="3" t="s">
        <v>12971</v>
      </c>
      <c r="C213" s="3" t="s">
        <v>437</v>
      </c>
      <c r="D213" s="5" t="s">
        <v>12972</v>
      </c>
      <c r="E213" s="5" t="s">
        <v>12377</v>
      </c>
      <c r="F213" s="5" t="s">
        <v>12378</v>
      </c>
      <c r="G213" s="5" t="s">
        <v>12086</v>
      </c>
      <c r="H213" s="5" t="s">
        <v>12106</v>
      </c>
      <c r="I213" s="5" t="s">
        <v>12973</v>
      </c>
      <c r="J213" s="5" t="s">
        <v>12328</v>
      </c>
      <c r="K213" s="3" t="s">
        <v>12021</v>
      </c>
      <c r="L213" s="3" t="s">
        <v>12017</v>
      </c>
      <c r="M213" s="3" t="n">
        <v>24</v>
      </c>
      <c r="N213" s="20" t="n">
        <v>2.79</v>
      </c>
      <c r="O213" s="21" t="s">
        <v>12974</v>
      </c>
    </row>
    <row r="214" customFormat="false" ht="15" hidden="false" customHeight="true" outlineLevel="0" collapsed="false">
      <c r="A214" s="3" t="s">
        <v>440</v>
      </c>
      <c r="B214" s="3" t="s">
        <v>12975</v>
      </c>
      <c r="C214" s="3" t="s">
        <v>439</v>
      </c>
      <c r="D214" s="5" t="s">
        <v>12976</v>
      </c>
      <c r="E214" s="5" t="s">
        <v>12325</v>
      </c>
      <c r="F214" s="5" t="s">
        <v>12326</v>
      </c>
      <c r="G214" s="5" t="s">
        <v>12086</v>
      </c>
      <c r="H214" s="5" t="s">
        <v>12106</v>
      </c>
      <c r="I214" s="5" t="s">
        <v>12962</v>
      </c>
      <c r="J214" s="5" t="s">
        <v>12328</v>
      </c>
      <c r="K214" s="3" t="s">
        <v>12017</v>
      </c>
      <c r="L214" s="3" t="s">
        <v>12017</v>
      </c>
      <c r="M214" s="3" t="n">
        <v>24</v>
      </c>
      <c r="N214" s="20" t="n">
        <v>1.99</v>
      </c>
      <c r="O214" s="21" t="s">
        <v>12977</v>
      </c>
    </row>
    <row r="215" customFormat="false" ht="15" hidden="false" customHeight="true" outlineLevel="0" collapsed="false">
      <c r="A215" s="3" t="s">
        <v>442</v>
      </c>
      <c r="B215" s="3" t="s">
        <v>12978</v>
      </c>
      <c r="C215" s="3" t="s">
        <v>441</v>
      </c>
      <c r="D215" s="5" t="s">
        <v>12979</v>
      </c>
      <c r="E215" s="5" t="s">
        <v>12355</v>
      </c>
      <c r="F215" s="5" t="s">
        <v>12356</v>
      </c>
      <c r="G215" s="5" t="s">
        <v>12086</v>
      </c>
      <c r="H215" s="5" t="s">
        <v>12106</v>
      </c>
      <c r="I215" s="5" t="s">
        <v>12969</v>
      </c>
      <c r="J215" s="5" t="s">
        <v>12328</v>
      </c>
      <c r="K215" s="3" t="s">
        <v>12017</v>
      </c>
      <c r="L215" s="3" t="s">
        <v>12017</v>
      </c>
      <c r="M215" s="3" t="n">
        <v>6</v>
      </c>
      <c r="N215" s="20" t="n">
        <v>1.39</v>
      </c>
      <c r="O215" s="21" t="s">
        <v>12980</v>
      </c>
    </row>
    <row r="216" customFormat="false" ht="15" hidden="false" customHeight="true" outlineLevel="0" collapsed="false">
      <c r="A216" s="3" t="s">
        <v>444</v>
      </c>
      <c r="B216" s="3" t="s">
        <v>12981</v>
      </c>
      <c r="C216" s="3" t="s">
        <v>443</v>
      </c>
      <c r="D216" s="5" t="s">
        <v>12982</v>
      </c>
      <c r="E216" s="5" t="s">
        <v>12325</v>
      </c>
      <c r="F216" s="5" t="s">
        <v>12326</v>
      </c>
      <c r="G216" s="5" t="s">
        <v>12086</v>
      </c>
      <c r="H216" s="5" t="s">
        <v>12106</v>
      </c>
      <c r="I216" s="5" t="s">
        <v>12969</v>
      </c>
      <c r="J216" s="5" t="s">
        <v>12328</v>
      </c>
      <c r="K216" s="3" t="s">
        <v>12017</v>
      </c>
      <c r="L216" s="3" t="s">
        <v>12017</v>
      </c>
      <c r="M216" s="3" t="n">
        <v>4</v>
      </c>
      <c r="N216" s="20" t="n">
        <v>1.99</v>
      </c>
      <c r="O216" s="21" t="s">
        <v>12983</v>
      </c>
    </row>
    <row r="217" customFormat="false" ht="15" hidden="false" customHeight="true" outlineLevel="0" collapsed="false">
      <c r="A217" s="3" t="s">
        <v>446</v>
      </c>
      <c r="B217" s="3" t="s">
        <v>12984</v>
      </c>
      <c r="C217" s="3" t="s">
        <v>445</v>
      </c>
      <c r="D217" s="5" t="s">
        <v>12985</v>
      </c>
      <c r="E217" s="5" t="s">
        <v>12325</v>
      </c>
      <c r="F217" s="5" t="s">
        <v>12326</v>
      </c>
      <c r="G217" s="5" t="s">
        <v>12086</v>
      </c>
      <c r="H217" s="5" t="s">
        <v>12106</v>
      </c>
      <c r="I217" s="5" t="s">
        <v>12969</v>
      </c>
      <c r="J217" s="5" t="s">
        <v>12328</v>
      </c>
      <c r="K217" s="3" t="s">
        <v>12017</v>
      </c>
      <c r="L217" s="3" t="s">
        <v>12017</v>
      </c>
      <c r="M217" s="3" t="n">
        <v>4</v>
      </c>
      <c r="N217" s="20" t="n">
        <v>0.99</v>
      </c>
      <c r="O217" s="21" t="s">
        <v>12986</v>
      </c>
    </row>
    <row r="218" customFormat="false" ht="15" hidden="false" customHeight="true" outlineLevel="0" collapsed="false">
      <c r="A218" s="3" t="s">
        <v>448</v>
      </c>
      <c r="B218" s="3" t="s">
        <v>12987</v>
      </c>
      <c r="C218" s="3" t="s">
        <v>447</v>
      </c>
      <c r="D218" s="5" t="s">
        <v>12988</v>
      </c>
      <c r="E218" s="5" t="s">
        <v>12363</v>
      </c>
      <c r="F218" s="5" t="s">
        <v>12364</v>
      </c>
      <c r="G218" s="5" t="s">
        <v>12086</v>
      </c>
      <c r="H218" s="5" t="s">
        <v>12106</v>
      </c>
      <c r="I218" s="5" t="s">
        <v>12973</v>
      </c>
      <c r="J218" s="5" t="s">
        <v>12328</v>
      </c>
      <c r="K218" s="3" t="s">
        <v>12017</v>
      </c>
      <c r="L218" s="3" t="s">
        <v>12017</v>
      </c>
      <c r="M218" s="3" t="n">
        <v>1</v>
      </c>
      <c r="N218" s="20" t="n">
        <v>1.79</v>
      </c>
      <c r="O218" s="21" t="s">
        <v>12989</v>
      </c>
    </row>
    <row r="219" customFormat="false" ht="15" hidden="false" customHeight="true" outlineLevel="0" collapsed="false">
      <c r="A219" s="3" t="s">
        <v>450</v>
      </c>
      <c r="B219" s="3" t="s">
        <v>12990</v>
      </c>
      <c r="C219" s="3" t="s">
        <v>449</v>
      </c>
      <c r="D219" s="5" t="s">
        <v>12991</v>
      </c>
      <c r="E219" s="5" t="s">
        <v>12457</v>
      </c>
      <c r="F219" s="5" t="s">
        <v>12458</v>
      </c>
      <c r="G219" s="5" t="s">
        <v>12086</v>
      </c>
      <c r="H219" s="5" t="s">
        <v>12106</v>
      </c>
      <c r="I219" s="5" t="s">
        <v>12969</v>
      </c>
      <c r="J219" s="5" t="s">
        <v>12328</v>
      </c>
      <c r="K219" s="3" t="s">
        <v>12021</v>
      </c>
      <c r="L219" s="3" t="s">
        <v>12017</v>
      </c>
      <c r="M219" s="3" t="n">
        <v>2</v>
      </c>
      <c r="N219" s="20" t="n">
        <v>1.79</v>
      </c>
      <c r="O219" s="21" t="s">
        <v>12992</v>
      </c>
    </row>
    <row r="220" customFormat="false" ht="15" hidden="false" customHeight="true" outlineLevel="0" collapsed="false">
      <c r="A220" s="3" t="s">
        <v>452</v>
      </c>
      <c r="B220" s="3" t="s">
        <v>12993</v>
      </c>
      <c r="C220" s="3" t="s">
        <v>451</v>
      </c>
      <c r="D220" s="5" t="s">
        <v>12994</v>
      </c>
      <c r="E220" s="5" t="s">
        <v>12368</v>
      </c>
      <c r="F220" s="5" t="s">
        <v>12369</v>
      </c>
      <c r="G220" s="5" t="s">
        <v>12086</v>
      </c>
      <c r="H220" s="5" t="s">
        <v>12106</v>
      </c>
      <c r="I220" s="5" t="s">
        <v>12969</v>
      </c>
      <c r="J220" s="5" t="s">
        <v>12328</v>
      </c>
      <c r="K220" s="3" t="s">
        <v>12017</v>
      </c>
      <c r="L220" s="3" t="s">
        <v>12017</v>
      </c>
      <c r="M220" s="3" t="n">
        <v>4</v>
      </c>
      <c r="N220" s="20" t="n">
        <v>1.79</v>
      </c>
      <c r="O220" s="21" t="s">
        <v>12995</v>
      </c>
    </row>
    <row r="221" customFormat="false" ht="15" hidden="false" customHeight="true" outlineLevel="0" collapsed="false">
      <c r="A221" s="3" t="s">
        <v>454</v>
      </c>
      <c r="B221" s="3" t="s">
        <v>12996</v>
      </c>
      <c r="C221" s="3" t="s">
        <v>453</v>
      </c>
      <c r="D221" s="5" t="s">
        <v>12997</v>
      </c>
      <c r="E221" s="5" t="s">
        <v>12325</v>
      </c>
      <c r="F221" s="5" t="s">
        <v>12326</v>
      </c>
      <c r="G221" s="5" t="s">
        <v>12086</v>
      </c>
      <c r="H221" s="5" t="s">
        <v>12106</v>
      </c>
      <c r="I221" s="5" t="s">
        <v>12966</v>
      </c>
      <c r="J221" s="5" t="s">
        <v>12512</v>
      </c>
      <c r="K221" s="3" t="s">
        <v>12017</v>
      </c>
      <c r="L221" s="3" t="s">
        <v>12017</v>
      </c>
      <c r="M221" s="3" t="n">
        <v>8</v>
      </c>
      <c r="N221" s="20" t="n">
        <v>0.79</v>
      </c>
      <c r="O221" s="21" t="s">
        <v>12998</v>
      </c>
    </row>
    <row r="222" customFormat="false" ht="15" hidden="false" customHeight="true" outlineLevel="0" collapsed="false">
      <c r="A222" s="3" t="s">
        <v>456</v>
      </c>
      <c r="B222" s="3" t="s">
        <v>12999</v>
      </c>
      <c r="C222" s="3" t="s">
        <v>455</v>
      </c>
      <c r="D222" s="5" t="s">
        <v>13000</v>
      </c>
      <c r="E222" s="5" t="s">
        <v>12355</v>
      </c>
      <c r="F222" s="5" t="s">
        <v>12356</v>
      </c>
      <c r="G222" s="5" t="s">
        <v>12086</v>
      </c>
      <c r="H222" s="5" t="s">
        <v>12106</v>
      </c>
      <c r="I222" s="5" t="s">
        <v>12973</v>
      </c>
      <c r="J222" s="5" t="s">
        <v>12328</v>
      </c>
      <c r="K222" s="3" t="s">
        <v>12017</v>
      </c>
      <c r="L222" s="3" t="s">
        <v>12017</v>
      </c>
      <c r="M222" s="3" t="n">
        <v>2</v>
      </c>
      <c r="N222" s="20" t="n">
        <v>2.29</v>
      </c>
      <c r="O222" s="21" t="s">
        <v>13001</v>
      </c>
    </row>
    <row r="223" customFormat="false" ht="15" hidden="false" customHeight="true" outlineLevel="0" collapsed="false">
      <c r="A223" s="3" t="s">
        <v>458</v>
      </c>
      <c r="B223" s="3" t="s">
        <v>13002</v>
      </c>
      <c r="C223" s="3" t="s">
        <v>457</v>
      </c>
      <c r="D223" s="5" t="s">
        <v>13003</v>
      </c>
      <c r="E223" s="5" t="s">
        <v>12351</v>
      </c>
      <c r="F223" s="5" t="s">
        <v>12326</v>
      </c>
      <c r="G223" s="5" t="s">
        <v>12086</v>
      </c>
      <c r="H223" s="5" t="s">
        <v>12106</v>
      </c>
      <c r="I223" s="5" t="s">
        <v>12973</v>
      </c>
      <c r="J223" s="5" t="s">
        <v>12359</v>
      </c>
      <c r="K223" s="3" t="s">
        <v>12017</v>
      </c>
      <c r="L223" s="3" t="s">
        <v>12017</v>
      </c>
      <c r="M223" s="3" t="n">
        <v>2</v>
      </c>
      <c r="N223" s="20" t="n">
        <v>1.29</v>
      </c>
      <c r="O223" s="21" t="s">
        <v>13004</v>
      </c>
    </row>
    <row r="224" customFormat="false" ht="15" hidden="false" customHeight="true" outlineLevel="0" collapsed="false">
      <c r="A224" s="3" t="s">
        <v>460</v>
      </c>
      <c r="B224" s="3" t="s">
        <v>13005</v>
      </c>
      <c r="C224" s="3" t="s">
        <v>459</v>
      </c>
      <c r="D224" s="5" t="s">
        <v>13006</v>
      </c>
      <c r="E224" s="5" t="s">
        <v>12325</v>
      </c>
      <c r="F224" s="5" t="s">
        <v>12326</v>
      </c>
      <c r="G224" s="5" t="s">
        <v>12086</v>
      </c>
      <c r="H224" s="5" t="s">
        <v>12106</v>
      </c>
      <c r="I224" s="5" t="s">
        <v>12966</v>
      </c>
      <c r="J224" s="5" t="s">
        <v>12328</v>
      </c>
      <c r="K224" s="3" t="s">
        <v>12017</v>
      </c>
      <c r="L224" s="3" t="s">
        <v>12017</v>
      </c>
      <c r="M224" s="3" t="n">
        <v>24</v>
      </c>
      <c r="N224" s="20" t="n">
        <v>1.89</v>
      </c>
      <c r="O224" s="21" t="s">
        <v>13007</v>
      </c>
    </row>
    <row r="225" customFormat="false" ht="15" hidden="false" customHeight="true" outlineLevel="0" collapsed="false">
      <c r="A225" s="3" t="s">
        <v>462</v>
      </c>
      <c r="B225" s="3" t="s">
        <v>13008</v>
      </c>
      <c r="C225" s="3" t="s">
        <v>461</v>
      </c>
      <c r="D225" s="5" t="s">
        <v>13009</v>
      </c>
      <c r="E225" s="5" t="s">
        <v>12457</v>
      </c>
      <c r="F225" s="5" t="s">
        <v>12458</v>
      </c>
      <c r="G225" s="5" t="s">
        <v>12086</v>
      </c>
      <c r="H225" s="5" t="s">
        <v>12106</v>
      </c>
      <c r="I225" s="5" t="s">
        <v>12969</v>
      </c>
      <c r="J225" s="5" t="s">
        <v>12328</v>
      </c>
      <c r="K225" s="3" t="s">
        <v>12021</v>
      </c>
      <c r="L225" s="3" t="s">
        <v>12017</v>
      </c>
      <c r="M225" s="3" t="n">
        <v>1</v>
      </c>
      <c r="N225" s="20" t="n">
        <v>1.79</v>
      </c>
      <c r="O225" s="21" t="s">
        <v>12031</v>
      </c>
    </row>
    <row r="226" customFormat="false" ht="15" hidden="false" customHeight="true" outlineLevel="0" collapsed="false">
      <c r="A226" s="3" t="s">
        <v>464</v>
      </c>
      <c r="B226" s="3" t="s">
        <v>13010</v>
      </c>
      <c r="C226" s="3" t="s">
        <v>463</v>
      </c>
      <c r="D226" s="5" t="s">
        <v>13011</v>
      </c>
      <c r="E226" s="5" t="s">
        <v>12368</v>
      </c>
      <c r="F226" s="5" t="s">
        <v>12369</v>
      </c>
      <c r="G226" s="5" t="s">
        <v>12086</v>
      </c>
      <c r="H226" s="5" t="s">
        <v>12106</v>
      </c>
      <c r="I226" s="5" t="s">
        <v>12962</v>
      </c>
      <c r="J226" s="5" t="s">
        <v>12328</v>
      </c>
      <c r="K226" s="3" t="s">
        <v>12017</v>
      </c>
      <c r="L226" s="3" t="s">
        <v>12017</v>
      </c>
      <c r="M226" s="3" t="n">
        <v>2</v>
      </c>
      <c r="N226" s="20" t="n">
        <v>1.49</v>
      </c>
      <c r="O226" s="21" t="s">
        <v>13012</v>
      </c>
    </row>
    <row r="227" customFormat="false" ht="15" hidden="false" customHeight="true" outlineLevel="0" collapsed="false">
      <c r="A227" s="3" t="s">
        <v>466</v>
      </c>
      <c r="B227" s="3" t="s">
        <v>13013</v>
      </c>
      <c r="C227" s="3" t="s">
        <v>465</v>
      </c>
      <c r="D227" s="5" t="s">
        <v>13014</v>
      </c>
      <c r="E227" s="5" t="s">
        <v>12338</v>
      </c>
      <c r="F227" s="5" t="s">
        <v>12339</v>
      </c>
      <c r="G227" s="5" t="s">
        <v>12086</v>
      </c>
      <c r="H227" s="5" t="s">
        <v>12106</v>
      </c>
      <c r="I227" s="5" t="s">
        <v>12969</v>
      </c>
      <c r="J227" s="5" t="s">
        <v>12328</v>
      </c>
      <c r="K227" s="3" t="s">
        <v>12017</v>
      </c>
      <c r="L227" s="3" t="s">
        <v>12017</v>
      </c>
      <c r="M227" s="3" t="n">
        <v>24</v>
      </c>
      <c r="N227" s="20" t="n">
        <v>1.49</v>
      </c>
      <c r="O227" s="21" t="s">
        <v>13015</v>
      </c>
    </row>
    <row r="228" customFormat="false" ht="15" hidden="false" customHeight="true" outlineLevel="0" collapsed="false">
      <c r="A228" s="3" t="s">
        <v>468</v>
      </c>
      <c r="B228" s="3" t="s">
        <v>13016</v>
      </c>
      <c r="C228" s="3" t="s">
        <v>467</v>
      </c>
      <c r="D228" s="5" t="s">
        <v>13017</v>
      </c>
      <c r="E228" s="5" t="s">
        <v>12325</v>
      </c>
      <c r="F228" s="5" t="s">
        <v>12326</v>
      </c>
      <c r="G228" s="5" t="s">
        <v>12086</v>
      </c>
      <c r="H228" s="5" t="s">
        <v>12106</v>
      </c>
      <c r="I228" s="5" t="s">
        <v>12966</v>
      </c>
      <c r="J228" s="5" t="s">
        <v>12328</v>
      </c>
      <c r="K228" s="3" t="s">
        <v>12017</v>
      </c>
      <c r="L228" s="3" t="s">
        <v>12017</v>
      </c>
      <c r="M228" s="3" t="n">
        <v>6</v>
      </c>
      <c r="N228" s="20" t="n">
        <v>1.29</v>
      </c>
      <c r="O228" s="21" t="s">
        <v>13018</v>
      </c>
    </row>
    <row r="229" customFormat="false" ht="15" hidden="false" customHeight="true" outlineLevel="0" collapsed="false">
      <c r="A229" s="3" t="s">
        <v>470</v>
      </c>
      <c r="B229" s="3" t="s">
        <v>13019</v>
      </c>
      <c r="C229" s="3" t="s">
        <v>469</v>
      </c>
      <c r="D229" s="5" t="s">
        <v>13020</v>
      </c>
      <c r="E229" s="5" t="s">
        <v>12382</v>
      </c>
      <c r="F229" s="5" t="s">
        <v>12383</v>
      </c>
      <c r="G229" s="5" t="s">
        <v>12086</v>
      </c>
      <c r="H229" s="5" t="s">
        <v>12106</v>
      </c>
      <c r="I229" s="5" t="s">
        <v>12962</v>
      </c>
      <c r="J229" s="5" t="s">
        <v>12328</v>
      </c>
      <c r="K229" s="3" t="s">
        <v>12017</v>
      </c>
      <c r="L229" s="3" t="s">
        <v>12017</v>
      </c>
      <c r="M229" s="3" t="n">
        <v>1</v>
      </c>
      <c r="N229" s="20" t="n">
        <v>1.79</v>
      </c>
      <c r="O229" s="21" t="s">
        <v>13021</v>
      </c>
    </row>
    <row r="230" customFormat="false" ht="15" hidden="false" customHeight="true" outlineLevel="0" collapsed="false">
      <c r="A230" s="3" t="s">
        <v>472</v>
      </c>
      <c r="B230" s="3" t="s">
        <v>13022</v>
      </c>
      <c r="C230" s="3" t="s">
        <v>471</v>
      </c>
      <c r="D230" s="5" t="s">
        <v>13023</v>
      </c>
      <c r="E230" s="5" t="s">
        <v>12457</v>
      </c>
      <c r="F230" s="5" t="s">
        <v>12458</v>
      </c>
      <c r="G230" s="5" t="s">
        <v>12086</v>
      </c>
      <c r="H230" s="5" t="s">
        <v>12106</v>
      </c>
      <c r="I230" s="5" t="s">
        <v>12973</v>
      </c>
      <c r="J230" s="5" t="s">
        <v>12328</v>
      </c>
      <c r="K230" s="3" t="s">
        <v>12021</v>
      </c>
      <c r="L230" s="3" t="s">
        <v>12017</v>
      </c>
      <c r="M230" s="3" t="n">
        <v>1</v>
      </c>
      <c r="N230" s="20" t="n">
        <v>1.99</v>
      </c>
      <c r="O230" s="21" t="s">
        <v>13024</v>
      </c>
    </row>
    <row r="231" customFormat="false" ht="15" hidden="false" customHeight="true" outlineLevel="0" collapsed="false">
      <c r="A231" s="3" t="s">
        <v>474</v>
      </c>
      <c r="B231" s="3" t="s">
        <v>13025</v>
      </c>
      <c r="C231" s="3" t="s">
        <v>473</v>
      </c>
      <c r="D231" s="5" t="s">
        <v>13026</v>
      </c>
      <c r="E231" s="5" t="s">
        <v>12351</v>
      </c>
      <c r="F231" s="5" t="s">
        <v>12326</v>
      </c>
      <c r="G231" s="5" t="s">
        <v>12086</v>
      </c>
      <c r="H231" s="5" t="s">
        <v>12106</v>
      </c>
      <c r="I231" s="5" t="s">
        <v>12969</v>
      </c>
      <c r="J231" s="5" t="s">
        <v>12328</v>
      </c>
      <c r="K231" s="3" t="s">
        <v>12017</v>
      </c>
      <c r="L231" s="3" t="s">
        <v>12017</v>
      </c>
      <c r="M231" s="3" t="n">
        <v>8</v>
      </c>
      <c r="N231" s="20" t="n">
        <v>1.39</v>
      </c>
      <c r="O231" s="21" t="s">
        <v>13027</v>
      </c>
    </row>
    <row r="232" customFormat="false" ht="15" hidden="false" customHeight="true" outlineLevel="0" collapsed="false">
      <c r="A232" s="3" t="s">
        <v>476</v>
      </c>
      <c r="B232" s="3" t="s">
        <v>13028</v>
      </c>
      <c r="C232" s="3" t="s">
        <v>475</v>
      </c>
      <c r="D232" s="5" t="s">
        <v>13029</v>
      </c>
      <c r="E232" s="5" t="s">
        <v>12377</v>
      </c>
      <c r="F232" s="5" t="s">
        <v>12378</v>
      </c>
      <c r="G232" s="5" t="s">
        <v>12086</v>
      </c>
      <c r="H232" s="5" t="s">
        <v>12106</v>
      </c>
      <c r="I232" s="5" t="s">
        <v>12962</v>
      </c>
      <c r="J232" s="5" t="s">
        <v>12512</v>
      </c>
      <c r="K232" s="3" t="s">
        <v>12021</v>
      </c>
      <c r="L232" s="3" t="s">
        <v>12017</v>
      </c>
      <c r="M232" s="3" t="n">
        <v>6</v>
      </c>
      <c r="N232" s="20" t="n">
        <v>1.99</v>
      </c>
      <c r="O232" s="21" t="s">
        <v>13030</v>
      </c>
    </row>
    <row r="233" customFormat="false" ht="15" hidden="false" customHeight="true" outlineLevel="0" collapsed="false">
      <c r="A233" s="3" t="s">
        <v>478</v>
      </c>
      <c r="B233" s="3" t="s">
        <v>13031</v>
      </c>
      <c r="C233" s="3" t="s">
        <v>477</v>
      </c>
      <c r="D233" s="5" t="s">
        <v>13032</v>
      </c>
      <c r="E233" s="5" t="s">
        <v>12338</v>
      </c>
      <c r="F233" s="5" t="s">
        <v>12339</v>
      </c>
      <c r="G233" s="5" t="s">
        <v>12086</v>
      </c>
      <c r="H233" s="5" t="s">
        <v>12106</v>
      </c>
      <c r="I233" s="5" t="s">
        <v>12962</v>
      </c>
      <c r="J233" s="5" t="s">
        <v>12328</v>
      </c>
      <c r="K233" s="3" t="s">
        <v>12017</v>
      </c>
      <c r="L233" s="3" t="s">
        <v>12017</v>
      </c>
      <c r="M233" s="3" t="n">
        <v>1</v>
      </c>
      <c r="N233" s="20" t="n">
        <v>1.89</v>
      </c>
      <c r="O233" s="21" t="s">
        <v>13033</v>
      </c>
    </row>
    <row r="234" customFormat="false" ht="15" hidden="false" customHeight="true" outlineLevel="0" collapsed="false">
      <c r="A234" s="3" t="s">
        <v>480</v>
      </c>
      <c r="B234" s="3" t="s">
        <v>13034</v>
      </c>
      <c r="C234" s="3" t="s">
        <v>479</v>
      </c>
      <c r="D234" s="5" t="s">
        <v>13035</v>
      </c>
      <c r="E234" s="5" t="s">
        <v>12377</v>
      </c>
      <c r="F234" s="5" t="s">
        <v>12378</v>
      </c>
      <c r="G234" s="5" t="s">
        <v>12086</v>
      </c>
      <c r="H234" s="5" t="s">
        <v>12106</v>
      </c>
      <c r="I234" s="5" t="s">
        <v>12973</v>
      </c>
      <c r="J234" s="5" t="s">
        <v>12328</v>
      </c>
      <c r="K234" s="3" t="s">
        <v>12021</v>
      </c>
      <c r="L234" s="3" t="s">
        <v>12017</v>
      </c>
      <c r="M234" s="3" t="n">
        <v>6</v>
      </c>
      <c r="N234" s="20" t="n">
        <v>0.79</v>
      </c>
      <c r="O234" s="21" t="s">
        <v>13036</v>
      </c>
    </row>
    <row r="235" customFormat="false" ht="15" hidden="false" customHeight="true" outlineLevel="0" collapsed="false">
      <c r="A235" s="3" t="s">
        <v>482</v>
      </c>
      <c r="B235" s="3" t="s">
        <v>13037</v>
      </c>
      <c r="C235" s="3" t="s">
        <v>481</v>
      </c>
      <c r="D235" s="5" t="s">
        <v>13038</v>
      </c>
      <c r="E235" s="5" t="s">
        <v>12363</v>
      </c>
      <c r="F235" s="5" t="s">
        <v>12364</v>
      </c>
      <c r="G235" s="5" t="s">
        <v>12086</v>
      </c>
      <c r="H235" s="5" t="s">
        <v>12106</v>
      </c>
      <c r="I235" s="5" t="s">
        <v>12973</v>
      </c>
      <c r="J235" s="5" t="s">
        <v>12328</v>
      </c>
      <c r="K235" s="3" t="s">
        <v>12017</v>
      </c>
      <c r="L235" s="3" t="s">
        <v>12017</v>
      </c>
      <c r="M235" s="3" t="n">
        <v>1</v>
      </c>
      <c r="N235" s="20" t="n">
        <v>1.29</v>
      </c>
      <c r="O235" s="21" t="s">
        <v>13039</v>
      </c>
    </row>
    <row r="236" customFormat="false" ht="15" hidden="false" customHeight="true" outlineLevel="0" collapsed="false">
      <c r="A236" s="3" t="s">
        <v>484</v>
      </c>
      <c r="B236" s="3" t="s">
        <v>13040</v>
      </c>
      <c r="C236" s="3" t="s">
        <v>483</v>
      </c>
      <c r="D236" s="5" t="s">
        <v>13041</v>
      </c>
      <c r="E236" s="5" t="s">
        <v>12351</v>
      </c>
      <c r="F236" s="5" t="s">
        <v>12326</v>
      </c>
      <c r="G236" s="5" t="s">
        <v>12086</v>
      </c>
      <c r="H236" s="5" t="s">
        <v>12106</v>
      </c>
      <c r="I236" s="5" t="s">
        <v>12962</v>
      </c>
      <c r="J236" s="5" t="s">
        <v>12328</v>
      </c>
      <c r="K236" s="3" t="s">
        <v>12017</v>
      </c>
      <c r="L236" s="3" t="s">
        <v>12017</v>
      </c>
      <c r="M236" s="3" t="n">
        <v>8</v>
      </c>
      <c r="N236" s="20" t="n">
        <v>1.29</v>
      </c>
      <c r="O236" s="21" t="s">
        <v>13042</v>
      </c>
    </row>
    <row r="237" customFormat="false" ht="15" hidden="false" customHeight="true" outlineLevel="0" collapsed="false">
      <c r="A237" s="3" t="s">
        <v>486</v>
      </c>
      <c r="B237" s="3" t="s">
        <v>13043</v>
      </c>
      <c r="C237" s="3" t="s">
        <v>485</v>
      </c>
      <c r="D237" s="5" t="s">
        <v>13044</v>
      </c>
      <c r="E237" s="5" t="s">
        <v>12332</v>
      </c>
      <c r="F237" s="5" t="s">
        <v>12333</v>
      </c>
      <c r="G237" s="5" t="s">
        <v>12086</v>
      </c>
      <c r="H237" s="5" t="s">
        <v>12106</v>
      </c>
      <c r="I237" s="5" t="s">
        <v>12966</v>
      </c>
      <c r="J237" s="5" t="s">
        <v>12328</v>
      </c>
      <c r="K237" s="3" t="s">
        <v>12017</v>
      </c>
      <c r="L237" s="3" t="s">
        <v>12017</v>
      </c>
      <c r="M237" s="3" t="n">
        <v>1</v>
      </c>
      <c r="N237" s="20" t="n">
        <v>1.79</v>
      </c>
      <c r="O237" s="21" t="s">
        <v>13045</v>
      </c>
    </row>
    <row r="238" customFormat="false" ht="15" hidden="false" customHeight="true" outlineLevel="0" collapsed="false">
      <c r="A238" s="3" t="s">
        <v>488</v>
      </c>
      <c r="B238" s="3" t="s">
        <v>13046</v>
      </c>
      <c r="C238" s="3" t="s">
        <v>487</v>
      </c>
      <c r="D238" s="5" t="s">
        <v>13047</v>
      </c>
      <c r="E238" s="5" t="s">
        <v>12377</v>
      </c>
      <c r="F238" s="5" t="s">
        <v>12378</v>
      </c>
      <c r="G238" s="5" t="s">
        <v>12086</v>
      </c>
      <c r="H238" s="5" t="s">
        <v>12106</v>
      </c>
      <c r="I238" s="5" t="s">
        <v>12969</v>
      </c>
      <c r="J238" s="5" t="s">
        <v>12328</v>
      </c>
      <c r="K238" s="3" t="s">
        <v>12021</v>
      </c>
      <c r="L238" s="3" t="s">
        <v>12017</v>
      </c>
      <c r="M238" s="3" t="n">
        <v>4</v>
      </c>
      <c r="N238" s="20" t="n">
        <v>2.29</v>
      </c>
      <c r="O238" s="21" t="s">
        <v>12480</v>
      </c>
    </row>
    <row r="239" customFormat="false" ht="15" hidden="false" customHeight="true" outlineLevel="0" collapsed="false">
      <c r="A239" s="3" t="s">
        <v>490</v>
      </c>
      <c r="B239" s="3" t="s">
        <v>13048</v>
      </c>
      <c r="C239" s="3" t="s">
        <v>489</v>
      </c>
      <c r="D239" s="5" t="s">
        <v>13049</v>
      </c>
      <c r="E239" s="5" t="s">
        <v>12338</v>
      </c>
      <c r="F239" s="5" t="s">
        <v>12339</v>
      </c>
      <c r="G239" s="5" t="s">
        <v>12086</v>
      </c>
      <c r="H239" s="5" t="s">
        <v>12106</v>
      </c>
      <c r="I239" s="5" t="s">
        <v>12969</v>
      </c>
      <c r="J239" s="5" t="s">
        <v>12328</v>
      </c>
      <c r="K239" s="3" t="s">
        <v>12017</v>
      </c>
      <c r="L239" s="3" t="s">
        <v>12017</v>
      </c>
      <c r="M239" s="3" t="n">
        <v>6</v>
      </c>
      <c r="N239" s="20" t="n">
        <v>1.29</v>
      </c>
      <c r="O239" s="21" t="s">
        <v>13050</v>
      </c>
    </row>
    <row r="240" customFormat="false" ht="15" hidden="false" customHeight="true" outlineLevel="0" collapsed="false">
      <c r="A240" s="3" t="s">
        <v>492</v>
      </c>
      <c r="B240" s="3" t="s">
        <v>13051</v>
      </c>
      <c r="C240" s="3" t="s">
        <v>491</v>
      </c>
      <c r="D240" s="5" t="s">
        <v>13052</v>
      </c>
      <c r="E240" s="5" t="s">
        <v>12363</v>
      </c>
      <c r="F240" s="5" t="s">
        <v>12364</v>
      </c>
      <c r="G240" s="5" t="s">
        <v>12086</v>
      </c>
      <c r="H240" s="5" t="s">
        <v>12106</v>
      </c>
      <c r="I240" s="5" t="s">
        <v>12966</v>
      </c>
      <c r="J240" s="5" t="s">
        <v>12328</v>
      </c>
      <c r="K240" s="3" t="s">
        <v>12017</v>
      </c>
      <c r="L240" s="3" t="s">
        <v>12017</v>
      </c>
      <c r="M240" s="3" t="n">
        <v>8</v>
      </c>
      <c r="N240" s="20" t="n">
        <v>0.49</v>
      </c>
      <c r="O240" s="21" t="s">
        <v>13053</v>
      </c>
    </row>
    <row r="241" customFormat="false" ht="15" hidden="false" customHeight="true" outlineLevel="0" collapsed="false">
      <c r="A241" s="3" t="s">
        <v>494</v>
      </c>
      <c r="B241" s="3" t="s">
        <v>13054</v>
      </c>
      <c r="C241" s="3" t="s">
        <v>493</v>
      </c>
      <c r="D241" s="5" t="s">
        <v>13055</v>
      </c>
      <c r="E241" s="5" t="s">
        <v>12382</v>
      </c>
      <c r="F241" s="5" t="s">
        <v>12383</v>
      </c>
      <c r="G241" s="5" t="s">
        <v>12086</v>
      </c>
      <c r="H241" s="5" t="s">
        <v>12106</v>
      </c>
      <c r="I241" s="5" t="s">
        <v>12969</v>
      </c>
      <c r="J241" s="5" t="s">
        <v>12328</v>
      </c>
      <c r="K241" s="3" t="s">
        <v>12017</v>
      </c>
      <c r="L241" s="3" t="s">
        <v>12017</v>
      </c>
      <c r="M241" s="3" t="n">
        <v>6</v>
      </c>
      <c r="N241" s="20" t="n">
        <v>1.29</v>
      </c>
      <c r="O241" s="21" t="s">
        <v>13056</v>
      </c>
    </row>
    <row r="242" customFormat="false" ht="15" hidden="false" customHeight="true" outlineLevel="0" collapsed="false">
      <c r="A242" s="3" t="s">
        <v>496</v>
      </c>
      <c r="B242" s="3" t="s">
        <v>13057</v>
      </c>
      <c r="C242" s="3" t="s">
        <v>495</v>
      </c>
      <c r="D242" s="5" t="s">
        <v>13058</v>
      </c>
      <c r="E242" s="5" t="s">
        <v>12332</v>
      </c>
      <c r="F242" s="5" t="s">
        <v>12333</v>
      </c>
      <c r="G242" s="5" t="s">
        <v>12086</v>
      </c>
      <c r="H242" s="5" t="s">
        <v>12106</v>
      </c>
      <c r="I242" s="5" t="s">
        <v>12962</v>
      </c>
      <c r="J242" s="5" t="s">
        <v>12328</v>
      </c>
      <c r="K242" s="3" t="s">
        <v>12017</v>
      </c>
      <c r="L242" s="3" t="s">
        <v>12017</v>
      </c>
      <c r="M242" s="3" t="n">
        <v>24</v>
      </c>
      <c r="N242" s="20" t="n">
        <v>1.29</v>
      </c>
      <c r="O242" s="21" t="s">
        <v>13059</v>
      </c>
    </row>
    <row r="243" customFormat="false" ht="15" hidden="false" customHeight="true" outlineLevel="0" collapsed="false">
      <c r="A243" s="3" t="s">
        <v>498</v>
      </c>
      <c r="B243" s="3" t="s">
        <v>13060</v>
      </c>
      <c r="C243" s="3" t="s">
        <v>497</v>
      </c>
      <c r="D243" s="5" t="s">
        <v>13061</v>
      </c>
      <c r="E243" s="5" t="s">
        <v>12351</v>
      </c>
      <c r="F243" s="5" t="s">
        <v>12326</v>
      </c>
      <c r="G243" s="5" t="s">
        <v>12086</v>
      </c>
      <c r="H243" s="5" t="s">
        <v>12106</v>
      </c>
      <c r="I243" s="5" t="s">
        <v>12973</v>
      </c>
      <c r="J243" s="5" t="s">
        <v>12328</v>
      </c>
      <c r="K243" s="3" t="s">
        <v>12017</v>
      </c>
      <c r="L243" s="3" t="s">
        <v>12017</v>
      </c>
      <c r="M243" s="3" t="n">
        <v>12</v>
      </c>
      <c r="N243" s="20" t="n">
        <v>1.29</v>
      </c>
      <c r="O243" s="21" t="s">
        <v>12211</v>
      </c>
    </row>
    <row r="244" customFormat="false" ht="15" hidden="false" customHeight="true" outlineLevel="0" collapsed="false">
      <c r="A244" s="3" t="s">
        <v>500</v>
      </c>
      <c r="B244" s="3" t="s">
        <v>13062</v>
      </c>
      <c r="C244" s="3" t="s">
        <v>499</v>
      </c>
      <c r="D244" s="5" t="s">
        <v>13063</v>
      </c>
      <c r="E244" s="5" t="s">
        <v>12377</v>
      </c>
      <c r="F244" s="5" t="s">
        <v>12378</v>
      </c>
      <c r="G244" s="5" t="s">
        <v>12086</v>
      </c>
      <c r="H244" s="5" t="s">
        <v>12106</v>
      </c>
      <c r="I244" s="5" t="s">
        <v>12969</v>
      </c>
      <c r="J244" s="5" t="s">
        <v>12328</v>
      </c>
      <c r="K244" s="3" t="s">
        <v>12021</v>
      </c>
      <c r="L244" s="3" t="s">
        <v>12017</v>
      </c>
      <c r="M244" s="3" t="n">
        <v>4</v>
      </c>
      <c r="N244" s="20" t="n">
        <v>1.39</v>
      </c>
      <c r="O244" s="21" t="s">
        <v>13064</v>
      </c>
    </row>
    <row r="245" customFormat="false" ht="15" hidden="false" customHeight="true" outlineLevel="0" collapsed="false">
      <c r="A245" s="3" t="s">
        <v>502</v>
      </c>
      <c r="B245" s="3" t="s">
        <v>13065</v>
      </c>
      <c r="C245" s="3" t="s">
        <v>501</v>
      </c>
      <c r="D245" s="5" t="s">
        <v>13066</v>
      </c>
      <c r="E245" s="5" t="s">
        <v>12355</v>
      </c>
      <c r="F245" s="5" t="s">
        <v>12356</v>
      </c>
      <c r="G245" s="5" t="s">
        <v>12086</v>
      </c>
      <c r="H245" s="5" t="s">
        <v>12106</v>
      </c>
      <c r="I245" s="5" t="s">
        <v>12966</v>
      </c>
      <c r="J245" s="5" t="s">
        <v>12328</v>
      </c>
      <c r="K245" s="3" t="s">
        <v>12017</v>
      </c>
      <c r="L245" s="3" t="s">
        <v>12017</v>
      </c>
      <c r="M245" s="3" t="n">
        <v>2</v>
      </c>
      <c r="N245" s="20" t="n">
        <v>1.99</v>
      </c>
      <c r="O245" s="21" t="s">
        <v>13067</v>
      </c>
    </row>
    <row r="246" customFormat="false" ht="15" hidden="false" customHeight="true" outlineLevel="0" collapsed="false">
      <c r="A246" s="3" t="s">
        <v>504</v>
      </c>
      <c r="B246" s="3" t="s">
        <v>13068</v>
      </c>
      <c r="C246" s="3" t="s">
        <v>503</v>
      </c>
      <c r="D246" s="5" t="s">
        <v>13069</v>
      </c>
      <c r="E246" s="5" t="s">
        <v>12338</v>
      </c>
      <c r="F246" s="5" t="s">
        <v>12339</v>
      </c>
      <c r="G246" s="5" t="s">
        <v>12086</v>
      </c>
      <c r="H246" s="5" t="s">
        <v>12106</v>
      </c>
      <c r="I246" s="5" t="s">
        <v>12962</v>
      </c>
      <c r="J246" s="5" t="s">
        <v>12328</v>
      </c>
      <c r="K246" s="3" t="s">
        <v>12017</v>
      </c>
      <c r="L246" s="3" t="s">
        <v>12017</v>
      </c>
      <c r="M246" s="3" t="n">
        <v>4</v>
      </c>
      <c r="N246" s="20" t="n">
        <v>1.99</v>
      </c>
      <c r="O246" s="21" t="s">
        <v>12601</v>
      </c>
    </row>
    <row r="247" customFormat="false" ht="15" hidden="false" customHeight="true" outlineLevel="0" collapsed="false">
      <c r="A247" s="3" t="s">
        <v>506</v>
      </c>
      <c r="B247" s="3" t="s">
        <v>13070</v>
      </c>
      <c r="C247" s="3" t="s">
        <v>505</v>
      </c>
      <c r="D247" s="5" t="s">
        <v>13071</v>
      </c>
      <c r="E247" s="5" t="s">
        <v>12325</v>
      </c>
      <c r="F247" s="5" t="s">
        <v>12326</v>
      </c>
      <c r="G247" s="5" t="s">
        <v>12086</v>
      </c>
      <c r="H247" s="5" t="s">
        <v>12106</v>
      </c>
      <c r="I247" s="5" t="s">
        <v>12966</v>
      </c>
      <c r="J247" s="5" t="s">
        <v>12328</v>
      </c>
      <c r="K247" s="3" t="s">
        <v>12017</v>
      </c>
      <c r="L247" s="3" t="s">
        <v>12017</v>
      </c>
      <c r="M247" s="3" t="n">
        <v>6</v>
      </c>
      <c r="N247" s="20" t="n">
        <v>2.49</v>
      </c>
      <c r="O247" s="21" t="s">
        <v>12436</v>
      </c>
    </row>
    <row r="248" customFormat="false" ht="15" hidden="false" customHeight="true" outlineLevel="0" collapsed="false">
      <c r="A248" s="3" t="s">
        <v>508</v>
      </c>
      <c r="B248" s="3" t="s">
        <v>13072</v>
      </c>
      <c r="C248" s="3" t="s">
        <v>507</v>
      </c>
      <c r="D248" s="5" t="s">
        <v>13073</v>
      </c>
      <c r="E248" s="5" t="s">
        <v>12351</v>
      </c>
      <c r="F248" s="5" t="s">
        <v>12326</v>
      </c>
      <c r="G248" s="5" t="s">
        <v>12086</v>
      </c>
      <c r="H248" s="5" t="s">
        <v>12106</v>
      </c>
      <c r="I248" s="5" t="s">
        <v>12966</v>
      </c>
      <c r="J248" s="5" t="s">
        <v>12328</v>
      </c>
      <c r="K248" s="3" t="s">
        <v>12017</v>
      </c>
      <c r="L248" s="3" t="s">
        <v>12017</v>
      </c>
      <c r="M248" s="3" t="n">
        <v>24</v>
      </c>
      <c r="N248" s="20" t="n">
        <v>0.99</v>
      </c>
      <c r="O248" s="21" t="s">
        <v>13074</v>
      </c>
    </row>
    <row r="249" customFormat="false" ht="15" hidden="false" customHeight="true" outlineLevel="0" collapsed="false">
      <c r="A249" s="3" t="s">
        <v>510</v>
      </c>
      <c r="B249" s="3" t="s">
        <v>13075</v>
      </c>
      <c r="C249" s="3" t="s">
        <v>509</v>
      </c>
      <c r="D249" s="5" t="s">
        <v>13076</v>
      </c>
      <c r="E249" s="5" t="s">
        <v>12325</v>
      </c>
      <c r="F249" s="5" t="s">
        <v>12326</v>
      </c>
      <c r="G249" s="5" t="s">
        <v>12086</v>
      </c>
      <c r="H249" s="5" t="s">
        <v>12106</v>
      </c>
      <c r="I249" s="5" t="s">
        <v>12962</v>
      </c>
      <c r="J249" s="5" t="s">
        <v>12359</v>
      </c>
      <c r="K249" s="3" t="s">
        <v>12017</v>
      </c>
      <c r="L249" s="3" t="s">
        <v>12017</v>
      </c>
      <c r="M249" s="3" t="n">
        <v>4</v>
      </c>
      <c r="N249" s="20" t="n">
        <v>1.89</v>
      </c>
      <c r="O249" s="21" t="s">
        <v>13077</v>
      </c>
    </row>
    <row r="250" customFormat="false" ht="15" hidden="false" customHeight="true" outlineLevel="0" collapsed="false">
      <c r="A250" s="3" t="s">
        <v>512</v>
      </c>
      <c r="B250" s="3" t="s">
        <v>13078</v>
      </c>
      <c r="C250" s="3" t="s">
        <v>511</v>
      </c>
      <c r="D250" s="5" t="s">
        <v>13079</v>
      </c>
      <c r="E250" s="5" t="s">
        <v>12332</v>
      </c>
      <c r="F250" s="5" t="s">
        <v>12333</v>
      </c>
      <c r="G250" s="5" t="s">
        <v>12086</v>
      </c>
      <c r="H250" s="5" t="s">
        <v>12106</v>
      </c>
      <c r="I250" s="5" t="s">
        <v>12966</v>
      </c>
      <c r="J250" s="5" t="s">
        <v>12328</v>
      </c>
      <c r="K250" s="3" t="s">
        <v>12017</v>
      </c>
      <c r="L250" s="3" t="s">
        <v>12017</v>
      </c>
      <c r="M250" s="3" t="n">
        <v>12</v>
      </c>
      <c r="N250" s="20" t="n">
        <v>1.49</v>
      </c>
      <c r="O250" s="21" t="s">
        <v>13080</v>
      </c>
    </row>
    <row r="251" customFormat="false" ht="15" hidden="false" customHeight="true" outlineLevel="0" collapsed="false">
      <c r="A251" s="3" t="s">
        <v>514</v>
      </c>
      <c r="B251" s="3" t="s">
        <v>13081</v>
      </c>
      <c r="C251" s="3" t="s">
        <v>513</v>
      </c>
      <c r="D251" s="5" t="s">
        <v>13082</v>
      </c>
      <c r="E251" s="5" t="s">
        <v>12363</v>
      </c>
      <c r="F251" s="5" t="s">
        <v>12364</v>
      </c>
      <c r="G251" s="5" t="s">
        <v>12086</v>
      </c>
      <c r="H251" s="5" t="s">
        <v>12106</v>
      </c>
      <c r="I251" s="5" t="s">
        <v>12973</v>
      </c>
      <c r="J251" s="5" t="s">
        <v>12328</v>
      </c>
      <c r="K251" s="3" t="s">
        <v>12017</v>
      </c>
      <c r="L251" s="3" t="s">
        <v>12017</v>
      </c>
      <c r="M251" s="3" t="n">
        <v>12</v>
      </c>
      <c r="N251" s="20" t="n">
        <v>0.99</v>
      </c>
      <c r="O251" s="21" t="s">
        <v>13083</v>
      </c>
    </row>
    <row r="252" customFormat="false" ht="15" hidden="false" customHeight="true" outlineLevel="0" collapsed="false">
      <c r="A252" s="3" t="s">
        <v>516</v>
      </c>
      <c r="B252" s="3" t="s">
        <v>13084</v>
      </c>
      <c r="C252" s="3" t="s">
        <v>515</v>
      </c>
      <c r="D252" s="5" t="s">
        <v>13085</v>
      </c>
      <c r="E252" s="5" t="s">
        <v>12325</v>
      </c>
      <c r="F252" s="5" t="s">
        <v>12326</v>
      </c>
      <c r="G252" s="5" t="s">
        <v>12086</v>
      </c>
      <c r="H252" s="5" t="s">
        <v>12106</v>
      </c>
      <c r="I252" s="5" t="s">
        <v>12962</v>
      </c>
      <c r="J252" s="5" t="s">
        <v>12328</v>
      </c>
      <c r="K252" s="3" t="s">
        <v>12017</v>
      </c>
      <c r="L252" s="3" t="s">
        <v>12017</v>
      </c>
      <c r="M252" s="3" t="n">
        <v>12</v>
      </c>
      <c r="N252" s="20" t="n">
        <v>1.39</v>
      </c>
      <c r="O252" s="21" t="s">
        <v>13086</v>
      </c>
    </row>
    <row r="253" customFormat="false" ht="15" hidden="false" customHeight="true" outlineLevel="0" collapsed="false">
      <c r="A253" s="3" t="s">
        <v>518</v>
      </c>
      <c r="B253" s="3" t="s">
        <v>13087</v>
      </c>
      <c r="C253" s="3" t="s">
        <v>517</v>
      </c>
      <c r="D253" s="5" t="s">
        <v>13088</v>
      </c>
      <c r="E253" s="5" t="s">
        <v>12377</v>
      </c>
      <c r="F253" s="5" t="s">
        <v>12378</v>
      </c>
      <c r="G253" s="5" t="s">
        <v>12086</v>
      </c>
      <c r="H253" s="5" t="s">
        <v>12106</v>
      </c>
      <c r="I253" s="5" t="s">
        <v>12969</v>
      </c>
      <c r="J253" s="5" t="s">
        <v>12328</v>
      </c>
      <c r="K253" s="3" t="s">
        <v>12021</v>
      </c>
      <c r="L253" s="3" t="s">
        <v>12017</v>
      </c>
      <c r="M253" s="3" t="n">
        <v>24</v>
      </c>
      <c r="N253" s="20" t="n">
        <v>1.39</v>
      </c>
      <c r="O253" s="21" t="s">
        <v>13089</v>
      </c>
    </row>
    <row r="254" customFormat="false" ht="15" hidden="false" customHeight="true" outlineLevel="0" collapsed="false">
      <c r="A254" s="3" t="s">
        <v>520</v>
      </c>
      <c r="B254" s="3" t="s">
        <v>13090</v>
      </c>
      <c r="C254" s="3" t="s">
        <v>519</v>
      </c>
      <c r="D254" s="5" t="s">
        <v>13091</v>
      </c>
      <c r="E254" s="5" t="s">
        <v>12332</v>
      </c>
      <c r="F254" s="5" t="s">
        <v>12333</v>
      </c>
      <c r="G254" s="5" t="s">
        <v>12086</v>
      </c>
      <c r="H254" s="5" t="s">
        <v>12106</v>
      </c>
      <c r="I254" s="5" t="s">
        <v>12966</v>
      </c>
      <c r="J254" s="5" t="s">
        <v>12328</v>
      </c>
      <c r="K254" s="3" t="s">
        <v>12017</v>
      </c>
      <c r="L254" s="3" t="s">
        <v>12017</v>
      </c>
      <c r="M254" s="3" t="n">
        <v>12</v>
      </c>
      <c r="N254" s="20" t="n">
        <v>1.49</v>
      </c>
      <c r="O254" s="21" t="s">
        <v>13092</v>
      </c>
    </row>
    <row r="255" customFormat="false" ht="15" hidden="false" customHeight="true" outlineLevel="0" collapsed="false">
      <c r="A255" s="3" t="s">
        <v>522</v>
      </c>
      <c r="B255" s="3" t="s">
        <v>13093</v>
      </c>
      <c r="C255" s="3" t="s">
        <v>521</v>
      </c>
      <c r="D255" s="5" t="s">
        <v>13094</v>
      </c>
      <c r="E255" s="5" t="s">
        <v>12351</v>
      </c>
      <c r="F255" s="5" t="s">
        <v>12326</v>
      </c>
      <c r="G255" s="5" t="s">
        <v>12086</v>
      </c>
      <c r="H255" s="5" t="s">
        <v>12106</v>
      </c>
      <c r="I255" s="5" t="s">
        <v>12969</v>
      </c>
      <c r="J255" s="5" t="s">
        <v>12328</v>
      </c>
      <c r="K255" s="3" t="s">
        <v>12017</v>
      </c>
      <c r="L255" s="3" t="s">
        <v>12017</v>
      </c>
      <c r="M255" s="3" t="n">
        <v>1</v>
      </c>
      <c r="N255" s="20" t="n">
        <v>1.39</v>
      </c>
      <c r="O255" s="21" t="s">
        <v>12898</v>
      </c>
    </row>
    <row r="256" customFormat="false" ht="15" hidden="false" customHeight="true" outlineLevel="0" collapsed="false">
      <c r="A256" s="3" t="s">
        <v>524</v>
      </c>
      <c r="B256" s="3" t="s">
        <v>13095</v>
      </c>
      <c r="C256" s="3" t="s">
        <v>523</v>
      </c>
      <c r="D256" s="5" t="s">
        <v>13096</v>
      </c>
      <c r="E256" s="5" t="s">
        <v>12457</v>
      </c>
      <c r="F256" s="5" t="s">
        <v>12458</v>
      </c>
      <c r="G256" s="5" t="s">
        <v>12086</v>
      </c>
      <c r="H256" s="5" t="s">
        <v>12106</v>
      </c>
      <c r="I256" s="5" t="s">
        <v>12973</v>
      </c>
      <c r="J256" s="5" t="s">
        <v>12328</v>
      </c>
      <c r="K256" s="3" t="s">
        <v>12021</v>
      </c>
      <c r="L256" s="3" t="s">
        <v>12017</v>
      </c>
      <c r="M256" s="3" t="n">
        <v>6</v>
      </c>
      <c r="N256" s="20" t="n">
        <v>1.99</v>
      </c>
      <c r="O256" s="21" t="s">
        <v>12405</v>
      </c>
    </row>
    <row r="257" customFormat="false" ht="15" hidden="false" customHeight="true" outlineLevel="0" collapsed="false">
      <c r="A257" s="3" t="s">
        <v>526</v>
      </c>
      <c r="B257" s="3" t="s">
        <v>13097</v>
      </c>
      <c r="C257" s="3" t="s">
        <v>525</v>
      </c>
      <c r="D257" s="5" t="s">
        <v>13098</v>
      </c>
      <c r="E257" s="5" t="s">
        <v>12351</v>
      </c>
      <c r="F257" s="5" t="s">
        <v>12326</v>
      </c>
      <c r="G257" s="5" t="s">
        <v>12086</v>
      </c>
      <c r="H257" s="5" t="s">
        <v>12106</v>
      </c>
      <c r="I257" s="5" t="s">
        <v>12973</v>
      </c>
      <c r="J257" s="5" t="s">
        <v>12328</v>
      </c>
      <c r="K257" s="3" t="s">
        <v>12017</v>
      </c>
      <c r="L257" s="3" t="s">
        <v>12017</v>
      </c>
      <c r="M257" s="3" t="n">
        <v>6</v>
      </c>
      <c r="N257" s="20" t="n">
        <v>1.89</v>
      </c>
      <c r="O257" s="21" t="s">
        <v>13099</v>
      </c>
    </row>
    <row r="258" customFormat="false" ht="15" hidden="false" customHeight="true" outlineLevel="0" collapsed="false">
      <c r="A258" s="3" t="s">
        <v>528</v>
      </c>
      <c r="B258" s="3" t="s">
        <v>13100</v>
      </c>
      <c r="C258" s="3" t="s">
        <v>527</v>
      </c>
      <c r="D258" s="5" t="s">
        <v>13101</v>
      </c>
      <c r="E258" s="5" t="s">
        <v>12363</v>
      </c>
      <c r="F258" s="5" t="s">
        <v>12364</v>
      </c>
      <c r="G258" s="5" t="s">
        <v>12086</v>
      </c>
      <c r="H258" s="5" t="s">
        <v>12106</v>
      </c>
      <c r="I258" s="5" t="s">
        <v>12962</v>
      </c>
      <c r="J258" s="5" t="s">
        <v>12328</v>
      </c>
      <c r="K258" s="3" t="s">
        <v>12017</v>
      </c>
      <c r="L258" s="3" t="s">
        <v>12017</v>
      </c>
      <c r="M258" s="3" t="n">
        <v>6</v>
      </c>
      <c r="N258" s="20" t="n">
        <v>2.99</v>
      </c>
      <c r="O258" s="21" t="s">
        <v>13102</v>
      </c>
    </row>
    <row r="259" customFormat="false" ht="15" hidden="false" customHeight="true" outlineLevel="0" collapsed="false">
      <c r="A259" s="3" t="s">
        <v>530</v>
      </c>
      <c r="B259" s="3" t="s">
        <v>13103</v>
      </c>
      <c r="C259" s="3" t="s">
        <v>529</v>
      </c>
      <c r="D259" s="5" t="s">
        <v>13104</v>
      </c>
      <c r="E259" s="5" t="s">
        <v>12338</v>
      </c>
      <c r="F259" s="5" t="s">
        <v>12339</v>
      </c>
      <c r="G259" s="5" t="s">
        <v>12086</v>
      </c>
      <c r="H259" s="5" t="s">
        <v>12106</v>
      </c>
      <c r="I259" s="5" t="s">
        <v>12962</v>
      </c>
      <c r="J259" s="5" t="s">
        <v>12328</v>
      </c>
      <c r="K259" s="3" t="s">
        <v>12017</v>
      </c>
      <c r="L259" s="3" t="s">
        <v>12017</v>
      </c>
      <c r="M259" s="3" t="n">
        <v>12</v>
      </c>
      <c r="N259" s="20" t="n">
        <v>1.89</v>
      </c>
      <c r="O259" s="21" t="s">
        <v>12384</v>
      </c>
    </row>
    <row r="260" customFormat="false" ht="15" hidden="false" customHeight="true" outlineLevel="0" collapsed="false">
      <c r="A260" s="3" t="s">
        <v>532</v>
      </c>
      <c r="B260" s="3" t="s">
        <v>13105</v>
      </c>
      <c r="C260" s="3" t="s">
        <v>531</v>
      </c>
      <c r="D260" s="5" t="s">
        <v>13106</v>
      </c>
      <c r="E260" s="5" t="s">
        <v>12457</v>
      </c>
      <c r="F260" s="5" t="s">
        <v>12458</v>
      </c>
      <c r="G260" s="5" t="s">
        <v>12086</v>
      </c>
      <c r="H260" s="5" t="s">
        <v>12106</v>
      </c>
      <c r="I260" s="5" t="s">
        <v>12962</v>
      </c>
      <c r="J260" s="5" t="s">
        <v>12328</v>
      </c>
      <c r="K260" s="3" t="s">
        <v>12021</v>
      </c>
      <c r="L260" s="3" t="s">
        <v>12017</v>
      </c>
      <c r="M260" s="3" t="n">
        <v>2</v>
      </c>
      <c r="N260" s="20" t="n">
        <v>1.79</v>
      </c>
      <c r="O260" s="21" t="s">
        <v>12749</v>
      </c>
    </row>
    <row r="261" customFormat="false" ht="15" hidden="false" customHeight="true" outlineLevel="0" collapsed="false">
      <c r="A261" s="3" t="s">
        <v>534</v>
      </c>
      <c r="B261" s="3" t="s">
        <v>13107</v>
      </c>
      <c r="C261" s="3" t="s">
        <v>533</v>
      </c>
      <c r="D261" s="5" t="s">
        <v>13108</v>
      </c>
      <c r="E261" s="5" t="s">
        <v>12382</v>
      </c>
      <c r="F261" s="5" t="s">
        <v>12383</v>
      </c>
      <c r="G261" s="5" t="s">
        <v>12086</v>
      </c>
      <c r="H261" s="5" t="s">
        <v>12106</v>
      </c>
      <c r="I261" s="5" t="s">
        <v>12966</v>
      </c>
      <c r="J261" s="5" t="s">
        <v>12328</v>
      </c>
      <c r="K261" s="3" t="s">
        <v>12017</v>
      </c>
      <c r="L261" s="3" t="s">
        <v>12017</v>
      </c>
      <c r="M261" s="3" t="n">
        <v>4</v>
      </c>
      <c r="N261" s="20" t="n">
        <v>2.29</v>
      </c>
      <c r="O261" s="21" t="s">
        <v>13109</v>
      </c>
    </row>
    <row r="262" customFormat="false" ht="15" hidden="false" customHeight="true" outlineLevel="0" collapsed="false">
      <c r="A262" s="3" t="s">
        <v>536</v>
      </c>
      <c r="B262" s="3" t="s">
        <v>13110</v>
      </c>
      <c r="C262" s="3" t="s">
        <v>535</v>
      </c>
      <c r="D262" s="5" t="s">
        <v>13111</v>
      </c>
      <c r="E262" s="5" t="s">
        <v>12338</v>
      </c>
      <c r="F262" s="5" t="s">
        <v>12339</v>
      </c>
      <c r="G262" s="5" t="s">
        <v>12086</v>
      </c>
      <c r="H262" s="5" t="s">
        <v>12106</v>
      </c>
      <c r="I262" s="5" t="s">
        <v>12962</v>
      </c>
      <c r="J262" s="5" t="s">
        <v>12328</v>
      </c>
      <c r="K262" s="3" t="s">
        <v>12017</v>
      </c>
      <c r="L262" s="3" t="s">
        <v>12017</v>
      </c>
      <c r="M262" s="3" t="n">
        <v>6</v>
      </c>
      <c r="N262" s="20" t="n">
        <v>0.29</v>
      </c>
      <c r="O262" s="21" t="s">
        <v>13045</v>
      </c>
    </row>
    <row r="263" customFormat="false" ht="15" hidden="false" customHeight="true" outlineLevel="0" collapsed="false">
      <c r="A263" s="3" t="s">
        <v>538</v>
      </c>
      <c r="B263" s="3" t="s">
        <v>13112</v>
      </c>
      <c r="C263" s="3" t="s">
        <v>537</v>
      </c>
      <c r="D263" s="5" t="s">
        <v>13113</v>
      </c>
      <c r="E263" s="5" t="s">
        <v>12368</v>
      </c>
      <c r="F263" s="5" t="s">
        <v>12369</v>
      </c>
      <c r="G263" s="5" t="s">
        <v>12086</v>
      </c>
      <c r="H263" s="5" t="s">
        <v>12106</v>
      </c>
      <c r="I263" s="5" t="s">
        <v>12962</v>
      </c>
      <c r="J263" s="5" t="s">
        <v>12328</v>
      </c>
      <c r="K263" s="3" t="s">
        <v>12017</v>
      </c>
      <c r="L263" s="3" t="s">
        <v>12017</v>
      </c>
      <c r="M263" s="3" t="n">
        <v>12</v>
      </c>
      <c r="N263" s="20" t="n">
        <v>1.89</v>
      </c>
      <c r="O263" s="21" t="s">
        <v>13114</v>
      </c>
    </row>
    <row r="264" customFormat="false" ht="15" hidden="false" customHeight="true" outlineLevel="0" collapsed="false">
      <c r="A264" s="3" t="s">
        <v>540</v>
      </c>
      <c r="B264" s="3" t="s">
        <v>13115</v>
      </c>
      <c r="C264" s="3" t="s">
        <v>539</v>
      </c>
      <c r="D264" s="5" t="s">
        <v>13116</v>
      </c>
      <c r="E264" s="5" t="s">
        <v>12355</v>
      </c>
      <c r="F264" s="5" t="s">
        <v>12356</v>
      </c>
      <c r="G264" s="5" t="s">
        <v>12086</v>
      </c>
      <c r="H264" s="5" t="s">
        <v>12106</v>
      </c>
      <c r="I264" s="5" t="s">
        <v>12969</v>
      </c>
      <c r="J264" s="5" t="s">
        <v>12359</v>
      </c>
      <c r="K264" s="3" t="s">
        <v>12017</v>
      </c>
      <c r="L264" s="3" t="s">
        <v>12017</v>
      </c>
      <c r="M264" s="3" t="n">
        <v>6</v>
      </c>
      <c r="N264" s="20" t="n">
        <v>1.79</v>
      </c>
      <c r="O264" s="21" t="s">
        <v>13117</v>
      </c>
    </row>
    <row r="265" customFormat="false" ht="15" hidden="false" customHeight="true" outlineLevel="0" collapsed="false">
      <c r="A265" s="3" t="s">
        <v>542</v>
      </c>
      <c r="B265" s="3" t="s">
        <v>13118</v>
      </c>
      <c r="C265" s="3" t="s">
        <v>541</v>
      </c>
      <c r="D265" s="5" t="s">
        <v>13119</v>
      </c>
      <c r="E265" s="5" t="s">
        <v>12368</v>
      </c>
      <c r="F265" s="5" t="s">
        <v>12369</v>
      </c>
      <c r="G265" s="5" t="s">
        <v>12086</v>
      </c>
      <c r="H265" s="5" t="s">
        <v>12106</v>
      </c>
      <c r="I265" s="5" t="s">
        <v>12973</v>
      </c>
      <c r="J265" s="5" t="s">
        <v>12328</v>
      </c>
      <c r="K265" s="3" t="s">
        <v>12017</v>
      </c>
      <c r="L265" s="3" t="s">
        <v>12017</v>
      </c>
      <c r="M265" s="3" t="n">
        <v>4</v>
      </c>
      <c r="N265" s="20" t="n">
        <v>2.49</v>
      </c>
      <c r="O265" s="21" t="s">
        <v>13120</v>
      </c>
    </row>
    <row r="266" customFormat="false" ht="15" hidden="false" customHeight="true" outlineLevel="0" collapsed="false">
      <c r="A266" s="3" t="s">
        <v>544</v>
      </c>
      <c r="B266" s="3" t="s">
        <v>13121</v>
      </c>
      <c r="C266" s="3" t="s">
        <v>543</v>
      </c>
      <c r="D266" s="5" t="s">
        <v>13122</v>
      </c>
      <c r="E266" s="5" t="s">
        <v>12355</v>
      </c>
      <c r="F266" s="5" t="s">
        <v>12356</v>
      </c>
      <c r="G266" s="5" t="s">
        <v>12086</v>
      </c>
      <c r="H266" s="5" t="s">
        <v>12106</v>
      </c>
      <c r="I266" s="5" t="s">
        <v>12973</v>
      </c>
      <c r="J266" s="5" t="s">
        <v>12328</v>
      </c>
      <c r="K266" s="3" t="s">
        <v>12017</v>
      </c>
      <c r="L266" s="3" t="s">
        <v>12017</v>
      </c>
      <c r="M266" s="3" t="n">
        <v>1</v>
      </c>
      <c r="N266" s="20" t="n">
        <v>1.49</v>
      </c>
      <c r="O266" s="21" t="s">
        <v>13123</v>
      </c>
    </row>
    <row r="267" customFormat="false" ht="15" hidden="false" customHeight="true" outlineLevel="0" collapsed="false">
      <c r="A267" s="3" t="s">
        <v>546</v>
      </c>
      <c r="B267" s="3" t="s">
        <v>13124</v>
      </c>
      <c r="C267" s="3" t="s">
        <v>545</v>
      </c>
      <c r="D267" s="5" t="s">
        <v>13125</v>
      </c>
      <c r="E267" s="5" t="s">
        <v>12332</v>
      </c>
      <c r="F267" s="5" t="s">
        <v>12333</v>
      </c>
      <c r="G267" s="5" t="s">
        <v>12086</v>
      </c>
      <c r="H267" s="5" t="s">
        <v>12106</v>
      </c>
      <c r="I267" s="5" t="s">
        <v>12966</v>
      </c>
      <c r="J267" s="5" t="s">
        <v>12328</v>
      </c>
      <c r="K267" s="3" t="s">
        <v>12017</v>
      </c>
      <c r="L267" s="3" t="s">
        <v>12017</v>
      </c>
      <c r="M267" s="3" t="n">
        <v>1</v>
      </c>
      <c r="N267" s="20" t="n">
        <v>1.89</v>
      </c>
      <c r="O267" s="21" t="s">
        <v>13053</v>
      </c>
    </row>
    <row r="268" customFormat="false" ht="15" hidden="false" customHeight="true" outlineLevel="0" collapsed="false">
      <c r="A268" s="3" t="s">
        <v>548</v>
      </c>
      <c r="B268" s="3" t="s">
        <v>13126</v>
      </c>
      <c r="C268" s="3" t="s">
        <v>547</v>
      </c>
      <c r="D268" s="5" t="s">
        <v>13127</v>
      </c>
      <c r="E268" s="5" t="s">
        <v>12355</v>
      </c>
      <c r="F268" s="5" t="s">
        <v>12356</v>
      </c>
      <c r="G268" s="5" t="s">
        <v>12086</v>
      </c>
      <c r="H268" s="5" t="s">
        <v>12106</v>
      </c>
      <c r="I268" s="5" t="s">
        <v>12973</v>
      </c>
      <c r="J268" s="5" t="s">
        <v>12328</v>
      </c>
      <c r="K268" s="3" t="s">
        <v>12017</v>
      </c>
      <c r="L268" s="3" t="s">
        <v>12017</v>
      </c>
      <c r="M268" s="3" t="n">
        <v>8</v>
      </c>
      <c r="N268" s="20" t="n">
        <v>1.39</v>
      </c>
      <c r="O268" s="21" t="s">
        <v>13128</v>
      </c>
    </row>
    <row r="269" customFormat="false" ht="15" hidden="false" customHeight="true" outlineLevel="0" collapsed="false">
      <c r="A269" s="3" t="s">
        <v>550</v>
      </c>
      <c r="B269" s="3" t="s">
        <v>13129</v>
      </c>
      <c r="C269" s="3" t="s">
        <v>549</v>
      </c>
      <c r="D269" s="5" t="s">
        <v>13130</v>
      </c>
      <c r="E269" s="5" t="s">
        <v>12377</v>
      </c>
      <c r="F269" s="5" t="s">
        <v>12378</v>
      </c>
      <c r="G269" s="5" t="s">
        <v>12086</v>
      </c>
      <c r="H269" s="5" t="s">
        <v>12106</v>
      </c>
      <c r="I269" s="5" t="s">
        <v>12969</v>
      </c>
      <c r="J269" s="5" t="s">
        <v>12328</v>
      </c>
      <c r="K269" s="3" t="s">
        <v>12021</v>
      </c>
      <c r="L269" s="3" t="s">
        <v>12017</v>
      </c>
      <c r="M269" s="3" t="n">
        <v>2</v>
      </c>
      <c r="N269" s="20" t="n">
        <v>1.89</v>
      </c>
      <c r="O269" s="21" t="s">
        <v>13131</v>
      </c>
    </row>
    <row r="270" customFormat="false" ht="15" hidden="false" customHeight="true" outlineLevel="0" collapsed="false">
      <c r="A270" s="3" t="s">
        <v>552</v>
      </c>
      <c r="B270" s="3" t="s">
        <v>13132</v>
      </c>
      <c r="C270" s="3" t="s">
        <v>551</v>
      </c>
      <c r="D270" s="5" t="s">
        <v>13133</v>
      </c>
      <c r="E270" s="5" t="s">
        <v>12457</v>
      </c>
      <c r="F270" s="5" t="s">
        <v>12458</v>
      </c>
      <c r="G270" s="5" t="s">
        <v>12086</v>
      </c>
      <c r="H270" s="5" t="s">
        <v>12106</v>
      </c>
      <c r="I270" s="5" t="s">
        <v>12962</v>
      </c>
      <c r="J270" s="5" t="s">
        <v>12328</v>
      </c>
      <c r="K270" s="3" t="s">
        <v>12021</v>
      </c>
      <c r="L270" s="3" t="s">
        <v>12017</v>
      </c>
      <c r="M270" s="3" t="n">
        <v>6</v>
      </c>
      <c r="N270" s="20" t="n">
        <v>1.79</v>
      </c>
      <c r="O270" s="21" t="s">
        <v>13134</v>
      </c>
    </row>
    <row r="271" customFormat="false" ht="15" hidden="false" customHeight="true" outlineLevel="0" collapsed="false">
      <c r="A271" s="3" t="s">
        <v>554</v>
      </c>
      <c r="B271" s="3" t="s">
        <v>13135</v>
      </c>
      <c r="C271" s="3" t="s">
        <v>553</v>
      </c>
      <c r="D271" s="5" t="s">
        <v>13136</v>
      </c>
      <c r="E271" s="5" t="s">
        <v>12377</v>
      </c>
      <c r="F271" s="5" t="s">
        <v>12378</v>
      </c>
      <c r="G271" s="5" t="s">
        <v>12086</v>
      </c>
      <c r="H271" s="5" t="s">
        <v>12106</v>
      </c>
      <c r="I271" s="5" t="s">
        <v>12962</v>
      </c>
      <c r="J271" s="5" t="s">
        <v>12328</v>
      </c>
      <c r="K271" s="3" t="s">
        <v>12021</v>
      </c>
      <c r="L271" s="3" t="s">
        <v>12017</v>
      </c>
      <c r="M271" s="3" t="n">
        <v>6</v>
      </c>
      <c r="N271" s="20" t="n">
        <v>1.99</v>
      </c>
      <c r="O271" s="21" t="s">
        <v>13137</v>
      </c>
    </row>
    <row r="272" customFormat="false" ht="15" hidden="false" customHeight="true" outlineLevel="0" collapsed="false">
      <c r="A272" s="3" t="s">
        <v>556</v>
      </c>
      <c r="B272" s="3" t="s">
        <v>13138</v>
      </c>
      <c r="C272" s="3" t="s">
        <v>555</v>
      </c>
      <c r="D272" s="5" t="s">
        <v>13139</v>
      </c>
      <c r="E272" s="5" t="s">
        <v>12332</v>
      </c>
      <c r="F272" s="5" t="s">
        <v>12333</v>
      </c>
      <c r="G272" s="5" t="s">
        <v>12086</v>
      </c>
      <c r="H272" s="5" t="s">
        <v>12106</v>
      </c>
      <c r="I272" s="5" t="s">
        <v>12966</v>
      </c>
      <c r="J272" s="5" t="s">
        <v>12328</v>
      </c>
      <c r="K272" s="3" t="s">
        <v>12017</v>
      </c>
      <c r="L272" s="3" t="s">
        <v>12017</v>
      </c>
      <c r="M272" s="3" t="n">
        <v>8</v>
      </c>
      <c r="N272" s="20" t="n">
        <v>0.79</v>
      </c>
      <c r="O272" s="21" t="s">
        <v>13140</v>
      </c>
    </row>
    <row r="273" customFormat="false" ht="15" hidden="false" customHeight="true" outlineLevel="0" collapsed="false">
      <c r="A273" s="3" t="s">
        <v>558</v>
      </c>
      <c r="B273" s="3" t="s">
        <v>13141</v>
      </c>
      <c r="C273" s="3" t="s">
        <v>557</v>
      </c>
      <c r="D273" s="5" t="s">
        <v>13142</v>
      </c>
      <c r="E273" s="5" t="s">
        <v>12382</v>
      </c>
      <c r="F273" s="5" t="s">
        <v>12383</v>
      </c>
      <c r="G273" s="5" t="s">
        <v>12086</v>
      </c>
      <c r="H273" s="5" t="s">
        <v>12106</v>
      </c>
      <c r="I273" s="5" t="s">
        <v>12969</v>
      </c>
      <c r="J273" s="5" t="s">
        <v>12328</v>
      </c>
      <c r="K273" s="3" t="s">
        <v>12017</v>
      </c>
      <c r="L273" s="3" t="s">
        <v>12017</v>
      </c>
      <c r="M273" s="3" t="n">
        <v>12</v>
      </c>
      <c r="N273" s="20" t="n">
        <v>1.39</v>
      </c>
      <c r="O273" s="21" t="s">
        <v>12056</v>
      </c>
    </row>
    <row r="274" customFormat="false" ht="15" hidden="false" customHeight="true" outlineLevel="0" collapsed="false">
      <c r="A274" s="3" t="s">
        <v>560</v>
      </c>
      <c r="B274" s="3" t="s">
        <v>13143</v>
      </c>
      <c r="C274" s="3" t="s">
        <v>559</v>
      </c>
      <c r="D274" s="5" t="s">
        <v>13144</v>
      </c>
      <c r="E274" s="5" t="s">
        <v>12377</v>
      </c>
      <c r="F274" s="5" t="s">
        <v>12378</v>
      </c>
      <c r="G274" s="5" t="s">
        <v>12086</v>
      </c>
      <c r="H274" s="5" t="s">
        <v>12106</v>
      </c>
      <c r="I274" s="5" t="s">
        <v>12966</v>
      </c>
      <c r="J274" s="5" t="s">
        <v>12328</v>
      </c>
      <c r="K274" s="3" t="s">
        <v>12021</v>
      </c>
      <c r="L274" s="3" t="s">
        <v>12017</v>
      </c>
      <c r="M274" s="3" t="n">
        <v>4</v>
      </c>
      <c r="N274" s="20" t="n">
        <v>2.49</v>
      </c>
      <c r="O274" s="21" t="s">
        <v>13145</v>
      </c>
    </row>
    <row r="275" customFormat="false" ht="15" hidden="false" customHeight="true" outlineLevel="0" collapsed="false">
      <c r="A275" s="3" t="s">
        <v>562</v>
      </c>
      <c r="B275" s="3" t="s">
        <v>13146</v>
      </c>
      <c r="C275" s="3" t="s">
        <v>561</v>
      </c>
      <c r="D275" s="5" t="s">
        <v>13147</v>
      </c>
      <c r="E275" s="5" t="s">
        <v>12368</v>
      </c>
      <c r="F275" s="5" t="s">
        <v>12369</v>
      </c>
      <c r="G275" s="5" t="s">
        <v>12086</v>
      </c>
      <c r="H275" s="5" t="s">
        <v>12106</v>
      </c>
      <c r="I275" s="5" t="s">
        <v>12962</v>
      </c>
      <c r="J275" s="5" t="s">
        <v>12328</v>
      </c>
      <c r="K275" s="3" t="s">
        <v>12017</v>
      </c>
      <c r="L275" s="3" t="s">
        <v>12017</v>
      </c>
      <c r="M275" s="3" t="n">
        <v>6</v>
      </c>
      <c r="N275" s="20" t="n">
        <v>1.39</v>
      </c>
      <c r="O275" s="21" t="s">
        <v>13148</v>
      </c>
    </row>
    <row r="276" customFormat="false" ht="15" hidden="false" customHeight="true" outlineLevel="0" collapsed="false">
      <c r="A276" s="3" t="s">
        <v>564</v>
      </c>
      <c r="B276" s="3" t="s">
        <v>13149</v>
      </c>
      <c r="C276" s="3" t="s">
        <v>563</v>
      </c>
      <c r="D276" s="5" t="s">
        <v>13150</v>
      </c>
      <c r="E276" s="5" t="s">
        <v>12351</v>
      </c>
      <c r="F276" s="5" t="s">
        <v>12326</v>
      </c>
      <c r="G276" s="5" t="s">
        <v>12086</v>
      </c>
      <c r="H276" s="5" t="s">
        <v>12106</v>
      </c>
      <c r="I276" s="5" t="s">
        <v>12973</v>
      </c>
      <c r="J276" s="5" t="s">
        <v>12328</v>
      </c>
      <c r="K276" s="3" t="s">
        <v>12017</v>
      </c>
      <c r="L276" s="3" t="s">
        <v>12017</v>
      </c>
      <c r="M276" s="3" t="n">
        <v>24</v>
      </c>
      <c r="N276" s="20" t="n">
        <v>1.39</v>
      </c>
      <c r="O276" s="21" t="s">
        <v>13151</v>
      </c>
    </row>
    <row r="277" customFormat="false" ht="15" hidden="false" customHeight="true" outlineLevel="0" collapsed="false">
      <c r="A277" s="3" t="s">
        <v>566</v>
      </c>
      <c r="B277" s="3" t="s">
        <v>13152</v>
      </c>
      <c r="C277" s="3" t="s">
        <v>565</v>
      </c>
      <c r="D277" s="5" t="s">
        <v>13153</v>
      </c>
      <c r="E277" s="5" t="s">
        <v>12325</v>
      </c>
      <c r="F277" s="5" t="s">
        <v>12326</v>
      </c>
      <c r="G277" s="5" t="s">
        <v>12086</v>
      </c>
      <c r="H277" s="5" t="s">
        <v>12106</v>
      </c>
      <c r="I277" s="5" t="s">
        <v>12962</v>
      </c>
      <c r="J277" s="5" t="s">
        <v>12328</v>
      </c>
      <c r="K277" s="3" t="s">
        <v>12017</v>
      </c>
      <c r="L277" s="3" t="s">
        <v>12017</v>
      </c>
      <c r="M277" s="3" t="n">
        <v>12</v>
      </c>
      <c r="N277" s="20" t="n">
        <v>2.39</v>
      </c>
      <c r="O277" s="21" t="s">
        <v>13154</v>
      </c>
    </row>
    <row r="278" customFormat="false" ht="15" hidden="false" customHeight="true" outlineLevel="0" collapsed="false">
      <c r="A278" s="3" t="s">
        <v>568</v>
      </c>
      <c r="B278" s="3" t="s">
        <v>13155</v>
      </c>
      <c r="C278" s="3" t="s">
        <v>567</v>
      </c>
      <c r="D278" s="5" t="s">
        <v>13156</v>
      </c>
      <c r="E278" s="5" t="s">
        <v>12338</v>
      </c>
      <c r="F278" s="5" t="s">
        <v>12339</v>
      </c>
      <c r="G278" s="5" t="s">
        <v>12086</v>
      </c>
      <c r="H278" s="5" t="s">
        <v>12106</v>
      </c>
      <c r="I278" s="5" t="s">
        <v>12973</v>
      </c>
      <c r="J278" s="5" t="s">
        <v>12328</v>
      </c>
      <c r="K278" s="3" t="s">
        <v>12017</v>
      </c>
      <c r="L278" s="3" t="s">
        <v>12017</v>
      </c>
      <c r="M278" s="3" t="n">
        <v>8</v>
      </c>
      <c r="N278" s="20" t="n">
        <v>0.49</v>
      </c>
      <c r="O278" s="21" t="s">
        <v>13157</v>
      </c>
    </row>
    <row r="279" customFormat="false" ht="15" hidden="false" customHeight="true" outlineLevel="0" collapsed="false">
      <c r="A279" s="3" t="s">
        <v>570</v>
      </c>
      <c r="B279" s="3" t="s">
        <v>13158</v>
      </c>
      <c r="C279" s="3" t="s">
        <v>569</v>
      </c>
      <c r="D279" s="5" t="s">
        <v>13159</v>
      </c>
      <c r="E279" s="5" t="s">
        <v>12382</v>
      </c>
      <c r="F279" s="5" t="s">
        <v>12383</v>
      </c>
      <c r="G279" s="5" t="s">
        <v>12086</v>
      </c>
      <c r="H279" s="5" t="s">
        <v>12106</v>
      </c>
      <c r="I279" s="5" t="s">
        <v>12969</v>
      </c>
      <c r="J279" s="5" t="s">
        <v>12328</v>
      </c>
      <c r="K279" s="3" t="s">
        <v>12017</v>
      </c>
      <c r="L279" s="3" t="s">
        <v>12017</v>
      </c>
      <c r="M279" s="3" t="n">
        <v>2</v>
      </c>
      <c r="N279" s="20" t="n">
        <v>1.39</v>
      </c>
      <c r="O279" s="21" t="s">
        <v>13160</v>
      </c>
    </row>
    <row r="280" customFormat="false" ht="15" hidden="false" customHeight="true" outlineLevel="0" collapsed="false">
      <c r="A280" s="3" t="s">
        <v>572</v>
      </c>
      <c r="B280" s="3" t="s">
        <v>13161</v>
      </c>
      <c r="C280" s="3" t="s">
        <v>571</v>
      </c>
      <c r="D280" s="5" t="s">
        <v>13162</v>
      </c>
      <c r="E280" s="5" t="s">
        <v>12332</v>
      </c>
      <c r="F280" s="5" t="s">
        <v>12333</v>
      </c>
      <c r="G280" s="5" t="s">
        <v>12086</v>
      </c>
      <c r="H280" s="5" t="s">
        <v>12106</v>
      </c>
      <c r="I280" s="5" t="s">
        <v>12966</v>
      </c>
      <c r="J280" s="5" t="s">
        <v>12328</v>
      </c>
      <c r="K280" s="3" t="s">
        <v>12017</v>
      </c>
      <c r="L280" s="3" t="s">
        <v>12017</v>
      </c>
      <c r="M280" s="3" t="n">
        <v>24</v>
      </c>
      <c r="N280" s="20" t="n">
        <v>2.39</v>
      </c>
      <c r="O280" s="21" t="s">
        <v>13163</v>
      </c>
    </row>
    <row r="281" customFormat="false" ht="15" hidden="false" customHeight="true" outlineLevel="0" collapsed="false">
      <c r="A281" s="3" t="s">
        <v>574</v>
      </c>
      <c r="B281" s="3" t="s">
        <v>13164</v>
      </c>
      <c r="C281" s="3" t="s">
        <v>573</v>
      </c>
      <c r="D281" s="5" t="s">
        <v>13165</v>
      </c>
      <c r="E281" s="5" t="s">
        <v>12382</v>
      </c>
      <c r="F281" s="5" t="s">
        <v>12383</v>
      </c>
      <c r="G281" s="5" t="s">
        <v>12086</v>
      </c>
      <c r="H281" s="5" t="s">
        <v>12106</v>
      </c>
      <c r="I281" s="5" t="s">
        <v>12966</v>
      </c>
      <c r="J281" s="5" t="s">
        <v>12328</v>
      </c>
      <c r="K281" s="3" t="s">
        <v>12017</v>
      </c>
      <c r="L281" s="3" t="s">
        <v>12017</v>
      </c>
      <c r="M281" s="3" t="n">
        <v>1</v>
      </c>
      <c r="N281" s="20" t="n">
        <v>1.29</v>
      </c>
      <c r="O281" s="21" t="s">
        <v>13166</v>
      </c>
    </row>
    <row r="282" customFormat="false" ht="15" hidden="false" customHeight="true" outlineLevel="0" collapsed="false">
      <c r="A282" s="3" t="s">
        <v>576</v>
      </c>
      <c r="B282" s="3" t="s">
        <v>13167</v>
      </c>
      <c r="C282" s="3" t="s">
        <v>575</v>
      </c>
      <c r="D282" s="5" t="s">
        <v>13168</v>
      </c>
      <c r="E282" s="5" t="s">
        <v>12325</v>
      </c>
      <c r="F282" s="5" t="s">
        <v>12326</v>
      </c>
      <c r="G282" s="5" t="s">
        <v>12086</v>
      </c>
      <c r="H282" s="5" t="s">
        <v>12106</v>
      </c>
      <c r="I282" s="5" t="s">
        <v>12966</v>
      </c>
      <c r="J282" s="5" t="s">
        <v>12328</v>
      </c>
      <c r="K282" s="3" t="s">
        <v>12017</v>
      </c>
      <c r="L282" s="3" t="s">
        <v>12017</v>
      </c>
      <c r="M282" s="3" t="n">
        <v>2</v>
      </c>
      <c r="N282" s="20" t="n">
        <v>1.49</v>
      </c>
      <c r="O282" s="21" t="s">
        <v>13169</v>
      </c>
    </row>
    <row r="283" customFormat="false" ht="15" hidden="false" customHeight="true" outlineLevel="0" collapsed="false">
      <c r="A283" s="3" t="s">
        <v>578</v>
      </c>
      <c r="B283" s="3" t="s">
        <v>13170</v>
      </c>
      <c r="C283" s="3" t="s">
        <v>577</v>
      </c>
      <c r="D283" s="5" t="s">
        <v>13171</v>
      </c>
      <c r="E283" s="5" t="s">
        <v>12355</v>
      </c>
      <c r="F283" s="5" t="s">
        <v>12356</v>
      </c>
      <c r="G283" s="5" t="s">
        <v>12086</v>
      </c>
      <c r="H283" s="5" t="s">
        <v>12106</v>
      </c>
      <c r="I283" s="5" t="s">
        <v>12969</v>
      </c>
      <c r="J283" s="5" t="s">
        <v>12328</v>
      </c>
      <c r="K283" s="3" t="s">
        <v>12017</v>
      </c>
      <c r="L283" s="3" t="s">
        <v>12017</v>
      </c>
      <c r="M283" s="3" t="n">
        <v>12</v>
      </c>
      <c r="N283" s="20" t="n">
        <v>1.99</v>
      </c>
      <c r="O283" s="21" t="s">
        <v>13172</v>
      </c>
    </row>
    <row r="284" customFormat="false" ht="15" hidden="false" customHeight="true" outlineLevel="0" collapsed="false">
      <c r="A284" s="3" t="s">
        <v>580</v>
      </c>
      <c r="B284" s="3" t="s">
        <v>13173</v>
      </c>
      <c r="C284" s="3" t="s">
        <v>579</v>
      </c>
      <c r="D284" s="5" t="s">
        <v>13174</v>
      </c>
      <c r="E284" s="5" t="s">
        <v>12355</v>
      </c>
      <c r="F284" s="5" t="s">
        <v>12356</v>
      </c>
      <c r="G284" s="5" t="s">
        <v>12086</v>
      </c>
      <c r="H284" s="5" t="s">
        <v>12106</v>
      </c>
      <c r="I284" s="5" t="s">
        <v>12962</v>
      </c>
      <c r="J284" s="5" t="s">
        <v>12328</v>
      </c>
      <c r="K284" s="3" t="s">
        <v>12017</v>
      </c>
      <c r="L284" s="3" t="s">
        <v>12017</v>
      </c>
      <c r="M284" s="3" t="n">
        <v>1</v>
      </c>
      <c r="N284" s="20" t="n">
        <v>2.79</v>
      </c>
      <c r="O284" s="21" t="s">
        <v>13175</v>
      </c>
    </row>
    <row r="285" customFormat="false" ht="15" hidden="false" customHeight="true" outlineLevel="0" collapsed="false">
      <c r="A285" s="3" t="s">
        <v>582</v>
      </c>
      <c r="B285" s="3" t="s">
        <v>13176</v>
      </c>
      <c r="C285" s="3" t="s">
        <v>581</v>
      </c>
      <c r="D285" s="5" t="s">
        <v>13177</v>
      </c>
      <c r="E285" s="5" t="s">
        <v>12338</v>
      </c>
      <c r="F285" s="5" t="s">
        <v>12339</v>
      </c>
      <c r="G285" s="5" t="s">
        <v>12086</v>
      </c>
      <c r="H285" s="5" t="s">
        <v>12106</v>
      </c>
      <c r="I285" s="5" t="s">
        <v>12973</v>
      </c>
      <c r="J285" s="5" t="s">
        <v>12328</v>
      </c>
      <c r="K285" s="3" t="s">
        <v>12017</v>
      </c>
      <c r="L285" s="3" t="s">
        <v>12017</v>
      </c>
      <c r="M285" s="3" t="n">
        <v>4</v>
      </c>
      <c r="N285" s="20" t="n">
        <v>1.29</v>
      </c>
      <c r="O285" s="21" t="s">
        <v>13178</v>
      </c>
    </row>
    <row r="286" customFormat="false" ht="15" hidden="false" customHeight="true" outlineLevel="0" collapsed="false">
      <c r="A286" s="3" t="s">
        <v>584</v>
      </c>
      <c r="B286" s="3" t="s">
        <v>13179</v>
      </c>
      <c r="C286" s="3" t="s">
        <v>583</v>
      </c>
      <c r="D286" s="5" t="s">
        <v>13180</v>
      </c>
      <c r="E286" s="5" t="s">
        <v>12325</v>
      </c>
      <c r="F286" s="5" t="s">
        <v>12326</v>
      </c>
      <c r="G286" s="5" t="s">
        <v>12086</v>
      </c>
      <c r="H286" s="5" t="s">
        <v>12106</v>
      </c>
      <c r="I286" s="5" t="s">
        <v>12966</v>
      </c>
      <c r="J286" s="5" t="s">
        <v>12512</v>
      </c>
      <c r="K286" s="3" t="s">
        <v>12017</v>
      </c>
      <c r="L286" s="3" t="s">
        <v>12017</v>
      </c>
      <c r="M286" s="3" t="n">
        <v>8</v>
      </c>
      <c r="N286" s="20" t="n">
        <v>1.29</v>
      </c>
      <c r="O286" s="21" t="s">
        <v>13181</v>
      </c>
    </row>
    <row r="287" customFormat="false" ht="15" hidden="false" customHeight="true" outlineLevel="0" collapsed="false">
      <c r="A287" s="3" t="s">
        <v>586</v>
      </c>
      <c r="B287" s="3" t="s">
        <v>13182</v>
      </c>
      <c r="C287" s="3" t="s">
        <v>585</v>
      </c>
      <c r="D287" s="5" t="s">
        <v>13183</v>
      </c>
      <c r="E287" s="5" t="s">
        <v>12351</v>
      </c>
      <c r="F287" s="5" t="s">
        <v>12326</v>
      </c>
      <c r="G287" s="5" t="s">
        <v>12086</v>
      </c>
      <c r="H287" s="5" t="s">
        <v>12106</v>
      </c>
      <c r="I287" s="5" t="s">
        <v>12969</v>
      </c>
      <c r="J287" s="5" t="s">
        <v>12328</v>
      </c>
      <c r="K287" s="3" t="s">
        <v>12017</v>
      </c>
      <c r="L287" s="3" t="s">
        <v>12017</v>
      </c>
      <c r="M287" s="3" t="n">
        <v>1</v>
      </c>
      <c r="N287" s="20" t="n">
        <v>2.79</v>
      </c>
      <c r="O287" s="21" t="s">
        <v>13184</v>
      </c>
    </row>
    <row r="288" customFormat="false" ht="15" hidden="false" customHeight="true" outlineLevel="0" collapsed="false">
      <c r="A288" s="3" t="s">
        <v>588</v>
      </c>
      <c r="B288" s="3" t="s">
        <v>13185</v>
      </c>
      <c r="C288" s="3" t="s">
        <v>587</v>
      </c>
      <c r="D288" s="5" t="s">
        <v>13186</v>
      </c>
      <c r="E288" s="5" t="s">
        <v>12332</v>
      </c>
      <c r="F288" s="5" t="s">
        <v>12333</v>
      </c>
      <c r="G288" s="5" t="s">
        <v>12086</v>
      </c>
      <c r="H288" s="5" t="s">
        <v>12106</v>
      </c>
      <c r="I288" s="5" t="s">
        <v>12966</v>
      </c>
      <c r="J288" s="5" t="s">
        <v>12328</v>
      </c>
      <c r="K288" s="3" t="s">
        <v>12017</v>
      </c>
      <c r="L288" s="3" t="s">
        <v>12017</v>
      </c>
      <c r="M288" s="3" t="n">
        <v>4</v>
      </c>
      <c r="N288" s="20" t="n">
        <v>1.79</v>
      </c>
      <c r="O288" s="21" t="s">
        <v>13187</v>
      </c>
    </row>
    <row r="289" customFormat="false" ht="15" hidden="false" customHeight="true" outlineLevel="0" collapsed="false">
      <c r="A289" s="3" t="s">
        <v>590</v>
      </c>
      <c r="B289" s="3" t="s">
        <v>13188</v>
      </c>
      <c r="C289" s="3" t="s">
        <v>589</v>
      </c>
      <c r="D289" s="5" t="s">
        <v>13189</v>
      </c>
      <c r="E289" s="5" t="s">
        <v>12355</v>
      </c>
      <c r="F289" s="5" t="s">
        <v>12356</v>
      </c>
      <c r="G289" s="5" t="s">
        <v>12086</v>
      </c>
      <c r="H289" s="5" t="s">
        <v>12106</v>
      </c>
      <c r="I289" s="5" t="s">
        <v>12973</v>
      </c>
      <c r="J289" s="5" t="s">
        <v>12328</v>
      </c>
      <c r="K289" s="3" t="s">
        <v>12017</v>
      </c>
      <c r="L289" s="3" t="s">
        <v>12017</v>
      </c>
      <c r="M289" s="3" t="n">
        <v>24</v>
      </c>
      <c r="N289" s="20" t="n">
        <v>1.29</v>
      </c>
      <c r="O289" s="21" t="s">
        <v>12607</v>
      </c>
    </row>
    <row r="290" customFormat="false" ht="15" hidden="false" customHeight="true" outlineLevel="0" collapsed="false">
      <c r="A290" s="3" t="s">
        <v>592</v>
      </c>
      <c r="B290" s="3" t="s">
        <v>13190</v>
      </c>
      <c r="C290" s="3" t="s">
        <v>591</v>
      </c>
      <c r="D290" s="5" t="s">
        <v>13191</v>
      </c>
      <c r="E290" s="5" t="s">
        <v>12377</v>
      </c>
      <c r="F290" s="5" t="s">
        <v>12378</v>
      </c>
      <c r="G290" s="5" t="s">
        <v>12086</v>
      </c>
      <c r="H290" s="5" t="s">
        <v>12106</v>
      </c>
      <c r="I290" s="5" t="s">
        <v>12973</v>
      </c>
      <c r="J290" s="5" t="s">
        <v>12328</v>
      </c>
      <c r="K290" s="3" t="s">
        <v>12021</v>
      </c>
      <c r="L290" s="3" t="s">
        <v>12017</v>
      </c>
      <c r="M290" s="3" t="n">
        <v>12</v>
      </c>
      <c r="N290" s="20" t="n">
        <v>1.29</v>
      </c>
      <c r="O290" s="21" t="s">
        <v>13192</v>
      </c>
    </row>
    <row r="291" customFormat="false" ht="15" hidden="false" customHeight="true" outlineLevel="0" collapsed="false">
      <c r="A291" s="3" t="s">
        <v>594</v>
      </c>
      <c r="B291" s="3" t="s">
        <v>13193</v>
      </c>
      <c r="C291" s="3" t="s">
        <v>593</v>
      </c>
      <c r="D291" s="5" t="s">
        <v>13194</v>
      </c>
      <c r="E291" s="5" t="s">
        <v>12382</v>
      </c>
      <c r="F291" s="5" t="s">
        <v>12383</v>
      </c>
      <c r="G291" s="5" t="s">
        <v>12086</v>
      </c>
      <c r="H291" s="5" t="s">
        <v>12106</v>
      </c>
      <c r="I291" s="5" t="s">
        <v>12966</v>
      </c>
      <c r="J291" s="5" t="s">
        <v>12328</v>
      </c>
      <c r="K291" s="3" t="s">
        <v>12017</v>
      </c>
      <c r="L291" s="3" t="s">
        <v>12017</v>
      </c>
      <c r="M291" s="3" t="n">
        <v>4</v>
      </c>
      <c r="N291" s="20" t="n">
        <v>1.29</v>
      </c>
      <c r="O291" s="21" t="s">
        <v>13195</v>
      </c>
    </row>
    <row r="292" customFormat="false" ht="15" hidden="false" customHeight="true" outlineLevel="0" collapsed="false">
      <c r="A292" s="3" t="s">
        <v>596</v>
      </c>
      <c r="B292" s="3" t="s">
        <v>13196</v>
      </c>
      <c r="C292" s="3" t="s">
        <v>595</v>
      </c>
      <c r="D292" s="5" t="s">
        <v>13197</v>
      </c>
      <c r="E292" s="5" t="s">
        <v>12338</v>
      </c>
      <c r="F292" s="5" t="s">
        <v>12339</v>
      </c>
      <c r="G292" s="5" t="s">
        <v>12086</v>
      </c>
      <c r="H292" s="5" t="s">
        <v>12106</v>
      </c>
      <c r="I292" s="5" t="s">
        <v>12969</v>
      </c>
      <c r="J292" s="5" t="s">
        <v>12328</v>
      </c>
      <c r="K292" s="3" t="s">
        <v>12017</v>
      </c>
      <c r="L292" s="3" t="s">
        <v>12017</v>
      </c>
      <c r="M292" s="3" t="n">
        <v>6</v>
      </c>
      <c r="N292" s="20" t="n">
        <v>1.39</v>
      </c>
      <c r="O292" s="21" t="s">
        <v>13198</v>
      </c>
    </row>
    <row r="293" customFormat="false" ht="15" hidden="false" customHeight="true" outlineLevel="0" collapsed="false">
      <c r="A293" s="3" t="s">
        <v>598</v>
      </c>
      <c r="B293" s="3" t="s">
        <v>13199</v>
      </c>
      <c r="C293" s="3" t="s">
        <v>597</v>
      </c>
      <c r="D293" s="5" t="s">
        <v>13200</v>
      </c>
      <c r="E293" s="5" t="s">
        <v>12368</v>
      </c>
      <c r="F293" s="5" t="s">
        <v>12369</v>
      </c>
      <c r="G293" s="5" t="s">
        <v>12086</v>
      </c>
      <c r="H293" s="5" t="s">
        <v>12106</v>
      </c>
      <c r="I293" s="5" t="s">
        <v>12966</v>
      </c>
      <c r="J293" s="5" t="s">
        <v>12328</v>
      </c>
      <c r="K293" s="3" t="s">
        <v>12017</v>
      </c>
      <c r="L293" s="3" t="s">
        <v>12017</v>
      </c>
      <c r="M293" s="3" t="n">
        <v>12</v>
      </c>
      <c r="N293" s="20" t="n">
        <v>1.79</v>
      </c>
      <c r="O293" s="21" t="s">
        <v>13201</v>
      </c>
    </row>
    <row r="294" customFormat="false" ht="15" hidden="false" customHeight="true" outlineLevel="0" collapsed="false">
      <c r="A294" s="3" t="s">
        <v>600</v>
      </c>
      <c r="B294" s="3" t="s">
        <v>13202</v>
      </c>
      <c r="C294" s="3" t="s">
        <v>599</v>
      </c>
      <c r="D294" s="5" t="s">
        <v>13203</v>
      </c>
      <c r="E294" s="5" t="s">
        <v>12351</v>
      </c>
      <c r="F294" s="5" t="s">
        <v>12326</v>
      </c>
      <c r="G294" s="5" t="s">
        <v>12086</v>
      </c>
      <c r="H294" s="5" t="s">
        <v>12106</v>
      </c>
      <c r="I294" s="5" t="s">
        <v>12973</v>
      </c>
      <c r="J294" s="5" t="s">
        <v>12328</v>
      </c>
      <c r="K294" s="3" t="s">
        <v>12017</v>
      </c>
      <c r="L294" s="3" t="s">
        <v>12017</v>
      </c>
      <c r="M294" s="3" t="n">
        <v>8</v>
      </c>
      <c r="N294" s="20" t="n">
        <v>2.79</v>
      </c>
      <c r="O294" s="21" t="s">
        <v>12271</v>
      </c>
    </row>
    <row r="295" customFormat="false" ht="15" hidden="false" customHeight="true" outlineLevel="0" collapsed="false">
      <c r="A295" s="3" t="s">
        <v>602</v>
      </c>
      <c r="B295" s="3" t="s">
        <v>13204</v>
      </c>
      <c r="C295" s="3" t="s">
        <v>601</v>
      </c>
      <c r="D295" s="5" t="s">
        <v>13205</v>
      </c>
      <c r="E295" s="5" t="s">
        <v>12382</v>
      </c>
      <c r="F295" s="5" t="s">
        <v>12383</v>
      </c>
      <c r="G295" s="5" t="s">
        <v>12086</v>
      </c>
      <c r="H295" s="5" t="s">
        <v>12106</v>
      </c>
      <c r="I295" s="5" t="s">
        <v>12966</v>
      </c>
      <c r="J295" s="5" t="s">
        <v>12328</v>
      </c>
      <c r="K295" s="3" t="s">
        <v>12017</v>
      </c>
      <c r="L295" s="3" t="s">
        <v>12017</v>
      </c>
      <c r="M295" s="3" t="n">
        <v>8</v>
      </c>
      <c r="N295" s="20" t="n">
        <v>2.79</v>
      </c>
      <c r="O295" s="21" t="s">
        <v>13206</v>
      </c>
    </row>
    <row r="296" customFormat="false" ht="15" hidden="false" customHeight="true" outlineLevel="0" collapsed="false">
      <c r="A296" s="3" t="s">
        <v>604</v>
      </c>
      <c r="B296" s="3" t="s">
        <v>13207</v>
      </c>
      <c r="C296" s="3" t="s">
        <v>603</v>
      </c>
      <c r="D296" s="5" t="s">
        <v>13208</v>
      </c>
      <c r="E296" s="5" t="s">
        <v>12338</v>
      </c>
      <c r="F296" s="5" t="s">
        <v>12339</v>
      </c>
      <c r="G296" s="5" t="s">
        <v>12086</v>
      </c>
      <c r="H296" s="5" t="s">
        <v>12106</v>
      </c>
      <c r="I296" s="5" t="s">
        <v>12962</v>
      </c>
      <c r="J296" s="5" t="s">
        <v>12328</v>
      </c>
      <c r="K296" s="3" t="s">
        <v>12017</v>
      </c>
      <c r="L296" s="3" t="s">
        <v>12017</v>
      </c>
      <c r="M296" s="3" t="n">
        <v>24</v>
      </c>
      <c r="N296" s="20" t="n">
        <v>1.89</v>
      </c>
      <c r="O296" s="21" t="s">
        <v>13209</v>
      </c>
    </row>
    <row r="297" customFormat="false" ht="15" hidden="false" customHeight="true" outlineLevel="0" collapsed="false">
      <c r="A297" s="3" t="s">
        <v>606</v>
      </c>
      <c r="B297" s="3" t="s">
        <v>13210</v>
      </c>
      <c r="C297" s="3" t="s">
        <v>605</v>
      </c>
      <c r="D297" s="5" t="s">
        <v>13211</v>
      </c>
      <c r="E297" s="5" t="s">
        <v>12355</v>
      </c>
      <c r="F297" s="5" t="s">
        <v>12356</v>
      </c>
      <c r="G297" s="5" t="s">
        <v>12086</v>
      </c>
      <c r="H297" s="5" t="s">
        <v>12106</v>
      </c>
      <c r="I297" s="5" t="s">
        <v>12969</v>
      </c>
      <c r="J297" s="5" t="s">
        <v>12359</v>
      </c>
      <c r="K297" s="3" t="s">
        <v>12017</v>
      </c>
      <c r="L297" s="3" t="s">
        <v>12017</v>
      </c>
      <c r="M297" s="3" t="n">
        <v>24</v>
      </c>
      <c r="N297" s="20" t="n">
        <v>2.79</v>
      </c>
      <c r="O297" s="21" t="s">
        <v>13212</v>
      </c>
    </row>
    <row r="298" customFormat="false" ht="15" hidden="false" customHeight="true" outlineLevel="0" collapsed="false">
      <c r="A298" s="3" t="s">
        <v>608</v>
      </c>
      <c r="B298" s="3" t="s">
        <v>13213</v>
      </c>
      <c r="C298" s="3" t="s">
        <v>607</v>
      </c>
      <c r="D298" s="5" t="s">
        <v>13214</v>
      </c>
      <c r="E298" s="5" t="s">
        <v>12332</v>
      </c>
      <c r="F298" s="5" t="s">
        <v>12333</v>
      </c>
      <c r="G298" s="5" t="s">
        <v>12086</v>
      </c>
      <c r="H298" s="5" t="s">
        <v>12106</v>
      </c>
      <c r="I298" s="5" t="s">
        <v>12966</v>
      </c>
      <c r="J298" s="5" t="s">
        <v>12328</v>
      </c>
      <c r="K298" s="3" t="s">
        <v>12017</v>
      </c>
      <c r="L298" s="3" t="s">
        <v>12017</v>
      </c>
      <c r="M298" s="3" t="n">
        <v>1</v>
      </c>
      <c r="N298" s="20" t="n">
        <v>1.99</v>
      </c>
      <c r="O298" s="21" t="s">
        <v>13215</v>
      </c>
    </row>
    <row r="299" customFormat="false" ht="15" hidden="false" customHeight="true" outlineLevel="0" collapsed="false">
      <c r="A299" s="3" t="s">
        <v>610</v>
      </c>
      <c r="B299" s="3" t="s">
        <v>13216</v>
      </c>
      <c r="C299" s="3" t="s">
        <v>609</v>
      </c>
      <c r="D299" s="5" t="s">
        <v>13217</v>
      </c>
      <c r="E299" s="5" t="s">
        <v>12325</v>
      </c>
      <c r="F299" s="5" t="s">
        <v>12326</v>
      </c>
      <c r="G299" s="5" t="s">
        <v>12086</v>
      </c>
      <c r="H299" s="5" t="s">
        <v>12106</v>
      </c>
      <c r="I299" s="5" t="s">
        <v>12969</v>
      </c>
      <c r="J299" s="5" t="s">
        <v>12328</v>
      </c>
      <c r="K299" s="3" t="s">
        <v>12017</v>
      </c>
      <c r="L299" s="3" t="s">
        <v>12017</v>
      </c>
      <c r="M299" s="3" t="n">
        <v>2</v>
      </c>
      <c r="N299" s="20" t="n">
        <v>1.29</v>
      </c>
      <c r="O299" s="21" t="s">
        <v>13218</v>
      </c>
    </row>
    <row r="300" customFormat="false" ht="15" hidden="false" customHeight="true" outlineLevel="0" collapsed="false">
      <c r="A300" s="3" t="s">
        <v>612</v>
      </c>
      <c r="B300" s="3" t="s">
        <v>13219</v>
      </c>
      <c r="C300" s="3" t="s">
        <v>611</v>
      </c>
      <c r="D300" s="5" t="s">
        <v>13220</v>
      </c>
      <c r="E300" s="5" t="s">
        <v>12351</v>
      </c>
      <c r="F300" s="5" t="s">
        <v>12326</v>
      </c>
      <c r="G300" s="5" t="s">
        <v>12086</v>
      </c>
      <c r="H300" s="5" t="s">
        <v>12106</v>
      </c>
      <c r="I300" s="5" t="s">
        <v>12962</v>
      </c>
      <c r="J300" s="5" t="s">
        <v>12328</v>
      </c>
      <c r="K300" s="3" t="s">
        <v>12017</v>
      </c>
      <c r="L300" s="3" t="s">
        <v>12017</v>
      </c>
      <c r="M300" s="3" t="n">
        <v>24</v>
      </c>
      <c r="N300" s="20" t="n">
        <v>1.89</v>
      </c>
      <c r="O300" s="21" t="s">
        <v>13221</v>
      </c>
    </row>
    <row r="301" customFormat="false" ht="15" hidden="false" customHeight="true" outlineLevel="0" collapsed="false">
      <c r="A301" s="3" t="s">
        <v>614</v>
      </c>
      <c r="B301" s="3" t="s">
        <v>13222</v>
      </c>
      <c r="C301" s="3" t="s">
        <v>613</v>
      </c>
      <c r="D301" s="5" t="s">
        <v>13223</v>
      </c>
      <c r="E301" s="5" t="s">
        <v>12332</v>
      </c>
      <c r="F301" s="5" t="s">
        <v>12333</v>
      </c>
      <c r="G301" s="5" t="s">
        <v>12086</v>
      </c>
      <c r="H301" s="5" t="s">
        <v>12106</v>
      </c>
      <c r="I301" s="5" t="s">
        <v>12962</v>
      </c>
      <c r="J301" s="5" t="s">
        <v>12328</v>
      </c>
      <c r="K301" s="3" t="s">
        <v>12017</v>
      </c>
      <c r="L301" s="3" t="s">
        <v>12017</v>
      </c>
      <c r="M301" s="3" t="n">
        <v>8</v>
      </c>
      <c r="N301" s="20" t="n">
        <v>0.29</v>
      </c>
      <c r="O301" s="21" t="s">
        <v>13224</v>
      </c>
    </row>
    <row r="302" customFormat="false" ht="15" hidden="false" customHeight="true" outlineLevel="0" collapsed="false">
      <c r="A302" s="3" t="s">
        <v>616</v>
      </c>
      <c r="B302" s="3" t="s">
        <v>13225</v>
      </c>
      <c r="C302" s="3" t="s">
        <v>615</v>
      </c>
      <c r="D302" s="5" t="s">
        <v>13226</v>
      </c>
      <c r="E302" s="5" t="s">
        <v>12457</v>
      </c>
      <c r="F302" s="5" t="s">
        <v>12458</v>
      </c>
      <c r="G302" s="5" t="s">
        <v>12086</v>
      </c>
      <c r="H302" s="5" t="s">
        <v>12106</v>
      </c>
      <c r="I302" s="5" t="s">
        <v>12969</v>
      </c>
      <c r="J302" s="5" t="s">
        <v>12328</v>
      </c>
      <c r="K302" s="3" t="s">
        <v>12021</v>
      </c>
      <c r="L302" s="3" t="s">
        <v>12017</v>
      </c>
      <c r="M302" s="3" t="n">
        <v>6</v>
      </c>
      <c r="N302" s="20" t="n">
        <v>2.99</v>
      </c>
      <c r="O302" s="21" t="s">
        <v>13227</v>
      </c>
    </row>
    <row r="303" customFormat="false" ht="15" hidden="false" customHeight="true" outlineLevel="0" collapsed="false">
      <c r="A303" s="3" t="s">
        <v>618</v>
      </c>
      <c r="B303" s="3" t="s">
        <v>13228</v>
      </c>
      <c r="C303" s="3" t="s">
        <v>617</v>
      </c>
      <c r="D303" s="5" t="s">
        <v>13229</v>
      </c>
      <c r="E303" s="5" t="s">
        <v>12338</v>
      </c>
      <c r="F303" s="5" t="s">
        <v>12339</v>
      </c>
      <c r="G303" s="5" t="s">
        <v>12086</v>
      </c>
      <c r="H303" s="5" t="s">
        <v>12106</v>
      </c>
      <c r="I303" s="5" t="s">
        <v>12973</v>
      </c>
      <c r="J303" s="5" t="s">
        <v>12328</v>
      </c>
      <c r="K303" s="3" t="s">
        <v>12017</v>
      </c>
      <c r="L303" s="3" t="s">
        <v>12017</v>
      </c>
      <c r="M303" s="3" t="n">
        <v>2</v>
      </c>
      <c r="N303" s="20" t="n">
        <v>1.49</v>
      </c>
      <c r="O303" s="21" t="s">
        <v>13230</v>
      </c>
    </row>
    <row r="304" customFormat="false" ht="15" hidden="false" customHeight="true" outlineLevel="0" collapsed="false">
      <c r="A304" s="3" t="s">
        <v>620</v>
      </c>
      <c r="B304" s="3" t="s">
        <v>13231</v>
      </c>
      <c r="C304" s="3" t="s">
        <v>619</v>
      </c>
      <c r="D304" s="5" t="s">
        <v>13232</v>
      </c>
      <c r="E304" s="5" t="s">
        <v>12382</v>
      </c>
      <c r="F304" s="5" t="s">
        <v>12383</v>
      </c>
      <c r="G304" s="5" t="s">
        <v>12086</v>
      </c>
      <c r="H304" s="5" t="s">
        <v>12106</v>
      </c>
      <c r="I304" s="5" t="s">
        <v>12962</v>
      </c>
      <c r="J304" s="5" t="s">
        <v>12328</v>
      </c>
      <c r="K304" s="3" t="s">
        <v>12017</v>
      </c>
      <c r="L304" s="3" t="s">
        <v>12017</v>
      </c>
      <c r="M304" s="3" t="n">
        <v>2</v>
      </c>
      <c r="N304" s="20" t="n">
        <v>0.99</v>
      </c>
      <c r="O304" s="21" t="s">
        <v>13233</v>
      </c>
    </row>
    <row r="305" customFormat="false" ht="15" hidden="false" customHeight="true" outlineLevel="0" collapsed="false">
      <c r="A305" s="3" t="s">
        <v>622</v>
      </c>
      <c r="B305" s="3" t="s">
        <v>13234</v>
      </c>
      <c r="C305" s="3" t="s">
        <v>621</v>
      </c>
      <c r="D305" s="5" t="s">
        <v>13235</v>
      </c>
      <c r="E305" s="5" t="s">
        <v>12368</v>
      </c>
      <c r="F305" s="5" t="s">
        <v>12369</v>
      </c>
      <c r="G305" s="5" t="s">
        <v>12086</v>
      </c>
      <c r="H305" s="5" t="s">
        <v>12106</v>
      </c>
      <c r="I305" s="5" t="s">
        <v>12973</v>
      </c>
      <c r="J305" s="5" t="s">
        <v>12328</v>
      </c>
      <c r="K305" s="3" t="s">
        <v>12017</v>
      </c>
      <c r="L305" s="3" t="s">
        <v>12017</v>
      </c>
      <c r="M305" s="3" t="n">
        <v>12</v>
      </c>
      <c r="N305" s="20" t="n">
        <v>1.49</v>
      </c>
      <c r="O305" s="21" t="s">
        <v>13236</v>
      </c>
    </row>
    <row r="306" customFormat="false" ht="15" hidden="false" customHeight="true" outlineLevel="0" collapsed="false">
      <c r="A306" s="3" t="s">
        <v>624</v>
      </c>
      <c r="B306" s="3" t="s">
        <v>13237</v>
      </c>
      <c r="C306" s="3" t="s">
        <v>623</v>
      </c>
      <c r="D306" s="5" t="s">
        <v>13238</v>
      </c>
      <c r="E306" s="5" t="s">
        <v>12351</v>
      </c>
      <c r="F306" s="5" t="s">
        <v>12326</v>
      </c>
      <c r="G306" s="5" t="s">
        <v>12086</v>
      </c>
      <c r="H306" s="5" t="s">
        <v>12106</v>
      </c>
      <c r="I306" s="5" t="s">
        <v>12962</v>
      </c>
      <c r="J306" s="5" t="s">
        <v>12328</v>
      </c>
      <c r="K306" s="3" t="s">
        <v>12017</v>
      </c>
      <c r="L306" s="3" t="s">
        <v>12017</v>
      </c>
      <c r="M306" s="3" t="n">
        <v>6</v>
      </c>
      <c r="N306" s="20" t="n">
        <v>0.39</v>
      </c>
      <c r="O306" s="21" t="s">
        <v>13239</v>
      </c>
    </row>
    <row r="307" customFormat="false" ht="15" hidden="false" customHeight="true" outlineLevel="0" collapsed="false">
      <c r="A307" s="3" t="s">
        <v>626</v>
      </c>
      <c r="B307" s="3" t="s">
        <v>13240</v>
      </c>
      <c r="C307" s="3" t="s">
        <v>625</v>
      </c>
      <c r="D307" s="5" t="s">
        <v>13241</v>
      </c>
      <c r="E307" s="5" t="s">
        <v>12351</v>
      </c>
      <c r="F307" s="5" t="s">
        <v>12326</v>
      </c>
      <c r="G307" s="5" t="s">
        <v>12086</v>
      </c>
      <c r="H307" s="5" t="s">
        <v>12106</v>
      </c>
      <c r="I307" s="5" t="s">
        <v>12973</v>
      </c>
      <c r="J307" s="5" t="s">
        <v>12328</v>
      </c>
      <c r="K307" s="3" t="s">
        <v>12017</v>
      </c>
      <c r="L307" s="3" t="s">
        <v>12017</v>
      </c>
      <c r="M307" s="3" t="n">
        <v>8</v>
      </c>
      <c r="N307" s="20" t="n">
        <v>1.79</v>
      </c>
      <c r="O307" s="21" t="s">
        <v>13242</v>
      </c>
    </row>
    <row r="308" customFormat="false" ht="15" hidden="false" customHeight="true" outlineLevel="0" collapsed="false">
      <c r="A308" s="3" t="s">
        <v>628</v>
      </c>
      <c r="B308" s="3" t="s">
        <v>13243</v>
      </c>
      <c r="C308" s="3" t="s">
        <v>627</v>
      </c>
      <c r="D308" s="5" t="s">
        <v>13244</v>
      </c>
      <c r="E308" s="5" t="s">
        <v>12382</v>
      </c>
      <c r="F308" s="5" t="s">
        <v>12383</v>
      </c>
      <c r="G308" s="5" t="s">
        <v>12086</v>
      </c>
      <c r="H308" s="5" t="s">
        <v>12106</v>
      </c>
      <c r="I308" s="5" t="s">
        <v>12969</v>
      </c>
      <c r="J308" s="5" t="s">
        <v>12328</v>
      </c>
      <c r="K308" s="3" t="s">
        <v>12017</v>
      </c>
      <c r="L308" s="3" t="s">
        <v>12017</v>
      </c>
      <c r="M308" s="3" t="n">
        <v>4</v>
      </c>
      <c r="N308" s="20" t="n">
        <v>1.79</v>
      </c>
      <c r="O308" s="21" t="s">
        <v>13245</v>
      </c>
    </row>
    <row r="309" customFormat="false" ht="15" hidden="false" customHeight="true" outlineLevel="0" collapsed="false">
      <c r="A309" s="3" t="s">
        <v>630</v>
      </c>
      <c r="B309" s="3" t="s">
        <v>13246</v>
      </c>
      <c r="C309" s="3" t="s">
        <v>629</v>
      </c>
      <c r="D309" s="5" t="s">
        <v>13247</v>
      </c>
      <c r="E309" s="5" t="s">
        <v>12332</v>
      </c>
      <c r="F309" s="5" t="s">
        <v>12333</v>
      </c>
      <c r="G309" s="5" t="s">
        <v>12086</v>
      </c>
      <c r="H309" s="5" t="s">
        <v>12106</v>
      </c>
      <c r="I309" s="5" t="s">
        <v>12966</v>
      </c>
      <c r="J309" s="5" t="s">
        <v>12328</v>
      </c>
      <c r="K309" s="3" t="s">
        <v>12017</v>
      </c>
      <c r="L309" s="3" t="s">
        <v>12017</v>
      </c>
      <c r="M309" s="3" t="n">
        <v>2</v>
      </c>
      <c r="N309" s="20" t="n">
        <v>1.89</v>
      </c>
      <c r="O309" s="21" t="s">
        <v>12393</v>
      </c>
    </row>
    <row r="310" customFormat="false" ht="15" hidden="false" customHeight="true" outlineLevel="0" collapsed="false">
      <c r="A310" s="3" t="s">
        <v>632</v>
      </c>
      <c r="B310" s="3" t="s">
        <v>13248</v>
      </c>
      <c r="C310" s="3" t="s">
        <v>631</v>
      </c>
      <c r="D310" s="5" t="s">
        <v>13249</v>
      </c>
      <c r="E310" s="5" t="s">
        <v>12332</v>
      </c>
      <c r="F310" s="5" t="s">
        <v>12333</v>
      </c>
      <c r="G310" s="5" t="s">
        <v>12086</v>
      </c>
      <c r="H310" s="5" t="s">
        <v>12106</v>
      </c>
      <c r="I310" s="5" t="s">
        <v>12969</v>
      </c>
      <c r="J310" s="5" t="s">
        <v>12328</v>
      </c>
      <c r="K310" s="3" t="s">
        <v>12017</v>
      </c>
      <c r="L310" s="3" t="s">
        <v>12017</v>
      </c>
      <c r="M310" s="3" t="n">
        <v>8</v>
      </c>
      <c r="N310" s="20" t="n">
        <v>1.99</v>
      </c>
      <c r="O310" s="21" t="s">
        <v>13250</v>
      </c>
    </row>
    <row r="311" customFormat="false" ht="15" hidden="false" customHeight="true" outlineLevel="0" collapsed="false">
      <c r="A311" s="3" t="s">
        <v>634</v>
      </c>
      <c r="B311" s="3" t="s">
        <v>13251</v>
      </c>
      <c r="C311" s="3" t="s">
        <v>633</v>
      </c>
      <c r="D311" s="5" t="s">
        <v>13252</v>
      </c>
      <c r="E311" s="5" t="s">
        <v>12368</v>
      </c>
      <c r="F311" s="5" t="s">
        <v>12369</v>
      </c>
      <c r="G311" s="5" t="s">
        <v>12086</v>
      </c>
      <c r="H311" s="5" t="s">
        <v>12106</v>
      </c>
      <c r="I311" s="5" t="s">
        <v>12966</v>
      </c>
      <c r="J311" s="5" t="s">
        <v>12512</v>
      </c>
      <c r="K311" s="3" t="s">
        <v>12017</v>
      </c>
      <c r="L311" s="3" t="s">
        <v>12017</v>
      </c>
      <c r="M311" s="3" t="n">
        <v>8</v>
      </c>
      <c r="N311" s="20" t="n">
        <v>1.39</v>
      </c>
      <c r="O311" s="21" t="s">
        <v>13253</v>
      </c>
    </row>
    <row r="312" customFormat="false" ht="15" hidden="false" customHeight="true" outlineLevel="0" collapsed="false">
      <c r="A312" s="3" t="s">
        <v>636</v>
      </c>
      <c r="B312" s="3" t="s">
        <v>13254</v>
      </c>
      <c r="C312" s="3" t="s">
        <v>635</v>
      </c>
      <c r="D312" s="5" t="s">
        <v>13255</v>
      </c>
      <c r="E312" s="5" t="s">
        <v>12355</v>
      </c>
      <c r="F312" s="5" t="s">
        <v>12356</v>
      </c>
      <c r="G312" s="5" t="s">
        <v>12086</v>
      </c>
      <c r="H312" s="5" t="s">
        <v>12106</v>
      </c>
      <c r="I312" s="5" t="s">
        <v>12973</v>
      </c>
      <c r="J312" s="5" t="s">
        <v>12328</v>
      </c>
      <c r="K312" s="3" t="s">
        <v>12017</v>
      </c>
      <c r="L312" s="3" t="s">
        <v>12017</v>
      </c>
      <c r="M312" s="3" t="n">
        <v>6</v>
      </c>
      <c r="N312" s="20" t="n">
        <v>1.89</v>
      </c>
      <c r="O312" s="21" t="s">
        <v>13015</v>
      </c>
    </row>
    <row r="313" customFormat="false" ht="15" hidden="false" customHeight="true" outlineLevel="0" collapsed="false">
      <c r="A313" s="3" t="s">
        <v>638</v>
      </c>
      <c r="B313" s="3" t="s">
        <v>13256</v>
      </c>
      <c r="C313" s="3" t="s">
        <v>637</v>
      </c>
      <c r="D313" s="5" t="s">
        <v>13257</v>
      </c>
      <c r="E313" s="5" t="s">
        <v>12355</v>
      </c>
      <c r="F313" s="5" t="s">
        <v>12356</v>
      </c>
      <c r="G313" s="5" t="s">
        <v>12086</v>
      </c>
      <c r="H313" s="5" t="s">
        <v>12106</v>
      </c>
      <c r="I313" s="5" t="s">
        <v>12969</v>
      </c>
      <c r="J313" s="5" t="s">
        <v>12328</v>
      </c>
      <c r="K313" s="3" t="s">
        <v>12017</v>
      </c>
      <c r="L313" s="3" t="s">
        <v>12017</v>
      </c>
      <c r="M313" s="3" t="n">
        <v>6</v>
      </c>
      <c r="N313" s="20" t="n">
        <v>2.49</v>
      </c>
      <c r="O313" s="21" t="s">
        <v>13258</v>
      </c>
    </row>
    <row r="314" customFormat="false" ht="15" hidden="false" customHeight="true" outlineLevel="0" collapsed="false">
      <c r="A314" s="3" t="s">
        <v>640</v>
      </c>
      <c r="B314" s="3" t="s">
        <v>13259</v>
      </c>
      <c r="C314" s="3" t="s">
        <v>639</v>
      </c>
      <c r="D314" s="5" t="s">
        <v>13260</v>
      </c>
      <c r="E314" s="5" t="s">
        <v>12457</v>
      </c>
      <c r="F314" s="5" t="s">
        <v>12458</v>
      </c>
      <c r="G314" s="5" t="s">
        <v>12086</v>
      </c>
      <c r="H314" s="5" t="s">
        <v>12100</v>
      </c>
      <c r="I314" s="5" t="s">
        <v>13261</v>
      </c>
      <c r="J314" s="5" t="s">
        <v>12328</v>
      </c>
      <c r="K314" s="3" t="s">
        <v>12021</v>
      </c>
      <c r="L314" s="3" t="s">
        <v>12017</v>
      </c>
      <c r="M314" s="3" t="n">
        <v>4</v>
      </c>
      <c r="N314" s="20" t="n">
        <v>1.99</v>
      </c>
      <c r="O314" s="21" t="s">
        <v>13262</v>
      </c>
    </row>
    <row r="315" customFormat="false" ht="15" hidden="false" customHeight="true" outlineLevel="0" collapsed="false">
      <c r="A315" s="3" t="s">
        <v>642</v>
      </c>
      <c r="B315" s="3" t="s">
        <v>13263</v>
      </c>
      <c r="C315" s="3" t="s">
        <v>641</v>
      </c>
      <c r="D315" s="5" t="s">
        <v>13264</v>
      </c>
      <c r="E315" s="5" t="s">
        <v>12363</v>
      </c>
      <c r="F315" s="5" t="s">
        <v>12364</v>
      </c>
      <c r="G315" s="5" t="s">
        <v>12086</v>
      </c>
      <c r="H315" s="5" t="s">
        <v>12100</v>
      </c>
      <c r="I315" s="5" t="s">
        <v>13265</v>
      </c>
      <c r="J315" s="5" t="s">
        <v>12328</v>
      </c>
      <c r="K315" s="3" t="s">
        <v>12017</v>
      </c>
      <c r="L315" s="3" t="s">
        <v>12017</v>
      </c>
      <c r="M315" s="3" t="n">
        <v>12</v>
      </c>
      <c r="N315" s="20" t="n">
        <v>2.49</v>
      </c>
      <c r="O315" s="21" t="s">
        <v>13266</v>
      </c>
    </row>
    <row r="316" customFormat="false" ht="15" hidden="false" customHeight="true" outlineLevel="0" collapsed="false">
      <c r="A316" s="3" t="s">
        <v>644</v>
      </c>
      <c r="B316" s="3" t="s">
        <v>13267</v>
      </c>
      <c r="C316" s="3" t="s">
        <v>643</v>
      </c>
      <c r="D316" s="5" t="s">
        <v>13268</v>
      </c>
      <c r="E316" s="5" t="s">
        <v>12351</v>
      </c>
      <c r="F316" s="5" t="s">
        <v>12326</v>
      </c>
      <c r="G316" s="5" t="s">
        <v>12086</v>
      </c>
      <c r="H316" s="5" t="s">
        <v>12100</v>
      </c>
      <c r="I316" s="5" t="s">
        <v>12962</v>
      </c>
      <c r="J316" s="5" t="s">
        <v>12328</v>
      </c>
      <c r="K316" s="3" t="s">
        <v>12017</v>
      </c>
      <c r="L316" s="3" t="s">
        <v>12017</v>
      </c>
      <c r="M316" s="3" t="n">
        <v>2</v>
      </c>
      <c r="N316" s="20" t="n">
        <v>2.29</v>
      </c>
      <c r="O316" s="21" t="s">
        <v>13269</v>
      </c>
    </row>
    <row r="317" customFormat="false" ht="15" hidden="false" customHeight="true" outlineLevel="0" collapsed="false">
      <c r="A317" s="3" t="s">
        <v>646</v>
      </c>
      <c r="B317" s="3" t="s">
        <v>13270</v>
      </c>
      <c r="C317" s="3" t="s">
        <v>645</v>
      </c>
      <c r="D317" s="5" t="s">
        <v>13271</v>
      </c>
      <c r="E317" s="5" t="s">
        <v>12338</v>
      </c>
      <c r="F317" s="5" t="s">
        <v>12339</v>
      </c>
      <c r="G317" s="5" t="s">
        <v>12086</v>
      </c>
      <c r="H317" s="5" t="s">
        <v>12100</v>
      </c>
      <c r="I317" s="5" t="s">
        <v>13261</v>
      </c>
      <c r="J317" s="5" t="s">
        <v>12328</v>
      </c>
      <c r="K317" s="3" t="s">
        <v>12017</v>
      </c>
      <c r="L317" s="3" t="s">
        <v>12017</v>
      </c>
      <c r="M317" s="3" t="n">
        <v>12</v>
      </c>
      <c r="N317" s="20" t="n">
        <v>2.39</v>
      </c>
      <c r="O317" s="21" t="s">
        <v>13272</v>
      </c>
    </row>
    <row r="318" customFormat="false" ht="15" hidden="false" customHeight="true" outlineLevel="0" collapsed="false">
      <c r="A318" s="3" t="s">
        <v>648</v>
      </c>
      <c r="B318" s="3" t="s">
        <v>13273</v>
      </c>
      <c r="C318" s="3" t="s">
        <v>647</v>
      </c>
      <c r="D318" s="5" t="s">
        <v>13274</v>
      </c>
      <c r="E318" s="5" t="s">
        <v>12338</v>
      </c>
      <c r="F318" s="5" t="s">
        <v>12339</v>
      </c>
      <c r="G318" s="5" t="s">
        <v>12086</v>
      </c>
      <c r="H318" s="5" t="s">
        <v>12100</v>
      </c>
      <c r="I318" s="5" t="s">
        <v>12962</v>
      </c>
      <c r="J318" s="5" t="s">
        <v>12328</v>
      </c>
      <c r="K318" s="3" t="s">
        <v>12017</v>
      </c>
      <c r="L318" s="3" t="s">
        <v>12017</v>
      </c>
      <c r="M318" s="3" t="n">
        <v>1</v>
      </c>
      <c r="N318" s="20" t="n">
        <v>1.39</v>
      </c>
      <c r="O318" s="21" t="s">
        <v>13275</v>
      </c>
    </row>
    <row r="319" customFormat="false" ht="15" hidden="false" customHeight="true" outlineLevel="0" collapsed="false">
      <c r="A319" s="3" t="s">
        <v>650</v>
      </c>
      <c r="B319" s="3" t="s">
        <v>13276</v>
      </c>
      <c r="C319" s="3" t="s">
        <v>649</v>
      </c>
      <c r="D319" s="5" t="s">
        <v>13277</v>
      </c>
      <c r="E319" s="5" t="s">
        <v>12363</v>
      </c>
      <c r="F319" s="5" t="s">
        <v>12364</v>
      </c>
      <c r="G319" s="5" t="s">
        <v>12086</v>
      </c>
      <c r="H319" s="5" t="s">
        <v>12100</v>
      </c>
      <c r="I319" s="5" t="s">
        <v>13261</v>
      </c>
      <c r="J319" s="5" t="s">
        <v>12328</v>
      </c>
      <c r="K319" s="3" t="s">
        <v>12017</v>
      </c>
      <c r="L319" s="3" t="s">
        <v>12017</v>
      </c>
      <c r="M319" s="3" t="n">
        <v>4</v>
      </c>
      <c r="N319" s="20" t="n">
        <v>2.49</v>
      </c>
      <c r="O319" s="21" t="s">
        <v>12480</v>
      </c>
    </row>
    <row r="320" customFormat="false" ht="15" hidden="false" customHeight="true" outlineLevel="0" collapsed="false">
      <c r="A320" s="3" t="s">
        <v>652</v>
      </c>
      <c r="B320" s="3" t="s">
        <v>13278</v>
      </c>
      <c r="C320" s="3" t="s">
        <v>651</v>
      </c>
      <c r="D320" s="5" t="s">
        <v>13279</v>
      </c>
      <c r="E320" s="5" t="s">
        <v>12338</v>
      </c>
      <c r="F320" s="5" t="s">
        <v>12339</v>
      </c>
      <c r="G320" s="5" t="s">
        <v>12086</v>
      </c>
      <c r="H320" s="5" t="s">
        <v>12100</v>
      </c>
      <c r="I320" s="5" t="s">
        <v>13265</v>
      </c>
      <c r="J320" s="5" t="s">
        <v>12328</v>
      </c>
      <c r="K320" s="3" t="s">
        <v>12017</v>
      </c>
      <c r="L320" s="3" t="s">
        <v>12017</v>
      </c>
      <c r="M320" s="3" t="n">
        <v>12</v>
      </c>
      <c r="N320" s="20" t="n">
        <v>2.79</v>
      </c>
      <c r="O320" s="21" t="s">
        <v>13280</v>
      </c>
    </row>
    <row r="321" customFormat="false" ht="15" hidden="false" customHeight="true" outlineLevel="0" collapsed="false">
      <c r="A321" s="3" t="s">
        <v>654</v>
      </c>
      <c r="B321" s="3" t="s">
        <v>13281</v>
      </c>
      <c r="C321" s="3" t="s">
        <v>653</v>
      </c>
      <c r="D321" s="5" t="s">
        <v>13282</v>
      </c>
      <c r="E321" s="5" t="s">
        <v>12457</v>
      </c>
      <c r="F321" s="5" t="s">
        <v>12458</v>
      </c>
      <c r="G321" s="5" t="s">
        <v>12086</v>
      </c>
      <c r="H321" s="5" t="s">
        <v>12100</v>
      </c>
      <c r="I321" s="5" t="s">
        <v>13261</v>
      </c>
      <c r="J321" s="5" t="s">
        <v>12328</v>
      </c>
      <c r="K321" s="3" t="s">
        <v>12021</v>
      </c>
      <c r="L321" s="3" t="s">
        <v>12017</v>
      </c>
      <c r="M321" s="3" t="n">
        <v>2</v>
      </c>
      <c r="N321" s="20" t="n">
        <v>1.89</v>
      </c>
      <c r="O321" s="21" t="s">
        <v>13283</v>
      </c>
    </row>
    <row r="322" customFormat="false" ht="15" hidden="false" customHeight="true" outlineLevel="0" collapsed="false">
      <c r="A322" s="3" t="s">
        <v>656</v>
      </c>
      <c r="B322" s="3" t="s">
        <v>13284</v>
      </c>
      <c r="C322" s="3" t="s">
        <v>655</v>
      </c>
      <c r="D322" s="5" t="s">
        <v>13285</v>
      </c>
      <c r="E322" s="5" t="s">
        <v>12325</v>
      </c>
      <c r="F322" s="5" t="s">
        <v>12326</v>
      </c>
      <c r="G322" s="5" t="s">
        <v>12086</v>
      </c>
      <c r="H322" s="5" t="s">
        <v>12100</v>
      </c>
      <c r="I322" s="5" t="s">
        <v>13261</v>
      </c>
      <c r="J322" s="5" t="s">
        <v>12328</v>
      </c>
      <c r="K322" s="3" t="s">
        <v>12017</v>
      </c>
      <c r="L322" s="3" t="s">
        <v>12017</v>
      </c>
      <c r="M322" s="3" t="n">
        <v>8</v>
      </c>
      <c r="N322" s="20" t="n">
        <v>1.89</v>
      </c>
      <c r="O322" s="21" t="s">
        <v>13286</v>
      </c>
    </row>
    <row r="323" customFormat="false" ht="15" hidden="false" customHeight="true" outlineLevel="0" collapsed="false">
      <c r="A323" s="3" t="s">
        <v>658</v>
      </c>
      <c r="B323" s="3" t="s">
        <v>13287</v>
      </c>
      <c r="C323" s="3" t="s">
        <v>657</v>
      </c>
      <c r="D323" s="5" t="s">
        <v>13288</v>
      </c>
      <c r="E323" s="5" t="s">
        <v>12338</v>
      </c>
      <c r="F323" s="5" t="s">
        <v>12339</v>
      </c>
      <c r="G323" s="5" t="s">
        <v>12086</v>
      </c>
      <c r="H323" s="5" t="s">
        <v>12100</v>
      </c>
      <c r="I323" s="5" t="s">
        <v>12962</v>
      </c>
      <c r="J323" s="5" t="s">
        <v>12328</v>
      </c>
      <c r="K323" s="3" t="s">
        <v>12017</v>
      </c>
      <c r="L323" s="3" t="s">
        <v>12017</v>
      </c>
      <c r="M323" s="3" t="n">
        <v>4</v>
      </c>
      <c r="N323" s="20" t="n">
        <v>1.39</v>
      </c>
      <c r="O323" s="21" t="s">
        <v>13289</v>
      </c>
    </row>
    <row r="324" customFormat="false" ht="15" hidden="false" customHeight="true" outlineLevel="0" collapsed="false">
      <c r="A324" s="3" t="s">
        <v>660</v>
      </c>
      <c r="B324" s="3" t="s">
        <v>13290</v>
      </c>
      <c r="C324" s="3" t="s">
        <v>659</v>
      </c>
      <c r="D324" s="5" t="s">
        <v>13291</v>
      </c>
      <c r="E324" s="5" t="s">
        <v>12382</v>
      </c>
      <c r="F324" s="5" t="s">
        <v>12383</v>
      </c>
      <c r="G324" s="5" t="s">
        <v>12086</v>
      </c>
      <c r="H324" s="5" t="s">
        <v>12100</v>
      </c>
      <c r="I324" s="5" t="s">
        <v>13265</v>
      </c>
      <c r="J324" s="5" t="s">
        <v>12328</v>
      </c>
      <c r="K324" s="3" t="s">
        <v>12017</v>
      </c>
      <c r="L324" s="3" t="s">
        <v>12017</v>
      </c>
      <c r="M324" s="3" t="n">
        <v>4</v>
      </c>
      <c r="N324" s="20" t="n">
        <v>1.49</v>
      </c>
      <c r="O324" s="21" t="s">
        <v>13004</v>
      </c>
    </row>
    <row r="325" customFormat="false" ht="15" hidden="false" customHeight="true" outlineLevel="0" collapsed="false">
      <c r="A325" s="3" t="s">
        <v>662</v>
      </c>
      <c r="B325" s="3" t="s">
        <v>13292</v>
      </c>
      <c r="C325" s="3" t="s">
        <v>661</v>
      </c>
      <c r="D325" s="5" t="s">
        <v>13293</v>
      </c>
      <c r="E325" s="5" t="s">
        <v>12332</v>
      </c>
      <c r="F325" s="5" t="s">
        <v>12333</v>
      </c>
      <c r="G325" s="5" t="s">
        <v>12086</v>
      </c>
      <c r="H325" s="5" t="s">
        <v>12100</v>
      </c>
      <c r="I325" s="5" t="s">
        <v>13265</v>
      </c>
      <c r="J325" s="5" t="s">
        <v>12328</v>
      </c>
      <c r="K325" s="3" t="s">
        <v>12017</v>
      </c>
      <c r="L325" s="3" t="s">
        <v>12017</v>
      </c>
      <c r="M325" s="3" t="n">
        <v>8</v>
      </c>
      <c r="N325" s="20" t="n">
        <v>2.39</v>
      </c>
      <c r="O325" s="21" t="s">
        <v>12525</v>
      </c>
    </row>
    <row r="326" customFormat="false" ht="15" hidden="false" customHeight="true" outlineLevel="0" collapsed="false">
      <c r="A326" s="3" t="s">
        <v>664</v>
      </c>
      <c r="B326" s="3" t="s">
        <v>13294</v>
      </c>
      <c r="C326" s="3" t="s">
        <v>663</v>
      </c>
      <c r="D326" s="5" t="s">
        <v>13295</v>
      </c>
      <c r="E326" s="5" t="s">
        <v>12351</v>
      </c>
      <c r="F326" s="5" t="s">
        <v>12326</v>
      </c>
      <c r="G326" s="5" t="s">
        <v>12086</v>
      </c>
      <c r="H326" s="5" t="s">
        <v>12100</v>
      </c>
      <c r="I326" s="5" t="s">
        <v>13261</v>
      </c>
      <c r="J326" s="5" t="s">
        <v>12328</v>
      </c>
      <c r="K326" s="3" t="s">
        <v>12017</v>
      </c>
      <c r="L326" s="3" t="s">
        <v>12017</v>
      </c>
      <c r="M326" s="3" t="n">
        <v>24</v>
      </c>
      <c r="N326" s="20" t="n">
        <v>3.89</v>
      </c>
      <c r="O326" s="21" t="s">
        <v>13296</v>
      </c>
    </row>
    <row r="327" customFormat="false" ht="15" hidden="false" customHeight="true" outlineLevel="0" collapsed="false">
      <c r="A327" s="3" t="s">
        <v>666</v>
      </c>
      <c r="B327" s="3" t="s">
        <v>13297</v>
      </c>
      <c r="C327" s="3" t="s">
        <v>665</v>
      </c>
      <c r="D327" s="5" t="s">
        <v>13298</v>
      </c>
      <c r="E327" s="5" t="s">
        <v>12338</v>
      </c>
      <c r="F327" s="5" t="s">
        <v>12339</v>
      </c>
      <c r="G327" s="5" t="s">
        <v>12086</v>
      </c>
      <c r="H327" s="5" t="s">
        <v>12100</v>
      </c>
      <c r="I327" s="5" t="s">
        <v>13261</v>
      </c>
      <c r="J327" s="5" t="s">
        <v>12328</v>
      </c>
      <c r="K327" s="3" t="s">
        <v>12017</v>
      </c>
      <c r="L327" s="3" t="s">
        <v>12017</v>
      </c>
      <c r="M327" s="3" t="n">
        <v>1</v>
      </c>
      <c r="N327" s="20" t="n">
        <v>1.39</v>
      </c>
      <c r="O327" s="21" t="s">
        <v>13299</v>
      </c>
    </row>
    <row r="328" customFormat="false" ht="15" hidden="false" customHeight="true" outlineLevel="0" collapsed="false">
      <c r="A328" s="3" t="s">
        <v>668</v>
      </c>
      <c r="B328" s="3" t="s">
        <v>13300</v>
      </c>
      <c r="C328" s="3" t="s">
        <v>667</v>
      </c>
      <c r="D328" s="5" t="s">
        <v>13301</v>
      </c>
      <c r="E328" s="5" t="s">
        <v>12351</v>
      </c>
      <c r="F328" s="5" t="s">
        <v>12326</v>
      </c>
      <c r="G328" s="5" t="s">
        <v>12086</v>
      </c>
      <c r="H328" s="5" t="s">
        <v>12100</v>
      </c>
      <c r="I328" s="5" t="s">
        <v>12962</v>
      </c>
      <c r="J328" s="5" t="s">
        <v>12328</v>
      </c>
      <c r="K328" s="3" t="s">
        <v>12017</v>
      </c>
      <c r="L328" s="3" t="s">
        <v>12017</v>
      </c>
      <c r="M328" s="3" t="n">
        <v>8</v>
      </c>
      <c r="N328" s="20" t="n">
        <v>2.89</v>
      </c>
      <c r="O328" s="21" t="s">
        <v>12239</v>
      </c>
    </row>
    <row r="329" customFormat="false" ht="15" hidden="false" customHeight="true" outlineLevel="0" collapsed="false">
      <c r="A329" s="3" t="s">
        <v>670</v>
      </c>
      <c r="B329" s="3" t="s">
        <v>13302</v>
      </c>
      <c r="C329" s="3" t="s">
        <v>669</v>
      </c>
      <c r="D329" s="5" t="s">
        <v>13303</v>
      </c>
      <c r="E329" s="5" t="s">
        <v>12377</v>
      </c>
      <c r="F329" s="5" t="s">
        <v>12378</v>
      </c>
      <c r="G329" s="5" t="s">
        <v>12086</v>
      </c>
      <c r="H329" s="5" t="s">
        <v>12100</v>
      </c>
      <c r="I329" s="5" t="s">
        <v>13265</v>
      </c>
      <c r="J329" s="5" t="s">
        <v>12328</v>
      </c>
      <c r="K329" s="3" t="s">
        <v>12021</v>
      </c>
      <c r="L329" s="3" t="s">
        <v>12017</v>
      </c>
      <c r="M329" s="3" t="n">
        <v>8</v>
      </c>
      <c r="N329" s="20" t="n">
        <v>1.29</v>
      </c>
      <c r="O329" s="21" t="s">
        <v>13239</v>
      </c>
    </row>
    <row r="330" customFormat="false" ht="15" hidden="false" customHeight="true" outlineLevel="0" collapsed="false">
      <c r="A330" s="3" t="s">
        <v>672</v>
      </c>
      <c r="B330" s="3" t="s">
        <v>13304</v>
      </c>
      <c r="C330" s="3" t="s">
        <v>671</v>
      </c>
      <c r="D330" s="5" t="s">
        <v>13305</v>
      </c>
      <c r="E330" s="5" t="s">
        <v>12332</v>
      </c>
      <c r="F330" s="5" t="s">
        <v>12333</v>
      </c>
      <c r="G330" s="5" t="s">
        <v>12086</v>
      </c>
      <c r="H330" s="5" t="s">
        <v>12100</v>
      </c>
      <c r="I330" s="5" t="s">
        <v>13265</v>
      </c>
      <c r="J330" s="5" t="s">
        <v>12328</v>
      </c>
      <c r="K330" s="3" t="s">
        <v>12017</v>
      </c>
      <c r="L330" s="3" t="s">
        <v>12017</v>
      </c>
      <c r="M330" s="3" t="n">
        <v>4</v>
      </c>
      <c r="N330" s="20" t="n">
        <v>2.29</v>
      </c>
      <c r="O330" s="21" t="s">
        <v>13275</v>
      </c>
    </row>
    <row r="331" customFormat="false" ht="15" hidden="false" customHeight="true" outlineLevel="0" collapsed="false">
      <c r="A331" s="3" t="s">
        <v>674</v>
      </c>
      <c r="B331" s="3" t="s">
        <v>13306</v>
      </c>
      <c r="C331" s="3" t="s">
        <v>673</v>
      </c>
      <c r="D331" s="5" t="s">
        <v>13307</v>
      </c>
      <c r="E331" s="5" t="s">
        <v>12457</v>
      </c>
      <c r="F331" s="5" t="s">
        <v>12458</v>
      </c>
      <c r="G331" s="5" t="s">
        <v>12086</v>
      </c>
      <c r="H331" s="5" t="s">
        <v>12100</v>
      </c>
      <c r="I331" s="5" t="s">
        <v>13261</v>
      </c>
      <c r="J331" s="5" t="s">
        <v>12512</v>
      </c>
      <c r="K331" s="3" t="s">
        <v>12021</v>
      </c>
      <c r="L331" s="3" t="s">
        <v>12017</v>
      </c>
      <c r="M331" s="3" t="n">
        <v>1</v>
      </c>
      <c r="N331" s="20" t="n">
        <v>2.99</v>
      </c>
      <c r="O331" s="21" t="s">
        <v>13308</v>
      </c>
    </row>
    <row r="332" customFormat="false" ht="15" hidden="false" customHeight="true" outlineLevel="0" collapsed="false">
      <c r="A332" s="3" t="s">
        <v>676</v>
      </c>
      <c r="B332" s="3" t="s">
        <v>13309</v>
      </c>
      <c r="C332" s="3" t="s">
        <v>675</v>
      </c>
      <c r="D332" s="5" t="s">
        <v>13310</v>
      </c>
      <c r="E332" s="5" t="s">
        <v>12377</v>
      </c>
      <c r="F332" s="5" t="s">
        <v>12378</v>
      </c>
      <c r="G332" s="5" t="s">
        <v>12086</v>
      </c>
      <c r="H332" s="5" t="s">
        <v>12100</v>
      </c>
      <c r="I332" s="5" t="s">
        <v>13265</v>
      </c>
      <c r="J332" s="5" t="s">
        <v>12328</v>
      </c>
      <c r="K332" s="3" t="s">
        <v>12021</v>
      </c>
      <c r="L332" s="3" t="s">
        <v>12017</v>
      </c>
      <c r="M332" s="3" t="n">
        <v>1</v>
      </c>
      <c r="N332" s="20" t="n">
        <v>2.29</v>
      </c>
      <c r="O332" s="21" t="s">
        <v>12119</v>
      </c>
    </row>
    <row r="333" customFormat="false" ht="15" hidden="false" customHeight="true" outlineLevel="0" collapsed="false">
      <c r="A333" s="3" t="s">
        <v>678</v>
      </c>
      <c r="B333" s="3" t="s">
        <v>13311</v>
      </c>
      <c r="C333" s="3" t="s">
        <v>677</v>
      </c>
      <c r="D333" s="5" t="s">
        <v>13312</v>
      </c>
      <c r="E333" s="5" t="s">
        <v>12363</v>
      </c>
      <c r="F333" s="5" t="s">
        <v>12364</v>
      </c>
      <c r="G333" s="5" t="s">
        <v>12086</v>
      </c>
      <c r="H333" s="5" t="s">
        <v>12100</v>
      </c>
      <c r="I333" s="5" t="s">
        <v>13261</v>
      </c>
      <c r="J333" s="5" t="s">
        <v>12328</v>
      </c>
      <c r="K333" s="3" t="s">
        <v>12017</v>
      </c>
      <c r="L333" s="3" t="s">
        <v>12017</v>
      </c>
      <c r="M333" s="3" t="n">
        <v>24</v>
      </c>
      <c r="N333" s="20" t="n">
        <v>1.79</v>
      </c>
      <c r="O333" s="21" t="s">
        <v>13313</v>
      </c>
    </row>
    <row r="334" customFormat="false" ht="15" hidden="false" customHeight="true" outlineLevel="0" collapsed="false">
      <c r="A334" s="3" t="s">
        <v>680</v>
      </c>
      <c r="B334" s="3" t="s">
        <v>13314</v>
      </c>
      <c r="C334" s="3" t="s">
        <v>679</v>
      </c>
      <c r="D334" s="5" t="s">
        <v>13315</v>
      </c>
      <c r="E334" s="5" t="s">
        <v>12355</v>
      </c>
      <c r="F334" s="5" t="s">
        <v>12356</v>
      </c>
      <c r="G334" s="5" t="s">
        <v>12086</v>
      </c>
      <c r="H334" s="5" t="s">
        <v>12100</v>
      </c>
      <c r="I334" s="5" t="s">
        <v>13261</v>
      </c>
      <c r="J334" s="5" t="s">
        <v>12328</v>
      </c>
      <c r="K334" s="3" t="s">
        <v>12017</v>
      </c>
      <c r="L334" s="3" t="s">
        <v>12017</v>
      </c>
      <c r="M334" s="3" t="n">
        <v>12</v>
      </c>
      <c r="N334" s="20" t="n">
        <v>2.49</v>
      </c>
      <c r="O334" s="21" t="s">
        <v>13316</v>
      </c>
    </row>
    <row r="335" customFormat="false" ht="15" hidden="false" customHeight="true" outlineLevel="0" collapsed="false">
      <c r="A335" s="3" t="s">
        <v>682</v>
      </c>
      <c r="B335" s="3" t="s">
        <v>13317</v>
      </c>
      <c r="C335" s="3" t="s">
        <v>681</v>
      </c>
      <c r="D335" s="5" t="s">
        <v>13318</v>
      </c>
      <c r="E335" s="5" t="s">
        <v>12325</v>
      </c>
      <c r="F335" s="5" t="s">
        <v>12326</v>
      </c>
      <c r="G335" s="5" t="s">
        <v>12086</v>
      </c>
      <c r="H335" s="5" t="s">
        <v>12100</v>
      </c>
      <c r="I335" s="5" t="s">
        <v>13261</v>
      </c>
      <c r="J335" s="5" t="s">
        <v>12328</v>
      </c>
      <c r="K335" s="3" t="s">
        <v>12017</v>
      </c>
      <c r="L335" s="3" t="s">
        <v>12017</v>
      </c>
      <c r="M335" s="3" t="n">
        <v>2</v>
      </c>
      <c r="N335" s="20" t="n">
        <v>2.49</v>
      </c>
      <c r="O335" s="21" t="s">
        <v>13319</v>
      </c>
    </row>
    <row r="336" customFormat="false" ht="15" hidden="false" customHeight="true" outlineLevel="0" collapsed="false">
      <c r="A336" s="3" t="s">
        <v>684</v>
      </c>
      <c r="B336" s="3" t="s">
        <v>13320</v>
      </c>
      <c r="C336" s="3" t="s">
        <v>683</v>
      </c>
      <c r="D336" s="5" t="s">
        <v>13321</v>
      </c>
      <c r="E336" s="5" t="s">
        <v>12457</v>
      </c>
      <c r="F336" s="5" t="s">
        <v>12458</v>
      </c>
      <c r="G336" s="5" t="s">
        <v>12086</v>
      </c>
      <c r="H336" s="5" t="s">
        <v>12100</v>
      </c>
      <c r="I336" s="5" t="s">
        <v>12962</v>
      </c>
      <c r="J336" s="5" t="s">
        <v>12328</v>
      </c>
      <c r="K336" s="3" t="s">
        <v>12021</v>
      </c>
      <c r="L336" s="3" t="s">
        <v>12017</v>
      </c>
      <c r="M336" s="3" t="n">
        <v>12</v>
      </c>
      <c r="N336" s="20" t="n">
        <v>2.99</v>
      </c>
      <c r="O336" s="21" t="s">
        <v>13322</v>
      </c>
    </row>
    <row r="337" customFormat="false" ht="15" hidden="false" customHeight="true" outlineLevel="0" collapsed="false">
      <c r="A337" s="3" t="s">
        <v>686</v>
      </c>
      <c r="B337" s="3" t="s">
        <v>13323</v>
      </c>
      <c r="C337" s="3" t="s">
        <v>685</v>
      </c>
      <c r="D337" s="5" t="s">
        <v>13324</v>
      </c>
      <c r="E337" s="5" t="s">
        <v>12351</v>
      </c>
      <c r="F337" s="5" t="s">
        <v>12326</v>
      </c>
      <c r="G337" s="5" t="s">
        <v>12086</v>
      </c>
      <c r="H337" s="5" t="s">
        <v>12100</v>
      </c>
      <c r="I337" s="5" t="s">
        <v>13265</v>
      </c>
      <c r="J337" s="5" t="s">
        <v>12328</v>
      </c>
      <c r="K337" s="3" t="s">
        <v>12017</v>
      </c>
      <c r="L337" s="3" t="s">
        <v>12017</v>
      </c>
      <c r="M337" s="3" t="n">
        <v>2</v>
      </c>
      <c r="N337" s="20" t="n">
        <v>3.89</v>
      </c>
      <c r="O337" s="21" t="s">
        <v>12202</v>
      </c>
    </row>
    <row r="338" customFormat="false" ht="15" hidden="false" customHeight="true" outlineLevel="0" collapsed="false">
      <c r="A338" s="3" t="s">
        <v>688</v>
      </c>
      <c r="B338" s="3" t="s">
        <v>13325</v>
      </c>
      <c r="C338" s="3" t="s">
        <v>687</v>
      </c>
      <c r="D338" s="5" t="s">
        <v>13326</v>
      </c>
      <c r="E338" s="5" t="s">
        <v>12368</v>
      </c>
      <c r="F338" s="5" t="s">
        <v>12369</v>
      </c>
      <c r="G338" s="5" t="s">
        <v>12086</v>
      </c>
      <c r="H338" s="5" t="s">
        <v>12100</v>
      </c>
      <c r="I338" s="5" t="s">
        <v>12962</v>
      </c>
      <c r="J338" s="5" t="s">
        <v>12328</v>
      </c>
      <c r="K338" s="3" t="s">
        <v>12017</v>
      </c>
      <c r="L338" s="3" t="s">
        <v>12017</v>
      </c>
      <c r="M338" s="3" t="n">
        <v>24</v>
      </c>
      <c r="N338" s="20" t="n">
        <v>2.99</v>
      </c>
      <c r="O338" s="21" t="s">
        <v>13327</v>
      </c>
    </row>
    <row r="339" customFormat="false" ht="15" hidden="false" customHeight="true" outlineLevel="0" collapsed="false">
      <c r="A339" s="3" t="s">
        <v>690</v>
      </c>
      <c r="B339" s="3" t="s">
        <v>13328</v>
      </c>
      <c r="C339" s="3" t="s">
        <v>689</v>
      </c>
      <c r="D339" s="5" t="s">
        <v>13329</v>
      </c>
      <c r="E339" s="5" t="s">
        <v>12457</v>
      </c>
      <c r="F339" s="5" t="s">
        <v>12458</v>
      </c>
      <c r="G339" s="5" t="s">
        <v>12086</v>
      </c>
      <c r="H339" s="5" t="s">
        <v>12100</v>
      </c>
      <c r="I339" s="5" t="s">
        <v>12962</v>
      </c>
      <c r="J339" s="5" t="s">
        <v>12328</v>
      </c>
      <c r="K339" s="3" t="s">
        <v>12021</v>
      </c>
      <c r="L339" s="3" t="s">
        <v>12017</v>
      </c>
      <c r="M339" s="3" t="n">
        <v>24</v>
      </c>
      <c r="N339" s="20" t="n">
        <v>1.49</v>
      </c>
      <c r="O339" s="21" t="s">
        <v>13330</v>
      </c>
    </row>
    <row r="340" customFormat="false" ht="15" hidden="false" customHeight="true" outlineLevel="0" collapsed="false">
      <c r="A340" s="3" t="s">
        <v>692</v>
      </c>
      <c r="B340" s="3" t="s">
        <v>13331</v>
      </c>
      <c r="C340" s="3" t="s">
        <v>691</v>
      </c>
      <c r="D340" s="5" t="s">
        <v>13332</v>
      </c>
      <c r="E340" s="5" t="s">
        <v>12457</v>
      </c>
      <c r="F340" s="5" t="s">
        <v>12458</v>
      </c>
      <c r="G340" s="5" t="s">
        <v>12086</v>
      </c>
      <c r="H340" s="5" t="s">
        <v>12100</v>
      </c>
      <c r="I340" s="5" t="s">
        <v>13261</v>
      </c>
      <c r="J340" s="5" t="s">
        <v>12328</v>
      </c>
      <c r="K340" s="3" t="s">
        <v>12021</v>
      </c>
      <c r="L340" s="3" t="s">
        <v>12017</v>
      </c>
      <c r="M340" s="3" t="n">
        <v>2</v>
      </c>
      <c r="N340" s="20" t="n">
        <v>1.49</v>
      </c>
      <c r="O340" s="21" t="s">
        <v>13333</v>
      </c>
    </row>
    <row r="341" customFormat="false" ht="15" hidden="false" customHeight="true" outlineLevel="0" collapsed="false">
      <c r="A341" s="3" t="s">
        <v>694</v>
      </c>
      <c r="B341" s="3" t="s">
        <v>13334</v>
      </c>
      <c r="C341" s="3" t="s">
        <v>693</v>
      </c>
      <c r="D341" s="5" t="s">
        <v>13335</v>
      </c>
      <c r="E341" s="5" t="s">
        <v>12325</v>
      </c>
      <c r="F341" s="5" t="s">
        <v>12326</v>
      </c>
      <c r="G341" s="5" t="s">
        <v>12086</v>
      </c>
      <c r="H341" s="5" t="s">
        <v>12100</v>
      </c>
      <c r="I341" s="5" t="s">
        <v>13261</v>
      </c>
      <c r="J341" s="5" t="s">
        <v>12328</v>
      </c>
      <c r="K341" s="3" t="s">
        <v>12017</v>
      </c>
      <c r="L341" s="3" t="s">
        <v>12017</v>
      </c>
      <c r="M341" s="3" t="n">
        <v>6</v>
      </c>
      <c r="N341" s="20" t="n">
        <v>3.49</v>
      </c>
      <c r="O341" s="21" t="s">
        <v>13336</v>
      </c>
    </row>
    <row r="342" customFormat="false" ht="15" hidden="false" customHeight="true" outlineLevel="0" collapsed="false">
      <c r="A342" s="3" t="s">
        <v>696</v>
      </c>
      <c r="B342" s="3" t="s">
        <v>13337</v>
      </c>
      <c r="C342" s="3" t="s">
        <v>695</v>
      </c>
      <c r="D342" s="5" t="s">
        <v>13338</v>
      </c>
      <c r="E342" s="5" t="s">
        <v>12457</v>
      </c>
      <c r="F342" s="5" t="s">
        <v>12458</v>
      </c>
      <c r="G342" s="5" t="s">
        <v>12086</v>
      </c>
      <c r="H342" s="5" t="s">
        <v>12100</v>
      </c>
      <c r="I342" s="5" t="s">
        <v>13265</v>
      </c>
      <c r="J342" s="5" t="s">
        <v>12328</v>
      </c>
      <c r="K342" s="3" t="s">
        <v>12021</v>
      </c>
      <c r="L342" s="3" t="s">
        <v>12017</v>
      </c>
      <c r="M342" s="3" t="n">
        <v>24</v>
      </c>
      <c r="N342" s="20" t="n">
        <v>1.79</v>
      </c>
      <c r="O342" s="21" t="s">
        <v>13140</v>
      </c>
    </row>
    <row r="343" customFormat="false" ht="15" hidden="false" customHeight="true" outlineLevel="0" collapsed="false">
      <c r="A343" s="3" t="s">
        <v>698</v>
      </c>
      <c r="B343" s="3" t="s">
        <v>13339</v>
      </c>
      <c r="C343" s="3" t="s">
        <v>697</v>
      </c>
      <c r="D343" s="5" t="s">
        <v>13340</v>
      </c>
      <c r="E343" s="5" t="s">
        <v>12325</v>
      </c>
      <c r="F343" s="5" t="s">
        <v>12326</v>
      </c>
      <c r="G343" s="5" t="s">
        <v>12086</v>
      </c>
      <c r="H343" s="5" t="s">
        <v>12100</v>
      </c>
      <c r="I343" s="5" t="s">
        <v>13265</v>
      </c>
      <c r="J343" s="5" t="s">
        <v>12328</v>
      </c>
      <c r="K343" s="3" t="s">
        <v>12017</v>
      </c>
      <c r="L343" s="3" t="s">
        <v>12017</v>
      </c>
      <c r="M343" s="3" t="n">
        <v>1</v>
      </c>
      <c r="N343" s="20" t="n">
        <v>1.39</v>
      </c>
      <c r="O343" s="21" t="s">
        <v>13341</v>
      </c>
    </row>
    <row r="344" customFormat="false" ht="15" hidden="false" customHeight="true" outlineLevel="0" collapsed="false">
      <c r="A344" s="3" t="s">
        <v>700</v>
      </c>
      <c r="B344" s="3" t="s">
        <v>13342</v>
      </c>
      <c r="C344" s="3" t="s">
        <v>699</v>
      </c>
      <c r="D344" s="5" t="s">
        <v>13343</v>
      </c>
      <c r="E344" s="5" t="s">
        <v>12363</v>
      </c>
      <c r="F344" s="5" t="s">
        <v>12364</v>
      </c>
      <c r="G344" s="5" t="s">
        <v>12086</v>
      </c>
      <c r="H344" s="5" t="s">
        <v>12100</v>
      </c>
      <c r="I344" s="5" t="s">
        <v>12962</v>
      </c>
      <c r="J344" s="5" t="s">
        <v>12328</v>
      </c>
      <c r="K344" s="3" t="s">
        <v>12017</v>
      </c>
      <c r="L344" s="3" t="s">
        <v>12017</v>
      </c>
      <c r="M344" s="3" t="n">
        <v>12</v>
      </c>
      <c r="N344" s="20" t="n">
        <v>2.39</v>
      </c>
      <c r="O344" s="21" t="s">
        <v>13344</v>
      </c>
    </row>
    <row r="345" customFormat="false" ht="15" hidden="false" customHeight="true" outlineLevel="0" collapsed="false">
      <c r="A345" s="3" t="s">
        <v>702</v>
      </c>
      <c r="B345" s="3" t="s">
        <v>13345</v>
      </c>
      <c r="C345" s="3" t="s">
        <v>701</v>
      </c>
      <c r="D345" s="5" t="s">
        <v>13346</v>
      </c>
      <c r="E345" s="5" t="s">
        <v>12377</v>
      </c>
      <c r="F345" s="5" t="s">
        <v>12378</v>
      </c>
      <c r="G345" s="5" t="s">
        <v>12086</v>
      </c>
      <c r="H345" s="5" t="s">
        <v>12100</v>
      </c>
      <c r="I345" s="5" t="s">
        <v>13265</v>
      </c>
      <c r="J345" s="5" t="s">
        <v>12328</v>
      </c>
      <c r="K345" s="3" t="s">
        <v>12021</v>
      </c>
      <c r="L345" s="3" t="s">
        <v>12017</v>
      </c>
      <c r="M345" s="3" t="n">
        <v>1</v>
      </c>
      <c r="N345" s="20" t="n">
        <v>2.49</v>
      </c>
      <c r="O345" s="21" t="s">
        <v>13347</v>
      </c>
    </row>
    <row r="346" customFormat="false" ht="15" hidden="false" customHeight="true" outlineLevel="0" collapsed="false">
      <c r="A346" s="3" t="s">
        <v>704</v>
      </c>
      <c r="B346" s="3" t="s">
        <v>13348</v>
      </c>
      <c r="C346" s="3" t="s">
        <v>703</v>
      </c>
      <c r="D346" s="5" t="s">
        <v>13349</v>
      </c>
      <c r="E346" s="5" t="s">
        <v>12338</v>
      </c>
      <c r="F346" s="5" t="s">
        <v>12339</v>
      </c>
      <c r="G346" s="5" t="s">
        <v>12086</v>
      </c>
      <c r="H346" s="5" t="s">
        <v>12100</v>
      </c>
      <c r="I346" s="5" t="s">
        <v>13261</v>
      </c>
      <c r="J346" s="5" t="s">
        <v>12328</v>
      </c>
      <c r="K346" s="3" t="s">
        <v>12017</v>
      </c>
      <c r="L346" s="3" t="s">
        <v>12017</v>
      </c>
      <c r="M346" s="3" t="n">
        <v>1</v>
      </c>
      <c r="N346" s="20" t="n">
        <v>1.99</v>
      </c>
      <c r="O346" s="21" t="s">
        <v>13350</v>
      </c>
    </row>
    <row r="347" customFormat="false" ht="15" hidden="false" customHeight="true" outlineLevel="0" collapsed="false">
      <c r="A347" s="3" t="s">
        <v>706</v>
      </c>
      <c r="B347" s="3" t="s">
        <v>13351</v>
      </c>
      <c r="C347" s="3" t="s">
        <v>705</v>
      </c>
      <c r="D347" s="5" t="s">
        <v>13352</v>
      </c>
      <c r="E347" s="5" t="s">
        <v>12382</v>
      </c>
      <c r="F347" s="5" t="s">
        <v>12383</v>
      </c>
      <c r="G347" s="5" t="s">
        <v>12086</v>
      </c>
      <c r="H347" s="5" t="s">
        <v>12100</v>
      </c>
      <c r="I347" s="5" t="s">
        <v>13261</v>
      </c>
      <c r="J347" s="5" t="s">
        <v>12328</v>
      </c>
      <c r="K347" s="3" t="s">
        <v>12017</v>
      </c>
      <c r="L347" s="3" t="s">
        <v>12017</v>
      </c>
      <c r="M347" s="3" t="n">
        <v>2</v>
      </c>
      <c r="N347" s="20" t="n">
        <v>2.49</v>
      </c>
      <c r="O347" s="21" t="s">
        <v>13353</v>
      </c>
    </row>
    <row r="348" customFormat="false" ht="15" hidden="false" customHeight="true" outlineLevel="0" collapsed="false">
      <c r="A348" s="3" t="s">
        <v>708</v>
      </c>
      <c r="B348" s="3" t="s">
        <v>13354</v>
      </c>
      <c r="C348" s="3" t="s">
        <v>707</v>
      </c>
      <c r="D348" s="5" t="s">
        <v>13355</v>
      </c>
      <c r="E348" s="5" t="s">
        <v>12351</v>
      </c>
      <c r="F348" s="5" t="s">
        <v>12326</v>
      </c>
      <c r="G348" s="5" t="s">
        <v>12086</v>
      </c>
      <c r="H348" s="5" t="s">
        <v>12100</v>
      </c>
      <c r="I348" s="5" t="s">
        <v>13265</v>
      </c>
      <c r="J348" s="5" t="s">
        <v>12328</v>
      </c>
      <c r="K348" s="3" t="s">
        <v>12017</v>
      </c>
      <c r="L348" s="3" t="s">
        <v>12017</v>
      </c>
      <c r="M348" s="3" t="n">
        <v>24</v>
      </c>
      <c r="N348" s="20" t="n">
        <v>3.29</v>
      </c>
      <c r="O348" s="21" t="s">
        <v>13356</v>
      </c>
    </row>
    <row r="349" customFormat="false" ht="15" hidden="false" customHeight="true" outlineLevel="0" collapsed="false">
      <c r="A349" s="3" t="s">
        <v>710</v>
      </c>
      <c r="B349" s="3" t="s">
        <v>13357</v>
      </c>
      <c r="C349" s="3" t="s">
        <v>709</v>
      </c>
      <c r="D349" s="5" t="s">
        <v>13358</v>
      </c>
      <c r="E349" s="5" t="s">
        <v>12338</v>
      </c>
      <c r="F349" s="5" t="s">
        <v>12339</v>
      </c>
      <c r="G349" s="5" t="s">
        <v>12086</v>
      </c>
      <c r="H349" s="5" t="s">
        <v>12100</v>
      </c>
      <c r="I349" s="5" t="s">
        <v>12962</v>
      </c>
      <c r="J349" s="5" t="s">
        <v>12328</v>
      </c>
      <c r="K349" s="3" t="s">
        <v>12017</v>
      </c>
      <c r="L349" s="3" t="s">
        <v>12017</v>
      </c>
      <c r="M349" s="3" t="n">
        <v>2</v>
      </c>
      <c r="N349" s="20" t="n">
        <v>1.79</v>
      </c>
      <c r="O349" s="21" t="s">
        <v>13359</v>
      </c>
    </row>
    <row r="350" customFormat="false" ht="15" hidden="false" customHeight="true" outlineLevel="0" collapsed="false">
      <c r="A350" s="3" t="s">
        <v>712</v>
      </c>
      <c r="B350" s="3" t="s">
        <v>13360</v>
      </c>
      <c r="C350" s="3" t="s">
        <v>711</v>
      </c>
      <c r="D350" s="5" t="s">
        <v>13361</v>
      </c>
      <c r="E350" s="5" t="s">
        <v>12332</v>
      </c>
      <c r="F350" s="5" t="s">
        <v>12333</v>
      </c>
      <c r="G350" s="5" t="s">
        <v>12086</v>
      </c>
      <c r="H350" s="5" t="s">
        <v>12100</v>
      </c>
      <c r="I350" s="5" t="s">
        <v>13261</v>
      </c>
      <c r="J350" s="5" t="s">
        <v>12328</v>
      </c>
      <c r="K350" s="3" t="s">
        <v>12017</v>
      </c>
      <c r="L350" s="3" t="s">
        <v>12017</v>
      </c>
      <c r="M350" s="3" t="n">
        <v>6</v>
      </c>
      <c r="N350" s="20" t="n">
        <v>3.39</v>
      </c>
      <c r="O350" s="21" t="s">
        <v>13333</v>
      </c>
    </row>
    <row r="351" customFormat="false" ht="15" hidden="false" customHeight="true" outlineLevel="0" collapsed="false">
      <c r="A351" s="3" t="s">
        <v>714</v>
      </c>
      <c r="B351" s="3" t="s">
        <v>13362</v>
      </c>
      <c r="C351" s="3" t="s">
        <v>713</v>
      </c>
      <c r="D351" s="5" t="s">
        <v>13363</v>
      </c>
      <c r="E351" s="5" t="s">
        <v>12351</v>
      </c>
      <c r="F351" s="5" t="s">
        <v>12326</v>
      </c>
      <c r="G351" s="5" t="s">
        <v>12086</v>
      </c>
      <c r="H351" s="5" t="s">
        <v>12100</v>
      </c>
      <c r="I351" s="5" t="s">
        <v>13261</v>
      </c>
      <c r="J351" s="5" t="s">
        <v>12328</v>
      </c>
      <c r="K351" s="3" t="s">
        <v>12017</v>
      </c>
      <c r="L351" s="3" t="s">
        <v>12017</v>
      </c>
      <c r="M351" s="3" t="n">
        <v>8</v>
      </c>
      <c r="N351" s="20" t="n">
        <v>1.39</v>
      </c>
      <c r="O351" s="21" t="s">
        <v>12516</v>
      </c>
    </row>
    <row r="352" customFormat="false" ht="15" hidden="false" customHeight="true" outlineLevel="0" collapsed="false">
      <c r="A352" s="3" t="s">
        <v>716</v>
      </c>
      <c r="B352" s="3" t="s">
        <v>13364</v>
      </c>
      <c r="C352" s="3" t="s">
        <v>715</v>
      </c>
      <c r="D352" s="5" t="s">
        <v>13365</v>
      </c>
      <c r="E352" s="5" t="s">
        <v>12377</v>
      </c>
      <c r="F352" s="5" t="s">
        <v>12378</v>
      </c>
      <c r="G352" s="5" t="s">
        <v>12086</v>
      </c>
      <c r="H352" s="5" t="s">
        <v>12100</v>
      </c>
      <c r="I352" s="5" t="s">
        <v>12962</v>
      </c>
      <c r="J352" s="5" t="s">
        <v>12328</v>
      </c>
      <c r="K352" s="3" t="s">
        <v>12021</v>
      </c>
      <c r="L352" s="3" t="s">
        <v>12017</v>
      </c>
      <c r="M352" s="3" t="n">
        <v>1</v>
      </c>
      <c r="N352" s="20" t="n">
        <v>2.49</v>
      </c>
      <c r="O352" s="21" t="s">
        <v>13366</v>
      </c>
    </row>
    <row r="353" customFormat="false" ht="15" hidden="false" customHeight="true" outlineLevel="0" collapsed="false">
      <c r="A353" s="3" t="s">
        <v>718</v>
      </c>
      <c r="B353" s="3" t="s">
        <v>13367</v>
      </c>
      <c r="C353" s="3" t="s">
        <v>717</v>
      </c>
      <c r="D353" s="5" t="s">
        <v>13368</v>
      </c>
      <c r="E353" s="5" t="s">
        <v>12382</v>
      </c>
      <c r="F353" s="5" t="s">
        <v>12383</v>
      </c>
      <c r="G353" s="5" t="s">
        <v>12086</v>
      </c>
      <c r="H353" s="5" t="s">
        <v>12100</v>
      </c>
      <c r="I353" s="5" t="s">
        <v>12962</v>
      </c>
      <c r="J353" s="5" t="s">
        <v>12328</v>
      </c>
      <c r="K353" s="3" t="s">
        <v>12017</v>
      </c>
      <c r="L353" s="3" t="s">
        <v>12017</v>
      </c>
      <c r="M353" s="3" t="n">
        <v>1</v>
      </c>
      <c r="N353" s="20" t="n">
        <v>2.29</v>
      </c>
      <c r="O353" s="21" t="s">
        <v>13369</v>
      </c>
    </row>
    <row r="354" customFormat="false" ht="15" hidden="false" customHeight="true" outlineLevel="0" collapsed="false">
      <c r="A354" s="3" t="s">
        <v>720</v>
      </c>
      <c r="B354" s="3" t="s">
        <v>13370</v>
      </c>
      <c r="C354" s="3" t="s">
        <v>719</v>
      </c>
      <c r="D354" s="5" t="s">
        <v>13371</v>
      </c>
      <c r="E354" s="5" t="s">
        <v>12368</v>
      </c>
      <c r="F354" s="5" t="s">
        <v>12369</v>
      </c>
      <c r="G354" s="5" t="s">
        <v>12086</v>
      </c>
      <c r="H354" s="5" t="s">
        <v>12100</v>
      </c>
      <c r="I354" s="5" t="s">
        <v>13261</v>
      </c>
      <c r="J354" s="5" t="s">
        <v>12328</v>
      </c>
      <c r="K354" s="3" t="s">
        <v>12017</v>
      </c>
      <c r="L354" s="3" t="s">
        <v>12017</v>
      </c>
      <c r="M354" s="3" t="n">
        <v>6</v>
      </c>
      <c r="N354" s="20" t="n">
        <v>1.29</v>
      </c>
      <c r="O354" s="21" t="s">
        <v>13372</v>
      </c>
    </row>
    <row r="355" customFormat="false" ht="15" hidden="false" customHeight="true" outlineLevel="0" collapsed="false">
      <c r="A355" s="3" t="s">
        <v>722</v>
      </c>
      <c r="B355" s="3" t="s">
        <v>13373</v>
      </c>
      <c r="C355" s="3" t="s">
        <v>721</v>
      </c>
      <c r="D355" s="5" t="s">
        <v>13374</v>
      </c>
      <c r="E355" s="5" t="s">
        <v>12351</v>
      </c>
      <c r="F355" s="5" t="s">
        <v>12326</v>
      </c>
      <c r="G355" s="5" t="s">
        <v>12086</v>
      </c>
      <c r="H355" s="5" t="s">
        <v>12100</v>
      </c>
      <c r="I355" s="5" t="s">
        <v>13265</v>
      </c>
      <c r="J355" s="5" t="s">
        <v>12328</v>
      </c>
      <c r="K355" s="3" t="s">
        <v>12017</v>
      </c>
      <c r="L355" s="3" t="s">
        <v>12017</v>
      </c>
      <c r="M355" s="3" t="n">
        <v>8</v>
      </c>
      <c r="N355" s="20" t="n">
        <v>3.49</v>
      </c>
      <c r="O355" s="21" t="s">
        <v>13375</v>
      </c>
    </row>
    <row r="356" customFormat="false" ht="15" hidden="false" customHeight="true" outlineLevel="0" collapsed="false">
      <c r="A356" s="3" t="s">
        <v>724</v>
      </c>
      <c r="B356" s="3" t="s">
        <v>13376</v>
      </c>
      <c r="C356" s="3" t="s">
        <v>723</v>
      </c>
      <c r="D356" s="5" t="s">
        <v>13377</v>
      </c>
      <c r="E356" s="5" t="s">
        <v>12338</v>
      </c>
      <c r="F356" s="5" t="s">
        <v>12339</v>
      </c>
      <c r="G356" s="5" t="s">
        <v>12086</v>
      </c>
      <c r="H356" s="5" t="s">
        <v>12100</v>
      </c>
      <c r="I356" s="5" t="s">
        <v>13265</v>
      </c>
      <c r="J356" s="5" t="s">
        <v>12328</v>
      </c>
      <c r="K356" s="3" t="s">
        <v>12017</v>
      </c>
      <c r="L356" s="3" t="s">
        <v>12017</v>
      </c>
      <c r="M356" s="3" t="n">
        <v>4</v>
      </c>
      <c r="N356" s="20" t="n">
        <v>1.89</v>
      </c>
      <c r="O356" s="21" t="s">
        <v>13378</v>
      </c>
    </row>
    <row r="357" customFormat="false" ht="15" hidden="false" customHeight="true" outlineLevel="0" collapsed="false">
      <c r="A357" s="3" t="s">
        <v>726</v>
      </c>
      <c r="B357" s="3" t="s">
        <v>13379</v>
      </c>
      <c r="C357" s="3" t="s">
        <v>725</v>
      </c>
      <c r="D357" s="5" t="s">
        <v>13380</v>
      </c>
      <c r="E357" s="5" t="s">
        <v>12368</v>
      </c>
      <c r="F357" s="5" t="s">
        <v>12369</v>
      </c>
      <c r="G357" s="5" t="s">
        <v>12086</v>
      </c>
      <c r="H357" s="5" t="s">
        <v>12100</v>
      </c>
      <c r="I357" s="5" t="s">
        <v>13265</v>
      </c>
      <c r="J357" s="5" t="s">
        <v>12328</v>
      </c>
      <c r="K357" s="3" t="s">
        <v>12017</v>
      </c>
      <c r="L357" s="3" t="s">
        <v>12017</v>
      </c>
      <c r="M357" s="3" t="n">
        <v>4</v>
      </c>
      <c r="N357" s="20" t="n">
        <v>3.99</v>
      </c>
      <c r="O357" s="21" t="s">
        <v>13381</v>
      </c>
    </row>
    <row r="358" customFormat="false" ht="15" hidden="false" customHeight="true" outlineLevel="0" collapsed="false">
      <c r="A358" s="3" t="s">
        <v>728</v>
      </c>
      <c r="B358" s="3" t="s">
        <v>13382</v>
      </c>
      <c r="C358" s="3" t="s">
        <v>727</v>
      </c>
      <c r="D358" s="5" t="s">
        <v>13383</v>
      </c>
      <c r="E358" s="5" t="s">
        <v>12332</v>
      </c>
      <c r="F358" s="5" t="s">
        <v>12333</v>
      </c>
      <c r="G358" s="5" t="s">
        <v>12086</v>
      </c>
      <c r="H358" s="5" t="s">
        <v>12100</v>
      </c>
      <c r="I358" s="5" t="s">
        <v>13261</v>
      </c>
      <c r="J358" s="5" t="s">
        <v>12328</v>
      </c>
      <c r="K358" s="3" t="s">
        <v>12017</v>
      </c>
      <c r="L358" s="3" t="s">
        <v>12017</v>
      </c>
      <c r="M358" s="3" t="n">
        <v>4</v>
      </c>
      <c r="N358" s="20" t="n">
        <v>2.39</v>
      </c>
      <c r="O358" s="21" t="s">
        <v>13384</v>
      </c>
    </row>
    <row r="359" customFormat="false" ht="15" hidden="false" customHeight="true" outlineLevel="0" collapsed="false">
      <c r="A359" s="3" t="s">
        <v>730</v>
      </c>
      <c r="B359" s="3" t="s">
        <v>13385</v>
      </c>
      <c r="C359" s="3" t="s">
        <v>729</v>
      </c>
      <c r="D359" s="5" t="s">
        <v>13386</v>
      </c>
      <c r="E359" s="5" t="s">
        <v>12325</v>
      </c>
      <c r="F359" s="5" t="s">
        <v>12326</v>
      </c>
      <c r="G359" s="5" t="s">
        <v>12086</v>
      </c>
      <c r="H359" s="5" t="s">
        <v>12100</v>
      </c>
      <c r="I359" s="5" t="s">
        <v>13261</v>
      </c>
      <c r="J359" s="5" t="s">
        <v>12328</v>
      </c>
      <c r="K359" s="3" t="s">
        <v>12017</v>
      </c>
      <c r="L359" s="3" t="s">
        <v>12017</v>
      </c>
      <c r="M359" s="3" t="n">
        <v>4</v>
      </c>
      <c r="N359" s="20" t="n">
        <v>1.49</v>
      </c>
      <c r="O359" s="21" t="s">
        <v>13387</v>
      </c>
    </row>
    <row r="360" customFormat="false" ht="15" hidden="false" customHeight="true" outlineLevel="0" collapsed="false">
      <c r="A360" s="3" t="s">
        <v>732</v>
      </c>
      <c r="B360" s="3" t="s">
        <v>13388</v>
      </c>
      <c r="C360" s="3" t="s">
        <v>731</v>
      </c>
      <c r="D360" s="5" t="s">
        <v>13389</v>
      </c>
      <c r="E360" s="5" t="s">
        <v>12457</v>
      </c>
      <c r="F360" s="5" t="s">
        <v>12458</v>
      </c>
      <c r="G360" s="5" t="s">
        <v>12086</v>
      </c>
      <c r="H360" s="5" t="s">
        <v>12100</v>
      </c>
      <c r="I360" s="5" t="s">
        <v>13261</v>
      </c>
      <c r="J360" s="5" t="s">
        <v>12328</v>
      </c>
      <c r="K360" s="3" t="s">
        <v>12021</v>
      </c>
      <c r="L360" s="3" t="s">
        <v>12017</v>
      </c>
      <c r="M360" s="3" t="n">
        <v>6</v>
      </c>
      <c r="N360" s="20" t="n">
        <v>2.79</v>
      </c>
      <c r="O360" s="21" t="s">
        <v>13390</v>
      </c>
    </row>
    <row r="361" customFormat="false" ht="15" hidden="false" customHeight="true" outlineLevel="0" collapsed="false">
      <c r="A361" s="3" t="s">
        <v>734</v>
      </c>
      <c r="B361" s="3" t="s">
        <v>13391</v>
      </c>
      <c r="C361" s="3" t="s">
        <v>733</v>
      </c>
      <c r="D361" s="5" t="s">
        <v>13392</v>
      </c>
      <c r="E361" s="5" t="s">
        <v>12338</v>
      </c>
      <c r="F361" s="5" t="s">
        <v>12339</v>
      </c>
      <c r="G361" s="5" t="s">
        <v>12086</v>
      </c>
      <c r="H361" s="5" t="s">
        <v>12100</v>
      </c>
      <c r="I361" s="5" t="s">
        <v>12962</v>
      </c>
      <c r="J361" s="5" t="s">
        <v>12328</v>
      </c>
      <c r="K361" s="3" t="s">
        <v>12017</v>
      </c>
      <c r="L361" s="3" t="s">
        <v>12017</v>
      </c>
      <c r="M361" s="3" t="n">
        <v>4</v>
      </c>
      <c r="N361" s="20" t="n">
        <v>3.89</v>
      </c>
      <c r="O361" s="21" t="s">
        <v>13393</v>
      </c>
    </row>
    <row r="362" customFormat="false" ht="15" hidden="false" customHeight="true" outlineLevel="0" collapsed="false">
      <c r="A362" s="3" t="s">
        <v>736</v>
      </c>
      <c r="B362" s="3" t="s">
        <v>13394</v>
      </c>
      <c r="C362" s="3" t="s">
        <v>735</v>
      </c>
      <c r="D362" s="5" t="s">
        <v>13395</v>
      </c>
      <c r="E362" s="5" t="s">
        <v>12355</v>
      </c>
      <c r="F362" s="5" t="s">
        <v>12356</v>
      </c>
      <c r="G362" s="5" t="s">
        <v>12086</v>
      </c>
      <c r="H362" s="5" t="s">
        <v>12100</v>
      </c>
      <c r="I362" s="5" t="s">
        <v>13261</v>
      </c>
      <c r="J362" s="5" t="s">
        <v>12328</v>
      </c>
      <c r="K362" s="3" t="s">
        <v>12017</v>
      </c>
      <c r="L362" s="3" t="s">
        <v>12017</v>
      </c>
      <c r="M362" s="3" t="n">
        <v>6</v>
      </c>
      <c r="N362" s="20" t="n">
        <v>2.89</v>
      </c>
      <c r="O362" s="21" t="s">
        <v>13396</v>
      </c>
    </row>
    <row r="363" customFormat="false" ht="15" hidden="false" customHeight="true" outlineLevel="0" collapsed="false">
      <c r="A363" s="3" t="s">
        <v>738</v>
      </c>
      <c r="B363" s="3" t="s">
        <v>13397</v>
      </c>
      <c r="C363" s="3" t="s">
        <v>737</v>
      </c>
      <c r="D363" s="5" t="s">
        <v>13398</v>
      </c>
      <c r="E363" s="5" t="s">
        <v>12355</v>
      </c>
      <c r="F363" s="5" t="s">
        <v>12356</v>
      </c>
      <c r="G363" s="5" t="s">
        <v>12086</v>
      </c>
      <c r="H363" s="5" t="s">
        <v>12100</v>
      </c>
      <c r="I363" s="5" t="s">
        <v>12962</v>
      </c>
      <c r="J363" s="5" t="s">
        <v>12328</v>
      </c>
      <c r="K363" s="3" t="s">
        <v>12017</v>
      </c>
      <c r="L363" s="3" t="s">
        <v>12017</v>
      </c>
      <c r="M363" s="3" t="n">
        <v>24</v>
      </c>
      <c r="N363" s="20" t="n">
        <v>2.79</v>
      </c>
      <c r="O363" s="21" t="s">
        <v>13399</v>
      </c>
    </row>
    <row r="364" customFormat="false" ht="15" hidden="false" customHeight="true" outlineLevel="0" collapsed="false">
      <c r="A364" s="3" t="s">
        <v>740</v>
      </c>
      <c r="B364" s="3" t="s">
        <v>13400</v>
      </c>
      <c r="C364" s="3" t="s">
        <v>739</v>
      </c>
      <c r="D364" s="5" t="s">
        <v>13401</v>
      </c>
      <c r="E364" s="5" t="s">
        <v>12351</v>
      </c>
      <c r="F364" s="5" t="s">
        <v>12326</v>
      </c>
      <c r="G364" s="5" t="s">
        <v>12086</v>
      </c>
      <c r="H364" s="5" t="s">
        <v>12100</v>
      </c>
      <c r="I364" s="5" t="s">
        <v>12962</v>
      </c>
      <c r="J364" s="5" t="s">
        <v>12328</v>
      </c>
      <c r="K364" s="3" t="s">
        <v>12017</v>
      </c>
      <c r="L364" s="3" t="s">
        <v>12017</v>
      </c>
      <c r="M364" s="3" t="n">
        <v>8</v>
      </c>
      <c r="N364" s="20" t="n">
        <v>1.79</v>
      </c>
      <c r="O364" s="21" t="s">
        <v>12705</v>
      </c>
    </row>
    <row r="365" customFormat="false" ht="15" hidden="false" customHeight="true" outlineLevel="0" collapsed="false">
      <c r="A365" s="3" t="s">
        <v>742</v>
      </c>
      <c r="B365" s="3" t="s">
        <v>13402</v>
      </c>
      <c r="C365" s="3" t="s">
        <v>741</v>
      </c>
      <c r="D365" s="5" t="s">
        <v>13403</v>
      </c>
      <c r="E365" s="5" t="s">
        <v>12355</v>
      </c>
      <c r="F365" s="5" t="s">
        <v>12356</v>
      </c>
      <c r="G365" s="5" t="s">
        <v>12086</v>
      </c>
      <c r="H365" s="5" t="s">
        <v>12100</v>
      </c>
      <c r="I365" s="5" t="s">
        <v>13261</v>
      </c>
      <c r="J365" s="5" t="s">
        <v>12328</v>
      </c>
      <c r="K365" s="3" t="s">
        <v>12017</v>
      </c>
      <c r="L365" s="3" t="s">
        <v>12017</v>
      </c>
      <c r="M365" s="3" t="n">
        <v>8</v>
      </c>
      <c r="N365" s="20" t="n">
        <v>2.49</v>
      </c>
      <c r="O365" s="21" t="s">
        <v>12592</v>
      </c>
    </row>
    <row r="366" customFormat="false" ht="15" hidden="false" customHeight="true" outlineLevel="0" collapsed="false">
      <c r="A366" s="3" t="s">
        <v>744</v>
      </c>
      <c r="B366" s="3" t="s">
        <v>13404</v>
      </c>
      <c r="C366" s="3" t="s">
        <v>743</v>
      </c>
      <c r="D366" s="5" t="s">
        <v>13405</v>
      </c>
      <c r="E366" s="5" t="s">
        <v>12338</v>
      </c>
      <c r="F366" s="5" t="s">
        <v>12339</v>
      </c>
      <c r="G366" s="5" t="s">
        <v>12086</v>
      </c>
      <c r="H366" s="5" t="s">
        <v>12100</v>
      </c>
      <c r="I366" s="5" t="s">
        <v>13265</v>
      </c>
      <c r="J366" s="5" t="s">
        <v>12328</v>
      </c>
      <c r="K366" s="3" t="s">
        <v>12017</v>
      </c>
      <c r="L366" s="3" t="s">
        <v>12017</v>
      </c>
      <c r="M366" s="3" t="n">
        <v>8</v>
      </c>
      <c r="N366" s="20" t="n">
        <v>1.99</v>
      </c>
      <c r="O366" s="21" t="s">
        <v>13406</v>
      </c>
    </row>
    <row r="367" customFormat="false" ht="15" hidden="false" customHeight="true" outlineLevel="0" collapsed="false">
      <c r="A367" s="3" t="s">
        <v>746</v>
      </c>
      <c r="B367" s="3" t="s">
        <v>13407</v>
      </c>
      <c r="C367" s="3" t="s">
        <v>745</v>
      </c>
      <c r="D367" s="5" t="s">
        <v>13408</v>
      </c>
      <c r="E367" s="5" t="s">
        <v>12332</v>
      </c>
      <c r="F367" s="5" t="s">
        <v>12333</v>
      </c>
      <c r="G367" s="5" t="s">
        <v>12086</v>
      </c>
      <c r="H367" s="5" t="s">
        <v>12100</v>
      </c>
      <c r="I367" s="5" t="s">
        <v>12962</v>
      </c>
      <c r="J367" s="5" t="s">
        <v>12328</v>
      </c>
      <c r="K367" s="3" t="s">
        <v>12017</v>
      </c>
      <c r="L367" s="3" t="s">
        <v>12017</v>
      </c>
      <c r="M367" s="3" t="n">
        <v>4</v>
      </c>
      <c r="N367" s="20" t="n">
        <v>3.99</v>
      </c>
      <c r="O367" s="21" t="s">
        <v>13409</v>
      </c>
    </row>
    <row r="368" customFormat="false" ht="15" hidden="false" customHeight="true" outlineLevel="0" collapsed="false">
      <c r="A368" s="3" t="s">
        <v>748</v>
      </c>
      <c r="B368" s="3" t="s">
        <v>13410</v>
      </c>
      <c r="C368" s="3" t="s">
        <v>747</v>
      </c>
      <c r="D368" s="5" t="s">
        <v>13411</v>
      </c>
      <c r="E368" s="5" t="s">
        <v>12332</v>
      </c>
      <c r="F368" s="5" t="s">
        <v>12333</v>
      </c>
      <c r="G368" s="5" t="s">
        <v>12086</v>
      </c>
      <c r="H368" s="5" t="s">
        <v>12100</v>
      </c>
      <c r="I368" s="5" t="s">
        <v>13265</v>
      </c>
      <c r="J368" s="5" t="s">
        <v>12328</v>
      </c>
      <c r="K368" s="3" t="s">
        <v>12017</v>
      </c>
      <c r="L368" s="3" t="s">
        <v>12017</v>
      </c>
      <c r="M368" s="3" t="n">
        <v>6</v>
      </c>
      <c r="N368" s="20" t="n">
        <v>2.29</v>
      </c>
      <c r="O368" s="21" t="s">
        <v>13412</v>
      </c>
    </row>
    <row r="369" customFormat="false" ht="15" hidden="false" customHeight="true" outlineLevel="0" collapsed="false">
      <c r="A369" s="3" t="s">
        <v>750</v>
      </c>
      <c r="B369" s="3" t="s">
        <v>13413</v>
      </c>
      <c r="C369" s="3" t="s">
        <v>749</v>
      </c>
      <c r="D369" s="5" t="s">
        <v>13414</v>
      </c>
      <c r="E369" s="5" t="s">
        <v>12382</v>
      </c>
      <c r="F369" s="5" t="s">
        <v>12383</v>
      </c>
      <c r="G369" s="5" t="s">
        <v>12086</v>
      </c>
      <c r="H369" s="5" t="s">
        <v>12100</v>
      </c>
      <c r="I369" s="5" t="s">
        <v>12962</v>
      </c>
      <c r="J369" s="5" t="s">
        <v>12328</v>
      </c>
      <c r="K369" s="3" t="s">
        <v>12017</v>
      </c>
      <c r="L369" s="3" t="s">
        <v>12017</v>
      </c>
      <c r="M369" s="3" t="n">
        <v>12</v>
      </c>
      <c r="N369" s="20" t="n">
        <v>1.79</v>
      </c>
      <c r="O369" s="21" t="s">
        <v>13415</v>
      </c>
    </row>
    <row r="370" customFormat="false" ht="15" hidden="false" customHeight="true" outlineLevel="0" collapsed="false">
      <c r="A370" s="3" t="s">
        <v>752</v>
      </c>
      <c r="B370" s="3" t="s">
        <v>13416</v>
      </c>
      <c r="C370" s="3" t="s">
        <v>751</v>
      </c>
      <c r="D370" s="5" t="s">
        <v>13417</v>
      </c>
      <c r="E370" s="5" t="s">
        <v>12363</v>
      </c>
      <c r="F370" s="5" t="s">
        <v>12364</v>
      </c>
      <c r="G370" s="5" t="s">
        <v>12086</v>
      </c>
      <c r="H370" s="5" t="s">
        <v>12100</v>
      </c>
      <c r="I370" s="5" t="s">
        <v>13261</v>
      </c>
      <c r="J370" s="5" t="s">
        <v>12359</v>
      </c>
      <c r="K370" s="3" t="s">
        <v>12017</v>
      </c>
      <c r="L370" s="3" t="s">
        <v>12017</v>
      </c>
      <c r="M370" s="3" t="n">
        <v>1</v>
      </c>
      <c r="N370" s="20" t="n">
        <v>3.79</v>
      </c>
      <c r="O370" s="21" t="s">
        <v>13418</v>
      </c>
    </row>
    <row r="371" customFormat="false" ht="15" hidden="false" customHeight="true" outlineLevel="0" collapsed="false">
      <c r="A371" s="3" t="s">
        <v>754</v>
      </c>
      <c r="B371" s="3" t="s">
        <v>13419</v>
      </c>
      <c r="C371" s="3" t="s">
        <v>753</v>
      </c>
      <c r="D371" s="5" t="s">
        <v>13420</v>
      </c>
      <c r="E371" s="5" t="s">
        <v>12457</v>
      </c>
      <c r="F371" s="5" t="s">
        <v>12458</v>
      </c>
      <c r="G371" s="5" t="s">
        <v>12086</v>
      </c>
      <c r="H371" s="5" t="s">
        <v>12100</v>
      </c>
      <c r="I371" s="5" t="s">
        <v>13261</v>
      </c>
      <c r="J371" s="5" t="s">
        <v>12328</v>
      </c>
      <c r="K371" s="3" t="s">
        <v>12021</v>
      </c>
      <c r="L371" s="3" t="s">
        <v>12017</v>
      </c>
      <c r="M371" s="3" t="n">
        <v>2</v>
      </c>
      <c r="N371" s="20" t="n">
        <v>1.99</v>
      </c>
      <c r="O371" s="21" t="s">
        <v>13421</v>
      </c>
    </row>
    <row r="372" customFormat="false" ht="15" hidden="false" customHeight="true" outlineLevel="0" collapsed="false">
      <c r="A372" s="3" t="s">
        <v>756</v>
      </c>
      <c r="B372" s="3" t="s">
        <v>13422</v>
      </c>
      <c r="C372" s="3" t="s">
        <v>755</v>
      </c>
      <c r="D372" s="5" t="s">
        <v>13423</v>
      </c>
      <c r="E372" s="5" t="s">
        <v>12325</v>
      </c>
      <c r="F372" s="5" t="s">
        <v>12326</v>
      </c>
      <c r="G372" s="5" t="s">
        <v>12086</v>
      </c>
      <c r="H372" s="5" t="s">
        <v>12100</v>
      </c>
      <c r="I372" s="5" t="s">
        <v>13265</v>
      </c>
      <c r="J372" s="5" t="s">
        <v>12328</v>
      </c>
      <c r="K372" s="3" t="s">
        <v>12017</v>
      </c>
      <c r="L372" s="3" t="s">
        <v>12017</v>
      </c>
      <c r="M372" s="3" t="n">
        <v>2</v>
      </c>
      <c r="N372" s="20" t="n">
        <v>1.89</v>
      </c>
      <c r="O372" s="21" t="s">
        <v>12956</v>
      </c>
    </row>
    <row r="373" customFormat="false" ht="15" hidden="false" customHeight="true" outlineLevel="0" collapsed="false">
      <c r="A373" s="3" t="s">
        <v>758</v>
      </c>
      <c r="B373" s="3" t="s">
        <v>13424</v>
      </c>
      <c r="C373" s="3" t="s">
        <v>757</v>
      </c>
      <c r="D373" s="5" t="s">
        <v>13425</v>
      </c>
      <c r="E373" s="5" t="s">
        <v>12377</v>
      </c>
      <c r="F373" s="5" t="s">
        <v>12378</v>
      </c>
      <c r="G373" s="5" t="s">
        <v>12086</v>
      </c>
      <c r="H373" s="5" t="s">
        <v>12100</v>
      </c>
      <c r="I373" s="5" t="s">
        <v>13265</v>
      </c>
      <c r="J373" s="5" t="s">
        <v>12512</v>
      </c>
      <c r="K373" s="3" t="s">
        <v>12021</v>
      </c>
      <c r="L373" s="3" t="s">
        <v>12017</v>
      </c>
      <c r="M373" s="3" t="n">
        <v>12</v>
      </c>
      <c r="N373" s="20" t="n">
        <v>1.29</v>
      </c>
      <c r="O373" s="21" t="s">
        <v>13426</v>
      </c>
    </row>
    <row r="374" customFormat="false" ht="15" hidden="false" customHeight="true" outlineLevel="0" collapsed="false">
      <c r="A374" s="3" t="s">
        <v>760</v>
      </c>
      <c r="B374" s="3" t="s">
        <v>13427</v>
      </c>
      <c r="C374" s="3" t="s">
        <v>759</v>
      </c>
      <c r="D374" s="5" t="s">
        <v>13428</v>
      </c>
      <c r="E374" s="5" t="s">
        <v>12325</v>
      </c>
      <c r="F374" s="5" t="s">
        <v>12326</v>
      </c>
      <c r="G374" s="5" t="s">
        <v>12086</v>
      </c>
      <c r="H374" s="5" t="s">
        <v>12100</v>
      </c>
      <c r="I374" s="5" t="s">
        <v>13261</v>
      </c>
      <c r="J374" s="5" t="s">
        <v>12328</v>
      </c>
      <c r="K374" s="3" t="s">
        <v>12017</v>
      </c>
      <c r="L374" s="3" t="s">
        <v>12017</v>
      </c>
      <c r="M374" s="3" t="n">
        <v>4</v>
      </c>
      <c r="N374" s="20" t="n">
        <v>1.89</v>
      </c>
      <c r="O374" s="21" t="s">
        <v>13429</v>
      </c>
    </row>
    <row r="375" customFormat="false" ht="15" hidden="false" customHeight="true" outlineLevel="0" collapsed="false">
      <c r="A375" s="3" t="s">
        <v>762</v>
      </c>
      <c r="B375" s="3" t="s">
        <v>13430</v>
      </c>
      <c r="C375" s="3" t="s">
        <v>761</v>
      </c>
      <c r="D375" s="5" t="s">
        <v>13431</v>
      </c>
      <c r="E375" s="5" t="s">
        <v>12363</v>
      </c>
      <c r="F375" s="5" t="s">
        <v>12364</v>
      </c>
      <c r="G375" s="5" t="s">
        <v>12086</v>
      </c>
      <c r="H375" s="5" t="s">
        <v>12100</v>
      </c>
      <c r="I375" s="5" t="s">
        <v>12962</v>
      </c>
      <c r="J375" s="5" t="s">
        <v>12359</v>
      </c>
      <c r="K375" s="3" t="s">
        <v>12017</v>
      </c>
      <c r="L375" s="3" t="s">
        <v>12017</v>
      </c>
      <c r="M375" s="3" t="n">
        <v>12</v>
      </c>
      <c r="N375" s="20" t="n">
        <v>1.29</v>
      </c>
      <c r="O375" s="21" t="s">
        <v>13432</v>
      </c>
    </row>
    <row r="376" customFormat="false" ht="15" hidden="false" customHeight="true" outlineLevel="0" collapsed="false">
      <c r="A376" s="3" t="s">
        <v>764</v>
      </c>
      <c r="B376" s="3" t="s">
        <v>13433</v>
      </c>
      <c r="C376" s="3" t="s">
        <v>763</v>
      </c>
      <c r="D376" s="5" t="s">
        <v>13434</v>
      </c>
      <c r="E376" s="5" t="s">
        <v>12363</v>
      </c>
      <c r="F376" s="5" t="s">
        <v>12364</v>
      </c>
      <c r="G376" s="5" t="s">
        <v>12086</v>
      </c>
      <c r="H376" s="5" t="s">
        <v>12100</v>
      </c>
      <c r="I376" s="5" t="s">
        <v>12962</v>
      </c>
      <c r="J376" s="5" t="s">
        <v>12328</v>
      </c>
      <c r="K376" s="3" t="s">
        <v>12017</v>
      </c>
      <c r="L376" s="3" t="s">
        <v>12017</v>
      </c>
      <c r="M376" s="3" t="n">
        <v>24</v>
      </c>
      <c r="N376" s="20" t="n">
        <v>2.79</v>
      </c>
      <c r="O376" s="21" t="s">
        <v>13435</v>
      </c>
    </row>
    <row r="377" customFormat="false" ht="15" hidden="false" customHeight="true" outlineLevel="0" collapsed="false">
      <c r="A377" s="3" t="s">
        <v>766</v>
      </c>
      <c r="B377" s="3" t="s">
        <v>13436</v>
      </c>
      <c r="C377" s="3" t="s">
        <v>765</v>
      </c>
      <c r="D377" s="5" t="s">
        <v>13437</v>
      </c>
      <c r="E377" s="5" t="s">
        <v>12355</v>
      </c>
      <c r="F377" s="5" t="s">
        <v>12356</v>
      </c>
      <c r="G377" s="5" t="s">
        <v>12086</v>
      </c>
      <c r="H377" s="5" t="s">
        <v>12100</v>
      </c>
      <c r="I377" s="5" t="s">
        <v>13265</v>
      </c>
      <c r="J377" s="5" t="s">
        <v>12328</v>
      </c>
      <c r="K377" s="3" t="s">
        <v>12017</v>
      </c>
      <c r="L377" s="3" t="s">
        <v>12017</v>
      </c>
      <c r="M377" s="3" t="n">
        <v>8</v>
      </c>
      <c r="N377" s="20" t="n">
        <v>1.39</v>
      </c>
      <c r="O377" s="21" t="s">
        <v>13438</v>
      </c>
    </row>
    <row r="378" customFormat="false" ht="15" hidden="false" customHeight="true" outlineLevel="0" collapsed="false">
      <c r="A378" s="3" t="s">
        <v>768</v>
      </c>
      <c r="B378" s="3" t="s">
        <v>13439</v>
      </c>
      <c r="C378" s="3" t="s">
        <v>767</v>
      </c>
      <c r="D378" s="5" t="s">
        <v>13440</v>
      </c>
      <c r="E378" s="5" t="s">
        <v>12457</v>
      </c>
      <c r="F378" s="5" t="s">
        <v>12458</v>
      </c>
      <c r="G378" s="5" t="s">
        <v>12086</v>
      </c>
      <c r="H378" s="5" t="s">
        <v>12100</v>
      </c>
      <c r="I378" s="5" t="s">
        <v>13265</v>
      </c>
      <c r="J378" s="5" t="s">
        <v>12328</v>
      </c>
      <c r="K378" s="3" t="s">
        <v>12021</v>
      </c>
      <c r="L378" s="3" t="s">
        <v>12017</v>
      </c>
      <c r="M378" s="3" t="n">
        <v>2</v>
      </c>
      <c r="N378" s="20" t="n">
        <v>2.39</v>
      </c>
      <c r="O378" s="21" t="s">
        <v>13441</v>
      </c>
    </row>
    <row r="379" customFormat="false" ht="15" hidden="false" customHeight="true" outlineLevel="0" collapsed="false">
      <c r="A379" s="3" t="s">
        <v>770</v>
      </c>
      <c r="B379" s="3" t="s">
        <v>13442</v>
      </c>
      <c r="C379" s="3" t="s">
        <v>769</v>
      </c>
      <c r="D379" s="5" t="s">
        <v>13443</v>
      </c>
      <c r="E379" s="5" t="s">
        <v>12332</v>
      </c>
      <c r="F379" s="5" t="s">
        <v>12333</v>
      </c>
      <c r="G379" s="5" t="s">
        <v>12086</v>
      </c>
      <c r="H379" s="5" t="s">
        <v>12100</v>
      </c>
      <c r="I379" s="5" t="s">
        <v>13261</v>
      </c>
      <c r="J379" s="5" t="s">
        <v>12359</v>
      </c>
      <c r="K379" s="3" t="s">
        <v>12017</v>
      </c>
      <c r="L379" s="3" t="s">
        <v>12017</v>
      </c>
      <c r="M379" s="3" t="n">
        <v>24</v>
      </c>
      <c r="N379" s="20" t="n">
        <v>1.89</v>
      </c>
      <c r="O379" s="21" t="s">
        <v>13444</v>
      </c>
    </row>
    <row r="380" customFormat="false" ht="15" hidden="false" customHeight="true" outlineLevel="0" collapsed="false">
      <c r="A380" s="3" t="s">
        <v>772</v>
      </c>
      <c r="B380" s="3" t="s">
        <v>13445</v>
      </c>
      <c r="C380" s="3" t="s">
        <v>771</v>
      </c>
      <c r="D380" s="5" t="s">
        <v>13446</v>
      </c>
      <c r="E380" s="5" t="s">
        <v>12338</v>
      </c>
      <c r="F380" s="5" t="s">
        <v>12339</v>
      </c>
      <c r="G380" s="5" t="s">
        <v>12086</v>
      </c>
      <c r="H380" s="5" t="s">
        <v>12100</v>
      </c>
      <c r="I380" s="5" t="s">
        <v>13261</v>
      </c>
      <c r="J380" s="5" t="s">
        <v>12328</v>
      </c>
      <c r="K380" s="3" t="s">
        <v>12017</v>
      </c>
      <c r="L380" s="3" t="s">
        <v>12017</v>
      </c>
      <c r="M380" s="3" t="n">
        <v>24</v>
      </c>
      <c r="N380" s="20" t="n">
        <v>2.79</v>
      </c>
      <c r="O380" s="21" t="s">
        <v>13447</v>
      </c>
    </row>
    <row r="381" customFormat="false" ht="15" hidden="false" customHeight="true" outlineLevel="0" collapsed="false">
      <c r="A381" s="3" t="s">
        <v>774</v>
      </c>
      <c r="B381" s="3" t="s">
        <v>13448</v>
      </c>
      <c r="C381" s="3" t="s">
        <v>773</v>
      </c>
      <c r="D381" s="5" t="s">
        <v>13449</v>
      </c>
      <c r="E381" s="5" t="s">
        <v>12351</v>
      </c>
      <c r="F381" s="5" t="s">
        <v>12326</v>
      </c>
      <c r="G381" s="5" t="s">
        <v>12086</v>
      </c>
      <c r="H381" s="5" t="s">
        <v>12100</v>
      </c>
      <c r="I381" s="5" t="s">
        <v>13265</v>
      </c>
      <c r="J381" s="5" t="s">
        <v>12328</v>
      </c>
      <c r="K381" s="3" t="s">
        <v>12017</v>
      </c>
      <c r="L381" s="3" t="s">
        <v>12017</v>
      </c>
      <c r="M381" s="3" t="n">
        <v>12</v>
      </c>
      <c r="N381" s="20" t="n">
        <v>2.39</v>
      </c>
      <c r="O381" s="21" t="s">
        <v>13450</v>
      </c>
    </row>
    <row r="382" customFormat="false" ht="15" hidden="false" customHeight="true" outlineLevel="0" collapsed="false">
      <c r="A382" s="3" t="s">
        <v>776</v>
      </c>
      <c r="B382" s="3" t="s">
        <v>13451</v>
      </c>
      <c r="C382" s="3" t="s">
        <v>775</v>
      </c>
      <c r="D382" s="5" t="s">
        <v>13452</v>
      </c>
      <c r="E382" s="5" t="s">
        <v>12363</v>
      </c>
      <c r="F382" s="5" t="s">
        <v>12364</v>
      </c>
      <c r="G382" s="5" t="s">
        <v>12086</v>
      </c>
      <c r="H382" s="5" t="s">
        <v>12100</v>
      </c>
      <c r="I382" s="5" t="s">
        <v>13265</v>
      </c>
      <c r="J382" s="5" t="s">
        <v>12328</v>
      </c>
      <c r="K382" s="3" t="s">
        <v>12017</v>
      </c>
      <c r="L382" s="3" t="s">
        <v>12017</v>
      </c>
      <c r="M382" s="3" t="n">
        <v>4</v>
      </c>
      <c r="N382" s="20" t="n">
        <v>2.29</v>
      </c>
      <c r="O382" s="21" t="s">
        <v>13453</v>
      </c>
    </row>
    <row r="383" customFormat="false" ht="15" hidden="false" customHeight="true" outlineLevel="0" collapsed="false">
      <c r="A383" s="3" t="s">
        <v>778</v>
      </c>
      <c r="B383" s="3" t="s">
        <v>13454</v>
      </c>
      <c r="C383" s="3" t="s">
        <v>777</v>
      </c>
      <c r="D383" s="5" t="s">
        <v>13455</v>
      </c>
      <c r="E383" s="5" t="s">
        <v>12338</v>
      </c>
      <c r="F383" s="5" t="s">
        <v>12339</v>
      </c>
      <c r="G383" s="5" t="s">
        <v>12086</v>
      </c>
      <c r="H383" s="5" t="s">
        <v>12100</v>
      </c>
      <c r="I383" s="5" t="s">
        <v>13261</v>
      </c>
      <c r="J383" s="5" t="s">
        <v>12512</v>
      </c>
      <c r="K383" s="3" t="s">
        <v>12017</v>
      </c>
      <c r="L383" s="3" t="s">
        <v>12017</v>
      </c>
      <c r="M383" s="3" t="n">
        <v>8</v>
      </c>
      <c r="N383" s="20" t="n">
        <v>2.79</v>
      </c>
      <c r="O383" s="21" t="s">
        <v>12876</v>
      </c>
    </row>
    <row r="384" customFormat="false" ht="15" hidden="false" customHeight="true" outlineLevel="0" collapsed="false">
      <c r="A384" s="3" t="s">
        <v>780</v>
      </c>
      <c r="B384" s="3" t="s">
        <v>13456</v>
      </c>
      <c r="C384" s="3" t="s">
        <v>779</v>
      </c>
      <c r="D384" s="5" t="s">
        <v>13457</v>
      </c>
      <c r="E384" s="5" t="s">
        <v>12351</v>
      </c>
      <c r="F384" s="5" t="s">
        <v>12326</v>
      </c>
      <c r="G384" s="5" t="s">
        <v>12086</v>
      </c>
      <c r="H384" s="5" t="s">
        <v>12100</v>
      </c>
      <c r="I384" s="5" t="s">
        <v>12962</v>
      </c>
      <c r="J384" s="5" t="s">
        <v>12328</v>
      </c>
      <c r="K384" s="3" t="s">
        <v>12017</v>
      </c>
      <c r="L384" s="3" t="s">
        <v>12017</v>
      </c>
      <c r="M384" s="3" t="n">
        <v>1</v>
      </c>
      <c r="N384" s="20" t="n">
        <v>1.39</v>
      </c>
      <c r="O384" s="21" t="s">
        <v>13458</v>
      </c>
    </row>
    <row r="385" customFormat="false" ht="15" hidden="false" customHeight="true" outlineLevel="0" collapsed="false">
      <c r="A385" s="3" t="s">
        <v>782</v>
      </c>
      <c r="B385" s="3" t="s">
        <v>13459</v>
      </c>
      <c r="C385" s="3" t="s">
        <v>781</v>
      </c>
      <c r="D385" s="5" t="s">
        <v>13460</v>
      </c>
      <c r="E385" s="5" t="s">
        <v>12457</v>
      </c>
      <c r="F385" s="5" t="s">
        <v>12458</v>
      </c>
      <c r="G385" s="5" t="s">
        <v>12086</v>
      </c>
      <c r="H385" s="5" t="s">
        <v>12100</v>
      </c>
      <c r="I385" s="5" t="s">
        <v>13265</v>
      </c>
      <c r="J385" s="5" t="s">
        <v>12512</v>
      </c>
      <c r="K385" s="3" t="s">
        <v>12021</v>
      </c>
      <c r="L385" s="3" t="s">
        <v>12017</v>
      </c>
      <c r="M385" s="3" t="n">
        <v>24</v>
      </c>
      <c r="N385" s="20" t="n">
        <v>2.49</v>
      </c>
      <c r="O385" s="21" t="s">
        <v>12752</v>
      </c>
    </row>
    <row r="386" customFormat="false" ht="15" hidden="false" customHeight="true" outlineLevel="0" collapsed="false">
      <c r="A386" s="3" t="s">
        <v>784</v>
      </c>
      <c r="B386" s="3" t="s">
        <v>13461</v>
      </c>
      <c r="C386" s="3" t="s">
        <v>783</v>
      </c>
      <c r="D386" s="5" t="s">
        <v>13462</v>
      </c>
      <c r="E386" s="5" t="s">
        <v>12355</v>
      </c>
      <c r="F386" s="5" t="s">
        <v>12356</v>
      </c>
      <c r="G386" s="5" t="s">
        <v>12086</v>
      </c>
      <c r="H386" s="5" t="s">
        <v>12100</v>
      </c>
      <c r="I386" s="5" t="s">
        <v>13261</v>
      </c>
      <c r="J386" s="5" t="s">
        <v>12328</v>
      </c>
      <c r="K386" s="3" t="s">
        <v>12017</v>
      </c>
      <c r="L386" s="3" t="s">
        <v>12017</v>
      </c>
      <c r="M386" s="3" t="n">
        <v>12</v>
      </c>
      <c r="N386" s="20" t="n">
        <v>1.29</v>
      </c>
      <c r="O386" s="21" t="s">
        <v>13463</v>
      </c>
    </row>
    <row r="387" customFormat="false" ht="15" hidden="false" customHeight="true" outlineLevel="0" collapsed="false">
      <c r="A387" s="3" t="s">
        <v>786</v>
      </c>
      <c r="B387" s="3" t="s">
        <v>13464</v>
      </c>
      <c r="C387" s="3" t="s">
        <v>785</v>
      </c>
      <c r="D387" s="5" t="s">
        <v>13465</v>
      </c>
      <c r="E387" s="5" t="s">
        <v>12351</v>
      </c>
      <c r="F387" s="5" t="s">
        <v>12326</v>
      </c>
      <c r="G387" s="5" t="s">
        <v>12086</v>
      </c>
      <c r="H387" s="5" t="s">
        <v>12100</v>
      </c>
      <c r="I387" s="5" t="s">
        <v>12962</v>
      </c>
      <c r="J387" s="5" t="s">
        <v>12328</v>
      </c>
      <c r="K387" s="3" t="s">
        <v>12017</v>
      </c>
      <c r="L387" s="3" t="s">
        <v>12017</v>
      </c>
      <c r="M387" s="3" t="n">
        <v>2</v>
      </c>
      <c r="N387" s="20" t="n">
        <v>2.79</v>
      </c>
      <c r="O387" s="21" t="s">
        <v>13466</v>
      </c>
    </row>
    <row r="388" customFormat="false" ht="15" hidden="false" customHeight="true" outlineLevel="0" collapsed="false">
      <c r="A388" s="3" t="s">
        <v>788</v>
      </c>
      <c r="B388" s="3" t="s">
        <v>13467</v>
      </c>
      <c r="C388" s="3" t="s">
        <v>787</v>
      </c>
      <c r="D388" s="5" t="s">
        <v>13468</v>
      </c>
      <c r="E388" s="5" t="s">
        <v>12325</v>
      </c>
      <c r="F388" s="5" t="s">
        <v>12326</v>
      </c>
      <c r="G388" s="5" t="s">
        <v>12086</v>
      </c>
      <c r="H388" s="5" t="s">
        <v>12100</v>
      </c>
      <c r="I388" s="5" t="s">
        <v>13265</v>
      </c>
      <c r="J388" s="5" t="s">
        <v>12328</v>
      </c>
      <c r="K388" s="3" t="s">
        <v>12017</v>
      </c>
      <c r="L388" s="3" t="s">
        <v>12017</v>
      </c>
      <c r="M388" s="3" t="n">
        <v>6</v>
      </c>
      <c r="N388" s="20" t="n">
        <v>1.49</v>
      </c>
      <c r="O388" s="21" t="s">
        <v>13469</v>
      </c>
    </row>
    <row r="389" customFormat="false" ht="15" hidden="false" customHeight="true" outlineLevel="0" collapsed="false">
      <c r="A389" s="3" t="s">
        <v>790</v>
      </c>
      <c r="B389" s="3" t="s">
        <v>13470</v>
      </c>
      <c r="C389" s="3" t="s">
        <v>789</v>
      </c>
      <c r="D389" s="5" t="s">
        <v>13471</v>
      </c>
      <c r="E389" s="5" t="s">
        <v>12325</v>
      </c>
      <c r="F389" s="5" t="s">
        <v>12326</v>
      </c>
      <c r="G389" s="5" t="s">
        <v>12086</v>
      </c>
      <c r="H389" s="5" t="s">
        <v>12100</v>
      </c>
      <c r="I389" s="5" t="s">
        <v>13265</v>
      </c>
      <c r="J389" s="5" t="s">
        <v>12328</v>
      </c>
      <c r="K389" s="3" t="s">
        <v>12017</v>
      </c>
      <c r="L389" s="3" t="s">
        <v>12017</v>
      </c>
      <c r="M389" s="3" t="n">
        <v>8</v>
      </c>
      <c r="N389" s="20" t="n">
        <v>2.89</v>
      </c>
      <c r="O389" s="21" t="s">
        <v>12764</v>
      </c>
    </row>
    <row r="390" customFormat="false" ht="15" hidden="false" customHeight="true" outlineLevel="0" collapsed="false">
      <c r="A390" s="3" t="s">
        <v>792</v>
      </c>
      <c r="B390" s="3" t="s">
        <v>13472</v>
      </c>
      <c r="C390" s="3" t="s">
        <v>791</v>
      </c>
      <c r="D390" s="5" t="s">
        <v>13473</v>
      </c>
      <c r="E390" s="5" t="s">
        <v>12332</v>
      </c>
      <c r="F390" s="5" t="s">
        <v>12333</v>
      </c>
      <c r="G390" s="5" t="s">
        <v>12086</v>
      </c>
      <c r="H390" s="5" t="s">
        <v>12100</v>
      </c>
      <c r="I390" s="5" t="s">
        <v>13261</v>
      </c>
      <c r="J390" s="5" t="s">
        <v>12328</v>
      </c>
      <c r="K390" s="3" t="s">
        <v>12017</v>
      </c>
      <c r="L390" s="3" t="s">
        <v>12017</v>
      </c>
      <c r="M390" s="3" t="n">
        <v>1</v>
      </c>
      <c r="N390" s="20" t="n">
        <v>2.29</v>
      </c>
      <c r="O390" s="21" t="s">
        <v>12717</v>
      </c>
    </row>
    <row r="391" customFormat="false" ht="15" hidden="false" customHeight="true" outlineLevel="0" collapsed="false">
      <c r="A391" s="3" t="s">
        <v>794</v>
      </c>
      <c r="B391" s="3" t="s">
        <v>13474</v>
      </c>
      <c r="C391" s="3" t="s">
        <v>793</v>
      </c>
      <c r="D391" s="5" t="s">
        <v>13475</v>
      </c>
      <c r="E391" s="5" t="s">
        <v>12332</v>
      </c>
      <c r="F391" s="5" t="s">
        <v>12333</v>
      </c>
      <c r="G391" s="5" t="s">
        <v>12086</v>
      </c>
      <c r="H391" s="5" t="s">
        <v>12100</v>
      </c>
      <c r="I391" s="5" t="s">
        <v>13265</v>
      </c>
      <c r="J391" s="5" t="s">
        <v>12328</v>
      </c>
      <c r="K391" s="3" t="s">
        <v>12017</v>
      </c>
      <c r="L391" s="3" t="s">
        <v>12017</v>
      </c>
      <c r="M391" s="3" t="n">
        <v>4</v>
      </c>
      <c r="N391" s="20" t="n">
        <v>2.79</v>
      </c>
      <c r="O391" s="21" t="s">
        <v>13476</v>
      </c>
    </row>
    <row r="392" customFormat="false" ht="15" hidden="false" customHeight="true" outlineLevel="0" collapsed="false">
      <c r="A392" s="3" t="s">
        <v>796</v>
      </c>
      <c r="B392" s="3" t="s">
        <v>13477</v>
      </c>
      <c r="C392" s="3" t="s">
        <v>795</v>
      </c>
      <c r="D392" s="5" t="s">
        <v>13478</v>
      </c>
      <c r="E392" s="5" t="s">
        <v>12368</v>
      </c>
      <c r="F392" s="5" t="s">
        <v>12369</v>
      </c>
      <c r="G392" s="5" t="s">
        <v>12086</v>
      </c>
      <c r="H392" s="5" t="s">
        <v>12100</v>
      </c>
      <c r="I392" s="5" t="s">
        <v>13265</v>
      </c>
      <c r="J392" s="5" t="s">
        <v>12328</v>
      </c>
      <c r="K392" s="3" t="s">
        <v>12017</v>
      </c>
      <c r="L392" s="3" t="s">
        <v>12017</v>
      </c>
      <c r="M392" s="3" t="n">
        <v>24</v>
      </c>
      <c r="N392" s="20" t="n">
        <v>2.39</v>
      </c>
      <c r="O392" s="21" t="s">
        <v>12546</v>
      </c>
    </row>
    <row r="393" customFormat="false" ht="15" hidden="false" customHeight="true" outlineLevel="0" collapsed="false">
      <c r="A393" s="3" t="s">
        <v>798</v>
      </c>
      <c r="B393" s="3" t="s">
        <v>13479</v>
      </c>
      <c r="C393" s="3" t="s">
        <v>797</v>
      </c>
      <c r="D393" s="5" t="s">
        <v>13480</v>
      </c>
      <c r="E393" s="5" t="s">
        <v>12377</v>
      </c>
      <c r="F393" s="5" t="s">
        <v>12378</v>
      </c>
      <c r="G393" s="5" t="s">
        <v>12086</v>
      </c>
      <c r="H393" s="5" t="s">
        <v>12100</v>
      </c>
      <c r="I393" s="5" t="s">
        <v>13261</v>
      </c>
      <c r="J393" s="5" t="s">
        <v>12328</v>
      </c>
      <c r="K393" s="3" t="s">
        <v>12021</v>
      </c>
      <c r="L393" s="3" t="s">
        <v>12017</v>
      </c>
      <c r="M393" s="3" t="n">
        <v>24</v>
      </c>
      <c r="N393" s="20" t="n">
        <v>1.99</v>
      </c>
      <c r="O393" s="21" t="s">
        <v>13299</v>
      </c>
    </row>
    <row r="394" customFormat="false" ht="15" hidden="false" customHeight="true" outlineLevel="0" collapsed="false">
      <c r="A394" s="3" t="s">
        <v>800</v>
      </c>
      <c r="B394" s="3" t="s">
        <v>13481</v>
      </c>
      <c r="C394" s="3" t="s">
        <v>799</v>
      </c>
      <c r="D394" s="5" t="s">
        <v>13482</v>
      </c>
      <c r="E394" s="5" t="s">
        <v>12457</v>
      </c>
      <c r="F394" s="5" t="s">
        <v>12458</v>
      </c>
      <c r="G394" s="5" t="s">
        <v>12086</v>
      </c>
      <c r="H394" s="5" t="s">
        <v>12100</v>
      </c>
      <c r="I394" s="5" t="s">
        <v>12962</v>
      </c>
      <c r="J394" s="5" t="s">
        <v>12328</v>
      </c>
      <c r="K394" s="3" t="s">
        <v>12021</v>
      </c>
      <c r="L394" s="3" t="s">
        <v>12017</v>
      </c>
      <c r="M394" s="3" t="n">
        <v>24</v>
      </c>
      <c r="N394" s="20" t="n">
        <v>2.29</v>
      </c>
      <c r="O394" s="21" t="s">
        <v>12803</v>
      </c>
    </row>
    <row r="395" customFormat="false" ht="15" hidden="false" customHeight="true" outlineLevel="0" collapsed="false">
      <c r="A395" s="3" t="s">
        <v>802</v>
      </c>
      <c r="B395" s="3" t="s">
        <v>13483</v>
      </c>
      <c r="C395" s="3" t="s">
        <v>801</v>
      </c>
      <c r="D395" s="5" t="s">
        <v>13484</v>
      </c>
      <c r="E395" s="5" t="s">
        <v>12457</v>
      </c>
      <c r="F395" s="5" t="s">
        <v>12458</v>
      </c>
      <c r="G395" s="5" t="s">
        <v>12086</v>
      </c>
      <c r="H395" s="5" t="s">
        <v>12100</v>
      </c>
      <c r="I395" s="5" t="s">
        <v>12962</v>
      </c>
      <c r="J395" s="5" t="s">
        <v>12328</v>
      </c>
      <c r="K395" s="3" t="s">
        <v>12021</v>
      </c>
      <c r="L395" s="3" t="s">
        <v>12017</v>
      </c>
      <c r="M395" s="3" t="n">
        <v>1</v>
      </c>
      <c r="N395" s="20" t="n">
        <v>2.89</v>
      </c>
      <c r="O395" s="21" t="s">
        <v>13485</v>
      </c>
    </row>
    <row r="396" customFormat="false" ht="15" hidden="false" customHeight="true" outlineLevel="0" collapsed="false">
      <c r="A396" s="3" t="s">
        <v>804</v>
      </c>
      <c r="B396" s="3" t="s">
        <v>13486</v>
      </c>
      <c r="C396" s="3" t="s">
        <v>803</v>
      </c>
      <c r="D396" s="5" t="s">
        <v>13487</v>
      </c>
      <c r="E396" s="5" t="s">
        <v>12363</v>
      </c>
      <c r="F396" s="5" t="s">
        <v>12364</v>
      </c>
      <c r="G396" s="5" t="s">
        <v>12086</v>
      </c>
      <c r="H396" s="5" t="s">
        <v>12100</v>
      </c>
      <c r="I396" s="5" t="s">
        <v>13265</v>
      </c>
      <c r="J396" s="5" t="s">
        <v>12328</v>
      </c>
      <c r="K396" s="3" t="s">
        <v>12017</v>
      </c>
      <c r="L396" s="3" t="s">
        <v>12017</v>
      </c>
      <c r="M396" s="3" t="n">
        <v>8</v>
      </c>
      <c r="N396" s="20" t="n">
        <v>1.99</v>
      </c>
      <c r="O396" s="21" t="s">
        <v>13488</v>
      </c>
    </row>
    <row r="397" customFormat="false" ht="15" hidden="false" customHeight="true" outlineLevel="0" collapsed="false">
      <c r="A397" s="3" t="s">
        <v>806</v>
      </c>
      <c r="B397" s="3" t="s">
        <v>13489</v>
      </c>
      <c r="C397" s="3" t="s">
        <v>805</v>
      </c>
      <c r="D397" s="5" t="s">
        <v>13490</v>
      </c>
      <c r="E397" s="5" t="s">
        <v>12338</v>
      </c>
      <c r="F397" s="5" t="s">
        <v>12339</v>
      </c>
      <c r="G397" s="5" t="s">
        <v>12086</v>
      </c>
      <c r="H397" s="5" t="s">
        <v>12100</v>
      </c>
      <c r="I397" s="5" t="s">
        <v>13265</v>
      </c>
      <c r="J397" s="5" t="s">
        <v>12328</v>
      </c>
      <c r="K397" s="3" t="s">
        <v>12017</v>
      </c>
      <c r="L397" s="3" t="s">
        <v>12017</v>
      </c>
      <c r="M397" s="3" t="n">
        <v>2</v>
      </c>
      <c r="N397" s="20" t="n">
        <v>2.39</v>
      </c>
      <c r="O397" s="21" t="s">
        <v>13466</v>
      </c>
    </row>
    <row r="398" customFormat="false" ht="15" hidden="false" customHeight="true" outlineLevel="0" collapsed="false">
      <c r="A398" s="3" t="s">
        <v>808</v>
      </c>
      <c r="B398" s="3" t="s">
        <v>13491</v>
      </c>
      <c r="C398" s="3" t="s">
        <v>807</v>
      </c>
      <c r="D398" s="5" t="s">
        <v>13492</v>
      </c>
      <c r="E398" s="5" t="s">
        <v>12368</v>
      </c>
      <c r="F398" s="5" t="s">
        <v>12369</v>
      </c>
      <c r="G398" s="5" t="s">
        <v>12086</v>
      </c>
      <c r="H398" s="5" t="s">
        <v>12100</v>
      </c>
      <c r="I398" s="5" t="s">
        <v>13261</v>
      </c>
      <c r="J398" s="5" t="s">
        <v>12512</v>
      </c>
      <c r="K398" s="3" t="s">
        <v>12017</v>
      </c>
      <c r="L398" s="3" t="s">
        <v>12017</v>
      </c>
      <c r="M398" s="3" t="n">
        <v>12</v>
      </c>
      <c r="N398" s="20" t="n">
        <v>3.79</v>
      </c>
      <c r="O398" s="21" t="s">
        <v>13493</v>
      </c>
    </row>
    <row r="399" customFormat="false" ht="15" hidden="false" customHeight="true" outlineLevel="0" collapsed="false">
      <c r="A399" s="3" t="s">
        <v>810</v>
      </c>
      <c r="B399" s="3" t="s">
        <v>13494</v>
      </c>
      <c r="C399" s="3" t="s">
        <v>809</v>
      </c>
      <c r="D399" s="5" t="s">
        <v>13495</v>
      </c>
      <c r="E399" s="5" t="s">
        <v>12332</v>
      </c>
      <c r="F399" s="5" t="s">
        <v>12333</v>
      </c>
      <c r="G399" s="5" t="s">
        <v>12086</v>
      </c>
      <c r="H399" s="5" t="s">
        <v>12100</v>
      </c>
      <c r="I399" s="5" t="s">
        <v>13265</v>
      </c>
      <c r="J399" s="5" t="s">
        <v>12359</v>
      </c>
      <c r="K399" s="3" t="s">
        <v>12017</v>
      </c>
      <c r="L399" s="3" t="s">
        <v>12017</v>
      </c>
      <c r="M399" s="3" t="n">
        <v>12</v>
      </c>
      <c r="N399" s="20" t="n">
        <v>2.79</v>
      </c>
      <c r="O399" s="21" t="s">
        <v>13496</v>
      </c>
    </row>
    <row r="400" customFormat="false" ht="15" hidden="false" customHeight="true" outlineLevel="0" collapsed="false">
      <c r="A400" s="3" t="s">
        <v>812</v>
      </c>
      <c r="B400" s="3" t="s">
        <v>13497</v>
      </c>
      <c r="C400" s="3" t="s">
        <v>811</v>
      </c>
      <c r="D400" s="5" t="s">
        <v>13498</v>
      </c>
      <c r="E400" s="5" t="s">
        <v>12382</v>
      </c>
      <c r="F400" s="5" t="s">
        <v>12383</v>
      </c>
      <c r="G400" s="5" t="s">
        <v>12086</v>
      </c>
      <c r="H400" s="5" t="s">
        <v>12100</v>
      </c>
      <c r="I400" s="5" t="s">
        <v>13261</v>
      </c>
      <c r="J400" s="5" t="s">
        <v>12328</v>
      </c>
      <c r="K400" s="3" t="s">
        <v>12017</v>
      </c>
      <c r="L400" s="3" t="s">
        <v>12017</v>
      </c>
      <c r="M400" s="3" t="n">
        <v>1</v>
      </c>
      <c r="N400" s="20" t="n">
        <v>2.29</v>
      </c>
      <c r="O400" s="21" t="s">
        <v>13499</v>
      </c>
    </row>
    <row r="401" customFormat="false" ht="15" hidden="false" customHeight="true" outlineLevel="0" collapsed="false">
      <c r="A401" s="3" t="s">
        <v>814</v>
      </c>
      <c r="B401" s="3" t="s">
        <v>13500</v>
      </c>
      <c r="C401" s="3" t="s">
        <v>813</v>
      </c>
      <c r="D401" s="5" t="s">
        <v>13501</v>
      </c>
      <c r="E401" s="5" t="s">
        <v>12355</v>
      </c>
      <c r="F401" s="5" t="s">
        <v>12356</v>
      </c>
      <c r="G401" s="5" t="s">
        <v>12086</v>
      </c>
      <c r="H401" s="5" t="s">
        <v>12100</v>
      </c>
      <c r="I401" s="5" t="s">
        <v>12962</v>
      </c>
      <c r="J401" s="5" t="s">
        <v>12328</v>
      </c>
      <c r="K401" s="3" t="s">
        <v>12017</v>
      </c>
      <c r="L401" s="3" t="s">
        <v>12017</v>
      </c>
      <c r="M401" s="3" t="n">
        <v>12</v>
      </c>
      <c r="N401" s="20" t="n">
        <v>3.29</v>
      </c>
      <c r="O401" s="21" t="s">
        <v>13502</v>
      </c>
    </row>
    <row r="402" customFormat="false" ht="15" hidden="false" customHeight="true" outlineLevel="0" collapsed="false">
      <c r="A402" s="3" t="s">
        <v>816</v>
      </c>
      <c r="B402" s="3" t="s">
        <v>13503</v>
      </c>
      <c r="C402" s="3" t="s">
        <v>815</v>
      </c>
      <c r="D402" s="5" t="s">
        <v>13504</v>
      </c>
      <c r="E402" s="5" t="s">
        <v>12351</v>
      </c>
      <c r="F402" s="5" t="s">
        <v>12326</v>
      </c>
      <c r="G402" s="5" t="s">
        <v>12086</v>
      </c>
      <c r="H402" s="5" t="s">
        <v>12100</v>
      </c>
      <c r="I402" s="5" t="s">
        <v>12962</v>
      </c>
      <c r="J402" s="5" t="s">
        <v>12328</v>
      </c>
      <c r="K402" s="3" t="s">
        <v>12017</v>
      </c>
      <c r="L402" s="3" t="s">
        <v>12017</v>
      </c>
      <c r="M402" s="3" t="n">
        <v>4</v>
      </c>
      <c r="N402" s="20" t="n">
        <v>1.79</v>
      </c>
      <c r="O402" s="21" t="s">
        <v>12115</v>
      </c>
    </row>
    <row r="403" customFormat="false" ht="15" hidden="false" customHeight="true" outlineLevel="0" collapsed="false">
      <c r="A403" s="3" t="s">
        <v>818</v>
      </c>
      <c r="B403" s="3" t="s">
        <v>13505</v>
      </c>
      <c r="C403" s="3" t="s">
        <v>817</v>
      </c>
      <c r="D403" s="5" t="s">
        <v>13506</v>
      </c>
      <c r="E403" s="5" t="s">
        <v>12363</v>
      </c>
      <c r="F403" s="5" t="s">
        <v>12364</v>
      </c>
      <c r="G403" s="5" t="s">
        <v>12086</v>
      </c>
      <c r="H403" s="5" t="s">
        <v>12100</v>
      </c>
      <c r="I403" s="5" t="s">
        <v>13261</v>
      </c>
      <c r="J403" s="5" t="s">
        <v>12512</v>
      </c>
      <c r="K403" s="3" t="s">
        <v>12017</v>
      </c>
      <c r="L403" s="3" t="s">
        <v>12017</v>
      </c>
      <c r="M403" s="3" t="n">
        <v>8</v>
      </c>
      <c r="N403" s="20" t="n">
        <v>1.89</v>
      </c>
      <c r="O403" s="21" t="s">
        <v>13507</v>
      </c>
    </row>
    <row r="404" customFormat="false" ht="15" hidden="false" customHeight="true" outlineLevel="0" collapsed="false">
      <c r="A404" s="3" t="s">
        <v>820</v>
      </c>
      <c r="B404" s="3" t="s">
        <v>13508</v>
      </c>
      <c r="C404" s="3" t="s">
        <v>819</v>
      </c>
      <c r="D404" s="5" t="s">
        <v>13509</v>
      </c>
      <c r="E404" s="5" t="s">
        <v>12368</v>
      </c>
      <c r="F404" s="5" t="s">
        <v>12369</v>
      </c>
      <c r="G404" s="5" t="s">
        <v>12086</v>
      </c>
      <c r="H404" s="5" t="s">
        <v>12100</v>
      </c>
      <c r="I404" s="5" t="s">
        <v>13265</v>
      </c>
      <c r="J404" s="5" t="s">
        <v>12328</v>
      </c>
      <c r="K404" s="3" t="s">
        <v>12017</v>
      </c>
      <c r="L404" s="3" t="s">
        <v>12017</v>
      </c>
      <c r="M404" s="3" t="n">
        <v>12</v>
      </c>
      <c r="N404" s="20" t="n">
        <v>2.39</v>
      </c>
      <c r="O404" s="21" t="s">
        <v>12956</v>
      </c>
    </row>
    <row r="405" customFormat="false" ht="15" hidden="false" customHeight="true" outlineLevel="0" collapsed="false">
      <c r="A405" s="3" t="s">
        <v>822</v>
      </c>
      <c r="B405" s="3" t="s">
        <v>13510</v>
      </c>
      <c r="C405" s="3" t="s">
        <v>821</v>
      </c>
      <c r="D405" s="5" t="s">
        <v>13511</v>
      </c>
      <c r="E405" s="5" t="s">
        <v>12355</v>
      </c>
      <c r="F405" s="5" t="s">
        <v>12356</v>
      </c>
      <c r="G405" s="5" t="s">
        <v>12086</v>
      </c>
      <c r="H405" s="5" t="s">
        <v>12100</v>
      </c>
      <c r="I405" s="5" t="s">
        <v>13261</v>
      </c>
      <c r="J405" s="5" t="s">
        <v>12328</v>
      </c>
      <c r="K405" s="3" t="s">
        <v>12017</v>
      </c>
      <c r="L405" s="3" t="s">
        <v>12017</v>
      </c>
      <c r="M405" s="3" t="n">
        <v>12</v>
      </c>
      <c r="N405" s="20" t="n">
        <v>2.39</v>
      </c>
      <c r="O405" s="21" t="s">
        <v>13512</v>
      </c>
    </row>
    <row r="406" customFormat="false" ht="15" hidden="false" customHeight="true" outlineLevel="0" collapsed="false">
      <c r="A406" s="3" t="s">
        <v>824</v>
      </c>
      <c r="B406" s="3" t="s">
        <v>13513</v>
      </c>
      <c r="C406" s="3" t="s">
        <v>823</v>
      </c>
      <c r="D406" s="5" t="s">
        <v>13514</v>
      </c>
      <c r="E406" s="5" t="s">
        <v>12363</v>
      </c>
      <c r="F406" s="5" t="s">
        <v>12364</v>
      </c>
      <c r="G406" s="5" t="s">
        <v>12086</v>
      </c>
      <c r="H406" s="5" t="s">
        <v>12100</v>
      </c>
      <c r="I406" s="5" t="s">
        <v>12962</v>
      </c>
      <c r="J406" s="5" t="s">
        <v>12328</v>
      </c>
      <c r="K406" s="3" t="s">
        <v>12017</v>
      </c>
      <c r="L406" s="3" t="s">
        <v>12017</v>
      </c>
      <c r="M406" s="3" t="n">
        <v>24</v>
      </c>
      <c r="N406" s="20" t="n">
        <v>2.79</v>
      </c>
      <c r="O406" s="21" t="s">
        <v>13515</v>
      </c>
    </row>
    <row r="407" customFormat="false" ht="15" hidden="false" customHeight="true" outlineLevel="0" collapsed="false">
      <c r="A407" s="3" t="s">
        <v>826</v>
      </c>
      <c r="B407" s="3" t="s">
        <v>13516</v>
      </c>
      <c r="C407" s="3" t="s">
        <v>825</v>
      </c>
      <c r="D407" s="5" t="s">
        <v>13517</v>
      </c>
      <c r="E407" s="5" t="s">
        <v>12382</v>
      </c>
      <c r="F407" s="5" t="s">
        <v>12383</v>
      </c>
      <c r="G407" s="5" t="s">
        <v>12086</v>
      </c>
      <c r="H407" s="5" t="s">
        <v>12100</v>
      </c>
      <c r="I407" s="5" t="s">
        <v>13265</v>
      </c>
      <c r="J407" s="5" t="s">
        <v>12328</v>
      </c>
      <c r="K407" s="3" t="s">
        <v>12017</v>
      </c>
      <c r="L407" s="3" t="s">
        <v>12017</v>
      </c>
      <c r="M407" s="3" t="n">
        <v>6</v>
      </c>
      <c r="N407" s="20" t="n">
        <v>1.39</v>
      </c>
      <c r="O407" s="21" t="s">
        <v>13518</v>
      </c>
    </row>
    <row r="408" customFormat="false" ht="15" hidden="false" customHeight="true" outlineLevel="0" collapsed="false">
      <c r="A408" s="3" t="s">
        <v>828</v>
      </c>
      <c r="B408" s="3" t="s">
        <v>13519</v>
      </c>
      <c r="C408" s="3" t="s">
        <v>827</v>
      </c>
      <c r="D408" s="5" t="s">
        <v>13520</v>
      </c>
      <c r="E408" s="5" t="s">
        <v>12457</v>
      </c>
      <c r="F408" s="5" t="s">
        <v>12458</v>
      </c>
      <c r="G408" s="5" t="s">
        <v>12086</v>
      </c>
      <c r="H408" s="5" t="s">
        <v>12100</v>
      </c>
      <c r="I408" s="5" t="s">
        <v>13261</v>
      </c>
      <c r="J408" s="5" t="s">
        <v>12328</v>
      </c>
      <c r="K408" s="3" t="s">
        <v>12021</v>
      </c>
      <c r="L408" s="3" t="s">
        <v>12017</v>
      </c>
      <c r="M408" s="3" t="n">
        <v>24</v>
      </c>
      <c r="N408" s="20" t="n">
        <v>2.39</v>
      </c>
      <c r="O408" s="21" t="s">
        <v>12732</v>
      </c>
    </row>
    <row r="409" customFormat="false" ht="15" hidden="false" customHeight="true" outlineLevel="0" collapsed="false">
      <c r="A409" s="3" t="s">
        <v>830</v>
      </c>
      <c r="B409" s="3" t="s">
        <v>13521</v>
      </c>
      <c r="C409" s="3" t="s">
        <v>829</v>
      </c>
      <c r="D409" s="5" t="s">
        <v>13522</v>
      </c>
      <c r="E409" s="5" t="s">
        <v>12382</v>
      </c>
      <c r="F409" s="5" t="s">
        <v>12383</v>
      </c>
      <c r="G409" s="5" t="s">
        <v>12086</v>
      </c>
      <c r="H409" s="5" t="s">
        <v>12100</v>
      </c>
      <c r="I409" s="5" t="s">
        <v>13261</v>
      </c>
      <c r="J409" s="5" t="s">
        <v>12328</v>
      </c>
      <c r="K409" s="3" t="s">
        <v>12017</v>
      </c>
      <c r="L409" s="3" t="s">
        <v>12017</v>
      </c>
      <c r="M409" s="3" t="n">
        <v>1</v>
      </c>
      <c r="N409" s="20" t="n">
        <v>1.39</v>
      </c>
      <c r="O409" s="21" t="s">
        <v>13523</v>
      </c>
    </row>
    <row r="410" customFormat="false" ht="15" hidden="false" customHeight="true" outlineLevel="0" collapsed="false">
      <c r="A410" s="3" t="s">
        <v>832</v>
      </c>
      <c r="B410" s="3" t="s">
        <v>13524</v>
      </c>
      <c r="C410" s="3" t="s">
        <v>831</v>
      </c>
      <c r="D410" s="5" t="s">
        <v>13525</v>
      </c>
      <c r="E410" s="5" t="s">
        <v>12368</v>
      </c>
      <c r="F410" s="5" t="s">
        <v>12369</v>
      </c>
      <c r="G410" s="5" t="s">
        <v>12086</v>
      </c>
      <c r="H410" s="5" t="s">
        <v>12100</v>
      </c>
      <c r="I410" s="5" t="s">
        <v>13265</v>
      </c>
      <c r="J410" s="5" t="s">
        <v>12328</v>
      </c>
      <c r="K410" s="3" t="s">
        <v>12017</v>
      </c>
      <c r="L410" s="3" t="s">
        <v>12017</v>
      </c>
      <c r="M410" s="3" t="n">
        <v>12</v>
      </c>
      <c r="N410" s="20" t="n">
        <v>3.89</v>
      </c>
      <c r="O410" s="21" t="s">
        <v>13526</v>
      </c>
    </row>
    <row r="411" customFormat="false" ht="15" hidden="false" customHeight="true" outlineLevel="0" collapsed="false">
      <c r="A411" s="3" t="s">
        <v>834</v>
      </c>
      <c r="B411" s="3" t="s">
        <v>13527</v>
      </c>
      <c r="C411" s="3" t="s">
        <v>833</v>
      </c>
      <c r="D411" s="5" t="s">
        <v>13528</v>
      </c>
      <c r="E411" s="5" t="s">
        <v>12351</v>
      </c>
      <c r="F411" s="5" t="s">
        <v>12326</v>
      </c>
      <c r="G411" s="5" t="s">
        <v>12086</v>
      </c>
      <c r="H411" s="5" t="s">
        <v>12100</v>
      </c>
      <c r="I411" s="5" t="s">
        <v>13265</v>
      </c>
      <c r="J411" s="5" t="s">
        <v>12328</v>
      </c>
      <c r="K411" s="3" t="s">
        <v>12017</v>
      </c>
      <c r="L411" s="3" t="s">
        <v>12017</v>
      </c>
      <c r="M411" s="3" t="n">
        <v>12</v>
      </c>
      <c r="N411" s="20" t="n">
        <v>2.79</v>
      </c>
      <c r="O411" s="21" t="s">
        <v>13529</v>
      </c>
    </row>
    <row r="412" customFormat="false" ht="15" hidden="false" customHeight="true" outlineLevel="0" collapsed="false">
      <c r="A412" s="3" t="s">
        <v>836</v>
      </c>
      <c r="B412" s="3" t="s">
        <v>13530</v>
      </c>
      <c r="C412" s="3" t="s">
        <v>835</v>
      </c>
      <c r="D412" s="5" t="s">
        <v>13531</v>
      </c>
      <c r="E412" s="5" t="s">
        <v>12457</v>
      </c>
      <c r="F412" s="5" t="s">
        <v>12458</v>
      </c>
      <c r="G412" s="5" t="s">
        <v>12086</v>
      </c>
      <c r="H412" s="5" t="s">
        <v>12100</v>
      </c>
      <c r="I412" s="5" t="s">
        <v>13265</v>
      </c>
      <c r="J412" s="5" t="s">
        <v>12328</v>
      </c>
      <c r="K412" s="3" t="s">
        <v>12021</v>
      </c>
      <c r="L412" s="3" t="s">
        <v>12017</v>
      </c>
      <c r="M412" s="3" t="n">
        <v>2</v>
      </c>
      <c r="N412" s="20" t="n">
        <v>2.89</v>
      </c>
      <c r="O412" s="21" t="s">
        <v>13532</v>
      </c>
    </row>
    <row r="413" customFormat="false" ht="15" hidden="false" customHeight="true" outlineLevel="0" collapsed="false">
      <c r="A413" s="3" t="s">
        <v>838</v>
      </c>
      <c r="B413" s="3" t="s">
        <v>13533</v>
      </c>
      <c r="C413" s="3" t="s">
        <v>837</v>
      </c>
      <c r="D413" s="5" t="s">
        <v>13534</v>
      </c>
      <c r="E413" s="5" t="s">
        <v>12377</v>
      </c>
      <c r="F413" s="5" t="s">
        <v>12378</v>
      </c>
      <c r="G413" s="5" t="s">
        <v>12086</v>
      </c>
      <c r="H413" s="5" t="s">
        <v>12100</v>
      </c>
      <c r="I413" s="5" t="s">
        <v>12962</v>
      </c>
      <c r="J413" s="5" t="s">
        <v>12328</v>
      </c>
      <c r="K413" s="3" t="s">
        <v>12021</v>
      </c>
      <c r="L413" s="3" t="s">
        <v>12017</v>
      </c>
      <c r="M413" s="3" t="n">
        <v>6</v>
      </c>
      <c r="N413" s="20" t="n">
        <v>3.49</v>
      </c>
      <c r="O413" s="21" t="s">
        <v>13535</v>
      </c>
    </row>
    <row r="414" customFormat="false" ht="15" hidden="false" customHeight="true" outlineLevel="0" collapsed="false">
      <c r="A414" s="3" t="s">
        <v>840</v>
      </c>
      <c r="B414" s="3" t="s">
        <v>13536</v>
      </c>
      <c r="C414" s="3" t="s">
        <v>839</v>
      </c>
      <c r="D414" s="5" t="s">
        <v>13537</v>
      </c>
      <c r="E414" s="5" t="s">
        <v>12355</v>
      </c>
      <c r="F414" s="5" t="s">
        <v>12356</v>
      </c>
      <c r="G414" s="5" t="s">
        <v>12086</v>
      </c>
      <c r="H414" s="5" t="s">
        <v>12100</v>
      </c>
      <c r="I414" s="5" t="s">
        <v>13265</v>
      </c>
      <c r="J414" s="5" t="s">
        <v>12328</v>
      </c>
      <c r="K414" s="3" t="s">
        <v>12017</v>
      </c>
      <c r="L414" s="3" t="s">
        <v>12017</v>
      </c>
      <c r="M414" s="3" t="n">
        <v>6</v>
      </c>
      <c r="N414" s="20" t="n">
        <v>2.79</v>
      </c>
      <c r="O414" s="21" t="s">
        <v>13538</v>
      </c>
    </row>
    <row r="415" customFormat="false" ht="15" hidden="false" customHeight="true" outlineLevel="0" collapsed="false">
      <c r="A415" s="3" t="s">
        <v>842</v>
      </c>
      <c r="B415" s="3" t="s">
        <v>13539</v>
      </c>
      <c r="C415" s="3" t="s">
        <v>841</v>
      </c>
      <c r="D415" s="5" t="s">
        <v>13540</v>
      </c>
      <c r="E415" s="5" t="s">
        <v>12338</v>
      </c>
      <c r="F415" s="5" t="s">
        <v>12339</v>
      </c>
      <c r="G415" s="5" t="s">
        <v>12086</v>
      </c>
      <c r="H415" s="5" t="s">
        <v>12100</v>
      </c>
      <c r="I415" s="5" t="s">
        <v>13265</v>
      </c>
      <c r="J415" s="5" t="s">
        <v>12328</v>
      </c>
      <c r="K415" s="3" t="s">
        <v>12017</v>
      </c>
      <c r="L415" s="3" t="s">
        <v>12017</v>
      </c>
      <c r="M415" s="3" t="n">
        <v>12</v>
      </c>
      <c r="N415" s="20" t="n">
        <v>1.49</v>
      </c>
      <c r="O415" s="21" t="s">
        <v>13541</v>
      </c>
    </row>
    <row r="416" customFormat="false" ht="15" hidden="false" customHeight="true" outlineLevel="0" collapsed="false">
      <c r="A416" s="3" t="s">
        <v>844</v>
      </c>
      <c r="B416" s="3" t="s">
        <v>13542</v>
      </c>
      <c r="C416" s="3" t="s">
        <v>843</v>
      </c>
      <c r="D416" s="5" t="s">
        <v>13543</v>
      </c>
      <c r="E416" s="5" t="s">
        <v>12377</v>
      </c>
      <c r="F416" s="5" t="s">
        <v>12378</v>
      </c>
      <c r="G416" s="5" t="s">
        <v>12086</v>
      </c>
      <c r="H416" s="5" t="s">
        <v>12100</v>
      </c>
      <c r="I416" s="5" t="s">
        <v>12962</v>
      </c>
      <c r="J416" s="5" t="s">
        <v>12328</v>
      </c>
      <c r="K416" s="3" t="s">
        <v>12021</v>
      </c>
      <c r="L416" s="3" t="s">
        <v>12017</v>
      </c>
      <c r="M416" s="3" t="n">
        <v>2</v>
      </c>
      <c r="N416" s="20" t="n">
        <v>2.99</v>
      </c>
      <c r="O416" s="21" t="s">
        <v>13544</v>
      </c>
    </row>
    <row r="417" customFormat="false" ht="15" hidden="false" customHeight="true" outlineLevel="0" collapsed="false">
      <c r="A417" s="3" t="s">
        <v>846</v>
      </c>
      <c r="B417" s="3" t="s">
        <v>13545</v>
      </c>
      <c r="C417" s="3" t="s">
        <v>845</v>
      </c>
      <c r="D417" s="5" t="s">
        <v>13546</v>
      </c>
      <c r="E417" s="5" t="s">
        <v>12382</v>
      </c>
      <c r="F417" s="5" t="s">
        <v>12383</v>
      </c>
      <c r="G417" s="5" t="s">
        <v>12086</v>
      </c>
      <c r="H417" s="5" t="s">
        <v>12100</v>
      </c>
      <c r="I417" s="5" t="s">
        <v>13265</v>
      </c>
      <c r="J417" s="5" t="s">
        <v>12328</v>
      </c>
      <c r="K417" s="3" t="s">
        <v>12017</v>
      </c>
      <c r="L417" s="3" t="s">
        <v>12017</v>
      </c>
      <c r="M417" s="3" t="n">
        <v>6</v>
      </c>
      <c r="N417" s="20" t="n">
        <v>2.79</v>
      </c>
      <c r="O417" s="21" t="s">
        <v>13547</v>
      </c>
    </row>
    <row r="418" customFormat="false" ht="15" hidden="false" customHeight="true" outlineLevel="0" collapsed="false">
      <c r="A418" s="3" t="s">
        <v>848</v>
      </c>
      <c r="B418" s="3" t="s">
        <v>13548</v>
      </c>
      <c r="C418" s="3" t="s">
        <v>847</v>
      </c>
      <c r="D418" s="5" t="s">
        <v>13549</v>
      </c>
      <c r="E418" s="5" t="s">
        <v>12325</v>
      </c>
      <c r="F418" s="5" t="s">
        <v>12326</v>
      </c>
      <c r="G418" s="5" t="s">
        <v>12086</v>
      </c>
      <c r="H418" s="5" t="s">
        <v>12098</v>
      </c>
      <c r="I418" s="5" t="s">
        <v>13550</v>
      </c>
      <c r="J418" s="5" t="s">
        <v>12328</v>
      </c>
      <c r="K418" s="3" t="s">
        <v>12017</v>
      </c>
      <c r="L418" s="3" t="s">
        <v>12017</v>
      </c>
      <c r="M418" s="3" t="n">
        <v>2</v>
      </c>
      <c r="N418" s="20" t="n">
        <v>2.99</v>
      </c>
      <c r="O418" s="21" t="s">
        <v>13551</v>
      </c>
    </row>
    <row r="419" customFormat="false" ht="15" hidden="false" customHeight="true" outlineLevel="0" collapsed="false">
      <c r="A419" s="3" t="s">
        <v>850</v>
      </c>
      <c r="B419" s="3" t="s">
        <v>13552</v>
      </c>
      <c r="C419" s="3" t="s">
        <v>849</v>
      </c>
      <c r="D419" s="5" t="s">
        <v>13553</v>
      </c>
      <c r="E419" s="5" t="s">
        <v>12325</v>
      </c>
      <c r="F419" s="5" t="s">
        <v>12326</v>
      </c>
      <c r="G419" s="5" t="s">
        <v>12086</v>
      </c>
      <c r="H419" s="5" t="s">
        <v>12098</v>
      </c>
      <c r="I419" s="5" t="s">
        <v>13550</v>
      </c>
      <c r="J419" s="5" t="s">
        <v>12328</v>
      </c>
      <c r="K419" s="3" t="s">
        <v>12017</v>
      </c>
      <c r="L419" s="3" t="s">
        <v>12017</v>
      </c>
      <c r="M419" s="3" t="n">
        <v>4</v>
      </c>
      <c r="N419" s="20" t="n">
        <v>1.79</v>
      </c>
      <c r="O419" s="21" t="s">
        <v>13554</v>
      </c>
    </row>
    <row r="420" customFormat="false" ht="15" hidden="false" customHeight="true" outlineLevel="0" collapsed="false">
      <c r="A420" s="3" t="s">
        <v>852</v>
      </c>
      <c r="B420" s="3" t="s">
        <v>13555</v>
      </c>
      <c r="C420" s="3" t="s">
        <v>851</v>
      </c>
      <c r="D420" s="5" t="s">
        <v>13556</v>
      </c>
      <c r="E420" s="5" t="s">
        <v>12377</v>
      </c>
      <c r="F420" s="5" t="s">
        <v>12378</v>
      </c>
      <c r="G420" s="5" t="s">
        <v>12086</v>
      </c>
      <c r="H420" s="5" t="s">
        <v>12098</v>
      </c>
      <c r="I420" s="5" t="s">
        <v>12973</v>
      </c>
      <c r="J420" s="5" t="s">
        <v>12328</v>
      </c>
      <c r="K420" s="3" t="s">
        <v>12021</v>
      </c>
      <c r="L420" s="3" t="s">
        <v>12017</v>
      </c>
      <c r="M420" s="3" t="n">
        <v>2</v>
      </c>
      <c r="N420" s="20" t="n">
        <v>1.89</v>
      </c>
      <c r="O420" s="21" t="s">
        <v>12360</v>
      </c>
    </row>
    <row r="421" customFormat="false" ht="15" hidden="false" customHeight="true" outlineLevel="0" collapsed="false">
      <c r="A421" s="3" t="s">
        <v>854</v>
      </c>
      <c r="B421" s="3" t="s">
        <v>13557</v>
      </c>
      <c r="C421" s="3" t="s">
        <v>853</v>
      </c>
      <c r="D421" s="5" t="s">
        <v>13558</v>
      </c>
      <c r="E421" s="5" t="s">
        <v>12351</v>
      </c>
      <c r="F421" s="5" t="s">
        <v>12326</v>
      </c>
      <c r="G421" s="5" t="s">
        <v>12086</v>
      </c>
      <c r="H421" s="5" t="s">
        <v>12098</v>
      </c>
      <c r="I421" s="5" t="s">
        <v>12973</v>
      </c>
      <c r="J421" s="5" t="s">
        <v>12512</v>
      </c>
      <c r="K421" s="3" t="s">
        <v>12017</v>
      </c>
      <c r="L421" s="3" t="s">
        <v>12017</v>
      </c>
      <c r="M421" s="3" t="n">
        <v>1</v>
      </c>
      <c r="N421" s="20" t="n">
        <v>1.49</v>
      </c>
      <c r="O421" s="21" t="s">
        <v>13559</v>
      </c>
    </row>
    <row r="422" customFormat="false" ht="15" hidden="false" customHeight="true" outlineLevel="0" collapsed="false">
      <c r="A422" s="3" t="s">
        <v>856</v>
      </c>
      <c r="B422" s="3" t="s">
        <v>13560</v>
      </c>
      <c r="C422" s="3" t="s">
        <v>855</v>
      </c>
      <c r="D422" s="5" t="s">
        <v>13561</v>
      </c>
      <c r="E422" s="5" t="s">
        <v>12351</v>
      </c>
      <c r="F422" s="5" t="s">
        <v>12326</v>
      </c>
      <c r="G422" s="5" t="s">
        <v>12086</v>
      </c>
      <c r="H422" s="5" t="s">
        <v>12098</v>
      </c>
      <c r="I422" s="5" t="s">
        <v>12973</v>
      </c>
      <c r="J422" s="5" t="s">
        <v>12328</v>
      </c>
      <c r="K422" s="3" t="s">
        <v>12017</v>
      </c>
      <c r="L422" s="3" t="s">
        <v>12017</v>
      </c>
      <c r="M422" s="3" t="n">
        <v>6</v>
      </c>
      <c r="N422" s="20" t="n">
        <v>1.89</v>
      </c>
      <c r="O422" s="21" t="s">
        <v>13027</v>
      </c>
    </row>
    <row r="423" customFormat="false" ht="15" hidden="false" customHeight="true" outlineLevel="0" collapsed="false">
      <c r="A423" s="3" t="s">
        <v>858</v>
      </c>
      <c r="B423" s="3" t="s">
        <v>13562</v>
      </c>
      <c r="C423" s="3" t="s">
        <v>857</v>
      </c>
      <c r="D423" s="5" t="s">
        <v>13563</v>
      </c>
      <c r="E423" s="5" t="s">
        <v>12325</v>
      </c>
      <c r="F423" s="5" t="s">
        <v>12326</v>
      </c>
      <c r="G423" s="5" t="s">
        <v>12086</v>
      </c>
      <c r="H423" s="5" t="s">
        <v>12098</v>
      </c>
      <c r="I423" s="5" t="s">
        <v>12962</v>
      </c>
      <c r="J423" s="5" t="s">
        <v>12328</v>
      </c>
      <c r="K423" s="3" t="s">
        <v>12017</v>
      </c>
      <c r="L423" s="3" t="s">
        <v>12017</v>
      </c>
      <c r="M423" s="3" t="n">
        <v>1</v>
      </c>
      <c r="N423" s="20" t="n">
        <v>1.49</v>
      </c>
      <c r="O423" s="21" t="s">
        <v>13564</v>
      </c>
    </row>
    <row r="424" customFormat="false" ht="15" hidden="false" customHeight="true" outlineLevel="0" collapsed="false">
      <c r="A424" s="3" t="s">
        <v>860</v>
      </c>
      <c r="B424" s="3" t="s">
        <v>13565</v>
      </c>
      <c r="C424" s="3" t="s">
        <v>859</v>
      </c>
      <c r="D424" s="5" t="s">
        <v>13566</v>
      </c>
      <c r="E424" s="5" t="s">
        <v>12377</v>
      </c>
      <c r="F424" s="5" t="s">
        <v>12378</v>
      </c>
      <c r="G424" s="5" t="s">
        <v>12086</v>
      </c>
      <c r="H424" s="5" t="s">
        <v>12098</v>
      </c>
      <c r="I424" s="5" t="s">
        <v>12962</v>
      </c>
      <c r="J424" s="5" t="s">
        <v>12359</v>
      </c>
      <c r="K424" s="3" t="s">
        <v>12021</v>
      </c>
      <c r="L424" s="3" t="s">
        <v>12017</v>
      </c>
      <c r="M424" s="3" t="n">
        <v>12</v>
      </c>
      <c r="N424" s="20" t="n">
        <v>1.89</v>
      </c>
      <c r="O424" s="21" t="s">
        <v>13567</v>
      </c>
    </row>
    <row r="425" customFormat="false" ht="15" hidden="false" customHeight="true" outlineLevel="0" collapsed="false">
      <c r="A425" s="3" t="s">
        <v>862</v>
      </c>
      <c r="B425" s="3" t="s">
        <v>13568</v>
      </c>
      <c r="C425" s="3" t="s">
        <v>861</v>
      </c>
      <c r="D425" s="5" t="s">
        <v>13569</v>
      </c>
      <c r="E425" s="5" t="s">
        <v>12355</v>
      </c>
      <c r="F425" s="5" t="s">
        <v>12356</v>
      </c>
      <c r="G425" s="5" t="s">
        <v>12086</v>
      </c>
      <c r="H425" s="5" t="s">
        <v>12098</v>
      </c>
      <c r="I425" s="5" t="s">
        <v>12962</v>
      </c>
      <c r="J425" s="5" t="s">
        <v>12328</v>
      </c>
      <c r="K425" s="3" t="s">
        <v>12017</v>
      </c>
      <c r="L425" s="3" t="s">
        <v>12017</v>
      </c>
      <c r="M425" s="3" t="n">
        <v>24</v>
      </c>
      <c r="N425" s="20" t="n">
        <v>1.39</v>
      </c>
      <c r="O425" s="21" t="s">
        <v>12820</v>
      </c>
    </row>
    <row r="426" customFormat="false" ht="15" hidden="false" customHeight="true" outlineLevel="0" collapsed="false">
      <c r="A426" s="3" t="s">
        <v>864</v>
      </c>
      <c r="B426" s="3" t="s">
        <v>13570</v>
      </c>
      <c r="C426" s="3" t="s">
        <v>863</v>
      </c>
      <c r="D426" s="5" t="s">
        <v>13571</v>
      </c>
      <c r="E426" s="5" t="s">
        <v>12382</v>
      </c>
      <c r="F426" s="5" t="s">
        <v>12383</v>
      </c>
      <c r="G426" s="5" t="s">
        <v>12086</v>
      </c>
      <c r="H426" s="5" t="s">
        <v>12098</v>
      </c>
      <c r="I426" s="5" t="s">
        <v>13550</v>
      </c>
      <c r="J426" s="5" t="s">
        <v>12328</v>
      </c>
      <c r="K426" s="3" t="s">
        <v>12017</v>
      </c>
      <c r="L426" s="3" t="s">
        <v>12017</v>
      </c>
      <c r="M426" s="3" t="n">
        <v>1</v>
      </c>
      <c r="N426" s="20" t="n">
        <v>1.39</v>
      </c>
      <c r="O426" s="21" t="s">
        <v>12471</v>
      </c>
    </row>
    <row r="427" customFormat="false" ht="15" hidden="false" customHeight="true" outlineLevel="0" collapsed="false">
      <c r="A427" s="3" t="s">
        <v>866</v>
      </c>
      <c r="B427" s="3" t="s">
        <v>13572</v>
      </c>
      <c r="C427" s="3" t="s">
        <v>865</v>
      </c>
      <c r="D427" s="5" t="s">
        <v>13573</v>
      </c>
      <c r="E427" s="5" t="s">
        <v>12338</v>
      </c>
      <c r="F427" s="5" t="s">
        <v>12339</v>
      </c>
      <c r="G427" s="5" t="s">
        <v>12086</v>
      </c>
      <c r="H427" s="5" t="s">
        <v>12098</v>
      </c>
      <c r="I427" s="5" t="s">
        <v>12973</v>
      </c>
      <c r="J427" s="5" t="s">
        <v>12328</v>
      </c>
      <c r="K427" s="3" t="s">
        <v>12017</v>
      </c>
      <c r="L427" s="3" t="s">
        <v>12017</v>
      </c>
      <c r="M427" s="3" t="n">
        <v>4</v>
      </c>
      <c r="N427" s="20" t="n">
        <v>1.39</v>
      </c>
      <c r="O427" s="21" t="s">
        <v>12870</v>
      </c>
    </row>
    <row r="428" customFormat="false" ht="15" hidden="false" customHeight="true" outlineLevel="0" collapsed="false">
      <c r="A428" s="3" t="s">
        <v>868</v>
      </c>
      <c r="B428" s="3" t="s">
        <v>13574</v>
      </c>
      <c r="C428" s="3" t="s">
        <v>867</v>
      </c>
      <c r="D428" s="5" t="s">
        <v>13575</v>
      </c>
      <c r="E428" s="5" t="s">
        <v>12338</v>
      </c>
      <c r="F428" s="5" t="s">
        <v>12339</v>
      </c>
      <c r="G428" s="5" t="s">
        <v>12086</v>
      </c>
      <c r="H428" s="5" t="s">
        <v>12098</v>
      </c>
      <c r="I428" s="5" t="s">
        <v>13550</v>
      </c>
      <c r="J428" s="5" t="s">
        <v>12328</v>
      </c>
      <c r="K428" s="3" t="s">
        <v>12017</v>
      </c>
      <c r="L428" s="3" t="s">
        <v>12017</v>
      </c>
      <c r="M428" s="3" t="n">
        <v>8</v>
      </c>
      <c r="N428" s="20" t="n">
        <v>1.89</v>
      </c>
      <c r="O428" s="21" t="s">
        <v>12618</v>
      </c>
    </row>
    <row r="429" customFormat="false" ht="15" hidden="false" customHeight="true" outlineLevel="0" collapsed="false">
      <c r="A429" s="3" t="s">
        <v>870</v>
      </c>
      <c r="B429" s="3" t="s">
        <v>13576</v>
      </c>
      <c r="C429" s="3" t="s">
        <v>869</v>
      </c>
      <c r="D429" s="5" t="s">
        <v>13577</v>
      </c>
      <c r="E429" s="5" t="s">
        <v>12332</v>
      </c>
      <c r="F429" s="5" t="s">
        <v>12333</v>
      </c>
      <c r="G429" s="5" t="s">
        <v>12086</v>
      </c>
      <c r="H429" s="5" t="s">
        <v>12098</v>
      </c>
      <c r="I429" s="5" t="s">
        <v>13550</v>
      </c>
      <c r="J429" s="5" t="s">
        <v>12328</v>
      </c>
      <c r="K429" s="3" t="s">
        <v>12017</v>
      </c>
      <c r="L429" s="3" t="s">
        <v>12017</v>
      </c>
      <c r="M429" s="3" t="n">
        <v>2</v>
      </c>
      <c r="N429" s="20" t="n">
        <v>1.49</v>
      </c>
      <c r="O429" s="21" t="s">
        <v>12746</v>
      </c>
    </row>
    <row r="430" customFormat="false" ht="15" hidden="false" customHeight="true" outlineLevel="0" collapsed="false">
      <c r="A430" s="3" t="s">
        <v>872</v>
      </c>
      <c r="B430" s="3" t="s">
        <v>13578</v>
      </c>
      <c r="C430" s="3" t="s">
        <v>871</v>
      </c>
      <c r="D430" s="5" t="s">
        <v>13579</v>
      </c>
      <c r="E430" s="5" t="s">
        <v>12338</v>
      </c>
      <c r="F430" s="5" t="s">
        <v>12339</v>
      </c>
      <c r="G430" s="5" t="s">
        <v>12086</v>
      </c>
      <c r="H430" s="5" t="s">
        <v>12098</v>
      </c>
      <c r="I430" s="5" t="s">
        <v>12962</v>
      </c>
      <c r="J430" s="5" t="s">
        <v>12328</v>
      </c>
      <c r="K430" s="3" t="s">
        <v>12017</v>
      </c>
      <c r="L430" s="3" t="s">
        <v>12017</v>
      </c>
      <c r="M430" s="3" t="n">
        <v>1</v>
      </c>
      <c r="N430" s="20" t="n">
        <v>1.39</v>
      </c>
      <c r="O430" s="21" t="s">
        <v>13580</v>
      </c>
    </row>
    <row r="431" customFormat="false" ht="15" hidden="false" customHeight="true" outlineLevel="0" collapsed="false">
      <c r="A431" s="3" t="s">
        <v>874</v>
      </c>
      <c r="B431" s="3" t="s">
        <v>13581</v>
      </c>
      <c r="C431" s="3" t="s">
        <v>873</v>
      </c>
      <c r="D431" s="5" t="s">
        <v>13582</v>
      </c>
      <c r="E431" s="5" t="s">
        <v>12351</v>
      </c>
      <c r="F431" s="5" t="s">
        <v>12326</v>
      </c>
      <c r="G431" s="5" t="s">
        <v>12086</v>
      </c>
      <c r="H431" s="5" t="s">
        <v>12098</v>
      </c>
      <c r="I431" s="5" t="s">
        <v>13550</v>
      </c>
      <c r="J431" s="5" t="s">
        <v>12328</v>
      </c>
      <c r="K431" s="3" t="s">
        <v>12017</v>
      </c>
      <c r="L431" s="3" t="s">
        <v>12017</v>
      </c>
      <c r="M431" s="3" t="n">
        <v>1</v>
      </c>
      <c r="N431" s="20" t="n">
        <v>1.39</v>
      </c>
      <c r="O431" s="21" t="s">
        <v>13583</v>
      </c>
    </row>
    <row r="432" customFormat="false" ht="15" hidden="false" customHeight="true" outlineLevel="0" collapsed="false">
      <c r="A432" s="3" t="s">
        <v>876</v>
      </c>
      <c r="B432" s="3" t="s">
        <v>13584</v>
      </c>
      <c r="C432" s="3" t="s">
        <v>875</v>
      </c>
      <c r="D432" s="5" t="s">
        <v>13585</v>
      </c>
      <c r="E432" s="5" t="s">
        <v>12332</v>
      </c>
      <c r="F432" s="5" t="s">
        <v>12333</v>
      </c>
      <c r="G432" s="5" t="s">
        <v>12086</v>
      </c>
      <c r="H432" s="5" t="s">
        <v>12098</v>
      </c>
      <c r="I432" s="5" t="s">
        <v>13550</v>
      </c>
      <c r="J432" s="5" t="s">
        <v>12328</v>
      </c>
      <c r="K432" s="3" t="s">
        <v>12017</v>
      </c>
      <c r="L432" s="3" t="s">
        <v>12017</v>
      </c>
      <c r="M432" s="3" t="n">
        <v>6</v>
      </c>
      <c r="N432" s="20" t="n">
        <v>1.89</v>
      </c>
      <c r="O432" s="21" t="s">
        <v>13586</v>
      </c>
    </row>
    <row r="433" customFormat="false" ht="15" hidden="false" customHeight="true" outlineLevel="0" collapsed="false">
      <c r="A433" s="3" t="s">
        <v>878</v>
      </c>
      <c r="B433" s="3" t="s">
        <v>13587</v>
      </c>
      <c r="C433" s="3" t="s">
        <v>877</v>
      </c>
      <c r="D433" s="5" t="s">
        <v>13588</v>
      </c>
      <c r="E433" s="5" t="s">
        <v>12351</v>
      </c>
      <c r="F433" s="5" t="s">
        <v>12326</v>
      </c>
      <c r="G433" s="5" t="s">
        <v>12086</v>
      </c>
      <c r="H433" s="5" t="s">
        <v>12098</v>
      </c>
      <c r="I433" s="5" t="s">
        <v>13550</v>
      </c>
      <c r="J433" s="5" t="s">
        <v>12512</v>
      </c>
      <c r="K433" s="3" t="s">
        <v>12017</v>
      </c>
      <c r="L433" s="3" t="s">
        <v>12017</v>
      </c>
      <c r="M433" s="3" t="n">
        <v>12</v>
      </c>
      <c r="N433" s="20" t="n">
        <v>1.29</v>
      </c>
      <c r="O433" s="21" t="s">
        <v>13589</v>
      </c>
    </row>
    <row r="434" customFormat="false" ht="15" hidden="false" customHeight="true" outlineLevel="0" collapsed="false">
      <c r="A434" s="3" t="s">
        <v>880</v>
      </c>
      <c r="B434" s="3" t="s">
        <v>13590</v>
      </c>
      <c r="C434" s="3" t="s">
        <v>879</v>
      </c>
      <c r="D434" s="5" t="s">
        <v>13591</v>
      </c>
      <c r="E434" s="5" t="s">
        <v>12457</v>
      </c>
      <c r="F434" s="5" t="s">
        <v>12458</v>
      </c>
      <c r="G434" s="5" t="s">
        <v>12086</v>
      </c>
      <c r="H434" s="5" t="s">
        <v>12098</v>
      </c>
      <c r="I434" s="5" t="s">
        <v>13550</v>
      </c>
      <c r="J434" s="5" t="s">
        <v>12328</v>
      </c>
      <c r="K434" s="3" t="s">
        <v>12021</v>
      </c>
      <c r="L434" s="3" t="s">
        <v>12017</v>
      </c>
      <c r="M434" s="3" t="n">
        <v>12</v>
      </c>
      <c r="N434" s="20" t="n">
        <v>2.79</v>
      </c>
      <c r="O434" s="21" t="s">
        <v>12192</v>
      </c>
    </row>
    <row r="435" customFormat="false" ht="15" hidden="false" customHeight="true" outlineLevel="0" collapsed="false">
      <c r="A435" s="3" t="s">
        <v>882</v>
      </c>
      <c r="B435" s="3" t="s">
        <v>13592</v>
      </c>
      <c r="C435" s="3" t="s">
        <v>881</v>
      </c>
      <c r="D435" s="5" t="s">
        <v>13593</v>
      </c>
      <c r="E435" s="5" t="s">
        <v>12457</v>
      </c>
      <c r="F435" s="5" t="s">
        <v>12458</v>
      </c>
      <c r="G435" s="5" t="s">
        <v>12086</v>
      </c>
      <c r="H435" s="5" t="s">
        <v>12098</v>
      </c>
      <c r="I435" s="5" t="s">
        <v>13550</v>
      </c>
      <c r="J435" s="5" t="s">
        <v>12512</v>
      </c>
      <c r="K435" s="3" t="s">
        <v>12021</v>
      </c>
      <c r="L435" s="3" t="s">
        <v>12017</v>
      </c>
      <c r="M435" s="3" t="n">
        <v>6</v>
      </c>
      <c r="N435" s="20" t="n">
        <v>0.89</v>
      </c>
      <c r="O435" s="21" t="s">
        <v>13594</v>
      </c>
    </row>
    <row r="436" customFormat="false" ht="15" hidden="false" customHeight="true" outlineLevel="0" collapsed="false">
      <c r="A436" s="3" t="s">
        <v>884</v>
      </c>
      <c r="B436" s="3" t="s">
        <v>13595</v>
      </c>
      <c r="C436" s="3" t="s">
        <v>883</v>
      </c>
      <c r="D436" s="5" t="s">
        <v>13596</v>
      </c>
      <c r="E436" s="5" t="s">
        <v>12363</v>
      </c>
      <c r="F436" s="5" t="s">
        <v>12364</v>
      </c>
      <c r="G436" s="5" t="s">
        <v>12086</v>
      </c>
      <c r="H436" s="5" t="s">
        <v>12098</v>
      </c>
      <c r="I436" s="5" t="s">
        <v>13550</v>
      </c>
      <c r="J436" s="5" t="s">
        <v>12359</v>
      </c>
      <c r="K436" s="3" t="s">
        <v>12017</v>
      </c>
      <c r="L436" s="3" t="s">
        <v>12017</v>
      </c>
      <c r="M436" s="3" t="n">
        <v>24</v>
      </c>
      <c r="N436" s="20" t="n">
        <v>1.89</v>
      </c>
      <c r="O436" s="21" t="s">
        <v>13597</v>
      </c>
    </row>
    <row r="437" customFormat="false" ht="15" hidden="false" customHeight="true" outlineLevel="0" collapsed="false">
      <c r="A437" s="3" t="s">
        <v>886</v>
      </c>
      <c r="B437" s="3" t="s">
        <v>13598</v>
      </c>
      <c r="C437" s="3" t="s">
        <v>885</v>
      </c>
      <c r="D437" s="5" t="s">
        <v>13599</v>
      </c>
      <c r="E437" s="5" t="s">
        <v>12382</v>
      </c>
      <c r="F437" s="5" t="s">
        <v>12383</v>
      </c>
      <c r="G437" s="5" t="s">
        <v>12086</v>
      </c>
      <c r="H437" s="5" t="s">
        <v>12098</v>
      </c>
      <c r="I437" s="5" t="s">
        <v>12973</v>
      </c>
      <c r="J437" s="5" t="s">
        <v>12328</v>
      </c>
      <c r="K437" s="3" t="s">
        <v>12017</v>
      </c>
      <c r="L437" s="3" t="s">
        <v>12017</v>
      </c>
      <c r="M437" s="3" t="n">
        <v>2</v>
      </c>
      <c r="N437" s="20" t="n">
        <v>2.89</v>
      </c>
      <c r="O437" s="21" t="s">
        <v>13600</v>
      </c>
    </row>
    <row r="438" customFormat="false" ht="15" hidden="false" customHeight="true" outlineLevel="0" collapsed="false">
      <c r="A438" s="3" t="s">
        <v>888</v>
      </c>
      <c r="B438" s="3" t="s">
        <v>13601</v>
      </c>
      <c r="C438" s="3" t="s">
        <v>887</v>
      </c>
      <c r="D438" s="5" t="s">
        <v>13602</v>
      </c>
      <c r="E438" s="5" t="s">
        <v>12351</v>
      </c>
      <c r="F438" s="5" t="s">
        <v>12326</v>
      </c>
      <c r="G438" s="5" t="s">
        <v>12086</v>
      </c>
      <c r="H438" s="5" t="s">
        <v>12098</v>
      </c>
      <c r="I438" s="5" t="s">
        <v>12962</v>
      </c>
      <c r="J438" s="5" t="s">
        <v>12328</v>
      </c>
      <c r="K438" s="3" t="s">
        <v>12017</v>
      </c>
      <c r="L438" s="3" t="s">
        <v>12017</v>
      </c>
      <c r="M438" s="3" t="n">
        <v>2</v>
      </c>
      <c r="N438" s="20" t="n">
        <v>1.79</v>
      </c>
      <c r="O438" s="21" t="s">
        <v>13603</v>
      </c>
    </row>
    <row r="439" customFormat="false" ht="15" hidden="false" customHeight="true" outlineLevel="0" collapsed="false">
      <c r="A439" s="3" t="s">
        <v>890</v>
      </c>
      <c r="B439" s="3" t="s">
        <v>13604</v>
      </c>
      <c r="C439" s="3" t="s">
        <v>889</v>
      </c>
      <c r="D439" s="5" t="s">
        <v>13605</v>
      </c>
      <c r="E439" s="5" t="s">
        <v>12355</v>
      </c>
      <c r="F439" s="5" t="s">
        <v>12356</v>
      </c>
      <c r="G439" s="5" t="s">
        <v>12086</v>
      </c>
      <c r="H439" s="5" t="s">
        <v>12098</v>
      </c>
      <c r="I439" s="5" t="s">
        <v>13550</v>
      </c>
      <c r="J439" s="5" t="s">
        <v>12328</v>
      </c>
      <c r="K439" s="3" t="s">
        <v>12017</v>
      </c>
      <c r="L439" s="3" t="s">
        <v>12017</v>
      </c>
      <c r="M439" s="3" t="n">
        <v>24</v>
      </c>
      <c r="N439" s="20" t="n">
        <v>1.79</v>
      </c>
      <c r="O439" s="21" t="s">
        <v>13606</v>
      </c>
    </row>
    <row r="440" customFormat="false" ht="15" hidden="false" customHeight="true" outlineLevel="0" collapsed="false">
      <c r="A440" s="3" t="s">
        <v>892</v>
      </c>
      <c r="B440" s="3" t="s">
        <v>13607</v>
      </c>
      <c r="C440" s="3" t="s">
        <v>891</v>
      </c>
      <c r="D440" s="5" t="s">
        <v>13608</v>
      </c>
      <c r="E440" s="5" t="s">
        <v>12457</v>
      </c>
      <c r="F440" s="5" t="s">
        <v>12458</v>
      </c>
      <c r="G440" s="5" t="s">
        <v>12086</v>
      </c>
      <c r="H440" s="5" t="s">
        <v>12098</v>
      </c>
      <c r="I440" s="5" t="s">
        <v>12973</v>
      </c>
      <c r="J440" s="5" t="s">
        <v>12328</v>
      </c>
      <c r="K440" s="3" t="s">
        <v>12021</v>
      </c>
      <c r="L440" s="3" t="s">
        <v>12017</v>
      </c>
      <c r="M440" s="3" t="n">
        <v>4</v>
      </c>
      <c r="N440" s="20" t="n">
        <v>1.39</v>
      </c>
      <c r="O440" s="21" t="s">
        <v>13609</v>
      </c>
    </row>
    <row r="441" customFormat="false" ht="15" hidden="false" customHeight="true" outlineLevel="0" collapsed="false">
      <c r="A441" s="3" t="s">
        <v>894</v>
      </c>
      <c r="B441" s="3" t="s">
        <v>13610</v>
      </c>
      <c r="C441" s="3" t="s">
        <v>893</v>
      </c>
      <c r="D441" s="5" t="s">
        <v>13611</v>
      </c>
      <c r="E441" s="5" t="s">
        <v>12351</v>
      </c>
      <c r="F441" s="5" t="s">
        <v>12326</v>
      </c>
      <c r="G441" s="5" t="s">
        <v>12086</v>
      </c>
      <c r="H441" s="5" t="s">
        <v>12098</v>
      </c>
      <c r="I441" s="5" t="s">
        <v>12973</v>
      </c>
      <c r="J441" s="5" t="s">
        <v>12328</v>
      </c>
      <c r="K441" s="3" t="s">
        <v>12017</v>
      </c>
      <c r="L441" s="3" t="s">
        <v>12017</v>
      </c>
      <c r="M441" s="3" t="n">
        <v>4</v>
      </c>
      <c r="N441" s="20" t="n">
        <v>2.29</v>
      </c>
      <c r="O441" s="21" t="s">
        <v>13612</v>
      </c>
    </row>
    <row r="442" customFormat="false" ht="15" hidden="false" customHeight="true" outlineLevel="0" collapsed="false">
      <c r="A442" s="3" t="s">
        <v>896</v>
      </c>
      <c r="B442" s="3" t="s">
        <v>13613</v>
      </c>
      <c r="C442" s="3" t="s">
        <v>895</v>
      </c>
      <c r="D442" s="5" t="s">
        <v>13614</v>
      </c>
      <c r="E442" s="5" t="s">
        <v>12457</v>
      </c>
      <c r="F442" s="5" t="s">
        <v>12458</v>
      </c>
      <c r="G442" s="5" t="s">
        <v>12086</v>
      </c>
      <c r="H442" s="5" t="s">
        <v>12098</v>
      </c>
      <c r="I442" s="5" t="s">
        <v>13550</v>
      </c>
      <c r="J442" s="5" t="s">
        <v>12328</v>
      </c>
      <c r="K442" s="3" t="s">
        <v>12021</v>
      </c>
      <c r="L442" s="3" t="s">
        <v>12017</v>
      </c>
      <c r="M442" s="3" t="n">
        <v>6</v>
      </c>
      <c r="N442" s="20" t="n">
        <v>1.39</v>
      </c>
      <c r="O442" s="21" t="s">
        <v>12615</v>
      </c>
    </row>
    <row r="443" customFormat="false" ht="15" hidden="false" customHeight="true" outlineLevel="0" collapsed="false">
      <c r="A443" s="3" t="s">
        <v>898</v>
      </c>
      <c r="B443" s="3" t="s">
        <v>13615</v>
      </c>
      <c r="C443" s="3" t="s">
        <v>897</v>
      </c>
      <c r="D443" s="5" t="s">
        <v>13616</v>
      </c>
      <c r="E443" s="5" t="s">
        <v>12355</v>
      </c>
      <c r="F443" s="5" t="s">
        <v>12356</v>
      </c>
      <c r="G443" s="5" t="s">
        <v>12086</v>
      </c>
      <c r="H443" s="5" t="s">
        <v>12098</v>
      </c>
      <c r="I443" s="5" t="s">
        <v>12973</v>
      </c>
      <c r="J443" s="5" t="s">
        <v>12328</v>
      </c>
      <c r="K443" s="3" t="s">
        <v>12017</v>
      </c>
      <c r="L443" s="3" t="s">
        <v>12017</v>
      </c>
      <c r="M443" s="3" t="n">
        <v>6</v>
      </c>
      <c r="N443" s="20" t="n">
        <v>1.99</v>
      </c>
      <c r="O443" s="21" t="s">
        <v>13617</v>
      </c>
    </row>
    <row r="444" customFormat="false" ht="15" hidden="false" customHeight="true" outlineLevel="0" collapsed="false">
      <c r="A444" s="3" t="s">
        <v>900</v>
      </c>
      <c r="B444" s="3" t="s">
        <v>13618</v>
      </c>
      <c r="C444" s="3" t="s">
        <v>899</v>
      </c>
      <c r="D444" s="5" t="s">
        <v>13619</v>
      </c>
      <c r="E444" s="5" t="s">
        <v>12363</v>
      </c>
      <c r="F444" s="5" t="s">
        <v>12364</v>
      </c>
      <c r="G444" s="5" t="s">
        <v>12086</v>
      </c>
      <c r="H444" s="5" t="s">
        <v>12098</v>
      </c>
      <c r="I444" s="5" t="s">
        <v>13550</v>
      </c>
      <c r="J444" s="5" t="s">
        <v>12328</v>
      </c>
      <c r="K444" s="3" t="s">
        <v>12017</v>
      </c>
      <c r="L444" s="3" t="s">
        <v>12017</v>
      </c>
      <c r="M444" s="3" t="n">
        <v>24</v>
      </c>
      <c r="N444" s="20" t="n">
        <v>1.79</v>
      </c>
      <c r="O444" s="21" t="s">
        <v>12566</v>
      </c>
    </row>
    <row r="445" customFormat="false" ht="15" hidden="false" customHeight="true" outlineLevel="0" collapsed="false">
      <c r="A445" s="3" t="s">
        <v>902</v>
      </c>
      <c r="B445" s="3" t="s">
        <v>13620</v>
      </c>
      <c r="C445" s="3" t="s">
        <v>901</v>
      </c>
      <c r="D445" s="5" t="s">
        <v>13621</v>
      </c>
      <c r="E445" s="5" t="s">
        <v>12332</v>
      </c>
      <c r="F445" s="5" t="s">
        <v>12333</v>
      </c>
      <c r="G445" s="5" t="s">
        <v>12086</v>
      </c>
      <c r="H445" s="5" t="s">
        <v>12098</v>
      </c>
      <c r="I445" s="5" t="s">
        <v>12962</v>
      </c>
      <c r="J445" s="5" t="s">
        <v>12328</v>
      </c>
      <c r="K445" s="3" t="s">
        <v>12017</v>
      </c>
      <c r="L445" s="3" t="s">
        <v>12017</v>
      </c>
      <c r="M445" s="3" t="n">
        <v>6</v>
      </c>
      <c r="N445" s="20" t="n">
        <v>1.39</v>
      </c>
      <c r="O445" s="21" t="s">
        <v>13453</v>
      </c>
    </row>
    <row r="446" customFormat="false" ht="15" hidden="false" customHeight="true" outlineLevel="0" collapsed="false">
      <c r="A446" s="3" t="s">
        <v>904</v>
      </c>
      <c r="B446" s="3" t="s">
        <v>13622</v>
      </c>
      <c r="C446" s="3" t="s">
        <v>903</v>
      </c>
      <c r="D446" s="5" t="s">
        <v>13623</v>
      </c>
      <c r="E446" s="5" t="s">
        <v>12325</v>
      </c>
      <c r="F446" s="5" t="s">
        <v>12326</v>
      </c>
      <c r="G446" s="5" t="s">
        <v>12086</v>
      </c>
      <c r="H446" s="5" t="s">
        <v>12098</v>
      </c>
      <c r="I446" s="5" t="s">
        <v>12962</v>
      </c>
      <c r="J446" s="5" t="s">
        <v>12328</v>
      </c>
      <c r="K446" s="3" t="s">
        <v>12017</v>
      </c>
      <c r="L446" s="3" t="s">
        <v>12017</v>
      </c>
      <c r="M446" s="3" t="n">
        <v>1</v>
      </c>
      <c r="N446" s="20" t="n">
        <v>1.99</v>
      </c>
      <c r="O446" s="21" t="s">
        <v>13624</v>
      </c>
    </row>
    <row r="447" customFormat="false" ht="15" hidden="false" customHeight="true" outlineLevel="0" collapsed="false">
      <c r="A447" s="3" t="s">
        <v>906</v>
      </c>
      <c r="B447" s="3" t="s">
        <v>13625</v>
      </c>
      <c r="C447" s="3" t="s">
        <v>905</v>
      </c>
      <c r="D447" s="5" t="s">
        <v>13626</v>
      </c>
      <c r="E447" s="5" t="s">
        <v>12368</v>
      </c>
      <c r="F447" s="5" t="s">
        <v>12369</v>
      </c>
      <c r="G447" s="5" t="s">
        <v>12086</v>
      </c>
      <c r="H447" s="5" t="s">
        <v>12098</v>
      </c>
      <c r="I447" s="5" t="s">
        <v>13550</v>
      </c>
      <c r="J447" s="5" t="s">
        <v>12328</v>
      </c>
      <c r="K447" s="3" t="s">
        <v>12017</v>
      </c>
      <c r="L447" s="3" t="s">
        <v>12017</v>
      </c>
      <c r="M447" s="3" t="n">
        <v>8</v>
      </c>
      <c r="N447" s="20" t="n">
        <v>1.79</v>
      </c>
      <c r="O447" s="21" t="s">
        <v>13627</v>
      </c>
    </row>
    <row r="448" customFormat="false" ht="15" hidden="false" customHeight="true" outlineLevel="0" collapsed="false">
      <c r="A448" s="3" t="s">
        <v>908</v>
      </c>
      <c r="B448" s="3" t="s">
        <v>13628</v>
      </c>
      <c r="C448" s="3" t="s">
        <v>907</v>
      </c>
      <c r="D448" s="5" t="s">
        <v>13629</v>
      </c>
      <c r="E448" s="5" t="s">
        <v>12338</v>
      </c>
      <c r="F448" s="5" t="s">
        <v>12339</v>
      </c>
      <c r="G448" s="5" t="s">
        <v>12086</v>
      </c>
      <c r="H448" s="5" t="s">
        <v>12098</v>
      </c>
      <c r="I448" s="5" t="s">
        <v>13550</v>
      </c>
      <c r="J448" s="5" t="s">
        <v>12328</v>
      </c>
      <c r="K448" s="3" t="s">
        <v>12017</v>
      </c>
      <c r="L448" s="3" t="s">
        <v>12017</v>
      </c>
      <c r="M448" s="3" t="n">
        <v>6</v>
      </c>
      <c r="N448" s="20" t="n">
        <v>1.99</v>
      </c>
      <c r="O448" s="21" t="s">
        <v>12489</v>
      </c>
    </row>
    <row r="449" customFormat="false" ht="15" hidden="false" customHeight="true" outlineLevel="0" collapsed="false">
      <c r="A449" s="3" t="s">
        <v>910</v>
      </c>
      <c r="B449" s="3" t="s">
        <v>13630</v>
      </c>
      <c r="C449" s="3" t="s">
        <v>909</v>
      </c>
      <c r="D449" s="5" t="s">
        <v>13631</v>
      </c>
      <c r="E449" s="5" t="s">
        <v>12457</v>
      </c>
      <c r="F449" s="5" t="s">
        <v>12458</v>
      </c>
      <c r="G449" s="5" t="s">
        <v>12086</v>
      </c>
      <c r="H449" s="5" t="s">
        <v>12098</v>
      </c>
      <c r="I449" s="5" t="s">
        <v>12973</v>
      </c>
      <c r="J449" s="5" t="s">
        <v>12328</v>
      </c>
      <c r="K449" s="3" t="s">
        <v>12021</v>
      </c>
      <c r="L449" s="3" t="s">
        <v>12017</v>
      </c>
      <c r="M449" s="3" t="n">
        <v>12</v>
      </c>
      <c r="N449" s="20" t="n">
        <v>1.39</v>
      </c>
      <c r="O449" s="21" t="s">
        <v>13632</v>
      </c>
    </row>
    <row r="450" customFormat="false" ht="15" hidden="false" customHeight="true" outlineLevel="0" collapsed="false">
      <c r="A450" s="3" t="s">
        <v>912</v>
      </c>
      <c r="B450" s="3" t="s">
        <v>13633</v>
      </c>
      <c r="C450" s="3" t="s">
        <v>911</v>
      </c>
      <c r="D450" s="5" t="s">
        <v>13634</v>
      </c>
      <c r="E450" s="5" t="s">
        <v>12355</v>
      </c>
      <c r="F450" s="5" t="s">
        <v>12356</v>
      </c>
      <c r="G450" s="5" t="s">
        <v>12086</v>
      </c>
      <c r="H450" s="5" t="s">
        <v>12098</v>
      </c>
      <c r="I450" s="5" t="s">
        <v>12973</v>
      </c>
      <c r="J450" s="5" t="s">
        <v>12328</v>
      </c>
      <c r="K450" s="3" t="s">
        <v>12017</v>
      </c>
      <c r="L450" s="3" t="s">
        <v>12017</v>
      </c>
      <c r="M450" s="3" t="n">
        <v>1</v>
      </c>
      <c r="N450" s="20" t="n">
        <v>2.39</v>
      </c>
      <c r="O450" s="21" t="s">
        <v>13635</v>
      </c>
    </row>
    <row r="451" customFormat="false" ht="15" hidden="false" customHeight="true" outlineLevel="0" collapsed="false">
      <c r="A451" s="3" t="s">
        <v>914</v>
      </c>
      <c r="B451" s="3" t="s">
        <v>13636</v>
      </c>
      <c r="C451" s="3" t="s">
        <v>913</v>
      </c>
      <c r="D451" s="5" t="s">
        <v>13637</v>
      </c>
      <c r="E451" s="5" t="s">
        <v>12332</v>
      </c>
      <c r="F451" s="5" t="s">
        <v>12333</v>
      </c>
      <c r="G451" s="5" t="s">
        <v>12086</v>
      </c>
      <c r="H451" s="5" t="s">
        <v>12098</v>
      </c>
      <c r="I451" s="5" t="s">
        <v>13550</v>
      </c>
      <c r="J451" s="5" t="s">
        <v>12328</v>
      </c>
      <c r="K451" s="3" t="s">
        <v>12017</v>
      </c>
      <c r="L451" s="3" t="s">
        <v>12017</v>
      </c>
      <c r="M451" s="3" t="n">
        <v>12</v>
      </c>
      <c r="N451" s="20" t="n">
        <v>1.79</v>
      </c>
      <c r="O451" s="21" t="s">
        <v>13638</v>
      </c>
    </row>
    <row r="452" customFormat="false" ht="15" hidden="false" customHeight="true" outlineLevel="0" collapsed="false">
      <c r="A452" s="3" t="s">
        <v>916</v>
      </c>
      <c r="B452" s="3" t="s">
        <v>13639</v>
      </c>
      <c r="C452" s="3" t="s">
        <v>915</v>
      </c>
      <c r="D452" s="5" t="s">
        <v>13640</v>
      </c>
      <c r="E452" s="5" t="s">
        <v>12457</v>
      </c>
      <c r="F452" s="5" t="s">
        <v>12458</v>
      </c>
      <c r="G452" s="5" t="s">
        <v>12086</v>
      </c>
      <c r="H452" s="5" t="s">
        <v>12098</v>
      </c>
      <c r="I452" s="5" t="s">
        <v>12973</v>
      </c>
      <c r="J452" s="5" t="s">
        <v>12328</v>
      </c>
      <c r="K452" s="3" t="s">
        <v>12021</v>
      </c>
      <c r="L452" s="3" t="s">
        <v>12017</v>
      </c>
      <c r="M452" s="3" t="n">
        <v>8</v>
      </c>
      <c r="N452" s="20" t="n">
        <v>2.89</v>
      </c>
      <c r="O452" s="21" t="s">
        <v>12174</v>
      </c>
    </row>
    <row r="453" customFormat="false" ht="15" hidden="false" customHeight="true" outlineLevel="0" collapsed="false">
      <c r="A453" s="3" t="s">
        <v>918</v>
      </c>
      <c r="B453" s="3" t="s">
        <v>13641</v>
      </c>
      <c r="C453" s="3" t="s">
        <v>917</v>
      </c>
      <c r="D453" s="5" t="s">
        <v>13642</v>
      </c>
      <c r="E453" s="5" t="s">
        <v>12355</v>
      </c>
      <c r="F453" s="5" t="s">
        <v>12356</v>
      </c>
      <c r="G453" s="5" t="s">
        <v>12086</v>
      </c>
      <c r="H453" s="5" t="s">
        <v>12098</v>
      </c>
      <c r="I453" s="5" t="s">
        <v>12962</v>
      </c>
      <c r="J453" s="5" t="s">
        <v>12512</v>
      </c>
      <c r="K453" s="3" t="s">
        <v>12017</v>
      </c>
      <c r="L453" s="3" t="s">
        <v>12017</v>
      </c>
      <c r="M453" s="3" t="n">
        <v>8</v>
      </c>
      <c r="N453" s="20" t="n">
        <v>1.39</v>
      </c>
      <c r="O453" s="21" t="s">
        <v>13643</v>
      </c>
    </row>
    <row r="454" customFormat="false" ht="15" hidden="false" customHeight="true" outlineLevel="0" collapsed="false">
      <c r="A454" s="3" t="s">
        <v>920</v>
      </c>
      <c r="B454" s="3" t="s">
        <v>13644</v>
      </c>
      <c r="C454" s="3" t="s">
        <v>919</v>
      </c>
      <c r="D454" s="5" t="s">
        <v>13645</v>
      </c>
      <c r="E454" s="5" t="s">
        <v>12382</v>
      </c>
      <c r="F454" s="5" t="s">
        <v>12383</v>
      </c>
      <c r="G454" s="5" t="s">
        <v>12086</v>
      </c>
      <c r="H454" s="5" t="s">
        <v>12098</v>
      </c>
      <c r="I454" s="5" t="s">
        <v>12962</v>
      </c>
      <c r="J454" s="5" t="s">
        <v>12328</v>
      </c>
      <c r="K454" s="3" t="s">
        <v>12017</v>
      </c>
      <c r="L454" s="3" t="s">
        <v>12017</v>
      </c>
      <c r="M454" s="3" t="n">
        <v>1</v>
      </c>
      <c r="N454" s="20" t="n">
        <v>0.29</v>
      </c>
      <c r="O454" s="21" t="s">
        <v>13646</v>
      </c>
    </row>
    <row r="455" customFormat="false" ht="15" hidden="false" customHeight="true" outlineLevel="0" collapsed="false">
      <c r="A455" s="3" t="s">
        <v>922</v>
      </c>
      <c r="B455" s="3" t="s">
        <v>13647</v>
      </c>
      <c r="C455" s="3" t="s">
        <v>921</v>
      </c>
      <c r="D455" s="5" t="s">
        <v>13648</v>
      </c>
      <c r="E455" s="5" t="s">
        <v>12338</v>
      </c>
      <c r="F455" s="5" t="s">
        <v>12339</v>
      </c>
      <c r="G455" s="5" t="s">
        <v>12086</v>
      </c>
      <c r="H455" s="5" t="s">
        <v>12098</v>
      </c>
      <c r="I455" s="5" t="s">
        <v>13550</v>
      </c>
      <c r="J455" s="5" t="s">
        <v>12328</v>
      </c>
      <c r="K455" s="3" t="s">
        <v>12017</v>
      </c>
      <c r="L455" s="3" t="s">
        <v>12017</v>
      </c>
      <c r="M455" s="3" t="n">
        <v>2</v>
      </c>
      <c r="N455" s="20" t="n">
        <v>1.49</v>
      </c>
      <c r="O455" s="21" t="s">
        <v>12166</v>
      </c>
    </row>
    <row r="456" customFormat="false" ht="15" hidden="false" customHeight="true" outlineLevel="0" collapsed="false">
      <c r="A456" s="3" t="s">
        <v>924</v>
      </c>
      <c r="B456" s="3" t="s">
        <v>13649</v>
      </c>
      <c r="C456" s="3" t="s">
        <v>923</v>
      </c>
      <c r="D456" s="5" t="s">
        <v>13650</v>
      </c>
      <c r="E456" s="5" t="s">
        <v>12355</v>
      </c>
      <c r="F456" s="5" t="s">
        <v>12356</v>
      </c>
      <c r="G456" s="5" t="s">
        <v>12086</v>
      </c>
      <c r="H456" s="5" t="s">
        <v>12098</v>
      </c>
      <c r="I456" s="5" t="s">
        <v>13550</v>
      </c>
      <c r="J456" s="5" t="s">
        <v>12328</v>
      </c>
      <c r="K456" s="3" t="s">
        <v>12017</v>
      </c>
      <c r="L456" s="3" t="s">
        <v>12017</v>
      </c>
      <c r="M456" s="3" t="n">
        <v>4</v>
      </c>
      <c r="N456" s="20" t="n">
        <v>1.99</v>
      </c>
      <c r="O456" s="21" t="s">
        <v>13651</v>
      </c>
    </row>
    <row r="457" customFormat="false" ht="15" hidden="false" customHeight="true" outlineLevel="0" collapsed="false">
      <c r="A457" s="3" t="s">
        <v>926</v>
      </c>
      <c r="B457" s="3" t="s">
        <v>13652</v>
      </c>
      <c r="C457" s="3" t="s">
        <v>925</v>
      </c>
      <c r="D457" s="5" t="s">
        <v>13653</v>
      </c>
      <c r="E457" s="5" t="s">
        <v>12355</v>
      </c>
      <c r="F457" s="5" t="s">
        <v>12356</v>
      </c>
      <c r="G457" s="5" t="s">
        <v>12086</v>
      </c>
      <c r="H457" s="5" t="s">
        <v>12098</v>
      </c>
      <c r="I457" s="5" t="s">
        <v>12962</v>
      </c>
      <c r="J457" s="5" t="s">
        <v>12328</v>
      </c>
      <c r="K457" s="3" t="s">
        <v>12017</v>
      </c>
      <c r="L457" s="3" t="s">
        <v>12017</v>
      </c>
      <c r="M457" s="3" t="n">
        <v>8</v>
      </c>
      <c r="N457" s="20" t="n">
        <v>2.49</v>
      </c>
      <c r="O457" s="21" t="s">
        <v>13654</v>
      </c>
    </row>
    <row r="458" customFormat="false" ht="15" hidden="false" customHeight="true" outlineLevel="0" collapsed="false">
      <c r="A458" s="3" t="s">
        <v>928</v>
      </c>
      <c r="B458" s="3" t="s">
        <v>13655</v>
      </c>
      <c r="C458" s="3" t="s">
        <v>927</v>
      </c>
      <c r="D458" s="5" t="s">
        <v>13656</v>
      </c>
      <c r="E458" s="5" t="s">
        <v>12338</v>
      </c>
      <c r="F458" s="5" t="s">
        <v>12339</v>
      </c>
      <c r="G458" s="5" t="s">
        <v>12086</v>
      </c>
      <c r="H458" s="5" t="s">
        <v>12098</v>
      </c>
      <c r="I458" s="5" t="s">
        <v>12973</v>
      </c>
      <c r="J458" s="5" t="s">
        <v>12328</v>
      </c>
      <c r="K458" s="3" t="s">
        <v>12017</v>
      </c>
      <c r="L458" s="3" t="s">
        <v>12017</v>
      </c>
      <c r="M458" s="3" t="n">
        <v>6</v>
      </c>
      <c r="N458" s="20" t="n">
        <v>1.89</v>
      </c>
      <c r="O458" s="21" t="s">
        <v>13657</v>
      </c>
    </row>
    <row r="459" customFormat="false" ht="15" hidden="false" customHeight="true" outlineLevel="0" collapsed="false">
      <c r="A459" s="3" t="s">
        <v>930</v>
      </c>
      <c r="B459" s="3" t="s">
        <v>13658</v>
      </c>
      <c r="C459" s="3" t="s">
        <v>929</v>
      </c>
      <c r="D459" s="5" t="s">
        <v>13659</v>
      </c>
      <c r="E459" s="5" t="s">
        <v>12377</v>
      </c>
      <c r="F459" s="5" t="s">
        <v>12378</v>
      </c>
      <c r="G459" s="5" t="s">
        <v>12086</v>
      </c>
      <c r="H459" s="5" t="s">
        <v>12098</v>
      </c>
      <c r="I459" s="5" t="s">
        <v>13550</v>
      </c>
      <c r="J459" s="5" t="s">
        <v>12359</v>
      </c>
      <c r="K459" s="3" t="s">
        <v>12021</v>
      </c>
      <c r="L459" s="3" t="s">
        <v>12017</v>
      </c>
      <c r="M459" s="3" t="n">
        <v>4</v>
      </c>
      <c r="N459" s="20" t="n">
        <v>1.79</v>
      </c>
      <c r="O459" s="21" t="s">
        <v>13151</v>
      </c>
    </row>
    <row r="460" customFormat="false" ht="15" hidden="false" customHeight="true" outlineLevel="0" collapsed="false">
      <c r="A460" s="3" t="s">
        <v>932</v>
      </c>
      <c r="B460" s="3" t="s">
        <v>13660</v>
      </c>
      <c r="C460" s="3" t="s">
        <v>931</v>
      </c>
      <c r="D460" s="5" t="s">
        <v>13661</v>
      </c>
      <c r="E460" s="5" t="s">
        <v>12382</v>
      </c>
      <c r="F460" s="5" t="s">
        <v>12383</v>
      </c>
      <c r="G460" s="5" t="s">
        <v>12086</v>
      </c>
      <c r="H460" s="5" t="s">
        <v>12098</v>
      </c>
      <c r="I460" s="5" t="s">
        <v>12973</v>
      </c>
      <c r="J460" s="5" t="s">
        <v>12328</v>
      </c>
      <c r="K460" s="3" t="s">
        <v>12017</v>
      </c>
      <c r="L460" s="3" t="s">
        <v>12017</v>
      </c>
      <c r="M460" s="3" t="n">
        <v>1</v>
      </c>
      <c r="N460" s="20" t="n">
        <v>2.49</v>
      </c>
      <c r="O460" s="21" t="s">
        <v>13662</v>
      </c>
    </row>
    <row r="461" customFormat="false" ht="15" hidden="false" customHeight="true" outlineLevel="0" collapsed="false">
      <c r="A461" s="3" t="s">
        <v>934</v>
      </c>
      <c r="B461" s="3" t="s">
        <v>13663</v>
      </c>
      <c r="C461" s="3" t="s">
        <v>933</v>
      </c>
      <c r="D461" s="5" t="s">
        <v>13664</v>
      </c>
      <c r="E461" s="5" t="s">
        <v>12332</v>
      </c>
      <c r="F461" s="5" t="s">
        <v>12333</v>
      </c>
      <c r="G461" s="5" t="s">
        <v>12086</v>
      </c>
      <c r="H461" s="5" t="s">
        <v>12098</v>
      </c>
      <c r="I461" s="5" t="s">
        <v>13550</v>
      </c>
      <c r="J461" s="5" t="s">
        <v>12328</v>
      </c>
      <c r="K461" s="3" t="s">
        <v>12017</v>
      </c>
      <c r="L461" s="3" t="s">
        <v>12017</v>
      </c>
      <c r="M461" s="3" t="n">
        <v>2</v>
      </c>
      <c r="N461" s="20" t="n">
        <v>1.89</v>
      </c>
      <c r="O461" s="21" t="s">
        <v>13665</v>
      </c>
    </row>
    <row r="462" customFormat="false" ht="15" hidden="false" customHeight="true" outlineLevel="0" collapsed="false">
      <c r="A462" s="3" t="s">
        <v>936</v>
      </c>
      <c r="B462" s="3" t="s">
        <v>13666</v>
      </c>
      <c r="C462" s="3" t="s">
        <v>935</v>
      </c>
      <c r="D462" s="5" t="s">
        <v>13667</v>
      </c>
      <c r="E462" s="5" t="s">
        <v>12368</v>
      </c>
      <c r="F462" s="5" t="s">
        <v>12369</v>
      </c>
      <c r="G462" s="5" t="s">
        <v>12086</v>
      </c>
      <c r="H462" s="5" t="s">
        <v>12098</v>
      </c>
      <c r="I462" s="5" t="s">
        <v>13550</v>
      </c>
      <c r="J462" s="5" t="s">
        <v>12328</v>
      </c>
      <c r="K462" s="3" t="s">
        <v>12017</v>
      </c>
      <c r="L462" s="3" t="s">
        <v>12017</v>
      </c>
      <c r="M462" s="3" t="n">
        <v>2</v>
      </c>
      <c r="N462" s="20" t="n">
        <v>2.29</v>
      </c>
      <c r="O462" s="21" t="s">
        <v>12259</v>
      </c>
    </row>
    <row r="463" customFormat="false" ht="15" hidden="false" customHeight="true" outlineLevel="0" collapsed="false">
      <c r="A463" s="3" t="s">
        <v>938</v>
      </c>
      <c r="B463" s="3" t="s">
        <v>13668</v>
      </c>
      <c r="C463" s="3" t="s">
        <v>937</v>
      </c>
      <c r="D463" s="5" t="s">
        <v>13669</v>
      </c>
      <c r="E463" s="5" t="s">
        <v>12382</v>
      </c>
      <c r="F463" s="5" t="s">
        <v>12383</v>
      </c>
      <c r="G463" s="5" t="s">
        <v>12086</v>
      </c>
      <c r="H463" s="5" t="s">
        <v>12098</v>
      </c>
      <c r="I463" s="5" t="s">
        <v>13550</v>
      </c>
      <c r="J463" s="5" t="s">
        <v>12328</v>
      </c>
      <c r="K463" s="3" t="s">
        <v>12017</v>
      </c>
      <c r="L463" s="3" t="s">
        <v>12017</v>
      </c>
      <c r="M463" s="3" t="n">
        <v>2</v>
      </c>
      <c r="N463" s="20" t="n">
        <v>1.39</v>
      </c>
      <c r="O463" s="21" t="s">
        <v>13670</v>
      </c>
    </row>
    <row r="464" customFormat="false" ht="15" hidden="false" customHeight="true" outlineLevel="0" collapsed="false">
      <c r="A464" s="3" t="s">
        <v>940</v>
      </c>
      <c r="B464" s="3" t="s">
        <v>13671</v>
      </c>
      <c r="C464" s="3" t="s">
        <v>939</v>
      </c>
      <c r="D464" s="5" t="s">
        <v>13672</v>
      </c>
      <c r="E464" s="5" t="s">
        <v>12457</v>
      </c>
      <c r="F464" s="5" t="s">
        <v>12458</v>
      </c>
      <c r="G464" s="5" t="s">
        <v>12086</v>
      </c>
      <c r="H464" s="5" t="s">
        <v>12098</v>
      </c>
      <c r="I464" s="5" t="s">
        <v>12962</v>
      </c>
      <c r="J464" s="5" t="s">
        <v>12328</v>
      </c>
      <c r="K464" s="3" t="s">
        <v>12021</v>
      </c>
      <c r="L464" s="3" t="s">
        <v>12017</v>
      </c>
      <c r="M464" s="3" t="n">
        <v>6</v>
      </c>
      <c r="N464" s="20" t="n">
        <v>1.89</v>
      </c>
      <c r="O464" s="21" t="s">
        <v>13673</v>
      </c>
    </row>
    <row r="465" customFormat="false" ht="15" hidden="false" customHeight="true" outlineLevel="0" collapsed="false">
      <c r="A465" s="3" t="s">
        <v>942</v>
      </c>
      <c r="B465" s="3" t="s">
        <v>13674</v>
      </c>
      <c r="C465" s="3" t="s">
        <v>941</v>
      </c>
      <c r="D465" s="5" t="s">
        <v>13675</v>
      </c>
      <c r="E465" s="5" t="s">
        <v>12332</v>
      </c>
      <c r="F465" s="5" t="s">
        <v>12333</v>
      </c>
      <c r="G465" s="5" t="s">
        <v>12086</v>
      </c>
      <c r="H465" s="5" t="s">
        <v>12098</v>
      </c>
      <c r="I465" s="5" t="s">
        <v>12973</v>
      </c>
      <c r="J465" s="5" t="s">
        <v>12328</v>
      </c>
      <c r="K465" s="3" t="s">
        <v>12017</v>
      </c>
      <c r="L465" s="3" t="s">
        <v>12017</v>
      </c>
      <c r="M465" s="3" t="n">
        <v>12</v>
      </c>
      <c r="N465" s="20" t="n">
        <v>2.89</v>
      </c>
      <c r="O465" s="21" t="s">
        <v>13676</v>
      </c>
    </row>
    <row r="466" customFormat="false" ht="15" hidden="false" customHeight="true" outlineLevel="0" collapsed="false">
      <c r="A466" s="3" t="s">
        <v>944</v>
      </c>
      <c r="B466" s="3" t="s">
        <v>13677</v>
      </c>
      <c r="C466" s="3" t="s">
        <v>943</v>
      </c>
      <c r="D466" s="5" t="s">
        <v>13678</v>
      </c>
      <c r="E466" s="5" t="s">
        <v>12368</v>
      </c>
      <c r="F466" s="5" t="s">
        <v>12369</v>
      </c>
      <c r="G466" s="5" t="s">
        <v>12086</v>
      </c>
      <c r="H466" s="5" t="s">
        <v>12098</v>
      </c>
      <c r="I466" s="5" t="s">
        <v>12973</v>
      </c>
      <c r="J466" s="5" t="s">
        <v>12328</v>
      </c>
      <c r="K466" s="3" t="s">
        <v>12017</v>
      </c>
      <c r="L466" s="3" t="s">
        <v>12017</v>
      </c>
      <c r="M466" s="3" t="n">
        <v>4</v>
      </c>
      <c r="N466" s="20" t="n">
        <v>1.89</v>
      </c>
      <c r="O466" s="21" t="s">
        <v>13679</v>
      </c>
    </row>
    <row r="467" customFormat="false" ht="15" hidden="false" customHeight="true" outlineLevel="0" collapsed="false">
      <c r="A467" s="3" t="s">
        <v>946</v>
      </c>
      <c r="B467" s="3" t="s">
        <v>13680</v>
      </c>
      <c r="C467" s="3" t="s">
        <v>945</v>
      </c>
      <c r="D467" s="5" t="s">
        <v>13681</v>
      </c>
      <c r="E467" s="5" t="s">
        <v>12332</v>
      </c>
      <c r="F467" s="5" t="s">
        <v>12333</v>
      </c>
      <c r="G467" s="5" t="s">
        <v>12086</v>
      </c>
      <c r="H467" s="5" t="s">
        <v>12098</v>
      </c>
      <c r="I467" s="5" t="s">
        <v>12962</v>
      </c>
      <c r="J467" s="5" t="s">
        <v>12328</v>
      </c>
      <c r="K467" s="3" t="s">
        <v>12017</v>
      </c>
      <c r="L467" s="3" t="s">
        <v>12017</v>
      </c>
      <c r="M467" s="3" t="n">
        <v>4</v>
      </c>
      <c r="N467" s="20" t="n">
        <v>1.99</v>
      </c>
      <c r="O467" s="21" t="s">
        <v>13682</v>
      </c>
    </row>
    <row r="468" customFormat="false" ht="15" hidden="false" customHeight="true" outlineLevel="0" collapsed="false">
      <c r="A468" s="3" t="s">
        <v>948</v>
      </c>
      <c r="B468" s="3" t="s">
        <v>13683</v>
      </c>
      <c r="C468" s="3" t="s">
        <v>947</v>
      </c>
      <c r="D468" s="5" t="s">
        <v>13684</v>
      </c>
      <c r="E468" s="5" t="s">
        <v>12338</v>
      </c>
      <c r="F468" s="5" t="s">
        <v>12339</v>
      </c>
      <c r="G468" s="5" t="s">
        <v>12086</v>
      </c>
      <c r="H468" s="5" t="s">
        <v>12098</v>
      </c>
      <c r="I468" s="5" t="s">
        <v>12973</v>
      </c>
      <c r="J468" s="5" t="s">
        <v>12328</v>
      </c>
      <c r="K468" s="3" t="s">
        <v>12017</v>
      </c>
      <c r="L468" s="3" t="s">
        <v>12017</v>
      </c>
      <c r="M468" s="3" t="n">
        <v>24</v>
      </c>
      <c r="N468" s="20" t="n">
        <v>1.39</v>
      </c>
      <c r="O468" s="21" t="s">
        <v>13685</v>
      </c>
    </row>
    <row r="469" customFormat="false" ht="15" hidden="false" customHeight="true" outlineLevel="0" collapsed="false">
      <c r="A469" s="3" t="s">
        <v>950</v>
      </c>
      <c r="B469" s="3" t="s">
        <v>13686</v>
      </c>
      <c r="C469" s="3" t="s">
        <v>949</v>
      </c>
      <c r="D469" s="5" t="s">
        <v>13687</v>
      </c>
      <c r="E469" s="5" t="s">
        <v>12377</v>
      </c>
      <c r="F469" s="5" t="s">
        <v>12378</v>
      </c>
      <c r="G469" s="5" t="s">
        <v>12086</v>
      </c>
      <c r="H469" s="5" t="s">
        <v>12098</v>
      </c>
      <c r="I469" s="5" t="s">
        <v>12962</v>
      </c>
      <c r="J469" s="5" t="s">
        <v>12328</v>
      </c>
      <c r="K469" s="3" t="s">
        <v>12021</v>
      </c>
      <c r="L469" s="3" t="s">
        <v>12017</v>
      </c>
      <c r="M469" s="3" t="n">
        <v>4</v>
      </c>
      <c r="N469" s="20" t="n">
        <v>1.29</v>
      </c>
      <c r="O469" s="21" t="s">
        <v>13688</v>
      </c>
    </row>
    <row r="470" customFormat="false" ht="15" hidden="false" customHeight="true" outlineLevel="0" collapsed="false">
      <c r="A470" s="3" t="s">
        <v>952</v>
      </c>
      <c r="B470" s="3" t="s">
        <v>13689</v>
      </c>
      <c r="C470" s="3" t="s">
        <v>951</v>
      </c>
      <c r="D470" s="5" t="s">
        <v>13690</v>
      </c>
      <c r="E470" s="5" t="s">
        <v>12355</v>
      </c>
      <c r="F470" s="5" t="s">
        <v>12356</v>
      </c>
      <c r="G470" s="5" t="s">
        <v>12086</v>
      </c>
      <c r="H470" s="5" t="s">
        <v>12098</v>
      </c>
      <c r="I470" s="5" t="s">
        <v>13550</v>
      </c>
      <c r="J470" s="5" t="s">
        <v>12328</v>
      </c>
      <c r="K470" s="3" t="s">
        <v>12017</v>
      </c>
      <c r="L470" s="3" t="s">
        <v>12017</v>
      </c>
      <c r="M470" s="3" t="n">
        <v>1</v>
      </c>
      <c r="N470" s="20" t="n">
        <v>1.79</v>
      </c>
      <c r="O470" s="21" t="s">
        <v>12743</v>
      </c>
    </row>
    <row r="471" customFormat="false" ht="15" hidden="false" customHeight="true" outlineLevel="0" collapsed="false">
      <c r="A471" s="3" t="s">
        <v>954</v>
      </c>
      <c r="B471" s="3" t="s">
        <v>13691</v>
      </c>
      <c r="C471" s="3" t="s">
        <v>953</v>
      </c>
      <c r="D471" s="5" t="s">
        <v>13692</v>
      </c>
      <c r="E471" s="5" t="s">
        <v>12457</v>
      </c>
      <c r="F471" s="5" t="s">
        <v>12458</v>
      </c>
      <c r="G471" s="5" t="s">
        <v>12086</v>
      </c>
      <c r="H471" s="5" t="s">
        <v>12098</v>
      </c>
      <c r="I471" s="5" t="s">
        <v>13550</v>
      </c>
      <c r="J471" s="5" t="s">
        <v>12359</v>
      </c>
      <c r="K471" s="3" t="s">
        <v>12021</v>
      </c>
      <c r="L471" s="3" t="s">
        <v>12017</v>
      </c>
      <c r="M471" s="3" t="n">
        <v>4</v>
      </c>
      <c r="N471" s="20" t="n">
        <v>1.49</v>
      </c>
      <c r="O471" s="21" t="s">
        <v>13693</v>
      </c>
    </row>
    <row r="472" customFormat="false" ht="15" hidden="false" customHeight="true" outlineLevel="0" collapsed="false">
      <c r="A472" s="3" t="s">
        <v>956</v>
      </c>
      <c r="B472" s="3" t="s">
        <v>13694</v>
      </c>
      <c r="C472" s="3" t="s">
        <v>955</v>
      </c>
      <c r="D472" s="5" t="s">
        <v>13695</v>
      </c>
      <c r="E472" s="5" t="s">
        <v>12338</v>
      </c>
      <c r="F472" s="5" t="s">
        <v>12339</v>
      </c>
      <c r="G472" s="5" t="s">
        <v>12086</v>
      </c>
      <c r="H472" s="5" t="s">
        <v>12098</v>
      </c>
      <c r="I472" s="5" t="s">
        <v>12962</v>
      </c>
      <c r="J472" s="5" t="s">
        <v>12328</v>
      </c>
      <c r="K472" s="3" t="s">
        <v>12017</v>
      </c>
      <c r="L472" s="3" t="s">
        <v>12017</v>
      </c>
      <c r="M472" s="3" t="n">
        <v>6</v>
      </c>
      <c r="N472" s="20" t="n">
        <v>1.99</v>
      </c>
      <c r="O472" s="21" t="s">
        <v>13696</v>
      </c>
    </row>
    <row r="473" customFormat="false" ht="15" hidden="false" customHeight="true" outlineLevel="0" collapsed="false">
      <c r="A473" s="3" t="s">
        <v>958</v>
      </c>
      <c r="B473" s="3" t="s">
        <v>13697</v>
      </c>
      <c r="C473" s="3" t="s">
        <v>957</v>
      </c>
      <c r="D473" s="5" t="s">
        <v>13698</v>
      </c>
      <c r="E473" s="5" t="s">
        <v>12363</v>
      </c>
      <c r="F473" s="5" t="s">
        <v>12364</v>
      </c>
      <c r="G473" s="5" t="s">
        <v>12086</v>
      </c>
      <c r="H473" s="5" t="s">
        <v>12098</v>
      </c>
      <c r="I473" s="5" t="s">
        <v>12962</v>
      </c>
      <c r="J473" s="5" t="s">
        <v>12328</v>
      </c>
      <c r="K473" s="3" t="s">
        <v>12017</v>
      </c>
      <c r="L473" s="3" t="s">
        <v>12017</v>
      </c>
      <c r="M473" s="3" t="n">
        <v>12</v>
      </c>
      <c r="N473" s="20" t="n">
        <v>1.29</v>
      </c>
      <c r="O473" s="21" t="s">
        <v>13699</v>
      </c>
    </row>
    <row r="474" customFormat="false" ht="15" hidden="false" customHeight="true" outlineLevel="0" collapsed="false">
      <c r="A474" s="3" t="s">
        <v>960</v>
      </c>
      <c r="B474" s="3" t="s">
        <v>13700</v>
      </c>
      <c r="C474" s="3" t="s">
        <v>959</v>
      </c>
      <c r="D474" s="5" t="s">
        <v>13701</v>
      </c>
      <c r="E474" s="5" t="s">
        <v>12382</v>
      </c>
      <c r="F474" s="5" t="s">
        <v>12383</v>
      </c>
      <c r="G474" s="5" t="s">
        <v>12086</v>
      </c>
      <c r="H474" s="5" t="s">
        <v>12098</v>
      </c>
      <c r="I474" s="5" t="s">
        <v>12962</v>
      </c>
      <c r="J474" s="5" t="s">
        <v>12328</v>
      </c>
      <c r="K474" s="3" t="s">
        <v>12017</v>
      </c>
      <c r="L474" s="3" t="s">
        <v>12017</v>
      </c>
      <c r="M474" s="3" t="n">
        <v>8</v>
      </c>
      <c r="N474" s="20" t="n">
        <v>1.79</v>
      </c>
      <c r="O474" s="21" t="s">
        <v>12929</v>
      </c>
    </row>
    <row r="475" customFormat="false" ht="15" hidden="false" customHeight="true" outlineLevel="0" collapsed="false">
      <c r="A475" s="3" t="s">
        <v>962</v>
      </c>
      <c r="B475" s="3" t="s">
        <v>13702</v>
      </c>
      <c r="C475" s="3" t="s">
        <v>961</v>
      </c>
      <c r="D475" s="5" t="s">
        <v>13703</v>
      </c>
      <c r="E475" s="5" t="s">
        <v>12355</v>
      </c>
      <c r="F475" s="5" t="s">
        <v>12356</v>
      </c>
      <c r="G475" s="5" t="s">
        <v>12086</v>
      </c>
      <c r="H475" s="5" t="s">
        <v>12098</v>
      </c>
      <c r="I475" s="5" t="s">
        <v>13550</v>
      </c>
      <c r="J475" s="5" t="s">
        <v>12328</v>
      </c>
      <c r="K475" s="3" t="s">
        <v>12017</v>
      </c>
      <c r="L475" s="3" t="s">
        <v>12017</v>
      </c>
      <c r="M475" s="3" t="n">
        <v>6</v>
      </c>
      <c r="N475" s="20" t="n">
        <v>1.39</v>
      </c>
      <c r="O475" s="21" t="s">
        <v>13704</v>
      </c>
    </row>
    <row r="476" customFormat="false" ht="15" hidden="false" customHeight="true" outlineLevel="0" collapsed="false">
      <c r="A476" s="3" t="s">
        <v>964</v>
      </c>
      <c r="B476" s="3" t="s">
        <v>13705</v>
      </c>
      <c r="C476" s="3" t="s">
        <v>963</v>
      </c>
      <c r="D476" s="5" t="s">
        <v>13706</v>
      </c>
      <c r="E476" s="5" t="s">
        <v>12338</v>
      </c>
      <c r="F476" s="5" t="s">
        <v>12339</v>
      </c>
      <c r="G476" s="5" t="s">
        <v>12086</v>
      </c>
      <c r="H476" s="5" t="s">
        <v>12098</v>
      </c>
      <c r="I476" s="5" t="s">
        <v>12962</v>
      </c>
      <c r="J476" s="5" t="s">
        <v>12328</v>
      </c>
      <c r="K476" s="3" t="s">
        <v>12017</v>
      </c>
      <c r="L476" s="3" t="s">
        <v>12017</v>
      </c>
      <c r="M476" s="3" t="n">
        <v>2</v>
      </c>
      <c r="N476" s="20" t="n">
        <v>1.99</v>
      </c>
      <c r="O476" s="21" t="s">
        <v>13707</v>
      </c>
    </row>
    <row r="477" customFormat="false" ht="15" hidden="false" customHeight="true" outlineLevel="0" collapsed="false">
      <c r="A477" s="3" t="s">
        <v>966</v>
      </c>
      <c r="B477" s="3" t="s">
        <v>13708</v>
      </c>
      <c r="C477" s="3" t="s">
        <v>965</v>
      </c>
      <c r="D477" s="5" t="s">
        <v>13709</v>
      </c>
      <c r="E477" s="5" t="s">
        <v>12368</v>
      </c>
      <c r="F477" s="5" t="s">
        <v>12369</v>
      </c>
      <c r="G477" s="5" t="s">
        <v>12086</v>
      </c>
      <c r="H477" s="5" t="s">
        <v>12098</v>
      </c>
      <c r="I477" s="5" t="s">
        <v>13550</v>
      </c>
      <c r="J477" s="5" t="s">
        <v>12328</v>
      </c>
      <c r="K477" s="3" t="s">
        <v>12017</v>
      </c>
      <c r="L477" s="3" t="s">
        <v>12017</v>
      </c>
      <c r="M477" s="3" t="n">
        <v>8</v>
      </c>
      <c r="N477" s="20" t="n">
        <v>1.99</v>
      </c>
      <c r="O477" s="21" t="s">
        <v>12970</v>
      </c>
    </row>
    <row r="478" customFormat="false" ht="15" hidden="false" customHeight="true" outlineLevel="0" collapsed="false">
      <c r="A478" s="3" t="s">
        <v>968</v>
      </c>
      <c r="B478" s="3" t="s">
        <v>13710</v>
      </c>
      <c r="C478" s="3" t="s">
        <v>967</v>
      </c>
      <c r="D478" s="5" t="s">
        <v>13711</v>
      </c>
      <c r="E478" s="5" t="s">
        <v>12368</v>
      </c>
      <c r="F478" s="5" t="s">
        <v>12369</v>
      </c>
      <c r="G478" s="5" t="s">
        <v>12086</v>
      </c>
      <c r="H478" s="5" t="s">
        <v>12098</v>
      </c>
      <c r="I478" s="5" t="s">
        <v>12962</v>
      </c>
      <c r="J478" s="5" t="s">
        <v>12328</v>
      </c>
      <c r="K478" s="3" t="s">
        <v>12017</v>
      </c>
      <c r="L478" s="3" t="s">
        <v>12017</v>
      </c>
      <c r="M478" s="3" t="n">
        <v>12</v>
      </c>
      <c r="N478" s="20" t="n">
        <v>2.49</v>
      </c>
      <c r="O478" s="21" t="s">
        <v>13635</v>
      </c>
    </row>
    <row r="479" customFormat="false" ht="15" hidden="false" customHeight="true" outlineLevel="0" collapsed="false">
      <c r="A479" s="3" t="s">
        <v>970</v>
      </c>
      <c r="B479" s="3" t="s">
        <v>13712</v>
      </c>
      <c r="C479" s="3" t="s">
        <v>969</v>
      </c>
      <c r="D479" s="5" t="s">
        <v>13713</v>
      </c>
      <c r="E479" s="5" t="s">
        <v>12368</v>
      </c>
      <c r="F479" s="5" t="s">
        <v>12369</v>
      </c>
      <c r="G479" s="5" t="s">
        <v>12086</v>
      </c>
      <c r="H479" s="5" t="s">
        <v>12098</v>
      </c>
      <c r="I479" s="5" t="s">
        <v>12973</v>
      </c>
      <c r="J479" s="5" t="s">
        <v>12328</v>
      </c>
      <c r="K479" s="3" t="s">
        <v>12017</v>
      </c>
      <c r="L479" s="3" t="s">
        <v>12017</v>
      </c>
      <c r="M479" s="3" t="n">
        <v>1</v>
      </c>
      <c r="N479" s="20" t="n">
        <v>0.89</v>
      </c>
      <c r="O479" s="21" t="s">
        <v>12503</v>
      </c>
    </row>
    <row r="480" customFormat="false" ht="15" hidden="false" customHeight="true" outlineLevel="0" collapsed="false">
      <c r="A480" s="3" t="s">
        <v>972</v>
      </c>
      <c r="B480" s="3" t="s">
        <v>13714</v>
      </c>
      <c r="C480" s="3" t="s">
        <v>971</v>
      </c>
      <c r="D480" s="5" t="s">
        <v>13715</v>
      </c>
      <c r="E480" s="5" t="s">
        <v>12338</v>
      </c>
      <c r="F480" s="5" t="s">
        <v>12339</v>
      </c>
      <c r="G480" s="5" t="s">
        <v>12086</v>
      </c>
      <c r="H480" s="5" t="s">
        <v>12098</v>
      </c>
      <c r="I480" s="5" t="s">
        <v>12973</v>
      </c>
      <c r="J480" s="5" t="s">
        <v>12328</v>
      </c>
      <c r="K480" s="3" t="s">
        <v>12017</v>
      </c>
      <c r="L480" s="3" t="s">
        <v>12017</v>
      </c>
      <c r="M480" s="3" t="n">
        <v>8</v>
      </c>
      <c r="N480" s="20" t="n">
        <v>1.89</v>
      </c>
      <c r="O480" s="21" t="s">
        <v>13716</v>
      </c>
    </row>
    <row r="481" customFormat="false" ht="15" hidden="false" customHeight="true" outlineLevel="0" collapsed="false">
      <c r="A481" s="3" t="s">
        <v>974</v>
      </c>
      <c r="B481" s="3" t="s">
        <v>13717</v>
      </c>
      <c r="C481" s="3" t="s">
        <v>973</v>
      </c>
      <c r="D481" s="5" t="s">
        <v>13718</v>
      </c>
      <c r="E481" s="5" t="s">
        <v>12355</v>
      </c>
      <c r="F481" s="5" t="s">
        <v>12356</v>
      </c>
      <c r="G481" s="5" t="s">
        <v>12086</v>
      </c>
      <c r="H481" s="5" t="s">
        <v>12098</v>
      </c>
      <c r="I481" s="5" t="s">
        <v>13550</v>
      </c>
      <c r="J481" s="5" t="s">
        <v>12328</v>
      </c>
      <c r="K481" s="3" t="s">
        <v>12017</v>
      </c>
      <c r="L481" s="3" t="s">
        <v>12017</v>
      </c>
      <c r="M481" s="3" t="n">
        <v>24</v>
      </c>
      <c r="N481" s="20" t="n">
        <v>1.39</v>
      </c>
      <c r="O481" s="21" t="s">
        <v>13719</v>
      </c>
    </row>
    <row r="482" customFormat="false" ht="15" hidden="false" customHeight="true" outlineLevel="0" collapsed="false">
      <c r="A482" s="3" t="s">
        <v>976</v>
      </c>
      <c r="B482" s="3" t="s">
        <v>13720</v>
      </c>
      <c r="C482" s="3" t="s">
        <v>975</v>
      </c>
      <c r="D482" s="5" t="s">
        <v>13721</v>
      </c>
      <c r="E482" s="5" t="s">
        <v>12325</v>
      </c>
      <c r="F482" s="5" t="s">
        <v>12326</v>
      </c>
      <c r="G482" s="5" t="s">
        <v>12086</v>
      </c>
      <c r="H482" s="5" t="s">
        <v>12098</v>
      </c>
      <c r="I482" s="5" t="s">
        <v>12962</v>
      </c>
      <c r="J482" s="5" t="s">
        <v>12328</v>
      </c>
      <c r="K482" s="3" t="s">
        <v>12017</v>
      </c>
      <c r="L482" s="3" t="s">
        <v>12017</v>
      </c>
      <c r="M482" s="3" t="n">
        <v>24</v>
      </c>
      <c r="N482" s="20" t="n">
        <v>1.39</v>
      </c>
      <c r="O482" s="21" t="s">
        <v>13722</v>
      </c>
    </row>
    <row r="483" customFormat="false" ht="15" hidden="false" customHeight="true" outlineLevel="0" collapsed="false">
      <c r="A483" s="3" t="s">
        <v>978</v>
      </c>
      <c r="B483" s="3" t="s">
        <v>13723</v>
      </c>
      <c r="C483" s="3" t="s">
        <v>977</v>
      </c>
      <c r="D483" s="5" t="s">
        <v>13724</v>
      </c>
      <c r="E483" s="5" t="s">
        <v>12457</v>
      </c>
      <c r="F483" s="5" t="s">
        <v>12458</v>
      </c>
      <c r="G483" s="5" t="s">
        <v>12086</v>
      </c>
      <c r="H483" s="5" t="s">
        <v>12098</v>
      </c>
      <c r="I483" s="5" t="s">
        <v>12973</v>
      </c>
      <c r="J483" s="5" t="s">
        <v>12328</v>
      </c>
      <c r="K483" s="3" t="s">
        <v>12021</v>
      </c>
      <c r="L483" s="3" t="s">
        <v>12017</v>
      </c>
      <c r="M483" s="3" t="n">
        <v>4</v>
      </c>
      <c r="N483" s="20" t="n">
        <v>1.39</v>
      </c>
      <c r="O483" s="21" t="s">
        <v>12913</v>
      </c>
    </row>
    <row r="484" customFormat="false" ht="15" hidden="false" customHeight="true" outlineLevel="0" collapsed="false">
      <c r="A484" s="3" t="s">
        <v>980</v>
      </c>
      <c r="B484" s="3" t="s">
        <v>13725</v>
      </c>
      <c r="C484" s="3" t="s">
        <v>979</v>
      </c>
      <c r="D484" s="5" t="s">
        <v>13726</v>
      </c>
      <c r="E484" s="5" t="s">
        <v>12355</v>
      </c>
      <c r="F484" s="5" t="s">
        <v>12356</v>
      </c>
      <c r="G484" s="5" t="s">
        <v>12086</v>
      </c>
      <c r="H484" s="5" t="s">
        <v>12098</v>
      </c>
      <c r="I484" s="5" t="s">
        <v>12962</v>
      </c>
      <c r="J484" s="5" t="s">
        <v>12512</v>
      </c>
      <c r="K484" s="3" t="s">
        <v>12017</v>
      </c>
      <c r="L484" s="3" t="s">
        <v>12017</v>
      </c>
      <c r="M484" s="3" t="n">
        <v>12</v>
      </c>
      <c r="N484" s="20" t="n">
        <v>1.39</v>
      </c>
      <c r="O484" s="21" t="s">
        <v>13727</v>
      </c>
    </row>
    <row r="485" customFormat="false" ht="15" hidden="false" customHeight="true" outlineLevel="0" collapsed="false">
      <c r="A485" s="3" t="s">
        <v>982</v>
      </c>
      <c r="B485" s="3" t="s">
        <v>13728</v>
      </c>
      <c r="C485" s="3" t="s">
        <v>981</v>
      </c>
      <c r="D485" s="5" t="s">
        <v>13729</v>
      </c>
      <c r="E485" s="5" t="s">
        <v>12351</v>
      </c>
      <c r="F485" s="5" t="s">
        <v>12326</v>
      </c>
      <c r="G485" s="5" t="s">
        <v>12086</v>
      </c>
      <c r="H485" s="5" t="s">
        <v>12098</v>
      </c>
      <c r="I485" s="5" t="s">
        <v>12962</v>
      </c>
      <c r="J485" s="5" t="s">
        <v>12328</v>
      </c>
      <c r="K485" s="3" t="s">
        <v>12017</v>
      </c>
      <c r="L485" s="3" t="s">
        <v>12017</v>
      </c>
      <c r="M485" s="3" t="n">
        <v>4</v>
      </c>
      <c r="N485" s="20" t="n">
        <v>1.99</v>
      </c>
      <c r="O485" s="21" t="s">
        <v>13730</v>
      </c>
    </row>
    <row r="486" customFormat="false" ht="15" hidden="false" customHeight="true" outlineLevel="0" collapsed="false">
      <c r="A486" s="3" t="s">
        <v>984</v>
      </c>
      <c r="B486" s="3" t="s">
        <v>13731</v>
      </c>
      <c r="C486" s="3" t="s">
        <v>983</v>
      </c>
      <c r="D486" s="5" t="s">
        <v>13732</v>
      </c>
      <c r="E486" s="5" t="s">
        <v>12332</v>
      </c>
      <c r="F486" s="5" t="s">
        <v>12333</v>
      </c>
      <c r="G486" s="5" t="s">
        <v>12086</v>
      </c>
      <c r="H486" s="5" t="s">
        <v>12098</v>
      </c>
      <c r="I486" s="5" t="s">
        <v>12973</v>
      </c>
      <c r="J486" s="5" t="s">
        <v>12328</v>
      </c>
      <c r="K486" s="3" t="s">
        <v>12017</v>
      </c>
      <c r="L486" s="3" t="s">
        <v>12017</v>
      </c>
      <c r="M486" s="3" t="n">
        <v>8</v>
      </c>
      <c r="N486" s="20" t="n">
        <v>1.29</v>
      </c>
      <c r="O486" s="21" t="s">
        <v>13733</v>
      </c>
    </row>
    <row r="487" customFormat="false" ht="15" hidden="false" customHeight="true" outlineLevel="0" collapsed="false">
      <c r="A487" s="3" t="s">
        <v>986</v>
      </c>
      <c r="B487" s="3" t="s">
        <v>13734</v>
      </c>
      <c r="C487" s="3" t="s">
        <v>985</v>
      </c>
      <c r="D487" s="5" t="s">
        <v>13735</v>
      </c>
      <c r="E487" s="5" t="s">
        <v>12377</v>
      </c>
      <c r="F487" s="5" t="s">
        <v>12378</v>
      </c>
      <c r="G487" s="5" t="s">
        <v>12086</v>
      </c>
      <c r="H487" s="5" t="s">
        <v>12098</v>
      </c>
      <c r="I487" s="5" t="s">
        <v>12962</v>
      </c>
      <c r="J487" s="5" t="s">
        <v>12328</v>
      </c>
      <c r="K487" s="3" t="s">
        <v>12021</v>
      </c>
      <c r="L487" s="3" t="s">
        <v>12017</v>
      </c>
      <c r="M487" s="3" t="n">
        <v>8</v>
      </c>
      <c r="N487" s="20" t="n">
        <v>2.29</v>
      </c>
      <c r="O487" s="21" t="s">
        <v>13736</v>
      </c>
    </row>
    <row r="488" customFormat="false" ht="15" hidden="false" customHeight="true" outlineLevel="0" collapsed="false">
      <c r="A488" s="3" t="s">
        <v>988</v>
      </c>
      <c r="B488" s="3" t="s">
        <v>13737</v>
      </c>
      <c r="C488" s="3" t="s">
        <v>987</v>
      </c>
      <c r="D488" s="5" t="s">
        <v>13738</v>
      </c>
      <c r="E488" s="5" t="s">
        <v>12377</v>
      </c>
      <c r="F488" s="5" t="s">
        <v>12378</v>
      </c>
      <c r="G488" s="5" t="s">
        <v>12086</v>
      </c>
      <c r="H488" s="5" t="s">
        <v>12098</v>
      </c>
      <c r="I488" s="5" t="s">
        <v>13550</v>
      </c>
      <c r="J488" s="5" t="s">
        <v>12328</v>
      </c>
      <c r="K488" s="3" t="s">
        <v>12021</v>
      </c>
      <c r="L488" s="3" t="s">
        <v>12017</v>
      </c>
      <c r="M488" s="3" t="n">
        <v>8</v>
      </c>
      <c r="N488" s="20" t="n">
        <v>0.79</v>
      </c>
      <c r="O488" s="21" t="s">
        <v>13120</v>
      </c>
    </row>
    <row r="489" customFormat="false" ht="15" hidden="false" customHeight="true" outlineLevel="0" collapsed="false">
      <c r="A489" s="3" t="s">
        <v>990</v>
      </c>
      <c r="B489" s="3" t="s">
        <v>13739</v>
      </c>
      <c r="C489" s="3" t="s">
        <v>989</v>
      </c>
      <c r="D489" s="5" t="s">
        <v>13740</v>
      </c>
      <c r="E489" s="5" t="s">
        <v>12457</v>
      </c>
      <c r="F489" s="5" t="s">
        <v>12458</v>
      </c>
      <c r="G489" s="5" t="s">
        <v>12086</v>
      </c>
      <c r="H489" s="5" t="s">
        <v>12098</v>
      </c>
      <c r="I489" s="5" t="s">
        <v>12973</v>
      </c>
      <c r="J489" s="5" t="s">
        <v>12328</v>
      </c>
      <c r="K489" s="3" t="s">
        <v>12021</v>
      </c>
      <c r="L489" s="3" t="s">
        <v>12017</v>
      </c>
      <c r="M489" s="3" t="n">
        <v>2</v>
      </c>
      <c r="N489" s="20" t="n">
        <v>1.49</v>
      </c>
      <c r="O489" s="21" t="s">
        <v>13741</v>
      </c>
    </row>
    <row r="490" customFormat="false" ht="15" hidden="false" customHeight="true" outlineLevel="0" collapsed="false">
      <c r="A490" s="3" t="s">
        <v>992</v>
      </c>
      <c r="B490" s="3" t="s">
        <v>13742</v>
      </c>
      <c r="C490" s="3" t="s">
        <v>991</v>
      </c>
      <c r="D490" s="5" t="s">
        <v>13743</v>
      </c>
      <c r="E490" s="5" t="s">
        <v>12377</v>
      </c>
      <c r="F490" s="5" t="s">
        <v>12378</v>
      </c>
      <c r="G490" s="5" t="s">
        <v>12086</v>
      </c>
      <c r="H490" s="5" t="s">
        <v>12098</v>
      </c>
      <c r="I490" s="5" t="s">
        <v>12973</v>
      </c>
      <c r="J490" s="5" t="s">
        <v>12328</v>
      </c>
      <c r="K490" s="3" t="s">
        <v>12021</v>
      </c>
      <c r="L490" s="3" t="s">
        <v>12017</v>
      </c>
      <c r="M490" s="3" t="n">
        <v>1</v>
      </c>
      <c r="N490" s="20" t="n">
        <v>1.79</v>
      </c>
      <c r="O490" s="21" t="s">
        <v>12569</v>
      </c>
    </row>
    <row r="491" customFormat="false" ht="15" hidden="false" customHeight="true" outlineLevel="0" collapsed="false">
      <c r="A491" s="3" t="s">
        <v>994</v>
      </c>
      <c r="B491" s="3" t="s">
        <v>13744</v>
      </c>
      <c r="C491" s="3" t="s">
        <v>993</v>
      </c>
      <c r="D491" s="5" t="s">
        <v>13745</v>
      </c>
      <c r="E491" s="5" t="s">
        <v>12351</v>
      </c>
      <c r="F491" s="5" t="s">
        <v>12326</v>
      </c>
      <c r="G491" s="5" t="s">
        <v>12086</v>
      </c>
      <c r="H491" s="5" t="s">
        <v>12098</v>
      </c>
      <c r="I491" s="5" t="s">
        <v>13550</v>
      </c>
      <c r="J491" s="5" t="s">
        <v>12328</v>
      </c>
      <c r="K491" s="3" t="s">
        <v>12017</v>
      </c>
      <c r="L491" s="3" t="s">
        <v>12017</v>
      </c>
      <c r="M491" s="3" t="n">
        <v>6</v>
      </c>
      <c r="N491" s="20" t="n">
        <v>1.29</v>
      </c>
      <c r="O491" s="21" t="s">
        <v>13746</v>
      </c>
    </row>
    <row r="492" customFormat="false" ht="15" hidden="false" customHeight="true" outlineLevel="0" collapsed="false">
      <c r="A492" s="3" t="s">
        <v>996</v>
      </c>
      <c r="B492" s="3" t="s">
        <v>13747</v>
      </c>
      <c r="C492" s="3" t="s">
        <v>995</v>
      </c>
      <c r="D492" s="5" t="s">
        <v>13748</v>
      </c>
      <c r="E492" s="5" t="s">
        <v>12368</v>
      </c>
      <c r="F492" s="5" t="s">
        <v>12369</v>
      </c>
      <c r="G492" s="5" t="s">
        <v>12086</v>
      </c>
      <c r="H492" s="5" t="s">
        <v>12098</v>
      </c>
      <c r="I492" s="5" t="s">
        <v>12962</v>
      </c>
      <c r="J492" s="5" t="s">
        <v>12328</v>
      </c>
      <c r="K492" s="3" t="s">
        <v>12017</v>
      </c>
      <c r="L492" s="3" t="s">
        <v>12017</v>
      </c>
      <c r="M492" s="3" t="n">
        <v>8</v>
      </c>
      <c r="N492" s="20" t="n">
        <v>1.99</v>
      </c>
      <c r="O492" s="21" t="s">
        <v>13749</v>
      </c>
    </row>
    <row r="493" customFormat="false" ht="15" hidden="false" customHeight="true" outlineLevel="0" collapsed="false">
      <c r="A493" s="3" t="s">
        <v>998</v>
      </c>
      <c r="B493" s="3" t="s">
        <v>13750</v>
      </c>
      <c r="C493" s="3" t="s">
        <v>997</v>
      </c>
      <c r="D493" s="5" t="s">
        <v>13751</v>
      </c>
      <c r="E493" s="5" t="s">
        <v>12355</v>
      </c>
      <c r="F493" s="5" t="s">
        <v>12356</v>
      </c>
      <c r="G493" s="5" t="s">
        <v>12086</v>
      </c>
      <c r="H493" s="5" t="s">
        <v>12098</v>
      </c>
      <c r="I493" s="5" t="s">
        <v>12962</v>
      </c>
      <c r="J493" s="5" t="s">
        <v>12328</v>
      </c>
      <c r="K493" s="3" t="s">
        <v>12017</v>
      </c>
      <c r="L493" s="3" t="s">
        <v>12017</v>
      </c>
      <c r="M493" s="3" t="n">
        <v>8</v>
      </c>
      <c r="N493" s="20" t="n">
        <v>1.79</v>
      </c>
      <c r="O493" s="21" t="s">
        <v>13752</v>
      </c>
    </row>
    <row r="494" customFormat="false" ht="15" hidden="false" customHeight="true" outlineLevel="0" collapsed="false">
      <c r="A494" s="3" t="s">
        <v>1000</v>
      </c>
      <c r="B494" s="3" t="s">
        <v>13753</v>
      </c>
      <c r="C494" s="3" t="s">
        <v>999</v>
      </c>
      <c r="D494" s="5" t="s">
        <v>13754</v>
      </c>
      <c r="E494" s="5" t="s">
        <v>12351</v>
      </c>
      <c r="F494" s="5" t="s">
        <v>12326</v>
      </c>
      <c r="G494" s="5" t="s">
        <v>12086</v>
      </c>
      <c r="H494" s="5" t="s">
        <v>12098</v>
      </c>
      <c r="I494" s="5" t="s">
        <v>12962</v>
      </c>
      <c r="J494" s="5" t="s">
        <v>12328</v>
      </c>
      <c r="K494" s="3" t="s">
        <v>12017</v>
      </c>
      <c r="L494" s="3" t="s">
        <v>12017</v>
      </c>
      <c r="M494" s="3" t="n">
        <v>24</v>
      </c>
      <c r="N494" s="20" t="n">
        <v>1.99</v>
      </c>
      <c r="O494" s="21" t="s">
        <v>13316</v>
      </c>
    </row>
    <row r="495" customFormat="false" ht="15" hidden="false" customHeight="true" outlineLevel="0" collapsed="false">
      <c r="A495" s="3" t="s">
        <v>1002</v>
      </c>
      <c r="B495" s="3" t="s">
        <v>13755</v>
      </c>
      <c r="C495" s="3" t="s">
        <v>1001</v>
      </c>
      <c r="D495" s="5" t="s">
        <v>13756</v>
      </c>
      <c r="E495" s="5" t="s">
        <v>12325</v>
      </c>
      <c r="F495" s="5" t="s">
        <v>12326</v>
      </c>
      <c r="G495" s="5" t="s">
        <v>12086</v>
      </c>
      <c r="H495" s="5" t="s">
        <v>12098</v>
      </c>
      <c r="I495" s="5" t="s">
        <v>12962</v>
      </c>
      <c r="J495" s="5" t="s">
        <v>12328</v>
      </c>
      <c r="K495" s="3" t="s">
        <v>12017</v>
      </c>
      <c r="L495" s="3" t="s">
        <v>12017</v>
      </c>
      <c r="M495" s="3" t="n">
        <v>8</v>
      </c>
      <c r="N495" s="20" t="n">
        <v>1.79</v>
      </c>
      <c r="O495" s="21" t="s">
        <v>13757</v>
      </c>
    </row>
    <row r="496" customFormat="false" ht="15" hidden="false" customHeight="true" outlineLevel="0" collapsed="false">
      <c r="A496" s="3" t="s">
        <v>1004</v>
      </c>
      <c r="B496" s="3" t="s">
        <v>13758</v>
      </c>
      <c r="C496" s="3" t="s">
        <v>1003</v>
      </c>
      <c r="D496" s="5" t="s">
        <v>13759</v>
      </c>
      <c r="E496" s="5" t="s">
        <v>12457</v>
      </c>
      <c r="F496" s="5" t="s">
        <v>12458</v>
      </c>
      <c r="G496" s="5" t="s">
        <v>12086</v>
      </c>
      <c r="H496" s="5" t="s">
        <v>12098</v>
      </c>
      <c r="I496" s="5" t="s">
        <v>12973</v>
      </c>
      <c r="J496" s="5" t="s">
        <v>12328</v>
      </c>
      <c r="K496" s="3" t="s">
        <v>12021</v>
      </c>
      <c r="L496" s="3" t="s">
        <v>12017</v>
      </c>
      <c r="M496" s="3" t="n">
        <v>1</v>
      </c>
      <c r="N496" s="20" t="n">
        <v>1.49</v>
      </c>
      <c r="O496" s="21" t="s">
        <v>13760</v>
      </c>
    </row>
    <row r="497" customFormat="false" ht="15" hidden="false" customHeight="true" outlineLevel="0" collapsed="false">
      <c r="A497" s="3" t="s">
        <v>1006</v>
      </c>
      <c r="B497" s="3" t="s">
        <v>13761</v>
      </c>
      <c r="C497" s="3" t="s">
        <v>1005</v>
      </c>
      <c r="D497" s="5" t="s">
        <v>13762</v>
      </c>
      <c r="E497" s="5" t="s">
        <v>12332</v>
      </c>
      <c r="F497" s="5" t="s">
        <v>12333</v>
      </c>
      <c r="G497" s="5" t="s">
        <v>12086</v>
      </c>
      <c r="H497" s="5" t="s">
        <v>12098</v>
      </c>
      <c r="I497" s="5" t="s">
        <v>12962</v>
      </c>
      <c r="J497" s="5" t="s">
        <v>12328</v>
      </c>
      <c r="K497" s="3" t="s">
        <v>12017</v>
      </c>
      <c r="L497" s="3" t="s">
        <v>12017</v>
      </c>
      <c r="M497" s="3" t="n">
        <v>2</v>
      </c>
      <c r="N497" s="20" t="n">
        <v>1.99</v>
      </c>
      <c r="O497" s="21" t="s">
        <v>12566</v>
      </c>
    </row>
    <row r="498" customFormat="false" ht="15" hidden="false" customHeight="true" outlineLevel="0" collapsed="false">
      <c r="A498" s="3" t="s">
        <v>1008</v>
      </c>
      <c r="B498" s="3" t="s">
        <v>13763</v>
      </c>
      <c r="C498" s="3" t="s">
        <v>1007</v>
      </c>
      <c r="D498" s="5" t="s">
        <v>13764</v>
      </c>
      <c r="E498" s="5" t="s">
        <v>12351</v>
      </c>
      <c r="F498" s="5" t="s">
        <v>12326</v>
      </c>
      <c r="G498" s="5" t="s">
        <v>12086</v>
      </c>
      <c r="H498" s="5" t="s">
        <v>12098</v>
      </c>
      <c r="I498" s="5" t="s">
        <v>12973</v>
      </c>
      <c r="J498" s="5" t="s">
        <v>12328</v>
      </c>
      <c r="K498" s="3" t="s">
        <v>12017</v>
      </c>
      <c r="L498" s="3" t="s">
        <v>12017</v>
      </c>
      <c r="M498" s="3" t="n">
        <v>2</v>
      </c>
      <c r="N498" s="20" t="n">
        <v>1.39</v>
      </c>
      <c r="O498" s="21" t="s">
        <v>13765</v>
      </c>
    </row>
    <row r="499" customFormat="false" ht="15" hidden="false" customHeight="true" outlineLevel="0" collapsed="false">
      <c r="A499" s="3" t="s">
        <v>1010</v>
      </c>
      <c r="B499" s="3" t="s">
        <v>13766</v>
      </c>
      <c r="C499" s="3" t="s">
        <v>1009</v>
      </c>
      <c r="D499" s="5" t="s">
        <v>13767</v>
      </c>
      <c r="E499" s="5" t="s">
        <v>12351</v>
      </c>
      <c r="F499" s="5" t="s">
        <v>12326</v>
      </c>
      <c r="G499" s="5" t="s">
        <v>12086</v>
      </c>
      <c r="H499" s="5" t="s">
        <v>12098</v>
      </c>
      <c r="I499" s="5" t="s">
        <v>12973</v>
      </c>
      <c r="J499" s="5" t="s">
        <v>12328</v>
      </c>
      <c r="K499" s="3" t="s">
        <v>12017</v>
      </c>
      <c r="L499" s="3" t="s">
        <v>12017</v>
      </c>
      <c r="M499" s="3" t="n">
        <v>4</v>
      </c>
      <c r="N499" s="20" t="n">
        <v>1.49</v>
      </c>
      <c r="O499" s="21" t="s">
        <v>13245</v>
      </c>
    </row>
    <row r="500" customFormat="false" ht="15" hidden="false" customHeight="true" outlineLevel="0" collapsed="false">
      <c r="A500" s="3" t="s">
        <v>1012</v>
      </c>
      <c r="B500" s="3" t="s">
        <v>13768</v>
      </c>
      <c r="C500" s="3" t="s">
        <v>1011</v>
      </c>
      <c r="D500" s="5" t="s">
        <v>13769</v>
      </c>
      <c r="E500" s="5" t="s">
        <v>12332</v>
      </c>
      <c r="F500" s="5" t="s">
        <v>12333</v>
      </c>
      <c r="G500" s="5" t="s">
        <v>12086</v>
      </c>
      <c r="H500" s="5" t="s">
        <v>12098</v>
      </c>
      <c r="I500" s="5" t="s">
        <v>12962</v>
      </c>
      <c r="J500" s="5" t="s">
        <v>12328</v>
      </c>
      <c r="K500" s="3" t="s">
        <v>12017</v>
      </c>
      <c r="L500" s="3" t="s">
        <v>12017</v>
      </c>
      <c r="M500" s="3" t="n">
        <v>6</v>
      </c>
      <c r="N500" s="20" t="n">
        <v>2.89</v>
      </c>
      <c r="O500" s="21" t="s">
        <v>13770</v>
      </c>
    </row>
    <row r="501" customFormat="false" ht="15" hidden="false" customHeight="true" outlineLevel="0" collapsed="false">
      <c r="A501" s="3" t="s">
        <v>1014</v>
      </c>
      <c r="B501" s="3" t="s">
        <v>13771</v>
      </c>
      <c r="C501" s="3" t="s">
        <v>1013</v>
      </c>
      <c r="D501" s="5" t="s">
        <v>13772</v>
      </c>
      <c r="E501" s="5" t="s">
        <v>12382</v>
      </c>
      <c r="F501" s="5" t="s">
        <v>12383</v>
      </c>
      <c r="G501" s="5" t="s">
        <v>12086</v>
      </c>
      <c r="H501" s="5" t="s">
        <v>12098</v>
      </c>
      <c r="I501" s="5" t="s">
        <v>13550</v>
      </c>
      <c r="J501" s="5" t="s">
        <v>12328</v>
      </c>
      <c r="K501" s="3" t="s">
        <v>12017</v>
      </c>
      <c r="L501" s="3" t="s">
        <v>12017</v>
      </c>
      <c r="M501" s="3" t="n">
        <v>24</v>
      </c>
      <c r="N501" s="20" t="n">
        <v>1.79</v>
      </c>
      <c r="O501" s="21" t="s">
        <v>12198</v>
      </c>
    </row>
    <row r="502" customFormat="false" ht="15" hidden="false" customHeight="true" outlineLevel="0" collapsed="false">
      <c r="A502" s="3" t="s">
        <v>1016</v>
      </c>
      <c r="B502" s="3" t="s">
        <v>13773</v>
      </c>
      <c r="C502" s="3" t="s">
        <v>1015</v>
      </c>
      <c r="D502" s="5" t="s">
        <v>13774</v>
      </c>
      <c r="E502" s="5" t="s">
        <v>12377</v>
      </c>
      <c r="F502" s="5" t="s">
        <v>12378</v>
      </c>
      <c r="G502" s="5" t="s">
        <v>12086</v>
      </c>
      <c r="H502" s="5" t="s">
        <v>12098</v>
      </c>
      <c r="I502" s="5" t="s">
        <v>12973</v>
      </c>
      <c r="J502" s="5" t="s">
        <v>12328</v>
      </c>
      <c r="K502" s="3" t="s">
        <v>12021</v>
      </c>
      <c r="L502" s="3" t="s">
        <v>12017</v>
      </c>
      <c r="M502" s="3" t="n">
        <v>6</v>
      </c>
      <c r="N502" s="20" t="n">
        <v>1.49</v>
      </c>
      <c r="O502" s="21" t="s">
        <v>13775</v>
      </c>
    </row>
    <row r="503" customFormat="false" ht="15" hidden="false" customHeight="true" outlineLevel="0" collapsed="false">
      <c r="A503" s="3" t="s">
        <v>1018</v>
      </c>
      <c r="B503" s="3" t="s">
        <v>13776</v>
      </c>
      <c r="C503" s="3" t="s">
        <v>1017</v>
      </c>
      <c r="D503" s="5" t="s">
        <v>13777</v>
      </c>
      <c r="E503" s="5" t="s">
        <v>12351</v>
      </c>
      <c r="F503" s="5" t="s">
        <v>12326</v>
      </c>
      <c r="G503" s="5" t="s">
        <v>12086</v>
      </c>
      <c r="H503" s="5" t="s">
        <v>12098</v>
      </c>
      <c r="I503" s="5" t="s">
        <v>12962</v>
      </c>
      <c r="J503" s="5" t="s">
        <v>12328</v>
      </c>
      <c r="K503" s="3" t="s">
        <v>12017</v>
      </c>
      <c r="L503" s="3" t="s">
        <v>12017</v>
      </c>
      <c r="M503" s="3" t="n">
        <v>4</v>
      </c>
      <c r="N503" s="20" t="n">
        <v>0.29</v>
      </c>
      <c r="O503" s="21" t="s">
        <v>12068</v>
      </c>
    </row>
    <row r="504" customFormat="false" ht="15" hidden="false" customHeight="true" outlineLevel="0" collapsed="false">
      <c r="A504" s="3" t="s">
        <v>1020</v>
      </c>
      <c r="B504" s="3" t="s">
        <v>13778</v>
      </c>
      <c r="C504" s="3" t="s">
        <v>1019</v>
      </c>
      <c r="D504" s="5" t="s">
        <v>13779</v>
      </c>
      <c r="E504" s="5" t="s">
        <v>12377</v>
      </c>
      <c r="F504" s="5" t="s">
        <v>12378</v>
      </c>
      <c r="G504" s="5" t="s">
        <v>12086</v>
      </c>
      <c r="H504" s="5" t="s">
        <v>12098</v>
      </c>
      <c r="I504" s="5" t="s">
        <v>12973</v>
      </c>
      <c r="J504" s="5" t="s">
        <v>12328</v>
      </c>
      <c r="K504" s="3" t="s">
        <v>12021</v>
      </c>
      <c r="L504" s="3" t="s">
        <v>12017</v>
      </c>
      <c r="M504" s="3" t="n">
        <v>24</v>
      </c>
      <c r="N504" s="20" t="n">
        <v>1.79</v>
      </c>
      <c r="O504" s="21" t="s">
        <v>13780</v>
      </c>
    </row>
    <row r="505" customFormat="false" ht="15" hidden="false" customHeight="true" outlineLevel="0" collapsed="false">
      <c r="A505" s="3" t="s">
        <v>1022</v>
      </c>
      <c r="B505" s="3" t="s">
        <v>13781</v>
      </c>
      <c r="C505" s="3" t="s">
        <v>1021</v>
      </c>
      <c r="D505" s="5" t="s">
        <v>13782</v>
      </c>
      <c r="E505" s="5" t="s">
        <v>12363</v>
      </c>
      <c r="F505" s="5" t="s">
        <v>12364</v>
      </c>
      <c r="G505" s="5" t="s">
        <v>12086</v>
      </c>
      <c r="H505" s="5" t="s">
        <v>12098</v>
      </c>
      <c r="I505" s="5" t="s">
        <v>12973</v>
      </c>
      <c r="J505" s="5" t="s">
        <v>12328</v>
      </c>
      <c r="K505" s="3" t="s">
        <v>12017</v>
      </c>
      <c r="L505" s="3" t="s">
        <v>12017</v>
      </c>
      <c r="M505" s="3" t="n">
        <v>8</v>
      </c>
      <c r="N505" s="20" t="n">
        <v>1.29</v>
      </c>
      <c r="O505" s="21" t="s">
        <v>12239</v>
      </c>
    </row>
    <row r="506" customFormat="false" ht="15" hidden="false" customHeight="true" outlineLevel="0" collapsed="false">
      <c r="A506" s="3" t="s">
        <v>1024</v>
      </c>
      <c r="B506" s="3" t="s">
        <v>13783</v>
      </c>
      <c r="C506" s="3" t="s">
        <v>1023</v>
      </c>
      <c r="D506" s="5" t="s">
        <v>13784</v>
      </c>
      <c r="E506" s="5" t="s">
        <v>12382</v>
      </c>
      <c r="F506" s="5" t="s">
        <v>12383</v>
      </c>
      <c r="G506" s="5" t="s">
        <v>12086</v>
      </c>
      <c r="H506" s="5" t="s">
        <v>12098</v>
      </c>
      <c r="I506" s="5" t="s">
        <v>12962</v>
      </c>
      <c r="J506" s="5" t="s">
        <v>12328</v>
      </c>
      <c r="K506" s="3" t="s">
        <v>12017</v>
      </c>
      <c r="L506" s="3" t="s">
        <v>12017</v>
      </c>
      <c r="M506" s="3" t="n">
        <v>8</v>
      </c>
      <c r="N506" s="20" t="n">
        <v>0.79</v>
      </c>
      <c r="O506" s="21" t="s">
        <v>13785</v>
      </c>
    </row>
    <row r="507" customFormat="false" ht="15" hidden="false" customHeight="true" outlineLevel="0" collapsed="false">
      <c r="A507" s="3" t="s">
        <v>1026</v>
      </c>
      <c r="B507" s="3" t="s">
        <v>13786</v>
      </c>
      <c r="C507" s="3" t="s">
        <v>1025</v>
      </c>
      <c r="D507" s="5" t="s">
        <v>13787</v>
      </c>
      <c r="E507" s="5" t="s">
        <v>12325</v>
      </c>
      <c r="F507" s="5" t="s">
        <v>12326</v>
      </c>
      <c r="G507" s="5" t="s">
        <v>12086</v>
      </c>
      <c r="H507" s="5" t="s">
        <v>12098</v>
      </c>
      <c r="I507" s="5" t="s">
        <v>12973</v>
      </c>
      <c r="J507" s="5" t="s">
        <v>12328</v>
      </c>
      <c r="K507" s="3" t="s">
        <v>12017</v>
      </c>
      <c r="L507" s="3" t="s">
        <v>12017</v>
      </c>
      <c r="M507" s="3" t="n">
        <v>6</v>
      </c>
      <c r="N507" s="20" t="n">
        <v>1.49</v>
      </c>
      <c r="O507" s="21" t="s">
        <v>13322</v>
      </c>
    </row>
    <row r="508" customFormat="false" ht="15" hidden="false" customHeight="true" outlineLevel="0" collapsed="false">
      <c r="A508" s="3" t="s">
        <v>1028</v>
      </c>
      <c r="B508" s="3" t="s">
        <v>13788</v>
      </c>
      <c r="C508" s="3" t="s">
        <v>1027</v>
      </c>
      <c r="D508" s="5" t="s">
        <v>13789</v>
      </c>
      <c r="E508" s="5" t="s">
        <v>12351</v>
      </c>
      <c r="F508" s="5" t="s">
        <v>12326</v>
      </c>
      <c r="G508" s="5" t="s">
        <v>12086</v>
      </c>
      <c r="H508" s="5" t="s">
        <v>12098</v>
      </c>
      <c r="I508" s="5" t="s">
        <v>12962</v>
      </c>
      <c r="J508" s="5" t="s">
        <v>12328</v>
      </c>
      <c r="K508" s="3" t="s">
        <v>12017</v>
      </c>
      <c r="L508" s="3" t="s">
        <v>12017</v>
      </c>
      <c r="M508" s="3" t="n">
        <v>2</v>
      </c>
      <c r="N508" s="20" t="n">
        <v>1.99</v>
      </c>
      <c r="O508" s="21" t="s">
        <v>13790</v>
      </c>
    </row>
    <row r="509" customFormat="false" ht="15" hidden="false" customHeight="true" outlineLevel="0" collapsed="false">
      <c r="A509" s="3" t="s">
        <v>1030</v>
      </c>
      <c r="B509" s="3" t="s">
        <v>13791</v>
      </c>
      <c r="C509" s="3" t="s">
        <v>1029</v>
      </c>
      <c r="D509" s="5" t="s">
        <v>13792</v>
      </c>
      <c r="E509" s="5" t="s">
        <v>12351</v>
      </c>
      <c r="F509" s="5" t="s">
        <v>12326</v>
      </c>
      <c r="G509" s="5" t="s">
        <v>12086</v>
      </c>
      <c r="H509" s="5" t="s">
        <v>12098</v>
      </c>
      <c r="I509" s="5" t="s">
        <v>12973</v>
      </c>
      <c r="J509" s="5" t="s">
        <v>12328</v>
      </c>
      <c r="K509" s="3" t="s">
        <v>12017</v>
      </c>
      <c r="L509" s="3" t="s">
        <v>12017</v>
      </c>
      <c r="M509" s="3" t="n">
        <v>6</v>
      </c>
      <c r="N509" s="20" t="n">
        <v>1.49</v>
      </c>
      <c r="O509" s="21" t="s">
        <v>13793</v>
      </c>
    </row>
    <row r="510" customFormat="false" ht="15" hidden="false" customHeight="true" outlineLevel="0" collapsed="false">
      <c r="A510" s="3" t="s">
        <v>1032</v>
      </c>
      <c r="B510" s="3" t="s">
        <v>13794</v>
      </c>
      <c r="C510" s="3" t="s">
        <v>1031</v>
      </c>
      <c r="D510" s="5" t="s">
        <v>13795</v>
      </c>
      <c r="E510" s="5" t="s">
        <v>12332</v>
      </c>
      <c r="F510" s="5" t="s">
        <v>12333</v>
      </c>
      <c r="G510" s="5" t="s">
        <v>12086</v>
      </c>
      <c r="H510" s="5" t="s">
        <v>12098</v>
      </c>
      <c r="I510" s="5" t="s">
        <v>13550</v>
      </c>
      <c r="J510" s="5" t="s">
        <v>12328</v>
      </c>
      <c r="K510" s="3" t="s">
        <v>12017</v>
      </c>
      <c r="L510" s="3" t="s">
        <v>12017</v>
      </c>
      <c r="M510" s="3" t="n">
        <v>4</v>
      </c>
      <c r="N510" s="20" t="n">
        <v>1.99</v>
      </c>
      <c r="O510" s="21" t="s">
        <v>13418</v>
      </c>
    </row>
    <row r="511" customFormat="false" ht="15" hidden="false" customHeight="true" outlineLevel="0" collapsed="false">
      <c r="A511" s="3" t="s">
        <v>1034</v>
      </c>
      <c r="B511" s="3" t="s">
        <v>13796</v>
      </c>
      <c r="C511" s="3" t="s">
        <v>1033</v>
      </c>
      <c r="D511" s="5" t="s">
        <v>13797</v>
      </c>
      <c r="E511" s="5" t="s">
        <v>12338</v>
      </c>
      <c r="F511" s="5" t="s">
        <v>12339</v>
      </c>
      <c r="G511" s="5" t="s">
        <v>12086</v>
      </c>
      <c r="H511" s="5" t="s">
        <v>12098</v>
      </c>
      <c r="I511" s="5" t="s">
        <v>12973</v>
      </c>
      <c r="J511" s="5" t="s">
        <v>12328</v>
      </c>
      <c r="K511" s="3" t="s">
        <v>12017</v>
      </c>
      <c r="L511" s="3" t="s">
        <v>12017</v>
      </c>
      <c r="M511" s="3" t="n">
        <v>8</v>
      </c>
      <c r="N511" s="20" t="n">
        <v>1.99</v>
      </c>
      <c r="O511" s="21" t="s">
        <v>13798</v>
      </c>
    </row>
    <row r="512" customFormat="false" ht="15" hidden="false" customHeight="true" outlineLevel="0" collapsed="false">
      <c r="A512" s="3" t="s">
        <v>1036</v>
      </c>
      <c r="B512" s="3" t="s">
        <v>13799</v>
      </c>
      <c r="C512" s="3" t="s">
        <v>1035</v>
      </c>
      <c r="D512" s="5" t="s">
        <v>13800</v>
      </c>
      <c r="E512" s="5" t="s">
        <v>12382</v>
      </c>
      <c r="F512" s="5" t="s">
        <v>12383</v>
      </c>
      <c r="G512" s="5" t="s">
        <v>12086</v>
      </c>
      <c r="H512" s="5" t="s">
        <v>12098</v>
      </c>
      <c r="I512" s="5" t="s">
        <v>12973</v>
      </c>
      <c r="J512" s="5" t="s">
        <v>12328</v>
      </c>
      <c r="K512" s="3" t="s">
        <v>12017</v>
      </c>
      <c r="L512" s="3" t="s">
        <v>12017</v>
      </c>
      <c r="M512" s="3" t="n">
        <v>4</v>
      </c>
      <c r="N512" s="20" t="n">
        <v>1.39</v>
      </c>
      <c r="O512" s="21" t="s">
        <v>13801</v>
      </c>
    </row>
    <row r="513" customFormat="false" ht="15" hidden="false" customHeight="true" outlineLevel="0" collapsed="false">
      <c r="A513" s="3" t="s">
        <v>1038</v>
      </c>
      <c r="B513" s="3" t="s">
        <v>13802</v>
      </c>
      <c r="C513" s="3" t="s">
        <v>1037</v>
      </c>
      <c r="D513" s="5" t="s">
        <v>13803</v>
      </c>
      <c r="E513" s="5" t="s">
        <v>12382</v>
      </c>
      <c r="F513" s="5" t="s">
        <v>12383</v>
      </c>
      <c r="G513" s="5" t="s">
        <v>12086</v>
      </c>
      <c r="H513" s="5" t="s">
        <v>12098</v>
      </c>
      <c r="I513" s="5" t="s">
        <v>12973</v>
      </c>
      <c r="J513" s="5" t="s">
        <v>12328</v>
      </c>
      <c r="K513" s="3" t="s">
        <v>12017</v>
      </c>
      <c r="L513" s="3" t="s">
        <v>12017</v>
      </c>
      <c r="M513" s="3" t="n">
        <v>24</v>
      </c>
      <c r="N513" s="20" t="n">
        <v>1.39</v>
      </c>
      <c r="O513" s="21" t="s">
        <v>13515</v>
      </c>
    </row>
    <row r="514" customFormat="false" ht="15" hidden="false" customHeight="true" outlineLevel="0" collapsed="false">
      <c r="A514" s="3" t="s">
        <v>1040</v>
      </c>
      <c r="B514" s="3" t="s">
        <v>13804</v>
      </c>
      <c r="C514" s="3" t="s">
        <v>1039</v>
      </c>
      <c r="D514" s="5" t="s">
        <v>13805</v>
      </c>
      <c r="E514" s="5" t="s">
        <v>12351</v>
      </c>
      <c r="F514" s="5" t="s">
        <v>12326</v>
      </c>
      <c r="G514" s="5" t="s">
        <v>12086</v>
      </c>
      <c r="H514" s="5" t="s">
        <v>12098</v>
      </c>
      <c r="I514" s="5" t="s">
        <v>12973</v>
      </c>
      <c r="J514" s="5" t="s">
        <v>12328</v>
      </c>
      <c r="K514" s="3" t="s">
        <v>12017</v>
      </c>
      <c r="L514" s="3" t="s">
        <v>12017</v>
      </c>
      <c r="M514" s="3" t="n">
        <v>4</v>
      </c>
      <c r="N514" s="20" t="n">
        <v>1.39</v>
      </c>
      <c r="O514" s="21" t="s">
        <v>13330</v>
      </c>
    </row>
    <row r="515" customFormat="false" ht="15" hidden="false" customHeight="true" outlineLevel="0" collapsed="false">
      <c r="A515" s="3" t="s">
        <v>1042</v>
      </c>
      <c r="B515" s="3" t="s">
        <v>13806</v>
      </c>
      <c r="C515" s="3" t="s">
        <v>1041</v>
      </c>
      <c r="D515" s="5" t="s">
        <v>13807</v>
      </c>
      <c r="E515" s="5" t="s">
        <v>12338</v>
      </c>
      <c r="F515" s="5" t="s">
        <v>12339</v>
      </c>
      <c r="G515" s="5" t="s">
        <v>12086</v>
      </c>
      <c r="H515" s="5" t="s">
        <v>12098</v>
      </c>
      <c r="I515" s="5" t="s">
        <v>13550</v>
      </c>
      <c r="J515" s="5" t="s">
        <v>12328</v>
      </c>
      <c r="K515" s="3" t="s">
        <v>12017</v>
      </c>
      <c r="L515" s="3" t="s">
        <v>12017</v>
      </c>
      <c r="M515" s="3" t="n">
        <v>2</v>
      </c>
      <c r="N515" s="20" t="n">
        <v>1.89</v>
      </c>
      <c r="O515" s="21" t="s">
        <v>13808</v>
      </c>
    </row>
    <row r="516" customFormat="false" ht="15" hidden="false" customHeight="true" outlineLevel="0" collapsed="false">
      <c r="A516" s="3" t="s">
        <v>1044</v>
      </c>
      <c r="B516" s="3" t="s">
        <v>13809</v>
      </c>
      <c r="C516" s="3" t="s">
        <v>1043</v>
      </c>
      <c r="D516" s="5" t="s">
        <v>13810</v>
      </c>
      <c r="E516" s="5" t="s">
        <v>12332</v>
      </c>
      <c r="F516" s="5" t="s">
        <v>12333</v>
      </c>
      <c r="G516" s="5" t="s">
        <v>12086</v>
      </c>
      <c r="H516" s="5" t="s">
        <v>12098</v>
      </c>
      <c r="I516" s="5" t="s">
        <v>12962</v>
      </c>
      <c r="J516" s="5" t="s">
        <v>12328</v>
      </c>
      <c r="K516" s="3" t="s">
        <v>12017</v>
      </c>
      <c r="L516" s="3" t="s">
        <v>12017</v>
      </c>
      <c r="M516" s="3" t="n">
        <v>12</v>
      </c>
      <c r="N516" s="20" t="n">
        <v>1.49</v>
      </c>
      <c r="O516" s="21" t="s">
        <v>13811</v>
      </c>
    </row>
    <row r="517" customFormat="false" ht="15" hidden="false" customHeight="true" outlineLevel="0" collapsed="false">
      <c r="A517" s="3" t="s">
        <v>1046</v>
      </c>
      <c r="B517" s="3" t="s">
        <v>13812</v>
      </c>
      <c r="C517" s="3" t="s">
        <v>1045</v>
      </c>
      <c r="D517" s="5" t="s">
        <v>13813</v>
      </c>
      <c r="E517" s="5" t="s">
        <v>12382</v>
      </c>
      <c r="F517" s="5" t="s">
        <v>12383</v>
      </c>
      <c r="G517" s="5" t="s">
        <v>12086</v>
      </c>
      <c r="H517" s="5" t="s">
        <v>12098</v>
      </c>
      <c r="I517" s="5" t="s">
        <v>13550</v>
      </c>
      <c r="J517" s="5" t="s">
        <v>12328</v>
      </c>
      <c r="K517" s="3" t="s">
        <v>12017</v>
      </c>
      <c r="L517" s="3" t="s">
        <v>12017</v>
      </c>
      <c r="M517" s="3" t="n">
        <v>8</v>
      </c>
      <c r="N517" s="20" t="n">
        <v>1.29</v>
      </c>
      <c r="O517" s="21" t="s">
        <v>13814</v>
      </c>
    </row>
    <row r="518" customFormat="false" ht="15" hidden="false" customHeight="true" outlineLevel="0" collapsed="false">
      <c r="A518" s="3" t="s">
        <v>1048</v>
      </c>
      <c r="B518" s="3" t="s">
        <v>13815</v>
      </c>
      <c r="C518" s="3" t="s">
        <v>1047</v>
      </c>
      <c r="D518" s="5" t="s">
        <v>13816</v>
      </c>
      <c r="E518" s="5" t="s">
        <v>12332</v>
      </c>
      <c r="F518" s="5" t="s">
        <v>12333</v>
      </c>
      <c r="G518" s="5" t="s">
        <v>12086</v>
      </c>
      <c r="H518" s="5" t="s">
        <v>12098</v>
      </c>
      <c r="I518" s="5" t="s">
        <v>12962</v>
      </c>
      <c r="J518" s="5" t="s">
        <v>12359</v>
      </c>
      <c r="K518" s="3" t="s">
        <v>12017</v>
      </c>
      <c r="L518" s="3" t="s">
        <v>12017</v>
      </c>
      <c r="M518" s="3" t="n">
        <v>1</v>
      </c>
      <c r="N518" s="20" t="n">
        <v>2.79</v>
      </c>
      <c r="O518" s="21" t="s">
        <v>12341</v>
      </c>
    </row>
    <row r="519" customFormat="false" ht="15" hidden="false" customHeight="true" outlineLevel="0" collapsed="false">
      <c r="A519" s="3" t="s">
        <v>1050</v>
      </c>
      <c r="B519" s="3" t="s">
        <v>13817</v>
      </c>
      <c r="C519" s="3" t="s">
        <v>1049</v>
      </c>
      <c r="D519" s="5" t="s">
        <v>13818</v>
      </c>
      <c r="E519" s="5" t="s">
        <v>12338</v>
      </c>
      <c r="F519" s="5" t="s">
        <v>12339</v>
      </c>
      <c r="G519" s="5" t="s">
        <v>12086</v>
      </c>
      <c r="H519" s="5" t="s">
        <v>12098</v>
      </c>
      <c r="I519" s="5" t="s">
        <v>13550</v>
      </c>
      <c r="J519" s="5" t="s">
        <v>12328</v>
      </c>
      <c r="K519" s="3" t="s">
        <v>12017</v>
      </c>
      <c r="L519" s="3" t="s">
        <v>12017</v>
      </c>
      <c r="M519" s="3" t="n">
        <v>12</v>
      </c>
      <c r="N519" s="20" t="n">
        <v>2.29</v>
      </c>
      <c r="O519" s="21" t="s">
        <v>13819</v>
      </c>
    </row>
    <row r="520" customFormat="false" ht="15" hidden="false" customHeight="true" outlineLevel="0" collapsed="false">
      <c r="A520" s="3" t="s">
        <v>1052</v>
      </c>
      <c r="B520" s="3" t="s">
        <v>13820</v>
      </c>
      <c r="C520" s="3" t="s">
        <v>1051</v>
      </c>
      <c r="D520" s="5" t="s">
        <v>13821</v>
      </c>
      <c r="E520" s="5" t="s">
        <v>12457</v>
      </c>
      <c r="F520" s="5" t="s">
        <v>12458</v>
      </c>
      <c r="G520" s="5" t="s">
        <v>12086</v>
      </c>
      <c r="H520" s="5" t="s">
        <v>12098</v>
      </c>
      <c r="I520" s="5" t="s">
        <v>12962</v>
      </c>
      <c r="J520" s="5" t="s">
        <v>12328</v>
      </c>
      <c r="K520" s="3" t="s">
        <v>12021</v>
      </c>
      <c r="L520" s="3" t="s">
        <v>12017</v>
      </c>
      <c r="M520" s="3" t="n">
        <v>12</v>
      </c>
      <c r="N520" s="20" t="n">
        <v>1.79</v>
      </c>
      <c r="O520" s="21" t="s">
        <v>13341</v>
      </c>
    </row>
    <row r="521" customFormat="false" ht="15" hidden="false" customHeight="true" outlineLevel="0" collapsed="false">
      <c r="A521" s="3" t="s">
        <v>1054</v>
      </c>
      <c r="B521" s="3" t="s">
        <v>13822</v>
      </c>
      <c r="C521" s="3" t="s">
        <v>1053</v>
      </c>
      <c r="D521" s="5" t="s">
        <v>13823</v>
      </c>
      <c r="E521" s="5" t="s">
        <v>12338</v>
      </c>
      <c r="F521" s="5" t="s">
        <v>12339</v>
      </c>
      <c r="G521" s="5" t="s">
        <v>12086</v>
      </c>
      <c r="H521" s="5" t="s">
        <v>12098</v>
      </c>
      <c r="I521" s="5" t="s">
        <v>12973</v>
      </c>
      <c r="J521" s="5" t="s">
        <v>12512</v>
      </c>
      <c r="K521" s="3" t="s">
        <v>12017</v>
      </c>
      <c r="L521" s="3" t="s">
        <v>12017</v>
      </c>
      <c r="M521" s="3" t="n">
        <v>2</v>
      </c>
      <c r="N521" s="20" t="n">
        <v>1.99</v>
      </c>
      <c r="O521" s="21" t="s">
        <v>13824</v>
      </c>
    </row>
    <row r="522" customFormat="false" ht="15" hidden="false" customHeight="true" outlineLevel="0" collapsed="false">
      <c r="A522" s="3" t="s">
        <v>1056</v>
      </c>
      <c r="B522" s="3" t="s">
        <v>13825</v>
      </c>
      <c r="C522" s="3" t="s">
        <v>1055</v>
      </c>
      <c r="D522" s="5" t="s">
        <v>13826</v>
      </c>
      <c r="E522" s="5" t="s">
        <v>12368</v>
      </c>
      <c r="F522" s="5" t="s">
        <v>12369</v>
      </c>
      <c r="G522" s="5" t="s">
        <v>12086</v>
      </c>
      <c r="H522" s="5" t="s">
        <v>12104</v>
      </c>
      <c r="I522" s="5" t="s">
        <v>12344</v>
      </c>
      <c r="J522" s="5" t="s">
        <v>12359</v>
      </c>
      <c r="K522" s="3" t="s">
        <v>12017</v>
      </c>
      <c r="L522" s="3" t="s">
        <v>12017</v>
      </c>
      <c r="M522" s="3" t="n">
        <v>8</v>
      </c>
      <c r="N522" s="20" t="n">
        <v>3.99</v>
      </c>
      <c r="O522" s="21" t="s">
        <v>12495</v>
      </c>
    </row>
    <row r="523" customFormat="false" ht="15" hidden="false" customHeight="true" outlineLevel="0" collapsed="false">
      <c r="A523" s="3" t="s">
        <v>1058</v>
      </c>
      <c r="B523" s="3" t="s">
        <v>13827</v>
      </c>
      <c r="C523" s="3" t="s">
        <v>1057</v>
      </c>
      <c r="D523" s="5" t="s">
        <v>13828</v>
      </c>
      <c r="E523" s="5" t="s">
        <v>12325</v>
      </c>
      <c r="F523" s="5" t="s">
        <v>12326</v>
      </c>
      <c r="G523" s="5" t="s">
        <v>12086</v>
      </c>
      <c r="H523" s="5" t="s">
        <v>12104</v>
      </c>
      <c r="I523" s="5" t="s">
        <v>13829</v>
      </c>
      <c r="J523" s="5" t="s">
        <v>12328</v>
      </c>
      <c r="K523" s="3" t="s">
        <v>12017</v>
      </c>
      <c r="L523" s="3" t="s">
        <v>12017</v>
      </c>
      <c r="M523" s="3" t="n">
        <v>1</v>
      </c>
      <c r="N523" s="20" t="n">
        <v>2.39</v>
      </c>
      <c r="O523" s="21" t="s">
        <v>12956</v>
      </c>
    </row>
    <row r="524" customFormat="false" ht="15" hidden="false" customHeight="true" outlineLevel="0" collapsed="false">
      <c r="A524" s="3" t="s">
        <v>1060</v>
      </c>
      <c r="B524" s="3" t="s">
        <v>13830</v>
      </c>
      <c r="C524" s="3" t="s">
        <v>1059</v>
      </c>
      <c r="D524" s="5" t="s">
        <v>13831</v>
      </c>
      <c r="E524" s="5" t="s">
        <v>12368</v>
      </c>
      <c r="F524" s="5" t="s">
        <v>12369</v>
      </c>
      <c r="G524" s="5" t="s">
        <v>12086</v>
      </c>
      <c r="H524" s="5" t="s">
        <v>12104</v>
      </c>
      <c r="I524" s="5" t="s">
        <v>12962</v>
      </c>
      <c r="J524" s="5" t="s">
        <v>12328</v>
      </c>
      <c r="K524" s="3" t="s">
        <v>12017</v>
      </c>
      <c r="L524" s="3" t="s">
        <v>12017</v>
      </c>
      <c r="M524" s="3" t="n">
        <v>12</v>
      </c>
      <c r="N524" s="20" t="n">
        <v>2.99</v>
      </c>
      <c r="O524" s="21" t="s">
        <v>13832</v>
      </c>
    </row>
    <row r="525" customFormat="false" ht="15" hidden="false" customHeight="true" outlineLevel="0" collapsed="false">
      <c r="A525" s="3" t="s">
        <v>1062</v>
      </c>
      <c r="B525" s="3" t="s">
        <v>13833</v>
      </c>
      <c r="C525" s="3" t="s">
        <v>1061</v>
      </c>
      <c r="D525" s="5" t="s">
        <v>13834</v>
      </c>
      <c r="E525" s="5" t="s">
        <v>12363</v>
      </c>
      <c r="F525" s="5" t="s">
        <v>12364</v>
      </c>
      <c r="G525" s="5" t="s">
        <v>12086</v>
      </c>
      <c r="H525" s="5" t="s">
        <v>12104</v>
      </c>
      <c r="I525" s="5" t="s">
        <v>13829</v>
      </c>
      <c r="J525" s="5" t="s">
        <v>12328</v>
      </c>
      <c r="K525" s="3" t="s">
        <v>12017</v>
      </c>
      <c r="L525" s="3" t="s">
        <v>12017</v>
      </c>
      <c r="M525" s="3" t="n">
        <v>6</v>
      </c>
      <c r="N525" s="20" t="n">
        <v>1.79</v>
      </c>
      <c r="O525" s="21" t="s">
        <v>12956</v>
      </c>
    </row>
    <row r="526" customFormat="false" ht="15" hidden="false" customHeight="true" outlineLevel="0" collapsed="false">
      <c r="A526" s="3" t="s">
        <v>1064</v>
      </c>
      <c r="B526" s="3" t="s">
        <v>13835</v>
      </c>
      <c r="C526" s="3" t="s">
        <v>1063</v>
      </c>
      <c r="D526" s="5" t="s">
        <v>13836</v>
      </c>
      <c r="E526" s="5" t="s">
        <v>12325</v>
      </c>
      <c r="F526" s="5" t="s">
        <v>12326</v>
      </c>
      <c r="G526" s="5" t="s">
        <v>12086</v>
      </c>
      <c r="H526" s="5" t="s">
        <v>12104</v>
      </c>
      <c r="I526" s="5" t="s">
        <v>12962</v>
      </c>
      <c r="J526" s="5" t="s">
        <v>12328</v>
      </c>
      <c r="K526" s="3" t="s">
        <v>12017</v>
      </c>
      <c r="L526" s="3" t="s">
        <v>12017</v>
      </c>
      <c r="M526" s="3" t="n">
        <v>4</v>
      </c>
      <c r="N526" s="20" t="n">
        <v>1.29</v>
      </c>
      <c r="O526" s="21" t="s">
        <v>13837</v>
      </c>
    </row>
    <row r="527" customFormat="false" ht="15" hidden="false" customHeight="true" outlineLevel="0" collapsed="false">
      <c r="A527" s="3" t="s">
        <v>1066</v>
      </c>
      <c r="B527" s="3" t="s">
        <v>13838</v>
      </c>
      <c r="C527" s="3" t="s">
        <v>1065</v>
      </c>
      <c r="D527" s="5" t="s">
        <v>13839</v>
      </c>
      <c r="E527" s="5" t="s">
        <v>12368</v>
      </c>
      <c r="F527" s="5" t="s">
        <v>12369</v>
      </c>
      <c r="G527" s="5" t="s">
        <v>12086</v>
      </c>
      <c r="H527" s="5" t="s">
        <v>12104</v>
      </c>
      <c r="I527" s="5" t="s">
        <v>12344</v>
      </c>
      <c r="J527" s="5" t="s">
        <v>12328</v>
      </c>
      <c r="K527" s="3" t="s">
        <v>12017</v>
      </c>
      <c r="L527" s="3" t="s">
        <v>12017</v>
      </c>
      <c r="M527" s="3" t="n">
        <v>24</v>
      </c>
      <c r="N527" s="20" t="n">
        <v>3.89</v>
      </c>
      <c r="O527" s="21" t="s">
        <v>13840</v>
      </c>
    </row>
    <row r="528" customFormat="false" ht="15" hidden="false" customHeight="true" outlineLevel="0" collapsed="false">
      <c r="A528" s="3" t="s">
        <v>1068</v>
      </c>
      <c r="B528" s="3" t="s">
        <v>13841</v>
      </c>
      <c r="C528" s="3" t="s">
        <v>1067</v>
      </c>
      <c r="D528" s="5" t="s">
        <v>13842</v>
      </c>
      <c r="E528" s="5" t="s">
        <v>12351</v>
      </c>
      <c r="F528" s="5" t="s">
        <v>12326</v>
      </c>
      <c r="G528" s="5" t="s">
        <v>12086</v>
      </c>
      <c r="H528" s="5" t="s">
        <v>12104</v>
      </c>
      <c r="I528" s="5" t="s">
        <v>13829</v>
      </c>
      <c r="J528" s="5" t="s">
        <v>12328</v>
      </c>
      <c r="K528" s="3" t="s">
        <v>12017</v>
      </c>
      <c r="L528" s="3" t="s">
        <v>12017</v>
      </c>
      <c r="M528" s="3" t="n">
        <v>12</v>
      </c>
      <c r="N528" s="20" t="n">
        <v>3.39</v>
      </c>
      <c r="O528" s="21" t="s">
        <v>12022</v>
      </c>
    </row>
    <row r="529" customFormat="false" ht="15" hidden="false" customHeight="true" outlineLevel="0" collapsed="false">
      <c r="A529" s="3" t="s">
        <v>1070</v>
      </c>
      <c r="B529" s="3" t="s">
        <v>13843</v>
      </c>
      <c r="C529" s="3" t="s">
        <v>1069</v>
      </c>
      <c r="D529" s="5" t="s">
        <v>13844</v>
      </c>
      <c r="E529" s="5" t="s">
        <v>12355</v>
      </c>
      <c r="F529" s="5" t="s">
        <v>12356</v>
      </c>
      <c r="G529" s="5" t="s">
        <v>12086</v>
      </c>
      <c r="H529" s="5" t="s">
        <v>12104</v>
      </c>
      <c r="I529" s="5" t="s">
        <v>12962</v>
      </c>
      <c r="J529" s="5" t="s">
        <v>12328</v>
      </c>
      <c r="K529" s="3" t="s">
        <v>12017</v>
      </c>
      <c r="L529" s="3" t="s">
        <v>12017</v>
      </c>
      <c r="M529" s="3" t="n">
        <v>6</v>
      </c>
      <c r="N529" s="20" t="n">
        <v>2.39</v>
      </c>
      <c r="O529" s="21" t="s">
        <v>13845</v>
      </c>
    </row>
    <row r="530" customFormat="false" ht="15" hidden="false" customHeight="true" outlineLevel="0" collapsed="false">
      <c r="A530" s="3" t="s">
        <v>1072</v>
      </c>
      <c r="B530" s="3" t="s">
        <v>13846</v>
      </c>
      <c r="C530" s="3" t="s">
        <v>1071</v>
      </c>
      <c r="D530" s="5" t="s">
        <v>13847</v>
      </c>
      <c r="E530" s="5" t="s">
        <v>12377</v>
      </c>
      <c r="F530" s="5" t="s">
        <v>12378</v>
      </c>
      <c r="G530" s="5" t="s">
        <v>12086</v>
      </c>
      <c r="H530" s="5" t="s">
        <v>12104</v>
      </c>
      <c r="I530" s="5" t="s">
        <v>12962</v>
      </c>
      <c r="J530" s="5" t="s">
        <v>12328</v>
      </c>
      <c r="K530" s="3" t="s">
        <v>12021</v>
      </c>
      <c r="L530" s="3" t="s">
        <v>12017</v>
      </c>
      <c r="M530" s="3" t="n">
        <v>12</v>
      </c>
      <c r="N530" s="20" t="n">
        <v>2.49</v>
      </c>
      <c r="O530" s="21" t="s">
        <v>13848</v>
      </c>
    </row>
    <row r="531" customFormat="false" ht="15" hidden="false" customHeight="true" outlineLevel="0" collapsed="false">
      <c r="A531" s="3" t="s">
        <v>1074</v>
      </c>
      <c r="B531" s="3" t="s">
        <v>13849</v>
      </c>
      <c r="C531" s="3" t="s">
        <v>1073</v>
      </c>
      <c r="D531" s="5" t="s">
        <v>13850</v>
      </c>
      <c r="E531" s="5" t="s">
        <v>12382</v>
      </c>
      <c r="F531" s="5" t="s">
        <v>12383</v>
      </c>
      <c r="G531" s="5" t="s">
        <v>12086</v>
      </c>
      <c r="H531" s="5" t="s">
        <v>12104</v>
      </c>
      <c r="I531" s="5" t="s">
        <v>12962</v>
      </c>
      <c r="J531" s="5" t="s">
        <v>12328</v>
      </c>
      <c r="K531" s="3" t="s">
        <v>12017</v>
      </c>
      <c r="L531" s="3" t="s">
        <v>12017</v>
      </c>
      <c r="M531" s="3" t="n">
        <v>8</v>
      </c>
      <c r="N531" s="20" t="n">
        <v>2.39</v>
      </c>
      <c r="O531" s="21" t="s">
        <v>13851</v>
      </c>
    </row>
    <row r="532" customFormat="false" ht="15" hidden="false" customHeight="true" outlineLevel="0" collapsed="false">
      <c r="A532" s="3" t="s">
        <v>1076</v>
      </c>
      <c r="B532" s="3" t="s">
        <v>13852</v>
      </c>
      <c r="C532" s="3" t="s">
        <v>1075</v>
      </c>
      <c r="D532" s="5" t="s">
        <v>13853</v>
      </c>
      <c r="E532" s="5" t="s">
        <v>12382</v>
      </c>
      <c r="F532" s="5" t="s">
        <v>12383</v>
      </c>
      <c r="G532" s="5" t="s">
        <v>12086</v>
      </c>
      <c r="H532" s="5" t="s">
        <v>12104</v>
      </c>
      <c r="I532" s="5" t="s">
        <v>12962</v>
      </c>
      <c r="J532" s="5" t="s">
        <v>12328</v>
      </c>
      <c r="K532" s="3" t="s">
        <v>12017</v>
      </c>
      <c r="L532" s="3" t="s">
        <v>12017</v>
      </c>
      <c r="M532" s="3" t="n">
        <v>4</v>
      </c>
      <c r="N532" s="20" t="n">
        <v>2.99</v>
      </c>
      <c r="O532" s="21" t="s">
        <v>13507</v>
      </c>
    </row>
    <row r="533" customFormat="false" ht="15" hidden="false" customHeight="true" outlineLevel="0" collapsed="false">
      <c r="A533" s="3" t="s">
        <v>1078</v>
      </c>
      <c r="B533" s="3" t="s">
        <v>13854</v>
      </c>
      <c r="C533" s="3" t="s">
        <v>1077</v>
      </c>
      <c r="D533" s="5" t="s">
        <v>13855</v>
      </c>
      <c r="E533" s="5" t="s">
        <v>12338</v>
      </c>
      <c r="F533" s="5" t="s">
        <v>12339</v>
      </c>
      <c r="G533" s="5" t="s">
        <v>12086</v>
      </c>
      <c r="H533" s="5" t="s">
        <v>12104</v>
      </c>
      <c r="I533" s="5" t="s">
        <v>13829</v>
      </c>
      <c r="J533" s="5" t="s">
        <v>12328</v>
      </c>
      <c r="K533" s="3" t="s">
        <v>12017</v>
      </c>
      <c r="L533" s="3" t="s">
        <v>12017</v>
      </c>
      <c r="M533" s="3" t="n">
        <v>24</v>
      </c>
      <c r="N533" s="20" t="n">
        <v>2.79</v>
      </c>
      <c r="O533" s="21" t="s">
        <v>12051</v>
      </c>
    </row>
    <row r="534" customFormat="false" ht="15" hidden="false" customHeight="true" outlineLevel="0" collapsed="false">
      <c r="A534" s="3" t="s">
        <v>1080</v>
      </c>
      <c r="B534" s="3" t="s">
        <v>13856</v>
      </c>
      <c r="C534" s="3" t="s">
        <v>1079</v>
      </c>
      <c r="D534" s="5" t="s">
        <v>13857</v>
      </c>
      <c r="E534" s="5" t="s">
        <v>12338</v>
      </c>
      <c r="F534" s="5" t="s">
        <v>12339</v>
      </c>
      <c r="G534" s="5" t="s">
        <v>12086</v>
      </c>
      <c r="H534" s="5" t="s">
        <v>12104</v>
      </c>
      <c r="I534" s="5" t="s">
        <v>13829</v>
      </c>
      <c r="J534" s="5" t="s">
        <v>12328</v>
      </c>
      <c r="K534" s="3" t="s">
        <v>12017</v>
      </c>
      <c r="L534" s="3" t="s">
        <v>12017</v>
      </c>
      <c r="M534" s="3" t="n">
        <v>12</v>
      </c>
      <c r="N534" s="20" t="n">
        <v>2.89</v>
      </c>
      <c r="O534" s="21" t="s">
        <v>13858</v>
      </c>
    </row>
    <row r="535" customFormat="false" ht="15" hidden="false" customHeight="true" outlineLevel="0" collapsed="false">
      <c r="A535" s="3" t="s">
        <v>1082</v>
      </c>
      <c r="B535" s="3" t="s">
        <v>13859</v>
      </c>
      <c r="C535" s="3" t="s">
        <v>1081</v>
      </c>
      <c r="D535" s="5" t="s">
        <v>13860</v>
      </c>
      <c r="E535" s="5" t="s">
        <v>12355</v>
      </c>
      <c r="F535" s="5" t="s">
        <v>12356</v>
      </c>
      <c r="G535" s="5" t="s">
        <v>12086</v>
      </c>
      <c r="H535" s="5" t="s">
        <v>12104</v>
      </c>
      <c r="I535" s="5" t="s">
        <v>13829</v>
      </c>
      <c r="J535" s="5" t="s">
        <v>12328</v>
      </c>
      <c r="K535" s="3" t="s">
        <v>12017</v>
      </c>
      <c r="L535" s="3" t="s">
        <v>12017</v>
      </c>
      <c r="M535" s="3" t="n">
        <v>4</v>
      </c>
      <c r="N535" s="20" t="n">
        <v>2.49</v>
      </c>
      <c r="O535" s="21" t="s">
        <v>13861</v>
      </c>
    </row>
    <row r="536" customFormat="false" ht="15" hidden="false" customHeight="true" outlineLevel="0" collapsed="false">
      <c r="A536" s="3" t="s">
        <v>1084</v>
      </c>
      <c r="B536" s="3" t="s">
        <v>13862</v>
      </c>
      <c r="C536" s="3" t="s">
        <v>1083</v>
      </c>
      <c r="D536" s="5" t="s">
        <v>13863</v>
      </c>
      <c r="E536" s="5" t="s">
        <v>12368</v>
      </c>
      <c r="F536" s="5" t="s">
        <v>12369</v>
      </c>
      <c r="G536" s="5" t="s">
        <v>12086</v>
      </c>
      <c r="H536" s="5" t="s">
        <v>12104</v>
      </c>
      <c r="I536" s="5" t="s">
        <v>12962</v>
      </c>
      <c r="J536" s="5" t="s">
        <v>12328</v>
      </c>
      <c r="K536" s="3" t="s">
        <v>12017</v>
      </c>
      <c r="L536" s="3" t="s">
        <v>12017</v>
      </c>
      <c r="M536" s="3" t="n">
        <v>6</v>
      </c>
      <c r="N536" s="20" t="n">
        <v>1.89</v>
      </c>
      <c r="O536" s="21" t="s">
        <v>13381</v>
      </c>
    </row>
    <row r="537" customFormat="false" ht="15" hidden="false" customHeight="true" outlineLevel="0" collapsed="false">
      <c r="A537" s="3" t="s">
        <v>1086</v>
      </c>
      <c r="B537" s="3" t="s">
        <v>13864</v>
      </c>
      <c r="C537" s="3" t="s">
        <v>1085</v>
      </c>
      <c r="D537" s="5" t="s">
        <v>13865</v>
      </c>
      <c r="E537" s="5" t="s">
        <v>12355</v>
      </c>
      <c r="F537" s="5" t="s">
        <v>12356</v>
      </c>
      <c r="G537" s="5" t="s">
        <v>12086</v>
      </c>
      <c r="H537" s="5" t="s">
        <v>12104</v>
      </c>
      <c r="I537" s="5" t="s">
        <v>12962</v>
      </c>
      <c r="J537" s="5" t="s">
        <v>12328</v>
      </c>
      <c r="K537" s="3" t="s">
        <v>12017</v>
      </c>
      <c r="L537" s="3" t="s">
        <v>12017</v>
      </c>
      <c r="M537" s="3" t="n">
        <v>24</v>
      </c>
      <c r="N537" s="20" t="n">
        <v>1.49</v>
      </c>
      <c r="O537" s="21" t="s">
        <v>13866</v>
      </c>
    </row>
    <row r="538" customFormat="false" ht="15" hidden="false" customHeight="true" outlineLevel="0" collapsed="false">
      <c r="A538" s="3" t="s">
        <v>1088</v>
      </c>
      <c r="B538" s="3" t="s">
        <v>13867</v>
      </c>
      <c r="C538" s="3" t="s">
        <v>1087</v>
      </c>
      <c r="D538" s="5" t="s">
        <v>13868</v>
      </c>
      <c r="E538" s="5" t="s">
        <v>12338</v>
      </c>
      <c r="F538" s="5" t="s">
        <v>12339</v>
      </c>
      <c r="G538" s="5" t="s">
        <v>12086</v>
      </c>
      <c r="H538" s="5" t="s">
        <v>12104</v>
      </c>
      <c r="I538" s="5" t="s">
        <v>13829</v>
      </c>
      <c r="J538" s="5" t="s">
        <v>12328</v>
      </c>
      <c r="K538" s="3" t="s">
        <v>12017</v>
      </c>
      <c r="L538" s="3" t="s">
        <v>12017</v>
      </c>
      <c r="M538" s="3" t="n">
        <v>24</v>
      </c>
      <c r="N538" s="20" t="n">
        <v>1.89</v>
      </c>
      <c r="O538" s="21" t="s">
        <v>12115</v>
      </c>
    </row>
    <row r="539" customFormat="false" ht="15" hidden="false" customHeight="true" outlineLevel="0" collapsed="false">
      <c r="A539" s="3" t="s">
        <v>1090</v>
      </c>
      <c r="B539" s="3" t="s">
        <v>13869</v>
      </c>
      <c r="C539" s="3" t="s">
        <v>1089</v>
      </c>
      <c r="D539" s="5" t="s">
        <v>13870</v>
      </c>
      <c r="E539" s="5" t="s">
        <v>12351</v>
      </c>
      <c r="F539" s="5" t="s">
        <v>12326</v>
      </c>
      <c r="G539" s="5" t="s">
        <v>12086</v>
      </c>
      <c r="H539" s="5" t="s">
        <v>12104</v>
      </c>
      <c r="I539" s="5" t="s">
        <v>12344</v>
      </c>
      <c r="J539" s="5" t="s">
        <v>12328</v>
      </c>
      <c r="K539" s="3" t="s">
        <v>12017</v>
      </c>
      <c r="L539" s="3" t="s">
        <v>12017</v>
      </c>
      <c r="M539" s="3" t="n">
        <v>12</v>
      </c>
      <c r="N539" s="20" t="n">
        <v>2.89</v>
      </c>
      <c r="O539" s="21" t="s">
        <v>13871</v>
      </c>
    </row>
    <row r="540" customFormat="false" ht="15" hidden="false" customHeight="true" outlineLevel="0" collapsed="false">
      <c r="A540" s="3" t="s">
        <v>1092</v>
      </c>
      <c r="B540" s="3" t="s">
        <v>13872</v>
      </c>
      <c r="C540" s="3" t="s">
        <v>1091</v>
      </c>
      <c r="D540" s="5" t="s">
        <v>13873</v>
      </c>
      <c r="E540" s="5" t="s">
        <v>12332</v>
      </c>
      <c r="F540" s="5" t="s">
        <v>12333</v>
      </c>
      <c r="G540" s="5" t="s">
        <v>12086</v>
      </c>
      <c r="H540" s="5" t="s">
        <v>12104</v>
      </c>
      <c r="I540" s="5" t="s">
        <v>12344</v>
      </c>
      <c r="J540" s="5" t="s">
        <v>12328</v>
      </c>
      <c r="K540" s="3" t="s">
        <v>12017</v>
      </c>
      <c r="L540" s="3" t="s">
        <v>12017</v>
      </c>
      <c r="M540" s="3" t="n">
        <v>8</v>
      </c>
      <c r="N540" s="20" t="n">
        <v>1.89</v>
      </c>
      <c r="O540" s="21" t="s">
        <v>13874</v>
      </c>
    </row>
    <row r="541" customFormat="false" ht="15" hidden="false" customHeight="true" outlineLevel="0" collapsed="false">
      <c r="A541" s="3" t="s">
        <v>1094</v>
      </c>
      <c r="B541" s="3" t="s">
        <v>13875</v>
      </c>
      <c r="C541" s="3" t="s">
        <v>1093</v>
      </c>
      <c r="D541" s="5" t="s">
        <v>13876</v>
      </c>
      <c r="E541" s="5" t="s">
        <v>12382</v>
      </c>
      <c r="F541" s="5" t="s">
        <v>12383</v>
      </c>
      <c r="G541" s="5" t="s">
        <v>12086</v>
      </c>
      <c r="H541" s="5" t="s">
        <v>12104</v>
      </c>
      <c r="I541" s="5" t="s">
        <v>12962</v>
      </c>
      <c r="J541" s="5" t="s">
        <v>12328</v>
      </c>
      <c r="K541" s="3" t="s">
        <v>12017</v>
      </c>
      <c r="L541" s="3" t="s">
        <v>12017</v>
      </c>
      <c r="M541" s="3" t="n">
        <v>12</v>
      </c>
      <c r="N541" s="20" t="n">
        <v>3.79</v>
      </c>
      <c r="O541" s="21" t="s">
        <v>13258</v>
      </c>
    </row>
    <row r="542" customFormat="false" ht="15" hidden="false" customHeight="true" outlineLevel="0" collapsed="false">
      <c r="A542" s="3" t="s">
        <v>1096</v>
      </c>
      <c r="B542" s="3" t="s">
        <v>13877</v>
      </c>
      <c r="C542" s="3" t="s">
        <v>1095</v>
      </c>
      <c r="D542" s="5" t="s">
        <v>13878</v>
      </c>
      <c r="E542" s="5" t="s">
        <v>12382</v>
      </c>
      <c r="F542" s="5" t="s">
        <v>12383</v>
      </c>
      <c r="G542" s="5" t="s">
        <v>12086</v>
      </c>
      <c r="H542" s="5" t="s">
        <v>12104</v>
      </c>
      <c r="I542" s="5" t="s">
        <v>13829</v>
      </c>
      <c r="J542" s="5" t="s">
        <v>12328</v>
      </c>
      <c r="K542" s="3" t="s">
        <v>12017</v>
      </c>
      <c r="L542" s="3" t="s">
        <v>12017</v>
      </c>
      <c r="M542" s="3" t="n">
        <v>8</v>
      </c>
      <c r="N542" s="20" t="n">
        <v>2.99</v>
      </c>
      <c r="O542" s="21" t="s">
        <v>13879</v>
      </c>
    </row>
    <row r="543" customFormat="false" ht="15" hidden="false" customHeight="true" outlineLevel="0" collapsed="false">
      <c r="A543" s="3" t="s">
        <v>1098</v>
      </c>
      <c r="B543" s="3" t="s">
        <v>13880</v>
      </c>
      <c r="C543" s="3" t="s">
        <v>1097</v>
      </c>
      <c r="D543" s="5" t="s">
        <v>13881</v>
      </c>
      <c r="E543" s="5" t="s">
        <v>12368</v>
      </c>
      <c r="F543" s="5" t="s">
        <v>12369</v>
      </c>
      <c r="G543" s="5" t="s">
        <v>12086</v>
      </c>
      <c r="H543" s="5" t="s">
        <v>12104</v>
      </c>
      <c r="I543" s="5" t="s">
        <v>12962</v>
      </c>
      <c r="J543" s="5" t="s">
        <v>12328</v>
      </c>
      <c r="K543" s="3" t="s">
        <v>12017</v>
      </c>
      <c r="L543" s="3" t="s">
        <v>12017</v>
      </c>
      <c r="M543" s="3" t="n">
        <v>12</v>
      </c>
      <c r="N543" s="20" t="n">
        <v>1.79</v>
      </c>
      <c r="O543" s="21" t="s">
        <v>13882</v>
      </c>
    </row>
    <row r="544" customFormat="false" ht="15" hidden="false" customHeight="true" outlineLevel="0" collapsed="false">
      <c r="A544" s="3" t="s">
        <v>1100</v>
      </c>
      <c r="B544" s="3" t="s">
        <v>13883</v>
      </c>
      <c r="C544" s="3" t="s">
        <v>1099</v>
      </c>
      <c r="D544" s="5" t="s">
        <v>13884</v>
      </c>
      <c r="E544" s="5" t="s">
        <v>12382</v>
      </c>
      <c r="F544" s="5" t="s">
        <v>12383</v>
      </c>
      <c r="G544" s="5" t="s">
        <v>12086</v>
      </c>
      <c r="H544" s="5" t="s">
        <v>12104</v>
      </c>
      <c r="I544" s="5" t="s">
        <v>12962</v>
      </c>
      <c r="J544" s="5" t="s">
        <v>12328</v>
      </c>
      <c r="K544" s="3" t="s">
        <v>12017</v>
      </c>
      <c r="L544" s="3" t="s">
        <v>12017</v>
      </c>
      <c r="M544" s="3" t="n">
        <v>8</v>
      </c>
      <c r="N544" s="20" t="n">
        <v>3.39</v>
      </c>
      <c r="O544" s="21" t="s">
        <v>13885</v>
      </c>
    </row>
    <row r="545" customFormat="false" ht="15" hidden="false" customHeight="true" outlineLevel="0" collapsed="false">
      <c r="A545" s="3" t="s">
        <v>1102</v>
      </c>
      <c r="B545" s="3" t="s">
        <v>13886</v>
      </c>
      <c r="C545" s="3" t="s">
        <v>1101</v>
      </c>
      <c r="D545" s="5" t="s">
        <v>13887</v>
      </c>
      <c r="E545" s="5" t="s">
        <v>12351</v>
      </c>
      <c r="F545" s="5" t="s">
        <v>12326</v>
      </c>
      <c r="G545" s="5" t="s">
        <v>12086</v>
      </c>
      <c r="H545" s="5" t="s">
        <v>12104</v>
      </c>
      <c r="I545" s="5" t="s">
        <v>12344</v>
      </c>
      <c r="J545" s="5" t="s">
        <v>12328</v>
      </c>
      <c r="K545" s="3" t="s">
        <v>12017</v>
      </c>
      <c r="L545" s="3" t="s">
        <v>12017</v>
      </c>
      <c r="M545" s="3" t="n">
        <v>1</v>
      </c>
      <c r="N545" s="20" t="n">
        <v>1.99</v>
      </c>
      <c r="O545" s="21" t="s">
        <v>13888</v>
      </c>
    </row>
    <row r="546" customFormat="false" ht="15" hidden="false" customHeight="true" outlineLevel="0" collapsed="false">
      <c r="A546" s="3" t="s">
        <v>1104</v>
      </c>
      <c r="B546" s="3" t="s">
        <v>13889</v>
      </c>
      <c r="C546" s="3" t="s">
        <v>1103</v>
      </c>
      <c r="D546" s="5" t="s">
        <v>13890</v>
      </c>
      <c r="E546" s="5" t="s">
        <v>12457</v>
      </c>
      <c r="F546" s="5" t="s">
        <v>12458</v>
      </c>
      <c r="G546" s="5" t="s">
        <v>12086</v>
      </c>
      <c r="H546" s="5" t="s">
        <v>12104</v>
      </c>
      <c r="I546" s="5" t="s">
        <v>13829</v>
      </c>
      <c r="J546" s="5" t="s">
        <v>12328</v>
      </c>
      <c r="K546" s="3" t="s">
        <v>12021</v>
      </c>
      <c r="L546" s="3" t="s">
        <v>12017</v>
      </c>
      <c r="M546" s="3" t="n">
        <v>2</v>
      </c>
      <c r="N546" s="20" t="n">
        <v>2.79</v>
      </c>
      <c r="O546" s="21" t="s">
        <v>13891</v>
      </c>
    </row>
    <row r="547" customFormat="false" ht="15" hidden="false" customHeight="true" outlineLevel="0" collapsed="false">
      <c r="A547" s="3" t="s">
        <v>1106</v>
      </c>
      <c r="B547" s="3" t="s">
        <v>13892</v>
      </c>
      <c r="C547" s="3" t="s">
        <v>1105</v>
      </c>
      <c r="D547" s="5" t="s">
        <v>13893</v>
      </c>
      <c r="E547" s="5" t="s">
        <v>12363</v>
      </c>
      <c r="F547" s="5" t="s">
        <v>12364</v>
      </c>
      <c r="G547" s="5" t="s">
        <v>12086</v>
      </c>
      <c r="H547" s="5" t="s">
        <v>12104</v>
      </c>
      <c r="I547" s="5" t="s">
        <v>13829</v>
      </c>
      <c r="J547" s="5" t="s">
        <v>12328</v>
      </c>
      <c r="K547" s="3" t="s">
        <v>12017</v>
      </c>
      <c r="L547" s="3" t="s">
        <v>12017</v>
      </c>
      <c r="M547" s="3" t="n">
        <v>12</v>
      </c>
      <c r="N547" s="20" t="n">
        <v>1.99</v>
      </c>
      <c r="O547" s="21" t="s">
        <v>13894</v>
      </c>
    </row>
    <row r="548" customFormat="false" ht="15" hidden="false" customHeight="true" outlineLevel="0" collapsed="false">
      <c r="A548" s="3" t="s">
        <v>1108</v>
      </c>
      <c r="B548" s="3" t="s">
        <v>13895</v>
      </c>
      <c r="C548" s="3" t="s">
        <v>1107</v>
      </c>
      <c r="D548" s="5" t="s">
        <v>13896</v>
      </c>
      <c r="E548" s="5" t="s">
        <v>12338</v>
      </c>
      <c r="F548" s="5" t="s">
        <v>12339</v>
      </c>
      <c r="G548" s="5" t="s">
        <v>12086</v>
      </c>
      <c r="H548" s="5" t="s">
        <v>12104</v>
      </c>
      <c r="I548" s="5" t="s">
        <v>12962</v>
      </c>
      <c r="J548" s="5" t="s">
        <v>12359</v>
      </c>
      <c r="K548" s="3" t="s">
        <v>12017</v>
      </c>
      <c r="L548" s="3" t="s">
        <v>12017</v>
      </c>
      <c r="M548" s="3" t="n">
        <v>4</v>
      </c>
      <c r="N548" s="20" t="n">
        <v>1.89</v>
      </c>
      <c r="O548" s="21" t="s">
        <v>13609</v>
      </c>
    </row>
    <row r="549" customFormat="false" ht="15" hidden="false" customHeight="true" outlineLevel="0" collapsed="false">
      <c r="A549" s="3" t="s">
        <v>1110</v>
      </c>
      <c r="B549" s="3" t="s">
        <v>13897</v>
      </c>
      <c r="C549" s="3" t="s">
        <v>1109</v>
      </c>
      <c r="D549" s="5" t="s">
        <v>13898</v>
      </c>
      <c r="E549" s="5" t="s">
        <v>12363</v>
      </c>
      <c r="F549" s="5" t="s">
        <v>12364</v>
      </c>
      <c r="G549" s="5" t="s">
        <v>12086</v>
      </c>
      <c r="H549" s="5" t="s">
        <v>12104</v>
      </c>
      <c r="I549" s="5" t="s">
        <v>13829</v>
      </c>
      <c r="J549" s="5" t="s">
        <v>12328</v>
      </c>
      <c r="K549" s="3" t="s">
        <v>12017</v>
      </c>
      <c r="L549" s="3" t="s">
        <v>12017</v>
      </c>
      <c r="M549" s="3" t="n">
        <v>12</v>
      </c>
      <c r="N549" s="20" t="n">
        <v>3.79</v>
      </c>
      <c r="O549" s="21" t="s">
        <v>13899</v>
      </c>
    </row>
    <row r="550" customFormat="false" ht="15" hidden="false" customHeight="true" outlineLevel="0" collapsed="false">
      <c r="A550" s="3" t="s">
        <v>1112</v>
      </c>
      <c r="B550" s="3" t="s">
        <v>13900</v>
      </c>
      <c r="C550" s="3" t="s">
        <v>1111</v>
      </c>
      <c r="D550" s="5" t="s">
        <v>13901</v>
      </c>
      <c r="E550" s="5" t="s">
        <v>12338</v>
      </c>
      <c r="F550" s="5" t="s">
        <v>12339</v>
      </c>
      <c r="G550" s="5" t="s">
        <v>12086</v>
      </c>
      <c r="H550" s="5" t="s">
        <v>12104</v>
      </c>
      <c r="I550" s="5" t="s">
        <v>12344</v>
      </c>
      <c r="J550" s="5" t="s">
        <v>12328</v>
      </c>
      <c r="K550" s="3" t="s">
        <v>12017</v>
      </c>
      <c r="L550" s="3" t="s">
        <v>12017</v>
      </c>
      <c r="M550" s="3" t="n">
        <v>6</v>
      </c>
      <c r="N550" s="20" t="n">
        <v>2.49</v>
      </c>
      <c r="O550" s="21" t="s">
        <v>13902</v>
      </c>
    </row>
    <row r="551" customFormat="false" ht="15" hidden="false" customHeight="true" outlineLevel="0" collapsed="false">
      <c r="A551" s="3" t="s">
        <v>1114</v>
      </c>
      <c r="B551" s="3" t="s">
        <v>13903</v>
      </c>
      <c r="C551" s="3" t="s">
        <v>1113</v>
      </c>
      <c r="D551" s="5" t="s">
        <v>13904</v>
      </c>
      <c r="E551" s="5" t="s">
        <v>12351</v>
      </c>
      <c r="F551" s="5" t="s">
        <v>12326</v>
      </c>
      <c r="G551" s="5" t="s">
        <v>12086</v>
      </c>
      <c r="H551" s="5" t="s">
        <v>12104</v>
      </c>
      <c r="I551" s="5" t="s">
        <v>12344</v>
      </c>
      <c r="J551" s="5" t="s">
        <v>12328</v>
      </c>
      <c r="K551" s="3" t="s">
        <v>12017</v>
      </c>
      <c r="L551" s="3" t="s">
        <v>12017</v>
      </c>
      <c r="M551" s="3" t="n">
        <v>6</v>
      </c>
      <c r="N551" s="20" t="n">
        <v>1.29</v>
      </c>
      <c r="O551" s="21" t="s">
        <v>13905</v>
      </c>
    </row>
    <row r="552" customFormat="false" ht="15" hidden="false" customHeight="true" outlineLevel="0" collapsed="false">
      <c r="A552" s="3" t="s">
        <v>1116</v>
      </c>
      <c r="B552" s="3" t="s">
        <v>13906</v>
      </c>
      <c r="C552" s="3" t="s">
        <v>1115</v>
      </c>
      <c r="D552" s="5" t="s">
        <v>13907</v>
      </c>
      <c r="E552" s="5" t="s">
        <v>12332</v>
      </c>
      <c r="F552" s="5" t="s">
        <v>12333</v>
      </c>
      <c r="G552" s="5" t="s">
        <v>12086</v>
      </c>
      <c r="H552" s="5" t="s">
        <v>12104</v>
      </c>
      <c r="I552" s="5" t="s">
        <v>12962</v>
      </c>
      <c r="J552" s="5" t="s">
        <v>12328</v>
      </c>
      <c r="K552" s="3" t="s">
        <v>12017</v>
      </c>
      <c r="L552" s="3" t="s">
        <v>12017</v>
      </c>
      <c r="M552" s="3" t="n">
        <v>2</v>
      </c>
      <c r="N552" s="20" t="n">
        <v>1.29</v>
      </c>
      <c r="O552" s="21" t="s">
        <v>13908</v>
      </c>
    </row>
    <row r="553" customFormat="false" ht="15" hidden="false" customHeight="true" outlineLevel="0" collapsed="false">
      <c r="A553" s="3" t="s">
        <v>1118</v>
      </c>
      <c r="B553" s="3" t="s">
        <v>13909</v>
      </c>
      <c r="C553" s="3" t="s">
        <v>1117</v>
      </c>
      <c r="D553" s="5" t="s">
        <v>13910</v>
      </c>
      <c r="E553" s="5" t="s">
        <v>12382</v>
      </c>
      <c r="F553" s="5" t="s">
        <v>12383</v>
      </c>
      <c r="G553" s="5" t="s">
        <v>12086</v>
      </c>
      <c r="H553" s="5" t="s">
        <v>12104</v>
      </c>
      <c r="I553" s="5" t="s">
        <v>13829</v>
      </c>
      <c r="J553" s="5" t="s">
        <v>12328</v>
      </c>
      <c r="K553" s="3" t="s">
        <v>12017</v>
      </c>
      <c r="L553" s="3" t="s">
        <v>12017</v>
      </c>
      <c r="M553" s="3" t="n">
        <v>2</v>
      </c>
      <c r="N553" s="20" t="n">
        <v>3.79</v>
      </c>
      <c r="O553" s="21" t="s">
        <v>13911</v>
      </c>
    </row>
    <row r="554" customFormat="false" ht="15" hidden="false" customHeight="true" outlineLevel="0" collapsed="false">
      <c r="A554" s="3" t="s">
        <v>1120</v>
      </c>
      <c r="B554" s="3" t="s">
        <v>13912</v>
      </c>
      <c r="C554" s="3" t="s">
        <v>1119</v>
      </c>
      <c r="D554" s="5" t="s">
        <v>13913</v>
      </c>
      <c r="E554" s="5" t="s">
        <v>12363</v>
      </c>
      <c r="F554" s="5" t="s">
        <v>12364</v>
      </c>
      <c r="G554" s="5" t="s">
        <v>12086</v>
      </c>
      <c r="H554" s="5" t="s">
        <v>12104</v>
      </c>
      <c r="I554" s="5" t="s">
        <v>12962</v>
      </c>
      <c r="J554" s="5" t="s">
        <v>12328</v>
      </c>
      <c r="K554" s="3" t="s">
        <v>12017</v>
      </c>
      <c r="L554" s="3" t="s">
        <v>12017</v>
      </c>
      <c r="M554" s="3" t="n">
        <v>6</v>
      </c>
      <c r="N554" s="20" t="n">
        <v>2.99</v>
      </c>
      <c r="O554" s="21" t="s">
        <v>13914</v>
      </c>
    </row>
    <row r="555" customFormat="false" ht="15" hidden="false" customHeight="true" outlineLevel="0" collapsed="false">
      <c r="A555" s="3" t="s">
        <v>1122</v>
      </c>
      <c r="B555" s="3" t="s">
        <v>13915</v>
      </c>
      <c r="C555" s="3" t="s">
        <v>1121</v>
      </c>
      <c r="D555" s="5" t="s">
        <v>13916</v>
      </c>
      <c r="E555" s="5" t="s">
        <v>12351</v>
      </c>
      <c r="F555" s="5" t="s">
        <v>12326</v>
      </c>
      <c r="G555" s="5" t="s">
        <v>12086</v>
      </c>
      <c r="H555" s="5" t="s">
        <v>12104</v>
      </c>
      <c r="I555" s="5" t="s">
        <v>12344</v>
      </c>
      <c r="J555" s="5" t="s">
        <v>12328</v>
      </c>
      <c r="K555" s="3" t="s">
        <v>12017</v>
      </c>
      <c r="L555" s="3" t="s">
        <v>12017</v>
      </c>
      <c r="M555" s="3" t="n">
        <v>2</v>
      </c>
      <c r="N555" s="20" t="n">
        <v>1.89</v>
      </c>
      <c r="O555" s="21" t="s">
        <v>13917</v>
      </c>
    </row>
    <row r="556" customFormat="false" ht="15" hidden="false" customHeight="true" outlineLevel="0" collapsed="false">
      <c r="A556" s="3" t="s">
        <v>1124</v>
      </c>
      <c r="B556" s="3" t="s">
        <v>13918</v>
      </c>
      <c r="C556" s="3" t="s">
        <v>1123</v>
      </c>
      <c r="D556" s="5" t="s">
        <v>13919</v>
      </c>
      <c r="E556" s="5" t="s">
        <v>12377</v>
      </c>
      <c r="F556" s="5" t="s">
        <v>12378</v>
      </c>
      <c r="G556" s="5" t="s">
        <v>12086</v>
      </c>
      <c r="H556" s="5" t="s">
        <v>12104</v>
      </c>
      <c r="I556" s="5" t="s">
        <v>12962</v>
      </c>
      <c r="J556" s="5" t="s">
        <v>12328</v>
      </c>
      <c r="K556" s="3" t="s">
        <v>12021</v>
      </c>
      <c r="L556" s="3" t="s">
        <v>12017</v>
      </c>
      <c r="M556" s="3" t="n">
        <v>6</v>
      </c>
      <c r="N556" s="20" t="n">
        <v>3.99</v>
      </c>
      <c r="O556" s="21" t="s">
        <v>13920</v>
      </c>
    </row>
    <row r="557" customFormat="false" ht="15" hidden="false" customHeight="true" outlineLevel="0" collapsed="false">
      <c r="A557" s="3" t="s">
        <v>1126</v>
      </c>
      <c r="B557" s="3" t="s">
        <v>13921</v>
      </c>
      <c r="C557" s="3" t="s">
        <v>1125</v>
      </c>
      <c r="D557" s="5" t="s">
        <v>13922</v>
      </c>
      <c r="E557" s="5" t="s">
        <v>12338</v>
      </c>
      <c r="F557" s="5" t="s">
        <v>12339</v>
      </c>
      <c r="G557" s="5" t="s">
        <v>12086</v>
      </c>
      <c r="H557" s="5" t="s">
        <v>12104</v>
      </c>
      <c r="I557" s="5" t="s">
        <v>12962</v>
      </c>
      <c r="J557" s="5" t="s">
        <v>12328</v>
      </c>
      <c r="K557" s="3" t="s">
        <v>12017</v>
      </c>
      <c r="L557" s="3" t="s">
        <v>12017</v>
      </c>
      <c r="M557" s="3" t="n">
        <v>24</v>
      </c>
      <c r="N557" s="20" t="n">
        <v>2.39</v>
      </c>
      <c r="O557" s="21" t="s">
        <v>13923</v>
      </c>
    </row>
    <row r="558" customFormat="false" ht="15" hidden="false" customHeight="true" outlineLevel="0" collapsed="false">
      <c r="A558" s="3" t="s">
        <v>1128</v>
      </c>
      <c r="B558" s="3" t="s">
        <v>13924</v>
      </c>
      <c r="C558" s="3" t="s">
        <v>1127</v>
      </c>
      <c r="D558" s="5" t="s">
        <v>13925</v>
      </c>
      <c r="E558" s="5" t="s">
        <v>12363</v>
      </c>
      <c r="F558" s="5" t="s">
        <v>12364</v>
      </c>
      <c r="G558" s="5" t="s">
        <v>12086</v>
      </c>
      <c r="H558" s="5" t="s">
        <v>12104</v>
      </c>
      <c r="I558" s="5" t="s">
        <v>12344</v>
      </c>
      <c r="J558" s="5" t="s">
        <v>12328</v>
      </c>
      <c r="K558" s="3" t="s">
        <v>12017</v>
      </c>
      <c r="L558" s="3" t="s">
        <v>12017</v>
      </c>
      <c r="M558" s="3" t="n">
        <v>12</v>
      </c>
      <c r="N558" s="20" t="n">
        <v>3.89</v>
      </c>
      <c r="O558" s="21" t="s">
        <v>13926</v>
      </c>
    </row>
    <row r="559" customFormat="false" ht="15" hidden="false" customHeight="true" outlineLevel="0" collapsed="false">
      <c r="A559" s="3" t="s">
        <v>1130</v>
      </c>
      <c r="B559" s="3" t="s">
        <v>13927</v>
      </c>
      <c r="C559" s="3" t="s">
        <v>1129</v>
      </c>
      <c r="D559" s="5" t="s">
        <v>13928</v>
      </c>
      <c r="E559" s="5" t="s">
        <v>12377</v>
      </c>
      <c r="F559" s="5" t="s">
        <v>12378</v>
      </c>
      <c r="G559" s="5" t="s">
        <v>12086</v>
      </c>
      <c r="H559" s="5" t="s">
        <v>12104</v>
      </c>
      <c r="I559" s="5" t="s">
        <v>12344</v>
      </c>
      <c r="J559" s="5" t="s">
        <v>12359</v>
      </c>
      <c r="K559" s="3" t="s">
        <v>12021</v>
      </c>
      <c r="L559" s="3" t="s">
        <v>12017</v>
      </c>
      <c r="M559" s="3" t="n">
        <v>1</v>
      </c>
      <c r="N559" s="20" t="n">
        <v>2.39</v>
      </c>
      <c r="O559" s="21" t="s">
        <v>13929</v>
      </c>
    </row>
    <row r="560" customFormat="false" ht="15" hidden="false" customHeight="true" outlineLevel="0" collapsed="false">
      <c r="A560" s="3" t="s">
        <v>1132</v>
      </c>
      <c r="B560" s="3" t="s">
        <v>13930</v>
      </c>
      <c r="C560" s="3" t="s">
        <v>1131</v>
      </c>
      <c r="D560" s="5" t="s">
        <v>13931</v>
      </c>
      <c r="E560" s="5" t="s">
        <v>12355</v>
      </c>
      <c r="F560" s="5" t="s">
        <v>12356</v>
      </c>
      <c r="G560" s="5" t="s">
        <v>12086</v>
      </c>
      <c r="H560" s="5" t="s">
        <v>12104</v>
      </c>
      <c r="I560" s="5" t="s">
        <v>12962</v>
      </c>
      <c r="J560" s="5" t="s">
        <v>12328</v>
      </c>
      <c r="K560" s="3" t="s">
        <v>12017</v>
      </c>
      <c r="L560" s="3" t="s">
        <v>12017</v>
      </c>
      <c r="M560" s="3" t="n">
        <v>2</v>
      </c>
      <c r="N560" s="20" t="n">
        <v>2.79</v>
      </c>
      <c r="O560" s="21" t="s">
        <v>12694</v>
      </c>
    </row>
    <row r="561" customFormat="false" ht="15" hidden="false" customHeight="true" outlineLevel="0" collapsed="false">
      <c r="A561" s="3" t="s">
        <v>1134</v>
      </c>
      <c r="B561" s="3" t="s">
        <v>13932</v>
      </c>
      <c r="C561" s="3" t="s">
        <v>1133</v>
      </c>
      <c r="D561" s="5" t="s">
        <v>13933</v>
      </c>
      <c r="E561" s="5" t="s">
        <v>12325</v>
      </c>
      <c r="F561" s="5" t="s">
        <v>12326</v>
      </c>
      <c r="G561" s="5" t="s">
        <v>12086</v>
      </c>
      <c r="H561" s="5" t="s">
        <v>12104</v>
      </c>
      <c r="I561" s="5" t="s">
        <v>12344</v>
      </c>
      <c r="J561" s="5" t="s">
        <v>12328</v>
      </c>
      <c r="K561" s="3" t="s">
        <v>12017</v>
      </c>
      <c r="L561" s="3" t="s">
        <v>12017</v>
      </c>
      <c r="M561" s="3" t="n">
        <v>4</v>
      </c>
      <c r="N561" s="20" t="n">
        <v>2.49</v>
      </c>
      <c r="O561" s="21" t="s">
        <v>13934</v>
      </c>
    </row>
    <row r="562" customFormat="false" ht="15" hidden="false" customHeight="true" outlineLevel="0" collapsed="false">
      <c r="A562" s="3" t="s">
        <v>1136</v>
      </c>
      <c r="B562" s="3" t="s">
        <v>13935</v>
      </c>
      <c r="C562" s="3" t="s">
        <v>1135</v>
      </c>
      <c r="D562" s="5" t="s">
        <v>13936</v>
      </c>
      <c r="E562" s="5" t="s">
        <v>12355</v>
      </c>
      <c r="F562" s="5" t="s">
        <v>12356</v>
      </c>
      <c r="G562" s="5" t="s">
        <v>12086</v>
      </c>
      <c r="H562" s="5" t="s">
        <v>12104</v>
      </c>
      <c r="I562" s="5" t="s">
        <v>13829</v>
      </c>
      <c r="J562" s="5" t="s">
        <v>12328</v>
      </c>
      <c r="K562" s="3" t="s">
        <v>12017</v>
      </c>
      <c r="L562" s="3" t="s">
        <v>12017</v>
      </c>
      <c r="M562" s="3" t="n">
        <v>8</v>
      </c>
      <c r="N562" s="20" t="n">
        <v>1.79</v>
      </c>
      <c r="O562" s="21" t="s">
        <v>13120</v>
      </c>
    </row>
    <row r="563" customFormat="false" ht="15" hidden="false" customHeight="true" outlineLevel="0" collapsed="false">
      <c r="A563" s="3" t="s">
        <v>1138</v>
      </c>
      <c r="B563" s="3" t="s">
        <v>13937</v>
      </c>
      <c r="C563" s="3" t="s">
        <v>1137</v>
      </c>
      <c r="D563" s="5" t="s">
        <v>13938</v>
      </c>
      <c r="E563" s="5" t="s">
        <v>12332</v>
      </c>
      <c r="F563" s="5" t="s">
        <v>12333</v>
      </c>
      <c r="G563" s="5" t="s">
        <v>12086</v>
      </c>
      <c r="H563" s="5" t="s">
        <v>12104</v>
      </c>
      <c r="I563" s="5" t="s">
        <v>12344</v>
      </c>
      <c r="J563" s="5" t="s">
        <v>12328</v>
      </c>
      <c r="K563" s="3" t="s">
        <v>12017</v>
      </c>
      <c r="L563" s="3" t="s">
        <v>12017</v>
      </c>
      <c r="M563" s="3" t="n">
        <v>24</v>
      </c>
      <c r="N563" s="20" t="n">
        <v>3.79</v>
      </c>
      <c r="O563" s="21" t="s">
        <v>13939</v>
      </c>
    </row>
    <row r="564" customFormat="false" ht="15" hidden="false" customHeight="true" outlineLevel="0" collapsed="false">
      <c r="A564" s="3" t="s">
        <v>1140</v>
      </c>
      <c r="B564" s="3" t="s">
        <v>13940</v>
      </c>
      <c r="C564" s="3" t="s">
        <v>1139</v>
      </c>
      <c r="D564" s="5" t="s">
        <v>13941</v>
      </c>
      <c r="E564" s="5" t="s">
        <v>12368</v>
      </c>
      <c r="F564" s="5" t="s">
        <v>12369</v>
      </c>
      <c r="G564" s="5" t="s">
        <v>12086</v>
      </c>
      <c r="H564" s="5" t="s">
        <v>12104</v>
      </c>
      <c r="I564" s="5" t="s">
        <v>12962</v>
      </c>
      <c r="J564" s="5" t="s">
        <v>12328</v>
      </c>
      <c r="K564" s="3" t="s">
        <v>12017</v>
      </c>
      <c r="L564" s="3" t="s">
        <v>12017</v>
      </c>
      <c r="M564" s="3" t="n">
        <v>1</v>
      </c>
      <c r="N564" s="20" t="n">
        <v>2.89</v>
      </c>
      <c r="O564" s="21" t="s">
        <v>13942</v>
      </c>
    </row>
    <row r="565" customFormat="false" ht="15" hidden="false" customHeight="true" outlineLevel="0" collapsed="false">
      <c r="A565" s="3" t="s">
        <v>1142</v>
      </c>
      <c r="B565" s="3" t="s">
        <v>13943</v>
      </c>
      <c r="C565" s="3" t="s">
        <v>1141</v>
      </c>
      <c r="D565" s="5" t="s">
        <v>13944</v>
      </c>
      <c r="E565" s="5" t="s">
        <v>12355</v>
      </c>
      <c r="F565" s="5" t="s">
        <v>12356</v>
      </c>
      <c r="G565" s="5" t="s">
        <v>12086</v>
      </c>
      <c r="H565" s="5" t="s">
        <v>12104</v>
      </c>
      <c r="I565" s="5" t="s">
        <v>12962</v>
      </c>
      <c r="J565" s="5" t="s">
        <v>12328</v>
      </c>
      <c r="K565" s="3" t="s">
        <v>12017</v>
      </c>
      <c r="L565" s="3" t="s">
        <v>12017</v>
      </c>
      <c r="M565" s="3" t="n">
        <v>1</v>
      </c>
      <c r="N565" s="20" t="n">
        <v>3.79</v>
      </c>
      <c r="O565" s="21" t="s">
        <v>13945</v>
      </c>
    </row>
    <row r="566" customFormat="false" ht="15" hidden="false" customHeight="true" outlineLevel="0" collapsed="false">
      <c r="A566" s="3" t="s">
        <v>1144</v>
      </c>
      <c r="B566" s="3" t="s">
        <v>13946</v>
      </c>
      <c r="C566" s="3" t="s">
        <v>1143</v>
      </c>
      <c r="D566" s="5" t="s">
        <v>13947</v>
      </c>
      <c r="E566" s="5" t="s">
        <v>12377</v>
      </c>
      <c r="F566" s="5" t="s">
        <v>12378</v>
      </c>
      <c r="G566" s="5" t="s">
        <v>12086</v>
      </c>
      <c r="H566" s="5" t="s">
        <v>12104</v>
      </c>
      <c r="I566" s="5" t="s">
        <v>12344</v>
      </c>
      <c r="J566" s="5" t="s">
        <v>12328</v>
      </c>
      <c r="K566" s="3" t="s">
        <v>12021</v>
      </c>
      <c r="L566" s="3" t="s">
        <v>12017</v>
      </c>
      <c r="M566" s="3" t="n">
        <v>4</v>
      </c>
      <c r="N566" s="20" t="n">
        <v>1.49</v>
      </c>
      <c r="O566" s="21" t="s">
        <v>13948</v>
      </c>
    </row>
    <row r="567" customFormat="false" ht="15" hidden="false" customHeight="true" outlineLevel="0" collapsed="false">
      <c r="A567" s="3" t="s">
        <v>1146</v>
      </c>
      <c r="B567" s="3" t="s">
        <v>13949</v>
      </c>
      <c r="C567" s="3" t="s">
        <v>1145</v>
      </c>
      <c r="D567" s="5" t="s">
        <v>13950</v>
      </c>
      <c r="E567" s="5" t="s">
        <v>12332</v>
      </c>
      <c r="F567" s="5" t="s">
        <v>12333</v>
      </c>
      <c r="G567" s="5" t="s">
        <v>12086</v>
      </c>
      <c r="H567" s="5" t="s">
        <v>12104</v>
      </c>
      <c r="I567" s="5" t="s">
        <v>12962</v>
      </c>
      <c r="J567" s="5" t="s">
        <v>12328</v>
      </c>
      <c r="K567" s="3" t="s">
        <v>12017</v>
      </c>
      <c r="L567" s="3" t="s">
        <v>12017</v>
      </c>
      <c r="M567" s="3" t="n">
        <v>12</v>
      </c>
      <c r="N567" s="20" t="n">
        <v>2.39</v>
      </c>
      <c r="O567" s="21" t="s">
        <v>13951</v>
      </c>
    </row>
    <row r="568" customFormat="false" ht="15" hidden="false" customHeight="true" outlineLevel="0" collapsed="false">
      <c r="A568" s="3" t="s">
        <v>1148</v>
      </c>
      <c r="B568" s="3" t="s">
        <v>13952</v>
      </c>
      <c r="C568" s="3" t="s">
        <v>1147</v>
      </c>
      <c r="D568" s="5" t="s">
        <v>13953</v>
      </c>
      <c r="E568" s="5" t="s">
        <v>12368</v>
      </c>
      <c r="F568" s="5" t="s">
        <v>12369</v>
      </c>
      <c r="G568" s="5" t="s">
        <v>12086</v>
      </c>
      <c r="H568" s="5" t="s">
        <v>12104</v>
      </c>
      <c r="I568" s="5" t="s">
        <v>12962</v>
      </c>
      <c r="J568" s="5" t="s">
        <v>12328</v>
      </c>
      <c r="K568" s="3" t="s">
        <v>12017</v>
      </c>
      <c r="L568" s="3" t="s">
        <v>12017</v>
      </c>
      <c r="M568" s="3" t="n">
        <v>24</v>
      </c>
      <c r="N568" s="20" t="n">
        <v>3.79</v>
      </c>
      <c r="O568" s="21" t="s">
        <v>13954</v>
      </c>
    </row>
    <row r="569" customFormat="false" ht="15" hidden="false" customHeight="true" outlineLevel="0" collapsed="false">
      <c r="A569" s="3" t="s">
        <v>1150</v>
      </c>
      <c r="B569" s="3" t="s">
        <v>13955</v>
      </c>
      <c r="C569" s="3" t="s">
        <v>1149</v>
      </c>
      <c r="D569" s="5" t="s">
        <v>13956</v>
      </c>
      <c r="E569" s="5" t="s">
        <v>12368</v>
      </c>
      <c r="F569" s="5" t="s">
        <v>12369</v>
      </c>
      <c r="G569" s="5" t="s">
        <v>12086</v>
      </c>
      <c r="H569" s="5" t="s">
        <v>12104</v>
      </c>
      <c r="I569" s="5" t="s">
        <v>12344</v>
      </c>
      <c r="J569" s="5" t="s">
        <v>12328</v>
      </c>
      <c r="K569" s="3" t="s">
        <v>12017</v>
      </c>
      <c r="L569" s="3" t="s">
        <v>12017</v>
      </c>
      <c r="M569" s="3" t="n">
        <v>4</v>
      </c>
      <c r="N569" s="20" t="n">
        <v>1.49</v>
      </c>
      <c r="O569" s="21" t="s">
        <v>13327</v>
      </c>
    </row>
    <row r="570" customFormat="false" ht="15" hidden="false" customHeight="true" outlineLevel="0" collapsed="false">
      <c r="A570" s="3" t="s">
        <v>1152</v>
      </c>
      <c r="B570" s="3" t="s">
        <v>13957</v>
      </c>
      <c r="C570" s="3" t="s">
        <v>1151</v>
      </c>
      <c r="D570" s="5" t="s">
        <v>13958</v>
      </c>
      <c r="E570" s="5" t="s">
        <v>12355</v>
      </c>
      <c r="F570" s="5" t="s">
        <v>12356</v>
      </c>
      <c r="G570" s="5" t="s">
        <v>12086</v>
      </c>
      <c r="H570" s="5" t="s">
        <v>12104</v>
      </c>
      <c r="I570" s="5" t="s">
        <v>13829</v>
      </c>
      <c r="J570" s="5" t="s">
        <v>12328</v>
      </c>
      <c r="K570" s="3" t="s">
        <v>12017</v>
      </c>
      <c r="L570" s="3" t="s">
        <v>12017</v>
      </c>
      <c r="M570" s="3" t="n">
        <v>12</v>
      </c>
      <c r="N570" s="20" t="n">
        <v>2.39</v>
      </c>
      <c r="O570" s="21" t="s">
        <v>13959</v>
      </c>
    </row>
    <row r="571" customFormat="false" ht="15" hidden="false" customHeight="true" outlineLevel="0" collapsed="false">
      <c r="A571" s="3" t="s">
        <v>1154</v>
      </c>
      <c r="B571" s="3" t="s">
        <v>13960</v>
      </c>
      <c r="C571" s="3" t="s">
        <v>1153</v>
      </c>
      <c r="D571" s="5" t="s">
        <v>13961</v>
      </c>
      <c r="E571" s="5" t="s">
        <v>12457</v>
      </c>
      <c r="F571" s="5" t="s">
        <v>12458</v>
      </c>
      <c r="G571" s="5" t="s">
        <v>12086</v>
      </c>
      <c r="H571" s="5" t="s">
        <v>12104</v>
      </c>
      <c r="I571" s="5" t="s">
        <v>12344</v>
      </c>
      <c r="J571" s="5" t="s">
        <v>12328</v>
      </c>
      <c r="K571" s="3" t="s">
        <v>12021</v>
      </c>
      <c r="L571" s="3" t="s">
        <v>12017</v>
      </c>
      <c r="M571" s="3" t="n">
        <v>4</v>
      </c>
      <c r="N571" s="20" t="n">
        <v>2.49</v>
      </c>
      <c r="O571" s="21" t="s">
        <v>13280</v>
      </c>
    </row>
    <row r="572" customFormat="false" ht="15" hidden="false" customHeight="true" outlineLevel="0" collapsed="false">
      <c r="A572" s="3" t="s">
        <v>1156</v>
      </c>
      <c r="B572" s="3" t="s">
        <v>13962</v>
      </c>
      <c r="C572" s="3" t="s">
        <v>1155</v>
      </c>
      <c r="D572" s="5" t="s">
        <v>13963</v>
      </c>
      <c r="E572" s="5" t="s">
        <v>12325</v>
      </c>
      <c r="F572" s="5" t="s">
        <v>12326</v>
      </c>
      <c r="G572" s="5" t="s">
        <v>12086</v>
      </c>
      <c r="H572" s="5" t="s">
        <v>12104</v>
      </c>
      <c r="I572" s="5" t="s">
        <v>12344</v>
      </c>
      <c r="J572" s="5" t="s">
        <v>12359</v>
      </c>
      <c r="K572" s="3" t="s">
        <v>12017</v>
      </c>
      <c r="L572" s="3" t="s">
        <v>12017</v>
      </c>
      <c r="M572" s="3" t="n">
        <v>24</v>
      </c>
      <c r="N572" s="20" t="n">
        <v>1.29</v>
      </c>
      <c r="O572" s="21" t="s">
        <v>12584</v>
      </c>
    </row>
    <row r="573" customFormat="false" ht="15" hidden="false" customHeight="true" outlineLevel="0" collapsed="false">
      <c r="A573" s="3" t="s">
        <v>1158</v>
      </c>
      <c r="B573" s="3" t="s">
        <v>13964</v>
      </c>
      <c r="C573" s="3" t="s">
        <v>1157</v>
      </c>
      <c r="D573" s="5" t="s">
        <v>13965</v>
      </c>
      <c r="E573" s="5" t="s">
        <v>12351</v>
      </c>
      <c r="F573" s="5" t="s">
        <v>12326</v>
      </c>
      <c r="G573" s="5" t="s">
        <v>12086</v>
      </c>
      <c r="H573" s="5" t="s">
        <v>12104</v>
      </c>
      <c r="I573" s="5" t="s">
        <v>13829</v>
      </c>
      <c r="J573" s="5" t="s">
        <v>12328</v>
      </c>
      <c r="K573" s="3" t="s">
        <v>12017</v>
      </c>
      <c r="L573" s="3" t="s">
        <v>12017</v>
      </c>
      <c r="M573" s="3" t="n">
        <v>6</v>
      </c>
      <c r="N573" s="20" t="n">
        <v>1.29</v>
      </c>
      <c r="O573" s="21" t="s">
        <v>13966</v>
      </c>
    </row>
    <row r="574" customFormat="false" ht="15" hidden="false" customHeight="true" outlineLevel="0" collapsed="false">
      <c r="A574" s="3" t="s">
        <v>1160</v>
      </c>
      <c r="B574" s="3" t="s">
        <v>13967</v>
      </c>
      <c r="C574" s="3" t="s">
        <v>1159</v>
      </c>
      <c r="D574" s="5" t="s">
        <v>13968</v>
      </c>
      <c r="E574" s="5" t="s">
        <v>12363</v>
      </c>
      <c r="F574" s="5" t="s">
        <v>12364</v>
      </c>
      <c r="G574" s="5" t="s">
        <v>12086</v>
      </c>
      <c r="H574" s="5" t="s">
        <v>12104</v>
      </c>
      <c r="I574" s="5" t="s">
        <v>12344</v>
      </c>
      <c r="J574" s="5" t="s">
        <v>12328</v>
      </c>
      <c r="K574" s="3" t="s">
        <v>12017</v>
      </c>
      <c r="L574" s="3" t="s">
        <v>12017</v>
      </c>
      <c r="M574" s="3" t="n">
        <v>12</v>
      </c>
      <c r="N574" s="20" t="n">
        <v>1.79</v>
      </c>
      <c r="O574" s="21" t="s">
        <v>12053</v>
      </c>
    </row>
    <row r="575" customFormat="false" ht="15" hidden="false" customHeight="true" outlineLevel="0" collapsed="false">
      <c r="A575" s="3" t="s">
        <v>1162</v>
      </c>
      <c r="B575" s="3" t="s">
        <v>13969</v>
      </c>
      <c r="C575" s="3" t="s">
        <v>1161</v>
      </c>
      <c r="D575" s="5" t="s">
        <v>13970</v>
      </c>
      <c r="E575" s="5" t="s">
        <v>12355</v>
      </c>
      <c r="F575" s="5" t="s">
        <v>12356</v>
      </c>
      <c r="G575" s="5" t="s">
        <v>12086</v>
      </c>
      <c r="H575" s="5" t="s">
        <v>12104</v>
      </c>
      <c r="I575" s="5" t="s">
        <v>12962</v>
      </c>
      <c r="J575" s="5" t="s">
        <v>12328</v>
      </c>
      <c r="K575" s="3" t="s">
        <v>12017</v>
      </c>
      <c r="L575" s="3" t="s">
        <v>12017</v>
      </c>
      <c r="M575" s="3" t="n">
        <v>12</v>
      </c>
      <c r="N575" s="20" t="n">
        <v>2.79</v>
      </c>
      <c r="O575" s="21" t="s">
        <v>12811</v>
      </c>
    </row>
    <row r="576" customFormat="false" ht="15" hidden="false" customHeight="true" outlineLevel="0" collapsed="false">
      <c r="A576" s="3" t="s">
        <v>1164</v>
      </c>
      <c r="B576" s="3" t="s">
        <v>13971</v>
      </c>
      <c r="C576" s="3" t="s">
        <v>1163</v>
      </c>
      <c r="D576" s="5" t="s">
        <v>13972</v>
      </c>
      <c r="E576" s="5" t="s">
        <v>12355</v>
      </c>
      <c r="F576" s="5" t="s">
        <v>12356</v>
      </c>
      <c r="G576" s="5" t="s">
        <v>12086</v>
      </c>
      <c r="H576" s="5" t="s">
        <v>12104</v>
      </c>
      <c r="I576" s="5" t="s">
        <v>12344</v>
      </c>
      <c r="J576" s="5" t="s">
        <v>12328</v>
      </c>
      <c r="K576" s="3" t="s">
        <v>12017</v>
      </c>
      <c r="L576" s="3" t="s">
        <v>12017</v>
      </c>
      <c r="M576" s="3" t="n">
        <v>8</v>
      </c>
      <c r="N576" s="20" t="n">
        <v>1.99</v>
      </c>
      <c r="O576" s="21" t="s">
        <v>13973</v>
      </c>
    </row>
    <row r="577" customFormat="false" ht="15" hidden="false" customHeight="true" outlineLevel="0" collapsed="false">
      <c r="A577" s="3" t="s">
        <v>1166</v>
      </c>
      <c r="B577" s="3" t="s">
        <v>13974</v>
      </c>
      <c r="C577" s="3" t="s">
        <v>1165</v>
      </c>
      <c r="D577" s="5" t="s">
        <v>13975</v>
      </c>
      <c r="E577" s="5" t="s">
        <v>12332</v>
      </c>
      <c r="F577" s="5" t="s">
        <v>12333</v>
      </c>
      <c r="G577" s="5" t="s">
        <v>12086</v>
      </c>
      <c r="H577" s="5" t="s">
        <v>12104</v>
      </c>
      <c r="I577" s="5" t="s">
        <v>13829</v>
      </c>
      <c r="J577" s="5" t="s">
        <v>12328</v>
      </c>
      <c r="K577" s="3" t="s">
        <v>12017</v>
      </c>
      <c r="L577" s="3" t="s">
        <v>12017</v>
      </c>
      <c r="M577" s="3" t="n">
        <v>1</v>
      </c>
      <c r="N577" s="20" t="n">
        <v>2.89</v>
      </c>
      <c r="O577" s="21" t="s">
        <v>13976</v>
      </c>
    </row>
    <row r="578" customFormat="false" ht="15" hidden="false" customHeight="true" outlineLevel="0" collapsed="false">
      <c r="A578" s="3" t="s">
        <v>1168</v>
      </c>
      <c r="B578" s="3" t="s">
        <v>13977</v>
      </c>
      <c r="C578" s="3" t="s">
        <v>1167</v>
      </c>
      <c r="D578" s="5" t="s">
        <v>13978</v>
      </c>
      <c r="E578" s="5" t="s">
        <v>12338</v>
      </c>
      <c r="F578" s="5" t="s">
        <v>12339</v>
      </c>
      <c r="G578" s="5" t="s">
        <v>12086</v>
      </c>
      <c r="H578" s="5" t="s">
        <v>12104</v>
      </c>
      <c r="I578" s="5" t="s">
        <v>13829</v>
      </c>
      <c r="J578" s="5" t="s">
        <v>12328</v>
      </c>
      <c r="K578" s="3" t="s">
        <v>12017</v>
      </c>
      <c r="L578" s="3" t="s">
        <v>12017</v>
      </c>
      <c r="M578" s="3" t="n">
        <v>4</v>
      </c>
      <c r="N578" s="20" t="n">
        <v>1.39</v>
      </c>
      <c r="O578" s="21" t="s">
        <v>13979</v>
      </c>
    </row>
    <row r="579" customFormat="false" ht="15" hidden="false" customHeight="true" outlineLevel="0" collapsed="false">
      <c r="A579" s="3" t="s">
        <v>1170</v>
      </c>
      <c r="B579" s="3" t="s">
        <v>13980</v>
      </c>
      <c r="C579" s="3" t="s">
        <v>1169</v>
      </c>
      <c r="D579" s="5" t="s">
        <v>13981</v>
      </c>
      <c r="E579" s="5" t="s">
        <v>12338</v>
      </c>
      <c r="F579" s="5" t="s">
        <v>12339</v>
      </c>
      <c r="G579" s="5" t="s">
        <v>12086</v>
      </c>
      <c r="H579" s="5" t="s">
        <v>12104</v>
      </c>
      <c r="I579" s="5" t="s">
        <v>12344</v>
      </c>
      <c r="J579" s="5" t="s">
        <v>12328</v>
      </c>
      <c r="K579" s="3" t="s">
        <v>12017</v>
      </c>
      <c r="L579" s="3" t="s">
        <v>12017</v>
      </c>
      <c r="M579" s="3" t="n">
        <v>1</v>
      </c>
      <c r="N579" s="20" t="n">
        <v>3.79</v>
      </c>
      <c r="O579" s="21" t="s">
        <v>13982</v>
      </c>
    </row>
    <row r="580" customFormat="false" ht="15" hidden="false" customHeight="true" outlineLevel="0" collapsed="false">
      <c r="A580" s="3" t="s">
        <v>1172</v>
      </c>
      <c r="B580" s="3" t="s">
        <v>13983</v>
      </c>
      <c r="C580" s="3" t="s">
        <v>1171</v>
      </c>
      <c r="D580" s="5" t="s">
        <v>13984</v>
      </c>
      <c r="E580" s="5" t="s">
        <v>12363</v>
      </c>
      <c r="F580" s="5" t="s">
        <v>12364</v>
      </c>
      <c r="G580" s="5" t="s">
        <v>12086</v>
      </c>
      <c r="H580" s="5" t="s">
        <v>12104</v>
      </c>
      <c r="I580" s="5" t="s">
        <v>13829</v>
      </c>
      <c r="J580" s="5" t="s">
        <v>12328</v>
      </c>
      <c r="K580" s="3" t="s">
        <v>12017</v>
      </c>
      <c r="L580" s="3" t="s">
        <v>12017</v>
      </c>
      <c r="M580" s="3" t="n">
        <v>2</v>
      </c>
      <c r="N580" s="20" t="n">
        <v>2.49</v>
      </c>
      <c r="O580" s="21" t="s">
        <v>13030</v>
      </c>
    </row>
    <row r="581" customFormat="false" ht="15" hidden="false" customHeight="true" outlineLevel="0" collapsed="false">
      <c r="A581" s="3" t="s">
        <v>1174</v>
      </c>
      <c r="B581" s="3" t="s">
        <v>13985</v>
      </c>
      <c r="C581" s="3" t="s">
        <v>1173</v>
      </c>
      <c r="D581" s="5" t="s">
        <v>13986</v>
      </c>
      <c r="E581" s="5" t="s">
        <v>12355</v>
      </c>
      <c r="F581" s="5" t="s">
        <v>12356</v>
      </c>
      <c r="G581" s="5" t="s">
        <v>12086</v>
      </c>
      <c r="H581" s="5" t="s">
        <v>12104</v>
      </c>
      <c r="I581" s="5" t="s">
        <v>13829</v>
      </c>
      <c r="J581" s="5" t="s">
        <v>12328</v>
      </c>
      <c r="K581" s="3" t="s">
        <v>12017</v>
      </c>
      <c r="L581" s="3" t="s">
        <v>12017</v>
      </c>
      <c r="M581" s="3" t="n">
        <v>4</v>
      </c>
      <c r="N581" s="20" t="n">
        <v>1.49</v>
      </c>
      <c r="O581" s="21" t="s">
        <v>13987</v>
      </c>
    </row>
    <row r="582" customFormat="false" ht="15" hidden="false" customHeight="true" outlineLevel="0" collapsed="false">
      <c r="A582" s="3" t="s">
        <v>1176</v>
      </c>
      <c r="B582" s="3" t="s">
        <v>13988</v>
      </c>
      <c r="C582" s="3" t="s">
        <v>1175</v>
      </c>
      <c r="D582" s="5" t="s">
        <v>13989</v>
      </c>
      <c r="E582" s="5" t="s">
        <v>12325</v>
      </c>
      <c r="F582" s="5" t="s">
        <v>12326</v>
      </c>
      <c r="G582" s="5" t="s">
        <v>12086</v>
      </c>
      <c r="H582" s="5" t="s">
        <v>12104</v>
      </c>
      <c r="I582" s="5" t="s">
        <v>12962</v>
      </c>
      <c r="J582" s="5" t="s">
        <v>12328</v>
      </c>
      <c r="K582" s="3" t="s">
        <v>12017</v>
      </c>
      <c r="L582" s="3" t="s">
        <v>12017</v>
      </c>
      <c r="M582" s="3" t="n">
        <v>8</v>
      </c>
      <c r="N582" s="20" t="n">
        <v>2.79</v>
      </c>
      <c r="O582" s="21" t="s">
        <v>12204</v>
      </c>
    </row>
    <row r="583" customFormat="false" ht="15" hidden="false" customHeight="true" outlineLevel="0" collapsed="false">
      <c r="A583" s="3" t="s">
        <v>1178</v>
      </c>
      <c r="B583" s="3" t="s">
        <v>13990</v>
      </c>
      <c r="C583" s="3" t="s">
        <v>1177</v>
      </c>
      <c r="D583" s="5" t="s">
        <v>13991</v>
      </c>
      <c r="E583" s="5" t="s">
        <v>12338</v>
      </c>
      <c r="F583" s="5" t="s">
        <v>12339</v>
      </c>
      <c r="G583" s="5" t="s">
        <v>12086</v>
      </c>
      <c r="H583" s="5" t="s">
        <v>12104</v>
      </c>
      <c r="I583" s="5" t="s">
        <v>13829</v>
      </c>
      <c r="J583" s="5" t="s">
        <v>12328</v>
      </c>
      <c r="K583" s="3" t="s">
        <v>12017</v>
      </c>
      <c r="L583" s="3" t="s">
        <v>12017</v>
      </c>
      <c r="M583" s="3" t="n">
        <v>1</v>
      </c>
      <c r="N583" s="20" t="n">
        <v>1.89</v>
      </c>
      <c r="O583" s="21" t="s">
        <v>13992</v>
      </c>
    </row>
    <row r="584" customFormat="false" ht="15" hidden="false" customHeight="true" outlineLevel="0" collapsed="false">
      <c r="A584" s="3" t="s">
        <v>1180</v>
      </c>
      <c r="B584" s="3" t="s">
        <v>13993</v>
      </c>
      <c r="C584" s="3" t="s">
        <v>1179</v>
      </c>
      <c r="D584" s="5" t="s">
        <v>13994</v>
      </c>
      <c r="E584" s="5" t="s">
        <v>12457</v>
      </c>
      <c r="F584" s="5" t="s">
        <v>12458</v>
      </c>
      <c r="G584" s="5" t="s">
        <v>12086</v>
      </c>
      <c r="H584" s="5" t="s">
        <v>12104</v>
      </c>
      <c r="I584" s="5" t="s">
        <v>13829</v>
      </c>
      <c r="J584" s="5" t="s">
        <v>12328</v>
      </c>
      <c r="K584" s="3" t="s">
        <v>12021</v>
      </c>
      <c r="L584" s="3" t="s">
        <v>12017</v>
      </c>
      <c r="M584" s="3" t="n">
        <v>8</v>
      </c>
      <c r="N584" s="20" t="n">
        <v>2.99</v>
      </c>
      <c r="O584" s="21" t="s">
        <v>13995</v>
      </c>
    </row>
    <row r="585" customFormat="false" ht="15" hidden="false" customHeight="true" outlineLevel="0" collapsed="false">
      <c r="A585" s="3" t="s">
        <v>1182</v>
      </c>
      <c r="B585" s="3" t="s">
        <v>13996</v>
      </c>
      <c r="C585" s="3" t="s">
        <v>1181</v>
      </c>
      <c r="D585" s="5" t="s">
        <v>13997</v>
      </c>
      <c r="E585" s="5" t="s">
        <v>12377</v>
      </c>
      <c r="F585" s="5" t="s">
        <v>12378</v>
      </c>
      <c r="G585" s="5" t="s">
        <v>12086</v>
      </c>
      <c r="H585" s="5" t="s">
        <v>12104</v>
      </c>
      <c r="I585" s="5" t="s">
        <v>12344</v>
      </c>
      <c r="J585" s="5" t="s">
        <v>12328</v>
      </c>
      <c r="K585" s="3" t="s">
        <v>12021</v>
      </c>
      <c r="L585" s="3" t="s">
        <v>12017</v>
      </c>
      <c r="M585" s="3" t="n">
        <v>2</v>
      </c>
      <c r="N585" s="20" t="n">
        <v>1.79</v>
      </c>
      <c r="O585" s="21" t="s">
        <v>13333</v>
      </c>
    </row>
    <row r="586" customFormat="false" ht="15" hidden="false" customHeight="true" outlineLevel="0" collapsed="false">
      <c r="A586" s="3" t="s">
        <v>1184</v>
      </c>
      <c r="B586" s="3" t="s">
        <v>13998</v>
      </c>
      <c r="C586" s="3" t="s">
        <v>1183</v>
      </c>
      <c r="D586" s="5" t="s">
        <v>13999</v>
      </c>
      <c r="E586" s="5" t="s">
        <v>12355</v>
      </c>
      <c r="F586" s="5" t="s">
        <v>12356</v>
      </c>
      <c r="G586" s="5" t="s">
        <v>12086</v>
      </c>
      <c r="H586" s="5" t="s">
        <v>12104</v>
      </c>
      <c r="I586" s="5" t="s">
        <v>13829</v>
      </c>
      <c r="J586" s="5" t="s">
        <v>12328</v>
      </c>
      <c r="K586" s="3" t="s">
        <v>12017</v>
      </c>
      <c r="L586" s="3" t="s">
        <v>12017</v>
      </c>
      <c r="M586" s="3" t="n">
        <v>4</v>
      </c>
      <c r="N586" s="20" t="n">
        <v>3.99</v>
      </c>
      <c r="O586" s="21" t="s">
        <v>12910</v>
      </c>
    </row>
    <row r="587" customFormat="false" ht="15" hidden="false" customHeight="true" outlineLevel="0" collapsed="false">
      <c r="A587" s="3" t="s">
        <v>1186</v>
      </c>
      <c r="B587" s="3" t="s">
        <v>14000</v>
      </c>
      <c r="C587" s="3" t="s">
        <v>1185</v>
      </c>
      <c r="D587" s="5" t="s">
        <v>14001</v>
      </c>
      <c r="E587" s="5" t="s">
        <v>12457</v>
      </c>
      <c r="F587" s="5" t="s">
        <v>12458</v>
      </c>
      <c r="G587" s="5" t="s">
        <v>12086</v>
      </c>
      <c r="H587" s="5" t="s">
        <v>12104</v>
      </c>
      <c r="I587" s="5" t="s">
        <v>12962</v>
      </c>
      <c r="J587" s="5" t="s">
        <v>12328</v>
      </c>
      <c r="K587" s="3" t="s">
        <v>12021</v>
      </c>
      <c r="L587" s="3" t="s">
        <v>12017</v>
      </c>
      <c r="M587" s="3" t="n">
        <v>24</v>
      </c>
      <c r="N587" s="20" t="n">
        <v>1.29</v>
      </c>
      <c r="O587" s="21" t="s">
        <v>12660</v>
      </c>
    </row>
    <row r="588" customFormat="false" ht="15" hidden="false" customHeight="true" outlineLevel="0" collapsed="false">
      <c r="A588" s="3" t="s">
        <v>1188</v>
      </c>
      <c r="B588" s="3" t="s">
        <v>14002</v>
      </c>
      <c r="C588" s="3" t="s">
        <v>1187</v>
      </c>
      <c r="D588" s="5" t="s">
        <v>14003</v>
      </c>
      <c r="E588" s="5" t="s">
        <v>12338</v>
      </c>
      <c r="F588" s="5" t="s">
        <v>12339</v>
      </c>
      <c r="G588" s="5" t="s">
        <v>12086</v>
      </c>
      <c r="H588" s="5" t="s">
        <v>12104</v>
      </c>
      <c r="I588" s="5" t="s">
        <v>12344</v>
      </c>
      <c r="J588" s="5" t="s">
        <v>12328</v>
      </c>
      <c r="K588" s="3" t="s">
        <v>12017</v>
      </c>
      <c r="L588" s="3" t="s">
        <v>12017</v>
      </c>
      <c r="M588" s="3" t="n">
        <v>1</v>
      </c>
      <c r="N588" s="20" t="n">
        <v>3.89</v>
      </c>
      <c r="O588" s="21" t="s">
        <v>14004</v>
      </c>
    </row>
    <row r="589" customFormat="false" ht="15" hidden="false" customHeight="true" outlineLevel="0" collapsed="false">
      <c r="A589" s="3" t="s">
        <v>1190</v>
      </c>
      <c r="B589" s="3" t="s">
        <v>14005</v>
      </c>
      <c r="C589" s="3" t="s">
        <v>1189</v>
      </c>
      <c r="D589" s="5" t="s">
        <v>14006</v>
      </c>
      <c r="E589" s="5" t="s">
        <v>12325</v>
      </c>
      <c r="F589" s="5" t="s">
        <v>12326</v>
      </c>
      <c r="G589" s="5" t="s">
        <v>12086</v>
      </c>
      <c r="H589" s="5" t="s">
        <v>12104</v>
      </c>
      <c r="I589" s="5" t="s">
        <v>12344</v>
      </c>
      <c r="J589" s="5" t="s">
        <v>12328</v>
      </c>
      <c r="K589" s="3" t="s">
        <v>12017</v>
      </c>
      <c r="L589" s="3" t="s">
        <v>12017</v>
      </c>
      <c r="M589" s="3" t="n">
        <v>4</v>
      </c>
      <c r="N589" s="20" t="n">
        <v>3.29</v>
      </c>
      <c r="O589" s="21" t="s">
        <v>14007</v>
      </c>
    </row>
    <row r="590" customFormat="false" ht="15" hidden="false" customHeight="true" outlineLevel="0" collapsed="false">
      <c r="A590" s="3" t="s">
        <v>1192</v>
      </c>
      <c r="B590" s="3" t="s">
        <v>14008</v>
      </c>
      <c r="C590" s="3" t="s">
        <v>1191</v>
      </c>
      <c r="D590" s="5" t="s">
        <v>14009</v>
      </c>
      <c r="E590" s="5" t="s">
        <v>12325</v>
      </c>
      <c r="F590" s="5" t="s">
        <v>12326</v>
      </c>
      <c r="G590" s="5" t="s">
        <v>12086</v>
      </c>
      <c r="H590" s="5" t="s">
        <v>12104</v>
      </c>
      <c r="I590" s="5" t="s">
        <v>13829</v>
      </c>
      <c r="J590" s="5" t="s">
        <v>12328</v>
      </c>
      <c r="K590" s="3" t="s">
        <v>12017</v>
      </c>
      <c r="L590" s="3" t="s">
        <v>12017</v>
      </c>
      <c r="M590" s="3" t="n">
        <v>24</v>
      </c>
      <c r="N590" s="20" t="n">
        <v>1.49</v>
      </c>
      <c r="O590" s="21" t="s">
        <v>12963</v>
      </c>
    </row>
    <row r="591" customFormat="false" ht="15" hidden="false" customHeight="true" outlineLevel="0" collapsed="false">
      <c r="A591" s="3" t="s">
        <v>1194</v>
      </c>
      <c r="B591" s="3" t="s">
        <v>14010</v>
      </c>
      <c r="C591" s="3" t="s">
        <v>1193</v>
      </c>
      <c r="D591" s="5" t="s">
        <v>14011</v>
      </c>
      <c r="E591" s="5" t="s">
        <v>12355</v>
      </c>
      <c r="F591" s="5" t="s">
        <v>12356</v>
      </c>
      <c r="G591" s="5" t="s">
        <v>12086</v>
      </c>
      <c r="H591" s="5" t="s">
        <v>12104</v>
      </c>
      <c r="I591" s="5" t="s">
        <v>12344</v>
      </c>
      <c r="J591" s="5" t="s">
        <v>12328</v>
      </c>
      <c r="K591" s="3" t="s">
        <v>12017</v>
      </c>
      <c r="L591" s="3" t="s">
        <v>12017</v>
      </c>
      <c r="M591" s="3" t="n">
        <v>12</v>
      </c>
      <c r="N591" s="20" t="n">
        <v>2.89</v>
      </c>
      <c r="O591" s="21" t="s">
        <v>12953</v>
      </c>
    </row>
    <row r="592" customFormat="false" ht="15" hidden="false" customHeight="true" outlineLevel="0" collapsed="false">
      <c r="A592" s="3" t="s">
        <v>1196</v>
      </c>
      <c r="B592" s="3" t="s">
        <v>14012</v>
      </c>
      <c r="C592" s="3" t="s">
        <v>1195</v>
      </c>
      <c r="D592" s="5" t="s">
        <v>14013</v>
      </c>
      <c r="E592" s="5" t="s">
        <v>12351</v>
      </c>
      <c r="F592" s="5" t="s">
        <v>12326</v>
      </c>
      <c r="G592" s="5" t="s">
        <v>12086</v>
      </c>
      <c r="H592" s="5" t="s">
        <v>12104</v>
      </c>
      <c r="I592" s="5" t="s">
        <v>12962</v>
      </c>
      <c r="J592" s="5" t="s">
        <v>12328</v>
      </c>
      <c r="K592" s="3" t="s">
        <v>12017</v>
      </c>
      <c r="L592" s="3" t="s">
        <v>12017</v>
      </c>
      <c r="M592" s="3" t="n">
        <v>2</v>
      </c>
      <c r="N592" s="20" t="n">
        <v>3.49</v>
      </c>
      <c r="O592" s="21" t="s">
        <v>14014</v>
      </c>
    </row>
    <row r="593" customFormat="false" ht="15" hidden="false" customHeight="true" outlineLevel="0" collapsed="false">
      <c r="A593" s="3" t="s">
        <v>1198</v>
      </c>
      <c r="B593" s="3" t="s">
        <v>14015</v>
      </c>
      <c r="C593" s="3" t="s">
        <v>1197</v>
      </c>
      <c r="D593" s="5" t="s">
        <v>14016</v>
      </c>
      <c r="E593" s="5" t="s">
        <v>12351</v>
      </c>
      <c r="F593" s="5" t="s">
        <v>12326</v>
      </c>
      <c r="G593" s="5" t="s">
        <v>12086</v>
      </c>
      <c r="H593" s="5" t="s">
        <v>12104</v>
      </c>
      <c r="I593" s="5" t="s">
        <v>12962</v>
      </c>
      <c r="J593" s="5" t="s">
        <v>12328</v>
      </c>
      <c r="K593" s="3" t="s">
        <v>12017</v>
      </c>
      <c r="L593" s="3" t="s">
        <v>12017</v>
      </c>
      <c r="M593" s="3" t="n">
        <v>6</v>
      </c>
      <c r="N593" s="20" t="n">
        <v>2.39</v>
      </c>
      <c r="O593" s="21" t="s">
        <v>14017</v>
      </c>
    </row>
    <row r="594" customFormat="false" ht="15" hidden="false" customHeight="true" outlineLevel="0" collapsed="false">
      <c r="A594" s="3" t="s">
        <v>1200</v>
      </c>
      <c r="B594" s="3" t="s">
        <v>14018</v>
      </c>
      <c r="C594" s="3" t="s">
        <v>1199</v>
      </c>
      <c r="D594" s="5" t="s">
        <v>14019</v>
      </c>
      <c r="E594" s="5" t="s">
        <v>12338</v>
      </c>
      <c r="F594" s="5" t="s">
        <v>12339</v>
      </c>
      <c r="G594" s="5" t="s">
        <v>12086</v>
      </c>
      <c r="H594" s="5" t="s">
        <v>12104</v>
      </c>
      <c r="I594" s="5" t="s">
        <v>12962</v>
      </c>
      <c r="J594" s="5" t="s">
        <v>12328</v>
      </c>
      <c r="K594" s="3" t="s">
        <v>12017</v>
      </c>
      <c r="L594" s="3" t="s">
        <v>12017</v>
      </c>
      <c r="M594" s="3" t="n">
        <v>2</v>
      </c>
      <c r="N594" s="20" t="n">
        <v>3.49</v>
      </c>
      <c r="O594" s="21" t="s">
        <v>14020</v>
      </c>
    </row>
    <row r="595" customFormat="false" ht="15" hidden="false" customHeight="true" outlineLevel="0" collapsed="false">
      <c r="A595" s="3" t="s">
        <v>1202</v>
      </c>
      <c r="B595" s="3" t="s">
        <v>14021</v>
      </c>
      <c r="C595" s="3" t="s">
        <v>1201</v>
      </c>
      <c r="D595" s="5" t="s">
        <v>14022</v>
      </c>
      <c r="E595" s="5" t="s">
        <v>12332</v>
      </c>
      <c r="F595" s="5" t="s">
        <v>12333</v>
      </c>
      <c r="G595" s="5" t="s">
        <v>12086</v>
      </c>
      <c r="H595" s="5" t="s">
        <v>12104</v>
      </c>
      <c r="I595" s="5" t="s">
        <v>13829</v>
      </c>
      <c r="J595" s="5" t="s">
        <v>12328</v>
      </c>
      <c r="K595" s="3" t="s">
        <v>12017</v>
      </c>
      <c r="L595" s="3" t="s">
        <v>12017</v>
      </c>
      <c r="M595" s="3" t="n">
        <v>6</v>
      </c>
      <c r="N595" s="20" t="n">
        <v>2.99</v>
      </c>
      <c r="O595" s="21" t="s">
        <v>14023</v>
      </c>
    </row>
    <row r="596" customFormat="false" ht="15" hidden="false" customHeight="true" outlineLevel="0" collapsed="false">
      <c r="A596" s="3" t="s">
        <v>1204</v>
      </c>
      <c r="B596" s="3" t="s">
        <v>14024</v>
      </c>
      <c r="C596" s="3" t="s">
        <v>1203</v>
      </c>
      <c r="D596" s="5" t="s">
        <v>14025</v>
      </c>
      <c r="E596" s="5" t="s">
        <v>12368</v>
      </c>
      <c r="F596" s="5" t="s">
        <v>12369</v>
      </c>
      <c r="G596" s="5" t="s">
        <v>12086</v>
      </c>
      <c r="H596" s="5" t="s">
        <v>12104</v>
      </c>
      <c r="I596" s="5" t="s">
        <v>13829</v>
      </c>
      <c r="J596" s="5" t="s">
        <v>12328</v>
      </c>
      <c r="K596" s="3" t="s">
        <v>12017</v>
      </c>
      <c r="L596" s="3" t="s">
        <v>12017</v>
      </c>
      <c r="M596" s="3" t="n">
        <v>2</v>
      </c>
      <c r="N596" s="20" t="n">
        <v>3.79</v>
      </c>
      <c r="O596" s="21" t="s">
        <v>14026</v>
      </c>
    </row>
    <row r="597" customFormat="false" ht="15" hidden="false" customHeight="true" outlineLevel="0" collapsed="false">
      <c r="A597" s="3" t="s">
        <v>1206</v>
      </c>
      <c r="B597" s="3" t="s">
        <v>14027</v>
      </c>
      <c r="C597" s="3" t="s">
        <v>1205</v>
      </c>
      <c r="D597" s="5" t="s">
        <v>14028</v>
      </c>
      <c r="E597" s="5" t="s">
        <v>12457</v>
      </c>
      <c r="F597" s="5" t="s">
        <v>12458</v>
      </c>
      <c r="G597" s="5" t="s">
        <v>12086</v>
      </c>
      <c r="H597" s="5" t="s">
        <v>12104</v>
      </c>
      <c r="I597" s="5" t="s">
        <v>13829</v>
      </c>
      <c r="J597" s="5" t="s">
        <v>12328</v>
      </c>
      <c r="K597" s="3" t="s">
        <v>12021</v>
      </c>
      <c r="L597" s="3" t="s">
        <v>12017</v>
      </c>
      <c r="M597" s="3" t="n">
        <v>12</v>
      </c>
      <c r="N597" s="20" t="n">
        <v>1.99</v>
      </c>
      <c r="O597" s="21" t="s">
        <v>14029</v>
      </c>
    </row>
    <row r="598" customFormat="false" ht="15" hidden="false" customHeight="true" outlineLevel="0" collapsed="false">
      <c r="A598" s="3" t="s">
        <v>1208</v>
      </c>
      <c r="B598" s="3" t="s">
        <v>14030</v>
      </c>
      <c r="C598" s="3" t="s">
        <v>1207</v>
      </c>
      <c r="D598" s="5" t="s">
        <v>14031</v>
      </c>
      <c r="E598" s="5" t="s">
        <v>12382</v>
      </c>
      <c r="F598" s="5" t="s">
        <v>12383</v>
      </c>
      <c r="G598" s="5" t="s">
        <v>12086</v>
      </c>
      <c r="H598" s="5" t="s">
        <v>12104</v>
      </c>
      <c r="I598" s="5" t="s">
        <v>12962</v>
      </c>
      <c r="J598" s="5" t="s">
        <v>12328</v>
      </c>
      <c r="K598" s="3" t="s">
        <v>12017</v>
      </c>
      <c r="L598" s="3" t="s">
        <v>12017</v>
      </c>
      <c r="M598" s="3" t="n">
        <v>1</v>
      </c>
      <c r="N598" s="20" t="n">
        <v>1.79</v>
      </c>
      <c r="O598" s="21" t="s">
        <v>14032</v>
      </c>
    </row>
    <row r="599" customFormat="false" ht="15" hidden="false" customHeight="true" outlineLevel="0" collapsed="false">
      <c r="A599" s="3" t="s">
        <v>1210</v>
      </c>
      <c r="B599" s="3" t="s">
        <v>14033</v>
      </c>
      <c r="C599" s="3" t="s">
        <v>1209</v>
      </c>
      <c r="D599" s="5" t="s">
        <v>14034</v>
      </c>
      <c r="E599" s="5" t="s">
        <v>12325</v>
      </c>
      <c r="F599" s="5" t="s">
        <v>12326</v>
      </c>
      <c r="G599" s="5" t="s">
        <v>12086</v>
      </c>
      <c r="H599" s="5" t="s">
        <v>12104</v>
      </c>
      <c r="I599" s="5" t="s">
        <v>12962</v>
      </c>
      <c r="J599" s="5" t="s">
        <v>12328</v>
      </c>
      <c r="K599" s="3" t="s">
        <v>12017</v>
      </c>
      <c r="L599" s="3" t="s">
        <v>12017</v>
      </c>
      <c r="M599" s="3" t="n">
        <v>6</v>
      </c>
      <c r="N599" s="20" t="n">
        <v>3.29</v>
      </c>
      <c r="O599" s="21" t="s">
        <v>13866</v>
      </c>
    </row>
    <row r="600" customFormat="false" ht="15" hidden="false" customHeight="true" outlineLevel="0" collapsed="false">
      <c r="A600" s="3" t="s">
        <v>1212</v>
      </c>
      <c r="B600" s="3" t="s">
        <v>14035</v>
      </c>
      <c r="C600" s="3" t="s">
        <v>1211</v>
      </c>
      <c r="D600" s="5" t="s">
        <v>14036</v>
      </c>
      <c r="E600" s="5" t="s">
        <v>12457</v>
      </c>
      <c r="F600" s="5" t="s">
        <v>12458</v>
      </c>
      <c r="G600" s="5" t="s">
        <v>12086</v>
      </c>
      <c r="H600" s="5" t="s">
        <v>12104</v>
      </c>
      <c r="I600" s="5" t="s">
        <v>13829</v>
      </c>
      <c r="J600" s="5" t="s">
        <v>12328</v>
      </c>
      <c r="K600" s="3" t="s">
        <v>12021</v>
      </c>
      <c r="L600" s="3" t="s">
        <v>12017</v>
      </c>
      <c r="M600" s="3" t="n">
        <v>6</v>
      </c>
      <c r="N600" s="20" t="n">
        <v>1.99</v>
      </c>
      <c r="O600" s="21" t="s">
        <v>14037</v>
      </c>
    </row>
    <row r="601" customFormat="false" ht="15" hidden="false" customHeight="true" outlineLevel="0" collapsed="false">
      <c r="A601" s="3" t="s">
        <v>1214</v>
      </c>
      <c r="B601" s="3" t="s">
        <v>14038</v>
      </c>
      <c r="C601" s="3" t="s">
        <v>1213</v>
      </c>
      <c r="D601" s="5" t="s">
        <v>14039</v>
      </c>
      <c r="E601" s="5" t="s">
        <v>12363</v>
      </c>
      <c r="F601" s="5" t="s">
        <v>12364</v>
      </c>
      <c r="G601" s="5" t="s">
        <v>12086</v>
      </c>
      <c r="H601" s="5" t="s">
        <v>12104</v>
      </c>
      <c r="I601" s="5" t="s">
        <v>12962</v>
      </c>
      <c r="J601" s="5" t="s">
        <v>12328</v>
      </c>
      <c r="K601" s="3" t="s">
        <v>12017</v>
      </c>
      <c r="L601" s="3" t="s">
        <v>12017</v>
      </c>
      <c r="M601" s="3" t="n">
        <v>24</v>
      </c>
      <c r="N601" s="20" t="n">
        <v>1.99</v>
      </c>
      <c r="O601" s="21" t="s">
        <v>14040</v>
      </c>
    </row>
    <row r="602" customFormat="false" ht="15" hidden="false" customHeight="true" outlineLevel="0" collapsed="false">
      <c r="A602" s="3" t="s">
        <v>1216</v>
      </c>
      <c r="B602" s="3" t="s">
        <v>14041</v>
      </c>
      <c r="C602" s="3" t="s">
        <v>1215</v>
      </c>
      <c r="D602" s="5" t="s">
        <v>14042</v>
      </c>
      <c r="E602" s="5" t="s">
        <v>12368</v>
      </c>
      <c r="F602" s="5" t="s">
        <v>12369</v>
      </c>
      <c r="G602" s="5" t="s">
        <v>12086</v>
      </c>
      <c r="H602" s="5" t="s">
        <v>12104</v>
      </c>
      <c r="I602" s="5" t="s">
        <v>12962</v>
      </c>
      <c r="J602" s="5" t="s">
        <v>12328</v>
      </c>
      <c r="K602" s="3" t="s">
        <v>12017</v>
      </c>
      <c r="L602" s="3" t="s">
        <v>12017</v>
      </c>
      <c r="M602" s="3" t="n">
        <v>8</v>
      </c>
      <c r="N602" s="20" t="n">
        <v>1.79</v>
      </c>
      <c r="O602" s="21" t="s">
        <v>13356</v>
      </c>
    </row>
    <row r="603" customFormat="false" ht="15" hidden="false" customHeight="true" outlineLevel="0" collapsed="false">
      <c r="A603" s="3" t="s">
        <v>1218</v>
      </c>
      <c r="B603" s="3" t="s">
        <v>14043</v>
      </c>
      <c r="C603" s="3" t="s">
        <v>1217</v>
      </c>
      <c r="D603" s="5" t="s">
        <v>14044</v>
      </c>
      <c r="E603" s="5" t="s">
        <v>12363</v>
      </c>
      <c r="F603" s="5" t="s">
        <v>12364</v>
      </c>
      <c r="G603" s="5" t="s">
        <v>12086</v>
      </c>
      <c r="H603" s="5" t="s">
        <v>12104</v>
      </c>
      <c r="I603" s="5" t="s">
        <v>13829</v>
      </c>
      <c r="J603" s="5" t="s">
        <v>12328</v>
      </c>
      <c r="K603" s="3" t="s">
        <v>12017</v>
      </c>
      <c r="L603" s="3" t="s">
        <v>12017</v>
      </c>
      <c r="M603" s="3" t="n">
        <v>12</v>
      </c>
      <c r="N603" s="20" t="n">
        <v>2.29</v>
      </c>
      <c r="O603" s="21" t="s">
        <v>14045</v>
      </c>
    </row>
    <row r="604" customFormat="false" ht="15" hidden="false" customHeight="true" outlineLevel="0" collapsed="false">
      <c r="A604" s="3" t="s">
        <v>1220</v>
      </c>
      <c r="B604" s="3" t="s">
        <v>14046</v>
      </c>
      <c r="C604" s="3" t="s">
        <v>1219</v>
      </c>
      <c r="D604" s="5" t="s">
        <v>14047</v>
      </c>
      <c r="E604" s="5" t="s">
        <v>12325</v>
      </c>
      <c r="F604" s="5" t="s">
        <v>12326</v>
      </c>
      <c r="G604" s="5" t="s">
        <v>12086</v>
      </c>
      <c r="H604" s="5" t="s">
        <v>12104</v>
      </c>
      <c r="I604" s="5" t="s">
        <v>12962</v>
      </c>
      <c r="J604" s="5" t="s">
        <v>12328</v>
      </c>
      <c r="K604" s="3" t="s">
        <v>12017</v>
      </c>
      <c r="L604" s="3" t="s">
        <v>12017</v>
      </c>
      <c r="M604" s="3" t="n">
        <v>1</v>
      </c>
      <c r="N604" s="20" t="n">
        <v>3.29</v>
      </c>
      <c r="O604" s="21" t="s">
        <v>14048</v>
      </c>
    </row>
    <row r="605" customFormat="false" ht="15" hidden="false" customHeight="true" outlineLevel="0" collapsed="false">
      <c r="A605" s="3" t="s">
        <v>1222</v>
      </c>
      <c r="B605" s="3" t="s">
        <v>14049</v>
      </c>
      <c r="C605" s="3" t="s">
        <v>1221</v>
      </c>
      <c r="D605" s="5" t="s">
        <v>14050</v>
      </c>
      <c r="E605" s="5" t="s">
        <v>12351</v>
      </c>
      <c r="F605" s="5" t="s">
        <v>12326</v>
      </c>
      <c r="G605" s="5" t="s">
        <v>12086</v>
      </c>
      <c r="H605" s="5" t="s">
        <v>12104</v>
      </c>
      <c r="I605" s="5" t="s">
        <v>12344</v>
      </c>
      <c r="J605" s="5" t="s">
        <v>12328</v>
      </c>
      <c r="K605" s="3" t="s">
        <v>12017</v>
      </c>
      <c r="L605" s="3" t="s">
        <v>12017</v>
      </c>
      <c r="M605" s="3" t="n">
        <v>6</v>
      </c>
      <c r="N605" s="20" t="n">
        <v>3.99</v>
      </c>
      <c r="O605" s="21" t="s">
        <v>14051</v>
      </c>
    </row>
    <row r="606" customFormat="false" ht="15" hidden="false" customHeight="true" outlineLevel="0" collapsed="false">
      <c r="A606" s="3" t="s">
        <v>1224</v>
      </c>
      <c r="B606" s="3" t="s">
        <v>14052</v>
      </c>
      <c r="C606" s="3" t="s">
        <v>1223</v>
      </c>
      <c r="D606" s="5" t="s">
        <v>14053</v>
      </c>
      <c r="E606" s="5" t="s">
        <v>12355</v>
      </c>
      <c r="F606" s="5" t="s">
        <v>12356</v>
      </c>
      <c r="G606" s="5" t="s">
        <v>12086</v>
      </c>
      <c r="H606" s="5" t="s">
        <v>12104</v>
      </c>
      <c r="I606" s="5" t="s">
        <v>13829</v>
      </c>
      <c r="J606" s="5" t="s">
        <v>12328</v>
      </c>
      <c r="K606" s="3" t="s">
        <v>12017</v>
      </c>
      <c r="L606" s="3" t="s">
        <v>12017</v>
      </c>
      <c r="M606" s="3" t="n">
        <v>8</v>
      </c>
      <c r="N606" s="20" t="n">
        <v>2.89</v>
      </c>
      <c r="O606" s="21" t="s">
        <v>12688</v>
      </c>
    </row>
    <row r="607" customFormat="false" ht="15" hidden="false" customHeight="true" outlineLevel="0" collapsed="false">
      <c r="A607" s="3" t="s">
        <v>1226</v>
      </c>
      <c r="B607" s="3" t="s">
        <v>14054</v>
      </c>
      <c r="C607" s="3" t="s">
        <v>1225</v>
      </c>
      <c r="D607" s="5" t="s">
        <v>14055</v>
      </c>
      <c r="E607" s="5" t="s">
        <v>12351</v>
      </c>
      <c r="F607" s="5" t="s">
        <v>12326</v>
      </c>
      <c r="G607" s="5" t="s">
        <v>12086</v>
      </c>
      <c r="H607" s="5" t="s">
        <v>12104</v>
      </c>
      <c r="I607" s="5" t="s">
        <v>13829</v>
      </c>
      <c r="J607" s="5" t="s">
        <v>12328</v>
      </c>
      <c r="K607" s="3" t="s">
        <v>12017</v>
      </c>
      <c r="L607" s="3" t="s">
        <v>12017</v>
      </c>
      <c r="M607" s="3" t="n">
        <v>12</v>
      </c>
      <c r="N607" s="20" t="n">
        <v>2.99</v>
      </c>
      <c r="O607" s="21" t="s">
        <v>12123</v>
      </c>
    </row>
    <row r="608" customFormat="false" ht="15" hidden="false" customHeight="true" outlineLevel="0" collapsed="false">
      <c r="A608" s="3" t="s">
        <v>1228</v>
      </c>
      <c r="B608" s="3" t="s">
        <v>14056</v>
      </c>
      <c r="C608" s="3" t="s">
        <v>1227</v>
      </c>
      <c r="D608" s="5" t="s">
        <v>14057</v>
      </c>
      <c r="E608" s="5" t="s">
        <v>12377</v>
      </c>
      <c r="F608" s="5" t="s">
        <v>12378</v>
      </c>
      <c r="G608" s="5" t="s">
        <v>12086</v>
      </c>
      <c r="H608" s="5" t="s">
        <v>12104</v>
      </c>
      <c r="I608" s="5" t="s">
        <v>13829</v>
      </c>
      <c r="J608" s="5" t="s">
        <v>12328</v>
      </c>
      <c r="K608" s="3" t="s">
        <v>12021</v>
      </c>
      <c r="L608" s="3" t="s">
        <v>12017</v>
      </c>
      <c r="M608" s="3" t="n">
        <v>1</v>
      </c>
      <c r="N608" s="20" t="n">
        <v>2.79</v>
      </c>
      <c r="O608" s="21" t="s">
        <v>14058</v>
      </c>
    </row>
    <row r="609" customFormat="false" ht="15" hidden="false" customHeight="true" outlineLevel="0" collapsed="false">
      <c r="A609" s="3" t="s">
        <v>1230</v>
      </c>
      <c r="B609" s="3" t="s">
        <v>14059</v>
      </c>
      <c r="C609" s="3" t="s">
        <v>1229</v>
      </c>
      <c r="D609" s="5" t="s">
        <v>14060</v>
      </c>
      <c r="E609" s="5" t="s">
        <v>12338</v>
      </c>
      <c r="F609" s="5" t="s">
        <v>12339</v>
      </c>
      <c r="G609" s="5" t="s">
        <v>12086</v>
      </c>
      <c r="H609" s="5" t="s">
        <v>12104</v>
      </c>
      <c r="I609" s="5" t="s">
        <v>12962</v>
      </c>
      <c r="J609" s="5" t="s">
        <v>12328</v>
      </c>
      <c r="K609" s="3" t="s">
        <v>12017</v>
      </c>
      <c r="L609" s="3" t="s">
        <v>12017</v>
      </c>
      <c r="M609" s="3" t="n">
        <v>12</v>
      </c>
      <c r="N609" s="20" t="n">
        <v>2.39</v>
      </c>
      <c r="O609" s="21" t="s">
        <v>14061</v>
      </c>
    </row>
    <row r="610" customFormat="false" ht="15" hidden="false" customHeight="true" outlineLevel="0" collapsed="false">
      <c r="A610" s="3" t="s">
        <v>1232</v>
      </c>
      <c r="B610" s="3" t="s">
        <v>14062</v>
      </c>
      <c r="C610" s="3" t="s">
        <v>1231</v>
      </c>
      <c r="D610" s="5" t="s">
        <v>14063</v>
      </c>
      <c r="E610" s="5" t="s">
        <v>12368</v>
      </c>
      <c r="F610" s="5" t="s">
        <v>12369</v>
      </c>
      <c r="G610" s="5" t="s">
        <v>12086</v>
      </c>
      <c r="H610" s="5" t="s">
        <v>12104</v>
      </c>
      <c r="I610" s="5" t="s">
        <v>13829</v>
      </c>
      <c r="J610" s="5" t="s">
        <v>12328</v>
      </c>
      <c r="K610" s="3" t="s">
        <v>12017</v>
      </c>
      <c r="L610" s="3" t="s">
        <v>12017</v>
      </c>
      <c r="M610" s="3" t="n">
        <v>8</v>
      </c>
      <c r="N610" s="20" t="n">
        <v>2.39</v>
      </c>
      <c r="O610" s="21" t="s">
        <v>14064</v>
      </c>
    </row>
    <row r="611" customFormat="false" ht="15" hidden="false" customHeight="true" outlineLevel="0" collapsed="false">
      <c r="A611" s="3" t="s">
        <v>1234</v>
      </c>
      <c r="B611" s="3" t="s">
        <v>14065</v>
      </c>
      <c r="C611" s="3" t="s">
        <v>1233</v>
      </c>
      <c r="D611" s="5" t="s">
        <v>14066</v>
      </c>
      <c r="E611" s="5" t="s">
        <v>12382</v>
      </c>
      <c r="F611" s="5" t="s">
        <v>12383</v>
      </c>
      <c r="G611" s="5" t="s">
        <v>12086</v>
      </c>
      <c r="H611" s="5" t="s">
        <v>12104</v>
      </c>
      <c r="I611" s="5" t="s">
        <v>13829</v>
      </c>
      <c r="J611" s="5" t="s">
        <v>12328</v>
      </c>
      <c r="K611" s="3" t="s">
        <v>12017</v>
      </c>
      <c r="L611" s="3" t="s">
        <v>12017</v>
      </c>
      <c r="M611" s="3" t="n">
        <v>6</v>
      </c>
      <c r="N611" s="20" t="n">
        <v>2.79</v>
      </c>
      <c r="O611" s="21" t="s">
        <v>14067</v>
      </c>
    </row>
    <row r="612" customFormat="false" ht="15" hidden="false" customHeight="true" outlineLevel="0" collapsed="false">
      <c r="A612" s="3" t="s">
        <v>1236</v>
      </c>
      <c r="B612" s="3" t="s">
        <v>14068</v>
      </c>
      <c r="C612" s="3" t="s">
        <v>1235</v>
      </c>
      <c r="D612" s="5" t="s">
        <v>14069</v>
      </c>
      <c r="E612" s="5" t="s">
        <v>12332</v>
      </c>
      <c r="F612" s="5" t="s">
        <v>12333</v>
      </c>
      <c r="G612" s="5" t="s">
        <v>12086</v>
      </c>
      <c r="H612" s="5" t="s">
        <v>12104</v>
      </c>
      <c r="I612" s="5" t="s">
        <v>12344</v>
      </c>
      <c r="J612" s="5" t="s">
        <v>12328</v>
      </c>
      <c r="K612" s="3" t="s">
        <v>12017</v>
      </c>
      <c r="L612" s="3" t="s">
        <v>12017</v>
      </c>
      <c r="M612" s="3" t="n">
        <v>12</v>
      </c>
      <c r="N612" s="20" t="n">
        <v>2.39</v>
      </c>
      <c r="O612" s="21" t="s">
        <v>14070</v>
      </c>
    </row>
    <row r="613" customFormat="false" ht="15" hidden="false" customHeight="true" outlineLevel="0" collapsed="false">
      <c r="A613" s="3" t="s">
        <v>1238</v>
      </c>
      <c r="B613" s="3" t="s">
        <v>14071</v>
      </c>
      <c r="C613" s="3" t="s">
        <v>1237</v>
      </c>
      <c r="D613" s="5" t="s">
        <v>14072</v>
      </c>
      <c r="E613" s="5" t="s">
        <v>12382</v>
      </c>
      <c r="F613" s="5" t="s">
        <v>12383</v>
      </c>
      <c r="G613" s="5" t="s">
        <v>12086</v>
      </c>
      <c r="H613" s="5" t="s">
        <v>12104</v>
      </c>
      <c r="I613" s="5" t="s">
        <v>13829</v>
      </c>
      <c r="J613" s="5" t="s">
        <v>12359</v>
      </c>
      <c r="K613" s="3" t="s">
        <v>12017</v>
      </c>
      <c r="L613" s="3" t="s">
        <v>12017</v>
      </c>
      <c r="M613" s="3" t="n">
        <v>12</v>
      </c>
      <c r="N613" s="20" t="n">
        <v>2.89</v>
      </c>
      <c r="O613" s="21" t="s">
        <v>14073</v>
      </c>
    </row>
    <row r="614" customFormat="false" ht="15" hidden="false" customHeight="true" outlineLevel="0" collapsed="false">
      <c r="A614" s="3" t="s">
        <v>1240</v>
      </c>
      <c r="B614" s="3" t="s">
        <v>14074</v>
      </c>
      <c r="C614" s="3" t="s">
        <v>1239</v>
      </c>
      <c r="D614" s="5" t="s">
        <v>14075</v>
      </c>
      <c r="E614" s="5" t="s">
        <v>12325</v>
      </c>
      <c r="F614" s="5" t="s">
        <v>12326</v>
      </c>
      <c r="G614" s="5" t="s">
        <v>12086</v>
      </c>
      <c r="H614" s="5" t="s">
        <v>12104</v>
      </c>
      <c r="I614" s="5" t="s">
        <v>12344</v>
      </c>
      <c r="J614" s="5" t="s">
        <v>12328</v>
      </c>
      <c r="K614" s="3" t="s">
        <v>12017</v>
      </c>
      <c r="L614" s="3" t="s">
        <v>12017</v>
      </c>
      <c r="M614" s="3" t="n">
        <v>6</v>
      </c>
      <c r="N614" s="20" t="n">
        <v>2.99</v>
      </c>
      <c r="O614" s="21" t="s">
        <v>14076</v>
      </c>
    </row>
    <row r="615" customFormat="false" ht="15" hidden="false" customHeight="true" outlineLevel="0" collapsed="false">
      <c r="A615" s="3" t="s">
        <v>1242</v>
      </c>
      <c r="B615" s="3" t="s">
        <v>14077</v>
      </c>
      <c r="C615" s="3" t="s">
        <v>1241</v>
      </c>
      <c r="D615" s="5" t="s">
        <v>14078</v>
      </c>
      <c r="E615" s="5" t="s">
        <v>12368</v>
      </c>
      <c r="F615" s="5" t="s">
        <v>12369</v>
      </c>
      <c r="G615" s="5" t="s">
        <v>12086</v>
      </c>
      <c r="H615" s="5" t="s">
        <v>12104</v>
      </c>
      <c r="I615" s="5" t="s">
        <v>13829</v>
      </c>
      <c r="J615" s="5" t="s">
        <v>12328</v>
      </c>
      <c r="K615" s="3" t="s">
        <v>12017</v>
      </c>
      <c r="L615" s="3" t="s">
        <v>12017</v>
      </c>
      <c r="M615" s="3" t="n">
        <v>2</v>
      </c>
      <c r="N615" s="20" t="n">
        <v>3.29</v>
      </c>
      <c r="O615" s="21" t="s">
        <v>12670</v>
      </c>
    </row>
    <row r="616" customFormat="false" ht="15" hidden="false" customHeight="true" outlineLevel="0" collapsed="false">
      <c r="A616" s="3" t="s">
        <v>1244</v>
      </c>
      <c r="B616" s="3" t="s">
        <v>14079</v>
      </c>
      <c r="C616" s="3" t="s">
        <v>1243</v>
      </c>
      <c r="D616" s="5" t="s">
        <v>14080</v>
      </c>
      <c r="E616" s="5" t="s">
        <v>12332</v>
      </c>
      <c r="F616" s="5" t="s">
        <v>12333</v>
      </c>
      <c r="G616" s="5" t="s">
        <v>12086</v>
      </c>
      <c r="H616" s="5" t="s">
        <v>12104</v>
      </c>
      <c r="I616" s="5" t="s">
        <v>12962</v>
      </c>
      <c r="J616" s="5" t="s">
        <v>12328</v>
      </c>
      <c r="K616" s="3" t="s">
        <v>12017</v>
      </c>
      <c r="L616" s="3" t="s">
        <v>12017</v>
      </c>
      <c r="M616" s="3" t="n">
        <v>12</v>
      </c>
      <c r="N616" s="20" t="n">
        <v>1.29</v>
      </c>
      <c r="O616" s="21" t="s">
        <v>12829</v>
      </c>
    </row>
    <row r="617" customFormat="false" ht="15" hidden="false" customHeight="true" outlineLevel="0" collapsed="false">
      <c r="A617" s="3" t="s">
        <v>1246</v>
      </c>
      <c r="B617" s="3" t="s">
        <v>14081</v>
      </c>
      <c r="C617" s="3" t="s">
        <v>1245</v>
      </c>
      <c r="D617" s="5" t="s">
        <v>14082</v>
      </c>
      <c r="E617" s="5" t="s">
        <v>12363</v>
      </c>
      <c r="F617" s="5" t="s">
        <v>12364</v>
      </c>
      <c r="G617" s="5" t="s">
        <v>12086</v>
      </c>
      <c r="H617" s="5" t="s">
        <v>12104</v>
      </c>
      <c r="I617" s="5" t="s">
        <v>12962</v>
      </c>
      <c r="J617" s="5" t="s">
        <v>12512</v>
      </c>
      <c r="K617" s="3" t="s">
        <v>12017</v>
      </c>
      <c r="L617" s="3" t="s">
        <v>12017</v>
      </c>
      <c r="M617" s="3" t="n">
        <v>12</v>
      </c>
      <c r="N617" s="20" t="n">
        <v>1.89</v>
      </c>
      <c r="O617" s="21" t="s">
        <v>14083</v>
      </c>
    </row>
    <row r="618" customFormat="false" ht="15" hidden="false" customHeight="true" outlineLevel="0" collapsed="false">
      <c r="A618" s="3" t="s">
        <v>1248</v>
      </c>
      <c r="B618" s="3" t="s">
        <v>14084</v>
      </c>
      <c r="C618" s="3" t="s">
        <v>1247</v>
      </c>
      <c r="D618" s="5" t="s">
        <v>14085</v>
      </c>
      <c r="E618" s="5" t="s">
        <v>12457</v>
      </c>
      <c r="F618" s="5" t="s">
        <v>12458</v>
      </c>
      <c r="G618" s="5" t="s">
        <v>12086</v>
      </c>
      <c r="H618" s="5" t="s">
        <v>12104</v>
      </c>
      <c r="I618" s="5" t="s">
        <v>12962</v>
      </c>
      <c r="J618" s="5" t="s">
        <v>12328</v>
      </c>
      <c r="K618" s="3" t="s">
        <v>12021</v>
      </c>
      <c r="L618" s="3" t="s">
        <v>12017</v>
      </c>
      <c r="M618" s="3" t="n">
        <v>6</v>
      </c>
      <c r="N618" s="20" t="n">
        <v>3.39</v>
      </c>
      <c r="O618" s="21" t="s">
        <v>12926</v>
      </c>
    </row>
    <row r="619" customFormat="false" ht="15" hidden="false" customHeight="true" outlineLevel="0" collapsed="false">
      <c r="A619" s="3" t="s">
        <v>1250</v>
      </c>
      <c r="B619" s="3" t="s">
        <v>14086</v>
      </c>
      <c r="C619" s="3" t="s">
        <v>1249</v>
      </c>
      <c r="D619" s="5" t="s">
        <v>14087</v>
      </c>
      <c r="E619" s="5" t="s">
        <v>12368</v>
      </c>
      <c r="F619" s="5" t="s">
        <v>12369</v>
      </c>
      <c r="G619" s="5" t="s">
        <v>12086</v>
      </c>
      <c r="H619" s="5" t="s">
        <v>12104</v>
      </c>
      <c r="I619" s="5" t="s">
        <v>12344</v>
      </c>
      <c r="J619" s="5" t="s">
        <v>12328</v>
      </c>
      <c r="K619" s="3" t="s">
        <v>12017</v>
      </c>
      <c r="L619" s="3" t="s">
        <v>12017</v>
      </c>
      <c r="M619" s="3" t="n">
        <v>8</v>
      </c>
      <c r="N619" s="20" t="n">
        <v>1.29</v>
      </c>
      <c r="O619" s="21" t="s">
        <v>14088</v>
      </c>
    </row>
    <row r="620" customFormat="false" ht="15" hidden="false" customHeight="true" outlineLevel="0" collapsed="false">
      <c r="A620" s="3" t="s">
        <v>1252</v>
      </c>
      <c r="B620" s="3" t="s">
        <v>14089</v>
      </c>
      <c r="C620" s="3" t="s">
        <v>1251</v>
      </c>
      <c r="D620" s="5" t="s">
        <v>14090</v>
      </c>
      <c r="E620" s="5" t="s">
        <v>12355</v>
      </c>
      <c r="F620" s="5" t="s">
        <v>12356</v>
      </c>
      <c r="G620" s="5" t="s">
        <v>12086</v>
      </c>
      <c r="H620" s="5" t="s">
        <v>12104</v>
      </c>
      <c r="I620" s="5" t="s">
        <v>12962</v>
      </c>
      <c r="J620" s="5" t="s">
        <v>12328</v>
      </c>
      <c r="K620" s="3" t="s">
        <v>12017</v>
      </c>
      <c r="L620" s="3" t="s">
        <v>12017</v>
      </c>
      <c r="M620" s="3" t="n">
        <v>1</v>
      </c>
      <c r="N620" s="20" t="n">
        <v>2.99</v>
      </c>
      <c r="O620" s="21" t="s">
        <v>13131</v>
      </c>
    </row>
    <row r="621" customFormat="false" ht="15" hidden="false" customHeight="true" outlineLevel="0" collapsed="false">
      <c r="A621" s="3" t="s">
        <v>1254</v>
      </c>
      <c r="B621" s="3" t="s">
        <v>14091</v>
      </c>
      <c r="C621" s="3" t="s">
        <v>1253</v>
      </c>
      <c r="D621" s="5" t="s">
        <v>14092</v>
      </c>
      <c r="E621" s="5" t="s">
        <v>12338</v>
      </c>
      <c r="F621" s="5" t="s">
        <v>12339</v>
      </c>
      <c r="G621" s="5" t="s">
        <v>12086</v>
      </c>
      <c r="H621" s="5" t="s">
        <v>12104</v>
      </c>
      <c r="I621" s="5" t="s">
        <v>12962</v>
      </c>
      <c r="J621" s="5" t="s">
        <v>12328</v>
      </c>
      <c r="K621" s="3" t="s">
        <v>12017</v>
      </c>
      <c r="L621" s="3" t="s">
        <v>12017</v>
      </c>
      <c r="M621" s="3" t="n">
        <v>8</v>
      </c>
      <c r="N621" s="20" t="n">
        <v>3.49</v>
      </c>
      <c r="O621" s="21" t="s">
        <v>13353</v>
      </c>
    </row>
    <row r="622" customFormat="false" ht="15" hidden="false" customHeight="true" outlineLevel="0" collapsed="false">
      <c r="A622" s="3" t="s">
        <v>1256</v>
      </c>
      <c r="B622" s="3" t="s">
        <v>14093</v>
      </c>
      <c r="C622" s="3" t="s">
        <v>1255</v>
      </c>
      <c r="D622" s="5" t="s">
        <v>14094</v>
      </c>
      <c r="E622" s="5" t="s">
        <v>12457</v>
      </c>
      <c r="F622" s="5" t="s">
        <v>12458</v>
      </c>
      <c r="G622" s="5" t="s">
        <v>12086</v>
      </c>
      <c r="H622" s="5" t="s">
        <v>12104</v>
      </c>
      <c r="I622" s="5" t="s">
        <v>12962</v>
      </c>
      <c r="J622" s="5" t="s">
        <v>12328</v>
      </c>
      <c r="K622" s="3" t="s">
        <v>12021</v>
      </c>
      <c r="L622" s="3" t="s">
        <v>12017</v>
      </c>
      <c r="M622" s="3" t="n">
        <v>6</v>
      </c>
      <c r="N622" s="20" t="n">
        <v>2.79</v>
      </c>
      <c r="O622" s="21" t="s">
        <v>14095</v>
      </c>
    </row>
    <row r="623" customFormat="false" ht="15" hidden="false" customHeight="true" outlineLevel="0" collapsed="false">
      <c r="A623" s="3" t="s">
        <v>1258</v>
      </c>
      <c r="B623" s="3" t="s">
        <v>14096</v>
      </c>
      <c r="C623" s="3" t="s">
        <v>1257</v>
      </c>
      <c r="D623" s="5" t="s">
        <v>14097</v>
      </c>
      <c r="E623" s="5" t="s">
        <v>12377</v>
      </c>
      <c r="F623" s="5" t="s">
        <v>12378</v>
      </c>
      <c r="G623" s="5" t="s">
        <v>12086</v>
      </c>
      <c r="H623" s="5" t="s">
        <v>12104</v>
      </c>
      <c r="I623" s="5" t="s">
        <v>12962</v>
      </c>
      <c r="J623" s="5" t="s">
        <v>12512</v>
      </c>
      <c r="K623" s="3" t="s">
        <v>12021</v>
      </c>
      <c r="L623" s="3" t="s">
        <v>12017</v>
      </c>
      <c r="M623" s="3" t="n">
        <v>24</v>
      </c>
      <c r="N623" s="20" t="n">
        <v>1.99</v>
      </c>
      <c r="O623" s="21" t="s">
        <v>13275</v>
      </c>
    </row>
    <row r="624" customFormat="false" ht="15" hidden="false" customHeight="true" outlineLevel="0" collapsed="false">
      <c r="A624" s="3" t="s">
        <v>1260</v>
      </c>
      <c r="B624" s="3" t="s">
        <v>14098</v>
      </c>
      <c r="C624" s="3" t="s">
        <v>1259</v>
      </c>
      <c r="D624" s="5" t="s">
        <v>14099</v>
      </c>
      <c r="E624" s="5" t="s">
        <v>12377</v>
      </c>
      <c r="F624" s="5" t="s">
        <v>12378</v>
      </c>
      <c r="G624" s="5" t="s">
        <v>12086</v>
      </c>
      <c r="H624" s="5" t="s">
        <v>12104</v>
      </c>
      <c r="I624" s="5" t="s">
        <v>12962</v>
      </c>
      <c r="J624" s="5" t="s">
        <v>12328</v>
      </c>
      <c r="K624" s="3" t="s">
        <v>12021</v>
      </c>
      <c r="L624" s="3" t="s">
        <v>12017</v>
      </c>
      <c r="M624" s="3" t="n">
        <v>8</v>
      </c>
      <c r="N624" s="20" t="n">
        <v>1.39</v>
      </c>
      <c r="O624" s="21" t="s">
        <v>14100</v>
      </c>
    </row>
    <row r="625" customFormat="false" ht="15" hidden="false" customHeight="true" outlineLevel="0" collapsed="false">
      <c r="A625" s="3" t="s">
        <v>1262</v>
      </c>
      <c r="B625" s="3" t="s">
        <v>14101</v>
      </c>
      <c r="C625" s="3" t="s">
        <v>1261</v>
      </c>
      <c r="D625" s="5" t="s">
        <v>14102</v>
      </c>
      <c r="E625" s="5" t="s">
        <v>12377</v>
      </c>
      <c r="F625" s="5" t="s">
        <v>12378</v>
      </c>
      <c r="G625" s="5" t="s">
        <v>12086</v>
      </c>
      <c r="H625" s="5" t="s">
        <v>12104</v>
      </c>
      <c r="I625" s="5" t="s">
        <v>12962</v>
      </c>
      <c r="J625" s="5" t="s">
        <v>12328</v>
      </c>
      <c r="K625" s="3" t="s">
        <v>12021</v>
      </c>
      <c r="L625" s="3" t="s">
        <v>12017</v>
      </c>
      <c r="M625" s="3" t="n">
        <v>24</v>
      </c>
      <c r="N625" s="20" t="n">
        <v>2.29</v>
      </c>
      <c r="O625" s="21" t="s">
        <v>14103</v>
      </c>
    </row>
    <row r="626" customFormat="false" ht="15" hidden="false" customHeight="true" outlineLevel="0" collapsed="false">
      <c r="A626" s="3" t="s">
        <v>1264</v>
      </c>
      <c r="B626" s="3" t="s">
        <v>14104</v>
      </c>
      <c r="C626" s="3" t="s">
        <v>1263</v>
      </c>
      <c r="D626" s="5" t="s">
        <v>14105</v>
      </c>
      <c r="E626" s="5" t="s">
        <v>12457</v>
      </c>
      <c r="F626" s="5" t="s">
        <v>12458</v>
      </c>
      <c r="G626" s="5" t="s">
        <v>12086</v>
      </c>
      <c r="H626" s="5" t="s">
        <v>12102</v>
      </c>
      <c r="I626" s="5" t="s">
        <v>14106</v>
      </c>
      <c r="J626" s="5" t="s">
        <v>12328</v>
      </c>
      <c r="K626" s="3" t="s">
        <v>12021</v>
      </c>
      <c r="L626" s="3" t="s">
        <v>12017</v>
      </c>
      <c r="M626" s="3" t="n">
        <v>12</v>
      </c>
      <c r="N626" s="20" t="n">
        <v>4.49</v>
      </c>
      <c r="O626" s="21" t="s">
        <v>14107</v>
      </c>
    </row>
    <row r="627" customFormat="false" ht="15" hidden="false" customHeight="true" outlineLevel="0" collapsed="false">
      <c r="A627" s="3" t="s">
        <v>1266</v>
      </c>
      <c r="B627" s="3" t="s">
        <v>14108</v>
      </c>
      <c r="C627" s="3" t="s">
        <v>1265</v>
      </c>
      <c r="D627" s="5" t="s">
        <v>14109</v>
      </c>
      <c r="E627" s="5" t="s">
        <v>12355</v>
      </c>
      <c r="F627" s="5" t="s">
        <v>12356</v>
      </c>
      <c r="G627" s="5" t="s">
        <v>12086</v>
      </c>
      <c r="H627" s="5" t="s">
        <v>12102</v>
      </c>
      <c r="I627" s="5" t="s">
        <v>14106</v>
      </c>
      <c r="J627" s="5" t="s">
        <v>12328</v>
      </c>
      <c r="K627" s="3" t="s">
        <v>12017</v>
      </c>
      <c r="L627" s="3" t="s">
        <v>12017</v>
      </c>
      <c r="M627" s="3" t="n">
        <v>8</v>
      </c>
      <c r="N627" s="20" t="n">
        <v>2.79</v>
      </c>
      <c r="O627" s="21" t="s">
        <v>14110</v>
      </c>
    </row>
    <row r="628" customFormat="false" ht="15" hidden="false" customHeight="true" outlineLevel="0" collapsed="false">
      <c r="A628" s="3" t="s">
        <v>1268</v>
      </c>
      <c r="B628" s="3" t="s">
        <v>14111</v>
      </c>
      <c r="C628" s="3" t="s">
        <v>1267</v>
      </c>
      <c r="D628" s="5" t="s">
        <v>14112</v>
      </c>
      <c r="E628" s="5" t="s">
        <v>12332</v>
      </c>
      <c r="F628" s="5" t="s">
        <v>12333</v>
      </c>
      <c r="G628" s="5" t="s">
        <v>12086</v>
      </c>
      <c r="H628" s="5" t="s">
        <v>12102</v>
      </c>
      <c r="I628" s="5" t="s">
        <v>12334</v>
      </c>
      <c r="J628" s="5" t="s">
        <v>12328</v>
      </c>
      <c r="K628" s="3" t="s">
        <v>12017</v>
      </c>
      <c r="L628" s="3" t="s">
        <v>12017</v>
      </c>
      <c r="M628" s="3" t="n">
        <v>4</v>
      </c>
      <c r="N628" s="20" t="n">
        <v>3.99</v>
      </c>
      <c r="O628" s="21" t="s">
        <v>14113</v>
      </c>
    </row>
    <row r="629" customFormat="false" ht="15" hidden="false" customHeight="true" outlineLevel="0" collapsed="false">
      <c r="A629" s="3" t="s">
        <v>1270</v>
      </c>
      <c r="B629" s="3" t="s">
        <v>14114</v>
      </c>
      <c r="C629" s="3" t="s">
        <v>1269</v>
      </c>
      <c r="D629" s="5" t="s">
        <v>14115</v>
      </c>
      <c r="E629" s="5" t="s">
        <v>12363</v>
      </c>
      <c r="F629" s="5" t="s">
        <v>12364</v>
      </c>
      <c r="G629" s="5" t="s">
        <v>12086</v>
      </c>
      <c r="H629" s="5" t="s">
        <v>12102</v>
      </c>
      <c r="I629" s="5" t="s">
        <v>14106</v>
      </c>
      <c r="J629" s="5" t="s">
        <v>12328</v>
      </c>
      <c r="K629" s="3" t="s">
        <v>12017</v>
      </c>
      <c r="L629" s="3" t="s">
        <v>12017</v>
      </c>
      <c r="M629" s="3" t="n">
        <v>24</v>
      </c>
      <c r="N629" s="20" t="n">
        <v>3.99</v>
      </c>
      <c r="O629" s="21" t="s">
        <v>12115</v>
      </c>
    </row>
    <row r="630" customFormat="false" ht="15" hidden="false" customHeight="true" outlineLevel="0" collapsed="false">
      <c r="A630" s="3" t="s">
        <v>1272</v>
      </c>
      <c r="B630" s="3" t="s">
        <v>14116</v>
      </c>
      <c r="C630" s="3" t="s">
        <v>1271</v>
      </c>
      <c r="D630" s="5" t="s">
        <v>14117</v>
      </c>
      <c r="E630" s="5" t="s">
        <v>12377</v>
      </c>
      <c r="F630" s="5" t="s">
        <v>12378</v>
      </c>
      <c r="G630" s="5" t="s">
        <v>12086</v>
      </c>
      <c r="H630" s="5" t="s">
        <v>12102</v>
      </c>
      <c r="I630" s="5" t="s">
        <v>12334</v>
      </c>
      <c r="J630" s="5" t="s">
        <v>12328</v>
      </c>
      <c r="K630" s="3" t="s">
        <v>12021</v>
      </c>
      <c r="L630" s="3" t="s">
        <v>12017</v>
      </c>
      <c r="M630" s="3" t="n">
        <v>24</v>
      </c>
      <c r="N630" s="20" t="n">
        <v>2.89</v>
      </c>
      <c r="O630" s="21" t="s">
        <v>13064</v>
      </c>
    </row>
    <row r="631" customFormat="false" ht="15" hidden="false" customHeight="true" outlineLevel="0" collapsed="false">
      <c r="A631" s="3" t="s">
        <v>1274</v>
      </c>
      <c r="B631" s="3" t="s">
        <v>14118</v>
      </c>
      <c r="C631" s="3" t="s">
        <v>1273</v>
      </c>
      <c r="D631" s="5" t="s">
        <v>14119</v>
      </c>
      <c r="E631" s="5" t="s">
        <v>12351</v>
      </c>
      <c r="F631" s="5" t="s">
        <v>12326</v>
      </c>
      <c r="G631" s="5" t="s">
        <v>12086</v>
      </c>
      <c r="H631" s="5" t="s">
        <v>12102</v>
      </c>
      <c r="I631" s="5" t="s">
        <v>14106</v>
      </c>
      <c r="J631" s="5" t="s">
        <v>12328</v>
      </c>
      <c r="K631" s="3" t="s">
        <v>12017</v>
      </c>
      <c r="L631" s="3" t="s">
        <v>12017</v>
      </c>
      <c r="M631" s="3" t="n">
        <v>4</v>
      </c>
      <c r="N631" s="20" t="n">
        <v>3.49</v>
      </c>
      <c r="O631" s="21" t="s">
        <v>14120</v>
      </c>
    </row>
    <row r="632" customFormat="false" ht="15" hidden="false" customHeight="true" outlineLevel="0" collapsed="false">
      <c r="A632" s="3" t="s">
        <v>1276</v>
      </c>
      <c r="B632" s="3" t="s">
        <v>14121</v>
      </c>
      <c r="C632" s="3" t="s">
        <v>1275</v>
      </c>
      <c r="D632" s="5" t="s">
        <v>14122</v>
      </c>
      <c r="E632" s="5" t="s">
        <v>12325</v>
      </c>
      <c r="F632" s="5" t="s">
        <v>12326</v>
      </c>
      <c r="G632" s="5" t="s">
        <v>12086</v>
      </c>
      <c r="H632" s="5" t="s">
        <v>12102</v>
      </c>
      <c r="I632" s="5" t="s">
        <v>14106</v>
      </c>
      <c r="J632" s="5" t="s">
        <v>12328</v>
      </c>
      <c r="K632" s="3" t="s">
        <v>12017</v>
      </c>
      <c r="L632" s="3" t="s">
        <v>12017</v>
      </c>
      <c r="M632" s="3" t="n">
        <v>24</v>
      </c>
      <c r="N632" s="20" t="n">
        <v>2.99</v>
      </c>
      <c r="O632" s="21" t="s">
        <v>14123</v>
      </c>
    </row>
    <row r="633" customFormat="false" ht="15" hidden="false" customHeight="true" outlineLevel="0" collapsed="false">
      <c r="A633" s="3" t="s">
        <v>1278</v>
      </c>
      <c r="B633" s="3" t="s">
        <v>14124</v>
      </c>
      <c r="C633" s="3" t="s">
        <v>1277</v>
      </c>
      <c r="D633" s="5" t="s">
        <v>14125</v>
      </c>
      <c r="E633" s="5" t="s">
        <v>12377</v>
      </c>
      <c r="F633" s="5" t="s">
        <v>12378</v>
      </c>
      <c r="G633" s="5" t="s">
        <v>12086</v>
      </c>
      <c r="H633" s="5" t="s">
        <v>12102</v>
      </c>
      <c r="I633" s="5" t="s">
        <v>12334</v>
      </c>
      <c r="J633" s="5" t="s">
        <v>12328</v>
      </c>
      <c r="K633" s="3" t="s">
        <v>12021</v>
      </c>
      <c r="L633" s="3" t="s">
        <v>12017</v>
      </c>
      <c r="M633" s="3" t="n">
        <v>2</v>
      </c>
      <c r="N633" s="20" t="n">
        <v>2.89</v>
      </c>
      <c r="O633" s="21" t="s">
        <v>14126</v>
      </c>
    </row>
    <row r="634" customFormat="false" ht="15" hidden="false" customHeight="true" outlineLevel="0" collapsed="false">
      <c r="A634" s="3" t="s">
        <v>1280</v>
      </c>
      <c r="B634" s="3" t="s">
        <v>14127</v>
      </c>
      <c r="C634" s="3" t="s">
        <v>1279</v>
      </c>
      <c r="D634" s="5" t="s">
        <v>14128</v>
      </c>
      <c r="E634" s="5" t="s">
        <v>12363</v>
      </c>
      <c r="F634" s="5" t="s">
        <v>12364</v>
      </c>
      <c r="G634" s="5" t="s">
        <v>12086</v>
      </c>
      <c r="H634" s="5" t="s">
        <v>12102</v>
      </c>
      <c r="I634" s="5" t="s">
        <v>12334</v>
      </c>
      <c r="J634" s="5" t="s">
        <v>12328</v>
      </c>
      <c r="K634" s="3" t="s">
        <v>12017</v>
      </c>
      <c r="L634" s="3" t="s">
        <v>12017</v>
      </c>
      <c r="M634" s="3" t="n">
        <v>24</v>
      </c>
      <c r="N634" s="20" t="n">
        <v>1.29</v>
      </c>
      <c r="O634" s="21" t="s">
        <v>13496</v>
      </c>
    </row>
    <row r="635" customFormat="false" ht="15" hidden="false" customHeight="true" outlineLevel="0" collapsed="false">
      <c r="A635" s="3" t="s">
        <v>1282</v>
      </c>
      <c r="B635" s="3" t="s">
        <v>14129</v>
      </c>
      <c r="C635" s="3" t="s">
        <v>1281</v>
      </c>
      <c r="D635" s="5" t="s">
        <v>14130</v>
      </c>
      <c r="E635" s="5" t="s">
        <v>12355</v>
      </c>
      <c r="F635" s="5" t="s">
        <v>12356</v>
      </c>
      <c r="G635" s="5" t="s">
        <v>12086</v>
      </c>
      <c r="H635" s="5" t="s">
        <v>12102</v>
      </c>
      <c r="I635" s="5" t="s">
        <v>14106</v>
      </c>
      <c r="J635" s="5" t="s">
        <v>12328</v>
      </c>
      <c r="K635" s="3" t="s">
        <v>12017</v>
      </c>
      <c r="L635" s="3" t="s">
        <v>12017</v>
      </c>
      <c r="M635" s="3" t="n">
        <v>1</v>
      </c>
      <c r="N635" s="20" t="n">
        <v>1.29</v>
      </c>
      <c r="O635" s="21" t="s">
        <v>14131</v>
      </c>
    </row>
    <row r="636" customFormat="false" ht="15" hidden="false" customHeight="true" outlineLevel="0" collapsed="false">
      <c r="A636" s="3" t="s">
        <v>1284</v>
      </c>
      <c r="B636" s="3" t="s">
        <v>14132</v>
      </c>
      <c r="C636" s="3" t="s">
        <v>1283</v>
      </c>
      <c r="D636" s="5" t="s">
        <v>14133</v>
      </c>
      <c r="E636" s="5" t="s">
        <v>12325</v>
      </c>
      <c r="F636" s="5" t="s">
        <v>12326</v>
      </c>
      <c r="G636" s="5" t="s">
        <v>12086</v>
      </c>
      <c r="H636" s="5" t="s">
        <v>12102</v>
      </c>
      <c r="I636" s="5" t="s">
        <v>12334</v>
      </c>
      <c r="J636" s="5" t="s">
        <v>12328</v>
      </c>
      <c r="K636" s="3" t="s">
        <v>12017</v>
      </c>
      <c r="L636" s="3" t="s">
        <v>12017</v>
      </c>
      <c r="M636" s="3" t="n">
        <v>2</v>
      </c>
      <c r="N636" s="20" t="n">
        <v>4.29</v>
      </c>
      <c r="O636" s="21" t="s">
        <v>14095</v>
      </c>
    </row>
    <row r="637" customFormat="false" ht="15" hidden="false" customHeight="true" outlineLevel="0" collapsed="false">
      <c r="A637" s="3" t="s">
        <v>1286</v>
      </c>
      <c r="B637" s="3" t="s">
        <v>14134</v>
      </c>
      <c r="C637" s="3" t="s">
        <v>1285</v>
      </c>
      <c r="D637" s="5" t="s">
        <v>14135</v>
      </c>
      <c r="E637" s="5" t="s">
        <v>12368</v>
      </c>
      <c r="F637" s="5" t="s">
        <v>12369</v>
      </c>
      <c r="G637" s="5" t="s">
        <v>12086</v>
      </c>
      <c r="H637" s="5" t="s">
        <v>12102</v>
      </c>
      <c r="I637" s="5" t="s">
        <v>12334</v>
      </c>
      <c r="J637" s="5" t="s">
        <v>12328</v>
      </c>
      <c r="K637" s="3" t="s">
        <v>12017</v>
      </c>
      <c r="L637" s="3" t="s">
        <v>12017</v>
      </c>
      <c r="M637" s="3" t="n">
        <v>1</v>
      </c>
      <c r="N637" s="20" t="n">
        <v>4.39</v>
      </c>
      <c r="O637" s="21" t="s">
        <v>14136</v>
      </c>
    </row>
    <row r="638" customFormat="false" ht="15" hidden="false" customHeight="true" outlineLevel="0" collapsed="false">
      <c r="A638" s="3" t="s">
        <v>1288</v>
      </c>
      <c r="B638" s="3" t="s">
        <v>14137</v>
      </c>
      <c r="C638" s="3" t="s">
        <v>1287</v>
      </c>
      <c r="D638" s="5" t="s">
        <v>14138</v>
      </c>
      <c r="E638" s="5" t="s">
        <v>12355</v>
      </c>
      <c r="F638" s="5" t="s">
        <v>12356</v>
      </c>
      <c r="G638" s="5" t="s">
        <v>12086</v>
      </c>
      <c r="H638" s="5" t="s">
        <v>12102</v>
      </c>
      <c r="I638" s="5" t="s">
        <v>12334</v>
      </c>
      <c r="J638" s="5" t="s">
        <v>12328</v>
      </c>
      <c r="K638" s="3" t="s">
        <v>12017</v>
      </c>
      <c r="L638" s="3" t="s">
        <v>12017</v>
      </c>
      <c r="M638" s="3" t="n">
        <v>8</v>
      </c>
      <c r="N638" s="20" t="n">
        <v>3.99</v>
      </c>
      <c r="O638" s="21" t="s">
        <v>12970</v>
      </c>
    </row>
    <row r="639" customFormat="false" ht="15" hidden="false" customHeight="true" outlineLevel="0" collapsed="false">
      <c r="A639" s="3" t="s">
        <v>1290</v>
      </c>
      <c r="B639" s="3" t="s">
        <v>14139</v>
      </c>
      <c r="C639" s="3" t="s">
        <v>1289</v>
      </c>
      <c r="D639" s="5" t="s">
        <v>14140</v>
      </c>
      <c r="E639" s="5" t="s">
        <v>12338</v>
      </c>
      <c r="F639" s="5" t="s">
        <v>12339</v>
      </c>
      <c r="G639" s="5" t="s">
        <v>12086</v>
      </c>
      <c r="H639" s="5" t="s">
        <v>12102</v>
      </c>
      <c r="I639" s="5" t="s">
        <v>12334</v>
      </c>
      <c r="J639" s="5" t="s">
        <v>12328</v>
      </c>
      <c r="K639" s="3" t="s">
        <v>12017</v>
      </c>
      <c r="L639" s="3" t="s">
        <v>12017</v>
      </c>
      <c r="M639" s="3" t="n">
        <v>24</v>
      </c>
      <c r="N639" s="20" t="n">
        <v>4.79</v>
      </c>
      <c r="O639" s="21" t="s">
        <v>13973</v>
      </c>
    </row>
    <row r="640" customFormat="false" ht="15" hidden="false" customHeight="true" outlineLevel="0" collapsed="false">
      <c r="A640" s="3" t="s">
        <v>1292</v>
      </c>
      <c r="B640" s="3" t="s">
        <v>14141</v>
      </c>
      <c r="C640" s="3" t="s">
        <v>1291</v>
      </c>
      <c r="D640" s="5" t="s">
        <v>14142</v>
      </c>
      <c r="E640" s="5" t="s">
        <v>12332</v>
      </c>
      <c r="F640" s="5" t="s">
        <v>12333</v>
      </c>
      <c r="G640" s="5" t="s">
        <v>12086</v>
      </c>
      <c r="H640" s="5" t="s">
        <v>12102</v>
      </c>
      <c r="I640" s="5" t="s">
        <v>14106</v>
      </c>
      <c r="J640" s="5" t="s">
        <v>12328</v>
      </c>
      <c r="K640" s="3" t="s">
        <v>12017</v>
      </c>
      <c r="L640" s="3" t="s">
        <v>12017</v>
      </c>
      <c r="M640" s="3" t="n">
        <v>12</v>
      </c>
      <c r="N640" s="20" t="n">
        <v>3.49</v>
      </c>
      <c r="O640" s="21" t="s">
        <v>14143</v>
      </c>
    </row>
    <row r="641" customFormat="false" ht="15" hidden="false" customHeight="true" outlineLevel="0" collapsed="false">
      <c r="A641" s="3" t="s">
        <v>1294</v>
      </c>
      <c r="B641" s="3" t="s">
        <v>14144</v>
      </c>
      <c r="C641" s="3" t="s">
        <v>1293</v>
      </c>
      <c r="D641" s="5" t="s">
        <v>14145</v>
      </c>
      <c r="E641" s="5" t="s">
        <v>12382</v>
      </c>
      <c r="F641" s="5" t="s">
        <v>12383</v>
      </c>
      <c r="G641" s="5" t="s">
        <v>12086</v>
      </c>
      <c r="H641" s="5" t="s">
        <v>12102</v>
      </c>
      <c r="I641" s="5" t="s">
        <v>12334</v>
      </c>
      <c r="J641" s="5" t="s">
        <v>12328</v>
      </c>
      <c r="K641" s="3" t="s">
        <v>12017</v>
      </c>
      <c r="L641" s="3" t="s">
        <v>12017</v>
      </c>
      <c r="M641" s="3" t="n">
        <v>4</v>
      </c>
      <c r="N641" s="20" t="n">
        <v>3.49</v>
      </c>
      <c r="O641" s="21" t="s">
        <v>14146</v>
      </c>
    </row>
    <row r="642" customFormat="false" ht="15" hidden="false" customHeight="true" outlineLevel="0" collapsed="false">
      <c r="A642" s="3" t="s">
        <v>1296</v>
      </c>
      <c r="B642" s="3" t="s">
        <v>14147</v>
      </c>
      <c r="C642" s="3" t="s">
        <v>1295</v>
      </c>
      <c r="D642" s="5" t="s">
        <v>14148</v>
      </c>
      <c r="E642" s="5" t="s">
        <v>12363</v>
      </c>
      <c r="F642" s="5" t="s">
        <v>12364</v>
      </c>
      <c r="G642" s="5" t="s">
        <v>12086</v>
      </c>
      <c r="H642" s="5" t="s">
        <v>12102</v>
      </c>
      <c r="I642" s="5" t="s">
        <v>12334</v>
      </c>
      <c r="J642" s="5" t="s">
        <v>12328</v>
      </c>
      <c r="K642" s="3" t="s">
        <v>12017</v>
      </c>
      <c r="L642" s="3" t="s">
        <v>12017</v>
      </c>
      <c r="M642" s="3" t="n">
        <v>2</v>
      </c>
      <c r="N642" s="20" t="n">
        <v>1.29</v>
      </c>
      <c r="O642" s="21" t="s">
        <v>14149</v>
      </c>
    </row>
    <row r="643" customFormat="false" ht="15" hidden="false" customHeight="true" outlineLevel="0" collapsed="false">
      <c r="A643" s="3" t="s">
        <v>1298</v>
      </c>
      <c r="B643" s="3" t="s">
        <v>14150</v>
      </c>
      <c r="C643" s="3" t="s">
        <v>1297</v>
      </c>
      <c r="D643" s="5" t="s">
        <v>14151</v>
      </c>
      <c r="E643" s="5" t="s">
        <v>12363</v>
      </c>
      <c r="F643" s="5" t="s">
        <v>12364</v>
      </c>
      <c r="G643" s="5" t="s">
        <v>12086</v>
      </c>
      <c r="H643" s="5" t="s">
        <v>12102</v>
      </c>
      <c r="I643" s="5" t="s">
        <v>14106</v>
      </c>
      <c r="J643" s="5" t="s">
        <v>12328</v>
      </c>
      <c r="K643" s="3" t="s">
        <v>12017</v>
      </c>
      <c r="L643" s="3" t="s">
        <v>12017</v>
      </c>
      <c r="M643" s="3" t="n">
        <v>24</v>
      </c>
      <c r="N643" s="20" t="n">
        <v>2.29</v>
      </c>
      <c r="O643" s="21" t="s">
        <v>14152</v>
      </c>
    </row>
    <row r="644" customFormat="false" ht="15" hidden="false" customHeight="true" outlineLevel="0" collapsed="false">
      <c r="A644" s="3" t="s">
        <v>1300</v>
      </c>
      <c r="B644" s="3" t="s">
        <v>14153</v>
      </c>
      <c r="C644" s="3" t="s">
        <v>1299</v>
      </c>
      <c r="D644" s="5" t="s">
        <v>14154</v>
      </c>
      <c r="E644" s="5" t="s">
        <v>12338</v>
      </c>
      <c r="F644" s="5" t="s">
        <v>12339</v>
      </c>
      <c r="G644" s="5" t="s">
        <v>12086</v>
      </c>
      <c r="H644" s="5" t="s">
        <v>12102</v>
      </c>
      <c r="I644" s="5" t="s">
        <v>12334</v>
      </c>
      <c r="J644" s="5" t="s">
        <v>12328</v>
      </c>
      <c r="K644" s="3" t="s">
        <v>12017</v>
      </c>
      <c r="L644" s="3" t="s">
        <v>12017</v>
      </c>
      <c r="M644" s="3" t="n">
        <v>4</v>
      </c>
      <c r="N644" s="20" t="n">
        <v>2.99</v>
      </c>
      <c r="O644" s="21" t="s">
        <v>12060</v>
      </c>
    </row>
    <row r="645" customFormat="false" ht="15" hidden="false" customHeight="true" outlineLevel="0" collapsed="false">
      <c r="A645" s="3" t="s">
        <v>1302</v>
      </c>
      <c r="B645" s="3" t="s">
        <v>14155</v>
      </c>
      <c r="C645" s="3" t="s">
        <v>1301</v>
      </c>
      <c r="D645" s="5" t="s">
        <v>14156</v>
      </c>
      <c r="E645" s="5" t="s">
        <v>12457</v>
      </c>
      <c r="F645" s="5" t="s">
        <v>12458</v>
      </c>
      <c r="G645" s="5" t="s">
        <v>12086</v>
      </c>
      <c r="H645" s="5" t="s">
        <v>12102</v>
      </c>
      <c r="I645" s="5" t="s">
        <v>14106</v>
      </c>
      <c r="J645" s="5" t="s">
        <v>12328</v>
      </c>
      <c r="K645" s="3" t="s">
        <v>12021</v>
      </c>
      <c r="L645" s="3" t="s">
        <v>12017</v>
      </c>
      <c r="M645" s="3" t="n">
        <v>6</v>
      </c>
      <c r="N645" s="20" t="n">
        <v>2.99</v>
      </c>
      <c r="O645" s="21" t="s">
        <v>14157</v>
      </c>
    </row>
    <row r="646" customFormat="false" ht="15" hidden="false" customHeight="true" outlineLevel="0" collapsed="false">
      <c r="A646" s="3" t="s">
        <v>1304</v>
      </c>
      <c r="B646" s="3" t="s">
        <v>14158</v>
      </c>
      <c r="C646" s="3" t="s">
        <v>1303</v>
      </c>
      <c r="D646" s="5" t="s">
        <v>14159</v>
      </c>
      <c r="E646" s="5" t="s">
        <v>12363</v>
      </c>
      <c r="F646" s="5" t="s">
        <v>12364</v>
      </c>
      <c r="G646" s="5" t="s">
        <v>12086</v>
      </c>
      <c r="H646" s="5" t="s">
        <v>12102</v>
      </c>
      <c r="I646" s="5" t="s">
        <v>12334</v>
      </c>
      <c r="J646" s="5" t="s">
        <v>12328</v>
      </c>
      <c r="K646" s="3" t="s">
        <v>12017</v>
      </c>
      <c r="L646" s="3" t="s">
        <v>12017</v>
      </c>
      <c r="M646" s="3" t="n">
        <v>8</v>
      </c>
      <c r="N646" s="20" t="n">
        <v>1.89</v>
      </c>
      <c r="O646" s="21" t="s">
        <v>14160</v>
      </c>
    </row>
    <row r="647" customFormat="false" ht="15" hidden="false" customHeight="true" outlineLevel="0" collapsed="false">
      <c r="A647" s="3" t="s">
        <v>1306</v>
      </c>
      <c r="B647" s="3" t="s">
        <v>14161</v>
      </c>
      <c r="C647" s="3" t="s">
        <v>1305</v>
      </c>
      <c r="D647" s="5" t="s">
        <v>14162</v>
      </c>
      <c r="E647" s="5" t="s">
        <v>12382</v>
      </c>
      <c r="F647" s="5" t="s">
        <v>12383</v>
      </c>
      <c r="G647" s="5" t="s">
        <v>12086</v>
      </c>
      <c r="H647" s="5" t="s">
        <v>12102</v>
      </c>
      <c r="I647" s="5" t="s">
        <v>12334</v>
      </c>
      <c r="J647" s="5" t="s">
        <v>12328</v>
      </c>
      <c r="K647" s="3" t="s">
        <v>12017</v>
      </c>
      <c r="L647" s="3" t="s">
        <v>12017</v>
      </c>
      <c r="M647" s="3" t="n">
        <v>1</v>
      </c>
      <c r="N647" s="20" t="n">
        <v>3.89</v>
      </c>
      <c r="O647" s="21" t="s">
        <v>14163</v>
      </c>
    </row>
    <row r="648" customFormat="false" ht="15" hidden="false" customHeight="true" outlineLevel="0" collapsed="false">
      <c r="A648" s="3" t="s">
        <v>1308</v>
      </c>
      <c r="B648" s="3" t="s">
        <v>14164</v>
      </c>
      <c r="C648" s="3" t="s">
        <v>1307</v>
      </c>
      <c r="D648" s="5" t="s">
        <v>14165</v>
      </c>
      <c r="E648" s="5" t="s">
        <v>12457</v>
      </c>
      <c r="F648" s="5" t="s">
        <v>12458</v>
      </c>
      <c r="G648" s="5" t="s">
        <v>12086</v>
      </c>
      <c r="H648" s="5" t="s">
        <v>12102</v>
      </c>
      <c r="I648" s="5" t="s">
        <v>14106</v>
      </c>
      <c r="J648" s="5" t="s">
        <v>12328</v>
      </c>
      <c r="K648" s="3" t="s">
        <v>12021</v>
      </c>
      <c r="L648" s="3" t="s">
        <v>12017</v>
      </c>
      <c r="M648" s="3" t="n">
        <v>4</v>
      </c>
      <c r="N648" s="20" t="n">
        <v>3.99</v>
      </c>
      <c r="O648" s="21" t="s">
        <v>14166</v>
      </c>
    </row>
    <row r="649" customFormat="false" ht="15" hidden="false" customHeight="true" outlineLevel="0" collapsed="false">
      <c r="A649" s="3" t="s">
        <v>1310</v>
      </c>
      <c r="B649" s="3" t="s">
        <v>14167</v>
      </c>
      <c r="C649" s="3" t="s">
        <v>1309</v>
      </c>
      <c r="D649" s="5" t="s">
        <v>14168</v>
      </c>
      <c r="E649" s="5" t="s">
        <v>12351</v>
      </c>
      <c r="F649" s="5" t="s">
        <v>12326</v>
      </c>
      <c r="G649" s="5" t="s">
        <v>12086</v>
      </c>
      <c r="H649" s="5" t="s">
        <v>12102</v>
      </c>
      <c r="I649" s="5" t="s">
        <v>12334</v>
      </c>
      <c r="J649" s="5" t="s">
        <v>12328</v>
      </c>
      <c r="K649" s="3" t="s">
        <v>12017</v>
      </c>
      <c r="L649" s="3" t="s">
        <v>12017</v>
      </c>
      <c r="M649" s="3" t="n">
        <v>12</v>
      </c>
      <c r="N649" s="20" t="n">
        <v>4.79</v>
      </c>
      <c r="O649" s="21" t="s">
        <v>14169</v>
      </c>
    </row>
    <row r="650" customFormat="false" ht="15" hidden="false" customHeight="true" outlineLevel="0" collapsed="false">
      <c r="A650" s="3" t="s">
        <v>1312</v>
      </c>
      <c r="B650" s="3" t="s">
        <v>14170</v>
      </c>
      <c r="C650" s="3" t="s">
        <v>1311</v>
      </c>
      <c r="D650" s="5" t="s">
        <v>14171</v>
      </c>
      <c r="E650" s="5" t="s">
        <v>12363</v>
      </c>
      <c r="F650" s="5" t="s">
        <v>12364</v>
      </c>
      <c r="G650" s="5" t="s">
        <v>12086</v>
      </c>
      <c r="H650" s="5" t="s">
        <v>12102</v>
      </c>
      <c r="I650" s="5" t="s">
        <v>12334</v>
      </c>
      <c r="J650" s="5" t="s">
        <v>12328</v>
      </c>
      <c r="K650" s="3" t="s">
        <v>12017</v>
      </c>
      <c r="L650" s="3" t="s">
        <v>12017</v>
      </c>
      <c r="M650" s="3" t="n">
        <v>1</v>
      </c>
      <c r="N650" s="20" t="n">
        <v>1.29</v>
      </c>
      <c r="O650" s="21" t="s">
        <v>14172</v>
      </c>
    </row>
    <row r="651" customFormat="false" ht="15" hidden="false" customHeight="true" outlineLevel="0" collapsed="false">
      <c r="A651" s="3" t="s">
        <v>1314</v>
      </c>
      <c r="B651" s="3" t="s">
        <v>14173</v>
      </c>
      <c r="C651" s="3" t="s">
        <v>1313</v>
      </c>
      <c r="D651" s="5" t="s">
        <v>14174</v>
      </c>
      <c r="E651" s="5" t="s">
        <v>12338</v>
      </c>
      <c r="F651" s="5" t="s">
        <v>12339</v>
      </c>
      <c r="G651" s="5" t="s">
        <v>12086</v>
      </c>
      <c r="H651" s="5" t="s">
        <v>12102</v>
      </c>
      <c r="I651" s="5" t="s">
        <v>14106</v>
      </c>
      <c r="J651" s="5" t="s">
        <v>12328</v>
      </c>
      <c r="K651" s="3" t="s">
        <v>12017</v>
      </c>
      <c r="L651" s="3" t="s">
        <v>12017</v>
      </c>
      <c r="M651" s="3" t="n">
        <v>4</v>
      </c>
      <c r="N651" s="20" t="n">
        <v>2.49</v>
      </c>
      <c r="O651" s="21" t="s">
        <v>14175</v>
      </c>
    </row>
    <row r="652" customFormat="false" ht="15" hidden="false" customHeight="true" outlineLevel="0" collapsed="false">
      <c r="A652" s="3" t="s">
        <v>1316</v>
      </c>
      <c r="B652" s="3" t="s">
        <v>14176</v>
      </c>
      <c r="C652" s="3" t="s">
        <v>1315</v>
      </c>
      <c r="D652" s="5" t="s">
        <v>14177</v>
      </c>
      <c r="E652" s="5" t="s">
        <v>12377</v>
      </c>
      <c r="F652" s="5" t="s">
        <v>12378</v>
      </c>
      <c r="G652" s="5" t="s">
        <v>12086</v>
      </c>
      <c r="H652" s="5" t="s">
        <v>12102</v>
      </c>
      <c r="I652" s="5" t="s">
        <v>14106</v>
      </c>
      <c r="J652" s="5" t="s">
        <v>12328</v>
      </c>
      <c r="K652" s="3" t="s">
        <v>12021</v>
      </c>
      <c r="L652" s="3" t="s">
        <v>12017</v>
      </c>
      <c r="M652" s="3" t="n">
        <v>6</v>
      </c>
      <c r="N652" s="20" t="n">
        <v>4.99</v>
      </c>
      <c r="O652" s="21" t="s">
        <v>14178</v>
      </c>
    </row>
    <row r="653" customFormat="false" ht="15" hidden="false" customHeight="true" outlineLevel="0" collapsed="false">
      <c r="A653" s="3" t="s">
        <v>1318</v>
      </c>
      <c r="B653" s="3" t="s">
        <v>14179</v>
      </c>
      <c r="C653" s="3" t="s">
        <v>1317</v>
      </c>
      <c r="D653" s="5" t="s">
        <v>14180</v>
      </c>
      <c r="E653" s="5" t="s">
        <v>12332</v>
      </c>
      <c r="F653" s="5" t="s">
        <v>12333</v>
      </c>
      <c r="G653" s="5" t="s">
        <v>12086</v>
      </c>
      <c r="H653" s="5" t="s">
        <v>12102</v>
      </c>
      <c r="I653" s="5" t="s">
        <v>12334</v>
      </c>
      <c r="J653" s="5" t="s">
        <v>12328</v>
      </c>
      <c r="K653" s="3" t="s">
        <v>12017</v>
      </c>
      <c r="L653" s="3" t="s">
        <v>12017</v>
      </c>
      <c r="M653" s="3" t="n">
        <v>4</v>
      </c>
      <c r="N653" s="20" t="n">
        <v>2.29</v>
      </c>
      <c r="O653" s="21" t="s">
        <v>14181</v>
      </c>
    </row>
    <row r="654" customFormat="false" ht="15" hidden="false" customHeight="true" outlineLevel="0" collapsed="false">
      <c r="A654" s="3" t="s">
        <v>1320</v>
      </c>
      <c r="B654" s="3" t="s">
        <v>14182</v>
      </c>
      <c r="C654" s="3" t="s">
        <v>1319</v>
      </c>
      <c r="D654" s="5" t="s">
        <v>14183</v>
      </c>
      <c r="E654" s="5" t="s">
        <v>12325</v>
      </c>
      <c r="F654" s="5" t="s">
        <v>12326</v>
      </c>
      <c r="G654" s="5" t="s">
        <v>12086</v>
      </c>
      <c r="H654" s="5" t="s">
        <v>12102</v>
      </c>
      <c r="I654" s="5" t="s">
        <v>12334</v>
      </c>
      <c r="J654" s="5" t="s">
        <v>12328</v>
      </c>
      <c r="K654" s="3" t="s">
        <v>12017</v>
      </c>
      <c r="L654" s="3" t="s">
        <v>12017</v>
      </c>
      <c r="M654" s="3" t="n">
        <v>4</v>
      </c>
      <c r="N654" s="20" t="n">
        <v>2.49</v>
      </c>
      <c r="O654" s="21" t="s">
        <v>14184</v>
      </c>
    </row>
    <row r="655" customFormat="false" ht="15" hidden="false" customHeight="true" outlineLevel="0" collapsed="false">
      <c r="A655" s="3" t="s">
        <v>1322</v>
      </c>
      <c r="B655" s="3" t="s">
        <v>14185</v>
      </c>
      <c r="C655" s="3" t="s">
        <v>1321</v>
      </c>
      <c r="D655" s="5" t="s">
        <v>14186</v>
      </c>
      <c r="E655" s="5" t="s">
        <v>12368</v>
      </c>
      <c r="F655" s="5" t="s">
        <v>12369</v>
      </c>
      <c r="G655" s="5" t="s">
        <v>12086</v>
      </c>
      <c r="H655" s="5" t="s">
        <v>12102</v>
      </c>
      <c r="I655" s="5" t="s">
        <v>14106</v>
      </c>
      <c r="J655" s="5" t="s">
        <v>12328</v>
      </c>
      <c r="K655" s="3" t="s">
        <v>12017</v>
      </c>
      <c r="L655" s="3" t="s">
        <v>12017</v>
      </c>
      <c r="M655" s="3" t="n">
        <v>2</v>
      </c>
      <c r="N655" s="20" t="n">
        <v>3.49</v>
      </c>
      <c r="O655" s="21" t="s">
        <v>14187</v>
      </c>
    </row>
    <row r="656" customFormat="false" ht="15" hidden="false" customHeight="true" outlineLevel="0" collapsed="false">
      <c r="A656" s="3" t="s">
        <v>1324</v>
      </c>
      <c r="B656" s="3" t="s">
        <v>14188</v>
      </c>
      <c r="C656" s="3" t="s">
        <v>1323</v>
      </c>
      <c r="D656" s="5" t="s">
        <v>14189</v>
      </c>
      <c r="E656" s="5" t="s">
        <v>12338</v>
      </c>
      <c r="F656" s="5" t="s">
        <v>12339</v>
      </c>
      <c r="G656" s="5" t="s">
        <v>12086</v>
      </c>
      <c r="H656" s="5" t="s">
        <v>12102</v>
      </c>
      <c r="I656" s="5" t="s">
        <v>14106</v>
      </c>
      <c r="J656" s="5" t="s">
        <v>12328</v>
      </c>
      <c r="K656" s="3" t="s">
        <v>12017</v>
      </c>
      <c r="L656" s="3" t="s">
        <v>12017</v>
      </c>
      <c r="M656" s="3" t="n">
        <v>8</v>
      </c>
      <c r="N656" s="20" t="n">
        <v>2.99</v>
      </c>
      <c r="O656" s="21" t="s">
        <v>14190</v>
      </c>
    </row>
    <row r="657" customFormat="false" ht="15" hidden="false" customHeight="true" outlineLevel="0" collapsed="false">
      <c r="A657" s="3" t="s">
        <v>1326</v>
      </c>
      <c r="B657" s="3" t="s">
        <v>14191</v>
      </c>
      <c r="C657" s="3" t="s">
        <v>1325</v>
      </c>
      <c r="D657" s="5" t="s">
        <v>14192</v>
      </c>
      <c r="E657" s="5" t="s">
        <v>12332</v>
      </c>
      <c r="F657" s="5" t="s">
        <v>12333</v>
      </c>
      <c r="G657" s="5" t="s">
        <v>12086</v>
      </c>
      <c r="H657" s="5" t="s">
        <v>12102</v>
      </c>
      <c r="I657" s="5" t="s">
        <v>12334</v>
      </c>
      <c r="J657" s="5" t="s">
        <v>12328</v>
      </c>
      <c r="K657" s="3" t="s">
        <v>12017</v>
      </c>
      <c r="L657" s="3" t="s">
        <v>12017</v>
      </c>
      <c r="M657" s="3" t="n">
        <v>2</v>
      </c>
      <c r="N657" s="20" t="n">
        <v>2.79</v>
      </c>
      <c r="O657" s="21" t="s">
        <v>14193</v>
      </c>
    </row>
    <row r="658" customFormat="false" ht="15" hidden="false" customHeight="true" outlineLevel="0" collapsed="false">
      <c r="A658" s="3" t="s">
        <v>1328</v>
      </c>
      <c r="B658" s="3" t="s">
        <v>14194</v>
      </c>
      <c r="C658" s="3" t="s">
        <v>1327</v>
      </c>
      <c r="D658" s="5" t="s">
        <v>14195</v>
      </c>
      <c r="E658" s="5" t="s">
        <v>12355</v>
      </c>
      <c r="F658" s="5" t="s">
        <v>12356</v>
      </c>
      <c r="G658" s="5" t="s">
        <v>12086</v>
      </c>
      <c r="H658" s="5" t="s">
        <v>12102</v>
      </c>
      <c r="I658" s="5" t="s">
        <v>12334</v>
      </c>
      <c r="J658" s="5" t="s">
        <v>12328</v>
      </c>
      <c r="K658" s="3" t="s">
        <v>12017</v>
      </c>
      <c r="L658" s="3" t="s">
        <v>12017</v>
      </c>
      <c r="M658" s="3" t="n">
        <v>2</v>
      </c>
      <c r="N658" s="20" t="n">
        <v>4.79</v>
      </c>
      <c r="O658" s="21" t="s">
        <v>13074</v>
      </c>
    </row>
    <row r="659" customFormat="false" ht="15" hidden="false" customHeight="true" outlineLevel="0" collapsed="false">
      <c r="A659" s="3" t="s">
        <v>1330</v>
      </c>
      <c r="B659" s="3" t="s">
        <v>14196</v>
      </c>
      <c r="C659" s="3" t="s">
        <v>1329</v>
      </c>
      <c r="D659" s="5" t="s">
        <v>14197</v>
      </c>
      <c r="E659" s="5" t="s">
        <v>12377</v>
      </c>
      <c r="F659" s="5" t="s">
        <v>12378</v>
      </c>
      <c r="G659" s="5" t="s">
        <v>12086</v>
      </c>
      <c r="H659" s="5" t="s">
        <v>12102</v>
      </c>
      <c r="I659" s="5" t="s">
        <v>14106</v>
      </c>
      <c r="J659" s="5" t="s">
        <v>12328</v>
      </c>
      <c r="K659" s="3" t="s">
        <v>12021</v>
      </c>
      <c r="L659" s="3" t="s">
        <v>12017</v>
      </c>
      <c r="M659" s="3" t="n">
        <v>4</v>
      </c>
      <c r="N659" s="20" t="n">
        <v>3.49</v>
      </c>
      <c r="O659" s="21" t="s">
        <v>14198</v>
      </c>
    </row>
    <row r="660" customFormat="false" ht="15" hidden="false" customHeight="true" outlineLevel="0" collapsed="false">
      <c r="A660" s="3" t="s">
        <v>1332</v>
      </c>
      <c r="B660" s="3" t="s">
        <v>14199</v>
      </c>
      <c r="C660" s="3" t="s">
        <v>1331</v>
      </c>
      <c r="D660" s="5" t="s">
        <v>14200</v>
      </c>
      <c r="E660" s="5" t="s">
        <v>12325</v>
      </c>
      <c r="F660" s="5" t="s">
        <v>12326</v>
      </c>
      <c r="G660" s="5" t="s">
        <v>12086</v>
      </c>
      <c r="H660" s="5" t="s">
        <v>12102</v>
      </c>
      <c r="I660" s="5" t="s">
        <v>14106</v>
      </c>
      <c r="J660" s="5" t="s">
        <v>12328</v>
      </c>
      <c r="K660" s="3" t="s">
        <v>12017</v>
      </c>
      <c r="L660" s="3" t="s">
        <v>12017</v>
      </c>
      <c r="M660" s="3" t="n">
        <v>6</v>
      </c>
      <c r="N660" s="20" t="n">
        <v>2.39</v>
      </c>
      <c r="O660" s="21" t="s">
        <v>14201</v>
      </c>
    </row>
    <row r="661" customFormat="false" ht="15" hidden="false" customHeight="true" outlineLevel="0" collapsed="false">
      <c r="A661" s="3" t="s">
        <v>1334</v>
      </c>
      <c r="B661" s="3" t="s">
        <v>14202</v>
      </c>
      <c r="C661" s="3" t="s">
        <v>1333</v>
      </c>
      <c r="D661" s="5" t="s">
        <v>14203</v>
      </c>
      <c r="E661" s="5" t="s">
        <v>12363</v>
      </c>
      <c r="F661" s="5" t="s">
        <v>12364</v>
      </c>
      <c r="G661" s="5" t="s">
        <v>12086</v>
      </c>
      <c r="H661" s="5" t="s">
        <v>12102</v>
      </c>
      <c r="I661" s="5" t="s">
        <v>12334</v>
      </c>
      <c r="J661" s="5" t="s">
        <v>12328</v>
      </c>
      <c r="K661" s="3" t="s">
        <v>12017</v>
      </c>
      <c r="L661" s="3" t="s">
        <v>12017</v>
      </c>
      <c r="M661" s="3" t="n">
        <v>12</v>
      </c>
      <c r="N661" s="20" t="n">
        <v>1.99</v>
      </c>
      <c r="O661" s="21" t="s">
        <v>14204</v>
      </c>
    </row>
    <row r="662" customFormat="false" ht="15" hidden="false" customHeight="true" outlineLevel="0" collapsed="false">
      <c r="A662" s="3" t="s">
        <v>1336</v>
      </c>
      <c r="B662" s="3" t="s">
        <v>14205</v>
      </c>
      <c r="C662" s="3" t="s">
        <v>1335</v>
      </c>
      <c r="D662" s="5" t="s">
        <v>14206</v>
      </c>
      <c r="E662" s="5" t="s">
        <v>12338</v>
      </c>
      <c r="F662" s="5" t="s">
        <v>12339</v>
      </c>
      <c r="G662" s="5" t="s">
        <v>12086</v>
      </c>
      <c r="H662" s="5" t="s">
        <v>12102</v>
      </c>
      <c r="I662" s="5" t="s">
        <v>12334</v>
      </c>
      <c r="J662" s="5" t="s">
        <v>12328</v>
      </c>
      <c r="K662" s="3" t="s">
        <v>12017</v>
      </c>
      <c r="L662" s="3" t="s">
        <v>12017</v>
      </c>
      <c r="M662" s="3" t="n">
        <v>6</v>
      </c>
      <c r="N662" s="20" t="n">
        <v>2.49</v>
      </c>
      <c r="O662" s="21" t="s">
        <v>12151</v>
      </c>
    </row>
    <row r="663" customFormat="false" ht="15" hidden="false" customHeight="true" outlineLevel="0" collapsed="false">
      <c r="A663" s="3" t="s">
        <v>1338</v>
      </c>
      <c r="B663" s="3" t="s">
        <v>14207</v>
      </c>
      <c r="C663" s="3" t="s">
        <v>1337</v>
      </c>
      <c r="D663" s="5" t="s">
        <v>14208</v>
      </c>
      <c r="E663" s="5" t="s">
        <v>12382</v>
      </c>
      <c r="F663" s="5" t="s">
        <v>12383</v>
      </c>
      <c r="G663" s="5" t="s">
        <v>12086</v>
      </c>
      <c r="H663" s="5" t="s">
        <v>12102</v>
      </c>
      <c r="I663" s="5" t="s">
        <v>14106</v>
      </c>
      <c r="J663" s="5" t="s">
        <v>12328</v>
      </c>
      <c r="K663" s="3" t="s">
        <v>12017</v>
      </c>
      <c r="L663" s="3" t="s">
        <v>12017</v>
      </c>
      <c r="M663" s="3" t="n">
        <v>1</v>
      </c>
      <c r="N663" s="20" t="n">
        <v>1.29</v>
      </c>
      <c r="O663" s="21" t="s">
        <v>14067</v>
      </c>
    </row>
    <row r="664" customFormat="false" ht="15" hidden="false" customHeight="true" outlineLevel="0" collapsed="false">
      <c r="A664" s="3" t="s">
        <v>1340</v>
      </c>
      <c r="B664" s="3" t="s">
        <v>14209</v>
      </c>
      <c r="C664" s="3" t="s">
        <v>1339</v>
      </c>
      <c r="D664" s="5" t="s">
        <v>14210</v>
      </c>
      <c r="E664" s="5" t="s">
        <v>12325</v>
      </c>
      <c r="F664" s="5" t="s">
        <v>12326</v>
      </c>
      <c r="G664" s="5" t="s">
        <v>12086</v>
      </c>
      <c r="H664" s="5" t="s">
        <v>12102</v>
      </c>
      <c r="I664" s="5" t="s">
        <v>12334</v>
      </c>
      <c r="J664" s="5" t="s">
        <v>12328</v>
      </c>
      <c r="K664" s="3" t="s">
        <v>12017</v>
      </c>
      <c r="L664" s="3" t="s">
        <v>12017</v>
      </c>
      <c r="M664" s="3" t="n">
        <v>4</v>
      </c>
      <c r="N664" s="20" t="n">
        <v>3.99</v>
      </c>
      <c r="O664" s="21" t="s">
        <v>13567</v>
      </c>
    </row>
    <row r="665" customFormat="false" ht="15" hidden="false" customHeight="true" outlineLevel="0" collapsed="false">
      <c r="A665" s="3" t="s">
        <v>1342</v>
      </c>
      <c r="B665" s="3" t="s">
        <v>14211</v>
      </c>
      <c r="C665" s="3" t="s">
        <v>1341</v>
      </c>
      <c r="D665" s="5" t="s">
        <v>14212</v>
      </c>
      <c r="E665" s="5" t="s">
        <v>12457</v>
      </c>
      <c r="F665" s="5" t="s">
        <v>12458</v>
      </c>
      <c r="G665" s="5" t="s">
        <v>12086</v>
      </c>
      <c r="H665" s="5" t="s">
        <v>12102</v>
      </c>
      <c r="I665" s="5" t="s">
        <v>12334</v>
      </c>
      <c r="J665" s="5" t="s">
        <v>12512</v>
      </c>
      <c r="K665" s="3" t="s">
        <v>12021</v>
      </c>
      <c r="L665" s="3" t="s">
        <v>12017</v>
      </c>
      <c r="M665" s="3" t="n">
        <v>6</v>
      </c>
      <c r="N665" s="20" t="n">
        <v>2.99</v>
      </c>
      <c r="O665" s="21" t="s">
        <v>14213</v>
      </c>
    </row>
    <row r="666" customFormat="false" ht="15" hidden="false" customHeight="true" outlineLevel="0" collapsed="false">
      <c r="A666" s="3" t="s">
        <v>1344</v>
      </c>
      <c r="B666" s="3" t="s">
        <v>14214</v>
      </c>
      <c r="C666" s="3" t="s">
        <v>1343</v>
      </c>
      <c r="D666" s="5" t="s">
        <v>14215</v>
      </c>
      <c r="E666" s="5" t="s">
        <v>12355</v>
      </c>
      <c r="F666" s="5" t="s">
        <v>12356</v>
      </c>
      <c r="G666" s="5" t="s">
        <v>12086</v>
      </c>
      <c r="H666" s="5" t="s">
        <v>12102</v>
      </c>
      <c r="I666" s="5" t="s">
        <v>14106</v>
      </c>
      <c r="J666" s="5" t="s">
        <v>12328</v>
      </c>
      <c r="K666" s="3" t="s">
        <v>12017</v>
      </c>
      <c r="L666" s="3" t="s">
        <v>12017</v>
      </c>
      <c r="M666" s="3" t="n">
        <v>6</v>
      </c>
      <c r="N666" s="20" t="n">
        <v>4.49</v>
      </c>
      <c r="O666" s="21" t="s">
        <v>14216</v>
      </c>
    </row>
    <row r="667" customFormat="false" ht="15" hidden="false" customHeight="true" outlineLevel="0" collapsed="false">
      <c r="A667" s="3" t="s">
        <v>1346</v>
      </c>
      <c r="B667" s="3" t="s">
        <v>14217</v>
      </c>
      <c r="C667" s="3" t="s">
        <v>1345</v>
      </c>
      <c r="D667" s="5" t="s">
        <v>14218</v>
      </c>
      <c r="E667" s="5" t="s">
        <v>12382</v>
      </c>
      <c r="F667" s="5" t="s">
        <v>12383</v>
      </c>
      <c r="G667" s="5" t="s">
        <v>12086</v>
      </c>
      <c r="H667" s="5" t="s">
        <v>12102</v>
      </c>
      <c r="I667" s="5" t="s">
        <v>12334</v>
      </c>
      <c r="J667" s="5" t="s">
        <v>12328</v>
      </c>
      <c r="K667" s="3" t="s">
        <v>12017</v>
      </c>
      <c r="L667" s="3" t="s">
        <v>12017</v>
      </c>
      <c r="M667" s="3" t="n">
        <v>12</v>
      </c>
      <c r="N667" s="20" t="n">
        <v>2.79</v>
      </c>
      <c r="O667" s="21" t="s">
        <v>14219</v>
      </c>
    </row>
    <row r="668" customFormat="false" ht="15" hidden="false" customHeight="true" outlineLevel="0" collapsed="false">
      <c r="A668" s="3" t="s">
        <v>1348</v>
      </c>
      <c r="B668" s="3" t="s">
        <v>14220</v>
      </c>
      <c r="C668" s="3" t="s">
        <v>1347</v>
      </c>
      <c r="D668" s="5" t="s">
        <v>14221</v>
      </c>
      <c r="E668" s="5" t="s">
        <v>12332</v>
      </c>
      <c r="F668" s="5" t="s">
        <v>12333</v>
      </c>
      <c r="G668" s="5" t="s">
        <v>12086</v>
      </c>
      <c r="H668" s="5" t="s">
        <v>12102</v>
      </c>
      <c r="I668" s="5" t="s">
        <v>12334</v>
      </c>
      <c r="J668" s="5" t="s">
        <v>12328</v>
      </c>
      <c r="K668" s="3" t="s">
        <v>12017</v>
      </c>
      <c r="L668" s="3" t="s">
        <v>12017</v>
      </c>
      <c r="M668" s="3" t="n">
        <v>24</v>
      </c>
      <c r="N668" s="20" t="n">
        <v>4.89</v>
      </c>
      <c r="O668" s="21" t="s">
        <v>14222</v>
      </c>
    </row>
    <row r="669" customFormat="false" ht="15" hidden="false" customHeight="true" outlineLevel="0" collapsed="false">
      <c r="A669" s="3" t="s">
        <v>1350</v>
      </c>
      <c r="B669" s="3" t="s">
        <v>14223</v>
      </c>
      <c r="C669" s="3" t="s">
        <v>1349</v>
      </c>
      <c r="D669" s="5" t="s">
        <v>14224</v>
      </c>
      <c r="E669" s="5" t="s">
        <v>12338</v>
      </c>
      <c r="F669" s="5" t="s">
        <v>12339</v>
      </c>
      <c r="G669" s="5" t="s">
        <v>12086</v>
      </c>
      <c r="H669" s="5" t="s">
        <v>12102</v>
      </c>
      <c r="I669" s="5" t="s">
        <v>14106</v>
      </c>
      <c r="J669" s="5" t="s">
        <v>12328</v>
      </c>
      <c r="K669" s="3" t="s">
        <v>12017</v>
      </c>
      <c r="L669" s="3" t="s">
        <v>12017</v>
      </c>
      <c r="M669" s="3" t="n">
        <v>1</v>
      </c>
      <c r="N669" s="20" t="n">
        <v>3.49</v>
      </c>
      <c r="O669" s="21" t="s">
        <v>12085</v>
      </c>
    </row>
    <row r="670" customFormat="false" ht="15" hidden="false" customHeight="true" outlineLevel="0" collapsed="false">
      <c r="A670" s="3" t="s">
        <v>1352</v>
      </c>
      <c r="B670" s="3" t="s">
        <v>14225</v>
      </c>
      <c r="C670" s="3" t="s">
        <v>1351</v>
      </c>
      <c r="D670" s="5" t="s">
        <v>14226</v>
      </c>
      <c r="E670" s="5" t="s">
        <v>12325</v>
      </c>
      <c r="F670" s="5" t="s">
        <v>12326</v>
      </c>
      <c r="G670" s="5" t="s">
        <v>12086</v>
      </c>
      <c r="H670" s="5" t="s">
        <v>12102</v>
      </c>
      <c r="I670" s="5" t="s">
        <v>12334</v>
      </c>
      <c r="J670" s="5" t="s">
        <v>12328</v>
      </c>
      <c r="K670" s="3" t="s">
        <v>12017</v>
      </c>
      <c r="L670" s="3" t="s">
        <v>12017</v>
      </c>
      <c r="M670" s="3" t="n">
        <v>24</v>
      </c>
      <c r="N670" s="20" t="n">
        <v>4.39</v>
      </c>
      <c r="O670" s="21" t="s">
        <v>14227</v>
      </c>
    </row>
    <row r="671" customFormat="false" ht="15" hidden="false" customHeight="true" outlineLevel="0" collapsed="false">
      <c r="A671" s="3" t="s">
        <v>1354</v>
      </c>
      <c r="B671" s="3" t="s">
        <v>14228</v>
      </c>
      <c r="C671" s="3" t="s">
        <v>1353</v>
      </c>
      <c r="D671" s="5" t="s">
        <v>14229</v>
      </c>
      <c r="E671" s="5" t="s">
        <v>12457</v>
      </c>
      <c r="F671" s="5" t="s">
        <v>12458</v>
      </c>
      <c r="G671" s="5" t="s">
        <v>12086</v>
      </c>
      <c r="H671" s="5" t="s">
        <v>12102</v>
      </c>
      <c r="I671" s="5" t="s">
        <v>12334</v>
      </c>
      <c r="J671" s="5" t="s">
        <v>12328</v>
      </c>
      <c r="K671" s="3" t="s">
        <v>12021</v>
      </c>
      <c r="L671" s="3" t="s">
        <v>12017</v>
      </c>
      <c r="M671" s="3" t="n">
        <v>6</v>
      </c>
      <c r="N671" s="20" t="n">
        <v>3.79</v>
      </c>
      <c r="O671" s="21" t="s">
        <v>12121</v>
      </c>
    </row>
    <row r="672" customFormat="false" ht="15" hidden="false" customHeight="true" outlineLevel="0" collapsed="false">
      <c r="A672" s="3" t="s">
        <v>1356</v>
      </c>
      <c r="B672" s="3" t="s">
        <v>14230</v>
      </c>
      <c r="C672" s="3" t="s">
        <v>1355</v>
      </c>
      <c r="D672" s="5" t="s">
        <v>14231</v>
      </c>
      <c r="E672" s="5" t="s">
        <v>12457</v>
      </c>
      <c r="F672" s="5" t="s">
        <v>12458</v>
      </c>
      <c r="G672" s="5" t="s">
        <v>12086</v>
      </c>
      <c r="H672" s="5" t="s">
        <v>12102</v>
      </c>
      <c r="I672" s="5" t="s">
        <v>14106</v>
      </c>
      <c r="J672" s="5" t="s">
        <v>12512</v>
      </c>
      <c r="K672" s="3" t="s">
        <v>12021</v>
      </c>
      <c r="L672" s="3" t="s">
        <v>12017</v>
      </c>
      <c r="M672" s="3" t="n">
        <v>2</v>
      </c>
      <c r="N672" s="20" t="n">
        <v>3.89</v>
      </c>
      <c r="O672" s="21" t="s">
        <v>13945</v>
      </c>
    </row>
    <row r="673" customFormat="false" ht="15" hidden="false" customHeight="true" outlineLevel="0" collapsed="false">
      <c r="A673" s="3" t="s">
        <v>1358</v>
      </c>
      <c r="B673" s="3" t="s">
        <v>14232</v>
      </c>
      <c r="C673" s="3" t="s">
        <v>1357</v>
      </c>
      <c r="D673" s="5" t="s">
        <v>14233</v>
      </c>
      <c r="E673" s="5" t="s">
        <v>12355</v>
      </c>
      <c r="F673" s="5" t="s">
        <v>12356</v>
      </c>
      <c r="G673" s="5" t="s">
        <v>12086</v>
      </c>
      <c r="H673" s="5" t="s">
        <v>12102</v>
      </c>
      <c r="I673" s="5" t="s">
        <v>12334</v>
      </c>
      <c r="J673" s="5" t="s">
        <v>12328</v>
      </c>
      <c r="K673" s="3" t="s">
        <v>12017</v>
      </c>
      <c r="L673" s="3" t="s">
        <v>12017</v>
      </c>
      <c r="M673" s="3" t="n">
        <v>24</v>
      </c>
      <c r="N673" s="20" t="n">
        <v>1.99</v>
      </c>
      <c r="O673" s="21" t="s">
        <v>14234</v>
      </c>
    </row>
    <row r="674" customFormat="false" ht="15" hidden="false" customHeight="true" outlineLevel="0" collapsed="false">
      <c r="A674" s="3" t="s">
        <v>1360</v>
      </c>
      <c r="B674" s="3" t="s">
        <v>14235</v>
      </c>
      <c r="C674" s="3" t="s">
        <v>1359</v>
      </c>
      <c r="D674" s="5" t="s">
        <v>14236</v>
      </c>
      <c r="E674" s="5" t="s">
        <v>12363</v>
      </c>
      <c r="F674" s="5" t="s">
        <v>12364</v>
      </c>
      <c r="G674" s="5" t="s">
        <v>12086</v>
      </c>
      <c r="H674" s="5" t="s">
        <v>12102</v>
      </c>
      <c r="I674" s="5" t="s">
        <v>14106</v>
      </c>
      <c r="J674" s="5" t="s">
        <v>12328</v>
      </c>
      <c r="K674" s="3" t="s">
        <v>12017</v>
      </c>
      <c r="L674" s="3" t="s">
        <v>12017</v>
      </c>
      <c r="M674" s="3" t="n">
        <v>4</v>
      </c>
      <c r="N674" s="20" t="n">
        <v>1.99</v>
      </c>
      <c r="O674" s="21" t="s">
        <v>14237</v>
      </c>
    </row>
    <row r="675" customFormat="false" ht="15" hidden="false" customHeight="true" outlineLevel="0" collapsed="false">
      <c r="A675" s="3" t="s">
        <v>1362</v>
      </c>
      <c r="B675" s="3" t="s">
        <v>14238</v>
      </c>
      <c r="C675" s="3" t="s">
        <v>1361</v>
      </c>
      <c r="D675" s="5" t="s">
        <v>14239</v>
      </c>
      <c r="E675" s="5" t="s">
        <v>12351</v>
      </c>
      <c r="F675" s="5" t="s">
        <v>12326</v>
      </c>
      <c r="G675" s="5" t="s">
        <v>12086</v>
      </c>
      <c r="H675" s="5" t="s">
        <v>12102</v>
      </c>
      <c r="I675" s="5" t="s">
        <v>14106</v>
      </c>
      <c r="J675" s="5" t="s">
        <v>12328</v>
      </c>
      <c r="K675" s="3" t="s">
        <v>12017</v>
      </c>
      <c r="L675" s="3" t="s">
        <v>12017</v>
      </c>
      <c r="M675" s="3" t="n">
        <v>6</v>
      </c>
      <c r="N675" s="20" t="n">
        <v>4.39</v>
      </c>
      <c r="O675" s="21" t="s">
        <v>14240</v>
      </c>
    </row>
    <row r="676" customFormat="false" ht="15" hidden="false" customHeight="true" outlineLevel="0" collapsed="false">
      <c r="A676" s="3" t="s">
        <v>1364</v>
      </c>
      <c r="B676" s="3" t="s">
        <v>14241</v>
      </c>
      <c r="C676" s="3" t="s">
        <v>1363</v>
      </c>
      <c r="D676" s="5" t="s">
        <v>14242</v>
      </c>
      <c r="E676" s="5" t="s">
        <v>12382</v>
      </c>
      <c r="F676" s="5" t="s">
        <v>12383</v>
      </c>
      <c r="G676" s="5" t="s">
        <v>12086</v>
      </c>
      <c r="H676" s="5" t="s">
        <v>12102</v>
      </c>
      <c r="I676" s="5" t="s">
        <v>14106</v>
      </c>
      <c r="J676" s="5" t="s">
        <v>12328</v>
      </c>
      <c r="K676" s="3" t="s">
        <v>12017</v>
      </c>
      <c r="L676" s="3" t="s">
        <v>12017</v>
      </c>
      <c r="M676" s="3" t="n">
        <v>8</v>
      </c>
      <c r="N676" s="20" t="n">
        <v>4.89</v>
      </c>
      <c r="O676" s="21" t="s">
        <v>14243</v>
      </c>
    </row>
    <row r="677" customFormat="false" ht="15" hidden="false" customHeight="true" outlineLevel="0" collapsed="false">
      <c r="A677" s="3" t="s">
        <v>1366</v>
      </c>
      <c r="B677" s="3" t="s">
        <v>14244</v>
      </c>
      <c r="C677" s="3" t="s">
        <v>1365</v>
      </c>
      <c r="D677" s="5" t="s">
        <v>14245</v>
      </c>
      <c r="E677" s="5" t="s">
        <v>12355</v>
      </c>
      <c r="F677" s="5" t="s">
        <v>12356</v>
      </c>
      <c r="G677" s="5" t="s">
        <v>12086</v>
      </c>
      <c r="H677" s="5" t="s">
        <v>12102</v>
      </c>
      <c r="I677" s="5" t="s">
        <v>14106</v>
      </c>
      <c r="J677" s="5" t="s">
        <v>12328</v>
      </c>
      <c r="K677" s="3" t="s">
        <v>12017</v>
      </c>
      <c r="L677" s="3" t="s">
        <v>12017</v>
      </c>
      <c r="M677" s="3" t="n">
        <v>6</v>
      </c>
      <c r="N677" s="20" t="n">
        <v>3.39</v>
      </c>
      <c r="O677" s="21" t="s">
        <v>14246</v>
      </c>
    </row>
    <row r="678" customFormat="false" ht="15" hidden="false" customHeight="true" outlineLevel="0" collapsed="false">
      <c r="A678" s="3" t="s">
        <v>1368</v>
      </c>
      <c r="B678" s="3" t="s">
        <v>14247</v>
      </c>
      <c r="C678" s="3" t="s">
        <v>1367</v>
      </c>
      <c r="D678" s="5" t="s">
        <v>14248</v>
      </c>
      <c r="E678" s="5" t="s">
        <v>12377</v>
      </c>
      <c r="F678" s="5" t="s">
        <v>12378</v>
      </c>
      <c r="G678" s="5" t="s">
        <v>12086</v>
      </c>
      <c r="H678" s="5" t="s">
        <v>12102</v>
      </c>
      <c r="I678" s="5" t="s">
        <v>12334</v>
      </c>
      <c r="J678" s="5" t="s">
        <v>12512</v>
      </c>
      <c r="K678" s="3" t="s">
        <v>12021</v>
      </c>
      <c r="L678" s="3" t="s">
        <v>12017</v>
      </c>
      <c r="M678" s="3" t="n">
        <v>24</v>
      </c>
      <c r="N678" s="20" t="n">
        <v>2.39</v>
      </c>
      <c r="O678" s="21" t="s">
        <v>13280</v>
      </c>
    </row>
    <row r="679" customFormat="false" ht="15" hidden="false" customHeight="true" outlineLevel="0" collapsed="false">
      <c r="A679" s="3" t="s">
        <v>1370</v>
      </c>
      <c r="B679" s="3" t="s">
        <v>14249</v>
      </c>
      <c r="C679" s="3" t="s">
        <v>1369</v>
      </c>
      <c r="D679" s="5" t="s">
        <v>14250</v>
      </c>
      <c r="E679" s="5" t="s">
        <v>12368</v>
      </c>
      <c r="F679" s="5" t="s">
        <v>12369</v>
      </c>
      <c r="G679" s="5" t="s">
        <v>12086</v>
      </c>
      <c r="H679" s="5" t="s">
        <v>12102</v>
      </c>
      <c r="I679" s="5" t="s">
        <v>12334</v>
      </c>
      <c r="J679" s="5" t="s">
        <v>12328</v>
      </c>
      <c r="K679" s="3" t="s">
        <v>12017</v>
      </c>
      <c r="L679" s="3" t="s">
        <v>12017</v>
      </c>
      <c r="M679" s="3" t="n">
        <v>4</v>
      </c>
      <c r="N679" s="20" t="n">
        <v>4.29</v>
      </c>
      <c r="O679" s="21" t="s">
        <v>14251</v>
      </c>
    </row>
    <row r="680" customFormat="false" ht="15" hidden="false" customHeight="true" outlineLevel="0" collapsed="false">
      <c r="A680" s="3" t="s">
        <v>1372</v>
      </c>
      <c r="B680" s="3" t="s">
        <v>14252</v>
      </c>
      <c r="C680" s="3" t="s">
        <v>1371</v>
      </c>
      <c r="D680" s="5" t="s">
        <v>14253</v>
      </c>
      <c r="E680" s="5" t="s">
        <v>12457</v>
      </c>
      <c r="F680" s="5" t="s">
        <v>12458</v>
      </c>
      <c r="G680" s="5" t="s">
        <v>12086</v>
      </c>
      <c r="H680" s="5" t="s">
        <v>12102</v>
      </c>
      <c r="I680" s="5" t="s">
        <v>12334</v>
      </c>
      <c r="J680" s="5" t="s">
        <v>12328</v>
      </c>
      <c r="K680" s="3" t="s">
        <v>12021</v>
      </c>
      <c r="L680" s="3" t="s">
        <v>12017</v>
      </c>
      <c r="M680" s="3" t="n">
        <v>12</v>
      </c>
      <c r="N680" s="20" t="n">
        <v>1.99</v>
      </c>
      <c r="O680" s="21" t="s">
        <v>14254</v>
      </c>
    </row>
    <row r="681" customFormat="false" ht="15" hidden="false" customHeight="true" outlineLevel="0" collapsed="false">
      <c r="A681" s="3" t="s">
        <v>1374</v>
      </c>
      <c r="B681" s="3" t="s">
        <v>14255</v>
      </c>
      <c r="C681" s="3" t="s">
        <v>1373</v>
      </c>
      <c r="D681" s="5" t="s">
        <v>14256</v>
      </c>
      <c r="E681" s="5" t="s">
        <v>12368</v>
      </c>
      <c r="F681" s="5" t="s">
        <v>12369</v>
      </c>
      <c r="G681" s="5" t="s">
        <v>12086</v>
      </c>
      <c r="H681" s="5" t="s">
        <v>12102</v>
      </c>
      <c r="I681" s="5" t="s">
        <v>12334</v>
      </c>
      <c r="J681" s="5" t="s">
        <v>12328</v>
      </c>
      <c r="K681" s="3" t="s">
        <v>12017</v>
      </c>
      <c r="L681" s="3" t="s">
        <v>12017</v>
      </c>
      <c r="M681" s="3" t="n">
        <v>4</v>
      </c>
      <c r="N681" s="20" t="n">
        <v>3.89</v>
      </c>
      <c r="O681" s="21" t="s">
        <v>14257</v>
      </c>
    </row>
    <row r="682" customFormat="false" ht="15" hidden="false" customHeight="true" outlineLevel="0" collapsed="false">
      <c r="A682" s="3" t="s">
        <v>1376</v>
      </c>
      <c r="B682" s="3" t="s">
        <v>14258</v>
      </c>
      <c r="C682" s="3" t="s">
        <v>1375</v>
      </c>
      <c r="D682" s="5" t="s">
        <v>14259</v>
      </c>
      <c r="E682" s="5" t="s">
        <v>12368</v>
      </c>
      <c r="F682" s="5" t="s">
        <v>12369</v>
      </c>
      <c r="G682" s="5" t="s">
        <v>12086</v>
      </c>
      <c r="H682" s="5" t="s">
        <v>12102</v>
      </c>
      <c r="I682" s="5" t="s">
        <v>12334</v>
      </c>
      <c r="J682" s="5" t="s">
        <v>12512</v>
      </c>
      <c r="K682" s="3" t="s">
        <v>12017</v>
      </c>
      <c r="L682" s="3" t="s">
        <v>12017</v>
      </c>
      <c r="M682" s="3" t="n">
        <v>4</v>
      </c>
      <c r="N682" s="20" t="n">
        <v>4.99</v>
      </c>
      <c r="O682" s="21" t="s">
        <v>14260</v>
      </c>
    </row>
    <row r="683" customFormat="false" ht="15" hidden="false" customHeight="true" outlineLevel="0" collapsed="false">
      <c r="A683" s="3" t="s">
        <v>1378</v>
      </c>
      <c r="B683" s="3" t="s">
        <v>14261</v>
      </c>
      <c r="C683" s="3" t="s">
        <v>1377</v>
      </c>
      <c r="D683" s="5" t="s">
        <v>14262</v>
      </c>
      <c r="E683" s="5" t="s">
        <v>12325</v>
      </c>
      <c r="F683" s="5" t="s">
        <v>12326</v>
      </c>
      <c r="G683" s="5" t="s">
        <v>12086</v>
      </c>
      <c r="H683" s="5" t="s">
        <v>12102</v>
      </c>
      <c r="I683" s="5" t="s">
        <v>12334</v>
      </c>
      <c r="J683" s="5" t="s">
        <v>12328</v>
      </c>
      <c r="K683" s="3" t="s">
        <v>12017</v>
      </c>
      <c r="L683" s="3" t="s">
        <v>12017</v>
      </c>
      <c r="M683" s="3" t="n">
        <v>24</v>
      </c>
      <c r="N683" s="20" t="n">
        <v>2.39</v>
      </c>
      <c r="O683" s="21" t="s">
        <v>14263</v>
      </c>
    </row>
    <row r="684" customFormat="false" ht="15" hidden="false" customHeight="true" outlineLevel="0" collapsed="false">
      <c r="A684" s="3" t="s">
        <v>1380</v>
      </c>
      <c r="B684" s="3" t="s">
        <v>14264</v>
      </c>
      <c r="C684" s="3" t="s">
        <v>1379</v>
      </c>
      <c r="D684" s="5" t="s">
        <v>14265</v>
      </c>
      <c r="E684" s="5" t="s">
        <v>12332</v>
      </c>
      <c r="F684" s="5" t="s">
        <v>12333</v>
      </c>
      <c r="G684" s="5" t="s">
        <v>12086</v>
      </c>
      <c r="H684" s="5" t="s">
        <v>12102</v>
      </c>
      <c r="I684" s="5" t="s">
        <v>14106</v>
      </c>
      <c r="J684" s="5" t="s">
        <v>12512</v>
      </c>
      <c r="K684" s="3" t="s">
        <v>12017</v>
      </c>
      <c r="L684" s="3" t="s">
        <v>12017</v>
      </c>
      <c r="M684" s="3" t="n">
        <v>4</v>
      </c>
      <c r="N684" s="20" t="n">
        <v>4.49</v>
      </c>
      <c r="O684" s="21" t="s">
        <v>14266</v>
      </c>
    </row>
    <row r="685" customFormat="false" ht="15" hidden="false" customHeight="true" outlineLevel="0" collapsed="false">
      <c r="A685" s="3" t="s">
        <v>1382</v>
      </c>
      <c r="B685" s="3" t="s">
        <v>14267</v>
      </c>
      <c r="C685" s="3" t="s">
        <v>1381</v>
      </c>
      <c r="D685" s="5" t="s">
        <v>14268</v>
      </c>
      <c r="E685" s="5" t="s">
        <v>12351</v>
      </c>
      <c r="F685" s="5" t="s">
        <v>12326</v>
      </c>
      <c r="G685" s="5" t="s">
        <v>12086</v>
      </c>
      <c r="H685" s="5" t="s">
        <v>12102</v>
      </c>
      <c r="I685" s="5" t="s">
        <v>14106</v>
      </c>
      <c r="J685" s="5" t="s">
        <v>12328</v>
      </c>
      <c r="K685" s="3" t="s">
        <v>12017</v>
      </c>
      <c r="L685" s="3" t="s">
        <v>12017</v>
      </c>
      <c r="M685" s="3" t="n">
        <v>4</v>
      </c>
      <c r="N685" s="20" t="n">
        <v>4.29</v>
      </c>
      <c r="O685" s="21" t="s">
        <v>12241</v>
      </c>
    </row>
    <row r="686" customFormat="false" ht="15" hidden="false" customHeight="true" outlineLevel="0" collapsed="false">
      <c r="A686" s="3" t="s">
        <v>1384</v>
      </c>
      <c r="B686" s="3" t="s">
        <v>14269</v>
      </c>
      <c r="C686" s="3" t="s">
        <v>1383</v>
      </c>
      <c r="D686" s="5" t="s">
        <v>14270</v>
      </c>
      <c r="E686" s="5" t="s">
        <v>12368</v>
      </c>
      <c r="F686" s="5" t="s">
        <v>12369</v>
      </c>
      <c r="G686" s="5" t="s">
        <v>12086</v>
      </c>
      <c r="H686" s="5" t="s">
        <v>12102</v>
      </c>
      <c r="I686" s="5" t="s">
        <v>14106</v>
      </c>
      <c r="J686" s="5" t="s">
        <v>12328</v>
      </c>
      <c r="K686" s="3" t="s">
        <v>12017</v>
      </c>
      <c r="L686" s="3" t="s">
        <v>12017</v>
      </c>
      <c r="M686" s="3" t="n">
        <v>1</v>
      </c>
      <c r="N686" s="20" t="n">
        <v>4.99</v>
      </c>
      <c r="O686" s="21" t="s">
        <v>14271</v>
      </c>
    </row>
    <row r="687" customFormat="false" ht="15" hidden="false" customHeight="true" outlineLevel="0" collapsed="false">
      <c r="A687" s="3" t="s">
        <v>1386</v>
      </c>
      <c r="B687" s="3" t="s">
        <v>14272</v>
      </c>
      <c r="C687" s="3" t="s">
        <v>1385</v>
      </c>
      <c r="D687" s="5" t="s">
        <v>14273</v>
      </c>
      <c r="E687" s="5" t="s">
        <v>12332</v>
      </c>
      <c r="F687" s="5" t="s">
        <v>12333</v>
      </c>
      <c r="G687" s="5" t="s">
        <v>12086</v>
      </c>
      <c r="H687" s="5" t="s">
        <v>12102</v>
      </c>
      <c r="I687" s="5" t="s">
        <v>12334</v>
      </c>
      <c r="J687" s="5" t="s">
        <v>12328</v>
      </c>
      <c r="K687" s="3" t="s">
        <v>12017</v>
      </c>
      <c r="L687" s="3" t="s">
        <v>12017</v>
      </c>
      <c r="M687" s="3" t="n">
        <v>4</v>
      </c>
      <c r="N687" s="20" t="n">
        <v>4.79</v>
      </c>
      <c r="O687" s="21" t="s">
        <v>14274</v>
      </c>
    </row>
    <row r="688" customFormat="false" ht="15" hidden="false" customHeight="true" outlineLevel="0" collapsed="false">
      <c r="A688" s="3" t="s">
        <v>1388</v>
      </c>
      <c r="B688" s="3" t="s">
        <v>14275</v>
      </c>
      <c r="C688" s="3" t="s">
        <v>1387</v>
      </c>
      <c r="D688" s="5" t="s">
        <v>14276</v>
      </c>
      <c r="E688" s="5" t="s">
        <v>12355</v>
      </c>
      <c r="F688" s="5" t="s">
        <v>12356</v>
      </c>
      <c r="G688" s="5" t="s">
        <v>12086</v>
      </c>
      <c r="H688" s="5" t="s">
        <v>12102</v>
      </c>
      <c r="I688" s="5" t="s">
        <v>14106</v>
      </c>
      <c r="J688" s="5" t="s">
        <v>12328</v>
      </c>
      <c r="K688" s="3" t="s">
        <v>12017</v>
      </c>
      <c r="L688" s="3" t="s">
        <v>12017</v>
      </c>
      <c r="M688" s="3" t="n">
        <v>2</v>
      </c>
      <c r="N688" s="20" t="n">
        <v>3.49</v>
      </c>
      <c r="O688" s="21" t="s">
        <v>12592</v>
      </c>
    </row>
    <row r="689" customFormat="false" ht="15" hidden="false" customHeight="true" outlineLevel="0" collapsed="false">
      <c r="A689" s="3" t="s">
        <v>1390</v>
      </c>
      <c r="B689" s="3" t="s">
        <v>14277</v>
      </c>
      <c r="C689" s="3" t="s">
        <v>1389</v>
      </c>
      <c r="D689" s="5" t="s">
        <v>14278</v>
      </c>
      <c r="E689" s="5" t="s">
        <v>12325</v>
      </c>
      <c r="F689" s="5" t="s">
        <v>12326</v>
      </c>
      <c r="G689" s="5" t="s">
        <v>12086</v>
      </c>
      <c r="H689" s="5" t="s">
        <v>12102</v>
      </c>
      <c r="I689" s="5" t="s">
        <v>14106</v>
      </c>
      <c r="J689" s="5" t="s">
        <v>12328</v>
      </c>
      <c r="K689" s="3" t="s">
        <v>12017</v>
      </c>
      <c r="L689" s="3" t="s">
        <v>12017</v>
      </c>
      <c r="M689" s="3" t="n">
        <v>4</v>
      </c>
      <c r="N689" s="20" t="n">
        <v>1.39</v>
      </c>
      <c r="O689" s="21" t="s">
        <v>14279</v>
      </c>
    </row>
    <row r="690" customFormat="false" ht="15" hidden="false" customHeight="true" outlineLevel="0" collapsed="false">
      <c r="A690" s="3" t="s">
        <v>1392</v>
      </c>
      <c r="B690" s="3" t="s">
        <v>14280</v>
      </c>
      <c r="C690" s="3" t="s">
        <v>1391</v>
      </c>
      <c r="D690" s="5" t="s">
        <v>14281</v>
      </c>
      <c r="E690" s="5" t="s">
        <v>12338</v>
      </c>
      <c r="F690" s="5" t="s">
        <v>12339</v>
      </c>
      <c r="G690" s="5" t="s">
        <v>12086</v>
      </c>
      <c r="H690" s="5" t="s">
        <v>12102</v>
      </c>
      <c r="I690" s="5" t="s">
        <v>14106</v>
      </c>
      <c r="J690" s="5" t="s">
        <v>12328</v>
      </c>
      <c r="K690" s="3" t="s">
        <v>12017</v>
      </c>
      <c r="L690" s="3" t="s">
        <v>12017</v>
      </c>
      <c r="M690" s="3" t="n">
        <v>24</v>
      </c>
      <c r="N690" s="20" t="n">
        <v>1.79</v>
      </c>
      <c r="O690" s="21" t="s">
        <v>13015</v>
      </c>
    </row>
    <row r="691" customFormat="false" ht="15" hidden="false" customHeight="true" outlineLevel="0" collapsed="false">
      <c r="A691" s="3" t="s">
        <v>1394</v>
      </c>
      <c r="B691" s="3" t="s">
        <v>14282</v>
      </c>
      <c r="C691" s="3" t="s">
        <v>1393</v>
      </c>
      <c r="D691" s="5" t="s">
        <v>14283</v>
      </c>
      <c r="E691" s="5" t="s">
        <v>12325</v>
      </c>
      <c r="F691" s="5" t="s">
        <v>12326</v>
      </c>
      <c r="G691" s="5" t="s">
        <v>12086</v>
      </c>
      <c r="H691" s="5" t="s">
        <v>12102</v>
      </c>
      <c r="I691" s="5" t="s">
        <v>12334</v>
      </c>
      <c r="J691" s="5" t="s">
        <v>12328</v>
      </c>
      <c r="K691" s="3" t="s">
        <v>12017</v>
      </c>
      <c r="L691" s="3" t="s">
        <v>12017</v>
      </c>
      <c r="M691" s="3" t="n">
        <v>1</v>
      </c>
      <c r="N691" s="20" t="n">
        <v>3.39</v>
      </c>
      <c r="O691" s="21" t="s">
        <v>14284</v>
      </c>
    </row>
    <row r="692" customFormat="false" ht="15" hidden="false" customHeight="true" outlineLevel="0" collapsed="false">
      <c r="A692" s="3" t="s">
        <v>1396</v>
      </c>
      <c r="B692" s="3" t="s">
        <v>14285</v>
      </c>
      <c r="C692" s="3" t="s">
        <v>1395</v>
      </c>
      <c r="D692" s="5" t="s">
        <v>14286</v>
      </c>
      <c r="E692" s="5" t="s">
        <v>12368</v>
      </c>
      <c r="F692" s="5" t="s">
        <v>12369</v>
      </c>
      <c r="G692" s="5" t="s">
        <v>12086</v>
      </c>
      <c r="H692" s="5" t="s">
        <v>12102</v>
      </c>
      <c r="I692" s="5" t="s">
        <v>12334</v>
      </c>
      <c r="J692" s="5" t="s">
        <v>12328</v>
      </c>
      <c r="K692" s="3" t="s">
        <v>12017</v>
      </c>
      <c r="L692" s="3" t="s">
        <v>12017</v>
      </c>
      <c r="M692" s="3" t="n">
        <v>6</v>
      </c>
      <c r="N692" s="20" t="n">
        <v>2.99</v>
      </c>
      <c r="O692" s="21" t="s">
        <v>14287</v>
      </c>
    </row>
    <row r="693" customFormat="false" ht="15" hidden="false" customHeight="true" outlineLevel="0" collapsed="false">
      <c r="A693" s="3" t="s">
        <v>1398</v>
      </c>
      <c r="B693" s="3" t="s">
        <v>14288</v>
      </c>
      <c r="C693" s="3" t="s">
        <v>1397</v>
      </c>
      <c r="D693" s="5" t="s">
        <v>14289</v>
      </c>
      <c r="E693" s="5" t="s">
        <v>12338</v>
      </c>
      <c r="F693" s="5" t="s">
        <v>12339</v>
      </c>
      <c r="G693" s="5" t="s">
        <v>12086</v>
      </c>
      <c r="H693" s="5" t="s">
        <v>12102</v>
      </c>
      <c r="I693" s="5" t="s">
        <v>14106</v>
      </c>
      <c r="J693" s="5" t="s">
        <v>12328</v>
      </c>
      <c r="K693" s="3" t="s">
        <v>12017</v>
      </c>
      <c r="L693" s="3" t="s">
        <v>12017</v>
      </c>
      <c r="M693" s="3" t="n">
        <v>2</v>
      </c>
      <c r="N693" s="20" t="n">
        <v>2.29</v>
      </c>
      <c r="O693" s="21" t="s">
        <v>12682</v>
      </c>
    </row>
    <row r="694" customFormat="false" ht="15" hidden="false" customHeight="true" outlineLevel="0" collapsed="false">
      <c r="A694" s="3" t="s">
        <v>1400</v>
      </c>
      <c r="B694" s="3" t="s">
        <v>14290</v>
      </c>
      <c r="C694" s="3" t="s">
        <v>1399</v>
      </c>
      <c r="D694" s="5" t="s">
        <v>14291</v>
      </c>
      <c r="E694" s="5" t="s">
        <v>12355</v>
      </c>
      <c r="F694" s="5" t="s">
        <v>12356</v>
      </c>
      <c r="G694" s="5" t="s">
        <v>12086</v>
      </c>
      <c r="H694" s="5" t="s">
        <v>12102</v>
      </c>
      <c r="I694" s="5" t="s">
        <v>12334</v>
      </c>
      <c r="J694" s="5" t="s">
        <v>12328</v>
      </c>
      <c r="K694" s="3" t="s">
        <v>12017</v>
      </c>
      <c r="L694" s="3" t="s">
        <v>12017</v>
      </c>
      <c r="M694" s="3" t="n">
        <v>8</v>
      </c>
      <c r="N694" s="20" t="n">
        <v>3.29</v>
      </c>
      <c r="O694" s="21" t="s">
        <v>14292</v>
      </c>
    </row>
    <row r="695" customFormat="false" ht="15" hidden="false" customHeight="true" outlineLevel="0" collapsed="false">
      <c r="A695" s="3" t="s">
        <v>1402</v>
      </c>
      <c r="B695" s="3" t="s">
        <v>14293</v>
      </c>
      <c r="C695" s="3" t="s">
        <v>1401</v>
      </c>
      <c r="D695" s="5" t="s">
        <v>14294</v>
      </c>
      <c r="E695" s="5" t="s">
        <v>12368</v>
      </c>
      <c r="F695" s="5" t="s">
        <v>12369</v>
      </c>
      <c r="G695" s="5" t="s">
        <v>12086</v>
      </c>
      <c r="H695" s="5" t="s">
        <v>12102</v>
      </c>
      <c r="I695" s="5" t="s">
        <v>12334</v>
      </c>
      <c r="J695" s="5" t="s">
        <v>12328</v>
      </c>
      <c r="K695" s="3" t="s">
        <v>12017</v>
      </c>
      <c r="L695" s="3" t="s">
        <v>12017</v>
      </c>
      <c r="M695" s="3" t="n">
        <v>2</v>
      </c>
      <c r="N695" s="20" t="n">
        <v>1.89</v>
      </c>
      <c r="O695" s="21" t="s">
        <v>14048</v>
      </c>
    </row>
    <row r="696" customFormat="false" ht="15" hidden="false" customHeight="true" outlineLevel="0" collapsed="false">
      <c r="A696" s="3" t="s">
        <v>1404</v>
      </c>
      <c r="B696" s="3" t="s">
        <v>14295</v>
      </c>
      <c r="C696" s="3" t="s">
        <v>1403</v>
      </c>
      <c r="D696" s="5" t="s">
        <v>14296</v>
      </c>
      <c r="E696" s="5" t="s">
        <v>12355</v>
      </c>
      <c r="F696" s="5" t="s">
        <v>12356</v>
      </c>
      <c r="G696" s="5" t="s">
        <v>12086</v>
      </c>
      <c r="H696" s="5" t="s">
        <v>12102</v>
      </c>
      <c r="I696" s="5" t="s">
        <v>12334</v>
      </c>
      <c r="J696" s="5" t="s">
        <v>12328</v>
      </c>
      <c r="K696" s="3" t="s">
        <v>12017</v>
      </c>
      <c r="L696" s="3" t="s">
        <v>12017</v>
      </c>
      <c r="M696" s="3" t="n">
        <v>2</v>
      </c>
      <c r="N696" s="20" t="n">
        <v>3.39</v>
      </c>
      <c r="O696" s="21" t="s">
        <v>14297</v>
      </c>
    </row>
    <row r="697" customFormat="false" ht="15" hidden="false" customHeight="true" outlineLevel="0" collapsed="false">
      <c r="A697" s="3" t="s">
        <v>1406</v>
      </c>
      <c r="B697" s="3" t="s">
        <v>14298</v>
      </c>
      <c r="C697" s="3" t="s">
        <v>1405</v>
      </c>
      <c r="D697" s="5" t="s">
        <v>14299</v>
      </c>
      <c r="E697" s="5" t="s">
        <v>12377</v>
      </c>
      <c r="F697" s="5" t="s">
        <v>12378</v>
      </c>
      <c r="G697" s="5" t="s">
        <v>12086</v>
      </c>
      <c r="H697" s="5" t="s">
        <v>12102</v>
      </c>
      <c r="I697" s="5" t="s">
        <v>14106</v>
      </c>
      <c r="J697" s="5" t="s">
        <v>12328</v>
      </c>
      <c r="K697" s="3" t="s">
        <v>12021</v>
      </c>
      <c r="L697" s="3" t="s">
        <v>12017</v>
      </c>
      <c r="M697" s="3" t="n">
        <v>24</v>
      </c>
      <c r="N697" s="20" t="n">
        <v>2.29</v>
      </c>
      <c r="O697" s="21" t="s">
        <v>14300</v>
      </c>
    </row>
    <row r="698" customFormat="false" ht="15" hidden="false" customHeight="true" outlineLevel="0" collapsed="false">
      <c r="A698" s="3" t="s">
        <v>1408</v>
      </c>
      <c r="B698" s="3" t="s">
        <v>14301</v>
      </c>
      <c r="C698" s="3" t="s">
        <v>1407</v>
      </c>
      <c r="D698" s="5" t="s">
        <v>14302</v>
      </c>
      <c r="E698" s="5" t="s">
        <v>12332</v>
      </c>
      <c r="F698" s="5" t="s">
        <v>12333</v>
      </c>
      <c r="G698" s="5" t="s">
        <v>12086</v>
      </c>
      <c r="H698" s="5" t="s">
        <v>12102</v>
      </c>
      <c r="I698" s="5" t="s">
        <v>14106</v>
      </c>
      <c r="J698" s="5" t="s">
        <v>12328</v>
      </c>
      <c r="K698" s="3" t="s">
        <v>12017</v>
      </c>
      <c r="L698" s="3" t="s">
        <v>12017</v>
      </c>
      <c r="M698" s="3" t="n">
        <v>2</v>
      </c>
      <c r="N698" s="20" t="n">
        <v>2.49</v>
      </c>
      <c r="O698" s="21" t="s">
        <v>13716</v>
      </c>
    </row>
    <row r="699" customFormat="false" ht="15" hidden="false" customHeight="true" outlineLevel="0" collapsed="false">
      <c r="A699" s="3" t="s">
        <v>1410</v>
      </c>
      <c r="B699" s="3" t="s">
        <v>14303</v>
      </c>
      <c r="C699" s="3" t="s">
        <v>1409</v>
      </c>
      <c r="D699" s="5" t="s">
        <v>14304</v>
      </c>
      <c r="E699" s="5" t="s">
        <v>12382</v>
      </c>
      <c r="F699" s="5" t="s">
        <v>12383</v>
      </c>
      <c r="G699" s="5" t="s">
        <v>12086</v>
      </c>
      <c r="H699" s="5" t="s">
        <v>12102</v>
      </c>
      <c r="I699" s="5" t="s">
        <v>14106</v>
      </c>
      <c r="J699" s="5" t="s">
        <v>12328</v>
      </c>
      <c r="K699" s="3" t="s">
        <v>12017</v>
      </c>
      <c r="L699" s="3" t="s">
        <v>12017</v>
      </c>
      <c r="M699" s="3" t="n">
        <v>24</v>
      </c>
      <c r="N699" s="20" t="n">
        <v>4.89</v>
      </c>
      <c r="O699" s="21" t="s">
        <v>14305</v>
      </c>
    </row>
    <row r="700" customFormat="false" ht="15" hidden="false" customHeight="true" outlineLevel="0" collapsed="false">
      <c r="A700" s="3" t="s">
        <v>1412</v>
      </c>
      <c r="B700" s="3" t="s">
        <v>14306</v>
      </c>
      <c r="C700" s="3" t="s">
        <v>1411</v>
      </c>
      <c r="D700" s="5" t="s">
        <v>14307</v>
      </c>
      <c r="E700" s="5" t="s">
        <v>12332</v>
      </c>
      <c r="F700" s="5" t="s">
        <v>12333</v>
      </c>
      <c r="G700" s="5" t="s">
        <v>12086</v>
      </c>
      <c r="H700" s="5" t="s">
        <v>12102</v>
      </c>
      <c r="I700" s="5" t="s">
        <v>12334</v>
      </c>
      <c r="J700" s="5" t="s">
        <v>12328</v>
      </c>
      <c r="K700" s="3" t="s">
        <v>12017</v>
      </c>
      <c r="L700" s="3" t="s">
        <v>12017</v>
      </c>
      <c r="M700" s="3" t="n">
        <v>6</v>
      </c>
      <c r="N700" s="20" t="n">
        <v>2.29</v>
      </c>
      <c r="O700" s="21" t="s">
        <v>14308</v>
      </c>
    </row>
    <row r="701" customFormat="false" ht="15" hidden="false" customHeight="true" outlineLevel="0" collapsed="false">
      <c r="A701" s="3" t="s">
        <v>1414</v>
      </c>
      <c r="B701" s="3" t="s">
        <v>14309</v>
      </c>
      <c r="C701" s="3" t="s">
        <v>1413</v>
      </c>
      <c r="D701" s="5" t="s">
        <v>14310</v>
      </c>
      <c r="E701" s="5" t="s">
        <v>12325</v>
      </c>
      <c r="F701" s="5" t="s">
        <v>12326</v>
      </c>
      <c r="G701" s="5" t="s">
        <v>12086</v>
      </c>
      <c r="H701" s="5" t="s">
        <v>12102</v>
      </c>
      <c r="I701" s="5" t="s">
        <v>14106</v>
      </c>
      <c r="J701" s="5" t="s">
        <v>12359</v>
      </c>
      <c r="K701" s="3" t="s">
        <v>12017</v>
      </c>
      <c r="L701" s="3" t="s">
        <v>12017</v>
      </c>
      <c r="M701" s="3" t="n">
        <v>12</v>
      </c>
      <c r="N701" s="20" t="n">
        <v>3.29</v>
      </c>
      <c r="O701" s="21" t="s">
        <v>13493</v>
      </c>
    </row>
    <row r="702" customFormat="false" ht="15" hidden="false" customHeight="true" outlineLevel="0" collapsed="false">
      <c r="A702" s="3" t="s">
        <v>1416</v>
      </c>
      <c r="B702" s="3" t="s">
        <v>14311</v>
      </c>
      <c r="C702" s="3" t="s">
        <v>1415</v>
      </c>
      <c r="D702" s="5" t="s">
        <v>14312</v>
      </c>
      <c r="E702" s="5" t="s">
        <v>12325</v>
      </c>
      <c r="F702" s="5" t="s">
        <v>12326</v>
      </c>
      <c r="G702" s="5" t="s">
        <v>12086</v>
      </c>
      <c r="H702" s="5" t="s">
        <v>12102</v>
      </c>
      <c r="I702" s="5" t="s">
        <v>14106</v>
      </c>
      <c r="J702" s="5" t="s">
        <v>12328</v>
      </c>
      <c r="K702" s="3" t="s">
        <v>12017</v>
      </c>
      <c r="L702" s="3" t="s">
        <v>12017</v>
      </c>
      <c r="M702" s="3" t="n">
        <v>12</v>
      </c>
      <c r="N702" s="20" t="n">
        <v>4.49</v>
      </c>
      <c r="O702" s="21" t="s">
        <v>14313</v>
      </c>
    </row>
    <row r="703" customFormat="false" ht="15" hidden="false" customHeight="true" outlineLevel="0" collapsed="false">
      <c r="A703" s="3" t="s">
        <v>1418</v>
      </c>
      <c r="B703" s="3" t="s">
        <v>14314</v>
      </c>
      <c r="C703" s="3" t="s">
        <v>1417</v>
      </c>
      <c r="D703" s="5" t="s">
        <v>14315</v>
      </c>
      <c r="E703" s="5" t="s">
        <v>12363</v>
      </c>
      <c r="F703" s="5" t="s">
        <v>12364</v>
      </c>
      <c r="G703" s="5" t="s">
        <v>12086</v>
      </c>
      <c r="H703" s="5" t="s">
        <v>12102</v>
      </c>
      <c r="I703" s="5" t="s">
        <v>12334</v>
      </c>
      <c r="J703" s="5" t="s">
        <v>12328</v>
      </c>
      <c r="K703" s="3" t="s">
        <v>12017</v>
      </c>
      <c r="L703" s="3" t="s">
        <v>12017</v>
      </c>
      <c r="M703" s="3" t="n">
        <v>1</v>
      </c>
      <c r="N703" s="20" t="n">
        <v>1.29</v>
      </c>
      <c r="O703" s="21" t="s">
        <v>14316</v>
      </c>
    </row>
    <row r="704" customFormat="false" ht="15" hidden="false" customHeight="true" outlineLevel="0" collapsed="false">
      <c r="A704" s="3" t="s">
        <v>1420</v>
      </c>
      <c r="B704" s="3" t="s">
        <v>14317</v>
      </c>
      <c r="C704" s="3" t="s">
        <v>1419</v>
      </c>
      <c r="D704" s="5" t="s">
        <v>14318</v>
      </c>
      <c r="E704" s="5" t="s">
        <v>12325</v>
      </c>
      <c r="F704" s="5" t="s">
        <v>12326</v>
      </c>
      <c r="G704" s="5" t="s">
        <v>12086</v>
      </c>
      <c r="H704" s="5" t="s">
        <v>12102</v>
      </c>
      <c r="I704" s="5" t="s">
        <v>12334</v>
      </c>
      <c r="J704" s="5" t="s">
        <v>12328</v>
      </c>
      <c r="K704" s="3" t="s">
        <v>12017</v>
      </c>
      <c r="L704" s="3" t="s">
        <v>12017</v>
      </c>
      <c r="M704" s="3" t="n">
        <v>6</v>
      </c>
      <c r="N704" s="20" t="n">
        <v>3.29</v>
      </c>
      <c r="O704" s="21" t="s">
        <v>12063</v>
      </c>
    </row>
    <row r="705" customFormat="false" ht="15" hidden="false" customHeight="true" outlineLevel="0" collapsed="false">
      <c r="A705" s="3" t="s">
        <v>1422</v>
      </c>
      <c r="B705" s="3" t="s">
        <v>14319</v>
      </c>
      <c r="C705" s="3" t="s">
        <v>1421</v>
      </c>
      <c r="D705" s="5" t="s">
        <v>14320</v>
      </c>
      <c r="E705" s="5" t="s">
        <v>12368</v>
      </c>
      <c r="F705" s="5" t="s">
        <v>12369</v>
      </c>
      <c r="G705" s="5" t="s">
        <v>12086</v>
      </c>
      <c r="H705" s="5" t="s">
        <v>12102</v>
      </c>
      <c r="I705" s="5" t="s">
        <v>14106</v>
      </c>
      <c r="J705" s="5" t="s">
        <v>12328</v>
      </c>
      <c r="K705" s="3" t="s">
        <v>12017</v>
      </c>
      <c r="L705" s="3" t="s">
        <v>12017</v>
      </c>
      <c r="M705" s="3" t="n">
        <v>6</v>
      </c>
      <c r="N705" s="20" t="n">
        <v>1.89</v>
      </c>
      <c r="O705" s="21" t="s">
        <v>14321</v>
      </c>
    </row>
    <row r="706" customFormat="false" ht="15" hidden="false" customHeight="true" outlineLevel="0" collapsed="false">
      <c r="A706" s="3" t="s">
        <v>1424</v>
      </c>
      <c r="B706" s="3" t="s">
        <v>14322</v>
      </c>
      <c r="C706" s="3" t="s">
        <v>1423</v>
      </c>
      <c r="D706" s="5" t="s">
        <v>14323</v>
      </c>
      <c r="E706" s="5" t="s">
        <v>12457</v>
      </c>
      <c r="F706" s="5" t="s">
        <v>12458</v>
      </c>
      <c r="G706" s="5" t="s">
        <v>12086</v>
      </c>
      <c r="H706" s="5" t="s">
        <v>12102</v>
      </c>
      <c r="I706" s="5" t="s">
        <v>12334</v>
      </c>
      <c r="J706" s="5" t="s">
        <v>12328</v>
      </c>
      <c r="K706" s="3" t="s">
        <v>12021</v>
      </c>
      <c r="L706" s="3" t="s">
        <v>12017</v>
      </c>
      <c r="M706" s="3" t="n">
        <v>1</v>
      </c>
      <c r="N706" s="20" t="n">
        <v>4.39</v>
      </c>
      <c r="O706" s="21" t="s">
        <v>14324</v>
      </c>
    </row>
    <row r="707" customFormat="false" ht="15" hidden="false" customHeight="true" outlineLevel="0" collapsed="false">
      <c r="A707" s="3" t="s">
        <v>1426</v>
      </c>
      <c r="B707" s="3" t="s">
        <v>14325</v>
      </c>
      <c r="C707" s="3" t="s">
        <v>1425</v>
      </c>
      <c r="D707" s="5" t="s">
        <v>14326</v>
      </c>
      <c r="E707" s="5" t="s">
        <v>12377</v>
      </c>
      <c r="F707" s="5" t="s">
        <v>12378</v>
      </c>
      <c r="G707" s="5" t="s">
        <v>12086</v>
      </c>
      <c r="H707" s="5" t="s">
        <v>12102</v>
      </c>
      <c r="I707" s="5" t="s">
        <v>14106</v>
      </c>
      <c r="J707" s="5" t="s">
        <v>12328</v>
      </c>
      <c r="K707" s="3" t="s">
        <v>12021</v>
      </c>
      <c r="L707" s="3" t="s">
        <v>12017</v>
      </c>
      <c r="M707" s="3" t="n">
        <v>6</v>
      </c>
      <c r="N707" s="20" t="n">
        <v>2.39</v>
      </c>
      <c r="O707" s="21" t="s">
        <v>12480</v>
      </c>
    </row>
    <row r="708" customFormat="false" ht="15" hidden="false" customHeight="true" outlineLevel="0" collapsed="false">
      <c r="A708" s="3" t="s">
        <v>1428</v>
      </c>
      <c r="B708" s="3" t="s">
        <v>14327</v>
      </c>
      <c r="C708" s="3" t="s">
        <v>1427</v>
      </c>
      <c r="D708" s="5" t="s">
        <v>14328</v>
      </c>
      <c r="E708" s="5" t="s">
        <v>12377</v>
      </c>
      <c r="F708" s="5" t="s">
        <v>12378</v>
      </c>
      <c r="G708" s="5" t="s">
        <v>12086</v>
      </c>
      <c r="H708" s="5" t="s">
        <v>12102</v>
      </c>
      <c r="I708" s="5" t="s">
        <v>14106</v>
      </c>
      <c r="J708" s="5" t="s">
        <v>12328</v>
      </c>
      <c r="K708" s="3" t="s">
        <v>12021</v>
      </c>
      <c r="L708" s="3" t="s">
        <v>12017</v>
      </c>
      <c r="M708" s="3" t="n">
        <v>6</v>
      </c>
      <c r="N708" s="20" t="n">
        <v>4.99</v>
      </c>
      <c r="O708" s="21" t="s">
        <v>14329</v>
      </c>
    </row>
    <row r="709" customFormat="false" ht="15" hidden="false" customHeight="true" outlineLevel="0" collapsed="false">
      <c r="A709" s="3" t="s">
        <v>1430</v>
      </c>
      <c r="B709" s="3" t="s">
        <v>14330</v>
      </c>
      <c r="C709" s="3" t="s">
        <v>1429</v>
      </c>
      <c r="D709" s="5" t="s">
        <v>14331</v>
      </c>
      <c r="E709" s="5" t="s">
        <v>12377</v>
      </c>
      <c r="F709" s="5" t="s">
        <v>12378</v>
      </c>
      <c r="G709" s="5" t="s">
        <v>12086</v>
      </c>
      <c r="H709" s="5" t="s">
        <v>12102</v>
      </c>
      <c r="I709" s="5" t="s">
        <v>14106</v>
      </c>
      <c r="J709" s="5" t="s">
        <v>12328</v>
      </c>
      <c r="K709" s="3" t="s">
        <v>12021</v>
      </c>
      <c r="L709" s="3" t="s">
        <v>12017</v>
      </c>
      <c r="M709" s="3" t="n">
        <v>12</v>
      </c>
      <c r="N709" s="20" t="n">
        <v>3.29</v>
      </c>
      <c r="O709" s="21" t="s">
        <v>14332</v>
      </c>
    </row>
    <row r="710" customFormat="false" ht="15" hidden="false" customHeight="true" outlineLevel="0" collapsed="false">
      <c r="A710" s="3" t="s">
        <v>1432</v>
      </c>
      <c r="B710" s="3" t="s">
        <v>14333</v>
      </c>
      <c r="C710" s="3" t="s">
        <v>1431</v>
      </c>
      <c r="D710" s="5" t="s">
        <v>14334</v>
      </c>
      <c r="E710" s="5" t="s">
        <v>12332</v>
      </c>
      <c r="F710" s="5" t="s">
        <v>12333</v>
      </c>
      <c r="G710" s="5" t="s">
        <v>12086</v>
      </c>
      <c r="H710" s="5" t="s">
        <v>12102</v>
      </c>
      <c r="I710" s="5" t="s">
        <v>12334</v>
      </c>
      <c r="J710" s="5" t="s">
        <v>12328</v>
      </c>
      <c r="K710" s="3" t="s">
        <v>12017</v>
      </c>
      <c r="L710" s="3" t="s">
        <v>12017</v>
      </c>
      <c r="M710" s="3" t="n">
        <v>6</v>
      </c>
      <c r="N710" s="20" t="n">
        <v>4.49</v>
      </c>
      <c r="O710" s="21" t="s">
        <v>14335</v>
      </c>
    </row>
    <row r="711" customFormat="false" ht="15" hidden="false" customHeight="true" outlineLevel="0" collapsed="false">
      <c r="A711" s="3" t="s">
        <v>1434</v>
      </c>
      <c r="B711" s="3" t="s">
        <v>14336</v>
      </c>
      <c r="C711" s="3" t="s">
        <v>1433</v>
      </c>
      <c r="D711" s="5" t="s">
        <v>14337</v>
      </c>
      <c r="E711" s="5" t="s">
        <v>12368</v>
      </c>
      <c r="F711" s="5" t="s">
        <v>12369</v>
      </c>
      <c r="G711" s="5" t="s">
        <v>12086</v>
      </c>
      <c r="H711" s="5" t="s">
        <v>12102</v>
      </c>
      <c r="I711" s="5" t="s">
        <v>14106</v>
      </c>
      <c r="J711" s="5" t="s">
        <v>12328</v>
      </c>
      <c r="K711" s="3" t="s">
        <v>12017</v>
      </c>
      <c r="L711" s="3" t="s">
        <v>12017</v>
      </c>
      <c r="M711" s="3" t="n">
        <v>2</v>
      </c>
      <c r="N711" s="20" t="n">
        <v>4.99</v>
      </c>
      <c r="O711" s="21" t="s">
        <v>14338</v>
      </c>
    </row>
    <row r="712" customFormat="false" ht="15" hidden="false" customHeight="true" outlineLevel="0" collapsed="false">
      <c r="A712" s="3" t="s">
        <v>1436</v>
      </c>
      <c r="B712" s="3" t="s">
        <v>14339</v>
      </c>
      <c r="C712" s="3" t="s">
        <v>1435</v>
      </c>
      <c r="D712" s="5" t="s">
        <v>14340</v>
      </c>
      <c r="E712" s="5" t="s">
        <v>12325</v>
      </c>
      <c r="F712" s="5" t="s">
        <v>12326</v>
      </c>
      <c r="G712" s="5" t="s">
        <v>12086</v>
      </c>
      <c r="H712" s="5" t="s">
        <v>12102</v>
      </c>
      <c r="I712" s="5" t="s">
        <v>12334</v>
      </c>
      <c r="J712" s="5" t="s">
        <v>12328</v>
      </c>
      <c r="K712" s="3" t="s">
        <v>12017</v>
      </c>
      <c r="L712" s="3" t="s">
        <v>12017</v>
      </c>
      <c r="M712" s="3" t="n">
        <v>1</v>
      </c>
      <c r="N712" s="20" t="n">
        <v>2.79</v>
      </c>
      <c r="O712" s="21" t="s">
        <v>14341</v>
      </c>
    </row>
    <row r="713" customFormat="false" ht="15" hidden="false" customHeight="true" outlineLevel="0" collapsed="false">
      <c r="A713" s="3" t="s">
        <v>1438</v>
      </c>
      <c r="B713" s="3" t="s">
        <v>14342</v>
      </c>
      <c r="C713" s="3" t="s">
        <v>1437</v>
      </c>
      <c r="D713" s="5" t="s">
        <v>14343</v>
      </c>
      <c r="E713" s="5" t="s">
        <v>12382</v>
      </c>
      <c r="F713" s="5" t="s">
        <v>12383</v>
      </c>
      <c r="G713" s="5" t="s">
        <v>12086</v>
      </c>
      <c r="H713" s="5" t="s">
        <v>12102</v>
      </c>
      <c r="I713" s="5" t="s">
        <v>12334</v>
      </c>
      <c r="J713" s="5" t="s">
        <v>12328</v>
      </c>
      <c r="K713" s="3" t="s">
        <v>12017</v>
      </c>
      <c r="L713" s="3" t="s">
        <v>12017</v>
      </c>
      <c r="M713" s="3" t="n">
        <v>4</v>
      </c>
      <c r="N713" s="20" t="n">
        <v>2.99</v>
      </c>
      <c r="O713" s="21" t="s">
        <v>12528</v>
      </c>
    </row>
    <row r="714" customFormat="false" ht="15" hidden="false" customHeight="true" outlineLevel="0" collapsed="false">
      <c r="A714" s="3" t="s">
        <v>1440</v>
      </c>
      <c r="B714" s="3" t="s">
        <v>14344</v>
      </c>
      <c r="C714" s="3" t="s">
        <v>1439</v>
      </c>
      <c r="D714" s="5" t="s">
        <v>14345</v>
      </c>
      <c r="E714" s="5" t="s">
        <v>12338</v>
      </c>
      <c r="F714" s="5" t="s">
        <v>12339</v>
      </c>
      <c r="G714" s="5" t="s">
        <v>12086</v>
      </c>
      <c r="H714" s="5" t="s">
        <v>12102</v>
      </c>
      <c r="I714" s="5" t="s">
        <v>12334</v>
      </c>
      <c r="J714" s="5" t="s">
        <v>12328</v>
      </c>
      <c r="K714" s="3" t="s">
        <v>12017</v>
      </c>
      <c r="L714" s="3" t="s">
        <v>12017</v>
      </c>
      <c r="M714" s="3" t="n">
        <v>2</v>
      </c>
      <c r="N714" s="20" t="n">
        <v>4.39</v>
      </c>
      <c r="O714" s="21" t="s">
        <v>14346</v>
      </c>
    </row>
    <row r="715" customFormat="false" ht="15" hidden="false" customHeight="true" outlineLevel="0" collapsed="false">
      <c r="A715" s="3" t="s">
        <v>1442</v>
      </c>
      <c r="B715" s="3" t="s">
        <v>14347</v>
      </c>
      <c r="C715" s="3" t="s">
        <v>1441</v>
      </c>
      <c r="D715" s="5" t="s">
        <v>14348</v>
      </c>
      <c r="E715" s="5" t="s">
        <v>12368</v>
      </c>
      <c r="F715" s="5" t="s">
        <v>12369</v>
      </c>
      <c r="G715" s="5" t="s">
        <v>12086</v>
      </c>
      <c r="H715" s="5" t="s">
        <v>12102</v>
      </c>
      <c r="I715" s="5" t="s">
        <v>14106</v>
      </c>
      <c r="J715" s="5" t="s">
        <v>12328</v>
      </c>
      <c r="K715" s="3" t="s">
        <v>12017</v>
      </c>
      <c r="L715" s="3" t="s">
        <v>12017</v>
      </c>
      <c r="M715" s="3" t="n">
        <v>4</v>
      </c>
      <c r="N715" s="20" t="n">
        <v>2.89</v>
      </c>
      <c r="O715" s="21" t="s">
        <v>14349</v>
      </c>
    </row>
    <row r="716" customFormat="false" ht="15" hidden="false" customHeight="true" outlineLevel="0" collapsed="false">
      <c r="A716" s="3" t="s">
        <v>1444</v>
      </c>
      <c r="B716" s="3" t="s">
        <v>14350</v>
      </c>
      <c r="C716" s="3" t="s">
        <v>1443</v>
      </c>
      <c r="D716" s="5" t="s">
        <v>14351</v>
      </c>
      <c r="E716" s="5" t="s">
        <v>12377</v>
      </c>
      <c r="F716" s="5" t="s">
        <v>12378</v>
      </c>
      <c r="G716" s="5" t="s">
        <v>12086</v>
      </c>
      <c r="H716" s="5" t="s">
        <v>12102</v>
      </c>
      <c r="I716" s="5" t="s">
        <v>12334</v>
      </c>
      <c r="J716" s="5" t="s">
        <v>12328</v>
      </c>
      <c r="K716" s="3" t="s">
        <v>12021</v>
      </c>
      <c r="L716" s="3" t="s">
        <v>12017</v>
      </c>
      <c r="M716" s="3" t="n">
        <v>12</v>
      </c>
      <c r="N716" s="20" t="n">
        <v>4.29</v>
      </c>
      <c r="O716" s="21" t="s">
        <v>14352</v>
      </c>
    </row>
    <row r="717" customFormat="false" ht="15" hidden="false" customHeight="true" outlineLevel="0" collapsed="false">
      <c r="A717" s="3" t="s">
        <v>1446</v>
      </c>
      <c r="B717" s="3" t="s">
        <v>14353</v>
      </c>
      <c r="C717" s="3" t="s">
        <v>1445</v>
      </c>
      <c r="D717" s="5" t="s">
        <v>14354</v>
      </c>
      <c r="E717" s="5" t="s">
        <v>12363</v>
      </c>
      <c r="F717" s="5" t="s">
        <v>12364</v>
      </c>
      <c r="G717" s="5" t="s">
        <v>12086</v>
      </c>
      <c r="H717" s="5" t="s">
        <v>12102</v>
      </c>
      <c r="I717" s="5" t="s">
        <v>14106</v>
      </c>
      <c r="J717" s="5" t="s">
        <v>12359</v>
      </c>
      <c r="K717" s="3" t="s">
        <v>12017</v>
      </c>
      <c r="L717" s="3" t="s">
        <v>12017</v>
      </c>
      <c r="M717" s="3" t="n">
        <v>1</v>
      </c>
      <c r="N717" s="20" t="n">
        <v>4.29</v>
      </c>
      <c r="O717" s="21" t="s">
        <v>14355</v>
      </c>
    </row>
    <row r="718" customFormat="false" ht="15" hidden="false" customHeight="true" outlineLevel="0" collapsed="false">
      <c r="A718" s="3" t="s">
        <v>1448</v>
      </c>
      <c r="B718" s="3" t="s">
        <v>14356</v>
      </c>
      <c r="C718" s="3" t="s">
        <v>1447</v>
      </c>
      <c r="D718" s="5" t="s">
        <v>14357</v>
      </c>
      <c r="E718" s="5" t="s">
        <v>12382</v>
      </c>
      <c r="F718" s="5" t="s">
        <v>12383</v>
      </c>
      <c r="G718" s="5" t="s">
        <v>12086</v>
      </c>
      <c r="H718" s="5" t="s">
        <v>12102</v>
      </c>
      <c r="I718" s="5" t="s">
        <v>14106</v>
      </c>
      <c r="J718" s="5" t="s">
        <v>12328</v>
      </c>
      <c r="K718" s="3" t="s">
        <v>12017</v>
      </c>
      <c r="L718" s="3" t="s">
        <v>12017</v>
      </c>
      <c r="M718" s="3" t="n">
        <v>1</v>
      </c>
      <c r="N718" s="20" t="n">
        <v>1.49</v>
      </c>
      <c r="O718" s="21" t="s">
        <v>14358</v>
      </c>
    </row>
    <row r="719" customFormat="false" ht="15" hidden="false" customHeight="true" outlineLevel="0" collapsed="false">
      <c r="A719" s="3" t="s">
        <v>1450</v>
      </c>
      <c r="B719" s="3" t="s">
        <v>14359</v>
      </c>
      <c r="C719" s="3" t="s">
        <v>1449</v>
      </c>
      <c r="D719" s="5" t="s">
        <v>14360</v>
      </c>
      <c r="E719" s="5" t="s">
        <v>12382</v>
      </c>
      <c r="F719" s="5" t="s">
        <v>12383</v>
      </c>
      <c r="G719" s="5" t="s">
        <v>12086</v>
      </c>
      <c r="H719" s="5" t="s">
        <v>12102</v>
      </c>
      <c r="I719" s="5" t="s">
        <v>12334</v>
      </c>
      <c r="J719" s="5" t="s">
        <v>12328</v>
      </c>
      <c r="K719" s="3" t="s">
        <v>12017</v>
      </c>
      <c r="L719" s="3" t="s">
        <v>12017</v>
      </c>
      <c r="M719" s="3" t="n">
        <v>6</v>
      </c>
      <c r="N719" s="20" t="n">
        <v>2.49</v>
      </c>
      <c r="O719" s="21" t="s">
        <v>14361</v>
      </c>
    </row>
    <row r="720" customFormat="false" ht="15" hidden="false" customHeight="true" outlineLevel="0" collapsed="false">
      <c r="A720" s="3" t="s">
        <v>1452</v>
      </c>
      <c r="B720" s="3" t="s">
        <v>14362</v>
      </c>
      <c r="C720" s="3" t="s">
        <v>1451</v>
      </c>
      <c r="D720" s="5" t="s">
        <v>14363</v>
      </c>
      <c r="E720" s="5" t="s">
        <v>12338</v>
      </c>
      <c r="F720" s="5" t="s">
        <v>12339</v>
      </c>
      <c r="G720" s="5" t="s">
        <v>12086</v>
      </c>
      <c r="H720" s="5" t="s">
        <v>12102</v>
      </c>
      <c r="I720" s="5" t="s">
        <v>14106</v>
      </c>
      <c r="J720" s="5" t="s">
        <v>12328</v>
      </c>
      <c r="K720" s="3" t="s">
        <v>12017</v>
      </c>
      <c r="L720" s="3" t="s">
        <v>12017</v>
      </c>
      <c r="M720" s="3" t="n">
        <v>4</v>
      </c>
      <c r="N720" s="20" t="n">
        <v>1.29</v>
      </c>
      <c r="O720" s="21" t="s">
        <v>14364</v>
      </c>
    </row>
    <row r="721" customFormat="false" ht="15" hidden="false" customHeight="true" outlineLevel="0" collapsed="false">
      <c r="A721" s="3" t="s">
        <v>1454</v>
      </c>
      <c r="B721" s="3" t="s">
        <v>14365</v>
      </c>
      <c r="C721" s="3" t="s">
        <v>1453</v>
      </c>
      <c r="D721" s="5" t="s">
        <v>14366</v>
      </c>
      <c r="E721" s="5" t="s">
        <v>12338</v>
      </c>
      <c r="F721" s="5" t="s">
        <v>12339</v>
      </c>
      <c r="G721" s="5" t="s">
        <v>12086</v>
      </c>
      <c r="H721" s="5" t="s">
        <v>12102</v>
      </c>
      <c r="I721" s="5" t="s">
        <v>12334</v>
      </c>
      <c r="J721" s="5" t="s">
        <v>12328</v>
      </c>
      <c r="K721" s="3" t="s">
        <v>12017</v>
      </c>
      <c r="L721" s="3" t="s">
        <v>12017</v>
      </c>
      <c r="M721" s="3" t="n">
        <v>8</v>
      </c>
      <c r="N721" s="20" t="n">
        <v>4.79</v>
      </c>
      <c r="O721" s="21" t="s">
        <v>13866</v>
      </c>
    </row>
    <row r="722" customFormat="false" ht="15" hidden="false" customHeight="true" outlineLevel="0" collapsed="false">
      <c r="A722" s="3" t="s">
        <v>1456</v>
      </c>
      <c r="B722" s="3" t="s">
        <v>14367</v>
      </c>
      <c r="C722" s="3" t="s">
        <v>1455</v>
      </c>
      <c r="D722" s="5" t="s">
        <v>14368</v>
      </c>
      <c r="E722" s="5" t="s">
        <v>12382</v>
      </c>
      <c r="F722" s="5" t="s">
        <v>12383</v>
      </c>
      <c r="G722" s="5" t="s">
        <v>12086</v>
      </c>
      <c r="H722" s="5" t="s">
        <v>12102</v>
      </c>
      <c r="I722" s="5" t="s">
        <v>14106</v>
      </c>
      <c r="J722" s="5" t="s">
        <v>12328</v>
      </c>
      <c r="K722" s="3" t="s">
        <v>12017</v>
      </c>
      <c r="L722" s="3" t="s">
        <v>12017</v>
      </c>
      <c r="M722" s="3" t="n">
        <v>4</v>
      </c>
      <c r="N722" s="20" t="n">
        <v>3.79</v>
      </c>
      <c r="O722" s="21" t="s">
        <v>12513</v>
      </c>
    </row>
    <row r="723" customFormat="false" ht="15" hidden="false" customHeight="true" outlineLevel="0" collapsed="false">
      <c r="A723" s="3" t="s">
        <v>1458</v>
      </c>
      <c r="B723" s="3" t="s">
        <v>14369</v>
      </c>
      <c r="C723" s="3" t="s">
        <v>1457</v>
      </c>
      <c r="D723" s="5" t="s">
        <v>14370</v>
      </c>
      <c r="E723" s="5" t="s">
        <v>12382</v>
      </c>
      <c r="F723" s="5" t="s">
        <v>12383</v>
      </c>
      <c r="G723" s="5" t="s">
        <v>12086</v>
      </c>
      <c r="H723" s="5" t="s">
        <v>12102</v>
      </c>
      <c r="I723" s="5" t="s">
        <v>12334</v>
      </c>
      <c r="J723" s="5" t="s">
        <v>12328</v>
      </c>
      <c r="K723" s="3" t="s">
        <v>12017</v>
      </c>
      <c r="L723" s="3" t="s">
        <v>12017</v>
      </c>
      <c r="M723" s="3" t="n">
        <v>24</v>
      </c>
      <c r="N723" s="20" t="n">
        <v>2.39</v>
      </c>
      <c r="O723" s="21" t="s">
        <v>14371</v>
      </c>
    </row>
    <row r="724" customFormat="false" ht="15" hidden="false" customHeight="true" outlineLevel="0" collapsed="false">
      <c r="A724" s="3" t="s">
        <v>1460</v>
      </c>
      <c r="B724" s="3" t="s">
        <v>14372</v>
      </c>
      <c r="C724" s="3" t="s">
        <v>1459</v>
      </c>
      <c r="D724" s="5" t="s">
        <v>14373</v>
      </c>
      <c r="E724" s="5" t="s">
        <v>12351</v>
      </c>
      <c r="F724" s="5" t="s">
        <v>12326</v>
      </c>
      <c r="G724" s="5" t="s">
        <v>12086</v>
      </c>
      <c r="H724" s="5" t="s">
        <v>12102</v>
      </c>
      <c r="I724" s="5" t="s">
        <v>12334</v>
      </c>
      <c r="J724" s="5" t="s">
        <v>12512</v>
      </c>
      <c r="K724" s="3" t="s">
        <v>12017</v>
      </c>
      <c r="L724" s="3" t="s">
        <v>12017</v>
      </c>
      <c r="M724" s="3" t="n">
        <v>4</v>
      </c>
      <c r="N724" s="20" t="n">
        <v>2.39</v>
      </c>
      <c r="O724" s="21" t="s">
        <v>12959</v>
      </c>
    </row>
    <row r="725" customFormat="false" ht="15" hidden="false" customHeight="true" outlineLevel="0" collapsed="false">
      <c r="A725" s="3" t="s">
        <v>1462</v>
      </c>
      <c r="B725" s="3" t="s">
        <v>14374</v>
      </c>
      <c r="C725" s="3" t="s">
        <v>1461</v>
      </c>
      <c r="D725" s="5" t="s">
        <v>14375</v>
      </c>
      <c r="E725" s="5" t="s">
        <v>12382</v>
      </c>
      <c r="F725" s="5" t="s">
        <v>12383</v>
      </c>
      <c r="G725" s="5" t="s">
        <v>12086</v>
      </c>
      <c r="H725" s="5" t="s">
        <v>12102</v>
      </c>
      <c r="I725" s="5" t="s">
        <v>14106</v>
      </c>
      <c r="J725" s="5" t="s">
        <v>12328</v>
      </c>
      <c r="K725" s="3" t="s">
        <v>12017</v>
      </c>
      <c r="L725" s="3" t="s">
        <v>12017</v>
      </c>
      <c r="M725" s="3" t="n">
        <v>4</v>
      </c>
      <c r="N725" s="20" t="n">
        <v>3.39</v>
      </c>
      <c r="O725" s="21" t="s">
        <v>12543</v>
      </c>
    </row>
    <row r="726" customFormat="false" ht="15" hidden="false" customHeight="true" outlineLevel="0" collapsed="false">
      <c r="A726" s="3" t="s">
        <v>1464</v>
      </c>
      <c r="B726" s="3" t="s">
        <v>14376</v>
      </c>
      <c r="C726" s="3" t="s">
        <v>1463</v>
      </c>
      <c r="D726" s="5" t="s">
        <v>14377</v>
      </c>
      <c r="E726" s="5" t="s">
        <v>12382</v>
      </c>
      <c r="F726" s="5" t="s">
        <v>12383</v>
      </c>
      <c r="G726" s="5" t="s">
        <v>12086</v>
      </c>
      <c r="H726" s="5" t="s">
        <v>12102</v>
      </c>
      <c r="I726" s="5" t="s">
        <v>14106</v>
      </c>
      <c r="J726" s="5" t="s">
        <v>12328</v>
      </c>
      <c r="K726" s="3" t="s">
        <v>12017</v>
      </c>
      <c r="L726" s="3" t="s">
        <v>12017</v>
      </c>
      <c r="M726" s="3" t="n">
        <v>24</v>
      </c>
      <c r="N726" s="20" t="n">
        <v>1.39</v>
      </c>
      <c r="O726" s="21" t="s">
        <v>14378</v>
      </c>
    </row>
    <row r="727" customFormat="false" ht="15" hidden="false" customHeight="true" outlineLevel="0" collapsed="false">
      <c r="A727" s="3" t="s">
        <v>1466</v>
      </c>
      <c r="B727" s="3" t="s">
        <v>14379</v>
      </c>
      <c r="C727" s="3" t="s">
        <v>1465</v>
      </c>
      <c r="D727" s="5" t="s">
        <v>14380</v>
      </c>
      <c r="E727" s="5" t="s">
        <v>12377</v>
      </c>
      <c r="F727" s="5" t="s">
        <v>12378</v>
      </c>
      <c r="G727" s="5" t="s">
        <v>12086</v>
      </c>
      <c r="H727" s="5" t="s">
        <v>12102</v>
      </c>
      <c r="I727" s="5" t="s">
        <v>14106</v>
      </c>
      <c r="J727" s="5" t="s">
        <v>12328</v>
      </c>
      <c r="K727" s="3" t="s">
        <v>12021</v>
      </c>
      <c r="L727" s="3" t="s">
        <v>12017</v>
      </c>
      <c r="M727" s="3" t="n">
        <v>8</v>
      </c>
      <c r="N727" s="20" t="n">
        <v>4.49</v>
      </c>
      <c r="O727" s="21" t="s">
        <v>14381</v>
      </c>
    </row>
    <row r="728" customFormat="false" ht="15" hidden="false" customHeight="true" outlineLevel="0" collapsed="false">
      <c r="A728" s="3" t="s">
        <v>1468</v>
      </c>
      <c r="B728" s="3" t="s">
        <v>14382</v>
      </c>
      <c r="C728" s="3" t="s">
        <v>1467</v>
      </c>
      <c r="D728" s="5" t="s">
        <v>14383</v>
      </c>
      <c r="E728" s="5" t="s">
        <v>12355</v>
      </c>
      <c r="F728" s="5" t="s">
        <v>12356</v>
      </c>
      <c r="G728" s="5" t="s">
        <v>12086</v>
      </c>
      <c r="H728" s="5" t="s">
        <v>12102</v>
      </c>
      <c r="I728" s="5" t="s">
        <v>14106</v>
      </c>
      <c r="J728" s="5" t="s">
        <v>12328</v>
      </c>
      <c r="K728" s="3" t="s">
        <v>12017</v>
      </c>
      <c r="L728" s="3" t="s">
        <v>12017</v>
      </c>
      <c r="M728" s="3" t="n">
        <v>4</v>
      </c>
      <c r="N728" s="20" t="n">
        <v>1.79</v>
      </c>
      <c r="O728" s="21" t="s">
        <v>14384</v>
      </c>
    </row>
    <row r="729" customFormat="false" ht="15" hidden="false" customHeight="true" outlineLevel="0" collapsed="false">
      <c r="A729" s="3" t="s">
        <v>1470</v>
      </c>
      <c r="B729" s="3" t="s">
        <v>14385</v>
      </c>
      <c r="C729" s="3" t="s">
        <v>1469</v>
      </c>
      <c r="D729" s="5" t="s">
        <v>14386</v>
      </c>
      <c r="E729" s="5" t="s">
        <v>12377</v>
      </c>
      <c r="F729" s="5" t="s">
        <v>12378</v>
      </c>
      <c r="G729" s="5" t="s">
        <v>12086</v>
      </c>
      <c r="H729" s="5" t="s">
        <v>12102</v>
      </c>
      <c r="I729" s="5" t="s">
        <v>12334</v>
      </c>
      <c r="J729" s="5" t="s">
        <v>12328</v>
      </c>
      <c r="K729" s="3" t="s">
        <v>12021</v>
      </c>
      <c r="L729" s="3" t="s">
        <v>12017</v>
      </c>
      <c r="M729" s="3" t="n">
        <v>24</v>
      </c>
      <c r="N729" s="20" t="n">
        <v>3.89</v>
      </c>
      <c r="O729" s="21" t="s">
        <v>14387</v>
      </c>
    </row>
    <row r="730" customFormat="false" ht="15" hidden="false" customHeight="true" outlineLevel="0" collapsed="false">
      <c r="A730" s="3" t="s">
        <v>1472</v>
      </c>
      <c r="B730" s="3" t="s">
        <v>14388</v>
      </c>
      <c r="C730" s="3" t="s">
        <v>1471</v>
      </c>
      <c r="D730" s="5" t="s">
        <v>14389</v>
      </c>
      <c r="E730" s="5" t="s">
        <v>12368</v>
      </c>
      <c r="F730" s="5" t="s">
        <v>12369</v>
      </c>
      <c r="G730" s="5" t="s">
        <v>12086</v>
      </c>
      <c r="H730" s="5" t="s">
        <v>12093</v>
      </c>
      <c r="I730" s="5" t="s">
        <v>14390</v>
      </c>
      <c r="J730" s="5" t="s">
        <v>12328</v>
      </c>
      <c r="K730" s="3" t="s">
        <v>12017</v>
      </c>
      <c r="L730" s="3" t="s">
        <v>12017</v>
      </c>
      <c r="M730" s="3" t="n">
        <v>8</v>
      </c>
      <c r="N730" s="20" t="n">
        <v>4.79</v>
      </c>
      <c r="O730" s="21" t="s">
        <v>14391</v>
      </c>
    </row>
    <row r="731" customFormat="false" ht="15" hidden="false" customHeight="true" outlineLevel="0" collapsed="false">
      <c r="A731" s="3" t="s">
        <v>1474</v>
      </c>
      <c r="B731" s="3" t="s">
        <v>14392</v>
      </c>
      <c r="C731" s="3" t="s">
        <v>1473</v>
      </c>
      <c r="D731" s="5" t="s">
        <v>14393</v>
      </c>
      <c r="E731" s="5" t="s">
        <v>12377</v>
      </c>
      <c r="F731" s="5" t="s">
        <v>12378</v>
      </c>
      <c r="G731" s="5" t="s">
        <v>12086</v>
      </c>
      <c r="H731" s="5" t="s">
        <v>12093</v>
      </c>
      <c r="I731" s="5" t="s">
        <v>14390</v>
      </c>
      <c r="J731" s="5" t="s">
        <v>12328</v>
      </c>
      <c r="K731" s="3" t="s">
        <v>12021</v>
      </c>
      <c r="L731" s="3" t="s">
        <v>12017</v>
      </c>
      <c r="M731" s="3" t="n">
        <v>1</v>
      </c>
      <c r="N731" s="20" t="n">
        <v>2.99</v>
      </c>
      <c r="O731" s="21" t="s">
        <v>12051</v>
      </c>
    </row>
    <row r="732" customFormat="false" ht="15" hidden="false" customHeight="true" outlineLevel="0" collapsed="false">
      <c r="A732" s="3" t="s">
        <v>1476</v>
      </c>
      <c r="B732" s="3" t="s">
        <v>14394</v>
      </c>
      <c r="C732" s="3" t="s">
        <v>1475</v>
      </c>
      <c r="D732" s="5" t="s">
        <v>14395</v>
      </c>
      <c r="E732" s="5" t="s">
        <v>12338</v>
      </c>
      <c r="F732" s="5" t="s">
        <v>12339</v>
      </c>
      <c r="G732" s="5" t="s">
        <v>12086</v>
      </c>
      <c r="H732" s="5" t="s">
        <v>12093</v>
      </c>
      <c r="I732" s="5" t="s">
        <v>14396</v>
      </c>
      <c r="J732" s="5" t="s">
        <v>12328</v>
      </c>
      <c r="K732" s="3" t="s">
        <v>12017</v>
      </c>
      <c r="L732" s="3" t="s">
        <v>12017</v>
      </c>
      <c r="M732" s="3" t="n">
        <v>8</v>
      </c>
      <c r="N732" s="20" t="n">
        <v>3.39</v>
      </c>
      <c r="O732" s="21" t="s">
        <v>13597</v>
      </c>
    </row>
    <row r="733" customFormat="false" ht="15" hidden="false" customHeight="true" outlineLevel="0" collapsed="false">
      <c r="A733" s="3" t="s">
        <v>1478</v>
      </c>
      <c r="B733" s="3" t="s">
        <v>14397</v>
      </c>
      <c r="C733" s="3" t="s">
        <v>1477</v>
      </c>
      <c r="D733" s="5" t="s">
        <v>14398</v>
      </c>
      <c r="E733" s="5" t="s">
        <v>12332</v>
      </c>
      <c r="F733" s="5" t="s">
        <v>12333</v>
      </c>
      <c r="G733" s="5" t="s">
        <v>12086</v>
      </c>
      <c r="H733" s="5" t="s">
        <v>12093</v>
      </c>
      <c r="I733" s="5" t="s">
        <v>14390</v>
      </c>
      <c r="J733" s="5" t="s">
        <v>12328</v>
      </c>
      <c r="K733" s="3" t="s">
        <v>12017</v>
      </c>
      <c r="L733" s="3" t="s">
        <v>12017</v>
      </c>
      <c r="M733" s="3" t="n">
        <v>24</v>
      </c>
      <c r="N733" s="20" t="n">
        <v>2.99</v>
      </c>
      <c r="O733" s="21" t="s">
        <v>14399</v>
      </c>
    </row>
    <row r="734" customFormat="false" ht="15" hidden="false" customHeight="true" outlineLevel="0" collapsed="false">
      <c r="A734" s="3" t="s">
        <v>1480</v>
      </c>
      <c r="B734" s="3" t="s">
        <v>14400</v>
      </c>
      <c r="C734" s="3" t="s">
        <v>1479</v>
      </c>
      <c r="D734" s="5" t="s">
        <v>14401</v>
      </c>
      <c r="E734" s="5" t="s">
        <v>12368</v>
      </c>
      <c r="F734" s="5" t="s">
        <v>12369</v>
      </c>
      <c r="G734" s="5" t="s">
        <v>12086</v>
      </c>
      <c r="H734" s="5" t="s">
        <v>12093</v>
      </c>
      <c r="I734" s="5" t="s">
        <v>14396</v>
      </c>
      <c r="J734" s="5" t="s">
        <v>12328</v>
      </c>
      <c r="K734" s="3" t="s">
        <v>12017</v>
      </c>
      <c r="L734" s="3" t="s">
        <v>12017</v>
      </c>
      <c r="M734" s="3" t="n">
        <v>8</v>
      </c>
      <c r="N734" s="20" t="n">
        <v>2.89</v>
      </c>
      <c r="O734" s="21" t="s">
        <v>14402</v>
      </c>
    </row>
    <row r="735" customFormat="false" ht="15" hidden="false" customHeight="true" outlineLevel="0" collapsed="false">
      <c r="A735" s="3" t="s">
        <v>1482</v>
      </c>
      <c r="B735" s="3" t="s">
        <v>14403</v>
      </c>
      <c r="C735" s="3" t="s">
        <v>1481</v>
      </c>
      <c r="D735" s="5" t="s">
        <v>14404</v>
      </c>
      <c r="E735" s="5" t="s">
        <v>12363</v>
      </c>
      <c r="F735" s="5" t="s">
        <v>12364</v>
      </c>
      <c r="G735" s="5" t="s">
        <v>12086</v>
      </c>
      <c r="H735" s="5" t="s">
        <v>12093</v>
      </c>
      <c r="I735" s="5" t="s">
        <v>14396</v>
      </c>
      <c r="J735" s="5" t="s">
        <v>12328</v>
      </c>
      <c r="K735" s="3" t="s">
        <v>12017</v>
      </c>
      <c r="L735" s="3" t="s">
        <v>12017</v>
      </c>
      <c r="M735" s="3" t="n">
        <v>12</v>
      </c>
      <c r="N735" s="20" t="n">
        <v>4.49</v>
      </c>
      <c r="O735" s="21" t="s">
        <v>12782</v>
      </c>
    </row>
    <row r="736" customFormat="false" ht="15" hidden="false" customHeight="true" outlineLevel="0" collapsed="false">
      <c r="A736" s="3" t="s">
        <v>1484</v>
      </c>
      <c r="B736" s="3" t="s">
        <v>14405</v>
      </c>
      <c r="C736" s="3" t="s">
        <v>1483</v>
      </c>
      <c r="D736" s="5" t="s">
        <v>14406</v>
      </c>
      <c r="E736" s="5" t="s">
        <v>12382</v>
      </c>
      <c r="F736" s="5" t="s">
        <v>12383</v>
      </c>
      <c r="G736" s="5" t="s">
        <v>12086</v>
      </c>
      <c r="H736" s="5" t="s">
        <v>12093</v>
      </c>
      <c r="I736" s="5" t="s">
        <v>14390</v>
      </c>
      <c r="J736" s="5" t="s">
        <v>12328</v>
      </c>
      <c r="K736" s="3" t="s">
        <v>12017</v>
      </c>
      <c r="L736" s="3" t="s">
        <v>12017</v>
      </c>
      <c r="M736" s="3" t="n">
        <v>8</v>
      </c>
      <c r="N736" s="20" t="n">
        <v>2.99</v>
      </c>
      <c r="O736" s="21" t="s">
        <v>14407</v>
      </c>
    </row>
    <row r="737" customFormat="false" ht="15" hidden="false" customHeight="true" outlineLevel="0" collapsed="false">
      <c r="A737" s="3" t="s">
        <v>1486</v>
      </c>
      <c r="B737" s="3" t="s">
        <v>14408</v>
      </c>
      <c r="C737" s="3" t="s">
        <v>1485</v>
      </c>
      <c r="D737" s="5" t="s">
        <v>14409</v>
      </c>
      <c r="E737" s="5" t="s">
        <v>12338</v>
      </c>
      <c r="F737" s="5" t="s">
        <v>12339</v>
      </c>
      <c r="G737" s="5" t="s">
        <v>12086</v>
      </c>
      <c r="H737" s="5" t="s">
        <v>12093</v>
      </c>
      <c r="I737" s="5" t="s">
        <v>14390</v>
      </c>
      <c r="J737" s="5" t="s">
        <v>12328</v>
      </c>
      <c r="K737" s="3" t="s">
        <v>12017</v>
      </c>
      <c r="L737" s="3" t="s">
        <v>12017</v>
      </c>
      <c r="M737" s="3" t="n">
        <v>8</v>
      </c>
      <c r="N737" s="20" t="n">
        <v>3.89</v>
      </c>
      <c r="O737" s="21" t="s">
        <v>14410</v>
      </c>
    </row>
    <row r="738" customFormat="false" ht="15" hidden="false" customHeight="true" outlineLevel="0" collapsed="false">
      <c r="A738" s="3" t="s">
        <v>1488</v>
      </c>
      <c r="B738" s="3" t="s">
        <v>14411</v>
      </c>
      <c r="C738" s="3" t="s">
        <v>1487</v>
      </c>
      <c r="D738" s="5" t="s">
        <v>14412</v>
      </c>
      <c r="E738" s="5" t="s">
        <v>12325</v>
      </c>
      <c r="F738" s="5" t="s">
        <v>12326</v>
      </c>
      <c r="G738" s="5" t="s">
        <v>12086</v>
      </c>
      <c r="H738" s="5" t="s">
        <v>12093</v>
      </c>
      <c r="I738" s="5" t="s">
        <v>14390</v>
      </c>
      <c r="J738" s="5" t="s">
        <v>12328</v>
      </c>
      <c r="K738" s="3" t="s">
        <v>12017</v>
      </c>
      <c r="L738" s="3" t="s">
        <v>12017</v>
      </c>
      <c r="M738" s="3" t="n">
        <v>12</v>
      </c>
      <c r="N738" s="20" t="n">
        <v>4.79</v>
      </c>
      <c r="O738" s="21" t="s">
        <v>14413</v>
      </c>
    </row>
    <row r="739" customFormat="false" ht="15" hidden="false" customHeight="true" outlineLevel="0" collapsed="false">
      <c r="A739" s="3" t="s">
        <v>1490</v>
      </c>
      <c r="B739" s="3" t="s">
        <v>14414</v>
      </c>
      <c r="C739" s="3" t="s">
        <v>1489</v>
      </c>
      <c r="D739" s="5" t="s">
        <v>14415</v>
      </c>
      <c r="E739" s="5" t="s">
        <v>12338</v>
      </c>
      <c r="F739" s="5" t="s">
        <v>12339</v>
      </c>
      <c r="G739" s="5" t="s">
        <v>12086</v>
      </c>
      <c r="H739" s="5" t="s">
        <v>12093</v>
      </c>
      <c r="I739" s="5" t="s">
        <v>14390</v>
      </c>
      <c r="J739" s="5" t="s">
        <v>12328</v>
      </c>
      <c r="K739" s="3" t="s">
        <v>12017</v>
      </c>
      <c r="L739" s="3" t="s">
        <v>12017</v>
      </c>
      <c r="M739" s="3" t="n">
        <v>1</v>
      </c>
      <c r="N739" s="20" t="n">
        <v>3.89</v>
      </c>
      <c r="O739" s="21" t="s">
        <v>14416</v>
      </c>
    </row>
    <row r="740" customFormat="false" ht="15" hidden="false" customHeight="true" outlineLevel="0" collapsed="false">
      <c r="A740" s="3" t="s">
        <v>1492</v>
      </c>
      <c r="B740" s="3" t="s">
        <v>14417</v>
      </c>
      <c r="C740" s="3" t="s">
        <v>1491</v>
      </c>
      <c r="D740" s="5" t="s">
        <v>14418</v>
      </c>
      <c r="E740" s="5" t="s">
        <v>12457</v>
      </c>
      <c r="F740" s="5" t="s">
        <v>12458</v>
      </c>
      <c r="G740" s="5" t="s">
        <v>12086</v>
      </c>
      <c r="H740" s="5" t="s">
        <v>12093</v>
      </c>
      <c r="I740" s="5" t="s">
        <v>14390</v>
      </c>
      <c r="J740" s="5" t="s">
        <v>12328</v>
      </c>
      <c r="K740" s="3" t="s">
        <v>12021</v>
      </c>
      <c r="L740" s="3" t="s">
        <v>12017</v>
      </c>
      <c r="M740" s="3" t="n">
        <v>4</v>
      </c>
      <c r="N740" s="20" t="n">
        <v>2.29</v>
      </c>
      <c r="O740" s="21" t="s">
        <v>14419</v>
      </c>
    </row>
    <row r="741" customFormat="false" ht="15" hidden="false" customHeight="true" outlineLevel="0" collapsed="false">
      <c r="A741" s="3" t="s">
        <v>1494</v>
      </c>
      <c r="B741" s="3" t="s">
        <v>14420</v>
      </c>
      <c r="C741" s="3" t="s">
        <v>1493</v>
      </c>
      <c r="D741" s="5" t="s">
        <v>14421</v>
      </c>
      <c r="E741" s="5" t="s">
        <v>12325</v>
      </c>
      <c r="F741" s="5" t="s">
        <v>12326</v>
      </c>
      <c r="G741" s="5" t="s">
        <v>12086</v>
      </c>
      <c r="H741" s="5" t="s">
        <v>12093</v>
      </c>
      <c r="I741" s="5" t="s">
        <v>14396</v>
      </c>
      <c r="J741" s="5" t="s">
        <v>12328</v>
      </c>
      <c r="K741" s="3" t="s">
        <v>12017</v>
      </c>
      <c r="L741" s="3" t="s">
        <v>12017</v>
      </c>
      <c r="M741" s="3" t="n">
        <v>24</v>
      </c>
      <c r="N741" s="20" t="n">
        <v>2.79</v>
      </c>
      <c r="O741" s="21" t="s">
        <v>14422</v>
      </c>
    </row>
    <row r="742" customFormat="false" ht="15" hidden="false" customHeight="true" outlineLevel="0" collapsed="false">
      <c r="A742" s="3" t="s">
        <v>1496</v>
      </c>
      <c r="B742" s="3" t="s">
        <v>14423</v>
      </c>
      <c r="C742" s="3" t="s">
        <v>1495</v>
      </c>
      <c r="D742" s="5" t="s">
        <v>14424</v>
      </c>
      <c r="E742" s="5" t="s">
        <v>12332</v>
      </c>
      <c r="F742" s="5" t="s">
        <v>12333</v>
      </c>
      <c r="G742" s="5" t="s">
        <v>12086</v>
      </c>
      <c r="H742" s="5" t="s">
        <v>12093</v>
      </c>
      <c r="I742" s="5" t="s">
        <v>14396</v>
      </c>
      <c r="J742" s="5" t="s">
        <v>12328</v>
      </c>
      <c r="K742" s="3" t="s">
        <v>12017</v>
      </c>
      <c r="L742" s="3" t="s">
        <v>12017</v>
      </c>
      <c r="M742" s="3" t="n">
        <v>1</v>
      </c>
      <c r="N742" s="20" t="n">
        <v>2.89</v>
      </c>
      <c r="O742" s="21" t="s">
        <v>14425</v>
      </c>
    </row>
    <row r="743" customFormat="false" ht="15" hidden="false" customHeight="true" outlineLevel="0" collapsed="false">
      <c r="A743" s="3" t="s">
        <v>1498</v>
      </c>
      <c r="B743" s="3" t="s">
        <v>14426</v>
      </c>
      <c r="C743" s="3" t="s">
        <v>1497</v>
      </c>
      <c r="D743" s="5" t="s">
        <v>14427</v>
      </c>
      <c r="E743" s="5" t="s">
        <v>12332</v>
      </c>
      <c r="F743" s="5" t="s">
        <v>12333</v>
      </c>
      <c r="G743" s="5" t="s">
        <v>12086</v>
      </c>
      <c r="H743" s="5" t="s">
        <v>12093</v>
      </c>
      <c r="I743" s="5" t="s">
        <v>14390</v>
      </c>
      <c r="J743" s="5" t="s">
        <v>12359</v>
      </c>
      <c r="K743" s="3" t="s">
        <v>12017</v>
      </c>
      <c r="L743" s="3" t="s">
        <v>12017</v>
      </c>
      <c r="M743" s="3" t="n">
        <v>6</v>
      </c>
      <c r="N743" s="20" t="n">
        <v>3.29</v>
      </c>
      <c r="O743" s="21" t="s">
        <v>13469</v>
      </c>
    </row>
    <row r="744" customFormat="false" ht="15" hidden="false" customHeight="true" outlineLevel="0" collapsed="false">
      <c r="A744" s="3" t="s">
        <v>1500</v>
      </c>
      <c r="B744" s="3" t="s">
        <v>14428</v>
      </c>
      <c r="C744" s="3" t="s">
        <v>1499</v>
      </c>
      <c r="D744" s="5" t="s">
        <v>14429</v>
      </c>
      <c r="E744" s="5" t="s">
        <v>12338</v>
      </c>
      <c r="F744" s="5" t="s">
        <v>12339</v>
      </c>
      <c r="G744" s="5" t="s">
        <v>12086</v>
      </c>
      <c r="H744" s="5" t="s">
        <v>12093</v>
      </c>
      <c r="I744" s="5" t="s">
        <v>14390</v>
      </c>
      <c r="J744" s="5" t="s">
        <v>12328</v>
      </c>
      <c r="K744" s="3" t="s">
        <v>12017</v>
      </c>
      <c r="L744" s="3" t="s">
        <v>12017</v>
      </c>
      <c r="M744" s="3" t="n">
        <v>24</v>
      </c>
      <c r="N744" s="20" t="n">
        <v>2.39</v>
      </c>
      <c r="O744" s="21" t="s">
        <v>14430</v>
      </c>
    </row>
    <row r="745" customFormat="false" ht="15" hidden="false" customHeight="true" outlineLevel="0" collapsed="false">
      <c r="A745" s="3" t="s">
        <v>1502</v>
      </c>
      <c r="B745" s="3" t="s">
        <v>14431</v>
      </c>
      <c r="C745" s="3" t="s">
        <v>1501</v>
      </c>
      <c r="D745" s="5" t="s">
        <v>14432</v>
      </c>
      <c r="E745" s="5" t="s">
        <v>12325</v>
      </c>
      <c r="F745" s="5" t="s">
        <v>12326</v>
      </c>
      <c r="G745" s="5" t="s">
        <v>12086</v>
      </c>
      <c r="H745" s="5" t="s">
        <v>12093</v>
      </c>
      <c r="I745" s="5" t="s">
        <v>14396</v>
      </c>
      <c r="J745" s="5" t="s">
        <v>12328</v>
      </c>
      <c r="K745" s="3" t="s">
        <v>12017</v>
      </c>
      <c r="L745" s="3" t="s">
        <v>12017</v>
      </c>
      <c r="M745" s="3" t="n">
        <v>24</v>
      </c>
      <c r="N745" s="20" t="n">
        <v>4.79</v>
      </c>
      <c r="O745" s="21" t="s">
        <v>14433</v>
      </c>
    </row>
    <row r="746" customFormat="false" ht="15" hidden="false" customHeight="true" outlineLevel="0" collapsed="false">
      <c r="A746" s="3" t="s">
        <v>1504</v>
      </c>
      <c r="B746" s="3" t="s">
        <v>14434</v>
      </c>
      <c r="C746" s="3" t="s">
        <v>1503</v>
      </c>
      <c r="D746" s="5" t="s">
        <v>14435</v>
      </c>
      <c r="E746" s="5" t="s">
        <v>12382</v>
      </c>
      <c r="F746" s="5" t="s">
        <v>12383</v>
      </c>
      <c r="G746" s="5" t="s">
        <v>12086</v>
      </c>
      <c r="H746" s="5" t="s">
        <v>12093</v>
      </c>
      <c r="I746" s="5" t="s">
        <v>14396</v>
      </c>
      <c r="J746" s="5" t="s">
        <v>12328</v>
      </c>
      <c r="K746" s="3" t="s">
        <v>12017</v>
      </c>
      <c r="L746" s="3" t="s">
        <v>12017</v>
      </c>
      <c r="M746" s="3" t="n">
        <v>6</v>
      </c>
      <c r="N746" s="20" t="n">
        <v>3.99</v>
      </c>
      <c r="O746" s="21" t="s">
        <v>13814</v>
      </c>
    </row>
    <row r="747" customFormat="false" ht="15" hidden="false" customHeight="true" outlineLevel="0" collapsed="false">
      <c r="A747" s="3" t="s">
        <v>1506</v>
      </c>
      <c r="B747" s="3" t="s">
        <v>14436</v>
      </c>
      <c r="C747" s="3" t="s">
        <v>1505</v>
      </c>
      <c r="D747" s="5" t="s">
        <v>14437</v>
      </c>
      <c r="E747" s="5" t="s">
        <v>12382</v>
      </c>
      <c r="F747" s="5" t="s">
        <v>12383</v>
      </c>
      <c r="G747" s="5" t="s">
        <v>12086</v>
      </c>
      <c r="H747" s="5" t="s">
        <v>12093</v>
      </c>
      <c r="I747" s="5" t="s">
        <v>14390</v>
      </c>
      <c r="J747" s="5" t="s">
        <v>12328</v>
      </c>
      <c r="K747" s="3" t="s">
        <v>12017</v>
      </c>
      <c r="L747" s="3" t="s">
        <v>12017</v>
      </c>
      <c r="M747" s="3" t="n">
        <v>1</v>
      </c>
      <c r="N747" s="20" t="n">
        <v>2.29</v>
      </c>
      <c r="O747" s="21" t="s">
        <v>14438</v>
      </c>
    </row>
    <row r="748" customFormat="false" ht="15" hidden="false" customHeight="true" outlineLevel="0" collapsed="false">
      <c r="A748" s="3" t="s">
        <v>1508</v>
      </c>
      <c r="B748" s="3" t="s">
        <v>14439</v>
      </c>
      <c r="C748" s="3" t="s">
        <v>1507</v>
      </c>
      <c r="D748" s="5" t="s">
        <v>14440</v>
      </c>
      <c r="E748" s="5" t="s">
        <v>12355</v>
      </c>
      <c r="F748" s="5" t="s">
        <v>12356</v>
      </c>
      <c r="G748" s="5" t="s">
        <v>12086</v>
      </c>
      <c r="H748" s="5" t="s">
        <v>12093</v>
      </c>
      <c r="I748" s="5" t="s">
        <v>14396</v>
      </c>
      <c r="J748" s="5" t="s">
        <v>12328</v>
      </c>
      <c r="K748" s="3" t="s">
        <v>12017</v>
      </c>
      <c r="L748" s="3" t="s">
        <v>12017</v>
      </c>
      <c r="M748" s="3" t="n">
        <v>8</v>
      </c>
      <c r="N748" s="20" t="n">
        <v>2.49</v>
      </c>
      <c r="O748" s="21" t="s">
        <v>13757</v>
      </c>
    </row>
    <row r="749" customFormat="false" ht="15" hidden="false" customHeight="true" outlineLevel="0" collapsed="false">
      <c r="A749" s="3" t="s">
        <v>1510</v>
      </c>
      <c r="B749" s="3" t="s">
        <v>14441</v>
      </c>
      <c r="C749" s="3" t="s">
        <v>1509</v>
      </c>
      <c r="D749" s="5" t="s">
        <v>14442</v>
      </c>
      <c r="E749" s="5" t="s">
        <v>12325</v>
      </c>
      <c r="F749" s="5" t="s">
        <v>12326</v>
      </c>
      <c r="G749" s="5" t="s">
        <v>12086</v>
      </c>
      <c r="H749" s="5" t="s">
        <v>12093</v>
      </c>
      <c r="I749" s="5" t="s">
        <v>14390</v>
      </c>
      <c r="J749" s="5" t="s">
        <v>12328</v>
      </c>
      <c r="K749" s="3" t="s">
        <v>12017</v>
      </c>
      <c r="L749" s="3" t="s">
        <v>12017</v>
      </c>
      <c r="M749" s="3" t="n">
        <v>6</v>
      </c>
      <c r="N749" s="20" t="n">
        <v>2.39</v>
      </c>
      <c r="O749" s="21" t="s">
        <v>14443</v>
      </c>
    </row>
    <row r="750" customFormat="false" ht="15" hidden="false" customHeight="true" outlineLevel="0" collapsed="false">
      <c r="A750" s="3" t="s">
        <v>1512</v>
      </c>
      <c r="B750" s="3" t="s">
        <v>14444</v>
      </c>
      <c r="C750" s="3" t="s">
        <v>1511</v>
      </c>
      <c r="D750" s="5" t="s">
        <v>14445</v>
      </c>
      <c r="E750" s="5" t="s">
        <v>12457</v>
      </c>
      <c r="F750" s="5" t="s">
        <v>12458</v>
      </c>
      <c r="G750" s="5" t="s">
        <v>12086</v>
      </c>
      <c r="H750" s="5" t="s">
        <v>12093</v>
      </c>
      <c r="I750" s="5" t="s">
        <v>14390</v>
      </c>
      <c r="J750" s="5" t="s">
        <v>12328</v>
      </c>
      <c r="K750" s="3" t="s">
        <v>12021</v>
      </c>
      <c r="L750" s="3" t="s">
        <v>12017</v>
      </c>
      <c r="M750" s="3" t="n">
        <v>1</v>
      </c>
      <c r="N750" s="20" t="n">
        <v>3.89</v>
      </c>
      <c r="O750" s="21" t="s">
        <v>14260</v>
      </c>
    </row>
    <row r="751" customFormat="false" ht="15" hidden="false" customHeight="true" outlineLevel="0" collapsed="false">
      <c r="A751" s="3" t="s">
        <v>1514</v>
      </c>
      <c r="B751" s="3" t="s">
        <v>14446</v>
      </c>
      <c r="C751" s="3" t="s">
        <v>1513</v>
      </c>
      <c r="D751" s="5" t="s">
        <v>14447</v>
      </c>
      <c r="E751" s="5" t="s">
        <v>12363</v>
      </c>
      <c r="F751" s="5" t="s">
        <v>12364</v>
      </c>
      <c r="G751" s="5" t="s">
        <v>12086</v>
      </c>
      <c r="H751" s="5" t="s">
        <v>12093</v>
      </c>
      <c r="I751" s="5" t="s">
        <v>14396</v>
      </c>
      <c r="J751" s="5" t="s">
        <v>12328</v>
      </c>
      <c r="K751" s="3" t="s">
        <v>12017</v>
      </c>
      <c r="L751" s="3" t="s">
        <v>12017</v>
      </c>
      <c r="M751" s="3" t="n">
        <v>4</v>
      </c>
      <c r="N751" s="20" t="n">
        <v>4.89</v>
      </c>
      <c r="O751" s="21" t="s">
        <v>14448</v>
      </c>
    </row>
    <row r="752" customFormat="false" ht="15" hidden="false" customHeight="true" outlineLevel="0" collapsed="false">
      <c r="A752" s="3" t="s">
        <v>1516</v>
      </c>
      <c r="B752" s="3" t="s">
        <v>14449</v>
      </c>
      <c r="C752" s="3" t="s">
        <v>1515</v>
      </c>
      <c r="D752" s="5" t="s">
        <v>14450</v>
      </c>
      <c r="E752" s="5" t="s">
        <v>12325</v>
      </c>
      <c r="F752" s="5" t="s">
        <v>12326</v>
      </c>
      <c r="G752" s="5" t="s">
        <v>12086</v>
      </c>
      <c r="H752" s="5" t="s">
        <v>12093</v>
      </c>
      <c r="I752" s="5" t="s">
        <v>14396</v>
      </c>
      <c r="J752" s="5" t="s">
        <v>12328</v>
      </c>
      <c r="K752" s="3" t="s">
        <v>12017</v>
      </c>
      <c r="L752" s="3" t="s">
        <v>12017</v>
      </c>
      <c r="M752" s="3" t="n">
        <v>4</v>
      </c>
      <c r="N752" s="20" t="n">
        <v>2.99</v>
      </c>
      <c r="O752" s="21" t="s">
        <v>14451</v>
      </c>
    </row>
    <row r="753" customFormat="false" ht="15" hidden="false" customHeight="true" outlineLevel="0" collapsed="false">
      <c r="A753" s="3" t="s">
        <v>1518</v>
      </c>
      <c r="B753" s="3" t="s">
        <v>14452</v>
      </c>
      <c r="C753" s="3" t="s">
        <v>1517</v>
      </c>
      <c r="D753" s="5" t="s">
        <v>14453</v>
      </c>
      <c r="E753" s="5" t="s">
        <v>12351</v>
      </c>
      <c r="F753" s="5" t="s">
        <v>12326</v>
      </c>
      <c r="G753" s="5" t="s">
        <v>12086</v>
      </c>
      <c r="H753" s="5" t="s">
        <v>12093</v>
      </c>
      <c r="I753" s="5" t="s">
        <v>14396</v>
      </c>
      <c r="J753" s="5" t="s">
        <v>12328</v>
      </c>
      <c r="K753" s="3" t="s">
        <v>12017</v>
      </c>
      <c r="L753" s="3" t="s">
        <v>12017</v>
      </c>
      <c r="M753" s="3" t="n">
        <v>24</v>
      </c>
      <c r="N753" s="20" t="n">
        <v>2.79</v>
      </c>
      <c r="O753" s="21" t="s">
        <v>14454</v>
      </c>
    </row>
    <row r="754" customFormat="false" ht="15" hidden="false" customHeight="true" outlineLevel="0" collapsed="false">
      <c r="A754" s="3" t="s">
        <v>1520</v>
      </c>
      <c r="B754" s="3" t="s">
        <v>14455</v>
      </c>
      <c r="C754" s="3" t="s">
        <v>1519</v>
      </c>
      <c r="D754" s="5" t="s">
        <v>14456</v>
      </c>
      <c r="E754" s="5" t="s">
        <v>12363</v>
      </c>
      <c r="F754" s="5" t="s">
        <v>12364</v>
      </c>
      <c r="G754" s="5" t="s">
        <v>12086</v>
      </c>
      <c r="H754" s="5" t="s">
        <v>12093</v>
      </c>
      <c r="I754" s="5" t="s">
        <v>14396</v>
      </c>
      <c r="J754" s="5" t="s">
        <v>12328</v>
      </c>
      <c r="K754" s="3" t="s">
        <v>12017</v>
      </c>
      <c r="L754" s="3" t="s">
        <v>12017</v>
      </c>
      <c r="M754" s="3" t="n">
        <v>4</v>
      </c>
      <c r="N754" s="20" t="n">
        <v>3.89</v>
      </c>
      <c r="O754" s="21" t="s">
        <v>14457</v>
      </c>
    </row>
    <row r="755" customFormat="false" ht="15" hidden="false" customHeight="true" outlineLevel="0" collapsed="false">
      <c r="A755" s="3" t="s">
        <v>1522</v>
      </c>
      <c r="B755" s="3" t="s">
        <v>14458</v>
      </c>
      <c r="C755" s="3" t="s">
        <v>1521</v>
      </c>
      <c r="D755" s="5" t="s">
        <v>14459</v>
      </c>
      <c r="E755" s="5" t="s">
        <v>12363</v>
      </c>
      <c r="F755" s="5" t="s">
        <v>12364</v>
      </c>
      <c r="G755" s="5" t="s">
        <v>12086</v>
      </c>
      <c r="H755" s="5" t="s">
        <v>12093</v>
      </c>
      <c r="I755" s="5" t="s">
        <v>14396</v>
      </c>
      <c r="J755" s="5" t="s">
        <v>12328</v>
      </c>
      <c r="K755" s="3" t="s">
        <v>12017</v>
      </c>
      <c r="L755" s="3" t="s">
        <v>12017</v>
      </c>
      <c r="M755" s="3" t="n">
        <v>6</v>
      </c>
      <c r="N755" s="20" t="n">
        <v>3.79</v>
      </c>
      <c r="O755" s="21" t="s">
        <v>14460</v>
      </c>
    </row>
    <row r="756" customFormat="false" ht="15" hidden="false" customHeight="true" outlineLevel="0" collapsed="false">
      <c r="A756" s="3" t="s">
        <v>1524</v>
      </c>
      <c r="B756" s="3" t="s">
        <v>14461</v>
      </c>
      <c r="C756" s="3" t="s">
        <v>1523</v>
      </c>
      <c r="D756" s="5" t="s">
        <v>14462</v>
      </c>
      <c r="E756" s="5" t="s">
        <v>12457</v>
      </c>
      <c r="F756" s="5" t="s">
        <v>12458</v>
      </c>
      <c r="G756" s="5" t="s">
        <v>12086</v>
      </c>
      <c r="H756" s="5" t="s">
        <v>12093</v>
      </c>
      <c r="I756" s="5" t="s">
        <v>14390</v>
      </c>
      <c r="J756" s="5" t="s">
        <v>12328</v>
      </c>
      <c r="K756" s="3" t="s">
        <v>12021</v>
      </c>
      <c r="L756" s="3" t="s">
        <v>12017</v>
      </c>
      <c r="M756" s="3" t="n">
        <v>4</v>
      </c>
      <c r="N756" s="20" t="n">
        <v>4.49</v>
      </c>
      <c r="O756" s="21" t="s">
        <v>12090</v>
      </c>
    </row>
    <row r="757" customFormat="false" ht="15" hidden="false" customHeight="true" outlineLevel="0" collapsed="false">
      <c r="A757" s="3" t="s">
        <v>1526</v>
      </c>
      <c r="B757" s="3" t="s">
        <v>14463</v>
      </c>
      <c r="C757" s="3" t="s">
        <v>1525</v>
      </c>
      <c r="D757" s="5" t="s">
        <v>14464</v>
      </c>
      <c r="E757" s="5" t="s">
        <v>12363</v>
      </c>
      <c r="F757" s="5" t="s">
        <v>12364</v>
      </c>
      <c r="G757" s="5" t="s">
        <v>12086</v>
      </c>
      <c r="H757" s="5" t="s">
        <v>12093</v>
      </c>
      <c r="I757" s="5" t="s">
        <v>14390</v>
      </c>
      <c r="J757" s="5" t="s">
        <v>12328</v>
      </c>
      <c r="K757" s="3" t="s">
        <v>12017</v>
      </c>
      <c r="L757" s="3" t="s">
        <v>12017</v>
      </c>
      <c r="M757" s="3" t="n">
        <v>6</v>
      </c>
      <c r="N757" s="20" t="n">
        <v>3.89</v>
      </c>
      <c r="O757" s="21" t="s">
        <v>14465</v>
      </c>
    </row>
    <row r="758" customFormat="false" ht="15" hidden="false" customHeight="true" outlineLevel="0" collapsed="false">
      <c r="A758" s="3" t="s">
        <v>1528</v>
      </c>
      <c r="B758" s="3" t="s">
        <v>14466</v>
      </c>
      <c r="C758" s="3" t="s">
        <v>1527</v>
      </c>
      <c r="D758" s="5" t="s">
        <v>14467</v>
      </c>
      <c r="E758" s="5" t="s">
        <v>12351</v>
      </c>
      <c r="F758" s="5" t="s">
        <v>12326</v>
      </c>
      <c r="G758" s="5" t="s">
        <v>12086</v>
      </c>
      <c r="H758" s="5" t="s">
        <v>12093</v>
      </c>
      <c r="I758" s="5" t="s">
        <v>14396</v>
      </c>
      <c r="J758" s="5" t="s">
        <v>12328</v>
      </c>
      <c r="K758" s="3" t="s">
        <v>12017</v>
      </c>
      <c r="L758" s="3" t="s">
        <v>12017</v>
      </c>
      <c r="M758" s="3" t="n">
        <v>24</v>
      </c>
      <c r="N758" s="20" t="n">
        <v>3.79</v>
      </c>
      <c r="O758" s="21" t="s">
        <v>14468</v>
      </c>
    </row>
    <row r="759" customFormat="false" ht="15" hidden="false" customHeight="true" outlineLevel="0" collapsed="false">
      <c r="A759" s="3" t="s">
        <v>1530</v>
      </c>
      <c r="B759" s="3" t="s">
        <v>14469</v>
      </c>
      <c r="C759" s="3" t="s">
        <v>1529</v>
      </c>
      <c r="D759" s="5" t="s">
        <v>14470</v>
      </c>
      <c r="E759" s="5" t="s">
        <v>12457</v>
      </c>
      <c r="F759" s="5" t="s">
        <v>12458</v>
      </c>
      <c r="G759" s="5" t="s">
        <v>12086</v>
      </c>
      <c r="H759" s="5" t="s">
        <v>12093</v>
      </c>
      <c r="I759" s="5" t="s">
        <v>14396</v>
      </c>
      <c r="J759" s="5" t="s">
        <v>12328</v>
      </c>
      <c r="K759" s="3" t="s">
        <v>12021</v>
      </c>
      <c r="L759" s="3" t="s">
        <v>12017</v>
      </c>
      <c r="M759" s="3" t="n">
        <v>24</v>
      </c>
      <c r="N759" s="20" t="n">
        <v>4.29</v>
      </c>
      <c r="O759" s="21" t="s">
        <v>14471</v>
      </c>
    </row>
    <row r="760" customFormat="false" ht="15" hidden="false" customHeight="true" outlineLevel="0" collapsed="false">
      <c r="A760" s="3" t="s">
        <v>1532</v>
      </c>
      <c r="B760" s="3" t="s">
        <v>14472</v>
      </c>
      <c r="C760" s="3" t="s">
        <v>1531</v>
      </c>
      <c r="D760" s="5" t="s">
        <v>14473</v>
      </c>
      <c r="E760" s="5" t="s">
        <v>12351</v>
      </c>
      <c r="F760" s="5" t="s">
        <v>12326</v>
      </c>
      <c r="G760" s="5" t="s">
        <v>12086</v>
      </c>
      <c r="H760" s="5" t="s">
        <v>12093</v>
      </c>
      <c r="I760" s="5" t="s">
        <v>14390</v>
      </c>
      <c r="J760" s="5" t="s">
        <v>12328</v>
      </c>
      <c r="K760" s="3" t="s">
        <v>12017</v>
      </c>
      <c r="L760" s="3" t="s">
        <v>12017</v>
      </c>
      <c r="M760" s="3" t="n">
        <v>6</v>
      </c>
      <c r="N760" s="20" t="n">
        <v>2.79</v>
      </c>
      <c r="O760" s="21" t="s">
        <v>14474</v>
      </c>
    </row>
    <row r="761" customFormat="false" ht="15" hidden="false" customHeight="true" outlineLevel="0" collapsed="false">
      <c r="A761" s="3" t="s">
        <v>1534</v>
      </c>
      <c r="B761" s="3" t="s">
        <v>14475</v>
      </c>
      <c r="C761" s="3" t="s">
        <v>1533</v>
      </c>
      <c r="D761" s="5" t="s">
        <v>14476</v>
      </c>
      <c r="E761" s="5" t="s">
        <v>12355</v>
      </c>
      <c r="F761" s="5" t="s">
        <v>12356</v>
      </c>
      <c r="G761" s="5" t="s">
        <v>12086</v>
      </c>
      <c r="H761" s="5" t="s">
        <v>12093</v>
      </c>
      <c r="I761" s="5" t="s">
        <v>14396</v>
      </c>
      <c r="J761" s="5" t="s">
        <v>12328</v>
      </c>
      <c r="K761" s="3" t="s">
        <v>12017</v>
      </c>
      <c r="L761" s="3" t="s">
        <v>12017</v>
      </c>
      <c r="M761" s="3" t="n">
        <v>12</v>
      </c>
      <c r="N761" s="20" t="n">
        <v>2.29</v>
      </c>
      <c r="O761" s="21" t="s">
        <v>14477</v>
      </c>
    </row>
    <row r="762" customFormat="false" ht="15" hidden="false" customHeight="true" outlineLevel="0" collapsed="false">
      <c r="A762" s="3" t="s">
        <v>1536</v>
      </c>
      <c r="B762" s="3" t="s">
        <v>14478</v>
      </c>
      <c r="C762" s="3" t="s">
        <v>1535</v>
      </c>
      <c r="D762" s="5" t="s">
        <v>14479</v>
      </c>
      <c r="E762" s="5" t="s">
        <v>12355</v>
      </c>
      <c r="F762" s="5" t="s">
        <v>12356</v>
      </c>
      <c r="G762" s="5" t="s">
        <v>12086</v>
      </c>
      <c r="H762" s="5" t="s">
        <v>12093</v>
      </c>
      <c r="I762" s="5" t="s">
        <v>14390</v>
      </c>
      <c r="J762" s="5" t="s">
        <v>12328</v>
      </c>
      <c r="K762" s="3" t="s">
        <v>12017</v>
      </c>
      <c r="L762" s="3" t="s">
        <v>12017</v>
      </c>
      <c r="M762" s="3" t="n">
        <v>2</v>
      </c>
      <c r="N762" s="20" t="n">
        <v>3.79</v>
      </c>
      <c r="O762" s="21" t="s">
        <v>14480</v>
      </c>
    </row>
    <row r="763" customFormat="false" ht="15" hidden="false" customHeight="true" outlineLevel="0" collapsed="false">
      <c r="A763" s="3" t="s">
        <v>1538</v>
      </c>
      <c r="B763" s="3" t="s">
        <v>14481</v>
      </c>
      <c r="C763" s="3" t="s">
        <v>1537</v>
      </c>
      <c r="D763" s="5" t="s">
        <v>14482</v>
      </c>
      <c r="E763" s="5" t="s">
        <v>12338</v>
      </c>
      <c r="F763" s="5" t="s">
        <v>12339</v>
      </c>
      <c r="G763" s="5" t="s">
        <v>12086</v>
      </c>
      <c r="H763" s="5" t="s">
        <v>12093</v>
      </c>
      <c r="I763" s="5" t="s">
        <v>14396</v>
      </c>
      <c r="J763" s="5" t="s">
        <v>12328</v>
      </c>
      <c r="K763" s="3" t="s">
        <v>12017</v>
      </c>
      <c r="L763" s="3" t="s">
        <v>12017</v>
      </c>
      <c r="M763" s="3" t="n">
        <v>4</v>
      </c>
      <c r="N763" s="20" t="n">
        <v>2.39</v>
      </c>
      <c r="O763" s="21" t="s">
        <v>14483</v>
      </c>
    </row>
    <row r="764" customFormat="false" ht="15" hidden="false" customHeight="true" outlineLevel="0" collapsed="false">
      <c r="A764" s="3" t="s">
        <v>1540</v>
      </c>
      <c r="B764" s="3" t="s">
        <v>14484</v>
      </c>
      <c r="C764" s="3" t="s">
        <v>1539</v>
      </c>
      <c r="D764" s="5" t="s">
        <v>14485</v>
      </c>
      <c r="E764" s="5" t="s">
        <v>12382</v>
      </c>
      <c r="F764" s="5" t="s">
        <v>12383</v>
      </c>
      <c r="G764" s="5" t="s">
        <v>12086</v>
      </c>
      <c r="H764" s="5" t="s">
        <v>12093</v>
      </c>
      <c r="I764" s="5" t="s">
        <v>14390</v>
      </c>
      <c r="J764" s="5" t="s">
        <v>12328</v>
      </c>
      <c r="K764" s="3" t="s">
        <v>12017</v>
      </c>
      <c r="L764" s="3" t="s">
        <v>12017</v>
      </c>
      <c r="M764" s="3" t="n">
        <v>8</v>
      </c>
      <c r="N764" s="20" t="n">
        <v>2.99</v>
      </c>
      <c r="O764" s="21" t="s">
        <v>14486</v>
      </c>
    </row>
    <row r="765" customFormat="false" ht="15" hidden="false" customHeight="true" outlineLevel="0" collapsed="false">
      <c r="A765" s="3" t="s">
        <v>1542</v>
      </c>
      <c r="B765" s="3" t="s">
        <v>14487</v>
      </c>
      <c r="C765" s="3" t="s">
        <v>1541</v>
      </c>
      <c r="D765" s="5" t="s">
        <v>14488</v>
      </c>
      <c r="E765" s="5" t="s">
        <v>12338</v>
      </c>
      <c r="F765" s="5" t="s">
        <v>12339</v>
      </c>
      <c r="G765" s="5" t="s">
        <v>12086</v>
      </c>
      <c r="H765" s="5" t="s">
        <v>12093</v>
      </c>
      <c r="I765" s="5" t="s">
        <v>14390</v>
      </c>
      <c r="J765" s="5" t="s">
        <v>12328</v>
      </c>
      <c r="K765" s="3" t="s">
        <v>12017</v>
      </c>
      <c r="L765" s="3" t="s">
        <v>12017</v>
      </c>
      <c r="M765" s="3" t="n">
        <v>24</v>
      </c>
      <c r="N765" s="20" t="n">
        <v>2.29</v>
      </c>
      <c r="O765" s="21" t="s">
        <v>14110</v>
      </c>
    </row>
    <row r="766" customFormat="false" ht="15" hidden="false" customHeight="true" outlineLevel="0" collapsed="false">
      <c r="A766" s="3" t="s">
        <v>1544</v>
      </c>
      <c r="B766" s="3" t="s">
        <v>14489</v>
      </c>
      <c r="C766" s="3" t="s">
        <v>1543</v>
      </c>
      <c r="D766" s="5" t="s">
        <v>14490</v>
      </c>
      <c r="E766" s="5" t="s">
        <v>12325</v>
      </c>
      <c r="F766" s="5" t="s">
        <v>12326</v>
      </c>
      <c r="G766" s="5" t="s">
        <v>12086</v>
      </c>
      <c r="H766" s="5" t="s">
        <v>12093</v>
      </c>
      <c r="I766" s="5" t="s">
        <v>14390</v>
      </c>
      <c r="J766" s="5" t="s">
        <v>12328</v>
      </c>
      <c r="K766" s="3" t="s">
        <v>12017</v>
      </c>
      <c r="L766" s="3" t="s">
        <v>12017</v>
      </c>
      <c r="M766" s="3" t="n">
        <v>8</v>
      </c>
      <c r="N766" s="20" t="n">
        <v>3.39</v>
      </c>
      <c r="O766" s="21" t="s">
        <v>14491</v>
      </c>
    </row>
    <row r="767" customFormat="false" ht="15" hidden="false" customHeight="true" outlineLevel="0" collapsed="false">
      <c r="A767" s="3" t="s">
        <v>1546</v>
      </c>
      <c r="B767" s="3" t="s">
        <v>14492</v>
      </c>
      <c r="C767" s="3" t="s">
        <v>1545</v>
      </c>
      <c r="D767" s="5" t="s">
        <v>14493</v>
      </c>
      <c r="E767" s="5" t="s">
        <v>12351</v>
      </c>
      <c r="F767" s="5" t="s">
        <v>12326</v>
      </c>
      <c r="G767" s="5" t="s">
        <v>12086</v>
      </c>
      <c r="H767" s="5" t="s">
        <v>12093</v>
      </c>
      <c r="I767" s="5" t="s">
        <v>14396</v>
      </c>
      <c r="J767" s="5" t="s">
        <v>12328</v>
      </c>
      <c r="K767" s="3" t="s">
        <v>12017</v>
      </c>
      <c r="L767" s="3" t="s">
        <v>12017</v>
      </c>
      <c r="M767" s="3" t="n">
        <v>2</v>
      </c>
      <c r="N767" s="20" t="n">
        <v>2.79</v>
      </c>
      <c r="O767" s="21" t="s">
        <v>12855</v>
      </c>
    </row>
    <row r="768" customFormat="false" ht="15" hidden="false" customHeight="true" outlineLevel="0" collapsed="false">
      <c r="A768" s="3" t="s">
        <v>1548</v>
      </c>
      <c r="B768" s="3" t="s">
        <v>14494</v>
      </c>
      <c r="C768" s="3" t="s">
        <v>1547</v>
      </c>
      <c r="D768" s="5" t="s">
        <v>14495</v>
      </c>
      <c r="E768" s="5" t="s">
        <v>12382</v>
      </c>
      <c r="F768" s="5" t="s">
        <v>12383</v>
      </c>
      <c r="G768" s="5" t="s">
        <v>12086</v>
      </c>
      <c r="H768" s="5" t="s">
        <v>12093</v>
      </c>
      <c r="I768" s="5" t="s">
        <v>14396</v>
      </c>
      <c r="J768" s="5" t="s">
        <v>12328</v>
      </c>
      <c r="K768" s="3" t="s">
        <v>12017</v>
      </c>
      <c r="L768" s="3" t="s">
        <v>12017</v>
      </c>
      <c r="M768" s="3" t="n">
        <v>1</v>
      </c>
      <c r="N768" s="20" t="n">
        <v>2.99</v>
      </c>
      <c r="O768" s="21" t="s">
        <v>14222</v>
      </c>
    </row>
    <row r="769" customFormat="false" ht="15" hidden="false" customHeight="true" outlineLevel="0" collapsed="false">
      <c r="A769" s="3" t="s">
        <v>1550</v>
      </c>
      <c r="B769" s="3" t="s">
        <v>14496</v>
      </c>
      <c r="C769" s="3" t="s">
        <v>1549</v>
      </c>
      <c r="D769" s="5" t="s">
        <v>14497</v>
      </c>
      <c r="E769" s="5" t="s">
        <v>12377</v>
      </c>
      <c r="F769" s="5" t="s">
        <v>12378</v>
      </c>
      <c r="G769" s="5" t="s">
        <v>12086</v>
      </c>
      <c r="H769" s="5" t="s">
        <v>12093</v>
      </c>
      <c r="I769" s="5" t="s">
        <v>14396</v>
      </c>
      <c r="J769" s="5" t="s">
        <v>12328</v>
      </c>
      <c r="K769" s="3" t="s">
        <v>12021</v>
      </c>
      <c r="L769" s="3" t="s">
        <v>12017</v>
      </c>
      <c r="M769" s="3" t="n">
        <v>6</v>
      </c>
      <c r="N769" s="20" t="n">
        <v>3.39</v>
      </c>
      <c r="O769" s="21" t="s">
        <v>14498</v>
      </c>
    </row>
    <row r="770" customFormat="false" ht="15" hidden="false" customHeight="true" outlineLevel="0" collapsed="false">
      <c r="A770" s="3" t="s">
        <v>1552</v>
      </c>
      <c r="B770" s="3" t="s">
        <v>14499</v>
      </c>
      <c r="C770" s="3" t="s">
        <v>1551</v>
      </c>
      <c r="D770" s="5" t="s">
        <v>14500</v>
      </c>
      <c r="E770" s="5" t="s">
        <v>12325</v>
      </c>
      <c r="F770" s="5" t="s">
        <v>12326</v>
      </c>
      <c r="G770" s="5" t="s">
        <v>12086</v>
      </c>
      <c r="H770" s="5" t="s">
        <v>12093</v>
      </c>
      <c r="I770" s="5" t="s">
        <v>14390</v>
      </c>
      <c r="J770" s="5" t="s">
        <v>12328</v>
      </c>
      <c r="K770" s="3" t="s">
        <v>12017</v>
      </c>
      <c r="L770" s="3" t="s">
        <v>12017</v>
      </c>
      <c r="M770" s="3" t="n">
        <v>4</v>
      </c>
      <c r="N770" s="20" t="n">
        <v>2.39</v>
      </c>
      <c r="O770" s="21" t="s">
        <v>14501</v>
      </c>
    </row>
    <row r="771" customFormat="false" ht="15" hidden="false" customHeight="true" outlineLevel="0" collapsed="false">
      <c r="A771" s="3" t="s">
        <v>1554</v>
      </c>
      <c r="B771" s="3" t="s">
        <v>14502</v>
      </c>
      <c r="C771" s="3" t="s">
        <v>1553</v>
      </c>
      <c r="D771" s="5" t="s">
        <v>14503</v>
      </c>
      <c r="E771" s="5" t="s">
        <v>12332</v>
      </c>
      <c r="F771" s="5" t="s">
        <v>12333</v>
      </c>
      <c r="G771" s="5" t="s">
        <v>12086</v>
      </c>
      <c r="H771" s="5" t="s">
        <v>12093</v>
      </c>
      <c r="I771" s="5" t="s">
        <v>14396</v>
      </c>
      <c r="J771" s="5" t="s">
        <v>12328</v>
      </c>
      <c r="K771" s="3" t="s">
        <v>12017</v>
      </c>
      <c r="L771" s="3" t="s">
        <v>12017</v>
      </c>
      <c r="M771" s="3" t="n">
        <v>2</v>
      </c>
      <c r="N771" s="20" t="n">
        <v>3.99</v>
      </c>
      <c r="O771" s="21" t="s">
        <v>14504</v>
      </c>
    </row>
    <row r="772" customFormat="false" ht="15" hidden="false" customHeight="true" outlineLevel="0" collapsed="false">
      <c r="A772" s="3" t="s">
        <v>1556</v>
      </c>
      <c r="B772" s="3" t="s">
        <v>14505</v>
      </c>
      <c r="C772" s="3" t="s">
        <v>1555</v>
      </c>
      <c r="D772" s="5" t="s">
        <v>14506</v>
      </c>
      <c r="E772" s="5" t="s">
        <v>12332</v>
      </c>
      <c r="F772" s="5" t="s">
        <v>12333</v>
      </c>
      <c r="G772" s="5" t="s">
        <v>12086</v>
      </c>
      <c r="H772" s="5" t="s">
        <v>12093</v>
      </c>
      <c r="I772" s="5" t="s">
        <v>14396</v>
      </c>
      <c r="J772" s="5" t="s">
        <v>12328</v>
      </c>
      <c r="K772" s="3" t="s">
        <v>12017</v>
      </c>
      <c r="L772" s="3" t="s">
        <v>12017</v>
      </c>
      <c r="M772" s="3" t="n">
        <v>2</v>
      </c>
      <c r="N772" s="20" t="n">
        <v>2.39</v>
      </c>
      <c r="O772" s="21" t="s">
        <v>13976</v>
      </c>
    </row>
    <row r="773" customFormat="false" ht="15" hidden="false" customHeight="true" outlineLevel="0" collapsed="false">
      <c r="A773" s="3" t="s">
        <v>1558</v>
      </c>
      <c r="B773" s="3" t="s">
        <v>14507</v>
      </c>
      <c r="C773" s="3" t="s">
        <v>1557</v>
      </c>
      <c r="D773" s="5" t="s">
        <v>14508</v>
      </c>
      <c r="E773" s="5" t="s">
        <v>12377</v>
      </c>
      <c r="F773" s="5" t="s">
        <v>12378</v>
      </c>
      <c r="G773" s="5" t="s">
        <v>12086</v>
      </c>
      <c r="H773" s="5" t="s">
        <v>12093</v>
      </c>
      <c r="I773" s="5" t="s">
        <v>14396</v>
      </c>
      <c r="J773" s="5" t="s">
        <v>12328</v>
      </c>
      <c r="K773" s="3" t="s">
        <v>12021</v>
      </c>
      <c r="L773" s="3" t="s">
        <v>12017</v>
      </c>
      <c r="M773" s="3" t="n">
        <v>8</v>
      </c>
      <c r="N773" s="20" t="n">
        <v>2.39</v>
      </c>
      <c r="O773" s="21" t="s">
        <v>14509</v>
      </c>
    </row>
    <row r="774" customFormat="false" ht="15" hidden="false" customHeight="true" outlineLevel="0" collapsed="false">
      <c r="A774" s="3" t="s">
        <v>1560</v>
      </c>
      <c r="B774" s="3" t="s">
        <v>14510</v>
      </c>
      <c r="C774" s="3" t="s">
        <v>1559</v>
      </c>
      <c r="D774" s="5" t="s">
        <v>14511</v>
      </c>
      <c r="E774" s="5" t="s">
        <v>12457</v>
      </c>
      <c r="F774" s="5" t="s">
        <v>12458</v>
      </c>
      <c r="G774" s="5" t="s">
        <v>12086</v>
      </c>
      <c r="H774" s="5" t="s">
        <v>12093</v>
      </c>
      <c r="I774" s="5" t="s">
        <v>14396</v>
      </c>
      <c r="J774" s="5" t="s">
        <v>12359</v>
      </c>
      <c r="K774" s="3" t="s">
        <v>12021</v>
      </c>
      <c r="L774" s="3" t="s">
        <v>12017</v>
      </c>
      <c r="M774" s="3" t="n">
        <v>2</v>
      </c>
      <c r="N774" s="20" t="n">
        <v>3.99</v>
      </c>
      <c r="O774" s="21" t="s">
        <v>12170</v>
      </c>
    </row>
    <row r="775" customFormat="false" ht="15" hidden="false" customHeight="true" outlineLevel="0" collapsed="false">
      <c r="A775" s="3" t="s">
        <v>1562</v>
      </c>
      <c r="B775" s="3" t="s">
        <v>14512</v>
      </c>
      <c r="C775" s="3" t="s">
        <v>1561</v>
      </c>
      <c r="D775" s="5" t="s">
        <v>14513</v>
      </c>
      <c r="E775" s="5" t="s">
        <v>12382</v>
      </c>
      <c r="F775" s="5" t="s">
        <v>12383</v>
      </c>
      <c r="G775" s="5" t="s">
        <v>12086</v>
      </c>
      <c r="H775" s="5" t="s">
        <v>12093</v>
      </c>
      <c r="I775" s="5" t="s">
        <v>14396</v>
      </c>
      <c r="J775" s="5" t="s">
        <v>12328</v>
      </c>
      <c r="K775" s="3" t="s">
        <v>12017</v>
      </c>
      <c r="L775" s="3" t="s">
        <v>12017</v>
      </c>
      <c r="M775" s="3" t="n">
        <v>8</v>
      </c>
      <c r="N775" s="20" t="n">
        <v>3.89</v>
      </c>
      <c r="O775" s="21" t="s">
        <v>14514</v>
      </c>
    </row>
    <row r="776" customFormat="false" ht="15" hidden="false" customHeight="true" outlineLevel="0" collapsed="false">
      <c r="A776" s="3" t="s">
        <v>1564</v>
      </c>
      <c r="B776" s="3" t="s">
        <v>14515</v>
      </c>
      <c r="C776" s="3" t="s">
        <v>1563</v>
      </c>
      <c r="D776" s="5" t="s">
        <v>14516</v>
      </c>
      <c r="E776" s="5" t="s">
        <v>12351</v>
      </c>
      <c r="F776" s="5" t="s">
        <v>12326</v>
      </c>
      <c r="G776" s="5" t="s">
        <v>12086</v>
      </c>
      <c r="H776" s="5" t="s">
        <v>12093</v>
      </c>
      <c r="I776" s="5" t="s">
        <v>14396</v>
      </c>
      <c r="J776" s="5" t="s">
        <v>12328</v>
      </c>
      <c r="K776" s="3" t="s">
        <v>12017</v>
      </c>
      <c r="L776" s="3" t="s">
        <v>12017</v>
      </c>
      <c r="M776" s="3" t="n">
        <v>12</v>
      </c>
      <c r="N776" s="20" t="n">
        <v>2.49</v>
      </c>
      <c r="O776" s="21" t="s">
        <v>14517</v>
      </c>
    </row>
    <row r="777" customFormat="false" ht="15" hidden="false" customHeight="true" outlineLevel="0" collapsed="false">
      <c r="A777" s="3" t="s">
        <v>1566</v>
      </c>
      <c r="B777" s="3" t="s">
        <v>14518</v>
      </c>
      <c r="C777" s="3" t="s">
        <v>1565</v>
      </c>
      <c r="D777" s="5" t="s">
        <v>14519</v>
      </c>
      <c r="E777" s="5" t="s">
        <v>12382</v>
      </c>
      <c r="F777" s="5" t="s">
        <v>12383</v>
      </c>
      <c r="G777" s="5" t="s">
        <v>12086</v>
      </c>
      <c r="H777" s="5" t="s">
        <v>12093</v>
      </c>
      <c r="I777" s="5" t="s">
        <v>14390</v>
      </c>
      <c r="J777" s="5" t="s">
        <v>12328</v>
      </c>
      <c r="K777" s="3" t="s">
        <v>12017</v>
      </c>
      <c r="L777" s="3" t="s">
        <v>12017</v>
      </c>
      <c r="M777" s="3" t="n">
        <v>8</v>
      </c>
      <c r="N777" s="20" t="n">
        <v>2.29</v>
      </c>
      <c r="O777" s="21" t="s">
        <v>14520</v>
      </c>
    </row>
    <row r="778" customFormat="false" ht="15" hidden="false" customHeight="true" outlineLevel="0" collapsed="false">
      <c r="A778" s="3" t="s">
        <v>1568</v>
      </c>
      <c r="B778" s="3" t="s">
        <v>14521</v>
      </c>
      <c r="C778" s="3" t="s">
        <v>1567</v>
      </c>
      <c r="D778" s="5" t="s">
        <v>14522</v>
      </c>
      <c r="E778" s="5" t="s">
        <v>12382</v>
      </c>
      <c r="F778" s="5" t="s">
        <v>12383</v>
      </c>
      <c r="G778" s="5" t="s">
        <v>12086</v>
      </c>
      <c r="H778" s="5" t="s">
        <v>12093</v>
      </c>
      <c r="I778" s="5" t="s">
        <v>14390</v>
      </c>
      <c r="J778" s="5" t="s">
        <v>12328</v>
      </c>
      <c r="K778" s="3" t="s">
        <v>12017</v>
      </c>
      <c r="L778" s="3" t="s">
        <v>12017</v>
      </c>
      <c r="M778" s="3" t="n">
        <v>8</v>
      </c>
      <c r="N778" s="20" t="n">
        <v>3.79</v>
      </c>
      <c r="O778" s="21" t="s">
        <v>14523</v>
      </c>
    </row>
    <row r="779" customFormat="false" ht="15" hidden="false" customHeight="true" outlineLevel="0" collapsed="false">
      <c r="A779" s="3" t="s">
        <v>1570</v>
      </c>
      <c r="B779" s="3" t="s">
        <v>14524</v>
      </c>
      <c r="C779" s="3" t="s">
        <v>1569</v>
      </c>
      <c r="D779" s="5" t="s">
        <v>14525</v>
      </c>
      <c r="E779" s="5" t="s">
        <v>12332</v>
      </c>
      <c r="F779" s="5" t="s">
        <v>12333</v>
      </c>
      <c r="G779" s="5" t="s">
        <v>12086</v>
      </c>
      <c r="H779" s="5" t="s">
        <v>12093</v>
      </c>
      <c r="I779" s="5" t="s">
        <v>14396</v>
      </c>
      <c r="J779" s="5" t="s">
        <v>12328</v>
      </c>
      <c r="K779" s="3" t="s">
        <v>12017</v>
      </c>
      <c r="L779" s="3" t="s">
        <v>12017</v>
      </c>
      <c r="M779" s="3" t="n">
        <v>12</v>
      </c>
      <c r="N779" s="20" t="n">
        <v>2.99</v>
      </c>
      <c r="O779" s="21" t="s">
        <v>12408</v>
      </c>
    </row>
    <row r="780" customFormat="false" ht="15" hidden="false" customHeight="true" outlineLevel="0" collapsed="false">
      <c r="A780" s="3" t="s">
        <v>1572</v>
      </c>
      <c r="B780" s="3" t="s">
        <v>14526</v>
      </c>
      <c r="C780" s="3" t="s">
        <v>1571</v>
      </c>
      <c r="D780" s="5" t="s">
        <v>14527</v>
      </c>
      <c r="E780" s="5" t="s">
        <v>12368</v>
      </c>
      <c r="F780" s="5" t="s">
        <v>12369</v>
      </c>
      <c r="G780" s="5" t="s">
        <v>12086</v>
      </c>
      <c r="H780" s="5" t="s">
        <v>12093</v>
      </c>
      <c r="I780" s="5" t="s">
        <v>14390</v>
      </c>
      <c r="J780" s="5" t="s">
        <v>12328</v>
      </c>
      <c r="K780" s="3" t="s">
        <v>12017</v>
      </c>
      <c r="L780" s="3" t="s">
        <v>12017</v>
      </c>
      <c r="M780" s="3" t="n">
        <v>1</v>
      </c>
      <c r="N780" s="20" t="n">
        <v>2.99</v>
      </c>
      <c r="O780" s="21" t="s">
        <v>14528</v>
      </c>
    </row>
    <row r="781" customFormat="false" ht="15" hidden="false" customHeight="true" outlineLevel="0" collapsed="false">
      <c r="A781" s="3" t="s">
        <v>1574</v>
      </c>
      <c r="B781" s="3" t="s">
        <v>14529</v>
      </c>
      <c r="C781" s="3" t="s">
        <v>1573</v>
      </c>
      <c r="D781" s="5" t="s">
        <v>14530</v>
      </c>
      <c r="E781" s="5" t="s">
        <v>12377</v>
      </c>
      <c r="F781" s="5" t="s">
        <v>12378</v>
      </c>
      <c r="G781" s="5" t="s">
        <v>12086</v>
      </c>
      <c r="H781" s="5" t="s">
        <v>12093</v>
      </c>
      <c r="I781" s="5" t="s">
        <v>14396</v>
      </c>
      <c r="J781" s="5" t="s">
        <v>12328</v>
      </c>
      <c r="K781" s="3" t="s">
        <v>12021</v>
      </c>
      <c r="L781" s="3" t="s">
        <v>12017</v>
      </c>
      <c r="M781" s="3" t="n">
        <v>6</v>
      </c>
      <c r="N781" s="20" t="n">
        <v>2.79</v>
      </c>
      <c r="O781" s="21" t="s">
        <v>14531</v>
      </c>
    </row>
    <row r="782" customFormat="false" ht="15" hidden="false" customHeight="true" outlineLevel="0" collapsed="false">
      <c r="A782" s="3" t="s">
        <v>1576</v>
      </c>
      <c r="B782" s="3" t="s">
        <v>14532</v>
      </c>
      <c r="C782" s="3" t="s">
        <v>1575</v>
      </c>
      <c r="D782" s="5" t="s">
        <v>14533</v>
      </c>
      <c r="E782" s="5" t="s">
        <v>12332</v>
      </c>
      <c r="F782" s="5" t="s">
        <v>12333</v>
      </c>
      <c r="G782" s="5" t="s">
        <v>12086</v>
      </c>
      <c r="H782" s="5" t="s">
        <v>12093</v>
      </c>
      <c r="I782" s="5" t="s">
        <v>14390</v>
      </c>
      <c r="J782" s="5" t="s">
        <v>12328</v>
      </c>
      <c r="K782" s="3" t="s">
        <v>12017</v>
      </c>
      <c r="L782" s="3" t="s">
        <v>12017</v>
      </c>
      <c r="M782" s="3" t="n">
        <v>12</v>
      </c>
      <c r="N782" s="20" t="n">
        <v>4.39</v>
      </c>
      <c r="O782" s="21" t="s">
        <v>13696</v>
      </c>
    </row>
    <row r="783" customFormat="false" ht="15" hidden="false" customHeight="true" outlineLevel="0" collapsed="false">
      <c r="A783" s="3" t="s">
        <v>1578</v>
      </c>
      <c r="B783" s="3" t="s">
        <v>14534</v>
      </c>
      <c r="C783" s="3" t="s">
        <v>1577</v>
      </c>
      <c r="D783" s="5" t="s">
        <v>14535</v>
      </c>
      <c r="E783" s="5" t="s">
        <v>12338</v>
      </c>
      <c r="F783" s="5" t="s">
        <v>12339</v>
      </c>
      <c r="G783" s="5" t="s">
        <v>12086</v>
      </c>
      <c r="H783" s="5" t="s">
        <v>12093</v>
      </c>
      <c r="I783" s="5" t="s">
        <v>14390</v>
      </c>
      <c r="J783" s="5" t="s">
        <v>12512</v>
      </c>
      <c r="K783" s="3" t="s">
        <v>12017</v>
      </c>
      <c r="L783" s="3" t="s">
        <v>12017</v>
      </c>
      <c r="M783" s="3" t="n">
        <v>12</v>
      </c>
      <c r="N783" s="20" t="n">
        <v>2.99</v>
      </c>
      <c r="O783" s="21" t="s">
        <v>14076</v>
      </c>
    </row>
    <row r="784" customFormat="false" ht="15" hidden="false" customHeight="true" outlineLevel="0" collapsed="false">
      <c r="A784" s="3" t="s">
        <v>1580</v>
      </c>
      <c r="B784" s="3" t="s">
        <v>14536</v>
      </c>
      <c r="C784" s="3" t="s">
        <v>1579</v>
      </c>
      <c r="D784" s="5" t="s">
        <v>14537</v>
      </c>
      <c r="E784" s="5" t="s">
        <v>12351</v>
      </c>
      <c r="F784" s="5" t="s">
        <v>12326</v>
      </c>
      <c r="G784" s="5" t="s">
        <v>12086</v>
      </c>
      <c r="H784" s="5" t="s">
        <v>12093</v>
      </c>
      <c r="I784" s="5" t="s">
        <v>14390</v>
      </c>
      <c r="J784" s="5" t="s">
        <v>12328</v>
      </c>
      <c r="K784" s="3" t="s">
        <v>12017</v>
      </c>
      <c r="L784" s="3" t="s">
        <v>12017</v>
      </c>
      <c r="M784" s="3" t="n">
        <v>1</v>
      </c>
      <c r="N784" s="20" t="n">
        <v>3.29</v>
      </c>
      <c r="O784" s="21" t="s">
        <v>14433</v>
      </c>
    </row>
    <row r="785" customFormat="false" ht="15" hidden="false" customHeight="true" outlineLevel="0" collapsed="false">
      <c r="A785" s="3" t="s">
        <v>1582</v>
      </c>
      <c r="B785" s="3" t="s">
        <v>14538</v>
      </c>
      <c r="C785" s="3" t="s">
        <v>1581</v>
      </c>
      <c r="D785" s="5" t="s">
        <v>14539</v>
      </c>
      <c r="E785" s="5" t="s">
        <v>12368</v>
      </c>
      <c r="F785" s="5" t="s">
        <v>12369</v>
      </c>
      <c r="G785" s="5" t="s">
        <v>12086</v>
      </c>
      <c r="H785" s="5" t="s">
        <v>12093</v>
      </c>
      <c r="I785" s="5" t="s">
        <v>14396</v>
      </c>
      <c r="J785" s="5" t="s">
        <v>12328</v>
      </c>
      <c r="K785" s="3" t="s">
        <v>12017</v>
      </c>
      <c r="L785" s="3" t="s">
        <v>12017</v>
      </c>
      <c r="M785" s="3" t="n">
        <v>8</v>
      </c>
      <c r="N785" s="20" t="n">
        <v>3.79</v>
      </c>
      <c r="O785" s="21" t="s">
        <v>12791</v>
      </c>
    </row>
    <row r="786" customFormat="false" ht="15" hidden="false" customHeight="true" outlineLevel="0" collapsed="false">
      <c r="A786" s="3" t="s">
        <v>1584</v>
      </c>
      <c r="B786" s="3" t="s">
        <v>14540</v>
      </c>
      <c r="C786" s="3" t="s">
        <v>1583</v>
      </c>
      <c r="D786" s="5" t="s">
        <v>14541</v>
      </c>
      <c r="E786" s="5" t="s">
        <v>12377</v>
      </c>
      <c r="F786" s="5" t="s">
        <v>12378</v>
      </c>
      <c r="G786" s="5" t="s">
        <v>12086</v>
      </c>
      <c r="H786" s="5" t="s">
        <v>12093</v>
      </c>
      <c r="I786" s="5" t="s">
        <v>14390</v>
      </c>
      <c r="J786" s="5" t="s">
        <v>12328</v>
      </c>
      <c r="K786" s="3" t="s">
        <v>12021</v>
      </c>
      <c r="L786" s="3" t="s">
        <v>12017</v>
      </c>
      <c r="M786" s="3" t="n">
        <v>1</v>
      </c>
      <c r="N786" s="20" t="n">
        <v>2.39</v>
      </c>
      <c r="O786" s="21" t="s">
        <v>14542</v>
      </c>
    </row>
    <row r="787" customFormat="false" ht="15" hidden="false" customHeight="true" outlineLevel="0" collapsed="false">
      <c r="A787" s="3" t="s">
        <v>1586</v>
      </c>
      <c r="B787" s="3" t="s">
        <v>14543</v>
      </c>
      <c r="C787" s="3" t="s">
        <v>1585</v>
      </c>
      <c r="D787" s="5" t="s">
        <v>14544</v>
      </c>
      <c r="E787" s="5" t="s">
        <v>12332</v>
      </c>
      <c r="F787" s="5" t="s">
        <v>12333</v>
      </c>
      <c r="G787" s="5" t="s">
        <v>12086</v>
      </c>
      <c r="H787" s="5" t="s">
        <v>12093</v>
      </c>
      <c r="I787" s="5" t="s">
        <v>14396</v>
      </c>
      <c r="J787" s="5" t="s">
        <v>12328</v>
      </c>
      <c r="K787" s="3" t="s">
        <v>12017</v>
      </c>
      <c r="L787" s="3" t="s">
        <v>12017</v>
      </c>
      <c r="M787" s="3" t="n">
        <v>2</v>
      </c>
      <c r="N787" s="20" t="n">
        <v>3.89</v>
      </c>
      <c r="O787" s="21" t="s">
        <v>14545</v>
      </c>
    </row>
    <row r="788" customFormat="false" ht="15" hidden="false" customHeight="true" outlineLevel="0" collapsed="false">
      <c r="A788" s="3" t="s">
        <v>1588</v>
      </c>
      <c r="B788" s="3" t="s">
        <v>14546</v>
      </c>
      <c r="C788" s="3" t="s">
        <v>1587</v>
      </c>
      <c r="D788" s="5" t="s">
        <v>14547</v>
      </c>
      <c r="E788" s="5" t="s">
        <v>12457</v>
      </c>
      <c r="F788" s="5" t="s">
        <v>12458</v>
      </c>
      <c r="G788" s="5" t="s">
        <v>12086</v>
      </c>
      <c r="H788" s="5" t="s">
        <v>12093</v>
      </c>
      <c r="I788" s="5" t="s">
        <v>14396</v>
      </c>
      <c r="J788" s="5" t="s">
        <v>12328</v>
      </c>
      <c r="K788" s="3" t="s">
        <v>12021</v>
      </c>
      <c r="L788" s="3" t="s">
        <v>12017</v>
      </c>
      <c r="M788" s="3" t="n">
        <v>12</v>
      </c>
      <c r="N788" s="20" t="n">
        <v>4.89</v>
      </c>
      <c r="O788" s="21" t="s">
        <v>14548</v>
      </c>
    </row>
    <row r="789" customFormat="false" ht="15" hidden="false" customHeight="true" outlineLevel="0" collapsed="false">
      <c r="A789" s="3" t="s">
        <v>1590</v>
      </c>
      <c r="B789" s="3" t="s">
        <v>14549</v>
      </c>
      <c r="C789" s="3" t="s">
        <v>1589</v>
      </c>
      <c r="D789" s="5" t="s">
        <v>14550</v>
      </c>
      <c r="E789" s="5" t="s">
        <v>12368</v>
      </c>
      <c r="F789" s="5" t="s">
        <v>12369</v>
      </c>
      <c r="G789" s="5" t="s">
        <v>12086</v>
      </c>
      <c r="H789" s="5" t="s">
        <v>12093</v>
      </c>
      <c r="I789" s="5" t="s">
        <v>14396</v>
      </c>
      <c r="J789" s="5" t="s">
        <v>12328</v>
      </c>
      <c r="K789" s="3" t="s">
        <v>12017</v>
      </c>
      <c r="L789" s="3" t="s">
        <v>12017</v>
      </c>
      <c r="M789" s="3" t="n">
        <v>4</v>
      </c>
      <c r="N789" s="20" t="n">
        <v>3.39</v>
      </c>
      <c r="O789" s="21" t="s">
        <v>14551</v>
      </c>
    </row>
    <row r="790" customFormat="false" ht="15" hidden="false" customHeight="true" outlineLevel="0" collapsed="false">
      <c r="A790" s="3" t="s">
        <v>1592</v>
      </c>
      <c r="B790" s="3" t="s">
        <v>14552</v>
      </c>
      <c r="C790" s="3" t="s">
        <v>1591</v>
      </c>
      <c r="D790" s="5" t="s">
        <v>14553</v>
      </c>
      <c r="E790" s="5" t="s">
        <v>12355</v>
      </c>
      <c r="F790" s="5" t="s">
        <v>12356</v>
      </c>
      <c r="G790" s="5" t="s">
        <v>12086</v>
      </c>
      <c r="H790" s="5" t="s">
        <v>12093</v>
      </c>
      <c r="I790" s="5" t="s">
        <v>14390</v>
      </c>
      <c r="J790" s="5" t="s">
        <v>12328</v>
      </c>
      <c r="K790" s="3" t="s">
        <v>12017</v>
      </c>
      <c r="L790" s="3" t="s">
        <v>12017</v>
      </c>
      <c r="M790" s="3" t="n">
        <v>8</v>
      </c>
      <c r="N790" s="20" t="n">
        <v>3.39</v>
      </c>
      <c r="O790" s="21" t="s">
        <v>14554</v>
      </c>
    </row>
    <row r="791" customFormat="false" ht="15" hidden="false" customHeight="true" outlineLevel="0" collapsed="false">
      <c r="A791" s="3" t="s">
        <v>1594</v>
      </c>
      <c r="B791" s="3" t="s">
        <v>14555</v>
      </c>
      <c r="C791" s="3" t="s">
        <v>1593</v>
      </c>
      <c r="D791" s="5" t="s">
        <v>14556</v>
      </c>
      <c r="E791" s="5" t="s">
        <v>12325</v>
      </c>
      <c r="F791" s="5" t="s">
        <v>12326</v>
      </c>
      <c r="G791" s="5" t="s">
        <v>12086</v>
      </c>
      <c r="H791" s="5" t="s">
        <v>12093</v>
      </c>
      <c r="I791" s="5" t="s">
        <v>14396</v>
      </c>
      <c r="J791" s="5" t="s">
        <v>12328</v>
      </c>
      <c r="K791" s="3" t="s">
        <v>12017</v>
      </c>
      <c r="L791" s="3" t="s">
        <v>12017</v>
      </c>
      <c r="M791" s="3" t="n">
        <v>24</v>
      </c>
      <c r="N791" s="20" t="n">
        <v>3.29</v>
      </c>
      <c r="O791" s="21" t="s">
        <v>12436</v>
      </c>
    </row>
    <row r="792" customFormat="false" ht="15" hidden="false" customHeight="true" outlineLevel="0" collapsed="false">
      <c r="A792" s="3" t="s">
        <v>1596</v>
      </c>
      <c r="B792" s="3" t="s">
        <v>14557</v>
      </c>
      <c r="C792" s="3" t="s">
        <v>1595</v>
      </c>
      <c r="D792" s="5" t="s">
        <v>14558</v>
      </c>
      <c r="E792" s="5" t="s">
        <v>12457</v>
      </c>
      <c r="F792" s="5" t="s">
        <v>12458</v>
      </c>
      <c r="G792" s="5" t="s">
        <v>12086</v>
      </c>
      <c r="H792" s="5" t="s">
        <v>12093</v>
      </c>
      <c r="I792" s="5" t="s">
        <v>14390</v>
      </c>
      <c r="J792" s="5" t="s">
        <v>12512</v>
      </c>
      <c r="K792" s="3" t="s">
        <v>12021</v>
      </c>
      <c r="L792" s="3" t="s">
        <v>12017</v>
      </c>
      <c r="M792" s="3" t="n">
        <v>2</v>
      </c>
      <c r="N792" s="20" t="n">
        <v>4.89</v>
      </c>
      <c r="O792" s="21" t="s">
        <v>12980</v>
      </c>
    </row>
    <row r="793" customFormat="false" ht="15" hidden="false" customHeight="true" outlineLevel="0" collapsed="false">
      <c r="A793" s="3" t="s">
        <v>1598</v>
      </c>
      <c r="B793" s="3" t="s">
        <v>14559</v>
      </c>
      <c r="C793" s="3" t="s">
        <v>1597</v>
      </c>
      <c r="D793" s="5" t="s">
        <v>14560</v>
      </c>
      <c r="E793" s="5" t="s">
        <v>12377</v>
      </c>
      <c r="F793" s="5" t="s">
        <v>12378</v>
      </c>
      <c r="G793" s="5" t="s">
        <v>12086</v>
      </c>
      <c r="H793" s="5" t="s">
        <v>12093</v>
      </c>
      <c r="I793" s="5" t="s">
        <v>14396</v>
      </c>
      <c r="J793" s="5" t="s">
        <v>12328</v>
      </c>
      <c r="K793" s="3" t="s">
        <v>12021</v>
      </c>
      <c r="L793" s="3" t="s">
        <v>12017</v>
      </c>
      <c r="M793" s="3" t="n">
        <v>1</v>
      </c>
      <c r="N793" s="20" t="n">
        <v>3.39</v>
      </c>
      <c r="O793" s="21" t="s">
        <v>12170</v>
      </c>
    </row>
    <row r="794" customFormat="false" ht="15" hidden="false" customHeight="true" outlineLevel="0" collapsed="false">
      <c r="A794" s="3" t="s">
        <v>1600</v>
      </c>
      <c r="B794" s="3" t="s">
        <v>14561</v>
      </c>
      <c r="C794" s="3" t="s">
        <v>1599</v>
      </c>
      <c r="D794" s="5" t="s">
        <v>14562</v>
      </c>
      <c r="E794" s="5" t="s">
        <v>12382</v>
      </c>
      <c r="F794" s="5" t="s">
        <v>12383</v>
      </c>
      <c r="G794" s="5" t="s">
        <v>12086</v>
      </c>
      <c r="H794" s="5" t="s">
        <v>12093</v>
      </c>
      <c r="I794" s="5" t="s">
        <v>14390</v>
      </c>
      <c r="J794" s="5" t="s">
        <v>12328</v>
      </c>
      <c r="K794" s="3" t="s">
        <v>12017</v>
      </c>
      <c r="L794" s="3" t="s">
        <v>12017</v>
      </c>
      <c r="M794" s="3" t="n">
        <v>12</v>
      </c>
      <c r="N794" s="20" t="n">
        <v>4.29</v>
      </c>
      <c r="O794" s="21" t="s">
        <v>14563</v>
      </c>
    </row>
    <row r="795" customFormat="false" ht="15" hidden="false" customHeight="true" outlineLevel="0" collapsed="false">
      <c r="A795" s="3" t="s">
        <v>1602</v>
      </c>
      <c r="B795" s="3" t="s">
        <v>14564</v>
      </c>
      <c r="C795" s="3" t="s">
        <v>1601</v>
      </c>
      <c r="D795" s="5" t="s">
        <v>14565</v>
      </c>
      <c r="E795" s="5" t="s">
        <v>12332</v>
      </c>
      <c r="F795" s="5" t="s">
        <v>12333</v>
      </c>
      <c r="G795" s="5" t="s">
        <v>12086</v>
      </c>
      <c r="H795" s="5" t="s">
        <v>12093</v>
      </c>
      <c r="I795" s="5" t="s">
        <v>14390</v>
      </c>
      <c r="J795" s="5" t="s">
        <v>12328</v>
      </c>
      <c r="K795" s="3" t="s">
        <v>12017</v>
      </c>
      <c r="L795" s="3" t="s">
        <v>12017</v>
      </c>
      <c r="M795" s="3" t="n">
        <v>24</v>
      </c>
      <c r="N795" s="20" t="n">
        <v>4.79</v>
      </c>
      <c r="O795" s="21" t="s">
        <v>13617</v>
      </c>
    </row>
    <row r="796" customFormat="false" ht="15" hidden="false" customHeight="true" outlineLevel="0" collapsed="false">
      <c r="A796" s="3" t="s">
        <v>1604</v>
      </c>
      <c r="B796" s="3" t="s">
        <v>14566</v>
      </c>
      <c r="C796" s="3" t="s">
        <v>1603</v>
      </c>
      <c r="D796" s="5" t="s">
        <v>14567</v>
      </c>
      <c r="E796" s="5" t="s">
        <v>12338</v>
      </c>
      <c r="F796" s="5" t="s">
        <v>12339</v>
      </c>
      <c r="G796" s="5" t="s">
        <v>12086</v>
      </c>
      <c r="H796" s="5" t="s">
        <v>12093</v>
      </c>
      <c r="I796" s="5" t="s">
        <v>14390</v>
      </c>
      <c r="J796" s="5" t="s">
        <v>12328</v>
      </c>
      <c r="K796" s="3" t="s">
        <v>12017</v>
      </c>
      <c r="L796" s="3" t="s">
        <v>12017</v>
      </c>
      <c r="M796" s="3" t="n">
        <v>24</v>
      </c>
      <c r="N796" s="20" t="n">
        <v>3.89</v>
      </c>
      <c r="O796" s="21" t="s">
        <v>12522</v>
      </c>
    </row>
    <row r="797" customFormat="false" ht="15" hidden="false" customHeight="true" outlineLevel="0" collapsed="false">
      <c r="A797" s="3" t="s">
        <v>1606</v>
      </c>
      <c r="B797" s="3" t="s">
        <v>14568</v>
      </c>
      <c r="C797" s="3" t="s">
        <v>1605</v>
      </c>
      <c r="D797" s="5" t="s">
        <v>14569</v>
      </c>
      <c r="E797" s="5" t="s">
        <v>12368</v>
      </c>
      <c r="F797" s="5" t="s">
        <v>12369</v>
      </c>
      <c r="G797" s="5" t="s">
        <v>12086</v>
      </c>
      <c r="H797" s="5" t="s">
        <v>12093</v>
      </c>
      <c r="I797" s="5" t="s">
        <v>14390</v>
      </c>
      <c r="J797" s="5" t="s">
        <v>12328</v>
      </c>
      <c r="K797" s="3" t="s">
        <v>12017</v>
      </c>
      <c r="L797" s="3" t="s">
        <v>12017</v>
      </c>
      <c r="M797" s="3" t="n">
        <v>8</v>
      </c>
      <c r="N797" s="20" t="n">
        <v>4.29</v>
      </c>
      <c r="O797" s="21" t="s">
        <v>12694</v>
      </c>
    </row>
    <row r="798" customFormat="false" ht="15" hidden="false" customHeight="true" outlineLevel="0" collapsed="false">
      <c r="A798" s="3" t="s">
        <v>1608</v>
      </c>
      <c r="B798" s="3" t="s">
        <v>14570</v>
      </c>
      <c r="C798" s="3" t="s">
        <v>1607</v>
      </c>
      <c r="D798" s="5" t="s">
        <v>14571</v>
      </c>
      <c r="E798" s="5" t="s">
        <v>12363</v>
      </c>
      <c r="F798" s="5" t="s">
        <v>12364</v>
      </c>
      <c r="G798" s="5" t="s">
        <v>12086</v>
      </c>
      <c r="H798" s="5" t="s">
        <v>12093</v>
      </c>
      <c r="I798" s="5" t="s">
        <v>14396</v>
      </c>
      <c r="J798" s="5" t="s">
        <v>12328</v>
      </c>
      <c r="K798" s="3" t="s">
        <v>12017</v>
      </c>
      <c r="L798" s="3" t="s">
        <v>12017</v>
      </c>
      <c r="M798" s="3" t="n">
        <v>24</v>
      </c>
      <c r="N798" s="20" t="n">
        <v>4.39</v>
      </c>
      <c r="O798" s="21" t="s">
        <v>14548</v>
      </c>
    </row>
    <row r="799" customFormat="false" ht="15" hidden="false" customHeight="true" outlineLevel="0" collapsed="false">
      <c r="A799" s="3" t="s">
        <v>1610</v>
      </c>
      <c r="B799" s="3" t="s">
        <v>14572</v>
      </c>
      <c r="C799" s="3" t="s">
        <v>1609</v>
      </c>
      <c r="D799" s="5" t="s">
        <v>14573</v>
      </c>
      <c r="E799" s="5" t="s">
        <v>12382</v>
      </c>
      <c r="F799" s="5" t="s">
        <v>12383</v>
      </c>
      <c r="G799" s="5" t="s">
        <v>12086</v>
      </c>
      <c r="H799" s="5" t="s">
        <v>12093</v>
      </c>
      <c r="I799" s="5" t="s">
        <v>14390</v>
      </c>
      <c r="J799" s="5" t="s">
        <v>12328</v>
      </c>
      <c r="K799" s="3" t="s">
        <v>12017</v>
      </c>
      <c r="L799" s="3" t="s">
        <v>12017</v>
      </c>
      <c r="M799" s="3" t="n">
        <v>8</v>
      </c>
      <c r="N799" s="20" t="n">
        <v>2.49</v>
      </c>
      <c r="O799" s="21" t="s">
        <v>14152</v>
      </c>
    </row>
    <row r="800" customFormat="false" ht="15" hidden="false" customHeight="true" outlineLevel="0" collapsed="false">
      <c r="A800" s="3" t="s">
        <v>1612</v>
      </c>
      <c r="B800" s="3" t="s">
        <v>14574</v>
      </c>
      <c r="C800" s="3" t="s">
        <v>1611</v>
      </c>
      <c r="D800" s="5" t="s">
        <v>14575</v>
      </c>
      <c r="E800" s="5" t="s">
        <v>12338</v>
      </c>
      <c r="F800" s="5" t="s">
        <v>12339</v>
      </c>
      <c r="G800" s="5" t="s">
        <v>12086</v>
      </c>
      <c r="H800" s="5" t="s">
        <v>12093</v>
      </c>
      <c r="I800" s="5" t="s">
        <v>14396</v>
      </c>
      <c r="J800" s="5" t="s">
        <v>12328</v>
      </c>
      <c r="K800" s="3" t="s">
        <v>12017</v>
      </c>
      <c r="L800" s="3" t="s">
        <v>12017</v>
      </c>
      <c r="M800" s="3" t="n">
        <v>24</v>
      </c>
      <c r="N800" s="20" t="n">
        <v>4.79</v>
      </c>
      <c r="O800" s="21" t="s">
        <v>13327</v>
      </c>
    </row>
    <row r="801" customFormat="false" ht="15" hidden="false" customHeight="true" outlineLevel="0" collapsed="false">
      <c r="A801" s="3" t="s">
        <v>1614</v>
      </c>
      <c r="B801" s="3" t="s">
        <v>14576</v>
      </c>
      <c r="C801" s="3" t="s">
        <v>1613</v>
      </c>
      <c r="D801" s="5" t="s">
        <v>14577</v>
      </c>
      <c r="E801" s="5" t="s">
        <v>12355</v>
      </c>
      <c r="F801" s="5" t="s">
        <v>12356</v>
      </c>
      <c r="G801" s="5" t="s">
        <v>12086</v>
      </c>
      <c r="H801" s="5" t="s">
        <v>12093</v>
      </c>
      <c r="I801" s="5" t="s">
        <v>14396</v>
      </c>
      <c r="J801" s="5" t="s">
        <v>12328</v>
      </c>
      <c r="K801" s="3" t="s">
        <v>12017</v>
      </c>
      <c r="L801" s="3" t="s">
        <v>12017</v>
      </c>
      <c r="M801" s="3" t="n">
        <v>6</v>
      </c>
      <c r="N801" s="20" t="n">
        <v>2.99</v>
      </c>
      <c r="O801" s="21" t="s">
        <v>14578</v>
      </c>
    </row>
    <row r="802" customFormat="false" ht="15" hidden="false" customHeight="true" outlineLevel="0" collapsed="false">
      <c r="A802" s="3" t="s">
        <v>1616</v>
      </c>
      <c r="B802" s="3" t="s">
        <v>14579</v>
      </c>
      <c r="C802" s="3" t="s">
        <v>1615</v>
      </c>
      <c r="D802" s="5" t="s">
        <v>14580</v>
      </c>
      <c r="E802" s="5" t="s">
        <v>12382</v>
      </c>
      <c r="F802" s="5" t="s">
        <v>12383</v>
      </c>
      <c r="G802" s="5" t="s">
        <v>12086</v>
      </c>
      <c r="H802" s="5" t="s">
        <v>12093</v>
      </c>
      <c r="I802" s="5" t="s">
        <v>14396</v>
      </c>
      <c r="J802" s="5" t="s">
        <v>12328</v>
      </c>
      <c r="K802" s="3" t="s">
        <v>12017</v>
      </c>
      <c r="L802" s="3" t="s">
        <v>12017</v>
      </c>
      <c r="M802" s="3" t="n">
        <v>12</v>
      </c>
      <c r="N802" s="20" t="n">
        <v>4.89</v>
      </c>
      <c r="O802" s="21" t="s">
        <v>14581</v>
      </c>
    </row>
    <row r="803" customFormat="false" ht="15" hidden="false" customHeight="true" outlineLevel="0" collapsed="false">
      <c r="A803" s="3" t="s">
        <v>1618</v>
      </c>
      <c r="B803" s="3" t="s">
        <v>14582</v>
      </c>
      <c r="C803" s="3" t="s">
        <v>1617</v>
      </c>
      <c r="D803" s="5" t="s">
        <v>14583</v>
      </c>
      <c r="E803" s="5" t="s">
        <v>12338</v>
      </c>
      <c r="F803" s="5" t="s">
        <v>12339</v>
      </c>
      <c r="G803" s="5" t="s">
        <v>12086</v>
      </c>
      <c r="H803" s="5" t="s">
        <v>12093</v>
      </c>
      <c r="I803" s="5" t="s">
        <v>14396</v>
      </c>
      <c r="J803" s="5" t="s">
        <v>12328</v>
      </c>
      <c r="K803" s="3" t="s">
        <v>12017</v>
      </c>
      <c r="L803" s="3" t="s">
        <v>12017</v>
      </c>
      <c r="M803" s="3" t="n">
        <v>12</v>
      </c>
      <c r="N803" s="20" t="n">
        <v>3.79</v>
      </c>
      <c r="O803" s="21" t="s">
        <v>14007</v>
      </c>
    </row>
    <row r="804" customFormat="false" ht="15" hidden="false" customHeight="true" outlineLevel="0" collapsed="false">
      <c r="A804" s="3" t="s">
        <v>1620</v>
      </c>
      <c r="B804" s="3" t="s">
        <v>14584</v>
      </c>
      <c r="C804" s="3" t="s">
        <v>1619</v>
      </c>
      <c r="D804" s="5" t="s">
        <v>14585</v>
      </c>
      <c r="E804" s="5" t="s">
        <v>12325</v>
      </c>
      <c r="F804" s="5" t="s">
        <v>12326</v>
      </c>
      <c r="G804" s="5" t="s">
        <v>12086</v>
      </c>
      <c r="H804" s="5" t="s">
        <v>12093</v>
      </c>
      <c r="I804" s="5" t="s">
        <v>14396</v>
      </c>
      <c r="J804" s="5" t="s">
        <v>12328</v>
      </c>
      <c r="K804" s="3" t="s">
        <v>12017</v>
      </c>
      <c r="L804" s="3" t="s">
        <v>12017</v>
      </c>
      <c r="M804" s="3" t="n">
        <v>1</v>
      </c>
      <c r="N804" s="20" t="n">
        <v>3.39</v>
      </c>
      <c r="O804" s="21" t="s">
        <v>14586</v>
      </c>
    </row>
    <row r="805" customFormat="false" ht="15" hidden="false" customHeight="true" outlineLevel="0" collapsed="false">
      <c r="A805" s="3" t="s">
        <v>1622</v>
      </c>
      <c r="B805" s="3" t="s">
        <v>14587</v>
      </c>
      <c r="C805" s="3" t="s">
        <v>1621</v>
      </c>
      <c r="D805" s="5" t="s">
        <v>14588</v>
      </c>
      <c r="E805" s="5" t="s">
        <v>12351</v>
      </c>
      <c r="F805" s="5" t="s">
        <v>12326</v>
      </c>
      <c r="G805" s="5" t="s">
        <v>12086</v>
      </c>
      <c r="H805" s="5" t="s">
        <v>12093</v>
      </c>
      <c r="I805" s="5" t="s">
        <v>14390</v>
      </c>
      <c r="J805" s="5" t="s">
        <v>12328</v>
      </c>
      <c r="K805" s="3" t="s">
        <v>12017</v>
      </c>
      <c r="L805" s="3" t="s">
        <v>12017</v>
      </c>
      <c r="M805" s="3" t="n">
        <v>1</v>
      </c>
      <c r="N805" s="20" t="n">
        <v>2.99</v>
      </c>
      <c r="O805" s="21" t="s">
        <v>14589</v>
      </c>
    </row>
    <row r="806" customFormat="false" ht="15" hidden="false" customHeight="true" outlineLevel="0" collapsed="false">
      <c r="A806" s="3" t="s">
        <v>1624</v>
      </c>
      <c r="B806" s="3" t="s">
        <v>14590</v>
      </c>
      <c r="C806" s="3" t="s">
        <v>1623</v>
      </c>
      <c r="D806" s="5" t="s">
        <v>14591</v>
      </c>
      <c r="E806" s="5" t="s">
        <v>12332</v>
      </c>
      <c r="F806" s="5" t="s">
        <v>12333</v>
      </c>
      <c r="G806" s="5" t="s">
        <v>12086</v>
      </c>
      <c r="H806" s="5" t="s">
        <v>12093</v>
      </c>
      <c r="I806" s="5" t="s">
        <v>14390</v>
      </c>
      <c r="J806" s="5" t="s">
        <v>12328</v>
      </c>
      <c r="K806" s="3" t="s">
        <v>12017</v>
      </c>
      <c r="L806" s="3" t="s">
        <v>12017</v>
      </c>
      <c r="M806" s="3" t="n">
        <v>8</v>
      </c>
      <c r="N806" s="20" t="n">
        <v>4.99</v>
      </c>
      <c r="O806" s="21" t="s">
        <v>14592</v>
      </c>
    </row>
    <row r="807" customFormat="false" ht="15" hidden="false" customHeight="true" outlineLevel="0" collapsed="false">
      <c r="A807" s="3" t="s">
        <v>1626</v>
      </c>
      <c r="B807" s="3" t="s">
        <v>14593</v>
      </c>
      <c r="C807" s="3" t="s">
        <v>1625</v>
      </c>
      <c r="D807" s="5" t="s">
        <v>14594</v>
      </c>
      <c r="E807" s="5" t="s">
        <v>12363</v>
      </c>
      <c r="F807" s="5" t="s">
        <v>12364</v>
      </c>
      <c r="G807" s="5" t="s">
        <v>12086</v>
      </c>
      <c r="H807" s="5" t="s">
        <v>12093</v>
      </c>
      <c r="I807" s="5" t="s">
        <v>14390</v>
      </c>
      <c r="J807" s="5" t="s">
        <v>12328</v>
      </c>
      <c r="K807" s="3" t="s">
        <v>12017</v>
      </c>
      <c r="L807" s="3" t="s">
        <v>12017</v>
      </c>
      <c r="M807" s="3" t="n">
        <v>4</v>
      </c>
      <c r="N807" s="20" t="n">
        <v>3.89</v>
      </c>
      <c r="O807" s="21" t="s">
        <v>14595</v>
      </c>
    </row>
    <row r="808" customFormat="false" ht="15" hidden="false" customHeight="true" outlineLevel="0" collapsed="false">
      <c r="A808" s="3" t="s">
        <v>1628</v>
      </c>
      <c r="B808" s="3" t="s">
        <v>14596</v>
      </c>
      <c r="C808" s="3" t="s">
        <v>1627</v>
      </c>
      <c r="D808" s="5" t="s">
        <v>14597</v>
      </c>
      <c r="E808" s="5" t="s">
        <v>12382</v>
      </c>
      <c r="F808" s="5" t="s">
        <v>12383</v>
      </c>
      <c r="G808" s="5" t="s">
        <v>12086</v>
      </c>
      <c r="H808" s="5" t="s">
        <v>12093</v>
      </c>
      <c r="I808" s="5" t="s">
        <v>14390</v>
      </c>
      <c r="J808" s="5" t="s">
        <v>12328</v>
      </c>
      <c r="K808" s="3" t="s">
        <v>12017</v>
      </c>
      <c r="L808" s="3" t="s">
        <v>12017</v>
      </c>
      <c r="M808" s="3" t="n">
        <v>1</v>
      </c>
      <c r="N808" s="20" t="n">
        <v>3.99</v>
      </c>
      <c r="O808" s="21" t="s">
        <v>12676</v>
      </c>
    </row>
    <row r="809" customFormat="false" ht="15" hidden="false" customHeight="true" outlineLevel="0" collapsed="false">
      <c r="A809" s="3" t="s">
        <v>1630</v>
      </c>
      <c r="B809" s="3" t="s">
        <v>14598</v>
      </c>
      <c r="C809" s="3" t="s">
        <v>1629</v>
      </c>
      <c r="D809" s="5" t="s">
        <v>14599</v>
      </c>
      <c r="E809" s="5" t="s">
        <v>12355</v>
      </c>
      <c r="F809" s="5" t="s">
        <v>12356</v>
      </c>
      <c r="G809" s="5" t="s">
        <v>12086</v>
      </c>
      <c r="H809" s="5" t="s">
        <v>12093</v>
      </c>
      <c r="I809" s="5" t="s">
        <v>14390</v>
      </c>
      <c r="J809" s="5" t="s">
        <v>12328</v>
      </c>
      <c r="K809" s="3" t="s">
        <v>12017</v>
      </c>
      <c r="L809" s="3" t="s">
        <v>12017</v>
      </c>
      <c r="M809" s="3" t="n">
        <v>2</v>
      </c>
      <c r="N809" s="20" t="n">
        <v>2.29</v>
      </c>
      <c r="O809" s="21" t="s">
        <v>14600</v>
      </c>
    </row>
    <row r="810" customFormat="false" ht="15" hidden="false" customHeight="true" outlineLevel="0" collapsed="false">
      <c r="A810" s="3" t="s">
        <v>1632</v>
      </c>
      <c r="B810" s="3" t="s">
        <v>14601</v>
      </c>
      <c r="C810" s="3" t="s">
        <v>1631</v>
      </c>
      <c r="D810" s="5" t="s">
        <v>14602</v>
      </c>
      <c r="E810" s="5" t="s">
        <v>12351</v>
      </c>
      <c r="F810" s="5" t="s">
        <v>12326</v>
      </c>
      <c r="G810" s="5" t="s">
        <v>12086</v>
      </c>
      <c r="H810" s="5" t="s">
        <v>12093</v>
      </c>
      <c r="I810" s="5" t="s">
        <v>14390</v>
      </c>
      <c r="J810" s="5" t="s">
        <v>12328</v>
      </c>
      <c r="K810" s="3" t="s">
        <v>12017</v>
      </c>
      <c r="L810" s="3" t="s">
        <v>12017</v>
      </c>
      <c r="M810" s="3" t="n">
        <v>4</v>
      </c>
      <c r="N810" s="20" t="n">
        <v>4.89</v>
      </c>
      <c r="O810" s="21" t="s">
        <v>13741</v>
      </c>
    </row>
    <row r="811" customFormat="false" ht="15" hidden="false" customHeight="true" outlineLevel="0" collapsed="false">
      <c r="A811" s="3" t="s">
        <v>1634</v>
      </c>
      <c r="B811" s="3" t="s">
        <v>14603</v>
      </c>
      <c r="C811" s="3" t="s">
        <v>1633</v>
      </c>
      <c r="D811" s="5" t="s">
        <v>14604</v>
      </c>
      <c r="E811" s="5" t="s">
        <v>12363</v>
      </c>
      <c r="F811" s="5" t="s">
        <v>12364</v>
      </c>
      <c r="G811" s="5" t="s">
        <v>12086</v>
      </c>
      <c r="H811" s="5" t="s">
        <v>12093</v>
      </c>
      <c r="I811" s="5" t="s">
        <v>14390</v>
      </c>
      <c r="J811" s="5" t="s">
        <v>12328</v>
      </c>
      <c r="K811" s="3" t="s">
        <v>12017</v>
      </c>
      <c r="L811" s="3" t="s">
        <v>12017</v>
      </c>
      <c r="M811" s="3" t="n">
        <v>4</v>
      </c>
      <c r="N811" s="20" t="n">
        <v>4.39</v>
      </c>
      <c r="O811" s="21" t="s">
        <v>14605</v>
      </c>
    </row>
    <row r="812" customFormat="false" ht="15" hidden="false" customHeight="true" outlineLevel="0" collapsed="false">
      <c r="A812" s="3" t="s">
        <v>1636</v>
      </c>
      <c r="B812" s="3" t="s">
        <v>14606</v>
      </c>
      <c r="C812" s="3" t="s">
        <v>1635</v>
      </c>
      <c r="D812" s="5" t="s">
        <v>14607</v>
      </c>
      <c r="E812" s="5" t="s">
        <v>12368</v>
      </c>
      <c r="F812" s="5" t="s">
        <v>12369</v>
      </c>
      <c r="G812" s="5" t="s">
        <v>12086</v>
      </c>
      <c r="H812" s="5" t="s">
        <v>12093</v>
      </c>
      <c r="I812" s="5" t="s">
        <v>14396</v>
      </c>
      <c r="J812" s="5" t="s">
        <v>12328</v>
      </c>
      <c r="K812" s="3" t="s">
        <v>12017</v>
      </c>
      <c r="L812" s="3" t="s">
        <v>12017</v>
      </c>
      <c r="M812" s="3" t="n">
        <v>1</v>
      </c>
      <c r="N812" s="20" t="n">
        <v>3.29</v>
      </c>
      <c r="O812" s="21" t="s">
        <v>14608</v>
      </c>
    </row>
    <row r="813" customFormat="false" ht="15" hidden="false" customHeight="true" outlineLevel="0" collapsed="false">
      <c r="A813" s="3" t="s">
        <v>1638</v>
      </c>
      <c r="B813" s="3" t="s">
        <v>14609</v>
      </c>
      <c r="C813" s="3" t="s">
        <v>1637</v>
      </c>
      <c r="D813" s="5" t="s">
        <v>14610</v>
      </c>
      <c r="E813" s="5" t="s">
        <v>12355</v>
      </c>
      <c r="F813" s="5" t="s">
        <v>12356</v>
      </c>
      <c r="G813" s="5" t="s">
        <v>12086</v>
      </c>
      <c r="H813" s="5" t="s">
        <v>12093</v>
      </c>
      <c r="I813" s="5" t="s">
        <v>14390</v>
      </c>
      <c r="J813" s="5" t="s">
        <v>12328</v>
      </c>
      <c r="K813" s="3" t="s">
        <v>12017</v>
      </c>
      <c r="L813" s="3" t="s">
        <v>12017</v>
      </c>
      <c r="M813" s="3" t="n">
        <v>2</v>
      </c>
      <c r="N813" s="20" t="n">
        <v>3.79</v>
      </c>
      <c r="O813" s="21" t="s">
        <v>14611</v>
      </c>
    </row>
    <row r="814" customFormat="false" ht="15" hidden="false" customHeight="true" outlineLevel="0" collapsed="false">
      <c r="A814" s="3" t="s">
        <v>1640</v>
      </c>
      <c r="B814" s="3" t="s">
        <v>14612</v>
      </c>
      <c r="C814" s="3" t="s">
        <v>1639</v>
      </c>
      <c r="D814" s="5" t="s">
        <v>14613</v>
      </c>
      <c r="E814" s="5" t="s">
        <v>12338</v>
      </c>
      <c r="F814" s="5" t="s">
        <v>12339</v>
      </c>
      <c r="G814" s="5" t="s">
        <v>12086</v>
      </c>
      <c r="H814" s="5" t="s">
        <v>12093</v>
      </c>
      <c r="I814" s="5" t="s">
        <v>14396</v>
      </c>
      <c r="J814" s="5" t="s">
        <v>12328</v>
      </c>
      <c r="K814" s="3" t="s">
        <v>12017</v>
      </c>
      <c r="L814" s="3" t="s">
        <v>12017</v>
      </c>
      <c r="M814" s="3" t="n">
        <v>6</v>
      </c>
      <c r="N814" s="20" t="n">
        <v>3.29</v>
      </c>
      <c r="O814" s="21" t="s">
        <v>14614</v>
      </c>
    </row>
    <row r="815" customFormat="false" ht="15" hidden="false" customHeight="true" outlineLevel="0" collapsed="false">
      <c r="A815" s="3" t="s">
        <v>1642</v>
      </c>
      <c r="B815" s="3" t="s">
        <v>14615</v>
      </c>
      <c r="C815" s="3" t="s">
        <v>1641</v>
      </c>
      <c r="D815" s="5" t="s">
        <v>14616</v>
      </c>
      <c r="E815" s="5" t="s">
        <v>12332</v>
      </c>
      <c r="F815" s="5" t="s">
        <v>12333</v>
      </c>
      <c r="G815" s="5" t="s">
        <v>12086</v>
      </c>
      <c r="H815" s="5" t="s">
        <v>12093</v>
      </c>
      <c r="I815" s="5" t="s">
        <v>14390</v>
      </c>
      <c r="J815" s="5" t="s">
        <v>12328</v>
      </c>
      <c r="K815" s="3" t="s">
        <v>12017</v>
      </c>
      <c r="L815" s="3" t="s">
        <v>12017</v>
      </c>
      <c r="M815" s="3" t="n">
        <v>24</v>
      </c>
      <c r="N815" s="20" t="n">
        <v>3.29</v>
      </c>
      <c r="O815" s="21" t="s">
        <v>14617</v>
      </c>
    </row>
    <row r="816" customFormat="false" ht="15" hidden="false" customHeight="true" outlineLevel="0" collapsed="false">
      <c r="A816" s="3" t="s">
        <v>1644</v>
      </c>
      <c r="B816" s="3" t="s">
        <v>14618</v>
      </c>
      <c r="C816" s="3" t="s">
        <v>1643</v>
      </c>
      <c r="D816" s="5" t="s">
        <v>14619</v>
      </c>
      <c r="E816" s="5" t="s">
        <v>12368</v>
      </c>
      <c r="F816" s="5" t="s">
        <v>12369</v>
      </c>
      <c r="G816" s="5" t="s">
        <v>12086</v>
      </c>
      <c r="H816" s="5" t="s">
        <v>12093</v>
      </c>
      <c r="I816" s="5" t="s">
        <v>14390</v>
      </c>
      <c r="J816" s="5" t="s">
        <v>12328</v>
      </c>
      <c r="K816" s="3" t="s">
        <v>12017</v>
      </c>
      <c r="L816" s="3" t="s">
        <v>12017</v>
      </c>
      <c r="M816" s="3" t="n">
        <v>4</v>
      </c>
      <c r="N816" s="20" t="n">
        <v>4.29</v>
      </c>
      <c r="O816" s="21" t="s">
        <v>14371</v>
      </c>
    </row>
    <row r="817" customFormat="false" ht="15" hidden="false" customHeight="true" outlineLevel="0" collapsed="false">
      <c r="A817" s="3" t="s">
        <v>1646</v>
      </c>
      <c r="B817" s="3" t="s">
        <v>14620</v>
      </c>
      <c r="C817" s="3" t="s">
        <v>1645</v>
      </c>
      <c r="D817" s="5" t="s">
        <v>14621</v>
      </c>
      <c r="E817" s="5" t="s">
        <v>12457</v>
      </c>
      <c r="F817" s="5" t="s">
        <v>12458</v>
      </c>
      <c r="G817" s="5" t="s">
        <v>12086</v>
      </c>
      <c r="H817" s="5" t="s">
        <v>12093</v>
      </c>
      <c r="I817" s="5" t="s">
        <v>14390</v>
      </c>
      <c r="J817" s="5" t="s">
        <v>12328</v>
      </c>
      <c r="K817" s="3" t="s">
        <v>12021</v>
      </c>
      <c r="L817" s="3" t="s">
        <v>12017</v>
      </c>
      <c r="M817" s="3" t="n">
        <v>2</v>
      </c>
      <c r="N817" s="20" t="n">
        <v>3.49</v>
      </c>
      <c r="O817" s="21" t="s">
        <v>14622</v>
      </c>
    </row>
    <row r="818" customFormat="false" ht="15" hidden="false" customHeight="true" outlineLevel="0" collapsed="false">
      <c r="A818" s="3" t="s">
        <v>1648</v>
      </c>
      <c r="B818" s="3" t="s">
        <v>14623</v>
      </c>
      <c r="C818" s="3" t="s">
        <v>1647</v>
      </c>
      <c r="D818" s="5" t="s">
        <v>14624</v>
      </c>
      <c r="E818" s="5" t="s">
        <v>12368</v>
      </c>
      <c r="F818" s="5" t="s">
        <v>12369</v>
      </c>
      <c r="G818" s="5" t="s">
        <v>12086</v>
      </c>
      <c r="H818" s="5" t="s">
        <v>12093</v>
      </c>
      <c r="I818" s="5" t="s">
        <v>14396</v>
      </c>
      <c r="J818" s="5" t="s">
        <v>12328</v>
      </c>
      <c r="K818" s="3" t="s">
        <v>12017</v>
      </c>
      <c r="L818" s="3" t="s">
        <v>12017</v>
      </c>
      <c r="M818" s="3" t="n">
        <v>4</v>
      </c>
      <c r="N818" s="20" t="n">
        <v>3.79</v>
      </c>
      <c r="O818" s="21" t="s">
        <v>14149</v>
      </c>
    </row>
    <row r="819" customFormat="false" ht="15" hidden="false" customHeight="true" outlineLevel="0" collapsed="false">
      <c r="A819" s="3" t="s">
        <v>1650</v>
      </c>
      <c r="B819" s="3" t="s">
        <v>14625</v>
      </c>
      <c r="C819" s="3" t="s">
        <v>1649</v>
      </c>
      <c r="D819" s="5" t="s">
        <v>14626</v>
      </c>
      <c r="E819" s="5" t="s">
        <v>12377</v>
      </c>
      <c r="F819" s="5" t="s">
        <v>12378</v>
      </c>
      <c r="G819" s="5" t="s">
        <v>12086</v>
      </c>
      <c r="H819" s="5" t="s">
        <v>12093</v>
      </c>
      <c r="I819" s="5" t="s">
        <v>14390</v>
      </c>
      <c r="J819" s="5" t="s">
        <v>12328</v>
      </c>
      <c r="K819" s="3" t="s">
        <v>12021</v>
      </c>
      <c r="L819" s="3" t="s">
        <v>12017</v>
      </c>
      <c r="M819" s="3" t="n">
        <v>2</v>
      </c>
      <c r="N819" s="20" t="n">
        <v>2.49</v>
      </c>
      <c r="O819" s="21" t="s">
        <v>14627</v>
      </c>
    </row>
    <row r="820" customFormat="false" ht="15" hidden="false" customHeight="true" outlineLevel="0" collapsed="false">
      <c r="A820" s="3" t="s">
        <v>1652</v>
      </c>
      <c r="B820" s="3" t="s">
        <v>14628</v>
      </c>
      <c r="C820" s="3" t="s">
        <v>1651</v>
      </c>
      <c r="D820" s="5" t="s">
        <v>14629</v>
      </c>
      <c r="E820" s="5" t="s">
        <v>12377</v>
      </c>
      <c r="F820" s="5" t="s">
        <v>12378</v>
      </c>
      <c r="G820" s="5" t="s">
        <v>12086</v>
      </c>
      <c r="H820" s="5" t="s">
        <v>12093</v>
      </c>
      <c r="I820" s="5" t="s">
        <v>14390</v>
      </c>
      <c r="J820" s="5" t="s">
        <v>12328</v>
      </c>
      <c r="K820" s="3" t="s">
        <v>12021</v>
      </c>
      <c r="L820" s="3" t="s">
        <v>12017</v>
      </c>
      <c r="M820" s="3" t="n">
        <v>8</v>
      </c>
      <c r="N820" s="20" t="n">
        <v>3.39</v>
      </c>
      <c r="O820" s="21" t="s">
        <v>13421</v>
      </c>
    </row>
    <row r="821" customFormat="false" ht="15" hidden="false" customHeight="true" outlineLevel="0" collapsed="false">
      <c r="A821" s="3" t="s">
        <v>1654</v>
      </c>
      <c r="B821" s="3" t="s">
        <v>14630</v>
      </c>
      <c r="C821" s="3" t="s">
        <v>1653</v>
      </c>
      <c r="D821" s="5" t="s">
        <v>14631</v>
      </c>
      <c r="E821" s="5" t="s">
        <v>12332</v>
      </c>
      <c r="F821" s="5" t="s">
        <v>12333</v>
      </c>
      <c r="G821" s="5" t="s">
        <v>12086</v>
      </c>
      <c r="H821" s="5" t="s">
        <v>12093</v>
      </c>
      <c r="I821" s="5" t="s">
        <v>14396</v>
      </c>
      <c r="J821" s="5" t="s">
        <v>12328</v>
      </c>
      <c r="K821" s="3" t="s">
        <v>12017</v>
      </c>
      <c r="L821" s="3" t="s">
        <v>12017</v>
      </c>
      <c r="M821" s="3" t="n">
        <v>4</v>
      </c>
      <c r="N821" s="20" t="n">
        <v>2.29</v>
      </c>
      <c r="O821" s="21" t="s">
        <v>13412</v>
      </c>
    </row>
    <row r="822" customFormat="false" ht="15" hidden="false" customHeight="true" outlineLevel="0" collapsed="false">
      <c r="A822" s="3" t="s">
        <v>1656</v>
      </c>
      <c r="B822" s="3" t="s">
        <v>14632</v>
      </c>
      <c r="C822" s="3" t="s">
        <v>1655</v>
      </c>
      <c r="D822" s="5" t="s">
        <v>14633</v>
      </c>
      <c r="E822" s="5" t="s">
        <v>12355</v>
      </c>
      <c r="F822" s="5" t="s">
        <v>12356</v>
      </c>
      <c r="G822" s="5" t="s">
        <v>12086</v>
      </c>
      <c r="H822" s="5" t="s">
        <v>12093</v>
      </c>
      <c r="I822" s="5" t="s">
        <v>14390</v>
      </c>
      <c r="J822" s="5" t="s">
        <v>12512</v>
      </c>
      <c r="K822" s="3" t="s">
        <v>12017</v>
      </c>
      <c r="L822" s="3" t="s">
        <v>12017</v>
      </c>
      <c r="M822" s="3" t="n">
        <v>24</v>
      </c>
      <c r="N822" s="20" t="n">
        <v>2.79</v>
      </c>
      <c r="O822" s="21" t="s">
        <v>14634</v>
      </c>
    </row>
    <row r="823" customFormat="false" ht="15" hidden="false" customHeight="true" outlineLevel="0" collapsed="false">
      <c r="A823" s="3" t="s">
        <v>1658</v>
      </c>
      <c r="B823" s="3" t="s">
        <v>14635</v>
      </c>
      <c r="C823" s="3" t="s">
        <v>1657</v>
      </c>
      <c r="D823" s="5" t="s">
        <v>14636</v>
      </c>
      <c r="E823" s="5" t="s">
        <v>12351</v>
      </c>
      <c r="F823" s="5" t="s">
        <v>12326</v>
      </c>
      <c r="G823" s="5" t="s">
        <v>12086</v>
      </c>
      <c r="H823" s="5" t="s">
        <v>12093</v>
      </c>
      <c r="I823" s="5" t="s">
        <v>14396</v>
      </c>
      <c r="J823" s="5" t="s">
        <v>12328</v>
      </c>
      <c r="K823" s="3" t="s">
        <v>12017</v>
      </c>
      <c r="L823" s="3" t="s">
        <v>12017</v>
      </c>
      <c r="M823" s="3" t="n">
        <v>4</v>
      </c>
      <c r="N823" s="20" t="n">
        <v>3.99</v>
      </c>
      <c r="O823" s="21" t="s">
        <v>14637</v>
      </c>
    </row>
    <row r="824" customFormat="false" ht="15" hidden="false" customHeight="true" outlineLevel="0" collapsed="false">
      <c r="A824" s="3" t="s">
        <v>1660</v>
      </c>
      <c r="B824" s="3" t="s">
        <v>14638</v>
      </c>
      <c r="C824" s="3" t="s">
        <v>1659</v>
      </c>
      <c r="D824" s="5" t="s">
        <v>14639</v>
      </c>
      <c r="E824" s="5" t="s">
        <v>12363</v>
      </c>
      <c r="F824" s="5" t="s">
        <v>12364</v>
      </c>
      <c r="G824" s="5" t="s">
        <v>12086</v>
      </c>
      <c r="H824" s="5" t="s">
        <v>12093</v>
      </c>
      <c r="I824" s="5" t="s">
        <v>14390</v>
      </c>
      <c r="J824" s="5" t="s">
        <v>12328</v>
      </c>
      <c r="K824" s="3" t="s">
        <v>12017</v>
      </c>
      <c r="L824" s="3" t="s">
        <v>12017</v>
      </c>
      <c r="M824" s="3" t="n">
        <v>8</v>
      </c>
      <c r="N824" s="20" t="n">
        <v>4.89</v>
      </c>
      <c r="O824" s="21" t="s">
        <v>14640</v>
      </c>
    </row>
    <row r="825" customFormat="false" ht="15" hidden="false" customHeight="true" outlineLevel="0" collapsed="false">
      <c r="A825" s="3" t="s">
        <v>1662</v>
      </c>
      <c r="B825" s="3" t="s">
        <v>14641</v>
      </c>
      <c r="C825" s="3" t="s">
        <v>1661</v>
      </c>
      <c r="D825" s="5" t="s">
        <v>14642</v>
      </c>
      <c r="E825" s="5" t="s">
        <v>12351</v>
      </c>
      <c r="F825" s="5" t="s">
        <v>12326</v>
      </c>
      <c r="G825" s="5" t="s">
        <v>12086</v>
      </c>
      <c r="H825" s="5" t="s">
        <v>12093</v>
      </c>
      <c r="I825" s="5" t="s">
        <v>14396</v>
      </c>
      <c r="J825" s="5" t="s">
        <v>12328</v>
      </c>
      <c r="K825" s="3" t="s">
        <v>12017</v>
      </c>
      <c r="L825" s="3" t="s">
        <v>12017</v>
      </c>
      <c r="M825" s="3" t="n">
        <v>4</v>
      </c>
      <c r="N825" s="20" t="n">
        <v>2.39</v>
      </c>
      <c r="O825" s="21" t="s">
        <v>14643</v>
      </c>
    </row>
    <row r="826" customFormat="false" ht="15" hidden="false" customHeight="true" outlineLevel="0" collapsed="false">
      <c r="A826" s="3" t="s">
        <v>1664</v>
      </c>
      <c r="B826" s="3" t="s">
        <v>14644</v>
      </c>
      <c r="C826" s="3" t="s">
        <v>1663</v>
      </c>
      <c r="D826" s="5" t="s">
        <v>14645</v>
      </c>
      <c r="E826" s="5" t="s">
        <v>12382</v>
      </c>
      <c r="F826" s="5" t="s">
        <v>12383</v>
      </c>
      <c r="G826" s="5" t="s">
        <v>12086</v>
      </c>
      <c r="H826" s="5" t="s">
        <v>12093</v>
      </c>
      <c r="I826" s="5" t="s">
        <v>14396</v>
      </c>
      <c r="J826" s="5" t="s">
        <v>12328</v>
      </c>
      <c r="K826" s="3" t="s">
        <v>12017</v>
      </c>
      <c r="L826" s="3" t="s">
        <v>12017</v>
      </c>
      <c r="M826" s="3" t="n">
        <v>24</v>
      </c>
      <c r="N826" s="20" t="n">
        <v>4.99</v>
      </c>
      <c r="O826" s="21" t="s">
        <v>12022</v>
      </c>
    </row>
    <row r="827" customFormat="false" ht="15" hidden="false" customHeight="true" outlineLevel="0" collapsed="false">
      <c r="A827" s="3" t="s">
        <v>1666</v>
      </c>
      <c r="B827" s="3" t="s">
        <v>14646</v>
      </c>
      <c r="C827" s="3" t="s">
        <v>1665</v>
      </c>
      <c r="D827" s="5" t="s">
        <v>14647</v>
      </c>
      <c r="E827" s="5" t="s">
        <v>12351</v>
      </c>
      <c r="F827" s="5" t="s">
        <v>12326</v>
      </c>
      <c r="G827" s="5" t="s">
        <v>12086</v>
      </c>
      <c r="H827" s="5" t="s">
        <v>12093</v>
      </c>
      <c r="I827" s="5" t="s">
        <v>14390</v>
      </c>
      <c r="J827" s="5" t="s">
        <v>12328</v>
      </c>
      <c r="K827" s="3" t="s">
        <v>12017</v>
      </c>
      <c r="L827" s="3" t="s">
        <v>12017</v>
      </c>
      <c r="M827" s="3" t="n">
        <v>4</v>
      </c>
      <c r="N827" s="20" t="n">
        <v>2.79</v>
      </c>
      <c r="O827" s="21" t="s">
        <v>14648</v>
      </c>
    </row>
    <row r="828" customFormat="false" ht="15" hidden="false" customHeight="true" outlineLevel="0" collapsed="false">
      <c r="A828" s="3" t="s">
        <v>1668</v>
      </c>
      <c r="B828" s="3" t="s">
        <v>14649</v>
      </c>
      <c r="C828" s="3" t="s">
        <v>1667</v>
      </c>
      <c r="D828" s="5" t="s">
        <v>14650</v>
      </c>
      <c r="E828" s="5" t="s">
        <v>12325</v>
      </c>
      <c r="F828" s="5" t="s">
        <v>12326</v>
      </c>
      <c r="G828" s="5" t="s">
        <v>12086</v>
      </c>
      <c r="H828" s="5" t="s">
        <v>12093</v>
      </c>
      <c r="I828" s="5" t="s">
        <v>14390</v>
      </c>
      <c r="J828" s="5" t="s">
        <v>12328</v>
      </c>
      <c r="K828" s="3" t="s">
        <v>12017</v>
      </c>
      <c r="L828" s="3" t="s">
        <v>12017</v>
      </c>
      <c r="M828" s="3" t="n">
        <v>2</v>
      </c>
      <c r="N828" s="20" t="n">
        <v>3.29</v>
      </c>
      <c r="O828" s="21" t="s">
        <v>13966</v>
      </c>
    </row>
    <row r="829" customFormat="false" ht="15" hidden="false" customHeight="true" outlineLevel="0" collapsed="false">
      <c r="A829" s="3" t="s">
        <v>1670</v>
      </c>
      <c r="B829" s="3" t="s">
        <v>14651</v>
      </c>
      <c r="C829" s="3" t="s">
        <v>1669</v>
      </c>
      <c r="D829" s="5" t="s">
        <v>14652</v>
      </c>
      <c r="E829" s="5" t="s">
        <v>12363</v>
      </c>
      <c r="F829" s="5" t="s">
        <v>12364</v>
      </c>
      <c r="G829" s="5" t="s">
        <v>12086</v>
      </c>
      <c r="H829" s="5" t="s">
        <v>12093</v>
      </c>
      <c r="I829" s="5" t="s">
        <v>14396</v>
      </c>
      <c r="J829" s="5" t="s">
        <v>12328</v>
      </c>
      <c r="K829" s="3" t="s">
        <v>12017</v>
      </c>
      <c r="L829" s="3" t="s">
        <v>12017</v>
      </c>
      <c r="M829" s="3" t="n">
        <v>24</v>
      </c>
      <c r="N829" s="20" t="n">
        <v>2.99</v>
      </c>
      <c r="O829" s="21" t="s">
        <v>14653</v>
      </c>
    </row>
    <row r="830" customFormat="false" ht="15" hidden="false" customHeight="true" outlineLevel="0" collapsed="false">
      <c r="A830" s="3" t="s">
        <v>1672</v>
      </c>
      <c r="B830" s="3" t="s">
        <v>14654</v>
      </c>
      <c r="C830" s="3" t="s">
        <v>1671</v>
      </c>
      <c r="D830" s="5" t="s">
        <v>14655</v>
      </c>
      <c r="E830" s="5" t="s">
        <v>12325</v>
      </c>
      <c r="F830" s="5" t="s">
        <v>12326</v>
      </c>
      <c r="G830" s="5" t="s">
        <v>12086</v>
      </c>
      <c r="H830" s="5" t="s">
        <v>12093</v>
      </c>
      <c r="I830" s="5" t="s">
        <v>14396</v>
      </c>
      <c r="J830" s="5" t="s">
        <v>12328</v>
      </c>
      <c r="K830" s="3" t="s">
        <v>12017</v>
      </c>
      <c r="L830" s="3" t="s">
        <v>12017</v>
      </c>
      <c r="M830" s="3" t="n">
        <v>4</v>
      </c>
      <c r="N830" s="20" t="n">
        <v>3.89</v>
      </c>
      <c r="O830" s="21" t="s">
        <v>14656</v>
      </c>
    </row>
    <row r="831" customFormat="false" ht="15" hidden="false" customHeight="true" outlineLevel="0" collapsed="false">
      <c r="A831" s="3" t="s">
        <v>1674</v>
      </c>
      <c r="B831" s="3" t="s">
        <v>14657</v>
      </c>
      <c r="C831" s="3" t="s">
        <v>1673</v>
      </c>
      <c r="D831" s="5" t="s">
        <v>14658</v>
      </c>
      <c r="E831" s="5" t="s">
        <v>12332</v>
      </c>
      <c r="F831" s="5" t="s">
        <v>12333</v>
      </c>
      <c r="G831" s="5" t="s">
        <v>12086</v>
      </c>
      <c r="H831" s="5" t="s">
        <v>12093</v>
      </c>
      <c r="I831" s="5" t="s">
        <v>14396</v>
      </c>
      <c r="J831" s="5" t="s">
        <v>12328</v>
      </c>
      <c r="K831" s="3" t="s">
        <v>12017</v>
      </c>
      <c r="L831" s="3" t="s">
        <v>12017</v>
      </c>
      <c r="M831" s="3" t="n">
        <v>24</v>
      </c>
      <c r="N831" s="20" t="n">
        <v>2.39</v>
      </c>
      <c r="O831" s="21" t="s">
        <v>14659</v>
      </c>
    </row>
    <row r="832" customFormat="false" ht="15" hidden="false" customHeight="true" outlineLevel="0" collapsed="false">
      <c r="A832" s="3" t="s">
        <v>1676</v>
      </c>
      <c r="B832" s="3" t="s">
        <v>14660</v>
      </c>
      <c r="C832" s="3" t="s">
        <v>1675</v>
      </c>
      <c r="D832" s="5" t="s">
        <v>14661</v>
      </c>
      <c r="E832" s="5" t="s">
        <v>12457</v>
      </c>
      <c r="F832" s="5" t="s">
        <v>12458</v>
      </c>
      <c r="G832" s="5" t="s">
        <v>12086</v>
      </c>
      <c r="H832" s="5" t="s">
        <v>12093</v>
      </c>
      <c r="I832" s="5" t="s">
        <v>14396</v>
      </c>
      <c r="J832" s="5" t="s">
        <v>12328</v>
      </c>
      <c r="K832" s="3" t="s">
        <v>12021</v>
      </c>
      <c r="L832" s="3" t="s">
        <v>12017</v>
      </c>
      <c r="M832" s="3" t="n">
        <v>6</v>
      </c>
      <c r="N832" s="20" t="n">
        <v>3.79</v>
      </c>
      <c r="O832" s="21" t="s">
        <v>14181</v>
      </c>
    </row>
    <row r="833" customFormat="false" ht="15" hidden="false" customHeight="true" outlineLevel="0" collapsed="false">
      <c r="A833" s="3" t="s">
        <v>1678</v>
      </c>
      <c r="B833" s="3" t="s">
        <v>14662</v>
      </c>
      <c r="C833" s="3" t="s">
        <v>1677</v>
      </c>
      <c r="D833" s="5" t="s">
        <v>14663</v>
      </c>
      <c r="E833" s="5" t="s">
        <v>12457</v>
      </c>
      <c r="F833" s="5" t="s">
        <v>12458</v>
      </c>
      <c r="G833" s="5" t="s">
        <v>12086</v>
      </c>
      <c r="H833" s="5" t="s">
        <v>12093</v>
      </c>
      <c r="I833" s="5" t="s">
        <v>14390</v>
      </c>
      <c r="J833" s="5" t="s">
        <v>12328</v>
      </c>
      <c r="K833" s="3" t="s">
        <v>12021</v>
      </c>
      <c r="L833" s="3" t="s">
        <v>12017</v>
      </c>
      <c r="M833" s="3" t="n">
        <v>1</v>
      </c>
      <c r="N833" s="20" t="n">
        <v>2.49</v>
      </c>
      <c r="O833" s="21" t="s">
        <v>13406</v>
      </c>
    </row>
    <row r="834" customFormat="false" ht="15" hidden="false" customHeight="true" outlineLevel="0" collapsed="false">
      <c r="A834" s="3" t="s">
        <v>1680</v>
      </c>
      <c r="B834" s="3" t="s">
        <v>14664</v>
      </c>
      <c r="C834" s="3" t="s">
        <v>1679</v>
      </c>
      <c r="D834" s="5" t="s">
        <v>14665</v>
      </c>
      <c r="E834" s="5" t="s">
        <v>12363</v>
      </c>
      <c r="F834" s="5" t="s">
        <v>12364</v>
      </c>
      <c r="G834" s="5" t="s">
        <v>12086</v>
      </c>
      <c r="H834" s="5" t="s">
        <v>12130</v>
      </c>
      <c r="I834" s="5" t="s">
        <v>13550</v>
      </c>
      <c r="J834" s="5" t="s">
        <v>12328</v>
      </c>
      <c r="K834" s="3" t="s">
        <v>12017</v>
      </c>
      <c r="L834" s="3" t="s">
        <v>12017</v>
      </c>
      <c r="M834" s="3" t="n">
        <v>2</v>
      </c>
      <c r="N834" s="20" t="n">
        <v>1.79</v>
      </c>
      <c r="O834" s="21" t="s">
        <v>14666</v>
      </c>
    </row>
    <row r="835" customFormat="false" ht="15" hidden="false" customHeight="true" outlineLevel="0" collapsed="false">
      <c r="A835" s="3" t="s">
        <v>1682</v>
      </c>
      <c r="B835" s="3" t="s">
        <v>14667</v>
      </c>
      <c r="C835" s="3" t="s">
        <v>1681</v>
      </c>
      <c r="D835" s="5" t="s">
        <v>14668</v>
      </c>
      <c r="E835" s="5" t="s">
        <v>12363</v>
      </c>
      <c r="F835" s="5" t="s">
        <v>12364</v>
      </c>
      <c r="G835" s="5" t="s">
        <v>12086</v>
      </c>
      <c r="H835" s="5" t="s">
        <v>12130</v>
      </c>
      <c r="I835" s="5" t="s">
        <v>13550</v>
      </c>
      <c r="J835" s="5" t="s">
        <v>12328</v>
      </c>
      <c r="K835" s="3" t="s">
        <v>12017</v>
      </c>
      <c r="L835" s="3" t="s">
        <v>12017</v>
      </c>
      <c r="M835" s="3" t="n">
        <v>2</v>
      </c>
      <c r="N835" s="20" t="n">
        <v>3.89</v>
      </c>
      <c r="O835" s="21" t="s">
        <v>13538</v>
      </c>
    </row>
    <row r="836" customFormat="false" ht="15" hidden="false" customHeight="true" outlineLevel="0" collapsed="false">
      <c r="A836" s="3" t="s">
        <v>1684</v>
      </c>
      <c r="B836" s="3" t="s">
        <v>14669</v>
      </c>
      <c r="C836" s="3" t="s">
        <v>1683</v>
      </c>
      <c r="D836" s="5" t="s">
        <v>14670</v>
      </c>
      <c r="E836" s="5" t="s">
        <v>12338</v>
      </c>
      <c r="F836" s="5" t="s">
        <v>12339</v>
      </c>
      <c r="G836" s="5" t="s">
        <v>12086</v>
      </c>
      <c r="H836" s="5" t="s">
        <v>12130</v>
      </c>
      <c r="I836" s="5" t="s">
        <v>12334</v>
      </c>
      <c r="J836" s="5" t="s">
        <v>12328</v>
      </c>
      <c r="K836" s="3" t="s">
        <v>12017</v>
      </c>
      <c r="L836" s="3" t="s">
        <v>12017</v>
      </c>
      <c r="M836" s="3" t="n">
        <v>1</v>
      </c>
      <c r="N836" s="20" t="n">
        <v>3.89</v>
      </c>
      <c r="O836" s="21" t="s">
        <v>14671</v>
      </c>
    </row>
    <row r="837" customFormat="false" ht="15" hidden="false" customHeight="true" outlineLevel="0" collapsed="false">
      <c r="A837" s="3" t="s">
        <v>1686</v>
      </c>
      <c r="B837" s="3" t="s">
        <v>14672</v>
      </c>
      <c r="C837" s="3" t="s">
        <v>1685</v>
      </c>
      <c r="D837" s="5" t="s">
        <v>14673</v>
      </c>
      <c r="E837" s="5" t="s">
        <v>12355</v>
      </c>
      <c r="F837" s="5" t="s">
        <v>12356</v>
      </c>
      <c r="G837" s="5" t="s">
        <v>12086</v>
      </c>
      <c r="H837" s="5" t="s">
        <v>12130</v>
      </c>
      <c r="I837" s="5" t="s">
        <v>13550</v>
      </c>
      <c r="J837" s="5" t="s">
        <v>12328</v>
      </c>
      <c r="K837" s="3" t="s">
        <v>12017</v>
      </c>
      <c r="L837" s="3" t="s">
        <v>12017</v>
      </c>
      <c r="M837" s="3" t="n">
        <v>4</v>
      </c>
      <c r="N837" s="20" t="n">
        <v>2.29</v>
      </c>
      <c r="O837" s="21" t="s">
        <v>13894</v>
      </c>
    </row>
    <row r="838" customFormat="false" ht="15" hidden="false" customHeight="true" outlineLevel="0" collapsed="false">
      <c r="A838" s="3" t="s">
        <v>1688</v>
      </c>
      <c r="B838" s="3" t="s">
        <v>14674</v>
      </c>
      <c r="C838" s="3" t="s">
        <v>1687</v>
      </c>
      <c r="D838" s="5" t="s">
        <v>14675</v>
      </c>
      <c r="E838" s="5" t="s">
        <v>12338</v>
      </c>
      <c r="F838" s="5" t="s">
        <v>12339</v>
      </c>
      <c r="G838" s="5" t="s">
        <v>12086</v>
      </c>
      <c r="H838" s="5" t="s">
        <v>12130</v>
      </c>
      <c r="I838" s="5" t="s">
        <v>12340</v>
      </c>
      <c r="J838" s="5" t="s">
        <v>12328</v>
      </c>
      <c r="K838" s="3" t="s">
        <v>12017</v>
      </c>
      <c r="L838" s="3" t="s">
        <v>12017</v>
      </c>
      <c r="M838" s="3" t="n">
        <v>8</v>
      </c>
      <c r="N838" s="20" t="n">
        <v>1.49</v>
      </c>
      <c r="O838" s="21" t="s">
        <v>14676</v>
      </c>
    </row>
    <row r="839" customFormat="false" ht="15" hidden="false" customHeight="true" outlineLevel="0" collapsed="false">
      <c r="A839" s="3" t="s">
        <v>1690</v>
      </c>
      <c r="B839" s="3" t="s">
        <v>14677</v>
      </c>
      <c r="C839" s="3" t="s">
        <v>1689</v>
      </c>
      <c r="D839" s="5" t="s">
        <v>14678</v>
      </c>
      <c r="E839" s="5" t="s">
        <v>12377</v>
      </c>
      <c r="F839" s="5" t="s">
        <v>12378</v>
      </c>
      <c r="G839" s="5" t="s">
        <v>12086</v>
      </c>
      <c r="H839" s="5" t="s">
        <v>12130</v>
      </c>
      <c r="I839" s="5" t="s">
        <v>12334</v>
      </c>
      <c r="J839" s="5" t="s">
        <v>12359</v>
      </c>
      <c r="K839" s="3" t="s">
        <v>12021</v>
      </c>
      <c r="L839" s="3" t="s">
        <v>12017</v>
      </c>
      <c r="M839" s="3" t="n">
        <v>4</v>
      </c>
      <c r="N839" s="20" t="n">
        <v>2.29</v>
      </c>
      <c r="O839" s="21" t="s">
        <v>14679</v>
      </c>
    </row>
    <row r="840" customFormat="false" ht="15" hidden="false" customHeight="true" outlineLevel="0" collapsed="false">
      <c r="A840" s="3" t="s">
        <v>1692</v>
      </c>
      <c r="B840" s="3" t="s">
        <v>14680</v>
      </c>
      <c r="C840" s="3" t="s">
        <v>1691</v>
      </c>
      <c r="D840" s="5" t="s">
        <v>14681</v>
      </c>
      <c r="E840" s="5" t="s">
        <v>12325</v>
      </c>
      <c r="F840" s="5" t="s">
        <v>12326</v>
      </c>
      <c r="G840" s="5" t="s">
        <v>12086</v>
      </c>
      <c r="H840" s="5" t="s">
        <v>12130</v>
      </c>
      <c r="I840" s="5" t="s">
        <v>12340</v>
      </c>
      <c r="J840" s="5" t="s">
        <v>12328</v>
      </c>
      <c r="K840" s="3" t="s">
        <v>12017</v>
      </c>
      <c r="L840" s="3" t="s">
        <v>12017</v>
      </c>
      <c r="M840" s="3" t="n">
        <v>8</v>
      </c>
      <c r="N840" s="20" t="n">
        <v>1.39</v>
      </c>
      <c r="O840" s="21" t="s">
        <v>14682</v>
      </c>
    </row>
    <row r="841" customFormat="false" ht="15" hidden="false" customHeight="true" outlineLevel="0" collapsed="false">
      <c r="A841" s="3" t="s">
        <v>1694</v>
      </c>
      <c r="B841" s="3" t="s">
        <v>14683</v>
      </c>
      <c r="C841" s="3" t="s">
        <v>1693</v>
      </c>
      <c r="D841" s="5" t="s">
        <v>14684</v>
      </c>
      <c r="E841" s="5" t="s">
        <v>12338</v>
      </c>
      <c r="F841" s="5" t="s">
        <v>12339</v>
      </c>
      <c r="G841" s="5" t="s">
        <v>12086</v>
      </c>
      <c r="H841" s="5" t="s">
        <v>12130</v>
      </c>
      <c r="I841" s="5" t="s">
        <v>12340</v>
      </c>
      <c r="J841" s="5" t="s">
        <v>12328</v>
      </c>
      <c r="K841" s="3" t="s">
        <v>12017</v>
      </c>
      <c r="L841" s="3" t="s">
        <v>12017</v>
      </c>
      <c r="M841" s="3" t="n">
        <v>2</v>
      </c>
      <c r="N841" s="20" t="n">
        <v>2.39</v>
      </c>
      <c r="O841" s="21" t="s">
        <v>12537</v>
      </c>
    </row>
    <row r="842" customFormat="false" ht="15" hidden="false" customHeight="true" outlineLevel="0" collapsed="false">
      <c r="A842" s="3" t="s">
        <v>1696</v>
      </c>
      <c r="B842" s="3" t="s">
        <v>14685</v>
      </c>
      <c r="C842" s="3" t="s">
        <v>1695</v>
      </c>
      <c r="D842" s="5" t="s">
        <v>14686</v>
      </c>
      <c r="E842" s="5" t="s">
        <v>12368</v>
      </c>
      <c r="F842" s="5" t="s">
        <v>12369</v>
      </c>
      <c r="G842" s="5" t="s">
        <v>12086</v>
      </c>
      <c r="H842" s="5" t="s">
        <v>12130</v>
      </c>
      <c r="I842" s="5" t="s">
        <v>12340</v>
      </c>
      <c r="J842" s="5" t="s">
        <v>12328</v>
      </c>
      <c r="K842" s="3" t="s">
        <v>12017</v>
      </c>
      <c r="L842" s="3" t="s">
        <v>12017</v>
      </c>
      <c r="M842" s="3" t="n">
        <v>8</v>
      </c>
      <c r="N842" s="20" t="n">
        <v>1.49</v>
      </c>
      <c r="O842" s="21" t="s">
        <v>14687</v>
      </c>
    </row>
    <row r="843" customFormat="false" ht="15" hidden="false" customHeight="true" outlineLevel="0" collapsed="false">
      <c r="A843" s="3" t="s">
        <v>1698</v>
      </c>
      <c r="B843" s="3" t="s">
        <v>14688</v>
      </c>
      <c r="C843" s="3" t="s">
        <v>1697</v>
      </c>
      <c r="D843" s="5" t="s">
        <v>14689</v>
      </c>
      <c r="E843" s="5" t="s">
        <v>12457</v>
      </c>
      <c r="F843" s="5" t="s">
        <v>12458</v>
      </c>
      <c r="G843" s="5" t="s">
        <v>12086</v>
      </c>
      <c r="H843" s="5" t="s">
        <v>12130</v>
      </c>
      <c r="I843" s="5" t="s">
        <v>12334</v>
      </c>
      <c r="J843" s="5" t="s">
        <v>12328</v>
      </c>
      <c r="K843" s="3" t="s">
        <v>12021</v>
      </c>
      <c r="L843" s="3" t="s">
        <v>12017</v>
      </c>
      <c r="M843" s="3" t="n">
        <v>6</v>
      </c>
      <c r="N843" s="20" t="n">
        <v>1.89</v>
      </c>
      <c r="O843" s="21" t="s">
        <v>14690</v>
      </c>
    </row>
    <row r="844" customFormat="false" ht="15" hidden="false" customHeight="true" outlineLevel="0" collapsed="false">
      <c r="A844" s="3" t="s">
        <v>1700</v>
      </c>
      <c r="B844" s="3" t="s">
        <v>14691</v>
      </c>
      <c r="C844" s="3" t="s">
        <v>1699</v>
      </c>
      <c r="D844" s="5" t="s">
        <v>14692</v>
      </c>
      <c r="E844" s="5" t="s">
        <v>12338</v>
      </c>
      <c r="F844" s="5" t="s">
        <v>12339</v>
      </c>
      <c r="G844" s="5" t="s">
        <v>12086</v>
      </c>
      <c r="H844" s="5" t="s">
        <v>12130</v>
      </c>
      <c r="I844" s="5" t="s">
        <v>12334</v>
      </c>
      <c r="J844" s="5" t="s">
        <v>12328</v>
      </c>
      <c r="K844" s="3" t="s">
        <v>12017</v>
      </c>
      <c r="L844" s="3" t="s">
        <v>12017</v>
      </c>
      <c r="M844" s="3" t="n">
        <v>8</v>
      </c>
      <c r="N844" s="20" t="n">
        <v>3.99</v>
      </c>
      <c r="O844" s="21" t="s">
        <v>14693</v>
      </c>
    </row>
    <row r="845" customFormat="false" ht="15" hidden="false" customHeight="true" outlineLevel="0" collapsed="false">
      <c r="A845" s="3" t="s">
        <v>1702</v>
      </c>
      <c r="B845" s="3" t="s">
        <v>14694</v>
      </c>
      <c r="C845" s="3" t="s">
        <v>1701</v>
      </c>
      <c r="D845" s="5" t="s">
        <v>14695</v>
      </c>
      <c r="E845" s="5" t="s">
        <v>12382</v>
      </c>
      <c r="F845" s="5" t="s">
        <v>12383</v>
      </c>
      <c r="G845" s="5" t="s">
        <v>12086</v>
      </c>
      <c r="H845" s="5" t="s">
        <v>12130</v>
      </c>
      <c r="I845" s="5" t="s">
        <v>12334</v>
      </c>
      <c r="J845" s="5" t="s">
        <v>12328</v>
      </c>
      <c r="K845" s="3" t="s">
        <v>12017</v>
      </c>
      <c r="L845" s="3" t="s">
        <v>12017</v>
      </c>
      <c r="M845" s="3" t="n">
        <v>12</v>
      </c>
      <c r="N845" s="20" t="n">
        <v>1.79</v>
      </c>
      <c r="O845" s="21" t="s">
        <v>14696</v>
      </c>
    </row>
    <row r="846" customFormat="false" ht="15" hidden="false" customHeight="true" outlineLevel="0" collapsed="false">
      <c r="A846" s="3" t="s">
        <v>1704</v>
      </c>
      <c r="B846" s="3" t="s">
        <v>14697</v>
      </c>
      <c r="C846" s="3" t="s">
        <v>1703</v>
      </c>
      <c r="D846" s="5" t="s">
        <v>14698</v>
      </c>
      <c r="E846" s="5" t="s">
        <v>12382</v>
      </c>
      <c r="F846" s="5" t="s">
        <v>12383</v>
      </c>
      <c r="G846" s="5" t="s">
        <v>12086</v>
      </c>
      <c r="H846" s="5" t="s">
        <v>12130</v>
      </c>
      <c r="I846" s="5" t="s">
        <v>12340</v>
      </c>
      <c r="J846" s="5" t="s">
        <v>12328</v>
      </c>
      <c r="K846" s="3" t="s">
        <v>12017</v>
      </c>
      <c r="L846" s="3" t="s">
        <v>12017</v>
      </c>
      <c r="M846" s="3" t="n">
        <v>12</v>
      </c>
      <c r="N846" s="20" t="n">
        <v>1.89</v>
      </c>
      <c r="O846" s="21" t="s">
        <v>14699</v>
      </c>
    </row>
    <row r="847" customFormat="false" ht="15" hidden="false" customHeight="true" outlineLevel="0" collapsed="false">
      <c r="A847" s="3" t="s">
        <v>1706</v>
      </c>
      <c r="B847" s="3" t="s">
        <v>14700</v>
      </c>
      <c r="C847" s="3" t="s">
        <v>1705</v>
      </c>
      <c r="D847" s="5" t="s">
        <v>14701</v>
      </c>
      <c r="E847" s="5" t="s">
        <v>12377</v>
      </c>
      <c r="F847" s="5" t="s">
        <v>12378</v>
      </c>
      <c r="G847" s="5" t="s">
        <v>12086</v>
      </c>
      <c r="H847" s="5" t="s">
        <v>12130</v>
      </c>
      <c r="I847" s="5" t="s">
        <v>13550</v>
      </c>
      <c r="J847" s="5" t="s">
        <v>12328</v>
      </c>
      <c r="K847" s="3" t="s">
        <v>12021</v>
      </c>
      <c r="L847" s="3" t="s">
        <v>12017</v>
      </c>
      <c r="M847" s="3" t="n">
        <v>12</v>
      </c>
      <c r="N847" s="20" t="n">
        <v>3.49</v>
      </c>
      <c r="O847" s="21" t="s">
        <v>12673</v>
      </c>
    </row>
    <row r="848" customFormat="false" ht="15" hidden="false" customHeight="true" outlineLevel="0" collapsed="false">
      <c r="A848" s="3" t="s">
        <v>1708</v>
      </c>
      <c r="B848" s="3" t="s">
        <v>14702</v>
      </c>
      <c r="C848" s="3" t="s">
        <v>1707</v>
      </c>
      <c r="D848" s="5" t="s">
        <v>14703</v>
      </c>
      <c r="E848" s="5" t="s">
        <v>12457</v>
      </c>
      <c r="F848" s="5" t="s">
        <v>12458</v>
      </c>
      <c r="G848" s="5" t="s">
        <v>12086</v>
      </c>
      <c r="H848" s="5" t="s">
        <v>12130</v>
      </c>
      <c r="I848" s="5" t="s">
        <v>13550</v>
      </c>
      <c r="J848" s="5" t="s">
        <v>12328</v>
      </c>
      <c r="K848" s="3" t="s">
        <v>12021</v>
      </c>
      <c r="L848" s="3" t="s">
        <v>12017</v>
      </c>
      <c r="M848" s="3" t="n">
        <v>6</v>
      </c>
      <c r="N848" s="20" t="n">
        <v>3.89</v>
      </c>
      <c r="O848" s="21" t="s">
        <v>14704</v>
      </c>
    </row>
    <row r="849" customFormat="false" ht="15" hidden="false" customHeight="true" outlineLevel="0" collapsed="false">
      <c r="A849" s="3" t="s">
        <v>1710</v>
      </c>
      <c r="B849" s="3" t="s">
        <v>14705</v>
      </c>
      <c r="C849" s="3" t="s">
        <v>1709</v>
      </c>
      <c r="D849" s="5" t="s">
        <v>14706</v>
      </c>
      <c r="E849" s="5" t="s">
        <v>12351</v>
      </c>
      <c r="F849" s="5" t="s">
        <v>12326</v>
      </c>
      <c r="G849" s="5" t="s">
        <v>12086</v>
      </c>
      <c r="H849" s="5" t="s">
        <v>12130</v>
      </c>
      <c r="I849" s="5" t="s">
        <v>13550</v>
      </c>
      <c r="J849" s="5" t="s">
        <v>12328</v>
      </c>
      <c r="K849" s="3" t="s">
        <v>12017</v>
      </c>
      <c r="L849" s="3" t="s">
        <v>12017</v>
      </c>
      <c r="M849" s="3" t="n">
        <v>12</v>
      </c>
      <c r="N849" s="20" t="n">
        <v>2.99</v>
      </c>
      <c r="O849" s="21" t="s">
        <v>14707</v>
      </c>
    </row>
    <row r="850" customFormat="false" ht="15" hidden="false" customHeight="true" outlineLevel="0" collapsed="false">
      <c r="A850" s="3" t="s">
        <v>1712</v>
      </c>
      <c r="B850" s="3" t="s">
        <v>14708</v>
      </c>
      <c r="C850" s="3" t="s">
        <v>1711</v>
      </c>
      <c r="D850" s="5" t="s">
        <v>14709</v>
      </c>
      <c r="E850" s="5" t="s">
        <v>12363</v>
      </c>
      <c r="F850" s="5" t="s">
        <v>12364</v>
      </c>
      <c r="G850" s="5" t="s">
        <v>12086</v>
      </c>
      <c r="H850" s="5" t="s">
        <v>12130</v>
      </c>
      <c r="I850" s="5" t="s">
        <v>13550</v>
      </c>
      <c r="J850" s="5" t="s">
        <v>12328</v>
      </c>
      <c r="K850" s="3" t="s">
        <v>12017</v>
      </c>
      <c r="L850" s="3" t="s">
        <v>12017</v>
      </c>
      <c r="M850" s="3" t="n">
        <v>1</v>
      </c>
      <c r="N850" s="20" t="n">
        <v>1.39</v>
      </c>
      <c r="O850" s="21" t="s">
        <v>13233</v>
      </c>
    </row>
    <row r="851" customFormat="false" ht="15" hidden="false" customHeight="true" outlineLevel="0" collapsed="false">
      <c r="A851" s="3" t="s">
        <v>1714</v>
      </c>
      <c r="B851" s="3" t="s">
        <v>14710</v>
      </c>
      <c r="C851" s="3" t="s">
        <v>1713</v>
      </c>
      <c r="D851" s="5" t="s">
        <v>14711</v>
      </c>
      <c r="E851" s="5" t="s">
        <v>12325</v>
      </c>
      <c r="F851" s="5" t="s">
        <v>12326</v>
      </c>
      <c r="G851" s="5" t="s">
        <v>12086</v>
      </c>
      <c r="H851" s="5" t="s">
        <v>12130</v>
      </c>
      <c r="I851" s="5" t="s">
        <v>12340</v>
      </c>
      <c r="J851" s="5" t="s">
        <v>12328</v>
      </c>
      <c r="K851" s="3" t="s">
        <v>12017</v>
      </c>
      <c r="L851" s="3" t="s">
        <v>12017</v>
      </c>
      <c r="M851" s="3" t="n">
        <v>6</v>
      </c>
      <c r="N851" s="20" t="n">
        <v>3.89</v>
      </c>
      <c r="O851" s="21" t="s">
        <v>14712</v>
      </c>
    </row>
    <row r="852" customFormat="false" ht="15" hidden="false" customHeight="true" outlineLevel="0" collapsed="false">
      <c r="A852" s="3" t="s">
        <v>1716</v>
      </c>
      <c r="B852" s="3" t="s">
        <v>14713</v>
      </c>
      <c r="C852" s="3" t="s">
        <v>1715</v>
      </c>
      <c r="D852" s="5" t="s">
        <v>14714</v>
      </c>
      <c r="E852" s="5" t="s">
        <v>12457</v>
      </c>
      <c r="F852" s="5" t="s">
        <v>12458</v>
      </c>
      <c r="G852" s="5" t="s">
        <v>12086</v>
      </c>
      <c r="H852" s="5" t="s">
        <v>12130</v>
      </c>
      <c r="I852" s="5" t="s">
        <v>12340</v>
      </c>
      <c r="J852" s="5" t="s">
        <v>12328</v>
      </c>
      <c r="K852" s="3" t="s">
        <v>12021</v>
      </c>
      <c r="L852" s="3" t="s">
        <v>12017</v>
      </c>
      <c r="M852" s="3" t="n">
        <v>4</v>
      </c>
      <c r="N852" s="20" t="n">
        <v>3.89</v>
      </c>
      <c r="O852" s="21" t="s">
        <v>12204</v>
      </c>
    </row>
    <row r="853" customFormat="false" ht="15" hidden="false" customHeight="true" outlineLevel="0" collapsed="false">
      <c r="A853" s="3" t="s">
        <v>1718</v>
      </c>
      <c r="B853" s="3" t="s">
        <v>14715</v>
      </c>
      <c r="C853" s="3" t="s">
        <v>1717</v>
      </c>
      <c r="D853" s="5" t="s">
        <v>14716</v>
      </c>
      <c r="E853" s="5" t="s">
        <v>12338</v>
      </c>
      <c r="F853" s="5" t="s">
        <v>12339</v>
      </c>
      <c r="G853" s="5" t="s">
        <v>12086</v>
      </c>
      <c r="H853" s="5" t="s">
        <v>12130</v>
      </c>
      <c r="I853" s="5" t="s">
        <v>12340</v>
      </c>
      <c r="J853" s="5" t="s">
        <v>12328</v>
      </c>
      <c r="K853" s="3" t="s">
        <v>12017</v>
      </c>
      <c r="L853" s="3" t="s">
        <v>12017</v>
      </c>
      <c r="M853" s="3" t="n">
        <v>1</v>
      </c>
      <c r="N853" s="20" t="n">
        <v>3.49</v>
      </c>
      <c r="O853" s="21" t="s">
        <v>12145</v>
      </c>
    </row>
    <row r="854" customFormat="false" ht="15" hidden="false" customHeight="true" outlineLevel="0" collapsed="false">
      <c r="A854" s="3" t="s">
        <v>1720</v>
      </c>
      <c r="B854" s="3" t="s">
        <v>14717</v>
      </c>
      <c r="C854" s="3" t="s">
        <v>1719</v>
      </c>
      <c r="D854" s="5" t="s">
        <v>14718</v>
      </c>
      <c r="E854" s="5" t="s">
        <v>12368</v>
      </c>
      <c r="F854" s="5" t="s">
        <v>12369</v>
      </c>
      <c r="G854" s="5" t="s">
        <v>12086</v>
      </c>
      <c r="H854" s="5" t="s">
        <v>12130</v>
      </c>
      <c r="I854" s="5" t="s">
        <v>12340</v>
      </c>
      <c r="J854" s="5" t="s">
        <v>12328</v>
      </c>
      <c r="K854" s="3" t="s">
        <v>12017</v>
      </c>
      <c r="L854" s="3" t="s">
        <v>12017</v>
      </c>
      <c r="M854" s="3" t="n">
        <v>1</v>
      </c>
      <c r="N854" s="20" t="n">
        <v>1.39</v>
      </c>
      <c r="O854" s="21" t="s">
        <v>14719</v>
      </c>
    </row>
    <row r="855" customFormat="false" ht="15" hidden="false" customHeight="true" outlineLevel="0" collapsed="false">
      <c r="A855" s="3" t="s">
        <v>1722</v>
      </c>
      <c r="B855" s="3" t="s">
        <v>14720</v>
      </c>
      <c r="C855" s="3" t="s">
        <v>1721</v>
      </c>
      <c r="D855" s="5" t="s">
        <v>14721</v>
      </c>
      <c r="E855" s="5" t="s">
        <v>12338</v>
      </c>
      <c r="F855" s="5" t="s">
        <v>12339</v>
      </c>
      <c r="G855" s="5" t="s">
        <v>12086</v>
      </c>
      <c r="H855" s="5" t="s">
        <v>12130</v>
      </c>
      <c r="I855" s="5" t="s">
        <v>13550</v>
      </c>
      <c r="J855" s="5" t="s">
        <v>12328</v>
      </c>
      <c r="K855" s="3" t="s">
        <v>12017</v>
      </c>
      <c r="L855" s="3" t="s">
        <v>12017</v>
      </c>
      <c r="M855" s="3" t="n">
        <v>2</v>
      </c>
      <c r="N855" s="20" t="n">
        <v>3.39</v>
      </c>
      <c r="O855" s="21" t="s">
        <v>14722</v>
      </c>
    </row>
    <row r="856" customFormat="false" ht="15" hidden="false" customHeight="true" outlineLevel="0" collapsed="false">
      <c r="A856" s="3" t="s">
        <v>1724</v>
      </c>
      <c r="B856" s="3" t="s">
        <v>14723</v>
      </c>
      <c r="C856" s="3" t="s">
        <v>1723</v>
      </c>
      <c r="D856" s="5" t="s">
        <v>14724</v>
      </c>
      <c r="E856" s="5" t="s">
        <v>12382</v>
      </c>
      <c r="F856" s="5" t="s">
        <v>12383</v>
      </c>
      <c r="G856" s="5" t="s">
        <v>12086</v>
      </c>
      <c r="H856" s="5" t="s">
        <v>12130</v>
      </c>
      <c r="I856" s="5" t="s">
        <v>12340</v>
      </c>
      <c r="J856" s="5" t="s">
        <v>12328</v>
      </c>
      <c r="K856" s="3" t="s">
        <v>12017</v>
      </c>
      <c r="L856" s="3" t="s">
        <v>12017</v>
      </c>
      <c r="M856" s="3" t="n">
        <v>1</v>
      </c>
      <c r="N856" s="20" t="n">
        <v>2.79</v>
      </c>
      <c r="O856" s="21" t="s">
        <v>14725</v>
      </c>
    </row>
    <row r="857" customFormat="false" ht="15" hidden="false" customHeight="true" outlineLevel="0" collapsed="false">
      <c r="A857" s="3" t="s">
        <v>1726</v>
      </c>
      <c r="B857" s="3" t="s">
        <v>14726</v>
      </c>
      <c r="C857" s="3" t="s">
        <v>1725</v>
      </c>
      <c r="D857" s="5" t="s">
        <v>14727</v>
      </c>
      <c r="E857" s="5" t="s">
        <v>12351</v>
      </c>
      <c r="F857" s="5" t="s">
        <v>12326</v>
      </c>
      <c r="G857" s="5" t="s">
        <v>12086</v>
      </c>
      <c r="H857" s="5" t="s">
        <v>12130</v>
      </c>
      <c r="I857" s="5" t="s">
        <v>12340</v>
      </c>
      <c r="J857" s="5" t="s">
        <v>12328</v>
      </c>
      <c r="K857" s="3" t="s">
        <v>12017</v>
      </c>
      <c r="L857" s="3" t="s">
        <v>12017</v>
      </c>
      <c r="M857" s="3" t="n">
        <v>2</v>
      </c>
      <c r="N857" s="20" t="n">
        <v>2.49</v>
      </c>
      <c r="O857" s="21" t="s">
        <v>14498</v>
      </c>
    </row>
    <row r="858" customFormat="false" ht="15" hidden="false" customHeight="true" outlineLevel="0" collapsed="false">
      <c r="A858" s="3" t="s">
        <v>1728</v>
      </c>
      <c r="B858" s="3" t="s">
        <v>14728</v>
      </c>
      <c r="C858" s="3" t="s">
        <v>1727</v>
      </c>
      <c r="D858" s="5" t="s">
        <v>14729</v>
      </c>
      <c r="E858" s="5" t="s">
        <v>12325</v>
      </c>
      <c r="F858" s="5" t="s">
        <v>12326</v>
      </c>
      <c r="G858" s="5" t="s">
        <v>12086</v>
      </c>
      <c r="H858" s="5" t="s">
        <v>12130</v>
      </c>
      <c r="I858" s="5" t="s">
        <v>13550</v>
      </c>
      <c r="J858" s="5" t="s">
        <v>12328</v>
      </c>
      <c r="K858" s="3" t="s">
        <v>12017</v>
      </c>
      <c r="L858" s="3" t="s">
        <v>12017</v>
      </c>
      <c r="M858" s="3" t="n">
        <v>1</v>
      </c>
      <c r="N858" s="20" t="n">
        <v>3.39</v>
      </c>
      <c r="O858" s="21" t="s">
        <v>14730</v>
      </c>
    </row>
    <row r="859" customFormat="false" ht="15" hidden="false" customHeight="true" outlineLevel="0" collapsed="false">
      <c r="A859" s="3" t="s">
        <v>1730</v>
      </c>
      <c r="B859" s="3" t="s">
        <v>14731</v>
      </c>
      <c r="C859" s="3" t="s">
        <v>1729</v>
      </c>
      <c r="D859" s="5" t="s">
        <v>14732</v>
      </c>
      <c r="E859" s="5" t="s">
        <v>12338</v>
      </c>
      <c r="F859" s="5" t="s">
        <v>12339</v>
      </c>
      <c r="G859" s="5" t="s">
        <v>12086</v>
      </c>
      <c r="H859" s="5" t="s">
        <v>12130</v>
      </c>
      <c r="I859" s="5" t="s">
        <v>13550</v>
      </c>
      <c r="J859" s="5" t="s">
        <v>12328</v>
      </c>
      <c r="K859" s="3" t="s">
        <v>12017</v>
      </c>
      <c r="L859" s="3" t="s">
        <v>12017</v>
      </c>
      <c r="M859" s="3" t="n">
        <v>12</v>
      </c>
      <c r="N859" s="20" t="n">
        <v>3.89</v>
      </c>
      <c r="O859" s="21" t="s">
        <v>14733</v>
      </c>
    </row>
    <row r="860" customFormat="false" ht="15" hidden="false" customHeight="true" outlineLevel="0" collapsed="false">
      <c r="A860" s="3" t="s">
        <v>1732</v>
      </c>
      <c r="B860" s="3" t="s">
        <v>14734</v>
      </c>
      <c r="C860" s="3" t="s">
        <v>1731</v>
      </c>
      <c r="D860" s="5" t="s">
        <v>14735</v>
      </c>
      <c r="E860" s="5" t="s">
        <v>12363</v>
      </c>
      <c r="F860" s="5" t="s">
        <v>12364</v>
      </c>
      <c r="G860" s="5" t="s">
        <v>12086</v>
      </c>
      <c r="H860" s="5" t="s">
        <v>12130</v>
      </c>
      <c r="I860" s="5" t="s">
        <v>12334</v>
      </c>
      <c r="J860" s="5" t="s">
        <v>12512</v>
      </c>
      <c r="K860" s="3" t="s">
        <v>12017</v>
      </c>
      <c r="L860" s="3" t="s">
        <v>12017</v>
      </c>
      <c r="M860" s="3" t="n">
        <v>4</v>
      </c>
      <c r="N860" s="20" t="n">
        <v>1.49</v>
      </c>
      <c r="O860" s="21" t="s">
        <v>14617</v>
      </c>
    </row>
    <row r="861" customFormat="false" ht="15" hidden="false" customHeight="true" outlineLevel="0" collapsed="false">
      <c r="A861" s="3" t="s">
        <v>1734</v>
      </c>
      <c r="B861" s="3" t="s">
        <v>14736</v>
      </c>
      <c r="C861" s="3" t="s">
        <v>1733</v>
      </c>
      <c r="D861" s="5" t="s">
        <v>14737</v>
      </c>
      <c r="E861" s="5" t="s">
        <v>12355</v>
      </c>
      <c r="F861" s="5" t="s">
        <v>12356</v>
      </c>
      <c r="G861" s="5" t="s">
        <v>12086</v>
      </c>
      <c r="H861" s="5" t="s">
        <v>12130</v>
      </c>
      <c r="I861" s="5" t="s">
        <v>12334</v>
      </c>
      <c r="J861" s="5" t="s">
        <v>12328</v>
      </c>
      <c r="K861" s="3" t="s">
        <v>12017</v>
      </c>
      <c r="L861" s="3" t="s">
        <v>12017</v>
      </c>
      <c r="M861" s="3" t="n">
        <v>4</v>
      </c>
      <c r="N861" s="20" t="n">
        <v>2.39</v>
      </c>
      <c r="O861" s="21" t="s">
        <v>13322</v>
      </c>
    </row>
    <row r="862" customFormat="false" ht="15" hidden="false" customHeight="true" outlineLevel="0" collapsed="false">
      <c r="A862" s="3" t="s">
        <v>1736</v>
      </c>
      <c r="B862" s="3" t="s">
        <v>14738</v>
      </c>
      <c r="C862" s="3" t="s">
        <v>1735</v>
      </c>
      <c r="D862" s="5" t="s">
        <v>14739</v>
      </c>
      <c r="E862" s="5" t="s">
        <v>12457</v>
      </c>
      <c r="F862" s="5" t="s">
        <v>12458</v>
      </c>
      <c r="G862" s="5" t="s">
        <v>12086</v>
      </c>
      <c r="H862" s="5" t="s">
        <v>12130</v>
      </c>
      <c r="I862" s="5" t="s">
        <v>13550</v>
      </c>
      <c r="J862" s="5" t="s">
        <v>12328</v>
      </c>
      <c r="K862" s="3" t="s">
        <v>12021</v>
      </c>
      <c r="L862" s="3" t="s">
        <v>12017</v>
      </c>
      <c r="M862" s="3" t="n">
        <v>2</v>
      </c>
      <c r="N862" s="20" t="n">
        <v>2.99</v>
      </c>
      <c r="O862" s="21" t="s">
        <v>12630</v>
      </c>
    </row>
    <row r="863" customFormat="false" ht="15" hidden="false" customHeight="true" outlineLevel="0" collapsed="false">
      <c r="A863" s="3" t="s">
        <v>1738</v>
      </c>
      <c r="B863" s="3" t="s">
        <v>14740</v>
      </c>
      <c r="C863" s="3" t="s">
        <v>1737</v>
      </c>
      <c r="D863" s="5" t="s">
        <v>14741</v>
      </c>
      <c r="E863" s="5" t="s">
        <v>12368</v>
      </c>
      <c r="F863" s="5" t="s">
        <v>12369</v>
      </c>
      <c r="G863" s="5" t="s">
        <v>12086</v>
      </c>
      <c r="H863" s="5" t="s">
        <v>12130</v>
      </c>
      <c r="I863" s="5" t="s">
        <v>12340</v>
      </c>
      <c r="J863" s="5" t="s">
        <v>12328</v>
      </c>
      <c r="K863" s="3" t="s">
        <v>12017</v>
      </c>
      <c r="L863" s="3" t="s">
        <v>12017</v>
      </c>
      <c r="M863" s="3" t="n">
        <v>24</v>
      </c>
      <c r="N863" s="20" t="n">
        <v>3.29</v>
      </c>
      <c r="O863" s="21" t="s">
        <v>12329</v>
      </c>
    </row>
    <row r="864" customFormat="false" ht="15" hidden="false" customHeight="true" outlineLevel="0" collapsed="false">
      <c r="A864" s="3" t="s">
        <v>1740</v>
      </c>
      <c r="B864" s="3" t="s">
        <v>14742</v>
      </c>
      <c r="C864" s="3" t="s">
        <v>1739</v>
      </c>
      <c r="D864" s="5" t="s">
        <v>14743</v>
      </c>
      <c r="E864" s="5" t="s">
        <v>12325</v>
      </c>
      <c r="F864" s="5" t="s">
        <v>12326</v>
      </c>
      <c r="G864" s="5" t="s">
        <v>12086</v>
      </c>
      <c r="H864" s="5" t="s">
        <v>12130</v>
      </c>
      <c r="I864" s="5" t="s">
        <v>13550</v>
      </c>
      <c r="J864" s="5" t="s">
        <v>12512</v>
      </c>
      <c r="K864" s="3" t="s">
        <v>12017</v>
      </c>
      <c r="L864" s="3" t="s">
        <v>12017</v>
      </c>
      <c r="M864" s="3" t="n">
        <v>6</v>
      </c>
      <c r="N864" s="20" t="n">
        <v>2.39</v>
      </c>
      <c r="O864" s="21" t="s">
        <v>14744</v>
      </c>
    </row>
    <row r="865" customFormat="false" ht="15" hidden="false" customHeight="true" outlineLevel="0" collapsed="false">
      <c r="A865" s="3" t="s">
        <v>1742</v>
      </c>
      <c r="B865" s="3" t="s">
        <v>14745</v>
      </c>
      <c r="C865" s="3" t="s">
        <v>1741</v>
      </c>
      <c r="D865" s="5" t="s">
        <v>14746</v>
      </c>
      <c r="E865" s="5" t="s">
        <v>12338</v>
      </c>
      <c r="F865" s="5" t="s">
        <v>12339</v>
      </c>
      <c r="G865" s="5" t="s">
        <v>12086</v>
      </c>
      <c r="H865" s="5" t="s">
        <v>12130</v>
      </c>
      <c r="I865" s="5" t="s">
        <v>13550</v>
      </c>
      <c r="J865" s="5" t="s">
        <v>12328</v>
      </c>
      <c r="K865" s="3" t="s">
        <v>12017</v>
      </c>
      <c r="L865" s="3" t="s">
        <v>12017</v>
      </c>
      <c r="M865" s="3" t="n">
        <v>8</v>
      </c>
      <c r="N865" s="20" t="n">
        <v>2.49</v>
      </c>
      <c r="O865" s="21" t="s">
        <v>13586</v>
      </c>
    </row>
    <row r="866" customFormat="false" ht="15" hidden="false" customHeight="true" outlineLevel="0" collapsed="false">
      <c r="A866" s="3" t="s">
        <v>1744</v>
      </c>
      <c r="B866" s="3" t="s">
        <v>14747</v>
      </c>
      <c r="C866" s="3" t="s">
        <v>1743</v>
      </c>
      <c r="D866" s="5" t="s">
        <v>14748</v>
      </c>
      <c r="E866" s="5" t="s">
        <v>12338</v>
      </c>
      <c r="F866" s="5" t="s">
        <v>12339</v>
      </c>
      <c r="G866" s="5" t="s">
        <v>12086</v>
      </c>
      <c r="H866" s="5" t="s">
        <v>12130</v>
      </c>
      <c r="I866" s="5" t="s">
        <v>12334</v>
      </c>
      <c r="J866" s="5" t="s">
        <v>12328</v>
      </c>
      <c r="K866" s="3" t="s">
        <v>12017</v>
      </c>
      <c r="L866" s="3" t="s">
        <v>12017</v>
      </c>
      <c r="M866" s="3" t="n">
        <v>2</v>
      </c>
      <c r="N866" s="20" t="n">
        <v>1.89</v>
      </c>
      <c r="O866" s="21" t="s">
        <v>14749</v>
      </c>
    </row>
    <row r="867" customFormat="false" ht="15" hidden="false" customHeight="true" outlineLevel="0" collapsed="false">
      <c r="A867" s="3" t="s">
        <v>1746</v>
      </c>
      <c r="B867" s="3" t="s">
        <v>14750</v>
      </c>
      <c r="C867" s="3" t="s">
        <v>1745</v>
      </c>
      <c r="D867" s="5" t="s">
        <v>14751</v>
      </c>
      <c r="E867" s="5" t="s">
        <v>12355</v>
      </c>
      <c r="F867" s="5" t="s">
        <v>12356</v>
      </c>
      <c r="G867" s="5" t="s">
        <v>12086</v>
      </c>
      <c r="H867" s="5" t="s">
        <v>12130</v>
      </c>
      <c r="I867" s="5" t="s">
        <v>13550</v>
      </c>
      <c r="J867" s="5" t="s">
        <v>12328</v>
      </c>
      <c r="K867" s="3" t="s">
        <v>12017</v>
      </c>
      <c r="L867" s="3" t="s">
        <v>12017</v>
      </c>
      <c r="M867" s="3" t="n">
        <v>1</v>
      </c>
      <c r="N867" s="20" t="n">
        <v>1.29</v>
      </c>
      <c r="O867" s="21" t="s">
        <v>13693</v>
      </c>
    </row>
    <row r="868" customFormat="false" ht="15" hidden="false" customHeight="true" outlineLevel="0" collapsed="false">
      <c r="A868" s="3" t="s">
        <v>1748</v>
      </c>
      <c r="B868" s="3" t="s">
        <v>14752</v>
      </c>
      <c r="C868" s="3" t="s">
        <v>1747</v>
      </c>
      <c r="D868" s="5" t="s">
        <v>14753</v>
      </c>
      <c r="E868" s="5" t="s">
        <v>12377</v>
      </c>
      <c r="F868" s="5" t="s">
        <v>12378</v>
      </c>
      <c r="G868" s="5" t="s">
        <v>12086</v>
      </c>
      <c r="H868" s="5" t="s">
        <v>12130</v>
      </c>
      <c r="I868" s="5" t="s">
        <v>13550</v>
      </c>
      <c r="J868" s="5" t="s">
        <v>12328</v>
      </c>
      <c r="K868" s="3" t="s">
        <v>12021</v>
      </c>
      <c r="L868" s="3" t="s">
        <v>12017</v>
      </c>
      <c r="M868" s="3" t="n">
        <v>24</v>
      </c>
      <c r="N868" s="20" t="n">
        <v>1.29</v>
      </c>
      <c r="O868" s="21" t="s">
        <v>12676</v>
      </c>
    </row>
    <row r="869" customFormat="false" ht="15" hidden="false" customHeight="true" outlineLevel="0" collapsed="false">
      <c r="A869" s="3" t="s">
        <v>1750</v>
      </c>
      <c r="B869" s="3" t="s">
        <v>14754</v>
      </c>
      <c r="C869" s="3" t="s">
        <v>1749</v>
      </c>
      <c r="D869" s="5" t="s">
        <v>14755</v>
      </c>
      <c r="E869" s="5" t="s">
        <v>12368</v>
      </c>
      <c r="F869" s="5" t="s">
        <v>12369</v>
      </c>
      <c r="G869" s="5" t="s">
        <v>12086</v>
      </c>
      <c r="H869" s="5" t="s">
        <v>12130</v>
      </c>
      <c r="I869" s="5" t="s">
        <v>12340</v>
      </c>
      <c r="J869" s="5" t="s">
        <v>12328</v>
      </c>
      <c r="K869" s="3" t="s">
        <v>12017</v>
      </c>
      <c r="L869" s="3" t="s">
        <v>12017</v>
      </c>
      <c r="M869" s="3" t="n">
        <v>8</v>
      </c>
      <c r="N869" s="20" t="n">
        <v>3.39</v>
      </c>
      <c r="O869" s="21" t="s">
        <v>14756</v>
      </c>
    </row>
    <row r="870" customFormat="false" ht="15" hidden="false" customHeight="true" outlineLevel="0" collapsed="false">
      <c r="A870" s="3" t="s">
        <v>1752</v>
      </c>
      <c r="B870" s="3" t="s">
        <v>14757</v>
      </c>
      <c r="C870" s="3" t="s">
        <v>1751</v>
      </c>
      <c r="D870" s="5" t="s">
        <v>14758</v>
      </c>
      <c r="E870" s="5" t="s">
        <v>12368</v>
      </c>
      <c r="F870" s="5" t="s">
        <v>12369</v>
      </c>
      <c r="G870" s="5" t="s">
        <v>12086</v>
      </c>
      <c r="H870" s="5" t="s">
        <v>12130</v>
      </c>
      <c r="I870" s="5" t="s">
        <v>12334</v>
      </c>
      <c r="J870" s="5" t="s">
        <v>12328</v>
      </c>
      <c r="K870" s="3" t="s">
        <v>12017</v>
      </c>
      <c r="L870" s="3" t="s">
        <v>12017</v>
      </c>
      <c r="M870" s="3" t="n">
        <v>6</v>
      </c>
      <c r="N870" s="20" t="n">
        <v>3.39</v>
      </c>
      <c r="O870" s="21" t="s">
        <v>14759</v>
      </c>
    </row>
    <row r="871" customFormat="false" ht="15" hidden="false" customHeight="true" outlineLevel="0" collapsed="false">
      <c r="A871" s="3" t="s">
        <v>1754</v>
      </c>
      <c r="B871" s="3" t="s">
        <v>14760</v>
      </c>
      <c r="C871" s="3" t="s">
        <v>1753</v>
      </c>
      <c r="D871" s="5" t="s">
        <v>14761</v>
      </c>
      <c r="E871" s="5" t="s">
        <v>12325</v>
      </c>
      <c r="F871" s="5" t="s">
        <v>12326</v>
      </c>
      <c r="G871" s="5" t="s">
        <v>12086</v>
      </c>
      <c r="H871" s="5" t="s">
        <v>12130</v>
      </c>
      <c r="I871" s="5" t="s">
        <v>12340</v>
      </c>
      <c r="J871" s="5" t="s">
        <v>12328</v>
      </c>
      <c r="K871" s="3" t="s">
        <v>12017</v>
      </c>
      <c r="L871" s="3" t="s">
        <v>12017</v>
      </c>
      <c r="M871" s="3" t="n">
        <v>1</v>
      </c>
      <c r="N871" s="20" t="n">
        <v>1.49</v>
      </c>
      <c r="O871" s="21" t="s">
        <v>14762</v>
      </c>
    </row>
    <row r="872" customFormat="false" ht="15" hidden="false" customHeight="true" outlineLevel="0" collapsed="false">
      <c r="A872" s="3" t="s">
        <v>1756</v>
      </c>
      <c r="B872" s="3" t="s">
        <v>14763</v>
      </c>
      <c r="C872" s="3" t="s">
        <v>1755</v>
      </c>
      <c r="D872" s="5" t="s">
        <v>14764</v>
      </c>
      <c r="E872" s="5" t="s">
        <v>12377</v>
      </c>
      <c r="F872" s="5" t="s">
        <v>12378</v>
      </c>
      <c r="G872" s="5" t="s">
        <v>12086</v>
      </c>
      <c r="H872" s="5" t="s">
        <v>12130</v>
      </c>
      <c r="I872" s="5" t="s">
        <v>12334</v>
      </c>
      <c r="J872" s="5" t="s">
        <v>12328</v>
      </c>
      <c r="K872" s="3" t="s">
        <v>12021</v>
      </c>
      <c r="L872" s="3" t="s">
        <v>12017</v>
      </c>
      <c r="M872" s="3" t="n">
        <v>1</v>
      </c>
      <c r="N872" s="20" t="n">
        <v>1.39</v>
      </c>
      <c r="O872" s="21" t="s">
        <v>14765</v>
      </c>
    </row>
    <row r="873" customFormat="false" ht="15" hidden="false" customHeight="true" outlineLevel="0" collapsed="false">
      <c r="A873" s="3" t="s">
        <v>1758</v>
      </c>
      <c r="B873" s="3" t="s">
        <v>14766</v>
      </c>
      <c r="C873" s="3" t="s">
        <v>1757</v>
      </c>
      <c r="D873" s="5" t="s">
        <v>14767</v>
      </c>
      <c r="E873" s="5" t="s">
        <v>12355</v>
      </c>
      <c r="F873" s="5" t="s">
        <v>12356</v>
      </c>
      <c r="G873" s="5" t="s">
        <v>12086</v>
      </c>
      <c r="H873" s="5" t="s">
        <v>12130</v>
      </c>
      <c r="I873" s="5" t="s">
        <v>12334</v>
      </c>
      <c r="J873" s="5" t="s">
        <v>12328</v>
      </c>
      <c r="K873" s="3" t="s">
        <v>12017</v>
      </c>
      <c r="L873" s="3" t="s">
        <v>12017</v>
      </c>
      <c r="M873" s="3" t="n">
        <v>6</v>
      </c>
      <c r="N873" s="20" t="n">
        <v>1.29</v>
      </c>
      <c r="O873" s="21" t="s">
        <v>14037</v>
      </c>
    </row>
    <row r="874" customFormat="false" ht="15" hidden="false" customHeight="true" outlineLevel="0" collapsed="false">
      <c r="A874" s="3" t="s">
        <v>1760</v>
      </c>
      <c r="B874" s="3" t="s">
        <v>14768</v>
      </c>
      <c r="C874" s="3" t="s">
        <v>1759</v>
      </c>
      <c r="D874" s="5" t="s">
        <v>14769</v>
      </c>
      <c r="E874" s="5" t="s">
        <v>12382</v>
      </c>
      <c r="F874" s="5" t="s">
        <v>12383</v>
      </c>
      <c r="G874" s="5" t="s">
        <v>12086</v>
      </c>
      <c r="H874" s="5" t="s">
        <v>12130</v>
      </c>
      <c r="I874" s="5" t="s">
        <v>13550</v>
      </c>
      <c r="J874" s="5" t="s">
        <v>12328</v>
      </c>
      <c r="K874" s="3" t="s">
        <v>12017</v>
      </c>
      <c r="L874" s="3" t="s">
        <v>12017</v>
      </c>
      <c r="M874" s="3" t="n">
        <v>8</v>
      </c>
      <c r="N874" s="20" t="n">
        <v>2.29</v>
      </c>
      <c r="O874" s="21" t="s">
        <v>12141</v>
      </c>
    </row>
    <row r="875" customFormat="false" ht="15" hidden="false" customHeight="true" outlineLevel="0" collapsed="false">
      <c r="A875" s="3" t="s">
        <v>1762</v>
      </c>
      <c r="B875" s="3" t="s">
        <v>14770</v>
      </c>
      <c r="C875" s="3" t="s">
        <v>1761</v>
      </c>
      <c r="D875" s="5" t="s">
        <v>14771</v>
      </c>
      <c r="E875" s="5" t="s">
        <v>12457</v>
      </c>
      <c r="F875" s="5" t="s">
        <v>12458</v>
      </c>
      <c r="G875" s="5" t="s">
        <v>12086</v>
      </c>
      <c r="H875" s="5" t="s">
        <v>12130</v>
      </c>
      <c r="I875" s="5" t="s">
        <v>13550</v>
      </c>
      <c r="J875" s="5" t="s">
        <v>12328</v>
      </c>
      <c r="K875" s="3" t="s">
        <v>12021</v>
      </c>
      <c r="L875" s="3" t="s">
        <v>12017</v>
      </c>
      <c r="M875" s="3" t="n">
        <v>1</v>
      </c>
      <c r="N875" s="20" t="n">
        <v>2.79</v>
      </c>
      <c r="O875" s="21" t="s">
        <v>12393</v>
      </c>
    </row>
    <row r="876" customFormat="false" ht="15" hidden="false" customHeight="true" outlineLevel="0" collapsed="false">
      <c r="A876" s="3" t="s">
        <v>1764</v>
      </c>
      <c r="B876" s="3" t="s">
        <v>14772</v>
      </c>
      <c r="C876" s="3" t="s">
        <v>1763</v>
      </c>
      <c r="D876" s="5" t="s">
        <v>14773</v>
      </c>
      <c r="E876" s="5" t="s">
        <v>12338</v>
      </c>
      <c r="F876" s="5" t="s">
        <v>12339</v>
      </c>
      <c r="G876" s="5" t="s">
        <v>12086</v>
      </c>
      <c r="H876" s="5" t="s">
        <v>12130</v>
      </c>
      <c r="I876" s="5" t="s">
        <v>12340</v>
      </c>
      <c r="J876" s="5" t="s">
        <v>12328</v>
      </c>
      <c r="K876" s="3" t="s">
        <v>12017</v>
      </c>
      <c r="L876" s="3" t="s">
        <v>12017</v>
      </c>
      <c r="M876" s="3" t="n">
        <v>8</v>
      </c>
      <c r="N876" s="20" t="n">
        <v>1.29</v>
      </c>
      <c r="O876" s="21" t="s">
        <v>14774</v>
      </c>
    </row>
    <row r="877" customFormat="false" ht="15" hidden="false" customHeight="true" outlineLevel="0" collapsed="false">
      <c r="A877" s="3" t="s">
        <v>1766</v>
      </c>
      <c r="B877" s="3" t="s">
        <v>14775</v>
      </c>
      <c r="C877" s="3" t="s">
        <v>1765</v>
      </c>
      <c r="D877" s="5" t="s">
        <v>14776</v>
      </c>
      <c r="E877" s="5" t="s">
        <v>12457</v>
      </c>
      <c r="F877" s="5" t="s">
        <v>12458</v>
      </c>
      <c r="G877" s="5" t="s">
        <v>12086</v>
      </c>
      <c r="H877" s="5" t="s">
        <v>12130</v>
      </c>
      <c r="I877" s="5" t="s">
        <v>13550</v>
      </c>
      <c r="J877" s="5" t="s">
        <v>12328</v>
      </c>
      <c r="K877" s="3" t="s">
        <v>12021</v>
      </c>
      <c r="L877" s="3" t="s">
        <v>12017</v>
      </c>
      <c r="M877" s="3" t="n">
        <v>24</v>
      </c>
      <c r="N877" s="20" t="n">
        <v>2.79</v>
      </c>
      <c r="O877" s="21" t="s">
        <v>12581</v>
      </c>
    </row>
    <row r="878" customFormat="false" ht="15" hidden="false" customHeight="true" outlineLevel="0" collapsed="false">
      <c r="A878" s="3" t="s">
        <v>1768</v>
      </c>
      <c r="B878" s="3" t="s">
        <v>14777</v>
      </c>
      <c r="C878" s="3" t="s">
        <v>1767</v>
      </c>
      <c r="D878" s="5" t="s">
        <v>14778</v>
      </c>
      <c r="E878" s="5" t="s">
        <v>12457</v>
      </c>
      <c r="F878" s="5" t="s">
        <v>12458</v>
      </c>
      <c r="G878" s="5" t="s">
        <v>12086</v>
      </c>
      <c r="H878" s="5" t="s">
        <v>12130</v>
      </c>
      <c r="I878" s="5" t="s">
        <v>13550</v>
      </c>
      <c r="J878" s="5" t="s">
        <v>12328</v>
      </c>
      <c r="K878" s="3" t="s">
        <v>12021</v>
      </c>
      <c r="L878" s="3" t="s">
        <v>12017</v>
      </c>
      <c r="M878" s="3" t="n">
        <v>8</v>
      </c>
      <c r="N878" s="20" t="n">
        <v>1.39</v>
      </c>
      <c r="O878" s="21" t="s">
        <v>14779</v>
      </c>
    </row>
    <row r="879" customFormat="false" ht="15" hidden="false" customHeight="true" outlineLevel="0" collapsed="false">
      <c r="A879" s="3" t="s">
        <v>1770</v>
      </c>
      <c r="B879" s="3" t="s">
        <v>14780</v>
      </c>
      <c r="C879" s="3" t="s">
        <v>1769</v>
      </c>
      <c r="D879" s="5" t="s">
        <v>14781</v>
      </c>
      <c r="E879" s="5" t="s">
        <v>12457</v>
      </c>
      <c r="F879" s="5" t="s">
        <v>12458</v>
      </c>
      <c r="G879" s="5" t="s">
        <v>12086</v>
      </c>
      <c r="H879" s="5" t="s">
        <v>12130</v>
      </c>
      <c r="I879" s="5" t="s">
        <v>12334</v>
      </c>
      <c r="J879" s="5" t="s">
        <v>12359</v>
      </c>
      <c r="K879" s="3" t="s">
        <v>12021</v>
      </c>
      <c r="L879" s="3" t="s">
        <v>12017</v>
      </c>
      <c r="M879" s="3" t="n">
        <v>8</v>
      </c>
      <c r="N879" s="20" t="n">
        <v>2.29</v>
      </c>
      <c r="O879" s="21" t="s">
        <v>14782</v>
      </c>
    </row>
    <row r="880" customFormat="false" ht="15" hidden="false" customHeight="true" outlineLevel="0" collapsed="false">
      <c r="A880" s="3" t="s">
        <v>1772</v>
      </c>
      <c r="B880" s="3" t="s">
        <v>14783</v>
      </c>
      <c r="C880" s="3" t="s">
        <v>1771</v>
      </c>
      <c r="D880" s="5" t="s">
        <v>14784</v>
      </c>
      <c r="E880" s="5" t="s">
        <v>12368</v>
      </c>
      <c r="F880" s="5" t="s">
        <v>12369</v>
      </c>
      <c r="G880" s="5" t="s">
        <v>12086</v>
      </c>
      <c r="H880" s="5" t="s">
        <v>12130</v>
      </c>
      <c r="I880" s="5" t="s">
        <v>12334</v>
      </c>
      <c r="J880" s="5" t="s">
        <v>12328</v>
      </c>
      <c r="K880" s="3" t="s">
        <v>12017</v>
      </c>
      <c r="L880" s="3" t="s">
        <v>12017</v>
      </c>
      <c r="M880" s="3" t="n">
        <v>8</v>
      </c>
      <c r="N880" s="20" t="n">
        <v>1.89</v>
      </c>
      <c r="O880" s="21" t="s">
        <v>14785</v>
      </c>
    </row>
    <row r="881" customFormat="false" ht="15" hidden="false" customHeight="true" outlineLevel="0" collapsed="false">
      <c r="A881" s="3" t="s">
        <v>1774</v>
      </c>
      <c r="B881" s="3" t="s">
        <v>14786</v>
      </c>
      <c r="C881" s="3" t="s">
        <v>1773</v>
      </c>
      <c r="D881" s="5" t="s">
        <v>14787</v>
      </c>
      <c r="E881" s="5" t="s">
        <v>12325</v>
      </c>
      <c r="F881" s="5" t="s">
        <v>12326</v>
      </c>
      <c r="G881" s="5" t="s">
        <v>12086</v>
      </c>
      <c r="H881" s="5" t="s">
        <v>12130</v>
      </c>
      <c r="I881" s="5" t="s">
        <v>13550</v>
      </c>
      <c r="J881" s="5" t="s">
        <v>12328</v>
      </c>
      <c r="K881" s="3" t="s">
        <v>12017</v>
      </c>
      <c r="L881" s="3" t="s">
        <v>12017</v>
      </c>
      <c r="M881" s="3" t="n">
        <v>4</v>
      </c>
      <c r="N881" s="20" t="n">
        <v>1.39</v>
      </c>
      <c r="O881" s="21" t="s">
        <v>14788</v>
      </c>
    </row>
    <row r="882" customFormat="false" ht="15" hidden="false" customHeight="true" outlineLevel="0" collapsed="false">
      <c r="A882" s="3" t="s">
        <v>1776</v>
      </c>
      <c r="B882" s="3" t="s">
        <v>14789</v>
      </c>
      <c r="C882" s="3" t="s">
        <v>1775</v>
      </c>
      <c r="D882" s="5" t="s">
        <v>14790</v>
      </c>
      <c r="E882" s="5" t="s">
        <v>12332</v>
      </c>
      <c r="F882" s="5" t="s">
        <v>12333</v>
      </c>
      <c r="G882" s="5" t="s">
        <v>12086</v>
      </c>
      <c r="H882" s="5" t="s">
        <v>12130</v>
      </c>
      <c r="I882" s="5" t="s">
        <v>13550</v>
      </c>
      <c r="J882" s="5" t="s">
        <v>12328</v>
      </c>
      <c r="K882" s="3" t="s">
        <v>12017</v>
      </c>
      <c r="L882" s="3" t="s">
        <v>12017</v>
      </c>
      <c r="M882" s="3" t="n">
        <v>6</v>
      </c>
      <c r="N882" s="20" t="n">
        <v>1.49</v>
      </c>
      <c r="O882" s="21" t="s">
        <v>14791</v>
      </c>
    </row>
    <row r="883" customFormat="false" ht="15" hidden="false" customHeight="true" outlineLevel="0" collapsed="false">
      <c r="A883" s="3" t="s">
        <v>1778</v>
      </c>
      <c r="B883" s="3" t="s">
        <v>14792</v>
      </c>
      <c r="C883" s="3" t="s">
        <v>1777</v>
      </c>
      <c r="D883" s="5" t="s">
        <v>14793</v>
      </c>
      <c r="E883" s="5" t="s">
        <v>12338</v>
      </c>
      <c r="F883" s="5" t="s">
        <v>12339</v>
      </c>
      <c r="G883" s="5" t="s">
        <v>12086</v>
      </c>
      <c r="H883" s="5" t="s">
        <v>12130</v>
      </c>
      <c r="I883" s="5" t="s">
        <v>12334</v>
      </c>
      <c r="J883" s="5" t="s">
        <v>12328</v>
      </c>
      <c r="K883" s="3" t="s">
        <v>12017</v>
      </c>
      <c r="L883" s="3" t="s">
        <v>12017</v>
      </c>
      <c r="M883" s="3" t="n">
        <v>24</v>
      </c>
      <c r="N883" s="20" t="n">
        <v>3.79</v>
      </c>
      <c r="O883" s="21" t="s">
        <v>14794</v>
      </c>
    </row>
    <row r="884" customFormat="false" ht="15" hidden="false" customHeight="true" outlineLevel="0" collapsed="false">
      <c r="A884" s="3" t="s">
        <v>1780</v>
      </c>
      <c r="B884" s="3" t="s">
        <v>14795</v>
      </c>
      <c r="C884" s="3" t="s">
        <v>1779</v>
      </c>
      <c r="D884" s="5" t="s">
        <v>14796</v>
      </c>
      <c r="E884" s="5" t="s">
        <v>12377</v>
      </c>
      <c r="F884" s="5" t="s">
        <v>12378</v>
      </c>
      <c r="G884" s="5" t="s">
        <v>12086</v>
      </c>
      <c r="H884" s="5" t="s">
        <v>12130</v>
      </c>
      <c r="I884" s="5" t="s">
        <v>12334</v>
      </c>
      <c r="J884" s="5" t="s">
        <v>12328</v>
      </c>
      <c r="K884" s="3" t="s">
        <v>12021</v>
      </c>
      <c r="L884" s="3" t="s">
        <v>12017</v>
      </c>
      <c r="M884" s="3" t="n">
        <v>4</v>
      </c>
      <c r="N884" s="20" t="n">
        <v>1.79</v>
      </c>
      <c r="O884" s="21" t="s">
        <v>13785</v>
      </c>
    </row>
    <row r="885" customFormat="false" ht="15" hidden="false" customHeight="true" outlineLevel="0" collapsed="false">
      <c r="A885" s="3" t="s">
        <v>1782</v>
      </c>
      <c r="B885" s="3" t="s">
        <v>14797</v>
      </c>
      <c r="C885" s="3" t="s">
        <v>1781</v>
      </c>
      <c r="D885" s="5" t="s">
        <v>14798</v>
      </c>
      <c r="E885" s="5" t="s">
        <v>12325</v>
      </c>
      <c r="F885" s="5" t="s">
        <v>12326</v>
      </c>
      <c r="G885" s="5" t="s">
        <v>12086</v>
      </c>
      <c r="H885" s="5" t="s">
        <v>12130</v>
      </c>
      <c r="I885" s="5" t="s">
        <v>13550</v>
      </c>
      <c r="J885" s="5" t="s">
        <v>12328</v>
      </c>
      <c r="K885" s="3" t="s">
        <v>12017</v>
      </c>
      <c r="L885" s="3" t="s">
        <v>12017</v>
      </c>
      <c r="M885" s="3" t="n">
        <v>4</v>
      </c>
      <c r="N885" s="20" t="n">
        <v>3.99</v>
      </c>
      <c r="O885" s="21" t="s">
        <v>14430</v>
      </c>
    </row>
    <row r="886" customFormat="false" ht="15" hidden="false" customHeight="true" outlineLevel="0" collapsed="false">
      <c r="A886" s="3" t="s">
        <v>1784</v>
      </c>
      <c r="B886" s="3" t="s">
        <v>14799</v>
      </c>
      <c r="C886" s="3" t="s">
        <v>1783</v>
      </c>
      <c r="D886" s="5" t="s">
        <v>14800</v>
      </c>
      <c r="E886" s="5" t="s">
        <v>12377</v>
      </c>
      <c r="F886" s="5" t="s">
        <v>12378</v>
      </c>
      <c r="G886" s="5" t="s">
        <v>12086</v>
      </c>
      <c r="H886" s="5" t="s">
        <v>12130</v>
      </c>
      <c r="I886" s="5" t="s">
        <v>12340</v>
      </c>
      <c r="J886" s="5" t="s">
        <v>12328</v>
      </c>
      <c r="K886" s="3" t="s">
        <v>12021</v>
      </c>
      <c r="L886" s="3" t="s">
        <v>12017</v>
      </c>
      <c r="M886" s="3" t="n">
        <v>24</v>
      </c>
      <c r="N886" s="20" t="n">
        <v>2.99</v>
      </c>
      <c r="O886" s="21" t="s">
        <v>14801</v>
      </c>
    </row>
    <row r="887" customFormat="false" ht="15" hidden="false" customHeight="true" outlineLevel="0" collapsed="false">
      <c r="A887" s="3" t="s">
        <v>1786</v>
      </c>
      <c r="B887" s="3" t="s">
        <v>14802</v>
      </c>
      <c r="C887" s="3" t="s">
        <v>1785</v>
      </c>
      <c r="D887" s="5" t="s">
        <v>14803</v>
      </c>
      <c r="E887" s="5" t="s">
        <v>12368</v>
      </c>
      <c r="F887" s="5" t="s">
        <v>12369</v>
      </c>
      <c r="G887" s="5" t="s">
        <v>12086</v>
      </c>
      <c r="H887" s="5" t="s">
        <v>12130</v>
      </c>
      <c r="I887" s="5" t="s">
        <v>12334</v>
      </c>
      <c r="J887" s="5" t="s">
        <v>12328</v>
      </c>
      <c r="K887" s="3" t="s">
        <v>12017</v>
      </c>
      <c r="L887" s="3" t="s">
        <v>12017</v>
      </c>
      <c r="M887" s="3" t="n">
        <v>2</v>
      </c>
      <c r="N887" s="20" t="n">
        <v>3.89</v>
      </c>
      <c r="O887" s="21" t="s">
        <v>14804</v>
      </c>
    </row>
    <row r="888" customFormat="false" ht="15" hidden="false" customHeight="true" outlineLevel="0" collapsed="false">
      <c r="A888" s="3" t="s">
        <v>1788</v>
      </c>
      <c r="B888" s="3" t="s">
        <v>14805</v>
      </c>
      <c r="C888" s="3" t="s">
        <v>1787</v>
      </c>
      <c r="D888" s="5" t="s">
        <v>14806</v>
      </c>
      <c r="E888" s="5" t="s">
        <v>12338</v>
      </c>
      <c r="F888" s="5" t="s">
        <v>12339</v>
      </c>
      <c r="G888" s="5" t="s">
        <v>12086</v>
      </c>
      <c r="H888" s="5" t="s">
        <v>12130</v>
      </c>
      <c r="I888" s="5" t="s">
        <v>13550</v>
      </c>
      <c r="J888" s="5" t="s">
        <v>12328</v>
      </c>
      <c r="K888" s="3" t="s">
        <v>12017</v>
      </c>
      <c r="L888" s="3" t="s">
        <v>12017</v>
      </c>
      <c r="M888" s="3" t="n">
        <v>4</v>
      </c>
      <c r="N888" s="20" t="n">
        <v>3.79</v>
      </c>
      <c r="O888" s="21" t="s">
        <v>14807</v>
      </c>
    </row>
    <row r="889" customFormat="false" ht="15" hidden="false" customHeight="true" outlineLevel="0" collapsed="false">
      <c r="A889" s="3" t="s">
        <v>1790</v>
      </c>
      <c r="B889" s="3" t="s">
        <v>14808</v>
      </c>
      <c r="C889" s="3" t="s">
        <v>1789</v>
      </c>
      <c r="D889" s="5" t="s">
        <v>14809</v>
      </c>
      <c r="E889" s="5" t="s">
        <v>12377</v>
      </c>
      <c r="F889" s="5" t="s">
        <v>12378</v>
      </c>
      <c r="G889" s="5" t="s">
        <v>12086</v>
      </c>
      <c r="H889" s="5" t="s">
        <v>12130</v>
      </c>
      <c r="I889" s="5" t="s">
        <v>13550</v>
      </c>
      <c r="J889" s="5" t="s">
        <v>12328</v>
      </c>
      <c r="K889" s="3" t="s">
        <v>12021</v>
      </c>
      <c r="L889" s="3" t="s">
        <v>12017</v>
      </c>
      <c r="M889" s="3" t="n">
        <v>24</v>
      </c>
      <c r="N889" s="20" t="n">
        <v>3.99</v>
      </c>
      <c r="O889" s="21" t="s">
        <v>14810</v>
      </c>
    </row>
    <row r="890" customFormat="false" ht="15" hidden="false" customHeight="true" outlineLevel="0" collapsed="false">
      <c r="A890" s="3" t="s">
        <v>1792</v>
      </c>
      <c r="B890" s="3" t="s">
        <v>14811</v>
      </c>
      <c r="C890" s="3" t="s">
        <v>1791</v>
      </c>
      <c r="D890" s="5" t="s">
        <v>14812</v>
      </c>
      <c r="E890" s="5" t="s">
        <v>12382</v>
      </c>
      <c r="F890" s="5" t="s">
        <v>12383</v>
      </c>
      <c r="G890" s="5" t="s">
        <v>12086</v>
      </c>
      <c r="H890" s="5" t="s">
        <v>12130</v>
      </c>
      <c r="I890" s="5" t="s">
        <v>12340</v>
      </c>
      <c r="J890" s="5" t="s">
        <v>12359</v>
      </c>
      <c r="K890" s="3" t="s">
        <v>12017</v>
      </c>
      <c r="L890" s="3" t="s">
        <v>12017</v>
      </c>
      <c r="M890" s="3" t="n">
        <v>12</v>
      </c>
      <c r="N890" s="20" t="n">
        <v>1.99</v>
      </c>
      <c r="O890" s="21" t="s">
        <v>14813</v>
      </c>
    </row>
    <row r="891" customFormat="false" ht="15" hidden="false" customHeight="true" outlineLevel="0" collapsed="false">
      <c r="A891" s="3" t="s">
        <v>1794</v>
      </c>
      <c r="B891" s="3" t="s">
        <v>14814</v>
      </c>
      <c r="C891" s="3" t="s">
        <v>1793</v>
      </c>
      <c r="D891" s="5" t="s">
        <v>14815</v>
      </c>
      <c r="E891" s="5" t="s">
        <v>12377</v>
      </c>
      <c r="F891" s="5" t="s">
        <v>12378</v>
      </c>
      <c r="G891" s="5" t="s">
        <v>12086</v>
      </c>
      <c r="H891" s="5" t="s">
        <v>12130</v>
      </c>
      <c r="I891" s="5" t="s">
        <v>12334</v>
      </c>
      <c r="J891" s="5" t="s">
        <v>12328</v>
      </c>
      <c r="K891" s="3" t="s">
        <v>12021</v>
      </c>
      <c r="L891" s="3" t="s">
        <v>12017</v>
      </c>
      <c r="M891" s="3" t="n">
        <v>1</v>
      </c>
      <c r="N891" s="20" t="n">
        <v>2.39</v>
      </c>
      <c r="O891" s="21" t="s">
        <v>14816</v>
      </c>
    </row>
    <row r="892" customFormat="false" ht="15" hidden="false" customHeight="true" outlineLevel="0" collapsed="false">
      <c r="A892" s="3" t="s">
        <v>1796</v>
      </c>
      <c r="B892" s="3" t="s">
        <v>14817</v>
      </c>
      <c r="C892" s="3" t="s">
        <v>1795</v>
      </c>
      <c r="D892" s="5" t="s">
        <v>14818</v>
      </c>
      <c r="E892" s="5" t="s">
        <v>12382</v>
      </c>
      <c r="F892" s="5" t="s">
        <v>12383</v>
      </c>
      <c r="G892" s="5" t="s">
        <v>12086</v>
      </c>
      <c r="H892" s="5" t="s">
        <v>12130</v>
      </c>
      <c r="I892" s="5" t="s">
        <v>13550</v>
      </c>
      <c r="J892" s="5" t="s">
        <v>12328</v>
      </c>
      <c r="K892" s="3" t="s">
        <v>12017</v>
      </c>
      <c r="L892" s="3" t="s">
        <v>12017</v>
      </c>
      <c r="M892" s="3" t="n">
        <v>12</v>
      </c>
      <c r="N892" s="20" t="n">
        <v>3.39</v>
      </c>
      <c r="O892" s="21" t="s">
        <v>14819</v>
      </c>
    </row>
    <row r="893" customFormat="false" ht="15" hidden="false" customHeight="true" outlineLevel="0" collapsed="false">
      <c r="A893" s="3" t="s">
        <v>1798</v>
      </c>
      <c r="B893" s="3" t="s">
        <v>14820</v>
      </c>
      <c r="C893" s="3" t="s">
        <v>1797</v>
      </c>
      <c r="D893" s="5" t="s">
        <v>14821</v>
      </c>
      <c r="E893" s="5" t="s">
        <v>12377</v>
      </c>
      <c r="F893" s="5" t="s">
        <v>12378</v>
      </c>
      <c r="G893" s="5" t="s">
        <v>12086</v>
      </c>
      <c r="H893" s="5" t="s">
        <v>12130</v>
      </c>
      <c r="I893" s="5" t="s">
        <v>12340</v>
      </c>
      <c r="J893" s="5" t="s">
        <v>12328</v>
      </c>
      <c r="K893" s="3" t="s">
        <v>12021</v>
      </c>
      <c r="L893" s="3" t="s">
        <v>12017</v>
      </c>
      <c r="M893" s="3" t="n">
        <v>6</v>
      </c>
      <c r="N893" s="20" t="n">
        <v>1.99</v>
      </c>
      <c r="O893" s="21" t="s">
        <v>12702</v>
      </c>
    </row>
    <row r="894" customFormat="false" ht="15" hidden="false" customHeight="true" outlineLevel="0" collapsed="false">
      <c r="A894" s="3" t="s">
        <v>1800</v>
      </c>
      <c r="B894" s="3" t="s">
        <v>14822</v>
      </c>
      <c r="C894" s="3" t="s">
        <v>1799</v>
      </c>
      <c r="D894" s="5" t="s">
        <v>14823</v>
      </c>
      <c r="E894" s="5" t="s">
        <v>12332</v>
      </c>
      <c r="F894" s="5" t="s">
        <v>12333</v>
      </c>
      <c r="G894" s="5" t="s">
        <v>12086</v>
      </c>
      <c r="H894" s="5" t="s">
        <v>12130</v>
      </c>
      <c r="I894" s="5" t="s">
        <v>13550</v>
      </c>
      <c r="J894" s="5" t="s">
        <v>12328</v>
      </c>
      <c r="K894" s="3" t="s">
        <v>12017</v>
      </c>
      <c r="L894" s="3" t="s">
        <v>12017</v>
      </c>
      <c r="M894" s="3" t="n">
        <v>4</v>
      </c>
      <c r="N894" s="20" t="n">
        <v>2.29</v>
      </c>
      <c r="O894" s="21" t="s">
        <v>14824</v>
      </c>
    </row>
    <row r="895" customFormat="false" ht="15" hidden="false" customHeight="true" outlineLevel="0" collapsed="false">
      <c r="A895" s="3" t="s">
        <v>1802</v>
      </c>
      <c r="B895" s="3" t="s">
        <v>14825</v>
      </c>
      <c r="C895" s="3" t="s">
        <v>1801</v>
      </c>
      <c r="D895" s="5" t="s">
        <v>14826</v>
      </c>
      <c r="E895" s="5" t="s">
        <v>12377</v>
      </c>
      <c r="F895" s="5" t="s">
        <v>12378</v>
      </c>
      <c r="G895" s="5" t="s">
        <v>12086</v>
      </c>
      <c r="H895" s="5" t="s">
        <v>12130</v>
      </c>
      <c r="I895" s="5" t="s">
        <v>13550</v>
      </c>
      <c r="J895" s="5" t="s">
        <v>12328</v>
      </c>
      <c r="K895" s="3" t="s">
        <v>12021</v>
      </c>
      <c r="L895" s="3" t="s">
        <v>12017</v>
      </c>
      <c r="M895" s="3" t="n">
        <v>12</v>
      </c>
      <c r="N895" s="20" t="n">
        <v>3.89</v>
      </c>
      <c r="O895" s="21" t="s">
        <v>14827</v>
      </c>
    </row>
    <row r="896" customFormat="false" ht="15" hidden="false" customHeight="true" outlineLevel="0" collapsed="false">
      <c r="A896" s="3" t="s">
        <v>1804</v>
      </c>
      <c r="B896" s="3" t="s">
        <v>14828</v>
      </c>
      <c r="C896" s="3" t="s">
        <v>1803</v>
      </c>
      <c r="D896" s="5" t="s">
        <v>14829</v>
      </c>
      <c r="E896" s="5" t="s">
        <v>12363</v>
      </c>
      <c r="F896" s="5" t="s">
        <v>12364</v>
      </c>
      <c r="G896" s="5" t="s">
        <v>12086</v>
      </c>
      <c r="H896" s="5" t="s">
        <v>12130</v>
      </c>
      <c r="I896" s="5" t="s">
        <v>13550</v>
      </c>
      <c r="J896" s="5" t="s">
        <v>12328</v>
      </c>
      <c r="K896" s="3" t="s">
        <v>12017</v>
      </c>
      <c r="L896" s="3" t="s">
        <v>12017</v>
      </c>
      <c r="M896" s="3" t="n">
        <v>8</v>
      </c>
      <c r="N896" s="20" t="n">
        <v>2.99</v>
      </c>
      <c r="O896" s="21" t="s">
        <v>13359</v>
      </c>
    </row>
    <row r="897" customFormat="false" ht="15" hidden="false" customHeight="true" outlineLevel="0" collapsed="false">
      <c r="A897" s="3" t="s">
        <v>1806</v>
      </c>
      <c r="B897" s="3" t="s">
        <v>14830</v>
      </c>
      <c r="C897" s="3" t="s">
        <v>1805</v>
      </c>
      <c r="D897" s="5" t="s">
        <v>14831</v>
      </c>
      <c r="E897" s="5" t="s">
        <v>12382</v>
      </c>
      <c r="F897" s="5" t="s">
        <v>12383</v>
      </c>
      <c r="G897" s="5" t="s">
        <v>12086</v>
      </c>
      <c r="H897" s="5" t="s">
        <v>12130</v>
      </c>
      <c r="I897" s="5" t="s">
        <v>12340</v>
      </c>
      <c r="J897" s="5" t="s">
        <v>12328</v>
      </c>
      <c r="K897" s="3" t="s">
        <v>12017</v>
      </c>
      <c r="L897" s="3" t="s">
        <v>12017</v>
      </c>
      <c r="M897" s="3" t="n">
        <v>4</v>
      </c>
      <c r="N897" s="20" t="n">
        <v>1.89</v>
      </c>
      <c r="O897" s="21" t="s">
        <v>14832</v>
      </c>
    </row>
    <row r="898" customFormat="false" ht="15" hidden="false" customHeight="true" outlineLevel="0" collapsed="false">
      <c r="A898" s="3" t="s">
        <v>1808</v>
      </c>
      <c r="B898" s="3" t="s">
        <v>14833</v>
      </c>
      <c r="C898" s="3" t="s">
        <v>1807</v>
      </c>
      <c r="D898" s="5" t="s">
        <v>14834</v>
      </c>
      <c r="E898" s="5" t="s">
        <v>12332</v>
      </c>
      <c r="F898" s="5" t="s">
        <v>12333</v>
      </c>
      <c r="G898" s="5" t="s">
        <v>12086</v>
      </c>
      <c r="H898" s="5" t="s">
        <v>12130</v>
      </c>
      <c r="I898" s="5" t="s">
        <v>12334</v>
      </c>
      <c r="J898" s="5" t="s">
        <v>12328</v>
      </c>
      <c r="K898" s="3" t="s">
        <v>12017</v>
      </c>
      <c r="L898" s="3" t="s">
        <v>12017</v>
      </c>
      <c r="M898" s="3" t="n">
        <v>2</v>
      </c>
      <c r="N898" s="20" t="n">
        <v>3.79</v>
      </c>
      <c r="O898" s="21" t="s">
        <v>14835</v>
      </c>
    </row>
    <row r="899" customFormat="false" ht="15" hidden="false" customHeight="true" outlineLevel="0" collapsed="false">
      <c r="A899" s="3" t="s">
        <v>1810</v>
      </c>
      <c r="B899" s="3" t="s">
        <v>14836</v>
      </c>
      <c r="C899" s="3" t="s">
        <v>1809</v>
      </c>
      <c r="D899" s="5" t="s">
        <v>14837</v>
      </c>
      <c r="E899" s="5" t="s">
        <v>12351</v>
      </c>
      <c r="F899" s="5" t="s">
        <v>12326</v>
      </c>
      <c r="G899" s="5" t="s">
        <v>12086</v>
      </c>
      <c r="H899" s="5" t="s">
        <v>12130</v>
      </c>
      <c r="I899" s="5" t="s">
        <v>12340</v>
      </c>
      <c r="J899" s="5" t="s">
        <v>12328</v>
      </c>
      <c r="K899" s="3" t="s">
        <v>12017</v>
      </c>
      <c r="L899" s="3" t="s">
        <v>12017</v>
      </c>
      <c r="M899" s="3" t="n">
        <v>8</v>
      </c>
      <c r="N899" s="20" t="n">
        <v>2.39</v>
      </c>
      <c r="O899" s="21" t="s">
        <v>14838</v>
      </c>
    </row>
    <row r="900" customFormat="false" ht="15" hidden="false" customHeight="true" outlineLevel="0" collapsed="false">
      <c r="A900" s="3" t="s">
        <v>1812</v>
      </c>
      <c r="B900" s="3" t="s">
        <v>14839</v>
      </c>
      <c r="C900" s="3" t="s">
        <v>1811</v>
      </c>
      <c r="D900" s="5" t="s">
        <v>14840</v>
      </c>
      <c r="E900" s="5" t="s">
        <v>12457</v>
      </c>
      <c r="F900" s="5" t="s">
        <v>12458</v>
      </c>
      <c r="G900" s="5" t="s">
        <v>12086</v>
      </c>
      <c r="H900" s="5" t="s">
        <v>12130</v>
      </c>
      <c r="I900" s="5" t="s">
        <v>12334</v>
      </c>
      <c r="J900" s="5" t="s">
        <v>12328</v>
      </c>
      <c r="K900" s="3" t="s">
        <v>12021</v>
      </c>
      <c r="L900" s="3" t="s">
        <v>12017</v>
      </c>
      <c r="M900" s="3" t="n">
        <v>1</v>
      </c>
      <c r="N900" s="20" t="n">
        <v>3.29</v>
      </c>
      <c r="O900" s="21" t="s">
        <v>14841</v>
      </c>
    </row>
    <row r="901" customFormat="false" ht="15" hidden="false" customHeight="true" outlineLevel="0" collapsed="false">
      <c r="A901" s="3" t="s">
        <v>1814</v>
      </c>
      <c r="B901" s="3" t="s">
        <v>14842</v>
      </c>
      <c r="C901" s="3" t="s">
        <v>1813</v>
      </c>
      <c r="D901" s="5" t="s">
        <v>14843</v>
      </c>
      <c r="E901" s="5" t="s">
        <v>12363</v>
      </c>
      <c r="F901" s="5" t="s">
        <v>12364</v>
      </c>
      <c r="G901" s="5" t="s">
        <v>12086</v>
      </c>
      <c r="H901" s="5" t="s">
        <v>12130</v>
      </c>
      <c r="I901" s="5" t="s">
        <v>12334</v>
      </c>
      <c r="J901" s="5" t="s">
        <v>12328</v>
      </c>
      <c r="K901" s="3" t="s">
        <v>12017</v>
      </c>
      <c r="L901" s="3" t="s">
        <v>12017</v>
      </c>
      <c r="M901" s="3" t="n">
        <v>8</v>
      </c>
      <c r="N901" s="20" t="n">
        <v>2.89</v>
      </c>
      <c r="O901" s="21" t="s">
        <v>14844</v>
      </c>
    </row>
    <row r="902" customFormat="false" ht="15" hidden="false" customHeight="true" outlineLevel="0" collapsed="false">
      <c r="A902" s="3" t="s">
        <v>1816</v>
      </c>
      <c r="B902" s="3" t="s">
        <v>14845</v>
      </c>
      <c r="C902" s="3" t="s">
        <v>1815</v>
      </c>
      <c r="D902" s="5" t="s">
        <v>14846</v>
      </c>
      <c r="E902" s="5" t="s">
        <v>12338</v>
      </c>
      <c r="F902" s="5" t="s">
        <v>12339</v>
      </c>
      <c r="G902" s="5" t="s">
        <v>12086</v>
      </c>
      <c r="H902" s="5" t="s">
        <v>12130</v>
      </c>
      <c r="I902" s="5" t="s">
        <v>12340</v>
      </c>
      <c r="J902" s="5" t="s">
        <v>12328</v>
      </c>
      <c r="K902" s="3" t="s">
        <v>12017</v>
      </c>
      <c r="L902" s="3" t="s">
        <v>12017</v>
      </c>
      <c r="M902" s="3" t="n">
        <v>4</v>
      </c>
      <c r="N902" s="20" t="n">
        <v>2.49</v>
      </c>
      <c r="O902" s="21" t="s">
        <v>14759</v>
      </c>
    </row>
    <row r="903" customFormat="false" ht="15" hidden="false" customHeight="true" outlineLevel="0" collapsed="false">
      <c r="A903" s="3" t="s">
        <v>1818</v>
      </c>
      <c r="B903" s="3" t="s">
        <v>14847</v>
      </c>
      <c r="C903" s="3" t="s">
        <v>1817</v>
      </c>
      <c r="D903" s="5" t="s">
        <v>14848</v>
      </c>
      <c r="E903" s="5" t="s">
        <v>12363</v>
      </c>
      <c r="F903" s="5" t="s">
        <v>12364</v>
      </c>
      <c r="G903" s="5" t="s">
        <v>12086</v>
      </c>
      <c r="H903" s="5" t="s">
        <v>12130</v>
      </c>
      <c r="I903" s="5" t="s">
        <v>12340</v>
      </c>
      <c r="J903" s="5" t="s">
        <v>12328</v>
      </c>
      <c r="K903" s="3" t="s">
        <v>12017</v>
      </c>
      <c r="L903" s="3" t="s">
        <v>12017</v>
      </c>
      <c r="M903" s="3" t="n">
        <v>4</v>
      </c>
      <c r="N903" s="20" t="n">
        <v>3.99</v>
      </c>
      <c r="O903" s="21" t="s">
        <v>14849</v>
      </c>
    </row>
    <row r="904" customFormat="false" ht="15" hidden="false" customHeight="true" outlineLevel="0" collapsed="false">
      <c r="A904" s="3" t="s">
        <v>1820</v>
      </c>
      <c r="B904" s="3" t="s">
        <v>14850</v>
      </c>
      <c r="C904" s="3" t="s">
        <v>1819</v>
      </c>
      <c r="D904" s="5" t="s">
        <v>14851</v>
      </c>
      <c r="E904" s="5" t="s">
        <v>12325</v>
      </c>
      <c r="F904" s="5" t="s">
        <v>12326</v>
      </c>
      <c r="G904" s="5" t="s">
        <v>12086</v>
      </c>
      <c r="H904" s="5" t="s">
        <v>12130</v>
      </c>
      <c r="I904" s="5" t="s">
        <v>13550</v>
      </c>
      <c r="J904" s="5" t="s">
        <v>12328</v>
      </c>
      <c r="K904" s="3" t="s">
        <v>12017</v>
      </c>
      <c r="L904" s="3" t="s">
        <v>12017</v>
      </c>
      <c r="M904" s="3" t="n">
        <v>24</v>
      </c>
      <c r="N904" s="20" t="n">
        <v>2.89</v>
      </c>
      <c r="O904" s="21" t="s">
        <v>14852</v>
      </c>
    </row>
    <row r="905" customFormat="false" ht="15" hidden="false" customHeight="true" outlineLevel="0" collapsed="false">
      <c r="A905" s="3" t="s">
        <v>1822</v>
      </c>
      <c r="B905" s="3" t="s">
        <v>14853</v>
      </c>
      <c r="C905" s="3" t="s">
        <v>1821</v>
      </c>
      <c r="D905" s="5" t="s">
        <v>14854</v>
      </c>
      <c r="E905" s="5" t="s">
        <v>12355</v>
      </c>
      <c r="F905" s="5" t="s">
        <v>12356</v>
      </c>
      <c r="G905" s="5" t="s">
        <v>12086</v>
      </c>
      <c r="H905" s="5" t="s">
        <v>12130</v>
      </c>
      <c r="I905" s="5" t="s">
        <v>12340</v>
      </c>
      <c r="J905" s="5" t="s">
        <v>12328</v>
      </c>
      <c r="K905" s="3" t="s">
        <v>12017</v>
      </c>
      <c r="L905" s="3" t="s">
        <v>12017</v>
      </c>
      <c r="M905" s="3" t="n">
        <v>2</v>
      </c>
      <c r="N905" s="20" t="n">
        <v>2.49</v>
      </c>
      <c r="O905" s="21" t="s">
        <v>14855</v>
      </c>
    </row>
    <row r="906" customFormat="false" ht="15" hidden="false" customHeight="true" outlineLevel="0" collapsed="false">
      <c r="A906" s="3" t="s">
        <v>1824</v>
      </c>
      <c r="B906" s="3" t="s">
        <v>14856</v>
      </c>
      <c r="C906" s="3" t="s">
        <v>1823</v>
      </c>
      <c r="D906" s="5" t="s">
        <v>14857</v>
      </c>
      <c r="E906" s="5" t="s">
        <v>12363</v>
      </c>
      <c r="F906" s="5" t="s">
        <v>12364</v>
      </c>
      <c r="G906" s="5" t="s">
        <v>12086</v>
      </c>
      <c r="H906" s="5" t="s">
        <v>12130</v>
      </c>
      <c r="I906" s="5" t="s">
        <v>12334</v>
      </c>
      <c r="J906" s="5" t="s">
        <v>12328</v>
      </c>
      <c r="K906" s="3" t="s">
        <v>12017</v>
      </c>
      <c r="L906" s="3" t="s">
        <v>12017</v>
      </c>
      <c r="M906" s="3" t="n">
        <v>1</v>
      </c>
      <c r="N906" s="20" t="n">
        <v>1.29</v>
      </c>
      <c r="O906" s="21" t="s">
        <v>13730</v>
      </c>
    </row>
    <row r="907" customFormat="false" ht="15" hidden="false" customHeight="true" outlineLevel="0" collapsed="false">
      <c r="A907" s="3" t="s">
        <v>1826</v>
      </c>
      <c r="B907" s="3" t="s">
        <v>14858</v>
      </c>
      <c r="C907" s="3" t="s">
        <v>1825</v>
      </c>
      <c r="D907" s="5" t="s">
        <v>14859</v>
      </c>
      <c r="E907" s="5" t="s">
        <v>12355</v>
      </c>
      <c r="F907" s="5" t="s">
        <v>12356</v>
      </c>
      <c r="G907" s="5" t="s">
        <v>12086</v>
      </c>
      <c r="H907" s="5" t="s">
        <v>12130</v>
      </c>
      <c r="I907" s="5" t="s">
        <v>12340</v>
      </c>
      <c r="J907" s="5" t="s">
        <v>12328</v>
      </c>
      <c r="K907" s="3" t="s">
        <v>12017</v>
      </c>
      <c r="L907" s="3" t="s">
        <v>12017</v>
      </c>
      <c r="M907" s="3" t="n">
        <v>2</v>
      </c>
      <c r="N907" s="20" t="n">
        <v>1.49</v>
      </c>
      <c r="O907" s="21" t="s">
        <v>12374</v>
      </c>
    </row>
    <row r="908" customFormat="false" ht="15" hidden="false" customHeight="true" outlineLevel="0" collapsed="false">
      <c r="A908" s="3" t="s">
        <v>1828</v>
      </c>
      <c r="B908" s="3" t="s">
        <v>14860</v>
      </c>
      <c r="C908" s="3" t="s">
        <v>1827</v>
      </c>
      <c r="D908" s="5" t="s">
        <v>14861</v>
      </c>
      <c r="E908" s="5" t="s">
        <v>12382</v>
      </c>
      <c r="F908" s="5" t="s">
        <v>12383</v>
      </c>
      <c r="G908" s="5" t="s">
        <v>12086</v>
      </c>
      <c r="H908" s="5" t="s">
        <v>12130</v>
      </c>
      <c r="I908" s="5" t="s">
        <v>13550</v>
      </c>
      <c r="J908" s="5" t="s">
        <v>12328</v>
      </c>
      <c r="K908" s="3" t="s">
        <v>12017</v>
      </c>
      <c r="L908" s="3" t="s">
        <v>12017</v>
      </c>
      <c r="M908" s="3" t="n">
        <v>6</v>
      </c>
      <c r="N908" s="20" t="n">
        <v>3.49</v>
      </c>
      <c r="O908" s="21" t="s">
        <v>14862</v>
      </c>
    </row>
    <row r="909" customFormat="false" ht="15" hidden="false" customHeight="true" outlineLevel="0" collapsed="false">
      <c r="A909" s="3" t="s">
        <v>1830</v>
      </c>
      <c r="B909" s="3" t="s">
        <v>14863</v>
      </c>
      <c r="C909" s="3" t="s">
        <v>1829</v>
      </c>
      <c r="D909" s="5" t="s">
        <v>14864</v>
      </c>
      <c r="E909" s="5" t="s">
        <v>12368</v>
      </c>
      <c r="F909" s="5" t="s">
        <v>12369</v>
      </c>
      <c r="G909" s="5" t="s">
        <v>12086</v>
      </c>
      <c r="H909" s="5" t="s">
        <v>12130</v>
      </c>
      <c r="I909" s="5" t="s">
        <v>13550</v>
      </c>
      <c r="J909" s="5" t="s">
        <v>12359</v>
      </c>
      <c r="K909" s="3" t="s">
        <v>12017</v>
      </c>
      <c r="L909" s="3" t="s">
        <v>12017</v>
      </c>
      <c r="M909" s="3" t="n">
        <v>4</v>
      </c>
      <c r="N909" s="20" t="n">
        <v>1.79</v>
      </c>
      <c r="O909" s="21" t="s">
        <v>14865</v>
      </c>
    </row>
    <row r="910" customFormat="false" ht="15" hidden="false" customHeight="true" outlineLevel="0" collapsed="false">
      <c r="A910" s="3" t="s">
        <v>1832</v>
      </c>
      <c r="B910" s="3" t="s">
        <v>14866</v>
      </c>
      <c r="C910" s="3" t="s">
        <v>1831</v>
      </c>
      <c r="D910" s="5" t="s">
        <v>14867</v>
      </c>
      <c r="E910" s="5" t="s">
        <v>12325</v>
      </c>
      <c r="F910" s="5" t="s">
        <v>12326</v>
      </c>
      <c r="G910" s="5" t="s">
        <v>12086</v>
      </c>
      <c r="H910" s="5" t="s">
        <v>12130</v>
      </c>
      <c r="I910" s="5" t="s">
        <v>13550</v>
      </c>
      <c r="J910" s="5" t="s">
        <v>12328</v>
      </c>
      <c r="K910" s="3" t="s">
        <v>12017</v>
      </c>
      <c r="L910" s="3" t="s">
        <v>12017</v>
      </c>
      <c r="M910" s="3" t="n">
        <v>1</v>
      </c>
      <c r="N910" s="20" t="n">
        <v>2.39</v>
      </c>
      <c r="O910" s="21" t="s">
        <v>12901</v>
      </c>
    </row>
    <row r="911" customFormat="false" ht="15" hidden="false" customHeight="true" outlineLevel="0" collapsed="false">
      <c r="A911" s="3" t="s">
        <v>1834</v>
      </c>
      <c r="B911" s="3" t="s">
        <v>14868</v>
      </c>
      <c r="C911" s="3" t="s">
        <v>1833</v>
      </c>
      <c r="D911" s="5" t="s">
        <v>14869</v>
      </c>
      <c r="E911" s="5" t="s">
        <v>12351</v>
      </c>
      <c r="F911" s="5" t="s">
        <v>12326</v>
      </c>
      <c r="G911" s="5" t="s">
        <v>12086</v>
      </c>
      <c r="H911" s="5" t="s">
        <v>12130</v>
      </c>
      <c r="I911" s="5" t="s">
        <v>12340</v>
      </c>
      <c r="J911" s="5" t="s">
        <v>12328</v>
      </c>
      <c r="K911" s="3" t="s">
        <v>12017</v>
      </c>
      <c r="L911" s="3" t="s">
        <v>12017</v>
      </c>
      <c r="M911" s="3" t="n">
        <v>12</v>
      </c>
      <c r="N911" s="20" t="n">
        <v>3.89</v>
      </c>
      <c r="O911" s="21" t="s">
        <v>12079</v>
      </c>
    </row>
    <row r="912" customFormat="false" ht="15" hidden="false" customHeight="true" outlineLevel="0" collapsed="false">
      <c r="A912" s="3" t="s">
        <v>1836</v>
      </c>
      <c r="B912" s="3" t="s">
        <v>14870</v>
      </c>
      <c r="C912" s="3" t="s">
        <v>1835</v>
      </c>
      <c r="D912" s="5" t="s">
        <v>14871</v>
      </c>
      <c r="E912" s="5" t="s">
        <v>12355</v>
      </c>
      <c r="F912" s="5" t="s">
        <v>12356</v>
      </c>
      <c r="G912" s="5" t="s">
        <v>12086</v>
      </c>
      <c r="H912" s="5" t="s">
        <v>12130</v>
      </c>
      <c r="I912" s="5" t="s">
        <v>13550</v>
      </c>
      <c r="J912" s="5" t="s">
        <v>12328</v>
      </c>
      <c r="K912" s="3" t="s">
        <v>12017</v>
      </c>
      <c r="L912" s="3" t="s">
        <v>12017</v>
      </c>
      <c r="M912" s="3" t="n">
        <v>4</v>
      </c>
      <c r="N912" s="20" t="n">
        <v>2.99</v>
      </c>
      <c r="O912" s="21" t="s">
        <v>14872</v>
      </c>
    </row>
    <row r="913" customFormat="false" ht="15" hidden="false" customHeight="true" outlineLevel="0" collapsed="false">
      <c r="A913" s="3" t="s">
        <v>1838</v>
      </c>
      <c r="B913" s="3" t="s">
        <v>14873</v>
      </c>
      <c r="C913" s="3" t="s">
        <v>1837</v>
      </c>
      <c r="D913" s="5" t="s">
        <v>14874</v>
      </c>
      <c r="E913" s="5" t="s">
        <v>12325</v>
      </c>
      <c r="F913" s="5" t="s">
        <v>12326</v>
      </c>
      <c r="G913" s="5" t="s">
        <v>12086</v>
      </c>
      <c r="H913" s="5" t="s">
        <v>12130</v>
      </c>
      <c r="I913" s="5" t="s">
        <v>12334</v>
      </c>
      <c r="J913" s="5" t="s">
        <v>12328</v>
      </c>
      <c r="K913" s="3" t="s">
        <v>12017</v>
      </c>
      <c r="L913" s="3" t="s">
        <v>12017</v>
      </c>
      <c r="M913" s="3" t="n">
        <v>4</v>
      </c>
      <c r="N913" s="20" t="n">
        <v>3.79</v>
      </c>
      <c r="O913" s="21" t="s">
        <v>14875</v>
      </c>
    </row>
    <row r="914" customFormat="false" ht="15" hidden="false" customHeight="true" outlineLevel="0" collapsed="false">
      <c r="A914" s="3" t="s">
        <v>1840</v>
      </c>
      <c r="B914" s="3" t="s">
        <v>14876</v>
      </c>
      <c r="C914" s="3" t="s">
        <v>1839</v>
      </c>
      <c r="D914" s="5" t="s">
        <v>14877</v>
      </c>
      <c r="E914" s="5" t="s">
        <v>12457</v>
      </c>
      <c r="F914" s="5" t="s">
        <v>12458</v>
      </c>
      <c r="G914" s="5" t="s">
        <v>12086</v>
      </c>
      <c r="H914" s="5" t="s">
        <v>12130</v>
      </c>
      <c r="I914" s="5" t="s">
        <v>13550</v>
      </c>
      <c r="J914" s="5" t="s">
        <v>12359</v>
      </c>
      <c r="K914" s="3" t="s">
        <v>12021</v>
      </c>
      <c r="L914" s="3" t="s">
        <v>12017</v>
      </c>
      <c r="M914" s="3" t="n">
        <v>1</v>
      </c>
      <c r="N914" s="20" t="n">
        <v>2.89</v>
      </c>
      <c r="O914" s="21" t="s">
        <v>14878</v>
      </c>
    </row>
    <row r="915" customFormat="false" ht="15" hidden="false" customHeight="true" outlineLevel="0" collapsed="false">
      <c r="A915" s="3" t="s">
        <v>1842</v>
      </c>
      <c r="B915" s="3" t="s">
        <v>14879</v>
      </c>
      <c r="C915" s="3" t="s">
        <v>1841</v>
      </c>
      <c r="D915" s="5" t="s">
        <v>14880</v>
      </c>
      <c r="E915" s="5" t="s">
        <v>12368</v>
      </c>
      <c r="F915" s="5" t="s">
        <v>12369</v>
      </c>
      <c r="G915" s="5" t="s">
        <v>12086</v>
      </c>
      <c r="H915" s="5" t="s">
        <v>12130</v>
      </c>
      <c r="I915" s="5" t="s">
        <v>13550</v>
      </c>
      <c r="J915" s="5" t="s">
        <v>12359</v>
      </c>
      <c r="K915" s="3" t="s">
        <v>12017</v>
      </c>
      <c r="L915" s="3" t="s">
        <v>12017</v>
      </c>
      <c r="M915" s="3" t="n">
        <v>2</v>
      </c>
      <c r="N915" s="20" t="n">
        <v>1.39</v>
      </c>
      <c r="O915" s="21" t="s">
        <v>14881</v>
      </c>
    </row>
    <row r="916" customFormat="false" ht="15" hidden="false" customHeight="true" outlineLevel="0" collapsed="false">
      <c r="A916" s="3" t="s">
        <v>1844</v>
      </c>
      <c r="B916" s="3" t="s">
        <v>14882</v>
      </c>
      <c r="C916" s="3" t="s">
        <v>1843</v>
      </c>
      <c r="D916" s="5" t="s">
        <v>14883</v>
      </c>
      <c r="E916" s="5" t="s">
        <v>12377</v>
      </c>
      <c r="F916" s="5" t="s">
        <v>12378</v>
      </c>
      <c r="G916" s="5" t="s">
        <v>12086</v>
      </c>
      <c r="H916" s="5" t="s">
        <v>12130</v>
      </c>
      <c r="I916" s="5" t="s">
        <v>12340</v>
      </c>
      <c r="J916" s="5" t="s">
        <v>12328</v>
      </c>
      <c r="K916" s="3" t="s">
        <v>12021</v>
      </c>
      <c r="L916" s="3" t="s">
        <v>12017</v>
      </c>
      <c r="M916" s="3" t="n">
        <v>2</v>
      </c>
      <c r="N916" s="20" t="n">
        <v>1.39</v>
      </c>
      <c r="O916" s="21" t="s">
        <v>14073</v>
      </c>
    </row>
    <row r="917" customFormat="false" ht="15" hidden="false" customHeight="true" outlineLevel="0" collapsed="false">
      <c r="A917" s="3" t="s">
        <v>1846</v>
      </c>
      <c r="B917" s="3" t="s">
        <v>14884</v>
      </c>
      <c r="C917" s="3" t="s">
        <v>1845</v>
      </c>
      <c r="D917" s="5" t="s">
        <v>14885</v>
      </c>
      <c r="E917" s="5" t="s">
        <v>12325</v>
      </c>
      <c r="F917" s="5" t="s">
        <v>12326</v>
      </c>
      <c r="G917" s="5" t="s">
        <v>12086</v>
      </c>
      <c r="H917" s="5" t="s">
        <v>12130</v>
      </c>
      <c r="I917" s="5" t="s">
        <v>13550</v>
      </c>
      <c r="J917" s="5" t="s">
        <v>12328</v>
      </c>
      <c r="K917" s="3" t="s">
        <v>12017</v>
      </c>
      <c r="L917" s="3" t="s">
        <v>12017</v>
      </c>
      <c r="M917" s="3" t="n">
        <v>4</v>
      </c>
      <c r="N917" s="20" t="n">
        <v>2.49</v>
      </c>
      <c r="O917" s="21" t="s">
        <v>14886</v>
      </c>
    </row>
    <row r="918" customFormat="false" ht="15" hidden="false" customHeight="true" outlineLevel="0" collapsed="false">
      <c r="A918" s="3" t="s">
        <v>1848</v>
      </c>
      <c r="B918" s="3" t="s">
        <v>14887</v>
      </c>
      <c r="C918" s="3" t="s">
        <v>1847</v>
      </c>
      <c r="D918" s="5" t="s">
        <v>14888</v>
      </c>
      <c r="E918" s="5" t="s">
        <v>12325</v>
      </c>
      <c r="F918" s="5" t="s">
        <v>12326</v>
      </c>
      <c r="G918" s="5" t="s">
        <v>12086</v>
      </c>
      <c r="H918" s="5" t="s">
        <v>12130</v>
      </c>
      <c r="I918" s="5" t="s">
        <v>13550</v>
      </c>
      <c r="J918" s="5" t="s">
        <v>12359</v>
      </c>
      <c r="K918" s="3" t="s">
        <v>12017</v>
      </c>
      <c r="L918" s="3" t="s">
        <v>12017</v>
      </c>
      <c r="M918" s="3" t="n">
        <v>8</v>
      </c>
      <c r="N918" s="20" t="n">
        <v>3.49</v>
      </c>
      <c r="O918" s="21" t="s">
        <v>14889</v>
      </c>
    </row>
    <row r="919" customFormat="false" ht="15" hidden="false" customHeight="true" outlineLevel="0" collapsed="false">
      <c r="A919" s="3" t="s">
        <v>1850</v>
      </c>
      <c r="B919" s="3" t="s">
        <v>14890</v>
      </c>
      <c r="C919" s="3" t="s">
        <v>1849</v>
      </c>
      <c r="D919" s="5" t="s">
        <v>14891</v>
      </c>
      <c r="E919" s="5" t="s">
        <v>12332</v>
      </c>
      <c r="F919" s="5" t="s">
        <v>12333</v>
      </c>
      <c r="G919" s="5" t="s">
        <v>12086</v>
      </c>
      <c r="H919" s="5" t="s">
        <v>12130</v>
      </c>
      <c r="I919" s="5" t="s">
        <v>12340</v>
      </c>
      <c r="J919" s="5" t="s">
        <v>12359</v>
      </c>
      <c r="K919" s="3" t="s">
        <v>12017</v>
      </c>
      <c r="L919" s="3" t="s">
        <v>12017</v>
      </c>
      <c r="M919" s="3" t="n">
        <v>24</v>
      </c>
      <c r="N919" s="20" t="n">
        <v>2.39</v>
      </c>
      <c r="O919" s="21" t="s">
        <v>14892</v>
      </c>
    </row>
    <row r="920" customFormat="false" ht="15" hidden="false" customHeight="true" outlineLevel="0" collapsed="false">
      <c r="A920" s="3" t="s">
        <v>1852</v>
      </c>
      <c r="B920" s="3" t="s">
        <v>14893</v>
      </c>
      <c r="C920" s="3" t="s">
        <v>1851</v>
      </c>
      <c r="D920" s="5" t="s">
        <v>14894</v>
      </c>
      <c r="E920" s="5" t="s">
        <v>12363</v>
      </c>
      <c r="F920" s="5" t="s">
        <v>12364</v>
      </c>
      <c r="G920" s="5" t="s">
        <v>12086</v>
      </c>
      <c r="H920" s="5" t="s">
        <v>12130</v>
      </c>
      <c r="I920" s="5" t="s">
        <v>13550</v>
      </c>
      <c r="J920" s="5" t="s">
        <v>12328</v>
      </c>
      <c r="K920" s="3" t="s">
        <v>12017</v>
      </c>
      <c r="L920" s="3" t="s">
        <v>12017</v>
      </c>
      <c r="M920" s="3" t="n">
        <v>2</v>
      </c>
      <c r="N920" s="20" t="n">
        <v>2.49</v>
      </c>
      <c r="O920" s="21" t="s">
        <v>14895</v>
      </c>
    </row>
    <row r="921" customFormat="false" ht="15" hidden="false" customHeight="true" outlineLevel="0" collapsed="false">
      <c r="A921" s="3" t="s">
        <v>1854</v>
      </c>
      <c r="B921" s="3" t="s">
        <v>14896</v>
      </c>
      <c r="C921" s="3" t="s">
        <v>1853</v>
      </c>
      <c r="D921" s="5" t="s">
        <v>14897</v>
      </c>
      <c r="E921" s="5" t="s">
        <v>12351</v>
      </c>
      <c r="F921" s="5" t="s">
        <v>12326</v>
      </c>
      <c r="G921" s="5" t="s">
        <v>12086</v>
      </c>
      <c r="H921" s="5" t="s">
        <v>12130</v>
      </c>
      <c r="I921" s="5" t="s">
        <v>13550</v>
      </c>
      <c r="J921" s="5" t="s">
        <v>12328</v>
      </c>
      <c r="K921" s="3" t="s">
        <v>12017</v>
      </c>
      <c r="L921" s="3" t="s">
        <v>12017</v>
      </c>
      <c r="M921" s="3" t="n">
        <v>12</v>
      </c>
      <c r="N921" s="20" t="n">
        <v>2.99</v>
      </c>
      <c r="O921" s="21" t="s">
        <v>14855</v>
      </c>
    </row>
    <row r="922" customFormat="false" ht="15" hidden="false" customHeight="true" outlineLevel="0" collapsed="false">
      <c r="A922" s="3" t="s">
        <v>1856</v>
      </c>
      <c r="B922" s="3" t="s">
        <v>14898</v>
      </c>
      <c r="C922" s="3" t="s">
        <v>1855</v>
      </c>
      <c r="D922" s="5" t="s">
        <v>14899</v>
      </c>
      <c r="E922" s="5" t="s">
        <v>12377</v>
      </c>
      <c r="F922" s="5" t="s">
        <v>12378</v>
      </c>
      <c r="G922" s="5" t="s">
        <v>12086</v>
      </c>
      <c r="H922" s="5" t="s">
        <v>12130</v>
      </c>
      <c r="I922" s="5" t="s">
        <v>13550</v>
      </c>
      <c r="J922" s="5" t="s">
        <v>12328</v>
      </c>
      <c r="K922" s="3" t="s">
        <v>12021</v>
      </c>
      <c r="L922" s="3" t="s">
        <v>12017</v>
      </c>
      <c r="M922" s="3" t="n">
        <v>12</v>
      </c>
      <c r="N922" s="20" t="n">
        <v>3.99</v>
      </c>
      <c r="O922" s="21" t="s">
        <v>13316</v>
      </c>
    </row>
    <row r="923" customFormat="false" ht="15" hidden="false" customHeight="true" outlineLevel="0" collapsed="false">
      <c r="A923" s="3" t="s">
        <v>1858</v>
      </c>
      <c r="B923" s="3" t="s">
        <v>14900</v>
      </c>
      <c r="C923" s="3" t="s">
        <v>1857</v>
      </c>
      <c r="D923" s="5" t="s">
        <v>14901</v>
      </c>
      <c r="E923" s="5" t="s">
        <v>12457</v>
      </c>
      <c r="F923" s="5" t="s">
        <v>12458</v>
      </c>
      <c r="G923" s="5" t="s">
        <v>12086</v>
      </c>
      <c r="H923" s="5" t="s">
        <v>12130</v>
      </c>
      <c r="I923" s="5" t="s">
        <v>12340</v>
      </c>
      <c r="J923" s="5" t="s">
        <v>12328</v>
      </c>
      <c r="K923" s="3" t="s">
        <v>12021</v>
      </c>
      <c r="L923" s="3" t="s">
        <v>12017</v>
      </c>
      <c r="M923" s="3" t="n">
        <v>6</v>
      </c>
      <c r="N923" s="20" t="n">
        <v>3.39</v>
      </c>
      <c r="O923" s="21" t="s">
        <v>14902</v>
      </c>
    </row>
    <row r="924" customFormat="false" ht="15" hidden="false" customHeight="true" outlineLevel="0" collapsed="false">
      <c r="A924" s="3" t="s">
        <v>1860</v>
      </c>
      <c r="B924" s="3" t="s">
        <v>14903</v>
      </c>
      <c r="C924" s="3" t="s">
        <v>1859</v>
      </c>
      <c r="D924" s="5" t="s">
        <v>14904</v>
      </c>
      <c r="E924" s="5" t="s">
        <v>12457</v>
      </c>
      <c r="F924" s="5" t="s">
        <v>12458</v>
      </c>
      <c r="G924" s="5" t="s">
        <v>12086</v>
      </c>
      <c r="H924" s="5" t="s">
        <v>12130</v>
      </c>
      <c r="I924" s="5" t="s">
        <v>12340</v>
      </c>
      <c r="J924" s="5" t="s">
        <v>12328</v>
      </c>
      <c r="K924" s="3" t="s">
        <v>12021</v>
      </c>
      <c r="L924" s="3" t="s">
        <v>12017</v>
      </c>
      <c r="M924" s="3" t="n">
        <v>24</v>
      </c>
      <c r="N924" s="20" t="n">
        <v>2.89</v>
      </c>
      <c r="O924" s="21" t="s">
        <v>14905</v>
      </c>
    </row>
    <row r="925" customFormat="false" ht="15" hidden="false" customHeight="true" outlineLevel="0" collapsed="false">
      <c r="A925" s="3" t="s">
        <v>1862</v>
      </c>
      <c r="B925" s="3" t="s">
        <v>14906</v>
      </c>
      <c r="C925" s="3" t="s">
        <v>1861</v>
      </c>
      <c r="D925" s="5" t="s">
        <v>14907</v>
      </c>
      <c r="E925" s="5" t="s">
        <v>12338</v>
      </c>
      <c r="F925" s="5" t="s">
        <v>12339</v>
      </c>
      <c r="G925" s="5" t="s">
        <v>12086</v>
      </c>
      <c r="H925" s="5" t="s">
        <v>12130</v>
      </c>
      <c r="I925" s="5" t="s">
        <v>12334</v>
      </c>
      <c r="J925" s="5" t="s">
        <v>12328</v>
      </c>
      <c r="K925" s="3" t="s">
        <v>12017</v>
      </c>
      <c r="L925" s="3" t="s">
        <v>12017</v>
      </c>
      <c r="M925" s="3" t="n">
        <v>2</v>
      </c>
      <c r="N925" s="20" t="n">
        <v>2.79</v>
      </c>
      <c r="O925" s="21" t="s">
        <v>14908</v>
      </c>
    </row>
    <row r="926" customFormat="false" ht="15" hidden="false" customHeight="true" outlineLevel="0" collapsed="false">
      <c r="A926" s="3" t="s">
        <v>1864</v>
      </c>
      <c r="B926" s="3" t="s">
        <v>14909</v>
      </c>
      <c r="C926" s="3" t="s">
        <v>1863</v>
      </c>
      <c r="D926" s="5" t="s">
        <v>14910</v>
      </c>
      <c r="E926" s="5" t="s">
        <v>12332</v>
      </c>
      <c r="F926" s="5" t="s">
        <v>12333</v>
      </c>
      <c r="G926" s="5" t="s">
        <v>12086</v>
      </c>
      <c r="H926" s="5" t="s">
        <v>12130</v>
      </c>
      <c r="I926" s="5" t="s">
        <v>12334</v>
      </c>
      <c r="J926" s="5" t="s">
        <v>12328</v>
      </c>
      <c r="K926" s="3" t="s">
        <v>12017</v>
      </c>
      <c r="L926" s="3" t="s">
        <v>12017</v>
      </c>
      <c r="M926" s="3" t="n">
        <v>12</v>
      </c>
      <c r="N926" s="20" t="n">
        <v>2.49</v>
      </c>
      <c r="O926" s="21" t="s">
        <v>12131</v>
      </c>
    </row>
    <row r="927" customFormat="false" ht="15" hidden="false" customHeight="true" outlineLevel="0" collapsed="false">
      <c r="A927" s="3" t="s">
        <v>1866</v>
      </c>
      <c r="B927" s="3" t="s">
        <v>14911</v>
      </c>
      <c r="C927" s="3" t="s">
        <v>1865</v>
      </c>
      <c r="D927" s="5" t="s">
        <v>14912</v>
      </c>
      <c r="E927" s="5" t="s">
        <v>12325</v>
      </c>
      <c r="F927" s="5" t="s">
        <v>12326</v>
      </c>
      <c r="G927" s="5" t="s">
        <v>12086</v>
      </c>
      <c r="H927" s="5" t="s">
        <v>12130</v>
      </c>
      <c r="I927" s="5" t="s">
        <v>12340</v>
      </c>
      <c r="J927" s="5" t="s">
        <v>12328</v>
      </c>
      <c r="K927" s="3" t="s">
        <v>12017</v>
      </c>
      <c r="L927" s="3" t="s">
        <v>12017</v>
      </c>
      <c r="M927" s="3" t="n">
        <v>6</v>
      </c>
      <c r="N927" s="20" t="n">
        <v>2.49</v>
      </c>
      <c r="O927" s="21" t="s">
        <v>14913</v>
      </c>
    </row>
    <row r="928" customFormat="false" ht="15" hidden="false" customHeight="true" outlineLevel="0" collapsed="false">
      <c r="A928" s="3" t="s">
        <v>1868</v>
      </c>
      <c r="B928" s="3" t="s">
        <v>14914</v>
      </c>
      <c r="C928" s="3" t="s">
        <v>1867</v>
      </c>
      <c r="D928" s="5" t="s">
        <v>14915</v>
      </c>
      <c r="E928" s="5" t="s">
        <v>12325</v>
      </c>
      <c r="F928" s="5" t="s">
        <v>12326</v>
      </c>
      <c r="G928" s="5" t="s">
        <v>12086</v>
      </c>
      <c r="H928" s="5" t="s">
        <v>12130</v>
      </c>
      <c r="I928" s="5" t="s">
        <v>12340</v>
      </c>
      <c r="J928" s="5" t="s">
        <v>12328</v>
      </c>
      <c r="K928" s="3" t="s">
        <v>12017</v>
      </c>
      <c r="L928" s="3" t="s">
        <v>12017</v>
      </c>
      <c r="M928" s="3" t="n">
        <v>6</v>
      </c>
      <c r="N928" s="20" t="n">
        <v>3.49</v>
      </c>
      <c r="O928" s="21" t="s">
        <v>14916</v>
      </c>
    </row>
    <row r="929" customFormat="false" ht="15" hidden="false" customHeight="true" outlineLevel="0" collapsed="false">
      <c r="A929" s="3" t="s">
        <v>1870</v>
      </c>
      <c r="B929" s="3" t="s">
        <v>14917</v>
      </c>
      <c r="C929" s="3" t="s">
        <v>1869</v>
      </c>
      <c r="D929" s="5" t="s">
        <v>14918</v>
      </c>
      <c r="E929" s="5" t="s">
        <v>12325</v>
      </c>
      <c r="F929" s="5" t="s">
        <v>12326</v>
      </c>
      <c r="G929" s="5" t="s">
        <v>12086</v>
      </c>
      <c r="H929" s="5" t="s">
        <v>12130</v>
      </c>
      <c r="I929" s="5" t="s">
        <v>12334</v>
      </c>
      <c r="J929" s="5" t="s">
        <v>12328</v>
      </c>
      <c r="K929" s="3" t="s">
        <v>12017</v>
      </c>
      <c r="L929" s="3" t="s">
        <v>12017</v>
      </c>
      <c r="M929" s="3" t="n">
        <v>8</v>
      </c>
      <c r="N929" s="20" t="n">
        <v>3.79</v>
      </c>
      <c r="O929" s="21" t="s">
        <v>14919</v>
      </c>
    </row>
    <row r="930" customFormat="false" ht="15" hidden="false" customHeight="true" outlineLevel="0" collapsed="false">
      <c r="A930" s="3" t="s">
        <v>1872</v>
      </c>
      <c r="B930" s="3" t="s">
        <v>14920</v>
      </c>
      <c r="C930" s="3" t="s">
        <v>1871</v>
      </c>
      <c r="D930" s="5" t="s">
        <v>14921</v>
      </c>
      <c r="E930" s="5" t="s">
        <v>12382</v>
      </c>
      <c r="F930" s="5" t="s">
        <v>12383</v>
      </c>
      <c r="G930" s="5" t="s">
        <v>12086</v>
      </c>
      <c r="H930" s="5" t="s">
        <v>12130</v>
      </c>
      <c r="I930" s="5" t="s">
        <v>13550</v>
      </c>
      <c r="J930" s="5" t="s">
        <v>12512</v>
      </c>
      <c r="K930" s="3" t="s">
        <v>12017</v>
      </c>
      <c r="L930" s="3" t="s">
        <v>12017</v>
      </c>
      <c r="M930" s="3" t="n">
        <v>2</v>
      </c>
      <c r="N930" s="20" t="n">
        <v>3.99</v>
      </c>
      <c r="O930" s="21" t="s">
        <v>13418</v>
      </c>
    </row>
    <row r="931" customFormat="false" ht="15" hidden="false" customHeight="true" outlineLevel="0" collapsed="false">
      <c r="A931" s="3" t="s">
        <v>1874</v>
      </c>
      <c r="B931" s="3" t="s">
        <v>14922</v>
      </c>
      <c r="C931" s="3" t="s">
        <v>1873</v>
      </c>
      <c r="D931" s="5" t="s">
        <v>14923</v>
      </c>
      <c r="E931" s="5" t="s">
        <v>12355</v>
      </c>
      <c r="F931" s="5" t="s">
        <v>12356</v>
      </c>
      <c r="G931" s="5" t="s">
        <v>12086</v>
      </c>
      <c r="H931" s="5" t="s">
        <v>12130</v>
      </c>
      <c r="I931" s="5" t="s">
        <v>12340</v>
      </c>
      <c r="J931" s="5" t="s">
        <v>12328</v>
      </c>
      <c r="K931" s="3" t="s">
        <v>12017</v>
      </c>
      <c r="L931" s="3" t="s">
        <v>12017</v>
      </c>
      <c r="M931" s="3" t="n">
        <v>1</v>
      </c>
      <c r="N931" s="20" t="n">
        <v>3.89</v>
      </c>
      <c r="O931" s="21" t="s">
        <v>14924</v>
      </c>
    </row>
    <row r="932" customFormat="false" ht="15" hidden="false" customHeight="true" outlineLevel="0" collapsed="false">
      <c r="A932" s="3" t="s">
        <v>1876</v>
      </c>
      <c r="B932" s="3" t="s">
        <v>14925</v>
      </c>
      <c r="C932" s="3" t="s">
        <v>1875</v>
      </c>
      <c r="D932" s="5" t="s">
        <v>14926</v>
      </c>
      <c r="E932" s="5" t="s">
        <v>12351</v>
      </c>
      <c r="F932" s="5" t="s">
        <v>12326</v>
      </c>
      <c r="G932" s="5" t="s">
        <v>12086</v>
      </c>
      <c r="H932" s="5" t="s">
        <v>12130</v>
      </c>
      <c r="I932" s="5" t="s">
        <v>12340</v>
      </c>
      <c r="J932" s="5" t="s">
        <v>12328</v>
      </c>
      <c r="K932" s="3" t="s">
        <v>12017</v>
      </c>
      <c r="L932" s="3" t="s">
        <v>12017</v>
      </c>
      <c r="M932" s="3" t="n">
        <v>2</v>
      </c>
      <c r="N932" s="20" t="n">
        <v>1.29</v>
      </c>
      <c r="O932" s="21" t="s">
        <v>14927</v>
      </c>
    </row>
    <row r="933" customFormat="false" ht="15" hidden="false" customHeight="true" outlineLevel="0" collapsed="false">
      <c r="A933" s="3" t="s">
        <v>1878</v>
      </c>
      <c r="B933" s="3" t="s">
        <v>14928</v>
      </c>
      <c r="C933" s="3" t="s">
        <v>1877</v>
      </c>
      <c r="D933" s="5" t="s">
        <v>14929</v>
      </c>
      <c r="E933" s="5" t="s">
        <v>12363</v>
      </c>
      <c r="F933" s="5" t="s">
        <v>12364</v>
      </c>
      <c r="G933" s="5" t="s">
        <v>12086</v>
      </c>
      <c r="H933" s="5" t="s">
        <v>12130</v>
      </c>
      <c r="I933" s="5" t="s">
        <v>12340</v>
      </c>
      <c r="J933" s="5" t="s">
        <v>12328</v>
      </c>
      <c r="K933" s="3" t="s">
        <v>12017</v>
      </c>
      <c r="L933" s="3" t="s">
        <v>12017</v>
      </c>
      <c r="M933" s="3" t="n">
        <v>8</v>
      </c>
      <c r="N933" s="20" t="n">
        <v>3.89</v>
      </c>
      <c r="O933" s="21" t="s">
        <v>14930</v>
      </c>
    </row>
    <row r="934" customFormat="false" ht="15" hidden="false" customHeight="true" outlineLevel="0" collapsed="false">
      <c r="A934" s="3" t="s">
        <v>1880</v>
      </c>
      <c r="B934" s="3" t="s">
        <v>14931</v>
      </c>
      <c r="C934" s="3" t="s">
        <v>1879</v>
      </c>
      <c r="D934" s="5" t="s">
        <v>14932</v>
      </c>
      <c r="E934" s="5" t="s">
        <v>12382</v>
      </c>
      <c r="F934" s="5" t="s">
        <v>12383</v>
      </c>
      <c r="G934" s="5" t="s">
        <v>12086</v>
      </c>
      <c r="H934" s="5" t="s">
        <v>12130</v>
      </c>
      <c r="I934" s="5" t="s">
        <v>12334</v>
      </c>
      <c r="J934" s="5" t="s">
        <v>12328</v>
      </c>
      <c r="K934" s="3" t="s">
        <v>12017</v>
      </c>
      <c r="L934" s="3" t="s">
        <v>12017</v>
      </c>
      <c r="M934" s="3" t="n">
        <v>2</v>
      </c>
      <c r="N934" s="20" t="n">
        <v>2.29</v>
      </c>
      <c r="O934" s="21" t="s">
        <v>14933</v>
      </c>
    </row>
    <row r="935" customFormat="false" ht="15" hidden="false" customHeight="true" outlineLevel="0" collapsed="false">
      <c r="A935" s="3" t="s">
        <v>1882</v>
      </c>
      <c r="B935" s="3" t="s">
        <v>14934</v>
      </c>
      <c r="C935" s="3" t="s">
        <v>1881</v>
      </c>
      <c r="D935" s="5" t="s">
        <v>14935</v>
      </c>
      <c r="E935" s="5" t="s">
        <v>12363</v>
      </c>
      <c r="F935" s="5" t="s">
        <v>12364</v>
      </c>
      <c r="G935" s="5" t="s">
        <v>12086</v>
      </c>
      <c r="H935" s="5" t="s">
        <v>12130</v>
      </c>
      <c r="I935" s="5" t="s">
        <v>12340</v>
      </c>
      <c r="J935" s="5" t="s">
        <v>12328</v>
      </c>
      <c r="K935" s="3" t="s">
        <v>12017</v>
      </c>
      <c r="L935" s="3" t="s">
        <v>12017</v>
      </c>
      <c r="M935" s="3" t="n">
        <v>8</v>
      </c>
      <c r="N935" s="20" t="n">
        <v>2.29</v>
      </c>
      <c r="O935" s="21" t="s">
        <v>14023</v>
      </c>
    </row>
    <row r="936" customFormat="false" ht="15" hidden="false" customHeight="true" outlineLevel="0" collapsed="false">
      <c r="A936" s="3" t="s">
        <v>1884</v>
      </c>
      <c r="B936" s="3" t="s">
        <v>14936</v>
      </c>
      <c r="C936" s="3" t="s">
        <v>1883</v>
      </c>
      <c r="D936" s="5" t="s">
        <v>14937</v>
      </c>
      <c r="E936" s="5" t="s">
        <v>12332</v>
      </c>
      <c r="F936" s="5" t="s">
        <v>12333</v>
      </c>
      <c r="G936" s="5" t="s">
        <v>12086</v>
      </c>
      <c r="H936" s="5" t="s">
        <v>12130</v>
      </c>
      <c r="I936" s="5" t="s">
        <v>12334</v>
      </c>
      <c r="J936" s="5" t="s">
        <v>12328</v>
      </c>
      <c r="K936" s="3" t="s">
        <v>12017</v>
      </c>
      <c r="L936" s="3" t="s">
        <v>12017</v>
      </c>
      <c r="M936" s="3" t="n">
        <v>6</v>
      </c>
      <c r="N936" s="20" t="n">
        <v>3.49</v>
      </c>
      <c r="O936" s="21" t="s">
        <v>14938</v>
      </c>
    </row>
    <row r="937" customFormat="false" ht="15" hidden="false" customHeight="true" outlineLevel="0" collapsed="false">
      <c r="A937" s="3" t="s">
        <v>1886</v>
      </c>
      <c r="B937" s="3" t="s">
        <v>14939</v>
      </c>
      <c r="C937" s="3" t="s">
        <v>1885</v>
      </c>
      <c r="D937" s="5" t="s">
        <v>14940</v>
      </c>
      <c r="E937" s="5" t="s">
        <v>12368</v>
      </c>
      <c r="F937" s="5" t="s">
        <v>12369</v>
      </c>
      <c r="G937" s="5" t="s">
        <v>12086</v>
      </c>
      <c r="H937" s="5" t="s">
        <v>12130</v>
      </c>
      <c r="I937" s="5" t="s">
        <v>13550</v>
      </c>
      <c r="J937" s="5" t="s">
        <v>12328</v>
      </c>
      <c r="K937" s="3" t="s">
        <v>12017</v>
      </c>
      <c r="L937" s="3" t="s">
        <v>12017</v>
      </c>
      <c r="M937" s="3" t="n">
        <v>6</v>
      </c>
      <c r="N937" s="20" t="n">
        <v>2.79</v>
      </c>
      <c r="O937" s="21" t="s">
        <v>14254</v>
      </c>
    </row>
    <row r="938" customFormat="false" ht="15" hidden="false" customHeight="true" outlineLevel="0" collapsed="false">
      <c r="A938" s="3" t="s">
        <v>1888</v>
      </c>
      <c r="B938" s="3" t="s">
        <v>14941</v>
      </c>
      <c r="C938" s="3" t="s">
        <v>1887</v>
      </c>
      <c r="D938" s="5" t="s">
        <v>14942</v>
      </c>
      <c r="E938" s="5" t="s">
        <v>12457</v>
      </c>
      <c r="F938" s="5" t="s">
        <v>12458</v>
      </c>
      <c r="G938" s="5" t="s">
        <v>12086</v>
      </c>
      <c r="H938" s="5" t="s">
        <v>12138</v>
      </c>
      <c r="I938" s="5" t="s">
        <v>14943</v>
      </c>
      <c r="J938" s="5" t="s">
        <v>12328</v>
      </c>
      <c r="K938" s="3" t="s">
        <v>12021</v>
      </c>
      <c r="L938" s="3" t="s">
        <v>12017</v>
      </c>
      <c r="M938" s="3" t="n">
        <v>8</v>
      </c>
      <c r="N938" s="20" t="n">
        <v>7.29</v>
      </c>
      <c r="O938" s="21" t="s">
        <v>14944</v>
      </c>
    </row>
    <row r="939" customFormat="false" ht="15" hidden="false" customHeight="true" outlineLevel="0" collapsed="false">
      <c r="A939" s="3" t="s">
        <v>1890</v>
      </c>
      <c r="B939" s="3" t="s">
        <v>14945</v>
      </c>
      <c r="C939" s="3" t="s">
        <v>1889</v>
      </c>
      <c r="D939" s="5" t="s">
        <v>14946</v>
      </c>
      <c r="E939" s="5" t="s">
        <v>12363</v>
      </c>
      <c r="F939" s="5" t="s">
        <v>12364</v>
      </c>
      <c r="G939" s="5" t="s">
        <v>12086</v>
      </c>
      <c r="H939" s="5" t="s">
        <v>12138</v>
      </c>
      <c r="I939" s="5" t="s">
        <v>12966</v>
      </c>
      <c r="J939" s="5" t="s">
        <v>12328</v>
      </c>
      <c r="K939" s="3" t="s">
        <v>12017</v>
      </c>
      <c r="L939" s="3" t="s">
        <v>12017</v>
      </c>
      <c r="M939" s="3" t="n">
        <v>4</v>
      </c>
      <c r="N939" s="20" t="n">
        <v>5.79</v>
      </c>
      <c r="O939" s="21" t="s">
        <v>12702</v>
      </c>
    </row>
    <row r="940" customFormat="false" ht="15" hidden="false" customHeight="true" outlineLevel="0" collapsed="false">
      <c r="A940" s="3" t="s">
        <v>1892</v>
      </c>
      <c r="B940" s="3" t="s">
        <v>14947</v>
      </c>
      <c r="C940" s="3" t="s">
        <v>1891</v>
      </c>
      <c r="D940" s="5" t="s">
        <v>14948</v>
      </c>
      <c r="E940" s="5" t="s">
        <v>12325</v>
      </c>
      <c r="F940" s="5" t="s">
        <v>12326</v>
      </c>
      <c r="G940" s="5" t="s">
        <v>12086</v>
      </c>
      <c r="H940" s="5" t="s">
        <v>12138</v>
      </c>
      <c r="I940" s="5" t="s">
        <v>12966</v>
      </c>
      <c r="J940" s="5" t="s">
        <v>12328</v>
      </c>
      <c r="K940" s="3" t="s">
        <v>12017</v>
      </c>
      <c r="L940" s="3" t="s">
        <v>12017</v>
      </c>
      <c r="M940" s="3" t="n">
        <v>2</v>
      </c>
      <c r="N940" s="20" t="n">
        <v>6.49</v>
      </c>
      <c r="O940" s="21" t="s">
        <v>14136</v>
      </c>
    </row>
    <row r="941" customFormat="false" ht="15" hidden="false" customHeight="true" outlineLevel="0" collapsed="false">
      <c r="A941" s="3" t="s">
        <v>1894</v>
      </c>
      <c r="B941" s="3" t="s">
        <v>14949</v>
      </c>
      <c r="C941" s="3" t="s">
        <v>1893</v>
      </c>
      <c r="D941" s="5" t="s">
        <v>14950</v>
      </c>
      <c r="E941" s="5" t="s">
        <v>12338</v>
      </c>
      <c r="F941" s="5" t="s">
        <v>12339</v>
      </c>
      <c r="G941" s="5" t="s">
        <v>12086</v>
      </c>
      <c r="H941" s="5" t="s">
        <v>12138</v>
      </c>
      <c r="I941" s="5" t="s">
        <v>14943</v>
      </c>
      <c r="J941" s="5" t="s">
        <v>12328</v>
      </c>
      <c r="K941" s="3" t="s">
        <v>12017</v>
      </c>
      <c r="L941" s="3" t="s">
        <v>12017</v>
      </c>
      <c r="M941" s="3" t="n">
        <v>8</v>
      </c>
      <c r="N941" s="20" t="n">
        <v>6.39</v>
      </c>
      <c r="O941" s="21" t="s">
        <v>14951</v>
      </c>
    </row>
    <row r="942" customFormat="false" ht="15" hidden="false" customHeight="true" outlineLevel="0" collapsed="false">
      <c r="A942" s="3" t="s">
        <v>1896</v>
      </c>
      <c r="B942" s="3" t="s">
        <v>14952</v>
      </c>
      <c r="C942" s="3" t="s">
        <v>1895</v>
      </c>
      <c r="D942" s="5" t="s">
        <v>14953</v>
      </c>
      <c r="E942" s="5" t="s">
        <v>12338</v>
      </c>
      <c r="F942" s="5" t="s">
        <v>12339</v>
      </c>
      <c r="G942" s="5" t="s">
        <v>12086</v>
      </c>
      <c r="H942" s="5" t="s">
        <v>12138</v>
      </c>
      <c r="I942" s="5" t="s">
        <v>14954</v>
      </c>
      <c r="J942" s="5" t="s">
        <v>12328</v>
      </c>
      <c r="K942" s="3" t="s">
        <v>12017</v>
      </c>
      <c r="L942" s="3" t="s">
        <v>12017</v>
      </c>
      <c r="M942" s="3" t="n">
        <v>4</v>
      </c>
      <c r="N942" s="20" t="n">
        <v>5.89</v>
      </c>
      <c r="O942" s="21" t="s">
        <v>14955</v>
      </c>
    </row>
    <row r="943" customFormat="false" ht="15" hidden="false" customHeight="true" outlineLevel="0" collapsed="false">
      <c r="A943" s="3" t="s">
        <v>1898</v>
      </c>
      <c r="B943" s="3" t="s">
        <v>14956</v>
      </c>
      <c r="C943" s="3" t="s">
        <v>1897</v>
      </c>
      <c r="D943" s="5" t="s">
        <v>14957</v>
      </c>
      <c r="E943" s="5" t="s">
        <v>12338</v>
      </c>
      <c r="F943" s="5" t="s">
        <v>12339</v>
      </c>
      <c r="G943" s="5" t="s">
        <v>12086</v>
      </c>
      <c r="H943" s="5" t="s">
        <v>12138</v>
      </c>
      <c r="I943" s="5" t="s">
        <v>14954</v>
      </c>
      <c r="J943" s="5" t="s">
        <v>12328</v>
      </c>
      <c r="K943" s="3" t="s">
        <v>12017</v>
      </c>
      <c r="L943" s="3" t="s">
        <v>12017</v>
      </c>
      <c r="M943" s="3" t="n">
        <v>2</v>
      </c>
      <c r="N943" s="20" t="n">
        <v>3.39</v>
      </c>
      <c r="O943" s="21" t="s">
        <v>14849</v>
      </c>
    </row>
    <row r="944" customFormat="false" ht="15" hidden="false" customHeight="true" outlineLevel="0" collapsed="false">
      <c r="A944" s="3" t="s">
        <v>1900</v>
      </c>
      <c r="B944" s="3" t="s">
        <v>14958</v>
      </c>
      <c r="C944" s="3" t="s">
        <v>1899</v>
      </c>
      <c r="D944" s="5" t="s">
        <v>14959</v>
      </c>
      <c r="E944" s="5" t="s">
        <v>12332</v>
      </c>
      <c r="F944" s="5" t="s">
        <v>12333</v>
      </c>
      <c r="G944" s="5" t="s">
        <v>12086</v>
      </c>
      <c r="H944" s="5" t="s">
        <v>12138</v>
      </c>
      <c r="I944" s="5" t="s">
        <v>14954</v>
      </c>
      <c r="J944" s="5" t="s">
        <v>12328</v>
      </c>
      <c r="K944" s="3" t="s">
        <v>12017</v>
      </c>
      <c r="L944" s="3" t="s">
        <v>12017</v>
      </c>
      <c r="M944" s="3" t="n">
        <v>6</v>
      </c>
      <c r="N944" s="20" t="n">
        <v>4.49</v>
      </c>
      <c r="O944" s="21" t="s">
        <v>14960</v>
      </c>
    </row>
    <row r="945" customFormat="false" ht="15" hidden="false" customHeight="true" outlineLevel="0" collapsed="false">
      <c r="A945" s="3" t="s">
        <v>1902</v>
      </c>
      <c r="B945" s="3" t="s">
        <v>14961</v>
      </c>
      <c r="C945" s="3" t="s">
        <v>1901</v>
      </c>
      <c r="D945" s="5" t="s">
        <v>14962</v>
      </c>
      <c r="E945" s="5" t="s">
        <v>12377</v>
      </c>
      <c r="F945" s="5" t="s">
        <v>12378</v>
      </c>
      <c r="G945" s="5" t="s">
        <v>12086</v>
      </c>
      <c r="H945" s="5" t="s">
        <v>12138</v>
      </c>
      <c r="I945" s="5" t="s">
        <v>12966</v>
      </c>
      <c r="J945" s="5" t="s">
        <v>12328</v>
      </c>
      <c r="K945" s="3" t="s">
        <v>12021</v>
      </c>
      <c r="L945" s="3" t="s">
        <v>12017</v>
      </c>
      <c r="M945" s="3" t="n">
        <v>12</v>
      </c>
      <c r="N945" s="20" t="n">
        <v>6.49</v>
      </c>
      <c r="O945" s="21" t="s">
        <v>13760</v>
      </c>
    </row>
    <row r="946" customFormat="false" ht="15" hidden="false" customHeight="true" outlineLevel="0" collapsed="false">
      <c r="A946" s="3" t="s">
        <v>1904</v>
      </c>
      <c r="B946" s="3" t="s">
        <v>14963</v>
      </c>
      <c r="C946" s="3" t="s">
        <v>1903</v>
      </c>
      <c r="D946" s="5" t="s">
        <v>14964</v>
      </c>
      <c r="E946" s="5" t="s">
        <v>12382</v>
      </c>
      <c r="F946" s="5" t="s">
        <v>12383</v>
      </c>
      <c r="G946" s="5" t="s">
        <v>12086</v>
      </c>
      <c r="H946" s="5" t="s">
        <v>12138</v>
      </c>
      <c r="I946" s="5" t="s">
        <v>12966</v>
      </c>
      <c r="J946" s="5" t="s">
        <v>12328</v>
      </c>
      <c r="K946" s="3" t="s">
        <v>12017</v>
      </c>
      <c r="L946" s="3" t="s">
        <v>12017</v>
      </c>
      <c r="M946" s="3" t="n">
        <v>6</v>
      </c>
      <c r="N946" s="20" t="n">
        <v>5.89</v>
      </c>
      <c r="O946" s="21" t="s">
        <v>14965</v>
      </c>
    </row>
    <row r="947" customFormat="false" ht="15" hidden="false" customHeight="true" outlineLevel="0" collapsed="false">
      <c r="A947" s="3" t="s">
        <v>1906</v>
      </c>
      <c r="B947" s="3" t="s">
        <v>14966</v>
      </c>
      <c r="C947" s="3" t="s">
        <v>1905</v>
      </c>
      <c r="D947" s="5" t="s">
        <v>14967</v>
      </c>
      <c r="E947" s="5" t="s">
        <v>12351</v>
      </c>
      <c r="F947" s="5" t="s">
        <v>12326</v>
      </c>
      <c r="G947" s="5" t="s">
        <v>12086</v>
      </c>
      <c r="H947" s="5" t="s">
        <v>12138</v>
      </c>
      <c r="I947" s="5" t="s">
        <v>14954</v>
      </c>
      <c r="J947" s="5" t="s">
        <v>12328</v>
      </c>
      <c r="K947" s="3" t="s">
        <v>12017</v>
      </c>
      <c r="L947" s="3" t="s">
        <v>12017</v>
      </c>
      <c r="M947" s="3" t="n">
        <v>24</v>
      </c>
      <c r="N947" s="20" t="n">
        <v>2.39</v>
      </c>
      <c r="O947" s="21" t="s">
        <v>14968</v>
      </c>
    </row>
    <row r="948" customFormat="false" ht="15" hidden="false" customHeight="true" outlineLevel="0" collapsed="false">
      <c r="A948" s="3" t="s">
        <v>1908</v>
      </c>
      <c r="B948" s="3" t="s">
        <v>14969</v>
      </c>
      <c r="C948" s="3" t="s">
        <v>1907</v>
      </c>
      <c r="D948" s="5" t="s">
        <v>14970</v>
      </c>
      <c r="E948" s="5" t="s">
        <v>12382</v>
      </c>
      <c r="F948" s="5" t="s">
        <v>12383</v>
      </c>
      <c r="G948" s="5" t="s">
        <v>12086</v>
      </c>
      <c r="H948" s="5" t="s">
        <v>12138</v>
      </c>
      <c r="I948" s="5" t="s">
        <v>14954</v>
      </c>
      <c r="J948" s="5" t="s">
        <v>12328</v>
      </c>
      <c r="K948" s="3" t="s">
        <v>12017</v>
      </c>
      <c r="L948" s="3" t="s">
        <v>12017</v>
      </c>
      <c r="M948" s="3" t="n">
        <v>24</v>
      </c>
      <c r="N948" s="20" t="n">
        <v>4.49</v>
      </c>
      <c r="O948" s="21" t="s">
        <v>13606</v>
      </c>
    </row>
    <row r="949" customFormat="false" ht="15" hidden="false" customHeight="true" outlineLevel="0" collapsed="false">
      <c r="A949" s="3" t="s">
        <v>1910</v>
      </c>
      <c r="B949" s="3" t="s">
        <v>14971</v>
      </c>
      <c r="C949" s="3" t="s">
        <v>1909</v>
      </c>
      <c r="D949" s="5" t="s">
        <v>14972</v>
      </c>
      <c r="E949" s="5" t="s">
        <v>12382</v>
      </c>
      <c r="F949" s="5" t="s">
        <v>12383</v>
      </c>
      <c r="G949" s="5" t="s">
        <v>12086</v>
      </c>
      <c r="H949" s="5" t="s">
        <v>12138</v>
      </c>
      <c r="I949" s="5" t="s">
        <v>14943</v>
      </c>
      <c r="J949" s="5" t="s">
        <v>12328</v>
      </c>
      <c r="K949" s="3" t="s">
        <v>12017</v>
      </c>
      <c r="L949" s="3" t="s">
        <v>12017</v>
      </c>
      <c r="M949" s="3" t="n">
        <v>6</v>
      </c>
      <c r="N949" s="20" t="n">
        <v>5.49</v>
      </c>
      <c r="O949" s="21" t="s">
        <v>14973</v>
      </c>
    </row>
    <row r="950" customFormat="false" ht="15" hidden="false" customHeight="true" outlineLevel="0" collapsed="false">
      <c r="A950" s="3" t="s">
        <v>1912</v>
      </c>
      <c r="B950" s="3" t="s">
        <v>14974</v>
      </c>
      <c r="C950" s="3" t="s">
        <v>1911</v>
      </c>
      <c r="D950" s="5" t="s">
        <v>14975</v>
      </c>
      <c r="E950" s="5" t="s">
        <v>12351</v>
      </c>
      <c r="F950" s="5" t="s">
        <v>12326</v>
      </c>
      <c r="G950" s="5" t="s">
        <v>12086</v>
      </c>
      <c r="H950" s="5" t="s">
        <v>12138</v>
      </c>
      <c r="I950" s="5" t="s">
        <v>14943</v>
      </c>
      <c r="J950" s="5" t="s">
        <v>12328</v>
      </c>
      <c r="K950" s="3" t="s">
        <v>12017</v>
      </c>
      <c r="L950" s="3" t="s">
        <v>12017</v>
      </c>
      <c r="M950" s="3" t="n">
        <v>4</v>
      </c>
      <c r="N950" s="20" t="n">
        <v>6.79</v>
      </c>
      <c r="O950" s="21" t="s">
        <v>12808</v>
      </c>
    </row>
    <row r="951" customFormat="false" ht="15" hidden="false" customHeight="true" outlineLevel="0" collapsed="false">
      <c r="A951" s="3" t="s">
        <v>1914</v>
      </c>
      <c r="B951" s="3" t="s">
        <v>14976</v>
      </c>
      <c r="C951" s="3" t="s">
        <v>1913</v>
      </c>
      <c r="D951" s="5" t="s">
        <v>14977</v>
      </c>
      <c r="E951" s="5" t="s">
        <v>12351</v>
      </c>
      <c r="F951" s="5" t="s">
        <v>12326</v>
      </c>
      <c r="G951" s="5" t="s">
        <v>12086</v>
      </c>
      <c r="H951" s="5" t="s">
        <v>12138</v>
      </c>
      <c r="I951" s="5" t="s">
        <v>14954</v>
      </c>
      <c r="J951" s="5" t="s">
        <v>12328</v>
      </c>
      <c r="K951" s="3" t="s">
        <v>12017</v>
      </c>
      <c r="L951" s="3" t="s">
        <v>12017</v>
      </c>
      <c r="M951" s="3" t="n">
        <v>12</v>
      </c>
      <c r="N951" s="20" t="n">
        <v>3.79</v>
      </c>
      <c r="O951" s="21" t="s">
        <v>14335</v>
      </c>
    </row>
    <row r="952" customFormat="false" ht="15" hidden="false" customHeight="true" outlineLevel="0" collapsed="false">
      <c r="A952" s="3" t="s">
        <v>1916</v>
      </c>
      <c r="B952" s="3" t="s">
        <v>14978</v>
      </c>
      <c r="C952" s="3" t="s">
        <v>1915</v>
      </c>
      <c r="D952" s="5" t="s">
        <v>14979</v>
      </c>
      <c r="E952" s="5" t="s">
        <v>12325</v>
      </c>
      <c r="F952" s="5" t="s">
        <v>12326</v>
      </c>
      <c r="G952" s="5" t="s">
        <v>12086</v>
      </c>
      <c r="H952" s="5" t="s">
        <v>12138</v>
      </c>
      <c r="I952" s="5" t="s">
        <v>14943</v>
      </c>
      <c r="J952" s="5" t="s">
        <v>12328</v>
      </c>
      <c r="K952" s="3" t="s">
        <v>12017</v>
      </c>
      <c r="L952" s="3" t="s">
        <v>12017</v>
      </c>
      <c r="M952" s="3" t="n">
        <v>8</v>
      </c>
      <c r="N952" s="20" t="n">
        <v>7.29</v>
      </c>
      <c r="O952" s="21" t="s">
        <v>14980</v>
      </c>
    </row>
    <row r="953" customFormat="false" ht="15" hidden="false" customHeight="true" outlineLevel="0" collapsed="false">
      <c r="A953" s="3" t="s">
        <v>1918</v>
      </c>
      <c r="B953" s="3" t="s">
        <v>14981</v>
      </c>
      <c r="C953" s="3" t="s">
        <v>1917</v>
      </c>
      <c r="D953" s="5" t="s">
        <v>14982</v>
      </c>
      <c r="E953" s="5" t="s">
        <v>12332</v>
      </c>
      <c r="F953" s="5" t="s">
        <v>12333</v>
      </c>
      <c r="G953" s="5" t="s">
        <v>12086</v>
      </c>
      <c r="H953" s="5" t="s">
        <v>12138</v>
      </c>
      <c r="I953" s="5" t="s">
        <v>14943</v>
      </c>
      <c r="J953" s="5" t="s">
        <v>12328</v>
      </c>
      <c r="K953" s="3" t="s">
        <v>12017</v>
      </c>
      <c r="L953" s="3" t="s">
        <v>12017</v>
      </c>
      <c r="M953" s="3" t="n">
        <v>12</v>
      </c>
      <c r="N953" s="20" t="n">
        <v>5.39</v>
      </c>
      <c r="O953" s="21" t="s">
        <v>14983</v>
      </c>
    </row>
    <row r="954" customFormat="false" ht="15" hidden="false" customHeight="true" outlineLevel="0" collapsed="false">
      <c r="A954" s="3" t="s">
        <v>1920</v>
      </c>
      <c r="B954" s="3" t="s">
        <v>14984</v>
      </c>
      <c r="C954" s="3" t="s">
        <v>1919</v>
      </c>
      <c r="D954" s="5" t="s">
        <v>14985</v>
      </c>
      <c r="E954" s="5" t="s">
        <v>12338</v>
      </c>
      <c r="F954" s="5" t="s">
        <v>12339</v>
      </c>
      <c r="G954" s="5" t="s">
        <v>12086</v>
      </c>
      <c r="H954" s="5" t="s">
        <v>12138</v>
      </c>
      <c r="I954" s="5" t="s">
        <v>14954</v>
      </c>
      <c r="J954" s="5" t="s">
        <v>12328</v>
      </c>
      <c r="K954" s="3" t="s">
        <v>12017</v>
      </c>
      <c r="L954" s="3" t="s">
        <v>12017</v>
      </c>
      <c r="M954" s="3" t="n">
        <v>4</v>
      </c>
      <c r="N954" s="20" t="n">
        <v>3.39</v>
      </c>
      <c r="O954" s="21" t="s">
        <v>14986</v>
      </c>
    </row>
    <row r="955" customFormat="false" ht="15" hidden="false" customHeight="true" outlineLevel="0" collapsed="false">
      <c r="A955" s="3" t="s">
        <v>1922</v>
      </c>
      <c r="B955" s="3" t="s">
        <v>14987</v>
      </c>
      <c r="C955" s="3" t="s">
        <v>1921</v>
      </c>
      <c r="D955" s="5" t="s">
        <v>14988</v>
      </c>
      <c r="E955" s="5" t="s">
        <v>12363</v>
      </c>
      <c r="F955" s="5" t="s">
        <v>12364</v>
      </c>
      <c r="G955" s="5" t="s">
        <v>12086</v>
      </c>
      <c r="H955" s="5" t="s">
        <v>12138</v>
      </c>
      <c r="I955" s="5" t="s">
        <v>14954</v>
      </c>
      <c r="J955" s="5" t="s">
        <v>12328</v>
      </c>
      <c r="K955" s="3" t="s">
        <v>12017</v>
      </c>
      <c r="L955" s="3" t="s">
        <v>12017</v>
      </c>
      <c r="M955" s="3" t="n">
        <v>1</v>
      </c>
      <c r="N955" s="20" t="n">
        <v>2.39</v>
      </c>
      <c r="O955" s="21" t="s">
        <v>14989</v>
      </c>
    </row>
    <row r="956" customFormat="false" ht="15" hidden="false" customHeight="true" outlineLevel="0" collapsed="false">
      <c r="A956" s="3" t="s">
        <v>1924</v>
      </c>
      <c r="B956" s="3" t="s">
        <v>14990</v>
      </c>
      <c r="C956" s="3" t="s">
        <v>1923</v>
      </c>
      <c r="D956" s="5" t="s">
        <v>14991</v>
      </c>
      <c r="E956" s="5" t="s">
        <v>12332</v>
      </c>
      <c r="F956" s="5" t="s">
        <v>12333</v>
      </c>
      <c r="G956" s="5" t="s">
        <v>12086</v>
      </c>
      <c r="H956" s="5" t="s">
        <v>12138</v>
      </c>
      <c r="I956" s="5" t="s">
        <v>14943</v>
      </c>
      <c r="J956" s="5" t="s">
        <v>12328</v>
      </c>
      <c r="K956" s="3" t="s">
        <v>12017</v>
      </c>
      <c r="L956" s="3" t="s">
        <v>12017</v>
      </c>
      <c r="M956" s="3" t="n">
        <v>1</v>
      </c>
      <c r="N956" s="20" t="n">
        <v>4.49</v>
      </c>
      <c r="O956" s="21" t="s">
        <v>14992</v>
      </c>
    </row>
    <row r="957" customFormat="false" ht="15" hidden="false" customHeight="true" outlineLevel="0" collapsed="false">
      <c r="A957" s="3" t="s">
        <v>1926</v>
      </c>
      <c r="B957" s="3" t="s">
        <v>14993</v>
      </c>
      <c r="C957" s="3" t="s">
        <v>1925</v>
      </c>
      <c r="D957" s="5" t="s">
        <v>14994</v>
      </c>
      <c r="E957" s="5" t="s">
        <v>12377</v>
      </c>
      <c r="F957" s="5" t="s">
        <v>12378</v>
      </c>
      <c r="G957" s="5" t="s">
        <v>12086</v>
      </c>
      <c r="H957" s="5" t="s">
        <v>12138</v>
      </c>
      <c r="I957" s="5" t="s">
        <v>14943</v>
      </c>
      <c r="J957" s="5" t="s">
        <v>12328</v>
      </c>
      <c r="K957" s="3" t="s">
        <v>12021</v>
      </c>
      <c r="L957" s="3" t="s">
        <v>12017</v>
      </c>
      <c r="M957" s="3" t="n">
        <v>1</v>
      </c>
      <c r="N957" s="20" t="n">
        <v>4.29</v>
      </c>
      <c r="O957" s="21" t="s">
        <v>14995</v>
      </c>
    </row>
    <row r="958" customFormat="false" ht="15" hidden="false" customHeight="true" outlineLevel="0" collapsed="false">
      <c r="A958" s="3" t="s">
        <v>1928</v>
      </c>
      <c r="B958" s="3" t="s">
        <v>14996</v>
      </c>
      <c r="C958" s="3" t="s">
        <v>1927</v>
      </c>
      <c r="D958" s="5" t="s">
        <v>14997</v>
      </c>
      <c r="E958" s="5" t="s">
        <v>12338</v>
      </c>
      <c r="F958" s="5" t="s">
        <v>12339</v>
      </c>
      <c r="G958" s="5" t="s">
        <v>12086</v>
      </c>
      <c r="H958" s="5" t="s">
        <v>12138</v>
      </c>
      <c r="I958" s="5" t="s">
        <v>14954</v>
      </c>
      <c r="J958" s="5" t="s">
        <v>12328</v>
      </c>
      <c r="K958" s="3" t="s">
        <v>12017</v>
      </c>
      <c r="L958" s="3" t="s">
        <v>12017</v>
      </c>
      <c r="M958" s="3" t="n">
        <v>2</v>
      </c>
      <c r="N958" s="20" t="n">
        <v>5.99</v>
      </c>
      <c r="O958" s="21" t="s">
        <v>14998</v>
      </c>
    </row>
    <row r="959" customFormat="false" ht="15" hidden="false" customHeight="true" outlineLevel="0" collapsed="false">
      <c r="A959" s="3" t="s">
        <v>1930</v>
      </c>
      <c r="B959" s="3" t="s">
        <v>14999</v>
      </c>
      <c r="C959" s="3" t="s">
        <v>1929</v>
      </c>
      <c r="D959" s="5" t="s">
        <v>15000</v>
      </c>
      <c r="E959" s="5" t="s">
        <v>12355</v>
      </c>
      <c r="F959" s="5" t="s">
        <v>12356</v>
      </c>
      <c r="G959" s="5" t="s">
        <v>12086</v>
      </c>
      <c r="H959" s="5" t="s">
        <v>12138</v>
      </c>
      <c r="I959" s="5" t="s">
        <v>14954</v>
      </c>
      <c r="J959" s="5" t="s">
        <v>12512</v>
      </c>
      <c r="K959" s="3" t="s">
        <v>12017</v>
      </c>
      <c r="L959" s="3" t="s">
        <v>12017</v>
      </c>
      <c r="M959" s="3" t="n">
        <v>2</v>
      </c>
      <c r="N959" s="20" t="n">
        <v>5.79</v>
      </c>
      <c r="O959" s="21" t="s">
        <v>13535</v>
      </c>
    </row>
    <row r="960" customFormat="false" ht="15" hidden="false" customHeight="true" outlineLevel="0" collapsed="false">
      <c r="A960" s="3" t="s">
        <v>1932</v>
      </c>
      <c r="B960" s="3" t="s">
        <v>15001</v>
      </c>
      <c r="C960" s="3" t="s">
        <v>1931</v>
      </c>
      <c r="D960" s="5" t="s">
        <v>15002</v>
      </c>
      <c r="E960" s="5" t="s">
        <v>12377</v>
      </c>
      <c r="F960" s="5" t="s">
        <v>12378</v>
      </c>
      <c r="G960" s="5" t="s">
        <v>12086</v>
      </c>
      <c r="H960" s="5" t="s">
        <v>12138</v>
      </c>
      <c r="I960" s="5" t="s">
        <v>14954</v>
      </c>
      <c r="J960" s="5" t="s">
        <v>12328</v>
      </c>
      <c r="K960" s="3" t="s">
        <v>12021</v>
      </c>
      <c r="L960" s="3" t="s">
        <v>12017</v>
      </c>
      <c r="M960" s="3" t="n">
        <v>6</v>
      </c>
      <c r="N960" s="20" t="n">
        <v>4.29</v>
      </c>
      <c r="O960" s="21" t="s">
        <v>14983</v>
      </c>
    </row>
    <row r="961" customFormat="false" ht="15" hidden="false" customHeight="true" outlineLevel="0" collapsed="false">
      <c r="A961" s="3" t="s">
        <v>1934</v>
      </c>
      <c r="B961" s="3" t="s">
        <v>15003</v>
      </c>
      <c r="C961" s="3" t="s">
        <v>1933</v>
      </c>
      <c r="D961" s="5" t="s">
        <v>15004</v>
      </c>
      <c r="E961" s="5" t="s">
        <v>12377</v>
      </c>
      <c r="F961" s="5" t="s">
        <v>12378</v>
      </c>
      <c r="G961" s="5" t="s">
        <v>12086</v>
      </c>
      <c r="H961" s="5" t="s">
        <v>12138</v>
      </c>
      <c r="I961" s="5" t="s">
        <v>14954</v>
      </c>
      <c r="J961" s="5" t="s">
        <v>12328</v>
      </c>
      <c r="K961" s="3" t="s">
        <v>12021</v>
      </c>
      <c r="L961" s="3" t="s">
        <v>12017</v>
      </c>
      <c r="M961" s="3" t="n">
        <v>12</v>
      </c>
      <c r="N961" s="20" t="n">
        <v>3.39</v>
      </c>
      <c r="O961" s="21" t="s">
        <v>12480</v>
      </c>
    </row>
    <row r="962" customFormat="false" ht="15" hidden="false" customHeight="true" outlineLevel="0" collapsed="false">
      <c r="A962" s="3" t="s">
        <v>1936</v>
      </c>
      <c r="B962" s="3" t="s">
        <v>15005</v>
      </c>
      <c r="C962" s="3" t="s">
        <v>1935</v>
      </c>
      <c r="D962" s="5" t="s">
        <v>15006</v>
      </c>
      <c r="E962" s="5" t="s">
        <v>12363</v>
      </c>
      <c r="F962" s="5" t="s">
        <v>12364</v>
      </c>
      <c r="G962" s="5" t="s">
        <v>12086</v>
      </c>
      <c r="H962" s="5" t="s">
        <v>12138</v>
      </c>
      <c r="I962" s="5" t="s">
        <v>14943</v>
      </c>
      <c r="J962" s="5" t="s">
        <v>12328</v>
      </c>
      <c r="K962" s="3" t="s">
        <v>12017</v>
      </c>
      <c r="L962" s="3" t="s">
        <v>12017</v>
      </c>
      <c r="M962" s="3" t="n">
        <v>8</v>
      </c>
      <c r="N962" s="20" t="n">
        <v>7.99</v>
      </c>
      <c r="O962" s="21" t="s">
        <v>15007</v>
      </c>
    </row>
    <row r="963" customFormat="false" ht="15" hidden="false" customHeight="true" outlineLevel="0" collapsed="false">
      <c r="A963" s="3" t="s">
        <v>1938</v>
      </c>
      <c r="B963" s="3" t="s">
        <v>15008</v>
      </c>
      <c r="C963" s="3" t="s">
        <v>1937</v>
      </c>
      <c r="D963" s="5" t="s">
        <v>15009</v>
      </c>
      <c r="E963" s="5" t="s">
        <v>12332</v>
      </c>
      <c r="F963" s="5" t="s">
        <v>12333</v>
      </c>
      <c r="G963" s="5" t="s">
        <v>12086</v>
      </c>
      <c r="H963" s="5" t="s">
        <v>12138</v>
      </c>
      <c r="I963" s="5" t="s">
        <v>12966</v>
      </c>
      <c r="J963" s="5" t="s">
        <v>12328</v>
      </c>
      <c r="K963" s="3" t="s">
        <v>12017</v>
      </c>
      <c r="L963" s="3" t="s">
        <v>12017</v>
      </c>
      <c r="M963" s="3" t="n">
        <v>6</v>
      </c>
      <c r="N963" s="20" t="n">
        <v>3.79</v>
      </c>
      <c r="O963" s="21" t="s">
        <v>15010</v>
      </c>
    </row>
    <row r="964" customFormat="false" ht="15" hidden="false" customHeight="true" outlineLevel="0" collapsed="false">
      <c r="A964" s="3" t="s">
        <v>1940</v>
      </c>
      <c r="B964" s="3" t="s">
        <v>15011</v>
      </c>
      <c r="C964" s="3" t="s">
        <v>1939</v>
      </c>
      <c r="D964" s="5" t="s">
        <v>15012</v>
      </c>
      <c r="E964" s="5" t="s">
        <v>12368</v>
      </c>
      <c r="F964" s="5" t="s">
        <v>12369</v>
      </c>
      <c r="G964" s="5" t="s">
        <v>12086</v>
      </c>
      <c r="H964" s="5" t="s">
        <v>12138</v>
      </c>
      <c r="I964" s="5" t="s">
        <v>14943</v>
      </c>
      <c r="J964" s="5" t="s">
        <v>12328</v>
      </c>
      <c r="K964" s="3" t="s">
        <v>12017</v>
      </c>
      <c r="L964" s="3" t="s">
        <v>12017</v>
      </c>
      <c r="M964" s="3" t="n">
        <v>4</v>
      </c>
      <c r="N964" s="20" t="n">
        <v>3.49</v>
      </c>
      <c r="O964" s="21" t="s">
        <v>12213</v>
      </c>
    </row>
    <row r="965" customFormat="false" ht="15" hidden="false" customHeight="true" outlineLevel="0" collapsed="false">
      <c r="A965" s="3" t="s">
        <v>1942</v>
      </c>
      <c r="B965" s="3" t="s">
        <v>15013</v>
      </c>
      <c r="C965" s="3" t="s">
        <v>1941</v>
      </c>
      <c r="D965" s="5" t="s">
        <v>15014</v>
      </c>
      <c r="E965" s="5" t="s">
        <v>12368</v>
      </c>
      <c r="F965" s="5" t="s">
        <v>12369</v>
      </c>
      <c r="G965" s="5" t="s">
        <v>12086</v>
      </c>
      <c r="H965" s="5" t="s">
        <v>12138</v>
      </c>
      <c r="I965" s="5" t="s">
        <v>12966</v>
      </c>
      <c r="J965" s="5" t="s">
        <v>12328</v>
      </c>
      <c r="K965" s="3" t="s">
        <v>12017</v>
      </c>
      <c r="L965" s="3" t="s">
        <v>12017</v>
      </c>
      <c r="M965" s="3" t="n">
        <v>8</v>
      </c>
      <c r="N965" s="20" t="n">
        <v>5.89</v>
      </c>
      <c r="O965" s="21" t="s">
        <v>15015</v>
      </c>
    </row>
    <row r="966" customFormat="false" ht="15" hidden="false" customHeight="true" outlineLevel="0" collapsed="false">
      <c r="A966" s="3" t="s">
        <v>1944</v>
      </c>
      <c r="B966" s="3" t="s">
        <v>15016</v>
      </c>
      <c r="C966" s="3" t="s">
        <v>1943</v>
      </c>
      <c r="D966" s="5" t="s">
        <v>15017</v>
      </c>
      <c r="E966" s="5" t="s">
        <v>12351</v>
      </c>
      <c r="F966" s="5" t="s">
        <v>12326</v>
      </c>
      <c r="G966" s="5" t="s">
        <v>12086</v>
      </c>
      <c r="H966" s="5" t="s">
        <v>12138</v>
      </c>
      <c r="I966" s="5" t="s">
        <v>12966</v>
      </c>
      <c r="J966" s="5" t="s">
        <v>12328</v>
      </c>
      <c r="K966" s="3" t="s">
        <v>12017</v>
      </c>
      <c r="L966" s="3" t="s">
        <v>12017</v>
      </c>
      <c r="M966" s="3" t="n">
        <v>12</v>
      </c>
      <c r="N966" s="20" t="n">
        <v>6.29</v>
      </c>
      <c r="O966" s="21" t="s">
        <v>15018</v>
      </c>
    </row>
    <row r="967" customFormat="false" ht="15" hidden="false" customHeight="true" outlineLevel="0" collapsed="false">
      <c r="A967" s="3" t="s">
        <v>1946</v>
      </c>
      <c r="B967" s="3" t="s">
        <v>15019</v>
      </c>
      <c r="C967" s="3" t="s">
        <v>1945</v>
      </c>
      <c r="D967" s="5" t="s">
        <v>15020</v>
      </c>
      <c r="E967" s="5" t="s">
        <v>12351</v>
      </c>
      <c r="F967" s="5" t="s">
        <v>12326</v>
      </c>
      <c r="G967" s="5" t="s">
        <v>12086</v>
      </c>
      <c r="H967" s="5" t="s">
        <v>12138</v>
      </c>
      <c r="I967" s="5" t="s">
        <v>14943</v>
      </c>
      <c r="J967" s="5" t="s">
        <v>12328</v>
      </c>
      <c r="K967" s="3" t="s">
        <v>12017</v>
      </c>
      <c r="L967" s="3" t="s">
        <v>12017</v>
      </c>
      <c r="M967" s="3" t="n">
        <v>1</v>
      </c>
      <c r="N967" s="20" t="n">
        <v>4.29</v>
      </c>
      <c r="O967" s="21" t="s">
        <v>12219</v>
      </c>
    </row>
    <row r="968" customFormat="false" ht="15" hidden="false" customHeight="true" outlineLevel="0" collapsed="false">
      <c r="A968" s="3" t="s">
        <v>1948</v>
      </c>
      <c r="B968" s="3" t="s">
        <v>15021</v>
      </c>
      <c r="C968" s="3" t="s">
        <v>1947</v>
      </c>
      <c r="D968" s="5" t="s">
        <v>15022</v>
      </c>
      <c r="E968" s="5" t="s">
        <v>12355</v>
      </c>
      <c r="F968" s="5" t="s">
        <v>12356</v>
      </c>
      <c r="G968" s="5" t="s">
        <v>12086</v>
      </c>
      <c r="H968" s="5" t="s">
        <v>12138</v>
      </c>
      <c r="I968" s="5" t="s">
        <v>12966</v>
      </c>
      <c r="J968" s="5" t="s">
        <v>12328</v>
      </c>
      <c r="K968" s="3" t="s">
        <v>12017</v>
      </c>
      <c r="L968" s="3" t="s">
        <v>12017</v>
      </c>
      <c r="M968" s="3" t="n">
        <v>24</v>
      </c>
      <c r="N968" s="20" t="n">
        <v>6.39</v>
      </c>
      <c r="O968" s="21" t="s">
        <v>14600</v>
      </c>
    </row>
    <row r="969" customFormat="false" ht="15" hidden="false" customHeight="true" outlineLevel="0" collapsed="false">
      <c r="A969" s="3" t="s">
        <v>1950</v>
      </c>
      <c r="B969" s="3" t="s">
        <v>15023</v>
      </c>
      <c r="C969" s="3" t="s">
        <v>1949</v>
      </c>
      <c r="D969" s="5" t="s">
        <v>15024</v>
      </c>
      <c r="E969" s="5" t="s">
        <v>12351</v>
      </c>
      <c r="F969" s="5" t="s">
        <v>12326</v>
      </c>
      <c r="G969" s="5" t="s">
        <v>12086</v>
      </c>
      <c r="H969" s="5" t="s">
        <v>12138</v>
      </c>
      <c r="I969" s="5" t="s">
        <v>14954</v>
      </c>
      <c r="J969" s="5" t="s">
        <v>12328</v>
      </c>
      <c r="K969" s="3" t="s">
        <v>12017</v>
      </c>
      <c r="L969" s="3" t="s">
        <v>12017</v>
      </c>
      <c r="M969" s="3" t="n">
        <v>8</v>
      </c>
      <c r="N969" s="20" t="n">
        <v>4.89</v>
      </c>
      <c r="O969" s="21" t="s">
        <v>15025</v>
      </c>
    </row>
    <row r="970" customFormat="false" ht="15" hidden="false" customHeight="true" outlineLevel="0" collapsed="false">
      <c r="A970" s="3" t="s">
        <v>1952</v>
      </c>
      <c r="B970" s="3" t="s">
        <v>15026</v>
      </c>
      <c r="C970" s="3" t="s">
        <v>1951</v>
      </c>
      <c r="D970" s="5" t="s">
        <v>15027</v>
      </c>
      <c r="E970" s="5" t="s">
        <v>12325</v>
      </c>
      <c r="F970" s="5" t="s">
        <v>12326</v>
      </c>
      <c r="G970" s="5" t="s">
        <v>12086</v>
      </c>
      <c r="H970" s="5" t="s">
        <v>12138</v>
      </c>
      <c r="I970" s="5" t="s">
        <v>14943</v>
      </c>
      <c r="J970" s="5" t="s">
        <v>12328</v>
      </c>
      <c r="K970" s="3" t="s">
        <v>12017</v>
      </c>
      <c r="L970" s="3" t="s">
        <v>12017</v>
      </c>
      <c r="M970" s="3" t="n">
        <v>24</v>
      </c>
      <c r="N970" s="20" t="n">
        <v>3.99</v>
      </c>
      <c r="O970" s="21" t="s">
        <v>13632</v>
      </c>
    </row>
    <row r="971" customFormat="false" ht="15" hidden="false" customHeight="true" outlineLevel="0" collapsed="false">
      <c r="A971" s="3" t="s">
        <v>1954</v>
      </c>
      <c r="B971" s="3" t="s">
        <v>15028</v>
      </c>
      <c r="C971" s="3" t="s">
        <v>1953</v>
      </c>
      <c r="D971" s="5" t="s">
        <v>15029</v>
      </c>
      <c r="E971" s="5" t="s">
        <v>12377</v>
      </c>
      <c r="F971" s="5" t="s">
        <v>12378</v>
      </c>
      <c r="G971" s="5" t="s">
        <v>12086</v>
      </c>
      <c r="H971" s="5" t="s">
        <v>12138</v>
      </c>
      <c r="I971" s="5" t="s">
        <v>14943</v>
      </c>
      <c r="J971" s="5" t="s">
        <v>12328</v>
      </c>
      <c r="K971" s="3" t="s">
        <v>12021</v>
      </c>
      <c r="L971" s="3" t="s">
        <v>12017</v>
      </c>
      <c r="M971" s="3" t="n">
        <v>1</v>
      </c>
      <c r="N971" s="20" t="n">
        <v>7.79</v>
      </c>
      <c r="O971" s="21" t="s">
        <v>12221</v>
      </c>
    </row>
    <row r="972" customFormat="false" ht="15" hidden="false" customHeight="true" outlineLevel="0" collapsed="false">
      <c r="A972" s="3" t="s">
        <v>1956</v>
      </c>
      <c r="B972" s="3" t="s">
        <v>15030</v>
      </c>
      <c r="C972" s="3" t="s">
        <v>1955</v>
      </c>
      <c r="D972" s="5" t="s">
        <v>15031</v>
      </c>
      <c r="E972" s="5" t="s">
        <v>12368</v>
      </c>
      <c r="F972" s="5" t="s">
        <v>12369</v>
      </c>
      <c r="G972" s="5" t="s">
        <v>12086</v>
      </c>
      <c r="H972" s="5" t="s">
        <v>12138</v>
      </c>
      <c r="I972" s="5" t="s">
        <v>14954</v>
      </c>
      <c r="J972" s="5" t="s">
        <v>12359</v>
      </c>
      <c r="K972" s="3" t="s">
        <v>12017</v>
      </c>
      <c r="L972" s="3" t="s">
        <v>12017</v>
      </c>
      <c r="M972" s="3" t="n">
        <v>2</v>
      </c>
      <c r="N972" s="20" t="n">
        <v>3.79</v>
      </c>
      <c r="O972" s="21" t="s">
        <v>15032</v>
      </c>
    </row>
    <row r="973" customFormat="false" ht="15" hidden="false" customHeight="true" outlineLevel="0" collapsed="false">
      <c r="A973" s="3" t="s">
        <v>1958</v>
      </c>
      <c r="B973" s="3" t="s">
        <v>15033</v>
      </c>
      <c r="C973" s="3" t="s">
        <v>1957</v>
      </c>
      <c r="D973" s="5" t="s">
        <v>15034</v>
      </c>
      <c r="E973" s="5" t="s">
        <v>12355</v>
      </c>
      <c r="F973" s="5" t="s">
        <v>12356</v>
      </c>
      <c r="G973" s="5" t="s">
        <v>12086</v>
      </c>
      <c r="H973" s="5" t="s">
        <v>12138</v>
      </c>
      <c r="I973" s="5" t="s">
        <v>12966</v>
      </c>
      <c r="J973" s="5" t="s">
        <v>12328</v>
      </c>
      <c r="K973" s="3" t="s">
        <v>12017</v>
      </c>
      <c r="L973" s="3" t="s">
        <v>12017</v>
      </c>
      <c r="M973" s="3" t="n">
        <v>1</v>
      </c>
      <c r="N973" s="20" t="n">
        <v>3.49</v>
      </c>
      <c r="O973" s="21" t="s">
        <v>15035</v>
      </c>
    </row>
    <row r="974" customFormat="false" ht="15" hidden="false" customHeight="true" outlineLevel="0" collapsed="false">
      <c r="A974" s="3" t="s">
        <v>1960</v>
      </c>
      <c r="B974" s="3" t="s">
        <v>15036</v>
      </c>
      <c r="C974" s="3" t="s">
        <v>1959</v>
      </c>
      <c r="D974" s="5" t="s">
        <v>15037</v>
      </c>
      <c r="E974" s="5" t="s">
        <v>12338</v>
      </c>
      <c r="F974" s="5" t="s">
        <v>12339</v>
      </c>
      <c r="G974" s="5" t="s">
        <v>12086</v>
      </c>
      <c r="H974" s="5" t="s">
        <v>12138</v>
      </c>
      <c r="I974" s="5" t="s">
        <v>14954</v>
      </c>
      <c r="J974" s="5" t="s">
        <v>12328</v>
      </c>
      <c r="K974" s="3" t="s">
        <v>12017</v>
      </c>
      <c r="L974" s="3" t="s">
        <v>12017</v>
      </c>
      <c r="M974" s="3" t="n">
        <v>2</v>
      </c>
      <c r="N974" s="20" t="n">
        <v>5.49</v>
      </c>
      <c r="O974" s="21" t="s">
        <v>15038</v>
      </c>
    </row>
    <row r="975" customFormat="false" ht="15" hidden="false" customHeight="true" outlineLevel="0" collapsed="false">
      <c r="A975" s="3" t="s">
        <v>1962</v>
      </c>
      <c r="B975" s="3" t="s">
        <v>15039</v>
      </c>
      <c r="C975" s="3" t="s">
        <v>1961</v>
      </c>
      <c r="D975" s="5" t="s">
        <v>15040</v>
      </c>
      <c r="E975" s="5" t="s">
        <v>12363</v>
      </c>
      <c r="F975" s="5" t="s">
        <v>12364</v>
      </c>
      <c r="G975" s="5" t="s">
        <v>12086</v>
      </c>
      <c r="H975" s="5" t="s">
        <v>12138</v>
      </c>
      <c r="I975" s="5" t="s">
        <v>14943</v>
      </c>
      <c r="J975" s="5" t="s">
        <v>12328</v>
      </c>
      <c r="K975" s="3" t="s">
        <v>12017</v>
      </c>
      <c r="L975" s="3" t="s">
        <v>12017</v>
      </c>
      <c r="M975" s="3" t="n">
        <v>8</v>
      </c>
      <c r="N975" s="20" t="n">
        <v>5.29</v>
      </c>
      <c r="O975" s="21" t="s">
        <v>14627</v>
      </c>
    </row>
    <row r="976" customFormat="false" ht="15" hidden="false" customHeight="true" outlineLevel="0" collapsed="false">
      <c r="A976" s="3" t="s">
        <v>1964</v>
      </c>
      <c r="B976" s="3" t="s">
        <v>15041</v>
      </c>
      <c r="C976" s="3" t="s">
        <v>1963</v>
      </c>
      <c r="D976" s="5" t="s">
        <v>15042</v>
      </c>
      <c r="E976" s="5" t="s">
        <v>12457</v>
      </c>
      <c r="F976" s="5" t="s">
        <v>12458</v>
      </c>
      <c r="G976" s="5" t="s">
        <v>12086</v>
      </c>
      <c r="H976" s="5" t="s">
        <v>12138</v>
      </c>
      <c r="I976" s="5" t="s">
        <v>12966</v>
      </c>
      <c r="J976" s="5" t="s">
        <v>12359</v>
      </c>
      <c r="K976" s="3" t="s">
        <v>12021</v>
      </c>
      <c r="L976" s="3" t="s">
        <v>12017</v>
      </c>
      <c r="M976" s="3" t="n">
        <v>12</v>
      </c>
      <c r="N976" s="20" t="n">
        <v>5.89</v>
      </c>
      <c r="O976" s="21" t="s">
        <v>13140</v>
      </c>
    </row>
    <row r="977" customFormat="false" ht="15" hidden="false" customHeight="true" outlineLevel="0" collapsed="false">
      <c r="A977" s="3" t="s">
        <v>1966</v>
      </c>
      <c r="B977" s="3" t="s">
        <v>15043</v>
      </c>
      <c r="C977" s="3" t="s">
        <v>1965</v>
      </c>
      <c r="D977" s="5" t="s">
        <v>15044</v>
      </c>
      <c r="E977" s="5" t="s">
        <v>12325</v>
      </c>
      <c r="F977" s="5" t="s">
        <v>12326</v>
      </c>
      <c r="G977" s="5" t="s">
        <v>12086</v>
      </c>
      <c r="H977" s="5" t="s">
        <v>12138</v>
      </c>
      <c r="I977" s="5" t="s">
        <v>14943</v>
      </c>
      <c r="J977" s="5" t="s">
        <v>12359</v>
      </c>
      <c r="K977" s="3" t="s">
        <v>12017</v>
      </c>
      <c r="L977" s="3" t="s">
        <v>12017</v>
      </c>
      <c r="M977" s="3" t="n">
        <v>6</v>
      </c>
      <c r="N977" s="20" t="n">
        <v>4.99</v>
      </c>
      <c r="O977" s="21" t="s">
        <v>12495</v>
      </c>
    </row>
    <row r="978" customFormat="false" ht="15" hidden="false" customHeight="true" outlineLevel="0" collapsed="false">
      <c r="A978" s="3" t="s">
        <v>1968</v>
      </c>
      <c r="B978" s="3" t="s">
        <v>15045</v>
      </c>
      <c r="C978" s="3" t="s">
        <v>1967</v>
      </c>
      <c r="D978" s="5" t="s">
        <v>15046</v>
      </c>
      <c r="E978" s="5" t="s">
        <v>12351</v>
      </c>
      <c r="F978" s="5" t="s">
        <v>12326</v>
      </c>
      <c r="G978" s="5" t="s">
        <v>12086</v>
      </c>
      <c r="H978" s="5" t="s">
        <v>12138</v>
      </c>
      <c r="I978" s="5" t="s">
        <v>14954</v>
      </c>
      <c r="J978" s="5" t="s">
        <v>12328</v>
      </c>
      <c r="K978" s="3" t="s">
        <v>12017</v>
      </c>
      <c r="L978" s="3" t="s">
        <v>12017</v>
      </c>
      <c r="M978" s="3" t="n">
        <v>6</v>
      </c>
      <c r="N978" s="20" t="n">
        <v>6.49</v>
      </c>
      <c r="O978" s="21" t="s">
        <v>15047</v>
      </c>
    </row>
    <row r="979" customFormat="false" ht="15" hidden="false" customHeight="true" outlineLevel="0" collapsed="false">
      <c r="A979" s="3" t="s">
        <v>1970</v>
      </c>
      <c r="B979" s="3" t="s">
        <v>15048</v>
      </c>
      <c r="C979" s="3" t="s">
        <v>1969</v>
      </c>
      <c r="D979" s="5" t="s">
        <v>15049</v>
      </c>
      <c r="E979" s="5" t="s">
        <v>12351</v>
      </c>
      <c r="F979" s="5" t="s">
        <v>12326</v>
      </c>
      <c r="G979" s="5" t="s">
        <v>12086</v>
      </c>
      <c r="H979" s="5" t="s">
        <v>12138</v>
      </c>
      <c r="I979" s="5" t="s">
        <v>14954</v>
      </c>
      <c r="J979" s="5" t="s">
        <v>12328</v>
      </c>
      <c r="K979" s="3" t="s">
        <v>12017</v>
      </c>
      <c r="L979" s="3" t="s">
        <v>12017</v>
      </c>
      <c r="M979" s="3" t="n">
        <v>6</v>
      </c>
      <c r="N979" s="20" t="n">
        <v>7.99</v>
      </c>
      <c r="O979" s="21" t="s">
        <v>14722</v>
      </c>
    </row>
    <row r="980" customFormat="false" ht="15" hidden="false" customHeight="true" outlineLevel="0" collapsed="false">
      <c r="A980" s="3" t="s">
        <v>1972</v>
      </c>
      <c r="B980" s="3" t="s">
        <v>15050</v>
      </c>
      <c r="C980" s="3" t="s">
        <v>1971</v>
      </c>
      <c r="D980" s="5" t="s">
        <v>15051</v>
      </c>
      <c r="E980" s="5" t="s">
        <v>12368</v>
      </c>
      <c r="F980" s="5" t="s">
        <v>12369</v>
      </c>
      <c r="G980" s="5" t="s">
        <v>12086</v>
      </c>
      <c r="H980" s="5" t="s">
        <v>12138</v>
      </c>
      <c r="I980" s="5" t="s">
        <v>12966</v>
      </c>
      <c r="J980" s="5" t="s">
        <v>12328</v>
      </c>
      <c r="K980" s="3" t="s">
        <v>12017</v>
      </c>
      <c r="L980" s="3" t="s">
        <v>12017</v>
      </c>
      <c r="M980" s="3" t="n">
        <v>4</v>
      </c>
      <c r="N980" s="20" t="n">
        <v>7.89</v>
      </c>
      <c r="O980" s="21" t="s">
        <v>13089</v>
      </c>
    </row>
    <row r="981" customFormat="false" ht="15" hidden="false" customHeight="true" outlineLevel="0" collapsed="false">
      <c r="A981" s="3" t="s">
        <v>1974</v>
      </c>
      <c r="B981" s="3" t="s">
        <v>15052</v>
      </c>
      <c r="C981" s="3" t="s">
        <v>1973</v>
      </c>
      <c r="D981" s="5" t="s">
        <v>15053</v>
      </c>
      <c r="E981" s="5" t="s">
        <v>12382</v>
      </c>
      <c r="F981" s="5" t="s">
        <v>12383</v>
      </c>
      <c r="G981" s="5" t="s">
        <v>12086</v>
      </c>
      <c r="H981" s="5" t="s">
        <v>12138</v>
      </c>
      <c r="I981" s="5" t="s">
        <v>12966</v>
      </c>
      <c r="J981" s="5" t="s">
        <v>12328</v>
      </c>
      <c r="K981" s="3" t="s">
        <v>12017</v>
      </c>
      <c r="L981" s="3" t="s">
        <v>12017</v>
      </c>
      <c r="M981" s="3" t="n">
        <v>2</v>
      </c>
      <c r="N981" s="20" t="n">
        <v>7.29</v>
      </c>
      <c r="O981" s="21" t="s">
        <v>14637</v>
      </c>
    </row>
    <row r="982" customFormat="false" ht="15" hidden="false" customHeight="true" outlineLevel="0" collapsed="false">
      <c r="A982" s="3" t="s">
        <v>1976</v>
      </c>
      <c r="B982" s="3" t="s">
        <v>15054</v>
      </c>
      <c r="C982" s="3" t="s">
        <v>1975</v>
      </c>
      <c r="D982" s="5" t="s">
        <v>15055</v>
      </c>
      <c r="E982" s="5" t="s">
        <v>12338</v>
      </c>
      <c r="F982" s="5" t="s">
        <v>12339</v>
      </c>
      <c r="G982" s="5" t="s">
        <v>12086</v>
      </c>
      <c r="H982" s="5" t="s">
        <v>12138</v>
      </c>
      <c r="I982" s="5" t="s">
        <v>14943</v>
      </c>
      <c r="J982" s="5" t="s">
        <v>12328</v>
      </c>
      <c r="K982" s="3" t="s">
        <v>12017</v>
      </c>
      <c r="L982" s="3" t="s">
        <v>12017</v>
      </c>
      <c r="M982" s="3" t="n">
        <v>1</v>
      </c>
      <c r="N982" s="20" t="n">
        <v>4.79</v>
      </c>
      <c r="O982" s="21" t="s">
        <v>15056</v>
      </c>
    </row>
    <row r="983" customFormat="false" ht="15" hidden="false" customHeight="true" outlineLevel="0" collapsed="false">
      <c r="A983" s="3" t="s">
        <v>1978</v>
      </c>
      <c r="B983" s="3" t="s">
        <v>15057</v>
      </c>
      <c r="C983" s="3" t="s">
        <v>1977</v>
      </c>
      <c r="D983" s="5" t="s">
        <v>15058</v>
      </c>
      <c r="E983" s="5" t="s">
        <v>12332</v>
      </c>
      <c r="F983" s="5" t="s">
        <v>12333</v>
      </c>
      <c r="G983" s="5" t="s">
        <v>12086</v>
      </c>
      <c r="H983" s="5" t="s">
        <v>12138</v>
      </c>
      <c r="I983" s="5" t="s">
        <v>12966</v>
      </c>
      <c r="J983" s="5" t="s">
        <v>12328</v>
      </c>
      <c r="K983" s="3" t="s">
        <v>12017</v>
      </c>
      <c r="L983" s="3" t="s">
        <v>12017</v>
      </c>
      <c r="M983" s="3" t="n">
        <v>12</v>
      </c>
      <c r="N983" s="20" t="n">
        <v>4.99</v>
      </c>
      <c r="O983" s="21" t="s">
        <v>14483</v>
      </c>
    </row>
    <row r="984" customFormat="false" ht="15" hidden="false" customHeight="true" outlineLevel="0" collapsed="false">
      <c r="A984" s="3" t="s">
        <v>1980</v>
      </c>
      <c r="B984" s="3" t="s">
        <v>15059</v>
      </c>
      <c r="C984" s="3" t="s">
        <v>1979</v>
      </c>
      <c r="D984" s="5" t="s">
        <v>15060</v>
      </c>
      <c r="E984" s="5" t="s">
        <v>12332</v>
      </c>
      <c r="F984" s="5" t="s">
        <v>12333</v>
      </c>
      <c r="G984" s="5" t="s">
        <v>12086</v>
      </c>
      <c r="H984" s="5" t="s">
        <v>12138</v>
      </c>
      <c r="I984" s="5" t="s">
        <v>14954</v>
      </c>
      <c r="J984" s="5" t="s">
        <v>12328</v>
      </c>
      <c r="K984" s="3" t="s">
        <v>12017</v>
      </c>
      <c r="L984" s="3" t="s">
        <v>12017</v>
      </c>
      <c r="M984" s="3" t="n">
        <v>8</v>
      </c>
      <c r="N984" s="20" t="n">
        <v>4.29</v>
      </c>
      <c r="O984" s="21" t="s">
        <v>15061</v>
      </c>
    </row>
    <row r="985" customFormat="false" ht="15" hidden="false" customHeight="true" outlineLevel="0" collapsed="false">
      <c r="A985" s="3" t="s">
        <v>1982</v>
      </c>
      <c r="B985" s="3" t="s">
        <v>15062</v>
      </c>
      <c r="C985" s="3" t="s">
        <v>1981</v>
      </c>
      <c r="D985" s="5" t="s">
        <v>15063</v>
      </c>
      <c r="E985" s="5" t="s">
        <v>12457</v>
      </c>
      <c r="F985" s="5" t="s">
        <v>12458</v>
      </c>
      <c r="G985" s="5" t="s">
        <v>12086</v>
      </c>
      <c r="H985" s="5" t="s">
        <v>12138</v>
      </c>
      <c r="I985" s="5" t="s">
        <v>14954</v>
      </c>
      <c r="J985" s="5" t="s">
        <v>12328</v>
      </c>
      <c r="K985" s="3" t="s">
        <v>12021</v>
      </c>
      <c r="L985" s="3" t="s">
        <v>12017</v>
      </c>
      <c r="M985" s="3" t="n">
        <v>12</v>
      </c>
      <c r="N985" s="20" t="n">
        <v>4.79</v>
      </c>
      <c r="O985" s="21" t="s">
        <v>15035</v>
      </c>
    </row>
    <row r="986" customFormat="false" ht="15" hidden="false" customHeight="true" outlineLevel="0" collapsed="false">
      <c r="A986" s="3" t="s">
        <v>1984</v>
      </c>
      <c r="B986" s="3" t="s">
        <v>15064</v>
      </c>
      <c r="C986" s="3" t="s">
        <v>1983</v>
      </c>
      <c r="D986" s="5" t="s">
        <v>15065</v>
      </c>
      <c r="E986" s="5" t="s">
        <v>12457</v>
      </c>
      <c r="F986" s="5" t="s">
        <v>12458</v>
      </c>
      <c r="G986" s="5" t="s">
        <v>12086</v>
      </c>
      <c r="H986" s="5" t="s">
        <v>12138</v>
      </c>
      <c r="I986" s="5" t="s">
        <v>14954</v>
      </c>
      <c r="J986" s="5" t="s">
        <v>12328</v>
      </c>
      <c r="K986" s="3" t="s">
        <v>12021</v>
      </c>
      <c r="L986" s="3" t="s">
        <v>12017</v>
      </c>
      <c r="M986" s="3" t="n">
        <v>1</v>
      </c>
      <c r="N986" s="20" t="n">
        <v>5.79</v>
      </c>
      <c r="O986" s="21" t="s">
        <v>14364</v>
      </c>
    </row>
    <row r="987" customFormat="false" ht="15" hidden="false" customHeight="true" outlineLevel="0" collapsed="false">
      <c r="A987" s="3" t="s">
        <v>1986</v>
      </c>
      <c r="B987" s="3" t="s">
        <v>15066</v>
      </c>
      <c r="C987" s="3" t="s">
        <v>1985</v>
      </c>
      <c r="D987" s="5" t="s">
        <v>15067</v>
      </c>
      <c r="E987" s="5" t="s">
        <v>12338</v>
      </c>
      <c r="F987" s="5" t="s">
        <v>12339</v>
      </c>
      <c r="G987" s="5" t="s">
        <v>12086</v>
      </c>
      <c r="H987" s="5" t="s">
        <v>12138</v>
      </c>
      <c r="I987" s="5" t="s">
        <v>12966</v>
      </c>
      <c r="J987" s="5" t="s">
        <v>12328</v>
      </c>
      <c r="K987" s="3" t="s">
        <v>12017</v>
      </c>
      <c r="L987" s="3" t="s">
        <v>12017</v>
      </c>
      <c r="M987" s="3" t="n">
        <v>2</v>
      </c>
      <c r="N987" s="20" t="n">
        <v>5.39</v>
      </c>
      <c r="O987" s="21" t="s">
        <v>15068</v>
      </c>
    </row>
    <row r="988" customFormat="false" ht="15" hidden="false" customHeight="true" outlineLevel="0" collapsed="false">
      <c r="A988" s="3" t="s">
        <v>1988</v>
      </c>
      <c r="B988" s="3" t="s">
        <v>15069</v>
      </c>
      <c r="C988" s="3" t="s">
        <v>1987</v>
      </c>
      <c r="D988" s="5" t="s">
        <v>15070</v>
      </c>
      <c r="E988" s="5" t="s">
        <v>12351</v>
      </c>
      <c r="F988" s="5" t="s">
        <v>12326</v>
      </c>
      <c r="G988" s="5" t="s">
        <v>12086</v>
      </c>
      <c r="H988" s="5" t="s">
        <v>12138</v>
      </c>
      <c r="I988" s="5" t="s">
        <v>12966</v>
      </c>
      <c r="J988" s="5" t="s">
        <v>12328</v>
      </c>
      <c r="K988" s="3" t="s">
        <v>12017</v>
      </c>
      <c r="L988" s="3" t="s">
        <v>12017</v>
      </c>
      <c r="M988" s="3" t="n">
        <v>1</v>
      </c>
      <c r="N988" s="20" t="n">
        <v>5.39</v>
      </c>
      <c r="O988" s="21" t="s">
        <v>15071</v>
      </c>
    </row>
    <row r="989" customFormat="false" ht="15" hidden="false" customHeight="true" outlineLevel="0" collapsed="false">
      <c r="A989" s="3" t="s">
        <v>1990</v>
      </c>
      <c r="B989" s="3" t="s">
        <v>15072</v>
      </c>
      <c r="C989" s="3" t="s">
        <v>1989</v>
      </c>
      <c r="D989" s="5" t="s">
        <v>15073</v>
      </c>
      <c r="E989" s="5" t="s">
        <v>12338</v>
      </c>
      <c r="F989" s="5" t="s">
        <v>12339</v>
      </c>
      <c r="G989" s="5" t="s">
        <v>12086</v>
      </c>
      <c r="H989" s="5" t="s">
        <v>12138</v>
      </c>
      <c r="I989" s="5" t="s">
        <v>14943</v>
      </c>
      <c r="J989" s="5" t="s">
        <v>12328</v>
      </c>
      <c r="K989" s="3" t="s">
        <v>12017</v>
      </c>
      <c r="L989" s="3" t="s">
        <v>12017</v>
      </c>
      <c r="M989" s="3" t="n">
        <v>4</v>
      </c>
      <c r="N989" s="20" t="n">
        <v>3.29</v>
      </c>
      <c r="O989" s="21" t="s">
        <v>15074</v>
      </c>
    </row>
    <row r="990" customFormat="false" ht="15" hidden="false" customHeight="true" outlineLevel="0" collapsed="false">
      <c r="A990" s="3" t="s">
        <v>1992</v>
      </c>
      <c r="B990" s="3" t="s">
        <v>15075</v>
      </c>
      <c r="C990" s="3" t="s">
        <v>1991</v>
      </c>
      <c r="D990" s="5" t="s">
        <v>15076</v>
      </c>
      <c r="E990" s="5" t="s">
        <v>12332</v>
      </c>
      <c r="F990" s="5" t="s">
        <v>12333</v>
      </c>
      <c r="G990" s="5" t="s">
        <v>12086</v>
      </c>
      <c r="H990" s="5" t="s">
        <v>12138</v>
      </c>
      <c r="I990" s="5" t="s">
        <v>14954</v>
      </c>
      <c r="J990" s="5" t="s">
        <v>12328</v>
      </c>
      <c r="K990" s="3" t="s">
        <v>12017</v>
      </c>
      <c r="L990" s="3" t="s">
        <v>12017</v>
      </c>
      <c r="M990" s="3" t="n">
        <v>6</v>
      </c>
      <c r="N990" s="20" t="n">
        <v>3.79</v>
      </c>
      <c r="O990" s="21" t="s">
        <v>15077</v>
      </c>
    </row>
    <row r="991" customFormat="false" ht="15" hidden="false" customHeight="true" outlineLevel="0" collapsed="false">
      <c r="A991" s="3" t="s">
        <v>1994</v>
      </c>
      <c r="B991" s="3" t="s">
        <v>15078</v>
      </c>
      <c r="C991" s="3" t="s">
        <v>1993</v>
      </c>
      <c r="D991" s="5" t="s">
        <v>15079</v>
      </c>
      <c r="E991" s="5" t="s">
        <v>12325</v>
      </c>
      <c r="F991" s="5" t="s">
        <v>12326</v>
      </c>
      <c r="G991" s="5" t="s">
        <v>12086</v>
      </c>
      <c r="H991" s="5" t="s">
        <v>12138</v>
      </c>
      <c r="I991" s="5" t="s">
        <v>14943</v>
      </c>
      <c r="J991" s="5" t="s">
        <v>12328</v>
      </c>
      <c r="K991" s="3" t="s">
        <v>12017</v>
      </c>
      <c r="L991" s="3" t="s">
        <v>12017</v>
      </c>
      <c r="M991" s="3" t="n">
        <v>12</v>
      </c>
      <c r="N991" s="20" t="n">
        <v>6.29</v>
      </c>
      <c r="O991" s="21" t="s">
        <v>15080</v>
      </c>
    </row>
    <row r="992" customFormat="false" ht="15" hidden="false" customHeight="true" outlineLevel="0" collapsed="false">
      <c r="A992" s="3" t="s">
        <v>1996</v>
      </c>
      <c r="B992" s="3" t="s">
        <v>15081</v>
      </c>
      <c r="C992" s="3" t="s">
        <v>1995</v>
      </c>
      <c r="D992" s="5" t="s">
        <v>15082</v>
      </c>
      <c r="E992" s="5" t="s">
        <v>12363</v>
      </c>
      <c r="F992" s="5" t="s">
        <v>12364</v>
      </c>
      <c r="G992" s="5" t="s">
        <v>12086</v>
      </c>
      <c r="H992" s="5" t="s">
        <v>12138</v>
      </c>
      <c r="I992" s="5" t="s">
        <v>14954</v>
      </c>
      <c r="J992" s="5" t="s">
        <v>12328</v>
      </c>
      <c r="K992" s="3" t="s">
        <v>12017</v>
      </c>
      <c r="L992" s="3" t="s">
        <v>12017</v>
      </c>
      <c r="M992" s="3" t="n">
        <v>1</v>
      </c>
      <c r="N992" s="20" t="n">
        <v>2.39</v>
      </c>
      <c r="O992" s="21" t="s">
        <v>15083</v>
      </c>
    </row>
    <row r="993" customFormat="false" ht="15" hidden="false" customHeight="true" outlineLevel="0" collapsed="false">
      <c r="A993" s="3" t="s">
        <v>1998</v>
      </c>
      <c r="B993" s="3" t="s">
        <v>15084</v>
      </c>
      <c r="C993" s="3" t="s">
        <v>1997</v>
      </c>
      <c r="D993" s="5" t="s">
        <v>15085</v>
      </c>
      <c r="E993" s="5" t="s">
        <v>12377</v>
      </c>
      <c r="F993" s="5" t="s">
        <v>12378</v>
      </c>
      <c r="G993" s="5" t="s">
        <v>12086</v>
      </c>
      <c r="H993" s="5" t="s">
        <v>12138</v>
      </c>
      <c r="I993" s="5" t="s">
        <v>12966</v>
      </c>
      <c r="J993" s="5" t="s">
        <v>12359</v>
      </c>
      <c r="K993" s="3" t="s">
        <v>12021</v>
      </c>
      <c r="L993" s="3" t="s">
        <v>12017</v>
      </c>
      <c r="M993" s="3" t="n">
        <v>4</v>
      </c>
      <c r="N993" s="20" t="n">
        <v>2.79</v>
      </c>
      <c r="O993" s="21" t="s">
        <v>15086</v>
      </c>
    </row>
    <row r="994" customFormat="false" ht="15" hidden="false" customHeight="true" outlineLevel="0" collapsed="false">
      <c r="A994" s="3" t="s">
        <v>2000</v>
      </c>
      <c r="B994" s="3" t="s">
        <v>15087</v>
      </c>
      <c r="C994" s="3" t="s">
        <v>1999</v>
      </c>
      <c r="D994" s="5" t="s">
        <v>15088</v>
      </c>
      <c r="E994" s="5" t="s">
        <v>12355</v>
      </c>
      <c r="F994" s="5" t="s">
        <v>12356</v>
      </c>
      <c r="G994" s="5" t="s">
        <v>12086</v>
      </c>
      <c r="H994" s="5" t="s">
        <v>12138</v>
      </c>
      <c r="I994" s="5" t="s">
        <v>14943</v>
      </c>
      <c r="J994" s="5" t="s">
        <v>12328</v>
      </c>
      <c r="K994" s="3" t="s">
        <v>12017</v>
      </c>
      <c r="L994" s="3" t="s">
        <v>12017</v>
      </c>
      <c r="M994" s="3" t="n">
        <v>1</v>
      </c>
      <c r="N994" s="20" t="n">
        <v>6.79</v>
      </c>
      <c r="O994" s="21" t="s">
        <v>12635</v>
      </c>
    </row>
    <row r="995" customFormat="false" ht="15" hidden="false" customHeight="true" outlineLevel="0" collapsed="false">
      <c r="A995" s="3" t="s">
        <v>2002</v>
      </c>
      <c r="B995" s="3" t="s">
        <v>15089</v>
      </c>
      <c r="C995" s="3" t="s">
        <v>2001</v>
      </c>
      <c r="D995" s="5" t="s">
        <v>15090</v>
      </c>
      <c r="E995" s="5" t="s">
        <v>12338</v>
      </c>
      <c r="F995" s="5" t="s">
        <v>12339</v>
      </c>
      <c r="G995" s="5" t="s">
        <v>12086</v>
      </c>
      <c r="H995" s="5" t="s">
        <v>12138</v>
      </c>
      <c r="I995" s="5" t="s">
        <v>12966</v>
      </c>
      <c r="J995" s="5" t="s">
        <v>12328</v>
      </c>
      <c r="K995" s="3" t="s">
        <v>12017</v>
      </c>
      <c r="L995" s="3" t="s">
        <v>12017</v>
      </c>
      <c r="M995" s="3" t="n">
        <v>4</v>
      </c>
      <c r="N995" s="20" t="n">
        <v>4.99</v>
      </c>
      <c r="O995" s="21" t="s">
        <v>15091</v>
      </c>
    </row>
    <row r="996" customFormat="false" ht="15" hidden="false" customHeight="true" outlineLevel="0" collapsed="false">
      <c r="A996" s="3" t="s">
        <v>2004</v>
      </c>
      <c r="B996" s="3" t="s">
        <v>15092</v>
      </c>
      <c r="C996" s="3" t="s">
        <v>2003</v>
      </c>
      <c r="D996" s="5" t="s">
        <v>15093</v>
      </c>
      <c r="E996" s="5" t="s">
        <v>12351</v>
      </c>
      <c r="F996" s="5" t="s">
        <v>12326</v>
      </c>
      <c r="G996" s="5" t="s">
        <v>12086</v>
      </c>
      <c r="H996" s="5" t="s">
        <v>12138</v>
      </c>
      <c r="I996" s="5" t="s">
        <v>14954</v>
      </c>
      <c r="J996" s="5" t="s">
        <v>12328</v>
      </c>
      <c r="K996" s="3" t="s">
        <v>12017</v>
      </c>
      <c r="L996" s="3" t="s">
        <v>12017</v>
      </c>
      <c r="M996" s="3" t="n">
        <v>24</v>
      </c>
      <c r="N996" s="20" t="n">
        <v>6.29</v>
      </c>
      <c r="O996" s="21" t="s">
        <v>13366</v>
      </c>
    </row>
    <row r="997" customFormat="false" ht="15" hidden="false" customHeight="true" outlineLevel="0" collapsed="false">
      <c r="A997" s="3" t="s">
        <v>2006</v>
      </c>
      <c r="B997" s="3" t="s">
        <v>15094</v>
      </c>
      <c r="C997" s="3" t="s">
        <v>2005</v>
      </c>
      <c r="D997" s="5" t="s">
        <v>15095</v>
      </c>
      <c r="E997" s="5" t="s">
        <v>12325</v>
      </c>
      <c r="F997" s="5" t="s">
        <v>12326</v>
      </c>
      <c r="G997" s="5" t="s">
        <v>12086</v>
      </c>
      <c r="H997" s="5" t="s">
        <v>12138</v>
      </c>
      <c r="I997" s="5" t="s">
        <v>14954</v>
      </c>
      <c r="J997" s="5" t="s">
        <v>12328</v>
      </c>
      <c r="K997" s="3" t="s">
        <v>12017</v>
      </c>
      <c r="L997" s="3" t="s">
        <v>12017</v>
      </c>
      <c r="M997" s="3" t="n">
        <v>12</v>
      </c>
      <c r="N997" s="20" t="n">
        <v>2.29</v>
      </c>
      <c r="O997" s="21" t="s">
        <v>15096</v>
      </c>
    </row>
    <row r="998" customFormat="false" ht="15" hidden="false" customHeight="true" outlineLevel="0" collapsed="false">
      <c r="A998" s="3" t="s">
        <v>2008</v>
      </c>
      <c r="B998" s="3" t="s">
        <v>15097</v>
      </c>
      <c r="C998" s="3" t="s">
        <v>2007</v>
      </c>
      <c r="D998" s="5" t="s">
        <v>15098</v>
      </c>
      <c r="E998" s="5" t="s">
        <v>12351</v>
      </c>
      <c r="F998" s="5" t="s">
        <v>12326</v>
      </c>
      <c r="G998" s="5" t="s">
        <v>12086</v>
      </c>
      <c r="H998" s="5" t="s">
        <v>12138</v>
      </c>
      <c r="I998" s="5" t="s">
        <v>14943</v>
      </c>
      <c r="J998" s="5" t="s">
        <v>12328</v>
      </c>
      <c r="K998" s="3" t="s">
        <v>12017</v>
      </c>
      <c r="L998" s="3" t="s">
        <v>12017</v>
      </c>
      <c r="M998" s="3" t="n">
        <v>1</v>
      </c>
      <c r="N998" s="20" t="n">
        <v>7.89</v>
      </c>
      <c r="O998" s="21" t="s">
        <v>15099</v>
      </c>
    </row>
    <row r="999" customFormat="false" ht="15" hidden="false" customHeight="true" outlineLevel="0" collapsed="false">
      <c r="A999" s="3" t="s">
        <v>2010</v>
      </c>
      <c r="B999" s="3" t="s">
        <v>15100</v>
      </c>
      <c r="C999" s="3" t="s">
        <v>2009</v>
      </c>
      <c r="D999" s="5" t="s">
        <v>15101</v>
      </c>
      <c r="E999" s="5" t="s">
        <v>12368</v>
      </c>
      <c r="F999" s="5" t="s">
        <v>12369</v>
      </c>
      <c r="G999" s="5" t="s">
        <v>12086</v>
      </c>
      <c r="H999" s="5" t="s">
        <v>12138</v>
      </c>
      <c r="I999" s="5" t="s">
        <v>14943</v>
      </c>
      <c r="J999" s="5" t="s">
        <v>12328</v>
      </c>
      <c r="K999" s="3" t="s">
        <v>12017</v>
      </c>
      <c r="L999" s="3" t="s">
        <v>12017</v>
      </c>
      <c r="M999" s="3" t="n">
        <v>8</v>
      </c>
      <c r="N999" s="20" t="n">
        <v>3.79</v>
      </c>
      <c r="O999" s="21" t="s">
        <v>12074</v>
      </c>
    </row>
    <row r="1000" customFormat="false" ht="15" hidden="false" customHeight="true" outlineLevel="0" collapsed="false">
      <c r="A1000" s="3" t="s">
        <v>2012</v>
      </c>
      <c r="B1000" s="3" t="s">
        <v>15102</v>
      </c>
      <c r="C1000" s="3" t="s">
        <v>2011</v>
      </c>
      <c r="D1000" s="5" t="s">
        <v>15103</v>
      </c>
      <c r="E1000" s="5" t="s">
        <v>12377</v>
      </c>
      <c r="F1000" s="5" t="s">
        <v>12378</v>
      </c>
      <c r="G1000" s="5" t="s">
        <v>12086</v>
      </c>
      <c r="H1000" s="5" t="s">
        <v>12138</v>
      </c>
      <c r="I1000" s="5" t="s">
        <v>12966</v>
      </c>
      <c r="J1000" s="5" t="s">
        <v>12328</v>
      </c>
      <c r="K1000" s="3" t="s">
        <v>12021</v>
      </c>
      <c r="L1000" s="3" t="s">
        <v>12017</v>
      </c>
      <c r="M1000" s="3" t="n">
        <v>2</v>
      </c>
      <c r="N1000" s="20" t="n">
        <v>5.89</v>
      </c>
      <c r="O1000" s="21" t="s">
        <v>15104</v>
      </c>
    </row>
    <row r="1001" customFormat="false" ht="15" hidden="false" customHeight="true" outlineLevel="0" collapsed="false">
      <c r="A1001" s="3" t="s">
        <v>2014</v>
      </c>
      <c r="B1001" s="3" t="s">
        <v>15105</v>
      </c>
      <c r="C1001" s="3" t="s">
        <v>2013</v>
      </c>
      <c r="D1001" s="5" t="s">
        <v>15106</v>
      </c>
      <c r="E1001" s="5" t="s">
        <v>12351</v>
      </c>
      <c r="F1001" s="5" t="s">
        <v>12326</v>
      </c>
      <c r="G1001" s="5" t="s">
        <v>12086</v>
      </c>
      <c r="H1001" s="5" t="s">
        <v>12138</v>
      </c>
      <c r="I1001" s="5" t="s">
        <v>14954</v>
      </c>
      <c r="J1001" s="5" t="s">
        <v>12328</v>
      </c>
      <c r="K1001" s="3" t="s">
        <v>12017</v>
      </c>
      <c r="L1001" s="3" t="s">
        <v>12017</v>
      </c>
      <c r="M1001" s="3" t="n">
        <v>8</v>
      </c>
      <c r="N1001" s="20" t="n">
        <v>2.49</v>
      </c>
      <c r="O1001" s="21" t="s">
        <v>15107</v>
      </c>
    </row>
    <row r="1002" customFormat="false" ht="15" hidden="false" customHeight="true" outlineLevel="0" collapsed="false">
      <c r="A1002" s="3" t="s">
        <v>2016</v>
      </c>
      <c r="B1002" s="3" t="s">
        <v>15108</v>
      </c>
      <c r="C1002" s="3" t="s">
        <v>2015</v>
      </c>
      <c r="D1002" s="5" t="s">
        <v>15109</v>
      </c>
      <c r="E1002" s="5" t="s">
        <v>12363</v>
      </c>
      <c r="F1002" s="5" t="s">
        <v>12364</v>
      </c>
      <c r="G1002" s="5" t="s">
        <v>12086</v>
      </c>
      <c r="H1002" s="5" t="s">
        <v>12138</v>
      </c>
      <c r="I1002" s="5" t="s">
        <v>12966</v>
      </c>
      <c r="J1002" s="5" t="s">
        <v>12328</v>
      </c>
      <c r="K1002" s="3" t="s">
        <v>12017</v>
      </c>
      <c r="L1002" s="3" t="s">
        <v>12017</v>
      </c>
      <c r="M1002" s="3" t="n">
        <v>6</v>
      </c>
      <c r="N1002" s="20" t="n">
        <v>4.99</v>
      </c>
      <c r="O1002" s="21" t="s">
        <v>15110</v>
      </c>
    </row>
    <row r="1003" customFormat="false" ht="15" hidden="false" customHeight="true" outlineLevel="0" collapsed="false">
      <c r="A1003" s="3" t="s">
        <v>2018</v>
      </c>
      <c r="B1003" s="3" t="s">
        <v>15111</v>
      </c>
      <c r="C1003" s="3" t="s">
        <v>2017</v>
      </c>
      <c r="D1003" s="5" t="s">
        <v>15112</v>
      </c>
      <c r="E1003" s="5" t="s">
        <v>12355</v>
      </c>
      <c r="F1003" s="5" t="s">
        <v>12356</v>
      </c>
      <c r="G1003" s="5" t="s">
        <v>12086</v>
      </c>
      <c r="H1003" s="5" t="s">
        <v>12138</v>
      </c>
      <c r="I1003" s="5" t="s">
        <v>12966</v>
      </c>
      <c r="J1003" s="5" t="s">
        <v>12328</v>
      </c>
      <c r="K1003" s="3" t="s">
        <v>12017</v>
      </c>
      <c r="L1003" s="3" t="s">
        <v>12017</v>
      </c>
      <c r="M1003" s="3" t="n">
        <v>24</v>
      </c>
      <c r="N1003" s="20" t="n">
        <v>4.79</v>
      </c>
      <c r="O1003" s="21" t="s">
        <v>12099</v>
      </c>
    </row>
    <row r="1004" customFormat="false" ht="15" hidden="false" customHeight="true" outlineLevel="0" collapsed="false">
      <c r="A1004" s="3" t="s">
        <v>2020</v>
      </c>
      <c r="B1004" s="3" t="s">
        <v>15113</v>
      </c>
      <c r="C1004" s="3" t="s">
        <v>2019</v>
      </c>
      <c r="D1004" s="5" t="s">
        <v>15114</v>
      </c>
      <c r="E1004" s="5" t="s">
        <v>12382</v>
      </c>
      <c r="F1004" s="5" t="s">
        <v>12383</v>
      </c>
      <c r="G1004" s="5" t="s">
        <v>12086</v>
      </c>
      <c r="H1004" s="5" t="s">
        <v>12138</v>
      </c>
      <c r="I1004" s="5" t="s">
        <v>12966</v>
      </c>
      <c r="J1004" s="5" t="s">
        <v>12328</v>
      </c>
      <c r="K1004" s="3" t="s">
        <v>12017</v>
      </c>
      <c r="L1004" s="3" t="s">
        <v>12017</v>
      </c>
      <c r="M1004" s="3" t="n">
        <v>1</v>
      </c>
      <c r="N1004" s="20" t="n">
        <v>7.89</v>
      </c>
      <c r="O1004" s="21" t="s">
        <v>12433</v>
      </c>
    </row>
    <row r="1005" customFormat="false" ht="15" hidden="false" customHeight="true" outlineLevel="0" collapsed="false">
      <c r="A1005" s="3" t="s">
        <v>2022</v>
      </c>
      <c r="B1005" s="3" t="s">
        <v>15115</v>
      </c>
      <c r="C1005" s="3" t="s">
        <v>2021</v>
      </c>
      <c r="D1005" s="5" t="s">
        <v>15116</v>
      </c>
      <c r="E1005" s="5" t="s">
        <v>12325</v>
      </c>
      <c r="F1005" s="5" t="s">
        <v>12326</v>
      </c>
      <c r="G1005" s="5" t="s">
        <v>12086</v>
      </c>
      <c r="H1005" s="5" t="s">
        <v>12138</v>
      </c>
      <c r="I1005" s="5" t="s">
        <v>12966</v>
      </c>
      <c r="J1005" s="5" t="s">
        <v>12328</v>
      </c>
      <c r="K1005" s="3" t="s">
        <v>12017</v>
      </c>
      <c r="L1005" s="3" t="s">
        <v>12017</v>
      </c>
      <c r="M1005" s="3" t="n">
        <v>2</v>
      </c>
      <c r="N1005" s="20" t="n">
        <v>4.79</v>
      </c>
      <c r="O1005" s="21" t="s">
        <v>14791</v>
      </c>
    </row>
    <row r="1006" customFormat="false" ht="15" hidden="false" customHeight="true" outlineLevel="0" collapsed="false">
      <c r="A1006" s="3" t="s">
        <v>2024</v>
      </c>
      <c r="B1006" s="3" t="s">
        <v>15117</v>
      </c>
      <c r="C1006" s="3" t="s">
        <v>2023</v>
      </c>
      <c r="D1006" s="5" t="s">
        <v>15118</v>
      </c>
      <c r="E1006" s="5" t="s">
        <v>12368</v>
      </c>
      <c r="F1006" s="5" t="s">
        <v>12369</v>
      </c>
      <c r="G1006" s="5" t="s">
        <v>12086</v>
      </c>
      <c r="H1006" s="5" t="s">
        <v>12138</v>
      </c>
      <c r="I1006" s="5" t="s">
        <v>14954</v>
      </c>
      <c r="J1006" s="5" t="s">
        <v>12328</v>
      </c>
      <c r="K1006" s="3" t="s">
        <v>12017</v>
      </c>
      <c r="L1006" s="3" t="s">
        <v>12017</v>
      </c>
      <c r="M1006" s="3" t="n">
        <v>1</v>
      </c>
      <c r="N1006" s="20" t="n">
        <v>7.39</v>
      </c>
      <c r="O1006" s="21" t="s">
        <v>15119</v>
      </c>
    </row>
    <row r="1007" customFormat="false" ht="15" hidden="false" customHeight="true" outlineLevel="0" collapsed="false">
      <c r="A1007" s="3" t="s">
        <v>2026</v>
      </c>
      <c r="B1007" s="3" t="s">
        <v>15120</v>
      </c>
      <c r="C1007" s="3" t="s">
        <v>2025</v>
      </c>
      <c r="D1007" s="5" t="s">
        <v>15121</v>
      </c>
      <c r="E1007" s="5" t="s">
        <v>12332</v>
      </c>
      <c r="F1007" s="5" t="s">
        <v>12333</v>
      </c>
      <c r="G1007" s="5" t="s">
        <v>12086</v>
      </c>
      <c r="H1007" s="5" t="s">
        <v>12138</v>
      </c>
      <c r="I1007" s="5" t="s">
        <v>14943</v>
      </c>
      <c r="J1007" s="5" t="s">
        <v>12328</v>
      </c>
      <c r="K1007" s="3" t="s">
        <v>12017</v>
      </c>
      <c r="L1007" s="3" t="s">
        <v>12017</v>
      </c>
      <c r="M1007" s="3" t="n">
        <v>2</v>
      </c>
      <c r="N1007" s="20" t="n">
        <v>3.99</v>
      </c>
      <c r="O1007" s="21" t="s">
        <v>15122</v>
      </c>
    </row>
    <row r="1008" customFormat="false" ht="15" hidden="false" customHeight="true" outlineLevel="0" collapsed="false">
      <c r="A1008" s="3" t="s">
        <v>2028</v>
      </c>
      <c r="B1008" s="3" t="s">
        <v>15123</v>
      </c>
      <c r="C1008" s="3" t="s">
        <v>2027</v>
      </c>
      <c r="D1008" s="5" t="s">
        <v>15124</v>
      </c>
      <c r="E1008" s="5" t="s">
        <v>12338</v>
      </c>
      <c r="F1008" s="5" t="s">
        <v>12339</v>
      </c>
      <c r="G1008" s="5" t="s">
        <v>12086</v>
      </c>
      <c r="H1008" s="5" t="s">
        <v>12138</v>
      </c>
      <c r="I1008" s="5" t="s">
        <v>14943</v>
      </c>
      <c r="J1008" s="5" t="s">
        <v>12328</v>
      </c>
      <c r="K1008" s="3" t="s">
        <v>12017</v>
      </c>
      <c r="L1008" s="3" t="s">
        <v>12017</v>
      </c>
      <c r="M1008" s="3" t="n">
        <v>1</v>
      </c>
      <c r="N1008" s="20" t="n">
        <v>3.89</v>
      </c>
      <c r="O1008" s="21" t="s">
        <v>15125</v>
      </c>
    </row>
    <row r="1009" customFormat="false" ht="15" hidden="false" customHeight="true" outlineLevel="0" collapsed="false">
      <c r="A1009" s="3" t="s">
        <v>2030</v>
      </c>
      <c r="B1009" s="3" t="s">
        <v>15126</v>
      </c>
      <c r="C1009" s="3" t="s">
        <v>2029</v>
      </c>
      <c r="D1009" s="5" t="s">
        <v>15127</v>
      </c>
      <c r="E1009" s="5" t="s">
        <v>12332</v>
      </c>
      <c r="F1009" s="5" t="s">
        <v>12333</v>
      </c>
      <c r="G1009" s="5" t="s">
        <v>12086</v>
      </c>
      <c r="H1009" s="5" t="s">
        <v>12138</v>
      </c>
      <c r="I1009" s="5" t="s">
        <v>14943</v>
      </c>
      <c r="J1009" s="5" t="s">
        <v>12328</v>
      </c>
      <c r="K1009" s="3" t="s">
        <v>12017</v>
      </c>
      <c r="L1009" s="3" t="s">
        <v>12017</v>
      </c>
      <c r="M1009" s="3" t="n">
        <v>4</v>
      </c>
      <c r="N1009" s="20" t="n">
        <v>4.89</v>
      </c>
      <c r="O1009" s="21" t="s">
        <v>13215</v>
      </c>
    </row>
    <row r="1010" customFormat="false" ht="15" hidden="false" customHeight="true" outlineLevel="0" collapsed="false">
      <c r="A1010" s="3" t="s">
        <v>2032</v>
      </c>
      <c r="B1010" s="3" t="s">
        <v>15128</v>
      </c>
      <c r="C1010" s="3" t="s">
        <v>2031</v>
      </c>
      <c r="D1010" s="5" t="s">
        <v>15129</v>
      </c>
      <c r="E1010" s="5" t="s">
        <v>12368</v>
      </c>
      <c r="F1010" s="5" t="s">
        <v>12369</v>
      </c>
      <c r="G1010" s="5" t="s">
        <v>12086</v>
      </c>
      <c r="H1010" s="5" t="s">
        <v>12138</v>
      </c>
      <c r="I1010" s="5" t="s">
        <v>14943</v>
      </c>
      <c r="J1010" s="5" t="s">
        <v>12512</v>
      </c>
      <c r="K1010" s="3" t="s">
        <v>12017</v>
      </c>
      <c r="L1010" s="3" t="s">
        <v>12017</v>
      </c>
      <c r="M1010" s="3" t="n">
        <v>12</v>
      </c>
      <c r="N1010" s="20" t="n">
        <v>4.39</v>
      </c>
      <c r="O1010" s="21" t="s">
        <v>15130</v>
      </c>
    </row>
    <row r="1011" customFormat="false" ht="15" hidden="false" customHeight="true" outlineLevel="0" collapsed="false">
      <c r="A1011" s="3" t="s">
        <v>2034</v>
      </c>
      <c r="B1011" s="3" t="s">
        <v>15131</v>
      </c>
      <c r="C1011" s="3" t="s">
        <v>2033</v>
      </c>
      <c r="D1011" s="5" t="s">
        <v>15132</v>
      </c>
      <c r="E1011" s="5" t="s">
        <v>12382</v>
      </c>
      <c r="F1011" s="5" t="s">
        <v>12383</v>
      </c>
      <c r="G1011" s="5" t="s">
        <v>12086</v>
      </c>
      <c r="H1011" s="5" t="s">
        <v>12138</v>
      </c>
      <c r="I1011" s="5" t="s">
        <v>12966</v>
      </c>
      <c r="J1011" s="5" t="s">
        <v>12328</v>
      </c>
      <c r="K1011" s="3" t="s">
        <v>12017</v>
      </c>
      <c r="L1011" s="3" t="s">
        <v>12017</v>
      </c>
      <c r="M1011" s="3" t="n">
        <v>12</v>
      </c>
      <c r="N1011" s="20" t="n">
        <v>6.49</v>
      </c>
      <c r="O1011" s="21" t="s">
        <v>15133</v>
      </c>
    </row>
    <row r="1012" customFormat="false" ht="15" hidden="false" customHeight="true" outlineLevel="0" collapsed="false">
      <c r="A1012" s="3" t="s">
        <v>2036</v>
      </c>
      <c r="B1012" s="3" t="s">
        <v>15134</v>
      </c>
      <c r="C1012" s="3" t="s">
        <v>2035</v>
      </c>
      <c r="D1012" s="5" t="s">
        <v>15135</v>
      </c>
      <c r="E1012" s="5" t="s">
        <v>12457</v>
      </c>
      <c r="F1012" s="5" t="s">
        <v>12458</v>
      </c>
      <c r="G1012" s="5" t="s">
        <v>12086</v>
      </c>
      <c r="H1012" s="5" t="s">
        <v>12138</v>
      </c>
      <c r="I1012" s="5" t="s">
        <v>14943</v>
      </c>
      <c r="J1012" s="5" t="s">
        <v>12328</v>
      </c>
      <c r="K1012" s="3" t="s">
        <v>12021</v>
      </c>
      <c r="L1012" s="3" t="s">
        <v>12017</v>
      </c>
      <c r="M1012" s="3" t="n">
        <v>2</v>
      </c>
      <c r="N1012" s="20" t="n">
        <v>7.39</v>
      </c>
      <c r="O1012" s="21" t="s">
        <v>12785</v>
      </c>
    </row>
    <row r="1013" customFormat="false" ht="15" hidden="false" customHeight="true" outlineLevel="0" collapsed="false">
      <c r="A1013" s="3" t="s">
        <v>2038</v>
      </c>
      <c r="B1013" s="3" t="s">
        <v>15136</v>
      </c>
      <c r="C1013" s="3" t="s">
        <v>2037</v>
      </c>
      <c r="D1013" s="5" t="s">
        <v>15137</v>
      </c>
      <c r="E1013" s="5" t="s">
        <v>12332</v>
      </c>
      <c r="F1013" s="5" t="s">
        <v>12333</v>
      </c>
      <c r="G1013" s="5" t="s">
        <v>12086</v>
      </c>
      <c r="H1013" s="5" t="s">
        <v>12138</v>
      </c>
      <c r="I1013" s="5" t="s">
        <v>14954</v>
      </c>
      <c r="J1013" s="5" t="s">
        <v>12328</v>
      </c>
      <c r="K1013" s="3" t="s">
        <v>12017</v>
      </c>
      <c r="L1013" s="3" t="s">
        <v>12017</v>
      </c>
      <c r="M1013" s="3" t="n">
        <v>2</v>
      </c>
      <c r="N1013" s="20" t="n">
        <v>3.39</v>
      </c>
      <c r="O1013" s="21" t="s">
        <v>13441</v>
      </c>
    </row>
    <row r="1014" customFormat="false" ht="15" hidden="false" customHeight="true" outlineLevel="0" collapsed="false">
      <c r="A1014" s="3" t="s">
        <v>2040</v>
      </c>
      <c r="B1014" s="3" t="s">
        <v>15138</v>
      </c>
      <c r="C1014" s="3" t="s">
        <v>2039</v>
      </c>
      <c r="D1014" s="5" t="s">
        <v>15139</v>
      </c>
      <c r="E1014" s="5" t="s">
        <v>12338</v>
      </c>
      <c r="F1014" s="5" t="s">
        <v>12339</v>
      </c>
      <c r="G1014" s="5" t="s">
        <v>12086</v>
      </c>
      <c r="H1014" s="5" t="s">
        <v>12138</v>
      </c>
      <c r="I1014" s="5" t="s">
        <v>14954</v>
      </c>
      <c r="J1014" s="5" t="s">
        <v>12328</v>
      </c>
      <c r="K1014" s="3" t="s">
        <v>12017</v>
      </c>
      <c r="L1014" s="3" t="s">
        <v>12017</v>
      </c>
      <c r="M1014" s="3" t="n">
        <v>12</v>
      </c>
      <c r="N1014" s="20" t="n">
        <v>4.79</v>
      </c>
      <c r="O1014" s="21" t="s">
        <v>12711</v>
      </c>
    </row>
    <row r="1015" customFormat="false" ht="15" hidden="false" customHeight="true" outlineLevel="0" collapsed="false">
      <c r="A1015" s="3" t="s">
        <v>2042</v>
      </c>
      <c r="B1015" s="3" t="s">
        <v>15140</v>
      </c>
      <c r="C1015" s="3" t="s">
        <v>2041</v>
      </c>
      <c r="D1015" s="5" t="s">
        <v>15141</v>
      </c>
      <c r="E1015" s="5" t="s">
        <v>12382</v>
      </c>
      <c r="F1015" s="5" t="s">
        <v>12383</v>
      </c>
      <c r="G1015" s="5" t="s">
        <v>12086</v>
      </c>
      <c r="H1015" s="5" t="s">
        <v>12138</v>
      </c>
      <c r="I1015" s="5" t="s">
        <v>14954</v>
      </c>
      <c r="J1015" s="5" t="s">
        <v>12328</v>
      </c>
      <c r="K1015" s="3" t="s">
        <v>12017</v>
      </c>
      <c r="L1015" s="3" t="s">
        <v>12017</v>
      </c>
      <c r="M1015" s="3" t="n">
        <v>2</v>
      </c>
      <c r="N1015" s="20" t="n">
        <v>5.89</v>
      </c>
      <c r="O1015" s="21" t="s">
        <v>13670</v>
      </c>
    </row>
    <row r="1016" customFormat="false" ht="15" hidden="false" customHeight="true" outlineLevel="0" collapsed="false">
      <c r="A1016" s="3" t="s">
        <v>2044</v>
      </c>
      <c r="B1016" s="3" t="s">
        <v>15142</v>
      </c>
      <c r="C1016" s="3" t="s">
        <v>2043</v>
      </c>
      <c r="D1016" s="5" t="s">
        <v>15143</v>
      </c>
      <c r="E1016" s="5" t="s">
        <v>12377</v>
      </c>
      <c r="F1016" s="5" t="s">
        <v>12378</v>
      </c>
      <c r="G1016" s="5" t="s">
        <v>12086</v>
      </c>
      <c r="H1016" s="5" t="s">
        <v>12138</v>
      </c>
      <c r="I1016" s="5" t="s">
        <v>12966</v>
      </c>
      <c r="J1016" s="5" t="s">
        <v>12328</v>
      </c>
      <c r="K1016" s="3" t="s">
        <v>12021</v>
      </c>
      <c r="L1016" s="3" t="s">
        <v>12017</v>
      </c>
      <c r="M1016" s="3" t="n">
        <v>1</v>
      </c>
      <c r="N1016" s="20" t="n">
        <v>3.39</v>
      </c>
      <c r="O1016" s="21" t="s">
        <v>13134</v>
      </c>
    </row>
    <row r="1017" customFormat="false" ht="15" hidden="false" customHeight="true" outlineLevel="0" collapsed="false">
      <c r="A1017" s="3" t="s">
        <v>2046</v>
      </c>
      <c r="B1017" s="3" t="s">
        <v>15144</v>
      </c>
      <c r="C1017" s="3" t="s">
        <v>2045</v>
      </c>
      <c r="D1017" s="5" t="s">
        <v>15145</v>
      </c>
      <c r="E1017" s="5" t="s">
        <v>12325</v>
      </c>
      <c r="F1017" s="5" t="s">
        <v>12326</v>
      </c>
      <c r="G1017" s="5" t="s">
        <v>12086</v>
      </c>
      <c r="H1017" s="5" t="s">
        <v>12138</v>
      </c>
      <c r="I1017" s="5" t="s">
        <v>14943</v>
      </c>
      <c r="J1017" s="5" t="s">
        <v>12328</v>
      </c>
      <c r="K1017" s="3" t="s">
        <v>12017</v>
      </c>
      <c r="L1017" s="3" t="s">
        <v>12017</v>
      </c>
      <c r="M1017" s="3" t="n">
        <v>12</v>
      </c>
      <c r="N1017" s="20" t="n">
        <v>2.99</v>
      </c>
      <c r="O1017" s="21" t="s">
        <v>12767</v>
      </c>
    </row>
    <row r="1018" customFormat="false" ht="15" hidden="false" customHeight="true" outlineLevel="0" collapsed="false">
      <c r="A1018" s="3" t="s">
        <v>2048</v>
      </c>
      <c r="B1018" s="3" t="s">
        <v>15146</v>
      </c>
      <c r="C1018" s="3" t="s">
        <v>2047</v>
      </c>
      <c r="D1018" s="5" t="s">
        <v>15147</v>
      </c>
      <c r="E1018" s="5" t="s">
        <v>12382</v>
      </c>
      <c r="F1018" s="5" t="s">
        <v>12383</v>
      </c>
      <c r="G1018" s="5" t="s">
        <v>12086</v>
      </c>
      <c r="H1018" s="5" t="s">
        <v>12138</v>
      </c>
      <c r="I1018" s="5" t="s">
        <v>14943</v>
      </c>
      <c r="J1018" s="5" t="s">
        <v>12328</v>
      </c>
      <c r="K1018" s="3" t="s">
        <v>12017</v>
      </c>
      <c r="L1018" s="3" t="s">
        <v>12017</v>
      </c>
      <c r="M1018" s="3" t="n">
        <v>6</v>
      </c>
      <c r="N1018" s="20" t="n">
        <v>5.39</v>
      </c>
      <c r="O1018" s="21" t="s">
        <v>12103</v>
      </c>
    </row>
    <row r="1019" customFormat="false" ht="15" hidden="false" customHeight="true" outlineLevel="0" collapsed="false">
      <c r="A1019" s="3" t="s">
        <v>2050</v>
      </c>
      <c r="B1019" s="3" t="s">
        <v>15148</v>
      </c>
      <c r="C1019" s="3" t="s">
        <v>2049</v>
      </c>
      <c r="D1019" s="5" t="s">
        <v>15149</v>
      </c>
      <c r="E1019" s="5" t="s">
        <v>12382</v>
      </c>
      <c r="F1019" s="5" t="s">
        <v>12383</v>
      </c>
      <c r="G1019" s="5" t="s">
        <v>12086</v>
      </c>
      <c r="H1019" s="5" t="s">
        <v>12138</v>
      </c>
      <c r="I1019" s="5" t="s">
        <v>14943</v>
      </c>
      <c r="J1019" s="5" t="s">
        <v>12328</v>
      </c>
      <c r="K1019" s="3" t="s">
        <v>12017</v>
      </c>
      <c r="L1019" s="3" t="s">
        <v>12017</v>
      </c>
      <c r="M1019" s="3" t="n">
        <v>1</v>
      </c>
      <c r="N1019" s="20" t="n">
        <v>7.99</v>
      </c>
      <c r="O1019" s="21" t="s">
        <v>14240</v>
      </c>
    </row>
    <row r="1020" customFormat="false" ht="15" hidden="false" customHeight="true" outlineLevel="0" collapsed="false">
      <c r="A1020" s="3" t="s">
        <v>2052</v>
      </c>
      <c r="B1020" s="3" t="s">
        <v>15150</v>
      </c>
      <c r="C1020" s="3" t="s">
        <v>2051</v>
      </c>
      <c r="D1020" s="5" t="s">
        <v>15151</v>
      </c>
      <c r="E1020" s="5" t="s">
        <v>12363</v>
      </c>
      <c r="F1020" s="5" t="s">
        <v>12364</v>
      </c>
      <c r="G1020" s="5" t="s">
        <v>12086</v>
      </c>
      <c r="H1020" s="5" t="s">
        <v>12138</v>
      </c>
      <c r="I1020" s="5" t="s">
        <v>12966</v>
      </c>
      <c r="J1020" s="5" t="s">
        <v>12328</v>
      </c>
      <c r="K1020" s="3" t="s">
        <v>12017</v>
      </c>
      <c r="L1020" s="3" t="s">
        <v>12017</v>
      </c>
      <c r="M1020" s="3" t="n">
        <v>1</v>
      </c>
      <c r="N1020" s="20" t="n">
        <v>3.99</v>
      </c>
      <c r="O1020" s="21" t="s">
        <v>15133</v>
      </c>
    </row>
    <row r="1021" customFormat="false" ht="15" hidden="false" customHeight="true" outlineLevel="0" collapsed="false">
      <c r="A1021" s="3" t="s">
        <v>2054</v>
      </c>
      <c r="B1021" s="3" t="s">
        <v>15152</v>
      </c>
      <c r="C1021" s="3" t="s">
        <v>2053</v>
      </c>
      <c r="D1021" s="5" t="s">
        <v>15153</v>
      </c>
      <c r="E1021" s="5" t="s">
        <v>12355</v>
      </c>
      <c r="F1021" s="5" t="s">
        <v>12356</v>
      </c>
      <c r="G1021" s="5" t="s">
        <v>12086</v>
      </c>
      <c r="H1021" s="5" t="s">
        <v>12138</v>
      </c>
      <c r="I1021" s="5" t="s">
        <v>12966</v>
      </c>
      <c r="J1021" s="5" t="s">
        <v>12328</v>
      </c>
      <c r="K1021" s="3" t="s">
        <v>12017</v>
      </c>
      <c r="L1021" s="3" t="s">
        <v>12017</v>
      </c>
      <c r="M1021" s="3" t="n">
        <v>24</v>
      </c>
      <c r="N1021" s="20" t="n">
        <v>4.49</v>
      </c>
      <c r="O1021" s="21" t="s">
        <v>15154</v>
      </c>
    </row>
    <row r="1022" customFormat="false" ht="15" hidden="false" customHeight="true" outlineLevel="0" collapsed="false">
      <c r="A1022" s="3" t="s">
        <v>2056</v>
      </c>
      <c r="B1022" s="3" t="s">
        <v>15155</v>
      </c>
      <c r="C1022" s="3" t="s">
        <v>2055</v>
      </c>
      <c r="D1022" s="5" t="s">
        <v>15156</v>
      </c>
      <c r="E1022" s="5" t="s">
        <v>12382</v>
      </c>
      <c r="F1022" s="5" t="s">
        <v>12383</v>
      </c>
      <c r="G1022" s="5" t="s">
        <v>12086</v>
      </c>
      <c r="H1022" s="5" t="s">
        <v>12138</v>
      </c>
      <c r="I1022" s="5" t="s">
        <v>14954</v>
      </c>
      <c r="J1022" s="5" t="s">
        <v>12328</v>
      </c>
      <c r="K1022" s="3" t="s">
        <v>12017</v>
      </c>
      <c r="L1022" s="3" t="s">
        <v>12017</v>
      </c>
      <c r="M1022" s="3" t="n">
        <v>12</v>
      </c>
      <c r="N1022" s="20" t="n">
        <v>4.39</v>
      </c>
      <c r="O1022" s="21" t="s">
        <v>15157</v>
      </c>
    </row>
    <row r="1023" customFormat="false" ht="15" hidden="false" customHeight="true" outlineLevel="0" collapsed="false">
      <c r="A1023" s="3" t="s">
        <v>2058</v>
      </c>
      <c r="B1023" s="3" t="s">
        <v>15158</v>
      </c>
      <c r="C1023" s="3" t="s">
        <v>2057</v>
      </c>
      <c r="D1023" s="5" t="s">
        <v>15159</v>
      </c>
      <c r="E1023" s="5" t="s">
        <v>12351</v>
      </c>
      <c r="F1023" s="5" t="s">
        <v>12326</v>
      </c>
      <c r="G1023" s="5" t="s">
        <v>12086</v>
      </c>
      <c r="H1023" s="5" t="s">
        <v>12138</v>
      </c>
      <c r="I1023" s="5" t="s">
        <v>14943</v>
      </c>
      <c r="J1023" s="5" t="s">
        <v>12328</v>
      </c>
      <c r="K1023" s="3" t="s">
        <v>12017</v>
      </c>
      <c r="L1023" s="3" t="s">
        <v>12017</v>
      </c>
      <c r="M1023" s="3" t="n">
        <v>8</v>
      </c>
      <c r="N1023" s="20" t="n">
        <v>3.39</v>
      </c>
      <c r="O1023" s="21" t="s">
        <v>12630</v>
      </c>
    </row>
    <row r="1024" customFormat="false" ht="15" hidden="false" customHeight="true" outlineLevel="0" collapsed="false">
      <c r="A1024" s="3" t="s">
        <v>2060</v>
      </c>
      <c r="B1024" s="3" t="s">
        <v>15160</v>
      </c>
      <c r="C1024" s="3" t="s">
        <v>2059</v>
      </c>
      <c r="D1024" s="5" t="s">
        <v>15161</v>
      </c>
      <c r="E1024" s="5" t="s">
        <v>12382</v>
      </c>
      <c r="F1024" s="5" t="s">
        <v>12383</v>
      </c>
      <c r="G1024" s="5" t="s">
        <v>12086</v>
      </c>
      <c r="H1024" s="5" t="s">
        <v>12138</v>
      </c>
      <c r="I1024" s="5" t="s">
        <v>14954</v>
      </c>
      <c r="J1024" s="5" t="s">
        <v>12328</v>
      </c>
      <c r="K1024" s="3" t="s">
        <v>12017</v>
      </c>
      <c r="L1024" s="3" t="s">
        <v>12017</v>
      </c>
      <c r="M1024" s="3" t="n">
        <v>24</v>
      </c>
      <c r="N1024" s="20" t="n">
        <v>3.49</v>
      </c>
      <c r="O1024" s="21" t="s">
        <v>15162</v>
      </c>
    </row>
    <row r="1025" customFormat="false" ht="15" hidden="false" customHeight="true" outlineLevel="0" collapsed="false">
      <c r="A1025" s="3" t="s">
        <v>2062</v>
      </c>
      <c r="B1025" s="3" t="s">
        <v>15163</v>
      </c>
      <c r="C1025" s="3" t="s">
        <v>2061</v>
      </c>
      <c r="D1025" s="5" t="s">
        <v>15164</v>
      </c>
      <c r="E1025" s="5" t="s">
        <v>12368</v>
      </c>
      <c r="F1025" s="5" t="s">
        <v>12369</v>
      </c>
      <c r="G1025" s="5" t="s">
        <v>12086</v>
      </c>
      <c r="H1025" s="5" t="s">
        <v>12138</v>
      </c>
      <c r="I1025" s="5" t="s">
        <v>12966</v>
      </c>
      <c r="J1025" s="5" t="s">
        <v>12328</v>
      </c>
      <c r="K1025" s="3" t="s">
        <v>12017</v>
      </c>
      <c r="L1025" s="3" t="s">
        <v>12017</v>
      </c>
      <c r="M1025" s="3" t="n">
        <v>12</v>
      </c>
      <c r="N1025" s="20" t="n">
        <v>4.99</v>
      </c>
      <c r="O1025" s="21" t="s">
        <v>15165</v>
      </c>
    </row>
    <row r="1026" customFormat="false" ht="15" hidden="false" customHeight="true" outlineLevel="0" collapsed="false">
      <c r="A1026" s="3" t="s">
        <v>2064</v>
      </c>
      <c r="B1026" s="3" t="s">
        <v>15166</v>
      </c>
      <c r="C1026" s="3" t="s">
        <v>2063</v>
      </c>
      <c r="D1026" s="5" t="s">
        <v>15167</v>
      </c>
      <c r="E1026" s="5" t="s">
        <v>12457</v>
      </c>
      <c r="F1026" s="5" t="s">
        <v>12458</v>
      </c>
      <c r="G1026" s="5" t="s">
        <v>12086</v>
      </c>
      <c r="H1026" s="5" t="s">
        <v>12138</v>
      </c>
      <c r="I1026" s="5" t="s">
        <v>14954</v>
      </c>
      <c r="J1026" s="5" t="s">
        <v>12328</v>
      </c>
      <c r="K1026" s="3" t="s">
        <v>12021</v>
      </c>
      <c r="L1026" s="3" t="s">
        <v>12017</v>
      </c>
      <c r="M1026" s="3" t="n">
        <v>24</v>
      </c>
      <c r="N1026" s="20" t="n">
        <v>2.99</v>
      </c>
      <c r="O1026" s="21" t="s">
        <v>15168</v>
      </c>
    </row>
    <row r="1027" customFormat="false" ht="15" hidden="false" customHeight="true" outlineLevel="0" collapsed="false">
      <c r="A1027" s="3" t="s">
        <v>2066</v>
      </c>
      <c r="B1027" s="3" t="s">
        <v>15169</v>
      </c>
      <c r="C1027" s="3" t="s">
        <v>2065</v>
      </c>
      <c r="D1027" s="5" t="s">
        <v>15170</v>
      </c>
      <c r="E1027" s="5" t="s">
        <v>12368</v>
      </c>
      <c r="F1027" s="5" t="s">
        <v>12369</v>
      </c>
      <c r="G1027" s="5" t="s">
        <v>12086</v>
      </c>
      <c r="H1027" s="5" t="s">
        <v>12138</v>
      </c>
      <c r="I1027" s="5" t="s">
        <v>14954</v>
      </c>
      <c r="J1027" s="5" t="s">
        <v>12328</v>
      </c>
      <c r="K1027" s="3" t="s">
        <v>12017</v>
      </c>
      <c r="L1027" s="3" t="s">
        <v>12017</v>
      </c>
      <c r="M1027" s="3" t="n">
        <v>6</v>
      </c>
      <c r="N1027" s="20" t="n">
        <v>7.39</v>
      </c>
      <c r="O1027" s="21" t="s">
        <v>15171</v>
      </c>
    </row>
    <row r="1028" customFormat="false" ht="15" hidden="false" customHeight="true" outlineLevel="0" collapsed="false">
      <c r="A1028" s="3" t="s">
        <v>2068</v>
      </c>
      <c r="B1028" s="3" t="s">
        <v>15172</v>
      </c>
      <c r="C1028" s="3" t="s">
        <v>2067</v>
      </c>
      <c r="D1028" s="5" t="s">
        <v>15173</v>
      </c>
      <c r="E1028" s="5" t="s">
        <v>12355</v>
      </c>
      <c r="F1028" s="5" t="s">
        <v>12356</v>
      </c>
      <c r="G1028" s="5" t="s">
        <v>12086</v>
      </c>
      <c r="H1028" s="5" t="s">
        <v>12138</v>
      </c>
      <c r="I1028" s="5" t="s">
        <v>14954</v>
      </c>
      <c r="J1028" s="5" t="s">
        <v>12328</v>
      </c>
      <c r="K1028" s="3" t="s">
        <v>12017</v>
      </c>
      <c r="L1028" s="3" t="s">
        <v>12017</v>
      </c>
      <c r="M1028" s="3" t="n">
        <v>8</v>
      </c>
      <c r="N1028" s="20" t="n">
        <v>7.99</v>
      </c>
      <c r="O1028" s="21" t="s">
        <v>15174</v>
      </c>
    </row>
    <row r="1029" customFormat="false" ht="15" hidden="false" customHeight="true" outlineLevel="0" collapsed="false">
      <c r="A1029" s="3" t="s">
        <v>2070</v>
      </c>
      <c r="B1029" s="3" t="s">
        <v>15175</v>
      </c>
      <c r="C1029" s="3" t="s">
        <v>2069</v>
      </c>
      <c r="D1029" s="5" t="s">
        <v>15176</v>
      </c>
      <c r="E1029" s="5" t="s">
        <v>12457</v>
      </c>
      <c r="F1029" s="5" t="s">
        <v>12458</v>
      </c>
      <c r="G1029" s="5" t="s">
        <v>12086</v>
      </c>
      <c r="H1029" s="5" t="s">
        <v>12138</v>
      </c>
      <c r="I1029" s="5" t="s">
        <v>14943</v>
      </c>
      <c r="J1029" s="5" t="s">
        <v>12328</v>
      </c>
      <c r="K1029" s="3" t="s">
        <v>12021</v>
      </c>
      <c r="L1029" s="3" t="s">
        <v>12017</v>
      </c>
      <c r="M1029" s="3" t="n">
        <v>24</v>
      </c>
      <c r="N1029" s="20" t="n">
        <v>4.89</v>
      </c>
      <c r="O1029" s="21" t="s">
        <v>12227</v>
      </c>
    </row>
    <row r="1030" customFormat="false" ht="15" hidden="false" customHeight="true" outlineLevel="0" collapsed="false">
      <c r="A1030" s="3" t="s">
        <v>2072</v>
      </c>
      <c r="B1030" s="3" t="s">
        <v>15177</v>
      </c>
      <c r="C1030" s="3" t="s">
        <v>2071</v>
      </c>
      <c r="D1030" s="5" t="s">
        <v>15178</v>
      </c>
      <c r="E1030" s="5" t="s">
        <v>12325</v>
      </c>
      <c r="F1030" s="5" t="s">
        <v>12326</v>
      </c>
      <c r="G1030" s="5" t="s">
        <v>12086</v>
      </c>
      <c r="H1030" s="5" t="s">
        <v>12138</v>
      </c>
      <c r="I1030" s="5" t="s">
        <v>14943</v>
      </c>
      <c r="J1030" s="5" t="s">
        <v>12328</v>
      </c>
      <c r="K1030" s="3" t="s">
        <v>12017</v>
      </c>
      <c r="L1030" s="3" t="s">
        <v>12017</v>
      </c>
      <c r="M1030" s="3" t="n">
        <v>4</v>
      </c>
      <c r="N1030" s="20" t="n">
        <v>7.79</v>
      </c>
      <c r="O1030" s="21" t="s">
        <v>14251</v>
      </c>
    </row>
    <row r="1031" customFormat="false" ht="15" hidden="false" customHeight="true" outlineLevel="0" collapsed="false">
      <c r="A1031" s="3" t="s">
        <v>2074</v>
      </c>
      <c r="B1031" s="3" t="s">
        <v>15179</v>
      </c>
      <c r="C1031" s="3" t="s">
        <v>2073</v>
      </c>
      <c r="D1031" s="5" t="s">
        <v>15180</v>
      </c>
      <c r="E1031" s="5" t="s">
        <v>12363</v>
      </c>
      <c r="F1031" s="5" t="s">
        <v>12364</v>
      </c>
      <c r="G1031" s="5" t="s">
        <v>12086</v>
      </c>
      <c r="H1031" s="5" t="s">
        <v>12138</v>
      </c>
      <c r="I1031" s="5" t="s">
        <v>14943</v>
      </c>
      <c r="J1031" s="5" t="s">
        <v>12512</v>
      </c>
      <c r="K1031" s="3" t="s">
        <v>12017</v>
      </c>
      <c r="L1031" s="3" t="s">
        <v>12017</v>
      </c>
      <c r="M1031" s="3" t="n">
        <v>2</v>
      </c>
      <c r="N1031" s="20" t="n">
        <v>7.99</v>
      </c>
      <c r="O1031" s="21" t="s">
        <v>15181</v>
      </c>
    </row>
    <row r="1032" customFormat="false" ht="15" hidden="false" customHeight="true" outlineLevel="0" collapsed="false">
      <c r="A1032" s="3" t="s">
        <v>2076</v>
      </c>
      <c r="B1032" s="3" t="s">
        <v>15182</v>
      </c>
      <c r="C1032" s="3" t="s">
        <v>2075</v>
      </c>
      <c r="D1032" s="5" t="s">
        <v>15183</v>
      </c>
      <c r="E1032" s="5" t="s">
        <v>12457</v>
      </c>
      <c r="F1032" s="5" t="s">
        <v>12458</v>
      </c>
      <c r="G1032" s="5" t="s">
        <v>12086</v>
      </c>
      <c r="H1032" s="5" t="s">
        <v>12138</v>
      </c>
      <c r="I1032" s="5" t="s">
        <v>14943</v>
      </c>
      <c r="J1032" s="5" t="s">
        <v>12328</v>
      </c>
      <c r="K1032" s="3" t="s">
        <v>12021</v>
      </c>
      <c r="L1032" s="3" t="s">
        <v>12017</v>
      </c>
      <c r="M1032" s="3" t="n">
        <v>6</v>
      </c>
      <c r="N1032" s="20" t="n">
        <v>2.79</v>
      </c>
      <c r="O1032" s="21" t="s">
        <v>13275</v>
      </c>
    </row>
    <row r="1033" customFormat="false" ht="15" hidden="false" customHeight="true" outlineLevel="0" collapsed="false">
      <c r="A1033" s="3" t="s">
        <v>2078</v>
      </c>
      <c r="B1033" s="3" t="s">
        <v>15184</v>
      </c>
      <c r="C1033" s="3" t="s">
        <v>2077</v>
      </c>
      <c r="D1033" s="5" t="s">
        <v>15185</v>
      </c>
      <c r="E1033" s="5" t="s">
        <v>12363</v>
      </c>
      <c r="F1033" s="5" t="s">
        <v>12364</v>
      </c>
      <c r="G1033" s="5" t="s">
        <v>12086</v>
      </c>
      <c r="H1033" s="5" t="s">
        <v>12138</v>
      </c>
      <c r="I1033" s="5" t="s">
        <v>12966</v>
      </c>
      <c r="J1033" s="5" t="s">
        <v>12328</v>
      </c>
      <c r="K1033" s="3" t="s">
        <v>12017</v>
      </c>
      <c r="L1033" s="3" t="s">
        <v>12017</v>
      </c>
      <c r="M1033" s="3" t="n">
        <v>24</v>
      </c>
      <c r="N1033" s="20" t="n">
        <v>6.89</v>
      </c>
      <c r="O1033" s="21" t="s">
        <v>15186</v>
      </c>
    </row>
    <row r="1034" customFormat="false" ht="15" hidden="false" customHeight="true" outlineLevel="0" collapsed="false">
      <c r="A1034" s="3" t="s">
        <v>2080</v>
      </c>
      <c r="B1034" s="3" t="s">
        <v>15187</v>
      </c>
      <c r="C1034" s="3" t="s">
        <v>2079</v>
      </c>
      <c r="D1034" s="5" t="s">
        <v>15188</v>
      </c>
      <c r="E1034" s="5" t="s">
        <v>12377</v>
      </c>
      <c r="F1034" s="5" t="s">
        <v>12378</v>
      </c>
      <c r="G1034" s="5" t="s">
        <v>12086</v>
      </c>
      <c r="H1034" s="5" t="s">
        <v>12138</v>
      </c>
      <c r="I1034" s="5" t="s">
        <v>14954</v>
      </c>
      <c r="J1034" s="5" t="s">
        <v>12328</v>
      </c>
      <c r="K1034" s="3" t="s">
        <v>12021</v>
      </c>
      <c r="L1034" s="3" t="s">
        <v>12017</v>
      </c>
      <c r="M1034" s="3" t="n">
        <v>24</v>
      </c>
      <c r="N1034" s="20" t="n">
        <v>4.89</v>
      </c>
      <c r="O1034" s="21" t="s">
        <v>15189</v>
      </c>
    </row>
    <row r="1035" customFormat="false" ht="15" hidden="false" customHeight="true" outlineLevel="0" collapsed="false">
      <c r="A1035" s="3" t="s">
        <v>2082</v>
      </c>
      <c r="B1035" s="3" t="s">
        <v>15190</v>
      </c>
      <c r="C1035" s="3" t="s">
        <v>2081</v>
      </c>
      <c r="D1035" s="5" t="s">
        <v>15191</v>
      </c>
      <c r="E1035" s="5" t="s">
        <v>12368</v>
      </c>
      <c r="F1035" s="5" t="s">
        <v>12369</v>
      </c>
      <c r="G1035" s="5" t="s">
        <v>12086</v>
      </c>
      <c r="H1035" s="5" t="s">
        <v>12138</v>
      </c>
      <c r="I1035" s="5" t="s">
        <v>14943</v>
      </c>
      <c r="J1035" s="5" t="s">
        <v>12512</v>
      </c>
      <c r="K1035" s="3" t="s">
        <v>12017</v>
      </c>
      <c r="L1035" s="3" t="s">
        <v>12017</v>
      </c>
      <c r="M1035" s="3" t="n">
        <v>8</v>
      </c>
      <c r="N1035" s="20" t="n">
        <v>5.39</v>
      </c>
      <c r="O1035" s="21" t="s">
        <v>15192</v>
      </c>
    </row>
    <row r="1036" customFormat="false" ht="15" hidden="false" customHeight="true" outlineLevel="0" collapsed="false">
      <c r="A1036" s="3" t="s">
        <v>2084</v>
      </c>
      <c r="B1036" s="3" t="s">
        <v>15193</v>
      </c>
      <c r="C1036" s="3" t="s">
        <v>2083</v>
      </c>
      <c r="D1036" s="5" t="s">
        <v>15194</v>
      </c>
      <c r="E1036" s="5" t="s">
        <v>12332</v>
      </c>
      <c r="F1036" s="5" t="s">
        <v>12333</v>
      </c>
      <c r="G1036" s="5" t="s">
        <v>12086</v>
      </c>
      <c r="H1036" s="5" t="s">
        <v>12138</v>
      </c>
      <c r="I1036" s="5" t="s">
        <v>12966</v>
      </c>
      <c r="J1036" s="5" t="s">
        <v>12328</v>
      </c>
      <c r="K1036" s="3" t="s">
        <v>12017</v>
      </c>
      <c r="L1036" s="3" t="s">
        <v>12017</v>
      </c>
      <c r="M1036" s="3" t="n">
        <v>4</v>
      </c>
      <c r="N1036" s="20" t="n">
        <v>2.89</v>
      </c>
      <c r="O1036" s="21" t="s">
        <v>14807</v>
      </c>
    </row>
    <row r="1037" customFormat="false" ht="15" hidden="false" customHeight="true" outlineLevel="0" collapsed="false">
      <c r="A1037" s="3" t="s">
        <v>2086</v>
      </c>
      <c r="B1037" s="3" t="s">
        <v>15195</v>
      </c>
      <c r="C1037" s="3" t="s">
        <v>2085</v>
      </c>
      <c r="D1037" s="5" t="s">
        <v>15196</v>
      </c>
      <c r="E1037" s="5" t="s">
        <v>12355</v>
      </c>
      <c r="F1037" s="5" t="s">
        <v>12356</v>
      </c>
      <c r="G1037" s="5" t="s">
        <v>12086</v>
      </c>
      <c r="H1037" s="5" t="s">
        <v>12138</v>
      </c>
      <c r="I1037" s="5" t="s">
        <v>14954</v>
      </c>
      <c r="J1037" s="5" t="s">
        <v>12328</v>
      </c>
      <c r="K1037" s="3" t="s">
        <v>12017</v>
      </c>
      <c r="L1037" s="3" t="s">
        <v>12017</v>
      </c>
      <c r="M1037" s="3" t="n">
        <v>12</v>
      </c>
      <c r="N1037" s="20" t="n">
        <v>7.29</v>
      </c>
      <c r="O1037" s="21" t="s">
        <v>15197</v>
      </c>
    </row>
    <row r="1038" customFormat="false" ht="15" hidden="false" customHeight="true" outlineLevel="0" collapsed="false">
      <c r="A1038" s="3" t="s">
        <v>2088</v>
      </c>
      <c r="B1038" s="3" t="s">
        <v>15198</v>
      </c>
      <c r="C1038" s="3" t="s">
        <v>2087</v>
      </c>
      <c r="D1038" s="5" t="s">
        <v>15199</v>
      </c>
      <c r="E1038" s="5" t="s">
        <v>12377</v>
      </c>
      <c r="F1038" s="5" t="s">
        <v>12378</v>
      </c>
      <c r="G1038" s="5" t="s">
        <v>12086</v>
      </c>
      <c r="H1038" s="5" t="s">
        <v>12138</v>
      </c>
      <c r="I1038" s="5" t="s">
        <v>14954</v>
      </c>
      <c r="J1038" s="5" t="s">
        <v>12328</v>
      </c>
      <c r="K1038" s="3" t="s">
        <v>12021</v>
      </c>
      <c r="L1038" s="3" t="s">
        <v>12017</v>
      </c>
      <c r="M1038" s="3" t="n">
        <v>6</v>
      </c>
      <c r="N1038" s="20" t="n">
        <v>6.49</v>
      </c>
      <c r="O1038" s="21" t="s">
        <v>15200</v>
      </c>
    </row>
    <row r="1039" customFormat="false" ht="15" hidden="false" customHeight="true" outlineLevel="0" collapsed="false">
      <c r="A1039" s="3" t="s">
        <v>2090</v>
      </c>
      <c r="B1039" s="3" t="s">
        <v>15201</v>
      </c>
      <c r="C1039" s="3" t="s">
        <v>2089</v>
      </c>
      <c r="D1039" s="5" t="s">
        <v>15202</v>
      </c>
      <c r="E1039" s="5" t="s">
        <v>12355</v>
      </c>
      <c r="F1039" s="5" t="s">
        <v>12356</v>
      </c>
      <c r="G1039" s="5" t="s">
        <v>12086</v>
      </c>
      <c r="H1039" s="5" t="s">
        <v>12138</v>
      </c>
      <c r="I1039" s="5" t="s">
        <v>14954</v>
      </c>
      <c r="J1039" s="5" t="s">
        <v>12328</v>
      </c>
      <c r="K1039" s="3" t="s">
        <v>12017</v>
      </c>
      <c r="L1039" s="3" t="s">
        <v>12017</v>
      </c>
      <c r="M1039" s="3" t="n">
        <v>4</v>
      </c>
      <c r="N1039" s="20" t="n">
        <v>3.79</v>
      </c>
      <c r="O1039" s="21" t="s">
        <v>12814</v>
      </c>
    </row>
    <row r="1040" customFormat="false" ht="15" hidden="false" customHeight="true" outlineLevel="0" collapsed="false">
      <c r="A1040" s="3" t="s">
        <v>2092</v>
      </c>
      <c r="B1040" s="3" t="s">
        <v>15203</v>
      </c>
      <c r="C1040" s="3" t="s">
        <v>2091</v>
      </c>
      <c r="D1040" s="5" t="s">
        <v>15204</v>
      </c>
      <c r="E1040" s="5" t="s">
        <v>12382</v>
      </c>
      <c r="F1040" s="5" t="s">
        <v>12383</v>
      </c>
      <c r="G1040" s="5" t="s">
        <v>12086</v>
      </c>
      <c r="H1040" s="5" t="s">
        <v>12138</v>
      </c>
      <c r="I1040" s="5" t="s">
        <v>14943</v>
      </c>
      <c r="J1040" s="5" t="s">
        <v>12359</v>
      </c>
      <c r="K1040" s="3" t="s">
        <v>12017</v>
      </c>
      <c r="L1040" s="3" t="s">
        <v>12017</v>
      </c>
      <c r="M1040" s="3" t="n">
        <v>12</v>
      </c>
      <c r="N1040" s="20" t="n">
        <v>4.39</v>
      </c>
      <c r="O1040" s="21" t="s">
        <v>15205</v>
      </c>
    </row>
    <row r="1041" customFormat="false" ht="15" hidden="false" customHeight="true" outlineLevel="0" collapsed="false">
      <c r="A1041" s="3" t="s">
        <v>2094</v>
      </c>
      <c r="B1041" s="3" t="s">
        <v>15206</v>
      </c>
      <c r="C1041" s="3" t="s">
        <v>2093</v>
      </c>
      <c r="D1041" s="5" t="s">
        <v>15207</v>
      </c>
      <c r="E1041" s="5" t="s">
        <v>12351</v>
      </c>
      <c r="F1041" s="5" t="s">
        <v>12326</v>
      </c>
      <c r="G1041" s="5" t="s">
        <v>12086</v>
      </c>
      <c r="H1041" s="5" t="s">
        <v>12138</v>
      </c>
      <c r="I1041" s="5" t="s">
        <v>14943</v>
      </c>
      <c r="J1041" s="5" t="s">
        <v>12328</v>
      </c>
      <c r="K1041" s="3" t="s">
        <v>12017</v>
      </c>
      <c r="L1041" s="3" t="s">
        <v>12017</v>
      </c>
      <c r="M1041" s="3" t="n">
        <v>4</v>
      </c>
      <c r="N1041" s="20" t="n">
        <v>7.89</v>
      </c>
      <c r="O1041" s="21" t="s">
        <v>15208</v>
      </c>
    </row>
    <row r="1042" customFormat="false" ht="15" hidden="false" customHeight="true" outlineLevel="0" collapsed="false">
      <c r="A1042" s="3" t="s">
        <v>2096</v>
      </c>
      <c r="B1042" s="3" t="s">
        <v>15209</v>
      </c>
      <c r="C1042" s="3" t="s">
        <v>2095</v>
      </c>
      <c r="D1042" s="5" t="s">
        <v>15210</v>
      </c>
      <c r="E1042" s="5" t="s">
        <v>12382</v>
      </c>
      <c r="F1042" s="5" t="s">
        <v>12383</v>
      </c>
      <c r="G1042" s="5" t="s">
        <v>12086</v>
      </c>
      <c r="H1042" s="5" t="s">
        <v>12132</v>
      </c>
      <c r="I1042" s="5" t="s">
        <v>12962</v>
      </c>
      <c r="J1042" s="5" t="s">
        <v>12328</v>
      </c>
      <c r="K1042" s="3" t="s">
        <v>12017</v>
      </c>
      <c r="L1042" s="3" t="s">
        <v>12017</v>
      </c>
      <c r="M1042" s="3" t="n">
        <v>4</v>
      </c>
      <c r="N1042" s="20" t="n">
        <v>6.39</v>
      </c>
      <c r="O1042" s="21" t="s">
        <v>15211</v>
      </c>
    </row>
    <row r="1043" customFormat="false" ht="15" hidden="false" customHeight="true" outlineLevel="0" collapsed="false">
      <c r="A1043" s="3" t="s">
        <v>2098</v>
      </c>
      <c r="B1043" s="3" t="s">
        <v>15212</v>
      </c>
      <c r="C1043" s="3" t="s">
        <v>2097</v>
      </c>
      <c r="D1043" s="5" t="s">
        <v>15213</v>
      </c>
      <c r="E1043" s="5" t="s">
        <v>12351</v>
      </c>
      <c r="F1043" s="5" t="s">
        <v>12326</v>
      </c>
      <c r="G1043" s="5" t="s">
        <v>12086</v>
      </c>
      <c r="H1043" s="5" t="s">
        <v>12132</v>
      </c>
      <c r="I1043" s="5" t="s">
        <v>12962</v>
      </c>
      <c r="J1043" s="5" t="s">
        <v>12328</v>
      </c>
      <c r="K1043" s="3" t="s">
        <v>12017</v>
      </c>
      <c r="L1043" s="3" t="s">
        <v>12017</v>
      </c>
      <c r="M1043" s="3" t="n">
        <v>2</v>
      </c>
      <c r="N1043" s="20" t="n">
        <v>5.39</v>
      </c>
      <c r="O1043" s="21" t="s">
        <v>13195</v>
      </c>
    </row>
    <row r="1044" customFormat="false" ht="15" hidden="false" customHeight="true" outlineLevel="0" collapsed="false">
      <c r="A1044" s="3" t="s">
        <v>2100</v>
      </c>
      <c r="B1044" s="3" t="s">
        <v>15214</v>
      </c>
      <c r="C1044" s="3" t="s">
        <v>2099</v>
      </c>
      <c r="D1044" s="5" t="s">
        <v>15215</v>
      </c>
      <c r="E1044" s="5" t="s">
        <v>12382</v>
      </c>
      <c r="F1044" s="5" t="s">
        <v>12383</v>
      </c>
      <c r="G1044" s="5" t="s">
        <v>12086</v>
      </c>
      <c r="H1044" s="5" t="s">
        <v>12132</v>
      </c>
      <c r="I1044" s="5" t="s">
        <v>15216</v>
      </c>
      <c r="J1044" s="5" t="s">
        <v>12328</v>
      </c>
      <c r="K1044" s="3" t="s">
        <v>12017</v>
      </c>
      <c r="L1044" s="3" t="s">
        <v>12017</v>
      </c>
      <c r="M1044" s="3" t="n">
        <v>1</v>
      </c>
      <c r="N1044" s="20" t="n">
        <v>6.79</v>
      </c>
      <c r="O1044" s="21" t="s">
        <v>15217</v>
      </c>
    </row>
    <row r="1045" customFormat="false" ht="15" hidden="false" customHeight="true" outlineLevel="0" collapsed="false">
      <c r="A1045" s="3" t="s">
        <v>2102</v>
      </c>
      <c r="B1045" s="3" t="s">
        <v>15218</v>
      </c>
      <c r="C1045" s="3" t="s">
        <v>2101</v>
      </c>
      <c r="D1045" s="5" t="s">
        <v>15219</v>
      </c>
      <c r="E1045" s="5" t="s">
        <v>12338</v>
      </c>
      <c r="F1045" s="5" t="s">
        <v>12339</v>
      </c>
      <c r="G1045" s="5" t="s">
        <v>12086</v>
      </c>
      <c r="H1045" s="5" t="s">
        <v>12132</v>
      </c>
      <c r="I1045" s="5" t="s">
        <v>15216</v>
      </c>
      <c r="J1045" s="5" t="s">
        <v>12328</v>
      </c>
      <c r="K1045" s="3" t="s">
        <v>12017</v>
      </c>
      <c r="L1045" s="3" t="s">
        <v>12017</v>
      </c>
      <c r="M1045" s="3" t="n">
        <v>6</v>
      </c>
      <c r="N1045" s="20" t="n">
        <v>6.29</v>
      </c>
      <c r="O1045" s="21" t="s">
        <v>15220</v>
      </c>
    </row>
    <row r="1046" customFormat="false" ht="15" hidden="false" customHeight="true" outlineLevel="0" collapsed="false">
      <c r="A1046" s="3" t="s">
        <v>2104</v>
      </c>
      <c r="B1046" s="3" t="s">
        <v>15221</v>
      </c>
      <c r="C1046" s="3" t="s">
        <v>2103</v>
      </c>
      <c r="D1046" s="5" t="s">
        <v>15222</v>
      </c>
      <c r="E1046" s="5" t="s">
        <v>12377</v>
      </c>
      <c r="F1046" s="5" t="s">
        <v>12378</v>
      </c>
      <c r="G1046" s="5" t="s">
        <v>12086</v>
      </c>
      <c r="H1046" s="5" t="s">
        <v>12132</v>
      </c>
      <c r="I1046" s="5" t="s">
        <v>12340</v>
      </c>
      <c r="J1046" s="5" t="s">
        <v>12328</v>
      </c>
      <c r="K1046" s="3" t="s">
        <v>12021</v>
      </c>
      <c r="L1046" s="3" t="s">
        <v>12017</v>
      </c>
      <c r="M1046" s="3" t="n">
        <v>12</v>
      </c>
      <c r="N1046" s="20" t="n">
        <v>6.49</v>
      </c>
      <c r="O1046" s="21" t="s">
        <v>15223</v>
      </c>
    </row>
    <row r="1047" customFormat="false" ht="15" hidden="false" customHeight="true" outlineLevel="0" collapsed="false">
      <c r="A1047" s="3" t="s">
        <v>2106</v>
      </c>
      <c r="B1047" s="3" t="s">
        <v>15224</v>
      </c>
      <c r="C1047" s="3" t="s">
        <v>2105</v>
      </c>
      <c r="D1047" s="5" t="s">
        <v>15225</v>
      </c>
      <c r="E1047" s="5" t="s">
        <v>12382</v>
      </c>
      <c r="F1047" s="5" t="s">
        <v>12383</v>
      </c>
      <c r="G1047" s="5" t="s">
        <v>12086</v>
      </c>
      <c r="H1047" s="5" t="s">
        <v>12132</v>
      </c>
      <c r="I1047" s="5" t="s">
        <v>12340</v>
      </c>
      <c r="J1047" s="5" t="s">
        <v>12328</v>
      </c>
      <c r="K1047" s="3" t="s">
        <v>12017</v>
      </c>
      <c r="L1047" s="3" t="s">
        <v>12017</v>
      </c>
      <c r="M1047" s="3" t="n">
        <v>2</v>
      </c>
      <c r="N1047" s="20" t="n">
        <v>5.89</v>
      </c>
      <c r="O1047" s="21" t="s">
        <v>14774</v>
      </c>
    </row>
    <row r="1048" customFormat="false" ht="15" hidden="false" customHeight="true" outlineLevel="0" collapsed="false">
      <c r="A1048" s="3" t="s">
        <v>2108</v>
      </c>
      <c r="B1048" s="3" t="s">
        <v>15226</v>
      </c>
      <c r="C1048" s="3" t="s">
        <v>2107</v>
      </c>
      <c r="D1048" s="5" t="s">
        <v>15227</v>
      </c>
      <c r="E1048" s="5" t="s">
        <v>12363</v>
      </c>
      <c r="F1048" s="5" t="s">
        <v>12364</v>
      </c>
      <c r="G1048" s="5" t="s">
        <v>12086</v>
      </c>
      <c r="H1048" s="5" t="s">
        <v>12132</v>
      </c>
      <c r="I1048" s="5" t="s">
        <v>12340</v>
      </c>
      <c r="J1048" s="5" t="s">
        <v>12328</v>
      </c>
      <c r="K1048" s="3" t="s">
        <v>12017</v>
      </c>
      <c r="L1048" s="3" t="s">
        <v>12017</v>
      </c>
      <c r="M1048" s="3" t="n">
        <v>4</v>
      </c>
      <c r="N1048" s="20" t="n">
        <v>3.99</v>
      </c>
      <c r="O1048" s="21" t="s">
        <v>13224</v>
      </c>
    </row>
    <row r="1049" customFormat="false" ht="15" hidden="false" customHeight="true" outlineLevel="0" collapsed="false">
      <c r="A1049" s="3" t="s">
        <v>2110</v>
      </c>
      <c r="B1049" s="3" t="s">
        <v>15228</v>
      </c>
      <c r="C1049" s="3" t="s">
        <v>2109</v>
      </c>
      <c r="D1049" s="5" t="s">
        <v>15229</v>
      </c>
      <c r="E1049" s="5" t="s">
        <v>12368</v>
      </c>
      <c r="F1049" s="5" t="s">
        <v>12369</v>
      </c>
      <c r="G1049" s="5" t="s">
        <v>12086</v>
      </c>
      <c r="H1049" s="5" t="s">
        <v>12132</v>
      </c>
      <c r="I1049" s="5" t="s">
        <v>12962</v>
      </c>
      <c r="J1049" s="5" t="s">
        <v>12328</v>
      </c>
      <c r="K1049" s="3" t="s">
        <v>12017</v>
      </c>
      <c r="L1049" s="3" t="s">
        <v>12017</v>
      </c>
      <c r="M1049" s="3" t="n">
        <v>12</v>
      </c>
      <c r="N1049" s="20" t="n">
        <v>4.49</v>
      </c>
      <c r="O1049" s="21" t="s">
        <v>12495</v>
      </c>
    </row>
    <row r="1050" customFormat="false" ht="15" hidden="false" customHeight="true" outlineLevel="0" collapsed="false">
      <c r="A1050" s="3" t="s">
        <v>2112</v>
      </c>
      <c r="B1050" s="3" t="s">
        <v>15230</v>
      </c>
      <c r="C1050" s="3" t="s">
        <v>2111</v>
      </c>
      <c r="D1050" s="5" t="s">
        <v>15231</v>
      </c>
      <c r="E1050" s="5" t="s">
        <v>12338</v>
      </c>
      <c r="F1050" s="5" t="s">
        <v>12339</v>
      </c>
      <c r="G1050" s="5" t="s">
        <v>12086</v>
      </c>
      <c r="H1050" s="5" t="s">
        <v>12132</v>
      </c>
      <c r="I1050" s="5" t="s">
        <v>15216</v>
      </c>
      <c r="J1050" s="5" t="s">
        <v>12328</v>
      </c>
      <c r="K1050" s="3" t="s">
        <v>12017</v>
      </c>
      <c r="L1050" s="3" t="s">
        <v>12017</v>
      </c>
      <c r="M1050" s="3" t="n">
        <v>2</v>
      </c>
      <c r="N1050" s="20" t="n">
        <v>5.79</v>
      </c>
      <c r="O1050" s="21" t="s">
        <v>15232</v>
      </c>
    </row>
    <row r="1051" customFormat="false" ht="15" hidden="false" customHeight="true" outlineLevel="0" collapsed="false">
      <c r="A1051" s="3" t="s">
        <v>2114</v>
      </c>
      <c r="B1051" s="3" t="s">
        <v>15233</v>
      </c>
      <c r="C1051" s="3" t="s">
        <v>2113</v>
      </c>
      <c r="D1051" s="5" t="s">
        <v>15234</v>
      </c>
      <c r="E1051" s="5" t="s">
        <v>12355</v>
      </c>
      <c r="F1051" s="5" t="s">
        <v>12356</v>
      </c>
      <c r="G1051" s="5" t="s">
        <v>12086</v>
      </c>
      <c r="H1051" s="5" t="s">
        <v>12132</v>
      </c>
      <c r="I1051" s="5" t="s">
        <v>12962</v>
      </c>
      <c r="J1051" s="5" t="s">
        <v>12328</v>
      </c>
      <c r="K1051" s="3" t="s">
        <v>12017</v>
      </c>
      <c r="L1051" s="3" t="s">
        <v>12017</v>
      </c>
      <c r="M1051" s="3" t="n">
        <v>24</v>
      </c>
      <c r="N1051" s="20" t="n">
        <v>6.49</v>
      </c>
      <c r="O1051" s="21" t="s">
        <v>12408</v>
      </c>
    </row>
    <row r="1052" customFormat="false" ht="15" hidden="false" customHeight="true" outlineLevel="0" collapsed="false">
      <c r="A1052" s="3" t="s">
        <v>2116</v>
      </c>
      <c r="B1052" s="3" t="s">
        <v>15235</v>
      </c>
      <c r="C1052" s="3" t="s">
        <v>2115</v>
      </c>
      <c r="D1052" s="5" t="s">
        <v>15236</v>
      </c>
      <c r="E1052" s="5" t="s">
        <v>12325</v>
      </c>
      <c r="F1052" s="5" t="s">
        <v>12326</v>
      </c>
      <c r="G1052" s="5" t="s">
        <v>12086</v>
      </c>
      <c r="H1052" s="5" t="s">
        <v>12132</v>
      </c>
      <c r="I1052" s="5" t="s">
        <v>12962</v>
      </c>
      <c r="J1052" s="5" t="s">
        <v>12328</v>
      </c>
      <c r="K1052" s="3" t="s">
        <v>12017</v>
      </c>
      <c r="L1052" s="3" t="s">
        <v>12017</v>
      </c>
      <c r="M1052" s="3" t="n">
        <v>12</v>
      </c>
      <c r="N1052" s="20" t="n">
        <v>5.99</v>
      </c>
      <c r="O1052" s="21" t="s">
        <v>14032</v>
      </c>
    </row>
    <row r="1053" customFormat="false" ht="15" hidden="false" customHeight="true" outlineLevel="0" collapsed="false">
      <c r="A1053" s="3" t="s">
        <v>2118</v>
      </c>
      <c r="B1053" s="3" t="s">
        <v>15237</v>
      </c>
      <c r="C1053" s="3" t="s">
        <v>2117</v>
      </c>
      <c r="D1053" s="5" t="s">
        <v>15238</v>
      </c>
      <c r="E1053" s="5" t="s">
        <v>12363</v>
      </c>
      <c r="F1053" s="5" t="s">
        <v>12364</v>
      </c>
      <c r="G1053" s="5" t="s">
        <v>12086</v>
      </c>
      <c r="H1053" s="5" t="s">
        <v>12132</v>
      </c>
      <c r="I1053" s="5" t="s">
        <v>12340</v>
      </c>
      <c r="J1053" s="5" t="s">
        <v>12328</v>
      </c>
      <c r="K1053" s="3" t="s">
        <v>12017</v>
      </c>
      <c r="L1053" s="3" t="s">
        <v>12017</v>
      </c>
      <c r="M1053" s="3" t="n">
        <v>8</v>
      </c>
      <c r="N1053" s="20" t="n">
        <v>4.99</v>
      </c>
      <c r="O1053" s="21" t="s">
        <v>15239</v>
      </c>
    </row>
    <row r="1054" customFormat="false" ht="15" hidden="false" customHeight="true" outlineLevel="0" collapsed="false">
      <c r="A1054" s="3" t="s">
        <v>2120</v>
      </c>
      <c r="B1054" s="3" t="s">
        <v>15240</v>
      </c>
      <c r="C1054" s="3" t="s">
        <v>2119</v>
      </c>
      <c r="D1054" s="5" t="s">
        <v>15241</v>
      </c>
      <c r="E1054" s="5" t="s">
        <v>12377</v>
      </c>
      <c r="F1054" s="5" t="s">
        <v>12378</v>
      </c>
      <c r="G1054" s="5" t="s">
        <v>12086</v>
      </c>
      <c r="H1054" s="5" t="s">
        <v>12132</v>
      </c>
      <c r="I1054" s="5" t="s">
        <v>12962</v>
      </c>
      <c r="J1054" s="5" t="s">
        <v>12328</v>
      </c>
      <c r="K1054" s="3" t="s">
        <v>12021</v>
      </c>
      <c r="L1054" s="3" t="s">
        <v>12017</v>
      </c>
      <c r="M1054" s="3" t="n">
        <v>4</v>
      </c>
      <c r="N1054" s="20" t="n">
        <v>3.39</v>
      </c>
      <c r="O1054" s="21" t="s">
        <v>15242</v>
      </c>
    </row>
    <row r="1055" customFormat="false" ht="15" hidden="false" customHeight="true" outlineLevel="0" collapsed="false">
      <c r="A1055" s="3" t="s">
        <v>2122</v>
      </c>
      <c r="B1055" s="3" t="s">
        <v>15243</v>
      </c>
      <c r="C1055" s="3" t="s">
        <v>2121</v>
      </c>
      <c r="D1055" s="5" t="s">
        <v>15244</v>
      </c>
      <c r="E1055" s="5" t="s">
        <v>12338</v>
      </c>
      <c r="F1055" s="5" t="s">
        <v>12339</v>
      </c>
      <c r="G1055" s="5" t="s">
        <v>12086</v>
      </c>
      <c r="H1055" s="5" t="s">
        <v>12132</v>
      </c>
      <c r="I1055" s="5" t="s">
        <v>12962</v>
      </c>
      <c r="J1055" s="5" t="s">
        <v>12328</v>
      </c>
      <c r="K1055" s="3" t="s">
        <v>12017</v>
      </c>
      <c r="L1055" s="3" t="s">
        <v>12017</v>
      </c>
      <c r="M1055" s="3" t="n">
        <v>12</v>
      </c>
      <c r="N1055" s="20" t="n">
        <v>6.99</v>
      </c>
      <c r="O1055" s="21" t="s">
        <v>14810</v>
      </c>
    </row>
    <row r="1056" customFormat="false" ht="15" hidden="false" customHeight="true" outlineLevel="0" collapsed="false">
      <c r="A1056" s="3" t="s">
        <v>2124</v>
      </c>
      <c r="B1056" s="3" t="s">
        <v>15245</v>
      </c>
      <c r="C1056" s="3" t="s">
        <v>2123</v>
      </c>
      <c r="D1056" s="5" t="s">
        <v>15246</v>
      </c>
      <c r="E1056" s="5" t="s">
        <v>12377</v>
      </c>
      <c r="F1056" s="5" t="s">
        <v>12378</v>
      </c>
      <c r="G1056" s="5" t="s">
        <v>12086</v>
      </c>
      <c r="H1056" s="5" t="s">
        <v>12132</v>
      </c>
      <c r="I1056" s="5" t="s">
        <v>15216</v>
      </c>
      <c r="J1056" s="5" t="s">
        <v>12328</v>
      </c>
      <c r="K1056" s="3" t="s">
        <v>12021</v>
      </c>
      <c r="L1056" s="3" t="s">
        <v>12017</v>
      </c>
      <c r="M1056" s="3" t="n">
        <v>12</v>
      </c>
      <c r="N1056" s="20" t="n">
        <v>5.29</v>
      </c>
      <c r="O1056" s="21" t="s">
        <v>12566</v>
      </c>
    </row>
    <row r="1057" customFormat="false" ht="15" hidden="false" customHeight="true" outlineLevel="0" collapsed="false">
      <c r="A1057" s="3" t="s">
        <v>2126</v>
      </c>
      <c r="B1057" s="3" t="s">
        <v>15247</v>
      </c>
      <c r="C1057" s="3" t="s">
        <v>2125</v>
      </c>
      <c r="D1057" s="5" t="s">
        <v>15248</v>
      </c>
      <c r="E1057" s="5" t="s">
        <v>12325</v>
      </c>
      <c r="F1057" s="5" t="s">
        <v>12326</v>
      </c>
      <c r="G1057" s="5" t="s">
        <v>12086</v>
      </c>
      <c r="H1057" s="5" t="s">
        <v>12132</v>
      </c>
      <c r="I1057" s="5" t="s">
        <v>15216</v>
      </c>
      <c r="J1057" s="5" t="s">
        <v>12328</v>
      </c>
      <c r="K1057" s="3" t="s">
        <v>12017</v>
      </c>
      <c r="L1057" s="3" t="s">
        <v>12017</v>
      </c>
      <c r="M1057" s="3" t="n">
        <v>24</v>
      </c>
      <c r="N1057" s="20" t="n">
        <v>4.89</v>
      </c>
      <c r="O1057" s="21" t="s">
        <v>15249</v>
      </c>
    </row>
    <row r="1058" customFormat="false" ht="15" hidden="false" customHeight="true" outlineLevel="0" collapsed="false">
      <c r="A1058" s="3" t="s">
        <v>2128</v>
      </c>
      <c r="B1058" s="3" t="s">
        <v>15250</v>
      </c>
      <c r="C1058" s="3" t="s">
        <v>2127</v>
      </c>
      <c r="D1058" s="5" t="s">
        <v>15251</v>
      </c>
      <c r="E1058" s="5" t="s">
        <v>12338</v>
      </c>
      <c r="F1058" s="5" t="s">
        <v>12339</v>
      </c>
      <c r="G1058" s="5" t="s">
        <v>12086</v>
      </c>
      <c r="H1058" s="5" t="s">
        <v>12132</v>
      </c>
      <c r="I1058" s="5" t="s">
        <v>12962</v>
      </c>
      <c r="J1058" s="5" t="s">
        <v>12328</v>
      </c>
      <c r="K1058" s="3" t="s">
        <v>12017</v>
      </c>
      <c r="L1058" s="3" t="s">
        <v>12017</v>
      </c>
      <c r="M1058" s="3" t="n">
        <v>6</v>
      </c>
      <c r="N1058" s="20" t="n">
        <v>5.99</v>
      </c>
      <c r="O1058" s="21" t="s">
        <v>15252</v>
      </c>
    </row>
    <row r="1059" customFormat="false" ht="15" hidden="false" customHeight="true" outlineLevel="0" collapsed="false">
      <c r="A1059" s="3" t="s">
        <v>2130</v>
      </c>
      <c r="B1059" s="3" t="s">
        <v>15253</v>
      </c>
      <c r="C1059" s="3" t="s">
        <v>2129</v>
      </c>
      <c r="D1059" s="5" t="s">
        <v>15254</v>
      </c>
      <c r="E1059" s="5" t="s">
        <v>12368</v>
      </c>
      <c r="F1059" s="5" t="s">
        <v>12369</v>
      </c>
      <c r="G1059" s="5" t="s">
        <v>12086</v>
      </c>
      <c r="H1059" s="5" t="s">
        <v>12132</v>
      </c>
      <c r="I1059" s="5" t="s">
        <v>12962</v>
      </c>
      <c r="J1059" s="5" t="s">
        <v>12328</v>
      </c>
      <c r="K1059" s="3" t="s">
        <v>12017</v>
      </c>
      <c r="L1059" s="3" t="s">
        <v>12017</v>
      </c>
      <c r="M1059" s="3" t="n">
        <v>8</v>
      </c>
      <c r="N1059" s="20" t="n">
        <v>3.89</v>
      </c>
      <c r="O1059" s="21" t="s">
        <v>13589</v>
      </c>
    </row>
    <row r="1060" customFormat="false" ht="15" hidden="false" customHeight="true" outlineLevel="0" collapsed="false">
      <c r="A1060" s="3" t="s">
        <v>2132</v>
      </c>
      <c r="B1060" s="3" t="s">
        <v>15255</v>
      </c>
      <c r="C1060" s="3" t="s">
        <v>2131</v>
      </c>
      <c r="D1060" s="5" t="s">
        <v>15256</v>
      </c>
      <c r="E1060" s="5" t="s">
        <v>12338</v>
      </c>
      <c r="F1060" s="5" t="s">
        <v>12339</v>
      </c>
      <c r="G1060" s="5" t="s">
        <v>12086</v>
      </c>
      <c r="H1060" s="5" t="s">
        <v>12132</v>
      </c>
      <c r="I1060" s="5" t="s">
        <v>12340</v>
      </c>
      <c r="J1060" s="5" t="s">
        <v>12328</v>
      </c>
      <c r="K1060" s="3" t="s">
        <v>12017</v>
      </c>
      <c r="L1060" s="3" t="s">
        <v>12017</v>
      </c>
      <c r="M1060" s="3" t="n">
        <v>12</v>
      </c>
      <c r="N1060" s="20" t="n">
        <v>5.99</v>
      </c>
      <c r="O1060" s="21" t="s">
        <v>13053</v>
      </c>
    </row>
    <row r="1061" customFormat="false" ht="15" hidden="false" customHeight="true" outlineLevel="0" collapsed="false">
      <c r="A1061" s="3" t="s">
        <v>2134</v>
      </c>
      <c r="B1061" s="3" t="s">
        <v>15257</v>
      </c>
      <c r="C1061" s="3" t="s">
        <v>2133</v>
      </c>
      <c r="D1061" s="5" t="s">
        <v>15258</v>
      </c>
      <c r="E1061" s="5" t="s">
        <v>12377</v>
      </c>
      <c r="F1061" s="5" t="s">
        <v>12378</v>
      </c>
      <c r="G1061" s="5" t="s">
        <v>12086</v>
      </c>
      <c r="H1061" s="5" t="s">
        <v>12132</v>
      </c>
      <c r="I1061" s="5" t="s">
        <v>15216</v>
      </c>
      <c r="J1061" s="5" t="s">
        <v>12328</v>
      </c>
      <c r="K1061" s="3" t="s">
        <v>12021</v>
      </c>
      <c r="L1061" s="3" t="s">
        <v>12017</v>
      </c>
      <c r="M1061" s="3" t="n">
        <v>8</v>
      </c>
      <c r="N1061" s="20" t="n">
        <v>3.39</v>
      </c>
      <c r="O1061" s="21" t="s">
        <v>12451</v>
      </c>
    </row>
    <row r="1062" customFormat="false" ht="15" hidden="false" customHeight="true" outlineLevel="0" collapsed="false">
      <c r="A1062" s="3" t="s">
        <v>2136</v>
      </c>
      <c r="B1062" s="3" t="s">
        <v>15259</v>
      </c>
      <c r="C1062" s="3" t="s">
        <v>2135</v>
      </c>
      <c r="D1062" s="5" t="s">
        <v>15260</v>
      </c>
      <c r="E1062" s="5" t="s">
        <v>12382</v>
      </c>
      <c r="F1062" s="5" t="s">
        <v>12383</v>
      </c>
      <c r="G1062" s="5" t="s">
        <v>12086</v>
      </c>
      <c r="H1062" s="5" t="s">
        <v>12132</v>
      </c>
      <c r="I1062" s="5" t="s">
        <v>12962</v>
      </c>
      <c r="J1062" s="5" t="s">
        <v>12328</v>
      </c>
      <c r="K1062" s="3" t="s">
        <v>12017</v>
      </c>
      <c r="L1062" s="3" t="s">
        <v>12017</v>
      </c>
      <c r="M1062" s="3" t="n">
        <v>2</v>
      </c>
      <c r="N1062" s="20" t="n">
        <v>5.99</v>
      </c>
      <c r="O1062" s="21" t="s">
        <v>15261</v>
      </c>
    </row>
    <row r="1063" customFormat="false" ht="15" hidden="false" customHeight="true" outlineLevel="0" collapsed="false">
      <c r="A1063" s="3" t="s">
        <v>2138</v>
      </c>
      <c r="B1063" s="3" t="s">
        <v>15262</v>
      </c>
      <c r="C1063" s="3" t="s">
        <v>2137</v>
      </c>
      <c r="D1063" s="5" t="s">
        <v>15263</v>
      </c>
      <c r="E1063" s="5" t="s">
        <v>12325</v>
      </c>
      <c r="F1063" s="5" t="s">
        <v>12326</v>
      </c>
      <c r="G1063" s="5" t="s">
        <v>12086</v>
      </c>
      <c r="H1063" s="5" t="s">
        <v>12132</v>
      </c>
      <c r="I1063" s="5" t="s">
        <v>12962</v>
      </c>
      <c r="J1063" s="5" t="s">
        <v>12328</v>
      </c>
      <c r="K1063" s="3" t="s">
        <v>12017</v>
      </c>
      <c r="L1063" s="3" t="s">
        <v>12017</v>
      </c>
      <c r="M1063" s="3" t="n">
        <v>2</v>
      </c>
      <c r="N1063" s="20" t="n">
        <v>3.39</v>
      </c>
      <c r="O1063" s="21" t="s">
        <v>15264</v>
      </c>
    </row>
    <row r="1064" customFormat="false" ht="15" hidden="false" customHeight="true" outlineLevel="0" collapsed="false">
      <c r="A1064" s="3" t="s">
        <v>2140</v>
      </c>
      <c r="B1064" s="3" t="s">
        <v>15265</v>
      </c>
      <c r="C1064" s="3" t="s">
        <v>2139</v>
      </c>
      <c r="D1064" s="5" t="s">
        <v>15266</v>
      </c>
      <c r="E1064" s="5" t="s">
        <v>12368</v>
      </c>
      <c r="F1064" s="5" t="s">
        <v>12369</v>
      </c>
      <c r="G1064" s="5" t="s">
        <v>12086</v>
      </c>
      <c r="H1064" s="5" t="s">
        <v>12132</v>
      </c>
      <c r="I1064" s="5" t="s">
        <v>15216</v>
      </c>
      <c r="J1064" s="5" t="s">
        <v>12328</v>
      </c>
      <c r="K1064" s="3" t="s">
        <v>12017</v>
      </c>
      <c r="L1064" s="3" t="s">
        <v>12017</v>
      </c>
      <c r="M1064" s="3" t="n">
        <v>1</v>
      </c>
      <c r="N1064" s="20" t="n">
        <v>5.49</v>
      </c>
      <c r="O1064" s="21" t="s">
        <v>12174</v>
      </c>
    </row>
    <row r="1065" customFormat="false" ht="15" hidden="false" customHeight="true" outlineLevel="0" collapsed="false">
      <c r="A1065" s="3" t="s">
        <v>2142</v>
      </c>
      <c r="B1065" s="3" t="s">
        <v>15267</v>
      </c>
      <c r="C1065" s="3" t="s">
        <v>2141</v>
      </c>
      <c r="D1065" s="5" t="s">
        <v>15268</v>
      </c>
      <c r="E1065" s="5" t="s">
        <v>12351</v>
      </c>
      <c r="F1065" s="5" t="s">
        <v>12326</v>
      </c>
      <c r="G1065" s="5" t="s">
        <v>12086</v>
      </c>
      <c r="H1065" s="5" t="s">
        <v>12132</v>
      </c>
      <c r="I1065" s="5" t="s">
        <v>15216</v>
      </c>
      <c r="J1065" s="5" t="s">
        <v>12512</v>
      </c>
      <c r="K1065" s="3" t="s">
        <v>12017</v>
      </c>
      <c r="L1065" s="3" t="s">
        <v>12017</v>
      </c>
      <c r="M1065" s="3" t="n">
        <v>12</v>
      </c>
      <c r="N1065" s="20" t="n">
        <v>2.39</v>
      </c>
      <c r="O1065" s="21" t="s">
        <v>14292</v>
      </c>
    </row>
    <row r="1066" customFormat="false" ht="15" hidden="false" customHeight="true" outlineLevel="0" collapsed="false">
      <c r="A1066" s="3" t="s">
        <v>2144</v>
      </c>
      <c r="B1066" s="3" t="s">
        <v>15269</v>
      </c>
      <c r="C1066" s="3" t="s">
        <v>2143</v>
      </c>
      <c r="D1066" s="5" t="s">
        <v>15270</v>
      </c>
      <c r="E1066" s="5" t="s">
        <v>12325</v>
      </c>
      <c r="F1066" s="5" t="s">
        <v>12326</v>
      </c>
      <c r="G1066" s="5" t="s">
        <v>12086</v>
      </c>
      <c r="H1066" s="5" t="s">
        <v>12132</v>
      </c>
      <c r="I1066" s="5" t="s">
        <v>15216</v>
      </c>
      <c r="J1066" s="5" t="s">
        <v>12328</v>
      </c>
      <c r="K1066" s="3" t="s">
        <v>12017</v>
      </c>
      <c r="L1066" s="3" t="s">
        <v>12017</v>
      </c>
      <c r="M1066" s="3" t="n">
        <v>4</v>
      </c>
      <c r="N1066" s="20" t="n">
        <v>3.29</v>
      </c>
      <c r="O1066" s="21" t="s">
        <v>15271</v>
      </c>
    </row>
    <row r="1067" customFormat="false" ht="15" hidden="false" customHeight="true" outlineLevel="0" collapsed="false">
      <c r="A1067" s="3" t="s">
        <v>2146</v>
      </c>
      <c r="B1067" s="3" t="s">
        <v>15272</v>
      </c>
      <c r="C1067" s="3" t="s">
        <v>2145</v>
      </c>
      <c r="D1067" s="5" t="s">
        <v>15273</v>
      </c>
      <c r="E1067" s="5" t="s">
        <v>12351</v>
      </c>
      <c r="F1067" s="5" t="s">
        <v>12326</v>
      </c>
      <c r="G1067" s="5" t="s">
        <v>12086</v>
      </c>
      <c r="H1067" s="5" t="s">
        <v>12132</v>
      </c>
      <c r="I1067" s="5" t="s">
        <v>15216</v>
      </c>
      <c r="J1067" s="5" t="s">
        <v>12328</v>
      </c>
      <c r="K1067" s="3" t="s">
        <v>12017</v>
      </c>
      <c r="L1067" s="3" t="s">
        <v>12017</v>
      </c>
      <c r="M1067" s="3" t="n">
        <v>4</v>
      </c>
      <c r="N1067" s="20" t="n">
        <v>3.79</v>
      </c>
      <c r="O1067" s="21" t="s">
        <v>15274</v>
      </c>
    </row>
    <row r="1068" customFormat="false" ht="15" hidden="false" customHeight="true" outlineLevel="0" collapsed="false">
      <c r="A1068" s="3" t="s">
        <v>2148</v>
      </c>
      <c r="B1068" s="3" t="s">
        <v>15275</v>
      </c>
      <c r="C1068" s="3" t="s">
        <v>2147</v>
      </c>
      <c r="D1068" s="5" t="s">
        <v>15276</v>
      </c>
      <c r="E1068" s="5" t="s">
        <v>12363</v>
      </c>
      <c r="F1068" s="5" t="s">
        <v>12364</v>
      </c>
      <c r="G1068" s="5" t="s">
        <v>12086</v>
      </c>
      <c r="H1068" s="5" t="s">
        <v>12132</v>
      </c>
      <c r="I1068" s="5" t="s">
        <v>12340</v>
      </c>
      <c r="J1068" s="5" t="s">
        <v>12328</v>
      </c>
      <c r="K1068" s="3" t="s">
        <v>12017</v>
      </c>
      <c r="L1068" s="3" t="s">
        <v>12017</v>
      </c>
      <c r="M1068" s="3" t="n">
        <v>12</v>
      </c>
      <c r="N1068" s="20" t="n">
        <v>3.79</v>
      </c>
      <c r="O1068" s="21" t="s">
        <v>14213</v>
      </c>
    </row>
    <row r="1069" customFormat="false" ht="15" hidden="false" customHeight="true" outlineLevel="0" collapsed="false">
      <c r="A1069" s="3" t="s">
        <v>2150</v>
      </c>
      <c r="B1069" s="3" t="s">
        <v>15277</v>
      </c>
      <c r="C1069" s="3" t="s">
        <v>2149</v>
      </c>
      <c r="D1069" s="5" t="s">
        <v>15278</v>
      </c>
      <c r="E1069" s="5" t="s">
        <v>12338</v>
      </c>
      <c r="F1069" s="5" t="s">
        <v>12339</v>
      </c>
      <c r="G1069" s="5" t="s">
        <v>12086</v>
      </c>
      <c r="H1069" s="5" t="s">
        <v>12132</v>
      </c>
      <c r="I1069" s="5" t="s">
        <v>12340</v>
      </c>
      <c r="J1069" s="5" t="s">
        <v>12512</v>
      </c>
      <c r="K1069" s="3" t="s">
        <v>12017</v>
      </c>
      <c r="L1069" s="3" t="s">
        <v>12017</v>
      </c>
      <c r="M1069" s="3" t="n">
        <v>4</v>
      </c>
      <c r="N1069" s="20" t="n">
        <v>6.89</v>
      </c>
      <c r="O1069" s="21" t="s">
        <v>15279</v>
      </c>
    </row>
    <row r="1070" customFormat="false" ht="15" hidden="false" customHeight="true" outlineLevel="0" collapsed="false">
      <c r="A1070" s="3" t="s">
        <v>2152</v>
      </c>
      <c r="B1070" s="3" t="s">
        <v>15280</v>
      </c>
      <c r="C1070" s="3" t="s">
        <v>2151</v>
      </c>
      <c r="D1070" s="5" t="s">
        <v>15281</v>
      </c>
      <c r="E1070" s="5" t="s">
        <v>12325</v>
      </c>
      <c r="F1070" s="5" t="s">
        <v>12326</v>
      </c>
      <c r="G1070" s="5" t="s">
        <v>12086</v>
      </c>
      <c r="H1070" s="5" t="s">
        <v>12132</v>
      </c>
      <c r="I1070" s="5" t="s">
        <v>15216</v>
      </c>
      <c r="J1070" s="5" t="s">
        <v>12328</v>
      </c>
      <c r="K1070" s="3" t="s">
        <v>12017</v>
      </c>
      <c r="L1070" s="3" t="s">
        <v>12017</v>
      </c>
      <c r="M1070" s="3" t="n">
        <v>6</v>
      </c>
      <c r="N1070" s="20" t="n">
        <v>3.79</v>
      </c>
      <c r="O1070" s="21" t="s">
        <v>14704</v>
      </c>
    </row>
    <row r="1071" customFormat="false" ht="15" hidden="false" customHeight="true" outlineLevel="0" collapsed="false">
      <c r="A1071" s="3" t="s">
        <v>2154</v>
      </c>
      <c r="B1071" s="3" t="s">
        <v>15282</v>
      </c>
      <c r="C1071" s="3" t="s">
        <v>2153</v>
      </c>
      <c r="D1071" s="5" t="s">
        <v>15283</v>
      </c>
      <c r="E1071" s="5" t="s">
        <v>12351</v>
      </c>
      <c r="F1071" s="5" t="s">
        <v>12326</v>
      </c>
      <c r="G1071" s="5" t="s">
        <v>12086</v>
      </c>
      <c r="H1071" s="5" t="s">
        <v>12132</v>
      </c>
      <c r="I1071" s="5" t="s">
        <v>12962</v>
      </c>
      <c r="J1071" s="5" t="s">
        <v>12328</v>
      </c>
      <c r="K1071" s="3" t="s">
        <v>12017</v>
      </c>
      <c r="L1071" s="3" t="s">
        <v>12017</v>
      </c>
      <c r="M1071" s="3" t="n">
        <v>6</v>
      </c>
      <c r="N1071" s="20" t="n">
        <v>5.39</v>
      </c>
      <c r="O1071" s="21" t="s">
        <v>15284</v>
      </c>
    </row>
    <row r="1072" customFormat="false" ht="15" hidden="false" customHeight="true" outlineLevel="0" collapsed="false">
      <c r="A1072" s="3" t="s">
        <v>2156</v>
      </c>
      <c r="B1072" s="3" t="s">
        <v>15285</v>
      </c>
      <c r="C1072" s="3" t="s">
        <v>2155</v>
      </c>
      <c r="D1072" s="5" t="s">
        <v>15286</v>
      </c>
      <c r="E1072" s="5" t="s">
        <v>12382</v>
      </c>
      <c r="F1072" s="5" t="s">
        <v>12383</v>
      </c>
      <c r="G1072" s="5" t="s">
        <v>12086</v>
      </c>
      <c r="H1072" s="5" t="s">
        <v>12132</v>
      </c>
      <c r="I1072" s="5" t="s">
        <v>12962</v>
      </c>
      <c r="J1072" s="5" t="s">
        <v>12512</v>
      </c>
      <c r="K1072" s="3" t="s">
        <v>12017</v>
      </c>
      <c r="L1072" s="3" t="s">
        <v>12017</v>
      </c>
      <c r="M1072" s="3" t="n">
        <v>8</v>
      </c>
      <c r="N1072" s="20" t="n">
        <v>4.49</v>
      </c>
      <c r="O1072" s="21" t="s">
        <v>15287</v>
      </c>
    </row>
    <row r="1073" customFormat="false" ht="15" hidden="false" customHeight="true" outlineLevel="0" collapsed="false">
      <c r="A1073" s="3" t="s">
        <v>2158</v>
      </c>
      <c r="B1073" s="3" t="s">
        <v>15288</v>
      </c>
      <c r="C1073" s="3" t="s">
        <v>2157</v>
      </c>
      <c r="D1073" s="5" t="s">
        <v>15289</v>
      </c>
      <c r="E1073" s="5" t="s">
        <v>12382</v>
      </c>
      <c r="F1073" s="5" t="s">
        <v>12383</v>
      </c>
      <c r="G1073" s="5" t="s">
        <v>12086</v>
      </c>
      <c r="H1073" s="5" t="s">
        <v>12132</v>
      </c>
      <c r="I1073" s="5" t="s">
        <v>12962</v>
      </c>
      <c r="J1073" s="5" t="s">
        <v>12328</v>
      </c>
      <c r="K1073" s="3" t="s">
        <v>12017</v>
      </c>
      <c r="L1073" s="3" t="s">
        <v>12017</v>
      </c>
      <c r="M1073" s="3" t="n">
        <v>4</v>
      </c>
      <c r="N1073" s="20" t="n">
        <v>5.89</v>
      </c>
      <c r="O1073" s="21" t="s">
        <v>14744</v>
      </c>
    </row>
    <row r="1074" customFormat="false" ht="15" hidden="false" customHeight="true" outlineLevel="0" collapsed="false">
      <c r="A1074" s="3" t="s">
        <v>2160</v>
      </c>
      <c r="B1074" s="3" t="s">
        <v>15290</v>
      </c>
      <c r="C1074" s="3" t="s">
        <v>2159</v>
      </c>
      <c r="D1074" s="5" t="s">
        <v>15291</v>
      </c>
      <c r="E1074" s="5" t="s">
        <v>12368</v>
      </c>
      <c r="F1074" s="5" t="s">
        <v>12369</v>
      </c>
      <c r="G1074" s="5" t="s">
        <v>12086</v>
      </c>
      <c r="H1074" s="5" t="s">
        <v>12132</v>
      </c>
      <c r="I1074" s="5" t="s">
        <v>12340</v>
      </c>
      <c r="J1074" s="5" t="s">
        <v>12328</v>
      </c>
      <c r="K1074" s="3" t="s">
        <v>12017</v>
      </c>
      <c r="L1074" s="3" t="s">
        <v>12017</v>
      </c>
      <c r="M1074" s="3" t="n">
        <v>12</v>
      </c>
      <c r="N1074" s="20" t="n">
        <v>4.79</v>
      </c>
      <c r="O1074" s="21" t="s">
        <v>15292</v>
      </c>
    </row>
    <row r="1075" customFormat="false" ht="15" hidden="false" customHeight="true" outlineLevel="0" collapsed="false">
      <c r="A1075" s="3" t="s">
        <v>2162</v>
      </c>
      <c r="B1075" s="3" t="s">
        <v>15293</v>
      </c>
      <c r="C1075" s="3" t="s">
        <v>2161</v>
      </c>
      <c r="D1075" s="5" t="s">
        <v>15294</v>
      </c>
      <c r="E1075" s="5" t="s">
        <v>12338</v>
      </c>
      <c r="F1075" s="5" t="s">
        <v>12339</v>
      </c>
      <c r="G1075" s="5" t="s">
        <v>12086</v>
      </c>
      <c r="H1075" s="5" t="s">
        <v>12132</v>
      </c>
      <c r="I1075" s="5" t="s">
        <v>12340</v>
      </c>
      <c r="J1075" s="5" t="s">
        <v>12328</v>
      </c>
      <c r="K1075" s="3" t="s">
        <v>12017</v>
      </c>
      <c r="L1075" s="3" t="s">
        <v>12017</v>
      </c>
      <c r="M1075" s="3" t="n">
        <v>1</v>
      </c>
      <c r="N1075" s="20" t="n">
        <v>6.29</v>
      </c>
      <c r="O1075" s="21" t="s">
        <v>14913</v>
      </c>
    </row>
    <row r="1076" customFormat="false" ht="15" hidden="false" customHeight="true" outlineLevel="0" collapsed="false">
      <c r="A1076" s="3" t="s">
        <v>2164</v>
      </c>
      <c r="B1076" s="3" t="s">
        <v>15295</v>
      </c>
      <c r="C1076" s="3" t="s">
        <v>2163</v>
      </c>
      <c r="D1076" s="5" t="s">
        <v>15296</v>
      </c>
      <c r="E1076" s="5" t="s">
        <v>12457</v>
      </c>
      <c r="F1076" s="5" t="s">
        <v>12458</v>
      </c>
      <c r="G1076" s="5" t="s">
        <v>12086</v>
      </c>
      <c r="H1076" s="5" t="s">
        <v>12132</v>
      </c>
      <c r="I1076" s="5" t="s">
        <v>12340</v>
      </c>
      <c r="J1076" s="5" t="s">
        <v>12328</v>
      </c>
      <c r="K1076" s="3" t="s">
        <v>12021</v>
      </c>
      <c r="L1076" s="3" t="s">
        <v>12017</v>
      </c>
      <c r="M1076" s="3" t="n">
        <v>6</v>
      </c>
      <c r="N1076" s="20" t="n">
        <v>4.29</v>
      </c>
      <c r="O1076" s="21" t="s">
        <v>15297</v>
      </c>
    </row>
    <row r="1077" customFormat="false" ht="15" hidden="false" customHeight="true" outlineLevel="0" collapsed="false">
      <c r="A1077" s="3" t="s">
        <v>2166</v>
      </c>
      <c r="B1077" s="3" t="s">
        <v>15298</v>
      </c>
      <c r="C1077" s="3" t="s">
        <v>2165</v>
      </c>
      <c r="D1077" s="5" t="s">
        <v>15299</v>
      </c>
      <c r="E1077" s="5" t="s">
        <v>12363</v>
      </c>
      <c r="F1077" s="5" t="s">
        <v>12364</v>
      </c>
      <c r="G1077" s="5" t="s">
        <v>12086</v>
      </c>
      <c r="H1077" s="5" t="s">
        <v>12132</v>
      </c>
      <c r="I1077" s="5" t="s">
        <v>12962</v>
      </c>
      <c r="J1077" s="5" t="s">
        <v>12328</v>
      </c>
      <c r="K1077" s="3" t="s">
        <v>12017</v>
      </c>
      <c r="L1077" s="3" t="s">
        <v>12017</v>
      </c>
      <c r="M1077" s="3" t="n">
        <v>12</v>
      </c>
      <c r="N1077" s="20" t="n">
        <v>4.29</v>
      </c>
      <c r="O1077" s="21" t="s">
        <v>13617</v>
      </c>
    </row>
    <row r="1078" customFormat="false" ht="15" hidden="false" customHeight="true" outlineLevel="0" collapsed="false">
      <c r="A1078" s="3" t="s">
        <v>2168</v>
      </c>
      <c r="B1078" s="3" t="s">
        <v>15300</v>
      </c>
      <c r="C1078" s="3" t="s">
        <v>2167</v>
      </c>
      <c r="D1078" s="5" t="s">
        <v>15301</v>
      </c>
      <c r="E1078" s="5" t="s">
        <v>12382</v>
      </c>
      <c r="F1078" s="5" t="s">
        <v>12383</v>
      </c>
      <c r="G1078" s="5" t="s">
        <v>12086</v>
      </c>
      <c r="H1078" s="5" t="s">
        <v>12132</v>
      </c>
      <c r="I1078" s="5" t="s">
        <v>12340</v>
      </c>
      <c r="J1078" s="5" t="s">
        <v>12328</v>
      </c>
      <c r="K1078" s="3" t="s">
        <v>12017</v>
      </c>
      <c r="L1078" s="3" t="s">
        <v>12017</v>
      </c>
      <c r="M1078" s="3" t="n">
        <v>6</v>
      </c>
      <c r="N1078" s="20" t="n">
        <v>2.79</v>
      </c>
      <c r="O1078" s="21" t="s">
        <v>15302</v>
      </c>
    </row>
    <row r="1079" customFormat="false" ht="15" hidden="false" customHeight="true" outlineLevel="0" collapsed="false">
      <c r="A1079" s="3" t="s">
        <v>2170</v>
      </c>
      <c r="B1079" s="3" t="s">
        <v>15303</v>
      </c>
      <c r="C1079" s="3" t="s">
        <v>2169</v>
      </c>
      <c r="D1079" s="5" t="s">
        <v>15304</v>
      </c>
      <c r="E1079" s="5" t="s">
        <v>12368</v>
      </c>
      <c r="F1079" s="5" t="s">
        <v>12369</v>
      </c>
      <c r="G1079" s="5" t="s">
        <v>12086</v>
      </c>
      <c r="H1079" s="5" t="s">
        <v>12132</v>
      </c>
      <c r="I1079" s="5" t="s">
        <v>12962</v>
      </c>
      <c r="J1079" s="5" t="s">
        <v>12328</v>
      </c>
      <c r="K1079" s="3" t="s">
        <v>12017</v>
      </c>
      <c r="L1079" s="3" t="s">
        <v>12017</v>
      </c>
      <c r="M1079" s="3" t="n">
        <v>1</v>
      </c>
      <c r="N1079" s="20" t="n">
        <v>3.49</v>
      </c>
      <c r="O1079" s="21" t="s">
        <v>13554</v>
      </c>
    </row>
    <row r="1080" customFormat="false" ht="15" hidden="false" customHeight="true" outlineLevel="0" collapsed="false">
      <c r="A1080" s="3" t="s">
        <v>2172</v>
      </c>
      <c r="B1080" s="3" t="s">
        <v>15305</v>
      </c>
      <c r="C1080" s="3" t="s">
        <v>2171</v>
      </c>
      <c r="D1080" s="5" t="s">
        <v>15306</v>
      </c>
      <c r="E1080" s="5" t="s">
        <v>12325</v>
      </c>
      <c r="F1080" s="5" t="s">
        <v>12326</v>
      </c>
      <c r="G1080" s="5" t="s">
        <v>12086</v>
      </c>
      <c r="H1080" s="5" t="s">
        <v>12132</v>
      </c>
      <c r="I1080" s="5" t="s">
        <v>15216</v>
      </c>
      <c r="J1080" s="5" t="s">
        <v>12328</v>
      </c>
      <c r="K1080" s="3" t="s">
        <v>12017</v>
      </c>
      <c r="L1080" s="3" t="s">
        <v>12017</v>
      </c>
      <c r="M1080" s="3" t="n">
        <v>4</v>
      </c>
      <c r="N1080" s="20" t="n">
        <v>3.29</v>
      </c>
      <c r="O1080" s="21" t="s">
        <v>15307</v>
      </c>
    </row>
    <row r="1081" customFormat="false" ht="15" hidden="false" customHeight="true" outlineLevel="0" collapsed="false">
      <c r="A1081" s="3" t="s">
        <v>2174</v>
      </c>
      <c r="B1081" s="3" t="s">
        <v>15308</v>
      </c>
      <c r="C1081" s="3" t="s">
        <v>2173</v>
      </c>
      <c r="D1081" s="5" t="s">
        <v>15309</v>
      </c>
      <c r="E1081" s="5" t="s">
        <v>12457</v>
      </c>
      <c r="F1081" s="5" t="s">
        <v>12458</v>
      </c>
      <c r="G1081" s="5" t="s">
        <v>12086</v>
      </c>
      <c r="H1081" s="5" t="s">
        <v>12132</v>
      </c>
      <c r="I1081" s="5" t="s">
        <v>12340</v>
      </c>
      <c r="J1081" s="5" t="s">
        <v>12328</v>
      </c>
      <c r="K1081" s="3" t="s">
        <v>12021</v>
      </c>
      <c r="L1081" s="3" t="s">
        <v>12017</v>
      </c>
      <c r="M1081" s="3" t="n">
        <v>8</v>
      </c>
      <c r="N1081" s="20" t="n">
        <v>4.29</v>
      </c>
      <c r="O1081" s="21" t="s">
        <v>14425</v>
      </c>
    </row>
    <row r="1082" customFormat="false" ht="15" hidden="false" customHeight="true" outlineLevel="0" collapsed="false">
      <c r="A1082" s="3" t="s">
        <v>2176</v>
      </c>
      <c r="B1082" s="3" t="s">
        <v>15310</v>
      </c>
      <c r="C1082" s="3" t="s">
        <v>2175</v>
      </c>
      <c r="D1082" s="5" t="s">
        <v>15311</v>
      </c>
      <c r="E1082" s="5" t="s">
        <v>12332</v>
      </c>
      <c r="F1082" s="5" t="s">
        <v>12333</v>
      </c>
      <c r="G1082" s="5" t="s">
        <v>12086</v>
      </c>
      <c r="H1082" s="5" t="s">
        <v>12132</v>
      </c>
      <c r="I1082" s="5" t="s">
        <v>12340</v>
      </c>
      <c r="J1082" s="5" t="s">
        <v>12328</v>
      </c>
      <c r="K1082" s="3" t="s">
        <v>12017</v>
      </c>
      <c r="L1082" s="3" t="s">
        <v>12017</v>
      </c>
      <c r="M1082" s="3" t="n">
        <v>24</v>
      </c>
      <c r="N1082" s="20" t="n">
        <v>3.49</v>
      </c>
      <c r="O1082" s="21" t="s">
        <v>13258</v>
      </c>
    </row>
    <row r="1083" customFormat="false" ht="15" hidden="false" customHeight="true" outlineLevel="0" collapsed="false">
      <c r="A1083" s="3" t="s">
        <v>2178</v>
      </c>
      <c r="B1083" s="3" t="s">
        <v>15312</v>
      </c>
      <c r="C1083" s="3" t="s">
        <v>2177</v>
      </c>
      <c r="D1083" s="5" t="s">
        <v>15313</v>
      </c>
      <c r="E1083" s="5" t="s">
        <v>12377</v>
      </c>
      <c r="F1083" s="5" t="s">
        <v>12378</v>
      </c>
      <c r="G1083" s="5" t="s">
        <v>12086</v>
      </c>
      <c r="H1083" s="5" t="s">
        <v>12132</v>
      </c>
      <c r="I1083" s="5" t="s">
        <v>12340</v>
      </c>
      <c r="J1083" s="5" t="s">
        <v>12328</v>
      </c>
      <c r="K1083" s="3" t="s">
        <v>12021</v>
      </c>
      <c r="L1083" s="3" t="s">
        <v>12017</v>
      </c>
      <c r="M1083" s="3" t="n">
        <v>12</v>
      </c>
      <c r="N1083" s="20" t="n">
        <v>3.29</v>
      </c>
      <c r="O1083" s="21" t="s">
        <v>13463</v>
      </c>
    </row>
    <row r="1084" customFormat="false" ht="15" hidden="false" customHeight="true" outlineLevel="0" collapsed="false">
      <c r="A1084" s="3" t="s">
        <v>2180</v>
      </c>
      <c r="B1084" s="3" t="s">
        <v>15314</v>
      </c>
      <c r="C1084" s="3" t="s">
        <v>2179</v>
      </c>
      <c r="D1084" s="5" t="s">
        <v>15315</v>
      </c>
      <c r="E1084" s="5" t="s">
        <v>12325</v>
      </c>
      <c r="F1084" s="5" t="s">
        <v>12326</v>
      </c>
      <c r="G1084" s="5" t="s">
        <v>12086</v>
      </c>
      <c r="H1084" s="5" t="s">
        <v>12132</v>
      </c>
      <c r="I1084" s="5" t="s">
        <v>12962</v>
      </c>
      <c r="J1084" s="5" t="s">
        <v>12328</v>
      </c>
      <c r="K1084" s="3" t="s">
        <v>12017</v>
      </c>
      <c r="L1084" s="3" t="s">
        <v>12017</v>
      </c>
      <c r="M1084" s="3" t="n">
        <v>1</v>
      </c>
      <c r="N1084" s="20" t="n">
        <v>2.39</v>
      </c>
      <c r="O1084" s="21" t="s">
        <v>15316</v>
      </c>
    </row>
    <row r="1085" customFormat="false" ht="15" hidden="false" customHeight="true" outlineLevel="0" collapsed="false">
      <c r="A1085" s="3" t="s">
        <v>2182</v>
      </c>
      <c r="B1085" s="3" t="s">
        <v>15317</v>
      </c>
      <c r="C1085" s="3" t="s">
        <v>2181</v>
      </c>
      <c r="D1085" s="5" t="s">
        <v>15318</v>
      </c>
      <c r="E1085" s="5" t="s">
        <v>12368</v>
      </c>
      <c r="F1085" s="5" t="s">
        <v>12369</v>
      </c>
      <c r="G1085" s="5" t="s">
        <v>12086</v>
      </c>
      <c r="H1085" s="5" t="s">
        <v>12132</v>
      </c>
      <c r="I1085" s="5" t="s">
        <v>15216</v>
      </c>
      <c r="J1085" s="5" t="s">
        <v>12328</v>
      </c>
      <c r="K1085" s="3" t="s">
        <v>12017</v>
      </c>
      <c r="L1085" s="3" t="s">
        <v>12017</v>
      </c>
      <c r="M1085" s="3" t="n">
        <v>1</v>
      </c>
      <c r="N1085" s="20" t="n">
        <v>6.39</v>
      </c>
      <c r="O1085" s="21" t="s">
        <v>15319</v>
      </c>
    </row>
    <row r="1086" customFormat="false" ht="15" hidden="false" customHeight="true" outlineLevel="0" collapsed="false">
      <c r="A1086" s="3" t="s">
        <v>2184</v>
      </c>
      <c r="B1086" s="3" t="s">
        <v>15320</v>
      </c>
      <c r="C1086" s="3" t="s">
        <v>2183</v>
      </c>
      <c r="D1086" s="5" t="s">
        <v>15321</v>
      </c>
      <c r="E1086" s="5" t="s">
        <v>12325</v>
      </c>
      <c r="F1086" s="5" t="s">
        <v>12326</v>
      </c>
      <c r="G1086" s="5" t="s">
        <v>12086</v>
      </c>
      <c r="H1086" s="5" t="s">
        <v>12132</v>
      </c>
      <c r="I1086" s="5" t="s">
        <v>12962</v>
      </c>
      <c r="J1086" s="5" t="s">
        <v>12328</v>
      </c>
      <c r="K1086" s="3" t="s">
        <v>12017</v>
      </c>
      <c r="L1086" s="3" t="s">
        <v>12017</v>
      </c>
      <c r="M1086" s="3" t="n">
        <v>8</v>
      </c>
      <c r="N1086" s="20" t="n">
        <v>3.99</v>
      </c>
      <c r="O1086" s="21" t="s">
        <v>15322</v>
      </c>
    </row>
    <row r="1087" customFormat="false" ht="15" hidden="false" customHeight="true" outlineLevel="0" collapsed="false">
      <c r="A1087" s="3" t="s">
        <v>2186</v>
      </c>
      <c r="B1087" s="3" t="s">
        <v>15323</v>
      </c>
      <c r="C1087" s="3" t="s">
        <v>2185</v>
      </c>
      <c r="D1087" s="5" t="s">
        <v>15324</v>
      </c>
      <c r="E1087" s="5" t="s">
        <v>12368</v>
      </c>
      <c r="F1087" s="5" t="s">
        <v>12369</v>
      </c>
      <c r="G1087" s="5" t="s">
        <v>12086</v>
      </c>
      <c r="H1087" s="5" t="s">
        <v>12132</v>
      </c>
      <c r="I1087" s="5" t="s">
        <v>15216</v>
      </c>
      <c r="J1087" s="5" t="s">
        <v>12328</v>
      </c>
      <c r="K1087" s="3" t="s">
        <v>12017</v>
      </c>
      <c r="L1087" s="3" t="s">
        <v>12017</v>
      </c>
      <c r="M1087" s="3" t="n">
        <v>4</v>
      </c>
      <c r="N1087" s="20" t="n">
        <v>4.39</v>
      </c>
      <c r="O1087" s="21" t="s">
        <v>15325</v>
      </c>
    </row>
    <row r="1088" customFormat="false" ht="15" hidden="false" customHeight="true" outlineLevel="0" collapsed="false">
      <c r="A1088" s="3" t="s">
        <v>2188</v>
      </c>
      <c r="B1088" s="3" t="s">
        <v>15326</v>
      </c>
      <c r="C1088" s="3" t="s">
        <v>2187</v>
      </c>
      <c r="D1088" s="5" t="s">
        <v>15327</v>
      </c>
      <c r="E1088" s="5" t="s">
        <v>12355</v>
      </c>
      <c r="F1088" s="5" t="s">
        <v>12356</v>
      </c>
      <c r="G1088" s="5" t="s">
        <v>12086</v>
      </c>
      <c r="H1088" s="5" t="s">
        <v>12132</v>
      </c>
      <c r="I1088" s="5" t="s">
        <v>15216</v>
      </c>
      <c r="J1088" s="5" t="s">
        <v>12328</v>
      </c>
      <c r="K1088" s="3" t="s">
        <v>12017</v>
      </c>
      <c r="L1088" s="3" t="s">
        <v>12017</v>
      </c>
      <c r="M1088" s="3" t="n">
        <v>4</v>
      </c>
      <c r="N1088" s="20" t="n">
        <v>5.29</v>
      </c>
      <c r="O1088" s="21" t="s">
        <v>15328</v>
      </c>
    </row>
    <row r="1089" customFormat="false" ht="15" hidden="false" customHeight="true" outlineLevel="0" collapsed="false">
      <c r="A1089" s="3" t="s">
        <v>2190</v>
      </c>
      <c r="B1089" s="3" t="s">
        <v>15329</v>
      </c>
      <c r="C1089" s="3" t="s">
        <v>2189</v>
      </c>
      <c r="D1089" s="5" t="s">
        <v>15330</v>
      </c>
      <c r="E1089" s="5" t="s">
        <v>12363</v>
      </c>
      <c r="F1089" s="5" t="s">
        <v>12364</v>
      </c>
      <c r="G1089" s="5" t="s">
        <v>12086</v>
      </c>
      <c r="H1089" s="5" t="s">
        <v>12132</v>
      </c>
      <c r="I1089" s="5" t="s">
        <v>12340</v>
      </c>
      <c r="J1089" s="5" t="s">
        <v>12328</v>
      </c>
      <c r="K1089" s="3" t="s">
        <v>12017</v>
      </c>
      <c r="L1089" s="3" t="s">
        <v>12017</v>
      </c>
      <c r="M1089" s="3" t="n">
        <v>6</v>
      </c>
      <c r="N1089" s="20" t="n">
        <v>3.49</v>
      </c>
      <c r="O1089" s="21" t="s">
        <v>15331</v>
      </c>
    </row>
    <row r="1090" customFormat="false" ht="15" hidden="false" customHeight="true" outlineLevel="0" collapsed="false">
      <c r="A1090" s="3" t="s">
        <v>2192</v>
      </c>
      <c r="B1090" s="3" t="s">
        <v>15332</v>
      </c>
      <c r="C1090" s="3" t="s">
        <v>2191</v>
      </c>
      <c r="D1090" s="5" t="s">
        <v>15333</v>
      </c>
      <c r="E1090" s="5" t="s">
        <v>12325</v>
      </c>
      <c r="F1090" s="5" t="s">
        <v>12326</v>
      </c>
      <c r="G1090" s="5" t="s">
        <v>12086</v>
      </c>
      <c r="H1090" s="5" t="s">
        <v>12132</v>
      </c>
      <c r="I1090" s="5" t="s">
        <v>12962</v>
      </c>
      <c r="J1090" s="5" t="s">
        <v>12328</v>
      </c>
      <c r="K1090" s="3" t="s">
        <v>12017</v>
      </c>
      <c r="L1090" s="3" t="s">
        <v>12017</v>
      </c>
      <c r="M1090" s="3" t="n">
        <v>1</v>
      </c>
      <c r="N1090" s="20" t="n">
        <v>6.39</v>
      </c>
      <c r="O1090" s="21" t="s">
        <v>15334</v>
      </c>
    </row>
    <row r="1091" customFormat="false" ht="15" hidden="false" customHeight="true" outlineLevel="0" collapsed="false">
      <c r="A1091" s="3" t="s">
        <v>2194</v>
      </c>
      <c r="B1091" s="3" t="s">
        <v>15335</v>
      </c>
      <c r="C1091" s="3" t="s">
        <v>2193</v>
      </c>
      <c r="D1091" s="5" t="s">
        <v>15336</v>
      </c>
      <c r="E1091" s="5" t="s">
        <v>12338</v>
      </c>
      <c r="F1091" s="5" t="s">
        <v>12339</v>
      </c>
      <c r="G1091" s="5" t="s">
        <v>12086</v>
      </c>
      <c r="H1091" s="5" t="s">
        <v>12132</v>
      </c>
      <c r="I1091" s="5" t="s">
        <v>15216</v>
      </c>
      <c r="J1091" s="5" t="s">
        <v>12359</v>
      </c>
      <c r="K1091" s="3" t="s">
        <v>12017</v>
      </c>
      <c r="L1091" s="3" t="s">
        <v>12017</v>
      </c>
      <c r="M1091" s="3" t="n">
        <v>12</v>
      </c>
      <c r="N1091" s="20" t="n">
        <v>6.39</v>
      </c>
      <c r="O1091" s="21" t="s">
        <v>15337</v>
      </c>
    </row>
    <row r="1092" customFormat="false" ht="15" hidden="false" customHeight="true" outlineLevel="0" collapsed="false">
      <c r="A1092" s="3" t="s">
        <v>2196</v>
      </c>
      <c r="B1092" s="3" t="s">
        <v>15338</v>
      </c>
      <c r="C1092" s="3" t="s">
        <v>2195</v>
      </c>
      <c r="D1092" s="5" t="s">
        <v>15339</v>
      </c>
      <c r="E1092" s="5" t="s">
        <v>12363</v>
      </c>
      <c r="F1092" s="5" t="s">
        <v>12364</v>
      </c>
      <c r="G1092" s="5" t="s">
        <v>12086</v>
      </c>
      <c r="H1092" s="5" t="s">
        <v>12132</v>
      </c>
      <c r="I1092" s="5" t="s">
        <v>12340</v>
      </c>
      <c r="J1092" s="5" t="s">
        <v>12328</v>
      </c>
      <c r="K1092" s="3" t="s">
        <v>12017</v>
      </c>
      <c r="L1092" s="3" t="s">
        <v>12017</v>
      </c>
      <c r="M1092" s="3" t="n">
        <v>8</v>
      </c>
      <c r="N1092" s="20" t="n">
        <v>5.39</v>
      </c>
      <c r="O1092" s="21" t="s">
        <v>15340</v>
      </c>
    </row>
    <row r="1093" customFormat="false" ht="15" hidden="false" customHeight="true" outlineLevel="0" collapsed="false">
      <c r="A1093" s="3" t="s">
        <v>2198</v>
      </c>
      <c r="B1093" s="3" t="s">
        <v>15341</v>
      </c>
      <c r="C1093" s="3" t="s">
        <v>2197</v>
      </c>
      <c r="D1093" s="5" t="s">
        <v>15342</v>
      </c>
      <c r="E1093" s="5" t="s">
        <v>12355</v>
      </c>
      <c r="F1093" s="5" t="s">
        <v>12356</v>
      </c>
      <c r="G1093" s="5" t="s">
        <v>12086</v>
      </c>
      <c r="H1093" s="5" t="s">
        <v>12132</v>
      </c>
      <c r="I1093" s="5" t="s">
        <v>12962</v>
      </c>
      <c r="J1093" s="5" t="s">
        <v>12328</v>
      </c>
      <c r="K1093" s="3" t="s">
        <v>12017</v>
      </c>
      <c r="L1093" s="3" t="s">
        <v>12017</v>
      </c>
      <c r="M1093" s="3" t="n">
        <v>4</v>
      </c>
      <c r="N1093" s="20" t="n">
        <v>5.29</v>
      </c>
      <c r="O1093" s="21" t="s">
        <v>14749</v>
      </c>
    </row>
    <row r="1094" customFormat="false" ht="15" hidden="false" customHeight="true" outlineLevel="0" collapsed="false">
      <c r="A1094" s="3" t="s">
        <v>2200</v>
      </c>
      <c r="B1094" s="3" t="s">
        <v>15343</v>
      </c>
      <c r="C1094" s="3" t="s">
        <v>2199</v>
      </c>
      <c r="D1094" s="5" t="s">
        <v>15344</v>
      </c>
      <c r="E1094" s="5" t="s">
        <v>12351</v>
      </c>
      <c r="F1094" s="5" t="s">
        <v>12326</v>
      </c>
      <c r="G1094" s="5" t="s">
        <v>12086</v>
      </c>
      <c r="H1094" s="5" t="s">
        <v>12132</v>
      </c>
      <c r="I1094" s="5" t="s">
        <v>12340</v>
      </c>
      <c r="J1094" s="5" t="s">
        <v>12512</v>
      </c>
      <c r="K1094" s="3" t="s">
        <v>12017</v>
      </c>
      <c r="L1094" s="3" t="s">
        <v>12017</v>
      </c>
      <c r="M1094" s="3" t="n">
        <v>2</v>
      </c>
      <c r="N1094" s="20" t="n">
        <v>5.89</v>
      </c>
      <c r="O1094" s="21" t="s">
        <v>15345</v>
      </c>
    </row>
    <row r="1095" customFormat="false" ht="15" hidden="false" customHeight="true" outlineLevel="0" collapsed="false">
      <c r="A1095" s="3" t="s">
        <v>2202</v>
      </c>
      <c r="B1095" s="3" t="s">
        <v>15346</v>
      </c>
      <c r="C1095" s="3" t="s">
        <v>2201</v>
      </c>
      <c r="D1095" s="5" t="s">
        <v>15347</v>
      </c>
      <c r="E1095" s="5" t="s">
        <v>12351</v>
      </c>
      <c r="F1095" s="5" t="s">
        <v>12326</v>
      </c>
      <c r="G1095" s="5" t="s">
        <v>12086</v>
      </c>
      <c r="H1095" s="5" t="s">
        <v>12132</v>
      </c>
      <c r="I1095" s="5" t="s">
        <v>15216</v>
      </c>
      <c r="J1095" s="5" t="s">
        <v>12328</v>
      </c>
      <c r="K1095" s="3" t="s">
        <v>12017</v>
      </c>
      <c r="L1095" s="3" t="s">
        <v>12017</v>
      </c>
      <c r="M1095" s="3" t="n">
        <v>1</v>
      </c>
      <c r="N1095" s="20" t="n">
        <v>4.39</v>
      </c>
      <c r="O1095" s="21" t="s">
        <v>15348</v>
      </c>
    </row>
    <row r="1096" customFormat="false" ht="15" hidden="false" customHeight="true" outlineLevel="0" collapsed="false">
      <c r="A1096" s="3" t="s">
        <v>2204</v>
      </c>
      <c r="B1096" s="3" t="s">
        <v>15349</v>
      </c>
      <c r="C1096" s="3" t="s">
        <v>2203</v>
      </c>
      <c r="D1096" s="5" t="s">
        <v>15350</v>
      </c>
      <c r="E1096" s="5" t="s">
        <v>12325</v>
      </c>
      <c r="F1096" s="5" t="s">
        <v>12326</v>
      </c>
      <c r="G1096" s="5" t="s">
        <v>12086</v>
      </c>
      <c r="H1096" s="5" t="s">
        <v>12132</v>
      </c>
      <c r="I1096" s="5" t="s">
        <v>12340</v>
      </c>
      <c r="J1096" s="5" t="s">
        <v>12359</v>
      </c>
      <c r="K1096" s="3" t="s">
        <v>12017</v>
      </c>
      <c r="L1096" s="3" t="s">
        <v>12017</v>
      </c>
      <c r="M1096" s="3" t="n">
        <v>1</v>
      </c>
      <c r="N1096" s="20" t="n">
        <v>6.79</v>
      </c>
      <c r="O1096" s="21" t="s">
        <v>15351</v>
      </c>
    </row>
    <row r="1097" customFormat="false" ht="15" hidden="false" customHeight="true" outlineLevel="0" collapsed="false">
      <c r="A1097" s="3" t="s">
        <v>2206</v>
      </c>
      <c r="B1097" s="3" t="s">
        <v>15352</v>
      </c>
      <c r="C1097" s="3" t="s">
        <v>2205</v>
      </c>
      <c r="D1097" s="5" t="s">
        <v>15353</v>
      </c>
      <c r="E1097" s="5" t="s">
        <v>12363</v>
      </c>
      <c r="F1097" s="5" t="s">
        <v>12364</v>
      </c>
      <c r="G1097" s="5" t="s">
        <v>12086</v>
      </c>
      <c r="H1097" s="5" t="s">
        <v>12132</v>
      </c>
      <c r="I1097" s="5" t="s">
        <v>15216</v>
      </c>
      <c r="J1097" s="5" t="s">
        <v>12328</v>
      </c>
      <c r="K1097" s="3" t="s">
        <v>12017</v>
      </c>
      <c r="L1097" s="3" t="s">
        <v>12017</v>
      </c>
      <c r="M1097" s="3" t="n">
        <v>24</v>
      </c>
      <c r="N1097" s="20" t="n">
        <v>6.89</v>
      </c>
      <c r="O1097" s="21" t="s">
        <v>14067</v>
      </c>
    </row>
    <row r="1098" customFormat="false" ht="15" hidden="false" customHeight="true" outlineLevel="0" collapsed="false">
      <c r="A1098" s="3" t="s">
        <v>2208</v>
      </c>
      <c r="B1098" s="3" t="s">
        <v>15354</v>
      </c>
      <c r="C1098" s="3" t="s">
        <v>2207</v>
      </c>
      <c r="D1098" s="5" t="s">
        <v>15355</v>
      </c>
      <c r="E1098" s="5" t="s">
        <v>12332</v>
      </c>
      <c r="F1098" s="5" t="s">
        <v>12333</v>
      </c>
      <c r="G1098" s="5" t="s">
        <v>12086</v>
      </c>
      <c r="H1098" s="5" t="s">
        <v>12132</v>
      </c>
      <c r="I1098" s="5" t="s">
        <v>12340</v>
      </c>
      <c r="J1098" s="5" t="s">
        <v>12328</v>
      </c>
      <c r="K1098" s="3" t="s">
        <v>12017</v>
      </c>
      <c r="L1098" s="3" t="s">
        <v>12017</v>
      </c>
      <c r="M1098" s="3" t="n">
        <v>6</v>
      </c>
      <c r="N1098" s="20" t="n">
        <v>4.79</v>
      </c>
      <c r="O1098" s="21" t="s">
        <v>15356</v>
      </c>
    </row>
    <row r="1099" customFormat="false" ht="15" hidden="false" customHeight="true" outlineLevel="0" collapsed="false">
      <c r="A1099" s="3" t="s">
        <v>2210</v>
      </c>
      <c r="B1099" s="3" t="s">
        <v>15357</v>
      </c>
      <c r="C1099" s="3" t="s">
        <v>2209</v>
      </c>
      <c r="D1099" s="5" t="s">
        <v>15358</v>
      </c>
      <c r="E1099" s="5" t="s">
        <v>12368</v>
      </c>
      <c r="F1099" s="5" t="s">
        <v>12369</v>
      </c>
      <c r="G1099" s="5" t="s">
        <v>12086</v>
      </c>
      <c r="H1099" s="5" t="s">
        <v>12132</v>
      </c>
      <c r="I1099" s="5" t="s">
        <v>12962</v>
      </c>
      <c r="J1099" s="5" t="s">
        <v>12328</v>
      </c>
      <c r="K1099" s="3" t="s">
        <v>12017</v>
      </c>
      <c r="L1099" s="3" t="s">
        <v>12017</v>
      </c>
      <c r="M1099" s="3" t="n">
        <v>12</v>
      </c>
      <c r="N1099" s="20" t="n">
        <v>4.49</v>
      </c>
      <c r="O1099" s="21" t="s">
        <v>13529</v>
      </c>
    </row>
    <row r="1100" customFormat="false" ht="15" hidden="false" customHeight="true" outlineLevel="0" collapsed="false">
      <c r="A1100" s="3" t="s">
        <v>2212</v>
      </c>
      <c r="B1100" s="3" t="s">
        <v>15359</v>
      </c>
      <c r="C1100" s="3" t="s">
        <v>2211</v>
      </c>
      <c r="D1100" s="5" t="s">
        <v>15360</v>
      </c>
      <c r="E1100" s="5" t="s">
        <v>12377</v>
      </c>
      <c r="F1100" s="5" t="s">
        <v>12378</v>
      </c>
      <c r="G1100" s="5" t="s">
        <v>12086</v>
      </c>
      <c r="H1100" s="5" t="s">
        <v>12132</v>
      </c>
      <c r="I1100" s="5" t="s">
        <v>12340</v>
      </c>
      <c r="J1100" s="5" t="s">
        <v>12328</v>
      </c>
      <c r="K1100" s="3" t="s">
        <v>12021</v>
      </c>
      <c r="L1100" s="3" t="s">
        <v>12017</v>
      </c>
      <c r="M1100" s="3" t="n">
        <v>8</v>
      </c>
      <c r="N1100" s="20" t="n">
        <v>4.89</v>
      </c>
      <c r="O1100" s="21" t="s">
        <v>12396</v>
      </c>
    </row>
    <row r="1101" customFormat="false" ht="15" hidden="false" customHeight="true" outlineLevel="0" collapsed="false">
      <c r="A1101" s="3" t="s">
        <v>2214</v>
      </c>
      <c r="B1101" s="3" t="s">
        <v>15361</v>
      </c>
      <c r="C1101" s="3" t="s">
        <v>2213</v>
      </c>
      <c r="D1101" s="5" t="s">
        <v>15362</v>
      </c>
      <c r="E1101" s="5" t="s">
        <v>12363</v>
      </c>
      <c r="F1101" s="5" t="s">
        <v>12364</v>
      </c>
      <c r="G1101" s="5" t="s">
        <v>12086</v>
      </c>
      <c r="H1101" s="5" t="s">
        <v>12132</v>
      </c>
      <c r="I1101" s="5" t="s">
        <v>12962</v>
      </c>
      <c r="J1101" s="5" t="s">
        <v>12328</v>
      </c>
      <c r="K1101" s="3" t="s">
        <v>12017</v>
      </c>
      <c r="L1101" s="3" t="s">
        <v>12017</v>
      </c>
      <c r="M1101" s="3" t="n">
        <v>24</v>
      </c>
      <c r="N1101" s="20" t="n">
        <v>2.39</v>
      </c>
      <c r="O1101" s="21" t="s">
        <v>15302</v>
      </c>
    </row>
    <row r="1102" customFormat="false" ht="15" hidden="false" customHeight="true" outlineLevel="0" collapsed="false">
      <c r="A1102" s="3" t="s">
        <v>2216</v>
      </c>
      <c r="B1102" s="3" t="s">
        <v>15363</v>
      </c>
      <c r="C1102" s="3" t="s">
        <v>2215</v>
      </c>
      <c r="D1102" s="5" t="s">
        <v>15364</v>
      </c>
      <c r="E1102" s="5" t="s">
        <v>12338</v>
      </c>
      <c r="F1102" s="5" t="s">
        <v>12339</v>
      </c>
      <c r="G1102" s="5" t="s">
        <v>12086</v>
      </c>
      <c r="H1102" s="5" t="s">
        <v>12132</v>
      </c>
      <c r="I1102" s="5" t="s">
        <v>15216</v>
      </c>
      <c r="J1102" s="5" t="s">
        <v>12359</v>
      </c>
      <c r="K1102" s="3" t="s">
        <v>12017</v>
      </c>
      <c r="L1102" s="3" t="s">
        <v>12017</v>
      </c>
      <c r="M1102" s="3" t="n">
        <v>2</v>
      </c>
      <c r="N1102" s="20" t="n">
        <v>4.89</v>
      </c>
      <c r="O1102" s="21" t="s">
        <v>14213</v>
      </c>
    </row>
    <row r="1103" customFormat="false" ht="15" hidden="false" customHeight="true" outlineLevel="0" collapsed="false">
      <c r="A1103" s="3" t="s">
        <v>2218</v>
      </c>
      <c r="B1103" s="3" t="s">
        <v>15365</v>
      </c>
      <c r="C1103" s="3" t="s">
        <v>2217</v>
      </c>
      <c r="D1103" s="5" t="s">
        <v>15366</v>
      </c>
      <c r="E1103" s="5" t="s">
        <v>12368</v>
      </c>
      <c r="F1103" s="5" t="s">
        <v>12369</v>
      </c>
      <c r="G1103" s="5" t="s">
        <v>12086</v>
      </c>
      <c r="H1103" s="5" t="s">
        <v>12132</v>
      </c>
      <c r="I1103" s="5" t="s">
        <v>12340</v>
      </c>
      <c r="J1103" s="5" t="s">
        <v>12359</v>
      </c>
      <c r="K1103" s="3" t="s">
        <v>12017</v>
      </c>
      <c r="L1103" s="3" t="s">
        <v>12017</v>
      </c>
      <c r="M1103" s="3" t="n">
        <v>24</v>
      </c>
      <c r="N1103" s="20" t="n">
        <v>4.29</v>
      </c>
      <c r="O1103" s="21" t="s">
        <v>15367</v>
      </c>
    </row>
    <row r="1104" customFormat="false" ht="15" hidden="false" customHeight="true" outlineLevel="0" collapsed="false">
      <c r="A1104" s="3" t="s">
        <v>2220</v>
      </c>
      <c r="B1104" s="3" t="s">
        <v>15368</v>
      </c>
      <c r="C1104" s="3" t="s">
        <v>2219</v>
      </c>
      <c r="D1104" s="5" t="s">
        <v>15369</v>
      </c>
      <c r="E1104" s="5" t="s">
        <v>12377</v>
      </c>
      <c r="F1104" s="5" t="s">
        <v>12378</v>
      </c>
      <c r="G1104" s="5" t="s">
        <v>12086</v>
      </c>
      <c r="H1104" s="5" t="s">
        <v>12132</v>
      </c>
      <c r="I1104" s="5" t="s">
        <v>12340</v>
      </c>
      <c r="J1104" s="5" t="s">
        <v>12328</v>
      </c>
      <c r="K1104" s="3" t="s">
        <v>12021</v>
      </c>
      <c r="L1104" s="3" t="s">
        <v>12017</v>
      </c>
      <c r="M1104" s="3" t="n">
        <v>6</v>
      </c>
      <c r="N1104" s="20" t="n">
        <v>3.79</v>
      </c>
      <c r="O1104" s="21" t="s">
        <v>15370</v>
      </c>
    </row>
    <row r="1105" customFormat="false" ht="15" hidden="false" customHeight="true" outlineLevel="0" collapsed="false">
      <c r="A1105" s="3" t="s">
        <v>2222</v>
      </c>
      <c r="B1105" s="3" t="s">
        <v>15371</v>
      </c>
      <c r="C1105" s="3" t="s">
        <v>2221</v>
      </c>
      <c r="D1105" s="5" t="s">
        <v>15372</v>
      </c>
      <c r="E1105" s="5" t="s">
        <v>12338</v>
      </c>
      <c r="F1105" s="5" t="s">
        <v>12339</v>
      </c>
      <c r="G1105" s="5" t="s">
        <v>12086</v>
      </c>
      <c r="H1105" s="5" t="s">
        <v>12132</v>
      </c>
      <c r="I1105" s="5" t="s">
        <v>12962</v>
      </c>
      <c r="J1105" s="5" t="s">
        <v>12328</v>
      </c>
      <c r="K1105" s="3" t="s">
        <v>12017</v>
      </c>
      <c r="L1105" s="3" t="s">
        <v>12017</v>
      </c>
      <c r="M1105" s="3" t="n">
        <v>8</v>
      </c>
      <c r="N1105" s="20" t="n">
        <v>4.99</v>
      </c>
      <c r="O1105" s="21" t="s">
        <v>12246</v>
      </c>
    </row>
    <row r="1106" customFormat="false" ht="15" hidden="false" customHeight="true" outlineLevel="0" collapsed="false">
      <c r="A1106" s="3" t="s">
        <v>2224</v>
      </c>
      <c r="B1106" s="3" t="s">
        <v>15373</v>
      </c>
      <c r="C1106" s="3" t="s">
        <v>2223</v>
      </c>
      <c r="D1106" s="5" t="s">
        <v>15374</v>
      </c>
      <c r="E1106" s="5" t="s">
        <v>12355</v>
      </c>
      <c r="F1106" s="5" t="s">
        <v>12356</v>
      </c>
      <c r="G1106" s="5" t="s">
        <v>12086</v>
      </c>
      <c r="H1106" s="5" t="s">
        <v>12132</v>
      </c>
      <c r="I1106" s="5" t="s">
        <v>15216</v>
      </c>
      <c r="J1106" s="5" t="s">
        <v>12328</v>
      </c>
      <c r="K1106" s="3" t="s">
        <v>12017</v>
      </c>
      <c r="L1106" s="3" t="s">
        <v>12017</v>
      </c>
      <c r="M1106" s="3" t="n">
        <v>8</v>
      </c>
      <c r="N1106" s="20" t="n">
        <v>6.89</v>
      </c>
      <c r="O1106" s="21" t="s">
        <v>15375</v>
      </c>
    </row>
    <row r="1107" customFormat="false" ht="15" hidden="false" customHeight="true" outlineLevel="0" collapsed="false">
      <c r="A1107" s="3" t="s">
        <v>2226</v>
      </c>
      <c r="B1107" s="3" t="s">
        <v>15376</v>
      </c>
      <c r="C1107" s="3" t="s">
        <v>2225</v>
      </c>
      <c r="D1107" s="5" t="s">
        <v>15377</v>
      </c>
      <c r="E1107" s="5" t="s">
        <v>12368</v>
      </c>
      <c r="F1107" s="5" t="s">
        <v>12369</v>
      </c>
      <c r="G1107" s="5" t="s">
        <v>12086</v>
      </c>
      <c r="H1107" s="5" t="s">
        <v>12132</v>
      </c>
      <c r="I1107" s="5" t="s">
        <v>15216</v>
      </c>
      <c r="J1107" s="5" t="s">
        <v>12328</v>
      </c>
      <c r="K1107" s="3" t="s">
        <v>12017</v>
      </c>
      <c r="L1107" s="3" t="s">
        <v>12017</v>
      </c>
      <c r="M1107" s="3" t="n">
        <v>1</v>
      </c>
      <c r="N1107" s="20" t="n">
        <v>5.79</v>
      </c>
      <c r="O1107" s="21" t="s">
        <v>12211</v>
      </c>
    </row>
    <row r="1108" customFormat="false" ht="15" hidden="false" customHeight="true" outlineLevel="0" collapsed="false">
      <c r="A1108" s="3" t="s">
        <v>2228</v>
      </c>
      <c r="B1108" s="3" t="s">
        <v>15378</v>
      </c>
      <c r="C1108" s="3" t="s">
        <v>2227</v>
      </c>
      <c r="D1108" s="5" t="s">
        <v>15379</v>
      </c>
      <c r="E1108" s="5" t="s">
        <v>12457</v>
      </c>
      <c r="F1108" s="5" t="s">
        <v>12458</v>
      </c>
      <c r="G1108" s="5" t="s">
        <v>12086</v>
      </c>
      <c r="H1108" s="5" t="s">
        <v>12132</v>
      </c>
      <c r="I1108" s="5" t="s">
        <v>12962</v>
      </c>
      <c r="J1108" s="5" t="s">
        <v>12328</v>
      </c>
      <c r="K1108" s="3" t="s">
        <v>12021</v>
      </c>
      <c r="L1108" s="3" t="s">
        <v>12017</v>
      </c>
      <c r="M1108" s="3" t="n">
        <v>1</v>
      </c>
      <c r="N1108" s="20" t="n">
        <v>6.49</v>
      </c>
      <c r="O1108" s="21" t="s">
        <v>15380</v>
      </c>
    </row>
    <row r="1109" customFormat="false" ht="15" hidden="false" customHeight="true" outlineLevel="0" collapsed="false">
      <c r="A1109" s="3" t="s">
        <v>2230</v>
      </c>
      <c r="B1109" s="3" t="s">
        <v>15381</v>
      </c>
      <c r="C1109" s="3" t="s">
        <v>2229</v>
      </c>
      <c r="D1109" s="5" t="s">
        <v>15382</v>
      </c>
      <c r="E1109" s="5" t="s">
        <v>12368</v>
      </c>
      <c r="F1109" s="5" t="s">
        <v>12369</v>
      </c>
      <c r="G1109" s="5" t="s">
        <v>12086</v>
      </c>
      <c r="H1109" s="5" t="s">
        <v>12132</v>
      </c>
      <c r="I1109" s="5" t="s">
        <v>12962</v>
      </c>
      <c r="J1109" s="5" t="s">
        <v>12328</v>
      </c>
      <c r="K1109" s="3" t="s">
        <v>12017</v>
      </c>
      <c r="L1109" s="3" t="s">
        <v>12017</v>
      </c>
      <c r="M1109" s="3" t="n">
        <v>2</v>
      </c>
      <c r="N1109" s="20" t="n">
        <v>5.99</v>
      </c>
      <c r="O1109" s="21" t="s">
        <v>15205</v>
      </c>
    </row>
    <row r="1110" customFormat="false" ht="15" hidden="false" customHeight="true" outlineLevel="0" collapsed="false">
      <c r="A1110" s="3" t="s">
        <v>2232</v>
      </c>
      <c r="B1110" s="3" t="s">
        <v>15383</v>
      </c>
      <c r="C1110" s="3" t="s">
        <v>2231</v>
      </c>
      <c r="D1110" s="5" t="s">
        <v>15384</v>
      </c>
      <c r="E1110" s="5" t="s">
        <v>12332</v>
      </c>
      <c r="F1110" s="5" t="s">
        <v>12333</v>
      </c>
      <c r="G1110" s="5" t="s">
        <v>12086</v>
      </c>
      <c r="H1110" s="5" t="s">
        <v>12132</v>
      </c>
      <c r="I1110" s="5" t="s">
        <v>15216</v>
      </c>
      <c r="J1110" s="5" t="s">
        <v>12328</v>
      </c>
      <c r="K1110" s="3" t="s">
        <v>12017</v>
      </c>
      <c r="L1110" s="3" t="s">
        <v>12017</v>
      </c>
      <c r="M1110" s="3" t="n">
        <v>8</v>
      </c>
      <c r="N1110" s="20" t="n">
        <v>2.49</v>
      </c>
      <c r="O1110" s="21" t="s">
        <v>14329</v>
      </c>
    </row>
    <row r="1111" customFormat="false" ht="15" hidden="false" customHeight="true" outlineLevel="0" collapsed="false">
      <c r="A1111" s="3" t="s">
        <v>2234</v>
      </c>
      <c r="B1111" s="3" t="s">
        <v>15385</v>
      </c>
      <c r="C1111" s="3" t="s">
        <v>2233</v>
      </c>
      <c r="D1111" s="5" t="s">
        <v>15386</v>
      </c>
      <c r="E1111" s="5" t="s">
        <v>12355</v>
      </c>
      <c r="F1111" s="5" t="s">
        <v>12356</v>
      </c>
      <c r="G1111" s="5" t="s">
        <v>12086</v>
      </c>
      <c r="H1111" s="5" t="s">
        <v>12132</v>
      </c>
      <c r="I1111" s="5" t="s">
        <v>12340</v>
      </c>
      <c r="J1111" s="5" t="s">
        <v>12512</v>
      </c>
      <c r="K1111" s="3" t="s">
        <v>12017</v>
      </c>
      <c r="L1111" s="3" t="s">
        <v>12017</v>
      </c>
      <c r="M1111" s="3" t="n">
        <v>1</v>
      </c>
      <c r="N1111" s="20" t="n">
        <v>5.29</v>
      </c>
      <c r="O1111" s="21" t="s">
        <v>15387</v>
      </c>
    </row>
    <row r="1112" customFormat="false" ht="15" hidden="false" customHeight="true" outlineLevel="0" collapsed="false">
      <c r="A1112" s="3" t="s">
        <v>2236</v>
      </c>
      <c r="B1112" s="3" t="s">
        <v>15388</v>
      </c>
      <c r="C1112" s="3" t="s">
        <v>2235</v>
      </c>
      <c r="D1112" s="5" t="s">
        <v>15389</v>
      </c>
      <c r="E1112" s="5" t="s">
        <v>12332</v>
      </c>
      <c r="F1112" s="5" t="s">
        <v>12333</v>
      </c>
      <c r="G1112" s="5" t="s">
        <v>12086</v>
      </c>
      <c r="H1112" s="5" t="s">
        <v>12132</v>
      </c>
      <c r="I1112" s="5" t="s">
        <v>15216</v>
      </c>
      <c r="J1112" s="5" t="s">
        <v>12328</v>
      </c>
      <c r="K1112" s="3" t="s">
        <v>12017</v>
      </c>
      <c r="L1112" s="3" t="s">
        <v>12017</v>
      </c>
      <c r="M1112" s="3" t="n">
        <v>12</v>
      </c>
      <c r="N1112" s="20" t="n">
        <v>3.39</v>
      </c>
      <c r="O1112" s="21" t="s">
        <v>15390</v>
      </c>
    </row>
    <row r="1113" customFormat="false" ht="15" hidden="false" customHeight="true" outlineLevel="0" collapsed="false">
      <c r="A1113" s="3" t="s">
        <v>2238</v>
      </c>
      <c r="B1113" s="3" t="s">
        <v>15391</v>
      </c>
      <c r="C1113" s="3" t="s">
        <v>2237</v>
      </c>
      <c r="D1113" s="5" t="s">
        <v>15392</v>
      </c>
      <c r="E1113" s="5" t="s">
        <v>12351</v>
      </c>
      <c r="F1113" s="5" t="s">
        <v>12326</v>
      </c>
      <c r="G1113" s="5" t="s">
        <v>12086</v>
      </c>
      <c r="H1113" s="5" t="s">
        <v>12132</v>
      </c>
      <c r="I1113" s="5" t="s">
        <v>12962</v>
      </c>
      <c r="J1113" s="5" t="s">
        <v>12328</v>
      </c>
      <c r="K1113" s="3" t="s">
        <v>12017</v>
      </c>
      <c r="L1113" s="3" t="s">
        <v>12017</v>
      </c>
      <c r="M1113" s="3" t="n">
        <v>2</v>
      </c>
      <c r="N1113" s="20" t="n">
        <v>4.89</v>
      </c>
      <c r="O1113" s="21" t="s">
        <v>15393</v>
      </c>
    </row>
    <row r="1114" customFormat="false" ht="15" hidden="false" customHeight="true" outlineLevel="0" collapsed="false">
      <c r="A1114" s="3" t="s">
        <v>2240</v>
      </c>
      <c r="B1114" s="3" t="s">
        <v>15394</v>
      </c>
      <c r="C1114" s="3" t="s">
        <v>2239</v>
      </c>
      <c r="D1114" s="5" t="s">
        <v>15395</v>
      </c>
      <c r="E1114" s="5" t="s">
        <v>12338</v>
      </c>
      <c r="F1114" s="5" t="s">
        <v>12339</v>
      </c>
      <c r="G1114" s="5" t="s">
        <v>12086</v>
      </c>
      <c r="H1114" s="5" t="s">
        <v>12132</v>
      </c>
      <c r="I1114" s="5" t="s">
        <v>12962</v>
      </c>
      <c r="J1114" s="5" t="s">
        <v>12328</v>
      </c>
      <c r="K1114" s="3" t="s">
        <v>12017</v>
      </c>
      <c r="L1114" s="3" t="s">
        <v>12017</v>
      </c>
      <c r="M1114" s="3" t="n">
        <v>2</v>
      </c>
      <c r="N1114" s="20" t="n">
        <v>6.29</v>
      </c>
      <c r="O1114" s="21" t="s">
        <v>13399</v>
      </c>
    </row>
    <row r="1115" customFormat="false" ht="15" hidden="false" customHeight="true" outlineLevel="0" collapsed="false">
      <c r="A1115" s="3" t="s">
        <v>2242</v>
      </c>
      <c r="B1115" s="3" t="s">
        <v>15396</v>
      </c>
      <c r="C1115" s="3" t="s">
        <v>2241</v>
      </c>
      <c r="D1115" s="5" t="s">
        <v>15397</v>
      </c>
      <c r="E1115" s="5" t="s">
        <v>12363</v>
      </c>
      <c r="F1115" s="5" t="s">
        <v>12364</v>
      </c>
      <c r="G1115" s="5" t="s">
        <v>12086</v>
      </c>
      <c r="H1115" s="5" t="s">
        <v>12132</v>
      </c>
      <c r="I1115" s="5" t="s">
        <v>12340</v>
      </c>
      <c r="J1115" s="5" t="s">
        <v>12328</v>
      </c>
      <c r="K1115" s="3" t="s">
        <v>12017</v>
      </c>
      <c r="L1115" s="3" t="s">
        <v>12017</v>
      </c>
      <c r="M1115" s="3" t="n">
        <v>24</v>
      </c>
      <c r="N1115" s="20" t="n">
        <v>3.89</v>
      </c>
      <c r="O1115" s="21" t="s">
        <v>15398</v>
      </c>
    </row>
    <row r="1116" customFormat="false" ht="15" hidden="false" customHeight="true" outlineLevel="0" collapsed="false">
      <c r="A1116" s="3" t="s">
        <v>2244</v>
      </c>
      <c r="B1116" s="3" t="s">
        <v>15399</v>
      </c>
      <c r="C1116" s="3" t="s">
        <v>2243</v>
      </c>
      <c r="D1116" s="5" t="s">
        <v>15400</v>
      </c>
      <c r="E1116" s="5" t="s">
        <v>12368</v>
      </c>
      <c r="F1116" s="5" t="s">
        <v>12369</v>
      </c>
      <c r="G1116" s="5" t="s">
        <v>12086</v>
      </c>
      <c r="H1116" s="5" t="s">
        <v>12132</v>
      </c>
      <c r="I1116" s="5" t="s">
        <v>12340</v>
      </c>
      <c r="J1116" s="5" t="s">
        <v>12328</v>
      </c>
      <c r="K1116" s="3" t="s">
        <v>12017</v>
      </c>
      <c r="L1116" s="3" t="s">
        <v>12017</v>
      </c>
      <c r="M1116" s="3" t="n">
        <v>12</v>
      </c>
      <c r="N1116" s="20" t="n">
        <v>6.79</v>
      </c>
      <c r="O1116" s="21" t="s">
        <v>15401</v>
      </c>
    </row>
    <row r="1117" customFormat="false" ht="15" hidden="false" customHeight="true" outlineLevel="0" collapsed="false">
      <c r="A1117" s="3" t="s">
        <v>2246</v>
      </c>
      <c r="B1117" s="3" t="s">
        <v>15402</v>
      </c>
      <c r="C1117" s="3" t="s">
        <v>2245</v>
      </c>
      <c r="D1117" s="5" t="s">
        <v>15403</v>
      </c>
      <c r="E1117" s="5" t="s">
        <v>12377</v>
      </c>
      <c r="F1117" s="5" t="s">
        <v>12378</v>
      </c>
      <c r="G1117" s="5" t="s">
        <v>12086</v>
      </c>
      <c r="H1117" s="5" t="s">
        <v>12132</v>
      </c>
      <c r="I1117" s="5" t="s">
        <v>15216</v>
      </c>
      <c r="J1117" s="5" t="s">
        <v>12328</v>
      </c>
      <c r="K1117" s="3" t="s">
        <v>12021</v>
      </c>
      <c r="L1117" s="3" t="s">
        <v>12017</v>
      </c>
      <c r="M1117" s="3" t="n">
        <v>12</v>
      </c>
      <c r="N1117" s="20" t="n">
        <v>3.29</v>
      </c>
      <c r="O1117" s="21" t="s">
        <v>13366</v>
      </c>
    </row>
    <row r="1118" customFormat="false" ht="15" hidden="false" customHeight="true" outlineLevel="0" collapsed="false">
      <c r="A1118" s="3" t="s">
        <v>2248</v>
      </c>
      <c r="B1118" s="3" t="s">
        <v>15404</v>
      </c>
      <c r="C1118" s="3" t="s">
        <v>2247</v>
      </c>
      <c r="D1118" s="5" t="s">
        <v>15405</v>
      </c>
      <c r="E1118" s="5" t="s">
        <v>12351</v>
      </c>
      <c r="F1118" s="5" t="s">
        <v>12326</v>
      </c>
      <c r="G1118" s="5" t="s">
        <v>12086</v>
      </c>
      <c r="H1118" s="5" t="s">
        <v>12132</v>
      </c>
      <c r="I1118" s="5" t="s">
        <v>12962</v>
      </c>
      <c r="J1118" s="5" t="s">
        <v>12328</v>
      </c>
      <c r="K1118" s="3" t="s">
        <v>12017</v>
      </c>
      <c r="L1118" s="3" t="s">
        <v>12017</v>
      </c>
      <c r="M1118" s="3" t="n">
        <v>24</v>
      </c>
      <c r="N1118" s="20" t="n">
        <v>4.79</v>
      </c>
      <c r="O1118" s="21" t="s">
        <v>15406</v>
      </c>
    </row>
    <row r="1119" customFormat="false" ht="15" hidden="false" customHeight="true" outlineLevel="0" collapsed="false">
      <c r="A1119" s="3" t="s">
        <v>2250</v>
      </c>
      <c r="B1119" s="3" t="s">
        <v>15407</v>
      </c>
      <c r="C1119" s="3" t="s">
        <v>2249</v>
      </c>
      <c r="D1119" s="5" t="s">
        <v>15408</v>
      </c>
      <c r="E1119" s="5" t="s">
        <v>12351</v>
      </c>
      <c r="F1119" s="5" t="s">
        <v>12326</v>
      </c>
      <c r="G1119" s="5" t="s">
        <v>12086</v>
      </c>
      <c r="H1119" s="5" t="s">
        <v>12132</v>
      </c>
      <c r="I1119" s="5" t="s">
        <v>12962</v>
      </c>
      <c r="J1119" s="5" t="s">
        <v>12328</v>
      </c>
      <c r="K1119" s="3" t="s">
        <v>12017</v>
      </c>
      <c r="L1119" s="3" t="s">
        <v>12017</v>
      </c>
      <c r="M1119" s="3" t="n">
        <v>24</v>
      </c>
      <c r="N1119" s="20" t="n">
        <v>5.29</v>
      </c>
      <c r="O1119" s="21" t="s">
        <v>15409</v>
      </c>
    </row>
    <row r="1120" customFormat="false" ht="15" hidden="false" customHeight="true" outlineLevel="0" collapsed="false">
      <c r="A1120" s="3" t="s">
        <v>2252</v>
      </c>
      <c r="B1120" s="3" t="s">
        <v>15410</v>
      </c>
      <c r="C1120" s="3" t="s">
        <v>2251</v>
      </c>
      <c r="D1120" s="5" t="s">
        <v>15411</v>
      </c>
      <c r="E1120" s="5" t="s">
        <v>12338</v>
      </c>
      <c r="F1120" s="5" t="s">
        <v>12339</v>
      </c>
      <c r="G1120" s="5" t="s">
        <v>12086</v>
      </c>
      <c r="H1120" s="5" t="s">
        <v>12132</v>
      </c>
      <c r="I1120" s="5" t="s">
        <v>12340</v>
      </c>
      <c r="J1120" s="5" t="s">
        <v>12328</v>
      </c>
      <c r="K1120" s="3" t="s">
        <v>12017</v>
      </c>
      <c r="L1120" s="3" t="s">
        <v>12017</v>
      </c>
      <c r="M1120" s="3" t="n">
        <v>1</v>
      </c>
      <c r="N1120" s="20" t="n">
        <v>3.49</v>
      </c>
      <c r="O1120" s="21" t="s">
        <v>14120</v>
      </c>
    </row>
    <row r="1121" customFormat="false" ht="15" hidden="false" customHeight="true" outlineLevel="0" collapsed="false">
      <c r="A1121" s="3" t="s">
        <v>2254</v>
      </c>
      <c r="B1121" s="3" t="s">
        <v>15412</v>
      </c>
      <c r="C1121" s="3" t="s">
        <v>2253</v>
      </c>
      <c r="D1121" s="5" t="s">
        <v>15413</v>
      </c>
      <c r="E1121" s="5" t="s">
        <v>12325</v>
      </c>
      <c r="F1121" s="5" t="s">
        <v>12326</v>
      </c>
      <c r="G1121" s="5" t="s">
        <v>12086</v>
      </c>
      <c r="H1121" s="5" t="s">
        <v>12132</v>
      </c>
      <c r="I1121" s="5" t="s">
        <v>12962</v>
      </c>
      <c r="J1121" s="5" t="s">
        <v>12328</v>
      </c>
      <c r="K1121" s="3" t="s">
        <v>12017</v>
      </c>
      <c r="L1121" s="3" t="s">
        <v>12017</v>
      </c>
      <c r="M1121" s="3" t="n">
        <v>24</v>
      </c>
      <c r="N1121" s="20" t="n">
        <v>6.99</v>
      </c>
      <c r="O1121" s="21" t="s">
        <v>15414</v>
      </c>
    </row>
    <row r="1122" customFormat="false" ht="15" hidden="false" customHeight="true" outlineLevel="0" collapsed="false">
      <c r="A1122" s="3" t="s">
        <v>2256</v>
      </c>
      <c r="B1122" s="3" t="s">
        <v>15415</v>
      </c>
      <c r="C1122" s="3" t="s">
        <v>2255</v>
      </c>
      <c r="D1122" s="5" t="s">
        <v>15416</v>
      </c>
      <c r="E1122" s="5" t="s">
        <v>12338</v>
      </c>
      <c r="F1122" s="5" t="s">
        <v>12339</v>
      </c>
      <c r="G1122" s="5" t="s">
        <v>12086</v>
      </c>
      <c r="H1122" s="5" t="s">
        <v>12132</v>
      </c>
      <c r="I1122" s="5" t="s">
        <v>15216</v>
      </c>
      <c r="J1122" s="5" t="s">
        <v>12328</v>
      </c>
      <c r="K1122" s="3" t="s">
        <v>12017</v>
      </c>
      <c r="L1122" s="3" t="s">
        <v>12017</v>
      </c>
      <c r="M1122" s="3" t="n">
        <v>24</v>
      </c>
      <c r="N1122" s="20" t="n">
        <v>6.49</v>
      </c>
      <c r="O1122" s="21" t="s">
        <v>12525</v>
      </c>
    </row>
    <row r="1123" customFormat="false" ht="15" hidden="false" customHeight="true" outlineLevel="0" collapsed="false">
      <c r="A1123" s="3" t="s">
        <v>2258</v>
      </c>
      <c r="B1123" s="3" t="s">
        <v>15417</v>
      </c>
      <c r="C1123" s="3" t="s">
        <v>2257</v>
      </c>
      <c r="D1123" s="5" t="s">
        <v>15418</v>
      </c>
      <c r="E1123" s="5" t="s">
        <v>12355</v>
      </c>
      <c r="F1123" s="5" t="s">
        <v>12356</v>
      </c>
      <c r="G1123" s="5" t="s">
        <v>12086</v>
      </c>
      <c r="H1123" s="5" t="s">
        <v>12132</v>
      </c>
      <c r="I1123" s="5" t="s">
        <v>12340</v>
      </c>
      <c r="J1123" s="5" t="s">
        <v>12328</v>
      </c>
      <c r="K1123" s="3" t="s">
        <v>12017</v>
      </c>
      <c r="L1123" s="3" t="s">
        <v>12017</v>
      </c>
      <c r="M1123" s="3" t="n">
        <v>6</v>
      </c>
      <c r="N1123" s="20" t="n">
        <v>4.39</v>
      </c>
      <c r="O1123" s="21" t="s">
        <v>15419</v>
      </c>
    </row>
    <row r="1124" customFormat="false" ht="15" hidden="false" customHeight="true" outlineLevel="0" collapsed="false">
      <c r="A1124" s="3" t="s">
        <v>2260</v>
      </c>
      <c r="B1124" s="3" t="s">
        <v>15420</v>
      </c>
      <c r="C1124" s="3" t="s">
        <v>2259</v>
      </c>
      <c r="D1124" s="5" t="s">
        <v>15421</v>
      </c>
      <c r="E1124" s="5" t="s">
        <v>12363</v>
      </c>
      <c r="F1124" s="5" t="s">
        <v>12364</v>
      </c>
      <c r="G1124" s="5" t="s">
        <v>12086</v>
      </c>
      <c r="H1124" s="5" t="s">
        <v>12132</v>
      </c>
      <c r="I1124" s="5" t="s">
        <v>12962</v>
      </c>
      <c r="J1124" s="5" t="s">
        <v>12328</v>
      </c>
      <c r="K1124" s="3" t="s">
        <v>12017</v>
      </c>
      <c r="L1124" s="3" t="s">
        <v>12017</v>
      </c>
      <c r="M1124" s="3" t="n">
        <v>6</v>
      </c>
      <c r="N1124" s="20" t="n">
        <v>5.89</v>
      </c>
      <c r="O1124" s="21" t="s">
        <v>15422</v>
      </c>
    </row>
    <row r="1125" customFormat="false" ht="15" hidden="false" customHeight="true" outlineLevel="0" collapsed="false">
      <c r="A1125" s="3" t="s">
        <v>2262</v>
      </c>
      <c r="B1125" s="3" t="s">
        <v>15423</v>
      </c>
      <c r="C1125" s="3" t="s">
        <v>2261</v>
      </c>
      <c r="D1125" s="5" t="s">
        <v>15424</v>
      </c>
      <c r="E1125" s="5" t="s">
        <v>12368</v>
      </c>
      <c r="F1125" s="5" t="s">
        <v>12369</v>
      </c>
      <c r="G1125" s="5" t="s">
        <v>12086</v>
      </c>
      <c r="H1125" s="5" t="s">
        <v>12132</v>
      </c>
      <c r="I1125" s="5" t="s">
        <v>12962</v>
      </c>
      <c r="J1125" s="5" t="s">
        <v>12328</v>
      </c>
      <c r="K1125" s="3" t="s">
        <v>12017</v>
      </c>
      <c r="L1125" s="3" t="s">
        <v>12017</v>
      </c>
      <c r="M1125" s="3" t="n">
        <v>4</v>
      </c>
      <c r="N1125" s="20" t="n">
        <v>6.29</v>
      </c>
      <c r="O1125" s="21" t="s">
        <v>15425</v>
      </c>
    </row>
    <row r="1126" customFormat="false" ht="15" hidden="false" customHeight="true" outlineLevel="0" collapsed="false">
      <c r="A1126" s="3" t="s">
        <v>2264</v>
      </c>
      <c r="B1126" s="3" t="s">
        <v>15426</v>
      </c>
      <c r="C1126" s="3" t="s">
        <v>2263</v>
      </c>
      <c r="D1126" s="5" t="s">
        <v>15427</v>
      </c>
      <c r="E1126" s="5" t="s">
        <v>12325</v>
      </c>
      <c r="F1126" s="5" t="s">
        <v>12326</v>
      </c>
      <c r="G1126" s="5" t="s">
        <v>12086</v>
      </c>
      <c r="H1126" s="5" t="s">
        <v>12132</v>
      </c>
      <c r="I1126" s="5" t="s">
        <v>12340</v>
      </c>
      <c r="J1126" s="5" t="s">
        <v>12328</v>
      </c>
      <c r="K1126" s="3" t="s">
        <v>12017</v>
      </c>
      <c r="L1126" s="3" t="s">
        <v>12017</v>
      </c>
      <c r="M1126" s="3" t="n">
        <v>12</v>
      </c>
      <c r="N1126" s="20" t="n">
        <v>5.49</v>
      </c>
      <c r="O1126" s="21" t="s">
        <v>15428</v>
      </c>
    </row>
    <row r="1127" customFormat="false" ht="15" hidden="false" customHeight="true" outlineLevel="0" collapsed="false">
      <c r="A1127" s="3" t="s">
        <v>2266</v>
      </c>
      <c r="B1127" s="3" t="s">
        <v>15429</v>
      </c>
      <c r="C1127" s="3" t="s">
        <v>2265</v>
      </c>
      <c r="D1127" s="5" t="s">
        <v>15430</v>
      </c>
      <c r="E1127" s="5" t="s">
        <v>12325</v>
      </c>
      <c r="F1127" s="5" t="s">
        <v>12326</v>
      </c>
      <c r="G1127" s="5" t="s">
        <v>12086</v>
      </c>
      <c r="H1127" s="5" t="s">
        <v>12132</v>
      </c>
      <c r="I1127" s="5" t="s">
        <v>15216</v>
      </c>
      <c r="J1127" s="5" t="s">
        <v>12328</v>
      </c>
      <c r="K1127" s="3" t="s">
        <v>12017</v>
      </c>
      <c r="L1127" s="3" t="s">
        <v>12017</v>
      </c>
      <c r="M1127" s="3" t="n">
        <v>1</v>
      </c>
      <c r="N1127" s="20" t="n">
        <v>5.89</v>
      </c>
      <c r="O1127" s="21" t="s">
        <v>15431</v>
      </c>
    </row>
    <row r="1128" customFormat="false" ht="15" hidden="false" customHeight="true" outlineLevel="0" collapsed="false">
      <c r="A1128" s="3" t="s">
        <v>2268</v>
      </c>
      <c r="B1128" s="3" t="s">
        <v>15432</v>
      </c>
      <c r="C1128" s="3" t="s">
        <v>2267</v>
      </c>
      <c r="D1128" s="5" t="s">
        <v>15433</v>
      </c>
      <c r="E1128" s="5" t="s">
        <v>12355</v>
      </c>
      <c r="F1128" s="5" t="s">
        <v>12356</v>
      </c>
      <c r="G1128" s="5" t="s">
        <v>12086</v>
      </c>
      <c r="H1128" s="5" t="s">
        <v>12132</v>
      </c>
      <c r="I1128" s="5" t="s">
        <v>12962</v>
      </c>
      <c r="J1128" s="5" t="s">
        <v>12359</v>
      </c>
      <c r="K1128" s="3" t="s">
        <v>12017</v>
      </c>
      <c r="L1128" s="3" t="s">
        <v>12017</v>
      </c>
      <c r="M1128" s="3" t="n">
        <v>24</v>
      </c>
      <c r="N1128" s="20" t="n">
        <v>3.79</v>
      </c>
      <c r="O1128" s="21" t="s">
        <v>15434</v>
      </c>
    </row>
    <row r="1129" customFormat="false" ht="15" hidden="false" customHeight="true" outlineLevel="0" collapsed="false">
      <c r="A1129" s="3" t="s">
        <v>2270</v>
      </c>
      <c r="B1129" s="3" t="s">
        <v>15435</v>
      </c>
      <c r="C1129" s="3" t="s">
        <v>2269</v>
      </c>
      <c r="D1129" s="5" t="s">
        <v>15436</v>
      </c>
      <c r="E1129" s="5" t="s">
        <v>12363</v>
      </c>
      <c r="F1129" s="5" t="s">
        <v>12364</v>
      </c>
      <c r="G1129" s="5" t="s">
        <v>12086</v>
      </c>
      <c r="H1129" s="5" t="s">
        <v>12132</v>
      </c>
      <c r="I1129" s="5" t="s">
        <v>15216</v>
      </c>
      <c r="J1129" s="5" t="s">
        <v>12359</v>
      </c>
      <c r="K1129" s="3" t="s">
        <v>12017</v>
      </c>
      <c r="L1129" s="3" t="s">
        <v>12017</v>
      </c>
      <c r="M1129" s="3" t="n">
        <v>8</v>
      </c>
      <c r="N1129" s="20" t="n">
        <v>4.49</v>
      </c>
      <c r="O1129" s="21" t="s">
        <v>14123</v>
      </c>
    </row>
    <row r="1130" customFormat="false" ht="15" hidden="false" customHeight="true" outlineLevel="0" collapsed="false">
      <c r="A1130" s="3" t="s">
        <v>2272</v>
      </c>
      <c r="B1130" s="3" t="s">
        <v>15437</v>
      </c>
      <c r="C1130" s="3" t="s">
        <v>2271</v>
      </c>
      <c r="D1130" s="5" t="s">
        <v>15438</v>
      </c>
      <c r="E1130" s="5" t="s">
        <v>12351</v>
      </c>
      <c r="F1130" s="5" t="s">
        <v>12326</v>
      </c>
      <c r="G1130" s="5" t="s">
        <v>12086</v>
      </c>
      <c r="H1130" s="5" t="s">
        <v>12132</v>
      </c>
      <c r="I1130" s="5" t="s">
        <v>15216</v>
      </c>
      <c r="J1130" s="5" t="s">
        <v>12328</v>
      </c>
      <c r="K1130" s="3" t="s">
        <v>12017</v>
      </c>
      <c r="L1130" s="3" t="s">
        <v>12017</v>
      </c>
      <c r="M1130" s="3" t="n">
        <v>1</v>
      </c>
      <c r="N1130" s="20" t="n">
        <v>6.99</v>
      </c>
      <c r="O1130" s="21" t="s">
        <v>15439</v>
      </c>
    </row>
    <row r="1131" customFormat="false" ht="15" hidden="false" customHeight="true" outlineLevel="0" collapsed="false">
      <c r="A1131" s="3" t="s">
        <v>2274</v>
      </c>
      <c r="B1131" s="3" t="s">
        <v>15440</v>
      </c>
      <c r="C1131" s="3" t="s">
        <v>2273</v>
      </c>
      <c r="D1131" s="5" t="s">
        <v>15441</v>
      </c>
      <c r="E1131" s="5" t="s">
        <v>12363</v>
      </c>
      <c r="F1131" s="5" t="s">
        <v>12364</v>
      </c>
      <c r="G1131" s="5" t="s">
        <v>12086</v>
      </c>
      <c r="H1131" s="5" t="s">
        <v>12132</v>
      </c>
      <c r="I1131" s="5" t="s">
        <v>12962</v>
      </c>
      <c r="J1131" s="5" t="s">
        <v>12328</v>
      </c>
      <c r="K1131" s="3" t="s">
        <v>12017</v>
      </c>
      <c r="L1131" s="3" t="s">
        <v>12017</v>
      </c>
      <c r="M1131" s="3" t="n">
        <v>24</v>
      </c>
      <c r="N1131" s="20" t="n">
        <v>3.39</v>
      </c>
      <c r="O1131" s="21" t="s">
        <v>15442</v>
      </c>
    </row>
    <row r="1132" customFormat="false" ht="15" hidden="false" customHeight="true" outlineLevel="0" collapsed="false">
      <c r="A1132" s="3" t="s">
        <v>2276</v>
      </c>
      <c r="B1132" s="3" t="s">
        <v>15443</v>
      </c>
      <c r="C1132" s="3" t="s">
        <v>2275</v>
      </c>
      <c r="D1132" s="5" t="s">
        <v>15444</v>
      </c>
      <c r="E1132" s="5" t="s">
        <v>12382</v>
      </c>
      <c r="F1132" s="5" t="s">
        <v>12383</v>
      </c>
      <c r="G1132" s="5" t="s">
        <v>12086</v>
      </c>
      <c r="H1132" s="5" t="s">
        <v>12132</v>
      </c>
      <c r="I1132" s="5" t="s">
        <v>12340</v>
      </c>
      <c r="J1132" s="5" t="s">
        <v>12328</v>
      </c>
      <c r="K1132" s="3" t="s">
        <v>12017</v>
      </c>
      <c r="L1132" s="3" t="s">
        <v>12017</v>
      </c>
      <c r="M1132" s="3" t="n">
        <v>1</v>
      </c>
      <c r="N1132" s="20" t="n">
        <v>3.29</v>
      </c>
      <c r="O1132" s="21" t="s">
        <v>15445</v>
      </c>
    </row>
    <row r="1133" customFormat="false" ht="15" hidden="false" customHeight="true" outlineLevel="0" collapsed="false">
      <c r="A1133" s="3" t="s">
        <v>2278</v>
      </c>
      <c r="B1133" s="3" t="s">
        <v>15446</v>
      </c>
      <c r="C1133" s="3" t="s">
        <v>2277</v>
      </c>
      <c r="D1133" s="5" t="s">
        <v>15447</v>
      </c>
      <c r="E1133" s="5" t="s">
        <v>12363</v>
      </c>
      <c r="F1133" s="5" t="s">
        <v>12364</v>
      </c>
      <c r="G1133" s="5" t="s">
        <v>12086</v>
      </c>
      <c r="H1133" s="5" t="s">
        <v>12132</v>
      </c>
      <c r="I1133" s="5" t="s">
        <v>12962</v>
      </c>
      <c r="J1133" s="5" t="s">
        <v>12328</v>
      </c>
      <c r="K1133" s="3" t="s">
        <v>12017</v>
      </c>
      <c r="L1133" s="3" t="s">
        <v>12017</v>
      </c>
      <c r="M1133" s="3" t="n">
        <v>8</v>
      </c>
      <c r="N1133" s="20" t="n">
        <v>4.29</v>
      </c>
      <c r="O1133" s="21" t="s">
        <v>15448</v>
      </c>
    </row>
    <row r="1134" customFormat="false" ht="15" hidden="false" customHeight="true" outlineLevel="0" collapsed="false">
      <c r="A1134" s="3" t="s">
        <v>2280</v>
      </c>
      <c r="B1134" s="3" t="s">
        <v>15449</v>
      </c>
      <c r="C1134" s="3" t="s">
        <v>2279</v>
      </c>
      <c r="D1134" s="5" t="s">
        <v>15450</v>
      </c>
      <c r="E1134" s="5" t="s">
        <v>12457</v>
      </c>
      <c r="F1134" s="5" t="s">
        <v>12458</v>
      </c>
      <c r="G1134" s="5" t="s">
        <v>12086</v>
      </c>
      <c r="H1134" s="5" t="s">
        <v>12132</v>
      </c>
      <c r="I1134" s="5" t="s">
        <v>15216</v>
      </c>
      <c r="J1134" s="5" t="s">
        <v>12328</v>
      </c>
      <c r="K1134" s="3" t="s">
        <v>12021</v>
      </c>
      <c r="L1134" s="3" t="s">
        <v>12017</v>
      </c>
      <c r="M1134" s="3" t="n">
        <v>6</v>
      </c>
      <c r="N1134" s="20" t="n">
        <v>3.99</v>
      </c>
      <c r="O1134" s="21" t="s">
        <v>15451</v>
      </c>
    </row>
    <row r="1135" customFormat="false" ht="15" hidden="false" customHeight="true" outlineLevel="0" collapsed="false">
      <c r="A1135" s="3" t="s">
        <v>2282</v>
      </c>
      <c r="B1135" s="3" t="s">
        <v>15452</v>
      </c>
      <c r="C1135" s="3" t="s">
        <v>2281</v>
      </c>
      <c r="D1135" s="5" t="s">
        <v>15453</v>
      </c>
      <c r="E1135" s="5" t="s">
        <v>12332</v>
      </c>
      <c r="F1135" s="5" t="s">
        <v>12333</v>
      </c>
      <c r="G1135" s="5" t="s">
        <v>12086</v>
      </c>
      <c r="H1135" s="5" t="s">
        <v>12132</v>
      </c>
      <c r="I1135" s="5" t="s">
        <v>12962</v>
      </c>
      <c r="J1135" s="5" t="s">
        <v>12328</v>
      </c>
      <c r="K1135" s="3" t="s">
        <v>12017</v>
      </c>
      <c r="L1135" s="3" t="s">
        <v>12017</v>
      </c>
      <c r="M1135" s="3" t="n">
        <v>1</v>
      </c>
      <c r="N1135" s="20" t="n">
        <v>6.99</v>
      </c>
      <c r="O1135" s="21" t="s">
        <v>15454</v>
      </c>
    </row>
    <row r="1136" customFormat="false" ht="15" hidden="false" customHeight="true" outlineLevel="0" collapsed="false">
      <c r="A1136" s="3" t="s">
        <v>2284</v>
      </c>
      <c r="B1136" s="3" t="s">
        <v>15455</v>
      </c>
      <c r="C1136" s="3" t="s">
        <v>2283</v>
      </c>
      <c r="D1136" s="5" t="s">
        <v>15456</v>
      </c>
      <c r="E1136" s="5" t="s">
        <v>12325</v>
      </c>
      <c r="F1136" s="5" t="s">
        <v>12326</v>
      </c>
      <c r="G1136" s="5" t="s">
        <v>12086</v>
      </c>
      <c r="H1136" s="5" t="s">
        <v>12132</v>
      </c>
      <c r="I1136" s="5" t="s">
        <v>15216</v>
      </c>
      <c r="J1136" s="5" t="s">
        <v>12328</v>
      </c>
      <c r="K1136" s="3" t="s">
        <v>12017</v>
      </c>
      <c r="L1136" s="3" t="s">
        <v>12017</v>
      </c>
      <c r="M1136" s="3" t="n">
        <v>12</v>
      </c>
      <c r="N1136" s="20" t="n">
        <v>2.79</v>
      </c>
      <c r="O1136" s="21" t="s">
        <v>15457</v>
      </c>
    </row>
    <row r="1137" customFormat="false" ht="15" hidden="false" customHeight="true" outlineLevel="0" collapsed="false">
      <c r="A1137" s="3" t="s">
        <v>2286</v>
      </c>
      <c r="B1137" s="3" t="s">
        <v>15458</v>
      </c>
      <c r="C1137" s="3" t="s">
        <v>2285</v>
      </c>
      <c r="D1137" s="5" t="s">
        <v>15459</v>
      </c>
      <c r="E1137" s="5" t="s">
        <v>12338</v>
      </c>
      <c r="F1137" s="5" t="s">
        <v>12339</v>
      </c>
      <c r="G1137" s="5" t="s">
        <v>12086</v>
      </c>
      <c r="H1137" s="5" t="s">
        <v>12132</v>
      </c>
      <c r="I1137" s="5" t="s">
        <v>12340</v>
      </c>
      <c r="J1137" s="5" t="s">
        <v>12328</v>
      </c>
      <c r="K1137" s="3" t="s">
        <v>12017</v>
      </c>
      <c r="L1137" s="3" t="s">
        <v>12017</v>
      </c>
      <c r="M1137" s="3" t="n">
        <v>4</v>
      </c>
      <c r="N1137" s="20" t="n">
        <v>5.99</v>
      </c>
      <c r="O1137" s="21" t="s">
        <v>12516</v>
      </c>
    </row>
    <row r="1138" customFormat="false" ht="15" hidden="false" customHeight="true" outlineLevel="0" collapsed="false">
      <c r="A1138" s="3" t="s">
        <v>2288</v>
      </c>
      <c r="B1138" s="3" t="s">
        <v>15460</v>
      </c>
      <c r="C1138" s="3" t="s">
        <v>2287</v>
      </c>
      <c r="D1138" s="5" t="s">
        <v>15461</v>
      </c>
      <c r="E1138" s="5" t="s">
        <v>12368</v>
      </c>
      <c r="F1138" s="5" t="s">
        <v>12369</v>
      </c>
      <c r="G1138" s="5" t="s">
        <v>12086</v>
      </c>
      <c r="H1138" s="5" t="s">
        <v>12132</v>
      </c>
      <c r="I1138" s="5" t="s">
        <v>12340</v>
      </c>
      <c r="J1138" s="5" t="s">
        <v>12328</v>
      </c>
      <c r="K1138" s="3" t="s">
        <v>12017</v>
      </c>
      <c r="L1138" s="3" t="s">
        <v>12017</v>
      </c>
      <c r="M1138" s="3" t="n">
        <v>2</v>
      </c>
      <c r="N1138" s="20" t="n">
        <v>3.49</v>
      </c>
      <c r="O1138" s="21" t="s">
        <v>15462</v>
      </c>
    </row>
    <row r="1139" customFormat="false" ht="15" hidden="false" customHeight="true" outlineLevel="0" collapsed="false">
      <c r="A1139" s="3" t="s">
        <v>2290</v>
      </c>
      <c r="B1139" s="3" t="s">
        <v>15463</v>
      </c>
      <c r="C1139" s="3" t="s">
        <v>2289</v>
      </c>
      <c r="D1139" s="5" t="s">
        <v>15464</v>
      </c>
      <c r="E1139" s="5" t="s">
        <v>12325</v>
      </c>
      <c r="F1139" s="5" t="s">
        <v>12326</v>
      </c>
      <c r="G1139" s="5" t="s">
        <v>12086</v>
      </c>
      <c r="H1139" s="5" t="s">
        <v>12132</v>
      </c>
      <c r="I1139" s="5" t="s">
        <v>15216</v>
      </c>
      <c r="J1139" s="5" t="s">
        <v>12328</v>
      </c>
      <c r="K1139" s="3" t="s">
        <v>12017</v>
      </c>
      <c r="L1139" s="3" t="s">
        <v>12017</v>
      </c>
      <c r="M1139" s="3" t="n">
        <v>24</v>
      </c>
      <c r="N1139" s="20" t="n">
        <v>3.29</v>
      </c>
      <c r="O1139" s="21" t="s">
        <v>14227</v>
      </c>
    </row>
    <row r="1140" customFormat="false" ht="15" hidden="false" customHeight="true" outlineLevel="0" collapsed="false">
      <c r="A1140" s="3" t="s">
        <v>2292</v>
      </c>
      <c r="B1140" s="3" t="s">
        <v>15465</v>
      </c>
      <c r="C1140" s="3" t="s">
        <v>2291</v>
      </c>
      <c r="D1140" s="5" t="s">
        <v>15466</v>
      </c>
      <c r="E1140" s="5" t="s">
        <v>12457</v>
      </c>
      <c r="F1140" s="5" t="s">
        <v>12458</v>
      </c>
      <c r="G1140" s="5" t="s">
        <v>12086</v>
      </c>
      <c r="H1140" s="5" t="s">
        <v>12132</v>
      </c>
      <c r="I1140" s="5" t="s">
        <v>15216</v>
      </c>
      <c r="J1140" s="5" t="s">
        <v>12359</v>
      </c>
      <c r="K1140" s="3" t="s">
        <v>12021</v>
      </c>
      <c r="L1140" s="3" t="s">
        <v>12017</v>
      </c>
      <c r="M1140" s="3" t="n">
        <v>2</v>
      </c>
      <c r="N1140" s="20" t="n">
        <v>3.29</v>
      </c>
      <c r="O1140" s="21" t="s">
        <v>15467</v>
      </c>
    </row>
    <row r="1141" customFormat="false" ht="15" hidden="false" customHeight="true" outlineLevel="0" collapsed="false">
      <c r="A1141" s="3" t="s">
        <v>2294</v>
      </c>
      <c r="B1141" s="3" t="s">
        <v>15468</v>
      </c>
      <c r="C1141" s="3" t="s">
        <v>2293</v>
      </c>
      <c r="D1141" s="5" t="s">
        <v>15469</v>
      </c>
      <c r="E1141" s="5" t="s">
        <v>12377</v>
      </c>
      <c r="F1141" s="5" t="s">
        <v>12378</v>
      </c>
      <c r="G1141" s="5" t="s">
        <v>12086</v>
      </c>
      <c r="H1141" s="5" t="s">
        <v>12132</v>
      </c>
      <c r="I1141" s="5" t="s">
        <v>12340</v>
      </c>
      <c r="J1141" s="5" t="s">
        <v>12328</v>
      </c>
      <c r="K1141" s="3" t="s">
        <v>12021</v>
      </c>
      <c r="L1141" s="3" t="s">
        <v>12017</v>
      </c>
      <c r="M1141" s="3" t="n">
        <v>4</v>
      </c>
      <c r="N1141" s="20" t="n">
        <v>6.39</v>
      </c>
      <c r="O1141" s="21" t="s">
        <v>12929</v>
      </c>
    </row>
    <row r="1142" customFormat="false" ht="15" hidden="false" customHeight="true" outlineLevel="0" collapsed="false">
      <c r="A1142" s="3" t="s">
        <v>2296</v>
      </c>
      <c r="B1142" s="3" t="s">
        <v>15470</v>
      </c>
      <c r="C1142" s="3" t="s">
        <v>2295</v>
      </c>
      <c r="D1142" s="5" t="s">
        <v>15471</v>
      </c>
      <c r="E1142" s="5" t="s">
        <v>12363</v>
      </c>
      <c r="F1142" s="5" t="s">
        <v>12364</v>
      </c>
      <c r="G1142" s="5" t="s">
        <v>12086</v>
      </c>
      <c r="H1142" s="5" t="s">
        <v>12132</v>
      </c>
      <c r="I1142" s="5" t="s">
        <v>15216</v>
      </c>
      <c r="J1142" s="5" t="s">
        <v>12328</v>
      </c>
      <c r="K1142" s="3" t="s">
        <v>12017</v>
      </c>
      <c r="L1142" s="3" t="s">
        <v>12017</v>
      </c>
      <c r="M1142" s="3" t="n">
        <v>6</v>
      </c>
      <c r="N1142" s="20" t="n">
        <v>6.29</v>
      </c>
      <c r="O1142" s="21" t="s">
        <v>15472</v>
      </c>
    </row>
    <row r="1143" customFormat="false" ht="15" hidden="false" customHeight="true" outlineLevel="0" collapsed="false">
      <c r="A1143" s="3" t="s">
        <v>2298</v>
      </c>
      <c r="B1143" s="3" t="s">
        <v>15473</v>
      </c>
      <c r="C1143" s="3" t="s">
        <v>2297</v>
      </c>
      <c r="D1143" s="5" t="s">
        <v>15474</v>
      </c>
      <c r="E1143" s="5" t="s">
        <v>12382</v>
      </c>
      <c r="F1143" s="5" t="s">
        <v>12383</v>
      </c>
      <c r="G1143" s="5" t="s">
        <v>12086</v>
      </c>
      <c r="H1143" s="5" t="s">
        <v>12132</v>
      </c>
      <c r="I1143" s="5" t="s">
        <v>12340</v>
      </c>
      <c r="J1143" s="5" t="s">
        <v>12512</v>
      </c>
      <c r="K1143" s="3" t="s">
        <v>12017</v>
      </c>
      <c r="L1143" s="3" t="s">
        <v>12017</v>
      </c>
      <c r="M1143" s="3" t="n">
        <v>12</v>
      </c>
      <c r="N1143" s="20" t="n">
        <v>2.39</v>
      </c>
      <c r="O1143" s="21" t="s">
        <v>15475</v>
      </c>
    </row>
    <row r="1144" customFormat="false" ht="15" hidden="false" customHeight="true" outlineLevel="0" collapsed="false">
      <c r="A1144" s="3" t="s">
        <v>2300</v>
      </c>
      <c r="B1144" s="3" t="s">
        <v>15476</v>
      </c>
      <c r="C1144" s="3" t="s">
        <v>2299</v>
      </c>
      <c r="D1144" s="5" t="s">
        <v>15477</v>
      </c>
      <c r="E1144" s="5" t="s">
        <v>12325</v>
      </c>
      <c r="F1144" s="5" t="s">
        <v>12326</v>
      </c>
      <c r="G1144" s="5" t="s">
        <v>12086</v>
      </c>
      <c r="H1144" s="5" t="s">
        <v>12132</v>
      </c>
      <c r="I1144" s="5" t="s">
        <v>15216</v>
      </c>
      <c r="J1144" s="5" t="s">
        <v>12328</v>
      </c>
      <c r="K1144" s="3" t="s">
        <v>12017</v>
      </c>
      <c r="L1144" s="3" t="s">
        <v>12017</v>
      </c>
      <c r="M1144" s="3" t="n">
        <v>2</v>
      </c>
      <c r="N1144" s="20" t="n">
        <v>6.89</v>
      </c>
      <c r="O1144" s="21" t="s">
        <v>15478</v>
      </c>
    </row>
    <row r="1145" customFormat="false" ht="15" hidden="false" customHeight="true" outlineLevel="0" collapsed="false">
      <c r="A1145" s="3" t="s">
        <v>2302</v>
      </c>
      <c r="B1145" s="3" t="s">
        <v>15479</v>
      </c>
      <c r="C1145" s="3" t="s">
        <v>2301</v>
      </c>
      <c r="D1145" s="5" t="s">
        <v>15480</v>
      </c>
      <c r="E1145" s="5" t="s">
        <v>12363</v>
      </c>
      <c r="F1145" s="5" t="s">
        <v>12364</v>
      </c>
      <c r="G1145" s="5" t="s">
        <v>12086</v>
      </c>
      <c r="H1145" s="5" t="s">
        <v>12089</v>
      </c>
      <c r="I1145" s="5" t="s">
        <v>15481</v>
      </c>
      <c r="J1145" s="5" t="s">
        <v>12328</v>
      </c>
      <c r="K1145" s="3" t="s">
        <v>12017</v>
      </c>
      <c r="L1145" s="3" t="s">
        <v>12017</v>
      </c>
      <c r="M1145" s="3" t="n">
        <v>6</v>
      </c>
      <c r="N1145" s="20" t="n">
        <v>2.89</v>
      </c>
      <c r="O1145" s="21" t="s">
        <v>12107</v>
      </c>
    </row>
    <row r="1146" customFormat="false" ht="15" hidden="false" customHeight="true" outlineLevel="0" collapsed="false">
      <c r="A1146" s="3" t="s">
        <v>2304</v>
      </c>
      <c r="B1146" s="3" t="s">
        <v>15482</v>
      </c>
      <c r="C1146" s="3" t="s">
        <v>2303</v>
      </c>
      <c r="D1146" s="5" t="s">
        <v>15483</v>
      </c>
      <c r="E1146" s="5" t="s">
        <v>12325</v>
      </c>
      <c r="F1146" s="5" t="s">
        <v>12326</v>
      </c>
      <c r="G1146" s="5" t="s">
        <v>12086</v>
      </c>
      <c r="H1146" s="5" t="s">
        <v>12089</v>
      </c>
      <c r="I1146" s="5" t="s">
        <v>15481</v>
      </c>
      <c r="J1146" s="5" t="s">
        <v>12328</v>
      </c>
      <c r="K1146" s="3" t="s">
        <v>12017</v>
      </c>
      <c r="L1146" s="3" t="s">
        <v>12017</v>
      </c>
      <c r="M1146" s="3" t="n">
        <v>8</v>
      </c>
      <c r="N1146" s="20" t="n">
        <v>3.89</v>
      </c>
      <c r="O1146" s="21" t="s">
        <v>14260</v>
      </c>
    </row>
    <row r="1147" customFormat="false" ht="15" hidden="false" customHeight="true" outlineLevel="0" collapsed="false">
      <c r="A1147" s="3" t="s">
        <v>2306</v>
      </c>
      <c r="B1147" s="3" t="s">
        <v>15484</v>
      </c>
      <c r="C1147" s="3" t="s">
        <v>2305</v>
      </c>
      <c r="D1147" s="5" t="s">
        <v>15485</v>
      </c>
      <c r="E1147" s="5" t="s">
        <v>12377</v>
      </c>
      <c r="F1147" s="5" t="s">
        <v>12378</v>
      </c>
      <c r="G1147" s="5" t="s">
        <v>12086</v>
      </c>
      <c r="H1147" s="5" t="s">
        <v>12089</v>
      </c>
      <c r="I1147" s="5" t="s">
        <v>15481</v>
      </c>
      <c r="J1147" s="5" t="s">
        <v>12512</v>
      </c>
      <c r="K1147" s="3" t="s">
        <v>12021</v>
      </c>
      <c r="L1147" s="3" t="s">
        <v>12017</v>
      </c>
      <c r="M1147" s="3" t="n">
        <v>24</v>
      </c>
      <c r="N1147" s="20" t="n">
        <v>2.39</v>
      </c>
      <c r="O1147" s="21" t="s">
        <v>12477</v>
      </c>
    </row>
    <row r="1148" customFormat="false" ht="15" hidden="false" customHeight="true" outlineLevel="0" collapsed="false">
      <c r="A1148" s="3" t="s">
        <v>2308</v>
      </c>
      <c r="B1148" s="3" t="s">
        <v>15486</v>
      </c>
      <c r="C1148" s="3" t="s">
        <v>2307</v>
      </c>
      <c r="D1148" s="5" t="s">
        <v>15487</v>
      </c>
      <c r="E1148" s="5" t="s">
        <v>12382</v>
      </c>
      <c r="F1148" s="5" t="s">
        <v>12383</v>
      </c>
      <c r="G1148" s="5" t="s">
        <v>12086</v>
      </c>
      <c r="H1148" s="5" t="s">
        <v>12089</v>
      </c>
      <c r="I1148" s="5" t="s">
        <v>15481</v>
      </c>
      <c r="J1148" s="5" t="s">
        <v>12512</v>
      </c>
      <c r="K1148" s="3" t="s">
        <v>12017</v>
      </c>
      <c r="L1148" s="3" t="s">
        <v>12017</v>
      </c>
      <c r="M1148" s="3" t="n">
        <v>12</v>
      </c>
      <c r="N1148" s="20" t="n">
        <v>3.79</v>
      </c>
      <c r="O1148" s="21" t="s">
        <v>13837</v>
      </c>
    </row>
    <row r="1149" customFormat="false" ht="15" hidden="false" customHeight="true" outlineLevel="0" collapsed="false">
      <c r="A1149" s="3" t="s">
        <v>2310</v>
      </c>
      <c r="B1149" s="3" t="s">
        <v>15488</v>
      </c>
      <c r="C1149" s="3" t="s">
        <v>2309</v>
      </c>
      <c r="D1149" s="5" t="s">
        <v>15489</v>
      </c>
      <c r="E1149" s="5" t="s">
        <v>12338</v>
      </c>
      <c r="F1149" s="5" t="s">
        <v>12339</v>
      </c>
      <c r="G1149" s="5" t="s">
        <v>12086</v>
      </c>
      <c r="H1149" s="5" t="s">
        <v>12089</v>
      </c>
      <c r="I1149" s="5" t="s">
        <v>15481</v>
      </c>
      <c r="J1149" s="5" t="s">
        <v>12359</v>
      </c>
      <c r="K1149" s="3" t="s">
        <v>12017</v>
      </c>
      <c r="L1149" s="3" t="s">
        <v>12017</v>
      </c>
      <c r="M1149" s="3" t="n">
        <v>24</v>
      </c>
      <c r="N1149" s="20" t="n">
        <v>4.99</v>
      </c>
      <c r="O1149" s="21" t="s">
        <v>12932</v>
      </c>
    </row>
    <row r="1150" customFormat="false" ht="15" hidden="false" customHeight="true" outlineLevel="0" collapsed="false">
      <c r="A1150" s="3" t="s">
        <v>2312</v>
      </c>
      <c r="B1150" s="3" t="s">
        <v>15490</v>
      </c>
      <c r="C1150" s="3" t="s">
        <v>2311</v>
      </c>
      <c r="D1150" s="5" t="s">
        <v>15491</v>
      </c>
      <c r="E1150" s="5" t="s">
        <v>12363</v>
      </c>
      <c r="F1150" s="5" t="s">
        <v>12364</v>
      </c>
      <c r="G1150" s="5" t="s">
        <v>12086</v>
      </c>
      <c r="H1150" s="5" t="s">
        <v>12089</v>
      </c>
      <c r="I1150" s="5" t="s">
        <v>15481</v>
      </c>
      <c r="J1150" s="5" t="s">
        <v>12328</v>
      </c>
      <c r="K1150" s="3" t="s">
        <v>12017</v>
      </c>
      <c r="L1150" s="3" t="s">
        <v>12017</v>
      </c>
      <c r="M1150" s="3" t="n">
        <v>24</v>
      </c>
      <c r="N1150" s="20" t="n">
        <v>3.39</v>
      </c>
      <c r="O1150" s="21" t="s">
        <v>15492</v>
      </c>
    </row>
    <row r="1151" customFormat="false" ht="15" hidden="false" customHeight="true" outlineLevel="0" collapsed="false">
      <c r="A1151" s="3" t="s">
        <v>2314</v>
      </c>
      <c r="B1151" s="3" t="s">
        <v>15493</v>
      </c>
      <c r="C1151" s="3" t="s">
        <v>2313</v>
      </c>
      <c r="D1151" s="5" t="s">
        <v>15494</v>
      </c>
      <c r="E1151" s="5" t="s">
        <v>12368</v>
      </c>
      <c r="F1151" s="5" t="s">
        <v>12369</v>
      </c>
      <c r="G1151" s="5" t="s">
        <v>12086</v>
      </c>
      <c r="H1151" s="5" t="s">
        <v>12089</v>
      </c>
      <c r="I1151" s="5" t="s">
        <v>15481</v>
      </c>
      <c r="J1151" s="5" t="s">
        <v>12328</v>
      </c>
      <c r="K1151" s="3" t="s">
        <v>12017</v>
      </c>
      <c r="L1151" s="3" t="s">
        <v>12017</v>
      </c>
      <c r="M1151" s="3" t="n">
        <v>2</v>
      </c>
      <c r="N1151" s="20" t="n">
        <v>3.79</v>
      </c>
      <c r="O1151" s="21" t="s">
        <v>12506</v>
      </c>
    </row>
    <row r="1152" customFormat="false" ht="15" hidden="false" customHeight="true" outlineLevel="0" collapsed="false">
      <c r="A1152" s="3" t="s">
        <v>2316</v>
      </c>
      <c r="B1152" s="3" t="s">
        <v>15495</v>
      </c>
      <c r="C1152" s="3" t="s">
        <v>2315</v>
      </c>
      <c r="D1152" s="5" t="s">
        <v>15496</v>
      </c>
      <c r="E1152" s="5" t="s">
        <v>12368</v>
      </c>
      <c r="F1152" s="5" t="s">
        <v>12369</v>
      </c>
      <c r="G1152" s="5" t="s">
        <v>12086</v>
      </c>
      <c r="H1152" s="5" t="s">
        <v>12089</v>
      </c>
      <c r="I1152" s="5" t="s">
        <v>15481</v>
      </c>
      <c r="J1152" s="5" t="s">
        <v>12328</v>
      </c>
      <c r="K1152" s="3" t="s">
        <v>12017</v>
      </c>
      <c r="L1152" s="3" t="s">
        <v>12017</v>
      </c>
      <c r="M1152" s="3" t="n">
        <v>8</v>
      </c>
      <c r="N1152" s="20" t="n">
        <v>3.29</v>
      </c>
      <c r="O1152" s="21" t="s">
        <v>13609</v>
      </c>
    </row>
    <row r="1153" customFormat="false" ht="15" hidden="false" customHeight="true" outlineLevel="0" collapsed="false">
      <c r="A1153" s="3" t="s">
        <v>2318</v>
      </c>
      <c r="B1153" s="3" t="s">
        <v>15497</v>
      </c>
      <c r="C1153" s="3" t="s">
        <v>2317</v>
      </c>
      <c r="D1153" s="5" t="s">
        <v>15498</v>
      </c>
      <c r="E1153" s="5" t="s">
        <v>12363</v>
      </c>
      <c r="F1153" s="5" t="s">
        <v>12364</v>
      </c>
      <c r="G1153" s="5" t="s">
        <v>12086</v>
      </c>
      <c r="H1153" s="5" t="s">
        <v>12089</v>
      </c>
      <c r="I1153" s="5" t="s">
        <v>15499</v>
      </c>
      <c r="J1153" s="5" t="s">
        <v>12328</v>
      </c>
      <c r="K1153" s="3" t="s">
        <v>12017</v>
      </c>
      <c r="L1153" s="3" t="s">
        <v>12017</v>
      </c>
      <c r="M1153" s="3" t="n">
        <v>12</v>
      </c>
      <c r="N1153" s="20" t="n">
        <v>4.49</v>
      </c>
      <c r="O1153" s="21" t="s">
        <v>15500</v>
      </c>
    </row>
    <row r="1154" customFormat="false" ht="15" hidden="false" customHeight="true" outlineLevel="0" collapsed="false">
      <c r="A1154" s="3" t="s">
        <v>2320</v>
      </c>
      <c r="B1154" s="3" t="s">
        <v>15501</v>
      </c>
      <c r="C1154" s="3" t="s">
        <v>2319</v>
      </c>
      <c r="D1154" s="5" t="s">
        <v>15502</v>
      </c>
      <c r="E1154" s="5" t="s">
        <v>12325</v>
      </c>
      <c r="F1154" s="5" t="s">
        <v>12326</v>
      </c>
      <c r="G1154" s="5" t="s">
        <v>12086</v>
      </c>
      <c r="H1154" s="5" t="s">
        <v>12089</v>
      </c>
      <c r="I1154" s="5" t="s">
        <v>15481</v>
      </c>
      <c r="J1154" s="5" t="s">
        <v>12328</v>
      </c>
      <c r="K1154" s="3" t="s">
        <v>12017</v>
      </c>
      <c r="L1154" s="3" t="s">
        <v>12017</v>
      </c>
      <c r="M1154" s="3" t="n">
        <v>6</v>
      </c>
      <c r="N1154" s="20" t="n">
        <v>3.99</v>
      </c>
      <c r="O1154" s="21" t="s">
        <v>14284</v>
      </c>
    </row>
    <row r="1155" customFormat="false" ht="15" hidden="false" customHeight="true" outlineLevel="0" collapsed="false">
      <c r="A1155" s="3" t="s">
        <v>2322</v>
      </c>
      <c r="B1155" s="3" t="s">
        <v>15503</v>
      </c>
      <c r="C1155" s="3" t="s">
        <v>2321</v>
      </c>
      <c r="D1155" s="5" t="s">
        <v>15504</v>
      </c>
      <c r="E1155" s="5" t="s">
        <v>12355</v>
      </c>
      <c r="F1155" s="5" t="s">
        <v>12356</v>
      </c>
      <c r="G1155" s="5" t="s">
        <v>12086</v>
      </c>
      <c r="H1155" s="5" t="s">
        <v>12089</v>
      </c>
      <c r="I1155" s="5" t="s">
        <v>15499</v>
      </c>
      <c r="J1155" s="5" t="s">
        <v>12512</v>
      </c>
      <c r="K1155" s="3" t="s">
        <v>12017</v>
      </c>
      <c r="L1155" s="3" t="s">
        <v>12017</v>
      </c>
      <c r="M1155" s="3" t="n">
        <v>1</v>
      </c>
      <c r="N1155" s="20" t="n">
        <v>3.79</v>
      </c>
      <c r="O1155" s="21" t="s">
        <v>15505</v>
      </c>
    </row>
    <row r="1156" customFormat="false" ht="15" hidden="false" customHeight="true" outlineLevel="0" collapsed="false">
      <c r="A1156" s="3" t="s">
        <v>2324</v>
      </c>
      <c r="B1156" s="3" t="s">
        <v>15506</v>
      </c>
      <c r="C1156" s="3" t="s">
        <v>2323</v>
      </c>
      <c r="D1156" s="5" t="s">
        <v>15507</v>
      </c>
      <c r="E1156" s="5" t="s">
        <v>12325</v>
      </c>
      <c r="F1156" s="5" t="s">
        <v>12326</v>
      </c>
      <c r="G1156" s="5" t="s">
        <v>12086</v>
      </c>
      <c r="H1156" s="5" t="s">
        <v>12089</v>
      </c>
      <c r="I1156" s="5" t="s">
        <v>15499</v>
      </c>
      <c r="J1156" s="5" t="s">
        <v>12328</v>
      </c>
      <c r="K1156" s="3" t="s">
        <v>12017</v>
      </c>
      <c r="L1156" s="3" t="s">
        <v>12017</v>
      </c>
      <c r="M1156" s="3" t="n">
        <v>8</v>
      </c>
      <c r="N1156" s="20" t="n">
        <v>3.89</v>
      </c>
      <c r="O1156" s="21" t="s">
        <v>15508</v>
      </c>
    </row>
    <row r="1157" customFormat="false" ht="15" hidden="false" customHeight="true" outlineLevel="0" collapsed="false">
      <c r="A1157" s="3" t="s">
        <v>2326</v>
      </c>
      <c r="B1157" s="3" t="s">
        <v>15509</v>
      </c>
      <c r="C1157" s="3" t="s">
        <v>2325</v>
      </c>
      <c r="D1157" s="5" t="s">
        <v>15510</v>
      </c>
      <c r="E1157" s="5" t="s">
        <v>12338</v>
      </c>
      <c r="F1157" s="5" t="s">
        <v>12339</v>
      </c>
      <c r="G1157" s="5" t="s">
        <v>12086</v>
      </c>
      <c r="H1157" s="5" t="s">
        <v>12089</v>
      </c>
      <c r="I1157" s="5" t="s">
        <v>15499</v>
      </c>
      <c r="J1157" s="5" t="s">
        <v>12328</v>
      </c>
      <c r="K1157" s="3" t="s">
        <v>12017</v>
      </c>
      <c r="L1157" s="3" t="s">
        <v>12017</v>
      </c>
      <c r="M1157" s="3" t="n">
        <v>8</v>
      </c>
      <c r="N1157" s="20" t="n">
        <v>3.89</v>
      </c>
      <c r="O1157" s="21" t="s">
        <v>14501</v>
      </c>
    </row>
    <row r="1158" customFormat="false" ht="15" hidden="false" customHeight="true" outlineLevel="0" collapsed="false">
      <c r="A1158" s="3" t="s">
        <v>2328</v>
      </c>
      <c r="B1158" s="3" t="s">
        <v>15511</v>
      </c>
      <c r="C1158" s="3" t="s">
        <v>2327</v>
      </c>
      <c r="D1158" s="5" t="s">
        <v>15512</v>
      </c>
      <c r="E1158" s="5" t="s">
        <v>12368</v>
      </c>
      <c r="F1158" s="5" t="s">
        <v>12369</v>
      </c>
      <c r="G1158" s="5" t="s">
        <v>12086</v>
      </c>
      <c r="H1158" s="5" t="s">
        <v>12089</v>
      </c>
      <c r="I1158" s="5" t="s">
        <v>15499</v>
      </c>
      <c r="J1158" s="5" t="s">
        <v>12359</v>
      </c>
      <c r="K1158" s="3" t="s">
        <v>12017</v>
      </c>
      <c r="L1158" s="3" t="s">
        <v>12017</v>
      </c>
      <c r="M1158" s="3" t="n">
        <v>8</v>
      </c>
      <c r="N1158" s="20" t="n">
        <v>3.39</v>
      </c>
      <c r="O1158" s="21" t="s">
        <v>14960</v>
      </c>
    </row>
    <row r="1159" customFormat="false" ht="15" hidden="false" customHeight="true" outlineLevel="0" collapsed="false">
      <c r="A1159" s="3" t="s">
        <v>2330</v>
      </c>
      <c r="B1159" s="3" t="s">
        <v>15513</v>
      </c>
      <c r="C1159" s="3" t="s">
        <v>2329</v>
      </c>
      <c r="D1159" s="5" t="s">
        <v>15514</v>
      </c>
      <c r="E1159" s="5" t="s">
        <v>12457</v>
      </c>
      <c r="F1159" s="5" t="s">
        <v>12458</v>
      </c>
      <c r="G1159" s="5" t="s">
        <v>12086</v>
      </c>
      <c r="H1159" s="5" t="s">
        <v>12089</v>
      </c>
      <c r="I1159" s="5" t="s">
        <v>15481</v>
      </c>
      <c r="J1159" s="5" t="s">
        <v>12328</v>
      </c>
      <c r="K1159" s="3" t="s">
        <v>12021</v>
      </c>
      <c r="L1159" s="3" t="s">
        <v>12017</v>
      </c>
      <c r="M1159" s="3" t="n">
        <v>12</v>
      </c>
      <c r="N1159" s="20" t="n">
        <v>2.99</v>
      </c>
      <c r="O1159" s="21" t="s">
        <v>13790</v>
      </c>
    </row>
    <row r="1160" customFormat="false" ht="15" hidden="false" customHeight="true" outlineLevel="0" collapsed="false">
      <c r="A1160" s="3" t="s">
        <v>2332</v>
      </c>
      <c r="B1160" s="3" t="s">
        <v>15515</v>
      </c>
      <c r="C1160" s="3" t="s">
        <v>2331</v>
      </c>
      <c r="D1160" s="5" t="s">
        <v>15516</v>
      </c>
      <c r="E1160" s="5" t="s">
        <v>12457</v>
      </c>
      <c r="F1160" s="5" t="s">
        <v>12458</v>
      </c>
      <c r="G1160" s="5" t="s">
        <v>12086</v>
      </c>
      <c r="H1160" s="5" t="s">
        <v>12089</v>
      </c>
      <c r="I1160" s="5" t="s">
        <v>15499</v>
      </c>
      <c r="J1160" s="5" t="s">
        <v>12328</v>
      </c>
      <c r="K1160" s="3" t="s">
        <v>12021</v>
      </c>
      <c r="L1160" s="3" t="s">
        <v>12017</v>
      </c>
      <c r="M1160" s="3" t="n">
        <v>6</v>
      </c>
      <c r="N1160" s="20" t="n">
        <v>2.49</v>
      </c>
      <c r="O1160" s="21" t="s">
        <v>15038</v>
      </c>
    </row>
    <row r="1161" customFormat="false" ht="15" hidden="false" customHeight="true" outlineLevel="0" collapsed="false">
      <c r="A1161" s="3" t="s">
        <v>2334</v>
      </c>
      <c r="B1161" s="3" t="s">
        <v>15517</v>
      </c>
      <c r="C1161" s="3" t="s">
        <v>2333</v>
      </c>
      <c r="D1161" s="5" t="s">
        <v>15518</v>
      </c>
      <c r="E1161" s="5" t="s">
        <v>12457</v>
      </c>
      <c r="F1161" s="5" t="s">
        <v>12458</v>
      </c>
      <c r="G1161" s="5" t="s">
        <v>12086</v>
      </c>
      <c r="H1161" s="5" t="s">
        <v>12089</v>
      </c>
      <c r="I1161" s="5" t="s">
        <v>15499</v>
      </c>
      <c r="J1161" s="5" t="s">
        <v>12328</v>
      </c>
      <c r="K1161" s="3" t="s">
        <v>12021</v>
      </c>
      <c r="L1161" s="3" t="s">
        <v>12017</v>
      </c>
      <c r="M1161" s="3" t="n">
        <v>8</v>
      </c>
      <c r="N1161" s="20" t="n">
        <v>3.29</v>
      </c>
      <c r="O1161" s="21" t="s">
        <v>12105</v>
      </c>
    </row>
    <row r="1162" customFormat="false" ht="15" hidden="false" customHeight="true" outlineLevel="0" collapsed="false">
      <c r="A1162" s="3" t="s">
        <v>2336</v>
      </c>
      <c r="B1162" s="3" t="s">
        <v>15519</v>
      </c>
      <c r="C1162" s="3" t="s">
        <v>2335</v>
      </c>
      <c r="D1162" s="5" t="s">
        <v>15520</v>
      </c>
      <c r="E1162" s="5" t="s">
        <v>12351</v>
      </c>
      <c r="F1162" s="5" t="s">
        <v>12326</v>
      </c>
      <c r="G1162" s="5" t="s">
        <v>12086</v>
      </c>
      <c r="H1162" s="5" t="s">
        <v>12089</v>
      </c>
      <c r="I1162" s="5" t="s">
        <v>15499</v>
      </c>
      <c r="J1162" s="5" t="s">
        <v>12328</v>
      </c>
      <c r="K1162" s="3" t="s">
        <v>12017</v>
      </c>
      <c r="L1162" s="3" t="s">
        <v>12017</v>
      </c>
      <c r="M1162" s="3" t="n">
        <v>2</v>
      </c>
      <c r="N1162" s="20" t="n">
        <v>3.79</v>
      </c>
      <c r="O1162" s="21" t="s">
        <v>15521</v>
      </c>
    </row>
    <row r="1163" customFormat="false" ht="15" hidden="false" customHeight="true" outlineLevel="0" collapsed="false">
      <c r="A1163" s="3" t="s">
        <v>2338</v>
      </c>
      <c r="B1163" s="3" t="s">
        <v>15522</v>
      </c>
      <c r="C1163" s="3" t="s">
        <v>2337</v>
      </c>
      <c r="D1163" s="5" t="s">
        <v>15523</v>
      </c>
      <c r="E1163" s="5" t="s">
        <v>12338</v>
      </c>
      <c r="F1163" s="5" t="s">
        <v>12339</v>
      </c>
      <c r="G1163" s="5" t="s">
        <v>12086</v>
      </c>
      <c r="H1163" s="5" t="s">
        <v>12089</v>
      </c>
      <c r="I1163" s="5" t="s">
        <v>15481</v>
      </c>
      <c r="J1163" s="5" t="s">
        <v>12328</v>
      </c>
      <c r="K1163" s="3" t="s">
        <v>12017</v>
      </c>
      <c r="L1163" s="3" t="s">
        <v>12017</v>
      </c>
      <c r="M1163" s="3" t="n">
        <v>1</v>
      </c>
      <c r="N1163" s="20" t="n">
        <v>3.99</v>
      </c>
      <c r="O1163" s="21" t="s">
        <v>12448</v>
      </c>
    </row>
    <row r="1164" customFormat="false" ht="15" hidden="false" customHeight="true" outlineLevel="0" collapsed="false">
      <c r="A1164" s="3" t="s">
        <v>2340</v>
      </c>
      <c r="B1164" s="3" t="s">
        <v>15524</v>
      </c>
      <c r="C1164" s="3" t="s">
        <v>2339</v>
      </c>
      <c r="D1164" s="5" t="s">
        <v>15525</v>
      </c>
      <c r="E1164" s="5" t="s">
        <v>12363</v>
      </c>
      <c r="F1164" s="5" t="s">
        <v>12364</v>
      </c>
      <c r="G1164" s="5" t="s">
        <v>12086</v>
      </c>
      <c r="H1164" s="5" t="s">
        <v>12089</v>
      </c>
      <c r="I1164" s="5" t="s">
        <v>15481</v>
      </c>
      <c r="J1164" s="5" t="s">
        <v>12328</v>
      </c>
      <c r="K1164" s="3" t="s">
        <v>12017</v>
      </c>
      <c r="L1164" s="3" t="s">
        <v>12017</v>
      </c>
      <c r="M1164" s="3" t="n">
        <v>12</v>
      </c>
      <c r="N1164" s="20" t="n">
        <v>2.39</v>
      </c>
      <c r="O1164" s="21" t="s">
        <v>15526</v>
      </c>
    </row>
    <row r="1165" customFormat="false" ht="15" hidden="false" customHeight="true" outlineLevel="0" collapsed="false">
      <c r="A1165" s="3" t="s">
        <v>2342</v>
      </c>
      <c r="B1165" s="3" t="s">
        <v>15527</v>
      </c>
      <c r="C1165" s="3" t="s">
        <v>2341</v>
      </c>
      <c r="D1165" s="5" t="s">
        <v>15528</v>
      </c>
      <c r="E1165" s="5" t="s">
        <v>12355</v>
      </c>
      <c r="F1165" s="5" t="s">
        <v>12356</v>
      </c>
      <c r="G1165" s="5" t="s">
        <v>12086</v>
      </c>
      <c r="H1165" s="5" t="s">
        <v>12089</v>
      </c>
      <c r="I1165" s="5" t="s">
        <v>15481</v>
      </c>
      <c r="J1165" s="5" t="s">
        <v>12359</v>
      </c>
      <c r="K1165" s="3" t="s">
        <v>12017</v>
      </c>
      <c r="L1165" s="3" t="s">
        <v>12017</v>
      </c>
      <c r="M1165" s="3" t="n">
        <v>24</v>
      </c>
      <c r="N1165" s="20" t="n">
        <v>3.79</v>
      </c>
      <c r="O1165" s="21" t="s">
        <v>14204</v>
      </c>
    </row>
    <row r="1166" customFormat="false" ht="15" hidden="false" customHeight="true" outlineLevel="0" collapsed="false">
      <c r="A1166" s="3" t="s">
        <v>2344</v>
      </c>
      <c r="B1166" s="3" t="s">
        <v>15529</v>
      </c>
      <c r="C1166" s="3" t="s">
        <v>2343</v>
      </c>
      <c r="D1166" s="5" t="s">
        <v>15530</v>
      </c>
      <c r="E1166" s="5" t="s">
        <v>12332</v>
      </c>
      <c r="F1166" s="5" t="s">
        <v>12333</v>
      </c>
      <c r="G1166" s="5" t="s">
        <v>12086</v>
      </c>
      <c r="H1166" s="5" t="s">
        <v>12089</v>
      </c>
      <c r="I1166" s="5" t="s">
        <v>15499</v>
      </c>
      <c r="J1166" s="5" t="s">
        <v>12328</v>
      </c>
      <c r="K1166" s="3" t="s">
        <v>12017</v>
      </c>
      <c r="L1166" s="3" t="s">
        <v>12017</v>
      </c>
      <c r="M1166" s="3" t="n">
        <v>2</v>
      </c>
      <c r="N1166" s="20" t="n">
        <v>2.89</v>
      </c>
      <c r="O1166" s="21" t="s">
        <v>12867</v>
      </c>
    </row>
    <row r="1167" customFormat="false" ht="15" hidden="false" customHeight="true" outlineLevel="0" collapsed="false">
      <c r="A1167" s="3" t="s">
        <v>2346</v>
      </c>
      <c r="B1167" s="3" t="s">
        <v>15531</v>
      </c>
      <c r="C1167" s="3" t="s">
        <v>2345</v>
      </c>
      <c r="D1167" s="5" t="s">
        <v>15532</v>
      </c>
      <c r="E1167" s="5" t="s">
        <v>12351</v>
      </c>
      <c r="F1167" s="5" t="s">
        <v>12326</v>
      </c>
      <c r="G1167" s="5" t="s">
        <v>12086</v>
      </c>
      <c r="H1167" s="5" t="s">
        <v>12089</v>
      </c>
      <c r="I1167" s="5" t="s">
        <v>15481</v>
      </c>
      <c r="J1167" s="5" t="s">
        <v>12328</v>
      </c>
      <c r="K1167" s="3" t="s">
        <v>12017</v>
      </c>
      <c r="L1167" s="3" t="s">
        <v>12017</v>
      </c>
      <c r="M1167" s="3" t="n">
        <v>6</v>
      </c>
      <c r="N1167" s="20" t="n">
        <v>3.99</v>
      </c>
      <c r="O1167" s="21" t="s">
        <v>15533</v>
      </c>
    </row>
    <row r="1168" customFormat="false" ht="15" hidden="false" customHeight="true" outlineLevel="0" collapsed="false">
      <c r="A1168" s="3" t="s">
        <v>2348</v>
      </c>
      <c r="B1168" s="3" t="s">
        <v>15534</v>
      </c>
      <c r="C1168" s="3" t="s">
        <v>2347</v>
      </c>
      <c r="D1168" s="5" t="s">
        <v>15535</v>
      </c>
      <c r="E1168" s="5" t="s">
        <v>12355</v>
      </c>
      <c r="F1168" s="5" t="s">
        <v>12356</v>
      </c>
      <c r="G1168" s="5" t="s">
        <v>12086</v>
      </c>
      <c r="H1168" s="5" t="s">
        <v>12089</v>
      </c>
      <c r="I1168" s="5" t="s">
        <v>15499</v>
      </c>
      <c r="J1168" s="5" t="s">
        <v>12328</v>
      </c>
      <c r="K1168" s="3" t="s">
        <v>12017</v>
      </c>
      <c r="L1168" s="3" t="s">
        <v>12017</v>
      </c>
      <c r="M1168" s="3" t="n">
        <v>12</v>
      </c>
      <c r="N1168" s="20" t="n">
        <v>3.79</v>
      </c>
      <c r="O1168" s="21" t="s">
        <v>15536</v>
      </c>
    </row>
    <row r="1169" customFormat="false" ht="15" hidden="false" customHeight="true" outlineLevel="0" collapsed="false">
      <c r="A1169" s="3" t="s">
        <v>2350</v>
      </c>
      <c r="B1169" s="3" t="s">
        <v>15537</v>
      </c>
      <c r="C1169" s="3" t="s">
        <v>2349</v>
      </c>
      <c r="D1169" s="5" t="s">
        <v>15538</v>
      </c>
      <c r="E1169" s="5" t="s">
        <v>12368</v>
      </c>
      <c r="F1169" s="5" t="s">
        <v>12369</v>
      </c>
      <c r="G1169" s="5" t="s">
        <v>12086</v>
      </c>
      <c r="H1169" s="5" t="s">
        <v>12089</v>
      </c>
      <c r="I1169" s="5" t="s">
        <v>15499</v>
      </c>
      <c r="J1169" s="5" t="s">
        <v>12328</v>
      </c>
      <c r="K1169" s="3" t="s">
        <v>12017</v>
      </c>
      <c r="L1169" s="3" t="s">
        <v>12017</v>
      </c>
      <c r="M1169" s="3" t="n">
        <v>4</v>
      </c>
      <c r="N1169" s="20" t="n">
        <v>2.79</v>
      </c>
      <c r="O1169" s="21" t="s">
        <v>15096</v>
      </c>
    </row>
    <row r="1170" customFormat="false" ht="15" hidden="false" customHeight="true" outlineLevel="0" collapsed="false">
      <c r="A1170" s="3" t="s">
        <v>2352</v>
      </c>
      <c r="B1170" s="3" t="s">
        <v>15539</v>
      </c>
      <c r="C1170" s="3" t="s">
        <v>2351</v>
      </c>
      <c r="D1170" s="5" t="s">
        <v>15540</v>
      </c>
      <c r="E1170" s="5" t="s">
        <v>12368</v>
      </c>
      <c r="F1170" s="5" t="s">
        <v>12369</v>
      </c>
      <c r="G1170" s="5" t="s">
        <v>12086</v>
      </c>
      <c r="H1170" s="5" t="s">
        <v>12089</v>
      </c>
      <c r="I1170" s="5" t="s">
        <v>15499</v>
      </c>
      <c r="J1170" s="5" t="s">
        <v>12359</v>
      </c>
      <c r="K1170" s="3" t="s">
        <v>12017</v>
      </c>
      <c r="L1170" s="3" t="s">
        <v>12017</v>
      </c>
      <c r="M1170" s="3" t="n">
        <v>2</v>
      </c>
      <c r="N1170" s="20" t="n">
        <v>2.99</v>
      </c>
      <c r="O1170" s="21" t="s">
        <v>13418</v>
      </c>
    </row>
    <row r="1171" customFormat="false" ht="15" hidden="false" customHeight="true" outlineLevel="0" collapsed="false">
      <c r="A1171" s="3" t="s">
        <v>2354</v>
      </c>
      <c r="B1171" s="3" t="s">
        <v>15541</v>
      </c>
      <c r="C1171" s="3" t="s">
        <v>2353</v>
      </c>
      <c r="D1171" s="5" t="s">
        <v>15542</v>
      </c>
      <c r="E1171" s="5" t="s">
        <v>12382</v>
      </c>
      <c r="F1171" s="5" t="s">
        <v>12383</v>
      </c>
      <c r="G1171" s="5" t="s">
        <v>12086</v>
      </c>
      <c r="H1171" s="5" t="s">
        <v>12089</v>
      </c>
      <c r="I1171" s="5" t="s">
        <v>15499</v>
      </c>
      <c r="J1171" s="5" t="s">
        <v>12328</v>
      </c>
      <c r="K1171" s="3" t="s">
        <v>12017</v>
      </c>
      <c r="L1171" s="3" t="s">
        <v>12017</v>
      </c>
      <c r="M1171" s="3" t="n">
        <v>4</v>
      </c>
      <c r="N1171" s="20" t="n">
        <v>4.79</v>
      </c>
      <c r="O1171" s="21" t="s">
        <v>15543</v>
      </c>
    </row>
    <row r="1172" customFormat="false" ht="15" hidden="false" customHeight="true" outlineLevel="0" collapsed="false">
      <c r="A1172" s="3" t="s">
        <v>2356</v>
      </c>
      <c r="B1172" s="3" t="s">
        <v>15544</v>
      </c>
      <c r="C1172" s="3" t="s">
        <v>2355</v>
      </c>
      <c r="D1172" s="5" t="s">
        <v>15545</v>
      </c>
      <c r="E1172" s="5" t="s">
        <v>12355</v>
      </c>
      <c r="F1172" s="5" t="s">
        <v>12356</v>
      </c>
      <c r="G1172" s="5" t="s">
        <v>12086</v>
      </c>
      <c r="H1172" s="5" t="s">
        <v>12089</v>
      </c>
      <c r="I1172" s="5" t="s">
        <v>15499</v>
      </c>
      <c r="J1172" s="5" t="s">
        <v>12328</v>
      </c>
      <c r="K1172" s="3" t="s">
        <v>12017</v>
      </c>
      <c r="L1172" s="3" t="s">
        <v>12017</v>
      </c>
      <c r="M1172" s="3" t="n">
        <v>12</v>
      </c>
      <c r="N1172" s="20" t="n">
        <v>3.79</v>
      </c>
      <c r="O1172" s="21" t="s">
        <v>12365</v>
      </c>
    </row>
    <row r="1173" customFormat="false" ht="15" hidden="false" customHeight="true" outlineLevel="0" collapsed="false">
      <c r="A1173" s="3" t="s">
        <v>2358</v>
      </c>
      <c r="B1173" s="3" t="s">
        <v>15546</v>
      </c>
      <c r="C1173" s="3" t="s">
        <v>2357</v>
      </c>
      <c r="D1173" s="5" t="s">
        <v>15547</v>
      </c>
      <c r="E1173" s="5" t="s">
        <v>12325</v>
      </c>
      <c r="F1173" s="5" t="s">
        <v>12326</v>
      </c>
      <c r="G1173" s="5" t="s">
        <v>12086</v>
      </c>
      <c r="H1173" s="5" t="s">
        <v>12089</v>
      </c>
      <c r="I1173" s="5" t="s">
        <v>15499</v>
      </c>
      <c r="J1173" s="5" t="s">
        <v>12328</v>
      </c>
      <c r="K1173" s="3" t="s">
        <v>12017</v>
      </c>
      <c r="L1173" s="3" t="s">
        <v>12017</v>
      </c>
      <c r="M1173" s="3" t="n">
        <v>24</v>
      </c>
      <c r="N1173" s="20" t="n">
        <v>2.79</v>
      </c>
      <c r="O1173" s="21" t="s">
        <v>15548</v>
      </c>
    </row>
    <row r="1174" customFormat="false" ht="15" hidden="false" customHeight="true" outlineLevel="0" collapsed="false">
      <c r="A1174" s="3" t="s">
        <v>2360</v>
      </c>
      <c r="B1174" s="3" t="s">
        <v>15549</v>
      </c>
      <c r="C1174" s="3" t="s">
        <v>2359</v>
      </c>
      <c r="D1174" s="5" t="s">
        <v>15550</v>
      </c>
      <c r="E1174" s="5" t="s">
        <v>12338</v>
      </c>
      <c r="F1174" s="5" t="s">
        <v>12339</v>
      </c>
      <c r="G1174" s="5" t="s">
        <v>12086</v>
      </c>
      <c r="H1174" s="5" t="s">
        <v>12089</v>
      </c>
      <c r="I1174" s="5" t="s">
        <v>15481</v>
      </c>
      <c r="J1174" s="5" t="s">
        <v>12328</v>
      </c>
      <c r="K1174" s="3" t="s">
        <v>12017</v>
      </c>
      <c r="L1174" s="3" t="s">
        <v>12017</v>
      </c>
      <c r="M1174" s="3" t="n">
        <v>12</v>
      </c>
      <c r="N1174" s="20" t="n">
        <v>2.29</v>
      </c>
      <c r="O1174" s="21" t="s">
        <v>15551</v>
      </c>
    </row>
    <row r="1175" customFormat="false" ht="15" hidden="false" customHeight="true" outlineLevel="0" collapsed="false">
      <c r="A1175" s="3" t="s">
        <v>2362</v>
      </c>
      <c r="B1175" s="3" t="s">
        <v>15552</v>
      </c>
      <c r="C1175" s="3" t="s">
        <v>2361</v>
      </c>
      <c r="D1175" s="5" t="s">
        <v>15553</v>
      </c>
      <c r="E1175" s="5" t="s">
        <v>12325</v>
      </c>
      <c r="F1175" s="5" t="s">
        <v>12326</v>
      </c>
      <c r="G1175" s="5" t="s">
        <v>12086</v>
      </c>
      <c r="H1175" s="5" t="s">
        <v>12089</v>
      </c>
      <c r="I1175" s="5" t="s">
        <v>15481</v>
      </c>
      <c r="J1175" s="5" t="s">
        <v>12328</v>
      </c>
      <c r="K1175" s="3" t="s">
        <v>12017</v>
      </c>
      <c r="L1175" s="3" t="s">
        <v>12017</v>
      </c>
      <c r="M1175" s="3" t="n">
        <v>8</v>
      </c>
      <c r="N1175" s="20" t="n">
        <v>2.39</v>
      </c>
      <c r="O1175" s="21" t="s">
        <v>15554</v>
      </c>
    </row>
    <row r="1176" customFormat="false" ht="15" hidden="false" customHeight="true" outlineLevel="0" collapsed="false">
      <c r="A1176" s="3" t="s">
        <v>2364</v>
      </c>
      <c r="B1176" s="3" t="s">
        <v>15555</v>
      </c>
      <c r="C1176" s="3" t="s">
        <v>2363</v>
      </c>
      <c r="D1176" s="5" t="s">
        <v>15556</v>
      </c>
      <c r="E1176" s="5" t="s">
        <v>12382</v>
      </c>
      <c r="F1176" s="5" t="s">
        <v>12383</v>
      </c>
      <c r="G1176" s="5" t="s">
        <v>12086</v>
      </c>
      <c r="H1176" s="5" t="s">
        <v>12089</v>
      </c>
      <c r="I1176" s="5" t="s">
        <v>15481</v>
      </c>
      <c r="J1176" s="5" t="s">
        <v>12328</v>
      </c>
      <c r="K1176" s="3" t="s">
        <v>12017</v>
      </c>
      <c r="L1176" s="3" t="s">
        <v>12017</v>
      </c>
      <c r="M1176" s="3" t="n">
        <v>12</v>
      </c>
      <c r="N1176" s="20" t="n">
        <v>2.89</v>
      </c>
      <c r="O1176" s="21" t="s">
        <v>13289</v>
      </c>
    </row>
    <row r="1177" customFormat="false" ht="15" hidden="false" customHeight="true" outlineLevel="0" collapsed="false">
      <c r="A1177" s="3" t="s">
        <v>2366</v>
      </c>
      <c r="B1177" s="3" t="s">
        <v>15557</v>
      </c>
      <c r="C1177" s="3" t="s">
        <v>2365</v>
      </c>
      <c r="D1177" s="5" t="s">
        <v>15558</v>
      </c>
      <c r="E1177" s="5" t="s">
        <v>12351</v>
      </c>
      <c r="F1177" s="5" t="s">
        <v>12326</v>
      </c>
      <c r="G1177" s="5" t="s">
        <v>12086</v>
      </c>
      <c r="H1177" s="5" t="s">
        <v>12089</v>
      </c>
      <c r="I1177" s="5" t="s">
        <v>15481</v>
      </c>
      <c r="J1177" s="5" t="s">
        <v>12328</v>
      </c>
      <c r="K1177" s="3" t="s">
        <v>12017</v>
      </c>
      <c r="L1177" s="3" t="s">
        <v>12017</v>
      </c>
      <c r="M1177" s="3" t="n">
        <v>6</v>
      </c>
      <c r="N1177" s="20" t="n">
        <v>3.99</v>
      </c>
      <c r="O1177" s="21" t="s">
        <v>13109</v>
      </c>
    </row>
    <row r="1178" customFormat="false" ht="15" hidden="false" customHeight="true" outlineLevel="0" collapsed="false">
      <c r="A1178" s="3" t="s">
        <v>2368</v>
      </c>
      <c r="B1178" s="3" t="s">
        <v>15559</v>
      </c>
      <c r="C1178" s="3" t="s">
        <v>2367</v>
      </c>
      <c r="D1178" s="5" t="s">
        <v>15560</v>
      </c>
      <c r="E1178" s="5" t="s">
        <v>12325</v>
      </c>
      <c r="F1178" s="5" t="s">
        <v>12326</v>
      </c>
      <c r="G1178" s="5" t="s">
        <v>12086</v>
      </c>
      <c r="H1178" s="5" t="s">
        <v>12089</v>
      </c>
      <c r="I1178" s="5" t="s">
        <v>15499</v>
      </c>
      <c r="J1178" s="5" t="s">
        <v>12328</v>
      </c>
      <c r="K1178" s="3" t="s">
        <v>12017</v>
      </c>
      <c r="L1178" s="3" t="s">
        <v>12017</v>
      </c>
      <c r="M1178" s="3" t="n">
        <v>4</v>
      </c>
      <c r="N1178" s="20" t="n">
        <v>3.79</v>
      </c>
      <c r="O1178" s="21" t="s">
        <v>15561</v>
      </c>
    </row>
    <row r="1179" customFormat="false" ht="15" hidden="false" customHeight="true" outlineLevel="0" collapsed="false">
      <c r="A1179" s="3" t="s">
        <v>2370</v>
      </c>
      <c r="B1179" s="3" t="s">
        <v>15562</v>
      </c>
      <c r="C1179" s="3" t="s">
        <v>2369</v>
      </c>
      <c r="D1179" s="5" t="s">
        <v>15563</v>
      </c>
      <c r="E1179" s="5" t="s">
        <v>12368</v>
      </c>
      <c r="F1179" s="5" t="s">
        <v>12369</v>
      </c>
      <c r="G1179" s="5" t="s">
        <v>12086</v>
      </c>
      <c r="H1179" s="5" t="s">
        <v>12089</v>
      </c>
      <c r="I1179" s="5" t="s">
        <v>15499</v>
      </c>
      <c r="J1179" s="5" t="s">
        <v>12328</v>
      </c>
      <c r="K1179" s="3" t="s">
        <v>12017</v>
      </c>
      <c r="L1179" s="3" t="s">
        <v>12017</v>
      </c>
      <c r="M1179" s="3" t="n">
        <v>4</v>
      </c>
      <c r="N1179" s="20" t="n">
        <v>2.29</v>
      </c>
      <c r="O1179" s="21" t="s">
        <v>14486</v>
      </c>
    </row>
    <row r="1180" customFormat="false" ht="15" hidden="false" customHeight="true" outlineLevel="0" collapsed="false">
      <c r="A1180" s="3" t="s">
        <v>2372</v>
      </c>
      <c r="B1180" s="3" t="s">
        <v>15564</v>
      </c>
      <c r="C1180" s="3" t="s">
        <v>2371</v>
      </c>
      <c r="D1180" s="5" t="s">
        <v>15565</v>
      </c>
      <c r="E1180" s="5" t="s">
        <v>12368</v>
      </c>
      <c r="F1180" s="5" t="s">
        <v>12369</v>
      </c>
      <c r="G1180" s="5" t="s">
        <v>12086</v>
      </c>
      <c r="H1180" s="5" t="s">
        <v>12089</v>
      </c>
      <c r="I1180" s="5" t="s">
        <v>15481</v>
      </c>
      <c r="J1180" s="5" t="s">
        <v>12328</v>
      </c>
      <c r="K1180" s="3" t="s">
        <v>12017</v>
      </c>
      <c r="L1180" s="3" t="s">
        <v>12017</v>
      </c>
      <c r="M1180" s="3" t="n">
        <v>6</v>
      </c>
      <c r="N1180" s="20" t="n">
        <v>4.89</v>
      </c>
      <c r="O1180" s="21" t="s">
        <v>15566</v>
      </c>
    </row>
    <row r="1181" customFormat="false" ht="15" hidden="false" customHeight="true" outlineLevel="0" collapsed="false">
      <c r="A1181" s="3" t="s">
        <v>2374</v>
      </c>
      <c r="B1181" s="3" t="s">
        <v>15567</v>
      </c>
      <c r="C1181" s="3" t="s">
        <v>2373</v>
      </c>
      <c r="D1181" s="5" t="s">
        <v>15568</v>
      </c>
      <c r="E1181" s="5" t="s">
        <v>12377</v>
      </c>
      <c r="F1181" s="5" t="s">
        <v>12378</v>
      </c>
      <c r="G1181" s="5" t="s">
        <v>12086</v>
      </c>
      <c r="H1181" s="5" t="s">
        <v>12089</v>
      </c>
      <c r="I1181" s="5" t="s">
        <v>15499</v>
      </c>
      <c r="J1181" s="5" t="s">
        <v>12328</v>
      </c>
      <c r="K1181" s="3" t="s">
        <v>12021</v>
      </c>
      <c r="L1181" s="3" t="s">
        <v>12017</v>
      </c>
      <c r="M1181" s="3" t="n">
        <v>1</v>
      </c>
      <c r="N1181" s="20" t="n">
        <v>4.99</v>
      </c>
      <c r="O1181" s="21" t="s">
        <v>15569</v>
      </c>
    </row>
    <row r="1182" customFormat="false" ht="15" hidden="false" customHeight="true" outlineLevel="0" collapsed="false">
      <c r="A1182" s="3" t="s">
        <v>2376</v>
      </c>
      <c r="B1182" s="3" t="s">
        <v>15570</v>
      </c>
      <c r="C1182" s="3" t="s">
        <v>2375</v>
      </c>
      <c r="D1182" s="5" t="s">
        <v>15571</v>
      </c>
      <c r="E1182" s="5" t="s">
        <v>12363</v>
      </c>
      <c r="F1182" s="5" t="s">
        <v>12364</v>
      </c>
      <c r="G1182" s="5" t="s">
        <v>12086</v>
      </c>
      <c r="H1182" s="5" t="s">
        <v>12089</v>
      </c>
      <c r="I1182" s="5" t="s">
        <v>15499</v>
      </c>
      <c r="J1182" s="5" t="s">
        <v>12328</v>
      </c>
      <c r="K1182" s="3" t="s">
        <v>12017</v>
      </c>
      <c r="L1182" s="3" t="s">
        <v>12017</v>
      </c>
      <c r="M1182" s="3" t="n">
        <v>1</v>
      </c>
      <c r="N1182" s="20" t="n">
        <v>2.49</v>
      </c>
      <c r="O1182" s="21" t="s">
        <v>12070</v>
      </c>
    </row>
    <row r="1183" customFormat="false" ht="15" hidden="false" customHeight="true" outlineLevel="0" collapsed="false">
      <c r="A1183" s="3" t="s">
        <v>2378</v>
      </c>
      <c r="B1183" s="3" t="s">
        <v>15572</v>
      </c>
      <c r="C1183" s="3" t="s">
        <v>2377</v>
      </c>
      <c r="D1183" s="5" t="s">
        <v>15573</v>
      </c>
      <c r="E1183" s="5" t="s">
        <v>12351</v>
      </c>
      <c r="F1183" s="5" t="s">
        <v>12326</v>
      </c>
      <c r="G1183" s="5" t="s">
        <v>12086</v>
      </c>
      <c r="H1183" s="5" t="s">
        <v>12089</v>
      </c>
      <c r="I1183" s="5" t="s">
        <v>15499</v>
      </c>
      <c r="J1183" s="5" t="s">
        <v>12328</v>
      </c>
      <c r="K1183" s="3" t="s">
        <v>12017</v>
      </c>
      <c r="L1183" s="3" t="s">
        <v>12017</v>
      </c>
      <c r="M1183" s="3" t="n">
        <v>24</v>
      </c>
      <c r="N1183" s="20" t="n">
        <v>4.29</v>
      </c>
      <c r="O1183" s="21" t="s">
        <v>15261</v>
      </c>
    </row>
    <row r="1184" customFormat="false" ht="15" hidden="false" customHeight="true" outlineLevel="0" collapsed="false">
      <c r="A1184" s="3" t="s">
        <v>2380</v>
      </c>
      <c r="B1184" s="3" t="s">
        <v>15574</v>
      </c>
      <c r="C1184" s="3" t="s">
        <v>2379</v>
      </c>
      <c r="D1184" s="5" t="s">
        <v>15575</v>
      </c>
      <c r="E1184" s="5" t="s">
        <v>12363</v>
      </c>
      <c r="F1184" s="5" t="s">
        <v>12364</v>
      </c>
      <c r="G1184" s="5" t="s">
        <v>12086</v>
      </c>
      <c r="H1184" s="5" t="s">
        <v>12089</v>
      </c>
      <c r="I1184" s="5" t="s">
        <v>15499</v>
      </c>
      <c r="J1184" s="5" t="s">
        <v>12328</v>
      </c>
      <c r="K1184" s="3" t="s">
        <v>12017</v>
      </c>
      <c r="L1184" s="3" t="s">
        <v>12017</v>
      </c>
      <c r="M1184" s="3" t="n">
        <v>8</v>
      </c>
      <c r="N1184" s="20" t="n">
        <v>3.49</v>
      </c>
      <c r="O1184" s="21" t="s">
        <v>15576</v>
      </c>
    </row>
    <row r="1185" customFormat="false" ht="15" hidden="false" customHeight="true" outlineLevel="0" collapsed="false">
      <c r="A1185" s="3" t="s">
        <v>2382</v>
      </c>
      <c r="B1185" s="3" t="s">
        <v>15577</v>
      </c>
      <c r="C1185" s="3" t="s">
        <v>2381</v>
      </c>
      <c r="D1185" s="5" t="s">
        <v>15578</v>
      </c>
      <c r="E1185" s="5" t="s">
        <v>12338</v>
      </c>
      <c r="F1185" s="5" t="s">
        <v>12339</v>
      </c>
      <c r="G1185" s="5" t="s">
        <v>12086</v>
      </c>
      <c r="H1185" s="5" t="s">
        <v>12089</v>
      </c>
      <c r="I1185" s="5" t="s">
        <v>15481</v>
      </c>
      <c r="J1185" s="5" t="s">
        <v>12328</v>
      </c>
      <c r="K1185" s="3" t="s">
        <v>12017</v>
      </c>
      <c r="L1185" s="3" t="s">
        <v>12017</v>
      </c>
      <c r="M1185" s="3" t="n">
        <v>2</v>
      </c>
      <c r="N1185" s="20" t="n">
        <v>2.79</v>
      </c>
      <c r="O1185" s="21" t="s">
        <v>15579</v>
      </c>
    </row>
    <row r="1186" customFormat="false" ht="15" hidden="false" customHeight="true" outlineLevel="0" collapsed="false">
      <c r="A1186" s="3" t="s">
        <v>2384</v>
      </c>
      <c r="B1186" s="3" t="s">
        <v>15580</v>
      </c>
      <c r="C1186" s="3" t="s">
        <v>2383</v>
      </c>
      <c r="D1186" s="5" t="s">
        <v>15581</v>
      </c>
      <c r="E1186" s="5" t="s">
        <v>12332</v>
      </c>
      <c r="F1186" s="5" t="s">
        <v>12333</v>
      </c>
      <c r="G1186" s="5" t="s">
        <v>12086</v>
      </c>
      <c r="H1186" s="5" t="s">
        <v>12089</v>
      </c>
      <c r="I1186" s="5" t="s">
        <v>15499</v>
      </c>
      <c r="J1186" s="5" t="s">
        <v>12328</v>
      </c>
      <c r="K1186" s="3" t="s">
        <v>12017</v>
      </c>
      <c r="L1186" s="3" t="s">
        <v>12017</v>
      </c>
      <c r="M1186" s="3" t="n">
        <v>1</v>
      </c>
      <c r="N1186" s="20" t="n">
        <v>3.79</v>
      </c>
      <c r="O1186" s="21" t="s">
        <v>15582</v>
      </c>
    </row>
    <row r="1187" customFormat="false" ht="15" hidden="false" customHeight="true" outlineLevel="0" collapsed="false">
      <c r="A1187" s="3" t="s">
        <v>2386</v>
      </c>
      <c r="B1187" s="3" t="s">
        <v>15583</v>
      </c>
      <c r="C1187" s="3" t="s">
        <v>2385</v>
      </c>
      <c r="D1187" s="5" t="s">
        <v>15584</v>
      </c>
      <c r="E1187" s="5" t="s">
        <v>12457</v>
      </c>
      <c r="F1187" s="5" t="s">
        <v>12458</v>
      </c>
      <c r="G1187" s="5" t="s">
        <v>12086</v>
      </c>
      <c r="H1187" s="5" t="s">
        <v>12089</v>
      </c>
      <c r="I1187" s="5" t="s">
        <v>15481</v>
      </c>
      <c r="J1187" s="5" t="s">
        <v>12328</v>
      </c>
      <c r="K1187" s="3" t="s">
        <v>12021</v>
      </c>
      <c r="L1187" s="3" t="s">
        <v>12017</v>
      </c>
      <c r="M1187" s="3" t="n">
        <v>12</v>
      </c>
      <c r="N1187" s="20" t="n">
        <v>3.79</v>
      </c>
      <c r="O1187" s="21" t="s">
        <v>12884</v>
      </c>
    </row>
    <row r="1188" customFormat="false" ht="15" hidden="false" customHeight="true" outlineLevel="0" collapsed="false">
      <c r="A1188" s="3" t="s">
        <v>2388</v>
      </c>
      <c r="B1188" s="3" t="s">
        <v>15585</v>
      </c>
      <c r="C1188" s="3" t="s">
        <v>2387</v>
      </c>
      <c r="D1188" s="5" t="s">
        <v>15586</v>
      </c>
      <c r="E1188" s="5" t="s">
        <v>12338</v>
      </c>
      <c r="F1188" s="5" t="s">
        <v>12339</v>
      </c>
      <c r="G1188" s="5" t="s">
        <v>12086</v>
      </c>
      <c r="H1188" s="5" t="s">
        <v>12089</v>
      </c>
      <c r="I1188" s="5" t="s">
        <v>15481</v>
      </c>
      <c r="J1188" s="5" t="s">
        <v>12328</v>
      </c>
      <c r="K1188" s="3" t="s">
        <v>12017</v>
      </c>
      <c r="L1188" s="3" t="s">
        <v>12017</v>
      </c>
      <c r="M1188" s="3" t="n">
        <v>1</v>
      </c>
      <c r="N1188" s="20" t="n">
        <v>4.49</v>
      </c>
      <c r="O1188" s="21" t="s">
        <v>13535</v>
      </c>
    </row>
    <row r="1189" customFormat="false" ht="15" hidden="false" customHeight="true" outlineLevel="0" collapsed="false">
      <c r="A1189" s="3" t="s">
        <v>2390</v>
      </c>
      <c r="B1189" s="3" t="s">
        <v>15587</v>
      </c>
      <c r="C1189" s="3" t="s">
        <v>2389</v>
      </c>
      <c r="D1189" s="5" t="s">
        <v>15588</v>
      </c>
      <c r="E1189" s="5" t="s">
        <v>12377</v>
      </c>
      <c r="F1189" s="5" t="s">
        <v>12378</v>
      </c>
      <c r="G1189" s="5" t="s">
        <v>12086</v>
      </c>
      <c r="H1189" s="5" t="s">
        <v>12089</v>
      </c>
      <c r="I1189" s="5" t="s">
        <v>15481</v>
      </c>
      <c r="J1189" s="5" t="s">
        <v>12328</v>
      </c>
      <c r="K1189" s="3" t="s">
        <v>12021</v>
      </c>
      <c r="L1189" s="3" t="s">
        <v>12017</v>
      </c>
      <c r="M1189" s="3" t="n">
        <v>4</v>
      </c>
      <c r="N1189" s="20" t="n">
        <v>3.79</v>
      </c>
      <c r="O1189" s="21" t="s">
        <v>15589</v>
      </c>
    </row>
    <row r="1190" customFormat="false" ht="15" hidden="false" customHeight="true" outlineLevel="0" collapsed="false">
      <c r="A1190" s="3" t="s">
        <v>2392</v>
      </c>
      <c r="B1190" s="3" t="s">
        <v>15590</v>
      </c>
      <c r="C1190" s="3" t="s">
        <v>2391</v>
      </c>
      <c r="D1190" s="5" t="s">
        <v>15591</v>
      </c>
      <c r="E1190" s="5" t="s">
        <v>12338</v>
      </c>
      <c r="F1190" s="5" t="s">
        <v>12339</v>
      </c>
      <c r="G1190" s="5" t="s">
        <v>12086</v>
      </c>
      <c r="H1190" s="5" t="s">
        <v>12089</v>
      </c>
      <c r="I1190" s="5" t="s">
        <v>15499</v>
      </c>
      <c r="J1190" s="5" t="s">
        <v>12328</v>
      </c>
      <c r="K1190" s="3" t="s">
        <v>12017</v>
      </c>
      <c r="L1190" s="3" t="s">
        <v>12017</v>
      </c>
      <c r="M1190" s="3" t="n">
        <v>6</v>
      </c>
      <c r="N1190" s="20" t="n">
        <v>3.89</v>
      </c>
      <c r="O1190" s="21" t="s">
        <v>15592</v>
      </c>
    </row>
    <row r="1191" customFormat="false" ht="15" hidden="false" customHeight="true" outlineLevel="0" collapsed="false">
      <c r="A1191" s="3" t="s">
        <v>2394</v>
      </c>
      <c r="B1191" s="3" t="s">
        <v>15593</v>
      </c>
      <c r="C1191" s="3" t="s">
        <v>2393</v>
      </c>
      <c r="D1191" s="5" t="s">
        <v>15594</v>
      </c>
      <c r="E1191" s="5" t="s">
        <v>12332</v>
      </c>
      <c r="F1191" s="5" t="s">
        <v>12333</v>
      </c>
      <c r="G1191" s="5" t="s">
        <v>12086</v>
      </c>
      <c r="H1191" s="5" t="s">
        <v>12089</v>
      </c>
      <c r="I1191" s="5" t="s">
        <v>15499</v>
      </c>
      <c r="J1191" s="5" t="s">
        <v>12328</v>
      </c>
      <c r="K1191" s="3" t="s">
        <v>12017</v>
      </c>
      <c r="L1191" s="3" t="s">
        <v>12017</v>
      </c>
      <c r="M1191" s="3" t="n">
        <v>8</v>
      </c>
      <c r="N1191" s="20" t="n">
        <v>3.79</v>
      </c>
      <c r="O1191" s="21" t="s">
        <v>15595</v>
      </c>
    </row>
    <row r="1192" customFormat="false" ht="15" hidden="false" customHeight="true" outlineLevel="0" collapsed="false">
      <c r="A1192" s="3" t="s">
        <v>2396</v>
      </c>
      <c r="B1192" s="3" t="s">
        <v>15596</v>
      </c>
      <c r="C1192" s="3" t="s">
        <v>2395</v>
      </c>
      <c r="D1192" s="5" t="s">
        <v>15597</v>
      </c>
      <c r="E1192" s="5" t="s">
        <v>12377</v>
      </c>
      <c r="F1192" s="5" t="s">
        <v>12378</v>
      </c>
      <c r="G1192" s="5" t="s">
        <v>12086</v>
      </c>
      <c r="H1192" s="5" t="s">
        <v>12089</v>
      </c>
      <c r="I1192" s="5" t="s">
        <v>15499</v>
      </c>
      <c r="J1192" s="5" t="s">
        <v>12328</v>
      </c>
      <c r="K1192" s="3" t="s">
        <v>12021</v>
      </c>
      <c r="L1192" s="3" t="s">
        <v>12017</v>
      </c>
      <c r="M1192" s="3" t="n">
        <v>6</v>
      </c>
      <c r="N1192" s="20" t="n">
        <v>3.89</v>
      </c>
      <c r="O1192" s="21" t="s">
        <v>15598</v>
      </c>
    </row>
    <row r="1193" customFormat="false" ht="15" hidden="false" customHeight="true" outlineLevel="0" collapsed="false">
      <c r="A1193" s="3" t="s">
        <v>2398</v>
      </c>
      <c r="B1193" s="3" t="s">
        <v>15599</v>
      </c>
      <c r="C1193" s="3" t="s">
        <v>2397</v>
      </c>
      <c r="D1193" s="5" t="s">
        <v>15600</v>
      </c>
      <c r="E1193" s="5" t="s">
        <v>12368</v>
      </c>
      <c r="F1193" s="5" t="s">
        <v>12369</v>
      </c>
      <c r="G1193" s="5" t="s">
        <v>12086</v>
      </c>
      <c r="H1193" s="5" t="s">
        <v>12089</v>
      </c>
      <c r="I1193" s="5" t="s">
        <v>15499</v>
      </c>
      <c r="J1193" s="5" t="s">
        <v>12328</v>
      </c>
      <c r="K1193" s="3" t="s">
        <v>12017</v>
      </c>
      <c r="L1193" s="3" t="s">
        <v>12017</v>
      </c>
      <c r="M1193" s="3" t="n">
        <v>6</v>
      </c>
      <c r="N1193" s="20" t="n">
        <v>3.89</v>
      </c>
      <c r="O1193" s="21" t="s">
        <v>13089</v>
      </c>
    </row>
    <row r="1194" customFormat="false" ht="15" hidden="false" customHeight="true" outlineLevel="0" collapsed="false">
      <c r="A1194" s="3" t="s">
        <v>2400</v>
      </c>
      <c r="B1194" s="3" t="s">
        <v>15601</v>
      </c>
      <c r="C1194" s="3" t="s">
        <v>2399</v>
      </c>
      <c r="D1194" s="5" t="s">
        <v>15602</v>
      </c>
      <c r="E1194" s="5" t="s">
        <v>12363</v>
      </c>
      <c r="F1194" s="5" t="s">
        <v>12364</v>
      </c>
      <c r="G1194" s="5" t="s">
        <v>12086</v>
      </c>
      <c r="H1194" s="5" t="s">
        <v>12089</v>
      </c>
      <c r="I1194" s="5" t="s">
        <v>15499</v>
      </c>
      <c r="J1194" s="5" t="s">
        <v>12328</v>
      </c>
      <c r="K1194" s="3" t="s">
        <v>12017</v>
      </c>
      <c r="L1194" s="3" t="s">
        <v>12017</v>
      </c>
      <c r="M1194" s="3" t="n">
        <v>8</v>
      </c>
      <c r="N1194" s="20" t="n">
        <v>2.89</v>
      </c>
      <c r="O1194" s="21" t="s">
        <v>15162</v>
      </c>
    </row>
    <row r="1195" customFormat="false" ht="15" hidden="false" customHeight="true" outlineLevel="0" collapsed="false">
      <c r="A1195" s="3" t="s">
        <v>2402</v>
      </c>
      <c r="B1195" s="3" t="s">
        <v>15603</v>
      </c>
      <c r="C1195" s="3" t="s">
        <v>2401</v>
      </c>
      <c r="D1195" s="5" t="s">
        <v>15604</v>
      </c>
      <c r="E1195" s="5" t="s">
        <v>12382</v>
      </c>
      <c r="F1195" s="5" t="s">
        <v>12383</v>
      </c>
      <c r="G1195" s="5" t="s">
        <v>12086</v>
      </c>
      <c r="H1195" s="5" t="s">
        <v>12089</v>
      </c>
      <c r="I1195" s="5" t="s">
        <v>15499</v>
      </c>
      <c r="J1195" s="5" t="s">
        <v>12328</v>
      </c>
      <c r="K1195" s="3" t="s">
        <v>12017</v>
      </c>
      <c r="L1195" s="3" t="s">
        <v>12017</v>
      </c>
      <c r="M1195" s="3" t="n">
        <v>1</v>
      </c>
      <c r="N1195" s="20" t="n">
        <v>4.39</v>
      </c>
      <c r="O1195" s="21" t="s">
        <v>15472</v>
      </c>
    </row>
    <row r="1196" customFormat="false" ht="15" hidden="false" customHeight="true" outlineLevel="0" collapsed="false">
      <c r="A1196" s="3" t="s">
        <v>2404</v>
      </c>
      <c r="B1196" s="3" t="s">
        <v>15605</v>
      </c>
      <c r="C1196" s="3" t="s">
        <v>2403</v>
      </c>
      <c r="D1196" s="5" t="s">
        <v>15606</v>
      </c>
      <c r="E1196" s="5" t="s">
        <v>12368</v>
      </c>
      <c r="F1196" s="5" t="s">
        <v>12369</v>
      </c>
      <c r="G1196" s="5" t="s">
        <v>12086</v>
      </c>
      <c r="H1196" s="5" t="s">
        <v>12089</v>
      </c>
      <c r="I1196" s="5" t="s">
        <v>15499</v>
      </c>
      <c r="J1196" s="5" t="s">
        <v>12328</v>
      </c>
      <c r="K1196" s="3" t="s">
        <v>12017</v>
      </c>
      <c r="L1196" s="3" t="s">
        <v>12017</v>
      </c>
      <c r="M1196" s="3" t="n">
        <v>1</v>
      </c>
      <c r="N1196" s="20" t="n">
        <v>3.39</v>
      </c>
      <c r="O1196" s="21" t="s">
        <v>12103</v>
      </c>
    </row>
    <row r="1197" customFormat="false" ht="15" hidden="false" customHeight="true" outlineLevel="0" collapsed="false">
      <c r="A1197" s="3" t="s">
        <v>2406</v>
      </c>
      <c r="B1197" s="3" t="s">
        <v>15607</v>
      </c>
      <c r="C1197" s="3" t="s">
        <v>2405</v>
      </c>
      <c r="D1197" s="5" t="s">
        <v>15608</v>
      </c>
      <c r="E1197" s="5" t="s">
        <v>12377</v>
      </c>
      <c r="F1197" s="5" t="s">
        <v>12378</v>
      </c>
      <c r="G1197" s="5" t="s">
        <v>12086</v>
      </c>
      <c r="H1197" s="5" t="s">
        <v>12089</v>
      </c>
      <c r="I1197" s="5" t="s">
        <v>15481</v>
      </c>
      <c r="J1197" s="5" t="s">
        <v>12328</v>
      </c>
      <c r="K1197" s="3" t="s">
        <v>12021</v>
      </c>
      <c r="L1197" s="3" t="s">
        <v>12017</v>
      </c>
      <c r="M1197" s="3" t="n">
        <v>2</v>
      </c>
      <c r="N1197" s="20" t="n">
        <v>2.99</v>
      </c>
      <c r="O1197" s="21" t="s">
        <v>13316</v>
      </c>
    </row>
    <row r="1198" customFormat="false" ht="15" hidden="false" customHeight="true" outlineLevel="0" collapsed="false">
      <c r="A1198" s="3" t="s">
        <v>2408</v>
      </c>
      <c r="B1198" s="3" t="s">
        <v>15609</v>
      </c>
      <c r="C1198" s="3" t="s">
        <v>2407</v>
      </c>
      <c r="D1198" s="5" t="s">
        <v>15610</v>
      </c>
      <c r="E1198" s="5" t="s">
        <v>12368</v>
      </c>
      <c r="F1198" s="5" t="s">
        <v>12369</v>
      </c>
      <c r="G1198" s="5" t="s">
        <v>12086</v>
      </c>
      <c r="H1198" s="5" t="s">
        <v>12089</v>
      </c>
      <c r="I1198" s="5" t="s">
        <v>15499</v>
      </c>
      <c r="J1198" s="5" t="s">
        <v>12359</v>
      </c>
      <c r="K1198" s="3" t="s">
        <v>12017</v>
      </c>
      <c r="L1198" s="3" t="s">
        <v>12017</v>
      </c>
      <c r="M1198" s="3" t="n">
        <v>1</v>
      </c>
      <c r="N1198" s="20" t="n">
        <v>3.79</v>
      </c>
      <c r="O1198" s="21" t="s">
        <v>15611</v>
      </c>
    </row>
    <row r="1199" customFormat="false" ht="15" hidden="false" customHeight="true" outlineLevel="0" collapsed="false">
      <c r="A1199" s="3" t="s">
        <v>2410</v>
      </c>
      <c r="B1199" s="3" t="s">
        <v>15612</v>
      </c>
      <c r="C1199" s="3" t="s">
        <v>2409</v>
      </c>
      <c r="D1199" s="5" t="s">
        <v>15613</v>
      </c>
      <c r="E1199" s="5" t="s">
        <v>12382</v>
      </c>
      <c r="F1199" s="5" t="s">
        <v>12383</v>
      </c>
      <c r="G1199" s="5" t="s">
        <v>12086</v>
      </c>
      <c r="H1199" s="5" t="s">
        <v>12089</v>
      </c>
      <c r="I1199" s="5" t="s">
        <v>15481</v>
      </c>
      <c r="J1199" s="5" t="s">
        <v>12328</v>
      </c>
      <c r="K1199" s="3" t="s">
        <v>12017</v>
      </c>
      <c r="L1199" s="3" t="s">
        <v>12017</v>
      </c>
      <c r="M1199" s="3" t="n">
        <v>24</v>
      </c>
      <c r="N1199" s="20" t="n">
        <v>4.29</v>
      </c>
      <c r="O1199" s="21" t="s">
        <v>13163</v>
      </c>
    </row>
    <row r="1200" customFormat="false" ht="15" hidden="false" customHeight="true" outlineLevel="0" collapsed="false">
      <c r="A1200" s="3" t="s">
        <v>2412</v>
      </c>
      <c r="B1200" s="3" t="s">
        <v>15614</v>
      </c>
      <c r="C1200" s="3" t="s">
        <v>2411</v>
      </c>
      <c r="D1200" s="5" t="s">
        <v>15615</v>
      </c>
      <c r="E1200" s="5" t="s">
        <v>12338</v>
      </c>
      <c r="F1200" s="5" t="s">
        <v>12339</v>
      </c>
      <c r="G1200" s="5" t="s">
        <v>12086</v>
      </c>
      <c r="H1200" s="5" t="s">
        <v>12089</v>
      </c>
      <c r="I1200" s="5" t="s">
        <v>15499</v>
      </c>
      <c r="J1200" s="5" t="s">
        <v>12328</v>
      </c>
      <c r="K1200" s="3" t="s">
        <v>12017</v>
      </c>
      <c r="L1200" s="3" t="s">
        <v>12017</v>
      </c>
      <c r="M1200" s="3" t="n">
        <v>12</v>
      </c>
      <c r="N1200" s="20" t="n">
        <v>3.39</v>
      </c>
      <c r="O1200" s="21" t="s">
        <v>15616</v>
      </c>
    </row>
    <row r="1201" customFormat="false" ht="15" hidden="false" customHeight="true" outlineLevel="0" collapsed="false">
      <c r="A1201" s="3" t="s">
        <v>2414</v>
      </c>
      <c r="B1201" s="3" t="s">
        <v>15617</v>
      </c>
      <c r="C1201" s="3" t="s">
        <v>2413</v>
      </c>
      <c r="D1201" s="5" t="s">
        <v>15618</v>
      </c>
      <c r="E1201" s="5" t="s">
        <v>12382</v>
      </c>
      <c r="F1201" s="5" t="s">
        <v>12383</v>
      </c>
      <c r="G1201" s="5" t="s">
        <v>12086</v>
      </c>
      <c r="H1201" s="5" t="s">
        <v>12089</v>
      </c>
      <c r="I1201" s="5" t="s">
        <v>15499</v>
      </c>
      <c r="J1201" s="5" t="s">
        <v>12328</v>
      </c>
      <c r="K1201" s="3" t="s">
        <v>12017</v>
      </c>
      <c r="L1201" s="3" t="s">
        <v>12017</v>
      </c>
      <c r="M1201" s="3" t="n">
        <v>2</v>
      </c>
      <c r="N1201" s="20" t="n">
        <v>3.39</v>
      </c>
      <c r="O1201" s="21" t="s">
        <v>13137</v>
      </c>
    </row>
    <row r="1202" customFormat="false" ht="15" hidden="false" customHeight="true" outlineLevel="0" collapsed="false">
      <c r="A1202" s="3" t="s">
        <v>2416</v>
      </c>
      <c r="B1202" s="3" t="s">
        <v>15619</v>
      </c>
      <c r="C1202" s="3" t="s">
        <v>2415</v>
      </c>
      <c r="D1202" s="5" t="s">
        <v>15620</v>
      </c>
      <c r="E1202" s="5" t="s">
        <v>12332</v>
      </c>
      <c r="F1202" s="5" t="s">
        <v>12333</v>
      </c>
      <c r="G1202" s="5" t="s">
        <v>12086</v>
      </c>
      <c r="H1202" s="5" t="s">
        <v>12089</v>
      </c>
      <c r="I1202" s="5" t="s">
        <v>15499</v>
      </c>
      <c r="J1202" s="5" t="s">
        <v>12328</v>
      </c>
      <c r="K1202" s="3" t="s">
        <v>12017</v>
      </c>
      <c r="L1202" s="3" t="s">
        <v>12017</v>
      </c>
      <c r="M1202" s="3" t="n">
        <v>1</v>
      </c>
      <c r="N1202" s="20" t="n">
        <v>2.39</v>
      </c>
      <c r="O1202" s="21" t="s">
        <v>15181</v>
      </c>
    </row>
    <row r="1203" customFormat="false" ht="15" hidden="false" customHeight="true" outlineLevel="0" collapsed="false">
      <c r="A1203" s="3" t="s">
        <v>2418</v>
      </c>
      <c r="B1203" s="3" t="s">
        <v>15621</v>
      </c>
      <c r="C1203" s="3" t="s">
        <v>2417</v>
      </c>
      <c r="D1203" s="5" t="s">
        <v>15622</v>
      </c>
      <c r="E1203" s="5" t="s">
        <v>12363</v>
      </c>
      <c r="F1203" s="5" t="s">
        <v>12364</v>
      </c>
      <c r="G1203" s="5" t="s">
        <v>12086</v>
      </c>
      <c r="H1203" s="5" t="s">
        <v>12089</v>
      </c>
      <c r="I1203" s="5" t="s">
        <v>15481</v>
      </c>
      <c r="J1203" s="5" t="s">
        <v>12328</v>
      </c>
      <c r="K1203" s="3" t="s">
        <v>12017</v>
      </c>
      <c r="L1203" s="3" t="s">
        <v>12017</v>
      </c>
      <c r="M1203" s="3" t="n">
        <v>4</v>
      </c>
      <c r="N1203" s="20" t="n">
        <v>2.89</v>
      </c>
      <c r="O1203" s="21" t="s">
        <v>15623</v>
      </c>
    </row>
    <row r="1204" customFormat="false" ht="15" hidden="false" customHeight="true" outlineLevel="0" collapsed="false">
      <c r="A1204" s="3" t="s">
        <v>2420</v>
      </c>
      <c r="B1204" s="3" t="s">
        <v>15624</v>
      </c>
      <c r="C1204" s="3" t="s">
        <v>2419</v>
      </c>
      <c r="D1204" s="5" t="s">
        <v>15625</v>
      </c>
      <c r="E1204" s="5" t="s">
        <v>12363</v>
      </c>
      <c r="F1204" s="5" t="s">
        <v>12364</v>
      </c>
      <c r="G1204" s="5" t="s">
        <v>12086</v>
      </c>
      <c r="H1204" s="5" t="s">
        <v>12089</v>
      </c>
      <c r="I1204" s="5" t="s">
        <v>15481</v>
      </c>
      <c r="J1204" s="5" t="s">
        <v>12328</v>
      </c>
      <c r="K1204" s="3" t="s">
        <v>12017</v>
      </c>
      <c r="L1204" s="3" t="s">
        <v>12017</v>
      </c>
      <c r="M1204" s="3" t="n">
        <v>6</v>
      </c>
      <c r="N1204" s="20" t="n">
        <v>2.89</v>
      </c>
      <c r="O1204" s="21" t="s">
        <v>15626</v>
      </c>
    </row>
    <row r="1205" customFormat="false" ht="15" hidden="false" customHeight="true" outlineLevel="0" collapsed="false">
      <c r="A1205" s="3" t="s">
        <v>2422</v>
      </c>
      <c r="B1205" s="3" t="s">
        <v>15627</v>
      </c>
      <c r="C1205" s="3" t="s">
        <v>2421</v>
      </c>
      <c r="D1205" s="5" t="s">
        <v>15628</v>
      </c>
      <c r="E1205" s="5" t="s">
        <v>12457</v>
      </c>
      <c r="F1205" s="5" t="s">
        <v>12458</v>
      </c>
      <c r="G1205" s="5" t="s">
        <v>12086</v>
      </c>
      <c r="H1205" s="5" t="s">
        <v>12089</v>
      </c>
      <c r="I1205" s="5" t="s">
        <v>15499</v>
      </c>
      <c r="J1205" s="5" t="s">
        <v>12328</v>
      </c>
      <c r="K1205" s="3" t="s">
        <v>12021</v>
      </c>
      <c r="L1205" s="3" t="s">
        <v>12017</v>
      </c>
      <c r="M1205" s="3" t="n">
        <v>6</v>
      </c>
      <c r="N1205" s="20" t="n">
        <v>4.49</v>
      </c>
      <c r="O1205" s="21" t="s">
        <v>12592</v>
      </c>
    </row>
    <row r="1206" customFormat="false" ht="15" hidden="false" customHeight="true" outlineLevel="0" collapsed="false">
      <c r="A1206" s="3" t="s">
        <v>2424</v>
      </c>
      <c r="B1206" s="3" t="s">
        <v>15629</v>
      </c>
      <c r="C1206" s="3" t="s">
        <v>2423</v>
      </c>
      <c r="D1206" s="5" t="s">
        <v>15630</v>
      </c>
      <c r="E1206" s="5" t="s">
        <v>12377</v>
      </c>
      <c r="F1206" s="5" t="s">
        <v>12378</v>
      </c>
      <c r="G1206" s="5" t="s">
        <v>12086</v>
      </c>
      <c r="H1206" s="5" t="s">
        <v>12089</v>
      </c>
      <c r="I1206" s="5" t="s">
        <v>15481</v>
      </c>
      <c r="J1206" s="5" t="s">
        <v>12328</v>
      </c>
      <c r="K1206" s="3" t="s">
        <v>12021</v>
      </c>
      <c r="L1206" s="3" t="s">
        <v>12017</v>
      </c>
      <c r="M1206" s="3" t="n">
        <v>4</v>
      </c>
      <c r="N1206" s="20" t="n">
        <v>3.49</v>
      </c>
      <c r="O1206" s="21" t="s">
        <v>15631</v>
      </c>
    </row>
    <row r="1207" customFormat="false" ht="15" hidden="false" customHeight="true" outlineLevel="0" collapsed="false">
      <c r="A1207" s="3" t="s">
        <v>2426</v>
      </c>
      <c r="B1207" s="3" t="s">
        <v>15632</v>
      </c>
      <c r="C1207" s="3" t="s">
        <v>2425</v>
      </c>
      <c r="D1207" s="5" t="s">
        <v>15633</v>
      </c>
      <c r="E1207" s="5" t="s">
        <v>12368</v>
      </c>
      <c r="F1207" s="5" t="s">
        <v>12369</v>
      </c>
      <c r="G1207" s="5" t="s">
        <v>12086</v>
      </c>
      <c r="H1207" s="5" t="s">
        <v>12089</v>
      </c>
      <c r="I1207" s="5" t="s">
        <v>15481</v>
      </c>
      <c r="J1207" s="5" t="s">
        <v>12328</v>
      </c>
      <c r="K1207" s="3" t="s">
        <v>12017</v>
      </c>
      <c r="L1207" s="3" t="s">
        <v>12017</v>
      </c>
      <c r="M1207" s="3" t="n">
        <v>8</v>
      </c>
      <c r="N1207" s="20" t="n">
        <v>2.89</v>
      </c>
      <c r="O1207" s="21" t="s">
        <v>14872</v>
      </c>
    </row>
    <row r="1208" customFormat="false" ht="15" hidden="false" customHeight="true" outlineLevel="0" collapsed="false">
      <c r="A1208" s="3" t="s">
        <v>2428</v>
      </c>
      <c r="B1208" s="3" t="s">
        <v>15634</v>
      </c>
      <c r="C1208" s="3" t="s">
        <v>2427</v>
      </c>
      <c r="D1208" s="5" t="s">
        <v>15635</v>
      </c>
      <c r="E1208" s="5" t="s">
        <v>12382</v>
      </c>
      <c r="F1208" s="5" t="s">
        <v>12383</v>
      </c>
      <c r="G1208" s="5" t="s">
        <v>12086</v>
      </c>
      <c r="H1208" s="5" t="s">
        <v>12089</v>
      </c>
      <c r="I1208" s="5" t="s">
        <v>15499</v>
      </c>
      <c r="J1208" s="5" t="s">
        <v>12328</v>
      </c>
      <c r="K1208" s="3" t="s">
        <v>12017</v>
      </c>
      <c r="L1208" s="3" t="s">
        <v>12017</v>
      </c>
      <c r="M1208" s="3" t="n">
        <v>4</v>
      </c>
      <c r="N1208" s="20" t="n">
        <v>4.89</v>
      </c>
      <c r="O1208" s="21" t="s">
        <v>15636</v>
      </c>
    </row>
    <row r="1209" customFormat="false" ht="15" hidden="false" customHeight="true" outlineLevel="0" collapsed="false">
      <c r="A1209" s="3" t="s">
        <v>2430</v>
      </c>
      <c r="B1209" s="3" t="s">
        <v>15637</v>
      </c>
      <c r="C1209" s="3" t="s">
        <v>2429</v>
      </c>
      <c r="D1209" s="5" t="s">
        <v>15638</v>
      </c>
      <c r="E1209" s="5" t="s">
        <v>12332</v>
      </c>
      <c r="F1209" s="5" t="s">
        <v>12333</v>
      </c>
      <c r="G1209" s="5" t="s">
        <v>12086</v>
      </c>
      <c r="H1209" s="5" t="s">
        <v>12089</v>
      </c>
      <c r="I1209" s="5" t="s">
        <v>15481</v>
      </c>
      <c r="J1209" s="5" t="s">
        <v>12328</v>
      </c>
      <c r="K1209" s="3" t="s">
        <v>12017</v>
      </c>
      <c r="L1209" s="3" t="s">
        <v>12017</v>
      </c>
      <c r="M1209" s="3" t="n">
        <v>24</v>
      </c>
      <c r="N1209" s="20" t="n">
        <v>3.99</v>
      </c>
      <c r="O1209" s="21" t="s">
        <v>13911</v>
      </c>
    </row>
    <row r="1210" customFormat="false" ht="15" hidden="false" customHeight="true" outlineLevel="0" collapsed="false">
      <c r="A1210" s="3" t="s">
        <v>2432</v>
      </c>
      <c r="B1210" s="3" t="s">
        <v>15639</v>
      </c>
      <c r="C1210" s="3" t="s">
        <v>2431</v>
      </c>
      <c r="D1210" s="5" t="s">
        <v>15640</v>
      </c>
      <c r="E1210" s="5" t="s">
        <v>12457</v>
      </c>
      <c r="F1210" s="5" t="s">
        <v>12458</v>
      </c>
      <c r="G1210" s="5" t="s">
        <v>12086</v>
      </c>
      <c r="H1210" s="5" t="s">
        <v>12089</v>
      </c>
      <c r="I1210" s="5" t="s">
        <v>15499</v>
      </c>
      <c r="J1210" s="5" t="s">
        <v>12328</v>
      </c>
      <c r="K1210" s="3" t="s">
        <v>12021</v>
      </c>
      <c r="L1210" s="3" t="s">
        <v>12017</v>
      </c>
      <c r="M1210" s="3" t="n">
        <v>12</v>
      </c>
      <c r="N1210" s="20" t="n">
        <v>3.39</v>
      </c>
      <c r="O1210" s="21" t="s">
        <v>12092</v>
      </c>
    </row>
    <row r="1211" customFormat="false" ht="15" hidden="false" customHeight="true" outlineLevel="0" collapsed="false">
      <c r="A1211" s="3" t="s">
        <v>2434</v>
      </c>
      <c r="B1211" s="3" t="s">
        <v>15641</v>
      </c>
      <c r="C1211" s="3" t="s">
        <v>2433</v>
      </c>
      <c r="D1211" s="5" t="s">
        <v>15642</v>
      </c>
      <c r="E1211" s="5" t="s">
        <v>12457</v>
      </c>
      <c r="F1211" s="5" t="s">
        <v>12458</v>
      </c>
      <c r="G1211" s="5" t="s">
        <v>12086</v>
      </c>
      <c r="H1211" s="5" t="s">
        <v>12089</v>
      </c>
      <c r="I1211" s="5" t="s">
        <v>15481</v>
      </c>
      <c r="J1211" s="5" t="s">
        <v>12328</v>
      </c>
      <c r="K1211" s="3" t="s">
        <v>12021</v>
      </c>
      <c r="L1211" s="3" t="s">
        <v>12017</v>
      </c>
      <c r="M1211" s="3" t="n">
        <v>1</v>
      </c>
      <c r="N1211" s="20" t="n">
        <v>2.99</v>
      </c>
      <c r="O1211" s="21" t="s">
        <v>15643</v>
      </c>
    </row>
    <row r="1212" customFormat="false" ht="15" hidden="false" customHeight="true" outlineLevel="0" collapsed="false">
      <c r="A1212" s="3" t="s">
        <v>2436</v>
      </c>
      <c r="B1212" s="3" t="s">
        <v>15644</v>
      </c>
      <c r="C1212" s="3" t="s">
        <v>2435</v>
      </c>
      <c r="D1212" s="5" t="s">
        <v>15645</v>
      </c>
      <c r="E1212" s="5" t="s">
        <v>12377</v>
      </c>
      <c r="F1212" s="5" t="s">
        <v>12378</v>
      </c>
      <c r="G1212" s="5" t="s">
        <v>12086</v>
      </c>
      <c r="H1212" s="5" t="s">
        <v>12089</v>
      </c>
      <c r="I1212" s="5" t="s">
        <v>15481</v>
      </c>
      <c r="J1212" s="5" t="s">
        <v>12328</v>
      </c>
      <c r="K1212" s="3" t="s">
        <v>12021</v>
      </c>
      <c r="L1212" s="3" t="s">
        <v>12017</v>
      </c>
      <c r="M1212" s="3" t="n">
        <v>12</v>
      </c>
      <c r="N1212" s="20" t="n">
        <v>3.89</v>
      </c>
      <c r="O1212" s="21" t="s">
        <v>13378</v>
      </c>
    </row>
    <row r="1213" customFormat="false" ht="15" hidden="false" customHeight="true" outlineLevel="0" collapsed="false">
      <c r="A1213" s="3" t="s">
        <v>2438</v>
      </c>
      <c r="B1213" s="3" t="s">
        <v>15646</v>
      </c>
      <c r="C1213" s="3" t="s">
        <v>2437</v>
      </c>
      <c r="D1213" s="5" t="s">
        <v>15647</v>
      </c>
      <c r="E1213" s="5" t="s">
        <v>12325</v>
      </c>
      <c r="F1213" s="5" t="s">
        <v>12326</v>
      </c>
      <c r="G1213" s="5" t="s">
        <v>12086</v>
      </c>
      <c r="H1213" s="5" t="s">
        <v>12089</v>
      </c>
      <c r="I1213" s="5" t="s">
        <v>15499</v>
      </c>
      <c r="J1213" s="5" t="s">
        <v>12328</v>
      </c>
      <c r="K1213" s="3" t="s">
        <v>12017</v>
      </c>
      <c r="L1213" s="3" t="s">
        <v>12017</v>
      </c>
      <c r="M1213" s="3" t="n">
        <v>1</v>
      </c>
      <c r="N1213" s="20" t="n">
        <v>3.89</v>
      </c>
      <c r="O1213" s="21" t="s">
        <v>15648</v>
      </c>
    </row>
    <row r="1214" customFormat="false" ht="15" hidden="false" customHeight="true" outlineLevel="0" collapsed="false">
      <c r="A1214" s="3" t="s">
        <v>2440</v>
      </c>
      <c r="B1214" s="3" t="s">
        <v>15649</v>
      </c>
      <c r="C1214" s="3" t="s">
        <v>2439</v>
      </c>
      <c r="D1214" s="5" t="s">
        <v>15650</v>
      </c>
      <c r="E1214" s="5" t="s">
        <v>12382</v>
      </c>
      <c r="F1214" s="5" t="s">
        <v>12383</v>
      </c>
      <c r="G1214" s="5" t="s">
        <v>12086</v>
      </c>
      <c r="H1214" s="5" t="s">
        <v>12089</v>
      </c>
      <c r="I1214" s="5" t="s">
        <v>15481</v>
      </c>
      <c r="J1214" s="5" t="s">
        <v>12328</v>
      </c>
      <c r="K1214" s="3" t="s">
        <v>12017</v>
      </c>
      <c r="L1214" s="3" t="s">
        <v>12017</v>
      </c>
      <c r="M1214" s="3" t="n">
        <v>2</v>
      </c>
      <c r="N1214" s="20" t="n">
        <v>4.79</v>
      </c>
      <c r="O1214" s="21" t="s">
        <v>12341</v>
      </c>
    </row>
    <row r="1215" customFormat="false" ht="15" hidden="false" customHeight="true" outlineLevel="0" collapsed="false">
      <c r="A1215" s="3" t="s">
        <v>2442</v>
      </c>
      <c r="B1215" s="3" t="s">
        <v>15651</v>
      </c>
      <c r="C1215" s="3" t="s">
        <v>2441</v>
      </c>
      <c r="D1215" s="5" t="s">
        <v>15652</v>
      </c>
      <c r="E1215" s="5" t="s">
        <v>12338</v>
      </c>
      <c r="F1215" s="5" t="s">
        <v>12339</v>
      </c>
      <c r="G1215" s="5" t="s">
        <v>12086</v>
      </c>
      <c r="H1215" s="5" t="s">
        <v>12089</v>
      </c>
      <c r="I1215" s="5" t="s">
        <v>15499</v>
      </c>
      <c r="J1215" s="5" t="s">
        <v>12328</v>
      </c>
      <c r="K1215" s="3" t="s">
        <v>12017</v>
      </c>
      <c r="L1215" s="3" t="s">
        <v>12017</v>
      </c>
      <c r="M1215" s="3" t="n">
        <v>2</v>
      </c>
      <c r="N1215" s="20" t="n">
        <v>2.39</v>
      </c>
      <c r="O1215" s="21" t="s">
        <v>13845</v>
      </c>
    </row>
    <row r="1216" customFormat="false" ht="15" hidden="false" customHeight="true" outlineLevel="0" collapsed="false">
      <c r="A1216" s="3" t="s">
        <v>2444</v>
      </c>
      <c r="B1216" s="3" t="s">
        <v>15653</v>
      </c>
      <c r="C1216" s="3" t="s">
        <v>2443</v>
      </c>
      <c r="D1216" s="5" t="s">
        <v>15654</v>
      </c>
      <c r="E1216" s="5" t="s">
        <v>12332</v>
      </c>
      <c r="F1216" s="5" t="s">
        <v>12333</v>
      </c>
      <c r="G1216" s="5" t="s">
        <v>12086</v>
      </c>
      <c r="H1216" s="5" t="s">
        <v>12089</v>
      </c>
      <c r="I1216" s="5" t="s">
        <v>15481</v>
      </c>
      <c r="J1216" s="5" t="s">
        <v>12328</v>
      </c>
      <c r="K1216" s="3" t="s">
        <v>12017</v>
      </c>
      <c r="L1216" s="3" t="s">
        <v>12017</v>
      </c>
      <c r="M1216" s="3" t="n">
        <v>12</v>
      </c>
      <c r="N1216" s="20" t="n">
        <v>3.79</v>
      </c>
      <c r="O1216" s="21" t="s">
        <v>12898</v>
      </c>
    </row>
    <row r="1217" customFormat="false" ht="15" hidden="false" customHeight="true" outlineLevel="0" collapsed="false">
      <c r="A1217" s="3" t="s">
        <v>2446</v>
      </c>
      <c r="B1217" s="3" t="s">
        <v>15655</v>
      </c>
      <c r="C1217" s="3" t="s">
        <v>2445</v>
      </c>
      <c r="D1217" s="5" t="s">
        <v>15656</v>
      </c>
      <c r="E1217" s="5" t="s">
        <v>12382</v>
      </c>
      <c r="F1217" s="5" t="s">
        <v>12383</v>
      </c>
      <c r="G1217" s="5" t="s">
        <v>12086</v>
      </c>
      <c r="H1217" s="5" t="s">
        <v>12089</v>
      </c>
      <c r="I1217" s="5" t="s">
        <v>15481</v>
      </c>
      <c r="J1217" s="5" t="s">
        <v>12359</v>
      </c>
      <c r="K1217" s="3" t="s">
        <v>12017</v>
      </c>
      <c r="L1217" s="3" t="s">
        <v>12017</v>
      </c>
      <c r="M1217" s="3" t="n">
        <v>8</v>
      </c>
      <c r="N1217" s="20" t="n">
        <v>4.39</v>
      </c>
      <c r="O1217" s="21" t="s">
        <v>12779</v>
      </c>
    </row>
    <row r="1218" customFormat="false" ht="15" hidden="false" customHeight="true" outlineLevel="0" collapsed="false">
      <c r="A1218" s="3" t="s">
        <v>2448</v>
      </c>
      <c r="B1218" s="3" t="s">
        <v>15657</v>
      </c>
      <c r="C1218" s="3" t="s">
        <v>2447</v>
      </c>
      <c r="D1218" s="5" t="s">
        <v>15658</v>
      </c>
      <c r="E1218" s="5" t="s">
        <v>12377</v>
      </c>
      <c r="F1218" s="5" t="s">
        <v>12378</v>
      </c>
      <c r="G1218" s="5" t="s">
        <v>12086</v>
      </c>
      <c r="H1218" s="5" t="s">
        <v>12089</v>
      </c>
      <c r="I1218" s="5" t="s">
        <v>15481</v>
      </c>
      <c r="J1218" s="5" t="s">
        <v>12328</v>
      </c>
      <c r="K1218" s="3" t="s">
        <v>12021</v>
      </c>
      <c r="L1218" s="3" t="s">
        <v>12017</v>
      </c>
      <c r="M1218" s="3" t="n">
        <v>1</v>
      </c>
      <c r="N1218" s="20" t="n">
        <v>4.29</v>
      </c>
      <c r="O1218" s="21" t="s">
        <v>14600</v>
      </c>
    </row>
    <row r="1219" customFormat="false" ht="15" hidden="false" customHeight="true" outlineLevel="0" collapsed="false">
      <c r="A1219" s="3" t="s">
        <v>2450</v>
      </c>
      <c r="B1219" s="3" t="s">
        <v>15659</v>
      </c>
      <c r="C1219" s="3" t="s">
        <v>2449</v>
      </c>
      <c r="D1219" s="5" t="s">
        <v>15660</v>
      </c>
      <c r="E1219" s="5" t="s">
        <v>12338</v>
      </c>
      <c r="F1219" s="5" t="s">
        <v>12339</v>
      </c>
      <c r="G1219" s="5" t="s">
        <v>12086</v>
      </c>
      <c r="H1219" s="5" t="s">
        <v>12089</v>
      </c>
      <c r="I1219" s="5" t="s">
        <v>15499</v>
      </c>
      <c r="J1219" s="5" t="s">
        <v>12512</v>
      </c>
      <c r="K1219" s="3" t="s">
        <v>12017</v>
      </c>
      <c r="L1219" s="3" t="s">
        <v>12017</v>
      </c>
      <c r="M1219" s="3" t="n">
        <v>2</v>
      </c>
      <c r="N1219" s="20" t="n">
        <v>3.49</v>
      </c>
      <c r="O1219" s="21" t="s">
        <v>15661</v>
      </c>
    </row>
    <row r="1220" customFormat="false" ht="15" hidden="false" customHeight="true" outlineLevel="0" collapsed="false">
      <c r="A1220" s="3" t="s">
        <v>2452</v>
      </c>
      <c r="B1220" s="3" t="s">
        <v>15662</v>
      </c>
      <c r="C1220" s="3" t="s">
        <v>2451</v>
      </c>
      <c r="D1220" s="5" t="s">
        <v>15663</v>
      </c>
      <c r="E1220" s="5" t="s">
        <v>12332</v>
      </c>
      <c r="F1220" s="5" t="s">
        <v>12333</v>
      </c>
      <c r="G1220" s="5" t="s">
        <v>12086</v>
      </c>
      <c r="H1220" s="5" t="s">
        <v>12089</v>
      </c>
      <c r="I1220" s="5" t="s">
        <v>15481</v>
      </c>
      <c r="J1220" s="5" t="s">
        <v>12359</v>
      </c>
      <c r="K1220" s="3" t="s">
        <v>12017</v>
      </c>
      <c r="L1220" s="3" t="s">
        <v>12017</v>
      </c>
      <c r="M1220" s="3" t="n">
        <v>24</v>
      </c>
      <c r="N1220" s="20" t="n">
        <v>4.29</v>
      </c>
      <c r="O1220" s="21" t="s">
        <v>12923</v>
      </c>
    </row>
    <row r="1221" customFormat="false" ht="15" hidden="false" customHeight="true" outlineLevel="0" collapsed="false">
      <c r="A1221" s="3" t="s">
        <v>2454</v>
      </c>
      <c r="B1221" s="3" t="s">
        <v>15664</v>
      </c>
      <c r="C1221" s="3" t="s">
        <v>2453</v>
      </c>
      <c r="D1221" s="5" t="s">
        <v>15665</v>
      </c>
      <c r="E1221" s="5" t="s">
        <v>12457</v>
      </c>
      <c r="F1221" s="5" t="s">
        <v>12458</v>
      </c>
      <c r="G1221" s="5" t="s">
        <v>12086</v>
      </c>
      <c r="H1221" s="5" t="s">
        <v>12089</v>
      </c>
      <c r="I1221" s="5" t="s">
        <v>15499</v>
      </c>
      <c r="J1221" s="5" t="s">
        <v>12328</v>
      </c>
      <c r="K1221" s="3" t="s">
        <v>12021</v>
      </c>
      <c r="L1221" s="3" t="s">
        <v>12017</v>
      </c>
      <c r="M1221" s="3" t="n">
        <v>2</v>
      </c>
      <c r="N1221" s="20" t="n">
        <v>2.79</v>
      </c>
      <c r="O1221" s="21" t="s">
        <v>15666</v>
      </c>
    </row>
    <row r="1222" customFormat="false" ht="15" hidden="false" customHeight="true" outlineLevel="0" collapsed="false">
      <c r="A1222" s="3" t="s">
        <v>2456</v>
      </c>
      <c r="B1222" s="3" t="s">
        <v>15667</v>
      </c>
      <c r="C1222" s="3" t="s">
        <v>2455</v>
      </c>
      <c r="D1222" s="5" t="s">
        <v>15668</v>
      </c>
      <c r="E1222" s="5" t="s">
        <v>12338</v>
      </c>
      <c r="F1222" s="5" t="s">
        <v>12339</v>
      </c>
      <c r="G1222" s="5" t="s">
        <v>12086</v>
      </c>
      <c r="H1222" s="5" t="s">
        <v>12089</v>
      </c>
      <c r="I1222" s="5" t="s">
        <v>15499</v>
      </c>
      <c r="J1222" s="5" t="s">
        <v>12328</v>
      </c>
      <c r="K1222" s="3" t="s">
        <v>12017</v>
      </c>
      <c r="L1222" s="3" t="s">
        <v>12017</v>
      </c>
      <c r="M1222" s="3" t="n">
        <v>24</v>
      </c>
      <c r="N1222" s="20" t="n">
        <v>2.99</v>
      </c>
      <c r="O1222" s="21" t="s">
        <v>15669</v>
      </c>
    </row>
    <row r="1223" customFormat="false" ht="15" hidden="false" customHeight="true" outlineLevel="0" collapsed="false">
      <c r="A1223" s="3" t="s">
        <v>2458</v>
      </c>
      <c r="B1223" s="3" t="s">
        <v>15670</v>
      </c>
      <c r="C1223" s="3" t="s">
        <v>2457</v>
      </c>
      <c r="D1223" s="5" t="s">
        <v>15671</v>
      </c>
      <c r="E1223" s="5" t="s">
        <v>12351</v>
      </c>
      <c r="F1223" s="5" t="s">
        <v>12326</v>
      </c>
      <c r="G1223" s="5" t="s">
        <v>12086</v>
      </c>
      <c r="H1223" s="5" t="s">
        <v>12089</v>
      </c>
      <c r="I1223" s="5" t="s">
        <v>15481</v>
      </c>
      <c r="J1223" s="5" t="s">
        <v>12328</v>
      </c>
      <c r="K1223" s="3" t="s">
        <v>12017</v>
      </c>
      <c r="L1223" s="3" t="s">
        <v>12017</v>
      </c>
      <c r="M1223" s="3" t="n">
        <v>12</v>
      </c>
      <c r="N1223" s="20" t="n">
        <v>3.49</v>
      </c>
      <c r="O1223" s="21" t="s">
        <v>15174</v>
      </c>
    </row>
    <row r="1224" customFormat="false" ht="15" hidden="false" customHeight="true" outlineLevel="0" collapsed="false">
      <c r="A1224" s="3" t="s">
        <v>2460</v>
      </c>
      <c r="B1224" s="3" t="s">
        <v>15672</v>
      </c>
      <c r="C1224" s="3" t="s">
        <v>2459</v>
      </c>
      <c r="D1224" s="5" t="s">
        <v>15673</v>
      </c>
      <c r="E1224" s="5" t="s">
        <v>12457</v>
      </c>
      <c r="F1224" s="5" t="s">
        <v>12458</v>
      </c>
      <c r="G1224" s="5" t="s">
        <v>12086</v>
      </c>
      <c r="H1224" s="5" t="s">
        <v>12089</v>
      </c>
      <c r="I1224" s="5" t="s">
        <v>15481</v>
      </c>
      <c r="J1224" s="5" t="s">
        <v>12359</v>
      </c>
      <c r="K1224" s="3" t="s">
        <v>12021</v>
      </c>
      <c r="L1224" s="3" t="s">
        <v>12017</v>
      </c>
      <c r="M1224" s="3" t="n">
        <v>6</v>
      </c>
      <c r="N1224" s="20" t="n">
        <v>2.89</v>
      </c>
      <c r="O1224" s="21" t="s">
        <v>15674</v>
      </c>
    </row>
    <row r="1225" customFormat="false" ht="15" hidden="false" customHeight="true" outlineLevel="0" collapsed="false">
      <c r="A1225" s="3" t="s">
        <v>2462</v>
      </c>
      <c r="B1225" s="3" t="s">
        <v>15675</v>
      </c>
      <c r="C1225" s="3" t="s">
        <v>2461</v>
      </c>
      <c r="D1225" s="5" t="s">
        <v>15676</v>
      </c>
      <c r="E1225" s="5" t="s">
        <v>12377</v>
      </c>
      <c r="F1225" s="5" t="s">
        <v>12378</v>
      </c>
      <c r="G1225" s="5" t="s">
        <v>12086</v>
      </c>
      <c r="H1225" s="5" t="s">
        <v>12089</v>
      </c>
      <c r="I1225" s="5" t="s">
        <v>15499</v>
      </c>
      <c r="J1225" s="5" t="s">
        <v>12328</v>
      </c>
      <c r="K1225" s="3" t="s">
        <v>12021</v>
      </c>
      <c r="L1225" s="3" t="s">
        <v>12017</v>
      </c>
      <c r="M1225" s="3" t="n">
        <v>1</v>
      </c>
      <c r="N1225" s="20" t="n">
        <v>3.29</v>
      </c>
      <c r="O1225" s="21" t="s">
        <v>13131</v>
      </c>
    </row>
    <row r="1226" customFormat="false" ht="15" hidden="false" customHeight="true" outlineLevel="0" collapsed="false">
      <c r="A1226" s="3" t="s">
        <v>2464</v>
      </c>
      <c r="B1226" s="3" t="s">
        <v>15677</v>
      </c>
      <c r="C1226" s="3" t="s">
        <v>2463</v>
      </c>
      <c r="D1226" s="5" t="s">
        <v>15678</v>
      </c>
      <c r="E1226" s="5" t="s">
        <v>12325</v>
      </c>
      <c r="F1226" s="5" t="s">
        <v>12326</v>
      </c>
      <c r="G1226" s="5" t="s">
        <v>12086</v>
      </c>
      <c r="H1226" s="5" t="s">
        <v>12089</v>
      </c>
      <c r="I1226" s="5" t="s">
        <v>15481</v>
      </c>
      <c r="J1226" s="5" t="s">
        <v>12328</v>
      </c>
      <c r="K1226" s="3" t="s">
        <v>12017</v>
      </c>
      <c r="L1226" s="3" t="s">
        <v>12017</v>
      </c>
      <c r="M1226" s="3" t="n">
        <v>24</v>
      </c>
      <c r="N1226" s="20" t="n">
        <v>2.49</v>
      </c>
      <c r="O1226" s="21" t="s">
        <v>15679</v>
      </c>
    </row>
    <row r="1227" customFormat="false" ht="15" hidden="false" customHeight="true" outlineLevel="0" collapsed="false">
      <c r="A1227" s="3" t="s">
        <v>2466</v>
      </c>
      <c r="B1227" s="3" t="s">
        <v>15680</v>
      </c>
      <c r="C1227" s="3" t="s">
        <v>2465</v>
      </c>
      <c r="D1227" s="5" t="s">
        <v>15681</v>
      </c>
      <c r="E1227" s="5" t="s">
        <v>12382</v>
      </c>
      <c r="F1227" s="5" t="s">
        <v>12383</v>
      </c>
      <c r="G1227" s="5" t="s">
        <v>12086</v>
      </c>
      <c r="H1227" s="5" t="s">
        <v>12089</v>
      </c>
      <c r="I1227" s="5" t="s">
        <v>15481</v>
      </c>
      <c r="J1227" s="5" t="s">
        <v>12328</v>
      </c>
      <c r="K1227" s="3" t="s">
        <v>12017</v>
      </c>
      <c r="L1227" s="3" t="s">
        <v>12017</v>
      </c>
      <c r="M1227" s="3" t="n">
        <v>6</v>
      </c>
      <c r="N1227" s="20" t="n">
        <v>3.49</v>
      </c>
      <c r="O1227" s="21" t="s">
        <v>15292</v>
      </c>
    </row>
    <row r="1228" customFormat="false" ht="15" hidden="false" customHeight="true" outlineLevel="0" collapsed="false">
      <c r="A1228" s="3" t="s">
        <v>2468</v>
      </c>
      <c r="B1228" s="3" t="s">
        <v>15682</v>
      </c>
      <c r="C1228" s="3" t="s">
        <v>2467</v>
      </c>
      <c r="D1228" s="5" t="s">
        <v>15683</v>
      </c>
      <c r="E1228" s="5" t="s">
        <v>12325</v>
      </c>
      <c r="F1228" s="5" t="s">
        <v>12326</v>
      </c>
      <c r="G1228" s="5" t="s">
        <v>12086</v>
      </c>
      <c r="H1228" s="5" t="s">
        <v>12089</v>
      </c>
      <c r="I1228" s="5" t="s">
        <v>15481</v>
      </c>
      <c r="J1228" s="5" t="s">
        <v>12328</v>
      </c>
      <c r="K1228" s="3" t="s">
        <v>12017</v>
      </c>
      <c r="L1228" s="3" t="s">
        <v>12017</v>
      </c>
      <c r="M1228" s="3" t="n">
        <v>2</v>
      </c>
      <c r="N1228" s="20" t="n">
        <v>3.29</v>
      </c>
      <c r="O1228" s="21" t="s">
        <v>12705</v>
      </c>
    </row>
    <row r="1229" customFormat="false" ht="15" hidden="false" customHeight="true" outlineLevel="0" collapsed="false">
      <c r="A1229" s="3" t="s">
        <v>2470</v>
      </c>
      <c r="B1229" s="3" t="s">
        <v>15684</v>
      </c>
      <c r="C1229" s="3" t="s">
        <v>2469</v>
      </c>
      <c r="D1229" s="5" t="s">
        <v>15685</v>
      </c>
      <c r="E1229" s="5" t="s">
        <v>12382</v>
      </c>
      <c r="F1229" s="5" t="s">
        <v>12383</v>
      </c>
      <c r="G1229" s="5" t="s">
        <v>12086</v>
      </c>
      <c r="H1229" s="5" t="s">
        <v>12089</v>
      </c>
      <c r="I1229" s="5" t="s">
        <v>15481</v>
      </c>
      <c r="J1229" s="5" t="s">
        <v>12328</v>
      </c>
      <c r="K1229" s="3" t="s">
        <v>12017</v>
      </c>
      <c r="L1229" s="3" t="s">
        <v>12017</v>
      </c>
      <c r="M1229" s="3" t="n">
        <v>1</v>
      </c>
      <c r="N1229" s="20" t="n">
        <v>3.99</v>
      </c>
      <c r="O1229" s="21" t="s">
        <v>15686</v>
      </c>
    </row>
    <row r="1230" customFormat="false" ht="15" hidden="false" customHeight="true" outlineLevel="0" collapsed="false">
      <c r="A1230" s="3" t="s">
        <v>2472</v>
      </c>
      <c r="B1230" s="3" t="s">
        <v>15687</v>
      </c>
      <c r="C1230" s="3" t="s">
        <v>2471</v>
      </c>
      <c r="D1230" s="5" t="s">
        <v>15688</v>
      </c>
      <c r="E1230" s="5" t="s">
        <v>12355</v>
      </c>
      <c r="F1230" s="5" t="s">
        <v>12356</v>
      </c>
      <c r="G1230" s="5" t="s">
        <v>12086</v>
      </c>
      <c r="H1230" s="5" t="s">
        <v>12089</v>
      </c>
      <c r="I1230" s="5" t="s">
        <v>15499</v>
      </c>
      <c r="J1230" s="5" t="s">
        <v>12328</v>
      </c>
      <c r="K1230" s="3" t="s">
        <v>12017</v>
      </c>
      <c r="L1230" s="3" t="s">
        <v>12017</v>
      </c>
      <c r="M1230" s="3" t="n">
        <v>8</v>
      </c>
      <c r="N1230" s="20" t="n">
        <v>2.49</v>
      </c>
      <c r="O1230" s="21" t="s">
        <v>14216</v>
      </c>
    </row>
    <row r="1231" customFormat="false" ht="15" hidden="false" customHeight="true" outlineLevel="0" collapsed="false">
      <c r="A1231" s="3" t="s">
        <v>2474</v>
      </c>
      <c r="B1231" s="3" t="s">
        <v>15689</v>
      </c>
      <c r="C1231" s="3" t="s">
        <v>2473</v>
      </c>
      <c r="D1231" s="5" t="s">
        <v>15690</v>
      </c>
      <c r="E1231" s="5" t="s">
        <v>12382</v>
      </c>
      <c r="F1231" s="5" t="s">
        <v>12383</v>
      </c>
      <c r="G1231" s="5" t="s">
        <v>12086</v>
      </c>
      <c r="H1231" s="5" t="s">
        <v>12089</v>
      </c>
      <c r="I1231" s="5" t="s">
        <v>15499</v>
      </c>
      <c r="J1231" s="5" t="s">
        <v>12328</v>
      </c>
      <c r="K1231" s="3" t="s">
        <v>12017</v>
      </c>
      <c r="L1231" s="3" t="s">
        <v>12017</v>
      </c>
      <c r="M1231" s="3" t="n">
        <v>6</v>
      </c>
      <c r="N1231" s="20" t="n">
        <v>3.99</v>
      </c>
      <c r="O1231" s="21" t="s">
        <v>14355</v>
      </c>
    </row>
    <row r="1232" customFormat="false" ht="15" hidden="false" customHeight="true" outlineLevel="0" collapsed="false">
      <c r="A1232" s="3" t="s">
        <v>2476</v>
      </c>
      <c r="B1232" s="3" t="s">
        <v>15691</v>
      </c>
      <c r="C1232" s="3" t="s">
        <v>2475</v>
      </c>
      <c r="D1232" s="5" t="s">
        <v>15692</v>
      </c>
      <c r="E1232" s="5" t="s">
        <v>12325</v>
      </c>
      <c r="F1232" s="5" t="s">
        <v>12326</v>
      </c>
      <c r="G1232" s="5" t="s">
        <v>12086</v>
      </c>
      <c r="H1232" s="5" t="s">
        <v>12089</v>
      </c>
      <c r="I1232" s="5" t="s">
        <v>15499</v>
      </c>
      <c r="J1232" s="5" t="s">
        <v>12328</v>
      </c>
      <c r="K1232" s="3" t="s">
        <v>12017</v>
      </c>
      <c r="L1232" s="3" t="s">
        <v>12017</v>
      </c>
      <c r="M1232" s="3" t="n">
        <v>6</v>
      </c>
      <c r="N1232" s="20" t="n">
        <v>2.99</v>
      </c>
      <c r="O1232" s="21" t="s">
        <v>15693</v>
      </c>
    </row>
    <row r="1233" customFormat="false" ht="15" hidden="false" customHeight="true" outlineLevel="0" collapsed="false">
      <c r="A1233" s="3" t="s">
        <v>2478</v>
      </c>
      <c r="B1233" s="3" t="s">
        <v>15694</v>
      </c>
      <c r="C1233" s="3" t="s">
        <v>2477</v>
      </c>
      <c r="D1233" s="5" t="s">
        <v>15695</v>
      </c>
      <c r="E1233" s="5" t="s">
        <v>12457</v>
      </c>
      <c r="F1233" s="5" t="s">
        <v>12458</v>
      </c>
      <c r="G1233" s="5" t="s">
        <v>12086</v>
      </c>
      <c r="H1233" s="5" t="s">
        <v>12089</v>
      </c>
      <c r="I1233" s="5" t="s">
        <v>15499</v>
      </c>
      <c r="J1233" s="5" t="s">
        <v>12328</v>
      </c>
      <c r="K1233" s="3" t="s">
        <v>12021</v>
      </c>
      <c r="L1233" s="3" t="s">
        <v>12017</v>
      </c>
      <c r="M1233" s="3" t="n">
        <v>6</v>
      </c>
      <c r="N1233" s="20" t="n">
        <v>3.39</v>
      </c>
      <c r="O1233" s="21" t="s">
        <v>15696</v>
      </c>
    </row>
    <row r="1234" customFormat="false" ht="15" hidden="false" customHeight="true" outlineLevel="0" collapsed="false">
      <c r="A1234" s="3" t="s">
        <v>2480</v>
      </c>
      <c r="B1234" s="3" t="s">
        <v>15697</v>
      </c>
      <c r="C1234" s="3" t="s">
        <v>2479</v>
      </c>
      <c r="D1234" s="5" t="s">
        <v>15698</v>
      </c>
      <c r="E1234" s="5" t="s">
        <v>12325</v>
      </c>
      <c r="F1234" s="5" t="s">
        <v>12326</v>
      </c>
      <c r="G1234" s="5" t="s">
        <v>12086</v>
      </c>
      <c r="H1234" s="5" t="s">
        <v>12089</v>
      </c>
      <c r="I1234" s="5" t="s">
        <v>15481</v>
      </c>
      <c r="J1234" s="5" t="s">
        <v>12328</v>
      </c>
      <c r="K1234" s="3" t="s">
        <v>12017</v>
      </c>
      <c r="L1234" s="3" t="s">
        <v>12017</v>
      </c>
      <c r="M1234" s="3" t="n">
        <v>8</v>
      </c>
      <c r="N1234" s="20" t="n">
        <v>3.79</v>
      </c>
      <c r="O1234" s="21" t="s">
        <v>15699</v>
      </c>
    </row>
    <row r="1235" customFormat="false" ht="15" hidden="false" customHeight="true" outlineLevel="0" collapsed="false">
      <c r="A1235" s="3" t="s">
        <v>2482</v>
      </c>
      <c r="B1235" s="3" t="s">
        <v>15700</v>
      </c>
      <c r="C1235" s="3" t="s">
        <v>2481</v>
      </c>
      <c r="D1235" s="5" t="s">
        <v>15701</v>
      </c>
      <c r="E1235" s="5" t="s">
        <v>12377</v>
      </c>
      <c r="F1235" s="5" t="s">
        <v>12378</v>
      </c>
      <c r="G1235" s="5" t="s">
        <v>12086</v>
      </c>
      <c r="H1235" s="5" t="s">
        <v>12089</v>
      </c>
      <c r="I1235" s="5" t="s">
        <v>15499</v>
      </c>
      <c r="J1235" s="5" t="s">
        <v>12328</v>
      </c>
      <c r="K1235" s="3" t="s">
        <v>12021</v>
      </c>
      <c r="L1235" s="3" t="s">
        <v>12017</v>
      </c>
      <c r="M1235" s="3" t="n">
        <v>8</v>
      </c>
      <c r="N1235" s="20" t="n">
        <v>2.99</v>
      </c>
      <c r="O1235" s="21" t="s">
        <v>14316</v>
      </c>
    </row>
    <row r="1236" customFormat="false" ht="15" hidden="false" customHeight="true" outlineLevel="0" collapsed="false">
      <c r="A1236" s="3" t="s">
        <v>2484</v>
      </c>
      <c r="B1236" s="3" t="s">
        <v>15702</v>
      </c>
      <c r="C1236" s="3" t="s">
        <v>2483</v>
      </c>
      <c r="D1236" s="5" t="s">
        <v>15703</v>
      </c>
      <c r="E1236" s="5" t="s">
        <v>12351</v>
      </c>
      <c r="F1236" s="5" t="s">
        <v>12326</v>
      </c>
      <c r="G1236" s="5" t="s">
        <v>12086</v>
      </c>
      <c r="H1236" s="5" t="s">
        <v>12089</v>
      </c>
      <c r="I1236" s="5" t="s">
        <v>15499</v>
      </c>
      <c r="J1236" s="5" t="s">
        <v>12328</v>
      </c>
      <c r="K1236" s="3" t="s">
        <v>12017</v>
      </c>
      <c r="L1236" s="3" t="s">
        <v>12017</v>
      </c>
      <c r="M1236" s="3" t="n">
        <v>12</v>
      </c>
      <c r="N1236" s="20" t="n">
        <v>3.49</v>
      </c>
      <c r="O1236" s="21" t="s">
        <v>15704</v>
      </c>
    </row>
    <row r="1237" customFormat="false" ht="15" hidden="false" customHeight="true" outlineLevel="0" collapsed="false">
      <c r="A1237" s="3" t="s">
        <v>2486</v>
      </c>
      <c r="B1237" s="3" t="s">
        <v>15705</v>
      </c>
      <c r="C1237" s="3" t="s">
        <v>2485</v>
      </c>
      <c r="D1237" s="5" t="s">
        <v>15706</v>
      </c>
      <c r="E1237" s="5" t="s">
        <v>12351</v>
      </c>
      <c r="F1237" s="5" t="s">
        <v>12326</v>
      </c>
      <c r="G1237" s="5" t="s">
        <v>12086</v>
      </c>
      <c r="H1237" s="5" t="s">
        <v>12089</v>
      </c>
      <c r="I1237" s="5" t="s">
        <v>15481</v>
      </c>
      <c r="J1237" s="5" t="s">
        <v>12328</v>
      </c>
      <c r="K1237" s="3" t="s">
        <v>12017</v>
      </c>
      <c r="L1237" s="3" t="s">
        <v>12017</v>
      </c>
      <c r="M1237" s="3" t="n">
        <v>2</v>
      </c>
      <c r="N1237" s="20" t="n">
        <v>2.99</v>
      </c>
      <c r="O1237" s="21" t="s">
        <v>15707</v>
      </c>
    </row>
    <row r="1238" customFormat="false" ht="15" hidden="false" customHeight="true" outlineLevel="0" collapsed="false">
      <c r="A1238" s="3" t="s">
        <v>2488</v>
      </c>
      <c r="B1238" s="3" t="s">
        <v>15708</v>
      </c>
      <c r="C1238" s="3" t="s">
        <v>2487</v>
      </c>
      <c r="D1238" s="5" t="s">
        <v>15709</v>
      </c>
      <c r="E1238" s="5" t="s">
        <v>12325</v>
      </c>
      <c r="F1238" s="5" t="s">
        <v>12326</v>
      </c>
      <c r="G1238" s="5" t="s">
        <v>12086</v>
      </c>
      <c r="H1238" s="5" t="s">
        <v>12089</v>
      </c>
      <c r="I1238" s="5" t="s">
        <v>15499</v>
      </c>
      <c r="J1238" s="5" t="s">
        <v>12328</v>
      </c>
      <c r="K1238" s="3" t="s">
        <v>12017</v>
      </c>
      <c r="L1238" s="3" t="s">
        <v>12017</v>
      </c>
      <c r="M1238" s="3" t="n">
        <v>4</v>
      </c>
      <c r="N1238" s="20" t="n">
        <v>3.39</v>
      </c>
      <c r="O1238" s="21" t="s">
        <v>15710</v>
      </c>
    </row>
    <row r="1239" customFormat="false" ht="15" hidden="false" customHeight="true" outlineLevel="0" collapsed="false">
      <c r="A1239" s="3" t="s">
        <v>2490</v>
      </c>
      <c r="B1239" s="3" t="s">
        <v>15711</v>
      </c>
      <c r="C1239" s="3" t="s">
        <v>2489</v>
      </c>
      <c r="D1239" s="5" t="s">
        <v>15712</v>
      </c>
      <c r="E1239" s="5" t="s">
        <v>12382</v>
      </c>
      <c r="F1239" s="5" t="s">
        <v>12383</v>
      </c>
      <c r="G1239" s="5" t="s">
        <v>12086</v>
      </c>
      <c r="H1239" s="5" t="s">
        <v>12089</v>
      </c>
      <c r="I1239" s="5" t="s">
        <v>15481</v>
      </c>
      <c r="J1239" s="5" t="s">
        <v>12512</v>
      </c>
      <c r="K1239" s="3" t="s">
        <v>12017</v>
      </c>
      <c r="L1239" s="3" t="s">
        <v>12017</v>
      </c>
      <c r="M1239" s="3" t="n">
        <v>8</v>
      </c>
      <c r="N1239" s="20" t="n">
        <v>4.29</v>
      </c>
      <c r="O1239" s="21" t="s">
        <v>15713</v>
      </c>
    </row>
    <row r="1240" customFormat="false" ht="15" hidden="false" customHeight="true" outlineLevel="0" collapsed="false">
      <c r="A1240" s="3" t="s">
        <v>2492</v>
      </c>
      <c r="B1240" s="3" t="s">
        <v>15714</v>
      </c>
      <c r="C1240" s="3" t="s">
        <v>2491</v>
      </c>
      <c r="D1240" s="5" t="s">
        <v>15715</v>
      </c>
      <c r="E1240" s="5" t="s">
        <v>12382</v>
      </c>
      <c r="F1240" s="5" t="s">
        <v>12383</v>
      </c>
      <c r="G1240" s="5" t="s">
        <v>12086</v>
      </c>
      <c r="H1240" s="5" t="s">
        <v>12089</v>
      </c>
      <c r="I1240" s="5" t="s">
        <v>15499</v>
      </c>
      <c r="J1240" s="5" t="s">
        <v>12328</v>
      </c>
      <c r="K1240" s="3" t="s">
        <v>12017</v>
      </c>
      <c r="L1240" s="3" t="s">
        <v>12017</v>
      </c>
      <c r="M1240" s="3" t="n">
        <v>2</v>
      </c>
      <c r="N1240" s="20" t="n">
        <v>2.49</v>
      </c>
      <c r="O1240" s="21" t="s">
        <v>15716</v>
      </c>
    </row>
    <row r="1241" customFormat="false" ht="15" hidden="false" customHeight="true" outlineLevel="0" collapsed="false">
      <c r="A1241" s="3" t="s">
        <v>2494</v>
      </c>
      <c r="B1241" s="3" t="s">
        <v>15717</v>
      </c>
      <c r="C1241" s="3" t="s">
        <v>2493</v>
      </c>
      <c r="D1241" s="5" t="s">
        <v>15718</v>
      </c>
      <c r="E1241" s="5" t="s">
        <v>12377</v>
      </c>
      <c r="F1241" s="5" t="s">
        <v>12378</v>
      </c>
      <c r="G1241" s="5" t="s">
        <v>12086</v>
      </c>
      <c r="H1241" s="5" t="s">
        <v>12089</v>
      </c>
      <c r="I1241" s="5" t="s">
        <v>15499</v>
      </c>
      <c r="J1241" s="5" t="s">
        <v>12359</v>
      </c>
      <c r="K1241" s="3" t="s">
        <v>12021</v>
      </c>
      <c r="L1241" s="3" t="s">
        <v>12017</v>
      </c>
      <c r="M1241" s="3" t="n">
        <v>12</v>
      </c>
      <c r="N1241" s="20" t="n">
        <v>2.49</v>
      </c>
      <c r="O1241" s="21" t="s">
        <v>15083</v>
      </c>
    </row>
    <row r="1242" customFormat="false" ht="15" hidden="false" customHeight="true" outlineLevel="0" collapsed="false">
      <c r="A1242" s="3" t="s">
        <v>2496</v>
      </c>
      <c r="B1242" s="3" t="s">
        <v>15719</v>
      </c>
      <c r="C1242" s="3" t="s">
        <v>2495</v>
      </c>
      <c r="D1242" s="5" t="s">
        <v>15720</v>
      </c>
      <c r="E1242" s="5" t="s">
        <v>12351</v>
      </c>
      <c r="F1242" s="5" t="s">
        <v>12326</v>
      </c>
      <c r="G1242" s="5" t="s">
        <v>12086</v>
      </c>
      <c r="H1242" s="5" t="s">
        <v>12089</v>
      </c>
      <c r="I1242" s="5" t="s">
        <v>15481</v>
      </c>
      <c r="J1242" s="5" t="s">
        <v>12328</v>
      </c>
      <c r="K1242" s="3" t="s">
        <v>12017</v>
      </c>
      <c r="L1242" s="3" t="s">
        <v>12017</v>
      </c>
      <c r="M1242" s="3" t="n">
        <v>4</v>
      </c>
      <c r="N1242" s="20" t="n">
        <v>3.49</v>
      </c>
      <c r="O1242" s="21" t="s">
        <v>15721</v>
      </c>
    </row>
    <row r="1243" customFormat="false" ht="15" hidden="false" customHeight="true" outlineLevel="0" collapsed="false">
      <c r="A1243" s="3" t="s">
        <v>2498</v>
      </c>
      <c r="B1243" s="3" t="s">
        <v>15722</v>
      </c>
      <c r="C1243" s="3" t="s">
        <v>2497</v>
      </c>
      <c r="D1243" s="5" t="s">
        <v>15723</v>
      </c>
      <c r="E1243" s="5" t="s">
        <v>12325</v>
      </c>
      <c r="F1243" s="5" t="s">
        <v>12326</v>
      </c>
      <c r="G1243" s="5" t="s">
        <v>12086</v>
      </c>
      <c r="H1243" s="5" t="s">
        <v>12089</v>
      </c>
      <c r="I1243" s="5" t="s">
        <v>15499</v>
      </c>
      <c r="J1243" s="5" t="s">
        <v>12328</v>
      </c>
      <c r="K1243" s="3" t="s">
        <v>12017</v>
      </c>
      <c r="L1243" s="3" t="s">
        <v>12017</v>
      </c>
      <c r="M1243" s="3" t="n">
        <v>24</v>
      </c>
      <c r="N1243" s="20" t="n">
        <v>3.89</v>
      </c>
      <c r="O1243" s="21" t="s">
        <v>15724</v>
      </c>
    </row>
    <row r="1244" customFormat="false" ht="15" hidden="false" customHeight="true" outlineLevel="0" collapsed="false">
      <c r="A1244" s="3" t="s">
        <v>2500</v>
      </c>
      <c r="B1244" s="3" t="s">
        <v>15725</v>
      </c>
      <c r="C1244" s="3" t="s">
        <v>2499</v>
      </c>
      <c r="D1244" s="5" t="s">
        <v>15726</v>
      </c>
      <c r="E1244" s="5" t="s">
        <v>12351</v>
      </c>
      <c r="F1244" s="5" t="s">
        <v>12326</v>
      </c>
      <c r="G1244" s="5" t="s">
        <v>12086</v>
      </c>
      <c r="H1244" s="5" t="s">
        <v>12089</v>
      </c>
      <c r="I1244" s="5" t="s">
        <v>15481</v>
      </c>
      <c r="J1244" s="5" t="s">
        <v>12328</v>
      </c>
      <c r="K1244" s="3" t="s">
        <v>12017</v>
      </c>
      <c r="L1244" s="3" t="s">
        <v>12017</v>
      </c>
      <c r="M1244" s="3" t="n">
        <v>12</v>
      </c>
      <c r="N1244" s="20" t="n">
        <v>2.29</v>
      </c>
      <c r="O1244" s="21" t="s">
        <v>15727</v>
      </c>
    </row>
    <row r="1245" customFormat="false" ht="15" hidden="false" customHeight="true" outlineLevel="0" collapsed="false">
      <c r="A1245" s="3" t="s">
        <v>2502</v>
      </c>
      <c r="B1245" s="3" t="s">
        <v>15728</v>
      </c>
      <c r="C1245" s="3" t="s">
        <v>2501</v>
      </c>
      <c r="D1245" s="5" t="s">
        <v>15729</v>
      </c>
      <c r="E1245" s="5" t="s">
        <v>12377</v>
      </c>
      <c r="F1245" s="5" t="s">
        <v>12378</v>
      </c>
      <c r="G1245" s="5" t="s">
        <v>12086</v>
      </c>
      <c r="H1245" s="5" t="s">
        <v>12089</v>
      </c>
      <c r="I1245" s="5" t="s">
        <v>15481</v>
      </c>
      <c r="J1245" s="5" t="s">
        <v>12328</v>
      </c>
      <c r="K1245" s="3" t="s">
        <v>12021</v>
      </c>
      <c r="L1245" s="3" t="s">
        <v>12017</v>
      </c>
      <c r="M1245" s="3" t="n">
        <v>24</v>
      </c>
      <c r="N1245" s="20" t="n">
        <v>3.99</v>
      </c>
      <c r="O1245" s="21" t="s">
        <v>13163</v>
      </c>
    </row>
    <row r="1246" customFormat="false" ht="15" hidden="false" customHeight="true" outlineLevel="0" collapsed="false">
      <c r="A1246" s="3" t="s">
        <v>2504</v>
      </c>
      <c r="B1246" s="3" t="s">
        <v>15730</v>
      </c>
      <c r="C1246" s="3" t="s">
        <v>2503</v>
      </c>
      <c r="D1246" s="5" t="s">
        <v>15731</v>
      </c>
      <c r="E1246" s="5" t="s">
        <v>12377</v>
      </c>
      <c r="F1246" s="5" t="s">
        <v>12378</v>
      </c>
      <c r="G1246" s="5" t="s">
        <v>12086</v>
      </c>
      <c r="H1246" s="5" t="s">
        <v>12089</v>
      </c>
      <c r="I1246" s="5" t="s">
        <v>15499</v>
      </c>
      <c r="J1246" s="5" t="s">
        <v>12328</v>
      </c>
      <c r="K1246" s="3" t="s">
        <v>12021</v>
      </c>
      <c r="L1246" s="3" t="s">
        <v>12017</v>
      </c>
      <c r="M1246" s="3" t="n">
        <v>12</v>
      </c>
      <c r="N1246" s="20" t="n">
        <v>4.49</v>
      </c>
      <c r="O1246" s="21" t="s">
        <v>15732</v>
      </c>
    </row>
    <row r="1247" customFormat="false" ht="15" hidden="false" customHeight="true" outlineLevel="0" collapsed="false">
      <c r="A1247" s="3" t="s">
        <v>2506</v>
      </c>
      <c r="B1247" s="3" t="s">
        <v>15733</v>
      </c>
      <c r="C1247" s="3" t="s">
        <v>2505</v>
      </c>
      <c r="D1247" s="5" t="s">
        <v>15734</v>
      </c>
      <c r="E1247" s="5" t="s">
        <v>12457</v>
      </c>
      <c r="F1247" s="5" t="s">
        <v>12458</v>
      </c>
      <c r="G1247" s="5" t="s">
        <v>12086</v>
      </c>
      <c r="H1247" s="5" t="s">
        <v>12089</v>
      </c>
      <c r="I1247" s="5" t="s">
        <v>15481</v>
      </c>
      <c r="J1247" s="5" t="s">
        <v>12328</v>
      </c>
      <c r="K1247" s="3" t="s">
        <v>12021</v>
      </c>
      <c r="L1247" s="3" t="s">
        <v>12017</v>
      </c>
      <c r="M1247" s="3" t="n">
        <v>2</v>
      </c>
      <c r="N1247" s="20" t="n">
        <v>4.49</v>
      </c>
      <c r="O1247" s="21" t="s">
        <v>15232</v>
      </c>
    </row>
    <row r="1248" customFormat="false" ht="15" hidden="false" customHeight="true" outlineLevel="0" collapsed="false">
      <c r="A1248" s="3" t="s">
        <v>2508</v>
      </c>
      <c r="B1248" s="3" t="s">
        <v>15735</v>
      </c>
      <c r="C1248" s="3" t="s">
        <v>2507</v>
      </c>
      <c r="D1248" s="5" t="s">
        <v>15736</v>
      </c>
      <c r="E1248" s="5" t="s">
        <v>12368</v>
      </c>
      <c r="F1248" s="5" t="s">
        <v>12369</v>
      </c>
      <c r="G1248" s="5" t="s">
        <v>12086</v>
      </c>
      <c r="H1248" s="5" t="s">
        <v>12087</v>
      </c>
      <c r="I1248" s="5" t="s">
        <v>15737</v>
      </c>
      <c r="J1248" s="5" t="s">
        <v>12328</v>
      </c>
      <c r="K1248" s="3" t="s">
        <v>12017</v>
      </c>
      <c r="L1248" s="3" t="s">
        <v>12017</v>
      </c>
      <c r="M1248" s="3" t="n">
        <v>12</v>
      </c>
      <c r="N1248" s="20" t="n">
        <v>5.49</v>
      </c>
      <c r="O1248" s="21" t="s">
        <v>15738</v>
      </c>
    </row>
    <row r="1249" customFormat="false" ht="15" hidden="false" customHeight="true" outlineLevel="0" collapsed="false">
      <c r="A1249" s="3" t="s">
        <v>2510</v>
      </c>
      <c r="B1249" s="3" t="s">
        <v>15739</v>
      </c>
      <c r="C1249" s="3" t="s">
        <v>2509</v>
      </c>
      <c r="D1249" s="5" t="s">
        <v>15740</v>
      </c>
      <c r="E1249" s="5" t="s">
        <v>12457</v>
      </c>
      <c r="F1249" s="5" t="s">
        <v>12458</v>
      </c>
      <c r="G1249" s="5" t="s">
        <v>12086</v>
      </c>
      <c r="H1249" s="5" t="s">
        <v>12087</v>
      </c>
      <c r="I1249" s="5" t="s">
        <v>14943</v>
      </c>
      <c r="J1249" s="5" t="s">
        <v>12328</v>
      </c>
      <c r="K1249" s="3" t="s">
        <v>12021</v>
      </c>
      <c r="L1249" s="3" t="s">
        <v>12017</v>
      </c>
      <c r="M1249" s="3" t="n">
        <v>1</v>
      </c>
      <c r="N1249" s="20" t="n">
        <v>4.29</v>
      </c>
      <c r="O1249" s="21" t="s">
        <v>12884</v>
      </c>
    </row>
    <row r="1250" customFormat="false" ht="15" hidden="false" customHeight="true" outlineLevel="0" collapsed="false">
      <c r="A1250" s="3" t="s">
        <v>2512</v>
      </c>
      <c r="B1250" s="3" t="s">
        <v>15741</v>
      </c>
      <c r="C1250" s="3" t="s">
        <v>2511</v>
      </c>
      <c r="D1250" s="5" t="s">
        <v>15742</v>
      </c>
      <c r="E1250" s="5" t="s">
        <v>12355</v>
      </c>
      <c r="F1250" s="5" t="s">
        <v>12356</v>
      </c>
      <c r="G1250" s="5" t="s">
        <v>12086</v>
      </c>
      <c r="H1250" s="5" t="s">
        <v>12087</v>
      </c>
      <c r="I1250" s="5" t="s">
        <v>14954</v>
      </c>
      <c r="J1250" s="5" t="s">
        <v>12328</v>
      </c>
      <c r="K1250" s="3" t="s">
        <v>12017</v>
      </c>
      <c r="L1250" s="3" t="s">
        <v>12017</v>
      </c>
      <c r="M1250" s="3" t="n">
        <v>12</v>
      </c>
      <c r="N1250" s="20" t="n">
        <v>3.29</v>
      </c>
      <c r="O1250" s="21" t="s">
        <v>12907</v>
      </c>
    </row>
    <row r="1251" customFormat="false" ht="15" hidden="false" customHeight="true" outlineLevel="0" collapsed="false">
      <c r="A1251" s="3" t="s">
        <v>2514</v>
      </c>
      <c r="B1251" s="3" t="s">
        <v>15743</v>
      </c>
      <c r="C1251" s="3" t="s">
        <v>2513</v>
      </c>
      <c r="D1251" s="5" t="s">
        <v>15744</v>
      </c>
      <c r="E1251" s="5" t="s">
        <v>12351</v>
      </c>
      <c r="F1251" s="5" t="s">
        <v>12326</v>
      </c>
      <c r="G1251" s="5" t="s">
        <v>12086</v>
      </c>
      <c r="H1251" s="5" t="s">
        <v>12087</v>
      </c>
      <c r="I1251" s="5" t="s">
        <v>14943</v>
      </c>
      <c r="J1251" s="5" t="s">
        <v>12328</v>
      </c>
      <c r="K1251" s="3" t="s">
        <v>12017</v>
      </c>
      <c r="L1251" s="3" t="s">
        <v>12017</v>
      </c>
      <c r="M1251" s="3" t="n">
        <v>8</v>
      </c>
      <c r="N1251" s="20" t="n">
        <v>5.29</v>
      </c>
      <c r="O1251" s="21" t="s">
        <v>15745</v>
      </c>
    </row>
    <row r="1252" customFormat="false" ht="15" hidden="false" customHeight="true" outlineLevel="0" collapsed="false">
      <c r="A1252" s="3" t="s">
        <v>2516</v>
      </c>
      <c r="B1252" s="3" t="s">
        <v>15746</v>
      </c>
      <c r="C1252" s="3" t="s">
        <v>2515</v>
      </c>
      <c r="D1252" s="5" t="s">
        <v>15747</v>
      </c>
      <c r="E1252" s="5" t="s">
        <v>12457</v>
      </c>
      <c r="F1252" s="5" t="s">
        <v>12458</v>
      </c>
      <c r="G1252" s="5" t="s">
        <v>12086</v>
      </c>
      <c r="H1252" s="5" t="s">
        <v>12087</v>
      </c>
      <c r="I1252" s="5" t="s">
        <v>14943</v>
      </c>
      <c r="J1252" s="5" t="s">
        <v>12328</v>
      </c>
      <c r="K1252" s="3" t="s">
        <v>12021</v>
      </c>
      <c r="L1252" s="3" t="s">
        <v>12017</v>
      </c>
      <c r="M1252" s="3" t="n">
        <v>24</v>
      </c>
      <c r="N1252" s="20" t="n">
        <v>3.79</v>
      </c>
      <c r="O1252" s="21" t="s">
        <v>13914</v>
      </c>
    </row>
    <row r="1253" customFormat="false" ht="15" hidden="false" customHeight="true" outlineLevel="0" collapsed="false">
      <c r="A1253" s="3" t="s">
        <v>2518</v>
      </c>
      <c r="B1253" s="3" t="s">
        <v>15748</v>
      </c>
      <c r="C1253" s="3" t="s">
        <v>2517</v>
      </c>
      <c r="D1253" s="5" t="s">
        <v>15749</v>
      </c>
      <c r="E1253" s="5" t="s">
        <v>12377</v>
      </c>
      <c r="F1253" s="5" t="s">
        <v>12378</v>
      </c>
      <c r="G1253" s="5" t="s">
        <v>12086</v>
      </c>
      <c r="H1253" s="5" t="s">
        <v>12087</v>
      </c>
      <c r="I1253" s="5" t="s">
        <v>15737</v>
      </c>
      <c r="J1253" s="5" t="s">
        <v>12328</v>
      </c>
      <c r="K1253" s="3" t="s">
        <v>12021</v>
      </c>
      <c r="L1253" s="3" t="s">
        <v>12017</v>
      </c>
      <c r="M1253" s="3" t="n">
        <v>24</v>
      </c>
      <c r="N1253" s="20" t="n">
        <v>5.89</v>
      </c>
      <c r="O1253" s="21" t="s">
        <v>14338</v>
      </c>
    </row>
    <row r="1254" customFormat="false" ht="15" hidden="false" customHeight="true" outlineLevel="0" collapsed="false">
      <c r="A1254" s="3" t="s">
        <v>2520</v>
      </c>
      <c r="B1254" s="3" t="s">
        <v>15750</v>
      </c>
      <c r="C1254" s="3" t="s">
        <v>2519</v>
      </c>
      <c r="D1254" s="5" t="s">
        <v>15751</v>
      </c>
      <c r="E1254" s="5" t="s">
        <v>12363</v>
      </c>
      <c r="F1254" s="5" t="s">
        <v>12364</v>
      </c>
      <c r="G1254" s="5" t="s">
        <v>12086</v>
      </c>
      <c r="H1254" s="5" t="s">
        <v>12087</v>
      </c>
      <c r="I1254" s="5" t="s">
        <v>12334</v>
      </c>
      <c r="J1254" s="5" t="s">
        <v>12328</v>
      </c>
      <c r="K1254" s="3" t="s">
        <v>12017</v>
      </c>
      <c r="L1254" s="3" t="s">
        <v>12017</v>
      </c>
      <c r="M1254" s="3" t="n">
        <v>12</v>
      </c>
      <c r="N1254" s="20" t="n">
        <v>6.99</v>
      </c>
      <c r="O1254" s="21" t="s">
        <v>15752</v>
      </c>
    </row>
    <row r="1255" customFormat="false" ht="15" hidden="false" customHeight="true" outlineLevel="0" collapsed="false">
      <c r="A1255" s="3" t="s">
        <v>2522</v>
      </c>
      <c r="B1255" s="3" t="s">
        <v>15753</v>
      </c>
      <c r="C1255" s="3" t="s">
        <v>2521</v>
      </c>
      <c r="D1255" s="5" t="s">
        <v>15754</v>
      </c>
      <c r="E1255" s="5" t="s">
        <v>12368</v>
      </c>
      <c r="F1255" s="5" t="s">
        <v>12369</v>
      </c>
      <c r="G1255" s="5" t="s">
        <v>12086</v>
      </c>
      <c r="H1255" s="5" t="s">
        <v>12087</v>
      </c>
      <c r="I1255" s="5" t="s">
        <v>15755</v>
      </c>
      <c r="J1255" s="5" t="s">
        <v>12328</v>
      </c>
      <c r="K1255" s="3" t="s">
        <v>12017</v>
      </c>
      <c r="L1255" s="3" t="s">
        <v>12017</v>
      </c>
      <c r="M1255" s="3" t="n">
        <v>1</v>
      </c>
      <c r="N1255" s="20" t="n">
        <v>4.99</v>
      </c>
      <c r="O1255" s="21" t="s">
        <v>15756</v>
      </c>
    </row>
    <row r="1256" customFormat="false" ht="15" hidden="false" customHeight="true" outlineLevel="0" collapsed="false">
      <c r="A1256" s="3" t="s">
        <v>2524</v>
      </c>
      <c r="B1256" s="3" t="s">
        <v>15757</v>
      </c>
      <c r="C1256" s="3" t="s">
        <v>2523</v>
      </c>
      <c r="D1256" s="5" t="s">
        <v>15758</v>
      </c>
      <c r="E1256" s="5" t="s">
        <v>12332</v>
      </c>
      <c r="F1256" s="5" t="s">
        <v>12333</v>
      </c>
      <c r="G1256" s="5" t="s">
        <v>12086</v>
      </c>
      <c r="H1256" s="5" t="s">
        <v>12087</v>
      </c>
      <c r="I1256" s="5" t="s">
        <v>12334</v>
      </c>
      <c r="J1256" s="5" t="s">
        <v>12328</v>
      </c>
      <c r="K1256" s="3" t="s">
        <v>12017</v>
      </c>
      <c r="L1256" s="3" t="s">
        <v>12017</v>
      </c>
      <c r="M1256" s="3" t="n">
        <v>2</v>
      </c>
      <c r="N1256" s="20" t="n">
        <v>2.99</v>
      </c>
      <c r="O1256" s="21" t="s">
        <v>12187</v>
      </c>
    </row>
    <row r="1257" customFormat="false" ht="15" hidden="false" customHeight="true" outlineLevel="0" collapsed="false">
      <c r="A1257" s="3" t="s">
        <v>2526</v>
      </c>
      <c r="B1257" s="3" t="s">
        <v>15759</v>
      </c>
      <c r="C1257" s="3" t="s">
        <v>2525</v>
      </c>
      <c r="D1257" s="5" t="s">
        <v>15760</v>
      </c>
      <c r="E1257" s="5" t="s">
        <v>12377</v>
      </c>
      <c r="F1257" s="5" t="s">
        <v>12378</v>
      </c>
      <c r="G1257" s="5" t="s">
        <v>12086</v>
      </c>
      <c r="H1257" s="5" t="s">
        <v>12087</v>
      </c>
      <c r="I1257" s="5" t="s">
        <v>15755</v>
      </c>
      <c r="J1257" s="5" t="s">
        <v>12512</v>
      </c>
      <c r="K1257" s="3" t="s">
        <v>12021</v>
      </c>
      <c r="L1257" s="3" t="s">
        <v>12017</v>
      </c>
      <c r="M1257" s="3" t="n">
        <v>2</v>
      </c>
      <c r="N1257" s="20" t="n">
        <v>3.29</v>
      </c>
      <c r="O1257" s="21" t="s">
        <v>15761</v>
      </c>
    </row>
    <row r="1258" customFormat="false" ht="15" hidden="false" customHeight="true" outlineLevel="0" collapsed="false">
      <c r="A1258" s="3" t="s">
        <v>2528</v>
      </c>
      <c r="B1258" s="3" t="s">
        <v>15762</v>
      </c>
      <c r="C1258" s="3" t="s">
        <v>2527</v>
      </c>
      <c r="D1258" s="5" t="s">
        <v>15763</v>
      </c>
      <c r="E1258" s="5" t="s">
        <v>12355</v>
      </c>
      <c r="F1258" s="5" t="s">
        <v>12356</v>
      </c>
      <c r="G1258" s="5" t="s">
        <v>12086</v>
      </c>
      <c r="H1258" s="5" t="s">
        <v>12087</v>
      </c>
      <c r="I1258" s="5" t="s">
        <v>14943</v>
      </c>
      <c r="J1258" s="5" t="s">
        <v>12328</v>
      </c>
      <c r="K1258" s="3" t="s">
        <v>12017</v>
      </c>
      <c r="L1258" s="3" t="s">
        <v>12017</v>
      </c>
      <c r="M1258" s="3" t="n">
        <v>2</v>
      </c>
      <c r="N1258" s="20" t="n">
        <v>3.39</v>
      </c>
      <c r="O1258" s="21" t="s">
        <v>13206</v>
      </c>
    </row>
    <row r="1259" customFormat="false" ht="15" hidden="false" customHeight="true" outlineLevel="0" collapsed="false">
      <c r="A1259" s="3" t="s">
        <v>2530</v>
      </c>
      <c r="B1259" s="3" t="s">
        <v>15764</v>
      </c>
      <c r="C1259" s="3" t="s">
        <v>2529</v>
      </c>
      <c r="D1259" s="5" t="s">
        <v>15765</v>
      </c>
      <c r="E1259" s="5" t="s">
        <v>12363</v>
      </c>
      <c r="F1259" s="5" t="s">
        <v>12364</v>
      </c>
      <c r="G1259" s="5" t="s">
        <v>12086</v>
      </c>
      <c r="H1259" s="5" t="s">
        <v>12087</v>
      </c>
      <c r="I1259" s="5" t="s">
        <v>15737</v>
      </c>
      <c r="J1259" s="5" t="s">
        <v>12359</v>
      </c>
      <c r="K1259" s="3" t="s">
        <v>12017</v>
      </c>
      <c r="L1259" s="3" t="s">
        <v>12017</v>
      </c>
      <c r="M1259" s="3" t="n">
        <v>8</v>
      </c>
      <c r="N1259" s="20" t="n">
        <v>4.99</v>
      </c>
      <c r="O1259" s="21" t="s">
        <v>13951</v>
      </c>
    </row>
    <row r="1260" customFormat="false" ht="15" hidden="false" customHeight="true" outlineLevel="0" collapsed="false">
      <c r="A1260" s="3" t="s">
        <v>2532</v>
      </c>
      <c r="B1260" s="3" t="s">
        <v>15766</v>
      </c>
      <c r="C1260" s="3" t="s">
        <v>2531</v>
      </c>
      <c r="D1260" s="5" t="s">
        <v>15767</v>
      </c>
      <c r="E1260" s="5" t="s">
        <v>12382</v>
      </c>
      <c r="F1260" s="5" t="s">
        <v>12383</v>
      </c>
      <c r="G1260" s="5" t="s">
        <v>12086</v>
      </c>
      <c r="H1260" s="5" t="s">
        <v>12087</v>
      </c>
      <c r="I1260" s="5" t="s">
        <v>14954</v>
      </c>
      <c r="J1260" s="5" t="s">
        <v>12328</v>
      </c>
      <c r="K1260" s="3" t="s">
        <v>12017</v>
      </c>
      <c r="L1260" s="3" t="s">
        <v>12017</v>
      </c>
      <c r="M1260" s="3" t="n">
        <v>6</v>
      </c>
      <c r="N1260" s="20" t="n">
        <v>4.99</v>
      </c>
      <c r="O1260" s="21" t="s">
        <v>15768</v>
      </c>
    </row>
    <row r="1261" customFormat="false" ht="15" hidden="false" customHeight="true" outlineLevel="0" collapsed="false">
      <c r="A1261" s="3" t="s">
        <v>2534</v>
      </c>
      <c r="B1261" s="3" t="s">
        <v>15769</v>
      </c>
      <c r="C1261" s="3" t="s">
        <v>2533</v>
      </c>
      <c r="D1261" s="5" t="s">
        <v>15770</v>
      </c>
      <c r="E1261" s="5" t="s">
        <v>12368</v>
      </c>
      <c r="F1261" s="5" t="s">
        <v>12369</v>
      </c>
      <c r="G1261" s="5" t="s">
        <v>12086</v>
      </c>
      <c r="H1261" s="5" t="s">
        <v>12087</v>
      </c>
      <c r="I1261" s="5" t="s">
        <v>15755</v>
      </c>
      <c r="J1261" s="5" t="s">
        <v>12328</v>
      </c>
      <c r="K1261" s="3" t="s">
        <v>12017</v>
      </c>
      <c r="L1261" s="3" t="s">
        <v>12017</v>
      </c>
      <c r="M1261" s="3" t="n">
        <v>2</v>
      </c>
      <c r="N1261" s="20" t="n">
        <v>6.99</v>
      </c>
      <c r="O1261" s="21" t="s">
        <v>15771</v>
      </c>
    </row>
    <row r="1262" customFormat="false" ht="15" hidden="false" customHeight="true" outlineLevel="0" collapsed="false">
      <c r="A1262" s="3" t="s">
        <v>2536</v>
      </c>
      <c r="B1262" s="3" t="s">
        <v>15772</v>
      </c>
      <c r="C1262" s="3" t="s">
        <v>2535</v>
      </c>
      <c r="D1262" s="5" t="s">
        <v>15773</v>
      </c>
      <c r="E1262" s="5" t="s">
        <v>12338</v>
      </c>
      <c r="F1262" s="5" t="s">
        <v>12339</v>
      </c>
      <c r="G1262" s="5" t="s">
        <v>12086</v>
      </c>
      <c r="H1262" s="5" t="s">
        <v>12087</v>
      </c>
      <c r="I1262" s="5" t="s">
        <v>15737</v>
      </c>
      <c r="J1262" s="5" t="s">
        <v>12328</v>
      </c>
      <c r="K1262" s="3" t="s">
        <v>12017</v>
      </c>
      <c r="L1262" s="3" t="s">
        <v>12017</v>
      </c>
      <c r="M1262" s="3" t="n">
        <v>1</v>
      </c>
      <c r="N1262" s="20" t="n">
        <v>3.99</v>
      </c>
      <c r="O1262" s="21" t="s">
        <v>15774</v>
      </c>
    </row>
    <row r="1263" customFormat="false" ht="15" hidden="false" customHeight="true" outlineLevel="0" collapsed="false">
      <c r="A1263" s="3" t="s">
        <v>2538</v>
      </c>
      <c r="B1263" s="3" t="s">
        <v>15775</v>
      </c>
      <c r="C1263" s="3" t="s">
        <v>2537</v>
      </c>
      <c r="D1263" s="5" t="s">
        <v>15776</v>
      </c>
      <c r="E1263" s="5" t="s">
        <v>12368</v>
      </c>
      <c r="F1263" s="5" t="s">
        <v>12369</v>
      </c>
      <c r="G1263" s="5" t="s">
        <v>12086</v>
      </c>
      <c r="H1263" s="5" t="s">
        <v>12087</v>
      </c>
      <c r="I1263" s="5" t="s">
        <v>15737</v>
      </c>
      <c r="J1263" s="5" t="s">
        <v>12328</v>
      </c>
      <c r="K1263" s="3" t="s">
        <v>12017</v>
      </c>
      <c r="L1263" s="3" t="s">
        <v>12017</v>
      </c>
      <c r="M1263" s="3" t="n">
        <v>6</v>
      </c>
      <c r="N1263" s="20" t="n">
        <v>6.99</v>
      </c>
      <c r="O1263" s="21" t="s">
        <v>13166</v>
      </c>
    </row>
    <row r="1264" customFormat="false" ht="15" hidden="false" customHeight="true" outlineLevel="0" collapsed="false">
      <c r="A1264" s="3" t="s">
        <v>2540</v>
      </c>
      <c r="B1264" s="3" t="s">
        <v>15777</v>
      </c>
      <c r="C1264" s="3" t="s">
        <v>2539</v>
      </c>
      <c r="D1264" s="5" t="s">
        <v>15778</v>
      </c>
      <c r="E1264" s="5" t="s">
        <v>12377</v>
      </c>
      <c r="F1264" s="5" t="s">
        <v>12378</v>
      </c>
      <c r="G1264" s="5" t="s">
        <v>12086</v>
      </c>
      <c r="H1264" s="5" t="s">
        <v>12087</v>
      </c>
      <c r="I1264" s="5" t="s">
        <v>12334</v>
      </c>
      <c r="J1264" s="5" t="s">
        <v>12328</v>
      </c>
      <c r="K1264" s="3" t="s">
        <v>12021</v>
      </c>
      <c r="L1264" s="3" t="s">
        <v>12017</v>
      </c>
      <c r="M1264" s="3" t="n">
        <v>24</v>
      </c>
      <c r="N1264" s="20" t="n">
        <v>2.79</v>
      </c>
      <c r="O1264" s="21" t="s">
        <v>12714</v>
      </c>
    </row>
    <row r="1265" customFormat="false" ht="15" hidden="false" customHeight="true" outlineLevel="0" collapsed="false">
      <c r="A1265" s="3" t="s">
        <v>2542</v>
      </c>
      <c r="B1265" s="3" t="s">
        <v>15779</v>
      </c>
      <c r="C1265" s="3" t="s">
        <v>2541</v>
      </c>
      <c r="D1265" s="5" t="s">
        <v>15780</v>
      </c>
      <c r="E1265" s="5" t="s">
        <v>12363</v>
      </c>
      <c r="F1265" s="5" t="s">
        <v>12364</v>
      </c>
      <c r="G1265" s="5" t="s">
        <v>12086</v>
      </c>
      <c r="H1265" s="5" t="s">
        <v>12087</v>
      </c>
      <c r="I1265" s="5" t="s">
        <v>15755</v>
      </c>
      <c r="J1265" s="5" t="s">
        <v>12328</v>
      </c>
      <c r="K1265" s="3" t="s">
        <v>12017</v>
      </c>
      <c r="L1265" s="3" t="s">
        <v>12017</v>
      </c>
      <c r="M1265" s="3" t="n">
        <v>24</v>
      </c>
      <c r="N1265" s="20" t="n">
        <v>6.89</v>
      </c>
      <c r="O1265" s="21" t="s">
        <v>15781</v>
      </c>
    </row>
    <row r="1266" customFormat="false" ht="15" hidden="false" customHeight="true" outlineLevel="0" collapsed="false">
      <c r="A1266" s="3" t="s">
        <v>2544</v>
      </c>
      <c r="B1266" s="3" t="s">
        <v>15782</v>
      </c>
      <c r="C1266" s="3" t="s">
        <v>2543</v>
      </c>
      <c r="D1266" s="5" t="s">
        <v>15783</v>
      </c>
      <c r="E1266" s="5" t="s">
        <v>12338</v>
      </c>
      <c r="F1266" s="5" t="s">
        <v>12339</v>
      </c>
      <c r="G1266" s="5" t="s">
        <v>12086</v>
      </c>
      <c r="H1266" s="5" t="s">
        <v>12087</v>
      </c>
      <c r="I1266" s="5" t="s">
        <v>14943</v>
      </c>
      <c r="J1266" s="5" t="s">
        <v>12328</v>
      </c>
      <c r="K1266" s="3" t="s">
        <v>12017</v>
      </c>
      <c r="L1266" s="3" t="s">
        <v>12017</v>
      </c>
      <c r="M1266" s="3" t="n">
        <v>12</v>
      </c>
      <c r="N1266" s="20" t="n">
        <v>4.79</v>
      </c>
      <c r="O1266" s="21" t="s">
        <v>15784</v>
      </c>
    </row>
    <row r="1267" customFormat="false" ht="15" hidden="false" customHeight="true" outlineLevel="0" collapsed="false">
      <c r="A1267" s="3" t="s">
        <v>2546</v>
      </c>
      <c r="B1267" s="3" t="s">
        <v>15785</v>
      </c>
      <c r="C1267" s="3" t="s">
        <v>2545</v>
      </c>
      <c r="D1267" s="5" t="s">
        <v>15786</v>
      </c>
      <c r="E1267" s="5" t="s">
        <v>12325</v>
      </c>
      <c r="F1267" s="5" t="s">
        <v>12326</v>
      </c>
      <c r="G1267" s="5" t="s">
        <v>12086</v>
      </c>
      <c r="H1267" s="5" t="s">
        <v>12087</v>
      </c>
      <c r="I1267" s="5" t="s">
        <v>15755</v>
      </c>
      <c r="J1267" s="5" t="s">
        <v>12359</v>
      </c>
      <c r="K1267" s="3" t="s">
        <v>12017</v>
      </c>
      <c r="L1267" s="3" t="s">
        <v>12017</v>
      </c>
      <c r="M1267" s="3" t="n">
        <v>4</v>
      </c>
      <c r="N1267" s="20" t="n">
        <v>5.79</v>
      </c>
      <c r="O1267" s="21" t="s">
        <v>14443</v>
      </c>
    </row>
    <row r="1268" customFormat="false" ht="15" hidden="false" customHeight="true" outlineLevel="0" collapsed="false">
      <c r="A1268" s="3" t="s">
        <v>2548</v>
      </c>
      <c r="B1268" s="3" t="s">
        <v>15787</v>
      </c>
      <c r="C1268" s="3" t="s">
        <v>2547</v>
      </c>
      <c r="D1268" s="5" t="s">
        <v>15788</v>
      </c>
      <c r="E1268" s="5" t="s">
        <v>12351</v>
      </c>
      <c r="F1268" s="5" t="s">
        <v>12326</v>
      </c>
      <c r="G1268" s="5" t="s">
        <v>12086</v>
      </c>
      <c r="H1268" s="5" t="s">
        <v>12087</v>
      </c>
      <c r="I1268" s="5" t="s">
        <v>14943</v>
      </c>
      <c r="J1268" s="5" t="s">
        <v>12359</v>
      </c>
      <c r="K1268" s="3" t="s">
        <v>12017</v>
      </c>
      <c r="L1268" s="3" t="s">
        <v>12017</v>
      </c>
      <c r="M1268" s="3" t="n">
        <v>8</v>
      </c>
      <c r="N1268" s="20" t="n">
        <v>6.89</v>
      </c>
      <c r="O1268" s="21" t="s">
        <v>14722</v>
      </c>
    </row>
    <row r="1269" customFormat="false" ht="15" hidden="false" customHeight="true" outlineLevel="0" collapsed="false">
      <c r="A1269" s="3" t="s">
        <v>2550</v>
      </c>
      <c r="B1269" s="3" t="s">
        <v>15789</v>
      </c>
      <c r="C1269" s="3" t="s">
        <v>2549</v>
      </c>
      <c r="D1269" s="5" t="s">
        <v>15790</v>
      </c>
      <c r="E1269" s="5" t="s">
        <v>12351</v>
      </c>
      <c r="F1269" s="5" t="s">
        <v>12326</v>
      </c>
      <c r="G1269" s="5" t="s">
        <v>12086</v>
      </c>
      <c r="H1269" s="5" t="s">
        <v>12087</v>
      </c>
      <c r="I1269" s="5" t="s">
        <v>15755</v>
      </c>
      <c r="J1269" s="5" t="s">
        <v>12328</v>
      </c>
      <c r="K1269" s="3" t="s">
        <v>12017</v>
      </c>
      <c r="L1269" s="3" t="s">
        <v>12017</v>
      </c>
      <c r="M1269" s="3" t="n">
        <v>2</v>
      </c>
      <c r="N1269" s="20" t="n">
        <v>3.39</v>
      </c>
      <c r="O1269" s="21" t="s">
        <v>15791</v>
      </c>
    </row>
    <row r="1270" customFormat="false" ht="15" hidden="false" customHeight="true" outlineLevel="0" collapsed="false">
      <c r="A1270" s="3" t="s">
        <v>2552</v>
      </c>
      <c r="B1270" s="3" t="s">
        <v>15792</v>
      </c>
      <c r="C1270" s="3" t="s">
        <v>2551</v>
      </c>
      <c r="D1270" s="5" t="s">
        <v>15793</v>
      </c>
      <c r="E1270" s="5" t="s">
        <v>12325</v>
      </c>
      <c r="F1270" s="5" t="s">
        <v>12326</v>
      </c>
      <c r="G1270" s="5" t="s">
        <v>12086</v>
      </c>
      <c r="H1270" s="5" t="s">
        <v>12087</v>
      </c>
      <c r="I1270" s="5" t="s">
        <v>14954</v>
      </c>
      <c r="J1270" s="5" t="s">
        <v>12328</v>
      </c>
      <c r="K1270" s="3" t="s">
        <v>12017</v>
      </c>
      <c r="L1270" s="3" t="s">
        <v>12017</v>
      </c>
      <c r="M1270" s="3" t="n">
        <v>4</v>
      </c>
      <c r="N1270" s="20" t="n">
        <v>6.89</v>
      </c>
      <c r="O1270" s="21" t="s">
        <v>12231</v>
      </c>
    </row>
    <row r="1271" customFormat="false" ht="15" hidden="false" customHeight="true" outlineLevel="0" collapsed="false">
      <c r="A1271" s="3" t="s">
        <v>2554</v>
      </c>
      <c r="B1271" s="3" t="s">
        <v>15794</v>
      </c>
      <c r="C1271" s="3" t="s">
        <v>2553</v>
      </c>
      <c r="D1271" s="5" t="s">
        <v>15795</v>
      </c>
      <c r="E1271" s="5" t="s">
        <v>12355</v>
      </c>
      <c r="F1271" s="5" t="s">
        <v>12356</v>
      </c>
      <c r="G1271" s="5" t="s">
        <v>12086</v>
      </c>
      <c r="H1271" s="5" t="s">
        <v>12087</v>
      </c>
      <c r="I1271" s="5" t="s">
        <v>15737</v>
      </c>
      <c r="J1271" s="5" t="s">
        <v>12328</v>
      </c>
      <c r="K1271" s="3" t="s">
        <v>12017</v>
      </c>
      <c r="L1271" s="3" t="s">
        <v>12017</v>
      </c>
      <c r="M1271" s="3" t="n">
        <v>8</v>
      </c>
      <c r="N1271" s="20" t="n">
        <v>4.49</v>
      </c>
      <c r="O1271" s="21" t="s">
        <v>12264</v>
      </c>
    </row>
    <row r="1272" customFormat="false" ht="15" hidden="false" customHeight="true" outlineLevel="0" collapsed="false">
      <c r="A1272" s="3" t="s">
        <v>2556</v>
      </c>
      <c r="B1272" s="3" t="s">
        <v>15796</v>
      </c>
      <c r="C1272" s="3" t="s">
        <v>2555</v>
      </c>
      <c r="D1272" s="5" t="s">
        <v>15797</v>
      </c>
      <c r="E1272" s="5" t="s">
        <v>12382</v>
      </c>
      <c r="F1272" s="5" t="s">
        <v>12383</v>
      </c>
      <c r="G1272" s="5" t="s">
        <v>12086</v>
      </c>
      <c r="H1272" s="5" t="s">
        <v>12087</v>
      </c>
      <c r="I1272" s="5" t="s">
        <v>12334</v>
      </c>
      <c r="J1272" s="5" t="s">
        <v>12328</v>
      </c>
      <c r="K1272" s="3" t="s">
        <v>12017</v>
      </c>
      <c r="L1272" s="3" t="s">
        <v>12017</v>
      </c>
      <c r="M1272" s="3" t="n">
        <v>1</v>
      </c>
      <c r="N1272" s="20" t="n">
        <v>5.49</v>
      </c>
      <c r="O1272" s="21" t="s">
        <v>14838</v>
      </c>
    </row>
    <row r="1273" customFormat="false" ht="15" hidden="false" customHeight="true" outlineLevel="0" collapsed="false">
      <c r="A1273" s="3" t="s">
        <v>2558</v>
      </c>
      <c r="B1273" s="3" t="s">
        <v>15798</v>
      </c>
      <c r="C1273" s="3" t="s">
        <v>2557</v>
      </c>
      <c r="D1273" s="5" t="s">
        <v>15799</v>
      </c>
      <c r="E1273" s="5" t="s">
        <v>12332</v>
      </c>
      <c r="F1273" s="5" t="s">
        <v>12333</v>
      </c>
      <c r="G1273" s="5" t="s">
        <v>12086</v>
      </c>
      <c r="H1273" s="5" t="s">
        <v>12087</v>
      </c>
      <c r="I1273" s="5" t="s">
        <v>15755</v>
      </c>
      <c r="J1273" s="5" t="s">
        <v>12328</v>
      </c>
      <c r="K1273" s="3" t="s">
        <v>12017</v>
      </c>
      <c r="L1273" s="3" t="s">
        <v>12017</v>
      </c>
      <c r="M1273" s="3" t="n">
        <v>8</v>
      </c>
      <c r="N1273" s="20" t="n">
        <v>4.39</v>
      </c>
      <c r="O1273" s="21" t="s">
        <v>14243</v>
      </c>
    </row>
    <row r="1274" customFormat="false" ht="15" hidden="false" customHeight="true" outlineLevel="0" collapsed="false">
      <c r="A1274" s="3" t="s">
        <v>2560</v>
      </c>
      <c r="B1274" s="3" t="s">
        <v>15800</v>
      </c>
      <c r="C1274" s="3" t="s">
        <v>2559</v>
      </c>
      <c r="D1274" s="5" t="s">
        <v>15801</v>
      </c>
      <c r="E1274" s="5" t="s">
        <v>12351</v>
      </c>
      <c r="F1274" s="5" t="s">
        <v>12326</v>
      </c>
      <c r="G1274" s="5" t="s">
        <v>12086</v>
      </c>
      <c r="H1274" s="5" t="s">
        <v>12087</v>
      </c>
      <c r="I1274" s="5" t="s">
        <v>14954</v>
      </c>
      <c r="J1274" s="5" t="s">
        <v>12328</v>
      </c>
      <c r="K1274" s="3" t="s">
        <v>12017</v>
      </c>
      <c r="L1274" s="3" t="s">
        <v>12017</v>
      </c>
      <c r="M1274" s="3" t="n">
        <v>8</v>
      </c>
      <c r="N1274" s="20" t="n">
        <v>3.99</v>
      </c>
      <c r="O1274" s="21" t="s">
        <v>15802</v>
      </c>
    </row>
    <row r="1275" customFormat="false" ht="15" hidden="false" customHeight="true" outlineLevel="0" collapsed="false">
      <c r="A1275" s="3" t="s">
        <v>2562</v>
      </c>
      <c r="B1275" s="3" t="s">
        <v>15803</v>
      </c>
      <c r="C1275" s="3" t="s">
        <v>2561</v>
      </c>
      <c r="D1275" s="5" t="s">
        <v>15804</v>
      </c>
      <c r="E1275" s="5" t="s">
        <v>12332</v>
      </c>
      <c r="F1275" s="5" t="s">
        <v>12333</v>
      </c>
      <c r="G1275" s="5" t="s">
        <v>12086</v>
      </c>
      <c r="H1275" s="5" t="s">
        <v>12087</v>
      </c>
      <c r="I1275" s="5" t="s">
        <v>12334</v>
      </c>
      <c r="J1275" s="5" t="s">
        <v>12328</v>
      </c>
      <c r="K1275" s="3" t="s">
        <v>12017</v>
      </c>
      <c r="L1275" s="3" t="s">
        <v>12017</v>
      </c>
      <c r="M1275" s="3" t="n">
        <v>6</v>
      </c>
      <c r="N1275" s="20" t="n">
        <v>3.49</v>
      </c>
      <c r="O1275" s="21" t="s">
        <v>15805</v>
      </c>
    </row>
    <row r="1276" customFormat="false" ht="15" hidden="false" customHeight="true" outlineLevel="0" collapsed="false">
      <c r="A1276" s="3" t="s">
        <v>2564</v>
      </c>
      <c r="B1276" s="3" t="s">
        <v>15806</v>
      </c>
      <c r="C1276" s="3" t="s">
        <v>2563</v>
      </c>
      <c r="D1276" s="5" t="s">
        <v>15807</v>
      </c>
      <c r="E1276" s="5" t="s">
        <v>12351</v>
      </c>
      <c r="F1276" s="5" t="s">
        <v>12326</v>
      </c>
      <c r="G1276" s="5" t="s">
        <v>12086</v>
      </c>
      <c r="H1276" s="5" t="s">
        <v>12087</v>
      </c>
      <c r="I1276" s="5" t="s">
        <v>15737</v>
      </c>
      <c r="J1276" s="5" t="s">
        <v>12328</v>
      </c>
      <c r="K1276" s="3" t="s">
        <v>12017</v>
      </c>
      <c r="L1276" s="3" t="s">
        <v>12017</v>
      </c>
      <c r="M1276" s="3" t="n">
        <v>12</v>
      </c>
      <c r="N1276" s="20" t="n">
        <v>4.49</v>
      </c>
      <c r="O1276" s="21" t="s">
        <v>12131</v>
      </c>
    </row>
    <row r="1277" customFormat="false" ht="15" hidden="false" customHeight="true" outlineLevel="0" collapsed="false">
      <c r="A1277" s="3" t="s">
        <v>2566</v>
      </c>
      <c r="B1277" s="3" t="s">
        <v>15808</v>
      </c>
      <c r="C1277" s="3" t="s">
        <v>2565</v>
      </c>
      <c r="D1277" s="5" t="s">
        <v>15809</v>
      </c>
      <c r="E1277" s="5" t="s">
        <v>12368</v>
      </c>
      <c r="F1277" s="5" t="s">
        <v>12369</v>
      </c>
      <c r="G1277" s="5" t="s">
        <v>12086</v>
      </c>
      <c r="H1277" s="5" t="s">
        <v>12087</v>
      </c>
      <c r="I1277" s="5" t="s">
        <v>14943</v>
      </c>
      <c r="J1277" s="5" t="s">
        <v>12328</v>
      </c>
      <c r="K1277" s="3" t="s">
        <v>12017</v>
      </c>
      <c r="L1277" s="3" t="s">
        <v>12017</v>
      </c>
      <c r="M1277" s="3" t="n">
        <v>4</v>
      </c>
      <c r="N1277" s="20" t="n">
        <v>4.89</v>
      </c>
      <c r="O1277" s="21" t="s">
        <v>15810</v>
      </c>
    </row>
    <row r="1278" customFormat="false" ht="15" hidden="false" customHeight="true" outlineLevel="0" collapsed="false">
      <c r="A1278" s="3" t="s">
        <v>2568</v>
      </c>
      <c r="B1278" s="3" t="s">
        <v>15811</v>
      </c>
      <c r="C1278" s="3" t="s">
        <v>2567</v>
      </c>
      <c r="D1278" s="5" t="s">
        <v>15812</v>
      </c>
      <c r="E1278" s="5" t="s">
        <v>12457</v>
      </c>
      <c r="F1278" s="5" t="s">
        <v>12458</v>
      </c>
      <c r="G1278" s="5" t="s">
        <v>12086</v>
      </c>
      <c r="H1278" s="5" t="s">
        <v>12087</v>
      </c>
      <c r="I1278" s="5" t="s">
        <v>14954</v>
      </c>
      <c r="J1278" s="5" t="s">
        <v>12328</v>
      </c>
      <c r="K1278" s="3" t="s">
        <v>12021</v>
      </c>
      <c r="L1278" s="3" t="s">
        <v>12017</v>
      </c>
      <c r="M1278" s="3" t="n">
        <v>8</v>
      </c>
      <c r="N1278" s="20" t="n">
        <v>3.79</v>
      </c>
      <c r="O1278" s="21" t="s">
        <v>15813</v>
      </c>
    </row>
    <row r="1279" customFormat="false" ht="15" hidden="false" customHeight="true" outlineLevel="0" collapsed="false">
      <c r="A1279" s="3" t="s">
        <v>2570</v>
      </c>
      <c r="B1279" s="3" t="s">
        <v>15814</v>
      </c>
      <c r="C1279" s="3" t="s">
        <v>2569</v>
      </c>
      <c r="D1279" s="5" t="s">
        <v>15815</v>
      </c>
      <c r="E1279" s="5" t="s">
        <v>12325</v>
      </c>
      <c r="F1279" s="5" t="s">
        <v>12326</v>
      </c>
      <c r="G1279" s="5" t="s">
        <v>12086</v>
      </c>
      <c r="H1279" s="5" t="s">
        <v>12087</v>
      </c>
      <c r="I1279" s="5" t="s">
        <v>15755</v>
      </c>
      <c r="J1279" s="5" t="s">
        <v>12328</v>
      </c>
      <c r="K1279" s="3" t="s">
        <v>12017</v>
      </c>
      <c r="L1279" s="3" t="s">
        <v>12017</v>
      </c>
      <c r="M1279" s="3" t="n">
        <v>8</v>
      </c>
      <c r="N1279" s="20" t="n">
        <v>6.79</v>
      </c>
      <c r="O1279" s="21" t="s">
        <v>15816</v>
      </c>
    </row>
    <row r="1280" customFormat="false" ht="15" hidden="false" customHeight="true" outlineLevel="0" collapsed="false">
      <c r="A1280" s="3" t="s">
        <v>2572</v>
      </c>
      <c r="B1280" s="3" t="s">
        <v>15817</v>
      </c>
      <c r="C1280" s="3" t="s">
        <v>2571</v>
      </c>
      <c r="D1280" s="5" t="s">
        <v>15818</v>
      </c>
      <c r="E1280" s="5" t="s">
        <v>12377</v>
      </c>
      <c r="F1280" s="5" t="s">
        <v>12378</v>
      </c>
      <c r="G1280" s="5" t="s">
        <v>12086</v>
      </c>
      <c r="H1280" s="5" t="s">
        <v>12087</v>
      </c>
      <c r="I1280" s="5" t="s">
        <v>14954</v>
      </c>
      <c r="J1280" s="5" t="s">
        <v>12328</v>
      </c>
      <c r="K1280" s="3" t="s">
        <v>12021</v>
      </c>
      <c r="L1280" s="3" t="s">
        <v>12017</v>
      </c>
      <c r="M1280" s="3" t="n">
        <v>24</v>
      </c>
      <c r="N1280" s="20" t="n">
        <v>2.79</v>
      </c>
      <c r="O1280" s="21" t="s">
        <v>13184</v>
      </c>
    </row>
    <row r="1281" customFormat="false" ht="15" hidden="false" customHeight="true" outlineLevel="0" collapsed="false">
      <c r="A1281" s="3" t="s">
        <v>2574</v>
      </c>
      <c r="B1281" s="3" t="s">
        <v>15819</v>
      </c>
      <c r="C1281" s="3" t="s">
        <v>2573</v>
      </c>
      <c r="D1281" s="5" t="s">
        <v>15820</v>
      </c>
      <c r="E1281" s="5" t="s">
        <v>12338</v>
      </c>
      <c r="F1281" s="5" t="s">
        <v>12339</v>
      </c>
      <c r="G1281" s="5" t="s">
        <v>12086</v>
      </c>
      <c r="H1281" s="5" t="s">
        <v>12087</v>
      </c>
      <c r="I1281" s="5" t="s">
        <v>14943</v>
      </c>
      <c r="J1281" s="5" t="s">
        <v>12328</v>
      </c>
      <c r="K1281" s="3" t="s">
        <v>12017</v>
      </c>
      <c r="L1281" s="3" t="s">
        <v>12017</v>
      </c>
      <c r="M1281" s="3" t="n">
        <v>1</v>
      </c>
      <c r="N1281" s="20" t="n">
        <v>4.39</v>
      </c>
      <c r="O1281" s="21" t="s">
        <v>15821</v>
      </c>
    </row>
    <row r="1282" customFormat="false" ht="15" hidden="false" customHeight="true" outlineLevel="0" collapsed="false">
      <c r="A1282" s="3" t="s">
        <v>2576</v>
      </c>
      <c r="B1282" s="3" t="s">
        <v>15822</v>
      </c>
      <c r="C1282" s="3" t="s">
        <v>2575</v>
      </c>
      <c r="D1282" s="5" t="s">
        <v>15823</v>
      </c>
      <c r="E1282" s="5" t="s">
        <v>12325</v>
      </c>
      <c r="F1282" s="5" t="s">
        <v>12326</v>
      </c>
      <c r="G1282" s="5" t="s">
        <v>12086</v>
      </c>
      <c r="H1282" s="5" t="s">
        <v>12087</v>
      </c>
      <c r="I1282" s="5" t="s">
        <v>15755</v>
      </c>
      <c r="J1282" s="5" t="s">
        <v>12359</v>
      </c>
      <c r="K1282" s="3" t="s">
        <v>12017</v>
      </c>
      <c r="L1282" s="3" t="s">
        <v>12017</v>
      </c>
      <c r="M1282" s="3" t="n">
        <v>6</v>
      </c>
      <c r="N1282" s="20" t="n">
        <v>5.79</v>
      </c>
      <c r="O1282" s="21" t="s">
        <v>15824</v>
      </c>
    </row>
    <row r="1283" customFormat="false" ht="15" hidden="false" customHeight="true" outlineLevel="0" collapsed="false">
      <c r="A1283" s="3" t="s">
        <v>2578</v>
      </c>
      <c r="B1283" s="3" t="s">
        <v>15825</v>
      </c>
      <c r="C1283" s="3" t="s">
        <v>2577</v>
      </c>
      <c r="D1283" s="5" t="s">
        <v>15826</v>
      </c>
      <c r="E1283" s="5" t="s">
        <v>12325</v>
      </c>
      <c r="F1283" s="5" t="s">
        <v>12326</v>
      </c>
      <c r="G1283" s="5" t="s">
        <v>12086</v>
      </c>
      <c r="H1283" s="5" t="s">
        <v>12087</v>
      </c>
      <c r="I1283" s="5" t="s">
        <v>15737</v>
      </c>
      <c r="J1283" s="5" t="s">
        <v>12512</v>
      </c>
      <c r="K1283" s="3" t="s">
        <v>12017</v>
      </c>
      <c r="L1283" s="3" t="s">
        <v>12017</v>
      </c>
      <c r="M1283" s="3" t="n">
        <v>4</v>
      </c>
      <c r="N1283" s="20" t="n">
        <v>3.79</v>
      </c>
      <c r="O1283" s="21" t="s">
        <v>15827</v>
      </c>
    </row>
    <row r="1284" customFormat="false" ht="15" hidden="false" customHeight="true" outlineLevel="0" collapsed="false">
      <c r="A1284" s="3" t="s">
        <v>2580</v>
      </c>
      <c r="B1284" s="3" t="s">
        <v>15828</v>
      </c>
      <c r="C1284" s="3" t="s">
        <v>2579</v>
      </c>
      <c r="D1284" s="5" t="s">
        <v>15829</v>
      </c>
      <c r="E1284" s="5" t="s">
        <v>12377</v>
      </c>
      <c r="F1284" s="5" t="s">
        <v>12378</v>
      </c>
      <c r="G1284" s="5" t="s">
        <v>12086</v>
      </c>
      <c r="H1284" s="5" t="s">
        <v>12087</v>
      </c>
      <c r="I1284" s="5" t="s">
        <v>14954</v>
      </c>
      <c r="J1284" s="5" t="s">
        <v>12328</v>
      </c>
      <c r="K1284" s="3" t="s">
        <v>12021</v>
      </c>
      <c r="L1284" s="3" t="s">
        <v>12017</v>
      </c>
      <c r="M1284" s="3" t="n">
        <v>24</v>
      </c>
      <c r="N1284" s="20" t="n">
        <v>2.99</v>
      </c>
      <c r="O1284" s="21" t="s">
        <v>15830</v>
      </c>
    </row>
    <row r="1285" customFormat="false" ht="15" hidden="false" customHeight="true" outlineLevel="0" collapsed="false">
      <c r="A1285" s="3" t="s">
        <v>2582</v>
      </c>
      <c r="B1285" s="3" t="s">
        <v>15831</v>
      </c>
      <c r="C1285" s="3" t="s">
        <v>2581</v>
      </c>
      <c r="D1285" s="5" t="s">
        <v>15832</v>
      </c>
      <c r="E1285" s="5" t="s">
        <v>12363</v>
      </c>
      <c r="F1285" s="5" t="s">
        <v>12364</v>
      </c>
      <c r="G1285" s="5" t="s">
        <v>12086</v>
      </c>
      <c r="H1285" s="5" t="s">
        <v>12087</v>
      </c>
      <c r="I1285" s="5" t="s">
        <v>14943</v>
      </c>
      <c r="J1285" s="5" t="s">
        <v>12328</v>
      </c>
      <c r="K1285" s="3" t="s">
        <v>12017</v>
      </c>
      <c r="L1285" s="3" t="s">
        <v>12017</v>
      </c>
      <c r="M1285" s="3" t="n">
        <v>2</v>
      </c>
      <c r="N1285" s="20" t="n">
        <v>6.49</v>
      </c>
      <c r="O1285" s="21" t="s">
        <v>14045</v>
      </c>
    </row>
    <row r="1286" customFormat="false" ht="15" hidden="false" customHeight="true" outlineLevel="0" collapsed="false">
      <c r="A1286" s="3" t="s">
        <v>2584</v>
      </c>
      <c r="B1286" s="3" t="s">
        <v>15833</v>
      </c>
      <c r="C1286" s="3" t="s">
        <v>2583</v>
      </c>
      <c r="D1286" s="5" t="s">
        <v>15834</v>
      </c>
      <c r="E1286" s="5" t="s">
        <v>12338</v>
      </c>
      <c r="F1286" s="5" t="s">
        <v>12339</v>
      </c>
      <c r="G1286" s="5" t="s">
        <v>12086</v>
      </c>
      <c r="H1286" s="5" t="s">
        <v>12087</v>
      </c>
      <c r="I1286" s="5" t="s">
        <v>12334</v>
      </c>
      <c r="J1286" s="5" t="s">
        <v>12328</v>
      </c>
      <c r="K1286" s="3" t="s">
        <v>12017</v>
      </c>
      <c r="L1286" s="3" t="s">
        <v>12017</v>
      </c>
      <c r="M1286" s="3" t="n">
        <v>6</v>
      </c>
      <c r="N1286" s="20" t="n">
        <v>5.39</v>
      </c>
      <c r="O1286" s="21" t="s">
        <v>15835</v>
      </c>
    </row>
    <row r="1287" customFormat="false" ht="15" hidden="false" customHeight="true" outlineLevel="0" collapsed="false">
      <c r="A1287" s="3" t="s">
        <v>2586</v>
      </c>
      <c r="B1287" s="3" t="s">
        <v>15836</v>
      </c>
      <c r="C1287" s="3" t="s">
        <v>2585</v>
      </c>
      <c r="D1287" s="5" t="s">
        <v>15837</v>
      </c>
      <c r="E1287" s="5" t="s">
        <v>12325</v>
      </c>
      <c r="F1287" s="5" t="s">
        <v>12326</v>
      </c>
      <c r="G1287" s="5" t="s">
        <v>12086</v>
      </c>
      <c r="H1287" s="5" t="s">
        <v>12087</v>
      </c>
      <c r="I1287" s="5" t="s">
        <v>14943</v>
      </c>
      <c r="J1287" s="5" t="s">
        <v>12328</v>
      </c>
      <c r="K1287" s="3" t="s">
        <v>12017</v>
      </c>
      <c r="L1287" s="3" t="s">
        <v>12017</v>
      </c>
      <c r="M1287" s="3" t="n">
        <v>4</v>
      </c>
      <c r="N1287" s="20" t="n">
        <v>4.79</v>
      </c>
      <c r="O1287" s="21" t="s">
        <v>13485</v>
      </c>
    </row>
    <row r="1288" customFormat="false" ht="15" hidden="false" customHeight="true" outlineLevel="0" collapsed="false">
      <c r="A1288" s="3" t="s">
        <v>2588</v>
      </c>
      <c r="B1288" s="3" t="s">
        <v>15838</v>
      </c>
      <c r="C1288" s="3" t="s">
        <v>2587</v>
      </c>
      <c r="D1288" s="5" t="s">
        <v>15839</v>
      </c>
      <c r="E1288" s="5" t="s">
        <v>12382</v>
      </c>
      <c r="F1288" s="5" t="s">
        <v>12383</v>
      </c>
      <c r="G1288" s="5" t="s">
        <v>12086</v>
      </c>
      <c r="H1288" s="5" t="s">
        <v>12087</v>
      </c>
      <c r="I1288" s="5" t="s">
        <v>14954</v>
      </c>
      <c r="J1288" s="5" t="s">
        <v>12328</v>
      </c>
      <c r="K1288" s="3" t="s">
        <v>12017</v>
      </c>
      <c r="L1288" s="3" t="s">
        <v>12017</v>
      </c>
      <c r="M1288" s="3" t="n">
        <v>6</v>
      </c>
      <c r="N1288" s="20" t="n">
        <v>5.29</v>
      </c>
      <c r="O1288" s="21" t="s">
        <v>14824</v>
      </c>
    </row>
    <row r="1289" customFormat="false" ht="15" hidden="false" customHeight="true" outlineLevel="0" collapsed="false">
      <c r="A1289" s="3" t="s">
        <v>2590</v>
      </c>
      <c r="B1289" s="3" t="s">
        <v>15840</v>
      </c>
      <c r="C1289" s="3" t="s">
        <v>2589</v>
      </c>
      <c r="D1289" s="5" t="s">
        <v>15841</v>
      </c>
      <c r="E1289" s="5" t="s">
        <v>12355</v>
      </c>
      <c r="F1289" s="5" t="s">
        <v>12356</v>
      </c>
      <c r="G1289" s="5" t="s">
        <v>12086</v>
      </c>
      <c r="H1289" s="5" t="s">
        <v>12087</v>
      </c>
      <c r="I1289" s="5" t="s">
        <v>15737</v>
      </c>
      <c r="J1289" s="5" t="s">
        <v>12328</v>
      </c>
      <c r="K1289" s="3" t="s">
        <v>12017</v>
      </c>
      <c r="L1289" s="3" t="s">
        <v>12017</v>
      </c>
      <c r="M1289" s="3" t="n">
        <v>2</v>
      </c>
      <c r="N1289" s="20" t="n">
        <v>6.89</v>
      </c>
      <c r="O1289" s="21" t="s">
        <v>12133</v>
      </c>
    </row>
    <row r="1290" customFormat="false" ht="15" hidden="false" customHeight="true" outlineLevel="0" collapsed="false">
      <c r="A1290" s="3" t="s">
        <v>2592</v>
      </c>
      <c r="B1290" s="3" t="s">
        <v>15842</v>
      </c>
      <c r="C1290" s="3" t="s">
        <v>2591</v>
      </c>
      <c r="D1290" s="5" t="s">
        <v>15843</v>
      </c>
      <c r="E1290" s="5" t="s">
        <v>12382</v>
      </c>
      <c r="F1290" s="5" t="s">
        <v>12383</v>
      </c>
      <c r="G1290" s="5" t="s">
        <v>12086</v>
      </c>
      <c r="H1290" s="5" t="s">
        <v>12087</v>
      </c>
      <c r="I1290" s="5" t="s">
        <v>15737</v>
      </c>
      <c r="J1290" s="5" t="s">
        <v>12328</v>
      </c>
      <c r="K1290" s="3" t="s">
        <v>12017</v>
      </c>
      <c r="L1290" s="3" t="s">
        <v>12017</v>
      </c>
      <c r="M1290" s="3" t="n">
        <v>4</v>
      </c>
      <c r="N1290" s="20" t="n">
        <v>2.89</v>
      </c>
      <c r="O1290" s="21" t="s">
        <v>15844</v>
      </c>
    </row>
    <row r="1291" customFormat="false" ht="15" hidden="false" customHeight="true" outlineLevel="0" collapsed="false">
      <c r="A1291" s="3" t="s">
        <v>2594</v>
      </c>
      <c r="B1291" s="3" t="s">
        <v>15845</v>
      </c>
      <c r="C1291" s="3" t="s">
        <v>2593</v>
      </c>
      <c r="D1291" s="5" t="s">
        <v>15846</v>
      </c>
      <c r="E1291" s="5" t="s">
        <v>12325</v>
      </c>
      <c r="F1291" s="5" t="s">
        <v>12326</v>
      </c>
      <c r="G1291" s="5" t="s">
        <v>12086</v>
      </c>
      <c r="H1291" s="5" t="s">
        <v>12087</v>
      </c>
      <c r="I1291" s="5" t="s">
        <v>15737</v>
      </c>
      <c r="J1291" s="5" t="s">
        <v>12328</v>
      </c>
      <c r="K1291" s="3" t="s">
        <v>12017</v>
      </c>
      <c r="L1291" s="3" t="s">
        <v>12017</v>
      </c>
      <c r="M1291" s="3" t="n">
        <v>8</v>
      </c>
      <c r="N1291" s="20" t="n">
        <v>3.49</v>
      </c>
      <c r="O1291" s="21" t="s">
        <v>14865</v>
      </c>
    </row>
    <row r="1292" customFormat="false" ht="15" hidden="false" customHeight="true" outlineLevel="0" collapsed="false">
      <c r="A1292" s="3" t="s">
        <v>2596</v>
      </c>
      <c r="B1292" s="3" t="s">
        <v>15847</v>
      </c>
      <c r="C1292" s="3" t="s">
        <v>2595</v>
      </c>
      <c r="D1292" s="5" t="s">
        <v>15848</v>
      </c>
      <c r="E1292" s="5" t="s">
        <v>12382</v>
      </c>
      <c r="F1292" s="5" t="s">
        <v>12383</v>
      </c>
      <c r="G1292" s="5" t="s">
        <v>12086</v>
      </c>
      <c r="H1292" s="5" t="s">
        <v>12087</v>
      </c>
      <c r="I1292" s="5" t="s">
        <v>15737</v>
      </c>
      <c r="J1292" s="5" t="s">
        <v>12328</v>
      </c>
      <c r="K1292" s="3" t="s">
        <v>12017</v>
      </c>
      <c r="L1292" s="3" t="s">
        <v>12017</v>
      </c>
      <c r="M1292" s="3" t="n">
        <v>4</v>
      </c>
      <c r="N1292" s="20" t="n">
        <v>4.79</v>
      </c>
      <c r="O1292" s="21" t="s">
        <v>15849</v>
      </c>
    </row>
    <row r="1293" customFormat="false" ht="15" hidden="false" customHeight="true" outlineLevel="0" collapsed="false">
      <c r="A1293" s="3" t="s">
        <v>2598</v>
      </c>
      <c r="B1293" s="3" t="s">
        <v>15850</v>
      </c>
      <c r="C1293" s="3" t="s">
        <v>2597</v>
      </c>
      <c r="D1293" s="5" t="s">
        <v>15851</v>
      </c>
      <c r="E1293" s="5" t="s">
        <v>12325</v>
      </c>
      <c r="F1293" s="5" t="s">
        <v>12326</v>
      </c>
      <c r="G1293" s="5" t="s">
        <v>12086</v>
      </c>
      <c r="H1293" s="5" t="s">
        <v>12087</v>
      </c>
      <c r="I1293" s="5" t="s">
        <v>15755</v>
      </c>
      <c r="J1293" s="5" t="s">
        <v>12328</v>
      </c>
      <c r="K1293" s="3" t="s">
        <v>12017</v>
      </c>
      <c r="L1293" s="3" t="s">
        <v>12017</v>
      </c>
      <c r="M1293" s="3" t="n">
        <v>6</v>
      </c>
      <c r="N1293" s="20" t="n">
        <v>4.29</v>
      </c>
      <c r="O1293" s="21" t="s">
        <v>15325</v>
      </c>
    </row>
    <row r="1294" customFormat="false" ht="15" hidden="false" customHeight="true" outlineLevel="0" collapsed="false">
      <c r="A1294" s="3" t="s">
        <v>2600</v>
      </c>
      <c r="B1294" s="3" t="s">
        <v>15852</v>
      </c>
      <c r="C1294" s="3" t="s">
        <v>2599</v>
      </c>
      <c r="D1294" s="5" t="s">
        <v>15853</v>
      </c>
      <c r="E1294" s="5" t="s">
        <v>12338</v>
      </c>
      <c r="F1294" s="5" t="s">
        <v>12339</v>
      </c>
      <c r="G1294" s="5" t="s">
        <v>12086</v>
      </c>
      <c r="H1294" s="5" t="s">
        <v>12087</v>
      </c>
      <c r="I1294" s="5" t="s">
        <v>15755</v>
      </c>
      <c r="J1294" s="5" t="s">
        <v>12328</v>
      </c>
      <c r="K1294" s="3" t="s">
        <v>12017</v>
      </c>
      <c r="L1294" s="3" t="s">
        <v>12017</v>
      </c>
      <c r="M1294" s="3" t="n">
        <v>2</v>
      </c>
      <c r="N1294" s="20" t="n">
        <v>4.29</v>
      </c>
      <c r="O1294" s="21" t="s">
        <v>12189</v>
      </c>
    </row>
    <row r="1295" customFormat="false" ht="15" hidden="false" customHeight="true" outlineLevel="0" collapsed="false">
      <c r="A1295" s="3" t="s">
        <v>2602</v>
      </c>
      <c r="B1295" s="3" t="s">
        <v>15854</v>
      </c>
      <c r="C1295" s="3" t="s">
        <v>2601</v>
      </c>
      <c r="D1295" s="5" t="s">
        <v>15855</v>
      </c>
      <c r="E1295" s="5" t="s">
        <v>12338</v>
      </c>
      <c r="F1295" s="5" t="s">
        <v>12339</v>
      </c>
      <c r="G1295" s="5" t="s">
        <v>12086</v>
      </c>
      <c r="H1295" s="5" t="s">
        <v>12087</v>
      </c>
      <c r="I1295" s="5" t="s">
        <v>15755</v>
      </c>
      <c r="J1295" s="5" t="s">
        <v>12328</v>
      </c>
      <c r="K1295" s="3" t="s">
        <v>12017</v>
      </c>
      <c r="L1295" s="3" t="s">
        <v>12017</v>
      </c>
      <c r="M1295" s="3" t="n">
        <v>2</v>
      </c>
      <c r="N1295" s="20" t="n">
        <v>2.89</v>
      </c>
      <c r="O1295" s="21" t="s">
        <v>15856</v>
      </c>
    </row>
    <row r="1296" customFormat="false" ht="15" hidden="false" customHeight="true" outlineLevel="0" collapsed="false">
      <c r="A1296" s="3" t="s">
        <v>2604</v>
      </c>
      <c r="B1296" s="3" t="s">
        <v>15857</v>
      </c>
      <c r="C1296" s="3" t="s">
        <v>2603</v>
      </c>
      <c r="D1296" s="5" t="s">
        <v>15858</v>
      </c>
      <c r="E1296" s="5" t="s">
        <v>12332</v>
      </c>
      <c r="F1296" s="5" t="s">
        <v>12333</v>
      </c>
      <c r="G1296" s="5" t="s">
        <v>12086</v>
      </c>
      <c r="H1296" s="5" t="s">
        <v>12087</v>
      </c>
      <c r="I1296" s="5" t="s">
        <v>15737</v>
      </c>
      <c r="J1296" s="5" t="s">
        <v>12328</v>
      </c>
      <c r="K1296" s="3" t="s">
        <v>12017</v>
      </c>
      <c r="L1296" s="3" t="s">
        <v>12017</v>
      </c>
      <c r="M1296" s="3" t="n">
        <v>2</v>
      </c>
      <c r="N1296" s="20" t="n">
        <v>4.89</v>
      </c>
      <c r="O1296" s="21" t="s">
        <v>15859</v>
      </c>
    </row>
    <row r="1297" customFormat="false" ht="15" hidden="false" customHeight="true" outlineLevel="0" collapsed="false">
      <c r="A1297" s="3" t="s">
        <v>2606</v>
      </c>
      <c r="B1297" s="3" t="s">
        <v>15860</v>
      </c>
      <c r="C1297" s="3" t="s">
        <v>2605</v>
      </c>
      <c r="D1297" s="5" t="s">
        <v>15861</v>
      </c>
      <c r="E1297" s="5" t="s">
        <v>12368</v>
      </c>
      <c r="F1297" s="5" t="s">
        <v>12369</v>
      </c>
      <c r="G1297" s="5" t="s">
        <v>12086</v>
      </c>
      <c r="H1297" s="5" t="s">
        <v>12087</v>
      </c>
      <c r="I1297" s="5" t="s">
        <v>15755</v>
      </c>
      <c r="J1297" s="5" t="s">
        <v>12359</v>
      </c>
      <c r="K1297" s="3" t="s">
        <v>12017</v>
      </c>
      <c r="L1297" s="3" t="s">
        <v>12017</v>
      </c>
      <c r="M1297" s="3" t="n">
        <v>12</v>
      </c>
      <c r="N1297" s="20" t="n">
        <v>5.49</v>
      </c>
      <c r="O1297" s="21" t="s">
        <v>15862</v>
      </c>
    </row>
    <row r="1298" customFormat="false" ht="15" hidden="false" customHeight="true" outlineLevel="0" collapsed="false">
      <c r="A1298" s="3" t="s">
        <v>2608</v>
      </c>
      <c r="B1298" s="3" t="s">
        <v>15863</v>
      </c>
      <c r="C1298" s="3" t="s">
        <v>2607</v>
      </c>
      <c r="D1298" s="5" t="s">
        <v>15864</v>
      </c>
      <c r="E1298" s="5" t="s">
        <v>12325</v>
      </c>
      <c r="F1298" s="5" t="s">
        <v>12326</v>
      </c>
      <c r="G1298" s="5" t="s">
        <v>12086</v>
      </c>
      <c r="H1298" s="5" t="s">
        <v>12087</v>
      </c>
      <c r="I1298" s="5" t="s">
        <v>12334</v>
      </c>
      <c r="J1298" s="5" t="s">
        <v>12328</v>
      </c>
      <c r="K1298" s="3" t="s">
        <v>12017</v>
      </c>
      <c r="L1298" s="3" t="s">
        <v>12017</v>
      </c>
      <c r="M1298" s="3" t="n">
        <v>1</v>
      </c>
      <c r="N1298" s="20" t="n">
        <v>4.39</v>
      </c>
      <c r="O1298" s="21" t="s">
        <v>15104</v>
      </c>
    </row>
    <row r="1299" customFormat="false" ht="15" hidden="false" customHeight="true" outlineLevel="0" collapsed="false">
      <c r="A1299" s="3" t="s">
        <v>2610</v>
      </c>
      <c r="B1299" s="3" t="s">
        <v>15865</v>
      </c>
      <c r="C1299" s="3" t="s">
        <v>2609</v>
      </c>
      <c r="D1299" s="5" t="s">
        <v>15866</v>
      </c>
      <c r="E1299" s="5" t="s">
        <v>12332</v>
      </c>
      <c r="F1299" s="5" t="s">
        <v>12333</v>
      </c>
      <c r="G1299" s="5" t="s">
        <v>12086</v>
      </c>
      <c r="H1299" s="5" t="s">
        <v>12087</v>
      </c>
      <c r="I1299" s="5" t="s">
        <v>14954</v>
      </c>
      <c r="J1299" s="5" t="s">
        <v>12328</v>
      </c>
      <c r="K1299" s="3" t="s">
        <v>12017</v>
      </c>
      <c r="L1299" s="3" t="s">
        <v>12017</v>
      </c>
      <c r="M1299" s="3" t="n">
        <v>1</v>
      </c>
      <c r="N1299" s="20" t="n">
        <v>5.39</v>
      </c>
      <c r="O1299" s="21" t="s">
        <v>15867</v>
      </c>
    </row>
    <row r="1300" customFormat="false" ht="15" hidden="false" customHeight="true" outlineLevel="0" collapsed="false">
      <c r="A1300" s="3" t="s">
        <v>2612</v>
      </c>
      <c r="B1300" s="3" t="s">
        <v>15868</v>
      </c>
      <c r="C1300" s="3" t="s">
        <v>2611</v>
      </c>
      <c r="D1300" s="5" t="s">
        <v>15869</v>
      </c>
      <c r="E1300" s="5" t="s">
        <v>12325</v>
      </c>
      <c r="F1300" s="5" t="s">
        <v>12326</v>
      </c>
      <c r="G1300" s="5" t="s">
        <v>12086</v>
      </c>
      <c r="H1300" s="5" t="s">
        <v>12087</v>
      </c>
      <c r="I1300" s="5" t="s">
        <v>15737</v>
      </c>
      <c r="J1300" s="5" t="s">
        <v>12328</v>
      </c>
      <c r="K1300" s="3" t="s">
        <v>12017</v>
      </c>
      <c r="L1300" s="3" t="s">
        <v>12017</v>
      </c>
      <c r="M1300" s="3" t="n">
        <v>6</v>
      </c>
      <c r="N1300" s="20" t="n">
        <v>5.29</v>
      </c>
      <c r="O1300" s="21" t="s">
        <v>15856</v>
      </c>
    </row>
    <row r="1301" customFormat="false" ht="15" hidden="false" customHeight="true" outlineLevel="0" collapsed="false">
      <c r="A1301" s="3" t="s">
        <v>2614</v>
      </c>
      <c r="B1301" s="3" t="s">
        <v>15870</v>
      </c>
      <c r="C1301" s="3" t="s">
        <v>2613</v>
      </c>
      <c r="D1301" s="5" t="s">
        <v>15871</v>
      </c>
      <c r="E1301" s="5" t="s">
        <v>12382</v>
      </c>
      <c r="F1301" s="5" t="s">
        <v>12383</v>
      </c>
      <c r="G1301" s="5" t="s">
        <v>12086</v>
      </c>
      <c r="H1301" s="5" t="s">
        <v>12087</v>
      </c>
      <c r="I1301" s="5" t="s">
        <v>12334</v>
      </c>
      <c r="J1301" s="5" t="s">
        <v>12328</v>
      </c>
      <c r="K1301" s="3" t="s">
        <v>12017</v>
      </c>
      <c r="L1301" s="3" t="s">
        <v>12017</v>
      </c>
      <c r="M1301" s="3" t="n">
        <v>24</v>
      </c>
      <c r="N1301" s="20" t="n">
        <v>4.49</v>
      </c>
      <c r="O1301" s="21" t="s">
        <v>13682</v>
      </c>
    </row>
    <row r="1302" customFormat="false" ht="15" hidden="false" customHeight="true" outlineLevel="0" collapsed="false">
      <c r="A1302" s="3" t="s">
        <v>2616</v>
      </c>
      <c r="B1302" s="3" t="s">
        <v>15872</v>
      </c>
      <c r="C1302" s="3" t="s">
        <v>2615</v>
      </c>
      <c r="D1302" s="5" t="s">
        <v>15873</v>
      </c>
      <c r="E1302" s="5" t="s">
        <v>12377</v>
      </c>
      <c r="F1302" s="5" t="s">
        <v>12378</v>
      </c>
      <c r="G1302" s="5" t="s">
        <v>12086</v>
      </c>
      <c r="H1302" s="5" t="s">
        <v>12087</v>
      </c>
      <c r="I1302" s="5" t="s">
        <v>15737</v>
      </c>
      <c r="J1302" s="5" t="s">
        <v>12328</v>
      </c>
      <c r="K1302" s="3" t="s">
        <v>12021</v>
      </c>
      <c r="L1302" s="3" t="s">
        <v>12017</v>
      </c>
      <c r="M1302" s="3" t="n">
        <v>1</v>
      </c>
      <c r="N1302" s="20" t="n">
        <v>5.39</v>
      </c>
      <c r="O1302" s="21" t="s">
        <v>12390</v>
      </c>
    </row>
    <row r="1303" customFormat="false" ht="15" hidden="false" customHeight="true" outlineLevel="0" collapsed="false">
      <c r="A1303" s="3" t="s">
        <v>2618</v>
      </c>
      <c r="B1303" s="3" t="s">
        <v>15874</v>
      </c>
      <c r="C1303" s="3" t="s">
        <v>2617</v>
      </c>
      <c r="D1303" s="5" t="s">
        <v>15875</v>
      </c>
      <c r="E1303" s="5" t="s">
        <v>12351</v>
      </c>
      <c r="F1303" s="5" t="s">
        <v>12326</v>
      </c>
      <c r="G1303" s="5" t="s">
        <v>12086</v>
      </c>
      <c r="H1303" s="5" t="s">
        <v>12087</v>
      </c>
      <c r="I1303" s="5" t="s">
        <v>14943</v>
      </c>
      <c r="J1303" s="5" t="s">
        <v>12328</v>
      </c>
      <c r="K1303" s="3" t="s">
        <v>12017</v>
      </c>
      <c r="L1303" s="3" t="s">
        <v>12017</v>
      </c>
      <c r="M1303" s="3" t="n">
        <v>2</v>
      </c>
      <c r="N1303" s="20" t="n">
        <v>4.39</v>
      </c>
      <c r="O1303" s="21" t="s">
        <v>12601</v>
      </c>
    </row>
    <row r="1304" customFormat="false" ht="15" hidden="false" customHeight="true" outlineLevel="0" collapsed="false">
      <c r="A1304" s="3" t="s">
        <v>2620</v>
      </c>
      <c r="B1304" s="3" t="s">
        <v>15876</v>
      </c>
      <c r="C1304" s="3" t="s">
        <v>2619</v>
      </c>
      <c r="D1304" s="5" t="s">
        <v>15877</v>
      </c>
      <c r="E1304" s="5" t="s">
        <v>12325</v>
      </c>
      <c r="F1304" s="5" t="s">
        <v>12326</v>
      </c>
      <c r="G1304" s="5" t="s">
        <v>12086</v>
      </c>
      <c r="H1304" s="5" t="s">
        <v>12087</v>
      </c>
      <c r="I1304" s="5" t="s">
        <v>15737</v>
      </c>
      <c r="J1304" s="5" t="s">
        <v>12328</v>
      </c>
      <c r="K1304" s="3" t="s">
        <v>12017</v>
      </c>
      <c r="L1304" s="3" t="s">
        <v>12017</v>
      </c>
      <c r="M1304" s="3" t="n">
        <v>4</v>
      </c>
      <c r="N1304" s="20" t="n">
        <v>5.99</v>
      </c>
      <c r="O1304" s="21" t="s">
        <v>15878</v>
      </c>
    </row>
    <row r="1305" customFormat="false" ht="15" hidden="false" customHeight="true" outlineLevel="0" collapsed="false">
      <c r="A1305" s="3" t="s">
        <v>2622</v>
      </c>
      <c r="B1305" s="3" t="s">
        <v>15879</v>
      </c>
      <c r="C1305" s="3" t="s">
        <v>2621</v>
      </c>
      <c r="D1305" s="5" t="s">
        <v>15880</v>
      </c>
      <c r="E1305" s="5" t="s">
        <v>12363</v>
      </c>
      <c r="F1305" s="5" t="s">
        <v>12364</v>
      </c>
      <c r="G1305" s="5" t="s">
        <v>12086</v>
      </c>
      <c r="H1305" s="5" t="s">
        <v>12087</v>
      </c>
      <c r="I1305" s="5" t="s">
        <v>15737</v>
      </c>
      <c r="J1305" s="5" t="s">
        <v>12328</v>
      </c>
      <c r="K1305" s="3" t="s">
        <v>12017</v>
      </c>
      <c r="L1305" s="3" t="s">
        <v>12017</v>
      </c>
      <c r="M1305" s="3" t="n">
        <v>12</v>
      </c>
      <c r="N1305" s="20" t="n">
        <v>2.49</v>
      </c>
      <c r="O1305" s="21" t="s">
        <v>12627</v>
      </c>
    </row>
    <row r="1306" customFormat="false" ht="15" hidden="false" customHeight="true" outlineLevel="0" collapsed="false">
      <c r="A1306" s="3" t="s">
        <v>2624</v>
      </c>
      <c r="B1306" s="3" t="s">
        <v>15881</v>
      </c>
      <c r="C1306" s="3" t="s">
        <v>2623</v>
      </c>
      <c r="D1306" s="5" t="s">
        <v>15882</v>
      </c>
      <c r="E1306" s="5" t="s">
        <v>12351</v>
      </c>
      <c r="F1306" s="5" t="s">
        <v>12326</v>
      </c>
      <c r="G1306" s="5" t="s">
        <v>12086</v>
      </c>
      <c r="H1306" s="5" t="s">
        <v>12087</v>
      </c>
      <c r="I1306" s="5" t="s">
        <v>14954</v>
      </c>
      <c r="J1306" s="5" t="s">
        <v>12328</v>
      </c>
      <c r="K1306" s="3" t="s">
        <v>12017</v>
      </c>
      <c r="L1306" s="3" t="s">
        <v>12017</v>
      </c>
      <c r="M1306" s="3" t="n">
        <v>2</v>
      </c>
      <c r="N1306" s="20" t="n">
        <v>5.99</v>
      </c>
      <c r="O1306" s="21" t="s">
        <v>12117</v>
      </c>
    </row>
    <row r="1307" customFormat="false" ht="15" hidden="false" customHeight="true" outlineLevel="0" collapsed="false">
      <c r="A1307" s="3" t="s">
        <v>2626</v>
      </c>
      <c r="B1307" s="3" t="s">
        <v>15883</v>
      </c>
      <c r="C1307" s="3" t="s">
        <v>2625</v>
      </c>
      <c r="D1307" s="5" t="s">
        <v>15884</v>
      </c>
      <c r="E1307" s="5" t="s">
        <v>12382</v>
      </c>
      <c r="F1307" s="5" t="s">
        <v>12383</v>
      </c>
      <c r="G1307" s="5" t="s">
        <v>12086</v>
      </c>
      <c r="H1307" s="5" t="s">
        <v>12087</v>
      </c>
      <c r="I1307" s="5" t="s">
        <v>15755</v>
      </c>
      <c r="J1307" s="5" t="s">
        <v>12328</v>
      </c>
      <c r="K1307" s="3" t="s">
        <v>12017</v>
      </c>
      <c r="L1307" s="3" t="s">
        <v>12017</v>
      </c>
      <c r="M1307" s="3" t="n">
        <v>1</v>
      </c>
      <c r="N1307" s="20" t="n">
        <v>4.89</v>
      </c>
      <c r="O1307" s="21" t="s">
        <v>15885</v>
      </c>
    </row>
    <row r="1308" customFormat="false" ht="15" hidden="false" customHeight="true" outlineLevel="0" collapsed="false">
      <c r="A1308" s="3" t="s">
        <v>2628</v>
      </c>
      <c r="B1308" s="3" t="s">
        <v>15886</v>
      </c>
      <c r="C1308" s="3" t="s">
        <v>2627</v>
      </c>
      <c r="D1308" s="5" t="s">
        <v>15887</v>
      </c>
      <c r="E1308" s="5" t="s">
        <v>12351</v>
      </c>
      <c r="F1308" s="5" t="s">
        <v>12326</v>
      </c>
      <c r="G1308" s="5" t="s">
        <v>12086</v>
      </c>
      <c r="H1308" s="5" t="s">
        <v>12087</v>
      </c>
      <c r="I1308" s="5" t="s">
        <v>12334</v>
      </c>
      <c r="J1308" s="5" t="s">
        <v>12328</v>
      </c>
      <c r="K1308" s="3" t="s">
        <v>12017</v>
      </c>
      <c r="L1308" s="3" t="s">
        <v>12017</v>
      </c>
      <c r="M1308" s="3" t="n">
        <v>24</v>
      </c>
      <c r="N1308" s="20" t="n">
        <v>4.39</v>
      </c>
      <c r="O1308" s="21" t="s">
        <v>12109</v>
      </c>
    </row>
    <row r="1309" customFormat="false" ht="15" hidden="false" customHeight="true" outlineLevel="0" collapsed="false">
      <c r="A1309" s="3" t="s">
        <v>2630</v>
      </c>
      <c r="B1309" s="3" t="s">
        <v>15888</v>
      </c>
      <c r="C1309" s="3" t="s">
        <v>2629</v>
      </c>
      <c r="D1309" s="5" t="s">
        <v>15889</v>
      </c>
      <c r="E1309" s="5" t="s">
        <v>12368</v>
      </c>
      <c r="F1309" s="5" t="s">
        <v>12369</v>
      </c>
      <c r="G1309" s="5" t="s">
        <v>12086</v>
      </c>
      <c r="H1309" s="5" t="s">
        <v>12087</v>
      </c>
      <c r="I1309" s="5" t="s">
        <v>15755</v>
      </c>
      <c r="J1309" s="5" t="s">
        <v>12328</v>
      </c>
      <c r="K1309" s="3" t="s">
        <v>12017</v>
      </c>
      <c r="L1309" s="3" t="s">
        <v>12017</v>
      </c>
      <c r="M1309" s="3" t="n">
        <v>12</v>
      </c>
      <c r="N1309" s="20" t="n">
        <v>5.39</v>
      </c>
      <c r="O1309" s="21" t="s">
        <v>12519</v>
      </c>
    </row>
    <row r="1310" customFormat="false" ht="15" hidden="false" customHeight="true" outlineLevel="0" collapsed="false">
      <c r="A1310" s="3" t="s">
        <v>2632</v>
      </c>
      <c r="B1310" s="3" t="s">
        <v>15890</v>
      </c>
      <c r="C1310" s="3" t="s">
        <v>2631</v>
      </c>
      <c r="D1310" s="5" t="s">
        <v>15891</v>
      </c>
      <c r="E1310" s="5" t="s">
        <v>12332</v>
      </c>
      <c r="F1310" s="5" t="s">
        <v>12333</v>
      </c>
      <c r="G1310" s="5" t="s">
        <v>12086</v>
      </c>
      <c r="H1310" s="5" t="s">
        <v>12087</v>
      </c>
      <c r="I1310" s="5" t="s">
        <v>14954</v>
      </c>
      <c r="J1310" s="5" t="s">
        <v>12328</v>
      </c>
      <c r="K1310" s="3" t="s">
        <v>12017</v>
      </c>
      <c r="L1310" s="3" t="s">
        <v>12017</v>
      </c>
      <c r="M1310" s="3" t="n">
        <v>4</v>
      </c>
      <c r="N1310" s="20" t="n">
        <v>4.79</v>
      </c>
      <c r="O1310" s="21" t="s">
        <v>15892</v>
      </c>
    </row>
    <row r="1311" customFormat="false" ht="15" hidden="false" customHeight="true" outlineLevel="0" collapsed="false">
      <c r="A1311" s="3" t="s">
        <v>2634</v>
      </c>
      <c r="B1311" s="3" t="s">
        <v>15893</v>
      </c>
      <c r="C1311" s="3" t="s">
        <v>2633</v>
      </c>
      <c r="D1311" s="5" t="s">
        <v>15894</v>
      </c>
      <c r="E1311" s="5" t="s">
        <v>12363</v>
      </c>
      <c r="F1311" s="5" t="s">
        <v>12364</v>
      </c>
      <c r="G1311" s="5" t="s">
        <v>12086</v>
      </c>
      <c r="H1311" s="5" t="s">
        <v>12087</v>
      </c>
      <c r="I1311" s="5" t="s">
        <v>14943</v>
      </c>
      <c r="J1311" s="5" t="s">
        <v>12328</v>
      </c>
      <c r="K1311" s="3" t="s">
        <v>12017</v>
      </c>
      <c r="L1311" s="3" t="s">
        <v>12017</v>
      </c>
      <c r="M1311" s="3" t="n">
        <v>4</v>
      </c>
      <c r="N1311" s="20" t="n">
        <v>3.89</v>
      </c>
      <c r="O1311" s="21" t="s">
        <v>15895</v>
      </c>
    </row>
    <row r="1312" customFormat="false" ht="15" hidden="false" customHeight="true" outlineLevel="0" collapsed="false">
      <c r="A1312" s="3" t="s">
        <v>2636</v>
      </c>
      <c r="B1312" s="3" t="s">
        <v>15896</v>
      </c>
      <c r="C1312" s="3" t="s">
        <v>2635</v>
      </c>
      <c r="D1312" s="5" t="s">
        <v>15897</v>
      </c>
      <c r="E1312" s="5" t="s">
        <v>12368</v>
      </c>
      <c r="F1312" s="5" t="s">
        <v>12369</v>
      </c>
      <c r="G1312" s="5" t="s">
        <v>12086</v>
      </c>
      <c r="H1312" s="5" t="s">
        <v>12087</v>
      </c>
      <c r="I1312" s="5" t="s">
        <v>14954</v>
      </c>
      <c r="J1312" s="5" t="s">
        <v>12328</v>
      </c>
      <c r="K1312" s="3" t="s">
        <v>12017</v>
      </c>
      <c r="L1312" s="3" t="s">
        <v>12017</v>
      </c>
      <c r="M1312" s="3" t="n">
        <v>4</v>
      </c>
      <c r="N1312" s="20" t="n">
        <v>4.49</v>
      </c>
      <c r="O1312" s="21" t="s">
        <v>15878</v>
      </c>
    </row>
    <row r="1313" customFormat="false" ht="15" hidden="false" customHeight="true" outlineLevel="0" collapsed="false">
      <c r="A1313" s="3" t="s">
        <v>2638</v>
      </c>
      <c r="B1313" s="3" t="s">
        <v>15898</v>
      </c>
      <c r="C1313" s="3" t="s">
        <v>2637</v>
      </c>
      <c r="D1313" s="5" t="s">
        <v>15899</v>
      </c>
      <c r="E1313" s="5" t="s">
        <v>12325</v>
      </c>
      <c r="F1313" s="5" t="s">
        <v>12326</v>
      </c>
      <c r="G1313" s="5" t="s">
        <v>12086</v>
      </c>
      <c r="H1313" s="5" t="s">
        <v>12087</v>
      </c>
      <c r="I1313" s="5" t="s">
        <v>12334</v>
      </c>
      <c r="J1313" s="5" t="s">
        <v>12328</v>
      </c>
      <c r="K1313" s="3" t="s">
        <v>12017</v>
      </c>
      <c r="L1313" s="3" t="s">
        <v>12017</v>
      </c>
      <c r="M1313" s="3" t="n">
        <v>6</v>
      </c>
      <c r="N1313" s="20" t="n">
        <v>3.49</v>
      </c>
      <c r="O1313" s="21" t="s">
        <v>12884</v>
      </c>
    </row>
    <row r="1314" customFormat="false" ht="15" hidden="false" customHeight="true" outlineLevel="0" collapsed="false">
      <c r="A1314" s="3" t="s">
        <v>2640</v>
      </c>
      <c r="B1314" s="3" t="s">
        <v>15900</v>
      </c>
      <c r="C1314" s="3" t="s">
        <v>2639</v>
      </c>
      <c r="D1314" s="5" t="s">
        <v>15901</v>
      </c>
      <c r="E1314" s="5" t="s">
        <v>12457</v>
      </c>
      <c r="F1314" s="5" t="s">
        <v>12458</v>
      </c>
      <c r="G1314" s="5" t="s">
        <v>12086</v>
      </c>
      <c r="H1314" s="5" t="s">
        <v>12087</v>
      </c>
      <c r="I1314" s="5" t="s">
        <v>15755</v>
      </c>
      <c r="J1314" s="5" t="s">
        <v>12328</v>
      </c>
      <c r="K1314" s="3" t="s">
        <v>12021</v>
      </c>
      <c r="L1314" s="3" t="s">
        <v>12017</v>
      </c>
      <c r="M1314" s="3" t="n">
        <v>12</v>
      </c>
      <c r="N1314" s="20" t="n">
        <v>3.79</v>
      </c>
      <c r="O1314" s="21" t="s">
        <v>15902</v>
      </c>
    </row>
    <row r="1315" customFormat="false" ht="15" hidden="false" customHeight="true" outlineLevel="0" collapsed="false">
      <c r="A1315" s="3" t="s">
        <v>2642</v>
      </c>
      <c r="B1315" s="3" t="s">
        <v>15903</v>
      </c>
      <c r="C1315" s="3" t="s">
        <v>2641</v>
      </c>
      <c r="D1315" s="5" t="s">
        <v>15904</v>
      </c>
      <c r="E1315" s="5" t="s">
        <v>12377</v>
      </c>
      <c r="F1315" s="5" t="s">
        <v>12378</v>
      </c>
      <c r="G1315" s="5" t="s">
        <v>12086</v>
      </c>
      <c r="H1315" s="5" t="s">
        <v>12087</v>
      </c>
      <c r="I1315" s="5" t="s">
        <v>15755</v>
      </c>
      <c r="J1315" s="5" t="s">
        <v>12328</v>
      </c>
      <c r="K1315" s="3" t="s">
        <v>12021</v>
      </c>
      <c r="L1315" s="3" t="s">
        <v>12017</v>
      </c>
      <c r="M1315" s="3" t="n">
        <v>1</v>
      </c>
      <c r="N1315" s="20" t="n">
        <v>5.39</v>
      </c>
      <c r="O1315" s="21" t="s">
        <v>15679</v>
      </c>
    </row>
    <row r="1316" customFormat="false" ht="15" hidden="false" customHeight="true" outlineLevel="0" collapsed="false">
      <c r="A1316" s="3" t="s">
        <v>2644</v>
      </c>
      <c r="B1316" s="3" t="s">
        <v>15905</v>
      </c>
      <c r="C1316" s="3" t="s">
        <v>2643</v>
      </c>
      <c r="D1316" s="5" t="s">
        <v>15906</v>
      </c>
      <c r="E1316" s="5" t="s">
        <v>12332</v>
      </c>
      <c r="F1316" s="5" t="s">
        <v>12333</v>
      </c>
      <c r="G1316" s="5" t="s">
        <v>12086</v>
      </c>
      <c r="H1316" s="5" t="s">
        <v>12087</v>
      </c>
      <c r="I1316" s="5" t="s">
        <v>15755</v>
      </c>
      <c r="J1316" s="5" t="s">
        <v>12328</v>
      </c>
      <c r="K1316" s="3" t="s">
        <v>12017</v>
      </c>
      <c r="L1316" s="3" t="s">
        <v>12017</v>
      </c>
      <c r="M1316" s="3" t="n">
        <v>12</v>
      </c>
      <c r="N1316" s="20" t="n">
        <v>5.79</v>
      </c>
      <c r="O1316" s="21" t="s">
        <v>15907</v>
      </c>
    </row>
    <row r="1317" customFormat="false" ht="15" hidden="false" customHeight="true" outlineLevel="0" collapsed="false">
      <c r="A1317" s="3" t="s">
        <v>2646</v>
      </c>
      <c r="B1317" s="3" t="s">
        <v>15908</v>
      </c>
      <c r="C1317" s="3" t="s">
        <v>2645</v>
      </c>
      <c r="D1317" s="5" t="s">
        <v>15909</v>
      </c>
      <c r="E1317" s="5" t="s">
        <v>12368</v>
      </c>
      <c r="F1317" s="5" t="s">
        <v>12369</v>
      </c>
      <c r="G1317" s="5" t="s">
        <v>12086</v>
      </c>
      <c r="H1317" s="5" t="s">
        <v>12087</v>
      </c>
      <c r="I1317" s="5" t="s">
        <v>14954</v>
      </c>
      <c r="J1317" s="5" t="s">
        <v>12328</v>
      </c>
      <c r="K1317" s="3" t="s">
        <v>12017</v>
      </c>
      <c r="L1317" s="3" t="s">
        <v>12017</v>
      </c>
      <c r="M1317" s="3" t="n">
        <v>4</v>
      </c>
      <c r="N1317" s="20" t="n">
        <v>3.29</v>
      </c>
      <c r="O1317" s="21" t="s">
        <v>14666</v>
      </c>
    </row>
    <row r="1318" customFormat="false" ht="15" hidden="false" customHeight="true" outlineLevel="0" collapsed="false">
      <c r="A1318" s="3" t="s">
        <v>2648</v>
      </c>
      <c r="B1318" s="3" t="s">
        <v>15910</v>
      </c>
      <c r="C1318" s="3" t="s">
        <v>2647</v>
      </c>
      <c r="D1318" s="5" t="s">
        <v>15911</v>
      </c>
      <c r="E1318" s="5" t="s">
        <v>12377</v>
      </c>
      <c r="F1318" s="5" t="s">
        <v>12378</v>
      </c>
      <c r="G1318" s="5" t="s">
        <v>12086</v>
      </c>
      <c r="H1318" s="5" t="s">
        <v>12087</v>
      </c>
      <c r="I1318" s="5" t="s">
        <v>14954</v>
      </c>
      <c r="J1318" s="5" t="s">
        <v>12328</v>
      </c>
      <c r="K1318" s="3" t="s">
        <v>12021</v>
      </c>
      <c r="L1318" s="3" t="s">
        <v>12017</v>
      </c>
      <c r="M1318" s="3" t="n">
        <v>24</v>
      </c>
      <c r="N1318" s="20" t="n">
        <v>4.79</v>
      </c>
      <c r="O1318" s="21" t="s">
        <v>15912</v>
      </c>
    </row>
    <row r="1319" customFormat="false" ht="15" hidden="false" customHeight="true" outlineLevel="0" collapsed="false">
      <c r="A1319" s="3" t="s">
        <v>2650</v>
      </c>
      <c r="B1319" s="3" t="s">
        <v>15913</v>
      </c>
      <c r="C1319" s="3" t="s">
        <v>2649</v>
      </c>
      <c r="D1319" s="5" t="s">
        <v>15914</v>
      </c>
      <c r="E1319" s="5" t="s">
        <v>12377</v>
      </c>
      <c r="F1319" s="5" t="s">
        <v>12378</v>
      </c>
      <c r="G1319" s="5" t="s">
        <v>12086</v>
      </c>
      <c r="H1319" s="5" t="s">
        <v>12087</v>
      </c>
      <c r="I1319" s="5" t="s">
        <v>14954</v>
      </c>
      <c r="J1319" s="5" t="s">
        <v>12328</v>
      </c>
      <c r="K1319" s="3" t="s">
        <v>12021</v>
      </c>
      <c r="L1319" s="3" t="s">
        <v>12017</v>
      </c>
      <c r="M1319" s="3" t="n">
        <v>6</v>
      </c>
      <c r="N1319" s="20" t="n">
        <v>6.29</v>
      </c>
      <c r="O1319" s="21" t="s">
        <v>12779</v>
      </c>
    </row>
    <row r="1320" customFormat="false" ht="15" hidden="false" customHeight="true" outlineLevel="0" collapsed="false">
      <c r="A1320" s="3" t="s">
        <v>2652</v>
      </c>
      <c r="B1320" s="3" t="s">
        <v>15915</v>
      </c>
      <c r="C1320" s="3" t="s">
        <v>2651</v>
      </c>
      <c r="D1320" s="5" t="s">
        <v>15916</v>
      </c>
      <c r="E1320" s="5" t="s">
        <v>12325</v>
      </c>
      <c r="F1320" s="5" t="s">
        <v>12326</v>
      </c>
      <c r="G1320" s="5" t="s">
        <v>12086</v>
      </c>
      <c r="H1320" s="5" t="s">
        <v>12087</v>
      </c>
      <c r="I1320" s="5" t="s">
        <v>15755</v>
      </c>
      <c r="J1320" s="5" t="s">
        <v>12328</v>
      </c>
      <c r="K1320" s="3" t="s">
        <v>12017</v>
      </c>
      <c r="L1320" s="3" t="s">
        <v>12017</v>
      </c>
      <c r="M1320" s="3" t="n">
        <v>6</v>
      </c>
      <c r="N1320" s="20" t="n">
        <v>2.99</v>
      </c>
      <c r="O1320" s="21" t="s">
        <v>15917</v>
      </c>
    </row>
    <row r="1321" customFormat="false" ht="15" hidden="false" customHeight="true" outlineLevel="0" collapsed="false">
      <c r="A1321" s="3" t="s">
        <v>2654</v>
      </c>
      <c r="B1321" s="3" t="s">
        <v>15918</v>
      </c>
      <c r="C1321" s="3" t="s">
        <v>2653</v>
      </c>
      <c r="D1321" s="5" t="s">
        <v>15919</v>
      </c>
      <c r="E1321" s="5" t="s">
        <v>12338</v>
      </c>
      <c r="F1321" s="5" t="s">
        <v>12339</v>
      </c>
      <c r="G1321" s="5" t="s">
        <v>12086</v>
      </c>
      <c r="H1321" s="5" t="s">
        <v>12087</v>
      </c>
      <c r="I1321" s="5" t="s">
        <v>15737</v>
      </c>
      <c r="J1321" s="5" t="s">
        <v>12328</v>
      </c>
      <c r="K1321" s="3" t="s">
        <v>12017</v>
      </c>
      <c r="L1321" s="3" t="s">
        <v>12017</v>
      </c>
      <c r="M1321" s="3" t="n">
        <v>4</v>
      </c>
      <c r="N1321" s="20" t="n">
        <v>3.79</v>
      </c>
      <c r="O1321" s="21" t="s">
        <v>13134</v>
      </c>
    </row>
    <row r="1322" customFormat="false" ht="15" hidden="false" customHeight="true" outlineLevel="0" collapsed="false">
      <c r="A1322" s="3" t="s">
        <v>2656</v>
      </c>
      <c r="B1322" s="3" t="s">
        <v>15920</v>
      </c>
      <c r="C1322" s="3" t="s">
        <v>2655</v>
      </c>
      <c r="D1322" s="5" t="s">
        <v>15921</v>
      </c>
      <c r="E1322" s="5" t="s">
        <v>12355</v>
      </c>
      <c r="F1322" s="5" t="s">
        <v>12356</v>
      </c>
      <c r="G1322" s="5" t="s">
        <v>12086</v>
      </c>
      <c r="H1322" s="5" t="s">
        <v>12087</v>
      </c>
      <c r="I1322" s="5" t="s">
        <v>14954</v>
      </c>
      <c r="J1322" s="5" t="s">
        <v>12328</v>
      </c>
      <c r="K1322" s="3" t="s">
        <v>12017</v>
      </c>
      <c r="L1322" s="3" t="s">
        <v>12017</v>
      </c>
      <c r="M1322" s="3" t="n">
        <v>1</v>
      </c>
      <c r="N1322" s="20" t="n">
        <v>6.49</v>
      </c>
      <c r="O1322" s="21" t="s">
        <v>15922</v>
      </c>
    </row>
    <row r="1323" customFormat="false" ht="15" hidden="false" customHeight="true" outlineLevel="0" collapsed="false">
      <c r="A1323" s="3" t="s">
        <v>2658</v>
      </c>
      <c r="B1323" s="3" t="s">
        <v>15923</v>
      </c>
      <c r="C1323" s="3" t="s">
        <v>2657</v>
      </c>
      <c r="D1323" s="5" t="s">
        <v>15924</v>
      </c>
      <c r="E1323" s="5" t="s">
        <v>12355</v>
      </c>
      <c r="F1323" s="5" t="s">
        <v>12356</v>
      </c>
      <c r="G1323" s="5" t="s">
        <v>12086</v>
      </c>
      <c r="H1323" s="5" t="s">
        <v>12087</v>
      </c>
      <c r="I1323" s="5" t="s">
        <v>15755</v>
      </c>
      <c r="J1323" s="5" t="s">
        <v>12512</v>
      </c>
      <c r="K1323" s="3" t="s">
        <v>12017</v>
      </c>
      <c r="L1323" s="3" t="s">
        <v>12017</v>
      </c>
      <c r="M1323" s="3" t="n">
        <v>1</v>
      </c>
      <c r="N1323" s="20" t="n">
        <v>3.99</v>
      </c>
      <c r="O1323" s="21" t="s">
        <v>12250</v>
      </c>
    </row>
    <row r="1324" customFormat="false" ht="15" hidden="false" customHeight="true" outlineLevel="0" collapsed="false">
      <c r="A1324" s="3" t="s">
        <v>2660</v>
      </c>
      <c r="B1324" s="3" t="s">
        <v>15925</v>
      </c>
      <c r="C1324" s="3" t="s">
        <v>2659</v>
      </c>
      <c r="D1324" s="5" t="s">
        <v>15926</v>
      </c>
      <c r="E1324" s="5" t="s">
        <v>12382</v>
      </c>
      <c r="F1324" s="5" t="s">
        <v>12383</v>
      </c>
      <c r="G1324" s="5" t="s">
        <v>12086</v>
      </c>
      <c r="H1324" s="5" t="s">
        <v>12087</v>
      </c>
      <c r="I1324" s="5" t="s">
        <v>15737</v>
      </c>
      <c r="J1324" s="5" t="s">
        <v>12328</v>
      </c>
      <c r="K1324" s="3" t="s">
        <v>12017</v>
      </c>
      <c r="L1324" s="3" t="s">
        <v>12017</v>
      </c>
      <c r="M1324" s="3" t="n">
        <v>8</v>
      </c>
      <c r="N1324" s="20" t="n">
        <v>3.39</v>
      </c>
      <c r="O1324" s="21" t="s">
        <v>15927</v>
      </c>
    </row>
    <row r="1325" customFormat="false" ht="15" hidden="false" customHeight="true" outlineLevel="0" collapsed="false">
      <c r="A1325" s="3" t="s">
        <v>2662</v>
      </c>
      <c r="B1325" s="3" t="s">
        <v>15928</v>
      </c>
      <c r="C1325" s="3" t="s">
        <v>2661</v>
      </c>
      <c r="D1325" s="5" t="s">
        <v>15929</v>
      </c>
      <c r="E1325" s="5" t="s">
        <v>12338</v>
      </c>
      <c r="F1325" s="5" t="s">
        <v>12339</v>
      </c>
      <c r="G1325" s="5" t="s">
        <v>12086</v>
      </c>
      <c r="H1325" s="5" t="s">
        <v>12087</v>
      </c>
      <c r="I1325" s="5" t="s">
        <v>15737</v>
      </c>
      <c r="J1325" s="5" t="s">
        <v>12328</v>
      </c>
      <c r="K1325" s="3" t="s">
        <v>12017</v>
      </c>
      <c r="L1325" s="3" t="s">
        <v>12017</v>
      </c>
      <c r="M1325" s="3" t="n">
        <v>6</v>
      </c>
      <c r="N1325" s="20" t="n">
        <v>2.99</v>
      </c>
      <c r="O1325" s="21" t="s">
        <v>15569</v>
      </c>
    </row>
    <row r="1326" customFormat="false" ht="15" hidden="false" customHeight="true" outlineLevel="0" collapsed="false">
      <c r="A1326" s="3" t="s">
        <v>2664</v>
      </c>
      <c r="B1326" s="3" t="s">
        <v>15930</v>
      </c>
      <c r="C1326" s="3" t="s">
        <v>2663</v>
      </c>
      <c r="D1326" s="5" t="s">
        <v>15931</v>
      </c>
      <c r="E1326" s="5" t="s">
        <v>12368</v>
      </c>
      <c r="F1326" s="5" t="s">
        <v>12369</v>
      </c>
      <c r="G1326" s="5" t="s">
        <v>12086</v>
      </c>
      <c r="H1326" s="5" t="s">
        <v>12087</v>
      </c>
      <c r="I1326" s="5" t="s">
        <v>15755</v>
      </c>
      <c r="J1326" s="5" t="s">
        <v>12328</v>
      </c>
      <c r="K1326" s="3" t="s">
        <v>12017</v>
      </c>
      <c r="L1326" s="3" t="s">
        <v>12017</v>
      </c>
      <c r="M1326" s="3" t="n">
        <v>8</v>
      </c>
      <c r="N1326" s="20" t="n">
        <v>4.89</v>
      </c>
      <c r="O1326" s="21" t="s">
        <v>15932</v>
      </c>
    </row>
    <row r="1327" customFormat="false" ht="15" hidden="false" customHeight="true" outlineLevel="0" collapsed="false">
      <c r="A1327" s="3" t="s">
        <v>2666</v>
      </c>
      <c r="B1327" s="3" t="s">
        <v>15933</v>
      </c>
      <c r="C1327" s="3" t="s">
        <v>2665</v>
      </c>
      <c r="D1327" s="5" t="s">
        <v>15934</v>
      </c>
      <c r="E1327" s="5" t="s">
        <v>12351</v>
      </c>
      <c r="F1327" s="5" t="s">
        <v>12326</v>
      </c>
      <c r="G1327" s="5" t="s">
        <v>12086</v>
      </c>
      <c r="H1327" s="5" t="s">
        <v>12087</v>
      </c>
      <c r="I1327" s="5" t="s">
        <v>15755</v>
      </c>
      <c r="J1327" s="5" t="s">
        <v>12328</v>
      </c>
      <c r="K1327" s="3" t="s">
        <v>12017</v>
      </c>
      <c r="L1327" s="3" t="s">
        <v>12017</v>
      </c>
      <c r="M1327" s="3" t="n">
        <v>4</v>
      </c>
      <c r="N1327" s="20" t="n">
        <v>2.29</v>
      </c>
      <c r="O1327" s="21" t="s">
        <v>12834</v>
      </c>
    </row>
    <row r="1328" customFormat="false" ht="15" hidden="false" customHeight="true" outlineLevel="0" collapsed="false">
      <c r="A1328" s="3" t="s">
        <v>2668</v>
      </c>
      <c r="B1328" s="3" t="s">
        <v>15935</v>
      </c>
      <c r="C1328" s="3" t="s">
        <v>2667</v>
      </c>
      <c r="D1328" s="5" t="s">
        <v>15936</v>
      </c>
      <c r="E1328" s="5" t="s">
        <v>12355</v>
      </c>
      <c r="F1328" s="5" t="s">
        <v>12356</v>
      </c>
      <c r="G1328" s="5" t="s">
        <v>12086</v>
      </c>
      <c r="H1328" s="5" t="s">
        <v>12087</v>
      </c>
      <c r="I1328" s="5" t="s">
        <v>14954</v>
      </c>
      <c r="J1328" s="5" t="s">
        <v>12328</v>
      </c>
      <c r="K1328" s="3" t="s">
        <v>12017</v>
      </c>
      <c r="L1328" s="3" t="s">
        <v>12017</v>
      </c>
      <c r="M1328" s="3" t="n">
        <v>12</v>
      </c>
      <c r="N1328" s="20" t="n">
        <v>2.49</v>
      </c>
      <c r="O1328" s="21" t="s">
        <v>15937</v>
      </c>
    </row>
    <row r="1329" customFormat="false" ht="15" hidden="false" customHeight="true" outlineLevel="0" collapsed="false">
      <c r="A1329" s="3" t="s">
        <v>2670</v>
      </c>
      <c r="B1329" s="3" t="s">
        <v>15938</v>
      </c>
      <c r="C1329" s="3" t="s">
        <v>2669</v>
      </c>
      <c r="D1329" s="5" t="s">
        <v>15939</v>
      </c>
      <c r="E1329" s="5" t="s">
        <v>12325</v>
      </c>
      <c r="F1329" s="5" t="s">
        <v>12326</v>
      </c>
      <c r="G1329" s="5" t="s">
        <v>12086</v>
      </c>
      <c r="H1329" s="5" t="s">
        <v>12087</v>
      </c>
      <c r="I1329" s="5" t="s">
        <v>14954</v>
      </c>
      <c r="J1329" s="5" t="s">
        <v>12328</v>
      </c>
      <c r="K1329" s="3" t="s">
        <v>12017</v>
      </c>
      <c r="L1329" s="3" t="s">
        <v>12017</v>
      </c>
      <c r="M1329" s="3" t="n">
        <v>6</v>
      </c>
      <c r="N1329" s="20" t="n">
        <v>5.79</v>
      </c>
      <c r="O1329" s="21" t="s">
        <v>15940</v>
      </c>
    </row>
    <row r="1330" customFormat="false" ht="15" hidden="false" customHeight="true" outlineLevel="0" collapsed="false">
      <c r="A1330" s="3" t="s">
        <v>2672</v>
      </c>
      <c r="B1330" s="3" t="s">
        <v>15941</v>
      </c>
      <c r="C1330" s="3" t="s">
        <v>2671</v>
      </c>
      <c r="D1330" s="5" t="s">
        <v>15942</v>
      </c>
      <c r="E1330" s="5" t="s">
        <v>12332</v>
      </c>
      <c r="F1330" s="5" t="s">
        <v>12333</v>
      </c>
      <c r="G1330" s="5" t="s">
        <v>12086</v>
      </c>
      <c r="H1330" s="5" t="s">
        <v>12087</v>
      </c>
      <c r="I1330" s="5" t="s">
        <v>15737</v>
      </c>
      <c r="J1330" s="5" t="s">
        <v>12328</v>
      </c>
      <c r="K1330" s="3" t="s">
        <v>12017</v>
      </c>
      <c r="L1330" s="3" t="s">
        <v>12017</v>
      </c>
      <c r="M1330" s="3" t="n">
        <v>1</v>
      </c>
      <c r="N1330" s="20" t="n">
        <v>4.29</v>
      </c>
      <c r="O1330" s="21" t="s">
        <v>15943</v>
      </c>
    </row>
    <row r="1331" customFormat="false" ht="15" hidden="false" customHeight="true" outlineLevel="0" collapsed="false">
      <c r="A1331" s="3" t="s">
        <v>2674</v>
      </c>
      <c r="B1331" s="3" t="s">
        <v>15944</v>
      </c>
      <c r="C1331" s="3" t="s">
        <v>2673</v>
      </c>
      <c r="D1331" s="5" t="s">
        <v>15945</v>
      </c>
      <c r="E1331" s="5" t="s">
        <v>12332</v>
      </c>
      <c r="F1331" s="5" t="s">
        <v>12333</v>
      </c>
      <c r="G1331" s="5" t="s">
        <v>12086</v>
      </c>
      <c r="H1331" s="5" t="s">
        <v>12087</v>
      </c>
      <c r="I1331" s="5" t="s">
        <v>15755</v>
      </c>
      <c r="J1331" s="5" t="s">
        <v>12328</v>
      </c>
      <c r="K1331" s="3" t="s">
        <v>12017</v>
      </c>
      <c r="L1331" s="3" t="s">
        <v>12017</v>
      </c>
      <c r="M1331" s="3" t="n">
        <v>2</v>
      </c>
      <c r="N1331" s="20" t="n">
        <v>2.29</v>
      </c>
      <c r="O1331" s="21" t="s">
        <v>15946</v>
      </c>
    </row>
    <row r="1332" customFormat="false" ht="15" hidden="false" customHeight="true" outlineLevel="0" collapsed="false">
      <c r="A1332" s="3" t="s">
        <v>2676</v>
      </c>
      <c r="B1332" s="3" t="s">
        <v>15947</v>
      </c>
      <c r="C1332" s="3" t="s">
        <v>2675</v>
      </c>
      <c r="D1332" s="5" t="s">
        <v>15948</v>
      </c>
      <c r="E1332" s="5" t="s">
        <v>12351</v>
      </c>
      <c r="F1332" s="5" t="s">
        <v>12326</v>
      </c>
      <c r="G1332" s="5" t="s">
        <v>12086</v>
      </c>
      <c r="H1332" s="5" t="s">
        <v>12087</v>
      </c>
      <c r="I1332" s="5" t="s">
        <v>15737</v>
      </c>
      <c r="J1332" s="5" t="s">
        <v>12328</v>
      </c>
      <c r="K1332" s="3" t="s">
        <v>12017</v>
      </c>
      <c r="L1332" s="3" t="s">
        <v>12017</v>
      </c>
      <c r="M1332" s="3" t="n">
        <v>2</v>
      </c>
      <c r="N1332" s="20" t="n">
        <v>3.49</v>
      </c>
      <c r="O1332" s="21" t="s">
        <v>13378</v>
      </c>
    </row>
    <row r="1333" customFormat="false" ht="15" hidden="false" customHeight="true" outlineLevel="0" collapsed="false">
      <c r="A1333" s="3" t="s">
        <v>2678</v>
      </c>
      <c r="B1333" s="3" t="s">
        <v>15949</v>
      </c>
      <c r="C1333" s="3" t="s">
        <v>2677</v>
      </c>
      <c r="D1333" s="5" t="s">
        <v>15950</v>
      </c>
      <c r="E1333" s="5" t="s">
        <v>12382</v>
      </c>
      <c r="F1333" s="5" t="s">
        <v>12383</v>
      </c>
      <c r="G1333" s="5" t="s">
        <v>12086</v>
      </c>
      <c r="H1333" s="5" t="s">
        <v>12087</v>
      </c>
      <c r="I1333" s="5" t="s">
        <v>14943</v>
      </c>
      <c r="J1333" s="5" t="s">
        <v>12328</v>
      </c>
      <c r="K1333" s="3" t="s">
        <v>12017</v>
      </c>
      <c r="L1333" s="3" t="s">
        <v>12017</v>
      </c>
      <c r="M1333" s="3" t="n">
        <v>24</v>
      </c>
      <c r="N1333" s="20" t="n">
        <v>4.49</v>
      </c>
      <c r="O1333" s="21" t="s">
        <v>15356</v>
      </c>
    </row>
    <row r="1334" customFormat="false" ht="15" hidden="false" customHeight="true" outlineLevel="0" collapsed="false">
      <c r="A1334" s="3" t="s">
        <v>2680</v>
      </c>
      <c r="B1334" s="3" t="s">
        <v>15951</v>
      </c>
      <c r="C1334" s="3" t="s">
        <v>2679</v>
      </c>
      <c r="D1334" s="5" t="s">
        <v>15952</v>
      </c>
      <c r="E1334" s="5" t="s">
        <v>12355</v>
      </c>
      <c r="F1334" s="5" t="s">
        <v>12356</v>
      </c>
      <c r="G1334" s="5" t="s">
        <v>12086</v>
      </c>
      <c r="H1334" s="5" t="s">
        <v>12087</v>
      </c>
      <c r="I1334" s="5" t="s">
        <v>15737</v>
      </c>
      <c r="J1334" s="5" t="s">
        <v>12328</v>
      </c>
      <c r="K1334" s="3" t="s">
        <v>12017</v>
      </c>
      <c r="L1334" s="3" t="s">
        <v>12017</v>
      </c>
      <c r="M1334" s="3" t="n">
        <v>24</v>
      </c>
      <c r="N1334" s="20" t="n">
        <v>2.39</v>
      </c>
      <c r="O1334" s="21" t="s">
        <v>15953</v>
      </c>
    </row>
    <row r="1335" customFormat="false" ht="15" hidden="false" customHeight="true" outlineLevel="0" collapsed="false">
      <c r="A1335" s="3" t="s">
        <v>2682</v>
      </c>
      <c r="B1335" s="3" t="s">
        <v>15954</v>
      </c>
      <c r="C1335" s="3" t="s">
        <v>2681</v>
      </c>
      <c r="D1335" s="5" t="s">
        <v>15955</v>
      </c>
      <c r="E1335" s="5" t="s">
        <v>12351</v>
      </c>
      <c r="F1335" s="5" t="s">
        <v>12326</v>
      </c>
      <c r="G1335" s="5" t="s">
        <v>12086</v>
      </c>
      <c r="H1335" s="5" t="s">
        <v>12087</v>
      </c>
      <c r="I1335" s="5" t="s">
        <v>15737</v>
      </c>
      <c r="J1335" s="5" t="s">
        <v>12328</v>
      </c>
      <c r="K1335" s="3" t="s">
        <v>12017</v>
      </c>
      <c r="L1335" s="3" t="s">
        <v>12017</v>
      </c>
      <c r="M1335" s="3" t="n">
        <v>1</v>
      </c>
      <c r="N1335" s="20" t="n">
        <v>4.79</v>
      </c>
      <c r="O1335" s="21" t="s">
        <v>15956</v>
      </c>
    </row>
    <row r="1336" customFormat="false" ht="15" hidden="false" customHeight="true" outlineLevel="0" collapsed="false">
      <c r="A1336" s="3" t="s">
        <v>2684</v>
      </c>
      <c r="B1336" s="3" t="s">
        <v>15957</v>
      </c>
      <c r="C1336" s="3" t="s">
        <v>2683</v>
      </c>
      <c r="D1336" s="5" t="s">
        <v>15958</v>
      </c>
      <c r="E1336" s="5" t="s">
        <v>12377</v>
      </c>
      <c r="F1336" s="5" t="s">
        <v>12378</v>
      </c>
      <c r="G1336" s="5" t="s">
        <v>12086</v>
      </c>
      <c r="H1336" s="5" t="s">
        <v>12087</v>
      </c>
      <c r="I1336" s="5" t="s">
        <v>12334</v>
      </c>
      <c r="J1336" s="5" t="s">
        <v>12328</v>
      </c>
      <c r="K1336" s="3" t="s">
        <v>12021</v>
      </c>
      <c r="L1336" s="3" t="s">
        <v>12017</v>
      </c>
      <c r="M1336" s="3" t="n">
        <v>12</v>
      </c>
      <c r="N1336" s="20" t="n">
        <v>2.39</v>
      </c>
      <c r="O1336" s="21" t="s">
        <v>15959</v>
      </c>
    </row>
    <row r="1337" customFormat="false" ht="15" hidden="false" customHeight="true" outlineLevel="0" collapsed="false">
      <c r="A1337" s="3" t="s">
        <v>2686</v>
      </c>
      <c r="B1337" s="3" t="s">
        <v>15960</v>
      </c>
      <c r="C1337" s="3" t="s">
        <v>2685</v>
      </c>
      <c r="D1337" s="5" t="s">
        <v>15961</v>
      </c>
      <c r="E1337" s="5" t="s">
        <v>12377</v>
      </c>
      <c r="F1337" s="5" t="s">
        <v>12378</v>
      </c>
      <c r="G1337" s="5" t="s">
        <v>12086</v>
      </c>
      <c r="H1337" s="5" t="s">
        <v>12087</v>
      </c>
      <c r="I1337" s="5" t="s">
        <v>14954</v>
      </c>
      <c r="J1337" s="5" t="s">
        <v>12328</v>
      </c>
      <c r="K1337" s="3" t="s">
        <v>12021</v>
      </c>
      <c r="L1337" s="3" t="s">
        <v>12017</v>
      </c>
      <c r="M1337" s="3" t="n">
        <v>2</v>
      </c>
      <c r="N1337" s="20" t="n">
        <v>5.39</v>
      </c>
      <c r="O1337" s="21" t="s">
        <v>15962</v>
      </c>
    </row>
    <row r="1338" customFormat="false" ht="15" hidden="false" customHeight="true" outlineLevel="0" collapsed="false">
      <c r="A1338" s="3" t="s">
        <v>2688</v>
      </c>
      <c r="B1338" s="3" t="s">
        <v>15963</v>
      </c>
      <c r="C1338" s="3" t="s">
        <v>2687</v>
      </c>
      <c r="D1338" s="5" t="s">
        <v>15964</v>
      </c>
      <c r="E1338" s="5" t="s">
        <v>12363</v>
      </c>
      <c r="F1338" s="5" t="s">
        <v>12364</v>
      </c>
      <c r="G1338" s="5" t="s">
        <v>12086</v>
      </c>
      <c r="H1338" s="5" t="s">
        <v>12087</v>
      </c>
      <c r="I1338" s="5" t="s">
        <v>15737</v>
      </c>
      <c r="J1338" s="5" t="s">
        <v>12328</v>
      </c>
      <c r="K1338" s="3" t="s">
        <v>12017</v>
      </c>
      <c r="L1338" s="3" t="s">
        <v>12017</v>
      </c>
      <c r="M1338" s="3" t="n">
        <v>2</v>
      </c>
      <c r="N1338" s="20" t="n">
        <v>3.99</v>
      </c>
      <c r="O1338" s="21" t="s">
        <v>15965</v>
      </c>
    </row>
    <row r="1339" customFormat="false" ht="15" hidden="false" customHeight="true" outlineLevel="0" collapsed="false">
      <c r="A1339" s="3" t="s">
        <v>2690</v>
      </c>
      <c r="B1339" s="3" t="s">
        <v>15966</v>
      </c>
      <c r="C1339" s="3" t="s">
        <v>2689</v>
      </c>
      <c r="D1339" s="5" t="s">
        <v>15967</v>
      </c>
      <c r="E1339" s="5" t="s">
        <v>12363</v>
      </c>
      <c r="F1339" s="5" t="s">
        <v>12364</v>
      </c>
      <c r="G1339" s="5" t="s">
        <v>12086</v>
      </c>
      <c r="H1339" s="5" t="s">
        <v>12087</v>
      </c>
      <c r="I1339" s="5" t="s">
        <v>14943</v>
      </c>
      <c r="J1339" s="5" t="s">
        <v>12328</v>
      </c>
      <c r="K1339" s="3" t="s">
        <v>12017</v>
      </c>
      <c r="L1339" s="3" t="s">
        <v>12017</v>
      </c>
      <c r="M1339" s="3" t="n">
        <v>4</v>
      </c>
      <c r="N1339" s="20" t="n">
        <v>2.89</v>
      </c>
      <c r="O1339" s="21" t="s">
        <v>13696</v>
      </c>
    </row>
    <row r="1340" customFormat="false" ht="15" hidden="false" customHeight="true" outlineLevel="0" collapsed="false">
      <c r="A1340" s="3" t="s">
        <v>2692</v>
      </c>
      <c r="B1340" s="3" t="s">
        <v>15968</v>
      </c>
      <c r="C1340" s="3" t="s">
        <v>2691</v>
      </c>
      <c r="D1340" s="5" t="s">
        <v>15969</v>
      </c>
      <c r="E1340" s="5" t="s">
        <v>12457</v>
      </c>
      <c r="F1340" s="5" t="s">
        <v>12458</v>
      </c>
      <c r="G1340" s="5" t="s">
        <v>12086</v>
      </c>
      <c r="H1340" s="5" t="s">
        <v>12087</v>
      </c>
      <c r="I1340" s="5" t="s">
        <v>14954</v>
      </c>
      <c r="J1340" s="5" t="s">
        <v>12328</v>
      </c>
      <c r="K1340" s="3" t="s">
        <v>12021</v>
      </c>
      <c r="L1340" s="3" t="s">
        <v>12017</v>
      </c>
      <c r="M1340" s="3" t="n">
        <v>8</v>
      </c>
      <c r="N1340" s="20" t="n">
        <v>2.29</v>
      </c>
      <c r="O1340" s="21" t="s">
        <v>13719</v>
      </c>
    </row>
    <row r="1341" customFormat="false" ht="15" hidden="false" customHeight="true" outlineLevel="0" collapsed="false">
      <c r="A1341" s="3" t="s">
        <v>2694</v>
      </c>
      <c r="B1341" s="3" t="s">
        <v>15970</v>
      </c>
      <c r="C1341" s="3" t="s">
        <v>2693</v>
      </c>
      <c r="D1341" s="5" t="s">
        <v>15971</v>
      </c>
      <c r="E1341" s="5" t="s">
        <v>12338</v>
      </c>
      <c r="F1341" s="5" t="s">
        <v>12339</v>
      </c>
      <c r="G1341" s="5" t="s">
        <v>12086</v>
      </c>
      <c r="H1341" s="5" t="s">
        <v>12087</v>
      </c>
      <c r="I1341" s="5" t="s">
        <v>14954</v>
      </c>
      <c r="J1341" s="5" t="s">
        <v>12328</v>
      </c>
      <c r="K1341" s="3" t="s">
        <v>12017</v>
      </c>
      <c r="L1341" s="3" t="s">
        <v>12017</v>
      </c>
      <c r="M1341" s="3" t="n">
        <v>2</v>
      </c>
      <c r="N1341" s="20" t="n">
        <v>6.39</v>
      </c>
      <c r="O1341" s="21" t="s">
        <v>15972</v>
      </c>
    </row>
    <row r="1342" customFormat="false" ht="15" hidden="false" customHeight="true" outlineLevel="0" collapsed="false">
      <c r="A1342" s="3" t="s">
        <v>2696</v>
      </c>
      <c r="B1342" s="3" t="s">
        <v>15973</v>
      </c>
      <c r="C1342" s="3" t="s">
        <v>2695</v>
      </c>
      <c r="D1342" s="5" t="s">
        <v>15974</v>
      </c>
      <c r="E1342" s="5" t="s">
        <v>12457</v>
      </c>
      <c r="F1342" s="5" t="s">
        <v>12458</v>
      </c>
      <c r="G1342" s="5" t="s">
        <v>12086</v>
      </c>
      <c r="H1342" s="5" t="s">
        <v>12087</v>
      </c>
      <c r="I1342" s="5" t="s">
        <v>15755</v>
      </c>
      <c r="J1342" s="5" t="s">
        <v>12328</v>
      </c>
      <c r="K1342" s="3" t="s">
        <v>12021</v>
      </c>
      <c r="L1342" s="3" t="s">
        <v>12017</v>
      </c>
      <c r="M1342" s="3" t="n">
        <v>1</v>
      </c>
      <c r="N1342" s="20" t="n">
        <v>6.79</v>
      </c>
      <c r="O1342" s="21" t="s">
        <v>15975</v>
      </c>
    </row>
    <row r="1343" customFormat="false" ht="15" hidden="false" customHeight="true" outlineLevel="0" collapsed="false">
      <c r="A1343" s="3" t="s">
        <v>2698</v>
      </c>
      <c r="B1343" s="3" t="s">
        <v>15976</v>
      </c>
      <c r="C1343" s="3" t="s">
        <v>2697</v>
      </c>
      <c r="D1343" s="5" t="s">
        <v>15977</v>
      </c>
      <c r="E1343" s="5" t="s">
        <v>12377</v>
      </c>
      <c r="F1343" s="5" t="s">
        <v>12378</v>
      </c>
      <c r="G1343" s="5" t="s">
        <v>12086</v>
      </c>
      <c r="H1343" s="5" t="s">
        <v>12087</v>
      </c>
      <c r="I1343" s="5" t="s">
        <v>15755</v>
      </c>
      <c r="J1343" s="5" t="s">
        <v>12328</v>
      </c>
      <c r="K1343" s="3" t="s">
        <v>12021</v>
      </c>
      <c r="L1343" s="3" t="s">
        <v>12017</v>
      </c>
      <c r="M1343" s="3" t="n">
        <v>12</v>
      </c>
      <c r="N1343" s="20" t="n">
        <v>2.99</v>
      </c>
      <c r="O1343" s="21" t="s">
        <v>15978</v>
      </c>
    </row>
    <row r="1344" customFormat="false" ht="15" hidden="false" customHeight="true" outlineLevel="0" collapsed="false">
      <c r="A1344" s="3" t="s">
        <v>2700</v>
      </c>
      <c r="B1344" s="3" t="s">
        <v>15979</v>
      </c>
      <c r="C1344" s="3" t="s">
        <v>2699</v>
      </c>
      <c r="D1344" s="5" t="s">
        <v>15980</v>
      </c>
      <c r="E1344" s="5" t="s">
        <v>12377</v>
      </c>
      <c r="F1344" s="5" t="s">
        <v>12378</v>
      </c>
      <c r="G1344" s="5" t="s">
        <v>12086</v>
      </c>
      <c r="H1344" s="5" t="s">
        <v>12087</v>
      </c>
      <c r="I1344" s="5" t="s">
        <v>14954</v>
      </c>
      <c r="J1344" s="5" t="s">
        <v>12328</v>
      </c>
      <c r="K1344" s="3" t="s">
        <v>12021</v>
      </c>
      <c r="L1344" s="3" t="s">
        <v>12017</v>
      </c>
      <c r="M1344" s="3" t="n">
        <v>8</v>
      </c>
      <c r="N1344" s="20" t="n">
        <v>3.79</v>
      </c>
      <c r="O1344" s="21" t="s">
        <v>15981</v>
      </c>
    </row>
    <row r="1345" customFormat="false" ht="15" hidden="false" customHeight="true" outlineLevel="0" collapsed="false">
      <c r="A1345" s="3" t="s">
        <v>2702</v>
      </c>
      <c r="B1345" s="3" t="s">
        <v>15982</v>
      </c>
      <c r="C1345" s="3" t="s">
        <v>2701</v>
      </c>
      <c r="D1345" s="5" t="s">
        <v>15983</v>
      </c>
      <c r="E1345" s="5" t="s">
        <v>12457</v>
      </c>
      <c r="F1345" s="5" t="s">
        <v>12458</v>
      </c>
      <c r="G1345" s="5" t="s">
        <v>12086</v>
      </c>
      <c r="H1345" s="5" t="s">
        <v>12087</v>
      </c>
      <c r="I1345" s="5" t="s">
        <v>14943</v>
      </c>
      <c r="J1345" s="5" t="s">
        <v>12328</v>
      </c>
      <c r="K1345" s="3" t="s">
        <v>12021</v>
      </c>
      <c r="L1345" s="3" t="s">
        <v>12017</v>
      </c>
      <c r="M1345" s="3" t="n">
        <v>8</v>
      </c>
      <c r="N1345" s="20" t="n">
        <v>6.49</v>
      </c>
      <c r="O1345" s="21" t="s">
        <v>15984</v>
      </c>
    </row>
    <row r="1346" customFormat="false" ht="15" hidden="false" customHeight="true" outlineLevel="0" collapsed="false">
      <c r="A1346" s="3" t="s">
        <v>2704</v>
      </c>
      <c r="B1346" s="3" t="s">
        <v>15985</v>
      </c>
      <c r="C1346" s="3" t="s">
        <v>2703</v>
      </c>
      <c r="D1346" s="5" t="s">
        <v>15986</v>
      </c>
      <c r="E1346" s="5" t="s">
        <v>12355</v>
      </c>
      <c r="F1346" s="5" t="s">
        <v>12356</v>
      </c>
      <c r="G1346" s="5" t="s">
        <v>12086</v>
      </c>
      <c r="H1346" s="5" t="s">
        <v>12087</v>
      </c>
      <c r="I1346" s="5" t="s">
        <v>14943</v>
      </c>
      <c r="J1346" s="5" t="s">
        <v>12328</v>
      </c>
      <c r="K1346" s="3" t="s">
        <v>12017</v>
      </c>
      <c r="L1346" s="3" t="s">
        <v>12017</v>
      </c>
      <c r="M1346" s="3" t="n">
        <v>12</v>
      </c>
      <c r="N1346" s="20" t="n">
        <v>4.79</v>
      </c>
      <c r="O1346" s="21" t="s">
        <v>15987</v>
      </c>
    </row>
    <row r="1347" customFormat="false" ht="15" hidden="false" customHeight="true" outlineLevel="0" collapsed="false">
      <c r="A1347" s="3" t="s">
        <v>2706</v>
      </c>
      <c r="B1347" s="3" t="s">
        <v>15988</v>
      </c>
      <c r="C1347" s="3" t="s">
        <v>2705</v>
      </c>
      <c r="D1347" s="5" t="s">
        <v>15989</v>
      </c>
      <c r="E1347" s="5" t="s">
        <v>12368</v>
      </c>
      <c r="F1347" s="5" t="s">
        <v>12369</v>
      </c>
      <c r="G1347" s="5" t="s">
        <v>12086</v>
      </c>
      <c r="H1347" s="5" t="s">
        <v>12087</v>
      </c>
      <c r="I1347" s="5" t="s">
        <v>14954</v>
      </c>
      <c r="J1347" s="5" t="s">
        <v>12328</v>
      </c>
      <c r="K1347" s="3" t="s">
        <v>12017</v>
      </c>
      <c r="L1347" s="3" t="s">
        <v>12017</v>
      </c>
      <c r="M1347" s="3" t="n">
        <v>4</v>
      </c>
      <c r="N1347" s="20" t="n">
        <v>2.79</v>
      </c>
      <c r="O1347" s="21" t="s">
        <v>12926</v>
      </c>
    </row>
    <row r="1348" customFormat="false" ht="15" hidden="false" customHeight="true" outlineLevel="0" collapsed="false">
      <c r="A1348" s="3" t="s">
        <v>2708</v>
      </c>
      <c r="B1348" s="3" t="s">
        <v>15990</v>
      </c>
      <c r="C1348" s="3" t="s">
        <v>2707</v>
      </c>
      <c r="D1348" s="5" t="s">
        <v>15991</v>
      </c>
      <c r="E1348" s="5" t="s">
        <v>12457</v>
      </c>
      <c r="F1348" s="5" t="s">
        <v>12458</v>
      </c>
      <c r="G1348" s="5" t="s">
        <v>12086</v>
      </c>
      <c r="H1348" s="5" t="s">
        <v>12087</v>
      </c>
      <c r="I1348" s="5" t="s">
        <v>15755</v>
      </c>
      <c r="J1348" s="5" t="s">
        <v>12328</v>
      </c>
      <c r="K1348" s="3" t="s">
        <v>12021</v>
      </c>
      <c r="L1348" s="3" t="s">
        <v>12017</v>
      </c>
      <c r="M1348" s="3" t="n">
        <v>4</v>
      </c>
      <c r="N1348" s="20" t="n">
        <v>6.29</v>
      </c>
      <c r="O1348" s="21" t="s">
        <v>15579</v>
      </c>
    </row>
    <row r="1349" customFormat="false" ht="15" hidden="false" customHeight="true" outlineLevel="0" collapsed="false">
      <c r="A1349" s="3" t="s">
        <v>2710</v>
      </c>
      <c r="B1349" s="3" t="s">
        <v>15992</v>
      </c>
      <c r="C1349" s="3" t="s">
        <v>2709</v>
      </c>
      <c r="D1349" s="5" t="s">
        <v>15993</v>
      </c>
      <c r="E1349" s="5" t="s">
        <v>12355</v>
      </c>
      <c r="F1349" s="5" t="s">
        <v>12356</v>
      </c>
      <c r="G1349" s="5" t="s">
        <v>12086</v>
      </c>
      <c r="H1349" s="5" t="s">
        <v>12087</v>
      </c>
      <c r="I1349" s="5" t="s">
        <v>15755</v>
      </c>
      <c r="J1349" s="5" t="s">
        <v>12328</v>
      </c>
      <c r="K1349" s="3" t="s">
        <v>12017</v>
      </c>
      <c r="L1349" s="3" t="s">
        <v>12017</v>
      </c>
      <c r="M1349" s="3" t="n">
        <v>2</v>
      </c>
      <c r="N1349" s="20" t="n">
        <v>4.79</v>
      </c>
      <c r="O1349" s="21" t="s">
        <v>13359</v>
      </c>
    </row>
    <row r="1350" customFormat="false" ht="15" hidden="false" customHeight="true" outlineLevel="0" collapsed="false">
      <c r="A1350" s="3" t="s">
        <v>2712</v>
      </c>
      <c r="B1350" s="3" t="s">
        <v>15994</v>
      </c>
      <c r="C1350" s="3" t="s">
        <v>2711</v>
      </c>
      <c r="D1350" s="5" t="s">
        <v>15995</v>
      </c>
      <c r="E1350" s="5" t="s">
        <v>12325</v>
      </c>
      <c r="F1350" s="5" t="s">
        <v>12326</v>
      </c>
      <c r="G1350" s="5" t="s">
        <v>12086</v>
      </c>
      <c r="H1350" s="5" t="s">
        <v>12087</v>
      </c>
      <c r="I1350" s="5" t="s">
        <v>15755</v>
      </c>
      <c r="J1350" s="5" t="s">
        <v>12328</v>
      </c>
      <c r="K1350" s="3" t="s">
        <v>12017</v>
      </c>
      <c r="L1350" s="3" t="s">
        <v>12017</v>
      </c>
      <c r="M1350" s="3" t="n">
        <v>4</v>
      </c>
      <c r="N1350" s="20" t="n">
        <v>4.49</v>
      </c>
      <c r="O1350" s="21" t="s">
        <v>13221</v>
      </c>
    </row>
    <row r="1351" customFormat="false" ht="15" hidden="false" customHeight="true" outlineLevel="0" collapsed="false">
      <c r="A1351" s="3" t="s">
        <v>2714</v>
      </c>
      <c r="B1351" s="3" t="s">
        <v>15996</v>
      </c>
      <c r="C1351" s="3" t="s">
        <v>2713</v>
      </c>
      <c r="D1351" s="5" t="s">
        <v>15997</v>
      </c>
      <c r="E1351" s="5" t="s">
        <v>12457</v>
      </c>
      <c r="F1351" s="5" t="s">
        <v>12458</v>
      </c>
      <c r="G1351" s="5" t="s">
        <v>12086</v>
      </c>
      <c r="H1351" s="5" t="s">
        <v>12110</v>
      </c>
      <c r="I1351" s="5" t="s">
        <v>12334</v>
      </c>
      <c r="J1351" s="5" t="s">
        <v>12328</v>
      </c>
      <c r="K1351" s="3" t="s">
        <v>12021</v>
      </c>
      <c r="L1351" s="3" t="s">
        <v>12017</v>
      </c>
      <c r="M1351" s="3" t="n">
        <v>6</v>
      </c>
      <c r="N1351" s="20" t="n">
        <v>4.79</v>
      </c>
      <c r="O1351" s="21" t="s">
        <v>15998</v>
      </c>
    </row>
    <row r="1352" customFormat="false" ht="15" hidden="false" customHeight="true" outlineLevel="0" collapsed="false">
      <c r="A1352" s="3" t="s">
        <v>2716</v>
      </c>
      <c r="B1352" s="3" t="s">
        <v>15999</v>
      </c>
      <c r="C1352" s="3" t="s">
        <v>2715</v>
      </c>
      <c r="D1352" s="5" t="s">
        <v>16000</v>
      </c>
      <c r="E1352" s="5" t="s">
        <v>12368</v>
      </c>
      <c r="F1352" s="5" t="s">
        <v>12369</v>
      </c>
      <c r="G1352" s="5" t="s">
        <v>12086</v>
      </c>
      <c r="H1352" s="5" t="s">
        <v>12110</v>
      </c>
      <c r="I1352" s="5" t="s">
        <v>12334</v>
      </c>
      <c r="J1352" s="5" t="s">
        <v>12328</v>
      </c>
      <c r="K1352" s="3" t="s">
        <v>12017</v>
      </c>
      <c r="L1352" s="3" t="s">
        <v>12017</v>
      </c>
      <c r="M1352" s="3" t="n">
        <v>4</v>
      </c>
      <c r="N1352" s="20" t="n">
        <v>5.29</v>
      </c>
      <c r="O1352" s="21" t="s">
        <v>15472</v>
      </c>
    </row>
    <row r="1353" customFormat="false" ht="15" hidden="false" customHeight="true" outlineLevel="0" collapsed="false">
      <c r="A1353" s="3" t="s">
        <v>2718</v>
      </c>
      <c r="B1353" s="3" t="s">
        <v>16001</v>
      </c>
      <c r="C1353" s="3" t="s">
        <v>2717</v>
      </c>
      <c r="D1353" s="5" t="s">
        <v>16002</v>
      </c>
      <c r="E1353" s="5" t="s">
        <v>12377</v>
      </c>
      <c r="F1353" s="5" t="s">
        <v>12378</v>
      </c>
      <c r="G1353" s="5" t="s">
        <v>12086</v>
      </c>
      <c r="H1353" s="5" t="s">
        <v>12110</v>
      </c>
      <c r="I1353" s="5" t="s">
        <v>12334</v>
      </c>
      <c r="J1353" s="5" t="s">
        <v>12328</v>
      </c>
      <c r="K1353" s="3" t="s">
        <v>12021</v>
      </c>
      <c r="L1353" s="3" t="s">
        <v>12017</v>
      </c>
      <c r="M1353" s="3" t="n">
        <v>1</v>
      </c>
      <c r="N1353" s="20" t="n">
        <v>2.79</v>
      </c>
      <c r="O1353" s="21" t="s">
        <v>16003</v>
      </c>
    </row>
    <row r="1354" customFormat="false" ht="15" hidden="false" customHeight="true" outlineLevel="0" collapsed="false">
      <c r="A1354" s="3" t="s">
        <v>2720</v>
      </c>
      <c r="B1354" s="3" t="s">
        <v>16004</v>
      </c>
      <c r="C1354" s="3" t="s">
        <v>2719</v>
      </c>
      <c r="D1354" s="5" t="s">
        <v>16005</v>
      </c>
      <c r="E1354" s="5" t="s">
        <v>12355</v>
      </c>
      <c r="F1354" s="5" t="s">
        <v>12356</v>
      </c>
      <c r="G1354" s="5" t="s">
        <v>12086</v>
      </c>
      <c r="H1354" s="5" t="s">
        <v>12110</v>
      </c>
      <c r="I1354" s="5" t="s">
        <v>14390</v>
      </c>
      <c r="J1354" s="5" t="s">
        <v>12328</v>
      </c>
      <c r="K1354" s="3" t="s">
        <v>12017</v>
      </c>
      <c r="L1354" s="3" t="s">
        <v>12017</v>
      </c>
      <c r="M1354" s="3" t="n">
        <v>1</v>
      </c>
      <c r="N1354" s="20" t="n">
        <v>5.99</v>
      </c>
      <c r="O1354" s="21" t="s">
        <v>15699</v>
      </c>
    </row>
    <row r="1355" customFormat="false" ht="15" hidden="false" customHeight="true" outlineLevel="0" collapsed="false">
      <c r="A1355" s="3" t="s">
        <v>2722</v>
      </c>
      <c r="B1355" s="3" t="s">
        <v>16006</v>
      </c>
      <c r="C1355" s="3" t="s">
        <v>2721</v>
      </c>
      <c r="D1355" s="5" t="s">
        <v>16007</v>
      </c>
      <c r="E1355" s="5" t="s">
        <v>12351</v>
      </c>
      <c r="F1355" s="5" t="s">
        <v>12326</v>
      </c>
      <c r="G1355" s="5" t="s">
        <v>12086</v>
      </c>
      <c r="H1355" s="5" t="s">
        <v>12110</v>
      </c>
      <c r="I1355" s="5" t="s">
        <v>12334</v>
      </c>
      <c r="J1355" s="5" t="s">
        <v>12328</v>
      </c>
      <c r="K1355" s="3" t="s">
        <v>12017</v>
      </c>
      <c r="L1355" s="3" t="s">
        <v>12017</v>
      </c>
      <c r="M1355" s="3" t="n">
        <v>8</v>
      </c>
      <c r="N1355" s="20" t="n">
        <v>4.79</v>
      </c>
      <c r="O1355" s="21" t="s">
        <v>16008</v>
      </c>
    </row>
    <row r="1356" customFormat="false" ht="15" hidden="false" customHeight="true" outlineLevel="0" collapsed="false">
      <c r="A1356" s="3" t="s">
        <v>2724</v>
      </c>
      <c r="B1356" s="3" t="s">
        <v>16009</v>
      </c>
      <c r="C1356" s="3" t="s">
        <v>2723</v>
      </c>
      <c r="D1356" s="5" t="s">
        <v>16010</v>
      </c>
      <c r="E1356" s="5" t="s">
        <v>12382</v>
      </c>
      <c r="F1356" s="5" t="s">
        <v>12383</v>
      </c>
      <c r="G1356" s="5" t="s">
        <v>12086</v>
      </c>
      <c r="H1356" s="5" t="s">
        <v>12110</v>
      </c>
      <c r="I1356" s="5" t="s">
        <v>14390</v>
      </c>
      <c r="J1356" s="5" t="s">
        <v>12512</v>
      </c>
      <c r="K1356" s="3" t="s">
        <v>12017</v>
      </c>
      <c r="L1356" s="3" t="s">
        <v>12017</v>
      </c>
      <c r="M1356" s="3" t="n">
        <v>2</v>
      </c>
      <c r="N1356" s="20" t="n">
        <v>2.29</v>
      </c>
      <c r="O1356" s="21" t="s">
        <v>14037</v>
      </c>
    </row>
    <row r="1357" customFormat="false" ht="15" hidden="false" customHeight="true" outlineLevel="0" collapsed="false">
      <c r="A1357" s="3" t="s">
        <v>2726</v>
      </c>
      <c r="B1357" s="3" t="s">
        <v>16011</v>
      </c>
      <c r="C1357" s="3" t="s">
        <v>2725</v>
      </c>
      <c r="D1357" s="5" t="s">
        <v>16012</v>
      </c>
      <c r="E1357" s="5" t="s">
        <v>12325</v>
      </c>
      <c r="F1357" s="5" t="s">
        <v>12326</v>
      </c>
      <c r="G1357" s="5" t="s">
        <v>12086</v>
      </c>
      <c r="H1357" s="5" t="s">
        <v>12110</v>
      </c>
      <c r="I1357" s="5" t="s">
        <v>14390</v>
      </c>
      <c r="J1357" s="5" t="s">
        <v>12328</v>
      </c>
      <c r="K1357" s="3" t="s">
        <v>12017</v>
      </c>
      <c r="L1357" s="3" t="s">
        <v>12017</v>
      </c>
      <c r="M1357" s="3" t="n">
        <v>4</v>
      </c>
      <c r="N1357" s="20" t="n">
        <v>3.89</v>
      </c>
      <c r="O1357" s="21" t="s">
        <v>16013</v>
      </c>
    </row>
    <row r="1358" customFormat="false" ht="15" hidden="false" customHeight="true" outlineLevel="0" collapsed="false">
      <c r="A1358" s="3" t="s">
        <v>2728</v>
      </c>
      <c r="B1358" s="3" t="s">
        <v>16014</v>
      </c>
      <c r="C1358" s="3" t="s">
        <v>2727</v>
      </c>
      <c r="D1358" s="5" t="s">
        <v>16015</v>
      </c>
      <c r="E1358" s="5" t="s">
        <v>12355</v>
      </c>
      <c r="F1358" s="5" t="s">
        <v>12356</v>
      </c>
      <c r="G1358" s="5" t="s">
        <v>12086</v>
      </c>
      <c r="H1358" s="5" t="s">
        <v>12110</v>
      </c>
      <c r="I1358" s="5" t="s">
        <v>12334</v>
      </c>
      <c r="J1358" s="5" t="s">
        <v>12328</v>
      </c>
      <c r="K1358" s="3" t="s">
        <v>12017</v>
      </c>
      <c r="L1358" s="3" t="s">
        <v>12017</v>
      </c>
      <c r="M1358" s="3" t="n">
        <v>8</v>
      </c>
      <c r="N1358" s="20" t="n">
        <v>3.79</v>
      </c>
      <c r="O1358" s="21" t="s">
        <v>15467</v>
      </c>
    </row>
    <row r="1359" customFormat="false" ht="15" hidden="false" customHeight="true" outlineLevel="0" collapsed="false">
      <c r="A1359" s="3" t="s">
        <v>2730</v>
      </c>
      <c r="B1359" s="3" t="s">
        <v>16016</v>
      </c>
      <c r="C1359" s="3" t="s">
        <v>2729</v>
      </c>
      <c r="D1359" s="5" t="s">
        <v>16017</v>
      </c>
      <c r="E1359" s="5" t="s">
        <v>12457</v>
      </c>
      <c r="F1359" s="5" t="s">
        <v>12458</v>
      </c>
      <c r="G1359" s="5" t="s">
        <v>12086</v>
      </c>
      <c r="H1359" s="5" t="s">
        <v>12110</v>
      </c>
      <c r="I1359" s="5" t="s">
        <v>12334</v>
      </c>
      <c r="J1359" s="5" t="s">
        <v>12328</v>
      </c>
      <c r="K1359" s="3" t="s">
        <v>12021</v>
      </c>
      <c r="L1359" s="3" t="s">
        <v>12017</v>
      </c>
      <c r="M1359" s="3" t="n">
        <v>24</v>
      </c>
      <c r="N1359" s="20" t="n">
        <v>3.79</v>
      </c>
      <c r="O1359" s="21" t="s">
        <v>16018</v>
      </c>
    </row>
    <row r="1360" customFormat="false" ht="15" hidden="false" customHeight="true" outlineLevel="0" collapsed="false">
      <c r="A1360" s="3" t="s">
        <v>2732</v>
      </c>
      <c r="B1360" s="3" t="s">
        <v>16019</v>
      </c>
      <c r="C1360" s="3" t="s">
        <v>2731</v>
      </c>
      <c r="D1360" s="5" t="s">
        <v>16020</v>
      </c>
      <c r="E1360" s="5" t="s">
        <v>12325</v>
      </c>
      <c r="F1360" s="5" t="s">
        <v>12326</v>
      </c>
      <c r="G1360" s="5" t="s">
        <v>12086</v>
      </c>
      <c r="H1360" s="5" t="s">
        <v>12110</v>
      </c>
      <c r="I1360" s="5" t="s">
        <v>16021</v>
      </c>
      <c r="J1360" s="5" t="s">
        <v>12328</v>
      </c>
      <c r="K1360" s="3" t="s">
        <v>12017</v>
      </c>
      <c r="L1360" s="3" t="s">
        <v>12017</v>
      </c>
      <c r="M1360" s="3" t="n">
        <v>12</v>
      </c>
      <c r="N1360" s="20" t="n">
        <v>3.49</v>
      </c>
      <c r="O1360" s="21" t="s">
        <v>13444</v>
      </c>
    </row>
    <row r="1361" customFormat="false" ht="15" hidden="false" customHeight="true" outlineLevel="0" collapsed="false">
      <c r="A1361" s="3" t="s">
        <v>2734</v>
      </c>
      <c r="B1361" s="3" t="s">
        <v>16022</v>
      </c>
      <c r="C1361" s="3" t="s">
        <v>2733</v>
      </c>
      <c r="D1361" s="5" t="s">
        <v>16023</v>
      </c>
      <c r="E1361" s="5" t="s">
        <v>12332</v>
      </c>
      <c r="F1361" s="5" t="s">
        <v>12333</v>
      </c>
      <c r="G1361" s="5" t="s">
        <v>12086</v>
      </c>
      <c r="H1361" s="5" t="s">
        <v>12110</v>
      </c>
      <c r="I1361" s="5" t="s">
        <v>16021</v>
      </c>
      <c r="J1361" s="5" t="s">
        <v>12328</v>
      </c>
      <c r="K1361" s="3" t="s">
        <v>12017</v>
      </c>
      <c r="L1361" s="3" t="s">
        <v>12017</v>
      </c>
      <c r="M1361" s="3" t="n">
        <v>4</v>
      </c>
      <c r="N1361" s="20" t="n">
        <v>3.79</v>
      </c>
      <c r="O1361" s="21" t="s">
        <v>14531</v>
      </c>
    </row>
    <row r="1362" customFormat="false" ht="15" hidden="false" customHeight="true" outlineLevel="0" collapsed="false">
      <c r="A1362" s="3" t="s">
        <v>2736</v>
      </c>
      <c r="B1362" s="3" t="s">
        <v>16024</v>
      </c>
      <c r="C1362" s="3" t="s">
        <v>2735</v>
      </c>
      <c r="D1362" s="5" t="s">
        <v>16025</v>
      </c>
      <c r="E1362" s="5" t="s">
        <v>12382</v>
      </c>
      <c r="F1362" s="5" t="s">
        <v>12383</v>
      </c>
      <c r="G1362" s="5" t="s">
        <v>12086</v>
      </c>
      <c r="H1362" s="5" t="s">
        <v>12110</v>
      </c>
      <c r="I1362" s="5" t="s">
        <v>14390</v>
      </c>
      <c r="J1362" s="5" t="s">
        <v>12328</v>
      </c>
      <c r="K1362" s="3" t="s">
        <v>12017</v>
      </c>
      <c r="L1362" s="3" t="s">
        <v>12017</v>
      </c>
      <c r="M1362" s="3" t="n">
        <v>4</v>
      </c>
      <c r="N1362" s="20" t="n">
        <v>3.99</v>
      </c>
      <c r="O1362" s="21" t="s">
        <v>13851</v>
      </c>
    </row>
    <row r="1363" customFormat="false" ht="15" hidden="false" customHeight="true" outlineLevel="0" collapsed="false">
      <c r="A1363" s="3" t="s">
        <v>2738</v>
      </c>
      <c r="B1363" s="3" t="s">
        <v>16026</v>
      </c>
      <c r="C1363" s="3" t="s">
        <v>2737</v>
      </c>
      <c r="D1363" s="5" t="s">
        <v>16027</v>
      </c>
      <c r="E1363" s="5" t="s">
        <v>12351</v>
      </c>
      <c r="F1363" s="5" t="s">
        <v>12326</v>
      </c>
      <c r="G1363" s="5" t="s">
        <v>12086</v>
      </c>
      <c r="H1363" s="5" t="s">
        <v>12110</v>
      </c>
      <c r="I1363" s="5" t="s">
        <v>16021</v>
      </c>
      <c r="J1363" s="5" t="s">
        <v>12328</v>
      </c>
      <c r="K1363" s="3" t="s">
        <v>12017</v>
      </c>
      <c r="L1363" s="3" t="s">
        <v>12017</v>
      </c>
      <c r="M1363" s="3" t="n">
        <v>1</v>
      </c>
      <c r="N1363" s="20" t="n">
        <v>3.99</v>
      </c>
      <c r="O1363" s="21" t="s">
        <v>14204</v>
      </c>
    </row>
    <row r="1364" customFormat="false" ht="15" hidden="false" customHeight="true" outlineLevel="0" collapsed="false">
      <c r="A1364" s="3" t="s">
        <v>2740</v>
      </c>
      <c r="B1364" s="3" t="s">
        <v>16028</v>
      </c>
      <c r="C1364" s="3" t="s">
        <v>2739</v>
      </c>
      <c r="D1364" s="5" t="s">
        <v>16029</v>
      </c>
      <c r="E1364" s="5" t="s">
        <v>12382</v>
      </c>
      <c r="F1364" s="5" t="s">
        <v>12383</v>
      </c>
      <c r="G1364" s="5" t="s">
        <v>12086</v>
      </c>
      <c r="H1364" s="5" t="s">
        <v>12110</v>
      </c>
      <c r="I1364" s="5" t="s">
        <v>12334</v>
      </c>
      <c r="J1364" s="5" t="s">
        <v>12328</v>
      </c>
      <c r="K1364" s="3" t="s">
        <v>12017</v>
      </c>
      <c r="L1364" s="3" t="s">
        <v>12017</v>
      </c>
      <c r="M1364" s="3" t="n">
        <v>1</v>
      </c>
      <c r="N1364" s="20" t="n">
        <v>3.99</v>
      </c>
      <c r="O1364" s="21" t="s">
        <v>16030</v>
      </c>
    </row>
    <row r="1365" customFormat="false" ht="15" hidden="false" customHeight="true" outlineLevel="0" collapsed="false">
      <c r="A1365" s="3" t="s">
        <v>2742</v>
      </c>
      <c r="B1365" s="3" t="s">
        <v>16031</v>
      </c>
      <c r="C1365" s="3" t="s">
        <v>2741</v>
      </c>
      <c r="D1365" s="5" t="s">
        <v>16032</v>
      </c>
      <c r="E1365" s="5" t="s">
        <v>12351</v>
      </c>
      <c r="F1365" s="5" t="s">
        <v>12326</v>
      </c>
      <c r="G1365" s="5" t="s">
        <v>12086</v>
      </c>
      <c r="H1365" s="5" t="s">
        <v>12110</v>
      </c>
      <c r="I1365" s="5" t="s">
        <v>16021</v>
      </c>
      <c r="J1365" s="5" t="s">
        <v>12328</v>
      </c>
      <c r="K1365" s="3" t="s">
        <v>12017</v>
      </c>
      <c r="L1365" s="3" t="s">
        <v>12017</v>
      </c>
      <c r="M1365" s="3" t="n">
        <v>4</v>
      </c>
      <c r="N1365" s="20" t="n">
        <v>2.29</v>
      </c>
      <c r="O1365" s="21" t="s">
        <v>15686</v>
      </c>
    </row>
    <row r="1366" customFormat="false" ht="15" hidden="false" customHeight="true" outlineLevel="0" collapsed="false">
      <c r="A1366" s="3" t="s">
        <v>2744</v>
      </c>
      <c r="B1366" s="3" t="s">
        <v>16033</v>
      </c>
      <c r="C1366" s="3" t="s">
        <v>2743</v>
      </c>
      <c r="D1366" s="5" t="s">
        <v>16034</v>
      </c>
      <c r="E1366" s="5" t="s">
        <v>12363</v>
      </c>
      <c r="F1366" s="5" t="s">
        <v>12364</v>
      </c>
      <c r="G1366" s="5" t="s">
        <v>12086</v>
      </c>
      <c r="H1366" s="5" t="s">
        <v>12110</v>
      </c>
      <c r="I1366" s="5" t="s">
        <v>16021</v>
      </c>
      <c r="J1366" s="5" t="s">
        <v>12328</v>
      </c>
      <c r="K1366" s="3" t="s">
        <v>12017</v>
      </c>
      <c r="L1366" s="3" t="s">
        <v>12017</v>
      </c>
      <c r="M1366" s="3" t="n">
        <v>24</v>
      </c>
      <c r="N1366" s="20" t="n">
        <v>2.49</v>
      </c>
      <c r="O1366" s="21" t="s">
        <v>14193</v>
      </c>
    </row>
    <row r="1367" customFormat="false" ht="15" hidden="false" customHeight="true" outlineLevel="0" collapsed="false">
      <c r="A1367" s="3" t="s">
        <v>2746</v>
      </c>
      <c r="B1367" s="3" t="s">
        <v>16035</v>
      </c>
      <c r="C1367" s="3" t="s">
        <v>2745</v>
      </c>
      <c r="D1367" s="5" t="s">
        <v>16036</v>
      </c>
      <c r="E1367" s="5" t="s">
        <v>12355</v>
      </c>
      <c r="F1367" s="5" t="s">
        <v>12356</v>
      </c>
      <c r="G1367" s="5" t="s">
        <v>12086</v>
      </c>
      <c r="H1367" s="5" t="s">
        <v>12110</v>
      </c>
      <c r="I1367" s="5" t="s">
        <v>16021</v>
      </c>
      <c r="J1367" s="5" t="s">
        <v>12328</v>
      </c>
      <c r="K1367" s="3" t="s">
        <v>12017</v>
      </c>
      <c r="L1367" s="3" t="s">
        <v>12017</v>
      </c>
      <c r="M1367" s="3" t="n">
        <v>6</v>
      </c>
      <c r="N1367" s="20" t="n">
        <v>4.99</v>
      </c>
      <c r="O1367" s="21" t="s">
        <v>16037</v>
      </c>
    </row>
    <row r="1368" customFormat="false" ht="15" hidden="false" customHeight="true" outlineLevel="0" collapsed="false">
      <c r="A1368" s="3" t="s">
        <v>2748</v>
      </c>
      <c r="B1368" s="3" t="s">
        <v>16038</v>
      </c>
      <c r="C1368" s="3" t="s">
        <v>2747</v>
      </c>
      <c r="D1368" s="5" t="s">
        <v>16039</v>
      </c>
      <c r="E1368" s="5" t="s">
        <v>12355</v>
      </c>
      <c r="F1368" s="5" t="s">
        <v>12356</v>
      </c>
      <c r="G1368" s="5" t="s">
        <v>12086</v>
      </c>
      <c r="H1368" s="5" t="s">
        <v>12110</v>
      </c>
      <c r="I1368" s="5" t="s">
        <v>14390</v>
      </c>
      <c r="J1368" s="5" t="s">
        <v>12328</v>
      </c>
      <c r="K1368" s="3" t="s">
        <v>12017</v>
      </c>
      <c r="L1368" s="3" t="s">
        <v>12017</v>
      </c>
      <c r="M1368" s="3" t="n">
        <v>12</v>
      </c>
      <c r="N1368" s="20" t="n">
        <v>2.79</v>
      </c>
      <c r="O1368" s="21" t="s">
        <v>16040</v>
      </c>
    </row>
    <row r="1369" customFormat="false" ht="15" hidden="false" customHeight="true" outlineLevel="0" collapsed="false">
      <c r="A1369" s="3" t="s">
        <v>2750</v>
      </c>
      <c r="B1369" s="3" t="s">
        <v>16041</v>
      </c>
      <c r="C1369" s="3" t="s">
        <v>2749</v>
      </c>
      <c r="D1369" s="5" t="s">
        <v>16042</v>
      </c>
      <c r="E1369" s="5" t="s">
        <v>12325</v>
      </c>
      <c r="F1369" s="5" t="s">
        <v>12326</v>
      </c>
      <c r="G1369" s="5" t="s">
        <v>12086</v>
      </c>
      <c r="H1369" s="5" t="s">
        <v>12110</v>
      </c>
      <c r="I1369" s="5" t="s">
        <v>14390</v>
      </c>
      <c r="J1369" s="5" t="s">
        <v>12328</v>
      </c>
      <c r="K1369" s="3" t="s">
        <v>12017</v>
      </c>
      <c r="L1369" s="3" t="s">
        <v>12017</v>
      </c>
      <c r="M1369" s="3" t="n">
        <v>8</v>
      </c>
      <c r="N1369" s="20" t="n">
        <v>4.29</v>
      </c>
      <c r="O1369" s="21" t="s">
        <v>16043</v>
      </c>
    </row>
    <row r="1370" customFormat="false" ht="15" hidden="false" customHeight="true" outlineLevel="0" collapsed="false">
      <c r="A1370" s="3" t="s">
        <v>2752</v>
      </c>
      <c r="B1370" s="3" t="s">
        <v>16044</v>
      </c>
      <c r="C1370" s="3" t="s">
        <v>2751</v>
      </c>
      <c r="D1370" s="5" t="s">
        <v>16045</v>
      </c>
      <c r="E1370" s="5" t="s">
        <v>12355</v>
      </c>
      <c r="F1370" s="5" t="s">
        <v>12356</v>
      </c>
      <c r="G1370" s="5" t="s">
        <v>12086</v>
      </c>
      <c r="H1370" s="5" t="s">
        <v>12110</v>
      </c>
      <c r="I1370" s="5" t="s">
        <v>12334</v>
      </c>
      <c r="J1370" s="5" t="s">
        <v>12328</v>
      </c>
      <c r="K1370" s="3" t="s">
        <v>12017</v>
      </c>
      <c r="L1370" s="3" t="s">
        <v>12017</v>
      </c>
      <c r="M1370" s="3" t="n">
        <v>2</v>
      </c>
      <c r="N1370" s="20" t="n">
        <v>2.79</v>
      </c>
      <c r="O1370" s="21" t="s">
        <v>16046</v>
      </c>
    </row>
    <row r="1371" customFormat="false" ht="15" hidden="false" customHeight="true" outlineLevel="0" collapsed="false">
      <c r="A1371" s="3" t="s">
        <v>2754</v>
      </c>
      <c r="B1371" s="3" t="s">
        <v>16047</v>
      </c>
      <c r="C1371" s="3" t="s">
        <v>2753</v>
      </c>
      <c r="D1371" s="5" t="s">
        <v>16048</v>
      </c>
      <c r="E1371" s="5" t="s">
        <v>12338</v>
      </c>
      <c r="F1371" s="5" t="s">
        <v>12339</v>
      </c>
      <c r="G1371" s="5" t="s">
        <v>12086</v>
      </c>
      <c r="H1371" s="5" t="s">
        <v>12110</v>
      </c>
      <c r="I1371" s="5" t="s">
        <v>14390</v>
      </c>
      <c r="J1371" s="5" t="s">
        <v>12328</v>
      </c>
      <c r="K1371" s="3" t="s">
        <v>12017</v>
      </c>
      <c r="L1371" s="3" t="s">
        <v>12017</v>
      </c>
      <c r="M1371" s="3" t="n">
        <v>24</v>
      </c>
      <c r="N1371" s="20" t="n">
        <v>2.39</v>
      </c>
      <c r="O1371" s="21" t="s">
        <v>12402</v>
      </c>
    </row>
    <row r="1372" customFormat="false" ht="15" hidden="false" customHeight="true" outlineLevel="0" collapsed="false">
      <c r="A1372" s="3" t="s">
        <v>2756</v>
      </c>
      <c r="B1372" s="3" t="s">
        <v>16049</v>
      </c>
      <c r="C1372" s="3" t="s">
        <v>2755</v>
      </c>
      <c r="D1372" s="5" t="s">
        <v>16050</v>
      </c>
      <c r="E1372" s="5" t="s">
        <v>12377</v>
      </c>
      <c r="F1372" s="5" t="s">
        <v>12378</v>
      </c>
      <c r="G1372" s="5" t="s">
        <v>12086</v>
      </c>
      <c r="H1372" s="5" t="s">
        <v>12110</v>
      </c>
      <c r="I1372" s="5" t="s">
        <v>14390</v>
      </c>
      <c r="J1372" s="5" t="s">
        <v>12328</v>
      </c>
      <c r="K1372" s="3" t="s">
        <v>12021</v>
      </c>
      <c r="L1372" s="3" t="s">
        <v>12017</v>
      </c>
      <c r="M1372" s="3" t="n">
        <v>8</v>
      </c>
      <c r="N1372" s="20" t="n">
        <v>3.89</v>
      </c>
      <c r="O1372" s="21" t="s">
        <v>16051</v>
      </c>
    </row>
    <row r="1373" customFormat="false" ht="15" hidden="false" customHeight="true" outlineLevel="0" collapsed="false">
      <c r="A1373" s="3" t="s">
        <v>2758</v>
      </c>
      <c r="B1373" s="3" t="s">
        <v>16052</v>
      </c>
      <c r="C1373" s="3" t="s">
        <v>2757</v>
      </c>
      <c r="D1373" s="5" t="s">
        <v>16053</v>
      </c>
      <c r="E1373" s="5" t="s">
        <v>12338</v>
      </c>
      <c r="F1373" s="5" t="s">
        <v>12339</v>
      </c>
      <c r="G1373" s="5" t="s">
        <v>12086</v>
      </c>
      <c r="H1373" s="5" t="s">
        <v>12110</v>
      </c>
      <c r="I1373" s="5" t="s">
        <v>14390</v>
      </c>
      <c r="J1373" s="5" t="s">
        <v>12328</v>
      </c>
      <c r="K1373" s="3" t="s">
        <v>12017</v>
      </c>
      <c r="L1373" s="3" t="s">
        <v>12017</v>
      </c>
      <c r="M1373" s="3" t="n">
        <v>6</v>
      </c>
      <c r="N1373" s="20" t="n">
        <v>3.29</v>
      </c>
      <c r="O1373" s="21" t="s">
        <v>16054</v>
      </c>
    </row>
    <row r="1374" customFormat="false" ht="15" hidden="false" customHeight="true" outlineLevel="0" collapsed="false">
      <c r="A1374" s="3" t="s">
        <v>2760</v>
      </c>
      <c r="B1374" s="3" t="s">
        <v>16055</v>
      </c>
      <c r="C1374" s="3" t="s">
        <v>2759</v>
      </c>
      <c r="D1374" s="5" t="s">
        <v>16056</v>
      </c>
      <c r="E1374" s="5" t="s">
        <v>12332</v>
      </c>
      <c r="F1374" s="5" t="s">
        <v>12333</v>
      </c>
      <c r="G1374" s="5" t="s">
        <v>12086</v>
      </c>
      <c r="H1374" s="5" t="s">
        <v>12110</v>
      </c>
      <c r="I1374" s="5" t="s">
        <v>14390</v>
      </c>
      <c r="J1374" s="5" t="s">
        <v>12328</v>
      </c>
      <c r="K1374" s="3" t="s">
        <v>12017</v>
      </c>
      <c r="L1374" s="3" t="s">
        <v>12017</v>
      </c>
      <c r="M1374" s="3" t="n">
        <v>6</v>
      </c>
      <c r="N1374" s="20" t="n">
        <v>4.49</v>
      </c>
      <c r="O1374" s="21" t="s">
        <v>14198</v>
      </c>
    </row>
    <row r="1375" customFormat="false" ht="15" hidden="false" customHeight="true" outlineLevel="0" collapsed="false">
      <c r="A1375" s="3" t="s">
        <v>2762</v>
      </c>
      <c r="B1375" s="3" t="s">
        <v>16057</v>
      </c>
      <c r="C1375" s="3" t="s">
        <v>2761</v>
      </c>
      <c r="D1375" s="5" t="s">
        <v>16058</v>
      </c>
      <c r="E1375" s="5" t="s">
        <v>12325</v>
      </c>
      <c r="F1375" s="5" t="s">
        <v>12326</v>
      </c>
      <c r="G1375" s="5" t="s">
        <v>12086</v>
      </c>
      <c r="H1375" s="5" t="s">
        <v>12110</v>
      </c>
      <c r="I1375" s="5" t="s">
        <v>16021</v>
      </c>
      <c r="J1375" s="5" t="s">
        <v>12328</v>
      </c>
      <c r="K1375" s="3" t="s">
        <v>12017</v>
      </c>
      <c r="L1375" s="3" t="s">
        <v>12017</v>
      </c>
      <c r="M1375" s="3" t="n">
        <v>4</v>
      </c>
      <c r="N1375" s="20" t="n">
        <v>2.49</v>
      </c>
      <c r="O1375" s="21" t="s">
        <v>16059</v>
      </c>
    </row>
    <row r="1376" customFormat="false" ht="15" hidden="false" customHeight="true" outlineLevel="0" collapsed="false">
      <c r="A1376" s="3" t="s">
        <v>2764</v>
      </c>
      <c r="B1376" s="3" t="s">
        <v>16060</v>
      </c>
      <c r="C1376" s="3" t="s">
        <v>2763</v>
      </c>
      <c r="D1376" s="5" t="s">
        <v>16061</v>
      </c>
      <c r="E1376" s="5" t="s">
        <v>12457</v>
      </c>
      <c r="F1376" s="5" t="s">
        <v>12458</v>
      </c>
      <c r="G1376" s="5" t="s">
        <v>12086</v>
      </c>
      <c r="H1376" s="5" t="s">
        <v>12110</v>
      </c>
      <c r="I1376" s="5" t="s">
        <v>14390</v>
      </c>
      <c r="J1376" s="5" t="s">
        <v>12328</v>
      </c>
      <c r="K1376" s="3" t="s">
        <v>12021</v>
      </c>
      <c r="L1376" s="3" t="s">
        <v>12017</v>
      </c>
      <c r="M1376" s="3" t="n">
        <v>6</v>
      </c>
      <c r="N1376" s="20" t="n">
        <v>4.89</v>
      </c>
      <c r="O1376" s="21" t="s">
        <v>16062</v>
      </c>
    </row>
    <row r="1377" customFormat="false" ht="15" hidden="false" customHeight="true" outlineLevel="0" collapsed="false">
      <c r="A1377" s="3" t="s">
        <v>2766</v>
      </c>
      <c r="B1377" s="3" t="s">
        <v>16063</v>
      </c>
      <c r="C1377" s="3" t="s">
        <v>2765</v>
      </c>
      <c r="D1377" s="5" t="s">
        <v>16064</v>
      </c>
      <c r="E1377" s="5" t="s">
        <v>12332</v>
      </c>
      <c r="F1377" s="5" t="s">
        <v>12333</v>
      </c>
      <c r="G1377" s="5" t="s">
        <v>12086</v>
      </c>
      <c r="H1377" s="5" t="s">
        <v>12110</v>
      </c>
      <c r="I1377" s="5" t="s">
        <v>12334</v>
      </c>
      <c r="J1377" s="5" t="s">
        <v>12328</v>
      </c>
      <c r="K1377" s="3" t="s">
        <v>12017</v>
      </c>
      <c r="L1377" s="3" t="s">
        <v>12017</v>
      </c>
      <c r="M1377" s="3" t="n">
        <v>24</v>
      </c>
      <c r="N1377" s="20" t="n">
        <v>4.99</v>
      </c>
      <c r="O1377" s="21" t="s">
        <v>12992</v>
      </c>
    </row>
    <row r="1378" customFormat="false" ht="15" hidden="false" customHeight="true" outlineLevel="0" collapsed="false">
      <c r="A1378" s="3" t="s">
        <v>2768</v>
      </c>
      <c r="B1378" s="3" t="s">
        <v>16065</v>
      </c>
      <c r="C1378" s="3" t="s">
        <v>2767</v>
      </c>
      <c r="D1378" s="5" t="s">
        <v>16066</v>
      </c>
      <c r="E1378" s="5" t="s">
        <v>12332</v>
      </c>
      <c r="F1378" s="5" t="s">
        <v>12333</v>
      </c>
      <c r="G1378" s="5" t="s">
        <v>12086</v>
      </c>
      <c r="H1378" s="5" t="s">
        <v>12110</v>
      </c>
      <c r="I1378" s="5" t="s">
        <v>12334</v>
      </c>
      <c r="J1378" s="5" t="s">
        <v>12328</v>
      </c>
      <c r="K1378" s="3" t="s">
        <v>12017</v>
      </c>
      <c r="L1378" s="3" t="s">
        <v>12017</v>
      </c>
      <c r="M1378" s="3" t="n">
        <v>6</v>
      </c>
      <c r="N1378" s="20" t="n">
        <v>4.39</v>
      </c>
      <c r="O1378" s="21" t="s">
        <v>12647</v>
      </c>
    </row>
    <row r="1379" customFormat="false" ht="15" hidden="false" customHeight="true" outlineLevel="0" collapsed="false">
      <c r="A1379" s="3" t="s">
        <v>2770</v>
      </c>
      <c r="B1379" s="3" t="s">
        <v>16067</v>
      </c>
      <c r="C1379" s="3" t="s">
        <v>2769</v>
      </c>
      <c r="D1379" s="5" t="s">
        <v>16068</v>
      </c>
      <c r="E1379" s="5" t="s">
        <v>12368</v>
      </c>
      <c r="F1379" s="5" t="s">
        <v>12369</v>
      </c>
      <c r="G1379" s="5" t="s">
        <v>12086</v>
      </c>
      <c r="H1379" s="5" t="s">
        <v>12110</v>
      </c>
      <c r="I1379" s="5" t="s">
        <v>14390</v>
      </c>
      <c r="J1379" s="5" t="s">
        <v>12328</v>
      </c>
      <c r="K1379" s="3" t="s">
        <v>12017</v>
      </c>
      <c r="L1379" s="3" t="s">
        <v>12017</v>
      </c>
      <c r="M1379" s="3" t="n">
        <v>6</v>
      </c>
      <c r="N1379" s="20" t="n">
        <v>3.49</v>
      </c>
      <c r="O1379" s="21" t="s">
        <v>16069</v>
      </c>
    </row>
    <row r="1380" customFormat="false" ht="15" hidden="false" customHeight="true" outlineLevel="0" collapsed="false">
      <c r="A1380" s="3" t="s">
        <v>2772</v>
      </c>
      <c r="B1380" s="3" t="s">
        <v>16070</v>
      </c>
      <c r="C1380" s="3" t="s">
        <v>2771</v>
      </c>
      <c r="D1380" s="5" t="s">
        <v>16071</v>
      </c>
      <c r="E1380" s="5" t="s">
        <v>12355</v>
      </c>
      <c r="F1380" s="5" t="s">
        <v>12356</v>
      </c>
      <c r="G1380" s="5" t="s">
        <v>12086</v>
      </c>
      <c r="H1380" s="5" t="s">
        <v>12110</v>
      </c>
      <c r="I1380" s="5" t="s">
        <v>16021</v>
      </c>
      <c r="J1380" s="5" t="s">
        <v>12328</v>
      </c>
      <c r="K1380" s="3" t="s">
        <v>12017</v>
      </c>
      <c r="L1380" s="3" t="s">
        <v>12017</v>
      </c>
      <c r="M1380" s="3" t="n">
        <v>4</v>
      </c>
      <c r="N1380" s="20" t="n">
        <v>3.39</v>
      </c>
      <c r="O1380" s="21" t="s">
        <v>12335</v>
      </c>
    </row>
    <row r="1381" customFormat="false" ht="15" hidden="false" customHeight="true" outlineLevel="0" collapsed="false">
      <c r="A1381" s="3" t="s">
        <v>2774</v>
      </c>
      <c r="B1381" s="3" t="s">
        <v>16072</v>
      </c>
      <c r="C1381" s="3" t="s">
        <v>2773</v>
      </c>
      <c r="D1381" s="5" t="s">
        <v>16073</v>
      </c>
      <c r="E1381" s="5" t="s">
        <v>12457</v>
      </c>
      <c r="F1381" s="5" t="s">
        <v>12458</v>
      </c>
      <c r="G1381" s="5" t="s">
        <v>12086</v>
      </c>
      <c r="H1381" s="5" t="s">
        <v>12110</v>
      </c>
      <c r="I1381" s="5" t="s">
        <v>16021</v>
      </c>
      <c r="J1381" s="5" t="s">
        <v>12328</v>
      </c>
      <c r="K1381" s="3" t="s">
        <v>12021</v>
      </c>
      <c r="L1381" s="3" t="s">
        <v>12017</v>
      </c>
      <c r="M1381" s="3" t="n">
        <v>24</v>
      </c>
      <c r="N1381" s="20" t="n">
        <v>3.79</v>
      </c>
      <c r="O1381" s="21" t="s">
        <v>16074</v>
      </c>
    </row>
    <row r="1382" customFormat="false" ht="15" hidden="false" customHeight="true" outlineLevel="0" collapsed="false">
      <c r="A1382" s="3" t="s">
        <v>2776</v>
      </c>
      <c r="B1382" s="3" t="s">
        <v>16075</v>
      </c>
      <c r="C1382" s="3" t="s">
        <v>2775</v>
      </c>
      <c r="D1382" s="5" t="s">
        <v>16076</v>
      </c>
      <c r="E1382" s="5" t="s">
        <v>12363</v>
      </c>
      <c r="F1382" s="5" t="s">
        <v>12364</v>
      </c>
      <c r="G1382" s="5" t="s">
        <v>12086</v>
      </c>
      <c r="H1382" s="5" t="s">
        <v>12110</v>
      </c>
      <c r="I1382" s="5" t="s">
        <v>16021</v>
      </c>
      <c r="J1382" s="5" t="s">
        <v>12328</v>
      </c>
      <c r="K1382" s="3" t="s">
        <v>12017</v>
      </c>
      <c r="L1382" s="3" t="s">
        <v>12017</v>
      </c>
      <c r="M1382" s="3" t="n">
        <v>12</v>
      </c>
      <c r="N1382" s="20" t="n">
        <v>3.89</v>
      </c>
      <c r="O1382" s="21" t="s">
        <v>12758</v>
      </c>
    </row>
    <row r="1383" customFormat="false" ht="15" hidden="false" customHeight="true" outlineLevel="0" collapsed="false">
      <c r="A1383" s="3" t="s">
        <v>2778</v>
      </c>
      <c r="B1383" s="3" t="s">
        <v>16077</v>
      </c>
      <c r="C1383" s="3" t="s">
        <v>2777</v>
      </c>
      <c r="D1383" s="5" t="s">
        <v>16078</v>
      </c>
      <c r="E1383" s="5" t="s">
        <v>12363</v>
      </c>
      <c r="F1383" s="5" t="s">
        <v>12364</v>
      </c>
      <c r="G1383" s="5" t="s">
        <v>12086</v>
      </c>
      <c r="H1383" s="5" t="s">
        <v>12110</v>
      </c>
      <c r="I1383" s="5" t="s">
        <v>16021</v>
      </c>
      <c r="J1383" s="5" t="s">
        <v>12328</v>
      </c>
      <c r="K1383" s="3" t="s">
        <v>12017</v>
      </c>
      <c r="L1383" s="3" t="s">
        <v>12017</v>
      </c>
      <c r="M1383" s="3" t="n">
        <v>24</v>
      </c>
      <c r="N1383" s="20" t="n">
        <v>3.49</v>
      </c>
      <c r="O1383" s="21" t="s">
        <v>13157</v>
      </c>
    </row>
    <row r="1384" customFormat="false" ht="15" hidden="false" customHeight="true" outlineLevel="0" collapsed="false">
      <c r="A1384" s="3" t="s">
        <v>2780</v>
      </c>
      <c r="B1384" s="3" t="s">
        <v>16079</v>
      </c>
      <c r="C1384" s="3" t="s">
        <v>2779</v>
      </c>
      <c r="D1384" s="5" t="s">
        <v>16080</v>
      </c>
      <c r="E1384" s="5" t="s">
        <v>12325</v>
      </c>
      <c r="F1384" s="5" t="s">
        <v>12326</v>
      </c>
      <c r="G1384" s="5" t="s">
        <v>12086</v>
      </c>
      <c r="H1384" s="5" t="s">
        <v>12110</v>
      </c>
      <c r="I1384" s="5" t="s">
        <v>14390</v>
      </c>
      <c r="J1384" s="5" t="s">
        <v>12328</v>
      </c>
      <c r="K1384" s="3" t="s">
        <v>12017</v>
      </c>
      <c r="L1384" s="3" t="s">
        <v>12017</v>
      </c>
      <c r="M1384" s="3" t="n">
        <v>12</v>
      </c>
      <c r="N1384" s="20" t="n">
        <v>3.29</v>
      </c>
      <c r="O1384" s="21" t="s">
        <v>16081</v>
      </c>
    </row>
    <row r="1385" customFormat="false" ht="15" hidden="false" customHeight="true" outlineLevel="0" collapsed="false">
      <c r="A1385" s="3" t="s">
        <v>2782</v>
      </c>
      <c r="B1385" s="3" t="s">
        <v>16082</v>
      </c>
      <c r="C1385" s="3" t="s">
        <v>2781</v>
      </c>
      <c r="D1385" s="5" t="s">
        <v>16083</v>
      </c>
      <c r="E1385" s="5" t="s">
        <v>12457</v>
      </c>
      <c r="F1385" s="5" t="s">
        <v>12458</v>
      </c>
      <c r="G1385" s="5" t="s">
        <v>12086</v>
      </c>
      <c r="H1385" s="5" t="s">
        <v>12110</v>
      </c>
      <c r="I1385" s="5" t="s">
        <v>12334</v>
      </c>
      <c r="J1385" s="5" t="s">
        <v>12328</v>
      </c>
      <c r="K1385" s="3" t="s">
        <v>12021</v>
      </c>
      <c r="L1385" s="3" t="s">
        <v>12017</v>
      </c>
      <c r="M1385" s="3" t="n">
        <v>24</v>
      </c>
      <c r="N1385" s="20" t="n">
        <v>4.79</v>
      </c>
      <c r="O1385" s="21" t="s">
        <v>12764</v>
      </c>
    </row>
    <row r="1386" customFormat="false" ht="15" hidden="false" customHeight="true" outlineLevel="0" collapsed="false">
      <c r="A1386" s="3" t="s">
        <v>2784</v>
      </c>
      <c r="B1386" s="3" t="s">
        <v>16084</v>
      </c>
      <c r="C1386" s="3" t="s">
        <v>2783</v>
      </c>
      <c r="D1386" s="5" t="s">
        <v>16085</v>
      </c>
      <c r="E1386" s="5" t="s">
        <v>12325</v>
      </c>
      <c r="F1386" s="5" t="s">
        <v>12326</v>
      </c>
      <c r="G1386" s="5" t="s">
        <v>12086</v>
      </c>
      <c r="H1386" s="5" t="s">
        <v>12110</v>
      </c>
      <c r="I1386" s="5" t="s">
        <v>16021</v>
      </c>
      <c r="J1386" s="5" t="s">
        <v>12328</v>
      </c>
      <c r="K1386" s="3" t="s">
        <v>12017</v>
      </c>
      <c r="L1386" s="3" t="s">
        <v>12017</v>
      </c>
      <c r="M1386" s="3" t="n">
        <v>12</v>
      </c>
      <c r="N1386" s="20" t="n">
        <v>5.99</v>
      </c>
      <c r="O1386" s="21" t="s">
        <v>15867</v>
      </c>
    </row>
    <row r="1387" customFormat="false" ht="15" hidden="false" customHeight="true" outlineLevel="0" collapsed="false">
      <c r="A1387" s="3" t="s">
        <v>2786</v>
      </c>
      <c r="B1387" s="3" t="s">
        <v>16086</v>
      </c>
      <c r="C1387" s="3" t="s">
        <v>2785</v>
      </c>
      <c r="D1387" s="5" t="s">
        <v>16087</v>
      </c>
      <c r="E1387" s="5" t="s">
        <v>12332</v>
      </c>
      <c r="F1387" s="5" t="s">
        <v>12333</v>
      </c>
      <c r="G1387" s="5" t="s">
        <v>12086</v>
      </c>
      <c r="H1387" s="5" t="s">
        <v>12110</v>
      </c>
      <c r="I1387" s="5" t="s">
        <v>16021</v>
      </c>
      <c r="J1387" s="5" t="s">
        <v>12328</v>
      </c>
      <c r="K1387" s="3" t="s">
        <v>12017</v>
      </c>
      <c r="L1387" s="3" t="s">
        <v>12017</v>
      </c>
      <c r="M1387" s="3" t="n">
        <v>12</v>
      </c>
      <c r="N1387" s="20" t="n">
        <v>3.29</v>
      </c>
      <c r="O1387" s="21" t="s">
        <v>15351</v>
      </c>
    </row>
    <row r="1388" customFormat="false" ht="15" hidden="false" customHeight="true" outlineLevel="0" collapsed="false">
      <c r="A1388" s="3" t="s">
        <v>2788</v>
      </c>
      <c r="B1388" s="3" t="s">
        <v>16088</v>
      </c>
      <c r="C1388" s="3" t="s">
        <v>2787</v>
      </c>
      <c r="D1388" s="5" t="s">
        <v>16089</v>
      </c>
      <c r="E1388" s="5" t="s">
        <v>12363</v>
      </c>
      <c r="F1388" s="5" t="s">
        <v>12364</v>
      </c>
      <c r="G1388" s="5" t="s">
        <v>12086</v>
      </c>
      <c r="H1388" s="5" t="s">
        <v>12110</v>
      </c>
      <c r="I1388" s="5" t="s">
        <v>14390</v>
      </c>
      <c r="J1388" s="5" t="s">
        <v>12328</v>
      </c>
      <c r="K1388" s="3" t="s">
        <v>12017</v>
      </c>
      <c r="L1388" s="3" t="s">
        <v>12017</v>
      </c>
      <c r="M1388" s="3" t="n">
        <v>8</v>
      </c>
      <c r="N1388" s="20" t="n">
        <v>5.99</v>
      </c>
      <c r="O1388" s="21" t="s">
        <v>14058</v>
      </c>
    </row>
    <row r="1389" customFormat="false" ht="15" hidden="false" customHeight="true" outlineLevel="0" collapsed="false">
      <c r="A1389" s="3" t="s">
        <v>2790</v>
      </c>
      <c r="B1389" s="3" t="s">
        <v>16090</v>
      </c>
      <c r="C1389" s="3" t="s">
        <v>2789</v>
      </c>
      <c r="D1389" s="5" t="s">
        <v>16091</v>
      </c>
      <c r="E1389" s="5" t="s">
        <v>12355</v>
      </c>
      <c r="F1389" s="5" t="s">
        <v>12356</v>
      </c>
      <c r="G1389" s="5" t="s">
        <v>12086</v>
      </c>
      <c r="H1389" s="5" t="s">
        <v>12110</v>
      </c>
      <c r="I1389" s="5" t="s">
        <v>14390</v>
      </c>
      <c r="J1389" s="5" t="s">
        <v>12328</v>
      </c>
      <c r="K1389" s="3" t="s">
        <v>12017</v>
      </c>
      <c r="L1389" s="3" t="s">
        <v>12017</v>
      </c>
      <c r="M1389" s="3" t="n">
        <v>2</v>
      </c>
      <c r="N1389" s="20" t="n">
        <v>2.79</v>
      </c>
      <c r="O1389" s="21" t="s">
        <v>15080</v>
      </c>
    </row>
    <row r="1390" customFormat="false" ht="15" hidden="false" customHeight="true" outlineLevel="0" collapsed="false">
      <c r="A1390" s="3" t="s">
        <v>2792</v>
      </c>
      <c r="B1390" s="3" t="s">
        <v>16092</v>
      </c>
      <c r="C1390" s="3" t="s">
        <v>2791</v>
      </c>
      <c r="D1390" s="5" t="s">
        <v>16093</v>
      </c>
      <c r="E1390" s="5" t="s">
        <v>12355</v>
      </c>
      <c r="F1390" s="5" t="s">
        <v>12356</v>
      </c>
      <c r="G1390" s="5" t="s">
        <v>12086</v>
      </c>
      <c r="H1390" s="5" t="s">
        <v>12110</v>
      </c>
      <c r="I1390" s="5" t="s">
        <v>12334</v>
      </c>
      <c r="J1390" s="5" t="s">
        <v>12328</v>
      </c>
      <c r="K1390" s="3" t="s">
        <v>12017</v>
      </c>
      <c r="L1390" s="3" t="s">
        <v>12017</v>
      </c>
      <c r="M1390" s="3" t="n">
        <v>1</v>
      </c>
      <c r="N1390" s="20" t="n">
        <v>2.79</v>
      </c>
      <c r="O1390" s="21" t="s">
        <v>16094</v>
      </c>
    </row>
    <row r="1391" customFormat="false" ht="15" hidden="false" customHeight="true" outlineLevel="0" collapsed="false">
      <c r="A1391" s="3" t="s">
        <v>2794</v>
      </c>
      <c r="B1391" s="3" t="s">
        <v>16095</v>
      </c>
      <c r="C1391" s="3" t="s">
        <v>2793</v>
      </c>
      <c r="D1391" s="5" t="s">
        <v>16096</v>
      </c>
      <c r="E1391" s="5" t="s">
        <v>12457</v>
      </c>
      <c r="F1391" s="5" t="s">
        <v>12458</v>
      </c>
      <c r="G1391" s="5" t="s">
        <v>12086</v>
      </c>
      <c r="H1391" s="5" t="s">
        <v>12110</v>
      </c>
      <c r="I1391" s="5" t="s">
        <v>12334</v>
      </c>
      <c r="J1391" s="5" t="s">
        <v>12328</v>
      </c>
      <c r="K1391" s="3" t="s">
        <v>12021</v>
      </c>
      <c r="L1391" s="3" t="s">
        <v>12017</v>
      </c>
      <c r="M1391" s="3" t="n">
        <v>8</v>
      </c>
      <c r="N1391" s="20" t="n">
        <v>2.39</v>
      </c>
      <c r="O1391" s="21" t="s">
        <v>16097</v>
      </c>
    </row>
    <row r="1392" customFormat="false" ht="15" hidden="false" customHeight="true" outlineLevel="0" collapsed="false">
      <c r="A1392" s="3" t="s">
        <v>2796</v>
      </c>
      <c r="B1392" s="3" t="s">
        <v>16098</v>
      </c>
      <c r="C1392" s="3" t="s">
        <v>2795</v>
      </c>
      <c r="D1392" s="5" t="s">
        <v>16099</v>
      </c>
      <c r="E1392" s="5" t="s">
        <v>12332</v>
      </c>
      <c r="F1392" s="5" t="s">
        <v>12333</v>
      </c>
      <c r="G1392" s="5" t="s">
        <v>12086</v>
      </c>
      <c r="H1392" s="5" t="s">
        <v>12110</v>
      </c>
      <c r="I1392" s="5" t="s">
        <v>12334</v>
      </c>
      <c r="J1392" s="5" t="s">
        <v>12328</v>
      </c>
      <c r="K1392" s="3" t="s">
        <v>12017</v>
      </c>
      <c r="L1392" s="3" t="s">
        <v>12017</v>
      </c>
      <c r="M1392" s="3" t="n">
        <v>1</v>
      </c>
      <c r="N1392" s="20" t="n">
        <v>4.89</v>
      </c>
      <c r="O1392" s="21" t="s">
        <v>15856</v>
      </c>
    </row>
    <row r="1393" customFormat="false" ht="15" hidden="false" customHeight="true" outlineLevel="0" collapsed="false">
      <c r="A1393" s="3" t="s">
        <v>2798</v>
      </c>
      <c r="B1393" s="3" t="s">
        <v>16100</v>
      </c>
      <c r="C1393" s="3" t="s">
        <v>2797</v>
      </c>
      <c r="D1393" s="5" t="s">
        <v>16101</v>
      </c>
      <c r="E1393" s="5" t="s">
        <v>12368</v>
      </c>
      <c r="F1393" s="5" t="s">
        <v>12369</v>
      </c>
      <c r="G1393" s="5" t="s">
        <v>12086</v>
      </c>
      <c r="H1393" s="5" t="s">
        <v>12110</v>
      </c>
      <c r="I1393" s="5" t="s">
        <v>14390</v>
      </c>
      <c r="J1393" s="5" t="s">
        <v>12328</v>
      </c>
      <c r="K1393" s="3" t="s">
        <v>12017</v>
      </c>
      <c r="L1393" s="3" t="s">
        <v>12017</v>
      </c>
      <c r="M1393" s="3" t="n">
        <v>12</v>
      </c>
      <c r="N1393" s="20" t="n">
        <v>3.39</v>
      </c>
      <c r="O1393" s="21" t="s">
        <v>16102</v>
      </c>
    </row>
    <row r="1394" customFormat="false" ht="15" hidden="false" customHeight="true" outlineLevel="0" collapsed="false">
      <c r="A1394" s="3" t="s">
        <v>2800</v>
      </c>
      <c r="B1394" s="3" t="s">
        <v>16103</v>
      </c>
      <c r="C1394" s="3" t="s">
        <v>2799</v>
      </c>
      <c r="D1394" s="5" t="s">
        <v>16104</v>
      </c>
      <c r="E1394" s="5" t="s">
        <v>12338</v>
      </c>
      <c r="F1394" s="5" t="s">
        <v>12339</v>
      </c>
      <c r="G1394" s="5" t="s">
        <v>12086</v>
      </c>
      <c r="H1394" s="5" t="s">
        <v>12110</v>
      </c>
      <c r="I1394" s="5" t="s">
        <v>12334</v>
      </c>
      <c r="J1394" s="5" t="s">
        <v>12328</v>
      </c>
      <c r="K1394" s="3" t="s">
        <v>12017</v>
      </c>
      <c r="L1394" s="3" t="s">
        <v>12017</v>
      </c>
      <c r="M1394" s="3" t="n">
        <v>1</v>
      </c>
      <c r="N1394" s="20" t="n">
        <v>5.89</v>
      </c>
      <c r="O1394" s="21" t="s">
        <v>12938</v>
      </c>
    </row>
    <row r="1395" customFormat="false" ht="15" hidden="false" customHeight="true" outlineLevel="0" collapsed="false">
      <c r="A1395" s="3" t="s">
        <v>2802</v>
      </c>
      <c r="B1395" s="3" t="s">
        <v>16105</v>
      </c>
      <c r="C1395" s="3" t="s">
        <v>2801</v>
      </c>
      <c r="D1395" s="5" t="s">
        <v>16106</v>
      </c>
      <c r="E1395" s="5" t="s">
        <v>12338</v>
      </c>
      <c r="F1395" s="5" t="s">
        <v>12339</v>
      </c>
      <c r="G1395" s="5" t="s">
        <v>12086</v>
      </c>
      <c r="H1395" s="5" t="s">
        <v>12110</v>
      </c>
      <c r="I1395" s="5" t="s">
        <v>16021</v>
      </c>
      <c r="J1395" s="5" t="s">
        <v>12328</v>
      </c>
      <c r="K1395" s="3" t="s">
        <v>12017</v>
      </c>
      <c r="L1395" s="3" t="s">
        <v>12017</v>
      </c>
      <c r="M1395" s="3" t="n">
        <v>6</v>
      </c>
      <c r="N1395" s="20" t="n">
        <v>2.99</v>
      </c>
      <c r="O1395" s="21" t="s">
        <v>16107</v>
      </c>
    </row>
    <row r="1396" customFormat="false" ht="15" hidden="false" customHeight="true" outlineLevel="0" collapsed="false">
      <c r="A1396" s="3" t="s">
        <v>2804</v>
      </c>
      <c r="B1396" s="3" t="s">
        <v>16108</v>
      </c>
      <c r="C1396" s="3" t="s">
        <v>2803</v>
      </c>
      <c r="D1396" s="5" t="s">
        <v>16109</v>
      </c>
      <c r="E1396" s="5" t="s">
        <v>12363</v>
      </c>
      <c r="F1396" s="5" t="s">
        <v>12364</v>
      </c>
      <c r="G1396" s="5" t="s">
        <v>12086</v>
      </c>
      <c r="H1396" s="5" t="s">
        <v>12110</v>
      </c>
      <c r="I1396" s="5" t="s">
        <v>14390</v>
      </c>
      <c r="J1396" s="5" t="s">
        <v>12328</v>
      </c>
      <c r="K1396" s="3" t="s">
        <v>12017</v>
      </c>
      <c r="L1396" s="3" t="s">
        <v>12017</v>
      </c>
      <c r="M1396" s="3" t="n">
        <v>24</v>
      </c>
      <c r="N1396" s="20" t="n">
        <v>4.39</v>
      </c>
      <c r="O1396" s="21" t="s">
        <v>16110</v>
      </c>
    </row>
    <row r="1397" customFormat="false" ht="15" hidden="false" customHeight="true" outlineLevel="0" collapsed="false">
      <c r="A1397" s="3" t="s">
        <v>2806</v>
      </c>
      <c r="B1397" s="3" t="s">
        <v>16111</v>
      </c>
      <c r="C1397" s="3" t="s">
        <v>2805</v>
      </c>
      <c r="D1397" s="5" t="s">
        <v>16112</v>
      </c>
      <c r="E1397" s="5" t="s">
        <v>12382</v>
      </c>
      <c r="F1397" s="5" t="s">
        <v>12383</v>
      </c>
      <c r="G1397" s="5" t="s">
        <v>12086</v>
      </c>
      <c r="H1397" s="5" t="s">
        <v>12110</v>
      </c>
      <c r="I1397" s="5" t="s">
        <v>12334</v>
      </c>
      <c r="J1397" s="5" t="s">
        <v>12328</v>
      </c>
      <c r="K1397" s="3" t="s">
        <v>12017</v>
      </c>
      <c r="L1397" s="3" t="s">
        <v>12017</v>
      </c>
      <c r="M1397" s="3" t="n">
        <v>24</v>
      </c>
      <c r="N1397" s="20" t="n">
        <v>4.89</v>
      </c>
      <c r="O1397" s="21" t="s">
        <v>12791</v>
      </c>
    </row>
    <row r="1398" customFormat="false" ht="15" hidden="false" customHeight="true" outlineLevel="0" collapsed="false">
      <c r="A1398" s="3" t="s">
        <v>2808</v>
      </c>
      <c r="B1398" s="3" t="s">
        <v>16113</v>
      </c>
      <c r="C1398" s="3" t="s">
        <v>2807</v>
      </c>
      <c r="D1398" s="5" t="s">
        <v>16114</v>
      </c>
      <c r="E1398" s="5" t="s">
        <v>12363</v>
      </c>
      <c r="F1398" s="5" t="s">
        <v>12364</v>
      </c>
      <c r="G1398" s="5" t="s">
        <v>12086</v>
      </c>
      <c r="H1398" s="5" t="s">
        <v>12110</v>
      </c>
      <c r="I1398" s="5" t="s">
        <v>14390</v>
      </c>
      <c r="J1398" s="5" t="s">
        <v>12328</v>
      </c>
      <c r="K1398" s="3" t="s">
        <v>12017</v>
      </c>
      <c r="L1398" s="3" t="s">
        <v>12017</v>
      </c>
      <c r="M1398" s="3" t="n">
        <v>8</v>
      </c>
      <c r="N1398" s="20" t="n">
        <v>3.49</v>
      </c>
      <c r="O1398" s="21" t="s">
        <v>16115</v>
      </c>
    </row>
    <row r="1399" customFormat="false" ht="15" hidden="false" customHeight="true" outlineLevel="0" collapsed="false">
      <c r="A1399" s="3" t="s">
        <v>2810</v>
      </c>
      <c r="B1399" s="3" t="s">
        <v>16116</v>
      </c>
      <c r="C1399" s="3" t="s">
        <v>2809</v>
      </c>
      <c r="D1399" s="5" t="s">
        <v>16117</v>
      </c>
      <c r="E1399" s="5" t="s">
        <v>12377</v>
      </c>
      <c r="F1399" s="5" t="s">
        <v>12378</v>
      </c>
      <c r="G1399" s="5" t="s">
        <v>12086</v>
      </c>
      <c r="H1399" s="5" t="s">
        <v>12110</v>
      </c>
      <c r="I1399" s="5" t="s">
        <v>14390</v>
      </c>
      <c r="J1399" s="5" t="s">
        <v>12328</v>
      </c>
      <c r="K1399" s="3" t="s">
        <v>12021</v>
      </c>
      <c r="L1399" s="3" t="s">
        <v>12017</v>
      </c>
      <c r="M1399" s="3" t="n">
        <v>8</v>
      </c>
      <c r="N1399" s="20" t="n">
        <v>3.89</v>
      </c>
      <c r="O1399" s="21" t="s">
        <v>16118</v>
      </c>
    </row>
    <row r="1400" customFormat="false" ht="15" hidden="false" customHeight="true" outlineLevel="0" collapsed="false">
      <c r="A1400" s="3" t="s">
        <v>2812</v>
      </c>
      <c r="B1400" s="3" t="s">
        <v>16119</v>
      </c>
      <c r="C1400" s="3" t="s">
        <v>2811</v>
      </c>
      <c r="D1400" s="5" t="s">
        <v>16120</v>
      </c>
      <c r="E1400" s="5" t="s">
        <v>12368</v>
      </c>
      <c r="F1400" s="5" t="s">
        <v>12369</v>
      </c>
      <c r="G1400" s="5" t="s">
        <v>12086</v>
      </c>
      <c r="H1400" s="5" t="s">
        <v>12110</v>
      </c>
      <c r="I1400" s="5" t="s">
        <v>14390</v>
      </c>
      <c r="J1400" s="5" t="s">
        <v>12328</v>
      </c>
      <c r="K1400" s="3" t="s">
        <v>12017</v>
      </c>
      <c r="L1400" s="3" t="s">
        <v>12017</v>
      </c>
      <c r="M1400" s="3" t="n">
        <v>8</v>
      </c>
      <c r="N1400" s="20" t="n">
        <v>2.89</v>
      </c>
      <c r="O1400" s="21" t="s">
        <v>16121</v>
      </c>
    </row>
    <row r="1401" customFormat="false" ht="15" hidden="false" customHeight="true" outlineLevel="0" collapsed="false">
      <c r="A1401" s="3" t="s">
        <v>2814</v>
      </c>
      <c r="B1401" s="3" t="s">
        <v>16122</v>
      </c>
      <c r="C1401" s="3" t="s">
        <v>2813</v>
      </c>
      <c r="D1401" s="5" t="s">
        <v>16123</v>
      </c>
      <c r="E1401" s="5" t="s">
        <v>12457</v>
      </c>
      <c r="F1401" s="5" t="s">
        <v>12458</v>
      </c>
      <c r="G1401" s="5" t="s">
        <v>12086</v>
      </c>
      <c r="H1401" s="5" t="s">
        <v>12110</v>
      </c>
      <c r="I1401" s="5" t="s">
        <v>16021</v>
      </c>
      <c r="J1401" s="5" t="s">
        <v>12328</v>
      </c>
      <c r="K1401" s="3" t="s">
        <v>12021</v>
      </c>
      <c r="L1401" s="3" t="s">
        <v>12017</v>
      </c>
      <c r="M1401" s="3" t="n">
        <v>12</v>
      </c>
      <c r="N1401" s="20" t="n">
        <v>4.99</v>
      </c>
      <c r="O1401" s="21" t="s">
        <v>16124</v>
      </c>
    </row>
    <row r="1402" customFormat="false" ht="15" hidden="false" customHeight="true" outlineLevel="0" collapsed="false">
      <c r="A1402" s="3" t="s">
        <v>2816</v>
      </c>
      <c r="B1402" s="3" t="s">
        <v>16125</v>
      </c>
      <c r="C1402" s="3" t="s">
        <v>2815</v>
      </c>
      <c r="D1402" s="5" t="s">
        <v>16126</v>
      </c>
      <c r="E1402" s="5" t="s">
        <v>12457</v>
      </c>
      <c r="F1402" s="5" t="s">
        <v>12458</v>
      </c>
      <c r="G1402" s="5" t="s">
        <v>12086</v>
      </c>
      <c r="H1402" s="5" t="s">
        <v>12110</v>
      </c>
      <c r="I1402" s="5" t="s">
        <v>12334</v>
      </c>
      <c r="J1402" s="5" t="s">
        <v>12328</v>
      </c>
      <c r="K1402" s="3" t="s">
        <v>12021</v>
      </c>
      <c r="L1402" s="3" t="s">
        <v>12017</v>
      </c>
      <c r="M1402" s="3" t="n">
        <v>2</v>
      </c>
      <c r="N1402" s="20" t="n">
        <v>4.39</v>
      </c>
      <c r="O1402" s="21" t="s">
        <v>16127</v>
      </c>
    </row>
    <row r="1403" customFormat="false" ht="15" hidden="false" customHeight="true" outlineLevel="0" collapsed="false">
      <c r="A1403" s="3" t="s">
        <v>2818</v>
      </c>
      <c r="B1403" s="3" t="s">
        <v>16128</v>
      </c>
      <c r="C1403" s="3" t="s">
        <v>2817</v>
      </c>
      <c r="D1403" s="5" t="s">
        <v>16129</v>
      </c>
      <c r="E1403" s="5" t="s">
        <v>12457</v>
      </c>
      <c r="F1403" s="5" t="s">
        <v>12458</v>
      </c>
      <c r="G1403" s="5" t="s">
        <v>12086</v>
      </c>
      <c r="H1403" s="5" t="s">
        <v>12110</v>
      </c>
      <c r="I1403" s="5" t="s">
        <v>16021</v>
      </c>
      <c r="J1403" s="5" t="s">
        <v>12328</v>
      </c>
      <c r="K1403" s="3" t="s">
        <v>12021</v>
      </c>
      <c r="L1403" s="3" t="s">
        <v>12017</v>
      </c>
      <c r="M1403" s="3" t="n">
        <v>6</v>
      </c>
      <c r="N1403" s="20" t="n">
        <v>4.49</v>
      </c>
      <c r="O1403" s="21" t="s">
        <v>12143</v>
      </c>
    </row>
    <row r="1404" customFormat="false" ht="15" hidden="false" customHeight="true" outlineLevel="0" collapsed="false">
      <c r="A1404" s="3" t="s">
        <v>2820</v>
      </c>
      <c r="B1404" s="3" t="s">
        <v>16130</v>
      </c>
      <c r="C1404" s="3" t="s">
        <v>2819</v>
      </c>
      <c r="D1404" s="5" t="s">
        <v>16131</v>
      </c>
      <c r="E1404" s="5" t="s">
        <v>12355</v>
      </c>
      <c r="F1404" s="5" t="s">
        <v>12356</v>
      </c>
      <c r="G1404" s="5" t="s">
        <v>12086</v>
      </c>
      <c r="H1404" s="5" t="s">
        <v>12110</v>
      </c>
      <c r="I1404" s="5" t="s">
        <v>12334</v>
      </c>
      <c r="J1404" s="5" t="s">
        <v>12328</v>
      </c>
      <c r="K1404" s="3" t="s">
        <v>12017</v>
      </c>
      <c r="L1404" s="3" t="s">
        <v>12017</v>
      </c>
      <c r="M1404" s="3" t="n">
        <v>4</v>
      </c>
      <c r="N1404" s="20" t="n">
        <v>4.79</v>
      </c>
      <c r="O1404" s="21" t="s">
        <v>14722</v>
      </c>
    </row>
    <row r="1405" customFormat="false" ht="15" hidden="false" customHeight="true" outlineLevel="0" collapsed="false">
      <c r="A1405" s="3" t="s">
        <v>2822</v>
      </c>
      <c r="B1405" s="3" t="s">
        <v>16132</v>
      </c>
      <c r="C1405" s="3" t="s">
        <v>2821</v>
      </c>
      <c r="D1405" s="5" t="s">
        <v>16133</v>
      </c>
      <c r="E1405" s="5" t="s">
        <v>12363</v>
      </c>
      <c r="F1405" s="5" t="s">
        <v>12364</v>
      </c>
      <c r="G1405" s="5" t="s">
        <v>12086</v>
      </c>
      <c r="H1405" s="5" t="s">
        <v>12110</v>
      </c>
      <c r="I1405" s="5" t="s">
        <v>12334</v>
      </c>
      <c r="J1405" s="5" t="s">
        <v>12328</v>
      </c>
      <c r="K1405" s="3" t="s">
        <v>12017</v>
      </c>
      <c r="L1405" s="3" t="s">
        <v>12017</v>
      </c>
      <c r="M1405" s="3" t="n">
        <v>24</v>
      </c>
      <c r="N1405" s="20" t="n">
        <v>2.39</v>
      </c>
      <c r="O1405" s="21" t="s">
        <v>16134</v>
      </c>
    </row>
    <row r="1406" customFormat="false" ht="15" hidden="false" customHeight="true" outlineLevel="0" collapsed="false">
      <c r="A1406" s="3" t="s">
        <v>2824</v>
      </c>
      <c r="B1406" s="3" t="s">
        <v>16135</v>
      </c>
      <c r="C1406" s="3" t="s">
        <v>2823</v>
      </c>
      <c r="D1406" s="5" t="s">
        <v>16136</v>
      </c>
      <c r="E1406" s="5" t="s">
        <v>12377</v>
      </c>
      <c r="F1406" s="5" t="s">
        <v>12378</v>
      </c>
      <c r="G1406" s="5" t="s">
        <v>12086</v>
      </c>
      <c r="H1406" s="5" t="s">
        <v>12110</v>
      </c>
      <c r="I1406" s="5" t="s">
        <v>12334</v>
      </c>
      <c r="J1406" s="5" t="s">
        <v>12328</v>
      </c>
      <c r="K1406" s="3" t="s">
        <v>12021</v>
      </c>
      <c r="L1406" s="3" t="s">
        <v>12017</v>
      </c>
      <c r="M1406" s="3" t="n">
        <v>1</v>
      </c>
      <c r="N1406" s="20" t="n">
        <v>2.39</v>
      </c>
      <c r="O1406" s="21" t="s">
        <v>16137</v>
      </c>
    </row>
    <row r="1407" customFormat="false" ht="15" hidden="false" customHeight="true" outlineLevel="0" collapsed="false">
      <c r="A1407" s="3" t="s">
        <v>2826</v>
      </c>
      <c r="B1407" s="3" t="s">
        <v>16138</v>
      </c>
      <c r="C1407" s="3" t="s">
        <v>2825</v>
      </c>
      <c r="D1407" s="5" t="s">
        <v>16139</v>
      </c>
      <c r="E1407" s="5" t="s">
        <v>12377</v>
      </c>
      <c r="F1407" s="5" t="s">
        <v>12378</v>
      </c>
      <c r="G1407" s="5" t="s">
        <v>12086</v>
      </c>
      <c r="H1407" s="5" t="s">
        <v>12110</v>
      </c>
      <c r="I1407" s="5" t="s">
        <v>16021</v>
      </c>
      <c r="J1407" s="5" t="s">
        <v>12328</v>
      </c>
      <c r="K1407" s="3" t="s">
        <v>12021</v>
      </c>
      <c r="L1407" s="3" t="s">
        <v>12017</v>
      </c>
      <c r="M1407" s="3" t="n">
        <v>12</v>
      </c>
      <c r="N1407" s="20" t="n">
        <v>4.89</v>
      </c>
      <c r="O1407" s="21" t="s">
        <v>14465</v>
      </c>
    </row>
    <row r="1408" customFormat="false" ht="15" hidden="false" customHeight="true" outlineLevel="0" collapsed="false">
      <c r="A1408" s="3" t="s">
        <v>2828</v>
      </c>
      <c r="B1408" s="3" t="s">
        <v>16140</v>
      </c>
      <c r="C1408" s="3" t="s">
        <v>2827</v>
      </c>
      <c r="D1408" s="5" t="s">
        <v>16141</v>
      </c>
      <c r="E1408" s="5" t="s">
        <v>12368</v>
      </c>
      <c r="F1408" s="5" t="s">
        <v>12369</v>
      </c>
      <c r="G1408" s="5" t="s">
        <v>12086</v>
      </c>
      <c r="H1408" s="5" t="s">
        <v>12110</v>
      </c>
      <c r="I1408" s="5" t="s">
        <v>14390</v>
      </c>
      <c r="J1408" s="5" t="s">
        <v>12512</v>
      </c>
      <c r="K1408" s="3" t="s">
        <v>12017</v>
      </c>
      <c r="L1408" s="3" t="s">
        <v>12017</v>
      </c>
      <c r="M1408" s="3" t="n">
        <v>8</v>
      </c>
      <c r="N1408" s="20" t="n">
        <v>5.89</v>
      </c>
      <c r="O1408" s="21" t="s">
        <v>16142</v>
      </c>
    </row>
    <row r="1409" customFormat="false" ht="15" hidden="false" customHeight="true" outlineLevel="0" collapsed="false">
      <c r="A1409" s="3" t="s">
        <v>2830</v>
      </c>
      <c r="B1409" s="3" t="s">
        <v>16143</v>
      </c>
      <c r="C1409" s="3" t="s">
        <v>2829</v>
      </c>
      <c r="D1409" s="5" t="s">
        <v>16144</v>
      </c>
      <c r="E1409" s="5" t="s">
        <v>12363</v>
      </c>
      <c r="F1409" s="5" t="s">
        <v>12364</v>
      </c>
      <c r="G1409" s="5" t="s">
        <v>12086</v>
      </c>
      <c r="H1409" s="5" t="s">
        <v>12110</v>
      </c>
      <c r="I1409" s="5" t="s">
        <v>16021</v>
      </c>
      <c r="J1409" s="5" t="s">
        <v>12359</v>
      </c>
      <c r="K1409" s="3" t="s">
        <v>12017</v>
      </c>
      <c r="L1409" s="3" t="s">
        <v>12017</v>
      </c>
      <c r="M1409" s="3" t="n">
        <v>8</v>
      </c>
      <c r="N1409" s="20" t="n">
        <v>2.29</v>
      </c>
      <c r="O1409" s="21" t="s">
        <v>12578</v>
      </c>
    </row>
    <row r="1410" customFormat="false" ht="15" hidden="false" customHeight="true" outlineLevel="0" collapsed="false">
      <c r="A1410" s="3" t="s">
        <v>2832</v>
      </c>
      <c r="B1410" s="3" t="s">
        <v>16145</v>
      </c>
      <c r="C1410" s="3" t="s">
        <v>2831</v>
      </c>
      <c r="D1410" s="5" t="s">
        <v>16146</v>
      </c>
      <c r="E1410" s="5" t="s">
        <v>12363</v>
      </c>
      <c r="F1410" s="5" t="s">
        <v>12364</v>
      </c>
      <c r="G1410" s="5" t="s">
        <v>12086</v>
      </c>
      <c r="H1410" s="5" t="s">
        <v>12110</v>
      </c>
      <c r="I1410" s="5" t="s">
        <v>16021</v>
      </c>
      <c r="J1410" s="5" t="s">
        <v>12328</v>
      </c>
      <c r="K1410" s="3" t="s">
        <v>12017</v>
      </c>
      <c r="L1410" s="3" t="s">
        <v>12017</v>
      </c>
      <c r="M1410" s="3" t="n">
        <v>8</v>
      </c>
      <c r="N1410" s="20" t="n">
        <v>4.99</v>
      </c>
      <c r="O1410" s="21" t="s">
        <v>16147</v>
      </c>
    </row>
    <row r="1411" customFormat="false" ht="15" hidden="false" customHeight="true" outlineLevel="0" collapsed="false">
      <c r="A1411" s="3" t="s">
        <v>2834</v>
      </c>
      <c r="B1411" s="3" t="s">
        <v>16148</v>
      </c>
      <c r="C1411" s="3" t="s">
        <v>2833</v>
      </c>
      <c r="D1411" s="5" t="s">
        <v>16149</v>
      </c>
      <c r="E1411" s="5" t="s">
        <v>12377</v>
      </c>
      <c r="F1411" s="5" t="s">
        <v>12378</v>
      </c>
      <c r="G1411" s="5" t="s">
        <v>12086</v>
      </c>
      <c r="H1411" s="5" t="s">
        <v>12110</v>
      </c>
      <c r="I1411" s="5" t="s">
        <v>16021</v>
      </c>
      <c r="J1411" s="5" t="s">
        <v>12328</v>
      </c>
      <c r="K1411" s="3" t="s">
        <v>12021</v>
      </c>
      <c r="L1411" s="3" t="s">
        <v>12017</v>
      </c>
      <c r="M1411" s="3" t="n">
        <v>1</v>
      </c>
      <c r="N1411" s="20" t="n">
        <v>3.89</v>
      </c>
      <c r="O1411" s="21" t="s">
        <v>16150</v>
      </c>
    </row>
    <row r="1412" customFormat="false" ht="15" hidden="false" customHeight="true" outlineLevel="0" collapsed="false">
      <c r="A1412" s="3" t="s">
        <v>2836</v>
      </c>
      <c r="B1412" s="3" t="s">
        <v>16151</v>
      </c>
      <c r="C1412" s="3" t="s">
        <v>2835</v>
      </c>
      <c r="D1412" s="5" t="s">
        <v>16152</v>
      </c>
      <c r="E1412" s="5" t="s">
        <v>12351</v>
      </c>
      <c r="F1412" s="5" t="s">
        <v>12326</v>
      </c>
      <c r="G1412" s="5" t="s">
        <v>12086</v>
      </c>
      <c r="H1412" s="5" t="s">
        <v>12110</v>
      </c>
      <c r="I1412" s="5" t="s">
        <v>12334</v>
      </c>
      <c r="J1412" s="5" t="s">
        <v>12328</v>
      </c>
      <c r="K1412" s="3" t="s">
        <v>12017</v>
      </c>
      <c r="L1412" s="3" t="s">
        <v>12017</v>
      </c>
      <c r="M1412" s="3" t="n">
        <v>2</v>
      </c>
      <c r="N1412" s="20" t="n">
        <v>3.99</v>
      </c>
      <c r="O1412" s="21" t="s">
        <v>16153</v>
      </c>
    </row>
    <row r="1413" customFormat="false" ht="15" hidden="false" customHeight="true" outlineLevel="0" collapsed="false">
      <c r="A1413" s="3" t="s">
        <v>2838</v>
      </c>
      <c r="B1413" s="3" t="s">
        <v>16154</v>
      </c>
      <c r="C1413" s="3" t="s">
        <v>2837</v>
      </c>
      <c r="D1413" s="5" t="s">
        <v>16155</v>
      </c>
      <c r="E1413" s="5" t="s">
        <v>12363</v>
      </c>
      <c r="F1413" s="5" t="s">
        <v>12364</v>
      </c>
      <c r="G1413" s="5" t="s">
        <v>12086</v>
      </c>
      <c r="H1413" s="5" t="s">
        <v>12110</v>
      </c>
      <c r="I1413" s="5" t="s">
        <v>14390</v>
      </c>
      <c r="J1413" s="5" t="s">
        <v>12328</v>
      </c>
      <c r="K1413" s="3" t="s">
        <v>12017</v>
      </c>
      <c r="L1413" s="3" t="s">
        <v>12017</v>
      </c>
      <c r="M1413" s="3" t="n">
        <v>24</v>
      </c>
      <c r="N1413" s="20" t="n">
        <v>3.39</v>
      </c>
      <c r="O1413" s="21" t="s">
        <v>16156</v>
      </c>
    </row>
    <row r="1414" customFormat="false" ht="15" hidden="false" customHeight="true" outlineLevel="0" collapsed="false">
      <c r="A1414" s="3" t="s">
        <v>2840</v>
      </c>
      <c r="B1414" s="3" t="s">
        <v>16157</v>
      </c>
      <c r="C1414" s="3" t="s">
        <v>2839</v>
      </c>
      <c r="D1414" s="5" t="s">
        <v>16158</v>
      </c>
      <c r="E1414" s="5" t="s">
        <v>12351</v>
      </c>
      <c r="F1414" s="5" t="s">
        <v>12326</v>
      </c>
      <c r="G1414" s="5" t="s">
        <v>12086</v>
      </c>
      <c r="H1414" s="5" t="s">
        <v>12110</v>
      </c>
      <c r="I1414" s="5" t="s">
        <v>14390</v>
      </c>
      <c r="J1414" s="5" t="s">
        <v>12359</v>
      </c>
      <c r="K1414" s="3" t="s">
        <v>12017</v>
      </c>
      <c r="L1414" s="3" t="s">
        <v>12017</v>
      </c>
      <c r="M1414" s="3" t="n">
        <v>8</v>
      </c>
      <c r="N1414" s="20" t="n">
        <v>2.39</v>
      </c>
      <c r="O1414" s="21" t="s">
        <v>13286</v>
      </c>
    </row>
    <row r="1415" customFormat="false" ht="15" hidden="false" customHeight="true" outlineLevel="0" collapsed="false">
      <c r="A1415" s="3" t="s">
        <v>2842</v>
      </c>
      <c r="B1415" s="3" t="s">
        <v>16159</v>
      </c>
      <c r="C1415" s="3" t="s">
        <v>2841</v>
      </c>
      <c r="D1415" s="5" t="s">
        <v>16160</v>
      </c>
      <c r="E1415" s="5" t="s">
        <v>12351</v>
      </c>
      <c r="F1415" s="5" t="s">
        <v>12326</v>
      </c>
      <c r="G1415" s="5" t="s">
        <v>12086</v>
      </c>
      <c r="H1415" s="5" t="s">
        <v>12110</v>
      </c>
      <c r="I1415" s="5" t="s">
        <v>14390</v>
      </c>
      <c r="J1415" s="5" t="s">
        <v>12328</v>
      </c>
      <c r="K1415" s="3" t="s">
        <v>12017</v>
      </c>
      <c r="L1415" s="3" t="s">
        <v>12017</v>
      </c>
      <c r="M1415" s="3" t="n">
        <v>6</v>
      </c>
      <c r="N1415" s="20" t="n">
        <v>5.39</v>
      </c>
      <c r="O1415" s="21" t="s">
        <v>13169</v>
      </c>
    </row>
    <row r="1416" customFormat="false" ht="15" hidden="false" customHeight="true" outlineLevel="0" collapsed="false">
      <c r="A1416" s="3" t="s">
        <v>2844</v>
      </c>
      <c r="B1416" s="3" t="s">
        <v>16161</v>
      </c>
      <c r="C1416" s="3" t="s">
        <v>2843</v>
      </c>
      <c r="D1416" s="5" t="s">
        <v>16162</v>
      </c>
      <c r="E1416" s="5" t="s">
        <v>12355</v>
      </c>
      <c r="F1416" s="5" t="s">
        <v>12356</v>
      </c>
      <c r="G1416" s="5" t="s">
        <v>12086</v>
      </c>
      <c r="H1416" s="5" t="s">
        <v>12110</v>
      </c>
      <c r="I1416" s="5" t="s">
        <v>16021</v>
      </c>
      <c r="J1416" s="5" t="s">
        <v>12328</v>
      </c>
      <c r="K1416" s="3" t="s">
        <v>12017</v>
      </c>
      <c r="L1416" s="3" t="s">
        <v>12017</v>
      </c>
      <c r="M1416" s="3" t="n">
        <v>2</v>
      </c>
      <c r="N1416" s="20" t="n">
        <v>4.39</v>
      </c>
      <c r="O1416" s="21" t="s">
        <v>16163</v>
      </c>
    </row>
    <row r="1417" customFormat="false" ht="15" hidden="false" customHeight="true" outlineLevel="0" collapsed="false">
      <c r="A1417" s="3" t="s">
        <v>2846</v>
      </c>
      <c r="B1417" s="3" t="s">
        <v>16164</v>
      </c>
      <c r="C1417" s="3" t="s">
        <v>2845</v>
      </c>
      <c r="D1417" s="5" t="s">
        <v>16165</v>
      </c>
      <c r="E1417" s="5" t="s">
        <v>12325</v>
      </c>
      <c r="F1417" s="5" t="s">
        <v>12326</v>
      </c>
      <c r="G1417" s="5" t="s">
        <v>12086</v>
      </c>
      <c r="H1417" s="5" t="s">
        <v>12110</v>
      </c>
      <c r="I1417" s="5" t="s">
        <v>16021</v>
      </c>
      <c r="J1417" s="5" t="s">
        <v>12328</v>
      </c>
      <c r="K1417" s="3" t="s">
        <v>12017</v>
      </c>
      <c r="L1417" s="3" t="s">
        <v>12017</v>
      </c>
      <c r="M1417" s="3" t="n">
        <v>24</v>
      </c>
      <c r="N1417" s="20" t="n">
        <v>2.89</v>
      </c>
      <c r="O1417" s="21" t="s">
        <v>12820</v>
      </c>
    </row>
    <row r="1418" customFormat="false" ht="15" hidden="false" customHeight="true" outlineLevel="0" collapsed="false">
      <c r="A1418" s="3" t="s">
        <v>2848</v>
      </c>
      <c r="B1418" s="3" t="s">
        <v>16166</v>
      </c>
      <c r="C1418" s="3" t="s">
        <v>2847</v>
      </c>
      <c r="D1418" s="5" t="s">
        <v>16167</v>
      </c>
      <c r="E1418" s="5" t="s">
        <v>12351</v>
      </c>
      <c r="F1418" s="5" t="s">
        <v>12326</v>
      </c>
      <c r="G1418" s="5" t="s">
        <v>12086</v>
      </c>
      <c r="H1418" s="5" t="s">
        <v>12110</v>
      </c>
      <c r="I1418" s="5" t="s">
        <v>16021</v>
      </c>
      <c r="J1418" s="5" t="s">
        <v>12328</v>
      </c>
      <c r="K1418" s="3" t="s">
        <v>12017</v>
      </c>
      <c r="L1418" s="3" t="s">
        <v>12017</v>
      </c>
      <c r="M1418" s="3" t="n">
        <v>12</v>
      </c>
      <c r="N1418" s="20" t="n">
        <v>4.49</v>
      </c>
      <c r="O1418" s="21" t="s">
        <v>12638</v>
      </c>
    </row>
    <row r="1419" customFormat="false" ht="15" hidden="false" customHeight="true" outlineLevel="0" collapsed="false">
      <c r="A1419" s="3" t="s">
        <v>2850</v>
      </c>
      <c r="B1419" s="3" t="s">
        <v>16168</v>
      </c>
      <c r="C1419" s="3" t="s">
        <v>2849</v>
      </c>
      <c r="D1419" s="5" t="s">
        <v>16169</v>
      </c>
      <c r="E1419" s="5" t="s">
        <v>12363</v>
      </c>
      <c r="F1419" s="5" t="s">
        <v>12364</v>
      </c>
      <c r="G1419" s="5" t="s">
        <v>12086</v>
      </c>
      <c r="H1419" s="5" t="s">
        <v>12110</v>
      </c>
      <c r="I1419" s="5" t="s">
        <v>14390</v>
      </c>
      <c r="J1419" s="5" t="s">
        <v>12328</v>
      </c>
      <c r="K1419" s="3" t="s">
        <v>12017</v>
      </c>
      <c r="L1419" s="3" t="s">
        <v>12017</v>
      </c>
      <c r="M1419" s="3" t="n">
        <v>2</v>
      </c>
      <c r="N1419" s="20" t="n">
        <v>3.49</v>
      </c>
      <c r="O1419" s="21" t="s">
        <v>12189</v>
      </c>
    </row>
    <row r="1420" customFormat="false" ht="15" hidden="false" customHeight="true" outlineLevel="0" collapsed="false">
      <c r="A1420" s="3" t="s">
        <v>2852</v>
      </c>
      <c r="B1420" s="3" t="s">
        <v>16170</v>
      </c>
      <c r="C1420" s="3" t="s">
        <v>2851</v>
      </c>
      <c r="D1420" s="5" t="s">
        <v>16171</v>
      </c>
      <c r="E1420" s="5" t="s">
        <v>12355</v>
      </c>
      <c r="F1420" s="5" t="s">
        <v>12356</v>
      </c>
      <c r="G1420" s="5" t="s">
        <v>12086</v>
      </c>
      <c r="H1420" s="5" t="s">
        <v>12110</v>
      </c>
      <c r="I1420" s="5" t="s">
        <v>14390</v>
      </c>
      <c r="J1420" s="5" t="s">
        <v>12328</v>
      </c>
      <c r="K1420" s="3" t="s">
        <v>12017</v>
      </c>
      <c r="L1420" s="3" t="s">
        <v>12017</v>
      </c>
      <c r="M1420" s="3" t="n">
        <v>2</v>
      </c>
      <c r="N1420" s="20" t="n">
        <v>5.39</v>
      </c>
      <c r="O1420" s="21" t="s">
        <v>14614</v>
      </c>
    </row>
    <row r="1421" customFormat="false" ht="15" hidden="false" customHeight="true" outlineLevel="0" collapsed="false">
      <c r="A1421" s="3" t="s">
        <v>2854</v>
      </c>
      <c r="B1421" s="3" t="s">
        <v>16172</v>
      </c>
      <c r="C1421" s="3" t="s">
        <v>2853</v>
      </c>
      <c r="D1421" s="5" t="s">
        <v>16173</v>
      </c>
      <c r="E1421" s="5" t="s">
        <v>12363</v>
      </c>
      <c r="F1421" s="5" t="s">
        <v>12364</v>
      </c>
      <c r="G1421" s="5" t="s">
        <v>12086</v>
      </c>
      <c r="H1421" s="5" t="s">
        <v>12110</v>
      </c>
      <c r="I1421" s="5" t="s">
        <v>16021</v>
      </c>
      <c r="J1421" s="5" t="s">
        <v>12328</v>
      </c>
      <c r="K1421" s="3" t="s">
        <v>12017</v>
      </c>
      <c r="L1421" s="3" t="s">
        <v>12017</v>
      </c>
      <c r="M1421" s="3" t="n">
        <v>6</v>
      </c>
      <c r="N1421" s="20" t="n">
        <v>5.39</v>
      </c>
      <c r="O1421" s="21" t="s">
        <v>12989</v>
      </c>
    </row>
    <row r="1422" customFormat="false" ht="15" hidden="false" customHeight="true" outlineLevel="0" collapsed="false">
      <c r="A1422" s="3" t="s">
        <v>2856</v>
      </c>
      <c r="B1422" s="3" t="s">
        <v>16174</v>
      </c>
      <c r="C1422" s="3" t="s">
        <v>2855</v>
      </c>
      <c r="D1422" s="5" t="s">
        <v>16175</v>
      </c>
      <c r="E1422" s="5" t="s">
        <v>12355</v>
      </c>
      <c r="F1422" s="5" t="s">
        <v>12356</v>
      </c>
      <c r="G1422" s="5" t="s">
        <v>12086</v>
      </c>
      <c r="H1422" s="5" t="s">
        <v>12110</v>
      </c>
      <c r="I1422" s="5" t="s">
        <v>12334</v>
      </c>
      <c r="J1422" s="5" t="s">
        <v>12328</v>
      </c>
      <c r="K1422" s="3" t="s">
        <v>12017</v>
      </c>
      <c r="L1422" s="3" t="s">
        <v>12017</v>
      </c>
      <c r="M1422" s="3" t="n">
        <v>2</v>
      </c>
      <c r="N1422" s="20" t="n">
        <v>5.29</v>
      </c>
      <c r="O1422" s="21" t="s">
        <v>13187</v>
      </c>
    </row>
    <row r="1423" customFormat="false" ht="15" hidden="false" customHeight="true" outlineLevel="0" collapsed="false">
      <c r="A1423" s="3" t="s">
        <v>2858</v>
      </c>
      <c r="B1423" s="3" t="s">
        <v>16176</v>
      </c>
      <c r="C1423" s="3" t="s">
        <v>2857</v>
      </c>
      <c r="D1423" s="5" t="s">
        <v>16177</v>
      </c>
      <c r="E1423" s="5" t="s">
        <v>12338</v>
      </c>
      <c r="F1423" s="5" t="s">
        <v>12339</v>
      </c>
      <c r="G1423" s="5" t="s">
        <v>12086</v>
      </c>
      <c r="H1423" s="5" t="s">
        <v>12110</v>
      </c>
      <c r="I1423" s="5" t="s">
        <v>16021</v>
      </c>
      <c r="J1423" s="5" t="s">
        <v>12328</v>
      </c>
      <c r="K1423" s="3" t="s">
        <v>12017</v>
      </c>
      <c r="L1423" s="3" t="s">
        <v>12017</v>
      </c>
      <c r="M1423" s="3" t="n">
        <v>12</v>
      </c>
      <c r="N1423" s="20" t="n">
        <v>2.99</v>
      </c>
      <c r="O1423" s="21" t="s">
        <v>16043</v>
      </c>
    </row>
    <row r="1424" customFormat="false" ht="15" hidden="false" customHeight="true" outlineLevel="0" collapsed="false">
      <c r="A1424" s="3" t="s">
        <v>2860</v>
      </c>
      <c r="B1424" s="3" t="s">
        <v>16178</v>
      </c>
      <c r="C1424" s="3" t="s">
        <v>2859</v>
      </c>
      <c r="D1424" s="5" t="s">
        <v>16179</v>
      </c>
      <c r="E1424" s="5" t="s">
        <v>12363</v>
      </c>
      <c r="F1424" s="5" t="s">
        <v>12364</v>
      </c>
      <c r="G1424" s="5" t="s">
        <v>12086</v>
      </c>
      <c r="H1424" s="5" t="s">
        <v>12110</v>
      </c>
      <c r="I1424" s="5" t="s">
        <v>12334</v>
      </c>
      <c r="J1424" s="5" t="s">
        <v>12328</v>
      </c>
      <c r="K1424" s="3" t="s">
        <v>12017</v>
      </c>
      <c r="L1424" s="3" t="s">
        <v>12017</v>
      </c>
      <c r="M1424" s="3" t="n">
        <v>1</v>
      </c>
      <c r="N1424" s="20" t="n">
        <v>4.79</v>
      </c>
      <c r="O1424" s="21" t="s">
        <v>12465</v>
      </c>
    </row>
    <row r="1425" customFormat="false" ht="15" hidden="false" customHeight="true" outlineLevel="0" collapsed="false">
      <c r="A1425" s="3" t="s">
        <v>2862</v>
      </c>
      <c r="B1425" s="3" t="s">
        <v>16180</v>
      </c>
      <c r="C1425" s="3" t="s">
        <v>2861</v>
      </c>
      <c r="D1425" s="5" t="s">
        <v>16181</v>
      </c>
      <c r="E1425" s="5" t="s">
        <v>12355</v>
      </c>
      <c r="F1425" s="5" t="s">
        <v>12356</v>
      </c>
      <c r="G1425" s="5" t="s">
        <v>12086</v>
      </c>
      <c r="H1425" s="5" t="s">
        <v>12110</v>
      </c>
      <c r="I1425" s="5" t="s">
        <v>12334</v>
      </c>
      <c r="J1425" s="5" t="s">
        <v>12328</v>
      </c>
      <c r="K1425" s="3" t="s">
        <v>12017</v>
      </c>
      <c r="L1425" s="3" t="s">
        <v>12017</v>
      </c>
      <c r="M1425" s="3" t="n">
        <v>2</v>
      </c>
      <c r="N1425" s="20" t="n">
        <v>2.39</v>
      </c>
      <c r="O1425" s="21" t="s">
        <v>14523</v>
      </c>
    </row>
    <row r="1426" customFormat="false" ht="15" hidden="false" customHeight="true" outlineLevel="0" collapsed="false">
      <c r="A1426" s="3" t="s">
        <v>2864</v>
      </c>
      <c r="B1426" s="3" t="s">
        <v>16182</v>
      </c>
      <c r="C1426" s="3" t="s">
        <v>2863</v>
      </c>
      <c r="D1426" s="5" t="s">
        <v>16183</v>
      </c>
      <c r="E1426" s="5" t="s">
        <v>12332</v>
      </c>
      <c r="F1426" s="5" t="s">
        <v>12333</v>
      </c>
      <c r="G1426" s="5" t="s">
        <v>12086</v>
      </c>
      <c r="H1426" s="5" t="s">
        <v>12110</v>
      </c>
      <c r="I1426" s="5" t="s">
        <v>14390</v>
      </c>
      <c r="J1426" s="5" t="s">
        <v>12328</v>
      </c>
      <c r="K1426" s="3" t="s">
        <v>12017</v>
      </c>
      <c r="L1426" s="3" t="s">
        <v>12017</v>
      </c>
      <c r="M1426" s="3" t="n">
        <v>6</v>
      </c>
      <c r="N1426" s="20" t="n">
        <v>5.49</v>
      </c>
      <c r="O1426" s="21" t="s">
        <v>16184</v>
      </c>
    </row>
    <row r="1427" customFormat="false" ht="15" hidden="false" customHeight="true" outlineLevel="0" collapsed="false">
      <c r="A1427" s="3" t="s">
        <v>2866</v>
      </c>
      <c r="B1427" s="3" t="s">
        <v>16185</v>
      </c>
      <c r="C1427" s="3" t="s">
        <v>2865</v>
      </c>
      <c r="D1427" s="5" t="s">
        <v>16186</v>
      </c>
      <c r="E1427" s="5" t="s">
        <v>12368</v>
      </c>
      <c r="F1427" s="5" t="s">
        <v>12369</v>
      </c>
      <c r="G1427" s="5" t="s">
        <v>12086</v>
      </c>
      <c r="H1427" s="5" t="s">
        <v>12110</v>
      </c>
      <c r="I1427" s="5" t="s">
        <v>16021</v>
      </c>
      <c r="J1427" s="5" t="s">
        <v>12328</v>
      </c>
      <c r="K1427" s="3" t="s">
        <v>12017</v>
      </c>
      <c r="L1427" s="3" t="s">
        <v>12017</v>
      </c>
      <c r="M1427" s="3" t="n">
        <v>6</v>
      </c>
      <c r="N1427" s="20" t="n">
        <v>5.49</v>
      </c>
      <c r="O1427" s="21" t="s">
        <v>16187</v>
      </c>
    </row>
    <row r="1428" customFormat="false" ht="15" hidden="false" customHeight="true" outlineLevel="0" collapsed="false">
      <c r="A1428" s="3" t="s">
        <v>2868</v>
      </c>
      <c r="B1428" s="3" t="s">
        <v>16188</v>
      </c>
      <c r="C1428" s="3" t="s">
        <v>2867</v>
      </c>
      <c r="D1428" s="5" t="s">
        <v>16189</v>
      </c>
      <c r="E1428" s="5" t="s">
        <v>12332</v>
      </c>
      <c r="F1428" s="5" t="s">
        <v>12333</v>
      </c>
      <c r="G1428" s="5" t="s">
        <v>12086</v>
      </c>
      <c r="H1428" s="5" t="s">
        <v>12110</v>
      </c>
      <c r="I1428" s="5" t="s">
        <v>16021</v>
      </c>
      <c r="J1428" s="5" t="s">
        <v>12328</v>
      </c>
      <c r="K1428" s="3" t="s">
        <v>12017</v>
      </c>
      <c r="L1428" s="3" t="s">
        <v>12017</v>
      </c>
      <c r="M1428" s="3" t="n">
        <v>6</v>
      </c>
      <c r="N1428" s="20" t="n">
        <v>2.79</v>
      </c>
      <c r="O1428" s="21" t="s">
        <v>16190</v>
      </c>
    </row>
    <row r="1429" customFormat="false" ht="15" hidden="false" customHeight="true" outlineLevel="0" collapsed="false">
      <c r="A1429" s="3" t="s">
        <v>2870</v>
      </c>
      <c r="B1429" s="3" t="s">
        <v>16191</v>
      </c>
      <c r="C1429" s="3" t="s">
        <v>2869</v>
      </c>
      <c r="D1429" s="5" t="s">
        <v>16192</v>
      </c>
      <c r="E1429" s="5" t="s">
        <v>12368</v>
      </c>
      <c r="F1429" s="5" t="s">
        <v>12369</v>
      </c>
      <c r="G1429" s="5" t="s">
        <v>12086</v>
      </c>
      <c r="H1429" s="5" t="s">
        <v>12110</v>
      </c>
      <c r="I1429" s="5" t="s">
        <v>12334</v>
      </c>
      <c r="J1429" s="5" t="s">
        <v>12328</v>
      </c>
      <c r="K1429" s="3" t="s">
        <v>12017</v>
      </c>
      <c r="L1429" s="3" t="s">
        <v>12017</v>
      </c>
      <c r="M1429" s="3" t="n">
        <v>6</v>
      </c>
      <c r="N1429" s="20" t="n">
        <v>3.99</v>
      </c>
      <c r="O1429" s="21" t="s">
        <v>16193</v>
      </c>
    </row>
    <row r="1430" customFormat="false" ht="15" hidden="false" customHeight="true" outlineLevel="0" collapsed="false">
      <c r="A1430" s="3" t="s">
        <v>2872</v>
      </c>
      <c r="B1430" s="3" t="s">
        <v>16194</v>
      </c>
      <c r="C1430" s="3" t="s">
        <v>2871</v>
      </c>
      <c r="D1430" s="5" t="s">
        <v>16195</v>
      </c>
      <c r="E1430" s="5" t="s">
        <v>12368</v>
      </c>
      <c r="F1430" s="5" t="s">
        <v>12369</v>
      </c>
      <c r="G1430" s="5" t="s">
        <v>12086</v>
      </c>
      <c r="H1430" s="5" t="s">
        <v>12110</v>
      </c>
      <c r="I1430" s="5" t="s">
        <v>16021</v>
      </c>
      <c r="J1430" s="5" t="s">
        <v>12328</v>
      </c>
      <c r="K1430" s="3" t="s">
        <v>12017</v>
      </c>
      <c r="L1430" s="3" t="s">
        <v>12017</v>
      </c>
      <c r="M1430" s="3" t="n">
        <v>24</v>
      </c>
      <c r="N1430" s="20" t="n">
        <v>4.99</v>
      </c>
      <c r="O1430" s="21" t="s">
        <v>14725</v>
      </c>
    </row>
    <row r="1431" customFormat="false" ht="15" hidden="false" customHeight="true" outlineLevel="0" collapsed="false">
      <c r="A1431" s="3" t="s">
        <v>2874</v>
      </c>
      <c r="B1431" s="3" t="s">
        <v>16196</v>
      </c>
      <c r="C1431" s="3" t="s">
        <v>2873</v>
      </c>
      <c r="D1431" s="5" t="s">
        <v>16197</v>
      </c>
      <c r="E1431" s="5" t="s">
        <v>12382</v>
      </c>
      <c r="F1431" s="5" t="s">
        <v>12383</v>
      </c>
      <c r="G1431" s="5" t="s">
        <v>12086</v>
      </c>
      <c r="H1431" s="5" t="s">
        <v>12110</v>
      </c>
      <c r="I1431" s="5" t="s">
        <v>14390</v>
      </c>
      <c r="J1431" s="5" t="s">
        <v>12328</v>
      </c>
      <c r="K1431" s="3" t="s">
        <v>12017</v>
      </c>
      <c r="L1431" s="3" t="s">
        <v>12017</v>
      </c>
      <c r="M1431" s="3" t="n">
        <v>2</v>
      </c>
      <c r="N1431" s="20" t="n">
        <v>5.49</v>
      </c>
      <c r="O1431" s="21" t="s">
        <v>16198</v>
      </c>
    </row>
    <row r="1432" customFormat="false" ht="15" hidden="false" customHeight="true" outlineLevel="0" collapsed="false">
      <c r="A1432" s="3" t="s">
        <v>2876</v>
      </c>
      <c r="B1432" s="3" t="s">
        <v>16199</v>
      </c>
      <c r="C1432" s="3" t="s">
        <v>2875</v>
      </c>
      <c r="D1432" s="5" t="s">
        <v>16200</v>
      </c>
      <c r="E1432" s="5" t="s">
        <v>12325</v>
      </c>
      <c r="F1432" s="5" t="s">
        <v>12326</v>
      </c>
      <c r="G1432" s="5" t="s">
        <v>12086</v>
      </c>
      <c r="H1432" s="5" t="s">
        <v>12110</v>
      </c>
      <c r="I1432" s="5" t="s">
        <v>16021</v>
      </c>
      <c r="J1432" s="5" t="s">
        <v>12328</v>
      </c>
      <c r="K1432" s="3" t="s">
        <v>12017</v>
      </c>
      <c r="L1432" s="3" t="s">
        <v>12017</v>
      </c>
      <c r="M1432" s="3" t="n">
        <v>1</v>
      </c>
      <c r="N1432" s="20" t="n">
        <v>5.49</v>
      </c>
      <c r="O1432" s="21" t="s">
        <v>15827</v>
      </c>
    </row>
    <row r="1433" customFormat="false" ht="15" hidden="false" customHeight="true" outlineLevel="0" collapsed="false">
      <c r="A1433" s="3" t="s">
        <v>2878</v>
      </c>
      <c r="B1433" s="3" t="s">
        <v>16201</v>
      </c>
      <c r="C1433" s="3" t="s">
        <v>2877</v>
      </c>
      <c r="D1433" s="5" t="s">
        <v>16202</v>
      </c>
      <c r="E1433" s="5" t="s">
        <v>12377</v>
      </c>
      <c r="F1433" s="5" t="s">
        <v>12378</v>
      </c>
      <c r="G1433" s="5" t="s">
        <v>12086</v>
      </c>
      <c r="H1433" s="5" t="s">
        <v>12110</v>
      </c>
      <c r="I1433" s="5" t="s">
        <v>14390</v>
      </c>
      <c r="J1433" s="5" t="s">
        <v>12359</v>
      </c>
      <c r="K1433" s="3" t="s">
        <v>12021</v>
      </c>
      <c r="L1433" s="3" t="s">
        <v>12017</v>
      </c>
      <c r="M1433" s="3" t="n">
        <v>6</v>
      </c>
      <c r="N1433" s="20" t="n">
        <v>4.49</v>
      </c>
      <c r="O1433" s="21" t="s">
        <v>15810</v>
      </c>
    </row>
    <row r="1434" customFormat="false" ht="15" hidden="false" customHeight="true" outlineLevel="0" collapsed="false">
      <c r="A1434" s="3" t="s">
        <v>2880</v>
      </c>
      <c r="B1434" s="3" t="s">
        <v>16203</v>
      </c>
      <c r="C1434" s="3" t="s">
        <v>2879</v>
      </c>
      <c r="D1434" s="5" t="s">
        <v>16204</v>
      </c>
      <c r="E1434" s="5" t="s">
        <v>12363</v>
      </c>
      <c r="F1434" s="5" t="s">
        <v>12364</v>
      </c>
      <c r="G1434" s="5" t="s">
        <v>12086</v>
      </c>
      <c r="H1434" s="5" t="s">
        <v>12110</v>
      </c>
      <c r="I1434" s="5" t="s">
        <v>12334</v>
      </c>
      <c r="J1434" s="5" t="s">
        <v>12512</v>
      </c>
      <c r="K1434" s="3" t="s">
        <v>12017</v>
      </c>
      <c r="L1434" s="3" t="s">
        <v>12017</v>
      </c>
      <c r="M1434" s="3" t="n">
        <v>8</v>
      </c>
      <c r="N1434" s="20" t="n">
        <v>3.49</v>
      </c>
      <c r="O1434" s="21" t="s">
        <v>16205</v>
      </c>
    </row>
    <row r="1435" customFormat="false" ht="15" hidden="false" customHeight="true" outlineLevel="0" collapsed="false">
      <c r="A1435" s="3" t="s">
        <v>2882</v>
      </c>
      <c r="B1435" s="3" t="s">
        <v>16206</v>
      </c>
      <c r="C1435" s="3" t="s">
        <v>2881</v>
      </c>
      <c r="D1435" s="5" t="s">
        <v>16207</v>
      </c>
      <c r="E1435" s="5" t="s">
        <v>12368</v>
      </c>
      <c r="F1435" s="5" t="s">
        <v>12369</v>
      </c>
      <c r="G1435" s="5" t="s">
        <v>12086</v>
      </c>
      <c r="H1435" s="5" t="s">
        <v>12110</v>
      </c>
      <c r="I1435" s="5" t="s">
        <v>16021</v>
      </c>
      <c r="J1435" s="5" t="s">
        <v>12328</v>
      </c>
      <c r="K1435" s="3" t="s">
        <v>12017</v>
      </c>
      <c r="L1435" s="3" t="s">
        <v>12017</v>
      </c>
      <c r="M1435" s="3" t="n">
        <v>6</v>
      </c>
      <c r="N1435" s="20" t="n">
        <v>2.39</v>
      </c>
      <c r="O1435" s="21" t="s">
        <v>13874</v>
      </c>
    </row>
    <row r="1436" customFormat="false" ht="15" hidden="false" customHeight="true" outlineLevel="0" collapsed="false">
      <c r="A1436" s="3" t="s">
        <v>2884</v>
      </c>
      <c r="B1436" s="3" t="s">
        <v>16208</v>
      </c>
      <c r="C1436" s="3" t="s">
        <v>2883</v>
      </c>
      <c r="D1436" s="5" t="s">
        <v>16209</v>
      </c>
      <c r="E1436" s="5" t="s">
        <v>12377</v>
      </c>
      <c r="F1436" s="5" t="s">
        <v>12378</v>
      </c>
      <c r="G1436" s="5" t="s">
        <v>12086</v>
      </c>
      <c r="H1436" s="5" t="s">
        <v>12110</v>
      </c>
      <c r="I1436" s="5" t="s">
        <v>16021</v>
      </c>
      <c r="J1436" s="5" t="s">
        <v>12328</v>
      </c>
      <c r="K1436" s="3" t="s">
        <v>12021</v>
      </c>
      <c r="L1436" s="3" t="s">
        <v>12017</v>
      </c>
      <c r="M1436" s="3" t="n">
        <v>6</v>
      </c>
      <c r="N1436" s="20" t="n">
        <v>3.99</v>
      </c>
      <c r="O1436" s="21" t="s">
        <v>16210</v>
      </c>
    </row>
    <row r="1437" customFormat="false" ht="15" hidden="false" customHeight="true" outlineLevel="0" collapsed="false">
      <c r="A1437" s="3" t="s">
        <v>2886</v>
      </c>
      <c r="B1437" s="3" t="s">
        <v>16211</v>
      </c>
      <c r="C1437" s="3" t="s">
        <v>2885</v>
      </c>
      <c r="D1437" s="5" t="s">
        <v>16212</v>
      </c>
      <c r="E1437" s="5" t="s">
        <v>12332</v>
      </c>
      <c r="F1437" s="5" t="s">
        <v>12333</v>
      </c>
      <c r="G1437" s="5" t="s">
        <v>12086</v>
      </c>
      <c r="H1437" s="5" t="s">
        <v>12110</v>
      </c>
      <c r="I1437" s="5" t="s">
        <v>12334</v>
      </c>
      <c r="J1437" s="5" t="s">
        <v>12328</v>
      </c>
      <c r="K1437" s="3" t="s">
        <v>12017</v>
      </c>
      <c r="L1437" s="3" t="s">
        <v>12017</v>
      </c>
      <c r="M1437" s="3" t="n">
        <v>24</v>
      </c>
      <c r="N1437" s="20" t="n">
        <v>4.99</v>
      </c>
      <c r="O1437" s="21" t="s">
        <v>14908</v>
      </c>
    </row>
    <row r="1438" customFormat="false" ht="15" hidden="false" customHeight="true" outlineLevel="0" collapsed="false">
      <c r="A1438" s="3" t="s">
        <v>2888</v>
      </c>
      <c r="B1438" s="3" t="s">
        <v>16213</v>
      </c>
      <c r="C1438" s="3" t="s">
        <v>2887</v>
      </c>
      <c r="D1438" s="5" t="s">
        <v>16214</v>
      </c>
      <c r="E1438" s="5" t="s">
        <v>12457</v>
      </c>
      <c r="F1438" s="5" t="s">
        <v>12458</v>
      </c>
      <c r="G1438" s="5" t="s">
        <v>12086</v>
      </c>
      <c r="H1438" s="5" t="s">
        <v>12110</v>
      </c>
      <c r="I1438" s="5" t="s">
        <v>14390</v>
      </c>
      <c r="J1438" s="5" t="s">
        <v>12328</v>
      </c>
      <c r="K1438" s="3" t="s">
        <v>12021</v>
      </c>
      <c r="L1438" s="3" t="s">
        <v>12017</v>
      </c>
      <c r="M1438" s="3" t="n">
        <v>2</v>
      </c>
      <c r="N1438" s="20" t="n">
        <v>4.89</v>
      </c>
      <c r="O1438" s="21" t="s">
        <v>16215</v>
      </c>
    </row>
    <row r="1439" customFormat="false" ht="15" hidden="false" customHeight="true" outlineLevel="0" collapsed="false">
      <c r="A1439" s="3" t="s">
        <v>2890</v>
      </c>
      <c r="B1439" s="3" t="s">
        <v>16216</v>
      </c>
      <c r="C1439" s="3" t="s">
        <v>2889</v>
      </c>
      <c r="D1439" s="5" t="s">
        <v>16217</v>
      </c>
      <c r="E1439" s="5" t="s">
        <v>12325</v>
      </c>
      <c r="F1439" s="5" t="s">
        <v>12326</v>
      </c>
      <c r="G1439" s="5" t="s">
        <v>12086</v>
      </c>
      <c r="H1439" s="5" t="s">
        <v>12110</v>
      </c>
      <c r="I1439" s="5" t="s">
        <v>14390</v>
      </c>
      <c r="J1439" s="5" t="s">
        <v>12328</v>
      </c>
      <c r="K1439" s="3" t="s">
        <v>12017</v>
      </c>
      <c r="L1439" s="3" t="s">
        <v>12017</v>
      </c>
      <c r="M1439" s="3" t="n">
        <v>2</v>
      </c>
      <c r="N1439" s="20" t="n">
        <v>3.89</v>
      </c>
      <c r="O1439" s="21" t="s">
        <v>16218</v>
      </c>
    </row>
    <row r="1440" customFormat="false" ht="15" hidden="false" customHeight="true" outlineLevel="0" collapsed="false">
      <c r="A1440" s="3" t="s">
        <v>2892</v>
      </c>
      <c r="B1440" s="3" t="s">
        <v>16219</v>
      </c>
      <c r="C1440" s="3" t="s">
        <v>2891</v>
      </c>
      <c r="D1440" s="5" t="s">
        <v>16220</v>
      </c>
      <c r="E1440" s="5" t="s">
        <v>12355</v>
      </c>
      <c r="F1440" s="5" t="s">
        <v>12356</v>
      </c>
      <c r="G1440" s="5" t="s">
        <v>12086</v>
      </c>
      <c r="H1440" s="5" t="s">
        <v>12110</v>
      </c>
      <c r="I1440" s="5" t="s">
        <v>14390</v>
      </c>
      <c r="J1440" s="5" t="s">
        <v>12328</v>
      </c>
      <c r="K1440" s="3" t="s">
        <v>12017</v>
      </c>
      <c r="L1440" s="3" t="s">
        <v>12017</v>
      </c>
      <c r="M1440" s="3" t="n">
        <v>24</v>
      </c>
      <c r="N1440" s="20" t="n">
        <v>3.39</v>
      </c>
      <c r="O1440" s="21" t="s">
        <v>12090</v>
      </c>
    </row>
    <row r="1441" customFormat="false" ht="15" hidden="false" customHeight="true" outlineLevel="0" collapsed="false">
      <c r="A1441" s="3" t="s">
        <v>2894</v>
      </c>
      <c r="B1441" s="3" t="s">
        <v>16221</v>
      </c>
      <c r="C1441" s="3" t="s">
        <v>2893</v>
      </c>
      <c r="D1441" s="5" t="s">
        <v>16222</v>
      </c>
      <c r="E1441" s="5" t="s">
        <v>12363</v>
      </c>
      <c r="F1441" s="5" t="s">
        <v>12364</v>
      </c>
      <c r="G1441" s="5" t="s">
        <v>12086</v>
      </c>
      <c r="H1441" s="5" t="s">
        <v>12110</v>
      </c>
      <c r="I1441" s="5" t="s">
        <v>14390</v>
      </c>
      <c r="J1441" s="5" t="s">
        <v>12328</v>
      </c>
      <c r="K1441" s="3" t="s">
        <v>12017</v>
      </c>
      <c r="L1441" s="3" t="s">
        <v>12017</v>
      </c>
      <c r="M1441" s="3" t="n">
        <v>12</v>
      </c>
      <c r="N1441" s="20" t="n">
        <v>3.99</v>
      </c>
      <c r="O1441" s="21" t="s">
        <v>16223</v>
      </c>
    </row>
    <row r="1442" customFormat="false" ht="15" hidden="false" customHeight="true" outlineLevel="0" collapsed="false">
      <c r="A1442" s="3" t="s">
        <v>2896</v>
      </c>
      <c r="B1442" s="3" t="s">
        <v>16224</v>
      </c>
      <c r="C1442" s="3" t="s">
        <v>2895</v>
      </c>
      <c r="D1442" s="5" t="s">
        <v>16225</v>
      </c>
      <c r="E1442" s="5" t="s">
        <v>12368</v>
      </c>
      <c r="F1442" s="5" t="s">
        <v>12369</v>
      </c>
      <c r="G1442" s="5" t="s">
        <v>12086</v>
      </c>
      <c r="H1442" s="5" t="s">
        <v>12110</v>
      </c>
      <c r="I1442" s="5" t="s">
        <v>16021</v>
      </c>
      <c r="J1442" s="5" t="s">
        <v>12328</v>
      </c>
      <c r="K1442" s="3" t="s">
        <v>12017</v>
      </c>
      <c r="L1442" s="3" t="s">
        <v>12017</v>
      </c>
      <c r="M1442" s="3" t="n">
        <v>4</v>
      </c>
      <c r="N1442" s="20" t="n">
        <v>3.49</v>
      </c>
      <c r="O1442" s="21" t="s">
        <v>12653</v>
      </c>
    </row>
    <row r="1443" customFormat="false" ht="15" hidden="false" customHeight="true" outlineLevel="0" collapsed="false">
      <c r="A1443" s="3" t="s">
        <v>2898</v>
      </c>
      <c r="B1443" s="3" t="s">
        <v>16226</v>
      </c>
      <c r="C1443" s="3" t="s">
        <v>2897</v>
      </c>
      <c r="D1443" s="5" t="s">
        <v>16227</v>
      </c>
      <c r="E1443" s="5" t="s">
        <v>12351</v>
      </c>
      <c r="F1443" s="5" t="s">
        <v>12326</v>
      </c>
      <c r="G1443" s="5" t="s">
        <v>12086</v>
      </c>
      <c r="H1443" s="5" t="s">
        <v>12110</v>
      </c>
      <c r="I1443" s="5" t="s">
        <v>12334</v>
      </c>
      <c r="J1443" s="5" t="s">
        <v>12328</v>
      </c>
      <c r="K1443" s="3" t="s">
        <v>12017</v>
      </c>
      <c r="L1443" s="3" t="s">
        <v>12017</v>
      </c>
      <c r="M1443" s="3" t="n">
        <v>2</v>
      </c>
      <c r="N1443" s="20" t="n">
        <v>4.39</v>
      </c>
      <c r="O1443" s="21" t="s">
        <v>16228</v>
      </c>
    </row>
    <row r="1444" customFormat="false" ht="15" hidden="false" customHeight="true" outlineLevel="0" collapsed="false">
      <c r="A1444" s="3" t="s">
        <v>2900</v>
      </c>
      <c r="B1444" s="3" t="s">
        <v>16229</v>
      </c>
      <c r="C1444" s="3" t="s">
        <v>2899</v>
      </c>
      <c r="D1444" s="5" t="s">
        <v>16230</v>
      </c>
      <c r="E1444" s="5" t="s">
        <v>12457</v>
      </c>
      <c r="F1444" s="5" t="s">
        <v>12458</v>
      </c>
      <c r="G1444" s="5" t="s">
        <v>12086</v>
      </c>
      <c r="H1444" s="5" t="s">
        <v>12110</v>
      </c>
      <c r="I1444" s="5" t="s">
        <v>12334</v>
      </c>
      <c r="J1444" s="5" t="s">
        <v>12328</v>
      </c>
      <c r="K1444" s="3" t="s">
        <v>12021</v>
      </c>
      <c r="L1444" s="3" t="s">
        <v>12017</v>
      </c>
      <c r="M1444" s="3" t="n">
        <v>1</v>
      </c>
      <c r="N1444" s="20" t="n">
        <v>2.39</v>
      </c>
      <c r="O1444" s="21" t="s">
        <v>16231</v>
      </c>
    </row>
    <row r="1445" customFormat="false" ht="15" hidden="false" customHeight="true" outlineLevel="0" collapsed="false">
      <c r="A1445" s="3" t="s">
        <v>2902</v>
      </c>
      <c r="B1445" s="3" t="s">
        <v>16232</v>
      </c>
      <c r="C1445" s="3" t="s">
        <v>2901</v>
      </c>
      <c r="D1445" s="5" t="s">
        <v>16233</v>
      </c>
      <c r="E1445" s="5" t="s">
        <v>12382</v>
      </c>
      <c r="F1445" s="5" t="s">
        <v>12383</v>
      </c>
      <c r="G1445" s="5" t="s">
        <v>12086</v>
      </c>
      <c r="H1445" s="5" t="s">
        <v>12110</v>
      </c>
      <c r="I1445" s="5" t="s">
        <v>14390</v>
      </c>
      <c r="J1445" s="5" t="s">
        <v>12328</v>
      </c>
      <c r="K1445" s="3" t="s">
        <v>12017</v>
      </c>
      <c r="L1445" s="3" t="s">
        <v>12017</v>
      </c>
      <c r="M1445" s="3" t="n">
        <v>2</v>
      </c>
      <c r="N1445" s="20" t="n">
        <v>4.89</v>
      </c>
      <c r="O1445" s="21" t="s">
        <v>16234</v>
      </c>
    </row>
    <row r="1446" customFormat="false" ht="15" hidden="false" customHeight="true" outlineLevel="0" collapsed="false">
      <c r="A1446" s="3" t="s">
        <v>2904</v>
      </c>
      <c r="B1446" s="3" t="s">
        <v>16235</v>
      </c>
      <c r="C1446" s="3" t="s">
        <v>2903</v>
      </c>
      <c r="D1446" s="5" t="s">
        <v>16236</v>
      </c>
      <c r="E1446" s="5" t="s">
        <v>12351</v>
      </c>
      <c r="F1446" s="5" t="s">
        <v>12326</v>
      </c>
      <c r="G1446" s="5" t="s">
        <v>12086</v>
      </c>
      <c r="H1446" s="5" t="s">
        <v>12110</v>
      </c>
      <c r="I1446" s="5" t="s">
        <v>16021</v>
      </c>
      <c r="J1446" s="5" t="s">
        <v>12328</v>
      </c>
      <c r="K1446" s="3" t="s">
        <v>12017</v>
      </c>
      <c r="L1446" s="3" t="s">
        <v>12017</v>
      </c>
      <c r="M1446" s="3" t="n">
        <v>24</v>
      </c>
      <c r="N1446" s="20" t="n">
        <v>2.89</v>
      </c>
      <c r="O1446" s="21" t="s">
        <v>12584</v>
      </c>
    </row>
    <row r="1447" customFormat="false" ht="15" hidden="false" customHeight="true" outlineLevel="0" collapsed="false">
      <c r="A1447" s="3" t="s">
        <v>2906</v>
      </c>
      <c r="B1447" s="3" t="s">
        <v>16237</v>
      </c>
      <c r="C1447" s="3" t="s">
        <v>2905</v>
      </c>
      <c r="D1447" s="5" t="s">
        <v>16238</v>
      </c>
      <c r="E1447" s="5" t="s">
        <v>12377</v>
      </c>
      <c r="F1447" s="5" t="s">
        <v>12378</v>
      </c>
      <c r="G1447" s="5" t="s">
        <v>12086</v>
      </c>
      <c r="H1447" s="5" t="s">
        <v>12110</v>
      </c>
      <c r="I1447" s="5" t="s">
        <v>16021</v>
      </c>
      <c r="J1447" s="5" t="s">
        <v>12328</v>
      </c>
      <c r="K1447" s="3" t="s">
        <v>12021</v>
      </c>
      <c r="L1447" s="3" t="s">
        <v>12017</v>
      </c>
      <c r="M1447" s="3" t="n">
        <v>1</v>
      </c>
      <c r="N1447" s="20" t="n">
        <v>2.29</v>
      </c>
      <c r="O1447" s="21" t="s">
        <v>12121</v>
      </c>
    </row>
    <row r="1448" customFormat="false" ht="15" hidden="false" customHeight="true" outlineLevel="0" collapsed="false">
      <c r="A1448" s="3" t="s">
        <v>2908</v>
      </c>
      <c r="B1448" s="3" t="s">
        <v>16239</v>
      </c>
      <c r="C1448" s="3" t="s">
        <v>2907</v>
      </c>
      <c r="D1448" s="5" t="s">
        <v>16240</v>
      </c>
      <c r="E1448" s="5" t="s">
        <v>12377</v>
      </c>
      <c r="F1448" s="5" t="s">
        <v>12378</v>
      </c>
      <c r="G1448" s="5" t="s">
        <v>12086</v>
      </c>
      <c r="H1448" s="5" t="s">
        <v>12110</v>
      </c>
      <c r="I1448" s="5" t="s">
        <v>12334</v>
      </c>
      <c r="J1448" s="5" t="s">
        <v>12328</v>
      </c>
      <c r="K1448" s="3" t="s">
        <v>12021</v>
      </c>
      <c r="L1448" s="3" t="s">
        <v>12017</v>
      </c>
      <c r="M1448" s="3" t="n">
        <v>2</v>
      </c>
      <c r="N1448" s="20" t="n">
        <v>2.39</v>
      </c>
      <c r="O1448" s="21" t="s">
        <v>16241</v>
      </c>
    </row>
    <row r="1449" customFormat="false" ht="15" hidden="false" customHeight="true" outlineLevel="0" collapsed="false">
      <c r="A1449" s="3" t="s">
        <v>2910</v>
      </c>
      <c r="B1449" s="3" t="s">
        <v>16242</v>
      </c>
      <c r="C1449" s="3" t="s">
        <v>2909</v>
      </c>
      <c r="D1449" s="5" t="s">
        <v>16243</v>
      </c>
      <c r="E1449" s="5" t="s">
        <v>12368</v>
      </c>
      <c r="F1449" s="5" t="s">
        <v>12369</v>
      </c>
      <c r="G1449" s="5" t="s">
        <v>12086</v>
      </c>
      <c r="H1449" s="5" t="s">
        <v>12110</v>
      </c>
      <c r="I1449" s="5" t="s">
        <v>14390</v>
      </c>
      <c r="J1449" s="5" t="s">
        <v>12328</v>
      </c>
      <c r="K1449" s="3" t="s">
        <v>12017</v>
      </c>
      <c r="L1449" s="3" t="s">
        <v>12017</v>
      </c>
      <c r="M1449" s="3" t="n">
        <v>2</v>
      </c>
      <c r="N1449" s="20" t="n">
        <v>4.79</v>
      </c>
      <c r="O1449" s="21" t="s">
        <v>16244</v>
      </c>
    </row>
    <row r="1450" customFormat="false" ht="15" hidden="false" customHeight="true" outlineLevel="0" collapsed="false">
      <c r="A1450" s="3" t="s">
        <v>2912</v>
      </c>
      <c r="B1450" s="3" t="s">
        <v>16245</v>
      </c>
      <c r="C1450" s="3" t="s">
        <v>2911</v>
      </c>
      <c r="D1450" s="5" t="s">
        <v>16246</v>
      </c>
      <c r="E1450" s="5" t="s">
        <v>12338</v>
      </c>
      <c r="F1450" s="5" t="s">
        <v>12339</v>
      </c>
      <c r="G1450" s="5" t="s">
        <v>12086</v>
      </c>
      <c r="H1450" s="5" t="s">
        <v>12110</v>
      </c>
      <c r="I1450" s="5" t="s">
        <v>12334</v>
      </c>
      <c r="J1450" s="5" t="s">
        <v>12328</v>
      </c>
      <c r="K1450" s="3" t="s">
        <v>12017</v>
      </c>
      <c r="L1450" s="3" t="s">
        <v>12017</v>
      </c>
      <c r="M1450" s="3" t="n">
        <v>1</v>
      </c>
      <c r="N1450" s="20" t="n">
        <v>3.29</v>
      </c>
      <c r="O1450" s="21" t="s">
        <v>15895</v>
      </c>
    </row>
    <row r="1451" customFormat="false" ht="15" hidden="false" customHeight="true" outlineLevel="0" collapsed="false">
      <c r="A1451" s="3" t="s">
        <v>2914</v>
      </c>
      <c r="B1451" s="3" t="s">
        <v>16247</v>
      </c>
      <c r="C1451" s="3" t="s">
        <v>2913</v>
      </c>
      <c r="D1451" s="5" t="s">
        <v>16248</v>
      </c>
      <c r="E1451" s="5" t="s">
        <v>12382</v>
      </c>
      <c r="F1451" s="5" t="s">
        <v>12383</v>
      </c>
      <c r="G1451" s="5" t="s">
        <v>12086</v>
      </c>
      <c r="H1451" s="5" t="s">
        <v>12110</v>
      </c>
      <c r="I1451" s="5" t="s">
        <v>16021</v>
      </c>
      <c r="J1451" s="5" t="s">
        <v>12328</v>
      </c>
      <c r="K1451" s="3" t="s">
        <v>12017</v>
      </c>
      <c r="L1451" s="3" t="s">
        <v>12017</v>
      </c>
      <c r="M1451" s="3" t="n">
        <v>24</v>
      </c>
      <c r="N1451" s="20" t="n">
        <v>2.39</v>
      </c>
      <c r="O1451" s="21" t="s">
        <v>13567</v>
      </c>
    </row>
    <row r="1452" customFormat="false" ht="15" hidden="false" customHeight="true" outlineLevel="0" collapsed="false">
      <c r="A1452" s="3" t="s">
        <v>2916</v>
      </c>
      <c r="B1452" s="3" t="s">
        <v>16249</v>
      </c>
      <c r="C1452" s="3" t="s">
        <v>2915</v>
      </c>
      <c r="D1452" s="5" t="s">
        <v>16250</v>
      </c>
      <c r="E1452" s="5" t="s">
        <v>12332</v>
      </c>
      <c r="F1452" s="5" t="s">
        <v>12333</v>
      </c>
      <c r="G1452" s="5" t="s">
        <v>12086</v>
      </c>
      <c r="H1452" s="5" t="s">
        <v>12110</v>
      </c>
      <c r="I1452" s="5" t="s">
        <v>16021</v>
      </c>
      <c r="J1452" s="5" t="s">
        <v>12328</v>
      </c>
      <c r="K1452" s="3" t="s">
        <v>12017</v>
      </c>
      <c r="L1452" s="3" t="s">
        <v>12017</v>
      </c>
      <c r="M1452" s="3" t="n">
        <v>1</v>
      </c>
      <c r="N1452" s="20" t="n">
        <v>2.79</v>
      </c>
      <c r="O1452" s="21" t="s">
        <v>13429</v>
      </c>
    </row>
    <row r="1453" customFormat="false" ht="15" hidden="false" customHeight="true" outlineLevel="0" collapsed="false">
      <c r="A1453" s="3" t="s">
        <v>2918</v>
      </c>
      <c r="B1453" s="3" t="s">
        <v>16251</v>
      </c>
      <c r="C1453" s="3" t="s">
        <v>2917</v>
      </c>
      <c r="D1453" s="5" t="s">
        <v>16252</v>
      </c>
      <c r="E1453" s="5" t="s">
        <v>12351</v>
      </c>
      <c r="F1453" s="5" t="s">
        <v>12326</v>
      </c>
      <c r="G1453" s="5" t="s">
        <v>12086</v>
      </c>
      <c r="H1453" s="5" t="s">
        <v>12110</v>
      </c>
      <c r="I1453" s="5" t="s">
        <v>12334</v>
      </c>
      <c r="J1453" s="5" t="s">
        <v>12328</v>
      </c>
      <c r="K1453" s="3" t="s">
        <v>12017</v>
      </c>
      <c r="L1453" s="3" t="s">
        <v>12017</v>
      </c>
      <c r="M1453" s="3" t="n">
        <v>6</v>
      </c>
      <c r="N1453" s="20" t="n">
        <v>4.29</v>
      </c>
      <c r="O1453" s="21" t="s">
        <v>12808</v>
      </c>
    </row>
    <row r="1454" customFormat="false" ht="15" hidden="false" customHeight="true" outlineLevel="0" collapsed="false">
      <c r="A1454" s="3" t="s">
        <v>2920</v>
      </c>
      <c r="B1454" s="3" t="s">
        <v>16253</v>
      </c>
      <c r="C1454" s="3" t="s">
        <v>2919</v>
      </c>
      <c r="D1454" s="5" t="s">
        <v>16254</v>
      </c>
      <c r="E1454" s="5" t="s">
        <v>12368</v>
      </c>
      <c r="F1454" s="5" t="s">
        <v>12369</v>
      </c>
      <c r="G1454" s="5" t="s">
        <v>12086</v>
      </c>
      <c r="H1454" s="5" t="s">
        <v>12140</v>
      </c>
      <c r="I1454" s="5" t="s">
        <v>13550</v>
      </c>
      <c r="J1454" s="5" t="s">
        <v>12328</v>
      </c>
      <c r="K1454" s="3" t="s">
        <v>12017</v>
      </c>
      <c r="L1454" s="3" t="s">
        <v>12017</v>
      </c>
      <c r="M1454" s="3" t="n">
        <v>12</v>
      </c>
      <c r="N1454" s="20" t="n">
        <v>4.89</v>
      </c>
      <c r="O1454" s="21" t="s">
        <v>16255</v>
      </c>
    </row>
    <row r="1455" customFormat="false" ht="15" hidden="false" customHeight="true" outlineLevel="0" collapsed="false">
      <c r="A1455" s="3" t="s">
        <v>2922</v>
      </c>
      <c r="B1455" s="3" t="s">
        <v>16256</v>
      </c>
      <c r="C1455" s="3" t="s">
        <v>2921</v>
      </c>
      <c r="D1455" s="5" t="s">
        <v>16257</v>
      </c>
      <c r="E1455" s="5" t="s">
        <v>12457</v>
      </c>
      <c r="F1455" s="5" t="s">
        <v>12458</v>
      </c>
      <c r="G1455" s="5" t="s">
        <v>12086</v>
      </c>
      <c r="H1455" s="5" t="s">
        <v>12140</v>
      </c>
      <c r="I1455" s="5" t="s">
        <v>12966</v>
      </c>
      <c r="J1455" s="5" t="s">
        <v>12328</v>
      </c>
      <c r="K1455" s="3" t="s">
        <v>12021</v>
      </c>
      <c r="L1455" s="3" t="s">
        <v>12017</v>
      </c>
      <c r="M1455" s="3" t="n">
        <v>2</v>
      </c>
      <c r="N1455" s="20" t="n">
        <v>4.89</v>
      </c>
      <c r="O1455" s="21" t="s">
        <v>16258</v>
      </c>
    </row>
    <row r="1456" customFormat="false" ht="15" hidden="false" customHeight="true" outlineLevel="0" collapsed="false">
      <c r="A1456" s="3" t="s">
        <v>2924</v>
      </c>
      <c r="B1456" s="3" t="s">
        <v>16259</v>
      </c>
      <c r="C1456" s="3" t="s">
        <v>2923</v>
      </c>
      <c r="D1456" s="5" t="s">
        <v>16260</v>
      </c>
      <c r="E1456" s="5" t="s">
        <v>12355</v>
      </c>
      <c r="F1456" s="5" t="s">
        <v>12356</v>
      </c>
      <c r="G1456" s="5" t="s">
        <v>12086</v>
      </c>
      <c r="H1456" s="5" t="s">
        <v>12140</v>
      </c>
      <c r="I1456" s="5" t="s">
        <v>13550</v>
      </c>
      <c r="J1456" s="5" t="s">
        <v>12328</v>
      </c>
      <c r="K1456" s="3" t="s">
        <v>12017</v>
      </c>
      <c r="L1456" s="3" t="s">
        <v>12017</v>
      </c>
      <c r="M1456" s="3" t="n">
        <v>24</v>
      </c>
      <c r="N1456" s="20" t="n">
        <v>4.79</v>
      </c>
      <c r="O1456" s="21" t="s">
        <v>12803</v>
      </c>
    </row>
    <row r="1457" customFormat="false" ht="15" hidden="false" customHeight="true" outlineLevel="0" collapsed="false">
      <c r="A1457" s="3" t="s">
        <v>2926</v>
      </c>
      <c r="B1457" s="3" t="s">
        <v>16261</v>
      </c>
      <c r="C1457" s="3" t="s">
        <v>2925</v>
      </c>
      <c r="D1457" s="5" t="s">
        <v>16262</v>
      </c>
      <c r="E1457" s="5" t="s">
        <v>12338</v>
      </c>
      <c r="F1457" s="5" t="s">
        <v>12339</v>
      </c>
      <c r="G1457" s="5" t="s">
        <v>12086</v>
      </c>
      <c r="H1457" s="5" t="s">
        <v>12140</v>
      </c>
      <c r="I1457" s="5" t="s">
        <v>12966</v>
      </c>
      <c r="J1457" s="5" t="s">
        <v>12328</v>
      </c>
      <c r="K1457" s="3" t="s">
        <v>12017</v>
      </c>
      <c r="L1457" s="3" t="s">
        <v>12017</v>
      </c>
      <c r="M1457" s="3" t="n">
        <v>24</v>
      </c>
      <c r="N1457" s="20" t="n">
        <v>3.39</v>
      </c>
      <c r="O1457" s="21" t="s">
        <v>12983</v>
      </c>
    </row>
    <row r="1458" customFormat="false" ht="15" hidden="false" customHeight="true" outlineLevel="0" collapsed="false">
      <c r="A1458" s="3" t="s">
        <v>2928</v>
      </c>
      <c r="B1458" s="3" t="s">
        <v>16263</v>
      </c>
      <c r="C1458" s="3" t="s">
        <v>2927</v>
      </c>
      <c r="D1458" s="5" t="s">
        <v>16264</v>
      </c>
      <c r="E1458" s="5" t="s">
        <v>12355</v>
      </c>
      <c r="F1458" s="5" t="s">
        <v>12356</v>
      </c>
      <c r="G1458" s="5" t="s">
        <v>12086</v>
      </c>
      <c r="H1458" s="5" t="s">
        <v>12140</v>
      </c>
      <c r="I1458" s="5" t="s">
        <v>12966</v>
      </c>
      <c r="J1458" s="5" t="s">
        <v>12328</v>
      </c>
      <c r="K1458" s="3" t="s">
        <v>12017</v>
      </c>
      <c r="L1458" s="3" t="s">
        <v>12017</v>
      </c>
      <c r="M1458" s="3" t="n">
        <v>4</v>
      </c>
      <c r="N1458" s="20" t="n">
        <v>3.39</v>
      </c>
      <c r="O1458" s="21" t="s">
        <v>14073</v>
      </c>
    </row>
    <row r="1459" customFormat="false" ht="15" hidden="false" customHeight="true" outlineLevel="0" collapsed="false">
      <c r="A1459" s="3" t="s">
        <v>2930</v>
      </c>
      <c r="B1459" s="3" t="s">
        <v>16265</v>
      </c>
      <c r="C1459" s="3" t="s">
        <v>2929</v>
      </c>
      <c r="D1459" s="5" t="s">
        <v>16266</v>
      </c>
      <c r="E1459" s="5" t="s">
        <v>12338</v>
      </c>
      <c r="F1459" s="5" t="s">
        <v>12339</v>
      </c>
      <c r="G1459" s="5" t="s">
        <v>12086</v>
      </c>
      <c r="H1459" s="5" t="s">
        <v>12140</v>
      </c>
      <c r="I1459" s="5" t="s">
        <v>12966</v>
      </c>
      <c r="J1459" s="5" t="s">
        <v>12328</v>
      </c>
      <c r="K1459" s="3" t="s">
        <v>12017</v>
      </c>
      <c r="L1459" s="3" t="s">
        <v>12017</v>
      </c>
      <c r="M1459" s="3" t="n">
        <v>24</v>
      </c>
      <c r="N1459" s="20" t="n">
        <v>4.39</v>
      </c>
      <c r="O1459" s="21" t="s">
        <v>13042</v>
      </c>
    </row>
    <row r="1460" customFormat="false" ht="15" hidden="false" customHeight="true" outlineLevel="0" collapsed="false">
      <c r="A1460" s="3" t="s">
        <v>2932</v>
      </c>
      <c r="B1460" s="3" t="s">
        <v>16267</v>
      </c>
      <c r="C1460" s="3" t="s">
        <v>2931</v>
      </c>
      <c r="D1460" s="5" t="s">
        <v>16268</v>
      </c>
      <c r="E1460" s="5" t="s">
        <v>12382</v>
      </c>
      <c r="F1460" s="5" t="s">
        <v>12383</v>
      </c>
      <c r="G1460" s="5" t="s">
        <v>12086</v>
      </c>
      <c r="H1460" s="5" t="s">
        <v>12140</v>
      </c>
      <c r="I1460" s="5" t="s">
        <v>13550</v>
      </c>
      <c r="J1460" s="5" t="s">
        <v>12328</v>
      </c>
      <c r="K1460" s="3" t="s">
        <v>12017</v>
      </c>
      <c r="L1460" s="3" t="s">
        <v>12017</v>
      </c>
      <c r="M1460" s="3" t="n">
        <v>1</v>
      </c>
      <c r="N1460" s="20" t="n">
        <v>3.39</v>
      </c>
      <c r="O1460" s="21" t="s">
        <v>12133</v>
      </c>
    </row>
    <row r="1461" customFormat="false" ht="15" hidden="false" customHeight="true" outlineLevel="0" collapsed="false">
      <c r="A1461" s="3" t="s">
        <v>2934</v>
      </c>
      <c r="B1461" s="3" t="s">
        <v>16269</v>
      </c>
      <c r="C1461" s="3" t="s">
        <v>2933</v>
      </c>
      <c r="D1461" s="5" t="s">
        <v>16270</v>
      </c>
      <c r="E1461" s="5" t="s">
        <v>12332</v>
      </c>
      <c r="F1461" s="5" t="s">
        <v>12333</v>
      </c>
      <c r="G1461" s="5" t="s">
        <v>12086</v>
      </c>
      <c r="H1461" s="5" t="s">
        <v>12140</v>
      </c>
      <c r="I1461" s="5" t="s">
        <v>12966</v>
      </c>
      <c r="J1461" s="5" t="s">
        <v>12328</v>
      </c>
      <c r="K1461" s="3" t="s">
        <v>12017</v>
      </c>
      <c r="L1461" s="3" t="s">
        <v>12017</v>
      </c>
      <c r="M1461" s="3" t="n">
        <v>4</v>
      </c>
      <c r="N1461" s="20" t="n">
        <v>4.79</v>
      </c>
      <c r="O1461" s="21" t="s">
        <v>15943</v>
      </c>
    </row>
    <row r="1462" customFormat="false" ht="15" hidden="false" customHeight="true" outlineLevel="0" collapsed="false">
      <c r="A1462" s="3" t="s">
        <v>2936</v>
      </c>
      <c r="B1462" s="3" t="s">
        <v>16271</v>
      </c>
      <c r="C1462" s="3" t="s">
        <v>2935</v>
      </c>
      <c r="D1462" s="5" t="s">
        <v>16272</v>
      </c>
      <c r="E1462" s="5" t="s">
        <v>12382</v>
      </c>
      <c r="F1462" s="5" t="s">
        <v>12383</v>
      </c>
      <c r="G1462" s="5" t="s">
        <v>12086</v>
      </c>
      <c r="H1462" s="5" t="s">
        <v>12140</v>
      </c>
      <c r="I1462" s="5" t="s">
        <v>12966</v>
      </c>
      <c r="J1462" s="5" t="s">
        <v>12328</v>
      </c>
      <c r="K1462" s="3" t="s">
        <v>12017</v>
      </c>
      <c r="L1462" s="3" t="s">
        <v>12017</v>
      </c>
      <c r="M1462" s="3" t="n">
        <v>1</v>
      </c>
      <c r="N1462" s="20" t="n">
        <v>3.99</v>
      </c>
      <c r="O1462" s="21" t="s">
        <v>13432</v>
      </c>
    </row>
    <row r="1463" customFormat="false" ht="15" hidden="false" customHeight="true" outlineLevel="0" collapsed="false">
      <c r="A1463" s="3" t="s">
        <v>2938</v>
      </c>
      <c r="B1463" s="3" t="s">
        <v>16273</v>
      </c>
      <c r="C1463" s="3" t="s">
        <v>2937</v>
      </c>
      <c r="D1463" s="5" t="s">
        <v>16274</v>
      </c>
      <c r="E1463" s="5" t="s">
        <v>12363</v>
      </c>
      <c r="F1463" s="5" t="s">
        <v>12364</v>
      </c>
      <c r="G1463" s="5" t="s">
        <v>12086</v>
      </c>
      <c r="H1463" s="5" t="s">
        <v>12140</v>
      </c>
      <c r="I1463" s="5" t="s">
        <v>13550</v>
      </c>
      <c r="J1463" s="5" t="s">
        <v>12328</v>
      </c>
      <c r="K1463" s="3" t="s">
        <v>12017</v>
      </c>
      <c r="L1463" s="3" t="s">
        <v>12017</v>
      </c>
      <c r="M1463" s="3" t="n">
        <v>4</v>
      </c>
      <c r="N1463" s="20" t="n">
        <v>3.99</v>
      </c>
      <c r="O1463" s="21" t="s">
        <v>13412</v>
      </c>
    </row>
    <row r="1464" customFormat="false" ht="15" hidden="false" customHeight="true" outlineLevel="0" collapsed="false">
      <c r="A1464" s="3" t="s">
        <v>2940</v>
      </c>
      <c r="B1464" s="3" t="s">
        <v>16275</v>
      </c>
      <c r="C1464" s="3" t="s">
        <v>2939</v>
      </c>
      <c r="D1464" s="5" t="s">
        <v>16276</v>
      </c>
      <c r="E1464" s="5" t="s">
        <v>12332</v>
      </c>
      <c r="F1464" s="5" t="s">
        <v>12333</v>
      </c>
      <c r="G1464" s="5" t="s">
        <v>12086</v>
      </c>
      <c r="H1464" s="5" t="s">
        <v>12140</v>
      </c>
      <c r="I1464" s="5" t="s">
        <v>13550</v>
      </c>
      <c r="J1464" s="5" t="s">
        <v>12328</v>
      </c>
      <c r="K1464" s="3" t="s">
        <v>12017</v>
      </c>
      <c r="L1464" s="3" t="s">
        <v>12017</v>
      </c>
      <c r="M1464" s="3" t="n">
        <v>6</v>
      </c>
      <c r="N1464" s="20" t="n">
        <v>4.49</v>
      </c>
      <c r="O1464" s="21" t="s">
        <v>16069</v>
      </c>
    </row>
    <row r="1465" customFormat="false" ht="15" hidden="false" customHeight="true" outlineLevel="0" collapsed="false">
      <c r="A1465" s="3" t="s">
        <v>2942</v>
      </c>
      <c r="B1465" s="3" t="s">
        <v>16277</v>
      </c>
      <c r="C1465" s="3" t="s">
        <v>2941</v>
      </c>
      <c r="D1465" s="5" t="s">
        <v>16278</v>
      </c>
      <c r="E1465" s="5" t="s">
        <v>12332</v>
      </c>
      <c r="F1465" s="5" t="s">
        <v>12333</v>
      </c>
      <c r="G1465" s="5" t="s">
        <v>12086</v>
      </c>
      <c r="H1465" s="5" t="s">
        <v>12140</v>
      </c>
      <c r="I1465" s="5" t="s">
        <v>13550</v>
      </c>
      <c r="J1465" s="5" t="s">
        <v>12328</v>
      </c>
      <c r="K1465" s="3" t="s">
        <v>12017</v>
      </c>
      <c r="L1465" s="3" t="s">
        <v>12017</v>
      </c>
      <c r="M1465" s="3" t="n">
        <v>6</v>
      </c>
      <c r="N1465" s="20" t="n">
        <v>4.29</v>
      </c>
      <c r="O1465" s="21" t="s">
        <v>16279</v>
      </c>
    </row>
    <row r="1466" customFormat="false" ht="15" hidden="false" customHeight="true" outlineLevel="0" collapsed="false">
      <c r="A1466" s="3" t="s">
        <v>2944</v>
      </c>
      <c r="B1466" s="3" t="s">
        <v>16280</v>
      </c>
      <c r="C1466" s="3" t="s">
        <v>2943</v>
      </c>
      <c r="D1466" s="5" t="s">
        <v>16281</v>
      </c>
      <c r="E1466" s="5" t="s">
        <v>12338</v>
      </c>
      <c r="F1466" s="5" t="s">
        <v>12339</v>
      </c>
      <c r="G1466" s="5" t="s">
        <v>12086</v>
      </c>
      <c r="H1466" s="5" t="s">
        <v>12140</v>
      </c>
      <c r="I1466" s="5" t="s">
        <v>13550</v>
      </c>
      <c r="J1466" s="5" t="s">
        <v>12328</v>
      </c>
      <c r="K1466" s="3" t="s">
        <v>12017</v>
      </c>
      <c r="L1466" s="3" t="s">
        <v>12017</v>
      </c>
      <c r="M1466" s="3" t="n">
        <v>1</v>
      </c>
      <c r="N1466" s="20" t="n">
        <v>3.49</v>
      </c>
      <c r="O1466" s="21" t="s">
        <v>15975</v>
      </c>
    </row>
    <row r="1467" customFormat="false" ht="15" hidden="false" customHeight="true" outlineLevel="0" collapsed="false">
      <c r="A1467" s="3" t="s">
        <v>2946</v>
      </c>
      <c r="B1467" s="3" t="s">
        <v>16282</v>
      </c>
      <c r="C1467" s="3" t="s">
        <v>2945</v>
      </c>
      <c r="D1467" s="5" t="s">
        <v>16283</v>
      </c>
      <c r="E1467" s="5" t="s">
        <v>12457</v>
      </c>
      <c r="F1467" s="5" t="s">
        <v>12458</v>
      </c>
      <c r="G1467" s="5" t="s">
        <v>12086</v>
      </c>
      <c r="H1467" s="5" t="s">
        <v>12140</v>
      </c>
      <c r="I1467" s="5" t="s">
        <v>13550</v>
      </c>
      <c r="J1467" s="5" t="s">
        <v>12328</v>
      </c>
      <c r="K1467" s="3" t="s">
        <v>12021</v>
      </c>
      <c r="L1467" s="3" t="s">
        <v>12017</v>
      </c>
      <c r="M1467" s="3" t="n">
        <v>1</v>
      </c>
      <c r="N1467" s="20" t="n">
        <v>4.49</v>
      </c>
      <c r="O1467" s="21" t="s">
        <v>16110</v>
      </c>
    </row>
    <row r="1468" customFormat="false" ht="15" hidden="false" customHeight="true" outlineLevel="0" collapsed="false">
      <c r="A1468" s="3" t="s">
        <v>2948</v>
      </c>
      <c r="B1468" s="3" t="s">
        <v>16284</v>
      </c>
      <c r="C1468" s="3" t="s">
        <v>2947</v>
      </c>
      <c r="D1468" s="5" t="s">
        <v>16285</v>
      </c>
      <c r="E1468" s="5" t="s">
        <v>12363</v>
      </c>
      <c r="F1468" s="5" t="s">
        <v>12364</v>
      </c>
      <c r="G1468" s="5" t="s">
        <v>12086</v>
      </c>
      <c r="H1468" s="5" t="s">
        <v>12140</v>
      </c>
      <c r="I1468" s="5" t="s">
        <v>13550</v>
      </c>
      <c r="J1468" s="5" t="s">
        <v>12512</v>
      </c>
      <c r="K1468" s="3" t="s">
        <v>12017</v>
      </c>
      <c r="L1468" s="3" t="s">
        <v>12017</v>
      </c>
      <c r="M1468" s="3" t="n">
        <v>4</v>
      </c>
      <c r="N1468" s="20" t="n">
        <v>3.49</v>
      </c>
      <c r="O1468" s="21" t="s">
        <v>13369</v>
      </c>
    </row>
    <row r="1469" customFormat="false" ht="15" hidden="false" customHeight="true" outlineLevel="0" collapsed="false">
      <c r="A1469" s="3" t="s">
        <v>2950</v>
      </c>
      <c r="B1469" s="3" t="s">
        <v>16286</v>
      </c>
      <c r="C1469" s="3" t="s">
        <v>2949</v>
      </c>
      <c r="D1469" s="5" t="s">
        <v>16287</v>
      </c>
      <c r="E1469" s="5" t="s">
        <v>12382</v>
      </c>
      <c r="F1469" s="5" t="s">
        <v>12383</v>
      </c>
      <c r="G1469" s="5" t="s">
        <v>12086</v>
      </c>
      <c r="H1469" s="5" t="s">
        <v>12140</v>
      </c>
      <c r="I1469" s="5" t="s">
        <v>12966</v>
      </c>
      <c r="J1469" s="5" t="s">
        <v>12328</v>
      </c>
      <c r="K1469" s="3" t="s">
        <v>12017</v>
      </c>
      <c r="L1469" s="3" t="s">
        <v>12017</v>
      </c>
      <c r="M1469" s="3" t="n">
        <v>8</v>
      </c>
      <c r="N1469" s="20" t="n">
        <v>3.29</v>
      </c>
      <c r="O1469" s="21" t="s">
        <v>13597</v>
      </c>
    </row>
    <row r="1470" customFormat="false" ht="15" hidden="false" customHeight="true" outlineLevel="0" collapsed="false">
      <c r="A1470" s="3" t="s">
        <v>2952</v>
      </c>
      <c r="B1470" s="3" t="s">
        <v>16288</v>
      </c>
      <c r="C1470" s="3" t="s">
        <v>2951</v>
      </c>
      <c r="D1470" s="5" t="s">
        <v>16289</v>
      </c>
      <c r="E1470" s="5" t="s">
        <v>12457</v>
      </c>
      <c r="F1470" s="5" t="s">
        <v>12458</v>
      </c>
      <c r="G1470" s="5" t="s">
        <v>12086</v>
      </c>
      <c r="H1470" s="5" t="s">
        <v>12140</v>
      </c>
      <c r="I1470" s="5" t="s">
        <v>12966</v>
      </c>
      <c r="J1470" s="5" t="s">
        <v>12328</v>
      </c>
      <c r="K1470" s="3" t="s">
        <v>12021</v>
      </c>
      <c r="L1470" s="3" t="s">
        <v>12017</v>
      </c>
      <c r="M1470" s="3" t="n">
        <v>4</v>
      </c>
      <c r="N1470" s="20" t="n">
        <v>4.99</v>
      </c>
      <c r="O1470" s="21" t="s">
        <v>16290</v>
      </c>
    </row>
    <row r="1471" customFormat="false" ht="15" hidden="false" customHeight="true" outlineLevel="0" collapsed="false">
      <c r="A1471" s="3" t="s">
        <v>2954</v>
      </c>
      <c r="B1471" s="3" t="s">
        <v>16291</v>
      </c>
      <c r="C1471" s="3" t="s">
        <v>2953</v>
      </c>
      <c r="D1471" s="5" t="s">
        <v>16292</v>
      </c>
      <c r="E1471" s="5" t="s">
        <v>12377</v>
      </c>
      <c r="F1471" s="5" t="s">
        <v>12378</v>
      </c>
      <c r="G1471" s="5" t="s">
        <v>12086</v>
      </c>
      <c r="H1471" s="5" t="s">
        <v>12140</v>
      </c>
      <c r="I1471" s="5" t="s">
        <v>12966</v>
      </c>
      <c r="J1471" s="5" t="s">
        <v>12512</v>
      </c>
      <c r="K1471" s="3" t="s">
        <v>12021</v>
      </c>
      <c r="L1471" s="3" t="s">
        <v>12017</v>
      </c>
      <c r="M1471" s="3" t="n">
        <v>24</v>
      </c>
      <c r="N1471" s="20" t="n">
        <v>4.49</v>
      </c>
      <c r="O1471" s="21" t="s">
        <v>16293</v>
      </c>
    </row>
    <row r="1472" customFormat="false" ht="15" hidden="false" customHeight="true" outlineLevel="0" collapsed="false">
      <c r="A1472" s="3" t="s">
        <v>2956</v>
      </c>
      <c r="B1472" s="3" t="s">
        <v>16294</v>
      </c>
      <c r="C1472" s="3" t="s">
        <v>2955</v>
      </c>
      <c r="D1472" s="5" t="s">
        <v>16295</v>
      </c>
      <c r="E1472" s="5" t="s">
        <v>12338</v>
      </c>
      <c r="F1472" s="5" t="s">
        <v>12339</v>
      </c>
      <c r="G1472" s="5" t="s">
        <v>12086</v>
      </c>
      <c r="H1472" s="5" t="s">
        <v>12140</v>
      </c>
      <c r="I1472" s="5" t="s">
        <v>13550</v>
      </c>
      <c r="J1472" s="5" t="s">
        <v>12328</v>
      </c>
      <c r="K1472" s="3" t="s">
        <v>12017</v>
      </c>
      <c r="L1472" s="3" t="s">
        <v>12017</v>
      </c>
      <c r="M1472" s="3" t="n">
        <v>6</v>
      </c>
      <c r="N1472" s="20" t="n">
        <v>4.29</v>
      </c>
      <c r="O1472" s="21" t="s">
        <v>16296</v>
      </c>
    </row>
    <row r="1473" customFormat="false" ht="15" hidden="false" customHeight="true" outlineLevel="0" collapsed="false">
      <c r="A1473" s="3" t="s">
        <v>2958</v>
      </c>
      <c r="B1473" s="3" t="s">
        <v>16297</v>
      </c>
      <c r="C1473" s="3" t="s">
        <v>2957</v>
      </c>
      <c r="D1473" s="5" t="s">
        <v>16298</v>
      </c>
      <c r="E1473" s="5" t="s">
        <v>12363</v>
      </c>
      <c r="F1473" s="5" t="s">
        <v>12364</v>
      </c>
      <c r="G1473" s="5" t="s">
        <v>12086</v>
      </c>
      <c r="H1473" s="5" t="s">
        <v>12140</v>
      </c>
      <c r="I1473" s="5" t="s">
        <v>12966</v>
      </c>
      <c r="J1473" s="5" t="s">
        <v>12512</v>
      </c>
      <c r="K1473" s="3" t="s">
        <v>12017</v>
      </c>
      <c r="L1473" s="3" t="s">
        <v>12017</v>
      </c>
      <c r="M1473" s="3" t="n">
        <v>1</v>
      </c>
      <c r="N1473" s="20" t="n">
        <v>4.89</v>
      </c>
      <c r="O1473" s="21" t="s">
        <v>16299</v>
      </c>
    </row>
    <row r="1474" customFormat="false" ht="15" hidden="false" customHeight="true" outlineLevel="0" collapsed="false">
      <c r="A1474" s="3" t="s">
        <v>2960</v>
      </c>
      <c r="B1474" s="3" t="s">
        <v>16300</v>
      </c>
      <c r="C1474" s="3" t="s">
        <v>2959</v>
      </c>
      <c r="D1474" s="5" t="s">
        <v>16301</v>
      </c>
      <c r="E1474" s="5" t="s">
        <v>12382</v>
      </c>
      <c r="F1474" s="5" t="s">
        <v>12383</v>
      </c>
      <c r="G1474" s="5" t="s">
        <v>12086</v>
      </c>
      <c r="H1474" s="5" t="s">
        <v>12140</v>
      </c>
      <c r="I1474" s="5" t="s">
        <v>12966</v>
      </c>
      <c r="J1474" s="5" t="s">
        <v>12512</v>
      </c>
      <c r="K1474" s="3" t="s">
        <v>12017</v>
      </c>
      <c r="L1474" s="3" t="s">
        <v>12017</v>
      </c>
      <c r="M1474" s="3" t="n">
        <v>6</v>
      </c>
      <c r="N1474" s="20" t="n">
        <v>4.99</v>
      </c>
      <c r="O1474" s="21" t="s">
        <v>13018</v>
      </c>
    </row>
    <row r="1475" customFormat="false" ht="15" hidden="false" customHeight="true" outlineLevel="0" collapsed="false">
      <c r="A1475" s="3" t="s">
        <v>2962</v>
      </c>
      <c r="B1475" s="3" t="s">
        <v>16302</v>
      </c>
      <c r="C1475" s="3" t="s">
        <v>2961</v>
      </c>
      <c r="D1475" s="5" t="s">
        <v>16303</v>
      </c>
      <c r="E1475" s="5" t="s">
        <v>12457</v>
      </c>
      <c r="F1475" s="5" t="s">
        <v>12458</v>
      </c>
      <c r="G1475" s="5" t="s">
        <v>12086</v>
      </c>
      <c r="H1475" s="5" t="s">
        <v>12140</v>
      </c>
      <c r="I1475" s="5" t="s">
        <v>13550</v>
      </c>
      <c r="J1475" s="5" t="s">
        <v>12328</v>
      </c>
      <c r="K1475" s="3" t="s">
        <v>12021</v>
      </c>
      <c r="L1475" s="3" t="s">
        <v>12017</v>
      </c>
      <c r="M1475" s="3" t="n">
        <v>8</v>
      </c>
      <c r="N1475" s="20" t="n">
        <v>4.79</v>
      </c>
      <c r="O1475" s="21" t="s">
        <v>16304</v>
      </c>
    </row>
    <row r="1476" customFormat="false" ht="15" hidden="false" customHeight="true" outlineLevel="0" collapsed="false">
      <c r="A1476" s="3" t="s">
        <v>2964</v>
      </c>
      <c r="B1476" s="3" t="s">
        <v>16305</v>
      </c>
      <c r="C1476" s="3" t="s">
        <v>2963</v>
      </c>
      <c r="D1476" s="5" t="s">
        <v>16306</v>
      </c>
      <c r="E1476" s="5" t="s">
        <v>12457</v>
      </c>
      <c r="F1476" s="5" t="s">
        <v>12458</v>
      </c>
      <c r="G1476" s="5" t="s">
        <v>12086</v>
      </c>
      <c r="H1476" s="5" t="s">
        <v>12140</v>
      </c>
      <c r="I1476" s="5" t="s">
        <v>13550</v>
      </c>
      <c r="J1476" s="5" t="s">
        <v>12328</v>
      </c>
      <c r="K1476" s="3" t="s">
        <v>12021</v>
      </c>
      <c r="L1476" s="3" t="s">
        <v>12017</v>
      </c>
      <c r="M1476" s="3" t="n">
        <v>2</v>
      </c>
      <c r="N1476" s="20" t="n">
        <v>3.49</v>
      </c>
      <c r="O1476" s="21" t="s">
        <v>15025</v>
      </c>
    </row>
    <row r="1477" customFormat="false" ht="15" hidden="false" customHeight="true" outlineLevel="0" collapsed="false">
      <c r="A1477" s="3" t="s">
        <v>2966</v>
      </c>
      <c r="B1477" s="3" t="s">
        <v>16307</v>
      </c>
      <c r="C1477" s="3" t="s">
        <v>2965</v>
      </c>
      <c r="D1477" s="5" t="s">
        <v>16308</v>
      </c>
      <c r="E1477" s="5" t="s">
        <v>12457</v>
      </c>
      <c r="F1477" s="5" t="s">
        <v>12458</v>
      </c>
      <c r="G1477" s="5" t="s">
        <v>12086</v>
      </c>
      <c r="H1477" s="5" t="s">
        <v>12140</v>
      </c>
      <c r="I1477" s="5" t="s">
        <v>13550</v>
      </c>
      <c r="J1477" s="5" t="s">
        <v>12328</v>
      </c>
      <c r="K1477" s="3" t="s">
        <v>12021</v>
      </c>
      <c r="L1477" s="3" t="s">
        <v>12017</v>
      </c>
      <c r="M1477" s="3" t="n">
        <v>4</v>
      </c>
      <c r="N1477" s="20" t="n">
        <v>4.99</v>
      </c>
      <c r="O1477" s="21" t="s">
        <v>13736</v>
      </c>
    </row>
    <row r="1478" customFormat="false" ht="15" hidden="false" customHeight="true" outlineLevel="0" collapsed="false">
      <c r="A1478" s="3" t="s">
        <v>2968</v>
      </c>
      <c r="B1478" s="3" t="s">
        <v>16309</v>
      </c>
      <c r="C1478" s="3" t="s">
        <v>2967</v>
      </c>
      <c r="D1478" s="5" t="s">
        <v>16310</v>
      </c>
      <c r="E1478" s="5" t="s">
        <v>12355</v>
      </c>
      <c r="F1478" s="5" t="s">
        <v>12356</v>
      </c>
      <c r="G1478" s="5" t="s">
        <v>12086</v>
      </c>
      <c r="H1478" s="5" t="s">
        <v>12140</v>
      </c>
      <c r="I1478" s="5" t="s">
        <v>13550</v>
      </c>
      <c r="J1478" s="5" t="s">
        <v>12328</v>
      </c>
      <c r="K1478" s="3" t="s">
        <v>12017</v>
      </c>
      <c r="L1478" s="3" t="s">
        <v>12017</v>
      </c>
      <c r="M1478" s="3" t="n">
        <v>2</v>
      </c>
      <c r="N1478" s="20" t="n">
        <v>4.79</v>
      </c>
      <c r="O1478" s="21" t="s">
        <v>12601</v>
      </c>
    </row>
    <row r="1479" customFormat="false" ht="15" hidden="false" customHeight="true" outlineLevel="0" collapsed="false">
      <c r="A1479" s="3" t="s">
        <v>2970</v>
      </c>
      <c r="B1479" s="3" t="s">
        <v>16311</v>
      </c>
      <c r="C1479" s="3" t="s">
        <v>2969</v>
      </c>
      <c r="D1479" s="5" t="s">
        <v>16312</v>
      </c>
      <c r="E1479" s="5" t="s">
        <v>12457</v>
      </c>
      <c r="F1479" s="5" t="s">
        <v>12458</v>
      </c>
      <c r="G1479" s="5" t="s">
        <v>12086</v>
      </c>
      <c r="H1479" s="5" t="s">
        <v>12140</v>
      </c>
      <c r="I1479" s="5" t="s">
        <v>13550</v>
      </c>
      <c r="J1479" s="5" t="s">
        <v>12328</v>
      </c>
      <c r="K1479" s="3" t="s">
        <v>12021</v>
      </c>
      <c r="L1479" s="3" t="s">
        <v>12017</v>
      </c>
      <c r="M1479" s="3" t="n">
        <v>8</v>
      </c>
      <c r="N1479" s="20" t="n">
        <v>3.29</v>
      </c>
      <c r="O1479" s="21" t="s">
        <v>16121</v>
      </c>
    </row>
    <row r="1480" customFormat="false" ht="15" hidden="false" customHeight="true" outlineLevel="0" collapsed="false">
      <c r="A1480" s="3" t="s">
        <v>2972</v>
      </c>
      <c r="B1480" s="3" t="s">
        <v>16313</v>
      </c>
      <c r="C1480" s="3" t="s">
        <v>2971</v>
      </c>
      <c r="D1480" s="5" t="s">
        <v>16314</v>
      </c>
      <c r="E1480" s="5" t="s">
        <v>12351</v>
      </c>
      <c r="F1480" s="5" t="s">
        <v>12326</v>
      </c>
      <c r="G1480" s="5" t="s">
        <v>12086</v>
      </c>
      <c r="H1480" s="5" t="s">
        <v>12140</v>
      </c>
      <c r="I1480" s="5" t="s">
        <v>13550</v>
      </c>
      <c r="J1480" s="5" t="s">
        <v>12328</v>
      </c>
      <c r="K1480" s="3" t="s">
        <v>12017</v>
      </c>
      <c r="L1480" s="3" t="s">
        <v>12017</v>
      </c>
      <c r="M1480" s="3" t="n">
        <v>6</v>
      </c>
      <c r="N1480" s="20" t="n">
        <v>3.49</v>
      </c>
      <c r="O1480" s="21" t="s">
        <v>16315</v>
      </c>
    </row>
    <row r="1481" customFormat="false" ht="15" hidden="false" customHeight="true" outlineLevel="0" collapsed="false">
      <c r="A1481" s="3" t="s">
        <v>2974</v>
      </c>
      <c r="B1481" s="3" t="s">
        <v>16316</v>
      </c>
      <c r="C1481" s="3" t="s">
        <v>2973</v>
      </c>
      <c r="D1481" s="5" t="s">
        <v>16317</v>
      </c>
      <c r="E1481" s="5" t="s">
        <v>12325</v>
      </c>
      <c r="F1481" s="5" t="s">
        <v>12326</v>
      </c>
      <c r="G1481" s="5" t="s">
        <v>12086</v>
      </c>
      <c r="H1481" s="5" t="s">
        <v>12140</v>
      </c>
      <c r="I1481" s="5" t="s">
        <v>13550</v>
      </c>
      <c r="J1481" s="5" t="s">
        <v>12328</v>
      </c>
      <c r="K1481" s="3" t="s">
        <v>12017</v>
      </c>
      <c r="L1481" s="3" t="s">
        <v>12017</v>
      </c>
      <c r="M1481" s="3" t="n">
        <v>6</v>
      </c>
      <c r="N1481" s="20" t="n">
        <v>4.49</v>
      </c>
      <c r="O1481" s="21" t="s">
        <v>16318</v>
      </c>
    </row>
    <row r="1482" customFormat="false" ht="15" hidden="false" customHeight="true" outlineLevel="0" collapsed="false">
      <c r="A1482" s="3" t="s">
        <v>2976</v>
      </c>
      <c r="B1482" s="3" t="s">
        <v>16319</v>
      </c>
      <c r="C1482" s="3" t="s">
        <v>2975</v>
      </c>
      <c r="D1482" s="5" t="s">
        <v>16320</v>
      </c>
      <c r="E1482" s="5" t="s">
        <v>12332</v>
      </c>
      <c r="F1482" s="5" t="s">
        <v>12333</v>
      </c>
      <c r="G1482" s="5" t="s">
        <v>12086</v>
      </c>
      <c r="H1482" s="5" t="s">
        <v>12140</v>
      </c>
      <c r="I1482" s="5" t="s">
        <v>13550</v>
      </c>
      <c r="J1482" s="5" t="s">
        <v>12328</v>
      </c>
      <c r="K1482" s="3" t="s">
        <v>12017</v>
      </c>
      <c r="L1482" s="3" t="s">
        <v>12017</v>
      </c>
      <c r="M1482" s="3" t="n">
        <v>6</v>
      </c>
      <c r="N1482" s="20" t="n">
        <v>4.39</v>
      </c>
      <c r="O1482" s="21" t="s">
        <v>16321</v>
      </c>
    </row>
    <row r="1483" customFormat="false" ht="15" hidden="false" customHeight="true" outlineLevel="0" collapsed="false">
      <c r="A1483" s="3" t="s">
        <v>2978</v>
      </c>
      <c r="B1483" s="3" t="s">
        <v>16322</v>
      </c>
      <c r="C1483" s="3" t="s">
        <v>2977</v>
      </c>
      <c r="D1483" s="5" t="s">
        <v>16323</v>
      </c>
      <c r="E1483" s="5" t="s">
        <v>12351</v>
      </c>
      <c r="F1483" s="5" t="s">
        <v>12326</v>
      </c>
      <c r="G1483" s="5" t="s">
        <v>12086</v>
      </c>
      <c r="H1483" s="5" t="s">
        <v>12140</v>
      </c>
      <c r="I1483" s="5" t="s">
        <v>13550</v>
      </c>
      <c r="J1483" s="5" t="s">
        <v>12359</v>
      </c>
      <c r="K1483" s="3" t="s">
        <v>12017</v>
      </c>
      <c r="L1483" s="3" t="s">
        <v>12017</v>
      </c>
      <c r="M1483" s="3" t="n">
        <v>24</v>
      </c>
      <c r="N1483" s="20" t="n">
        <v>4.99</v>
      </c>
      <c r="O1483" s="21" t="s">
        <v>12056</v>
      </c>
    </row>
    <row r="1484" customFormat="false" ht="15" hidden="false" customHeight="true" outlineLevel="0" collapsed="false">
      <c r="A1484" s="3" t="s">
        <v>2980</v>
      </c>
      <c r="B1484" s="3" t="s">
        <v>16324</v>
      </c>
      <c r="C1484" s="3" t="s">
        <v>2979</v>
      </c>
      <c r="D1484" s="5" t="s">
        <v>16325</v>
      </c>
      <c r="E1484" s="5" t="s">
        <v>12325</v>
      </c>
      <c r="F1484" s="5" t="s">
        <v>12326</v>
      </c>
      <c r="G1484" s="5" t="s">
        <v>12086</v>
      </c>
      <c r="H1484" s="5" t="s">
        <v>12140</v>
      </c>
      <c r="I1484" s="5" t="s">
        <v>13550</v>
      </c>
      <c r="J1484" s="5" t="s">
        <v>12328</v>
      </c>
      <c r="K1484" s="3" t="s">
        <v>12017</v>
      </c>
      <c r="L1484" s="3" t="s">
        <v>12017</v>
      </c>
      <c r="M1484" s="3" t="n">
        <v>12</v>
      </c>
      <c r="N1484" s="20" t="n">
        <v>3.29</v>
      </c>
      <c r="O1484" s="21" t="s">
        <v>14486</v>
      </c>
    </row>
    <row r="1485" customFormat="false" ht="15" hidden="false" customHeight="true" outlineLevel="0" collapsed="false">
      <c r="A1485" s="3" t="s">
        <v>2982</v>
      </c>
      <c r="B1485" s="3" t="s">
        <v>16326</v>
      </c>
      <c r="C1485" s="3" t="s">
        <v>2981</v>
      </c>
      <c r="D1485" s="5" t="s">
        <v>16327</v>
      </c>
      <c r="E1485" s="5" t="s">
        <v>12368</v>
      </c>
      <c r="F1485" s="5" t="s">
        <v>12369</v>
      </c>
      <c r="G1485" s="5" t="s">
        <v>12086</v>
      </c>
      <c r="H1485" s="5" t="s">
        <v>12140</v>
      </c>
      <c r="I1485" s="5" t="s">
        <v>12966</v>
      </c>
      <c r="J1485" s="5" t="s">
        <v>12328</v>
      </c>
      <c r="K1485" s="3" t="s">
        <v>12017</v>
      </c>
      <c r="L1485" s="3" t="s">
        <v>12017</v>
      </c>
      <c r="M1485" s="3" t="n">
        <v>12</v>
      </c>
      <c r="N1485" s="20" t="n">
        <v>3.79</v>
      </c>
      <c r="O1485" s="21" t="s">
        <v>12035</v>
      </c>
    </row>
    <row r="1486" customFormat="false" ht="15" hidden="false" customHeight="true" outlineLevel="0" collapsed="false">
      <c r="A1486" s="3" t="s">
        <v>2984</v>
      </c>
      <c r="B1486" s="3" t="s">
        <v>16328</v>
      </c>
      <c r="C1486" s="3" t="s">
        <v>2983</v>
      </c>
      <c r="D1486" s="5" t="s">
        <v>16329</v>
      </c>
      <c r="E1486" s="5" t="s">
        <v>12355</v>
      </c>
      <c r="F1486" s="5" t="s">
        <v>12356</v>
      </c>
      <c r="G1486" s="5" t="s">
        <v>12086</v>
      </c>
      <c r="H1486" s="5" t="s">
        <v>12140</v>
      </c>
      <c r="I1486" s="5" t="s">
        <v>13550</v>
      </c>
      <c r="J1486" s="5" t="s">
        <v>12328</v>
      </c>
      <c r="K1486" s="3" t="s">
        <v>12017</v>
      </c>
      <c r="L1486" s="3" t="s">
        <v>12017</v>
      </c>
      <c r="M1486" s="3" t="n">
        <v>12</v>
      </c>
      <c r="N1486" s="20" t="n">
        <v>4.89</v>
      </c>
      <c r="O1486" s="21" t="s">
        <v>16330</v>
      </c>
    </row>
    <row r="1487" customFormat="false" ht="15" hidden="false" customHeight="true" outlineLevel="0" collapsed="false">
      <c r="A1487" s="3" t="s">
        <v>2986</v>
      </c>
      <c r="B1487" s="3" t="s">
        <v>16331</v>
      </c>
      <c r="C1487" s="3" t="s">
        <v>2985</v>
      </c>
      <c r="D1487" s="5" t="s">
        <v>16332</v>
      </c>
      <c r="E1487" s="5" t="s">
        <v>12351</v>
      </c>
      <c r="F1487" s="5" t="s">
        <v>12326</v>
      </c>
      <c r="G1487" s="5" t="s">
        <v>12086</v>
      </c>
      <c r="H1487" s="5" t="s">
        <v>12140</v>
      </c>
      <c r="I1487" s="5" t="s">
        <v>12966</v>
      </c>
      <c r="J1487" s="5" t="s">
        <v>12328</v>
      </c>
      <c r="K1487" s="3" t="s">
        <v>12017</v>
      </c>
      <c r="L1487" s="3" t="s">
        <v>12017</v>
      </c>
      <c r="M1487" s="3" t="n">
        <v>2</v>
      </c>
      <c r="N1487" s="20" t="n">
        <v>4.99</v>
      </c>
      <c r="O1487" s="21" t="s">
        <v>16333</v>
      </c>
    </row>
    <row r="1488" customFormat="false" ht="15" hidden="false" customHeight="true" outlineLevel="0" collapsed="false">
      <c r="A1488" s="3" t="s">
        <v>2988</v>
      </c>
      <c r="B1488" s="3" t="s">
        <v>16334</v>
      </c>
      <c r="C1488" s="3" t="s">
        <v>2987</v>
      </c>
      <c r="D1488" s="5" t="s">
        <v>16335</v>
      </c>
      <c r="E1488" s="5" t="s">
        <v>12457</v>
      </c>
      <c r="F1488" s="5" t="s">
        <v>12458</v>
      </c>
      <c r="G1488" s="5" t="s">
        <v>12086</v>
      </c>
      <c r="H1488" s="5" t="s">
        <v>12140</v>
      </c>
      <c r="I1488" s="5" t="s">
        <v>13550</v>
      </c>
      <c r="J1488" s="5" t="s">
        <v>12328</v>
      </c>
      <c r="K1488" s="3" t="s">
        <v>12021</v>
      </c>
      <c r="L1488" s="3" t="s">
        <v>12017</v>
      </c>
      <c r="M1488" s="3" t="n">
        <v>1</v>
      </c>
      <c r="N1488" s="20" t="n">
        <v>4.99</v>
      </c>
      <c r="O1488" s="21" t="s">
        <v>16336</v>
      </c>
    </row>
    <row r="1489" customFormat="false" ht="15" hidden="false" customHeight="true" outlineLevel="0" collapsed="false">
      <c r="A1489" s="3" t="s">
        <v>2990</v>
      </c>
      <c r="B1489" s="3" t="s">
        <v>16337</v>
      </c>
      <c r="C1489" s="3" t="s">
        <v>2989</v>
      </c>
      <c r="D1489" s="5" t="s">
        <v>16338</v>
      </c>
      <c r="E1489" s="5" t="s">
        <v>12355</v>
      </c>
      <c r="F1489" s="5" t="s">
        <v>12356</v>
      </c>
      <c r="G1489" s="5" t="s">
        <v>12086</v>
      </c>
      <c r="H1489" s="5" t="s">
        <v>12140</v>
      </c>
      <c r="I1489" s="5" t="s">
        <v>13550</v>
      </c>
      <c r="J1489" s="5" t="s">
        <v>12328</v>
      </c>
      <c r="K1489" s="3" t="s">
        <v>12017</v>
      </c>
      <c r="L1489" s="3" t="s">
        <v>12017</v>
      </c>
      <c r="M1489" s="3" t="n">
        <v>24</v>
      </c>
      <c r="N1489" s="20" t="n">
        <v>4.79</v>
      </c>
      <c r="O1489" s="21" t="s">
        <v>12090</v>
      </c>
    </row>
    <row r="1490" customFormat="false" ht="15" hidden="false" customHeight="true" outlineLevel="0" collapsed="false">
      <c r="A1490" s="3" t="s">
        <v>2992</v>
      </c>
      <c r="B1490" s="3" t="s">
        <v>16339</v>
      </c>
      <c r="C1490" s="3" t="s">
        <v>2991</v>
      </c>
      <c r="D1490" s="5" t="s">
        <v>16340</v>
      </c>
      <c r="E1490" s="5" t="s">
        <v>12351</v>
      </c>
      <c r="F1490" s="5" t="s">
        <v>12326</v>
      </c>
      <c r="G1490" s="5" t="s">
        <v>12086</v>
      </c>
      <c r="H1490" s="5" t="s">
        <v>12140</v>
      </c>
      <c r="I1490" s="5" t="s">
        <v>12966</v>
      </c>
      <c r="J1490" s="5" t="s">
        <v>12328</v>
      </c>
      <c r="K1490" s="3" t="s">
        <v>12017</v>
      </c>
      <c r="L1490" s="3" t="s">
        <v>12017</v>
      </c>
      <c r="M1490" s="3" t="n">
        <v>24</v>
      </c>
      <c r="N1490" s="20" t="n">
        <v>4.39</v>
      </c>
      <c r="O1490" s="21" t="s">
        <v>12099</v>
      </c>
    </row>
    <row r="1491" customFormat="false" ht="15" hidden="false" customHeight="true" outlineLevel="0" collapsed="false">
      <c r="A1491" s="3" t="s">
        <v>2994</v>
      </c>
      <c r="B1491" s="3" t="s">
        <v>16341</v>
      </c>
      <c r="C1491" s="3" t="s">
        <v>2993</v>
      </c>
      <c r="D1491" s="5" t="s">
        <v>16342</v>
      </c>
      <c r="E1491" s="5" t="s">
        <v>12377</v>
      </c>
      <c r="F1491" s="5" t="s">
        <v>12378</v>
      </c>
      <c r="G1491" s="5" t="s">
        <v>12086</v>
      </c>
      <c r="H1491" s="5" t="s">
        <v>12140</v>
      </c>
      <c r="I1491" s="5" t="s">
        <v>13550</v>
      </c>
      <c r="J1491" s="5" t="s">
        <v>12328</v>
      </c>
      <c r="K1491" s="3" t="s">
        <v>12021</v>
      </c>
      <c r="L1491" s="3" t="s">
        <v>12017</v>
      </c>
      <c r="M1491" s="3" t="n">
        <v>8</v>
      </c>
      <c r="N1491" s="20" t="n">
        <v>3.89</v>
      </c>
      <c r="O1491" s="21" t="s">
        <v>12374</v>
      </c>
    </row>
    <row r="1492" customFormat="false" ht="15" hidden="false" customHeight="true" outlineLevel="0" collapsed="false">
      <c r="A1492" s="3" t="s">
        <v>2996</v>
      </c>
      <c r="B1492" s="3" t="s">
        <v>16343</v>
      </c>
      <c r="C1492" s="3" t="s">
        <v>2995</v>
      </c>
      <c r="D1492" s="5" t="s">
        <v>16344</v>
      </c>
      <c r="E1492" s="5" t="s">
        <v>12368</v>
      </c>
      <c r="F1492" s="5" t="s">
        <v>12369</v>
      </c>
      <c r="G1492" s="5" t="s">
        <v>12086</v>
      </c>
      <c r="H1492" s="5" t="s">
        <v>12140</v>
      </c>
      <c r="I1492" s="5" t="s">
        <v>13550</v>
      </c>
      <c r="J1492" s="5" t="s">
        <v>12328</v>
      </c>
      <c r="K1492" s="3" t="s">
        <v>12017</v>
      </c>
      <c r="L1492" s="3" t="s">
        <v>12017</v>
      </c>
      <c r="M1492" s="3" t="n">
        <v>12</v>
      </c>
      <c r="N1492" s="20" t="n">
        <v>3.29</v>
      </c>
      <c r="O1492" s="21" t="s">
        <v>13140</v>
      </c>
    </row>
    <row r="1493" customFormat="false" ht="15" hidden="false" customHeight="true" outlineLevel="0" collapsed="false">
      <c r="A1493" s="3" t="s">
        <v>2998</v>
      </c>
      <c r="B1493" s="3" t="s">
        <v>16345</v>
      </c>
      <c r="C1493" s="3" t="s">
        <v>2997</v>
      </c>
      <c r="D1493" s="5" t="s">
        <v>16346</v>
      </c>
      <c r="E1493" s="5" t="s">
        <v>12332</v>
      </c>
      <c r="F1493" s="5" t="s">
        <v>12333</v>
      </c>
      <c r="G1493" s="5" t="s">
        <v>12086</v>
      </c>
      <c r="H1493" s="5" t="s">
        <v>12140</v>
      </c>
      <c r="I1493" s="5" t="s">
        <v>12966</v>
      </c>
      <c r="J1493" s="5" t="s">
        <v>12328</v>
      </c>
      <c r="K1493" s="3" t="s">
        <v>12017</v>
      </c>
      <c r="L1493" s="3" t="s">
        <v>12017</v>
      </c>
      <c r="M1493" s="3" t="n">
        <v>12</v>
      </c>
      <c r="N1493" s="20" t="n">
        <v>4.89</v>
      </c>
      <c r="O1493" s="21" t="s">
        <v>12335</v>
      </c>
    </row>
    <row r="1494" customFormat="false" ht="15" hidden="false" customHeight="true" outlineLevel="0" collapsed="false">
      <c r="A1494" s="3" t="s">
        <v>3000</v>
      </c>
      <c r="B1494" s="3" t="s">
        <v>16347</v>
      </c>
      <c r="C1494" s="3" t="s">
        <v>2999</v>
      </c>
      <c r="D1494" s="5" t="s">
        <v>16348</v>
      </c>
      <c r="E1494" s="5" t="s">
        <v>12382</v>
      </c>
      <c r="F1494" s="5" t="s">
        <v>12383</v>
      </c>
      <c r="G1494" s="5" t="s">
        <v>12086</v>
      </c>
      <c r="H1494" s="5" t="s">
        <v>12140</v>
      </c>
      <c r="I1494" s="5" t="s">
        <v>12966</v>
      </c>
      <c r="J1494" s="5" t="s">
        <v>12328</v>
      </c>
      <c r="K1494" s="3" t="s">
        <v>12017</v>
      </c>
      <c r="L1494" s="3" t="s">
        <v>12017</v>
      </c>
      <c r="M1494" s="3" t="n">
        <v>2</v>
      </c>
      <c r="N1494" s="20" t="n">
        <v>3.99</v>
      </c>
      <c r="O1494" s="21" t="s">
        <v>16349</v>
      </c>
    </row>
    <row r="1495" customFormat="false" ht="15" hidden="false" customHeight="true" outlineLevel="0" collapsed="false">
      <c r="A1495" s="3" t="s">
        <v>3002</v>
      </c>
      <c r="B1495" s="3" t="s">
        <v>16350</v>
      </c>
      <c r="C1495" s="3" t="s">
        <v>3001</v>
      </c>
      <c r="D1495" s="5" t="s">
        <v>16351</v>
      </c>
      <c r="E1495" s="5" t="s">
        <v>12377</v>
      </c>
      <c r="F1495" s="5" t="s">
        <v>12378</v>
      </c>
      <c r="G1495" s="5" t="s">
        <v>12086</v>
      </c>
      <c r="H1495" s="5" t="s">
        <v>12140</v>
      </c>
      <c r="I1495" s="5" t="s">
        <v>12966</v>
      </c>
      <c r="J1495" s="5" t="s">
        <v>12328</v>
      </c>
      <c r="K1495" s="3" t="s">
        <v>12021</v>
      </c>
      <c r="L1495" s="3" t="s">
        <v>12017</v>
      </c>
      <c r="M1495" s="3" t="n">
        <v>2</v>
      </c>
      <c r="N1495" s="20" t="n">
        <v>4.39</v>
      </c>
      <c r="O1495" s="21" t="s">
        <v>14756</v>
      </c>
    </row>
    <row r="1496" customFormat="false" ht="15" hidden="false" customHeight="true" outlineLevel="0" collapsed="false">
      <c r="A1496" s="3" t="s">
        <v>3004</v>
      </c>
      <c r="B1496" s="3" t="s">
        <v>16352</v>
      </c>
      <c r="C1496" s="3" t="s">
        <v>3003</v>
      </c>
      <c r="D1496" s="5" t="s">
        <v>16353</v>
      </c>
      <c r="E1496" s="5" t="s">
        <v>12363</v>
      </c>
      <c r="F1496" s="5" t="s">
        <v>12364</v>
      </c>
      <c r="G1496" s="5" t="s">
        <v>12086</v>
      </c>
      <c r="H1496" s="5" t="s">
        <v>12140</v>
      </c>
      <c r="I1496" s="5" t="s">
        <v>12966</v>
      </c>
      <c r="J1496" s="5" t="s">
        <v>12328</v>
      </c>
      <c r="K1496" s="3" t="s">
        <v>12017</v>
      </c>
      <c r="L1496" s="3" t="s">
        <v>12017</v>
      </c>
      <c r="M1496" s="3" t="n">
        <v>12</v>
      </c>
      <c r="N1496" s="20" t="n">
        <v>4.99</v>
      </c>
      <c r="O1496" s="21" t="s">
        <v>13187</v>
      </c>
    </row>
    <row r="1497" customFormat="false" ht="15" hidden="false" customHeight="true" outlineLevel="0" collapsed="false">
      <c r="A1497" s="3" t="s">
        <v>3006</v>
      </c>
      <c r="B1497" s="3" t="s">
        <v>16354</v>
      </c>
      <c r="C1497" s="3" t="s">
        <v>3005</v>
      </c>
      <c r="D1497" s="5" t="s">
        <v>16355</v>
      </c>
      <c r="E1497" s="5" t="s">
        <v>12363</v>
      </c>
      <c r="F1497" s="5" t="s">
        <v>12364</v>
      </c>
      <c r="G1497" s="5" t="s">
        <v>12086</v>
      </c>
      <c r="H1497" s="5" t="s">
        <v>12140</v>
      </c>
      <c r="I1497" s="5" t="s">
        <v>13550</v>
      </c>
      <c r="J1497" s="5" t="s">
        <v>12328</v>
      </c>
      <c r="K1497" s="3" t="s">
        <v>12017</v>
      </c>
      <c r="L1497" s="3" t="s">
        <v>12017</v>
      </c>
      <c r="M1497" s="3" t="n">
        <v>4</v>
      </c>
      <c r="N1497" s="20" t="n">
        <v>4.79</v>
      </c>
      <c r="O1497" s="21" t="s">
        <v>15791</v>
      </c>
    </row>
    <row r="1498" customFormat="false" ht="15" hidden="false" customHeight="true" outlineLevel="0" collapsed="false">
      <c r="A1498" s="3" t="s">
        <v>3008</v>
      </c>
      <c r="B1498" s="3" t="s">
        <v>16356</v>
      </c>
      <c r="C1498" s="3" t="s">
        <v>3007</v>
      </c>
      <c r="D1498" s="5" t="s">
        <v>16357</v>
      </c>
      <c r="E1498" s="5" t="s">
        <v>12332</v>
      </c>
      <c r="F1498" s="5" t="s">
        <v>12333</v>
      </c>
      <c r="G1498" s="5" t="s">
        <v>12086</v>
      </c>
      <c r="H1498" s="5" t="s">
        <v>12140</v>
      </c>
      <c r="I1498" s="5" t="s">
        <v>12966</v>
      </c>
      <c r="J1498" s="5" t="s">
        <v>12328</v>
      </c>
      <c r="K1498" s="3" t="s">
        <v>12017</v>
      </c>
      <c r="L1498" s="3" t="s">
        <v>12017</v>
      </c>
      <c r="M1498" s="3" t="n">
        <v>24</v>
      </c>
      <c r="N1498" s="20" t="n">
        <v>4.99</v>
      </c>
      <c r="O1498" s="21" t="s">
        <v>12699</v>
      </c>
    </row>
    <row r="1499" customFormat="false" ht="15" hidden="false" customHeight="true" outlineLevel="0" collapsed="false">
      <c r="A1499" s="3" t="s">
        <v>3010</v>
      </c>
      <c r="B1499" s="3" t="s">
        <v>16358</v>
      </c>
      <c r="C1499" s="3" t="s">
        <v>3009</v>
      </c>
      <c r="D1499" s="5" t="s">
        <v>16359</v>
      </c>
      <c r="E1499" s="5" t="s">
        <v>12338</v>
      </c>
      <c r="F1499" s="5" t="s">
        <v>12339</v>
      </c>
      <c r="G1499" s="5" t="s">
        <v>12086</v>
      </c>
      <c r="H1499" s="5" t="s">
        <v>12140</v>
      </c>
      <c r="I1499" s="5" t="s">
        <v>12966</v>
      </c>
      <c r="J1499" s="5" t="s">
        <v>12328</v>
      </c>
      <c r="K1499" s="3" t="s">
        <v>12017</v>
      </c>
      <c r="L1499" s="3" t="s">
        <v>12017</v>
      </c>
      <c r="M1499" s="3" t="n">
        <v>2</v>
      </c>
      <c r="N1499" s="20" t="n">
        <v>4.79</v>
      </c>
      <c r="O1499" s="21" t="s">
        <v>15704</v>
      </c>
    </row>
    <row r="1500" customFormat="false" ht="15" hidden="false" customHeight="true" outlineLevel="0" collapsed="false">
      <c r="A1500" s="3" t="s">
        <v>3012</v>
      </c>
      <c r="B1500" s="3" t="s">
        <v>16360</v>
      </c>
      <c r="C1500" s="3" t="s">
        <v>3011</v>
      </c>
      <c r="D1500" s="5" t="s">
        <v>16361</v>
      </c>
      <c r="E1500" s="5" t="s">
        <v>12363</v>
      </c>
      <c r="F1500" s="5" t="s">
        <v>12364</v>
      </c>
      <c r="G1500" s="5" t="s">
        <v>12086</v>
      </c>
      <c r="H1500" s="5" t="s">
        <v>12140</v>
      </c>
      <c r="I1500" s="5" t="s">
        <v>13550</v>
      </c>
      <c r="J1500" s="5" t="s">
        <v>12328</v>
      </c>
      <c r="K1500" s="3" t="s">
        <v>12017</v>
      </c>
      <c r="L1500" s="3" t="s">
        <v>12017</v>
      </c>
      <c r="M1500" s="3" t="n">
        <v>8</v>
      </c>
      <c r="N1500" s="20" t="n">
        <v>4.39</v>
      </c>
      <c r="O1500" s="21" t="s">
        <v>15439</v>
      </c>
    </row>
    <row r="1501" customFormat="false" ht="15" hidden="false" customHeight="true" outlineLevel="0" collapsed="false">
      <c r="A1501" s="3" t="s">
        <v>3014</v>
      </c>
      <c r="B1501" s="3" t="s">
        <v>16362</v>
      </c>
      <c r="C1501" s="3" t="s">
        <v>3013</v>
      </c>
      <c r="D1501" s="5" t="s">
        <v>16363</v>
      </c>
      <c r="E1501" s="5" t="s">
        <v>12351</v>
      </c>
      <c r="F1501" s="5" t="s">
        <v>12326</v>
      </c>
      <c r="G1501" s="5" t="s">
        <v>12086</v>
      </c>
      <c r="H1501" s="5" t="s">
        <v>12140</v>
      </c>
      <c r="I1501" s="5" t="s">
        <v>12966</v>
      </c>
      <c r="J1501" s="5" t="s">
        <v>12328</v>
      </c>
      <c r="K1501" s="3" t="s">
        <v>12017</v>
      </c>
      <c r="L1501" s="3" t="s">
        <v>12017</v>
      </c>
      <c r="M1501" s="3" t="n">
        <v>24</v>
      </c>
      <c r="N1501" s="20" t="n">
        <v>3.49</v>
      </c>
      <c r="O1501" s="21" t="s">
        <v>14371</v>
      </c>
    </row>
    <row r="1502" customFormat="false" ht="15" hidden="false" customHeight="true" outlineLevel="0" collapsed="false">
      <c r="A1502" s="3" t="s">
        <v>3016</v>
      </c>
      <c r="B1502" s="3" t="s">
        <v>16364</v>
      </c>
      <c r="C1502" s="3" t="s">
        <v>3015</v>
      </c>
      <c r="D1502" s="5" t="s">
        <v>16365</v>
      </c>
      <c r="E1502" s="5" t="s">
        <v>12325</v>
      </c>
      <c r="F1502" s="5" t="s">
        <v>12326</v>
      </c>
      <c r="G1502" s="5" t="s">
        <v>12086</v>
      </c>
      <c r="H1502" s="5" t="s">
        <v>12140</v>
      </c>
      <c r="I1502" s="5" t="s">
        <v>13550</v>
      </c>
      <c r="J1502" s="5" t="s">
        <v>12328</v>
      </c>
      <c r="K1502" s="3" t="s">
        <v>12017</v>
      </c>
      <c r="L1502" s="3" t="s">
        <v>12017</v>
      </c>
      <c r="M1502" s="3" t="n">
        <v>6</v>
      </c>
      <c r="N1502" s="20" t="n">
        <v>4.79</v>
      </c>
      <c r="O1502" s="21" t="s">
        <v>16279</v>
      </c>
    </row>
    <row r="1503" customFormat="false" ht="15" hidden="false" customHeight="true" outlineLevel="0" collapsed="false">
      <c r="A1503" s="3" t="s">
        <v>3018</v>
      </c>
      <c r="B1503" s="3" t="s">
        <v>16366</v>
      </c>
      <c r="C1503" s="3" t="s">
        <v>3017</v>
      </c>
      <c r="D1503" s="5" t="s">
        <v>16367</v>
      </c>
      <c r="E1503" s="5" t="s">
        <v>12368</v>
      </c>
      <c r="F1503" s="5" t="s">
        <v>12369</v>
      </c>
      <c r="G1503" s="5" t="s">
        <v>12086</v>
      </c>
      <c r="H1503" s="5" t="s">
        <v>12140</v>
      </c>
      <c r="I1503" s="5" t="s">
        <v>13550</v>
      </c>
      <c r="J1503" s="5" t="s">
        <v>12512</v>
      </c>
      <c r="K1503" s="3" t="s">
        <v>12017</v>
      </c>
      <c r="L1503" s="3" t="s">
        <v>12017</v>
      </c>
      <c r="M1503" s="3" t="n">
        <v>12</v>
      </c>
      <c r="N1503" s="20" t="n">
        <v>3.39</v>
      </c>
      <c r="O1503" s="21" t="s">
        <v>16368</v>
      </c>
    </row>
    <row r="1504" customFormat="false" ht="15" hidden="false" customHeight="true" outlineLevel="0" collapsed="false">
      <c r="A1504" s="3" t="s">
        <v>3020</v>
      </c>
      <c r="B1504" s="3" t="s">
        <v>16369</v>
      </c>
      <c r="C1504" s="3" t="s">
        <v>3019</v>
      </c>
      <c r="D1504" s="5" t="s">
        <v>16370</v>
      </c>
      <c r="E1504" s="5" t="s">
        <v>12351</v>
      </c>
      <c r="F1504" s="5" t="s">
        <v>12326</v>
      </c>
      <c r="G1504" s="5" t="s">
        <v>12086</v>
      </c>
      <c r="H1504" s="5" t="s">
        <v>12140</v>
      </c>
      <c r="I1504" s="5" t="s">
        <v>12966</v>
      </c>
      <c r="J1504" s="5" t="s">
        <v>12328</v>
      </c>
      <c r="K1504" s="3" t="s">
        <v>12017</v>
      </c>
      <c r="L1504" s="3" t="s">
        <v>12017</v>
      </c>
      <c r="M1504" s="3" t="n">
        <v>2</v>
      </c>
      <c r="N1504" s="20" t="n">
        <v>3.49</v>
      </c>
      <c r="O1504" s="21" t="s">
        <v>16371</v>
      </c>
    </row>
    <row r="1505" customFormat="false" ht="15" hidden="false" customHeight="true" outlineLevel="0" collapsed="false">
      <c r="A1505" s="3" t="s">
        <v>3022</v>
      </c>
      <c r="B1505" s="3" t="s">
        <v>16372</v>
      </c>
      <c r="C1505" s="3" t="s">
        <v>3021</v>
      </c>
      <c r="D1505" s="5" t="s">
        <v>16373</v>
      </c>
      <c r="E1505" s="5" t="s">
        <v>12363</v>
      </c>
      <c r="F1505" s="5" t="s">
        <v>12364</v>
      </c>
      <c r="G1505" s="5" t="s">
        <v>12086</v>
      </c>
      <c r="H1505" s="5" t="s">
        <v>12140</v>
      </c>
      <c r="I1505" s="5" t="s">
        <v>13550</v>
      </c>
      <c r="J1505" s="5" t="s">
        <v>12328</v>
      </c>
      <c r="K1505" s="3" t="s">
        <v>12017</v>
      </c>
      <c r="L1505" s="3" t="s">
        <v>12017</v>
      </c>
      <c r="M1505" s="3" t="n">
        <v>8</v>
      </c>
      <c r="N1505" s="20" t="n">
        <v>4.49</v>
      </c>
      <c r="O1505" s="21" t="s">
        <v>16374</v>
      </c>
    </row>
    <row r="1506" customFormat="false" ht="15" hidden="false" customHeight="true" outlineLevel="0" collapsed="false">
      <c r="A1506" s="3" t="s">
        <v>3024</v>
      </c>
      <c r="B1506" s="3" t="s">
        <v>16375</v>
      </c>
      <c r="C1506" s="3" t="s">
        <v>3023</v>
      </c>
      <c r="D1506" s="5" t="s">
        <v>16376</v>
      </c>
      <c r="E1506" s="5" t="s">
        <v>12363</v>
      </c>
      <c r="F1506" s="5" t="s">
        <v>12364</v>
      </c>
      <c r="G1506" s="5" t="s">
        <v>12086</v>
      </c>
      <c r="H1506" s="5" t="s">
        <v>12140</v>
      </c>
      <c r="I1506" s="5" t="s">
        <v>13550</v>
      </c>
      <c r="J1506" s="5" t="s">
        <v>12328</v>
      </c>
      <c r="K1506" s="3" t="s">
        <v>12017</v>
      </c>
      <c r="L1506" s="3" t="s">
        <v>12017</v>
      </c>
      <c r="M1506" s="3" t="n">
        <v>8</v>
      </c>
      <c r="N1506" s="20" t="n">
        <v>3.29</v>
      </c>
      <c r="O1506" s="21" t="s">
        <v>16377</v>
      </c>
    </row>
    <row r="1507" customFormat="false" ht="15" hidden="false" customHeight="true" outlineLevel="0" collapsed="false">
      <c r="A1507" s="3" t="s">
        <v>3026</v>
      </c>
      <c r="B1507" s="3" t="s">
        <v>16378</v>
      </c>
      <c r="C1507" s="3" t="s">
        <v>3025</v>
      </c>
      <c r="D1507" s="5" t="s">
        <v>16379</v>
      </c>
      <c r="E1507" s="5" t="s">
        <v>12332</v>
      </c>
      <c r="F1507" s="5" t="s">
        <v>12333</v>
      </c>
      <c r="G1507" s="5" t="s">
        <v>12086</v>
      </c>
      <c r="H1507" s="5" t="s">
        <v>12140</v>
      </c>
      <c r="I1507" s="5" t="s">
        <v>12966</v>
      </c>
      <c r="J1507" s="5" t="s">
        <v>12512</v>
      </c>
      <c r="K1507" s="3" t="s">
        <v>12017</v>
      </c>
      <c r="L1507" s="3" t="s">
        <v>12017</v>
      </c>
      <c r="M1507" s="3" t="n">
        <v>12</v>
      </c>
      <c r="N1507" s="20" t="n">
        <v>4.29</v>
      </c>
      <c r="O1507" s="21" t="s">
        <v>16380</v>
      </c>
    </row>
    <row r="1508" customFormat="false" ht="15" hidden="false" customHeight="true" outlineLevel="0" collapsed="false">
      <c r="A1508" s="3" t="s">
        <v>3028</v>
      </c>
      <c r="B1508" s="3" t="s">
        <v>16381</v>
      </c>
      <c r="C1508" s="3" t="s">
        <v>3027</v>
      </c>
      <c r="D1508" s="5" t="s">
        <v>16382</v>
      </c>
      <c r="E1508" s="5" t="s">
        <v>12355</v>
      </c>
      <c r="F1508" s="5" t="s">
        <v>12356</v>
      </c>
      <c r="G1508" s="5" t="s">
        <v>12086</v>
      </c>
      <c r="H1508" s="5" t="s">
        <v>12140</v>
      </c>
      <c r="I1508" s="5" t="s">
        <v>12966</v>
      </c>
      <c r="J1508" s="5" t="s">
        <v>12328</v>
      </c>
      <c r="K1508" s="3" t="s">
        <v>12017</v>
      </c>
      <c r="L1508" s="3" t="s">
        <v>12017</v>
      </c>
      <c r="M1508" s="3" t="n">
        <v>12</v>
      </c>
      <c r="N1508" s="20" t="n">
        <v>4.49</v>
      </c>
      <c r="O1508" s="21" t="s">
        <v>16383</v>
      </c>
    </row>
    <row r="1509" customFormat="false" ht="15" hidden="false" customHeight="true" outlineLevel="0" collapsed="false">
      <c r="A1509" s="3" t="s">
        <v>3030</v>
      </c>
      <c r="B1509" s="3" t="s">
        <v>16384</v>
      </c>
      <c r="C1509" s="3" t="s">
        <v>3029</v>
      </c>
      <c r="D1509" s="5" t="s">
        <v>16385</v>
      </c>
      <c r="E1509" s="5" t="s">
        <v>12363</v>
      </c>
      <c r="F1509" s="5" t="s">
        <v>12364</v>
      </c>
      <c r="G1509" s="5" t="s">
        <v>12086</v>
      </c>
      <c r="H1509" s="5" t="s">
        <v>12140</v>
      </c>
      <c r="I1509" s="5" t="s">
        <v>12966</v>
      </c>
      <c r="J1509" s="5" t="s">
        <v>12328</v>
      </c>
      <c r="K1509" s="3" t="s">
        <v>12017</v>
      </c>
      <c r="L1509" s="3" t="s">
        <v>12017</v>
      </c>
      <c r="M1509" s="3" t="n">
        <v>4</v>
      </c>
      <c r="N1509" s="20" t="n">
        <v>3.49</v>
      </c>
      <c r="O1509" s="21" t="s">
        <v>16386</v>
      </c>
    </row>
    <row r="1510" customFormat="false" ht="15" hidden="false" customHeight="true" outlineLevel="0" collapsed="false">
      <c r="A1510" s="3" t="s">
        <v>3032</v>
      </c>
      <c r="B1510" s="3" t="s">
        <v>16387</v>
      </c>
      <c r="C1510" s="3" t="s">
        <v>3031</v>
      </c>
      <c r="D1510" s="5" t="s">
        <v>16388</v>
      </c>
      <c r="E1510" s="5" t="s">
        <v>12325</v>
      </c>
      <c r="F1510" s="5" t="s">
        <v>12326</v>
      </c>
      <c r="G1510" s="5" t="s">
        <v>12086</v>
      </c>
      <c r="H1510" s="5" t="s">
        <v>12140</v>
      </c>
      <c r="I1510" s="5" t="s">
        <v>12966</v>
      </c>
      <c r="J1510" s="5" t="s">
        <v>12328</v>
      </c>
      <c r="K1510" s="3" t="s">
        <v>12017</v>
      </c>
      <c r="L1510" s="3" t="s">
        <v>12017</v>
      </c>
      <c r="M1510" s="3" t="n">
        <v>2</v>
      </c>
      <c r="N1510" s="20" t="n">
        <v>4.89</v>
      </c>
      <c r="O1510" s="21" t="s">
        <v>16389</v>
      </c>
    </row>
    <row r="1511" customFormat="false" ht="15" hidden="false" customHeight="true" outlineLevel="0" collapsed="false">
      <c r="A1511" s="3" t="s">
        <v>3034</v>
      </c>
      <c r="B1511" s="3" t="s">
        <v>16390</v>
      </c>
      <c r="C1511" s="3" t="s">
        <v>3033</v>
      </c>
      <c r="D1511" s="5" t="s">
        <v>16391</v>
      </c>
      <c r="E1511" s="5" t="s">
        <v>12355</v>
      </c>
      <c r="F1511" s="5" t="s">
        <v>12356</v>
      </c>
      <c r="G1511" s="5" t="s">
        <v>12086</v>
      </c>
      <c r="H1511" s="5" t="s">
        <v>12140</v>
      </c>
      <c r="I1511" s="5" t="s">
        <v>13550</v>
      </c>
      <c r="J1511" s="5" t="s">
        <v>12328</v>
      </c>
      <c r="K1511" s="3" t="s">
        <v>12017</v>
      </c>
      <c r="L1511" s="3" t="s">
        <v>12017</v>
      </c>
      <c r="M1511" s="3" t="n">
        <v>8</v>
      </c>
      <c r="N1511" s="20" t="n">
        <v>4.29</v>
      </c>
      <c r="O1511" s="21" t="s">
        <v>12938</v>
      </c>
    </row>
    <row r="1512" customFormat="false" ht="15" hidden="false" customHeight="true" outlineLevel="0" collapsed="false">
      <c r="A1512" s="3" t="s">
        <v>3036</v>
      </c>
      <c r="B1512" s="3" t="s">
        <v>16392</v>
      </c>
      <c r="C1512" s="3" t="s">
        <v>3035</v>
      </c>
      <c r="D1512" s="5" t="s">
        <v>16393</v>
      </c>
      <c r="E1512" s="5" t="s">
        <v>12351</v>
      </c>
      <c r="F1512" s="5" t="s">
        <v>12326</v>
      </c>
      <c r="G1512" s="5" t="s">
        <v>12086</v>
      </c>
      <c r="H1512" s="5" t="s">
        <v>12140</v>
      </c>
      <c r="I1512" s="5" t="s">
        <v>12966</v>
      </c>
      <c r="J1512" s="5" t="s">
        <v>12328</v>
      </c>
      <c r="K1512" s="3" t="s">
        <v>12017</v>
      </c>
      <c r="L1512" s="3" t="s">
        <v>12017</v>
      </c>
      <c r="M1512" s="3" t="n">
        <v>4</v>
      </c>
      <c r="N1512" s="20" t="n">
        <v>3.89</v>
      </c>
      <c r="O1512" s="21" t="s">
        <v>16394</v>
      </c>
    </row>
    <row r="1513" customFormat="false" ht="15" hidden="false" customHeight="true" outlineLevel="0" collapsed="false">
      <c r="A1513" s="3" t="s">
        <v>3038</v>
      </c>
      <c r="B1513" s="3" t="s">
        <v>16395</v>
      </c>
      <c r="C1513" s="3" t="s">
        <v>3037</v>
      </c>
      <c r="D1513" s="5" t="s">
        <v>16396</v>
      </c>
      <c r="E1513" s="5" t="s">
        <v>12325</v>
      </c>
      <c r="F1513" s="5" t="s">
        <v>12326</v>
      </c>
      <c r="G1513" s="5" t="s">
        <v>12086</v>
      </c>
      <c r="H1513" s="5" t="s">
        <v>12140</v>
      </c>
      <c r="I1513" s="5" t="s">
        <v>12966</v>
      </c>
      <c r="J1513" s="5" t="s">
        <v>12359</v>
      </c>
      <c r="K1513" s="3" t="s">
        <v>12017</v>
      </c>
      <c r="L1513" s="3" t="s">
        <v>12017</v>
      </c>
      <c r="M1513" s="3" t="n">
        <v>24</v>
      </c>
      <c r="N1513" s="20" t="n">
        <v>3.79</v>
      </c>
      <c r="O1513" s="21" t="s">
        <v>16397</v>
      </c>
    </row>
    <row r="1514" customFormat="false" ht="15" hidden="false" customHeight="true" outlineLevel="0" collapsed="false">
      <c r="A1514" s="3" t="s">
        <v>3040</v>
      </c>
      <c r="B1514" s="3" t="s">
        <v>16398</v>
      </c>
      <c r="C1514" s="3" t="s">
        <v>3039</v>
      </c>
      <c r="D1514" s="5" t="s">
        <v>16399</v>
      </c>
      <c r="E1514" s="5" t="s">
        <v>12363</v>
      </c>
      <c r="F1514" s="5" t="s">
        <v>12364</v>
      </c>
      <c r="G1514" s="5" t="s">
        <v>12086</v>
      </c>
      <c r="H1514" s="5" t="s">
        <v>12140</v>
      </c>
      <c r="I1514" s="5" t="s">
        <v>12966</v>
      </c>
      <c r="J1514" s="5" t="s">
        <v>12328</v>
      </c>
      <c r="K1514" s="3" t="s">
        <v>12017</v>
      </c>
      <c r="L1514" s="3" t="s">
        <v>12017</v>
      </c>
      <c r="M1514" s="3" t="n">
        <v>12</v>
      </c>
      <c r="N1514" s="20" t="n">
        <v>3.39</v>
      </c>
      <c r="O1514" s="21" t="s">
        <v>16400</v>
      </c>
    </row>
    <row r="1515" customFormat="false" ht="15" hidden="false" customHeight="true" outlineLevel="0" collapsed="false">
      <c r="A1515" s="3" t="s">
        <v>3042</v>
      </c>
      <c r="B1515" s="3" t="s">
        <v>16401</v>
      </c>
      <c r="C1515" s="3" t="s">
        <v>3041</v>
      </c>
      <c r="D1515" s="5" t="s">
        <v>16402</v>
      </c>
      <c r="E1515" s="5" t="s">
        <v>12351</v>
      </c>
      <c r="F1515" s="5" t="s">
        <v>12326</v>
      </c>
      <c r="G1515" s="5" t="s">
        <v>12086</v>
      </c>
      <c r="H1515" s="5" t="s">
        <v>12140</v>
      </c>
      <c r="I1515" s="5" t="s">
        <v>13550</v>
      </c>
      <c r="J1515" s="5" t="s">
        <v>12328</v>
      </c>
      <c r="K1515" s="3" t="s">
        <v>12017</v>
      </c>
      <c r="L1515" s="3" t="s">
        <v>12017</v>
      </c>
      <c r="M1515" s="3" t="n">
        <v>8</v>
      </c>
      <c r="N1515" s="20" t="n">
        <v>4.99</v>
      </c>
      <c r="O1515" s="21" t="s">
        <v>13992</v>
      </c>
    </row>
    <row r="1516" customFormat="false" ht="15" hidden="false" customHeight="true" outlineLevel="0" collapsed="false">
      <c r="A1516" s="3" t="s">
        <v>3044</v>
      </c>
      <c r="B1516" s="3" t="s">
        <v>16403</v>
      </c>
      <c r="C1516" s="3" t="s">
        <v>3043</v>
      </c>
      <c r="D1516" s="5" t="s">
        <v>16404</v>
      </c>
      <c r="E1516" s="5" t="s">
        <v>12332</v>
      </c>
      <c r="F1516" s="5" t="s">
        <v>12333</v>
      </c>
      <c r="G1516" s="5" t="s">
        <v>12086</v>
      </c>
      <c r="H1516" s="5" t="s">
        <v>12140</v>
      </c>
      <c r="I1516" s="5" t="s">
        <v>12966</v>
      </c>
      <c r="J1516" s="5" t="s">
        <v>12328</v>
      </c>
      <c r="K1516" s="3" t="s">
        <v>12017</v>
      </c>
      <c r="L1516" s="3" t="s">
        <v>12017</v>
      </c>
      <c r="M1516" s="3" t="n">
        <v>8</v>
      </c>
      <c r="N1516" s="20" t="n">
        <v>4.79</v>
      </c>
      <c r="O1516" s="21" t="s">
        <v>15192</v>
      </c>
    </row>
    <row r="1517" customFormat="false" ht="15" hidden="false" customHeight="true" outlineLevel="0" collapsed="false">
      <c r="A1517" s="3" t="s">
        <v>3046</v>
      </c>
      <c r="B1517" s="3" t="s">
        <v>16405</v>
      </c>
      <c r="C1517" s="3" t="s">
        <v>3045</v>
      </c>
      <c r="D1517" s="5" t="s">
        <v>16406</v>
      </c>
      <c r="E1517" s="5" t="s">
        <v>12382</v>
      </c>
      <c r="F1517" s="5" t="s">
        <v>12383</v>
      </c>
      <c r="G1517" s="5" t="s">
        <v>12086</v>
      </c>
      <c r="H1517" s="5" t="s">
        <v>12140</v>
      </c>
      <c r="I1517" s="5" t="s">
        <v>12966</v>
      </c>
      <c r="J1517" s="5" t="s">
        <v>12328</v>
      </c>
      <c r="K1517" s="3" t="s">
        <v>12017</v>
      </c>
      <c r="L1517" s="3" t="s">
        <v>12017</v>
      </c>
      <c r="M1517" s="3" t="n">
        <v>8</v>
      </c>
      <c r="N1517" s="20" t="n">
        <v>3.49</v>
      </c>
      <c r="O1517" s="21" t="s">
        <v>16296</v>
      </c>
    </row>
    <row r="1518" customFormat="false" ht="15" hidden="false" customHeight="true" outlineLevel="0" collapsed="false">
      <c r="A1518" s="3" t="s">
        <v>3048</v>
      </c>
      <c r="B1518" s="3" t="s">
        <v>16407</v>
      </c>
      <c r="C1518" s="3" t="s">
        <v>3047</v>
      </c>
      <c r="D1518" s="5" t="s">
        <v>16408</v>
      </c>
      <c r="E1518" s="5" t="s">
        <v>12325</v>
      </c>
      <c r="F1518" s="5" t="s">
        <v>12326</v>
      </c>
      <c r="G1518" s="5" t="s">
        <v>12086</v>
      </c>
      <c r="H1518" s="5" t="s">
        <v>12140</v>
      </c>
      <c r="I1518" s="5" t="s">
        <v>13550</v>
      </c>
      <c r="J1518" s="5" t="s">
        <v>12512</v>
      </c>
      <c r="K1518" s="3" t="s">
        <v>12017</v>
      </c>
      <c r="L1518" s="3" t="s">
        <v>12017</v>
      </c>
      <c r="M1518" s="3" t="n">
        <v>4</v>
      </c>
      <c r="N1518" s="20" t="n">
        <v>4.29</v>
      </c>
      <c r="O1518" s="21" t="s">
        <v>16163</v>
      </c>
    </row>
    <row r="1519" customFormat="false" ht="15" hidden="false" customHeight="true" outlineLevel="0" collapsed="false">
      <c r="A1519" s="3" t="s">
        <v>3050</v>
      </c>
      <c r="B1519" s="3" t="s">
        <v>16409</v>
      </c>
      <c r="C1519" s="3" t="s">
        <v>3049</v>
      </c>
      <c r="D1519" s="5" t="s">
        <v>16410</v>
      </c>
      <c r="E1519" s="5" t="s">
        <v>12377</v>
      </c>
      <c r="F1519" s="5" t="s">
        <v>12378</v>
      </c>
      <c r="G1519" s="5" t="s">
        <v>12086</v>
      </c>
      <c r="H1519" s="5" t="s">
        <v>12140</v>
      </c>
      <c r="I1519" s="5" t="s">
        <v>12966</v>
      </c>
      <c r="J1519" s="5" t="s">
        <v>12328</v>
      </c>
      <c r="K1519" s="3" t="s">
        <v>12021</v>
      </c>
      <c r="L1519" s="3" t="s">
        <v>12017</v>
      </c>
      <c r="M1519" s="3" t="n">
        <v>2</v>
      </c>
      <c r="N1519" s="20" t="n">
        <v>4.39</v>
      </c>
      <c r="O1519" s="21" t="s">
        <v>15962</v>
      </c>
    </row>
    <row r="1520" customFormat="false" ht="15" hidden="false" customHeight="true" outlineLevel="0" collapsed="false">
      <c r="A1520" s="3" t="s">
        <v>3052</v>
      </c>
      <c r="B1520" s="3" t="s">
        <v>16411</v>
      </c>
      <c r="C1520" s="3" t="s">
        <v>3051</v>
      </c>
      <c r="D1520" s="5" t="s">
        <v>16412</v>
      </c>
      <c r="E1520" s="5" t="s">
        <v>12332</v>
      </c>
      <c r="F1520" s="5" t="s">
        <v>12333</v>
      </c>
      <c r="G1520" s="5" t="s">
        <v>12086</v>
      </c>
      <c r="H1520" s="5" t="s">
        <v>12140</v>
      </c>
      <c r="I1520" s="5" t="s">
        <v>13550</v>
      </c>
      <c r="J1520" s="5" t="s">
        <v>12328</v>
      </c>
      <c r="K1520" s="3" t="s">
        <v>12017</v>
      </c>
      <c r="L1520" s="3" t="s">
        <v>12017</v>
      </c>
      <c r="M1520" s="3" t="n">
        <v>2</v>
      </c>
      <c r="N1520" s="20" t="n">
        <v>3.39</v>
      </c>
      <c r="O1520" s="21" t="s">
        <v>12436</v>
      </c>
    </row>
    <row r="1521" customFormat="false" ht="15" hidden="false" customHeight="true" outlineLevel="0" collapsed="false">
      <c r="A1521" s="3" t="s">
        <v>3054</v>
      </c>
      <c r="B1521" s="3" t="s">
        <v>16413</v>
      </c>
      <c r="C1521" s="3" t="s">
        <v>3053</v>
      </c>
      <c r="D1521" s="5" t="s">
        <v>16414</v>
      </c>
      <c r="E1521" s="5" t="s">
        <v>12351</v>
      </c>
      <c r="F1521" s="5" t="s">
        <v>12326</v>
      </c>
      <c r="G1521" s="5" t="s">
        <v>12086</v>
      </c>
      <c r="H1521" s="5" t="s">
        <v>12140</v>
      </c>
      <c r="I1521" s="5" t="s">
        <v>13550</v>
      </c>
      <c r="J1521" s="5" t="s">
        <v>12328</v>
      </c>
      <c r="K1521" s="3" t="s">
        <v>12017</v>
      </c>
      <c r="L1521" s="3" t="s">
        <v>12017</v>
      </c>
      <c r="M1521" s="3" t="n">
        <v>2</v>
      </c>
      <c r="N1521" s="20" t="n">
        <v>4.79</v>
      </c>
      <c r="O1521" s="21" t="s">
        <v>16415</v>
      </c>
    </row>
    <row r="1522" customFormat="false" ht="15" hidden="false" customHeight="true" outlineLevel="0" collapsed="false">
      <c r="A1522" s="3" t="s">
        <v>3056</v>
      </c>
      <c r="B1522" s="3" t="s">
        <v>16416</v>
      </c>
      <c r="C1522" s="3" t="s">
        <v>3055</v>
      </c>
      <c r="D1522" s="5" t="s">
        <v>16417</v>
      </c>
      <c r="E1522" s="5" t="s">
        <v>12332</v>
      </c>
      <c r="F1522" s="5" t="s">
        <v>12333</v>
      </c>
      <c r="G1522" s="5" t="s">
        <v>12086</v>
      </c>
      <c r="H1522" s="5" t="s">
        <v>12140</v>
      </c>
      <c r="I1522" s="5" t="s">
        <v>12966</v>
      </c>
      <c r="J1522" s="5" t="s">
        <v>12328</v>
      </c>
      <c r="K1522" s="3" t="s">
        <v>12017</v>
      </c>
      <c r="L1522" s="3" t="s">
        <v>12017</v>
      </c>
      <c r="M1522" s="3" t="n">
        <v>4</v>
      </c>
      <c r="N1522" s="20" t="n">
        <v>3.99</v>
      </c>
      <c r="O1522" s="21" t="s">
        <v>16418</v>
      </c>
    </row>
    <row r="1523" customFormat="false" ht="15" hidden="false" customHeight="true" outlineLevel="0" collapsed="false">
      <c r="A1523" s="3" t="s">
        <v>3058</v>
      </c>
      <c r="B1523" s="3" t="s">
        <v>16419</v>
      </c>
      <c r="C1523" s="3" t="s">
        <v>3057</v>
      </c>
      <c r="D1523" s="5" t="s">
        <v>16420</v>
      </c>
      <c r="E1523" s="5" t="s">
        <v>12351</v>
      </c>
      <c r="F1523" s="5" t="s">
        <v>12326</v>
      </c>
      <c r="G1523" s="5" t="s">
        <v>12086</v>
      </c>
      <c r="H1523" s="5" t="s">
        <v>12140</v>
      </c>
      <c r="I1523" s="5" t="s">
        <v>12966</v>
      </c>
      <c r="J1523" s="5" t="s">
        <v>12328</v>
      </c>
      <c r="K1523" s="3" t="s">
        <v>12017</v>
      </c>
      <c r="L1523" s="3" t="s">
        <v>12017</v>
      </c>
      <c r="M1523" s="3" t="n">
        <v>4</v>
      </c>
      <c r="N1523" s="20" t="n">
        <v>3.39</v>
      </c>
      <c r="O1523" s="21" t="s">
        <v>15643</v>
      </c>
    </row>
    <row r="1524" customFormat="false" ht="15" hidden="false" customHeight="true" outlineLevel="0" collapsed="false">
      <c r="A1524" s="3" t="s">
        <v>3060</v>
      </c>
      <c r="B1524" s="3" t="s">
        <v>16421</v>
      </c>
      <c r="C1524" s="3" t="s">
        <v>3059</v>
      </c>
      <c r="D1524" s="5" t="s">
        <v>16422</v>
      </c>
      <c r="E1524" s="5" t="s">
        <v>12382</v>
      </c>
      <c r="F1524" s="5" t="s">
        <v>12383</v>
      </c>
      <c r="G1524" s="5" t="s">
        <v>12086</v>
      </c>
      <c r="H1524" s="5" t="s">
        <v>12140</v>
      </c>
      <c r="I1524" s="5" t="s">
        <v>13550</v>
      </c>
      <c r="J1524" s="5" t="s">
        <v>12328</v>
      </c>
      <c r="K1524" s="3" t="s">
        <v>12017</v>
      </c>
      <c r="L1524" s="3" t="s">
        <v>12017</v>
      </c>
      <c r="M1524" s="3" t="n">
        <v>8</v>
      </c>
      <c r="N1524" s="20" t="n">
        <v>4.39</v>
      </c>
      <c r="O1524" s="21" t="s">
        <v>16423</v>
      </c>
    </row>
    <row r="1525" customFormat="false" ht="15" hidden="false" customHeight="true" outlineLevel="0" collapsed="false">
      <c r="A1525" s="3" t="s">
        <v>3062</v>
      </c>
      <c r="B1525" s="3" t="s">
        <v>16424</v>
      </c>
      <c r="C1525" s="3" t="s">
        <v>3061</v>
      </c>
      <c r="D1525" s="5" t="s">
        <v>16425</v>
      </c>
      <c r="E1525" s="5" t="s">
        <v>12351</v>
      </c>
      <c r="F1525" s="5" t="s">
        <v>12326</v>
      </c>
      <c r="G1525" s="5" t="s">
        <v>12086</v>
      </c>
      <c r="H1525" s="5" t="s">
        <v>12140</v>
      </c>
      <c r="I1525" s="5" t="s">
        <v>13550</v>
      </c>
      <c r="J1525" s="5" t="s">
        <v>12512</v>
      </c>
      <c r="K1525" s="3" t="s">
        <v>12017</v>
      </c>
      <c r="L1525" s="3" t="s">
        <v>12017</v>
      </c>
      <c r="M1525" s="3" t="n">
        <v>1</v>
      </c>
      <c r="N1525" s="20" t="n">
        <v>3.79</v>
      </c>
      <c r="O1525" s="21" t="s">
        <v>16426</v>
      </c>
    </row>
    <row r="1526" customFormat="false" ht="15" hidden="false" customHeight="true" outlineLevel="0" collapsed="false">
      <c r="A1526" s="3" t="s">
        <v>3064</v>
      </c>
      <c r="B1526" s="3" t="s">
        <v>16427</v>
      </c>
      <c r="C1526" s="3" t="s">
        <v>3063</v>
      </c>
      <c r="D1526" s="5" t="s">
        <v>16428</v>
      </c>
      <c r="E1526" s="5" t="s">
        <v>12325</v>
      </c>
      <c r="F1526" s="5" t="s">
        <v>12326</v>
      </c>
      <c r="G1526" s="5" t="s">
        <v>12086</v>
      </c>
      <c r="H1526" s="5" t="s">
        <v>12140</v>
      </c>
      <c r="I1526" s="5" t="s">
        <v>12966</v>
      </c>
      <c r="J1526" s="5" t="s">
        <v>12328</v>
      </c>
      <c r="K1526" s="3" t="s">
        <v>12017</v>
      </c>
      <c r="L1526" s="3" t="s">
        <v>12017</v>
      </c>
      <c r="M1526" s="3" t="n">
        <v>24</v>
      </c>
      <c r="N1526" s="20" t="n">
        <v>3.99</v>
      </c>
      <c r="O1526" s="21" t="s">
        <v>16429</v>
      </c>
    </row>
    <row r="1527" customFormat="false" ht="15" hidden="false" customHeight="true" outlineLevel="0" collapsed="false">
      <c r="A1527" s="3" t="s">
        <v>3066</v>
      </c>
      <c r="B1527" s="3" t="s">
        <v>16430</v>
      </c>
      <c r="C1527" s="3" t="s">
        <v>3065</v>
      </c>
      <c r="D1527" s="5" t="s">
        <v>16431</v>
      </c>
      <c r="E1527" s="5" t="s">
        <v>12355</v>
      </c>
      <c r="F1527" s="5" t="s">
        <v>12356</v>
      </c>
      <c r="G1527" s="5" t="s">
        <v>12086</v>
      </c>
      <c r="H1527" s="5" t="s">
        <v>12140</v>
      </c>
      <c r="I1527" s="5" t="s">
        <v>13550</v>
      </c>
      <c r="J1527" s="5" t="s">
        <v>12328</v>
      </c>
      <c r="K1527" s="3" t="s">
        <v>12017</v>
      </c>
      <c r="L1527" s="3" t="s">
        <v>12017</v>
      </c>
      <c r="M1527" s="3" t="n">
        <v>1</v>
      </c>
      <c r="N1527" s="20" t="n">
        <v>4.99</v>
      </c>
      <c r="O1527" s="21" t="s">
        <v>14143</v>
      </c>
    </row>
    <row r="1528" customFormat="false" ht="15" hidden="false" customHeight="true" outlineLevel="0" collapsed="false">
      <c r="A1528" s="3" t="s">
        <v>3068</v>
      </c>
      <c r="B1528" s="3" t="s">
        <v>16432</v>
      </c>
      <c r="C1528" s="3" t="s">
        <v>3067</v>
      </c>
      <c r="D1528" s="5" t="s">
        <v>16433</v>
      </c>
      <c r="E1528" s="5" t="s">
        <v>12325</v>
      </c>
      <c r="F1528" s="5" t="s">
        <v>12326</v>
      </c>
      <c r="G1528" s="5" t="s">
        <v>12086</v>
      </c>
      <c r="H1528" s="5" t="s">
        <v>12140</v>
      </c>
      <c r="I1528" s="5" t="s">
        <v>12966</v>
      </c>
      <c r="J1528" s="5" t="s">
        <v>12328</v>
      </c>
      <c r="K1528" s="3" t="s">
        <v>12017</v>
      </c>
      <c r="L1528" s="3" t="s">
        <v>12017</v>
      </c>
      <c r="M1528" s="3" t="n">
        <v>24</v>
      </c>
      <c r="N1528" s="20" t="n">
        <v>3.99</v>
      </c>
      <c r="O1528" s="21" t="s">
        <v>14402</v>
      </c>
    </row>
    <row r="1529" customFormat="false" ht="15" hidden="false" customHeight="true" outlineLevel="0" collapsed="false">
      <c r="A1529" s="3" t="s">
        <v>3070</v>
      </c>
      <c r="B1529" s="3" t="s">
        <v>16434</v>
      </c>
      <c r="C1529" s="3" t="s">
        <v>3069</v>
      </c>
      <c r="D1529" s="5" t="s">
        <v>16435</v>
      </c>
      <c r="E1529" s="5" t="s">
        <v>12355</v>
      </c>
      <c r="F1529" s="5" t="s">
        <v>12356</v>
      </c>
      <c r="G1529" s="5" t="s">
        <v>12086</v>
      </c>
      <c r="H1529" s="5" t="s">
        <v>12140</v>
      </c>
      <c r="I1529" s="5" t="s">
        <v>13550</v>
      </c>
      <c r="J1529" s="5" t="s">
        <v>12328</v>
      </c>
      <c r="K1529" s="3" t="s">
        <v>12017</v>
      </c>
      <c r="L1529" s="3" t="s">
        <v>12017</v>
      </c>
      <c r="M1529" s="3" t="n">
        <v>1</v>
      </c>
      <c r="N1529" s="20" t="n">
        <v>3.89</v>
      </c>
      <c r="O1529" s="21" t="s">
        <v>16290</v>
      </c>
    </row>
    <row r="1530" customFormat="false" ht="15" hidden="false" customHeight="true" outlineLevel="0" collapsed="false">
      <c r="A1530" s="3" t="s">
        <v>3072</v>
      </c>
      <c r="B1530" s="3" t="s">
        <v>16436</v>
      </c>
      <c r="C1530" s="3" t="s">
        <v>3071</v>
      </c>
      <c r="D1530" s="5" t="s">
        <v>16437</v>
      </c>
      <c r="E1530" s="5" t="s">
        <v>12332</v>
      </c>
      <c r="F1530" s="5" t="s">
        <v>12333</v>
      </c>
      <c r="G1530" s="5" t="s">
        <v>12086</v>
      </c>
      <c r="H1530" s="5" t="s">
        <v>12140</v>
      </c>
      <c r="I1530" s="5" t="s">
        <v>13550</v>
      </c>
      <c r="J1530" s="5" t="s">
        <v>12328</v>
      </c>
      <c r="K1530" s="3" t="s">
        <v>12017</v>
      </c>
      <c r="L1530" s="3" t="s">
        <v>12017</v>
      </c>
      <c r="M1530" s="3" t="n">
        <v>8</v>
      </c>
      <c r="N1530" s="20" t="n">
        <v>4.49</v>
      </c>
      <c r="O1530" s="21" t="s">
        <v>13181</v>
      </c>
    </row>
    <row r="1531" customFormat="false" ht="15" hidden="false" customHeight="true" outlineLevel="0" collapsed="false">
      <c r="A1531" s="3" t="s">
        <v>3074</v>
      </c>
      <c r="B1531" s="3" t="s">
        <v>16438</v>
      </c>
      <c r="C1531" s="3" t="s">
        <v>3073</v>
      </c>
      <c r="D1531" s="5" t="s">
        <v>16439</v>
      </c>
      <c r="E1531" s="5" t="s">
        <v>12355</v>
      </c>
      <c r="F1531" s="5" t="s">
        <v>12356</v>
      </c>
      <c r="G1531" s="5" t="s">
        <v>12086</v>
      </c>
      <c r="H1531" s="5" t="s">
        <v>12140</v>
      </c>
      <c r="I1531" s="5" t="s">
        <v>12966</v>
      </c>
      <c r="J1531" s="5" t="s">
        <v>12328</v>
      </c>
      <c r="K1531" s="3" t="s">
        <v>12017</v>
      </c>
      <c r="L1531" s="3" t="s">
        <v>12017</v>
      </c>
      <c r="M1531" s="3" t="n">
        <v>12</v>
      </c>
      <c r="N1531" s="20" t="n">
        <v>3.79</v>
      </c>
      <c r="O1531" s="21" t="s">
        <v>12259</v>
      </c>
    </row>
    <row r="1532" customFormat="false" ht="15" hidden="false" customHeight="true" outlineLevel="0" collapsed="false">
      <c r="A1532" s="3" t="s">
        <v>3076</v>
      </c>
      <c r="B1532" s="3" t="s">
        <v>16440</v>
      </c>
      <c r="C1532" s="3" t="s">
        <v>3075</v>
      </c>
      <c r="D1532" s="5" t="s">
        <v>16441</v>
      </c>
      <c r="E1532" s="5" t="s">
        <v>12457</v>
      </c>
      <c r="F1532" s="5" t="s">
        <v>12458</v>
      </c>
      <c r="G1532" s="5" t="s">
        <v>12086</v>
      </c>
      <c r="H1532" s="5" t="s">
        <v>12140</v>
      </c>
      <c r="I1532" s="5" t="s">
        <v>12966</v>
      </c>
      <c r="J1532" s="5" t="s">
        <v>12328</v>
      </c>
      <c r="K1532" s="3" t="s">
        <v>12021</v>
      </c>
      <c r="L1532" s="3" t="s">
        <v>12017</v>
      </c>
      <c r="M1532" s="3" t="n">
        <v>1</v>
      </c>
      <c r="N1532" s="20" t="n">
        <v>3.99</v>
      </c>
      <c r="O1532" s="21" t="s">
        <v>16442</v>
      </c>
    </row>
    <row r="1533" customFormat="false" ht="15" hidden="false" customHeight="true" outlineLevel="0" collapsed="false">
      <c r="A1533" s="3" t="s">
        <v>3078</v>
      </c>
      <c r="B1533" s="3" t="s">
        <v>16443</v>
      </c>
      <c r="C1533" s="3" t="s">
        <v>3077</v>
      </c>
      <c r="D1533" s="5" t="s">
        <v>16444</v>
      </c>
      <c r="E1533" s="5" t="s">
        <v>12363</v>
      </c>
      <c r="F1533" s="5" t="s">
        <v>12364</v>
      </c>
      <c r="G1533" s="5" t="s">
        <v>12086</v>
      </c>
      <c r="H1533" s="5" t="s">
        <v>12140</v>
      </c>
      <c r="I1533" s="5" t="s">
        <v>13550</v>
      </c>
      <c r="J1533" s="5" t="s">
        <v>12328</v>
      </c>
      <c r="K1533" s="3" t="s">
        <v>12017</v>
      </c>
      <c r="L1533" s="3" t="s">
        <v>12017</v>
      </c>
      <c r="M1533" s="3" t="n">
        <v>12</v>
      </c>
      <c r="N1533" s="20" t="n">
        <v>4.79</v>
      </c>
      <c r="O1533" s="21" t="s">
        <v>16445</v>
      </c>
    </row>
    <row r="1534" customFormat="false" ht="15" hidden="false" customHeight="true" outlineLevel="0" collapsed="false">
      <c r="A1534" s="3" t="s">
        <v>3080</v>
      </c>
      <c r="B1534" s="3" t="s">
        <v>16446</v>
      </c>
      <c r="C1534" s="3" t="s">
        <v>3079</v>
      </c>
      <c r="D1534" s="5" t="s">
        <v>16447</v>
      </c>
      <c r="E1534" s="5" t="s">
        <v>12368</v>
      </c>
      <c r="F1534" s="5" t="s">
        <v>12369</v>
      </c>
      <c r="G1534" s="5" t="s">
        <v>12086</v>
      </c>
      <c r="H1534" s="5" t="s">
        <v>12140</v>
      </c>
      <c r="I1534" s="5" t="s">
        <v>12966</v>
      </c>
      <c r="J1534" s="5" t="s">
        <v>12328</v>
      </c>
      <c r="K1534" s="3" t="s">
        <v>12017</v>
      </c>
      <c r="L1534" s="3" t="s">
        <v>12017</v>
      </c>
      <c r="M1534" s="3" t="n">
        <v>2</v>
      </c>
      <c r="N1534" s="20" t="n">
        <v>3.39</v>
      </c>
      <c r="O1534" s="21" t="s">
        <v>16448</v>
      </c>
    </row>
    <row r="1535" customFormat="false" ht="15" hidden="false" customHeight="true" outlineLevel="0" collapsed="false">
      <c r="A1535" s="3" t="s">
        <v>3082</v>
      </c>
      <c r="B1535" s="3" t="s">
        <v>16449</v>
      </c>
      <c r="C1535" s="3" t="s">
        <v>3081</v>
      </c>
      <c r="D1535" s="5" t="s">
        <v>16450</v>
      </c>
      <c r="E1535" s="5" t="s">
        <v>12368</v>
      </c>
      <c r="F1535" s="5" t="s">
        <v>12369</v>
      </c>
      <c r="G1535" s="5" t="s">
        <v>12086</v>
      </c>
      <c r="H1535" s="5" t="s">
        <v>12140</v>
      </c>
      <c r="I1535" s="5" t="s">
        <v>13550</v>
      </c>
      <c r="J1535" s="5" t="s">
        <v>12328</v>
      </c>
      <c r="K1535" s="3" t="s">
        <v>12017</v>
      </c>
      <c r="L1535" s="3" t="s">
        <v>12017</v>
      </c>
      <c r="M1535" s="3" t="n">
        <v>1</v>
      </c>
      <c r="N1535" s="20" t="n">
        <v>3.79</v>
      </c>
      <c r="O1535" s="21" t="s">
        <v>13024</v>
      </c>
    </row>
    <row r="1536" customFormat="false" ht="15" hidden="false" customHeight="true" outlineLevel="0" collapsed="false">
      <c r="A1536" s="3" t="s">
        <v>3084</v>
      </c>
      <c r="B1536" s="3" t="s">
        <v>16451</v>
      </c>
      <c r="C1536" s="3" t="s">
        <v>3083</v>
      </c>
      <c r="D1536" s="5" t="s">
        <v>16452</v>
      </c>
      <c r="E1536" s="5" t="s">
        <v>12332</v>
      </c>
      <c r="F1536" s="5" t="s">
        <v>12333</v>
      </c>
      <c r="G1536" s="5" t="s">
        <v>12086</v>
      </c>
      <c r="H1536" s="5" t="s">
        <v>12140</v>
      </c>
      <c r="I1536" s="5" t="s">
        <v>12966</v>
      </c>
      <c r="J1536" s="5" t="s">
        <v>12328</v>
      </c>
      <c r="K1536" s="3" t="s">
        <v>12017</v>
      </c>
      <c r="L1536" s="3" t="s">
        <v>12017</v>
      </c>
      <c r="M1536" s="3" t="n">
        <v>6</v>
      </c>
      <c r="N1536" s="20" t="n">
        <v>3.99</v>
      </c>
      <c r="O1536" s="21" t="s">
        <v>13007</v>
      </c>
    </row>
    <row r="1537" customFormat="false" ht="15" hidden="false" customHeight="true" outlineLevel="0" collapsed="false">
      <c r="A1537" s="3" t="s">
        <v>3086</v>
      </c>
      <c r="B1537" s="3" t="s">
        <v>16453</v>
      </c>
      <c r="C1537" s="3" t="s">
        <v>3085</v>
      </c>
      <c r="D1537" s="5" t="s">
        <v>16454</v>
      </c>
      <c r="E1537" s="5" t="s">
        <v>12382</v>
      </c>
      <c r="F1537" s="5" t="s">
        <v>12383</v>
      </c>
      <c r="G1537" s="5" t="s">
        <v>12086</v>
      </c>
      <c r="H1537" s="5" t="s">
        <v>12140</v>
      </c>
      <c r="I1537" s="5" t="s">
        <v>13550</v>
      </c>
      <c r="J1537" s="5" t="s">
        <v>12359</v>
      </c>
      <c r="K1537" s="3" t="s">
        <v>12017</v>
      </c>
      <c r="L1537" s="3" t="s">
        <v>12017</v>
      </c>
      <c r="M1537" s="3" t="n">
        <v>1</v>
      </c>
      <c r="N1537" s="20" t="n">
        <v>4.89</v>
      </c>
      <c r="O1537" s="21" t="s">
        <v>12834</v>
      </c>
    </row>
    <row r="1538" customFormat="false" ht="15" hidden="false" customHeight="true" outlineLevel="0" collapsed="false">
      <c r="A1538" s="3" t="s">
        <v>3088</v>
      </c>
      <c r="B1538" s="3" t="s">
        <v>16455</v>
      </c>
      <c r="C1538" s="3" t="s">
        <v>3087</v>
      </c>
      <c r="D1538" s="5" t="s">
        <v>16456</v>
      </c>
      <c r="E1538" s="5" t="s">
        <v>12457</v>
      </c>
      <c r="F1538" s="5" t="s">
        <v>12458</v>
      </c>
      <c r="G1538" s="5" t="s">
        <v>12086</v>
      </c>
      <c r="H1538" s="5" t="s">
        <v>12140</v>
      </c>
      <c r="I1538" s="5" t="s">
        <v>12966</v>
      </c>
      <c r="J1538" s="5" t="s">
        <v>12328</v>
      </c>
      <c r="K1538" s="3" t="s">
        <v>12021</v>
      </c>
      <c r="L1538" s="3" t="s">
        <v>12017</v>
      </c>
      <c r="M1538" s="3" t="n">
        <v>1</v>
      </c>
      <c r="N1538" s="20" t="n">
        <v>4.79</v>
      </c>
      <c r="O1538" s="21" t="s">
        <v>12250</v>
      </c>
    </row>
    <row r="1539" customFormat="false" ht="15" hidden="false" customHeight="true" outlineLevel="0" collapsed="false">
      <c r="A1539" s="3" t="s">
        <v>3090</v>
      </c>
      <c r="B1539" s="3" t="s">
        <v>16457</v>
      </c>
      <c r="C1539" s="3" t="s">
        <v>3089</v>
      </c>
      <c r="D1539" s="5" t="s">
        <v>16458</v>
      </c>
      <c r="E1539" s="5" t="s">
        <v>12338</v>
      </c>
      <c r="F1539" s="5" t="s">
        <v>12339</v>
      </c>
      <c r="G1539" s="5" t="s">
        <v>12086</v>
      </c>
      <c r="H1539" s="5" t="s">
        <v>12140</v>
      </c>
      <c r="I1539" s="5" t="s">
        <v>12966</v>
      </c>
      <c r="J1539" s="5" t="s">
        <v>12328</v>
      </c>
      <c r="K1539" s="3" t="s">
        <v>12017</v>
      </c>
      <c r="L1539" s="3" t="s">
        <v>12017</v>
      </c>
      <c r="M1539" s="3" t="n">
        <v>2</v>
      </c>
      <c r="N1539" s="20" t="n">
        <v>4.79</v>
      </c>
      <c r="O1539" s="21" t="s">
        <v>13396</v>
      </c>
    </row>
    <row r="1540" customFormat="false" ht="15" hidden="false" customHeight="true" outlineLevel="0" collapsed="false">
      <c r="A1540" s="3" t="s">
        <v>3092</v>
      </c>
      <c r="B1540" s="3" t="s">
        <v>16459</v>
      </c>
      <c r="C1540" s="3" t="s">
        <v>3091</v>
      </c>
      <c r="D1540" s="5" t="s">
        <v>16460</v>
      </c>
      <c r="E1540" s="5" t="s">
        <v>12325</v>
      </c>
      <c r="F1540" s="5" t="s">
        <v>12326</v>
      </c>
      <c r="G1540" s="5" t="s">
        <v>12086</v>
      </c>
      <c r="H1540" s="5" t="s">
        <v>12140</v>
      </c>
      <c r="I1540" s="5" t="s">
        <v>13550</v>
      </c>
      <c r="J1540" s="5" t="s">
        <v>12359</v>
      </c>
      <c r="K1540" s="3" t="s">
        <v>12017</v>
      </c>
      <c r="L1540" s="3" t="s">
        <v>12017</v>
      </c>
      <c r="M1540" s="3" t="n">
        <v>2</v>
      </c>
      <c r="N1540" s="20" t="n">
        <v>4.89</v>
      </c>
      <c r="O1540" s="21" t="s">
        <v>12221</v>
      </c>
    </row>
    <row r="1541" customFormat="false" ht="15" hidden="false" customHeight="true" outlineLevel="0" collapsed="false">
      <c r="A1541" s="3" t="s">
        <v>3094</v>
      </c>
      <c r="B1541" s="3" t="s">
        <v>16461</v>
      </c>
      <c r="C1541" s="3" t="s">
        <v>3093</v>
      </c>
      <c r="D1541" s="5" t="s">
        <v>16462</v>
      </c>
      <c r="E1541" s="5" t="s">
        <v>12351</v>
      </c>
      <c r="F1541" s="5" t="s">
        <v>12326</v>
      </c>
      <c r="G1541" s="5" t="s">
        <v>12086</v>
      </c>
      <c r="H1541" s="5" t="s">
        <v>12140</v>
      </c>
      <c r="I1541" s="5" t="s">
        <v>12966</v>
      </c>
      <c r="J1541" s="5" t="s">
        <v>12512</v>
      </c>
      <c r="K1541" s="3" t="s">
        <v>12017</v>
      </c>
      <c r="L1541" s="3" t="s">
        <v>12017</v>
      </c>
      <c r="M1541" s="3" t="n">
        <v>8</v>
      </c>
      <c r="N1541" s="20" t="n">
        <v>4.89</v>
      </c>
      <c r="O1541" s="21" t="s">
        <v>16463</v>
      </c>
    </row>
    <row r="1542" customFormat="false" ht="15" hidden="false" customHeight="true" outlineLevel="0" collapsed="false">
      <c r="A1542" s="3" t="s">
        <v>3096</v>
      </c>
      <c r="B1542" s="3" t="s">
        <v>16464</v>
      </c>
      <c r="C1542" s="3" t="s">
        <v>3095</v>
      </c>
      <c r="D1542" s="5" t="s">
        <v>16465</v>
      </c>
      <c r="E1542" s="5" t="s">
        <v>12351</v>
      </c>
      <c r="F1542" s="5" t="s">
        <v>12326</v>
      </c>
      <c r="G1542" s="5" t="s">
        <v>12086</v>
      </c>
      <c r="H1542" s="5" t="s">
        <v>12140</v>
      </c>
      <c r="I1542" s="5" t="s">
        <v>13550</v>
      </c>
      <c r="J1542" s="5" t="s">
        <v>12328</v>
      </c>
      <c r="K1542" s="3" t="s">
        <v>12017</v>
      </c>
      <c r="L1542" s="3" t="s">
        <v>12017</v>
      </c>
      <c r="M1542" s="3" t="n">
        <v>8</v>
      </c>
      <c r="N1542" s="20" t="n">
        <v>3.49</v>
      </c>
      <c r="O1542" s="21" t="s">
        <v>16466</v>
      </c>
    </row>
    <row r="1543" customFormat="false" ht="15" hidden="false" customHeight="true" outlineLevel="0" collapsed="false">
      <c r="A1543" s="3" t="s">
        <v>3098</v>
      </c>
      <c r="B1543" s="3" t="s">
        <v>16467</v>
      </c>
      <c r="C1543" s="3" t="s">
        <v>3097</v>
      </c>
      <c r="D1543" s="5" t="s">
        <v>16468</v>
      </c>
      <c r="E1543" s="5" t="s">
        <v>12338</v>
      </c>
      <c r="F1543" s="5" t="s">
        <v>12339</v>
      </c>
      <c r="G1543" s="5" t="s">
        <v>12086</v>
      </c>
      <c r="H1543" s="5" t="s">
        <v>12140</v>
      </c>
      <c r="I1543" s="5" t="s">
        <v>13550</v>
      </c>
      <c r="J1543" s="5" t="s">
        <v>12359</v>
      </c>
      <c r="K1543" s="3" t="s">
        <v>12017</v>
      </c>
      <c r="L1543" s="3" t="s">
        <v>12017</v>
      </c>
      <c r="M1543" s="3" t="n">
        <v>2</v>
      </c>
      <c r="N1543" s="20" t="n">
        <v>4.29</v>
      </c>
      <c r="O1543" s="21" t="s">
        <v>13406</v>
      </c>
    </row>
    <row r="1544" customFormat="false" ht="15" hidden="false" customHeight="true" outlineLevel="0" collapsed="false">
      <c r="A1544" s="3" t="s">
        <v>3100</v>
      </c>
      <c r="B1544" s="3" t="s">
        <v>16469</v>
      </c>
      <c r="C1544" s="3" t="s">
        <v>3099</v>
      </c>
      <c r="D1544" s="5" t="s">
        <v>16470</v>
      </c>
      <c r="E1544" s="5" t="s">
        <v>12355</v>
      </c>
      <c r="F1544" s="5" t="s">
        <v>12356</v>
      </c>
      <c r="G1544" s="5" t="s">
        <v>12086</v>
      </c>
      <c r="H1544" s="5" t="s">
        <v>12140</v>
      </c>
      <c r="I1544" s="5" t="s">
        <v>12966</v>
      </c>
      <c r="J1544" s="5" t="s">
        <v>12328</v>
      </c>
      <c r="K1544" s="3" t="s">
        <v>12017</v>
      </c>
      <c r="L1544" s="3" t="s">
        <v>12017</v>
      </c>
      <c r="M1544" s="3" t="n">
        <v>2</v>
      </c>
      <c r="N1544" s="20" t="n">
        <v>4.89</v>
      </c>
      <c r="O1544" s="21" t="s">
        <v>16471</v>
      </c>
    </row>
    <row r="1545" customFormat="false" ht="15" hidden="false" customHeight="true" outlineLevel="0" collapsed="false">
      <c r="A1545" s="3" t="s">
        <v>3102</v>
      </c>
      <c r="B1545" s="3" t="s">
        <v>16472</v>
      </c>
      <c r="C1545" s="3" t="s">
        <v>3101</v>
      </c>
      <c r="D1545" s="5" t="s">
        <v>16473</v>
      </c>
      <c r="E1545" s="5" t="s">
        <v>12377</v>
      </c>
      <c r="F1545" s="5" t="s">
        <v>12378</v>
      </c>
      <c r="G1545" s="5" t="s">
        <v>12086</v>
      </c>
      <c r="H1545" s="5" t="s">
        <v>12140</v>
      </c>
      <c r="I1545" s="5" t="s">
        <v>12966</v>
      </c>
      <c r="J1545" s="5" t="s">
        <v>12359</v>
      </c>
      <c r="K1545" s="3" t="s">
        <v>12021</v>
      </c>
      <c r="L1545" s="3" t="s">
        <v>12017</v>
      </c>
      <c r="M1545" s="3" t="n">
        <v>2</v>
      </c>
      <c r="N1545" s="20" t="n">
        <v>4.89</v>
      </c>
      <c r="O1545" s="21" t="s">
        <v>13280</v>
      </c>
    </row>
    <row r="1546" customFormat="false" ht="15" hidden="false" customHeight="true" outlineLevel="0" collapsed="false">
      <c r="A1546" s="3" t="s">
        <v>3104</v>
      </c>
      <c r="B1546" s="3" t="s">
        <v>16474</v>
      </c>
      <c r="C1546" s="3" t="s">
        <v>3103</v>
      </c>
      <c r="D1546" s="5" t="s">
        <v>16475</v>
      </c>
      <c r="E1546" s="5" t="s">
        <v>12457</v>
      </c>
      <c r="F1546" s="5" t="s">
        <v>12458</v>
      </c>
      <c r="G1546" s="5" t="s">
        <v>12086</v>
      </c>
      <c r="H1546" s="5" t="s">
        <v>12140</v>
      </c>
      <c r="I1546" s="5" t="s">
        <v>13550</v>
      </c>
      <c r="J1546" s="5" t="s">
        <v>12328</v>
      </c>
      <c r="K1546" s="3" t="s">
        <v>12021</v>
      </c>
      <c r="L1546" s="3" t="s">
        <v>12017</v>
      </c>
      <c r="M1546" s="3" t="n">
        <v>4</v>
      </c>
      <c r="N1546" s="20" t="n">
        <v>4.89</v>
      </c>
      <c r="O1546" s="21" t="s">
        <v>13948</v>
      </c>
    </row>
    <row r="1547" customFormat="false" ht="15" hidden="false" customHeight="true" outlineLevel="0" collapsed="false">
      <c r="A1547" s="3" t="s">
        <v>3106</v>
      </c>
      <c r="B1547" s="3" t="s">
        <v>16476</v>
      </c>
      <c r="C1547" s="3" t="s">
        <v>3105</v>
      </c>
      <c r="D1547" s="5" t="s">
        <v>16477</v>
      </c>
      <c r="E1547" s="5" t="s">
        <v>12332</v>
      </c>
      <c r="F1547" s="5" t="s">
        <v>12333</v>
      </c>
      <c r="G1547" s="5" t="s">
        <v>12086</v>
      </c>
      <c r="H1547" s="5" t="s">
        <v>12140</v>
      </c>
      <c r="I1547" s="5" t="s">
        <v>13550</v>
      </c>
      <c r="J1547" s="5" t="s">
        <v>12328</v>
      </c>
      <c r="K1547" s="3" t="s">
        <v>12017</v>
      </c>
      <c r="L1547" s="3" t="s">
        <v>12017</v>
      </c>
      <c r="M1547" s="3" t="n">
        <v>2</v>
      </c>
      <c r="N1547" s="20" t="n">
        <v>2.49</v>
      </c>
      <c r="O1547" s="21" t="s">
        <v>16478</v>
      </c>
    </row>
    <row r="1548" customFormat="false" ht="15" hidden="false" customHeight="true" outlineLevel="0" collapsed="false">
      <c r="A1548" s="3" t="s">
        <v>3108</v>
      </c>
      <c r="B1548" s="3" t="s">
        <v>16479</v>
      </c>
      <c r="C1548" s="3" t="s">
        <v>3107</v>
      </c>
      <c r="D1548" s="5" t="s">
        <v>16480</v>
      </c>
      <c r="E1548" s="5" t="s">
        <v>12338</v>
      </c>
      <c r="F1548" s="5" t="s">
        <v>12339</v>
      </c>
      <c r="G1548" s="5" t="s">
        <v>12086</v>
      </c>
      <c r="H1548" s="5" t="s">
        <v>12140</v>
      </c>
      <c r="I1548" s="5" t="s">
        <v>12966</v>
      </c>
      <c r="J1548" s="5" t="s">
        <v>12328</v>
      </c>
      <c r="K1548" s="3" t="s">
        <v>12017</v>
      </c>
      <c r="L1548" s="3" t="s">
        <v>12017</v>
      </c>
      <c r="M1548" s="3" t="n">
        <v>12</v>
      </c>
      <c r="N1548" s="20" t="n">
        <v>3.49</v>
      </c>
      <c r="O1548" s="21" t="s">
        <v>12217</v>
      </c>
    </row>
    <row r="1549" customFormat="false" ht="15" hidden="false" customHeight="true" outlineLevel="0" collapsed="false">
      <c r="A1549" s="3" t="s">
        <v>3110</v>
      </c>
      <c r="B1549" s="3" t="s">
        <v>16481</v>
      </c>
      <c r="C1549" s="3" t="s">
        <v>3109</v>
      </c>
      <c r="D1549" s="5" t="s">
        <v>16482</v>
      </c>
      <c r="E1549" s="5" t="s">
        <v>12368</v>
      </c>
      <c r="F1549" s="5" t="s">
        <v>12369</v>
      </c>
      <c r="G1549" s="5" t="s">
        <v>12086</v>
      </c>
      <c r="H1549" s="5" t="s">
        <v>12140</v>
      </c>
      <c r="I1549" s="5" t="s">
        <v>13550</v>
      </c>
      <c r="J1549" s="5" t="s">
        <v>12328</v>
      </c>
      <c r="K1549" s="3" t="s">
        <v>12017</v>
      </c>
      <c r="L1549" s="3" t="s">
        <v>12017</v>
      </c>
      <c r="M1549" s="3" t="n">
        <v>24</v>
      </c>
      <c r="N1549" s="20" t="n">
        <v>3.39</v>
      </c>
      <c r="O1549" s="21" t="s">
        <v>12509</v>
      </c>
    </row>
    <row r="1550" customFormat="false" ht="15" hidden="false" customHeight="true" outlineLevel="0" collapsed="false">
      <c r="A1550" s="3" t="s">
        <v>3112</v>
      </c>
      <c r="B1550" s="3" t="s">
        <v>16483</v>
      </c>
      <c r="C1550" s="3" t="s">
        <v>3111</v>
      </c>
      <c r="D1550" s="5" t="s">
        <v>16484</v>
      </c>
      <c r="E1550" s="5" t="s">
        <v>12363</v>
      </c>
      <c r="F1550" s="5" t="s">
        <v>12364</v>
      </c>
      <c r="G1550" s="5" t="s">
        <v>12086</v>
      </c>
      <c r="H1550" s="5" t="s">
        <v>12140</v>
      </c>
      <c r="I1550" s="5" t="s">
        <v>13550</v>
      </c>
      <c r="J1550" s="5" t="s">
        <v>12328</v>
      </c>
      <c r="K1550" s="3" t="s">
        <v>12017</v>
      </c>
      <c r="L1550" s="3" t="s">
        <v>12017</v>
      </c>
      <c r="M1550" s="3" t="n">
        <v>24</v>
      </c>
      <c r="N1550" s="20" t="n">
        <v>4.49</v>
      </c>
      <c r="O1550" s="21" t="s">
        <v>13275</v>
      </c>
    </row>
    <row r="1551" customFormat="false" ht="15" hidden="false" customHeight="true" outlineLevel="0" collapsed="false">
      <c r="A1551" s="3" t="s">
        <v>3114</v>
      </c>
      <c r="B1551" s="3" t="s">
        <v>16485</v>
      </c>
      <c r="C1551" s="3" t="s">
        <v>3113</v>
      </c>
      <c r="D1551" s="5" t="s">
        <v>16486</v>
      </c>
      <c r="E1551" s="5" t="s">
        <v>12377</v>
      </c>
      <c r="F1551" s="5" t="s">
        <v>12378</v>
      </c>
      <c r="G1551" s="5" t="s">
        <v>12086</v>
      </c>
      <c r="H1551" s="5" t="s">
        <v>12140</v>
      </c>
      <c r="I1551" s="5" t="s">
        <v>12966</v>
      </c>
      <c r="J1551" s="5" t="s">
        <v>12328</v>
      </c>
      <c r="K1551" s="3" t="s">
        <v>12021</v>
      </c>
      <c r="L1551" s="3" t="s">
        <v>12017</v>
      </c>
      <c r="M1551" s="3" t="n">
        <v>6</v>
      </c>
      <c r="N1551" s="20" t="n">
        <v>3.79</v>
      </c>
      <c r="O1551" s="21" t="s">
        <v>15589</v>
      </c>
    </row>
    <row r="1552" customFormat="false" ht="15" hidden="false" customHeight="true" outlineLevel="0" collapsed="false">
      <c r="A1552" s="3" t="s">
        <v>3116</v>
      </c>
      <c r="B1552" s="3" t="s">
        <v>16487</v>
      </c>
      <c r="C1552" s="3" t="s">
        <v>3115</v>
      </c>
      <c r="D1552" s="5" t="s">
        <v>16488</v>
      </c>
      <c r="E1552" s="5" t="s">
        <v>12368</v>
      </c>
      <c r="F1552" s="5" t="s">
        <v>12369</v>
      </c>
      <c r="G1552" s="5" t="s">
        <v>12086</v>
      </c>
      <c r="H1552" s="5" t="s">
        <v>12140</v>
      </c>
      <c r="I1552" s="5" t="s">
        <v>12966</v>
      </c>
      <c r="J1552" s="5" t="s">
        <v>12328</v>
      </c>
      <c r="K1552" s="3" t="s">
        <v>12017</v>
      </c>
      <c r="L1552" s="3" t="s">
        <v>12017</v>
      </c>
      <c r="M1552" s="3" t="n">
        <v>2</v>
      </c>
      <c r="N1552" s="20" t="n">
        <v>3.29</v>
      </c>
      <c r="O1552" s="21" t="s">
        <v>14451</v>
      </c>
    </row>
    <row r="1553" customFormat="false" ht="15" hidden="false" customHeight="true" outlineLevel="0" collapsed="false">
      <c r="A1553" s="3" t="s">
        <v>3118</v>
      </c>
      <c r="B1553" s="3" t="s">
        <v>16489</v>
      </c>
      <c r="C1553" s="3" t="s">
        <v>3117</v>
      </c>
      <c r="D1553" s="5" t="s">
        <v>16490</v>
      </c>
      <c r="E1553" s="5" t="s">
        <v>12368</v>
      </c>
      <c r="F1553" s="5" t="s">
        <v>12369</v>
      </c>
      <c r="G1553" s="5" t="s">
        <v>12086</v>
      </c>
      <c r="H1553" s="5" t="s">
        <v>12140</v>
      </c>
      <c r="I1553" s="5" t="s">
        <v>13550</v>
      </c>
      <c r="J1553" s="5" t="s">
        <v>12328</v>
      </c>
      <c r="K1553" s="3" t="s">
        <v>12017</v>
      </c>
      <c r="L1553" s="3" t="s">
        <v>12017</v>
      </c>
      <c r="M1553" s="3" t="n">
        <v>1</v>
      </c>
      <c r="N1553" s="20" t="n">
        <v>3.29</v>
      </c>
      <c r="O1553" s="21" t="s">
        <v>13429</v>
      </c>
    </row>
    <row r="1554" customFormat="false" ht="15" hidden="false" customHeight="true" outlineLevel="0" collapsed="false">
      <c r="A1554" s="3" t="s">
        <v>3120</v>
      </c>
      <c r="B1554" s="3" t="s">
        <v>16491</v>
      </c>
      <c r="C1554" s="3" t="s">
        <v>3119</v>
      </c>
      <c r="D1554" s="5" t="s">
        <v>16492</v>
      </c>
      <c r="E1554" s="5" t="s">
        <v>12355</v>
      </c>
      <c r="F1554" s="5" t="s">
        <v>12356</v>
      </c>
      <c r="G1554" s="5" t="s">
        <v>12086</v>
      </c>
      <c r="H1554" s="5" t="s">
        <v>12140</v>
      </c>
      <c r="I1554" s="5" t="s">
        <v>12966</v>
      </c>
      <c r="J1554" s="5" t="s">
        <v>12328</v>
      </c>
      <c r="K1554" s="3" t="s">
        <v>12017</v>
      </c>
      <c r="L1554" s="3" t="s">
        <v>12017</v>
      </c>
      <c r="M1554" s="3" t="n">
        <v>1</v>
      </c>
      <c r="N1554" s="20" t="n">
        <v>3.79</v>
      </c>
      <c r="O1554" s="21" t="s">
        <v>16493</v>
      </c>
    </row>
    <row r="1555" customFormat="false" ht="15" hidden="false" customHeight="true" outlineLevel="0" collapsed="false">
      <c r="A1555" s="3" t="s">
        <v>3122</v>
      </c>
      <c r="B1555" s="3" t="s">
        <v>16494</v>
      </c>
      <c r="C1555" s="3" t="s">
        <v>3121</v>
      </c>
      <c r="D1555" s="5" t="s">
        <v>16495</v>
      </c>
      <c r="E1555" s="5" t="s">
        <v>12368</v>
      </c>
      <c r="F1555" s="5" t="s">
        <v>12369</v>
      </c>
      <c r="G1555" s="5" t="s">
        <v>12086</v>
      </c>
      <c r="H1555" s="5" t="s">
        <v>12140</v>
      </c>
      <c r="I1555" s="5" t="s">
        <v>13550</v>
      </c>
      <c r="J1555" s="5" t="s">
        <v>12328</v>
      </c>
      <c r="K1555" s="3" t="s">
        <v>12017</v>
      </c>
      <c r="L1555" s="3" t="s">
        <v>12017</v>
      </c>
      <c r="M1555" s="3" t="n">
        <v>6</v>
      </c>
      <c r="N1555" s="20" t="n">
        <v>4.49</v>
      </c>
      <c r="O1555" s="21" t="s">
        <v>15337</v>
      </c>
    </row>
    <row r="1556" customFormat="false" ht="15" hidden="false" customHeight="true" outlineLevel="0" collapsed="false">
      <c r="A1556" s="3" t="s">
        <v>3124</v>
      </c>
      <c r="B1556" s="3" t="s">
        <v>16496</v>
      </c>
      <c r="C1556" s="3" t="s">
        <v>3123</v>
      </c>
      <c r="D1556" s="5" t="s">
        <v>16497</v>
      </c>
      <c r="E1556" s="5" t="s">
        <v>12457</v>
      </c>
      <c r="F1556" s="5" t="s">
        <v>12458</v>
      </c>
      <c r="G1556" s="5" t="s">
        <v>12086</v>
      </c>
      <c r="H1556" s="5" t="s">
        <v>12140</v>
      </c>
      <c r="I1556" s="5" t="s">
        <v>12966</v>
      </c>
      <c r="J1556" s="5" t="s">
        <v>12328</v>
      </c>
      <c r="K1556" s="3" t="s">
        <v>12021</v>
      </c>
      <c r="L1556" s="3" t="s">
        <v>12017</v>
      </c>
      <c r="M1556" s="3" t="n">
        <v>1</v>
      </c>
      <c r="N1556" s="20" t="n">
        <v>4.79</v>
      </c>
      <c r="O1556" s="21" t="s">
        <v>12147</v>
      </c>
    </row>
    <row r="1557" customFormat="false" ht="15" hidden="false" customHeight="true" outlineLevel="0" collapsed="false">
      <c r="A1557" s="3" t="s">
        <v>3126</v>
      </c>
      <c r="B1557" s="3" t="s">
        <v>16498</v>
      </c>
      <c r="C1557" s="3" t="s">
        <v>3125</v>
      </c>
      <c r="D1557" s="5" t="s">
        <v>16499</v>
      </c>
      <c r="E1557" s="5" t="s">
        <v>12325</v>
      </c>
      <c r="F1557" s="5" t="s">
        <v>12326</v>
      </c>
      <c r="G1557" s="5" t="s">
        <v>12086</v>
      </c>
      <c r="H1557" s="5" t="s">
        <v>12126</v>
      </c>
      <c r="I1557" s="5" t="s">
        <v>12340</v>
      </c>
      <c r="J1557" s="5" t="s">
        <v>12328</v>
      </c>
      <c r="K1557" s="3" t="s">
        <v>12017</v>
      </c>
      <c r="L1557" s="3" t="s">
        <v>12017</v>
      </c>
      <c r="M1557" s="3" t="n">
        <v>4</v>
      </c>
      <c r="N1557" s="20" t="n">
        <v>9.29</v>
      </c>
      <c r="O1557" s="21" t="s">
        <v>16500</v>
      </c>
    </row>
    <row r="1558" customFormat="false" ht="15" hidden="false" customHeight="true" outlineLevel="0" collapsed="false">
      <c r="A1558" s="3" t="s">
        <v>3128</v>
      </c>
      <c r="B1558" s="3" t="s">
        <v>16501</v>
      </c>
      <c r="C1558" s="3" t="s">
        <v>3127</v>
      </c>
      <c r="D1558" s="5" t="s">
        <v>16502</v>
      </c>
      <c r="E1558" s="5" t="s">
        <v>12457</v>
      </c>
      <c r="F1558" s="5" t="s">
        <v>12458</v>
      </c>
      <c r="G1558" s="5" t="s">
        <v>12086</v>
      </c>
      <c r="H1558" s="5" t="s">
        <v>12126</v>
      </c>
      <c r="I1558" s="5" t="s">
        <v>14396</v>
      </c>
      <c r="J1558" s="5" t="s">
        <v>12328</v>
      </c>
      <c r="K1558" s="3" t="s">
        <v>12021</v>
      </c>
      <c r="L1558" s="3" t="s">
        <v>12017</v>
      </c>
      <c r="M1558" s="3" t="n">
        <v>4</v>
      </c>
      <c r="N1558" s="20" t="n">
        <v>3.99</v>
      </c>
      <c r="O1558" s="21" t="s">
        <v>16503</v>
      </c>
    </row>
    <row r="1559" customFormat="false" ht="15" hidden="false" customHeight="true" outlineLevel="0" collapsed="false">
      <c r="A1559" s="3" t="s">
        <v>3130</v>
      </c>
      <c r="B1559" s="3" t="s">
        <v>16504</v>
      </c>
      <c r="C1559" s="3" t="s">
        <v>3129</v>
      </c>
      <c r="D1559" s="5" t="s">
        <v>16505</v>
      </c>
      <c r="E1559" s="5" t="s">
        <v>12332</v>
      </c>
      <c r="F1559" s="5" t="s">
        <v>12333</v>
      </c>
      <c r="G1559" s="5" t="s">
        <v>12086</v>
      </c>
      <c r="H1559" s="5" t="s">
        <v>12126</v>
      </c>
      <c r="I1559" s="5" t="s">
        <v>14396</v>
      </c>
      <c r="J1559" s="5" t="s">
        <v>12328</v>
      </c>
      <c r="K1559" s="3" t="s">
        <v>12017</v>
      </c>
      <c r="L1559" s="3" t="s">
        <v>12017</v>
      </c>
      <c r="M1559" s="3" t="n">
        <v>2</v>
      </c>
      <c r="N1559" s="20" t="n">
        <v>9.79</v>
      </c>
      <c r="O1559" s="21" t="s">
        <v>13384</v>
      </c>
    </row>
    <row r="1560" customFormat="false" ht="15" hidden="false" customHeight="true" outlineLevel="0" collapsed="false">
      <c r="A1560" s="3" t="s">
        <v>3132</v>
      </c>
      <c r="B1560" s="3" t="s">
        <v>16506</v>
      </c>
      <c r="C1560" s="3" t="s">
        <v>3131</v>
      </c>
      <c r="D1560" s="5" t="s">
        <v>16507</v>
      </c>
      <c r="E1560" s="5" t="s">
        <v>12351</v>
      </c>
      <c r="F1560" s="5" t="s">
        <v>12326</v>
      </c>
      <c r="G1560" s="5" t="s">
        <v>12086</v>
      </c>
      <c r="H1560" s="5" t="s">
        <v>12126</v>
      </c>
      <c r="I1560" s="5" t="s">
        <v>14396</v>
      </c>
      <c r="J1560" s="5" t="s">
        <v>12328</v>
      </c>
      <c r="K1560" s="3" t="s">
        <v>12017</v>
      </c>
      <c r="L1560" s="3" t="s">
        <v>12017</v>
      </c>
      <c r="M1560" s="3" t="n">
        <v>1</v>
      </c>
      <c r="N1560" s="20" t="n">
        <v>5.89</v>
      </c>
      <c r="O1560" s="21" t="s">
        <v>15104</v>
      </c>
    </row>
    <row r="1561" customFormat="false" ht="15" hidden="false" customHeight="true" outlineLevel="0" collapsed="false">
      <c r="A1561" s="3" t="s">
        <v>3134</v>
      </c>
      <c r="B1561" s="3" t="s">
        <v>16508</v>
      </c>
      <c r="C1561" s="3" t="s">
        <v>3133</v>
      </c>
      <c r="D1561" s="5" t="s">
        <v>16509</v>
      </c>
      <c r="E1561" s="5" t="s">
        <v>12363</v>
      </c>
      <c r="F1561" s="5" t="s">
        <v>12364</v>
      </c>
      <c r="G1561" s="5" t="s">
        <v>12086</v>
      </c>
      <c r="H1561" s="5" t="s">
        <v>12126</v>
      </c>
      <c r="I1561" s="5" t="s">
        <v>16510</v>
      </c>
      <c r="J1561" s="5" t="s">
        <v>12328</v>
      </c>
      <c r="K1561" s="3" t="s">
        <v>12017</v>
      </c>
      <c r="L1561" s="3" t="s">
        <v>12017</v>
      </c>
      <c r="M1561" s="3" t="n">
        <v>1</v>
      </c>
      <c r="N1561" s="20" t="n">
        <v>4.29</v>
      </c>
      <c r="O1561" s="21" t="s">
        <v>16511</v>
      </c>
    </row>
    <row r="1562" customFormat="false" ht="15" hidden="false" customHeight="true" outlineLevel="0" collapsed="false">
      <c r="A1562" s="3" t="s">
        <v>3136</v>
      </c>
      <c r="B1562" s="3" t="s">
        <v>16512</v>
      </c>
      <c r="C1562" s="3" t="s">
        <v>3135</v>
      </c>
      <c r="D1562" s="5" t="s">
        <v>16513</v>
      </c>
      <c r="E1562" s="5" t="s">
        <v>12355</v>
      </c>
      <c r="F1562" s="5" t="s">
        <v>12356</v>
      </c>
      <c r="G1562" s="5" t="s">
        <v>12086</v>
      </c>
      <c r="H1562" s="5" t="s">
        <v>12126</v>
      </c>
      <c r="I1562" s="5" t="s">
        <v>12340</v>
      </c>
      <c r="J1562" s="5" t="s">
        <v>12359</v>
      </c>
      <c r="K1562" s="3" t="s">
        <v>12017</v>
      </c>
      <c r="L1562" s="3" t="s">
        <v>12017</v>
      </c>
      <c r="M1562" s="3" t="n">
        <v>8</v>
      </c>
      <c r="N1562" s="20" t="n">
        <v>6.99</v>
      </c>
      <c r="O1562" s="21" t="s">
        <v>16514</v>
      </c>
    </row>
    <row r="1563" customFormat="false" ht="15" hidden="false" customHeight="true" outlineLevel="0" collapsed="false">
      <c r="A1563" s="3" t="s">
        <v>3138</v>
      </c>
      <c r="B1563" s="3" t="s">
        <v>16515</v>
      </c>
      <c r="C1563" s="3" t="s">
        <v>3137</v>
      </c>
      <c r="D1563" s="5" t="s">
        <v>16516</v>
      </c>
      <c r="E1563" s="5" t="s">
        <v>12351</v>
      </c>
      <c r="F1563" s="5" t="s">
        <v>12326</v>
      </c>
      <c r="G1563" s="5" t="s">
        <v>12086</v>
      </c>
      <c r="H1563" s="5" t="s">
        <v>12126</v>
      </c>
      <c r="I1563" s="5" t="s">
        <v>16510</v>
      </c>
      <c r="J1563" s="5" t="s">
        <v>12328</v>
      </c>
      <c r="K1563" s="3" t="s">
        <v>12017</v>
      </c>
      <c r="L1563" s="3" t="s">
        <v>12017</v>
      </c>
      <c r="M1563" s="3" t="n">
        <v>1</v>
      </c>
      <c r="N1563" s="20" t="n">
        <v>3.29</v>
      </c>
      <c r="O1563" s="21" t="s">
        <v>16517</v>
      </c>
    </row>
    <row r="1564" customFormat="false" ht="15" hidden="false" customHeight="true" outlineLevel="0" collapsed="false">
      <c r="A1564" s="3" t="s">
        <v>3140</v>
      </c>
      <c r="B1564" s="3" t="s">
        <v>16518</v>
      </c>
      <c r="C1564" s="3" t="s">
        <v>3139</v>
      </c>
      <c r="D1564" s="5" t="s">
        <v>16519</v>
      </c>
      <c r="E1564" s="5" t="s">
        <v>12363</v>
      </c>
      <c r="F1564" s="5" t="s">
        <v>12364</v>
      </c>
      <c r="G1564" s="5" t="s">
        <v>12086</v>
      </c>
      <c r="H1564" s="5" t="s">
        <v>12126</v>
      </c>
      <c r="I1564" s="5" t="s">
        <v>12340</v>
      </c>
      <c r="J1564" s="5" t="s">
        <v>12328</v>
      </c>
      <c r="K1564" s="3" t="s">
        <v>12017</v>
      </c>
      <c r="L1564" s="3" t="s">
        <v>12017</v>
      </c>
      <c r="M1564" s="3" t="n">
        <v>2</v>
      </c>
      <c r="N1564" s="20" t="n">
        <v>9.89</v>
      </c>
      <c r="O1564" s="21" t="s">
        <v>14730</v>
      </c>
    </row>
    <row r="1565" customFormat="false" ht="15" hidden="false" customHeight="true" outlineLevel="0" collapsed="false">
      <c r="A1565" s="3" t="s">
        <v>3142</v>
      </c>
      <c r="B1565" s="3" t="s">
        <v>16520</v>
      </c>
      <c r="C1565" s="3" t="s">
        <v>3141</v>
      </c>
      <c r="D1565" s="5" t="s">
        <v>16521</v>
      </c>
      <c r="E1565" s="5" t="s">
        <v>12355</v>
      </c>
      <c r="F1565" s="5" t="s">
        <v>12356</v>
      </c>
      <c r="G1565" s="5" t="s">
        <v>12086</v>
      </c>
      <c r="H1565" s="5" t="s">
        <v>12126</v>
      </c>
      <c r="I1565" s="5" t="s">
        <v>14396</v>
      </c>
      <c r="J1565" s="5" t="s">
        <v>12328</v>
      </c>
      <c r="K1565" s="3" t="s">
        <v>12017</v>
      </c>
      <c r="L1565" s="3" t="s">
        <v>12017</v>
      </c>
      <c r="M1565" s="3" t="n">
        <v>4</v>
      </c>
      <c r="N1565" s="20" t="n">
        <v>7.79</v>
      </c>
      <c r="O1565" s="21" t="s">
        <v>16522</v>
      </c>
    </row>
    <row r="1566" customFormat="false" ht="15" hidden="false" customHeight="true" outlineLevel="0" collapsed="false">
      <c r="A1566" s="3" t="s">
        <v>3144</v>
      </c>
      <c r="B1566" s="3" t="s">
        <v>16523</v>
      </c>
      <c r="C1566" s="3" t="s">
        <v>3143</v>
      </c>
      <c r="D1566" s="5" t="s">
        <v>16524</v>
      </c>
      <c r="E1566" s="5" t="s">
        <v>12382</v>
      </c>
      <c r="F1566" s="5" t="s">
        <v>12383</v>
      </c>
      <c r="G1566" s="5" t="s">
        <v>12086</v>
      </c>
      <c r="H1566" s="5" t="s">
        <v>12126</v>
      </c>
      <c r="I1566" s="5" t="s">
        <v>16510</v>
      </c>
      <c r="J1566" s="5" t="s">
        <v>12328</v>
      </c>
      <c r="K1566" s="3" t="s">
        <v>12017</v>
      </c>
      <c r="L1566" s="3" t="s">
        <v>12017</v>
      </c>
      <c r="M1566" s="3" t="n">
        <v>8</v>
      </c>
      <c r="N1566" s="20" t="n">
        <v>5.79</v>
      </c>
      <c r="O1566" s="21" t="s">
        <v>14804</v>
      </c>
    </row>
    <row r="1567" customFormat="false" ht="15" hidden="false" customHeight="true" outlineLevel="0" collapsed="false">
      <c r="A1567" s="3" t="s">
        <v>3146</v>
      </c>
      <c r="B1567" s="3" t="s">
        <v>16525</v>
      </c>
      <c r="C1567" s="3" t="s">
        <v>3145</v>
      </c>
      <c r="D1567" s="5" t="s">
        <v>16526</v>
      </c>
      <c r="E1567" s="5" t="s">
        <v>12351</v>
      </c>
      <c r="F1567" s="5" t="s">
        <v>12326</v>
      </c>
      <c r="G1567" s="5" t="s">
        <v>12086</v>
      </c>
      <c r="H1567" s="5" t="s">
        <v>12126</v>
      </c>
      <c r="I1567" s="5" t="s">
        <v>16510</v>
      </c>
      <c r="J1567" s="5" t="s">
        <v>12328</v>
      </c>
      <c r="K1567" s="3" t="s">
        <v>12017</v>
      </c>
      <c r="L1567" s="3" t="s">
        <v>12017</v>
      </c>
      <c r="M1567" s="3" t="n">
        <v>24</v>
      </c>
      <c r="N1567" s="20" t="n">
        <v>8.79</v>
      </c>
      <c r="O1567" s="21" t="s">
        <v>16527</v>
      </c>
    </row>
    <row r="1568" customFormat="false" ht="15" hidden="false" customHeight="true" outlineLevel="0" collapsed="false">
      <c r="A1568" s="3" t="s">
        <v>3148</v>
      </c>
      <c r="B1568" s="3" t="s">
        <v>16528</v>
      </c>
      <c r="C1568" s="3" t="s">
        <v>3147</v>
      </c>
      <c r="D1568" s="5" t="s">
        <v>16529</v>
      </c>
      <c r="E1568" s="5" t="s">
        <v>12332</v>
      </c>
      <c r="F1568" s="5" t="s">
        <v>12333</v>
      </c>
      <c r="G1568" s="5" t="s">
        <v>12086</v>
      </c>
      <c r="H1568" s="5" t="s">
        <v>12126</v>
      </c>
      <c r="I1568" s="5" t="s">
        <v>12340</v>
      </c>
      <c r="J1568" s="5" t="s">
        <v>12328</v>
      </c>
      <c r="K1568" s="3" t="s">
        <v>12017</v>
      </c>
      <c r="L1568" s="3" t="s">
        <v>12017</v>
      </c>
      <c r="M1568" s="3" t="n">
        <v>24</v>
      </c>
      <c r="N1568" s="20" t="n">
        <v>7.49</v>
      </c>
      <c r="O1568" s="21" t="s">
        <v>13512</v>
      </c>
    </row>
    <row r="1569" customFormat="false" ht="15" hidden="false" customHeight="true" outlineLevel="0" collapsed="false">
      <c r="A1569" s="3" t="s">
        <v>3150</v>
      </c>
      <c r="B1569" s="3" t="s">
        <v>16530</v>
      </c>
      <c r="C1569" s="3" t="s">
        <v>3149</v>
      </c>
      <c r="D1569" s="5" t="s">
        <v>16531</v>
      </c>
      <c r="E1569" s="5" t="s">
        <v>12355</v>
      </c>
      <c r="F1569" s="5" t="s">
        <v>12356</v>
      </c>
      <c r="G1569" s="5" t="s">
        <v>12086</v>
      </c>
      <c r="H1569" s="5" t="s">
        <v>12126</v>
      </c>
      <c r="I1569" s="5" t="s">
        <v>14396</v>
      </c>
      <c r="J1569" s="5" t="s">
        <v>12512</v>
      </c>
      <c r="K1569" s="3" t="s">
        <v>12017</v>
      </c>
      <c r="L1569" s="3" t="s">
        <v>12017</v>
      </c>
      <c r="M1569" s="3" t="n">
        <v>4</v>
      </c>
      <c r="N1569" s="20" t="n">
        <v>6.39</v>
      </c>
      <c r="O1569" s="21" t="s">
        <v>13929</v>
      </c>
    </row>
    <row r="1570" customFormat="false" ht="15" hidden="false" customHeight="true" outlineLevel="0" collapsed="false">
      <c r="A1570" s="3" t="s">
        <v>3152</v>
      </c>
      <c r="B1570" s="3" t="s">
        <v>16532</v>
      </c>
      <c r="C1570" s="3" t="s">
        <v>3151</v>
      </c>
      <c r="D1570" s="5" t="s">
        <v>16533</v>
      </c>
      <c r="E1570" s="5" t="s">
        <v>12325</v>
      </c>
      <c r="F1570" s="5" t="s">
        <v>12326</v>
      </c>
      <c r="G1570" s="5" t="s">
        <v>12086</v>
      </c>
      <c r="H1570" s="5" t="s">
        <v>12126</v>
      </c>
      <c r="I1570" s="5" t="s">
        <v>12340</v>
      </c>
      <c r="J1570" s="5" t="s">
        <v>12328</v>
      </c>
      <c r="K1570" s="3" t="s">
        <v>12017</v>
      </c>
      <c r="L1570" s="3" t="s">
        <v>12017</v>
      </c>
      <c r="M1570" s="3" t="n">
        <v>8</v>
      </c>
      <c r="N1570" s="20" t="n">
        <v>9.49</v>
      </c>
      <c r="O1570" s="21" t="s">
        <v>16534</v>
      </c>
    </row>
    <row r="1571" customFormat="false" ht="15" hidden="false" customHeight="true" outlineLevel="0" collapsed="false">
      <c r="A1571" s="3" t="s">
        <v>3154</v>
      </c>
      <c r="B1571" s="3" t="s">
        <v>16535</v>
      </c>
      <c r="C1571" s="3" t="s">
        <v>3153</v>
      </c>
      <c r="D1571" s="5" t="s">
        <v>16536</v>
      </c>
      <c r="E1571" s="5" t="s">
        <v>12377</v>
      </c>
      <c r="F1571" s="5" t="s">
        <v>12378</v>
      </c>
      <c r="G1571" s="5" t="s">
        <v>12086</v>
      </c>
      <c r="H1571" s="5" t="s">
        <v>12126</v>
      </c>
      <c r="I1571" s="5" t="s">
        <v>12340</v>
      </c>
      <c r="J1571" s="5" t="s">
        <v>12512</v>
      </c>
      <c r="K1571" s="3" t="s">
        <v>12021</v>
      </c>
      <c r="L1571" s="3" t="s">
        <v>12017</v>
      </c>
      <c r="M1571" s="3" t="n">
        <v>6</v>
      </c>
      <c r="N1571" s="20" t="n">
        <v>8.79</v>
      </c>
      <c r="O1571" s="21" t="s">
        <v>12691</v>
      </c>
    </row>
    <row r="1572" customFormat="false" ht="15" hidden="false" customHeight="true" outlineLevel="0" collapsed="false">
      <c r="A1572" s="3" t="s">
        <v>3156</v>
      </c>
      <c r="B1572" s="3" t="s">
        <v>16537</v>
      </c>
      <c r="C1572" s="3" t="s">
        <v>3155</v>
      </c>
      <c r="D1572" s="5" t="s">
        <v>16538</v>
      </c>
      <c r="E1572" s="5" t="s">
        <v>12363</v>
      </c>
      <c r="F1572" s="5" t="s">
        <v>12364</v>
      </c>
      <c r="G1572" s="5" t="s">
        <v>12086</v>
      </c>
      <c r="H1572" s="5" t="s">
        <v>12126</v>
      </c>
      <c r="I1572" s="5" t="s">
        <v>16510</v>
      </c>
      <c r="J1572" s="5" t="s">
        <v>12328</v>
      </c>
      <c r="K1572" s="3" t="s">
        <v>12017</v>
      </c>
      <c r="L1572" s="3" t="s">
        <v>12017</v>
      </c>
      <c r="M1572" s="3" t="n">
        <v>1</v>
      </c>
      <c r="N1572" s="20" t="n">
        <v>5.39</v>
      </c>
      <c r="O1572" s="21" t="s">
        <v>14712</v>
      </c>
    </row>
    <row r="1573" customFormat="false" ht="15" hidden="false" customHeight="true" outlineLevel="0" collapsed="false">
      <c r="A1573" s="3" t="s">
        <v>3158</v>
      </c>
      <c r="B1573" s="3" t="s">
        <v>16539</v>
      </c>
      <c r="C1573" s="3" t="s">
        <v>3157</v>
      </c>
      <c r="D1573" s="5" t="s">
        <v>16540</v>
      </c>
      <c r="E1573" s="5" t="s">
        <v>12382</v>
      </c>
      <c r="F1573" s="5" t="s">
        <v>12383</v>
      </c>
      <c r="G1573" s="5" t="s">
        <v>12086</v>
      </c>
      <c r="H1573" s="5" t="s">
        <v>12126</v>
      </c>
      <c r="I1573" s="5" t="s">
        <v>12340</v>
      </c>
      <c r="J1573" s="5" t="s">
        <v>12328</v>
      </c>
      <c r="K1573" s="3" t="s">
        <v>12017</v>
      </c>
      <c r="L1573" s="3" t="s">
        <v>12017</v>
      </c>
      <c r="M1573" s="3" t="n">
        <v>12</v>
      </c>
      <c r="N1573" s="20" t="n">
        <v>6.49</v>
      </c>
      <c r="O1573" s="21" t="s">
        <v>13145</v>
      </c>
    </row>
    <row r="1574" customFormat="false" ht="15" hidden="false" customHeight="true" outlineLevel="0" collapsed="false">
      <c r="A1574" s="3" t="s">
        <v>3160</v>
      </c>
      <c r="B1574" s="3" t="s">
        <v>16541</v>
      </c>
      <c r="C1574" s="3" t="s">
        <v>3159</v>
      </c>
      <c r="D1574" s="5" t="s">
        <v>16542</v>
      </c>
      <c r="E1574" s="5" t="s">
        <v>12368</v>
      </c>
      <c r="F1574" s="5" t="s">
        <v>12369</v>
      </c>
      <c r="G1574" s="5" t="s">
        <v>12086</v>
      </c>
      <c r="H1574" s="5" t="s">
        <v>12126</v>
      </c>
      <c r="I1574" s="5" t="s">
        <v>16510</v>
      </c>
      <c r="J1574" s="5" t="s">
        <v>12328</v>
      </c>
      <c r="K1574" s="3" t="s">
        <v>12017</v>
      </c>
      <c r="L1574" s="3" t="s">
        <v>12017</v>
      </c>
      <c r="M1574" s="3" t="n">
        <v>2</v>
      </c>
      <c r="N1574" s="20" t="n">
        <v>8.99</v>
      </c>
      <c r="O1574" s="21" t="s">
        <v>16543</v>
      </c>
    </row>
    <row r="1575" customFormat="false" ht="15" hidden="false" customHeight="true" outlineLevel="0" collapsed="false">
      <c r="A1575" s="3" t="s">
        <v>3162</v>
      </c>
      <c r="B1575" s="3" t="s">
        <v>16544</v>
      </c>
      <c r="C1575" s="3" t="s">
        <v>3161</v>
      </c>
      <c r="D1575" s="5" t="s">
        <v>16545</v>
      </c>
      <c r="E1575" s="5" t="s">
        <v>12363</v>
      </c>
      <c r="F1575" s="5" t="s">
        <v>12364</v>
      </c>
      <c r="G1575" s="5" t="s">
        <v>12086</v>
      </c>
      <c r="H1575" s="5" t="s">
        <v>12126</v>
      </c>
      <c r="I1575" s="5" t="s">
        <v>14396</v>
      </c>
      <c r="J1575" s="5" t="s">
        <v>12328</v>
      </c>
      <c r="K1575" s="3" t="s">
        <v>12017</v>
      </c>
      <c r="L1575" s="3" t="s">
        <v>12017</v>
      </c>
      <c r="M1575" s="3" t="n">
        <v>12</v>
      </c>
      <c r="N1575" s="20" t="n">
        <v>5.99</v>
      </c>
      <c r="O1575" s="21" t="s">
        <v>16546</v>
      </c>
    </row>
    <row r="1576" customFormat="false" ht="15" hidden="false" customHeight="true" outlineLevel="0" collapsed="false">
      <c r="A1576" s="3" t="s">
        <v>3164</v>
      </c>
      <c r="B1576" s="3" t="s">
        <v>16547</v>
      </c>
      <c r="C1576" s="3" t="s">
        <v>3163</v>
      </c>
      <c r="D1576" s="5" t="s">
        <v>16548</v>
      </c>
      <c r="E1576" s="5" t="s">
        <v>12382</v>
      </c>
      <c r="F1576" s="5" t="s">
        <v>12383</v>
      </c>
      <c r="G1576" s="5" t="s">
        <v>12086</v>
      </c>
      <c r="H1576" s="5" t="s">
        <v>12126</v>
      </c>
      <c r="I1576" s="5" t="s">
        <v>12340</v>
      </c>
      <c r="J1576" s="5" t="s">
        <v>12328</v>
      </c>
      <c r="K1576" s="3" t="s">
        <v>12017</v>
      </c>
      <c r="L1576" s="3" t="s">
        <v>12017</v>
      </c>
      <c r="M1576" s="3" t="n">
        <v>12</v>
      </c>
      <c r="N1576" s="20" t="n">
        <v>3.89</v>
      </c>
      <c r="O1576" s="21" t="s">
        <v>16142</v>
      </c>
    </row>
    <row r="1577" customFormat="false" ht="15" hidden="false" customHeight="true" outlineLevel="0" collapsed="false">
      <c r="A1577" s="3" t="s">
        <v>3166</v>
      </c>
      <c r="B1577" s="3" t="s">
        <v>16549</v>
      </c>
      <c r="C1577" s="3" t="s">
        <v>3165</v>
      </c>
      <c r="D1577" s="5" t="s">
        <v>16550</v>
      </c>
      <c r="E1577" s="5" t="s">
        <v>12457</v>
      </c>
      <c r="F1577" s="5" t="s">
        <v>12458</v>
      </c>
      <c r="G1577" s="5" t="s">
        <v>12086</v>
      </c>
      <c r="H1577" s="5" t="s">
        <v>12126</v>
      </c>
      <c r="I1577" s="5" t="s">
        <v>12340</v>
      </c>
      <c r="J1577" s="5" t="s">
        <v>12328</v>
      </c>
      <c r="K1577" s="3" t="s">
        <v>12021</v>
      </c>
      <c r="L1577" s="3" t="s">
        <v>12017</v>
      </c>
      <c r="M1577" s="3" t="n">
        <v>4</v>
      </c>
      <c r="N1577" s="20" t="n">
        <v>8.89</v>
      </c>
      <c r="O1577" s="21" t="s">
        <v>12764</v>
      </c>
    </row>
    <row r="1578" customFormat="false" ht="15" hidden="false" customHeight="true" outlineLevel="0" collapsed="false">
      <c r="A1578" s="3" t="s">
        <v>3168</v>
      </c>
      <c r="B1578" s="3" t="s">
        <v>16551</v>
      </c>
      <c r="C1578" s="3" t="s">
        <v>3167</v>
      </c>
      <c r="D1578" s="5" t="s">
        <v>16552</v>
      </c>
      <c r="E1578" s="5" t="s">
        <v>12332</v>
      </c>
      <c r="F1578" s="5" t="s">
        <v>12333</v>
      </c>
      <c r="G1578" s="5" t="s">
        <v>12086</v>
      </c>
      <c r="H1578" s="5" t="s">
        <v>12126</v>
      </c>
      <c r="I1578" s="5" t="s">
        <v>16510</v>
      </c>
      <c r="J1578" s="5" t="s">
        <v>12328</v>
      </c>
      <c r="K1578" s="3" t="s">
        <v>12017</v>
      </c>
      <c r="L1578" s="3" t="s">
        <v>12017</v>
      </c>
      <c r="M1578" s="3" t="n">
        <v>1</v>
      </c>
      <c r="N1578" s="20" t="n">
        <v>9.99</v>
      </c>
      <c r="O1578" s="21" t="s">
        <v>13757</v>
      </c>
    </row>
    <row r="1579" customFormat="false" ht="15" hidden="false" customHeight="true" outlineLevel="0" collapsed="false">
      <c r="A1579" s="3" t="s">
        <v>3170</v>
      </c>
      <c r="B1579" s="3" t="s">
        <v>16553</v>
      </c>
      <c r="C1579" s="3" t="s">
        <v>3169</v>
      </c>
      <c r="D1579" s="5" t="s">
        <v>16554</v>
      </c>
      <c r="E1579" s="5" t="s">
        <v>12332</v>
      </c>
      <c r="F1579" s="5" t="s">
        <v>12333</v>
      </c>
      <c r="G1579" s="5" t="s">
        <v>12086</v>
      </c>
      <c r="H1579" s="5" t="s">
        <v>12126</v>
      </c>
      <c r="I1579" s="5" t="s">
        <v>12340</v>
      </c>
      <c r="J1579" s="5" t="s">
        <v>12328</v>
      </c>
      <c r="K1579" s="3" t="s">
        <v>12017</v>
      </c>
      <c r="L1579" s="3" t="s">
        <v>12017</v>
      </c>
      <c r="M1579" s="3" t="n">
        <v>2</v>
      </c>
      <c r="N1579" s="20" t="n">
        <v>8.29</v>
      </c>
      <c r="O1579" s="21" t="s">
        <v>16555</v>
      </c>
    </row>
    <row r="1580" customFormat="false" ht="15" hidden="false" customHeight="true" outlineLevel="0" collapsed="false">
      <c r="A1580" s="3" t="s">
        <v>3172</v>
      </c>
      <c r="B1580" s="3" t="s">
        <v>16556</v>
      </c>
      <c r="C1580" s="3" t="s">
        <v>3171</v>
      </c>
      <c r="D1580" s="5" t="s">
        <v>16557</v>
      </c>
      <c r="E1580" s="5" t="s">
        <v>12457</v>
      </c>
      <c r="F1580" s="5" t="s">
        <v>12458</v>
      </c>
      <c r="G1580" s="5" t="s">
        <v>12086</v>
      </c>
      <c r="H1580" s="5" t="s">
        <v>12126</v>
      </c>
      <c r="I1580" s="5" t="s">
        <v>16510</v>
      </c>
      <c r="J1580" s="5" t="s">
        <v>12328</v>
      </c>
      <c r="K1580" s="3" t="s">
        <v>12021</v>
      </c>
      <c r="L1580" s="3" t="s">
        <v>12017</v>
      </c>
      <c r="M1580" s="3" t="n">
        <v>6</v>
      </c>
      <c r="N1580" s="20" t="n">
        <v>7.39</v>
      </c>
      <c r="O1580" s="21" t="s">
        <v>16368</v>
      </c>
    </row>
    <row r="1581" customFormat="false" ht="15" hidden="false" customHeight="true" outlineLevel="0" collapsed="false">
      <c r="A1581" s="3" t="s">
        <v>3174</v>
      </c>
      <c r="B1581" s="3" t="s">
        <v>16558</v>
      </c>
      <c r="C1581" s="3" t="s">
        <v>3173</v>
      </c>
      <c r="D1581" s="5" t="s">
        <v>16559</v>
      </c>
      <c r="E1581" s="5" t="s">
        <v>12363</v>
      </c>
      <c r="F1581" s="5" t="s">
        <v>12364</v>
      </c>
      <c r="G1581" s="5" t="s">
        <v>12086</v>
      </c>
      <c r="H1581" s="5" t="s">
        <v>12126</v>
      </c>
      <c r="I1581" s="5" t="s">
        <v>12340</v>
      </c>
      <c r="J1581" s="5" t="s">
        <v>12328</v>
      </c>
      <c r="K1581" s="3" t="s">
        <v>12017</v>
      </c>
      <c r="L1581" s="3" t="s">
        <v>12017</v>
      </c>
      <c r="M1581" s="3" t="n">
        <v>4</v>
      </c>
      <c r="N1581" s="20" t="n">
        <v>6.39</v>
      </c>
      <c r="O1581" s="21" t="s">
        <v>15319</v>
      </c>
    </row>
    <row r="1582" customFormat="false" ht="15" hidden="false" customHeight="true" outlineLevel="0" collapsed="false">
      <c r="A1582" s="3" t="s">
        <v>3176</v>
      </c>
      <c r="B1582" s="3" t="s">
        <v>16560</v>
      </c>
      <c r="C1582" s="3" t="s">
        <v>3175</v>
      </c>
      <c r="D1582" s="5" t="s">
        <v>16561</v>
      </c>
      <c r="E1582" s="5" t="s">
        <v>12355</v>
      </c>
      <c r="F1582" s="5" t="s">
        <v>12356</v>
      </c>
      <c r="G1582" s="5" t="s">
        <v>12086</v>
      </c>
      <c r="H1582" s="5" t="s">
        <v>12126</v>
      </c>
      <c r="I1582" s="5" t="s">
        <v>14396</v>
      </c>
      <c r="J1582" s="5" t="s">
        <v>12328</v>
      </c>
      <c r="K1582" s="3" t="s">
        <v>12017</v>
      </c>
      <c r="L1582" s="3" t="s">
        <v>12017</v>
      </c>
      <c r="M1582" s="3" t="n">
        <v>8</v>
      </c>
      <c r="N1582" s="20" t="n">
        <v>8.49</v>
      </c>
      <c r="O1582" s="21" t="s">
        <v>16562</v>
      </c>
    </row>
    <row r="1583" customFormat="false" ht="15" hidden="false" customHeight="true" outlineLevel="0" collapsed="false">
      <c r="A1583" s="3" t="s">
        <v>3178</v>
      </c>
      <c r="B1583" s="3" t="s">
        <v>16563</v>
      </c>
      <c r="C1583" s="3" t="s">
        <v>3177</v>
      </c>
      <c r="D1583" s="5" t="s">
        <v>16564</v>
      </c>
      <c r="E1583" s="5" t="s">
        <v>12325</v>
      </c>
      <c r="F1583" s="5" t="s">
        <v>12326</v>
      </c>
      <c r="G1583" s="5" t="s">
        <v>12086</v>
      </c>
      <c r="H1583" s="5" t="s">
        <v>12126</v>
      </c>
      <c r="I1583" s="5" t="s">
        <v>14396</v>
      </c>
      <c r="J1583" s="5" t="s">
        <v>12328</v>
      </c>
      <c r="K1583" s="3" t="s">
        <v>12017</v>
      </c>
      <c r="L1583" s="3" t="s">
        <v>12017</v>
      </c>
      <c r="M1583" s="3" t="n">
        <v>6</v>
      </c>
      <c r="N1583" s="20" t="n">
        <v>5.89</v>
      </c>
      <c r="O1583" s="21" t="s">
        <v>15071</v>
      </c>
    </row>
    <row r="1584" customFormat="false" ht="15" hidden="false" customHeight="true" outlineLevel="0" collapsed="false">
      <c r="A1584" s="3" t="s">
        <v>3180</v>
      </c>
      <c r="B1584" s="3" t="s">
        <v>16565</v>
      </c>
      <c r="C1584" s="3" t="s">
        <v>3179</v>
      </c>
      <c r="D1584" s="5" t="s">
        <v>16566</v>
      </c>
      <c r="E1584" s="5" t="s">
        <v>12457</v>
      </c>
      <c r="F1584" s="5" t="s">
        <v>12458</v>
      </c>
      <c r="G1584" s="5" t="s">
        <v>12086</v>
      </c>
      <c r="H1584" s="5" t="s">
        <v>12126</v>
      </c>
      <c r="I1584" s="5" t="s">
        <v>16510</v>
      </c>
      <c r="J1584" s="5" t="s">
        <v>12359</v>
      </c>
      <c r="K1584" s="3" t="s">
        <v>12021</v>
      </c>
      <c r="L1584" s="3" t="s">
        <v>12017</v>
      </c>
      <c r="M1584" s="3" t="n">
        <v>12</v>
      </c>
      <c r="N1584" s="20" t="n">
        <v>6.29</v>
      </c>
      <c r="O1584" s="21" t="s">
        <v>15414</v>
      </c>
    </row>
    <row r="1585" customFormat="false" ht="15" hidden="false" customHeight="true" outlineLevel="0" collapsed="false">
      <c r="A1585" s="3" t="s">
        <v>3182</v>
      </c>
      <c r="B1585" s="3" t="s">
        <v>16567</v>
      </c>
      <c r="C1585" s="3" t="s">
        <v>3181</v>
      </c>
      <c r="D1585" s="5" t="s">
        <v>16568</v>
      </c>
      <c r="E1585" s="5" t="s">
        <v>12457</v>
      </c>
      <c r="F1585" s="5" t="s">
        <v>12458</v>
      </c>
      <c r="G1585" s="5" t="s">
        <v>12086</v>
      </c>
      <c r="H1585" s="5" t="s">
        <v>12126</v>
      </c>
      <c r="I1585" s="5" t="s">
        <v>16510</v>
      </c>
      <c r="J1585" s="5" t="s">
        <v>12328</v>
      </c>
      <c r="K1585" s="3" t="s">
        <v>12021</v>
      </c>
      <c r="L1585" s="3" t="s">
        <v>12017</v>
      </c>
      <c r="M1585" s="3" t="n">
        <v>2</v>
      </c>
      <c r="N1585" s="20" t="n">
        <v>6.99</v>
      </c>
      <c r="O1585" s="21" t="s">
        <v>13793</v>
      </c>
    </row>
    <row r="1586" customFormat="false" ht="15" hidden="false" customHeight="true" outlineLevel="0" collapsed="false">
      <c r="A1586" s="3" t="s">
        <v>3184</v>
      </c>
      <c r="B1586" s="3" t="s">
        <v>16569</v>
      </c>
      <c r="C1586" s="3" t="s">
        <v>3183</v>
      </c>
      <c r="D1586" s="5" t="s">
        <v>16570</v>
      </c>
      <c r="E1586" s="5" t="s">
        <v>12377</v>
      </c>
      <c r="F1586" s="5" t="s">
        <v>12378</v>
      </c>
      <c r="G1586" s="5" t="s">
        <v>12086</v>
      </c>
      <c r="H1586" s="5" t="s">
        <v>12126</v>
      </c>
      <c r="I1586" s="5" t="s">
        <v>12340</v>
      </c>
      <c r="J1586" s="5" t="s">
        <v>12328</v>
      </c>
      <c r="K1586" s="3" t="s">
        <v>12021</v>
      </c>
      <c r="L1586" s="3" t="s">
        <v>12017</v>
      </c>
      <c r="M1586" s="3" t="n">
        <v>2</v>
      </c>
      <c r="N1586" s="20" t="n">
        <v>5.39</v>
      </c>
      <c r="O1586" s="21" t="s">
        <v>16571</v>
      </c>
    </row>
    <row r="1587" customFormat="false" ht="15" hidden="false" customHeight="true" outlineLevel="0" collapsed="false">
      <c r="A1587" s="3" t="s">
        <v>3186</v>
      </c>
      <c r="B1587" s="3" t="s">
        <v>16572</v>
      </c>
      <c r="C1587" s="3" t="s">
        <v>3185</v>
      </c>
      <c r="D1587" s="5" t="s">
        <v>16573</v>
      </c>
      <c r="E1587" s="5" t="s">
        <v>12382</v>
      </c>
      <c r="F1587" s="5" t="s">
        <v>12383</v>
      </c>
      <c r="G1587" s="5" t="s">
        <v>12086</v>
      </c>
      <c r="H1587" s="5" t="s">
        <v>12126</v>
      </c>
      <c r="I1587" s="5" t="s">
        <v>14396</v>
      </c>
      <c r="J1587" s="5" t="s">
        <v>12512</v>
      </c>
      <c r="K1587" s="3" t="s">
        <v>12017</v>
      </c>
      <c r="L1587" s="3" t="s">
        <v>12017</v>
      </c>
      <c r="M1587" s="3" t="n">
        <v>12</v>
      </c>
      <c r="N1587" s="20" t="n">
        <v>8.79</v>
      </c>
      <c r="O1587" s="21" t="s">
        <v>14919</v>
      </c>
    </row>
    <row r="1588" customFormat="false" ht="15" hidden="false" customHeight="true" outlineLevel="0" collapsed="false">
      <c r="A1588" s="3" t="s">
        <v>3188</v>
      </c>
      <c r="B1588" s="3" t="s">
        <v>16574</v>
      </c>
      <c r="C1588" s="3" t="s">
        <v>3187</v>
      </c>
      <c r="D1588" s="5" t="s">
        <v>16575</v>
      </c>
      <c r="E1588" s="5" t="s">
        <v>12355</v>
      </c>
      <c r="F1588" s="5" t="s">
        <v>12356</v>
      </c>
      <c r="G1588" s="5" t="s">
        <v>12086</v>
      </c>
      <c r="H1588" s="5" t="s">
        <v>12126</v>
      </c>
      <c r="I1588" s="5" t="s">
        <v>14396</v>
      </c>
      <c r="J1588" s="5" t="s">
        <v>12328</v>
      </c>
      <c r="K1588" s="3" t="s">
        <v>12017</v>
      </c>
      <c r="L1588" s="3" t="s">
        <v>12017</v>
      </c>
      <c r="M1588" s="3" t="n">
        <v>4</v>
      </c>
      <c r="N1588" s="20" t="n">
        <v>8.49</v>
      </c>
      <c r="O1588" s="21" t="s">
        <v>16576</v>
      </c>
    </row>
    <row r="1589" customFormat="false" ht="15" hidden="false" customHeight="true" outlineLevel="0" collapsed="false">
      <c r="A1589" s="3" t="s">
        <v>3190</v>
      </c>
      <c r="B1589" s="3" t="s">
        <v>16577</v>
      </c>
      <c r="C1589" s="3" t="s">
        <v>3189</v>
      </c>
      <c r="D1589" s="5" t="s">
        <v>16578</v>
      </c>
      <c r="E1589" s="5" t="s">
        <v>12382</v>
      </c>
      <c r="F1589" s="5" t="s">
        <v>12383</v>
      </c>
      <c r="G1589" s="5" t="s">
        <v>12086</v>
      </c>
      <c r="H1589" s="5" t="s">
        <v>12126</v>
      </c>
      <c r="I1589" s="5" t="s">
        <v>12340</v>
      </c>
      <c r="J1589" s="5" t="s">
        <v>12328</v>
      </c>
      <c r="K1589" s="3" t="s">
        <v>12017</v>
      </c>
      <c r="L1589" s="3" t="s">
        <v>12017</v>
      </c>
      <c r="M1589" s="3" t="n">
        <v>24</v>
      </c>
      <c r="N1589" s="20" t="n">
        <v>9.99</v>
      </c>
      <c r="O1589" s="21" t="s">
        <v>15205</v>
      </c>
    </row>
    <row r="1590" customFormat="false" ht="15" hidden="false" customHeight="true" outlineLevel="0" collapsed="false">
      <c r="A1590" s="3" t="s">
        <v>3192</v>
      </c>
      <c r="B1590" s="3" t="s">
        <v>16579</v>
      </c>
      <c r="C1590" s="3" t="s">
        <v>3191</v>
      </c>
      <c r="D1590" s="5" t="s">
        <v>16580</v>
      </c>
      <c r="E1590" s="5" t="s">
        <v>12351</v>
      </c>
      <c r="F1590" s="5" t="s">
        <v>12326</v>
      </c>
      <c r="G1590" s="5" t="s">
        <v>12086</v>
      </c>
      <c r="H1590" s="5" t="s">
        <v>12126</v>
      </c>
      <c r="I1590" s="5" t="s">
        <v>16510</v>
      </c>
      <c r="J1590" s="5" t="s">
        <v>12328</v>
      </c>
      <c r="K1590" s="3" t="s">
        <v>12017</v>
      </c>
      <c r="L1590" s="3" t="s">
        <v>12017</v>
      </c>
      <c r="M1590" s="3" t="n">
        <v>4</v>
      </c>
      <c r="N1590" s="20" t="n">
        <v>9.99</v>
      </c>
      <c r="O1590" s="21" t="s">
        <v>16581</v>
      </c>
    </row>
    <row r="1591" customFormat="false" ht="15" hidden="false" customHeight="true" outlineLevel="0" collapsed="false">
      <c r="A1591" s="3" t="s">
        <v>3194</v>
      </c>
      <c r="B1591" s="3" t="s">
        <v>16582</v>
      </c>
      <c r="C1591" s="3" t="s">
        <v>3193</v>
      </c>
      <c r="D1591" s="5" t="s">
        <v>16583</v>
      </c>
      <c r="E1591" s="5" t="s">
        <v>12351</v>
      </c>
      <c r="F1591" s="5" t="s">
        <v>12326</v>
      </c>
      <c r="G1591" s="5" t="s">
        <v>12086</v>
      </c>
      <c r="H1591" s="5" t="s">
        <v>12126</v>
      </c>
      <c r="I1591" s="5" t="s">
        <v>14396</v>
      </c>
      <c r="J1591" s="5" t="s">
        <v>12328</v>
      </c>
      <c r="K1591" s="3" t="s">
        <v>12017</v>
      </c>
      <c r="L1591" s="3" t="s">
        <v>12017</v>
      </c>
      <c r="M1591" s="3" t="n">
        <v>4</v>
      </c>
      <c r="N1591" s="20" t="n">
        <v>6.79</v>
      </c>
      <c r="O1591" s="21" t="s">
        <v>16584</v>
      </c>
    </row>
    <row r="1592" customFormat="false" ht="15" hidden="false" customHeight="true" outlineLevel="0" collapsed="false">
      <c r="A1592" s="3" t="s">
        <v>3196</v>
      </c>
      <c r="B1592" s="3" t="s">
        <v>16585</v>
      </c>
      <c r="C1592" s="3" t="s">
        <v>3195</v>
      </c>
      <c r="D1592" s="5" t="s">
        <v>16586</v>
      </c>
      <c r="E1592" s="5" t="s">
        <v>12363</v>
      </c>
      <c r="F1592" s="5" t="s">
        <v>12364</v>
      </c>
      <c r="G1592" s="5" t="s">
        <v>12086</v>
      </c>
      <c r="H1592" s="5" t="s">
        <v>12126</v>
      </c>
      <c r="I1592" s="5" t="s">
        <v>14396</v>
      </c>
      <c r="J1592" s="5" t="s">
        <v>12328</v>
      </c>
      <c r="K1592" s="3" t="s">
        <v>12017</v>
      </c>
      <c r="L1592" s="3" t="s">
        <v>12017</v>
      </c>
      <c r="M1592" s="3" t="n">
        <v>24</v>
      </c>
      <c r="N1592" s="20" t="n">
        <v>5.79</v>
      </c>
      <c r="O1592" s="21" t="s">
        <v>12486</v>
      </c>
    </row>
    <row r="1593" customFormat="false" ht="15" hidden="false" customHeight="true" outlineLevel="0" collapsed="false">
      <c r="A1593" s="3" t="s">
        <v>3198</v>
      </c>
      <c r="B1593" s="3" t="s">
        <v>16587</v>
      </c>
      <c r="C1593" s="3" t="s">
        <v>3197</v>
      </c>
      <c r="D1593" s="5" t="s">
        <v>16588</v>
      </c>
      <c r="E1593" s="5" t="s">
        <v>12338</v>
      </c>
      <c r="F1593" s="5" t="s">
        <v>12339</v>
      </c>
      <c r="G1593" s="5" t="s">
        <v>12086</v>
      </c>
      <c r="H1593" s="5" t="s">
        <v>12126</v>
      </c>
      <c r="I1593" s="5" t="s">
        <v>12340</v>
      </c>
      <c r="J1593" s="5" t="s">
        <v>12328</v>
      </c>
      <c r="K1593" s="3" t="s">
        <v>12017</v>
      </c>
      <c r="L1593" s="3" t="s">
        <v>12017</v>
      </c>
      <c r="M1593" s="3" t="n">
        <v>12</v>
      </c>
      <c r="N1593" s="20" t="n">
        <v>4.99</v>
      </c>
      <c r="O1593" s="21" t="s">
        <v>16589</v>
      </c>
    </row>
    <row r="1594" customFormat="false" ht="15" hidden="false" customHeight="true" outlineLevel="0" collapsed="false">
      <c r="A1594" s="3" t="s">
        <v>3200</v>
      </c>
      <c r="B1594" s="3" t="s">
        <v>16590</v>
      </c>
      <c r="C1594" s="3" t="s">
        <v>3199</v>
      </c>
      <c r="D1594" s="5" t="s">
        <v>16591</v>
      </c>
      <c r="E1594" s="5" t="s">
        <v>12363</v>
      </c>
      <c r="F1594" s="5" t="s">
        <v>12364</v>
      </c>
      <c r="G1594" s="5" t="s">
        <v>12086</v>
      </c>
      <c r="H1594" s="5" t="s">
        <v>12126</v>
      </c>
      <c r="I1594" s="5" t="s">
        <v>16510</v>
      </c>
      <c r="J1594" s="5" t="s">
        <v>12328</v>
      </c>
      <c r="K1594" s="3" t="s">
        <v>12017</v>
      </c>
      <c r="L1594" s="3" t="s">
        <v>12017</v>
      </c>
      <c r="M1594" s="3" t="n">
        <v>12</v>
      </c>
      <c r="N1594" s="20" t="n">
        <v>8.29</v>
      </c>
      <c r="O1594" s="21" t="s">
        <v>12399</v>
      </c>
    </row>
    <row r="1595" customFormat="false" ht="15" hidden="false" customHeight="true" outlineLevel="0" collapsed="false">
      <c r="A1595" s="3" t="s">
        <v>3202</v>
      </c>
      <c r="B1595" s="3" t="s">
        <v>16592</v>
      </c>
      <c r="C1595" s="3" t="s">
        <v>3201</v>
      </c>
      <c r="D1595" s="5" t="s">
        <v>16593</v>
      </c>
      <c r="E1595" s="5" t="s">
        <v>12325</v>
      </c>
      <c r="F1595" s="5" t="s">
        <v>12326</v>
      </c>
      <c r="G1595" s="5" t="s">
        <v>12086</v>
      </c>
      <c r="H1595" s="5" t="s">
        <v>12126</v>
      </c>
      <c r="I1595" s="5" t="s">
        <v>12340</v>
      </c>
      <c r="J1595" s="5" t="s">
        <v>12328</v>
      </c>
      <c r="K1595" s="3" t="s">
        <v>12017</v>
      </c>
      <c r="L1595" s="3" t="s">
        <v>12017</v>
      </c>
      <c r="M1595" s="3" t="n">
        <v>4</v>
      </c>
      <c r="N1595" s="20" t="n">
        <v>9.49</v>
      </c>
      <c r="O1595" s="21" t="s">
        <v>13760</v>
      </c>
    </row>
    <row r="1596" customFormat="false" ht="15" hidden="false" customHeight="true" outlineLevel="0" collapsed="false">
      <c r="A1596" s="3" t="s">
        <v>3204</v>
      </c>
      <c r="B1596" s="3" t="s">
        <v>16594</v>
      </c>
      <c r="C1596" s="3" t="s">
        <v>3203</v>
      </c>
      <c r="D1596" s="5" t="s">
        <v>16595</v>
      </c>
      <c r="E1596" s="5" t="s">
        <v>12332</v>
      </c>
      <c r="F1596" s="5" t="s">
        <v>12333</v>
      </c>
      <c r="G1596" s="5" t="s">
        <v>12086</v>
      </c>
      <c r="H1596" s="5" t="s">
        <v>12126</v>
      </c>
      <c r="I1596" s="5" t="s">
        <v>14396</v>
      </c>
      <c r="J1596" s="5" t="s">
        <v>12512</v>
      </c>
      <c r="K1596" s="3" t="s">
        <v>12017</v>
      </c>
      <c r="L1596" s="3" t="s">
        <v>12017</v>
      </c>
      <c r="M1596" s="3" t="n">
        <v>24</v>
      </c>
      <c r="N1596" s="20" t="n">
        <v>5.89</v>
      </c>
      <c r="O1596" s="21" t="s">
        <v>16596</v>
      </c>
    </row>
    <row r="1597" customFormat="false" ht="15" hidden="false" customHeight="true" outlineLevel="0" collapsed="false">
      <c r="A1597" s="3" t="s">
        <v>3206</v>
      </c>
      <c r="B1597" s="3" t="s">
        <v>16597</v>
      </c>
      <c r="C1597" s="3" t="s">
        <v>3205</v>
      </c>
      <c r="D1597" s="5" t="s">
        <v>16598</v>
      </c>
      <c r="E1597" s="5" t="s">
        <v>12355</v>
      </c>
      <c r="F1597" s="5" t="s">
        <v>12356</v>
      </c>
      <c r="G1597" s="5" t="s">
        <v>12086</v>
      </c>
      <c r="H1597" s="5" t="s">
        <v>12126</v>
      </c>
      <c r="I1597" s="5" t="s">
        <v>12340</v>
      </c>
      <c r="J1597" s="5" t="s">
        <v>12328</v>
      </c>
      <c r="K1597" s="3" t="s">
        <v>12017</v>
      </c>
      <c r="L1597" s="3" t="s">
        <v>12017</v>
      </c>
      <c r="M1597" s="3" t="n">
        <v>6</v>
      </c>
      <c r="N1597" s="20" t="n">
        <v>9.99</v>
      </c>
      <c r="O1597" s="21" t="s">
        <v>16599</v>
      </c>
    </row>
    <row r="1598" customFormat="false" ht="15" hidden="false" customHeight="true" outlineLevel="0" collapsed="false">
      <c r="A1598" s="3" t="s">
        <v>3208</v>
      </c>
      <c r="B1598" s="3" t="s">
        <v>16600</v>
      </c>
      <c r="C1598" s="3" t="s">
        <v>3207</v>
      </c>
      <c r="D1598" s="5" t="s">
        <v>16601</v>
      </c>
      <c r="E1598" s="5" t="s">
        <v>12382</v>
      </c>
      <c r="F1598" s="5" t="s">
        <v>12383</v>
      </c>
      <c r="G1598" s="5" t="s">
        <v>12086</v>
      </c>
      <c r="H1598" s="5" t="s">
        <v>12126</v>
      </c>
      <c r="I1598" s="5" t="s">
        <v>12340</v>
      </c>
      <c r="J1598" s="5" t="s">
        <v>12328</v>
      </c>
      <c r="K1598" s="3" t="s">
        <v>12017</v>
      </c>
      <c r="L1598" s="3" t="s">
        <v>12017</v>
      </c>
      <c r="M1598" s="3" t="n">
        <v>24</v>
      </c>
      <c r="N1598" s="20" t="n">
        <v>9.39</v>
      </c>
      <c r="O1598" s="21" t="s">
        <v>12635</v>
      </c>
    </row>
    <row r="1599" customFormat="false" ht="15" hidden="false" customHeight="true" outlineLevel="0" collapsed="false">
      <c r="A1599" s="3" t="s">
        <v>3210</v>
      </c>
      <c r="B1599" s="3" t="s">
        <v>16602</v>
      </c>
      <c r="C1599" s="3" t="s">
        <v>3209</v>
      </c>
      <c r="D1599" s="5" t="s">
        <v>16603</v>
      </c>
      <c r="E1599" s="5" t="s">
        <v>12325</v>
      </c>
      <c r="F1599" s="5" t="s">
        <v>12326</v>
      </c>
      <c r="G1599" s="5" t="s">
        <v>12086</v>
      </c>
      <c r="H1599" s="5" t="s">
        <v>12126</v>
      </c>
      <c r="I1599" s="5" t="s">
        <v>16510</v>
      </c>
      <c r="J1599" s="5" t="s">
        <v>12328</v>
      </c>
      <c r="K1599" s="3" t="s">
        <v>12017</v>
      </c>
      <c r="L1599" s="3" t="s">
        <v>12017</v>
      </c>
      <c r="M1599" s="3" t="n">
        <v>12</v>
      </c>
      <c r="N1599" s="20" t="n">
        <v>7.99</v>
      </c>
      <c r="O1599" s="21" t="s">
        <v>15171</v>
      </c>
    </row>
    <row r="1600" customFormat="false" ht="15" hidden="false" customHeight="true" outlineLevel="0" collapsed="false">
      <c r="A1600" s="3" t="s">
        <v>3212</v>
      </c>
      <c r="B1600" s="3" t="s">
        <v>16604</v>
      </c>
      <c r="C1600" s="3" t="s">
        <v>3211</v>
      </c>
      <c r="D1600" s="5" t="s">
        <v>16605</v>
      </c>
      <c r="E1600" s="5" t="s">
        <v>12377</v>
      </c>
      <c r="F1600" s="5" t="s">
        <v>12378</v>
      </c>
      <c r="G1600" s="5" t="s">
        <v>12086</v>
      </c>
      <c r="H1600" s="5" t="s">
        <v>12126</v>
      </c>
      <c r="I1600" s="5" t="s">
        <v>14396</v>
      </c>
      <c r="J1600" s="5" t="s">
        <v>12328</v>
      </c>
      <c r="K1600" s="3" t="s">
        <v>12021</v>
      </c>
      <c r="L1600" s="3" t="s">
        <v>12017</v>
      </c>
      <c r="M1600" s="3" t="n">
        <v>1</v>
      </c>
      <c r="N1600" s="20" t="n">
        <v>4.89</v>
      </c>
      <c r="O1600" s="21" t="s">
        <v>14454</v>
      </c>
    </row>
    <row r="1601" customFormat="false" ht="15" hidden="false" customHeight="true" outlineLevel="0" collapsed="false">
      <c r="A1601" s="3" t="s">
        <v>3214</v>
      </c>
      <c r="B1601" s="3" t="s">
        <v>16606</v>
      </c>
      <c r="C1601" s="3" t="s">
        <v>3213</v>
      </c>
      <c r="D1601" s="5" t="s">
        <v>16607</v>
      </c>
      <c r="E1601" s="5" t="s">
        <v>12355</v>
      </c>
      <c r="F1601" s="5" t="s">
        <v>12356</v>
      </c>
      <c r="G1601" s="5" t="s">
        <v>12086</v>
      </c>
      <c r="H1601" s="5" t="s">
        <v>12126</v>
      </c>
      <c r="I1601" s="5" t="s">
        <v>16510</v>
      </c>
      <c r="J1601" s="5" t="s">
        <v>12328</v>
      </c>
      <c r="K1601" s="3" t="s">
        <v>12017</v>
      </c>
      <c r="L1601" s="3" t="s">
        <v>12017</v>
      </c>
      <c r="M1601" s="3" t="n">
        <v>6</v>
      </c>
      <c r="N1601" s="20" t="n">
        <v>4.79</v>
      </c>
      <c r="O1601" s="21" t="s">
        <v>12189</v>
      </c>
    </row>
    <row r="1602" customFormat="false" ht="15" hidden="false" customHeight="true" outlineLevel="0" collapsed="false">
      <c r="A1602" s="3" t="s">
        <v>3216</v>
      </c>
      <c r="B1602" s="3" t="s">
        <v>16608</v>
      </c>
      <c r="C1602" s="3" t="s">
        <v>3215</v>
      </c>
      <c r="D1602" s="5" t="s">
        <v>16609</v>
      </c>
      <c r="E1602" s="5" t="s">
        <v>12325</v>
      </c>
      <c r="F1602" s="5" t="s">
        <v>12326</v>
      </c>
      <c r="G1602" s="5" t="s">
        <v>12086</v>
      </c>
      <c r="H1602" s="5" t="s">
        <v>12126</v>
      </c>
      <c r="I1602" s="5" t="s">
        <v>16510</v>
      </c>
      <c r="J1602" s="5" t="s">
        <v>12512</v>
      </c>
      <c r="K1602" s="3" t="s">
        <v>12017</v>
      </c>
      <c r="L1602" s="3" t="s">
        <v>12017</v>
      </c>
      <c r="M1602" s="3" t="n">
        <v>24</v>
      </c>
      <c r="N1602" s="20" t="n">
        <v>6.89</v>
      </c>
      <c r="O1602" s="21" t="s">
        <v>15713</v>
      </c>
    </row>
    <row r="1603" customFormat="false" ht="15" hidden="false" customHeight="true" outlineLevel="0" collapsed="false">
      <c r="A1603" s="3" t="s">
        <v>3218</v>
      </c>
      <c r="B1603" s="3" t="s">
        <v>16610</v>
      </c>
      <c r="C1603" s="3" t="s">
        <v>3217</v>
      </c>
      <c r="D1603" s="5" t="s">
        <v>16611</v>
      </c>
      <c r="E1603" s="5" t="s">
        <v>12368</v>
      </c>
      <c r="F1603" s="5" t="s">
        <v>12369</v>
      </c>
      <c r="G1603" s="5" t="s">
        <v>12086</v>
      </c>
      <c r="H1603" s="5" t="s">
        <v>12126</v>
      </c>
      <c r="I1603" s="5" t="s">
        <v>12340</v>
      </c>
      <c r="J1603" s="5" t="s">
        <v>12512</v>
      </c>
      <c r="K1603" s="3" t="s">
        <v>12017</v>
      </c>
      <c r="L1603" s="3" t="s">
        <v>12017</v>
      </c>
      <c r="M1603" s="3" t="n">
        <v>1</v>
      </c>
      <c r="N1603" s="20" t="n">
        <v>9.79</v>
      </c>
      <c r="O1603" s="21" t="s">
        <v>12393</v>
      </c>
    </row>
    <row r="1604" customFormat="false" ht="15" hidden="false" customHeight="true" outlineLevel="0" collapsed="false">
      <c r="A1604" s="3" t="s">
        <v>3220</v>
      </c>
      <c r="B1604" s="3" t="s">
        <v>16612</v>
      </c>
      <c r="C1604" s="3" t="s">
        <v>3219</v>
      </c>
      <c r="D1604" s="5" t="s">
        <v>16613</v>
      </c>
      <c r="E1604" s="5" t="s">
        <v>12457</v>
      </c>
      <c r="F1604" s="5" t="s">
        <v>12458</v>
      </c>
      <c r="G1604" s="5" t="s">
        <v>12086</v>
      </c>
      <c r="H1604" s="5" t="s">
        <v>12126</v>
      </c>
      <c r="I1604" s="5" t="s">
        <v>14396</v>
      </c>
      <c r="J1604" s="5" t="s">
        <v>12328</v>
      </c>
      <c r="K1604" s="3" t="s">
        <v>12021</v>
      </c>
      <c r="L1604" s="3" t="s">
        <v>12017</v>
      </c>
      <c r="M1604" s="3" t="n">
        <v>6</v>
      </c>
      <c r="N1604" s="20" t="n">
        <v>7.99</v>
      </c>
      <c r="O1604" s="21" t="s">
        <v>16614</v>
      </c>
    </row>
    <row r="1605" customFormat="false" ht="15" hidden="false" customHeight="true" outlineLevel="0" collapsed="false">
      <c r="A1605" s="3" t="s">
        <v>3222</v>
      </c>
      <c r="B1605" s="3" t="s">
        <v>16615</v>
      </c>
      <c r="C1605" s="3" t="s">
        <v>3221</v>
      </c>
      <c r="D1605" s="5" t="s">
        <v>16616</v>
      </c>
      <c r="E1605" s="5" t="s">
        <v>12332</v>
      </c>
      <c r="F1605" s="5" t="s">
        <v>12333</v>
      </c>
      <c r="G1605" s="5" t="s">
        <v>12086</v>
      </c>
      <c r="H1605" s="5" t="s">
        <v>12126</v>
      </c>
      <c r="I1605" s="5" t="s">
        <v>16510</v>
      </c>
      <c r="J1605" s="5" t="s">
        <v>12328</v>
      </c>
      <c r="K1605" s="3" t="s">
        <v>12017</v>
      </c>
      <c r="L1605" s="3" t="s">
        <v>12017</v>
      </c>
      <c r="M1605" s="3" t="n">
        <v>1</v>
      </c>
      <c r="N1605" s="20" t="n">
        <v>4.99</v>
      </c>
      <c r="O1605" s="21" t="s">
        <v>16617</v>
      </c>
    </row>
    <row r="1606" customFormat="false" ht="15" hidden="false" customHeight="true" outlineLevel="0" collapsed="false">
      <c r="A1606" s="3" t="s">
        <v>3224</v>
      </c>
      <c r="B1606" s="3" t="s">
        <v>16618</v>
      </c>
      <c r="C1606" s="3" t="s">
        <v>3223</v>
      </c>
      <c r="D1606" s="5" t="s">
        <v>16619</v>
      </c>
      <c r="E1606" s="5" t="s">
        <v>12332</v>
      </c>
      <c r="F1606" s="5" t="s">
        <v>12333</v>
      </c>
      <c r="G1606" s="5" t="s">
        <v>12086</v>
      </c>
      <c r="H1606" s="5" t="s">
        <v>12126</v>
      </c>
      <c r="I1606" s="5" t="s">
        <v>14396</v>
      </c>
      <c r="J1606" s="5" t="s">
        <v>12328</v>
      </c>
      <c r="K1606" s="3" t="s">
        <v>12017</v>
      </c>
      <c r="L1606" s="3" t="s">
        <v>12017</v>
      </c>
      <c r="M1606" s="3" t="n">
        <v>2</v>
      </c>
      <c r="N1606" s="20" t="n">
        <v>9.39</v>
      </c>
      <c r="O1606" s="21" t="s">
        <v>16620</v>
      </c>
    </row>
    <row r="1607" customFormat="false" ht="15" hidden="false" customHeight="true" outlineLevel="0" collapsed="false">
      <c r="A1607" s="3" t="s">
        <v>3226</v>
      </c>
      <c r="B1607" s="3" t="s">
        <v>16621</v>
      </c>
      <c r="C1607" s="3" t="s">
        <v>3225</v>
      </c>
      <c r="D1607" s="5" t="s">
        <v>16622</v>
      </c>
      <c r="E1607" s="5" t="s">
        <v>12382</v>
      </c>
      <c r="F1607" s="5" t="s">
        <v>12383</v>
      </c>
      <c r="G1607" s="5" t="s">
        <v>12086</v>
      </c>
      <c r="H1607" s="5" t="s">
        <v>12126</v>
      </c>
      <c r="I1607" s="5" t="s">
        <v>12340</v>
      </c>
      <c r="J1607" s="5" t="s">
        <v>12328</v>
      </c>
      <c r="K1607" s="3" t="s">
        <v>12017</v>
      </c>
      <c r="L1607" s="3" t="s">
        <v>12017</v>
      </c>
      <c r="M1607" s="3" t="n">
        <v>8</v>
      </c>
      <c r="N1607" s="20" t="n">
        <v>8.89</v>
      </c>
      <c r="O1607" s="21" t="s">
        <v>16623</v>
      </c>
    </row>
    <row r="1608" customFormat="false" ht="15" hidden="false" customHeight="true" outlineLevel="0" collapsed="false">
      <c r="A1608" s="3" t="s">
        <v>3228</v>
      </c>
      <c r="B1608" s="3" t="s">
        <v>16624</v>
      </c>
      <c r="C1608" s="3" t="s">
        <v>3227</v>
      </c>
      <c r="D1608" s="5" t="s">
        <v>16625</v>
      </c>
      <c r="E1608" s="5" t="s">
        <v>12325</v>
      </c>
      <c r="F1608" s="5" t="s">
        <v>12326</v>
      </c>
      <c r="G1608" s="5" t="s">
        <v>12086</v>
      </c>
      <c r="H1608" s="5" t="s">
        <v>12126</v>
      </c>
      <c r="I1608" s="5" t="s">
        <v>12340</v>
      </c>
      <c r="J1608" s="5" t="s">
        <v>12328</v>
      </c>
      <c r="K1608" s="3" t="s">
        <v>12017</v>
      </c>
      <c r="L1608" s="3" t="s">
        <v>12017</v>
      </c>
      <c r="M1608" s="3" t="n">
        <v>1</v>
      </c>
      <c r="N1608" s="20" t="n">
        <v>5.49</v>
      </c>
      <c r="O1608" s="21" t="s">
        <v>16059</v>
      </c>
    </row>
    <row r="1609" customFormat="false" ht="15" hidden="false" customHeight="true" outlineLevel="0" collapsed="false">
      <c r="A1609" s="3" t="s">
        <v>3230</v>
      </c>
      <c r="B1609" s="3" t="s">
        <v>16626</v>
      </c>
      <c r="C1609" s="3" t="s">
        <v>3229</v>
      </c>
      <c r="D1609" s="5" t="s">
        <v>16627</v>
      </c>
      <c r="E1609" s="5" t="s">
        <v>12355</v>
      </c>
      <c r="F1609" s="5" t="s">
        <v>12356</v>
      </c>
      <c r="G1609" s="5" t="s">
        <v>12086</v>
      </c>
      <c r="H1609" s="5" t="s">
        <v>12126</v>
      </c>
      <c r="I1609" s="5" t="s">
        <v>12340</v>
      </c>
      <c r="J1609" s="5" t="s">
        <v>12328</v>
      </c>
      <c r="K1609" s="3" t="s">
        <v>12017</v>
      </c>
      <c r="L1609" s="3" t="s">
        <v>12017</v>
      </c>
      <c r="M1609" s="3" t="n">
        <v>6</v>
      </c>
      <c r="N1609" s="20" t="n">
        <v>5.89</v>
      </c>
      <c r="O1609" s="21" t="s">
        <v>16628</v>
      </c>
    </row>
    <row r="1610" customFormat="false" ht="15" hidden="false" customHeight="true" outlineLevel="0" collapsed="false">
      <c r="A1610" s="3" t="s">
        <v>3232</v>
      </c>
      <c r="B1610" s="3" t="s">
        <v>16629</v>
      </c>
      <c r="C1610" s="3" t="s">
        <v>3231</v>
      </c>
      <c r="D1610" s="5" t="s">
        <v>16630</v>
      </c>
      <c r="E1610" s="5" t="s">
        <v>12457</v>
      </c>
      <c r="F1610" s="5" t="s">
        <v>12458</v>
      </c>
      <c r="G1610" s="5" t="s">
        <v>12086</v>
      </c>
      <c r="H1610" s="5" t="s">
        <v>12126</v>
      </c>
      <c r="I1610" s="5" t="s">
        <v>12340</v>
      </c>
      <c r="J1610" s="5" t="s">
        <v>12328</v>
      </c>
      <c r="K1610" s="3" t="s">
        <v>12021</v>
      </c>
      <c r="L1610" s="3" t="s">
        <v>12017</v>
      </c>
      <c r="M1610" s="3" t="n">
        <v>1</v>
      </c>
      <c r="N1610" s="20" t="n">
        <v>9.99</v>
      </c>
      <c r="O1610" s="21" t="s">
        <v>15472</v>
      </c>
    </row>
    <row r="1611" customFormat="false" ht="15" hidden="false" customHeight="true" outlineLevel="0" collapsed="false">
      <c r="A1611" s="3" t="s">
        <v>3234</v>
      </c>
      <c r="B1611" s="3" t="s">
        <v>16631</v>
      </c>
      <c r="C1611" s="3" t="s">
        <v>3233</v>
      </c>
      <c r="D1611" s="5" t="s">
        <v>16632</v>
      </c>
      <c r="E1611" s="5" t="s">
        <v>12457</v>
      </c>
      <c r="F1611" s="5" t="s">
        <v>12458</v>
      </c>
      <c r="G1611" s="5" t="s">
        <v>12086</v>
      </c>
      <c r="H1611" s="5" t="s">
        <v>12126</v>
      </c>
      <c r="I1611" s="5" t="s">
        <v>14396</v>
      </c>
      <c r="J1611" s="5" t="s">
        <v>12328</v>
      </c>
      <c r="K1611" s="3" t="s">
        <v>12021</v>
      </c>
      <c r="L1611" s="3" t="s">
        <v>12017</v>
      </c>
      <c r="M1611" s="3" t="n">
        <v>4</v>
      </c>
      <c r="N1611" s="20" t="n">
        <v>8.79</v>
      </c>
      <c r="O1611" s="21" t="s">
        <v>16368</v>
      </c>
    </row>
    <row r="1612" customFormat="false" ht="15" hidden="false" customHeight="true" outlineLevel="0" collapsed="false">
      <c r="A1612" s="3" t="s">
        <v>3236</v>
      </c>
      <c r="B1612" s="3" t="s">
        <v>16633</v>
      </c>
      <c r="C1612" s="3" t="s">
        <v>3235</v>
      </c>
      <c r="D1612" s="5" t="s">
        <v>16634</v>
      </c>
      <c r="E1612" s="5" t="s">
        <v>12457</v>
      </c>
      <c r="F1612" s="5" t="s">
        <v>12458</v>
      </c>
      <c r="G1612" s="5" t="s">
        <v>12086</v>
      </c>
      <c r="H1612" s="5" t="s">
        <v>12126</v>
      </c>
      <c r="I1612" s="5" t="s">
        <v>12340</v>
      </c>
      <c r="J1612" s="5" t="s">
        <v>12328</v>
      </c>
      <c r="K1612" s="3" t="s">
        <v>12021</v>
      </c>
      <c r="L1612" s="3" t="s">
        <v>12017</v>
      </c>
      <c r="M1612" s="3" t="n">
        <v>2</v>
      </c>
      <c r="N1612" s="20" t="n">
        <v>7.49</v>
      </c>
      <c r="O1612" s="21" t="s">
        <v>16635</v>
      </c>
    </row>
    <row r="1613" customFormat="false" ht="15" hidden="false" customHeight="true" outlineLevel="0" collapsed="false">
      <c r="A1613" s="3" t="s">
        <v>3238</v>
      </c>
      <c r="B1613" s="3" t="s">
        <v>16636</v>
      </c>
      <c r="C1613" s="3" t="s">
        <v>3237</v>
      </c>
      <c r="D1613" s="5" t="s">
        <v>16637</v>
      </c>
      <c r="E1613" s="5" t="s">
        <v>12338</v>
      </c>
      <c r="F1613" s="5" t="s">
        <v>12339</v>
      </c>
      <c r="G1613" s="5" t="s">
        <v>12086</v>
      </c>
      <c r="H1613" s="5" t="s">
        <v>12126</v>
      </c>
      <c r="I1613" s="5" t="s">
        <v>12340</v>
      </c>
      <c r="J1613" s="5" t="s">
        <v>12359</v>
      </c>
      <c r="K1613" s="3" t="s">
        <v>12017</v>
      </c>
      <c r="L1613" s="3" t="s">
        <v>12017</v>
      </c>
      <c r="M1613" s="3" t="n">
        <v>4</v>
      </c>
      <c r="N1613" s="20" t="n">
        <v>4.29</v>
      </c>
      <c r="O1613" s="21" t="s">
        <v>13973</v>
      </c>
    </row>
    <row r="1614" customFormat="false" ht="15" hidden="false" customHeight="true" outlineLevel="0" collapsed="false">
      <c r="A1614" s="3" t="s">
        <v>3240</v>
      </c>
      <c r="B1614" s="3" t="s">
        <v>16638</v>
      </c>
      <c r="C1614" s="3" t="s">
        <v>3239</v>
      </c>
      <c r="D1614" s="5" t="s">
        <v>16639</v>
      </c>
      <c r="E1614" s="5" t="s">
        <v>12382</v>
      </c>
      <c r="F1614" s="5" t="s">
        <v>12383</v>
      </c>
      <c r="G1614" s="5" t="s">
        <v>12086</v>
      </c>
      <c r="H1614" s="5" t="s">
        <v>12126</v>
      </c>
      <c r="I1614" s="5" t="s">
        <v>14396</v>
      </c>
      <c r="J1614" s="5" t="s">
        <v>12328</v>
      </c>
      <c r="K1614" s="3" t="s">
        <v>12017</v>
      </c>
      <c r="L1614" s="3" t="s">
        <v>12017</v>
      </c>
      <c r="M1614" s="3" t="n">
        <v>8</v>
      </c>
      <c r="N1614" s="20" t="n">
        <v>4.29</v>
      </c>
      <c r="O1614" s="21" t="s">
        <v>12785</v>
      </c>
    </row>
    <row r="1615" customFormat="false" ht="15" hidden="false" customHeight="true" outlineLevel="0" collapsed="false">
      <c r="A1615" s="3" t="s">
        <v>3242</v>
      </c>
      <c r="B1615" s="3" t="s">
        <v>16640</v>
      </c>
      <c r="C1615" s="3" t="s">
        <v>3241</v>
      </c>
      <c r="D1615" s="5" t="s">
        <v>16641</v>
      </c>
      <c r="E1615" s="5" t="s">
        <v>12351</v>
      </c>
      <c r="F1615" s="5" t="s">
        <v>12326</v>
      </c>
      <c r="G1615" s="5" t="s">
        <v>12086</v>
      </c>
      <c r="H1615" s="5" t="s">
        <v>12126</v>
      </c>
      <c r="I1615" s="5" t="s">
        <v>16510</v>
      </c>
      <c r="J1615" s="5" t="s">
        <v>12328</v>
      </c>
      <c r="K1615" s="3" t="s">
        <v>12017</v>
      </c>
      <c r="L1615" s="3" t="s">
        <v>12017</v>
      </c>
      <c r="M1615" s="3" t="n">
        <v>6</v>
      </c>
      <c r="N1615" s="20" t="n">
        <v>5.39</v>
      </c>
      <c r="O1615" s="21" t="s">
        <v>12489</v>
      </c>
    </row>
    <row r="1616" customFormat="false" ht="15" hidden="false" customHeight="true" outlineLevel="0" collapsed="false">
      <c r="A1616" s="3" t="s">
        <v>3244</v>
      </c>
      <c r="B1616" s="3" t="s">
        <v>16642</v>
      </c>
      <c r="C1616" s="3" t="s">
        <v>3243</v>
      </c>
      <c r="D1616" s="5" t="s">
        <v>16643</v>
      </c>
      <c r="E1616" s="5" t="s">
        <v>12325</v>
      </c>
      <c r="F1616" s="5" t="s">
        <v>12326</v>
      </c>
      <c r="G1616" s="5" t="s">
        <v>12086</v>
      </c>
      <c r="H1616" s="5" t="s">
        <v>12126</v>
      </c>
      <c r="I1616" s="5" t="s">
        <v>16510</v>
      </c>
      <c r="J1616" s="5" t="s">
        <v>12328</v>
      </c>
      <c r="K1616" s="3" t="s">
        <v>12017</v>
      </c>
      <c r="L1616" s="3" t="s">
        <v>12017</v>
      </c>
      <c r="M1616" s="3" t="n">
        <v>6</v>
      </c>
      <c r="N1616" s="20" t="n">
        <v>8.39</v>
      </c>
      <c r="O1616" s="21" t="s">
        <v>15068</v>
      </c>
    </row>
    <row r="1617" customFormat="false" ht="15" hidden="false" customHeight="true" outlineLevel="0" collapsed="false">
      <c r="A1617" s="3" t="s">
        <v>3246</v>
      </c>
      <c r="B1617" s="3" t="s">
        <v>16644</v>
      </c>
      <c r="C1617" s="3" t="s">
        <v>3245</v>
      </c>
      <c r="D1617" s="5" t="s">
        <v>16645</v>
      </c>
      <c r="E1617" s="5" t="s">
        <v>12363</v>
      </c>
      <c r="F1617" s="5" t="s">
        <v>12364</v>
      </c>
      <c r="G1617" s="5" t="s">
        <v>12086</v>
      </c>
      <c r="H1617" s="5" t="s">
        <v>12126</v>
      </c>
      <c r="I1617" s="5" t="s">
        <v>16510</v>
      </c>
      <c r="J1617" s="5" t="s">
        <v>12328</v>
      </c>
      <c r="K1617" s="3" t="s">
        <v>12017</v>
      </c>
      <c r="L1617" s="3" t="s">
        <v>12017</v>
      </c>
      <c r="M1617" s="3" t="n">
        <v>1</v>
      </c>
      <c r="N1617" s="20" t="n">
        <v>4.99</v>
      </c>
      <c r="O1617" s="21" t="s">
        <v>16646</v>
      </c>
    </row>
    <row r="1618" customFormat="false" ht="15" hidden="false" customHeight="true" outlineLevel="0" collapsed="false">
      <c r="A1618" s="3" t="s">
        <v>3248</v>
      </c>
      <c r="B1618" s="3" t="s">
        <v>16647</v>
      </c>
      <c r="C1618" s="3" t="s">
        <v>3247</v>
      </c>
      <c r="D1618" s="5" t="s">
        <v>16648</v>
      </c>
      <c r="E1618" s="5" t="s">
        <v>12368</v>
      </c>
      <c r="F1618" s="5" t="s">
        <v>12369</v>
      </c>
      <c r="G1618" s="5" t="s">
        <v>12086</v>
      </c>
      <c r="H1618" s="5" t="s">
        <v>12126</v>
      </c>
      <c r="I1618" s="5" t="s">
        <v>14396</v>
      </c>
      <c r="J1618" s="5" t="s">
        <v>12328</v>
      </c>
      <c r="K1618" s="3" t="s">
        <v>12017</v>
      </c>
      <c r="L1618" s="3" t="s">
        <v>12017</v>
      </c>
      <c r="M1618" s="3" t="n">
        <v>4</v>
      </c>
      <c r="N1618" s="20" t="n">
        <v>7.39</v>
      </c>
      <c r="O1618" s="21" t="s">
        <v>14352</v>
      </c>
    </row>
    <row r="1619" customFormat="false" ht="15" hidden="false" customHeight="true" outlineLevel="0" collapsed="false">
      <c r="A1619" s="3" t="s">
        <v>3250</v>
      </c>
      <c r="B1619" s="3" t="s">
        <v>16649</v>
      </c>
      <c r="C1619" s="3" t="s">
        <v>3249</v>
      </c>
      <c r="D1619" s="5" t="s">
        <v>16650</v>
      </c>
      <c r="E1619" s="5" t="s">
        <v>12355</v>
      </c>
      <c r="F1619" s="5" t="s">
        <v>12356</v>
      </c>
      <c r="G1619" s="5" t="s">
        <v>12086</v>
      </c>
      <c r="H1619" s="5" t="s">
        <v>12126</v>
      </c>
      <c r="I1619" s="5" t="s">
        <v>16510</v>
      </c>
      <c r="J1619" s="5" t="s">
        <v>12328</v>
      </c>
      <c r="K1619" s="3" t="s">
        <v>12017</v>
      </c>
      <c r="L1619" s="3" t="s">
        <v>12017</v>
      </c>
      <c r="M1619" s="3" t="n">
        <v>4</v>
      </c>
      <c r="N1619" s="20" t="n">
        <v>7.49</v>
      </c>
      <c r="O1619" s="21" t="s">
        <v>15561</v>
      </c>
    </row>
    <row r="1620" customFormat="false" ht="15" hidden="false" customHeight="true" outlineLevel="0" collapsed="false">
      <c r="A1620" s="3" t="s">
        <v>3252</v>
      </c>
      <c r="B1620" s="3" t="s">
        <v>16651</v>
      </c>
      <c r="C1620" s="3" t="s">
        <v>3251</v>
      </c>
      <c r="D1620" s="5" t="s">
        <v>16652</v>
      </c>
      <c r="E1620" s="5" t="s">
        <v>12338</v>
      </c>
      <c r="F1620" s="5" t="s">
        <v>12339</v>
      </c>
      <c r="G1620" s="5" t="s">
        <v>12086</v>
      </c>
      <c r="H1620" s="5" t="s">
        <v>12126</v>
      </c>
      <c r="I1620" s="5" t="s">
        <v>12340</v>
      </c>
      <c r="J1620" s="5" t="s">
        <v>12328</v>
      </c>
      <c r="K1620" s="3" t="s">
        <v>12017</v>
      </c>
      <c r="L1620" s="3" t="s">
        <v>12017</v>
      </c>
      <c r="M1620" s="3" t="n">
        <v>12</v>
      </c>
      <c r="N1620" s="20" t="n">
        <v>9.49</v>
      </c>
      <c r="O1620" s="21" t="s">
        <v>16653</v>
      </c>
    </row>
    <row r="1621" customFormat="false" ht="15" hidden="false" customHeight="true" outlineLevel="0" collapsed="false">
      <c r="A1621" s="3" t="s">
        <v>3254</v>
      </c>
      <c r="B1621" s="3" t="s">
        <v>16654</v>
      </c>
      <c r="C1621" s="3" t="s">
        <v>3253</v>
      </c>
      <c r="D1621" s="5" t="s">
        <v>16655</v>
      </c>
      <c r="E1621" s="5" t="s">
        <v>12382</v>
      </c>
      <c r="F1621" s="5" t="s">
        <v>12383</v>
      </c>
      <c r="G1621" s="5" t="s">
        <v>12086</v>
      </c>
      <c r="H1621" s="5" t="s">
        <v>12126</v>
      </c>
      <c r="I1621" s="5" t="s">
        <v>14396</v>
      </c>
      <c r="J1621" s="5" t="s">
        <v>12359</v>
      </c>
      <c r="K1621" s="3" t="s">
        <v>12017</v>
      </c>
      <c r="L1621" s="3" t="s">
        <v>12017</v>
      </c>
      <c r="M1621" s="3" t="n">
        <v>4</v>
      </c>
      <c r="N1621" s="20" t="n">
        <v>6.49</v>
      </c>
      <c r="O1621" s="21" t="s">
        <v>12770</v>
      </c>
    </row>
    <row r="1622" customFormat="false" ht="15" hidden="false" customHeight="true" outlineLevel="0" collapsed="false">
      <c r="A1622" s="3" t="s">
        <v>3256</v>
      </c>
      <c r="B1622" s="3" t="s">
        <v>16656</v>
      </c>
      <c r="C1622" s="3" t="s">
        <v>3255</v>
      </c>
      <c r="D1622" s="5" t="s">
        <v>16657</v>
      </c>
      <c r="E1622" s="5" t="s">
        <v>12338</v>
      </c>
      <c r="F1622" s="5" t="s">
        <v>12339</v>
      </c>
      <c r="G1622" s="5" t="s">
        <v>12086</v>
      </c>
      <c r="H1622" s="5" t="s">
        <v>12126</v>
      </c>
      <c r="I1622" s="5" t="s">
        <v>14396</v>
      </c>
      <c r="J1622" s="5" t="s">
        <v>12328</v>
      </c>
      <c r="K1622" s="3" t="s">
        <v>12017</v>
      </c>
      <c r="L1622" s="3" t="s">
        <v>12017</v>
      </c>
      <c r="M1622" s="3" t="n">
        <v>12</v>
      </c>
      <c r="N1622" s="20" t="n">
        <v>6.29</v>
      </c>
      <c r="O1622" s="21" t="s">
        <v>16658</v>
      </c>
    </row>
    <row r="1623" customFormat="false" ht="15" hidden="false" customHeight="true" outlineLevel="0" collapsed="false">
      <c r="A1623" s="3" t="s">
        <v>3258</v>
      </c>
      <c r="B1623" s="3" t="s">
        <v>16659</v>
      </c>
      <c r="C1623" s="3" t="s">
        <v>3257</v>
      </c>
      <c r="D1623" s="5" t="s">
        <v>16660</v>
      </c>
      <c r="E1623" s="5" t="s">
        <v>12368</v>
      </c>
      <c r="F1623" s="5" t="s">
        <v>12369</v>
      </c>
      <c r="G1623" s="5" t="s">
        <v>12086</v>
      </c>
      <c r="H1623" s="5" t="s">
        <v>12126</v>
      </c>
      <c r="I1623" s="5" t="s">
        <v>14396</v>
      </c>
      <c r="J1623" s="5" t="s">
        <v>12328</v>
      </c>
      <c r="K1623" s="3" t="s">
        <v>12017</v>
      </c>
      <c r="L1623" s="3" t="s">
        <v>12017</v>
      </c>
      <c r="M1623" s="3" t="n">
        <v>12</v>
      </c>
      <c r="N1623" s="20" t="n">
        <v>4.49</v>
      </c>
      <c r="O1623" s="21" t="s">
        <v>16661</v>
      </c>
    </row>
    <row r="1624" customFormat="false" ht="15" hidden="false" customHeight="true" outlineLevel="0" collapsed="false">
      <c r="A1624" s="3" t="s">
        <v>3260</v>
      </c>
      <c r="B1624" s="3" t="s">
        <v>16662</v>
      </c>
      <c r="C1624" s="3" t="s">
        <v>3259</v>
      </c>
      <c r="D1624" s="5" t="s">
        <v>16663</v>
      </c>
      <c r="E1624" s="5" t="s">
        <v>12325</v>
      </c>
      <c r="F1624" s="5" t="s">
        <v>12326</v>
      </c>
      <c r="G1624" s="5" t="s">
        <v>12086</v>
      </c>
      <c r="H1624" s="5" t="s">
        <v>12126</v>
      </c>
      <c r="I1624" s="5" t="s">
        <v>12340</v>
      </c>
      <c r="J1624" s="5" t="s">
        <v>12328</v>
      </c>
      <c r="K1624" s="3" t="s">
        <v>12017</v>
      </c>
      <c r="L1624" s="3" t="s">
        <v>12017</v>
      </c>
      <c r="M1624" s="3" t="n">
        <v>12</v>
      </c>
      <c r="N1624" s="20" t="n">
        <v>7.89</v>
      </c>
      <c r="O1624" s="21" t="s">
        <v>16664</v>
      </c>
    </row>
    <row r="1625" customFormat="false" ht="15" hidden="false" customHeight="true" outlineLevel="0" collapsed="false">
      <c r="A1625" s="3" t="s">
        <v>3262</v>
      </c>
      <c r="B1625" s="3" t="s">
        <v>16665</v>
      </c>
      <c r="C1625" s="3" t="s">
        <v>3261</v>
      </c>
      <c r="D1625" s="5" t="s">
        <v>16666</v>
      </c>
      <c r="E1625" s="5" t="s">
        <v>12382</v>
      </c>
      <c r="F1625" s="5" t="s">
        <v>12383</v>
      </c>
      <c r="G1625" s="5" t="s">
        <v>12086</v>
      </c>
      <c r="H1625" s="5" t="s">
        <v>12126</v>
      </c>
      <c r="I1625" s="5" t="s">
        <v>16510</v>
      </c>
      <c r="J1625" s="5" t="s">
        <v>12328</v>
      </c>
      <c r="K1625" s="3" t="s">
        <v>12017</v>
      </c>
      <c r="L1625" s="3" t="s">
        <v>12017</v>
      </c>
      <c r="M1625" s="3" t="n">
        <v>12</v>
      </c>
      <c r="N1625" s="20" t="n">
        <v>9.99</v>
      </c>
      <c r="O1625" s="21" t="s">
        <v>12920</v>
      </c>
    </row>
    <row r="1626" customFormat="false" ht="15" hidden="false" customHeight="true" outlineLevel="0" collapsed="false">
      <c r="A1626" s="3" t="s">
        <v>3264</v>
      </c>
      <c r="B1626" s="3" t="s">
        <v>16667</v>
      </c>
      <c r="C1626" s="3" t="s">
        <v>3263</v>
      </c>
      <c r="D1626" s="5" t="s">
        <v>16668</v>
      </c>
      <c r="E1626" s="5" t="s">
        <v>12368</v>
      </c>
      <c r="F1626" s="5" t="s">
        <v>12369</v>
      </c>
      <c r="G1626" s="5" t="s">
        <v>12086</v>
      </c>
      <c r="H1626" s="5" t="s">
        <v>12126</v>
      </c>
      <c r="I1626" s="5" t="s">
        <v>16510</v>
      </c>
      <c r="J1626" s="5" t="s">
        <v>12328</v>
      </c>
      <c r="K1626" s="3" t="s">
        <v>12017</v>
      </c>
      <c r="L1626" s="3" t="s">
        <v>12017</v>
      </c>
      <c r="M1626" s="3" t="n">
        <v>4</v>
      </c>
      <c r="N1626" s="20" t="n">
        <v>8.39</v>
      </c>
      <c r="O1626" s="21" t="s">
        <v>16669</v>
      </c>
    </row>
    <row r="1627" customFormat="false" ht="15" hidden="false" customHeight="true" outlineLevel="0" collapsed="false">
      <c r="A1627" s="3" t="s">
        <v>3266</v>
      </c>
      <c r="B1627" s="3" t="s">
        <v>16670</v>
      </c>
      <c r="C1627" s="3" t="s">
        <v>3265</v>
      </c>
      <c r="D1627" s="5" t="s">
        <v>16671</v>
      </c>
      <c r="E1627" s="5" t="s">
        <v>12325</v>
      </c>
      <c r="F1627" s="5" t="s">
        <v>12326</v>
      </c>
      <c r="G1627" s="5" t="s">
        <v>12086</v>
      </c>
      <c r="H1627" s="5" t="s">
        <v>12126</v>
      </c>
      <c r="I1627" s="5" t="s">
        <v>12340</v>
      </c>
      <c r="J1627" s="5" t="s">
        <v>12328</v>
      </c>
      <c r="K1627" s="3" t="s">
        <v>12017</v>
      </c>
      <c r="L1627" s="3" t="s">
        <v>12017</v>
      </c>
      <c r="M1627" s="3" t="n">
        <v>12</v>
      </c>
      <c r="N1627" s="20" t="n">
        <v>4.39</v>
      </c>
      <c r="O1627" s="21" t="s">
        <v>16672</v>
      </c>
    </row>
    <row r="1628" customFormat="false" ht="15" hidden="false" customHeight="true" outlineLevel="0" collapsed="false">
      <c r="A1628" s="3" t="s">
        <v>3268</v>
      </c>
      <c r="B1628" s="3" t="s">
        <v>16673</v>
      </c>
      <c r="C1628" s="3" t="s">
        <v>3267</v>
      </c>
      <c r="D1628" s="5" t="s">
        <v>16674</v>
      </c>
      <c r="E1628" s="5" t="s">
        <v>12332</v>
      </c>
      <c r="F1628" s="5" t="s">
        <v>12333</v>
      </c>
      <c r="G1628" s="5" t="s">
        <v>12086</v>
      </c>
      <c r="H1628" s="5" t="s">
        <v>12126</v>
      </c>
      <c r="I1628" s="5" t="s">
        <v>12340</v>
      </c>
      <c r="J1628" s="5" t="s">
        <v>12328</v>
      </c>
      <c r="K1628" s="3" t="s">
        <v>12017</v>
      </c>
      <c r="L1628" s="3" t="s">
        <v>12017</v>
      </c>
      <c r="M1628" s="3" t="n">
        <v>2</v>
      </c>
      <c r="N1628" s="20" t="n">
        <v>9.99</v>
      </c>
      <c r="O1628" s="21" t="s">
        <v>16675</v>
      </c>
    </row>
    <row r="1629" customFormat="false" ht="15" hidden="false" customHeight="true" outlineLevel="0" collapsed="false">
      <c r="A1629" s="3" t="s">
        <v>3270</v>
      </c>
      <c r="B1629" s="3" t="s">
        <v>16676</v>
      </c>
      <c r="C1629" s="3" t="s">
        <v>3269</v>
      </c>
      <c r="D1629" s="5" t="s">
        <v>16677</v>
      </c>
      <c r="E1629" s="5" t="s">
        <v>12332</v>
      </c>
      <c r="F1629" s="5" t="s">
        <v>12333</v>
      </c>
      <c r="G1629" s="5" t="s">
        <v>12086</v>
      </c>
      <c r="H1629" s="5" t="s">
        <v>12126</v>
      </c>
      <c r="I1629" s="5" t="s">
        <v>12340</v>
      </c>
      <c r="J1629" s="5" t="s">
        <v>12359</v>
      </c>
      <c r="K1629" s="3" t="s">
        <v>12017</v>
      </c>
      <c r="L1629" s="3" t="s">
        <v>12017</v>
      </c>
      <c r="M1629" s="3" t="n">
        <v>24</v>
      </c>
      <c r="N1629" s="20" t="n">
        <v>4.49</v>
      </c>
      <c r="O1629" s="21" t="s">
        <v>14501</v>
      </c>
    </row>
    <row r="1630" customFormat="false" ht="15" hidden="false" customHeight="true" outlineLevel="0" collapsed="false">
      <c r="A1630" s="3" t="s">
        <v>3272</v>
      </c>
      <c r="B1630" s="3" t="s">
        <v>16678</v>
      </c>
      <c r="C1630" s="3" t="s">
        <v>3271</v>
      </c>
      <c r="D1630" s="5" t="s">
        <v>16679</v>
      </c>
      <c r="E1630" s="5" t="s">
        <v>12377</v>
      </c>
      <c r="F1630" s="5" t="s">
        <v>12378</v>
      </c>
      <c r="G1630" s="5" t="s">
        <v>12086</v>
      </c>
      <c r="H1630" s="5" t="s">
        <v>12126</v>
      </c>
      <c r="I1630" s="5" t="s">
        <v>14396</v>
      </c>
      <c r="J1630" s="5" t="s">
        <v>12328</v>
      </c>
      <c r="K1630" s="3" t="s">
        <v>12021</v>
      </c>
      <c r="L1630" s="3" t="s">
        <v>12017</v>
      </c>
      <c r="M1630" s="3" t="n">
        <v>2</v>
      </c>
      <c r="N1630" s="20" t="n">
        <v>8.29</v>
      </c>
      <c r="O1630" s="21" t="s">
        <v>15110</v>
      </c>
    </row>
    <row r="1631" customFormat="false" ht="15" hidden="false" customHeight="true" outlineLevel="0" collapsed="false">
      <c r="A1631" s="3" t="s">
        <v>3274</v>
      </c>
      <c r="B1631" s="3" t="s">
        <v>16680</v>
      </c>
      <c r="C1631" s="3" t="s">
        <v>3273</v>
      </c>
      <c r="D1631" s="5" t="s">
        <v>16681</v>
      </c>
      <c r="E1631" s="5" t="s">
        <v>12377</v>
      </c>
      <c r="F1631" s="5" t="s">
        <v>12378</v>
      </c>
      <c r="G1631" s="5" t="s">
        <v>12086</v>
      </c>
      <c r="H1631" s="5" t="s">
        <v>12126</v>
      </c>
      <c r="I1631" s="5" t="s">
        <v>12340</v>
      </c>
      <c r="J1631" s="5" t="s">
        <v>12328</v>
      </c>
      <c r="K1631" s="3" t="s">
        <v>12021</v>
      </c>
      <c r="L1631" s="3" t="s">
        <v>12017</v>
      </c>
      <c r="M1631" s="3" t="n">
        <v>6</v>
      </c>
      <c r="N1631" s="20" t="n">
        <v>5.79</v>
      </c>
      <c r="O1631" s="21" t="s">
        <v>15721</v>
      </c>
    </row>
    <row r="1632" customFormat="false" ht="15" hidden="false" customHeight="true" outlineLevel="0" collapsed="false">
      <c r="A1632" s="3" t="s">
        <v>3276</v>
      </c>
      <c r="B1632" s="3" t="s">
        <v>16682</v>
      </c>
      <c r="C1632" s="3" t="s">
        <v>3275</v>
      </c>
      <c r="D1632" s="5" t="s">
        <v>16683</v>
      </c>
      <c r="E1632" s="5" t="s">
        <v>12377</v>
      </c>
      <c r="F1632" s="5" t="s">
        <v>12378</v>
      </c>
      <c r="G1632" s="5" t="s">
        <v>12086</v>
      </c>
      <c r="H1632" s="5" t="s">
        <v>12126</v>
      </c>
      <c r="I1632" s="5" t="s">
        <v>12340</v>
      </c>
      <c r="J1632" s="5" t="s">
        <v>12328</v>
      </c>
      <c r="K1632" s="3" t="s">
        <v>12021</v>
      </c>
      <c r="L1632" s="3" t="s">
        <v>12017</v>
      </c>
      <c r="M1632" s="3" t="n">
        <v>1</v>
      </c>
      <c r="N1632" s="20" t="n">
        <v>7.89</v>
      </c>
      <c r="O1632" s="21" t="s">
        <v>13612</v>
      </c>
    </row>
    <row r="1633" customFormat="false" ht="15" hidden="false" customHeight="true" outlineLevel="0" collapsed="false">
      <c r="A1633" s="3" t="s">
        <v>3278</v>
      </c>
      <c r="B1633" s="3" t="s">
        <v>16684</v>
      </c>
      <c r="C1633" s="3" t="s">
        <v>3277</v>
      </c>
      <c r="D1633" s="5" t="s">
        <v>16685</v>
      </c>
      <c r="E1633" s="5" t="s">
        <v>12457</v>
      </c>
      <c r="F1633" s="5" t="s">
        <v>12458</v>
      </c>
      <c r="G1633" s="5" t="s">
        <v>12086</v>
      </c>
      <c r="H1633" s="5" t="s">
        <v>12126</v>
      </c>
      <c r="I1633" s="5" t="s">
        <v>14396</v>
      </c>
      <c r="J1633" s="5" t="s">
        <v>12328</v>
      </c>
      <c r="K1633" s="3" t="s">
        <v>12021</v>
      </c>
      <c r="L1633" s="3" t="s">
        <v>12017</v>
      </c>
      <c r="M1633" s="3" t="n">
        <v>8</v>
      </c>
      <c r="N1633" s="20" t="n">
        <v>7.29</v>
      </c>
      <c r="O1633" s="21" t="s">
        <v>16686</v>
      </c>
    </row>
    <row r="1634" customFormat="false" ht="15" hidden="false" customHeight="true" outlineLevel="0" collapsed="false">
      <c r="A1634" s="3" t="s">
        <v>3280</v>
      </c>
      <c r="B1634" s="3" t="s">
        <v>16687</v>
      </c>
      <c r="C1634" s="3" t="s">
        <v>3279</v>
      </c>
      <c r="D1634" s="5" t="s">
        <v>16688</v>
      </c>
      <c r="E1634" s="5" t="s">
        <v>12457</v>
      </c>
      <c r="F1634" s="5" t="s">
        <v>12458</v>
      </c>
      <c r="G1634" s="5" t="s">
        <v>12086</v>
      </c>
      <c r="H1634" s="5" t="s">
        <v>12126</v>
      </c>
      <c r="I1634" s="5" t="s">
        <v>16510</v>
      </c>
      <c r="J1634" s="5" t="s">
        <v>12328</v>
      </c>
      <c r="K1634" s="3" t="s">
        <v>12021</v>
      </c>
      <c r="L1634" s="3" t="s">
        <v>12017</v>
      </c>
      <c r="M1634" s="3" t="n">
        <v>1</v>
      </c>
      <c r="N1634" s="20" t="n">
        <v>5.29</v>
      </c>
      <c r="O1634" s="21" t="s">
        <v>16689</v>
      </c>
    </row>
    <row r="1635" customFormat="false" ht="15" hidden="false" customHeight="true" outlineLevel="0" collapsed="false">
      <c r="A1635" s="3" t="s">
        <v>3282</v>
      </c>
      <c r="B1635" s="3" t="s">
        <v>16690</v>
      </c>
      <c r="C1635" s="3" t="s">
        <v>3281</v>
      </c>
      <c r="D1635" s="5" t="s">
        <v>16691</v>
      </c>
      <c r="E1635" s="5" t="s">
        <v>12368</v>
      </c>
      <c r="F1635" s="5" t="s">
        <v>12369</v>
      </c>
      <c r="G1635" s="5" t="s">
        <v>12086</v>
      </c>
      <c r="H1635" s="5" t="s">
        <v>12126</v>
      </c>
      <c r="I1635" s="5" t="s">
        <v>14396</v>
      </c>
      <c r="J1635" s="5" t="s">
        <v>12328</v>
      </c>
      <c r="K1635" s="3" t="s">
        <v>12017</v>
      </c>
      <c r="L1635" s="3" t="s">
        <v>12017</v>
      </c>
      <c r="M1635" s="3" t="n">
        <v>8</v>
      </c>
      <c r="N1635" s="20" t="n">
        <v>4.49</v>
      </c>
      <c r="O1635" s="21" t="s">
        <v>12252</v>
      </c>
    </row>
    <row r="1636" customFormat="false" ht="15" hidden="false" customHeight="true" outlineLevel="0" collapsed="false">
      <c r="A1636" s="3" t="s">
        <v>3284</v>
      </c>
      <c r="B1636" s="3" t="s">
        <v>16692</v>
      </c>
      <c r="C1636" s="3" t="s">
        <v>3283</v>
      </c>
      <c r="D1636" s="5" t="s">
        <v>16693</v>
      </c>
      <c r="E1636" s="5" t="s">
        <v>12325</v>
      </c>
      <c r="F1636" s="5" t="s">
        <v>12326</v>
      </c>
      <c r="G1636" s="5" t="s">
        <v>12086</v>
      </c>
      <c r="H1636" s="5" t="s">
        <v>12126</v>
      </c>
      <c r="I1636" s="5" t="s">
        <v>16510</v>
      </c>
      <c r="J1636" s="5" t="s">
        <v>12328</v>
      </c>
      <c r="K1636" s="3" t="s">
        <v>12017</v>
      </c>
      <c r="L1636" s="3" t="s">
        <v>12017</v>
      </c>
      <c r="M1636" s="3" t="n">
        <v>24</v>
      </c>
      <c r="N1636" s="20" t="n">
        <v>8.39</v>
      </c>
      <c r="O1636" s="21" t="s">
        <v>15096</v>
      </c>
    </row>
    <row r="1637" customFormat="false" ht="15" hidden="false" customHeight="true" outlineLevel="0" collapsed="false">
      <c r="A1637" s="3" t="s">
        <v>3286</v>
      </c>
      <c r="B1637" s="3" t="s">
        <v>16694</v>
      </c>
      <c r="C1637" s="3" t="s">
        <v>3285</v>
      </c>
      <c r="D1637" s="5" t="s">
        <v>16695</v>
      </c>
      <c r="E1637" s="5" t="s">
        <v>12325</v>
      </c>
      <c r="F1637" s="5" t="s">
        <v>12326</v>
      </c>
      <c r="G1637" s="5" t="s">
        <v>12086</v>
      </c>
      <c r="H1637" s="5" t="s">
        <v>12126</v>
      </c>
      <c r="I1637" s="5" t="s">
        <v>12340</v>
      </c>
      <c r="J1637" s="5" t="s">
        <v>12328</v>
      </c>
      <c r="K1637" s="3" t="s">
        <v>12017</v>
      </c>
      <c r="L1637" s="3" t="s">
        <v>12017</v>
      </c>
      <c r="M1637" s="3" t="n">
        <v>12</v>
      </c>
      <c r="N1637" s="20" t="n">
        <v>5.89</v>
      </c>
      <c r="O1637" s="21" t="s">
        <v>16696</v>
      </c>
    </row>
    <row r="1638" customFormat="false" ht="15" hidden="false" customHeight="true" outlineLevel="0" collapsed="false">
      <c r="A1638" s="3" t="s">
        <v>3288</v>
      </c>
      <c r="B1638" s="3" t="s">
        <v>16697</v>
      </c>
      <c r="C1638" s="3" t="s">
        <v>3287</v>
      </c>
      <c r="D1638" s="5" t="s">
        <v>16698</v>
      </c>
      <c r="E1638" s="5" t="s">
        <v>12368</v>
      </c>
      <c r="F1638" s="5" t="s">
        <v>12369</v>
      </c>
      <c r="G1638" s="5" t="s">
        <v>12086</v>
      </c>
      <c r="H1638" s="5" t="s">
        <v>12126</v>
      </c>
      <c r="I1638" s="5" t="s">
        <v>14396</v>
      </c>
      <c r="J1638" s="5" t="s">
        <v>12328</v>
      </c>
      <c r="K1638" s="3" t="s">
        <v>12017</v>
      </c>
      <c r="L1638" s="3" t="s">
        <v>12017</v>
      </c>
      <c r="M1638" s="3" t="n">
        <v>6</v>
      </c>
      <c r="N1638" s="20" t="n">
        <v>4.89</v>
      </c>
      <c r="O1638" s="21" t="s">
        <v>16699</v>
      </c>
    </row>
    <row r="1639" customFormat="false" ht="15" hidden="false" customHeight="true" outlineLevel="0" collapsed="false">
      <c r="A1639" s="3" t="s">
        <v>3290</v>
      </c>
      <c r="B1639" s="3" t="s">
        <v>16700</v>
      </c>
      <c r="C1639" s="3" t="s">
        <v>3289</v>
      </c>
      <c r="D1639" s="5" t="s">
        <v>16701</v>
      </c>
      <c r="E1639" s="5" t="s">
        <v>12355</v>
      </c>
      <c r="F1639" s="5" t="s">
        <v>12356</v>
      </c>
      <c r="G1639" s="5" t="s">
        <v>12086</v>
      </c>
      <c r="H1639" s="5" t="s">
        <v>12126</v>
      </c>
      <c r="I1639" s="5" t="s">
        <v>14396</v>
      </c>
      <c r="J1639" s="5" t="s">
        <v>12328</v>
      </c>
      <c r="K1639" s="3" t="s">
        <v>12017</v>
      </c>
      <c r="L1639" s="3" t="s">
        <v>12017</v>
      </c>
      <c r="M1639" s="3" t="n">
        <v>2</v>
      </c>
      <c r="N1639" s="20" t="n">
        <v>9.39</v>
      </c>
      <c r="O1639" s="21" t="s">
        <v>16702</v>
      </c>
    </row>
    <row r="1640" customFormat="false" ht="15" hidden="false" customHeight="true" outlineLevel="0" collapsed="false">
      <c r="A1640" s="3" t="s">
        <v>3292</v>
      </c>
      <c r="B1640" s="3" t="s">
        <v>16703</v>
      </c>
      <c r="C1640" s="3" t="s">
        <v>3291</v>
      </c>
      <c r="D1640" s="5" t="s">
        <v>16704</v>
      </c>
      <c r="E1640" s="5" t="s">
        <v>12332</v>
      </c>
      <c r="F1640" s="5" t="s">
        <v>12333</v>
      </c>
      <c r="G1640" s="5" t="s">
        <v>12086</v>
      </c>
      <c r="H1640" s="5" t="s">
        <v>12126</v>
      </c>
      <c r="I1640" s="5" t="s">
        <v>14396</v>
      </c>
      <c r="J1640" s="5" t="s">
        <v>12328</v>
      </c>
      <c r="K1640" s="3" t="s">
        <v>12017</v>
      </c>
      <c r="L1640" s="3" t="s">
        <v>12017</v>
      </c>
      <c r="M1640" s="3" t="n">
        <v>8</v>
      </c>
      <c r="N1640" s="20" t="n">
        <v>9.89</v>
      </c>
      <c r="O1640" s="21" t="s">
        <v>15554</v>
      </c>
    </row>
    <row r="1641" customFormat="false" ht="15" hidden="false" customHeight="true" outlineLevel="0" collapsed="false">
      <c r="A1641" s="3" t="s">
        <v>3294</v>
      </c>
      <c r="B1641" s="3" t="s">
        <v>16705</v>
      </c>
      <c r="C1641" s="3" t="s">
        <v>3293</v>
      </c>
      <c r="D1641" s="5" t="s">
        <v>16706</v>
      </c>
      <c r="E1641" s="5" t="s">
        <v>12368</v>
      </c>
      <c r="F1641" s="5" t="s">
        <v>12369</v>
      </c>
      <c r="G1641" s="5" t="s">
        <v>12086</v>
      </c>
      <c r="H1641" s="5" t="s">
        <v>12126</v>
      </c>
      <c r="I1641" s="5" t="s">
        <v>14396</v>
      </c>
      <c r="J1641" s="5" t="s">
        <v>12328</v>
      </c>
      <c r="K1641" s="3" t="s">
        <v>12017</v>
      </c>
      <c r="L1641" s="3" t="s">
        <v>12017</v>
      </c>
      <c r="M1641" s="3" t="n">
        <v>4</v>
      </c>
      <c r="N1641" s="20" t="n">
        <v>6.49</v>
      </c>
      <c r="O1641" s="21" t="s">
        <v>12329</v>
      </c>
    </row>
    <row r="1642" customFormat="false" ht="15" hidden="false" customHeight="true" outlineLevel="0" collapsed="false">
      <c r="A1642" s="3" t="s">
        <v>3296</v>
      </c>
      <c r="B1642" s="3" t="s">
        <v>16707</v>
      </c>
      <c r="C1642" s="3" t="s">
        <v>3295</v>
      </c>
      <c r="D1642" s="5" t="s">
        <v>16708</v>
      </c>
      <c r="E1642" s="5" t="s">
        <v>12382</v>
      </c>
      <c r="F1642" s="5" t="s">
        <v>12383</v>
      </c>
      <c r="G1642" s="5" t="s">
        <v>12086</v>
      </c>
      <c r="H1642" s="5" t="s">
        <v>12126</v>
      </c>
      <c r="I1642" s="5" t="s">
        <v>14396</v>
      </c>
      <c r="J1642" s="5" t="s">
        <v>12328</v>
      </c>
      <c r="K1642" s="3" t="s">
        <v>12017</v>
      </c>
      <c r="L1642" s="3" t="s">
        <v>12017</v>
      </c>
      <c r="M1642" s="3" t="n">
        <v>12</v>
      </c>
      <c r="N1642" s="20" t="n">
        <v>4.49</v>
      </c>
      <c r="O1642" s="21" t="s">
        <v>16709</v>
      </c>
    </row>
    <row r="1643" customFormat="false" ht="15" hidden="false" customHeight="true" outlineLevel="0" collapsed="false">
      <c r="A1643" s="3" t="s">
        <v>3298</v>
      </c>
      <c r="B1643" s="3" t="s">
        <v>16710</v>
      </c>
      <c r="C1643" s="3" t="s">
        <v>3297</v>
      </c>
      <c r="D1643" s="5" t="s">
        <v>16711</v>
      </c>
      <c r="E1643" s="5" t="s">
        <v>12457</v>
      </c>
      <c r="F1643" s="5" t="s">
        <v>12458</v>
      </c>
      <c r="G1643" s="5" t="s">
        <v>12086</v>
      </c>
      <c r="H1643" s="5" t="s">
        <v>12126</v>
      </c>
      <c r="I1643" s="5" t="s">
        <v>12340</v>
      </c>
      <c r="J1643" s="5" t="s">
        <v>12328</v>
      </c>
      <c r="K1643" s="3" t="s">
        <v>12021</v>
      </c>
      <c r="L1643" s="3" t="s">
        <v>12017</v>
      </c>
      <c r="M1643" s="3" t="n">
        <v>24</v>
      </c>
      <c r="N1643" s="20" t="n">
        <v>6.89</v>
      </c>
      <c r="O1643" s="21" t="s">
        <v>15171</v>
      </c>
    </row>
    <row r="1644" customFormat="false" ht="15" hidden="false" customHeight="true" outlineLevel="0" collapsed="false">
      <c r="A1644" s="3" t="s">
        <v>3300</v>
      </c>
      <c r="B1644" s="3" t="s">
        <v>16712</v>
      </c>
      <c r="C1644" s="3" t="s">
        <v>3299</v>
      </c>
      <c r="D1644" s="5" t="s">
        <v>16713</v>
      </c>
      <c r="E1644" s="5" t="s">
        <v>12325</v>
      </c>
      <c r="F1644" s="5" t="s">
        <v>12326</v>
      </c>
      <c r="G1644" s="5" t="s">
        <v>12086</v>
      </c>
      <c r="H1644" s="5" t="s">
        <v>12126</v>
      </c>
      <c r="I1644" s="5" t="s">
        <v>14396</v>
      </c>
      <c r="J1644" s="5" t="s">
        <v>12328</v>
      </c>
      <c r="K1644" s="3" t="s">
        <v>12017</v>
      </c>
      <c r="L1644" s="3" t="s">
        <v>12017</v>
      </c>
      <c r="M1644" s="3" t="n">
        <v>4</v>
      </c>
      <c r="N1644" s="20" t="n">
        <v>6.99</v>
      </c>
      <c r="O1644" s="21" t="s">
        <v>16714</v>
      </c>
    </row>
    <row r="1645" customFormat="false" ht="15" hidden="false" customHeight="true" outlineLevel="0" collapsed="false">
      <c r="A1645" s="3" t="s">
        <v>3302</v>
      </c>
      <c r="B1645" s="3" t="s">
        <v>16715</v>
      </c>
      <c r="C1645" s="3" t="s">
        <v>3301</v>
      </c>
      <c r="D1645" s="5" t="s">
        <v>16716</v>
      </c>
      <c r="E1645" s="5" t="s">
        <v>12351</v>
      </c>
      <c r="F1645" s="5" t="s">
        <v>12326</v>
      </c>
      <c r="G1645" s="5" t="s">
        <v>12086</v>
      </c>
      <c r="H1645" s="5" t="s">
        <v>12126</v>
      </c>
      <c r="I1645" s="5" t="s">
        <v>16510</v>
      </c>
      <c r="J1645" s="5" t="s">
        <v>12328</v>
      </c>
      <c r="K1645" s="3" t="s">
        <v>12017</v>
      </c>
      <c r="L1645" s="3" t="s">
        <v>12017</v>
      </c>
      <c r="M1645" s="3" t="n">
        <v>12</v>
      </c>
      <c r="N1645" s="20" t="n">
        <v>5.89</v>
      </c>
      <c r="O1645" s="21" t="s">
        <v>15885</v>
      </c>
    </row>
    <row r="1646" customFormat="false" ht="15" hidden="false" customHeight="true" outlineLevel="0" collapsed="false">
      <c r="A1646" s="3" t="s">
        <v>3304</v>
      </c>
      <c r="B1646" s="3" t="s">
        <v>16717</v>
      </c>
      <c r="C1646" s="3" t="s">
        <v>3303</v>
      </c>
      <c r="D1646" s="5" t="s">
        <v>16718</v>
      </c>
      <c r="E1646" s="5" t="s">
        <v>12355</v>
      </c>
      <c r="F1646" s="5" t="s">
        <v>12356</v>
      </c>
      <c r="G1646" s="5" t="s">
        <v>12086</v>
      </c>
      <c r="H1646" s="5" t="s">
        <v>12126</v>
      </c>
      <c r="I1646" s="5" t="s">
        <v>12340</v>
      </c>
      <c r="J1646" s="5" t="s">
        <v>12328</v>
      </c>
      <c r="K1646" s="3" t="s">
        <v>12017</v>
      </c>
      <c r="L1646" s="3" t="s">
        <v>12017</v>
      </c>
      <c r="M1646" s="3" t="n">
        <v>8</v>
      </c>
      <c r="N1646" s="20" t="n">
        <v>5.29</v>
      </c>
      <c r="O1646" s="21" t="s">
        <v>16719</v>
      </c>
    </row>
    <row r="1647" customFormat="false" ht="15" hidden="false" customHeight="true" outlineLevel="0" collapsed="false">
      <c r="A1647" s="3" t="s">
        <v>3306</v>
      </c>
      <c r="B1647" s="3" t="s">
        <v>16720</v>
      </c>
      <c r="C1647" s="3" t="s">
        <v>3305</v>
      </c>
      <c r="D1647" s="5" t="s">
        <v>16721</v>
      </c>
      <c r="E1647" s="5" t="s">
        <v>12363</v>
      </c>
      <c r="F1647" s="5" t="s">
        <v>12364</v>
      </c>
      <c r="G1647" s="5" t="s">
        <v>12086</v>
      </c>
      <c r="H1647" s="5" t="s">
        <v>12126</v>
      </c>
      <c r="I1647" s="5" t="s">
        <v>16510</v>
      </c>
      <c r="J1647" s="5" t="s">
        <v>12328</v>
      </c>
      <c r="K1647" s="3" t="s">
        <v>12017</v>
      </c>
      <c r="L1647" s="3" t="s">
        <v>12017</v>
      </c>
      <c r="M1647" s="3" t="n">
        <v>8</v>
      </c>
      <c r="N1647" s="20" t="n">
        <v>9.49</v>
      </c>
      <c r="O1647" s="21" t="s">
        <v>12823</v>
      </c>
    </row>
    <row r="1648" customFormat="false" ht="15" hidden="false" customHeight="true" outlineLevel="0" collapsed="false">
      <c r="A1648" s="3" t="s">
        <v>3308</v>
      </c>
      <c r="B1648" s="3" t="s">
        <v>16722</v>
      </c>
      <c r="C1648" s="3" t="s">
        <v>3307</v>
      </c>
      <c r="D1648" s="5" t="s">
        <v>16723</v>
      </c>
      <c r="E1648" s="5" t="s">
        <v>12368</v>
      </c>
      <c r="F1648" s="5" t="s">
        <v>12369</v>
      </c>
      <c r="G1648" s="5" t="s">
        <v>12086</v>
      </c>
      <c r="H1648" s="5" t="s">
        <v>12126</v>
      </c>
      <c r="I1648" s="5" t="s">
        <v>16510</v>
      </c>
      <c r="J1648" s="5" t="s">
        <v>12328</v>
      </c>
      <c r="K1648" s="3" t="s">
        <v>12017</v>
      </c>
      <c r="L1648" s="3" t="s">
        <v>12017</v>
      </c>
      <c r="M1648" s="3" t="n">
        <v>8</v>
      </c>
      <c r="N1648" s="20" t="n">
        <v>5.99</v>
      </c>
      <c r="O1648" s="21" t="s">
        <v>13134</v>
      </c>
    </row>
    <row r="1649" customFormat="false" ht="15" hidden="false" customHeight="true" outlineLevel="0" collapsed="false">
      <c r="A1649" s="3" t="s">
        <v>3310</v>
      </c>
      <c r="B1649" s="3" t="s">
        <v>16724</v>
      </c>
      <c r="C1649" s="3" t="s">
        <v>3309</v>
      </c>
      <c r="D1649" s="5" t="s">
        <v>16725</v>
      </c>
      <c r="E1649" s="5" t="s">
        <v>12363</v>
      </c>
      <c r="F1649" s="5" t="s">
        <v>12364</v>
      </c>
      <c r="G1649" s="5" t="s">
        <v>12086</v>
      </c>
      <c r="H1649" s="5" t="s">
        <v>12126</v>
      </c>
      <c r="I1649" s="5" t="s">
        <v>16510</v>
      </c>
      <c r="J1649" s="5" t="s">
        <v>12512</v>
      </c>
      <c r="K1649" s="3" t="s">
        <v>12017</v>
      </c>
      <c r="L1649" s="3" t="s">
        <v>12017</v>
      </c>
      <c r="M1649" s="3" t="n">
        <v>4</v>
      </c>
      <c r="N1649" s="20" t="n">
        <v>8.39</v>
      </c>
      <c r="O1649" s="21" t="s">
        <v>14762</v>
      </c>
    </row>
    <row r="1650" customFormat="false" ht="15" hidden="false" customHeight="true" outlineLevel="0" collapsed="false">
      <c r="A1650" s="3" t="s">
        <v>3312</v>
      </c>
      <c r="B1650" s="3" t="s">
        <v>16726</v>
      </c>
      <c r="C1650" s="3" t="s">
        <v>3311</v>
      </c>
      <c r="D1650" s="5" t="s">
        <v>16727</v>
      </c>
      <c r="E1650" s="5" t="s">
        <v>12338</v>
      </c>
      <c r="F1650" s="5" t="s">
        <v>12339</v>
      </c>
      <c r="G1650" s="5" t="s">
        <v>12086</v>
      </c>
      <c r="H1650" s="5" t="s">
        <v>12126</v>
      </c>
      <c r="I1650" s="5" t="s">
        <v>16510</v>
      </c>
      <c r="J1650" s="5" t="s">
        <v>12328</v>
      </c>
      <c r="K1650" s="3" t="s">
        <v>12017</v>
      </c>
      <c r="L1650" s="3" t="s">
        <v>12017</v>
      </c>
      <c r="M1650" s="3" t="n">
        <v>12</v>
      </c>
      <c r="N1650" s="20" t="n">
        <v>4.49</v>
      </c>
      <c r="O1650" s="21" t="s">
        <v>13140</v>
      </c>
    </row>
    <row r="1651" customFormat="false" ht="15" hidden="false" customHeight="true" outlineLevel="0" collapsed="false">
      <c r="A1651" s="3" t="s">
        <v>3314</v>
      </c>
      <c r="B1651" s="3" t="s">
        <v>16728</v>
      </c>
      <c r="C1651" s="3" t="s">
        <v>3313</v>
      </c>
      <c r="D1651" s="5" t="s">
        <v>16729</v>
      </c>
      <c r="E1651" s="5" t="s">
        <v>12325</v>
      </c>
      <c r="F1651" s="5" t="s">
        <v>12326</v>
      </c>
      <c r="G1651" s="5" t="s">
        <v>12086</v>
      </c>
      <c r="H1651" s="5" t="s">
        <v>12126</v>
      </c>
      <c r="I1651" s="5" t="s">
        <v>14396</v>
      </c>
      <c r="J1651" s="5" t="s">
        <v>12328</v>
      </c>
      <c r="K1651" s="3" t="s">
        <v>12017</v>
      </c>
      <c r="L1651" s="3" t="s">
        <v>12017</v>
      </c>
      <c r="M1651" s="3" t="n">
        <v>4</v>
      </c>
      <c r="N1651" s="20" t="n">
        <v>5.99</v>
      </c>
      <c r="O1651" s="21" t="s">
        <v>16730</v>
      </c>
    </row>
    <row r="1652" customFormat="false" ht="15" hidden="false" customHeight="true" outlineLevel="0" collapsed="false">
      <c r="A1652" s="3" t="s">
        <v>3316</v>
      </c>
      <c r="B1652" s="3" t="s">
        <v>16731</v>
      </c>
      <c r="C1652" s="3" t="s">
        <v>3315</v>
      </c>
      <c r="D1652" s="5" t="s">
        <v>16732</v>
      </c>
      <c r="E1652" s="5" t="s">
        <v>12457</v>
      </c>
      <c r="F1652" s="5" t="s">
        <v>12458</v>
      </c>
      <c r="G1652" s="5" t="s">
        <v>12086</v>
      </c>
      <c r="H1652" s="5" t="s">
        <v>12126</v>
      </c>
      <c r="I1652" s="5" t="s">
        <v>14396</v>
      </c>
      <c r="J1652" s="5" t="s">
        <v>12512</v>
      </c>
      <c r="K1652" s="3" t="s">
        <v>12021</v>
      </c>
      <c r="L1652" s="3" t="s">
        <v>12017</v>
      </c>
      <c r="M1652" s="3" t="n">
        <v>2</v>
      </c>
      <c r="N1652" s="20" t="n">
        <v>6.89</v>
      </c>
      <c r="O1652" s="21" t="s">
        <v>13547</v>
      </c>
    </row>
    <row r="1653" customFormat="false" ht="15" hidden="false" customHeight="true" outlineLevel="0" collapsed="false">
      <c r="A1653" s="3" t="s">
        <v>3318</v>
      </c>
      <c r="B1653" s="3" t="s">
        <v>16733</v>
      </c>
      <c r="C1653" s="3" t="s">
        <v>3317</v>
      </c>
      <c r="D1653" s="5" t="s">
        <v>16734</v>
      </c>
      <c r="E1653" s="5" t="s">
        <v>12332</v>
      </c>
      <c r="F1653" s="5" t="s">
        <v>12333</v>
      </c>
      <c r="G1653" s="5" t="s">
        <v>12086</v>
      </c>
      <c r="H1653" s="5" t="s">
        <v>12126</v>
      </c>
      <c r="I1653" s="5" t="s">
        <v>12340</v>
      </c>
      <c r="J1653" s="5" t="s">
        <v>12512</v>
      </c>
      <c r="K1653" s="3" t="s">
        <v>12017</v>
      </c>
      <c r="L1653" s="3" t="s">
        <v>12017</v>
      </c>
      <c r="M1653" s="3" t="n">
        <v>24</v>
      </c>
      <c r="N1653" s="20" t="n">
        <v>3.29</v>
      </c>
      <c r="O1653" s="21" t="s">
        <v>12131</v>
      </c>
    </row>
    <row r="1654" customFormat="false" ht="15" hidden="false" customHeight="true" outlineLevel="0" collapsed="false">
      <c r="A1654" s="3" t="s">
        <v>3320</v>
      </c>
      <c r="B1654" s="3" t="s">
        <v>16735</v>
      </c>
      <c r="C1654" s="3" t="s">
        <v>3319</v>
      </c>
      <c r="D1654" s="5" t="s">
        <v>16736</v>
      </c>
      <c r="E1654" s="5" t="s">
        <v>12363</v>
      </c>
      <c r="F1654" s="5" t="s">
        <v>12364</v>
      </c>
      <c r="G1654" s="5" t="s">
        <v>12086</v>
      </c>
      <c r="H1654" s="5" t="s">
        <v>12126</v>
      </c>
      <c r="I1654" s="5" t="s">
        <v>16510</v>
      </c>
      <c r="J1654" s="5" t="s">
        <v>12328</v>
      </c>
      <c r="K1654" s="3" t="s">
        <v>12017</v>
      </c>
      <c r="L1654" s="3" t="s">
        <v>12017</v>
      </c>
      <c r="M1654" s="3" t="n">
        <v>24</v>
      </c>
      <c r="N1654" s="20" t="n">
        <v>8.89</v>
      </c>
      <c r="O1654" s="21" t="s">
        <v>13685</v>
      </c>
    </row>
    <row r="1655" customFormat="false" ht="15" hidden="false" customHeight="true" outlineLevel="0" collapsed="false">
      <c r="A1655" s="3" t="s">
        <v>3322</v>
      </c>
      <c r="B1655" s="3" t="s">
        <v>16737</v>
      </c>
      <c r="C1655" s="3" t="s">
        <v>3321</v>
      </c>
      <c r="D1655" s="5" t="s">
        <v>16738</v>
      </c>
      <c r="E1655" s="5" t="s">
        <v>12338</v>
      </c>
      <c r="F1655" s="5" t="s">
        <v>12339</v>
      </c>
      <c r="G1655" s="5" t="s">
        <v>12086</v>
      </c>
      <c r="H1655" s="5" t="s">
        <v>12126</v>
      </c>
      <c r="I1655" s="5" t="s">
        <v>14396</v>
      </c>
      <c r="J1655" s="5" t="s">
        <v>12328</v>
      </c>
      <c r="K1655" s="3" t="s">
        <v>12017</v>
      </c>
      <c r="L1655" s="3" t="s">
        <v>12017</v>
      </c>
      <c r="M1655" s="3" t="n">
        <v>2</v>
      </c>
      <c r="N1655" s="20" t="n">
        <v>9.99</v>
      </c>
      <c r="O1655" s="21" t="s">
        <v>16739</v>
      </c>
    </row>
    <row r="1656" customFormat="false" ht="15" hidden="false" customHeight="true" outlineLevel="0" collapsed="false">
      <c r="A1656" s="3" t="s">
        <v>3324</v>
      </c>
      <c r="B1656" s="3" t="s">
        <v>16740</v>
      </c>
      <c r="C1656" s="3" t="s">
        <v>3323</v>
      </c>
      <c r="D1656" s="5" t="s">
        <v>16741</v>
      </c>
      <c r="E1656" s="5" t="s">
        <v>12351</v>
      </c>
      <c r="F1656" s="5" t="s">
        <v>12326</v>
      </c>
      <c r="G1656" s="5" t="s">
        <v>12086</v>
      </c>
      <c r="H1656" s="5" t="s">
        <v>12126</v>
      </c>
      <c r="I1656" s="5" t="s">
        <v>12340</v>
      </c>
      <c r="J1656" s="5" t="s">
        <v>12328</v>
      </c>
      <c r="K1656" s="3" t="s">
        <v>12017</v>
      </c>
      <c r="L1656" s="3" t="s">
        <v>12017</v>
      </c>
      <c r="M1656" s="3" t="n">
        <v>24</v>
      </c>
      <c r="N1656" s="20" t="n">
        <v>6.39</v>
      </c>
      <c r="O1656" s="21" t="s">
        <v>16742</v>
      </c>
    </row>
    <row r="1657" customFormat="false" ht="15" hidden="false" customHeight="true" outlineLevel="0" collapsed="false">
      <c r="A1657" s="3" t="s">
        <v>3326</v>
      </c>
      <c r="B1657" s="3" t="s">
        <v>16743</v>
      </c>
      <c r="C1657" s="3" t="s">
        <v>3325</v>
      </c>
      <c r="D1657" s="5" t="s">
        <v>16744</v>
      </c>
      <c r="E1657" s="5" t="s">
        <v>12338</v>
      </c>
      <c r="F1657" s="5" t="s">
        <v>12339</v>
      </c>
      <c r="G1657" s="5" t="s">
        <v>12086</v>
      </c>
      <c r="H1657" s="5" t="s">
        <v>12126</v>
      </c>
      <c r="I1657" s="5" t="s">
        <v>14396</v>
      </c>
      <c r="J1657" s="5" t="s">
        <v>12328</v>
      </c>
      <c r="K1657" s="3" t="s">
        <v>12017</v>
      </c>
      <c r="L1657" s="3" t="s">
        <v>12017</v>
      </c>
      <c r="M1657" s="3" t="n">
        <v>24</v>
      </c>
      <c r="N1657" s="20" t="n">
        <v>5.79</v>
      </c>
      <c r="O1657" s="21" t="s">
        <v>16745</v>
      </c>
    </row>
    <row r="1658" customFormat="false" ht="15" hidden="false" customHeight="true" outlineLevel="0" collapsed="false">
      <c r="A1658" s="3" t="s">
        <v>3328</v>
      </c>
      <c r="B1658" s="3" t="s">
        <v>16746</v>
      </c>
      <c r="C1658" s="3" t="s">
        <v>3327</v>
      </c>
      <c r="D1658" s="5" t="s">
        <v>16747</v>
      </c>
      <c r="E1658" s="5" t="s">
        <v>12377</v>
      </c>
      <c r="F1658" s="5" t="s">
        <v>12378</v>
      </c>
      <c r="G1658" s="5" t="s">
        <v>12086</v>
      </c>
      <c r="H1658" s="5" t="s">
        <v>12126</v>
      </c>
      <c r="I1658" s="5" t="s">
        <v>14396</v>
      </c>
      <c r="J1658" s="5" t="s">
        <v>12328</v>
      </c>
      <c r="K1658" s="3" t="s">
        <v>12021</v>
      </c>
      <c r="L1658" s="3" t="s">
        <v>12017</v>
      </c>
      <c r="M1658" s="3" t="n">
        <v>4</v>
      </c>
      <c r="N1658" s="20" t="n">
        <v>5.79</v>
      </c>
      <c r="O1658" s="21" t="s">
        <v>16748</v>
      </c>
    </row>
    <row r="1659" customFormat="false" ht="15" hidden="false" customHeight="true" outlineLevel="0" collapsed="false">
      <c r="A1659" s="3" t="s">
        <v>3330</v>
      </c>
      <c r="B1659" s="3" t="s">
        <v>16749</v>
      </c>
      <c r="C1659" s="3" t="s">
        <v>3329</v>
      </c>
      <c r="D1659" s="5" t="s">
        <v>16750</v>
      </c>
      <c r="E1659" s="5" t="s">
        <v>12355</v>
      </c>
      <c r="F1659" s="5" t="s">
        <v>12356</v>
      </c>
      <c r="G1659" s="5" t="s">
        <v>12086</v>
      </c>
      <c r="H1659" s="5" t="s">
        <v>12126</v>
      </c>
      <c r="I1659" s="5" t="s">
        <v>16510</v>
      </c>
      <c r="J1659" s="5" t="s">
        <v>12328</v>
      </c>
      <c r="K1659" s="3" t="s">
        <v>12017</v>
      </c>
      <c r="L1659" s="3" t="s">
        <v>12017</v>
      </c>
      <c r="M1659" s="3" t="n">
        <v>2</v>
      </c>
      <c r="N1659" s="20" t="n">
        <v>9.49</v>
      </c>
      <c r="O1659" s="21" t="s">
        <v>12379</v>
      </c>
    </row>
    <row r="1660" customFormat="false" ht="15" hidden="false" customHeight="true" outlineLevel="0" collapsed="false">
      <c r="A1660" s="3" t="s">
        <v>3332</v>
      </c>
      <c r="B1660" s="3" t="s">
        <v>16751</v>
      </c>
      <c r="C1660" s="3" t="s">
        <v>3331</v>
      </c>
      <c r="D1660" s="5" t="s">
        <v>16752</v>
      </c>
      <c r="E1660" s="5" t="s">
        <v>12325</v>
      </c>
      <c r="F1660" s="5" t="s">
        <v>12326</v>
      </c>
      <c r="G1660" s="5" t="s">
        <v>12086</v>
      </c>
      <c r="H1660" s="5" t="s">
        <v>12142</v>
      </c>
      <c r="I1660" s="5" t="s">
        <v>16753</v>
      </c>
      <c r="J1660" s="5" t="s">
        <v>12359</v>
      </c>
      <c r="K1660" s="3" t="s">
        <v>12017</v>
      </c>
      <c r="L1660" s="3" t="s">
        <v>12017</v>
      </c>
      <c r="M1660" s="3" t="n">
        <v>12</v>
      </c>
      <c r="N1660" s="20" t="n">
        <v>3.79</v>
      </c>
      <c r="O1660" s="21" t="s">
        <v>16672</v>
      </c>
    </row>
    <row r="1661" customFormat="false" ht="15" hidden="false" customHeight="true" outlineLevel="0" collapsed="false">
      <c r="A1661" s="3" t="s">
        <v>3334</v>
      </c>
      <c r="B1661" s="3" t="s">
        <v>16754</v>
      </c>
      <c r="C1661" s="3" t="s">
        <v>3333</v>
      </c>
      <c r="D1661" s="5" t="s">
        <v>16755</v>
      </c>
      <c r="E1661" s="5" t="s">
        <v>12351</v>
      </c>
      <c r="F1661" s="5" t="s">
        <v>12326</v>
      </c>
      <c r="G1661" s="5" t="s">
        <v>12086</v>
      </c>
      <c r="H1661" s="5" t="s">
        <v>12142</v>
      </c>
      <c r="I1661" s="5" t="s">
        <v>16756</v>
      </c>
      <c r="J1661" s="5" t="s">
        <v>12328</v>
      </c>
      <c r="K1661" s="3" t="s">
        <v>12017</v>
      </c>
      <c r="L1661" s="3" t="s">
        <v>12017</v>
      </c>
      <c r="M1661" s="3" t="n">
        <v>24</v>
      </c>
      <c r="N1661" s="20" t="n">
        <v>3.99</v>
      </c>
      <c r="O1661" s="21" t="s">
        <v>15434</v>
      </c>
    </row>
    <row r="1662" customFormat="false" ht="15" hidden="false" customHeight="true" outlineLevel="0" collapsed="false">
      <c r="A1662" s="3" t="s">
        <v>3336</v>
      </c>
      <c r="B1662" s="3" t="s">
        <v>16757</v>
      </c>
      <c r="C1662" s="3" t="s">
        <v>3335</v>
      </c>
      <c r="D1662" s="5" t="s">
        <v>16758</v>
      </c>
      <c r="E1662" s="5" t="s">
        <v>12382</v>
      </c>
      <c r="F1662" s="5" t="s">
        <v>12383</v>
      </c>
      <c r="G1662" s="5" t="s">
        <v>12086</v>
      </c>
      <c r="H1662" s="5" t="s">
        <v>12142</v>
      </c>
      <c r="I1662" s="5" t="s">
        <v>12966</v>
      </c>
      <c r="J1662" s="5" t="s">
        <v>12328</v>
      </c>
      <c r="K1662" s="3" t="s">
        <v>12017</v>
      </c>
      <c r="L1662" s="3" t="s">
        <v>12017</v>
      </c>
      <c r="M1662" s="3" t="n">
        <v>24</v>
      </c>
      <c r="N1662" s="20" t="n">
        <v>4.99</v>
      </c>
      <c r="O1662" s="21" t="s">
        <v>16759</v>
      </c>
    </row>
    <row r="1663" customFormat="false" ht="15" hidden="false" customHeight="true" outlineLevel="0" collapsed="false">
      <c r="A1663" s="3" t="s">
        <v>3338</v>
      </c>
      <c r="B1663" s="3" t="s">
        <v>16760</v>
      </c>
      <c r="C1663" s="3" t="s">
        <v>3337</v>
      </c>
      <c r="D1663" s="5" t="s">
        <v>16761</v>
      </c>
      <c r="E1663" s="5" t="s">
        <v>12457</v>
      </c>
      <c r="F1663" s="5" t="s">
        <v>12458</v>
      </c>
      <c r="G1663" s="5" t="s">
        <v>12086</v>
      </c>
      <c r="H1663" s="5" t="s">
        <v>12142</v>
      </c>
      <c r="I1663" s="5" t="s">
        <v>16753</v>
      </c>
      <c r="J1663" s="5" t="s">
        <v>12328</v>
      </c>
      <c r="K1663" s="3" t="s">
        <v>12021</v>
      </c>
      <c r="L1663" s="3" t="s">
        <v>12017</v>
      </c>
      <c r="M1663" s="3" t="n">
        <v>2</v>
      </c>
      <c r="N1663" s="20" t="n">
        <v>3.29</v>
      </c>
      <c r="O1663" s="21" t="s">
        <v>12264</v>
      </c>
    </row>
    <row r="1664" customFormat="false" ht="15" hidden="false" customHeight="true" outlineLevel="0" collapsed="false">
      <c r="A1664" s="3" t="s">
        <v>3340</v>
      </c>
      <c r="B1664" s="3" t="s">
        <v>16762</v>
      </c>
      <c r="C1664" s="3" t="s">
        <v>3339</v>
      </c>
      <c r="D1664" s="5" t="s">
        <v>16763</v>
      </c>
      <c r="E1664" s="5" t="s">
        <v>12382</v>
      </c>
      <c r="F1664" s="5" t="s">
        <v>12383</v>
      </c>
      <c r="G1664" s="5" t="s">
        <v>12086</v>
      </c>
      <c r="H1664" s="5" t="s">
        <v>12142</v>
      </c>
      <c r="I1664" s="5" t="s">
        <v>16753</v>
      </c>
      <c r="J1664" s="5" t="s">
        <v>12328</v>
      </c>
      <c r="K1664" s="3" t="s">
        <v>12017</v>
      </c>
      <c r="L1664" s="3" t="s">
        <v>12017</v>
      </c>
      <c r="M1664" s="3" t="n">
        <v>4</v>
      </c>
      <c r="N1664" s="20" t="n">
        <v>3.29</v>
      </c>
      <c r="O1664" s="21" t="s">
        <v>16764</v>
      </c>
    </row>
    <row r="1665" customFormat="false" ht="15" hidden="false" customHeight="true" outlineLevel="0" collapsed="false">
      <c r="A1665" s="3" t="s">
        <v>3342</v>
      </c>
      <c r="B1665" s="3" t="s">
        <v>16765</v>
      </c>
      <c r="C1665" s="3" t="s">
        <v>3341</v>
      </c>
      <c r="D1665" s="5" t="s">
        <v>16766</v>
      </c>
      <c r="E1665" s="5" t="s">
        <v>12325</v>
      </c>
      <c r="F1665" s="5" t="s">
        <v>12326</v>
      </c>
      <c r="G1665" s="5" t="s">
        <v>12086</v>
      </c>
      <c r="H1665" s="5" t="s">
        <v>12142</v>
      </c>
      <c r="I1665" s="5" t="s">
        <v>12966</v>
      </c>
      <c r="J1665" s="5" t="s">
        <v>12328</v>
      </c>
      <c r="K1665" s="3" t="s">
        <v>12017</v>
      </c>
      <c r="L1665" s="3" t="s">
        <v>12017</v>
      </c>
      <c r="M1665" s="3" t="n">
        <v>12</v>
      </c>
      <c r="N1665" s="20" t="n">
        <v>4.79</v>
      </c>
      <c r="O1665" s="21" t="s">
        <v>12374</v>
      </c>
    </row>
    <row r="1666" customFormat="false" ht="15" hidden="false" customHeight="true" outlineLevel="0" collapsed="false">
      <c r="A1666" s="3" t="s">
        <v>3344</v>
      </c>
      <c r="B1666" s="3" t="s">
        <v>16767</v>
      </c>
      <c r="C1666" s="3" t="s">
        <v>3343</v>
      </c>
      <c r="D1666" s="5" t="s">
        <v>16768</v>
      </c>
      <c r="E1666" s="5" t="s">
        <v>12457</v>
      </c>
      <c r="F1666" s="5" t="s">
        <v>12458</v>
      </c>
      <c r="G1666" s="5" t="s">
        <v>12086</v>
      </c>
      <c r="H1666" s="5" t="s">
        <v>12142</v>
      </c>
      <c r="I1666" s="5" t="s">
        <v>16753</v>
      </c>
      <c r="J1666" s="5" t="s">
        <v>12328</v>
      </c>
      <c r="K1666" s="3" t="s">
        <v>12021</v>
      </c>
      <c r="L1666" s="3" t="s">
        <v>12017</v>
      </c>
      <c r="M1666" s="3" t="n">
        <v>1</v>
      </c>
      <c r="N1666" s="20" t="n">
        <v>4.39</v>
      </c>
      <c r="O1666" s="21" t="s">
        <v>13169</v>
      </c>
    </row>
    <row r="1667" customFormat="false" ht="15" hidden="false" customHeight="true" outlineLevel="0" collapsed="false">
      <c r="A1667" s="3" t="s">
        <v>3346</v>
      </c>
      <c r="B1667" s="3" t="s">
        <v>16769</v>
      </c>
      <c r="C1667" s="3" t="s">
        <v>3345</v>
      </c>
      <c r="D1667" s="5" t="s">
        <v>16770</v>
      </c>
      <c r="E1667" s="5" t="s">
        <v>12351</v>
      </c>
      <c r="F1667" s="5" t="s">
        <v>12326</v>
      </c>
      <c r="G1667" s="5" t="s">
        <v>12086</v>
      </c>
      <c r="H1667" s="5" t="s">
        <v>12142</v>
      </c>
      <c r="I1667" s="5" t="s">
        <v>16753</v>
      </c>
      <c r="J1667" s="5" t="s">
        <v>12328</v>
      </c>
      <c r="K1667" s="3" t="s">
        <v>12017</v>
      </c>
      <c r="L1667" s="3" t="s">
        <v>12017</v>
      </c>
      <c r="M1667" s="3" t="n">
        <v>4</v>
      </c>
      <c r="N1667" s="20" t="n">
        <v>4.99</v>
      </c>
      <c r="O1667" s="21" t="s">
        <v>12428</v>
      </c>
    </row>
    <row r="1668" customFormat="false" ht="15" hidden="false" customHeight="true" outlineLevel="0" collapsed="false">
      <c r="A1668" s="3" t="s">
        <v>3348</v>
      </c>
      <c r="B1668" s="3" t="s">
        <v>16771</v>
      </c>
      <c r="C1668" s="3" t="s">
        <v>3347</v>
      </c>
      <c r="D1668" s="5" t="s">
        <v>16772</v>
      </c>
      <c r="E1668" s="5" t="s">
        <v>12368</v>
      </c>
      <c r="F1668" s="5" t="s">
        <v>12369</v>
      </c>
      <c r="G1668" s="5" t="s">
        <v>12086</v>
      </c>
      <c r="H1668" s="5" t="s">
        <v>12142</v>
      </c>
      <c r="I1668" s="5" t="s">
        <v>16753</v>
      </c>
      <c r="J1668" s="5" t="s">
        <v>12328</v>
      </c>
      <c r="K1668" s="3" t="s">
        <v>12017</v>
      </c>
      <c r="L1668" s="3" t="s">
        <v>12017</v>
      </c>
      <c r="M1668" s="3" t="n">
        <v>1</v>
      </c>
      <c r="N1668" s="20" t="n">
        <v>3.49</v>
      </c>
      <c r="O1668" s="21" t="s">
        <v>13874</v>
      </c>
    </row>
    <row r="1669" customFormat="false" ht="15" hidden="false" customHeight="true" outlineLevel="0" collapsed="false">
      <c r="A1669" s="3" t="s">
        <v>3350</v>
      </c>
      <c r="B1669" s="3" t="s">
        <v>16773</v>
      </c>
      <c r="C1669" s="3" t="s">
        <v>3349</v>
      </c>
      <c r="D1669" s="5" t="s">
        <v>16774</v>
      </c>
      <c r="E1669" s="5" t="s">
        <v>12363</v>
      </c>
      <c r="F1669" s="5" t="s">
        <v>12364</v>
      </c>
      <c r="G1669" s="5" t="s">
        <v>12086</v>
      </c>
      <c r="H1669" s="5" t="s">
        <v>12142</v>
      </c>
      <c r="I1669" s="5" t="s">
        <v>16753</v>
      </c>
      <c r="J1669" s="5" t="s">
        <v>12328</v>
      </c>
      <c r="K1669" s="3" t="s">
        <v>12017</v>
      </c>
      <c r="L1669" s="3" t="s">
        <v>12017</v>
      </c>
      <c r="M1669" s="3" t="n">
        <v>12</v>
      </c>
      <c r="N1669" s="20" t="n">
        <v>3.29</v>
      </c>
      <c r="O1669" s="21" t="s">
        <v>13746</v>
      </c>
    </row>
    <row r="1670" customFormat="false" ht="15" hidden="false" customHeight="true" outlineLevel="0" collapsed="false">
      <c r="A1670" s="3" t="s">
        <v>3352</v>
      </c>
      <c r="B1670" s="3" t="s">
        <v>16775</v>
      </c>
      <c r="C1670" s="3" t="s">
        <v>3351</v>
      </c>
      <c r="D1670" s="5" t="s">
        <v>16776</v>
      </c>
      <c r="E1670" s="5" t="s">
        <v>12368</v>
      </c>
      <c r="F1670" s="5" t="s">
        <v>12369</v>
      </c>
      <c r="G1670" s="5" t="s">
        <v>12086</v>
      </c>
      <c r="H1670" s="5" t="s">
        <v>12142</v>
      </c>
      <c r="I1670" s="5" t="s">
        <v>12966</v>
      </c>
      <c r="J1670" s="5" t="s">
        <v>12328</v>
      </c>
      <c r="K1670" s="3" t="s">
        <v>12017</v>
      </c>
      <c r="L1670" s="3" t="s">
        <v>12017</v>
      </c>
      <c r="M1670" s="3" t="n">
        <v>24</v>
      </c>
      <c r="N1670" s="20" t="n">
        <v>3.49</v>
      </c>
      <c r="O1670" s="21" t="s">
        <v>16777</v>
      </c>
    </row>
    <row r="1671" customFormat="false" ht="15" hidden="false" customHeight="true" outlineLevel="0" collapsed="false">
      <c r="A1671" s="3" t="s">
        <v>3354</v>
      </c>
      <c r="B1671" s="3" t="s">
        <v>16778</v>
      </c>
      <c r="C1671" s="3" t="s">
        <v>3353</v>
      </c>
      <c r="D1671" s="5" t="s">
        <v>16779</v>
      </c>
      <c r="E1671" s="5" t="s">
        <v>12382</v>
      </c>
      <c r="F1671" s="5" t="s">
        <v>12383</v>
      </c>
      <c r="G1671" s="5" t="s">
        <v>12086</v>
      </c>
      <c r="H1671" s="5" t="s">
        <v>12142</v>
      </c>
      <c r="I1671" s="5" t="s">
        <v>16756</v>
      </c>
      <c r="J1671" s="5" t="s">
        <v>12328</v>
      </c>
      <c r="K1671" s="3" t="s">
        <v>12017</v>
      </c>
      <c r="L1671" s="3" t="s">
        <v>12017</v>
      </c>
      <c r="M1671" s="3" t="n">
        <v>6</v>
      </c>
      <c r="N1671" s="20" t="n">
        <v>4.49</v>
      </c>
      <c r="O1671" s="21" t="s">
        <v>16780</v>
      </c>
    </row>
    <row r="1672" customFormat="false" ht="15" hidden="false" customHeight="true" outlineLevel="0" collapsed="false">
      <c r="A1672" s="3" t="s">
        <v>3356</v>
      </c>
      <c r="B1672" s="3" t="s">
        <v>16781</v>
      </c>
      <c r="C1672" s="3" t="s">
        <v>3355</v>
      </c>
      <c r="D1672" s="5" t="s">
        <v>16782</v>
      </c>
      <c r="E1672" s="5" t="s">
        <v>12351</v>
      </c>
      <c r="F1672" s="5" t="s">
        <v>12326</v>
      </c>
      <c r="G1672" s="5" t="s">
        <v>12086</v>
      </c>
      <c r="H1672" s="5" t="s">
        <v>12142</v>
      </c>
      <c r="I1672" s="5" t="s">
        <v>12966</v>
      </c>
      <c r="J1672" s="5" t="s">
        <v>12328</v>
      </c>
      <c r="K1672" s="3" t="s">
        <v>12017</v>
      </c>
      <c r="L1672" s="3" t="s">
        <v>12017</v>
      </c>
      <c r="M1672" s="3" t="n">
        <v>24</v>
      </c>
      <c r="N1672" s="20" t="n">
        <v>4.39</v>
      </c>
      <c r="O1672" s="21" t="s">
        <v>13858</v>
      </c>
    </row>
    <row r="1673" customFormat="false" ht="15" hidden="false" customHeight="true" outlineLevel="0" collapsed="false">
      <c r="A1673" s="3" t="s">
        <v>3358</v>
      </c>
      <c r="B1673" s="3" t="s">
        <v>16783</v>
      </c>
      <c r="C1673" s="3" t="s">
        <v>3357</v>
      </c>
      <c r="D1673" s="5" t="s">
        <v>16784</v>
      </c>
      <c r="E1673" s="5" t="s">
        <v>12338</v>
      </c>
      <c r="F1673" s="5" t="s">
        <v>12339</v>
      </c>
      <c r="G1673" s="5" t="s">
        <v>12086</v>
      </c>
      <c r="H1673" s="5" t="s">
        <v>12142</v>
      </c>
      <c r="I1673" s="5" t="s">
        <v>16756</v>
      </c>
      <c r="J1673" s="5" t="s">
        <v>12328</v>
      </c>
      <c r="K1673" s="3" t="s">
        <v>12017</v>
      </c>
      <c r="L1673" s="3" t="s">
        <v>12017</v>
      </c>
      <c r="M1673" s="3" t="n">
        <v>24</v>
      </c>
      <c r="N1673" s="20" t="n">
        <v>4.99</v>
      </c>
      <c r="O1673" s="21" t="s">
        <v>15107</v>
      </c>
    </row>
    <row r="1674" customFormat="false" ht="15" hidden="false" customHeight="true" outlineLevel="0" collapsed="false">
      <c r="A1674" s="3" t="s">
        <v>3360</v>
      </c>
      <c r="B1674" s="3" t="s">
        <v>16785</v>
      </c>
      <c r="C1674" s="3" t="s">
        <v>3359</v>
      </c>
      <c r="D1674" s="5" t="s">
        <v>16786</v>
      </c>
      <c r="E1674" s="5" t="s">
        <v>12325</v>
      </c>
      <c r="F1674" s="5" t="s">
        <v>12326</v>
      </c>
      <c r="G1674" s="5" t="s">
        <v>12086</v>
      </c>
      <c r="H1674" s="5" t="s">
        <v>12142</v>
      </c>
      <c r="I1674" s="5" t="s">
        <v>12966</v>
      </c>
      <c r="J1674" s="5" t="s">
        <v>12328</v>
      </c>
      <c r="K1674" s="3" t="s">
        <v>12017</v>
      </c>
      <c r="L1674" s="3" t="s">
        <v>12017</v>
      </c>
      <c r="M1674" s="3" t="n">
        <v>1</v>
      </c>
      <c r="N1674" s="20" t="n">
        <v>4.89</v>
      </c>
      <c r="O1674" s="21" t="s">
        <v>12252</v>
      </c>
    </row>
    <row r="1675" customFormat="false" ht="15" hidden="false" customHeight="true" outlineLevel="0" collapsed="false">
      <c r="A1675" s="3" t="s">
        <v>3362</v>
      </c>
      <c r="B1675" s="3" t="s">
        <v>16787</v>
      </c>
      <c r="C1675" s="3" t="s">
        <v>3361</v>
      </c>
      <c r="D1675" s="5" t="s">
        <v>16788</v>
      </c>
      <c r="E1675" s="5" t="s">
        <v>12368</v>
      </c>
      <c r="F1675" s="5" t="s">
        <v>12369</v>
      </c>
      <c r="G1675" s="5" t="s">
        <v>12086</v>
      </c>
      <c r="H1675" s="5" t="s">
        <v>12142</v>
      </c>
      <c r="I1675" s="5" t="s">
        <v>12966</v>
      </c>
      <c r="J1675" s="5" t="s">
        <v>12328</v>
      </c>
      <c r="K1675" s="3" t="s">
        <v>12017</v>
      </c>
      <c r="L1675" s="3" t="s">
        <v>12017</v>
      </c>
      <c r="M1675" s="3" t="n">
        <v>6</v>
      </c>
      <c r="N1675" s="20" t="n">
        <v>4.49</v>
      </c>
      <c r="O1675" s="21" t="s">
        <v>16789</v>
      </c>
    </row>
    <row r="1676" customFormat="false" ht="15" hidden="false" customHeight="true" outlineLevel="0" collapsed="false">
      <c r="A1676" s="3" t="s">
        <v>3364</v>
      </c>
      <c r="B1676" s="3" t="s">
        <v>16790</v>
      </c>
      <c r="C1676" s="3" t="s">
        <v>3363</v>
      </c>
      <c r="D1676" s="5" t="s">
        <v>16791</v>
      </c>
      <c r="E1676" s="5" t="s">
        <v>12338</v>
      </c>
      <c r="F1676" s="5" t="s">
        <v>12339</v>
      </c>
      <c r="G1676" s="5" t="s">
        <v>12086</v>
      </c>
      <c r="H1676" s="5" t="s">
        <v>12142</v>
      </c>
      <c r="I1676" s="5" t="s">
        <v>16753</v>
      </c>
      <c r="J1676" s="5" t="s">
        <v>12328</v>
      </c>
      <c r="K1676" s="3" t="s">
        <v>12017</v>
      </c>
      <c r="L1676" s="3" t="s">
        <v>12017</v>
      </c>
      <c r="M1676" s="3" t="n">
        <v>1</v>
      </c>
      <c r="N1676" s="20" t="n">
        <v>4.99</v>
      </c>
      <c r="O1676" s="21" t="s">
        <v>15716</v>
      </c>
    </row>
    <row r="1677" customFormat="false" ht="15" hidden="false" customHeight="true" outlineLevel="0" collapsed="false">
      <c r="A1677" s="3" t="s">
        <v>3366</v>
      </c>
      <c r="B1677" s="3" t="s">
        <v>16792</v>
      </c>
      <c r="C1677" s="3" t="s">
        <v>3365</v>
      </c>
      <c r="D1677" s="5" t="s">
        <v>16793</v>
      </c>
      <c r="E1677" s="5" t="s">
        <v>12377</v>
      </c>
      <c r="F1677" s="5" t="s">
        <v>12378</v>
      </c>
      <c r="G1677" s="5" t="s">
        <v>12086</v>
      </c>
      <c r="H1677" s="5" t="s">
        <v>12142</v>
      </c>
      <c r="I1677" s="5" t="s">
        <v>16753</v>
      </c>
      <c r="J1677" s="5" t="s">
        <v>12328</v>
      </c>
      <c r="K1677" s="3" t="s">
        <v>12021</v>
      </c>
      <c r="L1677" s="3" t="s">
        <v>12017</v>
      </c>
      <c r="M1677" s="3" t="n">
        <v>1</v>
      </c>
      <c r="N1677" s="20" t="n">
        <v>3.49</v>
      </c>
      <c r="O1677" s="21" t="s">
        <v>12200</v>
      </c>
    </row>
    <row r="1678" customFormat="false" ht="15" hidden="false" customHeight="true" outlineLevel="0" collapsed="false">
      <c r="A1678" s="3" t="s">
        <v>3368</v>
      </c>
      <c r="B1678" s="3" t="s">
        <v>16794</v>
      </c>
      <c r="C1678" s="3" t="s">
        <v>3367</v>
      </c>
      <c r="D1678" s="5" t="s">
        <v>16795</v>
      </c>
      <c r="E1678" s="5" t="s">
        <v>12363</v>
      </c>
      <c r="F1678" s="5" t="s">
        <v>12364</v>
      </c>
      <c r="G1678" s="5" t="s">
        <v>12086</v>
      </c>
      <c r="H1678" s="5" t="s">
        <v>12142</v>
      </c>
      <c r="I1678" s="5" t="s">
        <v>16753</v>
      </c>
      <c r="J1678" s="5" t="s">
        <v>12328</v>
      </c>
      <c r="K1678" s="3" t="s">
        <v>12017</v>
      </c>
      <c r="L1678" s="3" t="s">
        <v>12017</v>
      </c>
      <c r="M1678" s="3" t="n">
        <v>1</v>
      </c>
      <c r="N1678" s="20" t="n">
        <v>3.39</v>
      </c>
      <c r="O1678" s="21" t="s">
        <v>13469</v>
      </c>
    </row>
    <row r="1679" customFormat="false" ht="15" hidden="false" customHeight="true" outlineLevel="0" collapsed="false">
      <c r="A1679" s="3" t="s">
        <v>3370</v>
      </c>
      <c r="B1679" s="3" t="s">
        <v>16796</v>
      </c>
      <c r="C1679" s="3" t="s">
        <v>3369</v>
      </c>
      <c r="D1679" s="5" t="s">
        <v>16797</v>
      </c>
      <c r="E1679" s="5" t="s">
        <v>12457</v>
      </c>
      <c r="F1679" s="5" t="s">
        <v>12458</v>
      </c>
      <c r="G1679" s="5" t="s">
        <v>12086</v>
      </c>
      <c r="H1679" s="5" t="s">
        <v>12142</v>
      </c>
      <c r="I1679" s="5" t="s">
        <v>16753</v>
      </c>
      <c r="J1679" s="5" t="s">
        <v>12328</v>
      </c>
      <c r="K1679" s="3" t="s">
        <v>12021</v>
      </c>
      <c r="L1679" s="3" t="s">
        <v>12017</v>
      </c>
      <c r="M1679" s="3" t="n">
        <v>8</v>
      </c>
      <c r="N1679" s="20" t="n">
        <v>3.79</v>
      </c>
      <c r="O1679" s="21" t="s">
        <v>14284</v>
      </c>
    </row>
    <row r="1680" customFormat="false" ht="15" hidden="false" customHeight="true" outlineLevel="0" collapsed="false">
      <c r="A1680" s="3" t="s">
        <v>3372</v>
      </c>
      <c r="B1680" s="3" t="s">
        <v>16798</v>
      </c>
      <c r="C1680" s="3" t="s">
        <v>3371</v>
      </c>
      <c r="D1680" s="5" t="s">
        <v>16799</v>
      </c>
      <c r="E1680" s="5" t="s">
        <v>12377</v>
      </c>
      <c r="F1680" s="5" t="s">
        <v>12378</v>
      </c>
      <c r="G1680" s="5" t="s">
        <v>12086</v>
      </c>
      <c r="H1680" s="5" t="s">
        <v>12142</v>
      </c>
      <c r="I1680" s="5" t="s">
        <v>12966</v>
      </c>
      <c r="J1680" s="5" t="s">
        <v>12512</v>
      </c>
      <c r="K1680" s="3" t="s">
        <v>12021</v>
      </c>
      <c r="L1680" s="3" t="s">
        <v>12017</v>
      </c>
      <c r="M1680" s="3" t="n">
        <v>24</v>
      </c>
      <c r="N1680" s="20" t="n">
        <v>3.39</v>
      </c>
      <c r="O1680" s="21" t="s">
        <v>12811</v>
      </c>
    </row>
    <row r="1681" customFormat="false" ht="15" hidden="false" customHeight="true" outlineLevel="0" collapsed="false">
      <c r="A1681" s="3" t="s">
        <v>3374</v>
      </c>
      <c r="B1681" s="3" t="s">
        <v>16800</v>
      </c>
      <c r="C1681" s="3" t="s">
        <v>3373</v>
      </c>
      <c r="D1681" s="5" t="s">
        <v>16801</v>
      </c>
      <c r="E1681" s="5" t="s">
        <v>12457</v>
      </c>
      <c r="F1681" s="5" t="s">
        <v>12458</v>
      </c>
      <c r="G1681" s="5" t="s">
        <v>12086</v>
      </c>
      <c r="H1681" s="5" t="s">
        <v>12142</v>
      </c>
      <c r="I1681" s="5" t="s">
        <v>12966</v>
      </c>
      <c r="J1681" s="5" t="s">
        <v>12512</v>
      </c>
      <c r="K1681" s="3" t="s">
        <v>12021</v>
      </c>
      <c r="L1681" s="3" t="s">
        <v>12017</v>
      </c>
      <c r="M1681" s="3" t="n">
        <v>12</v>
      </c>
      <c r="N1681" s="20" t="n">
        <v>3.49</v>
      </c>
      <c r="O1681" s="21" t="s">
        <v>12779</v>
      </c>
    </row>
    <row r="1682" customFormat="false" ht="15" hidden="false" customHeight="true" outlineLevel="0" collapsed="false">
      <c r="A1682" s="3" t="s">
        <v>3376</v>
      </c>
      <c r="B1682" s="3" t="s">
        <v>16802</v>
      </c>
      <c r="C1682" s="3" t="s">
        <v>3375</v>
      </c>
      <c r="D1682" s="5" t="s">
        <v>16803</v>
      </c>
      <c r="E1682" s="5" t="s">
        <v>12325</v>
      </c>
      <c r="F1682" s="5" t="s">
        <v>12326</v>
      </c>
      <c r="G1682" s="5" t="s">
        <v>12086</v>
      </c>
      <c r="H1682" s="5" t="s">
        <v>12142</v>
      </c>
      <c r="I1682" s="5" t="s">
        <v>12966</v>
      </c>
      <c r="J1682" s="5" t="s">
        <v>12359</v>
      </c>
      <c r="K1682" s="3" t="s">
        <v>12017</v>
      </c>
      <c r="L1682" s="3" t="s">
        <v>12017</v>
      </c>
      <c r="M1682" s="3" t="n">
        <v>2</v>
      </c>
      <c r="N1682" s="20" t="n">
        <v>3.79</v>
      </c>
      <c r="O1682" s="21" t="s">
        <v>12998</v>
      </c>
    </row>
    <row r="1683" customFormat="false" ht="15" hidden="false" customHeight="true" outlineLevel="0" collapsed="false">
      <c r="A1683" s="3" t="s">
        <v>3378</v>
      </c>
      <c r="B1683" s="3" t="s">
        <v>16804</v>
      </c>
      <c r="C1683" s="3" t="s">
        <v>3377</v>
      </c>
      <c r="D1683" s="5" t="s">
        <v>16805</v>
      </c>
      <c r="E1683" s="5" t="s">
        <v>12368</v>
      </c>
      <c r="F1683" s="5" t="s">
        <v>12369</v>
      </c>
      <c r="G1683" s="5" t="s">
        <v>12086</v>
      </c>
      <c r="H1683" s="5" t="s">
        <v>12142</v>
      </c>
      <c r="I1683" s="5" t="s">
        <v>16756</v>
      </c>
      <c r="J1683" s="5" t="s">
        <v>12328</v>
      </c>
      <c r="K1683" s="3" t="s">
        <v>12017</v>
      </c>
      <c r="L1683" s="3" t="s">
        <v>12017</v>
      </c>
      <c r="M1683" s="3" t="n">
        <v>12</v>
      </c>
      <c r="N1683" s="20" t="n">
        <v>3.79</v>
      </c>
      <c r="O1683" s="21" t="s">
        <v>12483</v>
      </c>
    </row>
    <row r="1684" customFormat="false" ht="15" hidden="false" customHeight="true" outlineLevel="0" collapsed="false">
      <c r="A1684" s="3" t="s">
        <v>3380</v>
      </c>
      <c r="B1684" s="3" t="s">
        <v>16806</v>
      </c>
      <c r="C1684" s="3" t="s">
        <v>3379</v>
      </c>
      <c r="D1684" s="5" t="s">
        <v>16807</v>
      </c>
      <c r="E1684" s="5" t="s">
        <v>12363</v>
      </c>
      <c r="F1684" s="5" t="s">
        <v>12364</v>
      </c>
      <c r="G1684" s="5" t="s">
        <v>12086</v>
      </c>
      <c r="H1684" s="5" t="s">
        <v>12142</v>
      </c>
      <c r="I1684" s="5" t="s">
        <v>12966</v>
      </c>
      <c r="J1684" s="5" t="s">
        <v>12328</v>
      </c>
      <c r="K1684" s="3" t="s">
        <v>12017</v>
      </c>
      <c r="L1684" s="3" t="s">
        <v>12017</v>
      </c>
      <c r="M1684" s="3" t="n">
        <v>8</v>
      </c>
      <c r="N1684" s="20" t="n">
        <v>3.39</v>
      </c>
      <c r="O1684" s="21" t="s">
        <v>16808</v>
      </c>
    </row>
    <row r="1685" customFormat="false" ht="15" hidden="false" customHeight="true" outlineLevel="0" collapsed="false">
      <c r="A1685" s="3" t="s">
        <v>3382</v>
      </c>
      <c r="B1685" s="3" t="s">
        <v>16809</v>
      </c>
      <c r="C1685" s="3" t="s">
        <v>3381</v>
      </c>
      <c r="D1685" s="5" t="s">
        <v>16810</v>
      </c>
      <c r="E1685" s="5" t="s">
        <v>12377</v>
      </c>
      <c r="F1685" s="5" t="s">
        <v>12378</v>
      </c>
      <c r="G1685" s="5" t="s">
        <v>12086</v>
      </c>
      <c r="H1685" s="5" t="s">
        <v>12142</v>
      </c>
      <c r="I1685" s="5" t="s">
        <v>16756</v>
      </c>
      <c r="J1685" s="5" t="s">
        <v>12328</v>
      </c>
      <c r="K1685" s="3" t="s">
        <v>12021</v>
      </c>
      <c r="L1685" s="3" t="s">
        <v>12017</v>
      </c>
      <c r="M1685" s="3" t="n">
        <v>8</v>
      </c>
      <c r="N1685" s="20" t="n">
        <v>4.79</v>
      </c>
      <c r="O1685" s="21" t="s">
        <v>16596</v>
      </c>
    </row>
    <row r="1686" customFormat="false" ht="15" hidden="false" customHeight="true" outlineLevel="0" collapsed="false">
      <c r="A1686" s="3" t="s">
        <v>3384</v>
      </c>
      <c r="B1686" s="3" t="s">
        <v>16811</v>
      </c>
      <c r="C1686" s="3" t="s">
        <v>3383</v>
      </c>
      <c r="D1686" s="5" t="s">
        <v>16812</v>
      </c>
      <c r="E1686" s="5" t="s">
        <v>12368</v>
      </c>
      <c r="F1686" s="5" t="s">
        <v>12369</v>
      </c>
      <c r="G1686" s="5" t="s">
        <v>12086</v>
      </c>
      <c r="H1686" s="5" t="s">
        <v>12142</v>
      </c>
      <c r="I1686" s="5" t="s">
        <v>16753</v>
      </c>
      <c r="J1686" s="5" t="s">
        <v>12512</v>
      </c>
      <c r="K1686" s="3" t="s">
        <v>12017</v>
      </c>
      <c r="L1686" s="3" t="s">
        <v>12017</v>
      </c>
      <c r="M1686" s="3" t="n">
        <v>4</v>
      </c>
      <c r="N1686" s="20" t="n">
        <v>4.99</v>
      </c>
      <c r="O1686" s="21" t="s">
        <v>16118</v>
      </c>
    </row>
    <row r="1687" customFormat="false" ht="15" hidden="false" customHeight="true" outlineLevel="0" collapsed="false">
      <c r="A1687" s="3" t="s">
        <v>3386</v>
      </c>
      <c r="B1687" s="3" t="s">
        <v>16813</v>
      </c>
      <c r="C1687" s="3" t="s">
        <v>3385</v>
      </c>
      <c r="D1687" s="5" t="s">
        <v>16814</v>
      </c>
      <c r="E1687" s="5" t="s">
        <v>12351</v>
      </c>
      <c r="F1687" s="5" t="s">
        <v>12326</v>
      </c>
      <c r="G1687" s="5" t="s">
        <v>12086</v>
      </c>
      <c r="H1687" s="5" t="s">
        <v>12142</v>
      </c>
      <c r="I1687" s="5" t="s">
        <v>16753</v>
      </c>
      <c r="J1687" s="5" t="s">
        <v>12328</v>
      </c>
      <c r="K1687" s="3" t="s">
        <v>12017</v>
      </c>
      <c r="L1687" s="3" t="s">
        <v>12017</v>
      </c>
      <c r="M1687" s="3" t="n">
        <v>12</v>
      </c>
      <c r="N1687" s="20" t="n">
        <v>4.39</v>
      </c>
      <c r="O1687" s="21" t="s">
        <v>16815</v>
      </c>
    </row>
    <row r="1688" customFormat="false" ht="15" hidden="false" customHeight="true" outlineLevel="0" collapsed="false">
      <c r="A1688" s="3" t="s">
        <v>3388</v>
      </c>
      <c r="B1688" s="3" t="s">
        <v>16816</v>
      </c>
      <c r="C1688" s="3" t="s">
        <v>3387</v>
      </c>
      <c r="D1688" s="5" t="s">
        <v>16817</v>
      </c>
      <c r="E1688" s="5" t="s">
        <v>12457</v>
      </c>
      <c r="F1688" s="5" t="s">
        <v>12458</v>
      </c>
      <c r="G1688" s="5" t="s">
        <v>12086</v>
      </c>
      <c r="H1688" s="5" t="s">
        <v>12142</v>
      </c>
      <c r="I1688" s="5" t="s">
        <v>16753</v>
      </c>
      <c r="J1688" s="5" t="s">
        <v>12328</v>
      </c>
      <c r="K1688" s="3" t="s">
        <v>12021</v>
      </c>
      <c r="L1688" s="3" t="s">
        <v>12017</v>
      </c>
      <c r="M1688" s="3" t="n">
        <v>6</v>
      </c>
      <c r="N1688" s="20" t="n">
        <v>3.89</v>
      </c>
      <c r="O1688" s="21" t="s">
        <v>13114</v>
      </c>
    </row>
    <row r="1689" customFormat="false" ht="15" hidden="false" customHeight="true" outlineLevel="0" collapsed="false">
      <c r="A1689" s="3" t="s">
        <v>3390</v>
      </c>
      <c r="B1689" s="3" t="s">
        <v>16818</v>
      </c>
      <c r="C1689" s="3" t="s">
        <v>3389</v>
      </c>
      <c r="D1689" s="5" t="s">
        <v>16819</v>
      </c>
      <c r="E1689" s="5" t="s">
        <v>12368</v>
      </c>
      <c r="F1689" s="5" t="s">
        <v>12369</v>
      </c>
      <c r="G1689" s="5" t="s">
        <v>12086</v>
      </c>
      <c r="H1689" s="5" t="s">
        <v>12142</v>
      </c>
      <c r="I1689" s="5" t="s">
        <v>16756</v>
      </c>
      <c r="J1689" s="5" t="s">
        <v>12328</v>
      </c>
      <c r="K1689" s="3" t="s">
        <v>12017</v>
      </c>
      <c r="L1689" s="3" t="s">
        <v>12017</v>
      </c>
      <c r="M1689" s="3" t="n">
        <v>1</v>
      </c>
      <c r="N1689" s="20" t="n">
        <v>4.99</v>
      </c>
      <c r="O1689" s="21" t="s">
        <v>12584</v>
      </c>
    </row>
    <row r="1690" customFormat="false" ht="15" hidden="false" customHeight="true" outlineLevel="0" collapsed="false">
      <c r="A1690" s="3" t="s">
        <v>3392</v>
      </c>
      <c r="B1690" s="3" t="s">
        <v>16820</v>
      </c>
      <c r="C1690" s="3" t="s">
        <v>3391</v>
      </c>
      <c r="D1690" s="5" t="s">
        <v>16821</v>
      </c>
      <c r="E1690" s="5" t="s">
        <v>12325</v>
      </c>
      <c r="F1690" s="5" t="s">
        <v>12326</v>
      </c>
      <c r="G1690" s="5" t="s">
        <v>12086</v>
      </c>
      <c r="H1690" s="5" t="s">
        <v>12142</v>
      </c>
      <c r="I1690" s="5" t="s">
        <v>12966</v>
      </c>
      <c r="J1690" s="5" t="s">
        <v>12328</v>
      </c>
      <c r="K1690" s="3" t="s">
        <v>12017</v>
      </c>
      <c r="L1690" s="3" t="s">
        <v>12017</v>
      </c>
      <c r="M1690" s="3" t="n">
        <v>8</v>
      </c>
      <c r="N1690" s="20" t="n">
        <v>3.79</v>
      </c>
      <c r="O1690" s="21" t="s">
        <v>14364</v>
      </c>
    </row>
    <row r="1691" customFormat="false" ht="15" hidden="false" customHeight="true" outlineLevel="0" collapsed="false">
      <c r="A1691" s="3" t="s">
        <v>3394</v>
      </c>
      <c r="B1691" s="3" t="s">
        <v>16822</v>
      </c>
      <c r="C1691" s="3" t="s">
        <v>3393</v>
      </c>
      <c r="D1691" s="5" t="s">
        <v>16823</v>
      </c>
      <c r="E1691" s="5" t="s">
        <v>12351</v>
      </c>
      <c r="F1691" s="5" t="s">
        <v>12326</v>
      </c>
      <c r="G1691" s="5" t="s">
        <v>12086</v>
      </c>
      <c r="H1691" s="5" t="s">
        <v>12142</v>
      </c>
      <c r="I1691" s="5" t="s">
        <v>16753</v>
      </c>
      <c r="J1691" s="5" t="s">
        <v>12512</v>
      </c>
      <c r="K1691" s="3" t="s">
        <v>12017</v>
      </c>
      <c r="L1691" s="3" t="s">
        <v>12017</v>
      </c>
      <c r="M1691" s="3" t="n">
        <v>6</v>
      </c>
      <c r="N1691" s="20" t="n">
        <v>4.39</v>
      </c>
      <c r="O1691" s="21" t="s">
        <v>16824</v>
      </c>
    </row>
    <row r="1692" customFormat="false" ht="15" hidden="false" customHeight="true" outlineLevel="0" collapsed="false">
      <c r="A1692" s="3" t="s">
        <v>3396</v>
      </c>
      <c r="B1692" s="3" t="s">
        <v>16825</v>
      </c>
      <c r="C1692" s="3" t="s">
        <v>3395</v>
      </c>
      <c r="D1692" s="5" t="s">
        <v>16826</v>
      </c>
      <c r="E1692" s="5" t="s">
        <v>12457</v>
      </c>
      <c r="F1692" s="5" t="s">
        <v>12458</v>
      </c>
      <c r="G1692" s="5" t="s">
        <v>12086</v>
      </c>
      <c r="H1692" s="5" t="s">
        <v>12142</v>
      </c>
      <c r="I1692" s="5" t="s">
        <v>12966</v>
      </c>
      <c r="J1692" s="5" t="s">
        <v>12328</v>
      </c>
      <c r="K1692" s="3" t="s">
        <v>12021</v>
      </c>
      <c r="L1692" s="3" t="s">
        <v>12017</v>
      </c>
      <c r="M1692" s="3" t="n">
        <v>4</v>
      </c>
      <c r="N1692" s="20" t="n">
        <v>3.49</v>
      </c>
      <c r="O1692" s="21" t="s">
        <v>16827</v>
      </c>
    </row>
    <row r="1693" customFormat="false" ht="15" hidden="false" customHeight="true" outlineLevel="0" collapsed="false">
      <c r="A1693" s="3" t="s">
        <v>3398</v>
      </c>
      <c r="B1693" s="3" t="s">
        <v>16828</v>
      </c>
      <c r="C1693" s="3" t="s">
        <v>3397</v>
      </c>
      <c r="D1693" s="5" t="s">
        <v>16829</v>
      </c>
      <c r="E1693" s="5" t="s">
        <v>12355</v>
      </c>
      <c r="F1693" s="5" t="s">
        <v>12356</v>
      </c>
      <c r="G1693" s="5" t="s">
        <v>12086</v>
      </c>
      <c r="H1693" s="5" t="s">
        <v>12142</v>
      </c>
      <c r="I1693" s="5" t="s">
        <v>12966</v>
      </c>
      <c r="J1693" s="5" t="s">
        <v>12328</v>
      </c>
      <c r="K1693" s="3" t="s">
        <v>12017</v>
      </c>
      <c r="L1693" s="3" t="s">
        <v>12017</v>
      </c>
      <c r="M1693" s="3" t="n">
        <v>8</v>
      </c>
      <c r="N1693" s="20" t="n">
        <v>4.49</v>
      </c>
      <c r="O1693" s="21" t="s">
        <v>13114</v>
      </c>
    </row>
    <row r="1694" customFormat="false" ht="15" hidden="false" customHeight="true" outlineLevel="0" collapsed="false">
      <c r="A1694" s="3" t="s">
        <v>3400</v>
      </c>
      <c r="B1694" s="3" t="s">
        <v>16830</v>
      </c>
      <c r="C1694" s="3" t="s">
        <v>3399</v>
      </c>
      <c r="D1694" s="5" t="s">
        <v>16831</v>
      </c>
      <c r="E1694" s="5" t="s">
        <v>12338</v>
      </c>
      <c r="F1694" s="5" t="s">
        <v>12339</v>
      </c>
      <c r="G1694" s="5" t="s">
        <v>12086</v>
      </c>
      <c r="H1694" s="5" t="s">
        <v>12142</v>
      </c>
      <c r="I1694" s="5" t="s">
        <v>16756</v>
      </c>
      <c r="J1694" s="5" t="s">
        <v>12328</v>
      </c>
      <c r="K1694" s="3" t="s">
        <v>12017</v>
      </c>
      <c r="L1694" s="3" t="s">
        <v>12017</v>
      </c>
      <c r="M1694" s="3" t="n">
        <v>4</v>
      </c>
      <c r="N1694" s="20" t="n">
        <v>3.79</v>
      </c>
      <c r="O1694" s="21" t="s">
        <v>16832</v>
      </c>
    </row>
    <row r="1695" customFormat="false" ht="15" hidden="false" customHeight="true" outlineLevel="0" collapsed="false">
      <c r="A1695" s="3" t="s">
        <v>3402</v>
      </c>
      <c r="B1695" s="3" t="s">
        <v>16833</v>
      </c>
      <c r="C1695" s="3" t="s">
        <v>3401</v>
      </c>
      <c r="D1695" s="5" t="s">
        <v>16834</v>
      </c>
      <c r="E1695" s="5" t="s">
        <v>12351</v>
      </c>
      <c r="F1695" s="5" t="s">
        <v>12326</v>
      </c>
      <c r="G1695" s="5" t="s">
        <v>12086</v>
      </c>
      <c r="H1695" s="5" t="s">
        <v>12142</v>
      </c>
      <c r="I1695" s="5" t="s">
        <v>16753</v>
      </c>
      <c r="J1695" s="5" t="s">
        <v>12328</v>
      </c>
      <c r="K1695" s="3" t="s">
        <v>12017</v>
      </c>
      <c r="L1695" s="3" t="s">
        <v>12017</v>
      </c>
      <c r="M1695" s="3" t="n">
        <v>24</v>
      </c>
      <c r="N1695" s="20" t="n">
        <v>3.99</v>
      </c>
      <c r="O1695" s="21" t="s">
        <v>16835</v>
      </c>
    </row>
    <row r="1696" customFormat="false" ht="15" hidden="false" customHeight="true" outlineLevel="0" collapsed="false">
      <c r="A1696" s="3" t="s">
        <v>3404</v>
      </c>
      <c r="B1696" s="3" t="s">
        <v>16836</v>
      </c>
      <c r="C1696" s="3" t="s">
        <v>3403</v>
      </c>
      <c r="D1696" s="5" t="s">
        <v>16837</v>
      </c>
      <c r="E1696" s="5" t="s">
        <v>12382</v>
      </c>
      <c r="F1696" s="5" t="s">
        <v>12383</v>
      </c>
      <c r="G1696" s="5" t="s">
        <v>12086</v>
      </c>
      <c r="H1696" s="5" t="s">
        <v>12142</v>
      </c>
      <c r="I1696" s="5" t="s">
        <v>16756</v>
      </c>
      <c r="J1696" s="5" t="s">
        <v>12328</v>
      </c>
      <c r="K1696" s="3" t="s">
        <v>12017</v>
      </c>
      <c r="L1696" s="3" t="s">
        <v>12017</v>
      </c>
      <c r="M1696" s="3" t="n">
        <v>4</v>
      </c>
      <c r="N1696" s="20" t="n">
        <v>4.39</v>
      </c>
      <c r="O1696" s="21" t="s">
        <v>12053</v>
      </c>
    </row>
    <row r="1697" customFormat="false" ht="15" hidden="false" customHeight="true" outlineLevel="0" collapsed="false">
      <c r="A1697" s="3" t="s">
        <v>3406</v>
      </c>
      <c r="B1697" s="3" t="s">
        <v>16838</v>
      </c>
      <c r="C1697" s="3" t="s">
        <v>3405</v>
      </c>
      <c r="D1697" s="5" t="s">
        <v>16839</v>
      </c>
      <c r="E1697" s="5" t="s">
        <v>12332</v>
      </c>
      <c r="F1697" s="5" t="s">
        <v>12333</v>
      </c>
      <c r="G1697" s="5" t="s">
        <v>12086</v>
      </c>
      <c r="H1697" s="5" t="s">
        <v>12142</v>
      </c>
      <c r="I1697" s="5" t="s">
        <v>12966</v>
      </c>
      <c r="J1697" s="5" t="s">
        <v>12328</v>
      </c>
      <c r="K1697" s="3" t="s">
        <v>12017</v>
      </c>
      <c r="L1697" s="3" t="s">
        <v>12017</v>
      </c>
      <c r="M1697" s="3" t="n">
        <v>6</v>
      </c>
      <c r="N1697" s="20" t="n">
        <v>3.89</v>
      </c>
      <c r="O1697" s="21" t="s">
        <v>16500</v>
      </c>
    </row>
    <row r="1698" customFormat="false" ht="15" hidden="false" customHeight="true" outlineLevel="0" collapsed="false">
      <c r="A1698" s="3" t="s">
        <v>3408</v>
      </c>
      <c r="B1698" s="3" t="s">
        <v>16840</v>
      </c>
      <c r="C1698" s="3" t="s">
        <v>3407</v>
      </c>
      <c r="D1698" s="5" t="s">
        <v>16841</v>
      </c>
      <c r="E1698" s="5" t="s">
        <v>12382</v>
      </c>
      <c r="F1698" s="5" t="s">
        <v>12383</v>
      </c>
      <c r="G1698" s="5" t="s">
        <v>12086</v>
      </c>
      <c r="H1698" s="5" t="s">
        <v>12142</v>
      </c>
      <c r="I1698" s="5" t="s">
        <v>12966</v>
      </c>
      <c r="J1698" s="5" t="s">
        <v>12328</v>
      </c>
      <c r="K1698" s="3" t="s">
        <v>12017</v>
      </c>
      <c r="L1698" s="3" t="s">
        <v>12017</v>
      </c>
      <c r="M1698" s="3" t="n">
        <v>12</v>
      </c>
      <c r="N1698" s="20" t="n">
        <v>4.99</v>
      </c>
      <c r="O1698" s="21" t="s">
        <v>16842</v>
      </c>
    </row>
    <row r="1699" customFormat="false" ht="15" hidden="false" customHeight="true" outlineLevel="0" collapsed="false">
      <c r="A1699" s="3" t="s">
        <v>3410</v>
      </c>
      <c r="B1699" s="3" t="s">
        <v>16843</v>
      </c>
      <c r="C1699" s="3" t="s">
        <v>3409</v>
      </c>
      <c r="D1699" s="5" t="s">
        <v>16844</v>
      </c>
      <c r="E1699" s="5" t="s">
        <v>12325</v>
      </c>
      <c r="F1699" s="5" t="s">
        <v>12326</v>
      </c>
      <c r="G1699" s="5" t="s">
        <v>12086</v>
      </c>
      <c r="H1699" s="5" t="s">
        <v>12142</v>
      </c>
      <c r="I1699" s="5" t="s">
        <v>12966</v>
      </c>
      <c r="J1699" s="5" t="s">
        <v>12328</v>
      </c>
      <c r="K1699" s="3" t="s">
        <v>12017</v>
      </c>
      <c r="L1699" s="3" t="s">
        <v>12017</v>
      </c>
      <c r="M1699" s="3" t="n">
        <v>4</v>
      </c>
      <c r="N1699" s="20" t="n">
        <v>4.89</v>
      </c>
      <c r="O1699" s="21" t="s">
        <v>14600</v>
      </c>
    </row>
    <row r="1700" customFormat="false" ht="15" hidden="false" customHeight="true" outlineLevel="0" collapsed="false">
      <c r="A1700" s="3" t="s">
        <v>3412</v>
      </c>
      <c r="B1700" s="3" t="s">
        <v>16845</v>
      </c>
      <c r="C1700" s="3" t="s">
        <v>3411</v>
      </c>
      <c r="D1700" s="5" t="s">
        <v>16846</v>
      </c>
      <c r="E1700" s="5" t="s">
        <v>12363</v>
      </c>
      <c r="F1700" s="5" t="s">
        <v>12364</v>
      </c>
      <c r="G1700" s="5" t="s">
        <v>12086</v>
      </c>
      <c r="H1700" s="5" t="s">
        <v>12142</v>
      </c>
      <c r="I1700" s="5" t="s">
        <v>16753</v>
      </c>
      <c r="J1700" s="5" t="s">
        <v>12512</v>
      </c>
      <c r="K1700" s="3" t="s">
        <v>12017</v>
      </c>
      <c r="L1700" s="3" t="s">
        <v>12017</v>
      </c>
      <c r="M1700" s="3" t="n">
        <v>6</v>
      </c>
      <c r="N1700" s="20" t="n">
        <v>4.89</v>
      </c>
      <c r="O1700" s="21" t="s">
        <v>12408</v>
      </c>
    </row>
    <row r="1701" customFormat="false" ht="15" hidden="false" customHeight="true" outlineLevel="0" collapsed="false">
      <c r="A1701" s="3" t="s">
        <v>3414</v>
      </c>
      <c r="B1701" s="3" t="s">
        <v>16847</v>
      </c>
      <c r="C1701" s="3" t="s">
        <v>3413</v>
      </c>
      <c r="D1701" s="5" t="s">
        <v>16848</v>
      </c>
      <c r="E1701" s="5" t="s">
        <v>12363</v>
      </c>
      <c r="F1701" s="5" t="s">
        <v>12364</v>
      </c>
      <c r="G1701" s="5" t="s">
        <v>12086</v>
      </c>
      <c r="H1701" s="5" t="s">
        <v>12142</v>
      </c>
      <c r="I1701" s="5" t="s">
        <v>12966</v>
      </c>
      <c r="J1701" s="5" t="s">
        <v>12328</v>
      </c>
      <c r="K1701" s="3" t="s">
        <v>12017</v>
      </c>
      <c r="L1701" s="3" t="s">
        <v>12017</v>
      </c>
      <c r="M1701" s="3" t="n">
        <v>1</v>
      </c>
      <c r="N1701" s="20" t="n">
        <v>4.39</v>
      </c>
      <c r="O1701" s="21" t="s">
        <v>16849</v>
      </c>
    </row>
    <row r="1702" customFormat="false" ht="15" hidden="false" customHeight="true" outlineLevel="0" collapsed="false">
      <c r="A1702" s="3" t="s">
        <v>3416</v>
      </c>
      <c r="B1702" s="3" t="s">
        <v>16850</v>
      </c>
      <c r="C1702" s="3" t="s">
        <v>3415</v>
      </c>
      <c r="D1702" s="5" t="s">
        <v>16851</v>
      </c>
      <c r="E1702" s="5" t="s">
        <v>12351</v>
      </c>
      <c r="F1702" s="5" t="s">
        <v>12326</v>
      </c>
      <c r="G1702" s="5" t="s">
        <v>12086</v>
      </c>
      <c r="H1702" s="5" t="s">
        <v>12142</v>
      </c>
      <c r="I1702" s="5" t="s">
        <v>12966</v>
      </c>
      <c r="J1702" s="5" t="s">
        <v>12328</v>
      </c>
      <c r="K1702" s="3" t="s">
        <v>12017</v>
      </c>
      <c r="L1702" s="3" t="s">
        <v>12017</v>
      </c>
      <c r="M1702" s="3" t="n">
        <v>12</v>
      </c>
      <c r="N1702" s="20" t="n">
        <v>4.39</v>
      </c>
      <c r="O1702" s="21" t="s">
        <v>16110</v>
      </c>
    </row>
    <row r="1703" customFormat="false" ht="15" hidden="false" customHeight="true" outlineLevel="0" collapsed="false">
      <c r="A1703" s="3" t="s">
        <v>3418</v>
      </c>
      <c r="B1703" s="3" t="s">
        <v>16852</v>
      </c>
      <c r="C1703" s="3" t="s">
        <v>3417</v>
      </c>
      <c r="D1703" s="5" t="s">
        <v>16853</v>
      </c>
      <c r="E1703" s="5" t="s">
        <v>12338</v>
      </c>
      <c r="F1703" s="5" t="s">
        <v>12339</v>
      </c>
      <c r="G1703" s="5" t="s">
        <v>12086</v>
      </c>
      <c r="H1703" s="5" t="s">
        <v>12142</v>
      </c>
      <c r="I1703" s="5" t="s">
        <v>16753</v>
      </c>
      <c r="J1703" s="5" t="s">
        <v>12328</v>
      </c>
      <c r="K1703" s="3" t="s">
        <v>12017</v>
      </c>
      <c r="L1703" s="3" t="s">
        <v>12017</v>
      </c>
      <c r="M1703" s="3" t="n">
        <v>2</v>
      </c>
      <c r="N1703" s="20" t="n">
        <v>4.89</v>
      </c>
      <c r="O1703" s="21" t="s">
        <v>16854</v>
      </c>
    </row>
    <row r="1704" customFormat="false" ht="15" hidden="false" customHeight="true" outlineLevel="0" collapsed="false">
      <c r="A1704" s="3" t="s">
        <v>3420</v>
      </c>
      <c r="B1704" s="3" t="s">
        <v>16855</v>
      </c>
      <c r="C1704" s="3" t="s">
        <v>3419</v>
      </c>
      <c r="D1704" s="5" t="s">
        <v>16856</v>
      </c>
      <c r="E1704" s="5" t="s">
        <v>12338</v>
      </c>
      <c r="F1704" s="5" t="s">
        <v>12339</v>
      </c>
      <c r="G1704" s="5" t="s">
        <v>12086</v>
      </c>
      <c r="H1704" s="5" t="s">
        <v>12142</v>
      </c>
      <c r="I1704" s="5" t="s">
        <v>16756</v>
      </c>
      <c r="J1704" s="5" t="s">
        <v>12328</v>
      </c>
      <c r="K1704" s="3" t="s">
        <v>12017</v>
      </c>
      <c r="L1704" s="3" t="s">
        <v>12017</v>
      </c>
      <c r="M1704" s="3" t="n">
        <v>2</v>
      </c>
      <c r="N1704" s="20" t="n">
        <v>4.29</v>
      </c>
      <c r="O1704" s="21" t="s">
        <v>15937</v>
      </c>
    </row>
    <row r="1705" customFormat="false" ht="15" hidden="false" customHeight="true" outlineLevel="0" collapsed="false">
      <c r="A1705" s="3" t="s">
        <v>3422</v>
      </c>
      <c r="B1705" s="3" t="s">
        <v>16857</v>
      </c>
      <c r="C1705" s="3" t="s">
        <v>3421</v>
      </c>
      <c r="D1705" s="5" t="s">
        <v>16858</v>
      </c>
      <c r="E1705" s="5" t="s">
        <v>12377</v>
      </c>
      <c r="F1705" s="5" t="s">
        <v>12378</v>
      </c>
      <c r="G1705" s="5" t="s">
        <v>12086</v>
      </c>
      <c r="H1705" s="5" t="s">
        <v>12142</v>
      </c>
      <c r="I1705" s="5" t="s">
        <v>16753</v>
      </c>
      <c r="J1705" s="5" t="s">
        <v>12328</v>
      </c>
      <c r="K1705" s="3" t="s">
        <v>12021</v>
      </c>
      <c r="L1705" s="3" t="s">
        <v>12017</v>
      </c>
      <c r="M1705" s="3" t="n">
        <v>24</v>
      </c>
      <c r="N1705" s="20" t="n">
        <v>4.79</v>
      </c>
      <c r="O1705" s="21" t="s">
        <v>14067</v>
      </c>
    </row>
    <row r="1706" customFormat="false" ht="15" hidden="false" customHeight="true" outlineLevel="0" collapsed="false">
      <c r="A1706" s="3" t="s">
        <v>3424</v>
      </c>
      <c r="B1706" s="3" t="s">
        <v>16859</v>
      </c>
      <c r="C1706" s="3" t="s">
        <v>3423</v>
      </c>
      <c r="D1706" s="5" t="s">
        <v>16860</v>
      </c>
      <c r="E1706" s="5" t="s">
        <v>12382</v>
      </c>
      <c r="F1706" s="5" t="s">
        <v>12383</v>
      </c>
      <c r="G1706" s="5" t="s">
        <v>12086</v>
      </c>
      <c r="H1706" s="5" t="s">
        <v>12142</v>
      </c>
      <c r="I1706" s="5" t="s">
        <v>16753</v>
      </c>
      <c r="J1706" s="5" t="s">
        <v>12328</v>
      </c>
      <c r="K1706" s="3" t="s">
        <v>12017</v>
      </c>
      <c r="L1706" s="3" t="s">
        <v>12017</v>
      </c>
      <c r="M1706" s="3" t="n">
        <v>4</v>
      </c>
      <c r="N1706" s="20" t="n">
        <v>4.49</v>
      </c>
      <c r="O1706" s="21" t="s">
        <v>13502</v>
      </c>
    </row>
    <row r="1707" customFormat="false" ht="15" hidden="false" customHeight="true" outlineLevel="0" collapsed="false">
      <c r="A1707" s="3" t="s">
        <v>3426</v>
      </c>
      <c r="B1707" s="3" t="s">
        <v>16861</v>
      </c>
      <c r="C1707" s="3" t="s">
        <v>3425</v>
      </c>
      <c r="D1707" s="5" t="s">
        <v>16862</v>
      </c>
      <c r="E1707" s="5" t="s">
        <v>12363</v>
      </c>
      <c r="F1707" s="5" t="s">
        <v>12364</v>
      </c>
      <c r="G1707" s="5" t="s">
        <v>12086</v>
      </c>
      <c r="H1707" s="5" t="s">
        <v>12142</v>
      </c>
      <c r="I1707" s="5" t="s">
        <v>16753</v>
      </c>
      <c r="J1707" s="5" t="s">
        <v>12328</v>
      </c>
      <c r="K1707" s="3" t="s">
        <v>12017</v>
      </c>
      <c r="L1707" s="3" t="s">
        <v>12017</v>
      </c>
      <c r="M1707" s="3" t="n">
        <v>12</v>
      </c>
      <c r="N1707" s="20" t="n">
        <v>3.89</v>
      </c>
      <c r="O1707" s="21" t="s">
        <v>14384</v>
      </c>
    </row>
    <row r="1708" customFormat="false" ht="15" hidden="false" customHeight="true" outlineLevel="0" collapsed="false">
      <c r="A1708" s="3" t="s">
        <v>3428</v>
      </c>
      <c r="B1708" s="3" t="s">
        <v>16863</v>
      </c>
      <c r="C1708" s="3" t="s">
        <v>3427</v>
      </c>
      <c r="D1708" s="5" t="s">
        <v>16864</v>
      </c>
      <c r="E1708" s="5" t="s">
        <v>12363</v>
      </c>
      <c r="F1708" s="5" t="s">
        <v>12364</v>
      </c>
      <c r="G1708" s="5" t="s">
        <v>12086</v>
      </c>
      <c r="H1708" s="5" t="s">
        <v>12142</v>
      </c>
      <c r="I1708" s="5" t="s">
        <v>16753</v>
      </c>
      <c r="J1708" s="5" t="s">
        <v>12328</v>
      </c>
      <c r="K1708" s="3" t="s">
        <v>12017</v>
      </c>
      <c r="L1708" s="3" t="s">
        <v>12017</v>
      </c>
      <c r="M1708" s="3" t="n">
        <v>12</v>
      </c>
      <c r="N1708" s="20" t="n">
        <v>3.39</v>
      </c>
      <c r="O1708" s="21" t="s">
        <v>12808</v>
      </c>
    </row>
    <row r="1709" customFormat="false" ht="15" hidden="false" customHeight="true" outlineLevel="0" collapsed="false">
      <c r="A1709" s="3" t="s">
        <v>3430</v>
      </c>
      <c r="B1709" s="3" t="s">
        <v>16865</v>
      </c>
      <c r="C1709" s="3" t="s">
        <v>3429</v>
      </c>
      <c r="D1709" s="5" t="s">
        <v>16866</v>
      </c>
      <c r="E1709" s="5" t="s">
        <v>12368</v>
      </c>
      <c r="F1709" s="5" t="s">
        <v>12369</v>
      </c>
      <c r="G1709" s="5" t="s">
        <v>12086</v>
      </c>
      <c r="H1709" s="5" t="s">
        <v>12142</v>
      </c>
      <c r="I1709" s="5" t="s">
        <v>16756</v>
      </c>
      <c r="J1709" s="5" t="s">
        <v>12328</v>
      </c>
      <c r="K1709" s="3" t="s">
        <v>12017</v>
      </c>
      <c r="L1709" s="3" t="s">
        <v>12017</v>
      </c>
      <c r="M1709" s="3" t="n">
        <v>6</v>
      </c>
      <c r="N1709" s="20" t="n">
        <v>3.79</v>
      </c>
      <c r="O1709" s="21" t="s">
        <v>16867</v>
      </c>
    </row>
    <row r="1710" customFormat="false" ht="15" hidden="false" customHeight="true" outlineLevel="0" collapsed="false">
      <c r="A1710" s="3" t="s">
        <v>3432</v>
      </c>
      <c r="B1710" s="3" t="s">
        <v>16868</v>
      </c>
      <c r="C1710" s="3" t="s">
        <v>3431</v>
      </c>
      <c r="D1710" s="5" t="s">
        <v>16869</v>
      </c>
      <c r="E1710" s="5" t="s">
        <v>12457</v>
      </c>
      <c r="F1710" s="5" t="s">
        <v>12458</v>
      </c>
      <c r="G1710" s="5" t="s">
        <v>12086</v>
      </c>
      <c r="H1710" s="5" t="s">
        <v>12142</v>
      </c>
      <c r="I1710" s="5" t="s">
        <v>16753</v>
      </c>
      <c r="J1710" s="5" t="s">
        <v>12328</v>
      </c>
      <c r="K1710" s="3" t="s">
        <v>12021</v>
      </c>
      <c r="L1710" s="3" t="s">
        <v>12017</v>
      </c>
      <c r="M1710" s="3" t="n">
        <v>2</v>
      </c>
      <c r="N1710" s="20" t="n">
        <v>3.79</v>
      </c>
      <c r="O1710" s="21" t="s">
        <v>16870</v>
      </c>
    </row>
    <row r="1711" customFormat="false" ht="15" hidden="false" customHeight="true" outlineLevel="0" collapsed="false">
      <c r="A1711" s="3" t="s">
        <v>3434</v>
      </c>
      <c r="B1711" s="3" t="s">
        <v>16871</v>
      </c>
      <c r="C1711" s="3" t="s">
        <v>3433</v>
      </c>
      <c r="D1711" s="5" t="s">
        <v>16872</v>
      </c>
      <c r="E1711" s="5" t="s">
        <v>12377</v>
      </c>
      <c r="F1711" s="5" t="s">
        <v>12378</v>
      </c>
      <c r="G1711" s="5" t="s">
        <v>12086</v>
      </c>
      <c r="H1711" s="5" t="s">
        <v>12142</v>
      </c>
      <c r="I1711" s="5" t="s">
        <v>16753</v>
      </c>
      <c r="J1711" s="5" t="s">
        <v>12328</v>
      </c>
      <c r="K1711" s="3" t="s">
        <v>12021</v>
      </c>
      <c r="L1711" s="3" t="s">
        <v>12017</v>
      </c>
      <c r="M1711" s="3" t="n">
        <v>12</v>
      </c>
      <c r="N1711" s="20" t="n">
        <v>3.49</v>
      </c>
      <c r="O1711" s="21" t="s">
        <v>16873</v>
      </c>
    </row>
    <row r="1712" customFormat="false" ht="15" hidden="false" customHeight="true" outlineLevel="0" collapsed="false">
      <c r="A1712" s="3" t="s">
        <v>3436</v>
      </c>
      <c r="B1712" s="3" t="s">
        <v>16874</v>
      </c>
      <c r="C1712" s="3" t="s">
        <v>3435</v>
      </c>
      <c r="D1712" s="5" t="s">
        <v>16875</v>
      </c>
      <c r="E1712" s="5" t="s">
        <v>12355</v>
      </c>
      <c r="F1712" s="5" t="s">
        <v>12356</v>
      </c>
      <c r="G1712" s="5" t="s">
        <v>12086</v>
      </c>
      <c r="H1712" s="5" t="s">
        <v>12142</v>
      </c>
      <c r="I1712" s="5" t="s">
        <v>16756</v>
      </c>
      <c r="J1712" s="5" t="s">
        <v>12328</v>
      </c>
      <c r="K1712" s="3" t="s">
        <v>12017</v>
      </c>
      <c r="L1712" s="3" t="s">
        <v>12017</v>
      </c>
      <c r="M1712" s="3" t="n">
        <v>24</v>
      </c>
      <c r="N1712" s="20" t="n">
        <v>4.99</v>
      </c>
      <c r="O1712" s="21" t="s">
        <v>16876</v>
      </c>
    </row>
    <row r="1713" customFormat="false" ht="15" hidden="false" customHeight="true" outlineLevel="0" collapsed="false">
      <c r="A1713" s="3" t="s">
        <v>3438</v>
      </c>
      <c r="B1713" s="3" t="s">
        <v>16877</v>
      </c>
      <c r="C1713" s="3" t="s">
        <v>3437</v>
      </c>
      <c r="D1713" s="5" t="s">
        <v>16878</v>
      </c>
      <c r="E1713" s="5" t="s">
        <v>12368</v>
      </c>
      <c r="F1713" s="5" t="s">
        <v>12369</v>
      </c>
      <c r="G1713" s="5" t="s">
        <v>12086</v>
      </c>
      <c r="H1713" s="5" t="s">
        <v>12142</v>
      </c>
      <c r="I1713" s="5" t="s">
        <v>16753</v>
      </c>
      <c r="J1713" s="5" t="s">
        <v>12328</v>
      </c>
      <c r="K1713" s="3" t="s">
        <v>12017</v>
      </c>
      <c r="L1713" s="3" t="s">
        <v>12017</v>
      </c>
      <c r="M1713" s="3" t="n">
        <v>12</v>
      </c>
      <c r="N1713" s="20" t="n">
        <v>3.29</v>
      </c>
      <c r="O1713" s="21" t="s">
        <v>12486</v>
      </c>
    </row>
    <row r="1714" customFormat="false" ht="15" hidden="false" customHeight="true" outlineLevel="0" collapsed="false">
      <c r="A1714" s="3" t="s">
        <v>3440</v>
      </c>
      <c r="B1714" s="3" t="s">
        <v>16879</v>
      </c>
      <c r="C1714" s="3" t="s">
        <v>3439</v>
      </c>
      <c r="D1714" s="5" t="s">
        <v>16880</v>
      </c>
      <c r="E1714" s="5" t="s">
        <v>12382</v>
      </c>
      <c r="F1714" s="5" t="s">
        <v>12383</v>
      </c>
      <c r="G1714" s="5" t="s">
        <v>12086</v>
      </c>
      <c r="H1714" s="5" t="s">
        <v>12142</v>
      </c>
      <c r="I1714" s="5" t="s">
        <v>12966</v>
      </c>
      <c r="J1714" s="5" t="s">
        <v>12328</v>
      </c>
      <c r="K1714" s="3" t="s">
        <v>12017</v>
      </c>
      <c r="L1714" s="3" t="s">
        <v>12017</v>
      </c>
      <c r="M1714" s="3" t="n">
        <v>6</v>
      </c>
      <c r="N1714" s="20" t="n">
        <v>3.99</v>
      </c>
      <c r="O1714" s="21" t="s">
        <v>15636</v>
      </c>
    </row>
    <row r="1715" customFormat="false" ht="15" hidden="false" customHeight="true" outlineLevel="0" collapsed="false">
      <c r="A1715" s="3" t="s">
        <v>3442</v>
      </c>
      <c r="B1715" s="3" t="s">
        <v>16881</v>
      </c>
      <c r="C1715" s="3" t="s">
        <v>3441</v>
      </c>
      <c r="D1715" s="5" t="s">
        <v>16882</v>
      </c>
      <c r="E1715" s="5" t="s">
        <v>12338</v>
      </c>
      <c r="F1715" s="5" t="s">
        <v>12339</v>
      </c>
      <c r="G1715" s="5" t="s">
        <v>12086</v>
      </c>
      <c r="H1715" s="5" t="s">
        <v>12142</v>
      </c>
      <c r="I1715" s="5" t="s">
        <v>16753</v>
      </c>
      <c r="J1715" s="5" t="s">
        <v>12328</v>
      </c>
      <c r="K1715" s="3" t="s">
        <v>12017</v>
      </c>
      <c r="L1715" s="3" t="s">
        <v>12017</v>
      </c>
      <c r="M1715" s="3" t="n">
        <v>4</v>
      </c>
      <c r="N1715" s="20" t="n">
        <v>3.39</v>
      </c>
      <c r="O1715" s="21" t="s">
        <v>13688</v>
      </c>
    </row>
    <row r="1716" customFormat="false" ht="15" hidden="false" customHeight="true" outlineLevel="0" collapsed="false">
      <c r="A1716" s="3" t="s">
        <v>3444</v>
      </c>
      <c r="B1716" s="3" t="s">
        <v>16883</v>
      </c>
      <c r="C1716" s="3" t="s">
        <v>3443</v>
      </c>
      <c r="D1716" s="5" t="s">
        <v>16884</v>
      </c>
      <c r="E1716" s="5" t="s">
        <v>12368</v>
      </c>
      <c r="F1716" s="5" t="s">
        <v>12369</v>
      </c>
      <c r="G1716" s="5" t="s">
        <v>12086</v>
      </c>
      <c r="H1716" s="5" t="s">
        <v>12142</v>
      </c>
      <c r="I1716" s="5" t="s">
        <v>16756</v>
      </c>
      <c r="J1716" s="5" t="s">
        <v>12328</v>
      </c>
      <c r="K1716" s="3" t="s">
        <v>12017</v>
      </c>
      <c r="L1716" s="3" t="s">
        <v>12017</v>
      </c>
      <c r="M1716" s="3" t="n">
        <v>12</v>
      </c>
      <c r="N1716" s="20" t="n">
        <v>4.79</v>
      </c>
      <c r="O1716" s="21" t="s">
        <v>16885</v>
      </c>
    </row>
    <row r="1717" customFormat="false" ht="15" hidden="false" customHeight="true" outlineLevel="0" collapsed="false">
      <c r="A1717" s="3" t="s">
        <v>3446</v>
      </c>
      <c r="B1717" s="3" t="s">
        <v>16886</v>
      </c>
      <c r="C1717" s="3" t="s">
        <v>3445</v>
      </c>
      <c r="D1717" s="5" t="s">
        <v>16887</v>
      </c>
      <c r="E1717" s="5" t="s">
        <v>12363</v>
      </c>
      <c r="F1717" s="5" t="s">
        <v>12364</v>
      </c>
      <c r="G1717" s="5" t="s">
        <v>12086</v>
      </c>
      <c r="H1717" s="5" t="s">
        <v>12142</v>
      </c>
      <c r="I1717" s="5" t="s">
        <v>16753</v>
      </c>
      <c r="J1717" s="5" t="s">
        <v>12359</v>
      </c>
      <c r="K1717" s="3" t="s">
        <v>12017</v>
      </c>
      <c r="L1717" s="3" t="s">
        <v>12017</v>
      </c>
      <c r="M1717" s="3" t="n">
        <v>12</v>
      </c>
      <c r="N1717" s="20" t="n">
        <v>3.89</v>
      </c>
      <c r="O1717" s="21" t="s">
        <v>16888</v>
      </c>
    </row>
    <row r="1718" customFormat="false" ht="15" hidden="false" customHeight="true" outlineLevel="0" collapsed="false">
      <c r="A1718" s="3" t="s">
        <v>3448</v>
      </c>
      <c r="B1718" s="3" t="s">
        <v>16889</v>
      </c>
      <c r="C1718" s="3" t="s">
        <v>3447</v>
      </c>
      <c r="D1718" s="5" t="s">
        <v>16890</v>
      </c>
      <c r="E1718" s="5" t="s">
        <v>12351</v>
      </c>
      <c r="F1718" s="5" t="s">
        <v>12326</v>
      </c>
      <c r="G1718" s="5" t="s">
        <v>12086</v>
      </c>
      <c r="H1718" s="5" t="s">
        <v>12142</v>
      </c>
      <c r="I1718" s="5" t="s">
        <v>16753</v>
      </c>
      <c r="J1718" s="5" t="s">
        <v>12328</v>
      </c>
      <c r="K1718" s="3" t="s">
        <v>12017</v>
      </c>
      <c r="L1718" s="3" t="s">
        <v>12017</v>
      </c>
      <c r="M1718" s="3" t="n">
        <v>8</v>
      </c>
      <c r="N1718" s="20" t="n">
        <v>4.39</v>
      </c>
      <c r="O1718" s="21" t="s">
        <v>13077</v>
      </c>
    </row>
    <row r="1719" customFormat="false" ht="15" hidden="false" customHeight="true" outlineLevel="0" collapsed="false">
      <c r="A1719" s="3" t="s">
        <v>3450</v>
      </c>
      <c r="B1719" s="3" t="s">
        <v>16891</v>
      </c>
      <c r="C1719" s="3" t="s">
        <v>3449</v>
      </c>
      <c r="D1719" s="5" t="s">
        <v>16892</v>
      </c>
      <c r="E1719" s="5" t="s">
        <v>12363</v>
      </c>
      <c r="F1719" s="5" t="s">
        <v>12364</v>
      </c>
      <c r="G1719" s="5" t="s">
        <v>12086</v>
      </c>
      <c r="H1719" s="5" t="s">
        <v>12142</v>
      </c>
      <c r="I1719" s="5" t="s">
        <v>16756</v>
      </c>
      <c r="J1719" s="5" t="s">
        <v>12328</v>
      </c>
      <c r="K1719" s="3" t="s">
        <v>12017</v>
      </c>
      <c r="L1719" s="3" t="s">
        <v>12017</v>
      </c>
      <c r="M1719" s="3" t="n">
        <v>24</v>
      </c>
      <c r="N1719" s="20" t="n">
        <v>4.89</v>
      </c>
      <c r="O1719" s="21" t="s">
        <v>16893</v>
      </c>
    </row>
    <row r="1720" customFormat="false" ht="15" hidden="false" customHeight="true" outlineLevel="0" collapsed="false">
      <c r="A1720" s="3" t="s">
        <v>3452</v>
      </c>
      <c r="B1720" s="3" t="s">
        <v>16894</v>
      </c>
      <c r="C1720" s="3" t="s">
        <v>3451</v>
      </c>
      <c r="D1720" s="5" t="s">
        <v>16895</v>
      </c>
      <c r="E1720" s="5" t="s">
        <v>12332</v>
      </c>
      <c r="F1720" s="5" t="s">
        <v>12333</v>
      </c>
      <c r="G1720" s="5" t="s">
        <v>12086</v>
      </c>
      <c r="H1720" s="5" t="s">
        <v>12142</v>
      </c>
      <c r="I1720" s="5" t="s">
        <v>16756</v>
      </c>
      <c r="J1720" s="5" t="s">
        <v>12328</v>
      </c>
      <c r="K1720" s="3" t="s">
        <v>12017</v>
      </c>
      <c r="L1720" s="3" t="s">
        <v>12017</v>
      </c>
      <c r="M1720" s="3" t="n">
        <v>8</v>
      </c>
      <c r="N1720" s="20" t="n">
        <v>3.89</v>
      </c>
      <c r="O1720" s="21" t="s">
        <v>16896</v>
      </c>
    </row>
    <row r="1721" customFormat="false" ht="15" hidden="false" customHeight="true" outlineLevel="0" collapsed="false">
      <c r="A1721" s="3" t="s">
        <v>3454</v>
      </c>
      <c r="B1721" s="3" t="s">
        <v>16897</v>
      </c>
      <c r="C1721" s="3" t="s">
        <v>3453</v>
      </c>
      <c r="D1721" s="5" t="s">
        <v>16898</v>
      </c>
      <c r="E1721" s="5" t="s">
        <v>12457</v>
      </c>
      <c r="F1721" s="5" t="s">
        <v>12458</v>
      </c>
      <c r="G1721" s="5" t="s">
        <v>12086</v>
      </c>
      <c r="H1721" s="5" t="s">
        <v>12142</v>
      </c>
      <c r="I1721" s="5" t="s">
        <v>12966</v>
      </c>
      <c r="J1721" s="5" t="s">
        <v>12328</v>
      </c>
      <c r="K1721" s="3" t="s">
        <v>12021</v>
      </c>
      <c r="L1721" s="3" t="s">
        <v>12017</v>
      </c>
      <c r="M1721" s="3" t="n">
        <v>2</v>
      </c>
      <c r="N1721" s="20" t="n">
        <v>4.79</v>
      </c>
      <c r="O1721" s="21" t="s">
        <v>12425</v>
      </c>
    </row>
    <row r="1722" customFormat="false" ht="15" hidden="false" customHeight="true" outlineLevel="0" collapsed="false">
      <c r="A1722" s="3" t="s">
        <v>3456</v>
      </c>
      <c r="B1722" s="3" t="s">
        <v>16899</v>
      </c>
      <c r="C1722" s="3" t="s">
        <v>3455</v>
      </c>
      <c r="D1722" s="5" t="s">
        <v>16900</v>
      </c>
      <c r="E1722" s="5" t="s">
        <v>12368</v>
      </c>
      <c r="F1722" s="5" t="s">
        <v>12369</v>
      </c>
      <c r="G1722" s="5" t="s">
        <v>12086</v>
      </c>
      <c r="H1722" s="5" t="s">
        <v>12142</v>
      </c>
      <c r="I1722" s="5" t="s">
        <v>12966</v>
      </c>
      <c r="J1722" s="5" t="s">
        <v>12328</v>
      </c>
      <c r="K1722" s="3" t="s">
        <v>12017</v>
      </c>
      <c r="L1722" s="3" t="s">
        <v>12017</v>
      </c>
      <c r="M1722" s="3" t="n">
        <v>8</v>
      </c>
      <c r="N1722" s="20" t="n">
        <v>3.99</v>
      </c>
      <c r="O1722" s="21" t="s">
        <v>12200</v>
      </c>
    </row>
    <row r="1723" customFormat="false" ht="15" hidden="false" customHeight="true" outlineLevel="0" collapsed="false">
      <c r="A1723" s="3" t="s">
        <v>3458</v>
      </c>
      <c r="B1723" s="3" t="s">
        <v>16901</v>
      </c>
      <c r="C1723" s="3" t="s">
        <v>3457</v>
      </c>
      <c r="D1723" s="5" t="s">
        <v>16902</v>
      </c>
      <c r="E1723" s="5" t="s">
        <v>12368</v>
      </c>
      <c r="F1723" s="5" t="s">
        <v>12369</v>
      </c>
      <c r="G1723" s="5" t="s">
        <v>12086</v>
      </c>
      <c r="H1723" s="5" t="s">
        <v>12142</v>
      </c>
      <c r="I1723" s="5" t="s">
        <v>16753</v>
      </c>
      <c r="J1723" s="5" t="s">
        <v>12328</v>
      </c>
      <c r="K1723" s="3" t="s">
        <v>12017</v>
      </c>
      <c r="L1723" s="3" t="s">
        <v>12017</v>
      </c>
      <c r="M1723" s="3" t="n">
        <v>6</v>
      </c>
      <c r="N1723" s="20" t="n">
        <v>3.29</v>
      </c>
      <c r="O1723" s="21" t="s">
        <v>16903</v>
      </c>
    </row>
    <row r="1724" customFormat="false" ht="15" hidden="false" customHeight="true" outlineLevel="0" collapsed="false">
      <c r="A1724" s="3" t="s">
        <v>3460</v>
      </c>
      <c r="B1724" s="3" t="s">
        <v>16904</v>
      </c>
      <c r="C1724" s="3" t="s">
        <v>3459</v>
      </c>
      <c r="D1724" s="5" t="s">
        <v>16905</v>
      </c>
      <c r="E1724" s="5" t="s">
        <v>12382</v>
      </c>
      <c r="F1724" s="5" t="s">
        <v>12383</v>
      </c>
      <c r="G1724" s="5" t="s">
        <v>12086</v>
      </c>
      <c r="H1724" s="5" t="s">
        <v>12142</v>
      </c>
      <c r="I1724" s="5" t="s">
        <v>16756</v>
      </c>
      <c r="J1724" s="5" t="s">
        <v>12328</v>
      </c>
      <c r="K1724" s="3" t="s">
        <v>12017</v>
      </c>
      <c r="L1724" s="3" t="s">
        <v>12017</v>
      </c>
      <c r="M1724" s="3" t="n">
        <v>2</v>
      </c>
      <c r="N1724" s="20" t="n">
        <v>3.49</v>
      </c>
      <c r="O1724" s="21" t="s">
        <v>12127</v>
      </c>
    </row>
    <row r="1725" customFormat="false" ht="15" hidden="false" customHeight="true" outlineLevel="0" collapsed="false">
      <c r="A1725" s="3" t="s">
        <v>3462</v>
      </c>
      <c r="B1725" s="3" t="s">
        <v>16906</v>
      </c>
      <c r="C1725" s="3" t="s">
        <v>3461</v>
      </c>
      <c r="D1725" s="5" t="s">
        <v>16907</v>
      </c>
      <c r="E1725" s="5" t="s">
        <v>12338</v>
      </c>
      <c r="F1725" s="5" t="s">
        <v>12339</v>
      </c>
      <c r="G1725" s="5" t="s">
        <v>12086</v>
      </c>
      <c r="H1725" s="5" t="s">
        <v>12142</v>
      </c>
      <c r="I1725" s="5" t="s">
        <v>12966</v>
      </c>
      <c r="J1725" s="5" t="s">
        <v>12328</v>
      </c>
      <c r="K1725" s="3" t="s">
        <v>12017</v>
      </c>
      <c r="L1725" s="3" t="s">
        <v>12017</v>
      </c>
      <c r="M1725" s="3" t="n">
        <v>4</v>
      </c>
      <c r="N1725" s="20" t="n">
        <v>3.79</v>
      </c>
      <c r="O1725" s="21" t="s">
        <v>16908</v>
      </c>
    </row>
    <row r="1726" customFormat="false" ht="15" hidden="false" customHeight="true" outlineLevel="0" collapsed="false">
      <c r="A1726" s="3" t="s">
        <v>3464</v>
      </c>
      <c r="B1726" s="3" t="s">
        <v>16909</v>
      </c>
      <c r="C1726" s="3" t="s">
        <v>3463</v>
      </c>
      <c r="D1726" s="5" t="s">
        <v>16910</v>
      </c>
      <c r="E1726" s="5" t="s">
        <v>12325</v>
      </c>
      <c r="F1726" s="5" t="s">
        <v>12326</v>
      </c>
      <c r="G1726" s="5" t="s">
        <v>12086</v>
      </c>
      <c r="H1726" s="5" t="s">
        <v>12142</v>
      </c>
      <c r="I1726" s="5" t="s">
        <v>16756</v>
      </c>
      <c r="J1726" s="5" t="s">
        <v>12328</v>
      </c>
      <c r="K1726" s="3" t="s">
        <v>12017</v>
      </c>
      <c r="L1726" s="3" t="s">
        <v>12017</v>
      </c>
      <c r="M1726" s="3" t="n">
        <v>2</v>
      </c>
      <c r="N1726" s="20" t="n">
        <v>4.79</v>
      </c>
      <c r="O1726" s="21" t="s">
        <v>12137</v>
      </c>
    </row>
    <row r="1727" customFormat="false" ht="15" hidden="false" customHeight="true" outlineLevel="0" collapsed="false">
      <c r="A1727" s="3" t="s">
        <v>3466</v>
      </c>
      <c r="B1727" s="3" t="s">
        <v>16911</v>
      </c>
      <c r="C1727" s="3" t="s">
        <v>3465</v>
      </c>
      <c r="D1727" s="5" t="s">
        <v>16912</v>
      </c>
      <c r="E1727" s="5" t="s">
        <v>12368</v>
      </c>
      <c r="F1727" s="5" t="s">
        <v>12369</v>
      </c>
      <c r="G1727" s="5" t="s">
        <v>12086</v>
      </c>
      <c r="H1727" s="5" t="s">
        <v>12142</v>
      </c>
      <c r="I1727" s="5" t="s">
        <v>16753</v>
      </c>
      <c r="J1727" s="5" t="s">
        <v>12328</v>
      </c>
      <c r="K1727" s="3" t="s">
        <v>12017</v>
      </c>
      <c r="L1727" s="3" t="s">
        <v>12017</v>
      </c>
      <c r="M1727" s="3" t="n">
        <v>6</v>
      </c>
      <c r="N1727" s="20" t="n">
        <v>4.49</v>
      </c>
      <c r="O1727" s="21" t="s">
        <v>16913</v>
      </c>
    </row>
    <row r="1728" customFormat="false" ht="15" hidden="false" customHeight="true" outlineLevel="0" collapsed="false">
      <c r="A1728" s="3" t="s">
        <v>3468</v>
      </c>
      <c r="B1728" s="3" t="s">
        <v>16914</v>
      </c>
      <c r="C1728" s="3" t="s">
        <v>3467</v>
      </c>
      <c r="D1728" s="5" t="s">
        <v>16915</v>
      </c>
      <c r="E1728" s="5" t="s">
        <v>12363</v>
      </c>
      <c r="F1728" s="5" t="s">
        <v>12364</v>
      </c>
      <c r="G1728" s="5" t="s">
        <v>12086</v>
      </c>
      <c r="H1728" s="5" t="s">
        <v>12142</v>
      </c>
      <c r="I1728" s="5" t="s">
        <v>16753</v>
      </c>
      <c r="J1728" s="5" t="s">
        <v>12359</v>
      </c>
      <c r="K1728" s="3" t="s">
        <v>12017</v>
      </c>
      <c r="L1728" s="3" t="s">
        <v>12017</v>
      </c>
      <c r="M1728" s="3" t="n">
        <v>6</v>
      </c>
      <c r="N1728" s="20" t="n">
        <v>4.89</v>
      </c>
      <c r="O1728" s="21" t="s">
        <v>16916</v>
      </c>
    </row>
    <row r="1729" customFormat="false" ht="15" hidden="false" customHeight="true" outlineLevel="0" collapsed="false">
      <c r="A1729" s="3" t="s">
        <v>3470</v>
      </c>
      <c r="B1729" s="3" t="s">
        <v>16917</v>
      </c>
      <c r="C1729" s="3" t="s">
        <v>3469</v>
      </c>
      <c r="D1729" s="5" t="s">
        <v>16918</v>
      </c>
      <c r="E1729" s="5" t="s">
        <v>12457</v>
      </c>
      <c r="F1729" s="5" t="s">
        <v>12458</v>
      </c>
      <c r="G1729" s="5" t="s">
        <v>12086</v>
      </c>
      <c r="H1729" s="5" t="s">
        <v>12142</v>
      </c>
      <c r="I1729" s="5" t="s">
        <v>16753</v>
      </c>
      <c r="J1729" s="5" t="s">
        <v>12328</v>
      </c>
      <c r="K1729" s="3" t="s">
        <v>12021</v>
      </c>
      <c r="L1729" s="3" t="s">
        <v>12017</v>
      </c>
      <c r="M1729" s="3" t="n">
        <v>6</v>
      </c>
      <c r="N1729" s="20" t="n">
        <v>4.29</v>
      </c>
      <c r="O1729" s="21" t="s">
        <v>16919</v>
      </c>
    </row>
    <row r="1730" customFormat="false" ht="15" hidden="false" customHeight="true" outlineLevel="0" collapsed="false">
      <c r="A1730" s="3" t="s">
        <v>3472</v>
      </c>
      <c r="B1730" s="3" t="s">
        <v>16920</v>
      </c>
      <c r="C1730" s="3" t="s">
        <v>3471</v>
      </c>
      <c r="D1730" s="5" t="s">
        <v>16921</v>
      </c>
      <c r="E1730" s="5" t="s">
        <v>12363</v>
      </c>
      <c r="F1730" s="5" t="s">
        <v>12364</v>
      </c>
      <c r="G1730" s="5" t="s">
        <v>12086</v>
      </c>
      <c r="H1730" s="5" t="s">
        <v>12142</v>
      </c>
      <c r="I1730" s="5" t="s">
        <v>12966</v>
      </c>
      <c r="J1730" s="5" t="s">
        <v>12328</v>
      </c>
      <c r="K1730" s="3" t="s">
        <v>12017</v>
      </c>
      <c r="L1730" s="3" t="s">
        <v>12017</v>
      </c>
      <c r="M1730" s="3" t="n">
        <v>4</v>
      </c>
      <c r="N1730" s="20" t="n">
        <v>3.29</v>
      </c>
      <c r="O1730" s="21" t="s">
        <v>16827</v>
      </c>
    </row>
    <row r="1731" customFormat="false" ht="15" hidden="false" customHeight="true" outlineLevel="0" collapsed="false">
      <c r="A1731" s="3" t="s">
        <v>3474</v>
      </c>
      <c r="B1731" s="3" t="s">
        <v>16922</v>
      </c>
      <c r="C1731" s="3" t="s">
        <v>3473</v>
      </c>
      <c r="D1731" s="5" t="s">
        <v>16923</v>
      </c>
      <c r="E1731" s="5" t="s">
        <v>12363</v>
      </c>
      <c r="F1731" s="5" t="s">
        <v>12364</v>
      </c>
      <c r="G1731" s="5" t="s">
        <v>12086</v>
      </c>
      <c r="H1731" s="5" t="s">
        <v>12142</v>
      </c>
      <c r="I1731" s="5" t="s">
        <v>12966</v>
      </c>
      <c r="J1731" s="5" t="s">
        <v>12328</v>
      </c>
      <c r="K1731" s="3" t="s">
        <v>12017</v>
      </c>
      <c r="L1731" s="3" t="s">
        <v>12017</v>
      </c>
      <c r="M1731" s="3" t="n">
        <v>24</v>
      </c>
      <c r="N1731" s="20" t="n">
        <v>4.29</v>
      </c>
      <c r="O1731" s="21" t="s">
        <v>16614</v>
      </c>
    </row>
    <row r="1732" customFormat="false" ht="15" hidden="false" customHeight="true" outlineLevel="0" collapsed="false">
      <c r="A1732" s="3" t="s">
        <v>3476</v>
      </c>
      <c r="B1732" s="3" t="s">
        <v>16924</v>
      </c>
      <c r="C1732" s="3" t="s">
        <v>3475</v>
      </c>
      <c r="D1732" s="5" t="s">
        <v>16925</v>
      </c>
      <c r="E1732" s="5" t="s">
        <v>12382</v>
      </c>
      <c r="F1732" s="5" t="s">
        <v>12383</v>
      </c>
      <c r="G1732" s="5" t="s">
        <v>12086</v>
      </c>
      <c r="H1732" s="5" t="s">
        <v>12142</v>
      </c>
      <c r="I1732" s="5" t="s">
        <v>12966</v>
      </c>
      <c r="J1732" s="5" t="s">
        <v>12328</v>
      </c>
      <c r="K1732" s="3" t="s">
        <v>12017</v>
      </c>
      <c r="L1732" s="3" t="s">
        <v>12017</v>
      </c>
      <c r="M1732" s="3" t="n">
        <v>8</v>
      </c>
      <c r="N1732" s="20" t="n">
        <v>4.89</v>
      </c>
      <c r="O1732" s="21" t="s">
        <v>16926</v>
      </c>
    </row>
    <row r="1733" customFormat="false" ht="15" hidden="false" customHeight="true" outlineLevel="0" collapsed="false">
      <c r="A1733" s="3" t="s">
        <v>3478</v>
      </c>
      <c r="B1733" s="3" t="s">
        <v>16927</v>
      </c>
      <c r="C1733" s="3" t="s">
        <v>3477</v>
      </c>
      <c r="D1733" s="5" t="s">
        <v>16928</v>
      </c>
      <c r="E1733" s="5" t="s">
        <v>12325</v>
      </c>
      <c r="F1733" s="5" t="s">
        <v>12326</v>
      </c>
      <c r="G1733" s="5" t="s">
        <v>12086</v>
      </c>
      <c r="H1733" s="5" t="s">
        <v>12142</v>
      </c>
      <c r="I1733" s="5" t="s">
        <v>12966</v>
      </c>
      <c r="J1733" s="5" t="s">
        <v>12328</v>
      </c>
      <c r="K1733" s="3" t="s">
        <v>12017</v>
      </c>
      <c r="L1733" s="3" t="s">
        <v>12017</v>
      </c>
      <c r="M1733" s="3" t="n">
        <v>1</v>
      </c>
      <c r="N1733" s="20" t="n">
        <v>4.29</v>
      </c>
      <c r="O1733" s="21" t="s">
        <v>12060</v>
      </c>
    </row>
    <row r="1734" customFormat="false" ht="15" hidden="false" customHeight="true" outlineLevel="0" collapsed="false">
      <c r="A1734" s="3" t="s">
        <v>3480</v>
      </c>
      <c r="B1734" s="3" t="s">
        <v>16929</v>
      </c>
      <c r="C1734" s="3" t="s">
        <v>3479</v>
      </c>
      <c r="D1734" s="5" t="s">
        <v>16930</v>
      </c>
      <c r="E1734" s="5" t="s">
        <v>12355</v>
      </c>
      <c r="F1734" s="5" t="s">
        <v>12356</v>
      </c>
      <c r="G1734" s="5" t="s">
        <v>12086</v>
      </c>
      <c r="H1734" s="5" t="s">
        <v>12142</v>
      </c>
      <c r="I1734" s="5" t="s">
        <v>16756</v>
      </c>
      <c r="J1734" s="5" t="s">
        <v>12512</v>
      </c>
      <c r="K1734" s="3" t="s">
        <v>12017</v>
      </c>
      <c r="L1734" s="3" t="s">
        <v>12017</v>
      </c>
      <c r="M1734" s="3" t="n">
        <v>6</v>
      </c>
      <c r="N1734" s="20" t="n">
        <v>3.39</v>
      </c>
      <c r="O1734" s="21" t="s">
        <v>13635</v>
      </c>
    </row>
    <row r="1735" customFormat="false" ht="15" hidden="false" customHeight="true" outlineLevel="0" collapsed="false">
      <c r="A1735" s="3" t="s">
        <v>3482</v>
      </c>
      <c r="B1735" s="3" t="s">
        <v>16931</v>
      </c>
      <c r="C1735" s="3" t="s">
        <v>3481</v>
      </c>
      <c r="D1735" s="5" t="s">
        <v>16932</v>
      </c>
      <c r="E1735" s="5" t="s">
        <v>12377</v>
      </c>
      <c r="F1735" s="5" t="s">
        <v>12378</v>
      </c>
      <c r="G1735" s="5" t="s">
        <v>12086</v>
      </c>
      <c r="H1735" s="5" t="s">
        <v>12142</v>
      </c>
      <c r="I1735" s="5" t="s">
        <v>12966</v>
      </c>
      <c r="J1735" s="5" t="s">
        <v>12328</v>
      </c>
      <c r="K1735" s="3" t="s">
        <v>12021</v>
      </c>
      <c r="L1735" s="3" t="s">
        <v>12017</v>
      </c>
      <c r="M1735" s="3" t="n">
        <v>6</v>
      </c>
      <c r="N1735" s="20" t="n">
        <v>4.49</v>
      </c>
      <c r="O1735" s="21" t="s">
        <v>14413</v>
      </c>
    </row>
    <row r="1736" customFormat="false" ht="15" hidden="false" customHeight="true" outlineLevel="0" collapsed="false">
      <c r="A1736" s="3" t="s">
        <v>3484</v>
      </c>
      <c r="B1736" s="3" t="s">
        <v>16933</v>
      </c>
      <c r="C1736" s="3" t="s">
        <v>3483</v>
      </c>
      <c r="D1736" s="5" t="s">
        <v>16934</v>
      </c>
      <c r="E1736" s="5" t="s">
        <v>12382</v>
      </c>
      <c r="F1736" s="5" t="s">
        <v>12383</v>
      </c>
      <c r="G1736" s="5" t="s">
        <v>12086</v>
      </c>
      <c r="H1736" s="5" t="s">
        <v>12142</v>
      </c>
      <c r="I1736" s="5" t="s">
        <v>12966</v>
      </c>
      <c r="J1736" s="5" t="s">
        <v>12328</v>
      </c>
      <c r="K1736" s="3" t="s">
        <v>12017</v>
      </c>
      <c r="L1736" s="3" t="s">
        <v>12017</v>
      </c>
      <c r="M1736" s="3" t="n">
        <v>24</v>
      </c>
      <c r="N1736" s="20" t="n">
        <v>4.99</v>
      </c>
      <c r="O1736" s="21" t="s">
        <v>16935</v>
      </c>
    </row>
    <row r="1737" customFormat="false" ht="15" hidden="false" customHeight="true" outlineLevel="0" collapsed="false">
      <c r="A1737" s="3" t="s">
        <v>3486</v>
      </c>
      <c r="B1737" s="3" t="s">
        <v>16936</v>
      </c>
      <c r="C1737" s="3" t="s">
        <v>3485</v>
      </c>
      <c r="D1737" s="5" t="s">
        <v>16937</v>
      </c>
      <c r="E1737" s="5" t="s">
        <v>12351</v>
      </c>
      <c r="F1737" s="5" t="s">
        <v>12326</v>
      </c>
      <c r="G1737" s="5" t="s">
        <v>12086</v>
      </c>
      <c r="H1737" s="5" t="s">
        <v>12142</v>
      </c>
      <c r="I1737" s="5" t="s">
        <v>16756</v>
      </c>
      <c r="J1737" s="5" t="s">
        <v>12328</v>
      </c>
      <c r="K1737" s="3" t="s">
        <v>12017</v>
      </c>
      <c r="L1737" s="3" t="s">
        <v>12017</v>
      </c>
      <c r="M1737" s="3" t="n">
        <v>24</v>
      </c>
      <c r="N1737" s="20" t="n">
        <v>3.89</v>
      </c>
      <c r="O1737" s="21" t="s">
        <v>14341</v>
      </c>
    </row>
    <row r="1738" customFormat="false" ht="15" hidden="false" customHeight="true" outlineLevel="0" collapsed="false">
      <c r="A1738" s="3" t="s">
        <v>3488</v>
      </c>
      <c r="B1738" s="3" t="s">
        <v>16938</v>
      </c>
      <c r="C1738" s="3" t="s">
        <v>3487</v>
      </c>
      <c r="D1738" s="5" t="s">
        <v>16939</v>
      </c>
      <c r="E1738" s="5" t="s">
        <v>12368</v>
      </c>
      <c r="F1738" s="5" t="s">
        <v>12369</v>
      </c>
      <c r="G1738" s="5" t="s">
        <v>12086</v>
      </c>
      <c r="H1738" s="5" t="s">
        <v>12142</v>
      </c>
      <c r="I1738" s="5" t="s">
        <v>16753</v>
      </c>
      <c r="J1738" s="5" t="s">
        <v>12328</v>
      </c>
      <c r="K1738" s="3" t="s">
        <v>12017</v>
      </c>
      <c r="L1738" s="3" t="s">
        <v>12017</v>
      </c>
      <c r="M1738" s="3" t="n">
        <v>8</v>
      </c>
      <c r="N1738" s="20" t="n">
        <v>3.79</v>
      </c>
      <c r="O1738" s="21" t="s">
        <v>12024</v>
      </c>
    </row>
    <row r="1739" customFormat="false" ht="15" hidden="false" customHeight="true" outlineLevel="0" collapsed="false">
      <c r="A1739" s="3" t="s">
        <v>3490</v>
      </c>
      <c r="B1739" s="3" t="s">
        <v>16940</v>
      </c>
      <c r="C1739" s="3" t="s">
        <v>3489</v>
      </c>
      <c r="D1739" s="5" t="s">
        <v>16941</v>
      </c>
      <c r="E1739" s="5" t="s">
        <v>12351</v>
      </c>
      <c r="F1739" s="5" t="s">
        <v>12326</v>
      </c>
      <c r="G1739" s="5" t="s">
        <v>12086</v>
      </c>
      <c r="H1739" s="5" t="s">
        <v>12142</v>
      </c>
      <c r="I1739" s="5" t="s">
        <v>12966</v>
      </c>
      <c r="J1739" s="5" t="s">
        <v>12328</v>
      </c>
      <c r="K1739" s="3" t="s">
        <v>12017</v>
      </c>
      <c r="L1739" s="3" t="s">
        <v>12017</v>
      </c>
      <c r="M1739" s="3" t="n">
        <v>6</v>
      </c>
      <c r="N1739" s="20" t="n">
        <v>4.29</v>
      </c>
      <c r="O1739" s="21" t="s">
        <v>16942</v>
      </c>
    </row>
    <row r="1740" customFormat="false" ht="15" hidden="false" customHeight="true" outlineLevel="0" collapsed="false">
      <c r="A1740" s="3" t="s">
        <v>3492</v>
      </c>
      <c r="B1740" s="3" t="s">
        <v>16943</v>
      </c>
      <c r="C1740" s="3" t="s">
        <v>3491</v>
      </c>
      <c r="D1740" s="5" t="s">
        <v>16944</v>
      </c>
      <c r="E1740" s="5" t="s">
        <v>12338</v>
      </c>
      <c r="F1740" s="5" t="s">
        <v>12339</v>
      </c>
      <c r="G1740" s="5" t="s">
        <v>12086</v>
      </c>
      <c r="H1740" s="5" t="s">
        <v>12142</v>
      </c>
      <c r="I1740" s="5" t="s">
        <v>12966</v>
      </c>
      <c r="J1740" s="5" t="s">
        <v>12328</v>
      </c>
      <c r="K1740" s="3" t="s">
        <v>12017</v>
      </c>
      <c r="L1740" s="3" t="s">
        <v>12017</v>
      </c>
      <c r="M1740" s="3" t="n">
        <v>4</v>
      </c>
      <c r="N1740" s="20" t="n">
        <v>4.29</v>
      </c>
      <c r="O1740" s="21" t="s">
        <v>16945</v>
      </c>
    </row>
    <row r="1741" customFormat="false" ht="15" hidden="false" customHeight="true" outlineLevel="0" collapsed="false">
      <c r="A1741" s="3" t="s">
        <v>3494</v>
      </c>
      <c r="B1741" s="3" t="s">
        <v>16946</v>
      </c>
      <c r="C1741" s="3" t="s">
        <v>3493</v>
      </c>
      <c r="D1741" s="5" t="s">
        <v>16947</v>
      </c>
      <c r="E1741" s="5" t="s">
        <v>12457</v>
      </c>
      <c r="F1741" s="5" t="s">
        <v>12458</v>
      </c>
      <c r="G1741" s="5" t="s">
        <v>12086</v>
      </c>
      <c r="H1741" s="5" t="s">
        <v>12142</v>
      </c>
      <c r="I1741" s="5" t="s">
        <v>16753</v>
      </c>
      <c r="J1741" s="5" t="s">
        <v>12512</v>
      </c>
      <c r="K1741" s="3" t="s">
        <v>12021</v>
      </c>
      <c r="L1741" s="3" t="s">
        <v>12017</v>
      </c>
      <c r="M1741" s="3" t="n">
        <v>8</v>
      </c>
      <c r="N1741" s="20" t="n">
        <v>4.39</v>
      </c>
      <c r="O1741" s="21" t="s">
        <v>16948</v>
      </c>
    </row>
    <row r="1742" customFormat="false" ht="15" hidden="false" customHeight="true" outlineLevel="0" collapsed="false">
      <c r="A1742" s="3" t="s">
        <v>3496</v>
      </c>
      <c r="B1742" s="3" t="s">
        <v>16949</v>
      </c>
      <c r="C1742" s="3" t="s">
        <v>3495</v>
      </c>
      <c r="D1742" s="5" t="s">
        <v>16950</v>
      </c>
      <c r="E1742" s="5" t="s">
        <v>12377</v>
      </c>
      <c r="F1742" s="5" t="s">
        <v>12378</v>
      </c>
      <c r="G1742" s="5" t="s">
        <v>12086</v>
      </c>
      <c r="H1742" s="5" t="s">
        <v>12142</v>
      </c>
      <c r="I1742" s="5" t="s">
        <v>16756</v>
      </c>
      <c r="J1742" s="5" t="s">
        <v>12328</v>
      </c>
      <c r="K1742" s="3" t="s">
        <v>12021</v>
      </c>
      <c r="L1742" s="3" t="s">
        <v>12017</v>
      </c>
      <c r="M1742" s="3" t="n">
        <v>12</v>
      </c>
      <c r="N1742" s="20" t="n">
        <v>4.49</v>
      </c>
      <c r="O1742" s="21" t="s">
        <v>12743</v>
      </c>
    </row>
    <row r="1743" customFormat="false" ht="15" hidden="false" customHeight="true" outlineLevel="0" collapsed="false">
      <c r="A1743" s="3" t="s">
        <v>3498</v>
      </c>
      <c r="B1743" s="3" t="s">
        <v>16951</v>
      </c>
      <c r="C1743" s="3" t="s">
        <v>3497</v>
      </c>
      <c r="D1743" s="5" t="s">
        <v>16952</v>
      </c>
      <c r="E1743" s="5" t="s">
        <v>12377</v>
      </c>
      <c r="F1743" s="5" t="s">
        <v>12378</v>
      </c>
      <c r="G1743" s="5" t="s">
        <v>12086</v>
      </c>
      <c r="H1743" s="5" t="s">
        <v>12142</v>
      </c>
      <c r="I1743" s="5" t="s">
        <v>16756</v>
      </c>
      <c r="J1743" s="5" t="s">
        <v>12328</v>
      </c>
      <c r="K1743" s="3" t="s">
        <v>12021</v>
      </c>
      <c r="L1743" s="3" t="s">
        <v>12017</v>
      </c>
      <c r="M1743" s="3" t="n">
        <v>1</v>
      </c>
      <c r="N1743" s="20" t="n">
        <v>3.99</v>
      </c>
      <c r="O1743" s="21" t="s">
        <v>15631</v>
      </c>
    </row>
    <row r="1744" customFormat="false" ht="15" hidden="false" customHeight="true" outlineLevel="0" collapsed="false">
      <c r="A1744" s="3" t="s">
        <v>3500</v>
      </c>
      <c r="B1744" s="3" t="s">
        <v>16953</v>
      </c>
      <c r="C1744" s="3" t="s">
        <v>3499</v>
      </c>
      <c r="D1744" s="5" t="s">
        <v>16954</v>
      </c>
      <c r="E1744" s="5" t="s">
        <v>12368</v>
      </c>
      <c r="F1744" s="5" t="s">
        <v>12369</v>
      </c>
      <c r="G1744" s="5" t="s">
        <v>12086</v>
      </c>
      <c r="H1744" s="5" t="s">
        <v>12142</v>
      </c>
      <c r="I1744" s="5" t="s">
        <v>16756</v>
      </c>
      <c r="J1744" s="5" t="s">
        <v>12328</v>
      </c>
      <c r="K1744" s="3" t="s">
        <v>12017</v>
      </c>
      <c r="L1744" s="3" t="s">
        <v>12017</v>
      </c>
      <c r="M1744" s="3" t="n">
        <v>1</v>
      </c>
      <c r="N1744" s="20" t="n">
        <v>3.99</v>
      </c>
      <c r="O1744" s="21" t="s">
        <v>16955</v>
      </c>
    </row>
    <row r="1745" customFormat="false" ht="15" hidden="false" customHeight="true" outlineLevel="0" collapsed="false">
      <c r="A1745" s="3" t="s">
        <v>3502</v>
      </c>
      <c r="B1745" s="3" t="s">
        <v>16956</v>
      </c>
      <c r="C1745" s="3" t="s">
        <v>3501</v>
      </c>
      <c r="D1745" s="5" t="s">
        <v>16957</v>
      </c>
      <c r="E1745" s="5" t="s">
        <v>12338</v>
      </c>
      <c r="F1745" s="5" t="s">
        <v>12339</v>
      </c>
      <c r="G1745" s="5" t="s">
        <v>12086</v>
      </c>
      <c r="H1745" s="5" t="s">
        <v>12142</v>
      </c>
      <c r="I1745" s="5" t="s">
        <v>16756</v>
      </c>
      <c r="J1745" s="5" t="s">
        <v>12328</v>
      </c>
      <c r="K1745" s="3" t="s">
        <v>12017</v>
      </c>
      <c r="L1745" s="3" t="s">
        <v>12017</v>
      </c>
      <c r="M1745" s="3" t="n">
        <v>12</v>
      </c>
      <c r="N1745" s="20" t="n">
        <v>4.39</v>
      </c>
      <c r="O1745" s="21" t="s">
        <v>16653</v>
      </c>
    </row>
    <row r="1746" customFormat="false" ht="15" hidden="false" customHeight="true" outlineLevel="0" collapsed="false">
      <c r="A1746" s="3" t="s">
        <v>3504</v>
      </c>
      <c r="B1746" s="3" t="s">
        <v>16958</v>
      </c>
      <c r="C1746" s="3" t="s">
        <v>3503</v>
      </c>
      <c r="D1746" s="5" t="s">
        <v>16959</v>
      </c>
      <c r="E1746" s="5" t="s">
        <v>12377</v>
      </c>
      <c r="F1746" s="5" t="s">
        <v>12378</v>
      </c>
      <c r="G1746" s="5" t="s">
        <v>12086</v>
      </c>
      <c r="H1746" s="5" t="s">
        <v>12142</v>
      </c>
      <c r="I1746" s="5" t="s">
        <v>12966</v>
      </c>
      <c r="J1746" s="5" t="s">
        <v>12328</v>
      </c>
      <c r="K1746" s="3" t="s">
        <v>12021</v>
      </c>
      <c r="L1746" s="3" t="s">
        <v>12017</v>
      </c>
      <c r="M1746" s="3" t="n">
        <v>4</v>
      </c>
      <c r="N1746" s="20" t="n">
        <v>3.79</v>
      </c>
      <c r="O1746" s="21" t="s">
        <v>16960</v>
      </c>
    </row>
    <row r="1747" customFormat="false" ht="15" hidden="false" customHeight="true" outlineLevel="0" collapsed="false">
      <c r="A1747" s="3" t="s">
        <v>3506</v>
      </c>
      <c r="B1747" s="3" t="s">
        <v>16961</v>
      </c>
      <c r="C1747" s="3" t="s">
        <v>3505</v>
      </c>
      <c r="D1747" s="5" t="s">
        <v>16962</v>
      </c>
      <c r="E1747" s="5" t="s">
        <v>12338</v>
      </c>
      <c r="F1747" s="5" t="s">
        <v>12339</v>
      </c>
      <c r="G1747" s="5" t="s">
        <v>12086</v>
      </c>
      <c r="H1747" s="5" t="s">
        <v>12142</v>
      </c>
      <c r="I1747" s="5" t="s">
        <v>12966</v>
      </c>
      <c r="J1747" s="5" t="s">
        <v>12328</v>
      </c>
      <c r="K1747" s="3" t="s">
        <v>12017</v>
      </c>
      <c r="L1747" s="3" t="s">
        <v>12017</v>
      </c>
      <c r="M1747" s="3" t="n">
        <v>12</v>
      </c>
      <c r="N1747" s="20" t="n">
        <v>3.29</v>
      </c>
      <c r="O1747" s="21" t="s">
        <v>14855</v>
      </c>
    </row>
    <row r="1748" customFormat="false" ht="15" hidden="false" customHeight="true" outlineLevel="0" collapsed="false">
      <c r="A1748" s="3" t="s">
        <v>3508</v>
      </c>
      <c r="B1748" s="3" t="s">
        <v>16963</v>
      </c>
      <c r="C1748" s="3" t="s">
        <v>3507</v>
      </c>
      <c r="D1748" s="5" t="s">
        <v>16964</v>
      </c>
      <c r="E1748" s="5" t="s">
        <v>12368</v>
      </c>
      <c r="F1748" s="5" t="s">
        <v>12369</v>
      </c>
      <c r="G1748" s="5" t="s">
        <v>12086</v>
      </c>
      <c r="H1748" s="5" t="s">
        <v>12142</v>
      </c>
      <c r="I1748" s="5" t="s">
        <v>16756</v>
      </c>
      <c r="J1748" s="5" t="s">
        <v>12359</v>
      </c>
      <c r="K1748" s="3" t="s">
        <v>12017</v>
      </c>
      <c r="L1748" s="3" t="s">
        <v>12017</v>
      </c>
      <c r="M1748" s="3" t="n">
        <v>8</v>
      </c>
      <c r="N1748" s="20" t="n">
        <v>4.49</v>
      </c>
      <c r="O1748" s="21" t="s">
        <v>15554</v>
      </c>
    </row>
    <row r="1749" customFormat="false" ht="15" hidden="false" customHeight="true" outlineLevel="0" collapsed="false">
      <c r="A1749" s="3" t="s">
        <v>3510</v>
      </c>
      <c r="B1749" s="3" t="s">
        <v>16965</v>
      </c>
      <c r="C1749" s="3" t="s">
        <v>3509</v>
      </c>
      <c r="D1749" s="5" t="s">
        <v>16966</v>
      </c>
      <c r="E1749" s="5" t="s">
        <v>12325</v>
      </c>
      <c r="F1749" s="5" t="s">
        <v>12326</v>
      </c>
      <c r="G1749" s="5" t="s">
        <v>12086</v>
      </c>
      <c r="H1749" s="5" t="s">
        <v>12142</v>
      </c>
      <c r="I1749" s="5" t="s">
        <v>12966</v>
      </c>
      <c r="J1749" s="5" t="s">
        <v>12328</v>
      </c>
      <c r="K1749" s="3" t="s">
        <v>12017</v>
      </c>
      <c r="L1749" s="3" t="s">
        <v>12017</v>
      </c>
      <c r="M1749" s="3" t="n">
        <v>2</v>
      </c>
      <c r="N1749" s="20" t="n">
        <v>3.49</v>
      </c>
      <c r="O1749" s="21" t="s">
        <v>13117</v>
      </c>
    </row>
    <row r="1750" customFormat="false" ht="15" hidden="false" customHeight="true" outlineLevel="0" collapsed="false">
      <c r="A1750" s="3" t="s">
        <v>3512</v>
      </c>
      <c r="B1750" s="3" t="s">
        <v>16967</v>
      </c>
      <c r="C1750" s="3" t="s">
        <v>3511</v>
      </c>
      <c r="D1750" s="5" t="s">
        <v>16968</v>
      </c>
      <c r="E1750" s="5" t="s">
        <v>12368</v>
      </c>
      <c r="F1750" s="5" t="s">
        <v>12369</v>
      </c>
      <c r="G1750" s="5" t="s">
        <v>12086</v>
      </c>
      <c r="H1750" s="5" t="s">
        <v>12142</v>
      </c>
      <c r="I1750" s="5" t="s">
        <v>16756</v>
      </c>
      <c r="J1750" s="5" t="s">
        <v>12328</v>
      </c>
      <c r="K1750" s="3" t="s">
        <v>12017</v>
      </c>
      <c r="L1750" s="3" t="s">
        <v>12017</v>
      </c>
      <c r="M1750" s="3" t="n">
        <v>8</v>
      </c>
      <c r="N1750" s="20" t="n">
        <v>3.99</v>
      </c>
      <c r="O1750" s="21" t="s">
        <v>16969</v>
      </c>
    </row>
    <row r="1751" customFormat="false" ht="15" hidden="false" customHeight="true" outlineLevel="0" collapsed="false">
      <c r="A1751" s="3" t="s">
        <v>3514</v>
      </c>
      <c r="B1751" s="3" t="s">
        <v>16970</v>
      </c>
      <c r="C1751" s="3" t="s">
        <v>3513</v>
      </c>
      <c r="D1751" s="5" t="s">
        <v>16971</v>
      </c>
      <c r="E1751" s="5" t="s">
        <v>12325</v>
      </c>
      <c r="F1751" s="5" t="s">
        <v>12326</v>
      </c>
      <c r="G1751" s="5" t="s">
        <v>12086</v>
      </c>
      <c r="H1751" s="5" t="s">
        <v>12142</v>
      </c>
      <c r="I1751" s="5" t="s">
        <v>12966</v>
      </c>
      <c r="J1751" s="5" t="s">
        <v>12328</v>
      </c>
      <c r="K1751" s="3" t="s">
        <v>12017</v>
      </c>
      <c r="L1751" s="3" t="s">
        <v>12017</v>
      </c>
      <c r="M1751" s="3" t="n">
        <v>12</v>
      </c>
      <c r="N1751" s="20" t="n">
        <v>3.39</v>
      </c>
      <c r="O1751" s="21" t="s">
        <v>16442</v>
      </c>
    </row>
    <row r="1752" customFormat="false" ht="15" hidden="false" customHeight="true" outlineLevel="0" collapsed="false">
      <c r="A1752" s="3" t="s">
        <v>3516</v>
      </c>
      <c r="B1752" s="3" t="s">
        <v>16972</v>
      </c>
      <c r="C1752" s="3" t="s">
        <v>3515</v>
      </c>
      <c r="D1752" s="5" t="s">
        <v>16973</v>
      </c>
      <c r="E1752" s="5" t="s">
        <v>12457</v>
      </c>
      <c r="F1752" s="5" t="s">
        <v>12458</v>
      </c>
      <c r="G1752" s="5" t="s">
        <v>12086</v>
      </c>
      <c r="H1752" s="5" t="s">
        <v>12142</v>
      </c>
      <c r="I1752" s="5" t="s">
        <v>16753</v>
      </c>
      <c r="J1752" s="5" t="s">
        <v>12328</v>
      </c>
      <c r="K1752" s="3" t="s">
        <v>12021</v>
      </c>
      <c r="L1752" s="3" t="s">
        <v>12017</v>
      </c>
      <c r="M1752" s="3" t="n">
        <v>4</v>
      </c>
      <c r="N1752" s="20" t="n">
        <v>3.99</v>
      </c>
      <c r="O1752" s="21" t="s">
        <v>12217</v>
      </c>
    </row>
    <row r="1753" customFormat="false" ht="15" hidden="false" customHeight="true" outlineLevel="0" collapsed="false">
      <c r="A1753" s="3" t="s">
        <v>3518</v>
      </c>
      <c r="B1753" s="3" t="s">
        <v>16974</v>
      </c>
      <c r="C1753" s="3" t="s">
        <v>3517</v>
      </c>
      <c r="D1753" s="5" t="s">
        <v>16975</v>
      </c>
      <c r="E1753" s="5" t="s">
        <v>12338</v>
      </c>
      <c r="F1753" s="5" t="s">
        <v>12339</v>
      </c>
      <c r="G1753" s="5" t="s">
        <v>12086</v>
      </c>
      <c r="H1753" s="5" t="s">
        <v>12142</v>
      </c>
      <c r="I1753" s="5" t="s">
        <v>16753</v>
      </c>
      <c r="J1753" s="5" t="s">
        <v>12359</v>
      </c>
      <c r="K1753" s="3" t="s">
        <v>12017</v>
      </c>
      <c r="L1753" s="3" t="s">
        <v>12017</v>
      </c>
      <c r="M1753" s="3" t="n">
        <v>6</v>
      </c>
      <c r="N1753" s="20" t="n">
        <v>4.29</v>
      </c>
      <c r="O1753" s="21" t="s">
        <v>12115</v>
      </c>
    </row>
    <row r="1754" customFormat="false" ht="15" hidden="false" customHeight="true" outlineLevel="0" collapsed="false">
      <c r="A1754" s="3" t="s">
        <v>3520</v>
      </c>
      <c r="B1754" s="3" t="s">
        <v>16976</v>
      </c>
      <c r="C1754" s="3" t="s">
        <v>3519</v>
      </c>
      <c r="D1754" s="5" t="s">
        <v>16977</v>
      </c>
      <c r="E1754" s="5" t="s">
        <v>12338</v>
      </c>
      <c r="F1754" s="5" t="s">
        <v>12339</v>
      </c>
      <c r="G1754" s="5" t="s">
        <v>12086</v>
      </c>
      <c r="H1754" s="5" t="s">
        <v>12142</v>
      </c>
      <c r="I1754" s="5" t="s">
        <v>16753</v>
      </c>
      <c r="J1754" s="5" t="s">
        <v>12328</v>
      </c>
      <c r="K1754" s="3" t="s">
        <v>12017</v>
      </c>
      <c r="L1754" s="3" t="s">
        <v>12017</v>
      </c>
      <c r="M1754" s="3" t="n">
        <v>1</v>
      </c>
      <c r="N1754" s="20" t="n">
        <v>4.39</v>
      </c>
      <c r="O1754" s="21" t="s">
        <v>16978</v>
      </c>
    </row>
    <row r="1755" customFormat="false" ht="15" hidden="false" customHeight="true" outlineLevel="0" collapsed="false">
      <c r="A1755" s="3" t="s">
        <v>3522</v>
      </c>
      <c r="B1755" s="3" t="s">
        <v>16979</v>
      </c>
      <c r="C1755" s="3" t="s">
        <v>3521</v>
      </c>
      <c r="D1755" s="5" t="s">
        <v>16980</v>
      </c>
      <c r="E1755" s="5" t="s">
        <v>12457</v>
      </c>
      <c r="F1755" s="5" t="s">
        <v>12458</v>
      </c>
      <c r="G1755" s="5" t="s">
        <v>12086</v>
      </c>
      <c r="H1755" s="5" t="s">
        <v>12142</v>
      </c>
      <c r="I1755" s="5" t="s">
        <v>16756</v>
      </c>
      <c r="J1755" s="5" t="s">
        <v>12328</v>
      </c>
      <c r="K1755" s="3" t="s">
        <v>12021</v>
      </c>
      <c r="L1755" s="3" t="s">
        <v>12017</v>
      </c>
      <c r="M1755" s="3" t="n">
        <v>1</v>
      </c>
      <c r="N1755" s="20" t="n">
        <v>3.99</v>
      </c>
      <c r="O1755" s="21" t="s">
        <v>16981</v>
      </c>
    </row>
    <row r="1756" customFormat="false" ht="15" hidden="false" customHeight="true" outlineLevel="0" collapsed="false">
      <c r="A1756" s="3" t="s">
        <v>3524</v>
      </c>
      <c r="B1756" s="3" t="s">
        <v>16982</v>
      </c>
      <c r="C1756" s="3" t="s">
        <v>3523</v>
      </c>
      <c r="D1756" s="5" t="s">
        <v>16983</v>
      </c>
      <c r="E1756" s="5" t="s">
        <v>12377</v>
      </c>
      <c r="F1756" s="5" t="s">
        <v>12378</v>
      </c>
      <c r="G1756" s="5" t="s">
        <v>12086</v>
      </c>
      <c r="H1756" s="5" t="s">
        <v>12142</v>
      </c>
      <c r="I1756" s="5" t="s">
        <v>12966</v>
      </c>
      <c r="J1756" s="5" t="s">
        <v>12359</v>
      </c>
      <c r="K1756" s="3" t="s">
        <v>12021</v>
      </c>
      <c r="L1756" s="3" t="s">
        <v>12017</v>
      </c>
      <c r="M1756" s="3" t="n">
        <v>12</v>
      </c>
      <c r="N1756" s="20" t="n">
        <v>3.49</v>
      </c>
      <c r="O1756" s="21" t="s">
        <v>16984</v>
      </c>
    </row>
    <row r="1757" customFormat="false" ht="15" hidden="false" customHeight="true" outlineLevel="0" collapsed="false">
      <c r="A1757" s="3" t="s">
        <v>3526</v>
      </c>
      <c r="B1757" s="3" t="s">
        <v>16985</v>
      </c>
      <c r="C1757" s="3" t="s">
        <v>3525</v>
      </c>
      <c r="D1757" s="5" t="s">
        <v>16986</v>
      </c>
      <c r="E1757" s="5" t="s">
        <v>12332</v>
      </c>
      <c r="F1757" s="5" t="s">
        <v>12333</v>
      </c>
      <c r="G1757" s="5" t="s">
        <v>12086</v>
      </c>
      <c r="H1757" s="5" t="s">
        <v>12142</v>
      </c>
      <c r="I1757" s="5" t="s">
        <v>16753</v>
      </c>
      <c r="J1757" s="5" t="s">
        <v>12328</v>
      </c>
      <c r="K1757" s="3" t="s">
        <v>12017</v>
      </c>
      <c r="L1757" s="3" t="s">
        <v>12017</v>
      </c>
      <c r="M1757" s="3" t="n">
        <v>24</v>
      </c>
      <c r="N1757" s="20" t="n">
        <v>4.79</v>
      </c>
      <c r="O1757" s="21" t="s">
        <v>12929</v>
      </c>
    </row>
    <row r="1758" customFormat="false" ht="15" hidden="false" customHeight="true" outlineLevel="0" collapsed="false">
      <c r="A1758" s="3" t="s">
        <v>3528</v>
      </c>
      <c r="B1758" s="3" t="s">
        <v>16987</v>
      </c>
      <c r="C1758" s="3" t="s">
        <v>3527</v>
      </c>
      <c r="D1758" s="5" t="s">
        <v>16988</v>
      </c>
      <c r="E1758" s="5" t="s">
        <v>12363</v>
      </c>
      <c r="F1758" s="5" t="s">
        <v>12364</v>
      </c>
      <c r="G1758" s="5" t="s">
        <v>12086</v>
      </c>
      <c r="H1758" s="5" t="s">
        <v>12142</v>
      </c>
      <c r="I1758" s="5" t="s">
        <v>16756</v>
      </c>
      <c r="J1758" s="5" t="s">
        <v>12328</v>
      </c>
      <c r="K1758" s="3" t="s">
        <v>12017</v>
      </c>
      <c r="L1758" s="3" t="s">
        <v>12017</v>
      </c>
      <c r="M1758" s="3" t="n">
        <v>8</v>
      </c>
      <c r="N1758" s="20" t="n">
        <v>4.49</v>
      </c>
      <c r="O1758" s="21" t="s">
        <v>15981</v>
      </c>
    </row>
    <row r="1759" customFormat="false" ht="15" hidden="false" customHeight="true" outlineLevel="0" collapsed="false">
      <c r="A1759" s="3" t="s">
        <v>3530</v>
      </c>
      <c r="B1759" s="3" t="s">
        <v>16989</v>
      </c>
      <c r="C1759" s="3" t="s">
        <v>3529</v>
      </c>
      <c r="D1759" s="5" t="s">
        <v>16990</v>
      </c>
      <c r="E1759" s="5" t="s">
        <v>12377</v>
      </c>
      <c r="F1759" s="5" t="s">
        <v>12378</v>
      </c>
      <c r="G1759" s="5" t="s">
        <v>12086</v>
      </c>
      <c r="H1759" s="5" t="s">
        <v>12142</v>
      </c>
      <c r="I1759" s="5" t="s">
        <v>16756</v>
      </c>
      <c r="J1759" s="5" t="s">
        <v>12328</v>
      </c>
      <c r="K1759" s="3" t="s">
        <v>12021</v>
      </c>
      <c r="L1759" s="3" t="s">
        <v>12017</v>
      </c>
      <c r="M1759" s="3" t="n">
        <v>6</v>
      </c>
      <c r="N1759" s="20" t="n">
        <v>4.79</v>
      </c>
      <c r="O1759" s="21" t="s">
        <v>13923</v>
      </c>
    </row>
    <row r="1760" customFormat="false" ht="15" hidden="false" customHeight="true" outlineLevel="0" collapsed="false">
      <c r="A1760" s="3" t="s">
        <v>3532</v>
      </c>
      <c r="B1760" s="3" t="s">
        <v>16991</v>
      </c>
      <c r="C1760" s="3" t="s">
        <v>3531</v>
      </c>
      <c r="D1760" s="5" t="s">
        <v>16992</v>
      </c>
      <c r="E1760" s="5" t="s">
        <v>12332</v>
      </c>
      <c r="F1760" s="5" t="s">
        <v>12333</v>
      </c>
      <c r="G1760" s="5" t="s">
        <v>12086</v>
      </c>
      <c r="H1760" s="5" t="s">
        <v>12142</v>
      </c>
      <c r="I1760" s="5" t="s">
        <v>16753</v>
      </c>
      <c r="J1760" s="5" t="s">
        <v>12359</v>
      </c>
      <c r="K1760" s="3" t="s">
        <v>12017</v>
      </c>
      <c r="L1760" s="3" t="s">
        <v>12017</v>
      </c>
      <c r="M1760" s="3" t="n">
        <v>4</v>
      </c>
      <c r="N1760" s="20" t="n">
        <v>4.49</v>
      </c>
      <c r="O1760" s="21" t="s">
        <v>12229</v>
      </c>
    </row>
    <row r="1761" customFormat="false" ht="15" hidden="false" customHeight="true" outlineLevel="0" collapsed="false">
      <c r="A1761" s="3" t="s">
        <v>3534</v>
      </c>
      <c r="B1761" s="3" t="s">
        <v>16993</v>
      </c>
      <c r="C1761" s="3" t="s">
        <v>3533</v>
      </c>
      <c r="D1761" s="5" t="s">
        <v>16994</v>
      </c>
      <c r="E1761" s="5" t="s">
        <v>12332</v>
      </c>
      <c r="F1761" s="5" t="s">
        <v>12333</v>
      </c>
      <c r="G1761" s="5" t="s">
        <v>12086</v>
      </c>
      <c r="H1761" s="5" t="s">
        <v>12142</v>
      </c>
      <c r="I1761" s="5" t="s">
        <v>12966</v>
      </c>
      <c r="J1761" s="5" t="s">
        <v>12328</v>
      </c>
      <c r="K1761" s="3" t="s">
        <v>12017</v>
      </c>
      <c r="L1761" s="3" t="s">
        <v>12017</v>
      </c>
      <c r="M1761" s="3" t="n">
        <v>24</v>
      </c>
      <c r="N1761" s="20" t="n">
        <v>4.29</v>
      </c>
      <c r="O1761" s="21" t="s">
        <v>16686</v>
      </c>
    </row>
    <row r="1762" customFormat="false" ht="15" hidden="false" customHeight="true" outlineLevel="0" collapsed="false">
      <c r="A1762" s="3" t="s">
        <v>3536</v>
      </c>
      <c r="B1762" s="3" t="s">
        <v>16995</v>
      </c>
      <c r="C1762" s="3" t="s">
        <v>3535</v>
      </c>
      <c r="D1762" s="5" t="s">
        <v>16996</v>
      </c>
      <c r="E1762" s="5" t="s">
        <v>12457</v>
      </c>
      <c r="F1762" s="5" t="s">
        <v>12458</v>
      </c>
      <c r="G1762" s="5" t="s">
        <v>12086</v>
      </c>
      <c r="H1762" s="5" t="s">
        <v>12142</v>
      </c>
      <c r="I1762" s="5" t="s">
        <v>12966</v>
      </c>
      <c r="J1762" s="5" t="s">
        <v>12328</v>
      </c>
      <c r="K1762" s="3" t="s">
        <v>12021</v>
      </c>
      <c r="L1762" s="3" t="s">
        <v>12017</v>
      </c>
      <c r="M1762" s="3" t="n">
        <v>8</v>
      </c>
      <c r="N1762" s="20" t="n">
        <v>3.89</v>
      </c>
      <c r="O1762" s="21" t="s">
        <v>13269</v>
      </c>
    </row>
    <row r="1763" customFormat="false" ht="15" hidden="false" customHeight="true" outlineLevel="0" collapsed="false">
      <c r="A1763" s="3" t="s">
        <v>3538</v>
      </c>
      <c r="B1763" s="3" t="s">
        <v>16997</v>
      </c>
      <c r="C1763" s="3" t="s">
        <v>3537</v>
      </c>
      <c r="D1763" s="5" t="s">
        <v>16998</v>
      </c>
      <c r="E1763" s="5" t="s">
        <v>12355</v>
      </c>
      <c r="F1763" s="5" t="s">
        <v>12356</v>
      </c>
      <c r="G1763" s="5" t="s">
        <v>12086</v>
      </c>
      <c r="H1763" s="5" t="s">
        <v>12114</v>
      </c>
      <c r="I1763" s="5" t="s">
        <v>12966</v>
      </c>
      <c r="J1763" s="5" t="s">
        <v>12328</v>
      </c>
      <c r="K1763" s="3" t="s">
        <v>12017</v>
      </c>
      <c r="L1763" s="3" t="s">
        <v>12017</v>
      </c>
      <c r="M1763" s="3" t="n">
        <v>1</v>
      </c>
      <c r="N1763" s="20" t="n">
        <v>3.79</v>
      </c>
      <c r="O1763" s="21" t="s">
        <v>13874</v>
      </c>
    </row>
    <row r="1764" customFormat="false" ht="15" hidden="false" customHeight="true" outlineLevel="0" collapsed="false">
      <c r="A1764" s="3" t="s">
        <v>3540</v>
      </c>
      <c r="B1764" s="3" t="s">
        <v>16999</v>
      </c>
      <c r="C1764" s="3" t="s">
        <v>3539</v>
      </c>
      <c r="D1764" s="5" t="s">
        <v>17000</v>
      </c>
      <c r="E1764" s="5" t="s">
        <v>12457</v>
      </c>
      <c r="F1764" s="5" t="s">
        <v>12458</v>
      </c>
      <c r="G1764" s="5" t="s">
        <v>12086</v>
      </c>
      <c r="H1764" s="5" t="s">
        <v>12114</v>
      </c>
      <c r="I1764" s="5" t="s">
        <v>17001</v>
      </c>
      <c r="J1764" s="5" t="s">
        <v>12328</v>
      </c>
      <c r="K1764" s="3" t="s">
        <v>12021</v>
      </c>
      <c r="L1764" s="3" t="s">
        <v>12017</v>
      </c>
      <c r="M1764" s="3" t="n">
        <v>6</v>
      </c>
      <c r="N1764" s="20" t="n">
        <v>3.89</v>
      </c>
      <c r="O1764" s="21" t="s">
        <v>17002</v>
      </c>
    </row>
    <row r="1765" customFormat="false" ht="15" hidden="false" customHeight="true" outlineLevel="0" collapsed="false">
      <c r="A1765" s="3" t="s">
        <v>3542</v>
      </c>
      <c r="B1765" s="3" t="s">
        <v>17003</v>
      </c>
      <c r="C1765" s="3" t="s">
        <v>3541</v>
      </c>
      <c r="D1765" s="5" t="s">
        <v>17004</v>
      </c>
      <c r="E1765" s="5" t="s">
        <v>12355</v>
      </c>
      <c r="F1765" s="5" t="s">
        <v>12356</v>
      </c>
      <c r="G1765" s="5" t="s">
        <v>12086</v>
      </c>
      <c r="H1765" s="5" t="s">
        <v>12114</v>
      </c>
      <c r="I1765" s="5" t="s">
        <v>13550</v>
      </c>
      <c r="J1765" s="5" t="s">
        <v>12328</v>
      </c>
      <c r="K1765" s="3" t="s">
        <v>12017</v>
      </c>
      <c r="L1765" s="3" t="s">
        <v>12017</v>
      </c>
      <c r="M1765" s="3" t="n">
        <v>8</v>
      </c>
      <c r="N1765" s="20" t="n">
        <v>4.29</v>
      </c>
      <c r="O1765" s="21" t="s">
        <v>15724</v>
      </c>
    </row>
    <row r="1766" customFormat="false" ht="15" hidden="false" customHeight="true" outlineLevel="0" collapsed="false">
      <c r="A1766" s="3" t="s">
        <v>3544</v>
      </c>
      <c r="B1766" s="3" t="s">
        <v>17005</v>
      </c>
      <c r="C1766" s="3" t="s">
        <v>3543</v>
      </c>
      <c r="D1766" s="5" t="s">
        <v>17006</v>
      </c>
      <c r="E1766" s="5" t="s">
        <v>12338</v>
      </c>
      <c r="F1766" s="5" t="s">
        <v>12339</v>
      </c>
      <c r="G1766" s="5" t="s">
        <v>12086</v>
      </c>
      <c r="H1766" s="5" t="s">
        <v>12114</v>
      </c>
      <c r="I1766" s="5" t="s">
        <v>12966</v>
      </c>
      <c r="J1766" s="5" t="s">
        <v>12328</v>
      </c>
      <c r="K1766" s="3" t="s">
        <v>12017</v>
      </c>
      <c r="L1766" s="3" t="s">
        <v>12017</v>
      </c>
      <c r="M1766" s="3" t="n">
        <v>6</v>
      </c>
      <c r="N1766" s="20" t="n">
        <v>4.99</v>
      </c>
      <c r="O1766" s="21" t="s">
        <v>13811</v>
      </c>
    </row>
    <row r="1767" customFormat="false" ht="15" hidden="false" customHeight="true" outlineLevel="0" collapsed="false">
      <c r="A1767" s="3" t="s">
        <v>3546</v>
      </c>
      <c r="B1767" s="3" t="s">
        <v>17007</v>
      </c>
      <c r="C1767" s="3" t="s">
        <v>3545</v>
      </c>
      <c r="D1767" s="5" t="s">
        <v>17008</v>
      </c>
      <c r="E1767" s="5" t="s">
        <v>12377</v>
      </c>
      <c r="F1767" s="5" t="s">
        <v>12378</v>
      </c>
      <c r="G1767" s="5" t="s">
        <v>12086</v>
      </c>
      <c r="H1767" s="5" t="s">
        <v>12114</v>
      </c>
      <c r="I1767" s="5" t="s">
        <v>13550</v>
      </c>
      <c r="J1767" s="5" t="s">
        <v>12328</v>
      </c>
      <c r="K1767" s="3" t="s">
        <v>12021</v>
      </c>
      <c r="L1767" s="3" t="s">
        <v>12017</v>
      </c>
      <c r="M1767" s="3" t="n">
        <v>12</v>
      </c>
      <c r="N1767" s="20" t="n">
        <v>3.29</v>
      </c>
      <c r="O1767" s="21" t="s">
        <v>15223</v>
      </c>
    </row>
    <row r="1768" customFormat="false" ht="15" hidden="false" customHeight="true" outlineLevel="0" collapsed="false">
      <c r="A1768" s="3" t="s">
        <v>3548</v>
      </c>
      <c r="B1768" s="3" t="s">
        <v>17009</v>
      </c>
      <c r="C1768" s="3" t="s">
        <v>3547</v>
      </c>
      <c r="D1768" s="5" t="s">
        <v>17010</v>
      </c>
      <c r="E1768" s="5" t="s">
        <v>12363</v>
      </c>
      <c r="F1768" s="5" t="s">
        <v>12364</v>
      </c>
      <c r="G1768" s="5" t="s">
        <v>12086</v>
      </c>
      <c r="H1768" s="5" t="s">
        <v>12114</v>
      </c>
      <c r="I1768" s="5" t="s">
        <v>17001</v>
      </c>
      <c r="J1768" s="5" t="s">
        <v>12328</v>
      </c>
      <c r="K1768" s="3" t="s">
        <v>12017</v>
      </c>
      <c r="L1768" s="3" t="s">
        <v>12017</v>
      </c>
      <c r="M1768" s="3" t="n">
        <v>1</v>
      </c>
      <c r="N1768" s="20" t="n">
        <v>3.89</v>
      </c>
      <c r="O1768" s="21" t="s">
        <v>15844</v>
      </c>
    </row>
    <row r="1769" customFormat="false" ht="15" hidden="false" customHeight="true" outlineLevel="0" collapsed="false">
      <c r="A1769" s="3" t="s">
        <v>3550</v>
      </c>
      <c r="B1769" s="3" t="s">
        <v>17011</v>
      </c>
      <c r="C1769" s="3" t="s">
        <v>3549</v>
      </c>
      <c r="D1769" s="5" t="s">
        <v>17012</v>
      </c>
      <c r="E1769" s="5" t="s">
        <v>12355</v>
      </c>
      <c r="F1769" s="5" t="s">
        <v>12356</v>
      </c>
      <c r="G1769" s="5" t="s">
        <v>12086</v>
      </c>
      <c r="H1769" s="5" t="s">
        <v>12114</v>
      </c>
      <c r="I1769" s="5" t="s">
        <v>13550</v>
      </c>
      <c r="J1769" s="5" t="s">
        <v>12328</v>
      </c>
      <c r="K1769" s="3" t="s">
        <v>12017</v>
      </c>
      <c r="L1769" s="3" t="s">
        <v>12017</v>
      </c>
      <c r="M1769" s="3" t="n">
        <v>2</v>
      </c>
      <c r="N1769" s="20" t="n">
        <v>4.99</v>
      </c>
      <c r="O1769" s="21" t="s">
        <v>17013</v>
      </c>
    </row>
    <row r="1770" customFormat="false" ht="15" hidden="false" customHeight="true" outlineLevel="0" collapsed="false">
      <c r="A1770" s="3" t="s">
        <v>3552</v>
      </c>
      <c r="B1770" s="3" t="s">
        <v>17014</v>
      </c>
      <c r="C1770" s="3" t="s">
        <v>3551</v>
      </c>
      <c r="D1770" s="5" t="s">
        <v>17015</v>
      </c>
      <c r="E1770" s="5" t="s">
        <v>12325</v>
      </c>
      <c r="F1770" s="5" t="s">
        <v>12326</v>
      </c>
      <c r="G1770" s="5" t="s">
        <v>12086</v>
      </c>
      <c r="H1770" s="5" t="s">
        <v>12114</v>
      </c>
      <c r="I1770" s="5" t="s">
        <v>12966</v>
      </c>
      <c r="J1770" s="5" t="s">
        <v>12328</v>
      </c>
      <c r="K1770" s="3" t="s">
        <v>12017</v>
      </c>
      <c r="L1770" s="3" t="s">
        <v>12017</v>
      </c>
      <c r="M1770" s="3" t="n">
        <v>12</v>
      </c>
      <c r="N1770" s="20" t="n">
        <v>3.29</v>
      </c>
      <c r="O1770" s="21" t="s">
        <v>17016</v>
      </c>
    </row>
    <row r="1771" customFormat="false" ht="15" hidden="false" customHeight="true" outlineLevel="0" collapsed="false">
      <c r="A1771" s="3" t="s">
        <v>3554</v>
      </c>
      <c r="B1771" s="3" t="s">
        <v>17017</v>
      </c>
      <c r="C1771" s="3" t="s">
        <v>3553</v>
      </c>
      <c r="D1771" s="5" t="s">
        <v>17018</v>
      </c>
      <c r="E1771" s="5" t="s">
        <v>12351</v>
      </c>
      <c r="F1771" s="5" t="s">
        <v>12326</v>
      </c>
      <c r="G1771" s="5" t="s">
        <v>12086</v>
      </c>
      <c r="H1771" s="5" t="s">
        <v>12114</v>
      </c>
      <c r="I1771" s="5" t="s">
        <v>17001</v>
      </c>
      <c r="J1771" s="5" t="s">
        <v>12328</v>
      </c>
      <c r="K1771" s="3" t="s">
        <v>12017</v>
      </c>
      <c r="L1771" s="3" t="s">
        <v>12017</v>
      </c>
      <c r="M1771" s="3" t="n">
        <v>24</v>
      </c>
      <c r="N1771" s="20" t="n">
        <v>4.49</v>
      </c>
      <c r="O1771" s="21" t="s">
        <v>12726</v>
      </c>
    </row>
    <row r="1772" customFormat="false" ht="15" hidden="false" customHeight="true" outlineLevel="0" collapsed="false">
      <c r="A1772" s="3" t="s">
        <v>3556</v>
      </c>
      <c r="B1772" s="3" t="s">
        <v>17019</v>
      </c>
      <c r="C1772" s="3" t="s">
        <v>3555</v>
      </c>
      <c r="D1772" s="5" t="s">
        <v>17020</v>
      </c>
      <c r="E1772" s="5" t="s">
        <v>12457</v>
      </c>
      <c r="F1772" s="5" t="s">
        <v>12458</v>
      </c>
      <c r="G1772" s="5" t="s">
        <v>12086</v>
      </c>
      <c r="H1772" s="5" t="s">
        <v>12114</v>
      </c>
      <c r="I1772" s="5" t="s">
        <v>17001</v>
      </c>
      <c r="J1772" s="5" t="s">
        <v>12328</v>
      </c>
      <c r="K1772" s="3" t="s">
        <v>12021</v>
      </c>
      <c r="L1772" s="3" t="s">
        <v>12017</v>
      </c>
      <c r="M1772" s="3" t="n">
        <v>6</v>
      </c>
      <c r="N1772" s="20" t="n">
        <v>4.89</v>
      </c>
      <c r="O1772" s="21" t="s">
        <v>17021</v>
      </c>
    </row>
    <row r="1773" customFormat="false" ht="15" hidden="false" customHeight="true" outlineLevel="0" collapsed="false">
      <c r="A1773" s="3" t="s">
        <v>3558</v>
      </c>
      <c r="B1773" s="3" t="s">
        <v>17022</v>
      </c>
      <c r="C1773" s="3" t="s">
        <v>3557</v>
      </c>
      <c r="D1773" s="5" t="s">
        <v>17023</v>
      </c>
      <c r="E1773" s="5" t="s">
        <v>12351</v>
      </c>
      <c r="F1773" s="5" t="s">
        <v>12326</v>
      </c>
      <c r="G1773" s="5" t="s">
        <v>12086</v>
      </c>
      <c r="H1773" s="5" t="s">
        <v>12114</v>
      </c>
      <c r="I1773" s="5" t="s">
        <v>17001</v>
      </c>
      <c r="J1773" s="5" t="s">
        <v>12328</v>
      </c>
      <c r="K1773" s="3" t="s">
        <v>12017</v>
      </c>
      <c r="L1773" s="3" t="s">
        <v>12017</v>
      </c>
      <c r="M1773" s="3" t="n">
        <v>12</v>
      </c>
      <c r="N1773" s="20" t="n">
        <v>4.79</v>
      </c>
      <c r="O1773" s="21" t="s">
        <v>17024</v>
      </c>
    </row>
    <row r="1774" customFormat="false" ht="15" hidden="false" customHeight="true" outlineLevel="0" collapsed="false">
      <c r="A1774" s="3" t="s">
        <v>3560</v>
      </c>
      <c r="B1774" s="3" t="s">
        <v>17025</v>
      </c>
      <c r="C1774" s="3" t="s">
        <v>3559</v>
      </c>
      <c r="D1774" s="5" t="s">
        <v>17026</v>
      </c>
      <c r="E1774" s="5" t="s">
        <v>12382</v>
      </c>
      <c r="F1774" s="5" t="s">
        <v>12383</v>
      </c>
      <c r="G1774" s="5" t="s">
        <v>12086</v>
      </c>
      <c r="H1774" s="5" t="s">
        <v>12114</v>
      </c>
      <c r="I1774" s="5" t="s">
        <v>12966</v>
      </c>
      <c r="J1774" s="5" t="s">
        <v>12328</v>
      </c>
      <c r="K1774" s="3" t="s">
        <v>12017</v>
      </c>
      <c r="L1774" s="3" t="s">
        <v>12017</v>
      </c>
      <c r="M1774" s="3" t="n">
        <v>24</v>
      </c>
      <c r="N1774" s="20" t="n">
        <v>4.29</v>
      </c>
      <c r="O1774" s="21" t="s">
        <v>17027</v>
      </c>
    </row>
    <row r="1775" customFormat="false" ht="15" hidden="false" customHeight="true" outlineLevel="0" collapsed="false">
      <c r="A1775" s="3" t="s">
        <v>3562</v>
      </c>
      <c r="B1775" s="3" t="s">
        <v>17028</v>
      </c>
      <c r="C1775" s="3" t="s">
        <v>3561</v>
      </c>
      <c r="D1775" s="5" t="s">
        <v>17029</v>
      </c>
      <c r="E1775" s="5" t="s">
        <v>12368</v>
      </c>
      <c r="F1775" s="5" t="s">
        <v>12369</v>
      </c>
      <c r="G1775" s="5" t="s">
        <v>12086</v>
      </c>
      <c r="H1775" s="5" t="s">
        <v>12114</v>
      </c>
      <c r="I1775" s="5" t="s">
        <v>17001</v>
      </c>
      <c r="J1775" s="5" t="s">
        <v>12328</v>
      </c>
      <c r="K1775" s="3" t="s">
        <v>12017</v>
      </c>
      <c r="L1775" s="3" t="s">
        <v>12017</v>
      </c>
      <c r="M1775" s="3" t="n">
        <v>24</v>
      </c>
      <c r="N1775" s="20" t="n">
        <v>4.99</v>
      </c>
      <c r="O1775" s="21" t="s">
        <v>15953</v>
      </c>
    </row>
    <row r="1776" customFormat="false" ht="15" hidden="false" customHeight="true" outlineLevel="0" collapsed="false">
      <c r="A1776" s="3" t="s">
        <v>3564</v>
      </c>
      <c r="B1776" s="3" t="s">
        <v>17030</v>
      </c>
      <c r="C1776" s="3" t="s">
        <v>3563</v>
      </c>
      <c r="D1776" s="5" t="s">
        <v>17031</v>
      </c>
      <c r="E1776" s="5" t="s">
        <v>12325</v>
      </c>
      <c r="F1776" s="5" t="s">
        <v>12326</v>
      </c>
      <c r="G1776" s="5" t="s">
        <v>12086</v>
      </c>
      <c r="H1776" s="5" t="s">
        <v>12114</v>
      </c>
      <c r="I1776" s="5" t="s">
        <v>17001</v>
      </c>
      <c r="J1776" s="5" t="s">
        <v>12512</v>
      </c>
      <c r="K1776" s="3" t="s">
        <v>12017</v>
      </c>
      <c r="L1776" s="3" t="s">
        <v>12017</v>
      </c>
      <c r="M1776" s="3" t="n">
        <v>24</v>
      </c>
      <c r="N1776" s="20" t="n">
        <v>4.79</v>
      </c>
      <c r="O1776" s="21" t="s">
        <v>17032</v>
      </c>
    </row>
    <row r="1777" customFormat="false" ht="15" hidden="false" customHeight="true" outlineLevel="0" collapsed="false">
      <c r="A1777" s="3" t="s">
        <v>3566</v>
      </c>
      <c r="B1777" s="3" t="s">
        <v>17033</v>
      </c>
      <c r="C1777" s="3" t="s">
        <v>3565</v>
      </c>
      <c r="D1777" s="5" t="s">
        <v>17034</v>
      </c>
      <c r="E1777" s="5" t="s">
        <v>12325</v>
      </c>
      <c r="F1777" s="5" t="s">
        <v>12326</v>
      </c>
      <c r="G1777" s="5" t="s">
        <v>12086</v>
      </c>
      <c r="H1777" s="5" t="s">
        <v>12114</v>
      </c>
      <c r="I1777" s="5" t="s">
        <v>17001</v>
      </c>
      <c r="J1777" s="5" t="s">
        <v>12328</v>
      </c>
      <c r="K1777" s="3" t="s">
        <v>12017</v>
      </c>
      <c r="L1777" s="3" t="s">
        <v>12017</v>
      </c>
      <c r="M1777" s="3" t="n">
        <v>8</v>
      </c>
      <c r="N1777" s="20" t="n">
        <v>3.29</v>
      </c>
      <c r="O1777" s="21" t="s">
        <v>13114</v>
      </c>
    </row>
    <row r="1778" customFormat="false" ht="15" hidden="false" customHeight="true" outlineLevel="0" collapsed="false">
      <c r="A1778" s="3" t="s">
        <v>3568</v>
      </c>
      <c r="B1778" s="3" t="s">
        <v>17035</v>
      </c>
      <c r="C1778" s="3" t="s">
        <v>3567</v>
      </c>
      <c r="D1778" s="5" t="s">
        <v>17036</v>
      </c>
      <c r="E1778" s="5" t="s">
        <v>12368</v>
      </c>
      <c r="F1778" s="5" t="s">
        <v>12369</v>
      </c>
      <c r="G1778" s="5" t="s">
        <v>12086</v>
      </c>
      <c r="H1778" s="5" t="s">
        <v>12114</v>
      </c>
      <c r="I1778" s="5" t="s">
        <v>12966</v>
      </c>
      <c r="J1778" s="5" t="s">
        <v>12328</v>
      </c>
      <c r="K1778" s="3" t="s">
        <v>12017</v>
      </c>
      <c r="L1778" s="3" t="s">
        <v>12017</v>
      </c>
      <c r="M1778" s="3" t="n">
        <v>6</v>
      </c>
      <c r="N1778" s="20" t="n">
        <v>4.29</v>
      </c>
      <c r="O1778" s="21" t="s">
        <v>12944</v>
      </c>
    </row>
    <row r="1779" customFormat="false" ht="15" hidden="false" customHeight="true" outlineLevel="0" collapsed="false">
      <c r="A1779" s="3" t="s">
        <v>3570</v>
      </c>
      <c r="B1779" s="3" t="s">
        <v>17037</v>
      </c>
      <c r="C1779" s="3" t="s">
        <v>3569</v>
      </c>
      <c r="D1779" s="5" t="s">
        <v>17038</v>
      </c>
      <c r="E1779" s="5" t="s">
        <v>12332</v>
      </c>
      <c r="F1779" s="5" t="s">
        <v>12333</v>
      </c>
      <c r="G1779" s="5" t="s">
        <v>12086</v>
      </c>
      <c r="H1779" s="5" t="s">
        <v>12114</v>
      </c>
      <c r="I1779" s="5" t="s">
        <v>13550</v>
      </c>
      <c r="J1779" s="5" t="s">
        <v>12328</v>
      </c>
      <c r="K1779" s="3" t="s">
        <v>12017</v>
      </c>
      <c r="L1779" s="3" t="s">
        <v>12017</v>
      </c>
      <c r="M1779" s="3" t="n">
        <v>2</v>
      </c>
      <c r="N1779" s="20" t="n">
        <v>3.79</v>
      </c>
      <c r="O1779" s="21" t="s">
        <v>16051</v>
      </c>
    </row>
    <row r="1780" customFormat="false" ht="15" hidden="false" customHeight="true" outlineLevel="0" collapsed="false">
      <c r="A1780" s="3" t="s">
        <v>3572</v>
      </c>
      <c r="B1780" s="3" t="s">
        <v>17039</v>
      </c>
      <c r="C1780" s="3" t="s">
        <v>3571</v>
      </c>
      <c r="D1780" s="5" t="s">
        <v>17040</v>
      </c>
      <c r="E1780" s="5" t="s">
        <v>12382</v>
      </c>
      <c r="F1780" s="5" t="s">
        <v>12383</v>
      </c>
      <c r="G1780" s="5" t="s">
        <v>12086</v>
      </c>
      <c r="H1780" s="5" t="s">
        <v>12114</v>
      </c>
      <c r="I1780" s="5" t="s">
        <v>17001</v>
      </c>
      <c r="J1780" s="5" t="s">
        <v>12328</v>
      </c>
      <c r="K1780" s="3" t="s">
        <v>12017</v>
      </c>
      <c r="L1780" s="3" t="s">
        <v>12017</v>
      </c>
      <c r="M1780" s="3" t="n">
        <v>2</v>
      </c>
      <c r="N1780" s="20" t="n">
        <v>4.79</v>
      </c>
      <c r="O1780" s="21" t="s">
        <v>17041</v>
      </c>
    </row>
    <row r="1781" customFormat="false" ht="15" hidden="false" customHeight="true" outlineLevel="0" collapsed="false">
      <c r="A1781" s="3" t="s">
        <v>3574</v>
      </c>
      <c r="B1781" s="3" t="s">
        <v>17042</v>
      </c>
      <c r="C1781" s="3" t="s">
        <v>3573</v>
      </c>
      <c r="D1781" s="5" t="s">
        <v>17043</v>
      </c>
      <c r="E1781" s="5" t="s">
        <v>12363</v>
      </c>
      <c r="F1781" s="5" t="s">
        <v>12364</v>
      </c>
      <c r="G1781" s="5" t="s">
        <v>12086</v>
      </c>
      <c r="H1781" s="5" t="s">
        <v>12114</v>
      </c>
      <c r="I1781" s="5" t="s">
        <v>13550</v>
      </c>
      <c r="J1781" s="5" t="s">
        <v>12328</v>
      </c>
      <c r="K1781" s="3" t="s">
        <v>12017</v>
      </c>
      <c r="L1781" s="3" t="s">
        <v>12017</v>
      </c>
      <c r="M1781" s="3" t="n">
        <v>12</v>
      </c>
      <c r="N1781" s="20" t="n">
        <v>4.79</v>
      </c>
      <c r="O1781" s="21" t="s">
        <v>17044</v>
      </c>
    </row>
    <row r="1782" customFormat="false" ht="15" hidden="false" customHeight="true" outlineLevel="0" collapsed="false">
      <c r="A1782" s="3" t="s">
        <v>3576</v>
      </c>
      <c r="B1782" s="3" t="s">
        <v>17045</v>
      </c>
      <c r="C1782" s="3" t="s">
        <v>3575</v>
      </c>
      <c r="D1782" s="5" t="s">
        <v>17046</v>
      </c>
      <c r="E1782" s="5" t="s">
        <v>12351</v>
      </c>
      <c r="F1782" s="5" t="s">
        <v>12326</v>
      </c>
      <c r="G1782" s="5" t="s">
        <v>12086</v>
      </c>
      <c r="H1782" s="5" t="s">
        <v>12114</v>
      </c>
      <c r="I1782" s="5" t="s">
        <v>13550</v>
      </c>
      <c r="J1782" s="5" t="s">
        <v>12328</v>
      </c>
      <c r="K1782" s="3" t="s">
        <v>12017</v>
      </c>
      <c r="L1782" s="3" t="s">
        <v>12017</v>
      </c>
      <c r="M1782" s="3" t="n">
        <v>8</v>
      </c>
      <c r="N1782" s="20" t="n">
        <v>4.39</v>
      </c>
      <c r="O1782" s="21" t="s">
        <v>17047</v>
      </c>
    </row>
    <row r="1783" customFormat="false" ht="15" hidden="false" customHeight="true" outlineLevel="0" collapsed="false">
      <c r="A1783" s="3" t="s">
        <v>3578</v>
      </c>
      <c r="B1783" s="3" t="s">
        <v>17048</v>
      </c>
      <c r="C1783" s="3" t="s">
        <v>3577</v>
      </c>
      <c r="D1783" s="5" t="s">
        <v>17049</v>
      </c>
      <c r="E1783" s="5" t="s">
        <v>12355</v>
      </c>
      <c r="F1783" s="5" t="s">
        <v>12356</v>
      </c>
      <c r="G1783" s="5" t="s">
        <v>12086</v>
      </c>
      <c r="H1783" s="5" t="s">
        <v>12114</v>
      </c>
      <c r="I1783" s="5" t="s">
        <v>17001</v>
      </c>
      <c r="J1783" s="5" t="s">
        <v>12328</v>
      </c>
      <c r="K1783" s="3" t="s">
        <v>12017</v>
      </c>
      <c r="L1783" s="3" t="s">
        <v>12017</v>
      </c>
      <c r="M1783" s="3" t="n">
        <v>12</v>
      </c>
      <c r="N1783" s="20" t="n">
        <v>4.39</v>
      </c>
      <c r="O1783" s="21" t="s">
        <v>14704</v>
      </c>
    </row>
    <row r="1784" customFormat="false" ht="15" hidden="false" customHeight="true" outlineLevel="0" collapsed="false">
      <c r="A1784" s="3" t="s">
        <v>3580</v>
      </c>
      <c r="B1784" s="3" t="s">
        <v>17050</v>
      </c>
      <c r="C1784" s="3" t="s">
        <v>3579</v>
      </c>
      <c r="D1784" s="5" t="s">
        <v>17051</v>
      </c>
      <c r="E1784" s="5" t="s">
        <v>12351</v>
      </c>
      <c r="F1784" s="5" t="s">
        <v>12326</v>
      </c>
      <c r="G1784" s="5" t="s">
        <v>12086</v>
      </c>
      <c r="H1784" s="5" t="s">
        <v>12114</v>
      </c>
      <c r="I1784" s="5" t="s">
        <v>17001</v>
      </c>
      <c r="J1784" s="5" t="s">
        <v>12328</v>
      </c>
      <c r="K1784" s="3" t="s">
        <v>12017</v>
      </c>
      <c r="L1784" s="3" t="s">
        <v>12017</v>
      </c>
      <c r="M1784" s="3" t="n">
        <v>2</v>
      </c>
      <c r="N1784" s="20" t="n">
        <v>3.29</v>
      </c>
      <c r="O1784" s="21" t="s">
        <v>14026</v>
      </c>
    </row>
    <row r="1785" customFormat="false" ht="15" hidden="false" customHeight="true" outlineLevel="0" collapsed="false">
      <c r="A1785" s="3" t="s">
        <v>3582</v>
      </c>
      <c r="B1785" s="3" t="s">
        <v>17052</v>
      </c>
      <c r="C1785" s="3" t="s">
        <v>3581</v>
      </c>
      <c r="D1785" s="5" t="s">
        <v>17053</v>
      </c>
      <c r="E1785" s="5" t="s">
        <v>12363</v>
      </c>
      <c r="F1785" s="5" t="s">
        <v>12364</v>
      </c>
      <c r="G1785" s="5" t="s">
        <v>12086</v>
      </c>
      <c r="H1785" s="5" t="s">
        <v>12114</v>
      </c>
      <c r="I1785" s="5" t="s">
        <v>12966</v>
      </c>
      <c r="J1785" s="5" t="s">
        <v>12328</v>
      </c>
      <c r="K1785" s="3" t="s">
        <v>12017</v>
      </c>
      <c r="L1785" s="3" t="s">
        <v>12017</v>
      </c>
      <c r="M1785" s="3" t="n">
        <v>24</v>
      </c>
      <c r="N1785" s="20" t="n">
        <v>4.29</v>
      </c>
      <c r="O1785" s="21" t="s">
        <v>14004</v>
      </c>
    </row>
    <row r="1786" customFormat="false" ht="15" hidden="false" customHeight="true" outlineLevel="0" collapsed="false">
      <c r="A1786" s="3" t="s">
        <v>3584</v>
      </c>
      <c r="B1786" s="3" t="s">
        <v>17054</v>
      </c>
      <c r="C1786" s="3" t="s">
        <v>3583</v>
      </c>
      <c r="D1786" s="5" t="s">
        <v>17055</v>
      </c>
      <c r="E1786" s="5" t="s">
        <v>12332</v>
      </c>
      <c r="F1786" s="5" t="s">
        <v>12333</v>
      </c>
      <c r="G1786" s="5" t="s">
        <v>12086</v>
      </c>
      <c r="H1786" s="5" t="s">
        <v>12114</v>
      </c>
      <c r="I1786" s="5" t="s">
        <v>13550</v>
      </c>
      <c r="J1786" s="5" t="s">
        <v>12328</v>
      </c>
      <c r="K1786" s="3" t="s">
        <v>12017</v>
      </c>
      <c r="L1786" s="3" t="s">
        <v>12017</v>
      </c>
      <c r="M1786" s="3" t="n">
        <v>6</v>
      </c>
      <c r="N1786" s="20" t="n">
        <v>4.49</v>
      </c>
      <c r="O1786" s="21" t="s">
        <v>17056</v>
      </c>
    </row>
    <row r="1787" customFormat="false" ht="15" hidden="false" customHeight="true" outlineLevel="0" collapsed="false">
      <c r="A1787" s="3" t="s">
        <v>3586</v>
      </c>
      <c r="B1787" s="3" t="s">
        <v>17057</v>
      </c>
      <c r="C1787" s="3" t="s">
        <v>3585</v>
      </c>
      <c r="D1787" s="5" t="s">
        <v>17058</v>
      </c>
      <c r="E1787" s="5" t="s">
        <v>12363</v>
      </c>
      <c r="F1787" s="5" t="s">
        <v>12364</v>
      </c>
      <c r="G1787" s="5" t="s">
        <v>12086</v>
      </c>
      <c r="H1787" s="5" t="s">
        <v>12114</v>
      </c>
      <c r="I1787" s="5" t="s">
        <v>17001</v>
      </c>
      <c r="J1787" s="5" t="s">
        <v>12328</v>
      </c>
      <c r="K1787" s="3" t="s">
        <v>12017</v>
      </c>
      <c r="L1787" s="3" t="s">
        <v>12017</v>
      </c>
      <c r="M1787" s="3" t="n">
        <v>4</v>
      </c>
      <c r="N1787" s="20" t="n">
        <v>4.99</v>
      </c>
      <c r="O1787" s="21" t="s">
        <v>16885</v>
      </c>
    </row>
    <row r="1788" customFormat="false" ht="15" hidden="false" customHeight="true" outlineLevel="0" collapsed="false">
      <c r="A1788" s="3" t="s">
        <v>3588</v>
      </c>
      <c r="B1788" s="3" t="s">
        <v>17059</v>
      </c>
      <c r="C1788" s="3" t="s">
        <v>3587</v>
      </c>
      <c r="D1788" s="5" t="s">
        <v>17060</v>
      </c>
      <c r="E1788" s="5" t="s">
        <v>12332</v>
      </c>
      <c r="F1788" s="5" t="s">
        <v>12333</v>
      </c>
      <c r="G1788" s="5" t="s">
        <v>12086</v>
      </c>
      <c r="H1788" s="5" t="s">
        <v>12114</v>
      </c>
      <c r="I1788" s="5" t="s">
        <v>17001</v>
      </c>
      <c r="J1788" s="5" t="s">
        <v>12328</v>
      </c>
      <c r="K1788" s="3" t="s">
        <v>12017</v>
      </c>
      <c r="L1788" s="3" t="s">
        <v>12017</v>
      </c>
      <c r="M1788" s="3" t="n">
        <v>2</v>
      </c>
      <c r="N1788" s="20" t="n">
        <v>3.99</v>
      </c>
      <c r="O1788" s="21" t="s">
        <v>12612</v>
      </c>
    </row>
    <row r="1789" customFormat="false" ht="15" hidden="false" customHeight="true" outlineLevel="0" collapsed="false">
      <c r="A1789" s="3" t="s">
        <v>3590</v>
      </c>
      <c r="B1789" s="3" t="s">
        <v>17061</v>
      </c>
      <c r="C1789" s="3" t="s">
        <v>3589</v>
      </c>
      <c r="D1789" s="5" t="s">
        <v>17062</v>
      </c>
      <c r="E1789" s="5" t="s">
        <v>12355</v>
      </c>
      <c r="F1789" s="5" t="s">
        <v>12356</v>
      </c>
      <c r="G1789" s="5" t="s">
        <v>12086</v>
      </c>
      <c r="H1789" s="5" t="s">
        <v>12114</v>
      </c>
      <c r="I1789" s="5" t="s">
        <v>13550</v>
      </c>
      <c r="J1789" s="5" t="s">
        <v>12328</v>
      </c>
      <c r="K1789" s="3" t="s">
        <v>12017</v>
      </c>
      <c r="L1789" s="3" t="s">
        <v>12017</v>
      </c>
      <c r="M1789" s="3" t="n">
        <v>1</v>
      </c>
      <c r="N1789" s="20" t="n">
        <v>3.49</v>
      </c>
      <c r="O1789" s="21" t="s">
        <v>17063</v>
      </c>
    </row>
    <row r="1790" customFormat="false" ht="15" hidden="false" customHeight="true" outlineLevel="0" collapsed="false">
      <c r="A1790" s="3" t="s">
        <v>3592</v>
      </c>
      <c r="B1790" s="3" t="s">
        <v>17064</v>
      </c>
      <c r="C1790" s="3" t="s">
        <v>3591</v>
      </c>
      <c r="D1790" s="5" t="s">
        <v>17065</v>
      </c>
      <c r="E1790" s="5" t="s">
        <v>12457</v>
      </c>
      <c r="F1790" s="5" t="s">
        <v>12458</v>
      </c>
      <c r="G1790" s="5" t="s">
        <v>12086</v>
      </c>
      <c r="H1790" s="5" t="s">
        <v>12114</v>
      </c>
      <c r="I1790" s="5" t="s">
        <v>12966</v>
      </c>
      <c r="J1790" s="5" t="s">
        <v>12328</v>
      </c>
      <c r="K1790" s="3" t="s">
        <v>12021</v>
      </c>
      <c r="L1790" s="3" t="s">
        <v>12017</v>
      </c>
      <c r="M1790" s="3" t="n">
        <v>24</v>
      </c>
      <c r="N1790" s="20" t="n">
        <v>3.39</v>
      </c>
      <c r="O1790" s="21" t="s">
        <v>17066</v>
      </c>
    </row>
    <row r="1791" customFormat="false" ht="15" hidden="false" customHeight="true" outlineLevel="0" collapsed="false">
      <c r="A1791" s="3" t="s">
        <v>3594</v>
      </c>
      <c r="B1791" s="3" t="s">
        <v>17067</v>
      </c>
      <c r="C1791" s="3" t="s">
        <v>3593</v>
      </c>
      <c r="D1791" s="5" t="s">
        <v>17068</v>
      </c>
      <c r="E1791" s="5" t="s">
        <v>12382</v>
      </c>
      <c r="F1791" s="5" t="s">
        <v>12383</v>
      </c>
      <c r="G1791" s="5" t="s">
        <v>12086</v>
      </c>
      <c r="H1791" s="5" t="s">
        <v>12114</v>
      </c>
      <c r="I1791" s="5" t="s">
        <v>17001</v>
      </c>
      <c r="J1791" s="5" t="s">
        <v>12328</v>
      </c>
      <c r="K1791" s="3" t="s">
        <v>12017</v>
      </c>
      <c r="L1791" s="3" t="s">
        <v>12017</v>
      </c>
      <c r="M1791" s="3" t="n">
        <v>24</v>
      </c>
      <c r="N1791" s="20" t="n">
        <v>4.39</v>
      </c>
      <c r="O1791" s="21" t="s">
        <v>17069</v>
      </c>
    </row>
    <row r="1792" customFormat="false" ht="15" hidden="false" customHeight="true" outlineLevel="0" collapsed="false">
      <c r="A1792" s="3" t="s">
        <v>3596</v>
      </c>
      <c r="B1792" s="3" t="s">
        <v>17070</v>
      </c>
      <c r="C1792" s="3" t="s">
        <v>3595</v>
      </c>
      <c r="D1792" s="5" t="s">
        <v>17071</v>
      </c>
      <c r="E1792" s="5" t="s">
        <v>12338</v>
      </c>
      <c r="F1792" s="5" t="s">
        <v>12339</v>
      </c>
      <c r="G1792" s="5" t="s">
        <v>12086</v>
      </c>
      <c r="H1792" s="5" t="s">
        <v>12114</v>
      </c>
      <c r="I1792" s="5" t="s">
        <v>12966</v>
      </c>
      <c r="J1792" s="5" t="s">
        <v>12328</v>
      </c>
      <c r="K1792" s="3" t="s">
        <v>12017</v>
      </c>
      <c r="L1792" s="3" t="s">
        <v>12017</v>
      </c>
      <c r="M1792" s="3" t="n">
        <v>8</v>
      </c>
      <c r="N1792" s="20" t="n">
        <v>3.99</v>
      </c>
      <c r="O1792" s="21" t="s">
        <v>14480</v>
      </c>
    </row>
    <row r="1793" customFormat="false" ht="15" hidden="false" customHeight="true" outlineLevel="0" collapsed="false">
      <c r="A1793" s="3" t="s">
        <v>3598</v>
      </c>
      <c r="B1793" s="3" t="s">
        <v>17072</v>
      </c>
      <c r="C1793" s="3" t="s">
        <v>3597</v>
      </c>
      <c r="D1793" s="5" t="s">
        <v>17073</v>
      </c>
      <c r="E1793" s="5" t="s">
        <v>12351</v>
      </c>
      <c r="F1793" s="5" t="s">
        <v>12326</v>
      </c>
      <c r="G1793" s="5" t="s">
        <v>12086</v>
      </c>
      <c r="H1793" s="5" t="s">
        <v>12114</v>
      </c>
      <c r="I1793" s="5" t="s">
        <v>12966</v>
      </c>
      <c r="J1793" s="5" t="s">
        <v>12328</v>
      </c>
      <c r="K1793" s="3" t="s">
        <v>12017</v>
      </c>
      <c r="L1793" s="3" t="s">
        <v>12017</v>
      </c>
      <c r="M1793" s="3" t="n">
        <v>24</v>
      </c>
      <c r="N1793" s="20" t="n">
        <v>3.39</v>
      </c>
      <c r="O1793" s="21" t="s">
        <v>13299</v>
      </c>
    </row>
    <row r="1794" customFormat="false" ht="15" hidden="false" customHeight="true" outlineLevel="0" collapsed="false">
      <c r="A1794" s="3" t="s">
        <v>3600</v>
      </c>
      <c r="B1794" s="3" t="s">
        <v>17074</v>
      </c>
      <c r="C1794" s="3" t="s">
        <v>3599</v>
      </c>
      <c r="D1794" s="5" t="s">
        <v>17075</v>
      </c>
      <c r="E1794" s="5" t="s">
        <v>12382</v>
      </c>
      <c r="F1794" s="5" t="s">
        <v>12383</v>
      </c>
      <c r="G1794" s="5" t="s">
        <v>12086</v>
      </c>
      <c r="H1794" s="5" t="s">
        <v>12114</v>
      </c>
      <c r="I1794" s="5" t="s">
        <v>13550</v>
      </c>
      <c r="J1794" s="5" t="s">
        <v>12328</v>
      </c>
      <c r="K1794" s="3" t="s">
        <v>12017</v>
      </c>
      <c r="L1794" s="3" t="s">
        <v>12017</v>
      </c>
      <c r="M1794" s="3" t="n">
        <v>1</v>
      </c>
      <c r="N1794" s="20" t="n">
        <v>3.99</v>
      </c>
      <c r="O1794" s="21" t="s">
        <v>17076</v>
      </c>
    </row>
    <row r="1795" customFormat="false" ht="15" hidden="false" customHeight="true" outlineLevel="0" collapsed="false">
      <c r="A1795" s="3" t="s">
        <v>3602</v>
      </c>
      <c r="B1795" s="3" t="s">
        <v>17077</v>
      </c>
      <c r="C1795" s="3" t="s">
        <v>3601</v>
      </c>
      <c r="D1795" s="5" t="s">
        <v>17078</v>
      </c>
      <c r="E1795" s="5" t="s">
        <v>12457</v>
      </c>
      <c r="F1795" s="5" t="s">
        <v>12458</v>
      </c>
      <c r="G1795" s="5" t="s">
        <v>12086</v>
      </c>
      <c r="H1795" s="5" t="s">
        <v>12114</v>
      </c>
      <c r="I1795" s="5" t="s">
        <v>17001</v>
      </c>
      <c r="J1795" s="5" t="s">
        <v>12328</v>
      </c>
      <c r="K1795" s="3" t="s">
        <v>12021</v>
      </c>
      <c r="L1795" s="3" t="s">
        <v>12017</v>
      </c>
      <c r="M1795" s="3" t="n">
        <v>1</v>
      </c>
      <c r="N1795" s="20" t="n">
        <v>3.39</v>
      </c>
      <c r="O1795" s="21" t="s">
        <v>17079</v>
      </c>
    </row>
    <row r="1796" customFormat="false" ht="15" hidden="false" customHeight="true" outlineLevel="0" collapsed="false">
      <c r="A1796" s="3" t="s">
        <v>3604</v>
      </c>
      <c r="B1796" s="3" t="s">
        <v>17080</v>
      </c>
      <c r="C1796" s="3" t="s">
        <v>3603</v>
      </c>
      <c r="D1796" s="5" t="s">
        <v>17081</v>
      </c>
      <c r="E1796" s="5" t="s">
        <v>12363</v>
      </c>
      <c r="F1796" s="5" t="s">
        <v>12364</v>
      </c>
      <c r="G1796" s="5" t="s">
        <v>12086</v>
      </c>
      <c r="H1796" s="5" t="s">
        <v>12114</v>
      </c>
      <c r="I1796" s="5" t="s">
        <v>12966</v>
      </c>
      <c r="J1796" s="5" t="s">
        <v>12328</v>
      </c>
      <c r="K1796" s="3" t="s">
        <v>12017</v>
      </c>
      <c r="L1796" s="3" t="s">
        <v>12017</v>
      </c>
      <c r="M1796" s="3" t="n">
        <v>4</v>
      </c>
      <c r="N1796" s="20" t="n">
        <v>3.99</v>
      </c>
      <c r="O1796" s="21" t="s">
        <v>17082</v>
      </c>
    </row>
    <row r="1797" customFormat="false" ht="15" hidden="false" customHeight="true" outlineLevel="0" collapsed="false">
      <c r="A1797" s="3" t="s">
        <v>3606</v>
      </c>
      <c r="B1797" s="3" t="s">
        <v>17083</v>
      </c>
      <c r="C1797" s="3" t="s">
        <v>3605</v>
      </c>
      <c r="D1797" s="5" t="s">
        <v>17084</v>
      </c>
      <c r="E1797" s="5" t="s">
        <v>12325</v>
      </c>
      <c r="F1797" s="5" t="s">
        <v>12326</v>
      </c>
      <c r="G1797" s="5" t="s">
        <v>12086</v>
      </c>
      <c r="H1797" s="5" t="s">
        <v>12114</v>
      </c>
      <c r="I1797" s="5" t="s">
        <v>17001</v>
      </c>
      <c r="J1797" s="5" t="s">
        <v>12328</v>
      </c>
      <c r="K1797" s="3" t="s">
        <v>12017</v>
      </c>
      <c r="L1797" s="3" t="s">
        <v>12017</v>
      </c>
      <c r="M1797" s="3" t="n">
        <v>6</v>
      </c>
      <c r="N1797" s="20" t="n">
        <v>3.49</v>
      </c>
      <c r="O1797" s="21" t="s">
        <v>17085</v>
      </c>
    </row>
    <row r="1798" customFormat="false" ht="15" hidden="false" customHeight="true" outlineLevel="0" collapsed="false">
      <c r="A1798" s="3" t="s">
        <v>3608</v>
      </c>
      <c r="B1798" s="3" t="s">
        <v>17086</v>
      </c>
      <c r="C1798" s="3" t="s">
        <v>3607</v>
      </c>
      <c r="D1798" s="5" t="s">
        <v>17087</v>
      </c>
      <c r="E1798" s="5" t="s">
        <v>12382</v>
      </c>
      <c r="F1798" s="5" t="s">
        <v>12383</v>
      </c>
      <c r="G1798" s="5" t="s">
        <v>12086</v>
      </c>
      <c r="H1798" s="5" t="s">
        <v>12114</v>
      </c>
      <c r="I1798" s="5" t="s">
        <v>12966</v>
      </c>
      <c r="J1798" s="5" t="s">
        <v>12512</v>
      </c>
      <c r="K1798" s="3" t="s">
        <v>12017</v>
      </c>
      <c r="L1798" s="3" t="s">
        <v>12017</v>
      </c>
      <c r="M1798" s="3" t="n">
        <v>24</v>
      </c>
      <c r="N1798" s="20" t="n">
        <v>4.79</v>
      </c>
      <c r="O1798" s="21" t="s">
        <v>16919</v>
      </c>
    </row>
    <row r="1799" customFormat="false" ht="15" hidden="false" customHeight="true" outlineLevel="0" collapsed="false">
      <c r="A1799" s="3" t="s">
        <v>3610</v>
      </c>
      <c r="B1799" s="3" t="s">
        <v>17088</v>
      </c>
      <c r="C1799" s="3" t="s">
        <v>3609</v>
      </c>
      <c r="D1799" s="5" t="s">
        <v>17089</v>
      </c>
      <c r="E1799" s="5" t="s">
        <v>12377</v>
      </c>
      <c r="F1799" s="5" t="s">
        <v>12378</v>
      </c>
      <c r="G1799" s="5" t="s">
        <v>12086</v>
      </c>
      <c r="H1799" s="5" t="s">
        <v>12114</v>
      </c>
      <c r="I1799" s="5" t="s">
        <v>17001</v>
      </c>
      <c r="J1799" s="5" t="s">
        <v>12359</v>
      </c>
      <c r="K1799" s="3" t="s">
        <v>12021</v>
      </c>
      <c r="L1799" s="3" t="s">
        <v>12017</v>
      </c>
      <c r="M1799" s="3" t="n">
        <v>6</v>
      </c>
      <c r="N1799" s="20" t="n">
        <v>2.39</v>
      </c>
      <c r="O1799" s="21" t="s">
        <v>17090</v>
      </c>
    </row>
    <row r="1800" customFormat="false" ht="15" hidden="false" customHeight="true" outlineLevel="0" collapsed="false">
      <c r="A1800" s="3" t="s">
        <v>3612</v>
      </c>
      <c r="B1800" s="3" t="s">
        <v>17091</v>
      </c>
      <c r="C1800" s="3" t="s">
        <v>3611</v>
      </c>
      <c r="D1800" s="5" t="s">
        <v>17092</v>
      </c>
      <c r="E1800" s="5" t="s">
        <v>12377</v>
      </c>
      <c r="F1800" s="5" t="s">
        <v>12378</v>
      </c>
      <c r="G1800" s="5" t="s">
        <v>12086</v>
      </c>
      <c r="H1800" s="5" t="s">
        <v>12114</v>
      </c>
      <c r="I1800" s="5" t="s">
        <v>13550</v>
      </c>
      <c r="J1800" s="5" t="s">
        <v>12328</v>
      </c>
      <c r="K1800" s="3" t="s">
        <v>12021</v>
      </c>
      <c r="L1800" s="3" t="s">
        <v>12017</v>
      </c>
      <c r="M1800" s="3" t="n">
        <v>8</v>
      </c>
      <c r="N1800" s="20" t="n">
        <v>4.29</v>
      </c>
      <c r="O1800" s="21" t="s">
        <v>15661</v>
      </c>
    </row>
    <row r="1801" customFormat="false" ht="15" hidden="false" customHeight="true" outlineLevel="0" collapsed="false">
      <c r="A1801" s="3" t="s">
        <v>3614</v>
      </c>
      <c r="B1801" s="3" t="s">
        <v>17093</v>
      </c>
      <c r="C1801" s="3" t="s">
        <v>3613</v>
      </c>
      <c r="D1801" s="5" t="s">
        <v>17094</v>
      </c>
      <c r="E1801" s="5" t="s">
        <v>12355</v>
      </c>
      <c r="F1801" s="5" t="s">
        <v>12356</v>
      </c>
      <c r="G1801" s="5" t="s">
        <v>12086</v>
      </c>
      <c r="H1801" s="5" t="s">
        <v>12114</v>
      </c>
      <c r="I1801" s="5" t="s">
        <v>12966</v>
      </c>
      <c r="J1801" s="5" t="s">
        <v>12328</v>
      </c>
      <c r="K1801" s="3" t="s">
        <v>12017</v>
      </c>
      <c r="L1801" s="3" t="s">
        <v>12017</v>
      </c>
      <c r="M1801" s="3" t="n">
        <v>24</v>
      </c>
      <c r="N1801" s="20" t="n">
        <v>3.49</v>
      </c>
      <c r="O1801" s="21" t="s">
        <v>15068</v>
      </c>
    </row>
    <row r="1802" customFormat="false" ht="15" hidden="false" customHeight="true" outlineLevel="0" collapsed="false">
      <c r="A1802" s="3" t="s">
        <v>3616</v>
      </c>
      <c r="B1802" s="3" t="s">
        <v>17095</v>
      </c>
      <c r="C1802" s="3" t="s">
        <v>3615</v>
      </c>
      <c r="D1802" s="5" t="s">
        <v>17096</v>
      </c>
      <c r="E1802" s="5" t="s">
        <v>12351</v>
      </c>
      <c r="F1802" s="5" t="s">
        <v>12326</v>
      </c>
      <c r="G1802" s="5" t="s">
        <v>12086</v>
      </c>
      <c r="H1802" s="5" t="s">
        <v>12114</v>
      </c>
      <c r="I1802" s="5" t="s">
        <v>17001</v>
      </c>
      <c r="J1802" s="5" t="s">
        <v>12328</v>
      </c>
      <c r="K1802" s="3" t="s">
        <v>12017</v>
      </c>
      <c r="L1802" s="3" t="s">
        <v>12017</v>
      </c>
      <c r="M1802" s="3" t="n">
        <v>12</v>
      </c>
      <c r="N1802" s="20" t="n">
        <v>3.39</v>
      </c>
      <c r="O1802" s="21" t="s">
        <v>17090</v>
      </c>
    </row>
    <row r="1803" customFormat="false" ht="15" hidden="false" customHeight="true" outlineLevel="0" collapsed="false">
      <c r="A1803" s="3" t="s">
        <v>3618</v>
      </c>
      <c r="B1803" s="3" t="s">
        <v>17097</v>
      </c>
      <c r="C1803" s="3" t="s">
        <v>3617</v>
      </c>
      <c r="D1803" s="5" t="s">
        <v>17098</v>
      </c>
      <c r="E1803" s="5" t="s">
        <v>12332</v>
      </c>
      <c r="F1803" s="5" t="s">
        <v>12333</v>
      </c>
      <c r="G1803" s="5" t="s">
        <v>12086</v>
      </c>
      <c r="H1803" s="5" t="s">
        <v>12114</v>
      </c>
      <c r="I1803" s="5" t="s">
        <v>13550</v>
      </c>
      <c r="J1803" s="5" t="s">
        <v>12328</v>
      </c>
      <c r="K1803" s="3" t="s">
        <v>12017</v>
      </c>
      <c r="L1803" s="3" t="s">
        <v>12017</v>
      </c>
      <c r="M1803" s="3" t="n">
        <v>8</v>
      </c>
      <c r="N1803" s="20" t="n">
        <v>4.49</v>
      </c>
      <c r="O1803" s="21" t="s">
        <v>17099</v>
      </c>
    </row>
    <row r="1804" customFormat="false" ht="15" hidden="false" customHeight="true" outlineLevel="0" collapsed="false">
      <c r="A1804" s="3" t="s">
        <v>3620</v>
      </c>
      <c r="B1804" s="3" t="s">
        <v>17100</v>
      </c>
      <c r="C1804" s="3" t="s">
        <v>3619</v>
      </c>
      <c r="D1804" s="5" t="s">
        <v>17101</v>
      </c>
      <c r="E1804" s="5" t="s">
        <v>12332</v>
      </c>
      <c r="F1804" s="5" t="s">
        <v>12333</v>
      </c>
      <c r="G1804" s="5" t="s">
        <v>12086</v>
      </c>
      <c r="H1804" s="5" t="s">
        <v>12114</v>
      </c>
      <c r="I1804" s="5" t="s">
        <v>13550</v>
      </c>
      <c r="J1804" s="5" t="s">
        <v>12328</v>
      </c>
      <c r="K1804" s="3" t="s">
        <v>12017</v>
      </c>
      <c r="L1804" s="3" t="s">
        <v>12017</v>
      </c>
      <c r="M1804" s="3" t="n">
        <v>4</v>
      </c>
      <c r="N1804" s="20" t="n">
        <v>4.99</v>
      </c>
      <c r="O1804" s="21" t="s">
        <v>17102</v>
      </c>
    </row>
    <row r="1805" customFormat="false" ht="15" hidden="false" customHeight="true" outlineLevel="0" collapsed="false">
      <c r="A1805" s="3" t="s">
        <v>3622</v>
      </c>
      <c r="B1805" s="3" t="s">
        <v>17103</v>
      </c>
      <c r="C1805" s="3" t="s">
        <v>3621</v>
      </c>
      <c r="D1805" s="5" t="s">
        <v>17104</v>
      </c>
      <c r="E1805" s="5" t="s">
        <v>12377</v>
      </c>
      <c r="F1805" s="5" t="s">
        <v>12378</v>
      </c>
      <c r="G1805" s="5" t="s">
        <v>12086</v>
      </c>
      <c r="H1805" s="5" t="s">
        <v>12114</v>
      </c>
      <c r="I1805" s="5" t="s">
        <v>12966</v>
      </c>
      <c r="J1805" s="5" t="s">
        <v>12328</v>
      </c>
      <c r="K1805" s="3" t="s">
        <v>12021</v>
      </c>
      <c r="L1805" s="3" t="s">
        <v>12017</v>
      </c>
      <c r="M1805" s="3" t="n">
        <v>24</v>
      </c>
      <c r="N1805" s="20" t="n">
        <v>3.99</v>
      </c>
      <c r="O1805" s="21" t="s">
        <v>17105</v>
      </c>
    </row>
    <row r="1806" customFormat="false" ht="15" hidden="false" customHeight="true" outlineLevel="0" collapsed="false">
      <c r="A1806" s="3" t="s">
        <v>3624</v>
      </c>
      <c r="B1806" s="3" t="s">
        <v>17106</v>
      </c>
      <c r="C1806" s="3" t="s">
        <v>3623</v>
      </c>
      <c r="D1806" s="5" t="s">
        <v>17107</v>
      </c>
      <c r="E1806" s="5" t="s">
        <v>12457</v>
      </c>
      <c r="F1806" s="5" t="s">
        <v>12458</v>
      </c>
      <c r="G1806" s="5" t="s">
        <v>12086</v>
      </c>
      <c r="H1806" s="5" t="s">
        <v>12114</v>
      </c>
      <c r="I1806" s="5" t="s">
        <v>17001</v>
      </c>
      <c r="J1806" s="5" t="s">
        <v>12328</v>
      </c>
      <c r="K1806" s="3" t="s">
        <v>12021</v>
      </c>
      <c r="L1806" s="3" t="s">
        <v>12017</v>
      </c>
      <c r="M1806" s="3" t="n">
        <v>24</v>
      </c>
      <c r="N1806" s="20" t="n">
        <v>4.89</v>
      </c>
      <c r="O1806" s="21" t="s">
        <v>17108</v>
      </c>
    </row>
    <row r="1807" customFormat="false" ht="15" hidden="false" customHeight="true" outlineLevel="0" collapsed="false">
      <c r="A1807" s="3" t="s">
        <v>3626</v>
      </c>
      <c r="B1807" s="3" t="s">
        <v>17109</v>
      </c>
      <c r="C1807" s="3" t="s">
        <v>3625</v>
      </c>
      <c r="D1807" s="5" t="s">
        <v>17110</v>
      </c>
      <c r="E1807" s="5" t="s">
        <v>12325</v>
      </c>
      <c r="F1807" s="5" t="s">
        <v>12326</v>
      </c>
      <c r="G1807" s="5" t="s">
        <v>12086</v>
      </c>
      <c r="H1807" s="5" t="s">
        <v>12114</v>
      </c>
      <c r="I1807" s="5" t="s">
        <v>17001</v>
      </c>
      <c r="J1807" s="5" t="s">
        <v>12328</v>
      </c>
      <c r="K1807" s="3" t="s">
        <v>12017</v>
      </c>
      <c r="L1807" s="3" t="s">
        <v>12017</v>
      </c>
      <c r="M1807" s="3" t="n">
        <v>12</v>
      </c>
      <c r="N1807" s="20" t="n">
        <v>4.99</v>
      </c>
      <c r="O1807" s="21" t="s">
        <v>17111</v>
      </c>
    </row>
    <row r="1808" customFormat="false" ht="15" hidden="false" customHeight="true" outlineLevel="0" collapsed="false">
      <c r="A1808" s="3" t="s">
        <v>3628</v>
      </c>
      <c r="B1808" s="3" t="s">
        <v>17112</v>
      </c>
      <c r="C1808" s="3" t="s">
        <v>3627</v>
      </c>
      <c r="D1808" s="5" t="s">
        <v>17113</v>
      </c>
      <c r="E1808" s="5" t="s">
        <v>12338</v>
      </c>
      <c r="F1808" s="5" t="s">
        <v>12339</v>
      </c>
      <c r="G1808" s="5" t="s">
        <v>12086</v>
      </c>
      <c r="H1808" s="5" t="s">
        <v>12114</v>
      </c>
      <c r="I1808" s="5" t="s">
        <v>13550</v>
      </c>
      <c r="J1808" s="5" t="s">
        <v>12328</v>
      </c>
      <c r="K1808" s="3" t="s">
        <v>12017</v>
      </c>
      <c r="L1808" s="3" t="s">
        <v>12017</v>
      </c>
      <c r="M1808" s="3" t="n">
        <v>24</v>
      </c>
      <c r="N1808" s="20" t="n">
        <v>4.29</v>
      </c>
      <c r="O1808" s="21" t="s">
        <v>14707</v>
      </c>
    </row>
    <row r="1809" customFormat="false" ht="15" hidden="false" customHeight="true" outlineLevel="0" collapsed="false">
      <c r="A1809" s="3" t="s">
        <v>3630</v>
      </c>
      <c r="B1809" s="3" t="s">
        <v>17114</v>
      </c>
      <c r="C1809" s="3" t="s">
        <v>3629</v>
      </c>
      <c r="D1809" s="5" t="s">
        <v>17115</v>
      </c>
      <c r="E1809" s="5" t="s">
        <v>12351</v>
      </c>
      <c r="F1809" s="5" t="s">
        <v>12326</v>
      </c>
      <c r="G1809" s="5" t="s">
        <v>12086</v>
      </c>
      <c r="H1809" s="5" t="s">
        <v>12114</v>
      </c>
      <c r="I1809" s="5" t="s">
        <v>13550</v>
      </c>
      <c r="J1809" s="5" t="s">
        <v>12328</v>
      </c>
      <c r="K1809" s="3" t="s">
        <v>12017</v>
      </c>
      <c r="L1809" s="3" t="s">
        <v>12017</v>
      </c>
      <c r="M1809" s="3" t="n">
        <v>4</v>
      </c>
      <c r="N1809" s="20" t="n">
        <v>3.29</v>
      </c>
      <c r="O1809" s="21" t="s">
        <v>16534</v>
      </c>
    </row>
    <row r="1810" customFormat="false" ht="15" hidden="false" customHeight="true" outlineLevel="0" collapsed="false">
      <c r="A1810" s="3" t="s">
        <v>3632</v>
      </c>
      <c r="B1810" s="3" t="s">
        <v>17116</v>
      </c>
      <c r="C1810" s="3" t="s">
        <v>3631</v>
      </c>
      <c r="D1810" s="5" t="s">
        <v>17117</v>
      </c>
      <c r="E1810" s="5" t="s">
        <v>12377</v>
      </c>
      <c r="F1810" s="5" t="s">
        <v>12378</v>
      </c>
      <c r="G1810" s="5" t="s">
        <v>12086</v>
      </c>
      <c r="H1810" s="5" t="s">
        <v>12114</v>
      </c>
      <c r="I1810" s="5" t="s">
        <v>13550</v>
      </c>
      <c r="J1810" s="5" t="s">
        <v>12328</v>
      </c>
      <c r="K1810" s="3" t="s">
        <v>12021</v>
      </c>
      <c r="L1810" s="3" t="s">
        <v>12017</v>
      </c>
      <c r="M1810" s="3" t="n">
        <v>8</v>
      </c>
      <c r="N1810" s="20" t="n">
        <v>3.49</v>
      </c>
      <c r="O1810" s="21" t="s">
        <v>17118</v>
      </c>
    </row>
    <row r="1811" customFormat="false" ht="15" hidden="false" customHeight="true" outlineLevel="0" collapsed="false">
      <c r="A1811" s="3" t="s">
        <v>3634</v>
      </c>
      <c r="B1811" s="3" t="s">
        <v>17119</v>
      </c>
      <c r="C1811" s="3" t="s">
        <v>3633</v>
      </c>
      <c r="D1811" s="5" t="s">
        <v>17120</v>
      </c>
      <c r="E1811" s="5" t="s">
        <v>12363</v>
      </c>
      <c r="F1811" s="5" t="s">
        <v>12364</v>
      </c>
      <c r="G1811" s="5" t="s">
        <v>12086</v>
      </c>
      <c r="H1811" s="5" t="s">
        <v>12114</v>
      </c>
      <c r="I1811" s="5" t="s">
        <v>13550</v>
      </c>
      <c r="J1811" s="5" t="s">
        <v>12328</v>
      </c>
      <c r="K1811" s="3" t="s">
        <v>12017</v>
      </c>
      <c r="L1811" s="3" t="s">
        <v>12017</v>
      </c>
      <c r="M1811" s="3" t="n">
        <v>4</v>
      </c>
      <c r="N1811" s="20" t="n">
        <v>4.89</v>
      </c>
      <c r="O1811" s="21" t="s">
        <v>17121</v>
      </c>
    </row>
    <row r="1812" customFormat="false" ht="15" hidden="false" customHeight="true" outlineLevel="0" collapsed="false">
      <c r="A1812" s="3" t="s">
        <v>3636</v>
      </c>
      <c r="B1812" s="3" t="s">
        <v>17122</v>
      </c>
      <c r="C1812" s="3" t="s">
        <v>3635</v>
      </c>
      <c r="D1812" s="5" t="s">
        <v>17123</v>
      </c>
      <c r="E1812" s="5" t="s">
        <v>12457</v>
      </c>
      <c r="F1812" s="5" t="s">
        <v>12458</v>
      </c>
      <c r="G1812" s="5" t="s">
        <v>12086</v>
      </c>
      <c r="H1812" s="5" t="s">
        <v>12114</v>
      </c>
      <c r="I1812" s="5" t="s">
        <v>12966</v>
      </c>
      <c r="J1812" s="5" t="s">
        <v>12328</v>
      </c>
      <c r="K1812" s="3" t="s">
        <v>12021</v>
      </c>
      <c r="L1812" s="3" t="s">
        <v>12017</v>
      </c>
      <c r="M1812" s="3" t="n">
        <v>2</v>
      </c>
      <c r="N1812" s="20" t="n">
        <v>3.29</v>
      </c>
      <c r="O1812" s="21" t="s">
        <v>17124</v>
      </c>
    </row>
    <row r="1813" customFormat="false" ht="15" hidden="false" customHeight="true" outlineLevel="0" collapsed="false">
      <c r="A1813" s="3" t="s">
        <v>3638</v>
      </c>
      <c r="B1813" s="3" t="s">
        <v>17125</v>
      </c>
      <c r="C1813" s="3" t="s">
        <v>3637</v>
      </c>
      <c r="D1813" s="5" t="s">
        <v>17126</v>
      </c>
      <c r="E1813" s="5" t="s">
        <v>12338</v>
      </c>
      <c r="F1813" s="5" t="s">
        <v>12339</v>
      </c>
      <c r="G1813" s="5" t="s">
        <v>12086</v>
      </c>
      <c r="H1813" s="5" t="s">
        <v>12114</v>
      </c>
      <c r="I1813" s="5" t="s">
        <v>12966</v>
      </c>
      <c r="J1813" s="5" t="s">
        <v>12328</v>
      </c>
      <c r="K1813" s="3" t="s">
        <v>12017</v>
      </c>
      <c r="L1813" s="3" t="s">
        <v>12017</v>
      </c>
      <c r="M1813" s="3" t="n">
        <v>24</v>
      </c>
      <c r="N1813" s="20" t="n">
        <v>3.39</v>
      </c>
      <c r="O1813" s="21" t="s">
        <v>16955</v>
      </c>
    </row>
    <row r="1814" customFormat="false" ht="15" hidden="false" customHeight="true" outlineLevel="0" collapsed="false">
      <c r="A1814" s="3" t="s">
        <v>3640</v>
      </c>
      <c r="B1814" s="3" t="s">
        <v>17127</v>
      </c>
      <c r="C1814" s="3" t="s">
        <v>3639</v>
      </c>
      <c r="D1814" s="5" t="s">
        <v>17128</v>
      </c>
      <c r="E1814" s="5" t="s">
        <v>12332</v>
      </c>
      <c r="F1814" s="5" t="s">
        <v>12333</v>
      </c>
      <c r="G1814" s="5" t="s">
        <v>12086</v>
      </c>
      <c r="H1814" s="5" t="s">
        <v>12114</v>
      </c>
      <c r="I1814" s="5" t="s">
        <v>13550</v>
      </c>
      <c r="J1814" s="5" t="s">
        <v>12328</v>
      </c>
      <c r="K1814" s="3" t="s">
        <v>12017</v>
      </c>
      <c r="L1814" s="3" t="s">
        <v>12017</v>
      </c>
      <c r="M1814" s="3" t="n">
        <v>1</v>
      </c>
      <c r="N1814" s="20" t="n">
        <v>3.99</v>
      </c>
      <c r="O1814" s="21" t="s">
        <v>13266</v>
      </c>
    </row>
    <row r="1815" customFormat="false" ht="15" hidden="false" customHeight="true" outlineLevel="0" collapsed="false">
      <c r="A1815" s="3" t="s">
        <v>3642</v>
      </c>
      <c r="B1815" s="3" t="s">
        <v>17129</v>
      </c>
      <c r="C1815" s="3" t="s">
        <v>3641</v>
      </c>
      <c r="D1815" s="5" t="s">
        <v>17130</v>
      </c>
      <c r="E1815" s="5" t="s">
        <v>12368</v>
      </c>
      <c r="F1815" s="5" t="s">
        <v>12369</v>
      </c>
      <c r="G1815" s="5" t="s">
        <v>12086</v>
      </c>
      <c r="H1815" s="5" t="s">
        <v>12114</v>
      </c>
      <c r="I1815" s="5" t="s">
        <v>12966</v>
      </c>
      <c r="J1815" s="5" t="s">
        <v>12328</v>
      </c>
      <c r="K1815" s="3" t="s">
        <v>12017</v>
      </c>
      <c r="L1815" s="3" t="s">
        <v>12017</v>
      </c>
      <c r="M1815" s="3" t="n">
        <v>2</v>
      </c>
      <c r="N1815" s="20" t="n">
        <v>3.79</v>
      </c>
      <c r="O1815" s="21" t="s">
        <v>13670</v>
      </c>
    </row>
    <row r="1816" customFormat="false" ht="15" hidden="false" customHeight="true" outlineLevel="0" collapsed="false">
      <c r="A1816" s="3" t="s">
        <v>3644</v>
      </c>
      <c r="B1816" s="3" t="s">
        <v>17131</v>
      </c>
      <c r="C1816" s="3" t="s">
        <v>3643</v>
      </c>
      <c r="D1816" s="5" t="s">
        <v>17132</v>
      </c>
      <c r="E1816" s="5" t="s">
        <v>12363</v>
      </c>
      <c r="F1816" s="5" t="s">
        <v>12364</v>
      </c>
      <c r="G1816" s="5" t="s">
        <v>12086</v>
      </c>
      <c r="H1816" s="5" t="s">
        <v>12114</v>
      </c>
      <c r="I1816" s="5" t="s">
        <v>17001</v>
      </c>
      <c r="J1816" s="5" t="s">
        <v>12328</v>
      </c>
      <c r="K1816" s="3" t="s">
        <v>12017</v>
      </c>
      <c r="L1816" s="3" t="s">
        <v>12017</v>
      </c>
      <c r="M1816" s="3" t="n">
        <v>8</v>
      </c>
      <c r="N1816" s="20" t="n">
        <v>3.89</v>
      </c>
      <c r="O1816" s="21" t="s">
        <v>17133</v>
      </c>
    </row>
    <row r="1817" customFormat="false" ht="15" hidden="false" customHeight="true" outlineLevel="0" collapsed="false">
      <c r="A1817" s="3" t="s">
        <v>3646</v>
      </c>
      <c r="B1817" s="3" t="s">
        <v>17134</v>
      </c>
      <c r="C1817" s="3" t="s">
        <v>3645</v>
      </c>
      <c r="D1817" s="5" t="s">
        <v>17135</v>
      </c>
      <c r="E1817" s="5" t="s">
        <v>12338</v>
      </c>
      <c r="F1817" s="5" t="s">
        <v>12339</v>
      </c>
      <c r="G1817" s="5" t="s">
        <v>12086</v>
      </c>
      <c r="H1817" s="5" t="s">
        <v>12114</v>
      </c>
      <c r="I1817" s="5" t="s">
        <v>13550</v>
      </c>
      <c r="J1817" s="5" t="s">
        <v>12328</v>
      </c>
      <c r="K1817" s="3" t="s">
        <v>12017</v>
      </c>
      <c r="L1817" s="3" t="s">
        <v>12017</v>
      </c>
      <c r="M1817" s="3" t="n">
        <v>24</v>
      </c>
      <c r="N1817" s="20" t="n">
        <v>3.49</v>
      </c>
      <c r="O1817" s="21" t="s">
        <v>15727</v>
      </c>
    </row>
    <row r="1818" customFormat="false" ht="15" hidden="false" customHeight="true" outlineLevel="0" collapsed="false">
      <c r="A1818" s="3" t="s">
        <v>3648</v>
      </c>
      <c r="B1818" s="3" t="s">
        <v>17136</v>
      </c>
      <c r="C1818" s="3" t="s">
        <v>3647</v>
      </c>
      <c r="D1818" s="5" t="s">
        <v>17137</v>
      </c>
      <c r="E1818" s="5" t="s">
        <v>12338</v>
      </c>
      <c r="F1818" s="5" t="s">
        <v>12339</v>
      </c>
      <c r="G1818" s="5" t="s">
        <v>12086</v>
      </c>
      <c r="H1818" s="5" t="s">
        <v>12114</v>
      </c>
      <c r="I1818" s="5" t="s">
        <v>12966</v>
      </c>
      <c r="J1818" s="5" t="s">
        <v>12328</v>
      </c>
      <c r="K1818" s="3" t="s">
        <v>12017</v>
      </c>
      <c r="L1818" s="3" t="s">
        <v>12017</v>
      </c>
      <c r="M1818" s="3" t="n">
        <v>6</v>
      </c>
      <c r="N1818" s="20" t="n">
        <v>3.29</v>
      </c>
      <c r="O1818" s="21" t="s">
        <v>17138</v>
      </c>
    </row>
    <row r="1819" customFormat="false" ht="15" hidden="false" customHeight="true" outlineLevel="0" collapsed="false">
      <c r="A1819" s="3" t="s">
        <v>3650</v>
      </c>
      <c r="B1819" s="3" t="s">
        <v>17139</v>
      </c>
      <c r="C1819" s="3" t="s">
        <v>3649</v>
      </c>
      <c r="D1819" s="5" t="s">
        <v>17140</v>
      </c>
      <c r="E1819" s="5" t="s">
        <v>12351</v>
      </c>
      <c r="F1819" s="5" t="s">
        <v>12326</v>
      </c>
      <c r="G1819" s="5" t="s">
        <v>12086</v>
      </c>
      <c r="H1819" s="5" t="s">
        <v>12114</v>
      </c>
      <c r="I1819" s="5" t="s">
        <v>13550</v>
      </c>
      <c r="J1819" s="5" t="s">
        <v>12328</v>
      </c>
      <c r="K1819" s="3" t="s">
        <v>12017</v>
      </c>
      <c r="L1819" s="3" t="s">
        <v>12017</v>
      </c>
      <c r="M1819" s="3" t="n">
        <v>12</v>
      </c>
      <c r="N1819" s="20" t="n">
        <v>3.99</v>
      </c>
      <c r="O1819" s="21" t="s">
        <v>12890</v>
      </c>
    </row>
    <row r="1820" customFormat="false" ht="15" hidden="false" customHeight="true" outlineLevel="0" collapsed="false">
      <c r="A1820" s="3" t="s">
        <v>3652</v>
      </c>
      <c r="B1820" s="3" t="s">
        <v>17141</v>
      </c>
      <c r="C1820" s="3" t="s">
        <v>3651</v>
      </c>
      <c r="D1820" s="5" t="s">
        <v>17142</v>
      </c>
      <c r="E1820" s="5" t="s">
        <v>12382</v>
      </c>
      <c r="F1820" s="5" t="s">
        <v>12383</v>
      </c>
      <c r="G1820" s="5" t="s">
        <v>12086</v>
      </c>
      <c r="H1820" s="5" t="s">
        <v>12114</v>
      </c>
      <c r="I1820" s="5" t="s">
        <v>17001</v>
      </c>
      <c r="J1820" s="5" t="s">
        <v>12328</v>
      </c>
      <c r="K1820" s="3" t="s">
        <v>12017</v>
      </c>
      <c r="L1820" s="3" t="s">
        <v>12017</v>
      </c>
      <c r="M1820" s="3" t="n">
        <v>2</v>
      </c>
      <c r="N1820" s="20" t="n">
        <v>3.49</v>
      </c>
      <c r="O1820" s="21" t="s">
        <v>12239</v>
      </c>
    </row>
    <row r="1821" customFormat="false" ht="15" hidden="false" customHeight="true" outlineLevel="0" collapsed="false">
      <c r="A1821" s="3" t="s">
        <v>3654</v>
      </c>
      <c r="B1821" s="3" t="s">
        <v>17143</v>
      </c>
      <c r="C1821" s="3" t="s">
        <v>3653</v>
      </c>
      <c r="D1821" s="5" t="s">
        <v>17144</v>
      </c>
      <c r="E1821" s="5" t="s">
        <v>12368</v>
      </c>
      <c r="F1821" s="5" t="s">
        <v>12369</v>
      </c>
      <c r="G1821" s="5" t="s">
        <v>12086</v>
      </c>
      <c r="H1821" s="5" t="s">
        <v>12114</v>
      </c>
      <c r="I1821" s="5" t="s">
        <v>12966</v>
      </c>
      <c r="J1821" s="5" t="s">
        <v>12328</v>
      </c>
      <c r="K1821" s="3" t="s">
        <v>12017</v>
      </c>
      <c r="L1821" s="3" t="s">
        <v>12017</v>
      </c>
      <c r="M1821" s="3" t="n">
        <v>12</v>
      </c>
      <c r="N1821" s="20" t="n">
        <v>4.99</v>
      </c>
      <c r="O1821" s="21" t="s">
        <v>16661</v>
      </c>
    </row>
    <row r="1822" customFormat="false" ht="15" hidden="false" customHeight="true" outlineLevel="0" collapsed="false">
      <c r="A1822" s="3" t="s">
        <v>3656</v>
      </c>
      <c r="B1822" s="3" t="s">
        <v>17145</v>
      </c>
      <c r="C1822" s="3" t="s">
        <v>3655</v>
      </c>
      <c r="D1822" s="5" t="s">
        <v>17146</v>
      </c>
      <c r="E1822" s="5" t="s">
        <v>12382</v>
      </c>
      <c r="F1822" s="5" t="s">
        <v>12383</v>
      </c>
      <c r="G1822" s="5" t="s">
        <v>12086</v>
      </c>
      <c r="H1822" s="5" t="s">
        <v>12114</v>
      </c>
      <c r="I1822" s="5" t="s">
        <v>12966</v>
      </c>
      <c r="J1822" s="5" t="s">
        <v>12328</v>
      </c>
      <c r="K1822" s="3" t="s">
        <v>12017</v>
      </c>
      <c r="L1822" s="3" t="s">
        <v>12017</v>
      </c>
      <c r="M1822" s="3" t="n">
        <v>12</v>
      </c>
      <c r="N1822" s="20" t="n">
        <v>3.79</v>
      </c>
      <c r="O1822" s="21" t="s">
        <v>17147</v>
      </c>
    </row>
    <row r="1823" customFormat="false" ht="15" hidden="false" customHeight="true" outlineLevel="0" collapsed="false">
      <c r="A1823" s="3" t="s">
        <v>3658</v>
      </c>
      <c r="B1823" s="3" t="s">
        <v>17148</v>
      </c>
      <c r="C1823" s="3" t="s">
        <v>3657</v>
      </c>
      <c r="D1823" s="5" t="s">
        <v>17149</v>
      </c>
      <c r="E1823" s="5" t="s">
        <v>12457</v>
      </c>
      <c r="F1823" s="5" t="s">
        <v>12458</v>
      </c>
      <c r="G1823" s="5" t="s">
        <v>12086</v>
      </c>
      <c r="H1823" s="5" t="s">
        <v>12114</v>
      </c>
      <c r="I1823" s="5" t="s">
        <v>12966</v>
      </c>
      <c r="J1823" s="5" t="s">
        <v>12328</v>
      </c>
      <c r="K1823" s="3" t="s">
        <v>12021</v>
      </c>
      <c r="L1823" s="3" t="s">
        <v>12017</v>
      </c>
      <c r="M1823" s="3" t="n">
        <v>4</v>
      </c>
      <c r="N1823" s="20" t="n">
        <v>4.89</v>
      </c>
      <c r="O1823" s="21" t="s">
        <v>13551</v>
      </c>
    </row>
    <row r="1824" customFormat="false" ht="15" hidden="false" customHeight="true" outlineLevel="0" collapsed="false">
      <c r="A1824" s="3" t="s">
        <v>3660</v>
      </c>
      <c r="B1824" s="3" t="s">
        <v>17150</v>
      </c>
      <c r="C1824" s="3" t="s">
        <v>3659</v>
      </c>
      <c r="D1824" s="5" t="s">
        <v>17151</v>
      </c>
      <c r="E1824" s="5" t="s">
        <v>12338</v>
      </c>
      <c r="F1824" s="5" t="s">
        <v>12339</v>
      </c>
      <c r="G1824" s="5" t="s">
        <v>12086</v>
      </c>
      <c r="H1824" s="5" t="s">
        <v>12114</v>
      </c>
      <c r="I1824" s="5" t="s">
        <v>12966</v>
      </c>
      <c r="J1824" s="5" t="s">
        <v>12328</v>
      </c>
      <c r="K1824" s="3" t="s">
        <v>12017</v>
      </c>
      <c r="L1824" s="3" t="s">
        <v>12017</v>
      </c>
      <c r="M1824" s="3" t="n">
        <v>2</v>
      </c>
      <c r="N1824" s="20" t="n">
        <v>4.49</v>
      </c>
      <c r="O1824" s="21" t="s">
        <v>14622</v>
      </c>
    </row>
    <row r="1825" customFormat="false" ht="15" hidden="false" customHeight="true" outlineLevel="0" collapsed="false">
      <c r="A1825" s="3" t="s">
        <v>3662</v>
      </c>
      <c r="B1825" s="3" t="s">
        <v>17152</v>
      </c>
      <c r="C1825" s="3" t="s">
        <v>3661</v>
      </c>
      <c r="D1825" s="5" t="s">
        <v>17153</v>
      </c>
      <c r="E1825" s="5" t="s">
        <v>12363</v>
      </c>
      <c r="F1825" s="5" t="s">
        <v>12364</v>
      </c>
      <c r="G1825" s="5" t="s">
        <v>12086</v>
      </c>
      <c r="H1825" s="5" t="s">
        <v>12114</v>
      </c>
      <c r="I1825" s="5" t="s">
        <v>13550</v>
      </c>
      <c r="J1825" s="5" t="s">
        <v>12328</v>
      </c>
      <c r="K1825" s="3" t="s">
        <v>12017</v>
      </c>
      <c r="L1825" s="3" t="s">
        <v>12017</v>
      </c>
      <c r="M1825" s="3" t="n">
        <v>1</v>
      </c>
      <c r="N1825" s="20" t="n">
        <v>4.89</v>
      </c>
      <c r="O1825" s="21" t="s">
        <v>12898</v>
      </c>
    </row>
    <row r="1826" customFormat="false" ht="15" hidden="false" customHeight="true" outlineLevel="0" collapsed="false">
      <c r="A1826" s="3" t="s">
        <v>3664</v>
      </c>
      <c r="B1826" s="3" t="s">
        <v>17154</v>
      </c>
      <c r="C1826" s="3" t="s">
        <v>3663</v>
      </c>
      <c r="D1826" s="5" t="s">
        <v>17155</v>
      </c>
      <c r="E1826" s="5" t="s">
        <v>12368</v>
      </c>
      <c r="F1826" s="5" t="s">
        <v>12369</v>
      </c>
      <c r="G1826" s="5" t="s">
        <v>12086</v>
      </c>
      <c r="H1826" s="5" t="s">
        <v>12114</v>
      </c>
      <c r="I1826" s="5" t="s">
        <v>13550</v>
      </c>
      <c r="J1826" s="5" t="s">
        <v>12328</v>
      </c>
      <c r="K1826" s="3" t="s">
        <v>12017</v>
      </c>
      <c r="L1826" s="3" t="s">
        <v>12017</v>
      </c>
      <c r="M1826" s="3" t="n">
        <v>6</v>
      </c>
      <c r="N1826" s="20" t="n">
        <v>3.39</v>
      </c>
      <c r="O1826" s="21" t="s">
        <v>14895</v>
      </c>
    </row>
    <row r="1827" customFormat="false" ht="15" hidden="false" customHeight="true" outlineLevel="0" collapsed="false">
      <c r="A1827" s="3" t="s">
        <v>3666</v>
      </c>
      <c r="B1827" s="3" t="s">
        <v>17156</v>
      </c>
      <c r="C1827" s="3" t="s">
        <v>3665</v>
      </c>
      <c r="D1827" s="5" t="s">
        <v>17157</v>
      </c>
      <c r="E1827" s="5" t="s">
        <v>12382</v>
      </c>
      <c r="F1827" s="5" t="s">
        <v>12383</v>
      </c>
      <c r="G1827" s="5" t="s">
        <v>12086</v>
      </c>
      <c r="H1827" s="5" t="s">
        <v>12114</v>
      </c>
      <c r="I1827" s="5" t="s">
        <v>17001</v>
      </c>
      <c r="J1827" s="5" t="s">
        <v>12328</v>
      </c>
      <c r="K1827" s="3" t="s">
        <v>12017</v>
      </c>
      <c r="L1827" s="3" t="s">
        <v>12017</v>
      </c>
      <c r="M1827" s="3" t="n">
        <v>1</v>
      </c>
      <c r="N1827" s="20" t="n">
        <v>3.29</v>
      </c>
      <c r="O1827" s="21" t="s">
        <v>17158</v>
      </c>
    </row>
    <row r="1828" customFormat="false" ht="15" hidden="false" customHeight="true" outlineLevel="0" collapsed="false">
      <c r="A1828" s="3" t="s">
        <v>3668</v>
      </c>
      <c r="B1828" s="3" t="s">
        <v>17159</v>
      </c>
      <c r="C1828" s="3" t="s">
        <v>3667</v>
      </c>
      <c r="D1828" s="5" t="s">
        <v>17160</v>
      </c>
      <c r="E1828" s="5" t="s">
        <v>12368</v>
      </c>
      <c r="F1828" s="5" t="s">
        <v>12369</v>
      </c>
      <c r="G1828" s="5" t="s">
        <v>12086</v>
      </c>
      <c r="H1828" s="5" t="s">
        <v>12114</v>
      </c>
      <c r="I1828" s="5" t="s">
        <v>13550</v>
      </c>
      <c r="J1828" s="5" t="s">
        <v>12328</v>
      </c>
      <c r="K1828" s="3" t="s">
        <v>12017</v>
      </c>
      <c r="L1828" s="3" t="s">
        <v>12017</v>
      </c>
      <c r="M1828" s="3" t="n">
        <v>12</v>
      </c>
      <c r="N1828" s="20" t="n">
        <v>3.89</v>
      </c>
      <c r="O1828" s="21" t="s">
        <v>17161</v>
      </c>
    </row>
    <row r="1829" customFormat="false" ht="15" hidden="false" customHeight="true" outlineLevel="0" collapsed="false">
      <c r="A1829" s="3" t="s">
        <v>3670</v>
      </c>
      <c r="B1829" s="3" t="s">
        <v>17162</v>
      </c>
      <c r="C1829" s="3" t="s">
        <v>3669</v>
      </c>
      <c r="D1829" s="5" t="s">
        <v>17163</v>
      </c>
      <c r="E1829" s="5" t="s">
        <v>12457</v>
      </c>
      <c r="F1829" s="5" t="s">
        <v>12458</v>
      </c>
      <c r="G1829" s="5" t="s">
        <v>12086</v>
      </c>
      <c r="H1829" s="5" t="s">
        <v>12114</v>
      </c>
      <c r="I1829" s="5" t="s">
        <v>12966</v>
      </c>
      <c r="J1829" s="5" t="s">
        <v>12328</v>
      </c>
      <c r="K1829" s="3" t="s">
        <v>12021</v>
      </c>
      <c r="L1829" s="3" t="s">
        <v>12017</v>
      </c>
      <c r="M1829" s="3" t="n">
        <v>24</v>
      </c>
      <c r="N1829" s="20" t="n">
        <v>3.39</v>
      </c>
      <c r="O1829" s="21" t="s">
        <v>14855</v>
      </c>
    </row>
    <row r="1830" customFormat="false" ht="15" hidden="false" customHeight="true" outlineLevel="0" collapsed="false">
      <c r="A1830" s="3" t="s">
        <v>3672</v>
      </c>
      <c r="B1830" s="3" t="s">
        <v>17164</v>
      </c>
      <c r="C1830" s="3" t="s">
        <v>3671</v>
      </c>
      <c r="D1830" s="5" t="s">
        <v>17165</v>
      </c>
      <c r="E1830" s="5" t="s">
        <v>12382</v>
      </c>
      <c r="F1830" s="5" t="s">
        <v>12383</v>
      </c>
      <c r="G1830" s="5" t="s">
        <v>12086</v>
      </c>
      <c r="H1830" s="5" t="s">
        <v>12114</v>
      </c>
      <c r="I1830" s="5" t="s">
        <v>12966</v>
      </c>
      <c r="J1830" s="5" t="s">
        <v>12328</v>
      </c>
      <c r="K1830" s="3" t="s">
        <v>12017</v>
      </c>
      <c r="L1830" s="3" t="s">
        <v>12017</v>
      </c>
      <c r="M1830" s="3" t="n">
        <v>8</v>
      </c>
      <c r="N1830" s="20" t="n">
        <v>4.39</v>
      </c>
      <c r="O1830" s="21" t="s">
        <v>17166</v>
      </c>
    </row>
    <row r="1831" customFormat="false" ht="15" hidden="false" customHeight="true" outlineLevel="0" collapsed="false">
      <c r="A1831" s="3" t="s">
        <v>3674</v>
      </c>
      <c r="B1831" s="3" t="s">
        <v>17167</v>
      </c>
      <c r="C1831" s="3" t="s">
        <v>3673</v>
      </c>
      <c r="D1831" s="5" t="s">
        <v>17168</v>
      </c>
      <c r="E1831" s="5" t="s">
        <v>12457</v>
      </c>
      <c r="F1831" s="5" t="s">
        <v>12458</v>
      </c>
      <c r="G1831" s="5" t="s">
        <v>12086</v>
      </c>
      <c r="H1831" s="5" t="s">
        <v>12114</v>
      </c>
      <c r="I1831" s="5" t="s">
        <v>12966</v>
      </c>
      <c r="J1831" s="5" t="s">
        <v>12512</v>
      </c>
      <c r="K1831" s="3" t="s">
        <v>12021</v>
      </c>
      <c r="L1831" s="3" t="s">
        <v>12017</v>
      </c>
      <c r="M1831" s="3" t="n">
        <v>12</v>
      </c>
      <c r="N1831" s="20" t="n">
        <v>3.89</v>
      </c>
      <c r="O1831" s="21" t="s">
        <v>12581</v>
      </c>
    </row>
    <row r="1832" customFormat="false" ht="15" hidden="false" customHeight="true" outlineLevel="0" collapsed="false">
      <c r="A1832" s="3" t="s">
        <v>3676</v>
      </c>
      <c r="B1832" s="3" t="s">
        <v>17169</v>
      </c>
      <c r="C1832" s="3" t="s">
        <v>3675</v>
      </c>
      <c r="D1832" s="5" t="s">
        <v>17170</v>
      </c>
      <c r="E1832" s="5" t="s">
        <v>12457</v>
      </c>
      <c r="F1832" s="5" t="s">
        <v>12458</v>
      </c>
      <c r="G1832" s="5" t="s">
        <v>12086</v>
      </c>
      <c r="H1832" s="5" t="s">
        <v>12114</v>
      </c>
      <c r="I1832" s="5" t="s">
        <v>13550</v>
      </c>
      <c r="J1832" s="5" t="s">
        <v>12328</v>
      </c>
      <c r="K1832" s="3" t="s">
        <v>12021</v>
      </c>
      <c r="L1832" s="3" t="s">
        <v>12017</v>
      </c>
      <c r="M1832" s="3" t="n">
        <v>2</v>
      </c>
      <c r="N1832" s="20" t="n">
        <v>4.39</v>
      </c>
      <c r="O1832" s="21" t="s">
        <v>16118</v>
      </c>
    </row>
    <row r="1833" customFormat="false" ht="15" hidden="false" customHeight="true" outlineLevel="0" collapsed="false">
      <c r="A1833" s="3" t="s">
        <v>3678</v>
      </c>
      <c r="B1833" s="3" t="s">
        <v>17171</v>
      </c>
      <c r="C1833" s="3" t="s">
        <v>3677</v>
      </c>
      <c r="D1833" s="5" t="s">
        <v>17172</v>
      </c>
      <c r="E1833" s="5" t="s">
        <v>12363</v>
      </c>
      <c r="F1833" s="5" t="s">
        <v>12364</v>
      </c>
      <c r="G1833" s="5" t="s">
        <v>12086</v>
      </c>
      <c r="H1833" s="5" t="s">
        <v>12114</v>
      </c>
      <c r="I1833" s="5" t="s">
        <v>12966</v>
      </c>
      <c r="J1833" s="5" t="s">
        <v>12328</v>
      </c>
      <c r="K1833" s="3" t="s">
        <v>12017</v>
      </c>
      <c r="L1833" s="3" t="s">
        <v>12017</v>
      </c>
      <c r="M1833" s="3" t="n">
        <v>24</v>
      </c>
      <c r="N1833" s="20" t="n">
        <v>4.49</v>
      </c>
      <c r="O1833" s="21" t="s">
        <v>17173</v>
      </c>
    </row>
    <row r="1834" customFormat="false" ht="15" hidden="false" customHeight="true" outlineLevel="0" collapsed="false">
      <c r="A1834" s="3" t="s">
        <v>3680</v>
      </c>
      <c r="B1834" s="3" t="s">
        <v>17174</v>
      </c>
      <c r="C1834" s="3" t="s">
        <v>3679</v>
      </c>
      <c r="D1834" s="5" t="s">
        <v>17175</v>
      </c>
      <c r="E1834" s="5" t="s">
        <v>12325</v>
      </c>
      <c r="F1834" s="5" t="s">
        <v>12326</v>
      </c>
      <c r="G1834" s="5" t="s">
        <v>12086</v>
      </c>
      <c r="H1834" s="5" t="s">
        <v>12114</v>
      </c>
      <c r="I1834" s="5" t="s">
        <v>13550</v>
      </c>
      <c r="J1834" s="5" t="s">
        <v>12328</v>
      </c>
      <c r="K1834" s="3" t="s">
        <v>12017</v>
      </c>
      <c r="L1834" s="3" t="s">
        <v>12017</v>
      </c>
      <c r="M1834" s="3" t="n">
        <v>6</v>
      </c>
      <c r="N1834" s="20" t="n">
        <v>4.39</v>
      </c>
      <c r="O1834" s="21" t="s">
        <v>16689</v>
      </c>
    </row>
    <row r="1835" customFormat="false" ht="15" hidden="false" customHeight="true" outlineLevel="0" collapsed="false">
      <c r="A1835" s="3" t="s">
        <v>3682</v>
      </c>
      <c r="B1835" s="3" t="s">
        <v>17176</v>
      </c>
      <c r="C1835" s="3" t="s">
        <v>3681</v>
      </c>
      <c r="D1835" s="5" t="s">
        <v>17177</v>
      </c>
      <c r="E1835" s="5" t="s">
        <v>12332</v>
      </c>
      <c r="F1835" s="5" t="s">
        <v>12333</v>
      </c>
      <c r="G1835" s="5" t="s">
        <v>12086</v>
      </c>
      <c r="H1835" s="5" t="s">
        <v>12114</v>
      </c>
      <c r="I1835" s="5" t="s">
        <v>12966</v>
      </c>
      <c r="J1835" s="5" t="s">
        <v>12328</v>
      </c>
      <c r="K1835" s="3" t="s">
        <v>12017</v>
      </c>
      <c r="L1835" s="3" t="s">
        <v>12017</v>
      </c>
      <c r="M1835" s="3" t="n">
        <v>2</v>
      </c>
      <c r="N1835" s="20" t="n">
        <v>4.29</v>
      </c>
      <c r="O1835" s="21" t="s">
        <v>13518</v>
      </c>
    </row>
    <row r="1836" customFormat="false" ht="15" hidden="false" customHeight="true" outlineLevel="0" collapsed="false">
      <c r="A1836" s="3" t="s">
        <v>3684</v>
      </c>
      <c r="B1836" s="3" t="s">
        <v>17178</v>
      </c>
      <c r="C1836" s="3" t="s">
        <v>3683</v>
      </c>
      <c r="D1836" s="5" t="s">
        <v>17179</v>
      </c>
      <c r="E1836" s="5" t="s">
        <v>12457</v>
      </c>
      <c r="F1836" s="5" t="s">
        <v>12458</v>
      </c>
      <c r="G1836" s="5" t="s">
        <v>12086</v>
      </c>
      <c r="H1836" s="5" t="s">
        <v>12114</v>
      </c>
      <c r="I1836" s="5" t="s">
        <v>13550</v>
      </c>
      <c r="J1836" s="5" t="s">
        <v>12328</v>
      </c>
      <c r="K1836" s="3" t="s">
        <v>12021</v>
      </c>
      <c r="L1836" s="3" t="s">
        <v>12017</v>
      </c>
      <c r="M1836" s="3" t="n">
        <v>24</v>
      </c>
      <c r="N1836" s="20" t="n">
        <v>3.49</v>
      </c>
      <c r="O1836" s="21" t="s">
        <v>12072</v>
      </c>
    </row>
    <row r="1837" customFormat="false" ht="15" hidden="false" customHeight="true" outlineLevel="0" collapsed="false">
      <c r="A1837" s="3" t="s">
        <v>3686</v>
      </c>
      <c r="B1837" s="3" t="s">
        <v>17180</v>
      </c>
      <c r="C1837" s="3" t="s">
        <v>3685</v>
      </c>
      <c r="D1837" s="5" t="s">
        <v>17181</v>
      </c>
      <c r="E1837" s="5" t="s">
        <v>12363</v>
      </c>
      <c r="F1837" s="5" t="s">
        <v>12364</v>
      </c>
      <c r="G1837" s="5" t="s">
        <v>12086</v>
      </c>
      <c r="H1837" s="5" t="s">
        <v>12114</v>
      </c>
      <c r="I1837" s="5" t="s">
        <v>17001</v>
      </c>
      <c r="J1837" s="5" t="s">
        <v>12328</v>
      </c>
      <c r="K1837" s="3" t="s">
        <v>12017</v>
      </c>
      <c r="L1837" s="3" t="s">
        <v>12017</v>
      </c>
      <c r="M1837" s="3" t="n">
        <v>8</v>
      </c>
      <c r="N1837" s="20" t="n">
        <v>3.79</v>
      </c>
      <c r="O1837" s="21" t="s">
        <v>15917</v>
      </c>
    </row>
    <row r="1838" customFormat="false" ht="15" hidden="false" customHeight="true" outlineLevel="0" collapsed="false">
      <c r="A1838" s="3" t="s">
        <v>3688</v>
      </c>
      <c r="B1838" s="3" t="s">
        <v>17182</v>
      </c>
      <c r="C1838" s="3" t="s">
        <v>3687</v>
      </c>
      <c r="D1838" s="5" t="s">
        <v>17183</v>
      </c>
      <c r="E1838" s="5" t="s">
        <v>12325</v>
      </c>
      <c r="F1838" s="5" t="s">
        <v>12326</v>
      </c>
      <c r="G1838" s="5" t="s">
        <v>12086</v>
      </c>
      <c r="H1838" s="5" t="s">
        <v>12114</v>
      </c>
      <c r="I1838" s="5" t="s">
        <v>13550</v>
      </c>
      <c r="J1838" s="5" t="s">
        <v>12328</v>
      </c>
      <c r="K1838" s="3" t="s">
        <v>12017</v>
      </c>
      <c r="L1838" s="3" t="s">
        <v>12017</v>
      </c>
      <c r="M1838" s="3" t="n">
        <v>8</v>
      </c>
      <c r="N1838" s="20" t="n">
        <v>4.79</v>
      </c>
      <c r="O1838" s="21" t="s">
        <v>17147</v>
      </c>
    </row>
    <row r="1839" customFormat="false" ht="15" hidden="false" customHeight="true" outlineLevel="0" collapsed="false">
      <c r="A1839" s="3" t="s">
        <v>3690</v>
      </c>
      <c r="B1839" s="3" t="s">
        <v>17184</v>
      </c>
      <c r="C1839" s="3" t="s">
        <v>3689</v>
      </c>
      <c r="D1839" s="5" t="s">
        <v>17185</v>
      </c>
      <c r="E1839" s="5" t="s">
        <v>12363</v>
      </c>
      <c r="F1839" s="5" t="s">
        <v>12364</v>
      </c>
      <c r="G1839" s="5" t="s">
        <v>12086</v>
      </c>
      <c r="H1839" s="5" t="s">
        <v>12114</v>
      </c>
      <c r="I1839" s="5" t="s">
        <v>12966</v>
      </c>
      <c r="J1839" s="5" t="s">
        <v>12328</v>
      </c>
      <c r="K1839" s="3" t="s">
        <v>12017</v>
      </c>
      <c r="L1839" s="3" t="s">
        <v>12017</v>
      </c>
      <c r="M1839" s="3" t="n">
        <v>4</v>
      </c>
      <c r="N1839" s="20" t="n">
        <v>4.29</v>
      </c>
      <c r="O1839" s="21" t="s">
        <v>17186</v>
      </c>
    </row>
    <row r="1840" customFormat="false" ht="15" hidden="false" customHeight="true" outlineLevel="0" collapsed="false">
      <c r="A1840" s="3" t="s">
        <v>3692</v>
      </c>
      <c r="B1840" s="3" t="s">
        <v>17187</v>
      </c>
      <c r="C1840" s="3" t="s">
        <v>3691</v>
      </c>
      <c r="D1840" s="5" t="s">
        <v>17188</v>
      </c>
      <c r="E1840" s="5" t="s">
        <v>12355</v>
      </c>
      <c r="F1840" s="5" t="s">
        <v>12356</v>
      </c>
      <c r="G1840" s="5" t="s">
        <v>12086</v>
      </c>
      <c r="H1840" s="5" t="s">
        <v>12114</v>
      </c>
      <c r="I1840" s="5" t="s">
        <v>17001</v>
      </c>
      <c r="J1840" s="5" t="s">
        <v>12512</v>
      </c>
      <c r="K1840" s="3" t="s">
        <v>12017</v>
      </c>
      <c r="L1840" s="3" t="s">
        <v>12017</v>
      </c>
      <c r="M1840" s="3" t="n">
        <v>8</v>
      </c>
      <c r="N1840" s="20" t="n">
        <v>4.89</v>
      </c>
      <c r="O1840" s="21" t="s">
        <v>17189</v>
      </c>
    </row>
    <row r="1841" customFormat="false" ht="15" hidden="false" customHeight="true" outlineLevel="0" collapsed="false">
      <c r="A1841" s="3" t="s">
        <v>3694</v>
      </c>
      <c r="B1841" s="3" t="s">
        <v>17190</v>
      </c>
      <c r="C1841" s="3" t="s">
        <v>3693</v>
      </c>
      <c r="D1841" s="5" t="s">
        <v>17191</v>
      </c>
      <c r="E1841" s="5" t="s">
        <v>12332</v>
      </c>
      <c r="F1841" s="5" t="s">
        <v>12333</v>
      </c>
      <c r="G1841" s="5" t="s">
        <v>12086</v>
      </c>
      <c r="H1841" s="5" t="s">
        <v>12114</v>
      </c>
      <c r="I1841" s="5" t="s">
        <v>13550</v>
      </c>
      <c r="J1841" s="5" t="s">
        <v>12328</v>
      </c>
      <c r="K1841" s="3" t="s">
        <v>12017</v>
      </c>
      <c r="L1841" s="3" t="s">
        <v>12017</v>
      </c>
      <c r="M1841" s="3" t="n">
        <v>4</v>
      </c>
      <c r="N1841" s="20" t="n">
        <v>4.29</v>
      </c>
      <c r="O1841" s="21" t="s">
        <v>16040</v>
      </c>
    </row>
    <row r="1842" customFormat="false" ht="15" hidden="false" customHeight="true" outlineLevel="0" collapsed="false">
      <c r="A1842" s="3" t="s">
        <v>3696</v>
      </c>
      <c r="B1842" s="3" t="s">
        <v>17192</v>
      </c>
      <c r="C1842" s="3" t="s">
        <v>3695</v>
      </c>
      <c r="D1842" s="5" t="s">
        <v>17193</v>
      </c>
      <c r="E1842" s="5" t="s">
        <v>12325</v>
      </c>
      <c r="F1842" s="5" t="s">
        <v>12326</v>
      </c>
      <c r="G1842" s="5" t="s">
        <v>12086</v>
      </c>
      <c r="H1842" s="5" t="s">
        <v>12114</v>
      </c>
      <c r="I1842" s="5" t="s">
        <v>17001</v>
      </c>
      <c r="J1842" s="5" t="s">
        <v>12328</v>
      </c>
      <c r="K1842" s="3" t="s">
        <v>12017</v>
      </c>
      <c r="L1842" s="3" t="s">
        <v>12017</v>
      </c>
      <c r="M1842" s="3" t="n">
        <v>24</v>
      </c>
      <c r="N1842" s="20" t="n">
        <v>4.29</v>
      </c>
      <c r="O1842" s="21" t="s">
        <v>13707</v>
      </c>
    </row>
    <row r="1843" customFormat="false" ht="15" hidden="false" customHeight="true" outlineLevel="0" collapsed="false">
      <c r="A1843" s="3" t="s">
        <v>3698</v>
      </c>
      <c r="B1843" s="3" t="s">
        <v>17194</v>
      </c>
      <c r="C1843" s="3" t="s">
        <v>3697</v>
      </c>
      <c r="D1843" s="5" t="s">
        <v>17195</v>
      </c>
      <c r="E1843" s="5" t="s">
        <v>12377</v>
      </c>
      <c r="F1843" s="5" t="s">
        <v>12378</v>
      </c>
      <c r="G1843" s="5" t="s">
        <v>12086</v>
      </c>
      <c r="H1843" s="5" t="s">
        <v>12114</v>
      </c>
      <c r="I1843" s="5" t="s">
        <v>17001</v>
      </c>
      <c r="J1843" s="5" t="s">
        <v>12328</v>
      </c>
      <c r="K1843" s="3" t="s">
        <v>12021</v>
      </c>
      <c r="L1843" s="3" t="s">
        <v>12017</v>
      </c>
      <c r="M1843" s="3" t="n">
        <v>4</v>
      </c>
      <c r="N1843" s="20" t="n">
        <v>3.99</v>
      </c>
      <c r="O1843" s="21" t="s">
        <v>12959</v>
      </c>
    </row>
    <row r="1844" customFormat="false" ht="15" hidden="false" customHeight="true" outlineLevel="0" collapsed="false">
      <c r="A1844" s="3" t="s">
        <v>3700</v>
      </c>
      <c r="B1844" s="3" t="s">
        <v>17196</v>
      </c>
      <c r="C1844" s="3" t="s">
        <v>3699</v>
      </c>
      <c r="D1844" s="5" t="s">
        <v>17197</v>
      </c>
      <c r="E1844" s="5" t="s">
        <v>12363</v>
      </c>
      <c r="F1844" s="5" t="s">
        <v>12364</v>
      </c>
      <c r="G1844" s="5" t="s">
        <v>12086</v>
      </c>
      <c r="H1844" s="5" t="s">
        <v>12114</v>
      </c>
      <c r="I1844" s="5" t="s">
        <v>13550</v>
      </c>
      <c r="J1844" s="5" t="s">
        <v>12328</v>
      </c>
      <c r="K1844" s="3" t="s">
        <v>12017</v>
      </c>
      <c r="L1844" s="3" t="s">
        <v>12017</v>
      </c>
      <c r="M1844" s="3" t="n">
        <v>2</v>
      </c>
      <c r="N1844" s="20" t="n">
        <v>4.89</v>
      </c>
      <c r="O1844" s="21" t="s">
        <v>17198</v>
      </c>
    </row>
    <row r="1845" customFormat="false" ht="15" hidden="false" customHeight="true" outlineLevel="0" collapsed="false">
      <c r="A1845" s="3" t="s">
        <v>3702</v>
      </c>
      <c r="B1845" s="3" t="s">
        <v>17199</v>
      </c>
      <c r="C1845" s="3" t="s">
        <v>3701</v>
      </c>
      <c r="D1845" s="5" t="s">
        <v>17200</v>
      </c>
      <c r="E1845" s="5" t="s">
        <v>12377</v>
      </c>
      <c r="F1845" s="5" t="s">
        <v>12378</v>
      </c>
      <c r="G1845" s="5" t="s">
        <v>12086</v>
      </c>
      <c r="H1845" s="5" t="s">
        <v>12114</v>
      </c>
      <c r="I1845" s="5" t="s">
        <v>17001</v>
      </c>
      <c r="J1845" s="5" t="s">
        <v>12328</v>
      </c>
      <c r="K1845" s="3" t="s">
        <v>12021</v>
      </c>
      <c r="L1845" s="3" t="s">
        <v>12017</v>
      </c>
      <c r="M1845" s="3" t="n">
        <v>6</v>
      </c>
      <c r="N1845" s="20" t="n">
        <v>4.99</v>
      </c>
      <c r="O1845" s="21" t="s">
        <v>17201</v>
      </c>
    </row>
    <row r="1846" customFormat="false" ht="15" hidden="false" customHeight="true" outlineLevel="0" collapsed="false">
      <c r="A1846" s="3" t="s">
        <v>3704</v>
      </c>
      <c r="B1846" s="3" t="s">
        <v>17202</v>
      </c>
      <c r="C1846" s="3" t="s">
        <v>3703</v>
      </c>
      <c r="D1846" s="5" t="s">
        <v>17203</v>
      </c>
      <c r="E1846" s="5" t="s">
        <v>12377</v>
      </c>
      <c r="F1846" s="5" t="s">
        <v>12378</v>
      </c>
      <c r="G1846" s="5" t="s">
        <v>12086</v>
      </c>
      <c r="H1846" s="5" t="s">
        <v>12114</v>
      </c>
      <c r="I1846" s="5" t="s">
        <v>13550</v>
      </c>
      <c r="J1846" s="5" t="s">
        <v>12328</v>
      </c>
      <c r="K1846" s="3" t="s">
        <v>12021</v>
      </c>
      <c r="L1846" s="3" t="s">
        <v>12017</v>
      </c>
      <c r="M1846" s="3" t="n">
        <v>6</v>
      </c>
      <c r="N1846" s="20" t="n">
        <v>3.99</v>
      </c>
      <c r="O1846" s="21" t="s">
        <v>13341</v>
      </c>
    </row>
    <row r="1847" customFormat="false" ht="15" hidden="false" customHeight="true" outlineLevel="0" collapsed="false">
      <c r="A1847" s="3" t="s">
        <v>3706</v>
      </c>
      <c r="B1847" s="3" t="s">
        <v>17204</v>
      </c>
      <c r="C1847" s="3" t="s">
        <v>3705</v>
      </c>
      <c r="D1847" s="5" t="s">
        <v>17205</v>
      </c>
      <c r="E1847" s="5" t="s">
        <v>12351</v>
      </c>
      <c r="F1847" s="5" t="s">
        <v>12326</v>
      </c>
      <c r="G1847" s="5" t="s">
        <v>12086</v>
      </c>
      <c r="H1847" s="5" t="s">
        <v>12114</v>
      </c>
      <c r="I1847" s="5" t="s">
        <v>12966</v>
      </c>
      <c r="J1847" s="5" t="s">
        <v>12328</v>
      </c>
      <c r="K1847" s="3" t="s">
        <v>12017</v>
      </c>
      <c r="L1847" s="3" t="s">
        <v>12017</v>
      </c>
      <c r="M1847" s="3" t="n">
        <v>6</v>
      </c>
      <c r="N1847" s="20" t="n">
        <v>4.89</v>
      </c>
      <c r="O1847" s="21" t="s">
        <v>12370</v>
      </c>
    </row>
    <row r="1848" customFormat="false" ht="15" hidden="false" customHeight="true" outlineLevel="0" collapsed="false">
      <c r="A1848" s="3" t="s">
        <v>3708</v>
      </c>
      <c r="B1848" s="3" t="s">
        <v>17206</v>
      </c>
      <c r="C1848" s="3" t="s">
        <v>3707</v>
      </c>
      <c r="D1848" s="5" t="s">
        <v>17207</v>
      </c>
      <c r="E1848" s="5" t="s">
        <v>12368</v>
      </c>
      <c r="F1848" s="5" t="s">
        <v>12369</v>
      </c>
      <c r="G1848" s="5" t="s">
        <v>12086</v>
      </c>
      <c r="H1848" s="5" t="s">
        <v>12114</v>
      </c>
      <c r="I1848" s="5" t="s">
        <v>17001</v>
      </c>
      <c r="J1848" s="5" t="s">
        <v>12512</v>
      </c>
      <c r="K1848" s="3" t="s">
        <v>12017</v>
      </c>
      <c r="L1848" s="3" t="s">
        <v>12017</v>
      </c>
      <c r="M1848" s="3" t="n">
        <v>2</v>
      </c>
      <c r="N1848" s="20" t="n">
        <v>4.99</v>
      </c>
      <c r="O1848" s="21" t="s">
        <v>12474</v>
      </c>
    </row>
    <row r="1849" customFormat="false" ht="15" hidden="false" customHeight="true" outlineLevel="0" collapsed="false">
      <c r="A1849" s="3" t="s">
        <v>3710</v>
      </c>
      <c r="B1849" s="3" t="s">
        <v>17208</v>
      </c>
      <c r="C1849" s="3" t="s">
        <v>3709</v>
      </c>
      <c r="D1849" s="5" t="s">
        <v>17209</v>
      </c>
      <c r="E1849" s="5" t="s">
        <v>12457</v>
      </c>
      <c r="F1849" s="5" t="s">
        <v>12458</v>
      </c>
      <c r="G1849" s="5" t="s">
        <v>12086</v>
      </c>
      <c r="H1849" s="5" t="s">
        <v>12114</v>
      </c>
      <c r="I1849" s="5" t="s">
        <v>13550</v>
      </c>
      <c r="J1849" s="5" t="s">
        <v>12359</v>
      </c>
      <c r="K1849" s="3" t="s">
        <v>12021</v>
      </c>
      <c r="L1849" s="3" t="s">
        <v>12017</v>
      </c>
      <c r="M1849" s="3" t="n">
        <v>8</v>
      </c>
      <c r="N1849" s="20" t="n">
        <v>4.29</v>
      </c>
      <c r="O1849" s="21" t="s">
        <v>12101</v>
      </c>
    </row>
    <row r="1850" customFormat="false" ht="15" hidden="false" customHeight="true" outlineLevel="0" collapsed="false">
      <c r="A1850" s="3" t="s">
        <v>3712</v>
      </c>
      <c r="B1850" s="3" t="s">
        <v>17210</v>
      </c>
      <c r="C1850" s="3" t="s">
        <v>3711</v>
      </c>
      <c r="D1850" s="5" t="s">
        <v>17211</v>
      </c>
      <c r="E1850" s="5" t="s">
        <v>12363</v>
      </c>
      <c r="F1850" s="5" t="s">
        <v>12364</v>
      </c>
      <c r="G1850" s="5" t="s">
        <v>12086</v>
      </c>
      <c r="H1850" s="5" t="s">
        <v>12114</v>
      </c>
      <c r="I1850" s="5" t="s">
        <v>17001</v>
      </c>
      <c r="J1850" s="5" t="s">
        <v>12328</v>
      </c>
      <c r="K1850" s="3" t="s">
        <v>12017</v>
      </c>
      <c r="L1850" s="3" t="s">
        <v>12017</v>
      </c>
      <c r="M1850" s="3" t="n">
        <v>6</v>
      </c>
      <c r="N1850" s="20" t="n">
        <v>4.89</v>
      </c>
      <c r="O1850" s="21" t="s">
        <v>16244</v>
      </c>
    </row>
    <row r="1851" customFormat="false" ht="15" hidden="false" customHeight="true" outlineLevel="0" collapsed="false">
      <c r="A1851" s="3" t="s">
        <v>3714</v>
      </c>
      <c r="B1851" s="3" t="s">
        <v>17212</v>
      </c>
      <c r="C1851" s="3" t="s">
        <v>3713</v>
      </c>
      <c r="D1851" s="5" t="s">
        <v>17213</v>
      </c>
      <c r="E1851" s="5" t="s">
        <v>12363</v>
      </c>
      <c r="F1851" s="5" t="s">
        <v>12364</v>
      </c>
      <c r="G1851" s="5" t="s">
        <v>12086</v>
      </c>
      <c r="H1851" s="5" t="s">
        <v>12114</v>
      </c>
      <c r="I1851" s="5" t="s">
        <v>17001</v>
      </c>
      <c r="J1851" s="5" t="s">
        <v>12512</v>
      </c>
      <c r="K1851" s="3" t="s">
        <v>12017</v>
      </c>
      <c r="L1851" s="3" t="s">
        <v>12017</v>
      </c>
      <c r="M1851" s="3" t="n">
        <v>24</v>
      </c>
      <c r="N1851" s="20" t="n">
        <v>4.39</v>
      </c>
      <c r="O1851" s="21" t="s">
        <v>17214</v>
      </c>
    </row>
    <row r="1852" customFormat="false" ht="15" hidden="false" customHeight="true" outlineLevel="0" collapsed="false">
      <c r="A1852" s="3" t="s">
        <v>3716</v>
      </c>
      <c r="B1852" s="3" t="s">
        <v>17215</v>
      </c>
      <c r="C1852" s="3" t="s">
        <v>3715</v>
      </c>
      <c r="D1852" s="5" t="s">
        <v>17216</v>
      </c>
      <c r="E1852" s="5" t="s">
        <v>12368</v>
      </c>
      <c r="F1852" s="5" t="s">
        <v>12369</v>
      </c>
      <c r="G1852" s="5" t="s">
        <v>12086</v>
      </c>
      <c r="H1852" s="5" t="s">
        <v>12114</v>
      </c>
      <c r="I1852" s="5" t="s">
        <v>13550</v>
      </c>
      <c r="J1852" s="5" t="s">
        <v>12328</v>
      </c>
      <c r="K1852" s="3" t="s">
        <v>12017</v>
      </c>
      <c r="L1852" s="3" t="s">
        <v>12017</v>
      </c>
      <c r="M1852" s="3" t="n">
        <v>2</v>
      </c>
      <c r="N1852" s="20" t="n">
        <v>4.29</v>
      </c>
      <c r="O1852" s="21" t="s">
        <v>13148</v>
      </c>
    </row>
    <row r="1853" customFormat="false" ht="15" hidden="false" customHeight="true" outlineLevel="0" collapsed="false">
      <c r="A1853" s="3" t="s">
        <v>3718</v>
      </c>
      <c r="B1853" s="3" t="s">
        <v>17217</v>
      </c>
      <c r="C1853" s="3" t="s">
        <v>3717</v>
      </c>
      <c r="D1853" s="5" t="s">
        <v>17218</v>
      </c>
      <c r="E1853" s="5" t="s">
        <v>12325</v>
      </c>
      <c r="F1853" s="5" t="s">
        <v>12326</v>
      </c>
      <c r="G1853" s="5" t="s">
        <v>12086</v>
      </c>
      <c r="H1853" s="5" t="s">
        <v>12114</v>
      </c>
      <c r="I1853" s="5" t="s">
        <v>12966</v>
      </c>
      <c r="J1853" s="5" t="s">
        <v>12328</v>
      </c>
      <c r="K1853" s="3" t="s">
        <v>12017</v>
      </c>
      <c r="L1853" s="3" t="s">
        <v>12017</v>
      </c>
      <c r="M1853" s="3" t="n">
        <v>24</v>
      </c>
      <c r="N1853" s="20" t="n">
        <v>4.49</v>
      </c>
      <c r="O1853" s="21" t="s">
        <v>17219</v>
      </c>
    </row>
    <row r="1854" customFormat="false" ht="15" hidden="false" customHeight="true" outlineLevel="0" collapsed="false">
      <c r="A1854" s="3" t="s">
        <v>3720</v>
      </c>
      <c r="B1854" s="3" t="s">
        <v>17220</v>
      </c>
      <c r="C1854" s="3" t="s">
        <v>3719</v>
      </c>
      <c r="D1854" s="5" t="s">
        <v>17221</v>
      </c>
      <c r="E1854" s="5" t="s">
        <v>12325</v>
      </c>
      <c r="F1854" s="5" t="s">
        <v>12326</v>
      </c>
      <c r="G1854" s="5" t="s">
        <v>12086</v>
      </c>
      <c r="H1854" s="5" t="s">
        <v>12114</v>
      </c>
      <c r="I1854" s="5" t="s">
        <v>13550</v>
      </c>
      <c r="J1854" s="5" t="s">
        <v>12328</v>
      </c>
      <c r="K1854" s="3" t="s">
        <v>12017</v>
      </c>
      <c r="L1854" s="3" t="s">
        <v>12017</v>
      </c>
      <c r="M1854" s="3" t="n">
        <v>2</v>
      </c>
      <c r="N1854" s="20" t="n">
        <v>3.39</v>
      </c>
      <c r="O1854" s="21" t="s">
        <v>14184</v>
      </c>
    </row>
    <row r="1855" customFormat="false" ht="15" hidden="false" customHeight="true" outlineLevel="0" collapsed="false">
      <c r="A1855" s="3" t="s">
        <v>3722</v>
      </c>
      <c r="B1855" s="3" t="s">
        <v>17222</v>
      </c>
      <c r="C1855" s="3" t="s">
        <v>3721</v>
      </c>
      <c r="D1855" s="5" t="s">
        <v>17223</v>
      </c>
      <c r="E1855" s="5" t="s">
        <v>12363</v>
      </c>
      <c r="F1855" s="5" t="s">
        <v>12364</v>
      </c>
      <c r="G1855" s="5" t="s">
        <v>12086</v>
      </c>
      <c r="H1855" s="5" t="s">
        <v>12114</v>
      </c>
      <c r="I1855" s="5" t="s">
        <v>12966</v>
      </c>
      <c r="J1855" s="5" t="s">
        <v>12328</v>
      </c>
      <c r="K1855" s="3" t="s">
        <v>12017</v>
      </c>
      <c r="L1855" s="3" t="s">
        <v>12017</v>
      </c>
      <c r="M1855" s="3" t="n">
        <v>1</v>
      </c>
      <c r="N1855" s="20" t="n">
        <v>4.49</v>
      </c>
      <c r="O1855" s="21" t="s">
        <v>12923</v>
      </c>
    </row>
    <row r="1856" customFormat="false" ht="15" hidden="false" customHeight="true" outlineLevel="0" collapsed="false">
      <c r="A1856" s="3" t="s">
        <v>3724</v>
      </c>
      <c r="B1856" s="3" t="s">
        <v>17224</v>
      </c>
      <c r="C1856" s="3" t="s">
        <v>3723</v>
      </c>
      <c r="D1856" s="5" t="s">
        <v>17225</v>
      </c>
      <c r="E1856" s="5" t="s">
        <v>12377</v>
      </c>
      <c r="F1856" s="5" t="s">
        <v>12378</v>
      </c>
      <c r="G1856" s="5" t="s">
        <v>12086</v>
      </c>
      <c r="H1856" s="5" t="s">
        <v>12114</v>
      </c>
      <c r="I1856" s="5" t="s">
        <v>17001</v>
      </c>
      <c r="J1856" s="5" t="s">
        <v>12328</v>
      </c>
      <c r="K1856" s="3" t="s">
        <v>12021</v>
      </c>
      <c r="L1856" s="3" t="s">
        <v>12017</v>
      </c>
      <c r="M1856" s="3" t="n">
        <v>6</v>
      </c>
      <c r="N1856" s="20" t="n">
        <v>4.89</v>
      </c>
      <c r="O1856" s="21" t="s">
        <v>12250</v>
      </c>
    </row>
    <row r="1857" customFormat="false" ht="15" hidden="false" customHeight="true" outlineLevel="0" collapsed="false">
      <c r="A1857" s="3" t="s">
        <v>3726</v>
      </c>
      <c r="B1857" s="3" t="s">
        <v>17226</v>
      </c>
      <c r="C1857" s="3" t="s">
        <v>3725</v>
      </c>
      <c r="D1857" s="5" t="s">
        <v>17227</v>
      </c>
      <c r="E1857" s="5" t="s">
        <v>12377</v>
      </c>
      <c r="F1857" s="5" t="s">
        <v>12378</v>
      </c>
      <c r="G1857" s="5" t="s">
        <v>12086</v>
      </c>
      <c r="H1857" s="5" t="s">
        <v>12114</v>
      </c>
      <c r="I1857" s="5" t="s">
        <v>12966</v>
      </c>
      <c r="J1857" s="5" t="s">
        <v>12328</v>
      </c>
      <c r="K1857" s="3" t="s">
        <v>12021</v>
      </c>
      <c r="L1857" s="3" t="s">
        <v>12017</v>
      </c>
      <c r="M1857" s="3" t="n">
        <v>2</v>
      </c>
      <c r="N1857" s="20" t="n">
        <v>3.39</v>
      </c>
      <c r="O1857" s="21" t="s">
        <v>13381</v>
      </c>
    </row>
    <row r="1858" customFormat="false" ht="15" hidden="false" customHeight="true" outlineLevel="0" collapsed="false">
      <c r="A1858" s="3" t="s">
        <v>3728</v>
      </c>
      <c r="B1858" s="3" t="s">
        <v>17228</v>
      </c>
      <c r="C1858" s="3" t="s">
        <v>3727</v>
      </c>
      <c r="D1858" s="5" t="s">
        <v>17229</v>
      </c>
      <c r="E1858" s="5" t="s">
        <v>12325</v>
      </c>
      <c r="F1858" s="5" t="s">
        <v>12326</v>
      </c>
      <c r="G1858" s="5" t="s">
        <v>12086</v>
      </c>
      <c r="H1858" s="5" t="s">
        <v>12114</v>
      </c>
      <c r="I1858" s="5" t="s">
        <v>17001</v>
      </c>
      <c r="J1858" s="5" t="s">
        <v>12328</v>
      </c>
      <c r="K1858" s="3" t="s">
        <v>12017</v>
      </c>
      <c r="L1858" s="3" t="s">
        <v>12017</v>
      </c>
      <c r="M1858" s="3" t="n">
        <v>24</v>
      </c>
      <c r="N1858" s="20" t="n">
        <v>3.79</v>
      </c>
      <c r="O1858" s="21" t="s">
        <v>17230</v>
      </c>
    </row>
    <row r="1859" customFormat="false" ht="15" hidden="false" customHeight="true" outlineLevel="0" collapsed="false">
      <c r="A1859" s="3" t="s">
        <v>3730</v>
      </c>
      <c r="B1859" s="3" t="s">
        <v>17231</v>
      </c>
      <c r="C1859" s="3" t="s">
        <v>3729</v>
      </c>
      <c r="D1859" s="5" t="s">
        <v>17232</v>
      </c>
      <c r="E1859" s="5" t="s">
        <v>12457</v>
      </c>
      <c r="F1859" s="5" t="s">
        <v>12458</v>
      </c>
      <c r="G1859" s="5" t="s">
        <v>12086</v>
      </c>
      <c r="H1859" s="5" t="s">
        <v>12114</v>
      </c>
      <c r="I1859" s="5" t="s">
        <v>13550</v>
      </c>
      <c r="J1859" s="5" t="s">
        <v>12328</v>
      </c>
      <c r="K1859" s="3" t="s">
        <v>12021</v>
      </c>
      <c r="L1859" s="3" t="s">
        <v>12017</v>
      </c>
      <c r="M1859" s="3" t="n">
        <v>24</v>
      </c>
      <c r="N1859" s="20" t="n">
        <v>3.39</v>
      </c>
      <c r="O1859" s="21" t="s">
        <v>17233</v>
      </c>
    </row>
    <row r="1860" customFormat="false" ht="15" hidden="false" customHeight="true" outlineLevel="0" collapsed="false">
      <c r="A1860" s="3" t="s">
        <v>3732</v>
      </c>
      <c r="B1860" s="3" t="s">
        <v>17234</v>
      </c>
      <c r="C1860" s="3" t="s">
        <v>3731</v>
      </c>
      <c r="D1860" s="5" t="s">
        <v>17235</v>
      </c>
      <c r="E1860" s="5" t="s">
        <v>12338</v>
      </c>
      <c r="F1860" s="5" t="s">
        <v>12339</v>
      </c>
      <c r="G1860" s="5" t="s">
        <v>12086</v>
      </c>
      <c r="H1860" s="5" t="s">
        <v>12114</v>
      </c>
      <c r="I1860" s="5" t="s">
        <v>13550</v>
      </c>
      <c r="J1860" s="5" t="s">
        <v>12328</v>
      </c>
      <c r="K1860" s="3" t="s">
        <v>12017</v>
      </c>
      <c r="L1860" s="3" t="s">
        <v>12017</v>
      </c>
      <c r="M1860" s="3" t="n">
        <v>12</v>
      </c>
      <c r="N1860" s="20" t="n">
        <v>3.79</v>
      </c>
      <c r="O1860" s="21" t="s">
        <v>13074</v>
      </c>
    </row>
    <row r="1861" customFormat="false" ht="15" hidden="false" customHeight="true" outlineLevel="0" collapsed="false">
      <c r="A1861" s="3" t="s">
        <v>3734</v>
      </c>
      <c r="B1861" s="3" t="s">
        <v>17236</v>
      </c>
      <c r="C1861" s="3" t="s">
        <v>3733</v>
      </c>
      <c r="D1861" s="5" t="s">
        <v>17237</v>
      </c>
      <c r="E1861" s="5" t="s">
        <v>12457</v>
      </c>
      <c r="F1861" s="5" t="s">
        <v>12458</v>
      </c>
      <c r="G1861" s="5" t="s">
        <v>12086</v>
      </c>
      <c r="H1861" s="5" t="s">
        <v>12114</v>
      </c>
      <c r="I1861" s="5" t="s">
        <v>17001</v>
      </c>
      <c r="J1861" s="5" t="s">
        <v>12328</v>
      </c>
      <c r="K1861" s="3" t="s">
        <v>12021</v>
      </c>
      <c r="L1861" s="3" t="s">
        <v>12017</v>
      </c>
      <c r="M1861" s="3" t="n">
        <v>4</v>
      </c>
      <c r="N1861" s="20" t="n">
        <v>3.99</v>
      </c>
      <c r="O1861" s="21" t="s">
        <v>17238</v>
      </c>
    </row>
    <row r="1862" customFormat="false" ht="15" hidden="false" customHeight="true" outlineLevel="0" collapsed="false">
      <c r="A1862" s="3" t="s">
        <v>3736</v>
      </c>
      <c r="B1862" s="3" t="s">
        <v>17239</v>
      </c>
      <c r="C1862" s="3" t="s">
        <v>3735</v>
      </c>
      <c r="D1862" s="5" t="s">
        <v>17240</v>
      </c>
      <c r="E1862" s="5" t="s">
        <v>12368</v>
      </c>
      <c r="F1862" s="5" t="s">
        <v>12369</v>
      </c>
      <c r="G1862" s="5" t="s">
        <v>12086</v>
      </c>
      <c r="H1862" s="5" t="s">
        <v>12114</v>
      </c>
      <c r="I1862" s="5" t="s">
        <v>13550</v>
      </c>
      <c r="J1862" s="5" t="s">
        <v>12328</v>
      </c>
      <c r="K1862" s="3" t="s">
        <v>12017</v>
      </c>
      <c r="L1862" s="3" t="s">
        <v>12017</v>
      </c>
      <c r="M1862" s="3" t="n">
        <v>24</v>
      </c>
      <c r="N1862" s="20" t="n">
        <v>3.39</v>
      </c>
      <c r="O1862" s="21" t="s">
        <v>17241</v>
      </c>
    </row>
    <row r="1863" customFormat="false" ht="15" hidden="false" customHeight="true" outlineLevel="0" collapsed="false">
      <c r="A1863" s="3" t="s">
        <v>3738</v>
      </c>
      <c r="B1863" s="3" t="s">
        <v>17242</v>
      </c>
      <c r="C1863" s="3" t="s">
        <v>3737</v>
      </c>
      <c r="D1863" s="5" t="s">
        <v>17243</v>
      </c>
      <c r="E1863" s="5" t="s">
        <v>12332</v>
      </c>
      <c r="F1863" s="5" t="s">
        <v>12333</v>
      </c>
      <c r="G1863" s="5" t="s">
        <v>12086</v>
      </c>
      <c r="H1863" s="5" t="s">
        <v>12114</v>
      </c>
      <c r="I1863" s="5" t="s">
        <v>17001</v>
      </c>
      <c r="J1863" s="5" t="s">
        <v>12328</v>
      </c>
      <c r="K1863" s="3" t="s">
        <v>12017</v>
      </c>
      <c r="L1863" s="3" t="s">
        <v>12017</v>
      </c>
      <c r="M1863" s="3" t="n">
        <v>12</v>
      </c>
      <c r="N1863" s="20" t="n">
        <v>4.49</v>
      </c>
      <c r="O1863" s="21" t="s">
        <v>13871</v>
      </c>
    </row>
    <row r="1864" customFormat="false" ht="15" hidden="false" customHeight="true" outlineLevel="0" collapsed="false">
      <c r="A1864" s="3" t="s">
        <v>3740</v>
      </c>
      <c r="B1864" s="3" t="s">
        <v>17244</v>
      </c>
      <c r="C1864" s="3" t="s">
        <v>3739</v>
      </c>
      <c r="D1864" s="5" t="s">
        <v>17245</v>
      </c>
      <c r="E1864" s="5" t="s">
        <v>12332</v>
      </c>
      <c r="F1864" s="5" t="s">
        <v>12333</v>
      </c>
      <c r="G1864" s="5" t="s">
        <v>12086</v>
      </c>
      <c r="H1864" s="5" t="s">
        <v>12114</v>
      </c>
      <c r="I1864" s="5" t="s">
        <v>17001</v>
      </c>
      <c r="J1864" s="5" t="s">
        <v>12328</v>
      </c>
      <c r="K1864" s="3" t="s">
        <v>12017</v>
      </c>
      <c r="L1864" s="3" t="s">
        <v>12017</v>
      </c>
      <c r="M1864" s="3" t="n">
        <v>2</v>
      </c>
      <c r="N1864" s="20" t="n">
        <v>3.39</v>
      </c>
      <c r="O1864" s="21" t="s">
        <v>15220</v>
      </c>
    </row>
    <row r="1865" customFormat="false" ht="15" hidden="false" customHeight="true" outlineLevel="0" collapsed="false">
      <c r="A1865" s="3" t="s">
        <v>3742</v>
      </c>
      <c r="B1865" s="3" t="s">
        <v>17246</v>
      </c>
      <c r="C1865" s="3" t="s">
        <v>3741</v>
      </c>
      <c r="D1865" s="5" t="s">
        <v>17247</v>
      </c>
      <c r="E1865" s="5" t="s">
        <v>12457</v>
      </c>
      <c r="F1865" s="5" t="s">
        <v>12458</v>
      </c>
      <c r="G1865" s="5" t="s">
        <v>12086</v>
      </c>
      <c r="H1865" s="5" t="s">
        <v>12114</v>
      </c>
      <c r="I1865" s="5" t="s">
        <v>17001</v>
      </c>
      <c r="J1865" s="5" t="s">
        <v>12328</v>
      </c>
      <c r="K1865" s="3" t="s">
        <v>12021</v>
      </c>
      <c r="L1865" s="3" t="s">
        <v>12017</v>
      </c>
      <c r="M1865" s="3" t="n">
        <v>6</v>
      </c>
      <c r="N1865" s="20" t="n">
        <v>3.39</v>
      </c>
      <c r="O1865" s="21" t="s">
        <v>15598</v>
      </c>
    </row>
    <row r="1866" customFormat="false" ht="15" hidden="false" customHeight="true" outlineLevel="0" collapsed="false">
      <c r="A1866" s="3" t="s">
        <v>3744</v>
      </c>
      <c r="B1866" s="3" t="s">
        <v>17248</v>
      </c>
      <c r="C1866" s="3" t="s">
        <v>3743</v>
      </c>
      <c r="D1866" s="5" t="s">
        <v>17249</v>
      </c>
      <c r="E1866" s="5" t="s">
        <v>12457</v>
      </c>
      <c r="F1866" s="5" t="s">
        <v>12458</v>
      </c>
      <c r="G1866" s="5" t="s">
        <v>12086</v>
      </c>
      <c r="H1866" s="5" t="s">
        <v>12112</v>
      </c>
      <c r="I1866" s="5" t="s">
        <v>16753</v>
      </c>
      <c r="J1866" s="5" t="s">
        <v>12512</v>
      </c>
      <c r="K1866" s="3" t="s">
        <v>12021</v>
      </c>
      <c r="L1866" s="3" t="s">
        <v>12017</v>
      </c>
      <c r="M1866" s="3" t="n">
        <v>12</v>
      </c>
      <c r="N1866" s="20" t="n">
        <v>3.79</v>
      </c>
      <c r="O1866" s="21" t="s">
        <v>14213</v>
      </c>
    </row>
    <row r="1867" customFormat="false" ht="15" hidden="false" customHeight="true" outlineLevel="0" collapsed="false">
      <c r="A1867" s="3" t="s">
        <v>3746</v>
      </c>
      <c r="B1867" s="3" t="s">
        <v>17250</v>
      </c>
      <c r="C1867" s="3" t="s">
        <v>3745</v>
      </c>
      <c r="D1867" s="5" t="s">
        <v>17251</v>
      </c>
      <c r="E1867" s="5" t="s">
        <v>12332</v>
      </c>
      <c r="F1867" s="5" t="s">
        <v>12333</v>
      </c>
      <c r="G1867" s="5" t="s">
        <v>12086</v>
      </c>
      <c r="H1867" s="5" t="s">
        <v>12112</v>
      </c>
      <c r="I1867" s="5" t="s">
        <v>17252</v>
      </c>
      <c r="J1867" s="5" t="s">
        <v>12328</v>
      </c>
      <c r="K1867" s="3" t="s">
        <v>12017</v>
      </c>
      <c r="L1867" s="3" t="s">
        <v>12017</v>
      </c>
      <c r="M1867" s="3" t="n">
        <v>4</v>
      </c>
      <c r="N1867" s="20" t="n">
        <v>3.49</v>
      </c>
      <c r="O1867" s="21" t="s">
        <v>17253</v>
      </c>
    </row>
    <row r="1868" customFormat="false" ht="15" hidden="false" customHeight="true" outlineLevel="0" collapsed="false">
      <c r="A1868" s="3" t="s">
        <v>3748</v>
      </c>
      <c r="B1868" s="3" t="s">
        <v>17254</v>
      </c>
      <c r="C1868" s="3" t="s">
        <v>3747</v>
      </c>
      <c r="D1868" s="5" t="s">
        <v>17255</v>
      </c>
      <c r="E1868" s="5" t="s">
        <v>12351</v>
      </c>
      <c r="F1868" s="5" t="s">
        <v>12326</v>
      </c>
      <c r="G1868" s="5" t="s">
        <v>12086</v>
      </c>
      <c r="H1868" s="5" t="s">
        <v>12112</v>
      </c>
      <c r="I1868" s="5" t="s">
        <v>16753</v>
      </c>
      <c r="J1868" s="5" t="s">
        <v>12328</v>
      </c>
      <c r="K1868" s="3" t="s">
        <v>12017</v>
      </c>
      <c r="L1868" s="3" t="s">
        <v>12017</v>
      </c>
      <c r="M1868" s="3" t="n">
        <v>1</v>
      </c>
      <c r="N1868" s="20" t="n">
        <v>4.49</v>
      </c>
      <c r="O1868" s="21" t="s">
        <v>14213</v>
      </c>
    </row>
    <row r="1869" customFormat="false" ht="15" hidden="false" customHeight="true" outlineLevel="0" collapsed="false">
      <c r="A1869" s="3" t="s">
        <v>3750</v>
      </c>
      <c r="B1869" s="3" t="s">
        <v>17256</v>
      </c>
      <c r="C1869" s="3" t="s">
        <v>3749</v>
      </c>
      <c r="D1869" s="5" t="s">
        <v>17257</v>
      </c>
      <c r="E1869" s="5" t="s">
        <v>12355</v>
      </c>
      <c r="F1869" s="5" t="s">
        <v>12356</v>
      </c>
      <c r="G1869" s="5" t="s">
        <v>12086</v>
      </c>
      <c r="H1869" s="5" t="s">
        <v>12112</v>
      </c>
      <c r="I1869" s="5" t="s">
        <v>17252</v>
      </c>
      <c r="J1869" s="5" t="s">
        <v>12328</v>
      </c>
      <c r="K1869" s="3" t="s">
        <v>12017</v>
      </c>
      <c r="L1869" s="3" t="s">
        <v>12017</v>
      </c>
      <c r="M1869" s="3" t="n">
        <v>1</v>
      </c>
      <c r="N1869" s="20" t="n">
        <v>4.79</v>
      </c>
      <c r="O1869" s="21" t="s">
        <v>17258</v>
      </c>
    </row>
    <row r="1870" customFormat="false" ht="15" hidden="false" customHeight="true" outlineLevel="0" collapsed="false">
      <c r="A1870" s="3" t="s">
        <v>3752</v>
      </c>
      <c r="B1870" s="3" t="s">
        <v>17259</v>
      </c>
      <c r="C1870" s="3" t="s">
        <v>3751</v>
      </c>
      <c r="D1870" s="5" t="s">
        <v>17260</v>
      </c>
      <c r="E1870" s="5" t="s">
        <v>12355</v>
      </c>
      <c r="F1870" s="5" t="s">
        <v>12356</v>
      </c>
      <c r="G1870" s="5" t="s">
        <v>12086</v>
      </c>
      <c r="H1870" s="5" t="s">
        <v>12112</v>
      </c>
      <c r="I1870" s="5" t="s">
        <v>17252</v>
      </c>
      <c r="J1870" s="5" t="s">
        <v>12328</v>
      </c>
      <c r="K1870" s="3" t="s">
        <v>12017</v>
      </c>
      <c r="L1870" s="3" t="s">
        <v>12017</v>
      </c>
      <c r="M1870" s="3" t="n">
        <v>1</v>
      </c>
      <c r="N1870" s="20" t="n">
        <v>5.29</v>
      </c>
      <c r="O1870" s="21" t="s">
        <v>15292</v>
      </c>
    </row>
    <row r="1871" customFormat="false" ht="15" hidden="false" customHeight="true" outlineLevel="0" collapsed="false">
      <c r="A1871" s="3" t="s">
        <v>3754</v>
      </c>
      <c r="B1871" s="3" t="s">
        <v>17261</v>
      </c>
      <c r="C1871" s="3" t="s">
        <v>3753</v>
      </c>
      <c r="D1871" s="5" t="s">
        <v>17262</v>
      </c>
      <c r="E1871" s="5" t="s">
        <v>12457</v>
      </c>
      <c r="F1871" s="5" t="s">
        <v>12458</v>
      </c>
      <c r="G1871" s="5" t="s">
        <v>12086</v>
      </c>
      <c r="H1871" s="5" t="s">
        <v>12112</v>
      </c>
      <c r="I1871" s="5" t="s">
        <v>17252</v>
      </c>
      <c r="J1871" s="5" t="s">
        <v>12328</v>
      </c>
      <c r="K1871" s="3" t="s">
        <v>12021</v>
      </c>
      <c r="L1871" s="3" t="s">
        <v>12017</v>
      </c>
      <c r="M1871" s="3" t="n">
        <v>1</v>
      </c>
      <c r="N1871" s="20" t="n">
        <v>3.39</v>
      </c>
      <c r="O1871" s="21" t="s">
        <v>17263</v>
      </c>
    </row>
    <row r="1872" customFormat="false" ht="15" hidden="false" customHeight="true" outlineLevel="0" collapsed="false">
      <c r="A1872" s="3" t="s">
        <v>3756</v>
      </c>
      <c r="B1872" s="3" t="s">
        <v>17264</v>
      </c>
      <c r="C1872" s="3" t="s">
        <v>3755</v>
      </c>
      <c r="D1872" s="5" t="s">
        <v>17265</v>
      </c>
      <c r="E1872" s="5" t="s">
        <v>12332</v>
      </c>
      <c r="F1872" s="5" t="s">
        <v>12333</v>
      </c>
      <c r="G1872" s="5" t="s">
        <v>12086</v>
      </c>
      <c r="H1872" s="5" t="s">
        <v>12112</v>
      </c>
      <c r="I1872" s="5" t="s">
        <v>17252</v>
      </c>
      <c r="J1872" s="5" t="s">
        <v>12328</v>
      </c>
      <c r="K1872" s="3" t="s">
        <v>12017</v>
      </c>
      <c r="L1872" s="3" t="s">
        <v>12017</v>
      </c>
      <c r="M1872" s="3" t="n">
        <v>8</v>
      </c>
      <c r="N1872" s="20" t="n">
        <v>5.79</v>
      </c>
      <c r="O1872" s="21" t="s">
        <v>17266</v>
      </c>
    </row>
    <row r="1873" customFormat="false" ht="15" hidden="false" customHeight="true" outlineLevel="0" collapsed="false">
      <c r="A1873" s="3" t="s">
        <v>3758</v>
      </c>
      <c r="B1873" s="3" t="s">
        <v>17267</v>
      </c>
      <c r="C1873" s="3" t="s">
        <v>3757</v>
      </c>
      <c r="D1873" s="5" t="s">
        <v>17268</v>
      </c>
      <c r="E1873" s="5" t="s">
        <v>12355</v>
      </c>
      <c r="F1873" s="5" t="s">
        <v>12356</v>
      </c>
      <c r="G1873" s="5" t="s">
        <v>12086</v>
      </c>
      <c r="H1873" s="5" t="s">
        <v>12112</v>
      </c>
      <c r="I1873" s="5" t="s">
        <v>17252</v>
      </c>
      <c r="J1873" s="5" t="s">
        <v>12328</v>
      </c>
      <c r="K1873" s="3" t="s">
        <v>12017</v>
      </c>
      <c r="L1873" s="3" t="s">
        <v>12017</v>
      </c>
      <c r="M1873" s="3" t="n">
        <v>4</v>
      </c>
      <c r="N1873" s="20" t="n">
        <v>4.29</v>
      </c>
      <c r="O1873" s="21" t="s">
        <v>17269</v>
      </c>
    </row>
    <row r="1874" customFormat="false" ht="15" hidden="false" customHeight="true" outlineLevel="0" collapsed="false">
      <c r="A1874" s="3" t="s">
        <v>3760</v>
      </c>
      <c r="B1874" s="3" t="s">
        <v>17270</v>
      </c>
      <c r="C1874" s="3" t="s">
        <v>3759</v>
      </c>
      <c r="D1874" s="5" t="s">
        <v>17271</v>
      </c>
      <c r="E1874" s="5" t="s">
        <v>12457</v>
      </c>
      <c r="F1874" s="5" t="s">
        <v>12458</v>
      </c>
      <c r="G1874" s="5" t="s">
        <v>12086</v>
      </c>
      <c r="H1874" s="5" t="s">
        <v>12112</v>
      </c>
      <c r="I1874" s="5" t="s">
        <v>17252</v>
      </c>
      <c r="J1874" s="5" t="s">
        <v>12328</v>
      </c>
      <c r="K1874" s="3" t="s">
        <v>12021</v>
      </c>
      <c r="L1874" s="3" t="s">
        <v>12017</v>
      </c>
      <c r="M1874" s="3" t="n">
        <v>12</v>
      </c>
      <c r="N1874" s="20" t="n">
        <v>3.49</v>
      </c>
      <c r="O1874" s="21" t="s">
        <v>17272</v>
      </c>
    </row>
    <row r="1875" customFormat="false" ht="15" hidden="false" customHeight="true" outlineLevel="0" collapsed="false">
      <c r="A1875" s="3" t="s">
        <v>3762</v>
      </c>
      <c r="B1875" s="3" t="s">
        <v>17273</v>
      </c>
      <c r="C1875" s="3" t="s">
        <v>3761</v>
      </c>
      <c r="D1875" s="5" t="s">
        <v>17274</v>
      </c>
      <c r="E1875" s="5" t="s">
        <v>12457</v>
      </c>
      <c r="F1875" s="5" t="s">
        <v>12458</v>
      </c>
      <c r="G1875" s="5" t="s">
        <v>12086</v>
      </c>
      <c r="H1875" s="5" t="s">
        <v>12112</v>
      </c>
      <c r="I1875" s="5" t="s">
        <v>16753</v>
      </c>
      <c r="J1875" s="5" t="s">
        <v>12328</v>
      </c>
      <c r="K1875" s="3" t="s">
        <v>12021</v>
      </c>
      <c r="L1875" s="3" t="s">
        <v>12017</v>
      </c>
      <c r="M1875" s="3" t="n">
        <v>12</v>
      </c>
      <c r="N1875" s="20" t="n">
        <v>3.99</v>
      </c>
      <c r="O1875" s="21" t="s">
        <v>13682</v>
      </c>
    </row>
    <row r="1876" customFormat="false" ht="15" hidden="false" customHeight="true" outlineLevel="0" collapsed="false">
      <c r="A1876" s="3" t="s">
        <v>3764</v>
      </c>
      <c r="B1876" s="3" t="s">
        <v>17275</v>
      </c>
      <c r="C1876" s="3" t="s">
        <v>3763</v>
      </c>
      <c r="D1876" s="5" t="s">
        <v>17276</v>
      </c>
      <c r="E1876" s="5" t="s">
        <v>12368</v>
      </c>
      <c r="F1876" s="5" t="s">
        <v>12369</v>
      </c>
      <c r="G1876" s="5" t="s">
        <v>12086</v>
      </c>
      <c r="H1876" s="5" t="s">
        <v>12112</v>
      </c>
      <c r="I1876" s="5" t="s">
        <v>17252</v>
      </c>
      <c r="J1876" s="5" t="s">
        <v>12328</v>
      </c>
      <c r="K1876" s="3" t="s">
        <v>12017</v>
      </c>
      <c r="L1876" s="3" t="s">
        <v>12017</v>
      </c>
      <c r="M1876" s="3" t="n">
        <v>12</v>
      </c>
      <c r="N1876" s="20" t="n">
        <v>5.99</v>
      </c>
      <c r="O1876" s="21" t="s">
        <v>12019</v>
      </c>
    </row>
    <row r="1877" customFormat="false" ht="15" hidden="false" customHeight="true" outlineLevel="0" collapsed="false">
      <c r="A1877" s="3" t="s">
        <v>3766</v>
      </c>
      <c r="B1877" s="3" t="s">
        <v>17277</v>
      </c>
      <c r="C1877" s="3" t="s">
        <v>3765</v>
      </c>
      <c r="D1877" s="5" t="s">
        <v>17278</v>
      </c>
      <c r="E1877" s="5" t="s">
        <v>12325</v>
      </c>
      <c r="F1877" s="5" t="s">
        <v>12326</v>
      </c>
      <c r="G1877" s="5" t="s">
        <v>12086</v>
      </c>
      <c r="H1877" s="5" t="s">
        <v>12112</v>
      </c>
      <c r="I1877" s="5" t="s">
        <v>16753</v>
      </c>
      <c r="J1877" s="5" t="s">
        <v>12328</v>
      </c>
      <c r="K1877" s="3" t="s">
        <v>12017</v>
      </c>
      <c r="L1877" s="3" t="s">
        <v>12017</v>
      </c>
      <c r="M1877" s="3" t="n">
        <v>8</v>
      </c>
      <c r="N1877" s="20" t="n">
        <v>3.99</v>
      </c>
      <c r="O1877" s="21" t="s">
        <v>16546</v>
      </c>
    </row>
    <row r="1878" customFormat="false" ht="15" hidden="false" customHeight="true" outlineLevel="0" collapsed="false">
      <c r="A1878" s="3" t="s">
        <v>3768</v>
      </c>
      <c r="B1878" s="3" t="s">
        <v>17279</v>
      </c>
      <c r="C1878" s="3" t="s">
        <v>3767</v>
      </c>
      <c r="D1878" s="5" t="s">
        <v>17280</v>
      </c>
      <c r="E1878" s="5" t="s">
        <v>12338</v>
      </c>
      <c r="F1878" s="5" t="s">
        <v>12339</v>
      </c>
      <c r="G1878" s="5" t="s">
        <v>12086</v>
      </c>
      <c r="H1878" s="5" t="s">
        <v>12112</v>
      </c>
      <c r="I1878" s="5" t="s">
        <v>17252</v>
      </c>
      <c r="J1878" s="5" t="s">
        <v>12328</v>
      </c>
      <c r="K1878" s="3" t="s">
        <v>12017</v>
      </c>
      <c r="L1878" s="3" t="s">
        <v>12017</v>
      </c>
      <c r="M1878" s="3" t="n">
        <v>12</v>
      </c>
      <c r="N1878" s="20" t="n">
        <v>3.49</v>
      </c>
      <c r="O1878" s="21" t="s">
        <v>17281</v>
      </c>
    </row>
    <row r="1879" customFormat="false" ht="15" hidden="false" customHeight="true" outlineLevel="0" collapsed="false">
      <c r="A1879" s="3" t="s">
        <v>3770</v>
      </c>
      <c r="B1879" s="3" t="s">
        <v>17282</v>
      </c>
      <c r="C1879" s="3" t="s">
        <v>3769</v>
      </c>
      <c r="D1879" s="5" t="s">
        <v>17283</v>
      </c>
      <c r="E1879" s="5" t="s">
        <v>12457</v>
      </c>
      <c r="F1879" s="5" t="s">
        <v>12458</v>
      </c>
      <c r="G1879" s="5" t="s">
        <v>12086</v>
      </c>
      <c r="H1879" s="5" t="s">
        <v>12112</v>
      </c>
      <c r="I1879" s="5" t="s">
        <v>17252</v>
      </c>
      <c r="J1879" s="5" t="s">
        <v>12328</v>
      </c>
      <c r="K1879" s="3" t="s">
        <v>12021</v>
      </c>
      <c r="L1879" s="3" t="s">
        <v>12017</v>
      </c>
      <c r="M1879" s="3" t="n">
        <v>4</v>
      </c>
      <c r="N1879" s="20" t="n">
        <v>4.49</v>
      </c>
      <c r="O1879" s="21" t="s">
        <v>17284</v>
      </c>
    </row>
    <row r="1880" customFormat="false" ht="15" hidden="false" customHeight="true" outlineLevel="0" collapsed="false">
      <c r="A1880" s="3" t="s">
        <v>3772</v>
      </c>
      <c r="B1880" s="3" t="s">
        <v>17285</v>
      </c>
      <c r="C1880" s="3" t="s">
        <v>3771</v>
      </c>
      <c r="D1880" s="5" t="s">
        <v>17286</v>
      </c>
      <c r="E1880" s="5" t="s">
        <v>12377</v>
      </c>
      <c r="F1880" s="5" t="s">
        <v>12378</v>
      </c>
      <c r="G1880" s="5" t="s">
        <v>12086</v>
      </c>
      <c r="H1880" s="5" t="s">
        <v>12112</v>
      </c>
      <c r="I1880" s="5" t="s">
        <v>16753</v>
      </c>
      <c r="J1880" s="5" t="s">
        <v>12328</v>
      </c>
      <c r="K1880" s="3" t="s">
        <v>12021</v>
      </c>
      <c r="L1880" s="3" t="s">
        <v>12017</v>
      </c>
      <c r="M1880" s="3" t="n">
        <v>24</v>
      </c>
      <c r="N1880" s="20" t="n">
        <v>5.99</v>
      </c>
      <c r="O1880" s="21" t="s">
        <v>17287</v>
      </c>
    </row>
    <row r="1881" customFormat="false" ht="15" hidden="false" customHeight="true" outlineLevel="0" collapsed="false">
      <c r="A1881" s="3" t="s">
        <v>3774</v>
      </c>
      <c r="B1881" s="3" t="s">
        <v>17288</v>
      </c>
      <c r="C1881" s="3" t="s">
        <v>3773</v>
      </c>
      <c r="D1881" s="5" t="s">
        <v>17289</v>
      </c>
      <c r="E1881" s="5" t="s">
        <v>12382</v>
      </c>
      <c r="F1881" s="5" t="s">
        <v>12383</v>
      </c>
      <c r="G1881" s="5" t="s">
        <v>12086</v>
      </c>
      <c r="H1881" s="5" t="s">
        <v>12112</v>
      </c>
      <c r="I1881" s="5" t="s">
        <v>16753</v>
      </c>
      <c r="J1881" s="5" t="s">
        <v>12328</v>
      </c>
      <c r="K1881" s="3" t="s">
        <v>12017</v>
      </c>
      <c r="L1881" s="3" t="s">
        <v>12017</v>
      </c>
      <c r="M1881" s="3" t="n">
        <v>24</v>
      </c>
      <c r="N1881" s="20" t="n">
        <v>4.49</v>
      </c>
      <c r="O1881" s="21" t="s">
        <v>13432</v>
      </c>
    </row>
    <row r="1882" customFormat="false" ht="15" hidden="false" customHeight="true" outlineLevel="0" collapsed="false">
      <c r="A1882" s="3" t="s">
        <v>3776</v>
      </c>
      <c r="B1882" s="3" t="s">
        <v>17290</v>
      </c>
      <c r="C1882" s="3" t="s">
        <v>3775</v>
      </c>
      <c r="D1882" s="5" t="s">
        <v>17291</v>
      </c>
      <c r="E1882" s="5" t="s">
        <v>12363</v>
      </c>
      <c r="F1882" s="5" t="s">
        <v>12364</v>
      </c>
      <c r="G1882" s="5" t="s">
        <v>12086</v>
      </c>
      <c r="H1882" s="5" t="s">
        <v>12112</v>
      </c>
      <c r="I1882" s="5" t="s">
        <v>16753</v>
      </c>
      <c r="J1882" s="5" t="s">
        <v>12328</v>
      </c>
      <c r="K1882" s="3" t="s">
        <v>12017</v>
      </c>
      <c r="L1882" s="3" t="s">
        <v>12017</v>
      </c>
      <c r="M1882" s="3" t="n">
        <v>4</v>
      </c>
      <c r="N1882" s="20" t="n">
        <v>3.99</v>
      </c>
      <c r="O1882" s="21" t="s">
        <v>17292</v>
      </c>
    </row>
    <row r="1883" customFormat="false" ht="15" hidden="false" customHeight="true" outlineLevel="0" collapsed="false">
      <c r="A1883" s="3" t="s">
        <v>3778</v>
      </c>
      <c r="B1883" s="3" t="s">
        <v>17293</v>
      </c>
      <c r="C1883" s="3" t="s">
        <v>3777</v>
      </c>
      <c r="D1883" s="5" t="s">
        <v>17294</v>
      </c>
      <c r="E1883" s="5" t="s">
        <v>12368</v>
      </c>
      <c r="F1883" s="5" t="s">
        <v>12369</v>
      </c>
      <c r="G1883" s="5" t="s">
        <v>12086</v>
      </c>
      <c r="H1883" s="5" t="s">
        <v>12112</v>
      </c>
      <c r="I1883" s="5" t="s">
        <v>16753</v>
      </c>
      <c r="J1883" s="5" t="s">
        <v>12512</v>
      </c>
      <c r="K1883" s="3" t="s">
        <v>12017</v>
      </c>
      <c r="L1883" s="3" t="s">
        <v>12017</v>
      </c>
      <c r="M1883" s="3" t="n">
        <v>4</v>
      </c>
      <c r="N1883" s="20" t="n">
        <v>4.49</v>
      </c>
      <c r="O1883" s="21" t="s">
        <v>13780</v>
      </c>
    </row>
    <row r="1884" customFormat="false" ht="15" hidden="false" customHeight="true" outlineLevel="0" collapsed="false">
      <c r="A1884" s="3" t="s">
        <v>3780</v>
      </c>
      <c r="B1884" s="3" t="s">
        <v>17295</v>
      </c>
      <c r="C1884" s="3" t="s">
        <v>3779</v>
      </c>
      <c r="D1884" s="5" t="s">
        <v>17296</v>
      </c>
      <c r="E1884" s="5" t="s">
        <v>12332</v>
      </c>
      <c r="F1884" s="5" t="s">
        <v>12333</v>
      </c>
      <c r="G1884" s="5" t="s">
        <v>12086</v>
      </c>
      <c r="H1884" s="5" t="s">
        <v>12112</v>
      </c>
      <c r="I1884" s="5" t="s">
        <v>16753</v>
      </c>
      <c r="J1884" s="5" t="s">
        <v>12328</v>
      </c>
      <c r="K1884" s="3" t="s">
        <v>12017</v>
      </c>
      <c r="L1884" s="3" t="s">
        <v>12017</v>
      </c>
      <c r="M1884" s="3" t="n">
        <v>4</v>
      </c>
      <c r="N1884" s="20" t="n">
        <v>4.89</v>
      </c>
      <c r="O1884" s="21" t="s">
        <v>17297</v>
      </c>
    </row>
    <row r="1885" customFormat="false" ht="15" hidden="false" customHeight="true" outlineLevel="0" collapsed="false">
      <c r="A1885" s="3" t="s">
        <v>3782</v>
      </c>
      <c r="B1885" s="3" t="s">
        <v>17298</v>
      </c>
      <c r="C1885" s="3" t="s">
        <v>3781</v>
      </c>
      <c r="D1885" s="5" t="s">
        <v>17299</v>
      </c>
      <c r="E1885" s="5" t="s">
        <v>12363</v>
      </c>
      <c r="F1885" s="5" t="s">
        <v>12364</v>
      </c>
      <c r="G1885" s="5" t="s">
        <v>12086</v>
      </c>
      <c r="H1885" s="5" t="s">
        <v>12112</v>
      </c>
      <c r="I1885" s="5" t="s">
        <v>16753</v>
      </c>
      <c r="J1885" s="5" t="s">
        <v>12328</v>
      </c>
      <c r="K1885" s="3" t="s">
        <v>12017</v>
      </c>
      <c r="L1885" s="3" t="s">
        <v>12017</v>
      </c>
      <c r="M1885" s="3" t="n">
        <v>1</v>
      </c>
      <c r="N1885" s="20" t="n">
        <v>5.89</v>
      </c>
      <c r="O1885" s="21" t="s">
        <v>13359</v>
      </c>
    </row>
    <row r="1886" customFormat="false" ht="15" hidden="false" customHeight="true" outlineLevel="0" collapsed="false">
      <c r="A1886" s="3" t="s">
        <v>3784</v>
      </c>
      <c r="B1886" s="3" t="s">
        <v>17300</v>
      </c>
      <c r="C1886" s="3" t="s">
        <v>3783</v>
      </c>
      <c r="D1886" s="5" t="s">
        <v>17301</v>
      </c>
      <c r="E1886" s="5" t="s">
        <v>12382</v>
      </c>
      <c r="F1886" s="5" t="s">
        <v>12383</v>
      </c>
      <c r="G1886" s="5" t="s">
        <v>12086</v>
      </c>
      <c r="H1886" s="5" t="s">
        <v>12112</v>
      </c>
      <c r="I1886" s="5" t="s">
        <v>16753</v>
      </c>
      <c r="J1886" s="5" t="s">
        <v>12328</v>
      </c>
      <c r="K1886" s="3" t="s">
        <v>12017</v>
      </c>
      <c r="L1886" s="3" t="s">
        <v>12017</v>
      </c>
      <c r="M1886" s="3" t="n">
        <v>4</v>
      </c>
      <c r="N1886" s="20" t="n">
        <v>5.79</v>
      </c>
      <c r="O1886" s="21" t="s">
        <v>17302</v>
      </c>
    </row>
    <row r="1887" customFormat="false" ht="15" hidden="false" customHeight="true" outlineLevel="0" collapsed="false">
      <c r="A1887" s="3" t="s">
        <v>3786</v>
      </c>
      <c r="B1887" s="3" t="s">
        <v>17303</v>
      </c>
      <c r="C1887" s="3" t="s">
        <v>3785</v>
      </c>
      <c r="D1887" s="5" t="s">
        <v>17304</v>
      </c>
      <c r="E1887" s="5" t="s">
        <v>12363</v>
      </c>
      <c r="F1887" s="5" t="s">
        <v>12364</v>
      </c>
      <c r="G1887" s="5" t="s">
        <v>12086</v>
      </c>
      <c r="H1887" s="5" t="s">
        <v>12112</v>
      </c>
      <c r="I1887" s="5" t="s">
        <v>17252</v>
      </c>
      <c r="J1887" s="5" t="s">
        <v>12328</v>
      </c>
      <c r="K1887" s="3" t="s">
        <v>12017</v>
      </c>
      <c r="L1887" s="3" t="s">
        <v>12017</v>
      </c>
      <c r="M1887" s="3" t="n">
        <v>12</v>
      </c>
      <c r="N1887" s="20" t="n">
        <v>3.89</v>
      </c>
      <c r="O1887" s="21" t="s">
        <v>14862</v>
      </c>
    </row>
    <row r="1888" customFormat="false" ht="15" hidden="false" customHeight="true" outlineLevel="0" collapsed="false">
      <c r="A1888" s="3" t="s">
        <v>3788</v>
      </c>
      <c r="B1888" s="3" t="s">
        <v>17305</v>
      </c>
      <c r="C1888" s="3" t="s">
        <v>3787</v>
      </c>
      <c r="D1888" s="5" t="s">
        <v>17306</v>
      </c>
      <c r="E1888" s="5" t="s">
        <v>12363</v>
      </c>
      <c r="F1888" s="5" t="s">
        <v>12364</v>
      </c>
      <c r="G1888" s="5" t="s">
        <v>12086</v>
      </c>
      <c r="H1888" s="5" t="s">
        <v>12112</v>
      </c>
      <c r="I1888" s="5" t="s">
        <v>17252</v>
      </c>
      <c r="J1888" s="5" t="s">
        <v>12328</v>
      </c>
      <c r="K1888" s="3" t="s">
        <v>12017</v>
      </c>
      <c r="L1888" s="3" t="s">
        <v>12017</v>
      </c>
      <c r="M1888" s="3" t="n">
        <v>1</v>
      </c>
      <c r="N1888" s="20" t="n">
        <v>3.29</v>
      </c>
      <c r="O1888" s="21" t="s">
        <v>13888</v>
      </c>
    </row>
    <row r="1889" customFormat="false" ht="15" hidden="false" customHeight="true" outlineLevel="0" collapsed="false">
      <c r="A1889" s="3" t="s">
        <v>3790</v>
      </c>
      <c r="B1889" s="3" t="s">
        <v>17307</v>
      </c>
      <c r="C1889" s="3" t="s">
        <v>3789</v>
      </c>
      <c r="D1889" s="5" t="s">
        <v>17308</v>
      </c>
      <c r="E1889" s="5" t="s">
        <v>12325</v>
      </c>
      <c r="F1889" s="5" t="s">
        <v>12326</v>
      </c>
      <c r="G1889" s="5" t="s">
        <v>12086</v>
      </c>
      <c r="H1889" s="5" t="s">
        <v>12112</v>
      </c>
      <c r="I1889" s="5" t="s">
        <v>16753</v>
      </c>
      <c r="J1889" s="5" t="s">
        <v>12328</v>
      </c>
      <c r="K1889" s="3" t="s">
        <v>12017</v>
      </c>
      <c r="L1889" s="3" t="s">
        <v>12017</v>
      </c>
      <c r="M1889" s="3" t="n">
        <v>1</v>
      </c>
      <c r="N1889" s="20" t="n">
        <v>5.99</v>
      </c>
      <c r="O1889" s="21" t="s">
        <v>17253</v>
      </c>
    </row>
    <row r="1890" customFormat="false" ht="15" hidden="false" customHeight="true" outlineLevel="0" collapsed="false">
      <c r="A1890" s="3" t="s">
        <v>3792</v>
      </c>
      <c r="B1890" s="3" t="s">
        <v>17309</v>
      </c>
      <c r="C1890" s="3" t="s">
        <v>3791</v>
      </c>
      <c r="D1890" s="5" t="s">
        <v>17310</v>
      </c>
      <c r="E1890" s="5" t="s">
        <v>12368</v>
      </c>
      <c r="F1890" s="5" t="s">
        <v>12369</v>
      </c>
      <c r="G1890" s="5" t="s">
        <v>12086</v>
      </c>
      <c r="H1890" s="5" t="s">
        <v>12112</v>
      </c>
      <c r="I1890" s="5" t="s">
        <v>16753</v>
      </c>
      <c r="J1890" s="5" t="s">
        <v>12512</v>
      </c>
      <c r="K1890" s="3" t="s">
        <v>12017</v>
      </c>
      <c r="L1890" s="3" t="s">
        <v>12017</v>
      </c>
      <c r="M1890" s="3" t="n">
        <v>4</v>
      </c>
      <c r="N1890" s="20" t="n">
        <v>4.49</v>
      </c>
      <c r="O1890" s="21" t="s">
        <v>16097</v>
      </c>
    </row>
    <row r="1891" customFormat="false" ht="15" hidden="false" customHeight="true" outlineLevel="0" collapsed="false">
      <c r="A1891" s="3" t="s">
        <v>3794</v>
      </c>
      <c r="B1891" s="3" t="s">
        <v>17311</v>
      </c>
      <c r="C1891" s="3" t="s">
        <v>3793</v>
      </c>
      <c r="D1891" s="5" t="s">
        <v>17312</v>
      </c>
      <c r="E1891" s="5" t="s">
        <v>12382</v>
      </c>
      <c r="F1891" s="5" t="s">
        <v>12383</v>
      </c>
      <c r="G1891" s="5" t="s">
        <v>12086</v>
      </c>
      <c r="H1891" s="5" t="s">
        <v>12112</v>
      </c>
      <c r="I1891" s="5" t="s">
        <v>16753</v>
      </c>
      <c r="J1891" s="5" t="s">
        <v>12328</v>
      </c>
      <c r="K1891" s="3" t="s">
        <v>12017</v>
      </c>
      <c r="L1891" s="3" t="s">
        <v>12017</v>
      </c>
      <c r="M1891" s="3" t="n">
        <v>12</v>
      </c>
      <c r="N1891" s="20" t="n">
        <v>4.99</v>
      </c>
      <c r="O1891" s="21" t="s">
        <v>17313</v>
      </c>
    </row>
    <row r="1892" customFormat="false" ht="15" hidden="false" customHeight="true" outlineLevel="0" collapsed="false">
      <c r="A1892" s="3" t="s">
        <v>3796</v>
      </c>
      <c r="B1892" s="3" t="s">
        <v>17314</v>
      </c>
      <c r="C1892" s="3" t="s">
        <v>3795</v>
      </c>
      <c r="D1892" s="5" t="s">
        <v>17315</v>
      </c>
      <c r="E1892" s="5" t="s">
        <v>12377</v>
      </c>
      <c r="F1892" s="5" t="s">
        <v>12378</v>
      </c>
      <c r="G1892" s="5" t="s">
        <v>12086</v>
      </c>
      <c r="H1892" s="5" t="s">
        <v>12112</v>
      </c>
      <c r="I1892" s="5" t="s">
        <v>16753</v>
      </c>
      <c r="J1892" s="5" t="s">
        <v>12359</v>
      </c>
      <c r="K1892" s="3" t="s">
        <v>12021</v>
      </c>
      <c r="L1892" s="3" t="s">
        <v>12017</v>
      </c>
      <c r="M1892" s="3" t="n">
        <v>6</v>
      </c>
      <c r="N1892" s="20" t="n">
        <v>5.39</v>
      </c>
      <c r="O1892" s="21" t="s">
        <v>13885</v>
      </c>
    </row>
    <row r="1893" customFormat="false" ht="15" hidden="false" customHeight="true" outlineLevel="0" collapsed="false">
      <c r="A1893" s="3" t="s">
        <v>3798</v>
      </c>
      <c r="B1893" s="3" t="s">
        <v>17316</v>
      </c>
      <c r="C1893" s="3" t="s">
        <v>3797</v>
      </c>
      <c r="D1893" s="5" t="s">
        <v>17317</v>
      </c>
      <c r="E1893" s="5" t="s">
        <v>12355</v>
      </c>
      <c r="F1893" s="5" t="s">
        <v>12356</v>
      </c>
      <c r="G1893" s="5" t="s">
        <v>12086</v>
      </c>
      <c r="H1893" s="5" t="s">
        <v>12112</v>
      </c>
      <c r="I1893" s="5" t="s">
        <v>16753</v>
      </c>
      <c r="J1893" s="5" t="s">
        <v>12328</v>
      </c>
      <c r="K1893" s="3" t="s">
        <v>12017</v>
      </c>
      <c r="L1893" s="3" t="s">
        <v>12017</v>
      </c>
      <c r="M1893" s="3" t="n">
        <v>1</v>
      </c>
      <c r="N1893" s="20" t="n">
        <v>3.79</v>
      </c>
      <c r="O1893" s="21" t="s">
        <v>17318</v>
      </c>
    </row>
    <row r="1894" customFormat="false" ht="15" hidden="false" customHeight="true" outlineLevel="0" collapsed="false">
      <c r="A1894" s="3" t="s">
        <v>3800</v>
      </c>
      <c r="B1894" s="3" t="s">
        <v>17319</v>
      </c>
      <c r="C1894" s="3" t="s">
        <v>3799</v>
      </c>
      <c r="D1894" s="5" t="s">
        <v>17320</v>
      </c>
      <c r="E1894" s="5" t="s">
        <v>12338</v>
      </c>
      <c r="F1894" s="5" t="s">
        <v>12339</v>
      </c>
      <c r="G1894" s="5" t="s">
        <v>12086</v>
      </c>
      <c r="H1894" s="5" t="s">
        <v>12112</v>
      </c>
      <c r="I1894" s="5" t="s">
        <v>16753</v>
      </c>
      <c r="J1894" s="5" t="s">
        <v>12512</v>
      </c>
      <c r="K1894" s="3" t="s">
        <v>12017</v>
      </c>
      <c r="L1894" s="3" t="s">
        <v>12017</v>
      </c>
      <c r="M1894" s="3" t="n">
        <v>4</v>
      </c>
      <c r="N1894" s="20" t="n">
        <v>3.79</v>
      </c>
      <c r="O1894" s="21" t="s">
        <v>14762</v>
      </c>
    </row>
    <row r="1895" customFormat="false" ht="15" hidden="false" customHeight="true" outlineLevel="0" collapsed="false">
      <c r="A1895" s="3" t="s">
        <v>3802</v>
      </c>
      <c r="B1895" s="3" t="s">
        <v>17321</v>
      </c>
      <c r="C1895" s="3" t="s">
        <v>3801</v>
      </c>
      <c r="D1895" s="5" t="s">
        <v>17322</v>
      </c>
      <c r="E1895" s="5" t="s">
        <v>12325</v>
      </c>
      <c r="F1895" s="5" t="s">
        <v>12326</v>
      </c>
      <c r="G1895" s="5" t="s">
        <v>12086</v>
      </c>
      <c r="H1895" s="5" t="s">
        <v>12112</v>
      </c>
      <c r="I1895" s="5" t="s">
        <v>16753</v>
      </c>
      <c r="J1895" s="5" t="s">
        <v>12359</v>
      </c>
      <c r="K1895" s="3" t="s">
        <v>12017</v>
      </c>
      <c r="L1895" s="3" t="s">
        <v>12017</v>
      </c>
      <c r="M1895" s="3" t="n">
        <v>12</v>
      </c>
      <c r="N1895" s="20" t="n">
        <v>3.89</v>
      </c>
      <c r="O1895" s="21" t="s">
        <v>16137</v>
      </c>
    </row>
    <row r="1896" customFormat="false" ht="15" hidden="false" customHeight="true" outlineLevel="0" collapsed="false">
      <c r="A1896" s="3" t="s">
        <v>3804</v>
      </c>
      <c r="B1896" s="3" t="s">
        <v>17323</v>
      </c>
      <c r="C1896" s="3" t="s">
        <v>3803</v>
      </c>
      <c r="D1896" s="5" t="s">
        <v>17324</v>
      </c>
      <c r="E1896" s="5" t="s">
        <v>12368</v>
      </c>
      <c r="F1896" s="5" t="s">
        <v>12369</v>
      </c>
      <c r="G1896" s="5" t="s">
        <v>12086</v>
      </c>
      <c r="H1896" s="5" t="s">
        <v>12112</v>
      </c>
      <c r="I1896" s="5" t="s">
        <v>17252</v>
      </c>
      <c r="J1896" s="5" t="s">
        <v>12328</v>
      </c>
      <c r="K1896" s="3" t="s">
        <v>12017</v>
      </c>
      <c r="L1896" s="3" t="s">
        <v>12017</v>
      </c>
      <c r="M1896" s="3" t="n">
        <v>12</v>
      </c>
      <c r="N1896" s="20" t="n">
        <v>4.99</v>
      </c>
      <c r="O1896" s="21" t="s">
        <v>14905</v>
      </c>
    </row>
    <row r="1897" customFormat="false" ht="15" hidden="false" customHeight="true" outlineLevel="0" collapsed="false">
      <c r="A1897" s="3" t="s">
        <v>3806</v>
      </c>
      <c r="B1897" s="3" t="s">
        <v>17325</v>
      </c>
      <c r="C1897" s="3" t="s">
        <v>3805</v>
      </c>
      <c r="D1897" s="5" t="s">
        <v>17326</v>
      </c>
      <c r="E1897" s="5" t="s">
        <v>12363</v>
      </c>
      <c r="F1897" s="5" t="s">
        <v>12364</v>
      </c>
      <c r="G1897" s="5" t="s">
        <v>12086</v>
      </c>
      <c r="H1897" s="5" t="s">
        <v>12112</v>
      </c>
      <c r="I1897" s="5" t="s">
        <v>17252</v>
      </c>
      <c r="J1897" s="5" t="s">
        <v>12328</v>
      </c>
      <c r="K1897" s="3" t="s">
        <v>12017</v>
      </c>
      <c r="L1897" s="3" t="s">
        <v>12017</v>
      </c>
      <c r="M1897" s="3" t="n">
        <v>8</v>
      </c>
      <c r="N1897" s="20" t="n">
        <v>4.79</v>
      </c>
      <c r="O1897" s="21" t="s">
        <v>12887</v>
      </c>
    </row>
    <row r="1898" customFormat="false" ht="15" hidden="false" customHeight="true" outlineLevel="0" collapsed="false">
      <c r="A1898" s="3" t="s">
        <v>3808</v>
      </c>
      <c r="B1898" s="3" t="s">
        <v>17327</v>
      </c>
      <c r="C1898" s="3" t="s">
        <v>3807</v>
      </c>
      <c r="D1898" s="5" t="s">
        <v>17328</v>
      </c>
      <c r="E1898" s="5" t="s">
        <v>12363</v>
      </c>
      <c r="F1898" s="5" t="s">
        <v>12364</v>
      </c>
      <c r="G1898" s="5" t="s">
        <v>12086</v>
      </c>
      <c r="H1898" s="5" t="s">
        <v>12112</v>
      </c>
      <c r="I1898" s="5" t="s">
        <v>16753</v>
      </c>
      <c r="J1898" s="5" t="s">
        <v>12328</v>
      </c>
      <c r="K1898" s="3" t="s">
        <v>12017</v>
      </c>
      <c r="L1898" s="3" t="s">
        <v>12017</v>
      </c>
      <c r="M1898" s="3" t="n">
        <v>24</v>
      </c>
      <c r="N1898" s="20" t="n">
        <v>5.79</v>
      </c>
      <c r="O1898" s="21" t="s">
        <v>14707</v>
      </c>
    </row>
    <row r="1899" customFormat="false" ht="15" hidden="false" customHeight="true" outlineLevel="0" collapsed="false">
      <c r="A1899" s="3" t="s">
        <v>3810</v>
      </c>
      <c r="B1899" s="3" t="s">
        <v>17329</v>
      </c>
      <c r="C1899" s="3" t="s">
        <v>3809</v>
      </c>
      <c r="D1899" s="5" t="s">
        <v>17330</v>
      </c>
      <c r="E1899" s="5" t="s">
        <v>12338</v>
      </c>
      <c r="F1899" s="5" t="s">
        <v>12339</v>
      </c>
      <c r="G1899" s="5" t="s">
        <v>12086</v>
      </c>
      <c r="H1899" s="5" t="s">
        <v>12112</v>
      </c>
      <c r="I1899" s="5" t="s">
        <v>17252</v>
      </c>
      <c r="J1899" s="5" t="s">
        <v>12328</v>
      </c>
      <c r="K1899" s="3" t="s">
        <v>12017</v>
      </c>
      <c r="L1899" s="3" t="s">
        <v>12017</v>
      </c>
      <c r="M1899" s="3" t="n">
        <v>6</v>
      </c>
      <c r="N1899" s="20" t="n">
        <v>5.79</v>
      </c>
      <c r="O1899" s="21" t="s">
        <v>14430</v>
      </c>
    </row>
    <row r="1900" customFormat="false" ht="15" hidden="false" customHeight="true" outlineLevel="0" collapsed="false">
      <c r="A1900" s="3" t="s">
        <v>3812</v>
      </c>
      <c r="B1900" s="3" t="s">
        <v>17331</v>
      </c>
      <c r="C1900" s="3" t="s">
        <v>3811</v>
      </c>
      <c r="D1900" s="5" t="s">
        <v>17332</v>
      </c>
      <c r="E1900" s="5" t="s">
        <v>12332</v>
      </c>
      <c r="F1900" s="5" t="s">
        <v>12333</v>
      </c>
      <c r="G1900" s="5" t="s">
        <v>12086</v>
      </c>
      <c r="H1900" s="5" t="s">
        <v>12112</v>
      </c>
      <c r="I1900" s="5" t="s">
        <v>16753</v>
      </c>
      <c r="J1900" s="5" t="s">
        <v>12328</v>
      </c>
      <c r="K1900" s="3" t="s">
        <v>12017</v>
      </c>
      <c r="L1900" s="3" t="s">
        <v>12017</v>
      </c>
      <c r="M1900" s="3" t="n">
        <v>6</v>
      </c>
      <c r="N1900" s="20" t="n">
        <v>4.79</v>
      </c>
      <c r="O1900" s="21" t="s">
        <v>17333</v>
      </c>
    </row>
    <row r="1901" customFormat="false" ht="15" hidden="false" customHeight="true" outlineLevel="0" collapsed="false">
      <c r="A1901" s="3" t="s">
        <v>3814</v>
      </c>
      <c r="B1901" s="3" t="s">
        <v>17334</v>
      </c>
      <c r="C1901" s="3" t="s">
        <v>3813</v>
      </c>
      <c r="D1901" s="5" t="s">
        <v>17335</v>
      </c>
      <c r="E1901" s="5" t="s">
        <v>12351</v>
      </c>
      <c r="F1901" s="5" t="s">
        <v>12326</v>
      </c>
      <c r="G1901" s="5" t="s">
        <v>12086</v>
      </c>
      <c r="H1901" s="5" t="s">
        <v>12112</v>
      </c>
      <c r="I1901" s="5" t="s">
        <v>17252</v>
      </c>
      <c r="J1901" s="5" t="s">
        <v>12328</v>
      </c>
      <c r="K1901" s="3" t="s">
        <v>12017</v>
      </c>
      <c r="L1901" s="3" t="s">
        <v>12017</v>
      </c>
      <c r="M1901" s="3" t="n">
        <v>4</v>
      </c>
      <c r="N1901" s="20" t="n">
        <v>3.39</v>
      </c>
      <c r="O1901" s="21" t="s">
        <v>13209</v>
      </c>
    </row>
    <row r="1902" customFormat="false" ht="15" hidden="false" customHeight="true" outlineLevel="0" collapsed="false">
      <c r="A1902" s="3" t="s">
        <v>3816</v>
      </c>
      <c r="B1902" s="3" t="s">
        <v>17336</v>
      </c>
      <c r="C1902" s="3" t="s">
        <v>3815</v>
      </c>
      <c r="D1902" s="5" t="s">
        <v>17337</v>
      </c>
      <c r="E1902" s="5" t="s">
        <v>12368</v>
      </c>
      <c r="F1902" s="5" t="s">
        <v>12369</v>
      </c>
      <c r="G1902" s="5" t="s">
        <v>12086</v>
      </c>
      <c r="H1902" s="5" t="s">
        <v>12112</v>
      </c>
      <c r="I1902" s="5" t="s">
        <v>16753</v>
      </c>
      <c r="J1902" s="5" t="s">
        <v>12328</v>
      </c>
      <c r="K1902" s="3" t="s">
        <v>12017</v>
      </c>
      <c r="L1902" s="3" t="s">
        <v>12017</v>
      </c>
      <c r="M1902" s="3" t="n">
        <v>24</v>
      </c>
      <c r="N1902" s="20" t="n">
        <v>5.99</v>
      </c>
      <c r="O1902" s="21" t="s">
        <v>14381</v>
      </c>
    </row>
    <row r="1903" customFormat="false" ht="15" hidden="false" customHeight="true" outlineLevel="0" collapsed="false">
      <c r="A1903" s="3" t="s">
        <v>3818</v>
      </c>
      <c r="B1903" s="3" t="s">
        <v>17338</v>
      </c>
      <c r="C1903" s="3" t="s">
        <v>3817</v>
      </c>
      <c r="D1903" s="5" t="s">
        <v>17339</v>
      </c>
      <c r="E1903" s="5" t="s">
        <v>12325</v>
      </c>
      <c r="F1903" s="5" t="s">
        <v>12326</v>
      </c>
      <c r="G1903" s="5" t="s">
        <v>12086</v>
      </c>
      <c r="H1903" s="5" t="s">
        <v>12112</v>
      </c>
      <c r="I1903" s="5" t="s">
        <v>17252</v>
      </c>
      <c r="J1903" s="5" t="s">
        <v>12328</v>
      </c>
      <c r="K1903" s="3" t="s">
        <v>12017</v>
      </c>
      <c r="L1903" s="3" t="s">
        <v>12017</v>
      </c>
      <c r="M1903" s="3" t="n">
        <v>12</v>
      </c>
      <c r="N1903" s="20" t="n">
        <v>4.99</v>
      </c>
      <c r="O1903" s="21" t="s">
        <v>12537</v>
      </c>
    </row>
    <row r="1904" customFormat="false" ht="15" hidden="false" customHeight="true" outlineLevel="0" collapsed="false">
      <c r="A1904" s="3" t="s">
        <v>3820</v>
      </c>
      <c r="B1904" s="3" t="s">
        <v>17340</v>
      </c>
      <c r="C1904" s="3" t="s">
        <v>3819</v>
      </c>
      <c r="D1904" s="5" t="s">
        <v>17341</v>
      </c>
      <c r="E1904" s="5" t="s">
        <v>12351</v>
      </c>
      <c r="F1904" s="5" t="s">
        <v>12326</v>
      </c>
      <c r="G1904" s="5" t="s">
        <v>12086</v>
      </c>
      <c r="H1904" s="5" t="s">
        <v>12112</v>
      </c>
      <c r="I1904" s="5" t="s">
        <v>16753</v>
      </c>
      <c r="J1904" s="5" t="s">
        <v>12328</v>
      </c>
      <c r="K1904" s="3" t="s">
        <v>12017</v>
      </c>
      <c r="L1904" s="3" t="s">
        <v>12017</v>
      </c>
      <c r="M1904" s="3" t="n">
        <v>6</v>
      </c>
      <c r="N1904" s="20" t="n">
        <v>3.89</v>
      </c>
      <c r="O1904" s="21" t="s">
        <v>17342</v>
      </c>
    </row>
    <row r="1905" customFormat="false" ht="15" hidden="false" customHeight="true" outlineLevel="0" collapsed="false">
      <c r="A1905" s="3" t="s">
        <v>3822</v>
      </c>
      <c r="B1905" s="3" t="s">
        <v>17343</v>
      </c>
      <c r="C1905" s="3" t="s">
        <v>3821</v>
      </c>
      <c r="D1905" s="5" t="s">
        <v>17344</v>
      </c>
      <c r="E1905" s="5" t="s">
        <v>12332</v>
      </c>
      <c r="F1905" s="5" t="s">
        <v>12333</v>
      </c>
      <c r="G1905" s="5" t="s">
        <v>12086</v>
      </c>
      <c r="H1905" s="5" t="s">
        <v>12112</v>
      </c>
      <c r="I1905" s="5" t="s">
        <v>16753</v>
      </c>
      <c r="J1905" s="5" t="s">
        <v>12328</v>
      </c>
      <c r="K1905" s="3" t="s">
        <v>12017</v>
      </c>
      <c r="L1905" s="3" t="s">
        <v>12017</v>
      </c>
      <c r="M1905" s="3" t="n">
        <v>8</v>
      </c>
      <c r="N1905" s="20" t="n">
        <v>3.79</v>
      </c>
      <c r="O1905" s="21" t="s">
        <v>15521</v>
      </c>
    </row>
    <row r="1906" customFormat="false" ht="15" hidden="false" customHeight="true" outlineLevel="0" collapsed="false">
      <c r="A1906" s="3" t="s">
        <v>3824</v>
      </c>
      <c r="B1906" s="3" t="s">
        <v>17345</v>
      </c>
      <c r="C1906" s="3" t="s">
        <v>3823</v>
      </c>
      <c r="D1906" s="5" t="s">
        <v>17346</v>
      </c>
      <c r="E1906" s="5" t="s">
        <v>12377</v>
      </c>
      <c r="F1906" s="5" t="s">
        <v>12378</v>
      </c>
      <c r="G1906" s="5" t="s">
        <v>12086</v>
      </c>
      <c r="H1906" s="5" t="s">
        <v>12112</v>
      </c>
      <c r="I1906" s="5" t="s">
        <v>16753</v>
      </c>
      <c r="J1906" s="5" t="s">
        <v>12328</v>
      </c>
      <c r="K1906" s="3" t="s">
        <v>12021</v>
      </c>
      <c r="L1906" s="3" t="s">
        <v>12017</v>
      </c>
      <c r="M1906" s="3" t="n">
        <v>4</v>
      </c>
      <c r="N1906" s="20" t="n">
        <v>3.99</v>
      </c>
      <c r="O1906" s="21" t="s">
        <v>17347</v>
      </c>
    </row>
    <row r="1907" customFormat="false" ht="15" hidden="false" customHeight="true" outlineLevel="0" collapsed="false">
      <c r="A1907" s="3" t="s">
        <v>3826</v>
      </c>
      <c r="B1907" s="3" t="s">
        <v>17348</v>
      </c>
      <c r="C1907" s="3" t="s">
        <v>3825</v>
      </c>
      <c r="D1907" s="5" t="s">
        <v>17349</v>
      </c>
      <c r="E1907" s="5" t="s">
        <v>12332</v>
      </c>
      <c r="F1907" s="5" t="s">
        <v>12333</v>
      </c>
      <c r="G1907" s="5" t="s">
        <v>12086</v>
      </c>
      <c r="H1907" s="5" t="s">
        <v>12112</v>
      </c>
      <c r="I1907" s="5" t="s">
        <v>16753</v>
      </c>
      <c r="J1907" s="5" t="s">
        <v>12328</v>
      </c>
      <c r="K1907" s="3" t="s">
        <v>12017</v>
      </c>
      <c r="L1907" s="3" t="s">
        <v>12017</v>
      </c>
      <c r="M1907" s="3" t="n">
        <v>6</v>
      </c>
      <c r="N1907" s="20" t="n">
        <v>4.79</v>
      </c>
      <c r="O1907" s="21" t="s">
        <v>15946</v>
      </c>
    </row>
    <row r="1908" customFormat="false" ht="15" hidden="false" customHeight="true" outlineLevel="0" collapsed="false">
      <c r="A1908" s="3" t="s">
        <v>3828</v>
      </c>
      <c r="B1908" s="3" t="s">
        <v>17350</v>
      </c>
      <c r="C1908" s="3" t="s">
        <v>3827</v>
      </c>
      <c r="D1908" s="5" t="s">
        <v>17351</v>
      </c>
      <c r="E1908" s="5" t="s">
        <v>12377</v>
      </c>
      <c r="F1908" s="5" t="s">
        <v>12378</v>
      </c>
      <c r="G1908" s="5" t="s">
        <v>12086</v>
      </c>
      <c r="H1908" s="5" t="s">
        <v>12112</v>
      </c>
      <c r="I1908" s="5" t="s">
        <v>16753</v>
      </c>
      <c r="J1908" s="5" t="s">
        <v>12328</v>
      </c>
      <c r="K1908" s="3" t="s">
        <v>12021</v>
      </c>
      <c r="L1908" s="3" t="s">
        <v>12017</v>
      </c>
      <c r="M1908" s="3" t="n">
        <v>24</v>
      </c>
      <c r="N1908" s="20" t="n">
        <v>3.99</v>
      </c>
      <c r="O1908" s="21" t="s">
        <v>17352</v>
      </c>
    </row>
    <row r="1909" customFormat="false" ht="15" hidden="false" customHeight="true" outlineLevel="0" collapsed="false">
      <c r="A1909" s="3" t="s">
        <v>3830</v>
      </c>
      <c r="B1909" s="3" t="s">
        <v>17353</v>
      </c>
      <c r="C1909" s="3" t="s">
        <v>3829</v>
      </c>
      <c r="D1909" s="5" t="s">
        <v>17354</v>
      </c>
      <c r="E1909" s="5" t="s">
        <v>12351</v>
      </c>
      <c r="F1909" s="5" t="s">
        <v>12326</v>
      </c>
      <c r="G1909" s="5" t="s">
        <v>12086</v>
      </c>
      <c r="H1909" s="5" t="s">
        <v>12112</v>
      </c>
      <c r="I1909" s="5" t="s">
        <v>16753</v>
      </c>
      <c r="J1909" s="5" t="s">
        <v>12328</v>
      </c>
      <c r="K1909" s="3" t="s">
        <v>12017</v>
      </c>
      <c r="L1909" s="3" t="s">
        <v>12017</v>
      </c>
      <c r="M1909" s="3" t="n">
        <v>1</v>
      </c>
      <c r="N1909" s="20" t="n">
        <v>3.39</v>
      </c>
      <c r="O1909" s="21" t="s">
        <v>12081</v>
      </c>
    </row>
    <row r="1910" customFormat="false" ht="15" hidden="false" customHeight="true" outlineLevel="0" collapsed="false">
      <c r="A1910" s="3" t="s">
        <v>3832</v>
      </c>
      <c r="B1910" s="3" t="s">
        <v>17355</v>
      </c>
      <c r="C1910" s="3" t="s">
        <v>3831</v>
      </c>
      <c r="D1910" s="5" t="s">
        <v>17356</v>
      </c>
      <c r="E1910" s="5" t="s">
        <v>12457</v>
      </c>
      <c r="F1910" s="5" t="s">
        <v>12458</v>
      </c>
      <c r="G1910" s="5" t="s">
        <v>12086</v>
      </c>
      <c r="H1910" s="5" t="s">
        <v>12112</v>
      </c>
      <c r="I1910" s="5" t="s">
        <v>17252</v>
      </c>
      <c r="J1910" s="5" t="s">
        <v>12328</v>
      </c>
      <c r="K1910" s="3" t="s">
        <v>12021</v>
      </c>
      <c r="L1910" s="3" t="s">
        <v>12017</v>
      </c>
      <c r="M1910" s="3" t="n">
        <v>6</v>
      </c>
      <c r="N1910" s="20" t="n">
        <v>5.89</v>
      </c>
      <c r="O1910" s="21" t="s">
        <v>12503</v>
      </c>
    </row>
    <row r="1911" customFormat="false" ht="15" hidden="false" customHeight="true" outlineLevel="0" collapsed="false">
      <c r="A1911" s="3" t="s">
        <v>3834</v>
      </c>
      <c r="B1911" s="3" t="s">
        <v>17357</v>
      </c>
      <c r="C1911" s="3" t="s">
        <v>3833</v>
      </c>
      <c r="D1911" s="5" t="s">
        <v>17358</v>
      </c>
      <c r="E1911" s="5" t="s">
        <v>12332</v>
      </c>
      <c r="F1911" s="5" t="s">
        <v>12333</v>
      </c>
      <c r="G1911" s="5" t="s">
        <v>12086</v>
      </c>
      <c r="H1911" s="5" t="s">
        <v>12112</v>
      </c>
      <c r="I1911" s="5" t="s">
        <v>17252</v>
      </c>
      <c r="J1911" s="5" t="s">
        <v>12328</v>
      </c>
      <c r="K1911" s="3" t="s">
        <v>12017</v>
      </c>
      <c r="L1911" s="3" t="s">
        <v>12017</v>
      </c>
      <c r="M1911" s="3" t="n">
        <v>12</v>
      </c>
      <c r="N1911" s="20" t="n">
        <v>5.39</v>
      </c>
      <c r="O1911" s="21" t="s">
        <v>17359</v>
      </c>
    </row>
    <row r="1912" customFormat="false" ht="15" hidden="false" customHeight="true" outlineLevel="0" collapsed="false">
      <c r="A1912" s="3" t="s">
        <v>3836</v>
      </c>
      <c r="B1912" s="3" t="s">
        <v>17360</v>
      </c>
      <c r="C1912" s="3" t="s">
        <v>3835</v>
      </c>
      <c r="D1912" s="5" t="s">
        <v>17361</v>
      </c>
      <c r="E1912" s="5" t="s">
        <v>12382</v>
      </c>
      <c r="F1912" s="5" t="s">
        <v>12383</v>
      </c>
      <c r="G1912" s="5" t="s">
        <v>12086</v>
      </c>
      <c r="H1912" s="5" t="s">
        <v>12112</v>
      </c>
      <c r="I1912" s="5" t="s">
        <v>17252</v>
      </c>
      <c r="J1912" s="5" t="s">
        <v>12328</v>
      </c>
      <c r="K1912" s="3" t="s">
        <v>12017</v>
      </c>
      <c r="L1912" s="3" t="s">
        <v>12017</v>
      </c>
      <c r="M1912" s="3" t="n">
        <v>24</v>
      </c>
      <c r="N1912" s="20" t="n">
        <v>4.79</v>
      </c>
      <c r="O1912" s="21" t="s">
        <v>17362</v>
      </c>
    </row>
    <row r="1913" customFormat="false" ht="15" hidden="false" customHeight="true" outlineLevel="0" collapsed="false">
      <c r="A1913" s="3" t="s">
        <v>3838</v>
      </c>
      <c r="B1913" s="3" t="s">
        <v>17363</v>
      </c>
      <c r="C1913" s="3" t="s">
        <v>3837</v>
      </c>
      <c r="D1913" s="5" t="s">
        <v>17364</v>
      </c>
      <c r="E1913" s="5" t="s">
        <v>12351</v>
      </c>
      <c r="F1913" s="5" t="s">
        <v>12326</v>
      </c>
      <c r="G1913" s="5" t="s">
        <v>12086</v>
      </c>
      <c r="H1913" s="5" t="s">
        <v>12112</v>
      </c>
      <c r="I1913" s="5" t="s">
        <v>16753</v>
      </c>
      <c r="J1913" s="5" t="s">
        <v>12328</v>
      </c>
      <c r="K1913" s="3" t="s">
        <v>12017</v>
      </c>
      <c r="L1913" s="3" t="s">
        <v>12017</v>
      </c>
      <c r="M1913" s="3" t="n">
        <v>6</v>
      </c>
      <c r="N1913" s="20" t="n">
        <v>3.79</v>
      </c>
      <c r="O1913" s="21" t="s">
        <v>17365</v>
      </c>
    </row>
    <row r="1914" customFormat="false" ht="15" hidden="false" customHeight="true" outlineLevel="0" collapsed="false">
      <c r="A1914" s="3" t="s">
        <v>3840</v>
      </c>
      <c r="B1914" s="3" t="s">
        <v>17366</v>
      </c>
      <c r="C1914" s="3" t="s">
        <v>3839</v>
      </c>
      <c r="D1914" s="5" t="s">
        <v>17367</v>
      </c>
      <c r="E1914" s="5" t="s">
        <v>12377</v>
      </c>
      <c r="F1914" s="5" t="s">
        <v>12378</v>
      </c>
      <c r="G1914" s="5" t="s">
        <v>12086</v>
      </c>
      <c r="H1914" s="5" t="s">
        <v>12112</v>
      </c>
      <c r="I1914" s="5" t="s">
        <v>16753</v>
      </c>
      <c r="J1914" s="5" t="s">
        <v>12328</v>
      </c>
      <c r="K1914" s="3" t="s">
        <v>12021</v>
      </c>
      <c r="L1914" s="3" t="s">
        <v>12017</v>
      </c>
      <c r="M1914" s="3" t="n">
        <v>8</v>
      </c>
      <c r="N1914" s="20" t="n">
        <v>4.39</v>
      </c>
      <c r="O1914" s="21" t="s">
        <v>13716</v>
      </c>
    </row>
    <row r="1915" customFormat="false" ht="15" hidden="false" customHeight="true" outlineLevel="0" collapsed="false">
      <c r="A1915" s="3" t="s">
        <v>3842</v>
      </c>
      <c r="B1915" s="3" t="s">
        <v>17368</v>
      </c>
      <c r="C1915" s="3" t="s">
        <v>3841</v>
      </c>
      <c r="D1915" s="5" t="s">
        <v>17369</v>
      </c>
      <c r="E1915" s="5" t="s">
        <v>12377</v>
      </c>
      <c r="F1915" s="5" t="s">
        <v>12378</v>
      </c>
      <c r="G1915" s="5" t="s">
        <v>12086</v>
      </c>
      <c r="H1915" s="5" t="s">
        <v>12112</v>
      </c>
      <c r="I1915" s="5" t="s">
        <v>16753</v>
      </c>
      <c r="J1915" s="5" t="s">
        <v>12359</v>
      </c>
      <c r="K1915" s="3" t="s">
        <v>12021</v>
      </c>
      <c r="L1915" s="3" t="s">
        <v>12017</v>
      </c>
      <c r="M1915" s="3" t="n">
        <v>6</v>
      </c>
      <c r="N1915" s="20" t="n">
        <v>3.29</v>
      </c>
      <c r="O1915" s="21" t="s">
        <v>17370</v>
      </c>
    </row>
    <row r="1916" customFormat="false" ht="15" hidden="false" customHeight="true" outlineLevel="0" collapsed="false">
      <c r="A1916" s="3" t="s">
        <v>3844</v>
      </c>
      <c r="B1916" s="3" t="s">
        <v>17371</v>
      </c>
      <c r="C1916" s="3" t="s">
        <v>3843</v>
      </c>
      <c r="D1916" s="5" t="s">
        <v>17372</v>
      </c>
      <c r="E1916" s="5" t="s">
        <v>12325</v>
      </c>
      <c r="F1916" s="5" t="s">
        <v>12326</v>
      </c>
      <c r="G1916" s="5" t="s">
        <v>12086</v>
      </c>
      <c r="H1916" s="5" t="s">
        <v>12112</v>
      </c>
      <c r="I1916" s="5" t="s">
        <v>16753</v>
      </c>
      <c r="J1916" s="5" t="s">
        <v>12328</v>
      </c>
      <c r="K1916" s="3" t="s">
        <v>12017</v>
      </c>
      <c r="L1916" s="3" t="s">
        <v>12017</v>
      </c>
      <c r="M1916" s="3" t="n">
        <v>24</v>
      </c>
      <c r="N1916" s="20" t="n">
        <v>4.49</v>
      </c>
      <c r="O1916" s="21" t="s">
        <v>17373</v>
      </c>
    </row>
    <row r="1917" customFormat="false" ht="15" hidden="false" customHeight="true" outlineLevel="0" collapsed="false">
      <c r="A1917" s="3" t="s">
        <v>3846</v>
      </c>
      <c r="B1917" s="3" t="s">
        <v>17374</v>
      </c>
      <c r="C1917" s="3" t="s">
        <v>3845</v>
      </c>
      <c r="D1917" s="5" t="s">
        <v>17375</v>
      </c>
      <c r="E1917" s="5" t="s">
        <v>12457</v>
      </c>
      <c r="F1917" s="5" t="s">
        <v>12458</v>
      </c>
      <c r="G1917" s="5" t="s">
        <v>12086</v>
      </c>
      <c r="H1917" s="5" t="s">
        <v>12112</v>
      </c>
      <c r="I1917" s="5" t="s">
        <v>17252</v>
      </c>
      <c r="J1917" s="5" t="s">
        <v>12328</v>
      </c>
      <c r="K1917" s="3" t="s">
        <v>12021</v>
      </c>
      <c r="L1917" s="3" t="s">
        <v>12017</v>
      </c>
      <c r="M1917" s="3" t="n">
        <v>1</v>
      </c>
      <c r="N1917" s="20" t="n">
        <v>4.49</v>
      </c>
      <c r="O1917" s="21" t="s">
        <v>12621</v>
      </c>
    </row>
    <row r="1918" customFormat="false" ht="15" hidden="false" customHeight="true" outlineLevel="0" collapsed="false">
      <c r="A1918" s="3" t="s">
        <v>3848</v>
      </c>
      <c r="B1918" s="3" t="s">
        <v>17376</v>
      </c>
      <c r="C1918" s="3" t="s">
        <v>3847</v>
      </c>
      <c r="D1918" s="5" t="s">
        <v>17377</v>
      </c>
      <c r="E1918" s="5" t="s">
        <v>12351</v>
      </c>
      <c r="F1918" s="5" t="s">
        <v>12326</v>
      </c>
      <c r="G1918" s="5" t="s">
        <v>12086</v>
      </c>
      <c r="H1918" s="5" t="s">
        <v>12112</v>
      </c>
      <c r="I1918" s="5" t="s">
        <v>17252</v>
      </c>
      <c r="J1918" s="5" t="s">
        <v>12328</v>
      </c>
      <c r="K1918" s="3" t="s">
        <v>12017</v>
      </c>
      <c r="L1918" s="3" t="s">
        <v>12017</v>
      </c>
      <c r="M1918" s="3" t="n">
        <v>6</v>
      </c>
      <c r="N1918" s="20" t="n">
        <v>4.29</v>
      </c>
      <c r="O1918" s="21" t="s">
        <v>16463</v>
      </c>
    </row>
    <row r="1919" customFormat="false" ht="15" hidden="false" customHeight="true" outlineLevel="0" collapsed="false">
      <c r="A1919" s="3" t="s">
        <v>3850</v>
      </c>
      <c r="B1919" s="3" t="s">
        <v>17378</v>
      </c>
      <c r="C1919" s="3" t="s">
        <v>3849</v>
      </c>
      <c r="D1919" s="5" t="s">
        <v>17379</v>
      </c>
      <c r="E1919" s="5" t="s">
        <v>12338</v>
      </c>
      <c r="F1919" s="5" t="s">
        <v>12339</v>
      </c>
      <c r="G1919" s="5" t="s">
        <v>12086</v>
      </c>
      <c r="H1919" s="5" t="s">
        <v>12112</v>
      </c>
      <c r="I1919" s="5" t="s">
        <v>17252</v>
      </c>
      <c r="J1919" s="5" t="s">
        <v>12328</v>
      </c>
      <c r="K1919" s="3" t="s">
        <v>12017</v>
      </c>
      <c r="L1919" s="3" t="s">
        <v>12017</v>
      </c>
      <c r="M1919" s="3" t="n">
        <v>1</v>
      </c>
      <c r="N1919" s="20" t="n">
        <v>4.39</v>
      </c>
      <c r="O1919" s="21" t="s">
        <v>12390</v>
      </c>
    </row>
    <row r="1920" customFormat="false" ht="15" hidden="false" customHeight="true" outlineLevel="0" collapsed="false">
      <c r="A1920" s="3" t="s">
        <v>3852</v>
      </c>
      <c r="B1920" s="3" t="s">
        <v>17380</v>
      </c>
      <c r="C1920" s="3" t="s">
        <v>3851</v>
      </c>
      <c r="D1920" s="5" t="s">
        <v>17381</v>
      </c>
      <c r="E1920" s="5" t="s">
        <v>12377</v>
      </c>
      <c r="F1920" s="5" t="s">
        <v>12378</v>
      </c>
      <c r="G1920" s="5" t="s">
        <v>12086</v>
      </c>
      <c r="H1920" s="5" t="s">
        <v>12112</v>
      </c>
      <c r="I1920" s="5" t="s">
        <v>16753</v>
      </c>
      <c r="J1920" s="5" t="s">
        <v>12328</v>
      </c>
      <c r="K1920" s="3" t="s">
        <v>12021</v>
      </c>
      <c r="L1920" s="3" t="s">
        <v>12017</v>
      </c>
      <c r="M1920" s="3" t="n">
        <v>6</v>
      </c>
      <c r="N1920" s="20" t="n">
        <v>5.39</v>
      </c>
      <c r="O1920" s="21" t="s">
        <v>17382</v>
      </c>
    </row>
    <row r="1921" customFormat="false" ht="15" hidden="false" customHeight="true" outlineLevel="0" collapsed="false">
      <c r="A1921" s="3" t="s">
        <v>3854</v>
      </c>
      <c r="B1921" s="3" t="s">
        <v>17383</v>
      </c>
      <c r="C1921" s="3" t="s">
        <v>3853</v>
      </c>
      <c r="D1921" s="5" t="s">
        <v>17384</v>
      </c>
      <c r="E1921" s="5" t="s">
        <v>12355</v>
      </c>
      <c r="F1921" s="5" t="s">
        <v>12356</v>
      </c>
      <c r="G1921" s="5" t="s">
        <v>12086</v>
      </c>
      <c r="H1921" s="5" t="s">
        <v>12112</v>
      </c>
      <c r="I1921" s="5" t="s">
        <v>16753</v>
      </c>
      <c r="J1921" s="5" t="s">
        <v>12328</v>
      </c>
      <c r="K1921" s="3" t="s">
        <v>12017</v>
      </c>
      <c r="L1921" s="3" t="s">
        <v>12017</v>
      </c>
      <c r="M1921" s="3" t="n">
        <v>2</v>
      </c>
      <c r="N1921" s="20" t="n">
        <v>4.29</v>
      </c>
      <c r="O1921" s="21" t="s">
        <v>17385</v>
      </c>
    </row>
    <row r="1922" customFormat="false" ht="15" hidden="false" customHeight="true" outlineLevel="0" collapsed="false">
      <c r="A1922" s="3" t="s">
        <v>3856</v>
      </c>
      <c r="B1922" s="3" t="s">
        <v>17386</v>
      </c>
      <c r="C1922" s="3" t="s">
        <v>3855</v>
      </c>
      <c r="D1922" s="5" t="s">
        <v>17387</v>
      </c>
      <c r="E1922" s="5" t="s">
        <v>12355</v>
      </c>
      <c r="F1922" s="5" t="s">
        <v>12356</v>
      </c>
      <c r="G1922" s="5" t="s">
        <v>12086</v>
      </c>
      <c r="H1922" s="5" t="s">
        <v>12112</v>
      </c>
      <c r="I1922" s="5" t="s">
        <v>17252</v>
      </c>
      <c r="J1922" s="5" t="s">
        <v>12512</v>
      </c>
      <c r="K1922" s="3" t="s">
        <v>12017</v>
      </c>
      <c r="L1922" s="3" t="s">
        <v>12017</v>
      </c>
      <c r="M1922" s="3" t="n">
        <v>12</v>
      </c>
      <c r="N1922" s="20" t="n">
        <v>4.89</v>
      </c>
      <c r="O1922" s="21" t="s">
        <v>17388</v>
      </c>
    </row>
    <row r="1923" customFormat="false" ht="15" hidden="false" customHeight="true" outlineLevel="0" collapsed="false">
      <c r="A1923" s="3" t="s">
        <v>3858</v>
      </c>
      <c r="B1923" s="3" t="s">
        <v>17389</v>
      </c>
      <c r="C1923" s="3" t="s">
        <v>3857</v>
      </c>
      <c r="D1923" s="5" t="s">
        <v>17390</v>
      </c>
      <c r="E1923" s="5" t="s">
        <v>12332</v>
      </c>
      <c r="F1923" s="5" t="s">
        <v>12333</v>
      </c>
      <c r="G1923" s="5" t="s">
        <v>12086</v>
      </c>
      <c r="H1923" s="5" t="s">
        <v>12112</v>
      </c>
      <c r="I1923" s="5" t="s">
        <v>16753</v>
      </c>
      <c r="J1923" s="5" t="s">
        <v>12328</v>
      </c>
      <c r="K1923" s="3" t="s">
        <v>12017</v>
      </c>
      <c r="L1923" s="3" t="s">
        <v>12017</v>
      </c>
      <c r="M1923" s="3" t="n">
        <v>8</v>
      </c>
      <c r="N1923" s="20" t="n">
        <v>4.79</v>
      </c>
      <c r="O1923" s="21" t="s">
        <v>12111</v>
      </c>
    </row>
    <row r="1924" customFormat="false" ht="15" hidden="false" customHeight="true" outlineLevel="0" collapsed="false">
      <c r="A1924" s="3" t="s">
        <v>3860</v>
      </c>
      <c r="B1924" s="3" t="s">
        <v>17391</v>
      </c>
      <c r="C1924" s="3" t="s">
        <v>3859</v>
      </c>
      <c r="D1924" s="5" t="s">
        <v>17392</v>
      </c>
      <c r="E1924" s="5" t="s">
        <v>12325</v>
      </c>
      <c r="F1924" s="5" t="s">
        <v>12326</v>
      </c>
      <c r="G1924" s="5" t="s">
        <v>12086</v>
      </c>
      <c r="H1924" s="5" t="s">
        <v>12112</v>
      </c>
      <c r="I1924" s="5" t="s">
        <v>16753</v>
      </c>
      <c r="J1924" s="5" t="s">
        <v>12328</v>
      </c>
      <c r="K1924" s="3" t="s">
        <v>12017</v>
      </c>
      <c r="L1924" s="3" t="s">
        <v>12017</v>
      </c>
      <c r="M1924" s="3" t="n">
        <v>2</v>
      </c>
      <c r="N1924" s="20" t="n">
        <v>4.79</v>
      </c>
      <c r="O1924" s="21" t="s">
        <v>12081</v>
      </c>
    </row>
    <row r="1925" customFormat="false" ht="15" hidden="false" customHeight="true" outlineLevel="0" collapsed="false">
      <c r="A1925" s="3" t="s">
        <v>3862</v>
      </c>
      <c r="B1925" s="3" t="s">
        <v>17393</v>
      </c>
      <c r="C1925" s="3" t="s">
        <v>3861</v>
      </c>
      <c r="D1925" s="5" t="s">
        <v>17394</v>
      </c>
      <c r="E1925" s="5" t="s">
        <v>12332</v>
      </c>
      <c r="F1925" s="5" t="s">
        <v>12333</v>
      </c>
      <c r="G1925" s="5" t="s">
        <v>12086</v>
      </c>
      <c r="H1925" s="5" t="s">
        <v>12112</v>
      </c>
      <c r="I1925" s="5" t="s">
        <v>17252</v>
      </c>
      <c r="J1925" s="5" t="s">
        <v>12328</v>
      </c>
      <c r="K1925" s="3" t="s">
        <v>12017</v>
      </c>
      <c r="L1925" s="3" t="s">
        <v>12017</v>
      </c>
      <c r="M1925" s="3" t="n">
        <v>6</v>
      </c>
      <c r="N1925" s="20" t="n">
        <v>4.89</v>
      </c>
      <c r="O1925" s="21" t="s">
        <v>17395</v>
      </c>
    </row>
    <row r="1926" customFormat="false" ht="15" hidden="false" customHeight="true" outlineLevel="0" collapsed="false">
      <c r="A1926" s="3" t="s">
        <v>3864</v>
      </c>
      <c r="B1926" s="3" t="s">
        <v>17396</v>
      </c>
      <c r="C1926" s="3" t="s">
        <v>3863</v>
      </c>
      <c r="D1926" s="5" t="s">
        <v>17397</v>
      </c>
      <c r="E1926" s="5" t="s">
        <v>12457</v>
      </c>
      <c r="F1926" s="5" t="s">
        <v>12458</v>
      </c>
      <c r="G1926" s="5" t="s">
        <v>12086</v>
      </c>
      <c r="H1926" s="5" t="s">
        <v>12112</v>
      </c>
      <c r="I1926" s="5" t="s">
        <v>16753</v>
      </c>
      <c r="J1926" s="5" t="s">
        <v>12328</v>
      </c>
      <c r="K1926" s="3" t="s">
        <v>12021</v>
      </c>
      <c r="L1926" s="3" t="s">
        <v>12017</v>
      </c>
      <c r="M1926" s="3" t="n">
        <v>4</v>
      </c>
      <c r="N1926" s="20" t="n">
        <v>4.79</v>
      </c>
      <c r="O1926" s="21" t="s">
        <v>17398</v>
      </c>
    </row>
    <row r="1927" customFormat="false" ht="15" hidden="false" customHeight="true" outlineLevel="0" collapsed="false">
      <c r="A1927" s="3" t="s">
        <v>3866</v>
      </c>
      <c r="B1927" s="3" t="s">
        <v>17399</v>
      </c>
      <c r="C1927" s="3" t="s">
        <v>3865</v>
      </c>
      <c r="D1927" s="5" t="s">
        <v>17400</v>
      </c>
      <c r="E1927" s="5" t="s">
        <v>12377</v>
      </c>
      <c r="F1927" s="5" t="s">
        <v>12378</v>
      </c>
      <c r="G1927" s="5" t="s">
        <v>12086</v>
      </c>
      <c r="H1927" s="5" t="s">
        <v>12112</v>
      </c>
      <c r="I1927" s="5" t="s">
        <v>17252</v>
      </c>
      <c r="J1927" s="5" t="s">
        <v>12328</v>
      </c>
      <c r="K1927" s="3" t="s">
        <v>12021</v>
      </c>
      <c r="L1927" s="3" t="s">
        <v>12017</v>
      </c>
      <c r="M1927" s="3" t="n">
        <v>12</v>
      </c>
      <c r="N1927" s="20" t="n">
        <v>5.49</v>
      </c>
      <c r="O1927" s="21" t="s">
        <v>12890</v>
      </c>
    </row>
    <row r="1928" customFormat="false" ht="15" hidden="false" customHeight="true" outlineLevel="0" collapsed="false">
      <c r="A1928" s="3" t="s">
        <v>3868</v>
      </c>
      <c r="B1928" s="3" t="s">
        <v>17401</v>
      </c>
      <c r="C1928" s="3" t="s">
        <v>3867</v>
      </c>
      <c r="D1928" s="5" t="s">
        <v>17402</v>
      </c>
      <c r="E1928" s="5" t="s">
        <v>12363</v>
      </c>
      <c r="F1928" s="5" t="s">
        <v>12364</v>
      </c>
      <c r="G1928" s="5" t="s">
        <v>12086</v>
      </c>
      <c r="H1928" s="5" t="s">
        <v>12112</v>
      </c>
      <c r="I1928" s="5" t="s">
        <v>17252</v>
      </c>
      <c r="J1928" s="5" t="s">
        <v>12328</v>
      </c>
      <c r="K1928" s="3" t="s">
        <v>12017</v>
      </c>
      <c r="L1928" s="3" t="s">
        <v>12017</v>
      </c>
      <c r="M1928" s="3" t="n">
        <v>12</v>
      </c>
      <c r="N1928" s="20" t="n">
        <v>4.49</v>
      </c>
      <c r="O1928" s="21" t="s">
        <v>15307</v>
      </c>
    </row>
    <row r="1929" customFormat="false" ht="15" hidden="false" customHeight="true" outlineLevel="0" collapsed="false">
      <c r="A1929" s="3" t="s">
        <v>3870</v>
      </c>
      <c r="B1929" s="3" t="s">
        <v>17403</v>
      </c>
      <c r="C1929" s="3" t="s">
        <v>3869</v>
      </c>
      <c r="D1929" s="5" t="s">
        <v>17404</v>
      </c>
      <c r="E1929" s="5" t="s">
        <v>12457</v>
      </c>
      <c r="F1929" s="5" t="s">
        <v>12458</v>
      </c>
      <c r="G1929" s="5" t="s">
        <v>12086</v>
      </c>
      <c r="H1929" s="5" t="s">
        <v>12112</v>
      </c>
      <c r="I1929" s="5" t="s">
        <v>16753</v>
      </c>
      <c r="J1929" s="5" t="s">
        <v>12328</v>
      </c>
      <c r="K1929" s="3" t="s">
        <v>12021</v>
      </c>
      <c r="L1929" s="3" t="s">
        <v>12017</v>
      </c>
      <c r="M1929" s="3" t="n">
        <v>1</v>
      </c>
      <c r="N1929" s="20" t="n">
        <v>5.49</v>
      </c>
      <c r="O1929" s="21" t="s">
        <v>13902</v>
      </c>
    </row>
    <row r="1930" customFormat="false" ht="15" hidden="false" customHeight="true" outlineLevel="0" collapsed="false">
      <c r="A1930" s="3" t="s">
        <v>3872</v>
      </c>
      <c r="B1930" s="3" t="s">
        <v>17405</v>
      </c>
      <c r="C1930" s="3" t="s">
        <v>3871</v>
      </c>
      <c r="D1930" s="5" t="s">
        <v>17406</v>
      </c>
      <c r="E1930" s="5" t="s">
        <v>12351</v>
      </c>
      <c r="F1930" s="5" t="s">
        <v>12326</v>
      </c>
      <c r="G1930" s="5" t="s">
        <v>12086</v>
      </c>
      <c r="H1930" s="5" t="s">
        <v>12112</v>
      </c>
      <c r="I1930" s="5" t="s">
        <v>16753</v>
      </c>
      <c r="J1930" s="5" t="s">
        <v>12328</v>
      </c>
      <c r="K1930" s="3" t="s">
        <v>12017</v>
      </c>
      <c r="L1930" s="3" t="s">
        <v>12017</v>
      </c>
      <c r="M1930" s="3" t="n">
        <v>24</v>
      </c>
      <c r="N1930" s="20" t="n">
        <v>5.29</v>
      </c>
      <c r="O1930" s="21" t="s">
        <v>17342</v>
      </c>
    </row>
    <row r="1931" customFormat="false" ht="15" hidden="false" customHeight="true" outlineLevel="0" collapsed="false">
      <c r="A1931" s="3" t="s">
        <v>3874</v>
      </c>
      <c r="B1931" s="3" t="s">
        <v>17407</v>
      </c>
      <c r="C1931" s="3" t="s">
        <v>3873</v>
      </c>
      <c r="D1931" s="5" t="s">
        <v>17408</v>
      </c>
      <c r="E1931" s="5" t="s">
        <v>12355</v>
      </c>
      <c r="F1931" s="5" t="s">
        <v>12356</v>
      </c>
      <c r="G1931" s="5" t="s">
        <v>12086</v>
      </c>
      <c r="H1931" s="5" t="s">
        <v>12112</v>
      </c>
      <c r="I1931" s="5" t="s">
        <v>16753</v>
      </c>
      <c r="J1931" s="5" t="s">
        <v>12328</v>
      </c>
      <c r="K1931" s="3" t="s">
        <v>12017</v>
      </c>
      <c r="L1931" s="3" t="s">
        <v>12017</v>
      </c>
      <c r="M1931" s="3" t="n">
        <v>2</v>
      </c>
      <c r="N1931" s="20" t="n">
        <v>5.29</v>
      </c>
      <c r="O1931" s="21" t="s">
        <v>17409</v>
      </c>
    </row>
    <row r="1932" customFormat="false" ht="15" hidden="false" customHeight="true" outlineLevel="0" collapsed="false">
      <c r="A1932" s="3" t="s">
        <v>3876</v>
      </c>
      <c r="B1932" s="3" t="s">
        <v>17410</v>
      </c>
      <c r="C1932" s="3" t="s">
        <v>3875</v>
      </c>
      <c r="D1932" s="5" t="s">
        <v>17411</v>
      </c>
      <c r="E1932" s="5" t="s">
        <v>12338</v>
      </c>
      <c r="F1932" s="5" t="s">
        <v>12339</v>
      </c>
      <c r="G1932" s="5" t="s">
        <v>12086</v>
      </c>
      <c r="H1932" s="5" t="s">
        <v>12112</v>
      </c>
      <c r="I1932" s="5" t="s">
        <v>17252</v>
      </c>
      <c r="J1932" s="5" t="s">
        <v>12328</v>
      </c>
      <c r="K1932" s="3" t="s">
        <v>12017</v>
      </c>
      <c r="L1932" s="3" t="s">
        <v>12017</v>
      </c>
      <c r="M1932" s="3" t="n">
        <v>2</v>
      </c>
      <c r="N1932" s="20" t="n">
        <v>4.89</v>
      </c>
      <c r="O1932" s="21" t="s">
        <v>14103</v>
      </c>
    </row>
    <row r="1933" customFormat="false" ht="15" hidden="false" customHeight="true" outlineLevel="0" collapsed="false">
      <c r="A1933" s="3" t="s">
        <v>3878</v>
      </c>
      <c r="B1933" s="3" t="s">
        <v>17412</v>
      </c>
      <c r="C1933" s="3" t="s">
        <v>3877</v>
      </c>
      <c r="D1933" s="5" t="s">
        <v>17413</v>
      </c>
      <c r="E1933" s="5" t="s">
        <v>12351</v>
      </c>
      <c r="F1933" s="5" t="s">
        <v>12326</v>
      </c>
      <c r="G1933" s="5" t="s">
        <v>12086</v>
      </c>
      <c r="H1933" s="5" t="s">
        <v>12112</v>
      </c>
      <c r="I1933" s="5" t="s">
        <v>16753</v>
      </c>
      <c r="J1933" s="5" t="s">
        <v>12328</v>
      </c>
      <c r="K1933" s="3" t="s">
        <v>12017</v>
      </c>
      <c r="L1933" s="3" t="s">
        <v>12017</v>
      </c>
      <c r="M1933" s="3" t="n">
        <v>2</v>
      </c>
      <c r="N1933" s="20" t="n">
        <v>4.99</v>
      </c>
      <c r="O1933" s="21" t="s">
        <v>14313</v>
      </c>
    </row>
    <row r="1934" customFormat="false" ht="15" hidden="false" customHeight="true" outlineLevel="0" collapsed="false">
      <c r="A1934" s="3" t="s">
        <v>3880</v>
      </c>
      <c r="B1934" s="3" t="s">
        <v>17414</v>
      </c>
      <c r="C1934" s="3" t="s">
        <v>3879</v>
      </c>
      <c r="D1934" s="5" t="s">
        <v>17415</v>
      </c>
      <c r="E1934" s="5" t="s">
        <v>12332</v>
      </c>
      <c r="F1934" s="5" t="s">
        <v>12333</v>
      </c>
      <c r="G1934" s="5" t="s">
        <v>12086</v>
      </c>
      <c r="H1934" s="5" t="s">
        <v>12112</v>
      </c>
      <c r="I1934" s="5" t="s">
        <v>16753</v>
      </c>
      <c r="J1934" s="5" t="s">
        <v>12328</v>
      </c>
      <c r="K1934" s="3" t="s">
        <v>12017</v>
      </c>
      <c r="L1934" s="3" t="s">
        <v>12017</v>
      </c>
      <c r="M1934" s="3" t="n">
        <v>4</v>
      </c>
      <c r="N1934" s="20" t="n">
        <v>5.29</v>
      </c>
      <c r="O1934" s="21" t="s">
        <v>12950</v>
      </c>
    </row>
    <row r="1935" customFormat="false" ht="15" hidden="false" customHeight="true" outlineLevel="0" collapsed="false">
      <c r="A1935" s="3" t="s">
        <v>3882</v>
      </c>
      <c r="B1935" s="3" t="s">
        <v>17416</v>
      </c>
      <c r="C1935" s="3" t="s">
        <v>3881</v>
      </c>
      <c r="D1935" s="5" t="s">
        <v>17417</v>
      </c>
      <c r="E1935" s="5" t="s">
        <v>12325</v>
      </c>
      <c r="F1935" s="5" t="s">
        <v>12326</v>
      </c>
      <c r="G1935" s="5" t="s">
        <v>12086</v>
      </c>
      <c r="H1935" s="5" t="s">
        <v>12112</v>
      </c>
      <c r="I1935" s="5" t="s">
        <v>16753</v>
      </c>
      <c r="J1935" s="5" t="s">
        <v>12328</v>
      </c>
      <c r="K1935" s="3" t="s">
        <v>12017</v>
      </c>
      <c r="L1935" s="3" t="s">
        <v>12017</v>
      </c>
      <c r="M1935" s="3" t="n">
        <v>2</v>
      </c>
      <c r="N1935" s="20" t="n">
        <v>3.99</v>
      </c>
      <c r="O1935" s="21" t="s">
        <v>13466</v>
      </c>
    </row>
    <row r="1936" customFormat="false" ht="15" hidden="false" customHeight="true" outlineLevel="0" collapsed="false">
      <c r="A1936" s="3" t="s">
        <v>3884</v>
      </c>
      <c r="B1936" s="3" t="s">
        <v>17418</v>
      </c>
      <c r="C1936" s="3" t="s">
        <v>3883</v>
      </c>
      <c r="D1936" s="5" t="s">
        <v>17419</v>
      </c>
      <c r="E1936" s="5" t="s">
        <v>12457</v>
      </c>
      <c r="F1936" s="5" t="s">
        <v>12458</v>
      </c>
      <c r="G1936" s="5" t="s">
        <v>12086</v>
      </c>
      <c r="H1936" s="5" t="s">
        <v>12112</v>
      </c>
      <c r="I1936" s="5" t="s">
        <v>16753</v>
      </c>
      <c r="J1936" s="5" t="s">
        <v>12328</v>
      </c>
      <c r="K1936" s="3" t="s">
        <v>12021</v>
      </c>
      <c r="L1936" s="3" t="s">
        <v>12017</v>
      </c>
      <c r="M1936" s="3" t="n">
        <v>24</v>
      </c>
      <c r="N1936" s="20" t="n">
        <v>3.99</v>
      </c>
      <c r="O1936" s="21" t="s">
        <v>13785</v>
      </c>
    </row>
    <row r="1937" customFormat="false" ht="15" hidden="false" customHeight="true" outlineLevel="0" collapsed="false">
      <c r="A1937" s="3" t="s">
        <v>3886</v>
      </c>
      <c r="B1937" s="3" t="s">
        <v>17420</v>
      </c>
      <c r="C1937" s="3" t="s">
        <v>3885</v>
      </c>
      <c r="D1937" s="5" t="s">
        <v>17421</v>
      </c>
      <c r="E1937" s="5" t="s">
        <v>12338</v>
      </c>
      <c r="F1937" s="5" t="s">
        <v>12339</v>
      </c>
      <c r="G1937" s="5" t="s">
        <v>12086</v>
      </c>
      <c r="H1937" s="5" t="s">
        <v>12112</v>
      </c>
      <c r="I1937" s="5" t="s">
        <v>16753</v>
      </c>
      <c r="J1937" s="5" t="s">
        <v>12328</v>
      </c>
      <c r="K1937" s="3" t="s">
        <v>12017</v>
      </c>
      <c r="L1937" s="3" t="s">
        <v>12017</v>
      </c>
      <c r="M1937" s="3" t="n">
        <v>2</v>
      </c>
      <c r="N1937" s="20" t="n">
        <v>5.79</v>
      </c>
      <c r="O1937" s="21" t="s">
        <v>13586</v>
      </c>
    </row>
    <row r="1938" customFormat="false" ht="15" hidden="false" customHeight="true" outlineLevel="0" collapsed="false">
      <c r="A1938" s="3" t="s">
        <v>3888</v>
      </c>
      <c r="B1938" s="3" t="s">
        <v>17422</v>
      </c>
      <c r="C1938" s="3" t="s">
        <v>3887</v>
      </c>
      <c r="D1938" s="5" t="s">
        <v>17423</v>
      </c>
      <c r="E1938" s="5" t="s">
        <v>12325</v>
      </c>
      <c r="F1938" s="5" t="s">
        <v>12326</v>
      </c>
      <c r="G1938" s="5" t="s">
        <v>12086</v>
      </c>
      <c r="H1938" s="5" t="s">
        <v>12112</v>
      </c>
      <c r="I1938" s="5" t="s">
        <v>17252</v>
      </c>
      <c r="J1938" s="5" t="s">
        <v>12328</v>
      </c>
      <c r="K1938" s="3" t="s">
        <v>12017</v>
      </c>
      <c r="L1938" s="3" t="s">
        <v>12017</v>
      </c>
      <c r="M1938" s="3" t="n">
        <v>24</v>
      </c>
      <c r="N1938" s="20" t="n">
        <v>5.99</v>
      </c>
      <c r="O1938" s="21" t="s">
        <v>17424</v>
      </c>
    </row>
    <row r="1939" customFormat="false" ht="15" hidden="false" customHeight="true" outlineLevel="0" collapsed="false">
      <c r="A1939" s="3" t="s">
        <v>3890</v>
      </c>
      <c r="B1939" s="3" t="s">
        <v>17425</v>
      </c>
      <c r="C1939" s="3" t="s">
        <v>3889</v>
      </c>
      <c r="D1939" s="5" t="s">
        <v>17426</v>
      </c>
      <c r="E1939" s="5" t="s">
        <v>12355</v>
      </c>
      <c r="F1939" s="5" t="s">
        <v>12356</v>
      </c>
      <c r="G1939" s="5" t="s">
        <v>12086</v>
      </c>
      <c r="H1939" s="5" t="s">
        <v>12112</v>
      </c>
      <c r="I1939" s="5" t="s">
        <v>16753</v>
      </c>
      <c r="J1939" s="5" t="s">
        <v>12328</v>
      </c>
      <c r="K1939" s="3" t="s">
        <v>12017</v>
      </c>
      <c r="L1939" s="3" t="s">
        <v>12017</v>
      </c>
      <c r="M1939" s="3" t="n">
        <v>24</v>
      </c>
      <c r="N1939" s="20" t="n">
        <v>3.39</v>
      </c>
      <c r="O1939" s="21" t="s">
        <v>17427</v>
      </c>
    </row>
    <row r="1940" customFormat="false" ht="15" hidden="false" customHeight="true" outlineLevel="0" collapsed="false">
      <c r="A1940" s="3" t="s">
        <v>3892</v>
      </c>
      <c r="B1940" s="3" t="s">
        <v>17428</v>
      </c>
      <c r="C1940" s="3" t="s">
        <v>3891</v>
      </c>
      <c r="D1940" s="5" t="s">
        <v>17429</v>
      </c>
      <c r="E1940" s="5" t="s">
        <v>12382</v>
      </c>
      <c r="F1940" s="5" t="s">
        <v>12383</v>
      </c>
      <c r="G1940" s="5" t="s">
        <v>12086</v>
      </c>
      <c r="H1940" s="5" t="s">
        <v>12112</v>
      </c>
      <c r="I1940" s="5" t="s">
        <v>16753</v>
      </c>
      <c r="J1940" s="5" t="s">
        <v>12328</v>
      </c>
      <c r="K1940" s="3" t="s">
        <v>12017</v>
      </c>
      <c r="L1940" s="3" t="s">
        <v>12017</v>
      </c>
      <c r="M1940" s="3" t="n">
        <v>4</v>
      </c>
      <c r="N1940" s="20" t="n">
        <v>3.79</v>
      </c>
      <c r="O1940" s="21" t="s">
        <v>12867</v>
      </c>
    </row>
    <row r="1941" customFormat="false" ht="15" hidden="false" customHeight="true" outlineLevel="0" collapsed="false">
      <c r="A1941" s="3" t="s">
        <v>3894</v>
      </c>
      <c r="B1941" s="3" t="s">
        <v>17430</v>
      </c>
      <c r="C1941" s="3" t="s">
        <v>3893</v>
      </c>
      <c r="D1941" s="5" t="s">
        <v>17431</v>
      </c>
      <c r="E1941" s="5" t="s">
        <v>12355</v>
      </c>
      <c r="F1941" s="5" t="s">
        <v>12356</v>
      </c>
      <c r="G1941" s="5" t="s">
        <v>12086</v>
      </c>
      <c r="H1941" s="5" t="s">
        <v>12112</v>
      </c>
      <c r="I1941" s="5" t="s">
        <v>17252</v>
      </c>
      <c r="J1941" s="5" t="s">
        <v>12328</v>
      </c>
      <c r="K1941" s="3" t="s">
        <v>12017</v>
      </c>
      <c r="L1941" s="3" t="s">
        <v>12017</v>
      </c>
      <c r="M1941" s="3" t="n">
        <v>2</v>
      </c>
      <c r="N1941" s="20" t="n">
        <v>4.49</v>
      </c>
      <c r="O1941" s="21" t="s">
        <v>16780</v>
      </c>
    </row>
    <row r="1942" customFormat="false" ht="15" hidden="false" customHeight="true" outlineLevel="0" collapsed="false">
      <c r="A1942" s="3" t="s">
        <v>3896</v>
      </c>
      <c r="B1942" s="3" t="s">
        <v>17432</v>
      </c>
      <c r="C1942" s="3" t="s">
        <v>3895</v>
      </c>
      <c r="D1942" s="5" t="s">
        <v>17433</v>
      </c>
      <c r="E1942" s="5" t="s">
        <v>12332</v>
      </c>
      <c r="F1942" s="5" t="s">
        <v>12333</v>
      </c>
      <c r="G1942" s="5" t="s">
        <v>12086</v>
      </c>
      <c r="H1942" s="5" t="s">
        <v>12112</v>
      </c>
      <c r="I1942" s="5" t="s">
        <v>17252</v>
      </c>
      <c r="J1942" s="5" t="s">
        <v>12328</v>
      </c>
      <c r="K1942" s="3" t="s">
        <v>12017</v>
      </c>
      <c r="L1942" s="3" t="s">
        <v>12017</v>
      </c>
      <c r="M1942" s="3" t="n">
        <v>2</v>
      </c>
      <c r="N1942" s="20" t="n">
        <v>5.99</v>
      </c>
      <c r="O1942" s="21" t="s">
        <v>13262</v>
      </c>
    </row>
    <row r="1943" customFormat="false" ht="15" hidden="false" customHeight="true" outlineLevel="0" collapsed="false">
      <c r="A1943" s="3" t="s">
        <v>3898</v>
      </c>
      <c r="B1943" s="3" t="s">
        <v>17434</v>
      </c>
      <c r="C1943" s="3" t="s">
        <v>3897</v>
      </c>
      <c r="D1943" s="5" t="s">
        <v>17435</v>
      </c>
      <c r="E1943" s="5" t="s">
        <v>12351</v>
      </c>
      <c r="F1943" s="5" t="s">
        <v>12326</v>
      </c>
      <c r="G1943" s="5" t="s">
        <v>12086</v>
      </c>
      <c r="H1943" s="5" t="s">
        <v>12112</v>
      </c>
      <c r="I1943" s="5" t="s">
        <v>16753</v>
      </c>
      <c r="J1943" s="5" t="s">
        <v>12328</v>
      </c>
      <c r="K1943" s="3" t="s">
        <v>12017</v>
      </c>
      <c r="L1943" s="3" t="s">
        <v>12017</v>
      </c>
      <c r="M1943" s="3" t="n">
        <v>24</v>
      </c>
      <c r="N1943" s="20" t="n">
        <v>5.49</v>
      </c>
      <c r="O1943" s="21" t="s">
        <v>12679</v>
      </c>
    </row>
    <row r="1944" customFormat="false" ht="15" hidden="false" customHeight="true" outlineLevel="0" collapsed="false">
      <c r="A1944" s="3" t="s">
        <v>3900</v>
      </c>
      <c r="B1944" s="3" t="s">
        <v>17436</v>
      </c>
      <c r="C1944" s="3" t="s">
        <v>3899</v>
      </c>
      <c r="D1944" s="5" t="s">
        <v>17437</v>
      </c>
      <c r="E1944" s="5" t="s">
        <v>12368</v>
      </c>
      <c r="F1944" s="5" t="s">
        <v>12369</v>
      </c>
      <c r="G1944" s="5" t="s">
        <v>12086</v>
      </c>
      <c r="H1944" s="5" t="s">
        <v>12112</v>
      </c>
      <c r="I1944" s="5" t="s">
        <v>17252</v>
      </c>
      <c r="J1944" s="5" t="s">
        <v>12512</v>
      </c>
      <c r="K1944" s="3" t="s">
        <v>12017</v>
      </c>
      <c r="L1944" s="3" t="s">
        <v>12017</v>
      </c>
      <c r="M1944" s="3" t="n">
        <v>6</v>
      </c>
      <c r="N1944" s="20" t="n">
        <v>5.79</v>
      </c>
      <c r="O1944" s="21" t="s">
        <v>14234</v>
      </c>
    </row>
    <row r="1945" customFormat="false" ht="15" hidden="false" customHeight="true" outlineLevel="0" collapsed="false">
      <c r="A1945" s="3" t="s">
        <v>3902</v>
      </c>
      <c r="B1945" s="3" t="s">
        <v>17438</v>
      </c>
      <c r="C1945" s="3" t="s">
        <v>3901</v>
      </c>
      <c r="D1945" s="5" t="s">
        <v>17439</v>
      </c>
      <c r="E1945" s="5" t="s">
        <v>12325</v>
      </c>
      <c r="F1945" s="5" t="s">
        <v>12326</v>
      </c>
      <c r="G1945" s="5" t="s">
        <v>12086</v>
      </c>
      <c r="H1945" s="5" t="s">
        <v>12112</v>
      </c>
      <c r="I1945" s="5" t="s">
        <v>17252</v>
      </c>
      <c r="J1945" s="5" t="s">
        <v>12328</v>
      </c>
      <c r="K1945" s="3" t="s">
        <v>12017</v>
      </c>
      <c r="L1945" s="3" t="s">
        <v>12017</v>
      </c>
      <c r="M1945" s="3" t="n">
        <v>12</v>
      </c>
      <c r="N1945" s="20" t="n">
        <v>4.89</v>
      </c>
      <c r="O1945" s="21" t="s">
        <v>16115</v>
      </c>
    </row>
    <row r="1946" customFormat="false" ht="15" hidden="false" customHeight="true" outlineLevel="0" collapsed="false">
      <c r="A1946" s="3" t="s">
        <v>3904</v>
      </c>
      <c r="B1946" s="3" t="s">
        <v>17440</v>
      </c>
      <c r="C1946" s="3" t="s">
        <v>3903</v>
      </c>
      <c r="D1946" s="5" t="s">
        <v>17441</v>
      </c>
      <c r="E1946" s="5" t="s">
        <v>12325</v>
      </c>
      <c r="F1946" s="5" t="s">
        <v>12326</v>
      </c>
      <c r="G1946" s="5" t="s">
        <v>12086</v>
      </c>
      <c r="H1946" s="5" t="s">
        <v>12112</v>
      </c>
      <c r="I1946" s="5" t="s">
        <v>16753</v>
      </c>
      <c r="J1946" s="5" t="s">
        <v>12328</v>
      </c>
      <c r="K1946" s="3" t="s">
        <v>12017</v>
      </c>
      <c r="L1946" s="3" t="s">
        <v>12017</v>
      </c>
      <c r="M1946" s="3" t="n">
        <v>6</v>
      </c>
      <c r="N1946" s="20" t="n">
        <v>3.99</v>
      </c>
      <c r="O1946" s="21" t="s">
        <v>17442</v>
      </c>
    </row>
    <row r="1947" customFormat="false" ht="15" hidden="false" customHeight="true" outlineLevel="0" collapsed="false">
      <c r="A1947" s="3" t="s">
        <v>3906</v>
      </c>
      <c r="B1947" s="3" t="s">
        <v>17443</v>
      </c>
      <c r="C1947" s="3" t="s">
        <v>3905</v>
      </c>
      <c r="D1947" s="5" t="s">
        <v>17444</v>
      </c>
      <c r="E1947" s="5" t="s">
        <v>12332</v>
      </c>
      <c r="F1947" s="5" t="s">
        <v>12333</v>
      </c>
      <c r="G1947" s="5" t="s">
        <v>12086</v>
      </c>
      <c r="H1947" s="5" t="s">
        <v>12112</v>
      </c>
      <c r="I1947" s="5" t="s">
        <v>17252</v>
      </c>
      <c r="J1947" s="5" t="s">
        <v>12328</v>
      </c>
      <c r="K1947" s="3" t="s">
        <v>12017</v>
      </c>
      <c r="L1947" s="3" t="s">
        <v>12017</v>
      </c>
      <c r="M1947" s="3" t="n">
        <v>2</v>
      </c>
      <c r="N1947" s="20" t="n">
        <v>4.99</v>
      </c>
      <c r="O1947" s="21" t="s">
        <v>15096</v>
      </c>
    </row>
    <row r="1948" customFormat="false" ht="15" hidden="false" customHeight="true" outlineLevel="0" collapsed="false">
      <c r="A1948" s="3" t="s">
        <v>3908</v>
      </c>
      <c r="B1948" s="3" t="s">
        <v>17445</v>
      </c>
      <c r="C1948" s="3" t="s">
        <v>3907</v>
      </c>
      <c r="D1948" s="5" t="s">
        <v>17446</v>
      </c>
      <c r="E1948" s="5" t="s">
        <v>12351</v>
      </c>
      <c r="F1948" s="5" t="s">
        <v>12326</v>
      </c>
      <c r="G1948" s="5" t="s">
        <v>12086</v>
      </c>
      <c r="H1948" s="5" t="s">
        <v>12112</v>
      </c>
      <c r="I1948" s="5" t="s">
        <v>17252</v>
      </c>
      <c r="J1948" s="5" t="s">
        <v>12328</v>
      </c>
      <c r="K1948" s="3" t="s">
        <v>12017</v>
      </c>
      <c r="L1948" s="3" t="s">
        <v>12017</v>
      </c>
      <c r="M1948" s="3" t="n">
        <v>24</v>
      </c>
      <c r="N1948" s="20" t="n">
        <v>4.79</v>
      </c>
      <c r="O1948" s="21" t="s">
        <v>17447</v>
      </c>
    </row>
    <row r="1949" customFormat="false" ht="15" hidden="false" customHeight="true" outlineLevel="0" collapsed="false">
      <c r="A1949" s="3" t="s">
        <v>3910</v>
      </c>
      <c r="B1949" s="3" t="s">
        <v>17448</v>
      </c>
      <c r="C1949" s="3" t="s">
        <v>3909</v>
      </c>
      <c r="D1949" s="5" t="s">
        <v>17449</v>
      </c>
      <c r="E1949" s="5" t="s">
        <v>12325</v>
      </c>
      <c r="F1949" s="5" t="s">
        <v>12326</v>
      </c>
      <c r="G1949" s="5" t="s">
        <v>12086</v>
      </c>
      <c r="H1949" s="5" t="s">
        <v>12112</v>
      </c>
      <c r="I1949" s="5" t="s">
        <v>16753</v>
      </c>
      <c r="J1949" s="5" t="s">
        <v>12328</v>
      </c>
      <c r="K1949" s="3" t="s">
        <v>12017</v>
      </c>
      <c r="L1949" s="3" t="s">
        <v>12017</v>
      </c>
      <c r="M1949" s="3" t="n">
        <v>6</v>
      </c>
      <c r="N1949" s="20" t="n">
        <v>3.39</v>
      </c>
      <c r="O1949" s="21" t="s">
        <v>14448</v>
      </c>
    </row>
    <row r="1950" customFormat="false" ht="15" hidden="false" customHeight="true" outlineLevel="0" collapsed="false">
      <c r="A1950" s="3" t="s">
        <v>3912</v>
      </c>
      <c r="B1950" s="3" t="s">
        <v>17450</v>
      </c>
      <c r="C1950" s="3" t="s">
        <v>3911</v>
      </c>
      <c r="D1950" s="5" t="s">
        <v>17451</v>
      </c>
      <c r="E1950" s="5" t="s">
        <v>12338</v>
      </c>
      <c r="F1950" s="5" t="s">
        <v>12339</v>
      </c>
      <c r="G1950" s="5" t="s">
        <v>12086</v>
      </c>
      <c r="H1950" s="5" t="s">
        <v>12112</v>
      </c>
      <c r="I1950" s="5" t="s">
        <v>17252</v>
      </c>
      <c r="J1950" s="5" t="s">
        <v>12328</v>
      </c>
      <c r="K1950" s="3" t="s">
        <v>12017</v>
      </c>
      <c r="L1950" s="3" t="s">
        <v>12017</v>
      </c>
      <c r="M1950" s="3" t="n">
        <v>1</v>
      </c>
      <c r="N1950" s="20" t="n">
        <v>3.29</v>
      </c>
      <c r="O1950" s="21" t="s">
        <v>16511</v>
      </c>
    </row>
    <row r="1951" customFormat="false" ht="15" hidden="false" customHeight="true" outlineLevel="0" collapsed="false">
      <c r="A1951" s="3" t="s">
        <v>3914</v>
      </c>
      <c r="B1951" s="3" t="s">
        <v>17452</v>
      </c>
      <c r="C1951" s="3" t="s">
        <v>3913</v>
      </c>
      <c r="D1951" s="5" t="s">
        <v>17453</v>
      </c>
      <c r="E1951" s="5" t="s">
        <v>12325</v>
      </c>
      <c r="F1951" s="5" t="s">
        <v>12326</v>
      </c>
      <c r="G1951" s="5" t="s">
        <v>12086</v>
      </c>
      <c r="H1951" s="5" t="s">
        <v>12112</v>
      </c>
      <c r="I1951" s="5" t="s">
        <v>17252</v>
      </c>
      <c r="J1951" s="5" t="s">
        <v>12328</v>
      </c>
      <c r="K1951" s="3" t="s">
        <v>12017</v>
      </c>
      <c r="L1951" s="3" t="s">
        <v>12017</v>
      </c>
      <c r="M1951" s="3" t="n">
        <v>4</v>
      </c>
      <c r="N1951" s="20" t="n">
        <v>3.39</v>
      </c>
      <c r="O1951" s="21" t="s">
        <v>13580</v>
      </c>
    </row>
    <row r="1952" customFormat="false" ht="15" hidden="false" customHeight="true" outlineLevel="0" collapsed="false">
      <c r="A1952" s="3" t="s">
        <v>3916</v>
      </c>
      <c r="B1952" s="3" t="s">
        <v>17454</v>
      </c>
      <c r="C1952" s="3" t="s">
        <v>3915</v>
      </c>
      <c r="D1952" s="5" t="s">
        <v>17455</v>
      </c>
      <c r="E1952" s="5" t="s">
        <v>12325</v>
      </c>
      <c r="F1952" s="5" t="s">
        <v>12326</v>
      </c>
      <c r="G1952" s="5" t="s">
        <v>12086</v>
      </c>
      <c r="H1952" s="5" t="s">
        <v>12112</v>
      </c>
      <c r="I1952" s="5" t="s">
        <v>16753</v>
      </c>
      <c r="J1952" s="5" t="s">
        <v>12328</v>
      </c>
      <c r="K1952" s="3" t="s">
        <v>12017</v>
      </c>
      <c r="L1952" s="3" t="s">
        <v>12017</v>
      </c>
      <c r="M1952" s="3" t="n">
        <v>2</v>
      </c>
      <c r="N1952" s="20" t="n">
        <v>3.39</v>
      </c>
      <c r="O1952" s="21" t="s">
        <v>17456</v>
      </c>
    </row>
    <row r="1953" customFormat="false" ht="15" hidden="false" customHeight="true" outlineLevel="0" collapsed="false">
      <c r="A1953" s="3" t="s">
        <v>3918</v>
      </c>
      <c r="B1953" s="3" t="s">
        <v>17457</v>
      </c>
      <c r="C1953" s="3" t="s">
        <v>3917</v>
      </c>
      <c r="D1953" s="5" t="s">
        <v>17458</v>
      </c>
      <c r="E1953" s="5" t="s">
        <v>12363</v>
      </c>
      <c r="F1953" s="5" t="s">
        <v>12364</v>
      </c>
      <c r="G1953" s="5" t="s">
        <v>12086</v>
      </c>
      <c r="H1953" s="5" t="s">
        <v>12112</v>
      </c>
      <c r="I1953" s="5" t="s">
        <v>16753</v>
      </c>
      <c r="J1953" s="5" t="s">
        <v>12328</v>
      </c>
      <c r="K1953" s="3" t="s">
        <v>12017</v>
      </c>
      <c r="L1953" s="3" t="s">
        <v>12017</v>
      </c>
      <c r="M1953" s="3" t="n">
        <v>4</v>
      </c>
      <c r="N1953" s="20" t="n">
        <v>3.39</v>
      </c>
      <c r="O1953" s="21" t="s">
        <v>17459</v>
      </c>
    </row>
    <row r="1954" customFormat="false" ht="15" hidden="false" customHeight="true" outlineLevel="0" collapsed="false">
      <c r="A1954" s="3" t="s">
        <v>3920</v>
      </c>
      <c r="B1954" s="3" t="s">
        <v>17460</v>
      </c>
      <c r="C1954" s="3" t="s">
        <v>3919</v>
      </c>
      <c r="D1954" s="5" t="s">
        <v>17461</v>
      </c>
      <c r="E1954" s="5" t="s">
        <v>12355</v>
      </c>
      <c r="F1954" s="5" t="s">
        <v>12356</v>
      </c>
      <c r="G1954" s="5" t="s">
        <v>12086</v>
      </c>
      <c r="H1954" s="5" t="s">
        <v>12112</v>
      </c>
      <c r="I1954" s="5" t="s">
        <v>16753</v>
      </c>
      <c r="J1954" s="5" t="s">
        <v>12328</v>
      </c>
      <c r="K1954" s="3" t="s">
        <v>12017</v>
      </c>
      <c r="L1954" s="3" t="s">
        <v>12017</v>
      </c>
      <c r="M1954" s="3" t="n">
        <v>12</v>
      </c>
      <c r="N1954" s="20" t="n">
        <v>3.49</v>
      </c>
      <c r="O1954" s="21" t="s">
        <v>17462</v>
      </c>
    </row>
    <row r="1955" customFormat="false" ht="15" hidden="false" customHeight="true" outlineLevel="0" collapsed="false">
      <c r="A1955" s="3" t="s">
        <v>3922</v>
      </c>
      <c r="B1955" s="3" t="s">
        <v>17463</v>
      </c>
      <c r="C1955" s="3" t="s">
        <v>3921</v>
      </c>
      <c r="D1955" s="5" t="s">
        <v>17464</v>
      </c>
      <c r="E1955" s="5" t="s">
        <v>12457</v>
      </c>
      <c r="F1955" s="5" t="s">
        <v>12458</v>
      </c>
      <c r="G1955" s="5" t="s">
        <v>12086</v>
      </c>
      <c r="H1955" s="5" t="s">
        <v>12112</v>
      </c>
      <c r="I1955" s="5" t="s">
        <v>17252</v>
      </c>
      <c r="J1955" s="5" t="s">
        <v>12328</v>
      </c>
      <c r="K1955" s="3" t="s">
        <v>12021</v>
      </c>
      <c r="L1955" s="3" t="s">
        <v>12017</v>
      </c>
      <c r="M1955" s="3" t="n">
        <v>4</v>
      </c>
      <c r="N1955" s="20" t="n">
        <v>4.39</v>
      </c>
      <c r="O1955" s="21" t="s">
        <v>14113</v>
      </c>
    </row>
    <row r="1956" customFormat="false" ht="15" hidden="false" customHeight="true" outlineLevel="0" collapsed="false">
      <c r="A1956" s="3" t="s">
        <v>3924</v>
      </c>
      <c r="B1956" s="3" t="s">
        <v>17465</v>
      </c>
      <c r="C1956" s="3" t="s">
        <v>3923</v>
      </c>
      <c r="D1956" s="5" t="s">
        <v>17466</v>
      </c>
      <c r="E1956" s="5" t="s">
        <v>12325</v>
      </c>
      <c r="F1956" s="5" t="s">
        <v>12326</v>
      </c>
      <c r="G1956" s="5" t="s">
        <v>12086</v>
      </c>
      <c r="H1956" s="5" t="s">
        <v>12112</v>
      </c>
      <c r="I1956" s="5" t="s">
        <v>16753</v>
      </c>
      <c r="J1956" s="5" t="s">
        <v>12328</v>
      </c>
      <c r="K1956" s="3" t="s">
        <v>12017</v>
      </c>
      <c r="L1956" s="3" t="s">
        <v>12017</v>
      </c>
      <c r="M1956" s="3" t="n">
        <v>12</v>
      </c>
      <c r="N1956" s="20" t="n">
        <v>3.29</v>
      </c>
      <c r="O1956" s="21" t="s">
        <v>17467</v>
      </c>
    </row>
    <row r="1957" customFormat="false" ht="15" hidden="false" customHeight="true" outlineLevel="0" collapsed="false">
      <c r="A1957" s="3" t="s">
        <v>3926</v>
      </c>
      <c r="B1957" s="3" t="s">
        <v>17468</v>
      </c>
      <c r="C1957" s="3" t="s">
        <v>3925</v>
      </c>
      <c r="D1957" s="5" t="s">
        <v>17469</v>
      </c>
      <c r="E1957" s="5" t="s">
        <v>12332</v>
      </c>
      <c r="F1957" s="5" t="s">
        <v>12333</v>
      </c>
      <c r="G1957" s="5" t="s">
        <v>12086</v>
      </c>
      <c r="H1957" s="5" t="s">
        <v>12112</v>
      </c>
      <c r="I1957" s="5" t="s">
        <v>16753</v>
      </c>
      <c r="J1957" s="5" t="s">
        <v>12328</v>
      </c>
      <c r="K1957" s="3" t="s">
        <v>12017</v>
      </c>
      <c r="L1957" s="3" t="s">
        <v>12017</v>
      </c>
      <c r="M1957" s="3" t="n">
        <v>8</v>
      </c>
      <c r="N1957" s="20" t="n">
        <v>4.79</v>
      </c>
      <c r="O1957" s="21" t="s">
        <v>16689</v>
      </c>
    </row>
    <row r="1958" customFormat="false" ht="15" hidden="false" customHeight="true" outlineLevel="0" collapsed="false">
      <c r="A1958" s="3" t="s">
        <v>3928</v>
      </c>
      <c r="B1958" s="3" t="s">
        <v>17470</v>
      </c>
      <c r="C1958" s="3" t="s">
        <v>3927</v>
      </c>
      <c r="D1958" s="5" t="s">
        <v>17471</v>
      </c>
      <c r="E1958" s="5" t="s">
        <v>12457</v>
      </c>
      <c r="F1958" s="5" t="s">
        <v>12458</v>
      </c>
      <c r="G1958" s="5" t="s">
        <v>12086</v>
      </c>
      <c r="H1958" s="5" t="s">
        <v>12112</v>
      </c>
      <c r="I1958" s="5" t="s">
        <v>16753</v>
      </c>
      <c r="J1958" s="5" t="s">
        <v>12328</v>
      </c>
      <c r="K1958" s="3" t="s">
        <v>12021</v>
      </c>
      <c r="L1958" s="3" t="s">
        <v>12017</v>
      </c>
      <c r="M1958" s="3" t="n">
        <v>12</v>
      </c>
      <c r="N1958" s="20" t="n">
        <v>4.79</v>
      </c>
      <c r="O1958" s="21" t="s">
        <v>15536</v>
      </c>
    </row>
    <row r="1959" customFormat="false" ht="15" hidden="false" customHeight="true" outlineLevel="0" collapsed="false">
      <c r="A1959" s="3" t="s">
        <v>3930</v>
      </c>
      <c r="B1959" s="3" t="s">
        <v>17472</v>
      </c>
      <c r="C1959" s="3" t="s">
        <v>3929</v>
      </c>
      <c r="D1959" s="5" t="s">
        <v>17473</v>
      </c>
      <c r="E1959" s="5" t="s">
        <v>12351</v>
      </c>
      <c r="F1959" s="5" t="s">
        <v>12326</v>
      </c>
      <c r="G1959" s="5" t="s">
        <v>12086</v>
      </c>
      <c r="H1959" s="5" t="s">
        <v>12112</v>
      </c>
      <c r="I1959" s="5" t="s">
        <v>16753</v>
      </c>
      <c r="J1959" s="5" t="s">
        <v>12328</v>
      </c>
      <c r="K1959" s="3" t="s">
        <v>12017</v>
      </c>
      <c r="L1959" s="3" t="s">
        <v>12017</v>
      </c>
      <c r="M1959" s="3" t="n">
        <v>8</v>
      </c>
      <c r="N1959" s="20" t="n">
        <v>3.39</v>
      </c>
      <c r="O1959" s="21" t="s">
        <v>12492</v>
      </c>
    </row>
    <row r="1960" customFormat="false" ht="15" hidden="false" customHeight="true" outlineLevel="0" collapsed="false">
      <c r="A1960" s="3" t="s">
        <v>3932</v>
      </c>
      <c r="B1960" s="3" t="s">
        <v>17474</v>
      </c>
      <c r="C1960" s="3" t="s">
        <v>3931</v>
      </c>
      <c r="D1960" s="5" t="s">
        <v>17475</v>
      </c>
      <c r="E1960" s="5" t="s">
        <v>12355</v>
      </c>
      <c r="F1960" s="5" t="s">
        <v>12356</v>
      </c>
      <c r="G1960" s="5" t="s">
        <v>12086</v>
      </c>
      <c r="H1960" s="5" t="s">
        <v>12112</v>
      </c>
      <c r="I1960" s="5" t="s">
        <v>17252</v>
      </c>
      <c r="J1960" s="5" t="s">
        <v>12328</v>
      </c>
      <c r="K1960" s="3" t="s">
        <v>12017</v>
      </c>
      <c r="L1960" s="3" t="s">
        <v>12017</v>
      </c>
      <c r="M1960" s="3" t="n">
        <v>4</v>
      </c>
      <c r="N1960" s="20" t="n">
        <v>4.39</v>
      </c>
      <c r="O1960" s="21" t="s">
        <v>17476</v>
      </c>
    </row>
    <row r="1961" customFormat="false" ht="15" hidden="false" customHeight="true" outlineLevel="0" collapsed="false">
      <c r="A1961" s="3" t="s">
        <v>3934</v>
      </c>
      <c r="B1961" s="3" t="s">
        <v>17477</v>
      </c>
      <c r="C1961" s="3" t="s">
        <v>3933</v>
      </c>
      <c r="D1961" s="5" t="s">
        <v>17478</v>
      </c>
      <c r="E1961" s="5" t="s">
        <v>12377</v>
      </c>
      <c r="F1961" s="5" t="s">
        <v>12378</v>
      </c>
      <c r="G1961" s="5" t="s">
        <v>12086</v>
      </c>
      <c r="H1961" s="5" t="s">
        <v>12112</v>
      </c>
      <c r="I1961" s="5" t="s">
        <v>17252</v>
      </c>
      <c r="J1961" s="5" t="s">
        <v>12328</v>
      </c>
      <c r="K1961" s="3" t="s">
        <v>12021</v>
      </c>
      <c r="L1961" s="3" t="s">
        <v>12017</v>
      </c>
      <c r="M1961" s="3" t="n">
        <v>4</v>
      </c>
      <c r="N1961" s="20" t="n">
        <v>3.49</v>
      </c>
      <c r="O1961" s="21" t="s">
        <v>14457</v>
      </c>
    </row>
    <row r="1962" customFormat="false" ht="15" hidden="false" customHeight="true" outlineLevel="0" collapsed="false">
      <c r="A1962" s="3" t="s">
        <v>3936</v>
      </c>
      <c r="B1962" s="3" t="s">
        <v>17479</v>
      </c>
      <c r="C1962" s="3" t="s">
        <v>3935</v>
      </c>
      <c r="D1962" s="5" t="s">
        <v>17480</v>
      </c>
      <c r="E1962" s="5" t="s">
        <v>12377</v>
      </c>
      <c r="F1962" s="5" t="s">
        <v>12378</v>
      </c>
      <c r="G1962" s="5" t="s">
        <v>12086</v>
      </c>
      <c r="H1962" s="5" t="s">
        <v>12112</v>
      </c>
      <c r="I1962" s="5" t="s">
        <v>17252</v>
      </c>
      <c r="J1962" s="5" t="s">
        <v>12328</v>
      </c>
      <c r="K1962" s="3" t="s">
        <v>12021</v>
      </c>
      <c r="L1962" s="3" t="s">
        <v>12017</v>
      </c>
      <c r="M1962" s="3" t="n">
        <v>1</v>
      </c>
      <c r="N1962" s="20" t="n">
        <v>3.89</v>
      </c>
      <c r="O1962" s="21" t="s">
        <v>17481</v>
      </c>
    </row>
    <row r="1963" customFormat="false" ht="15" hidden="false" customHeight="true" outlineLevel="0" collapsed="false">
      <c r="A1963" s="3" t="s">
        <v>3938</v>
      </c>
      <c r="B1963" s="3" t="s">
        <v>17482</v>
      </c>
      <c r="C1963" s="3" t="s">
        <v>3937</v>
      </c>
      <c r="D1963" s="5" t="s">
        <v>17483</v>
      </c>
      <c r="E1963" s="5" t="s">
        <v>12457</v>
      </c>
      <c r="F1963" s="5" t="s">
        <v>12458</v>
      </c>
      <c r="G1963" s="5" t="s">
        <v>12086</v>
      </c>
      <c r="H1963" s="5" t="s">
        <v>12112</v>
      </c>
      <c r="I1963" s="5" t="s">
        <v>16753</v>
      </c>
      <c r="J1963" s="5" t="s">
        <v>12328</v>
      </c>
      <c r="K1963" s="3" t="s">
        <v>12021</v>
      </c>
      <c r="L1963" s="3" t="s">
        <v>12017</v>
      </c>
      <c r="M1963" s="3" t="n">
        <v>8</v>
      </c>
      <c r="N1963" s="20" t="n">
        <v>4.29</v>
      </c>
      <c r="O1963" s="21" t="s">
        <v>17484</v>
      </c>
    </row>
    <row r="1964" customFormat="false" ht="15" hidden="false" customHeight="true" outlineLevel="0" collapsed="false">
      <c r="A1964" s="3" t="s">
        <v>3940</v>
      </c>
      <c r="B1964" s="3" t="s">
        <v>17485</v>
      </c>
      <c r="C1964" s="3" t="s">
        <v>3939</v>
      </c>
      <c r="D1964" s="5" t="s">
        <v>17486</v>
      </c>
      <c r="E1964" s="5" t="s">
        <v>12325</v>
      </c>
      <c r="F1964" s="5" t="s">
        <v>12326</v>
      </c>
      <c r="G1964" s="5" t="s">
        <v>12086</v>
      </c>
      <c r="H1964" s="5" t="s">
        <v>12112</v>
      </c>
      <c r="I1964" s="5" t="s">
        <v>16753</v>
      </c>
      <c r="J1964" s="5" t="s">
        <v>12328</v>
      </c>
      <c r="K1964" s="3" t="s">
        <v>12017</v>
      </c>
      <c r="L1964" s="3" t="s">
        <v>12017</v>
      </c>
      <c r="M1964" s="3" t="n">
        <v>24</v>
      </c>
      <c r="N1964" s="20" t="n">
        <v>3.99</v>
      </c>
      <c r="O1964" s="21" t="s">
        <v>16150</v>
      </c>
    </row>
    <row r="1965" customFormat="false" ht="15" hidden="false" customHeight="true" outlineLevel="0" collapsed="false">
      <c r="A1965" s="3" t="s">
        <v>3942</v>
      </c>
      <c r="B1965" s="3" t="s">
        <v>17487</v>
      </c>
      <c r="C1965" s="3" t="s">
        <v>3941</v>
      </c>
      <c r="D1965" s="5" t="s">
        <v>17488</v>
      </c>
      <c r="E1965" s="5" t="s">
        <v>12351</v>
      </c>
      <c r="F1965" s="5" t="s">
        <v>12326</v>
      </c>
      <c r="G1965" s="5" t="s">
        <v>12086</v>
      </c>
      <c r="H1965" s="5" t="s">
        <v>12112</v>
      </c>
      <c r="I1965" s="5" t="s">
        <v>17252</v>
      </c>
      <c r="J1965" s="5" t="s">
        <v>12328</v>
      </c>
      <c r="K1965" s="3" t="s">
        <v>12017</v>
      </c>
      <c r="L1965" s="3" t="s">
        <v>12017</v>
      </c>
      <c r="M1965" s="3" t="n">
        <v>2</v>
      </c>
      <c r="N1965" s="20" t="n">
        <v>4.49</v>
      </c>
      <c r="O1965" s="21" t="s">
        <v>17489</v>
      </c>
    </row>
    <row r="1966" customFormat="false" ht="15" hidden="false" customHeight="true" outlineLevel="0" collapsed="false">
      <c r="A1966" s="3" t="s">
        <v>3944</v>
      </c>
      <c r="B1966" s="3" t="s">
        <v>17490</v>
      </c>
      <c r="C1966" s="3" t="s">
        <v>3943</v>
      </c>
      <c r="D1966" s="5" t="s">
        <v>17491</v>
      </c>
      <c r="E1966" s="5" t="s">
        <v>12355</v>
      </c>
      <c r="F1966" s="5" t="s">
        <v>12356</v>
      </c>
      <c r="G1966" s="5" t="s">
        <v>12086</v>
      </c>
      <c r="H1966" s="5" t="s">
        <v>12112</v>
      </c>
      <c r="I1966" s="5" t="s">
        <v>17252</v>
      </c>
      <c r="J1966" s="5" t="s">
        <v>12328</v>
      </c>
      <c r="K1966" s="3" t="s">
        <v>12017</v>
      </c>
      <c r="L1966" s="3" t="s">
        <v>12017</v>
      </c>
      <c r="M1966" s="3" t="n">
        <v>2</v>
      </c>
      <c r="N1966" s="20" t="n">
        <v>4.99</v>
      </c>
      <c r="O1966" s="21" t="s">
        <v>17492</v>
      </c>
    </row>
    <row r="1967" customFormat="false" ht="15" hidden="false" customHeight="true" outlineLevel="0" collapsed="false">
      <c r="A1967" s="3" t="s">
        <v>3946</v>
      </c>
      <c r="B1967" s="3" t="s">
        <v>17493</v>
      </c>
      <c r="C1967" s="3" t="s">
        <v>3945</v>
      </c>
      <c r="D1967" s="5" t="s">
        <v>17494</v>
      </c>
      <c r="E1967" s="5" t="s">
        <v>12351</v>
      </c>
      <c r="F1967" s="5" t="s">
        <v>12326</v>
      </c>
      <c r="G1967" s="5" t="s">
        <v>12086</v>
      </c>
      <c r="H1967" s="5" t="s">
        <v>12112</v>
      </c>
      <c r="I1967" s="5" t="s">
        <v>17252</v>
      </c>
      <c r="J1967" s="5" t="s">
        <v>12328</v>
      </c>
      <c r="K1967" s="3" t="s">
        <v>12017</v>
      </c>
      <c r="L1967" s="3" t="s">
        <v>12017</v>
      </c>
      <c r="M1967" s="3" t="n">
        <v>4</v>
      </c>
      <c r="N1967" s="20" t="n">
        <v>4.39</v>
      </c>
      <c r="O1967" s="21" t="s">
        <v>16187</v>
      </c>
    </row>
    <row r="1968" customFormat="false" ht="15" hidden="false" customHeight="true" outlineLevel="0" collapsed="false">
      <c r="A1968" s="3" t="s">
        <v>3948</v>
      </c>
      <c r="B1968" s="3" t="s">
        <v>17495</v>
      </c>
      <c r="C1968" s="3" t="s">
        <v>3947</v>
      </c>
      <c r="D1968" s="5" t="s">
        <v>17496</v>
      </c>
      <c r="E1968" s="5" t="s">
        <v>12338</v>
      </c>
      <c r="F1968" s="5" t="s">
        <v>12339</v>
      </c>
      <c r="G1968" s="5" t="s">
        <v>12086</v>
      </c>
      <c r="H1968" s="5" t="s">
        <v>12112</v>
      </c>
      <c r="I1968" s="5" t="s">
        <v>16753</v>
      </c>
      <c r="J1968" s="5" t="s">
        <v>12328</v>
      </c>
      <c r="K1968" s="3" t="s">
        <v>12017</v>
      </c>
      <c r="L1968" s="3" t="s">
        <v>12017</v>
      </c>
      <c r="M1968" s="3" t="n">
        <v>2</v>
      </c>
      <c r="N1968" s="20" t="n">
        <v>4.39</v>
      </c>
      <c r="O1968" s="21" t="s">
        <v>13995</v>
      </c>
    </row>
    <row r="1969" customFormat="false" ht="15" hidden="false" customHeight="true" outlineLevel="0" collapsed="false">
      <c r="A1969" s="3" t="s">
        <v>3950</v>
      </c>
      <c r="B1969" s="3" t="s">
        <v>17497</v>
      </c>
      <c r="C1969" s="3" t="s">
        <v>3949</v>
      </c>
      <c r="D1969" s="5" t="s">
        <v>17498</v>
      </c>
      <c r="E1969" s="5" t="s">
        <v>12363</v>
      </c>
      <c r="F1969" s="5" t="s">
        <v>12364</v>
      </c>
      <c r="G1969" s="5" t="s">
        <v>12086</v>
      </c>
      <c r="H1969" s="5" t="s">
        <v>12095</v>
      </c>
      <c r="I1969" s="5" t="s">
        <v>17499</v>
      </c>
      <c r="J1969" s="5" t="s">
        <v>12328</v>
      </c>
      <c r="K1969" s="3" t="s">
        <v>12017</v>
      </c>
      <c r="L1969" s="3" t="s">
        <v>12017</v>
      </c>
      <c r="M1969" s="3" t="n">
        <v>2</v>
      </c>
      <c r="N1969" s="20" t="n">
        <v>4.79</v>
      </c>
      <c r="O1969" s="21" t="s">
        <v>15932</v>
      </c>
    </row>
    <row r="1970" customFormat="false" ht="15" hidden="false" customHeight="true" outlineLevel="0" collapsed="false">
      <c r="A1970" s="3" t="s">
        <v>3952</v>
      </c>
      <c r="B1970" s="3" t="s">
        <v>17500</v>
      </c>
      <c r="C1970" s="3" t="s">
        <v>3951</v>
      </c>
      <c r="D1970" s="5" t="s">
        <v>17501</v>
      </c>
      <c r="E1970" s="5" t="s">
        <v>12382</v>
      </c>
      <c r="F1970" s="5" t="s">
        <v>12383</v>
      </c>
      <c r="G1970" s="5" t="s">
        <v>12086</v>
      </c>
      <c r="H1970" s="5" t="s">
        <v>12095</v>
      </c>
      <c r="I1970" s="5" t="s">
        <v>16753</v>
      </c>
      <c r="J1970" s="5" t="s">
        <v>12328</v>
      </c>
      <c r="K1970" s="3" t="s">
        <v>12017</v>
      </c>
      <c r="L1970" s="3" t="s">
        <v>12017</v>
      </c>
      <c r="M1970" s="3" t="n">
        <v>12</v>
      </c>
      <c r="N1970" s="20" t="n">
        <v>4.79</v>
      </c>
      <c r="O1970" s="21" t="s">
        <v>17502</v>
      </c>
    </row>
    <row r="1971" customFormat="false" ht="15" hidden="false" customHeight="true" outlineLevel="0" collapsed="false">
      <c r="A1971" s="3" t="s">
        <v>3954</v>
      </c>
      <c r="B1971" s="3" t="s">
        <v>17503</v>
      </c>
      <c r="C1971" s="3" t="s">
        <v>3953</v>
      </c>
      <c r="D1971" s="5" t="s">
        <v>17504</v>
      </c>
      <c r="E1971" s="5" t="s">
        <v>12351</v>
      </c>
      <c r="F1971" s="5" t="s">
        <v>12326</v>
      </c>
      <c r="G1971" s="5" t="s">
        <v>12086</v>
      </c>
      <c r="H1971" s="5" t="s">
        <v>12095</v>
      </c>
      <c r="I1971" s="5" t="s">
        <v>17499</v>
      </c>
      <c r="J1971" s="5" t="s">
        <v>12512</v>
      </c>
      <c r="K1971" s="3" t="s">
        <v>12017</v>
      </c>
      <c r="L1971" s="3" t="s">
        <v>12017</v>
      </c>
      <c r="M1971" s="3" t="n">
        <v>4</v>
      </c>
      <c r="N1971" s="20" t="n">
        <v>1.49</v>
      </c>
      <c r="O1971" s="21" t="s">
        <v>17505</v>
      </c>
    </row>
    <row r="1972" customFormat="false" ht="15" hidden="false" customHeight="true" outlineLevel="0" collapsed="false">
      <c r="A1972" s="3" t="s">
        <v>3956</v>
      </c>
      <c r="B1972" s="3" t="s">
        <v>17506</v>
      </c>
      <c r="C1972" s="3" t="s">
        <v>3955</v>
      </c>
      <c r="D1972" s="5" t="s">
        <v>17507</v>
      </c>
      <c r="E1972" s="5" t="s">
        <v>12377</v>
      </c>
      <c r="F1972" s="5" t="s">
        <v>12378</v>
      </c>
      <c r="G1972" s="5" t="s">
        <v>12086</v>
      </c>
      <c r="H1972" s="5" t="s">
        <v>12095</v>
      </c>
      <c r="I1972" s="5" t="s">
        <v>17508</v>
      </c>
      <c r="J1972" s="5" t="s">
        <v>12328</v>
      </c>
      <c r="K1972" s="3" t="s">
        <v>12021</v>
      </c>
      <c r="L1972" s="3" t="s">
        <v>12017</v>
      </c>
      <c r="M1972" s="3" t="n">
        <v>8</v>
      </c>
      <c r="N1972" s="20" t="n">
        <v>3.29</v>
      </c>
      <c r="O1972" s="21" t="s">
        <v>15168</v>
      </c>
    </row>
    <row r="1973" customFormat="false" ht="15" hidden="false" customHeight="true" outlineLevel="0" collapsed="false">
      <c r="A1973" s="3" t="s">
        <v>3958</v>
      </c>
      <c r="B1973" s="3" t="s">
        <v>17509</v>
      </c>
      <c r="C1973" s="3" t="s">
        <v>3957</v>
      </c>
      <c r="D1973" s="5" t="s">
        <v>17510</v>
      </c>
      <c r="E1973" s="5" t="s">
        <v>12351</v>
      </c>
      <c r="F1973" s="5" t="s">
        <v>12326</v>
      </c>
      <c r="G1973" s="5" t="s">
        <v>12086</v>
      </c>
      <c r="H1973" s="5" t="s">
        <v>12095</v>
      </c>
      <c r="I1973" s="5" t="s">
        <v>17508</v>
      </c>
      <c r="J1973" s="5" t="s">
        <v>12328</v>
      </c>
      <c r="K1973" s="3" t="s">
        <v>12017</v>
      </c>
      <c r="L1973" s="3" t="s">
        <v>12017</v>
      </c>
      <c r="M1973" s="3" t="n">
        <v>1</v>
      </c>
      <c r="N1973" s="20" t="n">
        <v>4.29</v>
      </c>
      <c r="O1973" s="21" t="s">
        <v>17158</v>
      </c>
    </row>
    <row r="1974" customFormat="false" ht="15" hidden="false" customHeight="true" outlineLevel="0" collapsed="false">
      <c r="A1974" s="3" t="s">
        <v>3960</v>
      </c>
      <c r="B1974" s="3" t="s">
        <v>17511</v>
      </c>
      <c r="C1974" s="3" t="s">
        <v>3959</v>
      </c>
      <c r="D1974" s="5" t="s">
        <v>17512</v>
      </c>
      <c r="E1974" s="5" t="s">
        <v>12363</v>
      </c>
      <c r="F1974" s="5" t="s">
        <v>12364</v>
      </c>
      <c r="G1974" s="5" t="s">
        <v>12086</v>
      </c>
      <c r="H1974" s="5" t="s">
        <v>12095</v>
      </c>
      <c r="I1974" s="5" t="s">
        <v>16753</v>
      </c>
      <c r="J1974" s="5" t="s">
        <v>12328</v>
      </c>
      <c r="K1974" s="3" t="s">
        <v>12017</v>
      </c>
      <c r="L1974" s="3" t="s">
        <v>12017</v>
      </c>
      <c r="M1974" s="3" t="n">
        <v>1</v>
      </c>
      <c r="N1974" s="20" t="n">
        <v>3.99</v>
      </c>
      <c r="O1974" s="21" t="s">
        <v>17513</v>
      </c>
    </row>
    <row r="1975" customFormat="false" ht="15" hidden="false" customHeight="true" outlineLevel="0" collapsed="false">
      <c r="A1975" s="3" t="s">
        <v>3962</v>
      </c>
      <c r="B1975" s="3" t="s">
        <v>17514</v>
      </c>
      <c r="C1975" s="3" t="s">
        <v>3961</v>
      </c>
      <c r="D1975" s="5" t="s">
        <v>17515</v>
      </c>
      <c r="E1975" s="5" t="s">
        <v>12325</v>
      </c>
      <c r="F1975" s="5" t="s">
        <v>12326</v>
      </c>
      <c r="G1975" s="5" t="s">
        <v>12086</v>
      </c>
      <c r="H1975" s="5" t="s">
        <v>12095</v>
      </c>
      <c r="I1975" s="5" t="s">
        <v>17508</v>
      </c>
      <c r="J1975" s="5" t="s">
        <v>12328</v>
      </c>
      <c r="K1975" s="3" t="s">
        <v>12017</v>
      </c>
      <c r="L1975" s="3" t="s">
        <v>12017</v>
      </c>
      <c r="M1975" s="3" t="n">
        <v>8</v>
      </c>
      <c r="N1975" s="20" t="n">
        <v>3.79</v>
      </c>
      <c r="O1975" s="21" t="s">
        <v>17516</v>
      </c>
    </row>
    <row r="1976" customFormat="false" ht="15" hidden="false" customHeight="true" outlineLevel="0" collapsed="false">
      <c r="A1976" s="3" t="s">
        <v>3964</v>
      </c>
      <c r="B1976" s="3" t="s">
        <v>17517</v>
      </c>
      <c r="C1976" s="3" t="s">
        <v>3963</v>
      </c>
      <c r="D1976" s="5" t="s">
        <v>17518</v>
      </c>
      <c r="E1976" s="5" t="s">
        <v>12338</v>
      </c>
      <c r="F1976" s="5" t="s">
        <v>12339</v>
      </c>
      <c r="G1976" s="5" t="s">
        <v>12086</v>
      </c>
      <c r="H1976" s="5" t="s">
        <v>12095</v>
      </c>
      <c r="I1976" s="5" t="s">
        <v>17508</v>
      </c>
      <c r="J1976" s="5" t="s">
        <v>12328</v>
      </c>
      <c r="K1976" s="3" t="s">
        <v>12017</v>
      </c>
      <c r="L1976" s="3" t="s">
        <v>12017</v>
      </c>
      <c r="M1976" s="3" t="n">
        <v>2</v>
      </c>
      <c r="N1976" s="20" t="n">
        <v>3.49</v>
      </c>
      <c r="O1976" s="21" t="s">
        <v>17519</v>
      </c>
    </row>
    <row r="1977" customFormat="false" ht="15" hidden="false" customHeight="true" outlineLevel="0" collapsed="false">
      <c r="A1977" s="3" t="s">
        <v>3966</v>
      </c>
      <c r="B1977" s="3" t="s">
        <v>17520</v>
      </c>
      <c r="C1977" s="3" t="s">
        <v>3965</v>
      </c>
      <c r="D1977" s="5" t="s">
        <v>17521</v>
      </c>
      <c r="E1977" s="5" t="s">
        <v>12355</v>
      </c>
      <c r="F1977" s="5" t="s">
        <v>12356</v>
      </c>
      <c r="G1977" s="5" t="s">
        <v>12086</v>
      </c>
      <c r="H1977" s="5" t="s">
        <v>12095</v>
      </c>
      <c r="I1977" s="5" t="s">
        <v>17508</v>
      </c>
      <c r="J1977" s="5" t="s">
        <v>12328</v>
      </c>
      <c r="K1977" s="3" t="s">
        <v>12017</v>
      </c>
      <c r="L1977" s="3" t="s">
        <v>12017</v>
      </c>
      <c r="M1977" s="3" t="n">
        <v>4</v>
      </c>
      <c r="N1977" s="20" t="n">
        <v>3.29</v>
      </c>
      <c r="O1977" s="21" t="s">
        <v>17522</v>
      </c>
    </row>
    <row r="1978" customFormat="false" ht="15" hidden="false" customHeight="true" outlineLevel="0" collapsed="false">
      <c r="A1978" s="3" t="s">
        <v>3968</v>
      </c>
      <c r="B1978" s="3" t="s">
        <v>17523</v>
      </c>
      <c r="C1978" s="3" t="s">
        <v>3967</v>
      </c>
      <c r="D1978" s="5" t="s">
        <v>17524</v>
      </c>
      <c r="E1978" s="5" t="s">
        <v>12355</v>
      </c>
      <c r="F1978" s="5" t="s">
        <v>12356</v>
      </c>
      <c r="G1978" s="5" t="s">
        <v>12086</v>
      </c>
      <c r="H1978" s="5" t="s">
        <v>12095</v>
      </c>
      <c r="I1978" s="5" t="s">
        <v>16753</v>
      </c>
      <c r="J1978" s="5" t="s">
        <v>12328</v>
      </c>
      <c r="K1978" s="3" t="s">
        <v>12017</v>
      </c>
      <c r="L1978" s="3" t="s">
        <v>12017</v>
      </c>
      <c r="M1978" s="3" t="n">
        <v>8</v>
      </c>
      <c r="N1978" s="20" t="n">
        <v>1.39</v>
      </c>
      <c r="O1978" s="21" t="s">
        <v>17525</v>
      </c>
    </row>
    <row r="1979" customFormat="false" ht="15" hidden="false" customHeight="true" outlineLevel="0" collapsed="false">
      <c r="A1979" s="3" t="s">
        <v>3970</v>
      </c>
      <c r="B1979" s="3" t="s">
        <v>17526</v>
      </c>
      <c r="C1979" s="3" t="s">
        <v>3969</v>
      </c>
      <c r="D1979" s="5" t="s">
        <v>17527</v>
      </c>
      <c r="E1979" s="5" t="s">
        <v>12351</v>
      </c>
      <c r="F1979" s="5" t="s">
        <v>12326</v>
      </c>
      <c r="G1979" s="5" t="s">
        <v>12086</v>
      </c>
      <c r="H1979" s="5" t="s">
        <v>12095</v>
      </c>
      <c r="I1979" s="5" t="s">
        <v>17508</v>
      </c>
      <c r="J1979" s="5" t="s">
        <v>12328</v>
      </c>
      <c r="K1979" s="3" t="s">
        <v>12017</v>
      </c>
      <c r="L1979" s="3" t="s">
        <v>12017</v>
      </c>
      <c r="M1979" s="3" t="n">
        <v>12</v>
      </c>
      <c r="N1979" s="20" t="n">
        <v>2.89</v>
      </c>
      <c r="O1979" s="21" t="s">
        <v>17528</v>
      </c>
    </row>
    <row r="1980" customFormat="false" ht="15" hidden="false" customHeight="true" outlineLevel="0" collapsed="false">
      <c r="A1980" s="3" t="s">
        <v>3972</v>
      </c>
      <c r="B1980" s="3" t="s">
        <v>17529</v>
      </c>
      <c r="C1980" s="3" t="s">
        <v>3971</v>
      </c>
      <c r="D1980" s="5" t="s">
        <v>17530</v>
      </c>
      <c r="E1980" s="5" t="s">
        <v>12325</v>
      </c>
      <c r="F1980" s="5" t="s">
        <v>12326</v>
      </c>
      <c r="G1980" s="5" t="s">
        <v>12086</v>
      </c>
      <c r="H1980" s="5" t="s">
        <v>12095</v>
      </c>
      <c r="I1980" s="5" t="s">
        <v>16753</v>
      </c>
      <c r="J1980" s="5" t="s">
        <v>12328</v>
      </c>
      <c r="K1980" s="3" t="s">
        <v>12017</v>
      </c>
      <c r="L1980" s="3" t="s">
        <v>12017</v>
      </c>
      <c r="M1980" s="3" t="n">
        <v>24</v>
      </c>
      <c r="N1980" s="20" t="n">
        <v>1.89</v>
      </c>
      <c r="O1980" s="21" t="s">
        <v>13617</v>
      </c>
    </row>
    <row r="1981" customFormat="false" ht="15" hidden="false" customHeight="true" outlineLevel="0" collapsed="false">
      <c r="A1981" s="3" t="s">
        <v>3974</v>
      </c>
      <c r="B1981" s="3" t="s">
        <v>17531</v>
      </c>
      <c r="C1981" s="3" t="s">
        <v>3973</v>
      </c>
      <c r="D1981" s="5" t="s">
        <v>17532</v>
      </c>
      <c r="E1981" s="5" t="s">
        <v>12457</v>
      </c>
      <c r="F1981" s="5" t="s">
        <v>12458</v>
      </c>
      <c r="G1981" s="5" t="s">
        <v>12086</v>
      </c>
      <c r="H1981" s="5" t="s">
        <v>12095</v>
      </c>
      <c r="I1981" s="5" t="s">
        <v>17499</v>
      </c>
      <c r="J1981" s="5" t="s">
        <v>12328</v>
      </c>
      <c r="K1981" s="3" t="s">
        <v>12021</v>
      </c>
      <c r="L1981" s="3" t="s">
        <v>12017</v>
      </c>
      <c r="M1981" s="3" t="n">
        <v>8</v>
      </c>
      <c r="N1981" s="20" t="n">
        <v>3.89</v>
      </c>
      <c r="O1981" s="21" t="s">
        <v>14305</v>
      </c>
    </row>
    <row r="1982" customFormat="false" ht="15" hidden="false" customHeight="true" outlineLevel="0" collapsed="false">
      <c r="A1982" s="3" t="s">
        <v>3976</v>
      </c>
      <c r="B1982" s="3" t="s">
        <v>17533</v>
      </c>
      <c r="C1982" s="3" t="s">
        <v>3975</v>
      </c>
      <c r="D1982" s="5" t="s">
        <v>17534</v>
      </c>
      <c r="E1982" s="5" t="s">
        <v>12363</v>
      </c>
      <c r="F1982" s="5" t="s">
        <v>12364</v>
      </c>
      <c r="G1982" s="5" t="s">
        <v>12086</v>
      </c>
      <c r="H1982" s="5" t="s">
        <v>12095</v>
      </c>
      <c r="I1982" s="5" t="s">
        <v>16753</v>
      </c>
      <c r="J1982" s="5" t="s">
        <v>12328</v>
      </c>
      <c r="K1982" s="3" t="s">
        <v>12017</v>
      </c>
      <c r="L1982" s="3" t="s">
        <v>12017</v>
      </c>
      <c r="M1982" s="3" t="n">
        <v>1</v>
      </c>
      <c r="N1982" s="20" t="n">
        <v>2.89</v>
      </c>
      <c r="O1982" s="21" t="s">
        <v>17535</v>
      </c>
    </row>
    <row r="1983" customFormat="false" ht="15" hidden="false" customHeight="true" outlineLevel="0" collapsed="false">
      <c r="A1983" s="3" t="s">
        <v>3978</v>
      </c>
      <c r="B1983" s="3" t="s">
        <v>17536</v>
      </c>
      <c r="C1983" s="3" t="s">
        <v>3977</v>
      </c>
      <c r="D1983" s="5" t="s">
        <v>17537</v>
      </c>
      <c r="E1983" s="5" t="s">
        <v>12382</v>
      </c>
      <c r="F1983" s="5" t="s">
        <v>12383</v>
      </c>
      <c r="G1983" s="5" t="s">
        <v>12086</v>
      </c>
      <c r="H1983" s="5" t="s">
        <v>12095</v>
      </c>
      <c r="I1983" s="5" t="s">
        <v>16753</v>
      </c>
      <c r="J1983" s="5" t="s">
        <v>12328</v>
      </c>
      <c r="K1983" s="3" t="s">
        <v>12017</v>
      </c>
      <c r="L1983" s="3" t="s">
        <v>12017</v>
      </c>
      <c r="M1983" s="3" t="n">
        <v>8</v>
      </c>
      <c r="N1983" s="20" t="n">
        <v>2.49</v>
      </c>
      <c r="O1983" s="21" t="s">
        <v>17538</v>
      </c>
    </row>
    <row r="1984" customFormat="false" ht="15" hidden="false" customHeight="true" outlineLevel="0" collapsed="false">
      <c r="A1984" s="3" t="s">
        <v>3980</v>
      </c>
      <c r="B1984" s="3" t="s">
        <v>17539</v>
      </c>
      <c r="C1984" s="3" t="s">
        <v>3979</v>
      </c>
      <c r="D1984" s="5" t="s">
        <v>17540</v>
      </c>
      <c r="E1984" s="5" t="s">
        <v>12368</v>
      </c>
      <c r="F1984" s="5" t="s">
        <v>12369</v>
      </c>
      <c r="G1984" s="5" t="s">
        <v>12086</v>
      </c>
      <c r="H1984" s="5" t="s">
        <v>12095</v>
      </c>
      <c r="I1984" s="5" t="s">
        <v>17508</v>
      </c>
      <c r="J1984" s="5" t="s">
        <v>12328</v>
      </c>
      <c r="K1984" s="3" t="s">
        <v>12017</v>
      </c>
      <c r="L1984" s="3" t="s">
        <v>12017</v>
      </c>
      <c r="M1984" s="3" t="n">
        <v>2</v>
      </c>
      <c r="N1984" s="20" t="n">
        <v>4.29</v>
      </c>
      <c r="O1984" s="21" t="s">
        <v>14983</v>
      </c>
    </row>
    <row r="1985" customFormat="false" ht="15" hidden="false" customHeight="true" outlineLevel="0" collapsed="false">
      <c r="A1985" s="3" t="s">
        <v>3982</v>
      </c>
      <c r="B1985" s="3" t="s">
        <v>17541</v>
      </c>
      <c r="C1985" s="3" t="s">
        <v>3981</v>
      </c>
      <c r="D1985" s="5" t="s">
        <v>17542</v>
      </c>
      <c r="E1985" s="5" t="s">
        <v>12457</v>
      </c>
      <c r="F1985" s="5" t="s">
        <v>12458</v>
      </c>
      <c r="G1985" s="5" t="s">
        <v>12086</v>
      </c>
      <c r="H1985" s="5" t="s">
        <v>12095</v>
      </c>
      <c r="I1985" s="5" t="s">
        <v>17499</v>
      </c>
      <c r="J1985" s="5" t="s">
        <v>12328</v>
      </c>
      <c r="K1985" s="3" t="s">
        <v>12021</v>
      </c>
      <c r="L1985" s="3" t="s">
        <v>12017</v>
      </c>
      <c r="M1985" s="3" t="n">
        <v>8</v>
      </c>
      <c r="N1985" s="20" t="n">
        <v>3.29</v>
      </c>
      <c r="O1985" s="21" t="s">
        <v>14762</v>
      </c>
    </row>
    <row r="1986" customFormat="false" ht="15" hidden="false" customHeight="true" outlineLevel="0" collapsed="false">
      <c r="A1986" s="3" t="s">
        <v>3984</v>
      </c>
      <c r="B1986" s="3" t="s">
        <v>17543</v>
      </c>
      <c r="C1986" s="3" t="s">
        <v>3983</v>
      </c>
      <c r="D1986" s="5" t="s">
        <v>17544</v>
      </c>
      <c r="E1986" s="5" t="s">
        <v>12355</v>
      </c>
      <c r="F1986" s="5" t="s">
        <v>12356</v>
      </c>
      <c r="G1986" s="5" t="s">
        <v>12086</v>
      </c>
      <c r="H1986" s="5" t="s">
        <v>12095</v>
      </c>
      <c r="I1986" s="5" t="s">
        <v>17499</v>
      </c>
      <c r="J1986" s="5" t="s">
        <v>12328</v>
      </c>
      <c r="K1986" s="3" t="s">
        <v>12017</v>
      </c>
      <c r="L1986" s="3" t="s">
        <v>12017</v>
      </c>
      <c r="M1986" s="3" t="n">
        <v>4</v>
      </c>
      <c r="N1986" s="20" t="n">
        <v>4.79</v>
      </c>
      <c r="O1986" s="21" t="s">
        <v>13920</v>
      </c>
    </row>
    <row r="1987" customFormat="false" ht="15" hidden="false" customHeight="true" outlineLevel="0" collapsed="false">
      <c r="A1987" s="3" t="s">
        <v>3986</v>
      </c>
      <c r="B1987" s="3" t="s">
        <v>17545</v>
      </c>
      <c r="C1987" s="3" t="s">
        <v>3985</v>
      </c>
      <c r="D1987" s="5" t="s">
        <v>17546</v>
      </c>
      <c r="E1987" s="5" t="s">
        <v>12382</v>
      </c>
      <c r="F1987" s="5" t="s">
        <v>12383</v>
      </c>
      <c r="G1987" s="5" t="s">
        <v>12086</v>
      </c>
      <c r="H1987" s="5" t="s">
        <v>12095</v>
      </c>
      <c r="I1987" s="5" t="s">
        <v>16753</v>
      </c>
      <c r="J1987" s="5" t="s">
        <v>12328</v>
      </c>
      <c r="K1987" s="3" t="s">
        <v>12017</v>
      </c>
      <c r="L1987" s="3" t="s">
        <v>12017</v>
      </c>
      <c r="M1987" s="3" t="n">
        <v>8</v>
      </c>
      <c r="N1987" s="20" t="n">
        <v>2.39</v>
      </c>
      <c r="O1987" s="21" t="s">
        <v>14227</v>
      </c>
    </row>
    <row r="1988" customFormat="false" ht="15" hidden="false" customHeight="true" outlineLevel="0" collapsed="false">
      <c r="A1988" s="3" t="s">
        <v>3988</v>
      </c>
      <c r="B1988" s="3" t="s">
        <v>17547</v>
      </c>
      <c r="C1988" s="3" t="s">
        <v>3987</v>
      </c>
      <c r="D1988" s="5" t="s">
        <v>17548</v>
      </c>
      <c r="E1988" s="5" t="s">
        <v>12457</v>
      </c>
      <c r="F1988" s="5" t="s">
        <v>12458</v>
      </c>
      <c r="G1988" s="5" t="s">
        <v>12086</v>
      </c>
      <c r="H1988" s="5" t="s">
        <v>12095</v>
      </c>
      <c r="I1988" s="5" t="s">
        <v>17508</v>
      </c>
      <c r="J1988" s="5" t="s">
        <v>12328</v>
      </c>
      <c r="K1988" s="3" t="s">
        <v>12021</v>
      </c>
      <c r="L1988" s="3" t="s">
        <v>12017</v>
      </c>
      <c r="M1988" s="3" t="n">
        <v>2</v>
      </c>
      <c r="N1988" s="20" t="n">
        <v>4.29</v>
      </c>
      <c r="O1988" s="21" t="s">
        <v>16184</v>
      </c>
    </row>
    <row r="1989" customFormat="false" ht="15" hidden="false" customHeight="true" outlineLevel="0" collapsed="false">
      <c r="A1989" s="3" t="s">
        <v>3990</v>
      </c>
      <c r="B1989" s="3" t="s">
        <v>17549</v>
      </c>
      <c r="C1989" s="3" t="s">
        <v>3989</v>
      </c>
      <c r="D1989" s="5" t="s">
        <v>17550</v>
      </c>
      <c r="E1989" s="5" t="s">
        <v>12338</v>
      </c>
      <c r="F1989" s="5" t="s">
        <v>12339</v>
      </c>
      <c r="G1989" s="5" t="s">
        <v>12086</v>
      </c>
      <c r="H1989" s="5" t="s">
        <v>12095</v>
      </c>
      <c r="I1989" s="5" t="s">
        <v>16753</v>
      </c>
      <c r="J1989" s="5" t="s">
        <v>12328</v>
      </c>
      <c r="K1989" s="3" t="s">
        <v>12017</v>
      </c>
      <c r="L1989" s="3" t="s">
        <v>12017</v>
      </c>
      <c r="M1989" s="3" t="n">
        <v>24</v>
      </c>
      <c r="N1989" s="20" t="n">
        <v>3.79</v>
      </c>
      <c r="O1989" s="21" t="s">
        <v>12477</v>
      </c>
    </row>
    <row r="1990" customFormat="false" ht="15" hidden="false" customHeight="true" outlineLevel="0" collapsed="false">
      <c r="A1990" s="3" t="s">
        <v>3992</v>
      </c>
      <c r="B1990" s="3" t="s">
        <v>17551</v>
      </c>
      <c r="C1990" s="3" t="s">
        <v>3991</v>
      </c>
      <c r="D1990" s="5" t="s">
        <v>17552</v>
      </c>
      <c r="E1990" s="5" t="s">
        <v>12363</v>
      </c>
      <c r="F1990" s="5" t="s">
        <v>12364</v>
      </c>
      <c r="G1990" s="5" t="s">
        <v>12086</v>
      </c>
      <c r="H1990" s="5" t="s">
        <v>12095</v>
      </c>
      <c r="I1990" s="5" t="s">
        <v>17499</v>
      </c>
      <c r="J1990" s="5" t="s">
        <v>12359</v>
      </c>
      <c r="K1990" s="3" t="s">
        <v>12017</v>
      </c>
      <c r="L1990" s="3" t="s">
        <v>12017</v>
      </c>
      <c r="M1990" s="3" t="n">
        <v>1</v>
      </c>
      <c r="N1990" s="20" t="n">
        <v>4.39</v>
      </c>
      <c r="O1990" s="21" t="s">
        <v>12241</v>
      </c>
    </row>
    <row r="1991" customFormat="false" ht="15" hidden="false" customHeight="true" outlineLevel="0" collapsed="false">
      <c r="A1991" s="3" t="s">
        <v>3994</v>
      </c>
      <c r="B1991" s="3" t="s">
        <v>17553</v>
      </c>
      <c r="C1991" s="3" t="s">
        <v>3993</v>
      </c>
      <c r="D1991" s="5" t="s">
        <v>17554</v>
      </c>
      <c r="E1991" s="5" t="s">
        <v>12355</v>
      </c>
      <c r="F1991" s="5" t="s">
        <v>12356</v>
      </c>
      <c r="G1991" s="5" t="s">
        <v>12086</v>
      </c>
      <c r="H1991" s="5" t="s">
        <v>12095</v>
      </c>
      <c r="I1991" s="5" t="s">
        <v>17499</v>
      </c>
      <c r="J1991" s="5" t="s">
        <v>12328</v>
      </c>
      <c r="K1991" s="3" t="s">
        <v>12017</v>
      </c>
      <c r="L1991" s="3" t="s">
        <v>12017</v>
      </c>
      <c r="M1991" s="3" t="n">
        <v>12</v>
      </c>
      <c r="N1991" s="20" t="n">
        <v>2.39</v>
      </c>
      <c r="O1991" s="21" t="s">
        <v>17555</v>
      </c>
    </row>
    <row r="1992" customFormat="false" ht="15" hidden="false" customHeight="true" outlineLevel="0" collapsed="false">
      <c r="A1992" s="3" t="s">
        <v>3996</v>
      </c>
      <c r="B1992" s="3" t="s">
        <v>17556</v>
      </c>
      <c r="C1992" s="3" t="s">
        <v>3995</v>
      </c>
      <c r="D1992" s="5" t="s">
        <v>17557</v>
      </c>
      <c r="E1992" s="5" t="s">
        <v>12338</v>
      </c>
      <c r="F1992" s="5" t="s">
        <v>12339</v>
      </c>
      <c r="G1992" s="5" t="s">
        <v>12086</v>
      </c>
      <c r="H1992" s="5" t="s">
        <v>12095</v>
      </c>
      <c r="I1992" s="5" t="s">
        <v>17499</v>
      </c>
      <c r="J1992" s="5" t="s">
        <v>12328</v>
      </c>
      <c r="K1992" s="3" t="s">
        <v>12017</v>
      </c>
      <c r="L1992" s="3" t="s">
        <v>12017</v>
      </c>
      <c r="M1992" s="3" t="n">
        <v>12</v>
      </c>
      <c r="N1992" s="20" t="n">
        <v>1.29</v>
      </c>
      <c r="O1992" s="21" t="s">
        <v>13966</v>
      </c>
    </row>
    <row r="1993" customFormat="false" ht="15" hidden="false" customHeight="true" outlineLevel="0" collapsed="false">
      <c r="A1993" s="3" t="s">
        <v>3998</v>
      </c>
      <c r="B1993" s="3" t="s">
        <v>17558</v>
      </c>
      <c r="C1993" s="3" t="s">
        <v>3997</v>
      </c>
      <c r="D1993" s="5" t="s">
        <v>17559</v>
      </c>
      <c r="E1993" s="5" t="s">
        <v>12457</v>
      </c>
      <c r="F1993" s="5" t="s">
        <v>12458</v>
      </c>
      <c r="G1993" s="5" t="s">
        <v>12086</v>
      </c>
      <c r="H1993" s="5" t="s">
        <v>12095</v>
      </c>
      <c r="I1993" s="5" t="s">
        <v>17508</v>
      </c>
      <c r="J1993" s="5" t="s">
        <v>12328</v>
      </c>
      <c r="K1993" s="3" t="s">
        <v>12021</v>
      </c>
      <c r="L1993" s="3" t="s">
        <v>12017</v>
      </c>
      <c r="M1993" s="3" t="n">
        <v>8</v>
      </c>
      <c r="N1993" s="20" t="n">
        <v>4.39</v>
      </c>
      <c r="O1993" s="21" t="s">
        <v>13092</v>
      </c>
    </row>
    <row r="1994" customFormat="false" ht="15" hidden="false" customHeight="true" outlineLevel="0" collapsed="false">
      <c r="A1994" s="3" t="s">
        <v>4000</v>
      </c>
      <c r="B1994" s="3" t="s">
        <v>17560</v>
      </c>
      <c r="C1994" s="3" t="s">
        <v>3999</v>
      </c>
      <c r="D1994" s="5" t="s">
        <v>17561</v>
      </c>
      <c r="E1994" s="5" t="s">
        <v>12351</v>
      </c>
      <c r="F1994" s="5" t="s">
        <v>12326</v>
      </c>
      <c r="G1994" s="5" t="s">
        <v>12086</v>
      </c>
      <c r="H1994" s="5" t="s">
        <v>12095</v>
      </c>
      <c r="I1994" s="5" t="s">
        <v>16753</v>
      </c>
      <c r="J1994" s="5" t="s">
        <v>12328</v>
      </c>
      <c r="K1994" s="3" t="s">
        <v>12017</v>
      </c>
      <c r="L1994" s="3" t="s">
        <v>12017</v>
      </c>
      <c r="M1994" s="3" t="n">
        <v>12</v>
      </c>
      <c r="N1994" s="20" t="n">
        <v>3.89</v>
      </c>
      <c r="O1994" s="21" t="s">
        <v>14073</v>
      </c>
    </row>
    <row r="1995" customFormat="false" ht="15" hidden="false" customHeight="true" outlineLevel="0" collapsed="false">
      <c r="A1995" s="3" t="s">
        <v>4002</v>
      </c>
      <c r="B1995" s="3" t="s">
        <v>17562</v>
      </c>
      <c r="C1995" s="3" t="s">
        <v>4001</v>
      </c>
      <c r="D1995" s="5" t="s">
        <v>17563</v>
      </c>
      <c r="E1995" s="5" t="s">
        <v>12325</v>
      </c>
      <c r="F1995" s="5" t="s">
        <v>12326</v>
      </c>
      <c r="G1995" s="5" t="s">
        <v>12086</v>
      </c>
      <c r="H1995" s="5" t="s">
        <v>12095</v>
      </c>
      <c r="I1995" s="5" t="s">
        <v>17499</v>
      </c>
      <c r="J1995" s="5" t="s">
        <v>12328</v>
      </c>
      <c r="K1995" s="3" t="s">
        <v>12017</v>
      </c>
      <c r="L1995" s="3" t="s">
        <v>12017</v>
      </c>
      <c r="M1995" s="3" t="n">
        <v>4</v>
      </c>
      <c r="N1995" s="20" t="n">
        <v>4.79</v>
      </c>
      <c r="O1995" s="21" t="s">
        <v>17564</v>
      </c>
    </row>
    <row r="1996" customFormat="false" ht="15" hidden="false" customHeight="true" outlineLevel="0" collapsed="false">
      <c r="A1996" s="3" t="s">
        <v>4004</v>
      </c>
      <c r="B1996" s="3" t="s">
        <v>17565</v>
      </c>
      <c r="C1996" s="3" t="s">
        <v>4003</v>
      </c>
      <c r="D1996" s="5" t="s">
        <v>17566</v>
      </c>
      <c r="E1996" s="5" t="s">
        <v>12368</v>
      </c>
      <c r="F1996" s="5" t="s">
        <v>12369</v>
      </c>
      <c r="G1996" s="5" t="s">
        <v>12086</v>
      </c>
      <c r="H1996" s="5" t="s">
        <v>12095</v>
      </c>
      <c r="I1996" s="5" t="s">
        <v>17499</v>
      </c>
      <c r="J1996" s="5" t="s">
        <v>12359</v>
      </c>
      <c r="K1996" s="3" t="s">
        <v>12017</v>
      </c>
      <c r="L1996" s="3" t="s">
        <v>12017</v>
      </c>
      <c r="M1996" s="3" t="n">
        <v>24</v>
      </c>
      <c r="N1996" s="20" t="n">
        <v>4.49</v>
      </c>
      <c r="O1996" s="21" t="s">
        <v>12650</v>
      </c>
    </row>
    <row r="1997" customFormat="false" ht="15" hidden="false" customHeight="true" outlineLevel="0" collapsed="false">
      <c r="A1997" s="3" t="s">
        <v>4006</v>
      </c>
      <c r="B1997" s="3" t="s">
        <v>17567</v>
      </c>
      <c r="C1997" s="3" t="s">
        <v>4005</v>
      </c>
      <c r="D1997" s="5" t="s">
        <v>17568</v>
      </c>
      <c r="E1997" s="5" t="s">
        <v>12382</v>
      </c>
      <c r="F1997" s="5" t="s">
        <v>12383</v>
      </c>
      <c r="G1997" s="5" t="s">
        <v>12086</v>
      </c>
      <c r="H1997" s="5" t="s">
        <v>12095</v>
      </c>
      <c r="I1997" s="5" t="s">
        <v>17508</v>
      </c>
      <c r="J1997" s="5" t="s">
        <v>12328</v>
      </c>
      <c r="K1997" s="3" t="s">
        <v>12017</v>
      </c>
      <c r="L1997" s="3" t="s">
        <v>12017</v>
      </c>
      <c r="M1997" s="3" t="n">
        <v>8</v>
      </c>
      <c r="N1997" s="20" t="n">
        <v>1.79</v>
      </c>
      <c r="O1997" s="21" t="s">
        <v>12079</v>
      </c>
    </row>
    <row r="1998" customFormat="false" ht="15" hidden="false" customHeight="true" outlineLevel="0" collapsed="false">
      <c r="A1998" s="3" t="s">
        <v>4008</v>
      </c>
      <c r="B1998" s="3" t="s">
        <v>17569</v>
      </c>
      <c r="C1998" s="3" t="s">
        <v>4007</v>
      </c>
      <c r="D1998" s="5" t="s">
        <v>17570</v>
      </c>
      <c r="E1998" s="5" t="s">
        <v>12368</v>
      </c>
      <c r="F1998" s="5" t="s">
        <v>12369</v>
      </c>
      <c r="G1998" s="5" t="s">
        <v>12086</v>
      </c>
      <c r="H1998" s="5" t="s">
        <v>12095</v>
      </c>
      <c r="I1998" s="5" t="s">
        <v>17508</v>
      </c>
      <c r="J1998" s="5" t="s">
        <v>12328</v>
      </c>
      <c r="K1998" s="3" t="s">
        <v>12017</v>
      </c>
      <c r="L1998" s="3" t="s">
        <v>12017</v>
      </c>
      <c r="M1998" s="3" t="n">
        <v>1</v>
      </c>
      <c r="N1998" s="20" t="n">
        <v>1.49</v>
      </c>
      <c r="O1998" s="21" t="s">
        <v>17147</v>
      </c>
    </row>
    <row r="1999" customFormat="false" ht="15" hidden="false" customHeight="true" outlineLevel="0" collapsed="false">
      <c r="A1999" s="3" t="s">
        <v>4010</v>
      </c>
      <c r="B1999" s="3" t="s">
        <v>17571</v>
      </c>
      <c r="C1999" s="3" t="s">
        <v>4009</v>
      </c>
      <c r="D1999" s="5" t="s">
        <v>17572</v>
      </c>
      <c r="E1999" s="5" t="s">
        <v>12363</v>
      </c>
      <c r="F1999" s="5" t="s">
        <v>12364</v>
      </c>
      <c r="G1999" s="5" t="s">
        <v>12086</v>
      </c>
      <c r="H1999" s="5" t="s">
        <v>12095</v>
      </c>
      <c r="I1999" s="5" t="s">
        <v>17499</v>
      </c>
      <c r="J1999" s="5" t="s">
        <v>12328</v>
      </c>
      <c r="K1999" s="3" t="s">
        <v>12017</v>
      </c>
      <c r="L1999" s="3" t="s">
        <v>12017</v>
      </c>
      <c r="M1999" s="3" t="n">
        <v>1</v>
      </c>
      <c r="N1999" s="20" t="n">
        <v>3.99</v>
      </c>
      <c r="O1999" s="21" t="s">
        <v>13888</v>
      </c>
    </row>
    <row r="2000" customFormat="false" ht="15" hidden="false" customHeight="true" outlineLevel="0" collapsed="false">
      <c r="A2000" s="3" t="s">
        <v>4012</v>
      </c>
      <c r="B2000" s="3" t="s">
        <v>17573</v>
      </c>
      <c r="C2000" s="3" t="s">
        <v>4011</v>
      </c>
      <c r="D2000" s="5" t="s">
        <v>17574</v>
      </c>
      <c r="E2000" s="5" t="s">
        <v>12332</v>
      </c>
      <c r="F2000" s="5" t="s">
        <v>12333</v>
      </c>
      <c r="G2000" s="5" t="s">
        <v>12086</v>
      </c>
      <c r="H2000" s="5" t="s">
        <v>12095</v>
      </c>
      <c r="I2000" s="5" t="s">
        <v>16753</v>
      </c>
      <c r="J2000" s="5" t="s">
        <v>12328</v>
      </c>
      <c r="K2000" s="3" t="s">
        <v>12017</v>
      </c>
      <c r="L2000" s="3" t="s">
        <v>12017</v>
      </c>
      <c r="M2000" s="3" t="n">
        <v>6</v>
      </c>
      <c r="N2000" s="20" t="n">
        <v>3.79</v>
      </c>
      <c r="O2000" s="21" t="s">
        <v>13458</v>
      </c>
    </row>
    <row r="2001" customFormat="false" ht="15" hidden="false" customHeight="true" outlineLevel="0" collapsed="false">
      <c r="A2001" s="3" t="s">
        <v>4014</v>
      </c>
      <c r="B2001" s="3" t="s">
        <v>17575</v>
      </c>
      <c r="C2001" s="3" t="s">
        <v>4013</v>
      </c>
      <c r="D2001" s="5" t="s">
        <v>17576</v>
      </c>
      <c r="E2001" s="5" t="s">
        <v>12355</v>
      </c>
      <c r="F2001" s="5" t="s">
        <v>12356</v>
      </c>
      <c r="G2001" s="5" t="s">
        <v>12086</v>
      </c>
      <c r="H2001" s="5" t="s">
        <v>12095</v>
      </c>
      <c r="I2001" s="5" t="s">
        <v>16753</v>
      </c>
      <c r="J2001" s="5" t="s">
        <v>12328</v>
      </c>
      <c r="K2001" s="3" t="s">
        <v>12017</v>
      </c>
      <c r="L2001" s="3" t="s">
        <v>12017</v>
      </c>
      <c r="M2001" s="3" t="n">
        <v>8</v>
      </c>
      <c r="N2001" s="20" t="n">
        <v>1.39</v>
      </c>
      <c r="O2001" s="21" t="s">
        <v>12534</v>
      </c>
    </row>
    <row r="2002" customFormat="false" ht="15" hidden="false" customHeight="true" outlineLevel="0" collapsed="false">
      <c r="A2002" s="3" t="s">
        <v>4016</v>
      </c>
      <c r="B2002" s="3" t="s">
        <v>17577</v>
      </c>
      <c r="C2002" s="3" t="s">
        <v>4015</v>
      </c>
      <c r="D2002" s="5" t="s">
        <v>17578</v>
      </c>
      <c r="E2002" s="5" t="s">
        <v>12355</v>
      </c>
      <c r="F2002" s="5" t="s">
        <v>12356</v>
      </c>
      <c r="G2002" s="5" t="s">
        <v>12086</v>
      </c>
      <c r="H2002" s="5" t="s">
        <v>12095</v>
      </c>
      <c r="I2002" s="5" t="s">
        <v>17499</v>
      </c>
      <c r="J2002" s="5" t="s">
        <v>12328</v>
      </c>
      <c r="K2002" s="3" t="s">
        <v>12017</v>
      </c>
      <c r="L2002" s="3" t="s">
        <v>12017</v>
      </c>
      <c r="M2002" s="3" t="n">
        <v>1</v>
      </c>
      <c r="N2002" s="20" t="n">
        <v>3.29</v>
      </c>
      <c r="O2002" s="21" t="s">
        <v>15239</v>
      </c>
    </row>
    <row r="2003" customFormat="false" ht="15" hidden="false" customHeight="true" outlineLevel="0" collapsed="false">
      <c r="A2003" s="3" t="s">
        <v>4018</v>
      </c>
      <c r="B2003" s="3" t="s">
        <v>17579</v>
      </c>
      <c r="C2003" s="3" t="s">
        <v>4017</v>
      </c>
      <c r="D2003" s="5" t="s">
        <v>17580</v>
      </c>
      <c r="E2003" s="5" t="s">
        <v>12368</v>
      </c>
      <c r="F2003" s="5" t="s">
        <v>12369</v>
      </c>
      <c r="G2003" s="5" t="s">
        <v>12086</v>
      </c>
      <c r="H2003" s="5" t="s">
        <v>12095</v>
      </c>
      <c r="I2003" s="5" t="s">
        <v>17499</v>
      </c>
      <c r="J2003" s="5" t="s">
        <v>12328</v>
      </c>
      <c r="K2003" s="3" t="s">
        <v>12017</v>
      </c>
      <c r="L2003" s="3" t="s">
        <v>12017</v>
      </c>
      <c r="M2003" s="3" t="n">
        <v>8</v>
      </c>
      <c r="N2003" s="20" t="n">
        <v>3.29</v>
      </c>
      <c r="O2003" s="21" t="s">
        <v>17581</v>
      </c>
    </row>
    <row r="2004" customFormat="false" ht="15" hidden="false" customHeight="true" outlineLevel="0" collapsed="false">
      <c r="A2004" s="3" t="s">
        <v>4020</v>
      </c>
      <c r="B2004" s="3" t="s">
        <v>17582</v>
      </c>
      <c r="C2004" s="3" t="s">
        <v>4019</v>
      </c>
      <c r="D2004" s="5" t="s">
        <v>17583</v>
      </c>
      <c r="E2004" s="5" t="s">
        <v>12377</v>
      </c>
      <c r="F2004" s="5" t="s">
        <v>12378</v>
      </c>
      <c r="G2004" s="5" t="s">
        <v>12086</v>
      </c>
      <c r="H2004" s="5" t="s">
        <v>12095</v>
      </c>
      <c r="I2004" s="5" t="s">
        <v>17499</v>
      </c>
      <c r="J2004" s="5" t="s">
        <v>12328</v>
      </c>
      <c r="K2004" s="3" t="s">
        <v>12021</v>
      </c>
      <c r="L2004" s="3" t="s">
        <v>12017</v>
      </c>
      <c r="M2004" s="3" t="n">
        <v>6</v>
      </c>
      <c r="N2004" s="20" t="n">
        <v>3.89</v>
      </c>
      <c r="O2004" s="21" t="s">
        <v>17584</v>
      </c>
    </row>
    <row r="2005" customFormat="false" ht="15" hidden="false" customHeight="true" outlineLevel="0" collapsed="false">
      <c r="A2005" s="3" t="s">
        <v>4022</v>
      </c>
      <c r="B2005" s="3" t="s">
        <v>17585</v>
      </c>
      <c r="C2005" s="3" t="s">
        <v>4021</v>
      </c>
      <c r="D2005" s="5" t="s">
        <v>17586</v>
      </c>
      <c r="E2005" s="5" t="s">
        <v>12382</v>
      </c>
      <c r="F2005" s="5" t="s">
        <v>12383</v>
      </c>
      <c r="G2005" s="5" t="s">
        <v>12086</v>
      </c>
      <c r="H2005" s="5" t="s">
        <v>12095</v>
      </c>
      <c r="I2005" s="5" t="s">
        <v>17508</v>
      </c>
      <c r="J2005" s="5" t="s">
        <v>12328</v>
      </c>
      <c r="K2005" s="3" t="s">
        <v>12017</v>
      </c>
      <c r="L2005" s="3" t="s">
        <v>12017</v>
      </c>
      <c r="M2005" s="3" t="n">
        <v>1</v>
      </c>
      <c r="N2005" s="20" t="n">
        <v>3.89</v>
      </c>
      <c r="O2005" s="21" t="s">
        <v>14131</v>
      </c>
    </row>
    <row r="2006" customFormat="false" ht="15" hidden="false" customHeight="true" outlineLevel="0" collapsed="false">
      <c r="A2006" s="3" t="s">
        <v>4024</v>
      </c>
      <c r="B2006" s="3" t="s">
        <v>17587</v>
      </c>
      <c r="C2006" s="3" t="s">
        <v>4023</v>
      </c>
      <c r="D2006" s="5" t="s">
        <v>17588</v>
      </c>
      <c r="E2006" s="5" t="s">
        <v>12351</v>
      </c>
      <c r="F2006" s="5" t="s">
        <v>12326</v>
      </c>
      <c r="G2006" s="5" t="s">
        <v>12086</v>
      </c>
      <c r="H2006" s="5" t="s">
        <v>12095</v>
      </c>
      <c r="I2006" s="5" t="s">
        <v>17499</v>
      </c>
      <c r="J2006" s="5" t="s">
        <v>12328</v>
      </c>
      <c r="K2006" s="3" t="s">
        <v>12017</v>
      </c>
      <c r="L2006" s="3" t="s">
        <v>12017</v>
      </c>
      <c r="M2006" s="3" t="n">
        <v>2</v>
      </c>
      <c r="N2006" s="20" t="n">
        <v>3.89</v>
      </c>
      <c r="O2006" s="21" t="s">
        <v>17589</v>
      </c>
    </row>
    <row r="2007" customFormat="false" ht="15" hidden="false" customHeight="true" outlineLevel="0" collapsed="false">
      <c r="A2007" s="3" t="s">
        <v>4026</v>
      </c>
      <c r="B2007" s="3" t="s">
        <v>17590</v>
      </c>
      <c r="C2007" s="3" t="s">
        <v>4025</v>
      </c>
      <c r="D2007" s="5" t="s">
        <v>17591</v>
      </c>
      <c r="E2007" s="5" t="s">
        <v>12355</v>
      </c>
      <c r="F2007" s="5" t="s">
        <v>12356</v>
      </c>
      <c r="G2007" s="5" t="s">
        <v>12086</v>
      </c>
      <c r="H2007" s="5" t="s">
        <v>12095</v>
      </c>
      <c r="I2007" s="5" t="s">
        <v>16753</v>
      </c>
      <c r="J2007" s="5" t="s">
        <v>12359</v>
      </c>
      <c r="K2007" s="3" t="s">
        <v>12017</v>
      </c>
      <c r="L2007" s="3" t="s">
        <v>12017</v>
      </c>
      <c r="M2007" s="3" t="n">
        <v>4</v>
      </c>
      <c r="N2007" s="20" t="n">
        <v>2.39</v>
      </c>
      <c r="O2007" s="21" t="s">
        <v>17592</v>
      </c>
    </row>
    <row r="2008" customFormat="false" ht="15" hidden="false" customHeight="true" outlineLevel="0" collapsed="false">
      <c r="A2008" s="3" t="s">
        <v>4028</v>
      </c>
      <c r="B2008" s="3" t="s">
        <v>17593</v>
      </c>
      <c r="C2008" s="3" t="s">
        <v>4027</v>
      </c>
      <c r="D2008" s="5" t="s">
        <v>17594</v>
      </c>
      <c r="E2008" s="5" t="s">
        <v>12377</v>
      </c>
      <c r="F2008" s="5" t="s">
        <v>12378</v>
      </c>
      <c r="G2008" s="5" t="s">
        <v>12086</v>
      </c>
      <c r="H2008" s="5" t="s">
        <v>12095</v>
      </c>
      <c r="I2008" s="5" t="s">
        <v>17508</v>
      </c>
      <c r="J2008" s="5" t="s">
        <v>12328</v>
      </c>
      <c r="K2008" s="3" t="s">
        <v>12021</v>
      </c>
      <c r="L2008" s="3" t="s">
        <v>12017</v>
      </c>
      <c r="M2008" s="3" t="n">
        <v>1</v>
      </c>
      <c r="N2008" s="20" t="n">
        <v>2.79</v>
      </c>
      <c r="O2008" s="21" t="s">
        <v>12160</v>
      </c>
    </row>
    <row r="2009" customFormat="false" ht="15" hidden="false" customHeight="true" outlineLevel="0" collapsed="false">
      <c r="A2009" s="3" t="s">
        <v>4030</v>
      </c>
      <c r="B2009" s="3" t="s">
        <v>17595</v>
      </c>
      <c r="C2009" s="3" t="s">
        <v>4029</v>
      </c>
      <c r="D2009" s="5" t="s">
        <v>17596</v>
      </c>
      <c r="E2009" s="5" t="s">
        <v>12457</v>
      </c>
      <c r="F2009" s="5" t="s">
        <v>12458</v>
      </c>
      <c r="G2009" s="5" t="s">
        <v>12086</v>
      </c>
      <c r="H2009" s="5" t="s">
        <v>12095</v>
      </c>
      <c r="I2009" s="5" t="s">
        <v>16753</v>
      </c>
      <c r="J2009" s="5" t="s">
        <v>12328</v>
      </c>
      <c r="K2009" s="3" t="s">
        <v>12021</v>
      </c>
      <c r="L2009" s="3" t="s">
        <v>12017</v>
      </c>
      <c r="M2009" s="3" t="n">
        <v>4</v>
      </c>
      <c r="N2009" s="20" t="n">
        <v>4.49</v>
      </c>
      <c r="O2009" s="21" t="s">
        <v>13603</v>
      </c>
    </row>
    <row r="2010" customFormat="false" ht="15" hidden="false" customHeight="true" outlineLevel="0" collapsed="false">
      <c r="A2010" s="3" t="s">
        <v>4032</v>
      </c>
      <c r="B2010" s="3" t="s">
        <v>17597</v>
      </c>
      <c r="C2010" s="3" t="s">
        <v>4031</v>
      </c>
      <c r="D2010" s="5" t="s">
        <v>17598</v>
      </c>
      <c r="E2010" s="5" t="s">
        <v>12363</v>
      </c>
      <c r="F2010" s="5" t="s">
        <v>12364</v>
      </c>
      <c r="G2010" s="5" t="s">
        <v>12086</v>
      </c>
      <c r="H2010" s="5" t="s">
        <v>12095</v>
      </c>
      <c r="I2010" s="5" t="s">
        <v>17499</v>
      </c>
      <c r="J2010" s="5" t="s">
        <v>12512</v>
      </c>
      <c r="K2010" s="3" t="s">
        <v>12017</v>
      </c>
      <c r="L2010" s="3" t="s">
        <v>12017</v>
      </c>
      <c r="M2010" s="3" t="n">
        <v>24</v>
      </c>
      <c r="N2010" s="20" t="n">
        <v>2.29</v>
      </c>
      <c r="O2010" s="21" t="s">
        <v>14824</v>
      </c>
    </row>
    <row r="2011" customFormat="false" ht="15" hidden="false" customHeight="true" outlineLevel="0" collapsed="false">
      <c r="A2011" s="3" t="s">
        <v>4034</v>
      </c>
      <c r="B2011" s="3" t="s">
        <v>17599</v>
      </c>
      <c r="C2011" s="3" t="s">
        <v>4033</v>
      </c>
      <c r="D2011" s="5" t="s">
        <v>17600</v>
      </c>
      <c r="E2011" s="5" t="s">
        <v>12363</v>
      </c>
      <c r="F2011" s="5" t="s">
        <v>12364</v>
      </c>
      <c r="G2011" s="5" t="s">
        <v>12086</v>
      </c>
      <c r="H2011" s="5" t="s">
        <v>12095</v>
      </c>
      <c r="I2011" s="5" t="s">
        <v>16753</v>
      </c>
      <c r="J2011" s="5" t="s">
        <v>12328</v>
      </c>
      <c r="K2011" s="3" t="s">
        <v>12017</v>
      </c>
      <c r="L2011" s="3" t="s">
        <v>12017</v>
      </c>
      <c r="M2011" s="3" t="n">
        <v>2</v>
      </c>
      <c r="N2011" s="20" t="n">
        <v>2.89</v>
      </c>
      <c r="O2011" s="21" t="s">
        <v>12105</v>
      </c>
    </row>
    <row r="2012" customFormat="false" ht="15" hidden="false" customHeight="true" outlineLevel="0" collapsed="false">
      <c r="A2012" s="3" t="s">
        <v>4036</v>
      </c>
      <c r="B2012" s="3" t="s">
        <v>17601</v>
      </c>
      <c r="C2012" s="3" t="s">
        <v>4035</v>
      </c>
      <c r="D2012" s="5" t="s">
        <v>17602</v>
      </c>
      <c r="E2012" s="5" t="s">
        <v>12355</v>
      </c>
      <c r="F2012" s="5" t="s">
        <v>12356</v>
      </c>
      <c r="G2012" s="5" t="s">
        <v>12086</v>
      </c>
      <c r="H2012" s="5" t="s">
        <v>12095</v>
      </c>
      <c r="I2012" s="5" t="s">
        <v>16753</v>
      </c>
      <c r="J2012" s="5" t="s">
        <v>12359</v>
      </c>
      <c r="K2012" s="3" t="s">
        <v>12017</v>
      </c>
      <c r="L2012" s="3" t="s">
        <v>12017</v>
      </c>
      <c r="M2012" s="3" t="n">
        <v>12</v>
      </c>
      <c r="N2012" s="20" t="n">
        <v>3.89</v>
      </c>
      <c r="O2012" s="21" t="s">
        <v>15119</v>
      </c>
    </row>
    <row r="2013" customFormat="false" ht="15" hidden="false" customHeight="true" outlineLevel="0" collapsed="false">
      <c r="A2013" s="3" t="s">
        <v>4038</v>
      </c>
      <c r="B2013" s="3" t="s">
        <v>17603</v>
      </c>
      <c r="C2013" s="3" t="s">
        <v>4037</v>
      </c>
      <c r="D2013" s="5" t="s">
        <v>17604</v>
      </c>
      <c r="E2013" s="5" t="s">
        <v>12377</v>
      </c>
      <c r="F2013" s="5" t="s">
        <v>12378</v>
      </c>
      <c r="G2013" s="5" t="s">
        <v>12086</v>
      </c>
      <c r="H2013" s="5" t="s">
        <v>12095</v>
      </c>
      <c r="I2013" s="5" t="s">
        <v>16753</v>
      </c>
      <c r="J2013" s="5" t="s">
        <v>12328</v>
      </c>
      <c r="K2013" s="3" t="s">
        <v>12021</v>
      </c>
      <c r="L2013" s="3" t="s">
        <v>12017</v>
      </c>
      <c r="M2013" s="3" t="n">
        <v>1</v>
      </c>
      <c r="N2013" s="20" t="n">
        <v>1.89</v>
      </c>
      <c r="O2013" s="21" t="s">
        <v>16290</v>
      </c>
    </row>
    <row r="2014" customFormat="false" ht="15" hidden="false" customHeight="true" outlineLevel="0" collapsed="false">
      <c r="A2014" s="3" t="s">
        <v>4040</v>
      </c>
      <c r="B2014" s="3" t="s">
        <v>17605</v>
      </c>
      <c r="C2014" s="3" t="s">
        <v>4039</v>
      </c>
      <c r="D2014" s="5" t="s">
        <v>17606</v>
      </c>
      <c r="E2014" s="5" t="s">
        <v>12368</v>
      </c>
      <c r="F2014" s="5" t="s">
        <v>12369</v>
      </c>
      <c r="G2014" s="5" t="s">
        <v>12086</v>
      </c>
      <c r="H2014" s="5" t="s">
        <v>12095</v>
      </c>
      <c r="I2014" s="5" t="s">
        <v>17508</v>
      </c>
      <c r="J2014" s="5" t="s">
        <v>12328</v>
      </c>
      <c r="K2014" s="3" t="s">
        <v>12017</v>
      </c>
      <c r="L2014" s="3" t="s">
        <v>12017</v>
      </c>
      <c r="M2014" s="3" t="n">
        <v>6</v>
      </c>
      <c r="N2014" s="20" t="n">
        <v>1.89</v>
      </c>
      <c r="O2014" s="21" t="s">
        <v>14643</v>
      </c>
    </row>
    <row r="2015" customFormat="false" ht="15" hidden="false" customHeight="true" outlineLevel="0" collapsed="false">
      <c r="A2015" s="3" t="s">
        <v>4042</v>
      </c>
      <c r="B2015" s="3" t="s">
        <v>17607</v>
      </c>
      <c r="C2015" s="3" t="s">
        <v>4041</v>
      </c>
      <c r="D2015" s="5" t="s">
        <v>17608</v>
      </c>
      <c r="E2015" s="5" t="s">
        <v>12332</v>
      </c>
      <c r="F2015" s="5" t="s">
        <v>12333</v>
      </c>
      <c r="G2015" s="5" t="s">
        <v>12086</v>
      </c>
      <c r="H2015" s="5" t="s">
        <v>12095</v>
      </c>
      <c r="I2015" s="5" t="s">
        <v>17499</v>
      </c>
      <c r="J2015" s="5" t="s">
        <v>12328</v>
      </c>
      <c r="K2015" s="3" t="s">
        <v>12017</v>
      </c>
      <c r="L2015" s="3" t="s">
        <v>12017</v>
      </c>
      <c r="M2015" s="3" t="n">
        <v>8</v>
      </c>
      <c r="N2015" s="20" t="n">
        <v>1.49</v>
      </c>
      <c r="O2015" s="21" t="s">
        <v>17609</v>
      </c>
    </row>
    <row r="2016" customFormat="false" ht="15" hidden="false" customHeight="true" outlineLevel="0" collapsed="false">
      <c r="A2016" s="3" t="s">
        <v>4044</v>
      </c>
      <c r="B2016" s="3" t="s">
        <v>17610</v>
      </c>
      <c r="C2016" s="3" t="s">
        <v>4043</v>
      </c>
      <c r="D2016" s="5" t="s">
        <v>17611</v>
      </c>
      <c r="E2016" s="5" t="s">
        <v>12325</v>
      </c>
      <c r="F2016" s="5" t="s">
        <v>12326</v>
      </c>
      <c r="G2016" s="5" t="s">
        <v>12086</v>
      </c>
      <c r="H2016" s="5" t="s">
        <v>12095</v>
      </c>
      <c r="I2016" s="5" t="s">
        <v>16753</v>
      </c>
      <c r="J2016" s="5" t="s">
        <v>12328</v>
      </c>
      <c r="K2016" s="3" t="s">
        <v>12017</v>
      </c>
      <c r="L2016" s="3" t="s">
        <v>12017</v>
      </c>
      <c r="M2016" s="3" t="n">
        <v>4</v>
      </c>
      <c r="N2016" s="20" t="n">
        <v>2.49</v>
      </c>
      <c r="O2016" s="21" t="s">
        <v>17612</v>
      </c>
    </row>
    <row r="2017" customFormat="false" ht="15" hidden="false" customHeight="true" outlineLevel="0" collapsed="false">
      <c r="A2017" s="3" t="s">
        <v>4046</v>
      </c>
      <c r="B2017" s="3" t="s">
        <v>17613</v>
      </c>
      <c r="C2017" s="3" t="s">
        <v>4045</v>
      </c>
      <c r="D2017" s="5" t="s">
        <v>17614</v>
      </c>
      <c r="E2017" s="5" t="s">
        <v>12355</v>
      </c>
      <c r="F2017" s="5" t="s">
        <v>12356</v>
      </c>
      <c r="G2017" s="5" t="s">
        <v>12086</v>
      </c>
      <c r="H2017" s="5" t="s">
        <v>12095</v>
      </c>
      <c r="I2017" s="5" t="s">
        <v>16753</v>
      </c>
      <c r="J2017" s="5" t="s">
        <v>12328</v>
      </c>
      <c r="K2017" s="3" t="s">
        <v>12017</v>
      </c>
      <c r="L2017" s="3" t="s">
        <v>12017</v>
      </c>
      <c r="M2017" s="3" t="n">
        <v>12</v>
      </c>
      <c r="N2017" s="20" t="n">
        <v>2.79</v>
      </c>
      <c r="O2017" s="21" t="s">
        <v>14794</v>
      </c>
    </row>
    <row r="2018" customFormat="false" ht="15" hidden="false" customHeight="true" outlineLevel="0" collapsed="false">
      <c r="A2018" s="3" t="s">
        <v>4048</v>
      </c>
      <c r="B2018" s="3" t="s">
        <v>17615</v>
      </c>
      <c r="C2018" s="3" t="s">
        <v>4047</v>
      </c>
      <c r="D2018" s="5" t="s">
        <v>17616</v>
      </c>
      <c r="E2018" s="5" t="s">
        <v>12338</v>
      </c>
      <c r="F2018" s="5" t="s">
        <v>12339</v>
      </c>
      <c r="G2018" s="5" t="s">
        <v>12086</v>
      </c>
      <c r="H2018" s="5" t="s">
        <v>12095</v>
      </c>
      <c r="I2018" s="5" t="s">
        <v>17508</v>
      </c>
      <c r="J2018" s="5" t="s">
        <v>12328</v>
      </c>
      <c r="K2018" s="3" t="s">
        <v>12017</v>
      </c>
      <c r="L2018" s="3" t="s">
        <v>12017</v>
      </c>
      <c r="M2018" s="3" t="n">
        <v>24</v>
      </c>
      <c r="N2018" s="20" t="n">
        <v>4.89</v>
      </c>
      <c r="O2018" s="21" t="s">
        <v>14433</v>
      </c>
    </row>
    <row r="2019" customFormat="false" ht="15" hidden="false" customHeight="true" outlineLevel="0" collapsed="false">
      <c r="A2019" s="3" t="s">
        <v>4050</v>
      </c>
      <c r="B2019" s="3" t="s">
        <v>17617</v>
      </c>
      <c r="C2019" s="3" t="s">
        <v>4049</v>
      </c>
      <c r="D2019" s="5" t="s">
        <v>17618</v>
      </c>
      <c r="E2019" s="5" t="s">
        <v>12382</v>
      </c>
      <c r="F2019" s="5" t="s">
        <v>12383</v>
      </c>
      <c r="G2019" s="5" t="s">
        <v>12086</v>
      </c>
      <c r="H2019" s="5" t="s">
        <v>12095</v>
      </c>
      <c r="I2019" s="5" t="s">
        <v>16753</v>
      </c>
      <c r="J2019" s="5" t="s">
        <v>12328</v>
      </c>
      <c r="K2019" s="3" t="s">
        <v>12017</v>
      </c>
      <c r="L2019" s="3" t="s">
        <v>12017</v>
      </c>
      <c r="M2019" s="3" t="n">
        <v>6</v>
      </c>
      <c r="N2019" s="20" t="n">
        <v>4.49</v>
      </c>
      <c r="O2019" s="21" t="s">
        <v>12561</v>
      </c>
    </row>
    <row r="2020" customFormat="false" ht="15" hidden="false" customHeight="true" outlineLevel="0" collapsed="false">
      <c r="A2020" s="3" t="s">
        <v>4052</v>
      </c>
      <c r="B2020" s="3" t="s">
        <v>17619</v>
      </c>
      <c r="C2020" s="3" t="s">
        <v>4051</v>
      </c>
      <c r="D2020" s="5" t="s">
        <v>17620</v>
      </c>
      <c r="E2020" s="5" t="s">
        <v>12377</v>
      </c>
      <c r="F2020" s="5" t="s">
        <v>12378</v>
      </c>
      <c r="G2020" s="5" t="s">
        <v>12086</v>
      </c>
      <c r="H2020" s="5" t="s">
        <v>12095</v>
      </c>
      <c r="I2020" s="5" t="s">
        <v>17508</v>
      </c>
      <c r="J2020" s="5" t="s">
        <v>12512</v>
      </c>
      <c r="K2020" s="3" t="s">
        <v>12021</v>
      </c>
      <c r="L2020" s="3" t="s">
        <v>12017</v>
      </c>
      <c r="M2020" s="3" t="n">
        <v>2</v>
      </c>
      <c r="N2020" s="20" t="n">
        <v>2.49</v>
      </c>
      <c r="O2020" s="21" t="s">
        <v>14023</v>
      </c>
    </row>
    <row r="2021" customFormat="false" ht="15" hidden="false" customHeight="true" outlineLevel="0" collapsed="false">
      <c r="A2021" s="3" t="s">
        <v>4054</v>
      </c>
      <c r="B2021" s="3" t="s">
        <v>17621</v>
      </c>
      <c r="C2021" s="3" t="s">
        <v>4053</v>
      </c>
      <c r="D2021" s="5" t="s">
        <v>17622</v>
      </c>
      <c r="E2021" s="5" t="s">
        <v>12332</v>
      </c>
      <c r="F2021" s="5" t="s">
        <v>12333</v>
      </c>
      <c r="G2021" s="5" t="s">
        <v>12086</v>
      </c>
      <c r="H2021" s="5" t="s">
        <v>12095</v>
      </c>
      <c r="I2021" s="5" t="s">
        <v>17499</v>
      </c>
      <c r="J2021" s="5" t="s">
        <v>12328</v>
      </c>
      <c r="K2021" s="3" t="s">
        <v>12017</v>
      </c>
      <c r="L2021" s="3" t="s">
        <v>12017</v>
      </c>
      <c r="M2021" s="3" t="n">
        <v>1</v>
      </c>
      <c r="N2021" s="20" t="n">
        <v>4.39</v>
      </c>
      <c r="O2021" s="21" t="s">
        <v>15666</v>
      </c>
    </row>
    <row r="2022" customFormat="false" ht="15" hidden="false" customHeight="true" outlineLevel="0" collapsed="false">
      <c r="A2022" s="3" t="s">
        <v>4056</v>
      </c>
      <c r="B2022" s="3" t="s">
        <v>17623</v>
      </c>
      <c r="C2022" s="3" t="s">
        <v>4055</v>
      </c>
      <c r="D2022" s="5" t="s">
        <v>17624</v>
      </c>
      <c r="E2022" s="5" t="s">
        <v>12382</v>
      </c>
      <c r="F2022" s="5" t="s">
        <v>12383</v>
      </c>
      <c r="G2022" s="5" t="s">
        <v>12086</v>
      </c>
      <c r="H2022" s="5" t="s">
        <v>12095</v>
      </c>
      <c r="I2022" s="5" t="s">
        <v>17499</v>
      </c>
      <c r="J2022" s="5" t="s">
        <v>12328</v>
      </c>
      <c r="K2022" s="3" t="s">
        <v>12017</v>
      </c>
      <c r="L2022" s="3" t="s">
        <v>12017</v>
      </c>
      <c r="M2022" s="3" t="n">
        <v>4</v>
      </c>
      <c r="N2022" s="20" t="n">
        <v>1.79</v>
      </c>
      <c r="O2022" s="21" t="s">
        <v>17625</v>
      </c>
    </row>
    <row r="2023" customFormat="false" ht="15" hidden="false" customHeight="true" outlineLevel="0" collapsed="false">
      <c r="A2023" s="3" t="s">
        <v>4058</v>
      </c>
      <c r="B2023" s="3" t="s">
        <v>17626</v>
      </c>
      <c r="C2023" s="3" t="s">
        <v>4057</v>
      </c>
      <c r="D2023" s="5" t="s">
        <v>17627</v>
      </c>
      <c r="E2023" s="5" t="s">
        <v>12325</v>
      </c>
      <c r="F2023" s="5" t="s">
        <v>12326</v>
      </c>
      <c r="G2023" s="5" t="s">
        <v>12086</v>
      </c>
      <c r="H2023" s="5" t="s">
        <v>12095</v>
      </c>
      <c r="I2023" s="5" t="s">
        <v>16753</v>
      </c>
      <c r="J2023" s="5" t="s">
        <v>12328</v>
      </c>
      <c r="K2023" s="3" t="s">
        <v>12017</v>
      </c>
      <c r="L2023" s="3" t="s">
        <v>12017</v>
      </c>
      <c r="M2023" s="3" t="n">
        <v>8</v>
      </c>
      <c r="N2023" s="20" t="n">
        <v>3.39</v>
      </c>
      <c r="O2023" s="21" t="s">
        <v>12231</v>
      </c>
    </row>
    <row r="2024" customFormat="false" ht="15" hidden="false" customHeight="true" outlineLevel="0" collapsed="false">
      <c r="A2024" s="3" t="s">
        <v>4060</v>
      </c>
      <c r="B2024" s="3" t="s">
        <v>17628</v>
      </c>
      <c r="C2024" s="3" t="s">
        <v>4059</v>
      </c>
      <c r="D2024" s="5" t="s">
        <v>17629</v>
      </c>
      <c r="E2024" s="5" t="s">
        <v>12368</v>
      </c>
      <c r="F2024" s="5" t="s">
        <v>12369</v>
      </c>
      <c r="G2024" s="5" t="s">
        <v>12086</v>
      </c>
      <c r="H2024" s="5" t="s">
        <v>12095</v>
      </c>
      <c r="I2024" s="5" t="s">
        <v>17499</v>
      </c>
      <c r="J2024" s="5" t="s">
        <v>12328</v>
      </c>
      <c r="K2024" s="3" t="s">
        <v>12017</v>
      </c>
      <c r="L2024" s="3" t="s">
        <v>12017</v>
      </c>
      <c r="M2024" s="3" t="n">
        <v>24</v>
      </c>
      <c r="N2024" s="20" t="n">
        <v>3.49</v>
      </c>
      <c r="O2024" s="21" t="s">
        <v>17630</v>
      </c>
    </row>
    <row r="2025" customFormat="false" ht="15" hidden="false" customHeight="true" outlineLevel="0" collapsed="false">
      <c r="A2025" s="3" t="s">
        <v>4062</v>
      </c>
      <c r="B2025" s="3" t="s">
        <v>17631</v>
      </c>
      <c r="C2025" s="3" t="s">
        <v>4061</v>
      </c>
      <c r="D2025" s="5" t="s">
        <v>17632</v>
      </c>
      <c r="E2025" s="5" t="s">
        <v>12332</v>
      </c>
      <c r="F2025" s="5" t="s">
        <v>12333</v>
      </c>
      <c r="G2025" s="5" t="s">
        <v>12086</v>
      </c>
      <c r="H2025" s="5" t="s">
        <v>12095</v>
      </c>
      <c r="I2025" s="5" t="s">
        <v>17508</v>
      </c>
      <c r="J2025" s="5" t="s">
        <v>12328</v>
      </c>
      <c r="K2025" s="3" t="s">
        <v>12017</v>
      </c>
      <c r="L2025" s="3" t="s">
        <v>12017</v>
      </c>
      <c r="M2025" s="3" t="n">
        <v>24</v>
      </c>
      <c r="N2025" s="20" t="n">
        <v>4.79</v>
      </c>
      <c r="O2025" s="21" t="s">
        <v>16842</v>
      </c>
    </row>
    <row r="2026" customFormat="false" ht="15" hidden="false" customHeight="true" outlineLevel="0" collapsed="false">
      <c r="A2026" s="3" t="s">
        <v>4064</v>
      </c>
      <c r="B2026" s="3" t="s">
        <v>17633</v>
      </c>
      <c r="C2026" s="3" t="s">
        <v>4063</v>
      </c>
      <c r="D2026" s="5" t="s">
        <v>17634</v>
      </c>
      <c r="E2026" s="5" t="s">
        <v>12325</v>
      </c>
      <c r="F2026" s="5" t="s">
        <v>12326</v>
      </c>
      <c r="G2026" s="5" t="s">
        <v>12086</v>
      </c>
      <c r="H2026" s="5" t="s">
        <v>12095</v>
      </c>
      <c r="I2026" s="5" t="s">
        <v>17499</v>
      </c>
      <c r="J2026" s="5" t="s">
        <v>12328</v>
      </c>
      <c r="K2026" s="3" t="s">
        <v>12017</v>
      </c>
      <c r="L2026" s="3" t="s">
        <v>12017</v>
      </c>
      <c r="M2026" s="3" t="n">
        <v>4</v>
      </c>
      <c r="N2026" s="20" t="n">
        <v>3.39</v>
      </c>
      <c r="O2026" s="21" t="s">
        <v>12189</v>
      </c>
    </row>
    <row r="2027" customFormat="false" ht="15" hidden="false" customHeight="true" outlineLevel="0" collapsed="false">
      <c r="A2027" s="3" t="s">
        <v>4066</v>
      </c>
      <c r="B2027" s="3" t="s">
        <v>17635</v>
      </c>
      <c r="C2027" s="3" t="s">
        <v>4065</v>
      </c>
      <c r="D2027" s="5" t="s">
        <v>17636</v>
      </c>
      <c r="E2027" s="5" t="s">
        <v>12363</v>
      </c>
      <c r="F2027" s="5" t="s">
        <v>12364</v>
      </c>
      <c r="G2027" s="5" t="s">
        <v>12086</v>
      </c>
      <c r="H2027" s="5" t="s">
        <v>12095</v>
      </c>
      <c r="I2027" s="5" t="s">
        <v>17499</v>
      </c>
      <c r="J2027" s="5" t="s">
        <v>12328</v>
      </c>
      <c r="K2027" s="3" t="s">
        <v>12017</v>
      </c>
      <c r="L2027" s="3" t="s">
        <v>12017</v>
      </c>
      <c r="M2027" s="3" t="n">
        <v>2</v>
      </c>
      <c r="N2027" s="20" t="n">
        <v>2.39</v>
      </c>
      <c r="O2027" s="21" t="s">
        <v>17637</v>
      </c>
    </row>
    <row r="2028" customFormat="false" ht="15" hidden="false" customHeight="true" outlineLevel="0" collapsed="false">
      <c r="A2028" s="3" t="s">
        <v>4068</v>
      </c>
      <c r="B2028" s="3" t="s">
        <v>17638</v>
      </c>
      <c r="C2028" s="3" t="s">
        <v>4067</v>
      </c>
      <c r="D2028" s="5" t="s">
        <v>17639</v>
      </c>
      <c r="E2028" s="5" t="s">
        <v>12355</v>
      </c>
      <c r="F2028" s="5" t="s">
        <v>12356</v>
      </c>
      <c r="G2028" s="5" t="s">
        <v>12086</v>
      </c>
      <c r="H2028" s="5" t="s">
        <v>12095</v>
      </c>
      <c r="I2028" s="5" t="s">
        <v>17508</v>
      </c>
      <c r="J2028" s="5" t="s">
        <v>12328</v>
      </c>
      <c r="K2028" s="3" t="s">
        <v>12017</v>
      </c>
      <c r="L2028" s="3" t="s">
        <v>12017</v>
      </c>
      <c r="M2028" s="3" t="n">
        <v>24</v>
      </c>
      <c r="N2028" s="20" t="n">
        <v>4.79</v>
      </c>
      <c r="O2028" s="21" t="s">
        <v>12817</v>
      </c>
    </row>
    <row r="2029" customFormat="false" ht="15" hidden="false" customHeight="true" outlineLevel="0" collapsed="false">
      <c r="A2029" s="3" t="s">
        <v>4070</v>
      </c>
      <c r="B2029" s="3" t="s">
        <v>17640</v>
      </c>
      <c r="C2029" s="3" t="s">
        <v>4069</v>
      </c>
      <c r="D2029" s="5" t="s">
        <v>17641</v>
      </c>
      <c r="E2029" s="5" t="s">
        <v>12332</v>
      </c>
      <c r="F2029" s="5" t="s">
        <v>12333</v>
      </c>
      <c r="G2029" s="5" t="s">
        <v>12086</v>
      </c>
      <c r="H2029" s="5" t="s">
        <v>12095</v>
      </c>
      <c r="I2029" s="5" t="s">
        <v>17508</v>
      </c>
      <c r="J2029" s="5" t="s">
        <v>12328</v>
      </c>
      <c r="K2029" s="3" t="s">
        <v>12017</v>
      </c>
      <c r="L2029" s="3" t="s">
        <v>12017</v>
      </c>
      <c r="M2029" s="3" t="n">
        <v>24</v>
      </c>
      <c r="N2029" s="20" t="n">
        <v>4.29</v>
      </c>
      <c r="O2029" s="21" t="s">
        <v>17642</v>
      </c>
    </row>
    <row r="2030" customFormat="false" ht="15" hidden="false" customHeight="true" outlineLevel="0" collapsed="false">
      <c r="A2030" s="3" t="s">
        <v>4072</v>
      </c>
      <c r="B2030" s="3" t="s">
        <v>17643</v>
      </c>
      <c r="C2030" s="3" t="s">
        <v>4071</v>
      </c>
      <c r="D2030" s="5" t="s">
        <v>17644</v>
      </c>
      <c r="E2030" s="5" t="s">
        <v>12382</v>
      </c>
      <c r="F2030" s="5" t="s">
        <v>12383</v>
      </c>
      <c r="G2030" s="5" t="s">
        <v>12086</v>
      </c>
      <c r="H2030" s="5" t="s">
        <v>12095</v>
      </c>
      <c r="I2030" s="5" t="s">
        <v>17508</v>
      </c>
      <c r="J2030" s="5" t="s">
        <v>12328</v>
      </c>
      <c r="K2030" s="3" t="s">
        <v>12017</v>
      </c>
      <c r="L2030" s="3" t="s">
        <v>12017</v>
      </c>
      <c r="M2030" s="3" t="n">
        <v>4</v>
      </c>
      <c r="N2030" s="20" t="n">
        <v>4.39</v>
      </c>
      <c r="O2030" s="21" t="s">
        <v>17645</v>
      </c>
    </row>
    <row r="2031" customFormat="false" ht="15" hidden="false" customHeight="true" outlineLevel="0" collapsed="false">
      <c r="A2031" s="3" t="s">
        <v>4074</v>
      </c>
      <c r="B2031" s="3" t="s">
        <v>17646</v>
      </c>
      <c r="C2031" s="3" t="s">
        <v>4073</v>
      </c>
      <c r="D2031" s="5" t="s">
        <v>17647</v>
      </c>
      <c r="E2031" s="5" t="s">
        <v>12382</v>
      </c>
      <c r="F2031" s="5" t="s">
        <v>12383</v>
      </c>
      <c r="G2031" s="5" t="s">
        <v>12086</v>
      </c>
      <c r="H2031" s="5" t="s">
        <v>12095</v>
      </c>
      <c r="I2031" s="5" t="s">
        <v>17499</v>
      </c>
      <c r="J2031" s="5" t="s">
        <v>12328</v>
      </c>
      <c r="K2031" s="3" t="s">
        <v>12017</v>
      </c>
      <c r="L2031" s="3" t="s">
        <v>12017</v>
      </c>
      <c r="M2031" s="3" t="n">
        <v>6</v>
      </c>
      <c r="N2031" s="20" t="n">
        <v>3.39</v>
      </c>
      <c r="O2031" s="21" t="s">
        <v>14671</v>
      </c>
    </row>
    <row r="2032" customFormat="false" ht="15" hidden="false" customHeight="true" outlineLevel="0" collapsed="false">
      <c r="A2032" s="3" t="s">
        <v>4076</v>
      </c>
      <c r="B2032" s="3" t="s">
        <v>17648</v>
      </c>
      <c r="C2032" s="3" t="s">
        <v>4075</v>
      </c>
      <c r="D2032" s="5" t="s">
        <v>17649</v>
      </c>
      <c r="E2032" s="5" t="s">
        <v>12457</v>
      </c>
      <c r="F2032" s="5" t="s">
        <v>12458</v>
      </c>
      <c r="G2032" s="5" t="s">
        <v>12086</v>
      </c>
      <c r="H2032" s="5" t="s">
        <v>12095</v>
      </c>
      <c r="I2032" s="5" t="s">
        <v>17499</v>
      </c>
      <c r="J2032" s="5" t="s">
        <v>12328</v>
      </c>
      <c r="K2032" s="3" t="s">
        <v>12021</v>
      </c>
      <c r="L2032" s="3" t="s">
        <v>12017</v>
      </c>
      <c r="M2032" s="3" t="n">
        <v>1</v>
      </c>
      <c r="N2032" s="20" t="n">
        <v>3.39</v>
      </c>
      <c r="O2032" s="21" t="s">
        <v>14581</v>
      </c>
    </row>
    <row r="2033" customFormat="false" ht="15" hidden="false" customHeight="true" outlineLevel="0" collapsed="false">
      <c r="A2033" s="3" t="s">
        <v>4078</v>
      </c>
      <c r="B2033" s="3" t="s">
        <v>17650</v>
      </c>
      <c r="C2033" s="3" t="s">
        <v>4077</v>
      </c>
      <c r="D2033" s="5" t="s">
        <v>17651</v>
      </c>
      <c r="E2033" s="5" t="s">
        <v>12382</v>
      </c>
      <c r="F2033" s="5" t="s">
        <v>12383</v>
      </c>
      <c r="G2033" s="5" t="s">
        <v>12086</v>
      </c>
      <c r="H2033" s="5" t="s">
        <v>12095</v>
      </c>
      <c r="I2033" s="5" t="s">
        <v>17508</v>
      </c>
      <c r="J2033" s="5" t="s">
        <v>12328</v>
      </c>
      <c r="K2033" s="3" t="s">
        <v>12017</v>
      </c>
      <c r="L2033" s="3" t="s">
        <v>12017</v>
      </c>
      <c r="M2033" s="3" t="n">
        <v>6</v>
      </c>
      <c r="N2033" s="20" t="n">
        <v>3.89</v>
      </c>
      <c r="O2033" s="21" t="s">
        <v>17652</v>
      </c>
    </row>
    <row r="2034" customFormat="false" ht="15" hidden="false" customHeight="true" outlineLevel="0" collapsed="false">
      <c r="A2034" s="3" t="s">
        <v>4080</v>
      </c>
      <c r="B2034" s="3" t="s">
        <v>17653</v>
      </c>
      <c r="C2034" s="3" t="s">
        <v>4079</v>
      </c>
      <c r="D2034" s="5" t="s">
        <v>17654</v>
      </c>
      <c r="E2034" s="5" t="s">
        <v>12457</v>
      </c>
      <c r="F2034" s="5" t="s">
        <v>12458</v>
      </c>
      <c r="G2034" s="5" t="s">
        <v>12086</v>
      </c>
      <c r="H2034" s="5" t="s">
        <v>12095</v>
      </c>
      <c r="I2034" s="5" t="s">
        <v>17499</v>
      </c>
      <c r="J2034" s="5" t="s">
        <v>12328</v>
      </c>
      <c r="K2034" s="3" t="s">
        <v>12021</v>
      </c>
      <c r="L2034" s="3" t="s">
        <v>12017</v>
      </c>
      <c r="M2034" s="3" t="n">
        <v>6</v>
      </c>
      <c r="N2034" s="20" t="n">
        <v>2.79</v>
      </c>
      <c r="O2034" s="21" t="s">
        <v>13369</v>
      </c>
    </row>
    <row r="2035" customFormat="false" ht="15" hidden="false" customHeight="true" outlineLevel="0" collapsed="false">
      <c r="A2035" s="3" t="s">
        <v>4082</v>
      </c>
      <c r="B2035" s="3" t="s">
        <v>17655</v>
      </c>
      <c r="C2035" s="3" t="s">
        <v>4081</v>
      </c>
      <c r="D2035" s="5" t="s">
        <v>17656</v>
      </c>
      <c r="E2035" s="5" t="s">
        <v>12377</v>
      </c>
      <c r="F2035" s="5" t="s">
        <v>12378</v>
      </c>
      <c r="G2035" s="5" t="s">
        <v>12086</v>
      </c>
      <c r="H2035" s="5" t="s">
        <v>12095</v>
      </c>
      <c r="I2035" s="5" t="s">
        <v>17508</v>
      </c>
      <c r="J2035" s="5" t="s">
        <v>12328</v>
      </c>
      <c r="K2035" s="3" t="s">
        <v>12021</v>
      </c>
      <c r="L2035" s="3" t="s">
        <v>12017</v>
      </c>
      <c r="M2035" s="3" t="n">
        <v>4</v>
      </c>
      <c r="N2035" s="20" t="n">
        <v>3.29</v>
      </c>
      <c r="O2035" s="21" t="s">
        <v>12953</v>
      </c>
    </row>
    <row r="2036" customFormat="false" ht="15" hidden="false" customHeight="true" outlineLevel="0" collapsed="false">
      <c r="A2036" s="3" t="s">
        <v>4084</v>
      </c>
      <c r="B2036" s="3" t="s">
        <v>17657</v>
      </c>
      <c r="C2036" s="3" t="s">
        <v>4083</v>
      </c>
      <c r="D2036" s="5" t="s">
        <v>17658</v>
      </c>
      <c r="E2036" s="5" t="s">
        <v>12332</v>
      </c>
      <c r="F2036" s="5" t="s">
        <v>12333</v>
      </c>
      <c r="G2036" s="5" t="s">
        <v>12086</v>
      </c>
      <c r="H2036" s="5" t="s">
        <v>12095</v>
      </c>
      <c r="I2036" s="5" t="s">
        <v>17499</v>
      </c>
      <c r="J2036" s="5" t="s">
        <v>12328</v>
      </c>
      <c r="K2036" s="3" t="s">
        <v>12017</v>
      </c>
      <c r="L2036" s="3" t="s">
        <v>12017</v>
      </c>
      <c r="M2036" s="3" t="n">
        <v>8</v>
      </c>
      <c r="N2036" s="20" t="n">
        <v>4.79</v>
      </c>
      <c r="O2036" s="21" t="s">
        <v>13589</v>
      </c>
    </row>
    <row r="2037" customFormat="false" ht="15" hidden="false" customHeight="true" outlineLevel="0" collapsed="false">
      <c r="A2037" s="3" t="s">
        <v>4086</v>
      </c>
      <c r="B2037" s="3" t="s">
        <v>17659</v>
      </c>
      <c r="C2037" s="3" t="s">
        <v>4085</v>
      </c>
      <c r="D2037" s="5" t="s">
        <v>17660</v>
      </c>
      <c r="E2037" s="5" t="s">
        <v>12332</v>
      </c>
      <c r="F2037" s="5" t="s">
        <v>12333</v>
      </c>
      <c r="G2037" s="5" t="s">
        <v>12086</v>
      </c>
      <c r="H2037" s="5" t="s">
        <v>12095</v>
      </c>
      <c r="I2037" s="5" t="s">
        <v>17499</v>
      </c>
      <c r="J2037" s="5" t="s">
        <v>12328</v>
      </c>
      <c r="K2037" s="3" t="s">
        <v>12017</v>
      </c>
      <c r="L2037" s="3" t="s">
        <v>12017</v>
      </c>
      <c r="M2037" s="3" t="n">
        <v>12</v>
      </c>
      <c r="N2037" s="20" t="n">
        <v>4.39</v>
      </c>
      <c r="O2037" s="21" t="s">
        <v>13485</v>
      </c>
    </row>
    <row r="2038" customFormat="false" ht="15" hidden="false" customHeight="true" outlineLevel="0" collapsed="false">
      <c r="A2038" s="3" t="s">
        <v>4088</v>
      </c>
      <c r="B2038" s="3" t="s">
        <v>17661</v>
      </c>
      <c r="C2038" s="3" t="s">
        <v>4087</v>
      </c>
      <c r="D2038" s="5" t="s">
        <v>17662</v>
      </c>
      <c r="E2038" s="5" t="s">
        <v>12457</v>
      </c>
      <c r="F2038" s="5" t="s">
        <v>12458</v>
      </c>
      <c r="G2038" s="5" t="s">
        <v>12086</v>
      </c>
      <c r="H2038" s="5" t="s">
        <v>12095</v>
      </c>
      <c r="I2038" s="5" t="s">
        <v>17499</v>
      </c>
      <c r="J2038" s="5" t="s">
        <v>12328</v>
      </c>
      <c r="K2038" s="3" t="s">
        <v>12021</v>
      </c>
      <c r="L2038" s="3" t="s">
        <v>12017</v>
      </c>
      <c r="M2038" s="3" t="n">
        <v>24</v>
      </c>
      <c r="N2038" s="20" t="n">
        <v>1.49</v>
      </c>
      <c r="O2038" s="21" t="s">
        <v>12785</v>
      </c>
    </row>
    <row r="2039" customFormat="false" ht="15" hidden="false" customHeight="true" outlineLevel="0" collapsed="false">
      <c r="A2039" s="3" t="s">
        <v>4090</v>
      </c>
      <c r="B2039" s="3" t="s">
        <v>17663</v>
      </c>
      <c r="C2039" s="3" t="s">
        <v>4089</v>
      </c>
      <c r="D2039" s="5" t="s">
        <v>17664</v>
      </c>
      <c r="E2039" s="5" t="s">
        <v>12338</v>
      </c>
      <c r="F2039" s="5" t="s">
        <v>12339</v>
      </c>
      <c r="G2039" s="5" t="s">
        <v>12086</v>
      </c>
      <c r="H2039" s="5" t="s">
        <v>12095</v>
      </c>
      <c r="I2039" s="5" t="s">
        <v>16753</v>
      </c>
      <c r="J2039" s="5" t="s">
        <v>12328</v>
      </c>
      <c r="K2039" s="3" t="s">
        <v>12017</v>
      </c>
      <c r="L2039" s="3" t="s">
        <v>12017</v>
      </c>
      <c r="M2039" s="3" t="n">
        <v>12</v>
      </c>
      <c r="N2039" s="20" t="n">
        <v>1.89</v>
      </c>
      <c r="O2039" s="21" t="s">
        <v>13523</v>
      </c>
    </row>
    <row r="2040" customFormat="false" ht="15" hidden="false" customHeight="true" outlineLevel="0" collapsed="false">
      <c r="A2040" s="3" t="s">
        <v>4092</v>
      </c>
      <c r="B2040" s="3" t="s">
        <v>17665</v>
      </c>
      <c r="C2040" s="3" t="s">
        <v>4091</v>
      </c>
      <c r="D2040" s="5" t="s">
        <v>17666</v>
      </c>
      <c r="E2040" s="5" t="s">
        <v>12355</v>
      </c>
      <c r="F2040" s="5" t="s">
        <v>12356</v>
      </c>
      <c r="G2040" s="5" t="s">
        <v>12086</v>
      </c>
      <c r="H2040" s="5" t="s">
        <v>12095</v>
      </c>
      <c r="I2040" s="5" t="s">
        <v>17499</v>
      </c>
      <c r="J2040" s="5" t="s">
        <v>12328</v>
      </c>
      <c r="K2040" s="3" t="s">
        <v>12017</v>
      </c>
      <c r="L2040" s="3" t="s">
        <v>12017</v>
      </c>
      <c r="M2040" s="3" t="n">
        <v>2</v>
      </c>
      <c r="N2040" s="20" t="n">
        <v>1.29</v>
      </c>
      <c r="O2040" s="21" t="s">
        <v>17667</v>
      </c>
    </row>
    <row r="2041" customFormat="false" ht="15" hidden="false" customHeight="true" outlineLevel="0" collapsed="false">
      <c r="A2041" s="3" t="s">
        <v>4094</v>
      </c>
      <c r="B2041" s="3" t="s">
        <v>17668</v>
      </c>
      <c r="C2041" s="3" t="s">
        <v>4093</v>
      </c>
      <c r="D2041" s="5" t="s">
        <v>17669</v>
      </c>
      <c r="E2041" s="5" t="s">
        <v>12363</v>
      </c>
      <c r="F2041" s="5" t="s">
        <v>12364</v>
      </c>
      <c r="G2041" s="5" t="s">
        <v>12086</v>
      </c>
      <c r="H2041" s="5" t="s">
        <v>12095</v>
      </c>
      <c r="I2041" s="5" t="s">
        <v>17508</v>
      </c>
      <c r="J2041" s="5" t="s">
        <v>12359</v>
      </c>
      <c r="K2041" s="3" t="s">
        <v>12017</v>
      </c>
      <c r="L2041" s="3" t="s">
        <v>12017</v>
      </c>
      <c r="M2041" s="3" t="n">
        <v>2</v>
      </c>
      <c r="N2041" s="20" t="n">
        <v>2.79</v>
      </c>
      <c r="O2041" s="21" t="s">
        <v>17670</v>
      </c>
    </row>
    <row r="2042" customFormat="false" ht="15" hidden="false" customHeight="true" outlineLevel="0" collapsed="false">
      <c r="A2042" s="3" t="s">
        <v>4096</v>
      </c>
      <c r="B2042" s="3" t="s">
        <v>17671</v>
      </c>
      <c r="C2042" s="3" t="s">
        <v>4095</v>
      </c>
      <c r="D2042" s="5" t="s">
        <v>17672</v>
      </c>
      <c r="E2042" s="5" t="s">
        <v>12338</v>
      </c>
      <c r="F2042" s="5" t="s">
        <v>12339</v>
      </c>
      <c r="G2042" s="5" t="s">
        <v>12086</v>
      </c>
      <c r="H2042" s="5" t="s">
        <v>12095</v>
      </c>
      <c r="I2042" s="5" t="s">
        <v>17508</v>
      </c>
      <c r="J2042" s="5" t="s">
        <v>12512</v>
      </c>
      <c r="K2042" s="3" t="s">
        <v>12017</v>
      </c>
      <c r="L2042" s="3" t="s">
        <v>12017</v>
      </c>
      <c r="M2042" s="3" t="n">
        <v>12</v>
      </c>
      <c r="N2042" s="20" t="n">
        <v>4.29</v>
      </c>
      <c r="O2042" s="21" t="s">
        <v>17673</v>
      </c>
    </row>
    <row r="2043" customFormat="false" ht="15" hidden="false" customHeight="true" outlineLevel="0" collapsed="false">
      <c r="A2043" s="3" t="s">
        <v>4098</v>
      </c>
      <c r="B2043" s="3" t="s">
        <v>17674</v>
      </c>
      <c r="C2043" s="3" t="s">
        <v>4097</v>
      </c>
      <c r="D2043" s="5" t="s">
        <v>17675</v>
      </c>
      <c r="E2043" s="5" t="s">
        <v>12325</v>
      </c>
      <c r="F2043" s="5" t="s">
        <v>12326</v>
      </c>
      <c r="G2043" s="5" t="s">
        <v>12086</v>
      </c>
      <c r="H2043" s="5" t="s">
        <v>12095</v>
      </c>
      <c r="I2043" s="5" t="s">
        <v>17499</v>
      </c>
      <c r="J2043" s="5" t="s">
        <v>12328</v>
      </c>
      <c r="K2043" s="3" t="s">
        <v>12017</v>
      </c>
      <c r="L2043" s="3" t="s">
        <v>12017</v>
      </c>
      <c r="M2043" s="3" t="n">
        <v>4</v>
      </c>
      <c r="N2043" s="20" t="n">
        <v>3.49</v>
      </c>
      <c r="O2043" s="21" t="s">
        <v>17676</v>
      </c>
    </row>
    <row r="2044" customFormat="false" ht="15" hidden="false" customHeight="true" outlineLevel="0" collapsed="false">
      <c r="A2044" s="3" t="s">
        <v>4100</v>
      </c>
      <c r="B2044" s="3" t="s">
        <v>17677</v>
      </c>
      <c r="C2044" s="3" t="s">
        <v>4099</v>
      </c>
      <c r="D2044" s="5" t="s">
        <v>17678</v>
      </c>
      <c r="E2044" s="5" t="s">
        <v>12355</v>
      </c>
      <c r="F2044" s="5" t="s">
        <v>12356</v>
      </c>
      <c r="G2044" s="5" t="s">
        <v>12086</v>
      </c>
      <c r="H2044" s="5" t="s">
        <v>12095</v>
      </c>
      <c r="I2044" s="5" t="s">
        <v>16753</v>
      </c>
      <c r="J2044" s="5" t="s">
        <v>12359</v>
      </c>
      <c r="K2044" s="3" t="s">
        <v>12017</v>
      </c>
      <c r="L2044" s="3" t="s">
        <v>12017</v>
      </c>
      <c r="M2044" s="3" t="n">
        <v>6</v>
      </c>
      <c r="N2044" s="20" t="n">
        <v>1.49</v>
      </c>
      <c r="O2044" s="21" t="s">
        <v>14402</v>
      </c>
    </row>
    <row r="2045" customFormat="false" ht="15" hidden="false" customHeight="true" outlineLevel="0" collapsed="false">
      <c r="A2045" s="3" t="s">
        <v>4102</v>
      </c>
      <c r="B2045" s="3" t="s">
        <v>17679</v>
      </c>
      <c r="C2045" s="3" t="s">
        <v>4101</v>
      </c>
      <c r="D2045" s="5" t="s">
        <v>17680</v>
      </c>
      <c r="E2045" s="5" t="s">
        <v>12377</v>
      </c>
      <c r="F2045" s="5" t="s">
        <v>12378</v>
      </c>
      <c r="G2045" s="5" t="s">
        <v>12086</v>
      </c>
      <c r="H2045" s="5" t="s">
        <v>12095</v>
      </c>
      <c r="I2045" s="5" t="s">
        <v>16753</v>
      </c>
      <c r="J2045" s="5" t="s">
        <v>12328</v>
      </c>
      <c r="K2045" s="3" t="s">
        <v>12021</v>
      </c>
      <c r="L2045" s="3" t="s">
        <v>12017</v>
      </c>
      <c r="M2045" s="3" t="n">
        <v>1</v>
      </c>
      <c r="N2045" s="20" t="n">
        <v>4.39</v>
      </c>
      <c r="O2045" s="21" t="s">
        <v>17681</v>
      </c>
    </row>
    <row r="2046" customFormat="false" ht="15" hidden="false" customHeight="true" outlineLevel="0" collapsed="false">
      <c r="A2046" s="3" t="s">
        <v>4104</v>
      </c>
      <c r="B2046" s="3" t="s">
        <v>17682</v>
      </c>
      <c r="C2046" s="3" t="s">
        <v>4103</v>
      </c>
      <c r="D2046" s="5" t="s">
        <v>17683</v>
      </c>
      <c r="E2046" s="5" t="s">
        <v>12368</v>
      </c>
      <c r="F2046" s="5" t="s">
        <v>12369</v>
      </c>
      <c r="G2046" s="5" t="s">
        <v>12086</v>
      </c>
      <c r="H2046" s="5" t="s">
        <v>12095</v>
      </c>
      <c r="I2046" s="5" t="s">
        <v>16753</v>
      </c>
      <c r="J2046" s="5" t="s">
        <v>12328</v>
      </c>
      <c r="K2046" s="3" t="s">
        <v>12017</v>
      </c>
      <c r="L2046" s="3" t="s">
        <v>12017</v>
      </c>
      <c r="M2046" s="3" t="n">
        <v>1</v>
      </c>
      <c r="N2046" s="20" t="n">
        <v>4.29</v>
      </c>
      <c r="O2046" s="21" t="s">
        <v>12131</v>
      </c>
    </row>
    <row r="2047" customFormat="false" ht="15" hidden="false" customHeight="true" outlineLevel="0" collapsed="false">
      <c r="A2047" s="3" t="s">
        <v>4106</v>
      </c>
      <c r="B2047" s="3" t="s">
        <v>17684</v>
      </c>
      <c r="C2047" s="3" t="s">
        <v>4105</v>
      </c>
      <c r="D2047" s="5" t="s">
        <v>17685</v>
      </c>
      <c r="E2047" s="5" t="s">
        <v>12338</v>
      </c>
      <c r="F2047" s="5" t="s">
        <v>12339</v>
      </c>
      <c r="G2047" s="5" t="s">
        <v>12086</v>
      </c>
      <c r="H2047" s="5" t="s">
        <v>12095</v>
      </c>
      <c r="I2047" s="5" t="s">
        <v>16753</v>
      </c>
      <c r="J2047" s="5" t="s">
        <v>12328</v>
      </c>
      <c r="K2047" s="3" t="s">
        <v>12017</v>
      </c>
      <c r="L2047" s="3" t="s">
        <v>12017</v>
      </c>
      <c r="M2047" s="3" t="n">
        <v>2</v>
      </c>
      <c r="N2047" s="20" t="n">
        <v>2.39</v>
      </c>
      <c r="O2047" s="21" t="s">
        <v>17686</v>
      </c>
    </row>
    <row r="2048" customFormat="false" ht="15" hidden="false" customHeight="true" outlineLevel="0" collapsed="false">
      <c r="A2048" s="3" t="s">
        <v>4108</v>
      </c>
      <c r="B2048" s="3" t="s">
        <v>17687</v>
      </c>
      <c r="C2048" s="3" t="s">
        <v>4107</v>
      </c>
      <c r="D2048" s="5" t="s">
        <v>17688</v>
      </c>
      <c r="E2048" s="5" t="s">
        <v>12377</v>
      </c>
      <c r="F2048" s="5" t="s">
        <v>12378</v>
      </c>
      <c r="G2048" s="5" t="s">
        <v>12086</v>
      </c>
      <c r="H2048" s="5" t="s">
        <v>12095</v>
      </c>
      <c r="I2048" s="5" t="s">
        <v>17508</v>
      </c>
      <c r="J2048" s="5" t="s">
        <v>12328</v>
      </c>
      <c r="K2048" s="3" t="s">
        <v>12021</v>
      </c>
      <c r="L2048" s="3" t="s">
        <v>12017</v>
      </c>
      <c r="M2048" s="3" t="n">
        <v>24</v>
      </c>
      <c r="N2048" s="20" t="n">
        <v>2.39</v>
      </c>
      <c r="O2048" s="21" t="s">
        <v>17689</v>
      </c>
    </row>
    <row r="2049" customFormat="false" ht="15" hidden="false" customHeight="true" outlineLevel="0" collapsed="false">
      <c r="A2049" s="3" t="s">
        <v>4110</v>
      </c>
      <c r="B2049" s="3" t="s">
        <v>17690</v>
      </c>
      <c r="C2049" s="3" t="s">
        <v>4109</v>
      </c>
      <c r="D2049" s="5" t="s">
        <v>17691</v>
      </c>
      <c r="E2049" s="5" t="s">
        <v>12368</v>
      </c>
      <c r="F2049" s="5" t="s">
        <v>12369</v>
      </c>
      <c r="G2049" s="5" t="s">
        <v>12086</v>
      </c>
      <c r="H2049" s="5" t="s">
        <v>12095</v>
      </c>
      <c r="I2049" s="5" t="s">
        <v>16753</v>
      </c>
      <c r="J2049" s="5" t="s">
        <v>12328</v>
      </c>
      <c r="K2049" s="3" t="s">
        <v>12017</v>
      </c>
      <c r="L2049" s="3" t="s">
        <v>12017</v>
      </c>
      <c r="M2049" s="3" t="n">
        <v>8</v>
      </c>
      <c r="N2049" s="20" t="n">
        <v>4.29</v>
      </c>
      <c r="O2049" s="21" t="s">
        <v>14243</v>
      </c>
    </row>
    <row r="2050" customFormat="false" ht="15" hidden="false" customHeight="true" outlineLevel="0" collapsed="false">
      <c r="A2050" s="3" t="s">
        <v>4112</v>
      </c>
      <c r="B2050" s="3" t="s">
        <v>17692</v>
      </c>
      <c r="C2050" s="3" t="s">
        <v>4111</v>
      </c>
      <c r="D2050" s="5" t="s">
        <v>17693</v>
      </c>
      <c r="E2050" s="5" t="s">
        <v>12332</v>
      </c>
      <c r="F2050" s="5" t="s">
        <v>12333</v>
      </c>
      <c r="G2050" s="5" t="s">
        <v>12086</v>
      </c>
      <c r="H2050" s="5" t="s">
        <v>12095</v>
      </c>
      <c r="I2050" s="5" t="s">
        <v>16753</v>
      </c>
      <c r="J2050" s="5" t="s">
        <v>12328</v>
      </c>
      <c r="K2050" s="3" t="s">
        <v>12017</v>
      </c>
      <c r="L2050" s="3" t="s">
        <v>12017</v>
      </c>
      <c r="M2050" s="3" t="n">
        <v>24</v>
      </c>
      <c r="N2050" s="20" t="n">
        <v>4.29</v>
      </c>
      <c r="O2050" s="21" t="s">
        <v>17694</v>
      </c>
    </row>
    <row r="2051" customFormat="false" ht="15" hidden="false" customHeight="true" outlineLevel="0" collapsed="false">
      <c r="A2051" s="3" t="s">
        <v>4114</v>
      </c>
      <c r="B2051" s="3" t="s">
        <v>17695</v>
      </c>
      <c r="C2051" s="3" t="s">
        <v>4113</v>
      </c>
      <c r="D2051" s="5" t="s">
        <v>17696</v>
      </c>
      <c r="E2051" s="5" t="s">
        <v>12382</v>
      </c>
      <c r="F2051" s="5" t="s">
        <v>12383</v>
      </c>
      <c r="G2051" s="5" t="s">
        <v>12086</v>
      </c>
      <c r="H2051" s="5" t="s">
        <v>12095</v>
      </c>
      <c r="I2051" s="5" t="s">
        <v>17499</v>
      </c>
      <c r="J2051" s="5" t="s">
        <v>12328</v>
      </c>
      <c r="K2051" s="3" t="s">
        <v>12017</v>
      </c>
      <c r="L2051" s="3" t="s">
        <v>12017</v>
      </c>
      <c r="M2051" s="3" t="n">
        <v>6</v>
      </c>
      <c r="N2051" s="20" t="n">
        <v>4.99</v>
      </c>
      <c r="O2051" s="21" t="s">
        <v>14886</v>
      </c>
    </row>
    <row r="2052" customFormat="false" ht="15" hidden="false" customHeight="true" outlineLevel="0" collapsed="false">
      <c r="A2052" s="3" t="s">
        <v>4116</v>
      </c>
      <c r="B2052" s="3" t="s">
        <v>17697</v>
      </c>
      <c r="C2052" s="3" t="s">
        <v>4115</v>
      </c>
      <c r="D2052" s="5" t="s">
        <v>17698</v>
      </c>
      <c r="E2052" s="5" t="s">
        <v>12377</v>
      </c>
      <c r="F2052" s="5" t="s">
        <v>12378</v>
      </c>
      <c r="G2052" s="5" t="s">
        <v>12086</v>
      </c>
      <c r="H2052" s="5" t="s">
        <v>12095</v>
      </c>
      <c r="I2052" s="5" t="s">
        <v>17499</v>
      </c>
      <c r="J2052" s="5" t="s">
        <v>12328</v>
      </c>
      <c r="K2052" s="3" t="s">
        <v>12021</v>
      </c>
      <c r="L2052" s="3" t="s">
        <v>12017</v>
      </c>
      <c r="M2052" s="3" t="n">
        <v>24</v>
      </c>
      <c r="N2052" s="20" t="n">
        <v>2.79</v>
      </c>
      <c r="O2052" s="21" t="s">
        <v>12085</v>
      </c>
    </row>
    <row r="2053" customFormat="false" ht="15" hidden="false" customHeight="true" outlineLevel="0" collapsed="false">
      <c r="A2053" s="3" t="s">
        <v>4118</v>
      </c>
      <c r="B2053" s="3" t="s">
        <v>17699</v>
      </c>
      <c r="C2053" s="3" t="s">
        <v>4117</v>
      </c>
      <c r="D2053" s="5" t="s">
        <v>17700</v>
      </c>
      <c r="E2053" s="5" t="s">
        <v>12355</v>
      </c>
      <c r="F2053" s="5" t="s">
        <v>12356</v>
      </c>
      <c r="G2053" s="5" t="s">
        <v>12086</v>
      </c>
      <c r="H2053" s="5" t="s">
        <v>12095</v>
      </c>
      <c r="I2053" s="5" t="s">
        <v>17508</v>
      </c>
      <c r="J2053" s="5" t="s">
        <v>12328</v>
      </c>
      <c r="K2053" s="3" t="s">
        <v>12017</v>
      </c>
      <c r="L2053" s="3" t="s">
        <v>12017</v>
      </c>
      <c r="M2053" s="3" t="n">
        <v>4</v>
      </c>
      <c r="N2053" s="20" t="n">
        <v>3.39</v>
      </c>
      <c r="O2053" s="21" t="s">
        <v>12679</v>
      </c>
    </row>
    <row r="2054" customFormat="false" ht="15" hidden="false" customHeight="true" outlineLevel="0" collapsed="false">
      <c r="A2054" s="3" t="s">
        <v>4120</v>
      </c>
      <c r="B2054" s="3" t="s">
        <v>17701</v>
      </c>
      <c r="C2054" s="3" t="s">
        <v>4119</v>
      </c>
      <c r="D2054" s="5" t="s">
        <v>17702</v>
      </c>
      <c r="E2054" s="5" t="s">
        <v>12355</v>
      </c>
      <c r="F2054" s="5" t="s">
        <v>12356</v>
      </c>
      <c r="G2054" s="5" t="s">
        <v>12086</v>
      </c>
      <c r="H2054" s="5" t="s">
        <v>12095</v>
      </c>
      <c r="I2054" s="5" t="s">
        <v>17499</v>
      </c>
      <c r="J2054" s="5" t="s">
        <v>12328</v>
      </c>
      <c r="K2054" s="3" t="s">
        <v>12017</v>
      </c>
      <c r="L2054" s="3" t="s">
        <v>12017</v>
      </c>
      <c r="M2054" s="3" t="n">
        <v>2</v>
      </c>
      <c r="N2054" s="20" t="n">
        <v>3.99</v>
      </c>
      <c r="O2054" s="21" t="s">
        <v>12650</v>
      </c>
    </row>
    <row r="2055" customFormat="false" ht="15" hidden="false" customHeight="true" outlineLevel="0" collapsed="false">
      <c r="A2055" s="3" t="s">
        <v>4122</v>
      </c>
      <c r="B2055" s="3" t="s">
        <v>17703</v>
      </c>
      <c r="C2055" s="3" t="s">
        <v>4121</v>
      </c>
      <c r="D2055" s="5" t="s">
        <v>17704</v>
      </c>
      <c r="E2055" s="5" t="s">
        <v>12351</v>
      </c>
      <c r="F2055" s="5" t="s">
        <v>12326</v>
      </c>
      <c r="G2055" s="5" t="s">
        <v>12086</v>
      </c>
      <c r="H2055" s="5" t="s">
        <v>12095</v>
      </c>
      <c r="I2055" s="5" t="s">
        <v>17508</v>
      </c>
      <c r="J2055" s="5" t="s">
        <v>12328</v>
      </c>
      <c r="K2055" s="3" t="s">
        <v>12017</v>
      </c>
      <c r="L2055" s="3" t="s">
        <v>12017</v>
      </c>
      <c r="M2055" s="3" t="n">
        <v>1</v>
      </c>
      <c r="N2055" s="20" t="n">
        <v>4.89</v>
      </c>
      <c r="O2055" s="21" t="s">
        <v>13499</v>
      </c>
    </row>
    <row r="2056" customFormat="false" ht="15" hidden="false" customHeight="true" outlineLevel="0" collapsed="false">
      <c r="A2056" s="3" t="s">
        <v>4124</v>
      </c>
      <c r="B2056" s="3" t="s">
        <v>17705</v>
      </c>
      <c r="C2056" s="3" t="s">
        <v>4123</v>
      </c>
      <c r="D2056" s="5" t="s">
        <v>17706</v>
      </c>
      <c r="E2056" s="5" t="s">
        <v>12355</v>
      </c>
      <c r="F2056" s="5" t="s">
        <v>12356</v>
      </c>
      <c r="G2056" s="5" t="s">
        <v>12086</v>
      </c>
      <c r="H2056" s="5" t="s">
        <v>12095</v>
      </c>
      <c r="I2056" s="5" t="s">
        <v>17508</v>
      </c>
      <c r="J2056" s="5" t="s">
        <v>12328</v>
      </c>
      <c r="K2056" s="3" t="s">
        <v>12017</v>
      </c>
      <c r="L2056" s="3" t="s">
        <v>12017</v>
      </c>
      <c r="M2056" s="3" t="n">
        <v>4</v>
      </c>
      <c r="N2056" s="20" t="n">
        <v>1.89</v>
      </c>
      <c r="O2056" s="21" t="s">
        <v>17707</v>
      </c>
    </row>
    <row r="2057" customFormat="false" ht="15" hidden="false" customHeight="true" outlineLevel="0" collapsed="false">
      <c r="A2057" s="3" t="s">
        <v>4126</v>
      </c>
      <c r="B2057" s="3" t="s">
        <v>17708</v>
      </c>
      <c r="C2057" s="3" t="s">
        <v>4125</v>
      </c>
      <c r="D2057" s="5" t="s">
        <v>17709</v>
      </c>
      <c r="E2057" s="5" t="s">
        <v>12355</v>
      </c>
      <c r="F2057" s="5" t="s">
        <v>12356</v>
      </c>
      <c r="G2057" s="5" t="s">
        <v>12086</v>
      </c>
      <c r="H2057" s="5" t="s">
        <v>12095</v>
      </c>
      <c r="I2057" s="5" t="s">
        <v>17499</v>
      </c>
      <c r="J2057" s="5" t="s">
        <v>12328</v>
      </c>
      <c r="K2057" s="3" t="s">
        <v>12017</v>
      </c>
      <c r="L2057" s="3" t="s">
        <v>12017</v>
      </c>
      <c r="M2057" s="3" t="n">
        <v>8</v>
      </c>
      <c r="N2057" s="20" t="n">
        <v>3.89</v>
      </c>
      <c r="O2057" s="21" t="s">
        <v>12572</v>
      </c>
    </row>
    <row r="2058" customFormat="false" ht="15" hidden="false" customHeight="true" outlineLevel="0" collapsed="false">
      <c r="A2058" s="3" t="s">
        <v>4128</v>
      </c>
      <c r="B2058" s="3" t="s">
        <v>17710</v>
      </c>
      <c r="C2058" s="3" t="s">
        <v>4127</v>
      </c>
      <c r="D2058" s="5" t="s">
        <v>17711</v>
      </c>
      <c r="E2058" s="5" t="s">
        <v>12325</v>
      </c>
      <c r="F2058" s="5" t="s">
        <v>12326</v>
      </c>
      <c r="G2058" s="5" t="s">
        <v>12086</v>
      </c>
      <c r="H2058" s="5" t="s">
        <v>12095</v>
      </c>
      <c r="I2058" s="5" t="s">
        <v>17508</v>
      </c>
      <c r="J2058" s="5" t="s">
        <v>12328</v>
      </c>
      <c r="K2058" s="3" t="s">
        <v>12017</v>
      </c>
      <c r="L2058" s="3" t="s">
        <v>12017</v>
      </c>
      <c r="M2058" s="3" t="n">
        <v>12</v>
      </c>
      <c r="N2058" s="20" t="n">
        <v>4.29</v>
      </c>
      <c r="O2058" s="21" t="s">
        <v>15316</v>
      </c>
    </row>
    <row r="2059" customFormat="false" ht="15" hidden="false" customHeight="true" outlineLevel="0" collapsed="false">
      <c r="A2059" s="3" t="s">
        <v>4130</v>
      </c>
      <c r="B2059" s="3" t="s">
        <v>17712</v>
      </c>
      <c r="C2059" s="3" t="s">
        <v>4129</v>
      </c>
      <c r="D2059" s="5" t="s">
        <v>17713</v>
      </c>
      <c r="E2059" s="5" t="s">
        <v>12355</v>
      </c>
      <c r="F2059" s="5" t="s">
        <v>12356</v>
      </c>
      <c r="G2059" s="5" t="s">
        <v>12086</v>
      </c>
      <c r="H2059" s="5" t="s">
        <v>12095</v>
      </c>
      <c r="I2059" s="5" t="s">
        <v>17508</v>
      </c>
      <c r="J2059" s="5" t="s">
        <v>12328</v>
      </c>
      <c r="K2059" s="3" t="s">
        <v>12017</v>
      </c>
      <c r="L2059" s="3" t="s">
        <v>12017</v>
      </c>
      <c r="M2059" s="3" t="n">
        <v>24</v>
      </c>
      <c r="N2059" s="20" t="n">
        <v>2.79</v>
      </c>
      <c r="O2059" s="21" t="s">
        <v>14014</v>
      </c>
    </row>
    <row r="2060" customFormat="false" ht="15" hidden="false" customHeight="true" outlineLevel="0" collapsed="false">
      <c r="A2060" s="3" t="s">
        <v>4132</v>
      </c>
      <c r="B2060" s="3" t="s">
        <v>17714</v>
      </c>
      <c r="C2060" s="3" t="s">
        <v>4131</v>
      </c>
      <c r="D2060" s="5" t="s">
        <v>17715</v>
      </c>
      <c r="E2060" s="5" t="s">
        <v>12368</v>
      </c>
      <c r="F2060" s="5" t="s">
        <v>12369</v>
      </c>
      <c r="G2060" s="5" t="s">
        <v>12086</v>
      </c>
      <c r="H2060" s="5" t="s">
        <v>12095</v>
      </c>
      <c r="I2060" s="5" t="s">
        <v>17499</v>
      </c>
      <c r="J2060" s="5" t="s">
        <v>12328</v>
      </c>
      <c r="K2060" s="3" t="s">
        <v>12017</v>
      </c>
      <c r="L2060" s="3" t="s">
        <v>12017</v>
      </c>
      <c r="M2060" s="3" t="n">
        <v>2</v>
      </c>
      <c r="N2060" s="20" t="n">
        <v>2.89</v>
      </c>
      <c r="O2060" s="21" t="s">
        <v>14659</v>
      </c>
    </row>
    <row r="2061" customFormat="false" ht="15" hidden="false" customHeight="true" outlineLevel="0" collapsed="false">
      <c r="A2061" s="3" t="s">
        <v>4134</v>
      </c>
      <c r="B2061" s="3" t="s">
        <v>17716</v>
      </c>
      <c r="C2061" s="3" t="s">
        <v>4133</v>
      </c>
      <c r="D2061" s="5" t="s">
        <v>17717</v>
      </c>
      <c r="E2061" s="5" t="s">
        <v>12338</v>
      </c>
      <c r="F2061" s="5" t="s">
        <v>12339</v>
      </c>
      <c r="G2061" s="5" t="s">
        <v>12086</v>
      </c>
      <c r="H2061" s="5" t="s">
        <v>12095</v>
      </c>
      <c r="I2061" s="5" t="s">
        <v>17499</v>
      </c>
      <c r="J2061" s="5" t="s">
        <v>12328</v>
      </c>
      <c r="K2061" s="3" t="s">
        <v>12017</v>
      </c>
      <c r="L2061" s="3" t="s">
        <v>12017</v>
      </c>
      <c r="M2061" s="3" t="n">
        <v>6</v>
      </c>
      <c r="N2061" s="20" t="n">
        <v>4.79</v>
      </c>
      <c r="O2061" s="21" t="s">
        <v>15631</v>
      </c>
    </row>
    <row r="2062" customFormat="false" ht="15" hidden="false" customHeight="true" outlineLevel="0" collapsed="false">
      <c r="A2062" s="3" t="s">
        <v>4136</v>
      </c>
      <c r="B2062" s="3" t="s">
        <v>17718</v>
      </c>
      <c r="C2062" s="3" t="s">
        <v>4135</v>
      </c>
      <c r="D2062" s="5" t="s">
        <v>17719</v>
      </c>
      <c r="E2062" s="5" t="s">
        <v>12457</v>
      </c>
      <c r="F2062" s="5" t="s">
        <v>12458</v>
      </c>
      <c r="G2062" s="5" t="s">
        <v>12086</v>
      </c>
      <c r="H2062" s="5" t="s">
        <v>12095</v>
      </c>
      <c r="I2062" s="5" t="s">
        <v>17508</v>
      </c>
      <c r="J2062" s="5" t="s">
        <v>12328</v>
      </c>
      <c r="K2062" s="3" t="s">
        <v>12021</v>
      </c>
      <c r="L2062" s="3" t="s">
        <v>12017</v>
      </c>
      <c r="M2062" s="3" t="n">
        <v>6</v>
      </c>
      <c r="N2062" s="20" t="n">
        <v>3.79</v>
      </c>
      <c r="O2062" s="21" t="s">
        <v>12442</v>
      </c>
    </row>
    <row r="2063" customFormat="false" ht="15" hidden="false" customHeight="true" outlineLevel="0" collapsed="false">
      <c r="A2063" s="3" t="s">
        <v>4138</v>
      </c>
      <c r="B2063" s="3" t="s">
        <v>17720</v>
      </c>
      <c r="C2063" s="3" t="s">
        <v>4137</v>
      </c>
      <c r="D2063" s="5" t="s">
        <v>17721</v>
      </c>
      <c r="E2063" s="5" t="s">
        <v>12332</v>
      </c>
      <c r="F2063" s="5" t="s">
        <v>12333</v>
      </c>
      <c r="G2063" s="5" t="s">
        <v>12086</v>
      </c>
      <c r="H2063" s="5" t="s">
        <v>12095</v>
      </c>
      <c r="I2063" s="5" t="s">
        <v>17499</v>
      </c>
      <c r="J2063" s="5" t="s">
        <v>12328</v>
      </c>
      <c r="K2063" s="3" t="s">
        <v>12017</v>
      </c>
      <c r="L2063" s="3" t="s">
        <v>12017</v>
      </c>
      <c r="M2063" s="3" t="n">
        <v>1</v>
      </c>
      <c r="N2063" s="20" t="n">
        <v>1.79</v>
      </c>
      <c r="O2063" s="21" t="s">
        <v>17233</v>
      </c>
    </row>
    <row r="2064" customFormat="false" ht="15" hidden="false" customHeight="true" outlineLevel="0" collapsed="false">
      <c r="A2064" s="3" t="s">
        <v>4140</v>
      </c>
      <c r="B2064" s="3" t="s">
        <v>17722</v>
      </c>
      <c r="C2064" s="3" t="s">
        <v>4139</v>
      </c>
      <c r="D2064" s="5" t="s">
        <v>17723</v>
      </c>
      <c r="E2064" s="5" t="s">
        <v>12368</v>
      </c>
      <c r="F2064" s="5" t="s">
        <v>12369</v>
      </c>
      <c r="G2064" s="5" t="s">
        <v>12086</v>
      </c>
      <c r="H2064" s="5" t="s">
        <v>12095</v>
      </c>
      <c r="I2064" s="5" t="s">
        <v>17499</v>
      </c>
      <c r="J2064" s="5" t="s">
        <v>12328</v>
      </c>
      <c r="K2064" s="3" t="s">
        <v>12017</v>
      </c>
      <c r="L2064" s="3" t="s">
        <v>12017</v>
      </c>
      <c r="M2064" s="3" t="n">
        <v>24</v>
      </c>
      <c r="N2064" s="20" t="n">
        <v>3.39</v>
      </c>
      <c r="O2064" s="21" t="s">
        <v>17724</v>
      </c>
    </row>
    <row r="2065" customFormat="false" ht="15" hidden="false" customHeight="true" outlineLevel="0" collapsed="false">
      <c r="A2065" s="3" t="s">
        <v>4142</v>
      </c>
      <c r="B2065" s="3" t="s">
        <v>17725</v>
      </c>
      <c r="C2065" s="3" t="s">
        <v>4141</v>
      </c>
      <c r="D2065" s="5" t="s">
        <v>17726</v>
      </c>
      <c r="E2065" s="5" t="s">
        <v>12363</v>
      </c>
      <c r="F2065" s="5" t="s">
        <v>12364</v>
      </c>
      <c r="G2065" s="5" t="s">
        <v>12086</v>
      </c>
      <c r="H2065" s="5" t="s">
        <v>12095</v>
      </c>
      <c r="I2065" s="5" t="s">
        <v>16753</v>
      </c>
      <c r="J2065" s="5" t="s">
        <v>12328</v>
      </c>
      <c r="K2065" s="3" t="s">
        <v>12017</v>
      </c>
      <c r="L2065" s="3" t="s">
        <v>12017</v>
      </c>
      <c r="M2065" s="3" t="n">
        <v>8</v>
      </c>
      <c r="N2065" s="20" t="n">
        <v>1.39</v>
      </c>
      <c r="O2065" s="21" t="s">
        <v>12893</v>
      </c>
    </row>
    <row r="2066" customFormat="false" ht="15" hidden="false" customHeight="true" outlineLevel="0" collapsed="false">
      <c r="A2066" s="3" t="s">
        <v>4144</v>
      </c>
      <c r="B2066" s="3" t="s">
        <v>17727</v>
      </c>
      <c r="C2066" s="3" t="s">
        <v>4143</v>
      </c>
      <c r="D2066" s="5" t="s">
        <v>17728</v>
      </c>
      <c r="E2066" s="5" t="s">
        <v>12338</v>
      </c>
      <c r="F2066" s="5" t="s">
        <v>12339</v>
      </c>
      <c r="G2066" s="5" t="s">
        <v>12086</v>
      </c>
      <c r="H2066" s="5" t="s">
        <v>12095</v>
      </c>
      <c r="I2066" s="5" t="s">
        <v>16753</v>
      </c>
      <c r="J2066" s="5" t="s">
        <v>12328</v>
      </c>
      <c r="K2066" s="3" t="s">
        <v>12017</v>
      </c>
      <c r="L2066" s="3" t="s">
        <v>12017</v>
      </c>
      <c r="M2066" s="3" t="n">
        <v>8</v>
      </c>
      <c r="N2066" s="20" t="n">
        <v>2.29</v>
      </c>
      <c r="O2066" s="21" t="s">
        <v>16442</v>
      </c>
    </row>
    <row r="2067" customFormat="false" ht="15" hidden="false" customHeight="true" outlineLevel="0" collapsed="false">
      <c r="A2067" s="3" t="s">
        <v>4146</v>
      </c>
      <c r="B2067" s="3" t="s">
        <v>17729</v>
      </c>
      <c r="C2067" s="3" t="s">
        <v>4145</v>
      </c>
      <c r="D2067" s="5" t="s">
        <v>17730</v>
      </c>
      <c r="E2067" s="5" t="s">
        <v>12332</v>
      </c>
      <c r="F2067" s="5" t="s">
        <v>12333</v>
      </c>
      <c r="G2067" s="5" t="s">
        <v>12086</v>
      </c>
      <c r="H2067" s="5" t="s">
        <v>12095</v>
      </c>
      <c r="I2067" s="5" t="s">
        <v>17499</v>
      </c>
      <c r="J2067" s="5" t="s">
        <v>12328</v>
      </c>
      <c r="K2067" s="3" t="s">
        <v>12017</v>
      </c>
      <c r="L2067" s="3" t="s">
        <v>12017</v>
      </c>
      <c r="M2067" s="3" t="n">
        <v>2</v>
      </c>
      <c r="N2067" s="20" t="n">
        <v>2.29</v>
      </c>
      <c r="O2067" s="21" t="s">
        <v>12129</v>
      </c>
    </row>
    <row r="2068" customFormat="false" ht="15" hidden="false" customHeight="true" outlineLevel="0" collapsed="false">
      <c r="A2068" s="3" t="s">
        <v>4148</v>
      </c>
      <c r="B2068" s="3" t="s">
        <v>17731</v>
      </c>
      <c r="C2068" s="3" t="s">
        <v>4147</v>
      </c>
      <c r="D2068" s="5" t="s">
        <v>17732</v>
      </c>
      <c r="E2068" s="5" t="s">
        <v>12457</v>
      </c>
      <c r="F2068" s="5" t="s">
        <v>12458</v>
      </c>
      <c r="G2068" s="5" t="s">
        <v>12086</v>
      </c>
      <c r="H2068" s="5" t="s">
        <v>12095</v>
      </c>
      <c r="I2068" s="5" t="s">
        <v>17508</v>
      </c>
      <c r="J2068" s="5" t="s">
        <v>12328</v>
      </c>
      <c r="K2068" s="3" t="s">
        <v>12021</v>
      </c>
      <c r="L2068" s="3" t="s">
        <v>12017</v>
      </c>
      <c r="M2068" s="3" t="n">
        <v>1</v>
      </c>
      <c r="N2068" s="20" t="n">
        <v>1.29</v>
      </c>
      <c r="O2068" s="21" t="s">
        <v>15162</v>
      </c>
    </row>
    <row r="2069" customFormat="false" ht="15" hidden="false" customHeight="true" outlineLevel="0" collapsed="false">
      <c r="A2069" s="3" t="s">
        <v>4150</v>
      </c>
      <c r="B2069" s="3" t="s">
        <v>17733</v>
      </c>
      <c r="C2069" s="3" t="s">
        <v>4149</v>
      </c>
      <c r="D2069" s="5" t="s">
        <v>17734</v>
      </c>
      <c r="E2069" s="5" t="s">
        <v>12351</v>
      </c>
      <c r="F2069" s="5" t="s">
        <v>12326</v>
      </c>
      <c r="G2069" s="5" t="s">
        <v>12086</v>
      </c>
      <c r="H2069" s="5" t="s">
        <v>12095</v>
      </c>
      <c r="I2069" s="5" t="s">
        <v>17508</v>
      </c>
      <c r="J2069" s="5" t="s">
        <v>12328</v>
      </c>
      <c r="K2069" s="3" t="s">
        <v>12017</v>
      </c>
      <c r="L2069" s="3" t="s">
        <v>12017</v>
      </c>
      <c r="M2069" s="3" t="n">
        <v>2</v>
      </c>
      <c r="N2069" s="20" t="n">
        <v>4.49</v>
      </c>
      <c r="O2069" s="21" t="s">
        <v>15367</v>
      </c>
    </row>
    <row r="2070" customFormat="false" ht="15" hidden="false" customHeight="true" outlineLevel="0" collapsed="false">
      <c r="A2070" s="3" t="s">
        <v>4152</v>
      </c>
      <c r="B2070" s="3" t="s">
        <v>17735</v>
      </c>
      <c r="C2070" s="3" t="s">
        <v>4151</v>
      </c>
      <c r="D2070" s="5" t="s">
        <v>17736</v>
      </c>
      <c r="E2070" s="5" t="s">
        <v>12355</v>
      </c>
      <c r="F2070" s="5" t="s">
        <v>12356</v>
      </c>
      <c r="G2070" s="5" t="s">
        <v>12086</v>
      </c>
      <c r="H2070" s="5" t="s">
        <v>12095</v>
      </c>
      <c r="I2070" s="5" t="s">
        <v>16753</v>
      </c>
      <c r="J2070" s="5" t="s">
        <v>12328</v>
      </c>
      <c r="K2070" s="3" t="s">
        <v>12017</v>
      </c>
      <c r="L2070" s="3" t="s">
        <v>12017</v>
      </c>
      <c r="M2070" s="3" t="n">
        <v>4</v>
      </c>
      <c r="N2070" s="20" t="n">
        <v>4.29</v>
      </c>
      <c r="O2070" s="21" t="s">
        <v>12422</v>
      </c>
    </row>
    <row r="2071" customFormat="false" ht="15" hidden="false" customHeight="true" outlineLevel="0" collapsed="false">
      <c r="A2071" s="3" t="s">
        <v>4154</v>
      </c>
      <c r="B2071" s="3" t="s">
        <v>17737</v>
      </c>
      <c r="C2071" s="3" t="s">
        <v>4153</v>
      </c>
      <c r="D2071" s="5" t="s">
        <v>17738</v>
      </c>
      <c r="E2071" s="5" t="s">
        <v>12457</v>
      </c>
      <c r="F2071" s="5" t="s">
        <v>12458</v>
      </c>
      <c r="G2071" s="5" t="s">
        <v>12086</v>
      </c>
      <c r="H2071" s="5" t="s">
        <v>12095</v>
      </c>
      <c r="I2071" s="5" t="s">
        <v>17508</v>
      </c>
      <c r="J2071" s="5" t="s">
        <v>12328</v>
      </c>
      <c r="K2071" s="3" t="s">
        <v>12021</v>
      </c>
      <c r="L2071" s="3" t="s">
        <v>12017</v>
      </c>
      <c r="M2071" s="3" t="n">
        <v>1</v>
      </c>
      <c r="N2071" s="20" t="n">
        <v>2.79</v>
      </c>
      <c r="O2071" s="21" t="s">
        <v>17739</v>
      </c>
    </row>
    <row r="2072" customFormat="false" ht="15" hidden="false" customHeight="true" outlineLevel="0" collapsed="false">
      <c r="A2072" s="3" t="s">
        <v>4156</v>
      </c>
      <c r="B2072" s="3" t="s">
        <v>17740</v>
      </c>
      <c r="C2072" s="3" t="s">
        <v>4155</v>
      </c>
      <c r="D2072" s="5" t="s">
        <v>17741</v>
      </c>
      <c r="E2072" s="5" t="s">
        <v>12377</v>
      </c>
      <c r="F2072" s="5" t="s">
        <v>12378</v>
      </c>
      <c r="G2072" s="5" t="s">
        <v>12086</v>
      </c>
      <c r="H2072" s="5" t="s">
        <v>12118</v>
      </c>
      <c r="I2072" s="5" t="s">
        <v>17742</v>
      </c>
      <c r="J2072" s="5" t="s">
        <v>12328</v>
      </c>
      <c r="K2072" s="3" t="s">
        <v>12021</v>
      </c>
      <c r="L2072" s="3" t="s">
        <v>12017</v>
      </c>
      <c r="M2072" s="3" t="n">
        <v>12</v>
      </c>
      <c r="N2072" s="20" t="n">
        <v>3.79</v>
      </c>
      <c r="O2072" s="21" t="s">
        <v>14040</v>
      </c>
    </row>
    <row r="2073" customFormat="false" ht="15" hidden="false" customHeight="true" outlineLevel="0" collapsed="false">
      <c r="A2073" s="3" t="s">
        <v>4158</v>
      </c>
      <c r="B2073" s="3" t="s">
        <v>17743</v>
      </c>
      <c r="C2073" s="3" t="s">
        <v>4157</v>
      </c>
      <c r="D2073" s="5" t="s">
        <v>17744</v>
      </c>
      <c r="E2073" s="5" t="s">
        <v>12363</v>
      </c>
      <c r="F2073" s="5" t="s">
        <v>12364</v>
      </c>
      <c r="G2073" s="5" t="s">
        <v>12086</v>
      </c>
      <c r="H2073" s="5" t="s">
        <v>12118</v>
      </c>
      <c r="I2073" s="5" t="s">
        <v>17745</v>
      </c>
      <c r="J2073" s="5" t="s">
        <v>12328</v>
      </c>
      <c r="K2073" s="3" t="s">
        <v>12017</v>
      </c>
      <c r="L2073" s="3" t="s">
        <v>12017</v>
      </c>
      <c r="M2073" s="3" t="n">
        <v>8</v>
      </c>
      <c r="N2073" s="20" t="n">
        <v>2.89</v>
      </c>
      <c r="O2073" s="21" t="s">
        <v>17746</v>
      </c>
    </row>
    <row r="2074" customFormat="false" ht="15" hidden="false" customHeight="true" outlineLevel="0" collapsed="false">
      <c r="A2074" s="3" t="s">
        <v>4160</v>
      </c>
      <c r="B2074" s="3" t="s">
        <v>17747</v>
      </c>
      <c r="C2074" s="3" t="s">
        <v>4159</v>
      </c>
      <c r="D2074" s="5" t="s">
        <v>17748</v>
      </c>
      <c r="E2074" s="5" t="s">
        <v>12382</v>
      </c>
      <c r="F2074" s="5" t="s">
        <v>12383</v>
      </c>
      <c r="G2074" s="5" t="s">
        <v>12086</v>
      </c>
      <c r="H2074" s="5" t="s">
        <v>12118</v>
      </c>
      <c r="I2074" s="5" t="s">
        <v>17745</v>
      </c>
      <c r="J2074" s="5" t="s">
        <v>12328</v>
      </c>
      <c r="K2074" s="3" t="s">
        <v>12017</v>
      </c>
      <c r="L2074" s="3" t="s">
        <v>12017</v>
      </c>
      <c r="M2074" s="3" t="n">
        <v>2</v>
      </c>
      <c r="N2074" s="20" t="n">
        <v>3.89</v>
      </c>
      <c r="O2074" s="21" t="s">
        <v>13532</v>
      </c>
    </row>
    <row r="2075" customFormat="false" ht="15" hidden="false" customHeight="true" outlineLevel="0" collapsed="false">
      <c r="A2075" s="3" t="s">
        <v>4162</v>
      </c>
      <c r="B2075" s="3" t="s">
        <v>17749</v>
      </c>
      <c r="C2075" s="3" t="s">
        <v>4161</v>
      </c>
      <c r="D2075" s="5" t="s">
        <v>17750</v>
      </c>
      <c r="E2075" s="5" t="s">
        <v>12351</v>
      </c>
      <c r="F2075" s="5" t="s">
        <v>12326</v>
      </c>
      <c r="G2075" s="5" t="s">
        <v>12086</v>
      </c>
      <c r="H2075" s="5" t="s">
        <v>12118</v>
      </c>
      <c r="I2075" s="5" t="s">
        <v>17742</v>
      </c>
      <c r="J2075" s="5" t="s">
        <v>12328</v>
      </c>
      <c r="K2075" s="3" t="s">
        <v>12017</v>
      </c>
      <c r="L2075" s="3" t="s">
        <v>12017</v>
      </c>
      <c r="M2075" s="3" t="n">
        <v>4</v>
      </c>
      <c r="N2075" s="20" t="n">
        <v>2.49</v>
      </c>
      <c r="O2075" s="21" t="s">
        <v>14425</v>
      </c>
    </row>
    <row r="2076" customFormat="false" ht="15" hidden="false" customHeight="true" outlineLevel="0" collapsed="false">
      <c r="A2076" s="3" t="s">
        <v>4164</v>
      </c>
      <c r="B2076" s="3" t="s">
        <v>17751</v>
      </c>
      <c r="C2076" s="3" t="s">
        <v>4163</v>
      </c>
      <c r="D2076" s="5" t="s">
        <v>17752</v>
      </c>
      <c r="E2076" s="5" t="s">
        <v>12338</v>
      </c>
      <c r="F2076" s="5" t="s">
        <v>12339</v>
      </c>
      <c r="G2076" s="5" t="s">
        <v>12086</v>
      </c>
      <c r="H2076" s="5" t="s">
        <v>12118</v>
      </c>
      <c r="I2076" s="5" t="s">
        <v>17745</v>
      </c>
      <c r="J2076" s="5" t="s">
        <v>12328</v>
      </c>
      <c r="K2076" s="3" t="s">
        <v>12017</v>
      </c>
      <c r="L2076" s="3" t="s">
        <v>12017</v>
      </c>
      <c r="M2076" s="3" t="n">
        <v>12</v>
      </c>
      <c r="N2076" s="20" t="n">
        <v>2.79</v>
      </c>
      <c r="O2076" s="21" t="s">
        <v>17166</v>
      </c>
    </row>
    <row r="2077" customFormat="false" ht="15" hidden="false" customHeight="true" outlineLevel="0" collapsed="false">
      <c r="A2077" s="3" t="s">
        <v>4166</v>
      </c>
      <c r="B2077" s="3" t="s">
        <v>17753</v>
      </c>
      <c r="C2077" s="3" t="s">
        <v>4165</v>
      </c>
      <c r="D2077" s="5" t="s">
        <v>17754</v>
      </c>
      <c r="E2077" s="5" t="s">
        <v>12377</v>
      </c>
      <c r="F2077" s="5" t="s">
        <v>12378</v>
      </c>
      <c r="G2077" s="5" t="s">
        <v>12086</v>
      </c>
      <c r="H2077" s="5" t="s">
        <v>12118</v>
      </c>
      <c r="I2077" s="5" t="s">
        <v>17745</v>
      </c>
      <c r="J2077" s="5" t="s">
        <v>12328</v>
      </c>
      <c r="K2077" s="3" t="s">
        <v>12021</v>
      </c>
      <c r="L2077" s="3" t="s">
        <v>12017</v>
      </c>
      <c r="M2077" s="3" t="n">
        <v>8</v>
      </c>
      <c r="N2077" s="20" t="n">
        <v>2.89</v>
      </c>
      <c r="O2077" s="21" t="s">
        <v>17755</v>
      </c>
    </row>
    <row r="2078" customFormat="false" ht="15" hidden="false" customHeight="true" outlineLevel="0" collapsed="false">
      <c r="A2078" s="3" t="s">
        <v>4168</v>
      </c>
      <c r="B2078" s="3" t="s">
        <v>17756</v>
      </c>
      <c r="C2078" s="3" t="s">
        <v>4167</v>
      </c>
      <c r="D2078" s="5" t="s">
        <v>17757</v>
      </c>
      <c r="E2078" s="5" t="s">
        <v>12382</v>
      </c>
      <c r="F2078" s="5" t="s">
        <v>12383</v>
      </c>
      <c r="G2078" s="5" t="s">
        <v>12086</v>
      </c>
      <c r="H2078" s="5" t="s">
        <v>12118</v>
      </c>
      <c r="I2078" s="5" t="s">
        <v>17742</v>
      </c>
      <c r="J2078" s="5" t="s">
        <v>12328</v>
      </c>
      <c r="K2078" s="3" t="s">
        <v>12017</v>
      </c>
      <c r="L2078" s="3" t="s">
        <v>12017</v>
      </c>
      <c r="M2078" s="3" t="n">
        <v>8</v>
      </c>
      <c r="N2078" s="20" t="n">
        <v>3.79</v>
      </c>
      <c r="O2078" s="21" t="s">
        <v>12708</v>
      </c>
    </row>
    <row r="2079" customFormat="false" ht="15" hidden="false" customHeight="true" outlineLevel="0" collapsed="false">
      <c r="A2079" s="3" t="s">
        <v>4170</v>
      </c>
      <c r="B2079" s="3" t="s">
        <v>17758</v>
      </c>
      <c r="C2079" s="3" t="s">
        <v>4169</v>
      </c>
      <c r="D2079" s="5" t="s">
        <v>17759</v>
      </c>
      <c r="E2079" s="5" t="s">
        <v>12457</v>
      </c>
      <c r="F2079" s="5" t="s">
        <v>12458</v>
      </c>
      <c r="G2079" s="5" t="s">
        <v>12086</v>
      </c>
      <c r="H2079" s="5" t="s">
        <v>12118</v>
      </c>
      <c r="I2079" s="5" t="s">
        <v>17742</v>
      </c>
      <c r="J2079" s="5" t="s">
        <v>12328</v>
      </c>
      <c r="K2079" s="3" t="s">
        <v>12021</v>
      </c>
      <c r="L2079" s="3" t="s">
        <v>12017</v>
      </c>
      <c r="M2079" s="3" t="n">
        <v>1</v>
      </c>
      <c r="N2079" s="20" t="n">
        <v>3.29</v>
      </c>
      <c r="O2079" s="21" t="s">
        <v>17760</v>
      </c>
    </row>
    <row r="2080" customFormat="false" ht="15" hidden="false" customHeight="true" outlineLevel="0" collapsed="false">
      <c r="A2080" s="3" t="s">
        <v>4172</v>
      </c>
      <c r="B2080" s="3" t="s">
        <v>17761</v>
      </c>
      <c r="C2080" s="3" t="s">
        <v>4171</v>
      </c>
      <c r="D2080" s="5" t="s">
        <v>17762</v>
      </c>
      <c r="E2080" s="5" t="s">
        <v>12355</v>
      </c>
      <c r="F2080" s="5" t="s">
        <v>12356</v>
      </c>
      <c r="G2080" s="5" t="s">
        <v>12086</v>
      </c>
      <c r="H2080" s="5" t="s">
        <v>12118</v>
      </c>
      <c r="I2080" s="5" t="s">
        <v>17742</v>
      </c>
      <c r="J2080" s="5" t="s">
        <v>12328</v>
      </c>
      <c r="K2080" s="3" t="s">
        <v>12017</v>
      </c>
      <c r="L2080" s="3" t="s">
        <v>12017</v>
      </c>
      <c r="M2080" s="3" t="n">
        <v>8</v>
      </c>
      <c r="N2080" s="20" t="n">
        <v>2.79</v>
      </c>
      <c r="O2080" s="21" t="s">
        <v>12255</v>
      </c>
    </row>
    <row r="2081" customFormat="false" ht="15" hidden="false" customHeight="true" outlineLevel="0" collapsed="false">
      <c r="A2081" s="3" t="s">
        <v>4174</v>
      </c>
      <c r="B2081" s="3" t="s">
        <v>17763</v>
      </c>
      <c r="C2081" s="3" t="s">
        <v>4173</v>
      </c>
      <c r="D2081" s="5" t="s">
        <v>17764</v>
      </c>
      <c r="E2081" s="5" t="s">
        <v>12382</v>
      </c>
      <c r="F2081" s="5" t="s">
        <v>12383</v>
      </c>
      <c r="G2081" s="5" t="s">
        <v>12086</v>
      </c>
      <c r="H2081" s="5" t="s">
        <v>12118</v>
      </c>
      <c r="I2081" s="5" t="s">
        <v>17745</v>
      </c>
      <c r="J2081" s="5" t="s">
        <v>12328</v>
      </c>
      <c r="K2081" s="3" t="s">
        <v>12017</v>
      </c>
      <c r="L2081" s="3" t="s">
        <v>12017</v>
      </c>
      <c r="M2081" s="3" t="n">
        <v>12</v>
      </c>
      <c r="N2081" s="20" t="n">
        <v>2.99</v>
      </c>
      <c r="O2081" s="21" t="s">
        <v>12726</v>
      </c>
    </row>
    <row r="2082" customFormat="false" ht="15" hidden="false" customHeight="true" outlineLevel="0" collapsed="false">
      <c r="A2082" s="3" t="s">
        <v>4176</v>
      </c>
      <c r="B2082" s="3" t="s">
        <v>17765</v>
      </c>
      <c r="C2082" s="3" t="s">
        <v>4175</v>
      </c>
      <c r="D2082" s="5" t="s">
        <v>17766</v>
      </c>
      <c r="E2082" s="5" t="s">
        <v>12332</v>
      </c>
      <c r="F2082" s="5" t="s">
        <v>12333</v>
      </c>
      <c r="G2082" s="5" t="s">
        <v>12086</v>
      </c>
      <c r="H2082" s="5" t="s">
        <v>12118</v>
      </c>
      <c r="I2082" s="5" t="s">
        <v>17745</v>
      </c>
      <c r="J2082" s="5" t="s">
        <v>12328</v>
      </c>
      <c r="K2082" s="3" t="s">
        <v>12017</v>
      </c>
      <c r="L2082" s="3" t="s">
        <v>12017</v>
      </c>
      <c r="M2082" s="3" t="n">
        <v>4</v>
      </c>
      <c r="N2082" s="20" t="n">
        <v>2.29</v>
      </c>
      <c r="O2082" s="21" t="s">
        <v>16617</v>
      </c>
    </row>
    <row r="2083" customFormat="false" ht="15" hidden="false" customHeight="true" outlineLevel="0" collapsed="false">
      <c r="A2083" s="3" t="s">
        <v>4178</v>
      </c>
      <c r="B2083" s="3" t="s">
        <v>17767</v>
      </c>
      <c r="C2083" s="3" t="s">
        <v>4177</v>
      </c>
      <c r="D2083" s="5" t="s">
        <v>17768</v>
      </c>
      <c r="E2083" s="5" t="s">
        <v>12457</v>
      </c>
      <c r="F2083" s="5" t="s">
        <v>12458</v>
      </c>
      <c r="G2083" s="5" t="s">
        <v>12086</v>
      </c>
      <c r="H2083" s="5" t="s">
        <v>12118</v>
      </c>
      <c r="I2083" s="5" t="s">
        <v>17742</v>
      </c>
      <c r="J2083" s="5" t="s">
        <v>12328</v>
      </c>
      <c r="K2083" s="3" t="s">
        <v>12021</v>
      </c>
      <c r="L2083" s="3" t="s">
        <v>12017</v>
      </c>
      <c r="M2083" s="3" t="n">
        <v>1</v>
      </c>
      <c r="N2083" s="20" t="n">
        <v>2.99</v>
      </c>
      <c r="O2083" s="21" t="s">
        <v>15561</v>
      </c>
    </row>
    <row r="2084" customFormat="false" ht="15" hidden="false" customHeight="true" outlineLevel="0" collapsed="false">
      <c r="A2084" s="3" t="s">
        <v>4180</v>
      </c>
      <c r="B2084" s="3" t="s">
        <v>17769</v>
      </c>
      <c r="C2084" s="3" t="s">
        <v>4179</v>
      </c>
      <c r="D2084" s="5" t="s">
        <v>17770</v>
      </c>
      <c r="E2084" s="5" t="s">
        <v>12351</v>
      </c>
      <c r="F2084" s="5" t="s">
        <v>12326</v>
      </c>
      <c r="G2084" s="5" t="s">
        <v>12086</v>
      </c>
      <c r="H2084" s="5" t="s">
        <v>12118</v>
      </c>
      <c r="I2084" s="5" t="s">
        <v>17742</v>
      </c>
      <c r="J2084" s="5" t="s">
        <v>12328</v>
      </c>
      <c r="K2084" s="3" t="s">
        <v>12017</v>
      </c>
      <c r="L2084" s="3" t="s">
        <v>12017</v>
      </c>
      <c r="M2084" s="3" t="n">
        <v>8</v>
      </c>
      <c r="N2084" s="20" t="n">
        <v>2.39</v>
      </c>
      <c r="O2084" s="21" t="s">
        <v>15428</v>
      </c>
    </row>
    <row r="2085" customFormat="false" ht="15" hidden="false" customHeight="true" outlineLevel="0" collapsed="false">
      <c r="A2085" s="3" t="s">
        <v>4182</v>
      </c>
      <c r="B2085" s="3" t="s">
        <v>17771</v>
      </c>
      <c r="C2085" s="3" t="s">
        <v>4181</v>
      </c>
      <c r="D2085" s="5" t="s">
        <v>17772</v>
      </c>
      <c r="E2085" s="5" t="s">
        <v>12377</v>
      </c>
      <c r="F2085" s="5" t="s">
        <v>12378</v>
      </c>
      <c r="G2085" s="5" t="s">
        <v>12086</v>
      </c>
      <c r="H2085" s="5" t="s">
        <v>12118</v>
      </c>
      <c r="I2085" s="5" t="s">
        <v>17745</v>
      </c>
      <c r="J2085" s="5" t="s">
        <v>12328</v>
      </c>
      <c r="K2085" s="3" t="s">
        <v>12021</v>
      </c>
      <c r="L2085" s="3" t="s">
        <v>12017</v>
      </c>
      <c r="M2085" s="3" t="n">
        <v>1</v>
      </c>
      <c r="N2085" s="20" t="n">
        <v>3.79</v>
      </c>
      <c r="O2085" s="21" t="s">
        <v>17773</v>
      </c>
    </row>
    <row r="2086" customFormat="false" ht="15" hidden="false" customHeight="true" outlineLevel="0" collapsed="false">
      <c r="A2086" s="3" t="s">
        <v>4184</v>
      </c>
      <c r="B2086" s="3" t="s">
        <v>17774</v>
      </c>
      <c r="C2086" s="3" t="s">
        <v>4183</v>
      </c>
      <c r="D2086" s="5" t="s">
        <v>17775</v>
      </c>
      <c r="E2086" s="5" t="s">
        <v>12457</v>
      </c>
      <c r="F2086" s="5" t="s">
        <v>12458</v>
      </c>
      <c r="G2086" s="5" t="s">
        <v>12086</v>
      </c>
      <c r="H2086" s="5" t="s">
        <v>12118</v>
      </c>
      <c r="I2086" s="5" t="s">
        <v>17742</v>
      </c>
      <c r="J2086" s="5" t="s">
        <v>12328</v>
      </c>
      <c r="K2086" s="3" t="s">
        <v>12021</v>
      </c>
      <c r="L2086" s="3" t="s">
        <v>12017</v>
      </c>
      <c r="M2086" s="3" t="n">
        <v>4</v>
      </c>
      <c r="N2086" s="20" t="n">
        <v>2.79</v>
      </c>
      <c r="O2086" s="21" t="s">
        <v>12773</v>
      </c>
    </row>
    <row r="2087" customFormat="false" ht="15" hidden="false" customHeight="true" outlineLevel="0" collapsed="false">
      <c r="A2087" s="3" t="s">
        <v>4186</v>
      </c>
      <c r="B2087" s="3" t="s">
        <v>17776</v>
      </c>
      <c r="C2087" s="3" t="s">
        <v>4185</v>
      </c>
      <c r="D2087" s="5" t="s">
        <v>17777</v>
      </c>
      <c r="E2087" s="5" t="s">
        <v>12351</v>
      </c>
      <c r="F2087" s="5" t="s">
        <v>12326</v>
      </c>
      <c r="G2087" s="5" t="s">
        <v>12086</v>
      </c>
      <c r="H2087" s="5" t="s">
        <v>12118</v>
      </c>
      <c r="I2087" s="5" t="s">
        <v>17742</v>
      </c>
      <c r="J2087" s="5" t="s">
        <v>12328</v>
      </c>
      <c r="K2087" s="3" t="s">
        <v>12017</v>
      </c>
      <c r="L2087" s="3" t="s">
        <v>12017</v>
      </c>
      <c r="M2087" s="3" t="n">
        <v>6</v>
      </c>
      <c r="N2087" s="20" t="n">
        <v>2.79</v>
      </c>
      <c r="O2087" s="21" t="s">
        <v>14271</v>
      </c>
    </row>
    <row r="2088" customFormat="false" ht="15" hidden="false" customHeight="true" outlineLevel="0" collapsed="false">
      <c r="A2088" s="3" t="s">
        <v>4188</v>
      </c>
      <c r="B2088" s="3" t="s">
        <v>17778</v>
      </c>
      <c r="C2088" s="3" t="s">
        <v>4187</v>
      </c>
      <c r="D2088" s="5" t="s">
        <v>17779</v>
      </c>
      <c r="E2088" s="5" t="s">
        <v>12377</v>
      </c>
      <c r="F2088" s="5" t="s">
        <v>12378</v>
      </c>
      <c r="G2088" s="5" t="s">
        <v>12086</v>
      </c>
      <c r="H2088" s="5" t="s">
        <v>12118</v>
      </c>
      <c r="I2088" s="5" t="s">
        <v>17742</v>
      </c>
      <c r="J2088" s="5" t="s">
        <v>12328</v>
      </c>
      <c r="K2088" s="3" t="s">
        <v>12021</v>
      </c>
      <c r="L2088" s="3" t="s">
        <v>12017</v>
      </c>
      <c r="M2088" s="3" t="n">
        <v>2</v>
      </c>
      <c r="N2088" s="20" t="n">
        <v>3.79</v>
      </c>
      <c r="O2088" s="21" t="s">
        <v>14184</v>
      </c>
    </row>
    <row r="2089" customFormat="false" ht="15" hidden="false" customHeight="true" outlineLevel="0" collapsed="false">
      <c r="A2089" s="3" t="s">
        <v>4190</v>
      </c>
      <c r="B2089" s="3" t="s">
        <v>17780</v>
      </c>
      <c r="C2089" s="3" t="s">
        <v>4189</v>
      </c>
      <c r="D2089" s="5" t="s">
        <v>17781</v>
      </c>
      <c r="E2089" s="5" t="s">
        <v>12332</v>
      </c>
      <c r="F2089" s="5" t="s">
        <v>12333</v>
      </c>
      <c r="G2089" s="5" t="s">
        <v>12086</v>
      </c>
      <c r="H2089" s="5" t="s">
        <v>12118</v>
      </c>
      <c r="I2089" s="5" t="s">
        <v>17742</v>
      </c>
      <c r="J2089" s="5" t="s">
        <v>12328</v>
      </c>
      <c r="K2089" s="3" t="s">
        <v>12017</v>
      </c>
      <c r="L2089" s="3" t="s">
        <v>12017</v>
      </c>
      <c r="M2089" s="3" t="n">
        <v>24</v>
      </c>
      <c r="N2089" s="20" t="n">
        <v>3.79</v>
      </c>
      <c r="O2089" s="21" t="s">
        <v>15242</v>
      </c>
    </row>
    <row r="2090" customFormat="false" ht="15" hidden="false" customHeight="true" outlineLevel="0" collapsed="false">
      <c r="A2090" s="3" t="s">
        <v>4192</v>
      </c>
      <c r="B2090" s="3" t="s">
        <v>17782</v>
      </c>
      <c r="C2090" s="3" t="s">
        <v>4191</v>
      </c>
      <c r="D2090" s="5" t="s">
        <v>17783</v>
      </c>
      <c r="E2090" s="5" t="s">
        <v>12355</v>
      </c>
      <c r="F2090" s="5" t="s">
        <v>12356</v>
      </c>
      <c r="G2090" s="5" t="s">
        <v>12086</v>
      </c>
      <c r="H2090" s="5" t="s">
        <v>12118</v>
      </c>
      <c r="I2090" s="5" t="s">
        <v>17742</v>
      </c>
      <c r="J2090" s="5" t="s">
        <v>12328</v>
      </c>
      <c r="K2090" s="3" t="s">
        <v>12017</v>
      </c>
      <c r="L2090" s="3" t="s">
        <v>12017</v>
      </c>
      <c r="M2090" s="3" t="n">
        <v>8</v>
      </c>
      <c r="N2090" s="20" t="n">
        <v>3.99</v>
      </c>
      <c r="O2090" s="21" t="s">
        <v>12963</v>
      </c>
    </row>
    <row r="2091" customFormat="false" ht="15" hidden="false" customHeight="true" outlineLevel="0" collapsed="false">
      <c r="A2091" s="3" t="s">
        <v>4194</v>
      </c>
      <c r="B2091" s="3" t="s">
        <v>17784</v>
      </c>
      <c r="C2091" s="3" t="s">
        <v>4193</v>
      </c>
      <c r="D2091" s="5" t="s">
        <v>17785</v>
      </c>
      <c r="E2091" s="5" t="s">
        <v>12363</v>
      </c>
      <c r="F2091" s="5" t="s">
        <v>12364</v>
      </c>
      <c r="G2091" s="5" t="s">
        <v>12086</v>
      </c>
      <c r="H2091" s="5" t="s">
        <v>12118</v>
      </c>
      <c r="I2091" s="5" t="s">
        <v>17742</v>
      </c>
      <c r="J2091" s="5" t="s">
        <v>12328</v>
      </c>
      <c r="K2091" s="3" t="s">
        <v>12017</v>
      </c>
      <c r="L2091" s="3" t="s">
        <v>12017</v>
      </c>
      <c r="M2091" s="3" t="n">
        <v>6</v>
      </c>
      <c r="N2091" s="20" t="n">
        <v>2.39</v>
      </c>
      <c r="O2091" s="21" t="s">
        <v>12676</v>
      </c>
    </row>
    <row r="2092" customFormat="false" ht="15" hidden="false" customHeight="true" outlineLevel="0" collapsed="false">
      <c r="A2092" s="3" t="s">
        <v>4196</v>
      </c>
      <c r="B2092" s="3" t="s">
        <v>17786</v>
      </c>
      <c r="C2092" s="3" t="s">
        <v>4195</v>
      </c>
      <c r="D2092" s="5" t="s">
        <v>17787</v>
      </c>
      <c r="E2092" s="5" t="s">
        <v>12363</v>
      </c>
      <c r="F2092" s="5" t="s">
        <v>12364</v>
      </c>
      <c r="G2092" s="5" t="s">
        <v>12086</v>
      </c>
      <c r="H2092" s="5" t="s">
        <v>12118</v>
      </c>
      <c r="I2092" s="5" t="s">
        <v>17742</v>
      </c>
      <c r="J2092" s="5" t="s">
        <v>12328</v>
      </c>
      <c r="K2092" s="3" t="s">
        <v>12017</v>
      </c>
      <c r="L2092" s="3" t="s">
        <v>12017</v>
      </c>
      <c r="M2092" s="3" t="n">
        <v>24</v>
      </c>
      <c r="N2092" s="20" t="n">
        <v>2.79</v>
      </c>
      <c r="O2092" s="21" t="s">
        <v>13242</v>
      </c>
    </row>
    <row r="2093" customFormat="false" ht="15" hidden="false" customHeight="true" outlineLevel="0" collapsed="false">
      <c r="A2093" s="3" t="s">
        <v>4198</v>
      </c>
      <c r="B2093" s="3" t="s">
        <v>17788</v>
      </c>
      <c r="C2093" s="3" t="s">
        <v>4197</v>
      </c>
      <c r="D2093" s="5" t="s">
        <v>17789</v>
      </c>
      <c r="E2093" s="5" t="s">
        <v>12457</v>
      </c>
      <c r="F2093" s="5" t="s">
        <v>12458</v>
      </c>
      <c r="G2093" s="5" t="s">
        <v>12086</v>
      </c>
      <c r="H2093" s="5" t="s">
        <v>12118</v>
      </c>
      <c r="I2093" s="5" t="s">
        <v>17742</v>
      </c>
      <c r="J2093" s="5" t="s">
        <v>12328</v>
      </c>
      <c r="K2093" s="3" t="s">
        <v>12021</v>
      </c>
      <c r="L2093" s="3" t="s">
        <v>12017</v>
      </c>
      <c r="M2093" s="3" t="n">
        <v>8</v>
      </c>
      <c r="N2093" s="20" t="n">
        <v>2.49</v>
      </c>
      <c r="O2093" s="21" t="s">
        <v>12495</v>
      </c>
    </row>
    <row r="2094" customFormat="false" ht="15" hidden="false" customHeight="true" outlineLevel="0" collapsed="false">
      <c r="A2094" s="3" t="s">
        <v>4200</v>
      </c>
      <c r="B2094" s="3" t="s">
        <v>17790</v>
      </c>
      <c r="C2094" s="3" t="s">
        <v>4199</v>
      </c>
      <c r="D2094" s="5" t="s">
        <v>17791</v>
      </c>
      <c r="E2094" s="5" t="s">
        <v>12325</v>
      </c>
      <c r="F2094" s="5" t="s">
        <v>12326</v>
      </c>
      <c r="G2094" s="5" t="s">
        <v>12086</v>
      </c>
      <c r="H2094" s="5" t="s">
        <v>12118</v>
      </c>
      <c r="I2094" s="5" t="s">
        <v>17745</v>
      </c>
      <c r="J2094" s="5" t="s">
        <v>12328</v>
      </c>
      <c r="K2094" s="3" t="s">
        <v>12017</v>
      </c>
      <c r="L2094" s="3" t="s">
        <v>12017</v>
      </c>
      <c r="M2094" s="3" t="n">
        <v>12</v>
      </c>
      <c r="N2094" s="20" t="n">
        <v>2.49</v>
      </c>
      <c r="O2094" s="21" t="s">
        <v>17792</v>
      </c>
    </row>
    <row r="2095" customFormat="false" ht="15" hidden="false" customHeight="true" outlineLevel="0" collapsed="false">
      <c r="A2095" s="3" t="s">
        <v>4202</v>
      </c>
      <c r="B2095" s="3" t="s">
        <v>17793</v>
      </c>
      <c r="C2095" s="3" t="s">
        <v>4201</v>
      </c>
      <c r="D2095" s="5" t="s">
        <v>17794</v>
      </c>
      <c r="E2095" s="5" t="s">
        <v>12382</v>
      </c>
      <c r="F2095" s="5" t="s">
        <v>12383</v>
      </c>
      <c r="G2095" s="5" t="s">
        <v>12086</v>
      </c>
      <c r="H2095" s="5" t="s">
        <v>12118</v>
      </c>
      <c r="I2095" s="5" t="s">
        <v>17745</v>
      </c>
      <c r="J2095" s="5" t="s">
        <v>12328</v>
      </c>
      <c r="K2095" s="3" t="s">
        <v>12017</v>
      </c>
      <c r="L2095" s="3" t="s">
        <v>12017</v>
      </c>
      <c r="M2095" s="3" t="n">
        <v>1</v>
      </c>
      <c r="N2095" s="20" t="n">
        <v>2.29</v>
      </c>
      <c r="O2095" s="21" t="s">
        <v>17166</v>
      </c>
    </row>
    <row r="2096" customFormat="false" ht="15" hidden="false" customHeight="true" outlineLevel="0" collapsed="false">
      <c r="A2096" s="3" t="s">
        <v>4204</v>
      </c>
      <c r="B2096" s="3" t="s">
        <v>17795</v>
      </c>
      <c r="C2096" s="3" t="s">
        <v>4203</v>
      </c>
      <c r="D2096" s="5" t="s">
        <v>17796</v>
      </c>
      <c r="E2096" s="5" t="s">
        <v>12368</v>
      </c>
      <c r="F2096" s="5" t="s">
        <v>12369</v>
      </c>
      <c r="G2096" s="5" t="s">
        <v>12086</v>
      </c>
      <c r="H2096" s="5" t="s">
        <v>12118</v>
      </c>
      <c r="I2096" s="5" t="s">
        <v>17742</v>
      </c>
      <c r="J2096" s="5" t="s">
        <v>12328</v>
      </c>
      <c r="K2096" s="3" t="s">
        <v>12017</v>
      </c>
      <c r="L2096" s="3" t="s">
        <v>12017</v>
      </c>
      <c r="M2096" s="3" t="n">
        <v>12</v>
      </c>
      <c r="N2096" s="20" t="n">
        <v>3.99</v>
      </c>
      <c r="O2096" s="21" t="s">
        <v>12269</v>
      </c>
    </row>
    <row r="2097" customFormat="false" ht="15" hidden="false" customHeight="true" outlineLevel="0" collapsed="false">
      <c r="A2097" s="3" t="s">
        <v>4206</v>
      </c>
      <c r="B2097" s="3" t="s">
        <v>17797</v>
      </c>
      <c r="C2097" s="3" t="s">
        <v>4205</v>
      </c>
      <c r="D2097" s="5" t="s">
        <v>17798</v>
      </c>
      <c r="E2097" s="5" t="s">
        <v>12368</v>
      </c>
      <c r="F2097" s="5" t="s">
        <v>12369</v>
      </c>
      <c r="G2097" s="5" t="s">
        <v>12086</v>
      </c>
      <c r="H2097" s="5" t="s">
        <v>12118</v>
      </c>
      <c r="I2097" s="5" t="s">
        <v>17745</v>
      </c>
      <c r="J2097" s="5" t="s">
        <v>12512</v>
      </c>
      <c r="K2097" s="3" t="s">
        <v>12017</v>
      </c>
      <c r="L2097" s="3" t="s">
        <v>12017</v>
      </c>
      <c r="M2097" s="3" t="n">
        <v>12</v>
      </c>
      <c r="N2097" s="20" t="n">
        <v>3.79</v>
      </c>
      <c r="O2097" s="21" t="s">
        <v>16463</v>
      </c>
    </row>
    <row r="2098" customFormat="false" ht="15" hidden="false" customHeight="true" outlineLevel="0" collapsed="false">
      <c r="A2098" s="3" t="s">
        <v>4208</v>
      </c>
      <c r="B2098" s="3" t="s">
        <v>17799</v>
      </c>
      <c r="C2098" s="3" t="s">
        <v>4207</v>
      </c>
      <c r="D2098" s="5" t="s">
        <v>17800</v>
      </c>
      <c r="E2098" s="5" t="s">
        <v>12332</v>
      </c>
      <c r="F2098" s="5" t="s">
        <v>12333</v>
      </c>
      <c r="G2098" s="5" t="s">
        <v>12086</v>
      </c>
      <c r="H2098" s="5" t="s">
        <v>12118</v>
      </c>
      <c r="I2098" s="5" t="s">
        <v>17742</v>
      </c>
      <c r="J2098" s="5" t="s">
        <v>12328</v>
      </c>
      <c r="K2098" s="3" t="s">
        <v>12017</v>
      </c>
      <c r="L2098" s="3" t="s">
        <v>12017</v>
      </c>
      <c r="M2098" s="3" t="n">
        <v>6</v>
      </c>
      <c r="N2098" s="20" t="n">
        <v>2.79</v>
      </c>
      <c r="O2098" s="21" t="s">
        <v>17801</v>
      </c>
    </row>
    <row r="2099" customFormat="false" ht="15" hidden="false" customHeight="true" outlineLevel="0" collapsed="false">
      <c r="A2099" s="3" t="s">
        <v>4210</v>
      </c>
      <c r="B2099" s="3" t="s">
        <v>17802</v>
      </c>
      <c r="C2099" s="3" t="s">
        <v>4209</v>
      </c>
      <c r="D2099" s="5" t="s">
        <v>17803</v>
      </c>
      <c r="E2099" s="5" t="s">
        <v>12332</v>
      </c>
      <c r="F2099" s="5" t="s">
        <v>12333</v>
      </c>
      <c r="G2099" s="5" t="s">
        <v>12086</v>
      </c>
      <c r="H2099" s="5" t="s">
        <v>12118</v>
      </c>
      <c r="I2099" s="5" t="s">
        <v>17742</v>
      </c>
      <c r="J2099" s="5" t="s">
        <v>12328</v>
      </c>
      <c r="K2099" s="3" t="s">
        <v>12017</v>
      </c>
      <c r="L2099" s="3" t="s">
        <v>12017</v>
      </c>
      <c r="M2099" s="3" t="n">
        <v>12</v>
      </c>
      <c r="N2099" s="20" t="n">
        <v>2.99</v>
      </c>
      <c r="O2099" s="21" t="s">
        <v>13757</v>
      </c>
    </row>
    <row r="2100" customFormat="false" ht="15" hidden="false" customHeight="true" outlineLevel="0" collapsed="false">
      <c r="A2100" s="3" t="s">
        <v>4212</v>
      </c>
      <c r="B2100" s="3" t="s">
        <v>17804</v>
      </c>
      <c r="C2100" s="3" t="s">
        <v>4211</v>
      </c>
      <c r="D2100" s="5" t="s">
        <v>17805</v>
      </c>
      <c r="E2100" s="5" t="s">
        <v>12355</v>
      </c>
      <c r="F2100" s="5" t="s">
        <v>12356</v>
      </c>
      <c r="G2100" s="5" t="s">
        <v>12086</v>
      </c>
      <c r="H2100" s="5" t="s">
        <v>12118</v>
      </c>
      <c r="I2100" s="5" t="s">
        <v>17745</v>
      </c>
      <c r="J2100" s="5" t="s">
        <v>12328</v>
      </c>
      <c r="K2100" s="3" t="s">
        <v>12017</v>
      </c>
      <c r="L2100" s="3" t="s">
        <v>12017</v>
      </c>
      <c r="M2100" s="3" t="n">
        <v>8</v>
      </c>
      <c r="N2100" s="20" t="n">
        <v>1.89</v>
      </c>
      <c r="O2100" s="21" t="s">
        <v>17806</v>
      </c>
    </row>
    <row r="2101" customFormat="false" ht="15" hidden="false" customHeight="true" outlineLevel="0" collapsed="false">
      <c r="A2101" s="3" t="s">
        <v>4214</v>
      </c>
      <c r="B2101" s="3" t="s">
        <v>17807</v>
      </c>
      <c r="C2101" s="3" t="s">
        <v>4213</v>
      </c>
      <c r="D2101" s="5" t="s">
        <v>17808</v>
      </c>
      <c r="E2101" s="5" t="s">
        <v>12338</v>
      </c>
      <c r="F2101" s="5" t="s">
        <v>12339</v>
      </c>
      <c r="G2101" s="5" t="s">
        <v>12086</v>
      </c>
      <c r="H2101" s="5" t="s">
        <v>12118</v>
      </c>
      <c r="I2101" s="5" t="s">
        <v>17742</v>
      </c>
      <c r="J2101" s="5" t="s">
        <v>12328</v>
      </c>
      <c r="K2101" s="3" t="s">
        <v>12017</v>
      </c>
      <c r="L2101" s="3" t="s">
        <v>12017</v>
      </c>
      <c r="M2101" s="3" t="n">
        <v>4</v>
      </c>
      <c r="N2101" s="20" t="n">
        <v>2.49</v>
      </c>
      <c r="O2101" s="21" t="s">
        <v>17809</v>
      </c>
    </row>
    <row r="2102" customFormat="false" ht="15" hidden="false" customHeight="true" outlineLevel="0" collapsed="false">
      <c r="A2102" s="3" t="s">
        <v>4216</v>
      </c>
      <c r="B2102" s="3" t="s">
        <v>17810</v>
      </c>
      <c r="C2102" s="3" t="s">
        <v>4215</v>
      </c>
      <c r="D2102" s="5" t="s">
        <v>17811</v>
      </c>
      <c r="E2102" s="5" t="s">
        <v>12368</v>
      </c>
      <c r="F2102" s="5" t="s">
        <v>12369</v>
      </c>
      <c r="G2102" s="5" t="s">
        <v>12086</v>
      </c>
      <c r="H2102" s="5" t="s">
        <v>12118</v>
      </c>
      <c r="I2102" s="5" t="s">
        <v>17742</v>
      </c>
      <c r="J2102" s="5" t="s">
        <v>12512</v>
      </c>
      <c r="K2102" s="3" t="s">
        <v>12017</v>
      </c>
      <c r="L2102" s="3" t="s">
        <v>12017</v>
      </c>
      <c r="M2102" s="3" t="n">
        <v>1</v>
      </c>
      <c r="N2102" s="20" t="n">
        <v>2.29</v>
      </c>
      <c r="O2102" s="21" t="s">
        <v>17812</v>
      </c>
    </row>
    <row r="2103" customFormat="false" ht="15" hidden="false" customHeight="true" outlineLevel="0" collapsed="false">
      <c r="A2103" s="3" t="s">
        <v>4218</v>
      </c>
      <c r="B2103" s="3" t="s">
        <v>17813</v>
      </c>
      <c r="C2103" s="3" t="s">
        <v>4217</v>
      </c>
      <c r="D2103" s="5" t="s">
        <v>17814</v>
      </c>
      <c r="E2103" s="5" t="s">
        <v>12332</v>
      </c>
      <c r="F2103" s="5" t="s">
        <v>12333</v>
      </c>
      <c r="G2103" s="5" t="s">
        <v>12086</v>
      </c>
      <c r="H2103" s="5" t="s">
        <v>12118</v>
      </c>
      <c r="I2103" s="5" t="s">
        <v>17745</v>
      </c>
      <c r="J2103" s="5" t="s">
        <v>12328</v>
      </c>
      <c r="K2103" s="3" t="s">
        <v>12017</v>
      </c>
      <c r="L2103" s="3" t="s">
        <v>12017</v>
      </c>
      <c r="M2103" s="3" t="n">
        <v>8</v>
      </c>
      <c r="N2103" s="20" t="n">
        <v>2.89</v>
      </c>
      <c r="O2103" s="21" t="s">
        <v>14835</v>
      </c>
    </row>
    <row r="2104" customFormat="false" ht="15" hidden="false" customHeight="true" outlineLevel="0" collapsed="false">
      <c r="A2104" s="3" t="s">
        <v>4220</v>
      </c>
      <c r="B2104" s="3" t="s">
        <v>17815</v>
      </c>
      <c r="C2104" s="3" t="s">
        <v>4219</v>
      </c>
      <c r="D2104" s="5" t="s">
        <v>17816</v>
      </c>
      <c r="E2104" s="5" t="s">
        <v>12332</v>
      </c>
      <c r="F2104" s="5" t="s">
        <v>12333</v>
      </c>
      <c r="G2104" s="5" t="s">
        <v>12086</v>
      </c>
      <c r="H2104" s="5" t="s">
        <v>12118</v>
      </c>
      <c r="I2104" s="5" t="s">
        <v>17742</v>
      </c>
      <c r="J2104" s="5" t="s">
        <v>12328</v>
      </c>
      <c r="K2104" s="3" t="s">
        <v>12017</v>
      </c>
      <c r="L2104" s="3" t="s">
        <v>12017</v>
      </c>
      <c r="M2104" s="3" t="n">
        <v>1</v>
      </c>
      <c r="N2104" s="20" t="n">
        <v>2.79</v>
      </c>
      <c r="O2104" s="21" t="s">
        <v>12162</v>
      </c>
    </row>
    <row r="2105" customFormat="false" ht="15" hidden="false" customHeight="true" outlineLevel="0" collapsed="false">
      <c r="A2105" s="3" t="s">
        <v>4222</v>
      </c>
      <c r="B2105" s="3" t="s">
        <v>17817</v>
      </c>
      <c r="C2105" s="3" t="s">
        <v>4221</v>
      </c>
      <c r="D2105" s="5" t="s">
        <v>17818</v>
      </c>
      <c r="E2105" s="5" t="s">
        <v>12338</v>
      </c>
      <c r="F2105" s="5" t="s">
        <v>12339</v>
      </c>
      <c r="G2105" s="5" t="s">
        <v>12086</v>
      </c>
      <c r="H2105" s="5" t="s">
        <v>12118</v>
      </c>
      <c r="I2105" s="5" t="s">
        <v>17745</v>
      </c>
      <c r="J2105" s="5" t="s">
        <v>12328</v>
      </c>
      <c r="K2105" s="3" t="s">
        <v>12017</v>
      </c>
      <c r="L2105" s="3" t="s">
        <v>12017</v>
      </c>
      <c r="M2105" s="3" t="n">
        <v>2</v>
      </c>
      <c r="N2105" s="20" t="n">
        <v>2.99</v>
      </c>
      <c r="O2105" s="21" t="s">
        <v>17819</v>
      </c>
    </row>
    <row r="2106" customFormat="false" ht="15" hidden="false" customHeight="true" outlineLevel="0" collapsed="false">
      <c r="A2106" s="3" t="s">
        <v>4224</v>
      </c>
      <c r="B2106" s="3" t="s">
        <v>17820</v>
      </c>
      <c r="C2106" s="3" t="s">
        <v>4223</v>
      </c>
      <c r="D2106" s="5" t="s">
        <v>17821</v>
      </c>
      <c r="E2106" s="5" t="s">
        <v>12368</v>
      </c>
      <c r="F2106" s="5" t="s">
        <v>12369</v>
      </c>
      <c r="G2106" s="5" t="s">
        <v>12086</v>
      </c>
      <c r="H2106" s="5" t="s">
        <v>12118</v>
      </c>
      <c r="I2106" s="5" t="s">
        <v>17742</v>
      </c>
      <c r="J2106" s="5" t="s">
        <v>12328</v>
      </c>
      <c r="K2106" s="3" t="s">
        <v>12017</v>
      </c>
      <c r="L2106" s="3" t="s">
        <v>12017</v>
      </c>
      <c r="M2106" s="3" t="n">
        <v>12</v>
      </c>
      <c r="N2106" s="20" t="n">
        <v>2.39</v>
      </c>
      <c r="O2106" s="21" t="s">
        <v>13181</v>
      </c>
    </row>
    <row r="2107" customFormat="false" ht="15" hidden="false" customHeight="true" outlineLevel="0" collapsed="false">
      <c r="A2107" s="3" t="s">
        <v>4226</v>
      </c>
      <c r="B2107" s="3" t="s">
        <v>17822</v>
      </c>
      <c r="C2107" s="3" t="s">
        <v>4225</v>
      </c>
      <c r="D2107" s="5" t="s">
        <v>17823</v>
      </c>
      <c r="E2107" s="5" t="s">
        <v>12382</v>
      </c>
      <c r="F2107" s="5" t="s">
        <v>12383</v>
      </c>
      <c r="G2107" s="5" t="s">
        <v>12086</v>
      </c>
      <c r="H2107" s="5" t="s">
        <v>12118</v>
      </c>
      <c r="I2107" s="5" t="s">
        <v>17742</v>
      </c>
      <c r="J2107" s="5" t="s">
        <v>12328</v>
      </c>
      <c r="K2107" s="3" t="s">
        <v>12017</v>
      </c>
      <c r="L2107" s="3" t="s">
        <v>12017</v>
      </c>
      <c r="M2107" s="3" t="n">
        <v>2</v>
      </c>
      <c r="N2107" s="20" t="n">
        <v>2.79</v>
      </c>
      <c r="O2107" s="21" t="s">
        <v>17824</v>
      </c>
    </row>
    <row r="2108" customFormat="false" ht="15" hidden="false" customHeight="true" outlineLevel="0" collapsed="false">
      <c r="A2108" s="3" t="s">
        <v>4228</v>
      </c>
      <c r="B2108" s="3" t="s">
        <v>17825</v>
      </c>
      <c r="C2108" s="3" t="s">
        <v>4227</v>
      </c>
      <c r="D2108" s="5" t="s">
        <v>17826</v>
      </c>
      <c r="E2108" s="5" t="s">
        <v>12325</v>
      </c>
      <c r="F2108" s="5" t="s">
        <v>12326</v>
      </c>
      <c r="G2108" s="5" t="s">
        <v>12086</v>
      </c>
      <c r="H2108" s="5" t="s">
        <v>12118</v>
      </c>
      <c r="I2108" s="5" t="s">
        <v>17745</v>
      </c>
      <c r="J2108" s="5" t="s">
        <v>12328</v>
      </c>
      <c r="K2108" s="3" t="s">
        <v>12017</v>
      </c>
      <c r="L2108" s="3" t="s">
        <v>12017</v>
      </c>
      <c r="M2108" s="3" t="n">
        <v>8</v>
      </c>
      <c r="N2108" s="20" t="n">
        <v>2.99</v>
      </c>
      <c r="O2108" s="21" t="s">
        <v>15859</v>
      </c>
    </row>
    <row r="2109" customFormat="false" ht="15" hidden="false" customHeight="true" outlineLevel="0" collapsed="false">
      <c r="A2109" s="3" t="s">
        <v>4230</v>
      </c>
      <c r="B2109" s="3" t="s">
        <v>17827</v>
      </c>
      <c r="C2109" s="3" t="s">
        <v>4229</v>
      </c>
      <c r="D2109" s="5" t="s">
        <v>17828</v>
      </c>
      <c r="E2109" s="5" t="s">
        <v>12351</v>
      </c>
      <c r="F2109" s="5" t="s">
        <v>12326</v>
      </c>
      <c r="G2109" s="5" t="s">
        <v>12086</v>
      </c>
      <c r="H2109" s="5" t="s">
        <v>12118</v>
      </c>
      <c r="I2109" s="5" t="s">
        <v>17742</v>
      </c>
      <c r="J2109" s="5" t="s">
        <v>12328</v>
      </c>
      <c r="K2109" s="3" t="s">
        <v>12017</v>
      </c>
      <c r="L2109" s="3" t="s">
        <v>12017</v>
      </c>
      <c r="M2109" s="3" t="n">
        <v>6</v>
      </c>
      <c r="N2109" s="20" t="n">
        <v>2.79</v>
      </c>
      <c r="O2109" s="21" t="s">
        <v>17829</v>
      </c>
    </row>
    <row r="2110" customFormat="false" ht="15" hidden="false" customHeight="true" outlineLevel="0" collapsed="false">
      <c r="A2110" s="3" t="s">
        <v>4232</v>
      </c>
      <c r="B2110" s="3" t="s">
        <v>17830</v>
      </c>
      <c r="C2110" s="3" t="s">
        <v>4231</v>
      </c>
      <c r="D2110" s="5" t="s">
        <v>17831</v>
      </c>
      <c r="E2110" s="5" t="s">
        <v>12355</v>
      </c>
      <c r="F2110" s="5" t="s">
        <v>12356</v>
      </c>
      <c r="G2110" s="5" t="s">
        <v>12086</v>
      </c>
      <c r="H2110" s="5" t="s">
        <v>12118</v>
      </c>
      <c r="I2110" s="5" t="s">
        <v>17742</v>
      </c>
      <c r="J2110" s="5" t="s">
        <v>12328</v>
      </c>
      <c r="K2110" s="3" t="s">
        <v>12017</v>
      </c>
      <c r="L2110" s="3" t="s">
        <v>12017</v>
      </c>
      <c r="M2110" s="3" t="n">
        <v>24</v>
      </c>
      <c r="N2110" s="20" t="n">
        <v>2.29</v>
      </c>
      <c r="O2110" s="21" t="s">
        <v>17832</v>
      </c>
    </row>
    <row r="2111" customFormat="false" ht="15" hidden="false" customHeight="true" outlineLevel="0" collapsed="false">
      <c r="A2111" s="3" t="s">
        <v>4234</v>
      </c>
      <c r="B2111" s="3" t="s">
        <v>17833</v>
      </c>
      <c r="C2111" s="3" t="s">
        <v>4233</v>
      </c>
      <c r="D2111" s="5" t="s">
        <v>17834</v>
      </c>
      <c r="E2111" s="5" t="s">
        <v>12382</v>
      </c>
      <c r="F2111" s="5" t="s">
        <v>12383</v>
      </c>
      <c r="G2111" s="5" t="s">
        <v>12086</v>
      </c>
      <c r="H2111" s="5" t="s">
        <v>12118</v>
      </c>
      <c r="I2111" s="5" t="s">
        <v>17742</v>
      </c>
      <c r="J2111" s="5" t="s">
        <v>12328</v>
      </c>
      <c r="K2111" s="3" t="s">
        <v>12017</v>
      </c>
      <c r="L2111" s="3" t="s">
        <v>12017</v>
      </c>
      <c r="M2111" s="3" t="n">
        <v>2</v>
      </c>
      <c r="N2111" s="20" t="n">
        <v>2.89</v>
      </c>
      <c r="O2111" s="21" t="s">
        <v>16184</v>
      </c>
    </row>
    <row r="2112" customFormat="false" ht="15" hidden="false" customHeight="true" outlineLevel="0" collapsed="false">
      <c r="A2112" s="3" t="s">
        <v>4236</v>
      </c>
      <c r="B2112" s="3" t="s">
        <v>17835</v>
      </c>
      <c r="C2112" s="3" t="s">
        <v>4235</v>
      </c>
      <c r="D2112" s="5" t="s">
        <v>17836</v>
      </c>
      <c r="E2112" s="5" t="s">
        <v>12332</v>
      </c>
      <c r="F2112" s="5" t="s">
        <v>12333</v>
      </c>
      <c r="G2112" s="5" t="s">
        <v>12086</v>
      </c>
      <c r="H2112" s="5" t="s">
        <v>12118</v>
      </c>
      <c r="I2112" s="5" t="s">
        <v>17745</v>
      </c>
      <c r="J2112" s="5" t="s">
        <v>12328</v>
      </c>
      <c r="K2112" s="3" t="s">
        <v>12017</v>
      </c>
      <c r="L2112" s="3" t="s">
        <v>12017</v>
      </c>
      <c r="M2112" s="3" t="n">
        <v>4</v>
      </c>
      <c r="N2112" s="20" t="n">
        <v>2.39</v>
      </c>
      <c r="O2112" s="21" t="s">
        <v>13067</v>
      </c>
    </row>
    <row r="2113" customFormat="false" ht="15" hidden="false" customHeight="true" outlineLevel="0" collapsed="false">
      <c r="A2113" s="3" t="s">
        <v>4238</v>
      </c>
      <c r="B2113" s="3" t="s">
        <v>17837</v>
      </c>
      <c r="C2113" s="3" t="s">
        <v>4237</v>
      </c>
      <c r="D2113" s="5" t="s">
        <v>17838</v>
      </c>
      <c r="E2113" s="5" t="s">
        <v>12457</v>
      </c>
      <c r="F2113" s="5" t="s">
        <v>12458</v>
      </c>
      <c r="G2113" s="5" t="s">
        <v>12086</v>
      </c>
      <c r="H2113" s="5" t="s">
        <v>12118</v>
      </c>
      <c r="I2113" s="5" t="s">
        <v>17742</v>
      </c>
      <c r="J2113" s="5" t="s">
        <v>12328</v>
      </c>
      <c r="K2113" s="3" t="s">
        <v>12021</v>
      </c>
      <c r="L2113" s="3" t="s">
        <v>12017</v>
      </c>
      <c r="M2113" s="3" t="n">
        <v>6</v>
      </c>
      <c r="N2113" s="20" t="n">
        <v>2.29</v>
      </c>
      <c r="O2113" s="21" t="s">
        <v>13544</v>
      </c>
    </row>
    <row r="2114" customFormat="false" ht="15" hidden="false" customHeight="true" outlineLevel="0" collapsed="false">
      <c r="A2114" s="3" t="s">
        <v>4240</v>
      </c>
      <c r="B2114" s="3" t="s">
        <v>17839</v>
      </c>
      <c r="C2114" s="3" t="s">
        <v>4239</v>
      </c>
      <c r="D2114" s="5" t="s">
        <v>17840</v>
      </c>
      <c r="E2114" s="5" t="s">
        <v>12332</v>
      </c>
      <c r="F2114" s="5" t="s">
        <v>12333</v>
      </c>
      <c r="G2114" s="5" t="s">
        <v>12086</v>
      </c>
      <c r="H2114" s="5" t="s">
        <v>12118</v>
      </c>
      <c r="I2114" s="5" t="s">
        <v>17745</v>
      </c>
      <c r="J2114" s="5" t="s">
        <v>12328</v>
      </c>
      <c r="K2114" s="3" t="s">
        <v>12017</v>
      </c>
      <c r="L2114" s="3" t="s">
        <v>12017</v>
      </c>
      <c r="M2114" s="3" t="n">
        <v>2</v>
      </c>
      <c r="N2114" s="20" t="n">
        <v>3.79</v>
      </c>
      <c r="O2114" s="21" t="s">
        <v>12119</v>
      </c>
    </row>
    <row r="2115" customFormat="false" ht="15" hidden="false" customHeight="true" outlineLevel="0" collapsed="false">
      <c r="A2115" s="3" t="s">
        <v>4242</v>
      </c>
      <c r="B2115" s="3" t="s">
        <v>17841</v>
      </c>
      <c r="C2115" s="3" t="s">
        <v>4241</v>
      </c>
      <c r="D2115" s="5" t="s">
        <v>17842</v>
      </c>
      <c r="E2115" s="5" t="s">
        <v>12377</v>
      </c>
      <c r="F2115" s="5" t="s">
        <v>12378</v>
      </c>
      <c r="G2115" s="5" t="s">
        <v>12086</v>
      </c>
      <c r="H2115" s="5" t="s">
        <v>12118</v>
      </c>
      <c r="I2115" s="5" t="s">
        <v>17742</v>
      </c>
      <c r="J2115" s="5" t="s">
        <v>12328</v>
      </c>
      <c r="K2115" s="3" t="s">
        <v>12021</v>
      </c>
      <c r="L2115" s="3" t="s">
        <v>12017</v>
      </c>
      <c r="M2115" s="3" t="n">
        <v>12</v>
      </c>
      <c r="N2115" s="20" t="n">
        <v>2.79</v>
      </c>
      <c r="O2115" s="21" t="s">
        <v>14172</v>
      </c>
    </row>
    <row r="2116" customFormat="false" ht="15" hidden="false" customHeight="true" outlineLevel="0" collapsed="false">
      <c r="A2116" s="3" t="s">
        <v>4244</v>
      </c>
      <c r="B2116" s="3" t="s">
        <v>17843</v>
      </c>
      <c r="C2116" s="3" t="s">
        <v>4243</v>
      </c>
      <c r="D2116" s="5" t="s">
        <v>17844</v>
      </c>
      <c r="E2116" s="5" t="s">
        <v>12338</v>
      </c>
      <c r="F2116" s="5" t="s">
        <v>12339</v>
      </c>
      <c r="G2116" s="5" t="s">
        <v>12086</v>
      </c>
      <c r="H2116" s="5" t="s">
        <v>12118</v>
      </c>
      <c r="I2116" s="5" t="s">
        <v>17745</v>
      </c>
      <c r="J2116" s="5" t="s">
        <v>12328</v>
      </c>
      <c r="K2116" s="3" t="s">
        <v>12017</v>
      </c>
      <c r="L2116" s="3" t="s">
        <v>12017</v>
      </c>
      <c r="M2116" s="3" t="n">
        <v>12</v>
      </c>
      <c r="N2116" s="20" t="n">
        <v>2.49</v>
      </c>
      <c r="O2116" s="21" t="s">
        <v>14919</v>
      </c>
    </row>
    <row r="2117" customFormat="false" ht="15" hidden="false" customHeight="true" outlineLevel="0" collapsed="false">
      <c r="A2117" s="3" t="s">
        <v>4246</v>
      </c>
      <c r="B2117" s="3" t="s">
        <v>17845</v>
      </c>
      <c r="C2117" s="3" t="s">
        <v>4245</v>
      </c>
      <c r="D2117" s="5" t="s">
        <v>17846</v>
      </c>
      <c r="E2117" s="5" t="s">
        <v>12338</v>
      </c>
      <c r="F2117" s="5" t="s">
        <v>12339</v>
      </c>
      <c r="G2117" s="5" t="s">
        <v>12086</v>
      </c>
      <c r="H2117" s="5" t="s">
        <v>12118</v>
      </c>
      <c r="I2117" s="5" t="s">
        <v>17742</v>
      </c>
      <c r="J2117" s="5" t="s">
        <v>12328</v>
      </c>
      <c r="K2117" s="3" t="s">
        <v>12017</v>
      </c>
      <c r="L2117" s="3" t="s">
        <v>12017</v>
      </c>
      <c r="M2117" s="3" t="n">
        <v>4</v>
      </c>
      <c r="N2117" s="20" t="n">
        <v>2.49</v>
      </c>
      <c r="O2117" s="21" t="s">
        <v>15107</v>
      </c>
    </row>
    <row r="2118" customFormat="false" ht="15" hidden="false" customHeight="true" outlineLevel="0" collapsed="false">
      <c r="A2118" s="3" t="s">
        <v>4248</v>
      </c>
      <c r="B2118" s="3" t="s">
        <v>17847</v>
      </c>
      <c r="C2118" s="3" t="s">
        <v>4247</v>
      </c>
      <c r="D2118" s="5" t="s">
        <v>17848</v>
      </c>
      <c r="E2118" s="5" t="s">
        <v>12377</v>
      </c>
      <c r="F2118" s="5" t="s">
        <v>12378</v>
      </c>
      <c r="G2118" s="5" t="s">
        <v>12086</v>
      </c>
      <c r="H2118" s="5" t="s">
        <v>12118</v>
      </c>
      <c r="I2118" s="5" t="s">
        <v>17745</v>
      </c>
      <c r="J2118" s="5" t="s">
        <v>12328</v>
      </c>
      <c r="K2118" s="3" t="s">
        <v>12021</v>
      </c>
      <c r="L2118" s="3" t="s">
        <v>12017</v>
      </c>
      <c r="M2118" s="3" t="n">
        <v>6</v>
      </c>
      <c r="N2118" s="20" t="n">
        <v>2.99</v>
      </c>
      <c r="O2118" s="21" t="s">
        <v>17456</v>
      </c>
    </row>
    <row r="2119" customFormat="false" ht="15" hidden="false" customHeight="true" outlineLevel="0" collapsed="false">
      <c r="A2119" s="3" t="s">
        <v>4250</v>
      </c>
      <c r="B2119" s="3" t="s">
        <v>17849</v>
      </c>
      <c r="C2119" s="3" t="s">
        <v>4249</v>
      </c>
      <c r="D2119" s="5" t="s">
        <v>17850</v>
      </c>
      <c r="E2119" s="5" t="s">
        <v>12351</v>
      </c>
      <c r="F2119" s="5" t="s">
        <v>12326</v>
      </c>
      <c r="G2119" s="5" t="s">
        <v>12086</v>
      </c>
      <c r="H2119" s="5" t="s">
        <v>12118</v>
      </c>
      <c r="I2119" s="5" t="s">
        <v>17745</v>
      </c>
      <c r="J2119" s="5" t="s">
        <v>12328</v>
      </c>
      <c r="K2119" s="3" t="s">
        <v>12017</v>
      </c>
      <c r="L2119" s="3" t="s">
        <v>12017</v>
      </c>
      <c r="M2119" s="3" t="n">
        <v>1</v>
      </c>
      <c r="N2119" s="20" t="n">
        <v>2.39</v>
      </c>
      <c r="O2119" s="21" t="s">
        <v>17851</v>
      </c>
    </row>
    <row r="2120" customFormat="false" ht="15" hidden="false" customHeight="true" outlineLevel="0" collapsed="false">
      <c r="A2120" s="3" t="s">
        <v>4252</v>
      </c>
      <c r="B2120" s="3" t="s">
        <v>17852</v>
      </c>
      <c r="C2120" s="3" t="s">
        <v>4251</v>
      </c>
      <c r="D2120" s="5" t="s">
        <v>17853</v>
      </c>
      <c r="E2120" s="5" t="s">
        <v>12355</v>
      </c>
      <c r="F2120" s="5" t="s">
        <v>12356</v>
      </c>
      <c r="G2120" s="5" t="s">
        <v>12086</v>
      </c>
      <c r="H2120" s="5" t="s">
        <v>12118</v>
      </c>
      <c r="I2120" s="5" t="s">
        <v>17745</v>
      </c>
      <c r="J2120" s="5" t="s">
        <v>12328</v>
      </c>
      <c r="K2120" s="3" t="s">
        <v>12017</v>
      </c>
      <c r="L2120" s="3" t="s">
        <v>12017</v>
      </c>
      <c r="M2120" s="3" t="n">
        <v>8</v>
      </c>
      <c r="N2120" s="20" t="n">
        <v>3.89</v>
      </c>
      <c r="O2120" s="21" t="s">
        <v>14040</v>
      </c>
    </row>
    <row r="2121" customFormat="false" ht="15" hidden="false" customHeight="true" outlineLevel="0" collapsed="false">
      <c r="A2121" s="3" t="s">
        <v>4254</v>
      </c>
      <c r="B2121" s="3" t="s">
        <v>17854</v>
      </c>
      <c r="C2121" s="3" t="s">
        <v>4253</v>
      </c>
      <c r="D2121" s="5" t="s">
        <v>17855</v>
      </c>
      <c r="E2121" s="5" t="s">
        <v>12382</v>
      </c>
      <c r="F2121" s="5" t="s">
        <v>12383</v>
      </c>
      <c r="G2121" s="5" t="s">
        <v>12086</v>
      </c>
      <c r="H2121" s="5" t="s">
        <v>12118</v>
      </c>
      <c r="I2121" s="5" t="s">
        <v>17745</v>
      </c>
      <c r="J2121" s="5" t="s">
        <v>12328</v>
      </c>
      <c r="K2121" s="3" t="s">
        <v>12017</v>
      </c>
      <c r="L2121" s="3" t="s">
        <v>12017</v>
      </c>
      <c r="M2121" s="3" t="n">
        <v>6</v>
      </c>
      <c r="N2121" s="20" t="n">
        <v>2.99</v>
      </c>
      <c r="O2121" s="21" t="s">
        <v>13280</v>
      </c>
    </row>
    <row r="2122" customFormat="false" ht="15" hidden="false" customHeight="true" outlineLevel="0" collapsed="false">
      <c r="A2122" s="3" t="s">
        <v>4256</v>
      </c>
      <c r="B2122" s="3" t="s">
        <v>17856</v>
      </c>
      <c r="C2122" s="3" t="s">
        <v>4255</v>
      </c>
      <c r="D2122" s="5" t="s">
        <v>17857</v>
      </c>
      <c r="E2122" s="5" t="s">
        <v>12325</v>
      </c>
      <c r="F2122" s="5" t="s">
        <v>12326</v>
      </c>
      <c r="G2122" s="5" t="s">
        <v>12086</v>
      </c>
      <c r="H2122" s="5" t="s">
        <v>12118</v>
      </c>
      <c r="I2122" s="5" t="s">
        <v>17745</v>
      </c>
      <c r="J2122" s="5" t="s">
        <v>12328</v>
      </c>
      <c r="K2122" s="3" t="s">
        <v>12017</v>
      </c>
      <c r="L2122" s="3" t="s">
        <v>12017</v>
      </c>
      <c r="M2122" s="3" t="n">
        <v>2</v>
      </c>
      <c r="N2122" s="20" t="n">
        <v>2.29</v>
      </c>
      <c r="O2122" s="21" t="s">
        <v>15626</v>
      </c>
    </row>
    <row r="2123" customFormat="false" ht="15" hidden="false" customHeight="true" outlineLevel="0" collapsed="false">
      <c r="A2123" s="3" t="s">
        <v>4258</v>
      </c>
      <c r="B2123" s="3" t="s">
        <v>17858</v>
      </c>
      <c r="C2123" s="3" t="s">
        <v>4257</v>
      </c>
      <c r="D2123" s="5" t="s">
        <v>17859</v>
      </c>
      <c r="E2123" s="5" t="s">
        <v>12355</v>
      </c>
      <c r="F2123" s="5" t="s">
        <v>12356</v>
      </c>
      <c r="G2123" s="5" t="s">
        <v>12086</v>
      </c>
      <c r="H2123" s="5" t="s">
        <v>12118</v>
      </c>
      <c r="I2123" s="5" t="s">
        <v>17742</v>
      </c>
      <c r="J2123" s="5" t="s">
        <v>12328</v>
      </c>
      <c r="K2123" s="3" t="s">
        <v>12017</v>
      </c>
      <c r="L2123" s="3" t="s">
        <v>12017</v>
      </c>
      <c r="M2123" s="3" t="n">
        <v>6</v>
      </c>
      <c r="N2123" s="20" t="n">
        <v>3.79</v>
      </c>
      <c r="O2123" s="21" t="s">
        <v>13227</v>
      </c>
    </row>
    <row r="2124" customFormat="false" ht="15" hidden="false" customHeight="true" outlineLevel="0" collapsed="false">
      <c r="A2124" s="3" t="s">
        <v>4260</v>
      </c>
      <c r="B2124" s="3" t="s">
        <v>17860</v>
      </c>
      <c r="C2124" s="3" t="s">
        <v>4259</v>
      </c>
      <c r="D2124" s="5" t="s">
        <v>17861</v>
      </c>
      <c r="E2124" s="5" t="s">
        <v>12382</v>
      </c>
      <c r="F2124" s="5" t="s">
        <v>12383</v>
      </c>
      <c r="G2124" s="5" t="s">
        <v>12086</v>
      </c>
      <c r="H2124" s="5" t="s">
        <v>12118</v>
      </c>
      <c r="I2124" s="5" t="s">
        <v>17742</v>
      </c>
      <c r="J2124" s="5" t="s">
        <v>12328</v>
      </c>
      <c r="K2124" s="3" t="s">
        <v>12017</v>
      </c>
      <c r="L2124" s="3" t="s">
        <v>12017</v>
      </c>
      <c r="M2124" s="3" t="n">
        <v>24</v>
      </c>
      <c r="N2124" s="20" t="n">
        <v>3.49</v>
      </c>
      <c r="O2124" s="21" t="s">
        <v>12773</v>
      </c>
    </row>
    <row r="2125" customFormat="false" ht="15" hidden="false" customHeight="true" outlineLevel="0" collapsed="false">
      <c r="A2125" s="3" t="s">
        <v>4262</v>
      </c>
      <c r="B2125" s="3" t="s">
        <v>17862</v>
      </c>
      <c r="C2125" s="3" t="s">
        <v>4261</v>
      </c>
      <c r="D2125" s="5" t="s">
        <v>17863</v>
      </c>
      <c r="E2125" s="5" t="s">
        <v>12338</v>
      </c>
      <c r="F2125" s="5" t="s">
        <v>12339</v>
      </c>
      <c r="G2125" s="5" t="s">
        <v>12086</v>
      </c>
      <c r="H2125" s="5" t="s">
        <v>12118</v>
      </c>
      <c r="I2125" s="5" t="s">
        <v>17745</v>
      </c>
      <c r="J2125" s="5" t="s">
        <v>12328</v>
      </c>
      <c r="K2125" s="3" t="s">
        <v>12017</v>
      </c>
      <c r="L2125" s="3" t="s">
        <v>12017</v>
      </c>
      <c r="M2125" s="3" t="n">
        <v>24</v>
      </c>
      <c r="N2125" s="20" t="n">
        <v>2.89</v>
      </c>
      <c r="O2125" s="21" t="s">
        <v>17864</v>
      </c>
    </row>
    <row r="2126" customFormat="false" ht="15" hidden="false" customHeight="true" outlineLevel="0" collapsed="false">
      <c r="A2126" s="3" t="s">
        <v>4264</v>
      </c>
      <c r="B2126" s="3" t="s">
        <v>17865</v>
      </c>
      <c r="C2126" s="3" t="s">
        <v>4263</v>
      </c>
      <c r="D2126" s="5" t="s">
        <v>17866</v>
      </c>
      <c r="E2126" s="5" t="s">
        <v>12363</v>
      </c>
      <c r="F2126" s="5" t="s">
        <v>12364</v>
      </c>
      <c r="G2126" s="5" t="s">
        <v>12086</v>
      </c>
      <c r="H2126" s="5" t="s">
        <v>12118</v>
      </c>
      <c r="I2126" s="5" t="s">
        <v>17742</v>
      </c>
      <c r="J2126" s="5" t="s">
        <v>12328</v>
      </c>
      <c r="K2126" s="3" t="s">
        <v>12017</v>
      </c>
      <c r="L2126" s="3" t="s">
        <v>12017</v>
      </c>
      <c r="M2126" s="3" t="n">
        <v>1</v>
      </c>
      <c r="N2126" s="20" t="n">
        <v>3.39</v>
      </c>
      <c r="O2126" s="21" t="s">
        <v>12026</v>
      </c>
    </row>
    <row r="2127" customFormat="false" ht="15" hidden="false" customHeight="true" outlineLevel="0" collapsed="false">
      <c r="A2127" s="3" t="s">
        <v>4266</v>
      </c>
      <c r="B2127" s="3" t="s">
        <v>17867</v>
      </c>
      <c r="C2127" s="3" t="s">
        <v>4265</v>
      </c>
      <c r="D2127" s="5" t="s">
        <v>17868</v>
      </c>
      <c r="E2127" s="5" t="s">
        <v>12351</v>
      </c>
      <c r="F2127" s="5" t="s">
        <v>12326</v>
      </c>
      <c r="G2127" s="5" t="s">
        <v>12086</v>
      </c>
      <c r="H2127" s="5" t="s">
        <v>12118</v>
      </c>
      <c r="I2127" s="5" t="s">
        <v>17745</v>
      </c>
      <c r="J2127" s="5" t="s">
        <v>12328</v>
      </c>
      <c r="K2127" s="3" t="s">
        <v>12017</v>
      </c>
      <c r="L2127" s="3" t="s">
        <v>12017</v>
      </c>
      <c r="M2127" s="3" t="n">
        <v>12</v>
      </c>
      <c r="N2127" s="20" t="n">
        <v>2.99</v>
      </c>
      <c r="O2127" s="21" t="s">
        <v>17869</v>
      </c>
    </row>
    <row r="2128" customFormat="false" ht="15" hidden="false" customHeight="true" outlineLevel="0" collapsed="false">
      <c r="A2128" s="3" t="s">
        <v>4268</v>
      </c>
      <c r="B2128" s="3" t="s">
        <v>17870</v>
      </c>
      <c r="C2128" s="3" t="s">
        <v>4267</v>
      </c>
      <c r="D2128" s="5" t="s">
        <v>17871</v>
      </c>
      <c r="E2128" s="5" t="s">
        <v>12338</v>
      </c>
      <c r="F2128" s="5" t="s">
        <v>12339</v>
      </c>
      <c r="G2128" s="5" t="s">
        <v>12086</v>
      </c>
      <c r="H2128" s="5" t="s">
        <v>12118</v>
      </c>
      <c r="I2128" s="5" t="s">
        <v>17742</v>
      </c>
      <c r="J2128" s="5" t="s">
        <v>12328</v>
      </c>
      <c r="K2128" s="3" t="s">
        <v>12017</v>
      </c>
      <c r="L2128" s="3" t="s">
        <v>12017</v>
      </c>
      <c r="M2128" s="3" t="n">
        <v>6</v>
      </c>
      <c r="N2128" s="20" t="n">
        <v>2.89</v>
      </c>
      <c r="O2128" s="21" t="s">
        <v>12033</v>
      </c>
    </row>
    <row r="2129" customFormat="false" ht="15" hidden="false" customHeight="true" outlineLevel="0" collapsed="false">
      <c r="A2129" s="3" t="s">
        <v>4270</v>
      </c>
      <c r="B2129" s="3" t="s">
        <v>17872</v>
      </c>
      <c r="C2129" s="3" t="s">
        <v>4269</v>
      </c>
      <c r="D2129" s="5" t="s">
        <v>17873</v>
      </c>
      <c r="E2129" s="5" t="s">
        <v>12368</v>
      </c>
      <c r="F2129" s="5" t="s">
        <v>12369</v>
      </c>
      <c r="G2129" s="5" t="s">
        <v>12086</v>
      </c>
      <c r="H2129" s="5" t="s">
        <v>12118</v>
      </c>
      <c r="I2129" s="5" t="s">
        <v>17745</v>
      </c>
      <c r="J2129" s="5" t="s">
        <v>12328</v>
      </c>
      <c r="K2129" s="3" t="s">
        <v>12017</v>
      </c>
      <c r="L2129" s="3" t="s">
        <v>12017</v>
      </c>
      <c r="M2129" s="3" t="n">
        <v>12</v>
      </c>
      <c r="N2129" s="20" t="n">
        <v>2.39</v>
      </c>
      <c r="O2129" s="21" t="s">
        <v>17874</v>
      </c>
    </row>
    <row r="2130" customFormat="false" ht="15" hidden="false" customHeight="true" outlineLevel="0" collapsed="false">
      <c r="A2130" s="3" t="s">
        <v>4272</v>
      </c>
      <c r="B2130" s="3" t="s">
        <v>17875</v>
      </c>
      <c r="C2130" s="3" t="s">
        <v>4271</v>
      </c>
      <c r="D2130" s="5" t="s">
        <v>17876</v>
      </c>
      <c r="E2130" s="5" t="s">
        <v>12332</v>
      </c>
      <c r="F2130" s="5" t="s">
        <v>12333</v>
      </c>
      <c r="G2130" s="5" t="s">
        <v>12086</v>
      </c>
      <c r="H2130" s="5" t="s">
        <v>12118</v>
      </c>
      <c r="I2130" s="5" t="s">
        <v>17742</v>
      </c>
      <c r="J2130" s="5" t="s">
        <v>12328</v>
      </c>
      <c r="K2130" s="3" t="s">
        <v>12017</v>
      </c>
      <c r="L2130" s="3" t="s">
        <v>12017</v>
      </c>
      <c r="M2130" s="3" t="n">
        <v>6</v>
      </c>
      <c r="N2130" s="20" t="n">
        <v>3.89</v>
      </c>
      <c r="O2130" s="21" t="s">
        <v>17877</v>
      </c>
    </row>
    <row r="2131" customFormat="false" ht="15" hidden="false" customHeight="true" outlineLevel="0" collapsed="false">
      <c r="A2131" s="3" t="s">
        <v>4274</v>
      </c>
      <c r="B2131" s="3" t="s">
        <v>17878</v>
      </c>
      <c r="C2131" s="3" t="s">
        <v>4273</v>
      </c>
      <c r="D2131" s="5" t="s">
        <v>17879</v>
      </c>
      <c r="E2131" s="5" t="s">
        <v>12368</v>
      </c>
      <c r="F2131" s="5" t="s">
        <v>12369</v>
      </c>
      <c r="G2131" s="5" t="s">
        <v>12086</v>
      </c>
      <c r="H2131" s="5" t="s">
        <v>12118</v>
      </c>
      <c r="I2131" s="5" t="s">
        <v>17745</v>
      </c>
      <c r="J2131" s="5" t="s">
        <v>12328</v>
      </c>
      <c r="K2131" s="3" t="s">
        <v>12017</v>
      </c>
      <c r="L2131" s="3" t="s">
        <v>12017</v>
      </c>
      <c r="M2131" s="3" t="n">
        <v>12</v>
      </c>
      <c r="N2131" s="20" t="n">
        <v>2.29</v>
      </c>
      <c r="O2131" s="21" t="s">
        <v>17880</v>
      </c>
    </row>
    <row r="2132" customFormat="false" ht="15" hidden="false" customHeight="true" outlineLevel="0" collapsed="false">
      <c r="A2132" s="3" t="s">
        <v>4276</v>
      </c>
      <c r="B2132" s="3" t="s">
        <v>17881</v>
      </c>
      <c r="C2132" s="3" t="s">
        <v>4275</v>
      </c>
      <c r="D2132" s="5" t="s">
        <v>17882</v>
      </c>
      <c r="E2132" s="5" t="s">
        <v>12338</v>
      </c>
      <c r="F2132" s="5" t="s">
        <v>12339</v>
      </c>
      <c r="G2132" s="5" t="s">
        <v>12086</v>
      </c>
      <c r="H2132" s="5" t="s">
        <v>12118</v>
      </c>
      <c r="I2132" s="5" t="s">
        <v>17742</v>
      </c>
      <c r="J2132" s="5" t="s">
        <v>12328</v>
      </c>
      <c r="K2132" s="3" t="s">
        <v>12017</v>
      </c>
      <c r="L2132" s="3" t="s">
        <v>12017</v>
      </c>
      <c r="M2132" s="3" t="n">
        <v>2</v>
      </c>
      <c r="N2132" s="20" t="n">
        <v>3.79</v>
      </c>
      <c r="O2132" s="21" t="s">
        <v>12269</v>
      </c>
    </row>
    <row r="2133" customFormat="false" ht="15" hidden="false" customHeight="true" outlineLevel="0" collapsed="false">
      <c r="A2133" s="3" t="s">
        <v>4278</v>
      </c>
      <c r="B2133" s="3" t="s">
        <v>17883</v>
      </c>
      <c r="C2133" s="3" t="s">
        <v>4277</v>
      </c>
      <c r="D2133" s="5" t="s">
        <v>17884</v>
      </c>
      <c r="E2133" s="5" t="s">
        <v>12377</v>
      </c>
      <c r="F2133" s="5" t="s">
        <v>12378</v>
      </c>
      <c r="G2133" s="5" t="s">
        <v>12086</v>
      </c>
      <c r="H2133" s="5" t="s">
        <v>12118</v>
      </c>
      <c r="I2133" s="5" t="s">
        <v>17742</v>
      </c>
      <c r="J2133" s="5" t="s">
        <v>12328</v>
      </c>
      <c r="K2133" s="3" t="s">
        <v>12021</v>
      </c>
      <c r="L2133" s="3" t="s">
        <v>12017</v>
      </c>
      <c r="M2133" s="3" t="n">
        <v>4</v>
      </c>
      <c r="N2133" s="20" t="n">
        <v>3.39</v>
      </c>
      <c r="O2133" s="21" t="s">
        <v>14968</v>
      </c>
    </row>
    <row r="2134" customFormat="false" ht="15" hidden="false" customHeight="true" outlineLevel="0" collapsed="false">
      <c r="A2134" s="3" t="s">
        <v>4280</v>
      </c>
      <c r="B2134" s="3" t="s">
        <v>17885</v>
      </c>
      <c r="C2134" s="3" t="s">
        <v>4279</v>
      </c>
      <c r="D2134" s="5" t="s">
        <v>17886</v>
      </c>
      <c r="E2134" s="5" t="s">
        <v>12363</v>
      </c>
      <c r="F2134" s="5" t="s">
        <v>12364</v>
      </c>
      <c r="G2134" s="5" t="s">
        <v>12086</v>
      </c>
      <c r="H2134" s="5" t="s">
        <v>12118</v>
      </c>
      <c r="I2134" s="5" t="s">
        <v>17745</v>
      </c>
      <c r="J2134" s="5" t="s">
        <v>12328</v>
      </c>
      <c r="K2134" s="3" t="s">
        <v>12017</v>
      </c>
      <c r="L2134" s="3" t="s">
        <v>12017</v>
      </c>
      <c r="M2134" s="3" t="n">
        <v>12</v>
      </c>
      <c r="N2134" s="20" t="n">
        <v>3.39</v>
      </c>
      <c r="O2134" s="21" t="s">
        <v>16719</v>
      </c>
    </row>
    <row r="2135" customFormat="false" ht="15" hidden="false" customHeight="true" outlineLevel="0" collapsed="false">
      <c r="A2135" s="3" t="s">
        <v>4282</v>
      </c>
      <c r="B2135" s="3" t="s">
        <v>17887</v>
      </c>
      <c r="C2135" s="3" t="s">
        <v>4281</v>
      </c>
      <c r="D2135" s="5" t="s">
        <v>17888</v>
      </c>
      <c r="E2135" s="5" t="s">
        <v>12325</v>
      </c>
      <c r="F2135" s="5" t="s">
        <v>12326</v>
      </c>
      <c r="G2135" s="5" t="s">
        <v>12086</v>
      </c>
      <c r="H2135" s="5" t="s">
        <v>12118</v>
      </c>
      <c r="I2135" s="5" t="s">
        <v>17745</v>
      </c>
      <c r="J2135" s="5" t="s">
        <v>12328</v>
      </c>
      <c r="K2135" s="3" t="s">
        <v>12017</v>
      </c>
      <c r="L2135" s="3" t="s">
        <v>12017</v>
      </c>
      <c r="M2135" s="3" t="n">
        <v>6</v>
      </c>
      <c r="N2135" s="20" t="n">
        <v>2.99</v>
      </c>
      <c r="O2135" s="21" t="s">
        <v>13209</v>
      </c>
    </row>
    <row r="2136" customFormat="false" ht="15" hidden="false" customHeight="true" outlineLevel="0" collapsed="false">
      <c r="A2136" s="3" t="s">
        <v>4284</v>
      </c>
      <c r="B2136" s="3" t="s">
        <v>17889</v>
      </c>
      <c r="C2136" s="3" t="s">
        <v>4283</v>
      </c>
      <c r="D2136" s="5" t="s">
        <v>17890</v>
      </c>
      <c r="E2136" s="5" t="s">
        <v>12355</v>
      </c>
      <c r="F2136" s="5" t="s">
        <v>12356</v>
      </c>
      <c r="G2136" s="5" t="s">
        <v>12086</v>
      </c>
      <c r="H2136" s="5" t="s">
        <v>12118</v>
      </c>
      <c r="I2136" s="5" t="s">
        <v>17742</v>
      </c>
      <c r="J2136" s="5" t="s">
        <v>12328</v>
      </c>
      <c r="K2136" s="3" t="s">
        <v>12017</v>
      </c>
      <c r="L2136" s="3" t="s">
        <v>12017</v>
      </c>
      <c r="M2136" s="3" t="n">
        <v>8</v>
      </c>
      <c r="N2136" s="20" t="n">
        <v>2.89</v>
      </c>
      <c r="O2136" s="21" t="s">
        <v>16827</v>
      </c>
    </row>
    <row r="2137" customFormat="false" ht="15" hidden="false" customHeight="true" outlineLevel="0" collapsed="false">
      <c r="A2137" s="3" t="s">
        <v>4286</v>
      </c>
      <c r="B2137" s="3" t="s">
        <v>17891</v>
      </c>
      <c r="C2137" s="3" t="s">
        <v>4285</v>
      </c>
      <c r="D2137" s="5" t="s">
        <v>17892</v>
      </c>
      <c r="E2137" s="5" t="s">
        <v>12457</v>
      </c>
      <c r="F2137" s="5" t="s">
        <v>12458</v>
      </c>
      <c r="G2137" s="5" t="s">
        <v>12086</v>
      </c>
      <c r="H2137" s="5" t="s">
        <v>12118</v>
      </c>
      <c r="I2137" s="5" t="s">
        <v>17745</v>
      </c>
      <c r="J2137" s="5" t="s">
        <v>12328</v>
      </c>
      <c r="K2137" s="3" t="s">
        <v>12021</v>
      </c>
      <c r="L2137" s="3" t="s">
        <v>12017</v>
      </c>
      <c r="M2137" s="3" t="n">
        <v>12</v>
      </c>
      <c r="N2137" s="20" t="n">
        <v>2.49</v>
      </c>
      <c r="O2137" s="21" t="s">
        <v>15721</v>
      </c>
    </row>
    <row r="2138" customFormat="false" ht="15" hidden="false" customHeight="true" outlineLevel="0" collapsed="false">
      <c r="A2138" s="3" t="s">
        <v>4288</v>
      </c>
      <c r="B2138" s="3" t="s">
        <v>17893</v>
      </c>
      <c r="C2138" s="3" t="s">
        <v>4287</v>
      </c>
      <c r="D2138" s="5" t="s">
        <v>17894</v>
      </c>
      <c r="E2138" s="5" t="s">
        <v>12457</v>
      </c>
      <c r="F2138" s="5" t="s">
        <v>12458</v>
      </c>
      <c r="G2138" s="5" t="s">
        <v>12086</v>
      </c>
      <c r="H2138" s="5" t="s">
        <v>12118</v>
      </c>
      <c r="I2138" s="5" t="s">
        <v>17745</v>
      </c>
      <c r="J2138" s="5" t="s">
        <v>12328</v>
      </c>
      <c r="K2138" s="3" t="s">
        <v>12021</v>
      </c>
      <c r="L2138" s="3" t="s">
        <v>12017</v>
      </c>
      <c r="M2138" s="3" t="n">
        <v>12</v>
      </c>
      <c r="N2138" s="20" t="n">
        <v>3.99</v>
      </c>
      <c r="O2138" s="21" t="s">
        <v>13350</v>
      </c>
    </row>
    <row r="2139" customFormat="false" ht="15" hidden="false" customHeight="true" outlineLevel="0" collapsed="false">
      <c r="A2139" s="3" t="s">
        <v>4290</v>
      </c>
      <c r="B2139" s="3" t="s">
        <v>17895</v>
      </c>
      <c r="C2139" s="3" t="s">
        <v>4289</v>
      </c>
      <c r="D2139" s="5" t="s">
        <v>17896</v>
      </c>
      <c r="E2139" s="5" t="s">
        <v>12351</v>
      </c>
      <c r="F2139" s="5" t="s">
        <v>12326</v>
      </c>
      <c r="G2139" s="5" t="s">
        <v>12086</v>
      </c>
      <c r="H2139" s="5" t="s">
        <v>12118</v>
      </c>
      <c r="I2139" s="5" t="s">
        <v>17745</v>
      </c>
      <c r="J2139" s="5" t="s">
        <v>12328</v>
      </c>
      <c r="K2139" s="3" t="s">
        <v>12017</v>
      </c>
      <c r="L2139" s="3" t="s">
        <v>12017</v>
      </c>
      <c r="M2139" s="3" t="n">
        <v>6</v>
      </c>
      <c r="N2139" s="20" t="n">
        <v>3.99</v>
      </c>
      <c r="O2139" s="21" t="s">
        <v>13594</v>
      </c>
    </row>
    <row r="2140" customFormat="false" ht="15" hidden="false" customHeight="true" outlineLevel="0" collapsed="false">
      <c r="A2140" s="3" t="s">
        <v>4292</v>
      </c>
      <c r="B2140" s="3" t="s">
        <v>17897</v>
      </c>
      <c r="C2140" s="3" t="s">
        <v>4291</v>
      </c>
      <c r="D2140" s="5" t="s">
        <v>17898</v>
      </c>
      <c r="E2140" s="5" t="s">
        <v>12457</v>
      </c>
      <c r="F2140" s="5" t="s">
        <v>12458</v>
      </c>
      <c r="G2140" s="5" t="s">
        <v>12086</v>
      </c>
      <c r="H2140" s="5" t="s">
        <v>12118</v>
      </c>
      <c r="I2140" s="5" t="s">
        <v>17745</v>
      </c>
      <c r="J2140" s="5" t="s">
        <v>12328</v>
      </c>
      <c r="K2140" s="3" t="s">
        <v>12021</v>
      </c>
      <c r="L2140" s="3" t="s">
        <v>12017</v>
      </c>
      <c r="M2140" s="3" t="n">
        <v>6</v>
      </c>
      <c r="N2140" s="20" t="n">
        <v>2.99</v>
      </c>
      <c r="O2140" s="21" t="s">
        <v>14020</v>
      </c>
    </row>
    <row r="2141" customFormat="false" ht="15" hidden="false" customHeight="true" outlineLevel="0" collapsed="false">
      <c r="A2141" s="3" t="s">
        <v>4294</v>
      </c>
      <c r="B2141" s="3" t="s">
        <v>17899</v>
      </c>
      <c r="C2141" s="3" t="s">
        <v>4293</v>
      </c>
      <c r="D2141" s="5" t="s">
        <v>17900</v>
      </c>
      <c r="E2141" s="5" t="s">
        <v>12325</v>
      </c>
      <c r="F2141" s="5" t="s">
        <v>12326</v>
      </c>
      <c r="G2141" s="5" t="s">
        <v>12086</v>
      </c>
      <c r="H2141" s="5" t="s">
        <v>12118</v>
      </c>
      <c r="I2141" s="5" t="s">
        <v>17745</v>
      </c>
      <c r="J2141" s="5" t="s">
        <v>12512</v>
      </c>
      <c r="K2141" s="3" t="s">
        <v>12017</v>
      </c>
      <c r="L2141" s="3" t="s">
        <v>12017</v>
      </c>
      <c r="M2141" s="3" t="n">
        <v>6</v>
      </c>
      <c r="N2141" s="20" t="n">
        <v>2.79</v>
      </c>
      <c r="O2141" s="21" t="s">
        <v>17901</v>
      </c>
    </row>
    <row r="2142" customFormat="false" ht="15" hidden="false" customHeight="true" outlineLevel="0" collapsed="false">
      <c r="A2142" s="3" t="s">
        <v>4296</v>
      </c>
      <c r="B2142" s="3" t="s">
        <v>17902</v>
      </c>
      <c r="C2142" s="3" t="s">
        <v>4295</v>
      </c>
      <c r="D2142" s="5" t="s">
        <v>17903</v>
      </c>
      <c r="E2142" s="5" t="s">
        <v>12355</v>
      </c>
      <c r="F2142" s="5" t="s">
        <v>12356</v>
      </c>
      <c r="G2142" s="5" t="s">
        <v>12086</v>
      </c>
      <c r="H2142" s="5" t="s">
        <v>12118</v>
      </c>
      <c r="I2142" s="5" t="s">
        <v>17742</v>
      </c>
      <c r="J2142" s="5" t="s">
        <v>12328</v>
      </c>
      <c r="K2142" s="3" t="s">
        <v>12017</v>
      </c>
      <c r="L2142" s="3" t="s">
        <v>12017</v>
      </c>
      <c r="M2142" s="3" t="n">
        <v>1</v>
      </c>
      <c r="N2142" s="20" t="n">
        <v>2.89</v>
      </c>
      <c r="O2142" s="21" t="s">
        <v>15071</v>
      </c>
    </row>
    <row r="2143" customFormat="false" ht="15" hidden="false" customHeight="true" outlineLevel="0" collapsed="false">
      <c r="A2143" s="3" t="s">
        <v>4298</v>
      </c>
      <c r="B2143" s="3" t="s">
        <v>17904</v>
      </c>
      <c r="C2143" s="3" t="s">
        <v>4297</v>
      </c>
      <c r="D2143" s="5" t="s">
        <v>17905</v>
      </c>
      <c r="E2143" s="5" t="s">
        <v>12382</v>
      </c>
      <c r="F2143" s="5" t="s">
        <v>12383</v>
      </c>
      <c r="G2143" s="5" t="s">
        <v>12086</v>
      </c>
      <c r="H2143" s="5" t="s">
        <v>12118</v>
      </c>
      <c r="I2143" s="5" t="s">
        <v>17745</v>
      </c>
      <c r="J2143" s="5" t="s">
        <v>12328</v>
      </c>
      <c r="K2143" s="3" t="s">
        <v>12017</v>
      </c>
      <c r="L2143" s="3" t="s">
        <v>12017</v>
      </c>
      <c r="M2143" s="3" t="n">
        <v>12</v>
      </c>
      <c r="N2143" s="20" t="n">
        <v>3.39</v>
      </c>
      <c r="O2143" s="21" t="s">
        <v>15922</v>
      </c>
    </row>
    <row r="2144" customFormat="false" ht="15" hidden="false" customHeight="true" outlineLevel="0" collapsed="false">
      <c r="A2144" s="3" t="s">
        <v>4300</v>
      </c>
      <c r="B2144" s="3" t="s">
        <v>17906</v>
      </c>
      <c r="C2144" s="3" t="s">
        <v>4299</v>
      </c>
      <c r="D2144" s="5" t="s">
        <v>17907</v>
      </c>
      <c r="E2144" s="5" t="s">
        <v>12338</v>
      </c>
      <c r="F2144" s="5" t="s">
        <v>12339</v>
      </c>
      <c r="G2144" s="5" t="s">
        <v>12086</v>
      </c>
      <c r="H2144" s="5" t="s">
        <v>12118</v>
      </c>
      <c r="I2144" s="5" t="s">
        <v>17745</v>
      </c>
      <c r="J2144" s="5" t="s">
        <v>12328</v>
      </c>
      <c r="K2144" s="3" t="s">
        <v>12017</v>
      </c>
      <c r="L2144" s="3" t="s">
        <v>12017</v>
      </c>
      <c r="M2144" s="3" t="n">
        <v>6</v>
      </c>
      <c r="N2144" s="20" t="n">
        <v>2.49</v>
      </c>
      <c r="O2144" s="21" t="s">
        <v>12735</v>
      </c>
    </row>
    <row r="2145" customFormat="false" ht="15" hidden="false" customHeight="true" outlineLevel="0" collapsed="false">
      <c r="A2145" s="3" t="s">
        <v>4302</v>
      </c>
      <c r="B2145" s="3" t="s">
        <v>17908</v>
      </c>
      <c r="C2145" s="3" t="s">
        <v>4301</v>
      </c>
      <c r="D2145" s="5" t="s">
        <v>17909</v>
      </c>
      <c r="E2145" s="5" t="s">
        <v>12325</v>
      </c>
      <c r="F2145" s="5" t="s">
        <v>12326</v>
      </c>
      <c r="G2145" s="5" t="s">
        <v>12086</v>
      </c>
      <c r="H2145" s="5" t="s">
        <v>12118</v>
      </c>
      <c r="I2145" s="5" t="s">
        <v>17742</v>
      </c>
      <c r="J2145" s="5" t="s">
        <v>12328</v>
      </c>
      <c r="K2145" s="3" t="s">
        <v>12017</v>
      </c>
      <c r="L2145" s="3" t="s">
        <v>12017</v>
      </c>
      <c r="M2145" s="3" t="n">
        <v>4</v>
      </c>
      <c r="N2145" s="20" t="n">
        <v>2.99</v>
      </c>
      <c r="O2145" s="21" t="s">
        <v>16448</v>
      </c>
    </row>
    <row r="2146" customFormat="false" ht="15" hidden="false" customHeight="true" outlineLevel="0" collapsed="false">
      <c r="A2146" s="3" t="s">
        <v>4304</v>
      </c>
      <c r="B2146" s="3" t="s">
        <v>17910</v>
      </c>
      <c r="C2146" s="3" t="s">
        <v>4303</v>
      </c>
      <c r="D2146" s="5" t="s">
        <v>17911</v>
      </c>
      <c r="E2146" s="5" t="s">
        <v>12325</v>
      </c>
      <c r="F2146" s="5" t="s">
        <v>12326</v>
      </c>
      <c r="G2146" s="5" t="s">
        <v>12086</v>
      </c>
      <c r="H2146" s="5" t="s">
        <v>12118</v>
      </c>
      <c r="I2146" s="5" t="s">
        <v>17745</v>
      </c>
      <c r="J2146" s="5" t="s">
        <v>12359</v>
      </c>
      <c r="K2146" s="3" t="s">
        <v>12017</v>
      </c>
      <c r="L2146" s="3" t="s">
        <v>12017</v>
      </c>
      <c r="M2146" s="3" t="n">
        <v>8</v>
      </c>
      <c r="N2146" s="20" t="n">
        <v>3.79</v>
      </c>
      <c r="O2146" s="21" t="s">
        <v>17912</v>
      </c>
    </row>
    <row r="2147" customFormat="false" ht="15" hidden="false" customHeight="true" outlineLevel="0" collapsed="false">
      <c r="A2147" s="3" t="s">
        <v>4306</v>
      </c>
      <c r="B2147" s="3" t="s">
        <v>17913</v>
      </c>
      <c r="C2147" s="3" t="s">
        <v>4305</v>
      </c>
      <c r="D2147" s="5" t="s">
        <v>17914</v>
      </c>
      <c r="E2147" s="5" t="s">
        <v>12351</v>
      </c>
      <c r="F2147" s="5" t="s">
        <v>12326</v>
      </c>
      <c r="G2147" s="5" t="s">
        <v>12086</v>
      </c>
      <c r="H2147" s="5" t="s">
        <v>12118</v>
      </c>
      <c r="I2147" s="5" t="s">
        <v>17742</v>
      </c>
      <c r="J2147" s="5" t="s">
        <v>12328</v>
      </c>
      <c r="K2147" s="3" t="s">
        <v>12017</v>
      </c>
      <c r="L2147" s="3" t="s">
        <v>12017</v>
      </c>
      <c r="M2147" s="3" t="n">
        <v>1</v>
      </c>
      <c r="N2147" s="20" t="n">
        <v>3.99</v>
      </c>
      <c r="O2147" s="21" t="s">
        <v>17915</v>
      </c>
    </row>
    <row r="2148" customFormat="false" ht="15" hidden="false" customHeight="true" outlineLevel="0" collapsed="false">
      <c r="A2148" s="3" t="s">
        <v>4308</v>
      </c>
      <c r="B2148" s="3" t="s">
        <v>17916</v>
      </c>
      <c r="C2148" s="3" t="s">
        <v>4307</v>
      </c>
      <c r="D2148" s="5" t="s">
        <v>17917</v>
      </c>
      <c r="E2148" s="5" t="s">
        <v>12382</v>
      </c>
      <c r="F2148" s="5" t="s">
        <v>12383</v>
      </c>
      <c r="G2148" s="5" t="s">
        <v>12086</v>
      </c>
      <c r="H2148" s="5" t="s">
        <v>12118</v>
      </c>
      <c r="I2148" s="5" t="s">
        <v>17742</v>
      </c>
      <c r="J2148" s="5" t="s">
        <v>12328</v>
      </c>
      <c r="K2148" s="3" t="s">
        <v>12017</v>
      </c>
      <c r="L2148" s="3" t="s">
        <v>12017</v>
      </c>
      <c r="M2148" s="3" t="n">
        <v>8</v>
      </c>
      <c r="N2148" s="20" t="n">
        <v>2.79</v>
      </c>
      <c r="O2148" s="21" t="s">
        <v>17918</v>
      </c>
    </row>
    <row r="2149" customFormat="false" ht="15" hidden="false" customHeight="true" outlineLevel="0" collapsed="false">
      <c r="A2149" s="3" t="s">
        <v>4310</v>
      </c>
      <c r="B2149" s="3" t="s">
        <v>17919</v>
      </c>
      <c r="C2149" s="3" t="s">
        <v>4309</v>
      </c>
      <c r="D2149" s="5" t="s">
        <v>17920</v>
      </c>
      <c r="E2149" s="5" t="s">
        <v>12377</v>
      </c>
      <c r="F2149" s="5" t="s">
        <v>12378</v>
      </c>
      <c r="G2149" s="5" t="s">
        <v>12086</v>
      </c>
      <c r="H2149" s="5" t="s">
        <v>12118</v>
      </c>
      <c r="I2149" s="5" t="s">
        <v>17745</v>
      </c>
      <c r="J2149" s="5" t="s">
        <v>12328</v>
      </c>
      <c r="K2149" s="3" t="s">
        <v>12021</v>
      </c>
      <c r="L2149" s="3" t="s">
        <v>12017</v>
      </c>
      <c r="M2149" s="3" t="n">
        <v>8</v>
      </c>
      <c r="N2149" s="20" t="n">
        <v>3.79</v>
      </c>
      <c r="O2149" s="21" t="s">
        <v>17921</v>
      </c>
    </row>
    <row r="2150" customFormat="false" ht="15" hidden="false" customHeight="true" outlineLevel="0" collapsed="false">
      <c r="A2150" s="3" t="s">
        <v>4312</v>
      </c>
      <c r="B2150" s="3" t="s">
        <v>17922</v>
      </c>
      <c r="C2150" s="3" t="s">
        <v>4311</v>
      </c>
      <c r="D2150" s="5" t="s">
        <v>17923</v>
      </c>
      <c r="E2150" s="5" t="s">
        <v>12355</v>
      </c>
      <c r="F2150" s="5" t="s">
        <v>12356</v>
      </c>
      <c r="G2150" s="5" t="s">
        <v>12086</v>
      </c>
      <c r="H2150" s="5" t="s">
        <v>12118</v>
      </c>
      <c r="I2150" s="5" t="s">
        <v>17742</v>
      </c>
      <c r="J2150" s="5" t="s">
        <v>12328</v>
      </c>
      <c r="K2150" s="3" t="s">
        <v>12017</v>
      </c>
      <c r="L2150" s="3" t="s">
        <v>12017</v>
      </c>
      <c r="M2150" s="3" t="n">
        <v>6</v>
      </c>
      <c r="N2150" s="20" t="n">
        <v>2.29</v>
      </c>
      <c r="O2150" s="21" t="s">
        <v>17924</v>
      </c>
    </row>
    <row r="2151" customFormat="false" ht="15" hidden="false" customHeight="true" outlineLevel="0" collapsed="false">
      <c r="A2151" s="3" t="s">
        <v>4314</v>
      </c>
      <c r="B2151" s="3" t="s">
        <v>17925</v>
      </c>
      <c r="C2151" s="3" t="s">
        <v>4313</v>
      </c>
      <c r="D2151" s="5" t="s">
        <v>17926</v>
      </c>
      <c r="E2151" s="5" t="s">
        <v>12351</v>
      </c>
      <c r="F2151" s="5" t="s">
        <v>12326</v>
      </c>
      <c r="G2151" s="5" t="s">
        <v>12086</v>
      </c>
      <c r="H2151" s="5" t="s">
        <v>12118</v>
      </c>
      <c r="I2151" s="5" t="s">
        <v>17745</v>
      </c>
      <c r="J2151" s="5" t="s">
        <v>12328</v>
      </c>
      <c r="K2151" s="3" t="s">
        <v>12017</v>
      </c>
      <c r="L2151" s="3" t="s">
        <v>12017</v>
      </c>
      <c r="M2151" s="3" t="n">
        <v>6</v>
      </c>
      <c r="N2151" s="20" t="n">
        <v>2.79</v>
      </c>
      <c r="O2151" s="21" t="s">
        <v>12561</v>
      </c>
    </row>
    <row r="2152" customFormat="false" ht="15" hidden="false" customHeight="true" outlineLevel="0" collapsed="false">
      <c r="A2152" s="3" t="s">
        <v>4316</v>
      </c>
      <c r="B2152" s="3" t="s">
        <v>17927</v>
      </c>
      <c r="C2152" s="3" t="s">
        <v>4315</v>
      </c>
      <c r="D2152" s="5" t="s">
        <v>17928</v>
      </c>
      <c r="E2152" s="5" t="s">
        <v>12363</v>
      </c>
      <c r="F2152" s="5" t="s">
        <v>12364</v>
      </c>
      <c r="G2152" s="5" t="s">
        <v>12086</v>
      </c>
      <c r="H2152" s="5" t="s">
        <v>12118</v>
      </c>
      <c r="I2152" s="5" t="s">
        <v>17745</v>
      </c>
      <c r="J2152" s="5" t="s">
        <v>12359</v>
      </c>
      <c r="K2152" s="3" t="s">
        <v>12017</v>
      </c>
      <c r="L2152" s="3" t="s">
        <v>12017</v>
      </c>
      <c r="M2152" s="3" t="n">
        <v>6</v>
      </c>
      <c r="N2152" s="20" t="n">
        <v>2.49</v>
      </c>
      <c r="O2152" s="21" t="s">
        <v>17929</v>
      </c>
    </row>
    <row r="2153" customFormat="false" ht="15" hidden="false" customHeight="true" outlineLevel="0" collapsed="false">
      <c r="A2153" s="3" t="s">
        <v>4318</v>
      </c>
      <c r="B2153" s="3" t="s">
        <v>17930</v>
      </c>
      <c r="C2153" s="3" t="s">
        <v>4317</v>
      </c>
      <c r="D2153" s="5" t="s">
        <v>17931</v>
      </c>
      <c r="E2153" s="5" t="s">
        <v>12368</v>
      </c>
      <c r="F2153" s="5" t="s">
        <v>12369</v>
      </c>
      <c r="G2153" s="5" t="s">
        <v>12086</v>
      </c>
      <c r="H2153" s="5" t="s">
        <v>12118</v>
      </c>
      <c r="I2153" s="5" t="s">
        <v>17742</v>
      </c>
      <c r="J2153" s="5" t="s">
        <v>12328</v>
      </c>
      <c r="K2153" s="3" t="s">
        <v>12017</v>
      </c>
      <c r="L2153" s="3" t="s">
        <v>12017</v>
      </c>
      <c r="M2153" s="3" t="n">
        <v>24</v>
      </c>
      <c r="N2153" s="20" t="n">
        <v>1.89</v>
      </c>
      <c r="O2153" s="21" t="s">
        <v>14782</v>
      </c>
    </row>
    <row r="2154" customFormat="false" ht="15" hidden="false" customHeight="true" outlineLevel="0" collapsed="false">
      <c r="A2154" s="3" t="s">
        <v>4320</v>
      </c>
      <c r="B2154" s="3" t="s">
        <v>17932</v>
      </c>
      <c r="C2154" s="3" t="s">
        <v>4319</v>
      </c>
      <c r="D2154" s="5" t="s">
        <v>17933</v>
      </c>
      <c r="E2154" s="5" t="s">
        <v>12332</v>
      </c>
      <c r="F2154" s="5" t="s">
        <v>12333</v>
      </c>
      <c r="G2154" s="5" t="s">
        <v>12086</v>
      </c>
      <c r="H2154" s="5" t="s">
        <v>12118</v>
      </c>
      <c r="I2154" s="5" t="s">
        <v>17742</v>
      </c>
      <c r="J2154" s="5" t="s">
        <v>12328</v>
      </c>
      <c r="K2154" s="3" t="s">
        <v>12017</v>
      </c>
      <c r="L2154" s="3" t="s">
        <v>12017</v>
      </c>
      <c r="M2154" s="3" t="n">
        <v>8</v>
      </c>
      <c r="N2154" s="20" t="n">
        <v>2.79</v>
      </c>
      <c r="O2154" s="21" t="s">
        <v>17934</v>
      </c>
    </row>
    <row r="2155" customFormat="false" ht="15" hidden="false" customHeight="true" outlineLevel="0" collapsed="false">
      <c r="A2155" s="3" t="s">
        <v>4322</v>
      </c>
      <c r="B2155" s="3" t="s">
        <v>17935</v>
      </c>
      <c r="C2155" s="3" t="s">
        <v>4321</v>
      </c>
      <c r="D2155" s="5" t="s">
        <v>17936</v>
      </c>
      <c r="E2155" s="5" t="s">
        <v>12338</v>
      </c>
      <c r="F2155" s="5" t="s">
        <v>12339</v>
      </c>
      <c r="G2155" s="5" t="s">
        <v>12086</v>
      </c>
      <c r="H2155" s="5" t="s">
        <v>12118</v>
      </c>
      <c r="I2155" s="5" t="s">
        <v>17742</v>
      </c>
      <c r="J2155" s="5" t="s">
        <v>12328</v>
      </c>
      <c r="K2155" s="3" t="s">
        <v>12017</v>
      </c>
      <c r="L2155" s="3" t="s">
        <v>12017</v>
      </c>
      <c r="M2155" s="3" t="n">
        <v>8</v>
      </c>
      <c r="N2155" s="20" t="n">
        <v>2.29</v>
      </c>
      <c r="O2155" s="21" t="s">
        <v>16696</v>
      </c>
    </row>
    <row r="2156" customFormat="false" ht="15" hidden="false" customHeight="true" outlineLevel="0" collapsed="false">
      <c r="A2156" s="3" t="s">
        <v>4324</v>
      </c>
      <c r="B2156" s="3" t="s">
        <v>17937</v>
      </c>
      <c r="C2156" s="3" t="s">
        <v>4323</v>
      </c>
      <c r="D2156" s="5" t="s">
        <v>17938</v>
      </c>
      <c r="E2156" s="5" t="s">
        <v>12368</v>
      </c>
      <c r="F2156" s="5" t="s">
        <v>12369</v>
      </c>
      <c r="G2156" s="5" t="s">
        <v>12086</v>
      </c>
      <c r="H2156" s="5" t="s">
        <v>12118</v>
      </c>
      <c r="I2156" s="5" t="s">
        <v>17742</v>
      </c>
      <c r="J2156" s="5" t="s">
        <v>12328</v>
      </c>
      <c r="K2156" s="3" t="s">
        <v>12017</v>
      </c>
      <c r="L2156" s="3" t="s">
        <v>12017</v>
      </c>
      <c r="M2156" s="3" t="n">
        <v>24</v>
      </c>
      <c r="N2156" s="20" t="n">
        <v>2.49</v>
      </c>
      <c r="O2156" s="21" t="s">
        <v>17939</v>
      </c>
    </row>
    <row r="2157" customFormat="false" ht="15" hidden="false" customHeight="true" outlineLevel="0" collapsed="false">
      <c r="A2157" s="3" t="s">
        <v>4326</v>
      </c>
      <c r="B2157" s="3" t="s">
        <v>17940</v>
      </c>
      <c r="C2157" s="3" t="s">
        <v>4325</v>
      </c>
      <c r="D2157" s="5" t="s">
        <v>17941</v>
      </c>
      <c r="E2157" s="5" t="s">
        <v>12377</v>
      </c>
      <c r="F2157" s="5" t="s">
        <v>12378</v>
      </c>
      <c r="G2157" s="5" t="s">
        <v>12086</v>
      </c>
      <c r="H2157" s="5" t="s">
        <v>12118</v>
      </c>
      <c r="I2157" s="5" t="s">
        <v>17742</v>
      </c>
      <c r="J2157" s="5" t="s">
        <v>12328</v>
      </c>
      <c r="K2157" s="3" t="s">
        <v>12021</v>
      </c>
      <c r="L2157" s="3" t="s">
        <v>12017</v>
      </c>
      <c r="M2157" s="3" t="n">
        <v>12</v>
      </c>
      <c r="N2157" s="20" t="n">
        <v>3.39</v>
      </c>
      <c r="O2157" s="21" t="s">
        <v>17942</v>
      </c>
    </row>
    <row r="2158" customFormat="false" ht="15" hidden="false" customHeight="true" outlineLevel="0" collapsed="false">
      <c r="A2158" s="3" t="s">
        <v>4328</v>
      </c>
      <c r="B2158" s="3" t="s">
        <v>17943</v>
      </c>
      <c r="C2158" s="3" t="s">
        <v>4327</v>
      </c>
      <c r="D2158" s="5" t="s">
        <v>17944</v>
      </c>
      <c r="E2158" s="5" t="s">
        <v>12377</v>
      </c>
      <c r="F2158" s="5" t="s">
        <v>12378</v>
      </c>
      <c r="G2158" s="5" t="s">
        <v>12086</v>
      </c>
      <c r="H2158" s="5" t="s">
        <v>12118</v>
      </c>
      <c r="I2158" s="5" t="s">
        <v>17745</v>
      </c>
      <c r="J2158" s="5" t="s">
        <v>12328</v>
      </c>
      <c r="K2158" s="3" t="s">
        <v>12021</v>
      </c>
      <c r="L2158" s="3" t="s">
        <v>12017</v>
      </c>
      <c r="M2158" s="3" t="n">
        <v>8</v>
      </c>
      <c r="N2158" s="20" t="n">
        <v>3.29</v>
      </c>
      <c r="O2158" s="21" t="s">
        <v>17945</v>
      </c>
    </row>
    <row r="2159" customFormat="false" ht="15" hidden="false" customHeight="true" outlineLevel="0" collapsed="false">
      <c r="A2159" s="3" t="s">
        <v>4330</v>
      </c>
      <c r="B2159" s="3" t="s">
        <v>17946</v>
      </c>
      <c r="C2159" s="3" t="s">
        <v>4329</v>
      </c>
      <c r="D2159" s="5" t="s">
        <v>17947</v>
      </c>
      <c r="E2159" s="5" t="s">
        <v>12332</v>
      </c>
      <c r="F2159" s="5" t="s">
        <v>12333</v>
      </c>
      <c r="G2159" s="5" t="s">
        <v>12086</v>
      </c>
      <c r="H2159" s="5" t="s">
        <v>12118</v>
      </c>
      <c r="I2159" s="5" t="s">
        <v>17745</v>
      </c>
      <c r="J2159" s="5" t="s">
        <v>12328</v>
      </c>
      <c r="K2159" s="3" t="s">
        <v>12017</v>
      </c>
      <c r="L2159" s="3" t="s">
        <v>12017</v>
      </c>
      <c r="M2159" s="3" t="n">
        <v>2</v>
      </c>
      <c r="N2159" s="20" t="n">
        <v>3.99</v>
      </c>
      <c r="O2159" s="21" t="s">
        <v>17166</v>
      </c>
    </row>
    <row r="2160" customFormat="false" ht="15" hidden="false" customHeight="true" outlineLevel="0" collapsed="false">
      <c r="A2160" s="3" t="s">
        <v>4332</v>
      </c>
      <c r="B2160" s="3" t="s">
        <v>17948</v>
      </c>
      <c r="C2160" s="3" t="s">
        <v>4331</v>
      </c>
      <c r="D2160" s="5" t="s">
        <v>17949</v>
      </c>
      <c r="E2160" s="5" t="s">
        <v>12363</v>
      </c>
      <c r="F2160" s="5" t="s">
        <v>12364</v>
      </c>
      <c r="G2160" s="5" t="s">
        <v>12086</v>
      </c>
      <c r="H2160" s="5" t="s">
        <v>12118</v>
      </c>
      <c r="I2160" s="5" t="s">
        <v>17745</v>
      </c>
      <c r="J2160" s="5" t="s">
        <v>12328</v>
      </c>
      <c r="K2160" s="3" t="s">
        <v>12017</v>
      </c>
      <c r="L2160" s="3" t="s">
        <v>12017</v>
      </c>
      <c r="M2160" s="3" t="n">
        <v>8</v>
      </c>
      <c r="N2160" s="20" t="n">
        <v>2.29</v>
      </c>
      <c r="O2160" s="21" t="s">
        <v>17950</v>
      </c>
    </row>
    <row r="2161" customFormat="false" ht="15" hidden="false" customHeight="true" outlineLevel="0" collapsed="false">
      <c r="A2161" s="3" t="s">
        <v>4334</v>
      </c>
      <c r="B2161" s="3" t="s">
        <v>17951</v>
      </c>
      <c r="C2161" s="3" t="s">
        <v>4333</v>
      </c>
      <c r="D2161" s="5" t="s">
        <v>17952</v>
      </c>
      <c r="E2161" s="5" t="s">
        <v>12368</v>
      </c>
      <c r="F2161" s="5" t="s">
        <v>12369</v>
      </c>
      <c r="G2161" s="5" t="s">
        <v>12086</v>
      </c>
      <c r="H2161" s="5" t="s">
        <v>12118</v>
      </c>
      <c r="I2161" s="5" t="s">
        <v>17745</v>
      </c>
      <c r="J2161" s="5" t="s">
        <v>12328</v>
      </c>
      <c r="K2161" s="3" t="s">
        <v>12017</v>
      </c>
      <c r="L2161" s="3" t="s">
        <v>12017</v>
      </c>
      <c r="M2161" s="3" t="n">
        <v>12</v>
      </c>
      <c r="N2161" s="20" t="n">
        <v>3.79</v>
      </c>
      <c r="O2161" s="21" t="s">
        <v>13356</v>
      </c>
    </row>
    <row r="2162" customFormat="false" ht="15" hidden="false" customHeight="true" outlineLevel="0" collapsed="false">
      <c r="A2162" s="3" t="s">
        <v>4336</v>
      </c>
      <c r="B2162" s="3" t="s">
        <v>17953</v>
      </c>
      <c r="C2162" s="3" t="s">
        <v>4335</v>
      </c>
      <c r="D2162" s="5" t="s">
        <v>17954</v>
      </c>
      <c r="E2162" s="5" t="s">
        <v>12363</v>
      </c>
      <c r="F2162" s="5" t="s">
        <v>12364</v>
      </c>
      <c r="G2162" s="5" t="s">
        <v>12086</v>
      </c>
      <c r="H2162" s="5" t="s">
        <v>12118</v>
      </c>
      <c r="I2162" s="5" t="s">
        <v>17742</v>
      </c>
      <c r="J2162" s="5" t="s">
        <v>12328</v>
      </c>
      <c r="K2162" s="3" t="s">
        <v>12017</v>
      </c>
      <c r="L2162" s="3" t="s">
        <v>12017</v>
      </c>
      <c r="M2162" s="3" t="n">
        <v>8</v>
      </c>
      <c r="N2162" s="20" t="n">
        <v>2.79</v>
      </c>
      <c r="O2162" s="21" t="s">
        <v>17955</v>
      </c>
    </row>
    <row r="2163" customFormat="false" ht="15" hidden="false" customHeight="true" outlineLevel="0" collapsed="false">
      <c r="A2163" s="3" t="s">
        <v>4338</v>
      </c>
      <c r="B2163" s="3" t="s">
        <v>17956</v>
      </c>
      <c r="C2163" s="3" t="s">
        <v>4337</v>
      </c>
      <c r="D2163" s="5" t="s">
        <v>17957</v>
      </c>
      <c r="E2163" s="5" t="s">
        <v>12363</v>
      </c>
      <c r="F2163" s="5" t="s">
        <v>12364</v>
      </c>
      <c r="G2163" s="5" t="s">
        <v>12086</v>
      </c>
      <c r="H2163" s="5" t="s">
        <v>12118</v>
      </c>
      <c r="I2163" s="5" t="s">
        <v>17742</v>
      </c>
      <c r="J2163" s="5" t="s">
        <v>12328</v>
      </c>
      <c r="K2163" s="3" t="s">
        <v>12017</v>
      </c>
      <c r="L2163" s="3" t="s">
        <v>12017</v>
      </c>
      <c r="M2163" s="3" t="n">
        <v>6</v>
      </c>
      <c r="N2163" s="20" t="n">
        <v>2.29</v>
      </c>
      <c r="O2163" s="21" t="s">
        <v>15110</v>
      </c>
    </row>
    <row r="2164" customFormat="false" ht="15" hidden="false" customHeight="true" outlineLevel="0" collapsed="false">
      <c r="A2164" s="3" t="s">
        <v>4340</v>
      </c>
      <c r="B2164" s="3" t="s">
        <v>17958</v>
      </c>
      <c r="C2164" s="3" t="s">
        <v>4339</v>
      </c>
      <c r="D2164" s="5" t="s">
        <v>17959</v>
      </c>
      <c r="E2164" s="5" t="s">
        <v>12351</v>
      </c>
      <c r="F2164" s="5" t="s">
        <v>12326</v>
      </c>
      <c r="G2164" s="5" t="s">
        <v>12086</v>
      </c>
      <c r="H2164" s="5" t="s">
        <v>12118</v>
      </c>
      <c r="I2164" s="5" t="s">
        <v>17742</v>
      </c>
      <c r="J2164" s="5" t="s">
        <v>12328</v>
      </c>
      <c r="K2164" s="3" t="s">
        <v>12017</v>
      </c>
      <c r="L2164" s="3" t="s">
        <v>12017</v>
      </c>
      <c r="M2164" s="3" t="n">
        <v>6</v>
      </c>
      <c r="N2164" s="20" t="n">
        <v>3.29</v>
      </c>
      <c r="O2164" s="21" t="s">
        <v>14402</v>
      </c>
    </row>
    <row r="2165" customFormat="false" ht="15" hidden="false" customHeight="true" outlineLevel="0" collapsed="false">
      <c r="A2165" s="3" t="s">
        <v>4342</v>
      </c>
      <c r="B2165" s="3" t="s">
        <v>17960</v>
      </c>
      <c r="C2165" s="3" t="s">
        <v>4341</v>
      </c>
      <c r="D2165" s="5" t="s">
        <v>17961</v>
      </c>
      <c r="E2165" s="5" t="s">
        <v>12338</v>
      </c>
      <c r="F2165" s="5" t="s">
        <v>12339</v>
      </c>
      <c r="G2165" s="5" t="s">
        <v>12086</v>
      </c>
      <c r="H2165" s="5" t="s">
        <v>12118</v>
      </c>
      <c r="I2165" s="5" t="s">
        <v>17742</v>
      </c>
      <c r="J2165" s="5" t="s">
        <v>12328</v>
      </c>
      <c r="K2165" s="3" t="s">
        <v>12017</v>
      </c>
      <c r="L2165" s="3" t="s">
        <v>12017</v>
      </c>
      <c r="M2165" s="3" t="n">
        <v>8</v>
      </c>
      <c r="N2165" s="20" t="n">
        <v>3.29</v>
      </c>
      <c r="O2165" s="21" t="s">
        <v>16742</v>
      </c>
    </row>
    <row r="2166" customFormat="false" ht="15" hidden="false" customHeight="true" outlineLevel="0" collapsed="false">
      <c r="A2166" s="3" t="s">
        <v>4344</v>
      </c>
      <c r="B2166" s="3" t="s">
        <v>17962</v>
      </c>
      <c r="C2166" s="3" t="s">
        <v>4343</v>
      </c>
      <c r="D2166" s="5" t="s">
        <v>17963</v>
      </c>
      <c r="E2166" s="5" t="s">
        <v>12368</v>
      </c>
      <c r="F2166" s="5" t="s">
        <v>12369</v>
      </c>
      <c r="G2166" s="5" t="s">
        <v>12086</v>
      </c>
      <c r="H2166" s="5" t="s">
        <v>12118</v>
      </c>
      <c r="I2166" s="5" t="s">
        <v>17742</v>
      </c>
      <c r="J2166" s="5" t="s">
        <v>12328</v>
      </c>
      <c r="K2166" s="3" t="s">
        <v>12017</v>
      </c>
      <c r="L2166" s="3" t="s">
        <v>12017</v>
      </c>
      <c r="M2166" s="3" t="n">
        <v>1</v>
      </c>
      <c r="N2166" s="20" t="n">
        <v>3.49</v>
      </c>
      <c r="O2166" s="21" t="s">
        <v>13845</v>
      </c>
    </row>
    <row r="2167" customFormat="false" ht="15" hidden="false" customHeight="true" outlineLevel="0" collapsed="false">
      <c r="A2167" s="3" t="s">
        <v>4346</v>
      </c>
      <c r="B2167" s="3" t="s">
        <v>17964</v>
      </c>
      <c r="C2167" s="3" t="s">
        <v>4345</v>
      </c>
      <c r="D2167" s="5" t="s">
        <v>17965</v>
      </c>
      <c r="E2167" s="5" t="s">
        <v>12363</v>
      </c>
      <c r="F2167" s="5" t="s">
        <v>12364</v>
      </c>
      <c r="G2167" s="5" t="s">
        <v>12086</v>
      </c>
      <c r="H2167" s="5" t="s">
        <v>12118</v>
      </c>
      <c r="I2167" s="5" t="s">
        <v>17745</v>
      </c>
      <c r="J2167" s="5" t="s">
        <v>12328</v>
      </c>
      <c r="K2167" s="3" t="s">
        <v>12017</v>
      </c>
      <c r="L2167" s="3" t="s">
        <v>12017</v>
      </c>
      <c r="M2167" s="3" t="n">
        <v>1</v>
      </c>
      <c r="N2167" s="20" t="n">
        <v>3.29</v>
      </c>
      <c r="O2167" s="21" t="s">
        <v>15752</v>
      </c>
    </row>
    <row r="2168" customFormat="false" ht="15" hidden="false" customHeight="true" outlineLevel="0" collapsed="false">
      <c r="A2168" s="3" t="s">
        <v>4348</v>
      </c>
      <c r="B2168" s="3" t="s">
        <v>17966</v>
      </c>
      <c r="C2168" s="3" t="s">
        <v>4347</v>
      </c>
      <c r="D2168" s="5" t="s">
        <v>17967</v>
      </c>
      <c r="E2168" s="5" t="s">
        <v>12355</v>
      </c>
      <c r="F2168" s="5" t="s">
        <v>12356</v>
      </c>
      <c r="G2168" s="5" t="s">
        <v>12086</v>
      </c>
      <c r="H2168" s="5" t="s">
        <v>12118</v>
      </c>
      <c r="I2168" s="5" t="s">
        <v>17745</v>
      </c>
      <c r="J2168" s="5" t="s">
        <v>12328</v>
      </c>
      <c r="K2168" s="3" t="s">
        <v>12017</v>
      </c>
      <c r="L2168" s="3" t="s">
        <v>12017</v>
      </c>
      <c r="M2168" s="3" t="n">
        <v>2</v>
      </c>
      <c r="N2168" s="20" t="n">
        <v>2.39</v>
      </c>
      <c r="O2168" s="21" t="s">
        <v>13526</v>
      </c>
    </row>
    <row r="2169" customFormat="false" ht="15" hidden="false" customHeight="true" outlineLevel="0" collapsed="false">
      <c r="A2169" s="3" t="s">
        <v>4350</v>
      </c>
      <c r="B2169" s="3" t="s">
        <v>17968</v>
      </c>
      <c r="C2169" s="3" t="s">
        <v>4349</v>
      </c>
      <c r="D2169" s="5" t="s">
        <v>17969</v>
      </c>
      <c r="E2169" s="5" t="s">
        <v>12325</v>
      </c>
      <c r="F2169" s="5" t="s">
        <v>12326</v>
      </c>
      <c r="G2169" s="5" t="s">
        <v>12086</v>
      </c>
      <c r="H2169" s="5" t="s">
        <v>12118</v>
      </c>
      <c r="I2169" s="5" t="s">
        <v>17742</v>
      </c>
      <c r="J2169" s="5" t="s">
        <v>12328</v>
      </c>
      <c r="K2169" s="3" t="s">
        <v>12017</v>
      </c>
      <c r="L2169" s="3" t="s">
        <v>12017</v>
      </c>
      <c r="M2169" s="3" t="n">
        <v>12</v>
      </c>
      <c r="N2169" s="20" t="n">
        <v>3.89</v>
      </c>
      <c r="O2169" s="21" t="s">
        <v>13606</v>
      </c>
    </row>
    <row r="2170" customFormat="false" ht="15" hidden="false" customHeight="true" outlineLevel="0" collapsed="false">
      <c r="A2170" s="3" t="s">
        <v>4352</v>
      </c>
      <c r="B2170" s="3" t="s">
        <v>17970</v>
      </c>
      <c r="C2170" s="3" t="s">
        <v>4351</v>
      </c>
      <c r="D2170" s="5" t="s">
        <v>17971</v>
      </c>
      <c r="E2170" s="5" t="s">
        <v>12351</v>
      </c>
      <c r="F2170" s="5" t="s">
        <v>12326</v>
      </c>
      <c r="G2170" s="5" t="s">
        <v>12086</v>
      </c>
      <c r="H2170" s="5" t="s">
        <v>12118</v>
      </c>
      <c r="I2170" s="5" t="s">
        <v>17745</v>
      </c>
      <c r="J2170" s="5" t="s">
        <v>12328</v>
      </c>
      <c r="K2170" s="3" t="s">
        <v>12017</v>
      </c>
      <c r="L2170" s="3" t="s">
        <v>12017</v>
      </c>
      <c r="M2170" s="3" t="n">
        <v>12</v>
      </c>
      <c r="N2170" s="20" t="n">
        <v>2.89</v>
      </c>
      <c r="O2170" s="21" t="s">
        <v>17972</v>
      </c>
    </row>
    <row r="2171" customFormat="false" ht="15" hidden="false" customHeight="true" outlineLevel="0" collapsed="false">
      <c r="A2171" s="3" t="s">
        <v>4354</v>
      </c>
      <c r="B2171" s="3" t="s">
        <v>17973</v>
      </c>
      <c r="C2171" s="3" t="s">
        <v>4353</v>
      </c>
      <c r="D2171" s="5" t="s">
        <v>17974</v>
      </c>
      <c r="E2171" s="5" t="s">
        <v>12368</v>
      </c>
      <c r="F2171" s="5" t="s">
        <v>12369</v>
      </c>
      <c r="G2171" s="5" t="s">
        <v>12086</v>
      </c>
      <c r="H2171" s="5" t="s">
        <v>12118</v>
      </c>
      <c r="I2171" s="5" t="s">
        <v>17745</v>
      </c>
      <c r="J2171" s="5" t="s">
        <v>12328</v>
      </c>
      <c r="K2171" s="3" t="s">
        <v>12017</v>
      </c>
      <c r="L2171" s="3" t="s">
        <v>12017</v>
      </c>
      <c r="M2171" s="3" t="n">
        <v>24</v>
      </c>
      <c r="N2171" s="20" t="n">
        <v>2.29</v>
      </c>
      <c r="O2171" s="21" t="s">
        <v>14944</v>
      </c>
    </row>
    <row r="2172" customFormat="false" ht="15" hidden="false" customHeight="true" outlineLevel="0" collapsed="false">
      <c r="A2172" s="3" t="s">
        <v>4356</v>
      </c>
      <c r="B2172" s="3" t="s">
        <v>17975</v>
      </c>
      <c r="C2172" s="3" t="s">
        <v>4355</v>
      </c>
      <c r="D2172" s="5" t="s">
        <v>17976</v>
      </c>
      <c r="E2172" s="5" t="s">
        <v>12382</v>
      </c>
      <c r="F2172" s="5" t="s">
        <v>12383</v>
      </c>
      <c r="G2172" s="5" t="s">
        <v>12086</v>
      </c>
      <c r="H2172" s="5" t="s">
        <v>12118</v>
      </c>
      <c r="I2172" s="5" t="s">
        <v>17742</v>
      </c>
      <c r="J2172" s="5" t="s">
        <v>12328</v>
      </c>
      <c r="K2172" s="3" t="s">
        <v>12017</v>
      </c>
      <c r="L2172" s="3" t="s">
        <v>12017</v>
      </c>
      <c r="M2172" s="3" t="n">
        <v>2</v>
      </c>
      <c r="N2172" s="20" t="n">
        <v>2.29</v>
      </c>
      <c r="O2172" s="21" t="s">
        <v>17977</v>
      </c>
    </row>
    <row r="2173" customFormat="false" ht="15" hidden="false" customHeight="true" outlineLevel="0" collapsed="false">
      <c r="A2173" s="3" t="s">
        <v>4358</v>
      </c>
      <c r="B2173" s="3" t="s">
        <v>17978</v>
      </c>
      <c r="C2173" s="3" t="s">
        <v>4357</v>
      </c>
      <c r="D2173" s="5" t="s">
        <v>17979</v>
      </c>
      <c r="E2173" s="5" t="s">
        <v>12325</v>
      </c>
      <c r="F2173" s="5" t="s">
        <v>12326</v>
      </c>
      <c r="G2173" s="5" t="s">
        <v>12086</v>
      </c>
      <c r="H2173" s="5" t="s">
        <v>12118</v>
      </c>
      <c r="I2173" s="5" t="s">
        <v>17742</v>
      </c>
      <c r="J2173" s="5" t="s">
        <v>12328</v>
      </c>
      <c r="K2173" s="3" t="s">
        <v>12017</v>
      </c>
      <c r="L2173" s="3" t="s">
        <v>12017</v>
      </c>
      <c r="M2173" s="3" t="n">
        <v>1</v>
      </c>
      <c r="N2173" s="20" t="n">
        <v>2.49</v>
      </c>
      <c r="O2173" s="21" t="s">
        <v>12360</v>
      </c>
    </row>
    <row r="2174" customFormat="false" ht="15" hidden="false" customHeight="true" outlineLevel="0" collapsed="false">
      <c r="A2174" s="3" t="s">
        <v>4360</v>
      </c>
      <c r="B2174" s="3" t="s">
        <v>17980</v>
      </c>
      <c r="C2174" s="3" t="s">
        <v>4359</v>
      </c>
      <c r="D2174" s="5" t="s">
        <v>17981</v>
      </c>
      <c r="E2174" s="5" t="s">
        <v>12457</v>
      </c>
      <c r="F2174" s="5" t="s">
        <v>12458</v>
      </c>
      <c r="G2174" s="5" t="s">
        <v>12086</v>
      </c>
      <c r="H2174" s="5" t="s">
        <v>12118</v>
      </c>
      <c r="I2174" s="5" t="s">
        <v>17745</v>
      </c>
      <c r="J2174" s="5" t="s">
        <v>12328</v>
      </c>
      <c r="K2174" s="3" t="s">
        <v>12021</v>
      </c>
      <c r="L2174" s="3" t="s">
        <v>12017</v>
      </c>
      <c r="M2174" s="3" t="n">
        <v>2</v>
      </c>
      <c r="N2174" s="20" t="n">
        <v>2.89</v>
      </c>
      <c r="O2174" s="21" t="s">
        <v>17982</v>
      </c>
    </row>
    <row r="2175" customFormat="false" ht="15" hidden="false" customHeight="true" outlineLevel="0" collapsed="false">
      <c r="A2175" s="3" t="s">
        <v>4362</v>
      </c>
      <c r="B2175" s="3" t="s">
        <v>17983</v>
      </c>
      <c r="C2175" s="3" t="s">
        <v>4361</v>
      </c>
      <c r="D2175" s="5" t="s">
        <v>17984</v>
      </c>
      <c r="E2175" s="5" t="s">
        <v>12368</v>
      </c>
      <c r="F2175" s="5" t="s">
        <v>12369</v>
      </c>
      <c r="G2175" s="5" t="s">
        <v>12086</v>
      </c>
      <c r="H2175" s="5" t="s">
        <v>12124</v>
      </c>
      <c r="I2175" s="5" t="s">
        <v>16753</v>
      </c>
      <c r="J2175" s="5" t="s">
        <v>12328</v>
      </c>
      <c r="K2175" s="3" t="s">
        <v>12017</v>
      </c>
      <c r="L2175" s="3" t="s">
        <v>12017</v>
      </c>
      <c r="M2175" s="3" t="n">
        <v>2</v>
      </c>
      <c r="N2175" s="20" t="n">
        <v>4.39</v>
      </c>
      <c r="O2175" s="21" t="s">
        <v>17985</v>
      </c>
    </row>
    <row r="2176" customFormat="false" ht="15" hidden="false" customHeight="true" outlineLevel="0" collapsed="false">
      <c r="A2176" s="3" t="s">
        <v>4364</v>
      </c>
      <c r="B2176" s="3" t="s">
        <v>17986</v>
      </c>
      <c r="C2176" s="3" t="s">
        <v>4363</v>
      </c>
      <c r="D2176" s="5" t="s">
        <v>17987</v>
      </c>
      <c r="E2176" s="5" t="s">
        <v>12457</v>
      </c>
      <c r="F2176" s="5" t="s">
        <v>12458</v>
      </c>
      <c r="G2176" s="5" t="s">
        <v>12086</v>
      </c>
      <c r="H2176" s="5" t="s">
        <v>12124</v>
      </c>
      <c r="I2176" s="5" t="s">
        <v>16753</v>
      </c>
      <c r="J2176" s="5" t="s">
        <v>12328</v>
      </c>
      <c r="K2176" s="3" t="s">
        <v>12021</v>
      </c>
      <c r="L2176" s="3" t="s">
        <v>12017</v>
      </c>
      <c r="M2176" s="3" t="n">
        <v>8</v>
      </c>
      <c r="N2176" s="20" t="n">
        <v>5.39</v>
      </c>
      <c r="O2176" s="21" t="s">
        <v>17988</v>
      </c>
    </row>
    <row r="2177" customFormat="false" ht="15" hidden="false" customHeight="true" outlineLevel="0" collapsed="false">
      <c r="A2177" s="3" t="s">
        <v>4366</v>
      </c>
      <c r="B2177" s="3" t="s">
        <v>17989</v>
      </c>
      <c r="C2177" s="3" t="s">
        <v>4365</v>
      </c>
      <c r="D2177" s="5" t="s">
        <v>17990</v>
      </c>
      <c r="E2177" s="5" t="s">
        <v>12338</v>
      </c>
      <c r="F2177" s="5" t="s">
        <v>12339</v>
      </c>
      <c r="G2177" s="5" t="s">
        <v>12086</v>
      </c>
      <c r="H2177" s="5" t="s">
        <v>12124</v>
      </c>
      <c r="I2177" s="5" t="s">
        <v>16753</v>
      </c>
      <c r="J2177" s="5" t="s">
        <v>12328</v>
      </c>
      <c r="K2177" s="3" t="s">
        <v>12017</v>
      </c>
      <c r="L2177" s="3" t="s">
        <v>12017</v>
      </c>
      <c r="M2177" s="3" t="n">
        <v>24</v>
      </c>
      <c r="N2177" s="20" t="n">
        <v>9.39</v>
      </c>
      <c r="O2177" s="21" t="s">
        <v>15442</v>
      </c>
    </row>
    <row r="2178" customFormat="false" ht="15" hidden="false" customHeight="true" outlineLevel="0" collapsed="false">
      <c r="A2178" s="3" t="s">
        <v>4368</v>
      </c>
      <c r="B2178" s="3" t="s">
        <v>17991</v>
      </c>
      <c r="C2178" s="3" t="s">
        <v>4367</v>
      </c>
      <c r="D2178" s="5" t="s">
        <v>17992</v>
      </c>
      <c r="E2178" s="5" t="s">
        <v>12351</v>
      </c>
      <c r="F2178" s="5" t="s">
        <v>12326</v>
      </c>
      <c r="G2178" s="5" t="s">
        <v>12086</v>
      </c>
      <c r="H2178" s="5" t="s">
        <v>12124</v>
      </c>
      <c r="I2178" s="5" t="s">
        <v>12966</v>
      </c>
      <c r="J2178" s="5" t="s">
        <v>12328</v>
      </c>
      <c r="K2178" s="3" t="s">
        <v>12017</v>
      </c>
      <c r="L2178" s="3" t="s">
        <v>12017</v>
      </c>
      <c r="M2178" s="3" t="n">
        <v>4</v>
      </c>
      <c r="N2178" s="20" t="n">
        <v>4.29</v>
      </c>
      <c r="O2178" s="21" t="s">
        <v>12162</v>
      </c>
    </row>
    <row r="2179" customFormat="false" ht="15" hidden="false" customHeight="true" outlineLevel="0" collapsed="false">
      <c r="A2179" s="3" t="s">
        <v>4370</v>
      </c>
      <c r="B2179" s="3" t="s">
        <v>17993</v>
      </c>
      <c r="C2179" s="3" t="s">
        <v>4369</v>
      </c>
      <c r="D2179" s="5" t="s">
        <v>17994</v>
      </c>
      <c r="E2179" s="5" t="s">
        <v>12382</v>
      </c>
      <c r="F2179" s="5" t="s">
        <v>12383</v>
      </c>
      <c r="G2179" s="5" t="s">
        <v>12086</v>
      </c>
      <c r="H2179" s="5" t="s">
        <v>12124</v>
      </c>
      <c r="I2179" s="5" t="s">
        <v>12966</v>
      </c>
      <c r="J2179" s="5" t="s">
        <v>12328</v>
      </c>
      <c r="K2179" s="3" t="s">
        <v>12017</v>
      </c>
      <c r="L2179" s="3" t="s">
        <v>12017</v>
      </c>
      <c r="M2179" s="3" t="n">
        <v>8</v>
      </c>
      <c r="N2179" s="20" t="n">
        <v>5.99</v>
      </c>
      <c r="O2179" s="21" t="s">
        <v>17995</v>
      </c>
    </row>
    <row r="2180" customFormat="false" ht="15" hidden="false" customHeight="true" outlineLevel="0" collapsed="false">
      <c r="A2180" s="3" t="s">
        <v>4372</v>
      </c>
      <c r="B2180" s="3" t="s">
        <v>17996</v>
      </c>
      <c r="C2180" s="3" t="s">
        <v>4371</v>
      </c>
      <c r="D2180" s="5" t="s">
        <v>17997</v>
      </c>
      <c r="E2180" s="5" t="s">
        <v>12338</v>
      </c>
      <c r="F2180" s="5" t="s">
        <v>12339</v>
      </c>
      <c r="G2180" s="5" t="s">
        <v>12086</v>
      </c>
      <c r="H2180" s="5" t="s">
        <v>12124</v>
      </c>
      <c r="I2180" s="5" t="s">
        <v>16753</v>
      </c>
      <c r="J2180" s="5" t="s">
        <v>12512</v>
      </c>
      <c r="K2180" s="3" t="s">
        <v>12017</v>
      </c>
      <c r="L2180" s="3" t="s">
        <v>12017</v>
      </c>
      <c r="M2180" s="3" t="n">
        <v>4</v>
      </c>
      <c r="N2180" s="20" t="n">
        <v>4.89</v>
      </c>
      <c r="O2180" s="21" t="s">
        <v>13554</v>
      </c>
    </row>
    <row r="2181" customFormat="false" ht="15" hidden="false" customHeight="true" outlineLevel="0" collapsed="false">
      <c r="A2181" s="3" t="s">
        <v>4374</v>
      </c>
      <c r="B2181" s="3" t="s">
        <v>17998</v>
      </c>
      <c r="C2181" s="3" t="s">
        <v>4373</v>
      </c>
      <c r="D2181" s="5" t="s">
        <v>17999</v>
      </c>
      <c r="E2181" s="5" t="s">
        <v>12351</v>
      </c>
      <c r="F2181" s="5" t="s">
        <v>12326</v>
      </c>
      <c r="G2181" s="5" t="s">
        <v>12086</v>
      </c>
      <c r="H2181" s="5" t="s">
        <v>12124</v>
      </c>
      <c r="I2181" s="5" t="s">
        <v>12966</v>
      </c>
      <c r="J2181" s="5" t="s">
        <v>12328</v>
      </c>
      <c r="K2181" s="3" t="s">
        <v>12017</v>
      </c>
      <c r="L2181" s="3" t="s">
        <v>12017</v>
      </c>
      <c r="M2181" s="3" t="n">
        <v>6</v>
      </c>
      <c r="N2181" s="20" t="n">
        <v>7.79</v>
      </c>
      <c r="O2181" s="21" t="s">
        <v>12081</v>
      </c>
    </row>
    <row r="2182" customFormat="false" ht="15" hidden="false" customHeight="true" outlineLevel="0" collapsed="false">
      <c r="A2182" s="3" t="s">
        <v>4376</v>
      </c>
      <c r="B2182" s="3" t="s">
        <v>18000</v>
      </c>
      <c r="C2182" s="3" t="s">
        <v>4375</v>
      </c>
      <c r="D2182" s="5" t="s">
        <v>18001</v>
      </c>
      <c r="E2182" s="5" t="s">
        <v>12363</v>
      </c>
      <c r="F2182" s="5" t="s">
        <v>12364</v>
      </c>
      <c r="G2182" s="5" t="s">
        <v>12086</v>
      </c>
      <c r="H2182" s="5" t="s">
        <v>12124</v>
      </c>
      <c r="I2182" s="5" t="s">
        <v>16753</v>
      </c>
      <c r="J2182" s="5" t="s">
        <v>12328</v>
      </c>
      <c r="K2182" s="3" t="s">
        <v>12017</v>
      </c>
      <c r="L2182" s="3" t="s">
        <v>12017</v>
      </c>
      <c r="M2182" s="3" t="n">
        <v>12</v>
      </c>
      <c r="N2182" s="20" t="n">
        <v>7.99</v>
      </c>
      <c r="O2182" s="21" t="s">
        <v>18002</v>
      </c>
    </row>
    <row r="2183" customFormat="false" ht="15" hidden="false" customHeight="true" outlineLevel="0" collapsed="false">
      <c r="A2183" s="3" t="s">
        <v>4378</v>
      </c>
      <c r="B2183" s="3" t="s">
        <v>18003</v>
      </c>
      <c r="C2183" s="3" t="s">
        <v>4377</v>
      </c>
      <c r="D2183" s="5" t="s">
        <v>18004</v>
      </c>
      <c r="E2183" s="5" t="s">
        <v>12382</v>
      </c>
      <c r="F2183" s="5" t="s">
        <v>12383</v>
      </c>
      <c r="G2183" s="5" t="s">
        <v>12086</v>
      </c>
      <c r="H2183" s="5" t="s">
        <v>12124</v>
      </c>
      <c r="I2183" s="5" t="s">
        <v>16753</v>
      </c>
      <c r="J2183" s="5" t="s">
        <v>12328</v>
      </c>
      <c r="K2183" s="3" t="s">
        <v>12017</v>
      </c>
      <c r="L2183" s="3" t="s">
        <v>12017</v>
      </c>
      <c r="M2183" s="3" t="n">
        <v>4</v>
      </c>
      <c r="N2183" s="20" t="n">
        <v>9.49</v>
      </c>
      <c r="O2183" s="21" t="s">
        <v>18005</v>
      </c>
    </row>
    <row r="2184" customFormat="false" ht="15" hidden="false" customHeight="true" outlineLevel="0" collapsed="false">
      <c r="A2184" s="3" t="s">
        <v>4380</v>
      </c>
      <c r="B2184" s="3" t="s">
        <v>18006</v>
      </c>
      <c r="C2184" s="3" t="s">
        <v>4379</v>
      </c>
      <c r="D2184" s="5" t="s">
        <v>18007</v>
      </c>
      <c r="E2184" s="5" t="s">
        <v>12368</v>
      </c>
      <c r="F2184" s="5" t="s">
        <v>12369</v>
      </c>
      <c r="G2184" s="5" t="s">
        <v>12086</v>
      </c>
      <c r="H2184" s="5" t="s">
        <v>12124</v>
      </c>
      <c r="I2184" s="5" t="s">
        <v>12966</v>
      </c>
      <c r="J2184" s="5" t="s">
        <v>12328</v>
      </c>
      <c r="K2184" s="3" t="s">
        <v>12017</v>
      </c>
      <c r="L2184" s="3" t="s">
        <v>12017</v>
      </c>
      <c r="M2184" s="3" t="n">
        <v>24</v>
      </c>
      <c r="N2184" s="20" t="n">
        <v>5.39</v>
      </c>
      <c r="O2184" s="21" t="s">
        <v>17519</v>
      </c>
    </row>
    <row r="2185" customFormat="false" ht="15" hidden="false" customHeight="true" outlineLevel="0" collapsed="false">
      <c r="A2185" s="3" t="s">
        <v>4382</v>
      </c>
      <c r="B2185" s="3" t="s">
        <v>18008</v>
      </c>
      <c r="C2185" s="3" t="s">
        <v>4381</v>
      </c>
      <c r="D2185" s="5" t="s">
        <v>18009</v>
      </c>
      <c r="E2185" s="5" t="s">
        <v>12377</v>
      </c>
      <c r="F2185" s="5" t="s">
        <v>12378</v>
      </c>
      <c r="G2185" s="5" t="s">
        <v>12086</v>
      </c>
      <c r="H2185" s="5" t="s">
        <v>12124</v>
      </c>
      <c r="I2185" s="5" t="s">
        <v>12966</v>
      </c>
      <c r="J2185" s="5" t="s">
        <v>12359</v>
      </c>
      <c r="K2185" s="3" t="s">
        <v>12021</v>
      </c>
      <c r="L2185" s="3" t="s">
        <v>12017</v>
      </c>
      <c r="M2185" s="3" t="n">
        <v>24</v>
      </c>
      <c r="N2185" s="20" t="n">
        <v>4.89</v>
      </c>
      <c r="O2185" s="21" t="s">
        <v>15521</v>
      </c>
    </row>
    <row r="2186" customFormat="false" ht="15" hidden="false" customHeight="true" outlineLevel="0" collapsed="false">
      <c r="A2186" s="3" t="s">
        <v>4384</v>
      </c>
      <c r="B2186" s="3" t="s">
        <v>18010</v>
      </c>
      <c r="C2186" s="3" t="s">
        <v>4383</v>
      </c>
      <c r="D2186" s="5" t="s">
        <v>18011</v>
      </c>
      <c r="E2186" s="5" t="s">
        <v>12351</v>
      </c>
      <c r="F2186" s="5" t="s">
        <v>12326</v>
      </c>
      <c r="G2186" s="5" t="s">
        <v>12086</v>
      </c>
      <c r="H2186" s="5" t="s">
        <v>12124</v>
      </c>
      <c r="I2186" s="5" t="s">
        <v>16753</v>
      </c>
      <c r="J2186" s="5" t="s">
        <v>12328</v>
      </c>
      <c r="K2186" s="3" t="s">
        <v>12017</v>
      </c>
      <c r="L2186" s="3" t="s">
        <v>12017</v>
      </c>
      <c r="M2186" s="3" t="n">
        <v>4</v>
      </c>
      <c r="N2186" s="20" t="n">
        <v>8.79</v>
      </c>
      <c r="O2186" s="21" t="s">
        <v>13369</v>
      </c>
    </row>
    <row r="2187" customFormat="false" ht="15" hidden="false" customHeight="true" outlineLevel="0" collapsed="false">
      <c r="A2187" s="3" t="s">
        <v>4386</v>
      </c>
      <c r="B2187" s="3" t="s">
        <v>18012</v>
      </c>
      <c r="C2187" s="3" t="s">
        <v>4385</v>
      </c>
      <c r="D2187" s="5" t="s">
        <v>18013</v>
      </c>
      <c r="E2187" s="5" t="s">
        <v>12363</v>
      </c>
      <c r="F2187" s="5" t="s">
        <v>12364</v>
      </c>
      <c r="G2187" s="5" t="s">
        <v>12086</v>
      </c>
      <c r="H2187" s="5" t="s">
        <v>12124</v>
      </c>
      <c r="I2187" s="5" t="s">
        <v>12966</v>
      </c>
      <c r="J2187" s="5" t="s">
        <v>12328</v>
      </c>
      <c r="K2187" s="3" t="s">
        <v>12017</v>
      </c>
      <c r="L2187" s="3" t="s">
        <v>12017</v>
      </c>
      <c r="M2187" s="3" t="n">
        <v>1</v>
      </c>
      <c r="N2187" s="20" t="n">
        <v>9.89</v>
      </c>
      <c r="O2187" s="21" t="s">
        <v>12417</v>
      </c>
    </row>
    <row r="2188" customFormat="false" ht="15" hidden="false" customHeight="true" outlineLevel="0" collapsed="false">
      <c r="A2188" s="3" t="s">
        <v>4388</v>
      </c>
      <c r="B2188" s="3" t="s">
        <v>18014</v>
      </c>
      <c r="C2188" s="3" t="s">
        <v>4387</v>
      </c>
      <c r="D2188" s="5" t="s">
        <v>18015</v>
      </c>
      <c r="E2188" s="5" t="s">
        <v>12457</v>
      </c>
      <c r="F2188" s="5" t="s">
        <v>12458</v>
      </c>
      <c r="G2188" s="5" t="s">
        <v>12086</v>
      </c>
      <c r="H2188" s="5" t="s">
        <v>12124</v>
      </c>
      <c r="I2188" s="5" t="s">
        <v>12966</v>
      </c>
      <c r="J2188" s="5" t="s">
        <v>12328</v>
      </c>
      <c r="K2188" s="3" t="s">
        <v>12021</v>
      </c>
      <c r="L2188" s="3" t="s">
        <v>12017</v>
      </c>
      <c r="M2188" s="3" t="n">
        <v>6</v>
      </c>
      <c r="N2188" s="20" t="n">
        <v>4.99</v>
      </c>
      <c r="O2188" s="21" t="s">
        <v>18016</v>
      </c>
    </row>
    <row r="2189" customFormat="false" ht="15" hidden="false" customHeight="true" outlineLevel="0" collapsed="false">
      <c r="A2189" s="3" t="s">
        <v>4390</v>
      </c>
      <c r="B2189" s="3" t="s">
        <v>18017</v>
      </c>
      <c r="C2189" s="3" t="s">
        <v>4389</v>
      </c>
      <c r="D2189" s="5" t="s">
        <v>18018</v>
      </c>
      <c r="E2189" s="5" t="s">
        <v>12457</v>
      </c>
      <c r="F2189" s="5" t="s">
        <v>12458</v>
      </c>
      <c r="G2189" s="5" t="s">
        <v>12086</v>
      </c>
      <c r="H2189" s="5" t="s">
        <v>12124</v>
      </c>
      <c r="I2189" s="5" t="s">
        <v>12966</v>
      </c>
      <c r="J2189" s="5" t="s">
        <v>12512</v>
      </c>
      <c r="K2189" s="3" t="s">
        <v>12021</v>
      </c>
      <c r="L2189" s="3" t="s">
        <v>12017</v>
      </c>
      <c r="M2189" s="3" t="n">
        <v>8</v>
      </c>
      <c r="N2189" s="20" t="n">
        <v>4.79</v>
      </c>
      <c r="O2189" s="21" t="s">
        <v>13166</v>
      </c>
    </row>
    <row r="2190" customFormat="false" ht="15" hidden="false" customHeight="true" outlineLevel="0" collapsed="false">
      <c r="A2190" s="3" t="s">
        <v>4392</v>
      </c>
      <c r="B2190" s="3" t="s">
        <v>18019</v>
      </c>
      <c r="C2190" s="3" t="s">
        <v>4391</v>
      </c>
      <c r="D2190" s="5" t="s">
        <v>18020</v>
      </c>
      <c r="E2190" s="5" t="s">
        <v>12355</v>
      </c>
      <c r="F2190" s="5" t="s">
        <v>12356</v>
      </c>
      <c r="G2190" s="5" t="s">
        <v>12086</v>
      </c>
      <c r="H2190" s="5" t="s">
        <v>12124</v>
      </c>
      <c r="I2190" s="5" t="s">
        <v>12966</v>
      </c>
      <c r="J2190" s="5" t="s">
        <v>12328</v>
      </c>
      <c r="K2190" s="3" t="s">
        <v>12017</v>
      </c>
      <c r="L2190" s="3" t="s">
        <v>12017</v>
      </c>
      <c r="M2190" s="3" t="n">
        <v>6</v>
      </c>
      <c r="N2190" s="20" t="n">
        <v>8.39</v>
      </c>
      <c r="O2190" s="21" t="s">
        <v>13450</v>
      </c>
    </row>
    <row r="2191" customFormat="false" ht="15" hidden="false" customHeight="true" outlineLevel="0" collapsed="false">
      <c r="A2191" s="3" t="s">
        <v>4394</v>
      </c>
      <c r="B2191" s="3" t="s">
        <v>18021</v>
      </c>
      <c r="C2191" s="3" t="s">
        <v>4393</v>
      </c>
      <c r="D2191" s="5" t="s">
        <v>18022</v>
      </c>
      <c r="E2191" s="5" t="s">
        <v>12377</v>
      </c>
      <c r="F2191" s="5" t="s">
        <v>12378</v>
      </c>
      <c r="G2191" s="5" t="s">
        <v>12086</v>
      </c>
      <c r="H2191" s="5" t="s">
        <v>12124</v>
      </c>
      <c r="I2191" s="5" t="s">
        <v>13550</v>
      </c>
      <c r="J2191" s="5" t="s">
        <v>12328</v>
      </c>
      <c r="K2191" s="3" t="s">
        <v>12021</v>
      </c>
      <c r="L2191" s="3" t="s">
        <v>12017</v>
      </c>
      <c r="M2191" s="3" t="n">
        <v>1</v>
      </c>
      <c r="N2191" s="20" t="n">
        <v>5.99</v>
      </c>
      <c r="O2191" s="21" t="s">
        <v>18023</v>
      </c>
    </row>
    <row r="2192" customFormat="false" ht="15" hidden="false" customHeight="true" outlineLevel="0" collapsed="false">
      <c r="A2192" s="3" t="s">
        <v>4396</v>
      </c>
      <c r="B2192" s="3" t="s">
        <v>18024</v>
      </c>
      <c r="C2192" s="3" t="s">
        <v>4395</v>
      </c>
      <c r="D2192" s="5" t="s">
        <v>18025</v>
      </c>
      <c r="E2192" s="5" t="s">
        <v>12351</v>
      </c>
      <c r="F2192" s="5" t="s">
        <v>12326</v>
      </c>
      <c r="G2192" s="5" t="s">
        <v>12086</v>
      </c>
      <c r="H2192" s="5" t="s">
        <v>12124</v>
      </c>
      <c r="I2192" s="5" t="s">
        <v>16753</v>
      </c>
      <c r="J2192" s="5" t="s">
        <v>12328</v>
      </c>
      <c r="K2192" s="3" t="s">
        <v>12017</v>
      </c>
      <c r="L2192" s="3" t="s">
        <v>12017</v>
      </c>
      <c r="M2192" s="3" t="n">
        <v>6</v>
      </c>
      <c r="N2192" s="20" t="n">
        <v>9.29</v>
      </c>
      <c r="O2192" s="21" t="s">
        <v>14378</v>
      </c>
    </row>
    <row r="2193" customFormat="false" ht="15" hidden="false" customHeight="true" outlineLevel="0" collapsed="false">
      <c r="A2193" s="3" t="s">
        <v>4398</v>
      </c>
      <c r="B2193" s="3" t="s">
        <v>18026</v>
      </c>
      <c r="C2193" s="3" t="s">
        <v>4397</v>
      </c>
      <c r="D2193" s="5" t="s">
        <v>18027</v>
      </c>
      <c r="E2193" s="5" t="s">
        <v>12351</v>
      </c>
      <c r="F2193" s="5" t="s">
        <v>12326</v>
      </c>
      <c r="G2193" s="5" t="s">
        <v>12086</v>
      </c>
      <c r="H2193" s="5" t="s">
        <v>12124</v>
      </c>
      <c r="I2193" s="5" t="s">
        <v>16753</v>
      </c>
      <c r="J2193" s="5" t="s">
        <v>12328</v>
      </c>
      <c r="K2193" s="3" t="s">
        <v>12017</v>
      </c>
      <c r="L2193" s="3" t="s">
        <v>12017</v>
      </c>
      <c r="M2193" s="3" t="n">
        <v>24</v>
      </c>
      <c r="N2193" s="20" t="n">
        <v>5.89</v>
      </c>
      <c r="O2193" s="21" t="s">
        <v>13673</v>
      </c>
    </row>
    <row r="2194" customFormat="false" ht="15" hidden="false" customHeight="true" outlineLevel="0" collapsed="false">
      <c r="A2194" s="3" t="s">
        <v>4400</v>
      </c>
      <c r="B2194" s="3" t="s">
        <v>18028</v>
      </c>
      <c r="C2194" s="3" t="s">
        <v>4399</v>
      </c>
      <c r="D2194" s="5" t="s">
        <v>18029</v>
      </c>
      <c r="E2194" s="5" t="s">
        <v>12332</v>
      </c>
      <c r="F2194" s="5" t="s">
        <v>12333</v>
      </c>
      <c r="G2194" s="5" t="s">
        <v>12086</v>
      </c>
      <c r="H2194" s="5" t="s">
        <v>12124</v>
      </c>
      <c r="I2194" s="5" t="s">
        <v>12966</v>
      </c>
      <c r="J2194" s="5" t="s">
        <v>12328</v>
      </c>
      <c r="K2194" s="3" t="s">
        <v>12017</v>
      </c>
      <c r="L2194" s="3" t="s">
        <v>12017</v>
      </c>
      <c r="M2194" s="3" t="n">
        <v>24</v>
      </c>
      <c r="N2194" s="20" t="n">
        <v>5.29</v>
      </c>
      <c r="O2194" s="21" t="s">
        <v>16150</v>
      </c>
    </row>
    <row r="2195" customFormat="false" ht="15" hidden="false" customHeight="true" outlineLevel="0" collapsed="false">
      <c r="A2195" s="3" t="s">
        <v>4402</v>
      </c>
      <c r="B2195" s="3" t="s">
        <v>18030</v>
      </c>
      <c r="C2195" s="3" t="s">
        <v>4401</v>
      </c>
      <c r="D2195" s="5" t="s">
        <v>18031</v>
      </c>
      <c r="E2195" s="5" t="s">
        <v>12325</v>
      </c>
      <c r="F2195" s="5" t="s">
        <v>12326</v>
      </c>
      <c r="G2195" s="5" t="s">
        <v>12086</v>
      </c>
      <c r="H2195" s="5" t="s">
        <v>12124</v>
      </c>
      <c r="I2195" s="5" t="s">
        <v>16753</v>
      </c>
      <c r="J2195" s="5" t="s">
        <v>12328</v>
      </c>
      <c r="K2195" s="3" t="s">
        <v>12017</v>
      </c>
      <c r="L2195" s="3" t="s">
        <v>12017</v>
      </c>
      <c r="M2195" s="3" t="n">
        <v>4</v>
      </c>
      <c r="N2195" s="20" t="n">
        <v>5.49</v>
      </c>
      <c r="O2195" s="21" t="s">
        <v>17522</v>
      </c>
    </row>
    <row r="2196" customFormat="false" ht="15" hidden="false" customHeight="true" outlineLevel="0" collapsed="false">
      <c r="A2196" s="3" t="s">
        <v>4404</v>
      </c>
      <c r="B2196" s="3" t="s">
        <v>18032</v>
      </c>
      <c r="C2196" s="3" t="s">
        <v>4403</v>
      </c>
      <c r="D2196" s="5" t="s">
        <v>18033</v>
      </c>
      <c r="E2196" s="5" t="s">
        <v>12338</v>
      </c>
      <c r="F2196" s="5" t="s">
        <v>12339</v>
      </c>
      <c r="G2196" s="5" t="s">
        <v>12086</v>
      </c>
      <c r="H2196" s="5" t="s">
        <v>12124</v>
      </c>
      <c r="I2196" s="5" t="s">
        <v>13550</v>
      </c>
      <c r="J2196" s="5" t="s">
        <v>12328</v>
      </c>
      <c r="K2196" s="3" t="s">
        <v>12017</v>
      </c>
      <c r="L2196" s="3" t="s">
        <v>12017</v>
      </c>
      <c r="M2196" s="3" t="n">
        <v>1</v>
      </c>
      <c r="N2196" s="20" t="n">
        <v>9.99</v>
      </c>
      <c r="O2196" s="21" t="s">
        <v>15917</v>
      </c>
    </row>
    <row r="2197" customFormat="false" ht="15" hidden="false" customHeight="true" outlineLevel="0" collapsed="false">
      <c r="A2197" s="3" t="s">
        <v>4406</v>
      </c>
      <c r="B2197" s="3" t="s">
        <v>18034</v>
      </c>
      <c r="C2197" s="3" t="s">
        <v>4405</v>
      </c>
      <c r="D2197" s="5" t="s">
        <v>18035</v>
      </c>
      <c r="E2197" s="5" t="s">
        <v>12363</v>
      </c>
      <c r="F2197" s="5" t="s">
        <v>12364</v>
      </c>
      <c r="G2197" s="5" t="s">
        <v>12086</v>
      </c>
      <c r="H2197" s="5" t="s">
        <v>12124</v>
      </c>
      <c r="I2197" s="5" t="s">
        <v>12966</v>
      </c>
      <c r="J2197" s="5" t="s">
        <v>12328</v>
      </c>
      <c r="K2197" s="3" t="s">
        <v>12017</v>
      </c>
      <c r="L2197" s="3" t="s">
        <v>12017</v>
      </c>
      <c r="M2197" s="3" t="n">
        <v>2</v>
      </c>
      <c r="N2197" s="20" t="n">
        <v>4.79</v>
      </c>
      <c r="O2197" s="21" t="s">
        <v>13485</v>
      </c>
    </row>
    <row r="2198" customFormat="false" ht="15" hidden="false" customHeight="true" outlineLevel="0" collapsed="false">
      <c r="A2198" s="3" t="s">
        <v>4408</v>
      </c>
      <c r="B2198" s="3" t="s">
        <v>18036</v>
      </c>
      <c r="C2198" s="3" t="s">
        <v>4407</v>
      </c>
      <c r="D2198" s="5" t="s">
        <v>18037</v>
      </c>
      <c r="E2198" s="5" t="s">
        <v>12338</v>
      </c>
      <c r="F2198" s="5" t="s">
        <v>12339</v>
      </c>
      <c r="G2198" s="5" t="s">
        <v>12086</v>
      </c>
      <c r="H2198" s="5" t="s">
        <v>12124</v>
      </c>
      <c r="I2198" s="5" t="s">
        <v>12966</v>
      </c>
      <c r="J2198" s="5" t="s">
        <v>12328</v>
      </c>
      <c r="K2198" s="3" t="s">
        <v>12017</v>
      </c>
      <c r="L2198" s="3" t="s">
        <v>12017</v>
      </c>
      <c r="M2198" s="3" t="n">
        <v>24</v>
      </c>
      <c r="N2198" s="20" t="n">
        <v>4.89</v>
      </c>
      <c r="O2198" s="21" t="s">
        <v>13353</v>
      </c>
    </row>
    <row r="2199" customFormat="false" ht="15" hidden="false" customHeight="true" outlineLevel="0" collapsed="false">
      <c r="A2199" s="3" t="s">
        <v>4410</v>
      </c>
      <c r="B2199" s="3" t="s">
        <v>18038</v>
      </c>
      <c r="C2199" s="3" t="s">
        <v>4409</v>
      </c>
      <c r="D2199" s="5" t="s">
        <v>18039</v>
      </c>
      <c r="E2199" s="5" t="s">
        <v>12377</v>
      </c>
      <c r="F2199" s="5" t="s">
        <v>12378</v>
      </c>
      <c r="G2199" s="5" t="s">
        <v>12086</v>
      </c>
      <c r="H2199" s="5" t="s">
        <v>12124</v>
      </c>
      <c r="I2199" s="5" t="s">
        <v>16753</v>
      </c>
      <c r="J2199" s="5" t="s">
        <v>12328</v>
      </c>
      <c r="K2199" s="3" t="s">
        <v>12021</v>
      </c>
      <c r="L2199" s="3" t="s">
        <v>12017</v>
      </c>
      <c r="M2199" s="3" t="n">
        <v>8</v>
      </c>
      <c r="N2199" s="20" t="n">
        <v>6.29</v>
      </c>
      <c r="O2199" s="21" t="s">
        <v>17824</v>
      </c>
    </row>
    <row r="2200" customFormat="false" ht="15" hidden="false" customHeight="true" outlineLevel="0" collapsed="false">
      <c r="A2200" s="3" t="s">
        <v>4412</v>
      </c>
      <c r="B2200" s="3" t="s">
        <v>18040</v>
      </c>
      <c r="C2200" s="3" t="s">
        <v>4411</v>
      </c>
      <c r="D2200" s="5" t="s">
        <v>18041</v>
      </c>
      <c r="E2200" s="5" t="s">
        <v>12377</v>
      </c>
      <c r="F2200" s="5" t="s">
        <v>12378</v>
      </c>
      <c r="G2200" s="5" t="s">
        <v>12086</v>
      </c>
      <c r="H2200" s="5" t="s">
        <v>12124</v>
      </c>
      <c r="I2200" s="5" t="s">
        <v>16753</v>
      </c>
      <c r="J2200" s="5" t="s">
        <v>12328</v>
      </c>
      <c r="K2200" s="3" t="s">
        <v>12021</v>
      </c>
      <c r="L2200" s="3" t="s">
        <v>12017</v>
      </c>
      <c r="M2200" s="3" t="n">
        <v>2</v>
      </c>
      <c r="N2200" s="20" t="n">
        <v>5.79</v>
      </c>
      <c r="O2200" s="21" t="s">
        <v>15445</v>
      </c>
    </row>
    <row r="2201" customFormat="false" ht="15" hidden="false" customHeight="true" outlineLevel="0" collapsed="false">
      <c r="A2201" s="3" t="s">
        <v>4414</v>
      </c>
      <c r="B2201" s="3" t="s">
        <v>18042</v>
      </c>
      <c r="C2201" s="3" t="s">
        <v>4413</v>
      </c>
      <c r="D2201" s="5" t="s">
        <v>18043</v>
      </c>
      <c r="E2201" s="5" t="s">
        <v>12351</v>
      </c>
      <c r="F2201" s="5" t="s">
        <v>12326</v>
      </c>
      <c r="G2201" s="5" t="s">
        <v>12086</v>
      </c>
      <c r="H2201" s="5" t="s">
        <v>12124</v>
      </c>
      <c r="I2201" s="5" t="s">
        <v>13550</v>
      </c>
      <c r="J2201" s="5" t="s">
        <v>12328</v>
      </c>
      <c r="K2201" s="3" t="s">
        <v>12017</v>
      </c>
      <c r="L2201" s="3" t="s">
        <v>12017</v>
      </c>
      <c r="M2201" s="3" t="n">
        <v>1</v>
      </c>
      <c r="N2201" s="20" t="n">
        <v>4.89</v>
      </c>
      <c r="O2201" s="21" t="s">
        <v>13920</v>
      </c>
    </row>
    <row r="2202" customFormat="false" ht="15" hidden="false" customHeight="true" outlineLevel="0" collapsed="false">
      <c r="A2202" s="3" t="s">
        <v>4416</v>
      </c>
      <c r="B2202" s="3" t="s">
        <v>18044</v>
      </c>
      <c r="C2202" s="3" t="s">
        <v>4415</v>
      </c>
      <c r="D2202" s="5" t="s">
        <v>18045</v>
      </c>
      <c r="E2202" s="5" t="s">
        <v>12325</v>
      </c>
      <c r="F2202" s="5" t="s">
        <v>12326</v>
      </c>
      <c r="G2202" s="5" t="s">
        <v>12086</v>
      </c>
      <c r="H2202" s="5" t="s">
        <v>12124</v>
      </c>
      <c r="I2202" s="5" t="s">
        <v>13550</v>
      </c>
      <c r="J2202" s="5" t="s">
        <v>12328</v>
      </c>
      <c r="K2202" s="3" t="s">
        <v>12017</v>
      </c>
      <c r="L2202" s="3" t="s">
        <v>12017</v>
      </c>
      <c r="M2202" s="3" t="n">
        <v>2</v>
      </c>
      <c r="N2202" s="20" t="n">
        <v>9.39</v>
      </c>
      <c r="O2202" s="21" t="s">
        <v>17342</v>
      </c>
    </row>
    <row r="2203" customFormat="false" ht="15" hidden="false" customHeight="true" outlineLevel="0" collapsed="false">
      <c r="A2203" s="3" t="s">
        <v>4418</v>
      </c>
      <c r="B2203" s="3" t="s">
        <v>18046</v>
      </c>
      <c r="C2203" s="3" t="s">
        <v>4417</v>
      </c>
      <c r="D2203" s="5" t="s">
        <v>18047</v>
      </c>
      <c r="E2203" s="5" t="s">
        <v>12351</v>
      </c>
      <c r="F2203" s="5" t="s">
        <v>12326</v>
      </c>
      <c r="G2203" s="5" t="s">
        <v>12086</v>
      </c>
      <c r="H2203" s="5" t="s">
        <v>12124</v>
      </c>
      <c r="I2203" s="5" t="s">
        <v>12966</v>
      </c>
      <c r="J2203" s="5" t="s">
        <v>12328</v>
      </c>
      <c r="K2203" s="3" t="s">
        <v>12017</v>
      </c>
      <c r="L2203" s="3" t="s">
        <v>12017</v>
      </c>
      <c r="M2203" s="3" t="n">
        <v>12</v>
      </c>
      <c r="N2203" s="20" t="n">
        <v>9.89</v>
      </c>
      <c r="O2203" s="21" t="s">
        <v>13299</v>
      </c>
    </row>
    <row r="2204" customFormat="false" ht="15" hidden="false" customHeight="true" outlineLevel="0" collapsed="false">
      <c r="A2204" s="3" t="s">
        <v>4420</v>
      </c>
      <c r="B2204" s="3" t="s">
        <v>18048</v>
      </c>
      <c r="C2204" s="3" t="s">
        <v>4419</v>
      </c>
      <c r="D2204" s="5" t="s">
        <v>18049</v>
      </c>
      <c r="E2204" s="5" t="s">
        <v>12363</v>
      </c>
      <c r="F2204" s="5" t="s">
        <v>12364</v>
      </c>
      <c r="G2204" s="5" t="s">
        <v>12086</v>
      </c>
      <c r="H2204" s="5" t="s">
        <v>12124</v>
      </c>
      <c r="I2204" s="5" t="s">
        <v>16753</v>
      </c>
      <c r="J2204" s="5" t="s">
        <v>12328</v>
      </c>
      <c r="K2204" s="3" t="s">
        <v>12017</v>
      </c>
      <c r="L2204" s="3" t="s">
        <v>12017</v>
      </c>
      <c r="M2204" s="3" t="n">
        <v>2</v>
      </c>
      <c r="N2204" s="20" t="n">
        <v>6.89</v>
      </c>
      <c r="O2204" s="21" t="s">
        <v>15110</v>
      </c>
    </row>
    <row r="2205" customFormat="false" ht="15" hidden="false" customHeight="true" outlineLevel="0" collapsed="false">
      <c r="A2205" s="3" t="s">
        <v>4422</v>
      </c>
      <c r="B2205" s="3" t="s">
        <v>18050</v>
      </c>
      <c r="C2205" s="3" t="s">
        <v>4421</v>
      </c>
      <c r="D2205" s="5" t="s">
        <v>18051</v>
      </c>
      <c r="E2205" s="5" t="s">
        <v>12351</v>
      </c>
      <c r="F2205" s="5" t="s">
        <v>12326</v>
      </c>
      <c r="G2205" s="5" t="s">
        <v>12086</v>
      </c>
      <c r="H2205" s="5" t="s">
        <v>12124</v>
      </c>
      <c r="I2205" s="5" t="s">
        <v>16753</v>
      </c>
      <c r="J2205" s="5" t="s">
        <v>12328</v>
      </c>
      <c r="K2205" s="3" t="s">
        <v>12017</v>
      </c>
      <c r="L2205" s="3" t="s">
        <v>12017</v>
      </c>
      <c r="M2205" s="3" t="n">
        <v>4</v>
      </c>
      <c r="N2205" s="20" t="n">
        <v>9.29</v>
      </c>
      <c r="O2205" s="21" t="s">
        <v>17342</v>
      </c>
    </row>
    <row r="2206" customFormat="false" ht="15" hidden="false" customHeight="true" outlineLevel="0" collapsed="false">
      <c r="A2206" s="3" t="s">
        <v>4424</v>
      </c>
      <c r="B2206" s="3" t="s">
        <v>18052</v>
      </c>
      <c r="C2206" s="3" t="s">
        <v>4423</v>
      </c>
      <c r="D2206" s="5" t="s">
        <v>18053</v>
      </c>
      <c r="E2206" s="5" t="s">
        <v>12332</v>
      </c>
      <c r="F2206" s="5" t="s">
        <v>12333</v>
      </c>
      <c r="G2206" s="5" t="s">
        <v>12086</v>
      </c>
      <c r="H2206" s="5" t="s">
        <v>12124</v>
      </c>
      <c r="I2206" s="5" t="s">
        <v>13550</v>
      </c>
      <c r="J2206" s="5" t="s">
        <v>12328</v>
      </c>
      <c r="K2206" s="3" t="s">
        <v>12017</v>
      </c>
      <c r="L2206" s="3" t="s">
        <v>12017</v>
      </c>
      <c r="M2206" s="3" t="n">
        <v>12</v>
      </c>
      <c r="N2206" s="20" t="n">
        <v>9.89</v>
      </c>
      <c r="O2206" s="21" t="s">
        <v>12720</v>
      </c>
    </row>
    <row r="2207" customFormat="false" ht="15" hidden="false" customHeight="true" outlineLevel="0" collapsed="false">
      <c r="A2207" s="3" t="s">
        <v>4426</v>
      </c>
      <c r="B2207" s="3" t="s">
        <v>18054</v>
      </c>
      <c r="C2207" s="3" t="s">
        <v>4425</v>
      </c>
      <c r="D2207" s="5" t="s">
        <v>18055</v>
      </c>
      <c r="E2207" s="5" t="s">
        <v>12338</v>
      </c>
      <c r="F2207" s="5" t="s">
        <v>12339</v>
      </c>
      <c r="G2207" s="5" t="s">
        <v>12086</v>
      </c>
      <c r="H2207" s="5" t="s">
        <v>12124</v>
      </c>
      <c r="I2207" s="5" t="s">
        <v>13550</v>
      </c>
      <c r="J2207" s="5" t="s">
        <v>12328</v>
      </c>
      <c r="K2207" s="3" t="s">
        <v>12017</v>
      </c>
      <c r="L2207" s="3" t="s">
        <v>12017</v>
      </c>
      <c r="M2207" s="3" t="n">
        <v>2</v>
      </c>
      <c r="N2207" s="20" t="n">
        <v>6.99</v>
      </c>
      <c r="O2207" s="21" t="s">
        <v>18056</v>
      </c>
    </row>
    <row r="2208" customFormat="false" ht="15" hidden="false" customHeight="true" outlineLevel="0" collapsed="false">
      <c r="A2208" s="3" t="s">
        <v>4428</v>
      </c>
      <c r="B2208" s="3" t="s">
        <v>18057</v>
      </c>
      <c r="C2208" s="3" t="s">
        <v>4427</v>
      </c>
      <c r="D2208" s="5" t="s">
        <v>18058</v>
      </c>
      <c r="E2208" s="5" t="s">
        <v>12325</v>
      </c>
      <c r="F2208" s="5" t="s">
        <v>12326</v>
      </c>
      <c r="G2208" s="5" t="s">
        <v>12086</v>
      </c>
      <c r="H2208" s="5" t="s">
        <v>12124</v>
      </c>
      <c r="I2208" s="5" t="s">
        <v>16753</v>
      </c>
      <c r="J2208" s="5" t="s">
        <v>12328</v>
      </c>
      <c r="K2208" s="3" t="s">
        <v>12017</v>
      </c>
      <c r="L2208" s="3" t="s">
        <v>12017</v>
      </c>
      <c r="M2208" s="3" t="n">
        <v>1</v>
      </c>
      <c r="N2208" s="20" t="n">
        <v>7.99</v>
      </c>
      <c r="O2208" s="21" t="s">
        <v>12814</v>
      </c>
    </row>
    <row r="2209" customFormat="false" ht="15" hidden="false" customHeight="true" outlineLevel="0" collapsed="false">
      <c r="A2209" s="3" t="s">
        <v>4430</v>
      </c>
      <c r="B2209" s="3" t="s">
        <v>18059</v>
      </c>
      <c r="C2209" s="3" t="s">
        <v>4429</v>
      </c>
      <c r="D2209" s="5" t="s">
        <v>18060</v>
      </c>
      <c r="E2209" s="5" t="s">
        <v>12338</v>
      </c>
      <c r="F2209" s="5" t="s">
        <v>12339</v>
      </c>
      <c r="G2209" s="5" t="s">
        <v>12086</v>
      </c>
      <c r="H2209" s="5" t="s">
        <v>12124</v>
      </c>
      <c r="I2209" s="5" t="s">
        <v>13550</v>
      </c>
      <c r="J2209" s="5" t="s">
        <v>12328</v>
      </c>
      <c r="K2209" s="3" t="s">
        <v>12017</v>
      </c>
      <c r="L2209" s="3" t="s">
        <v>12017</v>
      </c>
      <c r="M2209" s="3" t="n">
        <v>1</v>
      </c>
      <c r="N2209" s="20" t="n">
        <v>5.89</v>
      </c>
      <c r="O2209" s="21" t="s">
        <v>14592</v>
      </c>
    </row>
    <row r="2210" customFormat="false" ht="15" hidden="false" customHeight="true" outlineLevel="0" collapsed="false">
      <c r="A2210" s="3" t="s">
        <v>4432</v>
      </c>
      <c r="B2210" s="3" t="s">
        <v>18061</v>
      </c>
      <c r="C2210" s="3" t="s">
        <v>4431</v>
      </c>
      <c r="D2210" s="5" t="s">
        <v>18062</v>
      </c>
      <c r="E2210" s="5" t="s">
        <v>12325</v>
      </c>
      <c r="F2210" s="5" t="s">
        <v>12326</v>
      </c>
      <c r="G2210" s="5" t="s">
        <v>12086</v>
      </c>
      <c r="H2210" s="5" t="s">
        <v>12124</v>
      </c>
      <c r="I2210" s="5" t="s">
        <v>12966</v>
      </c>
      <c r="J2210" s="5" t="s">
        <v>12328</v>
      </c>
      <c r="K2210" s="3" t="s">
        <v>12017</v>
      </c>
      <c r="L2210" s="3" t="s">
        <v>12017</v>
      </c>
      <c r="M2210" s="3" t="n">
        <v>6</v>
      </c>
      <c r="N2210" s="20" t="n">
        <v>5.79</v>
      </c>
      <c r="O2210" s="21" t="s">
        <v>15337</v>
      </c>
    </row>
    <row r="2211" customFormat="false" ht="15" hidden="false" customHeight="true" outlineLevel="0" collapsed="false">
      <c r="A2211" s="3" t="s">
        <v>4434</v>
      </c>
      <c r="B2211" s="3" t="s">
        <v>18063</v>
      </c>
      <c r="C2211" s="3" t="s">
        <v>4433</v>
      </c>
      <c r="D2211" s="5" t="s">
        <v>18064</v>
      </c>
      <c r="E2211" s="5" t="s">
        <v>12457</v>
      </c>
      <c r="F2211" s="5" t="s">
        <v>12458</v>
      </c>
      <c r="G2211" s="5" t="s">
        <v>12086</v>
      </c>
      <c r="H2211" s="5" t="s">
        <v>12124</v>
      </c>
      <c r="I2211" s="5" t="s">
        <v>13550</v>
      </c>
      <c r="J2211" s="5" t="s">
        <v>12328</v>
      </c>
      <c r="K2211" s="3" t="s">
        <v>12021</v>
      </c>
      <c r="L2211" s="3" t="s">
        <v>12017</v>
      </c>
      <c r="M2211" s="3" t="n">
        <v>4</v>
      </c>
      <c r="N2211" s="20" t="n">
        <v>4.99</v>
      </c>
      <c r="O2211" s="21" t="s">
        <v>12271</v>
      </c>
    </row>
    <row r="2212" customFormat="false" ht="15" hidden="false" customHeight="true" outlineLevel="0" collapsed="false">
      <c r="A2212" s="3" t="s">
        <v>4436</v>
      </c>
      <c r="B2212" s="3" t="s">
        <v>18065</v>
      </c>
      <c r="C2212" s="3" t="s">
        <v>4435</v>
      </c>
      <c r="D2212" s="5" t="s">
        <v>18066</v>
      </c>
      <c r="E2212" s="5" t="s">
        <v>12355</v>
      </c>
      <c r="F2212" s="5" t="s">
        <v>12356</v>
      </c>
      <c r="G2212" s="5" t="s">
        <v>12086</v>
      </c>
      <c r="H2212" s="5" t="s">
        <v>12124</v>
      </c>
      <c r="I2212" s="5" t="s">
        <v>13550</v>
      </c>
      <c r="J2212" s="5" t="s">
        <v>12512</v>
      </c>
      <c r="K2212" s="3" t="s">
        <v>12017</v>
      </c>
      <c r="L2212" s="3" t="s">
        <v>12017</v>
      </c>
      <c r="M2212" s="3" t="n">
        <v>8</v>
      </c>
      <c r="N2212" s="20" t="n">
        <v>5.79</v>
      </c>
      <c r="O2212" s="21" t="s">
        <v>16349</v>
      </c>
    </row>
    <row r="2213" customFormat="false" ht="15" hidden="false" customHeight="true" outlineLevel="0" collapsed="false">
      <c r="A2213" s="3" t="s">
        <v>4438</v>
      </c>
      <c r="B2213" s="3" t="s">
        <v>18067</v>
      </c>
      <c r="C2213" s="3" t="s">
        <v>4437</v>
      </c>
      <c r="D2213" s="5" t="s">
        <v>18068</v>
      </c>
      <c r="E2213" s="5" t="s">
        <v>12377</v>
      </c>
      <c r="F2213" s="5" t="s">
        <v>12378</v>
      </c>
      <c r="G2213" s="5" t="s">
        <v>12086</v>
      </c>
      <c r="H2213" s="5" t="s">
        <v>12124</v>
      </c>
      <c r="I2213" s="5" t="s">
        <v>12966</v>
      </c>
      <c r="J2213" s="5" t="s">
        <v>12359</v>
      </c>
      <c r="K2213" s="3" t="s">
        <v>12021</v>
      </c>
      <c r="L2213" s="3" t="s">
        <v>12017</v>
      </c>
      <c r="M2213" s="3" t="n">
        <v>2</v>
      </c>
      <c r="N2213" s="20" t="n">
        <v>7.99</v>
      </c>
      <c r="O2213" s="21" t="s">
        <v>18069</v>
      </c>
    </row>
    <row r="2214" customFormat="false" ht="15" hidden="false" customHeight="true" outlineLevel="0" collapsed="false">
      <c r="A2214" s="3" t="s">
        <v>4440</v>
      </c>
      <c r="B2214" s="3" t="s">
        <v>18070</v>
      </c>
      <c r="C2214" s="3" t="s">
        <v>4439</v>
      </c>
      <c r="D2214" s="5" t="s">
        <v>18071</v>
      </c>
      <c r="E2214" s="5" t="s">
        <v>12351</v>
      </c>
      <c r="F2214" s="5" t="s">
        <v>12326</v>
      </c>
      <c r="G2214" s="5" t="s">
        <v>12086</v>
      </c>
      <c r="H2214" s="5" t="s">
        <v>12124</v>
      </c>
      <c r="I2214" s="5" t="s">
        <v>13550</v>
      </c>
      <c r="J2214" s="5" t="s">
        <v>12328</v>
      </c>
      <c r="K2214" s="3" t="s">
        <v>12017</v>
      </c>
      <c r="L2214" s="3" t="s">
        <v>12017</v>
      </c>
      <c r="M2214" s="3" t="n">
        <v>8</v>
      </c>
      <c r="N2214" s="20" t="n">
        <v>5.29</v>
      </c>
      <c r="O2214" s="21" t="s">
        <v>16124</v>
      </c>
    </row>
    <row r="2215" customFormat="false" ht="15" hidden="false" customHeight="true" outlineLevel="0" collapsed="false">
      <c r="A2215" s="3" t="s">
        <v>4442</v>
      </c>
      <c r="B2215" s="3" t="s">
        <v>18072</v>
      </c>
      <c r="C2215" s="3" t="s">
        <v>4441</v>
      </c>
      <c r="D2215" s="5" t="s">
        <v>18073</v>
      </c>
      <c r="E2215" s="5" t="s">
        <v>12325</v>
      </c>
      <c r="F2215" s="5" t="s">
        <v>12326</v>
      </c>
      <c r="G2215" s="5" t="s">
        <v>12086</v>
      </c>
      <c r="H2215" s="5" t="s">
        <v>12124</v>
      </c>
      <c r="I2215" s="5" t="s">
        <v>16753</v>
      </c>
      <c r="J2215" s="5" t="s">
        <v>12328</v>
      </c>
      <c r="K2215" s="3" t="s">
        <v>12017</v>
      </c>
      <c r="L2215" s="3" t="s">
        <v>12017</v>
      </c>
      <c r="M2215" s="3" t="n">
        <v>8</v>
      </c>
      <c r="N2215" s="20" t="n">
        <v>9.89</v>
      </c>
      <c r="O2215" s="21" t="s">
        <v>18074</v>
      </c>
    </row>
    <row r="2216" customFormat="false" ht="15" hidden="false" customHeight="true" outlineLevel="0" collapsed="false">
      <c r="A2216" s="3" t="s">
        <v>4444</v>
      </c>
      <c r="B2216" s="3" t="s">
        <v>18075</v>
      </c>
      <c r="C2216" s="3" t="s">
        <v>4443</v>
      </c>
      <c r="D2216" s="5" t="s">
        <v>18076</v>
      </c>
      <c r="E2216" s="5" t="s">
        <v>12382</v>
      </c>
      <c r="F2216" s="5" t="s">
        <v>12383</v>
      </c>
      <c r="G2216" s="5" t="s">
        <v>12086</v>
      </c>
      <c r="H2216" s="5" t="s">
        <v>12124</v>
      </c>
      <c r="I2216" s="5" t="s">
        <v>13550</v>
      </c>
      <c r="J2216" s="5" t="s">
        <v>12512</v>
      </c>
      <c r="K2216" s="3" t="s">
        <v>12017</v>
      </c>
      <c r="L2216" s="3" t="s">
        <v>12017</v>
      </c>
      <c r="M2216" s="3" t="n">
        <v>1</v>
      </c>
      <c r="N2216" s="20" t="n">
        <v>4.49</v>
      </c>
      <c r="O2216" s="21" t="s">
        <v>16745</v>
      </c>
    </row>
    <row r="2217" customFormat="false" ht="15" hidden="false" customHeight="true" outlineLevel="0" collapsed="false">
      <c r="A2217" s="3" t="s">
        <v>4446</v>
      </c>
      <c r="B2217" s="3" t="s">
        <v>18077</v>
      </c>
      <c r="C2217" s="3" t="s">
        <v>4445</v>
      </c>
      <c r="D2217" s="5" t="s">
        <v>18078</v>
      </c>
      <c r="E2217" s="5" t="s">
        <v>12325</v>
      </c>
      <c r="F2217" s="5" t="s">
        <v>12326</v>
      </c>
      <c r="G2217" s="5" t="s">
        <v>12086</v>
      </c>
      <c r="H2217" s="5" t="s">
        <v>12124</v>
      </c>
      <c r="I2217" s="5" t="s">
        <v>13550</v>
      </c>
      <c r="J2217" s="5" t="s">
        <v>12328</v>
      </c>
      <c r="K2217" s="3" t="s">
        <v>12017</v>
      </c>
      <c r="L2217" s="3" t="s">
        <v>12017</v>
      </c>
      <c r="M2217" s="3" t="n">
        <v>12</v>
      </c>
      <c r="N2217" s="20" t="n">
        <v>4.39</v>
      </c>
      <c r="O2217" s="21" t="s">
        <v>14051</v>
      </c>
    </row>
    <row r="2218" customFormat="false" ht="15" hidden="false" customHeight="true" outlineLevel="0" collapsed="false">
      <c r="A2218" s="3" t="s">
        <v>4448</v>
      </c>
      <c r="B2218" s="3" t="s">
        <v>18079</v>
      </c>
      <c r="C2218" s="3" t="s">
        <v>4447</v>
      </c>
      <c r="D2218" s="5" t="s">
        <v>18080</v>
      </c>
      <c r="E2218" s="5" t="s">
        <v>12368</v>
      </c>
      <c r="F2218" s="5" t="s">
        <v>12369</v>
      </c>
      <c r="G2218" s="5" t="s">
        <v>12086</v>
      </c>
      <c r="H2218" s="5" t="s">
        <v>12124</v>
      </c>
      <c r="I2218" s="5" t="s">
        <v>13550</v>
      </c>
      <c r="J2218" s="5" t="s">
        <v>12328</v>
      </c>
      <c r="K2218" s="3" t="s">
        <v>12017</v>
      </c>
      <c r="L2218" s="3" t="s">
        <v>12017</v>
      </c>
      <c r="M2218" s="3" t="n">
        <v>2</v>
      </c>
      <c r="N2218" s="20" t="n">
        <v>8.39</v>
      </c>
      <c r="O2218" s="21" t="s">
        <v>12647</v>
      </c>
    </row>
    <row r="2219" customFormat="false" ht="15" hidden="false" customHeight="true" outlineLevel="0" collapsed="false">
      <c r="A2219" s="3" t="s">
        <v>4450</v>
      </c>
      <c r="B2219" s="3" t="s">
        <v>18081</v>
      </c>
      <c r="C2219" s="3" t="s">
        <v>4449</v>
      </c>
      <c r="D2219" s="5" t="s">
        <v>18082</v>
      </c>
      <c r="E2219" s="5" t="s">
        <v>12332</v>
      </c>
      <c r="F2219" s="5" t="s">
        <v>12333</v>
      </c>
      <c r="G2219" s="5" t="s">
        <v>12086</v>
      </c>
      <c r="H2219" s="5" t="s">
        <v>12124</v>
      </c>
      <c r="I2219" s="5" t="s">
        <v>16753</v>
      </c>
      <c r="J2219" s="5" t="s">
        <v>12328</v>
      </c>
      <c r="K2219" s="3" t="s">
        <v>12017</v>
      </c>
      <c r="L2219" s="3" t="s">
        <v>12017</v>
      </c>
      <c r="M2219" s="3" t="n">
        <v>8</v>
      </c>
      <c r="N2219" s="20" t="n">
        <v>4.29</v>
      </c>
      <c r="O2219" s="21" t="s">
        <v>18083</v>
      </c>
    </row>
    <row r="2220" customFormat="false" ht="15" hidden="false" customHeight="true" outlineLevel="0" collapsed="false">
      <c r="A2220" s="3" t="s">
        <v>4452</v>
      </c>
      <c r="B2220" s="3" t="s">
        <v>18084</v>
      </c>
      <c r="C2220" s="3" t="s">
        <v>4451</v>
      </c>
      <c r="D2220" s="5" t="s">
        <v>18085</v>
      </c>
      <c r="E2220" s="5" t="s">
        <v>12332</v>
      </c>
      <c r="F2220" s="5" t="s">
        <v>12333</v>
      </c>
      <c r="G2220" s="5" t="s">
        <v>12086</v>
      </c>
      <c r="H2220" s="5" t="s">
        <v>12124</v>
      </c>
      <c r="I2220" s="5" t="s">
        <v>12966</v>
      </c>
      <c r="J2220" s="5" t="s">
        <v>12328</v>
      </c>
      <c r="K2220" s="3" t="s">
        <v>12017</v>
      </c>
      <c r="L2220" s="3" t="s">
        <v>12017</v>
      </c>
      <c r="M2220" s="3" t="n">
        <v>24</v>
      </c>
      <c r="N2220" s="20" t="n">
        <v>9.89</v>
      </c>
      <c r="O2220" s="21" t="s">
        <v>18086</v>
      </c>
    </row>
    <row r="2221" customFormat="false" ht="15" hidden="false" customHeight="true" outlineLevel="0" collapsed="false">
      <c r="A2221" s="3" t="s">
        <v>4454</v>
      </c>
      <c r="B2221" s="3" t="s">
        <v>18087</v>
      </c>
      <c r="C2221" s="3" t="s">
        <v>4453</v>
      </c>
      <c r="D2221" s="5" t="s">
        <v>18088</v>
      </c>
      <c r="E2221" s="5" t="s">
        <v>12325</v>
      </c>
      <c r="F2221" s="5" t="s">
        <v>12326</v>
      </c>
      <c r="G2221" s="5" t="s">
        <v>12086</v>
      </c>
      <c r="H2221" s="5" t="s">
        <v>12124</v>
      </c>
      <c r="I2221" s="5" t="s">
        <v>16753</v>
      </c>
      <c r="J2221" s="5" t="s">
        <v>12328</v>
      </c>
      <c r="K2221" s="3" t="s">
        <v>12017</v>
      </c>
      <c r="L2221" s="3" t="s">
        <v>12017</v>
      </c>
      <c r="M2221" s="3" t="n">
        <v>6</v>
      </c>
      <c r="N2221" s="20" t="n">
        <v>5.99</v>
      </c>
      <c r="O2221" s="21" t="s">
        <v>15824</v>
      </c>
    </row>
    <row r="2222" customFormat="false" ht="15" hidden="false" customHeight="true" outlineLevel="0" collapsed="false">
      <c r="A2222" s="3" t="s">
        <v>4456</v>
      </c>
      <c r="B2222" s="3" t="s">
        <v>18089</v>
      </c>
      <c r="C2222" s="3" t="s">
        <v>4455</v>
      </c>
      <c r="D2222" s="5" t="s">
        <v>18090</v>
      </c>
      <c r="E2222" s="5" t="s">
        <v>12338</v>
      </c>
      <c r="F2222" s="5" t="s">
        <v>12339</v>
      </c>
      <c r="G2222" s="5" t="s">
        <v>12086</v>
      </c>
      <c r="H2222" s="5" t="s">
        <v>12124</v>
      </c>
      <c r="I2222" s="5" t="s">
        <v>12966</v>
      </c>
      <c r="J2222" s="5" t="s">
        <v>12328</v>
      </c>
      <c r="K2222" s="3" t="s">
        <v>12017</v>
      </c>
      <c r="L2222" s="3" t="s">
        <v>12017</v>
      </c>
      <c r="M2222" s="3" t="n">
        <v>24</v>
      </c>
      <c r="N2222" s="20" t="n">
        <v>7.99</v>
      </c>
      <c r="O2222" s="21" t="s">
        <v>18091</v>
      </c>
    </row>
    <row r="2223" customFormat="false" ht="15" hidden="false" customHeight="true" outlineLevel="0" collapsed="false">
      <c r="A2223" s="3" t="s">
        <v>4458</v>
      </c>
      <c r="B2223" s="3" t="s">
        <v>18092</v>
      </c>
      <c r="C2223" s="3" t="s">
        <v>4457</v>
      </c>
      <c r="D2223" s="5" t="s">
        <v>18093</v>
      </c>
      <c r="E2223" s="5" t="s">
        <v>12355</v>
      </c>
      <c r="F2223" s="5" t="s">
        <v>12356</v>
      </c>
      <c r="G2223" s="5" t="s">
        <v>12086</v>
      </c>
      <c r="H2223" s="5" t="s">
        <v>12124</v>
      </c>
      <c r="I2223" s="5" t="s">
        <v>12966</v>
      </c>
      <c r="J2223" s="5" t="s">
        <v>12328</v>
      </c>
      <c r="K2223" s="3" t="s">
        <v>12017</v>
      </c>
      <c r="L2223" s="3" t="s">
        <v>12017</v>
      </c>
      <c r="M2223" s="3" t="n">
        <v>1</v>
      </c>
      <c r="N2223" s="20" t="n">
        <v>7.79</v>
      </c>
      <c r="O2223" s="21" t="s">
        <v>16628</v>
      </c>
    </row>
    <row r="2224" customFormat="false" ht="15" hidden="false" customHeight="true" outlineLevel="0" collapsed="false">
      <c r="A2224" s="3" t="s">
        <v>4460</v>
      </c>
      <c r="B2224" s="3" t="s">
        <v>18094</v>
      </c>
      <c r="C2224" s="3" t="s">
        <v>4459</v>
      </c>
      <c r="D2224" s="5" t="s">
        <v>18095</v>
      </c>
      <c r="E2224" s="5" t="s">
        <v>12457</v>
      </c>
      <c r="F2224" s="5" t="s">
        <v>12458</v>
      </c>
      <c r="G2224" s="5" t="s">
        <v>12086</v>
      </c>
      <c r="H2224" s="5" t="s">
        <v>12124</v>
      </c>
      <c r="I2224" s="5" t="s">
        <v>13550</v>
      </c>
      <c r="J2224" s="5" t="s">
        <v>12328</v>
      </c>
      <c r="K2224" s="3" t="s">
        <v>12021</v>
      </c>
      <c r="L2224" s="3" t="s">
        <v>12017</v>
      </c>
      <c r="M2224" s="3" t="n">
        <v>6</v>
      </c>
      <c r="N2224" s="20" t="n">
        <v>8.79</v>
      </c>
      <c r="O2224" s="21" t="s">
        <v>18096</v>
      </c>
    </row>
    <row r="2225" customFormat="false" ht="15" hidden="false" customHeight="true" outlineLevel="0" collapsed="false">
      <c r="A2225" s="3" t="s">
        <v>4462</v>
      </c>
      <c r="B2225" s="3" t="s">
        <v>18097</v>
      </c>
      <c r="C2225" s="3" t="s">
        <v>4461</v>
      </c>
      <c r="D2225" s="5" t="s">
        <v>18098</v>
      </c>
      <c r="E2225" s="5" t="s">
        <v>12457</v>
      </c>
      <c r="F2225" s="5" t="s">
        <v>12458</v>
      </c>
      <c r="G2225" s="5" t="s">
        <v>12086</v>
      </c>
      <c r="H2225" s="5" t="s">
        <v>12124</v>
      </c>
      <c r="I2225" s="5" t="s">
        <v>13550</v>
      </c>
      <c r="J2225" s="5" t="s">
        <v>12328</v>
      </c>
      <c r="K2225" s="3" t="s">
        <v>12021</v>
      </c>
      <c r="L2225" s="3" t="s">
        <v>12017</v>
      </c>
      <c r="M2225" s="3" t="n">
        <v>1</v>
      </c>
      <c r="N2225" s="20" t="n">
        <v>7.79</v>
      </c>
      <c r="O2225" s="21" t="s">
        <v>12166</v>
      </c>
    </row>
    <row r="2226" customFormat="false" ht="15" hidden="false" customHeight="true" outlineLevel="0" collapsed="false">
      <c r="A2226" s="3" t="s">
        <v>4464</v>
      </c>
      <c r="B2226" s="3" t="s">
        <v>18099</v>
      </c>
      <c r="C2226" s="3" t="s">
        <v>4463</v>
      </c>
      <c r="D2226" s="5" t="s">
        <v>18100</v>
      </c>
      <c r="E2226" s="5" t="s">
        <v>12363</v>
      </c>
      <c r="F2226" s="5" t="s">
        <v>12364</v>
      </c>
      <c r="G2226" s="5" t="s">
        <v>12086</v>
      </c>
      <c r="H2226" s="5" t="s">
        <v>12124</v>
      </c>
      <c r="I2226" s="5" t="s">
        <v>12966</v>
      </c>
      <c r="J2226" s="5" t="s">
        <v>12359</v>
      </c>
      <c r="K2226" s="3" t="s">
        <v>12017</v>
      </c>
      <c r="L2226" s="3" t="s">
        <v>12017</v>
      </c>
      <c r="M2226" s="3" t="n">
        <v>24</v>
      </c>
      <c r="N2226" s="20" t="n">
        <v>5.49</v>
      </c>
      <c r="O2226" s="21" t="s">
        <v>18101</v>
      </c>
    </row>
    <row r="2227" customFormat="false" ht="15" hidden="false" customHeight="true" outlineLevel="0" collapsed="false">
      <c r="A2227" s="3" t="s">
        <v>4466</v>
      </c>
      <c r="B2227" s="3" t="s">
        <v>18102</v>
      </c>
      <c r="C2227" s="3" t="s">
        <v>4465</v>
      </c>
      <c r="D2227" s="5" t="s">
        <v>18103</v>
      </c>
      <c r="E2227" s="5" t="s">
        <v>12457</v>
      </c>
      <c r="F2227" s="5" t="s">
        <v>12458</v>
      </c>
      <c r="G2227" s="5" t="s">
        <v>12086</v>
      </c>
      <c r="H2227" s="5" t="s">
        <v>12124</v>
      </c>
      <c r="I2227" s="5" t="s">
        <v>12966</v>
      </c>
      <c r="J2227" s="5" t="s">
        <v>12328</v>
      </c>
      <c r="K2227" s="3" t="s">
        <v>12021</v>
      </c>
      <c r="L2227" s="3" t="s">
        <v>12017</v>
      </c>
      <c r="M2227" s="3" t="n">
        <v>12</v>
      </c>
      <c r="N2227" s="20" t="n">
        <v>7.29</v>
      </c>
      <c r="O2227" s="21" t="s">
        <v>18104</v>
      </c>
    </row>
    <row r="2228" customFormat="false" ht="15" hidden="false" customHeight="true" outlineLevel="0" collapsed="false">
      <c r="A2228" s="3" t="s">
        <v>4468</v>
      </c>
      <c r="B2228" s="3" t="s">
        <v>18105</v>
      </c>
      <c r="C2228" s="3" t="s">
        <v>4467</v>
      </c>
      <c r="D2228" s="5" t="s">
        <v>18106</v>
      </c>
      <c r="E2228" s="5" t="s">
        <v>12355</v>
      </c>
      <c r="F2228" s="5" t="s">
        <v>12356</v>
      </c>
      <c r="G2228" s="5" t="s">
        <v>12086</v>
      </c>
      <c r="H2228" s="5" t="s">
        <v>12124</v>
      </c>
      <c r="I2228" s="5" t="s">
        <v>13550</v>
      </c>
      <c r="J2228" s="5" t="s">
        <v>12328</v>
      </c>
      <c r="K2228" s="3" t="s">
        <v>12017</v>
      </c>
      <c r="L2228" s="3" t="s">
        <v>12017</v>
      </c>
      <c r="M2228" s="3" t="n">
        <v>2</v>
      </c>
      <c r="N2228" s="20" t="n">
        <v>9.49</v>
      </c>
      <c r="O2228" s="21" t="s">
        <v>18107</v>
      </c>
    </row>
    <row r="2229" customFormat="false" ht="15" hidden="false" customHeight="true" outlineLevel="0" collapsed="false">
      <c r="A2229" s="3" t="s">
        <v>4470</v>
      </c>
      <c r="B2229" s="3" t="s">
        <v>18108</v>
      </c>
      <c r="C2229" s="3" t="s">
        <v>4469</v>
      </c>
      <c r="D2229" s="5" t="s">
        <v>18109</v>
      </c>
      <c r="E2229" s="5" t="s">
        <v>12382</v>
      </c>
      <c r="F2229" s="5" t="s">
        <v>12383</v>
      </c>
      <c r="G2229" s="5" t="s">
        <v>12086</v>
      </c>
      <c r="H2229" s="5" t="s">
        <v>12124</v>
      </c>
      <c r="I2229" s="5" t="s">
        <v>16753</v>
      </c>
      <c r="J2229" s="5" t="s">
        <v>12328</v>
      </c>
      <c r="K2229" s="3" t="s">
        <v>12017</v>
      </c>
      <c r="L2229" s="3" t="s">
        <v>12017</v>
      </c>
      <c r="M2229" s="3" t="n">
        <v>1</v>
      </c>
      <c r="N2229" s="20" t="n">
        <v>6.79</v>
      </c>
      <c r="O2229" s="21" t="s">
        <v>13785</v>
      </c>
    </row>
    <row r="2230" customFormat="false" ht="15" hidden="false" customHeight="true" outlineLevel="0" collapsed="false">
      <c r="A2230" s="3" t="s">
        <v>4472</v>
      </c>
      <c r="B2230" s="3" t="s">
        <v>18110</v>
      </c>
      <c r="C2230" s="3" t="s">
        <v>4471</v>
      </c>
      <c r="D2230" s="5" t="s">
        <v>18111</v>
      </c>
      <c r="E2230" s="5" t="s">
        <v>12338</v>
      </c>
      <c r="F2230" s="5" t="s">
        <v>12339</v>
      </c>
      <c r="G2230" s="5" t="s">
        <v>12086</v>
      </c>
      <c r="H2230" s="5" t="s">
        <v>12124</v>
      </c>
      <c r="I2230" s="5" t="s">
        <v>12966</v>
      </c>
      <c r="J2230" s="5" t="s">
        <v>12328</v>
      </c>
      <c r="K2230" s="3" t="s">
        <v>12017</v>
      </c>
      <c r="L2230" s="3" t="s">
        <v>12017</v>
      </c>
      <c r="M2230" s="3" t="n">
        <v>12</v>
      </c>
      <c r="N2230" s="20" t="n">
        <v>7.49</v>
      </c>
      <c r="O2230" s="21" t="s">
        <v>12974</v>
      </c>
    </row>
    <row r="2231" customFormat="false" ht="15" hidden="false" customHeight="true" outlineLevel="0" collapsed="false">
      <c r="A2231" s="3" t="s">
        <v>4474</v>
      </c>
      <c r="B2231" s="3" t="s">
        <v>18112</v>
      </c>
      <c r="C2231" s="3" t="s">
        <v>4473</v>
      </c>
      <c r="D2231" s="5" t="s">
        <v>18113</v>
      </c>
      <c r="E2231" s="5" t="s">
        <v>12338</v>
      </c>
      <c r="F2231" s="5" t="s">
        <v>12339</v>
      </c>
      <c r="G2231" s="5" t="s">
        <v>12086</v>
      </c>
      <c r="H2231" s="5" t="s">
        <v>12124</v>
      </c>
      <c r="I2231" s="5" t="s">
        <v>12966</v>
      </c>
      <c r="J2231" s="5" t="s">
        <v>12328</v>
      </c>
      <c r="K2231" s="3" t="s">
        <v>12017</v>
      </c>
      <c r="L2231" s="3" t="s">
        <v>12017</v>
      </c>
      <c r="M2231" s="3" t="n">
        <v>24</v>
      </c>
      <c r="N2231" s="20" t="n">
        <v>7.49</v>
      </c>
      <c r="O2231" s="21" t="s">
        <v>12846</v>
      </c>
    </row>
    <row r="2232" customFormat="false" ht="15" hidden="false" customHeight="true" outlineLevel="0" collapsed="false">
      <c r="A2232" s="3" t="s">
        <v>4476</v>
      </c>
      <c r="B2232" s="3" t="s">
        <v>18114</v>
      </c>
      <c r="C2232" s="3" t="s">
        <v>4475</v>
      </c>
      <c r="D2232" s="5" t="s">
        <v>18115</v>
      </c>
      <c r="E2232" s="5" t="s">
        <v>12325</v>
      </c>
      <c r="F2232" s="5" t="s">
        <v>12326</v>
      </c>
      <c r="G2232" s="5" t="s">
        <v>12086</v>
      </c>
      <c r="H2232" s="5" t="s">
        <v>12124</v>
      </c>
      <c r="I2232" s="5" t="s">
        <v>12966</v>
      </c>
      <c r="J2232" s="5" t="s">
        <v>12328</v>
      </c>
      <c r="K2232" s="3" t="s">
        <v>12017</v>
      </c>
      <c r="L2232" s="3" t="s">
        <v>12017</v>
      </c>
      <c r="M2232" s="3" t="n">
        <v>2</v>
      </c>
      <c r="N2232" s="20" t="n">
        <v>5.89</v>
      </c>
      <c r="O2232" s="21" t="s">
        <v>12261</v>
      </c>
    </row>
    <row r="2233" customFormat="false" ht="15" hidden="false" customHeight="true" outlineLevel="0" collapsed="false">
      <c r="A2233" s="3" t="s">
        <v>4478</v>
      </c>
      <c r="B2233" s="3" t="s">
        <v>18116</v>
      </c>
      <c r="C2233" s="3" t="s">
        <v>4477</v>
      </c>
      <c r="D2233" s="5" t="s">
        <v>18117</v>
      </c>
      <c r="E2233" s="5" t="s">
        <v>12338</v>
      </c>
      <c r="F2233" s="5" t="s">
        <v>12339</v>
      </c>
      <c r="G2233" s="5" t="s">
        <v>12086</v>
      </c>
      <c r="H2233" s="5" t="s">
        <v>12124</v>
      </c>
      <c r="I2233" s="5" t="s">
        <v>16753</v>
      </c>
      <c r="J2233" s="5" t="s">
        <v>12328</v>
      </c>
      <c r="K2233" s="3" t="s">
        <v>12017</v>
      </c>
      <c r="L2233" s="3" t="s">
        <v>12017</v>
      </c>
      <c r="M2233" s="3" t="n">
        <v>6</v>
      </c>
      <c r="N2233" s="20" t="n">
        <v>7.79</v>
      </c>
      <c r="O2233" s="21" t="s">
        <v>17385</v>
      </c>
    </row>
    <row r="2234" customFormat="false" ht="15" hidden="false" customHeight="true" outlineLevel="0" collapsed="false">
      <c r="A2234" s="3" t="s">
        <v>4480</v>
      </c>
      <c r="B2234" s="3" t="s">
        <v>18118</v>
      </c>
      <c r="C2234" s="3" t="s">
        <v>4479</v>
      </c>
      <c r="D2234" s="5" t="s">
        <v>18119</v>
      </c>
      <c r="E2234" s="5" t="s">
        <v>12377</v>
      </c>
      <c r="F2234" s="5" t="s">
        <v>12378</v>
      </c>
      <c r="G2234" s="5" t="s">
        <v>12086</v>
      </c>
      <c r="H2234" s="5" t="s">
        <v>12124</v>
      </c>
      <c r="I2234" s="5" t="s">
        <v>16753</v>
      </c>
      <c r="J2234" s="5" t="s">
        <v>12328</v>
      </c>
      <c r="K2234" s="3" t="s">
        <v>12021</v>
      </c>
      <c r="L2234" s="3" t="s">
        <v>12017</v>
      </c>
      <c r="M2234" s="3" t="n">
        <v>6</v>
      </c>
      <c r="N2234" s="20" t="n">
        <v>9.39</v>
      </c>
      <c r="O2234" s="21" t="s">
        <v>18120</v>
      </c>
    </row>
    <row r="2235" customFormat="false" ht="15" hidden="false" customHeight="true" outlineLevel="0" collapsed="false">
      <c r="A2235" s="3" t="s">
        <v>4482</v>
      </c>
      <c r="B2235" s="3" t="s">
        <v>18121</v>
      </c>
      <c r="C2235" s="3" t="s">
        <v>4481</v>
      </c>
      <c r="D2235" s="5" t="s">
        <v>18122</v>
      </c>
      <c r="E2235" s="5" t="s">
        <v>12338</v>
      </c>
      <c r="F2235" s="5" t="s">
        <v>12339</v>
      </c>
      <c r="G2235" s="5" t="s">
        <v>12086</v>
      </c>
      <c r="H2235" s="5" t="s">
        <v>12124</v>
      </c>
      <c r="I2235" s="5" t="s">
        <v>12966</v>
      </c>
      <c r="J2235" s="5" t="s">
        <v>12359</v>
      </c>
      <c r="K2235" s="3" t="s">
        <v>12017</v>
      </c>
      <c r="L2235" s="3" t="s">
        <v>12017</v>
      </c>
      <c r="M2235" s="3" t="n">
        <v>2</v>
      </c>
      <c r="N2235" s="20" t="n">
        <v>8.29</v>
      </c>
      <c r="O2235" s="21" t="s">
        <v>12572</v>
      </c>
    </row>
    <row r="2236" customFormat="false" ht="15" hidden="false" customHeight="true" outlineLevel="0" collapsed="false">
      <c r="A2236" s="3" t="s">
        <v>4484</v>
      </c>
      <c r="B2236" s="3" t="s">
        <v>18123</v>
      </c>
      <c r="C2236" s="3" t="s">
        <v>4483</v>
      </c>
      <c r="D2236" s="5" t="s">
        <v>18124</v>
      </c>
      <c r="E2236" s="5" t="s">
        <v>12382</v>
      </c>
      <c r="F2236" s="5" t="s">
        <v>12383</v>
      </c>
      <c r="G2236" s="5" t="s">
        <v>12086</v>
      </c>
      <c r="H2236" s="5" t="s">
        <v>12124</v>
      </c>
      <c r="I2236" s="5" t="s">
        <v>16753</v>
      </c>
      <c r="J2236" s="5" t="s">
        <v>12328</v>
      </c>
      <c r="K2236" s="3" t="s">
        <v>12017</v>
      </c>
      <c r="L2236" s="3" t="s">
        <v>12017</v>
      </c>
      <c r="M2236" s="3" t="n">
        <v>6</v>
      </c>
      <c r="N2236" s="20" t="n">
        <v>8.49</v>
      </c>
      <c r="O2236" s="21" t="s">
        <v>18125</v>
      </c>
    </row>
    <row r="2237" customFormat="false" ht="15" hidden="false" customHeight="true" outlineLevel="0" collapsed="false">
      <c r="A2237" s="3" t="s">
        <v>4486</v>
      </c>
      <c r="B2237" s="3" t="s">
        <v>18126</v>
      </c>
      <c r="C2237" s="3" t="s">
        <v>4485</v>
      </c>
      <c r="D2237" s="5" t="s">
        <v>18127</v>
      </c>
      <c r="E2237" s="5" t="s">
        <v>12377</v>
      </c>
      <c r="F2237" s="5" t="s">
        <v>12378</v>
      </c>
      <c r="G2237" s="5" t="s">
        <v>12086</v>
      </c>
      <c r="H2237" s="5" t="s">
        <v>12124</v>
      </c>
      <c r="I2237" s="5" t="s">
        <v>12966</v>
      </c>
      <c r="J2237" s="5" t="s">
        <v>12328</v>
      </c>
      <c r="K2237" s="3" t="s">
        <v>12021</v>
      </c>
      <c r="L2237" s="3" t="s">
        <v>12017</v>
      </c>
      <c r="M2237" s="3" t="n">
        <v>8</v>
      </c>
      <c r="N2237" s="20" t="n">
        <v>4.39</v>
      </c>
      <c r="O2237" s="21" t="s">
        <v>13507</v>
      </c>
    </row>
    <row r="2238" customFormat="false" ht="15" hidden="false" customHeight="true" outlineLevel="0" collapsed="false">
      <c r="A2238" s="3" t="s">
        <v>4488</v>
      </c>
      <c r="B2238" s="3" t="s">
        <v>18128</v>
      </c>
      <c r="C2238" s="3" t="s">
        <v>4487</v>
      </c>
      <c r="D2238" s="5" t="s">
        <v>18129</v>
      </c>
      <c r="E2238" s="5" t="s">
        <v>12368</v>
      </c>
      <c r="F2238" s="5" t="s">
        <v>12369</v>
      </c>
      <c r="G2238" s="5" t="s">
        <v>12086</v>
      </c>
      <c r="H2238" s="5" t="s">
        <v>12124</v>
      </c>
      <c r="I2238" s="5" t="s">
        <v>16753</v>
      </c>
      <c r="J2238" s="5" t="s">
        <v>12328</v>
      </c>
      <c r="K2238" s="3" t="s">
        <v>12017</v>
      </c>
      <c r="L2238" s="3" t="s">
        <v>12017</v>
      </c>
      <c r="M2238" s="3" t="n">
        <v>6</v>
      </c>
      <c r="N2238" s="20" t="n">
        <v>9.79</v>
      </c>
      <c r="O2238" s="21" t="s">
        <v>13538</v>
      </c>
    </row>
    <row r="2239" customFormat="false" ht="15" hidden="false" customHeight="true" outlineLevel="0" collapsed="false">
      <c r="A2239" s="3" t="s">
        <v>4490</v>
      </c>
      <c r="B2239" s="3" t="s">
        <v>18130</v>
      </c>
      <c r="C2239" s="3" t="s">
        <v>4489</v>
      </c>
      <c r="D2239" s="5" t="s">
        <v>18131</v>
      </c>
      <c r="E2239" s="5" t="s">
        <v>12355</v>
      </c>
      <c r="F2239" s="5" t="s">
        <v>12356</v>
      </c>
      <c r="G2239" s="5" t="s">
        <v>12086</v>
      </c>
      <c r="H2239" s="5" t="s">
        <v>12124</v>
      </c>
      <c r="I2239" s="5" t="s">
        <v>12966</v>
      </c>
      <c r="J2239" s="5" t="s">
        <v>12328</v>
      </c>
      <c r="K2239" s="3" t="s">
        <v>12017</v>
      </c>
      <c r="L2239" s="3" t="s">
        <v>12017</v>
      </c>
      <c r="M2239" s="3" t="n">
        <v>24</v>
      </c>
      <c r="N2239" s="20" t="n">
        <v>9.49</v>
      </c>
      <c r="O2239" s="21" t="s">
        <v>15390</v>
      </c>
    </row>
    <row r="2240" customFormat="false" ht="15" hidden="false" customHeight="true" outlineLevel="0" collapsed="false">
      <c r="A2240" s="3" t="s">
        <v>4492</v>
      </c>
      <c r="B2240" s="3" t="s">
        <v>18132</v>
      </c>
      <c r="C2240" s="3" t="s">
        <v>4491</v>
      </c>
      <c r="D2240" s="5" t="s">
        <v>18133</v>
      </c>
      <c r="E2240" s="5" t="s">
        <v>12325</v>
      </c>
      <c r="F2240" s="5" t="s">
        <v>12326</v>
      </c>
      <c r="G2240" s="5" t="s">
        <v>12086</v>
      </c>
      <c r="H2240" s="5" t="s">
        <v>12124</v>
      </c>
      <c r="I2240" s="5" t="s">
        <v>13550</v>
      </c>
      <c r="J2240" s="5" t="s">
        <v>12328</v>
      </c>
      <c r="K2240" s="3" t="s">
        <v>12017</v>
      </c>
      <c r="L2240" s="3" t="s">
        <v>12017</v>
      </c>
      <c r="M2240" s="3" t="n">
        <v>8</v>
      </c>
      <c r="N2240" s="20" t="n">
        <v>7.39</v>
      </c>
      <c r="O2240" s="21" t="s">
        <v>18134</v>
      </c>
    </row>
    <row r="2241" customFormat="false" ht="15" hidden="false" customHeight="true" outlineLevel="0" collapsed="false">
      <c r="A2241" s="3" t="s">
        <v>4494</v>
      </c>
      <c r="B2241" s="3" t="s">
        <v>18135</v>
      </c>
      <c r="C2241" s="3" t="s">
        <v>4493</v>
      </c>
      <c r="D2241" s="5" t="s">
        <v>18136</v>
      </c>
      <c r="E2241" s="5" t="s">
        <v>12377</v>
      </c>
      <c r="F2241" s="5" t="s">
        <v>12378</v>
      </c>
      <c r="G2241" s="5" t="s">
        <v>12086</v>
      </c>
      <c r="H2241" s="5" t="s">
        <v>12124</v>
      </c>
      <c r="I2241" s="5" t="s">
        <v>13550</v>
      </c>
      <c r="J2241" s="5" t="s">
        <v>12328</v>
      </c>
      <c r="K2241" s="3" t="s">
        <v>12021</v>
      </c>
      <c r="L2241" s="3" t="s">
        <v>12017</v>
      </c>
      <c r="M2241" s="3" t="n">
        <v>24</v>
      </c>
      <c r="N2241" s="20" t="n">
        <v>4.89</v>
      </c>
      <c r="O2241" s="21" t="s">
        <v>13942</v>
      </c>
    </row>
    <row r="2242" customFormat="false" ht="15" hidden="false" customHeight="true" outlineLevel="0" collapsed="false">
      <c r="A2242" s="3" t="s">
        <v>4496</v>
      </c>
      <c r="B2242" s="3" t="s">
        <v>18137</v>
      </c>
      <c r="C2242" s="3" t="s">
        <v>4495</v>
      </c>
      <c r="D2242" s="5" t="s">
        <v>18138</v>
      </c>
      <c r="E2242" s="5" t="s">
        <v>12377</v>
      </c>
      <c r="F2242" s="5" t="s">
        <v>12378</v>
      </c>
      <c r="G2242" s="5" t="s">
        <v>12086</v>
      </c>
      <c r="H2242" s="5" t="s">
        <v>12124</v>
      </c>
      <c r="I2242" s="5" t="s">
        <v>12966</v>
      </c>
      <c r="J2242" s="5" t="s">
        <v>12512</v>
      </c>
      <c r="K2242" s="3" t="s">
        <v>12021</v>
      </c>
      <c r="L2242" s="3" t="s">
        <v>12017</v>
      </c>
      <c r="M2242" s="3" t="n">
        <v>8</v>
      </c>
      <c r="N2242" s="20" t="n">
        <v>6.29</v>
      </c>
      <c r="O2242" s="21" t="s">
        <v>15086</v>
      </c>
    </row>
    <row r="2243" customFormat="false" ht="15" hidden="false" customHeight="true" outlineLevel="0" collapsed="false">
      <c r="A2243" s="3" t="s">
        <v>4498</v>
      </c>
      <c r="B2243" s="3" t="s">
        <v>18139</v>
      </c>
      <c r="C2243" s="3" t="s">
        <v>4497</v>
      </c>
      <c r="D2243" s="5" t="s">
        <v>18140</v>
      </c>
      <c r="E2243" s="5" t="s">
        <v>12363</v>
      </c>
      <c r="F2243" s="5" t="s">
        <v>12364</v>
      </c>
      <c r="G2243" s="5" t="s">
        <v>12086</v>
      </c>
      <c r="H2243" s="5" t="s">
        <v>12124</v>
      </c>
      <c r="I2243" s="5" t="s">
        <v>12966</v>
      </c>
      <c r="J2243" s="5" t="s">
        <v>12328</v>
      </c>
      <c r="K2243" s="3" t="s">
        <v>12017</v>
      </c>
      <c r="L2243" s="3" t="s">
        <v>12017</v>
      </c>
      <c r="M2243" s="3" t="n">
        <v>6</v>
      </c>
      <c r="N2243" s="20" t="n">
        <v>8.49</v>
      </c>
      <c r="O2243" s="21" t="s">
        <v>16503</v>
      </c>
    </row>
    <row r="2244" customFormat="false" ht="15" hidden="false" customHeight="true" outlineLevel="0" collapsed="false">
      <c r="A2244" s="3" t="s">
        <v>4500</v>
      </c>
      <c r="B2244" s="3" t="s">
        <v>18141</v>
      </c>
      <c r="C2244" s="3" t="s">
        <v>4499</v>
      </c>
      <c r="D2244" s="5" t="s">
        <v>18142</v>
      </c>
      <c r="E2244" s="5" t="s">
        <v>12338</v>
      </c>
      <c r="F2244" s="5" t="s">
        <v>12339</v>
      </c>
      <c r="G2244" s="5" t="s">
        <v>12086</v>
      </c>
      <c r="H2244" s="5" t="s">
        <v>12124</v>
      </c>
      <c r="I2244" s="5" t="s">
        <v>13550</v>
      </c>
      <c r="J2244" s="5" t="s">
        <v>12328</v>
      </c>
      <c r="K2244" s="3" t="s">
        <v>12017</v>
      </c>
      <c r="L2244" s="3" t="s">
        <v>12017</v>
      </c>
      <c r="M2244" s="3" t="n">
        <v>1</v>
      </c>
      <c r="N2244" s="20" t="n">
        <v>5.79</v>
      </c>
      <c r="O2244" s="21" t="s">
        <v>18143</v>
      </c>
    </row>
    <row r="2245" customFormat="false" ht="15" hidden="false" customHeight="true" outlineLevel="0" collapsed="false">
      <c r="A2245" s="3" t="s">
        <v>4502</v>
      </c>
      <c r="B2245" s="3" t="s">
        <v>18144</v>
      </c>
      <c r="C2245" s="3" t="s">
        <v>4501</v>
      </c>
      <c r="D2245" s="5" t="s">
        <v>18145</v>
      </c>
      <c r="E2245" s="5" t="s">
        <v>12363</v>
      </c>
      <c r="F2245" s="5" t="s">
        <v>12364</v>
      </c>
      <c r="G2245" s="5" t="s">
        <v>12086</v>
      </c>
      <c r="H2245" s="5" t="s">
        <v>12124</v>
      </c>
      <c r="I2245" s="5" t="s">
        <v>12966</v>
      </c>
      <c r="J2245" s="5" t="s">
        <v>12328</v>
      </c>
      <c r="K2245" s="3" t="s">
        <v>12017</v>
      </c>
      <c r="L2245" s="3" t="s">
        <v>12017</v>
      </c>
      <c r="M2245" s="3" t="n">
        <v>24</v>
      </c>
      <c r="N2245" s="20" t="n">
        <v>4.29</v>
      </c>
      <c r="O2245" s="21" t="s">
        <v>15543</v>
      </c>
    </row>
    <row r="2246" customFormat="false" ht="15" hidden="false" customHeight="true" outlineLevel="0" collapsed="false">
      <c r="A2246" s="3" t="s">
        <v>4504</v>
      </c>
      <c r="B2246" s="3" t="s">
        <v>18146</v>
      </c>
      <c r="C2246" s="3" t="s">
        <v>4503</v>
      </c>
      <c r="D2246" s="5" t="s">
        <v>18147</v>
      </c>
      <c r="E2246" s="5" t="s">
        <v>12377</v>
      </c>
      <c r="F2246" s="5" t="s">
        <v>12378</v>
      </c>
      <c r="G2246" s="5" t="s">
        <v>12086</v>
      </c>
      <c r="H2246" s="5" t="s">
        <v>12124</v>
      </c>
      <c r="I2246" s="5" t="s">
        <v>12966</v>
      </c>
      <c r="J2246" s="5" t="s">
        <v>12328</v>
      </c>
      <c r="K2246" s="3" t="s">
        <v>12021</v>
      </c>
      <c r="L2246" s="3" t="s">
        <v>12017</v>
      </c>
      <c r="M2246" s="3" t="n">
        <v>8</v>
      </c>
      <c r="N2246" s="20" t="n">
        <v>9.39</v>
      </c>
      <c r="O2246" s="21" t="s">
        <v>18148</v>
      </c>
    </row>
    <row r="2247" customFormat="false" ht="15" hidden="false" customHeight="true" outlineLevel="0" collapsed="false">
      <c r="A2247" s="3" t="s">
        <v>4506</v>
      </c>
      <c r="B2247" s="3" t="s">
        <v>18149</v>
      </c>
      <c r="C2247" s="3" t="s">
        <v>4505</v>
      </c>
      <c r="D2247" s="5" t="s">
        <v>18150</v>
      </c>
      <c r="E2247" s="5" t="s">
        <v>12382</v>
      </c>
      <c r="F2247" s="5" t="s">
        <v>12383</v>
      </c>
      <c r="G2247" s="5" t="s">
        <v>12086</v>
      </c>
      <c r="H2247" s="5" t="s">
        <v>12124</v>
      </c>
      <c r="I2247" s="5" t="s">
        <v>16753</v>
      </c>
      <c r="J2247" s="5" t="s">
        <v>12328</v>
      </c>
      <c r="K2247" s="3" t="s">
        <v>12017</v>
      </c>
      <c r="L2247" s="3" t="s">
        <v>12017</v>
      </c>
      <c r="M2247" s="3" t="n">
        <v>1</v>
      </c>
      <c r="N2247" s="20" t="n">
        <v>9.49</v>
      </c>
      <c r="O2247" s="21" t="s">
        <v>13157</v>
      </c>
    </row>
    <row r="2248" customFormat="false" ht="15" hidden="false" customHeight="true" outlineLevel="0" collapsed="false">
      <c r="A2248" s="3" t="s">
        <v>4508</v>
      </c>
      <c r="B2248" s="3" t="s">
        <v>18151</v>
      </c>
      <c r="C2248" s="3" t="s">
        <v>4507</v>
      </c>
      <c r="D2248" s="5" t="s">
        <v>18152</v>
      </c>
      <c r="E2248" s="5" t="s">
        <v>12363</v>
      </c>
      <c r="F2248" s="5" t="s">
        <v>12364</v>
      </c>
      <c r="G2248" s="5" t="s">
        <v>12086</v>
      </c>
      <c r="H2248" s="5" t="s">
        <v>12124</v>
      </c>
      <c r="I2248" s="5" t="s">
        <v>16753</v>
      </c>
      <c r="J2248" s="5" t="s">
        <v>12328</v>
      </c>
      <c r="K2248" s="3" t="s">
        <v>12017</v>
      </c>
      <c r="L2248" s="3" t="s">
        <v>12017</v>
      </c>
      <c r="M2248" s="3" t="n">
        <v>1</v>
      </c>
      <c r="N2248" s="20" t="n">
        <v>7.89</v>
      </c>
      <c r="O2248" s="21" t="s">
        <v>16223</v>
      </c>
    </row>
    <row r="2249" customFormat="false" ht="15" hidden="false" customHeight="true" outlineLevel="0" collapsed="false">
      <c r="A2249" s="3" t="s">
        <v>4510</v>
      </c>
      <c r="B2249" s="3" t="s">
        <v>18153</v>
      </c>
      <c r="C2249" s="3" t="s">
        <v>4509</v>
      </c>
      <c r="D2249" s="5" t="s">
        <v>18154</v>
      </c>
      <c r="E2249" s="5" t="s">
        <v>12338</v>
      </c>
      <c r="F2249" s="5" t="s">
        <v>12339</v>
      </c>
      <c r="G2249" s="5" t="s">
        <v>12086</v>
      </c>
      <c r="H2249" s="5" t="s">
        <v>12124</v>
      </c>
      <c r="I2249" s="5" t="s">
        <v>13550</v>
      </c>
      <c r="J2249" s="5" t="s">
        <v>12328</v>
      </c>
      <c r="K2249" s="3" t="s">
        <v>12017</v>
      </c>
      <c r="L2249" s="3" t="s">
        <v>12017</v>
      </c>
      <c r="M2249" s="3" t="n">
        <v>4</v>
      </c>
      <c r="N2249" s="20" t="n">
        <v>7.79</v>
      </c>
      <c r="O2249" s="21" t="s">
        <v>17027</v>
      </c>
    </row>
    <row r="2250" customFormat="false" ht="15" hidden="false" customHeight="true" outlineLevel="0" collapsed="false">
      <c r="A2250" s="3" t="s">
        <v>4512</v>
      </c>
      <c r="B2250" s="3" t="s">
        <v>18155</v>
      </c>
      <c r="C2250" s="3" t="s">
        <v>4511</v>
      </c>
      <c r="D2250" s="5" t="s">
        <v>18156</v>
      </c>
      <c r="E2250" s="5" t="s">
        <v>12457</v>
      </c>
      <c r="F2250" s="5" t="s">
        <v>12458</v>
      </c>
      <c r="G2250" s="5" t="s">
        <v>12086</v>
      </c>
      <c r="H2250" s="5" t="s">
        <v>12124</v>
      </c>
      <c r="I2250" s="5" t="s">
        <v>12966</v>
      </c>
      <c r="J2250" s="5" t="s">
        <v>12328</v>
      </c>
      <c r="K2250" s="3" t="s">
        <v>12021</v>
      </c>
      <c r="L2250" s="3" t="s">
        <v>12017</v>
      </c>
      <c r="M2250" s="3" t="n">
        <v>1</v>
      </c>
      <c r="N2250" s="20" t="n">
        <v>7.89</v>
      </c>
      <c r="O2250" s="21" t="s">
        <v>18157</v>
      </c>
    </row>
    <row r="2251" customFormat="false" ht="15" hidden="false" customHeight="true" outlineLevel="0" collapsed="false">
      <c r="A2251" s="3" t="s">
        <v>4514</v>
      </c>
      <c r="B2251" s="3" t="s">
        <v>18158</v>
      </c>
      <c r="C2251" s="3" t="s">
        <v>4513</v>
      </c>
      <c r="D2251" s="5" t="s">
        <v>18159</v>
      </c>
      <c r="E2251" s="5" t="s">
        <v>12351</v>
      </c>
      <c r="F2251" s="5" t="s">
        <v>12326</v>
      </c>
      <c r="G2251" s="5" t="s">
        <v>12086</v>
      </c>
      <c r="H2251" s="5" t="s">
        <v>12124</v>
      </c>
      <c r="I2251" s="5" t="s">
        <v>13550</v>
      </c>
      <c r="J2251" s="5" t="s">
        <v>12328</v>
      </c>
      <c r="K2251" s="3" t="s">
        <v>12017</v>
      </c>
      <c r="L2251" s="3" t="s">
        <v>12017</v>
      </c>
      <c r="M2251" s="3" t="n">
        <v>4</v>
      </c>
      <c r="N2251" s="20" t="n">
        <v>8.49</v>
      </c>
      <c r="O2251" s="21" t="s">
        <v>18160</v>
      </c>
    </row>
    <row r="2252" customFormat="false" ht="15" hidden="false" customHeight="true" outlineLevel="0" collapsed="false">
      <c r="A2252" s="3" t="s">
        <v>4516</v>
      </c>
      <c r="B2252" s="3" t="s">
        <v>18161</v>
      </c>
      <c r="C2252" s="3" t="s">
        <v>4515</v>
      </c>
      <c r="D2252" s="5" t="s">
        <v>18162</v>
      </c>
      <c r="E2252" s="5" t="s">
        <v>12325</v>
      </c>
      <c r="F2252" s="5" t="s">
        <v>12326</v>
      </c>
      <c r="G2252" s="5" t="s">
        <v>12086</v>
      </c>
      <c r="H2252" s="5" t="s">
        <v>12124</v>
      </c>
      <c r="I2252" s="5" t="s">
        <v>16753</v>
      </c>
      <c r="J2252" s="5" t="s">
        <v>12328</v>
      </c>
      <c r="K2252" s="3" t="s">
        <v>12017</v>
      </c>
      <c r="L2252" s="3" t="s">
        <v>12017</v>
      </c>
      <c r="M2252" s="3" t="n">
        <v>1</v>
      </c>
      <c r="N2252" s="20" t="n">
        <v>7.49</v>
      </c>
      <c r="O2252" s="21" t="s">
        <v>12705</v>
      </c>
    </row>
    <row r="2253" customFormat="false" ht="15" hidden="false" customHeight="true" outlineLevel="0" collapsed="false">
      <c r="A2253" s="3" t="s">
        <v>4518</v>
      </c>
      <c r="B2253" s="3" t="s">
        <v>18163</v>
      </c>
      <c r="C2253" s="3" t="s">
        <v>4517</v>
      </c>
      <c r="D2253" s="5" t="s">
        <v>18164</v>
      </c>
      <c r="E2253" s="5" t="s">
        <v>12377</v>
      </c>
      <c r="F2253" s="5" t="s">
        <v>12378</v>
      </c>
      <c r="G2253" s="5" t="s">
        <v>12086</v>
      </c>
      <c r="H2253" s="5" t="s">
        <v>12124</v>
      </c>
      <c r="I2253" s="5" t="s">
        <v>12966</v>
      </c>
      <c r="J2253" s="5" t="s">
        <v>12328</v>
      </c>
      <c r="K2253" s="3" t="s">
        <v>12021</v>
      </c>
      <c r="L2253" s="3" t="s">
        <v>12017</v>
      </c>
      <c r="M2253" s="3" t="n">
        <v>1</v>
      </c>
      <c r="N2253" s="20" t="n">
        <v>9.39</v>
      </c>
      <c r="O2253" s="21" t="s">
        <v>18165</v>
      </c>
    </row>
    <row r="2254" customFormat="false" ht="15" hidden="false" customHeight="true" outlineLevel="0" collapsed="false">
      <c r="A2254" s="3" t="s">
        <v>4520</v>
      </c>
      <c r="B2254" s="3" t="s">
        <v>18166</v>
      </c>
      <c r="C2254" s="3" t="s">
        <v>4519</v>
      </c>
      <c r="D2254" s="5" t="s">
        <v>18167</v>
      </c>
      <c r="E2254" s="5" t="s">
        <v>12363</v>
      </c>
      <c r="F2254" s="5" t="s">
        <v>12364</v>
      </c>
      <c r="G2254" s="5" t="s">
        <v>12086</v>
      </c>
      <c r="H2254" s="5" t="s">
        <v>12124</v>
      </c>
      <c r="I2254" s="5" t="s">
        <v>12966</v>
      </c>
      <c r="J2254" s="5" t="s">
        <v>12328</v>
      </c>
      <c r="K2254" s="3" t="s">
        <v>12017</v>
      </c>
      <c r="L2254" s="3" t="s">
        <v>12017</v>
      </c>
      <c r="M2254" s="3" t="n">
        <v>24</v>
      </c>
      <c r="N2254" s="20" t="n">
        <v>4.49</v>
      </c>
      <c r="O2254" s="21" t="s">
        <v>18168</v>
      </c>
    </row>
    <row r="2255" customFormat="false" ht="15" hidden="false" customHeight="true" outlineLevel="0" collapsed="false">
      <c r="A2255" s="3" t="s">
        <v>4522</v>
      </c>
      <c r="B2255" s="3" t="s">
        <v>18169</v>
      </c>
      <c r="C2255" s="3" t="s">
        <v>4521</v>
      </c>
      <c r="D2255" s="5" t="s">
        <v>18170</v>
      </c>
      <c r="E2255" s="5" t="s">
        <v>12338</v>
      </c>
      <c r="F2255" s="5" t="s">
        <v>12339</v>
      </c>
      <c r="G2255" s="5" t="s">
        <v>12086</v>
      </c>
      <c r="H2255" s="5" t="s">
        <v>12124</v>
      </c>
      <c r="I2255" s="5" t="s">
        <v>16753</v>
      </c>
      <c r="J2255" s="5" t="s">
        <v>12328</v>
      </c>
      <c r="K2255" s="3" t="s">
        <v>12017</v>
      </c>
      <c r="L2255" s="3" t="s">
        <v>12017</v>
      </c>
      <c r="M2255" s="3" t="n">
        <v>2</v>
      </c>
      <c r="N2255" s="20" t="n">
        <v>7.39</v>
      </c>
      <c r="O2255" s="21" t="s">
        <v>14844</v>
      </c>
    </row>
    <row r="2256" customFormat="false" ht="15" hidden="false" customHeight="true" outlineLevel="0" collapsed="false">
      <c r="A2256" s="3" t="s">
        <v>4524</v>
      </c>
      <c r="B2256" s="3" t="s">
        <v>18171</v>
      </c>
      <c r="C2256" s="3" t="s">
        <v>4523</v>
      </c>
      <c r="D2256" s="5" t="s">
        <v>18172</v>
      </c>
      <c r="E2256" s="5" t="s">
        <v>12332</v>
      </c>
      <c r="F2256" s="5" t="s">
        <v>12333</v>
      </c>
      <c r="G2256" s="5" t="s">
        <v>12086</v>
      </c>
      <c r="H2256" s="5" t="s">
        <v>12124</v>
      </c>
      <c r="I2256" s="5" t="s">
        <v>12966</v>
      </c>
      <c r="J2256" s="5" t="s">
        <v>12328</v>
      </c>
      <c r="K2256" s="3" t="s">
        <v>12017</v>
      </c>
      <c r="L2256" s="3" t="s">
        <v>12017</v>
      </c>
      <c r="M2256" s="3" t="n">
        <v>4</v>
      </c>
      <c r="N2256" s="20" t="n">
        <v>8.49</v>
      </c>
      <c r="O2256" s="21" t="s">
        <v>18173</v>
      </c>
    </row>
    <row r="2257" customFormat="false" ht="15" hidden="false" customHeight="true" outlineLevel="0" collapsed="false">
      <c r="A2257" s="3" t="s">
        <v>4526</v>
      </c>
      <c r="B2257" s="3" t="s">
        <v>18174</v>
      </c>
      <c r="C2257" s="3" t="s">
        <v>4525</v>
      </c>
      <c r="D2257" s="5" t="s">
        <v>18175</v>
      </c>
      <c r="E2257" s="5" t="s">
        <v>12368</v>
      </c>
      <c r="F2257" s="5" t="s">
        <v>12369</v>
      </c>
      <c r="G2257" s="5" t="s">
        <v>12086</v>
      </c>
      <c r="H2257" s="5" t="s">
        <v>12124</v>
      </c>
      <c r="I2257" s="5" t="s">
        <v>12966</v>
      </c>
      <c r="J2257" s="5" t="s">
        <v>12512</v>
      </c>
      <c r="K2257" s="3" t="s">
        <v>12017</v>
      </c>
      <c r="L2257" s="3" t="s">
        <v>12017</v>
      </c>
      <c r="M2257" s="3" t="n">
        <v>6</v>
      </c>
      <c r="N2257" s="20" t="n">
        <v>8.79</v>
      </c>
      <c r="O2257" s="21" t="s">
        <v>12656</v>
      </c>
    </row>
    <row r="2258" customFormat="false" ht="15" hidden="false" customHeight="true" outlineLevel="0" collapsed="false">
      <c r="A2258" s="3" t="s">
        <v>4528</v>
      </c>
      <c r="B2258" s="3" t="s">
        <v>18176</v>
      </c>
      <c r="C2258" s="3" t="s">
        <v>4527</v>
      </c>
      <c r="D2258" s="5" t="s">
        <v>18177</v>
      </c>
      <c r="E2258" s="5" t="s">
        <v>12368</v>
      </c>
      <c r="F2258" s="5" t="s">
        <v>12369</v>
      </c>
      <c r="G2258" s="5" t="s">
        <v>12086</v>
      </c>
      <c r="H2258" s="5" t="s">
        <v>12124</v>
      </c>
      <c r="I2258" s="5" t="s">
        <v>13550</v>
      </c>
      <c r="J2258" s="5" t="s">
        <v>12512</v>
      </c>
      <c r="K2258" s="3" t="s">
        <v>12017</v>
      </c>
      <c r="L2258" s="3" t="s">
        <v>12017</v>
      </c>
      <c r="M2258" s="3" t="n">
        <v>4</v>
      </c>
      <c r="N2258" s="20" t="n">
        <v>9.99</v>
      </c>
      <c r="O2258" s="21" t="s">
        <v>14542</v>
      </c>
    </row>
    <row r="2259" customFormat="false" ht="15" hidden="false" customHeight="true" outlineLevel="0" collapsed="false">
      <c r="A2259" s="3" t="s">
        <v>4530</v>
      </c>
      <c r="B2259" s="3" t="s">
        <v>18178</v>
      </c>
      <c r="C2259" s="3" t="s">
        <v>4529</v>
      </c>
      <c r="D2259" s="5" t="s">
        <v>18179</v>
      </c>
      <c r="E2259" s="5" t="s">
        <v>12363</v>
      </c>
      <c r="F2259" s="5" t="s">
        <v>12364</v>
      </c>
      <c r="G2259" s="5" t="s">
        <v>12086</v>
      </c>
      <c r="H2259" s="5" t="s">
        <v>12124</v>
      </c>
      <c r="I2259" s="5" t="s">
        <v>13550</v>
      </c>
      <c r="J2259" s="5" t="s">
        <v>12359</v>
      </c>
      <c r="K2259" s="3" t="s">
        <v>12017</v>
      </c>
      <c r="L2259" s="3" t="s">
        <v>12017</v>
      </c>
      <c r="M2259" s="3" t="n">
        <v>1</v>
      </c>
      <c r="N2259" s="20" t="n">
        <v>8.49</v>
      </c>
      <c r="O2259" s="21" t="s">
        <v>18180</v>
      </c>
    </row>
    <row r="2260" customFormat="false" ht="15" hidden="false" customHeight="true" outlineLevel="0" collapsed="false">
      <c r="A2260" s="3" t="s">
        <v>4532</v>
      </c>
      <c r="B2260" s="3" t="s">
        <v>18181</v>
      </c>
      <c r="C2260" s="3" t="s">
        <v>4531</v>
      </c>
      <c r="D2260" s="5" t="s">
        <v>18182</v>
      </c>
      <c r="E2260" s="5" t="s">
        <v>12377</v>
      </c>
      <c r="F2260" s="5" t="s">
        <v>12378</v>
      </c>
      <c r="G2260" s="5" t="s">
        <v>12086</v>
      </c>
      <c r="H2260" s="5" t="s">
        <v>12124</v>
      </c>
      <c r="I2260" s="5" t="s">
        <v>12966</v>
      </c>
      <c r="J2260" s="5" t="s">
        <v>12359</v>
      </c>
      <c r="K2260" s="3" t="s">
        <v>12021</v>
      </c>
      <c r="L2260" s="3" t="s">
        <v>12017</v>
      </c>
      <c r="M2260" s="3" t="n">
        <v>12</v>
      </c>
      <c r="N2260" s="20" t="n">
        <v>6.49</v>
      </c>
      <c r="O2260" s="21" t="s">
        <v>17877</v>
      </c>
    </row>
    <row r="2261" customFormat="false" ht="15" hidden="false" customHeight="true" outlineLevel="0" collapsed="false">
      <c r="A2261" s="3" t="s">
        <v>4534</v>
      </c>
      <c r="B2261" s="3" t="s">
        <v>18183</v>
      </c>
      <c r="C2261" s="3" t="s">
        <v>4533</v>
      </c>
      <c r="D2261" s="5" t="s">
        <v>18184</v>
      </c>
      <c r="E2261" s="5" t="s">
        <v>12351</v>
      </c>
      <c r="F2261" s="5" t="s">
        <v>12326</v>
      </c>
      <c r="G2261" s="5" t="s">
        <v>12086</v>
      </c>
      <c r="H2261" s="5" t="s">
        <v>12124</v>
      </c>
      <c r="I2261" s="5" t="s">
        <v>13550</v>
      </c>
      <c r="J2261" s="5" t="s">
        <v>12328</v>
      </c>
      <c r="K2261" s="3" t="s">
        <v>12017</v>
      </c>
      <c r="L2261" s="3" t="s">
        <v>12017</v>
      </c>
      <c r="M2261" s="3" t="n">
        <v>24</v>
      </c>
      <c r="N2261" s="20" t="n">
        <v>8.89</v>
      </c>
      <c r="O2261" s="21" t="s">
        <v>18185</v>
      </c>
    </row>
    <row r="2262" customFormat="false" ht="15" hidden="false" customHeight="true" outlineLevel="0" collapsed="false">
      <c r="A2262" s="3" t="s">
        <v>4536</v>
      </c>
      <c r="B2262" s="3" t="s">
        <v>18186</v>
      </c>
      <c r="C2262" s="3" t="s">
        <v>4535</v>
      </c>
      <c r="D2262" s="5" t="s">
        <v>18187</v>
      </c>
      <c r="E2262" s="5" t="s">
        <v>12377</v>
      </c>
      <c r="F2262" s="5" t="s">
        <v>12378</v>
      </c>
      <c r="G2262" s="5" t="s">
        <v>12086</v>
      </c>
      <c r="H2262" s="5" t="s">
        <v>12124</v>
      </c>
      <c r="I2262" s="5" t="s">
        <v>12966</v>
      </c>
      <c r="J2262" s="5" t="s">
        <v>12328</v>
      </c>
      <c r="K2262" s="3" t="s">
        <v>12021</v>
      </c>
      <c r="L2262" s="3" t="s">
        <v>12017</v>
      </c>
      <c r="M2262" s="3" t="n">
        <v>8</v>
      </c>
      <c r="N2262" s="20" t="n">
        <v>5.29</v>
      </c>
      <c r="O2262" s="21" t="s">
        <v>18188</v>
      </c>
    </row>
    <row r="2263" customFormat="false" ht="15" hidden="false" customHeight="true" outlineLevel="0" collapsed="false">
      <c r="A2263" s="3" t="s">
        <v>4538</v>
      </c>
      <c r="B2263" s="3" t="s">
        <v>18189</v>
      </c>
      <c r="C2263" s="3" t="s">
        <v>4537</v>
      </c>
      <c r="D2263" s="5" t="s">
        <v>18190</v>
      </c>
      <c r="E2263" s="5" t="s">
        <v>12351</v>
      </c>
      <c r="F2263" s="5" t="s">
        <v>12326</v>
      </c>
      <c r="G2263" s="5" t="s">
        <v>12086</v>
      </c>
      <c r="H2263" s="5" t="s">
        <v>12124</v>
      </c>
      <c r="I2263" s="5" t="s">
        <v>16753</v>
      </c>
      <c r="J2263" s="5" t="s">
        <v>12328</v>
      </c>
      <c r="K2263" s="3" t="s">
        <v>12017</v>
      </c>
      <c r="L2263" s="3" t="s">
        <v>12017</v>
      </c>
      <c r="M2263" s="3" t="n">
        <v>12</v>
      </c>
      <c r="N2263" s="20" t="n">
        <v>5.89</v>
      </c>
      <c r="O2263" s="21" t="s">
        <v>13929</v>
      </c>
    </row>
    <row r="2264" customFormat="false" ht="15" hidden="false" customHeight="true" outlineLevel="0" collapsed="false">
      <c r="A2264" s="3" t="s">
        <v>4540</v>
      </c>
      <c r="B2264" s="3" t="s">
        <v>18191</v>
      </c>
      <c r="C2264" s="3" t="s">
        <v>4539</v>
      </c>
      <c r="D2264" s="5" t="s">
        <v>18192</v>
      </c>
      <c r="E2264" s="5" t="s">
        <v>12351</v>
      </c>
      <c r="F2264" s="5" t="s">
        <v>12326</v>
      </c>
      <c r="G2264" s="5" t="s">
        <v>12086</v>
      </c>
      <c r="H2264" s="5" t="s">
        <v>12124</v>
      </c>
      <c r="I2264" s="5" t="s">
        <v>16753</v>
      </c>
      <c r="J2264" s="5" t="s">
        <v>12328</v>
      </c>
      <c r="K2264" s="3" t="s">
        <v>12017</v>
      </c>
      <c r="L2264" s="3" t="s">
        <v>12017</v>
      </c>
      <c r="M2264" s="3" t="n">
        <v>8</v>
      </c>
      <c r="N2264" s="20" t="n">
        <v>8.39</v>
      </c>
      <c r="O2264" s="21" t="s">
        <v>15104</v>
      </c>
    </row>
    <row r="2265" customFormat="false" ht="15" hidden="false" customHeight="true" outlineLevel="0" collapsed="false">
      <c r="A2265" s="3" t="s">
        <v>4542</v>
      </c>
      <c r="B2265" s="3" t="s">
        <v>18193</v>
      </c>
      <c r="C2265" s="3" t="s">
        <v>4541</v>
      </c>
      <c r="D2265" s="5" t="s">
        <v>18194</v>
      </c>
      <c r="E2265" s="5" t="s">
        <v>12355</v>
      </c>
      <c r="F2265" s="5" t="s">
        <v>12356</v>
      </c>
      <c r="G2265" s="5" t="s">
        <v>12086</v>
      </c>
      <c r="H2265" s="5" t="s">
        <v>12124</v>
      </c>
      <c r="I2265" s="5" t="s">
        <v>12966</v>
      </c>
      <c r="J2265" s="5" t="s">
        <v>12359</v>
      </c>
      <c r="K2265" s="3" t="s">
        <v>12017</v>
      </c>
      <c r="L2265" s="3" t="s">
        <v>12017</v>
      </c>
      <c r="M2265" s="3" t="n">
        <v>4</v>
      </c>
      <c r="N2265" s="20" t="n">
        <v>9.39</v>
      </c>
      <c r="O2265" s="21" t="s">
        <v>14927</v>
      </c>
    </row>
    <row r="2266" customFormat="false" ht="15" hidden="false" customHeight="true" outlineLevel="0" collapsed="false">
      <c r="A2266" s="3" t="s">
        <v>4544</v>
      </c>
      <c r="B2266" s="3" t="s">
        <v>18195</v>
      </c>
      <c r="C2266" s="3" t="s">
        <v>4543</v>
      </c>
      <c r="D2266" s="5" t="s">
        <v>18196</v>
      </c>
      <c r="E2266" s="5" t="s">
        <v>12457</v>
      </c>
      <c r="F2266" s="5" t="s">
        <v>12458</v>
      </c>
      <c r="G2266" s="5" t="s">
        <v>12086</v>
      </c>
      <c r="H2266" s="5" t="s">
        <v>12124</v>
      </c>
      <c r="I2266" s="5" t="s">
        <v>16753</v>
      </c>
      <c r="J2266" s="5" t="s">
        <v>12328</v>
      </c>
      <c r="K2266" s="3" t="s">
        <v>12021</v>
      </c>
      <c r="L2266" s="3" t="s">
        <v>12017</v>
      </c>
      <c r="M2266" s="3" t="n">
        <v>8</v>
      </c>
      <c r="N2266" s="20" t="n">
        <v>4.79</v>
      </c>
      <c r="O2266" s="21" t="s">
        <v>13746</v>
      </c>
    </row>
    <row r="2267" customFormat="false" ht="15" hidden="false" customHeight="true" outlineLevel="0" collapsed="false">
      <c r="A2267" s="3" t="s">
        <v>4546</v>
      </c>
      <c r="B2267" s="3" t="s">
        <v>18197</v>
      </c>
      <c r="C2267" s="3" t="s">
        <v>4545</v>
      </c>
      <c r="D2267" s="5" t="s">
        <v>18198</v>
      </c>
      <c r="E2267" s="5" t="s">
        <v>12355</v>
      </c>
      <c r="F2267" s="5" t="s">
        <v>12356</v>
      </c>
      <c r="G2267" s="5" t="s">
        <v>12086</v>
      </c>
      <c r="H2267" s="5" t="s">
        <v>12124</v>
      </c>
      <c r="I2267" s="5" t="s">
        <v>16753</v>
      </c>
      <c r="J2267" s="5" t="s">
        <v>12328</v>
      </c>
      <c r="K2267" s="3" t="s">
        <v>12017</v>
      </c>
      <c r="L2267" s="3" t="s">
        <v>12017</v>
      </c>
      <c r="M2267" s="3" t="n">
        <v>1</v>
      </c>
      <c r="N2267" s="20" t="n">
        <v>8.39</v>
      </c>
      <c r="O2267" s="21" t="s">
        <v>14073</v>
      </c>
    </row>
    <row r="2268" customFormat="false" ht="15" hidden="false" customHeight="true" outlineLevel="0" collapsed="false">
      <c r="A2268" s="3" t="s">
        <v>4548</v>
      </c>
      <c r="B2268" s="3" t="s">
        <v>18199</v>
      </c>
      <c r="C2268" s="3" t="s">
        <v>4547</v>
      </c>
      <c r="D2268" s="5" t="s">
        <v>18200</v>
      </c>
      <c r="E2268" s="5" t="s">
        <v>12325</v>
      </c>
      <c r="F2268" s="5" t="s">
        <v>12326</v>
      </c>
      <c r="G2268" s="5" t="s">
        <v>12086</v>
      </c>
      <c r="H2268" s="5" t="s">
        <v>12124</v>
      </c>
      <c r="I2268" s="5" t="s">
        <v>16753</v>
      </c>
      <c r="J2268" s="5" t="s">
        <v>12328</v>
      </c>
      <c r="K2268" s="3" t="s">
        <v>12017</v>
      </c>
      <c r="L2268" s="3" t="s">
        <v>12017</v>
      </c>
      <c r="M2268" s="3" t="n">
        <v>2</v>
      </c>
      <c r="N2268" s="20" t="n">
        <v>5.29</v>
      </c>
      <c r="O2268" s="21" t="s">
        <v>18201</v>
      </c>
    </row>
    <row r="2269" customFormat="false" ht="15" hidden="false" customHeight="true" outlineLevel="0" collapsed="false">
      <c r="A2269" s="3" t="s">
        <v>4550</v>
      </c>
      <c r="B2269" s="3" t="s">
        <v>18202</v>
      </c>
      <c r="C2269" s="3" t="s">
        <v>4549</v>
      </c>
      <c r="D2269" s="5" t="s">
        <v>18203</v>
      </c>
      <c r="E2269" s="5" t="s">
        <v>12332</v>
      </c>
      <c r="F2269" s="5" t="s">
        <v>12333</v>
      </c>
      <c r="G2269" s="5" t="s">
        <v>12086</v>
      </c>
      <c r="H2269" s="5" t="s">
        <v>12124</v>
      </c>
      <c r="I2269" s="5" t="s">
        <v>12966</v>
      </c>
      <c r="J2269" s="5" t="s">
        <v>12328</v>
      </c>
      <c r="K2269" s="3" t="s">
        <v>12017</v>
      </c>
      <c r="L2269" s="3" t="s">
        <v>12017</v>
      </c>
      <c r="M2269" s="3" t="n">
        <v>1</v>
      </c>
      <c r="N2269" s="20" t="n">
        <v>9.29</v>
      </c>
      <c r="O2269" s="21" t="s">
        <v>15442</v>
      </c>
    </row>
    <row r="2270" customFormat="false" ht="15" hidden="false" customHeight="true" outlineLevel="0" collapsed="false">
      <c r="A2270" s="3" t="s">
        <v>4552</v>
      </c>
      <c r="B2270" s="3" t="s">
        <v>18204</v>
      </c>
      <c r="C2270" s="3" t="s">
        <v>4551</v>
      </c>
      <c r="D2270" s="5" t="s">
        <v>18205</v>
      </c>
      <c r="E2270" s="5" t="s">
        <v>12363</v>
      </c>
      <c r="F2270" s="5" t="s">
        <v>12364</v>
      </c>
      <c r="G2270" s="5" t="s">
        <v>12086</v>
      </c>
      <c r="H2270" s="5" t="s">
        <v>12124</v>
      </c>
      <c r="I2270" s="5" t="s">
        <v>13550</v>
      </c>
      <c r="J2270" s="5" t="s">
        <v>12328</v>
      </c>
      <c r="K2270" s="3" t="s">
        <v>12017</v>
      </c>
      <c r="L2270" s="3" t="s">
        <v>12017</v>
      </c>
      <c r="M2270" s="3" t="n">
        <v>6</v>
      </c>
      <c r="N2270" s="20" t="n">
        <v>5.89</v>
      </c>
      <c r="O2270" s="21" t="s">
        <v>18206</v>
      </c>
    </row>
    <row r="2271" customFormat="false" ht="15" hidden="false" customHeight="true" outlineLevel="0" collapsed="false">
      <c r="A2271" s="3" t="s">
        <v>4554</v>
      </c>
      <c r="B2271" s="3" t="s">
        <v>18207</v>
      </c>
      <c r="C2271" s="3" t="s">
        <v>4553</v>
      </c>
      <c r="D2271" s="5" t="s">
        <v>18208</v>
      </c>
      <c r="E2271" s="5" t="s">
        <v>12332</v>
      </c>
      <c r="F2271" s="5" t="s">
        <v>12333</v>
      </c>
      <c r="G2271" s="5" t="s">
        <v>12086</v>
      </c>
      <c r="H2271" s="5" t="s">
        <v>12124</v>
      </c>
      <c r="I2271" s="5" t="s">
        <v>16753</v>
      </c>
      <c r="J2271" s="5" t="s">
        <v>12328</v>
      </c>
      <c r="K2271" s="3" t="s">
        <v>12017</v>
      </c>
      <c r="L2271" s="3" t="s">
        <v>12017</v>
      </c>
      <c r="M2271" s="3" t="n">
        <v>4</v>
      </c>
      <c r="N2271" s="20" t="n">
        <v>4.89</v>
      </c>
      <c r="O2271" s="21" t="s">
        <v>12992</v>
      </c>
    </row>
    <row r="2272" customFormat="false" ht="15" hidden="false" customHeight="true" outlineLevel="0" collapsed="false">
      <c r="A2272" s="3" t="s">
        <v>4556</v>
      </c>
      <c r="B2272" s="3" t="s">
        <v>18209</v>
      </c>
      <c r="C2272" s="3" t="s">
        <v>4555</v>
      </c>
      <c r="D2272" s="5" t="s">
        <v>18210</v>
      </c>
      <c r="E2272" s="5" t="s">
        <v>12377</v>
      </c>
      <c r="F2272" s="5" t="s">
        <v>12378</v>
      </c>
      <c r="G2272" s="5" t="s">
        <v>12086</v>
      </c>
      <c r="H2272" s="5" t="s">
        <v>12124</v>
      </c>
      <c r="I2272" s="5" t="s">
        <v>16753</v>
      </c>
      <c r="J2272" s="5" t="s">
        <v>12512</v>
      </c>
      <c r="K2272" s="3" t="s">
        <v>12021</v>
      </c>
      <c r="L2272" s="3" t="s">
        <v>12017</v>
      </c>
      <c r="M2272" s="3" t="n">
        <v>6</v>
      </c>
      <c r="N2272" s="20" t="n">
        <v>5.49</v>
      </c>
      <c r="O2272" s="21" t="s">
        <v>18211</v>
      </c>
    </row>
    <row r="2273" customFormat="false" ht="15" hidden="false" customHeight="true" outlineLevel="0" collapsed="false">
      <c r="A2273" s="3" t="s">
        <v>4558</v>
      </c>
      <c r="B2273" s="3" t="s">
        <v>18212</v>
      </c>
      <c r="C2273" s="3" t="s">
        <v>4557</v>
      </c>
      <c r="D2273" s="5" t="s">
        <v>18213</v>
      </c>
      <c r="E2273" s="5" t="s">
        <v>12368</v>
      </c>
      <c r="F2273" s="5" t="s">
        <v>12369</v>
      </c>
      <c r="G2273" s="5" t="s">
        <v>12086</v>
      </c>
      <c r="H2273" s="5" t="s">
        <v>12124</v>
      </c>
      <c r="I2273" s="5" t="s">
        <v>13550</v>
      </c>
      <c r="J2273" s="5" t="s">
        <v>12328</v>
      </c>
      <c r="K2273" s="3" t="s">
        <v>12017</v>
      </c>
      <c r="L2273" s="3" t="s">
        <v>12017</v>
      </c>
      <c r="M2273" s="3" t="n">
        <v>4</v>
      </c>
      <c r="N2273" s="20" t="n">
        <v>4.79</v>
      </c>
      <c r="O2273" s="21" t="s">
        <v>14653</v>
      </c>
    </row>
    <row r="2274" customFormat="false" ht="15" hidden="false" customHeight="true" outlineLevel="0" collapsed="false">
      <c r="A2274" s="3" t="s">
        <v>4560</v>
      </c>
      <c r="B2274" s="3" t="s">
        <v>18214</v>
      </c>
      <c r="C2274" s="3" t="s">
        <v>4559</v>
      </c>
      <c r="D2274" s="5" t="s">
        <v>18215</v>
      </c>
      <c r="E2274" s="5" t="s">
        <v>12332</v>
      </c>
      <c r="F2274" s="5" t="s">
        <v>12333</v>
      </c>
      <c r="G2274" s="5" t="s">
        <v>12086</v>
      </c>
      <c r="H2274" s="5" t="s">
        <v>12124</v>
      </c>
      <c r="I2274" s="5" t="s">
        <v>16753</v>
      </c>
      <c r="J2274" s="5" t="s">
        <v>12328</v>
      </c>
      <c r="K2274" s="3" t="s">
        <v>12017</v>
      </c>
      <c r="L2274" s="3" t="s">
        <v>12017</v>
      </c>
      <c r="M2274" s="3" t="n">
        <v>12</v>
      </c>
      <c r="N2274" s="20" t="n">
        <v>9.99</v>
      </c>
      <c r="O2274" s="21" t="s">
        <v>18216</v>
      </c>
    </row>
    <row r="2275" customFormat="false" ht="15" hidden="false" customHeight="true" outlineLevel="0" collapsed="false">
      <c r="A2275" s="3" t="s">
        <v>4562</v>
      </c>
      <c r="B2275" s="3" t="s">
        <v>18217</v>
      </c>
      <c r="C2275" s="3" t="s">
        <v>4561</v>
      </c>
      <c r="D2275" s="5" t="s">
        <v>18218</v>
      </c>
      <c r="E2275" s="5" t="s">
        <v>12377</v>
      </c>
      <c r="F2275" s="5" t="s">
        <v>12378</v>
      </c>
      <c r="G2275" s="5" t="s">
        <v>12086</v>
      </c>
      <c r="H2275" s="5" t="s">
        <v>12124</v>
      </c>
      <c r="I2275" s="5" t="s">
        <v>16753</v>
      </c>
      <c r="J2275" s="5" t="s">
        <v>12328</v>
      </c>
      <c r="K2275" s="3" t="s">
        <v>12021</v>
      </c>
      <c r="L2275" s="3" t="s">
        <v>12017</v>
      </c>
      <c r="M2275" s="3" t="n">
        <v>12</v>
      </c>
      <c r="N2275" s="20" t="n">
        <v>6.49</v>
      </c>
      <c r="O2275" s="21" t="s">
        <v>13120</v>
      </c>
    </row>
    <row r="2276" customFormat="false" ht="15" hidden="false" customHeight="true" outlineLevel="0" collapsed="false">
      <c r="A2276" s="3" t="s">
        <v>4564</v>
      </c>
      <c r="B2276" s="3" t="s">
        <v>18219</v>
      </c>
      <c r="C2276" s="3" t="s">
        <v>4563</v>
      </c>
      <c r="D2276" s="5" t="s">
        <v>18220</v>
      </c>
      <c r="E2276" s="5" t="s">
        <v>12457</v>
      </c>
      <c r="F2276" s="5" t="s">
        <v>12458</v>
      </c>
      <c r="G2276" s="5" t="s">
        <v>12086</v>
      </c>
      <c r="H2276" s="5" t="s">
        <v>12124</v>
      </c>
      <c r="I2276" s="5" t="s">
        <v>12966</v>
      </c>
      <c r="J2276" s="5" t="s">
        <v>12328</v>
      </c>
      <c r="K2276" s="3" t="s">
        <v>12021</v>
      </c>
      <c r="L2276" s="3" t="s">
        <v>12017</v>
      </c>
      <c r="M2276" s="3" t="n">
        <v>1</v>
      </c>
      <c r="N2276" s="20" t="n">
        <v>9.79</v>
      </c>
      <c r="O2276" s="21" t="s">
        <v>16471</v>
      </c>
    </row>
    <row r="2277" customFormat="false" ht="15" hidden="false" customHeight="true" outlineLevel="0" collapsed="false">
      <c r="A2277" s="3" t="s">
        <v>4566</v>
      </c>
      <c r="B2277" s="3" t="s">
        <v>18221</v>
      </c>
      <c r="C2277" s="3" t="s">
        <v>4565</v>
      </c>
      <c r="D2277" s="5" t="s">
        <v>18222</v>
      </c>
      <c r="E2277" s="5" t="s">
        <v>12325</v>
      </c>
      <c r="F2277" s="5" t="s">
        <v>12326</v>
      </c>
      <c r="G2277" s="5" t="s">
        <v>12086</v>
      </c>
      <c r="H2277" s="5" t="s">
        <v>12124</v>
      </c>
      <c r="I2277" s="5" t="s">
        <v>16753</v>
      </c>
      <c r="J2277" s="5" t="s">
        <v>12359</v>
      </c>
      <c r="K2277" s="3" t="s">
        <v>12017</v>
      </c>
      <c r="L2277" s="3" t="s">
        <v>12017</v>
      </c>
      <c r="M2277" s="3" t="n">
        <v>1</v>
      </c>
      <c r="N2277" s="20" t="n">
        <v>4.29</v>
      </c>
      <c r="O2277" s="21" t="s">
        <v>14933</v>
      </c>
    </row>
    <row r="2278" customFormat="false" ht="15" hidden="false" customHeight="true" outlineLevel="0" collapsed="false">
      <c r="A2278" s="3" t="s">
        <v>4568</v>
      </c>
      <c r="B2278" s="3" t="s">
        <v>18223</v>
      </c>
      <c r="C2278" s="3" t="s">
        <v>4567</v>
      </c>
      <c r="D2278" s="5" t="s">
        <v>18224</v>
      </c>
      <c r="E2278" s="5" t="s">
        <v>12325</v>
      </c>
      <c r="F2278" s="5" t="s">
        <v>12326</v>
      </c>
      <c r="G2278" s="5" t="s">
        <v>12086</v>
      </c>
      <c r="H2278" s="5" t="s">
        <v>12108</v>
      </c>
      <c r="I2278" s="5" t="s">
        <v>18225</v>
      </c>
      <c r="J2278" s="5" t="s">
        <v>18226</v>
      </c>
      <c r="K2278" s="3" t="s">
        <v>12017</v>
      </c>
      <c r="L2278" s="3" t="s">
        <v>12017</v>
      </c>
      <c r="M2278" s="3" t="n">
        <v>1</v>
      </c>
      <c r="N2278" s="20" t="n">
        <v>9.99</v>
      </c>
      <c r="O2278" s="21" t="s">
        <v>12390</v>
      </c>
    </row>
    <row r="2279" customFormat="false" ht="15" hidden="false" customHeight="true" outlineLevel="0" collapsed="false">
      <c r="A2279" s="3" t="s">
        <v>4570</v>
      </c>
      <c r="B2279" s="3" t="s">
        <v>18227</v>
      </c>
      <c r="C2279" s="3" t="s">
        <v>4569</v>
      </c>
      <c r="D2279" s="5" t="s">
        <v>18228</v>
      </c>
      <c r="E2279" s="5" t="s">
        <v>12368</v>
      </c>
      <c r="F2279" s="5" t="s">
        <v>12369</v>
      </c>
      <c r="G2279" s="5" t="s">
        <v>12086</v>
      </c>
      <c r="H2279" s="5" t="s">
        <v>12108</v>
      </c>
      <c r="I2279" s="5" t="s">
        <v>18229</v>
      </c>
      <c r="J2279" s="5" t="s">
        <v>18226</v>
      </c>
      <c r="K2279" s="3" t="s">
        <v>12017</v>
      </c>
      <c r="L2279" s="3" t="s">
        <v>12017</v>
      </c>
      <c r="M2279" s="3" t="n">
        <v>2</v>
      </c>
      <c r="N2279" s="20" t="n">
        <v>10.79</v>
      </c>
      <c r="O2279" s="21" t="s">
        <v>13811</v>
      </c>
    </row>
    <row r="2280" customFormat="false" ht="15" hidden="false" customHeight="true" outlineLevel="0" collapsed="false">
      <c r="A2280" s="3" t="s">
        <v>4572</v>
      </c>
      <c r="B2280" s="3" t="s">
        <v>18230</v>
      </c>
      <c r="C2280" s="3" t="s">
        <v>4571</v>
      </c>
      <c r="D2280" s="5" t="s">
        <v>18231</v>
      </c>
      <c r="E2280" s="5" t="s">
        <v>12338</v>
      </c>
      <c r="F2280" s="5" t="s">
        <v>12339</v>
      </c>
      <c r="G2280" s="5" t="s">
        <v>12086</v>
      </c>
      <c r="H2280" s="5" t="s">
        <v>12108</v>
      </c>
      <c r="I2280" s="5" t="s">
        <v>18232</v>
      </c>
      <c r="J2280" s="5" t="s">
        <v>18233</v>
      </c>
      <c r="K2280" s="3" t="s">
        <v>12017</v>
      </c>
      <c r="L2280" s="3" t="s">
        <v>12017</v>
      </c>
      <c r="M2280" s="3" t="n">
        <v>4</v>
      </c>
      <c r="N2280" s="20" t="n">
        <v>10.99</v>
      </c>
      <c r="O2280" s="21" t="s">
        <v>18234</v>
      </c>
    </row>
    <row r="2281" customFormat="false" ht="15" hidden="false" customHeight="true" outlineLevel="0" collapsed="false">
      <c r="A2281" s="3" t="s">
        <v>4574</v>
      </c>
      <c r="B2281" s="3" t="s">
        <v>18235</v>
      </c>
      <c r="C2281" s="3" t="s">
        <v>4573</v>
      </c>
      <c r="D2281" s="5" t="s">
        <v>18236</v>
      </c>
      <c r="E2281" s="5" t="s">
        <v>12377</v>
      </c>
      <c r="F2281" s="5" t="s">
        <v>12378</v>
      </c>
      <c r="G2281" s="5" t="s">
        <v>12086</v>
      </c>
      <c r="H2281" s="5" t="s">
        <v>12108</v>
      </c>
      <c r="I2281" s="5" t="s">
        <v>18237</v>
      </c>
      <c r="J2281" s="5" t="s">
        <v>18233</v>
      </c>
      <c r="K2281" s="3" t="s">
        <v>12021</v>
      </c>
      <c r="L2281" s="3" t="s">
        <v>12017</v>
      </c>
      <c r="M2281" s="3" t="n">
        <v>24</v>
      </c>
      <c r="N2281" s="20" t="n">
        <v>12.49</v>
      </c>
      <c r="O2281" s="21" t="s">
        <v>12092</v>
      </c>
    </row>
    <row r="2282" customFormat="false" ht="15" hidden="false" customHeight="true" outlineLevel="0" collapsed="false">
      <c r="A2282" s="3" t="s">
        <v>4576</v>
      </c>
      <c r="B2282" s="3" t="s">
        <v>18238</v>
      </c>
      <c r="C2282" s="3" t="s">
        <v>4575</v>
      </c>
      <c r="D2282" s="5" t="s">
        <v>18239</v>
      </c>
      <c r="E2282" s="5" t="s">
        <v>12355</v>
      </c>
      <c r="F2282" s="5" t="s">
        <v>12356</v>
      </c>
      <c r="G2282" s="5" t="s">
        <v>12086</v>
      </c>
      <c r="H2282" s="5" t="s">
        <v>12108</v>
      </c>
      <c r="I2282" s="5" t="s">
        <v>18232</v>
      </c>
      <c r="J2282" s="5" t="s">
        <v>12328</v>
      </c>
      <c r="K2282" s="3" t="s">
        <v>12017</v>
      </c>
      <c r="L2282" s="3" t="s">
        <v>12017</v>
      </c>
      <c r="M2282" s="3" t="n">
        <v>6</v>
      </c>
      <c r="N2282" s="20" t="n">
        <v>7.79</v>
      </c>
      <c r="O2282" s="21" t="s">
        <v>18240</v>
      </c>
    </row>
    <row r="2283" customFormat="false" ht="15" hidden="false" customHeight="true" outlineLevel="0" collapsed="false">
      <c r="A2283" s="3" t="s">
        <v>4578</v>
      </c>
      <c r="B2283" s="3" t="s">
        <v>18241</v>
      </c>
      <c r="C2283" s="3" t="s">
        <v>4577</v>
      </c>
      <c r="D2283" s="5" t="s">
        <v>18242</v>
      </c>
      <c r="E2283" s="5" t="s">
        <v>12351</v>
      </c>
      <c r="F2283" s="5" t="s">
        <v>12326</v>
      </c>
      <c r="G2283" s="5" t="s">
        <v>12086</v>
      </c>
      <c r="H2283" s="5" t="s">
        <v>12108</v>
      </c>
      <c r="I2283" s="5" t="s">
        <v>18232</v>
      </c>
      <c r="J2283" s="5" t="s">
        <v>18226</v>
      </c>
      <c r="K2283" s="3" t="s">
        <v>12017</v>
      </c>
      <c r="L2283" s="3" t="s">
        <v>12017</v>
      </c>
      <c r="M2283" s="3" t="n">
        <v>12</v>
      </c>
      <c r="N2283" s="20" t="n">
        <v>6.39</v>
      </c>
      <c r="O2283" s="21" t="s">
        <v>18243</v>
      </c>
    </row>
    <row r="2284" customFormat="false" ht="15" hidden="false" customHeight="true" outlineLevel="0" collapsed="false">
      <c r="A2284" s="3" t="s">
        <v>4580</v>
      </c>
      <c r="B2284" s="3" t="s">
        <v>18244</v>
      </c>
      <c r="C2284" s="3" t="s">
        <v>4579</v>
      </c>
      <c r="D2284" s="5" t="s">
        <v>18245</v>
      </c>
      <c r="E2284" s="5" t="s">
        <v>12363</v>
      </c>
      <c r="F2284" s="5" t="s">
        <v>12364</v>
      </c>
      <c r="G2284" s="5" t="s">
        <v>12086</v>
      </c>
      <c r="H2284" s="5" t="s">
        <v>12108</v>
      </c>
      <c r="I2284" s="5" t="s">
        <v>18237</v>
      </c>
      <c r="J2284" s="5" t="s">
        <v>12328</v>
      </c>
      <c r="K2284" s="3" t="s">
        <v>12017</v>
      </c>
      <c r="L2284" s="3" t="s">
        <v>12017</v>
      </c>
      <c r="M2284" s="3" t="n">
        <v>4</v>
      </c>
      <c r="N2284" s="20" t="n">
        <v>12.49</v>
      </c>
      <c r="O2284" s="21" t="s">
        <v>15917</v>
      </c>
    </row>
    <row r="2285" customFormat="false" ht="15" hidden="false" customHeight="true" outlineLevel="0" collapsed="false">
      <c r="A2285" s="3" t="s">
        <v>4582</v>
      </c>
      <c r="B2285" s="3" t="s">
        <v>18246</v>
      </c>
      <c r="C2285" s="3" t="s">
        <v>4581</v>
      </c>
      <c r="D2285" s="5" t="s">
        <v>18247</v>
      </c>
      <c r="E2285" s="5" t="s">
        <v>12351</v>
      </c>
      <c r="F2285" s="5" t="s">
        <v>12326</v>
      </c>
      <c r="G2285" s="5" t="s">
        <v>12086</v>
      </c>
      <c r="H2285" s="5" t="s">
        <v>12108</v>
      </c>
      <c r="I2285" s="5" t="s">
        <v>18225</v>
      </c>
      <c r="J2285" s="5" t="s">
        <v>18248</v>
      </c>
      <c r="K2285" s="3" t="s">
        <v>12017</v>
      </c>
      <c r="L2285" s="3" t="s">
        <v>12017</v>
      </c>
      <c r="M2285" s="3" t="n">
        <v>4</v>
      </c>
      <c r="N2285" s="20" t="n">
        <v>7.79</v>
      </c>
      <c r="O2285" s="21" t="s">
        <v>18249</v>
      </c>
    </row>
    <row r="2286" customFormat="false" ht="15" hidden="false" customHeight="true" outlineLevel="0" collapsed="false">
      <c r="A2286" s="3" t="s">
        <v>4584</v>
      </c>
      <c r="B2286" s="3" t="s">
        <v>18250</v>
      </c>
      <c r="C2286" s="3" t="s">
        <v>4583</v>
      </c>
      <c r="D2286" s="5" t="s">
        <v>18251</v>
      </c>
      <c r="E2286" s="5" t="s">
        <v>12457</v>
      </c>
      <c r="F2286" s="5" t="s">
        <v>12458</v>
      </c>
      <c r="G2286" s="5" t="s">
        <v>12086</v>
      </c>
      <c r="H2286" s="5" t="s">
        <v>12108</v>
      </c>
      <c r="I2286" s="5" t="s">
        <v>18237</v>
      </c>
      <c r="J2286" s="5" t="s">
        <v>18226</v>
      </c>
      <c r="K2286" s="3" t="s">
        <v>12021</v>
      </c>
      <c r="L2286" s="3" t="s">
        <v>12017</v>
      </c>
      <c r="M2286" s="3" t="n">
        <v>12</v>
      </c>
      <c r="N2286" s="20" t="n">
        <v>10.99</v>
      </c>
      <c r="O2286" s="21" t="s">
        <v>18252</v>
      </c>
    </row>
    <row r="2287" customFormat="false" ht="15" hidden="false" customHeight="true" outlineLevel="0" collapsed="false">
      <c r="A2287" s="3" t="s">
        <v>4586</v>
      </c>
      <c r="B2287" s="3" t="s">
        <v>18253</v>
      </c>
      <c r="C2287" s="3" t="s">
        <v>4585</v>
      </c>
      <c r="D2287" s="5" t="s">
        <v>18254</v>
      </c>
      <c r="E2287" s="5" t="s">
        <v>12457</v>
      </c>
      <c r="F2287" s="5" t="s">
        <v>12458</v>
      </c>
      <c r="G2287" s="5" t="s">
        <v>12086</v>
      </c>
      <c r="H2287" s="5" t="s">
        <v>12108</v>
      </c>
      <c r="I2287" s="5" t="s">
        <v>18229</v>
      </c>
      <c r="J2287" s="5" t="s">
        <v>18226</v>
      </c>
      <c r="K2287" s="3" t="s">
        <v>12021</v>
      </c>
      <c r="L2287" s="3" t="s">
        <v>12017</v>
      </c>
      <c r="M2287" s="3" t="n">
        <v>6</v>
      </c>
      <c r="N2287" s="20" t="n">
        <v>11.39</v>
      </c>
      <c r="O2287" s="21" t="s">
        <v>15331</v>
      </c>
    </row>
    <row r="2288" customFormat="false" ht="15" hidden="false" customHeight="true" outlineLevel="0" collapsed="false">
      <c r="A2288" s="3" t="s">
        <v>4588</v>
      </c>
      <c r="B2288" s="3" t="s">
        <v>18255</v>
      </c>
      <c r="C2288" s="3" t="s">
        <v>4587</v>
      </c>
      <c r="D2288" s="5" t="s">
        <v>18256</v>
      </c>
      <c r="E2288" s="5" t="s">
        <v>12332</v>
      </c>
      <c r="F2288" s="5" t="s">
        <v>12333</v>
      </c>
      <c r="G2288" s="5" t="s">
        <v>12086</v>
      </c>
      <c r="H2288" s="5" t="s">
        <v>12108</v>
      </c>
      <c r="I2288" s="5" t="s">
        <v>18232</v>
      </c>
      <c r="J2288" s="5" t="s">
        <v>12328</v>
      </c>
      <c r="K2288" s="3" t="s">
        <v>12017</v>
      </c>
      <c r="L2288" s="3" t="s">
        <v>12017</v>
      </c>
      <c r="M2288" s="3" t="n">
        <v>6</v>
      </c>
      <c r="N2288" s="20" t="n">
        <v>11.39</v>
      </c>
      <c r="O2288" s="21" t="s">
        <v>17652</v>
      </c>
    </row>
    <row r="2289" customFormat="false" ht="15" hidden="false" customHeight="true" outlineLevel="0" collapsed="false">
      <c r="A2289" s="3" t="s">
        <v>4590</v>
      </c>
      <c r="B2289" s="3" t="s">
        <v>18257</v>
      </c>
      <c r="C2289" s="3" t="s">
        <v>4589</v>
      </c>
      <c r="D2289" s="5" t="s">
        <v>18258</v>
      </c>
      <c r="E2289" s="5" t="s">
        <v>12325</v>
      </c>
      <c r="F2289" s="5" t="s">
        <v>12326</v>
      </c>
      <c r="G2289" s="5" t="s">
        <v>12086</v>
      </c>
      <c r="H2289" s="5" t="s">
        <v>12108</v>
      </c>
      <c r="I2289" s="5" t="s">
        <v>18237</v>
      </c>
      <c r="J2289" s="5" t="s">
        <v>18248</v>
      </c>
      <c r="K2289" s="3" t="s">
        <v>12017</v>
      </c>
      <c r="L2289" s="3" t="s">
        <v>12017</v>
      </c>
      <c r="M2289" s="3" t="n">
        <v>4</v>
      </c>
      <c r="N2289" s="20" t="n">
        <v>9.89</v>
      </c>
      <c r="O2289" s="21" t="s">
        <v>18259</v>
      </c>
    </row>
    <row r="2290" customFormat="false" ht="15" hidden="false" customHeight="true" outlineLevel="0" collapsed="false">
      <c r="A2290" s="3" t="s">
        <v>4592</v>
      </c>
      <c r="B2290" s="3" t="s">
        <v>18260</v>
      </c>
      <c r="C2290" s="3" t="s">
        <v>4591</v>
      </c>
      <c r="D2290" s="5" t="s">
        <v>18261</v>
      </c>
      <c r="E2290" s="5" t="s">
        <v>12457</v>
      </c>
      <c r="F2290" s="5" t="s">
        <v>12458</v>
      </c>
      <c r="G2290" s="5" t="s">
        <v>12086</v>
      </c>
      <c r="H2290" s="5" t="s">
        <v>12108</v>
      </c>
      <c r="I2290" s="5" t="s">
        <v>18225</v>
      </c>
      <c r="J2290" s="5" t="s">
        <v>18248</v>
      </c>
      <c r="K2290" s="3" t="s">
        <v>12021</v>
      </c>
      <c r="L2290" s="3" t="s">
        <v>12017</v>
      </c>
      <c r="M2290" s="3" t="n">
        <v>8</v>
      </c>
      <c r="N2290" s="20" t="n">
        <v>6.49</v>
      </c>
      <c r="O2290" s="21" t="s">
        <v>12402</v>
      </c>
    </row>
    <row r="2291" customFormat="false" ht="15" hidden="false" customHeight="true" outlineLevel="0" collapsed="false">
      <c r="A2291" s="3" t="s">
        <v>4594</v>
      </c>
      <c r="B2291" s="3" t="s">
        <v>18262</v>
      </c>
      <c r="C2291" s="3" t="s">
        <v>4593</v>
      </c>
      <c r="D2291" s="5" t="s">
        <v>18263</v>
      </c>
      <c r="E2291" s="5" t="s">
        <v>12368</v>
      </c>
      <c r="F2291" s="5" t="s">
        <v>12369</v>
      </c>
      <c r="G2291" s="5" t="s">
        <v>12086</v>
      </c>
      <c r="H2291" s="5" t="s">
        <v>12108</v>
      </c>
      <c r="I2291" s="5" t="s">
        <v>18225</v>
      </c>
      <c r="J2291" s="5" t="s">
        <v>18226</v>
      </c>
      <c r="K2291" s="3" t="s">
        <v>12017</v>
      </c>
      <c r="L2291" s="3" t="s">
        <v>12017</v>
      </c>
      <c r="M2291" s="3" t="n">
        <v>8</v>
      </c>
      <c r="N2291" s="20" t="n">
        <v>11.79</v>
      </c>
      <c r="O2291" s="21" t="s">
        <v>18264</v>
      </c>
    </row>
    <row r="2292" customFormat="false" ht="15" hidden="false" customHeight="true" outlineLevel="0" collapsed="false">
      <c r="A2292" s="3" t="s">
        <v>4596</v>
      </c>
      <c r="B2292" s="3" t="s">
        <v>18265</v>
      </c>
      <c r="C2292" s="3" t="s">
        <v>4595</v>
      </c>
      <c r="D2292" s="5" t="s">
        <v>18266</v>
      </c>
      <c r="E2292" s="5" t="s">
        <v>12368</v>
      </c>
      <c r="F2292" s="5" t="s">
        <v>12369</v>
      </c>
      <c r="G2292" s="5" t="s">
        <v>12086</v>
      </c>
      <c r="H2292" s="5" t="s">
        <v>12108</v>
      </c>
      <c r="I2292" s="5" t="s">
        <v>18225</v>
      </c>
      <c r="J2292" s="5" t="s">
        <v>18248</v>
      </c>
      <c r="K2292" s="3" t="s">
        <v>12017</v>
      </c>
      <c r="L2292" s="3" t="s">
        <v>12017</v>
      </c>
      <c r="M2292" s="3" t="n">
        <v>12</v>
      </c>
      <c r="N2292" s="20" t="n">
        <v>8.39</v>
      </c>
      <c r="O2292" s="21" t="s">
        <v>12820</v>
      </c>
    </row>
    <row r="2293" customFormat="false" ht="15" hidden="false" customHeight="true" outlineLevel="0" collapsed="false">
      <c r="A2293" s="3" t="s">
        <v>4598</v>
      </c>
      <c r="B2293" s="3" t="s">
        <v>18267</v>
      </c>
      <c r="C2293" s="3" t="s">
        <v>4597</v>
      </c>
      <c r="D2293" s="5" t="s">
        <v>18268</v>
      </c>
      <c r="E2293" s="5" t="s">
        <v>12332</v>
      </c>
      <c r="F2293" s="5" t="s">
        <v>12333</v>
      </c>
      <c r="G2293" s="5" t="s">
        <v>12086</v>
      </c>
      <c r="H2293" s="5" t="s">
        <v>12108</v>
      </c>
      <c r="I2293" s="5" t="s">
        <v>18225</v>
      </c>
      <c r="J2293" s="5" t="s">
        <v>18226</v>
      </c>
      <c r="K2293" s="3" t="s">
        <v>12017</v>
      </c>
      <c r="L2293" s="3" t="s">
        <v>12017</v>
      </c>
      <c r="M2293" s="3" t="n">
        <v>24</v>
      </c>
      <c r="N2293" s="20" t="n">
        <v>10.39</v>
      </c>
      <c r="O2293" s="21" t="s">
        <v>18269</v>
      </c>
    </row>
    <row r="2294" customFormat="false" ht="15" hidden="false" customHeight="true" outlineLevel="0" collapsed="false">
      <c r="A2294" s="3" t="s">
        <v>4600</v>
      </c>
      <c r="B2294" s="3" t="s">
        <v>18270</v>
      </c>
      <c r="C2294" s="3" t="s">
        <v>4599</v>
      </c>
      <c r="D2294" s="5" t="s">
        <v>18271</v>
      </c>
      <c r="E2294" s="5" t="s">
        <v>12377</v>
      </c>
      <c r="F2294" s="5" t="s">
        <v>12378</v>
      </c>
      <c r="G2294" s="5" t="s">
        <v>12086</v>
      </c>
      <c r="H2294" s="5" t="s">
        <v>12108</v>
      </c>
      <c r="I2294" s="5" t="s">
        <v>18229</v>
      </c>
      <c r="J2294" s="5" t="s">
        <v>18226</v>
      </c>
      <c r="K2294" s="3" t="s">
        <v>12021</v>
      </c>
      <c r="L2294" s="3" t="s">
        <v>12017</v>
      </c>
      <c r="M2294" s="3" t="n">
        <v>4</v>
      </c>
      <c r="N2294" s="20" t="n">
        <v>8.79</v>
      </c>
      <c r="O2294" s="21" t="s">
        <v>16097</v>
      </c>
    </row>
    <row r="2295" customFormat="false" ht="15" hidden="false" customHeight="true" outlineLevel="0" collapsed="false">
      <c r="A2295" s="3" t="s">
        <v>4602</v>
      </c>
      <c r="B2295" s="3" t="s">
        <v>18272</v>
      </c>
      <c r="C2295" s="3" t="s">
        <v>4601</v>
      </c>
      <c r="D2295" s="5" t="s">
        <v>18273</v>
      </c>
      <c r="E2295" s="5" t="s">
        <v>12351</v>
      </c>
      <c r="F2295" s="5" t="s">
        <v>12326</v>
      </c>
      <c r="G2295" s="5" t="s">
        <v>12086</v>
      </c>
      <c r="H2295" s="5" t="s">
        <v>12108</v>
      </c>
      <c r="I2295" s="5" t="s">
        <v>18229</v>
      </c>
      <c r="J2295" s="5" t="s">
        <v>12328</v>
      </c>
      <c r="K2295" s="3" t="s">
        <v>12017</v>
      </c>
      <c r="L2295" s="3" t="s">
        <v>12017</v>
      </c>
      <c r="M2295" s="3" t="n">
        <v>6</v>
      </c>
      <c r="N2295" s="20" t="n">
        <v>8.29</v>
      </c>
      <c r="O2295" s="21" t="s">
        <v>14819</v>
      </c>
    </row>
    <row r="2296" customFormat="false" ht="15" hidden="false" customHeight="true" outlineLevel="0" collapsed="false">
      <c r="A2296" s="3" t="s">
        <v>4604</v>
      </c>
      <c r="B2296" s="3" t="s">
        <v>18274</v>
      </c>
      <c r="C2296" s="3" t="s">
        <v>4603</v>
      </c>
      <c r="D2296" s="5" t="s">
        <v>18275</v>
      </c>
      <c r="E2296" s="5" t="s">
        <v>12377</v>
      </c>
      <c r="F2296" s="5" t="s">
        <v>12378</v>
      </c>
      <c r="G2296" s="5" t="s">
        <v>12086</v>
      </c>
      <c r="H2296" s="5" t="s">
        <v>12108</v>
      </c>
      <c r="I2296" s="5" t="s">
        <v>18232</v>
      </c>
      <c r="J2296" s="5" t="s">
        <v>18248</v>
      </c>
      <c r="K2296" s="3" t="s">
        <v>12021</v>
      </c>
      <c r="L2296" s="3" t="s">
        <v>12017</v>
      </c>
      <c r="M2296" s="3" t="n">
        <v>1</v>
      </c>
      <c r="N2296" s="20" t="n">
        <v>11.39</v>
      </c>
      <c r="O2296" s="21" t="s">
        <v>14120</v>
      </c>
    </row>
    <row r="2297" customFormat="false" ht="15" hidden="false" customHeight="true" outlineLevel="0" collapsed="false">
      <c r="A2297" s="3" t="s">
        <v>4606</v>
      </c>
      <c r="B2297" s="3" t="s">
        <v>18276</v>
      </c>
      <c r="C2297" s="3" t="s">
        <v>4605</v>
      </c>
      <c r="D2297" s="5" t="s">
        <v>18277</v>
      </c>
      <c r="E2297" s="5" t="s">
        <v>12363</v>
      </c>
      <c r="F2297" s="5" t="s">
        <v>12364</v>
      </c>
      <c r="G2297" s="5" t="s">
        <v>12086</v>
      </c>
      <c r="H2297" s="5" t="s">
        <v>12108</v>
      </c>
      <c r="I2297" s="5" t="s">
        <v>18232</v>
      </c>
      <c r="J2297" s="5" t="s">
        <v>18226</v>
      </c>
      <c r="K2297" s="3" t="s">
        <v>12017</v>
      </c>
      <c r="L2297" s="3" t="s">
        <v>12017</v>
      </c>
      <c r="M2297" s="3" t="n">
        <v>1</v>
      </c>
      <c r="N2297" s="20" t="n">
        <v>13.49</v>
      </c>
      <c r="O2297" s="21" t="s">
        <v>13221</v>
      </c>
    </row>
    <row r="2298" customFormat="false" ht="15" hidden="false" customHeight="true" outlineLevel="0" collapsed="false">
      <c r="A2298" s="3" t="s">
        <v>4608</v>
      </c>
      <c r="B2298" s="3" t="s">
        <v>18278</v>
      </c>
      <c r="C2298" s="3" t="s">
        <v>4607</v>
      </c>
      <c r="D2298" s="5" t="s">
        <v>18279</v>
      </c>
      <c r="E2298" s="5" t="s">
        <v>12325</v>
      </c>
      <c r="F2298" s="5" t="s">
        <v>12326</v>
      </c>
      <c r="G2298" s="5" t="s">
        <v>12086</v>
      </c>
      <c r="H2298" s="5" t="s">
        <v>12108</v>
      </c>
      <c r="I2298" s="5" t="s">
        <v>18229</v>
      </c>
      <c r="J2298" s="5" t="s">
        <v>18233</v>
      </c>
      <c r="K2298" s="3" t="s">
        <v>12017</v>
      </c>
      <c r="L2298" s="3" t="s">
        <v>12017</v>
      </c>
      <c r="M2298" s="3" t="n">
        <v>12</v>
      </c>
      <c r="N2298" s="20" t="n">
        <v>10.79</v>
      </c>
      <c r="O2298" s="21" t="s">
        <v>17238</v>
      </c>
    </row>
    <row r="2299" customFormat="false" ht="15" hidden="false" customHeight="true" outlineLevel="0" collapsed="false">
      <c r="A2299" s="3" t="s">
        <v>4610</v>
      </c>
      <c r="B2299" s="3" t="s">
        <v>18280</v>
      </c>
      <c r="C2299" s="3" t="s">
        <v>4609</v>
      </c>
      <c r="D2299" s="5" t="s">
        <v>18281</v>
      </c>
      <c r="E2299" s="5" t="s">
        <v>12332</v>
      </c>
      <c r="F2299" s="5" t="s">
        <v>12333</v>
      </c>
      <c r="G2299" s="5" t="s">
        <v>12086</v>
      </c>
      <c r="H2299" s="5" t="s">
        <v>12108</v>
      </c>
      <c r="I2299" s="5" t="s">
        <v>18232</v>
      </c>
      <c r="J2299" s="5" t="s">
        <v>12328</v>
      </c>
      <c r="K2299" s="3" t="s">
        <v>12017</v>
      </c>
      <c r="L2299" s="3" t="s">
        <v>12017</v>
      </c>
      <c r="M2299" s="3" t="n">
        <v>8</v>
      </c>
      <c r="N2299" s="20" t="n">
        <v>8.39</v>
      </c>
      <c r="O2299" s="21" t="s">
        <v>18282</v>
      </c>
    </row>
    <row r="2300" customFormat="false" ht="15" hidden="false" customHeight="true" outlineLevel="0" collapsed="false">
      <c r="A2300" s="3" t="s">
        <v>4612</v>
      </c>
      <c r="B2300" s="3" t="s">
        <v>18283</v>
      </c>
      <c r="C2300" s="3" t="s">
        <v>4611</v>
      </c>
      <c r="D2300" s="5" t="s">
        <v>18284</v>
      </c>
      <c r="E2300" s="5" t="s">
        <v>12368</v>
      </c>
      <c r="F2300" s="5" t="s">
        <v>12369</v>
      </c>
      <c r="G2300" s="5" t="s">
        <v>12086</v>
      </c>
      <c r="H2300" s="5" t="s">
        <v>12108</v>
      </c>
      <c r="I2300" s="5" t="s">
        <v>18225</v>
      </c>
      <c r="J2300" s="5" t="s">
        <v>18233</v>
      </c>
      <c r="K2300" s="3" t="s">
        <v>12017</v>
      </c>
      <c r="L2300" s="3" t="s">
        <v>12017</v>
      </c>
      <c r="M2300" s="3" t="n">
        <v>2</v>
      </c>
      <c r="N2300" s="20" t="n">
        <v>7.29</v>
      </c>
      <c r="O2300" s="21" t="s">
        <v>18285</v>
      </c>
    </row>
    <row r="2301" customFormat="false" ht="15" hidden="false" customHeight="true" outlineLevel="0" collapsed="false">
      <c r="A2301" s="3" t="s">
        <v>4614</v>
      </c>
      <c r="B2301" s="3" t="s">
        <v>18286</v>
      </c>
      <c r="C2301" s="3" t="s">
        <v>4613</v>
      </c>
      <c r="D2301" s="5" t="s">
        <v>18287</v>
      </c>
      <c r="E2301" s="5" t="s">
        <v>12351</v>
      </c>
      <c r="F2301" s="5" t="s">
        <v>12326</v>
      </c>
      <c r="G2301" s="5" t="s">
        <v>12086</v>
      </c>
      <c r="H2301" s="5" t="s">
        <v>12108</v>
      </c>
      <c r="I2301" s="5" t="s">
        <v>18225</v>
      </c>
      <c r="J2301" s="5" t="s">
        <v>18233</v>
      </c>
      <c r="K2301" s="3" t="s">
        <v>12017</v>
      </c>
      <c r="L2301" s="3" t="s">
        <v>12017</v>
      </c>
      <c r="M2301" s="3" t="n">
        <v>8</v>
      </c>
      <c r="N2301" s="20" t="n">
        <v>13.89</v>
      </c>
      <c r="O2301" s="21" t="s">
        <v>18288</v>
      </c>
    </row>
    <row r="2302" customFormat="false" ht="15" hidden="false" customHeight="true" outlineLevel="0" collapsed="false">
      <c r="A2302" s="3" t="s">
        <v>4616</v>
      </c>
      <c r="B2302" s="3" t="s">
        <v>18289</v>
      </c>
      <c r="C2302" s="3" t="s">
        <v>4615</v>
      </c>
      <c r="D2302" s="5" t="s">
        <v>18290</v>
      </c>
      <c r="E2302" s="5" t="s">
        <v>12377</v>
      </c>
      <c r="F2302" s="5" t="s">
        <v>12378</v>
      </c>
      <c r="G2302" s="5" t="s">
        <v>12086</v>
      </c>
      <c r="H2302" s="5" t="s">
        <v>12108</v>
      </c>
      <c r="I2302" s="5" t="s">
        <v>18225</v>
      </c>
      <c r="J2302" s="5" t="s">
        <v>12328</v>
      </c>
      <c r="K2302" s="3" t="s">
        <v>12021</v>
      </c>
      <c r="L2302" s="3" t="s">
        <v>12017</v>
      </c>
      <c r="M2302" s="3" t="n">
        <v>2</v>
      </c>
      <c r="N2302" s="20" t="n">
        <v>8.89</v>
      </c>
      <c r="O2302" s="21" t="s">
        <v>14916</v>
      </c>
    </row>
    <row r="2303" customFormat="false" ht="15" hidden="false" customHeight="true" outlineLevel="0" collapsed="false">
      <c r="A2303" s="3" t="s">
        <v>4618</v>
      </c>
      <c r="B2303" s="3" t="s">
        <v>18291</v>
      </c>
      <c r="C2303" s="3" t="s">
        <v>4617</v>
      </c>
      <c r="D2303" s="5" t="s">
        <v>18292</v>
      </c>
      <c r="E2303" s="5" t="s">
        <v>12355</v>
      </c>
      <c r="F2303" s="5" t="s">
        <v>12356</v>
      </c>
      <c r="G2303" s="5" t="s">
        <v>12086</v>
      </c>
      <c r="H2303" s="5" t="s">
        <v>12108</v>
      </c>
      <c r="I2303" s="5" t="s">
        <v>18225</v>
      </c>
      <c r="J2303" s="5" t="s">
        <v>18226</v>
      </c>
      <c r="K2303" s="3" t="s">
        <v>12017</v>
      </c>
      <c r="L2303" s="3" t="s">
        <v>12017</v>
      </c>
      <c r="M2303" s="3" t="n">
        <v>4</v>
      </c>
      <c r="N2303" s="20" t="n">
        <v>10.99</v>
      </c>
      <c r="O2303" s="21" t="s">
        <v>16349</v>
      </c>
    </row>
    <row r="2304" customFormat="false" ht="15" hidden="false" customHeight="true" outlineLevel="0" collapsed="false">
      <c r="A2304" s="3" t="s">
        <v>4620</v>
      </c>
      <c r="B2304" s="3" t="s">
        <v>18293</v>
      </c>
      <c r="C2304" s="3" t="s">
        <v>4619</v>
      </c>
      <c r="D2304" s="5" t="s">
        <v>18294</v>
      </c>
      <c r="E2304" s="5" t="s">
        <v>12355</v>
      </c>
      <c r="F2304" s="5" t="s">
        <v>12356</v>
      </c>
      <c r="G2304" s="5" t="s">
        <v>12086</v>
      </c>
      <c r="H2304" s="5" t="s">
        <v>12108</v>
      </c>
      <c r="I2304" s="5" t="s">
        <v>18229</v>
      </c>
      <c r="J2304" s="5" t="s">
        <v>18233</v>
      </c>
      <c r="K2304" s="3" t="s">
        <v>12017</v>
      </c>
      <c r="L2304" s="3" t="s">
        <v>12017</v>
      </c>
      <c r="M2304" s="3" t="n">
        <v>1</v>
      </c>
      <c r="N2304" s="20" t="n">
        <v>7.99</v>
      </c>
      <c r="O2304" s="21" t="s">
        <v>18295</v>
      </c>
    </row>
    <row r="2305" customFormat="false" ht="15" hidden="false" customHeight="true" outlineLevel="0" collapsed="false">
      <c r="A2305" s="3" t="s">
        <v>4622</v>
      </c>
      <c r="B2305" s="3" t="s">
        <v>18296</v>
      </c>
      <c r="C2305" s="3" t="s">
        <v>4621</v>
      </c>
      <c r="D2305" s="5" t="s">
        <v>18297</v>
      </c>
      <c r="E2305" s="5" t="s">
        <v>12377</v>
      </c>
      <c r="F2305" s="5" t="s">
        <v>12378</v>
      </c>
      <c r="G2305" s="5" t="s">
        <v>12086</v>
      </c>
      <c r="H2305" s="5" t="s">
        <v>12108</v>
      </c>
      <c r="I2305" s="5" t="s">
        <v>18237</v>
      </c>
      <c r="J2305" s="5" t="s">
        <v>12328</v>
      </c>
      <c r="K2305" s="3" t="s">
        <v>12021</v>
      </c>
      <c r="L2305" s="3" t="s">
        <v>12017</v>
      </c>
      <c r="M2305" s="3" t="n">
        <v>2</v>
      </c>
      <c r="N2305" s="20" t="n">
        <v>9.89</v>
      </c>
      <c r="O2305" s="21" t="s">
        <v>12953</v>
      </c>
    </row>
    <row r="2306" customFormat="false" ht="15" hidden="false" customHeight="true" outlineLevel="0" collapsed="false">
      <c r="A2306" s="3" t="s">
        <v>4624</v>
      </c>
      <c r="B2306" s="3" t="s">
        <v>18298</v>
      </c>
      <c r="C2306" s="3" t="s">
        <v>4623</v>
      </c>
      <c r="D2306" s="5" t="s">
        <v>18299</v>
      </c>
      <c r="E2306" s="5" t="s">
        <v>12368</v>
      </c>
      <c r="F2306" s="5" t="s">
        <v>12369</v>
      </c>
      <c r="G2306" s="5" t="s">
        <v>12086</v>
      </c>
      <c r="H2306" s="5" t="s">
        <v>12108</v>
      </c>
      <c r="I2306" s="5" t="s">
        <v>18237</v>
      </c>
      <c r="J2306" s="5" t="s">
        <v>12328</v>
      </c>
      <c r="K2306" s="3" t="s">
        <v>12017</v>
      </c>
      <c r="L2306" s="3" t="s">
        <v>12017</v>
      </c>
      <c r="M2306" s="3" t="n">
        <v>6</v>
      </c>
      <c r="N2306" s="20" t="n">
        <v>11.89</v>
      </c>
      <c r="O2306" s="21" t="s">
        <v>12552</v>
      </c>
    </row>
    <row r="2307" customFormat="false" ht="15" hidden="false" customHeight="true" outlineLevel="0" collapsed="false">
      <c r="A2307" s="3" t="s">
        <v>4626</v>
      </c>
      <c r="B2307" s="3" t="s">
        <v>18300</v>
      </c>
      <c r="C2307" s="3" t="s">
        <v>4625</v>
      </c>
      <c r="D2307" s="5" t="s">
        <v>18301</v>
      </c>
      <c r="E2307" s="5" t="s">
        <v>12355</v>
      </c>
      <c r="F2307" s="5" t="s">
        <v>12356</v>
      </c>
      <c r="G2307" s="5" t="s">
        <v>12086</v>
      </c>
      <c r="H2307" s="5" t="s">
        <v>12108</v>
      </c>
      <c r="I2307" s="5" t="s">
        <v>18232</v>
      </c>
      <c r="J2307" s="5" t="s">
        <v>18248</v>
      </c>
      <c r="K2307" s="3" t="s">
        <v>12017</v>
      </c>
      <c r="L2307" s="3" t="s">
        <v>12017</v>
      </c>
      <c r="M2307" s="3" t="n">
        <v>4</v>
      </c>
      <c r="N2307" s="20" t="n">
        <v>8.79</v>
      </c>
      <c r="O2307" s="21" t="s">
        <v>14973</v>
      </c>
    </row>
    <row r="2308" customFormat="false" ht="15" hidden="false" customHeight="true" outlineLevel="0" collapsed="false">
      <c r="A2308" s="3" t="s">
        <v>4628</v>
      </c>
      <c r="B2308" s="3" t="s">
        <v>18302</v>
      </c>
      <c r="C2308" s="3" t="s">
        <v>4627</v>
      </c>
      <c r="D2308" s="5" t="s">
        <v>18303</v>
      </c>
      <c r="E2308" s="5" t="s">
        <v>12382</v>
      </c>
      <c r="F2308" s="5" t="s">
        <v>12383</v>
      </c>
      <c r="G2308" s="5" t="s">
        <v>12086</v>
      </c>
      <c r="H2308" s="5" t="s">
        <v>12108</v>
      </c>
      <c r="I2308" s="5" t="s">
        <v>18232</v>
      </c>
      <c r="J2308" s="5" t="s">
        <v>18226</v>
      </c>
      <c r="K2308" s="3" t="s">
        <v>12017</v>
      </c>
      <c r="L2308" s="3" t="s">
        <v>12017</v>
      </c>
      <c r="M2308" s="3" t="n">
        <v>1</v>
      </c>
      <c r="N2308" s="20" t="n">
        <v>12.29</v>
      </c>
      <c r="O2308" s="21" t="s">
        <v>18304</v>
      </c>
    </row>
    <row r="2309" customFormat="false" ht="15" hidden="false" customHeight="true" outlineLevel="0" collapsed="false">
      <c r="A2309" s="3" t="s">
        <v>4630</v>
      </c>
      <c r="B2309" s="3" t="s">
        <v>18305</v>
      </c>
      <c r="C2309" s="3" t="s">
        <v>4629</v>
      </c>
      <c r="D2309" s="5" t="s">
        <v>18306</v>
      </c>
      <c r="E2309" s="5" t="s">
        <v>12368</v>
      </c>
      <c r="F2309" s="5" t="s">
        <v>12369</v>
      </c>
      <c r="G2309" s="5" t="s">
        <v>12086</v>
      </c>
      <c r="H2309" s="5" t="s">
        <v>12108</v>
      </c>
      <c r="I2309" s="5" t="s">
        <v>18237</v>
      </c>
      <c r="J2309" s="5" t="s">
        <v>18226</v>
      </c>
      <c r="K2309" s="3" t="s">
        <v>12017</v>
      </c>
      <c r="L2309" s="3" t="s">
        <v>12017</v>
      </c>
      <c r="M2309" s="3" t="n">
        <v>1</v>
      </c>
      <c r="N2309" s="20" t="n">
        <v>11.29</v>
      </c>
      <c r="O2309" s="21" t="s">
        <v>16394</v>
      </c>
    </row>
    <row r="2310" customFormat="false" ht="15" hidden="false" customHeight="true" outlineLevel="0" collapsed="false">
      <c r="A2310" s="3" t="s">
        <v>4632</v>
      </c>
      <c r="B2310" s="3" t="s">
        <v>18307</v>
      </c>
      <c r="C2310" s="3" t="s">
        <v>4631</v>
      </c>
      <c r="D2310" s="5" t="s">
        <v>18308</v>
      </c>
      <c r="E2310" s="5" t="s">
        <v>12338</v>
      </c>
      <c r="F2310" s="5" t="s">
        <v>12339</v>
      </c>
      <c r="G2310" s="5" t="s">
        <v>12086</v>
      </c>
      <c r="H2310" s="5" t="s">
        <v>12108</v>
      </c>
      <c r="I2310" s="5" t="s">
        <v>18225</v>
      </c>
      <c r="J2310" s="5" t="s">
        <v>12328</v>
      </c>
      <c r="K2310" s="3" t="s">
        <v>12017</v>
      </c>
      <c r="L2310" s="3" t="s">
        <v>12017</v>
      </c>
      <c r="M2310" s="3" t="n">
        <v>4</v>
      </c>
      <c r="N2310" s="20" t="n">
        <v>13.39</v>
      </c>
      <c r="O2310" s="21" t="s">
        <v>18309</v>
      </c>
    </row>
    <row r="2311" customFormat="false" ht="15" hidden="false" customHeight="true" outlineLevel="0" collapsed="false">
      <c r="A2311" s="3" t="s">
        <v>4634</v>
      </c>
      <c r="B2311" s="3" t="s">
        <v>18310</v>
      </c>
      <c r="C2311" s="3" t="s">
        <v>4633</v>
      </c>
      <c r="D2311" s="5" t="s">
        <v>18311</v>
      </c>
      <c r="E2311" s="5" t="s">
        <v>12338</v>
      </c>
      <c r="F2311" s="5" t="s">
        <v>12339</v>
      </c>
      <c r="G2311" s="5" t="s">
        <v>12086</v>
      </c>
      <c r="H2311" s="5" t="s">
        <v>12108</v>
      </c>
      <c r="I2311" s="5" t="s">
        <v>18229</v>
      </c>
      <c r="J2311" s="5" t="s">
        <v>18226</v>
      </c>
      <c r="K2311" s="3" t="s">
        <v>12017</v>
      </c>
      <c r="L2311" s="3" t="s">
        <v>12017</v>
      </c>
      <c r="M2311" s="3" t="n">
        <v>2</v>
      </c>
      <c r="N2311" s="20" t="n">
        <v>11.79</v>
      </c>
      <c r="O2311" s="21" t="s">
        <v>18312</v>
      </c>
    </row>
    <row r="2312" customFormat="false" ht="15" hidden="false" customHeight="true" outlineLevel="0" collapsed="false">
      <c r="A2312" s="3" t="s">
        <v>4636</v>
      </c>
      <c r="B2312" s="3" t="s">
        <v>18313</v>
      </c>
      <c r="C2312" s="3" t="s">
        <v>4635</v>
      </c>
      <c r="D2312" s="5" t="s">
        <v>18314</v>
      </c>
      <c r="E2312" s="5" t="s">
        <v>12355</v>
      </c>
      <c r="F2312" s="5" t="s">
        <v>12356</v>
      </c>
      <c r="G2312" s="5" t="s">
        <v>12086</v>
      </c>
      <c r="H2312" s="5" t="s">
        <v>12108</v>
      </c>
      <c r="I2312" s="5" t="s">
        <v>18225</v>
      </c>
      <c r="J2312" s="5" t="s">
        <v>18248</v>
      </c>
      <c r="K2312" s="3" t="s">
        <v>12017</v>
      </c>
      <c r="L2312" s="3" t="s">
        <v>12017</v>
      </c>
      <c r="M2312" s="3" t="n">
        <v>1</v>
      </c>
      <c r="N2312" s="20" t="n">
        <v>10.89</v>
      </c>
      <c r="O2312" s="21" t="s">
        <v>14930</v>
      </c>
    </row>
    <row r="2313" customFormat="false" ht="15" hidden="false" customHeight="true" outlineLevel="0" collapsed="false">
      <c r="A2313" s="3" t="s">
        <v>4638</v>
      </c>
      <c r="B2313" s="3" t="s">
        <v>18315</v>
      </c>
      <c r="C2313" s="3" t="s">
        <v>4637</v>
      </c>
      <c r="D2313" s="5" t="s">
        <v>18316</v>
      </c>
      <c r="E2313" s="5" t="s">
        <v>12355</v>
      </c>
      <c r="F2313" s="5" t="s">
        <v>12356</v>
      </c>
      <c r="G2313" s="5" t="s">
        <v>12086</v>
      </c>
      <c r="H2313" s="5" t="s">
        <v>12108</v>
      </c>
      <c r="I2313" s="5" t="s">
        <v>18225</v>
      </c>
      <c r="J2313" s="5" t="s">
        <v>18226</v>
      </c>
      <c r="K2313" s="3" t="s">
        <v>12017</v>
      </c>
      <c r="L2313" s="3" t="s">
        <v>12017</v>
      </c>
      <c r="M2313" s="3" t="n">
        <v>4</v>
      </c>
      <c r="N2313" s="20" t="n">
        <v>9.29</v>
      </c>
      <c r="O2313" s="21" t="s">
        <v>18317</v>
      </c>
    </row>
    <row r="2314" customFormat="false" ht="15" hidden="false" customHeight="true" outlineLevel="0" collapsed="false">
      <c r="A2314" s="3" t="s">
        <v>4640</v>
      </c>
      <c r="B2314" s="3" t="s">
        <v>18318</v>
      </c>
      <c r="C2314" s="3" t="s">
        <v>4639</v>
      </c>
      <c r="D2314" s="5" t="s">
        <v>18319</v>
      </c>
      <c r="E2314" s="5" t="s">
        <v>12457</v>
      </c>
      <c r="F2314" s="5" t="s">
        <v>12458</v>
      </c>
      <c r="G2314" s="5" t="s">
        <v>12086</v>
      </c>
      <c r="H2314" s="5" t="s">
        <v>12108</v>
      </c>
      <c r="I2314" s="5" t="s">
        <v>18229</v>
      </c>
      <c r="J2314" s="5" t="s">
        <v>18226</v>
      </c>
      <c r="K2314" s="3" t="s">
        <v>12021</v>
      </c>
      <c r="L2314" s="3" t="s">
        <v>12017</v>
      </c>
      <c r="M2314" s="3" t="n">
        <v>2</v>
      </c>
      <c r="N2314" s="20" t="n">
        <v>7.39</v>
      </c>
      <c r="O2314" s="21" t="s">
        <v>18320</v>
      </c>
    </row>
    <row r="2315" customFormat="false" ht="15" hidden="false" customHeight="true" outlineLevel="0" collapsed="false">
      <c r="A2315" s="3" t="s">
        <v>4642</v>
      </c>
      <c r="B2315" s="3" t="s">
        <v>18321</v>
      </c>
      <c r="C2315" s="3" t="s">
        <v>4641</v>
      </c>
      <c r="D2315" s="5" t="s">
        <v>18322</v>
      </c>
      <c r="E2315" s="5" t="s">
        <v>12325</v>
      </c>
      <c r="F2315" s="5" t="s">
        <v>12326</v>
      </c>
      <c r="G2315" s="5" t="s">
        <v>12086</v>
      </c>
      <c r="H2315" s="5" t="s">
        <v>12108</v>
      </c>
      <c r="I2315" s="5" t="s">
        <v>18229</v>
      </c>
      <c r="J2315" s="5" t="s">
        <v>18233</v>
      </c>
      <c r="K2315" s="3" t="s">
        <v>12017</v>
      </c>
      <c r="L2315" s="3" t="s">
        <v>12017</v>
      </c>
      <c r="M2315" s="3" t="n">
        <v>4</v>
      </c>
      <c r="N2315" s="20" t="n">
        <v>11.39</v>
      </c>
      <c r="O2315" s="21" t="s">
        <v>12794</v>
      </c>
    </row>
    <row r="2316" customFormat="false" ht="15" hidden="false" customHeight="true" outlineLevel="0" collapsed="false">
      <c r="A2316" s="3" t="s">
        <v>4644</v>
      </c>
      <c r="B2316" s="3" t="s">
        <v>18323</v>
      </c>
      <c r="C2316" s="3" t="s">
        <v>4643</v>
      </c>
      <c r="D2316" s="5" t="s">
        <v>18324</v>
      </c>
      <c r="E2316" s="5" t="s">
        <v>12457</v>
      </c>
      <c r="F2316" s="5" t="s">
        <v>12458</v>
      </c>
      <c r="G2316" s="5" t="s">
        <v>12086</v>
      </c>
      <c r="H2316" s="5" t="s">
        <v>12108</v>
      </c>
      <c r="I2316" s="5" t="s">
        <v>18232</v>
      </c>
      <c r="J2316" s="5" t="s">
        <v>18248</v>
      </c>
      <c r="K2316" s="3" t="s">
        <v>12021</v>
      </c>
      <c r="L2316" s="3" t="s">
        <v>12017</v>
      </c>
      <c r="M2316" s="3" t="n">
        <v>24</v>
      </c>
      <c r="N2316" s="20" t="n">
        <v>13.99</v>
      </c>
      <c r="O2316" s="21" t="s">
        <v>16137</v>
      </c>
    </row>
    <row r="2317" customFormat="false" ht="15" hidden="false" customHeight="true" outlineLevel="0" collapsed="false">
      <c r="A2317" s="3" t="s">
        <v>4646</v>
      </c>
      <c r="B2317" s="3" t="s">
        <v>18325</v>
      </c>
      <c r="C2317" s="3" t="s">
        <v>4645</v>
      </c>
      <c r="D2317" s="5" t="s">
        <v>18326</v>
      </c>
      <c r="E2317" s="5" t="s">
        <v>12325</v>
      </c>
      <c r="F2317" s="5" t="s">
        <v>12326</v>
      </c>
      <c r="G2317" s="5" t="s">
        <v>12086</v>
      </c>
      <c r="H2317" s="5" t="s">
        <v>12108</v>
      </c>
      <c r="I2317" s="5" t="s">
        <v>18232</v>
      </c>
      <c r="J2317" s="5" t="s">
        <v>12328</v>
      </c>
      <c r="K2317" s="3" t="s">
        <v>12017</v>
      </c>
      <c r="L2317" s="3" t="s">
        <v>12017</v>
      </c>
      <c r="M2317" s="3" t="n">
        <v>4</v>
      </c>
      <c r="N2317" s="20" t="n">
        <v>12.39</v>
      </c>
      <c r="O2317" s="21" t="s">
        <v>18327</v>
      </c>
    </row>
    <row r="2318" customFormat="false" ht="15" hidden="false" customHeight="true" outlineLevel="0" collapsed="false">
      <c r="A2318" s="3" t="s">
        <v>4648</v>
      </c>
      <c r="B2318" s="3" t="s">
        <v>18328</v>
      </c>
      <c r="C2318" s="3" t="s">
        <v>4647</v>
      </c>
      <c r="D2318" s="5" t="s">
        <v>18329</v>
      </c>
      <c r="E2318" s="5" t="s">
        <v>12382</v>
      </c>
      <c r="F2318" s="5" t="s">
        <v>12383</v>
      </c>
      <c r="G2318" s="5" t="s">
        <v>12086</v>
      </c>
      <c r="H2318" s="5" t="s">
        <v>12108</v>
      </c>
      <c r="I2318" s="5" t="s">
        <v>18225</v>
      </c>
      <c r="J2318" s="5" t="s">
        <v>12328</v>
      </c>
      <c r="K2318" s="3" t="s">
        <v>12017</v>
      </c>
      <c r="L2318" s="3" t="s">
        <v>12017</v>
      </c>
      <c r="M2318" s="3" t="n">
        <v>6</v>
      </c>
      <c r="N2318" s="20" t="n">
        <v>8.39</v>
      </c>
      <c r="O2318" s="21" t="s">
        <v>18330</v>
      </c>
    </row>
    <row r="2319" customFormat="false" ht="15" hidden="false" customHeight="true" outlineLevel="0" collapsed="false">
      <c r="A2319" s="3" t="s">
        <v>4650</v>
      </c>
      <c r="B2319" s="3" t="s">
        <v>18331</v>
      </c>
      <c r="C2319" s="3" t="s">
        <v>4649</v>
      </c>
      <c r="D2319" s="5" t="s">
        <v>18332</v>
      </c>
      <c r="E2319" s="5" t="s">
        <v>12332</v>
      </c>
      <c r="F2319" s="5" t="s">
        <v>12333</v>
      </c>
      <c r="G2319" s="5" t="s">
        <v>12086</v>
      </c>
      <c r="H2319" s="5" t="s">
        <v>12108</v>
      </c>
      <c r="I2319" s="5" t="s">
        <v>18229</v>
      </c>
      <c r="J2319" s="5" t="s">
        <v>18233</v>
      </c>
      <c r="K2319" s="3" t="s">
        <v>12017</v>
      </c>
      <c r="L2319" s="3" t="s">
        <v>12017</v>
      </c>
      <c r="M2319" s="3" t="n">
        <v>4</v>
      </c>
      <c r="N2319" s="20" t="n">
        <v>8.99</v>
      </c>
      <c r="O2319" s="21" t="s">
        <v>18333</v>
      </c>
    </row>
    <row r="2320" customFormat="false" ht="15" hidden="false" customHeight="true" outlineLevel="0" collapsed="false">
      <c r="A2320" s="3" t="s">
        <v>4652</v>
      </c>
      <c r="B2320" s="3" t="s">
        <v>18334</v>
      </c>
      <c r="C2320" s="3" t="s">
        <v>4651</v>
      </c>
      <c r="D2320" s="5" t="s">
        <v>18335</v>
      </c>
      <c r="E2320" s="5" t="s">
        <v>12355</v>
      </c>
      <c r="F2320" s="5" t="s">
        <v>12356</v>
      </c>
      <c r="G2320" s="5" t="s">
        <v>12086</v>
      </c>
      <c r="H2320" s="5" t="s">
        <v>12108</v>
      </c>
      <c r="I2320" s="5" t="s">
        <v>18225</v>
      </c>
      <c r="J2320" s="5" t="s">
        <v>18233</v>
      </c>
      <c r="K2320" s="3" t="s">
        <v>12017</v>
      </c>
      <c r="L2320" s="3" t="s">
        <v>12017</v>
      </c>
      <c r="M2320" s="3" t="n">
        <v>12</v>
      </c>
      <c r="N2320" s="20" t="n">
        <v>10.39</v>
      </c>
      <c r="O2320" s="21" t="s">
        <v>15096</v>
      </c>
    </row>
    <row r="2321" customFormat="false" ht="15" hidden="false" customHeight="true" outlineLevel="0" collapsed="false">
      <c r="A2321" s="3" t="s">
        <v>4654</v>
      </c>
      <c r="B2321" s="3" t="s">
        <v>18336</v>
      </c>
      <c r="C2321" s="3" t="s">
        <v>4653</v>
      </c>
      <c r="D2321" s="5" t="s">
        <v>18337</v>
      </c>
      <c r="E2321" s="5" t="s">
        <v>12351</v>
      </c>
      <c r="F2321" s="5" t="s">
        <v>12326</v>
      </c>
      <c r="G2321" s="5" t="s">
        <v>12086</v>
      </c>
      <c r="H2321" s="5" t="s">
        <v>12108</v>
      </c>
      <c r="I2321" s="5" t="s">
        <v>18225</v>
      </c>
      <c r="J2321" s="5" t="s">
        <v>18233</v>
      </c>
      <c r="K2321" s="3" t="s">
        <v>12017</v>
      </c>
      <c r="L2321" s="3" t="s">
        <v>12017</v>
      </c>
      <c r="M2321" s="3" t="n">
        <v>2</v>
      </c>
      <c r="N2321" s="20" t="n">
        <v>7.49</v>
      </c>
      <c r="O2321" s="21" t="s">
        <v>18338</v>
      </c>
    </row>
    <row r="2322" customFormat="false" ht="15" hidden="false" customHeight="true" outlineLevel="0" collapsed="false">
      <c r="A2322" s="3" t="s">
        <v>4656</v>
      </c>
      <c r="B2322" s="3" t="s">
        <v>18339</v>
      </c>
      <c r="C2322" s="3" t="s">
        <v>4655</v>
      </c>
      <c r="D2322" s="5" t="s">
        <v>18340</v>
      </c>
      <c r="E2322" s="5" t="s">
        <v>12338</v>
      </c>
      <c r="F2322" s="5" t="s">
        <v>12339</v>
      </c>
      <c r="G2322" s="5" t="s">
        <v>12086</v>
      </c>
      <c r="H2322" s="5" t="s">
        <v>12108</v>
      </c>
      <c r="I2322" s="5" t="s">
        <v>18229</v>
      </c>
      <c r="J2322" s="5" t="s">
        <v>12328</v>
      </c>
      <c r="K2322" s="3" t="s">
        <v>12017</v>
      </c>
      <c r="L2322" s="3" t="s">
        <v>12017</v>
      </c>
      <c r="M2322" s="3" t="n">
        <v>24</v>
      </c>
      <c r="N2322" s="20" t="n">
        <v>11.29</v>
      </c>
      <c r="O2322" s="21" t="s">
        <v>16163</v>
      </c>
    </row>
    <row r="2323" customFormat="false" ht="15" hidden="false" customHeight="true" outlineLevel="0" collapsed="false">
      <c r="A2323" s="3" t="s">
        <v>4658</v>
      </c>
      <c r="B2323" s="3" t="s">
        <v>18341</v>
      </c>
      <c r="C2323" s="3" t="s">
        <v>4657</v>
      </c>
      <c r="D2323" s="5" t="s">
        <v>18342</v>
      </c>
      <c r="E2323" s="5" t="s">
        <v>12457</v>
      </c>
      <c r="F2323" s="5" t="s">
        <v>12458</v>
      </c>
      <c r="G2323" s="5" t="s">
        <v>12086</v>
      </c>
      <c r="H2323" s="5" t="s">
        <v>12108</v>
      </c>
      <c r="I2323" s="5" t="s">
        <v>18237</v>
      </c>
      <c r="J2323" s="5" t="s">
        <v>18226</v>
      </c>
      <c r="K2323" s="3" t="s">
        <v>12021</v>
      </c>
      <c r="L2323" s="3" t="s">
        <v>12017</v>
      </c>
      <c r="M2323" s="3" t="n">
        <v>2</v>
      </c>
      <c r="N2323" s="20" t="n">
        <v>10.99</v>
      </c>
      <c r="O2323" s="21" t="s">
        <v>14204</v>
      </c>
    </row>
    <row r="2324" customFormat="false" ht="15" hidden="false" customHeight="true" outlineLevel="0" collapsed="false">
      <c r="A2324" s="3" t="s">
        <v>4660</v>
      </c>
      <c r="B2324" s="3" t="s">
        <v>18343</v>
      </c>
      <c r="C2324" s="3" t="s">
        <v>4659</v>
      </c>
      <c r="D2324" s="5" t="s">
        <v>18344</v>
      </c>
      <c r="E2324" s="5" t="s">
        <v>12457</v>
      </c>
      <c r="F2324" s="5" t="s">
        <v>12458</v>
      </c>
      <c r="G2324" s="5" t="s">
        <v>12086</v>
      </c>
      <c r="H2324" s="5" t="s">
        <v>12108</v>
      </c>
      <c r="I2324" s="5" t="s">
        <v>18232</v>
      </c>
      <c r="J2324" s="5" t="s">
        <v>18248</v>
      </c>
      <c r="K2324" s="3" t="s">
        <v>12021</v>
      </c>
      <c r="L2324" s="3" t="s">
        <v>12017</v>
      </c>
      <c r="M2324" s="3" t="n">
        <v>2</v>
      </c>
      <c r="N2324" s="20" t="n">
        <v>9.89</v>
      </c>
      <c r="O2324" s="21" t="s">
        <v>13393</v>
      </c>
    </row>
    <row r="2325" customFormat="false" ht="15" hidden="false" customHeight="true" outlineLevel="0" collapsed="false">
      <c r="A2325" s="3" t="s">
        <v>4662</v>
      </c>
      <c r="B2325" s="3" t="s">
        <v>18345</v>
      </c>
      <c r="C2325" s="3" t="s">
        <v>4661</v>
      </c>
      <c r="D2325" s="5" t="s">
        <v>18346</v>
      </c>
      <c r="E2325" s="5" t="s">
        <v>12355</v>
      </c>
      <c r="F2325" s="5" t="s">
        <v>12356</v>
      </c>
      <c r="G2325" s="5" t="s">
        <v>12086</v>
      </c>
      <c r="H2325" s="5" t="s">
        <v>12108</v>
      </c>
      <c r="I2325" s="5" t="s">
        <v>18237</v>
      </c>
      <c r="J2325" s="5" t="s">
        <v>12328</v>
      </c>
      <c r="K2325" s="3" t="s">
        <v>12017</v>
      </c>
      <c r="L2325" s="3" t="s">
        <v>12017</v>
      </c>
      <c r="M2325" s="3" t="n">
        <v>1</v>
      </c>
      <c r="N2325" s="20" t="n">
        <v>10.79</v>
      </c>
      <c r="O2325" s="21" t="s">
        <v>14338</v>
      </c>
    </row>
    <row r="2326" customFormat="false" ht="15" hidden="false" customHeight="true" outlineLevel="0" collapsed="false">
      <c r="A2326" s="3" t="s">
        <v>4664</v>
      </c>
      <c r="B2326" s="3" t="s">
        <v>18347</v>
      </c>
      <c r="C2326" s="3" t="s">
        <v>4663</v>
      </c>
      <c r="D2326" s="5" t="s">
        <v>18348</v>
      </c>
      <c r="E2326" s="5" t="s">
        <v>12382</v>
      </c>
      <c r="F2326" s="5" t="s">
        <v>12383</v>
      </c>
      <c r="G2326" s="5" t="s">
        <v>12086</v>
      </c>
      <c r="H2326" s="5" t="s">
        <v>12108</v>
      </c>
      <c r="I2326" s="5" t="s">
        <v>18237</v>
      </c>
      <c r="J2326" s="5" t="s">
        <v>18226</v>
      </c>
      <c r="K2326" s="3" t="s">
        <v>12017</v>
      </c>
      <c r="L2326" s="3" t="s">
        <v>12017</v>
      </c>
      <c r="M2326" s="3" t="n">
        <v>1</v>
      </c>
      <c r="N2326" s="20" t="n">
        <v>9.49</v>
      </c>
      <c r="O2326" s="21" t="s">
        <v>13250</v>
      </c>
    </row>
    <row r="2327" customFormat="false" ht="15" hidden="false" customHeight="true" outlineLevel="0" collapsed="false">
      <c r="A2327" s="3" t="s">
        <v>4666</v>
      </c>
      <c r="B2327" s="3" t="s">
        <v>18349</v>
      </c>
      <c r="C2327" s="3" t="s">
        <v>4665</v>
      </c>
      <c r="D2327" s="5" t="s">
        <v>18350</v>
      </c>
      <c r="E2327" s="5" t="s">
        <v>12377</v>
      </c>
      <c r="F2327" s="5" t="s">
        <v>12378</v>
      </c>
      <c r="G2327" s="5" t="s">
        <v>12086</v>
      </c>
      <c r="H2327" s="5" t="s">
        <v>12108</v>
      </c>
      <c r="I2327" s="5" t="s">
        <v>18237</v>
      </c>
      <c r="J2327" s="5" t="s">
        <v>18233</v>
      </c>
      <c r="K2327" s="3" t="s">
        <v>12021</v>
      </c>
      <c r="L2327" s="3" t="s">
        <v>12017</v>
      </c>
      <c r="M2327" s="3" t="n">
        <v>1</v>
      </c>
      <c r="N2327" s="20" t="n">
        <v>12.29</v>
      </c>
      <c r="O2327" s="21" t="s">
        <v>18351</v>
      </c>
    </row>
    <row r="2328" customFormat="false" ht="15" hidden="false" customHeight="true" outlineLevel="0" collapsed="false">
      <c r="A2328" s="3" t="s">
        <v>4668</v>
      </c>
      <c r="B2328" s="3" t="s">
        <v>18352</v>
      </c>
      <c r="C2328" s="3" t="s">
        <v>4667</v>
      </c>
      <c r="D2328" s="5" t="s">
        <v>18353</v>
      </c>
      <c r="E2328" s="5" t="s">
        <v>12332</v>
      </c>
      <c r="F2328" s="5" t="s">
        <v>12333</v>
      </c>
      <c r="G2328" s="5" t="s">
        <v>12086</v>
      </c>
      <c r="H2328" s="5" t="s">
        <v>12108</v>
      </c>
      <c r="I2328" s="5" t="s">
        <v>18232</v>
      </c>
      <c r="J2328" s="5" t="s">
        <v>18248</v>
      </c>
      <c r="K2328" s="3" t="s">
        <v>12017</v>
      </c>
      <c r="L2328" s="3" t="s">
        <v>12017</v>
      </c>
      <c r="M2328" s="3" t="n">
        <v>24</v>
      </c>
      <c r="N2328" s="20" t="n">
        <v>11.99</v>
      </c>
      <c r="O2328" s="21" t="s">
        <v>13195</v>
      </c>
    </row>
    <row r="2329" customFormat="false" ht="15" hidden="false" customHeight="true" outlineLevel="0" collapsed="false">
      <c r="A2329" s="3" t="s">
        <v>4670</v>
      </c>
      <c r="B2329" s="3" t="s">
        <v>18354</v>
      </c>
      <c r="C2329" s="3" t="s">
        <v>4669</v>
      </c>
      <c r="D2329" s="5" t="s">
        <v>18355</v>
      </c>
      <c r="E2329" s="5" t="s">
        <v>12338</v>
      </c>
      <c r="F2329" s="5" t="s">
        <v>12339</v>
      </c>
      <c r="G2329" s="5" t="s">
        <v>12086</v>
      </c>
      <c r="H2329" s="5" t="s">
        <v>12108</v>
      </c>
      <c r="I2329" s="5" t="s">
        <v>18237</v>
      </c>
      <c r="J2329" s="5" t="s">
        <v>12328</v>
      </c>
      <c r="K2329" s="3" t="s">
        <v>12017</v>
      </c>
      <c r="L2329" s="3" t="s">
        <v>12017</v>
      </c>
      <c r="M2329" s="3" t="n">
        <v>2</v>
      </c>
      <c r="N2329" s="20" t="n">
        <v>11.39</v>
      </c>
      <c r="O2329" s="21" t="s">
        <v>18356</v>
      </c>
    </row>
    <row r="2330" customFormat="false" ht="15" hidden="false" customHeight="true" outlineLevel="0" collapsed="false">
      <c r="A2330" s="3" t="s">
        <v>4672</v>
      </c>
      <c r="B2330" s="3" t="s">
        <v>18357</v>
      </c>
      <c r="C2330" s="3" t="s">
        <v>4671</v>
      </c>
      <c r="D2330" s="5" t="s">
        <v>18358</v>
      </c>
      <c r="E2330" s="5" t="s">
        <v>12351</v>
      </c>
      <c r="F2330" s="5" t="s">
        <v>12326</v>
      </c>
      <c r="G2330" s="5" t="s">
        <v>12086</v>
      </c>
      <c r="H2330" s="5" t="s">
        <v>12108</v>
      </c>
      <c r="I2330" s="5" t="s">
        <v>18229</v>
      </c>
      <c r="J2330" s="5" t="s">
        <v>18233</v>
      </c>
      <c r="K2330" s="3" t="s">
        <v>12017</v>
      </c>
      <c r="L2330" s="3" t="s">
        <v>12017</v>
      </c>
      <c r="M2330" s="3" t="n">
        <v>2</v>
      </c>
      <c r="N2330" s="20" t="n">
        <v>10.39</v>
      </c>
      <c r="O2330" s="21" t="s">
        <v>14520</v>
      </c>
    </row>
    <row r="2331" customFormat="false" ht="15" hidden="false" customHeight="true" outlineLevel="0" collapsed="false">
      <c r="A2331" s="3" t="s">
        <v>4674</v>
      </c>
      <c r="B2331" s="3" t="s">
        <v>18359</v>
      </c>
      <c r="C2331" s="3" t="s">
        <v>4673</v>
      </c>
      <c r="D2331" s="5" t="s">
        <v>18360</v>
      </c>
      <c r="E2331" s="5" t="s">
        <v>12457</v>
      </c>
      <c r="F2331" s="5" t="s">
        <v>12458</v>
      </c>
      <c r="G2331" s="5" t="s">
        <v>12086</v>
      </c>
      <c r="H2331" s="5" t="s">
        <v>12108</v>
      </c>
      <c r="I2331" s="5" t="s">
        <v>18237</v>
      </c>
      <c r="J2331" s="5" t="s">
        <v>18226</v>
      </c>
      <c r="K2331" s="3" t="s">
        <v>12021</v>
      </c>
      <c r="L2331" s="3" t="s">
        <v>12017</v>
      </c>
      <c r="M2331" s="3" t="n">
        <v>4</v>
      </c>
      <c r="N2331" s="20" t="n">
        <v>10.49</v>
      </c>
      <c r="O2331" s="21" t="s">
        <v>18361</v>
      </c>
    </row>
    <row r="2332" customFormat="false" ht="15" hidden="false" customHeight="true" outlineLevel="0" collapsed="false">
      <c r="A2332" s="3" t="s">
        <v>4676</v>
      </c>
      <c r="B2332" s="3" t="s">
        <v>18362</v>
      </c>
      <c r="C2332" s="3" t="s">
        <v>4675</v>
      </c>
      <c r="D2332" s="5" t="s">
        <v>18363</v>
      </c>
      <c r="E2332" s="5" t="s">
        <v>12368</v>
      </c>
      <c r="F2332" s="5" t="s">
        <v>12369</v>
      </c>
      <c r="G2332" s="5" t="s">
        <v>12086</v>
      </c>
      <c r="H2332" s="5" t="s">
        <v>12108</v>
      </c>
      <c r="I2332" s="5" t="s">
        <v>18232</v>
      </c>
      <c r="J2332" s="5" t="s">
        <v>18226</v>
      </c>
      <c r="K2332" s="3" t="s">
        <v>12017</v>
      </c>
      <c r="L2332" s="3" t="s">
        <v>12017</v>
      </c>
      <c r="M2332" s="3" t="n">
        <v>6</v>
      </c>
      <c r="N2332" s="20" t="n">
        <v>11.99</v>
      </c>
      <c r="O2332" s="21" t="s">
        <v>13308</v>
      </c>
    </row>
    <row r="2333" customFormat="false" ht="15" hidden="false" customHeight="true" outlineLevel="0" collapsed="false">
      <c r="A2333" s="3" t="s">
        <v>4678</v>
      </c>
      <c r="B2333" s="3" t="s">
        <v>18364</v>
      </c>
      <c r="C2333" s="3" t="s">
        <v>4677</v>
      </c>
      <c r="D2333" s="5" t="s">
        <v>18365</v>
      </c>
      <c r="E2333" s="5" t="s">
        <v>12368</v>
      </c>
      <c r="F2333" s="5" t="s">
        <v>12369</v>
      </c>
      <c r="G2333" s="5" t="s">
        <v>12086</v>
      </c>
      <c r="H2333" s="5" t="s">
        <v>12108</v>
      </c>
      <c r="I2333" s="5" t="s">
        <v>18237</v>
      </c>
      <c r="J2333" s="5" t="s">
        <v>18233</v>
      </c>
      <c r="K2333" s="3" t="s">
        <v>12017</v>
      </c>
      <c r="L2333" s="3" t="s">
        <v>12017</v>
      </c>
      <c r="M2333" s="3" t="n">
        <v>24</v>
      </c>
      <c r="N2333" s="20" t="n">
        <v>13.29</v>
      </c>
      <c r="O2333" s="21" t="s">
        <v>18366</v>
      </c>
    </row>
    <row r="2334" customFormat="false" ht="15" hidden="false" customHeight="true" outlineLevel="0" collapsed="false">
      <c r="A2334" s="3" t="s">
        <v>4680</v>
      </c>
      <c r="B2334" s="3" t="s">
        <v>18367</v>
      </c>
      <c r="C2334" s="3" t="s">
        <v>4679</v>
      </c>
      <c r="D2334" s="5" t="s">
        <v>18368</v>
      </c>
      <c r="E2334" s="5" t="s">
        <v>12332</v>
      </c>
      <c r="F2334" s="5" t="s">
        <v>12333</v>
      </c>
      <c r="G2334" s="5" t="s">
        <v>12086</v>
      </c>
      <c r="H2334" s="5" t="s">
        <v>12108</v>
      </c>
      <c r="I2334" s="5" t="s">
        <v>18229</v>
      </c>
      <c r="J2334" s="5" t="s">
        <v>12328</v>
      </c>
      <c r="K2334" s="3" t="s">
        <v>12017</v>
      </c>
      <c r="L2334" s="3" t="s">
        <v>12017</v>
      </c>
      <c r="M2334" s="3" t="n">
        <v>1</v>
      </c>
      <c r="N2334" s="20" t="n">
        <v>7.89</v>
      </c>
      <c r="O2334" s="21" t="s">
        <v>16503</v>
      </c>
    </row>
    <row r="2335" customFormat="false" ht="15" hidden="false" customHeight="true" outlineLevel="0" collapsed="false">
      <c r="A2335" s="3" t="s">
        <v>4682</v>
      </c>
      <c r="B2335" s="3" t="s">
        <v>18369</v>
      </c>
      <c r="C2335" s="3" t="s">
        <v>4681</v>
      </c>
      <c r="D2335" s="5" t="s">
        <v>18370</v>
      </c>
      <c r="E2335" s="5" t="s">
        <v>12363</v>
      </c>
      <c r="F2335" s="5" t="s">
        <v>12364</v>
      </c>
      <c r="G2335" s="5" t="s">
        <v>12086</v>
      </c>
      <c r="H2335" s="5" t="s">
        <v>12108</v>
      </c>
      <c r="I2335" s="5" t="s">
        <v>18237</v>
      </c>
      <c r="J2335" s="5" t="s">
        <v>18233</v>
      </c>
      <c r="K2335" s="3" t="s">
        <v>12017</v>
      </c>
      <c r="L2335" s="3" t="s">
        <v>12017</v>
      </c>
      <c r="M2335" s="3" t="n">
        <v>24</v>
      </c>
      <c r="N2335" s="20" t="n">
        <v>8.29</v>
      </c>
      <c r="O2335" s="21" t="s">
        <v>13050</v>
      </c>
    </row>
    <row r="2336" customFormat="false" ht="15" hidden="false" customHeight="true" outlineLevel="0" collapsed="false">
      <c r="A2336" s="3" t="s">
        <v>4684</v>
      </c>
      <c r="B2336" s="3" t="s">
        <v>18371</v>
      </c>
      <c r="C2336" s="3" t="s">
        <v>4683</v>
      </c>
      <c r="D2336" s="5" t="s">
        <v>18372</v>
      </c>
      <c r="E2336" s="5" t="s">
        <v>12377</v>
      </c>
      <c r="F2336" s="5" t="s">
        <v>12378</v>
      </c>
      <c r="G2336" s="5" t="s">
        <v>12086</v>
      </c>
      <c r="H2336" s="5" t="s">
        <v>12108</v>
      </c>
      <c r="I2336" s="5" t="s">
        <v>18232</v>
      </c>
      <c r="J2336" s="5" t="s">
        <v>12328</v>
      </c>
      <c r="K2336" s="3" t="s">
        <v>12021</v>
      </c>
      <c r="L2336" s="3" t="s">
        <v>12017</v>
      </c>
      <c r="M2336" s="3" t="n">
        <v>8</v>
      </c>
      <c r="N2336" s="20" t="n">
        <v>7.29</v>
      </c>
      <c r="O2336" s="21" t="s">
        <v>15707</v>
      </c>
    </row>
    <row r="2337" customFormat="false" ht="15" hidden="false" customHeight="true" outlineLevel="0" collapsed="false">
      <c r="A2337" s="3" t="s">
        <v>4686</v>
      </c>
      <c r="B2337" s="3" t="s">
        <v>18373</v>
      </c>
      <c r="C2337" s="3" t="s">
        <v>4685</v>
      </c>
      <c r="D2337" s="5" t="s">
        <v>18374</v>
      </c>
      <c r="E2337" s="5" t="s">
        <v>12382</v>
      </c>
      <c r="F2337" s="5" t="s">
        <v>12383</v>
      </c>
      <c r="G2337" s="5" t="s">
        <v>12086</v>
      </c>
      <c r="H2337" s="5" t="s">
        <v>12108</v>
      </c>
      <c r="I2337" s="5" t="s">
        <v>18225</v>
      </c>
      <c r="J2337" s="5" t="s">
        <v>18233</v>
      </c>
      <c r="K2337" s="3" t="s">
        <v>12017</v>
      </c>
      <c r="L2337" s="3" t="s">
        <v>12017</v>
      </c>
      <c r="M2337" s="3" t="n">
        <v>24</v>
      </c>
      <c r="N2337" s="20" t="n">
        <v>10.49</v>
      </c>
      <c r="O2337" s="21" t="s">
        <v>12176</v>
      </c>
    </row>
    <row r="2338" customFormat="false" ht="15" hidden="false" customHeight="true" outlineLevel="0" collapsed="false">
      <c r="A2338" s="3" t="s">
        <v>4688</v>
      </c>
      <c r="B2338" s="3" t="s">
        <v>18375</v>
      </c>
      <c r="C2338" s="3" t="s">
        <v>4687</v>
      </c>
      <c r="D2338" s="5" t="s">
        <v>18376</v>
      </c>
      <c r="E2338" s="5" t="s">
        <v>12377</v>
      </c>
      <c r="F2338" s="5" t="s">
        <v>12378</v>
      </c>
      <c r="G2338" s="5" t="s">
        <v>12086</v>
      </c>
      <c r="H2338" s="5" t="s">
        <v>12108</v>
      </c>
      <c r="I2338" s="5" t="s">
        <v>18237</v>
      </c>
      <c r="J2338" s="5" t="s">
        <v>12328</v>
      </c>
      <c r="K2338" s="3" t="s">
        <v>12021</v>
      </c>
      <c r="L2338" s="3" t="s">
        <v>12017</v>
      </c>
      <c r="M2338" s="3" t="n">
        <v>6</v>
      </c>
      <c r="N2338" s="20" t="n">
        <v>11.29</v>
      </c>
      <c r="O2338" s="21" t="s">
        <v>14213</v>
      </c>
    </row>
    <row r="2339" customFormat="false" ht="15" hidden="false" customHeight="true" outlineLevel="0" collapsed="false">
      <c r="A2339" s="3" t="s">
        <v>4690</v>
      </c>
      <c r="B2339" s="3" t="s">
        <v>18377</v>
      </c>
      <c r="C2339" s="3" t="s">
        <v>4689</v>
      </c>
      <c r="D2339" s="5" t="s">
        <v>18378</v>
      </c>
      <c r="E2339" s="5" t="s">
        <v>12355</v>
      </c>
      <c r="F2339" s="5" t="s">
        <v>12356</v>
      </c>
      <c r="G2339" s="5" t="s">
        <v>12086</v>
      </c>
      <c r="H2339" s="5" t="s">
        <v>12108</v>
      </c>
      <c r="I2339" s="5" t="s">
        <v>18237</v>
      </c>
      <c r="J2339" s="5" t="s">
        <v>18233</v>
      </c>
      <c r="K2339" s="3" t="s">
        <v>12017</v>
      </c>
      <c r="L2339" s="3" t="s">
        <v>12017</v>
      </c>
      <c r="M2339" s="3" t="n">
        <v>8</v>
      </c>
      <c r="N2339" s="20" t="n">
        <v>11.99</v>
      </c>
      <c r="O2339" s="21" t="s">
        <v>17630</v>
      </c>
    </row>
    <row r="2340" customFormat="false" ht="15" hidden="false" customHeight="true" outlineLevel="0" collapsed="false">
      <c r="A2340" s="3" t="s">
        <v>4692</v>
      </c>
      <c r="B2340" s="3" t="s">
        <v>18379</v>
      </c>
      <c r="C2340" s="3" t="s">
        <v>4691</v>
      </c>
      <c r="D2340" s="5" t="s">
        <v>18380</v>
      </c>
      <c r="E2340" s="5" t="s">
        <v>12332</v>
      </c>
      <c r="F2340" s="5" t="s">
        <v>12333</v>
      </c>
      <c r="G2340" s="5" t="s">
        <v>12086</v>
      </c>
      <c r="H2340" s="5" t="s">
        <v>12108</v>
      </c>
      <c r="I2340" s="5" t="s">
        <v>18232</v>
      </c>
      <c r="J2340" s="5" t="s">
        <v>18226</v>
      </c>
      <c r="K2340" s="3" t="s">
        <v>12017</v>
      </c>
      <c r="L2340" s="3" t="s">
        <v>12017</v>
      </c>
      <c r="M2340" s="3" t="n">
        <v>4</v>
      </c>
      <c r="N2340" s="20" t="n">
        <v>9.39</v>
      </c>
      <c r="O2340" s="21" t="s">
        <v>18381</v>
      </c>
    </row>
    <row r="2341" customFormat="false" ht="15" hidden="false" customHeight="true" outlineLevel="0" collapsed="false">
      <c r="A2341" s="3" t="s">
        <v>4694</v>
      </c>
      <c r="B2341" s="3" t="s">
        <v>18382</v>
      </c>
      <c r="C2341" s="3" t="s">
        <v>4693</v>
      </c>
      <c r="D2341" s="5" t="s">
        <v>18383</v>
      </c>
      <c r="E2341" s="5" t="s">
        <v>12457</v>
      </c>
      <c r="F2341" s="5" t="s">
        <v>12458</v>
      </c>
      <c r="G2341" s="5" t="s">
        <v>12086</v>
      </c>
      <c r="H2341" s="5" t="s">
        <v>12108</v>
      </c>
      <c r="I2341" s="5" t="s">
        <v>18229</v>
      </c>
      <c r="J2341" s="5" t="s">
        <v>12328</v>
      </c>
      <c r="K2341" s="3" t="s">
        <v>12021</v>
      </c>
      <c r="L2341" s="3" t="s">
        <v>12017</v>
      </c>
      <c r="M2341" s="3" t="n">
        <v>8</v>
      </c>
      <c r="N2341" s="20" t="n">
        <v>6.39</v>
      </c>
      <c r="O2341" s="21" t="s">
        <v>12546</v>
      </c>
    </row>
    <row r="2342" customFormat="false" ht="15" hidden="false" customHeight="true" outlineLevel="0" collapsed="false">
      <c r="A2342" s="3" t="s">
        <v>4696</v>
      </c>
      <c r="B2342" s="3" t="s">
        <v>18384</v>
      </c>
      <c r="C2342" s="3" t="s">
        <v>4695</v>
      </c>
      <c r="D2342" s="5" t="s">
        <v>18385</v>
      </c>
      <c r="E2342" s="5" t="s">
        <v>12363</v>
      </c>
      <c r="F2342" s="5" t="s">
        <v>12364</v>
      </c>
      <c r="G2342" s="5" t="s">
        <v>12086</v>
      </c>
      <c r="H2342" s="5" t="s">
        <v>12108</v>
      </c>
      <c r="I2342" s="5" t="s">
        <v>18229</v>
      </c>
      <c r="J2342" s="5" t="s">
        <v>18248</v>
      </c>
      <c r="K2342" s="3" t="s">
        <v>12017</v>
      </c>
      <c r="L2342" s="3" t="s">
        <v>12017</v>
      </c>
      <c r="M2342" s="3" t="n">
        <v>8</v>
      </c>
      <c r="N2342" s="20" t="n">
        <v>9.39</v>
      </c>
      <c r="O2342" s="21" t="s">
        <v>15249</v>
      </c>
    </row>
    <row r="2343" customFormat="false" ht="15" hidden="false" customHeight="true" outlineLevel="0" collapsed="false">
      <c r="A2343" s="3" t="s">
        <v>4698</v>
      </c>
      <c r="B2343" s="3" t="s">
        <v>18386</v>
      </c>
      <c r="C2343" s="3" t="s">
        <v>4697</v>
      </c>
      <c r="D2343" s="5" t="s">
        <v>18387</v>
      </c>
      <c r="E2343" s="5" t="s">
        <v>12382</v>
      </c>
      <c r="F2343" s="5" t="s">
        <v>12383</v>
      </c>
      <c r="G2343" s="5" t="s">
        <v>12086</v>
      </c>
      <c r="H2343" s="5" t="s">
        <v>12108</v>
      </c>
      <c r="I2343" s="5" t="s">
        <v>18237</v>
      </c>
      <c r="J2343" s="5" t="s">
        <v>12328</v>
      </c>
      <c r="K2343" s="3" t="s">
        <v>12017</v>
      </c>
      <c r="L2343" s="3" t="s">
        <v>12017</v>
      </c>
      <c r="M2343" s="3" t="n">
        <v>2</v>
      </c>
      <c r="N2343" s="20" t="n">
        <v>10.79</v>
      </c>
      <c r="O2343" s="21" t="s">
        <v>18388</v>
      </c>
    </row>
    <row r="2344" customFormat="false" ht="15" hidden="false" customHeight="true" outlineLevel="0" collapsed="false">
      <c r="A2344" s="3" t="s">
        <v>4700</v>
      </c>
      <c r="B2344" s="3" t="s">
        <v>18389</v>
      </c>
      <c r="C2344" s="3" t="s">
        <v>4699</v>
      </c>
      <c r="D2344" s="5" t="s">
        <v>18390</v>
      </c>
      <c r="E2344" s="5" t="s">
        <v>12382</v>
      </c>
      <c r="F2344" s="5" t="s">
        <v>12383</v>
      </c>
      <c r="G2344" s="5" t="s">
        <v>12086</v>
      </c>
      <c r="H2344" s="5" t="s">
        <v>12108</v>
      </c>
      <c r="I2344" s="5" t="s">
        <v>18229</v>
      </c>
      <c r="J2344" s="5" t="s">
        <v>12328</v>
      </c>
      <c r="K2344" s="3" t="s">
        <v>12017</v>
      </c>
      <c r="L2344" s="3" t="s">
        <v>12017</v>
      </c>
      <c r="M2344" s="3" t="n">
        <v>2</v>
      </c>
      <c r="N2344" s="20" t="n">
        <v>11.49</v>
      </c>
      <c r="O2344" s="21" t="s">
        <v>18391</v>
      </c>
    </row>
    <row r="2345" customFormat="false" ht="15" hidden="false" customHeight="true" outlineLevel="0" collapsed="false">
      <c r="A2345" s="3" t="s">
        <v>4702</v>
      </c>
      <c r="B2345" s="3" t="s">
        <v>18392</v>
      </c>
      <c r="C2345" s="3" t="s">
        <v>4701</v>
      </c>
      <c r="D2345" s="5" t="s">
        <v>18393</v>
      </c>
      <c r="E2345" s="5" t="s">
        <v>12377</v>
      </c>
      <c r="F2345" s="5" t="s">
        <v>12378</v>
      </c>
      <c r="G2345" s="5" t="s">
        <v>12086</v>
      </c>
      <c r="H2345" s="5" t="s">
        <v>12108</v>
      </c>
      <c r="I2345" s="5" t="s">
        <v>18237</v>
      </c>
      <c r="J2345" s="5" t="s">
        <v>12328</v>
      </c>
      <c r="K2345" s="3" t="s">
        <v>12021</v>
      </c>
      <c r="L2345" s="3" t="s">
        <v>12017</v>
      </c>
      <c r="M2345" s="3" t="n">
        <v>8</v>
      </c>
      <c r="N2345" s="20" t="n">
        <v>8.79</v>
      </c>
      <c r="O2345" s="21" t="s">
        <v>18394</v>
      </c>
    </row>
    <row r="2346" customFormat="false" ht="15" hidden="false" customHeight="true" outlineLevel="0" collapsed="false">
      <c r="A2346" s="3" t="s">
        <v>4704</v>
      </c>
      <c r="B2346" s="3" t="s">
        <v>18395</v>
      </c>
      <c r="C2346" s="3" t="s">
        <v>4703</v>
      </c>
      <c r="D2346" s="5" t="s">
        <v>18396</v>
      </c>
      <c r="E2346" s="5" t="s">
        <v>12355</v>
      </c>
      <c r="F2346" s="5" t="s">
        <v>12356</v>
      </c>
      <c r="G2346" s="5" t="s">
        <v>12086</v>
      </c>
      <c r="H2346" s="5" t="s">
        <v>12108</v>
      </c>
      <c r="I2346" s="5" t="s">
        <v>18237</v>
      </c>
      <c r="J2346" s="5" t="s">
        <v>12328</v>
      </c>
      <c r="K2346" s="3" t="s">
        <v>12017</v>
      </c>
      <c r="L2346" s="3" t="s">
        <v>12017</v>
      </c>
      <c r="M2346" s="3" t="n">
        <v>8</v>
      </c>
      <c r="N2346" s="20" t="n">
        <v>13.79</v>
      </c>
      <c r="O2346" s="21" t="s">
        <v>15428</v>
      </c>
    </row>
    <row r="2347" customFormat="false" ht="15" hidden="false" customHeight="true" outlineLevel="0" collapsed="false">
      <c r="A2347" s="3" t="s">
        <v>4706</v>
      </c>
      <c r="B2347" s="3" t="s">
        <v>18397</v>
      </c>
      <c r="C2347" s="3" t="s">
        <v>4705</v>
      </c>
      <c r="D2347" s="5" t="s">
        <v>18398</v>
      </c>
      <c r="E2347" s="5" t="s">
        <v>12351</v>
      </c>
      <c r="F2347" s="5" t="s">
        <v>12326</v>
      </c>
      <c r="G2347" s="5" t="s">
        <v>12086</v>
      </c>
      <c r="H2347" s="5" t="s">
        <v>12108</v>
      </c>
      <c r="I2347" s="5" t="s">
        <v>18237</v>
      </c>
      <c r="J2347" s="5" t="s">
        <v>12328</v>
      </c>
      <c r="K2347" s="3" t="s">
        <v>12017</v>
      </c>
      <c r="L2347" s="3" t="s">
        <v>12017</v>
      </c>
      <c r="M2347" s="3" t="n">
        <v>12</v>
      </c>
      <c r="N2347" s="20" t="n">
        <v>8.39</v>
      </c>
      <c r="O2347" s="21" t="s">
        <v>15425</v>
      </c>
    </row>
    <row r="2348" customFormat="false" ht="15" hidden="false" customHeight="true" outlineLevel="0" collapsed="false">
      <c r="A2348" s="3" t="s">
        <v>4708</v>
      </c>
      <c r="B2348" s="3" t="s">
        <v>18399</v>
      </c>
      <c r="C2348" s="3" t="s">
        <v>4707</v>
      </c>
      <c r="D2348" s="5" t="s">
        <v>18400</v>
      </c>
      <c r="E2348" s="5" t="s">
        <v>12457</v>
      </c>
      <c r="F2348" s="5" t="s">
        <v>12458</v>
      </c>
      <c r="G2348" s="5" t="s">
        <v>12086</v>
      </c>
      <c r="H2348" s="5" t="s">
        <v>12108</v>
      </c>
      <c r="I2348" s="5" t="s">
        <v>18225</v>
      </c>
      <c r="J2348" s="5" t="s">
        <v>18233</v>
      </c>
      <c r="K2348" s="3" t="s">
        <v>12021</v>
      </c>
      <c r="L2348" s="3" t="s">
        <v>12017</v>
      </c>
      <c r="M2348" s="3" t="n">
        <v>24</v>
      </c>
      <c r="N2348" s="20" t="n">
        <v>6.49</v>
      </c>
      <c r="O2348" s="21" t="s">
        <v>18401</v>
      </c>
    </row>
    <row r="2349" customFormat="false" ht="15" hidden="false" customHeight="true" outlineLevel="0" collapsed="false">
      <c r="A2349" s="3" t="s">
        <v>4710</v>
      </c>
      <c r="B2349" s="3" t="s">
        <v>18402</v>
      </c>
      <c r="C2349" s="3" t="s">
        <v>4709</v>
      </c>
      <c r="D2349" s="5" t="s">
        <v>18403</v>
      </c>
      <c r="E2349" s="5" t="s">
        <v>12325</v>
      </c>
      <c r="F2349" s="5" t="s">
        <v>12326</v>
      </c>
      <c r="G2349" s="5" t="s">
        <v>12086</v>
      </c>
      <c r="H2349" s="5" t="s">
        <v>12108</v>
      </c>
      <c r="I2349" s="5" t="s">
        <v>18229</v>
      </c>
      <c r="J2349" s="5" t="s">
        <v>18233</v>
      </c>
      <c r="K2349" s="3" t="s">
        <v>12017</v>
      </c>
      <c r="L2349" s="3" t="s">
        <v>12017</v>
      </c>
      <c r="M2349" s="3" t="n">
        <v>12</v>
      </c>
      <c r="N2349" s="20" t="n">
        <v>13.99</v>
      </c>
      <c r="O2349" s="21" t="s">
        <v>13476</v>
      </c>
    </row>
    <row r="2350" customFormat="false" ht="15" hidden="false" customHeight="true" outlineLevel="0" collapsed="false">
      <c r="A2350" s="3" t="s">
        <v>4712</v>
      </c>
      <c r="B2350" s="3" t="s">
        <v>18404</v>
      </c>
      <c r="C2350" s="3" t="s">
        <v>4711</v>
      </c>
      <c r="D2350" s="5" t="s">
        <v>18405</v>
      </c>
      <c r="E2350" s="5" t="s">
        <v>12351</v>
      </c>
      <c r="F2350" s="5" t="s">
        <v>12326</v>
      </c>
      <c r="G2350" s="5" t="s">
        <v>12086</v>
      </c>
      <c r="H2350" s="5" t="s">
        <v>12108</v>
      </c>
      <c r="I2350" s="5" t="s">
        <v>18237</v>
      </c>
      <c r="J2350" s="5" t="s">
        <v>18233</v>
      </c>
      <c r="K2350" s="3" t="s">
        <v>12017</v>
      </c>
      <c r="L2350" s="3" t="s">
        <v>12017</v>
      </c>
      <c r="M2350" s="3" t="n">
        <v>2</v>
      </c>
      <c r="N2350" s="20" t="n">
        <v>10.79</v>
      </c>
      <c r="O2350" s="21" t="s">
        <v>12417</v>
      </c>
    </row>
    <row r="2351" customFormat="false" ht="15" hidden="false" customHeight="true" outlineLevel="0" collapsed="false">
      <c r="A2351" s="3" t="s">
        <v>4714</v>
      </c>
      <c r="B2351" s="3" t="s">
        <v>18406</v>
      </c>
      <c r="C2351" s="3" t="s">
        <v>4713</v>
      </c>
      <c r="D2351" s="5" t="s">
        <v>18407</v>
      </c>
      <c r="E2351" s="5" t="s">
        <v>12377</v>
      </c>
      <c r="F2351" s="5" t="s">
        <v>12378</v>
      </c>
      <c r="G2351" s="5" t="s">
        <v>12086</v>
      </c>
      <c r="H2351" s="5" t="s">
        <v>12108</v>
      </c>
      <c r="I2351" s="5" t="s">
        <v>18229</v>
      </c>
      <c r="J2351" s="5" t="s">
        <v>18233</v>
      </c>
      <c r="K2351" s="3" t="s">
        <v>12021</v>
      </c>
      <c r="L2351" s="3" t="s">
        <v>12017</v>
      </c>
      <c r="M2351" s="3" t="n">
        <v>6</v>
      </c>
      <c r="N2351" s="20" t="n">
        <v>11.79</v>
      </c>
      <c r="O2351" s="21" t="s">
        <v>17292</v>
      </c>
    </row>
    <row r="2352" customFormat="false" ht="15" hidden="false" customHeight="true" outlineLevel="0" collapsed="false">
      <c r="A2352" s="3" t="s">
        <v>4716</v>
      </c>
      <c r="B2352" s="3" t="s">
        <v>18408</v>
      </c>
      <c r="C2352" s="3" t="s">
        <v>4715</v>
      </c>
      <c r="D2352" s="5" t="s">
        <v>18409</v>
      </c>
      <c r="E2352" s="5" t="s">
        <v>12363</v>
      </c>
      <c r="F2352" s="5" t="s">
        <v>12364</v>
      </c>
      <c r="G2352" s="5" t="s">
        <v>12086</v>
      </c>
      <c r="H2352" s="5" t="s">
        <v>12108</v>
      </c>
      <c r="I2352" s="5" t="s">
        <v>18229</v>
      </c>
      <c r="J2352" s="5" t="s">
        <v>12328</v>
      </c>
      <c r="K2352" s="3" t="s">
        <v>12017</v>
      </c>
      <c r="L2352" s="3" t="s">
        <v>12017</v>
      </c>
      <c r="M2352" s="3" t="n">
        <v>4</v>
      </c>
      <c r="N2352" s="20" t="n">
        <v>13.99</v>
      </c>
      <c r="O2352" s="21" t="s">
        <v>14600</v>
      </c>
    </row>
    <row r="2353" customFormat="false" ht="15" hidden="false" customHeight="true" outlineLevel="0" collapsed="false">
      <c r="A2353" s="3" t="s">
        <v>4718</v>
      </c>
      <c r="B2353" s="3" t="s">
        <v>18410</v>
      </c>
      <c r="C2353" s="3" t="s">
        <v>4717</v>
      </c>
      <c r="D2353" s="5" t="s">
        <v>18411</v>
      </c>
      <c r="E2353" s="5" t="s">
        <v>12363</v>
      </c>
      <c r="F2353" s="5" t="s">
        <v>12364</v>
      </c>
      <c r="G2353" s="5" t="s">
        <v>12086</v>
      </c>
      <c r="H2353" s="5" t="s">
        <v>12108</v>
      </c>
      <c r="I2353" s="5" t="s">
        <v>18225</v>
      </c>
      <c r="J2353" s="5" t="s">
        <v>12328</v>
      </c>
      <c r="K2353" s="3" t="s">
        <v>12017</v>
      </c>
      <c r="L2353" s="3" t="s">
        <v>12017</v>
      </c>
      <c r="M2353" s="3" t="n">
        <v>24</v>
      </c>
      <c r="N2353" s="20" t="n">
        <v>8.89</v>
      </c>
      <c r="O2353" s="21" t="s">
        <v>14733</v>
      </c>
    </row>
    <row r="2354" customFormat="false" ht="15" hidden="false" customHeight="true" outlineLevel="0" collapsed="false">
      <c r="A2354" s="3" t="s">
        <v>4720</v>
      </c>
      <c r="B2354" s="3" t="s">
        <v>18412</v>
      </c>
      <c r="C2354" s="3" t="s">
        <v>4719</v>
      </c>
      <c r="D2354" s="5" t="s">
        <v>18413</v>
      </c>
      <c r="E2354" s="5" t="s">
        <v>12377</v>
      </c>
      <c r="F2354" s="5" t="s">
        <v>12378</v>
      </c>
      <c r="G2354" s="5" t="s">
        <v>12086</v>
      </c>
      <c r="H2354" s="5" t="s">
        <v>12108</v>
      </c>
      <c r="I2354" s="5" t="s">
        <v>18237</v>
      </c>
      <c r="J2354" s="5" t="s">
        <v>12328</v>
      </c>
      <c r="K2354" s="3" t="s">
        <v>12021</v>
      </c>
      <c r="L2354" s="3" t="s">
        <v>12017</v>
      </c>
      <c r="M2354" s="3" t="n">
        <v>1</v>
      </c>
      <c r="N2354" s="20" t="n">
        <v>13.99</v>
      </c>
      <c r="O2354" s="21" t="s">
        <v>12676</v>
      </c>
    </row>
    <row r="2355" customFormat="false" ht="15" hidden="false" customHeight="true" outlineLevel="0" collapsed="false">
      <c r="A2355" s="3" t="s">
        <v>4722</v>
      </c>
      <c r="B2355" s="3" t="s">
        <v>18414</v>
      </c>
      <c r="C2355" s="3" t="s">
        <v>4721</v>
      </c>
      <c r="D2355" s="5" t="s">
        <v>18415</v>
      </c>
      <c r="E2355" s="5" t="s">
        <v>12368</v>
      </c>
      <c r="F2355" s="5" t="s">
        <v>12369</v>
      </c>
      <c r="G2355" s="5" t="s">
        <v>12086</v>
      </c>
      <c r="H2355" s="5" t="s">
        <v>12108</v>
      </c>
      <c r="I2355" s="5" t="s">
        <v>18237</v>
      </c>
      <c r="J2355" s="5" t="s">
        <v>12328</v>
      </c>
      <c r="K2355" s="3" t="s">
        <v>12017</v>
      </c>
      <c r="L2355" s="3" t="s">
        <v>12017</v>
      </c>
      <c r="M2355" s="3" t="n">
        <v>6</v>
      </c>
      <c r="N2355" s="20" t="n">
        <v>7.49</v>
      </c>
      <c r="O2355" s="21" t="s">
        <v>14045</v>
      </c>
    </row>
    <row r="2356" customFormat="false" ht="15" hidden="false" customHeight="true" outlineLevel="0" collapsed="false">
      <c r="A2356" s="3" t="s">
        <v>4724</v>
      </c>
      <c r="B2356" s="3" t="s">
        <v>18416</v>
      </c>
      <c r="C2356" s="3" t="s">
        <v>4723</v>
      </c>
      <c r="D2356" s="5" t="s">
        <v>18417</v>
      </c>
      <c r="E2356" s="5" t="s">
        <v>12363</v>
      </c>
      <c r="F2356" s="5" t="s">
        <v>12364</v>
      </c>
      <c r="G2356" s="5" t="s">
        <v>12086</v>
      </c>
      <c r="H2356" s="5" t="s">
        <v>12108</v>
      </c>
      <c r="I2356" s="5" t="s">
        <v>18232</v>
      </c>
      <c r="J2356" s="5" t="s">
        <v>18248</v>
      </c>
      <c r="K2356" s="3" t="s">
        <v>12017</v>
      </c>
      <c r="L2356" s="3" t="s">
        <v>12017</v>
      </c>
      <c r="M2356" s="3" t="n">
        <v>1</v>
      </c>
      <c r="N2356" s="20" t="n">
        <v>9.79</v>
      </c>
      <c r="O2356" s="21" t="s">
        <v>16849</v>
      </c>
    </row>
    <row r="2357" customFormat="false" ht="15" hidden="false" customHeight="true" outlineLevel="0" collapsed="false">
      <c r="A2357" s="3" t="s">
        <v>4726</v>
      </c>
      <c r="B2357" s="3" t="s">
        <v>18418</v>
      </c>
      <c r="C2357" s="3" t="s">
        <v>4725</v>
      </c>
      <c r="D2357" s="5" t="s">
        <v>18419</v>
      </c>
      <c r="E2357" s="5" t="s">
        <v>12338</v>
      </c>
      <c r="F2357" s="5" t="s">
        <v>12339</v>
      </c>
      <c r="G2357" s="5" t="s">
        <v>12086</v>
      </c>
      <c r="H2357" s="5" t="s">
        <v>12108</v>
      </c>
      <c r="I2357" s="5" t="s">
        <v>18225</v>
      </c>
      <c r="J2357" s="5" t="s">
        <v>12328</v>
      </c>
      <c r="K2357" s="3" t="s">
        <v>12017</v>
      </c>
      <c r="L2357" s="3" t="s">
        <v>12017</v>
      </c>
      <c r="M2357" s="3" t="n">
        <v>6</v>
      </c>
      <c r="N2357" s="20" t="n">
        <v>6.49</v>
      </c>
      <c r="O2357" s="21" t="s">
        <v>14687</v>
      </c>
    </row>
    <row r="2358" customFormat="false" ht="15" hidden="false" customHeight="true" outlineLevel="0" collapsed="false">
      <c r="A2358" s="3" t="s">
        <v>4728</v>
      </c>
      <c r="B2358" s="3" t="s">
        <v>18420</v>
      </c>
      <c r="C2358" s="3" t="s">
        <v>4727</v>
      </c>
      <c r="D2358" s="5" t="s">
        <v>18421</v>
      </c>
      <c r="E2358" s="5" t="s">
        <v>12457</v>
      </c>
      <c r="F2358" s="5" t="s">
        <v>12458</v>
      </c>
      <c r="G2358" s="5" t="s">
        <v>12086</v>
      </c>
      <c r="H2358" s="5" t="s">
        <v>12108</v>
      </c>
      <c r="I2358" s="5" t="s">
        <v>18225</v>
      </c>
      <c r="J2358" s="5" t="s">
        <v>18233</v>
      </c>
      <c r="K2358" s="3" t="s">
        <v>12021</v>
      </c>
      <c r="L2358" s="3" t="s">
        <v>12017</v>
      </c>
      <c r="M2358" s="3" t="n">
        <v>4</v>
      </c>
      <c r="N2358" s="20" t="n">
        <v>12.89</v>
      </c>
      <c r="O2358" s="21" t="s">
        <v>18422</v>
      </c>
    </row>
    <row r="2359" customFormat="false" ht="15" hidden="false" customHeight="true" outlineLevel="0" collapsed="false">
      <c r="A2359" s="3" t="s">
        <v>4730</v>
      </c>
      <c r="B2359" s="3" t="s">
        <v>18423</v>
      </c>
      <c r="C2359" s="3" t="s">
        <v>4729</v>
      </c>
      <c r="D2359" s="5" t="s">
        <v>18424</v>
      </c>
      <c r="E2359" s="5" t="s">
        <v>12355</v>
      </c>
      <c r="F2359" s="5" t="s">
        <v>12356</v>
      </c>
      <c r="G2359" s="5" t="s">
        <v>12086</v>
      </c>
      <c r="H2359" s="5" t="s">
        <v>12108</v>
      </c>
      <c r="I2359" s="5" t="s">
        <v>18232</v>
      </c>
      <c r="J2359" s="5" t="s">
        <v>18226</v>
      </c>
      <c r="K2359" s="3" t="s">
        <v>12017</v>
      </c>
      <c r="L2359" s="3" t="s">
        <v>12017</v>
      </c>
      <c r="M2359" s="3" t="n">
        <v>1</v>
      </c>
      <c r="N2359" s="20" t="n">
        <v>10.79</v>
      </c>
      <c r="O2359" s="21" t="s">
        <v>13316</v>
      </c>
    </row>
    <row r="2360" customFormat="false" ht="15" hidden="false" customHeight="true" outlineLevel="0" collapsed="false">
      <c r="A2360" s="3" t="s">
        <v>4732</v>
      </c>
      <c r="B2360" s="3" t="s">
        <v>18425</v>
      </c>
      <c r="C2360" s="3" t="s">
        <v>4731</v>
      </c>
      <c r="D2360" s="5" t="s">
        <v>18426</v>
      </c>
      <c r="E2360" s="5" t="s">
        <v>12363</v>
      </c>
      <c r="F2360" s="5" t="s">
        <v>12364</v>
      </c>
      <c r="G2360" s="5" t="s">
        <v>12086</v>
      </c>
      <c r="H2360" s="5" t="s">
        <v>12108</v>
      </c>
      <c r="I2360" s="5" t="s">
        <v>18229</v>
      </c>
      <c r="J2360" s="5" t="s">
        <v>18226</v>
      </c>
      <c r="K2360" s="3" t="s">
        <v>12017</v>
      </c>
      <c r="L2360" s="3" t="s">
        <v>12017</v>
      </c>
      <c r="M2360" s="3" t="n">
        <v>2</v>
      </c>
      <c r="N2360" s="20" t="n">
        <v>12.49</v>
      </c>
      <c r="O2360" s="21" t="s">
        <v>18427</v>
      </c>
    </row>
    <row r="2361" customFormat="false" ht="15" hidden="false" customHeight="true" outlineLevel="0" collapsed="false">
      <c r="A2361" s="3" t="s">
        <v>4734</v>
      </c>
      <c r="B2361" s="3" t="s">
        <v>18428</v>
      </c>
      <c r="C2361" s="3" t="s">
        <v>4733</v>
      </c>
      <c r="D2361" s="5" t="s">
        <v>18429</v>
      </c>
      <c r="E2361" s="5" t="s">
        <v>12457</v>
      </c>
      <c r="F2361" s="5" t="s">
        <v>12458</v>
      </c>
      <c r="G2361" s="5" t="s">
        <v>12086</v>
      </c>
      <c r="H2361" s="5" t="s">
        <v>12108</v>
      </c>
      <c r="I2361" s="5" t="s">
        <v>18229</v>
      </c>
      <c r="J2361" s="5" t="s">
        <v>18226</v>
      </c>
      <c r="K2361" s="3" t="s">
        <v>12021</v>
      </c>
      <c r="L2361" s="3" t="s">
        <v>12017</v>
      </c>
      <c r="M2361" s="3" t="n">
        <v>12</v>
      </c>
      <c r="N2361" s="20" t="n">
        <v>10.79</v>
      </c>
      <c r="O2361" s="21" t="s">
        <v>13227</v>
      </c>
    </row>
    <row r="2362" customFormat="false" ht="15" hidden="false" customHeight="true" outlineLevel="0" collapsed="false">
      <c r="A2362" s="3" t="s">
        <v>4736</v>
      </c>
      <c r="B2362" s="3" t="s">
        <v>18430</v>
      </c>
      <c r="C2362" s="3" t="s">
        <v>4735</v>
      </c>
      <c r="D2362" s="5" t="s">
        <v>18431</v>
      </c>
      <c r="E2362" s="5" t="s">
        <v>12368</v>
      </c>
      <c r="F2362" s="5" t="s">
        <v>12369</v>
      </c>
      <c r="G2362" s="5" t="s">
        <v>12086</v>
      </c>
      <c r="H2362" s="5" t="s">
        <v>12108</v>
      </c>
      <c r="I2362" s="5" t="s">
        <v>18225</v>
      </c>
      <c r="J2362" s="5" t="s">
        <v>18226</v>
      </c>
      <c r="K2362" s="3" t="s">
        <v>12017</v>
      </c>
      <c r="L2362" s="3" t="s">
        <v>12017</v>
      </c>
      <c r="M2362" s="3" t="n">
        <v>12</v>
      </c>
      <c r="N2362" s="20" t="n">
        <v>7.99</v>
      </c>
      <c r="O2362" s="21" t="s">
        <v>16893</v>
      </c>
    </row>
    <row r="2363" customFormat="false" ht="15" hidden="false" customHeight="true" outlineLevel="0" collapsed="false">
      <c r="A2363" s="3" t="s">
        <v>4738</v>
      </c>
      <c r="B2363" s="3" t="s">
        <v>18432</v>
      </c>
      <c r="C2363" s="3" t="s">
        <v>4737</v>
      </c>
      <c r="D2363" s="5" t="s">
        <v>18433</v>
      </c>
      <c r="E2363" s="5" t="s">
        <v>12368</v>
      </c>
      <c r="F2363" s="5" t="s">
        <v>12369</v>
      </c>
      <c r="G2363" s="5" t="s">
        <v>12086</v>
      </c>
      <c r="H2363" s="5" t="s">
        <v>12108</v>
      </c>
      <c r="I2363" s="5" t="s">
        <v>18232</v>
      </c>
      <c r="J2363" s="5" t="s">
        <v>18248</v>
      </c>
      <c r="K2363" s="3" t="s">
        <v>12017</v>
      </c>
      <c r="L2363" s="3" t="s">
        <v>12017</v>
      </c>
      <c r="M2363" s="3" t="n">
        <v>4</v>
      </c>
      <c r="N2363" s="20" t="n">
        <v>9.99</v>
      </c>
      <c r="O2363" s="21" t="s">
        <v>18434</v>
      </c>
    </row>
    <row r="2364" customFormat="false" ht="15" hidden="false" customHeight="true" outlineLevel="0" collapsed="false">
      <c r="A2364" s="3" t="s">
        <v>4740</v>
      </c>
      <c r="B2364" s="3" t="s">
        <v>18435</v>
      </c>
      <c r="C2364" s="3" t="s">
        <v>4739</v>
      </c>
      <c r="D2364" s="5" t="s">
        <v>18436</v>
      </c>
      <c r="E2364" s="5" t="s">
        <v>12382</v>
      </c>
      <c r="F2364" s="5" t="s">
        <v>12383</v>
      </c>
      <c r="G2364" s="5" t="s">
        <v>12086</v>
      </c>
      <c r="H2364" s="5" t="s">
        <v>12108</v>
      </c>
      <c r="I2364" s="5" t="s">
        <v>18232</v>
      </c>
      <c r="J2364" s="5" t="s">
        <v>18226</v>
      </c>
      <c r="K2364" s="3" t="s">
        <v>12017</v>
      </c>
      <c r="L2364" s="3" t="s">
        <v>12017</v>
      </c>
      <c r="M2364" s="3" t="n">
        <v>1</v>
      </c>
      <c r="N2364" s="20" t="n">
        <v>7.89</v>
      </c>
      <c r="O2364" s="21" t="s">
        <v>12732</v>
      </c>
    </row>
    <row r="2365" customFormat="false" ht="15" hidden="false" customHeight="true" outlineLevel="0" collapsed="false">
      <c r="A2365" s="3" t="s">
        <v>4742</v>
      </c>
      <c r="B2365" s="3" t="s">
        <v>18437</v>
      </c>
      <c r="C2365" s="3" t="s">
        <v>4741</v>
      </c>
      <c r="D2365" s="5" t="s">
        <v>18438</v>
      </c>
      <c r="E2365" s="5" t="s">
        <v>12355</v>
      </c>
      <c r="F2365" s="5" t="s">
        <v>12356</v>
      </c>
      <c r="G2365" s="5" t="s">
        <v>12086</v>
      </c>
      <c r="H2365" s="5" t="s">
        <v>12108</v>
      </c>
      <c r="I2365" s="5" t="s">
        <v>18237</v>
      </c>
      <c r="J2365" s="5" t="s">
        <v>18226</v>
      </c>
      <c r="K2365" s="3" t="s">
        <v>12017</v>
      </c>
      <c r="L2365" s="3" t="s">
        <v>12017</v>
      </c>
      <c r="M2365" s="3" t="n">
        <v>4</v>
      </c>
      <c r="N2365" s="20" t="n">
        <v>12.79</v>
      </c>
      <c r="O2365" s="21" t="s">
        <v>18439</v>
      </c>
    </row>
    <row r="2366" customFormat="false" ht="15" hidden="false" customHeight="true" outlineLevel="0" collapsed="false">
      <c r="A2366" s="3" t="s">
        <v>4744</v>
      </c>
      <c r="B2366" s="3" t="s">
        <v>18440</v>
      </c>
      <c r="C2366" s="3" t="s">
        <v>4743</v>
      </c>
      <c r="D2366" s="5" t="s">
        <v>18441</v>
      </c>
      <c r="E2366" s="5" t="s">
        <v>12332</v>
      </c>
      <c r="F2366" s="5" t="s">
        <v>12333</v>
      </c>
      <c r="G2366" s="5" t="s">
        <v>12086</v>
      </c>
      <c r="H2366" s="5" t="s">
        <v>12108</v>
      </c>
      <c r="I2366" s="5" t="s">
        <v>18229</v>
      </c>
      <c r="J2366" s="5" t="s">
        <v>18233</v>
      </c>
      <c r="K2366" s="3" t="s">
        <v>12017</v>
      </c>
      <c r="L2366" s="3" t="s">
        <v>12017</v>
      </c>
      <c r="M2366" s="3" t="n">
        <v>12</v>
      </c>
      <c r="N2366" s="20" t="n">
        <v>8.79</v>
      </c>
      <c r="O2366" s="21" t="s">
        <v>18442</v>
      </c>
    </row>
    <row r="2367" customFormat="false" ht="15" hidden="false" customHeight="true" outlineLevel="0" collapsed="false">
      <c r="A2367" s="3" t="s">
        <v>4746</v>
      </c>
      <c r="B2367" s="3" t="s">
        <v>18443</v>
      </c>
      <c r="C2367" s="3" t="s">
        <v>4745</v>
      </c>
      <c r="D2367" s="5" t="s">
        <v>18444</v>
      </c>
      <c r="E2367" s="5" t="s">
        <v>12457</v>
      </c>
      <c r="F2367" s="5" t="s">
        <v>12458</v>
      </c>
      <c r="G2367" s="5" t="s">
        <v>12086</v>
      </c>
      <c r="H2367" s="5" t="s">
        <v>12108</v>
      </c>
      <c r="I2367" s="5" t="s">
        <v>18229</v>
      </c>
      <c r="J2367" s="5" t="s">
        <v>12328</v>
      </c>
      <c r="K2367" s="3" t="s">
        <v>12021</v>
      </c>
      <c r="L2367" s="3" t="s">
        <v>12017</v>
      </c>
      <c r="M2367" s="3" t="n">
        <v>24</v>
      </c>
      <c r="N2367" s="20" t="n">
        <v>12.89</v>
      </c>
      <c r="O2367" s="21" t="s">
        <v>15972</v>
      </c>
    </row>
    <row r="2368" customFormat="false" ht="15" hidden="false" customHeight="true" outlineLevel="0" collapsed="false">
      <c r="A2368" s="3" t="s">
        <v>4748</v>
      </c>
      <c r="B2368" s="3" t="s">
        <v>18445</v>
      </c>
      <c r="C2368" s="3" t="s">
        <v>4747</v>
      </c>
      <c r="D2368" s="5" t="s">
        <v>18446</v>
      </c>
      <c r="E2368" s="5" t="s">
        <v>12377</v>
      </c>
      <c r="F2368" s="5" t="s">
        <v>12378</v>
      </c>
      <c r="G2368" s="5" t="s">
        <v>12086</v>
      </c>
      <c r="H2368" s="5" t="s">
        <v>12108</v>
      </c>
      <c r="I2368" s="5" t="s">
        <v>18225</v>
      </c>
      <c r="J2368" s="5" t="s">
        <v>12328</v>
      </c>
      <c r="K2368" s="3" t="s">
        <v>12021</v>
      </c>
      <c r="L2368" s="3" t="s">
        <v>12017</v>
      </c>
      <c r="M2368" s="3" t="n">
        <v>12</v>
      </c>
      <c r="N2368" s="20" t="n">
        <v>10.89</v>
      </c>
      <c r="O2368" s="21" t="s">
        <v>16628</v>
      </c>
    </row>
    <row r="2369" customFormat="false" ht="15" hidden="false" customHeight="true" outlineLevel="0" collapsed="false">
      <c r="A2369" s="3" t="s">
        <v>4750</v>
      </c>
      <c r="B2369" s="3" t="s">
        <v>18447</v>
      </c>
      <c r="C2369" s="3" t="s">
        <v>4749</v>
      </c>
      <c r="D2369" s="5" t="s">
        <v>18448</v>
      </c>
      <c r="E2369" s="5" t="s">
        <v>12351</v>
      </c>
      <c r="F2369" s="5" t="s">
        <v>12326</v>
      </c>
      <c r="G2369" s="5" t="s">
        <v>12086</v>
      </c>
      <c r="H2369" s="5" t="s">
        <v>12108</v>
      </c>
      <c r="I2369" s="5" t="s">
        <v>18232</v>
      </c>
      <c r="J2369" s="5" t="s">
        <v>12328</v>
      </c>
      <c r="K2369" s="3" t="s">
        <v>12017</v>
      </c>
      <c r="L2369" s="3" t="s">
        <v>12017</v>
      </c>
      <c r="M2369" s="3" t="n">
        <v>24</v>
      </c>
      <c r="N2369" s="20" t="n">
        <v>10.29</v>
      </c>
      <c r="O2369" s="21" t="s">
        <v>12477</v>
      </c>
    </row>
    <row r="2370" customFormat="false" ht="15" hidden="false" customHeight="true" outlineLevel="0" collapsed="false">
      <c r="A2370" s="3" t="s">
        <v>4752</v>
      </c>
      <c r="B2370" s="3" t="s">
        <v>18449</v>
      </c>
      <c r="C2370" s="3" t="s">
        <v>4751</v>
      </c>
      <c r="D2370" s="5" t="s">
        <v>18450</v>
      </c>
      <c r="E2370" s="5" t="s">
        <v>12368</v>
      </c>
      <c r="F2370" s="5" t="s">
        <v>12369</v>
      </c>
      <c r="G2370" s="5" t="s">
        <v>12086</v>
      </c>
      <c r="H2370" s="5" t="s">
        <v>12108</v>
      </c>
      <c r="I2370" s="5" t="s">
        <v>18229</v>
      </c>
      <c r="J2370" s="5" t="s">
        <v>18248</v>
      </c>
      <c r="K2370" s="3" t="s">
        <v>12017</v>
      </c>
      <c r="L2370" s="3" t="s">
        <v>12017</v>
      </c>
      <c r="M2370" s="3" t="n">
        <v>8</v>
      </c>
      <c r="N2370" s="20" t="n">
        <v>12.39</v>
      </c>
      <c r="O2370" s="21" t="s">
        <v>12477</v>
      </c>
    </row>
    <row r="2371" customFormat="false" ht="15" hidden="false" customHeight="true" outlineLevel="0" collapsed="false">
      <c r="A2371" s="3" t="s">
        <v>4754</v>
      </c>
      <c r="B2371" s="3" t="s">
        <v>18451</v>
      </c>
      <c r="C2371" s="3" t="s">
        <v>4753</v>
      </c>
      <c r="D2371" s="5" t="s">
        <v>18452</v>
      </c>
      <c r="E2371" s="5" t="s">
        <v>12338</v>
      </c>
      <c r="F2371" s="5" t="s">
        <v>12339</v>
      </c>
      <c r="G2371" s="5" t="s">
        <v>12086</v>
      </c>
      <c r="H2371" s="5" t="s">
        <v>12108</v>
      </c>
      <c r="I2371" s="5" t="s">
        <v>18232</v>
      </c>
      <c r="J2371" s="5" t="s">
        <v>18233</v>
      </c>
      <c r="K2371" s="3" t="s">
        <v>12017</v>
      </c>
      <c r="L2371" s="3" t="s">
        <v>12017</v>
      </c>
      <c r="M2371" s="3" t="n">
        <v>4</v>
      </c>
      <c r="N2371" s="20" t="n">
        <v>6.39</v>
      </c>
      <c r="O2371" s="21" t="s">
        <v>14960</v>
      </c>
    </row>
    <row r="2372" customFormat="false" ht="15" hidden="false" customHeight="true" outlineLevel="0" collapsed="false">
      <c r="A2372" s="3" t="s">
        <v>4756</v>
      </c>
      <c r="B2372" s="3" t="s">
        <v>18453</v>
      </c>
      <c r="C2372" s="3" t="s">
        <v>4755</v>
      </c>
      <c r="D2372" s="5" t="s">
        <v>18454</v>
      </c>
      <c r="E2372" s="5" t="s">
        <v>12363</v>
      </c>
      <c r="F2372" s="5" t="s">
        <v>12364</v>
      </c>
      <c r="G2372" s="5" t="s">
        <v>12086</v>
      </c>
      <c r="H2372" s="5" t="s">
        <v>12108</v>
      </c>
      <c r="I2372" s="5" t="s">
        <v>18229</v>
      </c>
      <c r="J2372" s="5" t="s">
        <v>18226</v>
      </c>
      <c r="K2372" s="3" t="s">
        <v>12017</v>
      </c>
      <c r="L2372" s="3" t="s">
        <v>12017</v>
      </c>
      <c r="M2372" s="3" t="n">
        <v>6</v>
      </c>
      <c r="N2372" s="20" t="n">
        <v>10.79</v>
      </c>
      <c r="O2372" s="21" t="s">
        <v>18455</v>
      </c>
    </row>
    <row r="2373" customFormat="false" ht="15" hidden="false" customHeight="true" outlineLevel="0" collapsed="false">
      <c r="A2373" s="3" t="s">
        <v>4758</v>
      </c>
      <c r="B2373" s="3" t="s">
        <v>18456</v>
      </c>
      <c r="C2373" s="3" t="s">
        <v>4757</v>
      </c>
      <c r="D2373" s="5" t="s">
        <v>18457</v>
      </c>
      <c r="E2373" s="5" t="s">
        <v>12355</v>
      </c>
      <c r="F2373" s="5" t="s">
        <v>12356</v>
      </c>
      <c r="G2373" s="5" t="s">
        <v>12086</v>
      </c>
      <c r="H2373" s="5" t="s">
        <v>12108</v>
      </c>
      <c r="I2373" s="5" t="s">
        <v>18232</v>
      </c>
      <c r="J2373" s="5" t="s">
        <v>18233</v>
      </c>
      <c r="K2373" s="3" t="s">
        <v>12017</v>
      </c>
      <c r="L2373" s="3" t="s">
        <v>12017</v>
      </c>
      <c r="M2373" s="3" t="n">
        <v>4</v>
      </c>
      <c r="N2373" s="20" t="n">
        <v>13.49</v>
      </c>
      <c r="O2373" s="21" t="s">
        <v>12174</v>
      </c>
    </row>
    <row r="2374" customFormat="false" ht="15" hidden="false" customHeight="true" outlineLevel="0" collapsed="false">
      <c r="A2374" s="3" t="s">
        <v>4760</v>
      </c>
      <c r="B2374" s="3" t="s">
        <v>18458</v>
      </c>
      <c r="C2374" s="3" t="s">
        <v>4759</v>
      </c>
      <c r="D2374" s="5" t="s">
        <v>18459</v>
      </c>
      <c r="E2374" s="5" t="s">
        <v>12368</v>
      </c>
      <c r="F2374" s="5" t="s">
        <v>12369</v>
      </c>
      <c r="G2374" s="5" t="s">
        <v>12086</v>
      </c>
      <c r="H2374" s="5" t="s">
        <v>12108</v>
      </c>
      <c r="I2374" s="5" t="s">
        <v>18225</v>
      </c>
      <c r="J2374" s="5" t="s">
        <v>18233</v>
      </c>
      <c r="K2374" s="3" t="s">
        <v>12017</v>
      </c>
      <c r="L2374" s="3" t="s">
        <v>12017</v>
      </c>
      <c r="M2374" s="3" t="n">
        <v>12</v>
      </c>
      <c r="N2374" s="20" t="n">
        <v>9.99</v>
      </c>
      <c r="O2374" s="21" t="s">
        <v>18460</v>
      </c>
    </row>
    <row r="2375" customFormat="false" ht="15" hidden="false" customHeight="true" outlineLevel="0" collapsed="false">
      <c r="A2375" s="3" t="s">
        <v>4762</v>
      </c>
      <c r="B2375" s="3" t="s">
        <v>18461</v>
      </c>
      <c r="C2375" s="3" t="s">
        <v>4761</v>
      </c>
      <c r="D2375" s="5" t="s">
        <v>18462</v>
      </c>
      <c r="E2375" s="5" t="s">
        <v>12377</v>
      </c>
      <c r="F2375" s="5" t="s">
        <v>12378</v>
      </c>
      <c r="G2375" s="5" t="s">
        <v>12086</v>
      </c>
      <c r="H2375" s="5" t="s">
        <v>12108</v>
      </c>
      <c r="I2375" s="5" t="s">
        <v>18232</v>
      </c>
      <c r="J2375" s="5" t="s">
        <v>18226</v>
      </c>
      <c r="K2375" s="3" t="s">
        <v>12021</v>
      </c>
      <c r="L2375" s="3" t="s">
        <v>12017</v>
      </c>
      <c r="M2375" s="3" t="n">
        <v>1</v>
      </c>
      <c r="N2375" s="20" t="n">
        <v>11.39</v>
      </c>
      <c r="O2375" s="21" t="s">
        <v>18463</v>
      </c>
    </row>
    <row r="2376" customFormat="false" ht="15" hidden="false" customHeight="true" outlineLevel="0" collapsed="false">
      <c r="A2376" s="3" t="s">
        <v>4764</v>
      </c>
      <c r="B2376" s="3" t="s">
        <v>18464</v>
      </c>
      <c r="C2376" s="3" t="s">
        <v>4763</v>
      </c>
      <c r="D2376" s="5" t="s">
        <v>18465</v>
      </c>
      <c r="E2376" s="5" t="s">
        <v>12338</v>
      </c>
      <c r="F2376" s="5" t="s">
        <v>12339</v>
      </c>
      <c r="G2376" s="5" t="s">
        <v>12086</v>
      </c>
      <c r="H2376" s="5" t="s">
        <v>12108</v>
      </c>
      <c r="I2376" s="5" t="s">
        <v>18225</v>
      </c>
      <c r="J2376" s="5" t="s">
        <v>18233</v>
      </c>
      <c r="K2376" s="3" t="s">
        <v>12017</v>
      </c>
      <c r="L2376" s="3" t="s">
        <v>12017</v>
      </c>
      <c r="M2376" s="3" t="n">
        <v>4</v>
      </c>
      <c r="N2376" s="20" t="n">
        <v>9.49</v>
      </c>
      <c r="O2376" s="21" t="s">
        <v>18466</v>
      </c>
    </row>
    <row r="2377" customFormat="false" ht="15" hidden="false" customHeight="true" outlineLevel="0" collapsed="false">
      <c r="A2377" s="3" t="s">
        <v>4766</v>
      </c>
      <c r="B2377" s="3" t="s">
        <v>18467</v>
      </c>
      <c r="C2377" s="3" t="s">
        <v>4765</v>
      </c>
      <c r="D2377" s="5" t="s">
        <v>18468</v>
      </c>
      <c r="E2377" s="5" t="s">
        <v>12382</v>
      </c>
      <c r="F2377" s="5" t="s">
        <v>12383</v>
      </c>
      <c r="G2377" s="5" t="s">
        <v>12086</v>
      </c>
      <c r="H2377" s="5" t="s">
        <v>12108</v>
      </c>
      <c r="I2377" s="5" t="s">
        <v>18229</v>
      </c>
      <c r="J2377" s="5" t="s">
        <v>18233</v>
      </c>
      <c r="K2377" s="3" t="s">
        <v>12017</v>
      </c>
      <c r="L2377" s="3" t="s">
        <v>12017</v>
      </c>
      <c r="M2377" s="3" t="n">
        <v>24</v>
      </c>
      <c r="N2377" s="20" t="n">
        <v>6.99</v>
      </c>
      <c r="O2377" s="21" t="s">
        <v>18469</v>
      </c>
    </row>
    <row r="2378" customFormat="false" ht="15" hidden="false" customHeight="true" outlineLevel="0" collapsed="false">
      <c r="A2378" s="3" t="s">
        <v>4768</v>
      </c>
      <c r="B2378" s="3" t="s">
        <v>18470</v>
      </c>
      <c r="C2378" s="3" t="s">
        <v>4767</v>
      </c>
      <c r="D2378" s="5" t="s">
        <v>18471</v>
      </c>
      <c r="E2378" s="5" t="s">
        <v>12368</v>
      </c>
      <c r="F2378" s="5" t="s">
        <v>12369</v>
      </c>
      <c r="G2378" s="5" t="s">
        <v>12086</v>
      </c>
      <c r="H2378" s="5" t="s">
        <v>12108</v>
      </c>
      <c r="I2378" s="5" t="s">
        <v>18232</v>
      </c>
      <c r="J2378" s="5" t="s">
        <v>18233</v>
      </c>
      <c r="K2378" s="3" t="s">
        <v>12017</v>
      </c>
      <c r="L2378" s="3" t="s">
        <v>12017</v>
      </c>
      <c r="M2378" s="3" t="n">
        <v>2</v>
      </c>
      <c r="N2378" s="20" t="n">
        <v>9.49</v>
      </c>
      <c r="O2378" s="21" t="s">
        <v>18472</v>
      </c>
    </row>
    <row r="2379" customFormat="false" ht="15" hidden="false" customHeight="true" outlineLevel="0" collapsed="false">
      <c r="A2379" s="3" t="s">
        <v>4770</v>
      </c>
      <c r="B2379" s="3" t="s">
        <v>18473</v>
      </c>
      <c r="C2379" s="3" t="s">
        <v>4769</v>
      </c>
      <c r="D2379" s="5" t="s">
        <v>18474</v>
      </c>
      <c r="E2379" s="5" t="s">
        <v>12457</v>
      </c>
      <c r="F2379" s="5" t="s">
        <v>12458</v>
      </c>
      <c r="G2379" s="5" t="s">
        <v>12086</v>
      </c>
      <c r="H2379" s="5" t="s">
        <v>12108</v>
      </c>
      <c r="I2379" s="5" t="s">
        <v>18229</v>
      </c>
      <c r="J2379" s="5" t="s">
        <v>18248</v>
      </c>
      <c r="K2379" s="3" t="s">
        <v>12021</v>
      </c>
      <c r="L2379" s="3" t="s">
        <v>12017</v>
      </c>
      <c r="M2379" s="3" t="n">
        <v>8</v>
      </c>
      <c r="N2379" s="20" t="n">
        <v>7.49</v>
      </c>
      <c r="O2379" s="21" t="s">
        <v>18475</v>
      </c>
    </row>
    <row r="2380" customFormat="false" ht="15" hidden="false" customHeight="true" outlineLevel="0" collapsed="false">
      <c r="A2380" s="3" t="s">
        <v>4772</v>
      </c>
      <c r="B2380" s="3" t="s">
        <v>18476</v>
      </c>
      <c r="C2380" s="3" t="s">
        <v>4771</v>
      </c>
      <c r="D2380" s="5" t="s">
        <v>18477</v>
      </c>
      <c r="E2380" s="5" t="s">
        <v>12332</v>
      </c>
      <c r="F2380" s="5" t="s">
        <v>12333</v>
      </c>
      <c r="G2380" s="5" t="s">
        <v>12086</v>
      </c>
      <c r="H2380" s="5" t="s">
        <v>12108</v>
      </c>
      <c r="I2380" s="5" t="s">
        <v>18232</v>
      </c>
      <c r="J2380" s="5" t="s">
        <v>18248</v>
      </c>
      <c r="K2380" s="3" t="s">
        <v>12017</v>
      </c>
      <c r="L2380" s="3" t="s">
        <v>12017</v>
      </c>
      <c r="M2380" s="3" t="n">
        <v>4</v>
      </c>
      <c r="N2380" s="20" t="n">
        <v>9.79</v>
      </c>
      <c r="O2380" s="21" t="s">
        <v>15856</v>
      </c>
    </row>
    <row r="2381" customFormat="false" ht="15" hidden="false" customHeight="true" outlineLevel="0" collapsed="false">
      <c r="A2381" s="3" t="s">
        <v>4774</v>
      </c>
      <c r="B2381" s="3" t="s">
        <v>18478</v>
      </c>
      <c r="C2381" s="3" t="s">
        <v>4773</v>
      </c>
      <c r="D2381" s="5" t="s">
        <v>18479</v>
      </c>
      <c r="E2381" s="5" t="s">
        <v>12377</v>
      </c>
      <c r="F2381" s="5" t="s">
        <v>12378</v>
      </c>
      <c r="G2381" s="5" t="s">
        <v>12086</v>
      </c>
      <c r="H2381" s="5" t="s">
        <v>12146</v>
      </c>
      <c r="I2381" s="5" t="s">
        <v>18480</v>
      </c>
      <c r="J2381" s="5" t="s">
        <v>12328</v>
      </c>
      <c r="K2381" s="3" t="s">
        <v>12021</v>
      </c>
      <c r="L2381" s="3" t="s">
        <v>12017</v>
      </c>
      <c r="M2381" s="3" t="n">
        <v>4</v>
      </c>
      <c r="N2381" s="20" t="n">
        <v>4.79</v>
      </c>
      <c r="O2381" s="21" t="s">
        <v>16835</v>
      </c>
    </row>
    <row r="2382" customFormat="false" ht="15" hidden="false" customHeight="true" outlineLevel="0" collapsed="false">
      <c r="A2382" s="3" t="s">
        <v>4776</v>
      </c>
      <c r="B2382" s="3" t="s">
        <v>18481</v>
      </c>
      <c r="C2382" s="3" t="s">
        <v>4775</v>
      </c>
      <c r="D2382" s="5" t="s">
        <v>18482</v>
      </c>
      <c r="E2382" s="5" t="s">
        <v>12382</v>
      </c>
      <c r="F2382" s="5" t="s">
        <v>12383</v>
      </c>
      <c r="G2382" s="5" t="s">
        <v>12086</v>
      </c>
      <c r="H2382" s="5" t="s">
        <v>12146</v>
      </c>
      <c r="I2382" s="5" t="s">
        <v>18483</v>
      </c>
      <c r="J2382" s="5" t="s">
        <v>12328</v>
      </c>
      <c r="K2382" s="3" t="s">
        <v>12017</v>
      </c>
      <c r="L2382" s="3" t="s">
        <v>12017</v>
      </c>
      <c r="M2382" s="3" t="n">
        <v>6</v>
      </c>
      <c r="N2382" s="20" t="n">
        <v>5.39</v>
      </c>
      <c r="O2382" s="21" t="s">
        <v>15205</v>
      </c>
    </row>
    <row r="2383" customFormat="false" ht="15" hidden="false" customHeight="true" outlineLevel="0" collapsed="false">
      <c r="A2383" s="3" t="s">
        <v>4778</v>
      </c>
      <c r="B2383" s="3" t="s">
        <v>18484</v>
      </c>
      <c r="C2383" s="3" t="s">
        <v>4777</v>
      </c>
      <c r="D2383" s="5" t="s">
        <v>18485</v>
      </c>
      <c r="E2383" s="5" t="s">
        <v>12351</v>
      </c>
      <c r="F2383" s="5" t="s">
        <v>12326</v>
      </c>
      <c r="G2383" s="5" t="s">
        <v>12086</v>
      </c>
      <c r="H2383" s="5" t="s">
        <v>12146</v>
      </c>
      <c r="I2383" s="5" t="s">
        <v>18483</v>
      </c>
      <c r="J2383" s="5" t="s">
        <v>12328</v>
      </c>
      <c r="K2383" s="3" t="s">
        <v>12017</v>
      </c>
      <c r="L2383" s="3" t="s">
        <v>12017</v>
      </c>
      <c r="M2383" s="3" t="n">
        <v>12</v>
      </c>
      <c r="N2383" s="20" t="n">
        <v>3.39</v>
      </c>
      <c r="O2383" s="21" t="s">
        <v>13212</v>
      </c>
    </row>
    <row r="2384" customFormat="false" ht="15" hidden="false" customHeight="true" outlineLevel="0" collapsed="false">
      <c r="A2384" s="3" t="s">
        <v>4780</v>
      </c>
      <c r="B2384" s="3" t="s">
        <v>18486</v>
      </c>
      <c r="C2384" s="3" t="s">
        <v>4779</v>
      </c>
      <c r="D2384" s="5" t="s">
        <v>18487</v>
      </c>
      <c r="E2384" s="5" t="s">
        <v>12355</v>
      </c>
      <c r="F2384" s="5" t="s">
        <v>12356</v>
      </c>
      <c r="G2384" s="5" t="s">
        <v>12086</v>
      </c>
      <c r="H2384" s="5" t="s">
        <v>12146</v>
      </c>
      <c r="I2384" s="5" t="s">
        <v>18480</v>
      </c>
      <c r="J2384" s="5" t="s">
        <v>12328</v>
      </c>
      <c r="K2384" s="3" t="s">
        <v>12017</v>
      </c>
      <c r="L2384" s="3" t="s">
        <v>12017</v>
      </c>
      <c r="M2384" s="3" t="n">
        <v>1</v>
      </c>
      <c r="N2384" s="20" t="n">
        <v>4.99</v>
      </c>
      <c r="O2384" s="21" t="s">
        <v>16134</v>
      </c>
    </row>
    <row r="2385" customFormat="false" ht="15" hidden="false" customHeight="true" outlineLevel="0" collapsed="false">
      <c r="A2385" s="3" t="s">
        <v>4782</v>
      </c>
      <c r="B2385" s="3" t="s">
        <v>18488</v>
      </c>
      <c r="C2385" s="3" t="s">
        <v>4781</v>
      </c>
      <c r="D2385" s="5" t="s">
        <v>18489</v>
      </c>
      <c r="E2385" s="5" t="s">
        <v>12382</v>
      </c>
      <c r="F2385" s="5" t="s">
        <v>12383</v>
      </c>
      <c r="G2385" s="5" t="s">
        <v>12086</v>
      </c>
      <c r="H2385" s="5" t="s">
        <v>12146</v>
      </c>
      <c r="I2385" s="5" t="s">
        <v>18483</v>
      </c>
      <c r="J2385" s="5" t="s">
        <v>12328</v>
      </c>
      <c r="K2385" s="3" t="s">
        <v>12017</v>
      </c>
      <c r="L2385" s="3" t="s">
        <v>12017</v>
      </c>
      <c r="M2385" s="3" t="n">
        <v>24</v>
      </c>
      <c r="N2385" s="20" t="n">
        <v>5.89</v>
      </c>
      <c r="O2385" s="21" t="s">
        <v>18490</v>
      </c>
    </row>
    <row r="2386" customFormat="false" ht="15" hidden="false" customHeight="true" outlineLevel="0" collapsed="false">
      <c r="A2386" s="3" t="s">
        <v>4784</v>
      </c>
      <c r="B2386" s="3" t="s">
        <v>18491</v>
      </c>
      <c r="C2386" s="3" t="s">
        <v>4783</v>
      </c>
      <c r="D2386" s="5" t="s">
        <v>18492</v>
      </c>
      <c r="E2386" s="5" t="s">
        <v>12377</v>
      </c>
      <c r="F2386" s="5" t="s">
        <v>12378</v>
      </c>
      <c r="G2386" s="5" t="s">
        <v>12086</v>
      </c>
      <c r="H2386" s="5" t="s">
        <v>12146</v>
      </c>
      <c r="I2386" s="5" t="s">
        <v>18480</v>
      </c>
      <c r="J2386" s="5" t="s">
        <v>12328</v>
      </c>
      <c r="K2386" s="3" t="s">
        <v>12021</v>
      </c>
      <c r="L2386" s="3" t="s">
        <v>12017</v>
      </c>
      <c r="M2386" s="3" t="n">
        <v>12</v>
      </c>
      <c r="N2386" s="20" t="n">
        <v>4.79</v>
      </c>
      <c r="O2386" s="21" t="s">
        <v>13861</v>
      </c>
    </row>
    <row r="2387" customFormat="false" ht="15" hidden="false" customHeight="true" outlineLevel="0" collapsed="false">
      <c r="A2387" s="3" t="s">
        <v>4786</v>
      </c>
      <c r="B2387" s="3" t="s">
        <v>18493</v>
      </c>
      <c r="C2387" s="3" t="s">
        <v>4785</v>
      </c>
      <c r="D2387" s="5" t="s">
        <v>18494</v>
      </c>
      <c r="E2387" s="5" t="s">
        <v>12368</v>
      </c>
      <c r="F2387" s="5" t="s">
        <v>12369</v>
      </c>
      <c r="G2387" s="5" t="s">
        <v>12086</v>
      </c>
      <c r="H2387" s="5" t="s">
        <v>12146</v>
      </c>
      <c r="I2387" s="5" t="s">
        <v>18483</v>
      </c>
      <c r="J2387" s="5" t="s">
        <v>12328</v>
      </c>
      <c r="K2387" s="3" t="s">
        <v>12017</v>
      </c>
      <c r="L2387" s="3" t="s">
        <v>12017</v>
      </c>
      <c r="M2387" s="3" t="n">
        <v>6</v>
      </c>
      <c r="N2387" s="20" t="n">
        <v>5.39</v>
      </c>
      <c r="O2387" s="21" t="s">
        <v>13089</v>
      </c>
    </row>
    <row r="2388" customFormat="false" ht="15" hidden="false" customHeight="true" outlineLevel="0" collapsed="false">
      <c r="A2388" s="3" t="s">
        <v>4788</v>
      </c>
      <c r="B2388" s="3" t="s">
        <v>18495</v>
      </c>
      <c r="C2388" s="3" t="s">
        <v>4787</v>
      </c>
      <c r="D2388" s="5" t="s">
        <v>18496</v>
      </c>
      <c r="E2388" s="5" t="s">
        <v>12338</v>
      </c>
      <c r="F2388" s="5" t="s">
        <v>12339</v>
      </c>
      <c r="G2388" s="5" t="s">
        <v>12086</v>
      </c>
      <c r="H2388" s="5" t="s">
        <v>12146</v>
      </c>
      <c r="I2388" s="5" t="s">
        <v>18483</v>
      </c>
      <c r="J2388" s="5" t="s">
        <v>12328</v>
      </c>
      <c r="K2388" s="3" t="s">
        <v>12017</v>
      </c>
      <c r="L2388" s="3" t="s">
        <v>12017</v>
      </c>
      <c r="M2388" s="3" t="n">
        <v>8</v>
      </c>
      <c r="N2388" s="20" t="n">
        <v>5.39</v>
      </c>
      <c r="O2388" s="21" t="s">
        <v>15554</v>
      </c>
    </row>
    <row r="2389" customFormat="false" ht="15" hidden="false" customHeight="true" outlineLevel="0" collapsed="false">
      <c r="A2389" s="3" t="s">
        <v>4790</v>
      </c>
      <c r="B2389" s="3" t="s">
        <v>18497</v>
      </c>
      <c r="C2389" s="3" t="s">
        <v>4789</v>
      </c>
      <c r="D2389" s="5" t="s">
        <v>18498</v>
      </c>
      <c r="E2389" s="5" t="s">
        <v>12355</v>
      </c>
      <c r="F2389" s="5" t="s">
        <v>12356</v>
      </c>
      <c r="G2389" s="5" t="s">
        <v>12086</v>
      </c>
      <c r="H2389" s="5" t="s">
        <v>12146</v>
      </c>
      <c r="I2389" s="5" t="s">
        <v>18483</v>
      </c>
      <c r="J2389" s="5" t="s">
        <v>12328</v>
      </c>
      <c r="K2389" s="3" t="s">
        <v>12017</v>
      </c>
      <c r="L2389" s="3" t="s">
        <v>12017</v>
      </c>
      <c r="M2389" s="3" t="n">
        <v>4</v>
      </c>
      <c r="N2389" s="20" t="n">
        <v>4.29</v>
      </c>
      <c r="O2389" s="21" t="s">
        <v>13092</v>
      </c>
    </row>
    <row r="2390" customFormat="false" ht="15" hidden="false" customHeight="true" outlineLevel="0" collapsed="false">
      <c r="A2390" s="3" t="s">
        <v>4792</v>
      </c>
      <c r="B2390" s="3" t="s">
        <v>18499</v>
      </c>
      <c r="C2390" s="3" t="s">
        <v>4791</v>
      </c>
      <c r="D2390" s="5" t="s">
        <v>18500</v>
      </c>
      <c r="E2390" s="5" t="s">
        <v>12377</v>
      </c>
      <c r="F2390" s="5" t="s">
        <v>12378</v>
      </c>
      <c r="G2390" s="5" t="s">
        <v>12086</v>
      </c>
      <c r="H2390" s="5" t="s">
        <v>12146</v>
      </c>
      <c r="I2390" s="5" t="s">
        <v>18483</v>
      </c>
      <c r="J2390" s="5" t="s">
        <v>12328</v>
      </c>
      <c r="K2390" s="3" t="s">
        <v>12021</v>
      </c>
      <c r="L2390" s="3" t="s">
        <v>12017</v>
      </c>
      <c r="M2390" s="3" t="n">
        <v>24</v>
      </c>
      <c r="N2390" s="20" t="n">
        <v>4.39</v>
      </c>
      <c r="O2390" s="21" t="s">
        <v>12044</v>
      </c>
    </row>
    <row r="2391" customFormat="false" ht="15" hidden="false" customHeight="true" outlineLevel="0" collapsed="false">
      <c r="A2391" s="3" t="s">
        <v>4794</v>
      </c>
      <c r="B2391" s="3" t="s">
        <v>18501</v>
      </c>
      <c r="C2391" s="3" t="s">
        <v>4793</v>
      </c>
      <c r="D2391" s="5" t="s">
        <v>18502</v>
      </c>
      <c r="E2391" s="5" t="s">
        <v>12363</v>
      </c>
      <c r="F2391" s="5" t="s">
        <v>12364</v>
      </c>
      <c r="G2391" s="5" t="s">
        <v>12086</v>
      </c>
      <c r="H2391" s="5" t="s">
        <v>12146</v>
      </c>
      <c r="I2391" s="5" t="s">
        <v>18480</v>
      </c>
      <c r="J2391" s="5" t="s">
        <v>12328</v>
      </c>
      <c r="K2391" s="3" t="s">
        <v>12017</v>
      </c>
      <c r="L2391" s="3" t="s">
        <v>12017</v>
      </c>
      <c r="M2391" s="3" t="n">
        <v>8</v>
      </c>
      <c r="N2391" s="20" t="n">
        <v>4.39</v>
      </c>
      <c r="O2391" s="21" t="s">
        <v>12746</v>
      </c>
    </row>
    <row r="2392" customFormat="false" ht="15" hidden="false" customHeight="true" outlineLevel="0" collapsed="false">
      <c r="A2392" s="3" t="s">
        <v>4796</v>
      </c>
      <c r="B2392" s="3" t="s">
        <v>18503</v>
      </c>
      <c r="C2392" s="3" t="s">
        <v>4795</v>
      </c>
      <c r="D2392" s="5" t="s">
        <v>18504</v>
      </c>
      <c r="E2392" s="5" t="s">
        <v>12338</v>
      </c>
      <c r="F2392" s="5" t="s">
        <v>12339</v>
      </c>
      <c r="G2392" s="5" t="s">
        <v>12086</v>
      </c>
      <c r="H2392" s="5" t="s">
        <v>12146</v>
      </c>
      <c r="I2392" s="5" t="s">
        <v>18480</v>
      </c>
      <c r="J2392" s="5" t="s">
        <v>12512</v>
      </c>
      <c r="K2392" s="3" t="s">
        <v>12017</v>
      </c>
      <c r="L2392" s="3" t="s">
        <v>12017</v>
      </c>
      <c r="M2392" s="3" t="n">
        <v>24</v>
      </c>
      <c r="N2392" s="20" t="n">
        <v>4.49</v>
      </c>
      <c r="O2392" s="21" t="s">
        <v>18505</v>
      </c>
    </row>
    <row r="2393" customFormat="false" ht="15" hidden="false" customHeight="true" outlineLevel="0" collapsed="false">
      <c r="A2393" s="3" t="s">
        <v>4798</v>
      </c>
      <c r="B2393" s="3" t="s">
        <v>18506</v>
      </c>
      <c r="C2393" s="3" t="s">
        <v>4797</v>
      </c>
      <c r="D2393" s="5" t="s">
        <v>18507</v>
      </c>
      <c r="E2393" s="5" t="s">
        <v>12377</v>
      </c>
      <c r="F2393" s="5" t="s">
        <v>12378</v>
      </c>
      <c r="G2393" s="5" t="s">
        <v>12086</v>
      </c>
      <c r="H2393" s="5" t="s">
        <v>12146</v>
      </c>
      <c r="I2393" s="5" t="s">
        <v>18483</v>
      </c>
      <c r="J2393" s="5" t="s">
        <v>12328</v>
      </c>
      <c r="K2393" s="3" t="s">
        <v>12021</v>
      </c>
      <c r="L2393" s="3" t="s">
        <v>12017</v>
      </c>
      <c r="M2393" s="3" t="n">
        <v>4</v>
      </c>
      <c r="N2393" s="20" t="n">
        <v>4.79</v>
      </c>
      <c r="O2393" s="21" t="s">
        <v>15328</v>
      </c>
    </row>
    <row r="2394" customFormat="false" ht="15" hidden="false" customHeight="true" outlineLevel="0" collapsed="false">
      <c r="A2394" s="3" t="s">
        <v>4800</v>
      </c>
      <c r="B2394" s="3" t="s">
        <v>18508</v>
      </c>
      <c r="C2394" s="3" t="s">
        <v>4799</v>
      </c>
      <c r="D2394" s="5" t="s">
        <v>18509</v>
      </c>
      <c r="E2394" s="5" t="s">
        <v>12325</v>
      </c>
      <c r="F2394" s="5" t="s">
        <v>12326</v>
      </c>
      <c r="G2394" s="5" t="s">
        <v>12086</v>
      </c>
      <c r="H2394" s="5" t="s">
        <v>12146</v>
      </c>
      <c r="I2394" s="5" t="s">
        <v>18480</v>
      </c>
      <c r="J2394" s="5" t="s">
        <v>12328</v>
      </c>
      <c r="K2394" s="3" t="s">
        <v>12017</v>
      </c>
      <c r="L2394" s="3" t="s">
        <v>12017</v>
      </c>
      <c r="M2394" s="3" t="n">
        <v>6</v>
      </c>
      <c r="N2394" s="20" t="n">
        <v>4.89</v>
      </c>
      <c r="O2394" s="21" t="s">
        <v>16333</v>
      </c>
    </row>
    <row r="2395" customFormat="false" ht="15" hidden="false" customHeight="true" outlineLevel="0" collapsed="false">
      <c r="A2395" s="3" t="s">
        <v>4802</v>
      </c>
      <c r="B2395" s="3" t="s">
        <v>18510</v>
      </c>
      <c r="C2395" s="3" t="s">
        <v>4801</v>
      </c>
      <c r="D2395" s="5" t="s">
        <v>18511</v>
      </c>
      <c r="E2395" s="5" t="s">
        <v>12351</v>
      </c>
      <c r="F2395" s="5" t="s">
        <v>12326</v>
      </c>
      <c r="G2395" s="5" t="s">
        <v>12086</v>
      </c>
      <c r="H2395" s="5" t="s">
        <v>12146</v>
      </c>
      <c r="I2395" s="5" t="s">
        <v>18483</v>
      </c>
      <c r="J2395" s="5" t="s">
        <v>12328</v>
      </c>
      <c r="K2395" s="3" t="s">
        <v>12017</v>
      </c>
      <c r="L2395" s="3" t="s">
        <v>12017</v>
      </c>
      <c r="M2395" s="3" t="n">
        <v>4</v>
      </c>
      <c r="N2395" s="20" t="n">
        <v>3.39</v>
      </c>
      <c r="O2395" s="21" t="s">
        <v>13476</v>
      </c>
    </row>
    <row r="2396" customFormat="false" ht="15" hidden="false" customHeight="true" outlineLevel="0" collapsed="false">
      <c r="A2396" s="3" t="s">
        <v>4804</v>
      </c>
      <c r="B2396" s="3" t="s">
        <v>18512</v>
      </c>
      <c r="C2396" s="3" t="s">
        <v>4803</v>
      </c>
      <c r="D2396" s="5" t="s">
        <v>18513</v>
      </c>
      <c r="E2396" s="5" t="s">
        <v>12457</v>
      </c>
      <c r="F2396" s="5" t="s">
        <v>12458</v>
      </c>
      <c r="G2396" s="5" t="s">
        <v>12086</v>
      </c>
      <c r="H2396" s="5" t="s">
        <v>12146</v>
      </c>
      <c r="I2396" s="5" t="s">
        <v>18480</v>
      </c>
      <c r="J2396" s="5" t="s">
        <v>12328</v>
      </c>
      <c r="K2396" s="3" t="s">
        <v>12021</v>
      </c>
      <c r="L2396" s="3" t="s">
        <v>12017</v>
      </c>
      <c r="M2396" s="3" t="n">
        <v>24</v>
      </c>
      <c r="N2396" s="20" t="n">
        <v>4.39</v>
      </c>
      <c r="O2396" s="21" t="s">
        <v>14919</v>
      </c>
    </row>
    <row r="2397" customFormat="false" ht="15" hidden="false" customHeight="true" outlineLevel="0" collapsed="false">
      <c r="A2397" s="3" t="s">
        <v>4806</v>
      </c>
      <c r="B2397" s="3" t="s">
        <v>18514</v>
      </c>
      <c r="C2397" s="3" t="s">
        <v>4805</v>
      </c>
      <c r="D2397" s="5" t="s">
        <v>18515</v>
      </c>
      <c r="E2397" s="5" t="s">
        <v>12363</v>
      </c>
      <c r="F2397" s="5" t="s">
        <v>12364</v>
      </c>
      <c r="G2397" s="5" t="s">
        <v>12086</v>
      </c>
      <c r="H2397" s="5" t="s">
        <v>12146</v>
      </c>
      <c r="I2397" s="5" t="s">
        <v>18483</v>
      </c>
      <c r="J2397" s="5" t="s">
        <v>12328</v>
      </c>
      <c r="K2397" s="3" t="s">
        <v>12017</v>
      </c>
      <c r="L2397" s="3" t="s">
        <v>12017</v>
      </c>
      <c r="M2397" s="3" t="n">
        <v>4</v>
      </c>
      <c r="N2397" s="20" t="n">
        <v>3.79</v>
      </c>
      <c r="O2397" s="21" t="s">
        <v>15791</v>
      </c>
    </row>
    <row r="2398" customFormat="false" ht="15" hidden="false" customHeight="true" outlineLevel="0" collapsed="false">
      <c r="A2398" s="3" t="s">
        <v>4808</v>
      </c>
      <c r="B2398" s="3" t="s">
        <v>18516</v>
      </c>
      <c r="C2398" s="3" t="s">
        <v>4807</v>
      </c>
      <c r="D2398" s="5" t="s">
        <v>18517</v>
      </c>
      <c r="E2398" s="5" t="s">
        <v>12457</v>
      </c>
      <c r="F2398" s="5" t="s">
        <v>12458</v>
      </c>
      <c r="G2398" s="5" t="s">
        <v>12086</v>
      </c>
      <c r="H2398" s="5" t="s">
        <v>12146</v>
      </c>
      <c r="I2398" s="5" t="s">
        <v>18483</v>
      </c>
      <c r="J2398" s="5" t="s">
        <v>12328</v>
      </c>
      <c r="K2398" s="3" t="s">
        <v>12021</v>
      </c>
      <c r="L2398" s="3" t="s">
        <v>12017</v>
      </c>
      <c r="M2398" s="3" t="n">
        <v>8</v>
      </c>
      <c r="N2398" s="20" t="n">
        <v>3.29</v>
      </c>
      <c r="O2398" s="21" t="s">
        <v>17584</v>
      </c>
    </row>
    <row r="2399" customFormat="false" ht="15" hidden="false" customHeight="true" outlineLevel="0" collapsed="false">
      <c r="A2399" s="3" t="s">
        <v>4810</v>
      </c>
      <c r="B2399" s="3" t="s">
        <v>18518</v>
      </c>
      <c r="C2399" s="3" t="s">
        <v>4809</v>
      </c>
      <c r="D2399" s="5" t="s">
        <v>18519</v>
      </c>
      <c r="E2399" s="5" t="s">
        <v>12368</v>
      </c>
      <c r="F2399" s="5" t="s">
        <v>12369</v>
      </c>
      <c r="G2399" s="5" t="s">
        <v>12086</v>
      </c>
      <c r="H2399" s="5" t="s">
        <v>12146</v>
      </c>
      <c r="I2399" s="5" t="s">
        <v>18483</v>
      </c>
      <c r="J2399" s="5" t="s">
        <v>12328</v>
      </c>
      <c r="K2399" s="3" t="s">
        <v>12017</v>
      </c>
      <c r="L2399" s="3" t="s">
        <v>12017</v>
      </c>
      <c r="M2399" s="3" t="n">
        <v>6</v>
      </c>
      <c r="N2399" s="20" t="n">
        <v>4.49</v>
      </c>
      <c r="O2399" s="21" t="s">
        <v>12125</v>
      </c>
    </row>
    <row r="2400" customFormat="false" ht="15" hidden="false" customHeight="true" outlineLevel="0" collapsed="false">
      <c r="A2400" s="3" t="s">
        <v>4812</v>
      </c>
      <c r="B2400" s="3" t="s">
        <v>18520</v>
      </c>
      <c r="C2400" s="3" t="s">
        <v>4811</v>
      </c>
      <c r="D2400" s="5" t="s">
        <v>18521</v>
      </c>
      <c r="E2400" s="5" t="s">
        <v>12382</v>
      </c>
      <c r="F2400" s="5" t="s">
        <v>12383</v>
      </c>
      <c r="G2400" s="5" t="s">
        <v>12086</v>
      </c>
      <c r="H2400" s="5" t="s">
        <v>12146</v>
      </c>
      <c r="I2400" s="5" t="s">
        <v>18480</v>
      </c>
      <c r="J2400" s="5" t="s">
        <v>12328</v>
      </c>
      <c r="K2400" s="3" t="s">
        <v>12017</v>
      </c>
      <c r="L2400" s="3" t="s">
        <v>12017</v>
      </c>
      <c r="M2400" s="3" t="n">
        <v>8</v>
      </c>
      <c r="N2400" s="20" t="n">
        <v>4.49</v>
      </c>
      <c r="O2400" s="21" t="s">
        <v>18522</v>
      </c>
    </row>
    <row r="2401" customFormat="false" ht="15" hidden="false" customHeight="true" outlineLevel="0" collapsed="false">
      <c r="A2401" s="3" t="s">
        <v>4814</v>
      </c>
      <c r="B2401" s="3" t="s">
        <v>18523</v>
      </c>
      <c r="C2401" s="3" t="s">
        <v>4813</v>
      </c>
      <c r="D2401" s="5" t="s">
        <v>18524</v>
      </c>
      <c r="E2401" s="5" t="s">
        <v>12382</v>
      </c>
      <c r="F2401" s="5" t="s">
        <v>12383</v>
      </c>
      <c r="G2401" s="5" t="s">
        <v>12086</v>
      </c>
      <c r="H2401" s="5" t="s">
        <v>12146</v>
      </c>
      <c r="I2401" s="5" t="s">
        <v>18483</v>
      </c>
      <c r="J2401" s="5" t="s">
        <v>12328</v>
      </c>
      <c r="K2401" s="3" t="s">
        <v>12017</v>
      </c>
      <c r="L2401" s="3" t="s">
        <v>12017</v>
      </c>
      <c r="M2401" s="3" t="n">
        <v>8</v>
      </c>
      <c r="N2401" s="20" t="n">
        <v>5.49</v>
      </c>
      <c r="O2401" s="21" t="s">
        <v>18083</v>
      </c>
    </row>
    <row r="2402" customFormat="false" ht="15" hidden="false" customHeight="true" outlineLevel="0" collapsed="false">
      <c r="A2402" s="3" t="s">
        <v>4816</v>
      </c>
      <c r="B2402" s="3" t="s">
        <v>18525</v>
      </c>
      <c r="C2402" s="3" t="s">
        <v>4815</v>
      </c>
      <c r="D2402" s="5" t="s">
        <v>18526</v>
      </c>
      <c r="E2402" s="5" t="s">
        <v>12382</v>
      </c>
      <c r="F2402" s="5" t="s">
        <v>12383</v>
      </c>
      <c r="G2402" s="5" t="s">
        <v>12086</v>
      </c>
      <c r="H2402" s="5" t="s">
        <v>12146</v>
      </c>
      <c r="I2402" s="5" t="s">
        <v>18483</v>
      </c>
      <c r="J2402" s="5" t="s">
        <v>12359</v>
      </c>
      <c r="K2402" s="3" t="s">
        <v>12017</v>
      </c>
      <c r="L2402" s="3" t="s">
        <v>12017</v>
      </c>
      <c r="M2402" s="3" t="n">
        <v>12</v>
      </c>
      <c r="N2402" s="20" t="n">
        <v>5.99</v>
      </c>
      <c r="O2402" s="21" t="s">
        <v>18527</v>
      </c>
    </row>
    <row r="2403" customFormat="false" ht="15" hidden="false" customHeight="true" outlineLevel="0" collapsed="false">
      <c r="A2403" s="3" t="s">
        <v>4818</v>
      </c>
      <c r="B2403" s="3" t="s">
        <v>18528</v>
      </c>
      <c r="C2403" s="3" t="s">
        <v>4817</v>
      </c>
      <c r="D2403" s="5" t="s">
        <v>18529</v>
      </c>
      <c r="E2403" s="5" t="s">
        <v>12457</v>
      </c>
      <c r="F2403" s="5" t="s">
        <v>12458</v>
      </c>
      <c r="G2403" s="5" t="s">
        <v>12086</v>
      </c>
      <c r="H2403" s="5" t="s">
        <v>12146</v>
      </c>
      <c r="I2403" s="5" t="s">
        <v>18480</v>
      </c>
      <c r="J2403" s="5" t="s">
        <v>12328</v>
      </c>
      <c r="K2403" s="3" t="s">
        <v>12021</v>
      </c>
      <c r="L2403" s="3" t="s">
        <v>12017</v>
      </c>
      <c r="M2403" s="3" t="n">
        <v>2</v>
      </c>
      <c r="N2403" s="20" t="n">
        <v>4.39</v>
      </c>
      <c r="O2403" s="21" t="s">
        <v>14528</v>
      </c>
    </row>
    <row r="2404" customFormat="false" ht="15" hidden="false" customHeight="true" outlineLevel="0" collapsed="false">
      <c r="A2404" s="3" t="s">
        <v>4820</v>
      </c>
      <c r="B2404" s="3" t="s">
        <v>18530</v>
      </c>
      <c r="C2404" s="3" t="s">
        <v>4819</v>
      </c>
      <c r="D2404" s="5" t="s">
        <v>18531</v>
      </c>
      <c r="E2404" s="5" t="s">
        <v>12355</v>
      </c>
      <c r="F2404" s="5" t="s">
        <v>12356</v>
      </c>
      <c r="G2404" s="5" t="s">
        <v>12086</v>
      </c>
      <c r="H2404" s="5" t="s">
        <v>12146</v>
      </c>
      <c r="I2404" s="5" t="s">
        <v>18483</v>
      </c>
      <c r="J2404" s="5" t="s">
        <v>12328</v>
      </c>
      <c r="K2404" s="3" t="s">
        <v>12017</v>
      </c>
      <c r="L2404" s="3" t="s">
        <v>12017</v>
      </c>
      <c r="M2404" s="3" t="n">
        <v>4</v>
      </c>
      <c r="N2404" s="20" t="n">
        <v>4.29</v>
      </c>
      <c r="O2404" s="21" t="s">
        <v>16415</v>
      </c>
    </row>
    <row r="2405" customFormat="false" ht="15" hidden="false" customHeight="true" outlineLevel="0" collapsed="false">
      <c r="A2405" s="3" t="s">
        <v>4822</v>
      </c>
      <c r="B2405" s="3" t="s">
        <v>18532</v>
      </c>
      <c r="C2405" s="3" t="s">
        <v>4821</v>
      </c>
      <c r="D2405" s="5" t="s">
        <v>18533</v>
      </c>
      <c r="E2405" s="5" t="s">
        <v>12368</v>
      </c>
      <c r="F2405" s="5" t="s">
        <v>12369</v>
      </c>
      <c r="G2405" s="5" t="s">
        <v>12086</v>
      </c>
      <c r="H2405" s="5" t="s">
        <v>12146</v>
      </c>
      <c r="I2405" s="5" t="s">
        <v>18480</v>
      </c>
      <c r="J2405" s="5" t="s">
        <v>12328</v>
      </c>
      <c r="K2405" s="3" t="s">
        <v>12017</v>
      </c>
      <c r="L2405" s="3" t="s">
        <v>12017</v>
      </c>
      <c r="M2405" s="3" t="n">
        <v>1</v>
      </c>
      <c r="N2405" s="20" t="n">
        <v>4.79</v>
      </c>
      <c r="O2405" s="21" t="s">
        <v>14284</v>
      </c>
    </row>
    <row r="2406" customFormat="false" ht="15" hidden="false" customHeight="true" outlineLevel="0" collapsed="false">
      <c r="A2406" s="3" t="s">
        <v>4824</v>
      </c>
      <c r="B2406" s="3" t="s">
        <v>18534</v>
      </c>
      <c r="C2406" s="3" t="s">
        <v>4823</v>
      </c>
      <c r="D2406" s="5" t="s">
        <v>18535</v>
      </c>
      <c r="E2406" s="5" t="s">
        <v>12338</v>
      </c>
      <c r="F2406" s="5" t="s">
        <v>12339</v>
      </c>
      <c r="G2406" s="5" t="s">
        <v>12086</v>
      </c>
      <c r="H2406" s="5" t="s">
        <v>12146</v>
      </c>
      <c r="I2406" s="5" t="s">
        <v>18483</v>
      </c>
      <c r="J2406" s="5" t="s">
        <v>12359</v>
      </c>
      <c r="K2406" s="3" t="s">
        <v>12017</v>
      </c>
      <c r="L2406" s="3" t="s">
        <v>12017</v>
      </c>
      <c r="M2406" s="3" t="n">
        <v>1</v>
      </c>
      <c r="N2406" s="20" t="n">
        <v>4.99</v>
      </c>
      <c r="O2406" s="21" t="s">
        <v>12953</v>
      </c>
    </row>
    <row r="2407" customFormat="false" ht="15" hidden="false" customHeight="true" outlineLevel="0" collapsed="false">
      <c r="A2407" s="3" t="s">
        <v>4826</v>
      </c>
      <c r="B2407" s="3" t="s">
        <v>18536</v>
      </c>
      <c r="C2407" s="3" t="s">
        <v>4825</v>
      </c>
      <c r="D2407" s="5" t="s">
        <v>18537</v>
      </c>
      <c r="E2407" s="5" t="s">
        <v>12368</v>
      </c>
      <c r="F2407" s="5" t="s">
        <v>12369</v>
      </c>
      <c r="G2407" s="5" t="s">
        <v>12086</v>
      </c>
      <c r="H2407" s="5" t="s">
        <v>12146</v>
      </c>
      <c r="I2407" s="5" t="s">
        <v>18480</v>
      </c>
      <c r="J2407" s="5" t="s">
        <v>12328</v>
      </c>
      <c r="K2407" s="3" t="s">
        <v>12017</v>
      </c>
      <c r="L2407" s="3" t="s">
        <v>12017</v>
      </c>
      <c r="M2407" s="3" t="n">
        <v>24</v>
      </c>
      <c r="N2407" s="20" t="n">
        <v>4.29</v>
      </c>
      <c r="O2407" s="21" t="s">
        <v>12115</v>
      </c>
    </row>
    <row r="2408" customFormat="false" ht="15" hidden="false" customHeight="true" outlineLevel="0" collapsed="false">
      <c r="A2408" s="3" t="s">
        <v>4828</v>
      </c>
      <c r="B2408" s="3" t="s">
        <v>18538</v>
      </c>
      <c r="C2408" s="3" t="s">
        <v>4827</v>
      </c>
      <c r="D2408" s="5" t="s">
        <v>18539</v>
      </c>
      <c r="E2408" s="5" t="s">
        <v>12382</v>
      </c>
      <c r="F2408" s="5" t="s">
        <v>12383</v>
      </c>
      <c r="G2408" s="5" t="s">
        <v>12086</v>
      </c>
      <c r="H2408" s="5" t="s">
        <v>12146</v>
      </c>
      <c r="I2408" s="5" t="s">
        <v>18480</v>
      </c>
      <c r="J2408" s="5" t="s">
        <v>12328</v>
      </c>
      <c r="K2408" s="3" t="s">
        <v>12017</v>
      </c>
      <c r="L2408" s="3" t="s">
        <v>12017</v>
      </c>
      <c r="M2408" s="3" t="n">
        <v>12</v>
      </c>
      <c r="N2408" s="20" t="n">
        <v>3.89</v>
      </c>
      <c r="O2408" s="21" t="s">
        <v>14791</v>
      </c>
    </row>
    <row r="2409" customFormat="false" ht="15" hidden="false" customHeight="true" outlineLevel="0" collapsed="false">
      <c r="A2409" s="3" t="s">
        <v>4830</v>
      </c>
      <c r="B2409" s="3" t="s">
        <v>18540</v>
      </c>
      <c r="C2409" s="3" t="s">
        <v>4829</v>
      </c>
      <c r="D2409" s="5" t="s">
        <v>18541</v>
      </c>
      <c r="E2409" s="5" t="s">
        <v>12325</v>
      </c>
      <c r="F2409" s="5" t="s">
        <v>12326</v>
      </c>
      <c r="G2409" s="5" t="s">
        <v>12086</v>
      </c>
      <c r="H2409" s="5" t="s">
        <v>12146</v>
      </c>
      <c r="I2409" s="5" t="s">
        <v>18483</v>
      </c>
      <c r="J2409" s="5" t="s">
        <v>12359</v>
      </c>
      <c r="K2409" s="3" t="s">
        <v>12017</v>
      </c>
      <c r="L2409" s="3" t="s">
        <v>12017</v>
      </c>
      <c r="M2409" s="3" t="n">
        <v>1</v>
      </c>
      <c r="N2409" s="20" t="n">
        <v>5.89</v>
      </c>
      <c r="O2409" s="21" t="s">
        <v>16511</v>
      </c>
    </row>
    <row r="2410" customFormat="false" ht="15" hidden="false" customHeight="true" outlineLevel="0" collapsed="false">
      <c r="A2410" s="3" t="s">
        <v>4832</v>
      </c>
      <c r="B2410" s="3" t="s">
        <v>18542</v>
      </c>
      <c r="C2410" s="3" t="s">
        <v>4831</v>
      </c>
      <c r="D2410" s="5" t="s">
        <v>18543</v>
      </c>
      <c r="E2410" s="5" t="s">
        <v>12355</v>
      </c>
      <c r="F2410" s="5" t="s">
        <v>12356</v>
      </c>
      <c r="G2410" s="5" t="s">
        <v>12086</v>
      </c>
      <c r="H2410" s="5" t="s">
        <v>12146</v>
      </c>
      <c r="I2410" s="5" t="s">
        <v>18480</v>
      </c>
      <c r="J2410" s="5" t="s">
        <v>12328</v>
      </c>
      <c r="K2410" s="3" t="s">
        <v>12017</v>
      </c>
      <c r="L2410" s="3" t="s">
        <v>12017</v>
      </c>
      <c r="M2410" s="3" t="n">
        <v>8</v>
      </c>
      <c r="N2410" s="20" t="n">
        <v>4.29</v>
      </c>
      <c r="O2410" s="21" t="s">
        <v>16018</v>
      </c>
    </row>
    <row r="2411" customFormat="false" ht="15" hidden="false" customHeight="true" outlineLevel="0" collapsed="false">
      <c r="A2411" s="3" t="s">
        <v>4834</v>
      </c>
      <c r="B2411" s="3" t="s">
        <v>18544</v>
      </c>
      <c r="C2411" s="3" t="s">
        <v>4833</v>
      </c>
      <c r="D2411" s="5" t="s">
        <v>18545</v>
      </c>
      <c r="E2411" s="5" t="s">
        <v>12355</v>
      </c>
      <c r="F2411" s="5" t="s">
        <v>12356</v>
      </c>
      <c r="G2411" s="5" t="s">
        <v>12086</v>
      </c>
      <c r="H2411" s="5" t="s">
        <v>12146</v>
      </c>
      <c r="I2411" s="5" t="s">
        <v>18483</v>
      </c>
      <c r="J2411" s="5" t="s">
        <v>12328</v>
      </c>
      <c r="K2411" s="3" t="s">
        <v>12017</v>
      </c>
      <c r="L2411" s="3" t="s">
        <v>12017</v>
      </c>
      <c r="M2411" s="3" t="n">
        <v>12</v>
      </c>
      <c r="N2411" s="20" t="n">
        <v>3.49</v>
      </c>
      <c r="O2411" s="21" t="s">
        <v>15261</v>
      </c>
    </row>
    <row r="2412" customFormat="false" ht="15" hidden="false" customHeight="true" outlineLevel="0" collapsed="false">
      <c r="A2412" s="3" t="s">
        <v>4836</v>
      </c>
      <c r="B2412" s="3" t="s">
        <v>18546</v>
      </c>
      <c r="C2412" s="3" t="s">
        <v>4835</v>
      </c>
      <c r="D2412" s="5" t="s">
        <v>18547</v>
      </c>
      <c r="E2412" s="5" t="s">
        <v>12363</v>
      </c>
      <c r="F2412" s="5" t="s">
        <v>12364</v>
      </c>
      <c r="G2412" s="5" t="s">
        <v>12086</v>
      </c>
      <c r="H2412" s="5" t="s">
        <v>12146</v>
      </c>
      <c r="I2412" s="5" t="s">
        <v>18480</v>
      </c>
      <c r="J2412" s="5" t="s">
        <v>12328</v>
      </c>
      <c r="K2412" s="3" t="s">
        <v>12017</v>
      </c>
      <c r="L2412" s="3" t="s">
        <v>12017</v>
      </c>
      <c r="M2412" s="3" t="n">
        <v>12</v>
      </c>
      <c r="N2412" s="20" t="n">
        <v>3.49</v>
      </c>
      <c r="O2412" s="21" t="s">
        <v>13547</v>
      </c>
    </row>
    <row r="2413" customFormat="false" ht="15" hidden="false" customHeight="true" outlineLevel="0" collapsed="false">
      <c r="A2413" s="3" t="s">
        <v>4838</v>
      </c>
      <c r="B2413" s="3" t="s">
        <v>18548</v>
      </c>
      <c r="C2413" s="3" t="s">
        <v>4837</v>
      </c>
      <c r="D2413" s="5" t="s">
        <v>18549</v>
      </c>
      <c r="E2413" s="5" t="s">
        <v>12355</v>
      </c>
      <c r="F2413" s="5" t="s">
        <v>12356</v>
      </c>
      <c r="G2413" s="5" t="s">
        <v>12086</v>
      </c>
      <c r="H2413" s="5" t="s">
        <v>12146</v>
      </c>
      <c r="I2413" s="5" t="s">
        <v>18483</v>
      </c>
      <c r="J2413" s="5" t="s">
        <v>12328</v>
      </c>
      <c r="K2413" s="3" t="s">
        <v>12017</v>
      </c>
      <c r="L2413" s="3" t="s">
        <v>12017</v>
      </c>
      <c r="M2413" s="3" t="n">
        <v>2</v>
      </c>
      <c r="N2413" s="20" t="n">
        <v>4.99</v>
      </c>
      <c r="O2413" s="21" t="s">
        <v>15768</v>
      </c>
    </row>
    <row r="2414" customFormat="false" ht="15" hidden="false" customHeight="true" outlineLevel="0" collapsed="false">
      <c r="A2414" s="3" t="s">
        <v>4840</v>
      </c>
      <c r="B2414" s="3" t="s">
        <v>18550</v>
      </c>
      <c r="C2414" s="3" t="s">
        <v>4839</v>
      </c>
      <c r="D2414" s="5" t="s">
        <v>18551</v>
      </c>
      <c r="E2414" s="5" t="s">
        <v>12457</v>
      </c>
      <c r="F2414" s="5" t="s">
        <v>12458</v>
      </c>
      <c r="G2414" s="5" t="s">
        <v>12086</v>
      </c>
      <c r="H2414" s="5" t="s">
        <v>12146</v>
      </c>
      <c r="I2414" s="5" t="s">
        <v>18480</v>
      </c>
      <c r="J2414" s="5" t="s">
        <v>12328</v>
      </c>
      <c r="K2414" s="3" t="s">
        <v>12021</v>
      </c>
      <c r="L2414" s="3" t="s">
        <v>12017</v>
      </c>
      <c r="M2414" s="3" t="n">
        <v>24</v>
      </c>
      <c r="N2414" s="20" t="n">
        <v>5.99</v>
      </c>
      <c r="O2414" s="21" t="s">
        <v>18552</v>
      </c>
    </row>
    <row r="2415" customFormat="false" ht="15" hidden="false" customHeight="true" outlineLevel="0" collapsed="false">
      <c r="A2415" s="3" t="s">
        <v>4842</v>
      </c>
      <c r="B2415" s="3" t="s">
        <v>18553</v>
      </c>
      <c r="C2415" s="3" t="s">
        <v>4841</v>
      </c>
      <c r="D2415" s="5" t="s">
        <v>18554</v>
      </c>
      <c r="E2415" s="5" t="s">
        <v>12351</v>
      </c>
      <c r="F2415" s="5" t="s">
        <v>12326</v>
      </c>
      <c r="G2415" s="5" t="s">
        <v>12086</v>
      </c>
      <c r="H2415" s="5" t="s">
        <v>12146</v>
      </c>
      <c r="I2415" s="5" t="s">
        <v>18480</v>
      </c>
      <c r="J2415" s="5" t="s">
        <v>12328</v>
      </c>
      <c r="K2415" s="3" t="s">
        <v>12017</v>
      </c>
      <c r="L2415" s="3" t="s">
        <v>12017</v>
      </c>
      <c r="M2415" s="3" t="n">
        <v>4</v>
      </c>
      <c r="N2415" s="20" t="n">
        <v>5.39</v>
      </c>
      <c r="O2415" s="21" t="s">
        <v>18555</v>
      </c>
    </row>
    <row r="2416" customFormat="false" ht="15" hidden="false" customHeight="true" outlineLevel="0" collapsed="false">
      <c r="A2416" s="3" t="s">
        <v>4844</v>
      </c>
      <c r="B2416" s="3" t="s">
        <v>18556</v>
      </c>
      <c r="C2416" s="3" t="s">
        <v>4843</v>
      </c>
      <c r="D2416" s="5" t="s">
        <v>18557</v>
      </c>
      <c r="E2416" s="5" t="s">
        <v>12332</v>
      </c>
      <c r="F2416" s="5" t="s">
        <v>12333</v>
      </c>
      <c r="G2416" s="5" t="s">
        <v>12086</v>
      </c>
      <c r="H2416" s="5" t="s">
        <v>12146</v>
      </c>
      <c r="I2416" s="5" t="s">
        <v>18480</v>
      </c>
      <c r="J2416" s="5" t="s">
        <v>12328</v>
      </c>
      <c r="K2416" s="3" t="s">
        <v>12017</v>
      </c>
      <c r="L2416" s="3" t="s">
        <v>12017</v>
      </c>
      <c r="M2416" s="3" t="n">
        <v>12</v>
      </c>
      <c r="N2416" s="20" t="n">
        <v>5.79</v>
      </c>
      <c r="O2416" s="21" t="s">
        <v>13372</v>
      </c>
    </row>
    <row r="2417" customFormat="false" ht="15" hidden="false" customHeight="true" outlineLevel="0" collapsed="false">
      <c r="A2417" s="3" t="s">
        <v>4846</v>
      </c>
      <c r="B2417" s="3" t="s">
        <v>18558</v>
      </c>
      <c r="C2417" s="3" t="s">
        <v>4845</v>
      </c>
      <c r="D2417" s="5" t="s">
        <v>18559</v>
      </c>
      <c r="E2417" s="5" t="s">
        <v>12338</v>
      </c>
      <c r="F2417" s="5" t="s">
        <v>12339</v>
      </c>
      <c r="G2417" s="5" t="s">
        <v>12086</v>
      </c>
      <c r="H2417" s="5" t="s">
        <v>12146</v>
      </c>
      <c r="I2417" s="5" t="s">
        <v>18483</v>
      </c>
      <c r="J2417" s="5" t="s">
        <v>12512</v>
      </c>
      <c r="K2417" s="3" t="s">
        <v>12017</v>
      </c>
      <c r="L2417" s="3" t="s">
        <v>12017</v>
      </c>
      <c r="M2417" s="3" t="n">
        <v>4</v>
      </c>
      <c r="N2417" s="20" t="n">
        <v>3.89</v>
      </c>
      <c r="O2417" s="21" t="s">
        <v>13982</v>
      </c>
    </row>
    <row r="2418" customFormat="false" ht="15" hidden="false" customHeight="true" outlineLevel="0" collapsed="false">
      <c r="A2418" s="3" t="s">
        <v>4848</v>
      </c>
      <c r="B2418" s="3" t="s">
        <v>18560</v>
      </c>
      <c r="C2418" s="3" t="s">
        <v>4847</v>
      </c>
      <c r="D2418" s="5" t="s">
        <v>18561</v>
      </c>
      <c r="E2418" s="5" t="s">
        <v>12457</v>
      </c>
      <c r="F2418" s="5" t="s">
        <v>12458</v>
      </c>
      <c r="G2418" s="5" t="s">
        <v>12086</v>
      </c>
      <c r="H2418" s="5" t="s">
        <v>12146</v>
      </c>
      <c r="I2418" s="5" t="s">
        <v>18480</v>
      </c>
      <c r="J2418" s="5" t="s">
        <v>12359</v>
      </c>
      <c r="K2418" s="3" t="s">
        <v>12021</v>
      </c>
      <c r="L2418" s="3" t="s">
        <v>12017</v>
      </c>
      <c r="M2418" s="3" t="n">
        <v>4</v>
      </c>
      <c r="N2418" s="20" t="n">
        <v>3.29</v>
      </c>
      <c r="O2418" s="21" t="s">
        <v>18562</v>
      </c>
    </row>
    <row r="2419" customFormat="false" ht="15" hidden="false" customHeight="true" outlineLevel="0" collapsed="false">
      <c r="A2419" s="3" t="s">
        <v>4850</v>
      </c>
      <c r="B2419" s="3" t="s">
        <v>18563</v>
      </c>
      <c r="C2419" s="3" t="s">
        <v>4849</v>
      </c>
      <c r="D2419" s="5" t="s">
        <v>18564</v>
      </c>
      <c r="E2419" s="5" t="s">
        <v>12332</v>
      </c>
      <c r="F2419" s="5" t="s">
        <v>12333</v>
      </c>
      <c r="G2419" s="5" t="s">
        <v>12086</v>
      </c>
      <c r="H2419" s="5" t="s">
        <v>12146</v>
      </c>
      <c r="I2419" s="5" t="s">
        <v>18480</v>
      </c>
      <c r="J2419" s="5" t="s">
        <v>12328</v>
      </c>
      <c r="K2419" s="3" t="s">
        <v>12017</v>
      </c>
      <c r="L2419" s="3" t="s">
        <v>12017</v>
      </c>
      <c r="M2419" s="3" t="n">
        <v>8</v>
      </c>
      <c r="N2419" s="20" t="n">
        <v>5.39</v>
      </c>
      <c r="O2419" s="21" t="s">
        <v>18565</v>
      </c>
    </row>
    <row r="2420" customFormat="false" ht="15" hidden="false" customHeight="true" outlineLevel="0" collapsed="false">
      <c r="A2420" s="3" t="s">
        <v>4852</v>
      </c>
      <c r="B2420" s="3" t="s">
        <v>18566</v>
      </c>
      <c r="C2420" s="3" t="s">
        <v>4851</v>
      </c>
      <c r="D2420" s="5" t="s">
        <v>18567</v>
      </c>
      <c r="E2420" s="5" t="s">
        <v>12368</v>
      </c>
      <c r="F2420" s="5" t="s">
        <v>12369</v>
      </c>
      <c r="G2420" s="5" t="s">
        <v>12086</v>
      </c>
      <c r="H2420" s="5" t="s">
        <v>12146</v>
      </c>
      <c r="I2420" s="5" t="s">
        <v>18480</v>
      </c>
      <c r="J2420" s="5" t="s">
        <v>12328</v>
      </c>
      <c r="K2420" s="3" t="s">
        <v>12017</v>
      </c>
      <c r="L2420" s="3" t="s">
        <v>12017</v>
      </c>
      <c r="M2420" s="3" t="n">
        <v>1</v>
      </c>
      <c r="N2420" s="20" t="n">
        <v>3.99</v>
      </c>
      <c r="O2420" s="21" t="s">
        <v>15611</v>
      </c>
    </row>
    <row r="2421" customFormat="false" ht="15" hidden="false" customHeight="true" outlineLevel="0" collapsed="false">
      <c r="A2421" s="3" t="s">
        <v>4854</v>
      </c>
      <c r="B2421" s="3" t="s">
        <v>18568</v>
      </c>
      <c r="C2421" s="3" t="s">
        <v>4853</v>
      </c>
      <c r="D2421" s="5" t="s">
        <v>18569</v>
      </c>
      <c r="E2421" s="5" t="s">
        <v>12363</v>
      </c>
      <c r="F2421" s="5" t="s">
        <v>12364</v>
      </c>
      <c r="G2421" s="5" t="s">
        <v>12086</v>
      </c>
      <c r="H2421" s="5" t="s">
        <v>12146</v>
      </c>
      <c r="I2421" s="5" t="s">
        <v>18480</v>
      </c>
      <c r="J2421" s="5" t="s">
        <v>12328</v>
      </c>
      <c r="K2421" s="3" t="s">
        <v>12017</v>
      </c>
      <c r="L2421" s="3" t="s">
        <v>12017</v>
      </c>
      <c r="M2421" s="3" t="n">
        <v>12</v>
      </c>
      <c r="N2421" s="20" t="n">
        <v>4.29</v>
      </c>
      <c r="O2421" s="21" t="s">
        <v>16134</v>
      </c>
    </row>
    <row r="2422" customFormat="false" ht="15" hidden="false" customHeight="true" outlineLevel="0" collapsed="false">
      <c r="A2422" s="3" t="s">
        <v>4856</v>
      </c>
      <c r="B2422" s="3" t="s">
        <v>18570</v>
      </c>
      <c r="C2422" s="3" t="s">
        <v>4855</v>
      </c>
      <c r="D2422" s="5" t="s">
        <v>18571</v>
      </c>
      <c r="E2422" s="5" t="s">
        <v>12351</v>
      </c>
      <c r="F2422" s="5" t="s">
        <v>12326</v>
      </c>
      <c r="G2422" s="5" t="s">
        <v>12086</v>
      </c>
      <c r="H2422" s="5" t="s">
        <v>12146</v>
      </c>
      <c r="I2422" s="5" t="s">
        <v>18483</v>
      </c>
      <c r="J2422" s="5" t="s">
        <v>12328</v>
      </c>
      <c r="K2422" s="3" t="s">
        <v>12017</v>
      </c>
      <c r="L2422" s="3" t="s">
        <v>12017</v>
      </c>
      <c r="M2422" s="3" t="n">
        <v>12</v>
      </c>
      <c r="N2422" s="20" t="n">
        <v>3.99</v>
      </c>
      <c r="O2422" s="21" t="s">
        <v>18572</v>
      </c>
    </row>
    <row r="2423" customFormat="false" ht="15" hidden="false" customHeight="true" outlineLevel="0" collapsed="false">
      <c r="A2423" s="3" t="s">
        <v>4858</v>
      </c>
      <c r="B2423" s="3" t="s">
        <v>18573</v>
      </c>
      <c r="C2423" s="3" t="s">
        <v>4857</v>
      </c>
      <c r="D2423" s="5" t="s">
        <v>18574</v>
      </c>
      <c r="E2423" s="5" t="s">
        <v>12457</v>
      </c>
      <c r="F2423" s="5" t="s">
        <v>12458</v>
      </c>
      <c r="G2423" s="5" t="s">
        <v>12086</v>
      </c>
      <c r="H2423" s="5" t="s">
        <v>12146</v>
      </c>
      <c r="I2423" s="5" t="s">
        <v>18480</v>
      </c>
      <c r="J2423" s="5" t="s">
        <v>12328</v>
      </c>
      <c r="K2423" s="3" t="s">
        <v>12021</v>
      </c>
      <c r="L2423" s="3" t="s">
        <v>12017</v>
      </c>
      <c r="M2423" s="3" t="n">
        <v>8</v>
      </c>
      <c r="N2423" s="20" t="n">
        <v>4.99</v>
      </c>
      <c r="O2423" s="21" t="s">
        <v>18575</v>
      </c>
    </row>
    <row r="2424" customFormat="false" ht="15" hidden="false" customHeight="true" outlineLevel="0" collapsed="false">
      <c r="A2424" s="3" t="s">
        <v>4860</v>
      </c>
      <c r="B2424" s="3" t="s">
        <v>18576</v>
      </c>
      <c r="C2424" s="3" t="s">
        <v>4859</v>
      </c>
      <c r="D2424" s="5" t="s">
        <v>18577</v>
      </c>
      <c r="E2424" s="5" t="s">
        <v>12368</v>
      </c>
      <c r="F2424" s="5" t="s">
        <v>12369</v>
      </c>
      <c r="G2424" s="5" t="s">
        <v>12086</v>
      </c>
      <c r="H2424" s="5" t="s">
        <v>12146</v>
      </c>
      <c r="I2424" s="5" t="s">
        <v>18483</v>
      </c>
      <c r="J2424" s="5" t="s">
        <v>12328</v>
      </c>
      <c r="K2424" s="3" t="s">
        <v>12017</v>
      </c>
      <c r="L2424" s="3" t="s">
        <v>12017</v>
      </c>
      <c r="M2424" s="3" t="n">
        <v>6</v>
      </c>
      <c r="N2424" s="20" t="n">
        <v>3.49</v>
      </c>
      <c r="O2424" s="21" t="s">
        <v>18578</v>
      </c>
    </row>
    <row r="2425" customFormat="false" ht="15" hidden="false" customHeight="true" outlineLevel="0" collapsed="false">
      <c r="A2425" s="3" t="s">
        <v>4862</v>
      </c>
      <c r="B2425" s="3" t="s">
        <v>18579</v>
      </c>
      <c r="C2425" s="3" t="s">
        <v>4861</v>
      </c>
      <c r="D2425" s="5" t="s">
        <v>18580</v>
      </c>
      <c r="E2425" s="5" t="s">
        <v>12368</v>
      </c>
      <c r="F2425" s="5" t="s">
        <v>12369</v>
      </c>
      <c r="G2425" s="5" t="s">
        <v>12086</v>
      </c>
      <c r="H2425" s="5" t="s">
        <v>12146</v>
      </c>
      <c r="I2425" s="5" t="s">
        <v>18483</v>
      </c>
      <c r="J2425" s="5" t="s">
        <v>12328</v>
      </c>
      <c r="K2425" s="3" t="s">
        <v>12017</v>
      </c>
      <c r="L2425" s="3" t="s">
        <v>12017</v>
      </c>
      <c r="M2425" s="3" t="n">
        <v>24</v>
      </c>
      <c r="N2425" s="20" t="n">
        <v>5.49</v>
      </c>
      <c r="O2425" s="21" t="s">
        <v>12785</v>
      </c>
    </row>
    <row r="2426" customFormat="false" ht="15" hidden="false" customHeight="true" outlineLevel="0" collapsed="false">
      <c r="A2426" s="3" t="s">
        <v>4864</v>
      </c>
      <c r="B2426" s="3" t="s">
        <v>18581</v>
      </c>
      <c r="C2426" s="3" t="s">
        <v>4863</v>
      </c>
      <c r="D2426" s="5" t="s">
        <v>18582</v>
      </c>
      <c r="E2426" s="5" t="s">
        <v>12325</v>
      </c>
      <c r="F2426" s="5" t="s">
        <v>12326</v>
      </c>
      <c r="G2426" s="5" t="s">
        <v>12086</v>
      </c>
      <c r="H2426" s="5" t="s">
        <v>12146</v>
      </c>
      <c r="I2426" s="5" t="s">
        <v>18480</v>
      </c>
      <c r="J2426" s="5" t="s">
        <v>12328</v>
      </c>
      <c r="K2426" s="3" t="s">
        <v>12017</v>
      </c>
      <c r="L2426" s="3" t="s">
        <v>12017</v>
      </c>
      <c r="M2426" s="3" t="n">
        <v>8</v>
      </c>
      <c r="N2426" s="20" t="n">
        <v>5.29</v>
      </c>
      <c r="O2426" s="21" t="s">
        <v>12584</v>
      </c>
    </row>
    <row r="2427" customFormat="false" ht="15" hidden="false" customHeight="true" outlineLevel="0" collapsed="false">
      <c r="A2427" s="3" t="s">
        <v>4866</v>
      </c>
      <c r="B2427" s="3" t="s">
        <v>18583</v>
      </c>
      <c r="C2427" s="3" t="s">
        <v>4865</v>
      </c>
      <c r="D2427" s="5" t="s">
        <v>18584</v>
      </c>
      <c r="E2427" s="5" t="s">
        <v>12332</v>
      </c>
      <c r="F2427" s="5" t="s">
        <v>12333</v>
      </c>
      <c r="G2427" s="5" t="s">
        <v>12086</v>
      </c>
      <c r="H2427" s="5" t="s">
        <v>12146</v>
      </c>
      <c r="I2427" s="5" t="s">
        <v>18483</v>
      </c>
      <c r="J2427" s="5" t="s">
        <v>12359</v>
      </c>
      <c r="K2427" s="3" t="s">
        <v>12017</v>
      </c>
      <c r="L2427" s="3" t="s">
        <v>12017</v>
      </c>
      <c r="M2427" s="3" t="n">
        <v>8</v>
      </c>
      <c r="N2427" s="20" t="n">
        <v>5.29</v>
      </c>
      <c r="O2427" s="21" t="s">
        <v>18585</v>
      </c>
    </row>
    <row r="2428" customFormat="false" ht="15" hidden="false" customHeight="true" outlineLevel="0" collapsed="false">
      <c r="A2428" s="3" t="s">
        <v>4868</v>
      </c>
      <c r="B2428" s="3" t="s">
        <v>18586</v>
      </c>
      <c r="C2428" s="3" t="s">
        <v>4867</v>
      </c>
      <c r="D2428" s="5" t="s">
        <v>18587</v>
      </c>
      <c r="E2428" s="5" t="s">
        <v>12332</v>
      </c>
      <c r="F2428" s="5" t="s">
        <v>12333</v>
      </c>
      <c r="G2428" s="5" t="s">
        <v>12086</v>
      </c>
      <c r="H2428" s="5" t="s">
        <v>12146</v>
      </c>
      <c r="I2428" s="5" t="s">
        <v>18480</v>
      </c>
      <c r="J2428" s="5" t="s">
        <v>12328</v>
      </c>
      <c r="K2428" s="3" t="s">
        <v>12017</v>
      </c>
      <c r="L2428" s="3" t="s">
        <v>12017</v>
      </c>
      <c r="M2428" s="3" t="n">
        <v>8</v>
      </c>
      <c r="N2428" s="20" t="n">
        <v>5.29</v>
      </c>
      <c r="O2428" s="21" t="s">
        <v>12641</v>
      </c>
    </row>
    <row r="2429" customFormat="false" ht="15" hidden="false" customHeight="true" outlineLevel="0" collapsed="false">
      <c r="A2429" s="3" t="s">
        <v>4870</v>
      </c>
      <c r="B2429" s="3" t="s">
        <v>18588</v>
      </c>
      <c r="C2429" s="3" t="s">
        <v>4869</v>
      </c>
      <c r="D2429" s="5" t="s">
        <v>18589</v>
      </c>
      <c r="E2429" s="5" t="s">
        <v>12325</v>
      </c>
      <c r="F2429" s="5" t="s">
        <v>12326</v>
      </c>
      <c r="G2429" s="5" t="s">
        <v>12086</v>
      </c>
      <c r="H2429" s="5" t="s">
        <v>12146</v>
      </c>
      <c r="I2429" s="5" t="s">
        <v>18483</v>
      </c>
      <c r="J2429" s="5" t="s">
        <v>12328</v>
      </c>
      <c r="K2429" s="3" t="s">
        <v>12017</v>
      </c>
      <c r="L2429" s="3" t="s">
        <v>12017</v>
      </c>
      <c r="M2429" s="3" t="n">
        <v>2</v>
      </c>
      <c r="N2429" s="20" t="n">
        <v>3.99</v>
      </c>
      <c r="O2429" s="21" t="s">
        <v>18590</v>
      </c>
    </row>
    <row r="2430" customFormat="false" ht="15" hidden="false" customHeight="true" outlineLevel="0" collapsed="false">
      <c r="A2430" s="3" t="s">
        <v>4872</v>
      </c>
      <c r="B2430" s="3" t="s">
        <v>18591</v>
      </c>
      <c r="C2430" s="3" t="s">
        <v>4871</v>
      </c>
      <c r="D2430" s="5" t="s">
        <v>18592</v>
      </c>
      <c r="E2430" s="5" t="s">
        <v>12457</v>
      </c>
      <c r="F2430" s="5" t="s">
        <v>12458</v>
      </c>
      <c r="G2430" s="5" t="s">
        <v>12086</v>
      </c>
      <c r="H2430" s="5" t="s">
        <v>12146</v>
      </c>
      <c r="I2430" s="5" t="s">
        <v>18480</v>
      </c>
      <c r="J2430" s="5" t="s">
        <v>12328</v>
      </c>
      <c r="K2430" s="3" t="s">
        <v>12021</v>
      </c>
      <c r="L2430" s="3" t="s">
        <v>12017</v>
      </c>
      <c r="M2430" s="3" t="n">
        <v>1</v>
      </c>
      <c r="N2430" s="20" t="n">
        <v>4.99</v>
      </c>
      <c r="O2430" s="21" t="s">
        <v>17002</v>
      </c>
    </row>
    <row r="2431" customFormat="false" ht="15" hidden="false" customHeight="true" outlineLevel="0" collapsed="false">
      <c r="A2431" s="3" t="s">
        <v>4874</v>
      </c>
      <c r="B2431" s="3" t="s">
        <v>18593</v>
      </c>
      <c r="C2431" s="3" t="s">
        <v>4873</v>
      </c>
      <c r="D2431" s="5" t="s">
        <v>18594</v>
      </c>
      <c r="E2431" s="5" t="s">
        <v>12363</v>
      </c>
      <c r="F2431" s="5" t="s">
        <v>12364</v>
      </c>
      <c r="G2431" s="5" t="s">
        <v>12086</v>
      </c>
      <c r="H2431" s="5" t="s">
        <v>12146</v>
      </c>
      <c r="I2431" s="5" t="s">
        <v>18483</v>
      </c>
      <c r="J2431" s="5" t="s">
        <v>12328</v>
      </c>
      <c r="K2431" s="3" t="s">
        <v>12017</v>
      </c>
      <c r="L2431" s="3" t="s">
        <v>12017</v>
      </c>
      <c r="M2431" s="3" t="n">
        <v>2</v>
      </c>
      <c r="N2431" s="20" t="n">
        <v>5.29</v>
      </c>
      <c r="O2431" s="21" t="s">
        <v>13529</v>
      </c>
    </row>
    <row r="2432" customFormat="false" ht="15" hidden="false" customHeight="true" outlineLevel="0" collapsed="false">
      <c r="A2432" s="3" t="s">
        <v>4876</v>
      </c>
      <c r="B2432" s="3" t="s">
        <v>18595</v>
      </c>
      <c r="C2432" s="3" t="s">
        <v>4875</v>
      </c>
      <c r="D2432" s="5" t="s">
        <v>18596</v>
      </c>
      <c r="E2432" s="5" t="s">
        <v>12368</v>
      </c>
      <c r="F2432" s="5" t="s">
        <v>12369</v>
      </c>
      <c r="G2432" s="5" t="s">
        <v>12086</v>
      </c>
      <c r="H2432" s="5" t="s">
        <v>12146</v>
      </c>
      <c r="I2432" s="5" t="s">
        <v>18480</v>
      </c>
      <c r="J2432" s="5" t="s">
        <v>12328</v>
      </c>
      <c r="K2432" s="3" t="s">
        <v>12017</v>
      </c>
      <c r="L2432" s="3" t="s">
        <v>12017</v>
      </c>
      <c r="M2432" s="3" t="n">
        <v>12</v>
      </c>
      <c r="N2432" s="20" t="n">
        <v>3.49</v>
      </c>
      <c r="O2432" s="21" t="s">
        <v>18597</v>
      </c>
    </row>
    <row r="2433" customFormat="false" ht="15" hidden="false" customHeight="true" outlineLevel="0" collapsed="false">
      <c r="A2433" s="3" t="s">
        <v>4878</v>
      </c>
      <c r="B2433" s="3" t="s">
        <v>18598</v>
      </c>
      <c r="C2433" s="3" t="s">
        <v>4877</v>
      </c>
      <c r="D2433" s="5" t="s">
        <v>18599</v>
      </c>
      <c r="E2433" s="5" t="s">
        <v>12382</v>
      </c>
      <c r="F2433" s="5" t="s">
        <v>12383</v>
      </c>
      <c r="G2433" s="5" t="s">
        <v>12086</v>
      </c>
      <c r="H2433" s="5" t="s">
        <v>12146</v>
      </c>
      <c r="I2433" s="5" t="s">
        <v>18480</v>
      </c>
      <c r="J2433" s="5" t="s">
        <v>12328</v>
      </c>
      <c r="K2433" s="3" t="s">
        <v>12017</v>
      </c>
      <c r="L2433" s="3" t="s">
        <v>12017</v>
      </c>
      <c r="M2433" s="3" t="n">
        <v>6</v>
      </c>
      <c r="N2433" s="20" t="n">
        <v>3.39</v>
      </c>
      <c r="O2433" s="21" t="s">
        <v>16228</v>
      </c>
    </row>
    <row r="2434" customFormat="false" ht="15" hidden="false" customHeight="true" outlineLevel="0" collapsed="false">
      <c r="A2434" s="3" t="s">
        <v>4880</v>
      </c>
      <c r="B2434" s="3" t="s">
        <v>18600</v>
      </c>
      <c r="C2434" s="3" t="s">
        <v>4879</v>
      </c>
      <c r="D2434" s="5" t="s">
        <v>18601</v>
      </c>
      <c r="E2434" s="5" t="s">
        <v>12325</v>
      </c>
      <c r="F2434" s="5" t="s">
        <v>12326</v>
      </c>
      <c r="G2434" s="5" t="s">
        <v>12086</v>
      </c>
      <c r="H2434" s="5" t="s">
        <v>12146</v>
      </c>
      <c r="I2434" s="5" t="s">
        <v>18483</v>
      </c>
      <c r="J2434" s="5" t="s">
        <v>12328</v>
      </c>
      <c r="K2434" s="3" t="s">
        <v>12017</v>
      </c>
      <c r="L2434" s="3" t="s">
        <v>12017</v>
      </c>
      <c r="M2434" s="3" t="n">
        <v>6</v>
      </c>
      <c r="N2434" s="20" t="n">
        <v>4.49</v>
      </c>
      <c r="O2434" s="21" t="s">
        <v>15937</v>
      </c>
    </row>
    <row r="2435" customFormat="false" ht="15" hidden="false" customHeight="true" outlineLevel="0" collapsed="false">
      <c r="A2435" s="3" t="s">
        <v>4882</v>
      </c>
      <c r="B2435" s="3" t="s">
        <v>18602</v>
      </c>
      <c r="C2435" s="3" t="s">
        <v>4881</v>
      </c>
      <c r="D2435" s="5" t="s">
        <v>18603</v>
      </c>
      <c r="E2435" s="5" t="s">
        <v>12325</v>
      </c>
      <c r="F2435" s="5" t="s">
        <v>12326</v>
      </c>
      <c r="G2435" s="5" t="s">
        <v>12086</v>
      </c>
      <c r="H2435" s="5" t="s">
        <v>12146</v>
      </c>
      <c r="I2435" s="5" t="s">
        <v>18480</v>
      </c>
      <c r="J2435" s="5" t="s">
        <v>12328</v>
      </c>
      <c r="K2435" s="3" t="s">
        <v>12017</v>
      </c>
      <c r="L2435" s="3" t="s">
        <v>12017</v>
      </c>
      <c r="M2435" s="3" t="n">
        <v>6</v>
      </c>
      <c r="N2435" s="20" t="n">
        <v>4.29</v>
      </c>
      <c r="O2435" s="21" t="s">
        <v>17522</v>
      </c>
    </row>
    <row r="2436" customFormat="false" ht="15" hidden="false" customHeight="true" outlineLevel="0" collapsed="false">
      <c r="A2436" s="3" t="s">
        <v>4884</v>
      </c>
      <c r="B2436" s="3" t="s">
        <v>18604</v>
      </c>
      <c r="C2436" s="3" t="s">
        <v>4883</v>
      </c>
      <c r="D2436" s="5" t="s">
        <v>18605</v>
      </c>
      <c r="E2436" s="5" t="s">
        <v>12338</v>
      </c>
      <c r="F2436" s="5" t="s">
        <v>12339</v>
      </c>
      <c r="G2436" s="5" t="s">
        <v>12086</v>
      </c>
      <c r="H2436" s="5" t="s">
        <v>12146</v>
      </c>
      <c r="I2436" s="5" t="s">
        <v>18483</v>
      </c>
      <c r="J2436" s="5" t="s">
        <v>12328</v>
      </c>
      <c r="K2436" s="3" t="s">
        <v>12017</v>
      </c>
      <c r="L2436" s="3" t="s">
        <v>12017</v>
      </c>
      <c r="M2436" s="3" t="n">
        <v>4</v>
      </c>
      <c r="N2436" s="20" t="n">
        <v>5.29</v>
      </c>
      <c r="O2436" s="21" t="s">
        <v>18606</v>
      </c>
    </row>
    <row r="2437" customFormat="false" ht="15" hidden="false" customHeight="true" outlineLevel="0" collapsed="false">
      <c r="A2437" s="3" t="s">
        <v>4886</v>
      </c>
      <c r="B2437" s="3" t="s">
        <v>18607</v>
      </c>
      <c r="C2437" s="3" t="s">
        <v>4885</v>
      </c>
      <c r="D2437" s="5" t="s">
        <v>18608</v>
      </c>
      <c r="E2437" s="5" t="s">
        <v>12377</v>
      </c>
      <c r="F2437" s="5" t="s">
        <v>12378</v>
      </c>
      <c r="G2437" s="5" t="s">
        <v>12086</v>
      </c>
      <c r="H2437" s="5" t="s">
        <v>12146</v>
      </c>
      <c r="I2437" s="5" t="s">
        <v>18483</v>
      </c>
      <c r="J2437" s="5" t="s">
        <v>12328</v>
      </c>
      <c r="K2437" s="3" t="s">
        <v>12021</v>
      </c>
      <c r="L2437" s="3" t="s">
        <v>12017</v>
      </c>
      <c r="M2437" s="3" t="n">
        <v>24</v>
      </c>
      <c r="N2437" s="20" t="n">
        <v>5.99</v>
      </c>
      <c r="O2437" s="21" t="s">
        <v>17002</v>
      </c>
    </row>
    <row r="2438" customFormat="false" ht="15" hidden="false" customHeight="true" outlineLevel="0" collapsed="false">
      <c r="A2438" s="3" t="s">
        <v>4888</v>
      </c>
      <c r="B2438" s="3" t="s">
        <v>18609</v>
      </c>
      <c r="C2438" s="3" t="s">
        <v>4887</v>
      </c>
      <c r="D2438" s="5" t="s">
        <v>18610</v>
      </c>
      <c r="E2438" s="5" t="s">
        <v>12351</v>
      </c>
      <c r="F2438" s="5" t="s">
        <v>12326</v>
      </c>
      <c r="G2438" s="5" t="s">
        <v>12086</v>
      </c>
      <c r="H2438" s="5" t="s">
        <v>12146</v>
      </c>
      <c r="I2438" s="5" t="s">
        <v>18483</v>
      </c>
      <c r="J2438" s="5" t="s">
        <v>12328</v>
      </c>
      <c r="K2438" s="3" t="s">
        <v>12017</v>
      </c>
      <c r="L2438" s="3" t="s">
        <v>12017</v>
      </c>
      <c r="M2438" s="3" t="n">
        <v>12</v>
      </c>
      <c r="N2438" s="20" t="n">
        <v>4.99</v>
      </c>
      <c r="O2438" s="21" t="s">
        <v>15745</v>
      </c>
    </row>
    <row r="2439" customFormat="false" ht="15" hidden="false" customHeight="true" outlineLevel="0" collapsed="false">
      <c r="A2439" s="3" t="s">
        <v>4890</v>
      </c>
      <c r="B2439" s="3" t="s">
        <v>18611</v>
      </c>
      <c r="C2439" s="3" t="s">
        <v>4889</v>
      </c>
      <c r="D2439" s="5" t="s">
        <v>18612</v>
      </c>
      <c r="E2439" s="5" t="s">
        <v>12368</v>
      </c>
      <c r="F2439" s="5" t="s">
        <v>12369</v>
      </c>
      <c r="G2439" s="5" t="s">
        <v>12086</v>
      </c>
      <c r="H2439" s="5" t="s">
        <v>12146</v>
      </c>
      <c r="I2439" s="5" t="s">
        <v>18480</v>
      </c>
      <c r="J2439" s="5" t="s">
        <v>12512</v>
      </c>
      <c r="K2439" s="3" t="s">
        <v>12017</v>
      </c>
      <c r="L2439" s="3" t="s">
        <v>12017</v>
      </c>
      <c r="M2439" s="3" t="n">
        <v>4</v>
      </c>
      <c r="N2439" s="20" t="n">
        <v>4.99</v>
      </c>
      <c r="O2439" s="21" t="s">
        <v>14951</v>
      </c>
    </row>
    <row r="2440" customFormat="false" ht="15" hidden="false" customHeight="true" outlineLevel="0" collapsed="false">
      <c r="A2440" s="3" t="s">
        <v>4892</v>
      </c>
      <c r="B2440" s="3" t="s">
        <v>18613</v>
      </c>
      <c r="C2440" s="3" t="s">
        <v>4891</v>
      </c>
      <c r="D2440" s="5" t="s">
        <v>18614</v>
      </c>
      <c r="E2440" s="5" t="s">
        <v>12332</v>
      </c>
      <c r="F2440" s="5" t="s">
        <v>12333</v>
      </c>
      <c r="G2440" s="5" t="s">
        <v>12086</v>
      </c>
      <c r="H2440" s="5" t="s">
        <v>12146</v>
      </c>
      <c r="I2440" s="5" t="s">
        <v>18483</v>
      </c>
      <c r="J2440" s="5" t="s">
        <v>12328</v>
      </c>
      <c r="K2440" s="3" t="s">
        <v>12017</v>
      </c>
      <c r="L2440" s="3" t="s">
        <v>12017</v>
      </c>
      <c r="M2440" s="3" t="n">
        <v>12</v>
      </c>
      <c r="N2440" s="20" t="n">
        <v>3.99</v>
      </c>
      <c r="O2440" s="21" t="s">
        <v>18615</v>
      </c>
    </row>
    <row r="2441" customFormat="false" ht="15" hidden="false" customHeight="true" outlineLevel="0" collapsed="false">
      <c r="A2441" s="3" t="s">
        <v>4894</v>
      </c>
      <c r="B2441" s="3" t="s">
        <v>18616</v>
      </c>
      <c r="C2441" s="3" t="s">
        <v>4893</v>
      </c>
      <c r="D2441" s="5" t="s">
        <v>18617</v>
      </c>
      <c r="E2441" s="5" t="s">
        <v>12368</v>
      </c>
      <c r="F2441" s="5" t="s">
        <v>12369</v>
      </c>
      <c r="G2441" s="5" t="s">
        <v>12086</v>
      </c>
      <c r="H2441" s="5" t="s">
        <v>12146</v>
      </c>
      <c r="I2441" s="5" t="s">
        <v>18483</v>
      </c>
      <c r="J2441" s="5" t="s">
        <v>12328</v>
      </c>
      <c r="K2441" s="3" t="s">
        <v>12017</v>
      </c>
      <c r="L2441" s="3" t="s">
        <v>12017</v>
      </c>
      <c r="M2441" s="3" t="n">
        <v>12</v>
      </c>
      <c r="N2441" s="20" t="n">
        <v>4.29</v>
      </c>
      <c r="O2441" s="21" t="s">
        <v>17173</v>
      </c>
    </row>
    <row r="2442" customFormat="false" ht="15" hidden="false" customHeight="true" outlineLevel="0" collapsed="false">
      <c r="A2442" s="3" t="s">
        <v>4896</v>
      </c>
      <c r="B2442" s="3" t="s">
        <v>18618</v>
      </c>
      <c r="C2442" s="3" t="s">
        <v>4895</v>
      </c>
      <c r="D2442" s="5" t="s">
        <v>18619</v>
      </c>
      <c r="E2442" s="5" t="s">
        <v>12338</v>
      </c>
      <c r="F2442" s="5" t="s">
        <v>12339</v>
      </c>
      <c r="G2442" s="5" t="s">
        <v>12086</v>
      </c>
      <c r="H2442" s="5" t="s">
        <v>12146</v>
      </c>
      <c r="I2442" s="5" t="s">
        <v>18483</v>
      </c>
      <c r="J2442" s="5" t="s">
        <v>12328</v>
      </c>
      <c r="K2442" s="3" t="s">
        <v>12017</v>
      </c>
      <c r="L2442" s="3" t="s">
        <v>12017</v>
      </c>
      <c r="M2442" s="3" t="n">
        <v>8</v>
      </c>
      <c r="N2442" s="20" t="n">
        <v>2.29</v>
      </c>
      <c r="O2442" s="21" t="s">
        <v>18620</v>
      </c>
    </row>
    <row r="2443" customFormat="false" ht="15" hidden="false" customHeight="true" outlineLevel="0" collapsed="false">
      <c r="A2443" s="3" t="s">
        <v>4898</v>
      </c>
      <c r="B2443" s="3" t="s">
        <v>18621</v>
      </c>
      <c r="C2443" s="3" t="s">
        <v>4897</v>
      </c>
      <c r="D2443" s="5" t="s">
        <v>18622</v>
      </c>
      <c r="E2443" s="5" t="s">
        <v>12457</v>
      </c>
      <c r="F2443" s="5" t="s">
        <v>12458</v>
      </c>
      <c r="G2443" s="5" t="s">
        <v>12086</v>
      </c>
      <c r="H2443" s="5" t="s">
        <v>12146</v>
      </c>
      <c r="I2443" s="5" t="s">
        <v>18480</v>
      </c>
      <c r="J2443" s="5" t="s">
        <v>12328</v>
      </c>
      <c r="K2443" s="3" t="s">
        <v>12021</v>
      </c>
      <c r="L2443" s="3" t="s">
        <v>12017</v>
      </c>
      <c r="M2443" s="3" t="n">
        <v>8</v>
      </c>
      <c r="N2443" s="20" t="n">
        <v>3.29</v>
      </c>
      <c r="O2443" s="21" t="s">
        <v>13450</v>
      </c>
    </row>
    <row r="2444" customFormat="false" ht="15" hidden="false" customHeight="true" outlineLevel="0" collapsed="false">
      <c r="A2444" s="3" t="s">
        <v>4900</v>
      </c>
      <c r="B2444" s="3" t="s">
        <v>18623</v>
      </c>
      <c r="C2444" s="3" t="s">
        <v>4899</v>
      </c>
      <c r="D2444" s="5" t="s">
        <v>18624</v>
      </c>
      <c r="E2444" s="5" t="s">
        <v>12355</v>
      </c>
      <c r="F2444" s="5" t="s">
        <v>12356</v>
      </c>
      <c r="G2444" s="5" t="s">
        <v>12086</v>
      </c>
      <c r="H2444" s="5" t="s">
        <v>12146</v>
      </c>
      <c r="I2444" s="5" t="s">
        <v>18483</v>
      </c>
      <c r="J2444" s="5" t="s">
        <v>12359</v>
      </c>
      <c r="K2444" s="3" t="s">
        <v>12017</v>
      </c>
      <c r="L2444" s="3" t="s">
        <v>12017</v>
      </c>
      <c r="M2444" s="3" t="n">
        <v>4</v>
      </c>
      <c r="N2444" s="20" t="n">
        <v>5.99</v>
      </c>
      <c r="O2444" s="21" t="s">
        <v>17395</v>
      </c>
    </row>
    <row r="2445" customFormat="false" ht="15" hidden="false" customHeight="true" outlineLevel="0" collapsed="false">
      <c r="A2445" s="3" t="s">
        <v>4902</v>
      </c>
      <c r="B2445" s="3" t="s">
        <v>18625</v>
      </c>
      <c r="C2445" s="3" t="s">
        <v>4901</v>
      </c>
      <c r="D2445" s="5" t="s">
        <v>18626</v>
      </c>
      <c r="E2445" s="5" t="s">
        <v>12338</v>
      </c>
      <c r="F2445" s="5" t="s">
        <v>12339</v>
      </c>
      <c r="G2445" s="5" t="s">
        <v>12086</v>
      </c>
      <c r="H2445" s="5" t="s">
        <v>12146</v>
      </c>
      <c r="I2445" s="5" t="s">
        <v>18483</v>
      </c>
      <c r="J2445" s="5" t="s">
        <v>12328</v>
      </c>
      <c r="K2445" s="3" t="s">
        <v>12017</v>
      </c>
      <c r="L2445" s="3" t="s">
        <v>12017</v>
      </c>
      <c r="M2445" s="3" t="n">
        <v>6</v>
      </c>
      <c r="N2445" s="20" t="n">
        <v>4.29</v>
      </c>
      <c r="O2445" s="21" t="s">
        <v>18627</v>
      </c>
    </row>
    <row r="2446" customFormat="false" ht="15" hidden="false" customHeight="true" outlineLevel="0" collapsed="false">
      <c r="A2446" s="3" t="s">
        <v>4904</v>
      </c>
      <c r="B2446" s="3" t="s">
        <v>18628</v>
      </c>
      <c r="C2446" s="3" t="s">
        <v>4903</v>
      </c>
      <c r="D2446" s="5" t="s">
        <v>18629</v>
      </c>
      <c r="E2446" s="5" t="s">
        <v>12332</v>
      </c>
      <c r="F2446" s="5" t="s">
        <v>12333</v>
      </c>
      <c r="G2446" s="5" t="s">
        <v>12086</v>
      </c>
      <c r="H2446" s="5" t="s">
        <v>12146</v>
      </c>
      <c r="I2446" s="5" t="s">
        <v>18483</v>
      </c>
      <c r="J2446" s="5" t="s">
        <v>12328</v>
      </c>
      <c r="K2446" s="3" t="s">
        <v>12017</v>
      </c>
      <c r="L2446" s="3" t="s">
        <v>12017</v>
      </c>
      <c r="M2446" s="3" t="n">
        <v>6</v>
      </c>
      <c r="N2446" s="20" t="n">
        <v>4.79</v>
      </c>
      <c r="O2446" s="21" t="s">
        <v>18630</v>
      </c>
    </row>
    <row r="2447" customFormat="false" ht="15" hidden="false" customHeight="true" outlineLevel="0" collapsed="false">
      <c r="A2447" s="3" t="s">
        <v>4906</v>
      </c>
      <c r="B2447" s="3" t="s">
        <v>18631</v>
      </c>
      <c r="C2447" s="3" t="s">
        <v>4905</v>
      </c>
      <c r="D2447" s="5" t="s">
        <v>18632</v>
      </c>
      <c r="E2447" s="5" t="s">
        <v>12457</v>
      </c>
      <c r="F2447" s="5" t="s">
        <v>12458</v>
      </c>
      <c r="G2447" s="5" t="s">
        <v>12086</v>
      </c>
      <c r="H2447" s="5" t="s">
        <v>12146</v>
      </c>
      <c r="I2447" s="5" t="s">
        <v>18480</v>
      </c>
      <c r="J2447" s="5" t="s">
        <v>12328</v>
      </c>
      <c r="K2447" s="3" t="s">
        <v>12021</v>
      </c>
      <c r="L2447" s="3" t="s">
        <v>12017</v>
      </c>
      <c r="M2447" s="3" t="n">
        <v>12</v>
      </c>
      <c r="N2447" s="20" t="n">
        <v>3.89</v>
      </c>
      <c r="O2447" s="21" t="s">
        <v>13074</v>
      </c>
    </row>
    <row r="2448" customFormat="false" ht="15" hidden="false" customHeight="true" outlineLevel="0" collapsed="false">
      <c r="A2448" s="3" t="s">
        <v>4908</v>
      </c>
      <c r="B2448" s="3" t="s">
        <v>18633</v>
      </c>
      <c r="C2448" s="3" t="s">
        <v>4907</v>
      </c>
      <c r="D2448" s="5" t="s">
        <v>18634</v>
      </c>
      <c r="E2448" s="5" t="s">
        <v>12457</v>
      </c>
      <c r="F2448" s="5" t="s">
        <v>12458</v>
      </c>
      <c r="G2448" s="5" t="s">
        <v>12086</v>
      </c>
      <c r="H2448" s="5" t="s">
        <v>12146</v>
      </c>
      <c r="I2448" s="5" t="s">
        <v>18480</v>
      </c>
      <c r="J2448" s="5" t="s">
        <v>12328</v>
      </c>
      <c r="K2448" s="3" t="s">
        <v>12021</v>
      </c>
      <c r="L2448" s="3" t="s">
        <v>12017</v>
      </c>
      <c r="M2448" s="3" t="n">
        <v>24</v>
      </c>
      <c r="N2448" s="20" t="n">
        <v>4.99</v>
      </c>
      <c r="O2448" s="21" t="s">
        <v>14989</v>
      </c>
    </row>
    <row r="2449" customFormat="false" ht="15" hidden="false" customHeight="true" outlineLevel="0" collapsed="false">
      <c r="A2449" s="3" t="s">
        <v>4910</v>
      </c>
      <c r="B2449" s="3" t="s">
        <v>18635</v>
      </c>
      <c r="C2449" s="3" t="s">
        <v>4909</v>
      </c>
      <c r="D2449" s="5" t="s">
        <v>18636</v>
      </c>
      <c r="E2449" s="5" t="s">
        <v>12325</v>
      </c>
      <c r="F2449" s="5" t="s">
        <v>12326</v>
      </c>
      <c r="G2449" s="5" t="s">
        <v>12086</v>
      </c>
      <c r="H2449" s="5" t="s">
        <v>12146</v>
      </c>
      <c r="I2449" s="5" t="s">
        <v>18480</v>
      </c>
      <c r="J2449" s="5" t="s">
        <v>12328</v>
      </c>
      <c r="K2449" s="3" t="s">
        <v>12017</v>
      </c>
      <c r="L2449" s="3" t="s">
        <v>12017</v>
      </c>
      <c r="M2449" s="3" t="n">
        <v>8</v>
      </c>
      <c r="N2449" s="20" t="n">
        <v>3.39</v>
      </c>
      <c r="O2449" s="21" t="s">
        <v>18637</v>
      </c>
    </row>
    <row r="2450" customFormat="false" ht="15" hidden="false" customHeight="true" outlineLevel="0" collapsed="false">
      <c r="A2450" s="3" t="s">
        <v>4912</v>
      </c>
      <c r="B2450" s="3" t="s">
        <v>18638</v>
      </c>
      <c r="C2450" s="3" t="s">
        <v>4911</v>
      </c>
      <c r="D2450" s="5" t="s">
        <v>18639</v>
      </c>
      <c r="E2450" s="5" t="s">
        <v>12457</v>
      </c>
      <c r="F2450" s="5" t="s">
        <v>12458</v>
      </c>
      <c r="G2450" s="5" t="s">
        <v>12086</v>
      </c>
      <c r="H2450" s="5" t="s">
        <v>12146</v>
      </c>
      <c r="I2450" s="5" t="s">
        <v>18480</v>
      </c>
      <c r="J2450" s="5" t="s">
        <v>12328</v>
      </c>
      <c r="K2450" s="3" t="s">
        <v>12021</v>
      </c>
      <c r="L2450" s="3" t="s">
        <v>12017</v>
      </c>
      <c r="M2450" s="3" t="n">
        <v>2</v>
      </c>
      <c r="N2450" s="20" t="n">
        <v>4.29</v>
      </c>
      <c r="O2450" s="21" t="s">
        <v>18640</v>
      </c>
    </row>
    <row r="2451" customFormat="false" ht="15" hidden="false" customHeight="true" outlineLevel="0" collapsed="false">
      <c r="A2451" s="3" t="s">
        <v>4914</v>
      </c>
      <c r="B2451" s="3" t="s">
        <v>18641</v>
      </c>
      <c r="C2451" s="3" t="s">
        <v>4913</v>
      </c>
      <c r="D2451" s="5" t="s">
        <v>18642</v>
      </c>
      <c r="E2451" s="5" t="s">
        <v>12457</v>
      </c>
      <c r="F2451" s="5" t="s">
        <v>12458</v>
      </c>
      <c r="G2451" s="5" t="s">
        <v>12086</v>
      </c>
      <c r="H2451" s="5" t="s">
        <v>12146</v>
      </c>
      <c r="I2451" s="5" t="s">
        <v>18483</v>
      </c>
      <c r="J2451" s="5" t="s">
        <v>12328</v>
      </c>
      <c r="K2451" s="3" t="s">
        <v>12021</v>
      </c>
      <c r="L2451" s="3" t="s">
        <v>12017</v>
      </c>
      <c r="M2451" s="3" t="n">
        <v>4</v>
      </c>
      <c r="N2451" s="20" t="n">
        <v>3.79</v>
      </c>
      <c r="O2451" s="21" t="s">
        <v>15768</v>
      </c>
    </row>
    <row r="2452" customFormat="false" ht="15" hidden="false" customHeight="true" outlineLevel="0" collapsed="false">
      <c r="A2452" s="3" t="s">
        <v>4916</v>
      </c>
      <c r="B2452" s="3" t="s">
        <v>18643</v>
      </c>
      <c r="C2452" s="3" t="s">
        <v>4915</v>
      </c>
      <c r="D2452" s="5" t="s">
        <v>18644</v>
      </c>
      <c r="E2452" s="5" t="s">
        <v>12325</v>
      </c>
      <c r="F2452" s="5" t="s">
        <v>12326</v>
      </c>
      <c r="G2452" s="5" t="s">
        <v>12086</v>
      </c>
      <c r="H2452" s="5" t="s">
        <v>12146</v>
      </c>
      <c r="I2452" s="5" t="s">
        <v>18483</v>
      </c>
      <c r="J2452" s="5" t="s">
        <v>12328</v>
      </c>
      <c r="K2452" s="3" t="s">
        <v>12017</v>
      </c>
      <c r="L2452" s="3" t="s">
        <v>12017</v>
      </c>
      <c r="M2452" s="3" t="n">
        <v>2</v>
      </c>
      <c r="N2452" s="20" t="n">
        <v>4.79</v>
      </c>
      <c r="O2452" s="21" t="s">
        <v>13322</v>
      </c>
    </row>
    <row r="2453" customFormat="false" ht="15" hidden="false" customHeight="true" outlineLevel="0" collapsed="false">
      <c r="A2453" s="3" t="s">
        <v>4918</v>
      </c>
      <c r="B2453" s="3" t="s">
        <v>18645</v>
      </c>
      <c r="C2453" s="3" t="s">
        <v>4917</v>
      </c>
      <c r="D2453" s="5" t="s">
        <v>18646</v>
      </c>
      <c r="E2453" s="5" t="s">
        <v>12382</v>
      </c>
      <c r="F2453" s="5" t="s">
        <v>12383</v>
      </c>
      <c r="G2453" s="5" t="s">
        <v>12086</v>
      </c>
      <c r="H2453" s="5" t="s">
        <v>12146</v>
      </c>
      <c r="I2453" s="5" t="s">
        <v>18483</v>
      </c>
      <c r="J2453" s="5" t="s">
        <v>12359</v>
      </c>
      <c r="K2453" s="3" t="s">
        <v>12017</v>
      </c>
      <c r="L2453" s="3" t="s">
        <v>12017</v>
      </c>
      <c r="M2453" s="3" t="n">
        <v>1</v>
      </c>
      <c r="N2453" s="20" t="n">
        <v>3.89</v>
      </c>
      <c r="O2453" s="21" t="s">
        <v>13741</v>
      </c>
    </row>
    <row r="2454" customFormat="false" ht="15" hidden="false" customHeight="true" outlineLevel="0" collapsed="false">
      <c r="A2454" s="3" t="s">
        <v>4920</v>
      </c>
      <c r="B2454" s="3" t="s">
        <v>18647</v>
      </c>
      <c r="C2454" s="3" t="s">
        <v>4919</v>
      </c>
      <c r="D2454" s="5" t="s">
        <v>18648</v>
      </c>
      <c r="E2454" s="5" t="s">
        <v>12457</v>
      </c>
      <c r="F2454" s="5" t="s">
        <v>12458</v>
      </c>
      <c r="G2454" s="5" t="s">
        <v>12086</v>
      </c>
      <c r="H2454" s="5" t="s">
        <v>12146</v>
      </c>
      <c r="I2454" s="5" t="s">
        <v>18483</v>
      </c>
      <c r="J2454" s="5" t="s">
        <v>12328</v>
      </c>
      <c r="K2454" s="3" t="s">
        <v>12021</v>
      </c>
      <c r="L2454" s="3" t="s">
        <v>12017</v>
      </c>
      <c r="M2454" s="3" t="n">
        <v>1</v>
      </c>
      <c r="N2454" s="20" t="n">
        <v>3.39</v>
      </c>
      <c r="O2454" s="21" t="s">
        <v>17982</v>
      </c>
    </row>
    <row r="2455" customFormat="false" ht="15" hidden="false" customHeight="true" outlineLevel="0" collapsed="false">
      <c r="A2455" s="3" t="s">
        <v>4922</v>
      </c>
      <c r="B2455" s="3" t="s">
        <v>18649</v>
      </c>
      <c r="C2455" s="3" t="s">
        <v>4921</v>
      </c>
      <c r="D2455" s="5" t="s">
        <v>18650</v>
      </c>
      <c r="E2455" s="5" t="s">
        <v>12382</v>
      </c>
      <c r="F2455" s="5" t="s">
        <v>12383</v>
      </c>
      <c r="G2455" s="5" t="s">
        <v>12086</v>
      </c>
      <c r="H2455" s="5" t="s">
        <v>12146</v>
      </c>
      <c r="I2455" s="5" t="s">
        <v>18480</v>
      </c>
      <c r="J2455" s="5" t="s">
        <v>12328</v>
      </c>
      <c r="K2455" s="3" t="s">
        <v>12017</v>
      </c>
      <c r="L2455" s="3" t="s">
        <v>12017</v>
      </c>
      <c r="M2455" s="3" t="n">
        <v>24</v>
      </c>
      <c r="N2455" s="20" t="n">
        <v>5.49</v>
      </c>
      <c r="O2455" s="21" t="s">
        <v>18651</v>
      </c>
    </row>
    <row r="2456" customFormat="false" ht="15" hidden="false" customHeight="true" outlineLevel="0" collapsed="false">
      <c r="A2456" s="3" t="s">
        <v>4924</v>
      </c>
      <c r="B2456" s="3" t="s">
        <v>18652</v>
      </c>
      <c r="C2456" s="3" t="s">
        <v>4923</v>
      </c>
      <c r="D2456" s="5" t="s">
        <v>18653</v>
      </c>
      <c r="E2456" s="5" t="s">
        <v>12332</v>
      </c>
      <c r="F2456" s="5" t="s">
        <v>12333</v>
      </c>
      <c r="G2456" s="5" t="s">
        <v>12086</v>
      </c>
      <c r="H2456" s="5" t="s">
        <v>12146</v>
      </c>
      <c r="I2456" s="5" t="s">
        <v>18483</v>
      </c>
      <c r="J2456" s="5" t="s">
        <v>12328</v>
      </c>
      <c r="K2456" s="3" t="s">
        <v>12017</v>
      </c>
      <c r="L2456" s="3" t="s">
        <v>12017</v>
      </c>
      <c r="M2456" s="3" t="n">
        <v>12</v>
      </c>
      <c r="N2456" s="20" t="n">
        <v>5.89</v>
      </c>
      <c r="O2456" s="21" t="s">
        <v>13811</v>
      </c>
    </row>
    <row r="2457" customFormat="false" ht="15" hidden="false" customHeight="true" outlineLevel="0" collapsed="false">
      <c r="A2457" s="3" t="s">
        <v>4926</v>
      </c>
      <c r="B2457" s="3" t="s">
        <v>18654</v>
      </c>
      <c r="C2457" s="3" t="s">
        <v>4925</v>
      </c>
      <c r="D2457" s="5" t="s">
        <v>18655</v>
      </c>
      <c r="E2457" s="5" t="s">
        <v>12351</v>
      </c>
      <c r="F2457" s="5" t="s">
        <v>12326</v>
      </c>
      <c r="G2457" s="5" t="s">
        <v>12086</v>
      </c>
      <c r="H2457" s="5" t="s">
        <v>12146</v>
      </c>
      <c r="I2457" s="5" t="s">
        <v>18483</v>
      </c>
      <c r="J2457" s="5" t="s">
        <v>12328</v>
      </c>
      <c r="K2457" s="3" t="s">
        <v>12017</v>
      </c>
      <c r="L2457" s="3" t="s">
        <v>12017</v>
      </c>
      <c r="M2457" s="3" t="n">
        <v>24</v>
      </c>
      <c r="N2457" s="20" t="n">
        <v>5.89</v>
      </c>
      <c r="O2457" s="21" t="s">
        <v>18005</v>
      </c>
    </row>
    <row r="2458" customFormat="false" ht="15" hidden="false" customHeight="true" outlineLevel="0" collapsed="false">
      <c r="A2458" s="3" t="s">
        <v>4928</v>
      </c>
      <c r="B2458" s="3" t="s">
        <v>18656</v>
      </c>
      <c r="C2458" s="3" t="s">
        <v>4927</v>
      </c>
      <c r="D2458" s="5" t="s">
        <v>18657</v>
      </c>
      <c r="E2458" s="5" t="s">
        <v>12325</v>
      </c>
      <c r="F2458" s="5" t="s">
        <v>12326</v>
      </c>
      <c r="G2458" s="5" t="s">
        <v>12086</v>
      </c>
      <c r="H2458" s="5" t="s">
        <v>12146</v>
      </c>
      <c r="I2458" s="5" t="s">
        <v>18480</v>
      </c>
      <c r="J2458" s="5" t="s">
        <v>12328</v>
      </c>
      <c r="K2458" s="3" t="s">
        <v>12017</v>
      </c>
      <c r="L2458" s="3" t="s">
        <v>12017</v>
      </c>
      <c r="M2458" s="3" t="n">
        <v>1</v>
      </c>
      <c r="N2458" s="20" t="n">
        <v>3.79</v>
      </c>
      <c r="O2458" s="21" t="s">
        <v>17630</v>
      </c>
    </row>
    <row r="2459" customFormat="false" ht="15" hidden="false" customHeight="true" outlineLevel="0" collapsed="false">
      <c r="A2459" s="3" t="s">
        <v>4930</v>
      </c>
      <c r="B2459" s="3" t="s">
        <v>18658</v>
      </c>
      <c r="C2459" s="3" t="s">
        <v>4929</v>
      </c>
      <c r="D2459" s="5" t="s">
        <v>18659</v>
      </c>
      <c r="E2459" s="5" t="s">
        <v>12457</v>
      </c>
      <c r="F2459" s="5" t="s">
        <v>12458</v>
      </c>
      <c r="G2459" s="5" t="s">
        <v>12086</v>
      </c>
      <c r="H2459" s="5" t="s">
        <v>12146</v>
      </c>
      <c r="I2459" s="5" t="s">
        <v>18483</v>
      </c>
      <c r="J2459" s="5" t="s">
        <v>12328</v>
      </c>
      <c r="K2459" s="3" t="s">
        <v>12021</v>
      </c>
      <c r="L2459" s="3" t="s">
        <v>12017</v>
      </c>
      <c r="M2459" s="3" t="n">
        <v>2</v>
      </c>
      <c r="N2459" s="20" t="n">
        <v>4.39</v>
      </c>
      <c r="O2459" s="21" t="s">
        <v>18660</v>
      </c>
    </row>
    <row r="2460" customFormat="false" ht="15" hidden="false" customHeight="true" outlineLevel="0" collapsed="false">
      <c r="A2460" s="3" t="s">
        <v>4932</v>
      </c>
      <c r="B2460" s="3" t="s">
        <v>18661</v>
      </c>
      <c r="C2460" s="3" t="s">
        <v>4931</v>
      </c>
      <c r="D2460" s="5" t="s">
        <v>18662</v>
      </c>
      <c r="E2460" s="5" t="s">
        <v>12338</v>
      </c>
      <c r="F2460" s="5" t="s">
        <v>12339</v>
      </c>
      <c r="G2460" s="5" t="s">
        <v>12086</v>
      </c>
      <c r="H2460" s="5" t="s">
        <v>12146</v>
      </c>
      <c r="I2460" s="5" t="s">
        <v>18483</v>
      </c>
      <c r="J2460" s="5" t="s">
        <v>12328</v>
      </c>
      <c r="K2460" s="3" t="s">
        <v>12017</v>
      </c>
      <c r="L2460" s="3" t="s">
        <v>12017</v>
      </c>
      <c r="M2460" s="3" t="n">
        <v>2</v>
      </c>
      <c r="N2460" s="20" t="n">
        <v>5.29</v>
      </c>
      <c r="O2460" s="21" t="s">
        <v>15297</v>
      </c>
    </row>
    <row r="2461" customFormat="false" ht="15" hidden="false" customHeight="true" outlineLevel="0" collapsed="false">
      <c r="A2461" s="3" t="s">
        <v>4934</v>
      </c>
      <c r="B2461" s="3" t="s">
        <v>18663</v>
      </c>
      <c r="C2461" s="3" t="s">
        <v>4933</v>
      </c>
      <c r="D2461" s="5" t="s">
        <v>18664</v>
      </c>
      <c r="E2461" s="5" t="s">
        <v>12377</v>
      </c>
      <c r="F2461" s="5" t="s">
        <v>12378</v>
      </c>
      <c r="G2461" s="5" t="s">
        <v>12086</v>
      </c>
      <c r="H2461" s="5" t="s">
        <v>12146</v>
      </c>
      <c r="I2461" s="5" t="s">
        <v>18483</v>
      </c>
      <c r="J2461" s="5" t="s">
        <v>12328</v>
      </c>
      <c r="K2461" s="3" t="s">
        <v>12021</v>
      </c>
      <c r="L2461" s="3" t="s">
        <v>12017</v>
      </c>
      <c r="M2461" s="3" t="n">
        <v>1</v>
      </c>
      <c r="N2461" s="20" t="n">
        <v>5.29</v>
      </c>
      <c r="O2461" s="21" t="s">
        <v>17427</v>
      </c>
    </row>
    <row r="2462" customFormat="false" ht="15" hidden="false" customHeight="true" outlineLevel="0" collapsed="false">
      <c r="A2462" s="3" t="s">
        <v>4936</v>
      </c>
      <c r="B2462" s="3" t="s">
        <v>18665</v>
      </c>
      <c r="C2462" s="3" t="s">
        <v>4935</v>
      </c>
      <c r="D2462" s="5" t="s">
        <v>18666</v>
      </c>
      <c r="E2462" s="5" t="s">
        <v>12368</v>
      </c>
      <c r="F2462" s="5" t="s">
        <v>12369</v>
      </c>
      <c r="G2462" s="5" t="s">
        <v>12086</v>
      </c>
      <c r="H2462" s="5" t="s">
        <v>12146</v>
      </c>
      <c r="I2462" s="5" t="s">
        <v>18480</v>
      </c>
      <c r="J2462" s="5" t="s">
        <v>12328</v>
      </c>
      <c r="K2462" s="3" t="s">
        <v>12017</v>
      </c>
      <c r="L2462" s="3" t="s">
        <v>12017</v>
      </c>
      <c r="M2462" s="3" t="n">
        <v>24</v>
      </c>
      <c r="N2462" s="20" t="n">
        <v>4.39</v>
      </c>
      <c r="O2462" s="21" t="s">
        <v>14410</v>
      </c>
    </row>
    <row r="2463" customFormat="false" ht="15" hidden="false" customHeight="true" outlineLevel="0" collapsed="false">
      <c r="A2463" s="3" t="s">
        <v>4938</v>
      </c>
      <c r="B2463" s="3" t="s">
        <v>18667</v>
      </c>
      <c r="C2463" s="3" t="s">
        <v>4937</v>
      </c>
      <c r="D2463" s="5" t="s">
        <v>18668</v>
      </c>
      <c r="E2463" s="5" t="s">
        <v>12351</v>
      </c>
      <c r="F2463" s="5" t="s">
        <v>12326</v>
      </c>
      <c r="G2463" s="5" t="s">
        <v>12086</v>
      </c>
      <c r="H2463" s="5" t="s">
        <v>12146</v>
      </c>
      <c r="I2463" s="5" t="s">
        <v>18480</v>
      </c>
      <c r="J2463" s="5" t="s">
        <v>12328</v>
      </c>
      <c r="K2463" s="3" t="s">
        <v>12017</v>
      </c>
      <c r="L2463" s="3" t="s">
        <v>12017</v>
      </c>
      <c r="M2463" s="3" t="n">
        <v>2</v>
      </c>
      <c r="N2463" s="20" t="n">
        <v>4.49</v>
      </c>
      <c r="O2463" s="21" t="s">
        <v>18216</v>
      </c>
    </row>
    <row r="2464" customFormat="false" ht="15" hidden="false" customHeight="true" outlineLevel="0" collapsed="false">
      <c r="A2464" s="3" t="s">
        <v>4940</v>
      </c>
      <c r="B2464" s="3" t="s">
        <v>18669</v>
      </c>
      <c r="C2464" s="3" t="s">
        <v>4939</v>
      </c>
      <c r="D2464" s="5" t="s">
        <v>18670</v>
      </c>
      <c r="E2464" s="5" t="s">
        <v>12338</v>
      </c>
      <c r="F2464" s="5" t="s">
        <v>12339</v>
      </c>
      <c r="G2464" s="5" t="s">
        <v>12086</v>
      </c>
      <c r="H2464" s="5" t="s">
        <v>12146</v>
      </c>
      <c r="I2464" s="5" t="s">
        <v>18480</v>
      </c>
      <c r="J2464" s="5" t="s">
        <v>12328</v>
      </c>
      <c r="K2464" s="3" t="s">
        <v>12017</v>
      </c>
      <c r="L2464" s="3" t="s">
        <v>12017</v>
      </c>
      <c r="M2464" s="3" t="n">
        <v>24</v>
      </c>
      <c r="N2464" s="20" t="n">
        <v>3.39</v>
      </c>
      <c r="O2464" s="21" t="s">
        <v>18671</v>
      </c>
    </row>
    <row r="2465" customFormat="false" ht="15" hidden="false" customHeight="true" outlineLevel="0" collapsed="false">
      <c r="A2465" s="3" t="s">
        <v>4942</v>
      </c>
      <c r="B2465" s="3" t="s">
        <v>18672</v>
      </c>
      <c r="C2465" s="3" t="s">
        <v>4941</v>
      </c>
      <c r="D2465" s="5" t="s">
        <v>18673</v>
      </c>
      <c r="E2465" s="5" t="s">
        <v>12325</v>
      </c>
      <c r="F2465" s="5" t="s">
        <v>12326</v>
      </c>
      <c r="G2465" s="5" t="s">
        <v>12086</v>
      </c>
      <c r="H2465" s="5" t="s">
        <v>12146</v>
      </c>
      <c r="I2465" s="5" t="s">
        <v>18483</v>
      </c>
      <c r="J2465" s="5" t="s">
        <v>12328</v>
      </c>
      <c r="K2465" s="3" t="s">
        <v>12017</v>
      </c>
      <c r="L2465" s="3" t="s">
        <v>12017</v>
      </c>
      <c r="M2465" s="3" t="n">
        <v>12</v>
      </c>
      <c r="N2465" s="20" t="n">
        <v>4.29</v>
      </c>
      <c r="O2465" s="21" t="s">
        <v>18674</v>
      </c>
    </row>
    <row r="2466" customFormat="false" ht="15" hidden="false" customHeight="true" outlineLevel="0" collapsed="false">
      <c r="A2466" s="3" t="s">
        <v>4944</v>
      </c>
      <c r="B2466" s="3" t="s">
        <v>18675</v>
      </c>
      <c r="C2466" s="3" t="s">
        <v>4943</v>
      </c>
      <c r="D2466" s="5" t="s">
        <v>18676</v>
      </c>
      <c r="E2466" s="5" t="s">
        <v>12363</v>
      </c>
      <c r="F2466" s="5" t="s">
        <v>12364</v>
      </c>
      <c r="G2466" s="5" t="s">
        <v>12086</v>
      </c>
      <c r="H2466" s="5" t="s">
        <v>12146</v>
      </c>
      <c r="I2466" s="5" t="s">
        <v>18480</v>
      </c>
      <c r="J2466" s="5" t="s">
        <v>12328</v>
      </c>
      <c r="K2466" s="3" t="s">
        <v>12017</v>
      </c>
      <c r="L2466" s="3" t="s">
        <v>12017</v>
      </c>
      <c r="M2466" s="3" t="n">
        <v>4</v>
      </c>
      <c r="N2466" s="20" t="n">
        <v>4.49</v>
      </c>
      <c r="O2466" s="21" t="s">
        <v>13811</v>
      </c>
    </row>
    <row r="2467" customFormat="false" ht="15" hidden="false" customHeight="true" outlineLevel="0" collapsed="false">
      <c r="A2467" s="3" t="s">
        <v>4946</v>
      </c>
      <c r="B2467" s="3" t="s">
        <v>18677</v>
      </c>
      <c r="C2467" s="3" t="s">
        <v>4945</v>
      </c>
      <c r="D2467" s="5" t="s">
        <v>18678</v>
      </c>
      <c r="E2467" s="5" t="s">
        <v>12332</v>
      </c>
      <c r="F2467" s="5" t="s">
        <v>12333</v>
      </c>
      <c r="G2467" s="5" t="s">
        <v>12086</v>
      </c>
      <c r="H2467" s="5" t="s">
        <v>12146</v>
      </c>
      <c r="I2467" s="5" t="s">
        <v>18480</v>
      </c>
      <c r="J2467" s="5" t="s">
        <v>12328</v>
      </c>
      <c r="K2467" s="3" t="s">
        <v>12017</v>
      </c>
      <c r="L2467" s="3" t="s">
        <v>12017</v>
      </c>
      <c r="M2467" s="3" t="n">
        <v>4</v>
      </c>
      <c r="N2467" s="20" t="n">
        <v>5.89</v>
      </c>
      <c r="O2467" s="21" t="s">
        <v>15007</v>
      </c>
    </row>
    <row r="2468" customFormat="false" ht="15" hidden="false" customHeight="true" outlineLevel="0" collapsed="false">
      <c r="A2468" s="3" t="s">
        <v>4948</v>
      </c>
      <c r="B2468" s="3" t="s">
        <v>18679</v>
      </c>
      <c r="C2468" s="3" t="s">
        <v>4947</v>
      </c>
      <c r="D2468" s="5" t="s">
        <v>18680</v>
      </c>
      <c r="E2468" s="5" t="s">
        <v>12363</v>
      </c>
      <c r="F2468" s="5" t="s">
        <v>12364</v>
      </c>
      <c r="G2468" s="5" t="s">
        <v>12086</v>
      </c>
      <c r="H2468" s="5" t="s">
        <v>12146</v>
      </c>
      <c r="I2468" s="5" t="s">
        <v>18480</v>
      </c>
      <c r="J2468" s="5" t="s">
        <v>12328</v>
      </c>
      <c r="K2468" s="3" t="s">
        <v>12017</v>
      </c>
      <c r="L2468" s="3" t="s">
        <v>12017</v>
      </c>
      <c r="M2468" s="3" t="n">
        <v>4</v>
      </c>
      <c r="N2468" s="20" t="n">
        <v>3.99</v>
      </c>
      <c r="O2468" s="21" t="s">
        <v>18681</v>
      </c>
    </row>
    <row r="2469" customFormat="false" ht="15" hidden="false" customHeight="true" outlineLevel="0" collapsed="false">
      <c r="A2469" s="3" t="s">
        <v>4950</v>
      </c>
      <c r="B2469" s="3" t="s">
        <v>18682</v>
      </c>
      <c r="C2469" s="3" t="s">
        <v>4949</v>
      </c>
      <c r="D2469" s="5" t="s">
        <v>18683</v>
      </c>
      <c r="E2469" s="5" t="s">
        <v>12355</v>
      </c>
      <c r="F2469" s="5" t="s">
        <v>12356</v>
      </c>
      <c r="G2469" s="5" t="s">
        <v>12086</v>
      </c>
      <c r="H2469" s="5" t="s">
        <v>12146</v>
      </c>
      <c r="I2469" s="5" t="s">
        <v>18480</v>
      </c>
      <c r="J2469" s="5" t="s">
        <v>12328</v>
      </c>
      <c r="K2469" s="3" t="s">
        <v>12017</v>
      </c>
      <c r="L2469" s="3" t="s">
        <v>12017</v>
      </c>
      <c r="M2469" s="3" t="n">
        <v>4</v>
      </c>
      <c r="N2469" s="20" t="n">
        <v>3.29</v>
      </c>
      <c r="O2469" s="21" t="s">
        <v>12408</v>
      </c>
    </row>
    <row r="2470" customFormat="false" ht="15" hidden="false" customHeight="true" outlineLevel="0" collapsed="false">
      <c r="A2470" s="3" t="s">
        <v>4952</v>
      </c>
      <c r="B2470" s="3" t="s">
        <v>18684</v>
      </c>
      <c r="C2470" s="3" t="s">
        <v>4951</v>
      </c>
      <c r="D2470" s="5" t="s">
        <v>18685</v>
      </c>
      <c r="E2470" s="5" t="s">
        <v>12325</v>
      </c>
      <c r="F2470" s="5" t="s">
        <v>12326</v>
      </c>
      <c r="G2470" s="5" t="s">
        <v>12086</v>
      </c>
      <c r="H2470" s="5" t="s">
        <v>12146</v>
      </c>
      <c r="I2470" s="5" t="s">
        <v>18480</v>
      </c>
      <c r="J2470" s="5" t="s">
        <v>12328</v>
      </c>
      <c r="K2470" s="3" t="s">
        <v>12017</v>
      </c>
      <c r="L2470" s="3" t="s">
        <v>12017</v>
      </c>
      <c r="M2470" s="3" t="n">
        <v>12</v>
      </c>
      <c r="N2470" s="20" t="n">
        <v>3.99</v>
      </c>
      <c r="O2470" s="21" t="s">
        <v>15975</v>
      </c>
    </row>
    <row r="2471" customFormat="false" ht="15" hidden="false" customHeight="true" outlineLevel="0" collapsed="false">
      <c r="A2471" s="3" t="s">
        <v>4954</v>
      </c>
      <c r="B2471" s="3" t="s">
        <v>18686</v>
      </c>
      <c r="C2471" s="3" t="s">
        <v>4953</v>
      </c>
      <c r="D2471" s="5" t="s">
        <v>18687</v>
      </c>
      <c r="E2471" s="5" t="s">
        <v>12332</v>
      </c>
      <c r="F2471" s="5" t="s">
        <v>12333</v>
      </c>
      <c r="G2471" s="5" t="s">
        <v>12086</v>
      </c>
      <c r="H2471" s="5" t="s">
        <v>12146</v>
      </c>
      <c r="I2471" s="5" t="s">
        <v>18483</v>
      </c>
      <c r="J2471" s="5" t="s">
        <v>12328</v>
      </c>
      <c r="K2471" s="3" t="s">
        <v>12017</v>
      </c>
      <c r="L2471" s="3" t="s">
        <v>12017</v>
      </c>
      <c r="M2471" s="3" t="n">
        <v>8</v>
      </c>
      <c r="N2471" s="20" t="n">
        <v>3.99</v>
      </c>
      <c r="O2471" s="21" t="s">
        <v>15810</v>
      </c>
    </row>
    <row r="2472" customFormat="false" ht="15" hidden="false" customHeight="true" outlineLevel="0" collapsed="false">
      <c r="A2472" s="3" t="s">
        <v>4956</v>
      </c>
      <c r="B2472" s="3" t="s">
        <v>18688</v>
      </c>
      <c r="C2472" s="3" t="s">
        <v>4955</v>
      </c>
      <c r="D2472" s="5" t="s">
        <v>18689</v>
      </c>
      <c r="E2472" s="5" t="s">
        <v>12332</v>
      </c>
      <c r="F2472" s="5" t="s">
        <v>12333</v>
      </c>
      <c r="G2472" s="5" t="s">
        <v>12086</v>
      </c>
      <c r="H2472" s="5" t="s">
        <v>12146</v>
      </c>
      <c r="I2472" s="5" t="s">
        <v>18483</v>
      </c>
      <c r="J2472" s="5" t="s">
        <v>12328</v>
      </c>
      <c r="K2472" s="3" t="s">
        <v>12017</v>
      </c>
      <c r="L2472" s="3" t="s">
        <v>12017</v>
      </c>
      <c r="M2472" s="3" t="n">
        <v>1</v>
      </c>
      <c r="N2472" s="20" t="n">
        <v>3.79</v>
      </c>
      <c r="O2472" s="21" t="s">
        <v>18690</v>
      </c>
    </row>
    <row r="2473" customFormat="false" ht="15" hidden="false" customHeight="true" outlineLevel="0" collapsed="false">
      <c r="A2473" s="3" t="s">
        <v>4958</v>
      </c>
      <c r="B2473" s="3" t="s">
        <v>18691</v>
      </c>
      <c r="C2473" s="3" t="s">
        <v>4957</v>
      </c>
      <c r="D2473" s="5" t="s">
        <v>18692</v>
      </c>
      <c r="E2473" s="5" t="s">
        <v>12377</v>
      </c>
      <c r="F2473" s="5" t="s">
        <v>12378</v>
      </c>
      <c r="G2473" s="5" t="s">
        <v>12086</v>
      </c>
      <c r="H2473" s="5" t="s">
        <v>12146</v>
      </c>
      <c r="I2473" s="5" t="s">
        <v>18480</v>
      </c>
      <c r="J2473" s="5" t="s">
        <v>12328</v>
      </c>
      <c r="K2473" s="3" t="s">
        <v>12021</v>
      </c>
      <c r="L2473" s="3" t="s">
        <v>12017</v>
      </c>
      <c r="M2473" s="3" t="n">
        <v>4</v>
      </c>
      <c r="N2473" s="20" t="n">
        <v>3.29</v>
      </c>
      <c r="O2473" s="21" t="s">
        <v>18693</v>
      </c>
    </row>
    <row r="2474" customFormat="false" ht="15" hidden="false" customHeight="true" outlineLevel="0" collapsed="false">
      <c r="A2474" s="3" t="s">
        <v>4960</v>
      </c>
      <c r="B2474" s="3" t="s">
        <v>18694</v>
      </c>
      <c r="C2474" s="3" t="s">
        <v>4959</v>
      </c>
      <c r="D2474" s="5" t="s">
        <v>18695</v>
      </c>
      <c r="E2474" s="5" t="s">
        <v>12351</v>
      </c>
      <c r="F2474" s="5" t="s">
        <v>12326</v>
      </c>
      <c r="G2474" s="5" t="s">
        <v>12086</v>
      </c>
      <c r="H2474" s="5" t="s">
        <v>12146</v>
      </c>
      <c r="I2474" s="5" t="s">
        <v>18480</v>
      </c>
      <c r="J2474" s="5" t="s">
        <v>12328</v>
      </c>
      <c r="K2474" s="3" t="s">
        <v>12017</v>
      </c>
      <c r="L2474" s="3" t="s">
        <v>12017</v>
      </c>
      <c r="M2474" s="3" t="n">
        <v>8</v>
      </c>
      <c r="N2474" s="20" t="n">
        <v>4.39</v>
      </c>
      <c r="O2474" s="21" t="s">
        <v>15337</v>
      </c>
    </row>
    <row r="2475" customFormat="false" ht="15" hidden="false" customHeight="true" outlineLevel="0" collapsed="false">
      <c r="A2475" s="3" t="s">
        <v>4962</v>
      </c>
      <c r="B2475" s="3" t="s">
        <v>18696</v>
      </c>
      <c r="C2475" s="3" t="s">
        <v>4961</v>
      </c>
      <c r="D2475" s="5" t="s">
        <v>18697</v>
      </c>
      <c r="E2475" s="5" t="s">
        <v>12332</v>
      </c>
      <c r="F2475" s="5" t="s">
        <v>12333</v>
      </c>
      <c r="G2475" s="5" t="s">
        <v>12086</v>
      </c>
      <c r="H2475" s="5" t="s">
        <v>12146</v>
      </c>
      <c r="I2475" s="5" t="s">
        <v>18480</v>
      </c>
      <c r="J2475" s="5" t="s">
        <v>12328</v>
      </c>
      <c r="K2475" s="3" t="s">
        <v>12017</v>
      </c>
      <c r="L2475" s="3" t="s">
        <v>12017</v>
      </c>
      <c r="M2475" s="3" t="n">
        <v>8</v>
      </c>
      <c r="N2475" s="20" t="n">
        <v>5.49</v>
      </c>
      <c r="O2475" s="21" t="s">
        <v>14968</v>
      </c>
    </row>
    <row r="2476" customFormat="false" ht="15" hidden="false" customHeight="true" outlineLevel="0" collapsed="false">
      <c r="A2476" s="3" t="s">
        <v>4964</v>
      </c>
      <c r="B2476" s="3" t="s">
        <v>18698</v>
      </c>
      <c r="C2476" s="3" t="s">
        <v>4963</v>
      </c>
      <c r="D2476" s="5" t="s">
        <v>18699</v>
      </c>
      <c r="E2476" s="5" t="s">
        <v>12368</v>
      </c>
      <c r="F2476" s="5" t="s">
        <v>12369</v>
      </c>
      <c r="G2476" s="5" t="s">
        <v>12086</v>
      </c>
      <c r="H2476" s="5" t="s">
        <v>12146</v>
      </c>
      <c r="I2476" s="5" t="s">
        <v>18480</v>
      </c>
      <c r="J2476" s="5" t="s">
        <v>12328</v>
      </c>
      <c r="K2476" s="3" t="s">
        <v>12017</v>
      </c>
      <c r="L2476" s="3" t="s">
        <v>12017</v>
      </c>
      <c r="M2476" s="3" t="n">
        <v>8</v>
      </c>
      <c r="N2476" s="20" t="n">
        <v>5.89</v>
      </c>
      <c r="O2476" s="21" t="s">
        <v>13544</v>
      </c>
    </row>
    <row r="2477" customFormat="false" ht="15" hidden="false" customHeight="true" outlineLevel="0" collapsed="false">
      <c r="A2477" s="3" t="s">
        <v>4966</v>
      </c>
      <c r="B2477" s="3" t="s">
        <v>18700</v>
      </c>
      <c r="C2477" s="3" t="s">
        <v>4965</v>
      </c>
      <c r="D2477" s="5" t="s">
        <v>18701</v>
      </c>
      <c r="E2477" s="5" t="s">
        <v>12377</v>
      </c>
      <c r="F2477" s="5" t="s">
        <v>12378</v>
      </c>
      <c r="G2477" s="5" t="s">
        <v>12086</v>
      </c>
      <c r="H2477" s="5" t="s">
        <v>12146</v>
      </c>
      <c r="I2477" s="5" t="s">
        <v>18480</v>
      </c>
      <c r="J2477" s="5" t="s">
        <v>12328</v>
      </c>
      <c r="K2477" s="3" t="s">
        <v>12021</v>
      </c>
      <c r="L2477" s="3" t="s">
        <v>12017</v>
      </c>
      <c r="M2477" s="3" t="n">
        <v>2</v>
      </c>
      <c r="N2477" s="20" t="n">
        <v>4.89</v>
      </c>
      <c r="O2477" s="21" t="s">
        <v>15885</v>
      </c>
    </row>
    <row r="2478" customFormat="false" ht="15" hidden="false" customHeight="true" outlineLevel="0" collapsed="false">
      <c r="A2478" s="3" t="s">
        <v>4968</v>
      </c>
      <c r="B2478" s="3" t="s">
        <v>18702</v>
      </c>
      <c r="C2478" s="3" t="s">
        <v>4967</v>
      </c>
      <c r="D2478" s="5" t="s">
        <v>18703</v>
      </c>
      <c r="E2478" s="5" t="s">
        <v>12377</v>
      </c>
      <c r="F2478" s="5" t="s">
        <v>12378</v>
      </c>
      <c r="G2478" s="5" t="s">
        <v>12086</v>
      </c>
      <c r="H2478" s="5" t="s">
        <v>12146</v>
      </c>
      <c r="I2478" s="5" t="s">
        <v>18480</v>
      </c>
      <c r="J2478" s="5" t="s">
        <v>12328</v>
      </c>
      <c r="K2478" s="3" t="s">
        <v>12021</v>
      </c>
      <c r="L2478" s="3" t="s">
        <v>12017</v>
      </c>
      <c r="M2478" s="3" t="n">
        <v>24</v>
      </c>
      <c r="N2478" s="20" t="n">
        <v>3.29</v>
      </c>
      <c r="O2478" s="21" t="s">
        <v>14070</v>
      </c>
    </row>
    <row r="2479" customFormat="false" ht="15" hidden="false" customHeight="true" outlineLevel="0" collapsed="false">
      <c r="A2479" s="3" t="s">
        <v>4970</v>
      </c>
      <c r="B2479" s="3" t="s">
        <v>18704</v>
      </c>
      <c r="C2479" s="3" t="s">
        <v>4969</v>
      </c>
      <c r="D2479" s="5" t="s">
        <v>18705</v>
      </c>
      <c r="E2479" s="5" t="s">
        <v>12325</v>
      </c>
      <c r="F2479" s="5" t="s">
        <v>12326</v>
      </c>
      <c r="G2479" s="5" t="s">
        <v>12086</v>
      </c>
      <c r="H2479" s="5" t="s">
        <v>12146</v>
      </c>
      <c r="I2479" s="5" t="s">
        <v>18480</v>
      </c>
      <c r="J2479" s="5" t="s">
        <v>12328</v>
      </c>
      <c r="K2479" s="3" t="s">
        <v>12017</v>
      </c>
      <c r="L2479" s="3" t="s">
        <v>12017</v>
      </c>
      <c r="M2479" s="3" t="n">
        <v>8</v>
      </c>
      <c r="N2479" s="20" t="n">
        <v>3.49</v>
      </c>
      <c r="O2479" s="21" t="s">
        <v>17581</v>
      </c>
    </row>
    <row r="2480" customFormat="false" ht="15" hidden="false" customHeight="true" outlineLevel="0" collapsed="false">
      <c r="A2480" s="3" t="s">
        <v>4972</v>
      </c>
      <c r="B2480" s="3" t="s">
        <v>18706</v>
      </c>
      <c r="C2480" s="3" t="s">
        <v>4971</v>
      </c>
      <c r="D2480" s="5" t="s">
        <v>18707</v>
      </c>
      <c r="E2480" s="5" t="s">
        <v>12368</v>
      </c>
      <c r="F2480" s="5" t="s">
        <v>12369</v>
      </c>
      <c r="G2480" s="5" t="s">
        <v>12086</v>
      </c>
      <c r="H2480" s="5" t="s">
        <v>12146</v>
      </c>
      <c r="I2480" s="5" t="s">
        <v>18483</v>
      </c>
      <c r="J2480" s="5" t="s">
        <v>12512</v>
      </c>
      <c r="K2480" s="3" t="s">
        <v>12017</v>
      </c>
      <c r="L2480" s="3" t="s">
        <v>12017</v>
      </c>
      <c r="M2480" s="3" t="n">
        <v>1</v>
      </c>
      <c r="N2480" s="20" t="n">
        <v>4.89</v>
      </c>
      <c r="O2480" s="21" t="s">
        <v>16389</v>
      </c>
    </row>
    <row r="2481" customFormat="false" ht="15" hidden="false" customHeight="true" outlineLevel="0" collapsed="false">
      <c r="A2481" s="3" t="s">
        <v>4974</v>
      </c>
      <c r="B2481" s="3" t="s">
        <v>18708</v>
      </c>
      <c r="C2481" s="3" t="s">
        <v>4973</v>
      </c>
      <c r="D2481" s="5" t="s">
        <v>18709</v>
      </c>
      <c r="E2481" s="5" t="s">
        <v>12382</v>
      </c>
      <c r="F2481" s="5" t="s">
        <v>12383</v>
      </c>
      <c r="G2481" s="5" t="s">
        <v>12086</v>
      </c>
      <c r="H2481" s="5" t="s">
        <v>12146</v>
      </c>
      <c r="I2481" s="5" t="s">
        <v>18483</v>
      </c>
      <c r="J2481" s="5" t="s">
        <v>12328</v>
      </c>
      <c r="K2481" s="3" t="s">
        <v>12017</v>
      </c>
      <c r="L2481" s="3" t="s">
        <v>12017</v>
      </c>
      <c r="M2481" s="3" t="n">
        <v>1</v>
      </c>
      <c r="N2481" s="20" t="n">
        <v>5.89</v>
      </c>
      <c r="O2481" s="21" t="s">
        <v>18234</v>
      </c>
    </row>
    <row r="2482" customFormat="false" ht="15" hidden="false" customHeight="true" outlineLevel="0" collapsed="false">
      <c r="A2482" s="3" t="s">
        <v>4976</v>
      </c>
      <c r="B2482" s="3" t="s">
        <v>18710</v>
      </c>
      <c r="C2482" s="3" t="s">
        <v>4975</v>
      </c>
      <c r="D2482" s="5" t="s">
        <v>18711</v>
      </c>
      <c r="E2482" s="5" t="s">
        <v>12377</v>
      </c>
      <c r="F2482" s="5" t="s">
        <v>12378</v>
      </c>
      <c r="G2482" s="5" t="s">
        <v>12086</v>
      </c>
      <c r="H2482" s="5" t="s">
        <v>12146</v>
      </c>
      <c r="I2482" s="5" t="s">
        <v>18480</v>
      </c>
      <c r="J2482" s="5" t="s">
        <v>12328</v>
      </c>
      <c r="K2482" s="3" t="s">
        <v>12021</v>
      </c>
      <c r="L2482" s="3" t="s">
        <v>12017</v>
      </c>
      <c r="M2482" s="3" t="n">
        <v>4</v>
      </c>
      <c r="N2482" s="20" t="n">
        <v>5.79</v>
      </c>
      <c r="O2482" s="21" t="s">
        <v>18712</v>
      </c>
    </row>
    <row r="2483" customFormat="false" ht="15" hidden="false" customHeight="true" outlineLevel="0" collapsed="false">
      <c r="A2483" s="3" t="s">
        <v>4978</v>
      </c>
      <c r="B2483" s="3" t="s">
        <v>18713</v>
      </c>
      <c r="C2483" s="3" t="s">
        <v>4977</v>
      </c>
      <c r="D2483" s="5" t="s">
        <v>18714</v>
      </c>
      <c r="E2483" s="5" t="s">
        <v>12457</v>
      </c>
      <c r="F2483" s="5" t="s">
        <v>12458</v>
      </c>
      <c r="G2483" s="5" t="s">
        <v>12086</v>
      </c>
      <c r="H2483" s="5" t="s">
        <v>12146</v>
      </c>
      <c r="I2483" s="5" t="s">
        <v>18483</v>
      </c>
      <c r="J2483" s="5" t="s">
        <v>12328</v>
      </c>
      <c r="K2483" s="3" t="s">
        <v>12021</v>
      </c>
      <c r="L2483" s="3" t="s">
        <v>12017</v>
      </c>
      <c r="M2483" s="3" t="n">
        <v>6</v>
      </c>
      <c r="N2483" s="20" t="n">
        <v>5.89</v>
      </c>
      <c r="O2483" s="21" t="s">
        <v>18681</v>
      </c>
    </row>
    <row r="2484" customFormat="false" ht="15" hidden="false" customHeight="true" outlineLevel="0" collapsed="false">
      <c r="A2484" s="3" t="s">
        <v>4980</v>
      </c>
      <c r="B2484" s="3" t="s">
        <v>18715</v>
      </c>
      <c r="C2484" s="3" t="s">
        <v>4979</v>
      </c>
      <c r="D2484" s="5" t="s">
        <v>18716</v>
      </c>
      <c r="E2484" s="5" t="s">
        <v>12325</v>
      </c>
      <c r="F2484" s="5" t="s">
        <v>12326</v>
      </c>
      <c r="G2484" s="5" t="s">
        <v>12086</v>
      </c>
      <c r="H2484" s="5" t="s">
        <v>12134</v>
      </c>
      <c r="I2484" s="5" t="s">
        <v>12327</v>
      </c>
      <c r="J2484" s="5" t="s">
        <v>12328</v>
      </c>
      <c r="K2484" s="3" t="s">
        <v>12017</v>
      </c>
      <c r="L2484" s="3" t="s">
        <v>12017</v>
      </c>
      <c r="M2484" s="3" t="n">
        <v>24</v>
      </c>
      <c r="N2484" s="20" t="n">
        <v>3.29</v>
      </c>
      <c r="O2484" s="21" t="s">
        <v>18717</v>
      </c>
    </row>
    <row r="2485" customFormat="false" ht="15" hidden="false" customHeight="true" outlineLevel="0" collapsed="false">
      <c r="A2485" s="3" t="s">
        <v>4982</v>
      </c>
      <c r="B2485" s="3" t="s">
        <v>18718</v>
      </c>
      <c r="C2485" s="3" t="s">
        <v>4981</v>
      </c>
      <c r="D2485" s="5" t="s">
        <v>18719</v>
      </c>
      <c r="E2485" s="5" t="s">
        <v>12332</v>
      </c>
      <c r="F2485" s="5" t="s">
        <v>12333</v>
      </c>
      <c r="G2485" s="5" t="s">
        <v>12086</v>
      </c>
      <c r="H2485" s="5" t="s">
        <v>12134</v>
      </c>
      <c r="I2485" s="5" t="s">
        <v>18720</v>
      </c>
      <c r="J2485" s="5" t="s">
        <v>12328</v>
      </c>
      <c r="K2485" s="3" t="s">
        <v>12017</v>
      </c>
      <c r="L2485" s="3" t="s">
        <v>12017</v>
      </c>
      <c r="M2485" s="3" t="n">
        <v>8</v>
      </c>
      <c r="N2485" s="20" t="n">
        <v>7.89</v>
      </c>
      <c r="O2485" s="21" t="s">
        <v>15370</v>
      </c>
    </row>
    <row r="2486" customFormat="false" ht="15" hidden="false" customHeight="true" outlineLevel="0" collapsed="false">
      <c r="A2486" s="3" t="s">
        <v>4984</v>
      </c>
      <c r="B2486" s="3" t="s">
        <v>18721</v>
      </c>
      <c r="C2486" s="3" t="s">
        <v>4983</v>
      </c>
      <c r="D2486" s="5" t="s">
        <v>18722</v>
      </c>
      <c r="E2486" s="5" t="s">
        <v>12332</v>
      </c>
      <c r="F2486" s="5" t="s">
        <v>12333</v>
      </c>
      <c r="G2486" s="5" t="s">
        <v>12086</v>
      </c>
      <c r="H2486" s="5" t="s">
        <v>12134</v>
      </c>
      <c r="I2486" s="5" t="s">
        <v>13550</v>
      </c>
      <c r="J2486" s="5" t="s">
        <v>12328</v>
      </c>
      <c r="K2486" s="3" t="s">
        <v>12017</v>
      </c>
      <c r="L2486" s="3" t="s">
        <v>12017</v>
      </c>
      <c r="M2486" s="3" t="n">
        <v>1</v>
      </c>
      <c r="N2486" s="20" t="n">
        <v>4.49</v>
      </c>
      <c r="O2486" s="21" t="s">
        <v>15932</v>
      </c>
    </row>
    <row r="2487" customFormat="false" ht="15" hidden="false" customHeight="true" outlineLevel="0" collapsed="false">
      <c r="A2487" s="3" t="s">
        <v>4986</v>
      </c>
      <c r="B2487" s="3" t="s">
        <v>18723</v>
      </c>
      <c r="C2487" s="3" t="s">
        <v>4985</v>
      </c>
      <c r="D2487" s="5" t="s">
        <v>18724</v>
      </c>
      <c r="E2487" s="5" t="s">
        <v>12368</v>
      </c>
      <c r="F2487" s="5" t="s">
        <v>12369</v>
      </c>
      <c r="G2487" s="5" t="s">
        <v>12086</v>
      </c>
      <c r="H2487" s="5" t="s">
        <v>12134</v>
      </c>
      <c r="I2487" s="5" t="s">
        <v>18720</v>
      </c>
      <c r="J2487" s="5" t="s">
        <v>12328</v>
      </c>
      <c r="K2487" s="3" t="s">
        <v>12017</v>
      </c>
      <c r="L2487" s="3" t="s">
        <v>12017</v>
      </c>
      <c r="M2487" s="3" t="n">
        <v>6</v>
      </c>
      <c r="N2487" s="20" t="n">
        <v>6.49</v>
      </c>
      <c r="O2487" s="21" t="s">
        <v>18725</v>
      </c>
    </row>
    <row r="2488" customFormat="false" ht="15" hidden="false" customHeight="true" outlineLevel="0" collapsed="false">
      <c r="A2488" s="3" t="s">
        <v>4988</v>
      </c>
      <c r="B2488" s="3" t="s">
        <v>18726</v>
      </c>
      <c r="C2488" s="3" t="s">
        <v>4987</v>
      </c>
      <c r="D2488" s="5" t="s">
        <v>18727</v>
      </c>
      <c r="E2488" s="5" t="s">
        <v>12332</v>
      </c>
      <c r="F2488" s="5" t="s">
        <v>12333</v>
      </c>
      <c r="G2488" s="5" t="s">
        <v>12086</v>
      </c>
      <c r="H2488" s="5" t="s">
        <v>12134</v>
      </c>
      <c r="I2488" s="5" t="s">
        <v>13550</v>
      </c>
      <c r="J2488" s="5" t="s">
        <v>12328</v>
      </c>
      <c r="K2488" s="3" t="s">
        <v>12017</v>
      </c>
      <c r="L2488" s="3" t="s">
        <v>12017</v>
      </c>
      <c r="M2488" s="3" t="n">
        <v>6</v>
      </c>
      <c r="N2488" s="20" t="n">
        <v>3.29</v>
      </c>
      <c r="O2488" s="21" t="s">
        <v>15674</v>
      </c>
    </row>
    <row r="2489" customFormat="false" ht="15" hidden="false" customHeight="true" outlineLevel="0" collapsed="false">
      <c r="A2489" s="3" t="s">
        <v>4990</v>
      </c>
      <c r="B2489" s="3" t="s">
        <v>18728</v>
      </c>
      <c r="C2489" s="3" t="s">
        <v>4989</v>
      </c>
      <c r="D2489" s="5" t="s">
        <v>18729</v>
      </c>
      <c r="E2489" s="5" t="s">
        <v>12351</v>
      </c>
      <c r="F2489" s="5" t="s">
        <v>12326</v>
      </c>
      <c r="G2489" s="5" t="s">
        <v>12086</v>
      </c>
      <c r="H2489" s="5" t="s">
        <v>12134</v>
      </c>
      <c r="I2489" s="5" t="s">
        <v>12327</v>
      </c>
      <c r="J2489" s="5" t="s">
        <v>12328</v>
      </c>
      <c r="K2489" s="3" t="s">
        <v>12017</v>
      </c>
      <c r="L2489" s="3" t="s">
        <v>12017</v>
      </c>
      <c r="M2489" s="3" t="n">
        <v>12</v>
      </c>
      <c r="N2489" s="20" t="n">
        <v>4.89</v>
      </c>
      <c r="O2489" s="21" t="s">
        <v>17801</v>
      </c>
    </row>
    <row r="2490" customFormat="false" ht="15" hidden="false" customHeight="true" outlineLevel="0" collapsed="false">
      <c r="A2490" s="3" t="s">
        <v>4992</v>
      </c>
      <c r="B2490" s="3" t="s">
        <v>18730</v>
      </c>
      <c r="C2490" s="3" t="s">
        <v>4991</v>
      </c>
      <c r="D2490" s="5" t="s">
        <v>18731</v>
      </c>
      <c r="E2490" s="5" t="s">
        <v>12457</v>
      </c>
      <c r="F2490" s="5" t="s">
        <v>12458</v>
      </c>
      <c r="G2490" s="5" t="s">
        <v>12086</v>
      </c>
      <c r="H2490" s="5" t="s">
        <v>12134</v>
      </c>
      <c r="I2490" s="5" t="s">
        <v>12327</v>
      </c>
      <c r="J2490" s="5" t="s">
        <v>12328</v>
      </c>
      <c r="K2490" s="3" t="s">
        <v>12021</v>
      </c>
      <c r="L2490" s="3" t="s">
        <v>12017</v>
      </c>
      <c r="M2490" s="3" t="n">
        <v>24</v>
      </c>
      <c r="N2490" s="20" t="n">
        <v>7.99</v>
      </c>
      <c r="O2490" s="21" t="s">
        <v>18732</v>
      </c>
    </row>
    <row r="2491" customFormat="false" ht="15" hidden="false" customHeight="true" outlineLevel="0" collapsed="false">
      <c r="A2491" s="3" t="s">
        <v>4994</v>
      </c>
      <c r="B2491" s="3" t="s">
        <v>18733</v>
      </c>
      <c r="C2491" s="3" t="s">
        <v>4993</v>
      </c>
      <c r="D2491" s="5" t="s">
        <v>18734</v>
      </c>
      <c r="E2491" s="5" t="s">
        <v>12363</v>
      </c>
      <c r="F2491" s="5" t="s">
        <v>12364</v>
      </c>
      <c r="G2491" s="5" t="s">
        <v>12086</v>
      </c>
      <c r="H2491" s="5" t="s">
        <v>12134</v>
      </c>
      <c r="I2491" s="5" t="s">
        <v>13550</v>
      </c>
      <c r="J2491" s="5" t="s">
        <v>12328</v>
      </c>
      <c r="K2491" s="3" t="s">
        <v>12017</v>
      </c>
      <c r="L2491" s="3" t="s">
        <v>12017</v>
      </c>
      <c r="M2491" s="3" t="n">
        <v>1</v>
      </c>
      <c r="N2491" s="20" t="n">
        <v>3.29</v>
      </c>
      <c r="O2491" s="21" t="s">
        <v>12879</v>
      </c>
    </row>
    <row r="2492" customFormat="false" ht="15" hidden="false" customHeight="true" outlineLevel="0" collapsed="false">
      <c r="A2492" s="3" t="s">
        <v>4996</v>
      </c>
      <c r="B2492" s="3" t="s">
        <v>18735</v>
      </c>
      <c r="C2492" s="3" t="s">
        <v>4995</v>
      </c>
      <c r="D2492" s="5" t="s">
        <v>18736</v>
      </c>
      <c r="E2492" s="5" t="s">
        <v>12351</v>
      </c>
      <c r="F2492" s="5" t="s">
        <v>12326</v>
      </c>
      <c r="G2492" s="5" t="s">
        <v>12086</v>
      </c>
      <c r="H2492" s="5" t="s">
        <v>12134</v>
      </c>
      <c r="I2492" s="5" t="s">
        <v>12327</v>
      </c>
      <c r="J2492" s="5" t="s">
        <v>12328</v>
      </c>
      <c r="K2492" s="3" t="s">
        <v>12017</v>
      </c>
      <c r="L2492" s="3" t="s">
        <v>12017</v>
      </c>
      <c r="M2492" s="3" t="n">
        <v>24</v>
      </c>
      <c r="N2492" s="20" t="n">
        <v>3.49</v>
      </c>
      <c r="O2492" s="21" t="s">
        <v>18737</v>
      </c>
    </row>
    <row r="2493" customFormat="false" ht="15" hidden="false" customHeight="true" outlineLevel="0" collapsed="false">
      <c r="A2493" s="3" t="s">
        <v>4998</v>
      </c>
      <c r="B2493" s="3" t="s">
        <v>18738</v>
      </c>
      <c r="C2493" s="3" t="s">
        <v>4997</v>
      </c>
      <c r="D2493" s="5" t="s">
        <v>18739</v>
      </c>
      <c r="E2493" s="5" t="s">
        <v>12325</v>
      </c>
      <c r="F2493" s="5" t="s">
        <v>12326</v>
      </c>
      <c r="G2493" s="5" t="s">
        <v>12086</v>
      </c>
      <c r="H2493" s="5" t="s">
        <v>12134</v>
      </c>
      <c r="I2493" s="5" t="s">
        <v>18720</v>
      </c>
      <c r="J2493" s="5" t="s">
        <v>12328</v>
      </c>
      <c r="K2493" s="3" t="s">
        <v>12017</v>
      </c>
      <c r="L2493" s="3" t="s">
        <v>12017</v>
      </c>
      <c r="M2493" s="3" t="n">
        <v>12</v>
      </c>
      <c r="N2493" s="20" t="n">
        <v>3.49</v>
      </c>
      <c r="O2493" s="21" t="s">
        <v>16646</v>
      </c>
    </row>
    <row r="2494" customFormat="false" ht="15" hidden="false" customHeight="true" outlineLevel="0" collapsed="false">
      <c r="A2494" s="3" t="s">
        <v>5000</v>
      </c>
      <c r="B2494" s="3" t="s">
        <v>18740</v>
      </c>
      <c r="C2494" s="3" t="s">
        <v>4999</v>
      </c>
      <c r="D2494" s="5" t="s">
        <v>18741</v>
      </c>
      <c r="E2494" s="5" t="s">
        <v>12457</v>
      </c>
      <c r="F2494" s="5" t="s">
        <v>12458</v>
      </c>
      <c r="G2494" s="5" t="s">
        <v>12086</v>
      </c>
      <c r="H2494" s="5" t="s">
        <v>12134</v>
      </c>
      <c r="I2494" s="5" t="s">
        <v>18720</v>
      </c>
      <c r="J2494" s="5" t="s">
        <v>12359</v>
      </c>
      <c r="K2494" s="3" t="s">
        <v>12021</v>
      </c>
      <c r="L2494" s="3" t="s">
        <v>12017</v>
      </c>
      <c r="M2494" s="3" t="n">
        <v>12</v>
      </c>
      <c r="N2494" s="20" t="n">
        <v>6.39</v>
      </c>
      <c r="O2494" s="21" t="s">
        <v>18742</v>
      </c>
    </row>
    <row r="2495" customFormat="false" ht="15" hidden="false" customHeight="true" outlineLevel="0" collapsed="false">
      <c r="A2495" s="3" t="s">
        <v>5002</v>
      </c>
      <c r="B2495" s="3" t="s">
        <v>18743</v>
      </c>
      <c r="C2495" s="3" t="s">
        <v>5001</v>
      </c>
      <c r="D2495" s="5" t="s">
        <v>18744</v>
      </c>
      <c r="E2495" s="5" t="s">
        <v>12325</v>
      </c>
      <c r="F2495" s="5" t="s">
        <v>12326</v>
      </c>
      <c r="G2495" s="5" t="s">
        <v>12086</v>
      </c>
      <c r="H2495" s="5" t="s">
        <v>12134</v>
      </c>
      <c r="I2495" s="5" t="s">
        <v>12327</v>
      </c>
      <c r="J2495" s="5" t="s">
        <v>12328</v>
      </c>
      <c r="K2495" s="3" t="s">
        <v>12017</v>
      </c>
      <c r="L2495" s="3" t="s">
        <v>12017</v>
      </c>
      <c r="M2495" s="3" t="n">
        <v>8</v>
      </c>
      <c r="N2495" s="20" t="n">
        <v>6.99</v>
      </c>
      <c r="O2495" s="21" t="s">
        <v>16780</v>
      </c>
    </row>
    <row r="2496" customFormat="false" ht="15" hidden="false" customHeight="true" outlineLevel="0" collapsed="false">
      <c r="A2496" s="3" t="s">
        <v>5004</v>
      </c>
      <c r="B2496" s="3" t="s">
        <v>18745</v>
      </c>
      <c r="C2496" s="3" t="s">
        <v>5003</v>
      </c>
      <c r="D2496" s="5" t="s">
        <v>18746</v>
      </c>
      <c r="E2496" s="5" t="s">
        <v>12382</v>
      </c>
      <c r="F2496" s="5" t="s">
        <v>12383</v>
      </c>
      <c r="G2496" s="5" t="s">
        <v>12086</v>
      </c>
      <c r="H2496" s="5" t="s">
        <v>12134</v>
      </c>
      <c r="I2496" s="5" t="s">
        <v>13550</v>
      </c>
      <c r="J2496" s="5" t="s">
        <v>12328</v>
      </c>
      <c r="K2496" s="3" t="s">
        <v>12017</v>
      </c>
      <c r="L2496" s="3" t="s">
        <v>12017</v>
      </c>
      <c r="M2496" s="3" t="n">
        <v>24</v>
      </c>
      <c r="N2496" s="20" t="n">
        <v>7.79</v>
      </c>
      <c r="O2496" s="21" t="s">
        <v>14699</v>
      </c>
    </row>
    <row r="2497" customFormat="false" ht="15" hidden="false" customHeight="true" outlineLevel="0" collapsed="false">
      <c r="A2497" s="3" t="s">
        <v>5006</v>
      </c>
      <c r="B2497" s="3" t="s">
        <v>18747</v>
      </c>
      <c r="C2497" s="3" t="s">
        <v>5005</v>
      </c>
      <c r="D2497" s="5" t="s">
        <v>18748</v>
      </c>
      <c r="E2497" s="5" t="s">
        <v>12368</v>
      </c>
      <c r="F2497" s="5" t="s">
        <v>12369</v>
      </c>
      <c r="G2497" s="5" t="s">
        <v>12086</v>
      </c>
      <c r="H2497" s="5" t="s">
        <v>12134</v>
      </c>
      <c r="I2497" s="5" t="s">
        <v>18720</v>
      </c>
      <c r="J2497" s="5" t="s">
        <v>12328</v>
      </c>
      <c r="K2497" s="3" t="s">
        <v>12017</v>
      </c>
      <c r="L2497" s="3" t="s">
        <v>12017</v>
      </c>
      <c r="M2497" s="3" t="n">
        <v>6</v>
      </c>
      <c r="N2497" s="20" t="n">
        <v>4.79</v>
      </c>
      <c r="O2497" s="21" t="s">
        <v>18749</v>
      </c>
    </row>
    <row r="2498" customFormat="false" ht="15" hidden="false" customHeight="true" outlineLevel="0" collapsed="false">
      <c r="A2498" s="3" t="s">
        <v>5008</v>
      </c>
      <c r="B2498" s="3" t="s">
        <v>18750</v>
      </c>
      <c r="C2498" s="3" t="s">
        <v>5007</v>
      </c>
      <c r="D2498" s="5" t="s">
        <v>18751</v>
      </c>
      <c r="E2498" s="5" t="s">
        <v>12457</v>
      </c>
      <c r="F2498" s="5" t="s">
        <v>12458</v>
      </c>
      <c r="G2498" s="5" t="s">
        <v>12086</v>
      </c>
      <c r="H2498" s="5" t="s">
        <v>12134</v>
      </c>
      <c r="I2498" s="5" t="s">
        <v>18720</v>
      </c>
      <c r="J2498" s="5" t="s">
        <v>12328</v>
      </c>
      <c r="K2498" s="3" t="s">
        <v>12021</v>
      </c>
      <c r="L2498" s="3" t="s">
        <v>12017</v>
      </c>
      <c r="M2498" s="3" t="n">
        <v>12</v>
      </c>
      <c r="N2498" s="20" t="n">
        <v>7.79</v>
      </c>
      <c r="O2498" s="21" t="s">
        <v>14257</v>
      </c>
    </row>
    <row r="2499" customFormat="false" ht="15" hidden="false" customHeight="true" outlineLevel="0" collapsed="false">
      <c r="A2499" s="3" t="s">
        <v>5010</v>
      </c>
      <c r="B2499" s="3" t="s">
        <v>18752</v>
      </c>
      <c r="C2499" s="3" t="s">
        <v>5009</v>
      </c>
      <c r="D2499" s="5" t="s">
        <v>18753</v>
      </c>
      <c r="E2499" s="5" t="s">
        <v>12377</v>
      </c>
      <c r="F2499" s="5" t="s">
        <v>12378</v>
      </c>
      <c r="G2499" s="5" t="s">
        <v>12086</v>
      </c>
      <c r="H2499" s="5" t="s">
        <v>12134</v>
      </c>
      <c r="I2499" s="5" t="s">
        <v>13550</v>
      </c>
      <c r="J2499" s="5" t="s">
        <v>12359</v>
      </c>
      <c r="K2499" s="3" t="s">
        <v>12021</v>
      </c>
      <c r="L2499" s="3" t="s">
        <v>12017</v>
      </c>
      <c r="M2499" s="3" t="n">
        <v>2</v>
      </c>
      <c r="N2499" s="20" t="n">
        <v>7.79</v>
      </c>
      <c r="O2499" s="21" t="s">
        <v>14067</v>
      </c>
    </row>
    <row r="2500" customFormat="false" ht="15" hidden="false" customHeight="true" outlineLevel="0" collapsed="false">
      <c r="A2500" s="3" t="s">
        <v>5012</v>
      </c>
      <c r="B2500" s="3" t="s">
        <v>18754</v>
      </c>
      <c r="C2500" s="3" t="s">
        <v>5011</v>
      </c>
      <c r="D2500" s="5" t="s">
        <v>18755</v>
      </c>
      <c r="E2500" s="5" t="s">
        <v>12377</v>
      </c>
      <c r="F2500" s="5" t="s">
        <v>12378</v>
      </c>
      <c r="G2500" s="5" t="s">
        <v>12086</v>
      </c>
      <c r="H2500" s="5" t="s">
        <v>12134</v>
      </c>
      <c r="I2500" s="5" t="s">
        <v>18720</v>
      </c>
      <c r="J2500" s="5" t="s">
        <v>12328</v>
      </c>
      <c r="K2500" s="3" t="s">
        <v>12021</v>
      </c>
      <c r="L2500" s="3" t="s">
        <v>12017</v>
      </c>
      <c r="M2500" s="3" t="n">
        <v>8</v>
      </c>
      <c r="N2500" s="20" t="n">
        <v>7.99</v>
      </c>
      <c r="O2500" s="21" t="s">
        <v>13866</v>
      </c>
    </row>
    <row r="2501" customFormat="false" ht="15" hidden="false" customHeight="true" outlineLevel="0" collapsed="false">
      <c r="A2501" s="3" t="s">
        <v>5014</v>
      </c>
      <c r="B2501" s="3" t="s">
        <v>18756</v>
      </c>
      <c r="C2501" s="3" t="s">
        <v>5013</v>
      </c>
      <c r="D2501" s="5" t="s">
        <v>18757</v>
      </c>
      <c r="E2501" s="5" t="s">
        <v>12457</v>
      </c>
      <c r="F2501" s="5" t="s">
        <v>12458</v>
      </c>
      <c r="G2501" s="5" t="s">
        <v>12086</v>
      </c>
      <c r="H2501" s="5" t="s">
        <v>12134</v>
      </c>
      <c r="I2501" s="5" t="s">
        <v>18720</v>
      </c>
      <c r="J2501" s="5" t="s">
        <v>12328</v>
      </c>
      <c r="K2501" s="3" t="s">
        <v>12021</v>
      </c>
      <c r="L2501" s="3" t="s">
        <v>12017</v>
      </c>
      <c r="M2501" s="3" t="n">
        <v>1</v>
      </c>
      <c r="N2501" s="20" t="n">
        <v>3.79</v>
      </c>
      <c r="O2501" s="21" t="s">
        <v>15791</v>
      </c>
    </row>
    <row r="2502" customFormat="false" ht="15" hidden="false" customHeight="true" outlineLevel="0" collapsed="false">
      <c r="A2502" s="3" t="s">
        <v>5016</v>
      </c>
      <c r="B2502" s="3" t="s">
        <v>18758</v>
      </c>
      <c r="C2502" s="3" t="s">
        <v>5015</v>
      </c>
      <c r="D2502" s="5" t="s">
        <v>18759</v>
      </c>
      <c r="E2502" s="5" t="s">
        <v>12351</v>
      </c>
      <c r="F2502" s="5" t="s">
        <v>12326</v>
      </c>
      <c r="G2502" s="5" t="s">
        <v>12086</v>
      </c>
      <c r="H2502" s="5" t="s">
        <v>12134</v>
      </c>
      <c r="I2502" s="5" t="s">
        <v>18720</v>
      </c>
      <c r="J2502" s="5" t="s">
        <v>12328</v>
      </c>
      <c r="K2502" s="3" t="s">
        <v>12017</v>
      </c>
      <c r="L2502" s="3" t="s">
        <v>12017</v>
      </c>
      <c r="M2502" s="3" t="n">
        <v>6</v>
      </c>
      <c r="N2502" s="20" t="n">
        <v>5.29</v>
      </c>
      <c r="O2502" s="21" t="s">
        <v>14040</v>
      </c>
    </row>
    <row r="2503" customFormat="false" ht="15" hidden="false" customHeight="true" outlineLevel="0" collapsed="false">
      <c r="A2503" s="3" t="s">
        <v>5018</v>
      </c>
      <c r="B2503" s="3" t="s">
        <v>18760</v>
      </c>
      <c r="C2503" s="3" t="s">
        <v>5017</v>
      </c>
      <c r="D2503" s="5" t="s">
        <v>18761</v>
      </c>
      <c r="E2503" s="5" t="s">
        <v>12382</v>
      </c>
      <c r="F2503" s="5" t="s">
        <v>12383</v>
      </c>
      <c r="G2503" s="5" t="s">
        <v>12086</v>
      </c>
      <c r="H2503" s="5" t="s">
        <v>12134</v>
      </c>
      <c r="I2503" s="5" t="s">
        <v>12327</v>
      </c>
      <c r="J2503" s="5" t="s">
        <v>12328</v>
      </c>
      <c r="K2503" s="3" t="s">
        <v>12017</v>
      </c>
      <c r="L2503" s="3" t="s">
        <v>12017</v>
      </c>
      <c r="M2503" s="3" t="n">
        <v>1</v>
      </c>
      <c r="N2503" s="20" t="n">
        <v>7.49</v>
      </c>
      <c r="O2503" s="21" t="s">
        <v>13409</v>
      </c>
    </row>
    <row r="2504" customFormat="false" ht="15" hidden="false" customHeight="true" outlineLevel="0" collapsed="false">
      <c r="A2504" s="3" t="s">
        <v>5020</v>
      </c>
      <c r="B2504" s="3" t="s">
        <v>18762</v>
      </c>
      <c r="C2504" s="3" t="s">
        <v>5019</v>
      </c>
      <c r="D2504" s="5" t="s">
        <v>18763</v>
      </c>
      <c r="E2504" s="5" t="s">
        <v>12368</v>
      </c>
      <c r="F2504" s="5" t="s">
        <v>12369</v>
      </c>
      <c r="G2504" s="5" t="s">
        <v>12086</v>
      </c>
      <c r="H2504" s="5" t="s">
        <v>12134</v>
      </c>
      <c r="I2504" s="5" t="s">
        <v>13550</v>
      </c>
      <c r="J2504" s="5" t="s">
        <v>12328</v>
      </c>
      <c r="K2504" s="3" t="s">
        <v>12017</v>
      </c>
      <c r="L2504" s="3" t="s">
        <v>12017</v>
      </c>
      <c r="M2504" s="3" t="n">
        <v>2</v>
      </c>
      <c r="N2504" s="20" t="n">
        <v>6.39</v>
      </c>
      <c r="O2504" s="21" t="s">
        <v>14531</v>
      </c>
    </row>
    <row r="2505" customFormat="false" ht="15" hidden="false" customHeight="true" outlineLevel="0" collapsed="false">
      <c r="A2505" s="3" t="s">
        <v>5022</v>
      </c>
      <c r="B2505" s="3" t="s">
        <v>18764</v>
      </c>
      <c r="C2505" s="3" t="s">
        <v>5021</v>
      </c>
      <c r="D2505" s="5" t="s">
        <v>18765</v>
      </c>
      <c r="E2505" s="5" t="s">
        <v>12355</v>
      </c>
      <c r="F2505" s="5" t="s">
        <v>12356</v>
      </c>
      <c r="G2505" s="5" t="s">
        <v>12086</v>
      </c>
      <c r="H2505" s="5" t="s">
        <v>12134</v>
      </c>
      <c r="I2505" s="5" t="s">
        <v>18720</v>
      </c>
      <c r="J2505" s="5" t="s">
        <v>12328</v>
      </c>
      <c r="K2505" s="3" t="s">
        <v>12017</v>
      </c>
      <c r="L2505" s="3" t="s">
        <v>12017</v>
      </c>
      <c r="M2505" s="3" t="n">
        <v>4</v>
      </c>
      <c r="N2505" s="20" t="n">
        <v>6.39</v>
      </c>
      <c r="O2505" s="21" t="s">
        <v>15791</v>
      </c>
    </row>
    <row r="2506" customFormat="false" ht="15" hidden="false" customHeight="true" outlineLevel="0" collapsed="false">
      <c r="A2506" s="3" t="s">
        <v>5024</v>
      </c>
      <c r="B2506" s="3" t="s">
        <v>18766</v>
      </c>
      <c r="C2506" s="3" t="s">
        <v>5023</v>
      </c>
      <c r="D2506" s="5" t="s">
        <v>18767</v>
      </c>
      <c r="E2506" s="5" t="s">
        <v>12355</v>
      </c>
      <c r="F2506" s="5" t="s">
        <v>12356</v>
      </c>
      <c r="G2506" s="5" t="s">
        <v>12086</v>
      </c>
      <c r="H2506" s="5" t="s">
        <v>12134</v>
      </c>
      <c r="I2506" s="5" t="s">
        <v>18720</v>
      </c>
      <c r="J2506" s="5" t="s">
        <v>12328</v>
      </c>
      <c r="K2506" s="3" t="s">
        <v>12017</v>
      </c>
      <c r="L2506" s="3" t="s">
        <v>12017</v>
      </c>
      <c r="M2506" s="3" t="n">
        <v>2</v>
      </c>
      <c r="N2506" s="20" t="n">
        <v>6.49</v>
      </c>
      <c r="O2506" s="21" t="s">
        <v>18768</v>
      </c>
    </row>
    <row r="2507" customFormat="false" ht="15" hidden="false" customHeight="true" outlineLevel="0" collapsed="false">
      <c r="A2507" s="3" t="s">
        <v>5026</v>
      </c>
      <c r="B2507" s="3" t="s">
        <v>18769</v>
      </c>
      <c r="C2507" s="3" t="s">
        <v>5025</v>
      </c>
      <c r="D2507" s="5" t="s">
        <v>18770</v>
      </c>
      <c r="E2507" s="5" t="s">
        <v>12377</v>
      </c>
      <c r="F2507" s="5" t="s">
        <v>12378</v>
      </c>
      <c r="G2507" s="5" t="s">
        <v>12086</v>
      </c>
      <c r="H2507" s="5" t="s">
        <v>12134</v>
      </c>
      <c r="I2507" s="5" t="s">
        <v>13550</v>
      </c>
      <c r="J2507" s="5" t="s">
        <v>12328</v>
      </c>
      <c r="K2507" s="3" t="s">
        <v>12021</v>
      </c>
      <c r="L2507" s="3" t="s">
        <v>12017</v>
      </c>
      <c r="M2507" s="3" t="n">
        <v>1</v>
      </c>
      <c r="N2507" s="20" t="n">
        <v>3.79</v>
      </c>
      <c r="O2507" s="21" t="s">
        <v>12546</v>
      </c>
    </row>
    <row r="2508" customFormat="false" ht="15" hidden="false" customHeight="true" outlineLevel="0" collapsed="false">
      <c r="A2508" s="3" t="s">
        <v>5028</v>
      </c>
      <c r="B2508" s="3" t="s">
        <v>18771</v>
      </c>
      <c r="C2508" s="3" t="s">
        <v>5027</v>
      </c>
      <c r="D2508" s="5" t="s">
        <v>18772</v>
      </c>
      <c r="E2508" s="5" t="s">
        <v>12457</v>
      </c>
      <c r="F2508" s="5" t="s">
        <v>12458</v>
      </c>
      <c r="G2508" s="5" t="s">
        <v>12086</v>
      </c>
      <c r="H2508" s="5" t="s">
        <v>12134</v>
      </c>
      <c r="I2508" s="5" t="s">
        <v>13550</v>
      </c>
      <c r="J2508" s="5" t="s">
        <v>12328</v>
      </c>
      <c r="K2508" s="3" t="s">
        <v>12021</v>
      </c>
      <c r="L2508" s="3" t="s">
        <v>12017</v>
      </c>
      <c r="M2508" s="3" t="n">
        <v>1</v>
      </c>
      <c r="N2508" s="20" t="n">
        <v>4.99</v>
      </c>
      <c r="O2508" s="21" t="s">
        <v>14014</v>
      </c>
    </row>
    <row r="2509" customFormat="false" ht="15" hidden="false" customHeight="true" outlineLevel="0" collapsed="false">
      <c r="A2509" s="3" t="s">
        <v>5030</v>
      </c>
      <c r="B2509" s="3" t="s">
        <v>18773</v>
      </c>
      <c r="C2509" s="3" t="s">
        <v>5029</v>
      </c>
      <c r="D2509" s="5" t="s">
        <v>18774</v>
      </c>
      <c r="E2509" s="5" t="s">
        <v>12338</v>
      </c>
      <c r="F2509" s="5" t="s">
        <v>12339</v>
      </c>
      <c r="G2509" s="5" t="s">
        <v>12086</v>
      </c>
      <c r="H2509" s="5" t="s">
        <v>12134</v>
      </c>
      <c r="I2509" s="5" t="s">
        <v>18720</v>
      </c>
      <c r="J2509" s="5" t="s">
        <v>12328</v>
      </c>
      <c r="K2509" s="3" t="s">
        <v>12017</v>
      </c>
      <c r="L2509" s="3" t="s">
        <v>12017</v>
      </c>
      <c r="M2509" s="3" t="n">
        <v>2</v>
      </c>
      <c r="N2509" s="20" t="n">
        <v>7.79</v>
      </c>
      <c r="O2509" s="21" t="s">
        <v>14361</v>
      </c>
    </row>
    <row r="2510" customFormat="false" ht="15" hidden="false" customHeight="true" outlineLevel="0" collapsed="false">
      <c r="A2510" s="3" t="s">
        <v>5032</v>
      </c>
      <c r="B2510" s="3" t="s">
        <v>18775</v>
      </c>
      <c r="C2510" s="3" t="s">
        <v>5031</v>
      </c>
      <c r="D2510" s="5" t="s">
        <v>18776</v>
      </c>
      <c r="E2510" s="5" t="s">
        <v>12355</v>
      </c>
      <c r="F2510" s="5" t="s">
        <v>12356</v>
      </c>
      <c r="G2510" s="5" t="s">
        <v>12086</v>
      </c>
      <c r="H2510" s="5" t="s">
        <v>12134</v>
      </c>
      <c r="I2510" s="5" t="s">
        <v>12327</v>
      </c>
      <c r="J2510" s="5" t="s">
        <v>12328</v>
      </c>
      <c r="K2510" s="3" t="s">
        <v>12017</v>
      </c>
      <c r="L2510" s="3" t="s">
        <v>12017</v>
      </c>
      <c r="M2510" s="3" t="n">
        <v>8</v>
      </c>
      <c r="N2510" s="20" t="n">
        <v>6.49</v>
      </c>
      <c r="O2510" s="21" t="s">
        <v>18777</v>
      </c>
    </row>
    <row r="2511" customFormat="false" ht="15" hidden="false" customHeight="true" outlineLevel="0" collapsed="false">
      <c r="A2511" s="3" t="s">
        <v>5034</v>
      </c>
      <c r="B2511" s="3" t="s">
        <v>18778</v>
      </c>
      <c r="C2511" s="3" t="s">
        <v>5033</v>
      </c>
      <c r="D2511" s="5" t="s">
        <v>18779</v>
      </c>
      <c r="E2511" s="5" t="s">
        <v>12363</v>
      </c>
      <c r="F2511" s="5" t="s">
        <v>12364</v>
      </c>
      <c r="G2511" s="5" t="s">
        <v>12086</v>
      </c>
      <c r="H2511" s="5" t="s">
        <v>12134</v>
      </c>
      <c r="I2511" s="5" t="s">
        <v>13550</v>
      </c>
      <c r="J2511" s="5" t="s">
        <v>12328</v>
      </c>
      <c r="K2511" s="3" t="s">
        <v>12017</v>
      </c>
      <c r="L2511" s="3" t="s">
        <v>12017</v>
      </c>
      <c r="M2511" s="3" t="n">
        <v>24</v>
      </c>
      <c r="N2511" s="20" t="n">
        <v>3.39</v>
      </c>
      <c r="O2511" s="21" t="s">
        <v>18637</v>
      </c>
    </row>
    <row r="2512" customFormat="false" ht="15" hidden="false" customHeight="true" outlineLevel="0" collapsed="false">
      <c r="A2512" s="3" t="s">
        <v>5036</v>
      </c>
      <c r="B2512" s="3" t="s">
        <v>18780</v>
      </c>
      <c r="C2512" s="3" t="s">
        <v>5035</v>
      </c>
      <c r="D2512" s="5" t="s">
        <v>18781</v>
      </c>
      <c r="E2512" s="5" t="s">
        <v>12355</v>
      </c>
      <c r="F2512" s="5" t="s">
        <v>12356</v>
      </c>
      <c r="G2512" s="5" t="s">
        <v>12086</v>
      </c>
      <c r="H2512" s="5" t="s">
        <v>12134</v>
      </c>
      <c r="I2512" s="5" t="s">
        <v>13550</v>
      </c>
      <c r="J2512" s="5" t="s">
        <v>12328</v>
      </c>
      <c r="K2512" s="3" t="s">
        <v>12017</v>
      </c>
      <c r="L2512" s="3" t="s">
        <v>12017</v>
      </c>
      <c r="M2512" s="3" t="n">
        <v>8</v>
      </c>
      <c r="N2512" s="20" t="n">
        <v>7.49</v>
      </c>
      <c r="O2512" s="21" t="s">
        <v>18782</v>
      </c>
    </row>
    <row r="2513" customFormat="false" ht="15" hidden="false" customHeight="true" outlineLevel="0" collapsed="false">
      <c r="A2513" s="3" t="s">
        <v>5038</v>
      </c>
      <c r="B2513" s="3" t="s">
        <v>18783</v>
      </c>
      <c r="C2513" s="3" t="s">
        <v>5037</v>
      </c>
      <c r="D2513" s="5" t="s">
        <v>18784</v>
      </c>
      <c r="E2513" s="5" t="s">
        <v>12363</v>
      </c>
      <c r="F2513" s="5" t="s">
        <v>12364</v>
      </c>
      <c r="G2513" s="5" t="s">
        <v>12086</v>
      </c>
      <c r="H2513" s="5" t="s">
        <v>12134</v>
      </c>
      <c r="I2513" s="5" t="s">
        <v>13550</v>
      </c>
      <c r="J2513" s="5" t="s">
        <v>12328</v>
      </c>
      <c r="K2513" s="3" t="s">
        <v>12017</v>
      </c>
      <c r="L2513" s="3" t="s">
        <v>12017</v>
      </c>
      <c r="M2513" s="3" t="n">
        <v>24</v>
      </c>
      <c r="N2513" s="20" t="n">
        <v>6.39</v>
      </c>
      <c r="O2513" s="21" t="s">
        <v>12033</v>
      </c>
    </row>
    <row r="2514" customFormat="false" ht="15" hidden="false" customHeight="true" outlineLevel="0" collapsed="false">
      <c r="A2514" s="3" t="s">
        <v>5040</v>
      </c>
      <c r="B2514" s="3" t="s">
        <v>18785</v>
      </c>
      <c r="C2514" s="3" t="s">
        <v>5039</v>
      </c>
      <c r="D2514" s="5" t="s">
        <v>18786</v>
      </c>
      <c r="E2514" s="5" t="s">
        <v>12351</v>
      </c>
      <c r="F2514" s="5" t="s">
        <v>12326</v>
      </c>
      <c r="G2514" s="5" t="s">
        <v>12086</v>
      </c>
      <c r="H2514" s="5" t="s">
        <v>12134</v>
      </c>
      <c r="I2514" s="5" t="s">
        <v>12327</v>
      </c>
      <c r="J2514" s="5" t="s">
        <v>12328</v>
      </c>
      <c r="K2514" s="3" t="s">
        <v>12017</v>
      </c>
      <c r="L2514" s="3" t="s">
        <v>12017</v>
      </c>
      <c r="M2514" s="3" t="n">
        <v>12</v>
      </c>
      <c r="N2514" s="20" t="n">
        <v>7.89</v>
      </c>
      <c r="O2514" s="21" t="s">
        <v>17333</v>
      </c>
    </row>
    <row r="2515" customFormat="false" ht="15" hidden="false" customHeight="true" outlineLevel="0" collapsed="false">
      <c r="A2515" s="3" t="s">
        <v>5042</v>
      </c>
      <c r="B2515" s="3" t="s">
        <v>18787</v>
      </c>
      <c r="C2515" s="3" t="s">
        <v>5041</v>
      </c>
      <c r="D2515" s="5" t="s">
        <v>18788</v>
      </c>
      <c r="E2515" s="5" t="s">
        <v>12338</v>
      </c>
      <c r="F2515" s="5" t="s">
        <v>12339</v>
      </c>
      <c r="G2515" s="5" t="s">
        <v>12086</v>
      </c>
      <c r="H2515" s="5" t="s">
        <v>12134</v>
      </c>
      <c r="I2515" s="5" t="s">
        <v>13550</v>
      </c>
      <c r="J2515" s="5" t="s">
        <v>12328</v>
      </c>
      <c r="K2515" s="3" t="s">
        <v>12017</v>
      </c>
      <c r="L2515" s="3" t="s">
        <v>12017</v>
      </c>
      <c r="M2515" s="3" t="n">
        <v>2</v>
      </c>
      <c r="N2515" s="20" t="n">
        <v>7.89</v>
      </c>
      <c r="O2515" s="21" t="s">
        <v>17398</v>
      </c>
    </row>
    <row r="2516" customFormat="false" ht="15" hidden="false" customHeight="true" outlineLevel="0" collapsed="false">
      <c r="A2516" s="3" t="s">
        <v>5044</v>
      </c>
      <c r="B2516" s="3" t="s">
        <v>18789</v>
      </c>
      <c r="C2516" s="3" t="s">
        <v>5043</v>
      </c>
      <c r="D2516" s="5" t="s">
        <v>18790</v>
      </c>
      <c r="E2516" s="5" t="s">
        <v>12457</v>
      </c>
      <c r="F2516" s="5" t="s">
        <v>12458</v>
      </c>
      <c r="G2516" s="5" t="s">
        <v>12086</v>
      </c>
      <c r="H2516" s="5" t="s">
        <v>12134</v>
      </c>
      <c r="I2516" s="5" t="s">
        <v>13550</v>
      </c>
      <c r="J2516" s="5" t="s">
        <v>12328</v>
      </c>
      <c r="K2516" s="3" t="s">
        <v>12021</v>
      </c>
      <c r="L2516" s="3" t="s">
        <v>12017</v>
      </c>
      <c r="M2516" s="3" t="n">
        <v>6</v>
      </c>
      <c r="N2516" s="20" t="n">
        <v>7.49</v>
      </c>
      <c r="O2516" s="21" t="s">
        <v>18791</v>
      </c>
    </row>
    <row r="2517" customFormat="false" ht="15" hidden="false" customHeight="true" outlineLevel="0" collapsed="false">
      <c r="A2517" s="3" t="s">
        <v>5046</v>
      </c>
      <c r="B2517" s="3" t="s">
        <v>18792</v>
      </c>
      <c r="C2517" s="3" t="s">
        <v>5045</v>
      </c>
      <c r="D2517" s="5" t="s">
        <v>18793</v>
      </c>
      <c r="E2517" s="5" t="s">
        <v>12325</v>
      </c>
      <c r="F2517" s="5" t="s">
        <v>12326</v>
      </c>
      <c r="G2517" s="5" t="s">
        <v>12086</v>
      </c>
      <c r="H2517" s="5" t="s">
        <v>12134</v>
      </c>
      <c r="I2517" s="5" t="s">
        <v>13550</v>
      </c>
      <c r="J2517" s="5" t="s">
        <v>12328</v>
      </c>
      <c r="K2517" s="3" t="s">
        <v>12017</v>
      </c>
      <c r="L2517" s="3" t="s">
        <v>12017</v>
      </c>
      <c r="M2517" s="3" t="n">
        <v>1</v>
      </c>
      <c r="N2517" s="20" t="n">
        <v>5.99</v>
      </c>
      <c r="O2517" s="21" t="s">
        <v>16134</v>
      </c>
    </row>
    <row r="2518" customFormat="false" ht="15" hidden="false" customHeight="true" outlineLevel="0" collapsed="false">
      <c r="A2518" s="3" t="s">
        <v>5048</v>
      </c>
      <c r="B2518" s="3" t="s">
        <v>18794</v>
      </c>
      <c r="C2518" s="3" t="s">
        <v>5047</v>
      </c>
      <c r="D2518" s="5" t="s">
        <v>18795</v>
      </c>
      <c r="E2518" s="5" t="s">
        <v>12457</v>
      </c>
      <c r="F2518" s="5" t="s">
        <v>12458</v>
      </c>
      <c r="G2518" s="5" t="s">
        <v>12086</v>
      </c>
      <c r="H2518" s="5" t="s">
        <v>12134</v>
      </c>
      <c r="I2518" s="5" t="s">
        <v>13550</v>
      </c>
      <c r="J2518" s="5" t="s">
        <v>12328</v>
      </c>
      <c r="K2518" s="3" t="s">
        <v>12021</v>
      </c>
      <c r="L2518" s="3" t="s">
        <v>12017</v>
      </c>
      <c r="M2518" s="3" t="n">
        <v>2</v>
      </c>
      <c r="N2518" s="20" t="n">
        <v>6.89</v>
      </c>
      <c r="O2518" s="21" t="s">
        <v>18796</v>
      </c>
    </row>
    <row r="2519" customFormat="false" ht="15" hidden="false" customHeight="true" outlineLevel="0" collapsed="false">
      <c r="A2519" s="3" t="s">
        <v>5050</v>
      </c>
      <c r="B2519" s="3" t="s">
        <v>18797</v>
      </c>
      <c r="C2519" s="3" t="s">
        <v>5049</v>
      </c>
      <c r="D2519" s="5" t="s">
        <v>18798</v>
      </c>
      <c r="E2519" s="5" t="s">
        <v>12338</v>
      </c>
      <c r="F2519" s="5" t="s">
        <v>12339</v>
      </c>
      <c r="G2519" s="5" t="s">
        <v>12086</v>
      </c>
      <c r="H2519" s="5" t="s">
        <v>12134</v>
      </c>
      <c r="I2519" s="5" t="s">
        <v>12327</v>
      </c>
      <c r="J2519" s="5" t="s">
        <v>12328</v>
      </c>
      <c r="K2519" s="3" t="s">
        <v>12017</v>
      </c>
      <c r="L2519" s="3" t="s">
        <v>12017</v>
      </c>
      <c r="M2519" s="3" t="n">
        <v>2</v>
      </c>
      <c r="N2519" s="20" t="n">
        <v>3.89</v>
      </c>
      <c r="O2519" s="21" t="s">
        <v>15119</v>
      </c>
    </row>
    <row r="2520" customFormat="false" ht="15" hidden="false" customHeight="true" outlineLevel="0" collapsed="false">
      <c r="A2520" s="3" t="s">
        <v>5052</v>
      </c>
      <c r="B2520" s="3" t="s">
        <v>18799</v>
      </c>
      <c r="C2520" s="3" t="s">
        <v>5051</v>
      </c>
      <c r="D2520" s="5" t="s">
        <v>18800</v>
      </c>
      <c r="E2520" s="5" t="s">
        <v>12363</v>
      </c>
      <c r="F2520" s="5" t="s">
        <v>12364</v>
      </c>
      <c r="G2520" s="5" t="s">
        <v>12086</v>
      </c>
      <c r="H2520" s="5" t="s">
        <v>12134</v>
      </c>
      <c r="I2520" s="5" t="s">
        <v>18720</v>
      </c>
      <c r="J2520" s="5" t="s">
        <v>12328</v>
      </c>
      <c r="K2520" s="3" t="s">
        <v>12017</v>
      </c>
      <c r="L2520" s="3" t="s">
        <v>12017</v>
      </c>
      <c r="M2520" s="3" t="n">
        <v>12</v>
      </c>
      <c r="N2520" s="20" t="n">
        <v>4.39</v>
      </c>
      <c r="O2520" s="21" t="s">
        <v>18801</v>
      </c>
    </row>
    <row r="2521" customFormat="false" ht="15" hidden="false" customHeight="true" outlineLevel="0" collapsed="false">
      <c r="A2521" s="3" t="s">
        <v>5054</v>
      </c>
      <c r="B2521" s="3" t="s">
        <v>18802</v>
      </c>
      <c r="C2521" s="3" t="s">
        <v>5053</v>
      </c>
      <c r="D2521" s="5" t="s">
        <v>18803</v>
      </c>
      <c r="E2521" s="5" t="s">
        <v>12338</v>
      </c>
      <c r="F2521" s="5" t="s">
        <v>12339</v>
      </c>
      <c r="G2521" s="5" t="s">
        <v>12086</v>
      </c>
      <c r="H2521" s="5" t="s">
        <v>12134</v>
      </c>
      <c r="I2521" s="5" t="s">
        <v>13550</v>
      </c>
      <c r="J2521" s="5" t="s">
        <v>12328</v>
      </c>
      <c r="K2521" s="3" t="s">
        <v>12017</v>
      </c>
      <c r="L2521" s="3" t="s">
        <v>12017</v>
      </c>
      <c r="M2521" s="3" t="n">
        <v>2</v>
      </c>
      <c r="N2521" s="20" t="n">
        <v>4.39</v>
      </c>
      <c r="O2521" s="21" t="s">
        <v>18317</v>
      </c>
    </row>
    <row r="2522" customFormat="false" ht="15" hidden="false" customHeight="true" outlineLevel="0" collapsed="false">
      <c r="A2522" s="3" t="s">
        <v>5056</v>
      </c>
      <c r="B2522" s="3" t="s">
        <v>18804</v>
      </c>
      <c r="C2522" s="3" t="s">
        <v>5055</v>
      </c>
      <c r="D2522" s="5" t="s">
        <v>18805</v>
      </c>
      <c r="E2522" s="5" t="s">
        <v>12351</v>
      </c>
      <c r="F2522" s="5" t="s">
        <v>12326</v>
      </c>
      <c r="G2522" s="5" t="s">
        <v>12086</v>
      </c>
      <c r="H2522" s="5" t="s">
        <v>12134</v>
      </c>
      <c r="I2522" s="5" t="s">
        <v>18720</v>
      </c>
      <c r="J2522" s="5" t="s">
        <v>12328</v>
      </c>
      <c r="K2522" s="3" t="s">
        <v>12017</v>
      </c>
      <c r="L2522" s="3" t="s">
        <v>12017</v>
      </c>
      <c r="M2522" s="3" t="n">
        <v>6</v>
      </c>
      <c r="N2522" s="20" t="n">
        <v>2.29</v>
      </c>
      <c r="O2522" s="21" t="s">
        <v>15274</v>
      </c>
    </row>
    <row r="2523" customFormat="false" ht="15" hidden="false" customHeight="true" outlineLevel="0" collapsed="false">
      <c r="A2523" s="3" t="s">
        <v>5058</v>
      </c>
      <c r="B2523" s="3" t="s">
        <v>18806</v>
      </c>
      <c r="C2523" s="3" t="s">
        <v>5057</v>
      </c>
      <c r="D2523" s="5" t="s">
        <v>18807</v>
      </c>
      <c r="E2523" s="5" t="s">
        <v>12332</v>
      </c>
      <c r="F2523" s="5" t="s">
        <v>12333</v>
      </c>
      <c r="G2523" s="5" t="s">
        <v>12086</v>
      </c>
      <c r="H2523" s="5" t="s">
        <v>12134</v>
      </c>
      <c r="I2523" s="5" t="s">
        <v>18720</v>
      </c>
      <c r="J2523" s="5" t="s">
        <v>12328</v>
      </c>
      <c r="K2523" s="3" t="s">
        <v>12017</v>
      </c>
      <c r="L2523" s="3" t="s">
        <v>12017</v>
      </c>
      <c r="M2523" s="3" t="n">
        <v>8</v>
      </c>
      <c r="N2523" s="20" t="n">
        <v>3.89</v>
      </c>
      <c r="O2523" s="21" t="s">
        <v>16018</v>
      </c>
    </row>
    <row r="2524" customFormat="false" ht="15" hidden="false" customHeight="true" outlineLevel="0" collapsed="false">
      <c r="A2524" s="3" t="s">
        <v>5060</v>
      </c>
      <c r="B2524" s="3" t="s">
        <v>18808</v>
      </c>
      <c r="C2524" s="3" t="s">
        <v>5059</v>
      </c>
      <c r="D2524" s="5" t="s">
        <v>18809</v>
      </c>
      <c r="E2524" s="5" t="s">
        <v>12368</v>
      </c>
      <c r="F2524" s="5" t="s">
        <v>12369</v>
      </c>
      <c r="G2524" s="5" t="s">
        <v>12086</v>
      </c>
      <c r="H2524" s="5" t="s">
        <v>12134</v>
      </c>
      <c r="I2524" s="5" t="s">
        <v>13550</v>
      </c>
      <c r="J2524" s="5" t="s">
        <v>12512</v>
      </c>
      <c r="K2524" s="3" t="s">
        <v>12017</v>
      </c>
      <c r="L2524" s="3" t="s">
        <v>12017</v>
      </c>
      <c r="M2524" s="3" t="n">
        <v>8</v>
      </c>
      <c r="N2524" s="20" t="n">
        <v>7.99</v>
      </c>
      <c r="O2524" s="21" t="s">
        <v>15448</v>
      </c>
    </row>
    <row r="2525" customFormat="false" ht="15" hidden="false" customHeight="true" outlineLevel="0" collapsed="false">
      <c r="A2525" s="3" t="s">
        <v>5062</v>
      </c>
      <c r="B2525" s="3" t="s">
        <v>18810</v>
      </c>
      <c r="C2525" s="3" t="s">
        <v>5061</v>
      </c>
      <c r="D2525" s="5" t="s">
        <v>18811</v>
      </c>
      <c r="E2525" s="5" t="s">
        <v>12377</v>
      </c>
      <c r="F2525" s="5" t="s">
        <v>12378</v>
      </c>
      <c r="G2525" s="5" t="s">
        <v>12086</v>
      </c>
      <c r="H2525" s="5" t="s">
        <v>12134</v>
      </c>
      <c r="I2525" s="5" t="s">
        <v>12327</v>
      </c>
      <c r="J2525" s="5" t="s">
        <v>12359</v>
      </c>
      <c r="K2525" s="3" t="s">
        <v>12021</v>
      </c>
      <c r="L2525" s="3" t="s">
        <v>12017</v>
      </c>
      <c r="M2525" s="3" t="n">
        <v>1</v>
      </c>
      <c r="N2525" s="20" t="n">
        <v>7.79</v>
      </c>
      <c r="O2525" s="21" t="s">
        <v>18812</v>
      </c>
    </row>
    <row r="2526" customFormat="false" ht="15" hidden="false" customHeight="true" outlineLevel="0" collapsed="false">
      <c r="A2526" s="3" t="s">
        <v>5064</v>
      </c>
      <c r="B2526" s="3" t="s">
        <v>18813</v>
      </c>
      <c r="C2526" s="3" t="s">
        <v>5063</v>
      </c>
      <c r="D2526" s="5" t="s">
        <v>18814</v>
      </c>
      <c r="E2526" s="5" t="s">
        <v>12368</v>
      </c>
      <c r="F2526" s="5" t="s">
        <v>12369</v>
      </c>
      <c r="G2526" s="5" t="s">
        <v>12086</v>
      </c>
      <c r="H2526" s="5" t="s">
        <v>12134</v>
      </c>
      <c r="I2526" s="5" t="s">
        <v>13550</v>
      </c>
      <c r="J2526" s="5" t="s">
        <v>12328</v>
      </c>
      <c r="K2526" s="3" t="s">
        <v>12017</v>
      </c>
      <c r="L2526" s="3" t="s">
        <v>12017</v>
      </c>
      <c r="M2526" s="3" t="n">
        <v>24</v>
      </c>
      <c r="N2526" s="20" t="n">
        <v>5.79</v>
      </c>
      <c r="O2526" s="21" t="s">
        <v>14136</v>
      </c>
    </row>
    <row r="2527" customFormat="false" ht="15" hidden="false" customHeight="true" outlineLevel="0" collapsed="false">
      <c r="A2527" s="3" t="s">
        <v>5066</v>
      </c>
      <c r="B2527" s="3" t="s">
        <v>18815</v>
      </c>
      <c r="C2527" s="3" t="s">
        <v>5065</v>
      </c>
      <c r="D2527" s="5" t="s">
        <v>18816</v>
      </c>
      <c r="E2527" s="5" t="s">
        <v>12351</v>
      </c>
      <c r="F2527" s="5" t="s">
        <v>12326</v>
      </c>
      <c r="G2527" s="5" t="s">
        <v>12086</v>
      </c>
      <c r="H2527" s="5" t="s">
        <v>12134</v>
      </c>
      <c r="I2527" s="5" t="s">
        <v>13550</v>
      </c>
      <c r="J2527" s="5" t="s">
        <v>12328</v>
      </c>
      <c r="K2527" s="3" t="s">
        <v>12017</v>
      </c>
      <c r="L2527" s="3" t="s">
        <v>12017</v>
      </c>
      <c r="M2527" s="3" t="n">
        <v>1</v>
      </c>
      <c r="N2527" s="20" t="n">
        <v>3.49</v>
      </c>
      <c r="O2527" s="21" t="s">
        <v>18817</v>
      </c>
    </row>
    <row r="2528" customFormat="false" ht="15" hidden="false" customHeight="true" outlineLevel="0" collapsed="false">
      <c r="A2528" s="3" t="s">
        <v>5068</v>
      </c>
      <c r="B2528" s="3" t="s">
        <v>18818</v>
      </c>
      <c r="C2528" s="3" t="s">
        <v>5067</v>
      </c>
      <c r="D2528" s="5" t="s">
        <v>18819</v>
      </c>
      <c r="E2528" s="5" t="s">
        <v>12377</v>
      </c>
      <c r="F2528" s="5" t="s">
        <v>12378</v>
      </c>
      <c r="G2528" s="5" t="s">
        <v>12086</v>
      </c>
      <c r="H2528" s="5" t="s">
        <v>12134</v>
      </c>
      <c r="I2528" s="5" t="s">
        <v>13550</v>
      </c>
      <c r="J2528" s="5" t="s">
        <v>12328</v>
      </c>
      <c r="K2528" s="3" t="s">
        <v>12021</v>
      </c>
      <c r="L2528" s="3" t="s">
        <v>12017</v>
      </c>
      <c r="M2528" s="3" t="n">
        <v>1</v>
      </c>
      <c r="N2528" s="20" t="n">
        <v>6.99</v>
      </c>
      <c r="O2528" s="21" t="s">
        <v>16442</v>
      </c>
    </row>
    <row r="2529" customFormat="false" ht="15" hidden="false" customHeight="true" outlineLevel="0" collapsed="false">
      <c r="A2529" s="3" t="s">
        <v>5070</v>
      </c>
      <c r="B2529" s="3" t="s">
        <v>18820</v>
      </c>
      <c r="C2529" s="3" t="s">
        <v>5069</v>
      </c>
      <c r="D2529" s="5" t="s">
        <v>18821</v>
      </c>
      <c r="E2529" s="5" t="s">
        <v>12355</v>
      </c>
      <c r="F2529" s="5" t="s">
        <v>12356</v>
      </c>
      <c r="G2529" s="5" t="s">
        <v>12086</v>
      </c>
      <c r="H2529" s="5" t="s">
        <v>12134</v>
      </c>
      <c r="I2529" s="5" t="s">
        <v>12327</v>
      </c>
      <c r="J2529" s="5" t="s">
        <v>12328</v>
      </c>
      <c r="K2529" s="3" t="s">
        <v>12017</v>
      </c>
      <c r="L2529" s="3" t="s">
        <v>12017</v>
      </c>
      <c r="M2529" s="3" t="n">
        <v>4</v>
      </c>
      <c r="N2529" s="20" t="n">
        <v>7.89</v>
      </c>
      <c r="O2529" s="21" t="s">
        <v>13673</v>
      </c>
    </row>
    <row r="2530" customFormat="false" ht="15" hidden="false" customHeight="true" outlineLevel="0" collapsed="false">
      <c r="A2530" s="3" t="s">
        <v>5072</v>
      </c>
      <c r="B2530" s="3" t="s">
        <v>18822</v>
      </c>
      <c r="C2530" s="3" t="s">
        <v>5071</v>
      </c>
      <c r="D2530" s="5" t="s">
        <v>18823</v>
      </c>
      <c r="E2530" s="5" t="s">
        <v>12457</v>
      </c>
      <c r="F2530" s="5" t="s">
        <v>12458</v>
      </c>
      <c r="G2530" s="5" t="s">
        <v>12086</v>
      </c>
      <c r="H2530" s="5" t="s">
        <v>12134</v>
      </c>
      <c r="I2530" s="5" t="s">
        <v>13550</v>
      </c>
      <c r="J2530" s="5" t="s">
        <v>12328</v>
      </c>
      <c r="K2530" s="3" t="s">
        <v>12021</v>
      </c>
      <c r="L2530" s="3" t="s">
        <v>12017</v>
      </c>
      <c r="M2530" s="3" t="n">
        <v>6</v>
      </c>
      <c r="N2530" s="20" t="n">
        <v>7.29</v>
      </c>
      <c r="O2530" s="21" t="s">
        <v>18824</v>
      </c>
    </row>
    <row r="2531" customFormat="false" ht="15" hidden="false" customHeight="true" outlineLevel="0" collapsed="false">
      <c r="A2531" s="3" t="s">
        <v>5074</v>
      </c>
      <c r="B2531" s="3" t="s">
        <v>18825</v>
      </c>
      <c r="C2531" s="3" t="s">
        <v>5073</v>
      </c>
      <c r="D2531" s="5" t="s">
        <v>18826</v>
      </c>
      <c r="E2531" s="5" t="s">
        <v>12377</v>
      </c>
      <c r="F2531" s="5" t="s">
        <v>12378</v>
      </c>
      <c r="G2531" s="5" t="s">
        <v>12086</v>
      </c>
      <c r="H2531" s="5" t="s">
        <v>12134</v>
      </c>
      <c r="I2531" s="5" t="s">
        <v>13550</v>
      </c>
      <c r="J2531" s="5" t="s">
        <v>12328</v>
      </c>
      <c r="K2531" s="3" t="s">
        <v>12021</v>
      </c>
      <c r="L2531" s="3" t="s">
        <v>12017</v>
      </c>
      <c r="M2531" s="3" t="n">
        <v>1</v>
      </c>
      <c r="N2531" s="20" t="n">
        <v>6.39</v>
      </c>
      <c r="O2531" s="21" t="s">
        <v>12179</v>
      </c>
    </row>
    <row r="2532" customFormat="false" ht="15" hidden="false" customHeight="true" outlineLevel="0" collapsed="false">
      <c r="A2532" s="3" t="s">
        <v>5076</v>
      </c>
      <c r="B2532" s="3" t="s">
        <v>18827</v>
      </c>
      <c r="C2532" s="3" t="s">
        <v>5075</v>
      </c>
      <c r="D2532" s="5" t="s">
        <v>18828</v>
      </c>
      <c r="E2532" s="5" t="s">
        <v>12325</v>
      </c>
      <c r="F2532" s="5" t="s">
        <v>12326</v>
      </c>
      <c r="G2532" s="5" t="s">
        <v>12086</v>
      </c>
      <c r="H2532" s="5" t="s">
        <v>12134</v>
      </c>
      <c r="I2532" s="5" t="s">
        <v>18720</v>
      </c>
      <c r="J2532" s="5" t="s">
        <v>12328</v>
      </c>
      <c r="K2532" s="3" t="s">
        <v>12017</v>
      </c>
      <c r="L2532" s="3" t="s">
        <v>12017</v>
      </c>
      <c r="M2532" s="3" t="n">
        <v>4</v>
      </c>
      <c r="N2532" s="20" t="n">
        <v>7.99</v>
      </c>
      <c r="O2532" s="21" t="s">
        <v>16374</v>
      </c>
    </row>
    <row r="2533" customFormat="false" ht="15" hidden="false" customHeight="true" outlineLevel="0" collapsed="false">
      <c r="A2533" s="3" t="s">
        <v>5078</v>
      </c>
      <c r="B2533" s="3" t="s">
        <v>18829</v>
      </c>
      <c r="C2533" s="3" t="s">
        <v>5077</v>
      </c>
      <c r="D2533" s="5" t="s">
        <v>18830</v>
      </c>
      <c r="E2533" s="5" t="s">
        <v>12351</v>
      </c>
      <c r="F2533" s="5" t="s">
        <v>12326</v>
      </c>
      <c r="G2533" s="5" t="s">
        <v>12086</v>
      </c>
      <c r="H2533" s="5" t="s">
        <v>12134</v>
      </c>
      <c r="I2533" s="5" t="s">
        <v>12327</v>
      </c>
      <c r="J2533" s="5" t="s">
        <v>12328</v>
      </c>
      <c r="K2533" s="3" t="s">
        <v>12017</v>
      </c>
      <c r="L2533" s="3" t="s">
        <v>12017</v>
      </c>
      <c r="M2533" s="3" t="n">
        <v>8</v>
      </c>
      <c r="N2533" s="20" t="n">
        <v>7.39</v>
      </c>
      <c r="O2533" s="21" t="s">
        <v>18831</v>
      </c>
    </row>
    <row r="2534" customFormat="false" ht="15" hidden="false" customHeight="true" outlineLevel="0" collapsed="false">
      <c r="A2534" s="3" t="s">
        <v>5080</v>
      </c>
      <c r="B2534" s="3" t="s">
        <v>18832</v>
      </c>
      <c r="C2534" s="3" t="s">
        <v>5079</v>
      </c>
      <c r="D2534" s="5" t="s">
        <v>18833</v>
      </c>
      <c r="E2534" s="5" t="s">
        <v>12382</v>
      </c>
      <c r="F2534" s="5" t="s">
        <v>12383</v>
      </c>
      <c r="G2534" s="5" t="s">
        <v>12086</v>
      </c>
      <c r="H2534" s="5" t="s">
        <v>12134</v>
      </c>
      <c r="I2534" s="5" t="s">
        <v>12327</v>
      </c>
      <c r="J2534" s="5" t="s">
        <v>12328</v>
      </c>
      <c r="K2534" s="3" t="s">
        <v>12017</v>
      </c>
      <c r="L2534" s="3" t="s">
        <v>12017</v>
      </c>
      <c r="M2534" s="3" t="n">
        <v>12</v>
      </c>
      <c r="N2534" s="20" t="n">
        <v>7.99</v>
      </c>
      <c r="O2534" s="21" t="s">
        <v>13089</v>
      </c>
    </row>
    <row r="2535" customFormat="false" ht="15" hidden="false" customHeight="true" outlineLevel="0" collapsed="false">
      <c r="A2535" s="3" t="s">
        <v>5082</v>
      </c>
      <c r="B2535" s="3" t="s">
        <v>18834</v>
      </c>
      <c r="C2535" s="3" t="s">
        <v>5081</v>
      </c>
      <c r="D2535" s="5" t="s">
        <v>18835</v>
      </c>
      <c r="E2535" s="5" t="s">
        <v>12338</v>
      </c>
      <c r="F2535" s="5" t="s">
        <v>12339</v>
      </c>
      <c r="G2535" s="5" t="s">
        <v>12086</v>
      </c>
      <c r="H2535" s="5" t="s">
        <v>12134</v>
      </c>
      <c r="I2535" s="5" t="s">
        <v>13550</v>
      </c>
      <c r="J2535" s="5" t="s">
        <v>12328</v>
      </c>
      <c r="K2535" s="3" t="s">
        <v>12017</v>
      </c>
      <c r="L2535" s="3" t="s">
        <v>12017</v>
      </c>
      <c r="M2535" s="3" t="n">
        <v>8</v>
      </c>
      <c r="N2535" s="20" t="n">
        <v>6.39</v>
      </c>
      <c r="O2535" s="21" t="s">
        <v>14460</v>
      </c>
    </row>
    <row r="2536" customFormat="false" ht="15" hidden="false" customHeight="true" outlineLevel="0" collapsed="false">
      <c r="A2536" s="3" t="s">
        <v>5084</v>
      </c>
      <c r="B2536" s="3" t="s">
        <v>18836</v>
      </c>
      <c r="C2536" s="3" t="s">
        <v>5083</v>
      </c>
      <c r="D2536" s="5" t="s">
        <v>18837</v>
      </c>
      <c r="E2536" s="5" t="s">
        <v>12363</v>
      </c>
      <c r="F2536" s="5" t="s">
        <v>12364</v>
      </c>
      <c r="G2536" s="5" t="s">
        <v>12086</v>
      </c>
      <c r="H2536" s="5" t="s">
        <v>12134</v>
      </c>
      <c r="I2536" s="5" t="s">
        <v>13550</v>
      </c>
      <c r="J2536" s="5" t="s">
        <v>12328</v>
      </c>
      <c r="K2536" s="3" t="s">
        <v>12017</v>
      </c>
      <c r="L2536" s="3" t="s">
        <v>12017</v>
      </c>
      <c r="M2536" s="3" t="n">
        <v>8</v>
      </c>
      <c r="N2536" s="20" t="n">
        <v>4.49</v>
      </c>
      <c r="O2536" s="21" t="s">
        <v>13866</v>
      </c>
    </row>
    <row r="2537" customFormat="false" ht="15" hidden="false" customHeight="true" outlineLevel="0" collapsed="false">
      <c r="A2537" s="3" t="s">
        <v>5086</v>
      </c>
      <c r="B2537" s="3" t="s">
        <v>18838</v>
      </c>
      <c r="C2537" s="3" t="s">
        <v>5085</v>
      </c>
      <c r="D2537" s="5" t="s">
        <v>18839</v>
      </c>
      <c r="E2537" s="5" t="s">
        <v>12368</v>
      </c>
      <c r="F2537" s="5" t="s">
        <v>12369</v>
      </c>
      <c r="G2537" s="5" t="s">
        <v>12086</v>
      </c>
      <c r="H2537" s="5" t="s">
        <v>12134</v>
      </c>
      <c r="I2537" s="5" t="s">
        <v>18720</v>
      </c>
      <c r="J2537" s="5" t="s">
        <v>12328</v>
      </c>
      <c r="K2537" s="3" t="s">
        <v>12017</v>
      </c>
      <c r="L2537" s="3" t="s">
        <v>12017</v>
      </c>
      <c r="M2537" s="3" t="n">
        <v>12</v>
      </c>
      <c r="N2537" s="20" t="n">
        <v>6.79</v>
      </c>
      <c r="O2537" s="21" t="s">
        <v>18840</v>
      </c>
    </row>
    <row r="2538" customFormat="false" ht="15" hidden="false" customHeight="true" outlineLevel="0" collapsed="false">
      <c r="A2538" s="3" t="s">
        <v>5088</v>
      </c>
      <c r="B2538" s="3" t="s">
        <v>18841</v>
      </c>
      <c r="C2538" s="3" t="s">
        <v>5087</v>
      </c>
      <c r="D2538" s="5" t="s">
        <v>18842</v>
      </c>
      <c r="E2538" s="5" t="s">
        <v>12332</v>
      </c>
      <c r="F2538" s="5" t="s">
        <v>12333</v>
      </c>
      <c r="G2538" s="5" t="s">
        <v>12086</v>
      </c>
      <c r="H2538" s="5" t="s">
        <v>12134</v>
      </c>
      <c r="I2538" s="5" t="s">
        <v>12327</v>
      </c>
      <c r="J2538" s="5" t="s">
        <v>12328</v>
      </c>
      <c r="K2538" s="3" t="s">
        <v>12017</v>
      </c>
      <c r="L2538" s="3" t="s">
        <v>12017</v>
      </c>
      <c r="M2538" s="3" t="n">
        <v>6</v>
      </c>
      <c r="N2538" s="20" t="n">
        <v>4.29</v>
      </c>
      <c r="O2538" s="21" t="s">
        <v>16046</v>
      </c>
    </row>
    <row r="2539" customFormat="false" ht="15" hidden="false" customHeight="true" outlineLevel="0" collapsed="false">
      <c r="A2539" s="3" t="s">
        <v>5090</v>
      </c>
      <c r="B2539" s="3" t="s">
        <v>18843</v>
      </c>
      <c r="C2539" s="3" t="s">
        <v>5089</v>
      </c>
      <c r="D2539" s="5" t="s">
        <v>18844</v>
      </c>
      <c r="E2539" s="5" t="s">
        <v>12355</v>
      </c>
      <c r="F2539" s="5" t="s">
        <v>12356</v>
      </c>
      <c r="G2539" s="5" t="s">
        <v>12086</v>
      </c>
      <c r="H2539" s="5" t="s">
        <v>12134</v>
      </c>
      <c r="I2539" s="5" t="s">
        <v>18720</v>
      </c>
      <c r="J2539" s="5" t="s">
        <v>12328</v>
      </c>
      <c r="K2539" s="3" t="s">
        <v>12017</v>
      </c>
      <c r="L2539" s="3" t="s">
        <v>12017</v>
      </c>
      <c r="M2539" s="3" t="n">
        <v>4</v>
      </c>
      <c r="N2539" s="20" t="n">
        <v>4.79</v>
      </c>
      <c r="O2539" s="21" t="s">
        <v>13547</v>
      </c>
    </row>
    <row r="2540" customFormat="false" ht="15" hidden="false" customHeight="true" outlineLevel="0" collapsed="false">
      <c r="A2540" s="3" t="s">
        <v>5092</v>
      </c>
      <c r="B2540" s="3" t="s">
        <v>18845</v>
      </c>
      <c r="C2540" s="3" t="s">
        <v>5091</v>
      </c>
      <c r="D2540" s="5" t="s">
        <v>18846</v>
      </c>
      <c r="E2540" s="5" t="s">
        <v>12368</v>
      </c>
      <c r="F2540" s="5" t="s">
        <v>12369</v>
      </c>
      <c r="G2540" s="5" t="s">
        <v>12086</v>
      </c>
      <c r="H2540" s="5" t="s">
        <v>12134</v>
      </c>
      <c r="I2540" s="5" t="s">
        <v>18720</v>
      </c>
      <c r="J2540" s="5" t="s">
        <v>12328</v>
      </c>
      <c r="K2540" s="3" t="s">
        <v>12017</v>
      </c>
      <c r="L2540" s="3" t="s">
        <v>12017</v>
      </c>
      <c r="M2540" s="3" t="n">
        <v>8</v>
      </c>
      <c r="N2540" s="20" t="n">
        <v>6.79</v>
      </c>
      <c r="O2540" s="21" t="s">
        <v>18847</v>
      </c>
    </row>
    <row r="2541" customFormat="false" ht="15" hidden="false" customHeight="true" outlineLevel="0" collapsed="false">
      <c r="A2541" s="3" t="s">
        <v>5094</v>
      </c>
      <c r="B2541" s="3" t="s">
        <v>18848</v>
      </c>
      <c r="C2541" s="3" t="s">
        <v>5093</v>
      </c>
      <c r="D2541" s="5" t="s">
        <v>18849</v>
      </c>
      <c r="E2541" s="5" t="s">
        <v>12338</v>
      </c>
      <c r="F2541" s="5" t="s">
        <v>12339</v>
      </c>
      <c r="G2541" s="5" t="s">
        <v>12086</v>
      </c>
      <c r="H2541" s="5" t="s">
        <v>12134</v>
      </c>
      <c r="I2541" s="5" t="s">
        <v>18720</v>
      </c>
      <c r="J2541" s="5" t="s">
        <v>12328</v>
      </c>
      <c r="K2541" s="3" t="s">
        <v>12017</v>
      </c>
      <c r="L2541" s="3" t="s">
        <v>12017</v>
      </c>
      <c r="M2541" s="3" t="n">
        <v>4</v>
      </c>
      <c r="N2541" s="20" t="n">
        <v>4.39</v>
      </c>
      <c r="O2541" s="21" t="s">
        <v>17673</v>
      </c>
    </row>
    <row r="2542" customFormat="false" ht="15" hidden="false" customHeight="true" outlineLevel="0" collapsed="false">
      <c r="A2542" s="3" t="s">
        <v>5096</v>
      </c>
      <c r="B2542" s="3" t="s">
        <v>18850</v>
      </c>
      <c r="C2542" s="3" t="s">
        <v>5095</v>
      </c>
      <c r="D2542" s="5" t="s">
        <v>18851</v>
      </c>
      <c r="E2542" s="5" t="s">
        <v>12363</v>
      </c>
      <c r="F2542" s="5" t="s">
        <v>12364</v>
      </c>
      <c r="G2542" s="5" t="s">
        <v>12086</v>
      </c>
      <c r="H2542" s="5" t="s">
        <v>12134</v>
      </c>
      <c r="I2542" s="5" t="s">
        <v>13550</v>
      </c>
      <c r="J2542" s="5" t="s">
        <v>12512</v>
      </c>
      <c r="K2542" s="3" t="s">
        <v>12017</v>
      </c>
      <c r="L2542" s="3" t="s">
        <v>12017</v>
      </c>
      <c r="M2542" s="3" t="n">
        <v>8</v>
      </c>
      <c r="N2542" s="20" t="n">
        <v>3.49</v>
      </c>
      <c r="O2542" s="21" t="s">
        <v>18852</v>
      </c>
    </row>
    <row r="2543" customFormat="false" ht="15" hidden="false" customHeight="true" outlineLevel="0" collapsed="false">
      <c r="A2543" s="3" t="s">
        <v>5098</v>
      </c>
      <c r="B2543" s="3" t="s">
        <v>18853</v>
      </c>
      <c r="C2543" s="3" t="s">
        <v>5097</v>
      </c>
      <c r="D2543" s="5" t="s">
        <v>18854</v>
      </c>
      <c r="E2543" s="5" t="s">
        <v>12382</v>
      </c>
      <c r="F2543" s="5" t="s">
        <v>12383</v>
      </c>
      <c r="G2543" s="5" t="s">
        <v>12086</v>
      </c>
      <c r="H2543" s="5" t="s">
        <v>12134</v>
      </c>
      <c r="I2543" s="5" t="s">
        <v>12327</v>
      </c>
      <c r="J2543" s="5" t="s">
        <v>12328</v>
      </c>
      <c r="K2543" s="3" t="s">
        <v>12017</v>
      </c>
      <c r="L2543" s="3" t="s">
        <v>12017</v>
      </c>
      <c r="M2543" s="3" t="n">
        <v>8</v>
      </c>
      <c r="N2543" s="20" t="n">
        <v>5.39</v>
      </c>
      <c r="O2543" s="21" t="s">
        <v>18463</v>
      </c>
    </row>
    <row r="2544" customFormat="false" ht="15" hidden="false" customHeight="true" outlineLevel="0" collapsed="false">
      <c r="A2544" s="3" t="s">
        <v>5100</v>
      </c>
      <c r="B2544" s="3" t="s">
        <v>18855</v>
      </c>
      <c r="C2544" s="3" t="s">
        <v>5099</v>
      </c>
      <c r="D2544" s="5" t="s">
        <v>18856</v>
      </c>
      <c r="E2544" s="5" t="s">
        <v>12325</v>
      </c>
      <c r="F2544" s="5" t="s">
        <v>12326</v>
      </c>
      <c r="G2544" s="5" t="s">
        <v>12086</v>
      </c>
      <c r="H2544" s="5" t="s">
        <v>12134</v>
      </c>
      <c r="I2544" s="5" t="s">
        <v>12327</v>
      </c>
      <c r="J2544" s="5" t="s">
        <v>12328</v>
      </c>
      <c r="K2544" s="3" t="s">
        <v>12017</v>
      </c>
      <c r="L2544" s="3" t="s">
        <v>12017</v>
      </c>
      <c r="M2544" s="3" t="n">
        <v>4</v>
      </c>
      <c r="N2544" s="20" t="n">
        <v>3.89</v>
      </c>
      <c r="O2544" s="21" t="s">
        <v>12561</v>
      </c>
    </row>
    <row r="2545" customFormat="false" ht="15" hidden="false" customHeight="true" outlineLevel="0" collapsed="false">
      <c r="A2545" s="3" t="s">
        <v>5102</v>
      </c>
      <c r="B2545" s="3" t="s">
        <v>18857</v>
      </c>
      <c r="C2545" s="3" t="s">
        <v>5101</v>
      </c>
      <c r="D2545" s="5" t="s">
        <v>18858</v>
      </c>
      <c r="E2545" s="5" t="s">
        <v>12368</v>
      </c>
      <c r="F2545" s="5" t="s">
        <v>12369</v>
      </c>
      <c r="G2545" s="5" t="s">
        <v>12086</v>
      </c>
      <c r="H2545" s="5" t="s">
        <v>12134</v>
      </c>
      <c r="I2545" s="5" t="s">
        <v>18720</v>
      </c>
      <c r="J2545" s="5" t="s">
        <v>12328</v>
      </c>
      <c r="K2545" s="3" t="s">
        <v>12017</v>
      </c>
      <c r="L2545" s="3" t="s">
        <v>12017</v>
      </c>
      <c r="M2545" s="3" t="n">
        <v>4</v>
      </c>
      <c r="N2545" s="20" t="n">
        <v>3.49</v>
      </c>
      <c r="O2545" s="21" t="s">
        <v>16142</v>
      </c>
    </row>
    <row r="2546" customFormat="false" ht="15" hidden="false" customHeight="true" outlineLevel="0" collapsed="false">
      <c r="A2546" s="3" t="s">
        <v>5104</v>
      </c>
      <c r="B2546" s="3" t="s">
        <v>18859</v>
      </c>
      <c r="C2546" s="3" t="s">
        <v>5103</v>
      </c>
      <c r="D2546" s="5" t="s">
        <v>18860</v>
      </c>
      <c r="E2546" s="5" t="s">
        <v>12338</v>
      </c>
      <c r="F2546" s="5" t="s">
        <v>12339</v>
      </c>
      <c r="G2546" s="5" t="s">
        <v>12086</v>
      </c>
      <c r="H2546" s="5" t="s">
        <v>12134</v>
      </c>
      <c r="I2546" s="5" t="s">
        <v>13550</v>
      </c>
      <c r="J2546" s="5" t="s">
        <v>12328</v>
      </c>
      <c r="K2546" s="3" t="s">
        <v>12017</v>
      </c>
      <c r="L2546" s="3" t="s">
        <v>12017</v>
      </c>
      <c r="M2546" s="3" t="n">
        <v>8</v>
      </c>
      <c r="N2546" s="20" t="n">
        <v>5.29</v>
      </c>
      <c r="O2546" s="21" t="s">
        <v>13086</v>
      </c>
    </row>
    <row r="2547" customFormat="false" ht="15" hidden="false" customHeight="true" outlineLevel="0" collapsed="false">
      <c r="A2547" s="3" t="s">
        <v>5106</v>
      </c>
      <c r="B2547" s="3" t="s">
        <v>18861</v>
      </c>
      <c r="C2547" s="3" t="s">
        <v>5105</v>
      </c>
      <c r="D2547" s="5" t="s">
        <v>18862</v>
      </c>
      <c r="E2547" s="5" t="s">
        <v>12338</v>
      </c>
      <c r="F2547" s="5" t="s">
        <v>12339</v>
      </c>
      <c r="G2547" s="5" t="s">
        <v>12086</v>
      </c>
      <c r="H2547" s="5" t="s">
        <v>12134</v>
      </c>
      <c r="I2547" s="5" t="s">
        <v>12327</v>
      </c>
      <c r="J2547" s="5" t="s">
        <v>12328</v>
      </c>
      <c r="K2547" s="3" t="s">
        <v>12017</v>
      </c>
      <c r="L2547" s="3" t="s">
        <v>12017</v>
      </c>
      <c r="M2547" s="3" t="n">
        <v>4</v>
      </c>
      <c r="N2547" s="20" t="n">
        <v>7.29</v>
      </c>
      <c r="O2547" s="21" t="s">
        <v>17739</v>
      </c>
    </row>
    <row r="2548" customFormat="false" ht="15" hidden="false" customHeight="true" outlineLevel="0" collapsed="false">
      <c r="A2548" s="3" t="s">
        <v>5108</v>
      </c>
      <c r="B2548" s="3" t="s">
        <v>18863</v>
      </c>
      <c r="C2548" s="3" t="s">
        <v>5107</v>
      </c>
      <c r="D2548" s="5" t="s">
        <v>18864</v>
      </c>
      <c r="E2548" s="5" t="s">
        <v>12382</v>
      </c>
      <c r="F2548" s="5" t="s">
        <v>12383</v>
      </c>
      <c r="G2548" s="5" t="s">
        <v>12086</v>
      </c>
      <c r="H2548" s="5" t="s">
        <v>12134</v>
      </c>
      <c r="I2548" s="5" t="s">
        <v>13550</v>
      </c>
      <c r="J2548" s="5" t="s">
        <v>12512</v>
      </c>
      <c r="K2548" s="3" t="s">
        <v>12017</v>
      </c>
      <c r="L2548" s="3" t="s">
        <v>12017</v>
      </c>
      <c r="M2548" s="3" t="n">
        <v>8</v>
      </c>
      <c r="N2548" s="20" t="n">
        <v>6.89</v>
      </c>
      <c r="O2548" s="21" t="s">
        <v>14528</v>
      </c>
    </row>
    <row r="2549" customFormat="false" ht="15" hidden="false" customHeight="true" outlineLevel="0" collapsed="false">
      <c r="A2549" s="3" t="s">
        <v>5110</v>
      </c>
      <c r="B2549" s="3" t="s">
        <v>18865</v>
      </c>
      <c r="C2549" s="3" t="s">
        <v>5109</v>
      </c>
      <c r="D2549" s="5" t="s">
        <v>18866</v>
      </c>
      <c r="E2549" s="5" t="s">
        <v>12332</v>
      </c>
      <c r="F2549" s="5" t="s">
        <v>12333</v>
      </c>
      <c r="G2549" s="5" t="s">
        <v>12086</v>
      </c>
      <c r="H2549" s="5" t="s">
        <v>12134</v>
      </c>
      <c r="I2549" s="5" t="s">
        <v>13550</v>
      </c>
      <c r="J2549" s="5" t="s">
        <v>12328</v>
      </c>
      <c r="K2549" s="3" t="s">
        <v>12017</v>
      </c>
      <c r="L2549" s="3" t="s">
        <v>12017</v>
      </c>
      <c r="M2549" s="3" t="n">
        <v>8</v>
      </c>
      <c r="N2549" s="20" t="n">
        <v>5.49</v>
      </c>
      <c r="O2549" s="21" t="s">
        <v>16110</v>
      </c>
    </row>
    <row r="2550" customFormat="false" ht="15" hidden="false" customHeight="true" outlineLevel="0" collapsed="false">
      <c r="A2550" s="3" t="s">
        <v>5112</v>
      </c>
      <c r="B2550" s="3" t="s">
        <v>18867</v>
      </c>
      <c r="C2550" s="3" t="s">
        <v>5111</v>
      </c>
      <c r="D2550" s="5" t="s">
        <v>18868</v>
      </c>
      <c r="E2550" s="5" t="s">
        <v>12363</v>
      </c>
      <c r="F2550" s="5" t="s">
        <v>12364</v>
      </c>
      <c r="G2550" s="5" t="s">
        <v>12086</v>
      </c>
      <c r="H2550" s="5" t="s">
        <v>12134</v>
      </c>
      <c r="I2550" s="5" t="s">
        <v>12327</v>
      </c>
      <c r="J2550" s="5" t="s">
        <v>12328</v>
      </c>
      <c r="K2550" s="3" t="s">
        <v>12017</v>
      </c>
      <c r="L2550" s="3" t="s">
        <v>12017</v>
      </c>
      <c r="M2550" s="3" t="n">
        <v>24</v>
      </c>
      <c r="N2550" s="20" t="n">
        <v>4.99</v>
      </c>
      <c r="O2550" s="21" t="s">
        <v>14554</v>
      </c>
    </row>
    <row r="2551" customFormat="false" ht="15" hidden="false" customHeight="true" outlineLevel="0" collapsed="false">
      <c r="A2551" s="3" t="s">
        <v>5114</v>
      </c>
      <c r="B2551" s="3" t="s">
        <v>18869</v>
      </c>
      <c r="C2551" s="3" t="s">
        <v>5113</v>
      </c>
      <c r="D2551" s="5" t="s">
        <v>18870</v>
      </c>
      <c r="E2551" s="5" t="s">
        <v>12382</v>
      </c>
      <c r="F2551" s="5" t="s">
        <v>12383</v>
      </c>
      <c r="G2551" s="5" t="s">
        <v>12086</v>
      </c>
      <c r="H2551" s="5" t="s">
        <v>12134</v>
      </c>
      <c r="I2551" s="5" t="s">
        <v>13550</v>
      </c>
      <c r="J2551" s="5" t="s">
        <v>12328</v>
      </c>
      <c r="K2551" s="3" t="s">
        <v>12017</v>
      </c>
      <c r="L2551" s="3" t="s">
        <v>12017</v>
      </c>
      <c r="M2551" s="3" t="n">
        <v>6</v>
      </c>
      <c r="N2551" s="20" t="n">
        <v>3.29</v>
      </c>
      <c r="O2551" s="21" t="s">
        <v>18871</v>
      </c>
    </row>
    <row r="2552" customFormat="false" ht="15" hidden="false" customHeight="true" outlineLevel="0" collapsed="false">
      <c r="A2552" s="3" t="s">
        <v>5116</v>
      </c>
      <c r="B2552" s="3" t="s">
        <v>18872</v>
      </c>
      <c r="C2552" s="3" t="s">
        <v>5115</v>
      </c>
      <c r="D2552" s="5" t="s">
        <v>18873</v>
      </c>
      <c r="E2552" s="5" t="s">
        <v>12368</v>
      </c>
      <c r="F2552" s="5" t="s">
        <v>12369</v>
      </c>
      <c r="G2552" s="5" t="s">
        <v>12086</v>
      </c>
      <c r="H2552" s="5" t="s">
        <v>12134</v>
      </c>
      <c r="I2552" s="5" t="s">
        <v>13550</v>
      </c>
      <c r="J2552" s="5" t="s">
        <v>12328</v>
      </c>
      <c r="K2552" s="3" t="s">
        <v>12017</v>
      </c>
      <c r="L2552" s="3" t="s">
        <v>12017</v>
      </c>
      <c r="M2552" s="3" t="n">
        <v>6</v>
      </c>
      <c r="N2552" s="20" t="n">
        <v>5.49</v>
      </c>
      <c r="O2552" s="21" t="s">
        <v>18874</v>
      </c>
    </row>
    <row r="2553" customFormat="false" ht="15" hidden="false" customHeight="true" outlineLevel="0" collapsed="false">
      <c r="A2553" s="3" t="s">
        <v>5118</v>
      </c>
      <c r="B2553" s="3" t="s">
        <v>18875</v>
      </c>
      <c r="C2553" s="3" t="s">
        <v>5117</v>
      </c>
      <c r="D2553" s="5" t="s">
        <v>18876</v>
      </c>
      <c r="E2553" s="5" t="s">
        <v>12457</v>
      </c>
      <c r="F2553" s="5" t="s">
        <v>12458</v>
      </c>
      <c r="G2553" s="5" t="s">
        <v>12086</v>
      </c>
      <c r="H2553" s="5" t="s">
        <v>12134</v>
      </c>
      <c r="I2553" s="5" t="s">
        <v>12327</v>
      </c>
      <c r="J2553" s="5" t="s">
        <v>12328</v>
      </c>
      <c r="K2553" s="3" t="s">
        <v>12021</v>
      </c>
      <c r="L2553" s="3" t="s">
        <v>12017</v>
      </c>
      <c r="M2553" s="3" t="n">
        <v>24</v>
      </c>
      <c r="N2553" s="20" t="n">
        <v>5.79</v>
      </c>
      <c r="O2553" s="21" t="s">
        <v>15781</v>
      </c>
    </row>
    <row r="2554" customFormat="false" ht="15" hidden="false" customHeight="true" outlineLevel="0" collapsed="false">
      <c r="A2554" s="3" t="s">
        <v>5120</v>
      </c>
      <c r="B2554" s="3" t="s">
        <v>18877</v>
      </c>
      <c r="C2554" s="3" t="s">
        <v>5119</v>
      </c>
      <c r="D2554" s="5" t="s">
        <v>18878</v>
      </c>
      <c r="E2554" s="5" t="s">
        <v>12377</v>
      </c>
      <c r="F2554" s="5" t="s">
        <v>12378</v>
      </c>
      <c r="G2554" s="5" t="s">
        <v>12086</v>
      </c>
      <c r="H2554" s="5" t="s">
        <v>12134</v>
      </c>
      <c r="I2554" s="5" t="s">
        <v>18720</v>
      </c>
      <c r="J2554" s="5" t="s">
        <v>12328</v>
      </c>
      <c r="K2554" s="3" t="s">
        <v>12021</v>
      </c>
      <c r="L2554" s="3" t="s">
        <v>12017</v>
      </c>
      <c r="M2554" s="3" t="n">
        <v>8</v>
      </c>
      <c r="N2554" s="20" t="n">
        <v>4.39</v>
      </c>
      <c r="O2554" s="21" t="s">
        <v>12399</v>
      </c>
    </row>
    <row r="2555" customFormat="false" ht="15" hidden="false" customHeight="true" outlineLevel="0" collapsed="false">
      <c r="A2555" s="3" t="s">
        <v>5122</v>
      </c>
      <c r="B2555" s="3" t="s">
        <v>18879</v>
      </c>
      <c r="C2555" s="3" t="s">
        <v>5121</v>
      </c>
      <c r="D2555" s="5" t="s">
        <v>18880</v>
      </c>
      <c r="E2555" s="5" t="s">
        <v>12377</v>
      </c>
      <c r="F2555" s="5" t="s">
        <v>12378</v>
      </c>
      <c r="G2555" s="5" t="s">
        <v>12086</v>
      </c>
      <c r="H2555" s="5" t="s">
        <v>12134</v>
      </c>
      <c r="I2555" s="5" t="s">
        <v>18720</v>
      </c>
      <c r="J2555" s="5" t="s">
        <v>12328</v>
      </c>
      <c r="K2555" s="3" t="s">
        <v>12021</v>
      </c>
      <c r="L2555" s="3" t="s">
        <v>12017</v>
      </c>
      <c r="M2555" s="3" t="n">
        <v>12</v>
      </c>
      <c r="N2555" s="20" t="n">
        <v>4.79</v>
      </c>
      <c r="O2555" s="21" t="s">
        <v>17219</v>
      </c>
    </row>
    <row r="2556" customFormat="false" ht="15" hidden="false" customHeight="true" outlineLevel="0" collapsed="false">
      <c r="A2556" s="3" t="s">
        <v>5124</v>
      </c>
      <c r="B2556" s="3" t="s">
        <v>18881</v>
      </c>
      <c r="C2556" s="3" t="s">
        <v>5123</v>
      </c>
      <c r="D2556" s="5" t="s">
        <v>18882</v>
      </c>
      <c r="E2556" s="5" t="s">
        <v>12377</v>
      </c>
      <c r="F2556" s="5" t="s">
        <v>12378</v>
      </c>
      <c r="G2556" s="5" t="s">
        <v>12086</v>
      </c>
      <c r="H2556" s="5" t="s">
        <v>12134</v>
      </c>
      <c r="I2556" s="5" t="s">
        <v>12327</v>
      </c>
      <c r="J2556" s="5" t="s">
        <v>12328</v>
      </c>
      <c r="K2556" s="3" t="s">
        <v>12021</v>
      </c>
      <c r="L2556" s="3" t="s">
        <v>12017</v>
      </c>
      <c r="M2556" s="3" t="n">
        <v>24</v>
      </c>
      <c r="N2556" s="20" t="n">
        <v>4.89</v>
      </c>
      <c r="O2556" s="21" t="s">
        <v>13148</v>
      </c>
    </row>
    <row r="2557" customFormat="false" ht="15" hidden="false" customHeight="true" outlineLevel="0" collapsed="false">
      <c r="A2557" s="3" t="s">
        <v>5126</v>
      </c>
      <c r="B2557" s="3" t="s">
        <v>18883</v>
      </c>
      <c r="C2557" s="3" t="s">
        <v>5125</v>
      </c>
      <c r="D2557" s="5" t="s">
        <v>18884</v>
      </c>
      <c r="E2557" s="5" t="s">
        <v>12338</v>
      </c>
      <c r="F2557" s="5" t="s">
        <v>12339</v>
      </c>
      <c r="G2557" s="5" t="s">
        <v>12086</v>
      </c>
      <c r="H2557" s="5" t="s">
        <v>12134</v>
      </c>
      <c r="I2557" s="5" t="s">
        <v>13550</v>
      </c>
      <c r="J2557" s="5" t="s">
        <v>12328</v>
      </c>
      <c r="K2557" s="3" t="s">
        <v>12017</v>
      </c>
      <c r="L2557" s="3" t="s">
        <v>12017</v>
      </c>
      <c r="M2557" s="3" t="n">
        <v>2</v>
      </c>
      <c r="N2557" s="20" t="n">
        <v>3.49</v>
      </c>
      <c r="O2557" s="21" t="s">
        <v>14902</v>
      </c>
    </row>
    <row r="2558" customFormat="false" ht="15" hidden="false" customHeight="true" outlineLevel="0" collapsed="false">
      <c r="A2558" s="3" t="s">
        <v>5128</v>
      </c>
      <c r="B2558" s="3" t="s">
        <v>18885</v>
      </c>
      <c r="C2558" s="3" t="s">
        <v>5127</v>
      </c>
      <c r="D2558" s="5" t="s">
        <v>18886</v>
      </c>
      <c r="E2558" s="5" t="s">
        <v>12377</v>
      </c>
      <c r="F2558" s="5" t="s">
        <v>12378</v>
      </c>
      <c r="G2558" s="5" t="s">
        <v>12086</v>
      </c>
      <c r="H2558" s="5" t="s">
        <v>12134</v>
      </c>
      <c r="I2558" s="5" t="s">
        <v>18720</v>
      </c>
      <c r="J2558" s="5" t="s">
        <v>12328</v>
      </c>
      <c r="K2558" s="3" t="s">
        <v>12021</v>
      </c>
      <c r="L2558" s="3" t="s">
        <v>12017</v>
      </c>
      <c r="M2558" s="3" t="n">
        <v>1</v>
      </c>
      <c r="N2558" s="20" t="n">
        <v>6.99</v>
      </c>
      <c r="O2558" s="21" t="s">
        <v>18887</v>
      </c>
    </row>
    <row r="2559" customFormat="false" ht="15" hidden="false" customHeight="true" outlineLevel="0" collapsed="false">
      <c r="A2559" s="3" t="s">
        <v>5130</v>
      </c>
      <c r="B2559" s="3" t="s">
        <v>18888</v>
      </c>
      <c r="C2559" s="3" t="s">
        <v>5129</v>
      </c>
      <c r="D2559" s="5" t="s">
        <v>18889</v>
      </c>
      <c r="E2559" s="5" t="s">
        <v>12368</v>
      </c>
      <c r="F2559" s="5" t="s">
        <v>12369</v>
      </c>
      <c r="G2559" s="5" t="s">
        <v>12086</v>
      </c>
      <c r="H2559" s="5" t="s">
        <v>12134</v>
      </c>
      <c r="I2559" s="5" t="s">
        <v>13550</v>
      </c>
      <c r="J2559" s="5" t="s">
        <v>12328</v>
      </c>
      <c r="K2559" s="3" t="s">
        <v>12017</v>
      </c>
      <c r="L2559" s="3" t="s">
        <v>12017</v>
      </c>
      <c r="M2559" s="3" t="n">
        <v>2</v>
      </c>
      <c r="N2559" s="20" t="n">
        <v>4.49</v>
      </c>
      <c r="O2559" s="21" t="s">
        <v>12974</v>
      </c>
    </row>
    <row r="2560" customFormat="false" ht="15" hidden="false" customHeight="true" outlineLevel="0" collapsed="false">
      <c r="A2560" s="3" t="s">
        <v>5132</v>
      </c>
      <c r="B2560" s="3" t="s">
        <v>18890</v>
      </c>
      <c r="C2560" s="3" t="s">
        <v>5131</v>
      </c>
      <c r="D2560" s="5" t="s">
        <v>18891</v>
      </c>
      <c r="E2560" s="5" t="s">
        <v>12377</v>
      </c>
      <c r="F2560" s="5" t="s">
        <v>12378</v>
      </c>
      <c r="G2560" s="5" t="s">
        <v>12086</v>
      </c>
      <c r="H2560" s="5" t="s">
        <v>12134</v>
      </c>
      <c r="I2560" s="5" t="s">
        <v>13550</v>
      </c>
      <c r="J2560" s="5" t="s">
        <v>12328</v>
      </c>
      <c r="K2560" s="3" t="s">
        <v>12021</v>
      </c>
      <c r="L2560" s="3" t="s">
        <v>12017</v>
      </c>
      <c r="M2560" s="3" t="n">
        <v>1</v>
      </c>
      <c r="N2560" s="20" t="n">
        <v>5.39</v>
      </c>
      <c r="O2560" s="21" t="s">
        <v>18892</v>
      </c>
    </row>
    <row r="2561" customFormat="false" ht="15" hidden="false" customHeight="true" outlineLevel="0" collapsed="false">
      <c r="A2561" s="3" t="s">
        <v>5134</v>
      </c>
      <c r="B2561" s="3" t="s">
        <v>18893</v>
      </c>
      <c r="C2561" s="3" t="s">
        <v>5133</v>
      </c>
      <c r="D2561" s="5" t="s">
        <v>18894</v>
      </c>
      <c r="E2561" s="5" t="s">
        <v>12368</v>
      </c>
      <c r="F2561" s="5" t="s">
        <v>12369</v>
      </c>
      <c r="G2561" s="5" t="s">
        <v>12086</v>
      </c>
      <c r="H2561" s="5" t="s">
        <v>12134</v>
      </c>
      <c r="I2561" s="5" t="s">
        <v>12327</v>
      </c>
      <c r="J2561" s="5" t="s">
        <v>12328</v>
      </c>
      <c r="K2561" s="3" t="s">
        <v>12017</v>
      </c>
      <c r="L2561" s="3" t="s">
        <v>12017</v>
      </c>
      <c r="M2561" s="3" t="n">
        <v>8</v>
      </c>
      <c r="N2561" s="20" t="n">
        <v>7.29</v>
      </c>
      <c r="O2561" s="21" t="s">
        <v>15197</v>
      </c>
    </row>
    <row r="2562" customFormat="false" ht="15" hidden="false" customHeight="true" outlineLevel="0" collapsed="false">
      <c r="A2562" s="3" t="s">
        <v>5136</v>
      </c>
      <c r="B2562" s="3" t="s">
        <v>18895</v>
      </c>
      <c r="C2562" s="3" t="s">
        <v>5135</v>
      </c>
      <c r="D2562" s="5" t="s">
        <v>18896</v>
      </c>
      <c r="E2562" s="5" t="s">
        <v>12351</v>
      </c>
      <c r="F2562" s="5" t="s">
        <v>12326</v>
      </c>
      <c r="G2562" s="5" t="s">
        <v>12086</v>
      </c>
      <c r="H2562" s="5" t="s">
        <v>12134</v>
      </c>
      <c r="I2562" s="5" t="s">
        <v>13550</v>
      </c>
      <c r="J2562" s="5" t="s">
        <v>12328</v>
      </c>
      <c r="K2562" s="3" t="s">
        <v>12017</v>
      </c>
      <c r="L2562" s="3" t="s">
        <v>12017</v>
      </c>
      <c r="M2562" s="3" t="n">
        <v>8</v>
      </c>
      <c r="N2562" s="20" t="n">
        <v>7.79</v>
      </c>
      <c r="O2562" s="21" t="s">
        <v>18897</v>
      </c>
    </row>
    <row r="2563" customFormat="false" ht="15" hidden="false" customHeight="true" outlineLevel="0" collapsed="false">
      <c r="A2563" s="3" t="s">
        <v>5138</v>
      </c>
      <c r="B2563" s="3" t="s">
        <v>18898</v>
      </c>
      <c r="C2563" s="3" t="s">
        <v>5137</v>
      </c>
      <c r="D2563" s="5" t="s">
        <v>18899</v>
      </c>
      <c r="E2563" s="5" t="s">
        <v>12363</v>
      </c>
      <c r="F2563" s="5" t="s">
        <v>12364</v>
      </c>
      <c r="G2563" s="5" t="s">
        <v>12086</v>
      </c>
      <c r="H2563" s="5" t="s">
        <v>12134</v>
      </c>
      <c r="I2563" s="5" t="s">
        <v>12327</v>
      </c>
      <c r="J2563" s="5" t="s">
        <v>12328</v>
      </c>
      <c r="K2563" s="3" t="s">
        <v>12017</v>
      </c>
      <c r="L2563" s="3" t="s">
        <v>12017</v>
      </c>
      <c r="M2563" s="3" t="n">
        <v>24</v>
      </c>
      <c r="N2563" s="20" t="n">
        <v>7.39</v>
      </c>
      <c r="O2563" s="21" t="s">
        <v>18900</v>
      </c>
    </row>
    <row r="2564" customFormat="false" ht="15" hidden="false" customHeight="true" outlineLevel="0" collapsed="false">
      <c r="A2564" s="3" t="s">
        <v>5140</v>
      </c>
      <c r="B2564" s="3" t="s">
        <v>18901</v>
      </c>
      <c r="C2564" s="3" t="s">
        <v>5139</v>
      </c>
      <c r="D2564" s="5" t="s">
        <v>18902</v>
      </c>
      <c r="E2564" s="5" t="s">
        <v>12332</v>
      </c>
      <c r="F2564" s="5" t="s">
        <v>12333</v>
      </c>
      <c r="G2564" s="5" t="s">
        <v>12086</v>
      </c>
      <c r="H2564" s="5" t="s">
        <v>12134</v>
      </c>
      <c r="I2564" s="5" t="s">
        <v>12327</v>
      </c>
      <c r="J2564" s="5" t="s">
        <v>12328</v>
      </c>
      <c r="K2564" s="3" t="s">
        <v>12017</v>
      </c>
      <c r="L2564" s="3" t="s">
        <v>12017</v>
      </c>
      <c r="M2564" s="3" t="n">
        <v>6</v>
      </c>
      <c r="N2564" s="20" t="n">
        <v>7.39</v>
      </c>
      <c r="O2564" s="21" t="s">
        <v>18903</v>
      </c>
    </row>
    <row r="2565" customFormat="false" ht="15" hidden="false" customHeight="true" outlineLevel="0" collapsed="false">
      <c r="A2565" s="3" t="s">
        <v>5142</v>
      </c>
      <c r="B2565" s="3" t="s">
        <v>18904</v>
      </c>
      <c r="C2565" s="3" t="s">
        <v>5141</v>
      </c>
      <c r="D2565" s="5" t="s">
        <v>18905</v>
      </c>
      <c r="E2565" s="5" t="s">
        <v>12355</v>
      </c>
      <c r="F2565" s="5" t="s">
        <v>12356</v>
      </c>
      <c r="G2565" s="5" t="s">
        <v>12086</v>
      </c>
      <c r="H2565" s="5" t="s">
        <v>12134</v>
      </c>
      <c r="I2565" s="5" t="s">
        <v>18720</v>
      </c>
      <c r="J2565" s="5" t="s">
        <v>12328</v>
      </c>
      <c r="K2565" s="3" t="s">
        <v>12017</v>
      </c>
      <c r="L2565" s="3" t="s">
        <v>12017</v>
      </c>
      <c r="M2565" s="3" t="n">
        <v>4</v>
      </c>
      <c r="N2565" s="20" t="n">
        <v>5.89</v>
      </c>
      <c r="O2565" s="21" t="s">
        <v>17365</v>
      </c>
    </row>
    <row r="2566" customFormat="false" ht="15" hidden="false" customHeight="true" outlineLevel="0" collapsed="false">
      <c r="A2566" s="3" t="s">
        <v>5144</v>
      </c>
      <c r="B2566" s="3" t="s">
        <v>18906</v>
      </c>
      <c r="C2566" s="3" t="s">
        <v>5143</v>
      </c>
      <c r="D2566" s="5" t="s">
        <v>18907</v>
      </c>
      <c r="E2566" s="5" t="s">
        <v>12351</v>
      </c>
      <c r="F2566" s="5" t="s">
        <v>12326</v>
      </c>
      <c r="G2566" s="5" t="s">
        <v>12086</v>
      </c>
      <c r="H2566" s="5" t="s">
        <v>12134</v>
      </c>
      <c r="I2566" s="5" t="s">
        <v>18720</v>
      </c>
      <c r="J2566" s="5" t="s">
        <v>12328</v>
      </c>
      <c r="K2566" s="3" t="s">
        <v>12017</v>
      </c>
      <c r="L2566" s="3" t="s">
        <v>12017</v>
      </c>
      <c r="M2566" s="3" t="n">
        <v>24</v>
      </c>
      <c r="N2566" s="20" t="n">
        <v>5.99</v>
      </c>
      <c r="O2566" s="21" t="s">
        <v>15367</v>
      </c>
    </row>
    <row r="2567" customFormat="false" ht="15" hidden="false" customHeight="true" outlineLevel="0" collapsed="false">
      <c r="A2567" s="3" t="s">
        <v>5146</v>
      </c>
      <c r="B2567" s="3" t="s">
        <v>18908</v>
      </c>
      <c r="C2567" s="3" t="s">
        <v>5145</v>
      </c>
      <c r="D2567" s="5" t="s">
        <v>18909</v>
      </c>
      <c r="E2567" s="5" t="s">
        <v>12325</v>
      </c>
      <c r="F2567" s="5" t="s">
        <v>12326</v>
      </c>
      <c r="G2567" s="5" t="s">
        <v>12086</v>
      </c>
      <c r="H2567" s="5" t="s">
        <v>12134</v>
      </c>
      <c r="I2567" s="5" t="s">
        <v>18720</v>
      </c>
      <c r="J2567" s="5" t="s">
        <v>12359</v>
      </c>
      <c r="K2567" s="3" t="s">
        <v>12017</v>
      </c>
      <c r="L2567" s="3" t="s">
        <v>12017</v>
      </c>
      <c r="M2567" s="3" t="n">
        <v>1</v>
      </c>
      <c r="N2567" s="20" t="n">
        <v>6.39</v>
      </c>
      <c r="O2567" s="21" t="s">
        <v>18910</v>
      </c>
    </row>
    <row r="2568" customFormat="false" ht="15" hidden="false" customHeight="true" outlineLevel="0" collapsed="false">
      <c r="A2568" s="3" t="s">
        <v>5148</v>
      </c>
      <c r="B2568" s="3" t="s">
        <v>18911</v>
      </c>
      <c r="C2568" s="3" t="s">
        <v>5147</v>
      </c>
      <c r="D2568" s="5" t="s">
        <v>18912</v>
      </c>
      <c r="E2568" s="5" t="s">
        <v>12355</v>
      </c>
      <c r="F2568" s="5" t="s">
        <v>12356</v>
      </c>
      <c r="G2568" s="5" t="s">
        <v>12086</v>
      </c>
      <c r="H2568" s="5" t="s">
        <v>12134</v>
      </c>
      <c r="I2568" s="5" t="s">
        <v>12327</v>
      </c>
      <c r="J2568" s="5" t="s">
        <v>12328</v>
      </c>
      <c r="K2568" s="3" t="s">
        <v>12017</v>
      </c>
      <c r="L2568" s="3" t="s">
        <v>12017</v>
      </c>
      <c r="M2568" s="3" t="n">
        <v>4</v>
      </c>
      <c r="N2568" s="20" t="n">
        <v>7.39</v>
      </c>
      <c r="O2568" s="21" t="s">
        <v>18913</v>
      </c>
    </row>
    <row r="2569" customFormat="false" ht="15" hidden="false" customHeight="true" outlineLevel="0" collapsed="false">
      <c r="A2569" s="3" t="s">
        <v>5150</v>
      </c>
      <c r="B2569" s="3" t="s">
        <v>18914</v>
      </c>
      <c r="C2569" s="3" t="s">
        <v>5149</v>
      </c>
      <c r="D2569" s="5" t="s">
        <v>18915</v>
      </c>
      <c r="E2569" s="5" t="s">
        <v>12338</v>
      </c>
      <c r="F2569" s="5" t="s">
        <v>12339</v>
      </c>
      <c r="G2569" s="5" t="s">
        <v>12086</v>
      </c>
      <c r="H2569" s="5" t="s">
        <v>12134</v>
      </c>
      <c r="I2569" s="5" t="s">
        <v>13550</v>
      </c>
      <c r="J2569" s="5" t="s">
        <v>12328</v>
      </c>
      <c r="K2569" s="3" t="s">
        <v>12017</v>
      </c>
      <c r="L2569" s="3" t="s">
        <v>12017</v>
      </c>
      <c r="M2569" s="3" t="n">
        <v>1</v>
      </c>
      <c r="N2569" s="20" t="n">
        <v>7.79</v>
      </c>
      <c r="O2569" s="21" t="s">
        <v>16581</v>
      </c>
    </row>
    <row r="2570" customFormat="false" ht="15" hidden="false" customHeight="true" outlineLevel="0" collapsed="false">
      <c r="A2570" s="3" t="s">
        <v>5152</v>
      </c>
      <c r="B2570" s="3" t="s">
        <v>18916</v>
      </c>
      <c r="C2570" s="3" t="s">
        <v>5151</v>
      </c>
      <c r="D2570" s="5" t="s">
        <v>18917</v>
      </c>
      <c r="E2570" s="5" t="s">
        <v>12377</v>
      </c>
      <c r="F2570" s="5" t="s">
        <v>12378</v>
      </c>
      <c r="G2570" s="5" t="s">
        <v>12086</v>
      </c>
      <c r="H2570" s="5" t="s">
        <v>12134</v>
      </c>
      <c r="I2570" s="5" t="s">
        <v>18720</v>
      </c>
      <c r="J2570" s="5" t="s">
        <v>12328</v>
      </c>
      <c r="K2570" s="3" t="s">
        <v>12021</v>
      </c>
      <c r="L2570" s="3" t="s">
        <v>12017</v>
      </c>
      <c r="M2570" s="3" t="n">
        <v>1</v>
      </c>
      <c r="N2570" s="20" t="n">
        <v>6.79</v>
      </c>
      <c r="O2570" s="21" t="s">
        <v>17219</v>
      </c>
    </row>
    <row r="2571" customFormat="false" ht="15" hidden="false" customHeight="true" outlineLevel="0" collapsed="false">
      <c r="A2571" s="3" t="s">
        <v>5154</v>
      </c>
      <c r="B2571" s="3" t="s">
        <v>18918</v>
      </c>
      <c r="C2571" s="3" t="s">
        <v>5153</v>
      </c>
      <c r="D2571" s="5" t="s">
        <v>18919</v>
      </c>
      <c r="E2571" s="5" t="s">
        <v>12363</v>
      </c>
      <c r="F2571" s="5" t="s">
        <v>12364</v>
      </c>
      <c r="G2571" s="5" t="s">
        <v>12086</v>
      </c>
      <c r="H2571" s="5" t="s">
        <v>12134</v>
      </c>
      <c r="I2571" s="5" t="s">
        <v>18720</v>
      </c>
      <c r="J2571" s="5" t="s">
        <v>12359</v>
      </c>
      <c r="K2571" s="3" t="s">
        <v>12017</v>
      </c>
      <c r="L2571" s="3" t="s">
        <v>12017</v>
      </c>
      <c r="M2571" s="3" t="n">
        <v>6</v>
      </c>
      <c r="N2571" s="20" t="n">
        <v>6.79</v>
      </c>
      <c r="O2571" s="21" t="s">
        <v>12932</v>
      </c>
    </row>
    <row r="2572" customFormat="false" ht="15" hidden="false" customHeight="true" outlineLevel="0" collapsed="false">
      <c r="A2572" s="3" t="s">
        <v>5156</v>
      </c>
      <c r="B2572" s="3" t="s">
        <v>18920</v>
      </c>
      <c r="C2572" s="3" t="s">
        <v>5155</v>
      </c>
      <c r="D2572" s="5" t="s">
        <v>18921</v>
      </c>
      <c r="E2572" s="5" t="s">
        <v>12377</v>
      </c>
      <c r="F2572" s="5" t="s">
        <v>12378</v>
      </c>
      <c r="G2572" s="5" t="s">
        <v>12086</v>
      </c>
      <c r="H2572" s="5" t="s">
        <v>12134</v>
      </c>
      <c r="I2572" s="5" t="s">
        <v>18720</v>
      </c>
      <c r="J2572" s="5" t="s">
        <v>12328</v>
      </c>
      <c r="K2572" s="3" t="s">
        <v>12021</v>
      </c>
      <c r="L2572" s="3" t="s">
        <v>12017</v>
      </c>
      <c r="M2572" s="3" t="n">
        <v>12</v>
      </c>
      <c r="N2572" s="20" t="n">
        <v>6.89</v>
      </c>
      <c r="O2572" s="21" t="s">
        <v>12664</v>
      </c>
    </row>
    <row r="2573" customFormat="false" ht="15" hidden="false" customHeight="true" outlineLevel="0" collapsed="false">
      <c r="A2573" s="3" t="s">
        <v>5158</v>
      </c>
      <c r="B2573" s="3" t="s">
        <v>18922</v>
      </c>
      <c r="C2573" s="3" t="s">
        <v>5157</v>
      </c>
      <c r="D2573" s="5" t="s">
        <v>18923</v>
      </c>
      <c r="E2573" s="5" t="s">
        <v>12363</v>
      </c>
      <c r="F2573" s="5" t="s">
        <v>12364</v>
      </c>
      <c r="G2573" s="5" t="s">
        <v>12086</v>
      </c>
      <c r="H2573" s="5" t="s">
        <v>12134</v>
      </c>
      <c r="I2573" s="5" t="s">
        <v>13550</v>
      </c>
      <c r="J2573" s="5" t="s">
        <v>12328</v>
      </c>
      <c r="K2573" s="3" t="s">
        <v>12017</v>
      </c>
      <c r="L2573" s="3" t="s">
        <v>12017</v>
      </c>
      <c r="M2573" s="3" t="n">
        <v>1</v>
      </c>
      <c r="N2573" s="20" t="n">
        <v>3.79</v>
      </c>
      <c r="O2573" s="21" t="s">
        <v>15409</v>
      </c>
    </row>
    <row r="2574" customFormat="false" ht="15" hidden="false" customHeight="true" outlineLevel="0" collapsed="false">
      <c r="A2574" s="3" t="s">
        <v>5160</v>
      </c>
      <c r="B2574" s="3" t="s">
        <v>18924</v>
      </c>
      <c r="C2574" s="3" t="s">
        <v>5159</v>
      </c>
      <c r="D2574" s="5" t="s">
        <v>18925</v>
      </c>
      <c r="E2574" s="5" t="s">
        <v>12368</v>
      </c>
      <c r="F2574" s="5" t="s">
        <v>12369</v>
      </c>
      <c r="G2574" s="5" t="s">
        <v>12086</v>
      </c>
      <c r="H2574" s="5" t="s">
        <v>12134</v>
      </c>
      <c r="I2574" s="5" t="s">
        <v>18720</v>
      </c>
      <c r="J2574" s="5" t="s">
        <v>12328</v>
      </c>
      <c r="K2574" s="3" t="s">
        <v>12017</v>
      </c>
      <c r="L2574" s="3" t="s">
        <v>12017</v>
      </c>
      <c r="M2574" s="3" t="n">
        <v>1</v>
      </c>
      <c r="N2574" s="20" t="n">
        <v>3.99</v>
      </c>
      <c r="O2574" s="21" t="s">
        <v>16054</v>
      </c>
    </row>
    <row r="2575" customFormat="false" ht="15" hidden="false" customHeight="true" outlineLevel="0" collapsed="false">
      <c r="A2575" s="3" t="s">
        <v>5162</v>
      </c>
      <c r="B2575" s="3" t="s">
        <v>18926</v>
      </c>
      <c r="C2575" s="3" t="s">
        <v>5161</v>
      </c>
      <c r="D2575" s="5" t="s">
        <v>18927</v>
      </c>
      <c r="E2575" s="5" t="s">
        <v>12325</v>
      </c>
      <c r="F2575" s="5" t="s">
        <v>12326</v>
      </c>
      <c r="G2575" s="5" t="s">
        <v>12086</v>
      </c>
      <c r="H2575" s="5" t="s">
        <v>12134</v>
      </c>
      <c r="I2575" s="5" t="s">
        <v>18720</v>
      </c>
      <c r="J2575" s="5" t="s">
        <v>12328</v>
      </c>
      <c r="K2575" s="3" t="s">
        <v>12017</v>
      </c>
      <c r="L2575" s="3" t="s">
        <v>12017</v>
      </c>
      <c r="M2575" s="3" t="n">
        <v>6</v>
      </c>
      <c r="N2575" s="20" t="n">
        <v>7.79</v>
      </c>
      <c r="O2575" s="21" t="s">
        <v>12414</v>
      </c>
    </row>
    <row r="2576" customFormat="false" ht="15" hidden="false" customHeight="true" outlineLevel="0" collapsed="false">
      <c r="A2576" s="3" t="s">
        <v>5164</v>
      </c>
      <c r="B2576" s="3" t="s">
        <v>18928</v>
      </c>
      <c r="C2576" s="3" t="s">
        <v>5163</v>
      </c>
      <c r="D2576" s="5" t="s">
        <v>18929</v>
      </c>
      <c r="E2576" s="5" t="s">
        <v>12457</v>
      </c>
      <c r="F2576" s="5" t="s">
        <v>12458</v>
      </c>
      <c r="G2576" s="5" t="s">
        <v>12086</v>
      </c>
      <c r="H2576" s="5" t="s">
        <v>12134</v>
      </c>
      <c r="I2576" s="5" t="s">
        <v>13550</v>
      </c>
      <c r="J2576" s="5" t="s">
        <v>12328</v>
      </c>
      <c r="K2576" s="3" t="s">
        <v>12021</v>
      </c>
      <c r="L2576" s="3" t="s">
        <v>12017</v>
      </c>
      <c r="M2576" s="3" t="n">
        <v>1</v>
      </c>
      <c r="N2576" s="20" t="n">
        <v>4.49</v>
      </c>
      <c r="O2576" s="21" t="s">
        <v>13117</v>
      </c>
    </row>
    <row r="2577" customFormat="false" ht="15" hidden="false" customHeight="true" outlineLevel="0" collapsed="false">
      <c r="A2577" s="3" t="s">
        <v>5166</v>
      </c>
      <c r="B2577" s="3" t="s">
        <v>18930</v>
      </c>
      <c r="C2577" s="3" t="s">
        <v>5165</v>
      </c>
      <c r="D2577" s="5" t="s">
        <v>18931</v>
      </c>
      <c r="E2577" s="5" t="s">
        <v>12332</v>
      </c>
      <c r="F2577" s="5" t="s">
        <v>12333</v>
      </c>
      <c r="G2577" s="5" t="s">
        <v>12086</v>
      </c>
      <c r="H2577" s="5" t="s">
        <v>12134</v>
      </c>
      <c r="I2577" s="5" t="s">
        <v>18720</v>
      </c>
      <c r="J2577" s="5" t="s">
        <v>12328</v>
      </c>
      <c r="K2577" s="3" t="s">
        <v>12017</v>
      </c>
      <c r="L2577" s="3" t="s">
        <v>12017</v>
      </c>
      <c r="M2577" s="3" t="n">
        <v>8</v>
      </c>
      <c r="N2577" s="20" t="n">
        <v>3.39</v>
      </c>
      <c r="O2577" s="21" t="s">
        <v>16664</v>
      </c>
    </row>
    <row r="2578" customFormat="false" ht="15" hidden="false" customHeight="true" outlineLevel="0" collapsed="false">
      <c r="A2578" s="3" t="s">
        <v>5168</v>
      </c>
      <c r="B2578" s="3" t="s">
        <v>18932</v>
      </c>
      <c r="C2578" s="3" t="s">
        <v>5167</v>
      </c>
      <c r="D2578" s="5" t="s">
        <v>18933</v>
      </c>
      <c r="E2578" s="5" t="s">
        <v>12355</v>
      </c>
      <c r="F2578" s="5" t="s">
        <v>12356</v>
      </c>
      <c r="G2578" s="5" t="s">
        <v>12086</v>
      </c>
      <c r="H2578" s="5" t="s">
        <v>12134</v>
      </c>
      <c r="I2578" s="5" t="s">
        <v>13550</v>
      </c>
      <c r="J2578" s="5" t="s">
        <v>12512</v>
      </c>
      <c r="K2578" s="3" t="s">
        <v>12017</v>
      </c>
      <c r="L2578" s="3" t="s">
        <v>12017</v>
      </c>
      <c r="M2578" s="3" t="n">
        <v>6</v>
      </c>
      <c r="N2578" s="20" t="n">
        <v>7.89</v>
      </c>
      <c r="O2578" s="21" t="s">
        <v>14113</v>
      </c>
    </row>
    <row r="2579" customFormat="false" ht="15" hidden="false" customHeight="true" outlineLevel="0" collapsed="false">
      <c r="A2579" s="3" t="s">
        <v>5170</v>
      </c>
      <c r="B2579" s="3" t="s">
        <v>18934</v>
      </c>
      <c r="C2579" s="3" t="s">
        <v>5169</v>
      </c>
      <c r="D2579" s="5" t="s">
        <v>18935</v>
      </c>
      <c r="E2579" s="5" t="s">
        <v>12363</v>
      </c>
      <c r="F2579" s="5" t="s">
        <v>12364</v>
      </c>
      <c r="G2579" s="5" t="s">
        <v>12086</v>
      </c>
      <c r="H2579" s="5" t="s">
        <v>12134</v>
      </c>
      <c r="I2579" s="5" t="s">
        <v>13550</v>
      </c>
      <c r="J2579" s="5" t="s">
        <v>12328</v>
      </c>
      <c r="K2579" s="3" t="s">
        <v>12017</v>
      </c>
      <c r="L2579" s="3" t="s">
        <v>12017</v>
      </c>
      <c r="M2579" s="3" t="n">
        <v>2</v>
      </c>
      <c r="N2579" s="20" t="n">
        <v>5.39</v>
      </c>
      <c r="O2579" s="21" t="s">
        <v>18936</v>
      </c>
    </row>
    <row r="2580" customFormat="false" ht="15" hidden="false" customHeight="true" outlineLevel="0" collapsed="false">
      <c r="A2580" s="3" t="s">
        <v>5172</v>
      </c>
      <c r="B2580" s="3" t="s">
        <v>18937</v>
      </c>
      <c r="C2580" s="3" t="s">
        <v>5171</v>
      </c>
      <c r="D2580" s="5" t="s">
        <v>18938</v>
      </c>
      <c r="E2580" s="5" t="s">
        <v>12382</v>
      </c>
      <c r="F2580" s="5" t="s">
        <v>12383</v>
      </c>
      <c r="G2580" s="5" t="s">
        <v>12086</v>
      </c>
      <c r="H2580" s="5" t="s">
        <v>12134</v>
      </c>
      <c r="I2580" s="5" t="s">
        <v>12327</v>
      </c>
      <c r="J2580" s="5" t="s">
        <v>12512</v>
      </c>
      <c r="K2580" s="3" t="s">
        <v>12017</v>
      </c>
      <c r="L2580" s="3" t="s">
        <v>12017</v>
      </c>
      <c r="M2580" s="3" t="n">
        <v>1</v>
      </c>
      <c r="N2580" s="20" t="n">
        <v>7.29</v>
      </c>
      <c r="O2580" s="21" t="s">
        <v>18939</v>
      </c>
    </row>
    <row r="2581" customFormat="false" ht="15" hidden="false" customHeight="true" outlineLevel="0" collapsed="false">
      <c r="A2581" s="3" t="s">
        <v>5174</v>
      </c>
      <c r="B2581" s="3" t="s">
        <v>18940</v>
      </c>
      <c r="C2581" s="3" t="s">
        <v>5173</v>
      </c>
      <c r="D2581" s="5" t="s">
        <v>18941</v>
      </c>
      <c r="E2581" s="5" t="s">
        <v>12332</v>
      </c>
      <c r="F2581" s="5" t="s">
        <v>12333</v>
      </c>
      <c r="G2581" s="5" t="s">
        <v>12086</v>
      </c>
      <c r="H2581" s="5" t="s">
        <v>12134</v>
      </c>
      <c r="I2581" s="5" t="s">
        <v>18720</v>
      </c>
      <c r="J2581" s="5" t="s">
        <v>12328</v>
      </c>
      <c r="K2581" s="3" t="s">
        <v>12017</v>
      </c>
      <c r="L2581" s="3" t="s">
        <v>12017</v>
      </c>
      <c r="M2581" s="3" t="n">
        <v>8</v>
      </c>
      <c r="N2581" s="20" t="n">
        <v>5.89</v>
      </c>
      <c r="O2581" s="21" t="s">
        <v>17505</v>
      </c>
    </row>
    <row r="2582" customFormat="false" ht="15" hidden="false" customHeight="true" outlineLevel="0" collapsed="false">
      <c r="A2582" s="3" t="s">
        <v>5176</v>
      </c>
      <c r="B2582" s="3" t="s">
        <v>18942</v>
      </c>
      <c r="C2582" s="3" t="s">
        <v>5175</v>
      </c>
      <c r="D2582" s="5" t="s">
        <v>18943</v>
      </c>
      <c r="E2582" s="5" t="s">
        <v>12363</v>
      </c>
      <c r="F2582" s="5" t="s">
        <v>12364</v>
      </c>
      <c r="G2582" s="5" t="s">
        <v>12086</v>
      </c>
      <c r="H2582" s="5" t="s">
        <v>12134</v>
      </c>
      <c r="I2582" s="5" t="s">
        <v>12327</v>
      </c>
      <c r="J2582" s="5" t="s">
        <v>12328</v>
      </c>
      <c r="K2582" s="3" t="s">
        <v>12017</v>
      </c>
      <c r="L2582" s="3" t="s">
        <v>12017</v>
      </c>
      <c r="M2582" s="3" t="n">
        <v>4</v>
      </c>
      <c r="N2582" s="20" t="n">
        <v>7.79</v>
      </c>
      <c r="O2582" s="21" t="s">
        <v>18944</v>
      </c>
    </row>
    <row r="2583" customFormat="false" ht="15" hidden="false" customHeight="true" outlineLevel="0" collapsed="false">
      <c r="A2583" s="3" t="s">
        <v>5178</v>
      </c>
      <c r="B2583" s="3" t="s">
        <v>18945</v>
      </c>
      <c r="C2583" s="3" t="s">
        <v>5177</v>
      </c>
      <c r="D2583" s="5" t="s">
        <v>18946</v>
      </c>
      <c r="E2583" s="5" t="s">
        <v>12382</v>
      </c>
      <c r="F2583" s="5" t="s">
        <v>12383</v>
      </c>
      <c r="G2583" s="5" t="s">
        <v>12086</v>
      </c>
      <c r="H2583" s="5" t="s">
        <v>12134</v>
      </c>
      <c r="I2583" s="5" t="s">
        <v>12327</v>
      </c>
      <c r="J2583" s="5" t="s">
        <v>12328</v>
      </c>
      <c r="K2583" s="3" t="s">
        <v>12017</v>
      </c>
      <c r="L2583" s="3" t="s">
        <v>12017</v>
      </c>
      <c r="M2583" s="3" t="n">
        <v>6</v>
      </c>
      <c r="N2583" s="20" t="n">
        <v>7.29</v>
      </c>
      <c r="O2583" s="21" t="s">
        <v>13662</v>
      </c>
    </row>
    <row r="2584" customFormat="false" ht="15" hidden="false" customHeight="true" outlineLevel="0" collapsed="false">
      <c r="A2584" s="3" t="s">
        <v>5180</v>
      </c>
      <c r="B2584" s="3" t="s">
        <v>18947</v>
      </c>
      <c r="C2584" s="3" t="s">
        <v>5179</v>
      </c>
      <c r="D2584" s="5" t="s">
        <v>18948</v>
      </c>
      <c r="E2584" s="5" t="s">
        <v>12363</v>
      </c>
      <c r="F2584" s="5" t="s">
        <v>12364</v>
      </c>
      <c r="G2584" s="5" t="s">
        <v>12086</v>
      </c>
      <c r="H2584" s="5" t="s">
        <v>12134</v>
      </c>
      <c r="I2584" s="5" t="s">
        <v>12327</v>
      </c>
      <c r="J2584" s="5" t="s">
        <v>12328</v>
      </c>
      <c r="K2584" s="3" t="s">
        <v>12017</v>
      </c>
      <c r="L2584" s="3" t="s">
        <v>12017</v>
      </c>
      <c r="M2584" s="3" t="n">
        <v>8</v>
      </c>
      <c r="N2584" s="20" t="n">
        <v>4.49</v>
      </c>
      <c r="O2584" s="21" t="s">
        <v>14785</v>
      </c>
    </row>
    <row r="2585" customFormat="false" ht="15" hidden="false" customHeight="true" outlineLevel="0" collapsed="false">
      <c r="A2585" s="3" t="s">
        <v>5182</v>
      </c>
      <c r="B2585" s="3" t="s">
        <v>18949</v>
      </c>
      <c r="C2585" s="3" t="s">
        <v>5181</v>
      </c>
      <c r="D2585" s="5" t="s">
        <v>18950</v>
      </c>
      <c r="E2585" s="5" t="s">
        <v>12377</v>
      </c>
      <c r="F2585" s="5" t="s">
        <v>12378</v>
      </c>
      <c r="G2585" s="5" t="s">
        <v>12086</v>
      </c>
      <c r="H2585" s="5" t="s">
        <v>12134</v>
      </c>
      <c r="I2585" s="5" t="s">
        <v>12327</v>
      </c>
      <c r="J2585" s="5" t="s">
        <v>12328</v>
      </c>
      <c r="K2585" s="3" t="s">
        <v>12021</v>
      </c>
      <c r="L2585" s="3" t="s">
        <v>12017</v>
      </c>
      <c r="M2585" s="3" t="n">
        <v>8</v>
      </c>
      <c r="N2585" s="20" t="n">
        <v>3.89</v>
      </c>
      <c r="O2585" s="21" t="s">
        <v>14653</v>
      </c>
    </row>
    <row r="2586" customFormat="false" ht="15" hidden="false" customHeight="true" outlineLevel="0" collapsed="false">
      <c r="A2586" s="3" t="s">
        <v>5184</v>
      </c>
      <c r="B2586" s="3" t="s">
        <v>18951</v>
      </c>
      <c r="C2586" s="3" t="s">
        <v>5183</v>
      </c>
      <c r="D2586" s="5" t="s">
        <v>18952</v>
      </c>
      <c r="E2586" s="5" t="s">
        <v>12355</v>
      </c>
      <c r="F2586" s="5" t="s">
        <v>12356</v>
      </c>
      <c r="G2586" s="5" t="s">
        <v>12086</v>
      </c>
      <c r="H2586" s="5" t="s">
        <v>12134</v>
      </c>
      <c r="I2586" s="5" t="s">
        <v>12327</v>
      </c>
      <c r="J2586" s="5" t="s">
        <v>12512</v>
      </c>
      <c r="K2586" s="3" t="s">
        <v>12017</v>
      </c>
      <c r="L2586" s="3" t="s">
        <v>12017</v>
      </c>
      <c r="M2586" s="3" t="n">
        <v>2</v>
      </c>
      <c r="N2586" s="20" t="n">
        <v>4.29</v>
      </c>
      <c r="O2586" s="21" t="s">
        <v>14933</v>
      </c>
    </row>
    <row r="2587" customFormat="false" ht="15" hidden="false" customHeight="true" outlineLevel="0" collapsed="false">
      <c r="A2587" s="3" t="s">
        <v>5186</v>
      </c>
      <c r="B2587" s="3" t="s">
        <v>18953</v>
      </c>
      <c r="C2587" s="3" t="s">
        <v>5185</v>
      </c>
      <c r="D2587" s="5" t="s">
        <v>18954</v>
      </c>
      <c r="E2587" s="5" t="s">
        <v>12457</v>
      </c>
      <c r="F2587" s="5" t="s">
        <v>12458</v>
      </c>
      <c r="G2587" s="5" t="s">
        <v>12086</v>
      </c>
      <c r="H2587" s="5" t="s">
        <v>12116</v>
      </c>
      <c r="I2587" s="5" t="s">
        <v>18225</v>
      </c>
      <c r="J2587" s="5" t="s">
        <v>12328</v>
      </c>
      <c r="K2587" s="3" t="s">
        <v>12021</v>
      </c>
      <c r="L2587" s="3" t="s">
        <v>12017</v>
      </c>
      <c r="M2587" s="3" t="n">
        <v>1</v>
      </c>
      <c r="N2587" s="20" t="n">
        <v>4.29</v>
      </c>
      <c r="O2587" s="21" t="s">
        <v>15035</v>
      </c>
    </row>
    <row r="2588" customFormat="false" ht="15" hidden="false" customHeight="true" outlineLevel="0" collapsed="false">
      <c r="A2588" s="3" t="s">
        <v>5188</v>
      </c>
      <c r="B2588" s="3" t="s">
        <v>18955</v>
      </c>
      <c r="C2588" s="3" t="s">
        <v>5187</v>
      </c>
      <c r="D2588" s="5" t="s">
        <v>18956</v>
      </c>
      <c r="E2588" s="5" t="s">
        <v>12368</v>
      </c>
      <c r="F2588" s="5" t="s">
        <v>12369</v>
      </c>
      <c r="G2588" s="5" t="s">
        <v>12086</v>
      </c>
      <c r="H2588" s="5" t="s">
        <v>12116</v>
      </c>
      <c r="I2588" s="5" t="s">
        <v>18957</v>
      </c>
      <c r="J2588" s="5" t="s">
        <v>12328</v>
      </c>
      <c r="K2588" s="3" t="s">
        <v>12017</v>
      </c>
      <c r="L2588" s="3" t="s">
        <v>12017</v>
      </c>
      <c r="M2588" s="3" t="n">
        <v>4</v>
      </c>
      <c r="N2588" s="20" t="n">
        <v>4.89</v>
      </c>
      <c r="O2588" s="21" t="s">
        <v>18259</v>
      </c>
    </row>
    <row r="2589" customFormat="false" ht="15" hidden="false" customHeight="true" outlineLevel="0" collapsed="false">
      <c r="A2589" s="3" t="s">
        <v>5190</v>
      </c>
      <c r="B2589" s="3" t="s">
        <v>18958</v>
      </c>
      <c r="C2589" s="3" t="s">
        <v>5189</v>
      </c>
      <c r="D2589" s="5" t="s">
        <v>18959</v>
      </c>
      <c r="E2589" s="5" t="s">
        <v>12325</v>
      </c>
      <c r="F2589" s="5" t="s">
        <v>12326</v>
      </c>
      <c r="G2589" s="5" t="s">
        <v>12086</v>
      </c>
      <c r="H2589" s="5" t="s">
        <v>12116</v>
      </c>
      <c r="I2589" s="5" t="s">
        <v>18957</v>
      </c>
      <c r="J2589" s="5" t="s">
        <v>12328</v>
      </c>
      <c r="K2589" s="3" t="s">
        <v>12017</v>
      </c>
      <c r="L2589" s="3" t="s">
        <v>12017</v>
      </c>
      <c r="M2589" s="3" t="n">
        <v>4</v>
      </c>
      <c r="N2589" s="20" t="n">
        <v>4.49</v>
      </c>
      <c r="O2589" s="21" t="s">
        <v>18960</v>
      </c>
    </row>
    <row r="2590" customFormat="false" ht="15" hidden="false" customHeight="true" outlineLevel="0" collapsed="false">
      <c r="A2590" s="3" t="s">
        <v>5192</v>
      </c>
      <c r="B2590" s="3" t="s">
        <v>18961</v>
      </c>
      <c r="C2590" s="3" t="s">
        <v>5191</v>
      </c>
      <c r="D2590" s="5" t="s">
        <v>18962</v>
      </c>
      <c r="E2590" s="5" t="s">
        <v>12363</v>
      </c>
      <c r="F2590" s="5" t="s">
        <v>12364</v>
      </c>
      <c r="G2590" s="5" t="s">
        <v>12086</v>
      </c>
      <c r="H2590" s="5" t="s">
        <v>12116</v>
      </c>
      <c r="I2590" s="5" t="s">
        <v>18957</v>
      </c>
      <c r="J2590" s="5" t="s">
        <v>12328</v>
      </c>
      <c r="K2590" s="3" t="s">
        <v>12017</v>
      </c>
      <c r="L2590" s="3" t="s">
        <v>12017</v>
      </c>
      <c r="M2590" s="3" t="n">
        <v>6</v>
      </c>
      <c r="N2590" s="20" t="n">
        <v>6.99</v>
      </c>
      <c r="O2590" s="21" t="s">
        <v>18963</v>
      </c>
    </row>
    <row r="2591" customFormat="false" ht="15" hidden="false" customHeight="true" outlineLevel="0" collapsed="false">
      <c r="A2591" s="3" t="s">
        <v>5194</v>
      </c>
      <c r="B2591" s="3" t="s">
        <v>18964</v>
      </c>
      <c r="C2591" s="3" t="s">
        <v>5193</v>
      </c>
      <c r="D2591" s="5" t="s">
        <v>18965</v>
      </c>
      <c r="E2591" s="5" t="s">
        <v>12457</v>
      </c>
      <c r="F2591" s="5" t="s">
        <v>12458</v>
      </c>
      <c r="G2591" s="5" t="s">
        <v>12086</v>
      </c>
      <c r="H2591" s="5" t="s">
        <v>12116</v>
      </c>
      <c r="I2591" s="5" t="s">
        <v>18225</v>
      </c>
      <c r="J2591" s="5" t="s">
        <v>12328</v>
      </c>
      <c r="K2591" s="3" t="s">
        <v>12021</v>
      </c>
      <c r="L2591" s="3" t="s">
        <v>12017</v>
      </c>
      <c r="M2591" s="3" t="n">
        <v>4</v>
      </c>
      <c r="N2591" s="20" t="n">
        <v>3.39</v>
      </c>
      <c r="O2591" s="21" t="s">
        <v>16599</v>
      </c>
    </row>
    <row r="2592" customFormat="false" ht="15" hidden="false" customHeight="true" outlineLevel="0" collapsed="false">
      <c r="A2592" s="3" t="s">
        <v>5196</v>
      </c>
      <c r="B2592" s="3" t="s">
        <v>18966</v>
      </c>
      <c r="C2592" s="3" t="s">
        <v>5195</v>
      </c>
      <c r="D2592" s="5" t="s">
        <v>18967</v>
      </c>
      <c r="E2592" s="5" t="s">
        <v>12377</v>
      </c>
      <c r="F2592" s="5" t="s">
        <v>12378</v>
      </c>
      <c r="G2592" s="5" t="s">
        <v>12086</v>
      </c>
      <c r="H2592" s="5" t="s">
        <v>12116</v>
      </c>
      <c r="I2592" s="5" t="s">
        <v>18225</v>
      </c>
      <c r="J2592" s="5" t="s">
        <v>12328</v>
      </c>
      <c r="K2592" s="3" t="s">
        <v>12021</v>
      </c>
      <c r="L2592" s="3" t="s">
        <v>12017</v>
      </c>
      <c r="M2592" s="3" t="n">
        <v>2</v>
      </c>
      <c r="N2592" s="20" t="n">
        <v>3.89</v>
      </c>
      <c r="O2592" s="21" t="s">
        <v>18968</v>
      </c>
    </row>
    <row r="2593" customFormat="false" ht="15" hidden="false" customHeight="true" outlineLevel="0" collapsed="false">
      <c r="A2593" s="3" t="s">
        <v>5198</v>
      </c>
      <c r="B2593" s="3" t="s">
        <v>18969</v>
      </c>
      <c r="C2593" s="3" t="s">
        <v>5197</v>
      </c>
      <c r="D2593" s="5" t="s">
        <v>18970</v>
      </c>
      <c r="E2593" s="5" t="s">
        <v>12457</v>
      </c>
      <c r="F2593" s="5" t="s">
        <v>12458</v>
      </c>
      <c r="G2593" s="5" t="s">
        <v>12086</v>
      </c>
      <c r="H2593" s="5" t="s">
        <v>12116</v>
      </c>
      <c r="I2593" s="5" t="s">
        <v>18957</v>
      </c>
      <c r="J2593" s="5" t="s">
        <v>12359</v>
      </c>
      <c r="K2593" s="3" t="s">
        <v>12021</v>
      </c>
      <c r="L2593" s="3" t="s">
        <v>12017</v>
      </c>
      <c r="M2593" s="3" t="n">
        <v>12</v>
      </c>
      <c r="N2593" s="20" t="n">
        <v>5.49</v>
      </c>
      <c r="O2593" s="21" t="s">
        <v>18796</v>
      </c>
    </row>
    <row r="2594" customFormat="false" ht="15" hidden="false" customHeight="true" outlineLevel="0" collapsed="false">
      <c r="A2594" s="3" t="s">
        <v>5200</v>
      </c>
      <c r="B2594" s="3" t="s">
        <v>18971</v>
      </c>
      <c r="C2594" s="3" t="s">
        <v>5199</v>
      </c>
      <c r="D2594" s="5" t="s">
        <v>18972</v>
      </c>
      <c r="E2594" s="5" t="s">
        <v>12332</v>
      </c>
      <c r="F2594" s="5" t="s">
        <v>12333</v>
      </c>
      <c r="G2594" s="5" t="s">
        <v>12086</v>
      </c>
      <c r="H2594" s="5" t="s">
        <v>12116</v>
      </c>
      <c r="I2594" s="5" t="s">
        <v>18957</v>
      </c>
      <c r="J2594" s="5" t="s">
        <v>12328</v>
      </c>
      <c r="K2594" s="3" t="s">
        <v>12017</v>
      </c>
      <c r="L2594" s="3" t="s">
        <v>12017</v>
      </c>
      <c r="M2594" s="3" t="n">
        <v>2</v>
      </c>
      <c r="N2594" s="20" t="n">
        <v>6.29</v>
      </c>
      <c r="O2594" s="21" t="s">
        <v>16517</v>
      </c>
    </row>
    <row r="2595" customFormat="false" ht="15" hidden="false" customHeight="true" outlineLevel="0" collapsed="false">
      <c r="A2595" s="3" t="s">
        <v>5202</v>
      </c>
      <c r="B2595" s="3" t="s">
        <v>18973</v>
      </c>
      <c r="C2595" s="3" t="s">
        <v>5201</v>
      </c>
      <c r="D2595" s="5" t="s">
        <v>18974</v>
      </c>
      <c r="E2595" s="5" t="s">
        <v>12351</v>
      </c>
      <c r="F2595" s="5" t="s">
        <v>12326</v>
      </c>
      <c r="G2595" s="5" t="s">
        <v>12086</v>
      </c>
      <c r="H2595" s="5" t="s">
        <v>12116</v>
      </c>
      <c r="I2595" s="5" t="s">
        <v>18957</v>
      </c>
      <c r="J2595" s="5" t="s">
        <v>12328</v>
      </c>
      <c r="K2595" s="3" t="s">
        <v>12017</v>
      </c>
      <c r="L2595" s="3" t="s">
        <v>12017</v>
      </c>
      <c r="M2595" s="3" t="n">
        <v>6</v>
      </c>
      <c r="N2595" s="20" t="n">
        <v>5.79</v>
      </c>
      <c r="O2595" s="21" t="s">
        <v>18975</v>
      </c>
    </row>
    <row r="2596" customFormat="false" ht="15" hidden="false" customHeight="true" outlineLevel="0" collapsed="false">
      <c r="A2596" s="3" t="s">
        <v>5204</v>
      </c>
      <c r="B2596" s="3" t="s">
        <v>18976</v>
      </c>
      <c r="C2596" s="3" t="s">
        <v>5203</v>
      </c>
      <c r="D2596" s="5" t="s">
        <v>18977</v>
      </c>
      <c r="E2596" s="5" t="s">
        <v>12377</v>
      </c>
      <c r="F2596" s="5" t="s">
        <v>12378</v>
      </c>
      <c r="G2596" s="5" t="s">
        <v>12086</v>
      </c>
      <c r="H2596" s="5" t="s">
        <v>12116</v>
      </c>
      <c r="I2596" s="5" t="s">
        <v>18957</v>
      </c>
      <c r="J2596" s="5" t="s">
        <v>12328</v>
      </c>
      <c r="K2596" s="3" t="s">
        <v>12021</v>
      </c>
      <c r="L2596" s="3" t="s">
        <v>12017</v>
      </c>
      <c r="M2596" s="3" t="n">
        <v>12</v>
      </c>
      <c r="N2596" s="20" t="n">
        <v>3.89</v>
      </c>
      <c r="O2596" s="21" t="s">
        <v>13632</v>
      </c>
    </row>
    <row r="2597" customFormat="false" ht="15" hidden="false" customHeight="true" outlineLevel="0" collapsed="false">
      <c r="A2597" s="3" t="s">
        <v>5206</v>
      </c>
      <c r="B2597" s="3" t="s">
        <v>18978</v>
      </c>
      <c r="C2597" s="3" t="s">
        <v>5205</v>
      </c>
      <c r="D2597" s="5" t="s">
        <v>18979</v>
      </c>
      <c r="E2597" s="5" t="s">
        <v>12368</v>
      </c>
      <c r="F2597" s="5" t="s">
        <v>12369</v>
      </c>
      <c r="G2597" s="5" t="s">
        <v>12086</v>
      </c>
      <c r="H2597" s="5" t="s">
        <v>12116</v>
      </c>
      <c r="I2597" s="5" t="s">
        <v>18957</v>
      </c>
      <c r="J2597" s="5" t="s">
        <v>12328</v>
      </c>
      <c r="K2597" s="3" t="s">
        <v>12017</v>
      </c>
      <c r="L2597" s="3" t="s">
        <v>12017</v>
      </c>
      <c r="M2597" s="3" t="n">
        <v>4</v>
      </c>
      <c r="N2597" s="20" t="n">
        <v>6.89</v>
      </c>
      <c r="O2597" s="21" t="s">
        <v>18505</v>
      </c>
    </row>
    <row r="2598" customFormat="false" ht="15" hidden="false" customHeight="true" outlineLevel="0" collapsed="false">
      <c r="A2598" s="3" t="s">
        <v>5208</v>
      </c>
      <c r="B2598" s="3" t="s">
        <v>18980</v>
      </c>
      <c r="C2598" s="3" t="s">
        <v>5207</v>
      </c>
      <c r="D2598" s="5" t="s">
        <v>18981</v>
      </c>
      <c r="E2598" s="5" t="s">
        <v>12338</v>
      </c>
      <c r="F2598" s="5" t="s">
        <v>12339</v>
      </c>
      <c r="G2598" s="5" t="s">
        <v>12086</v>
      </c>
      <c r="H2598" s="5" t="s">
        <v>12116</v>
      </c>
      <c r="I2598" s="5" t="s">
        <v>18957</v>
      </c>
      <c r="J2598" s="5" t="s">
        <v>12328</v>
      </c>
      <c r="K2598" s="3" t="s">
        <v>12017</v>
      </c>
      <c r="L2598" s="3" t="s">
        <v>12017</v>
      </c>
      <c r="M2598" s="3" t="n">
        <v>12</v>
      </c>
      <c r="N2598" s="20" t="n">
        <v>6.49</v>
      </c>
      <c r="O2598" s="21" t="s">
        <v>18982</v>
      </c>
    </row>
    <row r="2599" customFormat="false" ht="15" hidden="false" customHeight="true" outlineLevel="0" collapsed="false">
      <c r="A2599" s="3" t="s">
        <v>5210</v>
      </c>
      <c r="B2599" s="3" t="s">
        <v>18983</v>
      </c>
      <c r="C2599" s="3" t="s">
        <v>5209</v>
      </c>
      <c r="D2599" s="5" t="s">
        <v>18984</v>
      </c>
      <c r="E2599" s="5" t="s">
        <v>12332</v>
      </c>
      <c r="F2599" s="5" t="s">
        <v>12333</v>
      </c>
      <c r="G2599" s="5" t="s">
        <v>12086</v>
      </c>
      <c r="H2599" s="5" t="s">
        <v>12116</v>
      </c>
      <c r="I2599" s="5" t="s">
        <v>18985</v>
      </c>
      <c r="J2599" s="5" t="s">
        <v>12328</v>
      </c>
      <c r="K2599" s="3" t="s">
        <v>12017</v>
      </c>
      <c r="L2599" s="3" t="s">
        <v>12017</v>
      </c>
      <c r="M2599" s="3" t="n">
        <v>4</v>
      </c>
      <c r="N2599" s="20" t="n">
        <v>4.39</v>
      </c>
      <c r="O2599" s="21" t="s">
        <v>18986</v>
      </c>
    </row>
    <row r="2600" customFormat="false" ht="15" hidden="false" customHeight="true" outlineLevel="0" collapsed="false">
      <c r="A2600" s="3" t="s">
        <v>5212</v>
      </c>
      <c r="B2600" s="3" t="s">
        <v>18987</v>
      </c>
      <c r="C2600" s="3" t="s">
        <v>5211</v>
      </c>
      <c r="D2600" s="5" t="s">
        <v>18988</v>
      </c>
      <c r="E2600" s="5" t="s">
        <v>12368</v>
      </c>
      <c r="F2600" s="5" t="s">
        <v>12369</v>
      </c>
      <c r="G2600" s="5" t="s">
        <v>12086</v>
      </c>
      <c r="H2600" s="5" t="s">
        <v>12116</v>
      </c>
      <c r="I2600" s="5" t="s">
        <v>18985</v>
      </c>
      <c r="J2600" s="5" t="s">
        <v>12328</v>
      </c>
      <c r="K2600" s="3" t="s">
        <v>12017</v>
      </c>
      <c r="L2600" s="3" t="s">
        <v>12017</v>
      </c>
      <c r="M2600" s="3" t="n">
        <v>2</v>
      </c>
      <c r="N2600" s="20" t="n">
        <v>3.39</v>
      </c>
      <c r="O2600" s="21" t="s">
        <v>16623</v>
      </c>
    </row>
    <row r="2601" customFormat="false" ht="15" hidden="false" customHeight="true" outlineLevel="0" collapsed="false">
      <c r="A2601" s="3" t="s">
        <v>5214</v>
      </c>
      <c r="B2601" s="3" t="s">
        <v>18989</v>
      </c>
      <c r="C2601" s="3" t="s">
        <v>5213</v>
      </c>
      <c r="D2601" s="5" t="s">
        <v>18990</v>
      </c>
      <c r="E2601" s="5" t="s">
        <v>12457</v>
      </c>
      <c r="F2601" s="5" t="s">
        <v>12458</v>
      </c>
      <c r="G2601" s="5" t="s">
        <v>12086</v>
      </c>
      <c r="H2601" s="5" t="s">
        <v>12116</v>
      </c>
      <c r="I2601" s="5" t="s">
        <v>18225</v>
      </c>
      <c r="J2601" s="5" t="s">
        <v>12328</v>
      </c>
      <c r="K2601" s="3" t="s">
        <v>12021</v>
      </c>
      <c r="L2601" s="3" t="s">
        <v>12017</v>
      </c>
      <c r="M2601" s="3" t="n">
        <v>8</v>
      </c>
      <c r="N2601" s="20" t="n">
        <v>5.79</v>
      </c>
      <c r="O2601" s="21" t="s">
        <v>18991</v>
      </c>
    </row>
    <row r="2602" customFormat="false" ht="15" hidden="false" customHeight="true" outlineLevel="0" collapsed="false">
      <c r="A2602" s="3" t="s">
        <v>5216</v>
      </c>
      <c r="B2602" s="3" t="s">
        <v>18992</v>
      </c>
      <c r="C2602" s="3" t="s">
        <v>5215</v>
      </c>
      <c r="D2602" s="5" t="s">
        <v>18993</v>
      </c>
      <c r="E2602" s="5" t="s">
        <v>12332</v>
      </c>
      <c r="F2602" s="5" t="s">
        <v>12333</v>
      </c>
      <c r="G2602" s="5" t="s">
        <v>12086</v>
      </c>
      <c r="H2602" s="5" t="s">
        <v>12116</v>
      </c>
      <c r="I2602" s="5" t="s">
        <v>18985</v>
      </c>
      <c r="J2602" s="5" t="s">
        <v>12512</v>
      </c>
      <c r="K2602" s="3" t="s">
        <v>12017</v>
      </c>
      <c r="L2602" s="3" t="s">
        <v>12017</v>
      </c>
      <c r="M2602" s="3" t="n">
        <v>1</v>
      </c>
      <c r="N2602" s="20" t="n">
        <v>3.89</v>
      </c>
      <c r="O2602" s="21" t="s">
        <v>17809</v>
      </c>
    </row>
    <row r="2603" customFormat="false" ht="15" hidden="false" customHeight="true" outlineLevel="0" collapsed="false">
      <c r="A2603" s="3" t="s">
        <v>5218</v>
      </c>
      <c r="B2603" s="3" t="s">
        <v>18994</v>
      </c>
      <c r="C2603" s="3" t="s">
        <v>5217</v>
      </c>
      <c r="D2603" s="5" t="s">
        <v>18995</v>
      </c>
      <c r="E2603" s="5" t="s">
        <v>12332</v>
      </c>
      <c r="F2603" s="5" t="s">
        <v>12333</v>
      </c>
      <c r="G2603" s="5" t="s">
        <v>12086</v>
      </c>
      <c r="H2603" s="5" t="s">
        <v>12116</v>
      </c>
      <c r="I2603" s="5" t="s">
        <v>18225</v>
      </c>
      <c r="J2603" s="5" t="s">
        <v>12328</v>
      </c>
      <c r="K2603" s="3" t="s">
        <v>12017</v>
      </c>
      <c r="L2603" s="3" t="s">
        <v>12017</v>
      </c>
      <c r="M2603" s="3" t="n">
        <v>2</v>
      </c>
      <c r="N2603" s="20" t="n">
        <v>3.79</v>
      </c>
      <c r="O2603" s="21" t="s">
        <v>17612</v>
      </c>
    </row>
    <row r="2604" customFormat="false" ht="15" hidden="false" customHeight="true" outlineLevel="0" collapsed="false">
      <c r="A2604" s="3" t="s">
        <v>5220</v>
      </c>
      <c r="B2604" s="3" t="s">
        <v>18996</v>
      </c>
      <c r="C2604" s="3" t="s">
        <v>5219</v>
      </c>
      <c r="D2604" s="5" t="s">
        <v>18997</v>
      </c>
      <c r="E2604" s="5" t="s">
        <v>12457</v>
      </c>
      <c r="F2604" s="5" t="s">
        <v>12458</v>
      </c>
      <c r="G2604" s="5" t="s">
        <v>12086</v>
      </c>
      <c r="H2604" s="5" t="s">
        <v>12116</v>
      </c>
      <c r="I2604" s="5" t="s">
        <v>18225</v>
      </c>
      <c r="J2604" s="5" t="s">
        <v>12328</v>
      </c>
      <c r="K2604" s="3" t="s">
        <v>12021</v>
      </c>
      <c r="L2604" s="3" t="s">
        <v>12017</v>
      </c>
      <c r="M2604" s="3" t="n">
        <v>4</v>
      </c>
      <c r="N2604" s="20" t="n">
        <v>6.89</v>
      </c>
      <c r="O2604" s="21" t="s">
        <v>13033</v>
      </c>
    </row>
    <row r="2605" customFormat="false" ht="15" hidden="false" customHeight="true" outlineLevel="0" collapsed="false">
      <c r="A2605" s="3" t="s">
        <v>5222</v>
      </c>
      <c r="B2605" s="3" t="s">
        <v>18998</v>
      </c>
      <c r="C2605" s="3" t="s">
        <v>5221</v>
      </c>
      <c r="D2605" s="5" t="s">
        <v>18999</v>
      </c>
      <c r="E2605" s="5" t="s">
        <v>12363</v>
      </c>
      <c r="F2605" s="5" t="s">
        <v>12364</v>
      </c>
      <c r="G2605" s="5" t="s">
        <v>12086</v>
      </c>
      <c r="H2605" s="5" t="s">
        <v>12116</v>
      </c>
      <c r="I2605" s="5" t="s">
        <v>18957</v>
      </c>
      <c r="J2605" s="5" t="s">
        <v>12328</v>
      </c>
      <c r="K2605" s="3" t="s">
        <v>12017</v>
      </c>
      <c r="L2605" s="3" t="s">
        <v>12017</v>
      </c>
      <c r="M2605" s="3" t="n">
        <v>4</v>
      </c>
      <c r="N2605" s="20" t="n">
        <v>3.89</v>
      </c>
      <c r="O2605" s="21" t="s">
        <v>14381</v>
      </c>
    </row>
    <row r="2606" customFormat="false" ht="15" hidden="false" customHeight="true" outlineLevel="0" collapsed="false">
      <c r="A2606" s="3" t="s">
        <v>5224</v>
      </c>
      <c r="B2606" s="3" t="s">
        <v>19000</v>
      </c>
      <c r="C2606" s="3" t="s">
        <v>5223</v>
      </c>
      <c r="D2606" s="5" t="s">
        <v>19001</v>
      </c>
      <c r="E2606" s="5" t="s">
        <v>12363</v>
      </c>
      <c r="F2606" s="5" t="s">
        <v>12364</v>
      </c>
      <c r="G2606" s="5" t="s">
        <v>12086</v>
      </c>
      <c r="H2606" s="5" t="s">
        <v>12116</v>
      </c>
      <c r="I2606" s="5" t="s">
        <v>18957</v>
      </c>
      <c r="J2606" s="5" t="s">
        <v>12328</v>
      </c>
      <c r="K2606" s="3" t="s">
        <v>12017</v>
      </c>
      <c r="L2606" s="3" t="s">
        <v>12017</v>
      </c>
      <c r="M2606" s="3" t="n">
        <v>8</v>
      </c>
      <c r="N2606" s="20" t="n">
        <v>5.79</v>
      </c>
      <c r="O2606" s="21" t="s">
        <v>16543</v>
      </c>
    </row>
    <row r="2607" customFormat="false" ht="15" hidden="false" customHeight="true" outlineLevel="0" collapsed="false">
      <c r="A2607" s="3" t="s">
        <v>5226</v>
      </c>
      <c r="B2607" s="3" t="s">
        <v>19002</v>
      </c>
      <c r="C2607" s="3" t="s">
        <v>5225</v>
      </c>
      <c r="D2607" s="5" t="s">
        <v>19003</v>
      </c>
      <c r="E2607" s="5" t="s">
        <v>12382</v>
      </c>
      <c r="F2607" s="5" t="s">
        <v>12383</v>
      </c>
      <c r="G2607" s="5" t="s">
        <v>12086</v>
      </c>
      <c r="H2607" s="5" t="s">
        <v>12116</v>
      </c>
      <c r="I2607" s="5" t="s">
        <v>18957</v>
      </c>
      <c r="J2607" s="5" t="s">
        <v>12328</v>
      </c>
      <c r="K2607" s="3" t="s">
        <v>12017</v>
      </c>
      <c r="L2607" s="3" t="s">
        <v>12017</v>
      </c>
      <c r="M2607" s="3" t="n">
        <v>1</v>
      </c>
      <c r="N2607" s="20" t="n">
        <v>5.99</v>
      </c>
      <c r="O2607" s="21" t="s">
        <v>12572</v>
      </c>
    </row>
    <row r="2608" customFormat="false" ht="15" hidden="false" customHeight="true" outlineLevel="0" collapsed="false">
      <c r="A2608" s="3" t="s">
        <v>5228</v>
      </c>
      <c r="B2608" s="3" t="s">
        <v>19004</v>
      </c>
      <c r="C2608" s="3" t="s">
        <v>5227</v>
      </c>
      <c r="D2608" s="5" t="s">
        <v>19005</v>
      </c>
      <c r="E2608" s="5" t="s">
        <v>12355</v>
      </c>
      <c r="F2608" s="5" t="s">
        <v>12356</v>
      </c>
      <c r="G2608" s="5" t="s">
        <v>12086</v>
      </c>
      <c r="H2608" s="5" t="s">
        <v>12116</v>
      </c>
      <c r="I2608" s="5" t="s">
        <v>18225</v>
      </c>
      <c r="J2608" s="5" t="s">
        <v>12328</v>
      </c>
      <c r="K2608" s="3" t="s">
        <v>12017</v>
      </c>
      <c r="L2608" s="3" t="s">
        <v>12017</v>
      </c>
      <c r="M2608" s="3" t="n">
        <v>1</v>
      </c>
      <c r="N2608" s="20" t="n">
        <v>5.89</v>
      </c>
      <c r="O2608" s="21" t="s">
        <v>12814</v>
      </c>
    </row>
    <row r="2609" customFormat="false" ht="15" hidden="false" customHeight="true" outlineLevel="0" collapsed="false">
      <c r="A2609" s="3" t="s">
        <v>5230</v>
      </c>
      <c r="B2609" s="3" t="s">
        <v>19006</v>
      </c>
      <c r="C2609" s="3" t="s">
        <v>5229</v>
      </c>
      <c r="D2609" s="5" t="s">
        <v>19007</v>
      </c>
      <c r="E2609" s="5" t="s">
        <v>12351</v>
      </c>
      <c r="F2609" s="5" t="s">
        <v>12326</v>
      </c>
      <c r="G2609" s="5" t="s">
        <v>12086</v>
      </c>
      <c r="H2609" s="5" t="s">
        <v>12116</v>
      </c>
      <c r="I2609" s="5" t="s">
        <v>18985</v>
      </c>
      <c r="J2609" s="5" t="s">
        <v>12328</v>
      </c>
      <c r="K2609" s="3" t="s">
        <v>12017</v>
      </c>
      <c r="L2609" s="3" t="s">
        <v>12017</v>
      </c>
      <c r="M2609" s="3" t="n">
        <v>1</v>
      </c>
      <c r="N2609" s="20" t="n">
        <v>3.49</v>
      </c>
      <c r="O2609" s="21" t="s">
        <v>18391</v>
      </c>
    </row>
    <row r="2610" customFormat="false" ht="15" hidden="false" customHeight="true" outlineLevel="0" collapsed="false">
      <c r="A2610" s="3" t="s">
        <v>5232</v>
      </c>
      <c r="B2610" s="3" t="s">
        <v>19008</v>
      </c>
      <c r="C2610" s="3" t="s">
        <v>5231</v>
      </c>
      <c r="D2610" s="5" t="s">
        <v>19009</v>
      </c>
      <c r="E2610" s="5" t="s">
        <v>12338</v>
      </c>
      <c r="F2610" s="5" t="s">
        <v>12339</v>
      </c>
      <c r="G2610" s="5" t="s">
        <v>12086</v>
      </c>
      <c r="H2610" s="5" t="s">
        <v>12116</v>
      </c>
      <c r="I2610" s="5" t="s">
        <v>18985</v>
      </c>
      <c r="J2610" s="5" t="s">
        <v>12328</v>
      </c>
      <c r="K2610" s="3" t="s">
        <v>12017</v>
      </c>
      <c r="L2610" s="3" t="s">
        <v>12017</v>
      </c>
      <c r="M2610" s="3" t="n">
        <v>1</v>
      </c>
      <c r="N2610" s="20" t="n">
        <v>4.89</v>
      </c>
      <c r="O2610" s="21" t="s">
        <v>15962</v>
      </c>
    </row>
    <row r="2611" customFormat="false" ht="15" hidden="false" customHeight="true" outlineLevel="0" collapsed="false">
      <c r="A2611" s="3" t="s">
        <v>5234</v>
      </c>
      <c r="B2611" s="3" t="s">
        <v>19010</v>
      </c>
      <c r="C2611" s="3" t="s">
        <v>5233</v>
      </c>
      <c r="D2611" s="5" t="s">
        <v>19011</v>
      </c>
      <c r="E2611" s="5" t="s">
        <v>12363</v>
      </c>
      <c r="F2611" s="5" t="s">
        <v>12364</v>
      </c>
      <c r="G2611" s="5" t="s">
        <v>12086</v>
      </c>
      <c r="H2611" s="5" t="s">
        <v>12116</v>
      </c>
      <c r="I2611" s="5" t="s">
        <v>18985</v>
      </c>
      <c r="J2611" s="5" t="s">
        <v>12328</v>
      </c>
      <c r="K2611" s="3" t="s">
        <v>12017</v>
      </c>
      <c r="L2611" s="3" t="s">
        <v>12017</v>
      </c>
      <c r="M2611" s="3" t="n">
        <v>1</v>
      </c>
      <c r="N2611" s="20" t="n">
        <v>6.99</v>
      </c>
      <c r="O2611" s="21" t="s">
        <v>19012</v>
      </c>
    </row>
    <row r="2612" customFormat="false" ht="15" hidden="false" customHeight="true" outlineLevel="0" collapsed="false">
      <c r="A2612" s="3" t="s">
        <v>5236</v>
      </c>
      <c r="B2612" s="3" t="s">
        <v>19013</v>
      </c>
      <c r="C2612" s="3" t="s">
        <v>5235</v>
      </c>
      <c r="D2612" s="5" t="s">
        <v>19014</v>
      </c>
      <c r="E2612" s="5" t="s">
        <v>12351</v>
      </c>
      <c r="F2612" s="5" t="s">
        <v>12326</v>
      </c>
      <c r="G2612" s="5" t="s">
        <v>12086</v>
      </c>
      <c r="H2612" s="5" t="s">
        <v>12116</v>
      </c>
      <c r="I2612" s="5" t="s">
        <v>18985</v>
      </c>
      <c r="J2612" s="5" t="s">
        <v>12328</v>
      </c>
      <c r="K2612" s="3" t="s">
        <v>12017</v>
      </c>
      <c r="L2612" s="3" t="s">
        <v>12017</v>
      </c>
      <c r="M2612" s="3" t="n">
        <v>6</v>
      </c>
      <c r="N2612" s="20" t="n">
        <v>3.29</v>
      </c>
      <c r="O2612" s="21" t="s">
        <v>13206</v>
      </c>
    </row>
    <row r="2613" customFormat="false" ht="15" hidden="false" customHeight="true" outlineLevel="0" collapsed="false">
      <c r="A2613" s="3" t="s">
        <v>5238</v>
      </c>
      <c r="B2613" s="3" t="s">
        <v>19015</v>
      </c>
      <c r="C2613" s="3" t="s">
        <v>5237</v>
      </c>
      <c r="D2613" s="5" t="s">
        <v>19016</v>
      </c>
      <c r="E2613" s="5" t="s">
        <v>12325</v>
      </c>
      <c r="F2613" s="5" t="s">
        <v>12326</v>
      </c>
      <c r="G2613" s="5" t="s">
        <v>12086</v>
      </c>
      <c r="H2613" s="5" t="s">
        <v>12116</v>
      </c>
      <c r="I2613" s="5" t="s">
        <v>18985</v>
      </c>
      <c r="J2613" s="5" t="s">
        <v>12328</v>
      </c>
      <c r="K2613" s="3" t="s">
        <v>12017</v>
      </c>
      <c r="L2613" s="3" t="s">
        <v>12017</v>
      </c>
      <c r="M2613" s="3" t="n">
        <v>8</v>
      </c>
      <c r="N2613" s="20" t="n">
        <v>3.79</v>
      </c>
      <c r="O2613" s="21" t="s">
        <v>18630</v>
      </c>
    </row>
    <row r="2614" customFormat="false" ht="15" hidden="false" customHeight="true" outlineLevel="0" collapsed="false">
      <c r="A2614" s="3" t="s">
        <v>5240</v>
      </c>
      <c r="B2614" s="3" t="s">
        <v>19017</v>
      </c>
      <c r="C2614" s="3" t="s">
        <v>5239</v>
      </c>
      <c r="D2614" s="5" t="s">
        <v>19018</v>
      </c>
      <c r="E2614" s="5" t="s">
        <v>12351</v>
      </c>
      <c r="F2614" s="5" t="s">
        <v>12326</v>
      </c>
      <c r="G2614" s="5" t="s">
        <v>12086</v>
      </c>
      <c r="H2614" s="5" t="s">
        <v>12116</v>
      </c>
      <c r="I2614" s="5" t="s">
        <v>18957</v>
      </c>
      <c r="J2614" s="5" t="s">
        <v>12328</v>
      </c>
      <c r="K2614" s="3" t="s">
        <v>12017</v>
      </c>
      <c r="L2614" s="3" t="s">
        <v>12017</v>
      </c>
      <c r="M2614" s="3" t="n">
        <v>12</v>
      </c>
      <c r="N2614" s="20" t="n">
        <v>3.49</v>
      </c>
      <c r="O2614" s="21" t="s">
        <v>12773</v>
      </c>
    </row>
    <row r="2615" customFormat="false" ht="15" hidden="false" customHeight="true" outlineLevel="0" collapsed="false">
      <c r="A2615" s="3" t="s">
        <v>5242</v>
      </c>
      <c r="B2615" s="3" t="s">
        <v>19019</v>
      </c>
      <c r="C2615" s="3" t="s">
        <v>5241</v>
      </c>
      <c r="D2615" s="5" t="s">
        <v>19020</v>
      </c>
      <c r="E2615" s="5" t="s">
        <v>12368</v>
      </c>
      <c r="F2615" s="5" t="s">
        <v>12369</v>
      </c>
      <c r="G2615" s="5" t="s">
        <v>12086</v>
      </c>
      <c r="H2615" s="5" t="s">
        <v>12116</v>
      </c>
      <c r="I2615" s="5" t="s">
        <v>18225</v>
      </c>
      <c r="J2615" s="5" t="s">
        <v>12328</v>
      </c>
      <c r="K2615" s="3" t="s">
        <v>12017</v>
      </c>
      <c r="L2615" s="3" t="s">
        <v>12017</v>
      </c>
      <c r="M2615" s="3" t="n">
        <v>8</v>
      </c>
      <c r="N2615" s="20" t="n">
        <v>5.49</v>
      </c>
      <c r="O2615" s="21" t="s">
        <v>15007</v>
      </c>
    </row>
    <row r="2616" customFormat="false" ht="15" hidden="false" customHeight="true" outlineLevel="0" collapsed="false">
      <c r="A2616" s="3" t="s">
        <v>5244</v>
      </c>
      <c r="B2616" s="3" t="s">
        <v>19021</v>
      </c>
      <c r="C2616" s="3" t="s">
        <v>5243</v>
      </c>
      <c r="D2616" s="5" t="s">
        <v>19022</v>
      </c>
      <c r="E2616" s="5" t="s">
        <v>12368</v>
      </c>
      <c r="F2616" s="5" t="s">
        <v>12369</v>
      </c>
      <c r="G2616" s="5" t="s">
        <v>12086</v>
      </c>
      <c r="H2616" s="5" t="s">
        <v>12116</v>
      </c>
      <c r="I2616" s="5" t="s">
        <v>18957</v>
      </c>
      <c r="J2616" s="5" t="s">
        <v>12328</v>
      </c>
      <c r="K2616" s="3" t="s">
        <v>12017</v>
      </c>
      <c r="L2616" s="3" t="s">
        <v>12017</v>
      </c>
      <c r="M2616" s="3" t="n">
        <v>1</v>
      </c>
      <c r="N2616" s="20" t="n">
        <v>5.89</v>
      </c>
      <c r="O2616" s="21" t="s">
        <v>12436</v>
      </c>
    </row>
    <row r="2617" customFormat="false" ht="15" hidden="false" customHeight="true" outlineLevel="0" collapsed="false">
      <c r="A2617" s="3" t="s">
        <v>5246</v>
      </c>
      <c r="B2617" s="3" t="s">
        <v>19023</v>
      </c>
      <c r="C2617" s="3" t="s">
        <v>5245</v>
      </c>
      <c r="D2617" s="5" t="s">
        <v>19024</v>
      </c>
      <c r="E2617" s="5" t="s">
        <v>12382</v>
      </c>
      <c r="F2617" s="5" t="s">
        <v>12383</v>
      </c>
      <c r="G2617" s="5" t="s">
        <v>12086</v>
      </c>
      <c r="H2617" s="5" t="s">
        <v>12116</v>
      </c>
      <c r="I2617" s="5" t="s">
        <v>18225</v>
      </c>
      <c r="J2617" s="5" t="s">
        <v>12328</v>
      </c>
      <c r="K2617" s="3" t="s">
        <v>12017</v>
      </c>
      <c r="L2617" s="3" t="s">
        <v>12017</v>
      </c>
      <c r="M2617" s="3" t="n">
        <v>12</v>
      </c>
      <c r="N2617" s="20" t="n">
        <v>4.99</v>
      </c>
      <c r="O2617" s="21" t="s">
        <v>16205</v>
      </c>
    </row>
    <row r="2618" customFormat="false" ht="15" hidden="false" customHeight="true" outlineLevel="0" collapsed="false">
      <c r="A2618" s="3" t="s">
        <v>5248</v>
      </c>
      <c r="B2618" s="3" t="s">
        <v>19025</v>
      </c>
      <c r="C2618" s="3" t="s">
        <v>5247</v>
      </c>
      <c r="D2618" s="5" t="s">
        <v>19026</v>
      </c>
      <c r="E2618" s="5" t="s">
        <v>12351</v>
      </c>
      <c r="F2618" s="5" t="s">
        <v>12326</v>
      </c>
      <c r="G2618" s="5" t="s">
        <v>12086</v>
      </c>
      <c r="H2618" s="5" t="s">
        <v>12116</v>
      </c>
      <c r="I2618" s="5" t="s">
        <v>18957</v>
      </c>
      <c r="J2618" s="5" t="s">
        <v>12328</v>
      </c>
      <c r="K2618" s="3" t="s">
        <v>12017</v>
      </c>
      <c r="L2618" s="3" t="s">
        <v>12017</v>
      </c>
      <c r="M2618" s="3" t="n">
        <v>24</v>
      </c>
      <c r="N2618" s="20" t="n">
        <v>5.89</v>
      </c>
      <c r="O2618" s="21" t="s">
        <v>16517</v>
      </c>
    </row>
    <row r="2619" customFormat="false" ht="15" hidden="false" customHeight="true" outlineLevel="0" collapsed="false">
      <c r="A2619" s="3" t="s">
        <v>5250</v>
      </c>
      <c r="B2619" s="3" t="s">
        <v>19027</v>
      </c>
      <c r="C2619" s="3" t="s">
        <v>5249</v>
      </c>
      <c r="D2619" s="5" t="s">
        <v>19028</v>
      </c>
      <c r="E2619" s="5" t="s">
        <v>12457</v>
      </c>
      <c r="F2619" s="5" t="s">
        <v>12458</v>
      </c>
      <c r="G2619" s="5" t="s">
        <v>12086</v>
      </c>
      <c r="H2619" s="5" t="s">
        <v>12116</v>
      </c>
      <c r="I2619" s="5" t="s">
        <v>18985</v>
      </c>
      <c r="J2619" s="5" t="s">
        <v>12328</v>
      </c>
      <c r="K2619" s="3" t="s">
        <v>12021</v>
      </c>
      <c r="L2619" s="3" t="s">
        <v>12017</v>
      </c>
      <c r="M2619" s="3" t="n">
        <v>6</v>
      </c>
      <c r="N2619" s="20" t="n">
        <v>3.39</v>
      </c>
      <c r="O2619" s="21" t="s">
        <v>15674</v>
      </c>
    </row>
    <row r="2620" customFormat="false" ht="15" hidden="false" customHeight="true" outlineLevel="0" collapsed="false">
      <c r="A2620" s="3" t="s">
        <v>5252</v>
      </c>
      <c r="B2620" s="3" t="s">
        <v>19029</v>
      </c>
      <c r="C2620" s="3" t="s">
        <v>5251</v>
      </c>
      <c r="D2620" s="5" t="s">
        <v>19030</v>
      </c>
      <c r="E2620" s="5" t="s">
        <v>12382</v>
      </c>
      <c r="F2620" s="5" t="s">
        <v>12383</v>
      </c>
      <c r="G2620" s="5" t="s">
        <v>12086</v>
      </c>
      <c r="H2620" s="5" t="s">
        <v>12116</v>
      </c>
      <c r="I2620" s="5" t="s">
        <v>18985</v>
      </c>
      <c r="J2620" s="5" t="s">
        <v>12328</v>
      </c>
      <c r="K2620" s="3" t="s">
        <v>12017</v>
      </c>
      <c r="L2620" s="3" t="s">
        <v>12017</v>
      </c>
      <c r="M2620" s="3" t="n">
        <v>8</v>
      </c>
      <c r="N2620" s="20" t="n">
        <v>6.49</v>
      </c>
      <c r="O2620" s="21" t="s">
        <v>14051</v>
      </c>
    </row>
    <row r="2621" customFormat="false" ht="15" hidden="false" customHeight="true" outlineLevel="0" collapsed="false">
      <c r="A2621" s="3" t="s">
        <v>5254</v>
      </c>
      <c r="B2621" s="3" t="s">
        <v>19031</v>
      </c>
      <c r="C2621" s="3" t="s">
        <v>5253</v>
      </c>
      <c r="D2621" s="5" t="s">
        <v>19032</v>
      </c>
      <c r="E2621" s="5" t="s">
        <v>12351</v>
      </c>
      <c r="F2621" s="5" t="s">
        <v>12326</v>
      </c>
      <c r="G2621" s="5" t="s">
        <v>12086</v>
      </c>
      <c r="H2621" s="5" t="s">
        <v>12116</v>
      </c>
      <c r="I2621" s="5" t="s">
        <v>18985</v>
      </c>
      <c r="J2621" s="5" t="s">
        <v>12512</v>
      </c>
      <c r="K2621" s="3" t="s">
        <v>12017</v>
      </c>
      <c r="L2621" s="3" t="s">
        <v>12017</v>
      </c>
      <c r="M2621" s="3" t="n">
        <v>24</v>
      </c>
      <c r="N2621" s="20" t="n">
        <v>4.79</v>
      </c>
      <c r="O2621" s="21" t="s">
        <v>13215</v>
      </c>
    </row>
    <row r="2622" customFormat="false" ht="15" hidden="false" customHeight="true" outlineLevel="0" collapsed="false">
      <c r="A2622" s="3" t="s">
        <v>5256</v>
      </c>
      <c r="B2622" s="3" t="s">
        <v>19033</v>
      </c>
      <c r="C2622" s="3" t="s">
        <v>5255</v>
      </c>
      <c r="D2622" s="5" t="s">
        <v>19034</v>
      </c>
      <c r="E2622" s="5" t="s">
        <v>12457</v>
      </c>
      <c r="F2622" s="5" t="s">
        <v>12458</v>
      </c>
      <c r="G2622" s="5" t="s">
        <v>12086</v>
      </c>
      <c r="H2622" s="5" t="s">
        <v>12116</v>
      </c>
      <c r="I2622" s="5" t="s">
        <v>18957</v>
      </c>
      <c r="J2622" s="5" t="s">
        <v>12328</v>
      </c>
      <c r="K2622" s="3" t="s">
        <v>12021</v>
      </c>
      <c r="L2622" s="3" t="s">
        <v>12017</v>
      </c>
      <c r="M2622" s="3" t="n">
        <v>4</v>
      </c>
      <c r="N2622" s="20" t="n">
        <v>4.39</v>
      </c>
      <c r="O2622" s="21" t="s">
        <v>14892</v>
      </c>
    </row>
    <row r="2623" customFormat="false" ht="15" hidden="false" customHeight="true" outlineLevel="0" collapsed="false">
      <c r="A2623" s="3" t="s">
        <v>5258</v>
      </c>
      <c r="B2623" s="3" t="s">
        <v>19035</v>
      </c>
      <c r="C2623" s="3" t="s">
        <v>5257</v>
      </c>
      <c r="D2623" s="5" t="s">
        <v>19036</v>
      </c>
      <c r="E2623" s="5" t="s">
        <v>12368</v>
      </c>
      <c r="F2623" s="5" t="s">
        <v>12369</v>
      </c>
      <c r="G2623" s="5" t="s">
        <v>12086</v>
      </c>
      <c r="H2623" s="5" t="s">
        <v>12116</v>
      </c>
      <c r="I2623" s="5" t="s">
        <v>18225</v>
      </c>
      <c r="J2623" s="5" t="s">
        <v>12328</v>
      </c>
      <c r="K2623" s="3" t="s">
        <v>12017</v>
      </c>
      <c r="L2623" s="3" t="s">
        <v>12017</v>
      </c>
      <c r="M2623" s="3" t="n">
        <v>24</v>
      </c>
      <c r="N2623" s="20" t="n">
        <v>6.79</v>
      </c>
      <c r="O2623" s="21" t="s">
        <v>12250</v>
      </c>
    </row>
    <row r="2624" customFormat="false" ht="15" hidden="false" customHeight="true" outlineLevel="0" collapsed="false">
      <c r="A2624" s="3" t="s">
        <v>5260</v>
      </c>
      <c r="B2624" s="3" t="s">
        <v>19037</v>
      </c>
      <c r="C2624" s="3" t="s">
        <v>5259</v>
      </c>
      <c r="D2624" s="5" t="s">
        <v>19038</v>
      </c>
      <c r="E2624" s="5" t="s">
        <v>12377</v>
      </c>
      <c r="F2624" s="5" t="s">
        <v>12378</v>
      </c>
      <c r="G2624" s="5" t="s">
        <v>12086</v>
      </c>
      <c r="H2624" s="5" t="s">
        <v>12116</v>
      </c>
      <c r="I2624" s="5" t="s">
        <v>18225</v>
      </c>
      <c r="J2624" s="5" t="s">
        <v>12359</v>
      </c>
      <c r="K2624" s="3" t="s">
        <v>12021</v>
      </c>
      <c r="L2624" s="3" t="s">
        <v>12017</v>
      </c>
      <c r="M2624" s="3" t="n">
        <v>4</v>
      </c>
      <c r="N2624" s="20" t="n">
        <v>5.79</v>
      </c>
      <c r="O2624" s="21" t="s">
        <v>12887</v>
      </c>
    </row>
    <row r="2625" customFormat="false" ht="15" hidden="false" customHeight="true" outlineLevel="0" collapsed="false">
      <c r="A2625" s="3" t="s">
        <v>5262</v>
      </c>
      <c r="B2625" s="3" t="s">
        <v>19039</v>
      </c>
      <c r="C2625" s="3" t="s">
        <v>5261</v>
      </c>
      <c r="D2625" s="5" t="s">
        <v>19040</v>
      </c>
      <c r="E2625" s="5" t="s">
        <v>12382</v>
      </c>
      <c r="F2625" s="5" t="s">
        <v>12383</v>
      </c>
      <c r="G2625" s="5" t="s">
        <v>12086</v>
      </c>
      <c r="H2625" s="5" t="s">
        <v>12116</v>
      </c>
      <c r="I2625" s="5" t="s">
        <v>18985</v>
      </c>
      <c r="J2625" s="5" t="s">
        <v>12328</v>
      </c>
      <c r="K2625" s="3" t="s">
        <v>12017</v>
      </c>
      <c r="L2625" s="3" t="s">
        <v>12017</v>
      </c>
      <c r="M2625" s="3" t="n">
        <v>24</v>
      </c>
      <c r="N2625" s="20" t="n">
        <v>4.29</v>
      </c>
      <c r="O2625" s="21" t="s">
        <v>15302</v>
      </c>
    </row>
    <row r="2626" customFormat="false" ht="15" hidden="false" customHeight="true" outlineLevel="0" collapsed="false">
      <c r="A2626" s="3" t="s">
        <v>5264</v>
      </c>
      <c r="B2626" s="3" t="s">
        <v>19041</v>
      </c>
      <c r="C2626" s="3" t="s">
        <v>5263</v>
      </c>
      <c r="D2626" s="5" t="s">
        <v>19042</v>
      </c>
      <c r="E2626" s="5" t="s">
        <v>12368</v>
      </c>
      <c r="F2626" s="5" t="s">
        <v>12369</v>
      </c>
      <c r="G2626" s="5" t="s">
        <v>12086</v>
      </c>
      <c r="H2626" s="5" t="s">
        <v>12116</v>
      </c>
      <c r="I2626" s="5" t="s">
        <v>18985</v>
      </c>
      <c r="J2626" s="5" t="s">
        <v>12328</v>
      </c>
      <c r="K2626" s="3" t="s">
        <v>12017</v>
      </c>
      <c r="L2626" s="3" t="s">
        <v>12017</v>
      </c>
      <c r="M2626" s="3" t="n">
        <v>1</v>
      </c>
      <c r="N2626" s="20" t="n">
        <v>5.99</v>
      </c>
      <c r="O2626" s="21" t="s">
        <v>19043</v>
      </c>
    </row>
    <row r="2627" customFormat="false" ht="15" hidden="false" customHeight="true" outlineLevel="0" collapsed="false">
      <c r="A2627" s="3" t="s">
        <v>5266</v>
      </c>
      <c r="B2627" s="3" t="s">
        <v>19044</v>
      </c>
      <c r="C2627" s="3" t="s">
        <v>5265</v>
      </c>
      <c r="D2627" s="5" t="s">
        <v>19045</v>
      </c>
      <c r="E2627" s="5" t="s">
        <v>12457</v>
      </c>
      <c r="F2627" s="5" t="s">
        <v>12458</v>
      </c>
      <c r="G2627" s="5" t="s">
        <v>12086</v>
      </c>
      <c r="H2627" s="5" t="s">
        <v>12116</v>
      </c>
      <c r="I2627" s="5" t="s">
        <v>18225</v>
      </c>
      <c r="J2627" s="5" t="s">
        <v>12328</v>
      </c>
      <c r="K2627" s="3" t="s">
        <v>12021</v>
      </c>
      <c r="L2627" s="3" t="s">
        <v>12017</v>
      </c>
      <c r="M2627" s="3" t="n">
        <v>12</v>
      </c>
      <c r="N2627" s="20" t="n">
        <v>5.99</v>
      </c>
      <c r="O2627" s="21" t="s">
        <v>12638</v>
      </c>
    </row>
    <row r="2628" customFormat="false" ht="15" hidden="false" customHeight="true" outlineLevel="0" collapsed="false">
      <c r="A2628" s="3" t="s">
        <v>5268</v>
      </c>
      <c r="B2628" s="3" t="s">
        <v>19046</v>
      </c>
      <c r="C2628" s="3" t="s">
        <v>5267</v>
      </c>
      <c r="D2628" s="5" t="s">
        <v>19047</v>
      </c>
      <c r="E2628" s="5" t="s">
        <v>12457</v>
      </c>
      <c r="F2628" s="5" t="s">
        <v>12458</v>
      </c>
      <c r="G2628" s="5" t="s">
        <v>12086</v>
      </c>
      <c r="H2628" s="5" t="s">
        <v>12116</v>
      </c>
      <c r="I2628" s="5" t="s">
        <v>18957</v>
      </c>
      <c r="J2628" s="5" t="s">
        <v>12512</v>
      </c>
      <c r="K2628" s="3" t="s">
        <v>12021</v>
      </c>
      <c r="L2628" s="3" t="s">
        <v>12017</v>
      </c>
      <c r="M2628" s="3" t="n">
        <v>24</v>
      </c>
      <c r="N2628" s="20" t="n">
        <v>4.89</v>
      </c>
      <c r="O2628" s="21" t="s">
        <v>18892</v>
      </c>
    </row>
    <row r="2629" customFormat="false" ht="15" hidden="false" customHeight="true" outlineLevel="0" collapsed="false">
      <c r="A2629" s="3" t="s">
        <v>5270</v>
      </c>
      <c r="B2629" s="3" t="s">
        <v>19048</v>
      </c>
      <c r="C2629" s="3" t="s">
        <v>5269</v>
      </c>
      <c r="D2629" s="5" t="s">
        <v>19049</v>
      </c>
      <c r="E2629" s="5" t="s">
        <v>12351</v>
      </c>
      <c r="F2629" s="5" t="s">
        <v>12326</v>
      </c>
      <c r="G2629" s="5" t="s">
        <v>12086</v>
      </c>
      <c r="H2629" s="5" t="s">
        <v>12116</v>
      </c>
      <c r="I2629" s="5" t="s">
        <v>18985</v>
      </c>
      <c r="J2629" s="5" t="s">
        <v>12328</v>
      </c>
      <c r="K2629" s="3" t="s">
        <v>12017</v>
      </c>
      <c r="L2629" s="3" t="s">
        <v>12017</v>
      </c>
      <c r="M2629" s="3" t="n">
        <v>6</v>
      </c>
      <c r="N2629" s="20" t="n">
        <v>4.99</v>
      </c>
      <c r="O2629" s="21" t="s">
        <v>19050</v>
      </c>
    </row>
    <row r="2630" customFormat="false" ht="15" hidden="false" customHeight="true" outlineLevel="0" collapsed="false">
      <c r="A2630" s="3" t="s">
        <v>5272</v>
      </c>
      <c r="B2630" s="3" t="s">
        <v>19051</v>
      </c>
      <c r="C2630" s="3" t="s">
        <v>5271</v>
      </c>
      <c r="D2630" s="5" t="s">
        <v>19052</v>
      </c>
      <c r="E2630" s="5" t="s">
        <v>12457</v>
      </c>
      <c r="F2630" s="5" t="s">
        <v>12458</v>
      </c>
      <c r="G2630" s="5" t="s">
        <v>12086</v>
      </c>
      <c r="H2630" s="5" t="s">
        <v>12116</v>
      </c>
      <c r="I2630" s="5" t="s">
        <v>18985</v>
      </c>
      <c r="J2630" s="5" t="s">
        <v>12328</v>
      </c>
      <c r="K2630" s="3" t="s">
        <v>12021</v>
      </c>
      <c r="L2630" s="3" t="s">
        <v>12017</v>
      </c>
      <c r="M2630" s="3" t="n">
        <v>4</v>
      </c>
      <c r="N2630" s="20" t="n">
        <v>6.39</v>
      </c>
      <c r="O2630" s="21" t="s">
        <v>13350</v>
      </c>
    </row>
    <row r="2631" customFormat="false" ht="15" hidden="false" customHeight="true" outlineLevel="0" collapsed="false">
      <c r="A2631" s="3" t="s">
        <v>5274</v>
      </c>
      <c r="B2631" s="3" t="s">
        <v>19053</v>
      </c>
      <c r="C2631" s="3" t="s">
        <v>5273</v>
      </c>
      <c r="D2631" s="5" t="s">
        <v>19054</v>
      </c>
      <c r="E2631" s="5" t="s">
        <v>12382</v>
      </c>
      <c r="F2631" s="5" t="s">
        <v>12383</v>
      </c>
      <c r="G2631" s="5" t="s">
        <v>12086</v>
      </c>
      <c r="H2631" s="5" t="s">
        <v>12116</v>
      </c>
      <c r="I2631" s="5" t="s">
        <v>18985</v>
      </c>
      <c r="J2631" s="5" t="s">
        <v>12359</v>
      </c>
      <c r="K2631" s="3" t="s">
        <v>12017</v>
      </c>
      <c r="L2631" s="3" t="s">
        <v>12017</v>
      </c>
      <c r="M2631" s="3" t="n">
        <v>12</v>
      </c>
      <c r="N2631" s="20" t="n">
        <v>6.89</v>
      </c>
      <c r="O2631" s="21" t="s">
        <v>16571</v>
      </c>
    </row>
    <row r="2632" customFormat="false" ht="15" hidden="false" customHeight="true" outlineLevel="0" collapsed="false">
      <c r="A2632" s="3" t="s">
        <v>5276</v>
      </c>
      <c r="B2632" s="3" t="s">
        <v>19055</v>
      </c>
      <c r="C2632" s="3" t="s">
        <v>5275</v>
      </c>
      <c r="D2632" s="5" t="s">
        <v>19056</v>
      </c>
      <c r="E2632" s="5" t="s">
        <v>12332</v>
      </c>
      <c r="F2632" s="5" t="s">
        <v>12333</v>
      </c>
      <c r="G2632" s="5" t="s">
        <v>12086</v>
      </c>
      <c r="H2632" s="5" t="s">
        <v>12116</v>
      </c>
      <c r="I2632" s="5" t="s">
        <v>18985</v>
      </c>
      <c r="J2632" s="5" t="s">
        <v>12328</v>
      </c>
      <c r="K2632" s="3" t="s">
        <v>12017</v>
      </c>
      <c r="L2632" s="3" t="s">
        <v>12017</v>
      </c>
      <c r="M2632" s="3" t="n">
        <v>12</v>
      </c>
      <c r="N2632" s="20" t="n">
        <v>4.39</v>
      </c>
      <c r="O2632" s="21" t="s">
        <v>13053</v>
      </c>
    </row>
    <row r="2633" customFormat="false" ht="15" hidden="false" customHeight="true" outlineLevel="0" collapsed="false">
      <c r="A2633" s="3" t="s">
        <v>5278</v>
      </c>
      <c r="B2633" s="3" t="s">
        <v>19057</v>
      </c>
      <c r="C2633" s="3" t="s">
        <v>5277</v>
      </c>
      <c r="D2633" s="5" t="s">
        <v>19058</v>
      </c>
      <c r="E2633" s="5" t="s">
        <v>12338</v>
      </c>
      <c r="F2633" s="5" t="s">
        <v>12339</v>
      </c>
      <c r="G2633" s="5" t="s">
        <v>12086</v>
      </c>
      <c r="H2633" s="5" t="s">
        <v>12116</v>
      </c>
      <c r="I2633" s="5" t="s">
        <v>18225</v>
      </c>
      <c r="J2633" s="5" t="s">
        <v>12328</v>
      </c>
      <c r="K2633" s="3" t="s">
        <v>12017</v>
      </c>
      <c r="L2633" s="3" t="s">
        <v>12017</v>
      </c>
      <c r="M2633" s="3" t="n">
        <v>2</v>
      </c>
      <c r="N2633" s="20" t="n">
        <v>5.99</v>
      </c>
      <c r="O2633" s="21" t="s">
        <v>17535</v>
      </c>
    </row>
    <row r="2634" customFormat="false" ht="15" hidden="false" customHeight="true" outlineLevel="0" collapsed="false">
      <c r="A2634" s="3" t="s">
        <v>5280</v>
      </c>
      <c r="B2634" s="3" t="s">
        <v>19059</v>
      </c>
      <c r="C2634" s="3" t="s">
        <v>5279</v>
      </c>
      <c r="D2634" s="5" t="s">
        <v>19060</v>
      </c>
      <c r="E2634" s="5" t="s">
        <v>12368</v>
      </c>
      <c r="F2634" s="5" t="s">
        <v>12369</v>
      </c>
      <c r="G2634" s="5" t="s">
        <v>12086</v>
      </c>
      <c r="H2634" s="5" t="s">
        <v>12116</v>
      </c>
      <c r="I2634" s="5" t="s">
        <v>18985</v>
      </c>
      <c r="J2634" s="5" t="s">
        <v>12328</v>
      </c>
      <c r="K2634" s="3" t="s">
        <v>12017</v>
      </c>
      <c r="L2634" s="3" t="s">
        <v>12017</v>
      </c>
      <c r="M2634" s="3" t="n">
        <v>12</v>
      </c>
      <c r="N2634" s="20" t="n">
        <v>3.89</v>
      </c>
      <c r="O2634" s="21" t="s">
        <v>17676</v>
      </c>
    </row>
    <row r="2635" customFormat="false" ht="15" hidden="false" customHeight="true" outlineLevel="0" collapsed="false">
      <c r="A2635" s="3" t="s">
        <v>5282</v>
      </c>
      <c r="B2635" s="3" t="s">
        <v>19061</v>
      </c>
      <c r="C2635" s="3" t="s">
        <v>5281</v>
      </c>
      <c r="D2635" s="5" t="s">
        <v>19062</v>
      </c>
      <c r="E2635" s="5" t="s">
        <v>12351</v>
      </c>
      <c r="F2635" s="5" t="s">
        <v>12326</v>
      </c>
      <c r="G2635" s="5" t="s">
        <v>12086</v>
      </c>
      <c r="H2635" s="5" t="s">
        <v>12116</v>
      </c>
      <c r="I2635" s="5" t="s">
        <v>18985</v>
      </c>
      <c r="J2635" s="5" t="s">
        <v>12328</v>
      </c>
      <c r="K2635" s="3" t="s">
        <v>12017</v>
      </c>
      <c r="L2635" s="3" t="s">
        <v>12017</v>
      </c>
      <c r="M2635" s="3" t="n">
        <v>8</v>
      </c>
      <c r="N2635" s="20" t="n">
        <v>6.79</v>
      </c>
      <c r="O2635" s="21" t="s">
        <v>12244</v>
      </c>
    </row>
    <row r="2636" customFormat="false" ht="15" hidden="false" customHeight="true" outlineLevel="0" collapsed="false">
      <c r="A2636" s="3" t="s">
        <v>5284</v>
      </c>
      <c r="B2636" s="3" t="s">
        <v>19063</v>
      </c>
      <c r="C2636" s="3" t="s">
        <v>5283</v>
      </c>
      <c r="D2636" s="5" t="s">
        <v>19064</v>
      </c>
      <c r="E2636" s="5" t="s">
        <v>12368</v>
      </c>
      <c r="F2636" s="5" t="s">
        <v>12369</v>
      </c>
      <c r="G2636" s="5" t="s">
        <v>12086</v>
      </c>
      <c r="H2636" s="5" t="s">
        <v>12116</v>
      </c>
      <c r="I2636" s="5" t="s">
        <v>18225</v>
      </c>
      <c r="J2636" s="5" t="s">
        <v>12512</v>
      </c>
      <c r="K2636" s="3" t="s">
        <v>12017</v>
      </c>
      <c r="L2636" s="3" t="s">
        <v>12017</v>
      </c>
      <c r="M2636" s="3" t="n">
        <v>2</v>
      </c>
      <c r="N2636" s="20" t="n">
        <v>4.49</v>
      </c>
      <c r="O2636" s="21" t="s">
        <v>16867</v>
      </c>
    </row>
    <row r="2637" customFormat="false" ht="15" hidden="false" customHeight="true" outlineLevel="0" collapsed="false">
      <c r="A2637" s="3" t="s">
        <v>5286</v>
      </c>
      <c r="B2637" s="3" t="s">
        <v>19065</v>
      </c>
      <c r="C2637" s="3" t="s">
        <v>5285</v>
      </c>
      <c r="D2637" s="5" t="s">
        <v>19066</v>
      </c>
      <c r="E2637" s="5" t="s">
        <v>12363</v>
      </c>
      <c r="F2637" s="5" t="s">
        <v>12364</v>
      </c>
      <c r="G2637" s="5" t="s">
        <v>12086</v>
      </c>
      <c r="H2637" s="5" t="s">
        <v>12116</v>
      </c>
      <c r="I2637" s="5" t="s">
        <v>18957</v>
      </c>
      <c r="J2637" s="5" t="s">
        <v>12328</v>
      </c>
      <c r="K2637" s="3" t="s">
        <v>12017</v>
      </c>
      <c r="L2637" s="3" t="s">
        <v>12017</v>
      </c>
      <c r="M2637" s="3" t="n">
        <v>1</v>
      </c>
      <c r="N2637" s="20" t="n">
        <v>5.39</v>
      </c>
      <c r="O2637" s="21" t="s">
        <v>17824</v>
      </c>
    </row>
    <row r="2638" customFormat="false" ht="15" hidden="false" customHeight="true" outlineLevel="0" collapsed="false">
      <c r="A2638" s="3" t="s">
        <v>5288</v>
      </c>
      <c r="B2638" s="3" t="s">
        <v>19067</v>
      </c>
      <c r="C2638" s="3" t="s">
        <v>5287</v>
      </c>
      <c r="D2638" s="5" t="s">
        <v>19068</v>
      </c>
      <c r="E2638" s="5" t="s">
        <v>12377</v>
      </c>
      <c r="F2638" s="5" t="s">
        <v>12378</v>
      </c>
      <c r="G2638" s="5" t="s">
        <v>12086</v>
      </c>
      <c r="H2638" s="5" t="s">
        <v>12116</v>
      </c>
      <c r="I2638" s="5" t="s">
        <v>18985</v>
      </c>
      <c r="J2638" s="5" t="s">
        <v>12512</v>
      </c>
      <c r="K2638" s="3" t="s">
        <v>12021</v>
      </c>
      <c r="L2638" s="3" t="s">
        <v>12017</v>
      </c>
      <c r="M2638" s="3" t="n">
        <v>12</v>
      </c>
      <c r="N2638" s="20" t="n">
        <v>6.49</v>
      </c>
      <c r="O2638" s="21" t="s">
        <v>19069</v>
      </c>
    </row>
    <row r="2639" customFormat="false" ht="15" hidden="false" customHeight="true" outlineLevel="0" collapsed="false">
      <c r="A2639" s="3" t="s">
        <v>5290</v>
      </c>
      <c r="B2639" s="3" t="s">
        <v>19070</v>
      </c>
      <c r="C2639" s="3" t="s">
        <v>5289</v>
      </c>
      <c r="D2639" s="5" t="s">
        <v>19071</v>
      </c>
      <c r="E2639" s="5" t="s">
        <v>12377</v>
      </c>
      <c r="F2639" s="5" t="s">
        <v>12378</v>
      </c>
      <c r="G2639" s="5" t="s">
        <v>12086</v>
      </c>
      <c r="H2639" s="5" t="s">
        <v>12116</v>
      </c>
      <c r="I2639" s="5" t="s">
        <v>18957</v>
      </c>
      <c r="J2639" s="5" t="s">
        <v>12328</v>
      </c>
      <c r="K2639" s="3" t="s">
        <v>12021</v>
      </c>
      <c r="L2639" s="3" t="s">
        <v>12017</v>
      </c>
      <c r="M2639" s="3" t="n">
        <v>1</v>
      </c>
      <c r="N2639" s="20" t="n">
        <v>3.89</v>
      </c>
      <c r="O2639" s="21" t="s">
        <v>17076</v>
      </c>
    </row>
    <row r="2640" customFormat="false" ht="15" hidden="false" customHeight="true" outlineLevel="0" collapsed="false">
      <c r="A2640" s="3" t="s">
        <v>5292</v>
      </c>
      <c r="B2640" s="3" t="s">
        <v>19072</v>
      </c>
      <c r="C2640" s="3" t="s">
        <v>5291</v>
      </c>
      <c r="D2640" s="5" t="s">
        <v>19073</v>
      </c>
      <c r="E2640" s="5" t="s">
        <v>12377</v>
      </c>
      <c r="F2640" s="5" t="s">
        <v>12378</v>
      </c>
      <c r="G2640" s="5" t="s">
        <v>12086</v>
      </c>
      <c r="H2640" s="5" t="s">
        <v>12116</v>
      </c>
      <c r="I2640" s="5" t="s">
        <v>18985</v>
      </c>
      <c r="J2640" s="5" t="s">
        <v>12328</v>
      </c>
      <c r="K2640" s="3" t="s">
        <v>12021</v>
      </c>
      <c r="L2640" s="3" t="s">
        <v>12017</v>
      </c>
      <c r="M2640" s="3" t="n">
        <v>8</v>
      </c>
      <c r="N2640" s="20" t="n">
        <v>6.99</v>
      </c>
      <c r="O2640" s="21" t="s">
        <v>16397</v>
      </c>
    </row>
    <row r="2641" customFormat="false" ht="15" hidden="false" customHeight="true" outlineLevel="0" collapsed="false">
      <c r="A2641" s="3" t="s">
        <v>5294</v>
      </c>
      <c r="B2641" s="3" t="s">
        <v>19074</v>
      </c>
      <c r="C2641" s="3" t="s">
        <v>5293</v>
      </c>
      <c r="D2641" s="5" t="s">
        <v>19075</v>
      </c>
      <c r="E2641" s="5" t="s">
        <v>12351</v>
      </c>
      <c r="F2641" s="5" t="s">
        <v>12326</v>
      </c>
      <c r="G2641" s="5" t="s">
        <v>12086</v>
      </c>
      <c r="H2641" s="5" t="s">
        <v>12116</v>
      </c>
      <c r="I2641" s="5" t="s">
        <v>18985</v>
      </c>
      <c r="J2641" s="5" t="s">
        <v>12328</v>
      </c>
      <c r="K2641" s="3" t="s">
        <v>12017</v>
      </c>
      <c r="L2641" s="3" t="s">
        <v>12017</v>
      </c>
      <c r="M2641" s="3" t="n">
        <v>12</v>
      </c>
      <c r="N2641" s="20" t="n">
        <v>3.29</v>
      </c>
      <c r="O2641" s="21" t="s">
        <v>19076</v>
      </c>
    </row>
    <row r="2642" customFormat="false" ht="15" hidden="false" customHeight="true" outlineLevel="0" collapsed="false">
      <c r="A2642" s="3" t="s">
        <v>5296</v>
      </c>
      <c r="B2642" s="3" t="s">
        <v>19077</v>
      </c>
      <c r="C2642" s="3" t="s">
        <v>5295</v>
      </c>
      <c r="D2642" s="5" t="s">
        <v>19078</v>
      </c>
      <c r="E2642" s="5" t="s">
        <v>12351</v>
      </c>
      <c r="F2642" s="5" t="s">
        <v>12326</v>
      </c>
      <c r="G2642" s="5" t="s">
        <v>12086</v>
      </c>
      <c r="H2642" s="5" t="s">
        <v>12116</v>
      </c>
      <c r="I2642" s="5" t="s">
        <v>18957</v>
      </c>
      <c r="J2642" s="5" t="s">
        <v>12328</v>
      </c>
      <c r="K2642" s="3" t="s">
        <v>12017</v>
      </c>
      <c r="L2642" s="3" t="s">
        <v>12017</v>
      </c>
      <c r="M2642" s="3" t="n">
        <v>12</v>
      </c>
      <c r="N2642" s="20" t="n">
        <v>5.89</v>
      </c>
      <c r="O2642" s="21" t="s">
        <v>12702</v>
      </c>
    </row>
    <row r="2643" customFormat="false" ht="15" hidden="false" customHeight="true" outlineLevel="0" collapsed="false">
      <c r="A2643" s="3" t="s">
        <v>5298</v>
      </c>
      <c r="B2643" s="3" t="s">
        <v>19079</v>
      </c>
      <c r="C2643" s="3" t="s">
        <v>5297</v>
      </c>
      <c r="D2643" s="5" t="s">
        <v>19080</v>
      </c>
      <c r="E2643" s="5" t="s">
        <v>12332</v>
      </c>
      <c r="F2643" s="5" t="s">
        <v>12333</v>
      </c>
      <c r="G2643" s="5" t="s">
        <v>12086</v>
      </c>
      <c r="H2643" s="5" t="s">
        <v>12116</v>
      </c>
      <c r="I2643" s="5" t="s">
        <v>18985</v>
      </c>
      <c r="J2643" s="5" t="s">
        <v>12328</v>
      </c>
      <c r="K2643" s="3" t="s">
        <v>12017</v>
      </c>
      <c r="L2643" s="3" t="s">
        <v>12017</v>
      </c>
      <c r="M2643" s="3" t="n">
        <v>1</v>
      </c>
      <c r="N2643" s="20" t="n">
        <v>5.29</v>
      </c>
      <c r="O2643" s="21" t="s">
        <v>13172</v>
      </c>
    </row>
    <row r="2644" customFormat="false" ht="15" hidden="false" customHeight="true" outlineLevel="0" collapsed="false">
      <c r="A2644" s="3" t="s">
        <v>5300</v>
      </c>
      <c r="B2644" s="3" t="s">
        <v>19081</v>
      </c>
      <c r="C2644" s="3" t="s">
        <v>5299</v>
      </c>
      <c r="D2644" s="5" t="s">
        <v>19082</v>
      </c>
      <c r="E2644" s="5" t="s">
        <v>12338</v>
      </c>
      <c r="F2644" s="5" t="s">
        <v>12339</v>
      </c>
      <c r="G2644" s="5" t="s">
        <v>12086</v>
      </c>
      <c r="H2644" s="5" t="s">
        <v>12116</v>
      </c>
      <c r="I2644" s="5" t="s">
        <v>18225</v>
      </c>
      <c r="J2644" s="5" t="s">
        <v>12328</v>
      </c>
      <c r="K2644" s="3" t="s">
        <v>12017</v>
      </c>
      <c r="L2644" s="3" t="s">
        <v>12017</v>
      </c>
      <c r="M2644" s="3" t="n">
        <v>2</v>
      </c>
      <c r="N2644" s="20" t="n">
        <v>4.99</v>
      </c>
      <c r="O2644" s="21" t="s">
        <v>19083</v>
      </c>
    </row>
    <row r="2645" customFormat="false" ht="15" hidden="false" customHeight="true" outlineLevel="0" collapsed="false">
      <c r="A2645" s="3" t="s">
        <v>5302</v>
      </c>
      <c r="B2645" s="3" t="s">
        <v>19084</v>
      </c>
      <c r="C2645" s="3" t="s">
        <v>5301</v>
      </c>
      <c r="D2645" s="5" t="s">
        <v>19085</v>
      </c>
      <c r="E2645" s="5" t="s">
        <v>12457</v>
      </c>
      <c r="F2645" s="5" t="s">
        <v>12458</v>
      </c>
      <c r="G2645" s="5" t="s">
        <v>12086</v>
      </c>
      <c r="H2645" s="5" t="s">
        <v>12116</v>
      </c>
      <c r="I2645" s="5" t="s">
        <v>18957</v>
      </c>
      <c r="J2645" s="5" t="s">
        <v>12328</v>
      </c>
      <c r="K2645" s="3" t="s">
        <v>12021</v>
      </c>
      <c r="L2645" s="3" t="s">
        <v>12017</v>
      </c>
      <c r="M2645" s="3" t="n">
        <v>1</v>
      </c>
      <c r="N2645" s="20" t="n">
        <v>4.99</v>
      </c>
      <c r="O2645" s="21" t="s">
        <v>19086</v>
      </c>
    </row>
    <row r="2646" customFormat="false" ht="15" hidden="false" customHeight="true" outlineLevel="0" collapsed="false">
      <c r="A2646" s="3" t="s">
        <v>5304</v>
      </c>
      <c r="B2646" s="3" t="s">
        <v>19087</v>
      </c>
      <c r="C2646" s="3" t="s">
        <v>5303</v>
      </c>
      <c r="D2646" s="5" t="s">
        <v>19088</v>
      </c>
      <c r="E2646" s="5" t="s">
        <v>12363</v>
      </c>
      <c r="F2646" s="5" t="s">
        <v>12364</v>
      </c>
      <c r="G2646" s="5" t="s">
        <v>12086</v>
      </c>
      <c r="H2646" s="5" t="s">
        <v>12116</v>
      </c>
      <c r="I2646" s="5" t="s">
        <v>18985</v>
      </c>
      <c r="J2646" s="5" t="s">
        <v>12328</v>
      </c>
      <c r="K2646" s="3" t="s">
        <v>12017</v>
      </c>
      <c r="L2646" s="3" t="s">
        <v>12017</v>
      </c>
      <c r="M2646" s="3" t="n">
        <v>8</v>
      </c>
      <c r="N2646" s="20" t="n">
        <v>3.79</v>
      </c>
      <c r="O2646" s="21" t="s">
        <v>13959</v>
      </c>
    </row>
    <row r="2647" customFormat="false" ht="15" hidden="false" customHeight="true" outlineLevel="0" collapsed="false">
      <c r="A2647" s="3" t="s">
        <v>5306</v>
      </c>
      <c r="B2647" s="3" t="s">
        <v>19089</v>
      </c>
      <c r="C2647" s="3" t="s">
        <v>5305</v>
      </c>
      <c r="D2647" s="5" t="s">
        <v>19090</v>
      </c>
      <c r="E2647" s="5" t="s">
        <v>12363</v>
      </c>
      <c r="F2647" s="5" t="s">
        <v>12364</v>
      </c>
      <c r="G2647" s="5" t="s">
        <v>12086</v>
      </c>
      <c r="H2647" s="5" t="s">
        <v>12116</v>
      </c>
      <c r="I2647" s="5" t="s">
        <v>18957</v>
      </c>
      <c r="J2647" s="5" t="s">
        <v>12328</v>
      </c>
      <c r="K2647" s="3" t="s">
        <v>12017</v>
      </c>
      <c r="L2647" s="3" t="s">
        <v>12017</v>
      </c>
      <c r="M2647" s="3" t="n">
        <v>8</v>
      </c>
      <c r="N2647" s="20" t="n">
        <v>3.29</v>
      </c>
      <c r="O2647" s="21" t="s">
        <v>14865</v>
      </c>
    </row>
    <row r="2648" customFormat="false" ht="15" hidden="false" customHeight="true" outlineLevel="0" collapsed="false">
      <c r="A2648" s="3" t="s">
        <v>5308</v>
      </c>
      <c r="B2648" s="3" t="s">
        <v>19091</v>
      </c>
      <c r="C2648" s="3" t="s">
        <v>5307</v>
      </c>
      <c r="D2648" s="5" t="s">
        <v>19092</v>
      </c>
      <c r="E2648" s="5" t="s">
        <v>12325</v>
      </c>
      <c r="F2648" s="5" t="s">
        <v>12326</v>
      </c>
      <c r="G2648" s="5" t="s">
        <v>12086</v>
      </c>
      <c r="H2648" s="5" t="s">
        <v>12116</v>
      </c>
      <c r="I2648" s="5" t="s">
        <v>18957</v>
      </c>
      <c r="J2648" s="5" t="s">
        <v>12328</v>
      </c>
      <c r="K2648" s="3" t="s">
        <v>12017</v>
      </c>
      <c r="L2648" s="3" t="s">
        <v>12017</v>
      </c>
      <c r="M2648" s="3" t="n">
        <v>2</v>
      </c>
      <c r="N2648" s="20" t="n">
        <v>3.99</v>
      </c>
      <c r="O2648" s="21" t="s">
        <v>12044</v>
      </c>
    </row>
    <row r="2649" customFormat="false" ht="15" hidden="false" customHeight="true" outlineLevel="0" collapsed="false">
      <c r="A2649" s="3" t="s">
        <v>5310</v>
      </c>
      <c r="B2649" s="3" t="s">
        <v>19093</v>
      </c>
      <c r="C2649" s="3" t="s">
        <v>5309</v>
      </c>
      <c r="D2649" s="5" t="s">
        <v>19094</v>
      </c>
      <c r="E2649" s="5" t="s">
        <v>12355</v>
      </c>
      <c r="F2649" s="5" t="s">
        <v>12356</v>
      </c>
      <c r="G2649" s="5" t="s">
        <v>12086</v>
      </c>
      <c r="H2649" s="5" t="s">
        <v>12116</v>
      </c>
      <c r="I2649" s="5" t="s">
        <v>18225</v>
      </c>
      <c r="J2649" s="5" t="s">
        <v>12328</v>
      </c>
      <c r="K2649" s="3" t="s">
        <v>12017</v>
      </c>
      <c r="L2649" s="3" t="s">
        <v>12017</v>
      </c>
      <c r="M2649" s="3" t="n">
        <v>24</v>
      </c>
      <c r="N2649" s="20" t="n">
        <v>3.29</v>
      </c>
      <c r="O2649" s="21" t="s">
        <v>14193</v>
      </c>
    </row>
    <row r="2650" customFormat="false" ht="15" hidden="false" customHeight="true" outlineLevel="0" collapsed="false">
      <c r="A2650" s="3" t="s">
        <v>5312</v>
      </c>
      <c r="B2650" s="3" t="s">
        <v>19095</v>
      </c>
      <c r="C2650" s="3" t="s">
        <v>5311</v>
      </c>
      <c r="D2650" s="5" t="s">
        <v>19096</v>
      </c>
      <c r="E2650" s="5" t="s">
        <v>12363</v>
      </c>
      <c r="F2650" s="5" t="s">
        <v>12364</v>
      </c>
      <c r="G2650" s="5" t="s">
        <v>12086</v>
      </c>
      <c r="H2650" s="5" t="s">
        <v>12116</v>
      </c>
      <c r="I2650" s="5" t="s">
        <v>18225</v>
      </c>
      <c r="J2650" s="5" t="s">
        <v>12328</v>
      </c>
      <c r="K2650" s="3" t="s">
        <v>12017</v>
      </c>
      <c r="L2650" s="3" t="s">
        <v>12017</v>
      </c>
      <c r="M2650" s="3" t="n">
        <v>4</v>
      </c>
      <c r="N2650" s="20" t="n">
        <v>3.99</v>
      </c>
      <c r="O2650" s="21" t="s">
        <v>12433</v>
      </c>
    </row>
    <row r="2651" customFormat="false" ht="15" hidden="false" customHeight="true" outlineLevel="0" collapsed="false">
      <c r="A2651" s="3" t="s">
        <v>5314</v>
      </c>
      <c r="B2651" s="3" t="s">
        <v>19097</v>
      </c>
      <c r="C2651" s="3" t="s">
        <v>5313</v>
      </c>
      <c r="D2651" s="5" t="s">
        <v>19098</v>
      </c>
      <c r="E2651" s="5" t="s">
        <v>12332</v>
      </c>
      <c r="F2651" s="5" t="s">
        <v>12333</v>
      </c>
      <c r="G2651" s="5" t="s">
        <v>12086</v>
      </c>
      <c r="H2651" s="5" t="s">
        <v>12116</v>
      </c>
      <c r="I2651" s="5" t="s">
        <v>18225</v>
      </c>
      <c r="J2651" s="5" t="s">
        <v>12328</v>
      </c>
      <c r="K2651" s="3" t="s">
        <v>12017</v>
      </c>
      <c r="L2651" s="3" t="s">
        <v>12017</v>
      </c>
      <c r="M2651" s="3" t="n">
        <v>2</v>
      </c>
      <c r="N2651" s="20" t="n">
        <v>3.29</v>
      </c>
      <c r="O2651" s="21" t="s">
        <v>14243</v>
      </c>
    </row>
    <row r="2652" customFormat="false" ht="15" hidden="false" customHeight="true" outlineLevel="0" collapsed="false">
      <c r="A2652" s="3" t="s">
        <v>5316</v>
      </c>
      <c r="B2652" s="3" t="s">
        <v>19099</v>
      </c>
      <c r="C2652" s="3" t="s">
        <v>5315</v>
      </c>
      <c r="D2652" s="5" t="s">
        <v>19100</v>
      </c>
      <c r="E2652" s="5" t="s">
        <v>12382</v>
      </c>
      <c r="F2652" s="5" t="s">
        <v>12383</v>
      </c>
      <c r="G2652" s="5" t="s">
        <v>12086</v>
      </c>
      <c r="H2652" s="5" t="s">
        <v>12116</v>
      </c>
      <c r="I2652" s="5" t="s">
        <v>18985</v>
      </c>
      <c r="J2652" s="5" t="s">
        <v>12328</v>
      </c>
      <c r="K2652" s="3" t="s">
        <v>12017</v>
      </c>
      <c r="L2652" s="3" t="s">
        <v>12017</v>
      </c>
      <c r="M2652" s="3" t="n">
        <v>1</v>
      </c>
      <c r="N2652" s="20" t="n">
        <v>5.99</v>
      </c>
      <c r="O2652" s="21" t="s">
        <v>14627</v>
      </c>
    </row>
    <row r="2653" customFormat="false" ht="15" hidden="false" customHeight="true" outlineLevel="0" collapsed="false">
      <c r="A2653" s="3" t="s">
        <v>5318</v>
      </c>
      <c r="B2653" s="3" t="s">
        <v>19101</v>
      </c>
      <c r="C2653" s="3" t="s">
        <v>5317</v>
      </c>
      <c r="D2653" s="5" t="s">
        <v>19102</v>
      </c>
      <c r="E2653" s="5" t="s">
        <v>12338</v>
      </c>
      <c r="F2653" s="5" t="s">
        <v>12339</v>
      </c>
      <c r="G2653" s="5" t="s">
        <v>12086</v>
      </c>
      <c r="H2653" s="5" t="s">
        <v>12116</v>
      </c>
      <c r="I2653" s="5" t="s">
        <v>18985</v>
      </c>
      <c r="J2653" s="5" t="s">
        <v>12328</v>
      </c>
      <c r="K2653" s="3" t="s">
        <v>12017</v>
      </c>
      <c r="L2653" s="3" t="s">
        <v>12017</v>
      </c>
      <c r="M2653" s="3" t="n">
        <v>2</v>
      </c>
      <c r="N2653" s="20" t="n">
        <v>4.89</v>
      </c>
      <c r="O2653" s="21" t="s">
        <v>17739</v>
      </c>
    </row>
    <row r="2654" customFormat="false" ht="15" hidden="false" customHeight="true" outlineLevel="0" collapsed="false">
      <c r="A2654" s="3" t="s">
        <v>5320</v>
      </c>
      <c r="B2654" s="3" t="s">
        <v>19103</v>
      </c>
      <c r="C2654" s="3" t="s">
        <v>5319</v>
      </c>
      <c r="D2654" s="5" t="s">
        <v>19104</v>
      </c>
      <c r="E2654" s="5" t="s">
        <v>12363</v>
      </c>
      <c r="F2654" s="5" t="s">
        <v>12364</v>
      </c>
      <c r="G2654" s="5" t="s">
        <v>12086</v>
      </c>
      <c r="H2654" s="5" t="s">
        <v>12116</v>
      </c>
      <c r="I2654" s="5" t="s">
        <v>18985</v>
      </c>
      <c r="J2654" s="5" t="s">
        <v>12328</v>
      </c>
      <c r="K2654" s="3" t="s">
        <v>12017</v>
      </c>
      <c r="L2654" s="3" t="s">
        <v>12017</v>
      </c>
      <c r="M2654" s="3" t="n">
        <v>6</v>
      </c>
      <c r="N2654" s="20" t="n">
        <v>3.49</v>
      </c>
      <c r="O2654" s="21" t="s">
        <v>19105</v>
      </c>
    </row>
    <row r="2655" customFormat="false" ht="15" hidden="false" customHeight="true" outlineLevel="0" collapsed="false">
      <c r="A2655" s="3" t="s">
        <v>5322</v>
      </c>
      <c r="B2655" s="3" t="s">
        <v>19106</v>
      </c>
      <c r="C2655" s="3" t="s">
        <v>5321</v>
      </c>
      <c r="D2655" s="5" t="s">
        <v>19107</v>
      </c>
      <c r="E2655" s="5" t="s">
        <v>12457</v>
      </c>
      <c r="F2655" s="5" t="s">
        <v>12458</v>
      </c>
      <c r="G2655" s="5" t="s">
        <v>12086</v>
      </c>
      <c r="H2655" s="5" t="s">
        <v>12116</v>
      </c>
      <c r="I2655" s="5" t="s">
        <v>18225</v>
      </c>
      <c r="J2655" s="5" t="s">
        <v>12328</v>
      </c>
      <c r="K2655" s="3" t="s">
        <v>12021</v>
      </c>
      <c r="L2655" s="3" t="s">
        <v>12017</v>
      </c>
      <c r="M2655" s="3" t="n">
        <v>24</v>
      </c>
      <c r="N2655" s="20" t="n">
        <v>4.49</v>
      </c>
      <c r="O2655" s="21" t="s">
        <v>13948</v>
      </c>
    </row>
    <row r="2656" customFormat="false" ht="15" hidden="false" customHeight="true" outlineLevel="0" collapsed="false">
      <c r="A2656" s="3" t="s">
        <v>5324</v>
      </c>
      <c r="B2656" s="3" t="s">
        <v>19108</v>
      </c>
      <c r="C2656" s="3" t="s">
        <v>5323</v>
      </c>
      <c r="D2656" s="5" t="s">
        <v>19109</v>
      </c>
      <c r="E2656" s="5" t="s">
        <v>12325</v>
      </c>
      <c r="F2656" s="5" t="s">
        <v>12326</v>
      </c>
      <c r="G2656" s="5" t="s">
        <v>12086</v>
      </c>
      <c r="H2656" s="5" t="s">
        <v>12116</v>
      </c>
      <c r="I2656" s="5" t="s">
        <v>18985</v>
      </c>
      <c r="J2656" s="5" t="s">
        <v>12328</v>
      </c>
      <c r="K2656" s="3" t="s">
        <v>12017</v>
      </c>
      <c r="L2656" s="3" t="s">
        <v>12017</v>
      </c>
      <c r="M2656" s="3" t="n">
        <v>2</v>
      </c>
      <c r="N2656" s="20" t="n">
        <v>4.29</v>
      </c>
      <c r="O2656" s="21" t="s">
        <v>12950</v>
      </c>
    </row>
    <row r="2657" customFormat="false" ht="15" hidden="false" customHeight="true" outlineLevel="0" collapsed="false">
      <c r="A2657" s="3" t="s">
        <v>5326</v>
      </c>
      <c r="B2657" s="3" t="s">
        <v>19110</v>
      </c>
      <c r="C2657" s="3" t="s">
        <v>5325</v>
      </c>
      <c r="D2657" s="5" t="s">
        <v>19111</v>
      </c>
      <c r="E2657" s="5" t="s">
        <v>12355</v>
      </c>
      <c r="F2657" s="5" t="s">
        <v>12356</v>
      </c>
      <c r="G2657" s="5" t="s">
        <v>12086</v>
      </c>
      <c r="H2657" s="5" t="s">
        <v>12116</v>
      </c>
      <c r="I2657" s="5" t="s">
        <v>18957</v>
      </c>
      <c r="J2657" s="5" t="s">
        <v>12328</v>
      </c>
      <c r="K2657" s="3" t="s">
        <v>12017</v>
      </c>
      <c r="L2657" s="3" t="s">
        <v>12017</v>
      </c>
      <c r="M2657" s="3" t="n">
        <v>2</v>
      </c>
      <c r="N2657" s="20" t="n">
        <v>6.39</v>
      </c>
      <c r="O2657" s="21" t="s">
        <v>19112</v>
      </c>
    </row>
    <row r="2658" customFormat="false" ht="15" hidden="false" customHeight="true" outlineLevel="0" collapsed="false">
      <c r="A2658" s="3" t="s">
        <v>5328</v>
      </c>
      <c r="B2658" s="3" t="s">
        <v>19113</v>
      </c>
      <c r="C2658" s="3" t="s">
        <v>5327</v>
      </c>
      <c r="D2658" s="5" t="s">
        <v>19114</v>
      </c>
      <c r="E2658" s="5" t="s">
        <v>12457</v>
      </c>
      <c r="F2658" s="5" t="s">
        <v>12458</v>
      </c>
      <c r="G2658" s="5" t="s">
        <v>12086</v>
      </c>
      <c r="H2658" s="5" t="s">
        <v>12116</v>
      </c>
      <c r="I2658" s="5" t="s">
        <v>18957</v>
      </c>
      <c r="J2658" s="5" t="s">
        <v>12328</v>
      </c>
      <c r="K2658" s="3" t="s">
        <v>12021</v>
      </c>
      <c r="L2658" s="3" t="s">
        <v>12017</v>
      </c>
      <c r="M2658" s="3" t="n">
        <v>4</v>
      </c>
      <c r="N2658" s="20" t="n">
        <v>6.29</v>
      </c>
      <c r="O2658" s="21" t="s">
        <v>19115</v>
      </c>
    </row>
    <row r="2659" customFormat="false" ht="15" hidden="false" customHeight="true" outlineLevel="0" collapsed="false">
      <c r="A2659" s="3" t="s">
        <v>5330</v>
      </c>
      <c r="B2659" s="3" t="s">
        <v>19116</v>
      </c>
      <c r="C2659" s="3" t="s">
        <v>5329</v>
      </c>
      <c r="D2659" s="5" t="s">
        <v>19117</v>
      </c>
      <c r="E2659" s="5" t="s">
        <v>12355</v>
      </c>
      <c r="F2659" s="5" t="s">
        <v>12356</v>
      </c>
      <c r="G2659" s="5" t="s">
        <v>12086</v>
      </c>
      <c r="H2659" s="5" t="s">
        <v>12116</v>
      </c>
      <c r="I2659" s="5" t="s">
        <v>18957</v>
      </c>
      <c r="J2659" s="5" t="s">
        <v>12328</v>
      </c>
      <c r="K2659" s="3" t="s">
        <v>12017</v>
      </c>
      <c r="L2659" s="3" t="s">
        <v>12017</v>
      </c>
      <c r="M2659" s="3" t="n">
        <v>12</v>
      </c>
      <c r="N2659" s="20" t="n">
        <v>5.49</v>
      </c>
      <c r="O2659" s="21" t="s">
        <v>18903</v>
      </c>
    </row>
    <row r="2660" customFormat="false" ht="15" hidden="false" customHeight="true" outlineLevel="0" collapsed="false">
      <c r="A2660" s="3" t="s">
        <v>5332</v>
      </c>
      <c r="B2660" s="3" t="s">
        <v>19118</v>
      </c>
      <c r="C2660" s="3" t="s">
        <v>5331</v>
      </c>
      <c r="D2660" s="5" t="s">
        <v>19119</v>
      </c>
      <c r="E2660" s="5" t="s">
        <v>12363</v>
      </c>
      <c r="F2660" s="5" t="s">
        <v>12364</v>
      </c>
      <c r="G2660" s="5" t="s">
        <v>12086</v>
      </c>
      <c r="H2660" s="5" t="s">
        <v>12116</v>
      </c>
      <c r="I2660" s="5" t="s">
        <v>18985</v>
      </c>
      <c r="J2660" s="5" t="s">
        <v>12328</v>
      </c>
      <c r="K2660" s="3" t="s">
        <v>12017</v>
      </c>
      <c r="L2660" s="3" t="s">
        <v>12017</v>
      </c>
      <c r="M2660" s="3" t="n">
        <v>24</v>
      </c>
      <c r="N2660" s="20" t="n">
        <v>4.99</v>
      </c>
      <c r="O2660" s="21" t="s">
        <v>14995</v>
      </c>
    </row>
    <row r="2661" customFormat="false" ht="15" hidden="false" customHeight="true" outlineLevel="0" collapsed="false">
      <c r="A2661" s="3" t="s">
        <v>5334</v>
      </c>
      <c r="B2661" s="3" t="s">
        <v>19120</v>
      </c>
      <c r="C2661" s="3" t="s">
        <v>5333</v>
      </c>
      <c r="D2661" s="5" t="s">
        <v>19121</v>
      </c>
      <c r="E2661" s="5" t="s">
        <v>12382</v>
      </c>
      <c r="F2661" s="5" t="s">
        <v>12383</v>
      </c>
      <c r="G2661" s="5" t="s">
        <v>12086</v>
      </c>
      <c r="H2661" s="5" t="s">
        <v>12116</v>
      </c>
      <c r="I2661" s="5" t="s">
        <v>18985</v>
      </c>
      <c r="J2661" s="5" t="s">
        <v>12328</v>
      </c>
      <c r="K2661" s="3" t="s">
        <v>12017</v>
      </c>
      <c r="L2661" s="3" t="s">
        <v>12017</v>
      </c>
      <c r="M2661" s="3" t="n">
        <v>4</v>
      </c>
      <c r="N2661" s="20" t="n">
        <v>3.49</v>
      </c>
      <c r="O2661" s="21" t="s">
        <v>13603</v>
      </c>
    </row>
    <row r="2662" customFormat="false" ht="15" hidden="false" customHeight="true" outlineLevel="0" collapsed="false">
      <c r="A2662" s="3" t="s">
        <v>5336</v>
      </c>
      <c r="B2662" s="3" t="s">
        <v>19122</v>
      </c>
      <c r="C2662" s="3" t="s">
        <v>5335</v>
      </c>
      <c r="D2662" s="5" t="s">
        <v>19123</v>
      </c>
      <c r="E2662" s="5" t="s">
        <v>12377</v>
      </c>
      <c r="F2662" s="5" t="s">
        <v>12378</v>
      </c>
      <c r="G2662" s="5" t="s">
        <v>12086</v>
      </c>
      <c r="H2662" s="5" t="s">
        <v>12116</v>
      </c>
      <c r="I2662" s="5" t="s">
        <v>18985</v>
      </c>
      <c r="J2662" s="5" t="s">
        <v>12359</v>
      </c>
      <c r="K2662" s="3" t="s">
        <v>12021</v>
      </c>
      <c r="L2662" s="3" t="s">
        <v>12017</v>
      </c>
      <c r="M2662" s="3" t="n">
        <v>8</v>
      </c>
      <c r="N2662" s="20" t="n">
        <v>6.49</v>
      </c>
      <c r="O2662" s="21" t="s">
        <v>15434</v>
      </c>
    </row>
    <row r="2663" customFormat="false" ht="15" hidden="false" customHeight="true" outlineLevel="0" collapsed="false">
      <c r="A2663" s="3" t="s">
        <v>5338</v>
      </c>
      <c r="B2663" s="3" t="s">
        <v>19124</v>
      </c>
      <c r="C2663" s="3" t="s">
        <v>5337</v>
      </c>
      <c r="D2663" s="5" t="s">
        <v>19125</v>
      </c>
      <c r="E2663" s="5" t="s">
        <v>12332</v>
      </c>
      <c r="F2663" s="5" t="s">
        <v>12333</v>
      </c>
      <c r="G2663" s="5" t="s">
        <v>12086</v>
      </c>
      <c r="H2663" s="5" t="s">
        <v>12116</v>
      </c>
      <c r="I2663" s="5" t="s">
        <v>18225</v>
      </c>
      <c r="J2663" s="5" t="s">
        <v>12328</v>
      </c>
      <c r="K2663" s="3" t="s">
        <v>12017</v>
      </c>
      <c r="L2663" s="3" t="s">
        <v>12017</v>
      </c>
      <c r="M2663" s="3" t="n">
        <v>24</v>
      </c>
      <c r="N2663" s="20" t="n">
        <v>6.29</v>
      </c>
      <c r="O2663" s="21" t="s">
        <v>14819</v>
      </c>
    </row>
    <row r="2664" customFormat="false" ht="15" hidden="false" customHeight="true" outlineLevel="0" collapsed="false">
      <c r="A2664" s="3" t="s">
        <v>5340</v>
      </c>
      <c r="B2664" s="3" t="s">
        <v>19126</v>
      </c>
      <c r="C2664" s="3" t="s">
        <v>5339</v>
      </c>
      <c r="D2664" s="5" t="s">
        <v>19127</v>
      </c>
      <c r="E2664" s="5" t="s">
        <v>12355</v>
      </c>
      <c r="F2664" s="5" t="s">
        <v>12356</v>
      </c>
      <c r="G2664" s="5" t="s">
        <v>12086</v>
      </c>
      <c r="H2664" s="5" t="s">
        <v>12116</v>
      </c>
      <c r="I2664" s="5" t="s">
        <v>18957</v>
      </c>
      <c r="J2664" s="5" t="s">
        <v>12359</v>
      </c>
      <c r="K2664" s="3" t="s">
        <v>12017</v>
      </c>
      <c r="L2664" s="3" t="s">
        <v>12017</v>
      </c>
      <c r="M2664" s="3" t="n">
        <v>2</v>
      </c>
      <c r="N2664" s="20" t="n">
        <v>3.79</v>
      </c>
      <c r="O2664" s="21" t="s">
        <v>12495</v>
      </c>
    </row>
    <row r="2665" customFormat="false" ht="15" hidden="false" customHeight="true" outlineLevel="0" collapsed="false">
      <c r="A2665" s="3" t="s">
        <v>5342</v>
      </c>
      <c r="B2665" s="3" t="s">
        <v>19128</v>
      </c>
      <c r="C2665" s="3" t="s">
        <v>5341</v>
      </c>
      <c r="D2665" s="5" t="s">
        <v>19129</v>
      </c>
      <c r="E2665" s="5" t="s">
        <v>12355</v>
      </c>
      <c r="F2665" s="5" t="s">
        <v>12356</v>
      </c>
      <c r="G2665" s="5" t="s">
        <v>12086</v>
      </c>
      <c r="H2665" s="5" t="s">
        <v>12116</v>
      </c>
      <c r="I2665" s="5" t="s">
        <v>18985</v>
      </c>
      <c r="J2665" s="5" t="s">
        <v>12328</v>
      </c>
      <c r="K2665" s="3" t="s">
        <v>12017</v>
      </c>
      <c r="L2665" s="3" t="s">
        <v>12017</v>
      </c>
      <c r="M2665" s="3" t="n">
        <v>4</v>
      </c>
      <c r="N2665" s="20" t="n">
        <v>4.39</v>
      </c>
      <c r="O2665" s="21" t="s">
        <v>13157</v>
      </c>
    </row>
    <row r="2666" customFormat="false" ht="15" hidden="false" customHeight="true" outlineLevel="0" collapsed="false">
      <c r="A2666" s="3" t="s">
        <v>5344</v>
      </c>
      <c r="B2666" s="3" t="s">
        <v>19130</v>
      </c>
      <c r="C2666" s="3" t="s">
        <v>5343</v>
      </c>
      <c r="D2666" s="5" t="s">
        <v>19131</v>
      </c>
      <c r="E2666" s="5" t="s">
        <v>12377</v>
      </c>
      <c r="F2666" s="5" t="s">
        <v>12378</v>
      </c>
      <c r="G2666" s="5" t="s">
        <v>12086</v>
      </c>
      <c r="H2666" s="5" t="s">
        <v>12116</v>
      </c>
      <c r="I2666" s="5" t="s">
        <v>18985</v>
      </c>
      <c r="J2666" s="5" t="s">
        <v>12328</v>
      </c>
      <c r="K2666" s="3" t="s">
        <v>12021</v>
      </c>
      <c r="L2666" s="3" t="s">
        <v>12017</v>
      </c>
      <c r="M2666" s="3" t="n">
        <v>8</v>
      </c>
      <c r="N2666" s="20" t="n">
        <v>6.29</v>
      </c>
      <c r="O2666" s="21" t="s">
        <v>16935</v>
      </c>
    </row>
    <row r="2667" customFormat="false" ht="15" hidden="false" customHeight="true" outlineLevel="0" collapsed="false">
      <c r="A2667" s="3" t="s">
        <v>5346</v>
      </c>
      <c r="B2667" s="3" t="s">
        <v>19132</v>
      </c>
      <c r="C2667" s="3" t="s">
        <v>5345</v>
      </c>
      <c r="D2667" s="5" t="s">
        <v>19133</v>
      </c>
      <c r="E2667" s="5" t="s">
        <v>12338</v>
      </c>
      <c r="F2667" s="5" t="s">
        <v>12339</v>
      </c>
      <c r="G2667" s="5" t="s">
        <v>12086</v>
      </c>
      <c r="H2667" s="5" t="s">
        <v>12116</v>
      </c>
      <c r="I2667" s="5" t="s">
        <v>18957</v>
      </c>
      <c r="J2667" s="5" t="s">
        <v>12512</v>
      </c>
      <c r="K2667" s="3" t="s">
        <v>12017</v>
      </c>
      <c r="L2667" s="3" t="s">
        <v>12017</v>
      </c>
      <c r="M2667" s="3" t="n">
        <v>24</v>
      </c>
      <c r="N2667" s="20" t="n">
        <v>5.49</v>
      </c>
      <c r="O2667" s="21" t="s">
        <v>14020</v>
      </c>
    </row>
    <row r="2668" customFormat="false" ht="15" hidden="false" customHeight="true" outlineLevel="0" collapsed="false">
      <c r="A2668" s="3" t="s">
        <v>5348</v>
      </c>
      <c r="B2668" s="3" t="s">
        <v>19134</v>
      </c>
      <c r="C2668" s="3" t="s">
        <v>5347</v>
      </c>
      <c r="D2668" s="5" t="s">
        <v>19135</v>
      </c>
      <c r="E2668" s="5" t="s">
        <v>12332</v>
      </c>
      <c r="F2668" s="5" t="s">
        <v>12333</v>
      </c>
      <c r="G2668" s="5" t="s">
        <v>12086</v>
      </c>
      <c r="H2668" s="5" t="s">
        <v>12116</v>
      </c>
      <c r="I2668" s="5" t="s">
        <v>18985</v>
      </c>
      <c r="J2668" s="5" t="s">
        <v>12328</v>
      </c>
      <c r="K2668" s="3" t="s">
        <v>12017</v>
      </c>
      <c r="L2668" s="3" t="s">
        <v>12017</v>
      </c>
      <c r="M2668" s="3" t="n">
        <v>2</v>
      </c>
      <c r="N2668" s="20" t="n">
        <v>3.79</v>
      </c>
      <c r="O2668" s="21" t="s">
        <v>19136</v>
      </c>
    </row>
    <row r="2669" customFormat="false" ht="15" hidden="false" customHeight="true" outlineLevel="0" collapsed="false">
      <c r="A2669" s="3" t="s">
        <v>5350</v>
      </c>
      <c r="B2669" s="3" t="s">
        <v>19137</v>
      </c>
      <c r="C2669" s="3" t="s">
        <v>5349</v>
      </c>
      <c r="D2669" s="5" t="s">
        <v>19138</v>
      </c>
      <c r="E2669" s="5" t="s">
        <v>12355</v>
      </c>
      <c r="F2669" s="5" t="s">
        <v>12356</v>
      </c>
      <c r="G2669" s="5" t="s">
        <v>12086</v>
      </c>
      <c r="H2669" s="5" t="s">
        <v>12116</v>
      </c>
      <c r="I2669" s="5" t="s">
        <v>18985</v>
      </c>
      <c r="J2669" s="5" t="s">
        <v>12328</v>
      </c>
      <c r="K2669" s="3" t="s">
        <v>12017</v>
      </c>
      <c r="L2669" s="3" t="s">
        <v>12017</v>
      </c>
      <c r="M2669" s="3" t="n">
        <v>4</v>
      </c>
      <c r="N2669" s="20" t="n">
        <v>5.29</v>
      </c>
      <c r="O2669" s="21" t="s">
        <v>16517</v>
      </c>
    </row>
    <row r="2670" customFormat="false" ht="15" hidden="false" customHeight="true" outlineLevel="0" collapsed="false">
      <c r="A2670" s="3" t="s">
        <v>5352</v>
      </c>
      <c r="B2670" s="3" t="s">
        <v>19139</v>
      </c>
      <c r="C2670" s="3" t="s">
        <v>5351</v>
      </c>
      <c r="D2670" s="5" t="s">
        <v>19140</v>
      </c>
      <c r="E2670" s="5" t="s">
        <v>12332</v>
      </c>
      <c r="F2670" s="5" t="s">
        <v>12333</v>
      </c>
      <c r="G2670" s="5" t="s">
        <v>12086</v>
      </c>
      <c r="H2670" s="5" t="s">
        <v>12116</v>
      </c>
      <c r="I2670" s="5" t="s">
        <v>18957</v>
      </c>
      <c r="J2670" s="5" t="s">
        <v>12328</v>
      </c>
      <c r="K2670" s="3" t="s">
        <v>12017</v>
      </c>
      <c r="L2670" s="3" t="s">
        <v>12017</v>
      </c>
      <c r="M2670" s="3" t="n">
        <v>8</v>
      </c>
      <c r="N2670" s="20" t="n">
        <v>5.89</v>
      </c>
      <c r="O2670" s="21" t="s">
        <v>18056</v>
      </c>
    </row>
    <row r="2671" customFormat="false" ht="15" hidden="false" customHeight="true" outlineLevel="0" collapsed="false">
      <c r="A2671" s="3" t="s">
        <v>5354</v>
      </c>
      <c r="B2671" s="3" t="s">
        <v>19141</v>
      </c>
      <c r="C2671" s="3" t="s">
        <v>5353</v>
      </c>
      <c r="D2671" s="5" t="s">
        <v>19142</v>
      </c>
      <c r="E2671" s="5" t="s">
        <v>12382</v>
      </c>
      <c r="F2671" s="5" t="s">
        <v>12383</v>
      </c>
      <c r="G2671" s="5" t="s">
        <v>12086</v>
      </c>
      <c r="H2671" s="5" t="s">
        <v>12116</v>
      </c>
      <c r="I2671" s="5" t="s">
        <v>18957</v>
      </c>
      <c r="J2671" s="5" t="s">
        <v>12328</v>
      </c>
      <c r="K2671" s="3" t="s">
        <v>12017</v>
      </c>
      <c r="L2671" s="3" t="s">
        <v>12017</v>
      </c>
      <c r="M2671" s="3" t="n">
        <v>1</v>
      </c>
      <c r="N2671" s="20" t="n">
        <v>4.29</v>
      </c>
      <c r="O2671" s="21" t="s">
        <v>15086</v>
      </c>
    </row>
    <row r="2672" customFormat="false" ht="15" hidden="false" customHeight="true" outlineLevel="0" collapsed="false">
      <c r="A2672" s="3" t="s">
        <v>5356</v>
      </c>
      <c r="B2672" s="3" t="s">
        <v>19143</v>
      </c>
      <c r="C2672" s="3" t="s">
        <v>5355</v>
      </c>
      <c r="D2672" s="5" t="s">
        <v>19144</v>
      </c>
      <c r="E2672" s="5" t="s">
        <v>12368</v>
      </c>
      <c r="F2672" s="5" t="s">
        <v>12369</v>
      </c>
      <c r="G2672" s="5" t="s">
        <v>12086</v>
      </c>
      <c r="H2672" s="5" t="s">
        <v>12116</v>
      </c>
      <c r="I2672" s="5" t="s">
        <v>18225</v>
      </c>
      <c r="J2672" s="5" t="s">
        <v>12328</v>
      </c>
      <c r="K2672" s="3" t="s">
        <v>12017</v>
      </c>
      <c r="L2672" s="3" t="s">
        <v>12017</v>
      </c>
      <c r="M2672" s="3" t="n">
        <v>24</v>
      </c>
      <c r="N2672" s="20" t="n">
        <v>6.49</v>
      </c>
      <c r="O2672" s="21" t="s">
        <v>18555</v>
      </c>
    </row>
    <row r="2673" customFormat="false" ht="15" hidden="false" customHeight="true" outlineLevel="0" collapsed="false">
      <c r="A2673" s="3" t="s">
        <v>5358</v>
      </c>
      <c r="B2673" s="3" t="s">
        <v>19145</v>
      </c>
      <c r="C2673" s="3" t="s">
        <v>5357</v>
      </c>
      <c r="D2673" s="5" t="s">
        <v>19146</v>
      </c>
      <c r="E2673" s="5" t="s">
        <v>12355</v>
      </c>
      <c r="F2673" s="5" t="s">
        <v>12356</v>
      </c>
      <c r="G2673" s="5" t="s">
        <v>12086</v>
      </c>
      <c r="H2673" s="5" t="s">
        <v>12116</v>
      </c>
      <c r="I2673" s="5" t="s">
        <v>18985</v>
      </c>
      <c r="J2673" s="5" t="s">
        <v>12359</v>
      </c>
      <c r="K2673" s="3" t="s">
        <v>12017</v>
      </c>
      <c r="L2673" s="3" t="s">
        <v>12017</v>
      </c>
      <c r="M2673" s="3" t="n">
        <v>1</v>
      </c>
      <c r="N2673" s="20" t="n">
        <v>6.29</v>
      </c>
      <c r="O2673" s="21" t="s">
        <v>19147</v>
      </c>
    </row>
    <row r="2674" customFormat="false" ht="15" hidden="false" customHeight="true" outlineLevel="0" collapsed="false">
      <c r="A2674" s="3" t="s">
        <v>5360</v>
      </c>
      <c r="B2674" s="3" t="s">
        <v>19148</v>
      </c>
      <c r="C2674" s="3" t="s">
        <v>5359</v>
      </c>
      <c r="D2674" s="5" t="s">
        <v>19149</v>
      </c>
      <c r="E2674" s="5" t="s">
        <v>12382</v>
      </c>
      <c r="F2674" s="5" t="s">
        <v>12383</v>
      </c>
      <c r="G2674" s="5" t="s">
        <v>12086</v>
      </c>
      <c r="H2674" s="5" t="s">
        <v>12116</v>
      </c>
      <c r="I2674" s="5" t="s">
        <v>18957</v>
      </c>
      <c r="J2674" s="5" t="s">
        <v>12328</v>
      </c>
      <c r="K2674" s="3" t="s">
        <v>12017</v>
      </c>
      <c r="L2674" s="3" t="s">
        <v>12017</v>
      </c>
      <c r="M2674" s="3" t="n">
        <v>1</v>
      </c>
      <c r="N2674" s="20" t="n">
        <v>6.79</v>
      </c>
      <c r="O2674" s="21" t="s">
        <v>15636</v>
      </c>
    </row>
    <row r="2675" customFormat="false" ht="15" hidden="false" customHeight="true" outlineLevel="0" collapsed="false">
      <c r="A2675" s="3" t="s">
        <v>5362</v>
      </c>
      <c r="B2675" s="3" t="s">
        <v>19150</v>
      </c>
      <c r="C2675" s="3" t="s">
        <v>5361</v>
      </c>
      <c r="D2675" s="5" t="s">
        <v>19151</v>
      </c>
      <c r="E2675" s="5" t="s">
        <v>12325</v>
      </c>
      <c r="F2675" s="5" t="s">
        <v>12326</v>
      </c>
      <c r="G2675" s="5" t="s">
        <v>12086</v>
      </c>
      <c r="H2675" s="5" t="s">
        <v>12116</v>
      </c>
      <c r="I2675" s="5" t="s">
        <v>18225</v>
      </c>
      <c r="J2675" s="5" t="s">
        <v>12328</v>
      </c>
      <c r="K2675" s="3" t="s">
        <v>12017</v>
      </c>
      <c r="L2675" s="3" t="s">
        <v>12017</v>
      </c>
      <c r="M2675" s="3" t="n">
        <v>6</v>
      </c>
      <c r="N2675" s="20" t="n">
        <v>4.99</v>
      </c>
      <c r="O2675" s="21" t="s">
        <v>14816</v>
      </c>
    </row>
    <row r="2676" customFormat="false" ht="15" hidden="false" customHeight="true" outlineLevel="0" collapsed="false">
      <c r="A2676" s="3" t="s">
        <v>5364</v>
      </c>
      <c r="B2676" s="3" t="s">
        <v>19152</v>
      </c>
      <c r="C2676" s="3" t="s">
        <v>5363</v>
      </c>
      <c r="D2676" s="5" t="s">
        <v>19153</v>
      </c>
      <c r="E2676" s="5" t="s">
        <v>12338</v>
      </c>
      <c r="F2676" s="5" t="s">
        <v>12339</v>
      </c>
      <c r="G2676" s="5" t="s">
        <v>12086</v>
      </c>
      <c r="H2676" s="5" t="s">
        <v>12116</v>
      </c>
      <c r="I2676" s="5" t="s">
        <v>18225</v>
      </c>
      <c r="J2676" s="5" t="s">
        <v>12328</v>
      </c>
      <c r="K2676" s="3" t="s">
        <v>12017</v>
      </c>
      <c r="L2676" s="3" t="s">
        <v>12017</v>
      </c>
      <c r="M2676" s="3" t="n">
        <v>4</v>
      </c>
      <c r="N2676" s="20" t="n">
        <v>6.29</v>
      </c>
      <c r="O2676" s="21" t="s">
        <v>12635</v>
      </c>
    </row>
    <row r="2677" customFormat="false" ht="15" hidden="false" customHeight="true" outlineLevel="0" collapsed="false">
      <c r="A2677" s="3" t="s">
        <v>5366</v>
      </c>
      <c r="B2677" s="3" t="s">
        <v>19154</v>
      </c>
      <c r="C2677" s="3" t="s">
        <v>5365</v>
      </c>
      <c r="D2677" s="5" t="s">
        <v>19155</v>
      </c>
      <c r="E2677" s="5" t="s">
        <v>12377</v>
      </c>
      <c r="F2677" s="5" t="s">
        <v>12378</v>
      </c>
      <c r="G2677" s="5" t="s">
        <v>12086</v>
      </c>
      <c r="H2677" s="5" t="s">
        <v>12116</v>
      </c>
      <c r="I2677" s="5" t="s">
        <v>18957</v>
      </c>
      <c r="J2677" s="5" t="s">
        <v>12328</v>
      </c>
      <c r="K2677" s="3" t="s">
        <v>12021</v>
      </c>
      <c r="L2677" s="3" t="s">
        <v>12017</v>
      </c>
      <c r="M2677" s="3" t="n">
        <v>2</v>
      </c>
      <c r="N2677" s="20" t="n">
        <v>4.29</v>
      </c>
      <c r="O2677" s="21" t="s">
        <v>18056</v>
      </c>
    </row>
    <row r="2678" customFormat="false" ht="15" hidden="false" customHeight="true" outlineLevel="0" collapsed="false">
      <c r="A2678" s="3" t="s">
        <v>5368</v>
      </c>
      <c r="B2678" s="3" t="s">
        <v>19156</v>
      </c>
      <c r="C2678" s="3" t="s">
        <v>5367</v>
      </c>
      <c r="D2678" s="5" t="s">
        <v>19157</v>
      </c>
      <c r="E2678" s="5" t="s">
        <v>12351</v>
      </c>
      <c r="F2678" s="5" t="s">
        <v>12326</v>
      </c>
      <c r="G2678" s="5" t="s">
        <v>12086</v>
      </c>
      <c r="H2678" s="5" t="s">
        <v>12116</v>
      </c>
      <c r="I2678" s="5" t="s">
        <v>18985</v>
      </c>
      <c r="J2678" s="5" t="s">
        <v>12328</v>
      </c>
      <c r="K2678" s="3" t="s">
        <v>12017</v>
      </c>
      <c r="L2678" s="3" t="s">
        <v>12017</v>
      </c>
      <c r="M2678" s="3" t="n">
        <v>12</v>
      </c>
      <c r="N2678" s="20" t="n">
        <v>5.49</v>
      </c>
      <c r="O2678" s="21" t="s">
        <v>16614</v>
      </c>
    </row>
    <row r="2679" customFormat="false" ht="15" hidden="false" customHeight="true" outlineLevel="0" collapsed="false">
      <c r="A2679" s="3" t="s">
        <v>5370</v>
      </c>
      <c r="B2679" s="3" t="s">
        <v>19158</v>
      </c>
      <c r="C2679" s="3" t="s">
        <v>5369</v>
      </c>
      <c r="D2679" s="5" t="s">
        <v>19159</v>
      </c>
      <c r="E2679" s="5" t="s">
        <v>12368</v>
      </c>
      <c r="F2679" s="5" t="s">
        <v>12369</v>
      </c>
      <c r="G2679" s="5" t="s">
        <v>12086</v>
      </c>
      <c r="H2679" s="5" t="s">
        <v>12116</v>
      </c>
      <c r="I2679" s="5" t="s">
        <v>18985</v>
      </c>
      <c r="J2679" s="5" t="s">
        <v>12328</v>
      </c>
      <c r="K2679" s="3" t="s">
        <v>12017</v>
      </c>
      <c r="L2679" s="3" t="s">
        <v>12017</v>
      </c>
      <c r="M2679" s="3" t="n">
        <v>12</v>
      </c>
      <c r="N2679" s="20" t="n">
        <v>3.39</v>
      </c>
      <c r="O2679" s="21" t="s">
        <v>19160</v>
      </c>
    </row>
    <row r="2680" customFormat="false" ht="15" hidden="false" customHeight="true" outlineLevel="0" collapsed="false">
      <c r="A2680" s="3" t="s">
        <v>5372</v>
      </c>
      <c r="B2680" s="3" t="s">
        <v>19161</v>
      </c>
      <c r="C2680" s="3" t="s">
        <v>5371</v>
      </c>
      <c r="D2680" s="5" t="s">
        <v>19162</v>
      </c>
      <c r="E2680" s="5" t="s">
        <v>12351</v>
      </c>
      <c r="F2680" s="5" t="s">
        <v>12326</v>
      </c>
      <c r="G2680" s="5" t="s">
        <v>12086</v>
      </c>
      <c r="H2680" s="5" t="s">
        <v>12116</v>
      </c>
      <c r="I2680" s="5" t="s">
        <v>18957</v>
      </c>
      <c r="J2680" s="5" t="s">
        <v>12328</v>
      </c>
      <c r="K2680" s="3" t="s">
        <v>12017</v>
      </c>
      <c r="L2680" s="3" t="s">
        <v>12017</v>
      </c>
      <c r="M2680" s="3" t="n">
        <v>24</v>
      </c>
      <c r="N2680" s="20" t="n">
        <v>3.29</v>
      </c>
      <c r="O2680" s="21" t="s">
        <v>18160</v>
      </c>
    </row>
    <row r="2681" customFormat="false" ht="15" hidden="false" customHeight="true" outlineLevel="0" collapsed="false">
      <c r="A2681" s="3" t="s">
        <v>5374</v>
      </c>
      <c r="B2681" s="3" t="s">
        <v>19163</v>
      </c>
      <c r="C2681" s="3" t="s">
        <v>5373</v>
      </c>
      <c r="D2681" s="5" t="s">
        <v>19164</v>
      </c>
      <c r="E2681" s="5" t="s">
        <v>12338</v>
      </c>
      <c r="F2681" s="5" t="s">
        <v>12339</v>
      </c>
      <c r="G2681" s="5" t="s">
        <v>12086</v>
      </c>
      <c r="H2681" s="5" t="s">
        <v>12116</v>
      </c>
      <c r="I2681" s="5" t="s">
        <v>18985</v>
      </c>
      <c r="J2681" s="5" t="s">
        <v>12328</v>
      </c>
      <c r="K2681" s="3" t="s">
        <v>12017</v>
      </c>
      <c r="L2681" s="3" t="s">
        <v>12017</v>
      </c>
      <c r="M2681" s="3" t="n">
        <v>2</v>
      </c>
      <c r="N2681" s="20" t="n">
        <v>6.99</v>
      </c>
      <c r="O2681" s="21" t="s">
        <v>19165</v>
      </c>
    </row>
    <row r="2682" customFormat="false" ht="15" hidden="false" customHeight="true" outlineLevel="0" collapsed="false">
      <c r="A2682" s="3" t="s">
        <v>5376</v>
      </c>
      <c r="B2682" s="3" t="s">
        <v>19166</v>
      </c>
      <c r="C2682" s="3" t="s">
        <v>5375</v>
      </c>
      <c r="D2682" s="5" t="s">
        <v>19167</v>
      </c>
      <c r="E2682" s="5" t="s">
        <v>12338</v>
      </c>
      <c r="F2682" s="5" t="s">
        <v>12339</v>
      </c>
      <c r="G2682" s="5" t="s">
        <v>12086</v>
      </c>
      <c r="H2682" s="5" t="s">
        <v>12116</v>
      </c>
      <c r="I2682" s="5" t="s">
        <v>18225</v>
      </c>
      <c r="J2682" s="5" t="s">
        <v>12328</v>
      </c>
      <c r="K2682" s="3" t="s">
        <v>12017</v>
      </c>
      <c r="L2682" s="3" t="s">
        <v>12017</v>
      </c>
      <c r="M2682" s="3" t="n">
        <v>12</v>
      </c>
      <c r="N2682" s="20" t="n">
        <v>6.49</v>
      </c>
      <c r="O2682" s="21" t="s">
        <v>14061</v>
      </c>
    </row>
    <row r="2683" customFormat="false" ht="15" hidden="false" customHeight="true" outlineLevel="0" collapsed="false">
      <c r="A2683" s="3" t="s">
        <v>5378</v>
      </c>
      <c r="B2683" s="3" t="s">
        <v>19168</v>
      </c>
      <c r="C2683" s="3" t="s">
        <v>5377</v>
      </c>
      <c r="D2683" s="5" t="s">
        <v>19169</v>
      </c>
      <c r="E2683" s="5" t="s">
        <v>12382</v>
      </c>
      <c r="F2683" s="5" t="s">
        <v>12383</v>
      </c>
      <c r="G2683" s="5" t="s">
        <v>12086</v>
      </c>
      <c r="H2683" s="5" t="s">
        <v>12116</v>
      </c>
      <c r="I2683" s="5" t="s">
        <v>18957</v>
      </c>
      <c r="J2683" s="5" t="s">
        <v>12328</v>
      </c>
      <c r="K2683" s="3" t="s">
        <v>12017</v>
      </c>
      <c r="L2683" s="3" t="s">
        <v>12017</v>
      </c>
      <c r="M2683" s="3" t="n">
        <v>24</v>
      </c>
      <c r="N2683" s="20" t="n">
        <v>6.99</v>
      </c>
      <c r="O2683" s="21" t="s">
        <v>13109</v>
      </c>
    </row>
    <row r="2684" customFormat="false" ht="15" hidden="false" customHeight="true" outlineLevel="0" collapsed="false">
      <c r="A2684" s="3" t="s">
        <v>5380</v>
      </c>
      <c r="B2684" s="3" t="s">
        <v>19170</v>
      </c>
      <c r="C2684" s="3" t="s">
        <v>5379</v>
      </c>
      <c r="D2684" s="5" t="s">
        <v>19171</v>
      </c>
      <c r="E2684" s="5" t="s">
        <v>12382</v>
      </c>
      <c r="F2684" s="5" t="s">
        <v>12383</v>
      </c>
      <c r="G2684" s="5" t="s">
        <v>12086</v>
      </c>
      <c r="H2684" s="5" t="s">
        <v>12116</v>
      </c>
      <c r="I2684" s="5" t="s">
        <v>18957</v>
      </c>
      <c r="J2684" s="5" t="s">
        <v>12328</v>
      </c>
      <c r="K2684" s="3" t="s">
        <v>12017</v>
      </c>
      <c r="L2684" s="3" t="s">
        <v>12017</v>
      </c>
      <c r="M2684" s="3" t="n">
        <v>8</v>
      </c>
      <c r="N2684" s="20" t="n">
        <v>5.89</v>
      </c>
      <c r="O2684" s="21" t="s">
        <v>16503</v>
      </c>
    </row>
    <row r="2685" customFormat="false" ht="15" hidden="false" customHeight="true" outlineLevel="0" collapsed="false">
      <c r="A2685" s="3" t="s">
        <v>5382</v>
      </c>
      <c r="B2685" s="3" t="s">
        <v>19172</v>
      </c>
      <c r="C2685" s="3" t="s">
        <v>5381</v>
      </c>
      <c r="D2685" s="5" t="s">
        <v>19173</v>
      </c>
      <c r="E2685" s="5" t="s">
        <v>12377</v>
      </c>
      <c r="F2685" s="5" t="s">
        <v>12378</v>
      </c>
      <c r="G2685" s="5" t="s">
        <v>12086</v>
      </c>
      <c r="H2685" s="5" t="s">
        <v>12116</v>
      </c>
      <c r="I2685" s="5" t="s">
        <v>18985</v>
      </c>
      <c r="J2685" s="5" t="s">
        <v>12328</v>
      </c>
      <c r="K2685" s="3" t="s">
        <v>12021</v>
      </c>
      <c r="L2685" s="3" t="s">
        <v>12017</v>
      </c>
      <c r="M2685" s="3" t="n">
        <v>1</v>
      </c>
      <c r="N2685" s="20" t="n">
        <v>4.99</v>
      </c>
      <c r="O2685" s="21" t="s">
        <v>19174</v>
      </c>
    </row>
    <row r="2686" customFormat="false" ht="15" hidden="false" customHeight="true" outlineLevel="0" collapsed="false">
      <c r="A2686" s="3" t="s">
        <v>5384</v>
      </c>
      <c r="B2686" s="3" t="s">
        <v>19175</v>
      </c>
      <c r="C2686" s="3" t="s">
        <v>5383</v>
      </c>
      <c r="D2686" s="5" t="s">
        <v>19176</v>
      </c>
      <c r="E2686" s="5" t="s">
        <v>12325</v>
      </c>
      <c r="F2686" s="5" t="s">
        <v>12326</v>
      </c>
      <c r="G2686" s="5" t="s">
        <v>12086</v>
      </c>
      <c r="H2686" s="5" t="s">
        <v>12116</v>
      </c>
      <c r="I2686" s="5" t="s">
        <v>18985</v>
      </c>
      <c r="J2686" s="5" t="s">
        <v>12328</v>
      </c>
      <c r="K2686" s="3" t="s">
        <v>12017</v>
      </c>
      <c r="L2686" s="3" t="s">
        <v>12017</v>
      </c>
      <c r="M2686" s="3" t="n">
        <v>6</v>
      </c>
      <c r="N2686" s="20" t="n">
        <v>4.39</v>
      </c>
      <c r="O2686" s="21" t="s">
        <v>18637</v>
      </c>
    </row>
    <row r="2687" customFormat="false" ht="15" hidden="false" customHeight="true" outlineLevel="0" collapsed="false">
      <c r="A2687" s="3" t="s">
        <v>5386</v>
      </c>
      <c r="B2687" s="3" t="s">
        <v>19177</v>
      </c>
      <c r="C2687" s="3" t="s">
        <v>5385</v>
      </c>
      <c r="D2687" s="5" t="s">
        <v>19178</v>
      </c>
      <c r="E2687" s="5" t="s">
        <v>12368</v>
      </c>
      <c r="F2687" s="5" t="s">
        <v>12369</v>
      </c>
      <c r="G2687" s="5" t="s">
        <v>12086</v>
      </c>
      <c r="H2687" s="5" t="s">
        <v>12116</v>
      </c>
      <c r="I2687" s="5" t="s">
        <v>18957</v>
      </c>
      <c r="J2687" s="5" t="s">
        <v>12328</v>
      </c>
      <c r="K2687" s="3" t="s">
        <v>12017</v>
      </c>
      <c r="L2687" s="3" t="s">
        <v>12017</v>
      </c>
      <c r="M2687" s="3" t="n">
        <v>24</v>
      </c>
      <c r="N2687" s="20" t="n">
        <v>4.79</v>
      </c>
      <c r="O2687" s="21" t="s">
        <v>19179</v>
      </c>
    </row>
    <row r="2688" customFormat="false" ht="15" hidden="false" customHeight="true" outlineLevel="0" collapsed="false">
      <c r="A2688" s="3" t="s">
        <v>5388</v>
      </c>
      <c r="B2688" s="3" t="s">
        <v>19180</v>
      </c>
      <c r="C2688" s="3" t="s">
        <v>5387</v>
      </c>
      <c r="D2688" s="5" t="s">
        <v>19181</v>
      </c>
      <c r="E2688" s="5" t="s">
        <v>12363</v>
      </c>
      <c r="F2688" s="5" t="s">
        <v>12364</v>
      </c>
      <c r="G2688" s="5" t="s">
        <v>12086</v>
      </c>
      <c r="H2688" s="5" t="s">
        <v>12116</v>
      </c>
      <c r="I2688" s="5" t="s">
        <v>18225</v>
      </c>
      <c r="J2688" s="5" t="s">
        <v>12328</v>
      </c>
      <c r="K2688" s="3" t="s">
        <v>12017</v>
      </c>
      <c r="L2688" s="3" t="s">
        <v>12017</v>
      </c>
      <c r="M2688" s="3" t="n">
        <v>6</v>
      </c>
      <c r="N2688" s="20" t="n">
        <v>4.99</v>
      </c>
      <c r="O2688" s="21" t="s">
        <v>15122</v>
      </c>
    </row>
    <row r="2689" customFormat="false" ht="15" hidden="false" customHeight="true" outlineLevel="0" collapsed="false">
      <c r="A2689" s="3" t="s">
        <v>5390</v>
      </c>
      <c r="B2689" s="3" t="s">
        <v>19182</v>
      </c>
      <c r="C2689" s="3" t="s">
        <v>5389</v>
      </c>
      <c r="D2689" s="5" t="s">
        <v>19183</v>
      </c>
      <c r="E2689" s="5" t="s">
        <v>12325</v>
      </c>
      <c r="F2689" s="5" t="s">
        <v>12326</v>
      </c>
      <c r="G2689" s="5" t="s">
        <v>12086</v>
      </c>
      <c r="H2689" s="5" t="s">
        <v>12116</v>
      </c>
      <c r="I2689" s="5" t="s">
        <v>18957</v>
      </c>
      <c r="J2689" s="5" t="s">
        <v>12328</v>
      </c>
      <c r="K2689" s="3" t="s">
        <v>12017</v>
      </c>
      <c r="L2689" s="3" t="s">
        <v>12017</v>
      </c>
      <c r="M2689" s="3" t="n">
        <v>8</v>
      </c>
      <c r="N2689" s="20" t="n">
        <v>4.89</v>
      </c>
      <c r="O2689" s="21" t="s">
        <v>17382</v>
      </c>
    </row>
    <row r="2690" customFormat="false" ht="15" hidden="false" customHeight="true" outlineLevel="0" collapsed="false">
      <c r="A2690" s="3" t="s">
        <v>5392</v>
      </c>
      <c r="B2690" s="3" t="s">
        <v>19184</v>
      </c>
      <c r="C2690" s="3" t="s">
        <v>5391</v>
      </c>
      <c r="D2690" s="5" t="s">
        <v>19185</v>
      </c>
      <c r="E2690" s="5" t="s">
        <v>12351</v>
      </c>
      <c r="F2690" s="5" t="s">
        <v>12326</v>
      </c>
      <c r="G2690" s="5" t="s">
        <v>12086</v>
      </c>
      <c r="H2690" s="5" t="s">
        <v>12128</v>
      </c>
      <c r="I2690" s="5" t="s">
        <v>12340</v>
      </c>
      <c r="J2690" s="5" t="s">
        <v>12328</v>
      </c>
      <c r="K2690" s="3" t="s">
        <v>12017</v>
      </c>
      <c r="L2690" s="3" t="s">
        <v>12017</v>
      </c>
      <c r="M2690" s="3" t="n">
        <v>12</v>
      </c>
      <c r="N2690" s="20" t="n">
        <v>3.99</v>
      </c>
      <c r="O2690" s="21" t="s">
        <v>17915</v>
      </c>
    </row>
    <row r="2691" customFormat="false" ht="15" hidden="false" customHeight="true" outlineLevel="0" collapsed="false">
      <c r="A2691" s="3" t="s">
        <v>5394</v>
      </c>
      <c r="B2691" s="3" t="s">
        <v>19186</v>
      </c>
      <c r="C2691" s="3" t="s">
        <v>5393</v>
      </c>
      <c r="D2691" s="5" t="s">
        <v>19187</v>
      </c>
      <c r="E2691" s="5" t="s">
        <v>12351</v>
      </c>
      <c r="F2691" s="5" t="s">
        <v>12326</v>
      </c>
      <c r="G2691" s="5" t="s">
        <v>12086</v>
      </c>
      <c r="H2691" s="5" t="s">
        <v>12128</v>
      </c>
      <c r="I2691" s="5" t="s">
        <v>14390</v>
      </c>
      <c r="J2691" s="5" t="s">
        <v>12328</v>
      </c>
      <c r="K2691" s="3" t="s">
        <v>12017</v>
      </c>
      <c r="L2691" s="3" t="s">
        <v>12017</v>
      </c>
      <c r="M2691" s="3" t="n">
        <v>12</v>
      </c>
      <c r="N2691" s="20" t="n">
        <v>6.49</v>
      </c>
      <c r="O2691" s="21" t="s">
        <v>19188</v>
      </c>
    </row>
    <row r="2692" customFormat="false" ht="15" hidden="false" customHeight="true" outlineLevel="0" collapsed="false">
      <c r="A2692" s="3" t="s">
        <v>5396</v>
      </c>
      <c r="B2692" s="3" t="s">
        <v>19189</v>
      </c>
      <c r="C2692" s="3" t="s">
        <v>5395</v>
      </c>
      <c r="D2692" s="5" t="s">
        <v>19190</v>
      </c>
      <c r="E2692" s="5" t="s">
        <v>12351</v>
      </c>
      <c r="F2692" s="5" t="s">
        <v>12326</v>
      </c>
      <c r="G2692" s="5" t="s">
        <v>12086</v>
      </c>
      <c r="H2692" s="5" t="s">
        <v>12128</v>
      </c>
      <c r="I2692" s="5" t="s">
        <v>12340</v>
      </c>
      <c r="J2692" s="5" t="s">
        <v>12328</v>
      </c>
      <c r="K2692" s="3" t="s">
        <v>12017</v>
      </c>
      <c r="L2692" s="3" t="s">
        <v>12017</v>
      </c>
      <c r="M2692" s="3" t="n">
        <v>6</v>
      </c>
      <c r="N2692" s="20" t="n">
        <v>4.89</v>
      </c>
      <c r="O2692" s="21" t="s">
        <v>13366</v>
      </c>
    </row>
    <row r="2693" customFormat="false" ht="15" hidden="false" customHeight="true" outlineLevel="0" collapsed="false">
      <c r="A2693" s="3" t="s">
        <v>5398</v>
      </c>
      <c r="B2693" s="3" t="s">
        <v>19191</v>
      </c>
      <c r="C2693" s="3" t="s">
        <v>5397</v>
      </c>
      <c r="D2693" s="5" t="s">
        <v>19192</v>
      </c>
      <c r="E2693" s="5" t="s">
        <v>12457</v>
      </c>
      <c r="F2693" s="5" t="s">
        <v>12458</v>
      </c>
      <c r="G2693" s="5" t="s">
        <v>12086</v>
      </c>
      <c r="H2693" s="5" t="s">
        <v>12128</v>
      </c>
      <c r="I2693" s="5" t="s">
        <v>12340</v>
      </c>
      <c r="J2693" s="5" t="s">
        <v>12328</v>
      </c>
      <c r="K2693" s="3" t="s">
        <v>12021</v>
      </c>
      <c r="L2693" s="3" t="s">
        <v>12017</v>
      </c>
      <c r="M2693" s="3" t="n">
        <v>12</v>
      </c>
      <c r="N2693" s="20" t="n">
        <v>3.89</v>
      </c>
      <c r="O2693" s="21" t="s">
        <v>14227</v>
      </c>
    </row>
    <row r="2694" customFormat="false" ht="15" hidden="false" customHeight="true" outlineLevel="0" collapsed="false">
      <c r="A2694" s="3" t="s">
        <v>5400</v>
      </c>
      <c r="B2694" s="3" t="s">
        <v>19193</v>
      </c>
      <c r="C2694" s="3" t="s">
        <v>5399</v>
      </c>
      <c r="D2694" s="5" t="s">
        <v>19194</v>
      </c>
      <c r="E2694" s="5" t="s">
        <v>12457</v>
      </c>
      <c r="F2694" s="5" t="s">
        <v>12458</v>
      </c>
      <c r="G2694" s="5" t="s">
        <v>12086</v>
      </c>
      <c r="H2694" s="5" t="s">
        <v>12128</v>
      </c>
      <c r="I2694" s="5" t="s">
        <v>12340</v>
      </c>
      <c r="J2694" s="5" t="s">
        <v>12328</v>
      </c>
      <c r="K2694" s="3" t="s">
        <v>12021</v>
      </c>
      <c r="L2694" s="3" t="s">
        <v>12017</v>
      </c>
      <c r="M2694" s="3" t="n">
        <v>8</v>
      </c>
      <c r="N2694" s="20" t="n">
        <v>6.89</v>
      </c>
      <c r="O2694" s="21" t="s">
        <v>12451</v>
      </c>
    </row>
    <row r="2695" customFormat="false" ht="15" hidden="false" customHeight="true" outlineLevel="0" collapsed="false">
      <c r="A2695" s="3" t="s">
        <v>5402</v>
      </c>
      <c r="B2695" s="3" t="s">
        <v>19195</v>
      </c>
      <c r="C2695" s="3" t="s">
        <v>5401</v>
      </c>
      <c r="D2695" s="5" t="s">
        <v>19196</v>
      </c>
      <c r="E2695" s="5" t="s">
        <v>12382</v>
      </c>
      <c r="F2695" s="5" t="s">
        <v>12383</v>
      </c>
      <c r="G2695" s="5" t="s">
        <v>12086</v>
      </c>
      <c r="H2695" s="5" t="s">
        <v>12128</v>
      </c>
      <c r="I2695" s="5" t="s">
        <v>14390</v>
      </c>
      <c r="J2695" s="5" t="s">
        <v>12328</v>
      </c>
      <c r="K2695" s="3" t="s">
        <v>12017</v>
      </c>
      <c r="L2695" s="3" t="s">
        <v>12017</v>
      </c>
      <c r="M2695" s="3" t="n">
        <v>2</v>
      </c>
      <c r="N2695" s="20" t="n">
        <v>4.49</v>
      </c>
      <c r="O2695" s="21" t="s">
        <v>16374</v>
      </c>
    </row>
    <row r="2696" customFormat="false" ht="15" hidden="false" customHeight="true" outlineLevel="0" collapsed="false">
      <c r="A2696" s="3" t="s">
        <v>5404</v>
      </c>
      <c r="B2696" s="3" t="s">
        <v>19197</v>
      </c>
      <c r="C2696" s="3" t="s">
        <v>5403</v>
      </c>
      <c r="D2696" s="5" t="s">
        <v>19198</v>
      </c>
      <c r="E2696" s="5" t="s">
        <v>12377</v>
      </c>
      <c r="F2696" s="5" t="s">
        <v>12378</v>
      </c>
      <c r="G2696" s="5" t="s">
        <v>12086</v>
      </c>
      <c r="H2696" s="5" t="s">
        <v>12128</v>
      </c>
      <c r="I2696" s="5" t="s">
        <v>14390</v>
      </c>
      <c r="J2696" s="5" t="s">
        <v>12512</v>
      </c>
      <c r="K2696" s="3" t="s">
        <v>12021</v>
      </c>
      <c r="L2696" s="3" t="s">
        <v>12017</v>
      </c>
      <c r="M2696" s="3" t="n">
        <v>12</v>
      </c>
      <c r="N2696" s="20" t="n">
        <v>5.39</v>
      </c>
      <c r="O2696" s="21" t="s">
        <v>18391</v>
      </c>
    </row>
    <row r="2697" customFormat="false" ht="15" hidden="false" customHeight="true" outlineLevel="0" collapsed="false">
      <c r="A2697" s="3" t="s">
        <v>5406</v>
      </c>
      <c r="B2697" s="3" t="s">
        <v>19199</v>
      </c>
      <c r="C2697" s="3" t="s">
        <v>5405</v>
      </c>
      <c r="D2697" s="5" t="s">
        <v>19200</v>
      </c>
      <c r="E2697" s="5" t="s">
        <v>12325</v>
      </c>
      <c r="F2697" s="5" t="s">
        <v>12326</v>
      </c>
      <c r="G2697" s="5" t="s">
        <v>12086</v>
      </c>
      <c r="H2697" s="5" t="s">
        <v>12128</v>
      </c>
      <c r="I2697" s="5" t="s">
        <v>12340</v>
      </c>
      <c r="J2697" s="5" t="s">
        <v>12328</v>
      </c>
      <c r="K2697" s="3" t="s">
        <v>12017</v>
      </c>
      <c r="L2697" s="3" t="s">
        <v>12017</v>
      </c>
      <c r="M2697" s="3" t="n">
        <v>6</v>
      </c>
      <c r="N2697" s="20" t="n">
        <v>6.49</v>
      </c>
      <c r="O2697" s="21" t="s">
        <v>14416</v>
      </c>
    </row>
    <row r="2698" customFormat="false" ht="15" hidden="false" customHeight="true" outlineLevel="0" collapsed="false">
      <c r="A2698" s="3" t="s">
        <v>5408</v>
      </c>
      <c r="B2698" s="3" t="s">
        <v>19201</v>
      </c>
      <c r="C2698" s="3" t="s">
        <v>5407</v>
      </c>
      <c r="D2698" s="5" t="s">
        <v>19202</v>
      </c>
      <c r="E2698" s="5" t="s">
        <v>12377</v>
      </c>
      <c r="F2698" s="5" t="s">
        <v>12378</v>
      </c>
      <c r="G2698" s="5" t="s">
        <v>12086</v>
      </c>
      <c r="H2698" s="5" t="s">
        <v>12128</v>
      </c>
      <c r="I2698" s="5" t="s">
        <v>12340</v>
      </c>
      <c r="J2698" s="5" t="s">
        <v>12328</v>
      </c>
      <c r="K2698" s="3" t="s">
        <v>12021</v>
      </c>
      <c r="L2698" s="3" t="s">
        <v>12017</v>
      </c>
      <c r="M2698" s="3" t="n">
        <v>4</v>
      </c>
      <c r="N2698" s="20" t="n">
        <v>3.89</v>
      </c>
      <c r="O2698" s="21" t="s">
        <v>19203</v>
      </c>
    </row>
    <row r="2699" customFormat="false" ht="15" hidden="false" customHeight="true" outlineLevel="0" collapsed="false">
      <c r="A2699" s="3" t="s">
        <v>5410</v>
      </c>
      <c r="B2699" s="3" t="s">
        <v>19204</v>
      </c>
      <c r="C2699" s="3" t="s">
        <v>5409</v>
      </c>
      <c r="D2699" s="5" t="s">
        <v>19205</v>
      </c>
      <c r="E2699" s="5" t="s">
        <v>12368</v>
      </c>
      <c r="F2699" s="5" t="s">
        <v>12369</v>
      </c>
      <c r="G2699" s="5" t="s">
        <v>12086</v>
      </c>
      <c r="H2699" s="5" t="s">
        <v>12128</v>
      </c>
      <c r="I2699" s="5" t="s">
        <v>14390</v>
      </c>
      <c r="J2699" s="5" t="s">
        <v>12328</v>
      </c>
      <c r="K2699" s="3" t="s">
        <v>12017</v>
      </c>
      <c r="L2699" s="3" t="s">
        <v>12017</v>
      </c>
      <c r="M2699" s="3" t="n">
        <v>24</v>
      </c>
      <c r="N2699" s="20" t="n">
        <v>3.79</v>
      </c>
      <c r="O2699" s="21" t="s">
        <v>12176</v>
      </c>
    </row>
    <row r="2700" customFormat="false" ht="15" hidden="false" customHeight="true" outlineLevel="0" collapsed="false">
      <c r="A2700" s="3" t="s">
        <v>5412</v>
      </c>
      <c r="B2700" s="3" t="s">
        <v>19206</v>
      </c>
      <c r="C2700" s="3" t="s">
        <v>5411</v>
      </c>
      <c r="D2700" s="5" t="s">
        <v>19207</v>
      </c>
      <c r="E2700" s="5" t="s">
        <v>12325</v>
      </c>
      <c r="F2700" s="5" t="s">
        <v>12326</v>
      </c>
      <c r="G2700" s="5" t="s">
        <v>12086</v>
      </c>
      <c r="H2700" s="5" t="s">
        <v>12128</v>
      </c>
      <c r="I2700" s="5" t="s">
        <v>12340</v>
      </c>
      <c r="J2700" s="5" t="s">
        <v>12328</v>
      </c>
      <c r="K2700" s="3" t="s">
        <v>12017</v>
      </c>
      <c r="L2700" s="3" t="s">
        <v>12017</v>
      </c>
      <c r="M2700" s="3" t="n">
        <v>4</v>
      </c>
      <c r="N2700" s="20" t="n">
        <v>6.29</v>
      </c>
      <c r="O2700" s="21" t="s">
        <v>19208</v>
      </c>
    </row>
    <row r="2701" customFormat="false" ht="15" hidden="false" customHeight="true" outlineLevel="0" collapsed="false">
      <c r="A2701" s="3" t="s">
        <v>5414</v>
      </c>
      <c r="B2701" s="3" t="s">
        <v>19209</v>
      </c>
      <c r="C2701" s="3" t="s">
        <v>5413</v>
      </c>
      <c r="D2701" s="5" t="s">
        <v>19210</v>
      </c>
      <c r="E2701" s="5" t="s">
        <v>12338</v>
      </c>
      <c r="F2701" s="5" t="s">
        <v>12339</v>
      </c>
      <c r="G2701" s="5" t="s">
        <v>12086</v>
      </c>
      <c r="H2701" s="5" t="s">
        <v>12128</v>
      </c>
      <c r="I2701" s="5" t="s">
        <v>12340</v>
      </c>
      <c r="J2701" s="5" t="s">
        <v>12328</v>
      </c>
      <c r="K2701" s="3" t="s">
        <v>12017</v>
      </c>
      <c r="L2701" s="3" t="s">
        <v>12017</v>
      </c>
      <c r="M2701" s="3" t="n">
        <v>6</v>
      </c>
      <c r="N2701" s="20" t="n">
        <v>5.39</v>
      </c>
      <c r="O2701" s="21" t="s">
        <v>14332</v>
      </c>
    </row>
    <row r="2702" customFormat="false" ht="15" hidden="false" customHeight="true" outlineLevel="0" collapsed="false">
      <c r="A2702" s="3" t="s">
        <v>5416</v>
      </c>
      <c r="B2702" s="3" t="s">
        <v>19211</v>
      </c>
      <c r="C2702" s="3" t="s">
        <v>5415</v>
      </c>
      <c r="D2702" s="5" t="s">
        <v>19212</v>
      </c>
      <c r="E2702" s="5" t="s">
        <v>12332</v>
      </c>
      <c r="F2702" s="5" t="s">
        <v>12333</v>
      </c>
      <c r="G2702" s="5" t="s">
        <v>12086</v>
      </c>
      <c r="H2702" s="5" t="s">
        <v>12128</v>
      </c>
      <c r="I2702" s="5" t="s">
        <v>14390</v>
      </c>
      <c r="J2702" s="5" t="s">
        <v>12328</v>
      </c>
      <c r="K2702" s="3" t="s">
        <v>12017</v>
      </c>
      <c r="L2702" s="3" t="s">
        <v>12017</v>
      </c>
      <c r="M2702" s="3" t="n">
        <v>2</v>
      </c>
      <c r="N2702" s="20" t="n">
        <v>3.39</v>
      </c>
      <c r="O2702" s="21" t="s">
        <v>15713</v>
      </c>
    </row>
    <row r="2703" customFormat="false" ht="15" hidden="false" customHeight="true" outlineLevel="0" collapsed="false">
      <c r="A2703" s="3" t="s">
        <v>5418</v>
      </c>
      <c r="B2703" s="3" t="s">
        <v>19213</v>
      </c>
      <c r="C2703" s="3" t="s">
        <v>5417</v>
      </c>
      <c r="D2703" s="5" t="s">
        <v>19214</v>
      </c>
      <c r="E2703" s="5" t="s">
        <v>12332</v>
      </c>
      <c r="F2703" s="5" t="s">
        <v>12333</v>
      </c>
      <c r="G2703" s="5" t="s">
        <v>12086</v>
      </c>
      <c r="H2703" s="5" t="s">
        <v>12128</v>
      </c>
      <c r="I2703" s="5" t="s">
        <v>14390</v>
      </c>
      <c r="J2703" s="5" t="s">
        <v>12512</v>
      </c>
      <c r="K2703" s="3" t="s">
        <v>12017</v>
      </c>
      <c r="L2703" s="3" t="s">
        <v>12017</v>
      </c>
      <c r="M2703" s="3" t="n">
        <v>1</v>
      </c>
      <c r="N2703" s="20" t="n">
        <v>4.29</v>
      </c>
      <c r="O2703" s="21" t="s">
        <v>15249</v>
      </c>
    </row>
    <row r="2704" customFormat="false" ht="15" hidden="false" customHeight="true" outlineLevel="0" collapsed="false">
      <c r="A2704" s="3" t="s">
        <v>5420</v>
      </c>
      <c r="B2704" s="3" t="s">
        <v>19215</v>
      </c>
      <c r="C2704" s="3" t="s">
        <v>5419</v>
      </c>
      <c r="D2704" s="5" t="s">
        <v>19216</v>
      </c>
      <c r="E2704" s="5" t="s">
        <v>12355</v>
      </c>
      <c r="F2704" s="5" t="s">
        <v>12356</v>
      </c>
      <c r="G2704" s="5" t="s">
        <v>12086</v>
      </c>
      <c r="H2704" s="5" t="s">
        <v>12128</v>
      </c>
      <c r="I2704" s="5" t="s">
        <v>12340</v>
      </c>
      <c r="J2704" s="5" t="s">
        <v>12328</v>
      </c>
      <c r="K2704" s="3" t="s">
        <v>12017</v>
      </c>
      <c r="L2704" s="3" t="s">
        <v>12017</v>
      </c>
      <c r="M2704" s="3" t="n">
        <v>2</v>
      </c>
      <c r="N2704" s="20" t="n">
        <v>6.89</v>
      </c>
      <c r="O2704" s="21" t="s">
        <v>13894</v>
      </c>
    </row>
    <row r="2705" customFormat="false" ht="15" hidden="false" customHeight="true" outlineLevel="0" collapsed="false">
      <c r="A2705" s="3" t="s">
        <v>5422</v>
      </c>
      <c r="B2705" s="3" t="s">
        <v>19217</v>
      </c>
      <c r="C2705" s="3" t="s">
        <v>5421</v>
      </c>
      <c r="D2705" s="5" t="s">
        <v>19218</v>
      </c>
      <c r="E2705" s="5" t="s">
        <v>12351</v>
      </c>
      <c r="F2705" s="5" t="s">
        <v>12326</v>
      </c>
      <c r="G2705" s="5" t="s">
        <v>12086</v>
      </c>
      <c r="H2705" s="5" t="s">
        <v>12128</v>
      </c>
      <c r="I2705" s="5" t="s">
        <v>12340</v>
      </c>
      <c r="J2705" s="5" t="s">
        <v>12328</v>
      </c>
      <c r="K2705" s="3" t="s">
        <v>12017</v>
      </c>
      <c r="L2705" s="3" t="s">
        <v>12017</v>
      </c>
      <c r="M2705" s="3" t="n">
        <v>2</v>
      </c>
      <c r="N2705" s="20" t="n">
        <v>4.49</v>
      </c>
      <c r="O2705" s="21" t="s">
        <v>19219</v>
      </c>
    </row>
    <row r="2706" customFormat="false" ht="15" hidden="false" customHeight="true" outlineLevel="0" collapsed="false">
      <c r="A2706" s="3" t="s">
        <v>5424</v>
      </c>
      <c r="B2706" s="3" t="s">
        <v>19220</v>
      </c>
      <c r="C2706" s="3" t="s">
        <v>5423</v>
      </c>
      <c r="D2706" s="5" t="s">
        <v>19221</v>
      </c>
      <c r="E2706" s="5" t="s">
        <v>12351</v>
      </c>
      <c r="F2706" s="5" t="s">
        <v>12326</v>
      </c>
      <c r="G2706" s="5" t="s">
        <v>12086</v>
      </c>
      <c r="H2706" s="5" t="s">
        <v>12128</v>
      </c>
      <c r="I2706" s="5" t="s">
        <v>12340</v>
      </c>
      <c r="J2706" s="5" t="s">
        <v>12328</v>
      </c>
      <c r="K2706" s="3" t="s">
        <v>12017</v>
      </c>
      <c r="L2706" s="3" t="s">
        <v>12017</v>
      </c>
      <c r="M2706" s="3" t="n">
        <v>24</v>
      </c>
      <c r="N2706" s="20" t="n">
        <v>5.39</v>
      </c>
      <c r="O2706" s="21" t="s">
        <v>13704</v>
      </c>
    </row>
    <row r="2707" customFormat="false" ht="15" hidden="false" customHeight="true" outlineLevel="0" collapsed="false">
      <c r="A2707" s="3" t="s">
        <v>5426</v>
      </c>
      <c r="B2707" s="3" t="s">
        <v>19222</v>
      </c>
      <c r="C2707" s="3" t="s">
        <v>5425</v>
      </c>
      <c r="D2707" s="5" t="s">
        <v>19223</v>
      </c>
      <c r="E2707" s="5" t="s">
        <v>12332</v>
      </c>
      <c r="F2707" s="5" t="s">
        <v>12333</v>
      </c>
      <c r="G2707" s="5" t="s">
        <v>12086</v>
      </c>
      <c r="H2707" s="5" t="s">
        <v>12128</v>
      </c>
      <c r="I2707" s="5" t="s">
        <v>12340</v>
      </c>
      <c r="J2707" s="5" t="s">
        <v>12328</v>
      </c>
      <c r="K2707" s="3" t="s">
        <v>12017</v>
      </c>
      <c r="L2707" s="3" t="s">
        <v>12017</v>
      </c>
      <c r="M2707" s="3" t="n">
        <v>24</v>
      </c>
      <c r="N2707" s="20" t="n">
        <v>4.49</v>
      </c>
      <c r="O2707" s="21" t="s">
        <v>13526</v>
      </c>
    </row>
    <row r="2708" customFormat="false" ht="15" hidden="false" customHeight="true" outlineLevel="0" collapsed="false">
      <c r="A2708" s="3" t="s">
        <v>5428</v>
      </c>
      <c r="B2708" s="3" t="s">
        <v>19224</v>
      </c>
      <c r="C2708" s="3" t="s">
        <v>5427</v>
      </c>
      <c r="D2708" s="5" t="s">
        <v>19225</v>
      </c>
      <c r="E2708" s="5" t="s">
        <v>12368</v>
      </c>
      <c r="F2708" s="5" t="s">
        <v>12369</v>
      </c>
      <c r="G2708" s="5" t="s">
        <v>12086</v>
      </c>
      <c r="H2708" s="5" t="s">
        <v>12128</v>
      </c>
      <c r="I2708" s="5" t="s">
        <v>12340</v>
      </c>
      <c r="J2708" s="5" t="s">
        <v>12328</v>
      </c>
      <c r="K2708" s="3" t="s">
        <v>12017</v>
      </c>
      <c r="L2708" s="3" t="s">
        <v>12017</v>
      </c>
      <c r="M2708" s="3" t="n">
        <v>12</v>
      </c>
      <c r="N2708" s="20" t="n">
        <v>5.29</v>
      </c>
      <c r="O2708" s="21" t="s">
        <v>12072</v>
      </c>
    </row>
    <row r="2709" customFormat="false" ht="15" hidden="false" customHeight="true" outlineLevel="0" collapsed="false">
      <c r="A2709" s="3" t="s">
        <v>5430</v>
      </c>
      <c r="B2709" s="3" t="s">
        <v>19226</v>
      </c>
      <c r="C2709" s="3" t="s">
        <v>5429</v>
      </c>
      <c r="D2709" s="5" t="s">
        <v>19227</v>
      </c>
      <c r="E2709" s="5" t="s">
        <v>12338</v>
      </c>
      <c r="F2709" s="5" t="s">
        <v>12339</v>
      </c>
      <c r="G2709" s="5" t="s">
        <v>12086</v>
      </c>
      <c r="H2709" s="5" t="s">
        <v>12128</v>
      </c>
      <c r="I2709" s="5" t="s">
        <v>14390</v>
      </c>
      <c r="J2709" s="5" t="s">
        <v>12328</v>
      </c>
      <c r="K2709" s="3" t="s">
        <v>12017</v>
      </c>
      <c r="L2709" s="3" t="s">
        <v>12017</v>
      </c>
      <c r="M2709" s="3" t="n">
        <v>2</v>
      </c>
      <c r="N2709" s="20" t="n">
        <v>3.79</v>
      </c>
      <c r="O2709" s="21" t="s">
        <v>19228</v>
      </c>
    </row>
    <row r="2710" customFormat="false" ht="15" hidden="false" customHeight="true" outlineLevel="0" collapsed="false">
      <c r="A2710" s="3" t="s">
        <v>5432</v>
      </c>
      <c r="B2710" s="3" t="s">
        <v>19229</v>
      </c>
      <c r="C2710" s="3" t="s">
        <v>5431</v>
      </c>
      <c r="D2710" s="5" t="s">
        <v>19230</v>
      </c>
      <c r="E2710" s="5" t="s">
        <v>12382</v>
      </c>
      <c r="F2710" s="5" t="s">
        <v>12383</v>
      </c>
      <c r="G2710" s="5" t="s">
        <v>12086</v>
      </c>
      <c r="H2710" s="5" t="s">
        <v>12128</v>
      </c>
      <c r="I2710" s="5" t="s">
        <v>14390</v>
      </c>
      <c r="J2710" s="5" t="s">
        <v>12328</v>
      </c>
      <c r="K2710" s="3" t="s">
        <v>12017</v>
      </c>
      <c r="L2710" s="3" t="s">
        <v>12017</v>
      </c>
      <c r="M2710" s="3" t="n">
        <v>8</v>
      </c>
      <c r="N2710" s="20" t="n">
        <v>5.39</v>
      </c>
      <c r="O2710" s="21" t="s">
        <v>13102</v>
      </c>
    </row>
    <row r="2711" customFormat="false" ht="15" hidden="false" customHeight="true" outlineLevel="0" collapsed="false">
      <c r="A2711" s="3" t="s">
        <v>5434</v>
      </c>
      <c r="B2711" s="3" t="s">
        <v>19231</v>
      </c>
      <c r="C2711" s="3" t="s">
        <v>5433</v>
      </c>
      <c r="D2711" s="5" t="s">
        <v>19232</v>
      </c>
      <c r="E2711" s="5" t="s">
        <v>12377</v>
      </c>
      <c r="F2711" s="5" t="s">
        <v>12378</v>
      </c>
      <c r="G2711" s="5" t="s">
        <v>12086</v>
      </c>
      <c r="H2711" s="5" t="s">
        <v>12128</v>
      </c>
      <c r="I2711" s="5" t="s">
        <v>14390</v>
      </c>
      <c r="J2711" s="5" t="s">
        <v>12328</v>
      </c>
      <c r="K2711" s="3" t="s">
        <v>12021</v>
      </c>
      <c r="L2711" s="3" t="s">
        <v>12017</v>
      </c>
      <c r="M2711" s="3" t="n">
        <v>4</v>
      </c>
      <c r="N2711" s="20" t="n">
        <v>4.79</v>
      </c>
      <c r="O2711" s="21" t="s">
        <v>19233</v>
      </c>
    </row>
    <row r="2712" customFormat="false" ht="15" hidden="false" customHeight="true" outlineLevel="0" collapsed="false">
      <c r="A2712" s="3" t="s">
        <v>5436</v>
      </c>
      <c r="B2712" s="3" t="s">
        <v>19234</v>
      </c>
      <c r="C2712" s="3" t="s">
        <v>5435</v>
      </c>
      <c r="D2712" s="5" t="s">
        <v>19235</v>
      </c>
      <c r="E2712" s="5" t="s">
        <v>12377</v>
      </c>
      <c r="F2712" s="5" t="s">
        <v>12378</v>
      </c>
      <c r="G2712" s="5" t="s">
        <v>12086</v>
      </c>
      <c r="H2712" s="5" t="s">
        <v>12128</v>
      </c>
      <c r="I2712" s="5" t="s">
        <v>14390</v>
      </c>
      <c r="J2712" s="5" t="s">
        <v>12512</v>
      </c>
      <c r="K2712" s="3" t="s">
        <v>12021</v>
      </c>
      <c r="L2712" s="3" t="s">
        <v>12017</v>
      </c>
      <c r="M2712" s="3" t="n">
        <v>4</v>
      </c>
      <c r="N2712" s="20" t="n">
        <v>3.89</v>
      </c>
      <c r="O2712" s="21" t="s">
        <v>13099</v>
      </c>
    </row>
    <row r="2713" customFormat="false" ht="15" hidden="false" customHeight="true" outlineLevel="0" collapsed="false">
      <c r="A2713" s="3" t="s">
        <v>5438</v>
      </c>
      <c r="B2713" s="3" t="s">
        <v>19236</v>
      </c>
      <c r="C2713" s="3" t="s">
        <v>5437</v>
      </c>
      <c r="D2713" s="5" t="s">
        <v>19237</v>
      </c>
      <c r="E2713" s="5" t="s">
        <v>12363</v>
      </c>
      <c r="F2713" s="5" t="s">
        <v>12364</v>
      </c>
      <c r="G2713" s="5" t="s">
        <v>12086</v>
      </c>
      <c r="H2713" s="5" t="s">
        <v>12128</v>
      </c>
      <c r="I2713" s="5" t="s">
        <v>12340</v>
      </c>
      <c r="J2713" s="5" t="s">
        <v>12328</v>
      </c>
      <c r="K2713" s="3" t="s">
        <v>12017</v>
      </c>
      <c r="L2713" s="3" t="s">
        <v>12017</v>
      </c>
      <c r="M2713" s="3" t="n">
        <v>1</v>
      </c>
      <c r="N2713" s="20" t="n">
        <v>5.49</v>
      </c>
      <c r="O2713" s="21" t="s">
        <v>18317</v>
      </c>
    </row>
    <row r="2714" customFormat="false" ht="15" hidden="false" customHeight="true" outlineLevel="0" collapsed="false">
      <c r="A2714" s="3" t="s">
        <v>5440</v>
      </c>
      <c r="B2714" s="3" t="s">
        <v>19238</v>
      </c>
      <c r="C2714" s="3" t="s">
        <v>5439</v>
      </c>
      <c r="D2714" s="5" t="s">
        <v>19239</v>
      </c>
      <c r="E2714" s="5" t="s">
        <v>12325</v>
      </c>
      <c r="F2714" s="5" t="s">
        <v>12326</v>
      </c>
      <c r="G2714" s="5" t="s">
        <v>12086</v>
      </c>
      <c r="H2714" s="5" t="s">
        <v>12128</v>
      </c>
      <c r="I2714" s="5" t="s">
        <v>14390</v>
      </c>
      <c r="J2714" s="5" t="s">
        <v>12328</v>
      </c>
      <c r="K2714" s="3" t="s">
        <v>12017</v>
      </c>
      <c r="L2714" s="3" t="s">
        <v>12017</v>
      </c>
      <c r="M2714" s="3" t="n">
        <v>12</v>
      </c>
      <c r="N2714" s="20" t="n">
        <v>6.89</v>
      </c>
      <c r="O2714" s="21" t="s">
        <v>13007</v>
      </c>
    </row>
    <row r="2715" customFormat="false" ht="15" hidden="false" customHeight="true" outlineLevel="0" collapsed="false">
      <c r="A2715" s="3" t="s">
        <v>5442</v>
      </c>
      <c r="B2715" s="3" t="s">
        <v>19240</v>
      </c>
      <c r="C2715" s="3" t="s">
        <v>5441</v>
      </c>
      <c r="D2715" s="5" t="s">
        <v>19241</v>
      </c>
      <c r="E2715" s="5" t="s">
        <v>12363</v>
      </c>
      <c r="F2715" s="5" t="s">
        <v>12364</v>
      </c>
      <c r="G2715" s="5" t="s">
        <v>12086</v>
      </c>
      <c r="H2715" s="5" t="s">
        <v>12128</v>
      </c>
      <c r="I2715" s="5" t="s">
        <v>14390</v>
      </c>
      <c r="J2715" s="5" t="s">
        <v>12328</v>
      </c>
      <c r="K2715" s="3" t="s">
        <v>12017</v>
      </c>
      <c r="L2715" s="3" t="s">
        <v>12017</v>
      </c>
      <c r="M2715" s="3" t="n">
        <v>6</v>
      </c>
      <c r="N2715" s="20" t="n">
        <v>4.99</v>
      </c>
      <c r="O2715" s="21" t="s">
        <v>15721</v>
      </c>
    </row>
    <row r="2716" customFormat="false" ht="15" hidden="false" customHeight="true" outlineLevel="0" collapsed="false">
      <c r="A2716" s="3" t="s">
        <v>5444</v>
      </c>
      <c r="B2716" s="3" t="s">
        <v>19242</v>
      </c>
      <c r="C2716" s="3" t="s">
        <v>5443</v>
      </c>
      <c r="D2716" s="5" t="s">
        <v>19243</v>
      </c>
      <c r="E2716" s="5" t="s">
        <v>12368</v>
      </c>
      <c r="F2716" s="5" t="s">
        <v>12369</v>
      </c>
      <c r="G2716" s="5" t="s">
        <v>12086</v>
      </c>
      <c r="H2716" s="5" t="s">
        <v>12128</v>
      </c>
      <c r="I2716" s="5" t="s">
        <v>12340</v>
      </c>
      <c r="J2716" s="5" t="s">
        <v>12328</v>
      </c>
      <c r="K2716" s="3" t="s">
        <v>12017</v>
      </c>
      <c r="L2716" s="3" t="s">
        <v>12017</v>
      </c>
      <c r="M2716" s="3" t="n">
        <v>24</v>
      </c>
      <c r="N2716" s="20" t="n">
        <v>4.79</v>
      </c>
      <c r="O2716" s="21" t="s">
        <v>17538</v>
      </c>
    </row>
    <row r="2717" customFormat="false" ht="15" hidden="false" customHeight="true" outlineLevel="0" collapsed="false">
      <c r="A2717" s="3" t="s">
        <v>5446</v>
      </c>
      <c r="B2717" s="3" t="s">
        <v>19244</v>
      </c>
      <c r="C2717" s="3" t="s">
        <v>5445</v>
      </c>
      <c r="D2717" s="5" t="s">
        <v>19245</v>
      </c>
      <c r="E2717" s="5" t="s">
        <v>12377</v>
      </c>
      <c r="F2717" s="5" t="s">
        <v>12378</v>
      </c>
      <c r="G2717" s="5" t="s">
        <v>12086</v>
      </c>
      <c r="H2717" s="5" t="s">
        <v>12128</v>
      </c>
      <c r="I2717" s="5" t="s">
        <v>14390</v>
      </c>
      <c r="J2717" s="5" t="s">
        <v>12328</v>
      </c>
      <c r="K2717" s="3" t="s">
        <v>12021</v>
      </c>
      <c r="L2717" s="3" t="s">
        <v>12017</v>
      </c>
      <c r="M2717" s="3" t="n">
        <v>12</v>
      </c>
      <c r="N2717" s="20" t="n">
        <v>6.79</v>
      </c>
      <c r="O2717" s="21" t="s">
        <v>14067</v>
      </c>
    </row>
    <row r="2718" customFormat="false" ht="15" hidden="false" customHeight="true" outlineLevel="0" collapsed="false">
      <c r="A2718" s="3" t="s">
        <v>5448</v>
      </c>
      <c r="B2718" s="3" t="s">
        <v>19246</v>
      </c>
      <c r="C2718" s="3" t="s">
        <v>5447</v>
      </c>
      <c r="D2718" s="5" t="s">
        <v>19247</v>
      </c>
      <c r="E2718" s="5" t="s">
        <v>12325</v>
      </c>
      <c r="F2718" s="5" t="s">
        <v>12326</v>
      </c>
      <c r="G2718" s="5" t="s">
        <v>12086</v>
      </c>
      <c r="H2718" s="5" t="s">
        <v>12128</v>
      </c>
      <c r="I2718" s="5" t="s">
        <v>12340</v>
      </c>
      <c r="J2718" s="5" t="s">
        <v>12328</v>
      </c>
      <c r="K2718" s="3" t="s">
        <v>12017</v>
      </c>
      <c r="L2718" s="3" t="s">
        <v>12017</v>
      </c>
      <c r="M2718" s="3" t="n">
        <v>12</v>
      </c>
      <c r="N2718" s="20" t="n">
        <v>5.29</v>
      </c>
      <c r="O2718" s="21" t="s">
        <v>18016</v>
      </c>
    </row>
    <row r="2719" customFormat="false" ht="15" hidden="false" customHeight="true" outlineLevel="0" collapsed="false">
      <c r="A2719" s="3" t="s">
        <v>5450</v>
      </c>
      <c r="B2719" s="3" t="s">
        <v>19248</v>
      </c>
      <c r="C2719" s="3" t="s">
        <v>5449</v>
      </c>
      <c r="D2719" s="5" t="s">
        <v>19249</v>
      </c>
      <c r="E2719" s="5" t="s">
        <v>12457</v>
      </c>
      <c r="F2719" s="5" t="s">
        <v>12458</v>
      </c>
      <c r="G2719" s="5" t="s">
        <v>12086</v>
      </c>
      <c r="H2719" s="5" t="s">
        <v>12128</v>
      </c>
      <c r="I2719" s="5" t="s">
        <v>14390</v>
      </c>
      <c r="J2719" s="5" t="s">
        <v>12328</v>
      </c>
      <c r="K2719" s="3" t="s">
        <v>12021</v>
      </c>
      <c r="L2719" s="3" t="s">
        <v>12017</v>
      </c>
      <c r="M2719" s="3" t="n">
        <v>12</v>
      </c>
      <c r="N2719" s="20" t="n">
        <v>6.39</v>
      </c>
      <c r="O2719" s="21" t="s">
        <v>13920</v>
      </c>
    </row>
    <row r="2720" customFormat="false" ht="15" hidden="false" customHeight="true" outlineLevel="0" collapsed="false">
      <c r="A2720" s="3" t="s">
        <v>5452</v>
      </c>
      <c r="B2720" s="3" t="s">
        <v>19250</v>
      </c>
      <c r="C2720" s="3" t="s">
        <v>5451</v>
      </c>
      <c r="D2720" s="5" t="s">
        <v>19251</v>
      </c>
      <c r="E2720" s="5" t="s">
        <v>12363</v>
      </c>
      <c r="F2720" s="5" t="s">
        <v>12364</v>
      </c>
      <c r="G2720" s="5" t="s">
        <v>12086</v>
      </c>
      <c r="H2720" s="5" t="s">
        <v>12128</v>
      </c>
      <c r="I2720" s="5" t="s">
        <v>12340</v>
      </c>
      <c r="J2720" s="5" t="s">
        <v>12328</v>
      </c>
      <c r="K2720" s="3" t="s">
        <v>12017</v>
      </c>
      <c r="L2720" s="3" t="s">
        <v>12017</v>
      </c>
      <c r="M2720" s="3" t="n">
        <v>8</v>
      </c>
      <c r="N2720" s="20" t="n">
        <v>4.99</v>
      </c>
      <c r="O2720" s="21" t="s">
        <v>13982</v>
      </c>
    </row>
    <row r="2721" customFormat="false" ht="15" hidden="false" customHeight="true" outlineLevel="0" collapsed="false">
      <c r="A2721" s="3" t="s">
        <v>5454</v>
      </c>
      <c r="B2721" s="3" t="s">
        <v>19252</v>
      </c>
      <c r="C2721" s="3" t="s">
        <v>5453</v>
      </c>
      <c r="D2721" s="5" t="s">
        <v>19253</v>
      </c>
      <c r="E2721" s="5" t="s">
        <v>12355</v>
      </c>
      <c r="F2721" s="5" t="s">
        <v>12356</v>
      </c>
      <c r="G2721" s="5" t="s">
        <v>12086</v>
      </c>
      <c r="H2721" s="5" t="s">
        <v>12128</v>
      </c>
      <c r="I2721" s="5" t="s">
        <v>12340</v>
      </c>
      <c r="J2721" s="5" t="s">
        <v>12328</v>
      </c>
      <c r="K2721" s="3" t="s">
        <v>12017</v>
      </c>
      <c r="L2721" s="3" t="s">
        <v>12017</v>
      </c>
      <c r="M2721" s="3" t="n">
        <v>8</v>
      </c>
      <c r="N2721" s="20" t="n">
        <v>6.79</v>
      </c>
      <c r="O2721" s="21" t="s">
        <v>18768</v>
      </c>
    </row>
    <row r="2722" customFormat="false" ht="15" hidden="false" customHeight="true" outlineLevel="0" collapsed="false">
      <c r="A2722" s="3" t="s">
        <v>5456</v>
      </c>
      <c r="B2722" s="3" t="s">
        <v>19254</v>
      </c>
      <c r="C2722" s="3" t="s">
        <v>5455</v>
      </c>
      <c r="D2722" s="5" t="s">
        <v>19255</v>
      </c>
      <c r="E2722" s="5" t="s">
        <v>12351</v>
      </c>
      <c r="F2722" s="5" t="s">
        <v>12326</v>
      </c>
      <c r="G2722" s="5" t="s">
        <v>12086</v>
      </c>
      <c r="H2722" s="5" t="s">
        <v>12128</v>
      </c>
      <c r="I2722" s="5" t="s">
        <v>14390</v>
      </c>
      <c r="J2722" s="5" t="s">
        <v>12328</v>
      </c>
      <c r="K2722" s="3" t="s">
        <v>12017</v>
      </c>
      <c r="L2722" s="3" t="s">
        <v>12017</v>
      </c>
      <c r="M2722" s="3" t="n">
        <v>6</v>
      </c>
      <c r="N2722" s="20" t="n">
        <v>6.49</v>
      </c>
      <c r="O2722" s="21" t="s">
        <v>13600</v>
      </c>
    </row>
    <row r="2723" customFormat="false" ht="15" hidden="false" customHeight="true" outlineLevel="0" collapsed="false">
      <c r="A2723" s="3" t="s">
        <v>5458</v>
      </c>
      <c r="B2723" s="3" t="s">
        <v>19256</v>
      </c>
      <c r="C2723" s="3" t="s">
        <v>5457</v>
      </c>
      <c r="D2723" s="5" t="s">
        <v>19257</v>
      </c>
      <c r="E2723" s="5" t="s">
        <v>12368</v>
      </c>
      <c r="F2723" s="5" t="s">
        <v>12369</v>
      </c>
      <c r="G2723" s="5" t="s">
        <v>12086</v>
      </c>
      <c r="H2723" s="5" t="s">
        <v>12128</v>
      </c>
      <c r="I2723" s="5" t="s">
        <v>14390</v>
      </c>
      <c r="J2723" s="5" t="s">
        <v>12328</v>
      </c>
      <c r="K2723" s="3" t="s">
        <v>12017</v>
      </c>
      <c r="L2723" s="3" t="s">
        <v>12017</v>
      </c>
      <c r="M2723" s="3" t="n">
        <v>2</v>
      </c>
      <c r="N2723" s="20" t="n">
        <v>6.89</v>
      </c>
      <c r="O2723" s="21" t="s">
        <v>14656</v>
      </c>
    </row>
    <row r="2724" customFormat="false" ht="15" hidden="false" customHeight="true" outlineLevel="0" collapsed="false">
      <c r="A2724" s="3" t="s">
        <v>5460</v>
      </c>
      <c r="B2724" s="3" t="s">
        <v>19258</v>
      </c>
      <c r="C2724" s="3" t="s">
        <v>5459</v>
      </c>
      <c r="D2724" s="5" t="s">
        <v>19259</v>
      </c>
      <c r="E2724" s="5" t="s">
        <v>12351</v>
      </c>
      <c r="F2724" s="5" t="s">
        <v>12326</v>
      </c>
      <c r="G2724" s="5" t="s">
        <v>12086</v>
      </c>
      <c r="H2724" s="5" t="s">
        <v>12128</v>
      </c>
      <c r="I2724" s="5" t="s">
        <v>14390</v>
      </c>
      <c r="J2724" s="5" t="s">
        <v>12328</v>
      </c>
      <c r="K2724" s="3" t="s">
        <v>12017</v>
      </c>
      <c r="L2724" s="3" t="s">
        <v>12017</v>
      </c>
      <c r="M2724" s="3" t="n">
        <v>12</v>
      </c>
      <c r="N2724" s="20" t="n">
        <v>6.89</v>
      </c>
      <c r="O2724" s="21" t="s">
        <v>15457</v>
      </c>
    </row>
    <row r="2725" customFormat="false" ht="15" hidden="false" customHeight="true" outlineLevel="0" collapsed="false">
      <c r="A2725" s="3" t="s">
        <v>5462</v>
      </c>
      <c r="B2725" s="3" t="s">
        <v>19260</v>
      </c>
      <c r="C2725" s="3" t="s">
        <v>5461</v>
      </c>
      <c r="D2725" s="5" t="s">
        <v>19261</v>
      </c>
      <c r="E2725" s="5" t="s">
        <v>12377</v>
      </c>
      <c r="F2725" s="5" t="s">
        <v>12378</v>
      </c>
      <c r="G2725" s="5" t="s">
        <v>12086</v>
      </c>
      <c r="H2725" s="5" t="s">
        <v>12128</v>
      </c>
      <c r="I2725" s="5" t="s">
        <v>12340</v>
      </c>
      <c r="J2725" s="5" t="s">
        <v>12328</v>
      </c>
      <c r="K2725" s="3" t="s">
        <v>12021</v>
      </c>
      <c r="L2725" s="3" t="s">
        <v>12017</v>
      </c>
      <c r="M2725" s="3" t="n">
        <v>8</v>
      </c>
      <c r="N2725" s="20" t="n">
        <v>3.79</v>
      </c>
      <c r="O2725" s="21" t="s">
        <v>12764</v>
      </c>
    </row>
    <row r="2726" customFormat="false" ht="15" hidden="false" customHeight="true" outlineLevel="0" collapsed="false">
      <c r="A2726" s="3" t="s">
        <v>5464</v>
      </c>
      <c r="B2726" s="3" t="s">
        <v>19262</v>
      </c>
      <c r="C2726" s="3" t="s">
        <v>5463</v>
      </c>
      <c r="D2726" s="5" t="s">
        <v>19263</v>
      </c>
      <c r="E2726" s="5" t="s">
        <v>12382</v>
      </c>
      <c r="F2726" s="5" t="s">
        <v>12383</v>
      </c>
      <c r="G2726" s="5" t="s">
        <v>12086</v>
      </c>
      <c r="H2726" s="5" t="s">
        <v>12128</v>
      </c>
      <c r="I2726" s="5" t="s">
        <v>12340</v>
      </c>
      <c r="J2726" s="5" t="s">
        <v>12328</v>
      </c>
      <c r="K2726" s="3" t="s">
        <v>12017</v>
      </c>
      <c r="L2726" s="3" t="s">
        <v>12017</v>
      </c>
      <c r="M2726" s="3" t="n">
        <v>8</v>
      </c>
      <c r="N2726" s="20" t="n">
        <v>4.99</v>
      </c>
      <c r="O2726" s="21" t="s">
        <v>18285</v>
      </c>
    </row>
    <row r="2727" customFormat="false" ht="15" hidden="false" customHeight="true" outlineLevel="0" collapsed="false">
      <c r="A2727" s="3" t="s">
        <v>5466</v>
      </c>
      <c r="B2727" s="3" t="s">
        <v>19264</v>
      </c>
      <c r="C2727" s="3" t="s">
        <v>5465</v>
      </c>
      <c r="D2727" s="5" t="s">
        <v>19265</v>
      </c>
      <c r="E2727" s="5" t="s">
        <v>12355</v>
      </c>
      <c r="F2727" s="5" t="s">
        <v>12356</v>
      </c>
      <c r="G2727" s="5" t="s">
        <v>12086</v>
      </c>
      <c r="H2727" s="5" t="s">
        <v>12128</v>
      </c>
      <c r="I2727" s="5" t="s">
        <v>14390</v>
      </c>
      <c r="J2727" s="5" t="s">
        <v>12328</v>
      </c>
      <c r="K2727" s="3" t="s">
        <v>12017</v>
      </c>
      <c r="L2727" s="3" t="s">
        <v>12017</v>
      </c>
      <c r="M2727" s="3" t="n">
        <v>24</v>
      </c>
      <c r="N2727" s="20" t="n">
        <v>5.89</v>
      </c>
      <c r="O2727" s="21" t="s">
        <v>13453</v>
      </c>
    </row>
    <row r="2728" customFormat="false" ht="15" hidden="false" customHeight="true" outlineLevel="0" collapsed="false">
      <c r="A2728" s="3" t="s">
        <v>5468</v>
      </c>
      <c r="B2728" s="3" t="s">
        <v>19266</v>
      </c>
      <c r="C2728" s="3" t="s">
        <v>5467</v>
      </c>
      <c r="D2728" s="5" t="s">
        <v>19267</v>
      </c>
      <c r="E2728" s="5" t="s">
        <v>12351</v>
      </c>
      <c r="F2728" s="5" t="s">
        <v>12326</v>
      </c>
      <c r="G2728" s="5" t="s">
        <v>12086</v>
      </c>
      <c r="H2728" s="5" t="s">
        <v>12128</v>
      </c>
      <c r="I2728" s="5" t="s">
        <v>12340</v>
      </c>
      <c r="J2728" s="5" t="s">
        <v>12328</v>
      </c>
      <c r="K2728" s="3" t="s">
        <v>12017</v>
      </c>
      <c r="L2728" s="3" t="s">
        <v>12017</v>
      </c>
      <c r="M2728" s="3" t="n">
        <v>6</v>
      </c>
      <c r="N2728" s="20" t="n">
        <v>6.39</v>
      </c>
      <c r="O2728" s="21" t="s">
        <v>16081</v>
      </c>
    </row>
    <row r="2729" customFormat="false" ht="15" hidden="false" customHeight="true" outlineLevel="0" collapsed="false">
      <c r="A2729" s="3" t="s">
        <v>5470</v>
      </c>
      <c r="B2729" s="3" t="s">
        <v>19268</v>
      </c>
      <c r="C2729" s="3" t="s">
        <v>5469</v>
      </c>
      <c r="D2729" s="5" t="s">
        <v>19269</v>
      </c>
      <c r="E2729" s="5" t="s">
        <v>12338</v>
      </c>
      <c r="F2729" s="5" t="s">
        <v>12339</v>
      </c>
      <c r="G2729" s="5" t="s">
        <v>12086</v>
      </c>
      <c r="H2729" s="5" t="s">
        <v>12128</v>
      </c>
      <c r="I2729" s="5" t="s">
        <v>14390</v>
      </c>
      <c r="J2729" s="5" t="s">
        <v>12328</v>
      </c>
      <c r="K2729" s="3" t="s">
        <v>12017</v>
      </c>
      <c r="L2729" s="3" t="s">
        <v>12017</v>
      </c>
      <c r="M2729" s="3" t="n">
        <v>24</v>
      </c>
      <c r="N2729" s="20" t="n">
        <v>3.79</v>
      </c>
      <c r="O2729" s="21" t="s">
        <v>12442</v>
      </c>
    </row>
    <row r="2730" customFormat="false" ht="15" hidden="false" customHeight="true" outlineLevel="0" collapsed="false">
      <c r="A2730" s="3" t="s">
        <v>5472</v>
      </c>
      <c r="B2730" s="3" t="s">
        <v>19270</v>
      </c>
      <c r="C2730" s="3" t="s">
        <v>5471</v>
      </c>
      <c r="D2730" s="5" t="s">
        <v>19271</v>
      </c>
      <c r="E2730" s="5" t="s">
        <v>12363</v>
      </c>
      <c r="F2730" s="5" t="s">
        <v>12364</v>
      </c>
      <c r="G2730" s="5" t="s">
        <v>12086</v>
      </c>
      <c r="H2730" s="5" t="s">
        <v>12128</v>
      </c>
      <c r="I2730" s="5" t="s">
        <v>12340</v>
      </c>
      <c r="J2730" s="5" t="s">
        <v>12328</v>
      </c>
      <c r="K2730" s="3" t="s">
        <v>12017</v>
      </c>
      <c r="L2730" s="3" t="s">
        <v>12017</v>
      </c>
      <c r="M2730" s="3" t="n">
        <v>6</v>
      </c>
      <c r="N2730" s="20" t="n">
        <v>3.29</v>
      </c>
      <c r="O2730" s="21" t="s">
        <v>17016</v>
      </c>
    </row>
    <row r="2731" customFormat="false" ht="15" hidden="false" customHeight="true" outlineLevel="0" collapsed="false">
      <c r="A2731" s="3" t="s">
        <v>5474</v>
      </c>
      <c r="B2731" s="3" t="s">
        <v>19272</v>
      </c>
      <c r="C2731" s="3" t="s">
        <v>5473</v>
      </c>
      <c r="D2731" s="5" t="s">
        <v>19273</v>
      </c>
      <c r="E2731" s="5" t="s">
        <v>12351</v>
      </c>
      <c r="F2731" s="5" t="s">
        <v>12326</v>
      </c>
      <c r="G2731" s="5" t="s">
        <v>12086</v>
      </c>
      <c r="H2731" s="5" t="s">
        <v>12128</v>
      </c>
      <c r="I2731" s="5" t="s">
        <v>12340</v>
      </c>
      <c r="J2731" s="5" t="s">
        <v>12328</v>
      </c>
      <c r="K2731" s="3" t="s">
        <v>12017</v>
      </c>
      <c r="L2731" s="3" t="s">
        <v>12017</v>
      </c>
      <c r="M2731" s="3" t="n">
        <v>24</v>
      </c>
      <c r="N2731" s="20" t="n">
        <v>3.39</v>
      </c>
      <c r="O2731" s="21" t="s">
        <v>15419</v>
      </c>
    </row>
    <row r="2732" customFormat="false" ht="15" hidden="false" customHeight="true" outlineLevel="0" collapsed="false">
      <c r="A2732" s="3" t="s">
        <v>5476</v>
      </c>
      <c r="B2732" s="3" t="s">
        <v>19274</v>
      </c>
      <c r="C2732" s="3" t="s">
        <v>5475</v>
      </c>
      <c r="D2732" s="5" t="s">
        <v>19275</v>
      </c>
      <c r="E2732" s="5" t="s">
        <v>12382</v>
      </c>
      <c r="F2732" s="5" t="s">
        <v>12383</v>
      </c>
      <c r="G2732" s="5" t="s">
        <v>12086</v>
      </c>
      <c r="H2732" s="5" t="s">
        <v>12128</v>
      </c>
      <c r="I2732" s="5" t="s">
        <v>12340</v>
      </c>
      <c r="J2732" s="5" t="s">
        <v>12328</v>
      </c>
      <c r="K2732" s="3" t="s">
        <v>12017</v>
      </c>
      <c r="L2732" s="3" t="s">
        <v>12017</v>
      </c>
      <c r="M2732" s="3" t="n">
        <v>1</v>
      </c>
      <c r="N2732" s="20" t="n">
        <v>3.79</v>
      </c>
      <c r="O2732" s="21" t="s">
        <v>14266</v>
      </c>
    </row>
    <row r="2733" customFormat="false" ht="15" hidden="false" customHeight="true" outlineLevel="0" collapsed="false">
      <c r="A2733" s="3" t="s">
        <v>5478</v>
      </c>
      <c r="B2733" s="3" t="s">
        <v>19276</v>
      </c>
      <c r="C2733" s="3" t="s">
        <v>5477</v>
      </c>
      <c r="D2733" s="5" t="s">
        <v>19277</v>
      </c>
      <c r="E2733" s="5" t="s">
        <v>12338</v>
      </c>
      <c r="F2733" s="5" t="s">
        <v>12339</v>
      </c>
      <c r="G2733" s="5" t="s">
        <v>12086</v>
      </c>
      <c r="H2733" s="5" t="s">
        <v>12128</v>
      </c>
      <c r="I2733" s="5" t="s">
        <v>12340</v>
      </c>
      <c r="J2733" s="5" t="s">
        <v>12328</v>
      </c>
      <c r="K2733" s="3" t="s">
        <v>12017</v>
      </c>
      <c r="L2733" s="3" t="s">
        <v>12017</v>
      </c>
      <c r="M2733" s="3" t="n">
        <v>6</v>
      </c>
      <c r="N2733" s="20" t="n">
        <v>3.29</v>
      </c>
      <c r="O2733" s="21" t="s">
        <v>13308</v>
      </c>
    </row>
    <row r="2734" customFormat="false" ht="15" hidden="false" customHeight="true" outlineLevel="0" collapsed="false">
      <c r="A2734" s="3" t="s">
        <v>5480</v>
      </c>
      <c r="B2734" s="3" t="s">
        <v>19278</v>
      </c>
      <c r="C2734" s="3" t="s">
        <v>5479</v>
      </c>
      <c r="D2734" s="5" t="s">
        <v>19279</v>
      </c>
      <c r="E2734" s="5" t="s">
        <v>12457</v>
      </c>
      <c r="F2734" s="5" t="s">
        <v>12458</v>
      </c>
      <c r="G2734" s="5" t="s">
        <v>12086</v>
      </c>
      <c r="H2734" s="5" t="s">
        <v>12128</v>
      </c>
      <c r="I2734" s="5" t="s">
        <v>14390</v>
      </c>
      <c r="J2734" s="5" t="s">
        <v>12328</v>
      </c>
      <c r="K2734" s="3" t="s">
        <v>12021</v>
      </c>
      <c r="L2734" s="3" t="s">
        <v>12017</v>
      </c>
      <c r="M2734" s="3" t="n">
        <v>1</v>
      </c>
      <c r="N2734" s="20" t="n">
        <v>6.39</v>
      </c>
      <c r="O2734" s="21" t="s">
        <v>17253</v>
      </c>
    </row>
    <row r="2735" customFormat="false" ht="15" hidden="false" customHeight="true" outlineLevel="0" collapsed="false">
      <c r="A2735" s="3" t="s">
        <v>5482</v>
      </c>
      <c r="B2735" s="3" t="s">
        <v>19280</v>
      </c>
      <c r="C2735" s="3" t="s">
        <v>5481</v>
      </c>
      <c r="D2735" s="5" t="s">
        <v>19281</v>
      </c>
      <c r="E2735" s="5" t="s">
        <v>12338</v>
      </c>
      <c r="F2735" s="5" t="s">
        <v>12339</v>
      </c>
      <c r="G2735" s="5" t="s">
        <v>12086</v>
      </c>
      <c r="H2735" s="5" t="s">
        <v>12128</v>
      </c>
      <c r="I2735" s="5" t="s">
        <v>12340</v>
      </c>
      <c r="J2735" s="5" t="s">
        <v>12328</v>
      </c>
      <c r="K2735" s="3" t="s">
        <v>12017</v>
      </c>
      <c r="L2735" s="3" t="s">
        <v>12017</v>
      </c>
      <c r="M2735" s="3" t="n">
        <v>12</v>
      </c>
      <c r="N2735" s="20" t="n">
        <v>4.89</v>
      </c>
      <c r="O2735" s="21" t="s">
        <v>19282</v>
      </c>
    </row>
    <row r="2736" customFormat="false" ht="15" hidden="false" customHeight="true" outlineLevel="0" collapsed="false">
      <c r="A2736" s="3" t="s">
        <v>5484</v>
      </c>
      <c r="B2736" s="3" t="s">
        <v>19283</v>
      </c>
      <c r="C2736" s="3" t="s">
        <v>5483</v>
      </c>
      <c r="D2736" s="5" t="s">
        <v>19284</v>
      </c>
      <c r="E2736" s="5" t="s">
        <v>12382</v>
      </c>
      <c r="F2736" s="5" t="s">
        <v>12383</v>
      </c>
      <c r="G2736" s="5" t="s">
        <v>12086</v>
      </c>
      <c r="H2736" s="5" t="s">
        <v>12128</v>
      </c>
      <c r="I2736" s="5" t="s">
        <v>12340</v>
      </c>
      <c r="J2736" s="5" t="s">
        <v>12328</v>
      </c>
      <c r="K2736" s="3" t="s">
        <v>12017</v>
      </c>
      <c r="L2736" s="3" t="s">
        <v>12017</v>
      </c>
      <c r="M2736" s="3" t="n">
        <v>24</v>
      </c>
      <c r="N2736" s="20" t="n">
        <v>3.99</v>
      </c>
      <c r="O2736" s="21" t="s">
        <v>15922</v>
      </c>
    </row>
    <row r="2737" customFormat="false" ht="15" hidden="false" customHeight="true" outlineLevel="0" collapsed="false">
      <c r="A2737" s="3" t="s">
        <v>5486</v>
      </c>
      <c r="B2737" s="3" t="s">
        <v>19285</v>
      </c>
      <c r="C2737" s="3" t="s">
        <v>5485</v>
      </c>
      <c r="D2737" s="5" t="s">
        <v>19286</v>
      </c>
      <c r="E2737" s="5" t="s">
        <v>12368</v>
      </c>
      <c r="F2737" s="5" t="s">
        <v>12369</v>
      </c>
      <c r="G2737" s="5" t="s">
        <v>12086</v>
      </c>
      <c r="H2737" s="5" t="s">
        <v>12128</v>
      </c>
      <c r="I2737" s="5" t="s">
        <v>14390</v>
      </c>
      <c r="J2737" s="5" t="s">
        <v>12328</v>
      </c>
      <c r="K2737" s="3" t="s">
        <v>12017</v>
      </c>
      <c r="L2737" s="3" t="s">
        <v>12017</v>
      </c>
      <c r="M2737" s="3" t="n">
        <v>24</v>
      </c>
      <c r="N2737" s="20" t="n">
        <v>4.49</v>
      </c>
      <c r="O2737" s="21" t="s">
        <v>13538</v>
      </c>
    </row>
    <row r="2738" customFormat="false" ht="15" hidden="false" customHeight="true" outlineLevel="0" collapsed="false">
      <c r="A2738" s="3" t="s">
        <v>5488</v>
      </c>
      <c r="B2738" s="3" t="s">
        <v>19287</v>
      </c>
      <c r="C2738" s="3" t="s">
        <v>5487</v>
      </c>
      <c r="D2738" s="5" t="s">
        <v>19288</v>
      </c>
      <c r="E2738" s="5" t="s">
        <v>12355</v>
      </c>
      <c r="F2738" s="5" t="s">
        <v>12356</v>
      </c>
      <c r="G2738" s="5" t="s">
        <v>12086</v>
      </c>
      <c r="H2738" s="5" t="s">
        <v>12128</v>
      </c>
      <c r="I2738" s="5" t="s">
        <v>14390</v>
      </c>
      <c r="J2738" s="5" t="s">
        <v>12328</v>
      </c>
      <c r="K2738" s="3" t="s">
        <v>12017</v>
      </c>
      <c r="L2738" s="3" t="s">
        <v>12017</v>
      </c>
      <c r="M2738" s="3" t="n">
        <v>1</v>
      </c>
      <c r="N2738" s="20" t="n">
        <v>4.29</v>
      </c>
      <c r="O2738" s="21" t="s">
        <v>14605</v>
      </c>
    </row>
    <row r="2739" customFormat="false" ht="15" hidden="false" customHeight="true" outlineLevel="0" collapsed="false">
      <c r="A2739" s="3" t="s">
        <v>5490</v>
      </c>
      <c r="B2739" s="3" t="s">
        <v>19289</v>
      </c>
      <c r="C2739" s="3" t="s">
        <v>5489</v>
      </c>
      <c r="D2739" s="5" t="s">
        <v>19290</v>
      </c>
      <c r="E2739" s="5" t="s">
        <v>12325</v>
      </c>
      <c r="F2739" s="5" t="s">
        <v>12326</v>
      </c>
      <c r="G2739" s="5" t="s">
        <v>12086</v>
      </c>
      <c r="H2739" s="5" t="s">
        <v>12128</v>
      </c>
      <c r="I2739" s="5" t="s">
        <v>12340</v>
      </c>
      <c r="J2739" s="5" t="s">
        <v>12328</v>
      </c>
      <c r="K2739" s="3" t="s">
        <v>12017</v>
      </c>
      <c r="L2739" s="3" t="s">
        <v>12017</v>
      </c>
      <c r="M2739" s="3" t="n">
        <v>1</v>
      </c>
      <c r="N2739" s="20" t="n">
        <v>3.79</v>
      </c>
      <c r="O2739" s="21" t="s">
        <v>14844</v>
      </c>
    </row>
    <row r="2740" customFormat="false" ht="15" hidden="false" customHeight="true" outlineLevel="0" collapsed="false">
      <c r="A2740" s="3" t="s">
        <v>5492</v>
      </c>
      <c r="B2740" s="3" t="s">
        <v>19291</v>
      </c>
      <c r="C2740" s="3" t="s">
        <v>5491</v>
      </c>
      <c r="D2740" s="5" t="s">
        <v>19292</v>
      </c>
      <c r="E2740" s="5" t="s">
        <v>12457</v>
      </c>
      <c r="F2740" s="5" t="s">
        <v>12458</v>
      </c>
      <c r="G2740" s="5" t="s">
        <v>12086</v>
      </c>
      <c r="H2740" s="5" t="s">
        <v>12128</v>
      </c>
      <c r="I2740" s="5" t="s">
        <v>12340</v>
      </c>
      <c r="J2740" s="5" t="s">
        <v>12328</v>
      </c>
      <c r="K2740" s="3" t="s">
        <v>12021</v>
      </c>
      <c r="L2740" s="3" t="s">
        <v>12017</v>
      </c>
      <c r="M2740" s="3" t="n">
        <v>1</v>
      </c>
      <c r="N2740" s="20" t="n">
        <v>4.29</v>
      </c>
      <c r="O2740" s="21" t="s">
        <v>16318</v>
      </c>
    </row>
    <row r="2741" customFormat="false" ht="15" hidden="false" customHeight="true" outlineLevel="0" collapsed="false">
      <c r="A2741" s="3" t="s">
        <v>5494</v>
      </c>
      <c r="B2741" s="3" t="s">
        <v>19293</v>
      </c>
      <c r="C2741" s="3" t="s">
        <v>5493</v>
      </c>
      <c r="D2741" s="5" t="s">
        <v>19294</v>
      </c>
      <c r="E2741" s="5" t="s">
        <v>12382</v>
      </c>
      <c r="F2741" s="5" t="s">
        <v>12383</v>
      </c>
      <c r="G2741" s="5" t="s">
        <v>12086</v>
      </c>
      <c r="H2741" s="5" t="s">
        <v>12128</v>
      </c>
      <c r="I2741" s="5" t="s">
        <v>12340</v>
      </c>
      <c r="J2741" s="5" t="s">
        <v>12328</v>
      </c>
      <c r="K2741" s="3" t="s">
        <v>12017</v>
      </c>
      <c r="L2741" s="3" t="s">
        <v>12017</v>
      </c>
      <c r="M2741" s="3" t="n">
        <v>6</v>
      </c>
      <c r="N2741" s="20" t="n">
        <v>5.79</v>
      </c>
      <c r="O2741" s="21" t="s">
        <v>13538</v>
      </c>
    </row>
    <row r="2742" customFormat="false" ht="15" hidden="false" customHeight="true" outlineLevel="0" collapsed="false">
      <c r="A2742" s="3" t="s">
        <v>5496</v>
      </c>
      <c r="B2742" s="3" t="s">
        <v>19295</v>
      </c>
      <c r="C2742" s="3" t="s">
        <v>5495</v>
      </c>
      <c r="D2742" s="5" t="s">
        <v>19296</v>
      </c>
      <c r="E2742" s="5" t="s">
        <v>12368</v>
      </c>
      <c r="F2742" s="5" t="s">
        <v>12369</v>
      </c>
      <c r="G2742" s="5" t="s">
        <v>12086</v>
      </c>
      <c r="H2742" s="5" t="s">
        <v>12128</v>
      </c>
      <c r="I2742" s="5" t="s">
        <v>14390</v>
      </c>
      <c r="J2742" s="5" t="s">
        <v>12328</v>
      </c>
      <c r="K2742" s="3" t="s">
        <v>12017</v>
      </c>
      <c r="L2742" s="3" t="s">
        <v>12017</v>
      </c>
      <c r="M2742" s="3" t="n">
        <v>8</v>
      </c>
      <c r="N2742" s="20" t="n">
        <v>3.29</v>
      </c>
      <c r="O2742" s="21" t="s">
        <v>17024</v>
      </c>
    </row>
    <row r="2743" customFormat="false" ht="15" hidden="false" customHeight="true" outlineLevel="0" collapsed="false">
      <c r="A2743" s="3" t="s">
        <v>5498</v>
      </c>
      <c r="B2743" s="3" t="s">
        <v>19297</v>
      </c>
      <c r="C2743" s="3" t="s">
        <v>5497</v>
      </c>
      <c r="D2743" s="5" t="s">
        <v>19298</v>
      </c>
      <c r="E2743" s="5" t="s">
        <v>12457</v>
      </c>
      <c r="F2743" s="5" t="s">
        <v>12458</v>
      </c>
      <c r="G2743" s="5" t="s">
        <v>12086</v>
      </c>
      <c r="H2743" s="5" t="s">
        <v>12128</v>
      </c>
      <c r="I2743" s="5" t="s">
        <v>12340</v>
      </c>
      <c r="J2743" s="5" t="s">
        <v>12328</v>
      </c>
      <c r="K2743" s="3" t="s">
        <v>12021</v>
      </c>
      <c r="L2743" s="3" t="s">
        <v>12017</v>
      </c>
      <c r="M2743" s="3" t="n">
        <v>4</v>
      </c>
      <c r="N2743" s="20" t="n">
        <v>4.99</v>
      </c>
      <c r="O2743" s="21" t="s">
        <v>13942</v>
      </c>
    </row>
    <row r="2744" customFormat="false" ht="15" hidden="false" customHeight="true" outlineLevel="0" collapsed="false">
      <c r="A2744" s="3" t="s">
        <v>5500</v>
      </c>
      <c r="B2744" s="3" t="s">
        <v>19299</v>
      </c>
      <c r="C2744" s="3" t="s">
        <v>5499</v>
      </c>
      <c r="D2744" s="5" t="s">
        <v>19300</v>
      </c>
      <c r="E2744" s="5" t="s">
        <v>12363</v>
      </c>
      <c r="F2744" s="5" t="s">
        <v>12364</v>
      </c>
      <c r="G2744" s="5" t="s">
        <v>12086</v>
      </c>
      <c r="H2744" s="5" t="s">
        <v>12128</v>
      </c>
      <c r="I2744" s="5" t="s">
        <v>12340</v>
      </c>
      <c r="J2744" s="5" t="s">
        <v>12328</v>
      </c>
      <c r="K2744" s="3" t="s">
        <v>12017</v>
      </c>
      <c r="L2744" s="3" t="s">
        <v>12017</v>
      </c>
      <c r="M2744" s="3" t="n">
        <v>8</v>
      </c>
      <c r="N2744" s="20" t="n">
        <v>5.79</v>
      </c>
      <c r="O2744" s="21" t="s">
        <v>17111</v>
      </c>
    </row>
    <row r="2745" customFormat="false" ht="15" hidden="false" customHeight="true" outlineLevel="0" collapsed="false">
      <c r="A2745" s="3" t="s">
        <v>5502</v>
      </c>
      <c r="B2745" s="3" t="s">
        <v>19301</v>
      </c>
      <c r="C2745" s="3" t="s">
        <v>5501</v>
      </c>
      <c r="D2745" s="5" t="s">
        <v>19302</v>
      </c>
      <c r="E2745" s="5" t="s">
        <v>12332</v>
      </c>
      <c r="F2745" s="5" t="s">
        <v>12333</v>
      </c>
      <c r="G2745" s="5" t="s">
        <v>12086</v>
      </c>
      <c r="H2745" s="5" t="s">
        <v>12128</v>
      </c>
      <c r="I2745" s="5" t="s">
        <v>14390</v>
      </c>
      <c r="J2745" s="5" t="s">
        <v>12328</v>
      </c>
      <c r="K2745" s="3" t="s">
        <v>12017</v>
      </c>
      <c r="L2745" s="3" t="s">
        <v>12017</v>
      </c>
      <c r="M2745" s="3" t="n">
        <v>4</v>
      </c>
      <c r="N2745" s="20" t="n">
        <v>3.79</v>
      </c>
      <c r="O2745" s="21" t="s">
        <v>14725</v>
      </c>
    </row>
    <row r="2746" customFormat="false" ht="15" hidden="false" customHeight="true" outlineLevel="0" collapsed="false">
      <c r="A2746" s="3" t="s">
        <v>5504</v>
      </c>
      <c r="B2746" s="3" t="s">
        <v>19303</v>
      </c>
      <c r="C2746" s="3" t="s">
        <v>5503</v>
      </c>
      <c r="D2746" s="5" t="s">
        <v>19304</v>
      </c>
      <c r="E2746" s="5" t="s">
        <v>12338</v>
      </c>
      <c r="F2746" s="5" t="s">
        <v>12339</v>
      </c>
      <c r="G2746" s="5" t="s">
        <v>12086</v>
      </c>
      <c r="H2746" s="5" t="s">
        <v>12128</v>
      </c>
      <c r="I2746" s="5" t="s">
        <v>14390</v>
      </c>
      <c r="J2746" s="5" t="s">
        <v>12328</v>
      </c>
      <c r="K2746" s="3" t="s">
        <v>12017</v>
      </c>
      <c r="L2746" s="3" t="s">
        <v>12017</v>
      </c>
      <c r="M2746" s="3" t="n">
        <v>1</v>
      </c>
      <c r="N2746" s="20" t="n">
        <v>5.49</v>
      </c>
      <c r="O2746" s="21" t="s">
        <v>14944</v>
      </c>
    </row>
    <row r="2747" customFormat="false" ht="15" hidden="false" customHeight="true" outlineLevel="0" collapsed="false">
      <c r="A2747" s="3" t="s">
        <v>5506</v>
      </c>
      <c r="B2747" s="3" t="s">
        <v>19305</v>
      </c>
      <c r="C2747" s="3" t="s">
        <v>5505</v>
      </c>
      <c r="D2747" s="5" t="s">
        <v>19306</v>
      </c>
      <c r="E2747" s="5" t="s">
        <v>12332</v>
      </c>
      <c r="F2747" s="5" t="s">
        <v>12333</v>
      </c>
      <c r="G2747" s="5" t="s">
        <v>12086</v>
      </c>
      <c r="H2747" s="5" t="s">
        <v>12128</v>
      </c>
      <c r="I2747" s="5" t="s">
        <v>12340</v>
      </c>
      <c r="J2747" s="5" t="s">
        <v>12328</v>
      </c>
      <c r="K2747" s="3" t="s">
        <v>12017</v>
      </c>
      <c r="L2747" s="3" t="s">
        <v>12017</v>
      </c>
      <c r="M2747" s="3" t="n">
        <v>12</v>
      </c>
      <c r="N2747" s="20" t="n">
        <v>6.99</v>
      </c>
      <c r="O2747" s="21" t="s">
        <v>18285</v>
      </c>
    </row>
    <row r="2748" customFormat="false" ht="15" hidden="false" customHeight="true" outlineLevel="0" collapsed="false">
      <c r="A2748" s="3" t="s">
        <v>5508</v>
      </c>
      <c r="B2748" s="3" t="s">
        <v>19307</v>
      </c>
      <c r="C2748" s="3" t="s">
        <v>5507</v>
      </c>
      <c r="D2748" s="5" t="s">
        <v>19308</v>
      </c>
      <c r="E2748" s="5" t="s">
        <v>12363</v>
      </c>
      <c r="F2748" s="5" t="s">
        <v>12364</v>
      </c>
      <c r="G2748" s="5" t="s">
        <v>12086</v>
      </c>
      <c r="H2748" s="5" t="s">
        <v>12128</v>
      </c>
      <c r="I2748" s="5" t="s">
        <v>12340</v>
      </c>
      <c r="J2748" s="5" t="s">
        <v>12328</v>
      </c>
      <c r="K2748" s="3" t="s">
        <v>12017</v>
      </c>
      <c r="L2748" s="3" t="s">
        <v>12017</v>
      </c>
      <c r="M2748" s="3" t="n">
        <v>1</v>
      </c>
      <c r="N2748" s="20" t="n">
        <v>4.49</v>
      </c>
      <c r="O2748" s="21" t="s">
        <v>12893</v>
      </c>
    </row>
    <row r="2749" customFormat="false" ht="15" hidden="false" customHeight="true" outlineLevel="0" collapsed="false">
      <c r="A2749" s="3" t="s">
        <v>5510</v>
      </c>
      <c r="B2749" s="3" t="s">
        <v>19309</v>
      </c>
      <c r="C2749" s="3" t="s">
        <v>5509</v>
      </c>
      <c r="D2749" s="5" t="s">
        <v>19310</v>
      </c>
      <c r="E2749" s="5" t="s">
        <v>12382</v>
      </c>
      <c r="F2749" s="5" t="s">
        <v>12383</v>
      </c>
      <c r="G2749" s="5" t="s">
        <v>12086</v>
      </c>
      <c r="H2749" s="5" t="s">
        <v>12128</v>
      </c>
      <c r="I2749" s="5" t="s">
        <v>14390</v>
      </c>
      <c r="J2749" s="5" t="s">
        <v>12328</v>
      </c>
      <c r="K2749" s="3" t="s">
        <v>12017</v>
      </c>
      <c r="L2749" s="3" t="s">
        <v>12017</v>
      </c>
      <c r="M2749" s="3" t="n">
        <v>8</v>
      </c>
      <c r="N2749" s="20" t="n">
        <v>4.89</v>
      </c>
      <c r="O2749" s="21" t="s">
        <v>12101</v>
      </c>
    </row>
    <row r="2750" customFormat="false" ht="15" hidden="false" customHeight="true" outlineLevel="0" collapsed="false">
      <c r="A2750" s="3" t="s">
        <v>5512</v>
      </c>
      <c r="B2750" s="3" t="s">
        <v>19311</v>
      </c>
      <c r="C2750" s="3" t="s">
        <v>5511</v>
      </c>
      <c r="D2750" s="5" t="s">
        <v>19312</v>
      </c>
      <c r="E2750" s="5" t="s">
        <v>12382</v>
      </c>
      <c r="F2750" s="5" t="s">
        <v>12383</v>
      </c>
      <c r="G2750" s="5" t="s">
        <v>12086</v>
      </c>
      <c r="H2750" s="5" t="s">
        <v>12128</v>
      </c>
      <c r="I2750" s="5" t="s">
        <v>12340</v>
      </c>
      <c r="J2750" s="5" t="s">
        <v>12359</v>
      </c>
      <c r="K2750" s="3" t="s">
        <v>12017</v>
      </c>
      <c r="L2750" s="3" t="s">
        <v>12017</v>
      </c>
      <c r="M2750" s="3" t="n">
        <v>2</v>
      </c>
      <c r="N2750" s="20" t="n">
        <v>5.49</v>
      </c>
      <c r="O2750" s="21" t="s">
        <v>12211</v>
      </c>
    </row>
    <row r="2751" customFormat="false" ht="15" hidden="false" customHeight="true" outlineLevel="0" collapsed="false">
      <c r="A2751" s="3" t="s">
        <v>5514</v>
      </c>
      <c r="B2751" s="3" t="s">
        <v>19313</v>
      </c>
      <c r="C2751" s="3" t="s">
        <v>5513</v>
      </c>
      <c r="D2751" s="5" t="s">
        <v>19314</v>
      </c>
      <c r="E2751" s="5" t="s">
        <v>12457</v>
      </c>
      <c r="F2751" s="5" t="s">
        <v>12458</v>
      </c>
      <c r="G2751" s="5" t="s">
        <v>12086</v>
      </c>
      <c r="H2751" s="5" t="s">
        <v>12128</v>
      </c>
      <c r="I2751" s="5" t="s">
        <v>14390</v>
      </c>
      <c r="J2751" s="5" t="s">
        <v>12328</v>
      </c>
      <c r="K2751" s="3" t="s">
        <v>12021</v>
      </c>
      <c r="L2751" s="3" t="s">
        <v>12017</v>
      </c>
      <c r="M2751" s="3" t="n">
        <v>6</v>
      </c>
      <c r="N2751" s="20" t="n">
        <v>5.39</v>
      </c>
      <c r="O2751" s="21" t="s">
        <v>15626</v>
      </c>
    </row>
    <row r="2752" customFormat="false" ht="15" hidden="false" customHeight="true" outlineLevel="0" collapsed="false">
      <c r="A2752" s="3" t="s">
        <v>5516</v>
      </c>
      <c r="B2752" s="3" t="s">
        <v>19315</v>
      </c>
      <c r="C2752" s="3" t="s">
        <v>5515</v>
      </c>
      <c r="D2752" s="5" t="s">
        <v>19316</v>
      </c>
      <c r="E2752" s="5" t="s">
        <v>12363</v>
      </c>
      <c r="F2752" s="5" t="s">
        <v>12364</v>
      </c>
      <c r="G2752" s="5" t="s">
        <v>12086</v>
      </c>
      <c r="H2752" s="5" t="s">
        <v>12128</v>
      </c>
      <c r="I2752" s="5" t="s">
        <v>14390</v>
      </c>
      <c r="J2752" s="5" t="s">
        <v>12328</v>
      </c>
      <c r="K2752" s="3" t="s">
        <v>12017</v>
      </c>
      <c r="L2752" s="3" t="s">
        <v>12017</v>
      </c>
      <c r="M2752" s="3" t="n">
        <v>6</v>
      </c>
      <c r="N2752" s="20" t="n">
        <v>6.49</v>
      </c>
      <c r="O2752" s="21" t="s">
        <v>14292</v>
      </c>
    </row>
    <row r="2753" customFormat="false" ht="15" hidden="false" customHeight="true" outlineLevel="0" collapsed="false">
      <c r="A2753" s="3" t="s">
        <v>5518</v>
      </c>
      <c r="B2753" s="3" t="s">
        <v>19317</v>
      </c>
      <c r="C2753" s="3" t="s">
        <v>5517</v>
      </c>
      <c r="D2753" s="5" t="s">
        <v>19318</v>
      </c>
      <c r="E2753" s="5" t="s">
        <v>12325</v>
      </c>
      <c r="F2753" s="5" t="s">
        <v>12326</v>
      </c>
      <c r="G2753" s="5" t="s">
        <v>12086</v>
      </c>
      <c r="H2753" s="5" t="s">
        <v>12128</v>
      </c>
      <c r="I2753" s="5" t="s">
        <v>12340</v>
      </c>
      <c r="J2753" s="5" t="s">
        <v>12328</v>
      </c>
      <c r="K2753" s="3" t="s">
        <v>12017</v>
      </c>
      <c r="L2753" s="3" t="s">
        <v>12017</v>
      </c>
      <c r="M2753" s="3" t="n">
        <v>12</v>
      </c>
      <c r="N2753" s="20" t="n">
        <v>4.79</v>
      </c>
      <c r="O2753" s="21" t="s">
        <v>13746</v>
      </c>
    </row>
    <row r="2754" customFormat="false" ht="15" hidden="false" customHeight="true" outlineLevel="0" collapsed="false">
      <c r="A2754" s="3" t="s">
        <v>5520</v>
      </c>
      <c r="B2754" s="3" t="s">
        <v>19319</v>
      </c>
      <c r="C2754" s="3" t="s">
        <v>5519</v>
      </c>
      <c r="D2754" s="5" t="s">
        <v>19320</v>
      </c>
      <c r="E2754" s="5" t="s">
        <v>12377</v>
      </c>
      <c r="F2754" s="5" t="s">
        <v>12378</v>
      </c>
      <c r="G2754" s="5" t="s">
        <v>12086</v>
      </c>
      <c r="H2754" s="5" t="s">
        <v>12128</v>
      </c>
      <c r="I2754" s="5" t="s">
        <v>14390</v>
      </c>
      <c r="J2754" s="5" t="s">
        <v>12328</v>
      </c>
      <c r="K2754" s="3" t="s">
        <v>12021</v>
      </c>
      <c r="L2754" s="3" t="s">
        <v>12017</v>
      </c>
      <c r="M2754" s="3" t="n">
        <v>12</v>
      </c>
      <c r="N2754" s="20" t="n">
        <v>4.49</v>
      </c>
      <c r="O2754" s="21" t="s">
        <v>19321</v>
      </c>
    </row>
    <row r="2755" customFormat="false" ht="15" hidden="false" customHeight="true" outlineLevel="0" collapsed="false">
      <c r="A2755" s="3" t="s">
        <v>5522</v>
      </c>
      <c r="B2755" s="3" t="s">
        <v>19322</v>
      </c>
      <c r="C2755" s="3" t="s">
        <v>5521</v>
      </c>
      <c r="D2755" s="5" t="s">
        <v>19323</v>
      </c>
      <c r="E2755" s="5" t="s">
        <v>12457</v>
      </c>
      <c r="F2755" s="5" t="s">
        <v>12458</v>
      </c>
      <c r="G2755" s="5" t="s">
        <v>12086</v>
      </c>
      <c r="H2755" s="5" t="s">
        <v>12128</v>
      </c>
      <c r="I2755" s="5" t="s">
        <v>14390</v>
      </c>
      <c r="J2755" s="5" t="s">
        <v>12328</v>
      </c>
      <c r="K2755" s="3" t="s">
        <v>12021</v>
      </c>
      <c r="L2755" s="3" t="s">
        <v>12017</v>
      </c>
      <c r="M2755" s="3" t="n">
        <v>12</v>
      </c>
      <c r="N2755" s="20" t="n">
        <v>5.89</v>
      </c>
      <c r="O2755" s="21" t="s">
        <v>15526</v>
      </c>
    </row>
    <row r="2756" customFormat="false" ht="15" hidden="false" customHeight="true" outlineLevel="0" collapsed="false">
      <c r="A2756" s="3" t="s">
        <v>5524</v>
      </c>
      <c r="B2756" s="3" t="s">
        <v>19324</v>
      </c>
      <c r="C2756" s="3" t="s">
        <v>5523</v>
      </c>
      <c r="D2756" s="5" t="s">
        <v>19325</v>
      </c>
      <c r="E2756" s="5" t="s">
        <v>12368</v>
      </c>
      <c r="F2756" s="5" t="s">
        <v>12369</v>
      </c>
      <c r="G2756" s="5" t="s">
        <v>12086</v>
      </c>
      <c r="H2756" s="5" t="s">
        <v>12128</v>
      </c>
      <c r="I2756" s="5" t="s">
        <v>14390</v>
      </c>
      <c r="J2756" s="5" t="s">
        <v>12328</v>
      </c>
      <c r="K2756" s="3" t="s">
        <v>12017</v>
      </c>
      <c r="L2756" s="3" t="s">
        <v>12017</v>
      </c>
      <c r="M2756" s="3" t="n">
        <v>8</v>
      </c>
      <c r="N2756" s="20" t="n">
        <v>3.29</v>
      </c>
      <c r="O2756" s="21" t="s">
        <v>17630</v>
      </c>
    </row>
    <row r="2757" customFormat="false" ht="15" hidden="false" customHeight="true" outlineLevel="0" collapsed="false">
      <c r="A2757" s="3" t="s">
        <v>5526</v>
      </c>
      <c r="B2757" s="3" t="s">
        <v>19326</v>
      </c>
      <c r="C2757" s="3" t="s">
        <v>5525</v>
      </c>
      <c r="D2757" s="5" t="s">
        <v>19327</v>
      </c>
      <c r="E2757" s="5" t="s">
        <v>12351</v>
      </c>
      <c r="F2757" s="5" t="s">
        <v>12326</v>
      </c>
      <c r="G2757" s="5" t="s">
        <v>12086</v>
      </c>
      <c r="H2757" s="5" t="s">
        <v>12128</v>
      </c>
      <c r="I2757" s="5" t="s">
        <v>14390</v>
      </c>
      <c r="J2757" s="5" t="s">
        <v>12328</v>
      </c>
      <c r="K2757" s="3" t="s">
        <v>12017</v>
      </c>
      <c r="L2757" s="3" t="s">
        <v>12017</v>
      </c>
      <c r="M2757" s="3" t="n">
        <v>8</v>
      </c>
      <c r="N2757" s="20" t="n">
        <v>3.29</v>
      </c>
      <c r="O2757" s="21" t="s">
        <v>19328</v>
      </c>
    </row>
    <row r="2758" customFormat="false" ht="15" hidden="false" customHeight="true" outlineLevel="0" collapsed="false">
      <c r="A2758" s="3" t="s">
        <v>5528</v>
      </c>
      <c r="B2758" s="3" t="s">
        <v>19329</v>
      </c>
      <c r="C2758" s="3" t="s">
        <v>5527</v>
      </c>
      <c r="D2758" s="5" t="s">
        <v>19330</v>
      </c>
      <c r="E2758" s="5" t="s">
        <v>12363</v>
      </c>
      <c r="F2758" s="5" t="s">
        <v>12364</v>
      </c>
      <c r="G2758" s="5" t="s">
        <v>12086</v>
      </c>
      <c r="H2758" s="5" t="s">
        <v>12128</v>
      </c>
      <c r="I2758" s="5" t="s">
        <v>12340</v>
      </c>
      <c r="J2758" s="5" t="s">
        <v>12328</v>
      </c>
      <c r="K2758" s="3" t="s">
        <v>12017</v>
      </c>
      <c r="L2758" s="3" t="s">
        <v>12017</v>
      </c>
      <c r="M2758" s="3" t="n">
        <v>12</v>
      </c>
      <c r="N2758" s="20" t="n">
        <v>5.89</v>
      </c>
      <c r="O2758" s="21" t="s">
        <v>19331</v>
      </c>
    </row>
    <row r="2759" customFormat="false" ht="15" hidden="false" customHeight="true" outlineLevel="0" collapsed="false">
      <c r="A2759" s="3" t="s">
        <v>5530</v>
      </c>
      <c r="B2759" s="3" t="s">
        <v>19332</v>
      </c>
      <c r="C2759" s="3" t="s">
        <v>5529</v>
      </c>
      <c r="D2759" s="5" t="s">
        <v>19333</v>
      </c>
      <c r="E2759" s="5" t="s">
        <v>12457</v>
      </c>
      <c r="F2759" s="5" t="s">
        <v>12458</v>
      </c>
      <c r="G2759" s="5" t="s">
        <v>12086</v>
      </c>
      <c r="H2759" s="5" t="s">
        <v>12128</v>
      </c>
      <c r="I2759" s="5" t="s">
        <v>12340</v>
      </c>
      <c r="J2759" s="5" t="s">
        <v>12328</v>
      </c>
      <c r="K2759" s="3" t="s">
        <v>12021</v>
      </c>
      <c r="L2759" s="3" t="s">
        <v>12017</v>
      </c>
      <c r="M2759" s="3" t="n">
        <v>24</v>
      </c>
      <c r="N2759" s="20" t="n">
        <v>5.39</v>
      </c>
      <c r="O2759" s="21" t="s">
        <v>15696</v>
      </c>
    </row>
    <row r="2760" customFormat="false" ht="15" hidden="false" customHeight="true" outlineLevel="0" collapsed="false">
      <c r="A2760" s="3" t="s">
        <v>5532</v>
      </c>
      <c r="B2760" s="3" t="s">
        <v>19334</v>
      </c>
      <c r="C2760" s="3" t="s">
        <v>5531</v>
      </c>
      <c r="D2760" s="5" t="s">
        <v>19335</v>
      </c>
      <c r="E2760" s="5" t="s">
        <v>12457</v>
      </c>
      <c r="F2760" s="5" t="s">
        <v>12458</v>
      </c>
      <c r="G2760" s="5" t="s">
        <v>12086</v>
      </c>
      <c r="H2760" s="5" t="s">
        <v>12128</v>
      </c>
      <c r="I2760" s="5" t="s">
        <v>14390</v>
      </c>
      <c r="J2760" s="5" t="s">
        <v>12328</v>
      </c>
      <c r="K2760" s="3" t="s">
        <v>12021</v>
      </c>
      <c r="L2760" s="3" t="s">
        <v>12017</v>
      </c>
      <c r="M2760" s="3" t="n">
        <v>4</v>
      </c>
      <c r="N2760" s="20" t="n">
        <v>3.49</v>
      </c>
      <c r="O2760" s="21" t="s">
        <v>15566</v>
      </c>
    </row>
    <row r="2761" customFormat="false" ht="15" hidden="false" customHeight="true" outlineLevel="0" collapsed="false">
      <c r="A2761" s="3" t="s">
        <v>5534</v>
      </c>
      <c r="B2761" s="3" t="s">
        <v>19336</v>
      </c>
      <c r="C2761" s="3" t="s">
        <v>5533</v>
      </c>
      <c r="D2761" s="5" t="s">
        <v>19337</v>
      </c>
      <c r="E2761" s="5" t="s">
        <v>12382</v>
      </c>
      <c r="F2761" s="5" t="s">
        <v>12383</v>
      </c>
      <c r="G2761" s="5" t="s">
        <v>12086</v>
      </c>
      <c r="H2761" s="5" t="s">
        <v>12128</v>
      </c>
      <c r="I2761" s="5" t="s">
        <v>12340</v>
      </c>
      <c r="J2761" s="5" t="s">
        <v>12512</v>
      </c>
      <c r="K2761" s="3" t="s">
        <v>12017</v>
      </c>
      <c r="L2761" s="3" t="s">
        <v>12017</v>
      </c>
      <c r="M2761" s="3" t="n">
        <v>8</v>
      </c>
      <c r="N2761" s="20" t="n">
        <v>3.99</v>
      </c>
      <c r="O2761" s="21" t="s">
        <v>13760</v>
      </c>
    </row>
    <row r="2762" customFormat="false" ht="15" hidden="false" customHeight="true" outlineLevel="0" collapsed="false">
      <c r="A2762" s="3" t="s">
        <v>5536</v>
      </c>
      <c r="B2762" s="3" t="s">
        <v>19338</v>
      </c>
      <c r="C2762" s="3" t="s">
        <v>5535</v>
      </c>
      <c r="D2762" s="5" t="s">
        <v>19339</v>
      </c>
      <c r="E2762" s="5" t="s">
        <v>12332</v>
      </c>
      <c r="F2762" s="5" t="s">
        <v>12333</v>
      </c>
      <c r="G2762" s="5" t="s">
        <v>12086</v>
      </c>
      <c r="H2762" s="5" t="s">
        <v>12128</v>
      </c>
      <c r="I2762" s="5" t="s">
        <v>12340</v>
      </c>
      <c r="J2762" s="5" t="s">
        <v>12328</v>
      </c>
      <c r="K2762" s="3" t="s">
        <v>12017</v>
      </c>
      <c r="L2762" s="3" t="s">
        <v>12017</v>
      </c>
      <c r="M2762" s="3" t="n">
        <v>1</v>
      </c>
      <c r="N2762" s="20" t="n">
        <v>3.39</v>
      </c>
      <c r="O2762" s="21" t="s">
        <v>16596</v>
      </c>
    </row>
    <row r="2763" customFormat="false" ht="15" hidden="false" customHeight="true" outlineLevel="0" collapsed="false">
      <c r="A2763" s="3" t="s">
        <v>5538</v>
      </c>
      <c r="B2763" s="3" t="s">
        <v>19340</v>
      </c>
      <c r="C2763" s="3" t="s">
        <v>5537</v>
      </c>
      <c r="D2763" s="5" t="s">
        <v>19341</v>
      </c>
      <c r="E2763" s="5" t="s">
        <v>12338</v>
      </c>
      <c r="F2763" s="5" t="s">
        <v>12339</v>
      </c>
      <c r="G2763" s="5" t="s">
        <v>12086</v>
      </c>
      <c r="H2763" s="5" t="s">
        <v>12128</v>
      </c>
      <c r="I2763" s="5" t="s">
        <v>14390</v>
      </c>
      <c r="J2763" s="5" t="s">
        <v>12359</v>
      </c>
      <c r="K2763" s="3" t="s">
        <v>12017</v>
      </c>
      <c r="L2763" s="3" t="s">
        <v>12017</v>
      </c>
      <c r="M2763" s="3" t="n">
        <v>1</v>
      </c>
      <c r="N2763" s="20" t="n">
        <v>5.29</v>
      </c>
      <c r="O2763" s="21" t="s">
        <v>18717</v>
      </c>
    </row>
    <row r="2764" customFormat="false" ht="15" hidden="false" customHeight="true" outlineLevel="0" collapsed="false">
      <c r="A2764" s="3" t="s">
        <v>5540</v>
      </c>
      <c r="B2764" s="3" t="s">
        <v>19342</v>
      </c>
      <c r="C2764" s="3" t="s">
        <v>5539</v>
      </c>
      <c r="D2764" s="5" t="s">
        <v>19343</v>
      </c>
      <c r="E2764" s="5" t="s">
        <v>12382</v>
      </c>
      <c r="F2764" s="5" t="s">
        <v>12383</v>
      </c>
      <c r="G2764" s="5" t="s">
        <v>12086</v>
      </c>
      <c r="H2764" s="5" t="s">
        <v>12128</v>
      </c>
      <c r="I2764" s="5" t="s">
        <v>14390</v>
      </c>
      <c r="J2764" s="5" t="s">
        <v>12328</v>
      </c>
      <c r="K2764" s="3" t="s">
        <v>12017</v>
      </c>
      <c r="L2764" s="3" t="s">
        <v>12017</v>
      </c>
      <c r="M2764" s="3" t="n">
        <v>4</v>
      </c>
      <c r="N2764" s="20" t="n">
        <v>4.49</v>
      </c>
      <c r="O2764" s="21" t="s">
        <v>17133</v>
      </c>
    </row>
    <row r="2765" customFormat="false" ht="15" hidden="false" customHeight="true" outlineLevel="0" collapsed="false">
      <c r="A2765" s="3" t="s">
        <v>5542</v>
      </c>
      <c r="B2765" s="3" t="s">
        <v>19344</v>
      </c>
      <c r="C2765" s="3" t="s">
        <v>5541</v>
      </c>
      <c r="D2765" s="5" t="s">
        <v>19345</v>
      </c>
      <c r="E2765" s="5" t="s">
        <v>12338</v>
      </c>
      <c r="F2765" s="5" t="s">
        <v>12339</v>
      </c>
      <c r="G2765" s="5" t="s">
        <v>12086</v>
      </c>
      <c r="H2765" s="5" t="s">
        <v>12128</v>
      </c>
      <c r="I2765" s="5" t="s">
        <v>14390</v>
      </c>
      <c r="J2765" s="5" t="s">
        <v>12328</v>
      </c>
      <c r="K2765" s="3" t="s">
        <v>12017</v>
      </c>
      <c r="L2765" s="3" t="s">
        <v>12017</v>
      </c>
      <c r="M2765" s="3" t="n">
        <v>12</v>
      </c>
      <c r="N2765" s="20" t="n">
        <v>4.79</v>
      </c>
      <c r="O2765" s="21" t="s">
        <v>16517</v>
      </c>
    </row>
    <row r="2766" customFormat="false" ht="15" hidden="false" customHeight="true" outlineLevel="0" collapsed="false">
      <c r="A2766" s="3" t="s">
        <v>5544</v>
      </c>
      <c r="B2766" s="3" t="s">
        <v>19346</v>
      </c>
      <c r="C2766" s="3" t="s">
        <v>5543</v>
      </c>
      <c r="D2766" s="5" t="s">
        <v>19347</v>
      </c>
      <c r="E2766" s="5" t="s">
        <v>12338</v>
      </c>
      <c r="F2766" s="5" t="s">
        <v>12339</v>
      </c>
      <c r="G2766" s="5" t="s">
        <v>12086</v>
      </c>
      <c r="H2766" s="5" t="s">
        <v>12128</v>
      </c>
      <c r="I2766" s="5" t="s">
        <v>12340</v>
      </c>
      <c r="J2766" s="5" t="s">
        <v>12328</v>
      </c>
      <c r="K2766" s="3" t="s">
        <v>12017</v>
      </c>
      <c r="L2766" s="3" t="s">
        <v>12017</v>
      </c>
      <c r="M2766" s="3" t="n">
        <v>6</v>
      </c>
      <c r="N2766" s="20" t="n">
        <v>4.79</v>
      </c>
      <c r="O2766" s="21" t="s">
        <v>12221</v>
      </c>
    </row>
    <row r="2767" customFormat="false" ht="15" hidden="false" customHeight="true" outlineLevel="0" collapsed="false">
      <c r="A2767" s="3" t="s">
        <v>5546</v>
      </c>
      <c r="B2767" s="3" t="s">
        <v>19348</v>
      </c>
      <c r="C2767" s="3" t="s">
        <v>5545</v>
      </c>
      <c r="D2767" s="5" t="s">
        <v>19349</v>
      </c>
      <c r="E2767" s="5" t="s">
        <v>12332</v>
      </c>
      <c r="F2767" s="5" t="s">
        <v>12333</v>
      </c>
      <c r="G2767" s="5" t="s">
        <v>12086</v>
      </c>
      <c r="H2767" s="5" t="s">
        <v>12128</v>
      </c>
      <c r="I2767" s="5" t="s">
        <v>14390</v>
      </c>
      <c r="J2767" s="5" t="s">
        <v>12328</v>
      </c>
      <c r="K2767" s="3" t="s">
        <v>12017</v>
      </c>
      <c r="L2767" s="3" t="s">
        <v>12017</v>
      </c>
      <c r="M2767" s="3" t="n">
        <v>24</v>
      </c>
      <c r="N2767" s="20" t="n">
        <v>6.89</v>
      </c>
      <c r="O2767" s="21" t="s">
        <v>13580</v>
      </c>
    </row>
    <row r="2768" customFormat="false" ht="15" hidden="false" customHeight="true" outlineLevel="0" collapsed="false">
      <c r="A2768" s="3" t="s">
        <v>5548</v>
      </c>
      <c r="B2768" s="3" t="s">
        <v>19350</v>
      </c>
      <c r="C2768" s="3" t="s">
        <v>5547</v>
      </c>
      <c r="D2768" s="5" t="s">
        <v>19351</v>
      </c>
      <c r="E2768" s="5" t="s">
        <v>12325</v>
      </c>
      <c r="F2768" s="5" t="s">
        <v>12326</v>
      </c>
      <c r="G2768" s="5" t="s">
        <v>12086</v>
      </c>
      <c r="H2768" s="5" t="s">
        <v>12128</v>
      </c>
      <c r="I2768" s="5" t="s">
        <v>14390</v>
      </c>
      <c r="J2768" s="5" t="s">
        <v>12512</v>
      </c>
      <c r="K2768" s="3" t="s">
        <v>12017</v>
      </c>
      <c r="L2768" s="3" t="s">
        <v>12017</v>
      </c>
      <c r="M2768" s="3" t="n">
        <v>12</v>
      </c>
      <c r="N2768" s="20" t="n">
        <v>5.49</v>
      </c>
      <c r="O2768" s="21" t="s">
        <v>13959</v>
      </c>
    </row>
    <row r="2769" customFormat="false" ht="15" hidden="false" customHeight="true" outlineLevel="0" collapsed="false">
      <c r="A2769" s="3" t="s">
        <v>5550</v>
      </c>
      <c r="B2769" s="3" t="s">
        <v>19352</v>
      </c>
      <c r="C2769" s="3" t="s">
        <v>5549</v>
      </c>
      <c r="D2769" s="5" t="s">
        <v>19353</v>
      </c>
      <c r="E2769" s="5" t="s">
        <v>12351</v>
      </c>
      <c r="F2769" s="5" t="s">
        <v>12326</v>
      </c>
      <c r="G2769" s="5" t="s">
        <v>12086</v>
      </c>
      <c r="H2769" s="5" t="s">
        <v>12128</v>
      </c>
      <c r="I2769" s="5" t="s">
        <v>12340</v>
      </c>
      <c r="J2769" s="5" t="s">
        <v>12328</v>
      </c>
      <c r="K2769" s="3" t="s">
        <v>12017</v>
      </c>
      <c r="L2769" s="3" t="s">
        <v>12017</v>
      </c>
      <c r="M2769" s="3" t="n">
        <v>1</v>
      </c>
      <c r="N2769" s="20" t="n">
        <v>3.29</v>
      </c>
      <c r="O2769" s="21" t="s">
        <v>14219</v>
      </c>
    </row>
    <row r="2770" customFormat="false" ht="15" hidden="false" customHeight="true" outlineLevel="0" collapsed="false">
      <c r="A2770" s="3" t="s">
        <v>5552</v>
      </c>
      <c r="B2770" s="3" t="s">
        <v>19354</v>
      </c>
      <c r="C2770" s="3" t="s">
        <v>5551</v>
      </c>
      <c r="D2770" s="5" t="s">
        <v>19355</v>
      </c>
      <c r="E2770" s="5" t="s">
        <v>12382</v>
      </c>
      <c r="F2770" s="5" t="s">
        <v>12383</v>
      </c>
      <c r="G2770" s="5" t="s">
        <v>12086</v>
      </c>
      <c r="H2770" s="5" t="s">
        <v>12128</v>
      </c>
      <c r="I2770" s="5" t="s">
        <v>12340</v>
      </c>
      <c r="J2770" s="5" t="s">
        <v>12328</v>
      </c>
      <c r="K2770" s="3" t="s">
        <v>12017</v>
      </c>
      <c r="L2770" s="3" t="s">
        <v>12017</v>
      </c>
      <c r="M2770" s="3" t="n">
        <v>2</v>
      </c>
      <c r="N2770" s="20" t="n">
        <v>6.99</v>
      </c>
      <c r="O2770" s="21" t="s">
        <v>12708</v>
      </c>
    </row>
    <row r="2771" customFormat="false" ht="15" hidden="false" customHeight="true" outlineLevel="0" collapsed="false">
      <c r="A2771" s="3" t="s">
        <v>5554</v>
      </c>
      <c r="B2771" s="3" t="s">
        <v>19356</v>
      </c>
      <c r="C2771" s="3" t="s">
        <v>5553</v>
      </c>
      <c r="D2771" s="5" t="s">
        <v>19357</v>
      </c>
      <c r="E2771" s="5" t="s">
        <v>12377</v>
      </c>
      <c r="F2771" s="5" t="s">
        <v>12378</v>
      </c>
      <c r="G2771" s="5" t="s">
        <v>12086</v>
      </c>
      <c r="H2771" s="5" t="s">
        <v>12128</v>
      </c>
      <c r="I2771" s="5" t="s">
        <v>12340</v>
      </c>
      <c r="J2771" s="5" t="s">
        <v>12328</v>
      </c>
      <c r="K2771" s="3" t="s">
        <v>12021</v>
      </c>
      <c r="L2771" s="3" t="s">
        <v>12017</v>
      </c>
      <c r="M2771" s="3" t="n">
        <v>6</v>
      </c>
      <c r="N2771" s="20" t="n">
        <v>4.49</v>
      </c>
      <c r="O2771" s="21" t="s">
        <v>12048</v>
      </c>
    </row>
    <row r="2772" customFormat="false" ht="15" hidden="false" customHeight="true" outlineLevel="0" collapsed="false">
      <c r="A2772" s="3" t="s">
        <v>5556</v>
      </c>
      <c r="B2772" s="3" t="s">
        <v>19358</v>
      </c>
      <c r="C2772" s="3" t="s">
        <v>5555</v>
      </c>
      <c r="D2772" s="5" t="s">
        <v>19359</v>
      </c>
      <c r="E2772" s="5" t="s">
        <v>12377</v>
      </c>
      <c r="F2772" s="5" t="s">
        <v>12378</v>
      </c>
      <c r="G2772" s="5" t="s">
        <v>12086</v>
      </c>
      <c r="H2772" s="5" t="s">
        <v>12128</v>
      </c>
      <c r="I2772" s="5" t="s">
        <v>14390</v>
      </c>
      <c r="J2772" s="5" t="s">
        <v>12328</v>
      </c>
      <c r="K2772" s="3" t="s">
        <v>12021</v>
      </c>
      <c r="L2772" s="3" t="s">
        <v>12017</v>
      </c>
      <c r="M2772" s="3" t="n">
        <v>2</v>
      </c>
      <c r="N2772" s="20" t="n">
        <v>3.79</v>
      </c>
      <c r="O2772" s="21" t="s">
        <v>18903</v>
      </c>
    </row>
    <row r="2773" customFormat="false" ht="15" hidden="false" customHeight="true" outlineLevel="0" collapsed="false">
      <c r="A2773" s="3" t="s">
        <v>5558</v>
      </c>
      <c r="B2773" s="3" t="s">
        <v>19360</v>
      </c>
      <c r="C2773" s="3" t="s">
        <v>5557</v>
      </c>
      <c r="D2773" s="5" t="s">
        <v>19361</v>
      </c>
      <c r="E2773" s="5" t="s">
        <v>12382</v>
      </c>
      <c r="F2773" s="5" t="s">
        <v>12383</v>
      </c>
      <c r="G2773" s="5" t="s">
        <v>12086</v>
      </c>
      <c r="H2773" s="5" t="s">
        <v>12128</v>
      </c>
      <c r="I2773" s="5" t="s">
        <v>12340</v>
      </c>
      <c r="J2773" s="5" t="s">
        <v>12328</v>
      </c>
      <c r="K2773" s="3" t="s">
        <v>12017</v>
      </c>
      <c r="L2773" s="3" t="s">
        <v>12017</v>
      </c>
      <c r="M2773" s="3" t="n">
        <v>2</v>
      </c>
      <c r="N2773" s="20" t="n">
        <v>5.99</v>
      </c>
      <c r="O2773" s="21" t="s">
        <v>16193</v>
      </c>
    </row>
    <row r="2774" customFormat="false" ht="15" hidden="false" customHeight="true" outlineLevel="0" collapsed="false">
      <c r="A2774" s="3" t="s">
        <v>5560</v>
      </c>
      <c r="B2774" s="3" t="s">
        <v>19362</v>
      </c>
      <c r="C2774" s="3" t="s">
        <v>5559</v>
      </c>
      <c r="D2774" s="5" t="s">
        <v>19363</v>
      </c>
      <c r="E2774" s="5" t="s">
        <v>12457</v>
      </c>
      <c r="F2774" s="5" t="s">
        <v>12458</v>
      </c>
      <c r="G2774" s="5" t="s">
        <v>12086</v>
      </c>
      <c r="H2774" s="5" t="s">
        <v>12128</v>
      </c>
      <c r="I2774" s="5" t="s">
        <v>14390</v>
      </c>
      <c r="J2774" s="5" t="s">
        <v>12328</v>
      </c>
      <c r="K2774" s="3" t="s">
        <v>12021</v>
      </c>
      <c r="L2774" s="3" t="s">
        <v>12017</v>
      </c>
      <c r="M2774" s="3" t="n">
        <v>1</v>
      </c>
      <c r="N2774" s="20" t="n">
        <v>5.39</v>
      </c>
      <c r="O2774" s="21" t="s">
        <v>15917</v>
      </c>
    </row>
    <row r="2775" customFormat="false" ht="15" hidden="false" customHeight="true" outlineLevel="0" collapsed="false">
      <c r="A2775" s="3" t="s">
        <v>5562</v>
      </c>
      <c r="B2775" s="3" t="s">
        <v>19364</v>
      </c>
      <c r="C2775" s="3" t="s">
        <v>5561</v>
      </c>
      <c r="D2775" s="5" t="s">
        <v>19365</v>
      </c>
      <c r="E2775" s="5" t="s">
        <v>12363</v>
      </c>
      <c r="F2775" s="5" t="s">
        <v>12364</v>
      </c>
      <c r="G2775" s="5" t="s">
        <v>12086</v>
      </c>
      <c r="H2775" s="5" t="s">
        <v>12128</v>
      </c>
      <c r="I2775" s="5" t="s">
        <v>12340</v>
      </c>
      <c r="J2775" s="5" t="s">
        <v>12328</v>
      </c>
      <c r="K2775" s="3" t="s">
        <v>12017</v>
      </c>
      <c r="L2775" s="3" t="s">
        <v>12017</v>
      </c>
      <c r="M2775" s="3" t="n">
        <v>12</v>
      </c>
      <c r="N2775" s="20" t="n">
        <v>6.39</v>
      </c>
      <c r="O2775" s="21" t="s">
        <v>14126</v>
      </c>
    </row>
    <row r="2776" customFormat="false" ht="15" hidden="false" customHeight="true" outlineLevel="0" collapsed="false">
      <c r="A2776" s="3" t="s">
        <v>5564</v>
      </c>
      <c r="B2776" s="3" t="s">
        <v>19366</v>
      </c>
      <c r="C2776" s="3" t="s">
        <v>5563</v>
      </c>
      <c r="D2776" s="5" t="s">
        <v>19367</v>
      </c>
      <c r="E2776" s="5" t="s">
        <v>12351</v>
      </c>
      <c r="F2776" s="5" t="s">
        <v>12326</v>
      </c>
      <c r="G2776" s="5" t="s">
        <v>12086</v>
      </c>
      <c r="H2776" s="5" t="s">
        <v>12128</v>
      </c>
      <c r="I2776" s="5" t="s">
        <v>14390</v>
      </c>
      <c r="J2776" s="5" t="s">
        <v>12328</v>
      </c>
      <c r="K2776" s="3" t="s">
        <v>12017</v>
      </c>
      <c r="L2776" s="3" t="s">
        <v>12017</v>
      </c>
      <c r="M2776" s="3" t="n">
        <v>8</v>
      </c>
      <c r="N2776" s="20" t="n">
        <v>6.29</v>
      </c>
      <c r="O2776" s="21" t="s">
        <v>13554</v>
      </c>
    </row>
    <row r="2777" customFormat="false" ht="15" hidden="false" customHeight="true" outlineLevel="0" collapsed="false">
      <c r="A2777" s="3" t="s">
        <v>5566</v>
      </c>
      <c r="B2777" s="3" t="s">
        <v>19368</v>
      </c>
      <c r="C2777" s="3" t="s">
        <v>5565</v>
      </c>
      <c r="D2777" s="5" t="s">
        <v>19369</v>
      </c>
      <c r="E2777" s="5" t="s">
        <v>12351</v>
      </c>
      <c r="F2777" s="5" t="s">
        <v>12326</v>
      </c>
      <c r="G2777" s="5" t="s">
        <v>12086</v>
      </c>
      <c r="H2777" s="5" t="s">
        <v>12128</v>
      </c>
      <c r="I2777" s="5" t="s">
        <v>14390</v>
      </c>
      <c r="J2777" s="5" t="s">
        <v>12328</v>
      </c>
      <c r="K2777" s="3" t="s">
        <v>12017</v>
      </c>
      <c r="L2777" s="3" t="s">
        <v>12017</v>
      </c>
      <c r="M2777" s="3" t="n">
        <v>1</v>
      </c>
      <c r="N2777" s="20" t="n">
        <v>4.39</v>
      </c>
      <c r="O2777" s="21" t="s">
        <v>16121</v>
      </c>
    </row>
    <row r="2778" customFormat="false" ht="15" hidden="false" customHeight="true" outlineLevel="0" collapsed="false">
      <c r="A2778" s="3" t="s">
        <v>5568</v>
      </c>
      <c r="B2778" s="3" t="s">
        <v>19370</v>
      </c>
      <c r="C2778" s="3" t="s">
        <v>5567</v>
      </c>
      <c r="D2778" s="5" t="s">
        <v>19371</v>
      </c>
      <c r="E2778" s="5" t="s">
        <v>12368</v>
      </c>
      <c r="F2778" s="5" t="s">
        <v>12369</v>
      </c>
      <c r="G2778" s="5" t="s">
        <v>12086</v>
      </c>
      <c r="H2778" s="5" t="s">
        <v>12128</v>
      </c>
      <c r="I2778" s="5" t="s">
        <v>12340</v>
      </c>
      <c r="J2778" s="5" t="s">
        <v>12328</v>
      </c>
      <c r="K2778" s="3" t="s">
        <v>12017</v>
      </c>
      <c r="L2778" s="3" t="s">
        <v>12017</v>
      </c>
      <c r="M2778" s="3" t="n">
        <v>4</v>
      </c>
      <c r="N2778" s="20" t="n">
        <v>3.49</v>
      </c>
      <c r="O2778" s="21" t="s">
        <v>17874</v>
      </c>
    </row>
    <row r="2779" customFormat="false" ht="15" hidden="false" customHeight="true" outlineLevel="0" collapsed="false">
      <c r="A2779" s="3" t="s">
        <v>5570</v>
      </c>
      <c r="B2779" s="3" t="s">
        <v>19372</v>
      </c>
      <c r="C2779" s="3" t="s">
        <v>5569</v>
      </c>
      <c r="D2779" s="5" t="s">
        <v>19373</v>
      </c>
      <c r="E2779" s="5" t="s">
        <v>12457</v>
      </c>
      <c r="F2779" s="5" t="s">
        <v>12458</v>
      </c>
      <c r="G2779" s="5" t="s">
        <v>12086</v>
      </c>
      <c r="H2779" s="5" t="s">
        <v>12128</v>
      </c>
      <c r="I2779" s="5" t="s">
        <v>14390</v>
      </c>
      <c r="J2779" s="5" t="s">
        <v>12328</v>
      </c>
      <c r="K2779" s="3" t="s">
        <v>12021</v>
      </c>
      <c r="L2779" s="3" t="s">
        <v>12017</v>
      </c>
      <c r="M2779" s="3" t="n">
        <v>8</v>
      </c>
      <c r="N2779" s="20" t="n">
        <v>6.29</v>
      </c>
      <c r="O2779" s="21" t="s">
        <v>19374</v>
      </c>
    </row>
    <row r="2780" customFormat="false" ht="15" hidden="false" customHeight="true" outlineLevel="0" collapsed="false">
      <c r="A2780" s="3" t="s">
        <v>5572</v>
      </c>
      <c r="B2780" s="3" t="s">
        <v>19375</v>
      </c>
      <c r="C2780" s="3" t="s">
        <v>5571</v>
      </c>
      <c r="D2780" s="5" t="s">
        <v>19376</v>
      </c>
      <c r="E2780" s="5" t="s">
        <v>12377</v>
      </c>
      <c r="F2780" s="5" t="s">
        <v>12378</v>
      </c>
      <c r="G2780" s="5" t="s">
        <v>12086</v>
      </c>
      <c r="H2780" s="5" t="s">
        <v>12128</v>
      </c>
      <c r="I2780" s="5" t="s">
        <v>12340</v>
      </c>
      <c r="J2780" s="5" t="s">
        <v>12328</v>
      </c>
      <c r="K2780" s="3" t="s">
        <v>12021</v>
      </c>
      <c r="L2780" s="3" t="s">
        <v>12017</v>
      </c>
      <c r="M2780" s="3" t="n">
        <v>8</v>
      </c>
      <c r="N2780" s="20" t="n">
        <v>5.89</v>
      </c>
      <c r="O2780" s="21" t="s">
        <v>18148</v>
      </c>
    </row>
    <row r="2781" customFormat="false" ht="15" hidden="false" customHeight="true" outlineLevel="0" collapsed="false">
      <c r="A2781" s="3" t="s">
        <v>5574</v>
      </c>
      <c r="B2781" s="3" t="s">
        <v>19377</v>
      </c>
      <c r="C2781" s="3" t="s">
        <v>5573</v>
      </c>
      <c r="D2781" s="5" t="s">
        <v>19378</v>
      </c>
      <c r="E2781" s="5" t="s">
        <v>12325</v>
      </c>
      <c r="F2781" s="5" t="s">
        <v>12326</v>
      </c>
      <c r="G2781" s="5" t="s">
        <v>12086</v>
      </c>
      <c r="H2781" s="5" t="s">
        <v>12128</v>
      </c>
      <c r="I2781" s="5" t="s">
        <v>14390</v>
      </c>
      <c r="J2781" s="5" t="s">
        <v>12328</v>
      </c>
      <c r="K2781" s="3" t="s">
        <v>12017</v>
      </c>
      <c r="L2781" s="3" t="s">
        <v>12017</v>
      </c>
      <c r="M2781" s="3" t="n">
        <v>24</v>
      </c>
      <c r="N2781" s="20" t="n">
        <v>3.49</v>
      </c>
      <c r="O2781" s="21" t="s">
        <v>16596</v>
      </c>
    </row>
    <row r="2782" customFormat="false" ht="15" hidden="false" customHeight="true" outlineLevel="0" collapsed="false">
      <c r="A2782" s="3" t="s">
        <v>5576</v>
      </c>
      <c r="B2782" s="3" t="s">
        <v>19379</v>
      </c>
      <c r="C2782" s="3" t="s">
        <v>5575</v>
      </c>
      <c r="D2782" s="5" t="s">
        <v>19380</v>
      </c>
      <c r="E2782" s="5" t="s">
        <v>12355</v>
      </c>
      <c r="F2782" s="5" t="s">
        <v>12356</v>
      </c>
      <c r="G2782" s="5" t="s">
        <v>12086</v>
      </c>
      <c r="H2782" s="5" t="s">
        <v>12128</v>
      </c>
      <c r="I2782" s="5" t="s">
        <v>12340</v>
      </c>
      <c r="J2782" s="5" t="s">
        <v>12512</v>
      </c>
      <c r="K2782" s="3" t="s">
        <v>12017</v>
      </c>
      <c r="L2782" s="3" t="s">
        <v>12017</v>
      </c>
      <c r="M2782" s="3" t="n">
        <v>8</v>
      </c>
      <c r="N2782" s="20" t="n">
        <v>5.29</v>
      </c>
      <c r="O2782" s="21" t="s">
        <v>19381</v>
      </c>
    </row>
    <row r="2783" customFormat="false" ht="15" hidden="false" customHeight="true" outlineLevel="0" collapsed="false">
      <c r="A2783" s="3" t="s">
        <v>5578</v>
      </c>
      <c r="B2783" s="3" t="s">
        <v>19382</v>
      </c>
      <c r="C2783" s="3" t="s">
        <v>5577</v>
      </c>
      <c r="D2783" s="5" t="s">
        <v>19383</v>
      </c>
      <c r="E2783" s="5" t="s">
        <v>12368</v>
      </c>
      <c r="F2783" s="5" t="s">
        <v>12369</v>
      </c>
      <c r="G2783" s="5" t="s">
        <v>12086</v>
      </c>
      <c r="H2783" s="5" t="s">
        <v>12128</v>
      </c>
      <c r="I2783" s="5" t="s">
        <v>14390</v>
      </c>
      <c r="J2783" s="5" t="s">
        <v>12328</v>
      </c>
      <c r="K2783" s="3" t="s">
        <v>12017</v>
      </c>
      <c r="L2783" s="3" t="s">
        <v>12017</v>
      </c>
      <c r="M2783" s="3" t="n">
        <v>12</v>
      </c>
      <c r="N2783" s="20" t="n">
        <v>6.99</v>
      </c>
      <c r="O2783" s="21" t="s">
        <v>19384</v>
      </c>
    </row>
    <row r="2784" customFormat="false" ht="15" hidden="false" customHeight="true" outlineLevel="0" collapsed="false">
      <c r="A2784" s="3" t="s">
        <v>5580</v>
      </c>
      <c r="B2784" s="3" t="s">
        <v>19385</v>
      </c>
      <c r="C2784" s="3" t="s">
        <v>5579</v>
      </c>
      <c r="D2784" s="5" t="s">
        <v>19386</v>
      </c>
      <c r="E2784" s="5" t="s">
        <v>12363</v>
      </c>
      <c r="F2784" s="5" t="s">
        <v>12364</v>
      </c>
      <c r="G2784" s="5" t="s">
        <v>12086</v>
      </c>
      <c r="H2784" s="5" t="s">
        <v>12128</v>
      </c>
      <c r="I2784" s="5" t="s">
        <v>12340</v>
      </c>
      <c r="J2784" s="5" t="s">
        <v>12328</v>
      </c>
      <c r="K2784" s="3" t="s">
        <v>12017</v>
      </c>
      <c r="L2784" s="3" t="s">
        <v>12017</v>
      </c>
      <c r="M2784" s="3" t="n">
        <v>8</v>
      </c>
      <c r="N2784" s="20" t="n">
        <v>5.79</v>
      </c>
      <c r="O2784" s="21" t="s">
        <v>19387</v>
      </c>
    </row>
    <row r="2785" customFormat="false" ht="15" hidden="false" customHeight="true" outlineLevel="0" collapsed="false">
      <c r="A2785" s="3" t="s">
        <v>5582</v>
      </c>
      <c r="B2785" s="3" t="s">
        <v>19388</v>
      </c>
      <c r="C2785" s="3" t="s">
        <v>5581</v>
      </c>
      <c r="D2785" s="5" t="s">
        <v>19389</v>
      </c>
      <c r="E2785" s="5" t="s">
        <v>12332</v>
      </c>
      <c r="F2785" s="5" t="s">
        <v>12333</v>
      </c>
      <c r="G2785" s="5" t="s">
        <v>12086</v>
      </c>
      <c r="H2785" s="5" t="s">
        <v>12128</v>
      </c>
      <c r="I2785" s="5" t="s">
        <v>14390</v>
      </c>
      <c r="J2785" s="5" t="s">
        <v>12328</v>
      </c>
      <c r="K2785" s="3" t="s">
        <v>12017</v>
      </c>
      <c r="L2785" s="3" t="s">
        <v>12017</v>
      </c>
      <c r="M2785" s="3" t="n">
        <v>2</v>
      </c>
      <c r="N2785" s="20" t="n">
        <v>4.89</v>
      </c>
      <c r="O2785" s="21" t="s">
        <v>19390</v>
      </c>
    </row>
    <row r="2786" customFormat="false" ht="15" hidden="false" customHeight="true" outlineLevel="0" collapsed="false">
      <c r="A2786" s="3" t="s">
        <v>5584</v>
      </c>
      <c r="B2786" s="3" t="s">
        <v>19391</v>
      </c>
      <c r="C2786" s="3" t="s">
        <v>5583</v>
      </c>
      <c r="D2786" s="5" t="s">
        <v>19392</v>
      </c>
      <c r="E2786" s="5" t="s">
        <v>12355</v>
      </c>
      <c r="F2786" s="5" t="s">
        <v>12356</v>
      </c>
      <c r="G2786" s="5" t="s">
        <v>12086</v>
      </c>
      <c r="H2786" s="5" t="s">
        <v>12128</v>
      </c>
      <c r="I2786" s="5" t="s">
        <v>14390</v>
      </c>
      <c r="J2786" s="5" t="s">
        <v>12328</v>
      </c>
      <c r="K2786" s="3" t="s">
        <v>12017</v>
      </c>
      <c r="L2786" s="3" t="s">
        <v>12017</v>
      </c>
      <c r="M2786" s="3" t="n">
        <v>24</v>
      </c>
      <c r="N2786" s="20" t="n">
        <v>3.39</v>
      </c>
      <c r="O2786" s="21" t="s">
        <v>16097</v>
      </c>
    </row>
    <row r="2787" customFormat="false" ht="15" hidden="false" customHeight="true" outlineLevel="0" collapsed="false">
      <c r="A2787" s="3" t="s">
        <v>5586</v>
      </c>
      <c r="B2787" s="3" t="s">
        <v>19393</v>
      </c>
      <c r="C2787" s="3" t="s">
        <v>5585</v>
      </c>
      <c r="D2787" s="5" t="s">
        <v>19394</v>
      </c>
      <c r="E2787" s="5" t="s">
        <v>12457</v>
      </c>
      <c r="F2787" s="5" t="s">
        <v>12458</v>
      </c>
      <c r="G2787" s="5" t="s">
        <v>12086</v>
      </c>
      <c r="H2787" s="5" t="s">
        <v>12128</v>
      </c>
      <c r="I2787" s="5" t="s">
        <v>14390</v>
      </c>
      <c r="J2787" s="5" t="s">
        <v>12328</v>
      </c>
      <c r="K2787" s="3" t="s">
        <v>12021</v>
      </c>
      <c r="L2787" s="3" t="s">
        <v>12017</v>
      </c>
      <c r="M2787" s="3" t="n">
        <v>12</v>
      </c>
      <c r="N2787" s="20" t="n">
        <v>5.39</v>
      </c>
      <c r="O2787" s="21" t="s">
        <v>19395</v>
      </c>
    </row>
    <row r="2788" customFormat="false" ht="15" hidden="false" customHeight="true" outlineLevel="0" collapsed="false">
      <c r="A2788" s="3" t="s">
        <v>5588</v>
      </c>
      <c r="B2788" s="3" t="s">
        <v>19396</v>
      </c>
      <c r="C2788" s="3" t="s">
        <v>5587</v>
      </c>
      <c r="D2788" s="5" t="s">
        <v>19397</v>
      </c>
      <c r="E2788" s="5" t="s">
        <v>12332</v>
      </c>
      <c r="F2788" s="5" t="s">
        <v>12333</v>
      </c>
      <c r="G2788" s="5" t="s">
        <v>12086</v>
      </c>
      <c r="H2788" s="5" t="s">
        <v>12128</v>
      </c>
      <c r="I2788" s="5" t="s">
        <v>12340</v>
      </c>
      <c r="J2788" s="5" t="s">
        <v>12512</v>
      </c>
      <c r="K2788" s="3" t="s">
        <v>12017</v>
      </c>
      <c r="L2788" s="3" t="s">
        <v>12017</v>
      </c>
      <c r="M2788" s="3" t="n">
        <v>2</v>
      </c>
      <c r="N2788" s="20" t="n">
        <v>4.29</v>
      </c>
      <c r="O2788" s="21" t="s">
        <v>16696</v>
      </c>
    </row>
    <row r="2789" customFormat="false" ht="15" hidden="false" customHeight="true" outlineLevel="0" collapsed="false">
      <c r="A2789" s="3" t="s">
        <v>5590</v>
      </c>
      <c r="B2789" s="3" t="s">
        <v>19398</v>
      </c>
      <c r="C2789" s="3" t="s">
        <v>5589</v>
      </c>
      <c r="D2789" s="5" t="s">
        <v>19399</v>
      </c>
      <c r="E2789" s="5" t="s">
        <v>12368</v>
      </c>
      <c r="F2789" s="5" t="s">
        <v>12369</v>
      </c>
      <c r="G2789" s="5" t="s">
        <v>12086</v>
      </c>
      <c r="H2789" s="5" t="s">
        <v>12128</v>
      </c>
      <c r="I2789" s="5" t="s">
        <v>14390</v>
      </c>
      <c r="J2789" s="5" t="s">
        <v>12328</v>
      </c>
      <c r="K2789" s="3" t="s">
        <v>12017</v>
      </c>
      <c r="L2789" s="3" t="s">
        <v>12017</v>
      </c>
      <c r="M2789" s="3" t="n">
        <v>8</v>
      </c>
      <c r="N2789" s="20" t="n">
        <v>3.49</v>
      </c>
      <c r="O2789" s="21" t="s">
        <v>19400</v>
      </c>
    </row>
    <row r="2790" customFormat="false" ht="15" hidden="false" customHeight="true" outlineLevel="0" collapsed="false">
      <c r="A2790" s="3" t="s">
        <v>5592</v>
      </c>
      <c r="B2790" s="3" t="s">
        <v>19401</v>
      </c>
      <c r="C2790" s="3" t="s">
        <v>5591</v>
      </c>
      <c r="D2790" s="5" t="s">
        <v>19402</v>
      </c>
      <c r="E2790" s="5" t="s">
        <v>12363</v>
      </c>
      <c r="F2790" s="5" t="s">
        <v>12364</v>
      </c>
      <c r="G2790" s="5" t="s">
        <v>12086</v>
      </c>
      <c r="H2790" s="5" t="s">
        <v>12128</v>
      </c>
      <c r="I2790" s="5" t="s">
        <v>14390</v>
      </c>
      <c r="J2790" s="5" t="s">
        <v>12328</v>
      </c>
      <c r="K2790" s="3" t="s">
        <v>12017</v>
      </c>
      <c r="L2790" s="3" t="s">
        <v>12017</v>
      </c>
      <c r="M2790" s="3" t="n">
        <v>1</v>
      </c>
      <c r="N2790" s="20" t="n">
        <v>3.89</v>
      </c>
      <c r="O2790" s="21" t="s">
        <v>13157</v>
      </c>
    </row>
    <row r="2791" customFormat="false" ht="15" hidden="false" customHeight="true" outlineLevel="0" collapsed="false">
      <c r="A2791" s="3" t="s">
        <v>5594</v>
      </c>
      <c r="B2791" s="3" t="s">
        <v>19403</v>
      </c>
      <c r="C2791" s="3" t="s">
        <v>5593</v>
      </c>
      <c r="D2791" s="5" t="s">
        <v>19404</v>
      </c>
      <c r="E2791" s="5" t="s">
        <v>12325</v>
      </c>
      <c r="F2791" s="5" t="s">
        <v>12326</v>
      </c>
      <c r="G2791" s="5" t="s">
        <v>12086</v>
      </c>
      <c r="H2791" s="5" t="s">
        <v>12128</v>
      </c>
      <c r="I2791" s="5" t="s">
        <v>14390</v>
      </c>
      <c r="J2791" s="5" t="s">
        <v>12328</v>
      </c>
      <c r="K2791" s="3" t="s">
        <v>12017</v>
      </c>
      <c r="L2791" s="3" t="s">
        <v>12017</v>
      </c>
      <c r="M2791" s="3" t="n">
        <v>24</v>
      </c>
      <c r="N2791" s="20" t="n">
        <v>3.89</v>
      </c>
      <c r="O2791" s="21" t="s">
        <v>19405</v>
      </c>
    </row>
    <row r="2792" customFormat="false" ht="15" hidden="false" customHeight="true" outlineLevel="0" collapsed="false">
      <c r="A2792" s="3" t="s">
        <v>5596</v>
      </c>
      <c r="B2792" s="3" t="s">
        <v>19406</v>
      </c>
      <c r="C2792" s="3" t="s">
        <v>5595</v>
      </c>
      <c r="D2792" s="5" t="s">
        <v>19407</v>
      </c>
      <c r="E2792" s="5" t="s">
        <v>12332</v>
      </c>
      <c r="F2792" s="5" t="s">
        <v>12333</v>
      </c>
      <c r="G2792" s="5" t="s">
        <v>12086</v>
      </c>
      <c r="H2792" s="5" t="s">
        <v>12128</v>
      </c>
      <c r="I2792" s="5" t="s">
        <v>12340</v>
      </c>
      <c r="J2792" s="5" t="s">
        <v>12512</v>
      </c>
      <c r="K2792" s="3" t="s">
        <v>12017</v>
      </c>
      <c r="L2792" s="3" t="s">
        <v>12017</v>
      </c>
      <c r="M2792" s="3" t="n">
        <v>1</v>
      </c>
      <c r="N2792" s="20" t="n">
        <v>4.89</v>
      </c>
      <c r="O2792" s="21" t="s">
        <v>19408</v>
      </c>
    </row>
    <row r="2793" customFormat="false" ht="15" hidden="false" customHeight="true" outlineLevel="0" collapsed="false">
      <c r="A2793" s="3" t="s">
        <v>5598</v>
      </c>
      <c r="B2793" s="3" t="s">
        <v>19409</v>
      </c>
      <c r="C2793" s="3" t="s">
        <v>5597</v>
      </c>
      <c r="D2793" s="5" t="s">
        <v>19410</v>
      </c>
      <c r="E2793" s="5" t="s">
        <v>12338</v>
      </c>
      <c r="F2793" s="5" t="s">
        <v>12339</v>
      </c>
      <c r="G2793" s="5" t="s">
        <v>12086</v>
      </c>
      <c r="H2793" s="5" t="s">
        <v>12122</v>
      </c>
      <c r="I2793" s="5" t="s">
        <v>12966</v>
      </c>
      <c r="J2793" s="5" t="s">
        <v>19411</v>
      </c>
      <c r="K2793" s="3" t="s">
        <v>12017</v>
      </c>
      <c r="L2793" s="3" t="s">
        <v>12017</v>
      </c>
      <c r="M2793" s="3" t="n">
        <v>12</v>
      </c>
      <c r="N2793" s="20" t="n">
        <v>2.49</v>
      </c>
      <c r="O2793" s="21" t="s">
        <v>15781</v>
      </c>
    </row>
    <row r="2794" customFormat="false" ht="15" hidden="false" customHeight="true" outlineLevel="0" collapsed="false">
      <c r="A2794" s="3" t="s">
        <v>5600</v>
      </c>
      <c r="B2794" s="3" t="s">
        <v>19412</v>
      </c>
      <c r="C2794" s="3" t="s">
        <v>5599</v>
      </c>
      <c r="D2794" s="5" t="s">
        <v>19413</v>
      </c>
      <c r="E2794" s="5" t="s">
        <v>12457</v>
      </c>
      <c r="F2794" s="5" t="s">
        <v>12458</v>
      </c>
      <c r="G2794" s="5" t="s">
        <v>12086</v>
      </c>
      <c r="H2794" s="5" t="s">
        <v>12122</v>
      </c>
      <c r="I2794" s="5" t="s">
        <v>13550</v>
      </c>
      <c r="J2794" s="5" t="s">
        <v>19411</v>
      </c>
      <c r="K2794" s="3" t="s">
        <v>12021</v>
      </c>
      <c r="L2794" s="3" t="s">
        <v>12017</v>
      </c>
      <c r="M2794" s="3" t="n">
        <v>2</v>
      </c>
      <c r="N2794" s="20" t="n">
        <v>4.39</v>
      </c>
      <c r="O2794" s="21" t="s">
        <v>19381</v>
      </c>
    </row>
    <row r="2795" customFormat="false" ht="15" hidden="false" customHeight="true" outlineLevel="0" collapsed="false">
      <c r="A2795" s="3" t="s">
        <v>5602</v>
      </c>
      <c r="B2795" s="3" t="s">
        <v>19414</v>
      </c>
      <c r="C2795" s="3" t="s">
        <v>5601</v>
      </c>
      <c r="D2795" s="5" t="s">
        <v>19415</v>
      </c>
      <c r="E2795" s="5" t="s">
        <v>12363</v>
      </c>
      <c r="F2795" s="5" t="s">
        <v>12364</v>
      </c>
      <c r="G2795" s="5" t="s">
        <v>12086</v>
      </c>
      <c r="H2795" s="5" t="s">
        <v>12122</v>
      </c>
      <c r="I2795" s="5" t="s">
        <v>13550</v>
      </c>
      <c r="J2795" s="5" t="s">
        <v>19411</v>
      </c>
      <c r="K2795" s="3" t="s">
        <v>12017</v>
      </c>
      <c r="L2795" s="3" t="s">
        <v>12017</v>
      </c>
      <c r="M2795" s="3" t="n">
        <v>6</v>
      </c>
      <c r="N2795" s="20" t="n">
        <v>4.89</v>
      </c>
      <c r="O2795" s="21" t="s">
        <v>19416</v>
      </c>
    </row>
    <row r="2796" customFormat="false" ht="15" hidden="false" customHeight="true" outlineLevel="0" collapsed="false">
      <c r="A2796" s="3" t="s">
        <v>5604</v>
      </c>
      <c r="B2796" s="3" t="s">
        <v>19417</v>
      </c>
      <c r="C2796" s="3" t="s">
        <v>5603</v>
      </c>
      <c r="D2796" s="5" t="s">
        <v>19418</v>
      </c>
      <c r="E2796" s="5" t="s">
        <v>12338</v>
      </c>
      <c r="F2796" s="5" t="s">
        <v>12339</v>
      </c>
      <c r="G2796" s="5" t="s">
        <v>12086</v>
      </c>
      <c r="H2796" s="5" t="s">
        <v>12122</v>
      </c>
      <c r="I2796" s="5" t="s">
        <v>13550</v>
      </c>
      <c r="J2796" s="5" t="s">
        <v>12328</v>
      </c>
      <c r="K2796" s="3" t="s">
        <v>12017</v>
      </c>
      <c r="L2796" s="3" t="s">
        <v>12017</v>
      </c>
      <c r="M2796" s="3" t="n">
        <v>6</v>
      </c>
      <c r="N2796" s="20" t="n">
        <v>2.79</v>
      </c>
      <c r="O2796" s="21" t="s">
        <v>19419</v>
      </c>
    </row>
    <row r="2797" customFormat="false" ht="15" hidden="false" customHeight="true" outlineLevel="0" collapsed="false">
      <c r="A2797" s="3" t="s">
        <v>5606</v>
      </c>
      <c r="B2797" s="3" t="s">
        <v>19420</v>
      </c>
      <c r="C2797" s="3" t="s">
        <v>5605</v>
      </c>
      <c r="D2797" s="5" t="s">
        <v>19421</v>
      </c>
      <c r="E2797" s="5" t="s">
        <v>12368</v>
      </c>
      <c r="F2797" s="5" t="s">
        <v>12369</v>
      </c>
      <c r="G2797" s="5" t="s">
        <v>12086</v>
      </c>
      <c r="H2797" s="5" t="s">
        <v>12122</v>
      </c>
      <c r="I2797" s="5" t="s">
        <v>13550</v>
      </c>
      <c r="J2797" s="5" t="s">
        <v>19411</v>
      </c>
      <c r="K2797" s="3" t="s">
        <v>12017</v>
      </c>
      <c r="L2797" s="3" t="s">
        <v>12017</v>
      </c>
      <c r="M2797" s="3" t="n">
        <v>4</v>
      </c>
      <c r="N2797" s="20" t="n">
        <v>2.99</v>
      </c>
      <c r="O2797" s="21" t="s">
        <v>16397</v>
      </c>
    </row>
    <row r="2798" customFormat="false" ht="15" hidden="false" customHeight="true" outlineLevel="0" collapsed="false">
      <c r="A2798" s="3" t="s">
        <v>5608</v>
      </c>
      <c r="B2798" s="3" t="s">
        <v>19422</v>
      </c>
      <c r="C2798" s="3" t="s">
        <v>5607</v>
      </c>
      <c r="D2798" s="5" t="s">
        <v>19423</v>
      </c>
      <c r="E2798" s="5" t="s">
        <v>12332</v>
      </c>
      <c r="F2798" s="5" t="s">
        <v>12333</v>
      </c>
      <c r="G2798" s="5" t="s">
        <v>12086</v>
      </c>
      <c r="H2798" s="5" t="s">
        <v>12122</v>
      </c>
      <c r="I2798" s="5" t="s">
        <v>12966</v>
      </c>
      <c r="J2798" s="5" t="s">
        <v>12328</v>
      </c>
      <c r="K2798" s="3" t="s">
        <v>12017</v>
      </c>
      <c r="L2798" s="3" t="s">
        <v>12017</v>
      </c>
      <c r="M2798" s="3" t="n">
        <v>6</v>
      </c>
      <c r="N2798" s="20" t="n">
        <v>2.49</v>
      </c>
      <c r="O2798" s="21" t="s">
        <v>12555</v>
      </c>
    </row>
    <row r="2799" customFormat="false" ht="15" hidden="false" customHeight="true" outlineLevel="0" collapsed="false">
      <c r="A2799" s="3" t="s">
        <v>5610</v>
      </c>
      <c r="B2799" s="3" t="s">
        <v>19424</v>
      </c>
      <c r="C2799" s="3" t="s">
        <v>5609</v>
      </c>
      <c r="D2799" s="5" t="s">
        <v>19425</v>
      </c>
      <c r="E2799" s="5" t="s">
        <v>12457</v>
      </c>
      <c r="F2799" s="5" t="s">
        <v>12458</v>
      </c>
      <c r="G2799" s="5" t="s">
        <v>12086</v>
      </c>
      <c r="H2799" s="5" t="s">
        <v>12122</v>
      </c>
      <c r="I2799" s="5" t="s">
        <v>13550</v>
      </c>
      <c r="J2799" s="5" t="s">
        <v>12328</v>
      </c>
      <c r="K2799" s="3" t="s">
        <v>12021</v>
      </c>
      <c r="L2799" s="3" t="s">
        <v>12017</v>
      </c>
      <c r="M2799" s="3" t="n">
        <v>1</v>
      </c>
      <c r="N2799" s="20" t="n">
        <v>4.29</v>
      </c>
      <c r="O2799" s="21" t="s">
        <v>15157</v>
      </c>
    </row>
    <row r="2800" customFormat="false" ht="15" hidden="false" customHeight="true" outlineLevel="0" collapsed="false">
      <c r="A2800" s="3" t="s">
        <v>5612</v>
      </c>
      <c r="B2800" s="3" t="s">
        <v>19426</v>
      </c>
      <c r="C2800" s="3" t="s">
        <v>5611</v>
      </c>
      <c r="D2800" s="5" t="s">
        <v>19427</v>
      </c>
      <c r="E2800" s="5" t="s">
        <v>12355</v>
      </c>
      <c r="F2800" s="5" t="s">
        <v>12356</v>
      </c>
      <c r="G2800" s="5" t="s">
        <v>12086</v>
      </c>
      <c r="H2800" s="5" t="s">
        <v>12122</v>
      </c>
      <c r="I2800" s="5" t="s">
        <v>13550</v>
      </c>
      <c r="J2800" s="5" t="s">
        <v>12328</v>
      </c>
      <c r="K2800" s="3" t="s">
        <v>12017</v>
      </c>
      <c r="L2800" s="3" t="s">
        <v>12017</v>
      </c>
      <c r="M2800" s="3" t="n">
        <v>4</v>
      </c>
      <c r="N2800" s="20" t="n">
        <v>3.79</v>
      </c>
      <c r="O2800" s="21" t="s">
        <v>15693</v>
      </c>
    </row>
    <row r="2801" customFormat="false" ht="15" hidden="false" customHeight="true" outlineLevel="0" collapsed="false">
      <c r="A2801" s="3" t="s">
        <v>5614</v>
      </c>
      <c r="B2801" s="3" t="s">
        <v>19428</v>
      </c>
      <c r="C2801" s="3" t="s">
        <v>5613</v>
      </c>
      <c r="D2801" s="5" t="s">
        <v>19429</v>
      </c>
      <c r="E2801" s="5" t="s">
        <v>12351</v>
      </c>
      <c r="F2801" s="5" t="s">
        <v>12326</v>
      </c>
      <c r="G2801" s="5" t="s">
        <v>12086</v>
      </c>
      <c r="H2801" s="5" t="s">
        <v>12122</v>
      </c>
      <c r="I2801" s="5" t="s">
        <v>12966</v>
      </c>
      <c r="J2801" s="5" t="s">
        <v>19430</v>
      </c>
      <c r="K2801" s="3" t="s">
        <v>12017</v>
      </c>
      <c r="L2801" s="3" t="s">
        <v>12017</v>
      </c>
      <c r="M2801" s="3" t="n">
        <v>2</v>
      </c>
      <c r="N2801" s="20" t="n">
        <v>3.89</v>
      </c>
      <c r="O2801" s="21" t="s">
        <v>13594</v>
      </c>
    </row>
    <row r="2802" customFormat="false" ht="15" hidden="false" customHeight="true" outlineLevel="0" collapsed="false">
      <c r="A2802" s="3" t="s">
        <v>5616</v>
      </c>
      <c r="B2802" s="3" t="s">
        <v>19431</v>
      </c>
      <c r="C2802" s="3" t="s">
        <v>5615</v>
      </c>
      <c r="D2802" s="5" t="s">
        <v>19432</v>
      </c>
      <c r="E2802" s="5" t="s">
        <v>12363</v>
      </c>
      <c r="F2802" s="5" t="s">
        <v>12364</v>
      </c>
      <c r="G2802" s="5" t="s">
        <v>12086</v>
      </c>
      <c r="H2802" s="5" t="s">
        <v>12122</v>
      </c>
      <c r="I2802" s="5" t="s">
        <v>16753</v>
      </c>
      <c r="J2802" s="5" t="s">
        <v>19433</v>
      </c>
      <c r="K2802" s="3" t="s">
        <v>12017</v>
      </c>
      <c r="L2802" s="3" t="s">
        <v>12017</v>
      </c>
      <c r="M2802" s="3" t="n">
        <v>2</v>
      </c>
      <c r="N2802" s="20" t="n">
        <v>4.39</v>
      </c>
      <c r="O2802" s="21" t="s">
        <v>13218</v>
      </c>
    </row>
    <row r="2803" customFormat="false" ht="15" hidden="false" customHeight="true" outlineLevel="0" collapsed="false">
      <c r="A2803" s="3" t="s">
        <v>5618</v>
      </c>
      <c r="B2803" s="3" t="s">
        <v>19434</v>
      </c>
      <c r="C2803" s="3" t="s">
        <v>5617</v>
      </c>
      <c r="D2803" s="5" t="s">
        <v>19435</v>
      </c>
      <c r="E2803" s="5" t="s">
        <v>12332</v>
      </c>
      <c r="F2803" s="5" t="s">
        <v>12333</v>
      </c>
      <c r="G2803" s="5" t="s">
        <v>12086</v>
      </c>
      <c r="H2803" s="5" t="s">
        <v>12122</v>
      </c>
      <c r="I2803" s="5" t="s">
        <v>16753</v>
      </c>
      <c r="J2803" s="5" t="s">
        <v>19411</v>
      </c>
      <c r="K2803" s="3" t="s">
        <v>12017</v>
      </c>
      <c r="L2803" s="3" t="s">
        <v>12017</v>
      </c>
      <c r="M2803" s="3" t="n">
        <v>24</v>
      </c>
      <c r="N2803" s="20" t="n">
        <v>4.39</v>
      </c>
      <c r="O2803" s="21" t="s">
        <v>12070</v>
      </c>
    </row>
    <row r="2804" customFormat="false" ht="15" hidden="false" customHeight="true" outlineLevel="0" collapsed="false">
      <c r="A2804" s="3" t="s">
        <v>5620</v>
      </c>
      <c r="B2804" s="3" t="s">
        <v>19436</v>
      </c>
      <c r="C2804" s="3" t="s">
        <v>5619</v>
      </c>
      <c r="D2804" s="5" t="s">
        <v>19437</v>
      </c>
      <c r="E2804" s="5" t="s">
        <v>12377</v>
      </c>
      <c r="F2804" s="5" t="s">
        <v>12378</v>
      </c>
      <c r="G2804" s="5" t="s">
        <v>12086</v>
      </c>
      <c r="H2804" s="5" t="s">
        <v>12122</v>
      </c>
      <c r="I2804" s="5" t="s">
        <v>16753</v>
      </c>
      <c r="J2804" s="5" t="s">
        <v>19433</v>
      </c>
      <c r="K2804" s="3" t="s">
        <v>12021</v>
      </c>
      <c r="L2804" s="3" t="s">
        <v>12017</v>
      </c>
      <c r="M2804" s="3" t="n">
        <v>24</v>
      </c>
      <c r="N2804" s="20" t="n">
        <v>3.79</v>
      </c>
      <c r="O2804" s="21" t="s">
        <v>15096</v>
      </c>
    </row>
    <row r="2805" customFormat="false" ht="15" hidden="false" customHeight="true" outlineLevel="0" collapsed="false">
      <c r="A2805" s="3" t="s">
        <v>5622</v>
      </c>
      <c r="B2805" s="3" t="s">
        <v>19438</v>
      </c>
      <c r="C2805" s="3" t="s">
        <v>5621</v>
      </c>
      <c r="D2805" s="5" t="s">
        <v>19439</v>
      </c>
      <c r="E2805" s="5" t="s">
        <v>12382</v>
      </c>
      <c r="F2805" s="5" t="s">
        <v>12383</v>
      </c>
      <c r="G2805" s="5" t="s">
        <v>12086</v>
      </c>
      <c r="H2805" s="5" t="s">
        <v>12122</v>
      </c>
      <c r="I2805" s="5" t="s">
        <v>13550</v>
      </c>
      <c r="J2805" s="5" t="s">
        <v>19411</v>
      </c>
      <c r="K2805" s="3" t="s">
        <v>12017</v>
      </c>
      <c r="L2805" s="3" t="s">
        <v>12017</v>
      </c>
      <c r="M2805" s="3" t="n">
        <v>2</v>
      </c>
      <c r="N2805" s="20" t="n">
        <v>2.79</v>
      </c>
      <c r="O2805" s="21" t="s">
        <v>14234</v>
      </c>
    </row>
    <row r="2806" customFormat="false" ht="15" hidden="false" customHeight="true" outlineLevel="0" collapsed="false">
      <c r="A2806" s="3" t="s">
        <v>5624</v>
      </c>
      <c r="B2806" s="3" t="s">
        <v>19440</v>
      </c>
      <c r="C2806" s="3" t="s">
        <v>5623</v>
      </c>
      <c r="D2806" s="5" t="s">
        <v>19441</v>
      </c>
      <c r="E2806" s="5" t="s">
        <v>12457</v>
      </c>
      <c r="F2806" s="5" t="s">
        <v>12458</v>
      </c>
      <c r="G2806" s="5" t="s">
        <v>12086</v>
      </c>
      <c r="H2806" s="5" t="s">
        <v>12122</v>
      </c>
      <c r="I2806" s="5" t="s">
        <v>16753</v>
      </c>
      <c r="J2806" s="5" t="s">
        <v>19442</v>
      </c>
      <c r="K2806" s="3" t="s">
        <v>12021</v>
      </c>
      <c r="L2806" s="3" t="s">
        <v>12017</v>
      </c>
      <c r="M2806" s="3" t="n">
        <v>24</v>
      </c>
      <c r="N2806" s="20" t="n">
        <v>4.89</v>
      </c>
      <c r="O2806" s="21" t="s">
        <v>16059</v>
      </c>
    </row>
    <row r="2807" customFormat="false" ht="15" hidden="false" customHeight="true" outlineLevel="0" collapsed="false">
      <c r="A2807" s="3" t="s">
        <v>5626</v>
      </c>
      <c r="B2807" s="3" t="s">
        <v>19443</v>
      </c>
      <c r="C2807" s="3" t="s">
        <v>5625</v>
      </c>
      <c r="D2807" s="5" t="s">
        <v>19444</v>
      </c>
      <c r="E2807" s="5" t="s">
        <v>12338</v>
      </c>
      <c r="F2807" s="5" t="s">
        <v>12339</v>
      </c>
      <c r="G2807" s="5" t="s">
        <v>12086</v>
      </c>
      <c r="H2807" s="5" t="s">
        <v>12122</v>
      </c>
      <c r="I2807" s="5" t="s">
        <v>13550</v>
      </c>
      <c r="J2807" s="5" t="s">
        <v>19411</v>
      </c>
      <c r="K2807" s="3" t="s">
        <v>12017</v>
      </c>
      <c r="L2807" s="3" t="s">
        <v>12017</v>
      </c>
      <c r="M2807" s="3" t="n">
        <v>12</v>
      </c>
      <c r="N2807" s="20" t="n">
        <v>3.79</v>
      </c>
      <c r="O2807" s="21" t="s">
        <v>18259</v>
      </c>
    </row>
    <row r="2808" customFormat="false" ht="15" hidden="false" customHeight="true" outlineLevel="0" collapsed="false">
      <c r="A2808" s="3" t="s">
        <v>5628</v>
      </c>
      <c r="B2808" s="3" t="s">
        <v>19445</v>
      </c>
      <c r="C2808" s="3" t="s">
        <v>5627</v>
      </c>
      <c r="D2808" s="5" t="s">
        <v>19446</v>
      </c>
      <c r="E2808" s="5" t="s">
        <v>12351</v>
      </c>
      <c r="F2808" s="5" t="s">
        <v>12326</v>
      </c>
      <c r="G2808" s="5" t="s">
        <v>12086</v>
      </c>
      <c r="H2808" s="5" t="s">
        <v>12122</v>
      </c>
      <c r="I2808" s="5" t="s">
        <v>12966</v>
      </c>
      <c r="J2808" s="5" t="s">
        <v>12328</v>
      </c>
      <c r="K2808" s="3" t="s">
        <v>12017</v>
      </c>
      <c r="L2808" s="3" t="s">
        <v>12017</v>
      </c>
      <c r="M2808" s="3" t="n">
        <v>1</v>
      </c>
      <c r="N2808" s="20" t="n">
        <v>3.39</v>
      </c>
      <c r="O2808" s="21" t="s">
        <v>15181</v>
      </c>
    </row>
    <row r="2809" customFormat="false" ht="15" hidden="false" customHeight="true" outlineLevel="0" collapsed="false">
      <c r="A2809" s="3" t="s">
        <v>5630</v>
      </c>
      <c r="B2809" s="3" t="s">
        <v>19447</v>
      </c>
      <c r="C2809" s="3" t="s">
        <v>5629</v>
      </c>
      <c r="D2809" s="5" t="s">
        <v>19448</v>
      </c>
      <c r="E2809" s="5" t="s">
        <v>12368</v>
      </c>
      <c r="F2809" s="5" t="s">
        <v>12369</v>
      </c>
      <c r="G2809" s="5" t="s">
        <v>12086</v>
      </c>
      <c r="H2809" s="5" t="s">
        <v>12122</v>
      </c>
      <c r="I2809" s="5" t="s">
        <v>16753</v>
      </c>
      <c r="J2809" s="5" t="s">
        <v>19442</v>
      </c>
      <c r="K2809" s="3" t="s">
        <v>12017</v>
      </c>
      <c r="L2809" s="3" t="s">
        <v>12017</v>
      </c>
      <c r="M2809" s="3" t="n">
        <v>24</v>
      </c>
      <c r="N2809" s="20" t="n">
        <v>4.29</v>
      </c>
      <c r="O2809" s="21" t="s">
        <v>15771</v>
      </c>
    </row>
    <row r="2810" customFormat="false" ht="15" hidden="false" customHeight="true" outlineLevel="0" collapsed="false">
      <c r="A2810" s="3" t="s">
        <v>5632</v>
      </c>
      <c r="B2810" s="3" t="s">
        <v>19449</v>
      </c>
      <c r="C2810" s="3" t="s">
        <v>5631</v>
      </c>
      <c r="D2810" s="5" t="s">
        <v>19450</v>
      </c>
      <c r="E2810" s="5" t="s">
        <v>12368</v>
      </c>
      <c r="F2810" s="5" t="s">
        <v>12369</v>
      </c>
      <c r="G2810" s="5" t="s">
        <v>12086</v>
      </c>
      <c r="H2810" s="5" t="s">
        <v>12122</v>
      </c>
      <c r="I2810" s="5" t="s">
        <v>13550</v>
      </c>
      <c r="J2810" s="5" t="s">
        <v>12328</v>
      </c>
      <c r="K2810" s="3" t="s">
        <v>12017</v>
      </c>
      <c r="L2810" s="3" t="s">
        <v>12017</v>
      </c>
      <c r="M2810" s="3" t="n">
        <v>12</v>
      </c>
      <c r="N2810" s="20" t="n">
        <v>2.89</v>
      </c>
      <c r="O2810" s="21" t="s">
        <v>12653</v>
      </c>
    </row>
    <row r="2811" customFormat="false" ht="15" hidden="false" customHeight="true" outlineLevel="0" collapsed="false">
      <c r="A2811" s="3" t="s">
        <v>5634</v>
      </c>
      <c r="B2811" s="3" t="s">
        <v>19451</v>
      </c>
      <c r="C2811" s="3" t="s">
        <v>5633</v>
      </c>
      <c r="D2811" s="5" t="s">
        <v>19452</v>
      </c>
      <c r="E2811" s="5" t="s">
        <v>12377</v>
      </c>
      <c r="F2811" s="5" t="s">
        <v>12378</v>
      </c>
      <c r="G2811" s="5" t="s">
        <v>12086</v>
      </c>
      <c r="H2811" s="5" t="s">
        <v>12122</v>
      </c>
      <c r="I2811" s="5" t="s">
        <v>16753</v>
      </c>
      <c r="J2811" s="5" t="s">
        <v>19430</v>
      </c>
      <c r="K2811" s="3" t="s">
        <v>12021</v>
      </c>
      <c r="L2811" s="3" t="s">
        <v>12017</v>
      </c>
      <c r="M2811" s="3" t="n">
        <v>6</v>
      </c>
      <c r="N2811" s="20" t="n">
        <v>3.99</v>
      </c>
      <c r="O2811" s="21" t="s">
        <v>15186</v>
      </c>
    </row>
    <row r="2812" customFormat="false" ht="15" hidden="false" customHeight="true" outlineLevel="0" collapsed="false">
      <c r="A2812" s="3" t="s">
        <v>5636</v>
      </c>
      <c r="B2812" s="3" t="s">
        <v>19453</v>
      </c>
      <c r="C2812" s="3" t="s">
        <v>5635</v>
      </c>
      <c r="D2812" s="5" t="s">
        <v>19454</v>
      </c>
      <c r="E2812" s="5" t="s">
        <v>12351</v>
      </c>
      <c r="F2812" s="5" t="s">
        <v>12326</v>
      </c>
      <c r="G2812" s="5" t="s">
        <v>12086</v>
      </c>
      <c r="H2812" s="5" t="s">
        <v>12122</v>
      </c>
      <c r="I2812" s="5" t="s">
        <v>13550</v>
      </c>
      <c r="J2812" s="5" t="s">
        <v>12328</v>
      </c>
      <c r="K2812" s="3" t="s">
        <v>12017</v>
      </c>
      <c r="L2812" s="3" t="s">
        <v>12017</v>
      </c>
      <c r="M2812" s="3" t="n">
        <v>2</v>
      </c>
      <c r="N2812" s="20" t="n">
        <v>2.49</v>
      </c>
      <c r="O2812" s="21" t="s">
        <v>19455</v>
      </c>
    </row>
    <row r="2813" customFormat="false" ht="15" hidden="false" customHeight="true" outlineLevel="0" collapsed="false">
      <c r="A2813" s="3" t="s">
        <v>5638</v>
      </c>
      <c r="B2813" s="3" t="s">
        <v>19456</v>
      </c>
      <c r="C2813" s="3" t="s">
        <v>5637</v>
      </c>
      <c r="D2813" s="5" t="s">
        <v>19457</v>
      </c>
      <c r="E2813" s="5" t="s">
        <v>12355</v>
      </c>
      <c r="F2813" s="5" t="s">
        <v>12356</v>
      </c>
      <c r="G2813" s="5" t="s">
        <v>12086</v>
      </c>
      <c r="H2813" s="5" t="s">
        <v>12122</v>
      </c>
      <c r="I2813" s="5" t="s">
        <v>13550</v>
      </c>
      <c r="J2813" s="5" t="s">
        <v>19411</v>
      </c>
      <c r="K2813" s="3" t="s">
        <v>12017</v>
      </c>
      <c r="L2813" s="3" t="s">
        <v>12017</v>
      </c>
      <c r="M2813" s="3" t="n">
        <v>2</v>
      </c>
      <c r="N2813" s="20" t="n">
        <v>3.29</v>
      </c>
      <c r="O2813" s="21" t="s">
        <v>18777</v>
      </c>
    </row>
    <row r="2814" customFormat="false" ht="15" hidden="false" customHeight="true" outlineLevel="0" collapsed="false">
      <c r="A2814" s="3" t="s">
        <v>5640</v>
      </c>
      <c r="B2814" s="3" t="s">
        <v>19458</v>
      </c>
      <c r="C2814" s="3" t="s">
        <v>5639</v>
      </c>
      <c r="D2814" s="5" t="s">
        <v>19459</v>
      </c>
      <c r="E2814" s="5" t="s">
        <v>12377</v>
      </c>
      <c r="F2814" s="5" t="s">
        <v>12378</v>
      </c>
      <c r="G2814" s="5" t="s">
        <v>12086</v>
      </c>
      <c r="H2814" s="5" t="s">
        <v>12122</v>
      </c>
      <c r="I2814" s="5" t="s">
        <v>13550</v>
      </c>
      <c r="J2814" s="5" t="s">
        <v>12328</v>
      </c>
      <c r="K2814" s="3" t="s">
        <v>12021</v>
      </c>
      <c r="L2814" s="3" t="s">
        <v>12017</v>
      </c>
      <c r="M2814" s="3" t="n">
        <v>4</v>
      </c>
      <c r="N2814" s="20" t="n">
        <v>4.29</v>
      </c>
      <c r="O2814" s="21" t="s">
        <v>12537</v>
      </c>
    </row>
    <row r="2815" customFormat="false" ht="15" hidden="false" customHeight="true" outlineLevel="0" collapsed="false">
      <c r="A2815" s="3" t="s">
        <v>5642</v>
      </c>
      <c r="B2815" s="3" t="s">
        <v>19460</v>
      </c>
      <c r="C2815" s="3" t="s">
        <v>5641</v>
      </c>
      <c r="D2815" s="5" t="s">
        <v>19461</v>
      </c>
      <c r="E2815" s="5" t="s">
        <v>12332</v>
      </c>
      <c r="F2815" s="5" t="s">
        <v>12333</v>
      </c>
      <c r="G2815" s="5" t="s">
        <v>12086</v>
      </c>
      <c r="H2815" s="5" t="s">
        <v>12122</v>
      </c>
      <c r="I2815" s="5" t="s">
        <v>13550</v>
      </c>
      <c r="J2815" s="5" t="s">
        <v>19411</v>
      </c>
      <c r="K2815" s="3" t="s">
        <v>12017</v>
      </c>
      <c r="L2815" s="3" t="s">
        <v>12017</v>
      </c>
      <c r="M2815" s="3" t="n">
        <v>4</v>
      </c>
      <c r="N2815" s="20" t="n">
        <v>2.29</v>
      </c>
      <c r="O2815" s="21" t="s">
        <v>12329</v>
      </c>
    </row>
    <row r="2816" customFormat="false" ht="15" hidden="false" customHeight="true" outlineLevel="0" collapsed="false">
      <c r="A2816" s="3" t="s">
        <v>5644</v>
      </c>
      <c r="B2816" s="3" t="s">
        <v>19462</v>
      </c>
      <c r="C2816" s="3" t="s">
        <v>5643</v>
      </c>
      <c r="D2816" s="5" t="s">
        <v>19463</v>
      </c>
      <c r="E2816" s="5" t="s">
        <v>12363</v>
      </c>
      <c r="F2816" s="5" t="s">
        <v>12364</v>
      </c>
      <c r="G2816" s="5" t="s">
        <v>12086</v>
      </c>
      <c r="H2816" s="5" t="s">
        <v>12122</v>
      </c>
      <c r="I2816" s="5" t="s">
        <v>13550</v>
      </c>
      <c r="J2816" s="5" t="s">
        <v>19430</v>
      </c>
      <c r="K2816" s="3" t="s">
        <v>12017</v>
      </c>
      <c r="L2816" s="3" t="s">
        <v>12017</v>
      </c>
      <c r="M2816" s="3" t="n">
        <v>6</v>
      </c>
      <c r="N2816" s="20" t="n">
        <v>4.29</v>
      </c>
      <c r="O2816" s="21" t="s">
        <v>19464</v>
      </c>
    </row>
    <row r="2817" customFormat="false" ht="15" hidden="false" customHeight="true" outlineLevel="0" collapsed="false">
      <c r="A2817" s="3" t="s">
        <v>5646</v>
      </c>
      <c r="B2817" s="3" t="s">
        <v>19465</v>
      </c>
      <c r="C2817" s="3" t="s">
        <v>5645</v>
      </c>
      <c r="D2817" s="5" t="s">
        <v>19466</v>
      </c>
      <c r="E2817" s="5" t="s">
        <v>12338</v>
      </c>
      <c r="F2817" s="5" t="s">
        <v>12339</v>
      </c>
      <c r="G2817" s="5" t="s">
        <v>12086</v>
      </c>
      <c r="H2817" s="5" t="s">
        <v>12122</v>
      </c>
      <c r="I2817" s="5" t="s">
        <v>16753</v>
      </c>
      <c r="J2817" s="5" t="s">
        <v>19433</v>
      </c>
      <c r="K2817" s="3" t="s">
        <v>12017</v>
      </c>
      <c r="L2817" s="3" t="s">
        <v>12017</v>
      </c>
      <c r="M2817" s="3" t="n">
        <v>4</v>
      </c>
      <c r="N2817" s="20" t="n">
        <v>3.39</v>
      </c>
      <c r="O2817" s="21" t="s">
        <v>19467</v>
      </c>
    </row>
    <row r="2818" customFormat="false" ht="15" hidden="false" customHeight="true" outlineLevel="0" collapsed="false">
      <c r="A2818" s="3" t="s">
        <v>5648</v>
      </c>
      <c r="B2818" s="3" t="s">
        <v>19468</v>
      </c>
      <c r="C2818" s="3" t="s">
        <v>5647</v>
      </c>
      <c r="D2818" s="5" t="s">
        <v>19469</v>
      </c>
      <c r="E2818" s="5" t="s">
        <v>12368</v>
      </c>
      <c r="F2818" s="5" t="s">
        <v>12369</v>
      </c>
      <c r="G2818" s="5" t="s">
        <v>12086</v>
      </c>
      <c r="H2818" s="5" t="s">
        <v>12122</v>
      </c>
      <c r="I2818" s="5" t="s">
        <v>12966</v>
      </c>
      <c r="J2818" s="5" t="s">
        <v>12328</v>
      </c>
      <c r="K2818" s="3" t="s">
        <v>12017</v>
      </c>
      <c r="L2818" s="3" t="s">
        <v>12017</v>
      </c>
      <c r="M2818" s="3" t="n">
        <v>12</v>
      </c>
      <c r="N2818" s="20" t="n">
        <v>2.39</v>
      </c>
      <c r="O2818" s="21" t="s">
        <v>19470</v>
      </c>
    </row>
    <row r="2819" customFormat="false" ht="15" hidden="false" customHeight="true" outlineLevel="0" collapsed="false">
      <c r="A2819" s="3" t="s">
        <v>5650</v>
      </c>
      <c r="B2819" s="3" t="s">
        <v>19471</v>
      </c>
      <c r="C2819" s="3" t="s">
        <v>5649</v>
      </c>
      <c r="D2819" s="5" t="s">
        <v>19472</v>
      </c>
      <c r="E2819" s="5" t="s">
        <v>12338</v>
      </c>
      <c r="F2819" s="5" t="s">
        <v>12339</v>
      </c>
      <c r="G2819" s="5" t="s">
        <v>12086</v>
      </c>
      <c r="H2819" s="5" t="s">
        <v>12122</v>
      </c>
      <c r="I2819" s="5" t="s">
        <v>16753</v>
      </c>
      <c r="J2819" s="5" t="s">
        <v>12328</v>
      </c>
      <c r="K2819" s="3" t="s">
        <v>12017</v>
      </c>
      <c r="L2819" s="3" t="s">
        <v>12017</v>
      </c>
      <c r="M2819" s="3" t="n">
        <v>24</v>
      </c>
      <c r="N2819" s="20" t="n">
        <v>4.99</v>
      </c>
      <c r="O2819" s="21" t="s">
        <v>18490</v>
      </c>
    </row>
    <row r="2820" customFormat="false" ht="15" hidden="false" customHeight="true" outlineLevel="0" collapsed="false">
      <c r="A2820" s="3" t="s">
        <v>5652</v>
      </c>
      <c r="B2820" s="3" t="s">
        <v>19473</v>
      </c>
      <c r="C2820" s="3" t="s">
        <v>5651</v>
      </c>
      <c r="D2820" s="5" t="s">
        <v>19474</v>
      </c>
      <c r="E2820" s="5" t="s">
        <v>12368</v>
      </c>
      <c r="F2820" s="5" t="s">
        <v>12369</v>
      </c>
      <c r="G2820" s="5" t="s">
        <v>12086</v>
      </c>
      <c r="H2820" s="5" t="s">
        <v>12122</v>
      </c>
      <c r="I2820" s="5" t="s">
        <v>16753</v>
      </c>
      <c r="J2820" s="5" t="s">
        <v>12328</v>
      </c>
      <c r="K2820" s="3" t="s">
        <v>12017</v>
      </c>
      <c r="L2820" s="3" t="s">
        <v>12017</v>
      </c>
      <c r="M2820" s="3" t="n">
        <v>6</v>
      </c>
      <c r="N2820" s="20" t="n">
        <v>3.89</v>
      </c>
      <c r="O2820" s="21" t="s">
        <v>12143</v>
      </c>
    </row>
    <row r="2821" customFormat="false" ht="15" hidden="false" customHeight="true" outlineLevel="0" collapsed="false">
      <c r="A2821" s="3" t="s">
        <v>5654</v>
      </c>
      <c r="B2821" s="3" t="s">
        <v>19475</v>
      </c>
      <c r="C2821" s="3" t="s">
        <v>5653</v>
      </c>
      <c r="D2821" s="5" t="s">
        <v>19476</v>
      </c>
      <c r="E2821" s="5" t="s">
        <v>12332</v>
      </c>
      <c r="F2821" s="5" t="s">
        <v>12333</v>
      </c>
      <c r="G2821" s="5" t="s">
        <v>12086</v>
      </c>
      <c r="H2821" s="5" t="s">
        <v>12122</v>
      </c>
      <c r="I2821" s="5" t="s">
        <v>16753</v>
      </c>
      <c r="J2821" s="5" t="s">
        <v>12328</v>
      </c>
      <c r="K2821" s="3" t="s">
        <v>12017</v>
      </c>
      <c r="L2821" s="3" t="s">
        <v>12017</v>
      </c>
      <c r="M2821" s="3" t="n">
        <v>24</v>
      </c>
      <c r="N2821" s="20" t="n">
        <v>3.49</v>
      </c>
      <c r="O2821" s="21" t="s">
        <v>14246</v>
      </c>
    </row>
    <row r="2822" customFormat="false" ht="15" hidden="false" customHeight="true" outlineLevel="0" collapsed="false">
      <c r="A2822" s="3" t="s">
        <v>5656</v>
      </c>
      <c r="B2822" s="3" t="s">
        <v>19477</v>
      </c>
      <c r="C2822" s="3" t="s">
        <v>5655</v>
      </c>
      <c r="D2822" s="5" t="s">
        <v>19478</v>
      </c>
      <c r="E2822" s="5" t="s">
        <v>12355</v>
      </c>
      <c r="F2822" s="5" t="s">
        <v>12356</v>
      </c>
      <c r="G2822" s="5" t="s">
        <v>12086</v>
      </c>
      <c r="H2822" s="5" t="s">
        <v>12122</v>
      </c>
      <c r="I2822" s="5" t="s">
        <v>12966</v>
      </c>
      <c r="J2822" s="5" t="s">
        <v>19411</v>
      </c>
      <c r="K2822" s="3" t="s">
        <v>12017</v>
      </c>
      <c r="L2822" s="3" t="s">
        <v>12017</v>
      </c>
      <c r="M2822" s="3" t="n">
        <v>4</v>
      </c>
      <c r="N2822" s="20" t="n">
        <v>2.89</v>
      </c>
      <c r="O2822" s="21" t="s">
        <v>19479</v>
      </c>
    </row>
    <row r="2823" customFormat="false" ht="15" hidden="false" customHeight="true" outlineLevel="0" collapsed="false">
      <c r="A2823" s="3" t="s">
        <v>5658</v>
      </c>
      <c r="B2823" s="3" t="s">
        <v>19480</v>
      </c>
      <c r="C2823" s="3" t="s">
        <v>5657</v>
      </c>
      <c r="D2823" s="5" t="s">
        <v>19481</v>
      </c>
      <c r="E2823" s="5" t="s">
        <v>12355</v>
      </c>
      <c r="F2823" s="5" t="s">
        <v>12356</v>
      </c>
      <c r="G2823" s="5" t="s">
        <v>12086</v>
      </c>
      <c r="H2823" s="5" t="s">
        <v>12122</v>
      </c>
      <c r="I2823" s="5" t="s">
        <v>12966</v>
      </c>
      <c r="J2823" s="5" t="s">
        <v>12328</v>
      </c>
      <c r="K2823" s="3" t="s">
        <v>12017</v>
      </c>
      <c r="L2823" s="3" t="s">
        <v>12017</v>
      </c>
      <c r="M2823" s="3" t="n">
        <v>8</v>
      </c>
      <c r="N2823" s="20" t="n">
        <v>3.39</v>
      </c>
      <c r="O2823" s="21" t="s">
        <v>19482</v>
      </c>
    </row>
    <row r="2824" customFormat="false" ht="15" hidden="false" customHeight="true" outlineLevel="0" collapsed="false">
      <c r="A2824" s="3" t="s">
        <v>5660</v>
      </c>
      <c r="B2824" s="3" t="s">
        <v>19483</v>
      </c>
      <c r="C2824" s="3" t="s">
        <v>5659</v>
      </c>
      <c r="D2824" s="5" t="s">
        <v>19484</v>
      </c>
      <c r="E2824" s="5" t="s">
        <v>12355</v>
      </c>
      <c r="F2824" s="5" t="s">
        <v>12356</v>
      </c>
      <c r="G2824" s="5" t="s">
        <v>12086</v>
      </c>
      <c r="H2824" s="5" t="s">
        <v>12122</v>
      </c>
      <c r="I2824" s="5" t="s">
        <v>13550</v>
      </c>
      <c r="J2824" s="5" t="s">
        <v>12328</v>
      </c>
      <c r="K2824" s="3" t="s">
        <v>12017</v>
      </c>
      <c r="L2824" s="3" t="s">
        <v>12017</v>
      </c>
      <c r="M2824" s="3" t="n">
        <v>2</v>
      </c>
      <c r="N2824" s="20" t="n">
        <v>2.89</v>
      </c>
      <c r="O2824" s="21" t="s">
        <v>13888</v>
      </c>
    </row>
    <row r="2825" customFormat="false" ht="15" hidden="false" customHeight="true" outlineLevel="0" collapsed="false">
      <c r="A2825" s="3" t="s">
        <v>5662</v>
      </c>
      <c r="B2825" s="3" t="s">
        <v>19485</v>
      </c>
      <c r="C2825" s="3" t="s">
        <v>5661</v>
      </c>
      <c r="D2825" s="5" t="s">
        <v>19486</v>
      </c>
      <c r="E2825" s="5" t="s">
        <v>12338</v>
      </c>
      <c r="F2825" s="5" t="s">
        <v>12339</v>
      </c>
      <c r="G2825" s="5" t="s">
        <v>12086</v>
      </c>
      <c r="H2825" s="5" t="s">
        <v>12122</v>
      </c>
      <c r="I2825" s="5" t="s">
        <v>13550</v>
      </c>
      <c r="J2825" s="5" t="s">
        <v>19411</v>
      </c>
      <c r="K2825" s="3" t="s">
        <v>12017</v>
      </c>
      <c r="L2825" s="3" t="s">
        <v>12017</v>
      </c>
      <c r="M2825" s="3" t="n">
        <v>8</v>
      </c>
      <c r="N2825" s="20" t="n">
        <v>2.49</v>
      </c>
      <c r="O2825" s="21" t="s">
        <v>17467</v>
      </c>
    </row>
    <row r="2826" customFormat="false" ht="15" hidden="false" customHeight="true" outlineLevel="0" collapsed="false">
      <c r="A2826" s="3" t="s">
        <v>5664</v>
      </c>
      <c r="B2826" s="3" t="s">
        <v>19487</v>
      </c>
      <c r="C2826" s="3" t="s">
        <v>5663</v>
      </c>
      <c r="D2826" s="5" t="s">
        <v>19488</v>
      </c>
      <c r="E2826" s="5" t="s">
        <v>12382</v>
      </c>
      <c r="F2826" s="5" t="s">
        <v>12383</v>
      </c>
      <c r="G2826" s="5" t="s">
        <v>12086</v>
      </c>
      <c r="H2826" s="5" t="s">
        <v>12122</v>
      </c>
      <c r="I2826" s="5" t="s">
        <v>16753</v>
      </c>
      <c r="J2826" s="5" t="s">
        <v>19411</v>
      </c>
      <c r="K2826" s="3" t="s">
        <v>12017</v>
      </c>
      <c r="L2826" s="3" t="s">
        <v>12017</v>
      </c>
      <c r="M2826" s="3" t="n">
        <v>4</v>
      </c>
      <c r="N2826" s="20" t="n">
        <v>2.49</v>
      </c>
      <c r="O2826" s="21" t="s">
        <v>17832</v>
      </c>
    </row>
    <row r="2827" customFormat="false" ht="15" hidden="false" customHeight="true" outlineLevel="0" collapsed="false">
      <c r="A2827" s="3" t="s">
        <v>5666</v>
      </c>
      <c r="B2827" s="3" t="s">
        <v>19489</v>
      </c>
      <c r="C2827" s="3" t="s">
        <v>5665</v>
      </c>
      <c r="D2827" s="5" t="s">
        <v>19490</v>
      </c>
      <c r="E2827" s="5" t="s">
        <v>12338</v>
      </c>
      <c r="F2827" s="5" t="s">
        <v>12339</v>
      </c>
      <c r="G2827" s="5" t="s">
        <v>12086</v>
      </c>
      <c r="H2827" s="5" t="s">
        <v>12122</v>
      </c>
      <c r="I2827" s="5" t="s">
        <v>13550</v>
      </c>
      <c r="J2827" s="5" t="s">
        <v>12328</v>
      </c>
      <c r="K2827" s="3" t="s">
        <v>12017</v>
      </c>
      <c r="L2827" s="3" t="s">
        <v>12017</v>
      </c>
      <c r="M2827" s="3" t="n">
        <v>6</v>
      </c>
      <c r="N2827" s="20" t="n">
        <v>3.79</v>
      </c>
      <c r="O2827" s="21" t="s">
        <v>16669</v>
      </c>
    </row>
    <row r="2828" customFormat="false" ht="15" hidden="false" customHeight="true" outlineLevel="0" collapsed="false">
      <c r="A2828" s="3" t="s">
        <v>5668</v>
      </c>
      <c r="B2828" s="3" t="s">
        <v>19491</v>
      </c>
      <c r="C2828" s="3" t="s">
        <v>5667</v>
      </c>
      <c r="D2828" s="5" t="s">
        <v>19492</v>
      </c>
      <c r="E2828" s="5" t="s">
        <v>12338</v>
      </c>
      <c r="F2828" s="5" t="s">
        <v>12339</v>
      </c>
      <c r="G2828" s="5" t="s">
        <v>12086</v>
      </c>
      <c r="H2828" s="5" t="s">
        <v>12122</v>
      </c>
      <c r="I2828" s="5" t="s">
        <v>13550</v>
      </c>
      <c r="J2828" s="5" t="s">
        <v>19430</v>
      </c>
      <c r="K2828" s="3" t="s">
        <v>12017</v>
      </c>
      <c r="L2828" s="3" t="s">
        <v>12017</v>
      </c>
      <c r="M2828" s="3" t="n">
        <v>24</v>
      </c>
      <c r="N2828" s="20" t="n">
        <v>3.49</v>
      </c>
      <c r="O2828" s="21" t="s">
        <v>16827</v>
      </c>
    </row>
    <row r="2829" customFormat="false" ht="15" hidden="false" customHeight="true" outlineLevel="0" collapsed="false">
      <c r="A2829" s="3" t="s">
        <v>5670</v>
      </c>
      <c r="B2829" s="3" t="s">
        <v>19493</v>
      </c>
      <c r="C2829" s="3" t="s">
        <v>5669</v>
      </c>
      <c r="D2829" s="5" t="s">
        <v>19494</v>
      </c>
      <c r="E2829" s="5" t="s">
        <v>12355</v>
      </c>
      <c r="F2829" s="5" t="s">
        <v>12356</v>
      </c>
      <c r="G2829" s="5" t="s">
        <v>12086</v>
      </c>
      <c r="H2829" s="5" t="s">
        <v>12122</v>
      </c>
      <c r="I2829" s="5" t="s">
        <v>13550</v>
      </c>
      <c r="J2829" s="5" t="s">
        <v>12328</v>
      </c>
      <c r="K2829" s="3" t="s">
        <v>12017</v>
      </c>
      <c r="L2829" s="3" t="s">
        <v>12017</v>
      </c>
      <c r="M2829" s="3" t="n">
        <v>4</v>
      </c>
      <c r="N2829" s="20" t="n">
        <v>2.29</v>
      </c>
      <c r="O2829" s="21" t="s">
        <v>17581</v>
      </c>
    </row>
    <row r="2830" customFormat="false" ht="15" hidden="false" customHeight="true" outlineLevel="0" collapsed="false">
      <c r="A2830" s="3" t="s">
        <v>5672</v>
      </c>
      <c r="B2830" s="3" t="s">
        <v>19495</v>
      </c>
      <c r="C2830" s="3" t="s">
        <v>5671</v>
      </c>
      <c r="D2830" s="5" t="s">
        <v>19496</v>
      </c>
      <c r="E2830" s="5" t="s">
        <v>12457</v>
      </c>
      <c r="F2830" s="5" t="s">
        <v>12458</v>
      </c>
      <c r="G2830" s="5" t="s">
        <v>12086</v>
      </c>
      <c r="H2830" s="5" t="s">
        <v>12122</v>
      </c>
      <c r="I2830" s="5" t="s">
        <v>12966</v>
      </c>
      <c r="J2830" s="5" t="s">
        <v>19433</v>
      </c>
      <c r="K2830" s="3" t="s">
        <v>12021</v>
      </c>
      <c r="L2830" s="3" t="s">
        <v>12017</v>
      </c>
      <c r="M2830" s="3" t="n">
        <v>12</v>
      </c>
      <c r="N2830" s="20" t="n">
        <v>3.49</v>
      </c>
      <c r="O2830" s="21" t="s">
        <v>12682</v>
      </c>
    </row>
    <row r="2831" customFormat="false" ht="15" hidden="false" customHeight="true" outlineLevel="0" collapsed="false">
      <c r="A2831" s="3" t="s">
        <v>5674</v>
      </c>
      <c r="B2831" s="3" t="s">
        <v>19497</v>
      </c>
      <c r="C2831" s="3" t="s">
        <v>5673</v>
      </c>
      <c r="D2831" s="5" t="s">
        <v>19498</v>
      </c>
      <c r="E2831" s="5" t="s">
        <v>12363</v>
      </c>
      <c r="F2831" s="5" t="s">
        <v>12364</v>
      </c>
      <c r="G2831" s="5" t="s">
        <v>12086</v>
      </c>
      <c r="H2831" s="5" t="s">
        <v>12122</v>
      </c>
      <c r="I2831" s="5" t="s">
        <v>13550</v>
      </c>
      <c r="J2831" s="5" t="s">
        <v>12328</v>
      </c>
      <c r="K2831" s="3" t="s">
        <v>12017</v>
      </c>
      <c r="L2831" s="3" t="s">
        <v>12017</v>
      </c>
      <c r="M2831" s="3" t="n">
        <v>2</v>
      </c>
      <c r="N2831" s="20" t="n">
        <v>2.39</v>
      </c>
      <c r="O2831" s="21" t="s">
        <v>14067</v>
      </c>
    </row>
    <row r="2832" customFormat="false" ht="15" hidden="false" customHeight="true" outlineLevel="0" collapsed="false">
      <c r="A2832" s="3" t="s">
        <v>5676</v>
      </c>
      <c r="B2832" s="3" t="s">
        <v>19499</v>
      </c>
      <c r="C2832" s="3" t="s">
        <v>5675</v>
      </c>
      <c r="D2832" s="5" t="s">
        <v>19500</v>
      </c>
      <c r="E2832" s="5" t="s">
        <v>12325</v>
      </c>
      <c r="F2832" s="5" t="s">
        <v>12326</v>
      </c>
      <c r="G2832" s="5" t="s">
        <v>12086</v>
      </c>
      <c r="H2832" s="5" t="s">
        <v>12122</v>
      </c>
      <c r="I2832" s="5" t="s">
        <v>12966</v>
      </c>
      <c r="J2832" s="5" t="s">
        <v>12328</v>
      </c>
      <c r="K2832" s="3" t="s">
        <v>12017</v>
      </c>
      <c r="L2832" s="3" t="s">
        <v>12017</v>
      </c>
      <c r="M2832" s="3" t="n">
        <v>12</v>
      </c>
      <c r="N2832" s="20" t="n">
        <v>2.89</v>
      </c>
      <c r="O2832" s="21" t="s">
        <v>17365</v>
      </c>
    </row>
    <row r="2833" customFormat="false" ht="15" hidden="false" customHeight="true" outlineLevel="0" collapsed="false">
      <c r="A2833" s="3" t="s">
        <v>5678</v>
      </c>
      <c r="B2833" s="3" t="s">
        <v>19501</v>
      </c>
      <c r="C2833" s="3" t="s">
        <v>5677</v>
      </c>
      <c r="D2833" s="5" t="s">
        <v>19502</v>
      </c>
      <c r="E2833" s="5" t="s">
        <v>12382</v>
      </c>
      <c r="F2833" s="5" t="s">
        <v>12383</v>
      </c>
      <c r="G2833" s="5" t="s">
        <v>12086</v>
      </c>
      <c r="H2833" s="5" t="s">
        <v>12122</v>
      </c>
      <c r="I2833" s="5" t="s">
        <v>12966</v>
      </c>
      <c r="J2833" s="5" t="s">
        <v>19411</v>
      </c>
      <c r="K2833" s="3" t="s">
        <v>12017</v>
      </c>
      <c r="L2833" s="3" t="s">
        <v>12017</v>
      </c>
      <c r="M2833" s="3" t="n">
        <v>24</v>
      </c>
      <c r="N2833" s="20" t="n">
        <v>2.49</v>
      </c>
      <c r="O2833" s="21" t="s">
        <v>17118</v>
      </c>
    </row>
    <row r="2834" customFormat="false" ht="15" hidden="false" customHeight="true" outlineLevel="0" collapsed="false">
      <c r="A2834" s="3" t="s">
        <v>5680</v>
      </c>
      <c r="B2834" s="3" t="s">
        <v>19503</v>
      </c>
      <c r="C2834" s="3" t="s">
        <v>5679</v>
      </c>
      <c r="D2834" s="5" t="s">
        <v>19504</v>
      </c>
      <c r="E2834" s="5" t="s">
        <v>12338</v>
      </c>
      <c r="F2834" s="5" t="s">
        <v>12339</v>
      </c>
      <c r="G2834" s="5" t="s">
        <v>12086</v>
      </c>
      <c r="H2834" s="5" t="s">
        <v>12122</v>
      </c>
      <c r="I2834" s="5" t="s">
        <v>16753</v>
      </c>
      <c r="J2834" s="5" t="s">
        <v>12328</v>
      </c>
      <c r="K2834" s="3" t="s">
        <v>12017</v>
      </c>
      <c r="L2834" s="3" t="s">
        <v>12017</v>
      </c>
      <c r="M2834" s="3" t="n">
        <v>8</v>
      </c>
      <c r="N2834" s="20" t="n">
        <v>3.79</v>
      </c>
      <c r="O2834" s="21" t="s">
        <v>13632</v>
      </c>
    </row>
    <row r="2835" customFormat="false" ht="15" hidden="false" customHeight="true" outlineLevel="0" collapsed="false">
      <c r="A2835" s="3" t="s">
        <v>5682</v>
      </c>
      <c r="B2835" s="3" t="s">
        <v>19505</v>
      </c>
      <c r="C2835" s="3" t="s">
        <v>5681</v>
      </c>
      <c r="D2835" s="5" t="s">
        <v>19506</v>
      </c>
      <c r="E2835" s="5" t="s">
        <v>12332</v>
      </c>
      <c r="F2835" s="5" t="s">
        <v>12333</v>
      </c>
      <c r="G2835" s="5" t="s">
        <v>12086</v>
      </c>
      <c r="H2835" s="5" t="s">
        <v>12122</v>
      </c>
      <c r="I2835" s="5" t="s">
        <v>12966</v>
      </c>
      <c r="J2835" s="5" t="s">
        <v>12328</v>
      </c>
      <c r="K2835" s="3" t="s">
        <v>12017</v>
      </c>
      <c r="L2835" s="3" t="s">
        <v>12017</v>
      </c>
      <c r="M2835" s="3" t="n">
        <v>2</v>
      </c>
      <c r="N2835" s="20" t="n">
        <v>3.29</v>
      </c>
      <c r="O2835" s="21" t="s">
        <v>12352</v>
      </c>
    </row>
    <row r="2836" customFormat="false" ht="15" hidden="false" customHeight="true" outlineLevel="0" collapsed="false">
      <c r="A2836" s="3" t="s">
        <v>5684</v>
      </c>
      <c r="B2836" s="3" t="s">
        <v>19507</v>
      </c>
      <c r="C2836" s="3" t="s">
        <v>5683</v>
      </c>
      <c r="D2836" s="5" t="s">
        <v>19508</v>
      </c>
      <c r="E2836" s="5" t="s">
        <v>12325</v>
      </c>
      <c r="F2836" s="5" t="s">
        <v>12326</v>
      </c>
      <c r="G2836" s="5" t="s">
        <v>12086</v>
      </c>
      <c r="H2836" s="5" t="s">
        <v>12122</v>
      </c>
      <c r="I2836" s="5" t="s">
        <v>13550</v>
      </c>
      <c r="J2836" s="5" t="s">
        <v>12328</v>
      </c>
      <c r="K2836" s="3" t="s">
        <v>12017</v>
      </c>
      <c r="L2836" s="3" t="s">
        <v>12017</v>
      </c>
      <c r="M2836" s="3" t="n">
        <v>12</v>
      </c>
      <c r="N2836" s="20" t="n">
        <v>3.89</v>
      </c>
      <c r="O2836" s="21" t="s">
        <v>16777</v>
      </c>
    </row>
    <row r="2837" customFormat="false" ht="15" hidden="false" customHeight="true" outlineLevel="0" collapsed="false">
      <c r="A2837" s="3" t="s">
        <v>5686</v>
      </c>
      <c r="B2837" s="3" t="s">
        <v>19509</v>
      </c>
      <c r="C2837" s="3" t="s">
        <v>5685</v>
      </c>
      <c r="D2837" s="5" t="s">
        <v>19510</v>
      </c>
      <c r="E2837" s="5" t="s">
        <v>12382</v>
      </c>
      <c r="F2837" s="5" t="s">
        <v>12383</v>
      </c>
      <c r="G2837" s="5" t="s">
        <v>12086</v>
      </c>
      <c r="H2837" s="5" t="s">
        <v>12122</v>
      </c>
      <c r="I2837" s="5" t="s">
        <v>16753</v>
      </c>
      <c r="J2837" s="5" t="s">
        <v>19433</v>
      </c>
      <c r="K2837" s="3" t="s">
        <v>12017</v>
      </c>
      <c r="L2837" s="3" t="s">
        <v>12017</v>
      </c>
      <c r="M2837" s="3" t="n">
        <v>4</v>
      </c>
      <c r="N2837" s="20" t="n">
        <v>3.49</v>
      </c>
      <c r="O2837" s="21" t="s">
        <v>19511</v>
      </c>
    </row>
    <row r="2838" customFormat="false" ht="15" hidden="false" customHeight="true" outlineLevel="0" collapsed="false">
      <c r="A2838" s="3" t="s">
        <v>5688</v>
      </c>
      <c r="B2838" s="3" t="s">
        <v>19512</v>
      </c>
      <c r="C2838" s="3" t="s">
        <v>5687</v>
      </c>
      <c r="D2838" s="5" t="s">
        <v>19513</v>
      </c>
      <c r="E2838" s="5" t="s">
        <v>12351</v>
      </c>
      <c r="F2838" s="5" t="s">
        <v>12326</v>
      </c>
      <c r="G2838" s="5" t="s">
        <v>12086</v>
      </c>
      <c r="H2838" s="5" t="s">
        <v>12122</v>
      </c>
      <c r="I2838" s="5" t="s">
        <v>12966</v>
      </c>
      <c r="J2838" s="5" t="s">
        <v>19433</v>
      </c>
      <c r="K2838" s="3" t="s">
        <v>12017</v>
      </c>
      <c r="L2838" s="3" t="s">
        <v>12017</v>
      </c>
      <c r="M2838" s="3" t="n">
        <v>12</v>
      </c>
      <c r="N2838" s="20" t="n">
        <v>2.29</v>
      </c>
      <c r="O2838" s="21" t="s">
        <v>14785</v>
      </c>
    </row>
    <row r="2839" customFormat="false" ht="15" hidden="false" customHeight="true" outlineLevel="0" collapsed="false">
      <c r="A2839" s="3" t="s">
        <v>5690</v>
      </c>
      <c r="B2839" s="3" t="s">
        <v>19514</v>
      </c>
      <c r="C2839" s="3" t="s">
        <v>5689</v>
      </c>
      <c r="D2839" s="5" t="s">
        <v>19515</v>
      </c>
      <c r="E2839" s="5" t="s">
        <v>12325</v>
      </c>
      <c r="F2839" s="5" t="s">
        <v>12326</v>
      </c>
      <c r="G2839" s="5" t="s">
        <v>12086</v>
      </c>
      <c r="H2839" s="5" t="s">
        <v>12122</v>
      </c>
      <c r="I2839" s="5" t="s">
        <v>16753</v>
      </c>
      <c r="J2839" s="5" t="s">
        <v>19411</v>
      </c>
      <c r="K2839" s="3" t="s">
        <v>12017</v>
      </c>
      <c r="L2839" s="3" t="s">
        <v>12017</v>
      </c>
      <c r="M2839" s="3" t="n">
        <v>2</v>
      </c>
      <c r="N2839" s="20" t="n">
        <v>3.99</v>
      </c>
      <c r="O2839" s="21" t="s">
        <v>19516</v>
      </c>
    </row>
    <row r="2840" customFormat="false" ht="15" hidden="false" customHeight="true" outlineLevel="0" collapsed="false">
      <c r="A2840" s="3" t="s">
        <v>5692</v>
      </c>
      <c r="B2840" s="3" t="s">
        <v>19517</v>
      </c>
      <c r="C2840" s="3" t="s">
        <v>5691</v>
      </c>
      <c r="D2840" s="5" t="s">
        <v>19518</v>
      </c>
      <c r="E2840" s="5" t="s">
        <v>12325</v>
      </c>
      <c r="F2840" s="5" t="s">
        <v>12326</v>
      </c>
      <c r="G2840" s="5" t="s">
        <v>12086</v>
      </c>
      <c r="H2840" s="5" t="s">
        <v>12122</v>
      </c>
      <c r="I2840" s="5" t="s">
        <v>16753</v>
      </c>
      <c r="J2840" s="5" t="s">
        <v>12328</v>
      </c>
      <c r="K2840" s="3" t="s">
        <v>12017</v>
      </c>
      <c r="L2840" s="3" t="s">
        <v>12017</v>
      </c>
      <c r="M2840" s="3" t="n">
        <v>12</v>
      </c>
      <c r="N2840" s="20" t="n">
        <v>2.39</v>
      </c>
      <c r="O2840" s="21" t="s">
        <v>13313</v>
      </c>
    </row>
    <row r="2841" customFormat="false" ht="15" hidden="false" customHeight="true" outlineLevel="0" collapsed="false">
      <c r="A2841" s="3" t="s">
        <v>5694</v>
      </c>
      <c r="B2841" s="3" t="s">
        <v>19519</v>
      </c>
      <c r="C2841" s="3" t="s">
        <v>5693</v>
      </c>
      <c r="D2841" s="5" t="s">
        <v>19520</v>
      </c>
      <c r="E2841" s="5" t="s">
        <v>12457</v>
      </c>
      <c r="F2841" s="5" t="s">
        <v>12458</v>
      </c>
      <c r="G2841" s="5" t="s">
        <v>12086</v>
      </c>
      <c r="H2841" s="5" t="s">
        <v>12122</v>
      </c>
      <c r="I2841" s="5" t="s">
        <v>12966</v>
      </c>
      <c r="J2841" s="5" t="s">
        <v>19411</v>
      </c>
      <c r="K2841" s="3" t="s">
        <v>12021</v>
      </c>
      <c r="L2841" s="3" t="s">
        <v>12017</v>
      </c>
      <c r="M2841" s="3" t="n">
        <v>24</v>
      </c>
      <c r="N2841" s="20" t="n">
        <v>3.89</v>
      </c>
      <c r="O2841" s="21" t="s">
        <v>19521</v>
      </c>
    </row>
    <row r="2842" customFormat="false" ht="15" hidden="false" customHeight="true" outlineLevel="0" collapsed="false">
      <c r="A2842" s="3" t="s">
        <v>5696</v>
      </c>
      <c r="B2842" s="3" t="s">
        <v>19522</v>
      </c>
      <c r="C2842" s="3" t="s">
        <v>5695</v>
      </c>
      <c r="D2842" s="5" t="s">
        <v>19523</v>
      </c>
      <c r="E2842" s="5" t="s">
        <v>12363</v>
      </c>
      <c r="F2842" s="5" t="s">
        <v>12364</v>
      </c>
      <c r="G2842" s="5" t="s">
        <v>12086</v>
      </c>
      <c r="H2842" s="5" t="s">
        <v>12122</v>
      </c>
      <c r="I2842" s="5" t="s">
        <v>16753</v>
      </c>
      <c r="J2842" s="5" t="s">
        <v>12328</v>
      </c>
      <c r="K2842" s="3" t="s">
        <v>12017</v>
      </c>
      <c r="L2842" s="3" t="s">
        <v>12017</v>
      </c>
      <c r="M2842" s="3" t="n">
        <v>6</v>
      </c>
      <c r="N2842" s="20" t="n">
        <v>3.99</v>
      </c>
      <c r="O2842" s="21" t="s">
        <v>17513</v>
      </c>
    </row>
    <row r="2843" customFormat="false" ht="15" hidden="false" customHeight="true" outlineLevel="0" collapsed="false">
      <c r="A2843" s="3" t="s">
        <v>5698</v>
      </c>
      <c r="B2843" s="3" t="s">
        <v>19524</v>
      </c>
      <c r="C2843" s="3" t="s">
        <v>5697</v>
      </c>
      <c r="D2843" s="5" t="s">
        <v>19525</v>
      </c>
      <c r="E2843" s="5" t="s">
        <v>12332</v>
      </c>
      <c r="F2843" s="5" t="s">
        <v>12333</v>
      </c>
      <c r="G2843" s="5" t="s">
        <v>12086</v>
      </c>
      <c r="H2843" s="5" t="s">
        <v>12122</v>
      </c>
      <c r="I2843" s="5" t="s">
        <v>16753</v>
      </c>
      <c r="J2843" s="5" t="s">
        <v>19411</v>
      </c>
      <c r="K2843" s="3" t="s">
        <v>12017</v>
      </c>
      <c r="L2843" s="3" t="s">
        <v>12017</v>
      </c>
      <c r="M2843" s="3" t="n">
        <v>8</v>
      </c>
      <c r="N2843" s="20" t="n">
        <v>2.89</v>
      </c>
      <c r="O2843" s="21" t="s">
        <v>18282</v>
      </c>
    </row>
    <row r="2844" customFormat="false" ht="15" hidden="false" customHeight="true" outlineLevel="0" collapsed="false">
      <c r="A2844" s="3" t="s">
        <v>5700</v>
      </c>
      <c r="B2844" s="3" t="s">
        <v>19526</v>
      </c>
      <c r="C2844" s="3" t="s">
        <v>5699</v>
      </c>
      <c r="D2844" s="5" t="s">
        <v>19527</v>
      </c>
      <c r="E2844" s="5" t="s">
        <v>12325</v>
      </c>
      <c r="F2844" s="5" t="s">
        <v>12326</v>
      </c>
      <c r="G2844" s="5" t="s">
        <v>12086</v>
      </c>
      <c r="H2844" s="5" t="s">
        <v>12122</v>
      </c>
      <c r="I2844" s="5" t="s">
        <v>12966</v>
      </c>
      <c r="J2844" s="5" t="s">
        <v>19411</v>
      </c>
      <c r="K2844" s="3" t="s">
        <v>12017</v>
      </c>
      <c r="L2844" s="3" t="s">
        <v>12017</v>
      </c>
      <c r="M2844" s="3" t="n">
        <v>1</v>
      </c>
      <c r="N2844" s="20" t="n">
        <v>3.49</v>
      </c>
      <c r="O2844" s="21" t="s">
        <v>14788</v>
      </c>
    </row>
    <row r="2845" customFormat="false" ht="15" hidden="false" customHeight="true" outlineLevel="0" collapsed="false">
      <c r="A2845" s="3" t="s">
        <v>5702</v>
      </c>
      <c r="B2845" s="3" t="s">
        <v>19528</v>
      </c>
      <c r="C2845" s="3" t="s">
        <v>5701</v>
      </c>
      <c r="D2845" s="5" t="s">
        <v>19529</v>
      </c>
      <c r="E2845" s="5" t="s">
        <v>12332</v>
      </c>
      <c r="F2845" s="5" t="s">
        <v>12333</v>
      </c>
      <c r="G2845" s="5" t="s">
        <v>12086</v>
      </c>
      <c r="H2845" s="5" t="s">
        <v>12122</v>
      </c>
      <c r="I2845" s="5" t="s">
        <v>12966</v>
      </c>
      <c r="J2845" s="5" t="s">
        <v>12328</v>
      </c>
      <c r="K2845" s="3" t="s">
        <v>12017</v>
      </c>
      <c r="L2845" s="3" t="s">
        <v>12017</v>
      </c>
      <c r="M2845" s="3" t="n">
        <v>1</v>
      </c>
      <c r="N2845" s="20" t="n">
        <v>3.79</v>
      </c>
      <c r="O2845" s="21" t="s">
        <v>12264</v>
      </c>
    </row>
    <row r="2846" customFormat="false" ht="15" hidden="false" customHeight="true" outlineLevel="0" collapsed="false">
      <c r="A2846" s="3" t="s">
        <v>5704</v>
      </c>
      <c r="B2846" s="3" t="s">
        <v>19530</v>
      </c>
      <c r="C2846" s="3" t="s">
        <v>5703</v>
      </c>
      <c r="D2846" s="5" t="s">
        <v>19531</v>
      </c>
      <c r="E2846" s="5" t="s">
        <v>12332</v>
      </c>
      <c r="F2846" s="5" t="s">
        <v>12333</v>
      </c>
      <c r="G2846" s="5" t="s">
        <v>12086</v>
      </c>
      <c r="H2846" s="5" t="s">
        <v>12122</v>
      </c>
      <c r="I2846" s="5" t="s">
        <v>16753</v>
      </c>
      <c r="J2846" s="5" t="s">
        <v>19411</v>
      </c>
      <c r="K2846" s="3" t="s">
        <v>12017</v>
      </c>
      <c r="L2846" s="3" t="s">
        <v>12017</v>
      </c>
      <c r="M2846" s="3" t="n">
        <v>8</v>
      </c>
      <c r="N2846" s="20" t="n">
        <v>2.89</v>
      </c>
      <c r="O2846" s="21" t="s">
        <v>14791</v>
      </c>
    </row>
    <row r="2847" customFormat="false" ht="15" hidden="false" customHeight="true" outlineLevel="0" collapsed="false">
      <c r="A2847" s="3" t="s">
        <v>5706</v>
      </c>
      <c r="B2847" s="3" t="s">
        <v>19532</v>
      </c>
      <c r="C2847" s="3" t="s">
        <v>5705</v>
      </c>
      <c r="D2847" s="5" t="s">
        <v>19533</v>
      </c>
      <c r="E2847" s="5" t="s">
        <v>12325</v>
      </c>
      <c r="F2847" s="5" t="s">
        <v>12326</v>
      </c>
      <c r="G2847" s="5" t="s">
        <v>12086</v>
      </c>
      <c r="H2847" s="5" t="s">
        <v>12122</v>
      </c>
      <c r="I2847" s="5" t="s">
        <v>12966</v>
      </c>
      <c r="J2847" s="5" t="s">
        <v>12328</v>
      </c>
      <c r="K2847" s="3" t="s">
        <v>12017</v>
      </c>
      <c r="L2847" s="3" t="s">
        <v>12017</v>
      </c>
      <c r="M2847" s="3" t="n">
        <v>2</v>
      </c>
      <c r="N2847" s="20" t="n">
        <v>3.49</v>
      </c>
      <c r="O2847" s="21" t="s">
        <v>16854</v>
      </c>
    </row>
    <row r="2848" customFormat="false" ht="15" hidden="false" customHeight="true" outlineLevel="0" collapsed="false">
      <c r="A2848" s="3" t="s">
        <v>5708</v>
      </c>
      <c r="B2848" s="3" t="s">
        <v>19534</v>
      </c>
      <c r="C2848" s="3" t="s">
        <v>5707</v>
      </c>
      <c r="D2848" s="5" t="s">
        <v>19535</v>
      </c>
      <c r="E2848" s="5" t="s">
        <v>12363</v>
      </c>
      <c r="F2848" s="5" t="s">
        <v>12364</v>
      </c>
      <c r="G2848" s="5" t="s">
        <v>12086</v>
      </c>
      <c r="H2848" s="5" t="s">
        <v>12122</v>
      </c>
      <c r="I2848" s="5" t="s">
        <v>13550</v>
      </c>
      <c r="J2848" s="5" t="s">
        <v>19433</v>
      </c>
      <c r="K2848" s="3" t="s">
        <v>12017</v>
      </c>
      <c r="L2848" s="3" t="s">
        <v>12017</v>
      </c>
      <c r="M2848" s="3" t="n">
        <v>24</v>
      </c>
      <c r="N2848" s="20" t="n">
        <v>3.39</v>
      </c>
      <c r="O2848" s="21" t="s">
        <v>18693</v>
      </c>
    </row>
    <row r="2849" customFormat="false" ht="15" hidden="false" customHeight="true" outlineLevel="0" collapsed="false">
      <c r="A2849" s="3" t="s">
        <v>5710</v>
      </c>
      <c r="B2849" s="3" t="s">
        <v>19536</v>
      </c>
      <c r="C2849" s="3" t="s">
        <v>5709</v>
      </c>
      <c r="D2849" s="5" t="s">
        <v>19537</v>
      </c>
      <c r="E2849" s="5" t="s">
        <v>12355</v>
      </c>
      <c r="F2849" s="5" t="s">
        <v>12356</v>
      </c>
      <c r="G2849" s="5" t="s">
        <v>12086</v>
      </c>
      <c r="H2849" s="5" t="s">
        <v>12122</v>
      </c>
      <c r="I2849" s="5" t="s">
        <v>12966</v>
      </c>
      <c r="J2849" s="5" t="s">
        <v>19430</v>
      </c>
      <c r="K2849" s="3" t="s">
        <v>12017</v>
      </c>
      <c r="L2849" s="3" t="s">
        <v>12017</v>
      </c>
      <c r="M2849" s="3" t="n">
        <v>4</v>
      </c>
      <c r="N2849" s="20" t="n">
        <v>2.99</v>
      </c>
      <c r="O2849" s="21" t="s">
        <v>14471</v>
      </c>
    </row>
    <row r="2850" customFormat="false" ht="15" hidden="false" customHeight="true" outlineLevel="0" collapsed="false">
      <c r="A2850" s="3" t="s">
        <v>5712</v>
      </c>
      <c r="B2850" s="3" t="s">
        <v>19538</v>
      </c>
      <c r="C2850" s="3" t="s">
        <v>5711</v>
      </c>
      <c r="D2850" s="5" t="s">
        <v>19539</v>
      </c>
      <c r="E2850" s="5" t="s">
        <v>12382</v>
      </c>
      <c r="F2850" s="5" t="s">
        <v>12383</v>
      </c>
      <c r="G2850" s="5" t="s">
        <v>12086</v>
      </c>
      <c r="H2850" s="5" t="s">
        <v>12122</v>
      </c>
      <c r="I2850" s="5" t="s">
        <v>12966</v>
      </c>
      <c r="J2850" s="5" t="s">
        <v>19433</v>
      </c>
      <c r="K2850" s="3" t="s">
        <v>12017</v>
      </c>
      <c r="L2850" s="3" t="s">
        <v>12017</v>
      </c>
      <c r="M2850" s="3" t="n">
        <v>24</v>
      </c>
      <c r="N2850" s="20" t="n">
        <v>2.29</v>
      </c>
      <c r="O2850" s="21" t="s">
        <v>19540</v>
      </c>
    </row>
    <row r="2851" customFormat="false" ht="15" hidden="false" customHeight="true" outlineLevel="0" collapsed="false">
      <c r="A2851" s="3" t="s">
        <v>5714</v>
      </c>
      <c r="B2851" s="3" t="s">
        <v>19541</v>
      </c>
      <c r="C2851" s="3" t="s">
        <v>5713</v>
      </c>
      <c r="D2851" s="5" t="s">
        <v>19542</v>
      </c>
      <c r="E2851" s="5" t="s">
        <v>12377</v>
      </c>
      <c r="F2851" s="5" t="s">
        <v>12378</v>
      </c>
      <c r="G2851" s="5" t="s">
        <v>12086</v>
      </c>
      <c r="H2851" s="5" t="s">
        <v>12122</v>
      </c>
      <c r="I2851" s="5" t="s">
        <v>16753</v>
      </c>
      <c r="J2851" s="5" t="s">
        <v>19442</v>
      </c>
      <c r="K2851" s="3" t="s">
        <v>12021</v>
      </c>
      <c r="L2851" s="3" t="s">
        <v>12017</v>
      </c>
      <c r="M2851" s="3" t="n">
        <v>4</v>
      </c>
      <c r="N2851" s="20" t="n">
        <v>3.99</v>
      </c>
      <c r="O2851" s="21" t="s">
        <v>19543</v>
      </c>
    </row>
    <row r="2852" customFormat="false" ht="15" hidden="false" customHeight="true" outlineLevel="0" collapsed="false">
      <c r="A2852" s="3" t="s">
        <v>5716</v>
      </c>
      <c r="B2852" s="3" t="s">
        <v>19544</v>
      </c>
      <c r="C2852" s="3" t="s">
        <v>5715</v>
      </c>
      <c r="D2852" s="5" t="s">
        <v>19545</v>
      </c>
      <c r="E2852" s="5" t="s">
        <v>12351</v>
      </c>
      <c r="F2852" s="5" t="s">
        <v>12326</v>
      </c>
      <c r="G2852" s="5" t="s">
        <v>12086</v>
      </c>
      <c r="H2852" s="5" t="s">
        <v>12122</v>
      </c>
      <c r="I2852" s="5" t="s">
        <v>13550</v>
      </c>
      <c r="J2852" s="5" t="s">
        <v>12328</v>
      </c>
      <c r="K2852" s="3" t="s">
        <v>12017</v>
      </c>
      <c r="L2852" s="3" t="s">
        <v>12017</v>
      </c>
      <c r="M2852" s="3" t="n">
        <v>1</v>
      </c>
      <c r="N2852" s="20" t="n">
        <v>2.29</v>
      </c>
      <c r="O2852" s="21" t="s">
        <v>18939</v>
      </c>
    </row>
    <row r="2853" customFormat="false" ht="15" hidden="false" customHeight="true" outlineLevel="0" collapsed="false">
      <c r="A2853" s="3" t="s">
        <v>5718</v>
      </c>
      <c r="B2853" s="3" t="s">
        <v>19546</v>
      </c>
      <c r="C2853" s="3" t="s">
        <v>5717</v>
      </c>
      <c r="D2853" s="5" t="s">
        <v>19547</v>
      </c>
      <c r="E2853" s="5" t="s">
        <v>12368</v>
      </c>
      <c r="F2853" s="5" t="s">
        <v>12369</v>
      </c>
      <c r="G2853" s="5" t="s">
        <v>12086</v>
      </c>
      <c r="H2853" s="5" t="s">
        <v>12122</v>
      </c>
      <c r="I2853" s="5" t="s">
        <v>12966</v>
      </c>
      <c r="J2853" s="5" t="s">
        <v>19411</v>
      </c>
      <c r="K2853" s="3" t="s">
        <v>12017</v>
      </c>
      <c r="L2853" s="3" t="s">
        <v>12017</v>
      </c>
      <c r="M2853" s="3" t="n">
        <v>2</v>
      </c>
      <c r="N2853" s="20" t="n">
        <v>2.49</v>
      </c>
      <c r="O2853" s="21" t="s">
        <v>15699</v>
      </c>
    </row>
    <row r="2854" customFormat="false" ht="15" hidden="false" customHeight="true" outlineLevel="0" collapsed="false">
      <c r="A2854" s="3" t="s">
        <v>5720</v>
      </c>
      <c r="B2854" s="3" t="s">
        <v>19548</v>
      </c>
      <c r="C2854" s="3" t="s">
        <v>5719</v>
      </c>
      <c r="D2854" s="5" t="s">
        <v>19549</v>
      </c>
      <c r="E2854" s="5" t="s">
        <v>12338</v>
      </c>
      <c r="F2854" s="5" t="s">
        <v>12339</v>
      </c>
      <c r="G2854" s="5" t="s">
        <v>12086</v>
      </c>
      <c r="H2854" s="5" t="s">
        <v>12122</v>
      </c>
      <c r="I2854" s="5" t="s">
        <v>12966</v>
      </c>
      <c r="J2854" s="5" t="s">
        <v>12328</v>
      </c>
      <c r="K2854" s="3" t="s">
        <v>12017</v>
      </c>
      <c r="L2854" s="3" t="s">
        <v>12017</v>
      </c>
      <c r="M2854" s="3" t="n">
        <v>1</v>
      </c>
      <c r="N2854" s="20" t="n">
        <v>3.49</v>
      </c>
      <c r="O2854" s="21" t="s">
        <v>19550</v>
      </c>
    </row>
    <row r="2855" customFormat="false" ht="15" hidden="false" customHeight="true" outlineLevel="0" collapsed="false">
      <c r="A2855" s="3" t="s">
        <v>5722</v>
      </c>
      <c r="B2855" s="3" t="s">
        <v>19551</v>
      </c>
      <c r="C2855" s="3" t="s">
        <v>5721</v>
      </c>
      <c r="D2855" s="5" t="s">
        <v>19552</v>
      </c>
      <c r="E2855" s="5" t="s">
        <v>12457</v>
      </c>
      <c r="F2855" s="5" t="s">
        <v>12458</v>
      </c>
      <c r="G2855" s="5" t="s">
        <v>12086</v>
      </c>
      <c r="H2855" s="5" t="s">
        <v>12122</v>
      </c>
      <c r="I2855" s="5" t="s">
        <v>12966</v>
      </c>
      <c r="J2855" s="5" t="s">
        <v>12328</v>
      </c>
      <c r="K2855" s="3" t="s">
        <v>12021</v>
      </c>
      <c r="L2855" s="3" t="s">
        <v>12017</v>
      </c>
      <c r="M2855" s="3" t="n">
        <v>8</v>
      </c>
      <c r="N2855" s="20" t="n">
        <v>2.29</v>
      </c>
      <c r="O2855" s="21" t="s">
        <v>14666</v>
      </c>
    </row>
    <row r="2856" customFormat="false" ht="15" hidden="false" customHeight="true" outlineLevel="0" collapsed="false">
      <c r="A2856" s="3" t="s">
        <v>5724</v>
      </c>
      <c r="B2856" s="3" t="s">
        <v>19553</v>
      </c>
      <c r="C2856" s="3" t="s">
        <v>5723</v>
      </c>
      <c r="D2856" s="5" t="s">
        <v>19554</v>
      </c>
      <c r="E2856" s="5" t="s">
        <v>12377</v>
      </c>
      <c r="F2856" s="5" t="s">
        <v>12378</v>
      </c>
      <c r="G2856" s="5" t="s">
        <v>12086</v>
      </c>
      <c r="H2856" s="5" t="s">
        <v>12122</v>
      </c>
      <c r="I2856" s="5" t="s">
        <v>13550</v>
      </c>
      <c r="J2856" s="5" t="s">
        <v>19411</v>
      </c>
      <c r="K2856" s="3" t="s">
        <v>12021</v>
      </c>
      <c r="L2856" s="3" t="s">
        <v>12017</v>
      </c>
      <c r="M2856" s="3" t="n">
        <v>4</v>
      </c>
      <c r="N2856" s="20" t="n">
        <v>2.39</v>
      </c>
      <c r="O2856" s="21" t="s">
        <v>19555</v>
      </c>
    </row>
    <row r="2857" customFormat="false" ht="15" hidden="false" customHeight="true" outlineLevel="0" collapsed="false">
      <c r="A2857" s="3" t="s">
        <v>5726</v>
      </c>
      <c r="B2857" s="3" t="s">
        <v>19556</v>
      </c>
      <c r="C2857" s="3" t="s">
        <v>5725</v>
      </c>
      <c r="D2857" s="5" t="s">
        <v>19557</v>
      </c>
      <c r="E2857" s="5" t="s">
        <v>12382</v>
      </c>
      <c r="F2857" s="5" t="s">
        <v>12383</v>
      </c>
      <c r="G2857" s="5" t="s">
        <v>12086</v>
      </c>
      <c r="H2857" s="5" t="s">
        <v>12122</v>
      </c>
      <c r="I2857" s="5" t="s">
        <v>12966</v>
      </c>
      <c r="J2857" s="5" t="s">
        <v>19442</v>
      </c>
      <c r="K2857" s="3" t="s">
        <v>12017</v>
      </c>
      <c r="L2857" s="3" t="s">
        <v>12017</v>
      </c>
      <c r="M2857" s="3" t="n">
        <v>12</v>
      </c>
      <c r="N2857" s="20" t="n">
        <v>3.39</v>
      </c>
      <c r="O2857" s="21" t="s">
        <v>13583</v>
      </c>
    </row>
    <row r="2858" customFormat="false" ht="15" hidden="false" customHeight="true" outlineLevel="0" collapsed="false">
      <c r="A2858" s="3" t="s">
        <v>5728</v>
      </c>
      <c r="B2858" s="3" t="s">
        <v>19558</v>
      </c>
      <c r="C2858" s="3" t="s">
        <v>5727</v>
      </c>
      <c r="D2858" s="5" t="s">
        <v>19559</v>
      </c>
      <c r="E2858" s="5" t="s">
        <v>12457</v>
      </c>
      <c r="F2858" s="5" t="s">
        <v>12458</v>
      </c>
      <c r="G2858" s="5" t="s">
        <v>12086</v>
      </c>
      <c r="H2858" s="5" t="s">
        <v>12122</v>
      </c>
      <c r="I2858" s="5" t="s">
        <v>12966</v>
      </c>
      <c r="J2858" s="5" t="s">
        <v>19433</v>
      </c>
      <c r="K2858" s="3" t="s">
        <v>12021</v>
      </c>
      <c r="L2858" s="3" t="s">
        <v>12017</v>
      </c>
      <c r="M2858" s="3" t="n">
        <v>8</v>
      </c>
      <c r="N2858" s="20" t="n">
        <v>4.39</v>
      </c>
      <c r="O2858" s="21" t="s">
        <v>19076</v>
      </c>
    </row>
    <row r="2859" customFormat="false" ht="15" hidden="false" customHeight="true" outlineLevel="0" collapsed="false">
      <c r="A2859" s="3" t="s">
        <v>5730</v>
      </c>
      <c r="B2859" s="3" t="s">
        <v>19560</v>
      </c>
      <c r="C2859" s="3" t="s">
        <v>5729</v>
      </c>
      <c r="D2859" s="5" t="s">
        <v>19561</v>
      </c>
      <c r="E2859" s="5" t="s">
        <v>12338</v>
      </c>
      <c r="F2859" s="5" t="s">
        <v>12339</v>
      </c>
      <c r="G2859" s="5" t="s">
        <v>12086</v>
      </c>
      <c r="H2859" s="5" t="s">
        <v>12122</v>
      </c>
      <c r="I2859" s="5" t="s">
        <v>16753</v>
      </c>
      <c r="J2859" s="5" t="s">
        <v>19433</v>
      </c>
      <c r="K2859" s="3" t="s">
        <v>12017</v>
      </c>
      <c r="L2859" s="3" t="s">
        <v>12017</v>
      </c>
      <c r="M2859" s="3" t="n">
        <v>6</v>
      </c>
      <c r="N2859" s="20" t="n">
        <v>2.49</v>
      </c>
      <c r="O2859" s="21" t="s">
        <v>19562</v>
      </c>
    </row>
    <row r="2860" customFormat="false" ht="15" hidden="false" customHeight="true" outlineLevel="0" collapsed="false">
      <c r="A2860" s="3" t="s">
        <v>5732</v>
      </c>
      <c r="B2860" s="3" t="s">
        <v>19563</v>
      </c>
      <c r="C2860" s="3" t="s">
        <v>5731</v>
      </c>
      <c r="D2860" s="5" t="s">
        <v>19564</v>
      </c>
      <c r="E2860" s="5" t="s">
        <v>12351</v>
      </c>
      <c r="F2860" s="5" t="s">
        <v>12326</v>
      </c>
      <c r="G2860" s="5" t="s">
        <v>12086</v>
      </c>
      <c r="H2860" s="5" t="s">
        <v>12122</v>
      </c>
      <c r="I2860" s="5" t="s">
        <v>12966</v>
      </c>
      <c r="J2860" s="5" t="s">
        <v>19411</v>
      </c>
      <c r="K2860" s="3" t="s">
        <v>12017</v>
      </c>
      <c r="L2860" s="3" t="s">
        <v>12017</v>
      </c>
      <c r="M2860" s="3" t="n">
        <v>12</v>
      </c>
      <c r="N2860" s="20" t="n">
        <v>2.89</v>
      </c>
      <c r="O2860" s="21" t="s">
        <v>19565</v>
      </c>
    </row>
    <row r="2861" customFormat="false" ht="15" hidden="false" customHeight="true" outlineLevel="0" collapsed="false">
      <c r="A2861" s="3" t="s">
        <v>5734</v>
      </c>
      <c r="B2861" s="3" t="s">
        <v>19566</v>
      </c>
      <c r="C2861" s="3" t="s">
        <v>5733</v>
      </c>
      <c r="D2861" s="5" t="s">
        <v>19567</v>
      </c>
      <c r="E2861" s="5" t="s">
        <v>12382</v>
      </c>
      <c r="F2861" s="5" t="s">
        <v>12383</v>
      </c>
      <c r="G2861" s="5" t="s">
        <v>12086</v>
      </c>
      <c r="H2861" s="5" t="s">
        <v>12122</v>
      </c>
      <c r="I2861" s="5" t="s">
        <v>16753</v>
      </c>
      <c r="J2861" s="5" t="s">
        <v>12328</v>
      </c>
      <c r="K2861" s="3" t="s">
        <v>12017</v>
      </c>
      <c r="L2861" s="3" t="s">
        <v>12017</v>
      </c>
      <c r="M2861" s="3" t="n">
        <v>2</v>
      </c>
      <c r="N2861" s="20" t="n">
        <v>3.99</v>
      </c>
      <c r="O2861" s="21" t="s">
        <v>13322</v>
      </c>
    </row>
    <row r="2862" customFormat="false" ht="15" hidden="false" customHeight="true" outlineLevel="0" collapsed="false">
      <c r="A2862" s="3" t="s">
        <v>5736</v>
      </c>
      <c r="B2862" s="3" t="s">
        <v>19568</v>
      </c>
      <c r="C2862" s="3" t="s">
        <v>5735</v>
      </c>
      <c r="D2862" s="5" t="s">
        <v>19569</v>
      </c>
      <c r="E2862" s="5" t="s">
        <v>12355</v>
      </c>
      <c r="F2862" s="5" t="s">
        <v>12356</v>
      </c>
      <c r="G2862" s="5" t="s">
        <v>12086</v>
      </c>
      <c r="H2862" s="5" t="s">
        <v>12122</v>
      </c>
      <c r="I2862" s="5" t="s">
        <v>13550</v>
      </c>
      <c r="J2862" s="5" t="s">
        <v>19433</v>
      </c>
      <c r="K2862" s="3" t="s">
        <v>12017</v>
      </c>
      <c r="L2862" s="3" t="s">
        <v>12017</v>
      </c>
      <c r="M2862" s="3" t="n">
        <v>24</v>
      </c>
      <c r="N2862" s="20" t="n">
        <v>3.99</v>
      </c>
      <c r="O2862" s="21" t="s">
        <v>13923</v>
      </c>
    </row>
    <row r="2863" customFormat="false" ht="15" hidden="false" customHeight="true" outlineLevel="0" collapsed="false">
      <c r="A2863" s="3" t="s">
        <v>5738</v>
      </c>
      <c r="B2863" s="3" t="s">
        <v>19570</v>
      </c>
      <c r="C2863" s="3" t="s">
        <v>5737</v>
      </c>
      <c r="D2863" s="5" t="s">
        <v>19571</v>
      </c>
      <c r="E2863" s="5" t="s">
        <v>12377</v>
      </c>
      <c r="F2863" s="5" t="s">
        <v>12378</v>
      </c>
      <c r="G2863" s="5" t="s">
        <v>12086</v>
      </c>
      <c r="H2863" s="5" t="s">
        <v>12122</v>
      </c>
      <c r="I2863" s="5" t="s">
        <v>12966</v>
      </c>
      <c r="J2863" s="5" t="s">
        <v>19433</v>
      </c>
      <c r="K2863" s="3" t="s">
        <v>12021</v>
      </c>
      <c r="L2863" s="3" t="s">
        <v>12017</v>
      </c>
      <c r="M2863" s="3" t="n">
        <v>6</v>
      </c>
      <c r="N2863" s="20" t="n">
        <v>3.99</v>
      </c>
      <c r="O2863" s="21" t="s">
        <v>19572</v>
      </c>
    </row>
    <row r="2864" customFormat="false" ht="15" hidden="false" customHeight="true" outlineLevel="0" collapsed="false">
      <c r="A2864" s="3" t="s">
        <v>5740</v>
      </c>
      <c r="B2864" s="3" t="s">
        <v>19573</v>
      </c>
      <c r="C2864" s="3" t="s">
        <v>5739</v>
      </c>
      <c r="D2864" s="5" t="s">
        <v>19574</v>
      </c>
      <c r="E2864" s="5" t="s">
        <v>12351</v>
      </c>
      <c r="F2864" s="5" t="s">
        <v>12326</v>
      </c>
      <c r="G2864" s="5" t="s">
        <v>12086</v>
      </c>
      <c r="H2864" s="5" t="s">
        <v>12122</v>
      </c>
      <c r="I2864" s="5" t="s">
        <v>12966</v>
      </c>
      <c r="J2864" s="5" t="s">
        <v>19433</v>
      </c>
      <c r="K2864" s="3" t="s">
        <v>12017</v>
      </c>
      <c r="L2864" s="3" t="s">
        <v>12017</v>
      </c>
      <c r="M2864" s="3" t="n">
        <v>8</v>
      </c>
      <c r="N2864" s="20" t="n">
        <v>3.49</v>
      </c>
      <c r="O2864" s="21" t="s">
        <v>19482</v>
      </c>
    </row>
    <row r="2865" customFormat="false" ht="15" hidden="false" customHeight="true" outlineLevel="0" collapsed="false">
      <c r="A2865" s="3" t="s">
        <v>5742</v>
      </c>
      <c r="B2865" s="3" t="s">
        <v>19575</v>
      </c>
      <c r="C2865" s="3" t="s">
        <v>5741</v>
      </c>
      <c r="D2865" s="5" t="s">
        <v>19576</v>
      </c>
      <c r="E2865" s="5" t="s">
        <v>12382</v>
      </c>
      <c r="F2865" s="5" t="s">
        <v>12383</v>
      </c>
      <c r="G2865" s="5" t="s">
        <v>12086</v>
      </c>
      <c r="H2865" s="5" t="s">
        <v>12122</v>
      </c>
      <c r="I2865" s="5" t="s">
        <v>16753</v>
      </c>
      <c r="J2865" s="5" t="s">
        <v>12328</v>
      </c>
      <c r="K2865" s="3" t="s">
        <v>12017</v>
      </c>
      <c r="L2865" s="3" t="s">
        <v>12017</v>
      </c>
      <c r="M2865" s="3" t="n">
        <v>2</v>
      </c>
      <c r="N2865" s="20" t="n">
        <v>2.79</v>
      </c>
      <c r="O2865" s="21" t="s">
        <v>19577</v>
      </c>
    </row>
    <row r="2866" customFormat="false" ht="15" hidden="false" customHeight="true" outlineLevel="0" collapsed="false">
      <c r="A2866" s="3" t="s">
        <v>5744</v>
      </c>
      <c r="B2866" s="3" t="s">
        <v>19578</v>
      </c>
      <c r="C2866" s="3" t="s">
        <v>5743</v>
      </c>
      <c r="D2866" s="5" t="s">
        <v>19579</v>
      </c>
      <c r="E2866" s="5" t="s">
        <v>12325</v>
      </c>
      <c r="F2866" s="5" t="s">
        <v>12326</v>
      </c>
      <c r="G2866" s="5" t="s">
        <v>12086</v>
      </c>
      <c r="H2866" s="5" t="s">
        <v>12122</v>
      </c>
      <c r="I2866" s="5" t="s">
        <v>12966</v>
      </c>
      <c r="J2866" s="5" t="s">
        <v>19411</v>
      </c>
      <c r="K2866" s="3" t="s">
        <v>12017</v>
      </c>
      <c r="L2866" s="3" t="s">
        <v>12017</v>
      </c>
      <c r="M2866" s="3" t="n">
        <v>4</v>
      </c>
      <c r="N2866" s="20" t="n">
        <v>3.79</v>
      </c>
      <c r="O2866" s="21" t="s">
        <v>16955</v>
      </c>
    </row>
    <row r="2867" customFormat="false" ht="15" hidden="false" customHeight="true" outlineLevel="0" collapsed="false">
      <c r="A2867" s="3" t="s">
        <v>5746</v>
      </c>
      <c r="B2867" s="3" t="s">
        <v>19580</v>
      </c>
      <c r="C2867" s="3" t="s">
        <v>5745</v>
      </c>
      <c r="D2867" s="5" t="s">
        <v>19581</v>
      </c>
      <c r="E2867" s="5" t="s">
        <v>12355</v>
      </c>
      <c r="F2867" s="5" t="s">
        <v>12356</v>
      </c>
      <c r="G2867" s="5" t="s">
        <v>12086</v>
      </c>
      <c r="H2867" s="5" t="s">
        <v>12122</v>
      </c>
      <c r="I2867" s="5" t="s">
        <v>12966</v>
      </c>
      <c r="J2867" s="5" t="s">
        <v>19411</v>
      </c>
      <c r="K2867" s="3" t="s">
        <v>12017</v>
      </c>
      <c r="L2867" s="3" t="s">
        <v>12017</v>
      </c>
      <c r="M2867" s="3" t="n">
        <v>8</v>
      </c>
      <c r="N2867" s="20" t="n">
        <v>2.79</v>
      </c>
      <c r="O2867" s="21" t="s">
        <v>12519</v>
      </c>
    </row>
    <row r="2868" customFormat="false" ht="15" hidden="false" customHeight="true" outlineLevel="0" collapsed="false">
      <c r="A2868" s="3" t="s">
        <v>5748</v>
      </c>
      <c r="B2868" s="3" t="s">
        <v>19582</v>
      </c>
      <c r="C2868" s="3" t="s">
        <v>5747</v>
      </c>
      <c r="D2868" s="5" t="s">
        <v>19583</v>
      </c>
      <c r="E2868" s="5" t="s">
        <v>12382</v>
      </c>
      <c r="F2868" s="5" t="s">
        <v>12383</v>
      </c>
      <c r="G2868" s="5" t="s">
        <v>12086</v>
      </c>
      <c r="H2868" s="5" t="s">
        <v>12122</v>
      </c>
      <c r="I2868" s="5" t="s">
        <v>16753</v>
      </c>
      <c r="J2868" s="5" t="s">
        <v>12328</v>
      </c>
      <c r="K2868" s="3" t="s">
        <v>12017</v>
      </c>
      <c r="L2868" s="3" t="s">
        <v>12017</v>
      </c>
      <c r="M2868" s="3" t="n">
        <v>8</v>
      </c>
      <c r="N2868" s="20" t="n">
        <v>4.29</v>
      </c>
      <c r="O2868" s="21" t="s">
        <v>12074</v>
      </c>
    </row>
    <row r="2869" customFormat="false" ht="15" hidden="false" customHeight="true" outlineLevel="0" collapsed="false">
      <c r="A2869" s="3" t="s">
        <v>5750</v>
      </c>
      <c r="B2869" s="3" t="s">
        <v>19584</v>
      </c>
      <c r="C2869" s="3" t="s">
        <v>5749</v>
      </c>
      <c r="D2869" s="5" t="s">
        <v>19585</v>
      </c>
      <c r="E2869" s="5" t="s">
        <v>12332</v>
      </c>
      <c r="F2869" s="5" t="s">
        <v>12333</v>
      </c>
      <c r="G2869" s="5" t="s">
        <v>12086</v>
      </c>
      <c r="H2869" s="5" t="s">
        <v>12122</v>
      </c>
      <c r="I2869" s="5" t="s">
        <v>13550</v>
      </c>
      <c r="J2869" s="5" t="s">
        <v>12328</v>
      </c>
      <c r="K2869" s="3" t="s">
        <v>12017</v>
      </c>
      <c r="L2869" s="3" t="s">
        <v>12017</v>
      </c>
      <c r="M2869" s="3" t="n">
        <v>12</v>
      </c>
      <c r="N2869" s="20" t="n">
        <v>2.39</v>
      </c>
      <c r="O2869" s="21" t="s">
        <v>18148</v>
      </c>
    </row>
    <row r="2870" customFormat="false" ht="15" hidden="false" customHeight="true" outlineLevel="0" collapsed="false">
      <c r="A2870" s="3" t="s">
        <v>5752</v>
      </c>
      <c r="B2870" s="3" t="s">
        <v>19586</v>
      </c>
      <c r="C2870" s="3" t="s">
        <v>5751</v>
      </c>
      <c r="D2870" s="5" t="s">
        <v>19587</v>
      </c>
      <c r="E2870" s="5" t="s">
        <v>12363</v>
      </c>
      <c r="F2870" s="5" t="s">
        <v>12364</v>
      </c>
      <c r="G2870" s="5" t="s">
        <v>12086</v>
      </c>
      <c r="H2870" s="5" t="s">
        <v>12122</v>
      </c>
      <c r="I2870" s="5" t="s">
        <v>16753</v>
      </c>
      <c r="J2870" s="5" t="s">
        <v>12328</v>
      </c>
      <c r="K2870" s="3" t="s">
        <v>12017</v>
      </c>
      <c r="L2870" s="3" t="s">
        <v>12017</v>
      </c>
      <c r="M2870" s="3" t="n">
        <v>12</v>
      </c>
      <c r="N2870" s="20" t="n">
        <v>3.89</v>
      </c>
      <c r="O2870" s="21" t="s">
        <v>19588</v>
      </c>
    </row>
    <row r="2871" customFormat="false" ht="15" hidden="false" customHeight="true" outlineLevel="0" collapsed="false">
      <c r="A2871" s="3" t="s">
        <v>5754</v>
      </c>
      <c r="B2871" s="3" t="s">
        <v>19589</v>
      </c>
      <c r="C2871" s="3" t="s">
        <v>5753</v>
      </c>
      <c r="D2871" s="5" t="s">
        <v>19590</v>
      </c>
      <c r="E2871" s="5" t="s">
        <v>12325</v>
      </c>
      <c r="F2871" s="5" t="s">
        <v>12326</v>
      </c>
      <c r="G2871" s="5" t="s">
        <v>12086</v>
      </c>
      <c r="H2871" s="5" t="s">
        <v>12122</v>
      </c>
      <c r="I2871" s="5" t="s">
        <v>12966</v>
      </c>
      <c r="J2871" s="5" t="s">
        <v>12328</v>
      </c>
      <c r="K2871" s="3" t="s">
        <v>12017</v>
      </c>
      <c r="L2871" s="3" t="s">
        <v>12017</v>
      </c>
      <c r="M2871" s="3" t="n">
        <v>1</v>
      </c>
      <c r="N2871" s="20" t="n">
        <v>3.79</v>
      </c>
      <c r="O2871" s="21" t="s">
        <v>12858</v>
      </c>
    </row>
    <row r="2872" customFormat="false" ht="15" hidden="false" customHeight="true" outlineLevel="0" collapsed="false">
      <c r="A2872" s="3" t="s">
        <v>5756</v>
      </c>
      <c r="B2872" s="3" t="s">
        <v>19591</v>
      </c>
      <c r="C2872" s="3" t="s">
        <v>5755</v>
      </c>
      <c r="D2872" s="5" t="s">
        <v>19592</v>
      </c>
      <c r="E2872" s="5" t="s">
        <v>12351</v>
      </c>
      <c r="F2872" s="5" t="s">
        <v>12326</v>
      </c>
      <c r="G2872" s="5" t="s">
        <v>12086</v>
      </c>
      <c r="H2872" s="5" t="s">
        <v>12122</v>
      </c>
      <c r="I2872" s="5" t="s">
        <v>16753</v>
      </c>
      <c r="J2872" s="5" t="s">
        <v>12328</v>
      </c>
      <c r="K2872" s="3" t="s">
        <v>12017</v>
      </c>
      <c r="L2872" s="3" t="s">
        <v>12017</v>
      </c>
      <c r="M2872" s="3" t="n">
        <v>4</v>
      </c>
      <c r="N2872" s="20" t="n">
        <v>2.39</v>
      </c>
      <c r="O2872" s="21" t="s">
        <v>18096</v>
      </c>
    </row>
    <row r="2873" customFormat="false" ht="15" hidden="false" customHeight="true" outlineLevel="0" collapsed="false">
      <c r="A2873" s="3" t="s">
        <v>5758</v>
      </c>
      <c r="B2873" s="3" t="s">
        <v>19593</v>
      </c>
      <c r="C2873" s="3" t="s">
        <v>5757</v>
      </c>
      <c r="D2873" s="5" t="s">
        <v>19594</v>
      </c>
      <c r="E2873" s="5" t="s">
        <v>12377</v>
      </c>
      <c r="F2873" s="5" t="s">
        <v>12378</v>
      </c>
      <c r="G2873" s="5" t="s">
        <v>12086</v>
      </c>
      <c r="H2873" s="5" t="s">
        <v>12122</v>
      </c>
      <c r="I2873" s="5" t="s">
        <v>12966</v>
      </c>
      <c r="J2873" s="5" t="s">
        <v>12328</v>
      </c>
      <c r="K2873" s="3" t="s">
        <v>12021</v>
      </c>
      <c r="L2873" s="3" t="s">
        <v>12017</v>
      </c>
      <c r="M2873" s="3" t="n">
        <v>12</v>
      </c>
      <c r="N2873" s="20" t="n">
        <v>2.49</v>
      </c>
      <c r="O2873" s="21" t="s">
        <v>16942</v>
      </c>
    </row>
    <row r="2874" customFormat="false" ht="15" hidden="false" customHeight="true" outlineLevel="0" collapsed="false">
      <c r="A2874" s="3" t="s">
        <v>5760</v>
      </c>
      <c r="B2874" s="3" t="s">
        <v>19595</v>
      </c>
      <c r="C2874" s="3" t="s">
        <v>5759</v>
      </c>
      <c r="D2874" s="5" t="s">
        <v>19596</v>
      </c>
      <c r="E2874" s="5" t="s">
        <v>12332</v>
      </c>
      <c r="F2874" s="5" t="s">
        <v>12333</v>
      </c>
      <c r="G2874" s="5" t="s">
        <v>12086</v>
      </c>
      <c r="H2874" s="5" t="s">
        <v>12122</v>
      </c>
      <c r="I2874" s="5" t="s">
        <v>13550</v>
      </c>
      <c r="J2874" s="5" t="s">
        <v>19442</v>
      </c>
      <c r="K2874" s="3" t="s">
        <v>12017</v>
      </c>
      <c r="L2874" s="3" t="s">
        <v>12017</v>
      </c>
      <c r="M2874" s="3" t="n">
        <v>12</v>
      </c>
      <c r="N2874" s="20" t="n">
        <v>2.49</v>
      </c>
      <c r="O2874" s="21" t="s">
        <v>17133</v>
      </c>
    </row>
    <row r="2875" customFormat="false" ht="15" hidden="false" customHeight="true" outlineLevel="0" collapsed="false">
      <c r="A2875" s="3" t="s">
        <v>5762</v>
      </c>
      <c r="B2875" s="3" t="s">
        <v>19597</v>
      </c>
      <c r="C2875" s="3" t="s">
        <v>5761</v>
      </c>
      <c r="D2875" s="5" t="s">
        <v>19598</v>
      </c>
      <c r="E2875" s="5" t="s">
        <v>12363</v>
      </c>
      <c r="F2875" s="5" t="s">
        <v>12364</v>
      </c>
      <c r="G2875" s="5" t="s">
        <v>12086</v>
      </c>
      <c r="H2875" s="5" t="s">
        <v>12122</v>
      </c>
      <c r="I2875" s="5" t="s">
        <v>16753</v>
      </c>
      <c r="J2875" s="5" t="s">
        <v>12328</v>
      </c>
      <c r="K2875" s="3" t="s">
        <v>12017</v>
      </c>
      <c r="L2875" s="3" t="s">
        <v>12017</v>
      </c>
      <c r="M2875" s="3" t="n">
        <v>4</v>
      </c>
      <c r="N2875" s="20" t="n">
        <v>4.99</v>
      </c>
      <c r="O2875" s="21" t="s">
        <v>19599</v>
      </c>
    </row>
    <row r="2876" customFormat="false" ht="15" hidden="false" customHeight="true" outlineLevel="0" collapsed="false">
      <c r="A2876" s="3" t="s">
        <v>5764</v>
      </c>
      <c r="B2876" s="3" t="s">
        <v>19600</v>
      </c>
      <c r="C2876" s="3" t="s">
        <v>5763</v>
      </c>
      <c r="D2876" s="5" t="s">
        <v>19601</v>
      </c>
      <c r="E2876" s="5" t="s">
        <v>12355</v>
      </c>
      <c r="F2876" s="5" t="s">
        <v>12356</v>
      </c>
      <c r="G2876" s="5" t="s">
        <v>12086</v>
      </c>
      <c r="H2876" s="5" t="s">
        <v>12122</v>
      </c>
      <c r="I2876" s="5" t="s">
        <v>16753</v>
      </c>
      <c r="J2876" s="5" t="s">
        <v>19411</v>
      </c>
      <c r="K2876" s="3" t="s">
        <v>12017</v>
      </c>
      <c r="L2876" s="3" t="s">
        <v>12017</v>
      </c>
      <c r="M2876" s="3" t="n">
        <v>12</v>
      </c>
      <c r="N2876" s="20" t="n">
        <v>4.39</v>
      </c>
      <c r="O2876" s="21" t="s">
        <v>12604</v>
      </c>
    </row>
    <row r="2877" customFormat="false" ht="15" hidden="false" customHeight="true" outlineLevel="0" collapsed="false">
      <c r="A2877" s="3" t="s">
        <v>5766</v>
      </c>
      <c r="B2877" s="3" t="s">
        <v>19602</v>
      </c>
      <c r="C2877" s="3" t="s">
        <v>5765</v>
      </c>
      <c r="D2877" s="5" t="s">
        <v>19603</v>
      </c>
      <c r="E2877" s="5" t="s">
        <v>12351</v>
      </c>
      <c r="F2877" s="5" t="s">
        <v>12326</v>
      </c>
      <c r="G2877" s="5" t="s">
        <v>12086</v>
      </c>
      <c r="H2877" s="5" t="s">
        <v>12122</v>
      </c>
      <c r="I2877" s="5" t="s">
        <v>16753</v>
      </c>
      <c r="J2877" s="5" t="s">
        <v>19411</v>
      </c>
      <c r="K2877" s="3" t="s">
        <v>12017</v>
      </c>
      <c r="L2877" s="3" t="s">
        <v>12017</v>
      </c>
      <c r="M2877" s="3" t="n">
        <v>2</v>
      </c>
      <c r="N2877" s="20" t="n">
        <v>2.29</v>
      </c>
      <c r="O2877" s="21" t="s">
        <v>13882</v>
      </c>
    </row>
    <row r="2878" customFormat="false" ht="15" hidden="false" customHeight="true" outlineLevel="0" collapsed="false">
      <c r="A2878" s="3" t="s">
        <v>5768</v>
      </c>
      <c r="B2878" s="3" t="s">
        <v>19604</v>
      </c>
      <c r="C2878" s="3" t="s">
        <v>5767</v>
      </c>
      <c r="D2878" s="5" t="s">
        <v>19605</v>
      </c>
      <c r="E2878" s="5" t="s">
        <v>12351</v>
      </c>
      <c r="F2878" s="5" t="s">
        <v>12326</v>
      </c>
      <c r="G2878" s="5" t="s">
        <v>12086</v>
      </c>
      <c r="H2878" s="5" t="s">
        <v>12122</v>
      </c>
      <c r="I2878" s="5" t="s">
        <v>12966</v>
      </c>
      <c r="J2878" s="5" t="s">
        <v>12328</v>
      </c>
      <c r="K2878" s="3" t="s">
        <v>12017</v>
      </c>
      <c r="L2878" s="3" t="s">
        <v>12017</v>
      </c>
      <c r="M2878" s="3" t="n">
        <v>4</v>
      </c>
      <c r="N2878" s="20" t="n">
        <v>2.49</v>
      </c>
      <c r="O2878" s="21" t="s">
        <v>12615</v>
      </c>
    </row>
    <row r="2879" customFormat="false" ht="15" hidden="false" customHeight="true" outlineLevel="0" collapsed="false">
      <c r="A2879" s="3" t="s">
        <v>5770</v>
      </c>
      <c r="B2879" s="3" t="s">
        <v>19606</v>
      </c>
      <c r="C2879" s="3" t="s">
        <v>5769</v>
      </c>
      <c r="D2879" s="5" t="s">
        <v>19607</v>
      </c>
      <c r="E2879" s="5" t="s">
        <v>12355</v>
      </c>
      <c r="F2879" s="5" t="s">
        <v>12356</v>
      </c>
      <c r="G2879" s="5" t="s">
        <v>12086</v>
      </c>
      <c r="H2879" s="5" t="s">
        <v>12122</v>
      </c>
      <c r="I2879" s="5" t="s">
        <v>16753</v>
      </c>
      <c r="J2879" s="5" t="s">
        <v>19433</v>
      </c>
      <c r="K2879" s="3" t="s">
        <v>12017</v>
      </c>
      <c r="L2879" s="3" t="s">
        <v>12017</v>
      </c>
      <c r="M2879" s="3" t="n">
        <v>8</v>
      </c>
      <c r="N2879" s="20" t="n">
        <v>2.89</v>
      </c>
      <c r="O2879" s="21" t="s">
        <v>15862</v>
      </c>
    </row>
    <row r="2880" customFormat="false" ht="15" hidden="false" customHeight="true" outlineLevel="0" collapsed="false">
      <c r="A2880" s="3" t="s">
        <v>5772</v>
      </c>
      <c r="B2880" s="3" t="s">
        <v>19608</v>
      </c>
      <c r="C2880" s="3" t="s">
        <v>5771</v>
      </c>
      <c r="D2880" s="5" t="s">
        <v>19609</v>
      </c>
      <c r="E2880" s="5" t="s">
        <v>12377</v>
      </c>
      <c r="F2880" s="5" t="s">
        <v>12378</v>
      </c>
      <c r="G2880" s="5" t="s">
        <v>12086</v>
      </c>
      <c r="H2880" s="5" t="s">
        <v>12122</v>
      </c>
      <c r="I2880" s="5" t="s">
        <v>13550</v>
      </c>
      <c r="J2880" s="5" t="s">
        <v>19411</v>
      </c>
      <c r="K2880" s="3" t="s">
        <v>12021</v>
      </c>
      <c r="L2880" s="3" t="s">
        <v>12017</v>
      </c>
      <c r="M2880" s="3" t="n">
        <v>1</v>
      </c>
      <c r="N2880" s="20" t="n">
        <v>3.99</v>
      </c>
      <c r="O2880" s="21" t="s">
        <v>15716</v>
      </c>
    </row>
    <row r="2881" customFormat="false" ht="15" hidden="false" customHeight="true" outlineLevel="0" collapsed="false">
      <c r="A2881" s="3" t="s">
        <v>5774</v>
      </c>
      <c r="B2881" s="3" t="s">
        <v>19610</v>
      </c>
      <c r="C2881" s="3" t="s">
        <v>5773</v>
      </c>
      <c r="D2881" s="5" t="s">
        <v>19611</v>
      </c>
      <c r="E2881" s="5" t="s">
        <v>12355</v>
      </c>
      <c r="F2881" s="5" t="s">
        <v>12356</v>
      </c>
      <c r="G2881" s="5" t="s">
        <v>12086</v>
      </c>
      <c r="H2881" s="5" t="s">
        <v>12122</v>
      </c>
      <c r="I2881" s="5" t="s">
        <v>16753</v>
      </c>
      <c r="J2881" s="5" t="s">
        <v>19433</v>
      </c>
      <c r="K2881" s="3" t="s">
        <v>12017</v>
      </c>
      <c r="L2881" s="3" t="s">
        <v>12017</v>
      </c>
      <c r="M2881" s="3" t="n">
        <v>24</v>
      </c>
      <c r="N2881" s="20" t="n">
        <v>3.79</v>
      </c>
      <c r="O2881" s="21" t="s">
        <v>12676</v>
      </c>
    </row>
    <row r="2882" customFormat="false" ht="15" hidden="false" customHeight="true" outlineLevel="0" collapsed="false">
      <c r="A2882" s="3" t="s">
        <v>5776</v>
      </c>
      <c r="B2882" s="3" t="s">
        <v>19612</v>
      </c>
      <c r="C2882" s="3" t="s">
        <v>5775</v>
      </c>
      <c r="D2882" s="5" t="s">
        <v>19613</v>
      </c>
      <c r="E2882" s="5" t="s">
        <v>12368</v>
      </c>
      <c r="F2882" s="5" t="s">
        <v>12369</v>
      </c>
      <c r="G2882" s="5" t="s">
        <v>12086</v>
      </c>
      <c r="H2882" s="5" t="s">
        <v>12122</v>
      </c>
      <c r="I2882" s="5" t="s">
        <v>12966</v>
      </c>
      <c r="J2882" s="5" t="s">
        <v>19430</v>
      </c>
      <c r="K2882" s="3" t="s">
        <v>12017</v>
      </c>
      <c r="L2882" s="3" t="s">
        <v>12017</v>
      </c>
      <c r="M2882" s="3" t="n">
        <v>8</v>
      </c>
      <c r="N2882" s="20" t="n">
        <v>2.29</v>
      </c>
      <c r="O2882" s="21" t="s">
        <v>14422</v>
      </c>
    </row>
    <row r="2883" customFormat="false" ht="15" hidden="false" customHeight="true" outlineLevel="0" collapsed="false">
      <c r="A2883" s="3" t="s">
        <v>5778</v>
      </c>
      <c r="B2883" s="3" t="s">
        <v>19614</v>
      </c>
      <c r="C2883" s="3" t="s">
        <v>5777</v>
      </c>
      <c r="D2883" s="5" t="s">
        <v>19615</v>
      </c>
      <c r="E2883" s="5" t="s">
        <v>12368</v>
      </c>
      <c r="F2883" s="5" t="s">
        <v>12369</v>
      </c>
      <c r="G2883" s="5" t="s">
        <v>12086</v>
      </c>
      <c r="H2883" s="5" t="s">
        <v>12122</v>
      </c>
      <c r="I2883" s="5" t="s">
        <v>12966</v>
      </c>
      <c r="J2883" s="5" t="s">
        <v>12328</v>
      </c>
      <c r="K2883" s="3" t="s">
        <v>12017</v>
      </c>
      <c r="L2883" s="3" t="s">
        <v>12017</v>
      </c>
      <c r="M2883" s="3" t="n">
        <v>4</v>
      </c>
      <c r="N2883" s="20" t="n">
        <v>3.29</v>
      </c>
      <c r="O2883" s="21" t="s">
        <v>19616</v>
      </c>
    </row>
    <row r="2884" customFormat="false" ht="15" hidden="false" customHeight="true" outlineLevel="0" collapsed="false">
      <c r="A2884" s="3" t="s">
        <v>5780</v>
      </c>
      <c r="B2884" s="3" t="s">
        <v>19617</v>
      </c>
      <c r="C2884" s="3" t="s">
        <v>5779</v>
      </c>
      <c r="D2884" s="5" t="s">
        <v>19618</v>
      </c>
      <c r="E2884" s="5" t="s">
        <v>12355</v>
      </c>
      <c r="F2884" s="5" t="s">
        <v>12356</v>
      </c>
      <c r="G2884" s="5" t="s">
        <v>12086</v>
      </c>
      <c r="H2884" s="5" t="s">
        <v>12122</v>
      </c>
      <c r="I2884" s="5" t="s">
        <v>16753</v>
      </c>
      <c r="J2884" s="5" t="s">
        <v>12328</v>
      </c>
      <c r="K2884" s="3" t="s">
        <v>12017</v>
      </c>
      <c r="L2884" s="3" t="s">
        <v>12017</v>
      </c>
      <c r="M2884" s="3" t="n">
        <v>2</v>
      </c>
      <c r="N2884" s="20" t="n">
        <v>3.79</v>
      </c>
      <c r="O2884" s="21" t="s">
        <v>19619</v>
      </c>
    </row>
    <row r="2885" customFormat="false" ht="15" hidden="false" customHeight="true" outlineLevel="0" collapsed="false">
      <c r="A2885" s="3" t="s">
        <v>5782</v>
      </c>
      <c r="B2885" s="3" t="s">
        <v>19620</v>
      </c>
      <c r="C2885" s="3" t="s">
        <v>5781</v>
      </c>
      <c r="D2885" s="5" t="s">
        <v>19621</v>
      </c>
      <c r="E2885" s="5" t="s">
        <v>12368</v>
      </c>
      <c r="F2885" s="5" t="s">
        <v>12369</v>
      </c>
      <c r="G2885" s="5" t="s">
        <v>12086</v>
      </c>
      <c r="H2885" s="5" t="s">
        <v>12122</v>
      </c>
      <c r="I2885" s="5" t="s">
        <v>12966</v>
      </c>
      <c r="J2885" s="5" t="s">
        <v>19411</v>
      </c>
      <c r="K2885" s="3" t="s">
        <v>12017</v>
      </c>
      <c r="L2885" s="3" t="s">
        <v>12017</v>
      </c>
      <c r="M2885" s="3" t="n">
        <v>4</v>
      </c>
      <c r="N2885" s="20" t="n">
        <v>3.29</v>
      </c>
      <c r="O2885" s="21" t="s">
        <v>19622</v>
      </c>
    </row>
    <row r="2886" customFormat="false" ht="15" hidden="false" customHeight="true" outlineLevel="0" collapsed="false">
      <c r="A2886" s="3" t="s">
        <v>5784</v>
      </c>
      <c r="B2886" s="3" t="s">
        <v>19623</v>
      </c>
      <c r="C2886" s="3" t="s">
        <v>5783</v>
      </c>
      <c r="D2886" s="5" t="s">
        <v>19624</v>
      </c>
      <c r="E2886" s="5" t="s">
        <v>12338</v>
      </c>
      <c r="F2886" s="5" t="s">
        <v>12339</v>
      </c>
      <c r="G2886" s="5" t="s">
        <v>12086</v>
      </c>
      <c r="H2886" s="5" t="s">
        <v>12122</v>
      </c>
      <c r="I2886" s="5" t="s">
        <v>13550</v>
      </c>
      <c r="J2886" s="5" t="s">
        <v>12328</v>
      </c>
      <c r="K2886" s="3" t="s">
        <v>12017</v>
      </c>
      <c r="L2886" s="3" t="s">
        <v>12017</v>
      </c>
      <c r="M2886" s="3" t="n">
        <v>24</v>
      </c>
      <c r="N2886" s="20" t="n">
        <v>3.79</v>
      </c>
      <c r="O2886" s="21" t="s">
        <v>12209</v>
      </c>
    </row>
    <row r="2887" customFormat="false" ht="15" hidden="false" customHeight="true" outlineLevel="0" collapsed="false">
      <c r="A2887" s="3" t="s">
        <v>5786</v>
      </c>
      <c r="B2887" s="3" t="s">
        <v>19625</v>
      </c>
      <c r="C2887" s="3" t="s">
        <v>5785</v>
      </c>
      <c r="D2887" s="5" t="s">
        <v>19626</v>
      </c>
      <c r="E2887" s="5" t="s">
        <v>12355</v>
      </c>
      <c r="F2887" s="5" t="s">
        <v>12356</v>
      </c>
      <c r="G2887" s="5" t="s">
        <v>12086</v>
      </c>
      <c r="H2887" s="5" t="s">
        <v>12122</v>
      </c>
      <c r="I2887" s="5" t="s">
        <v>13550</v>
      </c>
      <c r="J2887" s="5" t="s">
        <v>19442</v>
      </c>
      <c r="K2887" s="3" t="s">
        <v>12017</v>
      </c>
      <c r="L2887" s="3" t="s">
        <v>12017</v>
      </c>
      <c r="M2887" s="3" t="n">
        <v>4</v>
      </c>
      <c r="N2887" s="20" t="n">
        <v>2.39</v>
      </c>
      <c r="O2887" s="21" t="s">
        <v>14634</v>
      </c>
    </row>
    <row r="2888" customFormat="false" ht="15" hidden="false" customHeight="true" outlineLevel="0" collapsed="false">
      <c r="A2888" s="3" t="s">
        <v>5788</v>
      </c>
      <c r="B2888" s="3" t="s">
        <v>19627</v>
      </c>
      <c r="C2888" s="3" t="s">
        <v>5787</v>
      </c>
      <c r="D2888" s="5" t="s">
        <v>19628</v>
      </c>
      <c r="E2888" s="5" t="s">
        <v>12338</v>
      </c>
      <c r="F2888" s="5" t="s">
        <v>12339</v>
      </c>
      <c r="G2888" s="5" t="s">
        <v>12086</v>
      </c>
      <c r="H2888" s="5" t="s">
        <v>12122</v>
      </c>
      <c r="I2888" s="5" t="s">
        <v>12966</v>
      </c>
      <c r="J2888" s="5" t="s">
        <v>19430</v>
      </c>
      <c r="K2888" s="3" t="s">
        <v>12017</v>
      </c>
      <c r="L2888" s="3" t="s">
        <v>12017</v>
      </c>
      <c r="M2888" s="3" t="n">
        <v>6</v>
      </c>
      <c r="N2888" s="20" t="n">
        <v>3.99</v>
      </c>
      <c r="O2888" s="21" t="s">
        <v>14656</v>
      </c>
    </row>
    <row r="2889" customFormat="false" ht="15" hidden="false" customHeight="true" outlineLevel="0" collapsed="false">
      <c r="A2889" s="3" t="s">
        <v>5790</v>
      </c>
      <c r="B2889" s="3" t="s">
        <v>19629</v>
      </c>
      <c r="C2889" s="3" t="s">
        <v>5789</v>
      </c>
      <c r="D2889" s="5" t="s">
        <v>19630</v>
      </c>
      <c r="E2889" s="5" t="s">
        <v>12325</v>
      </c>
      <c r="F2889" s="5" t="s">
        <v>12326</v>
      </c>
      <c r="G2889" s="5" t="s">
        <v>12086</v>
      </c>
      <c r="H2889" s="5" t="s">
        <v>12122</v>
      </c>
      <c r="I2889" s="5" t="s">
        <v>16753</v>
      </c>
      <c r="J2889" s="5" t="s">
        <v>19430</v>
      </c>
      <c r="K2889" s="3" t="s">
        <v>12017</v>
      </c>
      <c r="L2889" s="3" t="s">
        <v>12017</v>
      </c>
      <c r="M2889" s="3" t="n">
        <v>12</v>
      </c>
      <c r="N2889" s="20" t="n">
        <v>2.99</v>
      </c>
      <c r="O2889" s="21" t="s">
        <v>12708</v>
      </c>
    </row>
    <row r="2890" customFormat="false" ht="15" hidden="false" customHeight="true" outlineLevel="0" collapsed="false">
      <c r="A2890" s="3" t="s">
        <v>5792</v>
      </c>
      <c r="B2890" s="3" t="s">
        <v>19631</v>
      </c>
      <c r="C2890" s="3" t="s">
        <v>5791</v>
      </c>
      <c r="D2890" s="5" t="s">
        <v>19632</v>
      </c>
      <c r="E2890" s="5" t="s">
        <v>12351</v>
      </c>
      <c r="F2890" s="5" t="s">
        <v>12326</v>
      </c>
      <c r="G2890" s="5" t="s">
        <v>12086</v>
      </c>
      <c r="H2890" s="5" t="s">
        <v>12122</v>
      </c>
      <c r="I2890" s="5" t="s">
        <v>13550</v>
      </c>
      <c r="J2890" s="5" t="s">
        <v>12328</v>
      </c>
      <c r="K2890" s="3" t="s">
        <v>12017</v>
      </c>
      <c r="L2890" s="3" t="s">
        <v>12017</v>
      </c>
      <c r="M2890" s="3" t="n">
        <v>24</v>
      </c>
      <c r="N2890" s="20" t="n">
        <v>3.89</v>
      </c>
      <c r="O2890" s="21" t="s">
        <v>15972</v>
      </c>
    </row>
    <row r="2891" customFormat="false" ht="15" hidden="false" customHeight="true" outlineLevel="0" collapsed="false">
      <c r="A2891" s="3" t="s">
        <v>5794</v>
      </c>
      <c r="B2891" s="3" t="s">
        <v>19633</v>
      </c>
      <c r="C2891" s="3" t="s">
        <v>5793</v>
      </c>
      <c r="D2891" s="5" t="s">
        <v>19634</v>
      </c>
      <c r="E2891" s="5" t="s">
        <v>12355</v>
      </c>
      <c r="F2891" s="5" t="s">
        <v>12356</v>
      </c>
      <c r="G2891" s="5" t="s">
        <v>12086</v>
      </c>
      <c r="H2891" s="5" t="s">
        <v>12122</v>
      </c>
      <c r="I2891" s="5" t="s">
        <v>12966</v>
      </c>
      <c r="J2891" s="5" t="s">
        <v>12328</v>
      </c>
      <c r="K2891" s="3" t="s">
        <v>12017</v>
      </c>
      <c r="L2891" s="3" t="s">
        <v>12017</v>
      </c>
      <c r="M2891" s="3" t="n">
        <v>24</v>
      </c>
      <c r="N2891" s="20" t="n">
        <v>2.39</v>
      </c>
      <c r="O2891" s="21" t="s">
        <v>18892</v>
      </c>
    </row>
    <row r="2892" customFormat="false" ht="15" hidden="false" customHeight="true" outlineLevel="0" collapsed="false">
      <c r="A2892" s="3" t="s">
        <v>5796</v>
      </c>
      <c r="B2892" s="3" t="s">
        <v>19635</v>
      </c>
      <c r="C2892" s="3" t="s">
        <v>5795</v>
      </c>
      <c r="D2892" s="5" t="s">
        <v>19636</v>
      </c>
      <c r="E2892" s="5" t="s">
        <v>12325</v>
      </c>
      <c r="F2892" s="5" t="s">
        <v>12326</v>
      </c>
      <c r="G2892" s="5" t="s">
        <v>12086</v>
      </c>
      <c r="H2892" s="5" t="s">
        <v>12122</v>
      </c>
      <c r="I2892" s="5" t="s">
        <v>12966</v>
      </c>
      <c r="J2892" s="5" t="s">
        <v>12328</v>
      </c>
      <c r="K2892" s="3" t="s">
        <v>12017</v>
      </c>
      <c r="L2892" s="3" t="s">
        <v>12017</v>
      </c>
      <c r="M2892" s="3" t="n">
        <v>6</v>
      </c>
      <c r="N2892" s="20" t="n">
        <v>3.99</v>
      </c>
      <c r="O2892" s="21" t="s">
        <v>18944</v>
      </c>
    </row>
    <row r="2893" customFormat="false" ht="15" hidden="false" customHeight="true" outlineLevel="0" collapsed="false">
      <c r="A2893" s="3" t="s">
        <v>5798</v>
      </c>
      <c r="B2893" s="3" t="s">
        <v>19637</v>
      </c>
      <c r="C2893" s="3" t="s">
        <v>5797</v>
      </c>
      <c r="D2893" s="5" t="s">
        <v>19638</v>
      </c>
      <c r="E2893" s="5" t="s">
        <v>12332</v>
      </c>
      <c r="F2893" s="5" t="s">
        <v>12333</v>
      </c>
      <c r="G2893" s="5" t="s">
        <v>12086</v>
      </c>
      <c r="H2893" s="5" t="s">
        <v>12122</v>
      </c>
      <c r="I2893" s="5" t="s">
        <v>12966</v>
      </c>
      <c r="J2893" s="5" t="s">
        <v>12328</v>
      </c>
      <c r="K2893" s="3" t="s">
        <v>12017</v>
      </c>
      <c r="L2893" s="3" t="s">
        <v>12017</v>
      </c>
      <c r="M2893" s="3" t="n">
        <v>12</v>
      </c>
      <c r="N2893" s="20" t="n">
        <v>3.29</v>
      </c>
      <c r="O2893" s="21" t="s">
        <v>13749</v>
      </c>
    </row>
    <row r="2894" customFormat="false" ht="15" hidden="false" customHeight="true" outlineLevel="0" collapsed="false">
      <c r="A2894" s="3" t="s">
        <v>5800</v>
      </c>
      <c r="B2894" s="3" t="s">
        <v>19639</v>
      </c>
      <c r="C2894" s="3" t="s">
        <v>5799</v>
      </c>
      <c r="D2894" s="5" t="s">
        <v>19640</v>
      </c>
      <c r="E2894" s="5" t="s">
        <v>12351</v>
      </c>
      <c r="F2894" s="5" t="s">
        <v>12326</v>
      </c>
      <c r="G2894" s="5" t="s">
        <v>12086</v>
      </c>
      <c r="H2894" s="5" t="s">
        <v>12122</v>
      </c>
      <c r="I2894" s="5" t="s">
        <v>16753</v>
      </c>
      <c r="J2894" s="5" t="s">
        <v>19433</v>
      </c>
      <c r="K2894" s="3" t="s">
        <v>12017</v>
      </c>
      <c r="L2894" s="3" t="s">
        <v>12017</v>
      </c>
      <c r="M2894" s="3" t="n">
        <v>6</v>
      </c>
      <c r="N2894" s="20" t="n">
        <v>3.89</v>
      </c>
      <c r="O2894" s="21" t="s">
        <v>17538</v>
      </c>
    </row>
    <row r="2895" customFormat="false" ht="15" hidden="false" customHeight="true" outlineLevel="0" collapsed="false">
      <c r="A2895" s="3" t="s">
        <v>5802</v>
      </c>
      <c r="B2895" s="3" t="s">
        <v>19641</v>
      </c>
      <c r="C2895" s="3" t="s">
        <v>5801</v>
      </c>
      <c r="D2895" s="5" t="s">
        <v>19642</v>
      </c>
      <c r="E2895" s="5" t="s">
        <v>12377</v>
      </c>
      <c r="F2895" s="5" t="s">
        <v>12378</v>
      </c>
      <c r="G2895" s="5" t="s">
        <v>12086</v>
      </c>
      <c r="H2895" s="5" t="s">
        <v>12122</v>
      </c>
      <c r="I2895" s="5" t="s">
        <v>16753</v>
      </c>
      <c r="J2895" s="5" t="s">
        <v>12328</v>
      </c>
      <c r="K2895" s="3" t="s">
        <v>12021</v>
      </c>
      <c r="L2895" s="3" t="s">
        <v>12017</v>
      </c>
      <c r="M2895" s="3" t="n">
        <v>8</v>
      </c>
      <c r="N2895" s="20" t="n">
        <v>4.99</v>
      </c>
      <c r="O2895" s="21" t="s">
        <v>12060</v>
      </c>
    </row>
    <row r="2896" customFormat="false" ht="15" hidden="false" customHeight="true" outlineLevel="0" collapsed="false">
      <c r="A2896" s="3" t="s">
        <v>5804</v>
      </c>
      <c r="B2896" s="3" t="s">
        <v>19643</v>
      </c>
      <c r="C2896" s="3" t="s">
        <v>5803</v>
      </c>
      <c r="D2896" s="5" t="s">
        <v>19644</v>
      </c>
      <c r="E2896" s="5" t="s">
        <v>12351</v>
      </c>
      <c r="F2896" s="5" t="s">
        <v>12326</v>
      </c>
      <c r="G2896" s="5" t="s">
        <v>12086</v>
      </c>
      <c r="H2896" s="5" t="s">
        <v>12144</v>
      </c>
      <c r="I2896" s="5" t="s">
        <v>13550</v>
      </c>
      <c r="J2896" s="5" t="s">
        <v>12328</v>
      </c>
      <c r="K2896" s="3" t="s">
        <v>12017</v>
      </c>
      <c r="L2896" s="3" t="s">
        <v>12017</v>
      </c>
      <c r="M2896" s="3" t="n">
        <v>1</v>
      </c>
      <c r="N2896" s="20" t="n">
        <v>3.79</v>
      </c>
      <c r="O2896" s="21" t="s">
        <v>14759</v>
      </c>
    </row>
    <row r="2897" customFormat="false" ht="15" hidden="false" customHeight="true" outlineLevel="0" collapsed="false">
      <c r="A2897" s="3" t="s">
        <v>5806</v>
      </c>
      <c r="B2897" s="3" t="s">
        <v>19645</v>
      </c>
      <c r="C2897" s="3" t="s">
        <v>5805</v>
      </c>
      <c r="D2897" s="5" t="s">
        <v>19646</v>
      </c>
      <c r="E2897" s="5" t="s">
        <v>12338</v>
      </c>
      <c r="F2897" s="5" t="s">
        <v>12339</v>
      </c>
      <c r="G2897" s="5" t="s">
        <v>12086</v>
      </c>
      <c r="H2897" s="5" t="s">
        <v>12144</v>
      </c>
      <c r="I2897" s="5" t="s">
        <v>19647</v>
      </c>
      <c r="J2897" s="5" t="s">
        <v>12359</v>
      </c>
      <c r="K2897" s="3" t="s">
        <v>12017</v>
      </c>
      <c r="L2897" s="3" t="s">
        <v>12017</v>
      </c>
      <c r="M2897" s="3" t="n">
        <v>8</v>
      </c>
      <c r="N2897" s="20" t="n">
        <v>3.99</v>
      </c>
      <c r="O2897" s="21" t="s">
        <v>14399</v>
      </c>
    </row>
    <row r="2898" customFormat="false" ht="15" hidden="false" customHeight="true" outlineLevel="0" collapsed="false">
      <c r="A2898" s="3" t="s">
        <v>5808</v>
      </c>
      <c r="B2898" s="3" t="s">
        <v>19648</v>
      </c>
      <c r="C2898" s="3" t="s">
        <v>5807</v>
      </c>
      <c r="D2898" s="5" t="s">
        <v>19649</v>
      </c>
      <c r="E2898" s="5" t="s">
        <v>12325</v>
      </c>
      <c r="F2898" s="5" t="s">
        <v>12326</v>
      </c>
      <c r="G2898" s="5" t="s">
        <v>12086</v>
      </c>
      <c r="H2898" s="5" t="s">
        <v>12144</v>
      </c>
      <c r="I2898" s="5" t="s">
        <v>17508</v>
      </c>
      <c r="J2898" s="5" t="s">
        <v>12328</v>
      </c>
      <c r="K2898" s="3" t="s">
        <v>12017</v>
      </c>
      <c r="L2898" s="3" t="s">
        <v>12017</v>
      </c>
      <c r="M2898" s="3" t="n">
        <v>12</v>
      </c>
      <c r="N2898" s="20" t="n">
        <v>4.39</v>
      </c>
      <c r="O2898" s="21" t="s">
        <v>16442</v>
      </c>
    </row>
    <row r="2899" customFormat="false" ht="15" hidden="false" customHeight="true" outlineLevel="0" collapsed="false">
      <c r="A2899" s="3" t="s">
        <v>5810</v>
      </c>
      <c r="B2899" s="3" t="s">
        <v>19650</v>
      </c>
      <c r="C2899" s="3" t="s">
        <v>5809</v>
      </c>
      <c r="D2899" s="5" t="s">
        <v>19651</v>
      </c>
      <c r="E2899" s="5" t="s">
        <v>12351</v>
      </c>
      <c r="F2899" s="5" t="s">
        <v>12326</v>
      </c>
      <c r="G2899" s="5" t="s">
        <v>12086</v>
      </c>
      <c r="H2899" s="5" t="s">
        <v>12144</v>
      </c>
      <c r="I2899" s="5" t="s">
        <v>19647</v>
      </c>
      <c r="J2899" s="5" t="s">
        <v>12512</v>
      </c>
      <c r="K2899" s="3" t="s">
        <v>12017</v>
      </c>
      <c r="L2899" s="3" t="s">
        <v>12017</v>
      </c>
      <c r="M2899" s="3" t="n">
        <v>24</v>
      </c>
      <c r="N2899" s="20" t="n">
        <v>4.29</v>
      </c>
      <c r="O2899" s="21" t="s">
        <v>14181</v>
      </c>
    </row>
    <row r="2900" customFormat="false" ht="15" hidden="false" customHeight="true" outlineLevel="0" collapsed="false">
      <c r="A2900" s="3" t="s">
        <v>5812</v>
      </c>
      <c r="B2900" s="3" t="s">
        <v>19652</v>
      </c>
      <c r="C2900" s="3" t="s">
        <v>5811</v>
      </c>
      <c r="D2900" s="5" t="s">
        <v>19653</v>
      </c>
      <c r="E2900" s="5" t="s">
        <v>12377</v>
      </c>
      <c r="F2900" s="5" t="s">
        <v>12378</v>
      </c>
      <c r="G2900" s="5" t="s">
        <v>12086</v>
      </c>
      <c r="H2900" s="5" t="s">
        <v>12144</v>
      </c>
      <c r="I2900" s="5" t="s">
        <v>17508</v>
      </c>
      <c r="J2900" s="5" t="s">
        <v>12328</v>
      </c>
      <c r="K2900" s="3" t="s">
        <v>12021</v>
      </c>
      <c r="L2900" s="3" t="s">
        <v>12017</v>
      </c>
      <c r="M2900" s="3" t="n">
        <v>1</v>
      </c>
      <c r="N2900" s="20" t="n">
        <v>3.39</v>
      </c>
      <c r="O2900" s="21" t="s">
        <v>19654</v>
      </c>
    </row>
    <row r="2901" customFormat="false" ht="15" hidden="false" customHeight="true" outlineLevel="0" collapsed="false">
      <c r="A2901" s="3" t="s">
        <v>5814</v>
      </c>
      <c r="B2901" s="3" t="s">
        <v>19655</v>
      </c>
      <c r="C2901" s="3" t="s">
        <v>5813</v>
      </c>
      <c r="D2901" s="5" t="s">
        <v>19656</v>
      </c>
      <c r="E2901" s="5" t="s">
        <v>12363</v>
      </c>
      <c r="F2901" s="5" t="s">
        <v>12364</v>
      </c>
      <c r="G2901" s="5" t="s">
        <v>12086</v>
      </c>
      <c r="H2901" s="5" t="s">
        <v>12144</v>
      </c>
      <c r="I2901" s="5" t="s">
        <v>13550</v>
      </c>
      <c r="J2901" s="5" t="s">
        <v>12328</v>
      </c>
      <c r="K2901" s="3" t="s">
        <v>12017</v>
      </c>
      <c r="L2901" s="3" t="s">
        <v>12017</v>
      </c>
      <c r="M2901" s="3" t="n">
        <v>2</v>
      </c>
      <c r="N2901" s="20" t="n">
        <v>3.49</v>
      </c>
      <c r="O2901" s="21" t="s">
        <v>17484</v>
      </c>
    </row>
    <row r="2902" customFormat="false" ht="15" hidden="false" customHeight="true" outlineLevel="0" collapsed="false">
      <c r="A2902" s="3" t="s">
        <v>5816</v>
      </c>
      <c r="B2902" s="3" t="s">
        <v>19657</v>
      </c>
      <c r="C2902" s="3" t="s">
        <v>5815</v>
      </c>
      <c r="D2902" s="5" t="s">
        <v>19658</v>
      </c>
      <c r="E2902" s="5" t="s">
        <v>12355</v>
      </c>
      <c r="F2902" s="5" t="s">
        <v>12356</v>
      </c>
      <c r="G2902" s="5" t="s">
        <v>12086</v>
      </c>
      <c r="H2902" s="5" t="s">
        <v>12144</v>
      </c>
      <c r="I2902" s="5" t="s">
        <v>13550</v>
      </c>
      <c r="J2902" s="5" t="s">
        <v>12328</v>
      </c>
      <c r="K2902" s="3" t="s">
        <v>12017</v>
      </c>
      <c r="L2902" s="3" t="s">
        <v>12017</v>
      </c>
      <c r="M2902" s="3" t="n">
        <v>8</v>
      </c>
      <c r="N2902" s="20" t="n">
        <v>2.79</v>
      </c>
      <c r="O2902" s="21" t="s">
        <v>19659</v>
      </c>
    </row>
    <row r="2903" customFormat="false" ht="15" hidden="false" customHeight="true" outlineLevel="0" collapsed="false">
      <c r="A2903" s="3" t="s">
        <v>5818</v>
      </c>
      <c r="B2903" s="3" t="s">
        <v>19660</v>
      </c>
      <c r="C2903" s="3" t="s">
        <v>5817</v>
      </c>
      <c r="D2903" s="5" t="s">
        <v>19661</v>
      </c>
      <c r="E2903" s="5" t="s">
        <v>12457</v>
      </c>
      <c r="F2903" s="5" t="s">
        <v>12458</v>
      </c>
      <c r="G2903" s="5" t="s">
        <v>12086</v>
      </c>
      <c r="H2903" s="5" t="s">
        <v>12144</v>
      </c>
      <c r="I2903" s="5" t="s">
        <v>17508</v>
      </c>
      <c r="J2903" s="5" t="s">
        <v>12328</v>
      </c>
      <c r="K2903" s="3" t="s">
        <v>12021</v>
      </c>
      <c r="L2903" s="3" t="s">
        <v>12017</v>
      </c>
      <c r="M2903" s="3" t="n">
        <v>2</v>
      </c>
      <c r="N2903" s="20" t="n">
        <v>2.29</v>
      </c>
      <c r="O2903" s="21" t="s">
        <v>12119</v>
      </c>
    </row>
    <row r="2904" customFormat="false" ht="15" hidden="false" customHeight="true" outlineLevel="0" collapsed="false">
      <c r="A2904" s="3" t="s">
        <v>5820</v>
      </c>
      <c r="B2904" s="3" t="s">
        <v>19662</v>
      </c>
      <c r="C2904" s="3" t="s">
        <v>5819</v>
      </c>
      <c r="D2904" s="5" t="s">
        <v>19663</v>
      </c>
      <c r="E2904" s="5" t="s">
        <v>12338</v>
      </c>
      <c r="F2904" s="5" t="s">
        <v>12339</v>
      </c>
      <c r="G2904" s="5" t="s">
        <v>12086</v>
      </c>
      <c r="H2904" s="5" t="s">
        <v>12144</v>
      </c>
      <c r="I2904" s="5" t="s">
        <v>19647</v>
      </c>
      <c r="J2904" s="5" t="s">
        <v>12328</v>
      </c>
      <c r="K2904" s="3" t="s">
        <v>12017</v>
      </c>
      <c r="L2904" s="3" t="s">
        <v>12017</v>
      </c>
      <c r="M2904" s="3" t="n">
        <v>12</v>
      </c>
      <c r="N2904" s="20" t="n">
        <v>2.99</v>
      </c>
      <c r="O2904" s="21" t="s">
        <v>13908</v>
      </c>
    </row>
    <row r="2905" customFormat="false" ht="15" hidden="false" customHeight="true" outlineLevel="0" collapsed="false">
      <c r="A2905" s="3" t="s">
        <v>5822</v>
      </c>
      <c r="B2905" s="3" t="s">
        <v>19664</v>
      </c>
      <c r="C2905" s="3" t="s">
        <v>5821</v>
      </c>
      <c r="D2905" s="5" t="s">
        <v>19665</v>
      </c>
      <c r="E2905" s="5" t="s">
        <v>12351</v>
      </c>
      <c r="F2905" s="5" t="s">
        <v>12326</v>
      </c>
      <c r="G2905" s="5" t="s">
        <v>12086</v>
      </c>
      <c r="H2905" s="5" t="s">
        <v>12144</v>
      </c>
      <c r="I2905" s="5" t="s">
        <v>13550</v>
      </c>
      <c r="J2905" s="5" t="s">
        <v>12328</v>
      </c>
      <c r="K2905" s="3" t="s">
        <v>12017</v>
      </c>
      <c r="L2905" s="3" t="s">
        <v>12017</v>
      </c>
      <c r="M2905" s="3" t="n">
        <v>24</v>
      </c>
      <c r="N2905" s="20" t="n">
        <v>4.79</v>
      </c>
      <c r="O2905" s="21" t="s">
        <v>12864</v>
      </c>
    </row>
    <row r="2906" customFormat="false" ht="15" hidden="false" customHeight="true" outlineLevel="0" collapsed="false">
      <c r="A2906" s="3" t="s">
        <v>5824</v>
      </c>
      <c r="B2906" s="3" t="s">
        <v>19666</v>
      </c>
      <c r="C2906" s="3" t="s">
        <v>5823</v>
      </c>
      <c r="D2906" s="5" t="s">
        <v>19667</v>
      </c>
      <c r="E2906" s="5" t="s">
        <v>12377</v>
      </c>
      <c r="F2906" s="5" t="s">
        <v>12378</v>
      </c>
      <c r="G2906" s="5" t="s">
        <v>12086</v>
      </c>
      <c r="H2906" s="5" t="s">
        <v>12144</v>
      </c>
      <c r="I2906" s="5" t="s">
        <v>19647</v>
      </c>
      <c r="J2906" s="5" t="s">
        <v>12328</v>
      </c>
      <c r="K2906" s="3" t="s">
        <v>12021</v>
      </c>
      <c r="L2906" s="3" t="s">
        <v>12017</v>
      </c>
      <c r="M2906" s="3" t="n">
        <v>24</v>
      </c>
      <c r="N2906" s="20" t="n">
        <v>3.79</v>
      </c>
      <c r="O2906" s="21" t="s">
        <v>14586</v>
      </c>
    </row>
    <row r="2907" customFormat="false" ht="15" hidden="false" customHeight="true" outlineLevel="0" collapsed="false">
      <c r="A2907" s="3" t="s">
        <v>5826</v>
      </c>
      <c r="B2907" s="3" t="s">
        <v>19668</v>
      </c>
      <c r="C2907" s="3" t="s">
        <v>5825</v>
      </c>
      <c r="D2907" s="5" t="s">
        <v>19669</v>
      </c>
      <c r="E2907" s="5" t="s">
        <v>12382</v>
      </c>
      <c r="F2907" s="5" t="s">
        <v>12383</v>
      </c>
      <c r="G2907" s="5" t="s">
        <v>12086</v>
      </c>
      <c r="H2907" s="5" t="s">
        <v>12144</v>
      </c>
      <c r="I2907" s="5" t="s">
        <v>13550</v>
      </c>
      <c r="J2907" s="5" t="s">
        <v>12328</v>
      </c>
      <c r="K2907" s="3" t="s">
        <v>12017</v>
      </c>
      <c r="L2907" s="3" t="s">
        <v>12017</v>
      </c>
      <c r="M2907" s="3" t="n">
        <v>6</v>
      </c>
      <c r="N2907" s="20" t="n">
        <v>2.29</v>
      </c>
      <c r="O2907" s="21" t="s">
        <v>14460</v>
      </c>
    </row>
    <row r="2908" customFormat="false" ht="15" hidden="false" customHeight="true" outlineLevel="0" collapsed="false">
      <c r="A2908" s="3" t="s">
        <v>5828</v>
      </c>
      <c r="B2908" s="3" t="s">
        <v>19670</v>
      </c>
      <c r="C2908" s="3" t="s">
        <v>5827</v>
      </c>
      <c r="D2908" s="5" t="s">
        <v>19671</v>
      </c>
      <c r="E2908" s="5" t="s">
        <v>12351</v>
      </c>
      <c r="F2908" s="5" t="s">
        <v>12326</v>
      </c>
      <c r="G2908" s="5" t="s">
        <v>12086</v>
      </c>
      <c r="H2908" s="5" t="s">
        <v>12144</v>
      </c>
      <c r="I2908" s="5" t="s">
        <v>17508</v>
      </c>
      <c r="J2908" s="5" t="s">
        <v>12328</v>
      </c>
      <c r="K2908" s="3" t="s">
        <v>12017</v>
      </c>
      <c r="L2908" s="3" t="s">
        <v>12017</v>
      </c>
      <c r="M2908" s="3" t="n">
        <v>12</v>
      </c>
      <c r="N2908" s="20" t="n">
        <v>3.99</v>
      </c>
      <c r="O2908" s="21" t="s">
        <v>14855</v>
      </c>
    </row>
    <row r="2909" customFormat="false" ht="15" hidden="false" customHeight="true" outlineLevel="0" collapsed="false">
      <c r="A2909" s="3" t="s">
        <v>5830</v>
      </c>
      <c r="B2909" s="3" t="s">
        <v>19672</v>
      </c>
      <c r="C2909" s="3" t="s">
        <v>5829</v>
      </c>
      <c r="D2909" s="5" t="s">
        <v>19673</v>
      </c>
      <c r="E2909" s="5" t="s">
        <v>12332</v>
      </c>
      <c r="F2909" s="5" t="s">
        <v>12333</v>
      </c>
      <c r="G2909" s="5" t="s">
        <v>12086</v>
      </c>
      <c r="H2909" s="5" t="s">
        <v>12144</v>
      </c>
      <c r="I2909" s="5" t="s">
        <v>17508</v>
      </c>
      <c r="J2909" s="5" t="s">
        <v>12328</v>
      </c>
      <c r="K2909" s="3" t="s">
        <v>12017</v>
      </c>
      <c r="L2909" s="3" t="s">
        <v>12017</v>
      </c>
      <c r="M2909" s="3" t="n">
        <v>4</v>
      </c>
      <c r="N2909" s="20" t="n">
        <v>4.79</v>
      </c>
      <c r="O2909" s="21" t="s">
        <v>19674</v>
      </c>
    </row>
    <row r="2910" customFormat="false" ht="15" hidden="false" customHeight="true" outlineLevel="0" collapsed="false">
      <c r="A2910" s="3" t="s">
        <v>5832</v>
      </c>
      <c r="B2910" s="3" t="s">
        <v>19675</v>
      </c>
      <c r="C2910" s="3" t="s">
        <v>5831</v>
      </c>
      <c r="D2910" s="5" t="s">
        <v>19676</v>
      </c>
      <c r="E2910" s="5" t="s">
        <v>12363</v>
      </c>
      <c r="F2910" s="5" t="s">
        <v>12364</v>
      </c>
      <c r="G2910" s="5" t="s">
        <v>12086</v>
      </c>
      <c r="H2910" s="5" t="s">
        <v>12144</v>
      </c>
      <c r="I2910" s="5" t="s">
        <v>13550</v>
      </c>
      <c r="J2910" s="5" t="s">
        <v>12328</v>
      </c>
      <c r="K2910" s="3" t="s">
        <v>12017</v>
      </c>
      <c r="L2910" s="3" t="s">
        <v>12017</v>
      </c>
      <c r="M2910" s="3" t="n">
        <v>1</v>
      </c>
      <c r="N2910" s="20" t="n">
        <v>4.79</v>
      </c>
      <c r="O2910" s="21" t="s">
        <v>14260</v>
      </c>
    </row>
    <row r="2911" customFormat="false" ht="15" hidden="false" customHeight="true" outlineLevel="0" collapsed="false">
      <c r="A2911" s="3" t="s">
        <v>5834</v>
      </c>
      <c r="B2911" s="3" t="s">
        <v>19677</v>
      </c>
      <c r="C2911" s="3" t="s">
        <v>5833</v>
      </c>
      <c r="D2911" s="5" t="s">
        <v>19678</v>
      </c>
      <c r="E2911" s="5" t="s">
        <v>12363</v>
      </c>
      <c r="F2911" s="5" t="s">
        <v>12364</v>
      </c>
      <c r="G2911" s="5" t="s">
        <v>12086</v>
      </c>
      <c r="H2911" s="5" t="s">
        <v>12144</v>
      </c>
      <c r="I2911" s="5" t="s">
        <v>17508</v>
      </c>
      <c r="J2911" s="5" t="s">
        <v>12328</v>
      </c>
      <c r="K2911" s="3" t="s">
        <v>12017</v>
      </c>
      <c r="L2911" s="3" t="s">
        <v>12017</v>
      </c>
      <c r="M2911" s="3" t="n">
        <v>4</v>
      </c>
      <c r="N2911" s="20" t="n">
        <v>2.49</v>
      </c>
      <c r="O2911" s="21" t="s">
        <v>12229</v>
      </c>
    </row>
    <row r="2912" customFormat="false" ht="15" hidden="false" customHeight="true" outlineLevel="0" collapsed="false">
      <c r="A2912" s="3" t="s">
        <v>5836</v>
      </c>
      <c r="B2912" s="3" t="s">
        <v>19679</v>
      </c>
      <c r="C2912" s="3" t="s">
        <v>5835</v>
      </c>
      <c r="D2912" s="5" t="s">
        <v>19680</v>
      </c>
      <c r="E2912" s="5" t="s">
        <v>12351</v>
      </c>
      <c r="F2912" s="5" t="s">
        <v>12326</v>
      </c>
      <c r="G2912" s="5" t="s">
        <v>12086</v>
      </c>
      <c r="H2912" s="5" t="s">
        <v>12144</v>
      </c>
      <c r="I2912" s="5" t="s">
        <v>19647</v>
      </c>
      <c r="J2912" s="5" t="s">
        <v>12328</v>
      </c>
      <c r="K2912" s="3" t="s">
        <v>12017</v>
      </c>
      <c r="L2912" s="3" t="s">
        <v>12017</v>
      </c>
      <c r="M2912" s="3" t="n">
        <v>24</v>
      </c>
      <c r="N2912" s="20" t="n">
        <v>4.79</v>
      </c>
      <c r="O2912" s="21" t="s">
        <v>13832</v>
      </c>
    </row>
    <row r="2913" customFormat="false" ht="15" hidden="false" customHeight="true" outlineLevel="0" collapsed="false">
      <c r="A2913" s="3" t="s">
        <v>5838</v>
      </c>
      <c r="B2913" s="3" t="s">
        <v>19681</v>
      </c>
      <c r="C2913" s="3" t="s">
        <v>5837</v>
      </c>
      <c r="D2913" s="5" t="s">
        <v>19682</v>
      </c>
      <c r="E2913" s="5" t="s">
        <v>12332</v>
      </c>
      <c r="F2913" s="5" t="s">
        <v>12333</v>
      </c>
      <c r="G2913" s="5" t="s">
        <v>12086</v>
      </c>
      <c r="H2913" s="5" t="s">
        <v>12144</v>
      </c>
      <c r="I2913" s="5" t="s">
        <v>17508</v>
      </c>
      <c r="J2913" s="5" t="s">
        <v>12512</v>
      </c>
      <c r="K2913" s="3" t="s">
        <v>12017</v>
      </c>
      <c r="L2913" s="3" t="s">
        <v>12017</v>
      </c>
      <c r="M2913" s="3" t="n">
        <v>6</v>
      </c>
      <c r="N2913" s="20" t="n">
        <v>2.89</v>
      </c>
      <c r="O2913" s="21" t="s">
        <v>16037</v>
      </c>
    </row>
    <row r="2914" customFormat="false" ht="15" hidden="false" customHeight="true" outlineLevel="0" collapsed="false">
      <c r="A2914" s="3" t="s">
        <v>5840</v>
      </c>
      <c r="B2914" s="3" t="s">
        <v>19683</v>
      </c>
      <c r="C2914" s="3" t="s">
        <v>5839</v>
      </c>
      <c r="D2914" s="5" t="s">
        <v>19684</v>
      </c>
      <c r="E2914" s="5" t="s">
        <v>12355</v>
      </c>
      <c r="F2914" s="5" t="s">
        <v>12356</v>
      </c>
      <c r="G2914" s="5" t="s">
        <v>12086</v>
      </c>
      <c r="H2914" s="5" t="s">
        <v>12144</v>
      </c>
      <c r="I2914" s="5" t="s">
        <v>13550</v>
      </c>
      <c r="J2914" s="5" t="s">
        <v>12328</v>
      </c>
      <c r="K2914" s="3" t="s">
        <v>12017</v>
      </c>
      <c r="L2914" s="3" t="s">
        <v>12017</v>
      </c>
      <c r="M2914" s="3" t="n">
        <v>24</v>
      </c>
      <c r="N2914" s="20" t="n">
        <v>3.99</v>
      </c>
      <c r="O2914" s="21" t="s">
        <v>19555</v>
      </c>
    </row>
    <row r="2915" customFormat="false" ht="15" hidden="false" customHeight="true" outlineLevel="0" collapsed="false">
      <c r="A2915" s="3" t="s">
        <v>5842</v>
      </c>
      <c r="B2915" s="3" t="s">
        <v>19685</v>
      </c>
      <c r="C2915" s="3" t="s">
        <v>5841</v>
      </c>
      <c r="D2915" s="5" t="s">
        <v>19686</v>
      </c>
      <c r="E2915" s="5" t="s">
        <v>12332</v>
      </c>
      <c r="F2915" s="5" t="s">
        <v>12333</v>
      </c>
      <c r="G2915" s="5" t="s">
        <v>12086</v>
      </c>
      <c r="H2915" s="5" t="s">
        <v>12144</v>
      </c>
      <c r="I2915" s="5" t="s">
        <v>17508</v>
      </c>
      <c r="J2915" s="5" t="s">
        <v>12328</v>
      </c>
      <c r="K2915" s="3" t="s">
        <v>12017</v>
      </c>
      <c r="L2915" s="3" t="s">
        <v>12017</v>
      </c>
      <c r="M2915" s="3" t="n">
        <v>12</v>
      </c>
      <c r="N2915" s="20" t="n">
        <v>2.89</v>
      </c>
      <c r="O2915" s="21" t="s">
        <v>16978</v>
      </c>
    </row>
    <row r="2916" customFormat="false" ht="15" hidden="false" customHeight="true" outlineLevel="0" collapsed="false">
      <c r="A2916" s="3" t="s">
        <v>5844</v>
      </c>
      <c r="B2916" s="3" t="s">
        <v>19687</v>
      </c>
      <c r="C2916" s="3" t="s">
        <v>5843</v>
      </c>
      <c r="D2916" s="5" t="s">
        <v>19688</v>
      </c>
      <c r="E2916" s="5" t="s">
        <v>12457</v>
      </c>
      <c r="F2916" s="5" t="s">
        <v>12458</v>
      </c>
      <c r="G2916" s="5" t="s">
        <v>12086</v>
      </c>
      <c r="H2916" s="5" t="s">
        <v>12144</v>
      </c>
      <c r="I2916" s="5" t="s">
        <v>17508</v>
      </c>
      <c r="J2916" s="5" t="s">
        <v>12328</v>
      </c>
      <c r="K2916" s="3" t="s">
        <v>12021</v>
      </c>
      <c r="L2916" s="3" t="s">
        <v>12017</v>
      </c>
      <c r="M2916" s="3" t="n">
        <v>8</v>
      </c>
      <c r="N2916" s="20" t="n">
        <v>3.49</v>
      </c>
      <c r="O2916" s="21" t="s">
        <v>19689</v>
      </c>
    </row>
    <row r="2917" customFormat="false" ht="15" hidden="false" customHeight="true" outlineLevel="0" collapsed="false">
      <c r="A2917" s="3" t="s">
        <v>5846</v>
      </c>
      <c r="B2917" s="3" t="s">
        <v>19690</v>
      </c>
      <c r="C2917" s="3" t="s">
        <v>5845</v>
      </c>
      <c r="D2917" s="5" t="s">
        <v>19691</v>
      </c>
      <c r="E2917" s="5" t="s">
        <v>12382</v>
      </c>
      <c r="F2917" s="5" t="s">
        <v>12383</v>
      </c>
      <c r="G2917" s="5" t="s">
        <v>12086</v>
      </c>
      <c r="H2917" s="5" t="s">
        <v>12144</v>
      </c>
      <c r="I2917" s="5" t="s">
        <v>13550</v>
      </c>
      <c r="J2917" s="5" t="s">
        <v>12328</v>
      </c>
      <c r="K2917" s="3" t="s">
        <v>12017</v>
      </c>
      <c r="L2917" s="3" t="s">
        <v>12017</v>
      </c>
      <c r="M2917" s="3" t="n">
        <v>2</v>
      </c>
      <c r="N2917" s="20" t="n">
        <v>3.39</v>
      </c>
      <c r="O2917" s="21" t="s">
        <v>12459</v>
      </c>
    </row>
    <row r="2918" customFormat="false" ht="15" hidden="false" customHeight="true" outlineLevel="0" collapsed="false">
      <c r="A2918" s="3" t="s">
        <v>5848</v>
      </c>
      <c r="B2918" s="3" t="s">
        <v>19692</v>
      </c>
      <c r="C2918" s="3" t="s">
        <v>5847</v>
      </c>
      <c r="D2918" s="5" t="s">
        <v>19693</v>
      </c>
      <c r="E2918" s="5" t="s">
        <v>12338</v>
      </c>
      <c r="F2918" s="5" t="s">
        <v>12339</v>
      </c>
      <c r="G2918" s="5" t="s">
        <v>12086</v>
      </c>
      <c r="H2918" s="5" t="s">
        <v>12144</v>
      </c>
      <c r="I2918" s="5" t="s">
        <v>13550</v>
      </c>
      <c r="J2918" s="5" t="s">
        <v>12328</v>
      </c>
      <c r="K2918" s="3" t="s">
        <v>12017</v>
      </c>
      <c r="L2918" s="3" t="s">
        <v>12017</v>
      </c>
      <c r="M2918" s="3" t="n">
        <v>4</v>
      </c>
      <c r="N2918" s="20" t="n">
        <v>1.79</v>
      </c>
      <c r="O2918" s="21" t="s">
        <v>13959</v>
      </c>
    </row>
    <row r="2919" customFormat="false" ht="15" hidden="false" customHeight="true" outlineLevel="0" collapsed="false">
      <c r="A2919" s="3" t="s">
        <v>5850</v>
      </c>
      <c r="B2919" s="3" t="s">
        <v>19694</v>
      </c>
      <c r="C2919" s="3" t="s">
        <v>5849</v>
      </c>
      <c r="D2919" s="5" t="s">
        <v>19695</v>
      </c>
      <c r="E2919" s="5" t="s">
        <v>12368</v>
      </c>
      <c r="F2919" s="5" t="s">
        <v>12369</v>
      </c>
      <c r="G2919" s="5" t="s">
        <v>12086</v>
      </c>
      <c r="H2919" s="5" t="s">
        <v>12144</v>
      </c>
      <c r="I2919" s="5" t="s">
        <v>13550</v>
      </c>
      <c r="J2919" s="5" t="s">
        <v>12328</v>
      </c>
      <c r="K2919" s="3" t="s">
        <v>12017</v>
      </c>
      <c r="L2919" s="3" t="s">
        <v>12017</v>
      </c>
      <c r="M2919" s="3" t="n">
        <v>12</v>
      </c>
      <c r="N2919" s="20" t="n">
        <v>4.99</v>
      </c>
      <c r="O2919" s="21" t="s">
        <v>12738</v>
      </c>
    </row>
    <row r="2920" customFormat="false" ht="15" hidden="false" customHeight="true" outlineLevel="0" collapsed="false">
      <c r="A2920" s="3" t="s">
        <v>5852</v>
      </c>
      <c r="B2920" s="3" t="s">
        <v>19696</v>
      </c>
      <c r="C2920" s="3" t="s">
        <v>5851</v>
      </c>
      <c r="D2920" s="5" t="s">
        <v>19697</v>
      </c>
      <c r="E2920" s="5" t="s">
        <v>12338</v>
      </c>
      <c r="F2920" s="5" t="s">
        <v>12339</v>
      </c>
      <c r="G2920" s="5" t="s">
        <v>12086</v>
      </c>
      <c r="H2920" s="5" t="s">
        <v>12144</v>
      </c>
      <c r="I2920" s="5" t="s">
        <v>19647</v>
      </c>
      <c r="J2920" s="5" t="s">
        <v>12328</v>
      </c>
      <c r="K2920" s="3" t="s">
        <v>12017</v>
      </c>
      <c r="L2920" s="3" t="s">
        <v>12017</v>
      </c>
      <c r="M2920" s="3" t="n">
        <v>8</v>
      </c>
      <c r="N2920" s="20" t="n">
        <v>4.29</v>
      </c>
      <c r="O2920" s="21" t="s">
        <v>16867</v>
      </c>
    </row>
    <row r="2921" customFormat="false" ht="15" hidden="false" customHeight="true" outlineLevel="0" collapsed="false">
      <c r="A2921" s="3" t="s">
        <v>5854</v>
      </c>
      <c r="B2921" s="3" t="s">
        <v>19698</v>
      </c>
      <c r="C2921" s="3" t="s">
        <v>5853</v>
      </c>
      <c r="D2921" s="5" t="s">
        <v>19699</v>
      </c>
      <c r="E2921" s="5" t="s">
        <v>12355</v>
      </c>
      <c r="F2921" s="5" t="s">
        <v>12356</v>
      </c>
      <c r="G2921" s="5" t="s">
        <v>12086</v>
      </c>
      <c r="H2921" s="5" t="s">
        <v>12144</v>
      </c>
      <c r="I2921" s="5" t="s">
        <v>17508</v>
      </c>
      <c r="J2921" s="5" t="s">
        <v>12328</v>
      </c>
      <c r="K2921" s="3" t="s">
        <v>12017</v>
      </c>
      <c r="L2921" s="3" t="s">
        <v>12017</v>
      </c>
      <c r="M2921" s="3" t="n">
        <v>1</v>
      </c>
      <c r="N2921" s="20" t="n">
        <v>3.49</v>
      </c>
      <c r="O2921" s="21" t="s">
        <v>19700</v>
      </c>
    </row>
    <row r="2922" customFormat="false" ht="15" hidden="false" customHeight="true" outlineLevel="0" collapsed="false">
      <c r="A2922" s="3" t="s">
        <v>5856</v>
      </c>
      <c r="B2922" s="3" t="s">
        <v>19701</v>
      </c>
      <c r="C2922" s="3" t="s">
        <v>5855</v>
      </c>
      <c r="D2922" s="5" t="s">
        <v>19702</v>
      </c>
      <c r="E2922" s="5" t="s">
        <v>12325</v>
      </c>
      <c r="F2922" s="5" t="s">
        <v>12326</v>
      </c>
      <c r="G2922" s="5" t="s">
        <v>12086</v>
      </c>
      <c r="H2922" s="5" t="s">
        <v>12144</v>
      </c>
      <c r="I2922" s="5" t="s">
        <v>19647</v>
      </c>
      <c r="J2922" s="5" t="s">
        <v>12328</v>
      </c>
      <c r="K2922" s="3" t="s">
        <v>12017</v>
      </c>
      <c r="L2922" s="3" t="s">
        <v>12017</v>
      </c>
      <c r="M2922" s="3" t="n">
        <v>6</v>
      </c>
      <c r="N2922" s="20" t="n">
        <v>3.29</v>
      </c>
      <c r="O2922" s="21" t="s">
        <v>12468</v>
      </c>
    </row>
    <row r="2923" customFormat="false" ht="15" hidden="false" customHeight="true" outlineLevel="0" collapsed="false">
      <c r="A2923" s="3" t="s">
        <v>5858</v>
      </c>
      <c r="B2923" s="3" t="s">
        <v>19703</v>
      </c>
      <c r="C2923" s="3" t="s">
        <v>5857</v>
      </c>
      <c r="D2923" s="5" t="s">
        <v>19704</v>
      </c>
      <c r="E2923" s="5" t="s">
        <v>12351</v>
      </c>
      <c r="F2923" s="5" t="s">
        <v>12326</v>
      </c>
      <c r="G2923" s="5" t="s">
        <v>12086</v>
      </c>
      <c r="H2923" s="5" t="s">
        <v>12144</v>
      </c>
      <c r="I2923" s="5" t="s">
        <v>19647</v>
      </c>
      <c r="J2923" s="5" t="s">
        <v>12328</v>
      </c>
      <c r="K2923" s="3" t="s">
        <v>12017</v>
      </c>
      <c r="L2923" s="3" t="s">
        <v>12017</v>
      </c>
      <c r="M2923" s="3" t="n">
        <v>12</v>
      </c>
      <c r="N2923" s="20" t="n">
        <v>4.79</v>
      </c>
      <c r="O2923" s="21" t="s">
        <v>14088</v>
      </c>
    </row>
    <row r="2924" customFormat="false" ht="15" hidden="false" customHeight="true" outlineLevel="0" collapsed="false">
      <c r="A2924" s="3" t="s">
        <v>5860</v>
      </c>
      <c r="B2924" s="3" t="s">
        <v>19705</v>
      </c>
      <c r="C2924" s="3" t="s">
        <v>5859</v>
      </c>
      <c r="D2924" s="5" t="s">
        <v>19706</v>
      </c>
      <c r="E2924" s="5" t="s">
        <v>12377</v>
      </c>
      <c r="F2924" s="5" t="s">
        <v>12378</v>
      </c>
      <c r="G2924" s="5" t="s">
        <v>12086</v>
      </c>
      <c r="H2924" s="5" t="s">
        <v>12144</v>
      </c>
      <c r="I2924" s="5" t="s">
        <v>19647</v>
      </c>
      <c r="J2924" s="5" t="s">
        <v>12512</v>
      </c>
      <c r="K2924" s="3" t="s">
        <v>12021</v>
      </c>
      <c r="L2924" s="3" t="s">
        <v>12017</v>
      </c>
      <c r="M2924" s="3" t="n">
        <v>12</v>
      </c>
      <c r="N2924" s="20" t="n">
        <v>4.39</v>
      </c>
      <c r="O2924" s="21" t="s">
        <v>15071</v>
      </c>
    </row>
    <row r="2925" customFormat="false" ht="15" hidden="false" customHeight="true" outlineLevel="0" collapsed="false">
      <c r="A2925" s="3" t="s">
        <v>5862</v>
      </c>
      <c r="B2925" s="3" t="s">
        <v>19707</v>
      </c>
      <c r="C2925" s="3" t="s">
        <v>5861</v>
      </c>
      <c r="D2925" s="5" t="s">
        <v>19708</v>
      </c>
      <c r="E2925" s="5" t="s">
        <v>12332</v>
      </c>
      <c r="F2925" s="5" t="s">
        <v>12333</v>
      </c>
      <c r="G2925" s="5" t="s">
        <v>12086</v>
      </c>
      <c r="H2925" s="5" t="s">
        <v>12144</v>
      </c>
      <c r="I2925" s="5" t="s">
        <v>19647</v>
      </c>
      <c r="J2925" s="5" t="s">
        <v>12328</v>
      </c>
      <c r="K2925" s="3" t="s">
        <v>12017</v>
      </c>
      <c r="L2925" s="3" t="s">
        <v>12017</v>
      </c>
      <c r="M2925" s="3" t="n">
        <v>24</v>
      </c>
      <c r="N2925" s="20" t="n">
        <v>2.49</v>
      </c>
      <c r="O2925" s="21" t="s">
        <v>19516</v>
      </c>
    </row>
    <row r="2926" customFormat="false" ht="15" hidden="false" customHeight="true" outlineLevel="0" collapsed="false">
      <c r="A2926" s="3" t="s">
        <v>5864</v>
      </c>
      <c r="B2926" s="3" t="s">
        <v>19709</v>
      </c>
      <c r="C2926" s="3" t="s">
        <v>5863</v>
      </c>
      <c r="D2926" s="5" t="s">
        <v>19710</v>
      </c>
      <c r="E2926" s="5" t="s">
        <v>12332</v>
      </c>
      <c r="F2926" s="5" t="s">
        <v>12333</v>
      </c>
      <c r="G2926" s="5" t="s">
        <v>12086</v>
      </c>
      <c r="H2926" s="5" t="s">
        <v>12144</v>
      </c>
      <c r="I2926" s="5" t="s">
        <v>13550</v>
      </c>
      <c r="J2926" s="5" t="s">
        <v>12328</v>
      </c>
      <c r="K2926" s="3" t="s">
        <v>12017</v>
      </c>
      <c r="L2926" s="3" t="s">
        <v>12017</v>
      </c>
      <c r="M2926" s="3" t="n">
        <v>1</v>
      </c>
      <c r="N2926" s="20" t="n">
        <v>3.49</v>
      </c>
      <c r="O2926" s="21" t="s">
        <v>16628</v>
      </c>
    </row>
    <row r="2927" customFormat="false" ht="15" hidden="false" customHeight="true" outlineLevel="0" collapsed="false">
      <c r="A2927" s="3" t="s">
        <v>5866</v>
      </c>
      <c r="B2927" s="3" t="s">
        <v>19711</v>
      </c>
      <c r="C2927" s="3" t="s">
        <v>5865</v>
      </c>
      <c r="D2927" s="5" t="s">
        <v>19712</v>
      </c>
      <c r="E2927" s="5" t="s">
        <v>12377</v>
      </c>
      <c r="F2927" s="5" t="s">
        <v>12378</v>
      </c>
      <c r="G2927" s="5" t="s">
        <v>12086</v>
      </c>
      <c r="H2927" s="5" t="s">
        <v>12144</v>
      </c>
      <c r="I2927" s="5" t="s">
        <v>19647</v>
      </c>
      <c r="J2927" s="5" t="s">
        <v>12328</v>
      </c>
      <c r="K2927" s="3" t="s">
        <v>12021</v>
      </c>
      <c r="L2927" s="3" t="s">
        <v>12017</v>
      </c>
      <c r="M2927" s="3" t="n">
        <v>4</v>
      </c>
      <c r="N2927" s="20" t="n">
        <v>2.39</v>
      </c>
      <c r="O2927" s="21" t="s">
        <v>16696</v>
      </c>
    </row>
    <row r="2928" customFormat="false" ht="15" hidden="false" customHeight="true" outlineLevel="0" collapsed="false">
      <c r="A2928" s="3" t="s">
        <v>5868</v>
      </c>
      <c r="B2928" s="3" t="s">
        <v>19713</v>
      </c>
      <c r="C2928" s="3" t="s">
        <v>5867</v>
      </c>
      <c r="D2928" s="5" t="s">
        <v>19714</v>
      </c>
      <c r="E2928" s="5" t="s">
        <v>12457</v>
      </c>
      <c r="F2928" s="5" t="s">
        <v>12458</v>
      </c>
      <c r="G2928" s="5" t="s">
        <v>12086</v>
      </c>
      <c r="H2928" s="5" t="s">
        <v>12144</v>
      </c>
      <c r="I2928" s="5" t="s">
        <v>19647</v>
      </c>
      <c r="J2928" s="5" t="s">
        <v>12328</v>
      </c>
      <c r="K2928" s="3" t="s">
        <v>12021</v>
      </c>
      <c r="L2928" s="3" t="s">
        <v>12017</v>
      </c>
      <c r="M2928" s="3" t="n">
        <v>2</v>
      </c>
      <c r="N2928" s="20" t="n">
        <v>3.39</v>
      </c>
      <c r="O2928" s="21" t="s">
        <v>13024</v>
      </c>
    </row>
    <row r="2929" customFormat="false" ht="15" hidden="false" customHeight="true" outlineLevel="0" collapsed="false">
      <c r="A2929" s="3" t="s">
        <v>5870</v>
      </c>
      <c r="B2929" s="3" t="s">
        <v>19715</v>
      </c>
      <c r="C2929" s="3" t="s">
        <v>5869</v>
      </c>
      <c r="D2929" s="5" t="s">
        <v>19716</v>
      </c>
      <c r="E2929" s="5" t="s">
        <v>12325</v>
      </c>
      <c r="F2929" s="5" t="s">
        <v>12326</v>
      </c>
      <c r="G2929" s="5" t="s">
        <v>12086</v>
      </c>
      <c r="H2929" s="5" t="s">
        <v>12144</v>
      </c>
      <c r="I2929" s="5" t="s">
        <v>17508</v>
      </c>
      <c r="J2929" s="5" t="s">
        <v>12328</v>
      </c>
      <c r="K2929" s="3" t="s">
        <v>12017</v>
      </c>
      <c r="L2929" s="3" t="s">
        <v>12017</v>
      </c>
      <c r="M2929" s="3" t="n">
        <v>24</v>
      </c>
      <c r="N2929" s="20" t="n">
        <v>4.39</v>
      </c>
      <c r="O2929" s="21" t="s">
        <v>12402</v>
      </c>
    </row>
    <row r="2930" customFormat="false" ht="15" hidden="false" customHeight="true" outlineLevel="0" collapsed="false">
      <c r="A2930" s="3" t="s">
        <v>5872</v>
      </c>
      <c r="B2930" s="3" t="s">
        <v>19717</v>
      </c>
      <c r="C2930" s="3" t="s">
        <v>5871</v>
      </c>
      <c r="D2930" s="5" t="s">
        <v>19718</v>
      </c>
      <c r="E2930" s="5" t="s">
        <v>12325</v>
      </c>
      <c r="F2930" s="5" t="s">
        <v>12326</v>
      </c>
      <c r="G2930" s="5" t="s">
        <v>12086</v>
      </c>
      <c r="H2930" s="5" t="s">
        <v>12144</v>
      </c>
      <c r="I2930" s="5" t="s">
        <v>19647</v>
      </c>
      <c r="J2930" s="5" t="s">
        <v>12328</v>
      </c>
      <c r="K2930" s="3" t="s">
        <v>12017</v>
      </c>
      <c r="L2930" s="3" t="s">
        <v>12017</v>
      </c>
      <c r="M2930" s="3" t="n">
        <v>4</v>
      </c>
      <c r="N2930" s="20" t="n">
        <v>2.39</v>
      </c>
      <c r="O2930" s="21" t="s">
        <v>17819</v>
      </c>
    </row>
    <row r="2931" customFormat="false" ht="15" hidden="false" customHeight="true" outlineLevel="0" collapsed="false">
      <c r="A2931" s="3" t="s">
        <v>5874</v>
      </c>
      <c r="B2931" s="3" t="s">
        <v>19719</v>
      </c>
      <c r="C2931" s="3" t="s">
        <v>5873</v>
      </c>
      <c r="D2931" s="5" t="s">
        <v>19720</v>
      </c>
      <c r="E2931" s="5" t="s">
        <v>12355</v>
      </c>
      <c r="F2931" s="5" t="s">
        <v>12356</v>
      </c>
      <c r="G2931" s="5" t="s">
        <v>12086</v>
      </c>
      <c r="H2931" s="5" t="s">
        <v>12144</v>
      </c>
      <c r="I2931" s="5" t="s">
        <v>19647</v>
      </c>
      <c r="J2931" s="5" t="s">
        <v>12328</v>
      </c>
      <c r="K2931" s="3" t="s">
        <v>12017</v>
      </c>
      <c r="L2931" s="3" t="s">
        <v>12017</v>
      </c>
      <c r="M2931" s="3" t="n">
        <v>6</v>
      </c>
      <c r="N2931" s="20" t="n">
        <v>2.39</v>
      </c>
      <c r="O2931" s="21" t="s">
        <v>19721</v>
      </c>
    </row>
    <row r="2932" customFormat="false" ht="15" hidden="false" customHeight="true" outlineLevel="0" collapsed="false">
      <c r="A2932" s="3" t="s">
        <v>5876</v>
      </c>
      <c r="B2932" s="3" t="s">
        <v>19722</v>
      </c>
      <c r="C2932" s="3" t="s">
        <v>5875</v>
      </c>
      <c r="D2932" s="5" t="s">
        <v>19723</v>
      </c>
      <c r="E2932" s="5" t="s">
        <v>12351</v>
      </c>
      <c r="F2932" s="5" t="s">
        <v>12326</v>
      </c>
      <c r="G2932" s="5" t="s">
        <v>12086</v>
      </c>
      <c r="H2932" s="5" t="s">
        <v>12144</v>
      </c>
      <c r="I2932" s="5" t="s">
        <v>13550</v>
      </c>
      <c r="J2932" s="5" t="s">
        <v>12328</v>
      </c>
      <c r="K2932" s="3" t="s">
        <v>12017</v>
      </c>
      <c r="L2932" s="3" t="s">
        <v>12017</v>
      </c>
      <c r="M2932" s="3" t="n">
        <v>6</v>
      </c>
      <c r="N2932" s="20" t="n">
        <v>2.49</v>
      </c>
      <c r="O2932" s="21" t="s">
        <v>12726</v>
      </c>
    </row>
    <row r="2933" customFormat="false" ht="15" hidden="false" customHeight="true" outlineLevel="0" collapsed="false">
      <c r="A2933" s="3" t="s">
        <v>5878</v>
      </c>
      <c r="B2933" s="3" t="s">
        <v>19724</v>
      </c>
      <c r="C2933" s="3" t="s">
        <v>5877</v>
      </c>
      <c r="D2933" s="5" t="s">
        <v>19725</v>
      </c>
      <c r="E2933" s="5" t="s">
        <v>12351</v>
      </c>
      <c r="F2933" s="5" t="s">
        <v>12326</v>
      </c>
      <c r="G2933" s="5" t="s">
        <v>12086</v>
      </c>
      <c r="H2933" s="5" t="s">
        <v>12144</v>
      </c>
      <c r="I2933" s="5" t="s">
        <v>17508</v>
      </c>
      <c r="J2933" s="5" t="s">
        <v>12328</v>
      </c>
      <c r="K2933" s="3" t="s">
        <v>12017</v>
      </c>
      <c r="L2933" s="3" t="s">
        <v>12017</v>
      </c>
      <c r="M2933" s="3" t="n">
        <v>8</v>
      </c>
      <c r="N2933" s="20" t="n">
        <v>3.39</v>
      </c>
      <c r="O2933" s="21" t="s">
        <v>17924</v>
      </c>
    </row>
    <row r="2934" customFormat="false" ht="15" hidden="false" customHeight="true" outlineLevel="0" collapsed="false">
      <c r="A2934" s="3" t="s">
        <v>5880</v>
      </c>
      <c r="B2934" s="3" t="s">
        <v>19726</v>
      </c>
      <c r="C2934" s="3" t="s">
        <v>5879</v>
      </c>
      <c r="D2934" s="5" t="s">
        <v>19727</v>
      </c>
      <c r="E2934" s="5" t="s">
        <v>12363</v>
      </c>
      <c r="F2934" s="5" t="s">
        <v>12364</v>
      </c>
      <c r="G2934" s="5" t="s">
        <v>12086</v>
      </c>
      <c r="H2934" s="5" t="s">
        <v>12144</v>
      </c>
      <c r="I2934" s="5" t="s">
        <v>19647</v>
      </c>
      <c r="J2934" s="5" t="s">
        <v>12328</v>
      </c>
      <c r="K2934" s="3" t="s">
        <v>12017</v>
      </c>
      <c r="L2934" s="3" t="s">
        <v>12017</v>
      </c>
      <c r="M2934" s="3" t="n">
        <v>2</v>
      </c>
      <c r="N2934" s="20" t="n">
        <v>2.99</v>
      </c>
      <c r="O2934" s="21" t="s">
        <v>19728</v>
      </c>
    </row>
    <row r="2935" customFormat="false" ht="15" hidden="false" customHeight="true" outlineLevel="0" collapsed="false">
      <c r="A2935" s="3" t="s">
        <v>5882</v>
      </c>
      <c r="B2935" s="3" t="s">
        <v>19729</v>
      </c>
      <c r="C2935" s="3" t="s">
        <v>5881</v>
      </c>
      <c r="D2935" s="5" t="s">
        <v>19730</v>
      </c>
      <c r="E2935" s="5" t="s">
        <v>12325</v>
      </c>
      <c r="F2935" s="5" t="s">
        <v>12326</v>
      </c>
      <c r="G2935" s="5" t="s">
        <v>12086</v>
      </c>
      <c r="H2935" s="5" t="s">
        <v>12144</v>
      </c>
      <c r="I2935" s="5" t="s">
        <v>19647</v>
      </c>
      <c r="J2935" s="5" t="s">
        <v>12328</v>
      </c>
      <c r="K2935" s="3" t="s">
        <v>12017</v>
      </c>
      <c r="L2935" s="3" t="s">
        <v>12017</v>
      </c>
      <c r="M2935" s="3" t="n">
        <v>8</v>
      </c>
      <c r="N2935" s="20" t="n">
        <v>2.29</v>
      </c>
      <c r="O2935" s="21" t="s">
        <v>12630</v>
      </c>
    </row>
    <row r="2936" customFormat="false" ht="15" hidden="false" customHeight="true" outlineLevel="0" collapsed="false">
      <c r="A2936" s="3" t="s">
        <v>5884</v>
      </c>
      <c r="B2936" s="3" t="s">
        <v>19731</v>
      </c>
      <c r="C2936" s="3" t="s">
        <v>5883</v>
      </c>
      <c r="D2936" s="5" t="s">
        <v>19732</v>
      </c>
      <c r="E2936" s="5" t="s">
        <v>12368</v>
      </c>
      <c r="F2936" s="5" t="s">
        <v>12369</v>
      </c>
      <c r="G2936" s="5" t="s">
        <v>12086</v>
      </c>
      <c r="H2936" s="5" t="s">
        <v>12144</v>
      </c>
      <c r="I2936" s="5" t="s">
        <v>13550</v>
      </c>
      <c r="J2936" s="5" t="s">
        <v>12328</v>
      </c>
      <c r="K2936" s="3" t="s">
        <v>12017</v>
      </c>
      <c r="L2936" s="3" t="s">
        <v>12017</v>
      </c>
      <c r="M2936" s="3" t="n">
        <v>12</v>
      </c>
      <c r="N2936" s="20" t="n">
        <v>3.79</v>
      </c>
      <c r="O2936" s="21" t="s">
        <v>19733</v>
      </c>
    </row>
    <row r="2937" customFormat="false" ht="15" hidden="false" customHeight="true" outlineLevel="0" collapsed="false">
      <c r="A2937" s="3" t="s">
        <v>5886</v>
      </c>
      <c r="B2937" s="3" t="s">
        <v>19734</v>
      </c>
      <c r="C2937" s="3" t="s">
        <v>5885</v>
      </c>
      <c r="D2937" s="5" t="s">
        <v>19735</v>
      </c>
      <c r="E2937" s="5" t="s">
        <v>12325</v>
      </c>
      <c r="F2937" s="5" t="s">
        <v>12326</v>
      </c>
      <c r="G2937" s="5" t="s">
        <v>12086</v>
      </c>
      <c r="H2937" s="5" t="s">
        <v>12144</v>
      </c>
      <c r="I2937" s="5" t="s">
        <v>13550</v>
      </c>
      <c r="J2937" s="5" t="s">
        <v>12328</v>
      </c>
      <c r="K2937" s="3" t="s">
        <v>12017</v>
      </c>
      <c r="L2937" s="3" t="s">
        <v>12017</v>
      </c>
      <c r="M2937" s="3" t="n">
        <v>8</v>
      </c>
      <c r="N2937" s="20" t="n">
        <v>3.29</v>
      </c>
      <c r="O2937" s="21" t="s">
        <v>15181</v>
      </c>
    </row>
    <row r="2938" customFormat="false" ht="15" hidden="false" customHeight="true" outlineLevel="0" collapsed="false">
      <c r="A2938" s="3" t="s">
        <v>5888</v>
      </c>
      <c r="B2938" s="3" t="s">
        <v>19736</v>
      </c>
      <c r="C2938" s="3" t="s">
        <v>5887</v>
      </c>
      <c r="D2938" s="5" t="s">
        <v>19737</v>
      </c>
      <c r="E2938" s="5" t="s">
        <v>12351</v>
      </c>
      <c r="F2938" s="5" t="s">
        <v>12326</v>
      </c>
      <c r="G2938" s="5" t="s">
        <v>12086</v>
      </c>
      <c r="H2938" s="5" t="s">
        <v>12144</v>
      </c>
      <c r="I2938" s="5" t="s">
        <v>17508</v>
      </c>
      <c r="J2938" s="5" t="s">
        <v>12328</v>
      </c>
      <c r="K2938" s="3" t="s">
        <v>12017</v>
      </c>
      <c r="L2938" s="3" t="s">
        <v>12017</v>
      </c>
      <c r="M2938" s="3" t="n">
        <v>2</v>
      </c>
      <c r="N2938" s="20" t="n">
        <v>3.39</v>
      </c>
      <c r="O2938" s="21" t="s">
        <v>19400</v>
      </c>
    </row>
    <row r="2939" customFormat="false" ht="15" hidden="false" customHeight="true" outlineLevel="0" collapsed="false">
      <c r="A2939" s="3" t="s">
        <v>5890</v>
      </c>
      <c r="B2939" s="3" t="s">
        <v>19738</v>
      </c>
      <c r="C2939" s="3" t="s">
        <v>5889</v>
      </c>
      <c r="D2939" s="5" t="s">
        <v>19739</v>
      </c>
      <c r="E2939" s="5" t="s">
        <v>12363</v>
      </c>
      <c r="F2939" s="5" t="s">
        <v>12364</v>
      </c>
      <c r="G2939" s="5" t="s">
        <v>12086</v>
      </c>
      <c r="H2939" s="5" t="s">
        <v>12144</v>
      </c>
      <c r="I2939" s="5" t="s">
        <v>17508</v>
      </c>
      <c r="J2939" s="5" t="s">
        <v>12328</v>
      </c>
      <c r="K2939" s="3" t="s">
        <v>12017</v>
      </c>
      <c r="L2939" s="3" t="s">
        <v>12017</v>
      </c>
      <c r="M2939" s="3" t="n">
        <v>24</v>
      </c>
      <c r="N2939" s="20" t="n">
        <v>4.49</v>
      </c>
      <c r="O2939" s="21" t="s">
        <v>17645</v>
      </c>
    </row>
    <row r="2940" customFormat="false" ht="15" hidden="false" customHeight="true" outlineLevel="0" collapsed="false">
      <c r="A2940" s="3" t="s">
        <v>5892</v>
      </c>
      <c r="B2940" s="3" t="s">
        <v>19740</v>
      </c>
      <c r="C2940" s="3" t="s">
        <v>5891</v>
      </c>
      <c r="D2940" s="5" t="s">
        <v>19741</v>
      </c>
      <c r="E2940" s="5" t="s">
        <v>12382</v>
      </c>
      <c r="F2940" s="5" t="s">
        <v>12383</v>
      </c>
      <c r="G2940" s="5" t="s">
        <v>12086</v>
      </c>
      <c r="H2940" s="5" t="s">
        <v>12144</v>
      </c>
      <c r="I2940" s="5" t="s">
        <v>17508</v>
      </c>
      <c r="J2940" s="5" t="s">
        <v>12328</v>
      </c>
      <c r="K2940" s="3" t="s">
        <v>12017</v>
      </c>
      <c r="L2940" s="3" t="s">
        <v>12017</v>
      </c>
      <c r="M2940" s="3" t="n">
        <v>1</v>
      </c>
      <c r="N2940" s="20" t="n">
        <v>4.89</v>
      </c>
      <c r="O2940" s="21" t="s">
        <v>15533</v>
      </c>
    </row>
    <row r="2941" customFormat="false" ht="15" hidden="false" customHeight="true" outlineLevel="0" collapsed="false">
      <c r="A2941" s="3" t="s">
        <v>5894</v>
      </c>
      <c r="B2941" s="3" t="s">
        <v>19742</v>
      </c>
      <c r="C2941" s="3" t="s">
        <v>5893</v>
      </c>
      <c r="D2941" s="5" t="s">
        <v>19743</v>
      </c>
      <c r="E2941" s="5" t="s">
        <v>12355</v>
      </c>
      <c r="F2941" s="5" t="s">
        <v>12356</v>
      </c>
      <c r="G2941" s="5" t="s">
        <v>12086</v>
      </c>
      <c r="H2941" s="5" t="s">
        <v>12144</v>
      </c>
      <c r="I2941" s="5" t="s">
        <v>13550</v>
      </c>
      <c r="J2941" s="5" t="s">
        <v>12328</v>
      </c>
      <c r="K2941" s="3" t="s">
        <v>12017</v>
      </c>
      <c r="L2941" s="3" t="s">
        <v>12017</v>
      </c>
      <c r="M2941" s="3" t="n">
        <v>24</v>
      </c>
      <c r="N2941" s="20" t="n">
        <v>2.49</v>
      </c>
      <c r="O2941" s="21" t="s">
        <v>17869</v>
      </c>
    </row>
    <row r="2942" customFormat="false" ht="15" hidden="false" customHeight="true" outlineLevel="0" collapsed="false">
      <c r="A2942" s="3" t="s">
        <v>5896</v>
      </c>
      <c r="B2942" s="3" t="s">
        <v>19744</v>
      </c>
      <c r="C2942" s="3" t="s">
        <v>5895</v>
      </c>
      <c r="D2942" s="5" t="s">
        <v>19745</v>
      </c>
      <c r="E2942" s="5" t="s">
        <v>12355</v>
      </c>
      <c r="F2942" s="5" t="s">
        <v>12356</v>
      </c>
      <c r="G2942" s="5" t="s">
        <v>12086</v>
      </c>
      <c r="H2942" s="5" t="s">
        <v>12144</v>
      </c>
      <c r="I2942" s="5" t="s">
        <v>13550</v>
      </c>
      <c r="J2942" s="5" t="s">
        <v>12328</v>
      </c>
      <c r="K2942" s="3" t="s">
        <v>12017</v>
      </c>
      <c r="L2942" s="3" t="s">
        <v>12017</v>
      </c>
      <c r="M2942" s="3" t="n">
        <v>4</v>
      </c>
      <c r="N2942" s="20" t="n">
        <v>2.99</v>
      </c>
      <c r="O2942" s="21" t="s">
        <v>17198</v>
      </c>
    </row>
    <row r="2943" customFormat="false" ht="15" hidden="false" customHeight="true" outlineLevel="0" collapsed="false">
      <c r="A2943" s="3" t="s">
        <v>5898</v>
      </c>
      <c r="B2943" s="3" t="s">
        <v>19746</v>
      </c>
      <c r="C2943" s="3" t="s">
        <v>5897</v>
      </c>
      <c r="D2943" s="5" t="s">
        <v>19747</v>
      </c>
      <c r="E2943" s="5" t="s">
        <v>12351</v>
      </c>
      <c r="F2943" s="5" t="s">
        <v>12326</v>
      </c>
      <c r="G2943" s="5" t="s">
        <v>12086</v>
      </c>
      <c r="H2943" s="5" t="s">
        <v>12144</v>
      </c>
      <c r="I2943" s="5" t="s">
        <v>19647</v>
      </c>
      <c r="J2943" s="5" t="s">
        <v>12512</v>
      </c>
      <c r="K2943" s="3" t="s">
        <v>12017</v>
      </c>
      <c r="L2943" s="3" t="s">
        <v>12017</v>
      </c>
      <c r="M2943" s="3" t="n">
        <v>2</v>
      </c>
      <c r="N2943" s="20" t="n">
        <v>4.29</v>
      </c>
      <c r="O2943" s="21" t="s">
        <v>19748</v>
      </c>
    </row>
    <row r="2944" customFormat="false" ht="15" hidden="false" customHeight="true" outlineLevel="0" collapsed="false">
      <c r="A2944" s="3" t="s">
        <v>5900</v>
      </c>
      <c r="B2944" s="3" t="s">
        <v>19749</v>
      </c>
      <c r="C2944" s="3" t="s">
        <v>5899</v>
      </c>
      <c r="D2944" s="5" t="s">
        <v>19750</v>
      </c>
      <c r="E2944" s="5" t="s">
        <v>12377</v>
      </c>
      <c r="F2944" s="5" t="s">
        <v>12378</v>
      </c>
      <c r="G2944" s="5" t="s">
        <v>12086</v>
      </c>
      <c r="H2944" s="5" t="s">
        <v>12144</v>
      </c>
      <c r="I2944" s="5" t="s">
        <v>13550</v>
      </c>
      <c r="J2944" s="5" t="s">
        <v>12328</v>
      </c>
      <c r="K2944" s="3" t="s">
        <v>12021</v>
      </c>
      <c r="L2944" s="3" t="s">
        <v>12017</v>
      </c>
      <c r="M2944" s="3" t="n">
        <v>4</v>
      </c>
      <c r="N2944" s="20" t="n">
        <v>3.49</v>
      </c>
      <c r="O2944" s="21" t="s">
        <v>15035</v>
      </c>
    </row>
    <row r="2945" customFormat="false" ht="15" hidden="false" customHeight="true" outlineLevel="0" collapsed="false">
      <c r="A2945" s="3" t="s">
        <v>5902</v>
      </c>
      <c r="B2945" s="3" t="s">
        <v>19751</v>
      </c>
      <c r="C2945" s="3" t="s">
        <v>5901</v>
      </c>
      <c r="D2945" s="5" t="s">
        <v>19752</v>
      </c>
      <c r="E2945" s="5" t="s">
        <v>12355</v>
      </c>
      <c r="F2945" s="5" t="s">
        <v>12356</v>
      </c>
      <c r="G2945" s="5" t="s">
        <v>12086</v>
      </c>
      <c r="H2945" s="5" t="s">
        <v>12144</v>
      </c>
      <c r="I2945" s="5" t="s">
        <v>19647</v>
      </c>
      <c r="J2945" s="5" t="s">
        <v>12328</v>
      </c>
      <c r="K2945" s="3" t="s">
        <v>12017</v>
      </c>
      <c r="L2945" s="3" t="s">
        <v>12017</v>
      </c>
      <c r="M2945" s="3" t="n">
        <v>12</v>
      </c>
      <c r="N2945" s="20" t="n">
        <v>4.79</v>
      </c>
      <c r="O2945" s="21" t="s">
        <v>19753</v>
      </c>
    </row>
    <row r="2946" customFormat="false" ht="15" hidden="false" customHeight="true" outlineLevel="0" collapsed="false">
      <c r="A2946" s="3" t="s">
        <v>5904</v>
      </c>
      <c r="B2946" s="3" t="s">
        <v>19754</v>
      </c>
      <c r="C2946" s="3" t="s">
        <v>5903</v>
      </c>
      <c r="D2946" s="5" t="s">
        <v>19755</v>
      </c>
      <c r="E2946" s="5" t="s">
        <v>12382</v>
      </c>
      <c r="F2946" s="5" t="s">
        <v>12383</v>
      </c>
      <c r="G2946" s="5" t="s">
        <v>12086</v>
      </c>
      <c r="H2946" s="5" t="s">
        <v>12144</v>
      </c>
      <c r="I2946" s="5" t="s">
        <v>19647</v>
      </c>
      <c r="J2946" s="5" t="s">
        <v>12328</v>
      </c>
      <c r="K2946" s="3" t="s">
        <v>12017</v>
      </c>
      <c r="L2946" s="3" t="s">
        <v>12017</v>
      </c>
      <c r="M2946" s="3" t="n">
        <v>1</v>
      </c>
      <c r="N2946" s="20" t="n">
        <v>2.79</v>
      </c>
      <c r="O2946" s="21" t="s">
        <v>15099</v>
      </c>
    </row>
    <row r="2947" customFormat="false" ht="15" hidden="false" customHeight="true" outlineLevel="0" collapsed="false">
      <c r="A2947" s="3" t="s">
        <v>5906</v>
      </c>
      <c r="B2947" s="3" t="s">
        <v>19756</v>
      </c>
      <c r="C2947" s="3" t="s">
        <v>5905</v>
      </c>
      <c r="D2947" s="5" t="s">
        <v>19757</v>
      </c>
      <c r="E2947" s="5" t="s">
        <v>12382</v>
      </c>
      <c r="F2947" s="5" t="s">
        <v>12383</v>
      </c>
      <c r="G2947" s="5" t="s">
        <v>12086</v>
      </c>
      <c r="H2947" s="5" t="s">
        <v>12144</v>
      </c>
      <c r="I2947" s="5" t="s">
        <v>17508</v>
      </c>
      <c r="J2947" s="5" t="s">
        <v>12328</v>
      </c>
      <c r="K2947" s="3" t="s">
        <v>12017</v>
      </c>
      <c r="L2947" s="3" t="s">
        <v>12017</v>
      </c>
      <c r="M2947" s="3" t="n">
        <v>24</v>
      </c>
      <c r="N2947" s="20" t="n">
        <v>2.99</v>
      </c>
      <c r="O2947" s="21" t="s">
        <v>16942</v>
      </c>
    </row>
    <row r="2948" customFormat="false" ht="15" hidden="false" customHeight="true" outlineLevel="0" collapsed="false">
      <c r="A2948" s="3" t="s">
        <v>5908</v>
      </c>
      <c r="B2948" s="3" t="s">
        <v>19758</v>
      </c>
      <c r="C2948" s="3" t="s">
        <v>5907</v>
      </c>
      <c r="D2948" s="5" t="s">
        <v>19759</v>
      </c>
      <c r="E2948" s="5" t="s">
        <v>12355</v>
      </c>
      <c r="F2948" s="5" t="s">
        <v>12356</v>
      </c>
      <c r="G2948" s="5" t="s">
        <v>12086</v>
      </c>
      <c r="H2948" s="5" t="s">
        <v>12144</v>
      </c>
      <c r="I2948" s="5" t="s">
        <v>13550</v>
      </c>
      <c r="J2948" s="5" t="s">
        <v>12328</v>
      </c>
      <c r="K2948" s="3" t="s">
        <v>12017</v>
      </c>
      <c r="L2948" s="3" t="s">
        <v>12017</v>
      </c>
      <c r="M2948" s="3" t="n">
        <v>6</v>
      </c>
      <c r="N2948" s="20" t="n">
        <v>2.89</v>
      </c>
      <c r="O2948" s="21" t="s">
        <v>14422</v>
      </c>
    </row>
    <row r="2949" customFormat="false" ht="15" hidden="false" customHeight="true" outlineLevel="0" collapsed="false">
      <c r="A2949" s="3" t="s">
        <v>5910</v>
      </c>
      <c r="B2949" s="3" t="s">
        <v>19760</v>
      </c>
      <c r="C2949" s="3" t="s">
        <v>5909</v>
      </c>
      <c r="D2949" s="5" t="s">
        <v>19761</v>
      </c>
      <c r="E2949" s="5" t="s">
        <v>12377</v>
      </c>
      <c r="F2949" s="5" t="s">
        <v>12378</v>
      </c>
      <c r="G2949" s="5" t="s">
        <v>12086</v>
      </c>
      <c r="H2949" s="5" t="s">
        <v>12144</v>
      </c>
      <c r="I2949" s="5" t="s">
        <v>17508</v>
      </c>
      <c r="J2949" s="5" t="s">
        <v>12328</v>
      </c>
      <c r="K2949" s="3" t="s">
        <v>12021</v>
      </c>
      <c r="L2949" s="3" t="s">
        <v>12017</v>
      </c>
      <c r="M2949" s="3" t="n">
        <v>4</v>
      </c>
      <c r="N2949" s="20" t="n">
        <v>3.89</v>
      </c>
      <c r="O2949" s="21" t="s">
        <v>15015</v>
      </c>
    </row>
    <row r="2950" customFormat="false" ht="15" hidden="false" customHeight="true" outlineLevel="0" collapsed="false">
      <c r="A2950" s="3" t="s">
        <v>5912</v>
      </c>
      <c r="B2950" s="3" t="s">
        <v>19762</v>
      </c>
      <c r="C2950" s="3" t="s">
        <v>5911</v>
      </c>
      <c r="D2950" s="5" t="s">
        <v>19763</v>
      </c>
      <c r="E2950" s="5" t="s">
        <v>12368</v>
      </c>
      <c r="F2950" s="5" t="s">
        <v>12369</v>
      </c>
      <c r="G2950" s="5" t="s">
        <v>12086</v>
      </c>
      <c r="H2950" s="5" t="s">
        <v>12144</v>
      </c>
      <c r="I2950" s="5" t="s">
        <v>19647</v>
      </c>
      <c r="J2950" s="5" t="s">
        <v>12512</v>
      </c>
      <c r="K2950" s="3" t="s">
        <v>12017</v>
      </c>
      <c r="L2950" s="3" t="s">
        <v>12017</v>
      </c>
      <c r="M2950" s="3" t="n">
        <v>12</v>
      </c>
      <c r="N2950" s="20" t="n">
        <v>2.29</v>
      </c>
      <c r="O2950" s="21" t="s">
        <v>16870</v>
      </c>
    </row>
    <row r="2951" customFormat="false" ht="15" hidden="false" customHeight="true" outlineLevel="0" collapsed="false">
      <c r="A2951" s="3" t="s">
        <v>5914</v>
      </c>
      <c r="B2951" s="3" t="s">
        <v>19764</v>
      </c>
      <c r="C2951" s="3" t="s">
        <v>5913</v>
      </c>
      <c r="D2951" s="5" t="s">
        <v>19765</v>
      </c>
      <c r="E2951" s="5" t="s">
        <v>12368</v>
      </c>
      <c r="F2951" s="5" t="s">
        <v>12369</v>
      </c>
      <c r="G2951" s="5" t="s">
        <v>12086</v>
      </c>
      <c r="H2951" s="5" t="s">
        <v>12144</v>
      </c>
      <c r="I2951" s="5" t="s">
        <v>17508</v>
      </c>
      <c r="J2951" s="5" t="s">
        <v>12328</v>
      </c>
      <c r="K2951" s="3" t="s">
        <v>12017</v>
      </c>
      <c r="L2951" s="3" t="s">
        <v>12017</v>
      </c>
      <c r="M2951" s="3" t="n">
        <v>2</v>
      </c>
      <c r="N2951" s="20" t="n">
        <v>3.89</v>
      </c>
      <c r="O2951" s="21" t="s">
        <v>15242</v>
      </c>
    </row>
    <row r="2952" customFormat="false" ht="15" hidden="false" customHeight="true" outlineLevel="0" collapsed="false">
      <c r="A2952" s="3" t="s">
        <v>5916</v>
      </c>
      <c r="B2952" s="3" t="s">
        <v>19766</v>
      </c>
      <c r="C2952" s="3" t="s">
        <v>5915</v>
      </c>
      <c r="D2952" s="5" t="s">
        <v>19767</v>
      </c>
      <c r="E2952" s="5" t="s">
        <v>12355</v>
      </c>
      <c r="F2952" s="5" t="s">
        <v>12356</v>
      </c>
      <c r="G2952" s="5" t="s">
        <v>12086</v>
      </c>
      <c r="H2952" s="5" t="s">
        <v>12144</v>
      </c>
      <c r="I2952" s="5" t="s">
        <v>17508</v>
      </c>
      <c r="J2952" s="5" t="s">
        <v>12328</v>
      </c>
      <c r="K2952" s="3" t="s">
        <v>12017</v>
      </c>
      <c r="L2952" s="3" t="s">
        <v>12017</v>
      </c>
      <c r="M2952" s="3" t="n">
        <v>24</v>
      </c>
      <c r="N2952" s="20" t="n">
        <v>2.39</v>
      </c>
      <c r="O2952" s="21" t="s">
        <v>19768</v>
      </c>
    </row>
    <row r="2953" customFormat="false" ht="15" hidden="false" customHeight="true" outlineLevel="0" collapsed="false">
      <c r="A2953" s="3" t="s">
        <v>5918</v>
      </c>
      <c r="B2953" s="3" t="s">
        <v>19769</v>
      </c>
      <c r="C2953" s="3" t="s">
        <v>5917</v>
      </c>
      <c r="D2953" s="5" t="s">
        <v>19770</v>
      </c>
      <c r="E2953" s="5" t="s">
        <v>12382</v>
      </c>
      <c r="F2953" s="5" t="s">
        <v>12383</v>
      </c>
      <c r="G2953" s="5" t="s">
        <v>12086</v>
      </c>
      <c r="H2953" s="5" t="s">
        <v>12144</v>
      </c>
      <c r="I2953" s="5" t="s">
        <v>17508</v>
      </c>
      <c r="J2953" s="5" t="s">
        <v>12328</v>
      </c>
      <c r="K2953" s="3" t="s">
        <v>12017</v>
      </c>
      <c r="L2953" s="3" t="s">
        <v>12017</v>
      </c>
      <c r="M2953" s="3" t="n">
        <v>6</v>
      </c>
      <c r="N2953" s="20" t="n">
        <v>3.39</v>
      </c>
      <c r="O2953" s="21" t="s">
        <v>13145</v>
      </c>
    </row>
    <row r="2954" customFormat="false" ht="15" hidden="false" customHeight="true" outlineLevel="0" collapsed="false">
      <c r="A2954" s="3" t="s">
        <v>5920</v>
      </c>
      <c r="B2954" s="3" t="s">
        <v>19771</v>
      </c>
      <c r="C2954" s="3" t="s">
        <v>5919</v>
      </c>
      <c r="D2954" s="5" t="s">
        <v>19772</v>
      </c>
      <c r="E2954" s="5" t="s">
        <v>12368</v>
      </c>
      <c r="F2954" s="5" t="s">
        <v>12369</v>
      </c>
      <c r="G2954" s="5" t="s">
        <v>12086</v>
      </c>
      <c r="H2954" s="5" t="s">
        <v>12144</v>
      </c>
      <c r="I2954" s="5" t="s">
        <v>13550</v>
      </c>
      <c r="J2954" s="5" t="s">
        <v>12328</v>
      </c>
      <c r="K2954" s="3" t="s">
        <v>12017</v>
      </c>
      <c r="L2954" s="3" t="s">
        <v>12017</v>
      </c>
      <c r="M2954" s="3" t="n">
        <v>24</v>
      </c>
      <c r="N2954" s="20" t="n">
        <v>2.39</v>
      </c>
      <c r="O2954" s="21" t="s">
        <v>13399</v>
      </c>
    </row>
    <row r="2955" customFormat="false" ht="15" hidden="false" customHeight="true" outlineLevel="0" collapsed="false">
      <c r="A2955" s="3" t="s">
        <v>5922</v>
      </c>
      <c r="B2955" s="3" t="s">
        <v>19773</v>
      </c>
      <c r="C2955" s="3" t="s">
        <v>5921</v>
      </c>
      <c r="D2955" s="5" t="s">
        <v>19774</v>
      </c>
      <c r="E2955" s="5" t="s">
        <v>12338</v>
      </c>
      <c r="F2955" s="5" t="s">
        <v>12339</v>
      </c>
      <c r="G2955" s="5" t="s">
        <v>12086</v>
      </c>
      <c r="H2955" s="5" t="s">
        <v>12144</v>
      </c>
      <c r="I2955" s="5" t="s">
        <v>13550</v>
      </c>
      <c r="J2955" s="5" t="s">
        <v>12328</v>
      </c>
      <c r="K2955" s="3" t="s">
        <v>12017</v>
      </c>
      <c r="L2955" s="3" t="s">
        <v>12017</v>
      </c>
      <c r="M2955" s="3" t="n">
        <v>12</v>
      </c>
      <c r="N2955" s="20" t="n">
        <v>4.29</v>
      </c>
      <c r="O2955" s="21" t="s">
        <v>15015</v>
      </c>
    </row>
    <row r="2956" customFormat="false" ht="15" hidden="false" customHeight="true" outlineLevel="0" collapsed="false">
      <c r="A2956" s="3" t="s">
        <v>5924</v>
      </c>
      <c r="B2956" s="3" t="s">
        <v>19775</v>
      </c>
      <c r="C2956" s="3" t="s">
        <v>5923</v>
      </c>
      <c r="D2956" s="5" t="s">
        <v>19776</v>
      </c>
      <c r="E2956" s="5" t="s">
        <v>12351</v>
      </c>
      <c r="F2956" s="5" t="s">
        <v>12326</v>
      </c>
      <c r="G2956" s="5" t="s">
        <v>12086</v>
      </c>
      <c r="H2956" s="5" t="s">
        <v>12144</v>
      </c>
      <c r="I2956" s="5" t="s">
        <v>17508</v>
      </c>
      <c r="J2956" s="5" t="s">
        <v>12328</v>
      </c>
      <c r="K2956" s="3" t="s">
        <v>12017</v>
      </c>
      <c r="L2956" s="3" t="s">
        <v>12017</v>
      </c>
      <c r="M2956" s="3" t="n">
        <v>24</v>
      </c>
      <c r="N2956" s="20" t="n">
        <v>4.99</v>
      </c>
      <c r="O2956" s="21" t="s">
        <v>18903</v>
      </c>
    </row>
    <row r="2957" customFormat="false" ht="15" hidden="false" customHeight="true" outlineLevel="0" collapsed="false">
      <c r="A2957" s="3" t="s">
        <v>5926</v>
      </c>
      <c r="B2957" s="3" t="s">
        <v>19777</v>
      </c>
      <c r="C2957" s="3" t="s">
        <v>5925</v>
      </c>
      <c r="D2957" s="5" t="s">
        <v>19778</v>
      </c>
      <c r="E2957" s="5" t="s">
        <v>12351</v>
      </c>
      <c r="F2957" s="5" t="s">
        <v>12326</v>
      </c>
      <c r="G2957" s="5" t="s">
        <v>12086</v>
      </c>
      <c r="H2957" s="5" t="s">
        <v>12144</v>
      </c>
      <c r="I2957" s="5" t="s">
        <v>13550</v>
      </c>
      <c r="J2957" s="5" t="s">
        <v>12328</v>
      </c>
      <c r="K2957" s="3" t="s">
        <v>12017</v>
      </c>
      <c r="L2957" s="3" t="s">
        <v>12017</v>
      </c>
      <c r="M2957" s="3" t="n">
        <v>12</v>
      </c>
      <c r="N2957" s="20" t="n">
        <v>2.49</v>
      </c>
      <c r="O2957" s="21" t="s">
        <v>13657</v>
      </c>
    </row>
    <row r="2958" customFormat="false" ht="15" hidden="false" customHeight="true" outlineLevel="0" collapsed="false">
      <c r="A2958" s="3" t="s">
        <v>5928</v>
      </c>
      <c r="B2958" s="3" t="s">
        <v>19779</v>
      </c>
      <c r="C2958" s="3" t="s">
        <v>5927</v>
      </c>
      <c r="D2958" s="5" t="s">
        <v>19780</v>
      </c>
      <c r="E2958" s="5" t="s">
        <v>12332</v>
      </c>
      <c r="F2958" s="5" t="s">
        <v>12333</v>
      </c>
      <c r="G2958" s="5" t="s">
        <v>12086</v>
      </c>
      <c r="H2958" s="5" t="s">
        <v>12144</v>
      </c>
      <c r="I2958" s="5" t="s">
        <v>17508</v>
      </c>
      <c r="J2958" s="5" t="s">
        <v>12328</v>
      </c>
      <c r="K2958" s="3" t="s">
        <v>12017</v>
      </c>
      <c r="L2958" s="3" t="s">
        <v>12017</v>
      </c>
      <c r="M2958" s="3" t="n">
        <v>1</v>
      </c>
      <c r="N2958" s="20" t="n">
        <v>3.89</v>
      </c>
      <c r="O2958" s="21" t="s">
        <v>19781</v>
      </c>
    </row>
    <row r="2959" customFormat="false" ht="15" hidden="false" customHeight="true" outlineLevel="0" collapsed="false">
      <c r="A2959" s="3" t="s">
        <v>5930</v>
      </c>
      <c r="B2959" s="3" t="s">
        <v>19782</v>
      </c>
      <c r="C2959" s="3" t="s">
        <v>5929</v>
      </c>
      <c r="D2959" s="5" t="s">
        <v>19783</v>
      </c>
      <c r="E2959" s="5" t="s">
        <v>12363</v>
      </c>
      <c r="F2959" s="5" t="s">
        <v>12364</v>
      </c>
      <c r="G2959" s="5" t="s">
        <v>12086</v>
      </c>
      <c r="H2959" s="5" t="s">
        <v>12144</v>
      </c>
      <c r="I2959" s="5" t="s">
        <v>19647</v>
      </c>
      <c r="J2959" s="5" t="s">
        <v>12328</v>
      </c>
      <c r="K2959" s="3" t="s">
        <v>12017</v>
      </c>
      <c r="L2959" s="3" t="s">
        <v>12017</v>
      </c>
      <c r="M2959" s="3" t="n">
        <v>8</v>
      </c>
      <c r="N2959" s="20" t="n">
        <v>2.99</v>
      </c>
      <c r="O2959" s="21" t="s">
        <v>16699</v>
      </c>
    </row>
    <row r="2960" customFormat="false" ht="15" hidden="false" customHeight="true" outlineLevel="0" collapsed="false">
      <c r="A2960" s="3" t="s">
        <v>5932</v>
      </c>
      <c r="B2960" s="3" t="s">
        <v>19784</v>
      </c>
      <c r="C2960" s="3" t="s">
        <v>5931</v>
      </c>
      <c r="D2960" s="5" t="s">
        <v>19785</v>
      </c>
      <c r="E2960" s="5" t="s">
        <v>12363</v>
      </c>
      <c r="F2960" s="5" t="s">
        <v>12364</v>
      </c>
      <c r="G2960" s="5" t="s">
        <v>12086</v>
      </c>
      <c r="H2960" s="5" t="s">
        <v>12144</v>
      </c>
      <c r="I2960" s="5" t="s">
        <v>17508</v>
      </c>
      <c r="J2960" s="5" t="s">
        <v>12328</v>
      </c>
      <c r="K2960" s="3" t="s">
        <v>12017</v>
      </c>
      <c r="L2960" s="3" t="s">
        <v>12017</v>
      </c>
      <c r="M2960" s="3" t="n">
        <v>6</v>
      </c>
      <c r="N2960" s="20" t="n">
        <v>2.29</v>
      </c>
      <c r="O2960" s="21" t="s">
        <v>12370</v>
      </c>
    </row>
    <row r="2961" customFormat="false" ht="15" hidden="false" customHeight="true" outlineLevel="0" collapsed="false">
      <c r="A2961" s="3" t="s">
        <v>5934</v>
      </c>
      <c r="B2961" s="3" t="s">
        <v>19786</v>
      </c>
      <c r="C2961" s="3" t="s">
        <v>5933</v>
      </c>
      <c r="D2961" s="5" t="s">
        <v>19787</v>
      </c>
      <c r="E2961" s="5" t="s">
        <v>12368</v>
      </c>
      <c r="F2961" s="5" t="s">
        <v>12369</v>
      </c>
      <c r="G2961" s="5" t="s">
        <v>12086</v>
      </c>
      <c r="H2961" s="5" t="s">
        <v>12144</v>
      </c>
      <c r="I2961" s="5" t="s">
        <v>19647</v>
      </c>
      <c r="J2961" s="5" t="s">
        <v>12328</v>
      </c>
      <c r="K2961" s="3" t="s">
        <v>12017</v>
      </c>
      <c r="L2961" s="3" t="s">
        <v>12017</v>
      </c>
      <c r="M2961" s="3" t="n">
        <v>12</v>
      </c>
      <c r="N2961" s="20" t="n">
        <v>2.39</v>
      </c>
      <c r="O2961" s="21" t="s">
        <v>13039</v>
      </c>
    </row>
    <row r="2962" customFormat="false" ht="15" hidden="false" customHeight="true" outlineLevel="0" collapsed="false">
      <c r="A2962" s="3" t="s">
        <v>5936</v>
      </c>
      <c r="B2962" s="3" t="s">
        <v>19788</v>
      </c>
      <c r="C2962" s="3" t="s">
        <v>5935</v>
      </c>
      <c r="D2962" s="5" t="s">
        <v>19789</v>
      </c>
      <c r="E2962" s="5" t="s">
        <v>12355</v>
      </c>
      <c r="F2962" s="5" t="s">
        <v>12356</v>
      </c>
      <c r="G2962" s="5" t="s">
        <v>12086</v>
      </c>
      <c r="H2962" s="5" t="s">
        <v>12144</v>
      </c>
      <c r="I2962" s="5" t="s">
        <v>19647</v>
      </c>
      <c r="J2962" s="5" t="s">
        <v>12328</v>
      </c>
      <c r="K2962" s="3" t="s">
        <v>12017</v>
      </c>
      <c r="L2962" s="3" t="s">
        <v>12017</v>
      </c>
      <c r="M2962" s="3" t="n">
        <v>12</v>
      </c>
      <c r="N2962" s="20" t="n">
        <v>2.99</v>
      </c>
      <c r="O2962" s="21" t="s">
        <v>16969</v>
      </c>
    </row>
    <row r="2963" customFormat="false" ht="15" hidden="false" customHeight="true" outlineLevel="0" collapsed="false">
      <c r="A2963" s="3" t="s">
        <v>5938</v>
      </c>
      <c r="B2963" s="3" t="s">
        <v>19790</v>
      </c>
      <c r="C2963" s="3" t="s">
        <v>5937</v>
      </c>
      <c r="D2963" s="5" t="s">
        <v>19791</v>
      </c>
      <c r="E2963" s="5" t="s">
        <v>12457</v>
      </c>
      <c r="F2963" s="5" t="s">
        <v>12458</v>
      </c>
      <c r="G2963" s="5" t="s">
        <v>12086</v>
      </c>
      <c r="H2963" s="5" t="s">
        <v>12144</v>
      </c>
      <c r="I2963" s="5" t="s">
        <v>13550</v>
      </c>
      <c r="J2963" s="5" t="s">
        <v>12328</v>
      </c>
      <c r="K2963" s="3" t="s">
        <v>12021</v>
      </c>
      <c r="L2963" s="3" t="s">
        <v>12017</v>
      </c>
      <c r="M2963" s="3" t="n">
        <v>4</v>
      </c>
      <c r="N2963" s="20" t="n">
        <v>2.89</v>
      </c>
      <c r="O2963" s="21" t="s">
        <v>13435</v>
      </c>
    </row>
    <row r="2964" customFormat="false" ht="15" hidden="false" customHeight="true" outlineLevel="0" collapsed="false">
      <c r="A2964" s="3" t="s">
        <v>5940</v>
      </c>
      <c r="B2964" s="3" t="s">
        <v>19792</v>
      </c>
      <c r="C2964" s="3" t="s">
        <v>5939</v>
      </c>
      <c r="D2964" s="5" t="s">
        <v>19793</v>
      </c>
      <c r="E2964" s="5" t="s">
        <v>12338</v>
      </c>
      <c r="F2964" s="5" t="s">
        <v>12339</v>
      </c>
      <c r="G2964" s="5" t="s">
        <v>12086</v>
      </c>
      <c r="H2964" s="5" t="s">
        <v>12144</v>
      </c>
      <c r="I2964" s="5" t="s">
        <v>19647</v>
      </c>
      <c r="J2964" s="5" t="s">
        <v>12328</v>
      </c>
      <c r="K2964" s="3" t="s">
        <v>12017</v>
      </c>
      <c r="L2964" s="3" t="s">
        <v>12017</v>
      </c>
      <c r="M2964" s="3" t="n">
        <v>4</v>
      </c>
      <c r="N2964" s="20" t="n">
        <v>4.89</v>
      </c>
      <c r="O2964" s="21" t="s">
        <v>17090</v>
      </c>
    </row>
    <row r="2965" customFormat="false" ht="15" hidden="false" customHeight="true" outlineLevel="0" collapsed="false">
      <c r="A2965" s="3" t="s">
        <v>5942</v>
      </c>
      <c r="B2965" s="3" t="s">
        <v>19794</v>
      </c>
      <c r="C2965" s="3" t="s">
        <v>5941</v>
      </c>
      <c r="D2965" s="5" t="s">
        <v>19795</v>
      </c>
      <c r="E2965" s="5" t="s">
        <v>12363</v>
      </c>
      <c r="F2965" s="5" t="s">
        <v>12364</v>
      </c>
      <c r="G2965" s="5" t="s">
        <v>12086</v>
      </c>
      <c r="H2965" s="5" t="s">
        <v>12144</v>
      </c>
      <c r="I2965" s="5" t="s">
        <v>17508</v>
      </c>
      <c r="J2965" s="5" t="s">
        <v>12328</v>
      </c>
      <c r="K2965" s="3" t="s">
        <v>12017</v>
      </c>
      <c r="L2965" s="3" t="s">
        <v>12017</v>
      </c>
      <c r="M2965" s="3" t="n">
        <v>4</v>
      </c>
      <c r="N2965" s="20" t="n">
        <v>3.99</v>
      </c>
      <c r="O2965" s="21" t="s">
        <v>19796</v>
      </c>
    </row>
    <row r="2966" customFormat="false" ht="15" hidden="false" customHeight="true" outlineLevel="0" collapsed="false">
      <c r="A2966" s="3" t="s">
        <v>5944</v>
      </c>
      <c r="B2966" s="3" t="s">
        <v>19797</v>
      </c>
      <c r="C2966" s="3" t="s">
        <v>5943</v>
      </c>
      <c r="D2966" s="5" t="s">
        <v>19798</v>
      </c>
      <c r="E2966" s="5" t="s">
        <v>12377</v>
      </c>
      <c r="F2966" s="5" t="s">
        <v>12378</v>
      </c>
      <c r="G2966" s="5" t="s">
        <v>12086</v>
      </c>
      <c r="H2966" s="5" t="s">
        <v>12144</v>
      </c>
      <c r="I2966" s="5" t="s">
        <v>13550</v>
      </c>
      <c r="J2966" s="5" t="s">
        <v>12328</v>
      </c>
      <c r="K2966" s="3" t="s">
        <v>12021</v>
      </c>
      <c r="L2966" s="3" t="s">
        <v>12017</v>
      </c>
      <c r="M2966" s="3" t="n">
        <v>6</v>
      </c>
      <c r="N2966" s="20" t="n">
        <v>4.39</v>
      </c>
      <c r="O2966" s="21" t="s">
        <v>14924</v>
      </c>
    </row>
    <row r="2967" customFormat="false" ht="15" hidden="false" customHeight="true" outlineLevel="0" collapsed="false">
      <c r="A2967" s="3" t="s">
        <v>5946</v>
      </c>
      <c r="B2967" s="3" t="s">
        <v>19799</v>
      </c>
      <c r="C2967" s="3" t="s">
        <v>5945</v>
      </c>
      <c r="D2967" s="5" t="s">
        <v>19800</v>
      </c>
      <c r="E2967" s="5" t="s">
        <v>12325</v>
      </c>
      <c r="F2967" s="5" t="s">
        <v>12326</v>
      </c>
      <c r="G2967" s="5" t="s">
        <v>12086</v>
      </c>
      <c r="H2967" s="5" t="s">
        <v>12144</v>
      </c>
      <c r="I2967" s="5" t="s">
        <v>17508</v>
      </c>
      <c r="J2967" s="5" t="s">
        <v>12328</v>
      </c>
      <c r="K2967" s="3" t="s">
        <v>12017</v>
      </c>
      <c r="L2967" s="3" t="s">
        <v>12017</v>
      </c>
      <c r="M2967" s="3" t="n">
        <v>1</v>
      </c>
      <c r="N2967" s="20" t="n">
        <v>2.29</v>
      </c>
      <c r="O2967" s="21" t="s">
        <v>19540</v>
      </c>
    </row>
    <row r="2968" customFormat="false" ht="15" hidden="false" customHeight="true" outlineLevel="0" collapsed="false">
      <c r="A2968" s="3" t="s">
        <v>5948</v>
      </c>
      <c r="B2968" s="3" t="s">
        <v>19801</v>
      </c>
      <c r="C2968" s="3" t="s">
        <v>5947</v>
      </c>
      <c r="D2968" s="5" t="s">
        <v>19802</v>
      </c>
      <c r="E2968" s="5" t="s">
        <v>12377</v>
      </c>
      <c r="F2968" s="5" t="s">
        <v>12378</v>
      </c>
      <c r="G2968" s="5" t="s">
        <v>12086</v>
      </c>
      <c r="H2968" s="5" t="s">
        <v>12144</v>
      </c>
      <c r="I2968" s="5" t="s">
        <v>17508</v>
      </c>
      <c r="J2968" s="5" t="s">
        <v>12328</v>
      </c>
      <c r="K2968" s="3" t="s">
        <v>12021</v>
      </c>
      <c r="L2968" s="3" t="s">
        <v>12017</v>
      </c>
      <c r="M2968" s="3" t="n">
        <v>1</v>
      </c>
      <c r="N2968" s="20" t="n">
        <v>4.79</v>
      </c>
      <c r="O2968" s="21" t="s">
        <v>19803</v>
      </c>
    </row>
    <row r="2969" customFormat="false" ht="15" hidden="false" customHeight="true" outlineLevel="0" collapsed="false">
      <c r="A2969" s="3" t="s">
        <v>5950</v>
      </c>
      <c r="B2969" s="3" t="s">
        <v>19804</v>
      </c>
      <c r="C2969" s="3" t="s">
        <v>5949</v>
      </c>
      <c r="D2969" s="5" t="s">
        <v>19805</v>
      </c>
      <c r="E2969" s="5" t="s">
        <v>12457</v>
      </c>
      <c r="F2969" s="5" t="s">
        <v>12458</v>
      </c>
      <c r="G2969" s="5" t="s">
        <v>12086</v>
      </c>
      <c r="H2969" s="5" t="s">
        <v>12144</v>
      </c>
      <c r="I2969" s="5" t="s">
        <v>17508</v>
      </c>
      <c r="J2969" s="5" t="s">
        <v>12328</v>
      </c>
      <c r="K2969" s="3" t="s">
        <v>12021</v>
      </c>
      <c r="L2969" s="3" t="s">
        <v>12017</v>
      </c>
      <c r="M2969" s="3" t="n">
        <v>6</v>
      </c>
      <c r="N2969" s="20" t="n">
        <v>2.49</v>
      </c>
      <c r="O2969" s="21" t="s">
        <v>14190</v>
      </c>
    </row>
    <row r="2970" customFormat="false" ht="15" hidden="false" customHeight="true" outlineLevel="0" collapsed="false">
      <c r="A2970" s="3" t="s">
        <v>5952</v>
      </c>
      <c r="B2970" s="3" t="s">
        <v>19806</v>
      </c>
      <c r="C2970" s="3" t="s">
        <v>5951</v>
      </c>
      <c r="D2970" s="5" t="s">
        <v>19807</v>
      </c>
      <c r="E2970" s="5" t="s">
        <v>12377</v>
      </c>
      <c r="F2970" s="5" t="s">
        <v>12378</v>
      </c>
      <c r="G2970" s="5" t="s">
        <v>12086</v>
      </c>
      <c r="H2970" s="5" t="s">
        <v>12144</v>
      </c>
      <c r="I2970" s="5" t="s">
        <v>17508</v>
      </c>
      <c r="J2970" s="5" t="s">
        <v>12328</v>
      </c>
      <c r="K2970" s="3" t="s">
        <v>12021</v>
      </c>
      <c r="L2970" s="3" t="s">
        <v>12017</v>
      </c>
      <c r="M2970" s="3" t="n">
        <v>8</v>
      </c>
      <c r="N2970" s="20" t="n">
        <v>3.99</v>
      </c>
      <c r="O2970" s="21" t="s">
        <v>12884</v>
      </c>
    </row>
    <row r="2971" customFormat="false" ht="15" hidden="false" customHeight="true" outlineLevel="0" collapsed="false">
      <c r="A2971" s="3" t="s">
        <v>5954</v>
      </c>
      <c r="B2971" s="3" t="s">
        <v>19808</v>
      </c>
      <c r="C2971" s="3" t="s">
        <v>5953</v>
      </c>
      <c r="D2971" s="5" t="s">
        <v>19809</v>
      </c>
      <c r="E2971" s="5" t="s">
        <v>12363</v>
      </c>
      <c r="F2971" s="5" t="s">
        <v>12364</v>
      </c>
      <c r="G2971" s="5" t="s">
        <v>12086</v>
      </c>
      <c r="H2971" s="5" t="s">
        <v>12144</v>
      </c>
      <c r="I2971" s="5" t="s">
        <v>13550</v>
      </c>
      <c r="J2971" s="5" t="s">
        <v>12328</v>
      </c>
      <c r="K2971" s="3" t="s">
        <v>12017</v>
      </c>
      <c r="L2971" s="3" t="s">
        <v>12017</v>
      </c>
      <c r="M2971" s="3" t="n">
        <v>4</v>
      </c>
      <c r="N2971" s="20" t="n">
        <v>3.29</v>
      </c>
      <c r="O2971" s="21" t="s">
        <v>17584</v>
      </c>
    </row>
    <row r="2972" customFormat="false" ht="15" hidden="false" customHeight="true" outlineLevel="0" collapsed="false">
      <c r="A2972" s="3" t="s">
        <v>5956</v>
      </c>
      <c r="B2972" s="3" t="s">
        <v>19810</v>
      </c>
      <c r="C2972" s="3" t="s">
        <v>5955</v>
      </c>
      <c r="D2972" s="5" t="s">
        <v>19811</v>
      </c>
      <c r="E2972" s="5" t="s">
        <v>12338</v>
      </c>
      <c r="F2972" s="5" t="s">
        <v>12339</v>
      </c>
      <c r="G2972" s="5" t="s">
        <v>12086</v>
      </c>
      <c r="H2972" s="5" t="s">
        <v>12144</v>
      </c>
      <c r="I2972" s="5" t="s">
        <v>19647</v>
      </c>
      <c r="J2972" s="5" t="s">
        <v>12328</v>
      </c>
      <c r="K2972" s="3" t="s">
        <v>12017</v>
      </c>
      <c r="L2972" s="3" t="s">
        <v>12017</v>
      </c>
      <c r="M2972" s="3" t="n">
        <v>4</v>
      </c>
      <c r="N2972" s="20" t="n">
        <v>2.29</v>
      </c>
      <c r="O2972" s="21" t="s">
        <v>17032</v>
      </c>
    </row>
    <row r="2973" customFormat="false" ht="15" hidden="false" customHeight="true" outlineLevel="0" collapsed="false">
      <c r="A2973" s="3" t="s">
        <v>5958</v>
      </c>
      <c r="B2973" s="3" t="s">
        <v>19812</v>
      </c>
      <c r="C2973" s="3" t="s">
        <v>5957</v>
      </c>
      <c r="D2973" s="5" t="s">
        <v>19813</v>
      </c>
      <c r="E2973" s="5" t="s">
        <v>12355</v>
      </c>
      <c r="F2973" s="5" t="s">
        <v>12356</v>
      </c>
      <c r="G2973" s="5" t="s">
        <v>12086</v>
      </c>
      <c r="H2973" s="5" t="s">
        <v>12144</v>
      </c>
      <c r="I2973" s="5" t="s">
        <v>19647</v>
      </c>
      <c r="J2973" s="5" t="s">
        <v>12512</v>
      </c>
      <c r="K2973" s="3" t="s">
        <v>12017</v>
      </c>
      <c r="L2973" s="3" t="s">
        <v>12017</v>
      </c>
      <c r="M2973" s="3" t="n">
        <v>1</v>
      </c>
      <c r="N2973" s="20" t="n">
        <v>2.99</v>
      </c>
      <c r="O2973" s="21" t="s">
        <v>19748</v>
      </c>
    </row>
    <row r="2974" customFormat="false" ht="15" hidden="false" customHeight="true" outlineLevel="0" collapsed="false">
      <c r="A2974" s="3" t="s">
        <v>5960</v>
      </c>
      <c r="B2974" s="3" t="s">
        <v>19814</v>
      </c>
      <c r="C2974" s="3" t="s">
        <v>5959</v>
      </c>
      <c r="D2974" s="5" t="s">
        <v>19815</v>
      </c>
      <c r="E2974" s="5" t="s">
        <v>12457</v>
      </c>
      <c r="F2974" s="5" t="s">
        <v>12458</v>
      </c>
      <c r="G2974" s="5" t="s">
        <v>12086</v>
      </c>
      <c r="H2974" s="5" t="s">
        <v>12144</v>
      </c>
      <c r="I2974" s="5" t="s">
        <v>17508</v>
      </c>
      <c r="J2974" s="5" t="s">
        <v>12328</v>
      </c>
      <c r="K2974" s="3" t="s">
        <v>12021</v>
      </c>
      <c r="L2974" s="3" t="s">
        <v>12017</v>
      </c>
      <c r="M2974" s="3" t="n">
        <v>1</v>
      </c>
      <c r="N2974" s="20" t="n">
        <v>4.99</v>
      </c>
      <c r="O2974" s="21" t="s">
        <v>19816</v>
      </c>
    </row>
    <row r="2975" customFormat="false" ht="15" hidden="false" customHeight="true" outlineLevel="0" collapsed="false">
      <c r="A2975" s="3" t="s">
        <v>5962</v>
      </c>
      <c r="B2975" s="3" t="s">
        <v>19817</v>
      </c>
      <c r="C2975" s="3" t="s">
        <v>5961</v>
      </c>
      <c r="D2975" s="5" t="s">
        <v>19818</v>
      </c>
      <c r="E2975" s="5" t="s">
        <v>12325</v>
      </c>
      <c r="F2975" s="5" t="s">
        <v>12326</v>
      </c>
      <c r="G2975" s="5" t="s">
        <v>12086</v>
      </c>
      <c r="H2975" s="5" t="s">
        <v>12144</v>
      </c>
      <c r="I2975" s="5" t="s">
        <v>17508</v>
      </c>
      <c r="J2975" s="5" t="s">
        <v>12328</v>
      </c>
      <c r="K2975" s="3" t="s">
        <v>12017</v>
      </c>
      <c r="L2975" s="3" t="s">
        <v>12017</v>
      </c>
      <c r="M2975" s="3" t="n">
        <v>6</v>
      </c>
      <c r="N2975" s="20" t="n">
        <v>3.79</v>
      </c>
      <c r="O2975" s="21" t="s">
        <v>13120</v>
      </c>
    </row>
    <row r="2976" customFormat="false" ht="15" hidden="false" customHeight="true" outlineLevel="0" collapsed="false">
      <c r="A2976" s="3" t="s">
        <v>5964</v>
      </c>
      <c r="B2976" s="3" t="s">
        <v>19819</v>
      </c>
      <c r="C2976" s="3" t="s">
        <v>5963</v>
      </c>
      <c r="D2976" s="5" t="s">
        <v>19820</v>
      </c>
      <c r="E2976" s="5" t="s">
        <v>12355</v>
      </c>
      <c r="F2976" s="5" t="s">
        <v>12356</v>
      </c>
      <c r="G2976" s="5" t="s">
        <v>12086</v>
      </c>
      <c r="H2976" s="5" t="s">
        <v>12144</v>
      </c>
      <c r="I2976" s="5" t="s">
        <v>19647</v>
      </c>
      <c r="J2976" s="5" t="s">
        <v>12328</v>
      </c>
      <c r="K2976" s="3" t="s">
        <v>12017</v>
      </c>
      <c r="L2976" s="3" t="s">
        <v>12017</v>
      </c>
      <c r="M2976" s="3" t="n">
        <v>8</v>
      </c>
      <c r="N2976" s="20" t="n">
        <v>3.89</v>
      </c>
      <c r="O2976" s="21" t="s">
        <v>12468</v>
      </c>
    </row>
    <row r="2977" customFormat="false" ht="15" hidden="false" customHeight="true" outlineLevel="0" collapsed="false">
      <c r="A2977" s="3" t="s">
        <v>5966</v>
      </c>
      <c r="B2977" s="3" t="s">
        <v>19821</v>
      </c>
      <c r="C2977" s="3" t="s">
        <v>5965</v>
      </c>
      <c r="D2977" s="5" t="s">
        <v>19822</v>
      </c>
      <c r="E2977" s="5" t="s">
        <v>12382</v>
      </c>
      <c r="F2977" s="5" t="s">
        <v>12383</v>
      </c>
      <c r="G2977" s="5" t="s">
        <v>12086</v>
      </c>
      <c r="H2977" s="5" t="s">
        <v>12144</v>
      </c>
      <c r="I2977" s="5" t="s">
        <v>19647</v>
      </c>
      <c r="J2977" s="5" t="s">
        <v>12328</v>
      </c>
      <c r="K2977" s="3" t="s">
        <v>12017</v>
      </c>
      <c r="L2977" s="3" t="s">
        <v>12017</v>
      </c>
      <c r="M2977" s="3" t="n">
        <v>6</v>
      </c>
      <c r="N2977" s="20" t="n">
        <v>2.89</v>
      </c>
      <c r="O2977" s="21" t="s">
        <v>19823</v>
      </c>
    </row>
    <row r="2978" customFormat="false" ht="15" hidden="false" customHeight="true" outlineLevel="0" collapsed="false">
      <c r="A2978" s="3" t="s">
        <v>5968</v>
      </c>
      <c r="B2978" s="3" t="s">
        <v>19824</v>
      </c>
      <c r="C2978" s="3" t="s">
        <v>5967</v>
      </c>
      <c r="D2978" s="5" t="s">
        <v>19825</v>
      </c>
      <c r="E2978" s="5" t="s">
        <v>12368</v>
      </c>
      <c r="F2978" s="5" t="s">
        <v>12369</v>
      </c>
      <c r="G2978" s="5" t="s">
        <v>12086</v>
      </c>
      <c r="H2978" s="5" t="s">
        <v>12144</v>
      </c>
      <c r="I2978" s="5" t="s">
        <v>13550</v>
      </c>
      <c r="J2978" s="5" t="s">
        <v>12328</v>
      </c>
      <c r="K2978" s="3" t="s">
        <v>12017</v>
      </c>
      <c r="L2978" s="3" t="s">
        <v>12017</v>
      </c>
      <c r="M2978" s="3" t="n">
        <v>1</v>
      </c>
      <c r="N2978" s="20" t="n">
        <v>2.79</v>
      </c>
      <c r="O2978" s="21" t="s">
        <v>14531</v>
      </c>
    </row>
    <row r="2979" customFormat="false" ht="15" hidden="false" customHeight="true" outlineLevel="0" collapsed="false">
      <c r="A2979" s="3" t="s">
        <v>5970</v>
      </c>
      <c r="B2979" s="3" t="s">
        <v>19826</v>
      </c>
      <c r="C2979" s="3" t="s">
        <v>5969</v>
      </c>
      <c r="D2979" s="5" t="s">
        <v>19827</v>
      </c>
      <c r="E2979" s="5" t="s">
        <v>12457</v>
      </c>
      <c r="F2979" s="5" t="s">
        <v>12458</v>
      </c>
      <c r="G2979" s="5" t="s">
        <v>12086</v>
      </c>
      <c r="H2979" s="5" t="s">
        <v>12144</v>
      </c>
      <c r="I2979" s="5" t="s">
        <v>17508</v>
      </c>
      <c r="J2979" s="5" t="s">
        <v>12328</v>
      </c>
      <c r="K2979" s="3" t="s">
        <v>12021</v>
      </c>
      <c r="L2979" s="3" t="s">
        <v>12017</v>
      </c>
      <c r="M2979" s="3" t="n">
        <v>4</v>
      </c>
      <c r="N2979" s="20" t="n">
        <v>3.29</v>
      </c>
      <c r="O2979" s="21" t="s">
        <v>17995</v>
      </c>
    </row>
    <row r="2980" customFormat="false" ht="15" hidden="false" customHeight="true" outlineLevel="0" collapsed="false">
      <c r="A2980" s="3" t="s">
        <v>5972</v>
      </c>
      <c r="B2980" s="3" t="s">
        <v>19828</v>
      </c>
      <c r="C2980" s="3" t="s">
        <v>5971</v>
      </c>
      <c r="D2980" s="5" t="s">
        <v>19829</v>
      </c>
      <c r="E2980" s="5" t="s">
        <v>12338</v>
      </c>
      <c r="F2980" s="5" t="s">
        <v>12339</v>
      </c>
      <c r="G2980" s="5" t="s">
        <v>12086</v>
      </c>
      <c r="H2980" s="5" t="s">
        <v>12144</v>
      </c>
      <c r="I2980" s="5" t="s">
        <v>19647</v>
      </c>
      <c r="J2980" s="5" t="s">
        <v>12328</v>
      </c>
      <c r="K2980" s="3" t="s">
        <v>12017</v>
      </c>
      <c r="L2980" s="3" t="s">
        <v>12017</v>
      </c>
      <c r="M2980" s="3" t="n">
        <v>6</v>
      </c>
      <c r="N2980" s="20" t="n">
        <v>2.49</v>
      </c>
      <c r="O2980" s="21" t="s">
        <v>15328</v>
      </c>
    </row>
    <row r="2981" customFormat="false" ht="15" hidden="false" customHeight="true" outlineLevel="0" collapsed="false">
      <c r="A2981" s="3" t="s">
        <v>5974</v>
      </c>
      <c r="B2981" s="3" t="s">
        <v>19830</v>
      </c>
      <c r="C2981" s="3" t="s">
        <v>5973</v>
      </c>
      <c r="D2981" s="5" t="s">
        <v>19831</v>
      </c>
      <c r="E2981" s="5" t="s">
        <v>12338</v>
      </c>
      <c r="F2981" s="5" t="s">
        <v>12339</v>
      </c>
      <c r="G2981" s="5" t="s">
        <v>12086</v>
      </c>
      <c r="H2981" s="5" t="s">
        <v>12144</v>
      </c>
      <c r="I2981" s="5" t="s">
        <v>17508</v>
      </c>
      <c r="J2981" s="5" t="s">
        <v>12328</v>
      </c>
      <c r="K2981" s="3" t="s">
        <v>12017</v>
      </c>
      <c r="L2981" s="3" t="s">
        <v>12017</v>
      </c>
      <c r="M2981" s="3" t="n">
        <v>4</v>
      </c>
      <c r="N2981" s="20" t="n">
        <v>3.29</v>
      </c>
      <c r="O2981" s="21" t="s">
        <v>17924</v>
      </c>
    </row>
    <row r="2982" customFormat="false" ht="15" hidden="false" customHeight="true" outlineLevel="0" collapsed="false">
      <c r="A2982" s="3" t="s">
        <v>5976</v>
      </c>
      <c r="B2982" s="3" t="s">
        <v>19832</v>
      </c>
      <c r="C2982" s="3" t="s">
        <v>5975</v>
      </c>
      <c r="D2982" s="5" t="s">
        <v>19833</v>
      </c>
      <c r="E2982" s="5" t="s">
        <v>12368</v>
      </c>
      <c r="F2982" s="5" t="s">
        <v>12369</v>
      </c>
      <c r="G2982" s="5" t="s">
        <v>12086</v>
      </c>
      <c r="H2982" s="5" t="s">
        <v>12144</v>
      </c>
      <c r="I2982" s="5" t="s">
        <v>17508</v>
      </c>
      <c r="J2982" s="5" t="s">
        <v>12328</v>
      </c>
      <c r="K2982" s="3" t="s">
        <v>12017</v>
      </c>
      <c r="L2982" s="3" t="s">
        <v>12017</v>
      </c>
      <c r="M2982" s="3" t="n">
        <v>8</v>
      </c>
      <c r="N2982" s="20" t="n">
        <v>3.39</v>
      </c>
      <c r="O2982" s="21" t="s">
        <v>12531</v>
      </c>
    </row>
    <row r="2983" customFormat="false" ht="15" hidden="false" customHeight="true" outlineLevel="0" collapsed="false">
      <c r="A2983" s="3" t="s">
        <v>5978</v>
      </c>
      <c r="B2983" s="3" t="s">
        <v>19834</v>
      </c>
      <c r="C2983" s="3" t="s">
        <v>5977</v>
      </c>
      <c r="D2983" s="5" t="s">
        <v>19835</v>
      </c>
      <c r="E2983" s="5" t="s">
        <v>12351</v>
      </c>
      <c r="F2983" s="5" t="s">
        <v>12326</v>
      </c>
      <c r="G2983" s="5" t="s">
        <v>12086</v>
      </c>
      <c r="H2983" s="5" t="s">
        <v>12144</v>
      </c>
      <c r="I2983" s="5" t="s">
        <v>19647</v>
      </c>
      <c r="J2983" s="5" t="s">
        <v>12328</v>
      </c>
      <c r="K2983" s="3" t="s">
        <v>12017</v>
      </c>
      <c r="L2983" s="3" t="s">
        <v>12017</v>
      </c>
      <c r="M2983" s="3" t="n">
        <v>2</v>
      </c>
      <c r="N2983" s="20" t="n">
        <v>3.89</v>
      </c>
      <c r="O2983" s="21" t="s">
        <v>18575</v>
      </c>
    </row>
    <row r="2984" customFormat="false" ht="15" hidden="false" customHeight="true" outlineLevel="0" collapsed="false">
      <c r="A2984" s="3" t="s">
        <v>5980</v>
      </c>
      <c r="B2984" s="3" t="s">
        <v>19836</v>
      </c>
      <c r="C2984" s="3" t="s">
        <v>5979</v>
      </c>
      <c r="D2984" s="5" t="s">
        <v>19837</v>
      </c>
      <c r="E2984" s="5" t="s">
        <v>12332</v>
      </c>
      <c r="F2984" s="5" t="s">
        <v>12333</v>
      </c>
      <c r="G2984" s="5" t="s">
        <v>12086</v>
      </c>
      <c r="H2984" s="5" t="s">
        <v>12144</v>
      </c>
      <c r="I2984" s="5" t="s">
        <v>17508</v>
      </c>
      <c r="J2984" s="5" t="s">
        <v>12359</v>
      </c>
      <c r="K2984" s="3" t="s">
        <v>12017</v>
      </c>
      <c r="L2984" s="3" t="s">
        <v>12017</v>
      </c>
      <c r="M2984" s="3" t="n">
        <v>8</v>
      </c>
      <c r="N2984" s="20" t="n">
        <v>3.29</v>
      </c>
      <c r="O2984" s="21" t="s">
        <v>14454</v>
      </c>
    </row>
    <row r="2985" customFormat="false" ht="15" hidden="false" customHeight="true" outlineLevel="0" collapsed="false">
      <c r="A2985" s="3" t="s">
        <v>5982</v>
      </c>
      <c r="B2985" s="3" t="s">
        <v>19838</v>
      </c>
      <c r="C2985" s="3" t="s">
        <v>5981</v>
      </c>
      <c r="D2985" s="5" t="s">
        <v>19839</v>
      </c>
      <c r="E2985" s="5" t="s">
        <v>12457</v>
      </c>
      <c r="F2985" s="5" t="s">
        <v>12458</v>
      </c>
      <c r="G2985" s="5" t="s">
        <v>12086</v>
      </c>
      <c r="H2985" s="5" t="s">
        <v>12144</v>
      </c>
      <c r="I2985" s="5" t="s">
        <v>17508</v>
      </c>
      <c r="J2985" s="5" t="s">
        <v>12328</v>
      </c>
      <c r="K2985" s="3" t="s">
        <v>12021</v>
      </c>
      <c r="L2985" s="3" t="s">
        <v>12017</v>
      </c>
      <c r="M2985" s="3" t="n">
        <v>1</v>
      </c>
      <c r="N2985" s="20" t="n">
        <v>3.99</v>
      </c>
      <c r="O2985" s="21" t="s">
        <v>15643</v>
      </c>
    </row>
    <row r="2986" customFormat="false" ht="15" hidden="false" customHeight="true" outlineLevel="0" collapsed="false">
      <c r="A2986" s="3" t="s">
        <v>5984</v>
      </c>
      <c r="B2986" s="3" t="s">
        <v>19840</v>
      </c>
      <c r="C2986" s="3" t="s">
        <v>5983</v>
      </c>
      <c r="D2986" s="5" t="s">
        <v>19841</v>
      </c>
      <c r="E2986" s="5" t="s">
        <v>12351</v>
      </c>
      <c r="F2986" s="5" t="s">
        <v>12326</v>
      </c>
      <c r="G2986" s="5" t="s">
        <v>12086</v>
      </c>
      <c r="H2986" s="5" t="s">
        <v>12144</v>
      </c>
      <c r="I2986" s="5" t="s">
        <v>17508</v>
      </c>
      <c r="J2986" s="5" t="s">
        <v>12328</v>
      </c>
      <c r="K2986" s="3" t="s">
        <v>12017</v>
      </c>
      <c r="L2986" s="3" t="s">
        <v>12017</v>
      </c>
      <c r="M2986" s="3" t="n">
        <v>24</v>
      </c>
      <c r="N2986" s="20" t="n">
        <v>2.79</v>
      </c>
      <c r="O2986" s="21" t="s">
        <v>15849</v>
      </c>
    </row>
    <row r="2987" customFormat="false" ht="15" hidden="false" customHeight="true" outlineLevel="0" collapsed="false">
      <c r="A2987" s="3" t="s">
        <v>5986</v>
      </c>
      <c r="B2987" s="3" t="s">
        <v>19842</v>
      </c>
      <c r="C2987" s="3" t="s">
        <v>5985</v>
      </c>
      <c r="D2987" s="5" t="s">
        <v>19843</v>
      </c>
      <c r="E2987" s="5" t="s">
        <v>12382</v>
      </c>
      <c r="F2987" s="5" t="s">
        <v>12383</v>
      </c>
      <c r="G2987" s="5" t="s">
        <v>12086</v>
      </c>
      <c r="H2987" s="5" t="s">
        <v>12144</v>
      </c>
      <c r="I2987" s="5" t="s">
        <v>17508</v>
      </c>
      <c r="J2987" s="5" t="s">
        <v>12328</v>
      </c>
      <c r="K2987" s="3" t="s">
        <v>12017</v>
      </c>
      <c r="L2987" s="3" t="s">
        <v>12017</v>
      </c>
      <c r="M2987" s="3" t="n">
        <v>4</v>
      </c>
      <c r="N2987" s="20" t="n">
        <v>3.79</v>
      </c>
      <c r="O2987" s="21" t="s">
        <v>19844</v>
      </c>
    </row>
    <row r="2988" customFormat="false" ht="15" hidden="false" customHeight="true" outlineLevel="0" collapsed="false">
      <c r="A2988" s="3" t="s">
        <v>5988</v>
      </c>
      <c r="B2988" s="3" t="s">
        <v>19845</v>
      </c>
      <c r="C2988" s="3" t="s">
        <v>5987</v>
      </c>
      <c r="D2988" s="5" t="s">
        <v>19846</v>
      </c>
      <c r="E2988" s="5" t="s">
        <v>12332</v>
      </c>
      <c r="F2988" s="5" t="s">
        <v>12333</v>
      </c>
      <c r="G2988" s="5" t="s">
        <v>12086</v>
      </c>
      <c r="H2988" s="5" t="s">
        <v>12144</v>
      </c>
      <c r="I2988" s="5" t="s">
        <v>17508</v>
      </c>
      <c r="J2988" s="5" t="s">
        <v>12328</v>
      </c>
      <c r="K2988" s="3" t="s">
        <v>12017</v>
      </c>
      <c r="L2988" s="3" t="s">
        <v>12017</v>
      </c>
      <c r="M2988" s="3" t="n">
        <v>6</v>
      </c>
      <c r="N2988" s="20" t="n">
        <v>2.99</v>
      </c>
      <c r="O2988" s="21" t="s">
        <v>19847</v>
      </c>
    </row>
    <row r="2989" customFormat="false" ht="15" hidden="false" customHeight="true" outlineLevel="0" collapsed="false">
      <c r="A2989" s="3" t="s">
        <v>5990</v>
      </c>
      <c r="B2989" s="3" t="s">
        <v>19848</v>
      </c>
      <c r="C2989" s="3" t="s">
        <v>5989</v>
      </c>
      <c r="D2989" s="5" t="s">
        <v>19849</v>
      </c>
      <c r="E2989" s="5" t="s">
        <v>12363</v>
      </c>
      <c r="F2989" s="5" t="s">
        <v>12364</v>
      </c>
      <c r="G2989" s="5" t="s">
        <v>12086</v>
      </c>
      <c r="H2989" s="5" t="s">
        <v>12144</v>
      </c>
      <c r="I2989" s="5" t="s">
        <v>19647</v>
      </c>
      <c r="J2989" s="5" t="s">
        <v>12328</v>
      </c>
      <c r="K2989" s="3" t="s">
        <v>12017</v>
      </c>
      <c r="L2989" s="3" t="s">
        <v>12017</v>
      </c>
      <c r="M2989" s="3" t="n">
        <v>2</v>
      </c>
      <c r="N2989" s="20" t="n">
        <v>3.99</v>
      </c>
      <c r="O2989" s="21" t="s">
        <v>12546</v>
      </c>
    </row>
    <row r="2990" customFormat="false" ht="15" hidden="false" customHeight="true" outlineLevel="0" collapsed="false">
      <c r="A2990" s="3" t="s">
        <v>5992</v>
      </c>
      <c r="B2990" s="3" t="s">
        <v>19850</v>
      </c>
      <c r="C2990" s="3" t="s">
        <v>5991</v>
      </c>
      <c r="D2990" s="5" t="s">
        <v>19851</v>
      </c>
      <c r="E2990" s="5" t="s">
        <v>12351</v>
      </c>
      <c r="F2990" s="5" t="s">
        <v>12326</v>
      </c>
      <c r="G2990" s="5" t="s">
        <v>12086</v>
      </c>
      <c r="H2990" s="5" t="s">
        <v>12144</v>
      </c>
      <c r="I2990" s="5" t="s">
        <v>17508</v>
      </c>
      <c r="J2990" s="5" t="s">
        <v>12328</v>
      </c>
      <c r="K2990" s="3" t="s">
        <v>12017</v>
      </c>
      <c r="L2990" s="3" t="s">
        <v>12017</v>
      </c>
      <c r="M2990" s="3" t="n">
        <v>6</v>
      </c>
      <c r="N2990" s="20" t="n">
        <v>4.79</v>
      </c>
      <c r="O2990" s="21" t="s">
        <v>15337</v>
      </c>
    </row>
    <row r="2991" customFormat="false" ht="15" hidden="false" customHeight="true" outlineLevel="0" collapsed="false">
      <c r="A2991" s="3" t="s">
        <v>5994</v>
      </c>
      <c r="B2991" s="3" t="s">
        <v>19852</v>
      </c>
      <c r="C2991" s="3" t="s">
        <v>5993</v>
      </c>
      <c r="D2991" s="5" t="s">
        <v>19853</v>
      </c>
      <c r="E2991" s="5" t="s">
        <v>12351</v>
      </c>
      <c r="F2991" s="5" t="s">
        <v>12326</v>
      </c>
      <c r="G2991" s="5" t="s">
        <v>12086</v>
      </c>
      <c r="H2991" s="5" t="s">
        <v>12144</v>
      </c>
      <c r="I2991" s="5" t="s">
        <v>19647</v>
      </c>
      <c r="J2991" s="5" t="s">
        <v>12328</v>
      </c>
      <c r="K2991" s="3" t="s">
        <v>12017</v>
      </c>
      <c r="L2991" s="3" t="s">
        <v>12017</v>
      </c>
      <c r="M2991" s="3" t="n">
        <v>8</v>
      </c>
      <c r="N2991" s="20" t="n">
        <v>4.89</v>
      </c>
      <c r="O2991" s="21" t="s">
        <v>16102</v>
      </c>
    </row>
    <row r="2992" customFormat="false" ht="15" hidden="false" customHeight="true" outlineLevel="0" collapsed="false">
      <c r="A2992" s="3" t="s">
        <v>5996</v>
      </c>
      <c r="B2992" s="3" t="s">
        <v>19854</v>
      </c>
      <c r="C2992" s="3" t="s">
        <v>5995</v>
      </c>
      <c r="D2992" s="5" t="s">
        <v>19855</v>
      </c>
      <c r="E2992" s="5" t="s">
        <v>12332</v>
      </c>
      <c r="F2992" s="5" t="s">
        <v>12333</v>
      </c>
      <c r="G2992" s="5" t="s">
        <v>12086</v>
      </c>
      <c r="H2992" s="5" t="s">
        <v>12144</v>
      </c>
      <c r="I2992" s="5" t="s">
        <v>17508</v>
      </c>
      <c r="J2992" s="5" t="s">
        <v>12328</v>
      </c>
      <c r="K2992" s="3" t="s">
        <v>12017</v>
      </c>
      <c r="L2992" s="3" t="s">
        <v>12017</v>
      </c>
      <c r="M2992" s="3" t="n">
        <v>4</v>
      </c>
      <c r="N2992" s="20" t="n">
        <v>3.79</v>
      </c>
      <c r="O2992" s="21" t="s">
        <v>13299</v>
      </c>
    </row>
    <row r="2993" customFormat="false" ht="15" hidden="false" customHeight="true" outlineLevel="0" collapsed="false">
      <c r="A2993" s="3" t="s">
        <v>5998</v>
      </c>
      <c r="B2993" s="3" t="s">
        <v>19856</v>
      </c>
      <c r="C2993" s="3" t="s">
        <v>5997</v>
      </c>
      <c r="D2993" s="5" t="s">
        <v>19857</v>
      </c>
      <c r="E2993" s="5" t="s">
        <v>12355</v>
      </c>
      <c r="F2993" s="5" t="s">
        <v>12356</v>
      </c>
      <c r="G2993" s="5" t="s">
        <v>12086</v>
      </c>
      <c r="H2993" s="5" t="s">
        <v>12144</v>
      </c>
      <c r="I2993" s="5" t="s">
        <v>13550</v>
      </c>
      <c r="J2993" s="5" t="s">
        <v>12328</v>
      </c>
      <c r="K2993" s="3" t="s">
        <v>12017</v>
      </c>
      <c r="L2993" s="3" t="s">
        <v>12017</v>
      </c>
      <c r="M2993" s="3" t="n">
        <v>1</v>
      </c>
      <c r="N2993" s="20" t="n">
        <v>3.89</v>
      </c>
      <c r="O2993" s="21" t="s">
        <v>13966</v>
      </c>
    </row>
    <row r="2994" customFormat="false" ht="15" hidden="false" customHeight="true" outlineLevel="0" collapsed="false">
      <c r="A2994" s="3" t="s">
        <v>6000</v>
      </c>
      <c r="B2994" s="3" t="s">
        <v>19858</v>
      </c>
      <c r="C2994" s="3" t="s">
        <v>5999</v>
      </c>
      <c r="D2994" s="5" t="s">
        <v>19859</v>
      </c>
      <c r="E2994" s="5" t="s">
        <v>12332</v>
      </c>
      <c r="F2994" s="5" t="s">
        <v>12333</v>
      </c>
      <c r="G2994" s="5" t="s">
        <v>12086</v>
      </c>
      <c r="H2994" s="5" t="s">
        <v>12144</v>
      </c>
      <c r="I2994" s="5" t="s">
        <v>13550</v>
      </c>
      <c r="J2994" s="5" t="s">
        <v>12328</v>
      </c>
      <c r="K2994" s="3" t="s">
        <v>12017</v>
      </c>
      <c r="L2994" s="3" t="s">
        <v>12017</v>
      </c>
      <c r="M2994" s="3" t="n">
        <v>12</v>
      </c>
      <c r="N2994" s="20" t="n">
        <v>3.29</v>
      </c>
      <c r="O2994" s="21" t="s">
        <v>12840</v>
      </c>
    </row>
    <row r="2995" customFormat="false" ht="15" hidden="false" customHeight="true" outlineLevel="0" collapsed="false">
      <c r="A2995" s="3" t="s">
        <v>6002</v>
      </c>
      <c r="B2995" s="3" t="s">
        <v>19860</v>
      </c>
      <c r="C2995" s="3" t="s">
        <v>6001</v>
      </c>
      <c r="D2995" s="5" t="s">
        <v>19861</v>
      </c>
      <c r="E2995" s="5" t="s">
        <v>12368</v>
      </c>
      <c r="F2995" s="5" t="s">
        <v>12369</v>
      </c>
      <c r="G2995" s="5" t="s">
        <v>12086</v>
      </c>
      <c r="H2995" s="5" t="s">
        <v>12144</v>
      </c>
      <c r="I2995" s="5" t="s">
        <v>19647</v>
      </c>
      <c r="J2995" s="5" t="s">
        <v>12328</v>
      </c>
      <c r="K2995" s="3" t="s">
        <v>12017</v>
      </c>
      <c r="L2995" s="3" t="s">
        <v>12017</v>
      </c>
      <c r="M2995" s="3" t="n">
        <v>12</v>
      </c>
      <c r="N2995" s="20" t="n">
        <v>2.29</v>
      </c>
      <c r="O2995" s="21" t="s">
        <v>19862</v>
      </c>
    </row>
    <row r="2996" customFormat="false" ht="15" hidden="false" customHeight="true" outlineLevel="0" collapsed="false">
      <c r="A2996" s="3" t="s">
        <v>6004</v>
      </c>
      <c r="B2996" s="3" t="s">
        <v>19863</v>
      </c>
      <c r="C2996" s="3" t="s">
        <v>6003</v>
      </c>
      <c r="D2996" s="5" t="s">
        <v>19864</v>
      </c>
      <c r="E2996" s="5" t="s">
        <v>12368</v>
      </c>
      <c r="F2996" s="5" t="s">
        <v>12369</v>
      </c>
      <c r="G2996" s="5" t="s">
        <v>12086</v>
      </c>
      <c r="H2996" s="5" t="s">
        <v>12144</v>
      </c>
      <c r="I2996" s="5" t="s">
        <v>17508</v>
      </c>
      <c r="J2996" s="5" t="s">
        <v>12328</v>
      </c>
      <c r="K2996" s="3" t="s">
        <v>12017</v>
      </c>
      <c r="L2996" s="3" t="s">
        <v>12017</v>
      </c>
      <c r="M2996" s="3" t="n">
        <v>12</v>
      </c>
      <c r="N2996" s="20" t="n">
        <v>3.49</v>
      </c>
      <c r="O2996" s="21" t="s">
        <v>13911</v>
      </c>
    </row>
    <row r="2997" customFormat="false" ht="15" hidden="false" customHeight="true" outlineLevel="0" collapsed="false">
      <c r="A2997" s="3" t="s">
        <v>6006</v>
      </c>
      <c r="B2997" s="3" t="s">
        <v>19865</v>
      </c>
      <c r="C2997" s="3" t="s">
        <v>6005</v>
      </c>
      <c r="D2997" s="5" t="s">
        <v>19866</v>
      </c>
      <c r="E2997" s="5" t="s">
        <v>12332</v>
      </c>
      <c r="F2997" s="5" t="s">
        <v>12333</v>
      </c>
      <c r="G2997" s="5" t="s">
        <v>12086</v>
      </c>
      <c r="H2997" s="5" t="s">
        <v>12144</v>
      </c>
      <c r="I2997" s="5" t="s">
        <v>19647</v>
      </c>
      <c r="J2997" s="5" t="s">
        <v>12328</v>
      </c>
      <c r="K2997" s="3" t="s">
        <v>12017</v>
      </c>
      <c r="L2997" s="3" t="s">
        <v>12017</v>
      </c>
      <c r="M2997" s="3" t="n">
        <v>4</v>
      </c>
      <c r="N2997" s="20" t="n">
        <v>2.39</v>
      </c>
      <c r="O2997" s="21" t="s">
        <v>15953</v>
      </c>
    </row>
    <row r="2998" customFormat="false" ht="15" hidden="false" customHeight="true" outlineLevel="0" collapsed="false">
      <c r="A2998" s="3" t="s">
        <v>6008</v>
      </c>
      <c r="B2998" s="3" t="s">
        <v>19867</v>
      </c>
      <c r="C2998" s="3" t="s">
        <v>6007</v>
      </c>
      <c r="D2998" s="5" t="s">
        <v>19868</v>
      </c>
      <c r="E2998" s="5" t="s">
        <v>12457</v>
      </c>
      <c r="F2998" s="5" t="s">
        <v>12458</v>
      </c>
      <c r="G2998" s="5" t="s">
        <v>12086</v>
      </c>
      <c r="H2998" s="5" t="s">
        <v>12144</v>
      </c>
      <c r="I2998" s="5" t="s">
        <v>17508</v>
      </c>
      <c r="J2998" s="5" t="s">
        <v>12359</v>
      </c>
      <c r="K2998" s="3" t="s">
        <v>12021</v>
      </c>
      <c r="L2998" s="3" t="s">
        <v>12017</v>
      </c>
      <c r="M2998" s="3" t="n">
        <v>12</v>
      </c>
      <c r="N2998" s="20" t="n">
        <v>2.79</v>
      </c>
      <c r="O2998" s="21" t="s">
        <v>12422</v>
      </c>
    </row>
    <row r="2999" customFormat="false" ht="15" hidden="false" customHeight="true" outlineLevel="0" collapsed="false">
      <c r="A2999" s="3" t="s">
        <v>6010</v>
      </c>
      <c r="B2999" s="3" t="s">
        <v>19869</v>
      </c>
      <c r="C2999" s="3" t="s">
        <v>6009</v>
      </c>
      <c r="D2999" s="5" t="s">
        <v>19870</v>
      </c>
      <c r="E2999" s="5" t="s">
        <v>12377</v>
      </c>
      <c r="F2999" s="5" t="s">
        <v>12378</v>
      </c>
      <c r="G2999" s="5" t="s">
        <v>12086</v>
      </c>
      <c r="H2999" s="5" t="s">
        <v>12091</v>
      </c>
      <c r="I2999" s="5" t="s">
        <v>19871</v>
      </c>
      <c r="J2999" s="5" t="s">
        <v>12328</v>
      </c>
      <c r="K2999" s="3" t="s">
        <v>12021</v>
      </c>
      <c r="L2999" s="3" t="s">
        <v>12017</v>
      </c>
      <c r="M2999" s="3" t="n">
        <v>1</v>
      </c>
      <c r="N2999" s="20" t="n">
        <v>3.79</v>
      </c>
      <c r="O2999" s="21" t="s">
        <v>13463</v>
      </c>
    </row>
    <row r="3000" customFormat="false" ht="15" hidden="false" customHeight="true" outlineLevel="0" collapsed="false">
      <c r="A3000" s="3" t="s">
        <v>6012</v>
      </c>
      <c r="B3000" s="3" t="s">
        <v>19872</v>
      </c>
      <c r="C3000" s="3" t="s">
        <v>6011</v>
      </c>
      <c r="D3000" s="5" t="s">
        <v>19873</v>
      </c>
      <c r="E3000" s="5" t="s">
        <v>12377</v>
      </c>
      <c r="F3000" s="5" t="s">
        <v>12378</v>
      </c>
      <c r="G3000" s="5" t="s">
        <v>12086</v>
      </c>
      <c r="H3000" s="5" t="s">
        <v>12091</v>
      </c>
      <c r="I3000" s="5" t="s">
        <v>19871</v>
      </c>
      <c r="J3000" s="5" t="s">
        <v>12328</v>
      </c>
      <c r="K3000" s="3" t="s">
        <v>12021</v>
      </c>
      <c r="L3000" s="3" t="s">
        <v>12017</v>
      </c>
      <c r="M3000" s="3" t="n">
        <v>8</v>
      </c>
      <c r="N3000" s="20" t="n">
        <v>3.99</v>
      </c>
      <c r="O3000" s="21" t="s">
        <v>15325</v>
      </c>
    </row>
    <row r="3001" customFormat="false" ht="15" hidden="false" customHeight="true" outlineLevel="0" collapsed="false">
      <c r="A3001" s="3" t="s">
        <v>6014</v>
      </c>
      <c r="B3001" s="3" t="s">
        <v>19874</v>
      </c>
      <c r="C3001" s="3" t="s">
        <v>6013</v>
      </c>
      <c r="D3001" s="5" t="s">
        <v>19875</v>
      </c>
      <c r="E3001" s="5" t="s">
        <v>12351</v>
      </c>
      <c r="F3001" s="5" t="s">
        <v>12326</v>
      </c>
      <c r="G3001" s="5" t="s">
        <v>12086</v>
      </c>
      <c r="H3001" s="5" t="s">
        <v>12091</v>
      </c>
      <c r="I3001" s="5" t="s">
        <v>12334</v>
      </c>
      <c r="J3001" s="5" t="s">
        <v>12328</v>
      </c>
      <c r="K3001" s="3" t="s">
        <v>12017</v>
      </c>
      <c r="L3001" s="3" t="s">
        <v>12017</v>
      </c>
      <c r="M3001" s="3" t="n">
        <v>12</v>
      </c>
      <c r="N3001" s="20" t="n">
        <v>2.29</v>
      </c>
      <c r="O3001" s="21" t="s">
        <v>16051</v>
      </c>
    </row>
    <row r="3002" customFormat="false" ht="15" hidden="false" customHeight="true" outlineLevel="0" collapsed="false">
      <c r="A3002" s="3" t="s">
        <v>6016</v>
      </c>
      <c r="B3002" s="3" t="s">
        <v>19876</v>
      </c>
      <c r="C3002" s="3" t="s">
        <v>6015</v>
      </c>
      <c r="D3002" s="5" t="s">
        <v>19877</v>
      </c>
      <c r="E3002" s="5" t="s">
        <v>12457</v>
      </c>
      <c r="F3002" s="5" t="s">
        <v>12458</v>
      </c>
      <c r="G3002" s="5" t="s">
        <v>12086</v>
      </c>
      <c r="H3002" s="5" t="s">
        <v>12091</v>
      </c>
      <c r="I3002" s="5" t="s">
        <v>12334</v>
      </c>
      <c r="J3002" s="5" t="s">
        <v>12328</v>
      </c>
      <c r="K3002" s="3" t="s">
        <v>12021</v>
      </c>
      <c r="L3002" s="3" t="s">
        <v>12017</v>
      </c>
      <c r="M3002" s="3" t="n">
        <v>12</v>
      </c>
      <c r="N3002" s="20" t="n">
        <v>2.79</v>
      </c>
      <c r="O3002" s="21" t="s">
        <v>13476</v>
      </c>
    </row>
    <row r="3003" customFormat="false" ht="15" hidden="false" customHeight="true" outlineLevel="0" collapsed="false">
      <c r="A3003" s="3" t="s">
        <v>6018</v>
      </c>
      <c r="B3003" s="3" t="s">
        <v>19878</v>
      </c>
      <c r="C3003" s="3" t="s">
        <v>6017</v>
      </c>
      <c r="D3003" s="5" t="s">
        <v>19879</v>
      </c>
      <c r="E3003" s="5" t="s">
        <v>12368</v>
      </c>
      <c r="F3003" s="5" t="s">
        <v>12369</v>
      </c>
      <c r="G3003" s="5" t="s">
        <v>12086</v>
      </c>
      <c r="H3003" s="5" t="s">
        <v>12091</v>
      </c>
      <c r="I3003" s="5" t="s">
        <v>12334</v>
      </c>
      <c r="J3003" s="5" t="s">
        <v>12328</v>
      </c>
      <c r="K3003" s="3" t="s">
        <v>12017</v>
      </c>
      <c r="L3003" s="3" t="s">
        <v>12017</v>
      </c>
      <c r="M3003" s="3" t="n">
        <v>1</v>
      </c>
      <c r="N3003" s="20" t="n">
        <v>1.29</v>
      </c>
      <c r="O3003" s="21" t="s">
        <v>12755</v>
      </c>
    </row>
    <row r="3004" customFormat="false" ht="15" hidden="false" customHeight="true" outlineLevel="0" collapsed="false">
      <c r="A3004" s="3" t="s">
        <v>6020</v>
      </c>
      <c r="B3004" s="3" t="s">
        <v>19880</v>
      </c>
      <c r="C3004" s="3" t="s">
        <v>6019</v>
      </c>
      <c r="D3004" s="5" t="s">
        <v>19881</v>
      </c>
      <c r="E3004" s="5" t="s">
        <v>12368</v>
      </c>
      <c r="F3004" s="5" t="s">
        <v>12369</v>
      </c>
      <c r="G3004" s="5" t="s">
        <v>12086</v>
      </c>
      <c r="H3004" s="5" t="s">
        <v>12091</v>
      </c>
      <c r="I3004" s="5" t="s">
        <v>19871</v>
      </c>
      <c r="J3004" s="5" t="s">
        <v>12328</v>
      </c>
      <c r="K3004" s="3" t="s">
        <v>12017</v>
      </c>
      <c r="L3004" s="3" t="s">
        <v>12017</v>
      </c>
      <c r="M3004" s="3" t="n">
        <v>2</v>
      </c>
      <c r="N3004" s="20" t="n">
        <v>2.39</v>
      </c>
      <c r="O3004" s="21" t="s">
        <v>13954</v>
      </c>
    </row>
    <row r="3005" customFormat="false" ht="15" hidden="false" customHeight="true" outlineLevel="0" collapsed="false">
      <c r="A3005" s="3" t="s">
        <v>6022</v>
      </c>
      <c r="B3005" s="3" t="s">
        <v>19882</v>
      </c>
      <c r="C3005" s="3" t="s">
        <v>6021</v>
      </c>
      <c r="D3005" s="5" t="s">
        <v>19883</v>
      </c>
      <c r="E3005" s="5" t="s">
        <v>12457</v>
      </c>
      <c r="F3005" s="5" t="s">
        <v>12458</v>
      </c>
      <c r="G3005" s="5" t="s">
        <v>12086</v>
      </c>
      <c r="H3005" s="5" t="s">
        <v>12091</v>
      </c>
      <c r="I3005" s="5" t="s">
        <v>12334</v>
      </c>
      <c r="J3005" s="5" t="s">
        <v>12328</v>
      </c>
      <c r="K3005" s="3" t="s">
        <v>12021</v>
      </c>
      <c r="L3005" s="3" t="s">
        <v>12017</v>
      </c>
      <c r="M3005" s="3" t="n">
        <v>8</v>
      </c>
      <c r="N3005" s="20" t="n">
        <v>3.29</v>
      </c>
      <c r="O3005" s="21" t="s">
        <v>19884</v>
      </c>
    </row>
    <row r="3006" customFormat="false" ht="15" hidden="false" customHeight="true" outlineLevel="0" collapsed="false">
      <c r="A3006" s="3" t="s">
        <v>6024</v>
      </c>
      <c r="B3006" s="3" t="s">
        <v>19885</v>
      </c>
      <c r="C3006" s="3" t="s">
        <v>6023</v>
      </c>
      <c r="D3006" s="5" t="s">
        <v>19886</v>
      </c>
      <c r="E3006" s="5" t="s">
        <v>12332</v>
      </c>
      <c r="F3006" s="5" t="s">
        <v>12333</v>
      </c>
      <c r="G3006" s="5" t="s">
        <v>12086</v>
      </c>
      <c r="H3006" s="5" t="s">
        <v>12091</v>
      </c>
      <c r="I3006" s="5" t="s">
        <v>12334</v>
      </c>
      <c r="J3006" s="5" t="s">
        <v>12328</v>
      </c>
      <c r="K3006" s="3" t="s">
        <v>12017</v>
      </c>
      <c r="L3006" s="3" t="s">
        <v>12017</v>
      </c>
      <c r="M3006" s="3" t="n">
        <v>12</v>
      </c>
      <c r="N3006" s="20" t="n">
        <v>1.99</v>
      </c>
      <c r="O3006" s="21" t="s">
        <v>14341</v>
      </c>
    </row>
    <row r="3007" customFormat="false" ht="15" hidden="false" customHeight="true" outlineLevel="0" collapsed="false">
      <c r="A3007" s="3" t="s">
        <v>6026</v>
      </c>
      <c r="B3007" s="3" t="s">
        <v>19887</v>
      </c>
      <c r="C3007" s="3" t="s">
        <v>6025</v>
      </c>
      <c r="D3007" s="5" t="s">
        <v>19888</v>
      </c>
      <c r="E3007" s="5" t="s">
        <v>12338</v>
      </c>
      <c r="F3007" s="5" t="s">
        <v>12339</v>
      </c>
      <c r="G3007" s="5" t="s">
        <v>12086</v>
      </c>
      <c r="H3007" s="5" t="s">
        <v>12091</v>
      </c>
      <c r="I3007" s="5" t="s">
        <v>12334</v>
      </c>
      <c r="J3007" s="5" t="s">
        <v>12328</v>
      </c>
      <c r="K3007" s="3" t="s">
        <v>12017</v>
      </c>
      <c r="L3007" s="3" t="s">
        <v>12017</v>
      </c>
      <c r="M3007" s="3" t="n">
        <v>12</v>
      </c>
      <c r="N3007" s="20" t="n">
        <v>1.49</v>
      </c>
      <c r="O3007" s="21" t="s">
        <v>13195</v>
      </c>
    </row>
    <row r="3008" customFormat="false" ht="15" hidden="false" customHeight="true" outlineLevel="0" collapsed="false">
      <c r="A3008" s="3" t="s">
        <v>6028</v>
      </c>
      <c r="B3008" s="3" t="s">
        <v>19889</v>
      </c>
      <c r="C3008" s="3" t="s">
        <v>6027</v>
      </c>
      <c r="D3008" s="5" t="s">
        <v>19890</v>
      </c>
      <c r="E3008" s="5" t="s">
        <v>12351</v>
      </c>
      <c r="F3008" s="5" t="s">
        <v>12326</v>
      </c>
      <c r="G3008" s="5" t="s">
        <v>12086</v>
      </c>
      <c r="H3008" s="5" t="s">
        <v>12091</v>
      </c>
      <c r="I3008" s="5" t="s">
        <v>12334</v>
      </c>
      <c r="J3008" s="5" t="s">
        <v>12328</v>
      </c>
      <c r="K3008" s="3" t="s">
        <v>12017</v>
      </c>
      <c r="L3008" s="3" t="s">
        <v>12017</v>
      </c>
      <c r="M3008" s="3" t="n">
        <v>4</v>
      </c>
      <c r="N3008" s="20" t="n">
        <v>2.79</v>
      </c>
      <c r="O3008" s="21" t="s">
        <v>19136</v>
      </c>
    </row>
    <row r="3009" customFormat="false" ht="15" hidden="false" customHeight="true" outlineLevel="0" collapsed="false">
      <c r="A3009" s="3" t="s">
        <v>6030</v>
      </c>
      <c r="B3009" s="3" t="s">
        <v>19891</v>
      </c>
      <c r="C3009" s="3" t="s">
        <v>6029</v>
      </c>
      <c r="D3009" s="5" t="s">
        <v>19892</v>
      </c>
      <c r="E3009" s="5" t="s">
        <v>12325</v>
      </c>
      <c r="F3009" s="5" t="s">
        <v>12326</v>
      </c>
      <c r="G3009" s="5" t="s">
        <v>12086</v>
      </c>
      <c r="H3009" s="5" t="s">
        <v>12091</v>
      </c>
      <c r="I3009" s="5" t="s">
        <v>12334</v>
      </c>
      <c r="J3009" s="5" t="s">
        <v>12328</v>
      </c>
      <c r="K3009" s="3" t="s">
        <v>12017</v>
      </c>
      <c r="L3009" s="3" t="s">
        <v>12017</v>
      </c>
      <c r="M3009" s="3" t="n">
        <v>2</v>
      </c>
      <c r="N3009" s="20" t="n">
        <v>1.49</v>
      </c>
      <c r="O3009" s="21" t="s">
        <v>13730</v>
      </c>
    </row>
    <row r="3010" customFormat="false" ht="15" hidden="false" customHeight="true" outlineLevel="0" collapsed="false">
      <c r="A3010" s="3" t="s">
        <v>6032</v>
      </c>
      <c r="B3010" s="3" t="s">
        <v>19893</v>
      </c>
      <c r="C3010" s="3" t="s">
        <v>6031</v>
      </c>
      <c r="D3010" s="5" t="s">
        <v>19894</v>
      </c>
      <c r="E3010" s="5" t="s">
        <v>12368</v>
      </c>
      <c r="F3010" s="5" t="s">
        <v>12369</v>
      </c>
      <c r="G3010" s="5" t="s">
        <v>12086</v>
      </c>
      <c r="H3010" s="5" t="s">
        <v>12091</v>
      </c>
      <c r="I3010" s="5" t="s">
        <v>12334</v>
      </c>
      <c r="J3010" s="5" t="s">
        <v>12328</v>
      </c>
      <c r="K3010" s="3" t="s">
        <v>12017</v>
      </c>
      <c r="L3010" s="3" t="s">
        <v>12017</v>
      </c>
      <c r="M3010" s="3" t="n">
        <v>1</v>
      </c>
      <c r="N3010" s="20" t="n">
        <v>2.29</v>
      </c>
      <c r="O3010" s="21" t="s">
        <v>14838</v>
      </c>
    </row>
    <row r="3011" customFormat="false" ht="15" hidden="false" customHeight="true" outlineLevel="0" collapsed="false">
      <c r="A3011" s="3" t="s">
        <v>6034</v>
      </c>
      <c r="B3011" s="3" t="s">
        <v>19895</v>
      </c>
      <c r="C3011" s="3" t="s">
        <v>6033</v>
      </c>
      <c r="D3011" s="5" t="s">
        <v>19896</v>
      </c>
      <c r="E3011" s="5" t="s">
        <v>12338</v>
      </c>
      <c r="F3011" s="5" t="s">
        <v>12339</v>
      </c>
      <c r="G3011" s="5" t="s">
        <v>12086</v>
      </c>
      <c r="H3011" s="5" t="s">
        <v>12091</v>
      </c>
      <c r="I3011" s="5" t="s">
        <v>12334</v>
      </c>
      <c r="J3011" s="5" t="s">
        <v>12328</v>
      </c>
      <c r="K3011" s="3" t="s">
        <v>12017</v>
      </c>
      <c r="L3011" s="3" t="s">
        <v>12017</v>
      </c>
      <c r="M3011" s="3" t="n">
        <v>12</v>
      </c>
      <c r="N3011" s="20" t="n">
        <v>2.79</v>
      </c>
      <c r="O3011" s="21" t="s">
        <v>12233</v>
      </c>
    </row>
    <row r="3012" customFormat="false" ht="15" hidden="false" customHeight="true" outlineLevel="0" collapsed="false">
      <c r="A3012" s="3" t="s">
        <v>6036</v>
      </c>
      <c r="B3012" s="3" t="s">
        <v>19897</v>
      </c>
      <c r="C3012" s="3" t="s">
        <v>6035</v>
      </c>
      <c r="D3012" s="5" t="s">
        <v>19898</v>
      </c>
      <c r="E3012" s="5" t="s">
        <v>12368</v>
      </c>
      <c r="F3012" s="5" t="s">
        <v>12369</v>
      </c>
      <c r="G3012" s="5" t="s">
        <v>12086</v>
      </c>
      <c r="H3012" s="5" t="s">
        <v>12091</v>
      </c>
      <c r="I3012" s="5" t="s">
        <v>19871</v>
      </c>
      <c r="J3012" s="5" t="s">
        <v>12328</v>
      </c>
      <c r="K3012" s="3" t="s">
        <v>12017</v>
      </c>
      <c r="L3012" s="3" t="s">
        <v>12017</v>
      </c>
      <c r="M3012" s="3" t="n">
        <v>6</v>
      </c>
      <c r="N3012" s="20" t="n">
        <v>2.29</v>
      </c>
      <c r="O3012" s="21" t="s">
        <v>12702</v>
      </c>
    </row>
    <row r="3013" customFormat="false" ht="15" hidden="false" customHeight="true" outlineLevel="0" collapsed="false">
      <c r="A3013" s="3" t="s">
        <v>6038</v>
      </c>
      <c r="B3013" s="3" t="s">
        <v>19899</v>
      </c>
      <c r="C3013" s="3" t="s">
        <v>6037</v>
      </c>
      <c r="D3013" s="5" t="s">
        <v>19900</v>
      </c>
      <c r="E3013" s="5" t="s">
        <v>12382</v>
      </c>
      <c r="F3013" s="5" t="s">
        <v>12383</v>
      </c>
      <c r="G3013" s="5" t="s">
        <v>12086</v>
      </c>
      <c r="H3013" s="5" t="s">
        <v>12091</v>
      </c>
      <c r="I3013" s="5" t="s">
        <v>19871</v>
      </c>
      <c r="J3013" s="5" t="s">
        <v>12512</v>
      </c>
      <c r="K3013" s="3" t="s">
        <v>12017</v>
      </c>
      <c r="L3013" s="3" t="s">
        <v>12017</v>
      </c>
      <c r="M3013" s="3" t="n">
        <v>2</v>
      </c>
      <c r="N3013" s="20" t="n">
        <v>3.89</v>
      </c>
      <c r="O3013" s="21" t="s">
        <v>15168</v>
      </c>
    </row>
    <row r="3014" customFormat="false" ht="15" hidden="false" customHeight="true" outlineLevel="0" collapsed="false">
      <c r="A3014" s="3" t="s">
        <v>6040</v>
      </c>
      <c r="B3014" s="3" t="s">
        <v>19901</v>
      </c>
      <c r="C3014" s="3" t="s">
        <v>6039</v>
      </c>
      <c r="D3014" s="5" t="s">
        <v>19902</v>
      </c>
      <c r="E3014" s="5" t="s">
        <v>12368</v>
      </c>
      <c r="F3014" s="5" t="s">
        <v>12369</v>
      </c>
      <c r="G3014" s="5" t="s">
        <v>12086</v>
      </c>
      <c r="H3014" s="5" t="s">
        <v>12091</v>
      </c>
      <c r="I3014" s="5" t="s">
        <v>12334</v>
      </c>
      <c r="J3014" s="5" t="s">
        <v>12328</v>
      </c>
      <c r="K3014" s="3" t="s">
        <v>12017</v>
      </c>
      <c r="L3014" s="3" t="s">
        <v>12017</v>
      </c>
      <c r="M3014" s="3" t="n">
        <v>8</v>
      </c>
      <c r="N3014" s="20" t="n">
        <v>3.29</v>
      </c>
      <c r="O3014" s="21" t="s">
        <v>12540</v>
      </c>
    </row>
    <row r="3015" customFormat="false" ht="15" hidden="false" customHeight="true" outlineLevel="0" collapsed="false">
      <c r="A3015" s="3" t="s">
        <v>6042</v>
      </c>
      <c r="B3015" s="3" t="s">
        <v>19903</v>
      </c>
      <c r="C3015" s="3" t="s">
        <v>6041</v>
      </c>
      <c r="D3015" s="5" t="s">
        <v>19904</v>
      </c>
      <c r="E3015" s="5" t="s">
        <v>12332</v>
      </c>
      <c r="F3015" s="5" t="s">
        <v>12333</v>
      </c>
      <c r="G3015" s="5" t="s">
        <v>12086</v>
      </c>
      <c r="H3015" s="5" t="s">
        <v>12091</v>
      </c>
      <c r="I3015" s="5" t="s">
        <v>12334</v>
      </c>
      <c r="J3015" s="5" t="s">
        <v>12512</v>
      </c>
      <c r="K3015" s="3" t="s">
        <v>12017</v>
      </c>
      <c r="L3015" s="3" t="s">
        <v>12017</v>
      </c>
      <c r="M3015" s="3" t="n">
        <v>8</v>
      </c>
      <c r="N3015" s="20" t="n">
        <v>3.49</v>
      </c>
      <c r="O3015" s="21" t="s">
        <v>19905</v>
      </c>
    </row>
    <row r="3016" customFormat="false" ht="15" hidden="false" customHeight="true" outlineLevel="0" collapsed="false">
      <c r="A3016" s="3" t="s">
        <v>6044</v>
      </c>
      <c r="B3016" s="3" t="s">
        <v>19906</v>
      </c>
      <c r="C3016" s="3" t="s">
        <v>6043</v>
      </c>
      <c r="D3016" s="5" t="s">
        <v>19907</v>
      </c>
      <c r="E3016" s="5" t="s">
        <v>12363</v>
      </c>
      <c r="F3016" s="5" t="s">
        <v>12364</v>
      </c>
      <c r="G3016" s="5" t="s">
        <v>12086</v>
      </c>
      <c r="H3016" s="5" t="s">
        <v>12091</v>
      </c>
      <c r="I3016" s="5" t="s">
        <v>12334</v>
      </c>
      <c r="J3016" s="5" t="s">
        <v>12359</v>
      </c>
      <c r="K3016" s="3" t="s">
        <v>12017</v>
      </c>
      <c r="L3016" s="3" t="s">
        <v>12017</v>
      </c>
      <c r="M3016" s="3" t="n">
        <v>8</v>
      </c>
      <c r="N3016" s="20" t="n">
        <v>3.29</v>
      </c>
      <c r="O3016" s="21" t="s">
        <v>18801</v>
      </c>
    </row>
    <row r="3017" customFormat="false" ht="15" hidden="false" customHeight="true" outlineLevel="0" collapsed="false">
      <c r="A3017" s="3" t="s">
        <v>6046</v>
      </c>
      <c r="B3017" s="3" t="s">
        <v>19908</v>
      </c>
      <c r="C3017" s="3" t="s">
        <v>6045</v>
      </c>
      <c r="D3017" s="5" t="s">
        <v>19909</v>
      </c>
      <c r="E3017" s="5" t="s">
        <v>12363</v>
      </c>
      <c r="F3017" s="5" t="s">
        <v>12364</v>
      </c>
      <c r="G3017" s="5" t="s">
        <v>12086</v>
      </c>
      <c r="H3017" s="5" t="s">
        <v>12091</v>
      </c>
      <c r="I3017" s="5" t="s">
        <v>12334</v>
      </c>
      <c r="J3017" s="5" t="s">
        <v>12328</v>
      </c>
      <c r="K3017" s="3" t="s">
        <v>12017</v>
      </c>
      <c r="L3017" s="3" t="s">
        <v>12017</v>
      </c>
      <c r="M3017" s="3" t="n">
        <v>24</v>
      </c>
      <c r="N3017" s="20" t="n">
        <v>1.99</v>
      </c>
      <c r="O3017" s="21" t="s">
        <v>13632</v>
      </c>
    </row>
    <row r="3018" customFormat="false" ht="15" hidden="false" customHeight="true" outlineLevel="0" collapsed="false">
      <c r="A3018" s="3" t="s">
        <v>6048</v>
      </c>
      <c r="B3018" s="3" t="s">
        <v>19910</v>
      </c>
      <c r="C3018" s="3" t="s">
        <v>6047</v>
      </c>
      <c r="D3018" s="5" t="s">
        <v>19911</v>
      </c>
      <c r="E3018" s="5" t="s">
        <v>12457</v>
      </c>
      <c r="F3018" s="5" t="s">
        <v>12458</v>
      </c>
      <c r="G3018" s="5" t="s">
        <v>12086</v>
      </c>
      <c r="H3018" s="5" t="s">
        <v>12091</v>
      </c>
      <c r="I3018" s="5" t="s">
        <v>19871</v>
      </c>
      <c r="J3018" s="5" t="s">
        <v>12328</v>
      </c>
      <c r="K3018" s="3" t="s">
        <v>12021</v>
      </c>
      <c r="L3018" s="3" t="s">
        <v>12017</v>
      </c>
      <c r="M3018" s="3" t="n">
        <v>6</v>
      </c>
      <c r="N3018" s="20" t="n">
        <v>1.99</v>
      </c>
      <c r="O3018" s="21" t="s">
        <v>12209</v>
      </c>
    </row>
    <row r="3019" customFormat="false" ht="15" hidden="false" customHeight="true" outlineLevel="0" collapsed="false">
      <c r="A3019" s="3" t="s">
        <v>6050</v>
      </c>
      <c r="B3019" s="3" t="s">
        <v>19912</v>
      </c>
      <c r="C3019" s="3" t="s">
        <v>6049</v>
      </c>
      <c r="D3019" s="5" t="s">
        <v>19913</v>
      </c>
      <c r="E3019" s="5" t="s">
        <v>12457</v>
      </c>
      <c r="F3019" s="5" t="s">
        <v>12458</v>
      </c>
      <c r="G3019" s="5" t="s">
        <v>12086</v>
      </c>
      <c r="H3019" s="5" t="s">
        <v>12091</v>
      </c>
      <c r="I3019" s="5" t="s">
        <v>12334</v>
      </c>
      <c r="J3019" s="5" t="s">
        <v>12328</v>
      </c>
      <c r="K3019" s="3" t="s">
        <v>12021</v>
      </c>
      <c r="L3019" s="3" t="s">
        <v>12017</v>
      </c>
      <c r="M3019" s="3" t="n">
        <v>24</v>
      </c>
      <c r="N3019" s="20" t="n">
        <v>3.29</v>
      </c>
      <c r="O3019" s="21" t="s">
        <v>19914</v>
      </c>
    </row>
    <row r="3020" customFormat="false" ht="15" hidden="false" customHeight="true" outlineLevel="0" collapsed="false">
      <c r="A3020" s="3" t="s">
        <v>6052</v>
      </c>
      <c r="B3020" s="3" t="s">
        <v>19915</v>
      </c>
      <c r="C3020" s="3" t="s">
        <v>6051</v>
      </c>
      <c r="D3020" s="5" t="s">
        <v>19916</v>
      </c>
      <c r="E3020" s="5" t="s">
        <v>12351</v>
      </c>
      <c r="F3020" s="5" t="s">
        <v>12326</v>
      </c>
      <c r="G3020" s="5" t="s">
        <v>12086</v>
      </c>
      <c r="H3020" s="5" t="s">
        <v>12091</v>
      </c>
      <c r="I3020" s="5" t="s">
        <v>12334</v>
      </c>
      <c r="J3020" s="5" t="s">
        <v>12328</v>
      </c>
      <c r="K3020" s="3" t="s">
        <v>12017</v>
      </c>
      <c r="L3020" s="3" t="s">
        <v>12017</v>
      </c>
      <c r="M3020" s="3" t="n">
        <v>24</v>
      </c>
      <c r="N3020" s="20" t="n">
        <v>1.79</v>
      </c>
      <c r="O3020" s="21" t="s">
        <v>18148</v>
      </c>
    </row>
    <row r="3021" customFormat="false" ht="15" hidden="false" customHeight="true" outlineLevel="0" collapsed="false">
      <c r="A3021" s="3" t="s">
        <v>6054</v>
      </c>
      <c r="B3021" s="3" t="s">
        <v>19917</v>
      </c>
      <c r="C3021" s="3" t="s">
        <v>6053</v>
      </c>
      <c r="D3021" s="5" t="s">
        <v>19918</v>
      </c>
      <c r="E3021" s="5" t="s">
        <v>12355</v>
      </c>
      <c r="F3021" s="5" t="s">
        <v>12356</v>
      </c>
      <c r="G3021" s="5" t="s">
        <v>12086</v>
      </c>
      <c r="H3021" s="5" t="s">
        <v>12091</v>
      </c>
      <c r="I3021" s="5" t="s">
        <v>19871</v>
      </c>
      <c r="J3021" s="5" t="s">
        <v>12328</v>
      </c>
      <c r="K3021" s="3" t="s">
        <v>12017</v>
      </c>
      <c r="L3021" s="3" t="s">
        <v>12017</v>
      </c>
      <c r="M3021" s="3" t="n">
        <v>24</v>
      </c>
      <c r="N3021" s="20" t="n">
        <v>1.99</v>
      </c>
      <c r="O3021" s="21" t="s">
        <v>14198</v>
      </c>
    </row>
    <row r="3022" customFormat="false" ht="15" hidden="false" customHeight="true" outlineLevel="0" collapsed="false">
      <c r="A3022" s="3" t="s">
        <v>6056</v>
      </c>
      <c r="B3022" s="3" t="s">
        <v>19919</v>
      </c>
      <c r="C3022" s="3" t="s">
        <v>6055</v>
      </c>
      <c r="D3022" s="5" t="s">
        <v>19920</v>
      </c>
      <c r="E3022" s="5" t="s">
        <v>12325</v>
      </c>
      <c r="F3022" s="5" t="s">
        <v>12326</v>
      </c>
      <c r="G3022" s="5" t="s">
        <v>12086</v>
      </c>
      <c r="H3022" s="5" t="s">
        <v>12091</v>
      </c>
      <c r="I3022" s="5" t="s">
        <v>19871</v>
      </c>
      <c r="J3022" s="5" t="s">
        <v>12328</v>
      </c>
      <c r="K3022" s="3" t="s">
        <v>12017</v>
      </c>
      <c r="L3022" s="3" t="s">
        <v>12017</v>
      </c>
      <c r="M3022" s="3" t="n">
        <v>8</v>
      </c>
      <c r="N3022" s="20" t="n">
        <v>3.29</v>
      </c>
      <c r="O3022" s="21" t="s">
        <v>18295</v>
      </c>
    </row>
    <row r="3023" customFormat="false" ht="15" hidden="false" customHeight="true" outlineLevel="0" collapsed="false">
      <c r="A3023" s="3" t="s">
        <v>6058</v>
      </c>
      <c r="B3023" s="3" t="s">
        <v>19921</v>
      </c>
      <c r="C3023" s="3" t="s">
        <v>6057</v>
      </c>
      <c r="D3023" s="5" t="s">
        <v>19922</v>
      </c>
      <c r="E3023" s="5" t="s">
        <v>12355</v>
      </c>
      <c r="F3023" s="5" t="s">
        <v>12356</v>
      </c>
      <c r="G3023" s="5" t="s">
        <v>12086</v>
      </c>
      <c r="H3023" s="5" t="s">
        <v>12091</v>
      </c>
      <c r="I3023" s="5" t="s">
        <v>19871</v>
      </c>
      <c r="J3023" s="5" t="s">
        <v>12328</v>
      </c>
      <c r="K3023" s="3" t="s">
        <v>12017</v>
      </c>
      <c r="L3023" s="3" t="s">
        <v>12017</v>
      </c>
      <c r="M3023" s="3" t="n">
        <v>12</v>
      </c>
      <c r="N3023" s="20" t="n">
        <v>1.99</v>
      </c>
      <c r="O3023" s="21" t="s">
        <v>16893</v>
      </c>
    </row>
    <row r="3024" customFormat="false" ht="15" hidden="false" customHeight="true" outlineLevel="0" collapsed="false">
      <c r="A3024" s="3" t="s">
        <v>6060</v>
      </c>
      <c r="B3024" s="3" t="s">
        <v>19923</v>
      </c>
      <c r="C3024" s="3" t="s">
        <v>6059</v>
      </c>
      <c r="D3024" s="5" t="s">
        <v>19924</v>
      </c>
      <c r="E3024" s="5" t="s">
        <v>12355</v>
      </c>
      <c r="F3024" s="5" t="s">
        <v>12356</v>
      </c>
      <c r="G3024" s="5" t="s">
        <v>12086</v>
      </c>
      <c r="H3024" s="5" t="s">
        <v>12091</v>
      </c>
      <c r="I3024" s="5" t="s">
        <v>12334</v>
      </c>
      <c r="J3024" s="5" t="s">
        <v>12328</v>
      </c>
      <c r="K3024" s="3" t="s">
        <v>12017</v>
      </c>
      <c r="L3024" s="3" t="s">
        <v>12017</v>
      </c>
      <c r="M3024" s="3" t="n">
        <v>4</v>
      </c>
      <c r="N3024" s="20" t="n">
        <v>2.99</v>
      </c>
      <c r="O3024" s="21" t="s">
        <v>12255</v>
      </c>
    </row>
    <row r="3025" customFormat="false" ht="15" hidden="false" customHeight="true" outlineLevel="0" collapsed="false">
      <c r="A3025" s="3" t="s">
        <v>6062</v>
      </c>
      <c r="B3025" s="3" t="s">
        <v>19925</v>
      </c>
      <c r="C3025" s="3" t="s">
        <v>6061</v>
      </c>
      <c r="D3025" s="5" t="s">
        <v>19926</v>
      </c>
      <c r="E3025" s="5" t="s">
        <v>12377</v>
      </c>
      <c r="F3025" s="5" t="s">
        <v>12378</v>
      </c>
      <c r="G3025" s="5" t="s">
        <v>12086</v>
      </c>
      <c r="H3025" s="5" t="s">
        <v>12091</v>
      </c>
      <c r="I3025" s="5" t="s">
        <v>12334</v>
      </c>
      <c r="J3025" s="5" t="s">
        <v>12328</v>
      </c>
      <c r="K3025" s="3" t="s">
        <v>12021</v>
      </c>
      <c r="L3025" s="3" t="s">
        <v>12017</v>
      </c>
      <c r="M3025" s="3" t="n">
        <v>2</v>
      </c>
      <c r="N3025" s="20" t="n">
        <v>3.89</v>
      </c>
      <c r="O3025" s="21" t="s">
        <v>19927</v>
      </c>
    </row>
    <row r="3026" customFormat="false" ht="15" hidden="false" customHeight="true" outlineLevel="0" collapsed="false">
      <c r="A3026" s="3" t="s">
        <v>6064</v>
      </c>
      <c r="B3026" s="3" t="s">
        <v>19928</v>
      </c>
      <c r="C3026" s="3" t="s">
        <v>6063</v>
      </c>
      <c r="D3026" s="5" t="s">
        <v>19929</v>
      </c>
      <c r="E3026" s="5" t="s">
        <v>12338</v>
      </c>
      <c r="F3026" s="5" t="s">
        <v>12339</v>
      </c>
      <c r="G3026" s="5" t="s">
        <v>12086</v>
      </c>
      <c r="H3026" s="5" t="s">
        <v>12091</v>
      </c>
      <c r="I3026" s="5" t="s">
        <v>19871</v>
      </c>
      <c r="J3026" s="5" t="s">
        <v>12328</v>
      </c>
      <c r="K3026" s="3" t="s">
        <v>12017</v>
      </c>
      <c r="L3026" s="3" t="s">
        <v>12017</v>
      </c>
      <c r="M3026" s="3" t="n">
        <v>8</v>
      </c>
      <c r="N3026" s="20" t="n">
        <v>1.99</v>
      </c>
      <c r="O3026" s="21" t="s">
        <v>17755</v>
      </c>
    </row>
    <row r="3027" customFormat="false" ht="15" hidden="false" customHeight="true" outlineLevel="0" collapsed="false">
      <c r="A3027" s="3" t="s">
        <v>6066</v>
      </c>
      <c r="B3027" s="3" t="s">
        <v>19930</v>
      </c>
      <c r="C3027" s="3" t="s">
        <v>6065</v>
      </c>
      <c r="D3027" s="5" t="s">
        <v>19931</v>
      </c>
      <c r="E3027" s="5" t="s">
        <v>12338</v>
      </c>
      <c r="F3027" s="5" t="s">
        <v>12339</v>
      </c>
      <c r="G3027" s="5" t="s">
        <v>12086</v>
      </c>
      <c r="H3027" s="5" t="s">
        <v>12091</v>
      </c>
      <c r="I3027" s="5" t="s">
        <v>19871</v>
      </c>
      <c r="J3027" s="5" t="s">
        <v>12328</v>
      </c>
      <c r="K3027" s="3" t="s">
        <v>12017</v>
      </c>
      <c r="L3027" s="3" t="s">
        <v>12017</v>
      </c>
      <c r="M3027" s="3" t="n">
        <v>24</v>
      </c>
      <c r="N3027" s="20" t="n">
        <v>2.49</v>
      </c>
      <c r="O3027" s="21" t="s">
        <v>15802</v>
      </c>
    </row>
    <row r="3028" customFormat="false" ht="15" hidden="false" customHeight="true" outlineLevel="0" collapsed="false">
      <c r="A3028" s="3" t="s">
        <v>6068</v>
      </c>
      <c r="B3028" s="3" t="s">
        <v>19932</v>
      </c>
      <c r="C3028" s="3" t="s">
        <v>6067</v>
      </c>
      <c r="D3028" s="5" t="s">
        <v>19933</v>
      </c>
      <c r="E3028" s="5" t="s">
        <v>12377</v>
      </c>
      <c r="F3028" s="5" t="s">
        <v>12378</v>
      </c>
      <c r="G3028" s="5" t="s">
        <v>12086</v>
      </c>
      <c r="H3028" s="5" t="s">
        <v>12091</v>
      </c>
      <c r="I3028" s="5" t="s">
        <v>12334</v>
      </c>
      <c r="J3028" s="5" t="s">
        <v>12328</v>
      </c>
      <c r="K3028" s="3" t="s">
        <v>12021</v>
      </c>
      <c r="L3028" s="3" t="s">
        <v>12017</v>
      </c>
      <c r="M3028" s="3" t="n">
        <v>2</v>
      </c>
      <c r="N3028" s="20" t="n">
        <v>3.29</v>
      </c>
      <c r="O3028" s="21" t="s">
        <v>16960</v>
      </c>
    </row>
    <row r="3029" customFormat="false" ht="15" hidden="false" customHeight="true" outlineLevel="0" collapsed="false">
      <c r="A3029" s="3" t="s">
        <v>6070</v>
      </c>
      <c r="B3029" s="3" t="s">
        <v>19934</v>
      </c>
      <c r="C3029" s="3" t="s">
        <v>6069</v>
      </c>
      <c r="D3029" s="5" t="s">
        <v>19935</v>
      </c>
      <c r="E3029" s="5" t="s">
        <v>12325</v>
      </c>
      <c r="F3029" s="5" t="s">
        <v>12326</v>
      </c>
      <c r="G3029" s="5" t="s">
        <v>12086</v>
      </c>
      <c r="H3029" s="5" t="s">
        <v>12091</v>
      </c>
      <c r="I3029" s="5" t="s">
        <v>12334</v>
      </c>
      <c r="J3029" s="5" t="s">
        <v>12328</v>
      </c>
      <c r="K3029" s="3" t="s">
        <v>12017</v>
      </c>
      <c r="L3029" s="3" t="s">
        <v>12017</v>
      </c>
      <c r="M3029" s="3" t="n">
        <v>8</v>
      </c>
      <c r="N3029" s="20" t="n">
        <v>3.29</v>
      </c>
      <c r="O3029" s="21" t="s">
        <v>14849</v>
      </c>
    </row>
    <row r="3030" customFormat="false" ht="15" hidden="false" customHeight="true" outlineLevel="0" collapsed="false">
      <c r="A3030" s="3" t="s">
        <v>6072</v>
      </c>
      <c r="B3030" s="3" t="s">
        <v>19936</v>
      </c>
      <c r="C3030" s="3" t="s">
        <v>6071</v>
      </c>
      <c r="D3030" s="5" t="s">
        <v>19937</v>
      </c>
      <c r="E3030" s="5" t="s">
        <v>12377</v>
      </c>
      <c r="F3030" s="5" t="s">
        <v>12378</v>
      </c>
      <c r="G3030" s="5" t="s">
        <v>12086</v>
      </c>
      <c r="H3030" s="5" t="s">
        <v>12091</v>
      </c>
      <c r="I3030" s="5" t="s">
        <v>19871</v>
      </c>
      <c r="J3030" s="5" t="s">
        <v>12328</v>
      </c>
      <c r="K3030" s="3" t="s">
        <v>12021</v>
      </c>
      <c r="L3030" s="3" t="s">
        <v>12017</v>
      </c>
      <c r="M3030" s="3" t="n">
        <v>24</v>
      </c>
      <c r="N3030" s="20" t="n">
        <v>2.79</v>
      </c>
      <c r="O3030" s="21" t="s">
        <v>19938</v>
      </c>
    </row>
    <row r="3031" customFormat="false" ht="15" hidden="false" customHeight="true" outlineLevel="0" collapsed="false">
      <c r="A3031" s="3" t="s">
        <v>6074</v>
      </c>
      <c r="B3031" s="3" t="s">
        <v>19939</v>
      </c>
      <c r="C3031" s="3" t="s">
        <v>6073</v>
      </c>
      <c r="D3031" s="5" t="s">
        <v>19940</v>
      </c>
      <c r="E3031" s="5" t="s">
        <v>12355</v>
      </c>
      <c r="F3031" s="5" t="s">
        <v>12356</v>
      </c>
      <c r="G3031" s="5" t="s">
        <v>12086</v>
      </c>
      <c r="H3031" s="5" t="s">
        <v>12091</v>
      </c>
      <c r="I3031" s="5" t="s">
        <v>12334</v>
      </c>
      <c r="J3031" s="5" t="s">
        <v>12328</v>
      </c>
      <c r="K3031" s="3" t="s">
        <v>12017</v>
      </c>
      <c r="L3031" s="3" t="s">
        <v>12017</v>
      </c>
      <c r="M3031" s="3" t="n">
        <v>6</v>
      </c>
      <c r="N3031" s="20" t="n">
        <v>3.49</v>
      </c>
      <c r="O3031" s="21" t="s">
        <v>13526</v>
      </c>
    </row>
    <row r="3032" customFormat="false" ht="15" hidden="false" customHeight="true" outlineLevel="0" collapsed="false">
      <c r="A3032" s="3" t="s">
        <v>6076</v>
      </c>
      <c r="B3032" s="3" t="s">
        <v>19941</v>
      </c>
      <c r="C3032" s="3" t="s">
        <v>6075</v>
      </c>
      <c r="D3032" s="5" t="s">
        <v>19942</v>
      </c>
      <c r="E3032" s="5" t="s">
        <v>12338</v>
      </c>
      <c r="F3032" s="5" t="s">
        <v>12339</v>
      </c>
      <c r="G3032" s="5" t="s">
        <v>12086</v>
      </c>
      <c r="H3032" s="5" t="s">
        <v>12091</v>
      </c>
      <c r="I3032" s="5" t="s">
        <v>12334</v>
      </c>
      <c r="J3032" s="5" t="s">
        <v>12328</v>
      </c>
      <c r="K3032" s="3" t="s">
        <v>12017</v>
      </c>
      <c r="L3032" s="3" t="s">
        <v>12017</v>
      </c>
      <c r="M3032" s="3" t="n">
        <v>6</v>
      </c>
      <c r="N3032" s="20" t="n">
        <v>2.99</v>
      </c>
      <c r="O3032" s="21" t="s">
        <v>19943</v>
      </c>
    </row>
    <row r="3033" customFormat="false" ht="15" hidden="false" customHeight="true" outlineLevel="0" collapsed="false">
      <c r="A3033" s="3" t="s">
        <v>6078</v>
      </c>
      <c r="B3033" s="3" t="s">
        <v>19944</v>
      </c>
      <c r="C3033" s="3" t="s">
        <v>6077</v>
      </c>
      <c r="D3033" s="5" t="s">
        <v>19945</v>
      </c>
      <c r="E3033" s="5" t="s">
        <v>12377</v>
      </c>
      <c r="F3033" s="5" t="s">
        <v>12378</v>
      </c>
      <c r="G3033" s="5" t="s">
        <v>12086</v>
      </c>
      <c r="H3033" s="5" t="s">
        <v>12091</v>
      </c>
      <c r="I3033" s="5" t="s">
        <v>12334</v>
      </c>
      <c r="J3033" s="5" t="s">
        <v>12328</v>
      </c>
      <c r="K3033" s="3" t="s">
        <v>12021</v>
      </c>
      <c r="L3033" s="3" t="s">
        <v>12017</v>
      </c>
      <c r="M3033" s="3" t="n">
        <v>24</v>
      </c>
      <c r="N3033" s="20" t="n">
        <v>2.29</v>
      </c>
      <c r="O3033" s="21" t="s">
        <v>14586</v>
      </c>
    </row>
    <row r="3034" customFormat="false" ht="15" hidden="false" customHeight="true" outlineLevel="0" collapsed="false">
      <c r="A3034" s="3" t="s">
        <v>6080</v>
      </c>
      <c r="B3034" s="3" t="s">
        <v>19946</v>
      </c>
      <c r="C3034" s="3" t="s">
        <v>6079</v>
      </c>
      <c r="D3034" s="5" t="s">
        <v>19947</v>
      </c>
      <c r="E3034" s="5" t="s">
        <v>12332</v>
      </c>
      <c r="F3034" s="5" t="s">
        <v>12333</v>
      </c>
      <c r="G3034" s="5" t="s">
        <v>12086</v>
      </c>
      <c r="H3034" s="5" t="s">
        <v>12091</v>
      </c>
      <c r="I3034" s="5" t="s">
        <v>19871</v>
      </c>
      <c r="J3034" s="5" t="s">
        <v>12328</v>
      </c>
      <c r="K3034" s="3" t="s">
        <v>12017</v>
      </c>
      <c r="L3034" s="3" t="s">
        <v>12017</v>
      </c>
      <c r="M3034" s="3" t="n">
        <v>6</v>
      </c>
      <c r="N3034" s="20" t="n">
        <v>3.29</v>
      </c>
      <c r="O3034" s="21" t="s">
        <v>19105</v>
      </c>
    </row>
    <row r="3035" customFormat="false" ht="15" hidden="false" customHeight="true" outlineLevel="0" collapsed="false">
      <c r="A3035" s="3" t="s">
        <v>6082</v>
      </c>
      <c r="B3035" s="3" t="s">
        <v>19948</v>
      </c>
      <c r="C3035" s="3" t="s">
        <v>6081</v>
      </c>
      <c r="D3035" s="5" t="s">
        <v>19949</v>
      </c>
      <c r="E3035" s="5" t="s">
        <v>12368</v>
      </c>
      <c r="F3035" s="5" t="s">
        <v>12369</v>
      </c>
      <c r="G3035" s="5" t="s">
        <v>12086</v>
      </c>
      <c r="H3035" s="5" t="s">
        <v>12091</v>
      </c>
      <c r="I3035" s="5" t="s">
        <v>19871</v>
      </c>
      <c r="J3035" s="5" t="s">
        <v>12328</v>
      </c>
      <c r="K3035" s="3" t="s">
        <v>12017</v>
      </c>
      <c r="L3035" s="3" t="s">
        <v>12017</v>
      </c>
      <c r="M3035" s="3" t="n">
        <v>6</v>
      </c>
      <c r="N3035" s="20" t="n">
        <v>3.49</v>
      </c>
      <c r="O3035" s="21" t="s">
        <v>13801</v>
      </c>
    </row>
    <row r="3036" customFormat="false" ht="15" hidden="false" customHeight="true" outlineLevel="0" collapsed="false">
      <c r="A3036" s="3" t="s">
        <v>6084</v>
      </c>
      <c r="B3036" s="3" t="s">
        <v>19950</v>
      </c>
      <c r="C3036" s="3" t="s">
        <v>6083</v>
      </c>
      <c r="D3036" s="5" t="s">
        <v>19951</v>
      </c>
      <c r="E3036" s="5" t="s">
        <v>12363</v>
      </c>
      <c r="F3036" s="5" t="s">
        <v>12364</v>
      </c>
      <c r="G3036" s="5" t="s">
        <v>12086</v>
      </c>
      <c r="H3036" s="5" t="s">
        <v>12091</v>
      </c>
      <c r="I3036" s="5" t="s">
        <v>19871</v>
      </c>
      <c r="J3036" s="5" t="s">
        <v>12328</v>
      </c>
      <c r="K3036" s="3" t="s">
        <v>12017</v>
      </c>
      <c r="L3036" s="3" t="s">
        <v>12017</v>
      </c>
      <c r="M3036" s="3" t="n">
        <v>1</v>
      </c>
      <c r="N3036" s="20" t="n">
        <v>2.99</v>
      </c>
      <c r="O3036" s="21" t="s">
        <v>14257</v>
      </c>
    </row>
    <row r="3037" customFormat="false" ht="15" hidden="false" customHeight="true" outlineLevel="0" collapsed="false">
      <c r="A3037" s="3" t="s">
        <v>6086</v>
      </c>
      <c r="B3037" s="3" t="s">
        <v>19952</v>
      </c>
      <c r="C3037" s="3" t="s">
        <v>6085</v>
      </c>
      <c r="D3037" s="5" t="s">
        <v>19953</v>
      </c>
      <c r="E3037" s="5" t="s">
        <v>12457</v>
      </c>
      <c r="F3037" s="5" t="s">
        <v>12458</v>
      </c>
      <c r="G3037" s="5" t="s">
        <v>12086</v>
      </c>
      <c r="H3037" s="5" t="s">
        <v>12091</v>
      </c>
      <c r="I3037" s="5" t="s">
        <v>12334</v>
      </c>
      <c r="J3037" s="5" t="s">
        <v>12328</v>
      </c>
      <c r="K3037" s="3" t="s">
        <v>12021</v>
      </c>
      <c r="L3037" s="3" t="s">
        <v>12017</v>
      </c>
      <c r="M3037" s="3" t="n">
        <v>6</v>
      </c>
      <c r="N3037" s="20" t="n">
        <v>2.99</v>
      </c>
      <c r="O3037" s="21" t="s">
        <v>12682</v>
      </c>
    </row>
    <row r="3038" customFormat="false" ht="15" hidden="false" customHeight="true" outlineLevel="0" collapsed="false">
      <c r="A3038" s="3" t="s">
        <v>6088</v>
      </c>
      <c r="B3038" s="3" t="s">
        <v>19954</v>
      </c>
      <c r="C3038" s="3" t="s">
        <v>6087</v>
      </c>
      <c r="D3038" s="5" t="s">
        <v>19955</v>
      </c>
      <c r="E3038" s="5" t="s">
        <v>12363</v>
      </c>
      <c r="F3038" s="5" t="s">
        <v>12364</v>
      </c>
      <c r="G3038" s="5" t="s">
        <v>12086</v>
      </c>
      <c r="H3038" s="5" t="s">
        <v>12091</v>
      </c>
      <c r="I3038" s="5" t="s">
        <v>19871</v>
      </c>
      <c r="J3038" s="5" t="s">
        <v>12328</v>
      </c>
      <c r="K3038" s="3" t="s">
        <v>12017</v>
      </c>
      <c r="L3038" s="3" t="s">
        <v>12017</v>
      </c>
      <c r="M3038" s="3" t="n">
        <v>8</v>
      </c>
      <c r="N3038" s="20" t="n">
        <v>3.99</v>
      </c>
      <c r="O3038" s="21" t="s">
        <v>14474</v>
      </c>
    </row>
    <row r="3039" customFormat="false" ht="15" hidden="false" customHeight="true" outlineLevel="0" collapsed="false">
      <c r="A3039" s="3" t="s">
        <v>6090</v>
      </c>
      <c r="B3039" s="3" t="s">
        <v>19956</v>
      </c>
      <c r="C3039" s="3" t="s">
        <v>6089</v>
      </c>
      <c r="D3039" s="5" t="s">
        <v>19957</v>
      </c>
      <c r="E3039" s="5" t="s">
        <v>12363</v>
      </c>
      <c r="F3039" s="5" t="s">
        <v>12364</v>
      </c>
      <c r="G3039" s="5" t="s">
        <v>12086</v>
      </c>
      <c r="H3039" s="5" t="s">
        <v>12091</v>
      </c>
      <c r="I3039" s="5" t="s">
        <v>19871</v>
      </c>
      <c r="J3039" s="5" t="s">
        <v>12328</v>
      </c>
      <c r="K3039" s="3" t="s">
        <v>12017</v>
      </c>
      <c r="L3039" s="3" t="s">
        <v>12017</v>
      </c>
      <c r="M3039" s="3" t="n">
        <v>2</v>
      </c>
      <c r="N3039" s="20" t="n">
        <v>2.89</v>
      </c>
      <c r="O3039" s="21" t="s">
        <v>15223</v>
      </c>
    </row>
    <row r="3040" customFormat="false" ht="15" hidden="false" customHeight="true" outlineLevel="0" collapsed="false">
      <c r="A3040" s="3" t="s">
        <v>6092</v>
      </c>
      <c r="B3040" s="3" t="s">
        <v>19958</v>
      </c>
      <c r="C3040" s="3" t="s">
        <v>6091</v>
      </c>
      <c r="D3040" s="5" t="s">
        <v>19959</v>
      </c>
      <c r="E3040" s="5" t="s">
        <v>12457</v>
      </c>
      <c r="F3040" s="5" t="s">
        <v>12458</v>
      </c>
      <c r="G3040" s="5" t="s">
        <v>12086</v>
      </c>
      <c r="H3040" s="5" t="s">
        <v>12091</v>
      </c>
      <c r="I3040" s="5" t="s">
        <v>12334</v>
      </c>
      <c r="J3040" s="5" t="s">
        <v>12328</v>
      </c>
      <c r="K3040" s="3" t="s">
        <v>12021</v>
      </c>
      <c r="L3040" s="3" t="s">
        <v>12017</v>
      </c>
      <c r="M3040" s="3" t="n">
        <v>4</v>
      </c>
      <c r="N3040" s="20" t="n">
        <v>3.49</v>
      </c>
      <c r="O3040" s="21" t="s">
        <v>15451</v>
      </c>
    </row>
    <row r="3041" customFormat="false" ht="15" hidden="false" customHeight="true" outlineLevel="0" collapsed="false">
      <c r="A3041" s="3" t="s">
        <v>6094</v>
      </c>
      <c r="B3041" s="3" t="s">
        <v>19960</v>
      </c>
      <c r="C3041" s="3" t="s">
        <v>6093</v>
      </c>
      <c r="D3041" s="5" t="s">
        <v>19961</v>
      </c>
      <c r="E3041" s="5" t="s">
        <v>12363</v>
      </c>
      <c r="F3041" s="5" t="s">
        <v>12364</v>
      </c>
      <c r="G3041" s="5" t="s">
        <v>12086</v>
      </c>
      <c r="H3041" s="5" t="s">
        <v>12091</v>
      </c>
      <c r="I3041" s="5" t="s">
        <v>19871</v>
      </c>
      <c r="J3041" s="5" t="s">
        <v>12328</v>
      </c>
      <c r="K3041" s="3" t="s">
        <v>12017</v>
      </c>
      <c r="L3041" s="3" t="s">
        <v>12017</v>
      </c>
      <c r="M3041" s="3" t="n">
        <v>6</v>
      </c>
      <c r="N3041" s="20" t="n">
        <v>1.29</v>
      </c>
      <c r="O3041" s="21" t="s">
        <v>19962</v>
      </c>
    </row>
    <row r="3042" customFormat="false" ht="15" hidden="false" customHeight="true" outlineLevel="0" collapsed="false">
      <c r="A3042" s="3" t="s">
        <v>6096</v>
      </c>
      <c r="B3042" s="3" t="s">
        <v>19963</v>
      </c>
      <c r="C3042" s="3" t="s">
        <v>6095</v>
      </c>
      <c r="D3042" s="5" t="s">
        <v>19964</v>
      </c>
      <c r="E3042" s="5" t="s">
        <v>12325</v>
      </c>
      <c r="F3042" s="5" t="s">
        <v>12326</v>
      </c>
      <c r="G3042" s="5" t="s">
        <v>12086</v>
      </c>
      <c r="H3042" s="5" t="s">
        <v>12091</v>
      </c>
      <c r="I3042" s="5" t="s">
        <v>12334</v>
      </c>
      <c r="J3042" s="5" t="s">
        <v>12328</v>
      </c>
      <c r="K3042" s="3" t="s">
        <v>12017</v>
      </c>
      <c r="L3042" s="3" t="s">
        <v>12017</v>
      </c>
      <c r="M3042" s="3" t="n">
        <v>24</v>
      </c>
      <c r="N3042" s="20" t="n">
        <v>2.89</v>
      </c>
      <c r="O3042" s="21" t="s">
        <v>14545</v>
      </c>
    </row>
    <row r="3043" customFormat="false" ht="15" hidden="false" customHeight="true" outlineLevel="0" collapsed="false">
      <c r="A3043" s="3" t="s">
        <v>6098</v>
      </c>
      <c r="B3043" s="3" t="s">
        <v>19965</v>
      </c>
      <c r="C3043" s="3" t="s">
        <v>6097</v>
      </c>
      <c r="D3043" s="5" t="s">
        <v>19966</v>
      </c>
      <c r="E3043" s="5" t="s">
        <v>12368</v>
      </c>
      <c r="F3043" s="5" t="s">
        <v>12369</v>
      </c>
      <c r="G3043" s="5" t="s">
        <v>12086</v>
      </c>
      <c r="H3043" s="5" t="s">
        <v>12091</v>
      </c>
      <c r="I3043" s="5" t="s">
        <v>19871</v>
      </c>
      <c r="J3043" s="5" t="s">
        <v>12328</v>
      </c>
      <c r="K3043" s="3" t="s">
        <v>12017</v>
      </c>
      <c r="L3043" s="3" t="s">
        <v>12017</v>
      </c>
      <c r="M3043" s="3" t="n">
        <v>24</v>
      </c>
      <c r="N3043" s="20" t="n">
        <v>3.29</v>
      </c>
      <c r="O3043" s="21" t="s">
        <v>19967</v>
      </c>
    </row>
    <row r="3044" customFormat="false" ht="15" hidden="false" customHeight="true" outlineLevel="0" collapsed="false">
      <c r="A3044" s="3" t="s">
        <v>6100</v>
      </c>
      <c r="B3044" s="3" t="s">
        <v>19968</v>
      </c>
      <c r="C3044" s="3" t="s">
        <v>6099</v>
      </c>
      <c r="D3044" s="5" t="s">
        <v>19969</v>
      </c>
      <c r="E3044" s="5" t="s">
        <v>12368</v>
      </c>
      <c r="F3044" s="5" t="s">
        <v>12369</v>
      </c>
      <c r="G3044" s="5" t="s">
        <v>12086</v>
      </c>
      <c r="H3044" s="5" t="s">
        <v>12091</v>
      </c>
      <c r="I3044" s="5" t="s">
        <v>12334</v>
      </c>
      <c r="J3044" s="5" t="s">
        <v>12328</v>
      </c>
      <c r="K3044" s="3" t="s">
        <v>12017</v>
      </c>
      <c r="L3044" s="3" t="s">
        <v>12017</v>
      </c>
      <c r="M3044" s="3" t="n">
        <v>12</v>
      </c>
      <c r="N3044" s="20" t="n">
        <v>2.49</v>
      </c>
      <c r="O3044" s="21" t="s">
        <v>14980</v>
      </c>
    </row>
    <row r="3045" customFormat="false" ht="15" hidden="false" customHeight="true" outlineLevel="0" collapsed="false">
      <c r="A3045" s="3" t="s">
        <v>6102</v>
      </c>
      <c r="B3045" s="3" t="s">
        <v>19970</v>
      </c>
      <c r="C3045" s="3" t="s">
        <v>6101</v>
      </c>
      <c r="D3045" s="5" t="s">
        <v>19971</v>
      </c>
      <c r="E3045" s="5" t="s">
        <v>12325</v>
      </c>
      <c r="F3045" s="5" t="s">
        <v>12326</v>
      </c>
      <c r="G3045" s="5" t="s">
        <v>12086</v>
      </c>
      <c r="H3045" s="5" t="s">
        <v>12091</v>
      </c>
      <c r="I3045" s="5" t="s">
        <v>12334</v>
      </c>
      <c r="J3045" s="5" t="s">
        <v>12328</v>
      </c>
      <c r="K3045" s="3" t="s">
        <v>12017</v>
      </c>
      <c r="L3045" s="3" t="s">
        <v>12017</v>
      </c>
      <c r="M3045" s="3" t="n">
        <v>4</v>
      </c>
      <c r="N3045" s="20" t="n">
        <v>2.99</v>
      </c>
      <c r="O3045" s="21" t="s">
        <v>19050</v>
      </c>
    </row>
    <row r="3046" customFormat="false" ht="15" hidden="false" customHeight="true" outlineLevel="0" collapsed="false">
      <c r="A3046" s="3" t="s">
        <v>6104</v>
      </c>
      <c r="B3046" s="3" t="s">
        <v>19972</v>
      </c>
      <c r="C3046" s="3" t="s">
        <v>6103</v>
      </c>
      <c r="D3046" s="5" t="s">
        <v>19973</v>
      </c>
      <c r="E3046" s="5" t="s">
        <v>12325</v>
      </c>
      <c r="F3046" s="5" t="s">
        <v>12326</v>
      </c>
      <c r="G3046" s="5" t="s">
        <v>12086</v>
      </c>
      <c r="H3046" s="5" t="s">
        <v>12091</v>
      </c>
      <c r="I3046" s="5" t="s">
        <v>19871</v>
      </c>
      <c r="J3046" s="5" t="s">
        <v>12328</v>
      </c>
      <c r="K3046" s="3" t="s">
        <v>12017</v>
      </c>
      <c r="L3046" s="3" t="s">
        <v>12017</v>
      </c>
      <c r="M3046" s="3" t="n">
        <v>1</v>
      </c>
      <c r="N3046" s="20" t="n">
        <v>2.39</v>
      </c>
      <c r="O3046" s="21" t="s">
        <v>15068</v>
      </c>
    </row>
    <row r="3047" customFormat="false" ht="15" hidden="false" customHeight="true" outlineLevel="0" collapsed="false">
      <c r="A3047" s="3" t="s">
        <v>6106</v>
      </c>
      <c r="B3047" s="3" t="s">
        <v>19974</v>
      </c>
      <c r="C3047" s="3" t="s">
        <v>6105</v>
      </c>
      <c r="D3047" s="5" t="s">
        <v>19975</v>
      </c>
      <c r="E3047" s="5" t="s">
        <v>12355</v>
      </c>
      <c r="F3047" s="5" t="s">
        <v>12356</v>
      </c>
      <c r="G3047" s="5" t="s">
        <v>12086</v>
      </c>
      <c r="H3047" s="5" t="s">
        <v>12091</v>
      </c>
      <c r="I3047" s="5" t="s">
        <v>12334</v>
      </c>
      <c r="J3047" s="5" t="s">
        <v>12328</v>
      </c>
      <c r="K3047" s="3" t="s">
        <v>12017</v>
      </c>
      <c r="L3047" s="3" t="s">
        <v>12017</v>
      </c>
      <c r="M3047" s="3" t="n">
        <v>12</v>
      </c>
      <c r="N3047" s="20" t="n">
        <v>3.39</v>
      </c>
      <c r="O3047" s="21" t="s">
        <v>12072</v>
      </c>
    </row>
    <row r="3048" customFormat="false" ht="15" hidden="false" customHeight="true" outlineLevel="0" collapsed="false">
      <c r="A3048" s="3" t="s">
        <v>6108</v>
      </c>
      <c r="B3048" s="3" t="s">
        <v>19976</v>
      </c>
      <c r="C3048" s="3" t="s">
        <v>6107</v>
      </c>
      <c r="D3048" s="5" t="s">
        <v>19977</v>
      </c>
      <c r="E3048" s="5" t="s">
        <v>12377</v>
      </c>
      <c r="F3048" s="5" t="s">
        <v>12378</v>
      </c>
      <c r="G3048" s="5" t="s">
        <v>12086</v>
      </c>
      <c r="H3048" s="5" t="s">
        <v>12091</v>
      </c>
      <c r="I3048" s="5" t="s">
        <v>12334</v>
      </c>
      <c r="J3048" s="5" t="s">
        <v>12512</v>
      </c>
      <c r="K3048" s="3" t="s">
        <v>12021</v>
      </c>
      <c r="L3048" s="3" t="s">
        <v>12017</v>
      </c>
      <c r="M3048" s="3" t="n">
        <v>1</v>
      </c>
      <c r="N3048" s="20" t="n">
        <v>1.49</v>
      </c>
      <c r="O3048" s="21" t="s">
        <v>12641</v>
      </c>
    </row>
    <row r="3049" customFormat="false" ht="15" hidden="false" customHeight="true" outlineLevel="0" collapsed="false">
      <c r="A3049" s="3" t="s">
        <v>6110</v>
      </c>
      <c r="B3049" s="3" t="s">
        <v>19978</v>
      </c>
      <c r="C3049" s="3" t="s">
        <v>6109</v>
      </c>
      <c r="D3049" s="5" t="s">
        <v>19979</v>
      </c>
      <c r="E3049" s="5" t="s">
        <v>12457</v>
      </c>
      <c r="F3049" s="5" t="s">
        <v>12458</v>
      </c>
      <c r="G3049" s="5" t="s">
        <v>12086</v>
      </c>
      <c r="H3049" s="5" t="s">
        <v>12091</v>
      </c>
      <c r="I3049" s="5" t="s">
        <v>19871</v>
      </c>
      <c r="J3049" s="5" t="s">
        <v>12328</v>
      </c>
      <c r="K3049" s="3" t="s">
        <v>12021</v>
      </c>
      <c r="L3049" s="3" t="s">
        <v>12017</v>
      </c>
      <c r="M3049" s="3" t="n">
        <v>1</v>
      </c>
      <c r="N3049" s="20" t="n">
        <v>3.99</v>
      </c>
      <c r="O3049" s="21" t="s">
        <v>17318</v>
      </c>
    </row>
    <row r="3050" customFormat="false" ht="15" hidden="false" customHeight="true" outlineLevel="0" collapsed="false">
      <c r="A3050" s="3" t="s">
        <v>6112</v>
      </c>
      <c r="B3050" s="3" t="s">
        <v>19980</v>
      </c>
      <c r="C3050" s="3" t="s">
        <v>6111</v>
      </c>
      <c r="D3050" s="5" t="s">
        <v>19981</v>
      </c>
      <c r="E3050" s="5" t="s">
        <v>12332</v>
      </c>
      <c r="F3050" s="5" t="s">
        <v>12333</v>
      </c>
      <c r="G3050" s="5" t="s">
        <v>12086</v>
      </c>
      <c r="H3050" s="5" t="s">
        <v>12091</v>
      </c>
      <c r="I3050" s="5" t="s">
        <v>19871</v>
      </c>
      <c r="J3050" s="5" t="s">
        <v>12328</v>
      </c>
      <c r="K3050" s="3" t="s">
        <v>12017</v>
      </c>
      <c r="L3050" s="3" t="s">
        <v>12017</v>
      </c>
      <c r="M3050" s="3" t="n">
        <v>8</v>
      </c>
      <c r="N3050" s="20" t="n">
        <v>3.39</v>
      </c>
      <c r="O3050" s="21" t="s">
        <v>18620</v>
      </c>
    </row>
    <row r="3051" customFormat="false" ht="15" hidden="false" customHeight="true" outlineLevel="0" collapsed="false">
      <c r="A3051" s="3" t="s">
        <v>6114</v>
      </c>
      <c r="B3051" s="3" t="s">
        <v>19982</v>
      </c>
      <c r="C3051" s="3" t="s">
        <v>6113</v>
      </c>
      <c r="D3051" s="5" t="s">
        <v>19983</v>
      </c>
      <c r="E3051" s="5" t="s">
        <v>12457</v>
      </c>
      <c r="F3051" s="5" t="s">
        <v>12458</v>
      </c>
      <c r="G3051" s="5" t="s">
        <v>12086</v>
      </c>
      <c r="H3051" s="5" t="s">
        <v>12091</v>
      </c>
      <c r="I3051" s="5" t="s">
        <v>19871</v>
      </c>
      <c r="J3051" s="5" t="s">
        <v>12328</v>
      </c>
      <c r="K3051" s="3" t="s">
        <v>12021</v>
      </c>
      <c r="L3051" s="3" t="s">
        <v>12017</v>
      </c>
      <c r="M3051" s="3" t="n">
        <v>1</v>
      </c>
      <c r="N3051" s="20" t="n">
        <v>1.49</v>
      </c>
      <c r="O3051" s="21" t="s">
        <v>18900</v>
      </c>
    </row>
    <row r="3052" customFormat="false" ht="15" hidden="false" customHeight="true" outlineLevel="0" collapsed="false">
      <c r="A3052" s="3" t="s">
        <v>6116</v>
      </c>
      <c r="B3052" s="3" t="s">
        <v>19984</v>
      </c>
      <c r="C3052" s="3" t="s">
        <v>6115</v>
      </c>
      <c r="D3052" s="5" t="s">
        <v>19985</v>
      </c>
      <c r="E3052" s="5" t="s">
        <v>12377</v>
      </c>
      <c r="F3052" s="5" t="s">
        <v>12378</v>
      </c>
      <c r="G3052" s="5" t="s">
        <v>12086</v>
      </c>
      <c r="H3052" s="5" t="s">
        <v>12091</v>
      </c>
      <c r="I3052" s="5" t="s">
        <v>19871</v>
      </c>
      <c r="J3052" s="5" t="s">
        <v>12328</v>
      </c>
      <c r="K3052" s="3" t="s">
        <v>12021</v>
      </c>
      <c r="L3052" s="3" t="s">
        <v>12017</v>
      </c>
      <c r="M3052" s="3" t="n">
        <v>24</v>
      </c>
      <c r="N3052" s="20" t="n">
        <v>2.89</v>
      </c>
      <c r="O3052" s="21" t="s">
        <v>19986</v>
      </c>
    </row>
    <row r="3053" customFormat="false" ht="15" hidden="false" customHeight="true" outlineLevel="0" collapsed="false">
      <c r="A3053" s="3" t="s">
        <v>6118</v>
      </c>
      <c r="B3053" s="3" t="s">
        <v>19987</v>
      </c>
      <c r="C3053" s="3" t="s">
        <v>6117</v>
      </c>
      <c r="D3053" s="5" t="s">
        <v>19988</v>
      </c>
      <c r="E3053" s="5" t="s">
        <v>12368</v>
      </c>
      <c r="F3053" s="5" t="s">
        <v>12369</v>
      </c>
      <c r="G3053" s="5" t="s">
        <v>12086</v>
      </c>
      <c r="H3053" s="5" t="s">
        <v>12091</v>
      </c>
      <c r="I3053" s="5" t="s">
        <v>12334</v>
      </c>
      <c r="J3053" s="5" t="s">
        <v>12328</v>
      </c>
      <c r="K3053" s="3" t="s">
        <v>12017</v>
      </c>
      <c r="L3053" s="3" t="s">
        <v>12017</v>
      </c>
      <c r="M3053" s="3" t="n">
        <v>24</v>
      </c>
      <c r="N3053" s="20" t="n">
        <v>3.39</v>
      </c>
      <c r="O3053" s="21" t="s">
        <v>19989</v>
      </c>
    </row>
    <row r="3054" customFormat="false" ht="15" hidden="false" customHeight="true" outlineLevel="0" collapsed="false">
      <c r="A3054" s="3" t="s">
        <v>6120</v>
      </c>
      <c r="B3054" s="3" t="s">
        <v>19990</v>
      </c>
      <c r="C3054" s="3" t="s">
        <v>6119</v>
      </c>
      <c r="D3054" s="5" t="s">
        <v>19991</v>
      </c>
      <c r="E3054" s="5" t="s">
        <v>12355</v>
      </c>
      <c r="F3054" s="5" t="s">
        <v>12356</v>
      </c>
      <c r="G3054" s="5" t="s">
        <v>12086</v>
      </c>
      <c r="H3054" s="5" t="s">
        <v>12091</v>
      </c>
      <c r="I3054" s="5" t="s">
        <v>19871</v>
      </c>
      <c r="J3054" s="5" t="s">
        <v>12512</v>
      </c>
      <c r="K3054" s="3" t="s">
        <v>12017</v>
      </c>
      <c r="L3054" s="3" t="s">
        <v>12017</v>
      </c>
      <c r="M3054" s="3" t="n">
        <v>8</v>
      </c>
      <c r="N3054" s="20" t="n">
        <v>1.89</v>
      </c>
      <c r="O3054" s="21" t="s">
        <v>19992</v>
      </c>
    </row>
    <row r="3055" customFormat="false" ht="15" hidden="false" customHeight="true" outlineLevel="0" collapsed="false">
      <c r="A3055" s="3" t="s">
        <v>6122</v>
      </c>
      <c r="B3055" s="3" t="s">
        <v>19993</v>
      </c>
      <c r="C3055" s="3" t="s">
        <v>6121</v>
      </c>
      <c r="D3055" s="5" t="s">
        <v>19994</v>
      </c>
      <c r="E3055" s="5" t="s">
        <v>12368</v>
      </c>
      <c r="F3055" s="5" t="s">
        <v>12369</v>
      </c>
      <c r="G3055" s="5" t="s">
        <v>12086</v>
      </c>
      <c r="H3055" s="5" t="s">
        <v>12091</v>
      </c>
      <c r="I3055" s="5" t="s">
        <v>19871</v>
      </c>
      <c r="J3055" s="5" t="s">
        <v>12328</v>
      </c>
      <c r="K3055" s="3" t="s">
        <v>12017</v>
      </c>
      <c r="L3055" s="3" t="s">
        <v>12017</v>
      </c>
      <c r="M3055" s="3" t="n">
        <v>1</v>
      </c>
      <c r="N3055" s="20" t="n">
        <v>3.79</v>
      </c>
      <c r="O3055" s="21" t="s">
        <v>17519</v>
      </c>
    </row>
    <row r="3056" customFormat="false" ht="15" hidden="false" customHeight="true" outlineLevel="0" collapsed="false">
      <c r="A3056" s="3" t="s">
        <v>6124</v>
      </c>
      <c r="B3056" s="3" t="s">
        <v>19995</v>
      </c>
      <c r="C3056" s="3" t="s">
        <v>6123</v>
      </c>
      <c r="D3056" s="5" t="s">
        <v>19996</v>
      </c>
      <c r="E3056" s="5" t="s">
        <v>12377</v>
      </c>
      <c r="F3056" s="5" t="s">
        <v>12378</v>
      </c>
      <c r="G3056" s="5" t="s">
        <v>12086</v>
      </c>
      <c r="H3056" s="5" t="s">
        <v>12091</v>
      </c>
      <c r="I3056" s="5" t="s">
        <v>12334</v>
      </c>
      <c r="J3056" s="5" t="s">
        <v>12328</v>
      </c>
      <c r="K3056" s="3" t="s">
        <v>12021</v>
      </c>
      <c r="L3056" s="3" t="s">
        <v>12017</v>
      </c>
      <c r="M3056" s="3" t="n">
        <v>12</v>
      </c>
      <c r="N3056" s="20" t="n">
        <v>1.29</v>
      </c>
      <c r="O3056" s="21" t="s">
        <v>14433</v>
      </c>
    </row>
    <row r="3057" customFormat="false" ht="15" hidden="false" customHeight="true" outlineLevel="0" collapsed="false">
      <c r="A3057" s="3" t="s">
        <v>6126</v>
      </c>
      <c r="B3057" s="3" t="s">
        <v>19997</v>
      </c>
      <c r="C3057" s="3" t="s">
        <v>6125</v>
      </c>
      <c r="D3057" s="5" t="s">
        <v>19998</v>
      </c>
      <c r="E3057" s="5" t="s">
        <v>12363</v>
      </c>
      <c r="F3057" s="5" t="s">
        <v>12364</v>
      </c>
      <c r="G3057" s="5" t="s">
        <v>12086</v>
      </c>
      <c r="H3057" s="5" t="s">
        <v>12091</v>
      </c>
      <c r="I3057" s="5" t="s">
        <v>12334</v>
      </c>
      <c r="J3057" s="5" t="s">
        <v>12328</v>
      </c>
      <c r="K3057" s="3" t="s">
        <v>12017</v>
      </c>
      <c r="L3057" s="3" t="s">
        <v>12017</v>
      </c>
      <c r="M3057" s="3" t="n">
        <v>1</v>
      </c>
      <c r="N3057" s="20" t="n">
        <v>2.29</v>
      </c>
      <c r="O3057" s="21" t="s">
        <v>19999</v>
      </c>
    </row>
    <row r="3058" customFormat="false" ht="15" hidden="false" customHeight="true" outlineLevel="0" collapsed="false">
      <c r="A3058" s="3" t="s">
        <v>6128</v>
      </c>
      <c r="B3058" s="3" t="s">
        <v>20000</v>
      </c>
      <c r="C3058" s="3" t="s">
        <v>6127</v>
      </c>
      <c r="D3058" s="5" t="s">
        <v>20001</v>
      </c>
      <c r="E3058" s="5" t="s">
        <v>12363</v>
      </c>
      <c r="F3058" s="5" t="s">
        <v>12364</v>
      </c>
      <c r="G3058" s="5" t="s">
        <v>12086</v>
      </c>
      <c r="H3058" s="5" t="s">
        <v>12091</v>
      </c>
      <c r="I3058" s="5" t="s">
        <v>12334</v>
      </c>
      <c r="J3058" s="5" t="s">
        <v>12328</v>
      </c>
      <c r="K3058" s="3" t="s">
        <v>12017</v>
      </c>
      <c r="L3058" s="3" t="s">
        <v>12017</v>
      </c>
      <c r="M3058" s="3" t="n">
        <v>12</v>
      </c>
      <c r="N3058" s="20" t="n">
        <v>1.39</v>
      </c>
      <c r="O3058" s="21" t="s">
        <v>12814</v>
      </c>
    </row>
    <row r="3059" customFormat="false" ht="15" hidden="false" customHeight="true" outlineLevel="0" collapsed="false">
      <c r="A3059" s="3" t="s">
        <v>6130</v>
      </c>
      <c r="B3059" s="3" t="s">
        <v>20002</v>
      </c>
      <c r="C3059" s="3" t="s">
        <v>6129</v>
      </c>
      <c r="D3059" s="5" t="s">
        <v>20003</v>
      </c>
      <c r="E3059" s="5" t="s">
        <v>12338</v>
      </c>
      <c r="F3059" s="5" t="s">
        <v>12339</v>
      </c>
      <c r="G3059" s="5" t="s">
        <v>12086</v>
      </c>
      <c r="H3059" s="5" t="s">
        <v>12091</v>
      </c>
      <c r="I3059" s="5" t="s">
        <v>19871</v>
      </c>
      <c r="J3059" s="5" t="s">
        <v>12328</v>
      </c>
      <c r="K3059" s="3" t="s">
        <v>12017</v>
      </c>
      <c r="L3059" s="3" t="s">
        <v>12017</v>
      </c>
      <c r="M3059" s="3" t="n">
        <v>1</v>
      </c>
      <c r="N3059" s="20" t="n">
        <v>2.49</v>
      </c>
      <c r="O3059" s="21" t="s">
        <v>20004</v>
      </c>
    </row>
    <row r="3060" customFormat="false" ht="15" hidden="false" customHeight="true" outlineLevel="0" collapsed="false">
      <c r="A3060" s="3" t="s">
        <v>6132</v>
      </c>
      <c r="B3060" s="3" t="s">
        <v>20005</v>
      </c>
      <c r="C3060" s="3" t="s">
        <v>6131</v>
      </c>
      <c r="D3060" s="5" t="s">
        <v>20006</v>
      </c>
      <c r="E3060" s="5" t="s">
        <v>12377</v>
      </c>
      <c r="F3060" s="5" t="s">
        <v>12378</v>
      </c>
      <c r="G3060" s="5" t="s">
        <v>12086</v>
      </c>
      <c r="H3060" s="5" t="s">
        <v>12091</v>
      </c>
      <c r="I3060" s="5" t="s">
        <v>19871</v>
      </c>
      <c r="J3060" s="5" t="s">
        <v>12328</v>
      </c>
      <c r="K3060" s="3" t="s">
        <v>12021</v>
      </c>
      <c r="L3060" s="3" t="s">
        <v>12017</v>
      </c>
      <c r="M3060" s="3" t="n">
        <v>8</v>
      </c>
      <c r="N3060" s="20" t="n">
        <v>2.39</v>
      </c>
      <c r="O3060" s="21" t="s">
        <v>20007</v>
      </c>
    </row>
    <row r="3061" customFormat="false" ht="15" hidden="false" customHeight="true" outlineLevel="0" collapsed="false">
      <c r="A3061" s="3" t="s">
        <v>6134</v>
      </c>
      <c r="B3061" s="3" t="s">
        <v>20008</v>
      </c>
      <c r="C3061" s="3" t="s">
        <v>6133</v>
      </c>
      <c r="D3061" s="5" t="s">
        <v>20009</v>
      </c>
      <c r="E3061" s="5" t="s">
        <v>12382</v>
      </c>
      <c r="F3061" s="5" t="s">
        <v>12383</v>
      </c>
      <c r="G3061" s="5" t="s">
        <v>12086</v>
      </c>
      <c r="H3061" s="5" t="s">
        <v>12091</v>
      </c>
      <c r="I3061" s="5" t="s">
        <v>19871</v>
      </c>
      <c r="J3061" s="5" t="s">
        <v>12328</v>
      </c>
      <c r="K3061" s="3" t="s">
        <v>12017</v>
      </c>
      <c r="L3061" s="3" t="s">
        <v>12017</v>
      </c>
      <c r="M3061" s="3" t="n">
        <v>12</v>
      </c>
      <c r="N3061" s="20" t="n">
        <v>2.99</v>
      </c>
      <c r="O3061" s="21" t="s">
        <v>19562</v>
      </c>
    </row>
    <row r="3062" customFormat="false" ht="15" hidden="false" customHeight="true" outlineLevel="0" collapsed="false">
      <c r="A3062" s="3" t="s">
        <v>6136</v>
      </c>
      <c r="B3062" s="3" t="s">
        <v>20010</v>
      </c>
      <c r="C3062" s="3" t="s">
        <v>6135</v>
      </c>
      <c r="D3062" s="5" t="s">
        <v>20011</v>
      </c>
      <c r="E3062" s="5" t="s">
        <v>12368</v>
      </c>
      <c r="F3062" s="5" t="s">
        <v>12369</v>
      </c>
      <c r="G3062" s="5" t="s">
        <v>12086</v>
      </c>
      <c r="H3062" s="5" t="s">
        <v>12091</v>
      </c>
      <c r="I3062" s="5" t="s">
        <v>12334</v>
      </c>
      <c r="J3062" s="5" t="s">
        <v>12328</v>
      </c>
      <c r="K3062" s="3" t="s">
        <v>12017</v>
      </c>
      <c r="L3062" s="3" t="s">
        <v>12017</v>
      </c>
      <c r="M3062" s="3" t="n">
        <v>6</v>
      </c>
      <c r="N3062" s="20" t="n">
        <v>3.99</v>
      </c>
      <c r="O3062" s="21" t="s">
        <v>14832</v>
      </c>
    </row>
    <row r="3063" customFormat="false" ht="15" hidden="false" customHeight="true" outlineLevel="0" collapsed="false">
      <c r="A3063" s="3" t="s">
        <v>6138</v>
      </c>
      <c r="B3063" s="3" t="s">
        <v>20012</v>
      </c>
      <c r="C3063" s="3" t="s">
        <v>6137</v>
      </c>
      <c r="D3063" s="5" t="s">
        <v>20013</v>
      </c>
      <c r="E3063" s="5" t="s">
        <v>12382</v>
      </c>
      <c r="F3063" s="5" t="s">
        <v>12383</v>
      </c>
      <c r="G3063" s="5" t="s">
        <v>12086</v>
      </c>
      <c r="H3063" s="5" t="s">
        <v>12091</v>
      </c>
      <c r="I3063" s="5" t="s">
        <v>12334</v>
      </c>
      <c r="J3063" s="5" t="s">
        <v>12328</v>
      </c>
      <c r="K3063" s="3" t="s">
        <v>12017</v>
      </c>
      <c r="L3063" s="3" t="s">
        <v>12017</v>
      </c>
      <c r="M3063" s="3" t="n">
        <v>6</v>
      </c>
      <c r="N3063" s="20" t="n">
        <v>2.29</v>
      </c>
      <c r="O3063" s="21" t="s">
        <v>17801</v>
      </c>
    </row>
    <row r="3064" customFormat="false" ht="15" hidden="false" customHeight="true" outlineLevel="0" collapsed="false">
      <c r="A3064" s="3" t="s">
        <v>6140</v>
      </c>
      <c r="B3064" s="3" t="s">
        <v>20014</v>
      </c>
      <c r="C3064" s="3" t="s">
        <v>6139</v>
      </c>
      <c r="D3064" s="5" t="s">
        <v>20015</v>
      </c>
      <c r="E3064" s="5" t="s">
        <v>12332</v>
      </c>
      <c r="F3064" s="5" t="s">
        <v>12333</v>
      </c>
      <c r="G3064" s="5" t="s">
        <v>12086</v>
      </c>
      <c r="H3064" s="5" t="s">
        <v>12091</v>
      </c>
      <c r="I3064" s="5" t="s">
        <v>12334</v>
      </c>
      <c r="J3064" s="5" t="s">
        <v>12328</v>
      </c>
      <c r="K3064" s="3" t="s">
        <v>12017</v>
      </c>
      <c r="L3064" s="3" t="s">
        <v>12017</v>
      </c>
      <c r="M3064" s="3" t="n">
        <v>12</v>
      </c>
      <c r="N3064" s="20" t="n">
        <v>2.99</v>
      </c>
      <c r="O3064" s="21" t="s">
        <v>20016</v>
      </c>
    </row>
    <row r="3065" customFormat="false" ht="15" hidden="false" customHeight="true" outlineLevel="0" collapsed="false">
      <c r="A3065" s="3" t="s">
        <v>6142</v>
      </c>
      <c r="B3065" s="3" t="s">
        <v>20017</v>
      </c>
      <c r="C3065" s="3" t="s">
        <v>6141</v>
      </c>
      <c r="D3065" s="5" t="s">
        <v>20018</v>
      </c>
      <c r="E3065" s="5" t="s">
        <v>12338</v>
      </c>
      <c r="F3065" s="5" t="s">
        <v>12339</v>
      </c>
      <c r="G3065" s="5" t="s">
        <v>12086</v>
      </c>
      <c r="H3065" s="5" t="s">
        <v>12091</v>
      </c>
      <c r="I3065" s="5" t="s">
        <v>19871</v>
      </c>
      <c r="J3065" s="5" t="s">
        <v>12359</v>
      </c>
      <c r="K3065" s="3" t="s">
        <v>12017</v>
      </c>
      <c r="L3065" s="3" t="s">
        <v>12017</v>
      </c>
      <c r="M3065" s="3" t="n">
        <v>2</v>
      </c>
      <c r="N3065" s="20" t="n">
        <v>3.29</v>
      </c>
      <c r="O3065" s="21" t="s">
        <v>12200</v>
      </c>
    </row>
    <row r="3066" customFormat="false" ht="15" hidden="false" customHeight="true" outlineLevel="0" collapsed="false">
      <c r="A3066" s="3" t="s">
        <v>6144</v>
      </c>
      <c r="B3066" s="3" t="s">
        <v>20019</v>
      </c>
      <c r="C3066" s="3" t="s">
        <v>6143</v>
      </c>
      <c r="D3066" s="5" t="s">
        <v>20020</v>
      </c>
      <c r="E3066" s="5" t="s">
        <v>12368</v>
      </c>
      <c r="F3066" s="5" t="s">
        <v>12369</v>
      </c>
      <c r="G3066" s="5" t="s">
        <v>12086</v>
      </c>
      <c r="H3066" s="5" t="s">
        <v>12091</v>
      </c>
      <c r="I3066" s="5" t="s">
        <v>19871</v>
      </c>
      <c r="J3066" s="5" t="s">
        <v>12328</v>
      </c>
      <c r="K3066" s="3" t="s">
        <v>12017</v>
      </c>
      <c r="L3066" s="3" t="s">
        <v>12017</v>
      </c>
      <c r="M3066" s="3" t="n">
        <v>1</v>
      </c>
      <c r="N3066" s="20" t="n">
        <v>1.49</v>
      </c>
      <c r="O3066" s="21" t="s">
        <v>20021</v>
      </c>
    </row>
    <row r="3067" customFormat="false" ht="15" hidden="false" customHeight="true" outlineLevel="0" collapsed="false">
      <c r="A3067" s="3" t="s">
        <v>6146</v>
      </c>
      <c r="B3067" s="3" t="s">
        <v>20022</v>
      </c>
      <c r="C3067" s="3" t="s">
        <v>6145</v>
      </c>
      <c r="D3067" s="5" t="s">
        <v>20023</v>
      </c>
      <c r="E3067" s="5" t="s">
        <v>12363</v>
      </c>
      <c r="F3067" s="5" t="s">
        <v>12364</v>
      </c>
      <c r="G3067" s="5" t="s">
        <v>12086</v>
      </c>
      <c r="H3067" s="5" t="s">
        <v>12091</v>
      </c>
      <c r="I3067" s="5" t="s">
        <v>12334</v>
      </c>
      <c r="J3067" s="5" t="s">
        <v>12328</v>
      </c>
      <c r="K3067" s="3" t="s">
        <v>12017</v>
      </c>
      <c r="L3067" s="3" t="s">
        <v>12017</v>
      </c>
      <c r="M3067" s="3" t="n">
        <v>2</v>
      </c>
      <c r="N3067" s="20" t="n">
        <v>3.79</v>
      </c>
      <c r="O3067" s="21" t="s">
        <v>13760</v>
      </c>
    </row>
    <row r="3068" customFormat="false" ht="15" hidden="false" customHeight="true" outlineLevel="0" collapsed="false">
      <c r="A3068" s="3" t="s">
        <v>6148</v>
      </c>
      <c r="B3068" s="3" t="s">
        <v>20024</v>
      </c>
      <c r="C3068" s="3" t="s">
        <v>6147</v>
      </c>
      <c r="D3068" s="5" t="s">
        <v>20025</v>
      </c>
      <c r="E3068" s="5" t="s">
        <v>12368</v>
      </c>
      <c r="F3068" s="5" t="s">
        <v>12369</v>
      </c>
      <c r="G3068" s="5" t="s">
        <v>12086</v>
      </c>
      <c r="H3068" s="5" t="s">
        <v>12091</v>
      </c>
      <c r="I3068" s="5" t="s">
        <v>19871</v>
      </c>
      <c r="J3068" s="5" t="s">
        <v>12328</v>
      </c>
      <c r="K3068" s="3" t="s">
        <v>12017</v>
      </c>
      <c r="L3068" s="3" t="s">
        <v>12017</v>
      </c>
      <c r="M3068" s="3" t="n">
        <v>4</v>
      </c>
      <c r="N3068" s="20" t="n">
        <v>3.39</v>
      </c>
      <c r="O3068" s="21" t="s">
        <v>15096</v>
      </c>
    </row>
    <row r="3069" customFormat="false" ht="15" hidden="false" customHeight="true" outlineLevel="0" collapsed="false">
      <c r="A3069" s="3" t="s">
        <v>6150</v>
      </c>
      <c r="B3069" s="3" t="s">
        <v>20026</v>
      </c>
      <c r="C3069" s="3" t="s">
        <v>6149</v>
      </c>
      <c r="D3069" s="5" t="s">
        <v>20027</v>
      </c>
      <c r="E3069" s="5" t="s">
        <v>12377</v>
      </c>
      <c r="F3069" s="5" t="s">
        <v>12378</v>
      </c>
      <c r="G3069" s="5" t="s">
        <v>12086</v>
      </c>
      <c r="H3069" s="5" t="s">
        <v>12091</v>
      </c>
      <c r="I3069" s="5" t="s">
        <v>12334</v>
      </c>
      <c r="J3069" s="5" t="s">
        <v>12328</v>
      </c>
      <c r="K3069" s="3" t="s">
        <v>12021</v>
      </c>
      <c r="L3069" s="3" t="s">
        <v>12017</v>
      </c>
      <c r="M3069" s="3" t="n">
        <v>4</v>
      </c>
      <c r="N3069" s="20" t="n">
        <v>1.99</v>
      </c>
      <c r="O3069" s="21" t="s">
        <v>17670</v>
      </c>
    </row>
    <row r="3070" customFormat="false" ht="15" hidden="false" customHeight="true" outlineLevel="0" collapsed="false">
      <c r="A3070" s="3" t="s">
        <v>6152</v>
      </c>
      <c r="B3070" s="3" t="s">
        <v>20028</v>
      </c>
      <c r="C3070" s="3" t="s">
        <v>6151</v>
      </c>
      <c r="D3070" s="5" t="s">
        <v>20029</v>
      </c>
      <c r="E3070" s="5" t="s">
        <v>12457</v>
      </c>
      <c r="F3070" s="5" t="s">
        <v>12458</v>
      </c>
      <c r="G3070" s="5" t="s">
        <v>12086</v>
      </c>
      <c r="H3070" s="5" t="s">
        <v>12091</v>
      </c>
      <c r="I3070" s="5" t="s">
        <v>19871</v>
      </c>
      <c r="J3070" s="5" t="s">
        <v>12328</v>
      </c>
      <c r="K3070" s="3" t="s">
        <v>12021</v>
      </c>
      <c r="L3070" s="3" t="s">
        <v>12017</v>
      </c>
      <c r="M3070" s="3" t="n">
        <v>12</v>
      </c>
      <c r="N3070" s="20" t="n">
        <v>2.79</v>
      </c>
      <c r="O3070" s="21" t="s">
        <v>15508</v>
      </c>
    </row>
    <row r="3071" customFormat="false" ht="15" hidden="false" customHeight="true" outlineLevel="0" collapsed="false">
      <c r="A3071" s="3" t="s">
        <v>6154</v>
      </c>
      <c r="B3071" s="3" t="s">
        <v>20030</v>
      </c>
      <c r="C3071" s="3" t="s">
        <v>6153</v>
      </c>
      <c r="D3071" s="5" t="s">
        <v>20031</v>
      </c>
      <c r="E3071" s="5" t="s">
        <v>12338</v>
      </c>
      <c r="F3071" s="5" t="s">
        <v>12339</v>
      </c>
      <c r="G3071" s="5" t="s">
        <v>12086</v>
      </c>
      <c r="H3071" s="5" t="s">
        <v>12091</v>
      </c>
      <c r="I3071" s="5" t="s">
        <v>19871</v>
      </c>
      <c r="J3071" s="5" t="s">
        <v>12359</v>
      </c>
      <c r="K3071" s="3" t="s">
        <v>12017</v>
      </c>
      <c r="L3071" s="3" t="s">
        <v>12017</v>
      </c>
      <c r="M3071" s="3" t="n">
        <v>1</v>
      </c>
      <c r="N3071" s="20" t="n">
        <v>3.29</v>
      </c>
      <c r="O3071" s="21" t="s">
        <v>20032</v>
      </c>
    </row>
    <row r="3072" customFormat="false" ht="15" hidden="false" customHeight="true" outlineLevel="0" collapsed="false">
      <c r="A3072" s="3" t="s">
        <v>6156</v>
      </c>
      <c r="B3072" s="3" t="s">
        <v>20033</v>
      </c>
      <c r="C3072" s="3" t="s">
        <v>6155</v>
      </c>
      <c r="D3072" s="5" t="s">
        <v>20034</v>
      </c>
      <c r="E3072" s="5" t="s">
        <v>12363</v>
      </c>
      <c r="F3072" s="5" t="s">
        <v>12364</v>
      </c>
      <c r="G3072" s="5" t="s">
        <v>12086</v>
      </c>
      <c r="H3072" s="5" t="s">
        <v>12091</v>
      </c>
      <c r="I3072" s="5" t="s">
        <v>19871</v>
      </c>
      <c r="J3072" s="5" t="s">
        <v>12328</v>
      </c>
      <c r="K3072" s="3" t="s">
        <v>12017</v>
      </c>
      <c r="L3072" s="3" t="s">
        <v>12017</v>
      </c>
      <c r="M3072" s="3" t="n">
        <v>1</v>
      </c>
      <c r="N3072" s="20" t="n">
        <v>3.29</v>
      </c>
      <c r="O3072" s="21" t="s">
        <v>16981</v>
      </c>
    </row>
    <row r="3073" customFormat="false" ht="15" hidden="false" customHeight="true" outlineLevel="0" collapsed="false">
      <c r="A3073" s="3" t="s">
        <v>6158</v>
      </c>
      <c r="B3073" s="3" t="s">
        <v>20035</v>
      </c>
      <c r="C3073" s="3" t="s">
        <v>6157</v>
      </c>
      <c r="D3073" s="5" t="s">
        <v>20036</v>
      </c>
      <c r="E3073" s="5" t="s">
        <v>12332</v>
      </c>
      <c r="F3073" s="5" t="s">
        <v>12333</v>
      </c>
      <c r="G3073" s="5" t="s">
        <v>12086</v>
      </c>
      <c r="H3073" s="5" t="s">
        <v>12091</v>
      </c>
      <c r="I3073" s="5" t="s">
        <v>12334</v>
      </c>
      <c r="J3073" s="5" t="s">
        <v>12328</v>
      </c>
      <c r="K3073" s="3" t="s">
        <v>12017</v>
      </c>
      <c r="L3073" s="3" t="s">
        <v>12017</v>
      </c>
      <c r="M3073" s="3" t="n">
        <v>1</v>
      </c>
      <c r="N3073" s="20" t="n">
        <v>1.29</v>
      </c>
      <c r="O3073" s="21" t="s">
        <v>15249</v>
      </c>
    </row>
    <row r="3074" customFormat="false" ht="15" hidden="false" customHeight="true" outlineLevel="0" collapsed="false">
      <c r="A3074" s="3" t="s">
        <v>6160</v>
      </c>
      <c r="B3074" s="3" t="s">
        <v>20037</v>
      </c>
      <c r="C3074" s="3" t="s">
        <v>6159</v>
      </c>
      <c r="D3074" s="5" t="s">
        <v>20038</v>
      </c>
      <c r="E3074" s="5" t="s">
        <v>12325</v>
      </c>
      <c r="F3074" s="5" t="s">
        <v>12326</v>
      </c>
      <c r="G3074" s="5" t="s">
        <v>12086</v>
      </c>
      <c r="H3074" s="5" t="s">
        <v>12091</v>
      </c>
      <c r="I3074" s="5" t="s">
        <v>12334</v>
      </c>
      <c r="J3074" s="5" t="s">
        <v>12359</v>
      </c>
      <c r="K3074" s="3" t="s">
        <v>12017</v>
      </c>
      <c r="L3074" s="3" t="s">
        <v>12017</v>
      </c>
      <c r="M3074" s="3" t="n">
        <v>8</v>
      </c>
      <c r="N3074" s="20" t="n">
        <v>3.79</v>
      </c>
      <c r="O3074" s="21" t="s">
        <v>17021</v>
      </c>
    </row>
    <row r="3075" customFormat="false" ht="15" hidden="false" customHeight="true" outlineLevel="0" collapsed="false">
      <c r="A3075" s="3" t="s">
        <v>6162</v>
      </c>
      <c r="B3075" s="3" t="s">
        <v>20039</v>
      </c>
      <c r="C3075" s="3" t="s">
        <v>6161</v>
      </c>
      <c r="D3075" s="5" t="s">
        <v>20040</v>
      </c>
      <c r="E3075" s="5" t="s">
        <v>12332</v>
      </c>
      <c r="F3075" s="5" t="s">
        <v>12333</v>
      </c>
      <c r="G3075" s="5" t="s">
        <v>12086</v>
      </c>
      <c r="H3075" s="5" t="s">
        <v>12091</v>
      </c>
      <c r="I3075" s="5" t="s">
        <v>19871</v>
      </c>
      <c r="J3075" s="5" t="s">
        <v>12328</v>
      </c>
      <c r="K3075" s="3" t="s">
        <v>12017</v>
      </c>
      <c r="L3075" s="3" t="s">
        <v>12017</v>
      </c>
      <c r="M3075" s="3" t="n">
        <v>12</v>
      </c>
      <c r="N3075" s="20" t="n">
        <v>3.99</v>
      </c>
      <c r="O3075" s="21" t="s">
        <v>18259</v>
      </c>
    </row>
    <row r="3076" customFormat="false" ht="15" hidden="false" customHeight="true" outlineLevel="0" collapsed="false">
      <c r="A3076" s="3" t="s">
        <v>6164</v>
      </c>
      <c r="B3076" s="3" t="s">
        <v>20041</v>
      </c>
      <c r="C3076" s="3" t="s">
        <v>6163</v>
      </c>
      <c r="D3076" s="5" t="s">
        <v>20042</v>
      </c>
      <c r="E3076" s="5" t="s">
        <v>12457</v>
      </c>
      <c r="F3076" s="5" t="s">
        <v>12458</v>
      </c>
      <c r="G3076" s="5" t="s">
        <v>12086</v>
      </c>
      <c r="H3076" s="5" t="s">
        <v>12091</v>
      </c>
      <c r="I3076" s="5" t="s">
        <v>19871</v>
      </c>
      <c r="J3076" s="5" t="s">
        <v>12328</v>
      </c>
      <c r="K3076" s="3" t="s">
        <v>12021</v>
      </c>
      <c r="L3076" s="3" t="s">
        <v>12017</v>
      </c>
      <c r="M3076" s="3" t="n">
        <v>1</v>
      </c>
      <c r="N3076" s="20" t="n">
        <v>1.99</v>
      </c>
      <c r="O3076" s="21" t="s">
        <v>16163</v>
      </c>
    </row>
    <row r="3077" customFormat="false" ht="15" hidden="false" customHeight="true" outlineLevel="0" collapsed="false">
      <c r="A3077" s="3" t="s">
        <v>6166</v>
      </c>
      <c r="B3077" s="3" t="s">
        <v>20043</v>
      </c>
      <c r="C3077" s="3" t="s">
        <v>6165</v>
      </c>
      <c r="D3077" s="5" t="s">
        <v>20044</v>
      </c>
      <c r="E3077" s="5" t="s">
        <v>12363</v>
      </c>
      <c r="F3077" s="5" t="s">
        <v>12364</v>
      </c>
      <c r="G3077" s="5" t="s">
        <v>12086</v>
      </c>
      <c r="H3077" s="5" t="s">
        <v>12091</v>
      </c>
      <c r="I3077" s="5" t="s">
        <v>12334</v>
      </c>
      <c r="J3077" s="5" t="s">
        <v>12359</v>
      </c>
      <c r="K3077" s="3" t="s">
        <v>12017</v>
      </c>
      <c r="L3077" s="3" t="s">
        <v>12017</v>
      </c>
      <c r="M3077" s="3" t="n">
        <v>8</v>
      </c>
      <c r="N3077" s="20" t="n">
        <v>1.29</v>
      </c>
      <c r="O3077" s="21" t="s">
        <v>14944</v>
      </c>
    </row>
    <row r="3078" customFormat="false" ht="15" hidden="false" customHeight="true" outlineLevel="0" collapsed="false">
      <c r="A3078" s="3" t="s">
        <v>6168</v>
      </c>
      <c r="B3078" s="3" t="s">
        <v>20045</v>
      </c>
      <c r="C3078" s="3" t="s">
        <v>6167</v>
      </c>
      <c r="D3078" s="5" t="s">
        <v>20046</v>
      </c>
      <c r="E3078" s="5" t="s">
        <v>12355</v>
      </c>
      <c r="F3078" s="5" t="s">
        <v>12356</v>
      </c>
      <c r="G3078" s="5" t="s">
        <v>12086</v>
      </c>
      <c r="H3078" s="5" t="s">
        <v>12091</v>
      </c>
      <c r="I3078" s="5" t="s">
        <v>12334</v>
      </c>
      <c r="J3078" s="5" t="s">
        <v>12328</v>
      </c>
      <c r="K3078" s="3" t="s">
        <v>12017</v>
      </c>
      <c r="L3078" s="3" t="s">
        <v>12017</v>
      </c>
      <c r="M3078" s="3" t="n">
        <v>8</v>
      </c>
      <c r="N3078" s="20" t="n">
        <v>3.79</v>
      </c>
      <c r="O3078" s="21" t="s">
        <v>13099</v>
      </c>
    </row>
    <row r="3079" customFormat="false" ht="15" hidden="false" customHeight="true" outlineLevel="0" collapsed="false">
      <c r="A3079" s="3" t="s">
        <v>6170</v>
      </c>
      <c r="B3079" s="3" t="s">
        <v>20047</v>
      </c>
      <c r="C3079" s="3" t="s">
        <v>6169</v>
      </c>
      <c r="D3079" s="5" t="s">
        <v>20048</v>
      </c>
      <c r="E3079" s="5" t="s">
        <v>12332</v>
      </c>
      <c r="F3079" s="5" t="s">
        <v>12333</v>
      </c>
      <c r="G3079" s="5" t="s">
        <v>12086</v>
      </c>
      <c r="H3079" s="5" t="s">
        <v>12091</v>
      </c>
      <c r="I3079" s="5" t="s">
        <v>19871</v>
      </c>
      <c r="J3079" s="5" t="s">
        <v>12328</v>
      </c>
      <c r="K3079" s="3" t="s">
        <v>12017</v>
      </c>
      <c r="L3079" s="3" t="s">
        <v>12017</v>
      </c>
      <c r="M3079" s="3" t="n">
        <v>1</v>
      </c>
      <c r="N3079" s="20" t="n">
        <v>3.49</v>
      </c>
      <c r="O3079" s="21" t="s">
        <v>13212</v>
      </c>
    </row>
    <row r="3080" customFormat="false" ht="15" hidden="false" customHeight="true" outlineLevel="0" collapsed="false">
      <c r="A3080" s="3" t="s">
        <v>6172</v>
      </c>
      <c r="B3080" s="3" t="s">
        <v>20049</v>
      </c>
      <c r="C3080" s="3" t="s">
        <v>6171</v>
      </c>
      <c r="D3080" s="5" t="s">
        <v>20050</v>
      </c>
      <c r="E3080" s="5" t="s">
        <v>12368</v>
      </c>
      <c r="F3080" s="5" t="s">
        <v>12369</v>
      </c>
      <c r="G3080" s="5" t="s">
        <v>12086</v>
      </c>
      <c r="H3080" s="5" t="s">
        <v>12091</v>
      </c>
      <c r="I3080" s="5" t="s">
        <v>12334</v>
      </c>
      <c r="J3080" s="5" t="s">
        <v>12328</v>
      </c>
      <c r="K3080" s="3" t="s">
        <v>12017</v>
      </c>
      <c r="L3080" s="3" t="s">
        <v>12017</v>
      </c>
      <c r="M3080" s="3" t="n">
        <v>2</v>
      </c>
      <c r="N3080" s="20" t="n">
        <v>3.49</v>
      </c>
      <c r="O3080" s="21" t="s">
        <v>12179</v>
      </c>
    </row>
    <row r="3081" customFormat="false" ht="15" hidden="false" customHeight="true" outlineLevel="0" collapsed="false">
      <c r="A3081" s="3" t="s">
        <v>6174</v>
      </c>
      <c r="B3081" s="3" t="s">
        <v>20051</v>
      </c>
      <c r="C3081" s="3" t="s">
        <v>6173</v>
      </c>
      <c r="D3081" s="5" t="s">
        <v>20052</v>
      </c>
      <c r="E3081" s="5" t="s">
        <v>12351</v>
      </c>
      <c r="F3081" s="5" t="s">
        <v>12326</v>
      </c>
      <c r="G3081" s="5" t="s">
        <v>12086</v>
      </c>
      <c r="H3081" s="5" t="s">
        <v>12091</v>
      </c>
      <c r="I3081" s="5" t="s">
        <v>12334</v>
      </c>
      <c r="J3081" s="5" t="s">
        <v>12328</v>
      </c>
      <c r="K3081" s="3" t="s">
        <v>12017</v>
      </c>
      <c r="L3081" s="3" t="s">
        <v>12017</v>
      </c>
      <c r="M3081" s="3" t="n">
        <v>6</v>
      </c>
      <c r="N3081" s="20" t="n">
        <v>2.29</v>
      </c>
      <c r="O3081" s="21" t="s">
        <v>14545</v>
      </c>
    </row>
    <row r="3082" customFormat="false" ht="15" hidden="false" customHeight="true" outlineLevel="0" collapsed="false">
      <c r="A3082" s="3" t="s">
        <v>6176</v>
      </c>
      <c r="B3082" s="3" t="s">
        <v>20053</v>
      </c>
      <c r="C3082" s="3" t="s">
        <v>6175</v>
      </c>
      <c r="D3082" s="5" t="s">
        <v>20054</v>
      </c>
      <c r="E3082" s="5" t="s">
        <v>12338</v>
      </c>
      <c r="F3082" s="5" t="s">
        <v>12339</v>
      </c>
      <c r="G3082" s="5" t="s">
        <v>12086</v>
      </c>
      <c r="H3082" s="5" t="s">
        <v>12091</v>
      </c>
      <c r="I3082" s="5" t="s">
        <v>12334</v>
      </c>
      <c r="J3082" s="5" t="s">
        <v>12512</v>
      </c>
      <c r="K3082" s="3" t="s">
        <v>12017</v>
      </c>
      <c r="L3082" s="3" t="s">
        <v>12017</v>
      </c>
      <c r="M3082" s="3" t="n">
        <v>6</v>
      </c>
      <c r="N3082" s="20" t="n">
        <v>1.49</v>
      </c>
      <c r="O3082" s="21" t="s">
        <v>20055</v>
      </c>
    </row>
    <row r="3083" customFormat="false" ht="15" hidden="false" customHeight="true" outlineLevel="0" collapsed="false">
      <c r="A3083" s="3" t="s">
        <v>6178</v>
      </c>
      <c r="B3083" s="3" t="s">
        <v>20056</v>
      </c>
      <c r="C3083" s="3" t="s">
        <v>6177</v>
      </c>
      <c r="D3083" s="5" t="s">
        <v>20057</v>
      </c>
      <c r="E3083" s="5" t="s">
        <v>12457</v>
      </c>
      <c r="F3083" s="5" t="s">
        <v>12458</v>
      </c>
      <c r="G3083" s="5" t="s">
        <v>12086</v>
      </c>
      <c r="H3083" s="5" t="s">
        <v>12091</v>
      </c>
      <c r="I3083" s="5" t="s">
        <v>19871</v>
      </c>
      <c r="J3083" s="5" t="s">
        <v>12328</v>
      </c>
      <c r="K3083" s="3" t="s">
        <v>12021</v>
      </c>
      <c r="L3083" s="3" t="s">
        <v>12017</v>
      </c>
      <c r="M3083" s="3" t="n">
        <v>8</v>
      </c>
      <c r="N3083" s="20" t="n">
        <v>3.29</v>
      </c>
      <c r="O3083" s="21" t="s">
        <v>14782</v>
      </c>
    </row>
    <row r="3084" customFormat="false" ht="15" hidden="false" customHeight="true" outlineLevel="0" collapsed="false">
      <c r="A3084" s="3" t="s">
        <v>6180</v>
      </c>
      <c r="B3084" s="3" t="s">
        <v>20058</v>
      </c>
      <c r="C3084" s="3" t="s">
        <v>6179</v>
      </c>
      <c r="D3084" s="5" t="s">
        <v>20059</v>
      </c>
      <c r="E3084" s="5" t="s">
        <v>12338</v>
      </c>
      <c r="F3084" s="5" t="s">
        <v>12339</v>
      </c>
      <c r="G3084" s="5" t="s">
        <v>12086</v>
      </c>
      <c r="H3084" s="5" t="s">
        <v>12091</v>
      </c>
      <c r="I3084" s="5" t="s">
        <v>12334</v>
      </c>
      <c r="J3084" s="5" t="s">
        <v>12328</v>
      </c>
      <c r="K3084" s="3" t="s">
        <v>12017</v>
      </c>
      <c r="L3084" s="3" t="s">
        <v>12017</v>
      </c>
      <c r="M3084" s="3" t="n">
        <v>1</v>
      </c>
      <c r="N3084" s="20" t="n">
        <v>2.39</v>
      </c>
      <c r="O3084" s="21" t="s">
        <v>12837</v>
      </c>
    </row>
    <row r="3085" customFormat="false" ht="15" hidden="false" customHeight="true" outlineLevel="0" collapsed="false">
      <c r="A3085" s="3" t="s">
        <v>6182</v>
      </c>
      <c r="B3085" s="3" t="s">
        <v>20060</v>
      </c>
      <c r="C3085" s="3" t="s">
        <v>6181</v>
      </c>
      <c r="D3085" s="5" t="s">
        <v>20061</v>
      </c>
      <c r="E3085" s="5" t="s">
        <v>12325</v>
      </c>
      <c r="F3085" s="5" t="s">
        <v>12326</v>
      </c>
      <c r="G3085" s="5" t="s">
        <v>12086</v>
      </c>
      <c r="H3085" s="5" t="s">
        <v>12091</v>
      </c>
      <c r="I3085" s="5" t="s">
        <v>19871</v>
      </c>
      <c r="J3085" s="5" t="s">
        <v>12359</v>
      </c>
      <c r="K3085" s="3" t="s">
        <v>12017</v>
      </c>
      <c r="L3085" s="3" t="s">
        <v>12017</v>
      </c>
      <c r="M3085" s="3" t="n">
        <v>1</v>
      </c>
      <c r="N3085" s="20" t="n">
        <v>1.49</v>
      </c>
      <c r="O3085" s="21" t="s">
        <v>12513</v>
      </c>
    </row>
    <row r="3086" customFormat="false" ht="15" hidden="false" customHeight="true" outlineLevel="0" collapsed="false">
      <c r="A3086" s="3" t="s">
        <v>6184</v>
      </c>
      <c r="B3086" s="3" t="s">
        <v>20062</v>
      </c>
      <c r="C3086" s="3" t="s">
        <v>6183</v>
      </c>
      <c r="D3086" s="5" t="s">
        <v>20063</v>
      </c>
      <c r="E3086" s="5" t="s">
        <v>12457</v>
      </c>
      <c r="F3086" s="5" t="s">
        <v>12458</v>
      </c>
      <c r="G3086" s="5" t="s">
        <v>12086</v>
      </c>
      <c r="H3086" s="5" t="s">
        <v>12091</v>
      </c>
      <c r="I3086" s="5" t="s">
        <v>12334</v>
      </c>
      <c r="J3086" s="5" t="s">
        <v>12328</v>
      </c>
      <c r="K3086" s="3" t="s">
        <v>12021</v>
      </c>
      <c r="L3086" s="3" t="s">
        <v>12017</v>
      </c>
      <c r="M3086" s="3" t="n">
        <v>6</v>
      </c>
      <c r="N3086" s="20" t="n">
        <v>2.89</v>
      </c>
      <c r="O3086" s="21" t="s">
        <v>17819</v>
      </c>
    </row>
    <row r="3087" customFormat="false" ht="15" hidden="false" customHeight="true" outlineLevel="0" collapsed="false">
      <c r="A3087" s="3" t="s">
        <v>6186</v>
      </c>
      <c r="B3087" s="3" t="s">
        <v>20064</v>
      </c>
      <c r="C3087" s="3" t="s">
        <v>6185</v>
      </c>
      <c r="D3087" s="5" t="s">
        <v>20065</v>
      </c>
      <c r="E3087" s="5" t="s">
        <v>12332</v>
      </c>
      <c r="F3087" s="5" t="s">
        <v>12333</v>
      </c>
      <c r="G3087" s="5" t="s">
        <v>12086</v>
      </c>
      <c r="H3087" s="5" t="s">
        <v>12091</v>
      </c>
      <c r="I3087" s="5" t="s">
        <v>19871</v>
      </c>
      <c r="J3087" s="5" t="s">
        <v>12328</v>
      </c>
      <c r="K3087" s="3" t="s">
        <v>12017</v>
      </c>
      <c r="L3087" s="3" t="s">
        <v>12017</v>
      </c>
      <c r="M3087" s="3" t="n">
        <v>6</v>
      </c>
      <c r="N3087" s="20" t="n">
        <v>2.39</v>
      </c>
      <c r="O3087" s="21" t="s">
        <v>14622</v>
      </c>
    </row>
    <row r="3088" customFormat="false" ht="15" hidden="false" customHeight="true" outlineLevel="0" collapsed="false">
      <c r="A3088" s="3" t="s">
        <v>6188</v>
      </c>
      <c r="B3088" s="3" t="s">
        <v>20066</v>
      </c>
      <c r="C3088" s="3" t="s">
        <v>6187</v>
      </c>
      <c r="D3088" s="5" t="s">
        <v>20067</v>
      </c>
      <c r="E3088" s="5" t="s">
        <v>12351</v>
      </c>
      <c r="F3088" s="5" t="s">
        <v>12326</v>
      </c>
      <c r="G3088" s="5" t="s">
        <v>12086</v>
      </c>
      <c r="H3088" s="5" t="s">
        <v>12091</v>
      </c>
      <c r="I3088" s="5" t="s">
        <v>12334</v>
      </c>
      <c r="J3088" s="5" t="s">
        <v>12328</v>
      </c>
      <c r="K3088" s="3" t="s">
        <v>12017</v>
      </c>
      <c r="L3088" s="3" t="s">
        <v>12017</v>
      </c>
      <c r="M3088" s="3" t="n">
        <v>24</v>
      </c>
      <c r="N3088" s="20" t="n">
        <v>2.79</v>
      </c>
      <c r="O3088" s="21" t="s">
        <v>13858</v>
      </c>
    </row>
    <row r="3089" customFormat="false" ht="15" hidden="false" customHeight="true" outlineLevel="0" collapsed="false">
      <c r="A3089" s="3" t="s">
        <v>6190</v>
      </c>
      <c r="B3089" s="3" t="s">
        <v>20068</v>
      </c>
      <c r="C3089" s="3" t="s">
        <v>6189</v>
      </c>
      <c r="D3089" s="5" t="s">
        <v>20069</v>
      </c>
      <c r="E3089" s="5" t="s">
        <v>12332</v>
      </c>
      <c r="F3089" s="5" t="s">
        <v>12333</v>
      </c>
      <c r="G3089" s="5" t="s">
        <v>12086</v>
      </c>
      <c r="H3089" s="5" t="s">
        <v>12091</v>
      </c>
      <c r="I3089" s="5" t="s">
        <v>12334</v>
      </c>
      <c r="J3089" s="5" t="s">
        <v>12328</v>
      </c>
      <c r="K3089" s="3" t="s">
        <v>12017</v>
      </c>
      <c r="L3089" s="3" t="s">
        <v>12017</v>
      </c>
      <c r="M3089" s="3" t="n">
        <v>2</v>
      </c>
      <c r="N3089" s="20" t="n">
        <v>3.39</v>
      </c>
      <c r="O3089" s="21" t="s">
        <v>20070</v>
      </c>
    </row>
    <row r="3090" customFormat="false" ht="15" hidden="false" customHeight="true" outlineLevel="0" collapsed="false">
      <c r="A3090" s="3" t="s">
        <v>6192</v>
      </c>
      <c r="B3090" s="3" t="s">
        <v>20071</v>
      </c>
      <c r="C3090" s="3" t="s">
        <v>6191</v>
      </c>
      <c r="D3090" s="5" t="s">
        <v>20072</v>
      </c>
      <c r="E3090" s="5" t="s">
        <v>12382</v>
      </c>
      <c r="F3090" s="5" t="s">
        <v>12383</v>
      </c>
      <c r="G3090" s="5" t="s">
        <v>12086</v>
      </c>
      <c r="H3090" s="5" t="s">
        <v>12091</v>
      </c>
      <c r="I3090" s="5" t="s">
        <v>12334</v>
      </c>
      <c r="J3090" s="5" t="s">
        <v>12328</v>
      </c>
      <c r="K3090" s="3" t="s">
        <v>12017</v>
      </c>
      <c r="L3090" s="3" t="s">
        <v>12017</v>
      </c>
      <c r="M3090" s="3" t="n">
        <v>2</v>
      </c>
      <c r="N3090" s="20" t="n">
        <v>1.89</v>
      </c>
      <c r="O3090" s="21" t="s">
        <v>18749</v>
      </c>
    </row>
    <row r="3091" customFormat="false" ht="15" hidden="false" customHeight="true" outlineLevel="0" collapsed="false">
      <c r="A3091" s="3" t="s">
        <v>6194</v>
      </c>
      <c r="B3091" s="3" t="s">
        <v>20073</v>
      </c>
      <c r="C3091" s="3" t="s">
        <v>6193</v>
      </c>
      <c r="D3091" s="5" t="s">
        <v>20074</v>
      </c>
      <c r="E3091" s="5" t="s">
        <v>12351</v>
      </c>
      <c r="F3091" s="5" t="s">
        <v>12326</v>
      </c>
      <c r="G3091" s="5" t="s">
        <v>12086</v>
      </c>
      <c r="H3091" s="5" t="s">
        <v>12091</v>
      </c>
      <c r="I3091" s="5" t="s">
        <v>19871</v>
      </c>
      <c r="J3091" s="5" t="s">
        <v>12328</v>
      </c>
      <c r="K3091" s="3" t="s">
        <v>12017</v>
      </c>
      <c r="L3091" s="3" t="s">
        <v>12017</v>
      </c>
      <c r="M3091" s="3" t="n">
        <v>8</v>
      </c>
      <c r="N3091" s="20" t="n">
        <v>2.99</v>
      </c>
      <c r="O3091" s="21" t="s">
        <v>13316</v>
      </c>
    </row>
    <row r="3092" customFormat="false" ht="15" hidden="false" customHeight="true" outlineLevel="0" collapsed="false">
      <c r="A3092" s="3" t="s">
        <v>6196</v>
      </c>
      <c r="B3092" s="3" t="s">
        <v>20075</v>
      </c>
      <c r="C3092" s="3" t="s">
        <v>6195</v>
      </c>
      <c r="D3092" s="5" t="s">
        <v>20076</v>
      </c>
      <c r="E3092" s="5" t="s">
        <v>12382</v>
      </c>
      <c r="F3092" s="5" t="s">
        <v>12383</v>
      </c>
      <c r="G3092" s="5" t="s">
        <v>12086</v>
      </c>
      <c r="H3092" s="5" t="s">
        <v>12091</v>
      </c>
      <c r="I3092" s="5" t="s">
        <v>12334</v>
      </c>
      <c r="J3092" s="5" t="s">
        <v>12328</v>
      </c>
      <c r="K3092" s="3" t="s">
        <v>12017</v>
      </c>
      <c r="L3092" s="3" t="s">
        <v>12017</v>
      </c>
      <c r="M3092" s="3" t="n">
        <v>12</v>
      </c>
      <c r="N3092" s="20" t="n">
        <v>3.99</v>
      </c>
      <c r="O3092" s="21" t="s">
        <v>16383</v>
      </c>
    </row>
    <row r="3093" customFormat="false" ht="15" hidden="false" customHeight="true" outlineLevel="0" collapsed="false">
      <c r="A3093" s="3" t="s">
        <v>6198</v>
      </c>
      <c r="B3093" s="3" t="s">
        <v>20077</v>
      </c>
      <c r="C3093" s="3" t="s">
        <v>6197</v>
      </c>
      <c r="D3093" s="5" t="s">
        <v>20078</v>
      </c>
      <c r="E3093" s="5" t="s">
        <v>12351</v>
      </c>
      <c r="F3093" s="5" t="s">
        <v>12326</v>
      </c>
      <c r="G3093" s="5" t="s">
        <v>12086</v>
      </c>
      <c r="H3093" s="5" t="s">
        <v>12091</v>
      </c>
      <c r="I3093" s="5" t="s">
        <v>19871</v>
      </c>
      <c r="J3093" s="5" t="s">
        <v>12328</v>
      </c>
      <c r="K3093" s="3" t="s">
        <v>12017</v>
      </c>
      <c r="L3093" s="3" t="s">
        <v>12017</v>
      </c>
      <c r="M3093" s="3" t="n">
        <v>8</v>
      </c>
      <c r="N3093" s="20" t="n">
        <v>3.39</v>
      </c>
      <c r="O3093" s="21" t="s">
        <v>12823</v>
      </c>
    </row>
    <row r="3094" customFormat="false" ht="15" hidden="false" customHeight="true" outlineLevel="0" collapsed="false">
      <c r="A3094" s="3" t="s">
        <v>6200</v>
      </c>
      <c r="B3094" s="3" t="s">
        <v>20079</v>
      </c>
      <c r="C3094" s="3" t="s">
        <v>6199</v>
      </c>
      <c r="D3094" s="5" t="s">
        <v>20080</v>
      </c>
      <c r="E3094" s="5" t="s">
        <v>12355</v>
      </c>
      <c r="F3094" s="5" t="s">
        <v>12356</v>
      </c>
      <c r="G3094" s="5" t="s">
        <v>12086</v>
      </c>
      <c r="H3094" s="5" t="s">
        <v>12091</v>
      </c>
      <c r="I3094" s="5" t="s">
        <v>12334</v>
      </c>
      <c r="J3094" s="5" t="s">
        <v>12328</v>
      </c>
      <c r="K3094" s="3" t="s">
        <v>12017</v>
      </c>
      <c r="L3094" s="3" t="s">
        <v>12017</v>
      </c>
      <c r="M3094" s="3" t="n">
        <v>12</v>
      </c>
      <c r="N3094" s="20" t="n">
        <v>3.79</v>
      </c>
      <c r="O3094" s="21" t="s">
        <v>13685</v>
      </c>
    </row>
    <row r="3095" customFormat="false" ht="15" hidden="false" customHeight="true" outlineLevel="0" collapsed="false">
      <c r="A3095" s="3" t="s">
        <v>6202</v>
      </c>
      <c r="B3095" s="3" t="s">
        <v>20081</v>
      </c>
      <c r="C3095" s="3" t="s">
        <v>6201</v>
      </c>
      <c r="D3095" s="5" t="s">
        <v>20082</v>
      </c>
      <c r="E3095" s="5" t="s">
        <v>12351</v>
      </c>
      <c r="F3095" s="5" t="s">
        <v>12326</v>
      </c>
      <c r="G3095" s="5" t="s">
        <v>12086</v>
      </c>
      <c r="H3095" s="5" t="s">
        <v>12091</v>
      </c>
      <c r="I3095" s="5" t="s">
        <v>12334</v>
      </c>
      <c r="J3095" s="5" t="s">
        <v>12328</v>
      </c>
      <c r="K3095" s="3" t="s">
        <v>12017</v>
      </c>
      <c r="L3095" s="3" t="s">
        <v>12017</v>
      </c>
      <c r="M3095" s="3" t="n">
        <v>2</v>
      </c>
      <c r="N3095" s="20" t="n">
        <v>1.39</v>
      </c>
      <c r="O3095" s="21" t="s">
        <v>18148</v>
      </c>
    </row>
    <row r="3096" customFormat="false" ht="15" hidden="false" customHeight="true" outlineLevel="0" collapsed="false">
      <c r="A3096" s="3" t="s">
        <v>6204</v>
      </c>
      <c r="B3096" s="3" t="s">
        <v>20083</v>
      </c>
      <c r="C3096" s="3" t="s">
        <v>6203</v>
      </c>
      <c r="D3096" s="5" t="s">
        <v>20084</v>
      </c>
      <c r="E3096" s="5" t="s">
        <v>12325</v>
      </c>
      <c r="F3096" s="5" t="s">
        <v>12326</v>
      </c>
      <c r="G3096" s="5" t="s">
        <v>12086</v>
      </c>
      <c r="H3096" s="5" t="s">
        <v>12091</v>
      </c>
      <c r="I3096" s="5" t="s">
        <v>19871</v>
      </c>
      <c r="J3096" s="5" t="s">
        <v>12328</v>
      </c>
      <c r="K3096" s="3" t="s">
        <v>12017</v>
      </c>
      <c r="L3096" s="3" t="s">
        <v>12017</v>
      </c>
      <c r="M3096" s="3" t="n">
        <v>4</v>
      </c>
      <c r="N3096" s="20" t="n">
        <v>1.89</v>
      </c>
      <c r="O3096" s="21" t="s">
        <v>13594</v>
      </c>
    </row>
    <row r="3097" customFormat="false" ht="15" hidden="false" customHeight="true" outlineLevel="0" collapsed="false">
      <c r="A3097" s="3" t="s">
        <v>6206</v>
      </c>
      <c r="B3097" s="3" t="s">
        <v>20085</v>
      </c>
      <c r="C3097" s="3" t="s">
        <v>6205</v>
      </c>
      <c r="D3097" s="5" t="s">
        <v>20086</v>
      </c>
      <c r="E3097" s="5" t="s">
        <v>12355</v>
      </c>
      <c r="F3097" s="5" t="s">
        <v>12356</v>
      </c>
      <c r="G3097" s="5" t="s">
        <v>12086</v>
      </c>
      <c r="H3097" s="5" t="s">
        <v>12091</v>
      </c>
      <c r="I3097" s="5" t="s">
        <v>19871</v>
      </c>
      <c r="J3097" s="5" t="s">
        <v>12328</v>
      </c>
      <c r="K3097" s="3" t="s">
        <v>12017</v>
      </c>
      <c r="L3097" s="3" t="s">
        <v>12017</v>
      </c>
      <c r="M3097" s="3" t="n">
        <v>4</v>
      </c>
      <c r="N3097" s="20" t="n">
        <v>3.89</v>
      </c>
      <c r="O3097" s="21" t="s">
        <v>20087</v>
      </c>
    </row>
    <row r="3098" customFormat="false" ht="15" hidden="false" customHeight="true" outlineLevel="0" collapsed="false">
      <c r="A3098" s="3" t="s">
        <v>6208</v>
      </c>
      <c r="B3098" s="3" t="s">
        <v>20088</v>
      </c>
      <c r="C3098" s="3" t="s">
        <v>6207</v>
      </c>
      <c r="D3098" s="5" t="s">
        <v>20089</v>
      </c>
      <c r="E3098" s="5" t="s">
        <v>12382</v>
      </c>
      <c r="F3098" s="5" t="s">
        <v>12383</v>
      </c>
      <c r="G3098" s="5" t="s">
        <v>12086</v>
      </c>
      <c r="H3098" s="5" t="s">
        <v>12091</v>
      </c>
      <c r="I3098" s="5" t="s">
        <v>19871</v>
      </c>
      <c r="J3098" s="5" t="s">
        <v>12328</v>
      </c>
      <c r="K3098" s="3" t="s">
        <v>12017</v>
      </c>
      <c r="L3098" s="3" t="s">
        <v>12017</v>
      </c>
      <c r="M3098" s="3" t="n">
        <v>6</v>
      </c>
      <c r="N3098" s="20" t="n">
        <v>2.79</v>
      </c>
      <c r="O3098" s="21" t="s">
        <v>20090</v>
      </c>
    </row>
    <row r="3099" customFormat="false" ht="15" hidden="false" customHeight="true" outlineLevel="0" collapsed="false">
      <c r="A3099" s="3" t="s">
        <v>6210</v>
      </c>
      <c r="B3099" s="3" t="s">
        <v>20091</v>
      </c>
      <c r="C3099" s="3" t="s">
        <v>6209</v>
      </c>
      <c r="D3099" s="5" t="s">
        <v>20092</v>
      </c>
      <c r="E3099" s="5" t="s">
        <v>12338</v>
      </c>
      <c r="F3099" s="5" t="s">
        <v>12339</v>
      </c>
      <c r="G3099" s="5" t="s">
        <v>12086</v>
      </c>
      <c r="H3099" s="5" t="s">
        <v>12091</v>
      </c>
      <c r="I3099" s="5" t="s">
        <v>12334</v>
      </c>
      <c r="J3099" s="5" t="s">
        <v>12328</v>
      </c>
      <c r="K3099" s="3" t="s">
        <v>12017</v>
      </c>
      <c r="L3099" s="3" t="s">
        <v>12017</v>
      </c>
      <c r="M3099" s="3" t="n">
        <v>2</v>
      </c>
      <c r="N3099" s="20" t="n">
        <v>3.39</v>
      </c>
      <c r="O3099" s="21" t="s">
        <v>15099</v>
      </c>
    </row>
    <row r="3100" customFormat="false" ht="15" hidden="false" customHeight="true" outlineLevel="0" collapsed="false">
      <c r="A3100" s="3" t="s">
        <v>6212</v>
      </c>
      <c r="B3100" s="3" t="s">
        <v>20093</v>
      </c>
      <c r="C3100" s="3" t="s">
        <v>6211</v>
      </c>
      <c r="D3100" s="5" t="s">
        <v>20094</v>
      </c>
      <c r="E3100" s="5" t="s">
        <v>12332</v>
      </c>
      <c r="F3100" s="5" t="s">
        <v>12333</v>
      </c>
      <c r="G3100" s="5" t="s">
        <v>12086</v>
      </c>
      <c r="H3100" s="5" t="s">
        <v>12091</v>
      </c>
      <c r="I3100" s="5" t="s">
        <v>19871</v>
      </c>
      <c r="J3100" s="5" t="s">
        <v>12328</v>
      </c>
      <c r="K3100" s="3" t="s">
        <v>12017</v>
      </c>
      <c r="L3100" s="3" t="s">
        <v>12017</v>
      </c>
      <c r="M3100" s="3" t="n">
        <v>1</v>
      </c>
      <c r="N3100" s="20" t="n">
        <v>1.29</v>
      </c>
      <c r="O3100" s="21" t="s">
        <v>19689</v>
      </c>
    </row>
    <row r="3101" customFormat="false" ht="15" hidden="false" customHeight="true" outlineLevel="0" collapsed="false">
      <c r="A3101" s="3" t="s">
        <v>6214</v>
      </c>
      <c r="B3101" s="3" t="s">
        <v>20095</v>
      </c>
      <c r="C3101" s="3" t="s">
        <v>6213</v>
      </c>
      <c r="D3101" s="5" t="s">
        <v>20096</v>
      </c>
      <c r="E3101" s="5" t="s">
        <v>12368</v>
      </c>
      <c r="F3101" s="5" t="s">
        <v>12369</v>
      </c>
      <c r="G3101" s="5" t="s">
        <v>12086</v>
      </c>
      <c r="H3101" s="5" t="s">
        <v>12091</v>
      </c>
      <c r="I3101" s="5" t="s">
        <v>12334</v>
      </c>
      <c r="J3101" s="5" t="s">
        <v>12328</v>
      </c>
      <c r="K3101" s="3" t="s">
        <v>12017</v>
      </c>
      <c r="L3101" s="3" t="s">
        <v>12017</v>
      </c>
      <c r="M3101" s="3" t="n">
        <v>4</v>
      </c>
      <c r="N3101" s="20" t="n">
        <v>1.89</v>
      </c>
      <c r="O3101" s="21" t="s">
        <v>14480</v>
      </c>
    </row>
    <row r="3102" customFormat="false" ht="15" hidden="false" customHeight="true" outlineLevel="0" collapsed="false">
      <c r="A3102" s="3" t="s">
        <v>6216</v>
      </c>
      <c r="B3102" s="3" t="s">
        <v>20097</v>
      </c>
      <c r="C3102" s="3" t="s">
        <v>6215</v>
      </c>
      <c r="D3102" s="5" t="s">
        <v>20098</v>
      </c>
      <c r="E3102" s="5" t="s">
        <v>20099</v>
      </c>
      <c r="F3102" s="5" t="s">
        <v>20100</v>
      </c>
      <c r="G3102" s="5" t="s">
        <v>12154</v>
      </c>
      <c r="H3102" s="5" t="s">
        <v>12163</v>
      </c>
      <c r="I3102" s="5" t="s">
        <v>20101</v>
      </c>
      <c r="J3102" s="5" t="s">
        <v>12328</v>
      </c>
      <c r="K3102" s="3" t="s">
        <v>12017</v>
      </c>
      <c r="L3102" s="3" t="s">
        <v>12017</v>
      </c>
      <c r="M3102" s="3" t="n">
        <v>1</v>
      </c>
      <c r="N3102" s="20" t="n">
        <v>4.39</v>
      </c>
      <c r="O3102" s="21" t="s">
        <v>17988</v>
      </c>
    </row>
    <row r="3103" customFormat="false" ht="15" hidden="false" customHeight="true" outlineLevel="0" collapsed="false">
      <c r="A3103" s="3" t="s">
        <v>6218</v>
      </c>
      <c r="B3103" s="3" t="s">
        <v>20102</v>
      </c>
      <c r="C3103" s="3" t="s">
        <v>6217</v>
      </c>
      <c r="D3103" s="5" t="s">
        <v>20103</v>
      </c>
      <c r="E3103" s="5" t="s">
        <v>12457</v>
      </c>
      <c r="F3103" s="5" t="s">
        <v>12458</v>
      </c>
      <c r="G3103" s="5" t="s">
        <v>12154</v>
      </c>
      <c r="H3103" s="5" t="s">
        <v>12163</v>
      </c>
      <c r="I3103" s="5" t="s">
        <v>20101</v>
      </c>
      <c r="J3103" s="5" t="s">
        <v>12328</v>
      </c>
      <c r="K3103" s="3" t="s">
        <v>12021</v>
      </c>
      <c r="L3103" s="3" t="s">
        <v>12017</v>
      </c>
      <c r="M3103" s="3" t="n">
        <v>8</v>
      </c>
      <c r="N3103" s="20" t="n">
        <v>6.79</v>
      </c>
      <c r="O3103" s="21" t="s">
        <v>20104</v>
      </c>
    </row>
    <row r="3104" customFormat="false" ht="15" hidden="false" customHeight="true" outlineLevel="0" collapsed="false">
      <c r="A3104" s="3" t="s">
        <v>6220</v>
      </c>
      <c r="B3104" s="3" t="s">
        <v>20105</v>
      </c>
      <c r="C3104" s="3" t="s">
        <v>6219</v>
      </c>
      <c r="D3104" s="5" t="s">
        <v>20106</v>
      </c>
      <c r="E3104" s="5" t="s">
        <v>20107</v>
      </c>
      <c r="F3104" s="5" t="s">
        <v>20108</v>
      </c>
      <c r="G3104" s="5" t="s">
        <v>12154</v>
      </c>
      <c r="H3104" s="5" t="s">
        <v>12163</v>
      </c>
      <c r="I3104" s="5" t="s">
        <v>20109</v>
      </c>
      <c r="J3104" s="5" t="s">
        <v>12328</v>
      </c>
      <c r="K3104" s="3" t="s">
        <v>12017</v>
      </c>
      <c r="L3104" s="3" t="s">
        <v>12017</v>
      </c>
      <c r="M3104" s="3" t="n">
        <v>24</v>
      </c>
      <c r="N3104" s="20" t="n">
        <v>5.89</v>
      </c>
      <c r="O3104" s="21" t="s">
        <v>15813</v>
      </c>
    </row>
    <row r="3105" customFormat="false" ht="15" hidden="false" customHeight="true" outlineLevel="0" collapsed="false">
      <c r="A3105" s="3" t="s">
        <v>6222</v>
      </c>
      <c r="B3105" s="3" t="s">
        <v>20110</v>
      </c>
      <c r="C3105" s="3" t="s">
        <v>6221</v>
      </c>
      <c r="D3105" s="5" t="s">
        <v>20111</v>
      </c>
      <c r="E3105" s="5" t="s">
        <v>20107</v>
      </c>
      <c r="F3105" s="5" t="s">
        <v>20108</v>
      </c>
      <c r="G3105" s="5" t="s">
        <v>12154</v>
      </c>
      <c r="H3105" s="5" t="s">
        <v>12163</v>
      </c>
      <c r="I3105" s="5" t="s">
        <v>20109</v>
      </c>
      <c r="J3105" s="5" t="s">
        <v>12328</v>
      </c>
      <c r="K3105" s="3" t="s">
        <v>12017</v>
      </c>
      <c r="L3105" s="3" t="s">
        <v>12017</v>
      </c>
      <c r="M3105" s="3" t="n">
        <v>12</v>
      </c>
      <c r="N3105" s="20" t="n">
        <v>5.89</v>
      </c>
      <c r="O3105" s="21" t="s">
        <v>14152</v>
      </c>
    </row>
    <row r="3106" customFormat="false" ht="15" hidden="false" customHeight="true" outlineLevel="0" collapsed="false">
      <c r="A3106" s="3" t="s">
        <v>6224</v>
      </c>
      <c r="B3106" s="3" t="s">
        <v>20112</v>
      </c>
      <c r="C3106" s="3" t="s">
        <v>6223</v>
      </c>
      <c r="D3106" s="5" t="s">
        <v>20113</v>
      </c>
      <c r="E3106" s="5" t="s">
        <v>20099</v>
      </c>
      <c r="F3106" s="5" t="s">
        <v>20100</v>
      </c>
      <c r="G3106" s="5" t="s">
        <v>12154</v>
      </c>
      <c r="H3106" s="5" t="s">
        <v>12163</v>
      </c>
      <c r="I3106" s="5" t="s">
        <v>20109</v>
      </c>
      <c r="J3106" s="5" t="s">
        <v>12328</v>
      </c>
      <c r="K3106" s="3" t="s">
        <v>12017</v>
      </c>
      <c r="L3106" s="3" t="s">
        <v>12017</v>
      </c>
      <c r="M3106" s="3" t="n">
        <v>8</v>
      </c>
      <c r="N3106" s="20" t="n">
        <v>7.39</v>
      </c>
      <c r="O3106" s="21" t="s">
        <v>17676</v>
      </c>
    </row>
    <row r="3107" customFormat="false" ht="15" hidden="false" customHeight="true" outlineLevel="0" collapsed="false">
      <c r="A3107" s="3" t="s">
        <v>6226</v>
      </c>
      <c r="B3107" s="3" t="s">
        <v>20114</v>
      </c>
      <c r="C3107" s="3" t="s">
        <v>6225</v>
      </c>
      <c r="D3107" s="5" t="s">
        <v>20115</v>
      </c>
      <c r="E3107" s="5" t="s">
        <v>12457</v>
      </c>
      <c r="F3107" s="5" t="s">
        <v>12458</v>
      </c>
      <c r="G3107" s="5" t="s">
        <v>12154</v>
      </c>
      <c r="H3107" s="5" t="s">
        <v>12163</v>
      </c>
      <c r="I3107" s="5" t="s">
        <v>20109</v>
      </c>
      <c r="J3107" s="5" t="s">
        <v>12328</v>
      </c>
      <c r="K3107" s="3" t="s">
        <v>12021</v>
      </c>
      <c r="L3107" s="3" t="s">
        <v>12017</v>
      </c>
      <c r="M3107" s="3" t="n">
        <v>4</v>
      </c>
      <c r="N3107" s="20" t="n">
        <v>4.29</v>
      </c>
      <c r="O3107" s="21" t="s">
        <v>20116</v>
      </c>
    </row>
    <row r="3108" customFormat="false" ht="15" hidden="false" customHeight="true" outlineLevel="0" collapsed="false">
      <c r="A3108" s="3" t="s">
        <v>6228</v>
      </c>
      <c r="B3108" s="3" t="s">
        <v>20117</v>
      </c>
      <c r="C3108" s="3" t="s">
        <v>6227</v>
      </c>
      <c r="D3108" s="5" t="s">
        <v>20118</v>
      </c>
      <c r="E3108" s="5" t="s">
        <v>12457</v>
      </c>
      <c r="F3108" s="5" t="s">
        <v>12458</v>
      </c>
      <c r="G3108" s="5" t="s">
        <v>12154</v>
      </c>
      <c r="H3108" s="5" t="s">
        <v>12163</v>
      </c>
      <c r="I3108" s="5" t="s">
        <v>12334</v>
      </c>
      <c r="J3108" s="5" t="s">
        <v>12328</v>
      </c>
      <c r="K3108" s="3" t="s">
        <v>12021</v>
      </c>
      <c r="L3108" s="3" t="s">
        <v>12017</v>
      </c>
      <c r="M3108" s="3" t="n">
        <v>6</v>
      </c>
      <c r="N3108" s="20" t="n">
        <v>4.39</v>
      </c>
      <c r="O3108" s="21" t="s">
        <v>15508</v>
      </c>
    </row>
    <row r="3109" customFormat="false" ht="15" hidden="false" customHeight="true" outlineLevel="0" collapsed="false">
      <c r="A3109" s="3" t="s">
        <v>6230</v>
      </c>
      <c r="B3109" s="3" t="s">
        <v>20119</v>
      </c>
      <c r="C3109" s="3" t="s">
        <v>6229</v>
      </c>
      <c r="D3109" s="5" t="s">
        <v>20120</v>
      </c>
      <c r="E3109" s="5" t="s">
        <v>12457</v>
      </c>
      <c r="F3109" s="5" t="s">
        <v>12458</v>
      </c>
      <c r="G3109" s="5" t="s">
        <v>12154</v>
      </c>
      <c r="H3109" s="5" t="s">
        <v>12163</v>
      </c>
      <c r="I3109" s="5" t="s">
        <v>20109</v>
      </c>
      <c r="J3109" s="5" t="s">
        <v>12512</v>
      </c>
      <c r="K3109" s="3" t="s">
        <v>12021</v>
      </c>
      <c r="L3109" s="3" t="s">
        <v>12017</v>
      </c>
      <c r="M3109" s="3" t="n">
        <v>12</v>
      </c>
      <c r="N3109" s="20" t="n">
        <v>7.49</v>
      </c>
      <c r="O3109" s="21" t="s">
        <v>12738</v>
      </c>
    </row>
    <row r="3110" customFormat="false" ht="15" hidden="false" customHeight="true" outlineLevel="0" collapsed="false">
      <c r="A3110" s="3" t="s">
        <v>6232</v>
      </c>
      <c r="B3110" s="3" t="s">
        <v>20121</v>
      </c>
      <c r="C3110" s="3" t="s">
        <v>6231</v>
      </c>
      <c r="D3110" s="5" t="s">
        <v>20122</v>
      </c>
      <c r="E3110" s="5" t="s">
        <v>20099</v>
      </c>
      <c r="F3110" s="5" t="s">
        <v>20100</v>
      </c>
      <c r="G3110" s="5" t="s">
        <v>12154</v>
      </c>
      <c r="H3110" s="5" t="s">
        <v>12163</v>
      </c>
      <c r="I3110" s="5" t="s">
        <v>20109</v>
      </c>
      <c r="J3110" s="5" t="s">
        <v>12328</v>
      </c>
      <c r="K3110" s="3" t="s">
        <v>12017</v>
      </c>
      <c r="L3110" s="3" t="s">
        <v>12017</v>
      </c>
      <c r="M3110" s="3" t="n">
        <v>1</v>
      </c>
      <c r="N3110" s="20" t="n">
        <v>8.49</v>
      </c>
      <c r="O3110" s="21" t="s">
        <v>19689</v>
      </c>
    </row>
    <row r="3111" customFormat="false" ht="15" hidden="false" customHeight="true" outlineLevel="0" collapsed="false">
      <c r="A3111" s="3" t="s">
        <v>6234</v>
      </c>
      <c r="B3111" s="3" t="s">
        <v>20123</v>
      </c>
      <c r="C3111" s="3" t="s">
        <v>6233</v>
      </c>
      <c r="D3111" s="5" t="s">
        <v>20124</v>
      </c>
      <c r="E3111" s="5" t="s">
        <v>20107</v>
      </c>
      <c r="F3111" s="5" t="s">
        <v>20108</v>
      </c>
      <c r="G3111" s="5" t="s">
        <v>12154</v>
      </c>
      <c r="H3111" s="5" t="s">
        <v>12163</v>
      </c>
      <c r="I3111" s="5" t="s">
        <v>20101</v>
      </c>
      <c r="J3111" s="5" t="s">
        <v>12328</v>
      </c>
      <c r="K3111" s="3" t="s">
        <v>12017</v>
      </c>
      <c r="L3111" s="3" t="s">
        <v>12017</v>
      </c>
      <c r="M3111" s="3" t="n">
        <v>12</v>
      </c>
      <c r="N3111" s="20" t="n">
        <v>6.89</v>
      </c>
      <c r="O3111" s="21" t="s">
        <v>15579</v>
      </c>
    </row>
    <row r="3112" customFormat="false" ht="15" hidden="false" customHeight="true" outlineLevel="0" collapsed="false">
      <c r="A3112" s="3" t="s">
        <v>6236</v>
      </c>
      <c r="B3112" s="3" t="s">
        <v>20125</v>
      </c>
      <c r="C3112" s="3" t="s">
        <v>6235</v>
      </c>
      <c r="D3112" s="5" t="s">
        <v>20126</v>
      </c>
      <c r="E3112" s="5" t="s">
        <v>20107</v>
      </c>
      <c r="F3112" s="5" t="s">
        <v>20108</v>
      </c>
      <c r="G3112" s="5" t="s">
        <v>12154</v>
      </c>
      <c r="H3112" s="5" t="s">
        <v>12163</v>
      </c>
      <c r="I3112" s="5" t="s">
        <v>20101</v>
      </c>
      <c r="J3112" s="5" t="s">
        <v>12328</v>
      </c>
      <c r="K3112" s="3" t="s">
        <v>12017</v>
      </c>
      <c r="L3112" s="3" t="s">
        <v>12017</v>
      </c>
      <c r="M3112" s="3" t="n">
        <v>6</v>
      </c>
      <c r="N3112" s="20" t="n">
        <v>7.79</v>
      </c>
      <c r="O3112" s="21" t="s">
        <v>20127</v>
      </c>
    </row>
    <row r="3113" customFormat="false" ht="15" hidden="false" customHeight="true" outlineLevel="0" collapsed="false">
      <c r="A3113" s="3" t="s">
        <v>6238</v>
      </c>
      <c r="B3113" s="3" t="s">
        <v>20128</v>
      </c>
      <c r="C3113" s="3" t="s">
        <v>6237</v>
      </c>
      <c r="D3113" s="5" t="s">
        <v>20129</v>
      </c>
      <c r="E3113" s="5" t="s">
        <v>20107</v>
      </c>
      <c r="F3113" s="5" t="s">
        <v>20108</v>
      </c>
      <c r="G3113" s="5" t="s">
        <v>12154</v>
      </c>
      <c r="H3113" s="5" t="s">
        <v>12163</v>
      </c>
      <c r="I3113" s="5" t="s">
        <v>20101</v>
      </c>
      <c r="J3113" s="5" t="s">
        <v>12512</v>
      </c>
      <c r="K3113" s="3" t="s">
        <v>12017</v>
      </c>
      <c r="L3113" s="3" t="s">
        <v>12017</v>
      </c>
      <c r="M3113" s="3" t="n">
        <v>24</v>
      </c>
      <c r="N3113" s="20" t="n">
        <v>4.29</v>
      </c>
      <c r="O3113" s="21" t="s">
        <v>15077</v>
      </c>
    </row>
    <row r="3114" customFormat="false" ht="15" hidden="false" customHeight="true" outlineLevel="0" collapsed="false">
      <c r="A3114" s="3" t="s">
        <v>6240</v>
      </c>
      <c r="B3114" s="3" t="s">
        <v>20130</v>
      </c>
      <c r="C3114" s="3" t="s">
        <v>6239</v>
      </c>
      <c r="D3114" s="5" t="s">
        <v>20131</v>
      </c>
      <c r="E3114" s="5" t="s">
        <v>12457</v>
      </c>
      <c r="F3114" s="5" t="s">
        <v>12458</v>
      </c>
      <c r="G3114" s="5" t="s">
        <v>12154</v>
      </c>
      <c r="H3114" s="5" t="s">
        <v>12163</v>
      </c>
      <c r="I3114" s="5" t="s">
        <v>20109</v>
      </c>
      <c r="J3114" s="5" t="s">
        <v>12328</v>
      </c>
      <c r="K3114" s="3" t="s">
        <v>12021</v>
      </c>
      <c r="L3114" s="3" t="s">
        <v>12017</v>
      </c>
      <c r="M3114" s="3" t="n">
        <v>6</v>
      </c>
      <c r="N3114" s="20" t="n">
        <v>6.39</v>
      </c>
      <c r="O3114" s="21" t="s">
        <v>20132</v>
      </c>
    </row>
    <row r="3115" customFormat="false" ht="15" hidden="false" customHeight="true" outlineLevel="0" collapsed="false">
      <c r="A3115" s="3" t="s">
        <v>6242</v>
      </c>
      <c r="B3115" s="3" t="s">
        <v>20133</v>
      </c>
      <c r="C3115" s="3" t="s">
        <v>6241</v>
      </c>
      <c r="D3115" s="5" t="s">
        <v>20134</v>
      </c>
      <c r="E3115" s="5" t="s">
        <v>20135</v>
      </c>
      <c r="F3115" s="5" t="s">
        <v>20136</v>
      </c>
      <c r="G3115" s="5" t="s">
        <v>12154</v>
      </c>
      <c r="H3115" s="5" t="s">
        <v>12163</v>
      </c>
      <c r="I3115" s="5" t="s">
        <v>12334</v>
      </c>
      <c r="J3115" s="5" t="s">
        <v>12328</v>
      </c>
      <c r="K3115" s="3" t="s">
        <v>12017</v>
      </c>
      <c r="L3115" s="3" t="s">
        <v>12017</v>
      </c>
      <c r="M3115" s="3" t="n">
        <v>6</v>
      </c>
      <c r="N3115" s="20" t="n">
        <v>8.39</v>
      </c>
      <c r="O3115" s="21" t="s">
        <v>20137</v>
      </c>
    </row>
    <row r="3116" customFormat="false" ht="15" hidden="false" customHeight="true" outlineLevel="0" collapsed="false">
      <c r="A3116" s="3" t="s">
        <v>6244</v>
      </c>
      <c r="B3116" s="3" t="s">
        <v>20138</v>
      </c>
      <c r="C3116" s="3" t="s">
        <v>6243</v>
      </c>
      <c r="D3116" s="5" t="s">
        <v>20139</v>
      </c>
      <c r="E3116" s="5" t="s">
        <v>12457</v>
      </c>
      <c r="F3116" s="5" t="s">
        <v>12458</v>
      </c>
      <c r="G3116" s="5" t="s">
        <v>12154</v>
      </c>
      <c r="H3116" s="5" t="s">
        <v>12163</v>
      </c>
      <c r="I3116" s="5" t="s">
        <v>12334</v>
      </c>
      <c r="J3116" s="5" t="s">
        <v>12328</v>
      </c>
      <c r="K3116" s="3" t="s">
        <v>12021</v>
      </c>
      <c r="L3116" s="3" t="s">
        <v>12017</v>
      </c>
      <c r="M3116" s="3" t="n">
        <v>2</v>
      </c>
      <c r="N3116" s="20" t="n">
        <v>4.99</v>
      </c>
      <c r="O3116" s="21" t="s">
        <v>16054</v>
      </c>
    </row>
    <row r="3117" customFormat="false" ht="15" hidden="false" customHeight="true" outlineLevel="0" collapsed="false">
      <c r="A3117" s="3" t="s">
        <v>6246</v>
      </c>
      <c r="B3117" s="3" t="s">
        <v>20140</v>
      </c>
      <c r="C3117" s="3" t="s">
        <v>6245</v>
      </c>
      <c r="D3117" s="5" t="s">
        <v>20141</v>
      </c>
      <c r="E3117" s="5" t="s">
        <v>20135</v>
      </c>
      <c r="F3117" s="5" t="s">
        <v>20136</v>
      </c>
      <c r="G3117" s="5" t="s">
        <v>12154</v>
      </c>
      <c r="H3117" s="5" t="s">
        <v>12163</v>
      </c>
      <c r="I3117" s="5" t="s">
        <v>20101</v>
      </c>
      <c r="J3117" s="5" t="s">
        <v>12328</v>
      </c>
      <c r="K3117" s="3" t="s">
        <v>12017</v>
      </c>
      <c r="L3117" s="3" t="s">
        <v>12017</v>
      </c>
      <c r="M3117" s="3" t="n">
        <v>2</v>
      </c>
      <c r="N3117" s="20" t="n">
        <v>7.79</v>
      </c>
      <c r="O3117" s="21" t="s">
        <v>14542</v>
      </c>
    </row>
    <row r="3118" customFormat="false" ht="15" hidden="false" customHeight="true" outlineLevel="0" collapsed="false">
      <c r="A3118" s="3" t="s">
        <v>6248</v>
      </c>
      <c r="B3118" s="3" t="s">
        <v>20142</v>
      </c>
      <c r="C3118" s="3" t="s">
        <v>6247</v>
      </c>
      <c r="D3118" s="5" t="s">
        <v>20143</v>
      </c>
      <c r="E3118" s="5" t="s">
        <v>20135</v>
      </c>
      <c r="F3118" s="5" t="s">
        <v>20136</v>
      </c>
      <c r="G3118" s="5" t="s">
        <v>12154</v>
      </c>
      <c r="H3118" s="5" t="s">
        <v>12163</v>
      </c>
      <c r="I3118" s="5" t="s">
        <v>20101</v>
      </c>
      <c r="J3118" s="5" t="s">
        <v>12512</v>
      </c>
      <c r="K3118" s="3" t="s">
        <v>12017</v>
      </c>
      <c r="L3118" s="3" t="s">
        <v>12017</v>
      </c>
      <c r="M3118" s="3" t="n">
        <v>8</v>
      </c>
      <c r="N3118" s="20" t="n">
        <v>7.29</v>
      </c>
      <c r="O3118" s="21" t="s">
        <v>12811</v>
      </c>
    </row>
    <row r="3119" customFormat="false" ht="15" hidden="false" customHeight="true" outlineLevel="0" collapsed="false">
      <c r="A3119" s="3" t="s">
        <v>6250</v>
      </c>
      <c r="B3119" s="3" t="s">
        <v>20144</v>
      </c>
      <c r="C3119" s="3" t="s">
        <v>6249</v>
      </c>
      <c r="D3119" s="5" t="s">
        <v>20145</v>
      </c>
      <c r="E3119" s="5" t="s">
        <v>20099</v>
      </c>
      <c r="F3119" s="5" t="s">
        <v>20100</v>
      </c>
      <c r="G3119" s="5" t="s">
        <v>12154</v>
      </c>
      <c r="H3119" s="5" t="s">
        <v>12163</v>
      </c>
      <c r="I3119" s="5" t="s">
        <v>12334</v>
      </c>
      <c r="J3119" s="5" t="s">
        <v>12328</v>
      </c>
      <c r="K3119" s="3" t="s">
        <v>12017</v>
      </c>
      <c r="L3119" s="3" t="s">
        <v>12017</v>
      </c>
      <c r="M3119" s="3" t="n">
        <v>8</v>
      </c>
      <c r="N3119" s="20" t="n">
        <v>7.79</v>
      </c>
      <c r="O3119" s="21" t="s">
        <v>13612</v>
      </c>
    </row>
    <row r="3120" customFormat="false" ht="15" hidden="false" customHeight="true" outlineLevel="0" collapsed="false">
      <c r="A3120" s="3" t="s">
        <v>6252</v>
      </c>
      <c r="B3120" s="3" t="s">
        <v>20146</v>
      </c>
      <c r="C3120" s="3" t="s">
        <v>6251</v>
      </c>
      <c r="D3120" s="5" t="s">
        <v>20147</v>
      </c>
      <c r="E3120" s="5" t="s">
        <v>20099</v>
      </c>
      <c r="F3120" s="5" t="s">
        <v>20100</v>
      </c>
      <c r="G3120" s="5" t="s">
        <v>12154</v>
      </c>
      <c r="H3120" s="5" t="s">
        <v>12163</v>
      </c>
      <c r="I3120" s="5" t="s">
        <v>20101</v>
      </c>
      <c r="J3120" s="5" t="s">
        <v>12512</v>
      </c>
      <c r="K3120" s="3" t="s">
        <v>12017</v>
      </c>
      <c r="L3120" s="3" t="s">
        <v>12017</v>
      </c>
      <c r="M3120" s="3" t="n">
        <v>24</v>
      </c>
      <c r="N3120" s="20" t="n">
        <v>7.89</v>
      </c>
      <c r="O3120" s="21" t="s">
        <v>13902</v>
      </c>
    </row>
    <row r="3121" customFormat="false" ht="15" hidden="false" customHeight="true" outlineLevel="0" collapsed="false">
      <c r="A3121" s="3" t="s">
        <v>6254</v>
      </c>
      <c r="B3121" s="3" t="s">
        <v>20148</v>
      </c>
      <c r="C3121" s="3" t="s">
        <v>6253</v>
      </c>
      <c r="D3121" s="5" t="s">
        <v>20149</v>
      </c>
      <c r="E3121" s="5" t="s">
        <v>20099</v>
      </c>
      <c r="F3121" s="5" t="s">
        <v>20100</v>
      </c>
      <c r="G3121" s="5" t="s">
        <v>12154</v>
      </c>
      <c r="H3121" s="5" t="s">
        <v>12163</v>
      </c>
      <c r="I3121" s="5" t="s">
        <v>20109</v>
      </c>
      <c r="J3121" s="5" t="s">
        <v>12328</v>
      </c>
      <c r="K3121" s="3" t="s">
        <v>12017</v>
      </c>
      <c r="L3121" s="3" t="s">
        <v>12017</v>
      </c>
      <c r="M3121" s="3" t="n">
        <v>12</v>
      </c>
      <c r="N3121" s="20" t="n">
        <v>3.49</v>
      </c>
      <c r="O3121" s="21" t="s">
        <v>12723</v>
      </c>
    </row>
    <row r="3122" customFormat="false" ht="15" hidden="false" customHeight="true" outlineLevel="0" collapsed="false">
      <c r="A3122" s="3" t="s">
        <v>6256</v>
      </c>
      <c r="B3122" s="3" t="s">
        <v>20150</v>
      </c>
      <c r="C3122" s="3" t="s">
        <v>6255</v>
      </c>
      <c r="D3122" s="5" t="s">
        <v>20151</v>
      </c>
      <c r="E3122" s="5" t="s">
        <v>20099</v>
      </c>
      <c r="F3122" s="5" t="s">
        <v>20100</v>
      </c>
      <c r="G3122" s="5" t="s">
        <v>12154</v>
      </c>
      <c r="H3122" s="5" t="s">
        <v>12163</v>
      </c>
      <c r="I3122" s="5" t="s">
        <v>20101</v>
      </c>
      <c r="J3122" s="5" t="s">
        <v>12512</v>
      </c>
      <c r="K3122" s="3" t="s">
        <v>12017</v>
      </c>
      <c r="L3122" s="3" t="s">
        <v>12017</v>
      </c>
      <c r="M3122" s="3" t="n">
        <v>12</v>
      </c>
      <c r="N3122" s="20" t="n">
        <v>7.39</v>
      </c>
      <c r="O3122" s="21" t="s">
        <v>20152</v>
      </c>
    </row>
    <row r="3123" customFormat="false" ht="15" hidden="false" customHeight="true" outlineLevel="0" collapsed="false">
      <c r="A3123" s="3" t="s">
        <v>6258</v>
      </c>
      <c r="B3123" s="3" t="s">
        <v>20153</v>
      </c>
      <c r="C3123" s="3" t="s">
        <v>6257</v>
      </c>
      <c r="D3123" s="5" t="s">
        <v>20154</v>
      </c>
      <c r="E3123" s="5" t="s">
        <v>20107</v>
      </c>
      <c r="F3123" s="5" t="s">
        <v>20108</v>
      </c>
      <c r="G3123" s="5" t="s">
        <v>12154</v>
      </c>
      <c r="H3123" s="5" t="s">
        <v>12163</v>
      </c>
      <c r="I3123" s="5" t="s">
        <v>12334</v>
      </c>
      <c r="J3123" s="5" t="s">
        <v>12328</v>
      </c>
      <c r="K3123" s="3" t="s">
        <v>12017</v>
      </c>
      <c r="L3123" s="3" t="s">
        <v>12017</v>
      </c>
      <c r="M3123" s="3" t="n">
        <v>4</v>
      </c>
      <c r="N3123" s="20" t="n">
        <v>7.99</v>
      </c>
      <c r="O3123" s="21" t="s">
        <v>20155</v>
      </c>
    </row>
    <row r="3124" customFormat="false" ht="15" hidden="false" customHeight="true" outlineLevel="0" collapsed="false">
      <c r="A3124" s="3" t="s">
        <v>6260</v>
      </c>
      <c r="B3124" s="3" t="s">
        <v>20156</v>
      </c>
      <c r="C3124" s="3" t="s">
        <v>6259</v>
      </c>
      <c r="D3124" s="5" t="s">
        <v>20157</v>
      </c>
      <c r="E3124" s="5" t="s">
        <v>20107</v>
      </c>
      <c r="F3124" s="5" t="s">
        <v>20108</v>
      </c>
      <c r="G3124" s="5" t="s">
        <v>12154</v>
      </c>
      <c r="H3124" s="5" t="s">
        <v>12163</v>
      </c>
      <c r="I3124" s="5" t="s">
        <v>12334</v>
      </c>
      <c r="J3124" s="5" t="s">
        <v>12328</v>
      </c>
      <c r="K3124" s="3" t="s">
        <v>12017</v>
      </c>
      <c r="L3124" s="3" t="s">
        <v>12017</v>
      </c>
      <c r="M3124" s="3" t="n">
        <v>4</v>
      </c>
      <c r="N3124" s="20" t="n">
        <v>4.49</v>
      </c>
      <c r="O3124" s="21" t="s">
        <v>18796</v>
      </c>
    </row>
    <row r="3125" customFormat="false" ht="15" hidden="false" customHeight="true" outlineLevel="0" collapsed="false">
      <c r="A3125" s="3" t="s">
        <v>6262</v>
      </c>
      <c r="B3125" s="3" t="s">
        <v>20158</v>
      </c>
      <c r="C3125" s="3" t="s">
        <v>6261</v>
      </c>
      <c r="D3125" s="5" t="s">
        <v>20159</v>
      </c>
      <c r="E3125" s="5" t="s">
        <v>12457</v>
      </c>
      <c r="F3125" s="5" t="s">
        <v>12458</v>
      </c>
      <c r="G3125" s="5" t="s">
        <v>12154</v>
      </c>
      <c r="H3125" s="5" t="s">
        <v>12163</v>
      </c>
      <c r="I3125" s="5" t="s">
        <v>20109</v>
      </c>
      <c r="J3125" s="5" t="s">
        <v>12328</v>
      </c>
      <c r="K3125" s="3" t="s">
        <v>12021</v>
      </c>
      <c r="L3125" s="3" t="s">
        <v>12017</v>
      </c>
      <c r="M3125" s="3" t="n">
        <v>2</v>
      </c>
      <c r="N3125" s="20" t="n">
        <v>4.49</v>
      </c>
      <c r="O3125" s="21" t="s">
        <v>13770</v>
      </c>
    </row>
    <row r="3126" customFormat="false" ht="15" hidden="false" customHeight="true" outlineLevel="0" collapsed="false">
      <c r="A3126" s="3" t="s">
        <v>6264</v>
      </c>
      <c r="B3126" s="3" t="s">
        <v>20160</v>
      </c>
      <c r="C3126" s="3" t="s">
        <v>6263</v>
      </c>
      <c r="D3126" s="5" t="s">
        <v>20161</v>
      </c>
      <c r="E3126" s="5" t="s">
        <v>20107</v>
      </c>
      <c r="F3126" s="5" t="s">
        <v>20108</v>
      </c>
      <c r="G3126" s="5" t="s">
        <v>12154</v>
      </c>
      <c r="H3126" s="5" t="s">
        <v>12163</v>
      </c>
      <c r="I3126" s="5" t="s">
        <v>20109</v>
      </c>
      <c r="J3126" s="5" t="s">
        <v>12328</v>
      </c>
      <c r="K3126" s="3" t="s">
        <v>12017</v>
      </c>
      <c r="L3126" s="3" t="s">
        <v>12017</v>
      </c>
      <c r="M3126" s="3" t="n">
        <v>1</v>
      </c>
      <c r="N3126" s="20" t="n">
        <v>6.79</v>
      </c>
      <c r="O3126" s="21" t="s">
        <v>15162</v>
      </c>
    </row>
    <row r="3127" customFormat="false" ht="15" hidden="false" customHeight="true" outlineLevel="0" collapsed="false">
      <c r="A3127" s="3" t="s">
        <v>6266</v>
      </c>
      <c r="B3127" s="3" t="s">
        <v>20162</v>
      </c>
      <c r="C3127" s="3" t="s">
        <v>6265</v>
      </c>
      <c r="D3127" s="5" t="s">
        <v>20163</v>
      </c>
      <c r="E3127" s="5" t="s">
        <v>20099</v>
      </c>
      <c r="F3127" s="5" t="s">
        <v>20100</v>
      </c>
      <c r="G3127" s="5" t="s">
        <v>12154</v>
      </c>
      <c r="H3127" s="5" t="s">
        <v>12163</v>
      </c>
      <c r="I3127" s="5" t="s">
        <v>20109</v>
      </c>
      <c r="J3127" s="5" t="s">
        <v>12328</v>
      </c>
      <c r="K3127" s="3" t="s">
        <v>12017</v>
      </c>
      <c r="L3127" s="3" t="s">
        <v>12017</v>
      </c>
      <c r="M3127" s="3" t="n">
        <v>24</v>
      </c>
      <c r="N3127" s="20" t="n">
        <v>6.89</v>
      </c>
      <c r="O3127" s="21" t="s">
        <v>13600</v>
      </c>
    </row>
    <row r="3128" customFormat="false" ht="15" hidden="false" customHeight="true" outlineLevel="0" collapsed="false">
      <c r="A3128" s="3" t="s">
        <v>6268</v>
      </c>
      <c r="B3128" s="3" t="s">
        <v>20164</v>
      </c>
      <c r="C3128" s="3" t="s">
        <v>6267</v>
      </c>
      <c r="D3128" s="5" t="s">
        <v>20165</v>
      </c>
      <c r="E3128" s="5" t="s">
        <v>20135</v>
      </c>
      <c r="F3128" s="5" t="s">
        <v>20136</v>
      </c>
      <c r="G3128" s="5" t="s">
        <v>12154</v>
      </c>
      <c r="H3128" s="5" t="s">
        <v>12163</v>
      </c>
      <c r="I3128" s="5" t="s">
        <v>20109</v>
      </c>
      <c r="J3128" s="5" t="s">
        <v>12328</v>
      </c>
      <c r="K3128" s="3" t="s">
        <v>12017</v>
      </c>
      <c r="L3128" s="3" t="s">
        <v>12017</v>
      </c>
      <c r="M3128" s="3" t="n">
        <v>4</v>
      </c>
      <c r="N3128" s="20" t="n">
        <v>5.89</v>
      </c>
      <c r="O3128" s="21" t="s">
        <v>13435</v>
      </c>
    </row>
    <row r="3129" customFormat="false" ht="15" hidden="false" customHeight="true" outlineLevel="0" collapsed="false">
      <c r="A3129" s="3" t="s">
        <v>6270</v>
      </c>
      <c r="B3129" s="3" t="s">
        <v>20166</v>
      </c>
      <c r="C3129" s="3" t="s">
        <v>6269</v>
      </c>
      <c r="D3129" s="5" t="s">
        <v>20167</v>
      </c>
      <c r="E3129" s="5" t="s">
        <v>20135</v>
      </c>
      <c r="F3129" s="5" t="s">
        <v>20136</v>
      </c>
      <c r="G3129" s="5" t="s">
        <v>12154</v>
      </c>
      <c r="H3129" s="5" t="s">
        <v>12163</v>
      </c>
      <c r="I3129" s="5" t="s">
        <v>20101</v>
      </c>
      <c r="J3129" s="5" t="s">
        <v>12328</v>
      </c>
      <c r="K3129" s="3" t="s">
        <v>12017</v>
      </c>
      <c r="L3129" s="3" t="s">
        <v>12017</v>
      </c>
      <c r="M3129" s="3" t="n">
        <v>2</v>
      </c>
      <c r="N3129" s="20" t="n">
        <v>8.89</v>
      </c>
      <c r="O3129" s="21" t="s">
        <v>16849</v>
      </c>
    </row>
    <row r="3130" customFormat="false" ht="15" hidden="false" customHeight="true" outlineLevel="0" collapsed="false">
      <c r="A3130" s="3" t="s">
        <v>6272</v>
      </c>
      <c r="B3130" s="3" t="s">
        <v>20168</v>
      </c>
      <c r="C3130" s="3" t="s">
        <v>6271</v>
      </c>
      <c r="D3130" s="5" t="s">
        <v>20169</v>
      </c>
      <c r="E3130" s="5" t="s">
        <v>20099</v>
      </c>
      <c r="F3130" s="5" t="s">
        <v>20100</v>
      </c>
      <c r="G3130" s="5" t="s">
        <v>12154</v>
      </c>
      <c r="H3130" s="5" t="s">
        <v>12163</v>
      </c>
      <c r="I3130" s="5" t="s">
        <v>20109</v>
      </c>
      <c r="J3130" s="5" t="s">
        <v>12328</v>
      </c>
      <c r="K3130" s="3" t="s">
        <v>12017</v>
      </c>
      <c r="L3130" s="3" t="s">
        <v>12017</v>
      </c>
      <c r="M3130" s="3" t="n">
        <v>4</v>
      </c>
      <c r="N3130" s="20" t="n">
        <v>7.99</v>
      </c>
      <c r="O3130" s="21" t="s">
        <v>20170</v>
      </c>
    </row>
    <row r="3131" customFormat="false" ht="15" hidden="false" customHeight="true" outlineLevel="0" collapsed="false">
      <c r="A3131" s="3" t="s">
        <v>6274</v>
      </c>
      <c r="B3131" s="3" t="s">
        <v>20171</v>
      </c>
      <c r="C3131" s="3" t="s">
        <v>6273</v>
      </c>
      <c r="D3131" s="5" t="s">
        <v>20172</v>
      </c>
      <c r="E3131" s="5" t="s">
        <v>20135</v>
      </c>
      <c r="F3131" s="5" t="s">
        <v>20136</v>
      </c>
      <c r="G3131" s="5" t="s">
        <v>12154</v>
      </c>
      <c r="H3131" s="5" t="s">
        <v>12163</v>
      </c>
      <c r="I3131" s="5" t="s">
        <v>20109</v>
      </c>
      <c r="J3131" s="5" t="s">
        <v>12328</v>
      </c>
      <c r="K3131" s="3" t="s">
        <v>12017</v>
      </c>
      <c r="L3131" s="3" t="s">
        <v>12017</v>
      </c>
      <c r="M3131" s="3" t="n">
        <v>8</v>
      </c>
      <c r="N3131" s="20" t="n">
        <v>8.49</v>
      </c>
      <c r="O3131" s="21" t="s">
        <v>13227</v>
      </c>
    </row>
    <row r="3132" customFormat="false" ht="15" hidden="false" customHeight="true" outlineLevel="0" collapsed="false">
      <c r="A3132" s="3" t="s">
        <v>6276</v>
      </c>
      <c r="B3132" s="3" t="s">
        <v>20173</v>
      </c>
      <c r="C3132" s="3" t="s">
        <v>6275</v>
      </c>
      <c r="D3132" s="5" t="s">
        <v>20174</v>
      </c>
      <c r="E3132" s="5" t="s">
        <v>12457</v>
      </c>
      <c r="F3132" s="5" t="s">
        <v>12458</v>
      </c>
      <c r="G3132" s="5" t="s">
        <v>12154</v>
      </c>
      <c r="H3132" s="5" t="s">
        <v>12163</v>
      </c>
      <c r="I3132" s="5" t="s">
        <v>20101</v>
      </c>
      <c r="J3132" s="5" t="s">
        <v>12328</v>
      </c>
      <c r="K3132" s="3" t="s">
        <v>12021</v>
      </c>
      <c r="L3132" s="3" t="s">
        <v>12017</v>
      </c>
      <c r="M3132" s="3" t="n">
        <v>8</v>
      </c>
      <c r="N3132" s="20" t="n">
        <v>4.29</v>
      </c>
      <c r="O3132" s="21" t="s">
        <v>13280</v>
      </c>
    </row>
    <row r="3133" customFormat="false" ht="15" hidden="false" customHeight="true" outlineLevel="0" collapsed="false">
      <c r="A3133" s="3" t="s">
        <v>6278</v>
      </c>
      <c r="B3133" s="3" t="s">
        <v>20175</v>
      </c>
      <c r="C3133" s="3" t="s">
        <v>6277</v>
      </c>
      <c r="D3133" s="5" t="s">
        <v>20176</v>
      </c>
      <c r="E3133" s="5" t="s">
        <v>20107</v>
      </c>
      <c r="F3133" s="5" t="s">
        <v>20108</v>
      </c>
      <c r="G3133" s="5" t="s">
        <v>12154</v>
      </c>
      <c r="H3133" s="5" t="s">
        <v>12163</v>
      </c>
      <c r="I3133" s="5" t="s">
        <v>20101</v>
      </c>
      <c r="J3133" s="5" t="s">
        <v>12328</v>
      </c>
      <c r="K3133" s="3" t="s">
        <v>12017</v>
      </c>
      <c r="L3133" s="3" t="s">
        <v>12017</v>
      </c>
      <c r="M3133" s="3" t="n">
        <v>12</v>
      </c>
      <c r="N3133" s="20" t="n">
        <v>7.49</v>
      </c>
      <c r="O3133" s="21" t="s">
        <v>17950</v>
      </c>
    </row>
    <row r="3134" customFormat="false" ht="15" hidden="false" customHeight="true" outlineLevel="0" collapsed="false">
      <c r="A3134" s="3" t="s">
        <v>6280</v>
      </c>
      <c r="B3134" s="3" t="s">
        <v>20177</v>
      </c>
      <c r="C3134" s="3" t="s">
        <v>6279</v>
      </c>
      <c r="D3134" s="5" t="s">
        <v>20178</v>
      </c>
      <c r="E3134" s="5" t="s">
        <v>20099</v>
      </c>
      <c r="F3134" s="5" t="s">
        <v>20100</v>
      </c>
      <c r="G3134" s="5" t="s">
        <v>12154</v>
      </c>
      <c r="H3134" s="5" t="s">
        <v>12163</v>
      </c>
      <c r="I3134" s="5" t="s">
        <v>20109</v>
      </c>
      <c r="J3134" s="5" t="s">
        <v>12328</v>
      </c>
      <c r="K3134" s="3" t="s">
        <v>12017</v>
      </c>
      <c r="L3134" s="3" t="s">
        <v>12017</v>
      </c>
      <c r="M3134" s="3" t="n">
        <v>8</v>
      </c>
      <c r="N3134" s="20" t="n">
        <v>7.49</v>
      </c>
      <c r="O3134" s="21" t="s">
        <v>12782</v>
      </c>
    </row>
    <row r="3135" customFormat="false" ht="15" hidden="false" customHeight="true" outlineLevel="0" collapsed="false">
      <c r="A3135" s="3" t="s">
        <v>6282</v>
      </c>
      <c r="B3135" s="3" t="s">
        <v>20179</v>
      </c>
      <c r="C3135" s="3" t="s">
        <v>6281</v>
      </c>
      <c r="D3135" s="5" t="s">
        <v>20180</v>
      </c>
      <c r="E3135" s="5" t="s">
        <v>20107</v>
      </c>
      <c r="F3135" s="5" t="s">
        <v>20108</v>
      </c>
      <c r="G3135" s="5" t="s">
        <v>12154</v>
      </c>
      <c r="H3135" s="5" t="s">
        <v>12163</v>
      </c>
      <c r="I3135" s="5" t="s">
        <v>12334</v>
      </c>
      <c r="J3135" s="5" t="s">
        <v>12328</v>
      </c>
      <c r="K3135" s="3" t="s">
        <v>12017</v>
      </c>
      <c r="L3135" s="3" t="s">
        <v>12017</v>
      </c>
      <c r="M3135" s="3" t="n">
        <v>24</v>
      </c>
      <c r="N3135" s="20" t="n">
        <v>3.29</v>
      </c>
      <c r="O3135" s="21" t="s">
        <v>15239</v>
      </c>
    </row>
    <row r="3136" customFormat="false" ht="15" hidden="false" customHeight="true" outlineLevel="0" collapsed="false">
      <c r="A3136" s="3" t="s">
        <v>6284</v>
      </c>
      <c r="B3136" s="3" t="s">
        <v>20181</v>
      </c>
      <c r="C3136" s="3" t="s">
        <v>6283</v>
      </c>
      <c r="D3136" s="5" t="s">
        <v>20182</v>
      </c>
      <c r="E3136" s="5" t="s">
        <v>20107</v>
      </c>
      <c r="F3136" s="5" t="s">
        <v>20108</v>
      </c>
      <c r="G3136" s="5" t="s">
        <v>12154</v>
      </c>
      <c r="H3136" s="5" t="s">
        <v>12163</v>
      </c>
      <c r="I3136" s="5" t="s">
        <v>20109</v>
      </c>
      <c r="J3136" s="5" t="s">
        <v>12328</v>
      </c>
      <c r="K3136" s="3" t="s">
        <v>12017</v>
      </c>
      <c r="L3136" s="3" t="s">
        <v>12017</v>
      </c>
      <c r="M3136" s="3" t="n">
        <v>8</v>
      </c>
      <c r="N3136" s="20" t="n">
        <v>7.49</v>
      </c>
      <c r="O3136" s="21" t="s">
        <v>16702</v>
      </c>
    </row>
    <row r="3137" customFormat="false" ht="15" hidden="false" customHeight="true" outlineLevel="0" collapsed="false">
      <c r="A3137" s="3" t="s">
        <v>6286</v>
      </c>
      <c r="B3137" s="3" t="s">
        <v>20183</v>
      </c>
      <c r="C3137" s="3" t="s">
        <v>6285</v>
      </c>
      <c r="D3137" s="5" t="s">
        <v>20184</v>
      </c>
      <c r="E3137" s="5" t="s">
        <v>12457</v>
      </c>
      <c r="F3137" s="5" t="s">
        <v>12458</v>
      </c>
      <c r="G3137" s="5" t="s">
        <v>12154</v>
      </c>
      <c r="H3137" s="5" t="s">
        <v>12163</v>
      </c>
      <c r="I3137" s="5" t="s">
        <v>20101</v>
      </c>
      <c r="J3137" s="5" t="s">
        <v>12328</v>
      </c>
      <c r="K3137" s="3" t="s">
        <v>12021</v>
      </c>
      <c r="L3137" s="3" t="s">
        <v>12017</v>
      </c>
      <c r="M3137" s="3" t="n">
        <v>4</v>
      </c>
      <c r="N3137" s="20" t="n">
        <v>3.79</v>
      </c>
      <c r="O3137" s="21" t="s">
        <v>20185</v>
      </c>
    </row>
    <row r="3138" customFormat="false" ht="15" hidden="false" customHeight="true" outlineLevel="0" collapsed="false">
      <c r="A3138" s="3" t="s">
        <v>6288</v>
      </c>
      <c r="B3138" s="3" t="s">
        <v>20186</v>
      </c>
      <c r="C3138" s="3" t="s">
        <v>6287</v>
      </c>
      <c r="D3138" s="5" t="s">
        <v>20187</v>
      </c>
      <c r="E3138" s="5" t="s">
        <v>20099</v>
      </c>
      <c r="F3138" s="5" t="s">
        <v>20100</v>
      </c>
      <c r="G3138" s="5" t="s">
        <v>12154</v>
      </c>
      <c r="H3138" s="5" t="s">
        <v>12163</v>
      </c>
      <c r="I3138" s="5" t="s">
        <v>20101</v>
      </c>
      <c r="J3138" s="5" t="s">
        <v>12328</v>
      </c>
      <c r="K3138" s="3" t="s">
        <v>12017</v>
      </c>
      <c r="L3138" s="3" t="s">
        <v>12017</v>
      </c>
      <c r="M3138" s="3" t="n">
        <v>1</v>
      </c>
      <c r="N3138" s="20" t="n">
        <v>8.49</v>
      </c>
      <c r="O3138" s="21" t="s">
        <v>17652</v>
      </c>
    </row>
    <row r="3139" customFormat="false" ht="15" hidden="false" customHeight="true" outlineLevel="0" collapsed="false">
      <c r="A3139" s="3" t="s">
        <v>6290</v>
      </c>
      <c r="B3139" s="3" t="s">
        <v>20188</v>
      </c>
      <c r="C3139" s="3" t="s">
        <v>6289</v>
      </c>
      <c r="D3139" s="5" t="s">
        <v>20189</v>
      </c>
      <c r="E3139" s="5" t="s">
        <v>12457</v>
      </c>
      <c r="F3139" s="5" t="s">
        <v>12458</v>
      </c>
      <c r="G3139" s="5" t="s">
        <v>12154</v>
      </c>
      <c r="H3139" s="5" t="s">
        <v>12163</v>
      </c>
      <c r="I3139" s="5" t="s">
        <v>20101</v>
      </c>
      <c r="J3139" s="5" t="s">
        <v>12328</v>
      </c>
      <c r="K3139" s="3" t="s">
        <v>12021</v>
      </c>
      <c r="L3139" s="3" t="s">
        <v>12017</v>
      </c>
      <c r="M3139" s="3" t="n">
        <v>6</v>
      </c>
      <c r="N3139" s="20" t="n">
        <v>7.89</v>
      </c>
      <c r="O3139" s="21" t="s">
        <v>13021</v>
      </c>
    </row>
    <row r="3140" customFormat="false" ht="15" hidden="false" customHeight="true" outlineLevel="0" collapsed="false">
      <c r="A3140" s="3" t="s">
        <v>6292</v>
      </c>
      <c r="B3140" s="3" t="s">
        <v>20190</v>
      </c>
      <c r="C3140" s="3" t="s">
        <v>6291</v>
      </c>
      <c r="D3140" s="5" t="s">
        <v>20191</v>
      </c>
      <c r="E3140" s="5" t="s">
        <v>20099</v>
      </c>
      <c r="F3140" s="5" t="s">
        <v>20100</v>
      </c>
      <c r="G3140" s="5" t="s">
        <v>12154</v>
      </c>
      <c r="H3140" s="5" t="s">
        <v>12163</v>
      </c>
      <c r="I3140" s="5" t="s">
        <v>12334</v>
      </c>
      <c r="J3140" s="5" t="s">
        <v>12328</v>
      </c>
      <c r="K3140" s="3" t="s">
        <v>12017</v>
      </c>
      <c r="L3140" s="3" t="s">
        <v>12017</v>
      </c>
      <c r="M3140" s="3" t="n">
        <v>4</v>
      </c>
      <c r="N3140" s="20" t="n">
        <v>6.39</v>
      </c>
      <c r="O3140" s="21" t="s">
        <v>17238</v>
      </c>
    </row>
    <row r="3141" customFormat="false" ht="15" hidden="false" customHeight="true" outlineLevel="0" collapsed="false">
      <c r="A3141" s="3" t="s">
        <v>6294</v>
      </c>
      <c r="B3141" s="3" t="s">
        <v>20192</v>
      </c>
      <c r="C3141" s="3" t="s">
        <v>6293</v>
      </c>
      <c r="D3141" s="5" t="s">
        <v>20193</v>
      </c>
      <c r="E3141" s="5" t="s">
        <v>12457</v>
      </c>
      <c r="F3141" s="5" t="s">
        <v>12458</v>
      </c>
      <c r="G3141" s="5" t="s">
        <v>12154</v>
      </c>
      <c r="H3141" s="5" t="s">
        <v>12163</v>
      </c>
      <c r="I3141" s="5" t="s">
        <v>20109</v>
      </c>
      <c r="J3141" s="5" t="s">
        <v>12328</v>
      </c>
      <c r="K3141" s="3" t="s">
        <v>12021</v>
      </c>
      <c r="L3141" s="3" t="s">
        <v>12017</v>
      </c>
      <c r="M3141" s="3" t="n">
        <v>1</v>
      </c>
      <c r="N3141" s="20" t="n">
        <v>7.29</v>
      </c>
      <c r="O3141" s="21" t="s">
        <v>17032</v>
      </c>
    </row>
    <row r="3142" customFormat="false" ht="15" hidden="false" customHeight="true" outlineLevel="0" collapsed="false">
      <c r="A3142" s="3" t="s">
        <v>6296</v>
      </c>
      <c r="B3142" s="3" t="s">
        <v>20194</v>
      </c>
      <c r="C3142" s="3" t="s">
        <v>6295</v>
      </c>
      <c r="D3142" s="5" t="s">
        <v>20195</v>
      </c>
      <c r="E3142" s="5" t="s">
        <v>20099</v>
      </c>
      <c r="F3142" s="5" t="s">
        <v>20100</v>
      </c>
      <c r="G3142" s="5" t="s">
        <v>12154</v>
      </c>
      <c r="H3142" s="5" t="s">
        <v>12163</v>
      </c>
      <c r="I3142" s="5" t="s">
        <v>20101</v>
      </c>
      <c r="J3142" s="5" t="s">
        <v>12328</v>
      </c>
      <c r="K3142" s="3" t="s">
        <v>12017</v>
      </c>
      <c r="L3142" s="3" t="s">
        <v>12017</v>
      </c>
      <c r="M3142" s="3" t="n">
        <v>4</v>
      </c>
      <c r="N3142" s="20" t="n">
        <v>5.49</v>
      </c>
      <c r="O3142" s="21" t="s">
        <v>19115</v>
      </c>
    </row>
    <row r="3143" customFormat="false" ht="15" hidden="false" customHeight="true" outlineLevel="0" collapsed="false">
      <c r="A3143" s="3" t="s">
        <v>6298</v>
      </c>
      <c r="B3143" s="3" t="s">
        <v>20196</v>
      </c>
      <c r="C3143" s="3" t="s">
        <v>6297</v>
      </c>
      <c r="D3143" s="5" t="s">
        <v>20197</v>
      </c>
      <c r="E3143" s="5" t="s">
        <v>12457</v>
      </c>
      <c r="F3143" s="5" t="s">
        <v>12458</v>
      </c>
      <c r="G3143" s="5" t="s">
        <v>12154</v>
      </c>
      <c r="H3143" s="5" t="s">
        <v>12163</v>
      </c>
      <c r="I3143" s="5" t="s">
        <v>20109</v>
      </c>
      <c r="J3143" s="5" t="s">
        <v>12328</v>
      </c>
      <c r="K3143" s="3" t="s">
        <v>12021</v>
      </c>
      <c r="L3143" s="3" t="s">
        <v>12017</v>
      </c>
      <c r="M3143" s="3" t="n">
        <v>24</v>
      </c>
      <c r="N3143" s="20" t="n">
        <v>5.39</v>
      </c>
      <c r="O3143" s="21" t="s">
        <v>15331</v>
      </c>
    </row>
    <row r="3144" customFormat="false" ht="15" hidden="false" customHeight="true" outlineLevel="0" collapsed="false">
      <c r="A3144" s="3" t="s">
        <v>6300</v>
      </c>
      <c r="B3144" s="3" t="s">
        <v>20198</v>
      </c>
      <c r="C3144" s="3" t="s">
        <v>6299</v>
      </c>
      <c r="D3144" s="5" t="s">
        <v>20199</v>
      </c>
      <c r="E3144" s="5" t="s">
        <v>20107</v>
      </c>
      <c r="F3144" s="5" t="s">
        <v>20108</v>
      </c>
      <c r="G3144" s="5" t="s">
        <v>12154</v>
      </c>
      <c r="H3144" s="5" t="s">
        <v>12167</v>
      </c>
      <c r="I3144" s="5" t="s">
        <v>20200</v>
      </c>
      <c r="J3144" s="5" t="s">
        <v>12328</v>
      </c>
      <c r="K3144" s="3" t="s">
        <v>12017</v>
      </c>
      <c r="L3144" s="3" t="s">
        <v>12017</v>
      </c>
      <c r="M3144" s="3" t="n">
        <v>1</v>
      </c>
      <c r="N3144" s="20" t="n">
        <v>7.49</v>
      </c>
      <c r="O3144" s="21" t="s">
        <v>12241</v>
      </c>
    </row>
    <row r="3145" customFormat="false" ht="15" hidden="false" customHeight="true" outlineLevel="0" collapsed="false">
      <c r="A3145" s="3" t="s">
        <v>6302</v>
      </c>
      <c r="B3145" s="3" t="s">
        <v>20201</v>
      </c>
      <c r="C3145" s="3" t="s">
        <v>6301</v>
      </c>
      <c r="D3145" s="5" t="s">
        <v>20202</v>
      </c>
      <c r="E3145" s="5" t="s">
        <v>20107</v>
      </c>
      <c r="F3145" s="5" t="s">
        <v>20108</v>
      </c>
      <c r="G3145" s="5" t="s">
        <v>12154</v>
      </c>
      <c r="H3145" s="5" t="s">
        <v>12167</v>
      </c>
      <c r="I3145" s="5" t="s">
        <v>20203</v>
      </c>
      <c r="J3145" s="5" t="s">
        <v>12328</v>
      </c>
      <c r="K3145" s="3" t="s">
        <v>12017</v>
      </c>
      <c r="L3145" s="3" t="s">
        <v>12017</v>
      </c>
      <c r="M3145" s="3" t="n">
        <v>8</v>
      </c>
      <c r="N3145" s="20" t="n">
        <v>5.49</v>
      </c>
      <c r="O3145" s="21" t="s">
        <v>20204</v>
      </c>
    </row>
    <row r="3146" customFormat="false" ht="15" hidden="false" customHeight="true" outlineLevel="0" collapsed="false">
      <c r="A3146" s="3" t="s">
        <v>6304</v>
      </c>
      <c r="B3146" s="3" t="s">
        <v>20205</v>
      </c>
      <c r="C3146" s="3" t="s">
        <v>6303</v>
      </c>
      <c r="D3146" s="5" t="s">
        <v>20206</v>
      </c>
      <c r="E3146" s="5" t="s">
        <v>20107</v>
      </c>
      <c r="F3146" s="5" t="s">
        <v>20108</v>
      </c>
      <c r="G3146" s="5" t="s">
        <v>12154</v>
      </c>
      <c r="H3146" s="5" t="s">
        <v>12167</v>
      </c>
      <c r="I3146" s="5" t="s">
        <v>20203</v>
      </c>
      <c r="J3146" s="5" t="s">
        <v>12328</v>
      </c>
      <c r="K3146" s="3" t="s">
        <v>12017</v>
      </c>
      <c r="L3146" s="3" t="s">
        <v>12017</v>
      </c>
      <c r="M3146" s="3" t="n">
        <v>8</v>
      </c>
      <c r="N3146" s="20" t="n">
        <v>5.29</v>
      </c>
      <c r="O3146" s="21" t="s">
        <v>20087</v>
      </c>
    </row>
    <row r="3147" customFormat="false" ht="15" hidden="false" customHeight="true" outlineLevel="0" collapsed="false">
      <c r="A3147" s="3" t="s">
        <v>6306</v>
      </c>
      <c r="B3147" s="3" t="s">
        <v>20207</v>
      </c>
      <c r="C3147" s="3" t="s">
        <v>6305</v>
      </c>
      <c r="D3147" s="5" t="s">
        <v>20208</v>
      </c>
      <c r="E3147" s="5" t="s">
        <v>20099</v>
      </c>
      <c r="F3147" s="5" t="s">
        <v>20100</v>
      </c>
      <c r="G3147" s="5" t="s">
        <v>12154</v>
      </c>
      <c r="H3147" s="5" t="s">
        <v>12167</v>
      </c>
      <c r="I3147" s="5" t="s">
        <v>20200</v>
      </c>
      <c r="J3147" s="5" t="s">
        <v>12328</v>
      </c>
      <c r="K3147" s="3" t="s">
        <v>12017</v>
      </c>
      <c r="L3147" s="3" t="s">
        <v>12017</v>
      </c>
      <c r="M3147" s="3" t="n">
        <v>24</v>
      </c>
      <c r="N3147" s="20" t="n">
        <v>6.39</v>
      </c>
      <c r="O3147" s="21" t="s">
        <v>19479</v>
      </c>
    </row>
    <row r="3148" customFormat="false" ht="15" hidden="false" customHeight="true" outlineLevel="0" collapsed="false">
      <c r="A3148" s="3" t="s">
        <v>6308</v>
      </c>
      <c r="B3148" s="3" t="s">
        <v>20209</v>
      </c>
      <c r="C3148" s="3" t="s">
        <v>6307</v>
      </c>
      <c r="D3148" s="5" t="s">
        <v>20210</v>
      </c>
      <c r="E3148" s="5" t="s">
        <v>20135</v>
      </c>
      <c r="F3148" s="5" t="s">
        <v>20136</v>
      </c>
      <c r="G3148" s="5" t="s">
        <v>12154</v>
      </c>
      <c r="H3148" s="5" t="s">
        <v>12167</v>
      </c>
      <c r="I3148" s="5" t="s">
        <v>20203</v>
      </c>
      <c r="J3148" s="5" t="s">
        <v>12328</v>
      </c>
      <c r="K3148" s="3" t="s">
        <v>12017</v>
      </c>
      <c r="L3148" s="3" t="s">
        <v>12017</v>
      </c>
      <c r="M3148" s="3" t="n">
        <v>6</v>
      </c>
      <c r="N3148" s="20" t="n">
        <v>7.89</v>
      </c>
      <c r="O3148" s="21" t="s">
        <v>20211</v>
      </c>
    </row>
    <row r="3149" customFormat="false" ht="15" hidden="false" customHeight="true" outlineLevel="0" collapsed="false">
      <c r="A3149" s="3" t="s">
        <v>6310</v>
      </c>
      <c r="B3149" s="3" t="s">
        <v>20212</v>
      </c>
      <c r="C3149" s="3" t="s">
        <v>6309</v>
      </c>
      <c r="D3149" s="5" t="s">
        <v>20213</v>
      </c>
      <c r="E3149" s="5" t="s">
        <v>20135</v>
      </c>
      <c r="F3149" s="5" t="s">
        <v>20136</v>
      </c>
      <c r="G3149" s="5" t="s">
        <v>12154</v>
      </c>
      <c r="H3149" s="5" t="s">
        <v>12167</v>
      </c>
      <c r="I3149" s="5" t="s">
        <v>20200</v>
      </c>
      <c r="J3149" s="5" t="s">
        <v>12328</v>
      </c>
      <c r="K3149" s="3" t="s">
        <v>12017</v>
      </c>
      <c r="L3149" s="3" t="s">
        <v>12017</v>
      </c>
      <c r="M3149" s="3" t="n">
        <v>24</v>
      </c>
      <c r="N3149" s="20" t="n">
        <v>8.99</v>
      </c>
      <c r="O3149" s="21" t="s">
        <v>20214</v>
      </c>
    </row>
    <row r="3150" customFormat="false" ht="15" hidden="false" customHeight="true" outlineLevel="0" collapsed="false">
      <c r="A3150" s="3" t="s">
        <v>6312</v>
      </c>
      <c r="B3150" s="3" t="s">
        <v>20215</v>
      </c>
      <c r="C3150" s="3" t="s">
        <v>6311</v>
      </c>
      <c r="D3150" s="5" t="s">
        <v>20216</v>
      </c>
      <c r="E3150" s="5" t="s">
        <v>20135</v>
      </c>
      <c r="F3150" s="5" t="s">
        <v>20136</v>
      </c>
      <c r="G3150" s="5" t="s">
        <v>12154</v>
      </c>
      <c r="H3150" s="5" t="s">
        <v>12167</v>
      </c>
      <c r="I3150" s="5" t="s">
        <v>20203</v>
      </c>
      <c r="J3150" s="5" t="s">
        <v>12328</v>
      </c>
      <c r="K3150" s="3" t="s">
        <v>12017</v>
      </c>
      <c r="L3150" s="3" t="s">
        <v>12017</v>
      </c>
      <c r="M3150" s="3" t="n">
        <v>6</v>
      </c>
      <c r="N3150" s="20" t="n">
        <v>7.79</v>
      </c>
      <c r="O3150" s="21" t="s">
        <v>12817</v>
      </c>
    </row>
    <row r="3151" customFormat="false" ht="15" hidden="false" customHeight="true" outlineLevel="0" collapsed="false">
      <c r="A3151" s="3" t="s">
        <v>6314</v>
      </c>
      <c r="B3151" s="3" t="s">
        <v>20217</v>
      </c>
      <c r="C3151" s="3" t="s">
        <v>6313</v>
      </c>
      <c r="D3151" s="5" t="s">
        <v>20218</v>
      </c>
      <c r="E3151" s="5" t="s">
        <v>20135</v>
      </c>
      <c r="F3151" s="5" t="s">
        <v>20136</v>
      </c>
      <c r="G3151" s="5" t="s">
        <v>12154</v>
      </c>
      <c r="H3151" s="5" t="s">
        <v>12167</v>
      </c>
      <c r="I3151" s="5" t="s">
        <v>20200</v>
      </c>
      <c r="J3151" s="5" t="s">
        <v>12512</v>
      </c>
      <c r="K3151" s="3" t="s">
        <v>12017</v>
      </c>
      <c r="L3151" s="3" t="s">
        <v>12017</v>
      </c>
      <c r="M3151" s="3" t="n">
        <v>2</v>
      </c>
      <c r="N3151" s="20" t="n">
        <v>5.79</v>
      </c>
      <c r="O3151" s="21" t="s">
        <v>14110</v>
      </c>
    </row>
    <row r="3152" customFormat="false" ht="15" hidden="false" customHeight="true" outlineLevel="0" collapsed="false">
      <c r="A3152" s="3" t="s">
        <v>6316</v>
      </c>
      <c r="B3152" s="3" t="s">
        <v>20219</v>
      </c>
      <c r="C3152" s="3" t="s">
        <v>6315</v>
      </c>
      <c r="D3152" s="5" t="s">
        <v>20220</v>
      </c>
      <c r="E3152" s="5" t="s">
        <v>20135</v>
      </c>
      <c r="F3152" s="5" t="s">
        <v>20136</v>
      </c>
      <c r="G3152" s="5" t="s">
        <v>12154</v>
      </c>
      <c r="H3152" s="5" t="s">
        <v>12167</v>
      </c>
      <c r="I3152" s="5" t="s">
        <v>20200</v>
      </c>
      <c r="J3152" s="5" t="s">
        <v>12328</v>
      </c>
      <c r="K3152" s="3" t="s">
        <v>12017</v>
      </c>
      <c r="L3152" s="3" t="s">
        <v>12017</v>
      </c>
      <c r="M3152" s="3" t="n">
        <v>8</v>
      </c>
      <c r="N3152" s="20" t="n">
        <v>7.29</v>
      </c>
      <c r="O3152" s="21" t="s">
        <v>20221</v>
      </c>
    </row>
    <row r="3153" customFormat="false" ht="15" hidden="false" customHeight="true" outlineLevel="0" collapsed="false">
      <c r="A3153" s="3" t="s">
        <v>6318</v>
      </c>
      <c r="B3153" s="3" t="s">
        <v>20222</v>
      </c>
      <c r="C3153" s="3" t="s">
        <v>6317</v>
      </c>
      <c r="D3153" s="5" t="s">
        <v>20223</v>
      </c>
      <c r="E3153" s="5" t="s">
        <v>20099</v>
      </c>
      <c r="F3153" s="5" t="s">
        <v>20100</v>
      </c>
      <c r="G3153" s="5" t="s">
        <v>12154</v>
      </c>
      <c r="H3153" s="5" t="s">
        <v>12167</v>
      </c>
      <c r="I3153" s="5" t="s">
        <v>20200</v>
      </c>
      <c r="J3153" s="5" t="s">
        <v>12328</v>
      </c>
      <c r="K3153" s="3" t="s">
        <v>12017</v>
      </c>
      <c r="L3153" s="3" t="s">
        <v>12017</v>
      </c>
      <c r="M3153" s="3" t="n">
        <v>2</v>
      </c>
      <c r="N3153" s="20" t="n">
        <v>5.99</v>
      </c>
      <c r="O3153" s="21" t="s">
        <v>18083</v>
      </c>
    </row>
    <row r="3154" customFormat="false" ht="15" hidden="false" customHeight="true" outlineLevel="0" collapsed="false">
      <c r="A3154" s="3" t="s">
        <v>6320</v>
      </c>
      <c r="B3154" s="3" t="s">
        <v>20224</v>
      </c>
      <c r="C3154" s="3" t="s">
        <v>6319</v>
      </c>
      <c r="D3154" s="5" t="s">
        <v>20225</v>
      </c>
      <c r="E3154" s="5" t="s">
        <v>20107</v>
      </c>
      <c r="F3154" s="5" t="s">
        <v>20108</v>
      </c>
      <c r="G3154" s="5" t="s">
        <v>12154</v>
      </c>
      <c r="H3154" s="5" t="s">
        <v>12167</v>
      </c>
      <c r="I3154" s="5" t="s">
        <v>20200</v>
      </c>
      <c r="J3154" s="5" t="s">
        <v>12328</v>
      </c>
      <c r="K3154" s="3" t="s">
        <v>12017</v>
      </c>
      <c r="L3154" s="3" t="s">
        <v>12017</v>
      </c>
      <c r="M3154" s="3" t="n">
        <v>12</v>
      </c>
      <c r="N3154" s="20" t="n">
        <v>6.99</v>
      </c>
      <c r="O3154" s="21" t="s">
        <v>17584</v>
      </c>
    </row>
    <row r="3155" customFormat="false" ht="15" hidden="false" customHeight="true" outlineLevel="0" collapsed="false">
      <c r="A3155" s="3" t="s">
        <v>6322</v>
      </c>
      <c r="B3155" s="3" t="s">
        <v>20226</v>
      </c>
      <c r="C3155" s="3" t="s">
        <v>6321</v>
      </c>
      <c r="D3155" s="5" t="s">
        <v>20227</v>
      </c>
      <c r="E3155" s="5" t="s">
        <v>20099</v>
      </c>
      <c r="F3155" s="5" t="s">
        <v>20100</v>
      </c>
      <c r="G3155" s="5" t="s">
        <v>12154</v>
      </c>
      <c r="H3155" s="5" t="s">
        <v>12167</v>
      </c>
      <c r="I3155" s="5" t="s">
        <v>20200</v>
      </c>
      <c r="J3155" s="5" t="s">
        <v>12328</v>
      </c>
      <c r="K3155" s="3" t="s">
        <v>12017</v>
      </c>
      <c r="L3155" s="3" t="s">
        <v>12017</v>
      </c>
      <c r="M3155" s="3" t="n">
        <v>8</v>
      </c>
      <c r="N3155" s="20" t="n">
        <v>7.29</v>
      </c>
      <c r="O3155" s="21" t="s">
        <v>13929</v>
      </c>
    </row>
    <row r="3156" customFormat="false" ht="15" hidden="false" customHeight="true" outlineLevel="0" collapsed="false">
      <c r="A3156" s="3" t="s">
        <v>6324</v>
      </c>
      <c r="B3156" s="3" t="s">
        <v>20228</v>
      </c>
      <c r="C3156" s="3" t="s">
        <v>6323</v>
      </c>
      <c r="D3156" s="5" t="s">
        <v>20229</v>
      </c>
      <c r="E3156" s="5" t="s">
        <v>20135</v>
      </c>
      <c r="F3156" s="5" t="s">
        <v>20136</v>
      </c>
      <c r="G3156" s="5" t="s">
        <v>12154</v>
      </c>
      <c r="H3156" s="5" t="s">
        <v>12167</v>
      </c>
      <c r="I3156" s="5" t="s">
        <v>20203</v>
      </c>
      <c r="J3156" s="5" t="s">
        <v>12328</v>
      </c>
      <c r="K3156" s="3" t="s">
        <v>12017</v>
      </c>
      <c r="L3156" s="3" t="s">
        <v>12017</v>
      </c>
      <c r="M3156" s="3" t="n">
        <v>24</v>
      </c>
      <c r="N3156" s="20" t="n">
        <v>7.29</v>
      </c>
      <c r="O3156" s="21" t="s">
        <v>20214</v>
      </c>
    </row>
    <row r="3157" customFormat="false" ht="15" hidden="false" customHeight="true" outlineLevel="0" collapsed="false">
      <c r="A3157" s="3" t="s">
        <v>6326</v>
      </c>
      <c r="B3157" s="3" t="s">
        <v>20230</v>
      </c>
      <c r="C3157" s="3" t="s">
        <v>6325</v>
      </c>
      <c r="D3157" s="5" t="s">
        <v>20231</v>
      </c>
      <c r="E3157" s="5" t="s">
        <v>20099</v>
      </c>
      <c r="F3157" s="5" t="s">
        <v>20100</v>
      </c>
      <c r="G3157" s="5" t="s">
        <v>12154</v>
      </c>
      <c r="H3157" s="5" t="s">
        <v>12167</v>
      </c>
      <c r="I3157" s="5" t="s">
        <v>20203</v>
      </c>
      <c r="J3157" s="5" t="s">
        <v>12328</v>
      </c>
      <c r="K3157" s="3" t="s">
        <v>12017</v>
      </c>
      <c r="L3157" s="3" t="s">
        <v>12017</v>
      </c>
      <c r="M3157" s="3" t="n">
        <v>6</v>
      </c>
      <c r="N3157" s="20" t="n">
        <v>7.79</v>
      </c>
      <c r="O3157" s="21" t="s">
        <v>16418</v>
      </c>
    </row>
    <row r="3158" customFormat="false" ht="15" hidden="false" customHeight="true" outlineLevel="0" collapsed="false">
      <c r="A3158" s="3" t="s">
        <v>6328</v>
      </c>
      <c r="B3158" s="3" t="s">
        <v>20232</v>
      </c>
      <c r="C3158" s="3" t="s">
        <v>6327</v>
      </c>
      <c r="D3158" s="5" t="s">
        <v>20233</v>
      </c>
      <c r="E3158" s="5" t="s">
        <v>12457</v>
      </c>
      <c r="F3158" s="5" t="s">
        <v>12458</v>
      </c>
      <c r="G3158" s="5" t="s">
        <v>12154</v>
      </c>
      <c r="H3158" s="5" t="s">
        <v>12167</v>
      </c>
      <c r="I3158" s="5" t="s">
        <v>20203</v>
      </c>
      <c r="J3158" s="5" t="s">
        <v>12328</v>
      </c>
      <c r="K3158" s="3" t="s">
        <v>12021</v>
      </c>
      <c r="L3158" s="3" t="s">
        <v>12017</v>
      </c>
      <c r="M3158" s="3" t="n">
        <v>2</v>
      </c>
      <c r="N3158" s="20" t="n">
        <v>6.99</v>
      </c>
      <c r="O3158" s="21" t="s">
        <v>17266</v>
      </c>
    </row>
    <row r="3159" customFormat="false" ht="15" hidden="false" customHeight="true" outlineLevel="0" collapsed="false">
      <c r="A3159" s="3" t="s">
        <v>6330</v>
      </c>
      <c r="B3159" s="3" t="s">
        <v>20234</v>
      </c>
      <c r="C3159" s="3" t="s">
        <v>6329</v>
      </c>
      <c r="D3159" s="5" t="s">
        <v>20235</v>
      </c>
      <c r="E3159" s="5" t="s">
        <v>20107</v>
      </c>
      <c r="F3159" s="5" t="s">
        <v>20108</v>
      </c>
      <c r="G3159" s="5" t="s">
        <v>12154</v>
      </c>
      <c r="H3159" s="5" t="s">
        <v>12167</v>
      </c>
      <c r="I3159" s="5" t="s">
        <v>20200</v>
      </c>
      <c r="J3159" s="5" t="s">
        <v>12328</v>
      </c>
      <c r="K3159" s="3" t="s">
        <v>12017</v>
      </c>
      <c r="L3159" s="3" t="s">
        <v>12017</v>
      </c>
      <c r="M3159" s="3" t="n">
        <v>4</v>
      </c>
      <c r="N3159" s="20" t="n">
        <v>8.89</v>
      </c>
      <c r="O3159" s="21" t="s">
        <v>13929</v>
      </c>
    </row>
    <row r="3160" customFormat="false" ht="15" hidden="false" customHeight="true" outlineLevel="0" collapsed="false">
      <c r="A3160" s="3" t="s">
        <v>6332</v>
      </c>
      <c r="B3160" s="3" t="s">
        <v>20236</v>
      </c>
      <c r="C3160" s="3" t="s">
        <v>6331</v>
      </c>
      <c r="D3160" s="5" t="s">
        <v>20237</v>
      </c>
      <c r="E3160" s="5" t="s">
        <v>20107</v>
      </c>
      <c r="F3160" s="5" t="s">
        <v>20108</v>
      </c>
      <c r="G3160" s="5" t="s">
        <v>12154</v>
      </c>
      <c r="H3160" s="5" t="s">
        <v>12167</v>
      </c>
      <c r="I3160" s="5" t="s">
        <v>20203</v>
      </c>
      <c r="J3160" s="5" t="s">
        <v>12328</v>
      </c>
      <c r="K3160" s="3" t="s">
        <v>12017</v>
      </c>
      <c r="L3160" s="3" t="s">
        <v>12017</v>
      </c>
      <c r="M3160" s="3" t="n">
        <v>4</v>
      </c>
      <c r="N3160" s="20" t="n">
        <v>6.29</v>
      </c>
      <c r="O3160" s="21" t="s">
        <v>19387</v>
      </c>
    </row>
    <row r="3161" customFormat="false" ht="15" hidden="false" customHeight="true" outlineLevel="0" collapsed="false">
      <c r="A3161" s="3" t="s">
        <v>6334</v>
      </c>
      <c r="B3161" s="3" t="s">
        <v>20238</v>
      </c>
      <c r="C3161" s="3" t="s">
        <v>6333</v>
      </c>
      <c r="D3161" s="5" t="s">
        <v>20239</v>
      </c>
      <c r="E3161" s="5" t="s">
        <v>20135</v>
      </c>
      <c r="F3161" s="5" t="s">
        <v>20136</v>
      </c>
      <c r="G3161" s="5" t="s">
        <v>12154</v>
      </c>
      <c r="H3161" s="5" t="s">
        <v>12167</v>
      </c>
      <c r="I3161" s="5" t="s">
        <v>20203</v>
      </c>
      <c r="J3161" s="5" t="s">
        <v>12328</v>
      </c>
      <c r="K3161" s="3" t="s">
        <v>12017</v>
      </c>
      <c r="L3161" s="3" t="s">
        <v>12017</v>
      </c>
      <c r="M3161" s="3" t="n">
        <v>2</v>
      </c>
      <c r="N3161" s="20" t="n">
        <v>7.39</v>
      </c>
      <c r="O3161" s="21" t="s">
        <v>20240</v>
      </c>
    </row>
    <row r="3162" customFormat="false" ht="15" hidden="false" customHeight="true" outlineLevel="0" collapsed="false">
      <c r="A3162" s="3" t="s">
        <v>6336</v>
      </c>
      <c r="B3162" s="3" t="s">
        <v>20241</v>
      </c>
      <c r="C3162" s="3" t="s">
        <v>6335</v>
      </c>
      <c r="D3162" s="5" t="s">
        <v>20242</v>
      </c>
      <c r="E3162" s="5" t="s">
        <v>20099</v>
      </c>
      <c r="F3162" s="5" t="s">
        <v>20100</v>
      </c>
      <c r="G3162" s="5" t="s">
        <v>12154</v>
      </c>
      <c r="H3162" s="5" t="s">
        <v>12167</v>
      </c>
      <c r="I3162" s="5" t="s">
        <v>20200</v>
      </c>
      <c r="J3162" s="5" t="s">
        <v>12328</v>
      </c>
      <c r="K3162" s="3" t="s">
        <v>12017</v>
      </c>
      <c r="L3162" s="3" t="s">
        <v>12017</v>
      </c>
      <c r="M3162" s="3" t="n">
        <v>4</v>
      </c>
      <c r="N3162" s="20" t="n">
        <v>8.79</v>
      </c>
      <c r="O3162" s="21" t="s">
        <v>13848</v>
      </c>
    </row>
    <row r="3163" customFormat="false" ht="15" hidden="false" customHeight="true" outlineLevel="0" collapsed="false">
      <c r="A3163" s="3" t="s">
        <v>6338</v>
      </c>
      <c r="B3163" s="3" t="s">
        <v>20243</v>
      </c>
      <c r="C3163" s="3" t="s">
        <v>6337</v>
      </c>
      <c r="D3163" s="5" t="s">
        <v>20244</v>
      </c>
      <c r="E3163" s="5" t="s">
        <v>20099</v>
      </c>
      <c r="F3163" s="5" t="s">
        <v>20100</v>
      </c>
      <c r="G3163" s="5" t="s">
        <v>12154</v>
      </c>
      <c r="H3163" s="5" t="s">
        <v>12167</v>
      </c>
      <c r="I3163" s="5" t="s">
        <v>20200</v>
      </c>
      <c r="J3163" s="5" t="s">
        <v>12328</v>
      </c>
      <c r="K3163" s="3" t="s">
        <v>12017</v>
      </c>
      <c r="L3163" s="3" t="s">
        <v>12017</v>
      </c>
      <c r="M3163" s="3" t="n">
        <v>1</v>
      </c>
      <c r="N3163" s="20" t="n">
        <v>5.99</v>
      </c>
      <c r="O3163" s="21" t="s">
        <v>13356</v>
      </c>
    </row>
    <row r="3164" customFormat="false" ht="15" hidden="false" customHeight="true" outlineLevel="0" collapsed="false">
      <c r="A3164" s="3" t="s">
        <v>6340</v>
      </c>
      <c r="B3164" s="3" t="s">
        <v>20245</v>
      </c>
      <c r="C3164" s="3" t="s">
        <v>6339</v>
      </c>
      <c r="D3164" s="5" t="s">
        <v>20246</v>
      </c>
      <c r="E3164" s="5" t="s">
        <v>12457</v>
      </c>
      <c r="F3164" s="5" t="s">
        <v>12458</v>
      </c>
      <c r="G3164" s="5" t="s">
        <v>12154</v>
      </c>
      <c r="H3164" s="5" t="s">
        <v>12167</v>
      </c>
      <c r="I3164" s="5" t="s">
        <v>20203</v>
      </c>
      <c r="J3164" s="5" t="s">
        <v>12328</v>
      </c>
      <c r="K3164" s="3" t="s">
        <v>12021</v>
      </c>
      <c r="L3164" s="3" t="s">
        <v>12017</v>
      </c>
      <c r="M3164" s="3" t="n">
        <v>2</v>
      </c>
      <c r="N3164" s="20" t="n">
        <v>7.49</v>
      </c>
      <c r="O3164" s="21" t="s">
        <v>13679</v>
      </c>
    </row>
    <row r="3165" customFormat="false" ht="15" hidden="false" customHeight="true" outlineLevel="0" collapsed="false">
      <c r="A3165" s="3" t="s">
        <v>6342</v>
      </c>
      <c r="B3165" s="3" t="s">
        <v>20247</v>
      </c>
      <c r="C3165" s="3" t="s">
        <v>6341</v>
      </c>
      <c r="D3165" s="5" t="s">
        <v>20248</v>
      </c>
      <c r="E3165" s="5" t="s">
        <v>20107</v>
      </c>
      <c r="F3165" s="5" t="s">
        <v>20108</v>
      </c>
      <c r="G3165" s="5" t="s">
        <v>12154</v>
      </c>
      <c r="H3165" s="5" t="s">
        <v>12167</v>
      </c>
      <c r="I3165" s="5" t="s">
        <v>20203</v>
      </c>
      <c r="J3165" s="5" t="s">
        <v>12328</v>
      </c>
      <c r="K3165" s="3" t="s">
        <v>12017</v>
      </c>
      <c r="L3165" s="3" t="s">
        <v>12017</v>
      </c>
      <c r="M3165" s="3" t="n">
        <v>4</v>
      </c>
      <c r="N3165" s="20" t="n">
        <v>6.49</v>
      </c>
      <c r="O3165" s="21" t="s">
        <v>20249</v>
      </c>
    </row>
    <row r="3166" customFormat="false" ht="15" hidden="false" customHeight="true" outlineLevel="0" collapsed="false">
      <c r="A3166" s="3" t="s">
        <v>6344</v>
      </c>
      <c r="B3166" s="3" t="s">
        <v>20250</v>
      </c>
      <c r="C3166" s="3" t="s">
        <v>6343</v>
      </c>
      <c r="D3166" s="5" t="s">
        <v>20251</v>
      </c>
      <c r="E3166" s="5" t="s">
        <v>20107</v>
      </c>
      <c r="F3166" s="5" t="s">
        <v>20108</v>
      </c>
      <c r="G3166" s="5" t="s">
        <v>12154</v>
      </c>
      <c r="H3166" s="5" t="s">
        <v>12167</v>
      </c>
      <c r="I3166" s="5" t="s">
        <v>20203</v>
      </c>
      <c r="J3166" s="5" t="s">
        <v>12328</v>
      </c>
      <c r="K3166" s="3" t="s">
        <v>12017</v>
      </c>
      <c r="L3166" s="3" t="s">
        <v>12017</v>
      </c>
      <c r="M3166" s="3" t="n">
        <v>2</v>
      </c>
      <c r="N3166" s="20" t="n">
        <v>6.39</v>
      </c>
      <c r="O3166" s="21" t="s">
        <v>20252</v>
      </c>
    </row>
    <row r="3167" customFormat="false" ht="15" hidden="false" customHeight="true" outlineLevel="0" collapsed="false">
      <c r="A3167" s="3" t="s">
        <v>6346</v>
      </c>
      <c r="B3167" s="3" t="s">
        <v>20253</v>
      </c>
      <c r="C3167" s="3" t="s">
        <v>6345</v>
      </c>
      <c r="D3167" s="5" t="s">
        <v>20254</v>
      </c>
      <c r="E3167" s="5" t="s">
        <v>20135</v>
      </c>
      <c r="F3167" s="5" t="s">
        <v>20136</v>
      </c>
      <c r="G3167" s="5" t="s">
        <v>12154</v>
      </c>
      <c r="H3167" s="5" t="s">
        <v>12167</v>
      </c>
      <c r="I3167" s="5" t="s">
        <v>20203</v>
      </c>
      <c r="J3167" s="5" t="s">
        <v>12328</v>
      </c>
      <c r="K3167" s="3" t="s">
        <v>12017</v>
      </c>
      <c r="L3167" s="3" t="s">
        <v>12017</v>
      </c>
      <c r="M3167" s="3" t="n">
        <v>4</v>
      </c>
      <c r="N3167" s="20" t="n">
        <v>5.49</v>
      </c>
      <c r="O3167" s="21" t="s">
        <v>16228</v>
      </c>
    </row>
    <row r="3168" customFormat="false" ht="15" hidden="false" customHeight="true" outlineLevel="0" collapsed="false">
      <c r="A3168" s="3" t="s">
        <v>6348</v>
      </c>
      <c r="B3168" s="3" t="s">
        <v>20255</v>
      </c>
      <c r="C3168" s="3" t="s">
        <v>6347</v>
      </c>
      <c r="D3168" s="5" t="s">
        <v>20256</v>
      </c>
      <c r="E3168" s="5" t="s">
        <v>20135</v>
      </c>
      <c r="F3168" s="5" t="s">
        <v>20136</v>
      </c>
      <c r="G3168" s="5" t="s">
        <v>12154</v>
      </c>
      <c r="H3168" s="5" t="s">
        <v>12167</v>
      </c>
      <c r="I3168" s="5" t="s">
        <v>20200</v>
      </c>
      <c r="J3168" s="5" t="s">
        <v>12328</v>
      </c>
      <c r="K3168" s="3" t="s">
        <v>12017</v>
      </c>
      <c r="L3168" s="3" t="s">
        <v>12017</v>
      </c>
      <c r="M3168" s="3" t="n">
        <v>8</v>
      </c>
      <c r="N3168" s="20" t="n">
        <v>6.89</v>
      </c>
      <c r="O3168" s="21" t="s">
        <v>16463</v>
      </c>
    </row>
    <row r="3169" customFormat="false" ht="15" hidden="false" customHeight="true" outlineLevel="0" collapsed="false">
      <c r="A3169" s="3" t="s">
        <v>6350</v>
      </c>
      <c r="B3169" s="3" t="s">
        <v>20257</v>
      </c>
      <c r="C3169" s="3" t="s">
        <v>6349</v>
      </c>
      <c r="D3169" s="5" t="s">
        <v>20258</v>
      </c>
      <c r="E3169" s="5" t="s">
        <v>20099</v>
      </c>
      <c r="F3169" s="5" t="s">
        <v>20100</v>
      </c>
      <c r="G3169" s="5" t="s">
        <v>12154</v>
      </c>
      <c r="H3169" s="5" t="s">
        <v>12167</v>
      </c>
      <c r="I3169" s="5" t="s">
        <v>20200</v>
      </c>
      <c r="J3169" s="5" t="s">
        <v>12328</v>
      </c>
      <c r="K3169" s="3" t="s">
        <v>12017</v>
      </c>
      <c r="L3169" s="3" t="s">
        <v>12017</v>
      </c>
      <c r="M3169" s="3" t="n">
        <v>1</v>
      </c>
      <c r="N3169" s="20" t="n">
        <v>8.39</v>
      </c>
      <c r="O3169" s="21" t="s">
        <v>16635</v>
      </c>
    </row>
    <row r="3170" customFormat="false" ht="15" hidden="false" customHeight="true" outlineLevel="0" collapsed="false">
      <c r="A3170" s="3" t="s">
        <v>6352</v>
      </c>
      <c r="B3170" s="3" t="s">
        <v>20259</v>
      </c>
      <c r="C3170" s="3" t="s">
        <v>6351</v>
      </c>
      <c r="D3170" s="5" t="s">
        <v>20260</v>
      </c>
      <c r="E3170" s="5" t="s">
        <v>20135</v>
      </c>
      <c r="F3170" s="5" t="s">
        <v>20136</v>
      </c>
      <c r="G3170" s="5" t="s">
        <v>12154</v>
      </c>
      <c r="H3170" s="5" t="s">
        <v>12167</v>
      </c>
      <c r="I3170" s="5" t="s">
        <v>20200</v>
      </c>
      <c r="J3170" s="5" t="s">
        <v>12328</v>
      </c>
      <c r="K3170" s="3" t="s">
        <v>12017</v>
      </c>
      <c r="L3170" s="3" t="s">
        <v>12017</v>
      </c>
      <c r="M3170" s="3" t="n">
        <v>1</v>
      </c>
      <c r="N3170" s="20" t="n">
        <v>5.99</v>
      </c>
      <c r="O3170" s="21" t="s">
        <v>16127</v>
      </c>
    </row>
    <row r="3171" customFormat="false" ht="15" hidden="false" customHeight="true" outlineLevel="0" collapsed="false">
      <c r="A3171" s="3" t="s">
        <v>6354</v>
      </c>
      <c r="B3171" s="3" t="s">
        <v>20261</v>
      </c>
      <c r="C3171" s="3" t="s">
        <v>6353</v>
      </c>
      <c r="D3171" s="5" t="s">
        <v>20262</v>
      </c>
      <c r="E3171" s="5" t="s">
        <v>20135</v>
      </c>
      <c r="F3171" s="5" t="s">
        <v>20136</v>
      </c>
      <c r="G3171" s="5" t="s">
        <v>12154</v>
      </c>
      <c r="H3171" s="5" t="s">
        <v>12167</v>
      </c>
      <c r="I3171" s="5" t="s">
        <v>20203</v>
      </c>
      <c r="J3171" s="5" t="s">
        <v>12328</v>
      </c>
      <c r="K3171" s="3" t="s">
        <v>12017</v>
      </c>
      <c r="L3171" s="3" t="s">
        <v>12017</v>
      </c>
      <c r="M3171" s="3" t="n">
        <v>6</v>
      </c>
      <c r="N3171" s="20" t="n">
        <v>6.99</v>
      </c>
      <c r="O3171" s="21" t="s">
        <v>20263</v>
      </c>
    </row>
    <row r="3172" customFormat="false" ht="15" hidden="false" customHeight="true" outlineLevel="0" collapsed="false">
      <c r="A3172" s="3" t="s">
        <v>6356</v>
      </c>
      <c r="B3172" s="3" t="s">
        <v>20264</v>
      </c>
      <c r="C3172" s="3" t="s">
        <v>6355</v>
      </c>
      <c r="D3172" s="5" t="s">
        <v>20265</v>
      </c>
      <c r="E3172" s="5" t="s">
        <v>20099</v>
      </c>
      <c r="F3172" s="5" t="s">
        <v>20100</v>
      </c>
      <c r="G3172" s="5" t="s">
        <v>12154</v>
      </c>
      <c r="H3172" s="5" t="s">
        <v>12167</v>
      </c>
      <c r="I3172" s="5" t="s">
        <v>20203</v>
      </c>
      <c r="J3172" s="5" t="s">
        <v>12328</v>
      </c>
      <c r="K3172" s="3" t="s">
        <v>12017</v>
      </c>
      <c r="L3172" s="3" t="s">
        <v>12017</v>
      </c>
      <c r="M3172" s="3" t="n">
        <v>4</v>
      </c>
      <c r="N3172" s="20" t="n">
        <v>7.49</v>
      </c>
      <c r="O3172" s="21" t="s">
        <v>20266</v>
      </c>
    </row>
    <row r="3173" customFormat="false" ht="15" hidden="false" customHeight="true" outlineLevel="0" collapsed="false">
      <c r="A3173" s="3" t="s">
        <v>6358</v>
      </c>
      <c r="B3173" s="3" t="s">
        <v>20267</v>
      </c>
      <c r="C3173" s="3" t="s">
        <v>6357</v>
      </c>
      <c r="D3173" s="5" t="s">
        <v>20268</v>
      </c>
      <c r="E3173" s="5" t="s">
        <v>12457</v>
      </c>
      <c r="F3173" s="5" t="s">
        <v>12458</v>
      </c>
      <c r="G3173" s="5" t="s">
        <v>12154</v>
      </c>
      <c r="H3173" s="5" t="s">
        <v>12167</v>
      </c>
      <c r="I3173" s="5" t="s">
        <v>20203</v>
      </c>
      <c r="J3173" s="5" t="s">
        <v>12328</v>
      </c>
      <c r="K3173" s="3" t="s">
        <v>12021</v>
      </c>
      <c r="L3173" s="3" t="s">
        <v>12017</v>
      </c>
      <c r="M3173" s="3" t="n">
        <v>24</v>
      </c>
      <c r="N3173" s="20" t="n">
        <v>5.39</v>
      </c>
      <c r="O3173" s="21" t="s">
        <v>15752</v>
      </c>
    </row>
    <row r="3174" customFormat="false" ht="15" hidden="false" customHeight="true" outlineLevel="0" collapsed="false">
      <c r="A3174" s="3" t="s">
        <v>6360</v>
      </c>
      <c r="B3174" s="3" t="s">
        <v>20269</v>
      </c>
      <c r="C3174" s="3" t="s">
        <v>6359</v>
      </c>
      <c r="D3174" s="5" t="s">
        <v>20270</v>
      </c>
      <c r="E3174" s="5" t="s">
        <v>12457</v>
      </c>
      <c r="F3174" s="5" t="s">
        <v>12458</v>
      </c>
      <c r="G3174" s="5" t="s">
        <v>12154</v>
      </c>
      <c r="H3174" s="5" t="s">
        <v>12167</v>
      </c>
      <c r="I3174" s="5" t="s">
        <v>20203</v>
      </c>
      <c r="J3174" s="5" t="s">
        <v>12512</v>
      </c>
      <c r="K3174" s="3" t="s">
        <v>12021</v>
      </c>
      <c r="L3174" s="3" t="s">
        <v>12017</v>
      </c>
      <c r="M3174" s="3" t="n">
        <v>4</v>
      </c>
      <c r="N3174" s="20" t="n">
        <v>6.89</v>
      </c>
      <c r="O3174" s="21" t="s">
        <v>20271</v>
      </c>
    </row>
    <row r="3175" customFormat="false" ht="15" hidden="false" customHeight="true" outlineLevel="0" collapsed="false">
      <c r="A3175" s="3" t="s">
        <v>6362</v>
      </c>
      <c r="B3175" s="3" t="s">
        <v>20272</v>
      </c>
      <c r="C3175" s="3" t="s">
        <v>6361</v>
      </c>
      <c r="D3175" s="5" t="s">
        <v>20273</v>
      </c>
      <c r="E3175" s="5" t="s">
        <v>12457</v>
      </c>
      <c r="F3175" s="5" t="s">
        <v>12458</v>
      </c>
      <c r="G3175" s="5" t="s">
        <v>12154</v>
      </c>
      <c r="H3175" s="5" t="s">
        <v>12167</v>
      </c>
      <c r="I3175" s="5" t="s">
        <v>20200</v>
      </c>
      <c r="J3175" s="5" t="s">
        <v>12328</v>
      </c>
      <c r="K3175" s="3" t="s">
        <v>12021</v>
      </c>
      <c r="L3175" s="3" t="s">
        <v>12017</v>
      </c>
      <c r="M3175" s="3" t="n">
        <v>8</v>
      </c>
      <c r="N3175" s="20" t="n">
        <v>7.29</v>
      </c>
      <c r="O3175" s="21" t="s">
        <v>12720</v>
      </c>
    </row>
    <row r="3176" customFormat="false" ht="15" hidden="false" customHeight="true" outlineLevel="0" collapsed="false">
      <c r="A3176" s="3" t="s">
        <v>6364</v>
      </c>
      <c r="B3176" s="3" t="s">
        <v>20274</v>
      </c>
      <c r="C3176" s="3" t="s">
        <v>6363</v>
      </c>
      <c r="D3176" s="5" t="s">
        <v>20275</v>
      </c>
      <c r="E3176" s="5" t="s">
        <v>12457</v>
      </c>
      <c r="F3176" s="5" t="s">
        <v>12458</v>
      </c>
      <c r="G3176" s="5" t="s">
        <v>12154</v>
      </c>
      <c r="H3176" s="5" t="s">
        <v>12167</v>
      </c>
      <c r="I3176" s="5" t="s">
        <v>20200</v>
      </c>
      <c r="J3176" s="5" t="s">
        <v>12328</v>
      </c>
      <c r="K3176" s="3" t="s">
        <v>12021</v>
      </c>
      <c r="L3176" s="3" t="s">
        <v>12017</v>
      </c>
      <c r="M3176" s="3" t="n">
        <v>24</v>
      </c>
      <c r="N3176" s="20" t="n">
        <v>5.49</v>
      </c>
      <c r="O3176" s="21" t="s">
        <v>20276</v>
      </c>
    </row>
    <row r="3177" customFormat="false" ht="15" hidden="false" customHeight="true" outlineLevel="0" collapsed="false">
      <c r="A3177" s="3" t="s">
        <v>6366</v>
      </c>
      <c r="B3177" s="3" t="s">
        <v>20277</v>
      </c>
      <c r="C3177" s="3" t="s">
        <v>6365</v>
      </c>
      <c r="D3177" s="5" t="s">
        <v>20278</v>
      </c>
      <c r="E3177" s="5" t="s">
        <v>20107</v>
      </c>
      <c r="F3177" s="5" t="s">
        <v>20108</v>
      </c>
      <c r="G3177" s="5" t="s">
        <v>12154</v>
      </c>
      <c r="H3177" s="5" t="s">
        <v>12167</v>
      </c>
      <c r="I3177" s="5" t="s">
        <v>20200</v>
      </c>
      <c r="J3177" s="5" t="s">
        <v>12328</v>
      </c>
      <c r="K3177" s="3" t="s">
        <v>12017</v>
      </c>
      <c r="L3177" s="3" t="s">
        <v>12017</v>
      </c>
      <c r="M3177" s="3" t="n">
        <v>12</v>
      </c>
      <c r="N3177" s="20" t="n">
        <v>6.39</v>
      </c>
      <c r="O3177" s="21" t="s">
        <v>12601</v>
      </c>
    </row>
    <row r="3178" customFormat="false" ht="15" hidden="false" customHeight="true" outlineLevel="0" collapsed="false">
      <c r="A3178" s="3" t="s">
        <v>6368</v>
      </c>
      <c r="B3178" s="3" t="s">
        <v>20279</v>
      </c>
      <c r="C3178" s="3" t="s">
        <v>6367</v>
      </c>
      <c r="D3178" s="5" t="s">
        <v>20280</v>
      </c>
      <c r="E3178" s="5" t="s">
        <v>20135</v>
      </c>
      <c r="F3178" s="5" t="s">
        <v>20136</v>
      </c>
      <c r="G3178" s="5" t="s">
        <v>12154</v>
      </c>
      <c r="H3178" s="5" t="s">
        <v>12167</v>
      </c>
      <c r="I3178" s="5" t="s">
        <v>20203</v>
      </c>
      <c r="J3178" s="5" t="s">
        <v>12328</v>
      </c>
      <c r="K3178" s="3" t="s">
        <v>12017</v>
      </c>
      <c r="L3178" s="3" t="s">
        <v>12017</v>
      </c>
      <c r="M3178" s="3" t="n">
        <v>2</v>
      </c>
      <c r="N3178" s="20" t="n">
        <v>5.49</v>
      </c>
      <c r="O3178" s="21" t="s">
        <v>15328</v>
      </c>
    </row>
    <row r="3179" customFormat="false" ht="15" hidden="false" customHeight="true" outlineLevel="0" collapsed="false">
      <c r="A3179" s="3" t="s">
        <v>6370</v>
      </c>
      <c r="B3179" s="3" t="s">
        <v>20281</v>
      </c>
      <c r="C3179" s="3" t="s">
        <v>6369</v>
      </c>
      <c r="D3179" s="5" t="s">
        <v>20282</v>
      </c>
      <c r="E3179" s="5" t="s">
        <v>20099</v>
      </c>
      <c r="F3179" s="5" t="s">
        <v>20100</v>
      </c>
      <c r="G3179" s="5" t="s">
        <v>12154</v>
      </c>
      <c r="H3179" s="5" t="s">
        <v>12167</v>
      </c>
      <c r="I3179" s="5" t="s">
        <v>20200</v>
      </c>
      <c r="J3179" s="5" t="s">
        <v>12328</v>
      </c>
      <c r="K3179" s="3" t="s">
        <v>12017</v>
      </c>
      <c r="L3179" s="3" t="s">
        <v>12017</v>
      </c>
      <c r="M3179" s="3" t="n">
        <v>24</v>
      </c>
      <c r="N3179" s="20" t="n">
        <v>6.49</v>
      </c>
      <c r="O3179" s="21" t="s">
        <v>20283</v>
      </c>
    </row>
    <row r="3180" customFormat="false" ht="15" hidden="false" customHeight="true" outlineLevel="0" collapsed="false">
      <c r="A3180" s="3" t="s">
        <v>6372</v>
      </c>
      <c r="B3180" s="3" t="s">
        <v>20284</v>
      </c>
      <c r="C3180" s="3" t="s">
        <v>6371</v>
      </c>
      <c r="D3180" s="5" t="s">
        <v>20285</v>
      </c>
      <c r="E3180" s="5" t="s">
        <v>12457</v>
      </c>
      <c r="F3180" s="5" t="s">
        <v>12458</v>
      </c>
      <c r="G3180" s="5" t="s">
        <v>12154</v>
      </c>
      <c r="H3180" s="5" t="s">
        <v>12167</v>
      </c>
      <c r="I3180" s="5" t="s">
        <v>20203</v>
      </c>
      <c r="J3180" s="5" t="s">
        <v>12512</v>
      </c>
      <c r="K3180" s="3" t="s">
        <v>12021</v>
      </c>
      <c r="L3180" s="3" t="s">
        <v>12017</v>
      </c>
      <c r="M3180" s="3" t="n">
        <v>24</v>
      </c>
      <c r="N3180" s="20" t="n">
        <v>7.39</v>
      </c>
      <c r="O3180" s="21" t="s">
        <v>20286</v>
      </c>
    </row>
    <row r="3181" customFormat="false" ht="15" hidden="false" customHeight="true" outlineLevel="0" collapsed="false">
      <c r="A3181" s="3" t="s">
        <v>6374</v>
      </c>
      <c r="B3181" s="3" t="s">
        <v>20287</v>
      </c>
      <c r="C3181" s="3" t="s">
        <v>6373</v>
      </c>
      <c r="D3181" s="5" t="s">
        <v>20288</v>
      </c>
      <c r="E3181" s="5" t="s">
        <v>20099</v>
      </c>
      <c r="F3181" s="5" t="s">
        <v>20100</v>
      </c>
      <c r="G3181" s="5" t="s">
        <v>12154</v>
      </c>
      <c r="H3181" s="5" t="s">
        <v>12167</v>
      </c>
      <c r="I3181" s="5" t="s">
        <v>20203</v>
      </c>
      <c r="J3181" s="5" t="s">
        <v>12328</v>
      </c>
      <c r="K3181" s="3" t="s">
        <v>12017</v>
      </c>
      <c r="L3181" s="3" t="s">
        <v>12017</v>
      </c>
      <c r="M3181" s="3" t="n">
        <v>2</v>
      </c>
      <c r="N3181" s="20" t="n">
        <v>7.49</v>
      </c>
      <c r="O3181" s="21" t="s">
        <v>12986</v>
      </c>
    </row>
    <row r="3182" customFormat="false" ht="15" hidden="false" customHeight="true" outlineLevel="0" collapsed="false">
      <c r="A3182" s="3" t="s">
        <v>6376</v>
      </c>
      <c r="B3182" s="3" t="s">
        <v>20289</v>
      </c>
      <c r="C3182" s="3" t="s">
        <v>6375</v>
      </c>
      <c r="D3182" s="5" t="s">
        <v>20290</v>
      </c>
      <c r="E3182" s="5" t="s">
        <v>12457</v>
      </c>
      <c r="F3182" s="5" t="s">
        <v>12458</v>
      </c>
      <c r="G3182" s="5" t="s">
        <v>12154</v>
      </c>
      <c r="H3182" s="5" t="s">
        <v>12167</v>
      </c>
      <c r="I3182" s="5" t="s">
        <v>20200</v>
      </c>
      <c r="J3182" s="5" t="s">
        <v>12328</v>
      </c>
      <c r="K3182" s="3" t="s">
        <v>12021</v>
      </c>
      <c r="L3182" s="3" t="s">
        <v>12017</v>
      </c>
      <c r="M3182" s="3" t="n">
        <v>6</v>
      </c>
      <c r="N3182" s="20" t="n">
        <v>8.29</v>
      </c>
      <c r="O3182" s="21" t="s">
        <v>12405</v>
      </c>
    </row>
    <row r="3183" customFormat="false" ht="15" hidden="false" customHeight="true" outlineLevel="0" collapsed="false">
      <c r="A3183" s="3" t="s">
        <v>6378</v>
      </c>
      <c r="B3183" s="3" t="s">
        <v>20291</v>
      </c>
      <c r="C3183" s="3" t="s">
        <v>6377</v>
      </c>
      <c r="D3183" s="5" t="s">
        <v>20292</v>
      </c>
      <c r="E3183" s="5" t="s">
        <v>20135</v>
      </c>
      <c r="F3183" s="5" t="s">
        <v>20136</v>
      </c>
      <c r="G3183" s="5" t="s">
        <v>12154</v>
      </c>
      <c r="H3183" s="5" t="s">
        <v>12167</v>
      </c>
      <c r="I3183" s="5" t="s">
        <v>20203</v>
      </c>
      <c r="J3183" s="5" t="s">
        <v>12328</v>
      </c>
      <c r="K3183" s="3" t="s">
        <v>12017</v>
      </c>
      <c r="L3183" s="3" t="s">
        <v>12017</v>
      </c>
      <c r="M3183" s="3" t="n">
        <v>6</v>
      </c>
      <c r="N3183" s="20" t="n">
        <v>8.99</v>
      </c>
      <c r="O3183" s="21" t="s">
        <v>16919</v>
      </c>
    </row>
    <row r="3184" customFormat="false" ht="15" hidden="false" customHeight="true" outlineLevel="0" collapsed="false">
      <c r="A3184" s="3" t="s">
        <v>6380</v>
      </c>
      <c r="B3184" s="3" t="s">
        <v>20293</v>
      </c>
      <c r="C3184" s="3" t="s">
        <v>6379</v>
      </c>
      <c r="D3184" s="5" t="s">
        <v>20294</v>
      </c>
      <c r="E3184" s="5" t="s">
        <v>20135</v>
      </c>
      <c r="F3184" s="5" t="s">
        <v>20136</v>
      </c>
      <c r="G3184" s="5" t="s">
        <v>12154</v>
      </c>
      <c r="H3184" s="5" t="s">
        <v>12167</v>
      </c>
      <c r="I3184" s="5" t="s">
        <v>20203</v>
      </c>
      <c r="J3184" s="5" t="s">
        <v>12328</v>
      </c>
      <c r="K3184" s="3" t="s">
        <v>12017</v>
      </c>
      <c r="L3184" s="3" t="s">
        <v>12017</v>
      </c>
      <c r="M3184" s="3" t="n">
        <v>1</v>
      </c>
      <c r="N3184" s="20" t="n">
        <v>8.29</v>
      </c>
      <c r="O3184" s="21" t="s">
        <v>12269</v>
      </c>
    </row>
    <row r="3185" customFormat="false" ht="15" hidden="false" customHeight="true" outlineLevel="0" collapsed="false">
      <c r="A3185" s="3" t="s">
        <v>6382</v>
      </c>
      <c r="B3185" s="3" t="s">
        <v>20295</v>
      </c>
      <c r="C3185" s="3" t="s">
        <v>6381</v>
      </c>
      <c r="D3185" s="5" t="s">
        <v>20296</v>
      </c>
      <c r="E3185" s="5" t="s">
        <v>20107</v>
      </c>
      <c r="F3185" s="5" t="s">
        <v>20108</v>
      </c>
      <c r="G3185" s="5" t="s">
        <v>12154</v>
      </c>
      <c r="H3185" s="5" t="s">
        <v>12167</v>
      </c>
      <c r="I3185" s="5" t="s">
        <v>20203</v>
      </c>
      <c r="J3185" s="5" t="s">
        <v>12512</v>
      </c>
      <c r="K3185" s="3" t="s">
        <v>12017</v>
      </c>
      <c r="L3185" s="3" t="s">
        <v>12017</v>
      </c>
      <c r="M3185" s="3" t="n">
        <v>12</v>
      </c>
      <c r="N3185" s="20" t="n">
        <v>5.99</v>
      </c>
      <c r="O3185" s="21" t="s">
        <v>13012</v>
      </c>
    </row>
    <row r="3186" customFormat="false" ht="15" hidden="false" customHeight="true" outlineLevel="0" collapsed="false">
      <c r="A3186" s="3" t="s">
        <v>6384</v>
      </c>
      <c r="B3186" s="3" t="s">
        <v>20297</v>
      </c>
      <c r="C3186" s="3" t="s">
        <v>6383</v>
      </c>
      <c r="D3186" s="5" t="s">
        <v>20298</v>
      </c>
      <c r="E3186" s="5" t="s">
        <v>12457</v>
      </c>
      <c r="F3186" s="5" t="s">
        <v>12458</v>
      </c>
      <c r="G3186" s="5" t="s">
        <v>12154</v>
      </c>
      <c r="H3186" s="5" t="s">
        <v>12173</v>
      </c>
      <c r="I3186" s="5" t="s">
        <v>12334</v>
      </c>
      <c r="J3186" s="5" t="s">
        <v>12328</v>
      </c>
      <c r="K3186" s="3" t="s">
        <v>12021</v>
      </c>
      <c r="L3186" s="3" t="s">
        <v>12017</v>
      </c>
      <c r="M3186" s="3" t="n">
        <v>6</v>
      </c>
      <c r="N3186" s="20" t="n">
        <v>2.79</v>
      </c>
      <c r="O3186" s="21" t="s">
        <v>20299</v>
      </c>
    </row>
    <row r="3187" customFormat="false" ht="15" hidden="false" customHeight="true" outlineLevel="0" collapsed="false">
      <c r="A3187" s="3" t="s">
        <v>6386</v>
      </c>
      <c r="B3187" s="3" t="s">
        <v>20300</v>
      </c>
      <c r="C3187" s="3" t="s">
        <v>6385</v>
      </c>
      <c r="D3187" s="5" t="s">
        <v>20301</v>
      </c>
      <c r="E3187" s="5" t="s">
        <v>20099</v>
      </c>
      <c r="F3187" s="5" t="s">
        <v>20100</v>
      </c>
      <c r="G3187" s="5" t="s">
        <v>12154</v>
      </c>
      <c r="H3187" s="5" t="s">
        <v>12173</v>
      </c>
      <c r="I3187" s="5" t="s">
        <v>13550</v>
      </c>
      <c r="J3187" s="5" t="s">
        <v>12328</v>
      </c>
      <c r="K3187" s="3" t="s">
        <v>12017</v>
      </c>
      <c r="L3187" s="3" t="s">
        <v>12017</v>
      </c>
      <c r="M3187" s="3" t="n">
        <v>6</v>
      </c>
      <c r="N3187" s="20" t="n">
        <v>1.49</v>
      </c>
      <c r="O3187" s="21" t="s">
        <v>12995</v>
      </c>
    </row>
    <row r="3188" customFormat="false" ht="15" hidden="false" customHeight="true" outlineLevel="0" collapsed="false">
      <c r="A3188" s="3" t="s">
        <v>6388</v>
      </c>
      <c r="B3188" s="3" t="s">
        <v>20302</v>
      </c>
      <c r="C3188" s="3" t="s">
        <v>6387</v>
      </c>
      <c r="D3188" s="5" t="s">
        <v>20303</v>
      </c>
      <c r="E3188" s="5" t="s">
        <v>20135</v>
      </c>
      <c r="F3188" s="5" t="s">
        <v>20136</v>
      </c>
      <c r="G3188" s="5" t="s">
        <v>12154</v>
      </c>
      <c r="H3188" s="5" t="s">
        <v>12173</v>
      </c>
      <c r="I3188" s="5" t="s">
        <v>16753</v>
      </c>
      <c r="J3188" s="5" t="s">
        <v>12328</v>
      </c>
      <c r="K3188" s="3" t="s">
        <v>12017</v>
      </c>
      <c r="L3188" s="3" t="s">
        <v>12017</v>
      </c>
      <c r="M3188" s="3" t="n">
        <v>4</v>
      </c>
      <c r="N3188" s="20" t="n">
        <v>2.29</v>
      </c>
      <c r="O3188" s="21" t="s">
        <v>20304</v>
      </c>
    </row>
    <row r="3189" customFormat="false" ht="15" hidden="false" customHeight="true" outlineLevel="0" collapsed="false">
      <c r="A3189" s="3" t="s">
        <v>6390</v>
      </c>
      <c r="B3189" s="3" t="s">
        <v>20305</v>
      </c>
      <c r="C3189" s="3" t="s">
        <v>6389</v>
      </c>
      <c r="D3189" s="5" t="s">
        <v>20306</v>
      </c>
      <c r="E3189" s="5" t="s">
        <v>20107</v>
      </c>
      <c r="F3189" s="5" t="s">
        <v>20108</v>
      </c>
      <c r="G3189" s="5" t="s">
        <v>12154</v>
      </c>
      <c r="H3189" s="5" t="s">
        <v>12173</v>
      </c>
      <c r="I3189" s="5" t="s">
        <v>12334</v>
      </c>
      <c r="J3189" s="5" t="s">
        <v>12328</v>
      </c>
      <c r="K3189" s="3" t="s">
        <v>12017</v>
      </c>
      <c r="L3189" s="3" t="s">
        <v>12017</v>
      </c>
      <c r="M3189" s="3" t="n">
        <v>12</v>
      </c>
      <c r="N3189" s="20" t="n">
        <v>3.89</v>
      </c>
      <c r="O3189" s="21" t="s">
        <v>13891</v>
      </c>
    </row>
    <row r="3190" customFormat="false" ht="15" hidden="false" customHeight="true" outlineLevel="0" collapsed="false">
      <c r="A3190" s="3" t="s">
        <v>6392</v>
      </c>
      <c r="B3190" s="3" t="s">
        <v>20307</v>
      </c>
      <c r="C3190" s="3" t="s">
        <v>6391</v>
      </c>
      <c r="D3190" s="5" t="s">
        <v>20308</v>
      </c>
      <c r="E3190" s="5" t="s">
        <v>20107</v>
      </c>
      <c r="F3190" s="5" t="s">
        <v>20108</v>
      </c>
      <c r="G3190" s="5" t="s">
        <v>12154</v>
      </c>
      <c r="H3190" s="5" t="s">
        <v>12173</v>
      </c>
      <c r="I3190" s="5" t="s">
        <v>13550</v>
      </c>
      <c r="J3190" s="5" t="s">
        <v>12328</v>
      </c>
      <c r="K3190" s="3" t="s">
        <v>12017</v>
      </c>
      <c r="L3190" s="3" t="s">
        <v>12017</v>
      </c>
      <c r="M3190" s="3" t="n">
        <v>24</v>
      </c>
      <c r="N3190" s="20" t="n">
        <v>2.29</v>
      </c>
      <c r="O3190" s="21" t="s">
        <v>18742</v>
      </c>
    </row>
    <row r="3191" customFormat="false" ht="15" hidden="false" customHeight="true" outlineLevel="0" collapsed="false">
      <c r="A3191" s="3" t="s">
        <v>6394</v>
      </c>
      <c r="B3191" s="3" t="s">
        <v>20309</v>
      </c>
      <c r="C3191" s="3" t="s">
        <v>6393</v>
      </c>
      <c r="D3191" s="5" t="s">
        <v>20310</v>
      </c>
      <c r="E3191" s="5" t="s">
        <v>20135</v>
      </c>
      <c r="F3191" s="5" t="s">
        <v>20136</v>
      </c>
      <c r="G3191" s="5" t="s">
        <v>12154</v>
      </c>
      <c r="H3191" s="5" t="s">
        <v>12173</v>
      </c>
      <c r="I3191" s="5" t="s">
        <v>13550</v>
      </c>
      <c r="J3191" s="5" t="s">
        <v>12328</v>
      </c>
      <c r="K3191" s="3" t="s">
        <v>12017</v>
      </c>
      <c r="L3191" s="3" t="s">
        <v>12017</v>
      </c>
      <c r="M3191" s="3" t="n">
        <v>24</v>
      </c>
      <c r="N3191" s="20" t="n">
        <v>2.39</v>
      </c>
      <c r="O3191" s="21" t="s">
        <v>12074</v>
      </c>
    </row>
    <row r="3192" customFormat="false" ht="15" hidden="false" customHeight="true" outlineLevel="0" collapsed="false">
      <c r="A3192" s="3" t="s">
        <v>6396</v>
      </c>
      <c r="B3192" s="3" t="s">
        <v>20311</v>
      </c>
      <c r="C3192" s="3" t="s">
        <v>6395</v>
      </c>
      <c r="D3192" s="5" t="s">
        <v>20312</v>
      </c>
      <c r="E3192" s="5" t="s">
        <v>20135</v>
      </c>
      <c r="F3192" s="5" t="s">
        <v>20136</v>
      </c>
      <c r="G3192" s="5" t="s">
        <v>12154</v>
      </c>
      <c r="H3192" s="5" t="s">
        <v>12173</v>
      </c>
      <c r="I3192" s="5" t="s">
        <v>16753</v>
      </c>
      <c r="J3192" s="5" t="s">
        <v>12328</v>
      </c>
      <c r="K3192" s="3" t="s">
        <v>12017</v>
      </c>
      <c r="L3192" s="3" t="s">
        <v>12017</v>
      </c>
      <c r="M3192" s="3" t="n">
        <v>8</v>
      </c>
      <c r="N3192" s="20" t="n">
        <v>3.79</v>
      </c>
      <c r="O3192" s="21" t="s">
        <v>13824</v>
      </c>
    </row>
    <row r="3193" customFormat="false" ht="15" hidden="false" customHeight="true" outlineLevel="0" collapsed="false">
      <c r="A3193" s="3" t="s">
        <v>6398</v>
      </c>
      <c r="B3193" s="3" t="s">
        <v>20313</v>
      </c>
      <c r="C3193" s="3" t="s">
        <v>6397</v>
      </c>
      <c r="D3193" s="5" t="s">
        <v>20314</v>
      </c>
      <c r="E3193" s="5" t="s">
        <v>20107</v>
      </c>
      <c r="F3193" s="5" t="s">
        <v>20108</v>
      </c>
      <c r="G3193" s="5" t="s">
        <v>12154</v>
      </c>
      <c r="H3193" s="5" t="s">
        <v>12173</v>
      </c>
      <c r="I3193" s="5" t="s">
        <v>16753</v>
      </c>
      <c r="J3193" s="5" t="s">
        <v>12328</v>
      </c>
      <c r="K3193" s="3" t="s">
        <v>12017</v>
      </c>
      <c r="L3193" s="3" t="s">
        <v>12017</v>
      </c>
      <c r="M3193" s="3" t="n">
        <v>4</v>
      </c>
      <c r="N3193" s="20" t="n">
        <v>1.39</v>
      </c>
      <c r="O3193" s="21" t="s">
        <v>16081</v>
      </c>
    </row>
    <row r="3194" customFormat="false" ht="15" hidden="false" customHeight="true" outlineLevel="0" collapsed="false">
      <c r="A3194" s="3" t="s">
        <v>6400</v>
      </c>
      <c r="B3194" s="3" t="s">
        <v>20315</v>
      </c>
      <c r="C3194" s="3" t="s">
        <v>6399</v>
      </c>
      <c r="D3194" s="5" t="s">
        <v>20316</v>
      </c>
      <c r="E3194" s="5" t="s">
        <v>20107</v>
      </c>
      <c r="F3194" s="5" t="s">
        <v>20108</v>
      </c>
      <c r="G3194" s="5" t="s">
        <v>12154</v>
      </c>
      <c r="H3194" s="5" t="s">
        <v>12173</v>
      </c>
      <c r="I3194" s="5" t="s">
        <v>16753</v>
      </c>
      <c r="J3194" s="5" t="s">
        <v>12328</v>
      </c>
      <c r="K3194" s="3" t="s">
        <v>12017</v>
      </c>
      <c r="L3194" s="3" t="s">
        <v>12017</v>
      </c>
      <c r="M3194" s="3" t="n">
        <v>6</v>
      </c>
      <c r="N3194" s="20" t="n">
        <v>3.79</v>
      </c>
      <c r="O3194" s="21" t="s">
        <v>14968</v>
      </c>
    </row>
    <row r="3195" customFormat="false" ht="15" hidden="false" customHeight="true" outlineLevel="0" collapsed="false">
      <c r="A3195" s="3" t="s">
        <v>6402</v>
      </c>
      <c r="B3195" s="3" t="s">
        <v>20317</v>
      </c>
      <c r="C3195" s="3" t="s">
        <v>6401</v>
      </c>
      <c r="D3195" s="5" t="s">
        <v>20318</v>
      </c>
      <c r="E3195" s="5" t="s">
        <v>12457</v>
      </c>
      <c r="F3195" s="5" t="s">
        <v>12458</v>
      </c>
      <c r="G3195" s="5" t="s">
        <v>12154</v>
      </c>
      <c r="H3195" s="5" t="s">
        <v>12173</v>
      </c>
      <c r="I3195" s="5" t="s">
        <v>13550</v>
      </c>
      <c r="J3195" s="5" t="s">
        <v>12328</v>
      </c>
      <c r="K3195" s="3" t="s">
        <v>12021</v>
      </c>
      <c r="L3195" s="3" t="s">
        <v>12017</v>
      </c>
      <c r="M3195" s="3" t="n">
        <v>24</v>
      </c>
      <c r="N3195" s="20" t="n">
        <v>3.99</v>
      </c>
      <c r="O3195" s="21" t="s">
        <v>14254</v>
      </c>
    </row>
    <row r="3196" customFormat="false" ht="15" hidden="false" customHeight="true" outlineLevel="0" collapsed="false">
      <c r="A3196" s="3" t="s">
        <v>6404</v>
      </c>
      <c r="B3196" s="3" t="s">
        <v>20319</v>
      </c>
      <c r="C3196" s="3" t="s">
        <v>6403</v>
      </c>
      <c r="D3196" s="5" t="s">
        <v>20320</v>
      </c>
      <c r="E3196" s="5" t="s">
        <v>20099</v>
      </c>
      <c r="F3196" s="5" t="s">
        <v>20100</v>
      </c>
      <c r="G3196" s="5" t="s">
        <v>12154</v>
      </c>
      <c r="H3196" s="5" t="s">
        <v>12173</v>
      </c>
      <c r="I3196" s="5" t="s">
        <v>16753</v>
      </c>
      <c r="J3196" s="5" t="s">
        <v>12328</v>
      </c>
      <c r="K3196" s="3" t="s">
        <v>12017</v>
      </c>
      <c r="L3196" s="3" t="s">
        <v>12017</v>
      </c>
      <c r="M3196" s="3" t="n">
        <v>4</v>
      </c>
      <c r="N3196" s="20" t="n">
        <v>3.49</v>
      </c>
      <c r="O3196" s="21" t="s">
        <v>20321</v>
      </c>
    </row>
    <row r="3197" customFormat="false" ht="15" hidden="false" customHeight="true" outlineLevel="0" collapsed="false">
      <c r="A3197" s="3" t="s">
        <v>6406</v>
      </c>
      <c r="B3197" s="3" t="s">
        <v>20322</v>
      </c>
      <c r="C3197" s="3" t="s">
        <v>6405</v>
      </c>
      <c r="D3197" s="5" t="s">
        <v>20323</v>
      </c>
      <c r="E3197" s="5" t="s">
        <v>20107</v>
      </c>
      <c r="F3197" s="5" t="s">
        <v>20108</v>
      </c>
      <c r="G3197" s="5" t="s">
        <v>12154</v>
      </c>
      <c r="H3197" s="5" t="s">
        <v>12173</v>
      </c>
      <c r="I3197" s="5" t="s">
        <v>13550</v>
      </c>
      <c r="J3197" s="5" t="s">
        <v>12328</v>
      </c>
      <c r="K3197" s="3" t="s">
        <v>12017</v>
      </c>
      <c r="L3197" s="3" t="s">
        <v>12017</v>
      </c>
      <c r="M3197" s="3" t="n">
        <v>24</v>
      </c>
      <c r="N3197" s="20" t="n">
        <v>3.99</v>
      </c>
      <c r="O3197" s="21" t="s">
        <v>20324</v>
      </c>
    </row>
    <row r="3198" customFormat="false" ht="15" hidden="false" customHeight="true" outlineLevel="0" collapsed="false">
      <c r="A3198" s="3" t="s">
        <v>6408</v>
      </c>
      <c r="B3198" s="3" t="s">
        <v>20325</v>
      </c>
      <c r="C3198" s="3" t="s">
        <v>6407</v>
      </c>
      <c r="D3198" s="5" t="s">
        <v>20326</v>
      </c>
      <c r="E3198" s="5" t="s">
        <v>20107</v>
      </c>
      <c r="F3198" s="5" t="s">
        <v>20108</v>
      </c>
      <c r="G3198" s="5" t="s">
        <v>12154</v>
      </c>
      <c r="H3198" s="5" t="s">
        <v>12173</v>
      </c>
      <c r="I3198" s="5" t="s">
        <v>12334</v>
      </c>
      <c r="J3198" s="5" t="s">
        <v>12328</v>
      </c>
      <c r="K3198" s="3" t="s">
        <v>12017</v>
      </c>
      <c r="L3198" s="3" t="s">
        <v>12017</v>
      </c>
      <c r="M3198" s="3" t="n">
        <v>4</v>
      </c>
      <c r="N3198" s="20" t="n">
        <v>1.29</v>
      </c>
      <c r="O3198" s="21" t="s">
        <v>20327</v>
      </c>
    </row>
    <row r="3199" customFormat="false" ht="15" hidden="false" customHeight="true" outlineLevel="0" collapsed="false">
      <c r="A3199" s="3" t="s">
        <v>6410</v>
      </c>
      <c r="B3199" s="3" t="s">
        <v>20328</v>
      </c>
      <c r="C3199" s="3" t="s">
        <v>6409</v>
      </c>
      <c r="D3199" s="5" t="s">
        <v>20329</v>
      </c>
      <c r="E3199" s="5" t="s">
        <v>12457</v>
      </c>
      <c r="F3199" s="5" t="s">
        <v>12458</v>
      </c>
      <c r="G3199" s="5" t="s">
        <v>12154</v>
      </c>
      <c r="H3199" s="5" t="s">
        <v>12173</v>
      </c>
      <c r="I3199" s="5" t="s">
        <v>13550</v>
      </c>
      <c r="J3199" s="5" t="s">
        <v>12328</v>
      </c>
      <c r="K3199" s="3" t="s">
        <v>12021</v>
      </c>
      <c r="L3199" s="3" t="s">
        <v>12017</v>
      </c>
      <c r="M3199" s="3" t="n">
        <v>2</v>
      </c>
      <c r="N3199" s="20" t="n">
        <v>1.89</v>
      </c>
      <c r="O3199" s="21" t="s">
        <v>20330</v>
      </c>
    </row>
    <row r="3200" customFormat="false" ht="15" hidden="false" customHeight="true" outlineLevel="0" collapsed="false">
      <c r="A3200" s="3" t="s">
        <v>6412</v>
      </c>
      <c r="B3200" s="3" t="s">
        <v>20331</v>
      </c>
      <c r="C3200" s="3" t="s">
        <v>6411</v>
      </c>
      <c r="D3200" s="5" t="s">
        <v>20332</v>
      </c>
      <c r="E3200" s="5" t="s">
        <v>20135</v>
      </c>
      <c r="F3200" s="5" t="s">
        <v>20136</v>
      </c>
      <c r="G3200" s="5" t="s">
        <v>12154</v>
      </c>
      <c r="H3200" s="5" t="s">
        <v>12173</v>
      </c>
      <c r="I3200" s="5" t="s">
        <v>13550</v>
      </c>
      <c r="J3200" s="5" t="s">
        <v>12328</v>
      </c>
      <c r="K3200" s="3" t="s">
        <v>12017</v>
      </c>
      <c r="L3200" s="3" t="s">
        <v>12017</v>
      </c>
      <c r="M3200" s="3" t="n">
        <v>4</v>
      </c>
      <c r="N3200" s="20" t="n">
        <v>2.99</v>
      </c>
      <c r="O3200" s="21" t="s">
        <v>16669</v>
      </c>
    </row>
    <row r="3201" customFormat="false" ht="15" hidden="false" customHeight="true" outlineLevel="0" collapsed="false">
      <c r="A3201" s="3" t="s">
        <v>6414</v>
      </c>
      <c r="B3201" s="3" t="s">
        <v>20333</v>
      </c>
      <c r="C3201" s="3" t="s">
        <v>6413</v>
      </c>
      <c r="D3201" s="5" t="s">
        <v>20334</v>
      </c>
      <c r="E3201" s="5" t="s">
        <v>20107</v>
      </c>
      <c r="F3201" s="5" t="s">
        <v>20108</v>
      </c>
      <c r="G3201" s="5" t="s">
        <v>12154</v>
      </c>
      <c r="H3201" s="5" t="s">
        <v>12173</v>
      </c>
      <c r="I3201" s="5" t="s">
        <v>12334</v>
      </c>
      <c r="J3201" s="5" t="s">
        <v>12328</v>
      </c>
      <c r="K3201" s="3" t="s">
        <v>12017</v>
      </c>
      <c r="L3201" s="3" t="s">
        <v>12017</v>
      </c>
      <c r="M3201" s="3" t="n">
        <v>2</v>
      </c>
      <c r="N3201" s="20" t="n">
        <v>1.29</v>
      </c>
      <c r="O3201" s="21" t="s">
        <v>14965</v>
      </c>
    </row>
    <row r="3202" customFormat="false" ht="15" hidden="false" customHeight="true" outlineLevel="0" collapsed="false">
      <c r="A3202" s="3" t="s">
        <v>6416</v>
      </c>
      <c r="B3202" s="3" t="s">
        <v>20335</v>
      </c>
      <c r="C3202" s="3" t="s">
        <v>6415</v>
      </c>
      <c r="D3202" s="5" t="s">
        <v>20336</v>
      </c>
      <c r="E3202" s="5" t="s">
        <v>20099</v>
      </c>
      <c r="F3202" s="5" t="s">
        <v>20100</v>
      </c>
      <c r="G3202" s="5" t="s">
        <v>12154</v>
      </c>
      <c r="H3202" s="5" t="s">
        <v>12173</v>
      </c>
      <c r="I3202" s="5" t="s">
        <v>13550</v>
      </c>
      <c r="J3202" s="5" t="s">
        <v>12328</v>
      </c>
      <c r="K3202" s="3" t="s">
        <v>12017</v>
      </c>
      <c r="L3202" s="3" t="s">
        <v>12017</v>
      </c>
      <c r="M3202" s="3" t="n">
        <v>4</v>
      </c>
      <c r="N3202" s="20" t="n">
        <v>2.79</v>
      </c>
      <c r="O3202" s="21" t="s">
        <v>12345</v>
      </c>
    </row>
    <row r="3203" customFormat="false" ht="15" hidden="false" customHeight="true" outlineLevel="0" collapsed="false">
      <c r="A3203" s="3" t="s">
        <v>6418</v>
      </c>
      <c r="B3203" s="3" t="s">
        <v>20337</v>
      </c>
      <c r="C3203" s="3" t="s">
        <v>6417</v>
      </c>
      <c r="D3203" s="5" t="s">
        <v>20338</v>
      </c>
      <c r="E3203" s="5" t="s">
        <v>20135</v>
      </c>
      <c r="F3203" s="5" t="s">
        <v>20136</v>
      </c>
      <c r="G3203" s="5" t="s">
        <v>12154</v>
      </c>
      <c r="H3203" s="5" t="s">
        <v>12173</v>
      </c>
      <c r="I3203" s="5" t="s">
        <v>13550</v>
      </c>
      <c r="J3203" s="5" t="s">
        <v>12328</v>
      </c>
      <c r="K3203" s="3" t="s">
        <v>12017</v>
      </c>
      <c r="L3203" s="3" t="s">
        <v>12017</v>
      </c>
      <c r="M3203" s="3" t="n">
        <v>24</v>
      </c>
      <c r="N3203" s="20" t="n">
        <v>2.99</v>
      </c>
      <c r="O3203" s="21" t="s">
        <v>15784</v>
      </c>
    </row>
    <row r="3204" customFormat="false" ht="15" hidden="false" customHeight="true" outlineLevel="0" collapsed="false">
      <c r="A3204" s="3" t="s">
        <v>6420</v>
      </c>
      <c r="B3204" s="3" t="s">
        <v>20339</v>
      </c>
      <c r="C3204" s="3" t="s">
        <v>6419</v>
      </c>
      <c r="D3204" s="5" t="s">
        <v>20340</v>
      </c>
      <c r="E3204" s="5" t="s">
        <v>20135</v>
      </c>
      <c r="F3204" s="5" t="s">
        <v>20136</v>
      </c>
      <c r="G3204" s="5" t="s">
        <v>12154</v>
      </c>
      <c r="H3204" s="5" t="s">
        <v>12173</v>
      </c>
      <c r="I3204" s="5" t="s">
        <v>12334</v>
      </c>
      <c r="J3204" s="5" t="s">
        <v>12512</v>
      </c>
      <c r="K3204" s="3" t="s">
        <v>12017</v>
      </c>
      <c r="L3204" s="3" t="s">
        <v>12017</v>
      </c>
      <c r="M3204" s="3" t="n">
        <v>12</v>
      </c>
      <c r="N3204" s="20" t="n">
        <v>3.79</v>
      </c>
      <c r="O3204" s="21" t="s">
        <v>14287</v>
      </c>
    </row>
    <row r="3205" customFormat="false" ht="15" hidden="false" customHeight="true" outlineLevel="0" collapsed="false">
      <c r="A3205" s="3" t="s">
        <v>6422</v>
      </c>
      <c r="B3205" s="3" t="s">
        <v>20341</v>
      </c>
      <c r="C3205" s="3" t="s">
        <v>6421</v>
      </c>
      <c r="D3205" s="5" t="s">
        <v>20342</v>
      </c>
      <c r="E3205" s="5" t="s">
        <v>20107</v>
      </c>
      <c r="F3205" s="5" t="s">
        <v>20108</v>
      </c>
      <c r="G3205" s="5" t="s">
        <v>12154</v>
      </c>
      <c r="H3205" s="5" t="s">
        <v>12173</v>
      </c>
      <c r="I3205" s="5" t="s">
        <v>12334</v>
      </c>
      <c r="J3205" s="5" t="s">
        <v>12328</v>
      </c>
      <c r="K3205" s="3" t="s">
        <v>12017</v>
      </c>
      <c r="L3205" s="3" t="s">
        <v>12017</v>
      </c>
      <c r="M3205" s="3" t="n">
        <v>4</v>
      </c>
      <c r="N3205" s="20" t="n">
        <v>2.39</v>
      </c>
      <c r="O3205" s="21" t="s">
        <v>17041</v>
      </c>
    </row>
    <row r="3206" customFormat="false" ht="15" hidden="false" customHeight="true" outlineLevel="0" collapsed="false">
      <c r="A3206" s="3" t="s">
        <v>6424</v>
      </c>
      <c r="B3206" s="3" t="s">
        <v>20343</v>
      </c>
      <c r="C3206" s="3" t="s">
        <v>6423</v>
      </c>
      <c r="D3206" s="5" t="s">
        <v>20344</v>
      </c>
      <c r="E3206" s="5" t="s">
        <v>12457</v>
      </c>
      <c r="F3206" s="5" t="s">
        <v>12458</v>
      </c>
      <c r="G3206" s="5" t="s">
        <v>12154</v>
      </c>
      <c r="H3206" s="5" t="s">
        <v>12173</v>
      </c>
      <c r="I3206" s="5" t="s">
        <v>13550</v>
      </c>
      <c r="J3206" s="5" t="s">
        <v>12328</v>
      </c>
      <c r="K3206" s="3" t="s">
        <v>12021</v>
      </c>
      <c r="L3206" s="3" t="s">
        <v>12017</v>
      </c>
      <c r="M3206" s="3" t="n">
        <v>4</v>
      </c>
      <c r="N3206" s="20" t="n">
        <v>3.89</v>
      </c>
      <c r="O3206" s="21" t="s">
        <v>13375</v>
      </c>
    </row>
    <row r="3207" customFormat="false" ht="15" hidden="false" customHeight="true" outlineLevel="0" collapsed="false">
      <c r="A3207" s="3" t="s">
        <v>6426</v>
      </c>
      <c r="B3207" s="3" t="s">
        <v>20345</v>
      </c>
      <c r="C3207" s="3" t="s">
        <v>6425</v>
      </c>
      <c r="D3207" s="5" t="s">
        <v>20346</v>
      </c>
      <c r="E3207" s="5" t="s">
        <v>12457</v>
      </c>
      <c r="F3207" s="5" t="s">
        <v>12458</v>
      </c>
      <c r="G3207" s="5" t="s">
        <v>12154</v>
      </c>
      <c r="H3207" s="5" t="s">
        <v>12173</v>
      </c>
      <c r="I3207" s="5" t="s">
        <v>13550</v>
      </c>
      <c r="J3207" s="5" t="s">
        <v>12328</v>
      </c>
      <c r="K3207" s="3" t="s">
        <v>12021</v>
      </c>
      <c r="L3207" s="3" t="s">
        <v>12017</v>
      </c>
      <c r="M3207" s="3" t="n">
        <v>6</v>
      </c>
      <c r="N3207" s="20" t="n">
        <v>1.89</v>
      </c>
      <c r="O3207" s="21" t="s">
        <v>12024</v>
      </c>
    </row>
    <row r="3208" customFormat="false" ht="15" hidden="false" customHeight="true" outlineLevel="0" collapsed="false">
      <c r="A3208" s="3" t="s">
        <v>6428</v>
      </c>
      <c r="B3208" s="3" t="s">
        <v>20347</v>
      </c>
      <c r="C3208" s="3" t="s">
        <v>6427</v>
      </c>
      <c r="D3208" s="5" t="s">
        <v>20348</v>
      </c>
      <c r="E3208" s="5" t="s">
        <v>20107</v>
      </c>
      <c r="F3208" s="5" t="s">
        <v>20108</v>
      </c>
      <c r="G3208" s="5" t="s">
        <v>12154</v>
      </c>
      <c r="H3208" s="5" t="s">
        <v>12173</v>
      </c>
      <c r="I3208" s="5" t="s">
        <v>12334</v>
      </c>
      <c r="J3208" s="5" t="s">
        <v>12328</v>
      </c>
      <c r="K3208" s="3" t="s">
        <v>12017</v>
      </c>
      <c r="L3208" s="3" t="s">
        <v>12017</v>
      </c>
      <c r="M3208" s="3" t="n">
        <v>8</v>
      </c>
      <c r="N3208" s="20" t="n">
        <v>1.99</v>
      </c>
      <c r="O3208" s="21" t="s">
        <v>15297</v>
      </c>
    </row>
    <row r="3209" customFormat="false" ht="15" hidden="false" customHeight="true" outlineLevel="0" collapsed="false">
      <c r="A3209" s="3" t="s">
        <v>6430</v>
      </c>
      <c r="B3209" s="3" t="s">
        <v>20349</v>
      </c>
      <c r="C3209" s="3" t="s">
        <v>6429</v>
      </c>
      <c r="D3209" s="5" t="s">
        <v>20350</v>
      </c>
      <c r="E3209" s="5" t="s">
        <v>20099</v>
      </c>
      <c r="F3209" s="5" t="s">
        <v>20100</v>
      </c>
      <c r="G3209" s="5" t="s">
        <v>12154</v>
      </c>
      <c r="H3209" s="5" t="s">
        <v>12173</v>
      </c>
      <c r="I3209" s="5" t="s">
        <v>12334</v>
      </c>
      <c r="J3209" s="5" t="s">
        <v>12328</v>
      </c>
      <c r="K3209" s="3" t="s">
        <v>12017</v>
      </c>
      <c r="L3209" s="3" t="s">
        <v>12017</v>
      </c>
      <c r="M3209" s="3" t="n">
        <v>24</v>
      </c>
      <c r="N3209" s="20" t="n">
        <v>1.39</v>
      </c>
      <c r="O3209" s="21" t="s">
        <v>20351</v>
      </c>
    </row>
    <row r="3210" customFormat="false" ht="15" hidden="false" customHeight="true" outlineLevel="0" collapsed="false">
      <c r="A3210" s="3" t="s">
        <v>6432</v>
      </c>
      <c r="B3210" s="3" t="s">
        <v>20352</v>
      </c>
      <c r="C3210" s="3" t="s">
        <v>6431</v>
      </c>
      <c r="D3210" s="5" t="s">
        <v>20353</v>
      </c>
      <c r="E3210" s="5" t="s">
        <v>20135</v>
      </c>
      <c r="F3210" s="5" t="s">
        <v>20136</v>
      </c>
      <c r="G3210" s="5" t="s">
        <v>12154</v>
      </c>
      <c r="H3210" s="5" t="s">
        <v>12173</v>
      </c>
      <c r="I3210" s="5" t="s">
        <v>16753</v>
      </c>
      <c r="J3210" s="5" t="s">
        <v>12328</v>
      </c>
      <c r="K3210" s="3" t="s">
        <v>12017</v>
      </c>
      <c r="L3210" s="3" t="s">
        <v>12017</v>
      </c>
      <c r="M3210" s="3" t="n">
        <v>6</v>
      </c>
      <c r="N3210" s="20" t="n">
        <v>3.89</v>
      </c>
      <c r="O3210" s="21" t="s">
        <v>12867</v>
      </c>
    </row>
    <row r="3211" customFormat="false" ht="15" hidden="false" customHeight="true" outlineLevel="0" collapsed="false">
      <c r="A3211" s="3" t="s">
        <v>6434</v>
      </c>
      <c r="B3211" s="3" t="s">
        <v>20354</v>
      </c>
      <c r="C3211" s="3" t="s">
        <v>6433</v>
      </c>
      <c r="D3211" s="5" t="s">
        <v>20355</v>
      </c>
      <c r="E3211" s="5" t="s">
        <v>20107</v>
      </c>
      <c r="F3211" s="5" t="s">
        <v>20108</v>
      </c>
      <c r="G3211" s="5" t="s">
        <v>12154</v>
      </c>
      <c r="H3211" s="5" t="s">
        <v>12173</v>
      </c>
      <c r="I3211" s="5" t="s">
        <v>16753</v>
      </c>
      <c r="J3211" s="5" t="s">
        <v>12328</v>
      </c>
      <c r="K3211" s="3" t="s">
        <v>12017</v>
      </c>
      <c r="L3211" s="3" t="s">
        <v>12017</v>
      </c>
      <c r="M3211" s="3" t="n">
        <v>1</v>
      </c>
      <c r="N3211" s="20" t="n">
        <v>2.89</v>
      </c>
      <c r="O3211" s="21" t="s">
        <v>12215</v>
      </c>
    </row>
    <row r="3212" customFormat="false" ht="15" hidden="false" customHeight="true" outlineLevel="0" collapsed="false">
      <c r="A3212" s="3" t="s">
        <v>6436</v>
      </c>
      <c r="B3212" s="3" t="s">
        <v>20356</v>
      </c>
      <c r="C3212" s="3" t="s">
        <v>6435</v>
      </c>
      <c r="D3212" s="5" t="s">
        <v>20357</v>
      </c>
      <c r="E3212" s="5" t="s">
        <v>20107</v>
      </c>
      <c r="F3212" s="5" t="s">
        <v>20108</v>
      </c>
      <c r="G3212" s="5" t="s">
        <v>12154</v>
      </c>
      <c r="H3212" s="5" t="s">
        <v>12173</v>
      </c>
      <c r="I3212" s="5" t="s">
        <v>13550</v>
      </c>
      <c r="J3212" s="5" t="s">
        <v>12328</v>
      </c>
      <c r="K3212" s="3" t="s">
        <v>12017</v>
      </c>
      <c r="L3212" s="3" t="s">
        <v>12017</v>
      </c>
      <c r="M3212" s="3" t="n">
        <v>8</v>
      </c>
      <c r="N3212" s="20" t="n">
        <v>3.49</v>
      </c>
      <c r="O3212" s="21" t="s">
        <v>20358</v>
      </c>
    </row>
    <row r="3213" customFormat="false" ht="15" hidden="false" customHeight="true" outlineLevel="0" collapsed="false">
      <c r="A3213" s="3" t="s">
        <v>6438</v>
      </c>
      <c r="B3213" s="3" t="s">
        <v>20359</v>
      </c>
      <c r="C3213" s="3" t="s">
        <v>6437</v>
      </c>
      <c r="D3213" s="5" t="s">
        <v>20360</v>
      </c>
      <c r="E3213" s="5" t="s">
        <v>20107</v>
      </c>
      <c r="F3213" s="5" t="s">
        <v>20108</v>
      </c>
      <c r="G3213" s="5" t="s">
        <v>12154</v>
      </c>
      <c r="H3213" s="5" t="s">
        <v>12173</v>
      </c>
      <c r="I3213" s="5" t="s">
        <v>13550</v>
      </c>
      <c r="J3213" s="5" t="s">
        <v>12328</v>
      </c>
      <c r="K3213" s="3" t="s">
        <v>12017</v>
      </c>
      <c r="L3213" s="3" t="s">
        <v>12017</v>
      </c>
      <c r="M3213" s="3" t="n">
        <v>2</v>
      </c>
      <c r="N3213" s="20" t="n">
        <v>1.79</v>
      </c>
      <c r="O3213" s="21" t="s">
        <v>20361</v>
      </c>
    </row>
    <row r="3214" customFormat="false" ht="15" hidden="false" customHeight="true" outlineLevel="0" collapsed="false">
      <c r="A3214" s="3" t="s">
        <v>6440</v>
      </c>
      <c r="B3214" s="3" t="s">
        <v>20362</v>
      </c>
      <c r="C3214" s="3" t="s">
        <v>6439</v>
      </c>
      <c r="D3214" s="5" t="s">
        <v>20363</v>
      </c>
      <c r="E3214" s="5" t="s">
        <v>20135</v>
      </c>
      <c r="F3214" s="5" t="s">
        <v>20136</v>
      </c>
      <c r="G3214" s="5" t="s">
        <v>12154</v>
      </c>
      <c r="H3214" s="5" t="s">
        <v>12173</v>
      </c>
      <c r="I3214" s="5" t="s">
        <v>13550</v>
      </c>
      <c r="J3214" s="5" t="s">
        <v>12328</v>
      </c>
      <c r="K3214" s="3" t="s">
        <v>12017</v>
      </c>
      <c r="L3214" s="3" t="s">
        <v>12017</v>
      </c>
      <c r="M3214" s="3" t="n">
        <v>4</v>
      </c>
      <c r="N3214" s="20" t="n">
        <v>2.49</v>
      </c>
      <c r="O3214" s="21" t="s">
        <v>19816</v>
      </c>
    </row>
    <row r="3215" customFormat="false" ht="15" hidden="false" customHeight="true" outlineLevel="0" collapsed="false">
      <c r="A3215" s="3" t="s">
        <v>6442</v>
      </c>
      <c r="B3215" s="3" t="s">
        <v>20364</v>
      </c>
      <c r="C3215" s="3" t="s">
        <v>6441</v>
      </c>
      <c r="D3215" s="5" t="s">
        <v>20365</v>
      </c>
      <c r="E3215" s="5" t="s">
        <v>20099</v>
      </c>
      <c r="F3215" s="5" t="s">
        <v>20100</v>
      </c>
      <c r="G3215" s="5" t="s">
        <v>12154</v>
      </c>
      <c r="H3215" s="5" t="s">
        <v>12173</v>
      </c>
      <c r="I3215" s="5" t="s">
        <v>16753</v>
      </c>
      <c r="J3215" s="5" t="s">
        <v>12328</v>
      </c>
      <c r="K3215" s="3" t="s">
        <v>12017</v>
      </c>
      <c r="L3215" s="3" t="s">
        <v>12017</v>
      </c>
      <c r="M3215" s="3" t="n">
        <v>1</v>
      </c>
      <c r="N3215" s="20" t="n">
        <v>1.49</v>
      </c>
      <c r="O3215" s="21" t="s">
        <v>20366</v>
      </c>
    </row>
    <row r="3216" customFormat="false" ht="15" hidden="false" customHeight="true" outlineLevel="0" collapsed="false">
      <c r="A3216" s="3" t="s">
        <v>6444</v>
      </c>
      <c r="B3216" s="3" t="s">
        <v>20367</v>
      </c>
      <c r="C3216" s="3" t="s">
        <v>6443</v>
      </c>
      <c r="D3216" s="5" t="s">
        <v>20368</v>
      </c>
      <c r="E3216" s="5" t="s">
        <v>12457</v>
      </c>
      <c r="F3216" s="5" t="s">
        <v>12458</v>
      </c>
      <c r="G3216" s="5" t="s">
        <v>12154</v>
      </c>
      <c r="H3216" s="5" t="s">
        <v>12173</v>
      </c>
      <c r="I3216" s="5" t="s">
        <v>16753</v>
      </c>
      <c r="J3216" s="5" t="s">
        <v>12328</v>
      </c>
      <c r="K3216" s="3" t="s">
        <v>12021</v>
      </c>
      <c r="L3216" s="3" t="s">
        <v>12017</v>
      </c>
      <c r="M3216" s="3" t="n">
        <v>4</v>
      </c>
      <c r="N3216" s="20" t="n">
        <v>2.99</v>
      </c>
      <c r="O3216" s="21" t="s">
        <v>19203</v>
      </c>
    </row>
    <row r="3217" customFormat="false" ht="15" hidden="false" customHeight="true" outlineLevel="0" collapsed="false">
      <c r="A3217" s="3" t="s">
        <v>6446</v>
      </c>
      <c r="B3217" s="3" t="s">
        <v>20369</v>
      </c>
      <c r="C3217" s="3" t="s">
        <v>6445</v>
      </c>
      <c r="D3217" s="5" t="s">
        <v>20370</v>
      </c>
      <c r="E3217" s="5" t="s">
        <v>20099</v>
      </c>
      <c r="F3217" s="5" t="s">
        <v>20100</v>
      </c>
      <c r="G3217" s="5" t="s">
        <v>12154</v>
      </c>
      <c r="H3217" s="5" t="s">
        <v>12173</v>
      </c>
      <c r="I3217" s="5" t="s">
        <v>16753</v>
      </c>
      <c r="J3217" s="5" t="s">
        <v>12328</v>
      </c>
      <c r="K3217" s="3" t="s">
        <v>12017</v>
      </c>
      <c r="L3217" s="3" t="s">
        <v>12017</v>
      </c>
      <c r="M3217" s="3" t="n">
        <v>12</v>
      </c>
      <c r="N3217" s="20" t="n">
        <v>2.29</v>
      </c>
      <c r="O3217" s="21" t="s">
        <v>20371</v>
      </c>
    </row>
    <row r="3218" customFormat="false" ht="15" hidden="false" customHeight="true" outlineLevel="0" collapsed="false">
      <c r="A3218" s="3" t="s">
        <v>6448</v>
      </c>
      <c r="B3218" s="3" t="s">
        <v>20372</v>
      </c>
      <c r="C3218" s="3" t="s">
        <v>6447</v>
      </c>
      <c r="D3218" s="5" t="s">
        <v>20373</v>
      </c>
      <c r="E3218" s="5" t="s">
        <v>20099</v>
      </c>
      <c r="F3218" s="5" t="s">
        <v>20100</v>
      </c>
      <c r="G3218" s="5" t="s">
        <v>12154</v>
      </c>
      <c r="H3218" s="5" t="s">
        <v>12173</v>
      </c>
      <c r="I3218" s="5" t="s">
        <v>12334</v>
      </c>
      <c r="J3218" s="5" t="s">
        <v>12328</v>
      </c>
      <c r="K3218" s="3" t="s">
        <v>12017</v>
      </c>
      <c r="L3218" s="3" t="s">
        <v>12017</v>
      </c>
      <c r="M3218" s="3" t="n">
        <v>24</v>
      </c>
      <c r="N3218" s="20" t="n">
        <v>3.89</v>
      </c>
      <c r="O3218" s="21" t="s">
        <v>20374</v>
      </c>
    </row>
    <row r="3219" customFormat="false" ht="15" hidden="false" customHeight="true" outlineLevel="0" collapsed="false">
      <c r="A3219" s="3" t="s">
        <v>6450</v>
      </c>
      <c r="B3219" s="3" t="s">
        <v>20375</v>
      </c>
      <c r="C3219" s="3" t="s">
        <v>6449</v>
      </c>
      <c r="D3219" s="5" t="s">
        <v>20376</v>
      </c>
      <c r="E3219" s="5" t="s">
        <v>20099</v>
      </c>
      <c r="F3219" s="5" t="s">
        <v>20100</v>
      </c>
      <c r="G3219" s="5" t="s">
        <v>12154</v>
      </c>
      <c r="H3219" s="5" t="s">
        <v>12173</v>
      </c>
      <c r="I3219" s="5" t="s">
        <v>12334</v>
      </c>
      <c r="J3219" s="5" t="s">
        <v>12328</v>
      </c>
      <c r="K3219" s="3" t="s">
        <v>12017</v>
      </c>
      <c r="L3219" s="3" t="s">
        <v>12017</v>
      </c>
      <c r="M3219" s="3" t="n">
        <v>1</v>
      </c>
      <c r="N3219" s="20" t="n">
        <v>2.39</v>
      </c>
      <c r="O3219" s="21" t="s">
        <v>20377</v>
      </c>
    </row>
    <row r="3220" customFormat="false" ht="15" hidden="false" customHeight="true" outlineLevel="0" collapsed="false">
      <c r="A3220" s="3" t="s">
        <v>6452</v>
      </c>
      <c r="B3220" s="3" t="s">
        <v>20378</v>
      </c>
      <c r="C3220" s="3" t="s">
        <v>6451</v>
      </c>
      <c r="D3220" s="5" t="s">
        <v>20379</v>
      </c>
      <c r="E3220" s="5" t="s">
        <v>20135</v>
      </c>
      <c r="F3220" s="5" t="s">
        <v>20136</v>
      </c>
      <c r="G3220" s="5" t="s">
        <v>12154</v>
      </c>
      <c r="H3220" s="5" t="s">
        <v>12173</v>
      </c>
      <c r="I3220" s="5" t="s">
        <v>16753</v>
      </c>
      <c r="J3220" s="5" t="s">
        <v>12328</v>
      </c>
      <c r="K3220" s="3" t="s">
        <v>12017</v>
      </c>
      <c r="L3220" s="3" t="s">
        <v>12017</v>
      </c>
      <c r="M3220" s="3" t="n">
        <v>8</v>
      </c>
      <c r="N3220" s="20" t="n">
        <v>2.89</v>
      </c>
      <c r="O3220" s="21" t="s">
        <v>20380</v>
      </c>
    </row>
    <row r="3221" customFormat="false" ht="15" hidden="false" customHeight="true" outlineLevel="0" collapsed="false">
      <c r="A3221" s="3" t="s">
        <v>6454</v>
      </c>
      <c r="B3221" s="3" t="s">
        <v>20381</v>
      </c>
      <c r="C3221" s="3" t="s">
        <v>6453</v>
      </c>
      <c r="D3221" s="5" t="s">
        <v>20382</v>
      </c>
      <c r="E3221" s="5" t="s">
        <v>20107</v>
      </c>
      <c r="F3221" s="5" t="s">
        <v>20108</v>
      </c>
      <c r="G3221" s="5" t="s">
        <v>12154</v>
      </c>
      <c r="H3221" s="5" t="s">
        <v>12173</v>
      </c>
      <c r="I3221" s="5" t="s">
        <v>13550</v>
      </c>
      <c r="J3221" s="5" t="s">
        <v>12328</v>
      </c>
      <c r="K3221" s="3" t="s">
        <v>12017</v>
      </c>
      <c r="L3221" s="3" t="s">
        <v>12017</v>
      </c>
      <c r="M3221" s="3" t="n">
        <v>24</v>
      </c>
      <c r="N3221" s="20" t="n">
        <v>3.39</v>
      </c>
      <c r="O3221" s="21" t="s">
        <v>17630</v>
      </c>
    </row>
    <row r="3222" customFormat="false" ht="15" hidden="false" customHeight="true" outlineLevel="0" collapsed="false">
      <c r="A3222" s="3" t="s">
        <v>6456</v>
      </c>
      <c r="B3222" s="3" t="s">
        <v>20383</v>
      </c>
      <c r="C3222" s="3" t="s">
        <v>6455</v>
      </c>
      <c r="D3222" s="5" t="s">
        <v>20384</v>
      </c>
      <c r="E3222" s="5" t="s">
        <v>20099</v>
      </c>
      <c r="F3222" s="5" t="s">
        <v>20100</v>
      </c>
      <c r="G3222" s="5" t="s">
        <v>12154</v>
      </c>
      <c r="H3222" s="5" t="s">
        <v>12173</v>
      </c>
      <c r="I3222" s="5" t="s">
        <v>13550</v>
      </c>
      <c r="J3222" s="5" t="s">
        <v>12328</v>
      </c>
      <c r="K3222" s="3" t="s">
        <v>12017</v>
      </c>
      <c r="L3222" s="3" t="s">
        <v>12017</v>
      </c>
      <c r="M3222" s="3" t="n">
        <v>24</v>
      </c>
      <c r="N3222" s="20" t="n">
        <v>3.79</v>
      </c>
      <c r="O3222" s="21" t="s">
        <v>13218</v>
      </c>
    </row>
    <row r="3223" customFormat="false" ht="15" hidden="false" customHeight="true" outlineLevel="0" collapsed="false">
      <c r="A3223" s="3" t="s">
        <v>6458</v>
      </c>
      <c r="B3223" s="3" t="s">
        <v>20385</v>
      </c>
      <c r="C3223" s="3" t="s">
        <v>6457</v>
      </c>
      <c r="D3223" s="5" t="s">
        <v>20386</v>
      </c>
      <c r="E3223" s="5" t="s">
        <v>20107</v>
      </c>
      <c r="F3223" s="5" t="s">
        <v>20108</v>
      </c>
      <c r="G3223" s="5" t="s">
        <v>12154</v>
      </c>
      <c r="H3223" s="5" t="s">
        <v>12173</v>
      </c>
      <c r="I3223" s="5" t="s">
        <v>16753</v>
      </c>
      <c r="J3223" s="5" t="s">
        <v>12328</v>
      </c>
      <c r="K3223" s="3" t="s">
        <v>12017</v>
      </c>
      <c r="L3223" s="3" t="s">
        <v>12017</v>
      </c>
      <c r="M3223" s="3" t="n">
        <v>6</v>
      </c>
      <c r="N3223" s="20" t="n">
        <v>3.29</v>
      </c>
      <c r="O3223" s="21" t="s">
        <v>16030</v>
      </c>
    </row>
    <row r="3224" customFormat="false" ht="15" hidden="false" customHeight="true" outlineLevel="0" collapsed="false">
      <c r="A3224" s="3" t="s">
        <v>6460</v>
      </c>
      <c r="B3224" s="3" t="s">
        <v>20387</v>
      </c>
      <c r="C3224" s="3" t="s">
        <v>6459</v>
      </c>
      <c r="D3224" s="5" t="s">
        <v>20388</v>
      </c>
      <c r="E3224" s="5" t="s">
        <v>20099</v>
      </c>
      <c r="F3224" s="5" t="s">
        <v>20100</v>
      </c>
      <c r="G3224" s="5" t="s">
        <v>12154</v>
      </c>
      <c r="H3224" s="5" t="s">
        <v>12173</v>
      </c>
      <c r="I3224" s="5" t="s">
        <v>12334</v>
      </c>
      <c r="J3224" s="5" t="s">
        <v>12328</v>
      </c>
      <c r="K3224" s="3" t="s">
        <v>12017</v>
      </c>
      <c r="L3224" s="3" t="s">
        <v>12017</v>
      </c>
      <c r="M3224" s="3" t="n">
        <v>12</v>
      </c>
      <c r="N3224" s="20" t="n">
        <v>1.49</v>
      </c>
      <c r="O3224" s="21" t="s">
        <v>14067</v>
      </c>
    </row>
    <row r="3225" customFormat="false" ht="15" hidden="false" customHeight="true" outlineLevel="0" collapsed="false">
      <c r="A3225" s="3" t="s">
        <v>6462</v>
      </c>
      <c r="B3225" s="3" t="s">
        <v>20389</v>
      </c>
      <c r="C3225" s="3" t="s">
        <v>6461</v>
      </c>
      <c r="D3225" s="5" t="s">
        <v>20390</v>
      </c>
      <c r="E3225" s="5" t="s">
        <v>12457</v>
      </c>
      <c r="F3225" s="5" t="s">
        <v>12458</v>
      </c>
      <c r="G3225" s="5" t="s">
        <v>12154</v>
      </c>
      <c r="H3225" s="5" t="s">
        <v>12173</v>
      </c>
      <c r="I3225" s="5" t="s">
        <v>12334</v>
      </c>
      <c r="J3225" s="5" t="s">
        <v>12512</v>
      </c>
      <c r="K3225" s="3" t="s">
        <v>12021</v>
      </c>
      <c r="L3225" s="3" t="s">
        <v>12017</v>
      </c>
      <c r="M3225" s="3" t="n">
        <v>6</v>
      </c>
      <c r="N3225" s="20" t="n">
        <v>2.39</v>
      </c>
      <c r="O3225" s="21" t="s">
        <v>12053</v>
      </c>
    </row>
    <row r="3226" customFormat="false" ht="15" hidden="false" customHeight="true" outlineLevel="0" collapsed="false">
      <c r="A3226" s="3" t="s">
        <v>6464</v>
      </c>
      <c r="B3226" s="3" t="s">
        <v>20391</v>
      </c>
      <c r="C3226" s="3" t="s">
        <v>6463</v>
      </c>
      <c r="D3226" s="5" t="s">
        <v>20392</v>
      </c>
      <c r="E3226" s="5" t="s">
        <v>12457</v>
      </c>
      <c r="F3226" s="5" t="s">
        <v>12458</v>
      </c>
      <c r="G3226" s="5" t="s">
        <v>12154</v>
      </c>
      <c r="H3226" s="5" t="s">
        <v>12173</v>
      </c>
      <c r="I3226" s="5" t="s">
        <v>12334</v>
      </c>
      <c r="J3226" s="5" t="s">
        <v>12328</v>
      </c>
      <c r="K3226" s="3" t="s">
        <v>12021</v>
      </c>
      <c r="L3226" s="3" t="s">
        <v>12017</v>
      </c>
      <c r="M3226" s="3" t="n">
        <v>1</v>
      </c>
      <c r="N3226" s="20" t="n">
        <v>2.49</v>
      </c>
      <c r="O3226" s="21" t="s">
        <v>20221</v>
      </c>
    </row>
    <row r="3227" customFormat="false" ht="15" hidden="false" customHeight="true" outlineLevel="0" collapsed="false">
      <c r="A3227" s="3" t="s">
        <v>6466</v>
      </c>
      <c r="B3227" s="3" t="s">
        <v>20393</v>
      </c>
      <c r="C3227" s="3" t="s">
        <v>6465</v>
      </c>
      <c r="D3227" s="5" t="s">
        <v>20394</v>
      </c>
      <c r="E3227" s="5" t="s">
        <v>20099</v>
      </c>
      <c r="F3227" s="5" t="s">
        <v>20100</v>
      </c>
      <c r="G3227" s="5" t="s">
        <v>12154</v>
      </c>
      <c r="H3227" s="5" t="s">
        <v>12173</v>
      </c>
      <c r="I3227" s="5" t="s">
        <v>16753</v>
      </c>
      <c r="J3227" s="5" t="s">
        <v>12328</v>
      </c>
      <c r="K3227" s="3" t="s">
        <v>12017</v>
      </c>
      <c r="L3227" s="3" t="s">
        <v>12017</v>
      </c>
      <c r="M3227" s="3" t="n">
        <v>2</v>
      </c>
      <c r="N3227" s="20" t="n">
        <v>2.79</v>
      </c>
      <c r="O3227" s="21" t="s">
        <v>15849</v>
      </c>
    </row>
    <row r="3228" customFormat="false" ht="15" hidden="false" customHeight="true" outlineLevel="0" collapsed="false">
      <c r="A3228" s="3" t="s">
        <v>6468</v>
      </c>
      <c r="B3228" s="3" t="s">
        <v>20395</v>
      </c>
      <c r="C3228" s="3" t="s">
        <v>6467</v>
      </c>
      <c r="D3228" s="5" t="s">
        <v>20396</v>
      </c>
      <c r="E3228" s="5" t="s">
        <v>20107</v>
      </c>
      <c r="F3228" s="5" t="s">
        <v>20108</v>
      </c>
      <c r="G3228" s="5" t="s">
        <v>12154</v>
      </c>
      <c r="H3228" s="5" t="s">
        <v>12165</v>
      </c>
      <c r="I3228" s="5" t="s">
        <v>13550</v>
      </c>
      <c r="J3228" s="5" t="s">
        <v>12328</v>
      </c>
      <c r="K3228" s="3" t="s">
        <v>12017</v>
      </c>
      <c r="L3228" s="3" t="s">
        <v>12017</v>
      </c>
      <c r="M3228" s="3" t="n">
        <v>6</v>
      </c>
      <c r="N3228" s="20" t="n">
        <v>3.79</v>
      </c>
      <c r="O3228" s="21" t="s">
        <v>12255</v>
      </c>
    </row>
    <row r="3229" customFormat="false" ht="15" hidden="false" customHeight="true" outlineLevel="0" collapsed="false">
      <c r="A3229" s="3" t="s">
        <v>6470</v>
      </c>
      <c r="B3229" s="3" t="s">
        <v>20397</v>
      </c>
      <c r="C3229" s="3" t="s">
        <v>6469</v>
      </c>
      <c r="D3229" s="5" t="s">
        <v>20398</v>
      </c>
      <c r="E3229" s="5" t="s">
        <v>20107</v>
      </c>
      <c r="F3229" s="5" t="s">
        <v>20108</v>
      </c>
      <c r="G3229" s="5" t="s">
        <v>12154</v>
      </c>
      <c r="H3229" s="5" t="s">
        <v>12165</v>
      </c>
      <c r="I3229" s="5" t="s">
        <v>16753</v>
      </c>
      <c r="J3229" s="5" t="s">
        <v>12328</v>
      </c>
      <c r="K3229" s="3" t="s">
        <v>12017</v>
      </c>
      <c r="L3229" s="3" t="s">
        <v>12017</v>
      </c>
      <c r="M3229" s="3" t="n">
        <v>2</v>
      </c>
      <c r="N3229" s="20" t="n">
        <v>5.89</v>
      </c>
      <c r="O3229" s="21" t="s">
        <v>13716</v>
      </c>
    </row>
    <row r="3230" customFormat="false" ht="15" hidden="false" customHeight="true" outlineLevel="0" collapsed="false">
      <c r="A3230" s="3" t="s">
        <v>6472</v>
      </c>
      <c r="B3230" s="3" t="s">
        <v>20399</v>
      </c>
      <c r="C3230" s="3" t="s">
        <v>6471</v>
      </c>
      <c r="D3230" s="5" t="s">
        <v>20400</v>
      </c>
      <c r="E3230" s="5" t="s">
        <v>20135</v>
      </c>
      <c r="F3230" s="5" t="s">
        <v>20136</v>
      </c>
      <c r="G3230" s="5" t="s">
        <v>12154</v>
      </c>
      <c r="H3230" s="5" t="s">
        <v>12165</v>
      </c>
      <c r="I3230" s="5" t="s">
        <v>16753</v>
      </c>
      <c r="J3230" s="5" t="s">
        <v>12328</v>
      </c>
      <c r="K3230" s="3" t="s">
        <v>12017</v>
      </c>
      <c r="L3230" s="3" t="s">
        <v>12017</v>
      </c>
      <c r="M3230" s="3" t="n">
        <v>24</v>
      </c>
      <c r="N3230" s="20" t="n">
        <v>4.49</v>
      </c>
      <c r="O3230" s="21" t="s">
        <v>20401</v>
      </c>
    </row>
    <row r="3231" customFormat="false" ht="15" hidden="false" customHeight="true" outlineLevel="0" collapsed="false">
      <c r="A3231" s="3" t="s">
        <v>6474</v>
      </c>
      <c r="B3231" s="3" t="s">
        <v>20402</v>
      </c>
      <c r="C3231" s="3" t="s">
        <v>6473</v>
      </c>
      <c r="D3231" s="5" t="s">
        <v>20403</v>
      </c>
      <c r="E3231" s="5" t="s">
        <v>20099</v>
      </c>
      <c r="F3231" s="5" t="s">
        <v>20100</v>
      </c>
      <c r="G3231" s="5" t="s">
        <v>12154</v>
      </c>
      <c r="H3231" s="5" t="s">
        <v>12165</v>
      </c>
      <c r="I3231" s="5" t="s">
        <v>13550</v>
      </c>
      <c r="J3231" s="5" t="s">
        <v>12512</v>
      </c>
      <c r="K3231" s="3" t="s">
        <v>12017</v>
      </c>
      <c r="L3231" s="3" t="s">
        <v>12017</v>
      </c>
      <c r="M3231" s="3" t="n">
        <v>2</v>
      </c>
      <c r="N3231" s="20" t="n">
        <v>3.49</v>
      </c>
      <c r="O3231" s="21" t="s">
        <v>13024</v>
      </c>
    </row>
    <row r="3232" customFormat="false" ht="15" hidden="false" customHeight="true" outlineLevel="0" collapsed="false">
      <c r="A3232" s="3" t="s">
        <v>6476</v>
      </c>
      <c r="B3232" s="3" t="s">
        <v>20404</v>
      </c>
      <c r="C3232" s="3" t="s">
        <v>6475</v>
      </c>
      <c r="D3232" s="5" t="s">
        <v>20405</v>
      </c>
      <c r="E3232" s="5" t="s">
        <v>20135</v>
      </c>
      <c r="F3232" s="5" t="s">
        <v>20136</v>
      </c>
      <c r="G3232" s="5" t="s">
        <v>12154</v>
      </c>
      <c r="H3232" s="5" t="s">
        <v>12165</v>
      </c>
      <c r="I3232" s="5" t="s">
        <v>16753</v>
      </c>
      <c r="J3232" s="5" t="s">
        <v>12328</v>
      </c>
      <c r="K3232" s="3" t="s">
        <v>12017</v>
      </c>
      <c r="L3232" s="3" t="s">
        <v>12017</v>
      </c>
      <c r="M3232" s="3" t="n">
        <v>1</v>
      </c>
      <c r="N3232" s="20" t="n">
        <v>5.29</v>
      </c>
      <c r="O3232" s="21" t="s">
        <v>13651</v>
      </c>
    </row>
    <row r="3233" customFormat="false" ht="15" hidden="false" customHeight="true" outlineLevel="0" collapsed="false">
      <c r="A3233" s="3" t="s">
        <v>6478</v>
      </c>
      <c r="B3233" s="3" t="s">
        <v>20406</v>
      </c>
      <c r="C3233" s="3" t="s">
        <v>6477</v>
      </c>
      <c r="D3233" s="5" t="s">
        <v>20407</v>
      </c>
      <c r="E3233" s="5" t="s">
        <v>20107</v>
      </c>
      <c r="F3233" s="5" t="s">
        <v>20108</v>
      </c>
      <c r="G3233" s="5" t="s">
        <v>12154</v>
      </c>
      <c r="H3233" s="5" t="s">
        <v>12165</v>
      </c>
      <c r="I3233" s="5" t="s">
        <v>13550</v>
      </c>
      <c r="J3233" s="5" t="s">
        <v>12328</v>
      </c>
      <c r="K3233" s="3" t="s">
        <v>12017</v>
      </c>
      <c r="L3233" s="3" t="s">
        <v>12017</v>
      </c>
      <c r="M3233" s="3" t="n">
        <v>1</v>
      </c>
      <c r="N3233" s="20" t="n">
        <v>5.49</v>
      </c>
      <c r="O3233" s="21" t="s">
        <v>12959</v>
      </c>
    </row>
    <row r="3234" customFormat="false" ht="15" hidden="false" customHeight="true" outlineLevel="0" collapsed="false">
      <c r="A3234" s="3" t="s">
        <v>6480</v>
      </c>
      <c r="B3234" s="3" t="s">
        <v>20408</v>
      </c>
      <c r="C3234" s="3" t="s">
        <v>6479</v>
      </c>
      <c r="D3234" s="5" t="s">
        <v>20409</v>
      </c>
      <c r="E3234" s="5" t="s">
        <v>12457</v>
      </c>
      <c r="F3234" s="5" t="s">
        <v>12458</v>
      </c>
      <c r="G3234" s="5" t="s">
        <v>12154</v>
      </c>
      <c r="H3234" s="5" t="s">
        <v>12165</v>
      </c>
      <c r="I3234" s="5" t="s">
        <v>13550</v>
      </c>
      <c r="J3234" s="5" t="s">
        <v>12328</v>
      </c>
      <c r="K3234" s="3" t="s">
        <v>12021</v>
      </c>
      <c r="L3234" s="3" t="s">
        <v>12017</v>
      </c>
      <c r="M3234" s="3" t="n">
        <v>2</v>
      </c>
      <c r="N3234" s="20" t="n">
        <v>4.89</v>
      </c>
      <c r="O3234" s="21" t="s">
        <v>20410</v>
      </c>
    </row>
    <row r="3235" customFormat="false" ht="15" hidden="false" customHeight="true" outlineLevel="0" collapsed="false">
      <c r="A3235" s="3" t="s">
        <v>6482</v>
      </c>
      <c r="B3235" s="3" t="s">
        <v>20411</v>
      </c>
      <c r="C3235" s="3" t="s">
        <v>6481</v>
      </c>
      <c r="D3235" s="5" t="s">
        <v>20412</v>
      </c>
      <c r="E3235" s="5" t="s">
        <v>20099</v>
      </c>
      <c r="F3235" s="5" t="s">
        <v>20100</v>
      </c>
      <c r="G3235" s="5" t="s">
        <v>12154</v>
      </c>
      <c r="H3235" s="5" t="s">
        <v>12165</v>
      </c>
      <c r="I3235" s="5" t="s">
        <v>16753</v>
      </c>
      <c r="J3235" s="5" t="s">
        <v>12328</v>
      </c>
      <c r="K3235" s="3" t="s">
        <v>12017</v>
      </c>
      <c r="L3235" s="3" t="s">
        <v>12017</v>
      </c>
      <c r="M3235" s="3" t="n">
        <v>2</v>
      </c>
      <c r="N3235" s="20" t="n">
        <v>5.39</v>
      </c>
      <c r="O3235" s="21" t="s">
        <v>20413</v>
      </c>
    </row>
    <row r="3236" customFormat="false" ht="15" hidden="false" customHeight="true" outlineLevel="0" collapsed="false">
      <c r="A3236" s="3" t="s">
        <v>6484</v>
      </c>
      <c r="B3236" s="3" t="s">
        <v>20414</v>
      </c>
      <c r="C3236" s="3" t="s">
        <v>6483</v>
      </c>
      <c r="D3236" s="5" t="s">
        <v>20415</v>
      </c>
      <c r="E3236" s="5" t="s">
        <v>12457</v>
      </c>
      <c r="F3236" s="5" t="s">
        <v>12458</v>
      </c>
      <c r="G3236" s="5" t="s">
        <v>12154</v>
      </c>
      <c r="H3236" s="5" t="s">
        <v>12165</v>
      </c>
      <c r="I3236" s="5" t="s">
        <v>16753</v>
      </c>
      <c r="J3236" s="5" t="s">
        <v>12328</v>
      </c>
      <c r="K3236" s="3" t="s">
        <v>12021</v>
      </c>
      <c r="L3236" s="3" t="s">
        <v>12017</v>
      </c>
      <c r="M3236" s="3" t="n">
        <v>24</v>
      </c>
      <c r="N3236" s="20" t="n">
        <v>3.99</v>
      </c>
      <c r="O3236" s="21" t="s">
        <v>12465</v>
      </c>
    </row>
    <row r="3237" customFormat="false" ht="15" hidden="false" customHeight="true" outlineLevel="0" collapsed="false">
      <c r="A3237" s="3" t="s">
        <v>6486</v>
      </c>
      <c r="B3237" s="3" t="s">
        <v>20416</v>
      </c>
      <c r="C3237" s="3" t="s">
        <v>6485</v>
      </c>
      <c r="D3237" s="5" t="s">
        <v>20417</v>
      </c>
      <c r="E3237" s="5" t="s">
        <v>12457</v>
      </c>
      <c r="F3237" s="5" t="s">
        <v>12458</v>
      </c>
      <c r="G3237" s="5" t="s">
        <v>12154</v>
      </c>
      <c r="H3237" s="5" t="s">
        <v>12165</v>
      </c>
      <c r="I3237" s="5" t="s">
        <v>16753</v>
      </c>
      <c r="J3237" s="5" t="s">
        <v>12328</v>
      </c>
      <c r="K3237" s="3" t="s">
        <v>12021</v>
      </c>
      <c r="L3237" s="3" t="s">
        <v>12017</v>
      </c>
      <c r="M3237" s="3" t="n">
        <v>6</v>
      </c>
      <c r="N3237" s="20" t="n">
        <v>5.79</v>
      </c>
      <c r="O3237" s="21" t="s">
        <v>20418</v>
      </c>
    </row>
    <row r="3238" customFormat="false" ht="15" hidden="false" customHeight="true" outlineLevel="0" collapsed="false">
      <c r="A3238" s="3" t="s">
        <v>6488</v>
      </c>
      <c r="B3238" s="3" t="s">
        <v>20419</v>
      </c>
      <c r="C3238" s="3" t="s">
        <v>6487</v>
      </c>
      <c r="D3238" s="5" t="s">
        <v>20420</v>
      </c>
      <c r="E3238" s="5" t="s">
        <v>20107</v>
      </c>
      <c r="F3238" s="5" t="s">
        <v>20108</v>
      </c>
      <c r="G3238" s="5" t="s">
        <v>12154</v>
      </c>
      <c r="H3238" s="5" t="s">
        <v>12165</v>
      </c>
      <c r="I3238" s="5" t="s">
        <v>16753</v>
      </c>
      <c r="J3238" s="5" t="s">
        <v>12328</v>
      </c>
      <c r="K3238" s="3" t="s">
        <v>12017</v>
      </c>
      <c r="L3238" s="3" t="s">
        <v>12017</v>
      </c>
      <c r="M3238" s="3" t="n">
        <v>12</v>
      </c>
      <c r="N3238" s="20" t="n">
        <v>5.99</v>
      </c>
      <c r="O3238" s="21" t="s">
        <v>18640</v>
      </c>
    </row>
    <row r="3239" customFormat="false" ht="15" hidden="false" customHeight="true" outlineLevel="0" collapsed="false">
      <c r="A3239" s="3" t="s">
        <v>6490</v>
      </c>
      <c r="B3239" s="3" t="s">
        <v>20421</v>
      </c>
      <c r="C3239" s="3" t="s">
        <v>6489</v>
      </c>
      <c r="D3239" s="5" t="s">
        <v>20422</v>
      </c>
      <c r="E3239" s="5" t="s">
        <v>20135</v>
      </c>
      <c r="F3239" s="5" t="s">
        <v>20136</v>
      </c>
      <c r="G3239" s="5" t="s">
        <v>12154</v>
      </c>
      <c r="H3239" s="5" t="s">
        <v>12165</v>
      </c>
      <c r="I3239" s="5" t="s">
        <v>13550</v>
      </c>
      <c r="J3239" s="5" t="s">
        <v>12328</v>
      </c>
      <c r="K3239" s="3" t="s">
        <v>12017</v>
      </c>
      <c r="L3239" s="3" t="s">
        <v>12017</v>
      </c>
      <c r="M3239" s="3" t="n">
        <v>6</v>
      </c>
      <c r="N3239" s="20" t="n">
        <v>5.79</v>
      </c>
      <c r="O3239" s="21" t="s">
        <v>16304</v>
      </c>
    </row>
    <row r="3240" customFormat="false" ht="15" hidden="false" customHeight="true" outlineLevel="0" collapsed="false">
      <c r="A3240" s="3" t="s">
        <v>6492</v>
      </c>
      <c r="B3240" s="3" t="s">
        <v>20423</v>
      </c>
      <c r="C3240" s="3" t="s">
        <v>6491</v>
      </c>
      <c r="D3240" s="5" t="s">
        <v>20424</v>
      </c>
      <c r="E3240" s="5" t="s">
        <v>20107</v>
      </c>
      <c r="F3240" s="5" t="s">
        <v>20108</v>
      </c>
      <c r="G3240" s="5" t="s">
        <v>12154</v>
      </c>
      <c r="H3240" s="5" t="s">
        <v>12165</v>
      </c>
      <c r="I3240" s="5" t="s">
        <v>16753</v>
      </c>
      <c r="J3240" s="5" t="s">
        <v>12512</v>
      </c>
      <c r="K3240" s="3" t="s">
        <v>12017</v>
      </c>
      <c r="L3240" s="3" t="s">
        <v>12017</v>
      </c>
      <c r="M3240" s="3" t="n">
        <v>1</v>
      </c>
      <c r="N3240" s="20" t="n">
        <v>5.29</v>
      </c>
      <c r="O3240" s="21" t="s">
        <v>20425</v>
      </c>
    </row>
    <row r="3241" customFormat="false" ht="15" hidden="false" customHeight="true" outlineLevel="0" collapsed="false">
      <c r="A3241" s="3" t="s">
        <v>6494</v>
      </c>
      <c r="B3241" s="3" t="s">
        <v>20426</v>
      </c>
      <c r="C3241" s="3" t="s">
        <v>6493</v>
      </c>
      <c r="D3241" s="5" t="s">
        <v>20427</v>
      </c>
      <c r="E3241" s="5" t="s">
        <v>20107</v>
      </c>
      <c r="F3241" s="5" t="s">
        <v>20108</v>
      </c>
      <c r="G3241" s="5" t="s">
        <v>12154</v>
      </c>
      <c r="H3241" s="5" t="s">
        <v>12165</v>
      </c>
      <c r="I3241" s="5" t="s">
        <v>13550</v>
      </c>
      <c r="J3241" s="5" t="s">
        <v>12328</v>
      </c>
      <c r="K3241" s="3" t="s">
        <v>12017</v>
      </c>
      <c r="L3241" s="3" t="s">
        <v>12017</v>
      </c>
      <c r="M3241" s="3" t="n">
        <v>2</v>
      </c>
      <c r="N3241" s="20" t="n">
        <v>4.89</v>
      </c>
      <c r="O3241" s="21" t="s">
        <v>13882</v>
      </c>
    </row>
    <row r="3242" customFormat="false" ht="15" hidden="false" customHeight="true" outlineLevel="0" collapsed="false">
      <c r="A3242" s="3" t="s">
        <v>6496</v>
      </c>
      <c r="B3242" s="3" t="s">
        <v>20428</v>
      </c>
      <c r="C3242" s="3" t="s">
        <v>6495</v>
      </c>
      <c r="D3242" s="5" t="s">
        <v>20429</v>
      </c>
      <c r="E3242" s="5" t="s">
        <v>20107</v>
      </c>
      <c r="F3242" s="5" t="s">
        <v>20108</v>
      </c>
      <c r="G3242" s="5" t="s">
        <v>12154</v>
      </c>
      <c r="H3242" s="5" t="s">
        <v>12165</v>
      </c>
      <c r="I3242" s="5" t="s">
        <v>16753</v>
      </c>
      <c r="J3242" s="5" t="s">
        <v>12328</v>
      </c>
      <c r="K3242" s="3" t="s">
        <v>12017</v>
      </c>
      <c r="L3242" s="3" t="s">
        <v>12017</v>
      </c>
      <c r="M3242" s="3" t="n">
        <v>4</v>
      </c>
      <c r="N3242" s="20" t="n">
        <v>4.89</v>
      </c>
      <c r="O3242" s="21" t="s">
        <v>16919</v>
      </c>
    </row>
    <row r="3243" customFormat="false" ht="15" hidden="false" customHeight="true" outlineLevel="0" collapsed="false">
      <c r="A3243" s="3" t="s">
        <v>6498</v>
      </c>
      <c r="B3243" s="3" t="s">
        <v>20430</v>
      </c>
      <c r="C3243" s="3" t="s">
        <v>6497</v>
      </c>
      <c r="D3243" s="5" t="s">
        <v>20431</v>
      </c>
      <c r="E3243" s="5" t="s">
        <v>12457</v>
      </c>
      <c r="F3243" s="5" t="s">
        <v>12458</v>
      </c>
      <c r="G3243" s="5" t="s">
        <v>12154</v>
      </c>
      <c r="H3243" s="5" t="s">
        <v>12165</v>
      </c>
      <c r="I3243" s="5" t="s">
        <v>13550</v>
      </c>
      <c r="J3243" s="5" t="s">
        <v>12328</v>
      </c>
      <c r="K3243" s="3" t="s">
        <v>12021</v>
      </c>
      <c r="L3243" s="3" t="s">
        <v>12017</v>
      </c>
      <c r="M3243" s="3" t="n">
        <v>6</v>
      </c>
      <c r="N3243" s="20" t="n">
        <v>5.39</v>
      </c>
      <c r="O3243" s="21" t="s">
        <v>12566</v>
      </c>
    </row>
    <row r="3244" customFormat="false" ht="15" hidden="false" customHeight="true" outlineLevel="0" collapsed="false">
      <c r="A3244" s="3" t="s">
        <v>6500</v>
      </c>
      <c r="B3244" s="3" t="s">
        <v>20432</v>
      </c>
      <c r="C3244" s="3" t="s">
        <v>6499</v>
      </c>
      <c r="D3244" s="5" t="s">
        <v>20433</v>
      </c>
      <c r="E3244" s="5" t="s">
        <v>20135</v>
      </c>
      <c r="F3244" s="5" t="s">
        <v>20136</v>
      </c>
      <c r="G3244" s="5" t="s">
        <v>12154</v>
      </c>
      <c r="H3244" s="5" t="s">
        <v>12165</v>
      </c>
      <c r="I3244" s="5" t="s">
        <v>13550</v>
      </c>
      <c r="J3244" s="5" t="s">
        <v>12328</v>
      </c>
      <c r="K3244" s="3" t="s">
        <v>12017</v>
      </c>
      <c r="L3244" s="3" t="s">
        <v>12017</v>
      </c>
      <c r="M3244" s="3" t="n">
        <v>24</v>
      </c>
      <c r="N3244" s="20" t="n">
        <v>3.89</v>
      </c>
      <c r="O3244" s="21" t="s">
        <v>14944</v>
      </c>
    </row>
    <row r="3245" customFormat="false" ht="15" hidden="false" customHeight="true" outlineLevel="0" collapsed="false">
      <c r="A3245" s="3" t="s">
        <v>6502</v>
      </c>
      <c r="B3245" s="3" t="s">
        <v>20434</v>
      </c>
      <c r="C3245" s="3" t="s">
        <v>6501</v>
      </c>
      <c r="D3245" s="5" t="s">
        <v>20435</v>
      </c>
      <c r="E3245" s="5" t="s">
        <v>20107</v>
      </c>
      <c r="F3245" s="5" t="s">
        <v>20108</v>
      </c>
      <c r="G3245" s="5" t="s">
        <v>12154</v>
      </c>
      <c r="H3245" s="5" t="s">
        <v>12165</v>
      </c>
      <c r="I3245" s="5" t="s">
        <v>13550</v>
      </c>
      <c r="J3245" s="5" t="s">
        <v>12328</v>
      </c>
      <c r="K3245" s="3" t="s">
        <v>12017</v>
      </c>
      <c r="L3245" s="3" t="s">
        <v>12017</v>
      </c>
      <c r="M3245" s="3" t="n">
        <v>8</v>
      </c>
      <c r="N3245" s="20" t="n">
        <v>5.89</v>
      </c>
      <c r="O3245" s="21" t="s">
        <v>16147</v>
      </c>
    </row>
    <row r="3246" customFormat="false" ht="15" hidden="false" customHeight="true" outlineLevel="0" collapsed="false">
      <c r="A3246" s="3" t="s">
        <v>6504</v>
      </c>
      <c r="B3246" s="3" t="s">
        <v>20436</v>
      </c>
      <c r="C3246" s="3" t="s">
        <v>6503</v>
      </c>
      <c r="D3246" s="5" t="s">
        <v>20437</v>
      </c>
      <c r="E3246" s="5" t="s">
        <v>20099</v>
      </c>
      <c r="F3246" s="5" t="s">
        <v>20100</v>
      </c>
      <c r="G3246" s="5" t="s">
        <v>12154</v>
      </c>
      <c r="H3246" s="5" t="s">
        <v>12165</v>
      </c>
      <c r="I3246" s="5" t="s">
        <v>13550</v>
      </c>
      <c r="J3246" s="5" t="s">
        <v>12328</v>
      </c>
      <c r="K3246" s="3" t="s">
        <v>12017</v>
      </c>
      <c r="L3246" s="3" t="s">
        <v>12017</v>
      </c>
      <c r="M3246" s="3" t="n">
        <v>1</v>
      </c>
      <c r="N3246" s="20" t="n">
        <v>4.29</v>
      </c>
      <c r="O3246" s="21" t="s">
        <v>15643</v>
      </c>
    </row>
    <row r="3247" customFormat="false" ht="15" hidden="false" customHeight="true" outlineLevel="0" collapsed="false">
      <c r="A3247" s="3" t="s">
        <v>6506</v>
      </c>
      <c r="B3247" s="3" t="s">
        <v>20438</v>
      </c>
      <c r="C3247" s="3" t="s">
        <v>6505</v>
      </c>
      <c r="D3247" s="5" t="s">
        <v>20439</v>
      </c>
      <c r="E3247" s="5" t="s">
        <v>12457</v>
      </c>
      <c r="F3247" s="5" t="s">
        <v>12458</v>
      </c>
      <c r="G3247" s="5" t="s">
        <v>12154</v>
      </c>
      <c r="H3247" s="5" t="s">
        <v>12165</v>
      </c>
      <c r="I3247" s="5" t="s">
        <v>13550</v>
      </c>
      <c r="J3247" s="5" t="s">
        <v>12328</v>
      </c>
      <c r="K3247" s="3" t="s">
        <v>12021</v>
      </c>
      <c r="L3247" s="3" t="s">
        <v>12017</v>
      </c>
      <c r="M3247" s="3" t="n">
        <v>6</v>
      </c>
      <c r="N3247" s="20" t="n">
        <v>4.89</v>
      </c>
      <c r="O3247" s="21" t="s">
        <v>20440</v>
      </c>
    </row>
    <row r="3248" customFormat="false" ht="15" hidden="false" customHeight="true" outlineLevel="0" collapsed="false">
      <c r="A3248" s="3" t="s">
        <v>6508</v>
      </c>
      <c r="B3248" s="3" t="s">
        <v>20441</v>
      </c>
      <c r="C3248" s="3" t="s">
        <v>6507</v>
      </c>
      <c r="D3248" s="5" t="s">
        <v>20442</v>
      </c>
      <c r="E3248" s="5" t="s">
        <v>20135</v>
      </c>
      <c r="F3248" s="5" t="s">
        <v>20136</v>
      </c>
      <c r="G3248" s="5" t="s">
        <v>12154</v>
      </c>
      <c r="H3248" s="5" t="s">
        <v>12165</v>
      </c>
      <c r="I3248" s="5" t="s">
        <v>16753</v>
      </c>
      <c r="J3248" s="5" t="s">
        <v>12512</v>
      </c>
      <c r="K3248" s="3" t="s">
        <v>12017</v>
      </c>
      <c r="L3248" s="3" t="s">
        <v>12017</v>
      </c>
      <c r="M3248" s="3" t="n">
        <v>12</v>
      </c>
      <c r="N3248" s="20" t="n">
        <v>4.39</v>
      </c>
      <c r="O3248" s="21" t="s">
        <v>15592</v>
      </c>
    </row>
    <row r="3249" customFormat="false" ht="15" hidden="false" customHeight="true" outlineLevel="0" collapsed="false">
      <c r="A3249" s="3" t="s">
        <v>6510</v>
      </c>
      <c r="B3249" s="3" t="s">
        <v>20443</v>
      </c>
      <c r="C3249" s="3" t="s">
        <v>6509</v>
      </c>
      <c r="D3249" s="5" t="s">
        <v>20444</v>
      </c>
      <c r="E3249" s="5" t="s">
        <v>20107</v>
      </c>
      <c r="F3249" s="5" t="s">
        <v>20108</v>
      </c>
      <c r="G3249" s="5" t="s">
        <v>12154</v>
      </c>
      <c r="H3249" s="5" t="s">
        <v>12165</v>
      </c>
      <c r="I3249" s="5" t="s">
        <v>13550</v>
      </c>
      <c r="J3249" s="5" t="s">
        <v>12328</v>
      </c>
      <c r="K3249" s="3" t="s">
        <v>12017</v>
      </c>
      <c r="L3249" s="3" t="s">
        <v>12017</v>
      </c>
      <c r="M3249" s="3" t="n">
        <v>4</v>
      </c>
      <c r="N3249" s="20" t="n">
        <v>4.49</v>
      </c>
      <c r="O3249" s="21" t="s">
        <v>20321</v>
      </c>
    </row>
    <row r="3250" customFormat="false" ht="15" hidden="false" customHeight="true" outlineLevel="0" collapsed="false">
      <c r="A3250" s="3" t="s">
        <v>6512</v>
      </c>
      <c r="B3250" s="3" t="s">
        <v>20445</v>
      </c>
      <c r="C3250" s="3" t="s">
        <v>6511</v>
      </c>
      <c r="D3250" s="5" t="s">
        <v>20446</v>
      </c>
      <c r="E3250" s="5" t="s">
        <v>20099</v>
      </c>
      <c r="F3250" s="5" t="s">
        <v>20100</v>
      </c>
      <c r="G3250" s="5" t="s">
        <v>12154</v>
      </c>
      <c r="H3250" s="5" t="s">
        <v>12165</v>
      </c>
      <c r="I3250" s="5" t="s">
        <v>13550</v>
      </c>
      <c r="J3250" s="5" t="s">
        <v>12328</v>
      </c>
      <c r="K3250" s="3" t="s">
        <v>12017</v>
      </c>
      <c r="L3250" s="3" t="s">
        <v>12017</v>
      </c>
      <c r="M3250" s="3" t="n">
        <v>24</v>
      </c>
      <c r="N3250" s="20" t="n">
        <v>3.99</v>
      </c>
      <c r="O3250" s="21" t="s">
        <v>14671</v>
      </c>
    </row>
    <row r="3251" customFormat="false" ht="15" hidden="false" customHeight="true" outlineLevel="0" collapsed="false">
      <c r="A3251" s="3" t="s">
        <v>6514</v>
      </c>
      <c r="B3251" s="3" t="s">
        <v>20447</v>
      </c>
      <c r="C3251" s="3" t="s">
        <v>6513</v>
      </c>
      <c r="D3251" s="5" t="s">
        <v>20448</v>
      </c>
      <c r="E3251" s="5" t="s">
        <v>20135</v>
      </c>
      <c r="F3251" s="5" t="s">
        <v>20136</v>
      </c>
      <c r="G3251" s="5" t="s">
        <v>12154</v>
      </c>
      <c r="H3251" s="5" t="s">
        <v>12165</v>
      </c>
      <c r="I3251" s="5" t="s">
        <v>16753</v>
      </c>
      <c r="J3251" s="5" t="s">
        <v>12328</v>
      </c>
      <c r="K3251" s="3" t="s">
        <v>12017</v>
      </c>
      <c r="L3251" s="3" t="s">
        <v>12017</v>
      </c>
      <c r="M3251" s="3" t="n">
        <v>2</v>
      </c>
      <c r="N3251" s="20" t="n">
        <v>4.39</v>
      </c>
      <c r="O3251" s="21" t="s">
        <v>14402</v>
      </c>
    </row>
    <row r="3252" customFormat="false" ht="15" hidden="false" customHeight="true" outlineLevel="0" collapsed="false">
      <c r="A3252" s="3" t="s">
        <v>6516</v>
      </c>
      <c r="B3252" s="3" t="s">
        <v>20449</v>
      </c>
      <c r="C3252" s="3" t="s">
        <v>6515</v>
      </c>
      <c r="D3252" s="5" t="s">
        <v>20450</v>
      </c>
      <c r="E3252" s="5" t="s">
        <v>20099</v>
      </c>
      <c r="F3252" s="5" t="s">
        <v>20100</v>
      </c>
      <c r="G3252" s="5" t="s">
        <v>12154</v>
      </c>
      <c r="H3252" s="5" t="s">
        <v>12165</v>
      </c>
      <c r="I3252" s="5" t="s">
        <v>16753</v>
      </c>
      <c r="J3252" s="5" t="s">
        <v>12328</v>
      </c>
      <c r="K3252" s="3" t="s">
        <v>12017</v>
      </c>
      <c r="L3252" s="3" t="s">
        <v>12017</v>
      </c>
      <c r="M3252" s="3" t="n">
        <v>1</v>
      </c>
      <c r="N3252" s="20" t="n">
        <v>5.49</v>
      </c>
      <c r="O3252" s="21" t="s">
        <v>20214</v>
      </c>
    </row>
    <row r="3253" customFormat="false" ht="15" hidden="false" customHeight="true" outlineLevel="0" collapsed="false">
      <c r="A3253" s="3" t="s">
        <v>6518</v>
      </c>
      <c r="B3253" s="3" t="s">
        <v>20451</v>
      </c>
      <c r="C3253" s="3" t="s">
        <v>6517</v>
      </c>
      <c r="D3253" s="5" t="s">
        <v>20452</v>
      </c>
      <c r="E3253" s="5" t="s">
        <v>12457</v>
      </c>
      <c r="F3253" s="5" t="s">
        <v>12458</v>
      </c>
      <c r="G3253" s="5" t="s">
        <v>12154</v>
      </c>
      <c r="H3253" s="5" t="s">
        <v>12165</v>
      </c>
      <c r="I3253" s="5" t="s">
        <v>13550</v>
      </c>
      <c r="J3253" s="5" t="s">
        <v>12328</v>
      </c>
      <c r="K3253" s="3" t="s">
        <v>12021</v>
      </c>
      <c r="L3253" s="3" t="s">
        <v>12017</v>
      </c>
      <c r="M3253" s="3" t="n">
        <v>6</v>
      </c>
      <c r="N3253" s="20" t="n">
        <v>5.29</v>
      </c>
      <c r="O3253" s="21" t="s">
        <v>12483</v>
      </c>
    </row>
    <row r="3254" customFormat="false" ht="15" hidden="false" customHeight="true" outlineLevel="0" collapsed="false">
      <c r="A3254" s="3" t="s">
        <v>6520</v>
      </c>
      <c r="B3254" s="3" t="s">
        <v>20453</v>
      </c>
      <c r="C3254" s="3" t="s">
        <v>6519</v>
      </c>
      <c r="D3254" s="5" t="s">
        <v>20454</v>
      </c>
      <c r="E3254" s="5" t="s">
        <v>12457</v>
      </c>
      <c r="F3254" s="5" t="s">
        <v>12458</v>
      </c>
      <c r="G3254" s="5" t="s">
        <v>12154</v>
      </c>
      <c r="H3254" s="5" t="s">
        <v>12165</v>
      </c>
      <c r="I3254" s="5" t="s">
        <v>13550</v>
      </c>
      <c r="J3254" s="5" t="s">
        <v>12328</v>
      </c>
      <c r="K3254" s="3" t="s">
        <v>12021</v>
      </c>
      <c r="L3254" s="3" t="s">
        <v>12017</v>
      </c>
      <c r="M3254" s="3" t="n">
        <v>1</v>
      </c>
      <c r="N3254" s="20" t="n">
        <v>5.39</v>
      </c>
      <c r="O3254" s="21" t="s">
        <v>16935</v>
      </c>
    </row>
    <row r="3255" customFormat="false" ht="15" hidden="false" customHeight="true" outlineLevel="0" collapsed="false">
      <c r="A3255" s="3" t="s">
        <v>6522</v>
      </c>
      <c r="B3255" s="3" t="s">
        <v>20455</v>
      </c>
      <c r="C3255" s="3" t="s">
        <v>6521</v>
      </c>
      <c r="D3255" s="5" t="s">
        <v>20456</v>
      </c>
      <c r="E3255" s="5" t="s">
        <v>20099</v>
      </c>
      <c r="F3255" s="5" t="s">
        <v>20100</v>
      </c>
      <c r="G3255" s="5" t="s">
        <v>12154</v>
      </c>
      <c r="H3255" s="5" t="s">
        <v>12165</v>
      </c>
      <c r="I3255" s="5" t="s">
        <v>16753</v>
      </c>
      <c r="J3255" s="5" t="s">
        <v>12328</v>
      </c>
      <c r="K3255" s="3" t="s">
        <v>12017</v>
      </c>
      <c r="L3255" s="3" t="s">
        <v>12017</v>
      </c>
      <c r="M3255" s="3" t="n">
        <v>6</v>
      </c>
      <c r="N3255" s="20" t="n">
        <v>4.29</v>
      </c>
      <c r="O3255" s="21" t="s">
        <v>16386</v>
      </c>
    </row>
    <row r="3256" customFormat="false" ht="15" hidden="false" customHeight="true" outlineLevel="0" collapsed="false">
      <c r="A3256" s="3" t="s">
        <v>6524</v>
      </c>
      <c r="B3256" s="3" t="s">
        <v>20457</v>
      </c>
      <c r="C3256" s="3" t="s">
        <v>6523</v>
      </c>
      <c r="D3256" s="5" t="s">
        <v>20458</v>
      </c>
      <c r="E3256" s="5" t="s">
        <v>20099</v>
      </c>
      <c r="F3256" s="5" t="s">
        <v>20100</v>
      </c>
      <c r="G3256" s="5" t="s">
        <v>12154</v>
      </c>
      <c r="H3256" s="5" t="s">
        <v>12165</v>
      </c>
      <c r="I3256" s="5" t="s">
        <v>16753</v>
      </c>
      <c r="J3256" s="5" t="s">
        <v>12328</v>
      </c>
      <c r="K3256" s="3" t="s">
        <v>12017</v>
      </c>
      <c r="L3256" s="3" t="s">
        <v>12017</v>
      </c>
      <c r="M3256" s="3" t="n">
        <v>2</v>
      </c>
      <c r="N3256" s="20" t="n">
        <v>4.39</v>
      </c>
      <c r="O3256" s="21" t="s">
        <v>16827</v>
      </c>
    </row>
    <row r="3257" customFormat="false" ht="15" hidden="false" customHeight="true" outlineLevel="0" collapsed="false">
      <c r="A3257" s="3" t="s">
        <v>6526</v>
      </c>
      <c r="B3257" s="3" t="s">
        <v>20459</v>
      </c>
      <c r="C3257" s="3" t="s">
        <v>6525</v>
      </c>
      <c r="D3257" s="5" t="s">
        <v>20460</v>
      </c>
      <c r="E3257" s="5" t="s">
        <v>20135</v>
      </c>
      <c r="F3257" s="5" t="s">
        <v>20136</v>
      </c>
      <c r="G3257" s="5" t="s">
        <v>12154</v>
      </c>
      <c r="H3257" s="5" t="s">
        <v>12165</v>
      </c>
      <c r="I3257" s="5" t="s">
        <v>16753</v>
      </c>
      <c r="J3257" s="5" t="s">
        <v>12328</v>
      </c>
      <c r="K3257" s="3" t="s">
        <v>12017</v>
      </c>
      <c r="L3257" s="3" t="s">
        <v>12017</v>
      </c>
      <c r="M3257" s="3" t="n">
        <v>1</v>
      </c>
      <c r="N3257" s="20" t="n">
        <v>4.49</v>
      </c>
      <c r="O3257" s="21" t="s">
        <v>13319</v>
      </c>
    </row>
    <row r="3258" customFormat="false" ht="15" hidden="false" customHeight="true" outlineLevel="0" collapsed="false">
      <c r="A3258" s="3" t="s">
        <v>6528</v>
      </c>
      <c r="B3258" s="3" t="s">
        <v>20461</v>
      </c>
      <c r="C3258" s="3" t="s">
        <v>6527</v>
      </c>
      <c r="D3258" s="5" t="s">
        <v>20462</v>
      </c>
      <c r="E3258" s="5" t="s">
        <v>20135</v>
      </c>
      <c r="F3258" s="5" t="s">
        <v>20136</v>
      </c>
      <c r="G3258" s="5" t="s">
        <v>12154</v>
      </c>
      <c r="H3258" s="5" t="s">
        <v>12165</v>
      </c>
      <c r="I3258" s="5" t="s">
        <v>16753</v>
      </c>
      <c r="J3258" s="5" t="s">
        <v>12328</v>
      </c>
      <c r="K3258" s="3" t="s">
        <v>12017</v>
      </c>
      <c r="L3258" s="3" t="s">
        <v>12017</v>
      </c>
      <c r="M3258" s="3" t="n">
        <v>24</v>
      </c>
      <c r="N3258" s="20" t="n">
        <v>3.79</v>
      </c>
      <c r="O3258" s="21" t="s">
        <v>20463</v>
      </c>
    </row>
    <row r="3259" customFormat="false" ht="15" hidden="false" customHeight="true" outlineLevel="0" collapsed="false">
      <c r="A3259" s="3" t="s">
        <v>6530</v>
      </c>
      <c r="B3259" s="3" t="s">
        <v>20464</v>
      </c>
      <c r="C3259" s="3" t="s">
        <v>6529</v>
      </c>
      <c r="D3259" s="5" t="s">
        <v>20465</v>
      </c>
      <c r="E3259" s="5" t="s">
        <v>20135</v>
      </c>
      <c r="F3259" s="5" t="s">
        <v>20136</v>
      </c>
      <c r="G3259" s="5" t="s">
        <v>12154</v>
      </c>
      <c r="H3259" s="5" t="s">
        <v>12165</v>
      </c>
      <c r="I3259" s="5" t="s">
        <v>16753</v>
      </c>
      <c r="J3259" s="5" t="s">
        <v>12328</v>
      </c>
      <c r="K3259" s="3" t="s">
        <v>12017</v>
      </c>
      <c r="L3259" s="3" t="s">
        <v>12017</v>
      </c>
      <c r="M3259" s="3" t="n">
        <v>4</v>
      </c>
      <c r="N3259" s="20" t="n">
        <v>5.49</v>
      </c>
      <c r="O3259" s="21" t="s">
        <v>20374</v>
      </c>
    </row>
    <row r="3260" customFormat="false" ht="15" hidden="false" customHeight="true" outlineLevel="0" collapsed="false">
      <c r="A3260" s="3" t="s">
        <v>6532</v>
      </c>
      <c r="B3260" s="3" t="s">
        <v>20466</v>
      </c>
      <c r="C3260" s="3" t="s">
        <v>6531</v>
      </c>
      <c r="D3260" s="5" t="s">
        <v>20467</v>
      </c>
      <c r="E3260" s="5" t="s">
        <v>20099</v>
      </c>
      <c r="F3260" s="5" t="s">
        <v>20100</v>
      </c>
      <c r="G3260" s="5" t="s">
        <v>12154</v>
      </c>
      <c r="H3260" s="5" t="s">
        <v>12165</v>
      </c>
      <c r="I3260" s="5" t="s">
        <v>13550</v>
      </c>
      <c r="J3260" s="5" t="s">
        <v>12328</v>
      </c>
      <c r="K3260" s="3" t="s">
        <v>12017</v>
      </c>
      <c r="L3260" s="3" t="s">
        <v>12017</v>
      </c>
      <c r="M3260" s="3" t="n">
        <v>12</v>
      </c>
      <c r="N3260" s="20" t="n">
        <v>5.29</v>
      </c>
      <c r="O3260" s="21" t="s">
        <v>15932</v>
      </c>
    </row>
    <row r="3261" customFormat="false" ht="15" hidden="false" customHeight="true" outlineLevel="0" collapsed="false">
      <c r="A3261" s="3" t="s">
        <v>6534</v>
      </c>
      <c r="B3261" s="3" t="s">
        <v>20468</v>
      </c>
      <c r="C3261" s="3" t="s">
        <v>6533</v>
      </c>
      <c r="D3261" s="5" t="s">
        <v>20469</v>
      </c>
      <c r="E3261" s="5" t="s">
        <v>20135</v>
      </c>
      <c r="F3261" s="5" t="s">
        <v>20136</v>
      </c>
      <c r="G3261" s="5" t="s">
        <v>12154</v>
      </c>
      <c r="H3261" s="5" t="s">
        <v>12165</v>
      </c>
      <c r="I3261" s="5" t="s">
        <v>16753</v>
      </c>
      <c r="J3261" s="5" t="s">
        <v>12328</v>
      </c>
      <c r="K3261" s="3" t="s">
        <v>12017</v>
      </c>
      <c r="L3261" s="3" t="s">
        <v>12017</v>
      </c>
      <c r="M3261" s="3" t="n">
        <v>6</v>
      </c>
      <c r="N3261" s="20" t="n">
        <v>3.29</v>
      </c>
      <c r="O3261" s="21" t="s">
        <v>17090</v>
      </c>
    </row>
    <row r="3262" customFormat="false" ht="15" hidden="false" customHeight="true" outlineLevel="0" collapsed="false">
      <c r="A3262" s="3" t="s">
        <v>6536</v>
      </c>
      <c r="B3262" s="3" t="s">
        <v>20470</v>
      </c>
      <c r="C3262" s="3" t="s">
        <v>6535</v>
      </c>
      <c r="D3262" s="5" t="s">
        <v>20471</v>
      </c>
      <c r="E3262" s="5" t="s">
        <v>20099</v>
      </c>
      <c r="F3262" s="5" t="s">
        <v>20100</v>
      </c>
      <c r="G3262" s="5" t="s">
        <v>12154</v>
      </c>
      <c r="H3262" s="5" t="s">
        <v>12165</v>
      </c>
      <c r="I3262" s="5" t="s">
        <v>16753</v>
      </c>
      <c r="J3262" s="5" t="s">
        <v>12328</v>
      </c>
      <c r="K3262" s="3" t="s">
        <v>12017</v>
      </c>
      <c r="L3262" s="3" t="s">
        <v>12017</v>
      </c>
      <c r="M3262" s="3" t="n">
        <v>12</v>
      </c>
      <c r="N3262" s="20" t="n">
        <v>4.89</v>
      </c>
      <c r="O3262" s="21" t="s">
        <v>17528</v>
      </c>
    </row>
    <row r="3263" customFormat="false" ht="15" hidden="false" customHeight="true" outlineLevel="0" collapsed="false">
      <c r="A3263" s="3" t="s">
        <v>6538</v>
      </c>
      <c r="B3263" s="3" t="s">
        <v>20472</v>
      </c>
      <c r="C3263" s="3" t="s">
        <v>6537</v>
      </c>
      <c r="D3263" s="5" t="s">
        <v>20473</v>
      </c>
      <c r="E3263" s="5" t="s">
        <v>20099</v>
      </c>
      <c r="F3263" s="5" t="s">
        <v>20100</v>
      </c>
      <c r="G3263" s="5" t="s">
        <v>12154</v>
      </c>
      <c r="H3263" s="5" t="s">
        <v>12165</v>
      </c>
      <c r="I3263" s="5" t="s">
        <v>16753</v>
      </c>
      <c r="J3263" s="5" t="s">
        <v>12512</v>
      </c>
      <c r="K3263" s="3" t="s">
        <v>12017</v>
      </c>
      <c r="L3263" s="3" t="s">
        <v>12017</v>
      </c>
      <c r="M3263" s="3" t="n">
        <v>24</v>
      </c>
      <c r="N3263" s="20" t="n">
        <v>5.39</v>
      </c>
      <c r="O3263" s="21" t="s">
        <v>13077</v>
      </c>
    </row>
    <row r="3264" customFormat="false" ht="15" hidden="false" customHeight="true" outlineLevel="0" collapsed="false">
      <c r="A3264" s="3" t="s">
        <v>6540</v>
      </c>
      <c r="B3264" s="3" t="s">
        <v>20474</v>
      </c>
      <c r="C3264" s="3" t="s">
        <v>6539</v>
      </c>
      <c r="D3264" s="5" t="s">
        <v>20475</v>
      </c>
      <c r="E3264" s="5" t="s">
        <v>12457</v>
      </c>
      <c r="F3264" s="5" t="s">
        <v>12458</v>
      </c>
      <c r="G3264" s="5" t="s">
        <v>12154</v>
      </c>
      <c r="H3264" s="5" t="s">
        <v>12165</v>
      </c>
      <c r="I3264" s="5" t="s">
        <v>16753</v>
      </c>
      <c r="J3264" s="5" t="s">
        <v>12328</v>
      </c>
      <c r="K3264" s="3" t="s">
        <v>12021</v>
      </c>
      <c r="L3264" s="3" t="s">
        <v>12017</v>
      </c>
      <c r="M3264" s="3" t="n">
        <v>6</v>
      </c>
      <c r="N3264" s="20" t="n">
        <v>3.79</v>
      </c>
      <c r="O3264" s="21" t="s">
        <v>13353</v>
      </c>
    </row>
    <row r="3265" customFormat="false" ht="15" hidden="false" customHeight="true" outlineLevel="0" collapsed="false">
      <c r="A3265" s="3" t="s">
        <v>6542</v>
      </c>
      <c r="B3265" s="3" t="s">
        <v>20476</v>
      </c>
      <c r="C3265" s="3" t="s">
        <v>6541</v>
      </c>
      <c r="D3265" s="5" t="s">
        <v>20477</v>
      </c>
      <c r="E3265" s="5" t="s">
        <v>20135</v>
      </c>
      <c r="F3265" s="5" t="s">
        <v>20136</v>
      </c>
      <c r="G3265" s="5" t="s">
        <v>12154</v>
      </c>
      <c r="H3265" s="5" t="s">
        <v>12165</v>
      </c>
      <c r="I3265" s="5" t="s">
        <v>13550</v>
      </c>
      <c r="J3265" s="5" t="s">
        <v>12328</v>
      </c>
      <c r="K3265" s="3" t="s">
        <v>12017</v>
      </c>
      <c r="L3265" s="3" t="s">
        <v>12017</v>
      </c>
      <c r="M3265" s="3" t="n">
        <v>2</v>
      </c>
      <c r="N3265" s="20" t="n">
        <v>4.39</v>
      </c>
      <c r="O3265" s="21" t="s">
        <v>12788</v>
      </c>
    </row>
    <row r="3266" customFormat="false" ht="15" hidden="false" customHeight="true" outlineLevel="0" collapsed="false">
      <c r="A3266" s="3" t="s">
        <v>6544</v>
      </c>
      <c r="B3266" s="3" t="s">
        <v>20478</v>
      </c>
      <c r="C3266" s="3" t="s">
        <v>6543</v>
      </c>
      <c r="D3266" s="5" t="s">
        <v>20479</v>
      </c>
      <c r="E3266" s="5" t="s">
        <v>20107</v>
      </c>
      <c r="F3266" s="5" t="s">
        <v>20108</v>
      </c>
      <c r="G3266" s="5" t="s">
        <v>12154</v>
      </c>
      <c r="H3266" s="5" t="s">
        <v>12165</v>
      </c>
      <c r="I3266" s="5" t="s">
        <v>13550</v>
      </c>
      <c r="J3266" s="5" t="s">
        <v>12328</v>
      </c>
      <c r="K3266" s="3" t="s">
        <v>12017</v>
      </c>
      <c r="L3266" s="3" t="s">
        <v>12017</v>
      </c>
      <c r="M3266" s="3" t="n">
        <v>1</v>
      </c>
      <c r="N3266" s="20" t="n">
        <v>3.49</v>
      </c>
      <c r="O3266" s="21" t="s">
        <v>14257</v>
      </c>
    </row>
    <row r="3267" customFormat="false" ht="15" hidden="false" customHeight="true" outlineLevel="0" collapsed="false">
      <c r="A3267" s="3" t="s">
        <v>6546</v>
      </c>
      <c r="B3267" s="3" t="s">
        <v>20480</v>
      </c>
      <c r="C3267" s="3" t="s">
        <v>6545</v>
      </c>
      <c r="D3267" s="5" t="s">
        <v>20481</v>
      </c>
      <c r="E3267" s="5" t="s">
        <v>20107</v>
      </c>
      <c r="F3267" s="5" t="s">
        <v>20108</v>
      </c>
      <c r="G3267" s="5" t="s">
        <v>12154</v>
      </c>
      <c r="H3267" s="5" t="s">
        <v>12165</v>
      </c>
      <c r="I3267" s="5" t="s">
        <v>16753</v>
      </c>
      <c r="J3267" s="5" t="s">
        <v>12328</v>
      </c>
      <c r="K3267" s="3" t="s">
        <v>12017</v>
      </c>
      <c r="L3267" s="3" t="s">
        <v>12017</v>
      </c>
      <c r="M3267" s="3" t="n">
        <v>24</v>
      </c>
      <c r="N3267" s="20" t="n">
        <v>3.49</v>
      </c>
      <c r="O3267" s="21" t="s">
        <v>20482</v>
      </c>
    </row>
    <row r="3268" customFormat="false" ht="15" hidden="false" customHeight="true" outlineLevel="0" collapsed="false">
      <c r="A3268" s="3" t="s">
        <v>6548</v>
      </c>
      <c r="B3268" s="3" t="s">
        <v>20483</v>
      </c>
      <c r="C3268" s="3" t="s">
        <v>6547</v>
      </c>
      <c r="D3268" s="5" t="s">
        <v>20484</v>
      </c>
      <c r="E3268" s="5" t="s">
        <v>12457</v>
      </c>
      <c r="F3268" s="5" t="s">
        <v>12458</v>
      </c>
      <c r="G3268" s="5" t="s">
        <v>12154</v>
      </c>
      <c r="H3268" s="5" t="s">
        <v>12165</v>
      </c>
      <c r="I3268" s="5" t="s">
        <v>13550</v>
      </c>
      <c r="J3268" s="5" t="s">
        <v>12328</v>
      </c>
      <c r="K3268" s="3" t="s">
        <v>12021</v>
      </c>
      <c r="L3268" s="3" t="s">
        <v>12017</v>
      </c>
      <c r="M3268" s="3" t="n">
        <v>24</v>
      </c>
      <c r="N3268" s="20" t="n">
        <v>3.99</v>
      </c>
      <c r="O3268" s="21" t="s">
        <v>20413</v>
      </c>
    </row>
    <row r="3269" customFormat="false" ht="15" hidden="false" customHeight="true" outlineLevel="0" collapsed="false">
      <c r="A3269" s="3" t="s">
        <v>6550</v>
      </c>
      <c r="B3269" s="3" t="s">
        <v>20485</v>
      </c>
      <c r="C3269" s="3" t="s">
        <v>6549</v>
      </c>
      <c r="D3269" s="5" t="s">
        <v>20486</v>
      </c>
      <c r="E3269" s="5" t="s">
        <v>20107</v>
      </c>
      <c r="F3269" s="5" t="s">
        <v>20108</v>
      </c>
      <c r="G3269" s="5" t="s">
        <v>12154</v>
      </c>
      <c r="H3269" s="5" t="s">
        <v>12165</v>
      </c>
      <c r="I3269" s="5" t="s">
        <v>13550</v>
      </c>
      <c r="J3269" s="5" t="s">
        <v>12328</v>
      </c>
      <c r="K3269" s="3" t="s">
        <v>12017</v>
      </c>
      <c r="L3269" s="3" t="s">
        <v>12017</v>
      </c>
      <c r="M3269" s="3" t="n">
        <v>24</v>
      </c>
      <c r="N3269" s="20" t="n">
        <v>3.29</v>
      </c>
      <c r="O3269" s="21" t="s">
        <v>15434</v>
      </c>
    </row>
    <row r="3270" customFormat="false" ht="15" hidden="false" customHeight="true" outlineLevel="0" collapsed="false">
      <c r="A3270" s="3" t="s">
        <v>6552</v>
      </c>
      <c r="B3270" s="3" t="s">
        <v>20487</v>
      </c>
      <c r="C3270" s="3" t="s">
        <v>6551</v>
      </c>
      <c r="D3270" s="5" t="s">
        <v>20488</v>
      </c>
      <c r="E3270" s="5" t="s">
        <v>20099</v>
      </c>
      <c r="F3270" s="5" t="s">
        <v>20100</v>
      </c>
      <c r="G3270" s="5" t="s">
        <v>12154</v>
      </c>
      <c r="H3270" s="5" t="s">
        <v>12175</v>
      </c>
      <c r="I3270" s="5" t="s">
        <v>18985</v>
      </c>
      <c r="J3270" s="5" t="s">
        <v>12512</v>
      </c>
      <c r="K3270" s="3" t="s">
        <v>12017</v>
      </c>
      <c r="L3270" s="3" t="s">
        <v>12017</v>
      </c>
      <c r="M3270" s="3" t="n">
        <v>24</v>
      </c>
      <c r="N3270" s="20" t="n">
        <v>4.99</v>
      </c>
      <c r="O3270" s="21" t="s">
        <v>13851</v>
      </c>
    </row>
    <row r="3271" customFormat="false" ht="15" hidden="false" customHeight="true" outlineLevel="0" collapsed="false">
      <c r="A3271" s="3" t="s">
        <v>6554</v>
      </c>
      <c r="B3271" s="3" t="s">
        <v>20489</v>
      </c>
      <c r="C3271" s="3" t="s">
        <v>6553</v>
      </c>
      <c r="D3271" s="5" t="s">
        <v>20490</v>
      </c>
      <c r="E3271" s="5" t="s">
        <v>20107</v>
      </c>
      <c r="F3271" s="5" t="s">
        <v>20108</v>
      </c>
      <c r="G3271" s="5" t="s">
        <v>12154</v>
      </c>
      <c r="H3271" s="5" t="s">
        <v>12175</v>
      </c>
      <c r="I3271" s="5" t="s">
        <v>20491</v>
      </c>
      <c r="J3271" s="5" t="s">
        <v>12328</v>
      </c>
      <c r="K3271" s="3" t="s">
        <v>12017</v>
      </c>
      <c r="L3271" s="3" t="s">
        <v>12017</v>
      </c>
      <c r="M3271" s="3" t="n">
        <v>12</v>
      </c>
      <c r="N3271" s="20" t="n">
        <v>6.29</v>
      </c>
      <c r="O3271" s="21" t="s">
        <v>14523</v>
      </c>
    </row>
    <row r="3272" customFormat="false" ht="15" hidden="false" customHeight="true" outlineLevel="0" collapsed="false">
      <c r="A3272" s="3" t="s">
        <v>6556</v>
      </c>
      <c r="B3272" s="3" t="s">
        <v>20492</v>
      </c>
      <c r="C3272" s="3" t="s">
        <v>6555</v>
      </c>
      <c r="D3272" s="5" t="s">
        <v>20493</v>
      </c>
      <c r="E3272" s="5" t="s">
        <v>20135</v>
      </c>
      <c r="F3272" s="5" t="s">
        <v>20136</v>
      </c>
      <c r="G3272" s="5" t="s">
        <v>12154</v>
      </c>
      <c r="H3272" s="5" t="s">
        <v>12175</v>
      </c>
      <c r="I3272" s="5" t="s">
        <v>18225</v>
      </c>
      <c r="J3272" s="5" t="s">
        <v>12512</v>
      </c>
      <c r="K3272" s="3" t="s">
        <v>12017</v>
      </c>
      <c r="L3272" s="3" t="s">
        <v>12017</v>
      </c>
      <c r="M3272" s="3" t="n">
        <v>12</v>
      </c>
      <c r="N3272" s="20" t="n">
        <v>5.89</v>
      </c>
      <c r="O3272" s="21" t="s">
        <v>20494</v>
      </c>
    </row>
    <row r="3273" customFormat="false" ht="15" hidden="false" customHeight="true" outlineLevel="0" collapsed="false">
      <c r="A3273" s="3" t="s">
        <v>6558</v>
      </c>
      <c r="B3273" s="3" t="s">
        <v>20495</v>
      </c>
      <c r="C3273" s="3" t="s">
        <v>6557</v>
      </c>
      <c r="D3273" s="5" t="s">
        <v>20496</v>
      </c>
      <c r="E3273" s="5" t="s">
        <v>12457</v>
      </c>
      <c r="F3273" s="5" t="s">
        <v>12458</v>
      </c>
      <c r="G3273" s="5" t="s">
        <v>12154</v>
      </c>
      <c r="H3273" s="5" t="s">
        <v>12175</v>
      </c>
      <c r="I3273" s="5" t="s">
        <v>14396</v>
      </c>
      <c r="J3273" s="5" t="s">
        <v>12328</v>
      </c>
      <c r="K3273" s="3" t="s">
        <v>12021</v>
      </c>
      <c r="L3273" s="3" t="s">
        <v>12017</v>
      </c>
      <c r="M3273" s="3" t="n">
        <v>8</v>
      </c>
      <c r="N3273" s="20" t="n">
        <v>4.49</v>
      </c>
      <c r="O3273" s="21" t="s">
        <v>13848</v>
      </c>
    </row>
    <row r="3274" customFormat="false" ht="15" hidden="false" customHeight="true" outlineLevel="0" collapsed="false">
      <c r="A3274" s="3" t="s">
        <v>6560</v>
      </c>
      <c r="B3274" s="3" t="s">
        <v>20497</v>
      </c>
      <c r="C3274" s="3" t="s">
        <v>6559</v>
      </c>
      <c r="D3274" s="5" t="s">
        <v>20498</v>
      </c>
      <c r="E3274" s="5" t="s">
        <v>20099</v>
      </c>
      <c r="F3274" s="5" t="s">
        <v>20100</v>
      </c>
      <c r="G3274" s="5" t="s">
        <v>12154</v>
      </c>
      <c r="H3274" s="5" t="s">
        <v>12175</v>
      </c>
      <c r="I3274" s="5" t="s">
        <v>18985</v>
      </c>
      <c r="J3274" s="5" t="s">
        <v>12328</v>
      </c>
      <c r="K3274" s="3" t="s">
        <v>12017</v>
      </c>
      <c r="L3274" s="3" t="s">
        <v>12017</v>
      </c>
      <c r="M3274" s="3" t="n">
        <v>24</v>
      </c>
      <c r="N3274" s="20" t="n">
        <v>4.39</v>
      </c>
      <c r="O3274" s="21" t="s">
        <v>14514</v>
      </c>
    </row>
    <row r="3275" customFormat="false" ht="15" hidden="false" customHeight="true" outlineLevel="0" collapsed="false">
      <c r="A3275" s="3" t="s">
        <v>6562</v>
      </c>
      <c r="B3275" s="3" t="s">
        <v>20499</v>
      </c>
      <c r="C3275" s="3" t="s">
        <v>6561</v>
      </c>
      <c r="D3275" s="5" t="s">
        <v>20500</v>
      </c>
      <c r="E3275" s="5" t="s">
        <v>20099</v>
      </c>
      <c r="F3275" s="5" t="s">
        <v>20100</v>
      </c>
      <c r="G3275" s="5" t="s">
        <v>12154</v>
      </c>
      <c r="H3275" s="5" t="s">
        <v>12175</v>
      </c>
      <c r="I3275" s="5" t="s">
        <v>14396</v>
      </c>
      <c r="J3275" s="5" t="s">
        <v>12328</v>
      </c>
      <c r="K3275" s="3" t="s">
        <v>12017</v>
      </c>
      <c r="L3275" s="3" t="s">
        <v>12017</v>
      </c>
      <c r="M3275" s="3" t="n">
        <v>24</v>
      </c>
      <c r="N3275" s="20" t="n">
        <v>4.99</v>
      </c>
      <c r="O3275" s="21" t="s">
        <v>18768</v>
      </c>
    </row>
    <row r="3276" customFormat="false" ht="15" hidden="false" customHeight="true" outlineLevel="0" collapsed="false">
      <c r="A3276" s="3" t="s">
        <v>6564</v>
      </c>
      <c r="B3276" s="3" t="s">
        <v>20501</v>
      </c>
      <c r="C3276" s="3" t="s">
        <v>6563</v>
      </c>
      <c r="D3276" s="5" t="s">
        <v>20502</v>
      </c>
      <c r="E3276" s="5" t="s">
        <v>12457</v>
      </c>
      <c r="F3276" s="5" t="s">
        <v>12458</v>
      </c>
      <c r="G3276" s="5" t="s">
        <v>12154</v>
      </c>
      <c r="H3276" s="5" t="s">
        <v>12175</v>
      </c>
      <c r="I3276" s="5" t="s">
        <v>18985</v>
      </c>
      <c r="J3276" s="5" t="s">
        <v>12328</v>
      </c>
      <c r="K3276" s="3" t="s">
        <v>12021</v>
      </c>
      <c r="L3276" s="3" t="s">
        <v>12017</v>
      </c>
      <c r="M3276" s="3" t="n">
        <v>12</v>
      </c>
      <c r="N3276" s="20" t="n">
        <v>5.89</v>
      </c>
      <c r="O3276" s="21" t="s">
        <v>20503</v>
      </c>
    </row>
    <row r="3277" customFormat="false" ht="15" hidden="false" customHeight="true" outlineLevel="0" collapsed="false">
      <c r="A3277" s="3" t="s">
        <v>6566</v>
      </c>
      <c r="B3277" s="3" t="s">
        <v>20504</v>
      </c>
      <c r="C3277" s="3" t="s">
        <v>6565</v>
      </c>
      <c r="D3277" s="5" t="s">
        <v>20505</v>
      </c>
      <c r="E3277" s="5" t="s">
        <v>20107</v>
      </c>
      <c r="F3277" s="5" t="s">
        <v>20108</v>
      </c>
      <c r="G3277" s="5" t="s">
        <v>12154</v>
      </c>
      <c r="H3277" s="5" t="s">
        <v>12175</v>
      </c>
      <c r="I3277" s="5" t="s">
        <v>14396</v>
      </c>
      <c r="J3277" s="5" t="s">
        <v>12512</v>
      </c>
      <c r="K3277" s="3" t="s">
        <v>12017</v>
      </c>
      <c r="L3277" s="3" t="s">
        <v>12017</v>
      </c>
      <c r="M3277" s="3" t="n">
        <v>2</v>
      </c>
      <c r="N3277" s="20" t="n">
        <v>6.39</v>
      </c>
      <c r="O3277" s="21" t="s">
        <v>14810</v>
      </c>
    </row>
    <row r="3278" customFormat="false" ht="15" hidden="false" customHeight="true" outlineLevel="0" collapsed="false">
      <c r="A3278" s="3" t="s">
        <v>6568</v>
      </c>
      <c r="B3278" s="3" t="s">
        <v>20506</v>
      </c>
      <c r="C3278" s="3" t="s">
        <v>6567</v>
      </c>
      <c r="D3278" s="5" t="s">
        <v>20507</v>
      </c>
      <c r="E3278" s="5" t="s">
        <v>12457</v>
      </c>
      <c r="F3278" s="5" t="s">
        <v>12458</v>
      </c>
      <c r="G3278" s="5" t="s">
        <v>12154</v>
      </c>
      <c r="H3278" s="5" t="s">
        <v>12175</v>
      </c>
      <c r="I3278" s="5" t="s">
        <v>20491</v>
      </c>
      <c r="J3278" s="5" t="s">
        <v>12328</v>
      </c>
      <c r="K3278" s="3" t="s">
        <v>12021</v>
      </c>
      <c r="L3278" s="3" t="s">
        <v>12017</v>
      </c>
      <c r="M3278" s="3" t="n">
        <v>8</v>
      </c>
      <c r="N3278" s="20" t="n">
        <v>5.79</v>
      </c>
      <c r="O3278" s="21" t="s">
        <v>14029</v>
      </c>
    </row>
    <row r="3279" customFormat="false" ht="15" hidden="false" customHeight="true" outlineLevel="0" collapsed="false">
      <c r="A3279" s="3" t="s">
        <v>6570</v>
      </c>
      <c r="B3279" s="3" t="s">
        <v>20508</v>
      </c>
      <c r="C3279" s="3" t="s">
        <v>6569</v>
      </c>
      <c r="D3279" s="5" t="s">
        <v>20509</v>
      </c>
      <c r="E3279" s="5" t="s">
        <v>20107</v>
      </c>
      <c r="F3279" s="5" t="s">
        <v>20108</v>
      </c>
      <c r="G3279" s="5" t="s">
        <v>12154</v>
      </c>
      <c r="H3279" s="5" t="s">
        <v>12175</v>
      </c>
      <c r="I3279" s="5" t="s">
        <v>18985</v>
      </c>
      <c r="J3279" s="5" t="s">
        <v>12328</v>
      </c>
      <c r="K3279" s="3" t="s">
        <v>12017</v>
      </c>
      <c r="L3279" s="3" t="s">
        <v>12017</v>
      </c>
      <c r="M3279" s="3" t="n">
        <v>4</v>
      </c>
      <c r="N3279" s="20" t="n">
        <v>5.79</v>
      </c>
      <c r="O3279" s="21" t="s">
        <v>12090</v>
      </c>
    </row>
    <row r="3280" customFormat="false" ht="15" hidden="false" customHeight="true" outlineLevel="0" collapsed="false">
      <c r="A3280" s="3" t="s">
        <v>6572</v>
      </c>
      <c r="B3280" s="3" t="s">
        <v>20510</v>
      </c>
      <c r="C3280" s="3" t="s">
        <v>6571</v>
      </c>
      <c r="D3280" s="5" t="s">
        <v>20511</v>
      </c>
      <c r="E3280" s="5" t="s">
        <v>12457</v>
      </c>
      <c r="F3280" s="5" t="s">
        <v>12458</v>
      </c>
      <c r="G3280" s="5" t="s">
        <v>12154</v>
      </c>
      <c r="H3280" s="5" t="s">
        <v>12175</v>
      </c>
      <c r="I3280" s="5" t="s">
        <v>14396</v>
      </c>
      <c r="J3280" s="5" t="s">
        <v>12328</v>
      </c>
      <c r="K3280" s="3" t="s">
        <v>12021</v>
      </c>
      <c r="L3280" s="3" t="s">
        <v>12017</v>
      </c>
      <c r="M3280" s="3" t="n">
        <v>24</v>
      </c>
      <c r="N3280" s="20" t="n">
        <v>4.89</v>
      </c>
      <c r="O3280" s="21" t="s">
        <v>12123</v>
      </c>
    </row>
    <row r="3281" customFormat="false" ht="15" hidden="false" customHeight="true" outlineLevel="0" collapsed="false">
      <c r="A3281" s="3" t="s">
        <v>6574</v>
      </c>
      <c r="B3281" s="3" t="s">
        <v>20512</v>
      </c>
      <c r="C3281" s="3" t="s">
        <v>6573</v>
      </c>
      <c r="D3281" s="5" t="s">
        <v>20513</v>
      </c>
      <c r="E3281" s="5" t="s">
        <v>20135</v>
      </c>
      <c r="F3281" s="5" t="s">
        <v>20136</v>
      </c>
      <c r="G3281" s="5" t="s">
        <v>12154</v>
      </c>
      <c r="H3281" s="5" t="s">
        <v>12175</v>
      </c>
      <c r="I3281" s="5" t="s">
        <v>14396</v>
      </c>
      <c r="J3281" s="5" t="s">
        <v>12328</v>
      </c>
      <c r="K3281" s="3" t="s">
        <v>12017</v>
      </c>
      <c r="L3281" s="3" t="s">
        <v>12017</v>
      </c>
      <c r="M3281" s="3" t="n">
        <v>4</v>
      </c>
      <c r="N3281" s="20" t="n">
        <v>5.49</v>
      </c>
      <c r="O3281" s="21" t="s">
        <v>12963</v>
      </c>
    </row>
    <row r="3282" customFormat="false" ht="15" hidden="false" customHeight="true" outlineLevel="0" collapsed="false">
      <c r="A3282" s="3" t="s">
        <v>6576</v>
      </c>
      <c r="B3282" s="3" t="s">
        <v>20514</v>
      </c>
      <c r="C3282" s="3" t="s">
        <v>6575</v>
      </c>
      <c r="D3282" s="5" t="s">
        <v>20515</v>
      </c>
      <c r="E3282" s="5" t="s">
        <v>20099</v>
      </c>
      <c r="F3282" s="5" t="s">
        <v>20100</v>
      </c>
      <c r="G3282" s="5" t="s">
        <v>12154</v>
      </c>
      <c r="H3282" s="5" t="s">
        <v>12175</v>
      </c>
      <c r="I3282" s="5" t="s">
        <v>18985</v>
      </c>
      <c r="J3282" s="5" t="s">
        <v>12328</v>
      </c>
      <c r="K3282" s="3" t="s">
        <v>12017</v>
      </c>
      <c r="L3282" s="3" t="s">
        <v>12017</v>
      </c>
      <c r="M3282" s="3" t="n">
        <v>24</v>
      </c>
      <c r="N3282" s="20" t="n">
        <v>5.49</v>
      </c>
      <c r="O3282" s="21" t="s">
        <v>15261</v>
      </c>
    </row>
    <row r="3283" customFormat="false" ht="15" hidden="false" customHeight="true" outlineLevel="0" collapsed="false">
      <c r="A3283" s="3" t="s">
        <v>6578</v>
      </c>
      <c r="B3283" s="3" t="s">
        <v>20516</v>
      </c>
      <c r="C3283" s="3" t="s">
        <v>6577</v>
      </c>
      <c r="D3283" s="5" t="s">
        <v>20517</v>
      </c>
      <c r="E3283" s="5" t="s">
        <v>20135</v>
      </c>
      <c r="F3283" s="5" t="s">
        <v>20136</v>
      </c>
      <c r="G3283" s="5" t="s">
        <v>12154</v>
      </c>
      <c r="H3283" s="5" t="s">
        <v>12175</v>
      </c>
      <c r="I3283" s="5" t="s">
        <v>14396</v>
      </c>
      <c r="J3283" s="5" t="s">
        <v>12328</v>
      </c>
      <c r="K3283" s="3" t="s">
        <v>12017</v>
      </c>
      <c r="L3283" s="3" t="s">
        <v>12017</v>
      </c>
      <c r="M3283" s="3" t="n">
        <v>6</v>
      </c>
      <c r="N3283" s="20" t="n">
        <v>5.89</v>
      </c>
      <c r="O3283" s="21" t="s">
        <v>16043</v>
      </c>
    </row>
    <row r="3284" customFormat="false" ht="15" hidden="false" customHeight="true" outlineLevel="0" collapsed="false">
      <c r="A3284" s="3" t="s">
        <v>6580</v>
      </c>
      <c r="B3284" s="3" t="s">
        <v>20518</v>
      </c>
      <c r="C3284" s="3" t="s">
        <v>6579</v>
      </c>
      <c r="D3284" s="5" t="s">
        <v>20519</v>
      </c>
      <c r="E3284" s="5" t="s">
        <v>12457</v>
      </c>
      <c r="F3284" s="5" t="s">
        <v>12458</v>
      </c>
      <c r="G3284" s="5" t="s">
        <v>12154</v>
      </c>
      <c r="H3284" s="5" t="s">
        <v>12175</v>
      </c>
      <c r="I3284" s="5" t="s">
        <v>14396</v>
      </c>
      <c r="J3284" s="5" t="s">
        <v>12328</v>
      </c>
      <c r="K3284" s="3" t="s">
        <v>12021</v>
      </c>
      <c r="L3284" s="3" t="s">
        <v>12017</v>
      </c>
      <c r="M3284" s="3" t="n">
        <v>6</v>
      </c>
      <c r="N3284" s="20" t="n">
        <v>6.39</v>
      </c>
      <c r="O3284" s="21" t="s">
        <v>13871</v>
      </c>
    </row>
    <row r="3285" customFormat="false" ht="15" hidden="false" customHeight="true" outlineLevel="0" collapsed="false">
      <c r="A3285" s="3" t="s">
        <v>6582</v>
      </c>
      <c r="B3285" s="3" t="s">
        <v>20520</v>
      </c>
      <c r="C3285" s="3" t="s">
        <v>6581</v>
      </c>
      <c r="D3285" s="5" t="s">
        <v>20521</v>
      </c>
      <c r="E3285" s="5" t="s">
        <v>20135</v>
      </c>
      <c r="F3285" s="5" t="s">
        <v>20136</v>
      </c>
      <c r="G3285" s="5" t="s">
        <v>12154</v>
      </c>
      <c r="H3285" s="5" t="s">
        <v>12175</v>
      </c>
      <c r="I3285" s="5" t="s">
        <v>18225</v>
      </c>
      <c r="J3285" s="5" t="s">
        <v>12328</v>
      </c>
      <c r="K3285" s="3" t="s">
        <v>12017</v>
      </c>
      <c r="L3285" s="3" t="s">
        <v>12017</v>
      </c>
      <c r="M3285" s="3" t="n">
        <v>8</v>
      </c>
      <c r="N3285" s="20" t="n">
        <v>4.79</v>
      </c>
      <c r="O3285" s="21" t="s">
        <v>15745</v>
      </c>
    </row>
    <row r="3286" customFormat="false" ht="15" hidden="false" customHeight="true" outlineLevel="0" collapsed="false">
      <c r="A3286" s="3" t="s">
        <v>6584</v>
      </c>
      <c r="B3286" s="3" t="s">
        <v>20522</v>
      </c>
      <c r="C3286" s="3" t="s">
        <v>6583</v>
      </c>
      <c r="D3286" s="5" t="s">
        <v>20523</v>
      </c>
      <c r="E3286" s="5" t="s">
        <v>20107</v>
      </c>
      <c r="F3286" s="5" t="s">
        <v>20108</v>
      </c>
      <c r="G3286" s="5" t="s">
        <v>12154</v>
      </c>
      <c r="H3286" s="5" t="s">
        <v>12175</v>
      </c>
      <c r="I3286" s="5" t="s">
        <v>14396</v>
      </c>
      <c r="J3286" s="5" t="s">
        <v>12328</v>
      </c>
      <c r="K3286" s="3" t="s">
        <v>12017</v>
      </c>
      <c r="L3286" s="3" t="s">
        <v>12017</v>
      </c>
      <c r="M3286" s="3" t="n">
        <v>12</v>
      </c>
      <c r="N3286" s="20" t="n">
        <v>6.99</v>
      </c>
      <c r="O3286" s="21" t="s">
        <v>12726</v>
      </c>
    </row>
    <row r="3287" customFormat="false" ht="15" hidden="false" customHeight="true" outlineLevel="0" collapsed="false">
      <c r="A3287" s="3" t="s">
        <v>6586</v>
      </c>
      <c r="B3287" s="3" t="s">
        <v>20524</v>
      </c>
      <c r="C3287" s="3" t="s">
        <v>6585</v>
      </c>
      <c r="D3287" s="5" t="s">
        <v>20525</v>
      </c>
      <c r="E3287" s="5" t="s">
        <v>20099</v>
      </c>
      <c r="F3287" s="5" t="s">
        <v>20100</v>
      </c>
      <c r="G3287" s="5" t="s">
        <v>12154</v>
      </c>
      <c r="H3287" s="5" t="s">
        <v>12175</v>
      </c>
      <c r="I3287" s="5" t="s">
        <v>18985</v>
      </c>
      <c r="J3287" s="5" t="s">
        <v>12328</v>
      </c>
      <c r="K3287" s="3" t="s">
        <v>12017</v>
      </c>
      <c r="L3287" s="3" t="s">
        <v>12017</v>
      </c>
      <c r="M3287" s="3" t="n">
        <v>1</v>
      </c>
      <c r="N3287" s="20" t="n">
        <v>5.49</v>
      </c>
      <c r="O3287" s="21" t="s">
        <v>14838</v>
      </c>
    </row>
    <row r="3288" customFormat="false" ht="15" hidden="false" customHeight="true" outlineLevel="0" collapsed="false">
      <c r="A3288" s="3" t="s">
        <v>6588</v>
      </c>
      <c r="B3288" s="3" t="s">
        <v>20526</v>
      </c>
      <c r="C3288" s="3" t="s">
        <v>6587</v>
      </c>
      <c r="D3288" s="5" t="s">
        <v>20527</v>
      </c>
      <c r="E3288" s="5" t="s">
        <v>20099</v>
      </c>
      <c r="F3288" s="5" t="s">
        <v>20100</v>
      </c>
      <c r="G3288" s="5" t="s">
        <v>12154</v>
      </c>
      <c r="H3288" s="5" t="s">
        <v>12175</v>
      </c>
      <c r="I3288" s="5" t="s">
        <v>18985</v>
      </c>
      <c r="J3288" s="5" t="s">
        <v>12328</v>
      </c>
      <c r="K3288" s="3" t="s">
        <v>12017</v>
      </c>
      <c r="L3288" s="3" t="s">
        <v>12017</v>
      </c>
      <c r="M3288" s="3" t="n">
        <v>24</v>
      </c>
      <c r="N3288" s="20" t="n">
        <v>6.29</v>
      </c>
      <c r="O3288" s="21" t="s">
        <v>14916</v>
      </c>
    </row>
    <row r="3289" customFormat="false" ht="15" hidden="false" customHeight="true" outlineLevel="0" collapsed="false">
      <c r="A3289" s="3" t="s">
        <v>6590</v>
      </c>
      <c r="B3289" s="3" t="s">
        <v>20528</v>
      </c>
      <c r="C3289" s="3" t="s">
        <v>6589</v>
      </c>
      <c r="D3289" s="5" t="s">
        <v>20529</v>
      </c>
      <c r="E3289" s="5" t="s">
        <v>20107</v>
      </c>
      <c r="F3289" s="5" t="s">
        <v>20108</v>
      </c>
      <c r="G3289" s="5" t="s">
        <v>12154</v>
      </c>
      <c r="H3289" s="5" t="s">
        <v>12175</v>
      </c>
      <c r="I3289" s="5" t="s">
        <v>20491</v>
      </c>
      <c r="J3289" s="5" t="s">
        <v>12328</v>
      </c>
      <c r="K3289" s="3" t="s">
        <v>12017</v>
      </c>
      <c r="L3289" s="3" t="s">
        <v>12017</v>
      </c>
      <c r="M3289" s="3" t="n">
        <v>6</v>
      </c>
      <c r="N3289" s="20" t="n">
        <v>5.99</v>
      </c>
      <c r="O3289" s="21" t="s">
        <v>16349</v>
      </c>
    </row>
    <row r="3290" customFormat="false" ht="15" hidden="false" customHeight="true" outlineLevel="0" collapsed="false">
      <c r="A3290" s="3" t="s">
        <v>6592</v>
      </c>
      <c r="B3290" s="3" t="s">
        <v>20530</v>
      </c>
      <c r="C3290" s="3" t="s">
        <v>6591</v>
      </c>
      <c r="D3290" s="5" t="s">
        <v>20531</v>
      </c>
      <c r="E3290" s="5" t="s">
        <v>20099</v>
      </c>
      <c r="F3290" s="5" t="s">
        <v>20100</v>
      </c>
      <c r="G3290" s="5" t="s">
        <v>12154</v>
      </c>
      <c r="H3290" s="5" t="s">
        <v>12175</v>
      </c>
      <c r="I3290" s="5" t="s">
        <v>18985</v>
      </c>
      <c r="J3290" s="5" t="s">
        <v>12328</v>
      </c>
      <c r="K3290" s="3" t="s">
        <v>12017</v>
      </c>
      <c r="L3290" s="3" t="s">
        <v>12017</v>
      </c>
      <c r="M3290" s="3" t="n">
        <v>12</v>
      </c>
      <c r="N3290" s="20" t="n">
        <v>5.49</v>
      </c>
      <c r="O3290" s="21" t="s">
        <v>20503</v>
      </c>
    </row>
    <row r="3291" customFormat="false" ht="15" hidden="false" customHeight="true" outlineLevel="0" collapsed="false">
      <c r="A3291" s="3" t="s">
        <v>6594</v>
      </c>
      <c r="B3291" s="3" t="s">
        <v>20532</v>
      </c>
      <c r="C3291" s="3" t="s">
        <v>6593</v>
      </c>
      <c r="D3291" s="5" t="s">
        <v>20533</v>
      </c>
      <c r="E3291" s="5" t="s">
        <v>12457</v>
      </c>
      <c r="F3291" s="5" t="s">
        <v>12458</v>
      </c>
      <c r="G3291" s="5" t="s">
        <v>12154</v>
      </c>
      <c r="H3291" s="5" t="s">
        <v>12175</v>
      </c>
      <c r="I3291" s="5" t="s">
        <v>14396</v>
      </c>
      <c r="J3291" s="5" t="s">
        <v>12328</v>
      </c>
      <c r="K3291" s="3" t="s">
        <v>12021</v>
      </c>
      <c r="L3291" s="3" t="s">
        <v>12017</v>
      </c>
      <c r="M3291" s="3" t="n">
        <v>6</v>
      </c>
      <c r="N3291" s="20" t="n">
        <v>6.99</v>
      </c>
      <c r="O3291" s="21" t="s">
        <v>17645</v>
      </c>
    </row>
    <row r="3292" customFormat="false" ht="15" hidden="false" customHeight="true" outlineLevel="0" collapsed="false">
      <c r="A3292" s="3" t="s">
        <v>6596</v>
      </c>
      <c r="B3292" s="3" t="s">
        <v>20534</v>
      </c>
      <c r="C3292" s="3" t="s">
        <v>6595</v>
      </c>
      <c r="D3292" s="5" t="s">
        <v>20535</v>
      </c>
      <c r="E3292" s="5" t="s">
        <v>20135</v>
      </c>
      <c r="F3292" s="5" t="s">
        <v>20136</v>
      </c>
      <c r="G3292" s="5" t="s">
        <v>12154</v>
      </c>
      <c r="H3292" s="5" t="s">
        <v>12175</v>
      </c>
      <c r="I3292" s="5" t="s">
        <v>18225</v>
      </c>
      <c r="J3292" s="5" t="s">
        <v>12328</v>
      </c>
      <c r="K3292" s="3" t="s">
        <v>12017</v>
      </c>
      <c r="L3292" s="3" t="s">
        <v>12017</v>
      </c>
      <c r="M3292" s="3" t="n">
        <v>2</v>
      </c>
      <c r="N3292" s="20" t="n">
        <v>4.89</v>
      </c>
      <c r="O3292" s="21" t="s">
        <v>15370</v>
      </c>
    </row>
    <row r="3293" customFormat="false" ht="15" hidden="false" customHeight="true" outlineLevel="0" collapsed="false">
      <c r="A3293" s="3" t="s">
        <v>6598</v>
      </c>
      <c r="B3293" s="3" t="s">
        <v>20536</v>
      </c>
      <c r="C3293" s="3" t="s">
        <v>6597</v>
      </c>
      <c r="D3293" s="5" t="s">
        <v>20537</v>
      </c>
      <c r="E3293" s="5" t="s">
        <v>20099</v>
      </c>
      <c r="F3293" s="5" t="s">
        <v>20100</v>
      </c>
      <c r="G3293" s="5" t="s">
        <v>12154</v>
      </c>
      <c r="H3293" s="5" t="s">
        <v>12175</v>
      </c>
      <c r="I3293" s="5" t="s">
        <v>14396</v>
      </c>
      <c r="J3293" s="5" t="s">
        <v>12328</v>
      </c>
      <c r="K3293" s="3" t="s">
        <v>12017</v>
      </c>
      <c r="L3293" s="3" t="s">
        <v>12017</v>
      </c>
      <c r="M3293" s="3" t="n">
        <v>12</v>
      </c>
      <c r="N3293" s="20" t="n">
        <v>6.89</v>
      </c>
      <c r="O3293" s="21" t="s">
        <v>12823</v>
      </c>
    </row>
    <row r="3294" customFormat="false" ht="15" hidden="false" customHeight="true" outlineLevel="0" collapsed="false">
      <c r="A3294" s="3" t="s">
        <v>6600</v>
      </c>
      <c r="B3294" s="3" t="s">
        <v>20538</v>
      </c>
      <c r="C3294" s="3" t="s">
        <v>6599</v>
      </c>
      <c r="D3294" s="5" t="s">
        <v>20539</v>
      </c>
      <c r="E3294" s="5" t="s">
        <v>20107</v>
      </c>
      <c r="F3294" s="5" t="s">
        <v>20108</v>
      </c>
      <c r="G3294" s="5" t="s">
        <v>12154</v>
      </c>
      <c r="H3294" s="5" t="s">
        <v>12175</v>
      </c>
      <c r="I3294" s="5" t="s">
        <v>18225</v>
      </c>
      <c r="J3294" s="5" t="s">
        <v>12328</v>
      </c>
      <c r="K3294" s="3" t="s">
        <v>12017</v>
      </c>
      <c r="L3294" s="3" t="s">
        <v>12017</v>
      </c>
      <c r="M3294" s="3" t="n">
        <v>8</v>
      </c>
      <c r="N3294" s="20" t="n">
        <v>6.79</v>
      </c>
      <c r="O3294" s="21" t="s">
        <v>16960</v>
      </c>
    </row>
    <row r="3295" customFormat="false" ht="15" hidden="false" customHeight="true" outlineLevel="0" collapsed="false">
      <c r="A3295" s="3" t="s">
        <v>6602</v>
      </c>
      <c r="B3295" s="3" t="s">
        <v>20540</v>
      </c>
      <c r="C3295" s="3" t="s">
        <v>6601</v>
      </c>
      <c r="D3295" s="5" t="s">
        <v>20541</v>
      </c>
      <c r="E3295" s="5" t="s">
        <v>20107</v>
      </c>
      <c r="F3295" s="5" t="s">
        <v>20108</v>
      </c>
      <c r="G3295" s="5" t="s">
        <v>12154</v>
      </c>
      <c r="H3295" s="5" t="s">
        <v>12175</v>
      </c>
      <c r="I3295" s="5" t="s">
        <v>18985</v>
      </c>
      <c r="J3295" s="5" t="s">
        <v>12328</v>
      </c>
      <c r="K3295" s="3" t="s">
        <v>12017</v>
      </c>
      <c r="L3295" s="3" t="s">
        <v>12017</v>
      </c>
      <c r="M3295" s="3" t="n">
        <v>24</v>
      </c>
      <c r="N3295" s="20" t="n">
        <v>5.39</v>
      </c>
      <c r="O3295" s="21" t="s">
        <v>12083</v>
      </c>
    </row>
    <row r="3296" customFormat="false" ht="15" hidden="false" customHeight="true" outlineLevel="0" collapsed="false">
      <c r="A3296" s="3" t="s">
        <v>6604</v>
      </c>
      <c r="B3296" s="3" t="s">
        <v>20542</v>
      </c>
      <c r="C3296" s="3" t="s">
        <v>6603</v>
      </c>
      <c r="D3296" s="5" t="s">
        <v>20543</v>
      </c>
      <c r="E3296" s="5" t="s">
        <v>20107</v>
      </c>
      <c r="F3296" s="5" t="s">
        <v>20108</v>
      </c>
      <c r="G3296" s="5" t="s">
        <v>12154</v>
      </c>
      <c r="H3296" s="5" t="s">
        <v>12175</v>
      </c>
      <c r="I3296" s="5" t="s">
        <v>14396</v>
      </c>
      <c r="J3296" s="5" t="s">
        <v>12328</v>
      </c>
      <c r="K3296" s="3" t="s">
        <v>12017</v>
      </c>
      <c r="L3296" s="3" t="s">
        <v>12017</v>
      </c>
      <c r="M3296" s="3" t="n">
        <v>4</v>
      </c>
      <c r="N3296" s="20" t="n">
        <v>4.39</v>
      </c>
      <c r="O3296" s="21" t="s">
        <v>20544</v>
      </c>
    </row>
    <row r="3297" customFormat="false" ht="15" hidden="false" customHeight="true" outlineLevel="0" collapsed="false">
      <c r="A3297" s="3" t="s">
        <v>6606</v>
      </c>
      <c r="B3297" s="3" t="s">
        <v>20545</v>
      </c>
      <c r="C3297" s="3" t="s">
        <v>6605</v>
      </c>
      <c r="D3297" s="5" t="s">
        <v>20546</v>
      </c>
      <c r="E3297" s="5" t="s">
        <v>20099</v>
      </c>
      <c r="F3297" s="5" t="s">
        <v>20100</v>
      </c>
      <c r="G3297" s="5" t="s">
        <v>12154</v>
      </c>
      <c r="H3297" s="5" t="s">
        <v>12175</v>
      </c>
      <c r="I3297" s="5" t="s">
        <v>20491</v>
      </c>
      <c r="J3297" s="5" t="s">
        <v>12328</v>
      </c>
      <c r="K3297" s="3" t="s">
        <v>12017</v>
      </c>
      <c r="L3297" s="3" t="s">
        <v>12017</v>
      </c>
      <c r="M3297" s="3" t="n">
        <v>2</v>
      </c>
      <c r="N3297" s="20" t="n">
        <v>4.29</v>
      </c>
      <c r="O3297" s="21" t="s">
        <v>14862</v>
      </c>
    </row>
    <row r="3298" customFormat="false" ht="15" hidden="false" customHeight="true" outlineLevel="0" collapsed="false">
      <c r="A3298" s="3" t="s">
        <v>6608</v>
      </c>
      <c r="B3298" s="3" t="s">
        <v>20547</v>
      </c>
      <c r="C3298" s="3" t="s">
        <v>6607</v>
      </c>
      <c r="D3298" s="5" t="s">
        <v>20548</v>
      </c>
      <c r="E3298" s="5" t="s">
        <v>12457</v>
      </c>
      <c r="F3298" s="5" t="s">
        <v>12458</v>
      </c>
      <c r="G3298" s="5" t="s">
        <v>12154</v>
      </c>
      <c r="H3298" s="5" t="s">
        <v>12175</v>
      </c>
      <c r="I3298" s="5" t="s">
        <v>18985</v>
      </c>
      <c r="J3298" s="5" t="s">
        <v>12328</v>
      </c>
      <c r="K3298" s="3" t="s">
        <v>12021</v>
      </c>
      <c r="L3298" s="3" t="s">
        <v>12017</v>
      </c>
      <c r="M3298" s="3" t="n">
        <v>8</v>
      </c>
      <c r="N3298" s="20" t="n">
        <v>6.49</v>
      </c>
      <c r="O3298" s="21" t="s">
        <v>12797</v>
      </c>
    </row>
    <row r="3299" customFormat="false" ht="15" hidden="false" customHeight="true" outlineLevel="0" collapsed="false">
      <c r="A3299" s="3" t="s">
        <v>6610</v>
      </c>
      <c r="B3299" s="3" t="s">
        <v>20549</v>
      </c>
      <c r="C3299" s="3" t="s">
        <v>6609</v>
      </c>
      <c r="D3299" s="5" t="s">
        <v>20550</v>
      </c>
      <c r="E3299" s="5" t="s">
        <v>12457</v>
      </c>
      <c r="F3299" s="5" t="s">
        <v>12458</v>
      </c>
      <c r="G3299" s="5" t="s">
        <v>12154</v>
      </c>
      <c r="H3299" s="5" t="s">
        <v>12175</v>
      </c>
      <c r="I3299" s="5" t="s">
        <v>20491</v>
      </c>
      <c r="J3299" s="5" t="s">
        <v>12328</v>
      </c>
      <c r="K3299" s="3" t="s">
        <v>12021</v>
      </c>
      <c r="L3299" s="3" t="s">
        <v>12017</v>
      </c>
      <c r="M3299" s="3" t="n">
        <v>2</v>
      </c>
      <c r="N3299" s="20" t="n">
        <v>6.99</v>
      </c>
      <c r="O3299" s="21" t="s">
        <v>20551</v>
      </c>
    </row>
    <row r="3300" customFormat="false" ht="15" hidden="false" customHeight="true" outlineLevel="0" collapsed="false">
      <c r="A3300" s="3" t="s">
        <v>6612</v>
      </c>
      <c r="B3300" s="3" t="s">
        <v>20552</v>
      </c>
      <c r="C3300" s="3" t="s">
        <v>6611</v>
      </c>
      <c r="D3300" s="5" t="s">
        <v>20553</v>
      </c>
      <c r="E3300" s="5" t="s">
        <v>12457</v>
      </c>
      <c r="F3300" s="5" t="s">
        <v>12458</v>
      </c>
      <c r="G3300" s="5" t="s">
        <v>12154</v>
      </c>
      <c r="H3300" s="5" t="s">
        <v>12175</v>
      </c>
      <c r="I3300" s="5" t="s">
        <v>20491</v>
      </c>
      <c r="J3300" s="5" t="s">
        <v>12328</v>
      </c>
      <c r="K3300" s="3" t="s">
        <v>12021</v>
      </c>
      <c r="L3300" s="3" t="s">
        <v>12017</v>
      </c>
      <c r="M3300" s="3" t="n">
        <v>4</v>
      </c>
      <c r="N3300" s="20" t="n">
        <v>5.39</v>
      </c>
      <c r="O3300" s="21" t="s">
        <v>20554</v>
      </c>
    </row>
    <row r="3301" customFormat="false" ht="15" hidden="false" customHeight="true" outlineLevel="0" collapsed="false">
      <c r="A3301" s="3" t="s">
        <v>6614</v>
      </c>
      <c r="B3301" s="3" t="s">
        <v>20555</v>
      </c>
      <c r="C3301" s="3" t="s">
        <v>6613</v>
      </c>
      <c r="D3301" s="5" t="s">
        <v>20556</v>
      </c>
      <c r="E3301" s="5" t="s">
        <v>20135</v>
      </c>
      <c r="F3301" s="5" t="s">
        <v>20136</v>
      </c>
      <c r="G3301" s="5" t="s">
        <v>12154</v>
      </c>
      <c r="H3301" s="5" t="s">
        <v>12175</v>
      </c>
      <c r="I3301" s="5" t="s">
        <v>18225</v>
      </c>
      <c r="J3301" s="5" t="s">
        <v>12328</v>
      </c>
      <c r="K3301" s="3" t="s">
        <v>12017</v>
      </c>
      <c r="L3301" s="3" t="s">
        <v>12017</v>
      </c>
      <c r="M3301" s="3" t="n">
        <v>6</v>
      </c>
      <c r="N3301" s="20" t="n">
        <v>4.39</v>
      </c>
      <c r="O3301" s="21" t="s">
        <v>15007</v>
      </c>
    </row>
    <row r="3302" customFormat="false" ht="15" hidden="false" customHeight="true" outlineLevel="0" collapsed="false">
      <c r="A3302" s="3" t="s">
        <v>6616</v>
      </c>
      <c r="B3302" s="3" t="s">
        <v>20557</v>
      </c>
      <c r="C3302" s="3" t="s">
        <v>6615</v>
      </c>
      <c r="D3302" s="5" t="s">
        <v>20558</v>
      </c>
      <c r="E3302" s="5" t="s">
        <v>20107</v>
      </c>
      <c r="F3302" s="5" t="s">
        <v>20108</v>
      </c>
      <c r="G3302" s="5" t="s">
        <v>12154</v>
      </c>
      <c r="H3302" s="5" t="s">
        <v>12175</v>
      </c>
      <c r="I3302" s="5" t="s">
        <v>20491</v>
      </c>
      <c r="J3302" s="5" t="s">
        <v>12328</v>
      </c>
      <c r="K3302" s="3" t="s">
        <v>12017</v>
      </c>
      <c r="L3302" s="3" t="s">
        <v>12017</v>
      </c>
      <c r="M3302" s="3" t="n">
        <v>2</v>
      </c>
      <c r="N3302" s="20" t="n">
        <v>6.29</v>
      </c>
      <c r="O3302" s="21" t="s">
        <v>12732</v>
      </c>
    </row>
    <row r="3303" customFormat="false" ht="15" hidden="false" customHeight="true" outlineLevel="0" collapsed="false">
      <c r="A3303" s="3" t="s">
        <v>6618</v>
      </c>
      <c r="B3303" s="3" t="s">
        <v>20559</v>
      </c>
      <c r="C3303" s="3" t="s">
        <v>6617</v>
      </c>
      <c r="D3303" s="5" t="s">
        <v>20560</v>
      </c>
      <c r="E3303" s="5" t="s">
        <v>12457</v>
      </c>
      <c r="F3303" s="5" t="s">
        <v>12458</v>
      </c>
      <c r="G3303" s="5" t="s">
        <v>12154</v>
      </c>
      <c r="H3303" s="5" t="s">
        <v>12175</v>
      </c>
      <c r="I3303" s="5" t="s">
        <v>14396</v>
      </c>
      <c r="J3303" s="5" t="s">
        <v>12328</v>
      </c>
      <c r="K3303" s="3" t="s">
        <v>12021</v>
      </c>
      <c r="L3303" s="3" t="s">
        <v>12017</v>
      </c>
      <c r="M3303" s="3" t="n">
        <v>12</v>
      </c>
      <c r="N3303" s="20" t="n">
        <v>5.39</v>
      </c>
      <c r="O3303" s="21" t="s">
        <v>12604</v>
      </c>
    </row>
    <row r="3304" customFormat="false" ht="15" hidden="false" customHeight="true" outlineLevel="0" collapsed="false">
      <c r="A3304" s="3" t="s">
        <v>6620</v>
      </c>
      <c r="B3304" s="3" t="s">
        <v>20561</v>
      </c>
      <c r="C3304" s="3" t="s">
        <v>6619</v>
      </c>
      <c r="D3304" s="5" t="s">
        <v>20562</v>
      </c>
      <c r="E3304" s="5" t="s">
        <v>12457</v>
      </c>
      <c r="F3304" s="5" t="s">
        <v>12458</v>
      </c>
      <c r="G3304" s="5" t="s">
        <v>12154</v>
      </c>
      <c r="H3304" s="5" t="s">
        <v>12175</v>
      </c>
      <c r="I3304" s="5" t="s">
        <v>18225</v>
      </c>
      <c r="J3304" s="5" t="s">
        <v>12328</v>
      </c>
      <c r="K3304" s="3" t="s">
        <v>12021</v>
      </c>
      <c r="L3304" s="3" t="s">
        <v>12017</v>
      </c>
      <c r="M3304" s="3" t="n">
        <v>24</v>
      </c>
      <c r="N3304" s="20" t="n">
        <v>5.79</v>
      </c>
      <c r="O3304" s="21" t="s">
        <v>14023</v>
      </c>
    </row>
    <row r="3305" customFormat="false" ht="15" hidden="false" customHeight="true" outlineLevel="0" collapsed="false">
      <c r="A3305" s="3" t="s">
        <v>6622</v>
      </c>
      <c r="B3305" s="3" t="s">
        <v>20563</v>
      </c>
      <c r="C3305" s="3" t="s">
        <v>6621</v>
      </c>
      <c r="D3305" s="5" t="s">
        <v>20564</v>
      </c>
      <c r="E3305" s="5" t="s">
        <v>20135</v>
      </c>
      <c r="F3305" s="5" t="s">
        <v>20136</v>
      </c>
      <c r="G3305" s="5" t="s">
        <v>12154</v>
      </c>
      <c r="H3305" s="5" t="s">
        <v>12175</v>
      </c>
      <c r="I3305" s="5" t="s">
        <v>18225</v>
      </c>
      <c r="J3305" s="5" t="s">
        <v>12328</v>
      </c>
      <c r="K3305" s="3" t="s">
        <v>12017</v>
      </c>
      <c r="L3305" s="3" t="s">
        <v>12017</v>
      </c>
      <c r="M3305" s="3" t="n">
        <v>2</v>
      </c>
      <c r="N3305" s="20" t="n">
        <v>4.49</v>
      </c>
      <c r="O3305" s="21" t="s">
        <v>18083</v>
      </c>
    </row>
    <row r="3306" customFormat="false" ht="15" hidden="false" customHeight="true" outlineLevel="0" collapsed="false">
      <c r="A3306" s="3" t="s">
        <v>6624</v>
      </c>
      <c r="B3306" s="3" t="s">
        <v>20565</v>
      </c>
      <c r="C3306" s="3" t="s">
        <v>6623</v>
      </c>
      <c r="D3306" s="5" t="s">
        <v>20566</v>
      </c>
      <c r="E3306" s="5" t="s">
        <v>20099</v>
      </c>
      <c r="F3306" s="5" t="s">
        <v>20100</v>
      </c>
      <c r="G3306" s="5" t="s">
        <v>12154</v>
      </c>
      <c r="H3306" s="5" t="s">
        <v>12175</v>
      </c>
      <c r="I3306" s="5" t="s">
        <v>18985</v>
      </c>
      <c r="J3306" s="5" t="s">
        <v>12328</v>
      </c>
      <c r="K3306" s="3" t="s">
        <v>12017</v>
      </c>
      <c r="L3306" s="3" t="s">
        <v>12017</v>
      </c>
      <c r="M3306" s="3" t="n">
        <v>1</v>
      </c>
      <c r="N3306" s="20" t="n">
        <v>4.49</v>
      </c>
      <c r="O3306" s="21" t="s">
        <v>13299</v>
      </c>
    </row>
    <row r="3307" customFormat="false" ht="15" hidden="false" customHeight="true" outlineLevel="0" collapsed="false">
      <c r="A3307" s="3" t="s">
        <v>6626</v>
      </c>
      <c r="B3307" s="3" t="s">
        <v>20567</v>
      </c>
      <c r="C3307" s="3" t="s">
        <v>6625</v>
      </c>
      <c r="D3307" s="5" t="s">
        <v>20568</v>
      </c>
      <c r="E3307" s="5" t="s">
        <v>20135</v>
      </c>
      <c r="F3307" s="5" t="s">
        <v>20136</v>
      </c>
      <c r="G3307" s="5" t="s">
        <v>12154</v>
      </c>
      <c r="H3307" s="5" t="s">
        <v>12175</v>
      </c>
      <c r="I3307" s="5" t="s">
        <v>20491</v>
      </c>
      <c r="J3307" s="5" t="s">
        <v>12328</v>
      </c>
      <c r="K3307" s="3" t="s">
        <v>12017</v>
      </c>
      <c r="L3307" s="3" t="s">
        <v>12017</v>
      </c>
      <c r="M3307" s="3" t="n">
        <v>8</v>
      </c>
      <c r="N3307" s="20" t="n">
        <v>4.29</v>
      </c>
      <c r="O3307" s="21" t="s">
        <v>20569</v>
      </c>
    </row>
    <row r="3308" customFormat="false" ht="15" hidden="false" customHeight="true" outlineLevel="0" collapsed="false">
      <c r="A3308" s="3" t="s">
        <v>6628</v>
      </c>
      <c r="B3308" s="3" t="s">
        <v>20570</v>
      </c>
      <c r="C3308" s="3" t="s">
        <v>6627</v>
      </c>
      <c r="D3308" s="5" t="s">
        <v>20571</v>
      </c>
      <c r="E3308" s="5" t="s">
        <v>12457</v>
      </c>
      <c r="F3308" s="5" t="s">
        <v>12458</v>
      </c>
      <c r="G3308" s="5" t="s">
        <v>12154</v>
      </c>
      <c r="H3308" s="5" t="s">
        <v>12175</v>
      </c>
      <c r="I3308" s="5" t="s">
        <v>18985</v>
      </c>
      <c r="J3308" s="5" t="s">
        <v>12328</v>
      </c>
      <c r="K3308" s="3" t="s">
        <v>12021</v>
      </c>
      <c r="L3308" s="3" t="s">
        <v>12017</v>
      </c>
      <c r="M3308" s="3" t="n">
        <v>24</v>
      </c>
      <c r="N3308" s="20" t="n">
        <v>6.39</v>
      </c>
      <c r="O3308" s="21" t="s">
        <v>20572</v>
      </c>
    </row>
    <row r="3309" customFormat="false" ht="15" hidden="false" customHeight="true" outlineLevel="0" collapsed="false">
      <c r="A3309" s="3" t="s">
        <v>6630</v>
      </c>
      <c r="B3309" s="3" t="s">
        <v>20573</v>
      </c>
      <c r="C3309" s="3" t="s">
        <v>6629</v>
      </c>
      <c r="D3309" s="5" t="s">
        <v>20574</v>
      </c>
      <c r="E3309" s="5" t="s">
        <v>12457</v>
      </c>
      <c r="F3309" s="5" t="s">
        <v>12458</v>
      </c>
      <c r="G3309" s="5" t="s">
        <v>12154</v>
      </c>
      <c r="H3309" s="5" t="s">
        <v>12175</v>
      </c>
      <c r="I3309" s="5" t="s">
        <v>14396</v>
      </c>
      <c r="J3309" s="5" t="s">
        <v>12512</v>
      </c>
      <c r="K3309" s="3" t="s">
        <v>12021</v>
      </c>
      <c r="L3309" s="3" t="s">
        <v>12017</v>
      </c>
      <c r="M3309" s="3" t="n">
        <v>12</v>
      </c>
      <c r="N3309" s="20" t="n">
        <v>6.79</v>
      </c>
      <c r="O3309" s="21" t="s">
        <v>20575</v>
      </c>
    </row>
    <row r="3310" customFormat="false" ht="15" hidden="false" customHeight="true" outlineLevel="0" collapsed="false">
      <c r="A3310" s="3" t="s">
        <v>6632</v>
      </c>
      <c r="B3310" s="3" t="s">
        <v>20576</v>
      </c>
      <c r="C3310" s="3" t="s">
        <v>6631</v>
      </c>
      <c r="D3310" s="5" t="s">
        <v>20577</v>
      </c>
      <c r="E3310" s="5" t="s">
        <v>20099</v>
      </c>
      <c r="F3310" s="5" t="s">
        <v>20100</v>
      </c>
      <c r="G3310" s="5" t="s">
        <v>12154</v>
      </c>
      <c r="H3310" s="5" t="s">
        <v>12175</v>
      </c>
      <c r="I3310" s="5" t="s">
        <v>20491</v>
      </c>
      <c r="J3310" s="5" t="s">
        <v>12328</v>
      </c>
      <c r="K3310" s="3" t="s">
        <v>12017</v>
      </c>
      <c r="L3310" s="3" t="s">
        <v>12017</v>
      </c>
      <c r="M3310" s="3" t="n">
        <v>6</v>
      </c>
      <c r="N3310" s="20" t="n">
        <v>4.99</v>
      </c>
      <c r="O3310" s="21" t="s">
        <v>13447</v>
      </c>
    </row>
    <row r="3311" customFormat="false" ht="15" hidden="false" customHeight="true" outlineLevel="0" collapsed="false">
      <c r="A3311" s="3" t="s">
        <v>6634</v>
      </c>
      <c r="B3311" s="3" t="s">
        <v>20578</v>
      </c>
      <c r="C3311" s="3" t="s">
        <v>6633</v>
      </c>
      <c r="D3311" s="5" t="s">
        <v>20579</v>
      </c>
      <c r="E3311" s="5" t="s">
        <v>20135</v>
      </c>
      <c r="F3311" s="5" t="s">
        <v>20136</v>
      </c>
      <c r="G3311" s="5" t="s">
        <v>12154</v>
      </c>
      <c r="H3311" s="5" t="s">
        <v>12175</v>
      </c>
      <c r="I3311" s="5" t="s">
        <v>18225</v>
      </c>
      <c r="J3311" s="5" t="s">
        <v>12512</v>
      </c>
      <c r="K3311" s="3" t="s">
        <v>12017</v>
      </c>
      <c r="L3311" s="3" t="s">
        <v>12017</v>
      </c>
      <c r="M3311" s="3" t="n">
        <v>1</v>
      </c>
      <c r="N3311" s="20" t="n">
        <v>4.99</v>
      </c>
      <c r="O3311" s="21" t="s">
        <v>20494</v>
      </c>
    </row>
    <row r="3312" customFormat="false" ht="15" hidden="false" customHeight="true" outlineLevel="0" collapsed="false">
      <c r="A3312" s="3" t="s">
        <v>6636</v>
      </c>
      <c r="B3312" s="3" t="s">
        <v>20580</v>
      </c>
      <c r="C3312" s="3" t="s">
        <v>6635</v>
      </c>
      <c r="D3312" s="5" t="s">
        <v>20581</v>
      </c>
      <c r="E3312" s="5" t="s">
        <v>12457</v>
      </c>
      <c r="F3312" s="5" t="s">
        <v>12458</v>
      </c>
      <c r="G3312" s="5" t="s">
        <v>12154</v>
      </c>
      <c r="H3312" s="5" t="s">
        <v>12161</v>
      </c>
      <c r="I3312" s="5" t="s">
        <v>12663</v>
      </c>
      <c r="J3312" s="5" t="s">
        <v>12328</v>
      </c>
      <c r="K3312" s="3" t="s">
        <v>12021</v>
      </c>
      <c r="L3312" s="3" t="s">
        <v>12017</v>
      </c>
      <c r="M3312" s="3" t="n">
        <v>1</v>
      </c>
      <c r="N3312" s="20" t="n">
        <v>3.99</v>
      </c>
      <c r="O3312" s="21" t="s">
        <v>18737</v>
      </c>
    </row>
    <row r="3313" customFormat="false" ht="15" hidden="false" customHeight="true" outlineLevel="0" collapsed="false">
      <c r="A3313" s="3" t="s">
        <v>6638</v>
      </c>
      <c r="B3313" s="3" t="s">
        <v>20582</v>
      </c>
      <c r="C3313" s="3" t="s">
        <v>6637</v>
      </c>
      <c r="D3313" s="5" t="s">
        <v>20583</v>
      </c>
      <c r="E3313" s="5" t="s">
        <v>20099</v>
      </c>
      <c r="F3313" s="5" t="s">
        <v>20100</v>
      </c>
      <c r="G3313" s="5" t="s">
        <v>12154</v>
      </c>
      <c r="H3313" s="5" t="s">
        <v>12161</v>
      </c>
      <c r="I3313" s="5" t="s">
        <v>20584</v>
      </c>
      <c r="J3313" s="5" t="s">
        <v>12512</v>
      </c>
      <c r="K3313" s="3" t="s">
        <v>12017</v>
      </c>
      <c r="L3313" s="3" t="s">
        <v>12017</v>
      </c>
      <c r="M3313" s="3" t="n">
        <v>1</v>
      </c>
      <c r="N3313" s="20" t="n">
        <v>2.79</v>
      </c>
      <c r="O3313" s="21" t="s">
        <v>14707</v>
      </c>
    </row>
    <row r="3314" customFormat="false" ht="15" hidden="false" customHeight="true" outlineLevel="0" collapsed="false">
      <c r="A3314" s="3" t="s">
        <v>6640</v>
      </c>
      <c r="B3314" s="3" t="s">
        <v>20585</v>
      </c>
      <c r="C3314" s="3" t="s">
        <v>6639</v>
      </c>
      <c r="D3314" s="5" t="s">
        <v>20586</v>
      </c>
      <c r="E3314" s="5" t="s">
        <v>12457</v>
      </c>
      <c r="F3314" s="5" t="s">
        <v>12458</v>
      </c>
      <c r="G3314" s="5" t="s">
        <v>12154</v>
      </c>
      <c r="H3314" s="5" t="s">
        <v>12161</v>
      </c>
      <c r="I3314" s="5" t="s">
        <v>12663</v>
      </c>
      <c r="J3314" s="5" t="s">
        <v>12512</v>
      </c>
      <c r="K3314" s="3" t="s">
        <v>12021</v>
      </c>
      <c r="L3314" s="3" t="s">
        <v>12017</v>
      </c>
      <c r="M3314" s="3" t="n">
        <v>12</v>
      </c>
      <c r="N3314" s="20" t="n">
        <v>5.89</v>
      </c>
      <c r="O3314" s="21" t="s">
        <v>20587</v>
      </c>
    </row>
    <row r="3315" customFormat="false" ht="15" hidden="false" customHeight="true" outlineLevel="0" collapsed="false">
      <c r="A3315" s="3" t="s">
        <v>6642</v>
      </c>
      <c r="B3315" s="3" t="s">
        <v>20588</v>
      </c>
      <c r="C3315" s="3" t="s">
        <v>6641</v>
      </c>
      <c r="D3315" s="5" t="s">
        <v>20589</v>
      </c>
      <c r="E3315" s="5" t="s">
        <v>20099</v>
      </c>
      <c r="F3315" s="5" t="s">
        <v>20100</v>
      </c>
      <c r="G3315" s="5" t="s">
        <v>12154</v>
      </c>
      <c r="H3315" s="5" t="s">
        <v>12161</v>
      </c>
      <c r="I3315" s="5" t="s">
        <v>12663</v>
      </c>
      <c r="J3315" s="5" t="s">
        <v>12328</v>
      </c>
      <c r="K3315" s="3" t="s">
        <v>12017</v>
      </c>
      <c r="L3315" s="3" t="s">
        <v>12017</v>
      </c>
      <c r="M3315" s="3" t="n">
        <v>8</v>
      </c>
      <c r="N3315" s="20" t="n">
        <v>4.89</v>
      </c>
      <c r="O3315" s="21" t="s">
        <v>18165</v>
      </c>
    </row>
    <row r="3316" customFormat="false" ht="15" hidden="false" customHeight="true" outlineLevel="0" collapsed="false">
      <c r="A3316" s="3" t="s">
        <v>6644</v>
      </c>
      <c r="B3316" s="3" t="s">
        <v>20590</v>
      </c>
      <c r="C3316" s="3" t="s">
        <v>6643</v>
      </c>
      <c r="D3316" s="5" t="s">
        <v>20591</v>
      </c>
      <c r="E3316" s="5" t="s">
        <v>12457</v>
      </c>
      <c r="F3316" s="5" t="s">
        <v>12458</v>
      </c>
      <c r="G3316" s="5" t="s">
        <v>12154</v>
      </c>
      <c r="H3316" s="5" t="s">
        <v>12161</v>
      </c>
      <c r="I3316" s="5" t="s">
        <v>20584</v>
      </c>
      <c r="J3316" s="5" t="s">
        <v>12328</v>
      </c>
      <c r="K3316" s="3" t="s">
        <v>12021</v>
      </c>
      <c r="L3316" s="3" t="s">
        <v>12017</v>
      </c>
      <c r="M3316" s="3" t="n">
        <v>2</v>
      </c>
      <c r="N3316" s="20" t="n">
        <v>4.39</v>
      </c>
      <c r="O3316" s="21" t="s">
        <v>20592</v>
      </c>
    </row>
    <row r="3317" customFormat="false" ht="15" hidden="false" customHeight="true" outlineLevel="0" collapsed="false">
      <c r="A3317" s="3" t="s">
        <v>6646</v>
      </c>
      <c r="B3317" s="3" t="s">
        <v>20593</v>
      </c>
      <c r="C3317" s="3" t="s">
        <v>6645</v>
      </c>
      <c r="D3317" s="5" t="s">
        <v>20594</v>
      </c>
      <c r="E3317" s="5" t="s">
        <v>20107</v>
      </c>
      <c r="F3317" s="5" t="s">
        <v>20108</v>
      </c>
      <c r="G3317" s="5" t="s">
        <v>12154</v>
      </c>
      <c r="H3317" s="5" t="s">
        <v>12161</v>
      </c>
      <c r="I3317" s="5" t="s">
        <v>14390</v>
      </c>
      <c r="J3317" s="5" t="s">
        <v>12328</v>
      </c>
      <c r="K3317" s="3" t="s">
        <v>12017</v>
      </c>
      <c r="L3317" s="3" t="s">
        <v>12017</v>
      </c>
      <c r="M3317" s="3" t="n">
        <v>24</v>
      </c>
      <c r="N3317" s="20" t="n">
        <v>2.39</v>
      </c>
      <c r="O3317" s="21" t="s">
        <v>12879</v>
      </c>
    </row>
    <row r="3318" customFormat="false" ht="15" hidden="false" customHeight="true" outlineLevel="0" collapsed="false">
      <c r="A3318" s="3" t="s">
        <v>6648</v>
      </c>
      <c r="B3318" s="3" t="s">
        <v>20595</v>
      </c>
      <c r="C3318" s="3" t="s">
        <v>6647</v>
      </c>
      <c r="D3318" s="5" t="s">
        <v>20596</v>
      </c>
      <c r="E3318" s="5" t="s">
        <v>20135</v>
      </c>
      <c r="F3318" s="5" t="s">
        <v>20136</v>
      </c>
      <c r="G3318" s="5" t="s">
        <v>12154</v>
      </c>
      <c r="H3318" s="5" t="s">
        <v>12161</v>
      </c>
      <c r="I3318" s="5" t="s">
        <v>20584</v>
      </c>
      <c r="J3318" s="5" t="s">
        <v>12328</v>
      </c>
      <c r="K3318" s="3" t="s">
        <v>12017</v>
      </c>
      <c r="L3318" s="3" t="s">
        <v>12017</v>
      </c>
      <c r="M3318" s="3" t="n">
        <v>4</v>
      </c>
      <c r="N3318" s="20" t="n">
        <v>4.29</v>
      </c>
      <c r="O3318" s="21" t="s">
        <v>16279</v>
      </c>
    </row>
    <row r="3319" customFormat="false" ht="15" hidden="false" customHeight="true" outlineLevel="0" collapsed="false">
      <c r="A3319" s="3" t="s">
        <v>6650</v>
      </c>
      <c r="B3319" s="3" t="s">
        <v>20597</v>
      </c>
      <c r="C3319" s="3" t="s">
        <v>6649</v>
      </c>
      <c r="D3319" s="5" t="s">
        <v>20598</v>
      </c>
      <c r="E3319" s="5" t="s">
        <v>20107</v>
      </c>
      <c r="F3319" s="5" t="s">
        <v>20108</v>
      </c>
      <c r="G3319" s="5" t="s">
        <v>12154</v>
      </c>
      <c r="H3319" s="5" t="s">
        <v>12161</v>
      </c>
      <c r="I3319" s="5" t="s">
        <v>14390</v>
      </c>
      <c r="J3319" s="5" t="s">
        <v>12328</v>
      </c>
      <c r="K3319" s="3" t="s">
        <v>12017</v>
      </c>
      <c r="L3319" s="3" t="s">
        <v>12017</v>
      </c>
      <c r="M3319" s="3" t="n">
        <v>4</v>
      </c>
      <c r="N3319" s="20" t="n">
        <v>2.49</v>
      </c>
      <c r="O3319" s="21" t="s">
        <v>14600</v>
      </c>
    </row>
    <row r="3320" customFormat="false" ht="15" hidden="false" customHeight="true" outlineLevel="0" collapsed="false">
      <c r="A3320" s="3" t="s">
        <v>6652</v>
      </c>
      <c r="B3320" s="3" t="s">
        <v>20599</v>
      </c>
      <c r="C3320" s="3" t="s">
        <v>6651</v>
      </c>
      <c r="D3320" s="5" t="s">
        <v>20600</v>
      </c>
      <c r="E3320" s="5" t="s">
        <v>12457</v>
      </c>
      <c r="F3320" s="5" t="s">
        <v>12458</v>
      </c>
      <c r="G3320" s="5" t="s">
        <v>12154</v>
      </c>
      <c r="H3320" s="5" t="s">
        <v>12161</v>
      </c>
      <c r="I3320" s="5" t="s">
        <v>20584</v>
      </c>
      <c r="J3320" s="5" t="s">
        <v>12328</v>
      </c>
      <c r="K3320" s="3" t="s">
        <v>12021</v>
      </c>
      <c r="L3320" s="3" t="s">
        <v>12017</v>
      </c>
      <c r="M3320" s="3" t="n">
        <v>8</v>
      </c>
      <c r="N3320" s="20" t="n">
        <v>3.79</v>
      </c>
      <c r="O3320" s="21" t="s">
        <v>14110</v>
      </c>
    </row>
    <row r="3321" customFormat="false" ht="15" hidden="false" customHeight="true" outlineLevel="0" collapsed="false">
      <c r="A3321" s="3" t="s">
        <v>6654</v>
      </c>
      <c r="B3321" s="3" t="s">
        <v>20601</v>
      </c>
      <c r="C3321" s="3" t="s">
        <v>6653</v>
      </c>
      <c r="D3321" s="5" t="s">
        <v>20602</v>
      </c>
      <c r="E3321" s="5" t="s">
        <v>20135</v>
      </c>
      <c r="F3321" s="5" t="s">
        <v>20136</v>
      </c>
      <c r="G3321" s="5" t="s">
        <v>12154</v>
      </c>
      <c r="H3321" s="5" t="s">
        <v>12161</v>
      </c>
      <c r="I3321" s="5" t="s">
        <v>12663</v>
      </c>
      <c r="J3321" s="5" t="s">
        <v>12328</v>
      </c>
      <c r="K3321" s="3" t="s">
        <v>12017</v>
      </c>
      <c r="L3321" s="3" t="s">
        <v>12017</v>
      </c>
      <c r="M3321" s="3" t="n">
        <v>2</v>
      </c>
      <c r="N3321" s="20" t="n">
        <v>2.79</v>
      </c>
      <c r="O3321" s="21" t="s">
        <v>20603</v>
      </c>
    </row>
    <row r="3322" customFormat="false" ht="15" hidden="false" customHeight="true" outlineLevel="0" collapsed="false">
      <c r="A3322" s="3" t="s">
        <v>6656</v>
      </c>
      <c r="B3322" s="3" t="s">
        <v>20604</v>
      </c>
      <c r="C3322" s="3" t="s">
        <v>6655</v>
      </c>
      <c r="D3322" s="5" t="s">
        <v>20605</v>
      </c>
      <c r="E3322" s="5" t="s">
        <v>20135</v>
      </c>
      <c r="F3322" s="5" t="s">
        <v>20136</v>
      </c>
      <c r="G3322" s="5" t="s">
        <v>12154</v>
      </c>
      <c r="H3322" s="5" t="s">
        <v>12161</v>
      </c>
      <c r="I3322" s="5" t="s">
        <v>12663</v>
      </c>
      <c r="J3322" s="5" t="s">
        <v>12328</v>
      </c>
      <c r="K3322" s="3" t="s">
        <v>12017</v>
      </c>
      <c r="L3322" s="3" t="s">
        <v>12017</v>
      </c>
      <c r="M3322" s="3" t="n">
        <v>4</v>
      </c>
      <c r="N3322" s="20" t="n">
        <v>3.89</v>
      </c>
      <c r="O3322" s="21" t="s">
        <v>20606</v>
      </c>
    </row>
    <row r="3323" customFormat="false" ht="15" hidden="false" customHeight="true" outlineLevel="0" collapsed="false">
      <c r="A3323" s="3" t="s">
        <v>6658</v>
      </c>
      <c r="B3323" s="3" t="s">
        <v>20607</v>
      </c>
      <c r="C3323" s="3" t="s">
        <v>6657</v>
      </c>
      <c r="D3323" s="5" t="s">
        <v>20608</v>
      </c>
      <c r="E3323" s="5" t="s">
        <v>20135</v>
      </c>
      <c r="F3323" s="5" t="s">
        <v>20136</v>
      </c>
      <c r="G3323" s="5" t="s">
        <v>12154</v>
      </c>
      <c r="H3323" s="5" t="s">
        <v>12161</v>
      </c>
      <c r="I3323" s="5" t="s">
        <v>20584</v>
      </c>
      <c r="J3323" s="5" t="s">
        <v>12328</v>
      </c>
      <c r="K3323" s="3" t="s">
        <v>12017</v>
      </c>
      <c r="L3323" s="3" t="s">
        <v>12017</v>
      </c>
      <c r="M3323" s="3" t="n">
        <v>24</v>
      </c>
      <c r="N3323" s="20" t="n">
        <v>4.99</v>
      </c>
      <c r="O3323" s="21" t="s">
        <v>20609</v>
      </c>
    </row>
    <row r="3324" customFormat="false" ht="15" hidden="false" customHeight="true" outlineLevel="0" collapsed="false">
      <c r="A3324" s="3" t="s">
        <v>6660</v>
      </c>
      <c r="B3324" s="3" t="s">
        <v>20610</v>
      </c>
      <c r="C3324" s="3" t="s">
        <v>6659</v>
      </c>
      <c r="D3324" s="5" t="s">
        <v>20611</v>
      </c>
      <c r="E3324" s="5" t="s">
        <v>20135</v>
      </c>
      <c r="F3324" s="5" t="s">
        <v>20136</v>
      </c>
      <c r="G3324" s="5" t="s">
        <v>12154</v>
      </c>
      <c r="H3324" s="5" t="s">
        <v>12161</v>
      </c>
      <c r="I3324" s="5" t="s">
        <v>20584</v>
      </c>
      <c r="J3324" s="5" t="s">
        <v>12328</v>
      </c>
      <c r="K3324" s="3" t="s">
        <v>12017</v>
      </c>
      <c r="L3324" s="3" t="s">
        <v>12017</v>
      </c>
      <c r="M3324" s="3" t="n">
        <v>6</v>
      </c>
      <c r="N3324" s="20" t="n">
        <v>2.39</v>
      </c>
      <c r="O3324" s="21" t="s">
        <v>12217</v>
      </c>
    </row>
    <row r="3325" customFormat="false" ht="15" hidden="false" customHeight="true" outlineLevel="0" collapsed="false">
      <c r="A3325" s="3" t="s">
        <v>6662</v>
      </c>
      <c r="B3325" s="3" t="s">
        <v>20612</v>
      </c>
      <c r="C3325" s="3" t="s">
        <v>6661</v>
      </c>
      <c r="D3325" s="5" t="s">
        <v>20613</v>
      </c>
      <c r="E3325" s="5" t="s">
        <v>20107</v>
      </c>
      <c r="F3325" s="5" t="s">
        <v>20108</v>
      </c>
      <c r="G3325" s="5" t="s">
        <v>12154</v>
      </c>
      <c r="H3325" s="5" t="s">
        <v>12161</v>
      </c>
      <c r="I3325" s="5" t="s">
        <v>14390</v>
      </c>
      <c r="J3325" s="5" t="s">
        <v>12328</v>
      </c>
      <c r="K3325" s="3" t="s">
        <v>12017</v>
      </c>
      <c r="L3325" s="3" t="s">
        <v>12017</v>
      </c>
      <c r="M3325" s="3" t="n">
        <v>12</v>
      </c>
      <c r="N3325" s="20" t="n">
        <v>4.49</v>
      </c>
      <c r="O3325" s="21" t="s">
        <v>15220</v>
      </c>
    </row>
    <row r="3326" customFormat="false" ht="15" hidden="false" customHeight="true" outlineLevel="0" collapsed="false">
      <c r="A3326" s="3" t="s">
        <v>6664</v>
      </c>
      <c r="B3326" s="3" t="s">
        <v>20614</v>
      </c>
      <c r="C3326" s="3" t="s">
        <v>6663</v>
      </c>
      <c r="D3326" s="5" t="s">
        <v>20615</v>
      </c>
      <c r="E3326" s="5" t="s">
        <v>20107</v>
      </c>
      <c r="F3326" s="5" t="s">
        <v>20108</v>
      </c>
      <c r="G3326" s="5" t="s">
        <v>12154</v>
      </c>
      <c r="H3326" s="5" t="s">
        <v>12161</v>
      </c>
      <c r="I3326" s="5" t="s">
        <v>12663</v>
      </c>
      <c r="J3326" s="5" t="s">
        <v>12328</v>
      </c>
      <c r="K3326" s="3" t="s">
        <v>12017</v>
      </c>
      <c r="L3326" s="3" t="s">
        <v>12017</v>
      </c>
      <c r="M3326" s="3" t="n">
        <v>12</v>
      </c>
      <c r="N3326" s="20" t="n">
        <v>3.39</v>
      </c>
      <c r="O3326" s="21" t="s">
        <v>20616</v>
      </c>
    </row>
    <row r="3327" customFormat="false" ht="15" hidden="false" customHeight="true" outlineLevel="0" collapsed="false">
      <c r="A3327" s="3" t="s">
        <v>6666</v>
      </c>
      <c r="B3327" s="3" t="s">
        <v>20617</v>
      </c>
      <c r="C3327" s="3" t="s">
        <v>6665</v>
      </c>
      <c r="D3327" s="5" t="s">
        <v>20618</v>
      </c>
      <c r="E3327" s="5" t="s">
        <v>12457</v>
      </c>
      <c r="F3327" s="5" t="s">
        <v>12458</v>
      </c>
      <c r="G3327" s="5" t="s">
        <v>12154</v>
      </c>
      <c r="H3327" s="5" t="s">
        <v>12161</v>
      </c>
      <c r="I3327" s="5" t="s">
        <v>12663</v>
      </c>
      <c r="J3327" s="5" t="s">
        <v>12328</v>
      </c>
      <c r="K3327" s="3" t="s">
        <v>12021</v>
      </c>
      <c r="L3327" s="3" t="s">
        <v>12017</v>
      </c>
      <c r="M3327" s="3" t="n">
        <v>1</v>
      </c>
      <c r="N3327" s="20" t="n">
        <v>5.99</v>
      </c>
      <c r="O3327" s="21" t="s">
        <v>20619</v>
      </c>
    </row>
    <row r="3328" customFormat="false" ht="15" hidden="false" customHeight="true" outlineLevel="0" collapsed="false">
      <c r="A3328" s="3" t="s">
        <v>6668</v>
      </c>
      <c r="B3328" s="3" t="s">
        <v>20620</v>
      </c>
      <c r="C3328" s="3" t="s">
        <v>6667</v>
      </c>
      <c r="D3328" s="5" t="s">
        <v>20621</v>
      </c>
      <c r="E3328" s="5" t="s">
        <v>12457</v>
      </c>
      <c r="F3328" s="5" t="s">
        <v>12458</v>
      </c>
      <c r="G3328" s="5" t="s">
        <v>12154</v>
      </c>
      <c r="H3328" s="5" t="s">
        <v>12161</v>
      </c>
      <c r="I3328" s="5" t="s">
        <v>12663</v>
      </c>
      <c r="J3328" s="5" t="s">
        <v>12328</v>
      </c>
      <c r="K3328" s="3" t="s">
        <v>12021</v>
      </c>
      <c r="L3328" s="3" t="s">
        <v>12017</v>
      </c>
      <c r="M3328" s="3" t="n">
        <v>8</v>
      </c>
      <c r="N3328" s="20" t="n">
        <v>2.29</v>
      </c>
      <c r="O3328" s="21" t="s">
        <v>14951</v>
      </c>
    </row>
    <row r="3329" customFormat="false" ht="15" hidden="false" customHeight="true" outlineLevel="0" collapsed="false">
      <c r="A3329" s="3" t="s">
        <v>6670</v>
      </c>
      <c r="B3329" s="3" t="s">
        <v>20622</v>
      </c>
      <c r="C3329" s="3" t="s">
        <v>6669</v>
      </c>
      <c r="D3329" s="5" t="s">
        <v>20623</v>
      </c>
      <c r="E3329" s="5" t="s">
        <v>20099</v>
      </c>
      <c r="F3329" s="5" t="s">
        <v>20100</v>
      </c>
      <c r="G3329" s="5" t="s">
        <v>12154</v>
      </c>
      <c r="H3329" s="5" t="s">
        <v>12161</v>
      </c>
      <c r="I3329" s="5" t="s">
        <v>14390</v>
      </c>
      <c r="J3329" s="5" t="s">
        <v>12328</v>
      </c>
      <c r="K3329" s="3" t="s">
        <v>12017</v>
      </c>
      <c r="L3329" s="3" t="s">
        <v>12017</v>
      </c>
      <c r="M3329" s="3" t="n">
        <v>12</v>
      </c>
      <c r="N3329" s="20" t="n">
        <v>3.49</v>
      </c>
      <c r="O3329" s="21" t="s">
        <v>15937</v>
      </c>
    </row>
    <row r="3330" customFormat="false" ht="15" hidden="false" customHeight="true" outlineLevel="0" collapsed="false">
      <c r="A3330" s="3" t="s">
        <v>6672</v>
      </c>
      <c r="B3330" s="3" t="s">
        <v>20624</v>
      </c>
      <c r="C3330" s="3" t="s">
        <v>6671</v>
      </c>
      <c r="D3330" s="5" t="s">
        <v>20625</v>
      </c>
      <c r="E3330" s="5" t="s">
        <v>20099</v>
      </c>
      <c r="F3330" s="5" t="s">
        <v>20100</v>
      </c>
      <c r="G3330" s="5" t="s">
        <v>12154</v>
      </c>
      <c r="H3330" s="5" t="s">
        <v>12161</v>
      </c>
      <c r="I3330" s="5" t="s">
        <v>14390</v>
      </c>
      <c r="J3330" s="5" t="s">
        <v>12328</v>
      </c>
      <c r="K3330" s="3" t="s">
        <v>12017</v>
      </c>
      <c r="L3330" s="3" t="s">
        <v>12017</v>
      </c>
      <c r="M3330" s="3" t="n">
        <v>1</v>
      </c>
      <c r="N3330" s="20" t="n">
        <v>3.99</v>
      </c>
      <c r="O3330" s="21" t="s">
        <v>20626</v>
      </c>
    </row>
    <row r="3331" customFormat="false" ht="15" hidden="false" customHeight="true" outlineLevel="0" collapsed="false">
      <c r="A3331" s="3" t="s">
        <v>6674</v>
      </c>
      <c r="B3331" s="3" t="s">
        <v>20627</v>
      </c>
      <c r="C3331" s="3" t="s">
        <v>6673</v>
      </c>
      <c r="D3331" s="5" t="s">
        <v>20628</v>
      </c>
      <c r="E3331" s="5" t="s">
        <v>20099</v>
      </c>
      <c r="F3331" s="5" t="s">
        <v>20100</v>
      </c>
      <c r="G3331" s="5" t="s">
        <v>12154</v>
      </c>
      <c r="H3331" s="5" t="s">
        <v>12161</v>
      </c>
      <c r="I3331" s="5" t="s">
        <v>14390</v>
      </c>
      <c r="J3331" s="5" t="s">
        <v>12328</v>
      </c>
      <c r="K3331" s="3" t="s">
        <v>12017</v>
      </c>
      <c r="L3331" s="3" t="s">
        <v>12017</v>
      </c>
      <c r="M3331" s="3" t="n">
        <v>8</v>
      </c>
      <c r="N3331" s="20" t="n">
        <v>5.99</v>
      </c>
      <c r="O3331" s="21" t="s">
        <v>15208</v>
      </c>
    </row>
    <row r="3332" customFormat="false" ht="15" hidden="false" customHeight="true" outlineLevel="0" collapsed="false">
      <c r="A3332" s="3" t="s">
        <v>6676</v>
      </c>
      <c r="B3332" s="3" t="s">
        <v>20629</v>
      </c>
      <c r="C3332" s="3" t="s">
        <v>6675</v>
      </c>
      <c r="D3332" s="5" t="s">
        <v>20630</v>
      </c>
      <c r="E3332" s="5" t="s">
        <v>20135</v>
      </c>
      <c r="F3332" s="5" t="s">
        <v>20136</v>
      </c>
      <c r="G3332" s="5" t="s">
        <v>12154</v>
      </c>
      <c r="H3332" s="5" t="s">
        <v>12161</v>
      </c>
      <c r="I3332" s="5" t="s">
        <v>14390</v>
      </c>
      <c r="J3332" s="5" t="s">
        <v>12328</v>
      </c>
      <c r="K3332" s="3" t="s">
        <v>12017</v>
      </c>
      <c r="L3332" s="3" t="s">
        <v>12017</v>
      </c>
      <c r="M3332" s="3" t="n">
        <v>4</v>
      </c>
      <c r="N3332" s="20" t="n">
        <v>3.99</v>
      </c>
      <c r="O3332" s="21" t="s">
        <v>18391</v>
      </c>
    </row>
    <row r="3333" customFormat="false" ht="15" hidden="false" customHeight="true" outlineLevel="0" collapsed="false">
      <c r="A3333" s="3" t="s">
        <v>6678</v>
      </c>
      <c r="B3333" s="3" t="s">
        <v>20631</v>
      </c>
      <c r="C3333" s="3" t="s">
        <v>6677</v>
      </c>
      <c r="D3333" s="5" t="s">
        <v>20632</v>
      </c>
      <c r="E3333" s="5" t="s">
        <v>20107</v>
      </c>
      <c r="F3333" s="5" t="s">
        <v>20108</v>
      </c>
      <c r="G3333" s="5" t="s">
        <v>12154</v>
      </c>
      <c r="H3333" s="5" t="s">
        <v>12161</v>
      </c>
      <c r="I3333" s="5" t="s">
        <v>14390</v>
      </c>
      <c r="J3333" s="5" t="s">
        <v>12328</v>
      </c>
      <c r="K3333" s="3" t="s">
        <v>12017</v>
      </c>
      <c r="L3333" s="3" t="s">
        <v>12017</v>
      </c>
      <c r="M3333" s="3" t="n">
        <v>24</v>
      </c>
      <c r="N3333" s="20" t="n">
        <v>3.79</v>
      </c>
      <c r="O3333" s="21" t="s">
        <v>17388</v>
      </c>
    </row>
    <row r="3334" customFormat="false" ht="15" hidden="false" customHeight="true" outlineLevel="0" collapsed="false">
      <c r="A3334" s="3" t="s">
        <v>6680</v>
      </c>
      <c r="B3334" s="3" t="s">
        <v>20633</v>
      </c>
      <c r="C3334" s="3" t="s">
        <v>6679</v>
      </c>
      <c r="D3334" s="5" t="s">
        <v>20634</v>
      </c>
      <c r="E3334" s="5" t="s">
        <v>20135</v>
      </c>
      <c r="F3334" s="5" t="s">
        <v>20136</v>
      </c>
      <c r="G3334" s="5" t="s">
        <v>12154</v>
      </c>
      <c r="H3334" s="5" t="s">
        <v>12161</v>
      </c>
      <c r="I3334" s="5" t="s">
        <v>12663</v>
      </c>
      <c r="J3334" s="5" t="s">
        <v>12328</v>
      </c>
      <c r="K3334" s="3" t="s">
        <v>12017</v>
      </c>
      <c r="L3334" s="3" t="s">
        <v>12017</v>
      </c>
      <c r="M3334" s="3" t="n">
        <v>1</v>
      </c>
      <c r="N3334" s="20" t="n">
        <v>5.89</v>
      </c>
      <c r="O3334" s="21" t="s">
        <v>12601</v>
      </c>
    </row>
    <row r="3335" customFormat="false" ht="15" hidden="false" customHeight="true" outlineLevel="0" collapsed="false">
      <c r="A3335" s="3" t="s">
        <v>6682</v>
      </c>
      <c r="B3335" s="3" t="s">
        <v>20635</v>
      </c>
      <c r="C3335" s="3" t="s">
        <v>6681</v>
      </c>
      <c r="D3335" s="5" t="s">
        <v>20636</v>
      </c>
      <c r="E3335" s="5" t="s">
        <v>20135</v>
      </c>
      <c r="F3335" s="5" t="s">
        <v>20136</v>
      </c>
      <c r="G3335" s="5" t="s">
        <v>12154</v>
      </c>
      <c r="H3335" s="5" t="s">
        <v>12161</v>
      </c>
      <c r="I3335" s="5" t="s">
        <v>14390</v>
      </c>
      <c r="J3335" s="5" t="s">
        <v>12328</v>
      </c>
      <c r="K3335" s="3" t="s">
        <v>12017</v>
      </c>
      <c r="L3335" s="3" t="s">
        <v>12017</v>
      </c>
      <c r="M3335" s="3" t="n">
        <v>8</v>
      </c>
      <c r="N3335" s="20" t="n">
        <v>3.79</v>
      </c>
      <c r="O3335" s="21" t="s">
        <v>15704</v>
      </c>
    </row>
    <row r="3336" customFormat="false" ht="15" hidden="false" customHeight="true" outlineLevel="0" collapsed="false">
      <c r="A3336" s="3" t="s">
        <v>6684</v>
      </c>
      <c r="B3336" s="3" t="s">
        <v>20637</v>
      </c>
      <c r="C3336" s="3" t="s">
        <v>6683</v>
      </c>
      <c r="D3336" s="5" t="s">
        <v>20638</v>
      </c>
      <c r="E3336" s="5" t="s">
        <v>20107</v>
      </c>
      <c r="F3336" s="5" t="s">
        <v>20108</v>
      </c>
      <c r="G3336" s="5" t="s">
        <v>12154</v>
      </c>
      <c r="H3336" s="5" t="s">
        <v>12161</v>
      </c>
      <c r="I3336" s="5" t="s">
        <v>12663</v>
      </c>
      <c r="J3336" s="5" t="s">
        <v>12328</v>
      </c>
      <c r="K3336" s="3" t="s">
        <v>12017</v>
      </c>
      <c r="L3336" s="3" t="s">
        <v>12017</v>
      </c>
      <c r="M3336" s="3" t="n">
        <v>6</v>
      </c>
      <c r="N3336" s="20" t="n">
        <v>4.79</v>
      </c>
      <c r="O3336" s="21" t="s">
        <v>20639</v>
      </c>
    </row>
    <row r="3337" customFormat="false" ht="15" hidden="false" customHeight="true" outlineLevel="0" collapsed="false">
      <c r="A3337" s="3" t="s">
        <v>6686</v>
      </c>
      <c r="B3337" s="3" t="s">
        <v>20640</v>
      </c>
      <c r="C3337" s="3" t="s">
        <v>6685</v>
      </c>
      <c r="D3337" s="5" t="s">
        <v>20641</v>
      </c>
      <c r="E3337" s="5" t="s">
        <v>20107</v>
      </c>
      <c r="F3337" s="5" t="s">
        <v>20108</v>
      </c>
      <c r="G3337" s="5" t="s">
        <v>12154</v>
      </c>
      <c r="H3337" s="5" t="s">
        <v>12161</v>
      </c>
      <c r="I3337" s="5" t="s">
        <v>20584</v>
      </c>
      <c r="J3337" s="5" t="s">
        <v>12512</v>
      </c>
      <c r="K3337" s="3" t="s">
        <v>12017</v>
      </c>
      <c r="L3337" s="3" t="s">
        <v>12017</v>
      </c>
      <c r="M3337" s="3" t="n">
        <v>8</v>
      </c>
      <c r="N3337" s="20" t="n">
        <v>4.49</v>
      </c>
      <c r="O3337" s="21" t="s">
        <v>15907</v>
      </c>
    </row>
    <row r="3338" customFormat="false" ht="15" hidden="false" customHeight="true" outlineLevel="0" collapsed="false">
      <c r="A3338" s="3" t="s">
        <v>6688</v>
      </c>
      <c r="B3338" s="3" t="s">
        <v>20642</v>
      </c>
      <c r="C3338" s="3" t="s">
        <v>6687</v>
      </c>
      <c r="D3338" s="5" t="s">
        <v>20643</v>
      </c>
      <c r="E3338" s="5" t="s">
        <v>20107</v>
      </c>
      <c r="F3338" s="5" t="s">
        <v>20108</v>
      </c>
      <c r="G3338" s="5" t="s">
        <v>12154</v>
      </c>
      <c r="H3338" s="5" t="s">
        <v>12161</v>
      </c>
      <c r="I3338" s="5" t="s">
        <v>12663</v>
      </c>
      <c r="J3338" s="5" t="s">
        <v>12328</v>
      </c>
      <c r="K3338" s="3" t="s">
        <v>12017</v>
      </c>
      <c r="L3338" s="3" t="s">
        <v>12017</v>
      </c>
      <c r="M3338" s="3" t="n">
        <v>2</v>
      </c>
      <c r="N3338" s="20" t="n">
        <v>5.89</v>
      </c>
      <c r="O3338" s="21" t="s">
        <v>14266</v>
      </c>
    </row>
    <row r="3339" customFormat="false" ht="15" hidden="false" customHeight="true" outlineLevel="0" collapsed="false">
      <c r="A3339" s="3" t="s">
        <v>6690</v>
      </c>
      <c r="B3339" s="3" t="s">
        <v>20644</v>
      </c>
      <c r="C3339" s="3" t="s">
        <v>6689</v>
      </c>
      <c r="D3339" s="5" t="s">
        <v>20645</v>
      </c>
      <c r="E3339" s="5" t="s">
        <v>12457</v>
      </c>
      <c r="F3339" s="5" t="s">
        <v>12458</v>
      </c>
      <c r="G3339" s="5" t="s">
        <v>12154</v>
      </c>
      <c r="H3339" s="5" t="s">
        <v>12161</v>
      </c>
      <c r="I3339" s="5" t="s">
        <v>12663</v>
      </c>
      <c r="J3339" s="5" t="s">
        <v>12328</v>
      </c>
      <c r="K3339" s="3" t="s">
        <v>12021</v>
      </c>
      <c r="L3339" s="3" t="s">
        <v>12017</v>
      </c>
      <c r="M3339" s="3" t="n">
        <v>8</v>
      </c>
      <c r="N3339" s="20" t="n">
        <v>4.79</v>
      </c>
      <c r="O3339" s="21" t="s">
        <v>16115</v>
      </c>
    </row>
    <row r="3340" customFormat="false" ht="15" hidden="false" customHeight="true" outlineLevel="0" collapsed="false">
      <c r="A3340" s="3" t="s">
        <v>6692</v>
      </c>
      <c r="B3340" s="3" t="s">
        <v>20646</v>
      </c>
      <c r="C3340" s="3" t="s">
        <v>6691</v>
      </c>
      <c r="D3340" s="5" t="s">
        <v>20647</v>
      </c>
      <c r="E3340" s="5" t="s">
        <v>20099</v>
      </c>
      <c r="F3340" s="5" t="s">
        <v>20100</v>
      </c>
      <c r="G3340" s="5" t="s">
        <v>12154</v>
      </c>
      <c r="H3340" s="5" t="s">
        <v>12161</v>
      </c>
      <c r="I3340" s="5" t="s">
        <v>14390</v>
      </c>
      <c r="J3340" s="5" t="s">
        <v>12328</v>
      </c>
      <c r="K3340" s="3" t="s">
        <v>12017</v>
      </c>
      <c r="L3340" s="3" t="s">
        <v>12017</v>
      </c>
      <c r="M3340" s="3" t="n">
        <v>6</v>
      </c>
      <c r="N3340" s="20" t="n">
        <v>5.79</v>
      </c>
      <c r="O3340" s="21" t="s">
        <v>20648</v>
      </c>
    </row>
    <row r="3341" customFormat="false" ht="15" hidden="false" customHeight="true" outlineLevel="0" collapsed="false">
      <c r="A3341" s="3" t="s">
        <v>6694</v>
      </c>
      <c r="B3341" s="3" t="s">
        <v>20649</v>
      </c>
      <c r="C3341" s="3" t="s">
        <v>6693</v>
      </c>
      <c r="D3341" s="5" t="s">
        <v>20650</v>
      </c>
      <c r="E3341" s="5" t="s">
        <v>20099</v>
      </c>
      <c r="F3341" s="5" t="s">
        <v>20100</v>
      </c>
      <c r="G3341" s="5" t="s">
        <v>12154</v>
      </c>
      <c r="H3341" s="5" t="s">
        <v>12161</v>
      </c>
      <c r="I3341" s="5" t="s">
        <v>14390</v>
      </c>
      <c r="J3341" s="5" t="s">
        <v>12328</v>
      </c>
      <c r="K3341" s="3" t="s">
        <v>12017</v>
      </c>
      <c r="L3341" s="3" t="s">
        <v>12017</v>
      </c>
      <c r="M3341" s="3" t="n">
        <v>8</v>
      </c>
      <c r="N3341" s="20" t="n">
        <v>3.99</v>
      </c>
      <c r="O3341" s="21" t="s">
        <v>20651</v>
      </c>
    </row>
    <row r="3342" customFormat="false" ht="15" hidden="false" customHeight="true" outlineLevel="0" collapsed="false">
      <c r="A3342" s="3" t="s">
        <v>6696</v>
      </c>
      <c r="B3342" s="3" t="s">
        <v>20652</v>
      </c>
      <c r="C3342" s="3" t="s">
        <v>6695</v>
      </c>
      <c r="D3342" s="5" t="s">
        <v>20653</v>
      </c>
      <c r="E3342" s="5" t="s">
        <v>20107</v>
      </c>
      <c r="F3342" s="5" t="s">
        <v>20108</v>
      </c>
      <c r="G3342" s="5" t="s">
        <v>12154</v>
      </c>
      <c r="H3342" s="5" t="s">
        <v>12161</v>
      </c>
      <c r="I3342" s="5" t="s">
        <v>14390</v>
      </c>
      <c r="J3342" s="5" t="s">
        <v>12328</v>
      </c>
      <c r="K3342" s="3" t="s">
        <v>12017</v>
      </c>
      <c r="L3342" s="3" t="s">
        <v>12017</v>
      </c>
      <c r="M3342" s="3" t="n">
        <v>2</v>
      </c>
      <c r="N3342" s="20" t="n">
        <v>5.79</v>
      </c>
      <c r="O3342" s="21" t="s">
        <v>12770</v>
      </c>
    </row>
    <row r="3343" customFormat="false" ht="15" hidden="false" customHeight="true" outlineLevel="0" collapsed="false">
      <c r="A3343" s="3" t="s">
        <v>6698</v>
      </c>
      <c r="B3343" s="3" t="s">
        <v>20654</v>
      </c>
      <c r="C3343" s="3" t="s">
        <v>6697</v>
      </c>
      <c r="D3343" s="5" t="s">
        <v>20655</v>
      </c>
      <c r="E3343" s="5" t="s">
        <v>20135</v>
      </c>
      <c r="F3343" s="5" t="s">
        <v>20136</v>
      </c>
      <c r="G3343" s="5" t="s">
        <v>12154</v>
      </c>
      <c r="H3343" s="5" t="s">
        <v>12161</v>
      </c>
      <c r="I3343" s="5" t="s">
        <v>20584</v>
      </c>
      <c r="J3343" s="5" t="s">
        <v>12328</v>
      </c>
      <c r="K3343" s="3" t="s">
        <v>12017</v>
      </c>
      <c r="L3343" s="3" t="s">
        <v>12017</v>
      </c>
      <c r="M3343" s="3" t="n">
        <v>12</v>
      </c>
      <c r="N3343" s="20" t="n">
        <v>4.79</v>
      </c>
      <c r="O3343" s="21" t="s">
        <v>14895</v>
      </c>
    </row>
    <row r="3344" customFormat="false" ht="15" hidden="false" customHeight="true" outlineLevel="0" collapsed="false">
      <c r="A3344" s="3" t="s">
        <v>6700</v>
      </c>
      <c r="B3344" s="3" t="s">
        <v>20656</v>
      </c>
      <c r="C3344" s="3" t="s">
        <v>6699</v>
      </c>
      <c r="D3344" s="5" t="s">
        <v>20657</v>
      </c>
      <c r="E3344" s="5" t="s">
        <v>20107</v>
      </c>
      <c r="F3344" s="5" t="s">
        <v>20108</v>
      </c>
      <c r="G3344" s="5" t="s">
        <v>12154</v>
      </c>
      <c r="H3344" s="5" t="s">
        <v>12161</v>
      </c>
      <c r="I3344" s="5" t="s">
        <v>20584</v>
      </c>
      <c r="J3344" s="5" t="s">
        <v>12328</v>
      </c>
      <c r="K3344" s="3" t="s">
        <v>12017</v>
      </c>
      <c r="L3344" s="3" t="s">
        <v>12017</v>
      </c>
      <c r="M3344" s="3" t="n">
        <v>2</v>
      </c>
      <c r="N3344" s="20" t="n">
        <v>4.39</v>
      </c>
      <c r="O3344" s="21" t="s">
        <v>15867</v>
      </c>
    </row>
    <row r="3345" customFormat="false" ht="15" hidden="false" customHeight="true" outlineLevel="0" collapsed="false">
      <c r="A3345" s="3" t="s">
        <v>6702</v>
      </c>
      <c r="B3345" s="3" t="s">
        <v>20658</v>
      </c>
      <c r="C3345" s="3" t="s">
        <v>6701</v>
      </c>
      <c r="D3345" s="5" t="s">
        <v>20659</v>
      </c>
      <c r="E3345" s="5" t="s">
        <v>20099</v>
      </c>
      <c r="F3345" s="5" t="s">
        <v>20100</v>
      </c>
      <c r="G3345" s="5" t="s">
        <v>12154</v>
      </c>
      <c r="H3345" s="5" t="s">
        <v>12161</v>
      </c>
      <c r="I3345" s="5" t="s">
        <v>14390</v>
      </c>
      <c r="J3345" s="5" t="s">
        <v>12328</v>
      </c>
      <c r="K3345" s="3" t="s">
        <v>12017</v>
      </c>
      <c r="L3345" s="3" t="s">
        <v>12017</v>
      </c>
      <c r="M3345" s="3" t="n">
        <v>24</v>
      </c>
      <c r="N3345" s="20" t="n">
        <v>3.39</v>
      </c>
      <c r="O3345" s="21" t="s">
        <v>20660</v>
      </c>
    </row>
    <row r="3346" customFormat="false" ht="15" hidden="false" customHeight="true" outlineLevel="0" collapsed="false">
      <c r="A3346" s="3" t="s">
        <v>6704</v>
      </c>
      <c r="B3346" s="3" t="s">
        <v>20661</v>
      </c>
      <c r="C3346" s="3" t="s">
        <v>6703</v>
      </c>
      <c r="D3346" s="5" t="s">
        <v>20662</v>
      </c>
      <c r="E3346" s="5" t="s">
        <v>20099</v>
      </c>
      <c r="F3346" s="5" t="s">
        <v>20100</v>
      </c>
      <c r="G3346" s="5" t="s">
        <v>12154</v>
      </c>
      <c r="H3346" s="5" t="s">
        <v>12161</v>
      </c>
      <c r="I3346" s="5" t="s">
        <v>20584</v>
      </c>
      <c r="J3346" s="5" t="s">
        <v>12328</v>
      </c>
      <c r="K3346" s="3" t="s">
        <v>12017</v>
      </c>
      <c r="L3346" s="3" t="s">
        <v>12017</v>
      </c>
      <c r="M3346" s="3" t="n">
        <v>6</v>
      </c>
      <c r="N3346" s="20" t="n">
        <v>4.99</v>
      </c>
      <c r="O3346" s="21" t="s">
        <v>14358</v>
      </c>
    </row>
    <row r="3347" customFormat="false" ht="15" hidden="false" customHeight="true" outlineLevel="0" collapsed="false">
      <c r="A3347" s="3" t="s">
        <v>6706</v>
      </c>
      <c r="B3347" s="3" t="s">
        <v>20663</v>
      </c>
      <c r="C3347" s="3" t="s">
        <v>6705</v>
      </c>
      <c r="D3347" s="5" t="s">
        <v>20664</v>
      </c>
      <c r="E3347" s="5" t="s">
        <v>12457</v>
      </c>
      <c r="F3347" s="5" t="s">
        <v>12458</v>
      </c>
      <c r="G3347" s="5" t="s">
        <v>12154</v>
      </c>
      <c r="H3347" s="5" t="s">
        <v>12161</v>
      </c>
      <c r="I3347" s="5" t="s">
        <v>20584</v>
      </c>
      <c r="J3347" s="5" t="s">
        <v>12328</v>
      </c>
      <c r="K3347" s="3" t="s">
        <v>12021</v>
      </c>
      <c r="L3347" s="3" t="s">
        <v>12017</v>
      </c>
      <c r="M3347" s="3" t="n">
        <v>24</v>
      </c>
      <c r="N3347" s="20" t="n">
        <v>2.89</v>
      </c>
      <c r="O3347" s="21" t="s">
        <v>12408</v>
      </c>
    </row>
    <row r="3348" customFormat="false" ht="15" hidden="false" customHeight="true" outlineLevel="0" collapsed="false">
      <c r="A3348" s="3" t="s">
        <v>6708</v>
      </c>
      <c r="B3348" s="3" t="s">
        <v>20665</v>
      </c>
      <c r="C3348" s="3" t="s">
        <v>6707</v>
      </c>
      <c r="D3348" s="5" t="s">
        <v>20666</v>
      </c>
      <c r="E3348" s="5" t="s">
        <v>20135</v>
      </c>
      <c r="F3348" s="5" t="s">
        <v>20136</v>
      </c>
      <c r="G3348" s="5" t="s">
        <v>12154</v>
      </c>
      <c r="H3348" s="5" t="s">
        <v>12161</v>
      </c>
      <c r="I3348" s="5" t="s">
        <v>12663</v>
      </c>
      <c r="J3348" s="5" t="s">
        <v>12328</v>
      </c>
      <c r="K3348" s="3" t="s">
        <v>12017</v>
      </c>
      <c r="L3348" s="3" t="s">
        <v>12017</v>
      </c>
      <c r="M3348" s="3" t="n">
        <v>1</v>
      </c>
      <c r="N3348" s="20" t="n">
        <v>3.79</v>
      </c>
      <c r="O3348" s="21" t="s">
        <v>13488</v>
      </c>
    </row>
    <row r="3349" customFormat="false" ht="15" hidden="false" customHeight="true" outlineLevel="0" collapsed="false">
      <c r="A3349" s="3" t="s">
        <v>6710</v>
      </c>
      <c r="B3349" s="3" t="s">
        <v>20667</v>
      </c>
      <c r="C3349" s="3" t="s">
        <v>6709</v>
      </c>
      <c r="D3349" s="5" t="s">
        <v>20668</v>
      </c>
      <c r="E3349" s="5" t="s">
        <v>12457</v>
      </c>
      <c r="F3349" s="5" t="s">
        <v>12458</v>
      </c>
      <c r="G3349" s="5" t="s">
        <v>12154</v>
      </c>
      <c r="H3349" s="5" t="s">
        <v>12161</v>
      </c>
      <c r="I3349" s="5" t="s">
        <v>12663</v>
      </c>
      <c r="J3349" s="5" t="s">
        <v>12328</v>
      </c>
      <c r="K3349" s="3" t="s">
        <v>12021</v>
      </c>
      <c r="L3349" s="3" t="s">
        <v>12017</v>
      </c>
      <c r="M3349" s="3" t="n">
        <v>8</v>
      </c>
      <c r="N3349" s="20" t="n">
        <v>5.39</v>
      </c>
      <c r="O3349" s="21" t="s">
        <v>12893</v>
      </c>
    </row>
    <row r="3350" customFormat="false" ht="15" hidden="false" customHeight="true" outlineLevel="0" collapsed="false">
      <c r="A3350" s="3" t="s">
        <v>6712</v>
      </c>
      <c r="B3350" s="3" t="s">
        <v>20669</v>
      </c>
      <c r="C3350" s="3" t="s">
        <v>6711</v>
      </c>
      <c r="D3350" s="5" t="s">
        <v>20670</v>
      </c>
      <c r="E3350" s="5" t="s">
        <v>20099</v>
      </c>
      <c r="F3350" s="5" t="s">
        <v>20100</v>
      </c>
      <c r="G3350" s="5" t="s">
        <v>12154</v>
      </c>
      <c r="H3350" s="5" t="s">
        <v>12161</v>
      </c>
      <c r="I3350" s="5" t="s">
        <v>12663</v>
      </c>
      <c r="J3350" s="5" t="s">
        <v>12328</v>
      </c>
      <c r="K3350" s="3" t="s">
        <v>12017</v>
      </c>
      <c r="L3350" s="3" t="s">
        <v>12017</v>
      </c>
      <c r="M3350" s="3" t="n">
        <v>4</v>
      </c>
      <c r="N3350" s="20" t="n">
        <v>5.39</v>
      </c>
      <c r="O3350" s="21" t="s">
        <v>20671</v>
      </c>
    </row>
    <row r="3351" customFormat="false" ht="15" hidden="false" customHeight="true" outlineLevel="0" collapsed="false">
      <c r="A3351" s="3" t="s">
        <v>6714</v>
      </c>
      <c r="B3351" s="3" t="s">
        <v>20672</v>
      </c>
      <c r="C3351" s="3" t="s">
        <v>6713</v>
      </c>
      <c r="D3351" s="5" t="s">
        <v>20673</v>
      </c>
      <c r="E3351" s="5" t="s">
        <v>12457</v>
      </c>
      <c r="F3351" s="5" t="s">
        <v>12458</v>
      </c>
      <c r="G3351" s="5" t="s">
        <v>12154</v>
      </c>
      <c r="H3351" s="5" t="s">
        <v>12161</v>
      </c>
      <c r="I3351" s="5" t="s">
        <v>12663</v>
      </c>
      <c r="J3351" s="5" t="s">
        <v>12328</v>
      </c>
      <c r="K3351" s="3" t="s">
        <v>12021</v>
      </c>
      <c r="L3351" s="3" t="s">
        <v>12017</v>
      </c>
      <c r="M3351" s="3" t="n">
        <v>6</v>
      </c>
      <c r="N3351" s="20" t="n">
        <v>5.39</v>
      </c>
      <c r="O3351" s="21" t="s">
        <v>16854</v>
      </c>
    </row>
    <row r="3352" customFormat="false" ht="15" hidden="false" customHeight="true" outlineLevel="0" collapsed="false">
      <c r="A3352" s="3" t="s">
        <v>6716</v>
      </c>
      <c r="B3352" s="3" t="s">
        <v>20674</v>
      </c>
      <c r="C3352" s="3" t="s">
        <v>6715</v>
      </c>
      <c r="D3352" s="5" t="s">
        <v>20675</v>
      </c>
      <c r="E3352" s="5" t="s">
        <v>20099</v>
      </c>
      <c r="F3352" s="5" t="s">
        <v>20100</v>
      </c>
      <c r="G3352" s="5" t="s">
        <v>12154</v>
      </c>
      <c r="H3352" s="5" t="s">
        <v>12161</v>
      </c>
      <c r="I3352" s="5" t="s">
        <v>14390</v>
      </c>
      <c r="J3352" s="5" t="s">
        <v>12328</v>
      </c>
      <c r="K3352" s="3" t="s">
        <v>12017</v>
      </c>
      <c r="L3352" s="3" t="s">
        <v>12017</v>
      </c>
      <c r="M3352" s="3" t="n">
        <v>6</v>
      </c>
      <c r="N3352" s="20" t="n">
        <v>5.79</v>
      </c>
      <c r="O3352" s="21" t="s">
        <v>20676</v>
      </c>
    </row>
    <row r="3353" customFormat="false" ht="15" hidden="false" customHeight="true" outlineLevel="0" collapsed="false">
      <c r="A3353" s="3" t="s">
        <v>6718</v>
      </c>
      <c r="B3353" s="3" t="s">
        <v>20677</v>
      </c>
      <c r="C3353" s="3" t="s">
        <v>6717</v>
      </c>
      <c r="D3353" s="5" t="s">
        <v>20678</v>
      </c>
      <c r="E3353" s="5" t="s">
        <v>20135</v>
      </c>
      <c r="F3353" s="5" t="s">
        <v>20136</v>
      </c>
      <c r="G3353" s="5" t="s">
        <v>12154</v>
      </c>
      <c r="H3353" s="5" t="s">
        <v>12161</v>
      </c>
      <c r="I3353" s="5" t="s">
        <v>20584</v>
      </c>
      <c r="J3353" s="5" t="s">
        <v>12328</v>
      </c>
      <c r="K3353" s="3" t="s">
        <v>12017</v>
      </c>
      <c r="L3353" s="3" t="s">
        <v>12017</v>
      </c>
      <c r="M3353" s="3" t="n">
        <v>8</v>
      </c>
      <c r="N3353" s="20" t="n">
        <v>3.89</v>
      </c>
      <c r="O3353" s="21" t="s">
        <v>14433</v>
      </c>
    </row>
    <row r="3354" customFormat="false" ht="15" hidden="false" customHeight="true" outlineLevel="0" collapsed="false">
      <c r="A3354" s="3" t="s">
        <v>6720</v>
      </c>
      <c r="B3354" s="3" t="s">
        <v>20679</v>
      </c>
      <c r="C3354" s="3" t="s">
        <v>6719</v>
      </c>
      <c r="D3354" s="5" t="s">
        <v>20680</v>
      </c>
      <c r="E3354" s="5" t="s">
        <v>20107</v>
      </c>
      <c r="F3354" s="5" t="s">
        <v>20108</v>
      </c>
      <c r="G3354" s="5" t="s">
        <v>12154</v>
      </c>
      <c r="H3354" s="5" t="s">
        <v>12155</v>
      </c>
      <c r="I3354" s="5" t="s">
        <v>13550</v>
      </c>
      <c r="J3354" s="5" t="s">
        <v>12328</v>
      </c>
      <c r="K3354" s="3" t="s">
        <v>12017</v>
      </c>
      <c r="L3354" s="3" t="s">
        <v>12017</v>
      </c>
      <c r="M3354" s="3" t="n">
        <v>8</v>
      </c>
      <c r="N3354" s="20" t="n">
        <v>7.89</v>
      </c>
      <c r="O3354" s="21" t="s">
        <v>14605</v>
      </c>
    </row>
    <row r="3355" customFormat="false" ht="15" hidden="false" customHeight="true" outlineLevel="0" collapsed="false">
      <c r="A3355" s="3" t="s">
        <v>6722</v>
      </c>
      <c r="B3355" s="3" t="s">
        <v>20681</v>
      </c>
      <c r="C3355" s="3" t="s">
        <v>6721</v>
      </c>
      <c r="D3355" s="5" t="s">
        <v>20682</v>
      </c>
      <c r="E3355" s="5" t="s">
        <v>20135</v>
      </c>
      <c r="F3355" s="5" t="s">
        <v>20136</v>
      </c>
      <c r="G3355" s="5" t="s">
        <v>12154</v>
      </c>
      <c r="H3355" s="5" t="s">
        <v>12155</v>
      </c>
      <c r="I3355" s="5" t="s">
        <v>12334</v>
      </c>
      <c r="J3355" s="5" t="s">
        <v>12328</v>
      </c>
      <c r="K3355" s="3" t="s">
        <v>12017</v>
      </c>
      <c r="L3355" s="3" t="s">
        <v>12017</v>
      </c>
      <c r="M3355" s="3" t="n">
        <v>4</v>
      </c>
      <c r="N3355" s="20" t="n">
        <v>7.99</v>
      </c>
      <c r="O3355" s="21" t="s">
        <v>13120</v>
      </c>
    </row>
    <row r="3356" customFormat="false" ht="15" hidden="false" customHeight="true" outlineLevel="0" collapsed="false">
      <c r="A3356" s="3" t="s">
        <v>6724</v>
      </c>
      <c r="B3356" s="3" t="s">
        <v>20683</v>
      </c>
      <c r="C3356" s="3" t="s">
        <v>6723</v>
      </c>
      <c r="D3356" s="5" t="s">
        <v>20684</v>
      </c>
      <c r="E3356" s="5" t="s">
        <v>20135</v>
      </c>
      <c r="F3356" s="5" t="s">
        <v>20136</v>
      </c>
      <c r="G3356" s="5" t="s">
        <v>12154</v>
      </c>
      <c r="H3356" s="5" t="s">
        <v>12155</v>
      </c>
      <c r="I3356" s="5" t="s">
        <v>12334</v>
      </c>
      <c r="J3356" s="5" t="s">
        <v>12328</v>
      </c>
      <c r="K3356" s="3" t="s">
        <v>12017</v>
      </c>
      <c r="L3356" s="3" t="s">
        <v>12017</v>
      </c>
      <c r="M3356" s="3" t="n">
        <v>12</v>
      </c>
      <c r="N3356" s="20" t="n">
        <v>6.79</v>
      </c>
      <c r="O3356" s="21" t="s">
        <v>13236</v>
      </c>
    </row>
    <row r="3357" customFormat="false" ht="15" hidden="false" customHeight="true" outlineLevel="0" collapsed="false">
      <c r="A3357" s="3" t="s">
        <v>6726</v>
      </c>
      <c r="B3357" s="3" t="s">
        <v>20685</v>
      </c>
      <c r="C3357" s="3" t="s">
        <v>6725</v>
      </c>
      <c r="D3357" s="5" t="s">
        <v>20686</v>
      </c>
      <c r="E3357" s="5" t="s">
        <v>20107</v>
      </c>
      <c r="F3357" s="5" t="s">
        <v>20108</v>
      </c>
      <c r="G3357" s="5" t="s">
        <v>12154</v>
      </c>
      <c r="H3357" s="5" t="s">
        <v>12155</v>
      </c>
      <c r="I3357" s="5" t="s">
        <v>13550</v>
      </c>
      <c r="J3357" s="5" t="s">
        <v>12328</v>
      </c>
      <c r="K3357" s="3" t="s">
        <v>12017</v>
      </c>
      <c r="L3357" s="3" t="s">
        <v>12017</v>
      </c>
      <c r="M3357" s="3" t="n">
        <v>8</v>
      </c>
      <c r="N3357" s="20" t="n">
        <v>6.79</v>
      </c>
      <c r="O3357" s="21" t="s">
        <v>19619</v>
      </c>
    </row>
    <row r="3358" customFormat="false" ht="15" hidden="false" customHeight="true" outlineLevel="0" collapsed="false">
      <c r="A3358" s="3" t="s">
        <v>6728</v>
      </c>
      <c r="B3358" s="3" t="s">
        <v>20687</v>
      </c>
      <c r="C3358" s="3" t="s">
        <v>6727</v>
      </c>
      <c r="D3358" s="5" t="s">
        <v>20688</v>
      </c>
      <c r="E3358" s="5" t="s">
        <v>20099</v>
      </c>
      <c r="F3358" s="5" t="s">
        <v>20100</v>
      </c>
      <c r="G3358" s="5" t="s">
        <v>12154</v>
      </c>
      <c r="H3358" s="5" t="s">
        <v>12155</v>
      </c>
      <c r="I3358" s="5" t="s">
        <v>12334</v>
      </c>
      <c r="J3358" s="5" t="s">
        <v>12328</v>
      </c>
      <c r="K3358" s="3" t="s">
        <v>12017</v>
      </c>
      <c r="L3358" s="3" t="s">
        <v>12017</v>
      </c>
      <c r="M3358" s="3" t="n">
        <v>4</v>
      </c>
      <c r="N3358" s="20" t="n">
        <v>7.89</v>
      </c>
      <c r="O3358" s="21" t="s">
        <v>12044</v>
      </c>
    </row>
    <row r="3359" customFormat="false" ht="15" hidden="false" customHeight="true" outlineLevel="0" collapsed="false">
      <c r="A3359" s="3" t="s">
        <v>6730</v>
      </c>
      <c r="B3359" s="3" t="s">
        <v>20689</v>
      </c>
      <c r="C3359" s="3" t="s">
        <v>6729</v>
      </c>
      <c r="D3359" s="5" t="s">
        <v>20690</v>
      </c>
      <c r="E3359" s="5" t="s">
        <v>20107</v>
      </c>
      <c r="F3359" s="5" t="s">
        <v>20108</v>
      </c>
      <c r="G3359" s="5" t="s">
        <v>12154</v>
      </c>
      <c r="H3359" s="5" t="s">
        <v>12155</v>
      </c>
      <c r="I3359" s="5" t="s">
        <v>13550</v>
      </c>
      <c r="J3359" s="5" t="s">
        <v>12328</v>
      </c>
      <c r="K3359" s="3" t="s">
        <v>12017</v>
      </c>
      <c r="L3359" s="3" t="s">
        <v>12017</v>
      </c>
      <c r="M3359" s="3" t="n">
        <v>12</v>
      </c>
      <c r="N3359" s="20" t="n">
        <v>4.79</v>
      </c>
      <c r="O3359" s="21" t="s">
        <v>12044</v>
      </c>
    </row>
    <row r="3360" customFormat="false" ht="15" hidden="false" customHeight="true" outlineLevel="0" collapsed="false">
      <c r="A3360" s="3" t="s">
        <v>6732</v>
      </c>
      <c r="B3360" s="3" t="s">
        <v>20691</v>
      </c>
      <c r="C3360" s="3" t="s">
        <v>6731</v>
      </c>
      <c r="D3360" s="5" t="s">
        <v>20692</v>
      </c>
      <c r="E3360" s="5" t="s">
        <v>20107</v>
      </c>
      <c r="F3360" s="5" t="s">
        <v>20108</v>
      </c>
      <c r="G3360" s="5" t="s">
        <v>12154</v>
      </c>
      <c r="H3360" s="5" t="s">
        <v>12155</v>
      </c>
      <c r="I3360" s="5" t="s">
        <v>12334</v>
      </c>
      <c r="J3360" s="5" t="s">
        <v>12328</v>
      </c>
      <c r="K3360" s="3" t="s">
        <v>12017</v>
      </c>
      <c r="L3360" s="3" t="s">
        <v>12017</v>
      </c>
      <c r="M3360" s="3" t="n">
        <v>12</v>
      </c>
      <c r="N3360" s="20" t="n">
        <v>7.89</v>
      </c>
      <c r="O3360" s="21" t="s">
        <v>12217</v>
      </c>
    </row>
    <row r="3361" customFormat="false" ht="15" hidden="false" customHeight="true" outlineLevel="0" collapsed="false">
      <c r="A3361" s="3" t="s">
        <v>6734</v>
      </c>
      <c r="B3361" s="3" t="s">
        <v>20693</v>
      </c>
      <c r="C3361" s="3" t="s">
        <v>6733</v>
      </c>
      <c r="D3361" s="5" t="s">
        <v>20694</v>
      </c>
      <c r="E3361" s="5" t="s">
        <v>20135</v>
      </c>
      <c r="F3361" s="5" t="s">
        <v>20136</v>
      </c>
      <c r="G3361" s="5" t="s">
        <v>12154</v>
      </c>
      <c r="H3361" s="5" t="s">
        <v>12155</v>
      </c>
      <c r="I3361" s="5" t="s">
        <v>13550</v>
      </c>
      <c r="J3361" s="5" t="s">
        <v>12512</v>
      </c>
      <c r="K3361" s="3" t="s">
        <v>12017</v>
      </c>
      <c r="L3361" s="3" t="s">
        <v>12017</v>
      </c>
      <c r="M3361" s="3" t="n">
        <v>12</v>
      </c>
      <c r="N3361" s="20" t="n">
        <v>6.89</v>
      </c>
      <c r="O3361" s="21" t="s">
        <v>18812</v>
      </c>
    </row>
    <row r="3362" customFormat="false" ht="15" hidden="false" customHeight="true" outlineLevel="0" collapsed="false">
      <c r="A3362" s="3" t="s">
        <v>6736</v>
      </c>
      <c r="B3362" s="3" t="s">
        <v>20695</v>
      </c>
      <c r="C3362" s="3" t="s">
        <v>6735</v>
      </c>
      <c r="D3362" s="5" t="s">
        <v>20696</v>
      </c>
      <c r="E3362" s="5" t="s">
        <v>20135</v>
      </c>
      <c r="F3362" s="5" t="s">
        <v>20136</v>
      </c>
      <c r="G3362" s="5" t="s">
        <v>12154</v>
      </c>
      <c r="H3362" s="5" t="s">
        <v>12155</v>
      </c>
      <c r="I3362" s="5" t="s">
        <v>13550</v>
      </c>
      <c r="J3362" s="5" t="s">
        <v>12328</v>
      </c>
      <c r="K3362" s="3" t="s">
        <v>12017</v>
      </c>
      <c r="L3362" s="3" t="s">
        <v>12017</v>
      </c>
      <c r="M3362" s="3" t="n">
        <v>24</v>
      </c>
      <c r="N3362" s="20" t="n">
        <v>6.39</v>
      </c>
      <c r="O3362" s="21" t="s">
        <v>12083</v>
      </c>
    </row>
    <row r="3363" customFormat="false" ht="15" hidden="false" customHeight="true" outlineLevel="0" collapsed="false">
      <c r="A3363" s="3" t="s">
        <v>6738</v>
      </c>
      <c r="B3363" s="3" t="s">
        <v>20697</v>
      </c>
      <c r="C3363" s="3" t="s">
        <v>6737</v>
      </c>
      <c r="D3363" s="5" t="s">
        <v>20698</v>
      </c>
      <c r="E3363" s="5" t="s">
        <v>20099</v>
      </c>
      <c r="F3363" s="5" t="s">
        <v>20100</v>
      </c>
      <c r="G3363" s="5" t="s">
        <v>12154</v>
      </c>
      <c r="H3363" s="5" t="s">
        <v>12155</v>
      </c>
      <c r="I3363" s="5" t="s">
        <v>13550</v>
      </c>
      <c r="J3363" s="5" t="s">
        <v>12328</v>
      </c>
      <c r="K3363" s="3" t="s">
        <v>12017</v>
      </c>
      <c r="L3363" s="3" t="s">
        <v>12017</v>
      </c>
      <c r="M3363" s="3" t="n">
        <v>12</v>
      </c>
      <c r="N3363" s="20" t="n">
        <v>6.29</v>
      </c>
      <c r="O3363" s="21" t="s">
        <v>15454</v>
      </c>
    </row>
    <row r="3364" customFormat="false" ht="15" hidden="false" customHeight="true" outlineLevel="0" collapsed="false">
      <c r="A3364" s="3" t="s">
        <v>6740</v>
      </c>
      <c r="B3364" s="3" t="s">
        <v>20699</v>
      </c>
      <c r="C3364" s="3" t="s">
        <v>6739</v>
      </c>
      <c r="D3364" s="5" t="s">
        <v>20700</v>
      </c>
      <c r="E3364" s="5" t="s">
        <v>20135</v>
      </c>
      <c r="F3364" s="5" t="s">
        <v>20136</v>
      </c>
      <c r="G3364" s="5" t="s">
        <v>12154</v>
      </c>
      <c r="H3364" s="5" t="s">
        <v>12155</v>
      </c>
      <c r="I3364" s="5" t="s">
        <v>12334</v>
      </c>
      <c r="J3364" s="5" t="s">
        <v>12328</v>
      </c>
      <c r="K3364" s="3" t="s">
        <v>12017</v>
      </c>
      <c r="L3364" s="3" t="s">
        <v>12017</v>
      </c>
      <c r="M3364" s="3" t="n">
        <v>12</v>
      </c>
      <c r="N3364" s="20" t="n">
        <v>7.49</v>
      </c>
      <c r="O3364" s="21" t="s">
        <v>19516</v>
      </c>
    </row>
    <row r="3365" customFormat="false" ht="15" hidden="false" customHeight="true" outlineLevel="0" collapsed="false">
      <c r="A3365" s="3" t="s">
        <v>6742</v>
      </c>
      <c r="B3365" s="3" t="s">
        <v>20701</v>
      </c>
      <c r="C3365" s="3" t="s">
        <v>6741</v>
      </c>
      <c r="D3365" s="5" t="s">
        <v>20702</v>
      </c>
      <c r="E3365" s="5" t="s">
        <v>12457</v>
      </c>
      <c r="F3365" s="5" t="s">
        <v>12458</v>
      </c>
      <c r="G3365" s="5" t="s">
        <v>12154</v>
      </c>
      <c r="H3365" s="5" t="s">
        <v>12155</v>
      </c>
      <c r="I3365" s="5" t="s">
        <v>12334</v>
      </c>
      <c r="J3365" s="5" t="s">
        <v>12328</v>
      </c>
      <c r="K3365" s="3" t="s">
        <v>12021</v>
      </c>
      <c r="L3365" s="3" t="s">
        <v>12017</v>
      </c>
      <c r="M3365" s="3" t="n">
        <v>8</v>
      </c>
      <c r="N3365" s="20" t="n">
        <v>6.89</v>
      </c>
      <c r="O3365" s="21" t="s">
        <v>15533</v>
      </c>
    </row>
    <row r="3366" customFormat="false" ht="15" hidden="false" customHeight="true" outlineLevel="0" collapsed="false">
      <c r="A3366" s="3" t="s">
        <v>6744</v>
      </c>
      <c r="B3366" s="3" t="s">
        <v>20703</v>
      </c>
      <c r="C3366" s="3" t="s">
        <v>6743</v>
      </c>
      <c r="D3366" s="5" t="s">
        <v>20704</v>
      </c>
      <c r="E3366" s="5" t="s">
        <v>20135</v>
      </c>
      <c r="F3366" s="5" t="s">
        <v>20136</v>
      </c>
      <c r="G3366" s="5" t="s">
        <v>12154</v>
      </c>
      <c r="H3366" s="5" t="s">
        <v>12155</v>
      </c>
      <c r="I3366" s="5" t="s">
        <v>12334</v>
      </c>
      <c r="J3366" s="5" t="s">
        <v>12328</v>
      </c>
      <c r="K3366" s="3" t="s">
        <v>12017</v>
      </c>
      <c r="L3366" s="3" t="s">
        <v>12017</v>
      </c>
      <c r="M3366" s="3" t="n">
        <v>4</v>
      </c>
      <c r="N3366" s="20" t="n">
        <v>6.39</v>
      </c>
      <c r="O3366" s="21" t="s">
        <v>16051</v>
      </c>
    </row>
    <row r="3367" customFormat="false" ht="15" hidden="false" customHeight="true" outlineLevel="0" collapsed="false">
      <c r="A3367" s="3" t="s">
        <v>6746</v>
      </c>
      <c r="B3367" s="3" t="s">
        <v>20705</v>
      </c>
      <c r="C3367" s="3" t="s">
        <v>6745</v>
      </c>
      <c r="D3367" s="5" t="s">
        <v>20706</v>
      </c>
      <c r="E3367" s="5" t="s">
        <v>20107</v>
      </c>
      <c r="F3367" s="5" t="s">
        <v>20108</v>
      </c>
      <c r="G3367" s="5" t="s">
        <v>12154</v>
      </c>
      <c r="H3367" s="5" t="s">
        <v>12155</v>
      </c>
      <c r="I3367" s="5" t="s">
        <v>12334</v>
      </c>
      <c r="J3367" s="5" t="s">
        <v>12512</v>
      </c>
      <c r="K3367" s="3" t="s">
        <v>12017</v>
      </c>
      <c r="L3367" s="3" t="s">
        <v>12017</v>
      </c>
      <c r="M3367" s="3" t="n">
        <v>2</v>
      </c>
      <c r="N3367" s="20" t="n">
        <v>7.49</v>
      </c>
      <c r="O3367" s="21" t="s">
        <v>20707</v>
      </c>
    </row>
    <row r="3368" customFormat="false" ht="15" hidden="false" customHeight="true" outlineLevel="0" collapsed="false">
      <c r="A3368" s="3" t="s">
        <v>6748</v>
      </c>
      <c r="B3368" s="3" t="s">
        <v>20708</v>
      </c>
      <c r="C3368" s="3" t="s">
        <v>6747</v>
      </c>
      <c r="D3368" s="5" t="s">
        <v>20709</v>
      </c>
      <c r="E3368" s="5" t="s">
        <v>20099</v>
      </c>
      <c r="F3368" s="5" t="s">
        <v>20100</v>
      </c>
      <c r="G3368" s="5" t="s">
        <v>12154</v>
      </c>
      <c r="H3368" s="5" t="s">
        <v>12155</v>
      </c>
      <c r="I3368" s="5" t="s">
        <v>13550</v>
      </c>
      <c r="J3368" s="5" t="s">
        <v>12328</v>
      </c>
      <c r="K3368" s="3" t="s">
        <v>12017</v>
      </c>
      <c r="L3368" s="3" t="s">
        <v>12017</v>
      </c>
      <c r="M3368" s="3" t="n">
        <v>1</v>
      </c>
      <c r="N3368" s="20" t="n">
        <v>4.99</v>
      </c>
      <c r="O3368" s="21" t="s">
        <v>16702</v>
      </c>
    </row>
    <row r="3369" customFormat="false" ht="15" hidden="false" customHeight="true" outlineLevel="0" collapsed="false">
      <c r="A3369" s="3" t="s">
        <v>6750</v>
      </c>
      <c r="B3369" s="3" t="s">
        <v>20710</v>
      </c>
      <c r="C3369" s="3" t="s">
        <v>6749</v>
      </c>
      <c r="D3369" s="5" t="s">
        <v>20711</v>
      </c>
      <c r="E3369" s="5" t="s">
        <v>12457</v>
      </c>
      <c r="F3369" s="5" t="s">
        <v>12458</v>
      </c>
      <c r="G3369" s="5" t="s">
        <v>12154</v>
      </c>
      <c r="H3369" s="5" t="s">
        <v>12155</v>
      </c>
      <c r="I3369" s="5" t="s">
        <v>12334</v>
      </c>
      <c r="J3369" s="5" t="s">
        <v>12328</v>
      </c>
      <c r="K3369" s="3" t="s">
        <v>12021</v>
      </c>
      <c r="L3369" s="3" t="s">
        <v>12017</v>
      </c>
      <c r="M3369" s="3" t="n">
        <v>12</v>
      </c>
      <c r="N3369" s="20" t="n">
        <v>6.49</v>
      </c>
      <c r="O3369" s="21" t="s">
        <v>17066</v>
      </c>
    </row>
    <row r="3370" customFormat="false" ht="15" hidden="false" customHeight="true" outlineLevel="0" collapsed="false">
      <c r="A3370" s="3" t="s">
        <v>6752</v>
      </c>
      <c r="B3370" s="3" t="s">
        <v>20712</v>
      </c>
      <c r="C3370" s="3" t="s">
        <v>6751</v>
      </c>
      <c r="D3370" s="5" t="s">
        <v>20713</v>
      </c>
      <c r="E3370" s="5" t="s">
        <v>12457</v>
      </c>
      <c r="F3370" s="5" t="s">
        <v>12458</v>
      </c>
      <c r="G3370" s="5" t="s">
        <v>12154</v>
      </c>
      <c r="H3370" s="5" t="s">
        <v>12155</v>
      </c>
      <c r="I3370" s="5" t="s">
        <v>13550</v>
      </c>
      <c r="J3370" s="5" t="s">
        <v>12328</v>
      </c>
      <c r="K3370" s="3" t="s">
        <v>12021</v>
      </c>
      <c r="L3370" s="3" t="s">
        <v>12017</v>
      </c>
      <c r="M3370" s="3" t="n">
        <v>1</v>
      </c>
      <c r="N3370" s="20" t="n">
        <v>6.99</v>
      </c>
      <c r="O3370" s="21" t="s">
        <v>20714</v>
      </c>
    </row>
    <row r="3371" customFormat="false" ht="15" hidden="false" customHeight="true" outlineLevel="0" collapsed="false">
      <c r="A3371" s="3" t="s">
        <v>6754</v>
      </c>
      <c r="B3371" s="3" t="s">
        <v>20715</v>
      </c>
      <c r="C3371" s="3" t="s">
        <v>6753</v>
      </c>
      <c r="D3371" s="5" t="s">
        <v>20716</v>
      </c>
      <c r="E3371" s="5" t="s">
        <v>20135</v>
      </c>
      <c r="F3371" s="5" t="s">
        <v>20136</v>
      </c>
      <c r="G3371" s="5" t="s">
        <v>12154</v>
      </c>
      <c r="H3371" s="5" t="s">
        <v>12155</v>
      </c>
      <c r="I3371" s="5" t="s">
        <v>12334</v>
      </c>
      <c r="J3371" s="5" t="s">
        <v>12512</v>
      </c>
      <c r="K3371" s="3" t="s">
        <v>12017</v>
      </c>
      <c r="L3371" s="3" t="s">
        <v>12017</v>
      </c>
      <c r="M3371" s="3" t="n">
        <v>4</v>
      </c>
      <c r="N3371" s="20" t="n">
        <v>7.49</v>
      </c>
      <c r="O3371" s="21" t="s">
        <v>20717</v>
      </c>
    </row>
    <row r="3372" customFormat="false" ht="15" hidden="false" customHeight="true" outlineLevel="0" collapsed="false">
      <c r="A3372" s="3" t="s">
        <v>6756</v>
      </c>
      <c r="B3372" s="3" t="s">
        <v>20718</v>
      </c>
      <c r="C3372" s="3" t="s">
        <v>6755</v>
      </c>
      <c r="D3372" s="5" t="s">
        <v>20719</v>
      </c>
      <c r="E3372" s="5" t="s">
        <v>12457</v>
      </c>
      <c r="F3372" s="5" t="s">
        <v>12458</v>
      </c>
      <c r="G3372" s="5" t="s">
        <v>12154</v>
      </c>
      <c r="H3372" s="5" t="s">
        <v>12155</v>
      </c>
      <c r="I3372" s="5" t="s">
        <v>13550</v>
      </c>
      <c r="J3372" s="5" t="s">
        <v>12328</v>
      </c>
      <c r="K3372" s="3" t="s">
        <v>12021</v>
      </c>
      <c r="L3372" s="3" t="s">
        <v>12017</v>
      </c>
      <c r="M3372" s="3" t="n">
        <v>4</v>
      </c>
      <c r="N3372" s="20" t="n">
        <v>6.99</v>
      </c>
      <c r="O3372" s="21" t="s">
        <v>20413</v>
      </c>
    </row>
    <row r="3373" customFormat="false" ht="15" hidden="false" customHeight="true" outlineLevel="0" collapsed="false">
      <c r="A3373" s="3" t="s">
        <v>6758</v>
      </c>
      <c r="B3373" s="3" t="s">
        <v>20720</v>
      </c>
      <c r="C3373" s="3" t="s">
        <v>6757</v>
      </c>
      <c r="D3373" s="5" t="s">
        <v>20721</v>
      </c>
      <c r="E3373" s="5" t="s">
        <v>12457</v>
      </c>
      <c r="F3373" s="5" t="s">
        <v>12458</v>
      </c>
      <c r="G3373" s="5" t="s">
        <v>12154</v>
      </c>
      <c r="H3373" s="5" t="s">
        <v>12155</v>
      </c>
      <c r="I3373" s="5" t="s">
        <v>13550</v>
      </c>
      <c r="J3373" s="5" t="s">
        <v>12328</v>
      </c>
      <c r="K3373" s="3" t="s">
        <v>12021</v>
      </c>
      <c r="L3373" s="3" t="s">
        <v>12017</v>
      </c>
      <c r="M3373" s="3" t="n">
        <v>6</v>
      </c>
      <c r="N3373" s="20" t="n">
        <v>7.79</v>
      </c>
      <c r="O3373" s="21" t="s">
        <v>19381</v>
      </c>
    </row>
    <row r="3374" customFormat="false" ht="15" hidden="false" customHeight="true" outlineLevel="0" collapsed="false">
      <c r="A3374" s="3" t="s">
        <v>6760</v>
      </c>
      <c r="B3374" s="3" t="s">
        <v>20722</v>
      </c>
      <c r="C3374" s="3" t="s">
        <v>6759</v>
      </c>
      <c r="D3374" s="5" t="s">
        <v>20723</v>
      </c>
      <c r="E3374" s="5" t="s">
        <v>12457</v>
      </c>
      <c r="F3374" s="5" t="s">
        <v>12458</v>
      </c>
      <c r="G3374" s="5" t="s">
        <v>12154</v>
      </c>
      <c r="H3374" s="5" t="s">
        <v>12155</v>
      </c>
      <c r="I3374" s="5" t="s">
        <v>13550</v>
      </c>
      <c r="J3374" s="5" t="s">
        <v>12328</v>
      </c>
      <c r="K3374" s="3" t="s">
        <v>12021</v>
      </c>
      <c r="L3374" s="3" t="s">
        <v>12017</v>
      </c>
      <c r="M3374" s="3" t="n">
        <v>8</v>
      </c>
      <c r="N3374" s="20" t="n">
        <v>6.89</v>
      </c>
      <c r="O3374" s="21" t="s">
        <v>14216</v>
      </c>
    </row>
    <row r="3375" customFormat="false" ht="15" hidden="false" customHeight="true" outlineLevel="0" collapsed="false">
      <c r="A3375" s="3" t="s">
        <v>6762</v>
      </c>
      <c r="B3375" s="3" t="s">
        <v>20724</v>
      </c>
      <c r="C3375" s="3" t="s">
        <v>6761</v>
      </c>
      <c r="D3375" s="5" t="s">
        <v>20725</v>
      </c>
      <c r="E3375" s="5" t="s">
        <v>20135</v>
      </c>
      <c r="F3375" s="5" t="s">
        <v>20136</v>
      </c>
      <c r="G3375" s="5" t="s">
        <v>12154</v>
      </c>
      <c r="H3375" s="5" t="s">
        <v>12155</v>
      </c>
      <c r="I3375" s="5" t="s">
        <v>13550</v>
      </c>
      <c r="J3375" s="5" t="s">
        <v>12328</v>
      </c>
      <c r="K3375" s="3" t="s">
        <v>12017</v>
      </c>
      <c r="L3375" s="3" t="s">
        <v>12017</v>
      </c>
      <c r="M3375" s="3" t="n">
        <v>2</v>
      </c>
      <c r="N3375" s="20" t="n">
        <v>6.99</v>
      </c>
      <c r="O3375" s="21" t="s">
        <v>17013</v>
      </c>
    </row>
    <row r="3376" customFormat="false" ht="15" hidden="false" customHeight="true" outlineLevel="0" collapsed="false">
      <c r="A3376" s="3" t="s">
        <v>6764</v>
      </c>
      <c r="B3376" s="3" t="s">
        <v>20726</v>
      </c>
      <c r="C3376" s="3" t="s">
        <v>6763</v>
      </c>
      <c r="D3376" s="5" t="s">
        <v>20727</v>
      </c>
      <c r="E3376" s="5" t="s">
        <v>20099</v>
      </c>
      <c r="F3376" s="5" t="s">
        <v>20100</v>
      </c>
      <c r="G3376" s="5" t="s">
        <v>12154</v>
      </c>
      <c r="H3376" s="5" t="s">
        <v>12155</v>
      </c>
      <c r="I3376" s="5" t="s">
        <v>12334</v>
      </c>
      <c r="J3376" s="5" t="s">
        <v>12328</v>
      </c>
      <c r="K3376" s="3" t="s">
        <v>12017</v>
      </c>
      <c r="L3376" s="3" t="s">
        <v>12017</v>
      </c>
      <c r="M3376" s="3" t="n">
        <v>12</v>
      </c>
      <c r="N3376" s="20" t="n">
        <v>4.39</v>
      </c>
      <c r="O3376" s="21" t="s">
        <v>18056</v>
      </c>
    </row>
    <row r="3377" customFormat="false" ht="15" hidden="false" customHeight="true" outlineLevel="0" collapsed="false">
      <c r="A3377" s="3" t="s">
        <v>6766</v>
      </c>
      <c r="B3377" s="3" t="s">
        <v>20728</v>
      </c>
      <c r="C3377" s="3" t="s">
        <v>6765</v>
      </c>
      <c r="D3377" s="5" t="s">
        <v>20729</v>
      </c>
      <c r="E3377" s="5" t="s">
        <v>20107</v>
      </c>
      <c r="F3377" s="5" t="s">
        <v>20108</v>
      </c>
      <c r="G3377" s="5" t="s">
        <v>12154</v>
      </c>
      <c r="H3377" s="5" t="s">
        <v>12155</v>
      </c>
      <c r="I3377" s="5" t="s">
        <v>13550</v>
      </c>
      <c r="J3377" s="5" t="s">
        <v>12328</v>
      </c>
      <c r="K3377" s="3" t="s">
        <v>12017</v>
      </c>
      <c r="L3377" s="3" t="s">
        <v>12017</v>
      </c>
      <c r="M3377" s="3" t="n">
        <v>2</v>
      </c>
      <c r="N3377" s="20" t="n">
        <v>7.89</v>
      </c>
      <c r="O3377" s="21" t="s">
        <v>16193</v>
      </c>
    </row>
    <row r="3378" customFormat="false" ht="15" hidden="false" customHeight="true" outlineLevel="0" collapsed="false">
      <c r="A3378" s="3" t="s">
        <v>6768</v>
      </c>
      <c r="B3378" s="3" t="s">
        <v>20730</v>
      </c>
      <c r="C3378" s="3" t="s">
        <v>6767</v>
      </c>
      <c r="D3378" s="5" t="s">
        <v>20731</v>
      </c>
      <c r="E3378" s="5" t="s">
        <v>12457</v>
      </c>
      <c r="F3378" s="5" t="s">
        <v>12458</v>
      </c>
      <c r="G3378" s="5" t="s">
        <v>12154</v>
      </c>
      <c r="H3378" s="5" t="s">
        <v>12155</v>
      </c>
      <c r="I3378" s="5" t="s">
        <v>13550</v>
      </c>
      <c r="J3378" s="5" t="s">
        <v>12328</v>
      </c>
      <c r="K3378" s="3" t="s">
        <v>12021</v>
      </c>
      <c r="L3378" s="3" t="s">
        <v>12017</v>
      </c>
      <c r="M3378" s="3" t="n">
        <v>6</v>
      </c>
      <c r="N3378" s="20" t="n">
        <v>5.89</v>
      </c>
      <c r="O3378" s="21" t="s">
        <v>13253</v>
      </c>
    </row>
    <row r="3379" customFormat="false" ht="15" hidden="false" customHeight="true" outlineLevel="0" collapsed="false">
      <c r="A3379" s="3" t="s">
        <v>6770</v>
      </c>
      <c r="B3379" s="3" t="s">
        <v>20732</v>
      </c>
      <c r="C3379" s="3" t="s">
        <v>6769</v>
      </c>
      <c r="D3379" s="5" t="s">
        <v>20733</v>
      </c>
      <c r="E3379" s="5" t="s">
        <v>20107</v>
      </c>
      <c r="F3379" s="5" t="s">
        <v>20108</v>
      </c>
      <c r="G3379" s="5" t="s">
        <v>12154</v>
      </c>
      <c r="H3379" s="5" t="s">
        <v>12155</v>
      </c>
      <c r="I3379" s="5" t="s">
        <v>13550</v>
      </c>
      <c r="J3379" s="5" t="s">
        <v>12328</v>
      </c>
      <c r="K3379" s="3" t="s">
        <v>12017</v>
      </c>
      <c r="L3379" s="3" t="s">
        <v>12017</v>
      </c>
      <c r="M3379" s="3" t="n">
        <v>4</v>
      </c>
      <c r="N3379" s="20" t="n">
        <v>7.29</v>
      </c>
      <c r="O3379" s="21" t="s">
        <v>20734</v>
      </c>
    </row>
    <row r="3380" customFormat="false" ht="15" hidden="false" customHeight="true" outlineLevel="0" collapsed="false">
      <c r="A3380" s="3" t="s">
        <v>6772</v>
      </c>
      <c r="B3380" s="3" t="s">
        <v>20735</v>
      </c>
      <c r="C3380" s="3" t="s">
        <v>6771</v>
      </c>
      <c r="D3380" s="5" t="s">
        <v>20736</v>
      </c>
      <c r="E3380" s="5" t="s">
        <v>20099</v>
      </c>
      <c r="F3380" s="5" t="s">
        <v>20100</v>
      </c>
      <c r="G3380" s="5" t="s">
        <v>12154</v>
      </c>
      <c r="H3380" s="5" t="s">
        <v>12155</v>
      </c>
      <c r="I3380" s="5" t="s">
        <v>13550</v>
      </c>
      <c r="J3380" s="5" t="s">
        <v>12328</v>
      </c>
      <c r="K3380" s="3" t="s">
        <v>12017</v>
      </c>
      <c r="L3380" s="3" t="s">
        <v>12017</v>
      </c>
      <c r="M3380" s="3" t="n">
        <v>8</v>
      </c>
      <c r="N3380" s="20" t="n">
        <v>6.39</v>
      </c>
      <c r="O3380" s="21" t="s">
        <v>15056</v>
      </c>
    </row>
    <row r="3381" customFormat="false" ht="15" hidden="false" customHeight="true" outlineLevel="0" collapsed="false">
      <c r="A3381" s="3" t="s">
        <v>6774</v>
      </c>
      <c r="B3381" s="3" t="s">
        <v>20737</v>
      </c>
      <c r="C3381" s="3" t="s">
        <v>6773</v>
      </c>
      <c r="D3381" s="5" t="s">
        <v>20738</v>
      </c>
      <c r="E3381" s="5" t="s">
        <v>20107</v>
      </c>
      <c r="F3381" s="5" t="s">
        <v>20108</v>
      </c>
      <c r="G3381" s="5" t="s">
        <v>12154</v>
      </c>
      <c r="H3381" s="5" t="s">
        <v>12155</v>
      </c>
      <c r="I3381" s="5" t="s">
        <v>12334</v>
      </c>
      <c r="J3381" s="5" t="s">
        <v>12512</v>
      </c>
      <c r="K3381" s="3" t="s">
        <v>12017</v>
      </c>
      <c r="L3381" s="3" t="s">
        <v>12017</v>
      </c>
      <c r="M3381" s="3" t="n">
        <v>1</v>
      </c>
      <c r="N3381" s="20" t="n">
        <v>6.99</v>
      </c>
      <c r="O3381" s="21" t="s">
        <v>16134</v>
      </c>
    </row>
    <row r="3382" customFormat="false" ht="15" hidden="false" customHeight="true" outlineLevel="0" collapsed="false">
      <c r="A3382" s="3" t="s">
        <v>6776</v>
      </c>
      <c r="B3382" s="3" t="s">
        <v>20739</v>
      </c>
      <c r="C3382" s="3" t="s">
        <v>6775</v>
      </c>
      <c r="D3382" s="5" t="s">
        <v>20740</v>
      </c>
      <c r="E3382" s="5" t="s">
        <v>20135</v>
      </c>
      <c r="F3382" s="5" t="s">
        <v>20136</v>
      </c>
      <c r="G3382" s="5" t="s">
        <v>12154</v>
      </c>
      <c r="H3382" s="5" t="s">
        <v>12155</v>
      </c>
      <c r="I3382" s="5" t="s">
        <v>12334</v>
      </c>
      <c r="J3382" s="5" t="s">
        <v>12328</v>
      </c>
      <c r="K3382" s="3" t="s">
        <v>12017</v>
      </c>
      <c r="L3382" s="3" t="s">
        <v>12017</v>
      </c>
      <c r="M3382" s="3" t="n">
        <v>24</v>
      </c>
      <c r="N3382" s="20" t="n">
        <v>6.79</v>
      </c>
      <c r="O3382" s="21" t="s">
        <v>17528</v>
      </c>
    </row>
    <row r="3383" customFormat="false" ht="15" hidden="false" customHeight="true" outlineLevel="0" collapsed="false">
      <c r="A3383" s="3" t="s">
        <v>6778</v>
      </c>
      <c r="B3383" s="3" t="s">
        <v>20741</v>
      </c>
      <c r="C3383" s="3" t="s">
        <v>6777</v>
      </c>
      <c r="D3383" s="5" t="s">
        <v>20742</v>
      </c>
      <c r="E3383" s="5" t="s">
        <v>20135</v>
      </c>
      <c r="F3383" s="5" t="s">
        <v>20136</v>
      </c>
      <c r="G3383" s="5" t="s">
        <v>12154</v>
      </c>
      <c r="H3383" s="5" t="s">
        <v>12155</v>
      </c>
      <c r="I3383" s="5" t="s">
        <v>12334</v>
      </c>
      <c r="J3383" s="5" t="s">
        <v>12328</v>
      </c>
      <c r="K3383" s="3" t="s">
        <v>12017</v>
      </c>
      <c r="L3383" s="3" t="s">
        <v>12017</v>
      </c>
      <c r="M3383" s="3" t="n">
        <v>6</v>
      </c>
      <c r="N3383" s="20" t="n">
        <v>4.49</v>
      </c>
      <c r="O3383" s="21" t="s">
        <v>18366</v>
      </c>
    </row>
    <row r="3384" customFormat="false" ht="15" hidden="false" customHeight="true" outlineLevel="0" collapsed="false">
      <c r="A3384" s="3" t="s">
        <v>6780</v>
      </c>
      <c r="B3384" s="3" t="s">
        <v>20743</v>
      </c>
      <c r="C3384" s="3" t="s">
        <v>6779</v>
      </c>
      <c r="D3384" s="5" t="s">
        <v>20744</v>
      </c>
      <c r="E3384" s="5" t="s">
        <v>20099</v>
      </c>
      <c r="F3384" s="5" t="s">
        <v>20100</v>
      </c>
      <c r="G3384" s="5" t="s">
        <v>12154</v>
      </c>
      <c r="H3384" s="5" t="s">
        <v>12155</v>
      </c>
      <c r="I3384" s="5" t="s">
        <v>13550</v>
      </c>
      <c r="J3384" s="5" t="s">
        <v>12328</v>
      </c>
      <c r="K3384" s="3" t="s">
        <v>12017</v>
      </c>
      <c r="L3384" s="3" t="s">
        <v>12017</v>
      </c>
      <c r="M3384" s="3" t="n">
        <v>24</v>
      </c>
      <c r="N3384" s="20" t="n">
        <v>7.79</v>
      </c>
      <c r="O3384" s="21" t="s">
        <v>20745</v>
      </c>
    </row>
    <row r="3385" customFormat="false" ht="15" hidden="false" customHeight="true" outlineLevel="0" collapsed="false">
      <c r="A3385" s="3" t="s">
        <v>6782</v>
      </c>
      <c r="B3385" s="3" t="s">
        <v>20746</v>
      </c>
      <c r="C3385" s="3" t="s">
        <v>6781</v>
      </c>
      <c r="D3385" s="5" t="s">
        <v>20747</v>
      </c>
      <c r="E3385" s="5" t="s">
        <v>20099</v>
      </c>
      <c r="F3385" s="5" t="s">
        <v>20100</v>
      </c>
      <c r="G3385" s="5" t="s">
        <v>12154</v>
      </c>
      <c r="H3385" s="5" t="s">
        <v>12155</v>
      </c>
      <c r="I3385" s="5" t="s">
        <v>13550</v>
      </c>
      <c r="J3385" s="5" t="s">
        <v>12328</v>
      </c>
      <c r="K3385" s="3" t="s">
        <v>12017</v>
      </c>
      <c r="L3385" s="3" t="s">
        <v>12017</v>
      </c>
      <c r="M3385" s="3" t="n">
        <v>1</v>
      </c>
      <c r="N3385" s="20" t="n">
        <v>5.29</v>
      </c>
      <c r="O3385" s="21" t="s">
        <v>17686</v>
      </c>
    </row>
    <row r="3386" customFormat="false" ht="15" hidden="false" customHeight="true" outlineLevel="0" collapsed="false">
      <c r="A3386" s="3" t="s">
        <v>6784</v>
      </c>
      <c r="B3386" s="3" t="s">
        <v>20748</v>
      </c>
      <c r="C3386" s="3" t="s">
        <v>6783</v>
      </c>
      <c r="D3386" s="5" t="s">
        <v>20749</v>
      </c>
      <c r="E3386" s="5" t="s">
        <v>20099</v>
      </c>
      <c r="F3386" s="5" t="s">
        <v>20100</v>
      </c>
      <c r="G3386" s="5" t="s">
        <v>12154</v>
      </c>
      <c r="H3386" s="5" t="s">
        <v>12155</v>
      </c>
      <c r="I3386" s="5" t="s">
        <v>13550</v>
      </c>
      <c r="J3386" s="5" t="s">
        <v>12328</v>
      </c>
      <c r="K3386" s="3" t="s">
        <v>12017</v>
      </c>
      <c r="L3386" s="3" t="s">
        <v>12017</v>
      </c>
      <c r="M3386" s="3" t="n">
        <v>24</v>
      </c>
      <c r="N3386" s="20" t="n">
        <v>4.79</v>
      </c>
      <c r="O3386" s="21" t="s">
        <v>13502</v>
      </c>
    </row>
    <row r="3387" customFormat="false" ht="15" hidden="false" customHeight="true" outlineLevel="0" collapsed="false">
      <c r="A3387" s="3" t="s">
        <v>6786</v>
      </c>
      <c r="B3387" s="3" t="s">
        <v>20750</v>
      </c>
      <c r="C3387" s="3" t="s">
        <v>6785</v>
      </c>
      <c r="D3387" s="5" t="s">
        <v>20751</v>
      </c>
      <c r="E3387" s="5" t="s">
        <v>20107</v>
      </c>
      <c r="F3387" s="5" t="s">
        <v>20108</v>
      </c>
      <c r="G3387" s="5" t="s">
        <v>12154</v>
      </c>
      <c r="H3387" s="5" t="s">
        <v>12155</v>
      </c>
      <c r="I3387" s="5" t="s">
        <v>13550</v>
      </c>
      <c r="J3387" s="5" t="s">
        <v>12328</v>
      </c>
      <c r="K3387" s="3" t="s">
        <v>12017</v>
      </c>
      <c r="L3387" s="3" t="s">
        <v>12017</v>
      </c>
      <c r="M3387" s="3" t="n">
        <v>6</v>
      </c>
      <c r="N3387" s="20" t="n">
        <v>4.39</v>
      </c>
      <c r="O3387" s="21" t="s">
        <v>20482</v>
      </c>
    </row>
    <row r="3388" customFormat="false" ht="15" hidden="false" customHeight="true" outlineLevel="0" collapsed="false">
      <c r="A3388" s="3" t="s">
        <v>6788</v>
      </c>
      <c r="B3388" s="3" t="s">
        <v>20752</v>
      </c>
      <c r="C3388" s="3" t="s">
        <v>6787</v>
      </c>
      <c r="D3388" s="5" t="s">
        <v>20753</v>
      </c>
      <c r="E3388" s="5" t="s">
        <v>20135</v>
      </c>
      <c r="F3388" s="5" t="s">
        <v>20136</v>
      </c>
      <c r="G3388" s="5" t="s">
        <v>12154</v>
      </c>
      <c r="H3388" s="5" t="s">
        <v>12155</v>
      </c>
      <c r="I3388" s="5" t="s">
        <v>13550</v>
      </c>
      <c r="J3388" s="5" t="s">
        <v>12328</v>
      </c>
      <c r="K3388" s="3" t="s">
        <v>12017</v>
      </c>
      <c r="L3388" s="3" t="s">
        <v>12017</v>
      </c>
      <c r="M3388" s="3" t="n">
        <v>4</v>
      </c>
      <c r="N3388" s="20" t="n">
        <v>6.79</v>
      </c>
      <c r="O3388" s="21" t="s">
        <v>13564</v>
      </c>
    </row>
    <row r="3389" customFormat="false" ht="15" hidden="false" customHeight="true" outlineLevel="0" collapsed="false">
      <c r="A3389" s="3" t="s">
        <v>6790</v>
      </c>
      <c r="B3389" s="3" t="s">
        <v>20754</v>
      </c>
      <c r="C3389" s="3" t="s">
        <v>6789</v>
      </c>
      <c r="D3389" s="5" t="s">
        <v>20755</v>
      </c>
      <c r="E3389" s="5" t="s">
        <v>20107</v>
      </c>
      <c r="F3389" s="5" t="s">
        <v>20108</v>
      </c>
      <c r="G3389" s="5" t="s">
        <v>12154</v>
      </c>
      <c r="H3389" s="5" t="s">
        <v>12155</v>
      </c>
      <c r="I3389" s="5" t="s">
        <v>13550</v>
      </c>
      <c r="J3389" s="5" t="s">
        <v>12328</v>
      </c>
      <c r="K3389" s="3" t="s">
        <v>12017</v>
      </c>
      <c r="L3389" s="3" t="s">
        <v>12017</v>
      </c>
      <c r="M3389" s="3" t="n">
        <v>8</v>
      </c>
      <c r="N3389" s="20" t="n">
        <v>7.89</v>
      </c>
      <c r="O3389" s="21" t="s">
        <v>16059</v>
      </c>
    </row>
    <row r="3390" customFormat="false" ht="15" hidden="false" customHeight="true" outlineLevel="0" collapsed="false">
      <c r="A3390" s="3" t="s">
        <v>6792</v>
      </c>
      <c r="B3390" s="3" t="s">
        <v>20756</v>
      </c>
      <c r="C3390" s="3" t="s">
        <v>6791</v>
      </c>
      <c r="D3390" s="5" t="s">
        <v>20757</v>
      </c>
      <c r="E3390" s="5" t="s">
        <v>20099</v>
      </c>
      <c r="F3390" s="5" t="s">
        <v>20100</v>
      </c>
      <c r="G3390" s="5" t="s">
        <v>12154</v>
      </c>
      <c r="H3390" s="5" t="s">
        <v>12155</v>
      </c>
      <c r="I3390" s="5" t="s">
        <v>12334</v>
      </c>
      <c r="J3390" s="5" t="s">
        <v>12328</v>
      </c>
      <c r="K3390" s="3" t="s">
        <v>12017</v>
      </c>
      <c r="L3390" s="3" t="s">
        <v>12017</v>
      </c>
      <c r="M3390" s="3" t="n">
        <v>24</v>
      </c>
      <c r="N3390" s="20" t="n">
        <v>7.29</v>
      </c>
      <c r="O3390" s="21" t="s">
        <v>12189</v>
      </c>
    </row>
    <row r="3391" customFormat="false" ht="15" hidden="false" customHeight="true" outlineLevel="0" collapsed="false">
      <c r="A3391" s="3" t="s">
        <v>6794</v>
      </c>
      <c r="B3391" s="3" t="s">
        <v>20758</v>
      </c>
      <c r="C3391" s="3" t="s">
        <v>6793</v>
      </c>
      <c r="D3391" s="5" t="s">
        <v>20759</v>
      </c>
      <c r="E3391" s="5" t="s">
        <v>20099</v>
      </c>
      <c r="F3391" s="5" t="s">
        <v>20100</v>
      </c>
      <c r="G3391" s="5" t="s">
        <v>12154</v>
      </c>
      <c r="H3391" s="5" t="s">
        <v>12155</v>
      </c>
      <c r="I3391" s="5" t="s">
        <v>13550</v>
      </c>
      <c r="J3391" s="5" t="s">
        <v>12328</v>
      </c>
      <c r="K3391" s="3" t="s">
        <v>12017</v>
      </c>
      <c r="L3391" s="3" t="s">
        <v>12017</v>
      </c>
      <c r="M3391" s="3" t="n">
        <v>1</v>
      </c>
      <c r="N3391" s="20" t="n">
        <v>6.29</v>
      </c>
      <c r="O3391" s="21" t="s">
        <v>16675</v>
      </c>
    </row>
    <row r="3392" customFormat="false" ht="15" hidden="false" customHeight="true" outlineLevel="0" collapsed="false">
      <c r="A3392" s="3" t="s">
        <v>6796</v>
      </c>
      <c r="B3392" s="3" t="s">
        <v>20760</v>
      </c>
      <c r="C3392" s="3" t="s">
        <v>6795</v>
      </c>
      <c r="D3392" s="5" t="s">
        <v>20761</v>
      </c>
      <c r="E3392" s="5" t="s">
        <v>20107</v>
      </c>
      <c r="F3392" s="5" t="s">
        <v>20108</v>
      </c>
      <c r="G3392" s="5" t="s">
        <v>12154</v>
      </c>
      <c r="H3392" s="5" t="s">
        <v>12155</v>
      </c>
      <c r="I3392" s="5" t="s">
        <v>12334</v>
      </c>
      <c r="J3392" s="5" t="s">
        <v>12328</v>
      </c>
      <c r="K3392" s="3" t="s">
        <v>12017</v>
      </c>
      <c r="L3392" s="3" t="s">
        <v>12017</v>
      </c>
      <c r="M3392" s="3" t="n">
        <v>12</v>
      </c>
      <c r="N3392" s="20" t="n">
        <v>6.39</v>
      </c>
      <c r="O3392" s="21" t="s">
        <v>15387</v>
      </c>
    </row>
    <row r="3393" customFormat="false" ht="15" hidden="false" customHeight="true" outlineLevel="0" collapsed="false">
      <c r="A3393" s="3" t="s">
        <v>6798</v>
      </c>
      <c r="B3393" s="3" t="s">
        <v>20762</v>
      </c>
      <c r="C3393" s="3" t="s">
        <v>6797</v>
      </c>
      <c r="D3393" s="5" t="s">
        <v>20763</v>
      </c>
      <c r="E3393" s="5" t="s">
        <v>12457</v>
      </c>
      <c r="F3393" s="5" t="s">
        <v>12458</v>
      </c>
      <c r="G3393" s="5" t="s">
        <v>12154</v>
      </c>
      <c r="H3393" s="5" t="s">
        <v>12155</v>
      </c>
      <c r="I3393" s="5" t="s">
        <v>12334</v>
      </c>
      <c r="J3393" s="5" t="s">
        <v>12328</v>
      </c>
      <c r="K3393" s="3" t="s">
        <v>12021</v>
      </c>
      <c r="L3393" s="3" t="s">
        <v>12017</v>
      </c>
      <c r="M3393" s="3" t="n">
        <v>12</v>
      </c>
      <c r="N3393" s="20" t="n">
        <v>4.99</v>
      </c>
      <c r="O3393" s="21" t="s">
        <v>12489</v>
      </c>
    </row>
    <row r="3394" customFormat="false" ht="15" hidden="false" customHeight="true" outlineLevel="0" collapsed="false">
      <c r="A3394" s="3" t="s">
        <v>6800</v>
      </c>
      <c r="B3394" s="3" t="s">
        <v>20764</v>
      </c>
      <c r="C3394" s="3" t="s">
        <v>6799</v>
      </c>
      <c r="D3394" s="5" t="s">
        <v>20765</v>
      </c>
      <c r="E3394" s="5" t="s">
        <v>20099</v>
      </c>
      <c r="F3394" s="5" t="s">
        <v>20100</v>
      </c>
      <c r="G3394" s="5" t="s">
        <v>12154</v>
      </c>
      <c r="H3394" s="5" t="s">
        <v>12155</v>
      </c>
      <c r="I3394" s="5" t="s">
        <v>12334</v>
      </c>
      <c r="J3394" s="5" t="s">
        <v>12328</v>
      </c>
      <c r="K3394" s="3" t="s">
        <v>12017</v>
      </c>
      <c r="L3394" s="3" t="s">
        <v>12017</v>
      </c>
      <c r="M3394" s="3" t="n">
        <v>4</v>
      </c>
      <c r="N3394" s="20" t="n">
        <v>6.89</v>
      </c>
      <c r="O3394" s="21" t="s">
        <v>14100</v>
      </c>
    </row>
    <row r="3395" customFormat="false" ht="15" hidden="false" customHeight="true" outlineLevel="0" collapsed="false">
      <c r="A3395" s="3" t="s">
        <v>6802</v>
      </c>
      <c r="B3395" s="3" t="s">
        <v>20766</v>
      </c>
      <c r="C3395" s="3" t="s">
        <v>6801</v>
      </c>
      <c r="D3395" s="5" t="s">
        <v>20767</v>
      </c>
      <c r="E3395" s="5" t="s">
        <v>20135</v>
      </c>
      <c r="F3395" s="5" t="s">
        <v>20136</v>
      </c>
      <c r="G3395" s="5" t="s">
        <v>12154</v>
      </c>
      <c r="H3395" s="5" t="s">
        <v>12155</v>
      </c>
      <c r="I3395" s="5" t="s">
        <v>12334</v>
      </c>
      <c r="J3395" s="5" t="s">
        <v>12328</v>
      </c>
      <c r="K3395" s="3" t="s">
        <v>12017</v>
      </c>
      <c r="L3395" s="3" t="s">
        <v>12017</v>
      </c>
      <c r="M3395" s="3" t="n">
        <v>12</v>
      </c>
      <c r="N3395" s="20" t="n">
        <v>7.99</v>
      </c>
      <c r="O3395" s="21" t="s">
        <v>18320</v>
      </c>
    </row>
    <row r="3396" customFormat="false" ht="15" hidden="false" customHeight="true" outlineLevel="0" collapsed="false">
      <c r="A3396" s="3" t="s">
        <v>6804</v>
      </c>
      <c r="B3396" s="3" t="s">
        <v>20768</v>
      </c>
      <c r="C3396" s="3" t="s">
        <v>6803</v>
      </c>
      <c r="D3396" s="5" t="s">
        <v>20769</v>
      </c>
      <c r="E3396" s="5" t="s">
        <v>20099</v>
      </c>
      <c r="F3396" s="5" t="s">
        <v>20100</v>
      </c>
      <c r="G3396" s="5" t="s">
        <v>12154</v>
      </c>
      <c r="H3396" s="5" t="s">
        <v>12169</v>
      </c>
      <c r="I3396" s="5" t="s">
        <v>14390</v>
      </c>
      <c r="J3396" s="5" t="s">
        <v>12328</v>
      </c>
      <c r="K3396" s="3" t="s">
        <v>12017</v>
      </c>
      <c r="L3396" s="3" t="s">
        <v>12017</v>
      </c>
      <c r="M3396" s="3" t="n">
        <v>2</v>
      </c>
      <c r="N3396" s="20" t="n">
        <v>4.89</v>
      </c>
      <c r="O3396" s="21" t="s">
        <v>14666</v>
      </c>
    </row>
    <row r="3397" customFormat="false" ht="15" hidden="false" customHeight="true" outlineLevel="0" collapsed="false">
      <c r="A3397" s="3" t="s">
        <v>6806</v>
      </c>
      <c r="B3397" s="3" t="s">
        <v>20770</v>
      </c>
      <c r="C3397" s="3" t="s">
        <v>6805</v>
      </c>
      <c r="D3397" s="5" t="s">
        <v>20771</v>
      </c>
      <c r="E3397" s="5" t="s">
        <v>20107</v>
      </c>
      <c r="F3397" s="5" t="s">
        <v>20108</v>
      </c>
      <c r="G3397" s="5" t="s">
        <v>12154</v>
      </c>
      <c r="H3397" s="5" t="s">
        <v>12169</v>
      </c>
      <c r="I3397" s="5" t="s">
        <v>12973</v>
      </c>
      <c r="J3397" s="5" t="s">
        <v>12328</v>
      </c>
      <c r="K3397" s="3" t="s">
        <v>12017</v>
      </c>
      <c r="L3397" s="3" t="s">
        <v>12017</v>
      </c>
      <c r="M3397" s="3" t="n">
        <v>6</v>
      </c>
      <c r="N3397" s="20" t="n">
        <v>3.79</v>
      </c>
      <c r="O3397" s="21" t="s">
        <v>14523</v>
      </c>
    </row>
    <row r="3398" customFormat="false" ht="15" hidden="false" customHeight="true" outlineLevel="0" collapsed="false">
      <c r="A3398" s="3" t="s">
        <v>6808</v>
      </c>
      <c r="B3398" s="3" t="s">
        <v>20772</v>
      </c>
      <c r="C3398" s="3" t="s">
        <v>6807</v>
      </c>
      <c r="D3398" s="5" t="s">
        <v>20773</v>
      </c>
      <c r="E3398" s="5" t="s">
        <v>20107</v>
      </c>
      <c r="F3398" s="5" t="s">
        <v>20108</v>
      </c>
      <c r="G3398" s="5" t="s">
        <v>12154</v>
      </c>
      <c r="H3398" s="5" t="s">
        <v>12169</v>
      </c>
      <c r="I3398" s="5" t="s">
        <v>14390</v>
      </c>
      <c r="J3398" s="5" t="s">
        <v>12328</v>
      </c>
      <c r="K3398" s="3" t="s">
        <v>12017</v>
      </c>
      <c r="L3398" s="3" t="s">
        <v>12017</v>
      </c>
      <c r="M3398" s="3" t="n">
        <v>2</v>
      </c>
      <c r="N3398" s="20" t="n">
        <v>3.99</v>
      </c>
      <c r="O3398" s="21" t="s">
        <v>16517</v>
      </c>
    </row>
    <row r="3399" customFormat="false" ht="15" hidden="false" customHeight="true" outlineLevel="0" collapsed="false">
      <c r="A3399" s="3" t="s">
        <v>6810</v>
      </c>
      <c r="B3399" s="3" t="s">
        <v>20774</v>
      </c>
      <c r="C3399" s="3" t="s">
        <v>6809</v>
      </c>
      <c r="D3399" s="5" t="s">
        <v>20775</v>
      </c>
      <c r="E3399" s="5" t="s">
        <v>20099</v>
      </c>
      <c r="F3399" s="5" t="s">
        <v>20100</v>
      </c>
      <c r="G3399" s="5" t="s">
        <v>12154</v>
      </c>
      <c r="H3399" s="5" t="s">
        <v>12169</v>
      </c>
      <c r="I3399" s="5" t="s">
        <v>14390</v>
      </c>
      <c r="J3399" s="5" t="s">
        <v>12512</v>
      </c>
      <c r="K3399" s="3" t="s">
        <v>12017</v>
      </c>
      <c r="L3399" s="3" t="s">
        <v>12017</v>
      </c>
      <c r="M3399" s="3" t="n">
        <v>6</v>
      </c>
      <c r="N3399" s="20" t="n">
        <v>3.89</v>
      </c>
      <c r="O3399" s="21" t="s">
        <v>13926</v>
      </c>
    </row>
    <row r="3400" customFormat="false" ht="15" hidden="false" customHeight="true" outlineLevel="0" collapsed="false">
      <c r="A3400" s="3" t="s">
        <v>6812</v>
      </c>
      <c r="B3400" s="3" t="s">
        <v>20776</v>
      </c>
      <c r="C3400" s="3" t="s">
        <v>6811</v>
      </c>
      <c r="D3400" s="5" t="s">
        <v>20777</v>
      </c>
      <c r="E3400" s="5" t="s">
        <v>20107</v>
      </c>
      <c r="F3400" s="5" t="s">
        <v>20108</v>
      </c>
      <c r="G3400" s="5" t="s">
        <v>12154</v>
      </c>
      <c r="H3400" s="5" t="s">
        <v>12169</v>
      </c>
      <c r="I3400" s="5" t="s">
        <v>12973</v>
      </c>
      <c r="J3400" s="5" t="s">
        <v>12328</v>
      </c>
      <c r="K3400" s="3" t="s">
        <v>12017</v>
      </c>
      <c r="L3400" s="3" t="s">
        <v>12017</v>
      </c>
      <c r="M3400" s="3" t="n">
        <v>1</v>
      </c>
      <c r="N3400" s="20" t="n">
        <v>3.39</v>
      </c>
      <c r="O3400" s="21" t="s">
        <v>12522</v>
      </c>
    </row>
    <row r="3401" customFormat="false" ht="15" hidden="false" customHeight="true" outlineLevel="0" collapsed="false">
      <c r="A3401" s="3" t="s">
        <v>6814</v>
      </c>
      <c r="B3401" s="3" t="s">
        <v>20778</v>
      </c>
      <c r="C3401" s="3" t="s">
        <v>6813</v>
      </c>
      <c r="D3401" s="5" t="s">
        <v>20779</v>
      </c>
      <c r="E3401" s="5" t="s">
        <v>20135</v>
      </c>
      <c r="F3401" s="5" t="s">
        <v>20136</v>
      </c>
      <c r="G3401" s="5" t="s">
        <v>12154</v>
      </c>
      <c r="H3401" s="5" t="s">
        <v>12169</v>
      </c>
      <c r="I3401" s="5" t="s">
        <v>14390</v>
      </c>
      <c r="J3401" s="5" t="s">
        <v>12328</v>
      </c>
      <c r="K3401" s="3" t="s">
        <v>12017</v>
      </c>
      <c r="L3401" s="3" t="s">
        <v>12017</v>
      </c>
      <c r="M3401" s="3" t="n">
        <v>12</v>
      </c>
      <c r="N3401" s="20" t="n">
        <v>4.89</v>
      </c>
      <c r="O3401" s="21" t="s">
        <v>15328</v>
      </c>
    </row>
    <row r="3402" customFormat="false" ht="15" hidden="false" customHeight="true" outlineLevel="0" collapsed="false">
      <c r="A3402" s="3" t="s">
        <v>6816</v>
      </c>
      <c r="B3402" s="3" t="s">
        <v>20780</v>
      </c>
      <c r="C3402" s="3" t="s">
        <v>6815</v>
      </c>
      <c r="D3402" s="5" t="s">
        <v>20781</v>
      </c>
      <c r="E3402" s="5" t="s">
        <v>12457</v>
      </c>
      <c r="F3402" s="5" t="s">
        <v>12458</v>
      </c>
      <c r="G3402" s="5" t="s">
        <v>12154</v>
      </c>
      <c r="H3402" s="5" t="s">
        <v>12169</v>
      </c>
      <c r="I3402" s="5" t="s">
        <v>14390</v>
      </c>
      <c r="J3402" s="5" t="s">
        <v>12512</v>
      </c>
      <c r="K3402" s="3" t="s">
        <v>12021</v>
      </c>
      <c r="L3402" s="3" t="s">
        <v>12017</v>
      </c>
      <c r="M3402" s="3" t="n">
        <v>8</v>
      </c>
      <c r="N3402" s="20" t="n">
        <v>5.99</v>
      </c>
      <c r="O3402" s="21" t="s">
        <v>14687</v>
      </c>
    </row>
    <row r="3403" customFormat="false" ht="15" hidden="false" customHeight="true" outlineLevel="0" collapsed="false">
      <c r="A3403" s="3" t="s">
        <v>6818</v>
      </c>
      <c r="B3403" s="3" t="s">
        <v>20782</v>
      </c>
      <c r="C3403" s="3" t="s">
        <v>6817</v>
      </c>
      <c r="D3403" s="5" t="s">
        <v>20783</v>
      </c>
      <c r="E3403" s="5" t="s">
        <v>12457</v>
      </c>
      <c r="F3403" s="5" t="s">
        <v>12458</v>
      </c>
      <c r="G3403" s="5" t="s">
        <v>12154</v>
      </c>
      <c r="H3403" s="5" t="s">
        <v>12169</v>
      </c>
      <c r="I3403" s="5" t="s">
        <v>14390</v>
      </c>
      <c r="J3403" s="5" t="s">
        <v>12328</v>
      </c>
      <c r="K3403" s="3" t="s">
        <v>12021</v>
      </c>
      <c r="L3403" s="3" t="s">
        <v>12017</v>
      </c>
      <c r="M3403" s="3" t="n">
        <v>6</v>
      </c>
      <c r="N3403" s="20" t="n">
        <v>3.99</v>
      </c>
      <c r="O3403" s="21" t="s">
        <v>14916</v>
      </c>
    </row>
    <row r="3404" customFormat="false" ht="15" hidden="false" customHeight="true" outlineLevel="0" collapsed="false">
      <c r="A3404" s="3" t="s">
        <v>6820</v>
      </c>
      <c r="B3404" s="3" t="s">
        <v>20784</v>
      </c>
      <c r="C3404" s="3" t="s">
        <v>6819</v>
      </c>
      <c r="D3404" s="5" t="s">
        <v>20785</v>
      </c>
      <c r="E3404" s="5" t="s">
        <v>20099</v>
      </c>
      <c r="F3404" s="5" t="s">
        <v>20100</v>
      </c>
      <c r="G3404" s="5" t="s">
        <v>12154</v>
      </c>
      <c r="H3404" s="5" t="s">
        <v>12169</v>
      </c>
      <c r="I3404" s="5" t="s">
        <v>12973</v>
      </c>
      <c r="J3404" s="5" t="s">
        <v>12328</v>
      </c>
      <c r="K3404" s="3" t="s">
        <v>12017</v>
      </c>
      <c r="L3404" s="3" t="s">
        <v>12017</v>
      </c>
      <c r="M3404" s="3" t="n">
        <v>6</v>
      </c>
      <c r="N3404" s="20" t="n">
        <v>5.39</v>
      </c>
      <c r="O3404" s="21" t="s">
        <v>12944</v>
      </c>
    </row>
    <row r="3405" customFormat="false" ht="15" hidden="false" customHeight="true" outlineLevel="0" collapsed="false">
      <c r="A3405" s="3" t="s">
        <v>6822</v>
      </c>
      <c r="B3405" s="3" t="s">
        <v>20786</v>
      </c>
      <c r="C3405" s="3" t="s">
        <v>6821</v>
      </c>
      <c r="D3405" s="5" t="s">
        <v>20787</v>
      </c>
      <c r="E3405" s="5" t="s">
        <v>20099</v>
      </c>
      <c r="F3405" s="5" t="s">
        <v>20100</v>
      </c>
      <c r="G3405" s="5" t="s">
        <v>12154</v>
      </c>
      <c r="H3405" s="5" t="s">
        <v>12169</v>
      </c>
      <c r="I3405" s="5" t="s">
        <v>14390</v>
      </c>
      <c r="J3405" s="5" t="s">
        <v>12328</v>
      </c>
      <c r="K3405" s="3" t="s">
        <v>12017</v>
      </c>
      <c r="L3405" s="3" t="s">
        <v>12017</v>
      </c>
      <c r="M3405" s="3" t="n">
        <v>4</v>
      </c>
      <c r="N3405" s="20" t="n">
        <v>5.49</v>
      </c>
      <c r="O3405" s="21" t="s">
        <v>20788</v>
      </c>
    </row>
    <row r="3406" customFormat="false" ht="15" hidden="false" customHeight="true" outlineLevel="0" collapsed="false">
      <c r="A3406" s="3" t="s">
        <v>6824</v>
      </c>
      <c r="B3406" s="3" t="s">
        <v>20789</v>
      </c>
      <c r="C3406" s="3" t="s">
        <v>6823</v>
      </c>
      <c r="D3406" s="5" t="s">
        <v>20790</v>
      </c>
      <c r="E3406" s="5" t="s">
        <v>20099</v>
      </c>
      <c r="F3406" s="5" t="s">
        <v>20100</v>
      </c>
      <c r="G3406" s="5" t="s">
        <v>12154</v>
      </c>
      <c r="H3406" s="5" t="s">
        <v>12169</v>
      </c>
      <c r="I3406" s="5" t="s">
        <v>14390</v>
      </c>
      <c r="J3406" s="5" t="s">
        <v>12328</v>
      </c>
      <c r="K3406" s="3" t="s">
        <v>12017</v>
      </c>
      <c r="L3406" s="3" t="s">
        <v>12017</v>
      </c>
      <c r="M3406" s="3" t="n">
        <v>24</v>
      </c>
      <c r="N3406" s="20" t="n">
        <v>4.79</v>
      </c>
      <c r="O3406" s="21" t="s">
        <v>14744</v>
      </c>
    </row>
    <row r="3407" customFormat="false" ht="15" hidden="false" customHeight="true" outlineLevel="0" collapsed="false">
      <c r="A3407" s="3" t="s">
        <v>6826</v>
      </c>
      <c r="B3407" s="3" t="s">
        <v>20791</v>
      </c>
      <c r="C3407" s="3" t="s">
        <v>6825</v>
      </c>
      <c r="D3407" s="5" t="s">
        <v>20792</v>
      </c>
      <c r="E3407" s="5" t="s">
        <v>20099</v>
      </c>
      <c r="F3407" s="5" t="s">
        <v>20100</v>
      </c>
      <c r="G3407" s="5" t="s">
        <v>12154</v>
      </c>
      <c r="H3407" s="5" t="s">
        <v>12169</v>
      </c>
      <c r="I3407" s="5" t="s">
        <v>12973</v>
      </c>
      <c r="J3407" s="5" t="s">
        <v>12328</v>
      </c>
      <c r="K3407" s="3" t="s">
        <v>12017</v>
      </c>
      <c r="L3407" s="3" t="s">
        <v>12017</v>
      </c>
      <c r="M3407" s="3" t="n">
        <v>1</v>
      </c>
      <c r="N3407" s="20" t="n">
        <v>4.29</v>
      </c>
      <c r="O3407" s="21" t="s">
        <v>20793</v>
      </c>
    </row>
    <row r="3408" customFormat="false" ht="15" hidden="false" customHeight="true" outlineLevel="0" collapsed="false">
      <c r="A3408" s="3" t="s">
        <v>6828</v>
      </c>
      <c r="B3408" s="3" t="s">
        <v>20794</v>
      </c>
      <c r="C3408" s="3" t="s">
        <v>6827</v>
      </c>
      <c r="D3408" s="5" t="s">
        <v>20795</v>
      </c>
      <c r="E3408" s="5" t="s">
        <v>20099</v>
      </c>
      <c r="F3408" s="5" t="s">
        <v>20100</v>
      </c>
      <c r="G3408" s="5" t="s">
        <v>12154</v>
      </c>
      <c r="H3408" s="5" t="s">
        <v>12169</v>
      </c>
      <c r="I3408" s="5" t="s">
        <v>14390</v>
      </c>
      <c r="J3408" s="5" t="s">
        <v>12328</v>
      </c>
      <c r="K3408" s="3" t="s">
        <v>12017</v>
      </c>
      <c r="L3408" s="3" t="s">
        <v>12017</v>
      </c>
      <c r="M3408" s="3" t="n">
        <v>6</v>
      </c>
      <c r="N3408" s="20" t="n">
        <v>3.39</v>
      </c>
      <c r="O3408" s="21" t="s">
        <v>12764</v>
      </c>
    </row>
    <row r="3409" customFormat="false" ht="15" hidden="false" customHeight="true" outlineLevel="0" collapsed="false">
      <c r="A3409" s="3" t="s">
        <v>6830</v>
      </c>
      <c r="B3409" s="3" t="s">
        <v>20796</v>
      </c>
      <c r="C3409" s="3" t="s">
        <v>6829</v>
      </c>
      <c r="D3409" s="5" t="s">
        <v>20797</v>
      </c>
      <c r="E3409" s="5" t="s">
        <v>20135</v>
      </c>
      <c r="F3409" s="5" t="s">
        <v>20136</v>
      </c>
      <c r="G3409" s="5" t="s">
        <v>12154</v>
      </c>
      <c r="H3409" s="5" t="s">
        <v>12169</v>
      </c>
      <c r="I3409" s="5" t="s">
        <v>14390</v>
      </c>
      <c r="J3409" s="5" t="s">
        <v>12328</v>
      </c>
      <c r="K3409" s="3" t="s">
        <v>12017</v>
      </c>
      <c r="L3409" s="3" t="s">
        <v>12017</v>
      </c>
      <c r="M3409" s="3" t="n">
        <v>12</v>
      </c>
      <c r="N3409" s="20" t="n">
        <v>4.99</v>
      </c>
      <c r="O3409" s="21" t="s">
        <v>13594</v>
      </c>
    </row>
    <row r="3410" customFormat="false" ht="15" hidden="false" customHeight="true" outlineLevel="0" collapsed="false">
      <c r="A3410" s="3" t="s">
        <v>6832</v>
      </c>
      <c r="B3410" s="3" t="s">
        <v>20798</v>
      </c>
      <c r="C3410" s="3" t="s">
        <v>6831</v>
      </c>
      <c r="D3410" s="5" t="s">
        <v>20799</v>
      </c>
      <c r="E3410" s="5" t="s">
        <v>20107</v>
      </c>
      <c r="F3410" s="5" t="s">
        <v>20108</v>
      </c>
      <c r="G3410" s="5" t="s">
        <v>12154</v>
      </c>
      <c r="H3410" s="5" t="s">
        <v>12169</v>
      </c>
      <c r="I3410" s="5" t="s">
        <v>12973</v>
      </c>
      <c r="J3410" s="5" t="s">
        <v>12328</v>
      </c>
      <c r="K3410" s="3" t="s">
        <v>12017</v>
      </c>
      <c r="L3410" s="3" t="s">
        <v>12017</v>
      </c>
      <c r="M3410" s="3" t="n">
        <v>12</v>
      </c>
      <c r="N3410" s="20" t="n">
        <v>3.99</v>
      </c>
      <c r="O3410" s="21" t="s">
        <v>14998</v>
      </c>
    </row>
    <row r="3411" customFormat="false" ht="15" hidden="false" customHeight="true" outlineLevel="0" collapsed="false">
      <c r="A3411" s="3" t="s">
        <v>6834</v>
      </c>
      <c r="B3411" s="3" t="s">
        <v>20800</v>
      </c>
      <c r="C3411" s="3" t="s">
        <v>6833</v>
      </c>
      <c r="D3411" s="5" t="s">
        <v>20801</v>
      </c>
      <c r="E3411" s="5" t="s">
        <v>20099</v>
      </c>
      <c r="F3411" s="5" t="s">
        <v>20100</v>
      </c>
      <c r="G3411" s="5" t="s">
        <v>12154</v>
      </c>
      <c r="H3411" s="5" t="s">
        <v>12169</v>
      </c>
      <c r="I3411" s="5" t="s">
        <v>12973</v>
      </c>
      <c r="J3411" s="5" t="s">
        <v>12328</v>
      </c>
      <c r="K3411" s="3" t="s">
        <v>12017</v>
      </c>
      <c r="L3411" s="3" t="s">
        <v>12017</v>
      </c>
      <c r="M3411" s="3" t="n">
        <v>4</v>
      </c>
      <c r="N3411" s="20" t="n">
        <v>4.39</v>
      </c>
      <c r="O3411" s="21" t="s">
        <v>12119</v>
      </c>
    </row>
    <row r="3412" customFormat="false" ht="15" hidden="false" customHeight="true" outlineLevel="0" collapsed="false">
      <c r="A3412" s="3" t="s">
        <v>6836</v>
      </c>
      <c r="B3412" s="3" t="s">
        <v>20802</v>
      </c>
      <c r="C3412" s="3" t="s">
        <v>6835</v>
      </c>
      <c r="D3412" s="5" t="s">
        <v>20803</v>
      </c>
      <c r="E3412" s="5" t="s">
        <v>20107</v>
      </c>
      <c r="F3412" s="5" t="s">
        <v>20108</v>
      </c>
      <c r="G3412" s="5" t="s">
        <v>12154</v>
      </c>
      <c r="H3412" s="5" t="s">
        <v>12169</v>
      </c>
      <c r="I3412" s="5" t="s">
        <v>12973</v>
      </c>
      <c r="J3412" s="5" t="s">
        <v>12328</v>
      </c>
      <c r="K3412" s="3" t="s">
        <v>12017</v>
      </c>
      <c r="L3412" s="3" t="s">
        <v>12017</v>
      </c>
      <c r="M3412" s="3" t="n">
        <v>12</v>
      </c>
      <c r="N3412" s="20" t="n">
        <v>4.89</v>
      </c>
      <c r="O3412" s="21" t="s">
        <v>16669</v>
      </c>
    </row>
    <row r="3413" customFormat="false" ht="15" hidden="false" customHeight="true" outlineLevel="0" collapsed="false">
      <c r="A3413" s="3" t="s">
        <v>6838</v>
      </c>
      <c r="B3413" s="3" t="s">
        <v>20804</v>
      </c>
      <c r="C3413" s="3" t="s">
        <v>6837</v>
      </c>
      <c r="D3413" s="5" t="s">
        <v>20805</v>
      </c>
      <c r="E3413" s="5" t="s">
        <v>12457</v>
      </c>
      <c r="F3413" s="5" t="s">
        <v>12458</v>
      </c>
      <c r="G3413" s="5" t="s">
        <v>12154</v>
      </c>
      <c r="H3413" s="5" t="s">
        <v>12169</v>
      </c>
      <c r="I3413" s="5" t="s">
        <v>14390</v>
      </c>
      <c r="J3413" s="5" t="s">
        <v>12328</v>
      </c>
      <c r="K3413" s="3" t="s">
        <v>12021</v>
      </c>
      <c r="L3413" s="3" t="s">
        <v>12017</v>
      </c>
      <c r="M3413" s="3" t="n">
        <v>8</v>
      </c>
      <c r="N3413" s="20" t="n">
        <v>4.89</v>
      </c>
      <c r="O3413" s="21" t="s">
        <v>20806</v>
      </c>
    </row>
    <row r="3414" customFormat="false" ht="15" hidden="false" customHeight="true" outlineLevel="0" collapsed="false">
      <c r="A3414" s="3" t="s">
        <v>6840</v>
      </c>
      <c r="B3414" s="3" t="s">
        <v>20807</v>
      </c>
      <c r="C3414" s="3" t="s">
        <v>6839</v>
      </c>
      <c r="D3414" s="5" t="s">
        <v>20808</v>
      </c>
      <c r="E3414" s="5" t="s">
        <v>12457</v>
      </c>
      <c r="F3414" s="5" t="s">
        <v>12458</v>
      </c>
      <c r="G3414" s="5" t="s">
        <v>12154</v>
      </c>
      <c r="H3414" s="5" t="s">
        <v>12169</v>
      </c>
      <c r="I3414" s="5" t="s">
        <v>12973</v>
      </c>
      <c r="J3414" s="5" t="s">
        <v>12328</v>
      </c>
      <c r="K3414" s="3" t="s">
        <v>12021</v>
      </c>
      <c r="L3414" s="3" t="s">
        <v>12017</v>
      </c>
      <c r="M3414" s="3" t="n">
        <v>24</v>
      </c>
      <c r="N3414" s="20" t="n">
        <v>5.39</v>
      </c>
      <c r="O3414" s="21" t="s">
        <v>13699</v>
      </c>
    </row>
    <row r="3415" customFormat="false" ht="15" hidden="false" customHeight="true" outlineLevel="0" collapsed="false">
      <c r="A3415" s="3" t="s">
        <v>6842</v>
      </c>
      <c r="B3415" s="3" t="s">
        <v>20809</v>
      </c>
      <c r="C3415" s="3" t="s">
        <v>6841</v>
      </c>
      <c r="D3415" s="5" t="s">
        <v>20810</v>
      </c>
      <c r="E3415" s="5" t="s">
        <v>20135</v>
      </c>
      <c r="F3415" s="5" t="s">
        <v>20136</v>
      </c>
      <c r="G3415" s="5" t="s">
        <v>12154</v>
      </c>
      <c r="H3415" s="5" t="s">
        <v>12169</v>
      </c>
      <c r="I3415" s="5" t="s">
        <v>14390</v>
      </c>
      <c r="J3415" s="5" t="s">
        <v>12512</v>
      </c>
      <c r="K3415" s="3" t="s">
        <v>12017</v>
      </c>
      <c r="L3415" s="3" t="s">
        <v>12017</v>
      </c>
      <c r="M3415" s="3" t="n">
        <v>24</v>
      </c>
      <c r="N3415" s="20" t="n">
        <v>4.89</v>
      </c>
      <c r="O3415" s="21" t="s">
        <v>14886</v>
      </c>
    </row>
    <row r="3416" customFormat="false" ht="15" hidden="false" customHeight="true" outlineLevel="0" collapsed="false">
      <c r="A3416" s="3" t="s">
        <v>6844</v>
      </c>
      <c r="B3416" s="3" t="s">
        <v>20811</v>
      </c>
      <c r="C3416" s="3" t="s">
        <v>6843</v>
      </c>
      <c r="D3416" s="5" t="s">
        <v>20812</v>
      </c>
      <c r="E3416" s="5" t="s">
        <v>20135</v>
      </c>
      <c r="F3416" s="5" t="s">
        <v>20136</v>
      </c>
      <c r="G3416" s="5" t="s">
        <v>12154</v>
      </c>
      <c r="H3416" s="5" t="s">
        <v>12169</v>
      </c>
      <c r="I3416" s="5" t="s">
        <v>14390</v>
      </c>
      <c r="J3416" s="5" t="s">
        <v>12328</v>
      </c>
      <c r="K3416" s="3" t="s">
        <v>12017</v>
      </c>
      <c r="L3416" s="3" t="s">
        <v>12017</v>
      </c>
      <c r="M3416" s="3" t="n">
        <v>4</v>
      </c>
      <c r="N3416" s="20" t="n">
        <v>4.99</v>
      </c>
      <c r="O3416" s="21" t="s">
        <v>20813</v>
      </c>
    </row>
    <row r="3417" customFormat="false" ht="15" hidden="false" customHeight="true" outlineLevel="0" collapsed="false">
      <c r="A3417" s="3" t="s">
        <v>6846</v>
      </c>
      <c r="B3417" s="3" t="s">
        <v>20814</v>
      </c>
      <c r="C3417" s="3" t="s">
        <v>6845</v>
      </c>
      <c r="D3417" s="5" t="s">
        <v>20815</v>
      </c>
      <c r="E3417" s="5" t="s">
        <v>20099</v>
      </c>
      <c r="F3417" s="5" t="s">
        <v>20100</v>
      </c>
      <c r="G3417" s="5" t="s">
        <v>12154</v>
      </c>
      <c r="H3417" s="5" t="s">
        <v>12169</v>
      </c>
      <c r="I3417" s="5" t="s">
        <v>12973</v>
      </c>
      <c r="J3417" s="5" t="s">
        <v>12328</v>
      </c>
      <c r="K3417" s="3" t="s">
        <v>12017</v>
      </c>
      <c r="L3417" s="3" t="s">
        <v>12017</v>
      </c>
      <c r="M3417" s="3" t="n">
        <v>2</v>
      </c>
      <c r="N3417" s="20" t="n">
        <v>4.89</v>
      </c>
      <c r="O3417" s="21" t="s">
        <v>12820</v>
      </c>
    </row>
    <row r="3418" customFormat="false" ht="15" hidden="false" customHeight="true" outlineLevel="0" collapsed="false">
      <c r="A3418" s="3" t="s">
        <v>6848</v>
      </c>
      <c r="B3418" s="3" t="s">
        <v>20816</v>
      </c>
      <c r="C3418" s="3" t="s">
        <v>6847</v>
      </c>
      <c r="D3418" s="5" t="s">
        <v>20817</v>
      </c>
      <c r="E3418" s="5" t="s">
        <v>20099</v>
      </c>
      <c r="F3418" s="5" t="s">
        <v>20100</v>
      </c>
      <c r="G3418" s="5" t="s">
        <v>12154</v>
      </c>
      <c r="H3418" s="5" t="s">
        <v>12169</v>
      </c>
      <c r="I3418" s="5" t="s">
        <v>12973</v>
      </c>
      <c r="J3418" s="5" t="s">
        <v>12328</v>
      </c>
      <c r="K3418" s="3" t="s">
        <v>12017</v>
      </c>
      <c r="L3418" s="3" t="s">
        <v>12017</v>
      </c>
      <c r="M3418" s="3" t="n">
        <v>1</v>
      </c>
      <c r="N3418" s="20" t="n">
        <v>4.99</v>
      </c>
      <c r="O3418" s="21" t="s">
        <v>14968</v>
      </c>
    </row>
    <row r="3419" customFormat="false" ht="15" hidden="false" customHeight="true" outlineLevel="0" collapsed="false">
      <c r="A3419" s="3" t="s">
        <v>6850</v>
      </c>
      <c r="B3419" s="3" t="s">
        <v>20818</v>
      </c>
      <c r="C3419" s="3" t="s">
        <v>6849</v>
      </c>
      <c r="D3419" s="5" t="s">
        <v>20819</v>
      </c>
      <c r="E3419" s="5" t="s">
        <v>12457</v>
      </c>
      <c r="F3419" s="5" t="s">
        <v>12458</v>
      </c>
      <c r="G3419" s="5" t="s">
        <v>12154</v>
      </c>
      <c r="H3419" s="5" t="s">
        <v>12169</v>
      </c>
      <c r="I3419" s="5" t="s">
        <v>12973</v>
      </c>
      <c r="J3419" s="5" t="s">
        <v>12328</v>
      </c>
      <c r="K3419" s="3" t="s">
        <v>12021</v>
      </c>
      <c r="L3419" s="3" t="s">
        <v>12017</v>
      </c>
      <c r="M3419" s="3" t="n">
        <v>24</v>
      </c>
      <c r="N3419" s="20" t="n">
        <v>3.39</v>
      </c>
      <c r="O3419" s="21" t="s">
        <v>14287</v>
      </c>
    </row>
    <row r="3420" customFormat="false" ht="15" hidden="false" customHeight="true" outlineLevel="0" collapsed="false">
      <c r="A3420" s="3" t="s">
        <v>6852</v>
      </c>
      <c r="B3420" s="3" t="s">
        <v>20820</v>
      </c>
      <c r="C3420" s="3" t="s">
        <v>6851</v>
      </c>
      <c r="D3420" s="5" t="s">
        <v>20821</v>
      </c>
      <c r="E3420" s="5" t="s">
        <v>20099</v>
      </c>
      <c r="F3420" s="5" t="s">
        <v>20100</v>
      </c>
      <c r="G3420" s="5" t="s">
        <v>12154</v>
      </c>
      <c r="H3420" s="5" t="s">
        <v>12169</v>
      </c>
      <c r="I3420" s="5" t="s">
        <v>14390</v>
      </c>
      <c r="J3420" s="5" t="s">
        <v>12512</v>
      </c>
      <c r="K3420" s="3" t="s">
        <v>12017</v>
      </c>
      <c r="L3420" s="3" t="s">
        <v>12017</v>
      </c>
      <c r="M3420" s="3" t="n">
        <v>4</v>
      </c>
      <c r="N3420" s="20" t="n">
        <v>4.29</v>
      </c>
      <c r="O3420" s="21" t="s">
        <v>13393</v>
      </c>
    </row>
    <row r="3421" customFormat="false" ht="15" hidden="false" customHeight="true" outlineLevel="0" collapsed="false">
      <c r="A3421" s="3" t="s">
        <v>6854</v>
      </c>
      <c r="B3421" s="3" t="s">
        <v>20822</v>
      </c>
      <c r="C3421" s="3" t="s">
        <v>6853</v>
      </c>
      <c r="D3421" s="5" t="s">
        <v>20823</v>
      </c>
      <c r="E3421" s="5" t="s">
        <v>20107</v>
      </c>
      <c r="F3421" s="5" t="s">
        <v>20108</v>
      </c>
      <c r="G3421" s="5" t="s">
        <v>12154</v>
      </c>
      <c r="H3421" s="5" t="s">
        <v>12169</v>
      </c>
      <c r="I3421" s="5" t="s">
        <v>14390</v>
      </c>
      <c r="J3421" s="5" t="s">
        <v>12328</v>
      </c>
      <c r="K3421" s="3" t="s">
        <v>12017</v>
      </c>
      <c r="L3421" s="3" t="s">
        <v>12017</v>
      </c>
      <c r="M3421" s="3" t="n">
        <v>8</v>
      </c>
      <c r="N3421" s="20" t="n">
        <v>3.99</v>
      </c>
      <c r="O3421" s="21" t="s">
        <v>16321</v>
      </c>
    </row>
    <row r="3422" customFormat="false" ht="15" hidden="false" customHeight="true" outlineLevel="0" collapsed="false">
      <c r="A3422" s="3" t="s">
        <v>6856</v>
      </c>
      <c r="B3422" s="3" t="s">
        <v>20824</v>
      </c>
      <c r="C3422" s="3" t="s">
        <v>6855</v>
      </c>
      <c r="D3422" s="5" t="s">
        <v>20825</v>
      </c>
      <c r="E3422" s="5" t="s">
        <v>20107</v>
      </c>
      <c r="F3422" s="5" t="s">
        <v>20108</v>
      </c>
      <c r="G3422" s="5" t="s">
        <v>12154</v>
      </c>
      <c r="H3422" s="5" t="s">
        <v>12169</v>
      </c>
      <c r="I3422" s="5" t="s">
        <v>14390</v>
      </c>
      <c r="J3422" s="5" t="s">
        <v>12328</v>
      </c>
      <c r="K3422" s="3" t="s">
        <v>12017</v>
      </c>
      <c r="L3422" s="3" t="s">
        <v>12017</v>
      </c>
      <c r="M3422" s="3" t="n">
        <v>8</v>
      </c>
      <c r="N3422" s="20" t="n">
        <v>3.49</v>
      </c>
      <c r="O3422" s="21" t="s">
        <v>17995</v>
      </c>
    </row>
    <row r="3423" customFormat="false" ht="15" hidden="false" customHeight="true" outlineLevel="0" collapsed="false">
      <c r="A3423" s="3" t="s">
        <v>6858</v>
      </c>
      <c r="B3423" s="3" t="s">
        <v>20826</v>
      </c>
      <c r="C3423" s="3" t="s">
        <v>6857</v>
      </c>
      <c r="D3423" s="5" t="s">
        <v>20827</v>
      </c>
      <c r="E3423" s="5" t="s">
        <v>12457</v>
      </c>
      <c r="F3423" s="5" t="s">
        <v>12458</v>
      </c>
      <c r="G3423" s="5" t="s">
        <v>12154</v>
      </c>
      <c r="H3423" s="5" t="s">
        <v>12169</v>
      </c>
      <c r="I3423" s="5" t="s">
        <v>14390</v>
      </c>
      <c r="J3423" s="5" t="s">
        <v>12328</v>
      </c>
      <c r="K3423" s="3" t="s">
        <v>12021</v>
      </c>
      <c r="L3423" s="3" t="s">
        <v>12017</v>
      </c>
      <c r="M3423" s="3" t="n">
        <v>2</v>
      </c>
      <c r="N3423" s="20" t="n">
        <v>5.49</v>
      </c>
      <c r="O3423" s="21" t="s">
        <v>18782</v>
      </c>
    </row>
    <row r="3424" customFormat="false" ht="15" hidden="false" customHeight="true" outlineLevel="0" collapsed="false">
      <c r="A3424" s="3" t="s">
        <v>6860</v>
      </c>
      <c r="B3424" s="3" t="s">
        <v>20828</v>
      </c>
      <c r="C3424" s="3" t="s">
        <v>6859</v>
      </c>
      <c r="D3424" s="5" t="s">
        <v>20829</v>
      </c>
      <c r="E3424" s="5" t="s">
        <v>20107</v>
      </c>
      <c r="F3424" s="5" t="s">
        <v>20108</v>
      </c>
      <c r="G3424" s="5" t="s">
        <v>12154</v>
      </c>
      <c r="H3424" s="5" t="s">
        <v>12169</v>
      </c>
      <c r="I3424" s="5" t="s">
        <v>14390</v>
      </c>
      <c r="J3424" s="5" t="s">
        <v>12328</v>
      </c>
      <c r="K3424" s="3" t="s">
        <v>12017</v>
      </c>
      <c r="L3424" s="3" t="s">
        <v>12017</v>
      </c>
      <c r="M3424" s="3" t="n">
        <v>1</v>
      </c>
      <c r="N3424" s="20" t="n">
        <v>3.89</v>
      </c>
      <c r="O3424" s="21" t="s">
        <v>18620</v>
      </c>
    </row>
    <row r="3425" customFormat="false" ht="15" hidden="false" customHeight="true" outlineLevel="0" collapsed="false">
      <c r="A3425" s="3" t="s">
        <v>6862</v>
      </c>
      <c r="B3425" s="3" t="s">
        <v>20830</v>
      </c>
      <c r="C3425" s="3" t="s">
        <v>6861</v>
      </c>
      <c r="D3425" s="5" t="s">
        <v>20831</v>
      </c>
      <c r="E3425" s="5" t="s">
        <v>12457</v>
      </c>
      <c r="F3425" s="5" t="s">
        <v>12458</v>
      </c>
      <c r="G3425" s="5" t="s">
        <v>12154</v>
      </c>
      <c r="H3425" s="5" t="s">
        <v>12169</v>
      </c>
      <c r="I3425" s="5" t="s">
        <v>14390</v>
      </c>
      <c r="J3425" s="5" t="s">
        <v>12328</v>
      </c>
      <c r="K3425" s="3" t="s">
        <v>12021</v>
      </c>
      <c r="L3425" s="3" t="s">
        <v>12017</v>
      </c>
      <c r="M3425" s="3" t="n">
        <v>8</v>
      </c>
      <c r="N3425" s="20" t="n">
        <v>4.49</v>
      </c>
      <c r="O3425" s="21" t="s">
        <v>17318</v>
      </c>
    </row>
    <row r="3426" customFormat="false" ht="15" hidden="false" customHeight="true" outlineLevel="0" collapsed="false">
      <c r="A3426" s="3" t="s">
        <v>6864</v>
      </c>
      <c r="B3426" s="3" t="s">
        <v>20832</v>
      </c>
      <c r="C3426" s="3" t="s">
        <v>6863</v>
      </c>
      <c r="D3426" s="5" t="s">
        <v>20833</v>
      </c>
      <c r="E3426" s="5" t="s">
        <v>20099</v>
      </c>
      <c r="F3426" s="5" t="s">
        <v>20100</v>
      </c>
      <c r="G3426" s="5" t="s">
        <v>12154</v>
      </c>
      <c r="H3426" s="5" t="s">
        <v>12169</v>
      </c>
      <c r="I3426" s="5" t="s">
        <v>14390</v>
      </c>
      <c r="J3426" s="5" t="s">
        <v>12328</v>
      </c>
      <c r="K3426" s="3" t="s">
        <v>12017</v>
      </c>
      <c r="L3426" s="3" t="s">
        <v>12017</v>
      </c>
      <c r="M3426" s="3" t="n">
        <v>2</v>
      </c>
      <c r="N3426" s="20" t="n">
        <v>3.29</v>
      </c>
      <c r="O3426" s="21" t="s">
        <v>18173</v>
      </c>
    </row>
    <row r="3427" customFormat="false" ht="15" hidden="false" customHeight="true" outlineLevel="0" collapsed="false">
      <c r="A3427" s="3" t="s">
        <v>6866</v>
      </c>
      <c r="B3427" s="3" t="s">
        <v>20834</v>
      </c>
      <c r="C3427" s="3" t="s">
        <v>6865</v>
      </c>
      <c r="D3427" s="5" t="s">
        <v>20835</v>
      </c>
      <c r="E3427" s="5" t="s">
        <v>20099</v>
      </c>
      <c r="F3427" s="5" t="s">
        <v>20100</v>
      </c>
      <c r="G3427" s="5" t="s">
        <v>12154</v>
      </c>
      <c r="H3427" s="5" t="s">
        <v>12169</v>
      </c>
      <c r="I3427" s="5" t="s">
        <v>14390</v>
      </c>
      <c r="J3427" s="5" t="s">
        <v>12328</v>
      </c>
      <c r="K3427" s="3" t="s">
        <v>12017</v>
      </c>
      <c r="L3427" s="3" t="s">
        <v>12017</v>
      </c>
      <c r="M3427" s="3" t="n">
        <v>24</v>
      </c>
      <c r="N3427" s="20" t="n">
        <v>4.39</v>
      </c>
      <c r="O3427" s="21" t="s">
        <v>13606</v>
      </c>
    </row>
    <row r="3428" customFormat="false" ht="15" hidden="false" customHeight="true" outlineLevel="0" collapsed="false">
      <c r="A3428" s="3" t="s">
        <v>6868</v>
      </c>
      <c r="B3428" s="3" t="s">
        <v>20836</v>
      </c>
      <c r="C3428" s="3" t="s">
        <v>6867</v>
      </c>
      <c r="D3428" s="5" t="s">
        <v>20837</v>
      </c>
      <c r="E3428" s="5" t="s">
        <v>12457</v>
      </c>
      <c r="F3428" s="5" t="s">
        <v>12458</v>
      </c>
      <c r="G3428" s="5" t="s">
        <v>12154</v>
      </c>
      <c r="H3428" s="5" t="s">
        <v>12169</v>
      </c>
      <c r="I3428" s="5" t="s">
        <v>14390</v>
      </c>
      <c r="J3428" s="5" t="s">
        <v>12512</v>
      </c>
      <c r="K3428" s="3" t="s">
        <v>12021</v>
      </c>
      <c r="L3428" s="3" t="s">
        <v>12017</v>
      </c>
      <c r="M3428" s="3" t="n">
        <v>24</v>
      </c>
      <c r="N3428" s="20" t="n">
        <v>4.99</v>
      </c>
      <c r="O3428" s="21" t="s">
        <v>17427</v>
      </c>
    </row>
    <row r="3429" customFormat="false" ht="15" hidden="false" customHeight="true" outlineLevel="0" collapsed="false">
      <c r="A3429" s="3" t="s">
        <v>6870</v>
      </c>
      <c r="B3429" s="3" t="s">
        <v>20838</v>
      </c>
      <c r="C3429" s="3" t="s">
        <v>6869</v>
      </c>
      <c r="D3429" s="5" t="s">
        <v>20839</v>
      </c>
      <c r="E3429" s="5" t="s">
        <v>20107</v>
      </c>
      <c r="F3429" s="5" t="s">
        <v>20108</v>
      </c>
      <c r="G3429" s="5" t="s">
        <v>12154</v>
      </c>
      <c r="H3429" s="5" t="s">
        <v>12169</v>
      </c>
      <c r="I3429" s="5" t="s">
        <v>14390</v>
      </c>
      <c r="J3429" s="5" t="s">
        <v>12328</v>
      </c>
      <c r="K3429" s="3" t="s">
        <v>12017</v>
      </c>
      <c r="L3429" s="3" t="s">
        <v>12017</v>
      </c>
      <c r="M3429" s="3" t="n">
        <v>1</v>
      </c>
      <c r="N3429" s="20" t="n">
        <v>3.49</v>
      </c>
      <c r="O3429" s="21" t="s">
        <v>20330</v>
      </c>
    </row>
    <row r="3430" customFormat="false" ht="15" hidden="false" customHeight="true" outlineLevel="0" collapsed="false">
      <c r="A3430" s="3" t="s">
        <v>6872</v>
      </c>
      <c r="B3430" s="3" t="s">
        <v>20840</v>
      </c>
      <c r="C3430" s="3" t="s">
        <v>6871</v>
      </c>
      <c r="D3430" s="5" t="s">
        <v>20841</v>
      </c>
      <c r="E3430" s="5" t="s">
        <v>20135</v>
      </c>
      <c r="F3430" s="5" t="s">
        <v>20136</v>
      </c>
      <c r="G3430" s="5" t="s">
        <v>12154</v>
      </c>
      <c r="H3430" s="5" t="s">
        <v>12169</v>
      </c>
      <c r="I3430" s="5" t="s">
        <v>12973</v>
      </c>
      <c r="J3430" s="5" t="s">
        <v>12328</v>
      </c>
      <c r="K3430" s="3" t="s">
        <v>12017</v>
      </c>
      <c r="L3430" s="3" t="s">
        <v>12017</v>
      </c>
      <c r="M3430" s="3" t="n">
        <v>6</v>
      </c>
      <c r="N3430" s="20" t="n">
        <v>4.99</v>
      </c>
      <c r="O3430" s="21" t="s">
        <v>20842</v>
      </c>
    </row>
    <row r="3431" customFormat="false" ht="15" hidden="false" customHeight="true" outlineLevel="0" collapsed="false">
      <c r="A3431" s="3" t="s">
        <v>6874</v>
      </c>
      <c r="B3431" s="3" t="s">
        <v>20843</v>
      </c>
      <c r="C3431" s="3" t="s">
        <v>6873</v>
      </c>
      <c r="D3431" s="5" t="s">
        <v>20844</v>
      </c>
      <c r="E3431" s="5" t="s">
        <v>20107</v>
      </c>
      <c r="F3431" s="5" t="s">
        <v>20108</v>
      </c>
      <c r="G3431" s="5" t="s">
        <v>12154</v>
      </c>
      <c r="H3431" s="5" t="s">
        <v>12169</v>
      </c>
      <c r="I3431" s="5" t="s">
        <v>12973</v>
      </c>
      <c r="J3431" s="5" t="s">
        <v>12328</v>
      </c>
      <c r="K3431" s="3" t="s">
        <v>12017</v>
      </c>
      <c r="L3431" s="3" t="s">
        <v>12017</v>
      </c>
      <c r="M3431" s="3" t="n">
        <v>4</v>
      </c>
      <c r="N3431" s="20" t="n">
        <v>4.79</v>
      </c>
      <c r="O3431" s="21" t="s">
        <v>16742</v>
      </c>
    </row>
    <row r="3432" customFormat="false" ht="15" hidden="false" customHeight="true" outlineLevel="0" collapsed="false">
      <c r="A3432" s="3" t="s">
        <v>6876</v>
      </c>
      <c r="B3432" s="3" t="s">
        <v>20845</v>
      </c>
      <c r="C3432" s="3" t="s">
        <v>6875</v>
      </c>
      <c r="D3432" s="5" t="s">
        <v>20846</v>
      </c>
      <c r="E3432" s="5" t="s">
        <v>20099</v>
      </c>
      <c r="F3432" s="5" t="s">
        <v>20100</v>
      </c>
      <c r="G3432" s="5" t="s">
        <v>12154</v>
      </c>
      <c r="H3432" s="5" t="s">
        <v>12169</v>
      </c>
      <c r="I3432" s="5" t="s">
        <v>12973</v>
      </c>
      <c r="J3432" s="5" t="s">
        <v>12328</v>
      </c>
      <c r="K3432" s="3" t="s">
        <v>12017</v>
      </c>
      <c r="L3432" s="3" t="s">
        <v>12017</v>
      </c>
      <c r="M3432" s="3" t="n">
        <v>4</v>
      </c>
      <c r="N3432" s="20" t="n">
        <v>3.29</v>
      </c>
      <c r="O3432" s="21" t="s">
        <v>14648</v>
      </c>
    </row>
    <row r="3433" customFormat="false" ht="15" hidden="false" customHeight="true" outlineLevel="0" collapsed="false">
      <c r="A3433" s="3" t="s">
        <v>6878</v>
      </c>
      <c r="B3433" s="3" t="s">
        <v>20847</v>
      </c>
      <c r="C3433" s="3" t="s">
        <v>6877</v>
      </c>
      <c r="D3433" s="5" t="s">
        <v>20848</v>
      </c>
      <c r="E3433" s="5" t="s">
        <v>20099</v>
      </c>
      <c r="F3433" s="5" t="s">
        <v>20100</v>
      </c>
      <c r="G3433" s="5" t="s">
        <v>12154</v>
      </c>
      <c r="H3433" s="5" t="s">
        <v>12169</v>
      </c>
      <c r="I3433" s="5" t="s">
        <v>12973</v>
      </c>
      <c r="J3433" s="5" t="s">
        <v>12328</v>
      </c>
      <c r="K3433" s="3" t="s">
        <v>12017</v>
      </c>
      <c r="L3433" s="3" t="s">
        <v>12017</v>
      </c>
      <c r="M3433" s="3" t="n">
        <v>6</v>
      </c>
      <c r="N3433" s="20" t="n">
        <v>4.29</v>
      </c>
      <c r="O3433" s="21" t="s">
        <v>19577</v>
      </c>
    </row>
    <row r="3434" customFormat="false" ht="15" hidden="false" customHeight="true" outlineLevel="0" collapsed="false">
      <c r="A3434" s="3" t="s">
        <v>6880</v>
      </c>
      <c r="B3434" s="3" t="s">
        <v>20849</v>
      </c>
      <c r="C3434" s="3" t="s">
        <v>6879</v>
      </c>
      <c r="D3434" s="5" t="s">
        <v>20850</v>
      </c>
      <c r="E3434" s="5" t="s">
        <v>20135</v>
      </c>
      <c r="F3434" s="5" t="s">
        <v>20136</v>
      </c>
      <c r="G3434" s="5" t="s">
        <v>12154</v>
      </c>
      <c r="H3434" s="5" t="s">
        <v>12169</v>
      </c>
      <c r="I3434" s="5" t="s">
        <v>12973</v>
      </c>
      <c r="J3434" s="5" t="s">
        <v>12512</v>
      </c>
      <c r="K3434" s="3" t="s">
        <v>12017</v>
      </c>
      <c r="L3434" s="3" t="s">
        <v>12017</v>
      </c>
      <c r="M3434" s="3" t="n">
        <v>2</v>
      </c>
      <c r="N3434" s="20" t="n">
        <v>3.29</v>
      </c>
      <c r="O3434" s="21" t="s">
        <v>12185</v>
      </c>
    </row>
    <row r="3435" customFormat="false" ht="15" hidden="false" customHeight="true" outlineLevel="0" collapsed="false">
      <c r="A3435" s="3" t="s">
        <v>6882</v>
      </c>
      <c r="B3435" s="3" t="s">
        <v>20851</v>
      </c>
      <c r="C3435" s="3" t="s">
        <v>6881</v>
      </c>
      <c r="D3435" s="5" t="s">
        <v>20852</v>
      </c>
      <c r="E3435" s="5" t="s">
        <v>20135</v>
      </c>
      <c r="F3435" s="5" t="s">
        <v>20136</v>
      </c>
      <c r="G3435" s="5" t="s">
        <v>12154</v>
      </c>
      <c r="H3435" s="5" t="s">
        <v>12169</v>
      </c>
      <c r="I3435" s="5" t="s">
        <v>12973</v>
      </c>
      <c r="J3435" s="5" t="s">
        <v>12328</v>
      </c>
      <c r="K3435" s="3" t="s">
        <v>12017</v>
      </c>
      <c r="L3435" s="3" t="s">
        <v>12017</v>
      </c>
      <c r="M3435" s="3" t="n">
        <v>8</v>
      </c>
      <c r="N3435" s="20" t="n">
        <v>3.49</v>
      </c>
      <c r="O3435" s="21" t="s">
        <v>13654</v>
      </c>
    </row>
    <row r="3436" customFormat="false" ht="15" hidden="false" customHeight="true" outlineLevel="0" collapsed="false">
      <c r="A3436" s="3" t="s">
        <v>6884</v>
      </c>
      <c r="B3436" s="3" t="s">
        <v>20853</v>
      </c>
      <c r="C3436" s="3" t="s">
        <v>6883</v>
      </c>
      <c r="D3436" s="5" t="s">
        <v>20854</v>
      </c>
      <c r="E3436" s="5" t="s">
        <v>12457</v>
      </c>
      <c r="F3436" s="5" t="s">
        <v>12458</v>
      </c>
      <c r="G3436" s="5" t="s">
        <v>12154</v>
      </c>
      <c r="H3436" s="5" t="s">
        <v>12169</v>
      </c>
      <c r="I3436" s="5" t="s">
        <v>12973</v>
      </c>
      <c r="J3436" s="5" t="s">
        <v>12328</v>
      </c>
      <c r="K3436" s="3" t="s">
        <v>12021</v>
      </c>
      <c r="L3436" s="3" t="s">
        <v>12017</v>
      </c>
      <c r="M3436" s="3" t="n">
        <v>4</v>
      </c>
      <c r="N3436" s="20" t="n">
        <v>5.49</v>
      </c>
      <c r="O3436" s="21" t="s">
        <v>16046</v>
      </c>
    </row>
    <row r="3437" customFormat="false" ht="15" hidden="false" customHeight="true" outlineLevel="0" collapsed="false">
      <c r="A3437" s="3" t="s">
        <v>6886</v>
      </c>
      <c r="B3437" s="3" t="s">
        <v>20855</v>
      </c>
      <c r="C3437" s="3" t="s">
        <v>6885</v>
      </c>
      <c r="D3437" s="5" t="s">
        <v>20856</v>
      </c>
      <c r="E3437" s="5" t="s">
        <v>12457</v>
      </c>
      <c r="F3437" s="5" t="s">
        <v>12458</v>
      </c>
      <c r="G3437" s="5" t="s">
        <v>12154</v>
      </c>
      <c r="H3437" s="5" t="s">
        <v>12169</v>
      </c>
      <c r="I3437" s="5" t="s">
        <v>14390</v>
      </c>
      <c r="J3437" s="5" t="s">
        <v>12328</v>
      </c>
      <c r="K3437" s="3" t="s">
        <v>12021</v>
      </c>
      <c r="L3437" s="3" t="s">
        <v>12017</v>
      </c>
      <c r="M3437" s="3" t="n">
        <v>2</v>
      </c>
      <c r="N3437" s="20" t="n">
        <v>4.49</v>
      </c>
      <c r="O3437" s="21" t="s">
        <v>12621</v>
      </c>
    </row>
    <row r="3438" customFormat="false" ht="15" hidden="false" customHeight="true" outlineLevel="0" collapsed="false">
      <c r="A3438" s="3" t="s">
        <v>6888</v>
      </c>
      <c r="B3438" s="3" t="s">
        <v>20857</v>
      </c>
      <c r="C3438" s="3" t="s">
        <v>6887</v>
      </c>
      <c r="D3438" s="5" t="s">
        <v>20858</v>
      </c>
      <c r="E3438" s="5" t="s">
        <v>20099</v>
      </c>
      <c r="F3438" s="5" t="s">
        <v>20100</v>
      </c>
      <c r="G3438" s="5" t="s">
        <v>12154</v>
      </c>
      <c r="H3438" s="5" t="s">
        <v>12171</v>
      </c>
      <c r="I3438" s="5" t="s">
        <v>12340</v>
      </c>
      <c r="J3438" s="5" t="s">
        <v>12328</v>
      </c>
      <c r="K3438" s="3" t="s">
        <v>12017</v>
      </c>
      <c r="L3438" s="3" t="s">
        <v>12017</v>
      </c>
      <c r="M3438" s="3" t="n">
        <v>1</v>
      </c>
      <c r="N3438" s="20" t="n">
        <v>11.79</v>
      </c>
      <c r="O3438" s="21" t="s">
        <v>12500</v>
      </c>
    </row>
    <row r="3439" customFormat="false" ht="15" hidden="false" customHeight="true" outlineLevel="0" collapsed="false">
      <c r="A3439" s="3" t="s">
        <v>6890</v>
      </c>
      <c r="B3439" s="3" t="s">
        <v>20859</v>
      </c>
      <c r="C3439" s="3" t="s">
        <v>6889</v>
      </c>
      <c r="D3439" s="5" t="s">
        <v>20860</v>
      </c>
      <c r="E3439" s="5" t="s">
        <v>20107</v>
      </c>
      <c r="F3439" s="5" t="s">
        <v>20108</v>
      </c>
      <c r="G3439" s="5" t="s">
        <v>12154</v>
      </c>
      <c r="H3439" s="5" t="s">
        <v>12171</v>
      </c>
      <c r="I3439" s="5" t="s">
        <v>12340</v>
      </c>
      <c r="J3439" s="5" t="s">
        <v>12328</v>
      </c>
      <c r="K3439" s="3" t="s">
        <v>12017</v>
      </c>
      <c r="L3439" s="3" t="s">
        <v>12017</v>
      </c>
      <c r="M3439" s="3" t="n">
        <v>12</v>
      </c>
      <c r="N3439" s="20" t="n">
        <v>12.49</v>
      </c>
      <c r="O3439" s="21" t="s">
        <v>17869</v>
      </c>
    </row>
    <row r="3440" customFormat="false" ht="15" hidden="false" customHeight="true" outlineLevel="0" collapsed="false">
      <c r="A3440" s="3" t="s">
        <v>6892</v>
      </c>
      <c r="B3440" s="3" t="s">
        <v>20861</v>
      </c>
      <c r="C3440" s="3" t="s">
        <v>6891</v>
      </c>
      <c r="D3440" s="5" t="s">
        <v>20862</v>
      </c>
      <c r="E3440" s="5" t="s">
        <v>20107</v>
      </c>
      <c r="F3440" s="5" t="s">
        <v>20108</v>
      </c>
      <c r="G3440" s="5" t="s">
        <v>12154</v>
      </c>
      <c r="H3440" s="5" t="s">
        <v>12171</v>
      </c>
      <c r="I3440" s="5" t="s">
        <v>12340</v>
      </c>
      <c r="J3440" s="5" t="s">
        <v>12328</v>
      </c>
      <c r="K3440" s="3" t="s">
        <v>12017</v>
      </c>
      <c r="L3440" s="3" t="s">
        <v>12017</v>
      </c>
      <c r="M3440" s="3" t="n">
        <v>24</v>
      </c>
      <c r="N3440" s="20" t="n">
        <v>12.99</v>
      </c>
      <c r="O3440" s="21" t="s">
        <v>13272</v>
      </c>
    </row>
    <row r="3441" customFormat="false" ht="15" hidden="false" customHeight="true" outlineLevel="0" collapsed="false">
      <c r="A3441" s="3" t="s">
        <v>6894</v>
      </c>
      <c r="B3441" s="3" t="s">
        <v>20863</v>
      </c>
      <c r="C3441" s="3" t="s">
        <v>6893</v>
      </c>
      <c r="D3441" s="5" t="s">
        <v>20864</v>
      </c>
      <c r="E3441" s="5" t="s">
        <v>12457</v>
      </c>
      <c r="F3441" s="5" t="s">
        <v>12458</v>
      </c>
      <c r="G3441" s="5" t="s">
        <v>12154</v>
      </c>
      <c r="H3441" s="5" t="s">
        <v>12171</v>
      </c>
      <c r="I3441" s="5" t="s">
        <v>12340</v>
      </c>
      <c r="J3441" s="5" t="s">
        <v>12328</v>
      </c>
      <c r="K3441" s="3" t="s">
        <v>12021</v>
      </c>
      <c r="L3441" s="3" t="s">
        <v>12017</v>
      </c>
      <c r="M3441" s="3" t="n">
        <v>4</v>
      </c>
      <c r="N3441" s="20" t="n">
        <v>8.29</v>
      </c>
      <c r="O3441" s="21" t="s">
        <v>20865</v>
      </c>
    </row>
    <row r="3442" customFormat="false" ht="15" hidden="false" customHeight="true" outlineLevel="0" collapsed="false">
      <c r="A3442" s="3" t="s">
        <v>6896</v>
      </c>
      <c r="B3442" s="3" t="s">
        <v>20866</v>
      </c>
      <c r="C3442" s="3" t="s">
        <v>6895</v>
      </c>
      <c r="D3442" s="5" t="s">
        <v>20867</v>
      </c>
      <c r="E3442" s="5" t="s">
        <v>12457</v>
      </c>
      <c r="F3442" s="5" t="s">
        <v>12458</v>
      </c>
      <c r="G3442" s="5" t="s">
        <v>12154</v>
      </c>
      <c r="H3442" s="5" t="s">
        <v>12171</v>
      </c>
      <c r="I3442" s="5" t="s">
        <v>13550</v>
      </c>
      <c r="J3442" s="5" t="s">
        <v>12328</v>
      </c>
      <c r="K3442" s="3" t="s">
        <v>12021</v>
      </c>
      <c r="L3442" s="3" t="s">
        <v>12017</v>
      </c>
      <c r="M3442" s="3" t="n">
        <v>24</v>
      </c>
      <c r="N3442" s="20" t="n">
        <v>11.29</v>
      </c>
      <c r="O3442" s="21" t="s">
        <v>12187</v>
      </c>
    </row>
    <row r="3443" customFormat="false" ht="15" hidden="false" customHeight="true" outlineLevel="0" collapsed="false">
      <c r="A3443" s="3" t="s">
        <v>6898</v>
      </c>
      <c r="B3443" s="3" t="s">
        <v>20868</v>
      </c>
      <c r="C3443" s="3" t="s">
        <v>6897</v>
      </c>
      <c r="D3443" s="5" t="s">
        <v>20869</v>
      </c>
      <c r="E3443" s="5" t="s">
        <v>20107</v>
      </c>
      <c r="F3443" s="5" t="s">
        <v>20108</v>
      </c>
      <c r="G3443" s="5" t="s">
        <v>12154</v>
      </c>
      <c r="H3443" s="5" t="s">
        <v>12171</v>
      </c>
      <c r="I3443" s="5" t="s">
        <v>12340</v>
      </c>
      <c r="J3443" s="5" t="s">
        <v>12328</v>
      </c>
      <c r="K3443" s="3" t="s">
        <v>12017</v>
      </c>
      <c r="L3443" s="3" t="s">
        <v>12017</v>
      </c>
      <c r="M3443" s="3" t="n">
        <v>6</v>
      </c>
      <c r="N3443" s="20" t="n">
        <v>8.49</v>
      </c>
      <c r="O3443" s="21" t="s">
        <v>20870</v>
      </c>
    </row>
    <row r="3444" customFormat="false" ht="15" hidden="false" customHeight="true" outlineLevel="0" collapsed="false">
      <c r="A3444" s="3" t="s">
        <v>6900</v>
      </c>
      <c r="B3444" s="3" t="s">
        <v>20871</v>
      </c>
      <c r="C3444" s="3" t="s">
        <v>6899</v>
      </c>
      <c r="D3444" s="5" t="s">
        <v>20872</v>
      </c>
      <c r="E3444" s="5" t="s">
        <v>20107</v>
      </c>
      <c r="F3444" s="5" t="s">
        <v>20108</v>
      </c>
      <c r="G3444" s="5" t="s">
        <v>12154</v>
      </c>
      <c r="H3444" s="5" t="s">
        <v>12171</v>
      </c>
      <c r="I3444" s="5" t="s">
        <v>12340</v>
      </c>
      <c r="J3444" s="5" t="s">
        <v>12328</v>
      </c>
      <c r="K3444" s="3" t="s">
        <v>12017</v>
      </c>
      <c r="L3444" s="3" t="s">
        <v>12017</v>
      </c>
      <c r="M3444" s="3" t="n">
        <v>8</v>
      </c>
      <c r="N3444" s="20" t="n">
        <v>12.89</v>
      </c>
      <c r="O3444" s="21" t="s">
        <v>13406</v>
      </c>
    </row>
    <row r="3445" customFormat="false" ht="15" hidden="false" customHeight="true" outlineLevel="0" collapsed="false">
      <c r="A3445" s="3" t="s">
        <v>6902</v>
      </c>
      <c r="B3445" s="3" t="s">
        <v>20873</v>
      </c>
      <c r="C3445" s="3" t="s">
        <v>6901</v>
      </c>
      <c r="D3445" s="5" t="s">
        <v>20874</v>
      </c>
      <c r="E3445" s="5" t="s">
        <v>20107</v>
      </c>
      <c r="F3445" s="5" t="s">
        <v>20108</v>
      </c>
      <c r="G3445" s="5" t="s">
        <v>12154</v>
      </c>
      <c r="H3445" s="5" t="s">
        <v>12171</v>
      </c>
      <c r="I3445" s="5" t="s">
        <v>13550</v>
      </c>
      <c r="J3445" s="5" t="s">
        <v>12328</v>
      </c>
      <c r="K3445" s="3" t="s">
        <v>12017</v>
      </c>
      <c r="L3445" s="3" t="s">
        <v>12017</v>
      </c>
      <c r="M3445" s="3" t="n">
        <v>1</v>
      </c>
      <c r="N3445" s="20" t="n">
        <v>6.49</v>
      </c>
      <c r="O3445" s="21" t="s">
        <v>14704</v>
      </c>
    </row>
    <row r="3446" customFormat="false" ht="15" hidden="false" customHeight="true" outlineLevel="0" collapsed="false">
      <c r="A3446" s="3" t="s">
        <v>6904</v>
      </c>
      <c r="B3446" s="3" t="s">
        <v>20875</v>
      </c>
      <c r="C3446" s="3" t="s">
        <v>6903</v>
      </c>
      <c r="D3446" s="5" t="s">
        <v>20876</v>
      </c>
      <c r="E3446" s="5" t="s">
        <v>20099</v>
      </c>
      <c r="F3446" s="5" t="s">
        <v>20100</v>
      </c>
      <c r="G3446" s="5" t="s">
        <v>12154</v>
      </c>
      <c r="H3446" s="5" t="s">
        <v>12171</v>
      </c>
      <c r="I3446" s="5" t="s">
        <v>12334</v>
      </c>
      <c r="J3446" s="5" t="s">
        <v>12328</v>
      </c>
      <c r="K3446" s="3" t="s">
        <v>12017</v>
      </c>
      <c r="L3446" s="3" t="s">
        <v>12017</v>
      </c>
      <c r="M3446" s="3" t="n">
        <v>6</v>
      </c>
      <c r="N3446" s="20" t="n">
        <v>7.99</v>
      </c>
      <c r="O3446" s="21" t="s">
        <v>13018</v>
      </c>
    </row>
    <row r="3447" customFormat="false" ht="15" hidden="false" customHeight="true" outlineLevel="0" collapsed="false">
      <c r="A3447" s="3" t="s">
        <v>6906</v>
      </c>
      <c r="B3447" s="3" t="s">
        <v>20877</v>
      </c>
      <c r="C3447" s="3" t="s">
        <v>6905</v>
      </c>
      <c r="D3447" s="5" t="s">
        <v>20878</v>
      </c>
      <c r="E3447" s="5" t="s">
        <v>20107</v>
      </c>
      <c r="F3447" s="5" t="s">
        <v>20108</v>
      </c>
      <c r="G3447" s="5" t="s">
        <v>12154</v>
      </c>
      <c r="H3447" s="5" t="s">
        <v>12171</v>
      </c>
      <c r="I3447" s="5" t="s">
        <v>13550</v>
      </c>
      <c r="J3447" s="5" t="s">
        <v>12328</v>
      </c>
      <c r="K3447" s="3" t="s">
        <v>12017</v>
      </c>
      <c r="L3447" s="3" t="s">
        <v>12017</v>
      </c>
      <c r="M3447" s="3" t="n">
        <v>24</v>
      </c>
      <c r="N3447" s="20" t="n">
        <v>8.29</v>
      </c>
      <c r="O3447" s="21" t="s">
        <v>19986</v>
      </c>
    </row>
    <row r="3448" customFormat="false" ht="15" hidden="false" customHeight="true" outlineLevel="0" collapsed="false">
      <c r="A3448" s="3" t="s">
        <v>6908</v>
      </c>
      <c r="B3448" s="3" t="s">
        <v>20879</v>
      </c>
      <c r="C3448" s="3" t="s">
        <v>6907</v>
      </c>
      <c r="D3448" s="5" t="s">
        <v>20880</v>
      </c>
      <c r="E3448" s="5" t="s">
        <v>20135</v>
      </c>
      <c r="F3448" s="5" t="s">
        <v>20136</v>
      </c>
      <c r="G3448" s="5" t="s">
        <v>12154</v>
      </c>
      <c r="H3448" s="5" t="s">
        <v>12171</v>
      </c>
      <c r="I3448" s="5" t="s">
        <v>13550</v>
      </c>
      <c r="J3448" s="5" t="s">
        <v>12328</v>
      </c>
      <c r="K3448" s="3" t="s">
        <v>12017</v>
      </c>
      <c r="L3448" s="3" t="s">
        <v>12017</v>
      </c>
      <c r="M3448" s="3" t="n">
        <v>1</v>
      </c>
      <c r="N3448" s="20" t="n">
        <v>8.49</v>
      </c>
      <c r="O3448" s="21" t="s">
        <v>20881</v>
      </c>
    </row>
    <row r="3449" customFormat="false" ht="15" hidden="false" customHeight="true" outlineLevel="0" collapsed="false">
      <c r="A3449" s="3" t="s">
        <v>6910</v>
      </c>
      <c r="B3449" s="3" t="s">
        <v>20882</v>
      </c>
      <c r="C3449" s="3" t="s">
        <v>6909</v>
      </c>
      <c r="D3449" s="5" t="s">
        <v>20883</v>
      </c>
      <c r="E3449" s="5" t="s">
        <v>20135</v>
      </c>
      <c r="F3449" s="5" t="s">
        <v>20136</v>
      </c>
      <c r="G3449" s="5" t="s">
        <v>12154</v>
      </c>
      <c r="H3449" s="5" t="s">
        <v>12171</v>
      </c>
      <c r="I3449" s="5" t="s">
        <v>12334</v>
      </c>
      <c r="J3449" s="5" t="s">
        <v>12328</v>
      </c>
      <c r="K3449" s="3" t="s">
        <v>12017</v>
      </c>
      <c r="L3449" s="3" t="s">
        <v>12017</v>
      </c>
      <c r="M3449" s="3" t="n">
        <v>2</v>
      </c>
      <c r="N3449" s="20" t="n">
        <v>10.29</v>
      </c>
      <c r="O3449" s="21" t="s">
        <v>20884</v>
      </c>
    </row>
    <row r="3450" customFormat="false" ht="15" hidden="false" customHeight="true" outlineLevel="0" collapsed="false">
      <c r="A3450" s="3" t="s">
        <v>6912</v>
      </c>
      <c r="B3450" s="3" t="s">
        <v>20885</v>
      </c>
      <c r="C3450" s="3" t="s">
        <v>6911</v>
      </c>
      <c r="D3450" s="5" t="s">
        <v>20886</v>
      </c>
      <c r="E3450" s="5" t="s">
        <v>12457</v>
      </c>
      <c r="F3450" s="5" t="s">
        <v>12458</v>
      </c>
      <c r="G3450" s="5" t="s">
        <v>12154</v>
      </c>
      <c r="H3450" s="5" t="s">
        <v>12171</v>
      </c>
      <c r="I3450" s="5" t="s">
        <v>12334</v>
      </c>
      <c r="J3450" s="5" t="s">
        <v>12328</v>
      </c>
      <c r="K3450" s="3" t="s">
        <v>12021</v>
      </c>
      <c r="L3450" s="3" t="s">
        <v>12017</v>
      </c>
      <c r="M3450" s="3" t="n">
        <v>12</v>
      </c>
      <c r="N3450" s="20" t="n">
        <v>9.89</v>
      </c>
      <c r="O3450" s="21" t="s">
        <v>12656</v>
      </c>
    </row>
    <row r="3451" customFormat="false" ht="15" hidden="false" customHeight="true" outlineLevel="0" collapsed="false">
      <c r="A3451" s="3" t="s">
        <v>6914</v>
      </c>
      <c r="B3451" s="3" t="s">
        <v>20887</v>
      </c>
      <c r="C3451" s="3" t="s">
        <v>6913</v>
      </c>
      <c r="D3451" s="5" t="s">
        <v>20888</v>
      </c>
      <c r="E3451" s="5" t="s">
        <v>20099</v>
      </c>
      <c r="F3451" s="5" t="s">
        <v>20100</v>
      </c>
      <c r="G3451" s="5" t="s">
        <v>12154</v>
      </c>
      <c r="H3451" s="5" t="s">
        <v>12171</v>
      </c>
      <c r="I3451" s="5" t="s">
        <v>12340</v>
      </c>
      <c r="J3451" s="5" t="s">
        <v>12328</v>
      </c>
      <c r="K3451" s="3" t="s">
        <v>12017</v>
      </c>
      <c r="L3451" s="3" t="s">
        <v>12017</v>
      </c>
      <c r="M3451" s="3" t="n">
        <v>6</v>
      </c>
      <c r="N3451" s="20" t="n">
        <v>9.79</v>
      </c>
      <c r="O3451" s="21" t="s">
        <v>19390</v>
      </c>
    </row>
    <row r="3452" customFormat="false" ht="15" hidden="false" customHeight="true" outlineLevel="0" collapsed="false">
      <c r="A3452" s="3" t="s">
        <v>6916</v>
      </c>
      <c r="B3452" s="3" t="s">
        <v>20889</v>
      </c>
      <c r="C3452" s="3" t="s">
        <v>6915</v>
      </c>
      <c r="D3452" s="5" t="s">
        <v>20890</v>
      </c>
      <c r="E3452" s="5" t="s">
        <v>20135</v>
      </c>
      <c r="F3452" s="5" t="s">
        <v>20136</v>
      </c>
      <c r="G3452" s="5" t="s">
        <v>12154</v>
      </c>
      <c r="H3452" s="5" t="s">
        <v>12171</v>
      </c>
      <c r="I3452" s="5" t="s">
        <v>12340</v>
      </c>
      <c r="J3452" s="5" t="s">
        <v>12328</v>
      </c>
      <c r="K3452" s="3" t="s">
        <v>12017</v>
      </c>
      <c r="L3452" s="3" t="s">
        <v>12017</v>
      </c>
      <c r="M3452" s="3" t="n">
        <v>2</v>
      </c>
      <c r="N3452" s="20" t="n">
        <v>10.29</v>
      </c>
      <c r="O3452" s="21" t="s">
        <v>15165</v>
      </c>
    </row>
    <row r="3453" customFormat="false" ht="15" hidden="false" customHeight="true" outlineLevel="0" collapsed="false">
      <c r="A3453" s="3" t="s">
        <v>6918</v>
      </c>
      <c r="B3453" s="3" t="s">
        <v>20891</v>
      </c>
      <c r="C3453" s="3" t="s">
        <v>6917</v>
      </c>
      <c r="D3453" s="5" t="s">
        <v>20892</v>
      </c>
      <c r="E3453" s="5" t="s">
        <v>20135</v>
      </c>
      <c r="F3453" s="5" t="s">
        <v>20136</v>
      </c>
      <c r="G3453" s="5" t="s">
        <v>12154</v>
      </c>
      <c r="H3453" s="5" t="s">
        <v>12171</v>
      </c>
      <c r="I3453" s="5" t="s">
        <v>12334</v>
      </c>
      <c r="J3453" s="5" t="s">
        <v>12328</v>
      </c>
      <c r="K3453" s="3" t="s">
        <v>12017</v>
      </c>
      <c r="L3453" s="3" t="s">
        <v>12017</v>
      </c>
      <c r="M3453" s="3" t="n">
        <v>4</v>
      </c>
      <c r="N3453" s="20" t="n">
        <v>11.79</v>
      </c>
      <c r="O3453" s="21" t="s">
        <v>18309</v>
      </c>
    </row>
    <row r="3454" customFormat="false" ht="15" hidden="false" customHeight="true" outlineLevel="0" collapsed="false">
      <c r="A3454" s="3" t="s">
        <v>6920</v>
      </c>
      <c r="B3454" s="3" t="s">
        <v>20893</v>
      </c>
      <c r="C3454" s="3" t="s">
        <v>6919</v>
      </c>
      <c r="D3454" s="5" t="s">
        <v>20894</v>
      </c>
      <c r="E3454" s="5" t="s">
        <v>20099</v>
      </c>
      <c r="F3454" s="5" t="s">
        <v>20100</v>
      </c>
      <c r="G3454" s="5" t="s">
        <v>12154</v>
      </c>
      <c r="H3454" s="5" t="s">
        <v>12171</v>
      </c>
      <c r="I3454" s="5" t="s">
        <v>12334</v>
      </c>
      <c r="J3454" s="5" t="s">
        <v>12328</v>
      </c>
      <c r="K3454" s="3" t="s">
        <v>12017</v>
      </c>
      <c r="L3454" s="3" t="s">
        <v>12017</v>
      </c>
      <c r="M3454" s="3" t="n">
        <v>8</v>
      </c>
      <c r="N3454" s="20" t="n">
        <v>10.29</v>
      </c>
      <c r="O3454" s="21" t="s">
        <v>20895</v>
      </c>
    </row>
    <row r="3455" customFormat="false" ht="15" hidden="false" customHeight="true" outlineLevel="0" collapsed="false">
      <c r="A3455" s="3" t="s">
        <v>6922</v>
      </c>
      <c r="B3455" s="3" t="s">
        <v>20896</v>
      </c>
      <c r="C3455" s="3" t="s">
        <v>6921</v>
      </c>
      <c r="D3455" s="5" t="s">
        <v>20897</v>
      </c>
      <c r="E3455" s="5" t="s">
        <v>20099</v>
      </c>
      <c r="F3455" s="5" t="s">
        <v>20100</v>
      </c>
      <c r="G3455" s="5" t="s">
        <v>12154</v>
      </c>
      <c r="H3455" s="5" t="s">
        <v>12171</v>
      </c>
      <c r="I3455" s="5" t="s">
        <v>13550</v>
      </c>
      <c r="J3455" s="5" t="s">
        <v>12328</v>
      </c>
      <c r="K3455" s="3" t="s">
        <v>12017</v>
      </c>
      <c r="L3455" s="3" t="s">
        <v>12017</v>
      </c>
      <c r="M3455" s="3" t="n">
        <v>8</v>
      </c>
      <c r="N3455" s="20" t="n">
        <v>6.49</v>
      </c>
      <c r="O3455" s="21" t="s">
        <v>20898</v>
      </c>
    </row>
    <row r="3456" customFormat="false" ht="15" hidden="false" customHeight="true" outlineLevel="0" collapsed="false">
      <c r="A3456" s="3" t="s">
        <v>6924</v>
      </c>
      <c r="B3456" s="3" t="s">
        <v>20899</v>
      </c>
      <c r="C3456" s="3" t="s">
        <v>6923</v>
      </c>
      <c r="D3456" s="5" t="s">
        <v>20900</v>
      </c>
      <c r="E3456" s="5" t="s">
        <v>20135</v>
      </c>
      <c r="F3456" s="5" t="s">
        <v>20136</v>
      </c>
      <c r="G3456" s="5" t="s">
        <v>12154</v>
      </c>
      <c r="H3456" s="5" t="s">
        <v>12171</v>
      </c>
      <c r="I3456" s="5" t="s">
        <v>13550</v>
      </c>
      <c r="J3456" s="5" t="s">
        <v>12328</v>
      </c>
      <c r="K3456" s="3" t="s">
        <v>12017</v>
      </c>
      <c r="L3456" s="3" t="s">
        <v>12017</v>
      </c>
      <c r="M3456" s="3" t="n">
        <v>4</v>
      </c>
      <c r="N3456" s="20" t="n">
        <v>7.39</v>
      </c>
      <c r="O3456" s="21" t="s">
        <v>15068</v>
      </c>
    </row>
    <row r="3457" customFormat="false" ht="15" hidden="false" customHeight="true" outlineLevel="0" collapsed="false">
      <c r="A3457" s="3" t="s">
        <v>6926</v>
      </c>
      <c r="B3457" s="3" t="s">
        <v>20901</v>
      </c>
      <c r="C3457" s="3" t="s">
        <v>6925</v>
      </c>
      <c r="D3457" s="5" t="s">
        <v>20902</v>
      </c>
      <c r="E3457" s="5" t="s">
        <v>12457</v>
      </c>
      <c r="F3457" s="5" t="s">
        <v>12458</v>
      </c>
      <c r="G3457" s="5" t="s">
        <v>12154</v>
      </c>
      <c r="H3457" s="5" t="s">
        <v>12171</v>
      </c>
      <c r="I3457" s="5" t="s">
        <v>13550</v>
      </c>
      <c r="J3457" s="5" t="s">
        <v>12512</v>
      </c>
      <c r="K3457" s="3" t="s">
        <v>12021</v>
      </c>
      <c r="L3457" s="3" t="s">
        <v>12017</v>
      </c>
      <c r="M3457" s="3" t="n">
        <v>8</v>
      </c>
      <c r="N3457" s="20" t="n">
        <v>10.99</v>
      </c>
      <c r="O3457" s="21" t="s">
        <v>16442</v>
      </c>
    </row>
    <row r="3458" customFormat="false" ht="15" hidden="false" customHeight="true" outlineLevel="0" collapsed="false">
      <c r="A3458" s="3" t="s">
        <v>6928</v>
      </c>
      <c r="B3458" s="3" t="s">
        <v>20903</v>
      </c>
      <c r="C3458" s="3" t="s">
        <v>6927</v>
      </c>
      <c r="D3458" s="5" t="s">
        <v>20904</v>
      </c>
      <c r="E3458" s="5" t="s">
        <v>20135</v>
      </c>
      <c r="F3458" s="5" t="s">
        <v>20136</v>
      </c>
      <c r="G3458" s="5" t="s">
        <v>12154</v>
      </c>
      <c r="H3458" s="5" t="s">
        <v>12171</v>
      </c>
      <c r="I3458" s="5" t="s">
        <v>12340</v>
      </c>
      <c r="J3458" s="5" t="s">
        <v>12328</v>
      </c>
      <c r="K3458" s="3" t="s">
        <v>12017</v>
      </c>
      <c r="L3458" s="3" t="s">
        <v>12017</v>
      </c>
      <c r="M3458" s="3" t="n">
        <v>12</v>
      </c>
      <c r="N3458" s="20" t="n">
        <v>12.99</v>
      </c>
      <c r="O3458" s="21" t="s">
        <v>12492</v>
      </c>
    </row>
    <row r="3459" customFormat="false" ht="15" hidden="false" customHeight="true" outlineLevel="0" collapsed="false">
      <c r="A3459" s="3" t="s">
        <v>6930</v>
      </c>
      <c r="B3459" s="3" t="s">
        <v>20905</v>
      </c>
      <c r="C3459" s="3" t="s">
        <v>6929</v>
      </c>
      <c r="D3459" s="5" t="s">
        <v>20906</v>
      </c>
      <c r="E3459" s="5" t="s">
        <v>20107</v>
      </c>
      <c r="F3459" s="5" t="s">
        <v>20108</v>
      </c>
      <c r="G3459" s="5" t="s">
        <v>12154</v>
      </c>
      <c r="H3459" s="5" t="s">
        <v>12171</v>
      </c>
      <c r="I3459" s="5" t="s">
        <v>13550</v>
      </c>
      <c r="J3459" s="5" t="s">
        <v>12328</v>
      </c>
      <c r="K3459" s="3" t="s">
        <v>12017</v>
      </c>
      <c r="L3459" s="3" t="s">
        <v>12017</v>
      </c>
      <c r="M3459" s="3" t="n">
        <v>6</v>
      </c>
      <c r="N3459" s="20" t="n">
        <v>8.39</v>
      </c>
      <c r="O3459" s="21" t="s">
        <v>15297</v>
      </c>
    </row>
    <row r="3460" customFormat="false" ht="15" hidden="false" customHeight="true" outlineLevel="0" collapsed="false">
      <c r="A3460" s="3" t="s">
        <v>6932</v>
      </c>
      <c r="B3460" s="3" t="s">
        <v>20907</v>
      </c>
      <c r="C3460" s="3" t="s">
        <v>6931</v>
      </c>
      <c r="D3460" s="5" t="s">
        <v>20908</v>
      </c>
      <c r="E3460" s="5" t="s">
        <v>20107</v>
      </c>
      <c r="F3460" s="5" t="s">
        <v>20108</v>
      </c>
      <c r="G3460" s="5" t="s">
        <v>12154</v>
      </c>
      <c r="H3460" s="5" t="s">
        <v>12171</v>
      </c>
      <c r="I3460" s="5" t="s">
        <v>12340</v>
      </c>
      <c r="J3460" s="5" t="s">
        <v>12328</v>
      </c>
      <c r="K3460" s="3" t="s">
        <v>12017</v>
      </c>
      <c r="L3460" s="3" t="s">
        <v>12017</v>
      </c>
      <c r="M3460" s="3" t="n">
        <v>24</v>
      </c>
      <c r="N3460" s="20" t="n">
        <v>10.29</v>
      </c>
      <c r="O3460" s="21" t="s">
        <v>13624</v>
      </c>
    </row>
    <row r="3461" customFormat="false" ht="15" hidden="false" customHeight="true" outlineLevel="0" collapsed="false">
      <c r="A3461" s="3" t="s">
        <v>6934</v>
      </c>
      <c r="B3461" s="3" t="s">
        <v>20909</v>
      </c>
      <c r="C3461" s="3" t="s">
        <v>6933</v>
      </c>
      <c r="D3461" s="5" t="s">
        <v>20910</v>
      </c>
      <c r="E3461" s="5" t="s">
        <v>20135</v>
      </c>
      <c r="F3461" s="5" t="s">
        <v>20136</v>
      </c>
      <c r="G3461" s="5" t="s">
        <v>12154</v>
      </c>
      <c r="H3461" s="5" t="s">
        <v>12171</v>
      </c>
      <c r="I3461" s="5" t="s">
        <v>13550</v>
      </c>
      <c r="J3461" s="5" t="s">
        <v>12328</v>
      </c>
      <c r="K3461" s="3" t="s">
        <v>12017</v>
      </c>
      <c r="L3461" s="3" t="s">
        <v>12017</v>
      </c>
      <c r="M3461" s="3" t="n">
        <v>6</v>
      </c>
      <c r="N3461" s="20" t="n">
        <v>7.49</v>
      </c>
      <c r="O3461" s="21" t="s">
        <v>12977</v>
      </c>
    </row>
    <row r="3462" customFormat="false" ht="15" hidden="false" customHeight="true" outlineLevel="0" collapsed="false">
      <c r="A3462" s="3" t="s">
        <v>6936</v>
      </c>
      <c r="B3462" s="3" t="s">
        <v>20911</v>
      </c>
      <c r="C3462" s="3" t="s">
        <v>6935</v>
      </c>
      <c r="D3462" s="5" t="s">
        <v>20912</v>
      </c>
      <c r="E3462" s="5" t="s">
        <v>12457</v>
      </c>
      <c r="F3462" s="5" t="s">
        <v>12458</v>
      </c>
      <c r="G3462" s="5" t="s">
        <v>12154</v>
      </c>
      <c r="H3462" s="5" t="s">
        <v>12171</v>
      </c>
      <c r="I3462" s="5" t="s">
        <v>13550</v>
      </c>
      <c r="J3462" s="5" t="s">
        <v>12328</v>
      </c>
      <c r="K3462" s="3" t="s">
        <v>12021</v>
      </c>
      <c r="L3462" s="3" t="s">
        <v>12017</v>
      </c>
      <c r="M3462" s="3" t="n">
        <v>24</v>
      </c>
      <c r="N3462" s="20" t="n">
        <v>7.39</v>
      </c>
      <c r="O3462" s="21" t="s">
        <v>17755</v>
      </c>
    </row>
    <row r="3463" customFormat="false" ht="15" hidden="false" customHeight="true" outlineLevel="0" collapsed="false">
      <c r="A3463" s="3" t="s">
        <v>6938</v>
      </c>
      <c r="B3463" s="3" t="s">
        <v>20913</v>
      </c>
      <c r="C3463" s="3" t="s">
        <v>6937</v>
      </c>
      <c r="D3463" s="5" t="s">
        <v>20914</v>
      </c>
      <c r="E3463" s="5" t="s">
        <v>20107</v>
      </c>
      <c r="F3463" s="5" t="s">
        <v>20108</v>
      </c>
      <c r="G3463" s="5" t="s">
        <v>12154</v>
      </c>
      <c r="H3463" s="5" t="s">
        <v>12171</v>
      </c>
      <c r="I3463" s="5" t="s">
        <v>12340</v>
      </c>
      <c r="J3463" s="5" t="s">
        <v>12512</v>
      </c>
      <c r="K3463" s="3" t="s">
        <v>12017</v>
      </c>
      <c r="L3463" s="3" t="s">
        <v>12017</v>
      </c>
      <c r="M3463" s="3" t="n">
        <v>24</v>
      </c>
      <c r="N3463" s="20" t="n">
        <v>8.49</v>
      </c>
      <c r="O3463" s="21" t="s">
        <v>12791</v>
      </c>
    </row>
    <row r="3464" customFormat="false" ht="15" hidden="false" customHeight="true" outlineLevel="0" collapsed="false">
      <c r="A3464" s="3" t="s">
        <v>6940</v>
      </c>
      <c r="B3464" s="3" t="s">
        <v>20915</v>
      </c>
      <c r="C3464" s="3" t="s">
        <v>6939</v>
      </c>
      <c r="D3464" s="5" t="s">
        <v>20916</v>
      </c>
      <c r="E3464" s="5" t="s">
        <v>20135</v>
      </c>
      <c r="F3464" s="5" t="s">
        <v>20136</v>
      </c>
      <c r="G3464" s="5" t="s">
        <v>12154</v>
      </c>
      <c r="H3464" s="5" t="s">
        <v>12171</v>
      </c>
      <c r="I3464" s="5" t="s">
        <v>12340</v>
      </c>
      <c r="J3464" s="5" t="s">
        <v>12328</v>
      </c>
      <c r="K3464" s="3" t="s">
        <v>12017</v>
      </c>
      <c r="L3464" s="3" t="s">
        <v>12017</v>
      </c>
      <c r="M3464" s="3" t="n">
        <v>2</v>
      </c>
      <c r="N3464" s="20" t="n">
        <v>6.99</v>
      </c>
      <c r="O3464" s="21" t="s">
        <v>20917</v>
      </c>
    </row>
    <row r="3465" customFormat="false" ht="15" hidden="false" customHeight="true" outlineLevel="0" collapsed="false">
      <c r="A3465" s="3" t="s">
        <v>6942</v>
      </c>
      <c r="B3465" s="3" t="s">
        <v>20918</v>
      </c>
      <c r="C3465" s="3" t="s">
        <v>6941</v>
      </c>
      <c r="D3465" s="5" t="s">
        <v>20919</v>
      </c>
      <c r="E3465" s="5" t="s">
        <v>12457</v>
      </c>
      <c r="F3465" s="5" t="s">
        <v>12458</v>
      </c>
      <c r="G3465" s="5" t="s">
        <v>12154</v>
      </c>
      <c r="H3465" s="5" t="s">
        <v>12171</v>
      </c>
      <c r="I3465" s="5" t="s">
        <v>12334</v>
      </c>
      <c r="J3465" s="5" t="s">
        <v>12328</v>
      </c>
      <c r="K3465" s="3" t="s">
        <v>12021</v>
      </c>
      <c r="L3465" s="3" t="s">
        <v>12017</v>
      </c>
      <c r="M3465" s="3" t="n">
        <v>24</v>
      </c>
      <c r="N3465" s="20" t="n">
        <v>7.79</v>
      </c>
      <c r="O3465" s="21" t="s">
        <v>13039</v>
      </c>
    </row>
    <row r="3466" customFormat="false" ht="15" hidden="false" customHeight="true" outlineLevel="0" collapsed="false">
      <c r="A3466" s="3" t="s">
        <v>6944</v>
      </c>
      <c r="B3466" s="3" t="s">
        <v>20920</v>
      </c>
      <c r="C3466" s="3" t="s">
        <v>6943</v>
      </c>
      <c r="D3466" s="5" t="s">
        <v>20921</v>
      </c>
      <c r="E3466" s="5" t="s">
        <v>12457</v>
      </c>
      <c r="F3466" s="5" t="s">
        <v>12458</v>
      </c>
      <c r="G3466" s="5" t="s">
        <v>12154</v>
      </c>
      <c r="H3466" s="5" t="s">
        <v>12171</v>
      </c>
      <c r="I3466" s="5" t="s">
        <v>12340</v>
      </c>
      <c r="J3466" s="5" t="s">
        <v>12328</v>
      </c>
      <c r="K3466" s="3" t="s">
        <v>12021</v>
      </c>
      <c r="L3466" s="3" t="s">
        <v>12017</v>
      </c>
      <c r="M3466" s="3" t="n">
        <v>6</v>
      </c>
      <c r="N3466" s="20" t="n">
        <v>8.49</v>
      </c>
      <c r="O3466" s="21" t="s">
        <v>17016</v>
      </c>
    </row>
    <row r="3467" customFormat="false" ht="15" hidden="false" customHeight="true" outlineLevel="0" collapsed="false">
      <c r="A3467" s="3" t="s">
        <v>6946</v>
      </c>
      <c r="B3467" s="3" t="s">
        <v>20922</v>
      </c>
      <c r="C3467" s="3" t="s">
        <v>6945</v>
      </c>
      <c r="D3467" s="5" t="s">
        <v>20923</v>
      </c>
      <c r="E3467" s="5" t="s">
        <v>20135</v>
      </c>
      <c r="F3467" s="5" t="s">
        <v>20136</v>
      </c>
      <c r="G3467" s="5" t="s">
        <v>12154</v>
      </c>
      <c r="H3467" s="5" t="s">
        <v>12171</v>
      </c>
      <c r="I3467" s="5" t="s">
        <v>12340</v>
      </c>
      <c r="J3467" s="5" t="s">
        <v>12328</v>
      </c>
      <c r="K3467" s="3" t="s">
        <v>12017</v>
      </c>
      <c r="L3467" s="3" t="s">
        <v>12017</v>
      </c>
      <c r="M3467" s="3" t="n">
        <v>8</v>
      </c>
      <c r="N3467" s="20" t="n">
        <v>9.99</v>
      </c>
      <c r="O3467" s="21" t="s">
        <v>18725</v>
      </c>
    </row>
    <row r="3468" customFormat="false" ht="15" hidden="false" customHeight="true" outlineLevel="0" collapsed="false">
      <c r="A3468" s="3" t="s">
        <v>6948</v>
      </c>
      <c r="B3468" s="3" t="s">
        <v>20924</v>
      </c>
      <c r="C3468" s="3" t="s">
        <v>6947</v>
      </c>
      <c r="D3468" s="5" t="s">
        <v>20925</v>
      </c>
      <c r="E3468" s="5" t="s">
        <v>12457</v>
      </c>
      <c r="F3468" s="5" t="s">
        <v>12458</v>
      </c>
      <c r="G3468" s="5" t="s">
        <v>12154</v>
      </c>
      <c r="H3468" s="5" t="s">
        <v>12171</v>
      </c>
      <c r="I3468" s="5" t="s">
        <v>13550</v>
      </c>
      <c r="J3468" s="5" t="s">
        <v>12328</v>
      </c>
      <c r="K3468" s="3" t="s">
        <v>12021</v>
      </c>
      <c r="L3468" s="3" t="s">
        <v>12017</v>
      </c>
      <c r="M3468" s="3" t="n">
        <v>2</v>
      </c>
      <c r="N3468" s="20" t="n">
        <v>8.99</v>
      </c>
      <c r="O3468" s="21" t="s">
        <v>20324</v>
      </c>
    </row>
    <row r="3469" customFormat="false" ht="15" hidden="false" customHeight="true" outlineLevel="0" collapsed="false">
      <c r="A3469" s="3" t="s">
        <v>6950</v>
      </c>
      <c r="B3469" s="3" t="s">
        <v>20926</v>
      </c>
      <c r="C3469" s="3" t="s">
        <v>6949</v>
      </c>
      <c r="D3469" s="5" t="s">
        <v>20927</v>
      </c>
      <c r="E3469" s="5" t="s">
        <v>20099</v>
      </c>
      <c r="F3469" s="5" t="s">
        <v>20100</v>
      </c>
      <c r="G3469" s="5" t="s">
        <v>12154</v>
      </c>
      <c r="H3469" s="5" t="s">
        <v>12171</v>
      </c>
      <c r="I3469" s="5" t="s">
        <v>13550</v>
      </c>
      <c r="J3469" s="5" t="s">
        <v>12328</v>
      </c>
      <c r="K3469" s="3" t="s">
        <v>12017</v>
      </c>
      <c r="L3469" s="3" t="s">
        <v>12017</v>
      </c>
      <c r="M3469" s="3" t="n">
        <v>1</v>
      </c>
      <c r="N3469" s="20" t="n">
        <v>10.99</v>
      </c>
      <c r="O3469" s="21" t="s">
        <v>12151</v>
      </c>
    </row>
    <row r="3470" customFormat="false" ht="15" hidden="false" customHeight="true" outlineLevel="0" collapsed="false">
      <c r="A3470" s="3" t="s">
        <v>6952</v>
      </c>
      <c r="B3470" s="3" t="s">
        <v>20928</v>
      </c>
      <c r="C3470" s="3" t="s">
        <v>6951</v>
      </c>
      <c r="D3470" s="5" t="s">
        <v>20929</v>
      </c>
      <c r="E3470" s="5" t="s">
        <v>20135</v>
      </c>
      <c r="F3470" s="5" t="s">
        <v>20136</v>
      </c>
      <c r="G3470" s="5" t="s">
        <v>12154</v>
      </c>
      <c r="H3470" s="5" t="s">
        <v>12171</v>
      </c>
      <c r="I3470" s="5" t="s">
        <v>12334</v>
      </c>
      <c r="J3470" s="5" t="s">
        <v>12328</v>
      </c>
      <c r="K3470" s="3" t="s">
        <v>12017</v>
      </c>
      <c r="L3470" s="3" t="s">
        <v>12017</v>
      </c>
      <c r="M3470" s="3" t="n">
        <v>1</v>
      </c>
      <c r="N3470" s="20" t="n">
        <v>12.29</v>
      </c>
      <c r="O3470" s="21" t="s">
        <v>13109</v>
      </c>
    </row>
    <row r="3471" customFormat="false" ht="15" hidden="false" customHeight="true" outlineLevel="0" collapsed="false">
      <c r="A3471" s="3" t="s">
        <v>6954</v>
      </c>
      <c r="B3471" s="3" t="s">
        <v>20930</v>
      </c>
      <c r="C3471" s="3" t="s">
        <v>6953</v>
      </c>
      <c r="D3471" s="5" t="s">
        <v>20931</v>
      </c>
      <c r="E3471" s="5" t="s">
        <v>20099</v>
      </c>
      <c r="F3471" s="5" t="s">
        <v>20100</v>
      </c>
      <c r="G3471" s="5" t="s">
        <v>12154</v>
      </c>
      <c r="H3471" s="5" t="s">
        <v>12171</v>
      </c>
      <c r="I3471" s="5" t="s">
        <v>13550</v>
      </c>
      <c r="J3471" s="5" t="s">
        <v>12328</v>
      </c>
      <c r="K3471" s="3" t="s">
        <v>12017</v>
      </c>
      <c r="L3471" s="3" t="s">
        <v>12017</v>
      </c>
      <c r="M3471" s="3" t="n">
        <v>4</v>
      </c>
      <c r="N3471" s="20" t="n">
        <v>6.49</v>
      </c>
      <c r="O3471" s="21" t="s">
        <v>18674</v>
      </c>
    </row>
    <row r="3472" customFormat="false" ht="15" hidden="false" customHeight="true" outlineLevel="0" collapsed="false">
      <c r="A3472" s="3" t="s">
        <v>6956</v>
      </c>
      <c r="B3472" s="3" t="s">
        <v>20932</v>
      </c>
      <c r="C3472" s="3" t="s">
        <v>6955</v>
      </c>
      <c r="D3472" s="5" t="s">
        <v>20933</v>
      </c>
      <c r="E3472" s="5" t="s">
        <v>20099</v>
      </c>
      <c r="F3472" s="5" t="s">
        <v>20100</v>
      </c>
      <c r="G3472" s="5" t="s">
        <v>12154</v>
      </c>
      <c r="H3472" s="5" t="s">
        <v>12171</v>
      </c>
      <c r="I3472" s="5" t="s">
        <v>12334</v>
      </c>
      <c r="J3472" s="5" t="s">
        <v>12328</v>
      </c>
      <c r="K3472" s="3" t="s">
        <v>12017</v>
      </c>
      <c r="L3472" s="3" t="s">
        <v>12017</v>
      </c>
      <c r="M3472" s="3" t="n">
        <v>8</v>
      </c>
      <c r="N3472" s="20" t="n">
        <v>11.89</v>
      </c>
      <c r="O3472" s="21" t="s">
        <v>13169</v>
      </c>
    </row>
    <row r="3473" customFormat="false" ht="15" hidden="false" customHeight="true" outlineLevel="0" collapsed="false">
      <c r="A3473" s="3" t="s">
        <v>6958</v>
      </c>
      <c r="B3473" s="3" t="s">
        <v>20934</v>
      </c>
      <c r="C3473" s="3" t="s">
        <v>6957</v>
      </c>
      <c r="D3473" s="5" t="s">
        <v>20935</v>
      </c>
      <c r="E3473" s="5" t="s">
        <v>20107</v>
      </c>
      <c r="F3473" s="5" t="s">
        <v>20108</v>
      </c>
      <c r="G3473" s="5" t="s">
        <v>12154</v>
      </c>
      <c r="H3473" s="5" t="s">
        <v>12171</v>
      </c>
      <c r="I3473" s="5" t="s">
        <v>12334</v>
      </c>
      <c r="J3473" s="5" t="s">
        <v>12328</v>
      </c>
      <c r="K3473" s="3" t="s">
        <v>12017</v>
      </c>
      <c r="L3473" s="3" t="s">
        <v>12017</v>
      </c>
      <c r="M3473" s="3" t="n">
        <v>24</v>
      </c>
      <c r="N3473" s="20" t="n">
        <v>9.29</v>
      </c>
      <c r="O3473" s="21" t="s">
        <v>14804</v>
      </c>
    </row>
    <row r="3474" customFormat="false" ht="15" hidden="false" customHeight="true" outlineLevel="0" collapsed="false">
      <c r="A3474" s="3" t="s">
        <v>6960</v>
      </c>
      <c r="B3474" s="3" t="s">
        <v>20936</v>
      </c>
      <c r="C3474" s="3" t="s">
        <v>6959</v>
      </c>
      <c r="D3474" s="5" t="s">
        <v>20937</v>
      </c>
      <c r="E3474" s="5" t="s">
        <v>20107</v>
      </c>
      <c r="F3474" s="5" t="s">
        <v>20108</v>
      </c>
      <c r="G3474" s="5" t="s">
        <v>12154</v>
      </c>
      <c r="H3474" s="5" t="s">
        <v>12171</v>
      </c>
      <c r="I3474" s="5" t="s">
        <v>13550</v>
      </c>
      <c r="J3474" s="5" t="s">
        <v>12328</v>
      </c>
      <c r="K3474" s="3" t="s">
        <v>12017</v>
      </c>
      <c r="L3474" s="3" t="s">
        <v>12017</v>
      </c>
      <c r="M3474" s="3" t="n">
        <v>12</v>
      </c>
      <c r="N3474" s="20" t="n">
        <v>7.29</v>
      </c>
      <c r="O3474" s="21" t="s">
        <v>20410</v>
      </c>
    </row>
    <row r="3475" customFormat="false" ht="15" hidden="false" customHeight="true" outlineLevel="0" collapsed="false">
      <c r="A3475" s="3" t="s">
        <v>6962</v>
      </c>
      <c r="B3475" s="3" t="s">
        <v>20938</v>
      </c>
      <c r="C3475" s="3" t="s">
        <v>6961</v>
      </c>
      <c r="D3475" s="5" t="s">
        <v>20939</v>
      </c>
      <c r="E3475" s="5" t="s">
        <v>20099</v>
      </c>
      <c r="F3475" s="5" t="s">
        <v>20100</v>
      </c>
      <c r="G3475" s="5" t="s">
        <v>12154</v>
      </c>
      <c r="H3475" s="5" t="s">
        <v>12171</v>
      </c>
      <c r="I3475" s="5" t="s">
        <v>13550</v>
      </c>
      <c r="J3475" s="5" t="s">
        <v>12328</v>
      </c>
      <c r="K3475" s="3" t="s">
        <v>12017</v>
      </c>
      <c r="L3475" s="3" t="s">
        <v>12017</v>
      </c>
      <c r="M3475" s="3" t="n">
        <v>24</v>
      </c>
      <c r="N3475" s="20" t="n">
        <v>6.89</v>
      </c>
      <c r="O3475" s="21" t="s">
        <v>12531</v>
      </c>
    </row>
    <row r="3476" customFormat="false" ht="15" hidden="false" customHeight="true" outlineLevel="0" collapsed="false">
      <c r="A3476" s="3" t="s">
        <v>6964</v>
      </c>
      <c r="B3476" s="3" t="s">
        <v>20940</v>
      </c>
      <c r="C3476" s="3" t="s">
        <v>6963</v>
      </c>
      <c r="D3476" s="5" t="s">
        <v>20941</v>
      </c>
      <c r="E3476" s="5" t="s">
        <v>20135</v>
      </c>
      <c r="F3476" s="5" t="s">
        <v>20136</v>
      </c>
      <c r="G3476" s="5" t="s">
        <v>12154</v>
      </c>
      <c r="H3476" s="5" t="s">
        <v>12171</v>
      </c>
      <c r="I3476" s="5" t="s">
        <v>12334</v>
      </c>
      <c r="J3476" s="5" t="s">
        <v>12328</v>
      </c>
      <c r="K3476" s="3" t="s">
        <v>12017</v>
      </c>
      <c r="L3476" s="3" t="s">
        <v>12017</v>
      </c>
      <c r="M3476" s="3" t="n">
        <v>6</v>
      </c>
      <c r="N3476" s="20" t="n">
        <v>7.49</v>
      </c>
      <c r="O3476" s="21" t="s">
        <v>12764</v>
      </c>
    </row>
    <row r="3477" customFormat="false" ht="15" hidden="false" customHeight="true" outlineLevel="0" collapsed="false">
      <c r="A3477" s="3" t="s">
        <v>6966</v>
      </c>
      <c r="B3477" s="3" t="s">
        <v>20942</v>
      </c>
      <c r="C3477" s="3" t="s">
        <v>6965</v>
      </c>
      <c r="D3477" s="5" t="s">
        <v>20943</v>
      </c>
      <c r="E3477" s="5" t="s">
        <v>12457</v>
      </c>
      <c r="F3477" s="5" t="s">
        <v>12458</v>
      </c>
      <c r="G3477" s="5" t="s">
        <v>12154</v>
      </c>
      <c r="H3477" s="5" t="s">
        <v>12171</v>
      </c>
      <c r="I3477" s="5" t="s">
        <v>13550</v>
      </c>
      <c r="J3477" s="5" t="s">
        <v>12328</v>
      </c>
      <c r="K3477" s="3" t="s">
        <v>12021</v>
      </c>
      <c r="L3477" s="3" t="s">
        <v>12017</v>
      </c>
      <c r="M3477" s="3" t="n">
        <v>2</v>
      </c>
      <c r="N3477" s="20" t="n">
        <v>7.79</v>
      </c>
      <c r="O3477" s="21" t="s">
        <v>20944</v>
      </c>
    </row>
    <row r="3478" customFormat="false" ht="15" hidden="false" customHeight="true" outlineLevel="0" collapsed="false">
      <c r="A3478" s="3" t="s">
        <v>6968</v>
      </c>
      <c r="B3478" s="3" t="s">
        <v>20945</v>
      </c>
      <c r="C3478" s="3" t="s">
        <v>6967</v>
      </c>
      <c r="D3478" s="5" t="s">
        <v>20946</v>
      </c>
      <c r="E3478" s="5" t="s">
        <v>12457</v>
      </c>
      <c r="F3478" s="5" t="s">
        <v>12458</v>
      </c>
      <c r="G3478" s="5" t="s">
        <v>12154</v>
      </c>
      <c r="H3478" s="5" t="s">
        <v>12171</v>
      </c>
      <c r="I3478" s="5" t="s">
        <v>13550</v>
      </c>
      <c r="J3478" s="5" t="s">
        <v>12328</v>
      </c>
      <c r="K3478" s="3" t="s">
        <v>12021</v>
      </c>
      <c r="L3478" s="3" t="s">
        <v>12017</v>
      </c>
      <c r="M3478" s="3" t="n">
        <v>8</v>
      </c>
      <c r="N3478" s="20" t="n">
        <v>11.49</v>
      </c>
      <c r="O3478" s="21" t="s">
        <v>15401</v>
      </c>
    </row>
    <row r="3479" customFormat="false" ht="15" hidden="false" customHeight="true" outlineLevel="0" collapsed="false">
      <c r="A3479" s="3" t="s">
        <v>6970</v>
      </c>
      <c r="B3479" s="3" t="s">
        <v>20947</v>
      </c>
      <c r="C3479" s="3" t="s">
        <v>6969</v>
      </c>
      <c r="D3479" s="5" t="s">
        <v>20948</v>
      </c>
      <c r="E3479" s="5" t="s">
        <v>20099</v>
      </c>
      <c r="F3479" s="5" t="s">
        <v>20100</v>
      </c>
      <c r="G3479" s="5" t="s">
        <v>12154</v>
      </c>
      <c r="H3479" s="5" t="s">
        <v>12171</v>
      </c>
      <c r="I3479" s="5" t="s">
        <v>12334</v>
      </c>
      <c r="J3479" s="5" t="s">
        <v>12512</v>
      </c>
      <c r="K3479" s="3" t="s">
        <v>12017</v>
      </c>
      <c r="L3479" s="3" t="s">
        <v>12017</v>
      </c>
      <c r="M3479" s="3" t="n">
        <v>6</v>
      </c>
      <c r="N3479" s="20" t="n">
        <v>6.39</v>
      </c>
      <c r="O3479" s="21" t="s">
        <v>20949</v>
      </c>
    </row>
    <row r="3480" customFormat="false" ht="15" hidden="false" customHeight="true" outlineLevel="0" collapsed="false">
      <c r="A3480" s="3" t="s">
        <v>6972</v>
      </c>
      <c r="B3480" s="3" t="s">
        <v>20950</v>
      </c>
      <c r="C3480" s="3" t="s">
        <v>6971</v>
      </c>
      <c r="D3480" s="5" t="s">
        <v>20951</v>
      </c>
      <c r="E3480" s="5" t="s">
        <v>12457</v>
      </c>
      <c r="F3480" s="5" t="s">
        <v>12458</v>
      </c>
      <c r="G3480" s="5" t="s">
        <v>12154</v>
      </c>
      <c r="H3480" s="5" t="s">
        <v>12159</v>
      </c>
      <c r="I3480" s="5" t="s">
        <v>18237</v>
      </c>
      <c r="J3480" s="5" t="s">
        <v>12328</v>
      </c>
      <c r="K3480" s="3" t="s">
        <v>12021</v>
      </c>
      <c r="L3480" s="3" t="s">
        <v>12017</v>
      </c>
      <c r="M3480" s="3" t="n">
        <v>24</v>
      </c>
      <c r="N3480" s="20" t="n">
        <v>5.89</v>
      </c>
      <c r="O3480" s="21" t="s">
        <v>18887</v>
      </c>
    </row>
    <row r="3481" customFormat="false" ht="15" hidden="false" customHeight="true" outlineLevel="0" collapsed="false">
      <c r="A3481" s="3" t="s">
        <v>6974</v>
      </c>
      <c r="B3481" s="3" t="s">
        <v>20952</v>
      </c>
      <c r="C3481" s="3" t="s">
        <v>6973</v>
      </c>
      <c r="D3481" s="5" t="s">
        <v>20953</v>
      </c>
      <c r="E3481" s="5" t="s">
        <v>20107</v>
      </c>
      <c r="F3481" s="5" t="s">
        <v>20108</v>
      </c>
      <c r="G3481" s="5" t="s">
        <v>12154</v>
      </c>
      <c r="H3481" s="5" t="s">
        <v>12159</v>
      </c>
      <c r="I3481" s="5" t="s">
        <v>13550</v>
      </c>
      <c r="J3481" s="5" t="s">
        <v>12328</v>
      </c>
      <c r="K3481" s="3" t="s">
        <v>12017</v>
      </c>
      <c r="L3481" s="3" t="s">
        <v>12017</v>
      </c>
      <c r="M3481" s="3" t="n">
        <v>1</v>
      </c>
      <c r="N3481" s="20" t="n">
        <v>3.29</v>
      </c>
      <c r="O3481" s="21" t="s">
        <v>20954</v>
      </c>
    </row>
    <row r="3482" customFormat="false" ht="15" hidden="false" customHeight="true" outlineLevel="0" collapsed="false">
      <c r="A3482" s="3" t="s">
        <v>6976</v>
      </c>
      <c r="B3482" s="3" t="s">
        <v>20955</v>
      </c>
      <c r="C3482" s="3" t="s">
        <v>6975</v>
      </c>
      <c r="D3482" s="5" t="s">
        <v>20956</v>
      </c>
      <c r="E3482" s="5" t="s">
        <v>20135</v>
      </c>
      <c r="F3482" s="5" t="s">
        <v>20136</v>
      </c>
      <c r="G3482" s="5" t="s">
        <v>12154</v>
      </c>
      <c r="H3482" s="5" t="s">
        <v>12159</v>
      </c>
      <c r="I3482" s="5" t="s">
        <v>13550</v>
      </c>
      <c r="J3482" s="5" t="s">
        <v>12328</v>
      </c>
      <c r="K3482" s="3" t="s">
        <v>12017</v>
      </c>
      <c r="L3482" s="3" t="s">
        <v>12017</v>
      </c>
      <c r="M3482" s="3" t="n">
        <v>6</v>
      </c>
      <c r="N3482" s="20" t="n">
        <v>4.99</v>
      </c>
      <c r="O3482" s="21" t="s">
        <v>20957</v>
      </c>
    </row>
    <row r="3483" customFormat="false" ht="15" hidden="false" customHeight="true" outlineLevel="0" collapsed="false">
      <c r="A3483" s="3" t="s">
        <v>6978</v>
      </c>
      <c r="B3483" s="3" t="s">
        <v>20958</v>
      </c>
      <c r="C3483" s="3" t="s">
        <v>6977</v>
      </c>
      <c r="D3483" s="5" t="s">
        <v>20959</v>
      </c>
      <c r="E3483" s="5" t="s">
        <v>20107</v>
      </c>
      <c r="F3483" s="5" t="s">
        <v>20108</v>
      </c>
      <c r="G3483" s="5" t="s">
        <v>12154</v>
      </c>
      <c r="H3483" s="5" t="s">
        <v>12159</v>
      </c>
      <c r="I3483" s="5" t="s">
        <v>13550</v>
      </c>
      <c r="J3483" s="5" t="s">
        <v>12328</v>
      </c>
      <c r="K3483" s="3" t="s">
        <v>12017</v>
      </c>
      <c r="L3483" s="3" t="s">
        <v>12017</v>
      </c>
      <c r="M3483" s="3" t="n">
        <v>8</v>
      </c>
      <c r="N3483" s="20" t="n">
        <v>3.49</v>
      </c>
      <c r="O3483" s="21" t="s">
        <v>20960</v>
      </c>
    </row>
    <row r="3484" customFormat="false" ht="15" hidden="false" customHeight="true" outlineLevel="0" collapsed="false">
      <c r="A3484" s="3" t="s">
        <v>6980</v>
      </c>
      <c r="B3484" s="3" t="s">
        <v>20961</v>
      </c>
      <c r="C3484" s="3" t="s">
        <v>6979</v>
      </c>
      <c r="D3484" s="5" t="s">
        <v>20962</v>
      </c>
      <c r="E3484" s="5" t="s">
        <v>20107</v>
      </c>
      <c r="F3484" s="5" t="s">
        <v>20108</v>
      </c>
      <c r="G3484" s="5" t="s">
        <v>12154</v>
      </c>
      <c r="H3484" s="5" t="s">
        <v>12159</v>
      </c>
      <c r="I3484" s="5" t="s">
        <v>18237</v>
      </c>
      <c r="J3484" s="5" t="s">
        <v>12328</v>
      </c>
      <c r="K3484" s="3" t="s">
        <v>12017</v>
      </c>
      <c r="L3484" s="3" t="s">
        <v>12017</v>
      </c>
      <c r="M3484" s="3" t="n">
        <v>1</v>
      </c>
      <c r="N3484" s="20" t="n">
        <v>3.89</v>
      </c>
      <c r="O3484" s="21" t="s">
        <v>15582</v>
      </c>
    </row>
    <row r="3485" customFormat="false" ht="15" hidden="false" customHeight="true" outlineLevel="0" collapsed="false">
      <c r="A3485" s="3" t="s">
        <v>6982</v>
      </c>
      <c r="B3485" s="3" t="s">
        <v>20963</v>
      </c>
      <c r="C3485" s="3" t="s">
        <v>6981</v>
      </c>
      <c r="D3485" s="5" t="s">
        <v>20964</v>
      </c>
      <c r="E3485" s="5" t="s">
        <v>20107</v>
      </c>
      <c r="F3485" s="5" t="s">
        <v>20108</v>
      </c>
      <c r="G3485" s="5" t="s">
        <v>12154</v>
      </c>
      <c r="H3485" s="5" t="s">
        <v>12159</v>
      </c>
      <c r="I3485" s="5" t="s">
        <v>18237</v>
      </c>
      <c r="J3485" s="5" t="s">
        <v>12328</v>
      </c>
      <c r="K3485" s="3" t="s">
        <v>12017</v>
      </c>
      <c r="L3485" s="3" t="s">
        <v>12017</v>
      </c>
      <c r="M3485" s="3" t="n">
        <v>24</v>
      </c>
      <c r="N3485" s="20" t="n">
        <v>3.99</v>
      </c>
      <c r="O3485" s="21" t="s">
        <v>20965</v>
      </c>
    </row>
    <row r="3486" customFormat="false" ht="15" hidden="false" customHeight="true" outlineLevel="0" collapsed="false">
      <c r="A3486" s="3" t="s">
        <v>6984</v>
      </c>
      <c r="B3486" s="3" t="s">
        <v>20966</v>
      </c>
      <c r="C3486" s="3" t="s">
        <v>6983</v>
      </c>
      <c r="D3486" s="5" t="s">
        <v>20967</v>
      </c>
      <c r="E3486" s="5" t="s">
        <v>20135</v>
      </c>
      <c r="F3486" s="5" t="s">
        <v>20136</v>
      </c>
      <c r="G3486" s="5" t="s">
        <v>12154</v>
      </c>
      <c r="H3486" s="5" t="s">
        <v>12159</v>
      </c>
      <c r="I3486" s="5" t="s">
        <v>18237</v>
      </c>
      <c r="J3486" s="5" t="s">
        <v>12328</v>
      </c>
      <c r="K3486" s="3" t="s">
        <v>12017</v>
      </c>
      <c r="L3486" s="3" t="s">
        <v>12017</v>
      </c>
      <c r="M3486" s="3" t="n">
        <v>1</v>
      </c>
      <c r="N3486" s="20" t="n">
        <v>3.79</v>
      </c>
      <c r="O3486" s="21" t="s">
        <v>20968</v>
      </c>
    </row>
    <row r="3487" customFormat="false" ht="15" hidden="false" customHeight="true" outlineLevel="0" collapsed="false">
      <c r="A3487" s="3" t="s">
        <v>6986</v>
      </c>
      <c r="B3487" s="3" t="s">
        <v>20969</v>
      </c>
      <c r="C3487" s="3" t="s">
        <v>6985</v>
      </c>
      <c r="D3487" s="5" t="s">
        <v>20970</v>
      </c>
      <c r="E3487" s="5" t="s">
        <v>20135</v>
      </c>
      <c r="F3487" s="5" t="s">
        <v>20136</v>
      </c>
      <c r="G3487" s="5" t="s">
        <v>12154</v>
      </c>
      <c r="H3487" s="5" t="s">
        <v>12159</v>
      </c>
      <c r="I3487" s="5" t="s">
        <v>13550</v>
      </c>
      <c r="J3487" s="5" t="s">
        <v>12512</v>
      </c>
      <c r="K3487" s="3" t="s">
        <v>12017</v>
      </c>
      <c r="L3487" s="3" t="s">
        <v>12017</v>
      </c>
      <c r="M3487" s="3" t="n">
        <v>12</v>
      </c>
      <c r="N3487" s="20" t="n">
        <v>3.99</v>
      </c>
      <c r="O3487" s="21" t="s">
        <v>12604</v>
      </c>
    </row>
    <row r="3488" customFormat="false" ht="15" hidden="false" customHeight="true" outlineLevel="0" collapsed="false">
      <c r="A3488" s="3" t="s">
        <v>6988</v>
      </c>
      <c r="B3488" s="3" t="s">
        <v>20971</v>
      </c>
      <c r="C3488" s="3" t="s">
        <v>6987</v>
      </c>
      <c r="D3488" s="5" t="s">
        <v>20972</v>
      </c>
      <c r="E3488" s="5" t="s">
        <v>20099</v>
      </c>
      <c r="F3488" s="5" t="s">
        <v>20100</v>
      </c>
      <c r="G3488" s="5" t="s">
        <v>12154</v>
      </c>
      <c r="H3488" s="5" t="s">
        <v>12159</v>
      </c>
      <c r="I3488" s="5" t="s">
        <v>13550</v>
      </c>
      <c r="J3488" s="5" t="s">
        <v>12328</v>
      </c>
      <c r="K3488" s="3" t="s">
        <v>12017</v>
      </c>
      <c r="L3488" s="3" t="s">
        <v>12017</v>
      </c>
      <c r="M3488" s="3" t="n">
        <v>12</v>
      </c>
      <c r="N3488" s="20" t="n">
        <v>4.99</v>
      </c>
      <c r="O3488" s="21" t="s">
        <v>20973</v>
      </c>
    </row>
    <row r="3489" customFormat="false" ht="15" hidden="false" customHeight="true" outlineLevel="0" collapsed="false">
      <c r="A3489" s="3" t="s">
        <v>6990</v>
      </c>
      <c r="B3489" s="3" t="s">
        <v>20974</v>
      </c>
      <c r="C3489" s="3" t="s">
        <v>6989</v>
      </c>
      <c r="D3489" s="5" t="s">
        <v>20975</v>
      </c>
      <c r="E3489" s="5" t="s">
        <v>20107</v>
      </c>
      <c r="F3489" s="5" t="s">
        <v>20108</v>
      </c>
      <c r="G3489" s="5" t="s">
        <v>12154</v>
      </c>
      <c r="H3489" s="5" t="s">
        <v>12159</v>
      </c>
      <c r="I3489" s="5" t="s">
        <v>18237</v>
      </c>
      <c r="J3489" s="5" t="s">
        <v>12328</v>
      </c>
      <c r="K3489" s="3" t="s">
        <v>12017</v>
      </c>
      <c r="L3489" s="3" t="s">
        <v>12017</v>
      </c>
      <c r="M3489" s="3" t="n">
        <v>1</v>
      </c>
      <c r="N3489" s="20" t="n">
        <v>5.99</v>
      </c>
      <c r="O3489" s="21" t="s">
        <v>14157</v>
      </c>
    </row>
    <row r="3490" customFormat="false" ht="15" hidden="false" customHeight="true" outlineLevel="0" collapsed="false">
      <c r="A3490" s="3" t="s">
        <v>6992</v>
      </c>
      <c r="B3490" s="3" t="s">
        <v>20976</v>
      </c>
      <c r="C3490" s="3" t="s">
        <v>6991</v>
      </c>
      <c r="D3490" s="5" t="s">
        <v>20977</v>
      </c>
      <c r="E3490" s="5" t="s">
        <v>20099</v>
      </c>
      <c r="F3490" s="5" t="s">
        <v>20100</v>
      </c>
      <c r="G3490" s="5" t="s">
        <v>12154</v>
      </c>
      <c r="H3490" s="5" t="s">
        <v>12159</v>
      </c>
      <c r="I3490" s="5" t="s">
        <v>13550</v>
      </c>
      <c r="J3490" s="5" t="s">
        <v>12328</v>
      </c>
      <c r="K3490" s="3" t="s">
        <v>12017</v>
      </c>
      <c r="L3490" s="3" t="s">
        <v>12017</v>
      </c>
      <c r="M3490" s="3" t="n">
        <v>12</v>
      </c>
      <c r="N3490" s="20" t="n">
        <v>3.29</v>
      </c>
      <c r="O3490" s="21" t="s">
        <v>15099</v>
      </c>
    </row>
    <row r="3491" customFormat="false" ht="15" hidden="false" customHeight="true" outlineLevel="0" collapsed="false">
      <c r="A3491" s="3" t="s">
        <v>6994</v>
      </c>
      <c r="B3491" s="3" t="s">
        <v>20978</v>
      </c>
      <c r="C3491" s="3" t="s">
        <v>6993</v>
      </c>
      <c r="D3491" s="5" t="s">
        <v>20979</v>
      </c>
      <c r="E3491" s="5" t="s">
        <v>12457</v>
      </c>
      <c r="F3491" s="5" t="s">
        <v>12458</v>
      </c>
      <c r="G3491" s="5" t="s">
        <v>12154</v>
      </c>
      <c r="H3491" s="5" t="s">
        <v>12159</v>
      </c>
      <c r="I3491" s="5" t="s">
        <v>13550</v>
      </c>
      <c r="J3491" s="5" t="s">
        <v>12328</v>
      </c>
      <c r="K3491" s="3" t="s">
        <v>12021</v>
      </c>
      <c r="L3491" s="3" t="s">
        <v>12017</v>
      </c>
      <c r="M3491" s="3" t="n">
        <v>8</v>
      </c>
      <c r="N3491" s="20" t="n">
        <v>4.39</v>
      </c>
      <c r="O3491" s="21" t="s">
        <v>13882</v>
      </c>
    </row>
    <row r="3492" customFormat="false" ht="15" hidden="false" customHeight="true" outlineLevel="0" collapsed="false">
      <c r="A3492" s="3" t="s">
        <v>6996</v>
      </c>
      <c r="B3492" s="3" t="s">
        <v>20980</v>
      </c>
      <c r="C3492" s="3" t="s">
        <v>6995</v>
      </c>
      <c r="D3492" s="5" t="s">
        <v>20981</v>
      </c>
      <c r="E3492" s="5" t="s">
        <v>20099</v>
      </c>
      <c r="F3492" s="5" t="s">
        <v>20100</v>
      </c>
      <c r="G3492" s="5" t="s">
        <v>12154</v>
      </c>
      <c r="H3492" s="5" t="s">
        <v>12159</v>
      </c>
      <c r="I3492" s="5" t="s">
        <v>13550</v>
      </c>
      <c r="J3492" s="5" t="s">
        <v>12512</v>
      </c>
      <c r="K3492" s="3" t="s">
        <v>12017</v>
      </c>
      <c r="L3492" s="3" t="s">
        <v>12017</v>
      </c>
      <c r="M3492" s="3" t="n">
        <v>6</v>
      </c>
      <c r="N3492" s="20" t="n">
        <v>3.99</v>
      </c>
      <c r="O3492" s="21" t="s">
        <v>20917</v>
      </c>
    </row>
    <row r="3493" customFormat="false" ht="15" hidden="false" customHeight="true" outlineLevel="0" collapsed="false">
      <c r="A3493" s="3" t="s">
        <v>6998</v>
      </c>
      <c r="B3493" s="3" t="s">
        <v>20982</v>
      </c>
      <c r="C3493" s="3" t="s">
        <v>6997</v>
      </c>
      <c r="D3493" s="5" t="s">
        <v>20983</v>
      </c>
      <c r="E3493" s="5" t="s">
        <v>20099</v>
      </c>
      <c r="F3493" s="5" t="s">
        <v>20100</v>
      </c>
      <c r="G3493" s="5" t="s">
        <v>12154</v>
      </c>
      <c r="H3493" s="5" t="s">
        <v>12159</v>
      </c>
      <c r="I3493" s="5" t="s">
        <v>18237</v>
      </c>
      <c r="J3493" s="5" t="s">
        <v>12328</v>
      </c>
      <c r="K3493" s="3" t="s">
        <v>12017</v>
      </c>
      <c r="L3493" s="3" t="s">
        <v>12017</v>
      </c>
      <c r="M3493" s="3" t="n">
        <v>12</v>
      </c>
      <c r="N3493" s="20" t="n">
        <v>4.39</v>
      </c>
      <c r="O3493" s="21" t="s">
        <v>13523</v>
      </c>
    </row>
    <row r="3494" customFormat="false" ht="15" hidden="false" customHeight="true" outlineLevel="0" collapsed="false">
      <c r="A3494" s="3" t="s">
        <v>7000</v>
      </c>
      <c r="B3494" s="3" t="s">
        <v>20984</v>
      </c>
      <c r="C3494" s="3" t="s">
        <v>6999</v>
      </c>
      <c r="D3494" s="5" t="s">
        <v>20985</v>
      </c>
      <c r="E3494" s="5" t="s">
        <v>20107</v>
      </c>
      <c r="F3494" s="5" t="s">
        <v>20108</v>
      </c>
      <c r="G3494" s="5" t="s">
        <v>12154</v>
      </c>
      <c r="H3494" s="5" t="s">
        <v>12159</v>
      </c>
      <c r="I3494" s="5" t="s">
        <v>13550</v>
      </c>
      <c r="J3494" s="5" t="s">
        <v>12328</v>
      </c>
      <c r="K3494" s="3" t="s">
        <v>12017</v>
      </c>
      <c r="L3494" s="3" t="s">
        <v>12017</v>
      </c>
      <c r="M3494" s="3" t="n">
        <v>2</v>
      </c>
      <c r="N3494" s="20" t="n">
        <v>4.79</v>
      </c>
      <c r="O3494" s="21" t="s">
        <v>16511</v>
      </c>
    </row>
    <row r="3495" customFormat="false" ht="15" hidden="false" customHeight="true" outlineLevel="0" collapsed="false">
      <c r="A3495" s="3" t="s">
        <v>7002</v>
      </c>
      <c r="B3495" s="3" t="s">
        <v>20986</v>
      </c>
      <c r="C3495" s="3" t="s">
        <v>7001</v>
      </c>
      <c r="D3495" s="5" t="s">
        <v>20987</v>
      </c>
      <c r="E3495" s="5" t="s">
        <v>20107</v>
      </c>
      <c r="F3495" s="5" t="s">
        <v>20108</v>
      </c>
      <c r="G3495" s="5" t="s">
        <v>12154</v>
      </c>
      <c r="H3495" s="5" t="s">
        <v>12159</v>
      </c>
      <c r="I3495" s="5" t="s">
        <v>18237</v>
      </c>
      <c r="J3495" s="5" t="s">
        <v>12328</v>
      </c>
      <c r="K3495" s="3" t="s">
        <v>12017</v>
      </c>
      <c r="L3495" s="3" t="s">
        <v>12017</v>
      </c>
      <c r="M3495" s="3" t="n">
        <v>12</v>
      </c>
      <c r="N3495" s="20" t="n">
        <v>4.39</v>
      </c>
      <c r="O3495" s="21" t="s">
        <v>18252</v>
      </c>
    </row>
    <row r="3496" customFormat="false" ht="15" hidden="false" customHeight="true" outlineLevel="0" collapsed="false">
      <c r="A3496" s="3" t="s">
        <v>7004</v>
      </c>
      <c r="B3496" s="3" t="s">
        <v>20988</v>
      </c>
      <c r="C3496" s="3" t="s">
        <v>7003</v>
      </c>
      <c r="D3496" s="5" t="s">
        <v>20989</v>
      </c>
      <c r="E3496" s="5" t="s">
        <v>12457</v>
      </c>
      <c r="F3496" s="5" t="s">
        <v>12458</v>
      </c>
      <c r="G3496" s="5" t="s">
        <v>12154</v>
      </c>
      <c r="H3496" s="5" t="s">
        <v>12159</v>
      </c>
      <c r="I3496" s="5" t="s">
        <v>13550</v>
      </c>
      <c r="J3496" s="5" t="s">
        <v>12328</v>
      </c>
      <c r="K3496" s="3" t="s">
        <v>12021</v>
      </c>
      <c r="L3496" s="3" t="s">
        <v>12017</v>
      </c>
      <c r="M3496" s="3" t="n">
        <v>8</v>
      </c>
      <c r="N3496" s="20" t="n">
        <v>3.99</v>
      </c>
      <c r="O3496" s="21" t="s">
        <v>20990</v>
      </c>
    </row>
    <row r="3497" customFormat="false" ht="15" hidden="false" customHeight="true" outlineLevel="0" collapsed="false">
      <c r="A3497" s="3" t="s">
        <v>7006</v>
      </c>
      <c r="B3497" s="3" t="s">
        <v>20991</v>
      </c>
      <c r="C3497" s="3" t="s">
        <v>7005</v>
      </c>
      <c r="D3497" s="5" t="s">
        <v>20992</v>
      </c>
      <c r="E3497" s="5" t="s">
        <v>20135</v>
      </c>
      <c r="F3497" s="5" t="s">
        <v>20136</v>
      </c>
      <c r="G3497" s="5" t="s">
        <v>12154</v>
      </c>
      <c r="H3497" s="5" t="s">
        <v>12159</v>
      </c>
      <c r="I3497" s="5" t="s">
        <v>13550</v>
      </c>
      <c r="J3497" s="5" t="s">
        <v>12328</v>
      </c>
      <c r="K3497" s="3" t="s">
        <v>12017</v>
      </c>
      <c r="L3497" s="3" t="s">
        <v>12017</v>
      </c>
      <c r="M3497" s="3" t="n">
        <v>12</v>
      </c>
      <c r="N3497" s="20" t="n">
        <v>3.89</v>
      </c>
      <c r="O3497" s="21" t="s">
        <v>20993</v>
      </c>
    </row>
    <row r="3498" customFormat="false" ht="15" hidden="false" customHeight="true" outlineLevel="0" collapsed="false">
      <c r="A3498" s="3" t="s">
        <v>7008</v>
      </c>
      <c r="B3498" s="3" t="s">
        <v>20994</v>
      </c>
      <c r="C3498" s="3" t="s">
        <v>7007</v>
      </c>
      <c r="D3498" s="5" t="s">
        <v>20995</v>
      </c>
      <c r="E3498" s="5" t="s">
        <v>12457</v>
      </c>
      <c r="F3498" s="5" t="s">
        <v>12458</v>
      </c>
      <c r="G3498" s="5" t="s">
        <v>12154</v>
      </c>
      <c r="H3498" s="5" t="s">
        <v>12159</v>
      </c>
      <c r="I3498" s="5" t="s">
        <v>18237</v>
      </c>
      <c r="J3498" s="5" t="s">
        <v>12328</v>
      </c>
      <c r="K3498" s="3" t="s">
        <v>12021</v>
      </c>
      <c r="L3498" s="3" t="s">
        <v>12017</v>
      </c>
      <c r="M3498" s="3" t="n">
        <v>8</v>
      </c>
      <c r="N3498" s="20" t="n">
        <v>3.79</v>
      </c>
      <c r="O3498" s="21" t="s">
        <v>14113</v>
      </c>
    </row>
    <row r="3499" customFormat="false" ht="15" hidden="false" customHeight="true" outlineLevel="0" collapsed="false">
      <c r="A3499" s="3" t="s">
        <v>7010</v>
      </c>
      <c r="B3499" s="3" t="s">
        <v>20996</v>
      </c>
      <c r="C3499" s="3" t="s">
        <v>7009</v>
      </c>
      <c r="D3499" s="5" t="s">
        <v>20997</v>
      </c>
      <c r="E3499" s="5" t="s">
        <v>20107</v>
      </c>
      <c r="F3499" s="5" t="s">
        <v>20108</v>
      </c>
      <c r="G3499" s="5" t="s">
        <v>12154</v>
      </c>
      <c r="H3499" s="5" t="s">
        <v>12159</v>
      </c>
      <c r="I3499" s="5" t="s">
        <v>18237</v>
      </c>
      <c r="J3499" s="5" t="s">
        <v>12512</v>
      </c>
      <c r="K3499" s="3" t="s">
        <v>12017</v>
      </c>
      <c r="L3499" s="3" t="s">
        <v>12017</v>
      </c>
      <c r="M3499" s="3" t="n">
        <v>12</v>
      </c>
      <c r="N3499" s="20" t="n">
        <v>4.29</v>
      </c>
      <c r="O3499" s="21" t="s">
        <v>15472</v>
      </c>
    </row>
    <row r="3500" customFormat="false" ht="15" hidden="false" customHeight="true" outlineLevel="0" collapsed="false">
      <c r="A3500" s="3" t="s">
        <v>7012</v>
      </c>
      <c r="B3500" s="3" t="s">
        <v>20998</v>
      </c>
      <c r="C3500" s="3" t="s">
        <v>7011</v>
      </c>
      <c r="D3500" s="5" t="s">
        <v>20999</v>
      </c>
      <c r="E3500" s="5" t="s">
        <v>12457</v>
      </c>
      <c r="F3500" s="5" t="s">
        <v>12458</v>
      </c>
      <c r="G3500" s="5" t="s">
        <v>12154</v>
      </c>
      <c r="H3500" s="5" t="s">
        <v>12159</v>
      </c>
      <c r="I3500" s="5" t="s">
        <v>13550</v>
      </c>
      <c r="J3500" s="5" t="s">
        <v>12328</v>
      </c>
      <c r="K3500" s="3" t="s">
        <v>12021</v>
      </c>
      <c r="L3500" s="3" t="s">
        <v>12017</v>
      </c>
      <c r="M3500" s="3" t="n">
        <v>12</v>
      </c>
      <c r="N3500" s="20" t="n">
        <v>4.49</v>
      </c>
      <c r="O3500" s="21" t="s">
        <v>21000</v>
      </c>
    </row>
    <row r="3501" customFormat="false" ht="15" hidden="false" customHeight="true" outlineLevel="0" collapsed="false">
      <c r="A3501" s="3" t="s">
        <v>7014</v>
      </c>
      <c r="B3501" s="3" t="s">
        <v>21001</v>
      </c>
      <c r="C3501" s="3" t="s">
        <v>7013</v>
      </c>
      <c r="D3501" s="5" t="s">
        <v>21002</v>
      </c>
      <c r="E3501" s="5" t="s">
        <v>20107</v>
      </c>
      <c r="F3501" s="5" t="s">
        <v>20108</v>
      </c>
      <c r="G3501" s="5" t="s">
        <v>12154</v>
      </c>
      <c r="H3501" s="5" t="s">
        <v>12159</v>
      </c>
      <c r="I3501" s="5" t="s">
        <v>18237</v>
      </c>
      <c r="J3501" s="5" t="s">
        <v>12328</v>
      </c>
      <c r="K3501" s="3" t="s">
        <v>12017</v>
      </c>
      <c r="L3501" s="3" t="s">
        <v>12017</v>
      </c>
      <c r="M3501" s="3" t="n">
        <v>12</v>
      </c>
      <c r="N3501" s="20" t="n">
        <v>4.49</v>
      </c>
      <c r="O3501" s="21" t="s">
        <v>17047</v>
      </c>
    </row>
    <row r="3502" customFormat="false" ht="15" hidden="false" customHeight="true" outlineLevel="0" collapsed="false">
      <c r="A3502" s="3" t="s">
        <v>7016</v>
      </c>
      <c r="B3502" s="3" t="s">
        <v>21003</v>
      </c>
      <c r="C3502" s="3" t="s">
        <v>7015</v>
      </c>
      <c r="D3502" s="5" t="s">
        <v>21004</v>
      </c>
      <c r="E3502" s="5" t="s">
        <v>12457</v>
      </c>
      <c r="F3502" s="5" t="s">
        <v>12458</v>
      </c>
      <c r="G3502" s="5" t="s">
        <v>12154</v>
      </c>
      <c r="H3502" s="5" t="s">
        <v>12159</v>
      </c>
      <c r="I3502" s="5" t="s">
        <v>18237</v>
      </c>
      <c r="J3502" s="5" t="s">
        <v>12328</v>
      </c>
      <c r="K3502" s="3" t="s">
        <v>12021</v>
      </c>
      <c r="L3502" s="3" t="s">
        <v>12017</v>
      </c>
      <c r="M3502" s="3" t="n">
        <v>24</v>
      </c>
      <c r="N3502" s="20" t="n">
        <v>4.39</v>
      </c>
      <c r="O3502" s="21" t="s">
        <v>21005</v>
      </c>
    </row>
    <row r="3503" customFormat="false" ht="15" hidden="false" customHeight="true" outlineLevel="0" collapsed="false">
      <c r="A3503" s="3" t="s">
        <v>7018</v>
      </c>
      <c r="B3503" s="3" t="s">
        <v>21006</v>
      </c>
      <c r="C3503" s="3" t="s">
        <v>7017</v>
      </c>
      <c r="D3503" s="5" t="s">
        <v>21007</v>
      </c>
      <c r="E3503" s="5" t="s">
        <v>20099</v>
      </c>
      <c r="F3503" s="5" t="s">
        <v>20100</v>
      </c>
      <c r="G3503" s="5" t="s">
        <v>12154</v>
      </c>
      <c r="H3503" s="5" t="s">
        <v>12159</v>
      </c>
      <c r="I3503" s="5" t="s">
        <v>13550</v>
      </c>
      <c r="J3503" s="5" t="s">
        <v>12328</v>
      </c>
      <c r="K3503" s="3" t="s">
        <v>12017</v>
      </c>
      <c r="L3503" s="3" t="s">
        <v>12017</v>
      </c>
      <c r="M3503" s="3" t="n">
        <v>1</v>
      </c>
      <c r="N3503" s="20" t="n">
        <v>3.29</v>
      </c>
      <c r="O3503" s="21" t="s">
        <v>18640</v>
      </c>
    </row>
    <row r="3504" customFormat="false" ht="15" hidden="false" customHeight="true" outlineLevel="0" collapsed="false">
      <c r="A3504" s="3" t="s">
        <v>7020</v>
      </c>
      <c r="B3504" s="3" t="s">
        <v>21008</v>
      </c>
      <c r="C3504" s="3" t="s">
        <v>7019</v>
      </c>
      <c r="D3504" s="5" t="s">
        <v>21009</v>
      </c>
      <c r="E3504" s="5" t="s">
        <v>12457</v>
      </c>
      <c r="F3504" s="5" t="s">
        <v>12458</v>
      </c>
      <c r="G3504" s="5" t="s">
        <v>12154</v>
      </c>
      <c r="H3504" s="5" t="s">
        <v>12159</v>
      </c>
      <c r="I3504" s="5" t="s">
        <v>18237</v>
      </c>
      <c r="J3504" s="5" t="s">
        <v>12328</v>
      </c>
      <c r="K3504" s="3" t="s">
        <v>12021</v>
      </c>
      <c r="L3504" s="3" t="s">
        <v>12017</v>
      </c>
      <c r="M3504" s="3" t="n">
        <v>8</v>
      </c>
      <c r="N3504" s="20" t="n">
        <v>5.79</v>
      </c>
      <c r="O3504" s="21" t="s">
        <v>21010</v>
      </c>
    </row>
    <row r="3505" customFormat="false" ht="15" hidden="false" customHeight="true" outlineLevel="0" collapsed="false">
      <c r="A3505" s="3" t="s">
        <v>7022</v>
      </c>
      <c r="B3505" s="3" t="s">
        <v>21011</v>
      </c>
      <c r="C3505" s="3" t="s">
        <v>7021</v>
      </c>
      <c r="D3505" s="5" t="s">
        <v>21012</v>
      </c>
      <c r="E3505" s="5" t="s">
        <v>20135</v>
      </c>
      <c r="F3505" s="5" t="s">
        <v>20136</v>
      </c>
      <c r="G3505" s="5" t="s">
        <v>12154</v>
      </c>
      <c r="H3505" s="5" t="s">
        <v>12159</v>
      </c>
      <c r="I3505" s="5" t="s">
        <v>18237</v>
      </c>
      <c r="J3505" s="5" t="s">
        <v>12328</v>
      </c>
      <c r="K3505" s="3" t="s">
        <v>12017</v>
      </c>
      <c r="L3505" s="3" t="s">
        <v>12017</v>
      </c>
      <c r="M3505" s="3" t="n">
        <v>1</v>
      </c>
      <c r="N3505" s="20" t="n">
        <v>5.49</v>
      </c>
      <c r="O3505" s="21" t="s">
        <v>19884</v>
      </c>
    </row>
    <row r="3506" customFormat="false" ht="15" hidden="false" customHeight="true" outlineLevel="0" collapsed="false">
      <c r="A3506" s="3" t="s">
        <v>7024</v>
      </c>
      <c r="B3506" s="3" t="s">
        <v>21013</v>
      </c>
      <c r="C3506" s="3" t="s">
        <v>7023</v>
      </c>
      <c r="D3506" s="5" t="s">
        <v>21014</v>
      </c>
      <c r="E3506" s="5" t="s">
        <v>20099</v>
      </c>
      <c r="F3506" s="5" t="s">
        <v>20100</v>
      </c>
      <c r="G3506" s="5" t="s">
        <v>12154</v>
      </c>
      <c r="H3506" s="5" t="s">
        <v>12159</v>
      </c>
      <c r="I3506" s="5" t="s">
        <v>18237</v>
      </c>
      <c r="J3506" s="5" t="s">
        <v>12328</v>
      </c>
      <c r="K3506" s="3" t="s">
        <v>12017</v>
      </c>
      <c r="L3506" s="3" t="s">
        <v>12017</v>
      </c>
      <c r="M3506" s="3" t="n">
        <v>8</v>
      </c>
      <c r="N3506" s="20" t="n">
        <v>3.99</v>
      </c>
      <c r="O3506" s="21" t="s">
        <v>21015</v>
      </c>
    </row>
    <row r="3507" customFormat="false" ht="15" hidden="false" customHeight="true" outlineLevel="0" collapsed="false">
      <c r="A3507" s="3" t="s">
        <v>7026</v>
      </c>
      <c r="B3507" s="3" t="s">
        <v>21016</v>
      </c>
      <c r="C3507" s="3" t="s">
        <v>7025</v>
      </c>
      <c r="D3507" s="5" t="s">
        <v>21017</v>
      </c>
      <c r="E3507" s="5" t="s">
        <v>20107</v>
      </c>
      <c r="F3507" s="5" t="s">
        <v>20108</v>
      </c>
      <c r="G3507" s="5" t="s">
        <v>12154</v>
      </c>
      <c r="H3507" s="5" t="s">
        <v>12159</v>
      </c>
      <c r="I3507" s="5" t="s">
        <v>18237</v>
      </c>
      <c r="J3507" s="5" t="s">
        <v>12328</v>
      </c>
      <c r="K3507" s="3" t="s">
        <v>12017</v>
      </c>
      <c r="L3507" s="3" t="s">
        <v>12017</v>
      </c>
      <c r="M3507" s="3" t="n">
        <v>24</v>
      </c>
      <c r="N3507" s="20" t="n">
        <v>3.39</v>
      </c>
      <c r="O3507" s="21" t="s">
        <v>15018</v>
      </c>
    </row>
    <row r="3508" customFormat="false" ht="15" hidden="false" customHeight="true" outlineLevel="0" collapsed="false">
      <c r="A3508" s="3" t="s">
        <v>7028</v>
      </c>
      <c r="B3508" s="3" t="s">
        <v>21018</v>
      </c>
      <c r="C3508" s="3" t="s">
        <v>7027</v>
      </c>
      <c r="D3508" s="5" t="s">
        <v>21019</v>
      </c>
      <c r="E3508" s="5" t="s">
        <v>12457</v>
      </c>
      <c r="F3508" s="5" t="s">
        <v>12458</v>
      </c>
      <c r="G3508" s="5" t="s">
        <v>12154</v>
      </c>
      <c r="H3508" s="5" t="s">
        <v>12159</v>
      </c>
      <c r="I3508" s="5" t="s">
        <v>13550</v>
      </c>
      <c r="J3508" s="5" t="s">
        <v>12512</v>
      </c>
      <c r="K3508" s="3" t="s">
        <v>12021</v>
      </c>
      <c r="L3508" s="3" t="s">
        <v>12017</v>
      </c>
      <c r="M3508" s="3" t="n">
        <v>6</v>
      </c>
      <c r="N3508" s="20" t="n">
        <v>3.79</v>
      </c>
      <c r="O3508" s="21" t="s">
        <v>14448</v>
      </c>
    </row>
    <row r="3509" customFormat="false" ht="15" hidden="false" customHeight="true" outlineLevel="0" collapsed="false">
      <c r="A3509" s="3" t="s">
        <v>7030</v>
      </c>
      <c r="B3509" s="3" t="s">
        <v>21020</v>
      </c>
      <c r="C3509" s="3" t="s">
        <v>7029</v>
      </c>
      <c r="D3509" s="5" t="s">
        <v>21021</v>
      </c>
      <c r="E3509" s="5" t="s">
        <v>20135</v>
      </c>
      <c r="F3509" s="5" t="s">
        <v>20136</v>
      </c>
      <c r="G3509" s="5" t="s">
        <v>12154</v>
      </c>
      <c r="H3509" s="5" t="s">
        <v>12159</v>
      </c>
      <c r="I3509" s="5" t="s">
        <v>18237</v>
      </c>
      <c r="J3509" s="5" t="s">
        <v>12328</v>
      </c>
      <c r="K3509" s="3" t="s">
        <v>12017</v>
      </c>
      <c r="L3509" s="3" t="s">
        <v>12017</v>
      </c>
      <c r="M3509" s="3" t="n">
        <v>24</v>
      </c>
      <c r="N3509" s="20" t="n">
        <v>4.99</v>
      </c>
      <c r="O3509" s="21" t="s">
        <v>12257</v>
      </c>
    </row>
    <row r="3510" customFormat="false" ht="15" hidden="false" customHeight="true" outlineLevel="0" collapsed="false">
      <c r="A3510" s="3" t="s">
        <v>7032</v>
      </c>
      <c r="B3510" s="3" t="s">
        <v>21022</v>
      </c>
      <c r="C3510" s="3" t="s">
        <v>7031</v>
      </c>
      <c r="D3510" s="5" t="s">
        <v>21023</v>
      </c>
      <c r="E3510" s="5" t="s">
        <v>20135</v>
      </c>
      <c r="F3510" s="5" t="s">
        <v>20136</v>
      </c>
      <c r="G3510" s="5" t="s">
        <v>12154</v>
      </c>
      <c r="H3510" s="5" t="s">
        <v>12159</v>
      </c>
      <c r="I3510" s="5" t="s">
        <v>13550</v>
      </c>
      <c r="J3510" s="5" t="s">
        <v>12328</v>
      </c>
      <c r="K3510" s="3" t="s">
        <v>12017</v>
      </c>
      <c r="L3510" s="3" t="s">
        <v>12017</v>
      </c>
      <c r="M3510" s="3" t="n">
        <v>4</v>
      </c>
      <c r="N3510" s="20" t="n">
        <v>4.89</v>
      </c>
      <c r="O3510" s="21" t="s">
        <v>21024</v>
      </c>
    </row>
    <row r="3511" customFormat="false" ht="15" hidden="false" customHeight="true" outlineLevel="0" collapsed="false">
      <c r="A3511" s="3" t="s">
        <v>7034</v>
      </c>
      <c r="B3511" s="3" t="s">
        <v>21025</v>
      </c>
      <c r="C3511" s="3" t="s">
        <v>7033</v>
      </c>
      <c r="D3511" s="5" t="s">
        <v>21026</v>
      </c>
      <c r="E3511" s="5" t="s">
        <v>20099</v>
      </c>
      <c r="F3511" s="5" t="s">
        <v>20100</v>
      </c>
      <c r="G3511" s="5" t="s">
        <v>12154</v>
      </c>
      <c r="H3511" s="5" t="s">
        <v>12159</v>
      </c>
      <c r="I3511" s="5" t="s">
        <v>13550</v>
      </c>
      <c r="J3511" s="5" t="s">
        <v>12328</v>
      </c>
      <c r="K3511" s="3" t="s">
        <v>12017</v>
      </c>
      <c r="L3511" s="3" t="s">
        <v>12017</v>
      </c>
      <c r="M3511" s="3" t="n">
        <v>24</v>
      </c>
      <c r="N3511" s="20" t="n">
        <v>4.39</v>
      </c>
      <c r="O3511" s="21" t="s">
        <v>13526</v>
      </c>
    </row>
    <row r="3512" customFormat="false" ht="15" hidden="false" customHeight="true" outlineLevel="0" collapsed="false">
      <c r="A3512" s="3" t="s">
        <v>7036</v>
      </c>
      <c r="B3512" s="3" t="s">
        <v>21027</v>
      </c>
      <c r="C3512" s="3" t="s">
        <v>7035</v>
      </c>
      <c r="D3512" s="5" t="s">
        <v>21028</v>
      </c>
      <c r="E3512" s="5" t="s">
        <v>20099</v>
      </c>
      <c r="F3512" s="5" t="s">
        <v>20100</v>
      </c>
      <c r="G3512" s="5" t="s">
        <v>12154</v>
      </c>
      <c r="H3512" s="5" t="s">
        <v>12159</v>
      </c>
      <c r="I3512" s="5" t="s">
        <v>13550</v>
      </c>
      <c r="J3512" s="5" t="s">
        <v>12328</v>
      </c>
      <c r="K3512" s="3" t="s">
        <v>12017</v>
      </c>
      <c r="L3512" s="3" t="s">
        <v>12017</v>
      </c>
      <c r="M3512" s="3" t="n">
        <v>12</v>
      </c>
      <c r="N3512" s="20" t="n">
        <v>4.39</v>
      </c>
      <c r="O3512" s="21" t="s">
        <v>12852</v>
      </c>
    </row>
    <row r="3513" customFormat="false" ht="15" hidden="false" customHeight="true" outlineLevel="0" collapsed="false">
      <c r="A3513" s="3" t="s">
        <v>7038</v>
      </c>
      <c r="B3513" s="3" t="s">
        <v>21029</v>
      </c>
      <c r="C3513" s="3" t="s">
        <v>7037</v>
      </c>
      <c r="D3513" s="5" t="s">
        <v>21030</v>
      </c>
      <c r="E3513" s="5" t="s">
        <v>12457</v>
      </c>
      <c r="F3513" s="5" t="s">
        <v>12458</v>
      </c>
      <c r="G3513" s="5" t="s">
        <v>12154</v>
      </c>
      <c r="H3513" s="5" t="s">
        <v>12159</v>
      </c>
      <c r="I3513" s="5" t="s">
        <v>13550</v>
      </c>
      <c r="J3513" s="5" t="s">
        <v>12328</v>
      </c>
      <c r="K3513" s="3" t="s">
        <v>12021</v>
      </c>
      <c r="L3513" s="3" t="s">
        <v>12017</v>
      </c>
      <c r="M3513" s="3" t="n">
        <v>12</v>
      </c>
      <c r="N3513" s="20" t="n">
        <v>3.99</v>
      </c>
      <c r="O3513" s="21" t="s">
        <v>21031</v>
      </c>
    </row>
    <row r="3514" customFormat="false" ht="15" hidden="false" customHeight="true" outlineLevel="0" collapsed="false">
      <c r="A3514" s="3" t="s">
        <v>7040</v>
      </c>
      <c r="B3514" s="3" t="s">
        <v>21032</v>
      </c>
      <c r="C3514" s="3" t="s">
        <v>7039</v>
      </c>
      <c r="D3514" s="5" t="s">
        <v>21033</v>
      </c>
      <c r="E3514" s="5" t="s">
        <v>20099</v>
      </c>
      <c r="F3514" s="5" t="s">
        <v>20100</v>
      </c>
      <c r="G3514" s="5" t="s">
        <v>12154</v>
      </c>
      <c r="H3514" s="5" t="s">
        <v>12159</v>
      </c>
      <c r="I3514" s="5" t="s">
        <v>18237</v>
      </c>
      <c r="J3514" s="5" t="s">
        <v>12328</v>
      </c>
      <c r="K3514" s="3" t="s">
        <v>12017</v>
      </c>
      <c r="L3514" s="3" t="s">
        <v>12017</v>
      </c>
      <c r="M3514" s="3" t="n">
        <v>2</v>
      </c>
      <c r="N3514" s="20" t="n">
        <v>4.99</v>
      </c>
      <c r="O3514" s="21" t="s">
        <v>14257</v>
      </c>
    </row>
    <row r="3515" customFormat="false" ht="15" hidden="false" customHeight="true" outlineLevel="0" collapsed="false">
      <c r="A3515" s="3" t="s">
        <v>7042</v>
      </c>
      <c r="B3515" s="3" t="s">
        <v>21034</v>
      </c>
      <c r="C3515" s="3" t="s">
        <v>7041</v>
      </c>
      <c r="D3515" s="5" t="s">
        <v>21035</v>
      </c>
      <c r="E3515" s="5" t="s">
        <v>20099</v>
      </c>
      <c r="F3515" s="5" t="s">
        <v>20100</v>
      </c>
      <c r="G3515" s="5" t="s">
        <v>12154</v>
      </c>
      <c r="H3515" s="5" t="s">
        <v>12159</v>
      </c>
      <c r="I3515" s="5" t="s">
        <v>13550</v>
      </c>
      <c r="J3515" s="5" t="s">
        <v>12328</v>
      </c>
      <c r="K3515" s="3" t="s">
        <v>12017</v>
      </c>
      <c r="L3515" s="3" t="s">
        <v>12017</v>
      </c>
      <c r="M3515" s="3" t="n">
        <v>12</v>
      </c>
      <c r="N3515" s="20" t="n">
        <v>3.79</v>
      </c>
      <c r="O3515" s="21" t="s">
        <v>12459</v>
      </c>
    </row>
    <row r="3516" customFormat="false" ht="15" hidden="false" customHeight="true" outlineLevel="0" collapsed="false">
      <c r="A3516" s="3" t="s">
        <v>7044</v>
      </c>
      <c r="B3516" s="3" t="s">
        <v>21036</v>
      </c>
      <c r="C3516" s="3" t="s">
        <v>7043</v>
      </c>
      <c r="D3516" s="5" t="s">
        <v>21037</v>
      </c>
      <c r="E3516" s="5" t="s">
        <v>12457</v>
      </c>
      <c r="F3516" s="5" t="s">
        <v>12458</v>
      </c>
      <c r="G3516" s="5" t="s">
        <v>12154</v>
      </c>
      <c r="H3516" s="5" t="s">
        <v>12159</v>
      </c>
      <c r="I3516" s="5" t="s">
        <v>13550</v>
      </c>
      <c r="J3516" s="5" t="s">
        <v>12328</v>
      </c>
      <c r="K3516" s="3" t="s">
        <v>12021</v>
      </c>
      <c r="L3516" s="3" t="s">
        <v>12017</v>
      </c>
      <c r="M3516" s="3" t="n">
        <v>12</v>
      </c>
      <c r="N3516" s="20" t="n">
        <v>5.99</v>
      </c>
      <c r="O3516" s="21" t="s">
        <v>12800</v>
      </c>
    </row>
    <row r="3517" customFormat="false" ht="15" hidden="false" customHeight="true" outlineLevel="0" collapsed="false">
      <c r="A3517" s="3" t="s">
        <v>7046</v>
      </c>
      <c r="B3517" s="3" t="s">
        <v>21038</v>
      </c>
      <c r="C3517" s="3" t="s">
        <v>7045</v>
      </c>
      <c r="D3517" s="5" t="s">
        <v>21039</v>
      </c>
      <c r="E3517" s="5" t="s">
        <v>20099</v>
      </c>
      <c r="F3517" s="5" t="s">
        <v>20100</v>
      </c>
      <c r="G3517" s="5" t="s">
        <v>12154</v>
      </c>
      <c r="H3517" s="5" t="s">
        <v>12159</v>
      </c>
      <c r="I3517" s="5" t="s">
        <v>13550</v>
      </c>
      <c r="J3517" s="5" t="s">
        <v>12328</v>
      </c>
      <c r="K3517" s="3" t="s">
        <v>12017</v>
      </c>
      <c r="L3517" s="3" t="s">
        <v>12017</v>
      </c>
      <c r="M3517" s="3" t="n">
        <v>6</v>
      </c>
      <c r="N3517" s="20" t="n">
        <v>3.29</v>
      </c>
      <c r="O3517" s="21" t="s">
        <v>21040</v>
      </c>
    </row>
    <row r="3518" customFormat="false" ht="15" hidden="false" customHeight="true" outlineLevel="0" collapsed="false">
      <c r="A3518" s="3" t="s">
        <v>7048</v>
      </c>
      <c r="B3518" s="3" t="s">
        <v>21041</v>
      </c>
      <c r="C3518" s="3" t="s">
        <v>7047</v>
      </c>
      <c r="D3518" s="5" t="s">
        <v>21042</v>
      </c>
      <c r="E3518" s="5" t="s">
        <v>20135</v>
      </c>
      <c r="F3518" s="5" t="s">
        <v>20136</v>
      </c>
      <c r="G3518" s="5" t="s">
        <v>12154</v>
      </c>
      <c r="H3518" s="5" t="s">
        <v>12159</v>
      </c>
      <c r="I3518" s="5" t="s">
        <v>13550</v>
      </c>
      <c r="J3518" s="5" t="s">
        <v>12328</v>
      </c>
      <c r="K3518" s="3" t="s">
        <v>12017</v>
      </c>
      <c r="L3518" s="3" t="s">
        <v>12017</v>
      </c>
      <c r="M3518" s="3" t="n">
        <v>24</v>
      </c>
      <c r="N3518" s="20" t="n">
        <v>3.99</v>
      </c>
      <c r="O3518" s="21" t="s">
        <v>13727</v>
      </c>
    </row>
    <row r="3519" customFormat="false" ht="15" hidden="false" customHeight="true" outlineLevel="0" collapsed="false">
      <c r="A3519" s="3" t="s">
        <v>7050</v>
      </c>
      <c r="B3519" s="3" t="s">
        <v>21043</v>
      </c>
      <c r="C3519" s="3" t="s">
        <v>7049</v>
      </c>
      <c r="D3519" s="5" t="s">
        <v>21044</v>
      </c>
      <c r="E3519" s="5" t="s">
        <v>20135</v>
      </c>
      <c r="F3519" s="5" t="s">
        <v>20136</v>
      </c>
      <c r="G3519" s="5" t="s">
        <v>12154</v>
      </c>
      <c r="H3519" s="5" t="s">
        <v>12159</v>
      </c>
      <c r="I3519" s="5" t="s">
        <v>18237</v>
      </c>
      <c r="J3519" s="5" t="s">
        <v>12328</v>
      </c>
      <c r="K3519" s="3" t="s">
        <v>12017</v>
      </c>
      <c r="L3519" s="3" t="s">
        <v>12017</v>
      </c>
      <c r="M3519" s="3" t="n">
        <v>12</v>
      </c>
      <c r="N3519" s="20" t="n">
        <v>3.39</v>
      </c>
      <c r="O3519" s="21" t="s">
        <v>16885</v>
      </c>
    </row>
    <row r="3520" customFormat="false" ht="15" hidden="false" customHeight="true" outlineLevel="0" collapsed="false">
      <c r="A3520" s="3" t="s">
        <v>7052</v>
      </c>
      <c r="B3520" s="3" t="s">
        <v>21045</v>
      </c>
      <c r="C3520" s="3" t="s">
        <v>7051</v>
      </c>
      <c r="D3520" s="5" t="s">
        <v>21046</v>
      </c>
      <c r="E3520" s="5" t="s">
        <v>20135</v>
      </c>
      <c r="F3520" s="5" t="s">
        <v>20136</v>
      </c>
      <c r="G3520" s="5" t="s">
        <v>12154</v>
      </c>
      <c r="H3520" s="5" t="s">
        <v>12159</v>
      </c>
      <c r="I3520" s="5" t="s">
        <v>13550</v>
      </c>
      <c r="J3520" s="5" t="s">
        <v>12512</v>
      </c>
      <c r="K3520" s="3" t="s">
        <v>12017</v>
      </c>
      <c r="L3520" s="3" t="s">
        <v>12017</v>
      </c>
      <c r="M3520" s="3" t="n">
        <v>1</v>
      </c>
      <c r="N3520" s="20" t="n">
        <v>4.39</v>
      </c>
      <c r="O3520" s="21" t="s">
        <v>16969</v>
      </c>
    </row>
    <row r="3521" customFormat="false" ht="15" hidden="false" customHeight="true" outlineLevel="0" collapsed="false">
      <c r="A3521" s="3" t="s">
        <v>7054</v>
      </c>
      <c r="B3521" s="3" t="s">
        <v>21047</v>
      </c>
      <c r="C3521" s="3" t="s">
        <v>7053</v>
      </c>
      <c r="D3521" s="5" t="s">
        <v>21048</v>
      </c>
      <c r="E3521" s="5" t="s">
        <v>20099</v>
      </c>
      <c r="F3521" s="5" t="s">
        <v>20100</v>
      </c>
      <c r="G3521" s="5" t="s">
        <v>12154</v>
      </c>
      <c r="H3521" s="5" t="s">
        <v>12159</v>
      </c>
      <c r="I3521" s="5" t="s">
        <v>18237</v>
      </c>
      <c r="J3521" s="5" t="s">
        <v>12328</v>
      </c>
      <c r="K3521" s="3" t="s">
        <v>12017</v>
      </c>
      <c r="L3521" s="3" t="s">
        <v>12017</v>
      </c>
      <c r="M3521" s="3" t="n">
        <v>2</v>
      </c>
      <c r="N3521" s="20" t="n">
        <v>4.49</v>
      </c>
      <c r="O3521" s="21" t="s">
        <v>14875</v>
      </c>
    </row>
    <row r="3522" customFormat="false" ht="15" hidden="false" customHeight="true" outlineLevel="0" collapsed="false">
      <c r="A3522" s="3" t="s">
        <v>7056</v>
      </c>
      <c r="B3522" s="3" t="s">
        <v>21049</v>
      </c>
      <c r="C3522" s="3" t="s">
        <v>7055</v>
      </c>
      <c r="D3522" s="5" t="s">
        <v>21050</v>
      </c>
      <c r="E3522" s="5" t="s">
        <v>21051</v>
      </c>
      <c r="F3522" s="5" t="s">
        <v>21052</v>
      </c>
      <c r="G3522" s="5" t="s">
        <v>12061</v>
      </c>
      <c r="H3522" s="5" t="s">
        <v>12067</v>
      </c>
      <c r="I3522" s="5" t="s">
        <v>21053</v>
      </c>
      <c r="J3522" s="5" t="s">
        <v>12328</v>
      </c>
      <c r="K3522" s="3" t="s">
        <v>12017</v>
      </c>
      <c r="L3522" s="3" t="s">
        <v>12021</v>
      </c>
      <c r="M3522" s="3" t="n">
        <v>1</v>
      </c>
      <c r="N3522" s="20" t="n">
        <v>4.79</v>
      </c>
      <c r="O3522" s="21" t="s">
        <v>13438</v>
      </c>
    </row>
    <row r="3523" customFormat="false" ht="15" hidden="false" customHeight="true" outlineLevel="0" collapsed="false">
      <c r="A3523" s="3" t="s">
        <v>7058</v>
      </c>
      <c r="B3523" s="3" t="s">
        <v>21054</v>
      </c>
      <c r="C3523" s="3" t="s">
        <v>7057</v>
      </c>
      <c r="D3523" s="5" t="s">
        <v>21055</v>
      </c>
      <c r="E3523" s="5" t="s">
        <v>12457</v>
      </c>
      <c r="F3523" s="5" t="s">
        <v>12458</v>
      </c>
      <c r="G3523" s="5" t="s">
        <v>12061</v>
      </c>
      <c r="H3523" s="5" t="s">
        <v>12067</v>
      </c>
      <c r="I3523" s="5" t="s">
        <v>21056</v>
      </c>
      <c r="J3523" s="5" t="s">
        <v>12328</v>
      </c>
      <c r="K3523" s="3" t="s">
        <v>12021</v>
      </c>
      <c r="L3523" s="3" t="s">
        <v>12021</v>
      </c>
      <c r="M3523" s="3" t="n">
        <v>8</v>
      </c>
      <c r="N3523" s="20" t="n">
        <v>3.29</v>
      </c>
      <c r="O3523" s="21" t="s">
        <v>12717</v>
      </c>
    </row>
    <row r="3524" customFormat="false" ht="15" hidden="false" customHeight="true" outlineLevel="0" collapsed="false">
      <c r="A3524" s="3" t="s">
        <v>7060</v>
      </c>
      <c r="B3524" s="3" t="s">
        <v>21057</v>
      </c>
      <c r="C3524" s="3" t="s">
        <v>7059</v>
      </c>
      <c r="D3524" s="5" t="s">
        <v>21058</v>
      </c>
      <c r="E3524" s="5" t="s">
        <v>21051</v>
      </c>
      <c r="F3524" s="5" t="s">
        <v>21052</v>
      </c>
      <c r="G3524" s="5" t="s">
        <v>12061</v>
      </c>
      <c r="H3524" s="5" t="s">
        <v>12067</v>
      </c>
      <c r="I3524" s="5" t="s">
        <v>21056</v>
      </c>
      <c r="J3524" s="5" t="s">
        <v>12328</v>
      </c>
      <c r="K3524" s="3" t="s">
        <v>12017</v>
      </c>
      <c r="L3524" s="3" t="s">
        <v>12021</v>
      </c>
      <c r="M3524" s="3" t="n">
        <v>1</v>
      </c>
      <c r="N3524" s="20" t="n">
        <v>4.99</v>
      </c>
      <c r="O3524" s="21" t="s">
        <v>18627</v>
      </c>
    </row>
    <row r="3525" customFormat="false" ht="15" hidden="false" customHeight="true" outlineLevel="0" collapsed="false">
      <c r="A3525" s="3" t="s">
        <v>7062</v>
      </c>
      <c r="B3525" s="3" t="s">
        <v>21059</v>
      </c>
      <c r="C3525" s="3" t="s">
        <v>7061</v>
      </c>
      <c r="D3525" s="5" t="s">
        <v>21060</v>
      </c>
      <c r="E3525" s="5" t="s">
        <v>21061</v>
      </c>
      <c r="F3525" s="5" t="s">
        <v>21062</v>
      </c>
      <c r="G3525" s="5" t="s">
        <v>12061</v>
      </c>
      <c r="H3525" s="5" t="s">
        <v>12067</v>
      </c>
      <c r="I3525" s="5" t="s">
        <v>21063</v>
      </c>
      <c r="J3525" s="5" t="s">
        <v>12328</v>
      </c>
      <c r="K3525" s="3" t="s">
        <v>12017</v>
      </c>
      <c r="L3525" s="3" t="s">
        <v>12021</v>
      </c>
      <c r="M3525" s="3" t="n">
        <v>6</v>
      </c>
      <c r="N3525" s="20" t="n">
        <v>3.99</v>
      </c>
      <c r="O3525" s="21" t="s">
        <v>18606</v>
      </c>
    </row>
    <row r="3526" customFormat="false" ht="15" hidden="false" customHeight="true" outlineLevel="0" collapsed="false">
      <c r="A3526" s="3" t="s">
        <v>7064</v>
      </c>
      <c r="B3526" s="3" t="s">
        <v>21064</v>
      </c>
      <c r="C3526" s="3" t="s">
        <v>7063</v>
      </c>
      <c r="D3526" s="5" t="s">
        <v>21065</v>
      </c>
      <c r="E3526" s="5" t="s">
        <v>21051</v>
      </c>
      <c r="F3526" s="5" t="s">
        <v>21052</v>
      </c>
      <c r="G3526" s="5" t="s">
        <v>12061</v>
      </c>
      <c r="H3526" s="5" t="s">
        <v>12067</v>
      </c>
      <c r="I3526" s="5" t="s">
        <v>21053</v>
      </c>
      <c r="J3526" s="5" t="s">
        <v>12328</v>
      </c>
      <c r="K3526" s="3" t="s">
        <v>12017</v>
      </c>
      <c r="L3526" s="3" t="s">
        <v>12021</v>
      </c>
      <c r="M3526" s="3" t="n">
        <v>8</v>
      </c>
      <c r="N3526" s="20" t="n">
        <v>4.89</v>
      </c>
      <c r="O3526" s="21" t="s">
        <v>16374</v>
      </c>
    </row>
    <row r="3527" customFormat="false" ht="15" hidden="false" customHeight="true" outlineLevel="0" collapsed="false">
      <c r="A3527" s="3" t="s">
        <v>7066</v>
      </c>
      <c r="B3527" s="3" t="s">
        <v>21066</v>
      </c>
      <c r="C3527" s="3" t="s">
        <v>7065</v>
      </c>
      <c r="D3527" s="5" t="s">
        <v>21067</v>
      </c>
      <c r="E3527" s="5" t="s">
        <v>21051</v>
      </c>
      <c r="F3527" s="5" t="s">
        <v>21052</v>
      </c>
      <c r="G3527" s="5" t="s">
        <v>12061</v>
      </c>
      <c r="H3527" s="5" t="s">
        <v>12067</v>
      </c>
      <c r="I3527" s="5" t="s">
        <v>21063</v>
      </c>
      <c r="J3527" s="5" t="s">
        <v>12328</v>
      </c>
      <c r="K3527" s="3" t="s">
        <v>12017</v>
      </c>
      <c r="L3527" s="3" t="s">
        <v>12021</v>
      </c>
      <c r="M3527" s="3" t="n">
        <v>6</v>
      </c>
      <c r="N3527" s="20" t="n">
        <v>4.79</v>
      </c>
      <c r="O3527" s="21" t="s">
        <v>12088</v>
      </c>
    </row>
    <row r="3528" customFormat="false" ht="15" hidden="false" customHeight="true" outlineLevel="0" collapsed="false">
      <c r="A3528" s="3" t="s">
        <v>7068</v>
      </c>
      <c r="B3528" s="3" t="s">
        <v>21068</v>
      </c>
      <c r="C3528" s="3" t="s">
        <v>7067</v>
      </c>
      <c r="D3528" s="5" t="s">
        <v>21069</v>
      </c>
      <c r="E3528" s="5" t="s">
        <v>21051</v>
      </c>
      <c r="F3528" s="5" t="s">
        <v>21052</v>
      </c>
      <c r="G3528" s="5" t="s">
        <v>12061</v>
      </c>
      <c r="H3528" s="5" t="s">
        <v>12067</v>
      </c>
      <c r="I3528" s="5" t="s">
        <v>21063</v>
      </c>
      <c r="J3528" s="5" t="s">
        <v>12328</v>
      </c>
      <c r="K3528" s="3" t="s">
        <v>12017</v>
      </c>
      <c r="L3528" s="3" t="s">
        <v>12021</v>
      </c>
      <c r="M3528" s="3" t="n">
        <v>1</v>
      </c>
      <c r="N3528" s="20" t="n">
        <v>2.79</v>
      </c>
      <c r="O3528" s="21" t="s">
        <v>13221</v>
      </c>
    </row>
    <row r="3529" customFormat="false" ht="15" hidden="false" customHeight="true" outlineLevel="0" collapsed="false">
      <c r="A3529" s="3" t="s">
        <v>7070</v>
      </c>
      <c r="B3529" s="3" t="s">
        <v>21070</v>
      </c>
      <c r="C3529" s="3" t="s">
        <v>7069</v>
      </c>
      <c r="D3529" s="5" t="s">
        <v>21071</v>
      </c>
      <c r="E3529" s="5" t="s">
        <v>12457</v>
      </c>
      <c r="F3529" s="5" t="s">
        <v>12458</v>
      </c>
      <c r="G3529" s="5" t="s">
        <v>12061</v>
      </c>
      <c r="H3529" s="5" t="s">
        <v>12067</v>
      </c>
      <c r="I3529" s="5" t="s">
        <v>21053</v>
      </c>
      <c r="J3529" s="5" t="s">
        <v>12328</v>
      </c>
      <c r="K3529" s="3" t="s">
        <v>12021</v>
      </c>
      <c r="L3529" s="3" t="s">
        <v>12021</v>
      </c>
      <c r="M3529" s="3" t="n">
        <v>12</v>
      </c>
      <c r="N3529" s="20" t="n">
        <v>4.79</v>
      </c>
      <c r="O3529" s="21" t="s">
        <v>21072</v>
      </c>
    </row>
    <row r="3530" customFormat="false" ht="15" hidden="false" customHeight="true" outlineLevel="0" collapsed="false">
      <c r="A3530" s="3" t="s">
        <v>7072</v>
      </c>
      <c r="B3530" s="3" t="s">
        <v>21073</v>
      </c>
      <c r="C3530" s="3" t="s">
        <v>7071</v>
      </c>
      <c r="D3530" s="5" t="s">
        <v>21074</v>
      </c>
      <c r="E3530" s="5" t="s">
        <v>21051</v>
      </c>
      <c r="F3530" s="5" t="s">
        <v>21052</v>
      </c>
      <c r="G3530" s="5" t="s">
        <v>12061</v>
      </c>
      <c r="H3530" s="5" t="s">
        <v>12067</v>
      </c>
      <c r="I3530" s="5" t="s">
        <v>21056</v>
      </c>
      <c r="J3530" s="5" t="s">
        <v>12328</v>
      </c>
      <c r="K3530" s="3" t="s">
        <v>12017</v>
      </c>
      <c r="L3530" s="3" t="s">
        <v>12021</v>
      </c>
      <c r="M3530" s="3" t="n">
        <v>12</v>
      </c>
      <c r="N3530" s="20" t="n">
        <v>3.29</v>
      </c>
      <c r="O3530" s="21" t="s">
        <v>12454</v>
      </c>
    </row>
    <row r="3531" customFormat="false" ht="15" hidden="false" customHeight="true" outlineLevel="0" collapsed="false">
      <c r="A3531" s="3" t="s">
        <v>7074</v>
      </c>
      <c r="B3531" s="3" t="s">
        <v>21075</v>
      </c>
      <c r="C3531" s="3" t="s">
        <v>7073</v>
      </c>
      <c r="D3531" s="5" t="s">
        <v>21076</v>
      </c>
      <c r="E3531" s="5" t="s">
        <v>21051</v>
      </c>
      <c r="F3531" s="5" t="s">
        <v>21052</v>
      </c>
      <c r="G3531" s="5" t="s">
        <v>12061</v>
      </c>
      <c r="H3531" s="5" t="s">
        <v>12067</v>
      </c>
      <c r="I3531" s="5" t="s">
        <v>21056</v>
      </c>
      <c r="J3531" s="5" t="s">
        <v>12328</v>
      </c>
      <c r="K3531" s="3" t="s">
        <v>12017</v>
      </c>
      <c r="L3531" s="3" t="s">
        <v>12021</v>
      </c>
      <c r="M3531" s="3" t="n">
        <v>6</v>
      </c>
      <c r="N3531" s="20" t="n">
        <v>4.89</v>
      </c>
      <c r="O3531" s="21" t="s">
        <v>15345</v>
      </c>
    </row>
    <row r="3532" customFormat="false" ht="15" hidden="false" customHeight="true" outlineLevel="0" collapsed="false">
      <c r="A3532" s="3" t="s">
        <v>7076</v>
      </c>
      <c r="B3532" s="3" t="s">
        <v>21077</v>
      </c>
      <c r="C3532" s="3" t="s">
        <v>7075</v>
      </c>
      <c r="D3532" s="5" t="s">
        <v>21078</v>
      </c>
      <c r="E3532" s="5" t="s">
        <v>12457</v>
      </c>
      <c r="F3532" s="5" t="s">
        <v>12458</v>
      </c>
      <c r="G3532" s="5" t="s">
        <v>12061</v>
      </c>
      <c r="H3532" s="5" t="s">
        <v>12067</v>
      </c>
      <c r="I3532" s="5" t="s">
        <v>21053</v>
      </c>
      <c r="J3532" s="5" t="s">
        <v>12328</v>
      </c>
      <c r="K3532" s="3" t="s">
        <v>12021</v>
      </c>
      <c r="L3532" s="3" t="s">
        <v>12021</v>
      </c>
      <c r="M3532" s="3" t="n">
        <v>6</v>
      </c>
      <c r="N3532" s="20" t="n">
        <v>2.49</v>
      </c>
      <c r="O3532" s="21" t="s">
        <v>18900</v>
      </c>
    </row>
    <row r="3533" customFormat="false" ht="15" hidden="false" customHeight="true" outlineLevel="0" collapsed="false">
      <c r="A3533" s="3" t="s">
        <v>7078</v>
      </c>
      <c r="B3533" s="3" t="s">
        <v>21079</v>
      </c>
      <c r="C3533" s="3" t="s">
        <v>7077</v>
      </c>
      <c r="D3533" s="5" t="s">
        <v>21080</v>
      </c>
      <c r="E3533" s="5" t="s">
        <v>21061</v>
      </c>
      <c r="F3533" s="5" t="s">
        <v>21062</v>
      </c>
      <c r="G3533" s="5" t="s">
        <v>12061</v>
      </c>
      <c r="H3533" s="5" t="s">
        <v>12067</v>
      </c>
      <c r="I3533" s="5" t="s">
        <v>21081</v>
      </c>
      <c r="J3533" s="5" t="s">
        <v>12328</v>
      </c>
      <c r="K3533" s="3" t="s">
        <v>12017</v>
      </c>
      <c r="L3533" s="3" t="s">
        <v>12021</v>
      </c>
      <c r="M3533" s="3" t="n">
        <v>6</v>
      </c>
      <c r="N3533" s="20" t="n">
        <v>2.29</v>
      </c>
      <c r="O3533" s="21" t="s">
        <v>12604</v>
      </c>
    </row>
    <row r="3534" customFormat="false" ht="15" hidden="false" customHeight="true" outlineLevel="0" collapsed="false">
      <c r="A3534" s="3" t="s">
        <v>7080</v>
      </c>
      <c r="B3534" s="3" t="s">
        <v>21082</v>
      </c>
      <c r="C3534" s="3" t="s">
        <v>7079</v>
      </c>
      <c r="D3534" s="5" t="s">
        <v>21083</v>
      </c>
      <c r="E3534" s="5" t="s">
        <v>21051</v>
      </c>
      <c r="F3534" s="5" t="s">
        <v>21052</v>
      </c>
      <c r="G3534" s="5" t="s">
        <v>12061</v>
      </c>
      <c r="H3534" s="5" t="s">
        <v>12067</v>
      </c>
      <c r="I3534" s="5" t="s">
        <v>21053</v>
      </c>
      <c r="J3534" s="5" t="s">
        <v>12328</v>
      </c>
      <c r="K3534" s="3" t="s">
        <v>12017</v>
      </c>
      <c r="L3534" s="3" t="s">
        <v>12021</v>
      </c>
      <c r="M3534" s="3" t="n">
        <v>8</v>
      </c>
      <c r="N3534" s="20" t="n">
        <v>2.49</v>
      </c>
      <c r="O3534" s="21" t="s">
        <v>13914</v>
      </c>
    </row>
    <row r="3535" customFormat="false" ht="15" hidden="false" customHeight="true" outlineLevel="0" collapsed="false">
      <c r="A3535" s="3" t="s">
        <v>7082</v>
      </c>
      <c r="B3535" s="3" t="s">
        <v>21084</v>
      </c>
      <c r="C3535" s="3" t="s">
        <v>7081</v>
      </c>
      <c r="D3535" s="5" t="s">
        <v>21085</v>
      </c>
      <c r="E3535" s="5" t="s">
        <v>12457</v>
      </c>
      <c r="F3535" s="5" t="s">
        <v>12458</v>
      </c>
      <c r="G3535" s="5" t="s">
        <v>12061</v>
      </c>
      <c r="H3535" s="5" t="s">
        <v>12067</v>
      </c>
      <c r="I3535" s="5" t="s">
        <v>21081</v>
      </c>
      <c r="J3535" s="5" t="s">
        <v>12328</v>
      </c>
      <c r="K3535" s="3" t="s">
        <v>12021</v>
      </c>
      <c r="L3535" s="3" t="s">
        <v>12021</v>
      </c>
      <c r="M3535" s="3" t="n">
        <v>6</v>
      </c>
      <c r="N3535" s="20" t="n">
        <v>3.99</v>
      </c>
      <c r="O3535" s="21" t="s">
        <v>17263</v>
      </c>
    </row>
    <row r="3536" customFormat="false" ht="15" hidden="false" customHeight="true" outlineLevel="0" collapsed="false">
      <c r="A3536" s="3" t="s">
        <v>7084</v>
      </c>
      <c r="B3536" s="3" t="s">
        <v>21086</v>
      </c>
      <c r="C3536" s="3" t="s">
        <v>7083</v>
      </c>
      <c r="D3536" s="5" t="s">
        <v>21087</v>
      </c>
      <c r="E3536" s="5" t="s">
        <v>21051</v>
      </c>
      <c r="F3536" s="5" t="s">
        <v>21052</v>
      </c>
      <c r="G3536" s="5" t="s">
        <v>12061</v>
      </c>
      <c r="H3536" s="5" t="s">
        <v>12067</v>
      </c>
      <c r="I3536" s="5" t="s">
        <v>21056</v>
      </c>
      <c r="J3536" s="5" t="s">
        <v>12328</v>
      </c>
      <c r="K3536" s="3" t="s">
        <v>12017</v>
      </c>
      <c r="L3536" s="3" t="s">
        <v>12021</v>
      </c>
      <c r="M3536" s="3" t="n">
        <v>6</v>
      </c>
      <c r="N3536" s="20" t="n">
        <v>3.29</v>
      </c>
      <c r="O3536" s="21" t="s">
        <v>21088</v>
      </c>
    </row>
    <row r="3537" customFormat="false" ht="15" hidden="false" customHeight="true" outlineLevel="0" collapsed="false">
      <c r="A3537" s="3" t="s">
        <v>7086</v>
      </c>
      <c r="B3537" s="3" t="s">
        <v>21089</v>
      </c>
      <c r="C3537" s="3" t="s">
        <v>7085</v>
      </c>
      <c r="D3537" s="5" t="s">
        <v>21090</v>
      </c>
      <c r="E3537" s="5" t="s">
        <v>21051</v>
      </c>
      <c r="F3537" s="5" t="s">
        <v>21052</v>
      </c>
      <c r="G3537" s="5" t="s">
        <v>12061</v>
      </c>
      <c r="H3537" s="5" t="s">
        <v>12067</v>
      </c>
      <c r="I3537" s="5" t="s">
        <v>21063</v>
      </c>
      <c r="J3537" s="5" t="s">
        <v>12328</v>
      </c>
      <c r="K3537" s="3" t="s">
        <v>12017</v>
      </c>
      <c r="L3537" s="3" t="s">
        <v>12021</v>
      </c>
      <c r="M3537" s="3" t="n">
        <v>12</v>
      </c>
      <c r="N3537" s="20" t="n">
        <v>4.79</v>
      </c>
      <c r="O3537" s="21" t="s">
        <v>21091</v>
      </c>
    </row>
    <row r="3538" customFormat="false" ht="15" hidden="false" customHeight="true" outlineLevel="0" collapsed="false">
      <c r="A3538" s="3" t="s">
        <v>7088</v>
      </c>
      <c r="B3538" s="3" t="s">
        <v>21092</v>
      </c>
      <c r="C3538" s="3" t="s">
        <v>7087</v>
      </c>
      <c r="D3538" s="5" t="s">
        <v>21093</v>
      </c>
      <c r="E3538" s="5" t="s">
        <v>12457</v>
      </c>
      <c r="F3538" s="5" t="s">
        <v>12458</v>
      </c>
      <c r="G3538" s="5" t="s">
        <v>12061</v>
      </c>
      <c r="H3538" s="5" t="s">
        <v>12067</v>
      </c>
      <c r="I3538" s="5" t="s">
        <v>21063</v>
      </c>
      <c r="J3538" s="5" t="s">
        <v>12328</v>
      </c>
      <c r="K3538" s="3" t="s">
        <v>12021</v>
      </c>
      <c r="L3538" s="3" t="s">
        <v>12021</v>
      </c>
      <c r="M3538" s="3" t="n">
        <v>8</v>
      </c>
      <c r="N3538" s="20" t="n">
        <v>3.39</v>
      </c>
      <c r="O3538" s="21" t="s">
        <v>12644</v>
      </c>
    </row>
    <row r="3539" customFormat="false" ht="15" hidden="false" customHeight="true" outlineLevel="0" collapsed="false">
      <c r="A3539" s="3" t="s">
        <v>7090</v>
      </c>
      <c r="B3539" s="3" t="s">
        <v>21094</v>
      </c>
      <c r="C3539" s="3" t="s">
        <v>7089</v>
      </c>
      <c r="D3539" s="5" t="s">
        <v>21095</v>
      </c>
      <c r="E3539" s="5" t="s">
        <v>21051</v>
      </c>
      <c r="F3539" s="5" t="s">
        <v>21052</v>
      </c>
      <c r="G3539" s="5" t="s">
        <v>12061</v>
      </c>
      <c r="H3539" s="5" t="s">
        <v>12067</v>
      </c>
      <c r="I3539" s="5" t="s">
        <v>21063</v>
      </c>
      <c r="J3539" s="5" t="s">
        <v>12328</v>
      </c>
      <c r="K3539" s="3" t="s">
        <v>12017</v>
      </c>
      <c r="L3539" s="3" t="s">
        <v>12021</v>
      </c>
      <c r="M3539" s="3" t="n">
        <v>6</v>
      </c>
      <c r="N3539" s="20" t="n">
        <v>3.39</v>
      </c>
      <c r="O3539" s="21" t="s">
        <v>21096</v>
      </c>
    </row>
    <row r="3540" customFormat="false" ht="15" hidden="false" customHeight="true" outlineLevel="0" collapsed="false">
      <c r="A3540" s="3" t="s">
        <v>7092</v>
      </c>
      <c r="B3540" s="3" t="s">
        <v>21097</v>
      </c>
      <c r="C3540" s="3" t="s">
        <v>7091</v>
      </c>
      <c r="D3540" s="5" t="s">
        <v>21098</v>
      </c>
      <c r="E3540" s="5" t="s">
        <v>21099</v>
      </c>
      <c r="F3540" s="5" t="s">
        <v>21100</v>
      </c>
      <c r="G3540" s="5" t="s">
        <v>12061</v>
      </c>
      <c r="H3540" s="5" t="s">
        <v>12067</v>
      </c>
      <c r="I3540" s="5" t="s">
        <v>21063</v>
      </c>
      <c r="J3540" s="5" t="s">
        <v>12328</v>
      </c>
      <c r="K3540" s="3" t="s">
        <v>12017</v>
      </c>
      <c r="L3540" s="3" t="s">
        <v>12021</v>
      </c>
      <c r="M3540" s="3" t="n">
        <v>12</v>
      </c>
      <c r="N3540" s="20" t="n">
        <v>3.79</v>
      </c>
      <c r="O3540" s="21" t="s">
        <v>21101</v>
      </c>
    </row>
    <row r="3541" customFormat="false" ht="15" hidden="false" customHeight="true" outlineLevel="0" collapsed="false">
      <c r="A3541" s="3" t="s">
        <v>7094</v>
      </c>
      <c r="B3541" s="3" t="s">
        <v>21102</v>
      </c>
      <c r="C3541" s="3" t="s">
        <v>7093</v>
      </c>
      <c r="D3541" s="5" t="s">
        <v>21103</v>
      </c>
      <c r="E3541" s="5" t="s">
        <v>21061</v>
      </c>
      <c r="F3541" s="5" t="s">
        <v>21062</v>
      </c>
      <c r="G3541" s="5" t="s">
        <v>12061</v>
      </c>
      <c r="H3541" s="5" t="s">
        <v>12067</v>
      </c>
      <c r="I3541" s="5" t="s">
        <v>21053</v>
      </c>
      <c r="J3541" s="5" t="s">
        <v>12328</v>
      </c>
      <c r="K3541" s="3" t="s">
        <v>12017</v>
      </c>
      <c r="L3541" s="3" t="s">
        <v>12021</v>
      </c>
      <c r="M3541" s="3" t="n">
        <v>12</v>
      </c>
      <c r="N3541" s="20" t="n">
        <v>2.29</v>
      </c>
      <c r="O3541" s="21" t="s">
        <v>20714</v>
      </c>
    </row>
    <row r="3542" customFormat="false" ht="15" hidden="false" customHeight="true" outlineLevel="0" collapsed="false">
      <c r="A3542" s="3" t="s">
        <v>7096</v>
      </c>
      <c r="B3542" s="3" t="s">
        <v>21104</v>
      </c>
      <c r="C3542" s="3" t="s">
        <v>7095</v>
      </c>
      <c r="D3542" s="5" t="s">
        <v>21105</v>
      </c>
      <c r="E3542" s="5" t="s">
        <v>12457</v>
      </c>
      <c r="F3542" s="5" t="s">
        <v>12458</v>
      </c>
      <c r="G3542" s="5" t="s">
        <v>12061</v>
      </c>
      <c r="H3542" s="5" t="s">
        <v>12067</v>
      </c>
      <c r="I3542" s="5" t="s">
        <v>21063</v>
      </c>
      <c r="J3542" s="5" t="s">
        <v>12328</v>
      </c>
      <c r="K3542" s="3" t="s">
        <v>12021</v>
      </c>
      <c r="L3542" s="3" t="s">
        <v>12021</v>
      </c>
      <c r="M3542" s="3" t="n">
        <v>6</v>
      </c>
      <c r="N3542" s="20" t="n">
        <v>3.29</v>
      </c>
      <c r="O3542" s="21" t="s">
        <v>21106</v>
      </c>
    </row>
    <row r="3543" customFormat="false" ht="15" hidden="false" customHeight="true" outlineLevel="0" collapsed="false">
      <c r="A3543" s="3" t="s">
        <v>7098</v>
      </c>
      <c r="B3543" s="3" t="s">
        <v>21107</v>
      </c>
      <c r="C3543" s="3" t="s">
        <v>7097</v>
      </c>
      <c r="D3543" s="5" t="s">
        <v>21108</v>
      </c>
      <c r="E3543" s="5" t="s">
        <v>12457</v>
      </c>
      <c r="F3543" s="5" t="s">
        <v>12458</v>
      </c>
      <c r="G3543" s="5" t="s">
        <v>12061</v>
      </c>
      <c r="H3543" s="5" t="s">
        <v>12067</v>
      </c>
      <c r="I3543" s="5" t="s">
        <v>21053</v>
      </c>
      <c r="J3543" s="5" t="s">
        <v>12328</v>
      </c>
      <c r="K3543" s="3" t="s">
        <v>12021</v>
      </c>
      <c r="L3543" s="3" t="s">
        <v>12021</v>
      </c>
      <c r="M3543" s="3" t="n">
        <v>1</v>
      </c>
      <c r="N3543" s="20" t="n">
        <v>4.49</v>
      </c>
      <c r="O3543" s="21" t="s">
        <v>13780</v>
      </c>
    </row>
    <row r="3544" customFormat="false" ht="15" hidden="false" customHeight="true" outlineLevel="0" collapsed="false">
      <c r="A3544" s="3" t="s">
        <v>7100</v>
      </c>
      <c r="B3544" s="3" t="s">
        <v>21109</v>
      </c>
      <c r="C3544" s="3" t="s">
        <v>7099</v>
      </c>
      <c r="D3544" s="5" t="s">
        <v>21110</v>
      </c>
      <c r="E3544" s="5" t="s">
        <v>12457</v>
      </c>
      <c r="F3544" s="5" t="s">
        <v>12458</v>
      </c>
      <c r="G3544" s="5" t="s">
        <v>12061</v>
      </c>
      <c r="H3544" s="5" t="s">
        <v>12067</v>
      </c>
      <c r="I3544" s="5" t="s">
        <v>21081</v>
      </c>
      <c r="J3544" s="5" t="s">
        <v>12328</v>
      </c>
      <c r="K3544" s="3" t="s">
        <v>12021</v>
      </c>
      <c r="L3544" s="3" t="s">
        <v>12021</v>
      </c>
      <c r="M3544" s="3" t="n">
        <v>1</v>
      </c>
      <c r="N3544" s="20" t="n">
        <v>3.79</v>
      </c>
      <c r="O3544" s="21" t="s">
        <v>18309</v>
      </c>
    </row>
    <row r="3545" customFormat="false" ht="15" hidden="false" customHeight="true" outlineLevel="0" collapsed="false">
      <c r="A3545" s="3" t="s">
        <v>7102</v>
      </c>
      <c r="B3545" s="3" t="s">
        <v>21111</v>
      </c>
      <c r="C3545" s="3" t="s">
        <v>7101</v>
      </c>
      <c r="D3545" s="5" t="s">
        <v>21112</v>
      </c>
      <c r="E3545" s="5" t="s">
        <v>21051</v>
      </c>
      <c r="F3545" s="5" t="s">
        <v>21052</v>
      </c>
      <c r="G3545" s="5" t="s">
        <v>12061</v>
      </c>
      <c r="H3545" s="5" t="s">
        <v>12067</v>
      </c>
      <c r="I3545" s="5" t="s">
        <v>21053</v>
      </c>
      <c r="J3545" s="5" t="s">
        <v>12328</v>
      </c>
      <c r="K3545" s="3" t="s">
        <v>12017</v>
      </c>
      <c r="L3545" s="3" t="s">
        <v>12021</v>
      </c>
      <c r="M3545" s="3" t="n">
        <v>6</v>
      </c>
      <c r="N3545" s="20" t="n">
        <v>4.99</v>
      </c>
      <c r="O3545" s="21" t="s">
        <v>21113</v>
      </c>
    </row>
    <row r="3546" customFormat="false" ht="15" hidden="false" customHeight="true" outlineLevel="0" collapsed="false">
      <c r="A3546" s="3" t="s">
        <v>7104</v>
      </c>
      <c r="B3546" s="3" t="s">
        <v>21114</v>
      </c>
      <c r="C3546" s="3" t="s">
        <v>7103</v>
      </c>
      <c r="D3546" s="5" t="s">
        <v>21115</v>
      </c>
      <c r="E3546" s="5" t="s">
        <v>21051</v>
      </c>
      <c r="F3546" s="5" t="s">
        <v>21052</v>
      </c>
      <c r="G3546" s="5" t="s">
        <v>12061</v>
      </c>
      <c r="H3546" s="5" t="s">
        <v>12067</v>
      </c>
      <c r="I3546" s="5" t="s">
        <v>21081</v>
      </c>
      <c r="J3546" s="5" t="s">
        <v>12328</v>
      </c>
      <c r="K3546" s="3" t="s">
        <v>12017</v>
      </c>
      <c r="L3546" s="3" t="s">
        <v>12021</v>
      </c>
      <c r="M3546" s="3" t="n">
        <v>8</v>
      </c>
      <c r="N3546" s="20" t="n">
        <v>2.49</v>
      </c>
      <c r="O3546" s="21" t="s">
        <v>21116</v>
      </c>
    </row>
    <row r="3547" customFormat="false" ht="15" hidden="false" customHeight="true" outlineLevel="0" collapsed="false">
      <c r="A3547" s="3" t="s">
        <v>7106</v>
      </c>
      <c r="B3547" s="3" t="s">
        <v>21117</v>
      </c>
      <c r="C3547" s="3" t="s">
        <v>7105</v>
      </c>
      <c r="D3547" s="5" t="s">
        <v>21118</v>
      </c>
      <c r="E3547" s="5" t="s">
        <v>21099</v>
      </c>
      <c r="F3547" s="5" t="s">
        <v>21100</v>
      </c>
      <c r="G3547" s="5" t="s">
        <v>12061</v>
      </c>
      <c r="H3547" s="5" t="s">
        <v>12066</v>
      </c>
      <c r="I3547" s="5" t="s">
        <v>18225</v>
      </c>
      <c r="J3547" s="5" t="s">
        <v>12328</v>
      </c>
      <c r="K3547" s="3" t="s">
        <v>12017</v>
      </c>
      <c r="L3547" s="3" t="s">
        <v>12021</v>
      </c>
      <c r="M3547" s="3" t="n">
        <v>12</v>
      </c>
      <c r="N3547" s="20" t="n">
        <v>5.89</v>
      </c>
      <c r="O3547" s="21" t="s">
        <v>21119</v>
      </c>
    </row>
    <row r="3548" customFormat="false" ht="15" hidden="false" customHeight="true" outlineLevel="0" collapsed="false">
      <c r="A3548" s="3" t="s">
        <v>7108</v>
      </c>
      <c r="B3548" s="3" t="s">
        <v>21120</v>
      </c>
      <c r="C3548" s="3" t="s">
        <v>7107</v>
      </c>
      <c r="D3548" s="5" t="s">
        <v>21121</v>
      </c>
      <c r="E3548" s="5" t="s">
        <v>21099</v>
      </c>
      <c r="F3548" s="5" t="s">
        <v>21100</v>
      </c>
      <c r="G3548" s="5" t="s">
        <v>12061</v>
      </c>
      <c r="H3548" s="5" t="s">
        <v>12066</v>
      </c>
      <c r="I3548" s="5" t="s">
        <v>18985</v>
      </c>
      <c r="J3548" s="5" t="s">
        <v>12328</v>
      </c>
      <c r="K3548" s="3" t="s">
        <v>12017</v>
      </c>
      <c r="L3548" s="3" t="s">
        <v>12021</v>
      </c>
      <c r="M3548" s="3" t="n">
        <v>8</v>
      </c>
      <c r="N3548" s="20" t="n">
        <v>5.49</v>
      </c>
      <c r="O3548" s="21" t="s">
        <v>16546</v>
      </c>
    </row>
    <row r="3549" customFormat="false" ht="15" hidden="false" customHeight="true" outlineLevel="0" collapsed="false">
      <c r="A3549" s="3" t="s">
        <v>7110</v>
      </c>
      <c r="B3549" s="3" t="s">
        <v>21122</v>
      </c>
      <c r="C3549" s="3" t="s">
        <v>7109</v>
      </c>
      <c r="D3549" s="5" t="s">
        <v>21123</v>
      </c>
      <c r="E3549" s="5" t="s">
        <v>21099</v>
      </c>
      <c r="F3549" s="5" t="s">
        <v>21100</v>
      </c>
      <c r="G3549" s="5" t="s">
        <v>12061</v>
      </c>
      <c r="H3549" s="5" t="s">
        <v>12066</v>
      </c>
      <c r="I3549" s="5" t="s">
        <v>21124</v>
      </c>
      <c r="J3549" s="5" t="s">
        <v>12328</v>
      </c>
      <c r="K3549" s="3" t="s">
        <v>12017</v>
      </c>
      <c r="L3549" s="3" t="s">
        <v>12021</v>
      </c>
      <c r="M3549" s="3" t="n">
        <v>12</v>
      </c>
      <c r="N3549" s="20" t="n">
        <v>3.39</v>
      </c>
      <c r="O3549" s="21" t="s">
        <v>14045</v>
      </c>
    </row>
    <row r="3550" customFormat="false" ht="15" hidden="false" customHeight="true" outlineLevel="0" collapsed="false">
      <c r="A3550" s="3" t="s">
        <v>7112</v>
      </c>
      <c r="B3550" s="3" t="s">
        <v>21125</v>
      </c>
      <c r="C3550" s="3" t="s">
        <v>7111</v>
      </c>
      <c r="D3550" s="5" t="s">
        <v>21126</v>
      </c>
      <c r="E3550" s="5" t="s">
        <v>12457</v>
      </c>
      <c r="F3550" s="5" t="s">
        <v>12458</v>
      </c>
      <c r="G3550" s="5" t="s">
        <v>12061</v>
      </c>
      <c r="H3550" s="5" t="s">
        <v>12066</v>
      </c>
      <c r="I3550" s="5" t="s">
        <v>18225</v>
      </c>
      <c r="J3550" s="5" t="s">
        <v>12328</v>
      </c>
      <c r="K3550" s="3" t="s">
        <v>12021</v>
      </c>
      <c r="L3550" s="3" t="s">
        <v>12021</v>
      </c>
      <c r="M3550" s="3" t="n">
        <v>8</v>
      </c>
      <c r="N3550" s="20" t="n">
        <v>5.99</v>
      </c>
      <c r="O3550" s="21" t="s">
        <v>15569</v>
      </c>
    </row>
    <row r="3551" customFormat="false" ht="15" hidden="false" customHeight="true" outlineLevel="0" collapsed="false">
      <c r="A3551" s="3" t="s">
        <v>7114</v>
      </c>
      <c r="B3551" s="3" t="s">
        <v>21127</v>
      </c>
      <c r="C3551" s="3" t="s">
        <v>7113</v>
      </c>
      <c r="D3551" s="5" t="s">
        <v>21128</v>
      </c>
      <c r="E3551" s="5" t="s">
        <v>21051</v>
      </c>
      <c r="F3551" s="5" t="s">
        <v>21052</v>
      </c>
      <c r="G3551" s="5" t="s">
        <v>12061</v>
      </c>
      <c r="H3551" s="5" t="s">
        <v>12066</v>
      </c>
      <c r="I3551" s="5" t="s">
        <v>21124</v>
      </c>
      <c r="J3551" s="5" t="s">
        <v>12328</v>
      </c>
      <c r="K3551" s="3" t="s">
        <v>12017</v>
      </c>
      <c r="L3551" s="3" t="s">
        <v>12021</v>
      </c>
      <c r="M3551" s="3" t="n">
        <v>8</v>
      </c>
      <c r="N3551" s="20" t="n">
        <v>5.89</v>
      </c>
      <c r="O3551" s="21" t="s">
        <v>13866</v>
      </c>
    </row>
    <row r="3552" customFormat="false" ht="15" hidden="false" customHeight="true" outlineLevel="0" collapsed="false">
      <c r="A3552" s="3" t="s">
        <v>7116</v>
      </c>
      <c r="B3552" s="3" t="s">
        <v>21129</v>
      </c>
      <c r="C3552" s="3" t="s">
        <v>7115</v>
      </c>
      <c r="D3552" s="5" t="s">
        <v>21130</v>
      </c>
      <c r="E3552" s="5" t="s">
        <v>12457</v>
      </c>
      <c r="F3552" s="5" t="s">
        <v>12458</v>
      </c>
      <c r="G3552" s="5" t="s">
        <v>12061</v>
      </c>
      <c r="H3552" s="5" t="s">
        <v>12066</v>
      </c>
      <c r="I3552" s="5" t="s">
        <v>18985</v>
      </c>
      <c r="J3552" s="5" t="s">
        <v>12328</v>
      </c>
      <c r="K3552" s="3" t="s">
        <v>12021</v>
      </c>
      <c r="L3552" s="3" t="s">
        <v>12021</v>
      </c>
      <c r="M3552" s="3" t="n">
        <v>6</v>
      </c>
      <c r="N3552" s="20" t="n">
        <v>3.99</v>
      </c>
      <c r="O3552" s="21" t="s">
        <v>18439</v>
      </c>
    </row>
    <row r="3553" customFormat="false" ht="15" hidden="false" customHeight="true" outlineLevel="0" collapsed="false">
      <c r="A3553" s="3" t="s">
        <v>7118</v>
      </c>
      <c r="B3553" s="3" t="s">
        <v>21131</v>
      </c>
      <c r="C3553" s="3" t="s">
        <v>7117</v>
      </c>
      <c r="D3553" s="5" t="s">
        <v>21132</v>
      </c>
      <c r="E3553" s="5" t="s">
        <v>21051</v>
      </c>
      <c r="F3553" s="5" t="s">
        <v>21052</v>
      </c>
      <c r="G3553" s="5" t="s">
        <v>12061</v>
      </c>
      <c r="H3553" s="5" t="s">
        <v>12066</v>
      </c>
      <c r="I3553" s="5" t="s">
        <v>21124</v>
      </c>
      <c r="J3553" s="5" t="s">
        <v>12328</v>
      </c>
      <c r="K3553" s="3" t="s">
        <v>12017</v>
      </c>
      <c r="L3553" s="3" t="s">
        <v>12021</v>
      </c>
      <c r="M3553" s="3" t="n">
        <v>8</v>
      </c>
      <c r="N3553" s="20" t="n">
        <v>3.39</v>
      </c>
      <c r="O3553" s="21" t="s">
        <v>21133</v>
      </c>
    </row>
    <row r="3554" customFormat="false" ht="15" hidden="false" customHeight="true" outlineLevel="0" collapsed="false">
      <c r="A3554" s="3" t="s">
        <v>7120</v>
      </c>
      <c r="B3554" s="3" t="s">
        <v>21134</v>
      </c>
      <c r="C3554" s="3" t="s">
        <v>7119</v>
      </c>
      <c r="D3554" s="5" t="s">
        <v>21135</v>
      </c>
      <c r="E3554" s="5" t="s">
        <v>12457</v>
      </c>
      <c r="F3554" s="5" t="s">
        <v>12458</v>
      </c>
      <c r="G3554" s="5" t="s">
        <v>12061</v>
      </c>
      <c r="H3554" s="5" t="s">
        <v>12066</v>
      </c>
      <c r="I3554" s="5" t="s">
        <v>18225</v>
      </c>
      <c r="J3554" s="5" t="s">
        <v>12328</v>
      </c>
      <c r="K3554" s="3" t="s">
        <v>12021</v>
      </c>
      <c r="L3554" s="3" t="s">
        <v>12021</v>
      </c>
      <c r="M3554" s="3" t="n">
        <v>1</v>
      </c>
      <c r="N3554" s="20" t="n">
        <v>3.49</v>
      </c>
      <c r="O3554" s="21" t="s">
        <v>19321</v>
      </c>
    </row>
    <row r="3555" customFormat="false" ht="15" hidden="false" customHeight="true" outlineLevel="0" collapsed="false">
      <c r="A3555" s="3" t="s">
        <v>7122</v>
      </c>
      <c r="B3555" s="3" t="s">
        <v>21136</v>
      </c>
      <c r="C3555" s="3" t="s">
        <v>7121</v>
      </c>
      <c r="D3555" s="5" t="s">
        <v>21137</v>
      </c>
      <c r="E3555" s="5" t="s">
        <v>21061</v>
      </c>
      <c r="F3555" s="5" t="s">
        <v>21062</v>
      </c>
      <c r="G3555" s="5" t="s">
        <v>12061</v>
      </c>
      <c r="H3555" s="5" t="s">
        <v>12066</v>
      </c>
      <c r="I3555" s="5" t="s">
        <v>18985</v>
      </c>
      <c r="J3555" s="5" t="s">
        <v>12328</v>
      </c>
      <c r="K3555" s="3" t="s">
        <v>12017</v>
      </c>
      <c r="L3555" s="3" t="s">
        <v>12021</v>
      </c>
      <c r="M3555" s="3" t="n">
        <v>12</v>
      </c>
      <c r="N3555" s="20" t="n">
        <v>4.89</v>
      </c>
      <c r="O3555" s="21" t="s">
        <v>21138</v>
      </c>
    </row>
    <row r="3556" customFormat="false" ht="15" hidden="false" customHeight="true" outlineLevel="0" collapsed="false">
      <c r="A3556" s="3" t="s">
        <v>7124</v>
      </c>
      <c r="B3556" s="3" t="s">
        <v>21139</v>
      </c>
      <c r="C3556" s="3" t="s">
        <v>7123</v>
      </c>
      <c r="D3556" s="5" t="s">
        <v>21140</v>
      </c>
      <c r="E3556" s="5" t="s">
        <v>21051</v>
      </c>
      <c r="F3556" s="5" t="s">
        <v>21052</v>
      </c>
      <c r="G3556" s="5" t="s">
        <v>12061</v>
      </c>
      <c r="H3556" s="5" t="s">
        <v>12066</v>
      </c>
      <c r="I3556" s="5" t="s">
        <v>18225</v>
      </c>
      <c r="J3556" s="5" t="s">
        <v>12328</v>
      </c>
      <c r="K3556" s="3" t="s">
        <v>12017</v>
      </c>
      <c r="L3556" s="3" t="s">
        <v>12021</v>
      </c>
      <c r="M3556" s="3" t="n">
        <v>6</v>
      </c>
      <c r="N3556" s="20" t="n">
        <v>5.89</v>
      </c>
      <c r="O3556" s="21" t="s">
        <v>14378</v>
      </c>
    </row>
    <row r="3557" customFormat="false" ht="15" hidden="false" customHeight="true" outlineLevel="0" collapsed="false">
      <c r="A3557" s="3" t="s">
        <v>7126</v>
      </c>
      <c r="B3557" s="3" t="s">
        <v>21141</v>
      </c>
      <c r="C3557" s="3" t="s">
        <v>7125</v>
      </c>
      <c r="D3557" s="5" t="s">
        <v>21142</v>
      </c>
      <c r="E3557" s="5" t="s">
        <v>12457</v>
      </c>
      <c r="F3557" s="5" t="s">
        <v>12458</v>
      </c>
      <c r="G3557" s="5" t="s">
        <v>12061</v>
      </c>
      <c r="H3557" s="5" t="s">
        <v>12066</v>
      </c>
      <c r="I3557" s="5" t="s">
        <v>18985</v>
      </c>
      <c r="J3557" s="5" t="s">
        <v>12328</v>
      </c>
      <c r="K3557" s="3" t="s">
        <v>12021</v>
      </c>
      <c r="L3557" s="3" t="s">
        <v>12021</v>
      </c>
      <c r="M3557" s="3" t="n">
        <v>8</v>
      </c>
      <c r="N3557" s="20" t="n">
        <v>3.89</v>
      </c>
      <c r="O3557" s="21" t="s">
        <v>13722</v>
      </c>
    </row>
    <row r="3558" customFormat="false" ht="15" hidden="false" customHeight="true" outlineLevel="0" collapsed="false">
      <c r="A3558" s="3" t="s">
        <v>7128</v>
      </c>
      <c r="B3558" s="3" t="s">
        <v>21143</v>
      </c>
      <c r="C3558" s="3" t="s">
        <v>7127</v>
      </c>
      <c r="D3558" s="5" t="s">
        <v>21144</v>
      </c>
      <c r="E3558" s="5" t="s">
        <v>21099</v>
      </c>
      <c r="F3558" s="5" t="s">
        <v>21100</v>
      </c>
      <c r="G3558" s="5" t="s">
        <v>12061</v>
      </c>
      <c r="H3558" s="5" t="s">
        <v>12066</v>
      </c>
      <c r="I3558" s="5" t="s">
        <v>21124</v>
      </c>
      <c r="J3558" s="5" t="s">
        <v>12328</v>
      </c>
      <c r="K3558" s="3" t="s">
        <v>12017</v>
      </c>
      <c r="L3558" s="3" t="s">
        <v>12021</v>
      </c>
      <c r="M3558" s="3" t="n">
        <v>1</v>
      </c>
      <c r="N3558" s="20" t="n">
        <v>5.29</v>
      </c>
      <c r="O3558" s="21" t="s">
        <v>16315</v>
      </c>
    </row>
    <row r="3559" customFormat="false" ht="15" hidden="false" customHeight="true" outlineLevel="0" collapsed="false">
      <c r="A3559" s="3" t="s">
        <v>7130</v>
      </c>
      <c r="B3559" s="3" t="s">
        <v>21145</v>
      </c>
      <c r="C3559" s="3" t="s">
        <v>7129</v>
      </c>
      <c r="D3559" s="5" t="s">
        <v>21146</v>
      </c>
      <c r="E3559" s="5" t="s">
        <v>21051</v>
      </c>
      <c r="F3559" s="5" t="s">
        <v>21052</v>
      </c>
      <c r="G3559" s="5" t="s">
        <v>12061</v>
      </c>
      <c r="H3559" s="5" t="s">
        <v>12066</v>
      </c>
      <c r="I3559" s="5" t="s">
        <v>18225</v>
      </c>
      <c r="J3559" s="5" t="s">
        <v>12328</v>
      </c>
      <c r="K3559" s="3" t="s">
        <v>12017</v>
      </c>
      <c r="L3559" s="3" t="s">
        <v>12021</v>
      </c>
      <c r="M3559" s="3" t="n">
        <v>6</v>
      </c>
      <c r="N3559" s="20" t="n">
        <v>5.89</v>
      </c>
      <c r="O3559" s="21" t="s">
        <v>14430</v>
      </c>
    </row>
    <row r="3560" customFormat="false" ht="15" hidden="false" customHeight="true" outlineLevel="0" collapsed="false">
      <c r="A3560" s="3" t="s">
        <v>7132</v>
      </c>
      <c r="B3560" s="3" t="s">
        <v>21147</v>
      </c>
      <c r="C3560" s="3" t="s">
        <v>7131</v>
      </c>
      <c r="D3560" s="5" t="s">
        <v>21148</v>
      </c>
      <c r="E3560" s="5" t="s">
        <v>21061</v>
      </c>
      <c r="F3560" s="5" t="s">
        <v>21062</v>
      </c>
      <c r="G3560" s="5" t="s">
        <v>12061</v>
      </c>
      <c r="H3560" s="5" t="s">
        <v>12066</v>
      </c>
      <c r="I3560" s="5" t="s">
        <v>18225</v>
      </c>
      <c r="J3560" s="5" t="s">
        <v>12328</v>
      </c>
      <c r="K3560" s="3" t="s">
        <v>12017</v>
      </c>
      <c r="L3560" s="3" t="s">
        <v>12021</v>
      </c>
      <c r="M3560" s="3" t="n">
        <v>8</v>
      </c>
      <c r="N3560" s="20" t="n">
        <v>3.29</v>
      </c>
      <c r="O3560" s="21" t="s">
        <v>21149</v>
      </c>
    </row>
    <row r="3561" customFormat="false" ht="15" hidden="false" customHeight="true" outlineLevel="0" collapsed="false">
      <c r="A3561" s="3" t="s">
        <v>7134</v>
      </c>
      <c r="B3561" s="3" t="s">
        <v>21150</v>
      </c>
      <c r="C3561" s="3" t="s">
        <v>7133</v>
      </c>
      <c r="D3561" s="5" t="s">
        <v>21151</v>
      </c>
      <c r="E3561" s="5" t="s">
        <v>21099</v>
      </c>
      <c r="F3561" s="5" t="s">
        <v>21100</v>
      </c>
      <c r="G3561" s="5" t="s">
        <v>12061</v>
      </c>
      <c r="H3561" s="5" t="s">
        <v>12066</v>
      </c>
      <c r="I3561" s="5" t="s">
        <v>21124</v>
      </c>
      <c r="J3561" s="5" t="s">
        <v>12328</v>
      </c>
      <c r="K3561" s="3" t="s">
        <v>12017</v>
      </c>
      <c r="L3561" s="3" t="s">
        <v>12021</v>
      </c>
      <c r="M3561" s="3" t="n">
        <v>8</v>
      </c>
      <c r="N3561" s="20" t="n">
        <v>4.29</v>
      </c>
      <c r="O3561" s="21" t="s">
        <v>14266</v>
      </c>
    </row>
    <row r="3562" customFormat="false" ht="15" hidden="false" customHeight="true" outlineLevel="0" collapsed="false">
      <c r="A3562" s="3" t="s">
        <v>7136</v>
      </c>
      <c r="B3562" s="3" t="s">
        <v>21152</v>
      </c>
      <c r="C3562" s="3" t="s">
        <v>7135</v>
      </c>
      <c r="D3562" s="5" t="s">
        <v>21153</v>
      </c>
      <c r="E3562" s="5" t="s">
        <v>12457</v>
      </c>
      <c r="F3562" s="5" t="s">
        <v>12458</v>
      </c>
      <c r="G3562" s="5" t="s">
        <v>12061</v>
      </c>
      <c r="H3562" s="5" t="s">
        <v>12066</v>
      </c>
      <c r="I3562" s="5" t="s">
        <v>21124</v>
      </c>
      <c r="J3562" s="5" t="s">
        <v>12328</v>
      </c>
      <c r="K3562" s="3" t="s">
        <v>12021</v>
      </c>
      <c r="L3562" s="3" t="s">
        <v>12021</v>
      </c>
      <c r="M3562" s="3" t="n">
        <v>6</v>
      </c>
      <c r="N3562" s="20" t="n">
        <v>3.49</v>
      </c>
      <c r="O3562" s="21" t="s">
        <v>13134</v>
      </c>
    </row>
    <row r="3563" customFormat="false" ht="15" hidden="false" customHeight="true" outlineLevel="0" collapsed="false">
      <c r="A3563" s="3" t="s">
        <v>7138</v>
      </c>
      <c r="B3563" s="3" t="s">
        <v>21154</v>
      </c>
      <c r="C3563" s="3" t="s">
        <v>7137</v>
      </c>
      <c r="D3563" s="5" t="s">
        <v>21155</v>
      </c>
      <c r="E3563" s="5" t="s">
        <v>12457</v>
      </c>
      <c r="F3563" s="5" t="s">
        <v>12458</v>
      </c>
      <c r="G3563" s="5" t="s">
        <v>12061</v>
      </c>
      <c r="H3563" s="5" t="s">
        <v>12066</v>
      </c>
      <c r="I3563" s="5" t="s">
        <v>18225</v>
      </c>
      <c r="J3563" s="5" t="s">
        <v>12328</v>
      </c>
      <c r="K3563" s="3" t="s">
        <v>12021</v>
      </c>
      <c r="L3563" s="3" t="s">
        <v>12021</v>
      </c>
      <c r="M3563" s="3" t="n">
        <v>6</v>
      </c>
      <c r="N3563" s="20" t="n">
        <v>4.79</v>
      </c>
      <c r="O3563" s="21" t="s">
        <v>21156</v>
      </c>
    </row>
    <row r="3564" customFormat="false" ht="15" hidden="false" customHeight="true" outlineLevel="0" collapsed="false">
      <c r="A3564" s="3" t="s">
        <v>7140</v>
      </c>
      <c r="B3564" s="3" t="s">
        <v>21157</v>
      </c>
      <c r="C3564" s="3" t="s">
        <v>7139</v>
      </c>
      <c r="D3564" s="5" t="s">
        <v>21158</v>
      </c>
      <c r="E3564" s="5" t="s">
        <v>21061</v>
      </c>
      <c r="F3564" s="5" t="s">
        <v>21062</v>
      </c>
      <c r="G3564" s="5" t="s">
        <v>12061</v>
      </c>
      <c r="H3564" s="5" t="s">
        <v>12066</v>
      </c>
      <c r="I3564" s="5" t="s">
        <v>18225</v>
      </c>
      <c r="J3564" s="5" t="s">
        <v>12328</v>
      </c>
      <c r="K3564" s="3" t="s">
        <v>12017</v>
      </c>
      <c r="L3564" s="3" t="s">
        <v>12021</v>
      </c>
      <c r="M3564" s="3" t="n">
        <v>1</v>
      </c>
      <c r="N3564" s="20" t="n">
        <v>3.49</v>
      </c>
      <c r="O3564" s="21" t="s">
        <v>12864</v>
      </c>
    </row>
    <row r="3565" customFormat="false" ht="15" hidden="false" customHeight="true" outlineLevel="0" collapsed="false">
      <c r="A3565" s="3" t="s">
        <v>7142</v>
      </c>
      <c r="B3565" s="3" t="s">
        <v>21159</v>
      </c>
      <c r="C3565" s="3" t="s">
        <v>7141</v>
      </c>
      <c r="D3565" s="5" t="s">
        <v>21160</v>
      </c>
      <c r="E3565" s="5" t="s">
        <v>21099</v>
      </c>
      <c r="F3565" s="5" t="s">
        <v>21100</v>
      </c>
      <c r="G3565" s="5" t="s">
        <v>12061</v>
      </c>
      <c r="H3565" s="5" t="s">
        <v>12066</v>
      </c>
      <c r="I3565" s="5" t="s">
        <v>18985</v>
      </c>
      <c r="J3565" s="5" t="s">
        <v>12328</v>
      </c>
      <c r="K3565" s="3" t="s">
        <v>12017</v>
      </c>
      <c r="L3565" s="3" t="s">
        <v>12021</v>
      </c>
      <c r="M3565" s="3" t="n">
        <v>12</v>
      </c>
      <c r="N3565" s="20" t="n">
        <v>3.99</v>
      </c>
      <c r="O3565" s="21" t="s">
        <v>20004</v>
      </c>
    </row>
    <row r="3566" customFormat="false" ht="15" hidden="false" customHeight="true" outlineLevel="0" collapsed="false">
      <c r="A3566" s="3" t="s">
        <v>7144</v>
      </c>
      <c r="B3566" s="3" t="s">
        <v>21161</v>
      </c>
      <c r="C3566" s="3" t="s">
        <v>7143</v>
      </c>
      <c r="D3566" s="5" t="s">
        <v>21162</v>
      </c>
      <c r="E3566" s="5" t="s">
        <v>21061</v>
      </c>
      <c r="F3566" s="5" t="s">
        <v>21062</v>
      </c>
      <c r="G3566" s="5" t="s">
        <v>12061</v>
      </c>
      <c r="H3566" s="5" t="s">
        <v>12066</v>
      </c>
      <c r="I3566" s="5" t="s">
        <v>21124</v>
      </c>
      <c r="J3566" s="5" t="s">
        <v>12328</v>
      </c>
      <c r="K3566" s="3" t="s">
        <v>12017</v>
      </c>
      <c r="L3566" s="3" t="s">
        <v>12021</v>
      </c>
      <c r="M3566" s="3" t="n">
        <v>8</v>
      </c>
      <c r="N3566" s="20" t="n">
        <v>6.29</v>
      </c>
      <c r="O3566" s="21" t="s">
        <v>12246</v>
      </c>
    </row>
    <row r="3567" customFormat="false" ht="15" hidden="false" customHeight="true" outlineLevel="0" collapsed="false">
      <c r="A3567" s="3" t="s">
        <v>7146</v>
      </c>
      <c r="B3567" s="3" t="s">
        <v>21163</v>
      </c>
      <c r="C3567" s="3" t="s">
        <v>7145</v>
      </c>
      <c r="D3567" s="5" t="s">
        <v>21164</v>
      </c>
      <c r="E3567" s="5" t="s">
        <v>21051</v>
      </c>
      <c r="F3567" s="5" t="s">
        <v>21052</v>
      </c>
      <c r="G3567" s="5" t="s">
        <v>12061</v>
      </c>
      <c r="H3567" s="5" t="s">
        <v>12066</v>
      </c>
      <c r="I3567" s="5" t="s">
        <v>21124</v>
      </c>
      <c r="J3567" s="5" t="s">
        <v>12328</v>
      </c>
      <c r="K3567" s="3" t="s">
        <v>12017</v>
      </c>
      <c r="L3567" s="3" t="s">
        <v>12021</v>
      </c>
      <c r="M3567" s="3" t="n">
        <v>12</v>
      </c>
      <c r="N3567" s="20" t="n">
        <v>4.29</v>
      </c>
      <c r="O3567" s="21" t="s">
        <v>16764</v>
      </c>
    </row>
    <row r="3568" customFormat="false" ht="15" hidden="false" customHeight="true" outlineLevel="0" collapsed="false">
      <c r="A3568" s="3" t="s">
        <v>7148</v>
      </c>
      <c r="B3568" s="3" t="s">
        <v>21165</v>
      </c>
      <c r="C3568" s="3" t="s">
        <v>7147</v>
      </c>
      <c r="D3568" s="5" t="s">
        <v>21166</v>
      </c>
      <c r="E3568" s="5" t="s">
        <v>21051</v>
      </c>
      <c r="F3568" s="5" t="s">
        <v>21052</v>
      </c>
      <c r="G3568" s="5" t="s">
        <v>12061</v>
      </c>
      <c r="H3568" s="5" t="s">
        <v>12066</v>
      </c>
      <c r="I3568" s="5" t="s">
        <v>18225</v>
      </c>
      <c r="J3568" s="5" t="s">
        <v>12328</v>
      </c>
      <c r="K3568" s="3" t="s">
        <v>12017</v>
      </c>
      <c r="L3568" s="3" t="s">
        <v>12021</v>
      </c>
      <c r="M3568" s="3" t="n">
        <v>12</v>
      </c>
      <c r="N3568" s="20" t="n">
        <v>3.49</v>
      </c>
      <c r="O3568" s="21" t="s">
        <v>15827</v>
      </c>
    </row>
    <row r="3569" customFormat="false" ht="15" hidden="false" customHeight="true" outlineLevel="0" collapsed="false">
      <c r="A3569" s="3" t="s">
        <v>7150</v>
      </c>
      <c r="B3569" s="3" t="s">
        <v>21167</v>
      </c>
      <c r="C3569" s="3" t="s">
        <v>7149</v>
      </c>
      <c r="D3569" s="5" t="s">
        <v>21168</v>
      </c>
      <c r="E3569" s="5" t="s">
        <v>21051</v>
      </c>
      <c r="F3569" s="5" t="s">
        <v>21052</v>
      </c>
      <c r="G3569" s="5" t="s">
        <v>12061</v>
      </c>
      <c r="H3569" s="5" t="s">
        <v>12066</v>
      </c>
      <c r="I3569" s="5" t="s">
        <v>18985</v>
      </c>
      <c r="J3569" s="5" t="s">
        <v>12328</v>
      </c>
      <c r="K3569" s="3" t="s">
        <v>12017</v>
      </c>
      <c r="L3569" s="3" t="s">
        <v>12021</v>
      </c>
      <c r="M3569" s="3" t="n">
        <v>1</v>
      </c>
      <c r="N3569" s="20" t="n">
        <v>4.49</v>
      </c>
      <c r="O3569" s="21" t="s">
        <v>17365</v>
      </c>
    </row>
    <row r="3570" customFormat="false" ht="15" hidden="false" customHeight="true" outlineLevel="0" collapsed="false">
      <c r="A3570" s="3" t="s">
        <v>7152</v>
      </c>
      <c r="B3570" s="3" t="s">
        <v>21169</v>
      </c>
      <c r="C3570" s="3" t="s">
        <v>7151</v>
      </c>
      <c r="D3570" s="5" t="s">
        <v>21170</v>
      </c>
      <c r="E3570" s="5" t="s">
        <v>21061</v>
      </c>
      <c r="F3570" s="5" t="s">
        <v>21062</v>
      </c>
      <c r="G3570" s="5" t="s">
        <v>12061</v>
      </c>
      <c r="H3570" s="5" t="s">
        <v>12066</v>
      </c>
      <c r="I3570" s="5" t="s">
        <v>18225</v>
      </c>
      <c r="J3570" s="5" t="s">
        <v>12328</v>
      </c>
      <c r="K3570" s="3" t="s">
        <v>12017</v>
      </c>
      <c r="L3570" s="3" t="s">
        <v>12021</v>
      </c>
      <c r="M3570" s="3" t="n">
        <v>6</v>
      </c>
      <c r="N3570" s="20" t="n">
        <v>3.89</v>
      </c>
      <c r="O3570" s="21" t="s">
        <v>19622</v>
      </c>
    </row>
    <row r="3571" customFormat="false" ht="15" hidden="false" customHeight="true" outlineLevel="0" collapsed="false">
      <c r="A3571" s="3" t="s">
        <v>7154</v>
      </c>
      <c r="B3571" s="3" t="s">
        <v>21171</v>
      </c>
      <c r="C3571" s="3" t="s">
        <v>7153</v>
      </c>
      <c r="D3571" s="5" t="s">
        <v>21172</v>
      </c>
      <c r="E3571" s="5" t="s">
        <v>21051</v>
      </c>
      <c r="F3571" s="5" t="s">
        <v>21052</v>
      </c>
      <c r="G3571" s="5" t="s">
        <v>12061</v>
      </c>
      <c r="H3571" s="5" t="s">
        <v>12066</v>
      </c>
      <c r="I3571" s="5" t="s">
        <v>18225</v>
      </c>
      <c r="J3571" s="5" t="s">
        <v>12328</v>
      </c>
      <c r="K3571" s="3" t="s">
        <v>12017</v>
      </c>
      <c r="L3571" s="3" t="s">
        <v>12021</v>
      </c>
      <c r="M3571" s="3" t="n">
        <v>1</v>
      </c>
      <c r="N3571" s="20" t="n">
        <v>4.39</v>
      </c>
      <c r="O3571" s="21" t="s">
        <v>21173</v>
      </c>
    </row>
    <row r="3572" customFormat="false" ht="15" hidden="false" customHeight="true" outlineLevel="0" collapsed="false">
      <c r="A3572" s="3" t="s">
        <v>7156</v>
      </c>
      <c r="B3572" s="3" t="s">
        <v>21174</v>
      </c>
      <c r="C3572" s="3" t="s">
        <v>7155</v>
      </c>
      <c r="D3572" s="5" t="s">
        <v>21175</v>
      </c>
      <c r="E3572" s="5" t="s">
        <v>21051</v>
      </c>
      <c r="F3572" s="5" t="s">
        <v>21052</v>
      </c>
      <c r="G3572" s="5" t="s">
        <v>12061</v>
      </c>
      <c r="H3572" s="5" t="s">
        <v>12064</v>
      </c>
      <c r="I3572" s="5" t="s">
        <v>12966</v>
      </c>
      <c r="J3572" s="5" t="s">
        <v>12328</v>
      </c>
      <c r="K3572" s="3" t="s">
        <v>12017</v>
      </c>
      <c r="L3572" s="3" t="s">
        <v>12021</v>
      </c>
      <c r="M3572" s="3" t="n">
        <v>8</v>
      </c>
      <c r="N3572" s="20" t="n">
        <v>4.89</v>
      </c>
      <c r="O3572" s="21" t="s">
        <v>14973</v>
      </c>
    </row>
    <row r="3573" customFormat="false" ht="15" hidden="false" customHeight="true" outlineLevel="0" collapsed="false">
      <c r="A3573" s="3" t="s">
        <v>7158</v>
      </c>
      <c r="B3573" s="3" t="s">
        <v>21176</v>
      </c>
      <c r="C3573" s="3" t="s">
        <v>7157</v>
      </c>
      <c r="D3573" s="5" t="s">
        <v>21177</v>
      </c>
      <c r="E3573" s="5" t="s">
        <v>12457</v>
      </c>
      <c r="F3573" s="5" t="s">
        <v>12458</v>
      </c>
      <c r="G3573" s="5" t="s">
        <v>12061</v>
      </c>
      <c r="H3573" s="5" t="s">
        <v>12064</v>
      </c>
      <c r="I3573" s="5" t="s">
        <v>13550</v>
      </c>
      <c r="J3573" s="5" t="s">
        <v>12328</v>
      </c>
      <c r="K3573" s="3" t="s">
        <v>12021</v>
      </c>
      <c r="L3573" s="3" t="s">
        <v>12021</v>
      </c>
      <c r="M3573" s="3" t="n">
        <v>1</v>
      </c>
      <c r="N3573" s="20" t="n">
        <v>4.39</v>
      </c>
      <c r="O3573" s="21" t="s">
        <v>16689</v>
      </c>
    </row>
    <row r="3574" customFormat="false" ht="15" hidden="false" customHeight="true" outlineLevel="0" collapsed="false">
      <c r="A3574" s="3" t="s">
        <v>7160</v>
      </c>
      <c r="B3574" s="3" t="s">
        <v>21178</v>
      </c>
      <c r="C3574" s="3" t="s">
        <v>7159</v>
      </c>
      <c r="D3574" s="5" t="s">
        <v>21179</v>
      </c>
      <c r="E3574" s="5" t="s">
        <v>21099</v>
      </c>
      <c r="F3574" s="5" t="s">
        <v>21100</v>
      </c>
      <c r="G3574" s="5" t="s">
        <v>12061</v>
      </c>
      <c r="H3574" s="5" t="s">
        <v>12064</v>
      </c>
      <c r="I3574" s="5" t="s">
        <v>12966</v>
      </c>
      <c r="J3574" s="5" t="s">
        <v>12328</v>
      </c>
      <c r="K3574" s="3" t="s">
        <v>12017</v>
      </c>
      <c r="L3574" s="3" t="s">
        <v>12021</v>
      </c>
      <c r="M3574" s="3" t="n">
        <v>6</v>
      </c>
      <c r="N3574" s="20" t="n">
        <v>5.49</v>
      </c>
      <c r="O3574" s="21" t="s">
        <v>17082</v>
      </c>
    </row>
    <row r="3575" customFormat="false" ht="15" hidden="false" customHeight="true" outlineLevel="0" collapsed="false">
      <c r="A3575" s="3" t="s">
        <v>7162</v>
      </c>
      <c r="B3575" s="3" t="s">
        <v>21180</v>
      </c>
      <c r="C3575" s="3" t="s">
        <v>7161</v>
      </c>
      <c r="D3575" s="5" t="s">
        <v>21181</v>
      </c>
      <c r="E3575" s="5" t="s">
        <v>21061</v>
      </c>
      <c r="F3575" s="5" t="s">
        <v>21062</v>
      </c>
      <c r="G3575" s="5" t="s">
        <v>12061</v>
      </c>
      <c r="H3575" s="5" t="s">
        <v>12064</v>
      </c>
      <c r="I3575" s="5" t="s">
        <v>12966</v>
      </c>
      <c r="J3575" s="5" t="s">
        <v>12328</v>
      </c>
      <c r="K3575" s="3" t="s">
        <v>12017</v>
      </c>
      <c r="L3575" s="3" t="s">
        <v>12021</v>
      </c>
      <c r="M3575" s="3" t="n">
        <v>12</v>
      </c>
      <c r="N3575" s="20" t="n">
        <v>5.99</v>
      </c>
      <c r="O3575" s="21" t="s">
        <v>20544</v>
      </c>
    </row>
    <row r="3576" customFormat="false" ht="15" hidden="false" customHeight="true" outlineLevel="0" collapsed="false">
      <c r="A3576" s="3" t="s">
        <v>7164</v>
      </c>
      <c r="B3576" s="3" t="s">
        <v>21182</v>
      </c>
      <c r="C3576" s="3" t="s">
        <v>7163</v>
      </c>
      <c r="D3576" s="5" t="s">
        <v>21183</v>
      </c>
      <c r="E3576" s="5" t="s">
        <v>21061</v>
      </c>
      <c r="F3576" s="5" t="s">
        <v>21062</v>
      </c>
      <c r="G3576" s="5" t="s">
        <v>12061</v>
      </c>
      <c r="H3576" s="5" t="s">
        <v>12064</v>
      </c>
      <c r="I3576" s="5" t="s">
        <v>12966</v>
      </c>
      <c r="J3576" s="5" t="s">
        <v>12328</v>
      </c>
      <c r="K3576" s="3" t="s">
        <v>12017</v>
      </c>
      <c r="L3576" s="3" t="s">
        <v>12021</v>
      </c>
      <c r="M3576" s="3" t="n">
        <v>12</v>
      </c>
      <c r="N3576" s="20" t="n">
        <v>5.49</v>
      </c>
      <c r="O3576" s="21" t="s">
        <v>15716</v>
      </c>
    </row>
    <row r="3577" customFormat="false" ht="15" hidden="false" customHeight="true" outlineLevel="0" collapsed="false">
      <c r="A3577" s="3" t="s">
        <v>7166</v>
      </c>
      <c r="B3577" s="3" t="s">
        <v>21184</v>
      </c>
      <c r="C3577" s="3" t="s">
        <v>7165</v>
      </c>
      <c r="D3577" s="5" t="s">
        <v>21185</v>
      </c>
      <c r="E3577" s="5" t="s">
        <v>21099</v>
      </c>
      <c r="F3577" s="5" t="s">
        <v>21100</v>
      </c>
      <c r="G3577" s="5" t="s">
        <v>12061</v>
      </c>
      <c r="H3577" s="5" t="s">
        <v>12064</v>
      </c>
      <c r="I3577" s="5" t="s">
        <v>12966</v>
      </c>
      <c r="J3577" s="5" t="s">
        <v>12328</v>
      </c>
      <c r="K3577" s="3" t="s">
        <v>12017</v>
      </c>
      <c r="L3577" s="3" t="s">
        <v>12021</v>
      </c>
      <c r="M3577" s="3" t="n">
        <v>6</v>
      </c>
      <c r="N3577" s="20" t="n">
        <v>3.89</v>
      </c>
      <c r="O3577" s="21" t="s">
        <v>15211</v>
      </c>
    </row>
    <row r="3578" customFormat="false" ht="15" hidden="false" customHeight="true" outlineLevel="0" collapsed="false">
      <c r="A3578" s="3" t="s">
        <v>7168</v>
      </c>
      <c r="B3578" s="3" t="s">
        <v>21186</v>
      </c>
      <c r="C3578" s="3" t="s">
        <v>7167</v>
      </c>
      <c r="D3578" s="5" t="s">
        <v>21187</v>
      </c>
      <c r="E3578" s="5" t="s">
        <v>21051</v>
      </c>
      <c r="F3578" s="5" t="s">
        <v>21052</v>
      </c>
      <c r="G3578" s="5" t="s">
        <v>12061</v>
      </c>
      <c r="H3578" s="5" t="s">
        <v>12064</v>
      </c>
      <c r="I3578" s="5" t="s">
        <v>13550</v>
      </c>
      <c r="J3578" s="5" t="s">
        <v>12328</v>
      </c>
      <c r="K3578" s="3" t="s">
        <v>12017</v>
      </c>
      <c r="L3578" s="3" t="s">
        <v>12021</v>
      </c>
      <c r="M3578" s="3" t="n">
        <v>8</v>
      </c>
      <c r="N3578" s="20" t="n">
        <v>3.49</v>
      </c>
      <c r="O3578" s="21" t="s">
        <v>16815</v>
      </c>
    </row>
    <row r="3579" customFormat="false" ht="15" hidden="false" customHeight="true" outlineLevel="0" collapsed="false">
      <c r="A3579" s="3" t="s">
        <v>7170</v>
      </c>
      <c r="B3579" s="3" t="s">
        <v>21188</v>
      </c>
      <c r="C3579" s="3" t="s">
        <v>7169</v>
      </c>
      <c r="D3579" s="5" t="s">
        <v>21189</v>
      </c>
      <c r="E3579" s="5" t="s">
        <v>21061</v>
      </c>
      <c r="F3579" s="5" t="s">
        <v>21062</v>
      </c>
      <c r="G3579" s="5" t="s">
        <v>12061</v>
      </c>
      <c r="H3579" s="5" t="s">
        <v>12064</v>
      </c>
      <c r="I3579" s="5" t="s">
        <v>13550</v>
      </c>
      <c r="J3579" s="5" t="s">
        <v>12328</v>
      </c>
      <c r="K3579" s="3" t="s">
        <v>12017</v>
      </c>
      <c r="L3579" s="3" t="s">
        <v>12021</v>
      </c>
      <c r="M3579" s="3" t="n">
        <v>12</v>
      </c>
      <c r="N3579" s="20" t="n">
        <v>5.79</v>
      </c>
      <c r="O3579" s="21" t="s">
        <v>15978</v>
      </c>
    </row>
    <row r="3580" customFormat="false" ht="15" hidden="false" customHeight="true" outlineLevel="0" collapsed="false">
      <c r="A3580" s="3" t="s">
        <v>7172</v>
      </c>
      <c r="B3580" s="3" t="s">
        <v>21190</v>
      </c>
      <c r="C3580" s="3" t="s">
        <v>7171</v>
      </c>
      <c r="D3580" s="5" t="s">
        <v>21191</v>
      </c>
      <c r="E3580" s="5" t="s">
        <v>21061</v>
      </c>
      <c r="F3580" s="5" t="s">
        <v>21062</v>
      </c>
      <c r="G3580" s="5" t="s">
        <v>12061</v>
      </c>
      <c r="H3580" s="5" t="s">
        <v>12064</v>
      </c>
      <c r="I3580" s="5" t="s">
        <v>13550</v>
      </c>
      <c r="J3580" s="5" t="s">
        <v>12328</v>
      </c>
      <c r="K3580" s="3" t="s">
        <v>12017</v>
      </c>
      <c r="L3580" s="3" t="s">
        <v>12021</v>
      </c>
      <c r="M3580" s="3" t="n">
        <v>6</v>
      </c>
      <c r="N3580" s="20" t="n">
        <v>3.99</v>
      </c>
      <c r="O3580" s="21" t="s">
        <v>16223</v>
      </c>
    </row>
    <row r="3581" customFormat="false" ht="15" hidden="false" customHeight="true" outlineLevel="0" collapsed="false">
      <c r="A3581" s="3" t="s">
        <v>7174</v>
      </c>
      <c r="B3581" s="3" t="s">
        <v>21192</v>
      </c>
      <c r="C3581" s="3" t="s">
        <v>7173</v>
      </c>
      <c r="D3581" s="5" t="s">
        <v>21193</v>
      </c>
      <c r="E3581" s="5" t="s">
        <v>12457</v>
      </c>
      <c r="F3581" s="5" t="s">
        <v>12458</v>
      </c>
      <c r="G3581" s="5" t="s">
        <v>12061</v>
      </c>
      <c r="H3581" s="5" t="s">
        <v>12064</v>
      </c>
      <c r="I3581" s="5" t="s">
        <v>13550</v>
      </c>
      <c r="J3581" s="5" t="s">
        <v>12328</v>
      </c>
      <c r="K3581" s="3" t="s">
        <v>12021</v>
      </c>
      <c r="L3581" s="3" t="s">
        <v>12021</v>
      </c>
      <c r="M3581" s="3" t="n">
        <v>6</v>
      </c>
      <c r="N3581" s="20" t="n">
        <v>4.79</v>
      </c>
      <c r="O3581" s="21" t="s">
        <v>21194</v>
      </c>
    </row>
    <row r="3582" customFormat="false" ht="15" hidden="false" customHeight="true" outlineLevel="0" collapsed="false">
      <c r="A3582" s="3" t="s">
        <v>7176</v>
      </c>
      <c r="B3582" s="3" t="s">
        <v>21195</v>
      </c>
      <c r="C3582" s="3" t="s">
        <v>7175</v>
      </c>
      <c r="D3582" s="5" t="s">
        <v>21196</v>
      </c>
      <c r="E3582" s="5" t="s">
        <v>21061</v>
      </c>
      <c r="F3582" s="5" t="s">
        <v>21062</v>
      </c>
      <c r="G3582" s="5" t="s">
        <v>12061</v>
      </c>
      <c r="H3582" s="5" t="s">
        <v>12064</v>
      </c>
      <c r="I3582" s="5" t="s">
        <v>13550</v>
      </c>
      <c r="J3582" s="5" t="s">
        <v>12328</v>
      </c>
      <c r="K3582" s="3" t="s">
        <v>12017</v>
      </c>
      <c r="L3582" s="3" t="s">
        <v>12021</v>
      </c>
      <c r="M3582" s="3" t="n">
        <v>12</v>
      </c>
      <c r="N3582" s="20" t="n">
        <v>5.89</v>
      </c>
      <c r="O3582" s="21" t="s">
        <v>14545</v>
      </c>
    </row>
    <row r="3583" customFormat="false" ht="15" hidden="false" customHeight="true" outlineLevel="0" collapsed="false">
      <c r="A3583" s="3" t="s">
        <v>7178</v>
      </c>
      <c r="B3583" s="3" t="s">
        <v>21197</v>
      </c>
      <c r="C3583" s="3" t="s">
        <v>7177</v>
      </c>
      <c r="D3583" s="5" t="s">
        <v>21198</v>
      </c>
      <c r="E3583" s="5" t="s">
        <v>21051</v>
      </c>
      <c r="F3583" s="5" t="s">
        <v>21052</v>
      </c>
      <c r="G3583" s="5" t="s">
        <v>12061</v>
      </c>
      <c r="H3583" s="5" t="s">
        <v>12064</v>
      </c>
      <c r="I3583" s="5" t="s">
        <v>13550</v>
      </c>
      <c r="J3583" s="5" t="s">
        <v>12328</v>
      </c>
      <c r="K3583" s="3" t="s">
        <v>12017</v>
      </c>
      <c r="L3583" s="3" t="s">
        <v>12021</v>
      </c>
      <c r="M3583" s="3" t="n">
        <v>8</v>
      </c>
      <c r="N3583" s="20" t="n">
        <v>5.29</v>
      </c>
      <c r="O3583" s="21" t="s">
        <v>13871</v>
      </c>
    </row>
    <row r="3584" customFormat="false" ht="15" hidden="false" customHeight="true" outlineLevel="0" collapsed="false">
      <c r="A3584" s="3" t="s">
        <v>7180</v>
      </c>
      <c r="B3584" s="3" t="s">
        <v>21199</v>
      </c>
      <c r="C3584" s="3" t="s">
        <v>7179</v>
      </c>
      <c r="D3584" s="5" t="s">
        <v>21200</v>
      </c>
      <c r="E3584" s="5" t="s">
        <v>21099</v>
      </c>
      <c r="F3584" s="5" t="s">
        <v>21100</v>
      </c>
      <c r="G3584" s="5" t="s">
        <v>12061</v>
      </c>
      <c r="H3584" s="5" t="s">
        <v>12064</v>
      </c>
      <c r="I3584" s="5" t="s">
        <v>12966</v>
      </c>
      <c r="J3584" s="5" t="s">
        <v>12328</v>
      </c>
      <c r="K3584" s="3" t="s">
        <v>12017</v>
      </c>
      <c r="L3584" s="3" t="s">
        <v>12021</v>
      </c>
      <c r="M3584" s="3" t="n">
        <v>1</v>
      </c>
      <c r="N3584" s="20" t="n">
        <v>6.39</v>
      </c>
      <c r="O3584" s="21" t="s">
        <v>15307</v>
      </c>
    </row>
    <row r="3585" customFormat="false" ht="15" hidden="false" customHeight="true" outlineLevel="0" collapsed="false">
      <c r="A3585" s="3" t="s">
        <v>7182</v>
      </c>
      <c r="B3585" s="3" t="s">
        <v>21201</v>
      </c>
      <c r="C3585" s="3" t="s">
        <v>7181</v>
      </c>
      <c r="D3585" s="5" t="s">
        <v>21202</v>
      </c>
      <c r="E3585" s="5" t="s">
        <v>12457</v>
      </c>
      <c r="F3585" s="5" t="s">
        <v>12458</v>
      </c>
      <c r="G3585" s="5" t="s">
        <v>12061</v>
      </c>
      <c r="H3585" s="5" t="s">
        <v>12064</v>
      </c>
      <c r="I3585" s="5" t="s">
        <v>13550</v>
      </c>
      <c r="J3585" s="5" t="s">
        <v>12328</v>
      </c>
      <c r="K3585" s="3" t="s">
        <v>12021</v>
      </c>
      <c r="L3585" s="3" t="s">
        <v>12021</v>
      </c>
      <c r="M3585" s="3" t="n">
        <v>12</v>
      </c>
      <c r="N3585" s="20" t="n">
        <v>5.29</v>
      </c>
      <c r="O3585" s="21" t="s">
        <v>16628</v>
      </c>
    </row>
    <row r="3586" customFormat="false" ht="15" hidden="false" customHeight="true" outlineLevel="0" collapsed="false">
      <c r="A3586" s="3" t="s">
        <v>7184</v>
      </c>
      <c r="B3586" s="3" t="s">
        <v>21203</v>
      </c>
      <c r="C3586" s="3" t="s">
        <v>7183</v>
      </c>
      <c r="D3586" s="5" t="s">
        <v>21204</v>
      </c>
      <c r="E3586" s="5" t="s">
        <v>21051</v>
      </c>
      <c r="F3586" s="5" t="s">
        <v>21052</v>
      </c>
      <c r="G3586" s="5" t="s">
        <v>12061</v>
      </c>
      <c r="H3586" s="5" t="s">
        <v>12064</v>
      </c>
      <c r="I3586" s="5" t="s">
        <v>13550</v>
      </c>
      <c r="J3586" s="5" t="s">
        <v>12328</v>
      </c>
      <c r="K3586" s="3" t="s">
        <v>12017</v>
      </c>
      <c r="L3586" s="3" t="s">
        <v>12021</v>
      </c>
      <c r="M3586" s="3" t="n">
        <v>8</v>
      </c>
      <c r="N3586" s="20" t="n">
        <v>3.49</v>
      </c>
      <c r="O3586" s="21" t="s">
        <v>14844</v>
      </c>
    </row>
    <row r="3587" customFormat="false" ht="15" hidden="false" customHeight="true" outlineLevel="0" collapsed="false">
      <c r="A3587" s="3" t="s">
        <v>7186</v>
      </c>
      <c r="B3587" s="3" t="s">
        <v>21205</v>
      </c>
      <c r="C3587" s="3" t="s">
        <v>7185</v>
      </c>
      <c r="D3587" s="5" t="s">
        <v>21206</v>
      </c>
      <c r="E3587" s="5" t="s">
        <v>12457</v>
      </c>
      <c r="F3587" s="5" t="s">
        <v>12458</v>
      </c>
      <c r="G3587" s="5" t="s">
        <v>12061</v>
      </c>
      <c r="H3587" s="5" t="s">
        <v>12064</v>
      </c>
      <c r="I3587" s="5" t="s">
        <v>12966</v>
      </c>
      <c r="J3587" s="5" t="s">
        <v>12328</v>
      </c>
      <c r="K3587" s="3" t="s">
        <v>12021</v>
      </c>
      <c r="L3587" s="3" t="s">
        <v>12021</v>
      </c>
      <c r="M3587" s="3" t="n">
        <v>6</v>
      </c>
      <c r="N3587" s="20" t="n">
        <v>5.49</v>
      </c>
      <c r="O3587" s="21" t="s">
        <v>13378</v>
      </c>
    </row>
    <row r="3588" customFormat="false" ht="15" hidden="false" customHeight="true" outlineLevel="0" collapsed="false">
      <c r="A3588" s="3" t="s">
        <v>7188</v>
      </c>
      <c r="B3588" s="3" t="s">
        <v>21207</v>
      </c>
      <c r="C3588" s="3" t="s">
        <v>7187</v>
      </c>
      <c r="D3588" s="5" t="s">
        <v>21208</v>
      </c>
      <c r="E3588" s="5" t="s">
        <v>21061</v>
      </c>
      <c r="F3588" s="5" t="s">
        <v>21062</v>
      </c>
      <c r="G3588" s="5" t="s">
        <v>12061</v>
      </c>
      <c r="H3588" s="5" t="s">
        <v>12064</v>
      </c>
      <c r="I3588" s="5" t="s">
        <v>13550</v>
      </c>
      <c r="J3588" s="5" t="s">
        <v>12328</v>
      </c>
      <c r="K3588" s="3" t="s">
        <v>12017</v>
      </c>
      <c r="L3588" s="3" t="s">
        <v>12021</v>
      </c>
      <c r="M3588" s="3" t="n">
        <v>12</v>
      </c>
      <c r="N3588" s="20" t="n">
        <v>5.39</v>
      </c>
      <c r="O3588" s="21" t="s">
        <v>13840</v>
      </c>
    </row>
    <row r="3589" customFormat="false" ht="15" hidden="false" customHeight="true" outlineLevel="0" collapsed="false">
      <c r="A3589" s="3" t="s">
        <v>7190</v>
      </c>
      <c r="B3589" s="3" t="s">
        <v>21209</v>
      </c>
      <c r="C3589" s="3" t="s">
        <v>7189</v>
      </c>
      <c r="D3589" s="5" t="s">
        <v>21210</v>
      </c>
      <c r="E3589" s="5" t="s">
        <v>21099</v>
      </c>
      <c r="F3589" s="5" t="s">
        <v>21100</v>
      </c>
      <c r="G3589" s="5" t="s">
        <v>12061</v>
      </c>
      <c r="H3589" s="5" t="s">
        <v>12064</v>
      </c>
      <c r="I3589" s="5" t="s">
        <v>12966</v>
      </c>
      <c r="J3589" s="5" t="s">
        <v>12328</v>
      </c>
      <c r="K3589" s="3" t="s">
        <v>12017</v>
      </c>
      <c r="L3589" s="3" t="s">
        <v>12021</v>
      </c>
      <c r="M3589" s="3" t="n">
        <v>8</v>
      </c>
      <c r="N3589" s="20" t="n">
        <v>3.49</v>
      </c>
      <c r="O3589" s="21" t="s">
        <v>17801</v>
      </c>
    </row>
    <row r="3590" customFormat="false" ht="15" hidden="false" customHeight="true" outlineLevel="0" collapsed="false">
      <c r="A3590" s="3" t="s">
        <v>7192</v>
      </c>
      <c r="B3590" s="3" t="s">
        <v>21211</v>
      </c>
      <c r="C3590" s="3" t="s">
        <v>7191</v>
      </c>
      <c r="D3590" s="5" t="s">
        <v>21212</v>
      </c>
      <c r="E3590" s="5" t="s">
        <v>21051</v>
      </c>
      <c r="F3590" s="5" t="s">
        <v>21052</v>
      </c>
      <c r="G3590" s="5" t="s">
        <v>12061</v>
      </c>
      <c r="H3590" s="5" t="s">
        <v>12064</v>
      </c>
      <c r="I3590" s="5" t="s">
        <v>13550</v>
      </c>
      <c r="J3590" s="5" t="s">
        <v>12328</v>
      </c>
      <c r="K3590" s="3" t="s">
        <v>12017</v>
      </c>
      <c r="L3590" s="3" t="s">
        <v>12021</v>
      </c>
      <c r="M3590" s="3" t="n">
        <v>12</v>
      </c>
      <c r="N3590" s="20" t="n">
        <v>6.99</v>
      </c>
      <c r="O3590" s="21" t="s">
        <v>14916</v>
      </c>
    </row>
    <row r="3591" customFormat="false" ht="15" hidden="false" customHeight="true" outlineLevel="0" collapsed="false">
      <c r="A3591" s="3" t="s">
        <v>7194</v>
      </c>
      <c r="B3591" s="3" t="s">
        <v>21213</v>
      </c>
      <c r="C3591" s="3" t="s">
        <v>7193</v>
      </c>
      <c r="D3591" s="5" t="s">
        <v>21214</v>
      </c>
      <c r="E3591" s="5" t="s">
        <v>12457</v>
      </c>
      <c r="F3591" s="5" t="s">
        <v>12458</v>
      </c>
      <c r="G3591" s="5" t="s">
        <v>12061</v>
      </c>
      <c r="H3591" s="5" t="s">
        <v>12064</v>
      </c>
      <c r="I3591" s="5" t="s">
        <v>12966</v>
      </c>
      <c r="J3591" s="5" t="s">
        <v>12328</v>
      </c>
      <c r="K3591" s="3" t="s">
        <v>12021</v>
      </c>
      <c r="L3591" s="3" t="s">
        <v>12021</v>
      </c>
      <c r="M3591" s="3" t="n">
        <v>1</v>
      </c>
      <c r="N3591" s="20" t="n">
        <v>3.29</v>
      </c>
      <c r="O3591" s="21" t="s">
        <v>15271</v>
      </c>
    </row>
    <row r="3592" customFormat="false" ht="15" hidden="false" customHeight="true" outlineLevel="0" collapsed="false">
      <c r="A3592" s="3" t="s">
        <v>7196</v>
      </c>
      <c r="B3592" s="3" t="s">
        <v>21215</v>
      </c>
      <c r="C3592" s="3" t="s">
        <v>7195</v>
      </c>
      <c r="D3592" s="5" t="s">
        <v>21216</v>
      </c>
      <c r="E3592" s="5" t="s">
        <v>12457</v>
      </c>
      <c r="F3592" s="5" t="s">
        <v>12458</v>
      </c>
      <c r="G3592" s="5" t="s">
        <v>12061</v>
      </c>
      <c r="H3592" s="5" t="s">
        <v>12064</v>
      </c>
      <c r="I3592" s="5" t="s">
        <v>13550</v>
      </c>
      <c r="J3592" s="5" t="s">
        <v>12328</v>
      </c>
      <c r="K3592" s="3" t="s">
        <v>12021</v>
      </c>
      <c r="L3592" s="3" t="s">
        <v>12021</v>
      </c>
      <c r="M3592" s="3" t="n">
        <v>6</v>
      </c>
      <c r="N3592" s="20" t="n">
        <v>6.89</v>
      </c>
      <c r="O3592" s="21" t="s">
        <v>14266</v>
      </c>
    </row>
    <row r="3593" customFormat="false" ht="15" hidden="false" customHeight="true" outlineLevel="0" collapsed="false">
      <c r="A3593" s="3" t="s">
        <v>7198</v>
      </c>
      <c r="B3593" s="3" t="s">
        <v>21217</v>
      </c>
      <c r="C3593" s="3" t="s">
        <v>7197</v>
      </c>
      <c r="D3593" s="5" t="s">
        <v>21218</v>
      </c>
      <c r="E3593" s="5" t="s">
        <v>21061</v>
      </c>
      <c r="F3593" s="5" t="s">
        <v>21062</v>
      </c>
      <c r="G3593" s="5" t="s">
        <v>12061</v>
      </c>
      <c r="H3593" s="5" t="s">
        <v>12064</v>
      </c>
      <c r="I3593" s="5" t="s">
        <v>12966</v>
      </c>
      <c r="J3593" s="5" t="s">
        <v>12328</v>
      </c>
      <c r="K3593" s="3" t="s">
        <v>12017</v>
      </c>
      <c r="L3593" s="3" t="s">
        <v>12021</v>
      </c>
      <c r="M3593" s="3" t="n">
        <v>1</v>
      </c>
      <c r="N3593" s="20" t="n">
        <v>5.79</v>
      </c>
      <c r="O3593" s="21" t="s">
        <v>14992</v>
      </c>
    </row>
    <row r="3594" customFormat="false" ht="15" hidden="false" customHeight="true" outlineLevel="0" collapsed="false">
      <c r="A3594" s="3" t="s">
        <v>7200</v>
      </c>
      <c r="B3594" s="3" t="s">
        <v>21219</v>
      </c>
      <c r="C3594" s="3" t="s">
        <v>7199</v>
      </c>
      <c r="D3594" s="5" t="s">
        <v>21220</v>
      </c>
      <c r="E3594" s="5" t="s">
        <v>12457</v>
      </c>
      <c r="F3594" s="5" t="s">
        <v>12458</v>
      </c>
      <c r="G3594" s="5" t="s">
        <v>12061</v>
      </c>
      <c r="H3594" s="5" t="s">
        <v>12064</v>
      </c>
      <c r="I3594" s="5" t="s">
        <v>12966</v>
      </c>
      <c r="J3594" s="5" t="s">
        <v>12328</v>
      </c>
      <c r="K3594" s="3" t="s">
        <v>12021</v>
      </c>
      <c r="L3594" s="3" t="s">
        <v>12021</v>
      </c>
      <c r="M3594" s="3" t="n">
        <v>1</v>
      </c>
      <c r="N3594" s="20" t="n">
        <v>3.39</v>
      </c>
      <c r="O3594" s="21" t="s">
        <v>12433</v>
      </c>
    </row>
    <row r="3595" customFormat="false" ht="15" hidden="false" customHeight="true" outlineLevel="0" collapsed="false">
      <c r="A3595" s="3" t="s">
        <v>7202</v>
      </c>
      <c r="B3595" s="3" t="s">
        <v>21221</v>
      </c>
      <c r="C3595" s="3" t="s">
        <v>7201</v>
      </c>
      <c r="D3595" s="5" t="s">
        <v>21222</v>
      </c>
      <c r="E3595" s="5" t="s">
        <v>21061</v>
      </c>
      <c r="F3595" s="5" t="s">
        <v>21062</v>
      </c>
      <c r="G3595" s="5" t="s">
        <v>12061</v>
      </c>
      <c r="H3595" s="5" t="s">
        <v>12064</v>
      </c>
      <c r="I3595" s="5" t="s">
        <v>12966</v>
      </c>
      <c r="J3595" s="5" t="s">
        <v>12328</v>
      </c>
      <c r="K3595" s="3" t="s">
        <v>12017</v>
      </c>
      <c r="L3595" s="3" t="s">
        <v>12021</v>
      </c>
      <c r="M3595" s="3" t="n">
        <v>8</v>
      </c>
      <c r="N3595" s="20" t="n">
        <v>3.79</v>
      </c>
      <c r="O3595" s="21" t="s">
        <v>14198</v>
      </c>
    </row>
    <row r="3596" customFormat="false" ht="15" hidden="false" customHeight="true" outlineLevel="0" collapsed="false">
      <c r="A3596" s="3" t="s">
        <v>7204</v>
      </c>
      <c r="B3596" s="3" t="s">
        <v>21223</v>
      </c>
      <c r="C3596" s="3" t="s">
        <v>7203</v>
      </c>
      <c r="D3596" s="5" t="s">
        <v>21224</v>
      </c>
      <c r="E3596" s="5" t="s">
        <v>12457</v>
      </c>
      <c r="F3596" s="5" t="s">
        <v>12458</v>
      </c>
      <c r="G3596" s="5" t="s">
        <v>12061</v>
      </c>
      <c r="H3596" s="5" t="s">
        <v>12064</v>
      </c>
      <c r="I3596" s="5" t="s">
        <v>12966</v>
      </c>
      <c r="J3596" s="5" t="s">
        <v>12328</v>
      </c>
      <c r="K3596" s="3" t="s">
        <v>12021</v>
      </c>
      <c r="L3596" s="3" t="s">
        <v>12021</v>
      </c>
      <c r="M3596" s="3" t="n">
        <v>12</v>
      </c>
      <c r="N3596" s="20" t="n">
        <v>3.29</v>
      </c>
      <c r="O3596" s="21" t="s">
        <v>13746</v>
      </c>
    </row>
    <row r="3597" customFormat="false" ht="15" hidden="false" customHeight="true" outlineLevel="0" collapsed="false">
      <c r="A3597" s="3" t="s">
        <v>7206</v>
      </c>
      <c r="B3597" s="3" t="s">
        <v>21225</v>
      </c>
      <c r="C3597" s="3" t="s">
        <v>7205</v>
      </c>
      <c r="D3597" s="5" t="s">
        <v>21226</v>
      </c>
      <c r="E3597" s="5" t="s">
        <v>21061</v>
      </c>
      <c r="F3597" s="5" t="s">
        <v>21062</v>
      </c>
      <c r="G3597" s="5" t="s">
        <v>12061</v>
      </c>
      <c r="H3597" s="5" t="s">
        <v>12075</v>
      </c>
      <c r="I3597" s="5" t="s">
        <v>21227</v>
      </c>
      <c r="J3597" s="5" t="s">
        <v>12328</v>
      </c>
      <c r="K3597" s="3" t="s">
        <v>12017</v>
      </c>
      <c r="L3597" s="3" t="s">
        <v>12021</v>
      </c>
      <c r="M3597" s="3" t="n">
        <v>6</v>
      </c>
      <c r="N3597" s="20" t="n">
        <v>1.39</v>
      </c>
      <c r="O3597" s="21" t="s">
        <v>15589</v>
      </c>
    </row>
    <row r="3598" customFormat="false" ht="15" hidden="false" customHeight="true" outlineLevel="0" collapsed="false">
      <c r="A3598" s="3" t="s">
        <v>7208</v>
      </c>
      <c r="B3598" s="3" t="s">
        <v>21228</v>
      </c>
      <c r="C3598" s="3" t="s">
        <v>7207</v>
      </c>
      <c r="D3598" s="5" t="s">
        <v>21229</v>
      </c>
      <c r="E3598" s="5" t="s">
        <v>21061</v>
      </c>
      <c r="F3598" s="5" t="s">
        <v>21062</v>
      </c>
      <c r="G3598" s="5" t="s">
        <v>12061</v>
      </c>
      <c r="H3598" s="5" t="s">
        <v>12075</v>
      </c>
      <c r="I3598" s="5" t="s">
        <v>14390</v>
      </c>
      <c r="J3598" s="5" t="s">
        <v>12328</v>
      </c>
      <c r="K3598" s="3" t="s">
        <v>12017</v>
      </c>
      <c r="L3598" s="3" t="s">
        <v>12021</v>
      </c>
      <c r="M3598" s="3" t="n">
        <v>12</v>
      </c>
      <c r="N3598" s="20" t="n">
        <v>4.39</v>
      </c>
      <c r="O3598" s="21" t="s">
        <v>13512</v>
      </c>
    </row>
    <row r="3599" customFormat="false" ht="15" hidden="false" customHeight="true" outlineLevel="0" collapsed="false">
      <c r="A3599" s="3" t="s">
        <v>7210</v>
      </c>
      <c r="B3599" s="3" t="s">
        <v>21230</v>
      </c>
      <c r="C3599" s="3" t="s">
        <v>7209</v>
      </c>
      <c r="D3599" s="5" t="s">
        <v>21231</v>
      </c>
      <c r="E3599" s="5" t="s">
        <v>21061</v>
      </c>
      <c r="F3599" s="5" t="s">
        <v>21062</v>
      </c>
      <c r="G3599" s="5" t="s">
        <v>12061</v>
      </c>
      <c r="H3599" s="5" t="s">
        <v>12075</v>
      </c>
      <c r="I3599" s="5" t="s">
        <v>21232</v>
      </c>
      <c r="J3599" s="5" t="s">
        <v>12328</v>
      </c>
      <c r="K3599" s="3" t="s">
        <v>12017</v>
      </c>
      <c r="L3599" s="3" t="s">
        <v>12021</v>
      </c>
      <c r="M3599" s="3" t="n">
        <v>12</v>
      </c>
      <c r="N3599" s="20" t="n">
        <v>4.39</v>
      </c>
      <c r="O3599" s="21" t="s">
        <v>15239</v>
      </c>
    </row>
    <row r="3600" customFormat="false" ht="15" hidden="false" customHeight="true" outlineLevel="0" collapsed="false">
      <c r="A3600" s="3" t="s">
        <v>7212</v>
      </c>
      <c r="B3600" s="3" t="s">
        <v>21233</v>
      </c>
      <c r="C3600" s="3" t="s">
        <v>7211</v>
      </c>
      <c r="D3600" s="5" t="s">
        <v>21234</v>
      </c>
      <c r="E3600" s="5" t="s">
        <v>21061</v>
      </c>
      <c r="F3600" s="5" t="s">
        <v>21062</v>
      </c>
      <c r="G3600" s="5" t="s">
        <v>12061</v>
      </c>
      <c r="H3600" s="5" t="s">
        <v>12075</v>
      </c>
      <c r="I3600" s="5" t="s">
        <v>14390</v>
      </c>
      <c r="J3600" s="5" t="s">
        <v>12328</v>
      </c>
      <c r="K3600" s="3" t="s">
        <v>12017</v>
      </c>
      <c r="L3600" s="3" t="s">
        <v>12021</v>
      </c>
      <c r="M3600" s="3" t="n">
        <v>6</v>
      </c>
      <c r="N3600" s="20" t="n">
        <v>1.79</v>
      </c>
      <c r="O3600" s="21" t="s">
        <v>17505</v>
      </c>
    </row>
    <row r="3601" customFormat="false" ht="15" hidden="false" customHeight="true" outlineLevel="0" collapsed="false">
      <c r="A3601" s="3" t="s">
        <v>7214</v>
      </c>
      <c r="B3601" s="3" t="s">
        <v>21235</v>
      </c>
      <c r="C3601" s="3" t="s">
        <v>7213</v>
      </c>
      <c r="D3601" s="5" t="s">
        <v>21236</v>
      </c>
      <c r="E3601" s="5" t="s">
        <v>12457</v>
      </c>
      <c r="F3601" s="5" t="s">
        <v>12458</v>
      </c>
      <c r="G3601" s="5" t="s">
        <v>12061</v>
      </c>
      <c r="H3601" s="5" t="s">
        <v>12075</v>
      </c>
      <c r="I3601" s="5" t="s">
        <v>21227</v>
      </c>
      <c r="J3601" s="5" t="s">
        <v>12328</v>
      </c>
      <c r="K3601" s="3" t="s">
        <v>12021</v>
      </c>
      <c r="L3601" s="3" t="s">
        <v>12021</v>
      </c>
      <c r="M3601" s="3" t="n">
        <v>1</v>
      </c>
      <c r="N3601" s="20" t="n">
        <v>2.99</v>
      </c>
      <c r="O3601" s="21" t="s">
        <v>14321</v>
      </c>
    </row>
    <row r="3602" customFormat="false" ht="15" hidden="false" customHeight="true" outlineLevel="0" collapsed="false">
      <c r="A3602" s="3" t="s">
        <v>7216</v>
      </c>
      <c r="B3602" s="3" t="s">
        <v>21237</v>
      </c>
      <c r="C3602" s="3" t="s">
        <v>7215</v>
      </c>
      <c r="D3602" s="5" t="s">
        <v>21238</v>
      </c>
      <c r="E3602" s="5" t="s">
        <v>21051</v>
      </c>
      <c r="F3602" s="5" t="s">
        <v>21052</v>
      </c>
      <c r="G3602" s="5" t="s">
        <v>12061</v>
      </c>
      <c r="H3602" s="5" t="s">
        <v>12075</v>
      </c>
      <c r="I3602" s="5" t="s">
        <v>14390</v>
      </c>
      <c r="J3602" s="5" t="s">
        <v>12328</v>
      </c>
      <c r="K3602" s="3" t="s">
        <v>12017</v>
      </c>
      <c r="L3602" s="3" t="s">
        <v>12021</v>
      </c>
      <c r="M3602" s="3" t="n">
        <v>6</v>
      </c>
      <c r="N3602" s="20" t="n">
        <v>1.49</v>
      </c>
      <c r="O3602" s="21" t="s">
        <v>21239</v>
      </c>
    </row>
    <row r="3603" customFormat="false" ht="15" hidden="false" customHeight="true" outlineLevel="0" collapsed="false">
      <c r="A3603" s="3" t="s">
        <v>7218</v>
      </c>
      <c r="B3603" s="3" t="s">
        <v>21240</v>
      </c>
      <c r="C3603" s="3" t="s">
        <v>7217</v>
      </c>
      <c r="D3603" s="5" t="s">
        <v>21241</v>
      </c>
      <c r="E3603" s="5" t="s">
        <v>21061</v>
      </c>
      <c r="F3603" s="5" t="s">
        <v>21062</v>
      </c>
      <c r="G3603" s="5" t="s">
        <v>12061</v>
      </c>
      <c r="H3603" s="5" t="s">
        <v>12075</v>
      </c>
      <c r="I3603" s="5" t="s">
        <v>14390</v>
      </c>
      <c r="J3603" s="5" t="s">
        <v>12328</v>
      </c>
      <c r="K3603" s="3" t="s">
        <v>12017</v>
      </c>
      <c r="L3603" s="3" t="s">
        <v>12021</v>
      </c>
      <c r="M3603" s="3" t="n">
        <v>1</v>
      </c>
      <c r="N3603" s="20" t="n">
        <v>4.29</v>
      </c>
      <c r="O3603" s="21" t="s">
        <v>21242</v>
      </c>
    </row>
    <row r="3604" customFormat="false" ht="15" hidden="false" customHeight="true" outlineLevel="0" collapsed="false">
      <c r="A3604" s="3" t="s">
        <v>7220</v>
      </c>
      <c r="B3604" s="3" t="s">
        <v>21243</v>
      </c>
      <c r="C3604" s="3" t="s">
        <v>7219</v>
      </c>
      <c r="D3604" s="5" t="s">
        <v>21244</v>
      </c>
      <c r="E3604" s="5" t="s">
        <v>21051</v>
      </c>
      <c r="F3604" s="5" t="s">
        <v>21052</v>
      </c>
      <c r="G3604" s="5" t="s">
        <v>12061</v>
      </c>
      <c r="H3604" s="5" t="s">
        <v>12075</v>
      </c>
      <c r="I3604" s="5" t="s">
        <v>21227</v>
      </c>
      <c r="J3604" s="5" t="s">
        <v>12328</v>
      </c>
      <c r="K3604" s="3" t="s">
        <v>12017</v>
      </c>
      <c r="L3604" s="3" t="s">
        <v>12021</v>
      </c>
      <c r="M3604" s="3" t="n">
        <v>1</v>
      </c>
      <c r="N3604" s="20" t="n">
        <v>5.79</v>
      </c>
      <c r="O3604" s="21" t="s">
        <v>12425</v>
      </c>
    </row>
    <row r="3605" customFormat="false" ht="15" hidden="false" customHeight="true" outlineLevel="0" collapsed="false">
      <c r="A3605" s="3" t="s">
        <v>7222</v>
      </c>
      <c r="B3605" s="3" t="s">
        <v>21245</v>
      </c>
      <c r="C3605" s="3" t="s">
        <v>7221</v>
      </c>
      <c r="D3605" s="5" t="s">
        <v>21246</v>
      </c>
      <c r="E3605" s="5" t="s">
        <v>21051</v>
      </c>
      <c r="F3605" s="5" t="s">
        <v>21052</v>
      </c>
      <c r="G3605" s="5" t="s">
        <v>12061</v>
      </c>
      <c r="H3605" s="5" t="s">
        <v>12075</v>
      </c>
      <c r="I3605" s="5" t="s">
        <v>14390</v>
      </c>
      <c r="J3605" s="5" t="s">
        <v>12328</v>
      </c>
      <c r="K3605" s="3" t="s">
        <v>12017</v>
      </c>
      <c r="L3605" s="3" t="s">
        <v>12021</v>
      </c>
      <c r="M3605" s="3" t="n">
        <v>6</v>
      </c>
      <c r="N3605" s="20" t="n">
        <v>2.89</v>
      </c>
      <c r="O3605" s="21" t="s">
        <v>15375</v>
      </c>
    </row>
    <row r="3606" customFormat="false" ht="15" hidden="false" customHeight="true" outlineLevel="0" collapsed="false">
      <c r="A3606" s="3" t="s">
        <v>7224</v>
      </c>
      <c r="B3606" s="3" t="s">
        <v>21247</v>
      </c>
      <c r="C3606" s="3" t="s">
        <v>7223</v>
      </c>
      <c r="D3606" s="5" t="s">
        <v>21248</v>
      </c>
      <c r="E3606" s="5" t="s">
        <v>12457</v>
      </c>
      <c r="F3606" s="5" t="s">
        <v>12458</v>
      </c>
      <c r="G3606" s="5" t="s">
        <v>12061</v>
      </c>
      <c r="H3606" s="5" t="s">
        <v>12075</v>
      </c>
      <c r="I3606" s="5" t="s">
        <v>21232</v>
      </c>
      <c r="J3606" s="5" t="s">
        <v>12328</v>
      </c>
      <c r="K3606" s="3" t="s">
        <v>12021</v>
      </c>
      <c r="L3606" s="3" t="s">
        <v>12021</v>
      </c>
      <c r="M3606" s="3" t="n">
        <v>12</v>
      </c>
      <c r="N3606" s="20" t="n">
        <v>3.79</v>
      </c>
      <c r="O3606" s="21" t="s">
        <v>13551</v>
      </c>
    </row>
    <row r="3607" customFormat="false" ht="15" hidden="false" customHeight="true" outlineLevel="0" collapsed="false">
      <c r="A3607" s="3" t="s">
        <v>7226</v>
      </c>
      <c r="B3607" s="3" t="s">
        <v>21249</v>
      </c>
      <c r="C3607" s="3" t="s">
        <v>7225</v>
      </c>
      <c r="D3607" s="5" t="s">
        <v>21250</v>
      </c>
      <c r="E3607" s="5" t="s">
        <v>12457</v>
      </c>
      <c r="F3607" s="5" t="s">
        <v>12458</v>
      </c>
      <c r="G3607" s="5" t="s">
        <v>12061</v>
      </c>
      <c r="H3607" s="5" t="s">
        <v>12075</v>
      </c>
      <c r="I3607" s="5" t="s">
        <v>14390</v>
      </c>
      <c r="J3607" s="5" t="s">
        <v>12328</v>
      </c>
      <c r="K3607" s="3" t="s">
        <v>12021</v>
      </c>
      <c r="L3607" s="3" t="s">
        <v>12021</v>
      </c>
      <c r="M3607" s="3" t="n">
        <v>6</v>
      </c>
      <c r="N3607" s="20" t="n">
        <v>5.49</v>
      </c>
      <c r="O3607" s="21" t="s">
        <v>13939</v>
      </c>
    </row>
    <row r="3608" customFormat="false" ht="15" hidden="false" customHeight="true" outlineLevel="0" collapsed="false">
      <c r="A3608" s="3" t="s">
        <v>7228</v>
      </c>
      <c r="B3608" s="3" t="s">
        <v>21251</v>
      </c>
      <c r="C3608" s="3" t="s">
        <v>7227</v>
      </c>
      <c r="D3608" s="5" t="s">
        <v>21252</v>
      </c>
      <c r="E3608" s="5" t="s">
        <v>12457</v>
      </c>
      <c r="F3608" s="5" t="s">
        <v>12458</v>
      </c>
      <c r="G3608" s="5" t="s">
        <v>12061</v>
      </c>
      <c r="H3608" s="5" t="s">
        <v>12075</v>
      </c>
      <c r="I3608" s="5" t="s">
        <v>21227</v>
      </c>
      <c r="J3608" s="5" t="s">
        <v>12328</v>
      </c>
      <c r="K3608" s="3" t="s">
        <v>12021</v>
      </c>
      <c r="L3608" s="3" t="s">
        <v>12021</v>
      </c>
      <c r="M3608" s="3" t="n">
        <v>12</v>
      </c>
      <c r="N3608" s="20" t="n">
        <v>5.99</v>
      </c>
      <c r="O3608" s="21" t="s">
        <v>14480</v>
      </c>
    </row>
    <row r="3609" customFormat="false" ht="15" hidden="false" customHeight="true" outlineLevel="0" collapsed="false">
      <c r="A3609" s="3" t="s">
        <v>7230</v>
      </c>
      <c r="B3609" s="3" t="s">
        <v>21253</v>
      </c>
      <c r="C3609" s="3" t="s">
        <v>7229</v>
      </c>
      <c r="D3609" s="5" t="s">
        <v>21254</v>
      </c>
      <c r="E3609" s="5" t="s">
        <v>21061</v>
      </c>
      <c r="F3609" s="5" t="s">
        <v>21062</v>
      </c>
      <c r="G3609" s="5" t="s">
        <v>12061</v>
      </c>
      <c r="H3609" s="5" t="s">
        <v>12075</v>
      </c>
      <c r="I3609" s="5" t="s">
        <v>21232</v>
      </c>
      <c r="J3609" s="5" t="s">
        <v>12328</v>
      </c>
      <c r="K3609" s="3" t="s">
        <v>12017</v>
      </c>
      <c r="L3609" s="3" t="s">
        <v>12021</v>
      </c>
      <c r="M3609" s="3" t="n">
        <v>1</v>
      </c>
      <c r="N3609" s="20" t="n">
        <v>1.99</v>
      </c>
      <c r="O3609" s="21" t="s">
        <v>13976</v>
      </c>
    </row>
    <row r="3610" customFormat="false" ht="15" hidden="false" customHeight="true" outlineLevel="0" collapsed="false">
      <c r="A3610" s="3" t="s">
        <v>7232</v>
      </c>
      <c r="B3610" s="3" t="s">
        <v>21255</v>
      </c>
      <c r="C3610" s="3" t="s">
        <v>7231</v>
      </c>
      <c r="D3610" s="5" t="s">
        <v>21256</v>
      </c>
      <c r="E3610" s="5" t="s">
        <v>21051</v>
      </c>
      <c r="F3610" s="5" t="s">
        <v>21052</v>
      </c>
      <c r="G3610" s="5" t="s">
        <v>12061</v>
      </c>
      <c r="H3610" s="5" t="s">
        <v>12075</v>
      </c>
      <c r="I3610" s="5" t="s">
        <v>14390</v>
      </c>
      <c r="J3610" s="5" t="s">
        <v>12328</v>
      </c>
      <c r="K3610" s="3" t="s">
        <v>12017</v>
      </c>
      <c r="L3610" s="3" t="s">
        <v>12021</v>
      </c>
      <c r="M3610" s="3" t="n">
        <v>1</v>
      </c>
      <c r="N3610" s="20" t="n">
        <v>4.29</v>
      </c>
      <c r="O3610" s="21" t="s">
        <v>20152</v>
      </c>
    </row>
    <row r="3611" customFormat="false" ht="15" hidden="false" customHeight="true" outlineLevel="0" collapsed="false">
      <c r="A3611" s="3" t="s">
        <v>7234</v>
      </c>
      <c r="B3611" s="3" t="s">
        <v>21257</v>
      </c>
      <c r="C3611" s="3" t="s">
        <v>7233</v>
      </c>
      <c r="D3611" s="5" t="s">
        <v>21258</v>
      </c>
      <c r="E3611" s="5" t="s">
        <v>21099</v>
      </c>
      <c r="F3611" s="5" t="s">
        <v>21100</v>
      </c>
      <c r="G3611" s="5" t="s">
        <v>12061</v>
      </c>
      <c r="H3611" s="5" t="s">
        <v>12075</v>
      </c>
      <c r="I3611" s="5" t="s">
        <v>21232</v>
      </c>
      <c r="J3611" s="5" t="s">
        <v>12328</v>
      </c>
      <c r="K3611" s="3" t="s">
        <v>12017</v>
      </c>
      <c r="L3611" s="3" t="s">
        <v>12021</v>
      </c>
      <c r="M3611" s="3" t="n">
        <v>6</v>
      </c>
      <c r="N3611" s="20" t="n">
        <v>1.29</v>
      </c>
      <c r="O3611" s="21" t="s">
        <v>12761</v>
      </c>
    </row>
    <row r="3612" customFormat="false" ht="15" hidden="false" customHeight="true" outlineLevel="0" collapsed="false">
      <c r="A3612" s="3" t="s">
        <v>7236</v>
      </c>
      <c r="B3612" s="3" t="s">
        <v>21259</v>
      </c>
      <c r="C3612" s="3" t="s">
        <v>7235</v>
      </c>
      <c r="D3612" s="5" t="s">
        <v>21260</v>
      </c>
      <c r="E3612" s="5" t="s">
        <v>12457</v>
      </c>
      <c r="F3612" s="5" t="s">
        <v>12458</v>
      </c>
      <c r="G3612" s="5" t="s">
        <v>12061</v>
      </c>
      <c r="H3612" s="5" t="s">
        <v>12075</v>
      </c>
      <c r="I3612" s="5" t="s">
        <v>14390</v>
      </c>
      <c r="J3612" s="5" t="s">
        <v>12328</v>
      </c>
      <c r="K3612" s="3" t="s">
        <v>12021</v>
      </c>
      <c r="L3612" s="3" t="s">
        <v>12021</v>
      </c>
      <c r="M3612" s="3" t="n">
        <v>8</v>
      </c>
      <c r="N3612" s="20" t="n">
        <v>2.39</v>
      </c>
      <c r="O3612" s="21" t="s">
        <v>19938</v>
      </c>
    </row>
    <row r="3613" customFormat="false" ht="15" hidden="false" customHeight="true" outlineLevel="0" collapsed="false">
      <c r="A3613" s="3" t="s">
        <v>7238</v>
      </c>
      <c r="B3613" s="3" t="s">
        <v>21261</v>
      </c>
      <c r="C3613" s="3" t="s">
        <v>7237</v>
      </c>
      <c r="D3613" s="5" t="s">
        <v>21262</v>
      </c>
      <c r="E3613" s="5" t="s">
        <v>21061</v>
      </c>
      <c r="F3613" s="5" t="s">
        <v>21062</v>
      </c>
      <c r="G3613" s="5" t="s">
        <v>12061</v>
      </c>
      <c r="H3613" s="5" t="s">
        <v>12075</v>
      </c>
      <c r="I3613" s="5" t="s">
        <v>21227</v>
      </c>
      <c r="J3613" s="5" t="s">
        <v>12328</v>
      </c>
      <c r="K3613" s="3" t="s">
        <v>12017</v>
      </c>
      <c r="L3613" s="3" t="s">
        <v>12021</v>
      </c>
      <c r="M3613" s="3" t="n">
        <v>6</v>
      </c>
      <c r="N3613" s="20" t="n">
        <v>2.89</v>
      </c>
      <c r="O3613" s="21" t="s">
        <v>13272</v>
      </c>
    </row>
    <row r="3614" customFormat="false" ht="15" hidden="false" customHeight="true" outlineLevel="0" collapsed="false">
      <c r="A3614" s="3" t="s">
        <v>7240</v>
      </c>
      <c r="B3614" s="3" t="s">
        <v>21263</v>
      </c>
      <c r="C3614" s="3" t="s">
        <v>7239</v>
      </c>
      <c r="D3614" s="5" t="s">
        <v>21264</v>
      </c>
      <c r="E3614" s="5" t="s">
        <v>12457</v>
      </c>
      <c r="F3614" s="5" t="s">
        <v>12458</v>
      </c>
      <c r="G3614" s="5" t="s">
        <v>12061</v>
      </c>
      <c r="H3614" s="5" t="s">
        <v>12075</v>
      </c>
      <c r="I3614" s="5" t="s">
        <v>21232</v>
      </c>
      <c r="J3614" s="5" t="s">
        <v>12328</v>
      </c>
      <c r="K3614" s="3" t="s">
        <v>12021</v>
      </c>
      <c r="L3614" s="3" t="s">
        <v>12021</v>
      </c>
      <c r="M3614" s="3" t="n">
        <v>6</v>
      </c>
      <c r="N3614" s="20" t="n">
        <v>3.79</v>
      </c>
      <c r="O3614" s="21" t="s">
        <v>13387</v>
      </c>
    </row>
    <row r="3615" customFormat="false" ht="15" hidden="false" customHeight="true" outlineLevel="0" collapsed="false">
      <c r="A3615" s="3" t="s">
        <v>7242</v>
      </c>
      <c r="B3615" s="3" t="s">
        <v>21265</v>
      </c>
      <c r="C3615" s="3" t="s">
        <v>7241</v>
      </c>
      <c r="D3615" s="5" t="s">
        <v>21266</v>
      </c>
      <c r="E3615" s="5" t="s">
        <v>21099</v>
      </c>
      <c r="F3615" s="5" t="s">
        <v>21100</v>
      </c>
      <c r="G3615" s="5" t="s">
        <v>12061</v>
      </c>
      <c r="H3615" s="5" t="s">
        <v>12075</v>
      </c>
      <c r="I3615" s="5" t="s">
        <v>21227</v>
      </c>
      <c r="J3615" s="5" t="s">
        <v>12328</v>
      </c>
      <c r="K3615" s="3" t="s">
        <v>12017</v>
      </c>
      <c r="L3615" s="3" t="s">
        <v>12021</v>
      </c>
      <c r="M3615" s="3" t="n">
        <v>6</v>
      </c>
      <c r="N3615" s="20" t="n">
        <v>2.89</v>
      </c>
      <c r="O3615" s="21" t="s">
        <v>19599</v>
      </c>
    </row>
    <row r="3616" customFormat="false" ht="15" hidden="false" customHeight="true" outlineLevel="0" collapsed="false">
      <c r="A3616" s="3" t="s">
        <v>7244</v>
      </c>
      <c r="B3616" s="3" t="s">
        <v>21267</v>
      </c>
      <c r="C3616" s="3" t="s">
        <v>7243</v>
      </c>
      <c r="D3616" s="5" t="s">
        <v>21268</v>
      </c>
      <c r="E3616" s="5" t="s">
        <v>21051</v>
      </c>
      <c r="F3616" s="5" t="s">
        <v>21052</v>
      </c>
      <c r="G3616" s="5" t="s">
        <v>12061</v>
      </c>
      <c r="H3616" s="5" t="s">
        <v>12075</v>
      </c>
      <c r="I3616" s="5" t="s">
        <v>21232</v>
      </c>
      <c r="J3616" s="5" t="s">
        <v>12328</v>
      </c>
      <c r="K3616" s="3" t="s">
        <v>12017</v>
      </c>
      <c r="L3616" s="3" t="s">
        <v>12021</v>
      </c>
      <c r="M3616" s="3" t="n">
        <v>8</v>
      </c>
      <c r="N3616" s="20" t="n">
        <v>4.89</v>
      </c>
      <c r="O3616" s="21" t="s">
        <v>17292</v>
      </c>
    </row>
    <row r="3617" customFormat="false" ht="15" hidden="false" customHeight="true" outlineLevel="0" collapsed="false">
      <c r="A3617" s="3" t="s">
        <v>7246</v>
      </c>
      <c r="B3617" s="3" t="s">
        <v>21269</v>
      </c>
      <c r="C3617" s="3" t="s">
        <v>7245</v>
      </c>
      <c r="D3617" s="5" t="s">
        <v>21270</v>
      </c>
      <c r="E3617" s="5" t="s">
        <v>21099</v>
      </c>
      <c r="F3617" s="5" t="s">
        <v>21100</v>
      </c>
      <c r="G3617" s="5" t="s">
        <v>12061</v>
      </c>
      <c r="H3617" s="5" t="s">
        <v>12075</v>
      </c>
      <c r="I3617" s="5" t="s">
        <v>21227</v>
      </c>
      <c r="J3617" s="5" t="s">
        <v>12328</v>
      </c>
      <c r="K3617" s="3" t="s">
        <v>12017</v>
      </c>
      <c r="L3617" s="3" t="s">
        <v>12021</v>
      </c>
      <c r="M3617" s="3" t="n">
        <v>1</v>
      </c>
      <c r="N3617" s="20" t="n">
        <v>2.39</v>
      </c>
      <c r="O3617" s="21" t="s">
        <v>14284</v>
      </c>
    </row>
    <row r="3618" customFormat="false" ht="15" hidden="false" customHeight="true" outlineLevel="0" collapsed="false">
      <c r="A3618" s="3" t="s">
        <v>7248</v>
      </c>
      <c r="B3618" s="3" t="s">
        <v>21271</v>
      </c>
      <c r="C3618" s="3" t="s">
        <v>7247</v>
      </c>
      <c r="D3618" s="5" t="s">
        <v>21272</v>
      </c>
      <c r="E3618" s="5" t="s">
        <v>12457</v>
      </c>
      <c r="F3618" s="5" t="s">
        <v>12458</v>
      </c>
      <c r="G3618" s="5" t="s">
        <v>12061</v>
      </c>
      <c r="H3618" s="5" t="s">
        <v>12075</v>
      </c>
      <c r="I3618" s="5" t="s">
        <v>14390</v>
      </c>
      <c r="J3618" s="5" t="s">
        <v>12328</v>
      </c>
      <c r="K3618" s="3" t="s">
        <v>12021</v>
      </c>
      <c r="L3618" s="3" t="s">
        <v>12021</v>
      </c>
      <c r="M3618" s="3" t="n">
        <v>12</v>
      </c>
      <c r="N3618" s="20" t="n">
        <v>5.89</v>
      </c>
      <c r="O3618" s="21" t="s">
        <v>13992</v>
      </c>
    </row>
    <row r="3619" customFormat="false" ht="15" hidden="false" customHeight="true" outlineLevel="0" collapsed="false">
      <c r="A3619" s="3" t="s">
        <v>7250</v>
      </c>
      <c r="B3619" s="3" t="s">
        <v>21273</v>
      </c>
      <c r="C3619" s="3" t="s">
        <v>7249</v>
      </c>
      <c r="D3619" s="5" t="s">
        <v>21274</v>
      </c>
      <c r="E3619" s="5" t="s">
        <v>21051</v>
      </c>
      <c r="F3619" s="5" t="s">
        <v>21052</v>
      </c>
      <c r="G3619" s="5" t="s">
        <v>12061</v>
      </c>
      <c r="H3619" s="5" t="s">
        <v>12075</v>
      </c>
      <c r="I3619" s="5" t="s">
        <v>21227</v>
      </c>
      <c r="J3619" s="5" t="s">
        <v>12328</v>
      </c>
      <c r="K3619" s="3" t="s">
        <v>12017</v>
      </c>
      <c r="L3619" s="3" t="s">
        <v>12021</v>
      </c>
      <c r="M3619" s="3" t="n">
        <v>8</v>
      </c>
      <c r="N3619" s="20" t="n">
        <v>5.99</v>
      </c>
      <c r="O3619" s="21" t="s">
        <v>13030</v>
      </c>
    </row>
    <row r="3620" customFormat="false" ht="15" hidden="false" customHeight="true" outlineLevel="0" collapsed="false">
      <c r="A3620" s="3" t="s">
        <v>7252</v>
      </c>
      <c r="B3620" s="3" t="s">
        <v>21275</v>
      </c>
      <c r="C3620" s="3" t="s">
        <v>7251</v>
      </c>
      <c r="D3620" s="5" t="s">
        <v>21276</v>
      </c>
      <c r="E3620" s="5" t="s">
        <v>12457</v>
      </c>
      <c r="F3620" s="5" t="s">
        <v>12458</v>
      </c>
      <c r="G3620" s="5" t="s">
        <v>12061</v>
      </c>
      <c r="H3620" s="5" t="s">
        <v>12075</v>
      </c>
      <c r="I3620" s="5" t="s">
        <v>14390</v>
      </c>
      <c r="J3620" s="5" t="s">
        <v>12328</v>
      </c>
      <c r="K3620" s="3" t="s">
        <v>12021</v>
      </c>
      <c r="L3620" s="3" t="s">
        <v>12021</v>
      </c>
      <c r="M3620" s="3" t="n">
        <v>8</v>
      </c>
      <c r="N3620" s="20" t="n">
        <v>5.79</v>
      </c>
      <c r="O3620" s="21" t="s">
        <v>15810</v>
      </c>
    </row>
    <row r="3621" customFormat="false" ht="15" hidden="false" customHeight="true" outlineLevel="0" collapsed="false">
      <c r="A3621" s="3" t="s">
        <v>7254</v>
      </c>
      <c r="B3621" s="3" t="s">
        <v>21277</v>
      </c>
      <c r="C3621" s="3" t="s">
        <v>7253</v>
      </c>
      <c r="D3621" s="5" t="s">
        <v>21278</v>
      </c>
      <c r="E3621" s="5" t="s">
        <v>21051</v>
      </c>
      <c r="F3621" s="5" t="s">
        <v>21052</v>
      </c>
      <c r="G3621" s="5" t="s">
        <v>12061</v>
      </c>
      <c r="H3621" s="5" t="s">
        <v>12075</v>
      </c>
      <c r="I3621" s="5" t="s">
        <v>21232</v>
      </c>
      <c r="J3621" s="5" t="s">
        <v>12328</v>
      </c>
      <c r="K3621" s="3" t="s">
        <v>12017</v>
      </c>
      <c r="L3621" s="3" t="s">
        <v>12021</v>
      </c>
      <c r="M3621" s="3" t="n">
        <v>12</v>
      </c>
      <c r="N3621" s="20" t="n">
        <v>5.89</v>
      </c>
      <c r="O3621" s="21" t="s">
        <v>12506</v>
      </c>
    </row>
    <row r="3622" customFormat="false" ht="15" hidden="false" customHeight="true" outlineLevel="0" collapsed="false">
      <c r="A3622" s="3" t="s">
        <v>7256</v>
      </c>
      <c r="B3622" s="3" t="s">
        <v>21279</v>
      </c>
      <c r="C3622" s="3" t="s">
        <v>7255</v>
      </c>
      <c r="D3622" s="5" t="s">
        <v>21280</v>
      </c>
      <c r="E3622" s="5" t="s">
        <v>21099</v>
      </c>
      <c r="F3622" s="5" t="s">
        <v>21100</v>
      </c>
      <c r="G3622" s="5" t="s">
        <v>12061</v>
      </c>
      <c r="H3622" s="5" t="s">
        <v>12062</v>
      </c>
      <c r="I3622" s="5" t="s">
        <v>12966</v>
      </c>
      <c r="J3622" s="5" t="s">
        <v>12328</v>
      </c>
      <c r="K3622" s="3" t="s">
        <v>12017</v>
      </c>
      <c r="L3622" s="3" t="s">
        <v>12021</v>
      </c>
      <c r="M3622" s="3" t="n">
        <v>8</v>
      </c>
      <c r="N3622" s="20" t="n">
        <v>3.99</v>
      </c>
      <c r="O3622" s="21" t="s">
        <v>13902</v>
      </c>
    </row>
    <row r="3623" customFormat="false" ht="15" hidden="false" customHeight="true" outlineLevel="0" collapsed="false">
      <c r="A3623" s="3" t="s">
        <v>7258</v>
      </c>
      <c r="B3623" s="3" t="s">
        <v>21281</v>
      </c>
      <c r="C3623" s="3" t="s">
        <v>7257</v>
      </c>
      <c r="D3623" s="5" t="s">
        <v>21282</v>
      </c>
      <c r="E3623" s="5" t="s">
        <v>12457</v>
      </c>
      <c r="F3623" s="5" t="s">
        <v>12458</v>
      </c>
      <c r="G3623" s="5" t="s">
        <v>12061</v>
      </c>
      <c r="H3623" s="5" t="s">
        <v>12062</v>
      </c>
      <c r="I3623" s="5" t="s">
        <v>13550</v>
      </c>
      <c r="J3623" s="5" t="s">
        <v>12328</v>
      </c>
      <c r="K3623" s="3" t="s">
        <v>12021</v>
      </c>
      <c r="L3623" s="3" t="s">
        <v>12021</v>
      </c>
      <c r="M3623" s="3" t="n">
        <v>6</v>
      </c>
      <c r="N3623" s="20" t="n">
        <v>4.49</v>
      </c>
      <c r="O3623" s="21" t="s">
        <v>15738</v>
      </c>
    </row>
    <row r="3624" customFormat="false" ht="15" hidden="false" customHeight="true" outlineLevel="0" collapsed="false">
      <c r="A3624" s="3" t="s">
        <v>7260</v>
      </c>
      <c r="B3624" s="3" t="s">
        <v>21283</v>
      </c>
      <c r="C3624" s="3" t="s">
        <v>7259</v>
      </c>
      <c r="D3624" s="5" t="s">
        <v>21284</v>
      </c>
      <c r="E3624" s="5" t="s">
        <v>12457</v>
      </c>
      <c r="F3624" s="5" t="s">
        <v>12458</v>
      </c>
      <c r="G3624" s="5" t="s">
        <v>12061</v>
      </c>
      <c r="H3624" s="5" t="s">
        <v>12062</v>
      </c>
      <c r="I3624" s="5" t="s">
        <v>12966</v>
      </c>
      <c r="J3624" s="5" t="s">
        <v>12328</v>
      </c>
      <c r="K3624" s="3" t="s">
        <v>12021</v>
      </c>
      <c r="L3624" s="3" t="s">
        <v>12021</v>
      </c>
      <c r="M3624" s="3" t="n">
        <v>6</v>
      </c>
      <c r="N3624" s="20" t="n">
        <v>5.99</v>
      </c>
      <c r="O3624" s="21" t="s">
        <v>15745</v>
      </c>
    </row>
    <row r="3625" customFormat="false" ht="15" hidden="false" customHeight="true" outlineLevel="0" collapsed="false">
      <c r="A3625" s="3" t="s">
        <v>7262</v>
      </c>
      <c r="B3625" s="3" t="s">
        <v>21285</v>
      </c>
      <c r="C3625" s="3" t="s">
        <v>7261</v>
      </c>
      <c r="D3625" s="5" t="s">
        <v>21286</v>
      </c>
      <c r="E3625" s="5" t="s">
        <v>12457</v>
      </c>
      <c r="F3625" s="5" t="s">
        <v>12458</v>
      </c>
      <c r="G3625" s="5" t="s">
        <v>12061</v>
      </c>
      <c r="H3625" s="5" t="s">
        <v>12062</v>
      </c>
      <c r="I3625" s="5" t="s">
        <v>13550</v>
      </c>
      <c r="J3625" s="5" t="s">
        <v>12328</v>
      </c>
      <c r="K3625" s="3" t="s">
        <v>12021</v>
      </c>
      <c r="L3625" s="3" t="s">
        <v>12021</v>
      </c>
      <c r="M3625" s="3" t="n">
        <v>12</v>
      </c>
      <c r="N3625" s="20" t="n">
        <v>3.99</v>
      </c>
      <c r="O3625" s="21" t="s">
        <v>17535</v>
      </c>
    </row>
    <row r="3626" customFormat="false" ht="15" hidden="false" customHeight="true" outlineLevel="0" collapsed="false">
      <c r="A3626" s="3" t="s">
        <v>7264</v>
      </c>
      <c r="B3626" s="3" t="s">
        <v>21287</v>
      </c>
      <c r="C3626" s="3" t="s">
        <v>7263</v>
      </c>
      <c r="D3626" s="5" t="s">
        <v>21288</v>
      </c>
      <c r="E3626" s="5" t="s">
        <v>21099</v>
      </c>
      <c r="F3626" s="5" t="s">
        <v>21100</v>
      </c>
      <c r="G3626" s="5" t="s">
        <v>12061</v>
      </c>
      <c r="H3626" s="5" t="s">
        <v>12062</v>
      </c>
      <c r="I3626" s="5" t="s">
        <v>13550</v>
      </c>
      <c r="J3626" s="5" t="s">
        <v>12328</v>
      </c>
      <c r="K3626" s="3" t="s">
        <v>12017</v>
      </c>
      <c r="L3626" s="3" t="s">
        <v>12021</v>
      </c>
      <c r="M3626" s="3" t="n">
        <v>1</v>
      </c>
      <c r="N3626" s="20" t="n">
        <v>4.29</v>
      </c>
      <c r="O3626" s="21" t="s">
        <v>21289</v>
      </c>
    </row>
    <row r="3627" customFormat="false" ht="15" hidden="false" customHeight="true" outlineLevel="0" collapsed="false">
      <c r="A3627" s="3" t="s">
        <v>7266</v>
      </c>
      <c r="B3627" s="3" t="s">
        <v>21290</v>
      </c>
      <c r="C3627" s="3" t="s">
        <v>7265</v>
      </c>
      <c r="D3627" s="5" t="s">
        <v>21291</v>
      </c>
      <c r="E3627" s="5" t="s">
        <v>12457</v>
      </c>
      <c r="F3627" s="5" t="s">
        <v>12458</v>
      </c>
      <c r="G3627" s="5" t="s">
        <v>12061</v>
      </c>
      <c r="H3627" s="5" t="s">
        <v>12062</v>
      </c>
      <c r="I3627" s="5" t="s">
        <v>13550</v>
      </c>
      <c r="J3627" s="5" t="s">
        <v>12328</v>
      </c>
      <c r="K3627" s="3" t="s">
        <v>12021</v>
      </c>
      <c r="L3627" s="3" t="s">
        <v>12021</v>
      </c>
      <c r="M3627" s="3" t="n">
        <v>8</v>
      </c>
      <c r="N3627" s="20" t="n">
        <v>5.49</v>
      </c>
      <c r="O3627" s="21" t="s">
        <v>16279</v>
      </c>
    </row>
    <row r="3628" customFormat="false" ht="15" hidden="false" customHeight="true" outlineLevel="0" collapsed="false">
      <c r="A3628" s="3" t="s">
        <v>7268</v>
      </c>
      <c r="B3628" s="3" t="s">
        <v>21292</v>
      </c>
      <c r="C3628" s="3" t="s">
        <v>7267</v>
      </c>
      <c r="D3628" s="5" t="s">
        <v>21293</v>
      </c>
      <c r="E3628" s="5" t="s">
        <v>21099</v>
      </c>
      <c r="F3628" s="5" t="s">
        <v>21100</v>
      </c>
      <c r="G3628" s="5" t="s">
        <v>12061</v>
      </c>
      <c r="H3628" s="5" t="s">
        <v>12062</v>
      </c>
      <c r="I3628" s="5" t="s">
        <v>13550</v>
      </c>
      <c r="J3628" s="5" t="s">
        <v>12328</v>
      </c>
      <c r="K3628" s="3" t="s">
        <v>12017</v>
      </c>
      <c r="L3628" s="3" t="s">
        <v>12021</v>
      </c>
      <c r="M3628" s="3" t="n">
        <v>8</v>
      </c>
      <c r="N3628" s="20" t="n">
        <v>3.89</v>
      </c>
      <c r="O3628" s="21" t="s">
        <v>16115</v>
      </c>
    </row>
    <row r="3629" customFormat="false" ht="15" hidden="false" customHeight="true" outlineLevel="0" collapsed="false">
      <c r="A3629" s="3" t="s">
        <v>7270</v>
      </c>
      <c r="B3629" s="3" t="s">
        <v>21294</v>
      </c>
      <c r="C3629" s="3" t="s">
        <v>7269</v>
      </c>
      <c r="D3629" s="5" t="s">
        <v>21295</v>
      </c>
      <c r="E3629" s="5" t="s">
        <v>21051</v>
      </c>
      <c r="F3629" s="5" t="s">
        <v>21052</v>
      </c>
      <c r="G3629" s="5" t="s">
        <v>12061</v>
      </c>
      <c r="H3629" s="5" t="s">
        <v>12062</v>
      </c>
      <c r="I3629" s="5" t="s">
        <v>12966</v>
      </c>
      <c r="J3629" s="5" t="s">
        <v>12328</v>
      </c>
      <c r="K3629" s="3" t="s">
        <v>12017</v>
      </c>
      <c r="L3629" s="3" t="s">
        <v>12021</v>
      </c>
      <c r="M3629" s="3" t="n">
        <v>1</v>
      </c>
      <c r="N3629" s="20" t="n">
        <v>3.29</v>
      </c>
      <c r="O3629" s="21" t="s">
        <v>15077</v>
      </c>
    </row>
    <row r="3630" customFormat="false" ht="15" hidden="false" customHeight="true" outlineLevel="0" collapsed="false">
      <c r="A3630" s="3" t="s">
        <v>7272</v>
      </c>
      <c r="B3630" s="3" t="s">
        <v>21296</v>
      </c>
      <c r="C3630" s="3" t="s">
        <v>7271</v>
      </c>
      <c r="D3630" s="5" t="s">
        <v>21297</v>
      </c>
      <c r="E3630" s="5" t="s">
        <v>21061</v>
      </c>
      <c r="F3630" s="5" t="s">
        <v>21062</v>
      </c>
      <c r="G3630" s="5" t="s">
        <v>12061</v>
      </c>
      <c r="H3630" s="5" t="s">
        <v>12062</v>
      </c>
      <c r="I3630" s="5" t="s">
        <v>12966</v>
      </c>
      <c r="J3630" s="5" t="s">
        <v>12328</v>
      </c>
      <c r="K3630" s="3" t="s">
        <v>12017</v>
      </c>
      <c r="L3630" s="3" t="s">
        <v>12021</v>
      </c>
      <c r="M3630" s="3" t="n">
        <v>1</v>
      </c>
      <c r="N3630" s="20" t="n">
        <v>3.89</v>
      </c>
      <c r="O3630" s="21" t="s">
        <v>14190</v>
      </c>
    </row>
    <row r="3631" customFormat="false" ht="15" hidden="false" customHeight="true" outlineLevel="0" collapsed="false">
      <c r="A3631" s="3" t="s">
        <v>7274</v>
      </c>
      <c r="B3631" s="3" t="s">
        <v>21298</v>
      </c>
      <c r="C3631" s="3" t="s">
        <v>7273</v>
      </c>
      <c r="D3631" s="5" t="s">
        <v>21299</v>
      </c>
      <c r="E3631" s="5" t="s">
        <v>21099</v>
      </c>
      <c r="F3631" s="5" t="s">
        <v>21100</v>
      </c>
      <c r="G3631" s="5" t="s">
        <v>12061</v>
      </c>
      <c r="H3631" s="5" t="s">
        <v>12062</v>
      </c>
      <c r="I3631" s="5" t="s">
        <v>13550</v>
      </c>
      <c r="J3631" s="5" t="s">
        <v>12328</v>
      </c>
      <c r="K3631" s="3" t="s">
        <v>12017</v>
      </c>
      <c r="L3631" s="3" t="s">
        <v>12021</v>
      </c>
      <c r="M3631" s="3" t="n">
        <v>6</v>
      </c>
      <c r="N3631" s="20" t="n">
        <v>3.79</v>
      </c>
      <c r="O3631" s="21" t="s">
        <v>20660</v>
      </c>
    </row>
    <row r="3632" customFormat="false" ht="15" hidden="false" customHeight="true" outlineLevel="0" collapsed="false">
      <c r="A3632" s="3" t="s">
        <v>7276</v>
      </c>
      <c r="B3632" s="3" t="s">
        <v>21300</v>
      </c>
      <c r="C3632" s="3" t="s">
        <v>7275</v>
      </c>
      <c r="D3632" s="5" t="s">
        <v>21301</v>
      </c>
      <c r="E3632" s="5" t="s">
        <v>21099</v>
      </c>
      <c r="F3632" s="5" t="s">
        <v>21100</v>
      </c>
      <c r="G3632" s="5" t="s">
        <v>12061</v>
      </c>
      <c r="H3632" s="5" t="s">
        <v>12062</v>
      </c>
      <c r="I3632" s="5" t="s">
        <v>12966</v>
      </c>
      <c r="J3632" s="5" t="s">
        <v>12328</v>
      </c>
      <c r="K3632" s="3" t="s">
        <v>12017</v>
      </c>
      <c r="L3632" s="3" t="s">
        <v>12021</v>
      </c>
      <c r="M3632" s="3" t="n">
        <v>6</v>
      </c>
      <c r="N3632" s="20" t="n">
        <v>3.29</v>
      </c>
      <c r="O3632" s="21" t="s">
        <v>12360</v>
      </c>
    </row>
    <row r="3633" customFormat="false" ht="15" hidden="false" customHeight="true" outlineLevel="0" collapsed="false">
      <c r="A3633" s="3" t="s">
        <v>7278</v>
      </c>
      <c r="B3633" s="3" t="s">
        <v>21302</v>
      </c>
      <c r="C3633" s="3" t="s">
        <v>7277</v>
      </c>
      <c r="D3633" s="5" t="s">
        <v>21303</v>
      </c>
      <c r="E3633" s="5" t="s">
        <v>12457</v>
      </c>
      <c r="F3633" s="5" t="s">
        <v>12458</v>
      </c>
      <c r="G3633" s="5" t="s">
        <v>12061</v>
      </c>
      <c r="H3633" s="5" t="s">
        <v>12062</v>
      </c>
      <c r="I3633" s="5" t="s">
        <v>12966</v>
      </c>
      <c r="J3633" s="5" t="s">
        <v>12328</v>
      </c>
      <c r="K3633" s="3" t="s">
        <v>12021</v>
      </c>
      <c r="L3633" s="3" t="s">
        <v>12021</v>
      </c>
      <c r="M3633" s="3" t="n">
        <v>1</v>
      </c>
      <c r="N3633" s="20" t="n">
        <v>4.49</v>
      </c>
      <c r="O3633" s="21" t="s">
        <v>19516</v>
      </c>
    </row>
    <row r="3634" customFormat="false" ht="15" hidden="false" customHeight="true" outlineLevel="0" collapsed="false">
      <c r="A3634" s="3" t="s">
        <v>7280</v>
      </c>
      <c r="B3634" s="3" t="s">
        <v>21304</v>
      </c>
      <c r="C3634" s="3" t="s">
        <v>7279</v>
      </c>
      <c r="D3634" s="5" t="s">
        <v>21305</v>
      </c>
      <c r="E3634" s="5" t="s">
        <v>21051</v>
      </c>
      <c r="F3634" s="5" t="s">
        <v>21052</v>
      </c>
      <c r="G3634" s="5" t="s">
        <v>12061</v>
      </c>
      <c r="H3634" s="5" t="s">
        <v>12062</v>
      </c>
      <c r="I3634" s="5" t="s">
        <v>12966</v>
      </c>
      <c r="J3634" s="5" t="s">
        <v>12328</v>
      </c>
      <c r="K3634" s="3" t="s">
        <v>12017</v>
      </c>
      <c r="L3634" s="3" t="s">
        <v>12021</v>
      </c>
      <c r="M3634" s="3" t="n">
        <v>1</v>
      </c>
      <c r="N3634" s="20" t="n">
        <v>5.49</v>
      </c>
      <c r="O3634" s="21" t="s">
        <v>16522</v>
      </c>
    </row>
    <row r="3635" customFormat="false" ht="15" hidden="false" customHeight="true" outlineLevel="0" collapsed="false">
      <c r="A3635" s="3" t="s">
        <v>7282</v>
      </c>
      <c r="B3635" s="3" t="s">
        <v>21306</v>
      </c>
      <c r="C3635" s="3" t="s">
        <v>7281</v>
      </c>
      <c r="D3635" s="5" t="s">
        <v>21307</v>
      </c>
      <c r="E3635" s="5" t="s">
        <v>12457</v>
      </c>
      <c r="F3635" s="5" t="s">
        <v>12458</v>
      </c>
      <c r="G3635" s="5" t="s">
        <v>12061</v>
      </c>
      <c r="H3635" s="5" t="s">
        <v>12062</v>
      </c>
      <c r="I3635" s="5" t="s">
        <v>12966</v>
      </c>
      <c r="J3635" s="5" t="s">
        <v>12328</v>
      </c>
      <c r="K3635" s="3" t="s">
        <v>12021</v>
      </c>
      <c r="L3635" s="3" t="s">
        <v>12021</v>
      </c>
      <c r="M3635" s="3" t="n">
        <v>6</v>
      </c>
      <c r="N3635" s="20" t="n">
        <v>5.49</v>
      </c>
      <c r="O3635" s="21" t="s">
        <v>16596</v>
      </c>
    </row>
    <row r="3636" customFormat="false" ht="15" hidden="false" customHeight="true" outlineLevel="0" collapsed="false">
      <c r="A3636" s="3" t="s">
        <v>7284</v>
      </c>
      <c r="B3636" s="3" t="s">
        <v>21308</v>
      </c>
      <c r="C3636" s="3" t="s">
        <v>7283</v>
      </c>
      <c r="D3636" s="5" t="s">
        <v>21309</v>
      </c>
      <c r="E3636" s="5" t="s">
        <v>21051</v>
      </c>
      <c r="F3636" s="5" t="s">
        <v>21052</v>
      </c>
      <c r="G3636" s="5" t="s">
        <v>12061</v>
      </c>
      <c r="H3636" s="5" t="s">
        <v>12062</v>
      </c>
      <c r="I3636" s="5" t="s">
        <v>12966</v>
      </c>
      <c r="J3636" s="5" t="s">
        <v>12328</v>
      </c>
      <c r="K3636" s="3" t="s">
        <v>12017</v>
      </c>
      <c r="L3636" s="3" t="s">
        <v>12021</v>
      </c>
      <c r="M3636" s="3" t="n">
        <v>8</v>
      </c>
      <c r="N3636" s="20" t="n">
        <v>4.99</v>
      </c>
      <c r="O3636" s="21" t="s">
        <v>16124</v>
      </c>
    </row>
    <row r="3637" customFormat="false" ht="15" hidden="false" customHeight="true" outlineLevel="0" collapsed="false">
      <c r="A3637" s="3" t="s">
        <v>7286</v>
      </c>
      <c r="B3637" s="3" t="s">
        <v>21310</v>
      </c>
      <c r="C3637" s="3" t="s">
        <v>7285</v>
      </c>
      <c r="D3637" s="5" t="s">
        <v>21311</v>
      </c>
      <c r="E3637" s="5" t="s">
        <v>21061</v>
      </c>
      <c r="F3637" s="5" t="s">
        <v>21062</v>
      </c>
      <c r="G3637" s="5" t="s">
        <v>12061</v>
      </c>
      <c r="H3637" s="5" t="s">
        <v>12062</v>
      </c>
      <c r="I3637" s="5" t="s">
        <v>13550</v>
      </c>
      <c r="J3637" s="5" t="s">
        <v>12328</v>
      </c>
      <c r="K3637" s="3" t="s">
        <v>12017</v>
      </c>
      <c r="L3637" s="3" t="s">
        <v>12021</v>
      </c>
      <c r="M3637" s="3" t="n">
        <v>12</v>
      </c>
      <c r="N3637" s="20" t="n">
        <v>3.99</v>
      </c>
      <c r="O3637" s="21" t="s">
        <v>14586</v>
      </c>
    </row>
    <row r="3638" customFormat="false" ht="15" hidden="false" customHeight="true" outlineLevel="0" collapsed="false">
      <c r="A3638" s="3" t="s">
        <v>7288</v>
      </c>
      <c r="B3638" s="3" t="s">
        <v>21312</v>
      </c>
      <c r="C3638" s="3" t="s">
        <v>7287</v>
      </c>
      <c r="D3638" s="5" t="s">
        <v>21313</v>
      </c>
      <c r="E3638" s="5" t="s">
        <v>21061</v>
      </c>
      <c r="F3638" s="5" t="s">
        <v>21062</v>
      </c>
      <c r="G3638" s="5" t="s">
        <v>12061</v>
      </c>
      <c r="H3638" s="5" t="s">
        <v>12062</v>
      </c>
      <c r="I3638" s="5" t="s">
        <v>13550</v>
      </c>
      <c r="J3638" s="5" t="s">
        <v>12328</v>
      </c>
      <c r="K3638" s="3" t="s">
        <v>12017</v>
      </c>
      <c r="L3638" s="3" t="s">
        <v>12021</v>
      </c>
      <c r="M3638" s="3" t="n">
        <v>1</v>
      </c>
      <c r="N3638" s="20" t="n">
        <v>3.49</v>
      </c>
      <c r="O3638" s="21" t="s">
        <v>21314</v>
      </c>
    </row>
    <row r="3639" customFormat="false" ht="15" hidden="false" customHeight="true" outlineLevel="0" collapsed="false">
      <c r="A3639" s="3" t="s">
        <v>7290</v>
      </c>
      <c r="B3639" s="3" t="s">
        <v>21315</v>
      </c>
      <c r="C3639" s="3" t="s">
        <v>7289</v>
      </c>
      <c r="D3639" s="5" t="s">
        <v>21316</v>
      </c>
      <c r="E3639" s="5" t="s">
        <v>21099</v>
      </c>
      <c r="F3639" s="5" t="s">
        <v>21100</v>
      </c>
      <c r="G3639" s="5" t="s">
        <v>12061</v>
      </c>
      <c r="H3639" s="5" t="s">
        <v>12062</v>
      </c>
      <c r="I3639" s="5" t="s">
        <v>12966</v>
      </c>
      <c r="J3639" s="5" t="s">
        <v>12328</v>
      </c>
      <c r="K3639" s="3" t="s">
        <v>12017</v>
      </c>
      <c r="L3639" s="3" t="s">
        <v>12021</v>
      </c>
      <c r="M3639" s="3" t="n">
        <v>1</v>
      </c>
      <c r="N3639" s="20" t="n">
        <v>4.79</v>
      </c>
      <c r="O3639" s="21" t="s">
        <v>18725</v>
      </c>
    </row>
    <row r="3640" customFormat="false" ht="15" hidden="false" customHeight="true" outlineLevel="0" collapsed="false">
      <c r="A3640" s="3" t="s">
        <v>7292</v>
      </c>
      <c r="B3640" s="3" t="s">
        <v>21317</v>
      </c>
      <c r="C3640" s="3" t="s">
        <v>7291</v>
      </c>
      <c r="D3640" s="5" t="s">
        <v>21318</v>
      </c>
      <c r="E3640" s="5" t="s">
        <v>21051</v>
      </c>
      <c r="F3640" s="5" t="s">
        <v>21052</v>
      </c>
      <c r="G3640" s="5" t="s">
        <v>12061</v>
      </c>
      <c r="H3640" s="5" t="s">
        <v>12062</v>
      </c>
      <c r="I3640" s="5" t="s">
        <v>13550</v>
      </c>
      <c r="J3640" s="5" t="s">
        <v>12328</v>
      </c>
      <c r="K3640" s="3" t="s">
        <v>12017</v>
      </c>
      <c r="L3640" s="3" t="s">
        <v>12021</v>
      </c>
      <c r="M3640" s="3" t="n">
        <v>12</v>
      </c>
      <c r="N3640" s="20" t="n">
        <v>3.99</v>
      </c>
      <c r="O3640" s="21" t="s">
        <v>21024</v>
      </c>
    </row>
    <row r="3641" customFormat="false" ht="15" hidden="false" customHeight="true" outlineLevel="0" collapsed="false">
      <c r="A3641" s="3" t="s">
        <v>7294</v>
      </c>
      <c r="B3641" s="3" t="s">
        <v>21319</v>
      </c>
      <c r="C3641" s="3" t="s">
        <v>7293</v>
      </c>
      <c r="D3641" s="5" t="s">
        <v>21320</v>
      </c>
      <c r="E3641" s="5" t="s">
        <v>21099</v>
      </c>
      <c r="F3641" s="5" t="s">
        <v>21100</v>
      </c>
      <c r="G3641" s="5" t="s">
        <v>12061</v>
      </c>
      <c r="H3641" s="5" t="s">
        <v>12062</v>
      </c>
      <c r="I3641" s="5" t="s">
        <v>12966</v>
      </c>
      <c r="J3641" s="5" t="s">
        <v>12328</v>
      </c>
      <c r="K3641" s="3" t="s">
        <v>12017</v>
      </c>
      <c r="L3641" s="3" t="s">
        <v>12021</v>
      </c>
      <c r="M3641" s="3" t="n">
        <v>1</v>
      </c>
      <c r="N3641" s="20" t="n">
        <v>4.99</v>
      </c>
      <c r="O3641" s="21" t="s">
        <v>21321</v>
      </c>
    </row>
    <row r="3642" customFormat="false" ht="15" hidden="false" customHeight="true" outlineLevel="0" collapsed="false">
      <c r="A3642" s="3" t="s">
        <v>7296</v>
      </c>
      <c r="B3642" s="3" t="s">
        <v>21322</v>
      </c>
      <c r="C3642" s="3" t="s">
        <v>7295</v>
      </c>
      <c r="D3642" s="5" t="s">
        <v>21323</v>
      </c>
      <c r="E3642" s="5" t="s">
        <v>21061</v>
      </c>
      <c r="F3642" s="5" t="s">
        <v>21062</v>
      </c>
      <c r="G3642" s="5" t="s">
        <v>12061</v>
      </c>
      <c r="H3642" s="5" t="s">
        <v>12062</v>
      </c>
      <c r="I3642" s="5" t="s">
        <v>12966</v>
      </c>
      <c r="J3642" s="5" t="s">
        <v>12328</v>
      </c>
      <c r="K3642" s="3" t="s">
        <v>12017</v>
      </c>
      <c r="L3642" s="3" t="s">
        <v>12021</v>
      </c>
      <c r="M3642" s="3" t="n">
        <v>12</v>
      </c>
      <c r="N3642" s="20" t="n">
        <v>4.89</v>
      </c>
      <c r="O3642" s="21" t="s">
        <v>15508</v>
      </c>
    </row>
    <row r="3643" customFormat="false" ht="15" hidden="false" customHeight="true" outlineLevel="0" collapsed="false">
      <c r="A3643" s="3" t="s">
        <v>7298</v>
      </c>
      <c r="B3643" s="3" t="s">
        <v>21324</v>
      </c>
      <c r="C3643" s="3" t="s">
        <v>7297</v>
      </c>
      <c r="D3643" s="5" t="s">
        <v>21325</v>
      </c>
      <c r="E3643" s="5" t="s">
        <v>21051</v>
      </c>
      <c r="F3643" s="5" t="s">
        <v>21052</v>
      </c>
      <c r="G3643" s="5" t="s">
        <v>12061</v>
      </c>
      <c r="H3643" s="5" t="s">
        <v>12062</v>
      </c>
      <c r="I3643" s="5" t="s">
        <v>13550</v>
      </c>
      <c r="J3643" s="5" t="s">
        <v>12328</v>
      </c>
      <c r="K3643" s="3" t="s">
        <v>12017</v>
      </c>
      <c r="L3643" s="3" t="s">
        <v>12021</v>
      </c>
      <c r="M3643" s="3" t="n">
        <v>8</v>
      </c>
      <c r="N3643" s="20" t="n">
        <v>3.89</v>
      </c>
      <c r="O3643" s="21" t="s">
        <v>18327</v>
      </c>
    </row>
    <row r="3644" customFormat="false" ht="15" hidden="false" customHeight="true" outlineLevel="0" collapsed="false">
      <c r="A3644" s="3" t="s">
        <v>7300</v>
      </c>
      <c r="B3644" s="3" t="s">
        <v>21326</v>
      </c>
      <c r="C3644" s="3" t="s">
        <v>7299</v>
      </c>
      <c r="D3644" s="5" t="s">
        <v>21327</v>
      </c>
      <c r="E3644" s="5" t="s">
        <v>21099</v>
      </c>
      <c r="F3644" s="5" t="s">
        <v>21100</v>
      </c>
      <c r="G3644" s="5" t="s">
        <v>12061</v>
      </c>
      <c r="H3644" s="5" t="s">
        <v>12062</v>
      </c>
      <c r="I3644" s="5" t="s">
        <v>13550</v>
      </c>
      <c r="J3644" s="5" t="s">
        <v>12328</v>
      </c>
      <c r="K3644" s="3" t="s">
        <v>12017</v>
      </c>
      <c r="L3644" s="3" t="s">
        <v>12021</v>
      </c>
      <c r="M3644" s="3" t="n">
        <v>12</v>
      </c>
      <c r="N3644" s="20" t="n">
        <v>4.49</v>
      </c>
      <c r="O3644" s="21" t="s">
        <v>17047</v>
      </c>
    </row>
    <row r="3645" customFormat="false" ht="15" hidden="false" customHeight="true" outlineLevel="0" collapsed="false">
      <c r="A3645" s="3" t="s">
        <v>7302</v>
      </c>
      <c r="B3645" s="3" t="s">
        <v>21328</v>
      </c>
      <c r="C3645" s="3" t="s">
        <v>7301</v>
      </c>
      <c r="D3645" s="5" t="s">
        <v>21329</v>
      </c>
      <c r="E3645" s="5" t="s">
        <v>12457</v>
      </c>
      <c r="F3645" s="5" t="s">
        <v>12458</v>
      </c>
      <c r="G3645" s="5" t="s">
        <v>12061</v>
      </c>
      <c r="H3645" s="5" t="s">
        <v>12062</v>
      </c>
      <c r="I3645" s="5" t="s">
        <v>12966</v>
      </c>
      <c r="J3645" s="5" t="s">
        <v>12328</v>
      </c>
      <c r="K3645" s="3" t="s">
        <v>12021</v>
      </c>
      <c r="L3645" s="3" t="s">
        <v>12021</v>
      </c>
      <c r="M3645" s="3" t="n">
        <v>6</v>
      </c>
      <c r="N3645" s="20" t="n">
        <v>4.39</v>
      </c>
      <c r="O3645" s="21" t="s">
        <v>17988</v>
      </c>
    </row>
    <row r="3646" customFormat="false" ht="15" hidden="false" customHeight="true" outlineLevel="0" collapsed="false">
      <c r="A3646" s="3" t="s">
        <v>7304</v>
      </c>
      <c r="B3646" s="3" t="s">
        <v>21330</v>
      </c>
      <c r="C3646" s="3" t="s">
        <v>7303</v>
      </c>
      <c r="D3646" s="5" t="s">
        <v>21331</v>
      </c>
      <c r="E3646" s="5" t="s">
        <v>21051</v>
      </c>
      <c r="F3646" s="5" t="s">
        <v>21052</v>
      </c>
      <c r="G3646" s="5" t="s">
        <v>12061</v>
      </c>
      <c r="H3646" s="5" t="s">
        <v>12062</v>
      </c>
      <c r="I3646" s="5" t="s">
        <v>12966</v>
      </c>
      <c r="J3646" s="5" t="s">
        <v>12328</v>
      </c>
      <c r="K3646" s="3" t="s">
        <v>12017</v>
      </c>
      <c r="L3646" s="3" t="s">
        <v>12021</v>
      </c>
      <c r="M3646" s="3" t="n">
        <v>6</v>
      </c>
      <c r="N3646" s="20" t="n">
        <v>4.79</v>
      </c>
      <c r="O3646" s="21" t="s">
        <v>21332</v>
      </c>
    </row>
    <row r="3647" customFormat="false" ht="15" hidden="false" customHeight="true" outlineLevel="0" collapsed="false">
      <c r="A3647" s="3" t="s">
        <v>7306</v>
      </c>
      <c r="B3647" s="3" t="s">
        <v>21333</v>
      </c>
      <c r="C3647" s="3" t="s">
        <v>7305</v>
      </c>
      <c r="D3647" s="5" t="s">
        <v>21334</v>
      </c>
      <c r="E3647" s="5" t="s">
        <v>21051</v>
      </c>
      <c r="F3647" s="5" t="s">
        <v>21052</v>
      </c>
      <c r="G3647" s="5" t="s">
        <v>12061</v>
      </c>
      <c r="H3647" s="5" t="s">
        <v>12071</v>
      </c>
      <c r="I3647" s="5" t="s">
        <v>12966</v>
      </c>
      <c r="J3647" s="5" t="s">
        <v>12328</v>
      </c>
      <c r="K3647" s="3" t="s">
        <v>12017</v>
      </c>
      <c r="L3647" s="3" t="s">
        <v>12021</v>
      </c>
      <c r="M3647" s="3" t="n">
        <v>12</v>
      </c>
      <c r="N3647" s="20" t="n">
        <v>3.89</v>
      </c>
      <c r="O3647" s="21" t="s">
        <v>20592</v>
      </c>
    </row>
    <row r="3648" customFormat="false" ht="15" hidden="false" customHeight="true" outlineLevel="0" collapsed="false">
      <c r="A3648" s="3" t="s">
        <v>7308</v>
      </c>
      <c r="B3648" s="3" t="s">
        <v>21335</v>
      </c>
      <c r="C3648" s="3" t="s">
        <v>7307</v>
      </c>
      <c r="D3648" s="5" t="s">
        <v>21336</v>
      </c>
      <c r="E3648" s="5" t="s">
        <v>21061</v>
      </c>
      <c r="F3648" s="5" t="s">
        <v>21062</v>
      </c>
      <c r="G3648" s="5" t="s">
        <v>12061</v>
      </c>
      <c r="H3648" s="5" t="s">
        <v>12071</v>
      </c>
      <c r="I3648" s="5" t="s">
        <v>12334</v>
      </c>
      <c r="J3648" s="5" t="s">
        <v>12328</v>
      </c>
      <c r="K3648" s="3" t="s">
        <v>12017</v>
      </c>
      <c r="L3648" s="3" t="s">
        <v>12021</v>
      </c>
      <c r="M3648" s="3" t="n">
        <v>12</v>
      </c>
      <c r="N3648" s="20" t="n">
        <v>4.49</v>
      </c>
      <c r="O3648" s="21" t="s">
        <v>14486</v>
      </c>
    </row>
    <row r="3649" customFormat="false" ht="15" hidden="false" customHeight="true" outlineLevel="0" collapsed="false">
      <c r="A3649" s="3" t="s">
        <v>7310</v>
      </c>
      <c r="B3649" s="3" t="s">
        <v>21337</v>
      </c>
      <c r="C3649" s="3" t="s">
        <v>7309</v>
      </c>
      <c r="D3649" s="5" t="s">
        <v>21338</v>
      </c>
      <c r="E3649" s="5" t="s">
        <v>21099</v>
      </c>
      <c r="F3649" s="5" t="s">
        <v>21100</v>
      </c>
      <c r="G3649" s="5" t="s">
        <v>12061</v>
      </c>
      <c r="H3649" s="5" t="s">
        <v>12071</v>
      </c>
      <c r="I3649" s="5" t="s">
        <v>12966</v>
      </c>
      <c r="J3649" s="5" t="s">
        <v>12328</v>
      </c>
      <c r="K3649" s="3" t="s">
        <v>12017</v>
      </c>
      <c r="L3649" s="3" t="s">
        <v>12021</v>
      </c>
      <c r="M3649" s="3" t="n">
        <v>8</v>
      </c>
      <c r="N3649" s="20" t="n">
        <v>3.49</v>
      </c>
      <c r="O3649" s="21" t="s">
        <v>21339</v>
      </c>
    </row>
    <row r="3650" customFormat="false" ht="15" hidden="false" customHeight="true" outlineLevel="0" collapsed="false">
      <c r="A3650" s="3" t="s">
        <v>7312</v>
      </c>
      <c r="B3650" s="3" t="s">
        <v>21340</v>
      </c>
      <c r="C3650" s="3" t="s">
        <v>7311</v>
      </c>
      <c r="D3650" s="5" t="s">
        <v>21341</v>
      </c>
      <c r="E3650" s="5" t="s">
        <v>12457</v>
      </c>
      <c r="F3650" s="5" t="s">
        <v>12458</v>
      </c>
      <c r="G3650" s="5" t="s">
        <v>12061</v>
      </c>
      <c r="H3650" s="5" t="s">
        <v>12071</v>
      </c>
      <c r="I3650" s="5" t="s">
        <v>12334</v>
      </c>
      <c r="J3650" s="5" t="s">
        <v>12328</v>
      </c>
      <c r="K3650" s="3" t="s">
        <v>12021</v>
      </c>
      <c r="L3650" s="3" t="s">
        <v>12021</v>
      </c>
      <c r="M3650" s="3" t="n">
        <v>6</v>
      </c>
      <c r="N3650" s="20" t="n">
        <v>4.39</v>
      </c>
      <c r="O3650" s="21" t="s">
        <v>13651</v>
      </c>
    </row>
    <row r="3651" customFormat="false" ht="15" hidden="false" customHeight="true" outlineLevel="0" collapsed="false">
      <c r="A3651" s="3" t="s">
        <v>7314</v>
      </c>
      <c r="B3651" s="3" t="s">
        <v>21342</v>
      </c>
      <c r="C3651" s="3" t="s">
        <v>7313</v>
      </c>
      <c r="D3651" s="5" t="s">
        <v>21343</v>
      </c>
      <c r="E3651" s="5" t="s">
        <v>21099</v>
      </c>
      <c r="F3651" s="5" t="s">
        <v>21100</v>
      </c>
      <c r="G3651" s="5" t="s">
        <v>12061</v>
      </c>
      <c r="H3651" s="5" t="s">
        <v>12071</v>
      </c>
      <c r="I3651" s="5" t="s">
        <v>12966</v>
      </c>
      <c r="J3651" s="5" t="s">
        <v>12328</v>
      </c>
      <c r="K3651" s="3" t="s">
        <v>12017</v>
      </c>
      <c r="L3651" s="3" t="s">
        <v>12021</v>
      </c>
      <c r="M3651" s="3" t="n">
        <v>12</v>
      </c>
      <c r="N3651" s="20" t="n">
        <v>3.99</v>
      </c>
      <c r="O3651" s="21" t="s">
        <v>17832</v>
      </c>
    </row>
    <row r="3652" customFormat="false" ht="15" hidden="false" customHeight="true" outlineLevel="0" collapsed="false">
      <c r="A3652" s="3" t="s">
        <v>7316</v>
      </c>
      <c r="B3652" s="3" t="s">
        <v>21344</v>
      </c>
      <c r="C3652" s="3" t="s">
        <v>7315</v>
      </c>
      <c r="D3652" s="5" t="s">
        <v>21345</v>
      </c>
      <c r="E3652" s="5" t="s">
        <v>21061</v>
      </c>
      <c r="F3652" s="5" t="s">
        <v>21062</v>
      </c>
      <c r="G3652" s="5" t="s">
        <v>12061</v>
      </c>
      <c r="H3652" s="5" t="s">
        <v>12071</v>
      </c>
      <c r="I3652" s="5" t="s">
        <v>12966</v>
      </c>
      <c r="J3652" s="5" t="s">
        <v>12328</v>
      </c>
      <c r="K3652" s="3" t="s">
        <v>12017</v>
      </c>
      <c r="L3652" s="3" t="s">
        <v>12021</v>
      </c>
      <c r="M3652" s="3" t="n">
        <v>12</v>
      </c>
      <c r="N3652" s="20" t="n">
        <v>4.39</v>
      </c>
      <c r="O3652" s="21" t="s">
        <v>13979</v>
      </c>
    </row>
    <row r="3653" customFormat="false" ht="15" hidden="false" customHeight="true" outlineLevel="0" collapsed="false">
      <c r="A3653" s="3" t="s">
        <v>7318</v>
      </c>
      <c r="B3653" s="3" t="s">
        <v>21346</v>
      </c>
      <c r="C3653" s="3" t="s">
        <v>7317</v>
      </c>
      <c r="D3653" s="5" t="s">
        <v>21347</v>
      </c>
      <c r="E3653" s="5" t="s">
        <v>21061</v>
      </c>
      <c r="F3653" s="5" t="s">
        <v>21062</v>
      </c>
      <c r="G3653" s="5" t="s">
        <v>12061</v>
      </c>
      <c r="H3653" s="5" t="s">
        <v>12071</v>
      </c>
      <c r="I3653" s="5" t="s">
        <v>12334</v>
      </c>
      <c r="J3653" s="5" t="s">
        <v>12328</v>
      </c>
      <c r="K3653" s="3" t="s">
        <v>12017</v>
      </c>
      <c r="L3653" s="3" t="s">
        <v>12021</v>
      </c>
      <c r="M3653" s="3" t="n">
        <v>8</v>
      </c>
      <c r="N3653" s="20" t="n">
        <v>3.99</v>
      </c>
      <c r="O3653" s="21" t="s">
        <v>19408</v>
      </c>
    </row>
    <row r="3654" customFormat="false" ht="15" hidden="false" customHeight="true" outlineLevel="0" collapsed="false">
      <c r="A3654" s="3" t="s">
        <v>7320</v>
      </c>
      <c r="B3654" s="3" t="s">
        <v>21348</v>
      </c>
      <c r="C3654" s="3" t="s">
        <v>7319</v>
      </c>
      <c r="D3654" s="5" t="s">
        <v>21349</v>
      </c>
      <c r="E3654" s="5" t="s">
        <v>21099</v>
      </c>
      <c r="F3654" s="5" t="s">
        <v>21100</v>
      </c>
      <c r="G3654" s="5" t="s">
        <v>12061</v>
      </c>
      <c r="H3654" s="5" t="s">
        <v>12071</v>
      </c>
      <c r="I3654" s="5" t="s">
        <v>12334</v>
      </c>
      <c r="J3654" s="5" t="s">
        <v>12328</v>
      </c>
      <c r="K3654" s="3" t="s">
        <v>12017</v>
      </c>
      <c r="L3654" s="3" t="s">
        <v>12021</v>
      </c>
      <c r="M3654" s="3" t="n">
        <v>8</v>
      </c>
      <c r="N3654" s="20" t="n">
        <v>4.39</v>
      </c>
      <c r="O3654" s="21" t="s">
        <v>12519</v>
      </c>
    </row>
    <row r="3655" customFormat="false" ht="15" hidden="false" customHeight="true" outlineLevel="0" collapsed="false">
      <c r="A3655" s="3" t="s">
        <v>7322</v>
      </c>
      <c r="B3655" s="3" t="s">
        <v>21350</v>
      </c>
      <c r="C3655" s="3" t="s">
        <v>7321</v>
      </c>
      <c r="D3655" s="5" t="s">
        <v>21351</v>
      </c>
      <c r="E3655" s="5" t="s">
        <v>12457</v>
      </c>
      <c r="F3655" s="5" t="s">
        <v>12458</v>
      </c>
      <c r="G3655" s="5" t="s">
        <v>12061</v>
      </c>
      <c r="H3655" s="5" t="s">
        <v>12071</v>
      </c>
      <c r="I3655" s="5" t="s">
        <v>12966</v>
      </c>
      <c r="J3655" s="5" t="s">
        <v>12328</v>
      </c>
      <c r="K3655" s="3" t="s">
        <v>12021</v>
      </c>
      <c r="L3655" s="3" t="s">
        <v>12021</v>
      </c>
      <c r="M3655" s="3" t="n">
        <v>12</v>
      </c>
      <c r="N3655" s="20" t="n">
        <v>4.89</v>
      </c>
      <c r="O3655" s="21" t="s">
        <v>12411</v>
      </c>
    </row>
    <row r="3656" customFormat="false" ht="15" hidden="false" customHeight="true" outlineLevel="0" collapsed="false">
      <c r="A3656" s="3" t="s">
        <v>7324</v>
      </c>
      <c r="B3656" s="3" t="s">
        <v>21352</v>
      </c>
      <c r="C3656" s="3" t="s">
        <v>7323</v>
      </c>
      <c r="D3656" s="5" t="s">
        <v>21353</v>
      </c>
      <c r="E3656" s="5" t="s">
        <v>21099</v>
      </c>
      <c r="F3656" s="5" t="s">
        <v>21100</v>
      </c>
      <c r="G3656" s="5" t="s">
        <v>12061</v>
      </c>
      <c r="H3656" s="5" t="s">
        <v>12071</v>
      </c>
      <c r="I3656" s="5" t="s">
        <v>12966</v>
      </c>
      <c r="J3656" s="5" t="s">
        <v>12328</v>
      </c>
      <c r="K3656" s="3" t="s">
        <v>12017</v>
      </c>
      <c r="L3656" s="3" t="s">
        <v>12021</v>
      </c>
      <c r="M3656" s="3" t="n">
        <v>6</v>
      </c>
      <c r="N3656" s="20" t="n">
        <v>3.39</v>
      </c>
      <c r="O3656" s="21" t="s">
        <v>14201</v>
      </c>
    </row>
    <row r="3657" customFormat="false" ht="15" hidden="false" customHeight="true" outlineLevel="0" collapsed="false">
      <c r="A3657" s="3" t="s">
        <v>7326</v>
      </c>
      <c r="B3657" s="3" t="s">
        <v>21354</v>
      </c>
      <c r="C3657" s="3" t="s">
        <v>7325</v>
      </c>
      <c r="D3657" s="5" t="s">
        <v>21355</v>
      </c>
      <c r="E3657" s="5" t="s">
        <v>21099</v>
      </c>
      <c r="F3657" s="5" t="s">
        <v>21100</v>
      </c>
      <c r="G3657" s="5" t="s">
        <v>12061</v>
      </c>
      <c r="H3657" s="5" t="s">
        <v>12071</v>
      </c>
      <c r="I3657" s="5" t="s">
        <v>12334</v>
      </c>
      <c r="J3657" s="5" t="s">
        <v>12328</v>
      </c>
      <c r="K3657" s="3" t="s">
        <v>12017</v>
      </c>
      <c r="L3657" s="3" t="s">
        <v>12021</v>
      </c>
      <c r="M3657" s="3" t="n">
        <v>12</v>
      </c>
      <c r="N3657" s="20" t="n">
        <v>3.89</v>
      </c>
      <c r="O3657" s="21" t="s">
        <v>12947</v>
      </c>
    </row>
    <row r="3658" customFormat="false" ht="15" hidden="false" customHeight="true" outlineLevel="0" collapsed="false">
      <c r="A3658" s="3" t="s">
        <v>7328</v>
      </c>
      <c r="B3658" s="3" t="s">
        <v>21356</v>
      </c>
      <c r="C3658" s="3" t="s">
        <v>7327</v>
      </c>
      <c r="D3658" s="5" t="s">
        <v>21357</v>
      </c>
      <c r="E3658" s="5" t="s">
        <v>21061</v>
      </c>
      <c r="F3658" s="5" t="s">
        <v>21062</v>
      </c>
      <c r="G3658" s="5" t="s">
        <v>12061</v>
      </c>
      <c r="H3658" s="5" t="s">
        <v>12071</v>
      </c>
      <c r="I3658" s="5" t="s">
        <v>12966</v>
      </c>
      <c r="J3658" s="5" t="s">
        <v>12328</v>
      </c>
      <c r="K3658" s="3" t="s">
        <v>12017</v>
      </c>
      <c r="L3658" s="3" t="s">
        <v>12021</v>
      </c>
      <c r="M3658" s="3" t="n">
        <v>8</v>
      </c>
      <c r="N3658" s="20" t="n">
        <v>2.49</v>
      </c>
      <c r="O3658" s="21" t="s">
        <v>13757</v>
      </c>
    </row>
    <row r="3659" customFormat="false" ht="15" hidden="false" customHeight="true" outlineLevel="0" collapsed="false">
      <c r="A3659" s="3" t="s">
        <v>7330</v>
      </c>
      <c r="B3659" s="3" t="s">
        <v>21358</v>
      </c>
      <c r="C3659" s="3" t="s">
        <v>7329</v>
      </c>
      <c r="D3659" s="5" t="s">
        <v>21359</v>
      </c>
      <c r="E3659" s="5" t="s">
        <v>21061</v>
      </c>
      <c r="F3659" s="5" t="s">
        <v>21062</v>
      </c>
      <c r="G3659" s="5" t="s">
        <v>12061</v>
      </c>
      <c r="H3659" s="5" t="s">
        <v>12071</v>
      </c>
      <c r="I3659" s="5" t="s">
        <v>12334</v>
      </c>
      <c r="J3659" s="5" t="s">
        <v>12328</v>
      </c>
      <c r="K3659" s="3" t="s">
        <v>12017</v>
      </c>
      <c r="L3659" s="3" t="s">
        <v>12021</v>
      </c>
      <c r="M3659" s="3" t="n">
        <v>6</v>
      </c>
      <c r="N3659" s="20" t="n">
        <v>3.99</v>
      </c>
      <c r="O3659" s="21" t="s">
        <v>19654</v>
      </c>
    </row>
    <row r="3660" customFormat="false" ht="15" hidden="false" customHeight="true" outlineLevel="0" collapsed="false">
      <c r="A3660" s="3" t="s">
        <v>7332</v>
      </c>
      <c r="B3660" s="3" t="s">
        <v>21360</v>
      </c>
      <c r="C3660" s="3" t="s">
        <v>7331</v>
      </c>
      <c r="D3660" s="5" t="s">
        <v>21361</v>
      </c>
      <c r="E3660" s="5" t="s">
        <v>12457</v>
      </c>
      <c r="F3660" s="5" t="s">
        <v>12458</v>
      </c>
      <c r="G3660" s="5" t="s">
        <v>12061</v>
      </c>
      <c r="H3660" s="5" t="s">
        <v>12071</v>
      </c>
      <c r="I3660" s="5" t="s">
        <v>12966</v>
      </c>
      <c r="J3660" s="5" t="s">
        <v>12328</v>
      </c>
      <c r="K3660" s="3" t="s">
        <v>12021</v>
      </c>
      <c r="L3660" s="3" t="s">
        <v>12021</v>
      </c>
      <c r="M3660" s="3" t="n">
        <v>12</v>
      </c>
      <c r="N3660" s="20" t="n">
        <v>4.29</v>
      </c>
      <c r="O3660" s="21" t="s">
        <v>18565</v>
      </c>
    </row>
    <row r="3661" customFormat="false" ht="15" hidden="false" customHeight="true" outlineLevel="0" collapsed="false">
      <c r="A3661" s="3" t="s">
        <v>7334</v>
      </c>
      <c r="B3661" s="3" t="s">
        <v>21362</v>
      </c>
      <c r="C3661" s="3" t="s">
        <v>7333</v>
      </c>
      <c r="D3661" s="5" t="s">
        <v>21363</v>
      </c>
      <c r="E3661" s="5" t="s">
        <v>21051</v>
      </c>
      <c r="F3661" s="5" t="s">
        <v>21052</v>
      </c>
      <c r="G3661" s="5" t="s">
        <v>12061</v>
      </c>
      <c r="H3661" s="5" t="s">
        <v>12071</v>
      </c>
      <c r="I3661" s="5" t="s">
        <v>12966</v>
      </c>
      <c r="J3661" s="5" t="s">
        <v>12328</v>
      </c>
      <c r="K3661" s="3" t="s">
        <v>12017</v>
      </c>
      <c r="L3661" s="3" t="s">
        <v>12021</v>
      </c>
      <c r="M3661" s="3" t="n">
        <v>1</v>
      </c>
      <c r="N3661" s="20" t="n">
        <v>2.49</v>
      </c>
      <c r="O3661" s="21" t="s">
        <v>13814</v>
      </c>
    </row>
    <row r="3662" customFormat="false" ht="15" hidden="false" customHeight="true" outlineLevel="0" collapsed="false">
      <c r="A3662" s="3" t="s">
        <v>7336</v>
      </c>
      <c r="B3662" s="3" t="s">
        <v>21364</v>
      </c>
      <c r="C3662" s="3" t="s">
        <v>7335</v>
      </c>
      <c r="D3662" s="5" t="s">
        <v>21365</v>
      </c>
      <c r="E3662" s="5" t="s">
        <v>21061</v>
      </c>
      <c r="F3662" s="5" t="s">
        <v>21062</v>
      </c>
      <c r="G3662" s="5" t="s">
        <v>12061</v>
      </c>
      <c r="H3662" s="5" t="s">
        <v>12071</v>
      </c>
      <c r="I3662" s="5" t="s">
        <v>12334</v>
      </c>
      <c r="J3662" s="5" t="s">
        <v>12328</v>
      </c>
      <c r="K3662" s="3" t="s">
        <v>12017</v>
      </c>
      <c r="L3662" s="3" t="s">
        <v>12021</v>
      </c>
      <c r="M3662" s="3" t="n">
        <v>12</v>
      </c>
      <c r="N3662" s="20" t="n">
        <v>4.29</v>
      </c>
      <c r="O3662" s="21" t="s">
        <v>17138</v>
      </c>
    </row>
    <row r="3663" customFormat="false" ht="15" hidden="false" customHeight="true" outlineLevel="0" collapsed="false">
      <c r="A3663" s="3" t="s">
        <v>7338</v>
      </c>
      <c r="B3663" s="3" t="s">
        <v>21366</v>
      </c>
      <c r="C3663" s="3" t="s">
        <v>7337</v>
      </c>
      <c r="D3663" s="5" t="s">
        <v>21367</v>
      </c>
      <c r="E3663" s="5" t="s">
        <v>12457</v>
      </c>
      <c r="F3663" s="5" t="s">
        <v>12458</v>
      </c>
      <c r="G3663" s="5" t="s">
        <v>12061</v>
      </c>
      <c r="H3663" s="5" t="s">
        <v>12071</v>
      </c>
      <c r="I3663" s="5" t="s">
        <v>12966</v>
      </c>
      <c r="J3663" s="5" t="s">
        <v>12328</v>
      </c>
      <c r="K3663" s="3" t="s">
        <v>12021</v>
      </c>
      <c r="L3663" s="3" t="s">
        <v>12021</v>
      </c>
      <c r="M3663" s="3" t="n">
        <v>12</v>
      </c>
      <c r="N3663" s="20" t="n">
        <v>4.89</v>
      </c>
      <c r="O3663" s="21" t="s">
        <v>15220</v>
      </c>
    </row>
    <row r="3664" customFormat="false" ht="15" hidden="false" customHeight="true" outlineLevel="0" collapsed="false">
      <c r="A3664" s="3" t="s">
        <v>7340</v>
      </c>
      <c r="B3664" s="3" t="s">
        <v>21368</v>
      </c>
      <c r="C3664" s="3" t="s">
        <v>7339</v>
      </c>
      <c r="D3664" s="5" t="s">
        <v>21369</v>
      </c>
      <c r="E3664" s="5" t="s">
        <v>21061</v>
      </c>
      <c r="F3664" s="5" t="s">
        <v>21062</v>
      </c>
      <c r="G3664" s="5" t="s">
        <v>12061</v>
      </c>
      <c r="H3664" s="5" t="s">
        <v>12071</v>
      </c>
      <c r="I3664" s="5" t="s">
        <v>12966</v>
      </c>
      <c r="J3664" s="5" t="s">
        <v>12328</v>
      </c>
      <c r="K3664" s="3" t="s">
        <v>12017</v>
      </c>
      <c r="L3664" s="3" t="s">
        <v>12021</v>
      </c>
      <c r="M3664" s="3" t="n">
        <v>12</v>
      </c>
      <c r="N3664" s="20" t="n">
        <v>2.29</v>
      </c>
      <c r="O3664" s="21" t="s">
        <v>18304</v>
      </c>
    </row>
    <row r="3665" customFormat="false" ht="15" hidden="false" customHeight="true" outlineLevel="0" collapsed="false">
      <c r="A3665" s="3" t="s">
        <v>7342</v>
      </c>
      <c r="B3665" s="3" t="s">
        <v>21370</v>
      </c>
      <c r="C3665" s="3" t="s">
        <v>7341</v>
      </c>
      <c r="D3665" s="5" t="s">
        <v>21371</v>
      </c>
      <c r="E3665" s="5" t="s">
        <v>21051</v>
      </c>
      <c r="F3665" s="5" t="s">
        <v>21052</v>
      </c>
      <c r="G3665" s="5" t="s">
        <v>12061</v>
      </c>
      <c r="H3665" s="5" t="s">
        <v>12071</v>
      </c>
      <c r="I3665" s="5" t="s">
        <v>12334</v>
      </c>
      <c r="J3665" s="5" t="s">
        <v>12328</v>
      </c>
      <c r="K3665" s="3" t="s">
        <v>12017</v>
      </c>
      <c r="L3665" s="3" t="s">
        <v>12021</v>
      </c>
      <c r="M3665" s="3" t="n">
        <v>6</v>
      </c>
      <c r="N3665" s="20" t="n">
        <v>4.39</v>
      </c>
      <c r="O3665" s="21" t="s">
        <v>17801</v>
      </c>
    </row>
    <row r="3666" customFormat="false" ht="15" hidden="false" customHeight="true" outlineLevel="0" collapsed="false">
      <c r="A3666" s="3" t="s">
        <v>7344</v>
      </c>
      <c r="B3666" s="3" t="s">
        <v>21372</v>
      </c>
      <c r="C3666" s="3" t="s">
        <v>7343</v>
      </c>
      <c r="D3666" s="5" t="s">
        <v>21373</v>
      </c>
      <c r="E3666" s="5" t="s">
        <v>21051</v>
      </c>
      <c r="F3666" s="5" t="s">
        <v>21052</v>
      </c>
      <c r="G3666" s="5" t="s">
        <v>12061</v>
      </c>
      <c r="H3666" s="5" t="s">
        <v>12071</v>
      </c>
      <c r="I3666" s="5" t="s">
        <v>12966</v>
      </c>
      <c r="J3666" s="5" t="s">
        <v>12328</v>
      </c>
      <c r="K3666" s="3" t="s">
        <v>12017</v>
      </c>
      <c r="L3666" s="3" t="s">
        <v>12021</v>
      </c>
      <c r="M3666" s="3" t="n">
        <v>1</v>
      </c>
      <c r="N3666" s="20" t="n">
        <v>2.39</v>
      </c>
      <c r="O3666" s="21" t="s">
        <v>18388</v>
      </c>
    </row>
    <row r="3667" customFormat="false" ht="15" hidden="false" customHeight="true" outlineLevel="0" collapsed="false">
      <c r="A3667" s="3" t="s">
        <v>7346</v>
      </c>
      <c r="B3667" s="3" t="s">
        <v>21374</v>
      </c>
      <c r="C3667" s="3" t="s">
        <v>7345</v>
      </c>
      <c r="D3667" s="5" t="s">
        <v>21375</v>
      </c>
      <c r="E3667" s="5" t="s">
        <v>21061</v>
      </c>
      <c r="F3667" s="5" t="s">
        <v>21062</v>
      </c>
      <c r="G3667" s="5" t="s">
        <v>12061</v>
      </c>
      <c r="H3667" s="5" t="s">
        <v>12071</v>
      </c>
      <c r="I3667" s="5" t="s">
        <v>12966</v>
      </c>
      <c r="J3667" s="5" t="s">
        <v>12328</v>
      </c>
      <c r="K3667" s="3" t="s">
        <v>12017</v>
      </c>
      <c r="L3667" s="3" t="s">
        <v>12021</v>
      </c>
      <c r="M3667" s="3" t="n">
        <v>1</v>
      </c>
      <c r="N3667" s="20" t="n">
        <v>2.99</v>
      </c>
      <c r="O3667" s="21" t="s">
        <v>15892</v>
      </c>
    </row>
    <row r="3668" customFormat="false" ht="15" hidden="false" customHeight="true" outlineLevel="0" collapsed="false">
      <c r="A3668" s="3" t="s">
        <v>7348</v>
      </c>
      <c r="B3668" s="3" t="s">
        <v>21376</v>
      </c>
      <c r="C3668" s="3" t="s">
        <v>7347</v>
      </c>
      <c r="D3668" s="5" t="s">
        <v>21377</v>
      </c>
      <c r="E3668" s="5" t="s">
        <v>21051</v>
      </c>
      <c r="F3668" s="5" t="s">
        <v>21052</v>
      </c>
      <c r="G3668" s="5" t="s">
        <v>12061</v>
      </c>
      <c r="H3668" s="5" t="s">
        <v>12071</v>
      </c>
      <c r="I3668" s="5" t="s">
        <v>12966</v>
      </c>
      <c r="J3668" s="5" t="s">
        <v>12328</v>
      </c>
      <c r="K3668" s="3" t="s">
        <v>12017</v>
      </c>
      <c r="L3668" s="3" t="s">
        <v>12021</v>
      </c>
      <c r="M3668" s="3" t="n">
        <v>6</v>
      </c>
      <c r="N3668" s="20" t="n">
        <v>2.79</v>
      </c>
      <c r="O3668" s="21" t="s">
        <v>12269</v>
      </c>
    </row>
    <row r="3669" customFormat="false" ht="15" hidden="false" customHeight="true" outlineLevel="0" collapsed="false">
      <c r="A3669" s="3" t="s">
        <v>7350</v>
      </c>
      <c r="B3669" s="3" t="s">
        <v>21378</v>
      </c>
      <c r="C3669" s="3" t="s">
        <v>7349</v>
      </c>
      <c r="D3669" s="5" t="s">
        <v>21379</v>
      </c>
      <c r="E3669" s="5" t="s">
        <v>21099</v>
      </c>
      <c r="F3669" s="5" t="s">
        <v>21100</v>
      </c>
      <c r="G3669" s="5" t="s">
        <v>12061</v>
      </c>
      <c r="H3669" s="5" t="s">
        <v>12071</v>
      </c>
      <c r="I3669" s="5" t="s">
        <v>12334</v>
      </c>
      <c r="J3669" s="5" t="s">
        <v>12328</v>
      </c>
      <c r="K3669" s="3" t="s">
        <v>12017</v>
      </c>
      <c r="L3669" s="3" t="s">
        <v>12021</v>
      </c>
      <c r="M3669" s="3" t="n">
        <v>12</v>
      </c>
      <c r="N3669" s="20" t="n">
        <v>2.79</v>
      </c>
      <c r="O3669" s="21" t="s">
        <v>21380</v>
      </c>
    </row>
    <row r="3670" customFormat="false" ht="15" hidden="false" customHeight="true" outlineLevel="0" collapsed="false">
      <c r="A3670" s="3" t="s">
        <v>7352</v>
      </c>
      <c r="B3670" s="3" t="s">
        <v>21381</v>
      </c>
      <c r="C3670" s="3" t="s">
        <v>7351</v>
      </c>
      <c r="D3670" s="5" t="s">
        <v>21382</v>
      </c>
      <c r="E3670" s="5" t="s">
        <v>21099</v>
      </c>
      <c r="F3670" s="5" t="s">
        <v>21100</v>
      </c>
      <c r="G3670" s="5" t="s">
        <v>12061</v>
      </c>
      <c r="H3670" s="5" t="s">
        <v>12071</v>
      </c>
      <c r="I3670" s="5" t="s">
        <v>12334</v>
      </c>
      <c r="J3670" s="5" t="s">
        <v>12328</v>
      </c>
      <c r="K3670" s="3" t="s">
        <v>12017</v>
      </c>
      <c r="L3670" s="3" t="s">
        <v>12021</v>
      </c>
      <c r="M3670" s="3" t="n">
        <v>6</v>
      </c>
      <c r="N3670" s="20" t="n">
        <v>4.79</v>
      </c>
      <c r="O3670" s="21" t="s">
        <v>12465</v>
      </c>
    </row>
    <row r="3671" customFormat="false" ht="15" hidden="false" customHeight="true" outlineLevel="0" collapsed="false">
      <c r="A3671" s="3" t="s">
        <v>7354</v>
      </c>
      <c r="B3671" s="3" t="s">
        <v>21383</v>
      </c>
      <c r="C3671" s="3" t="s">
        <v>7353</v>
      </c>
      <c r="D3671" s="5" t="s">
        <v>21384</v>
      </c>
      <c r="E3671" s="5" t="s">
        <v>12457</v>
      </c>
      <c r="F3671" s="5" t="s">
        <v>12458</v>
      </c>
      <c r="G3671" s="5" t="s">
        <v>12061</v>
      </c>
      <c r="H3671" s="5" t="s">
        <v>12071</v>
      </c>
      <c r="I3671" s="5" t="s">
        <v>12334</v>
      </c>
      <c r="J3671" s="5" t="s">
        <v>12328</v>
      </c>
      <c r="K3671" s="3" t="s">
        <v>12021</v>
      </c>
      <c r="L3671" s="3" t="s">
        <v>12021</v>
      </c>
      <c r="M3671" s="3" t="n">
        <v>6</v>
      </c>
      <c r="N3671" s="20" t="n">
        <v>2.89</v>
      </c>
      <c r="O3671" s="21" t="s">
        <v>15200</v>
      </c>
    </row>
    <row r="3672" customFormat="false" ht="15" hidden="false" customHeight="true" outlineLevel="0" collapsed="false">
      <c r="A3672" s="3" t="s">
        <v>7356</v>
      </c>
      <c r="B3672" s="3" t="s">
        <v>21385</v>
      </c>
      <c r="C3672" s="3" t="s">
        <v>7355</v>
      </c>
      <c r="D3672" s="5" t="s">
        <v>21386</v>
      </c>
      <c r="E3672" s="5" t="s">
        <v>21061</v>
      </c>
      <c r="F3672" s="5" t="s">
        <v>21062</v>
      </c>
      <c r="G3672" s="5" t="s">
        <v>12061</v>
      </c>
      <c r="H3672" s="5" t="s">
        <v>12069</v>
      </c>
      <c r="I3672" s="5" t="s">
        <v>14390</v>
      </c>
      <c r="J3672" s="5" t="s">
        <v>12328</v>
      </c>
      <c r="K3672" s="3" t="s">
        <v>12017</v>
      </c>
      <c r="L3672" s="3" t="s">
        <v>12021</v>
      </c>
      <c r="M3672" s="3" t="n">
        <v>1</v>
      </c>
      <c r="N3672" s="20" t="n">
        <v>5.99</v>
      </c>
      <c r="O3672" s="21" t="s">
        <v>15500</v>
      </c>
    </row>
    <row r="3673" customFormat="false" ht="15" hidden="false" customHeight="true" outlineLevel="0" collapsed="false">
      <c r="A3673" s="3" t="s">
        <v>7358</v>
      </c>
      <c r="B3673" s="3" t="s">
        <v>21387</v>
      </c>
      <c r="C3673" s="3" t="s">
        <v>7357</v>
      </c>
      <c r="D3673" s="5" t="s">
        <v>21388</v>
      </c>
      <c r="E3673" s="5" t="s">
        <v>21099</v>
      </c>
      <c r="F3673" s="5" t="s">
        <v>21100</v>
      </c>
      <c r="G3673" s="5" t="s">
        <v>12061</v>
      </c>
      <c r="H3673" s="5" t="s">
        <v>12069</v>
      </c>
      <c r="I3673" s="5" t="s">
        <v>14390</v>
      </c>
      <c r="J3673" s="5" t="s">
        <v>12328</v>
      </c>
      <c r="K3673" s="3" t="s">
        <v>12017</v>
      </c>
      <c r="L3673" s="3" t="s">
        <v>12021</v>
      </c>
      <c r="M3673" s="3" t="n">
        <v>8</v>
      </c>
      <c r="N3673" s="20" t="n">
        <v>3.89</v>
      </c>
      <c r="O3673" s="21" t="s">
        <v>14881</v>
      </c>
    </row>
    <row r="3674" customFormat="false" ht="15" hidden="false" customHeight="true" outlineLevel="0" collapsed="false">
      <c r="A3674" s="3" t="s">
        <v>7360</v>
      </c>
      <c r="B3674" s="3" t="s">
        <v>21389</v>
      </c>
      <c r="C3674" s="3" t="s">
        <v>7359</v>
      </c>
      <c r="D3674" s="5" t="s">
        <v>21390</v>
      </c>
      <c r="E3674" s="5" t="s">
        <v>21061</v>
      </c>
      <c r="F3674" s="5" t="s">
        <v>21062</v>
      </c>
      <c r="G3674" s="5" t="s">
        <v>12061</v>
      </c>
      <c r="H3674" s="5" t="s">
        <v>12069</v>
      </c>
      <c r="I3674" s="5" t="s">
        <v>14390</v>
      </c>
      <c r="J3674" s="5" t="s">
        <v>12328</v>
      </c>
      <c r="K3674" s="3" t="s">
        <v>12017</v>
      </c>
      <c r="L3674" s="3" t="s">
        <v>12021</v>
      </c>
      <c r="M3674" s="3" t="n">
        <v>6</v>
      </c>
      <c r="N3674" s="20" t="n">
        <v>3.39</v>
      </c>
      <c r="O3674" s="21" t="s">
        <v>12782</v>
      </c>
    </row>
    <row r="3675" customFormat="false" ht="15" hidden="false" customHeight="true" outlineLevel="0" collapsed="false">
      <c r="A3675" s="3" t="s">
        <v>7362</v>
      </c>
      <c r="B3675" s="3" t="s">
        <v>21391</v>
      </c>
      <c r="C3675" s="3" t="s">
        <v>7361</v>
      </c>
      <c r="D3675" s="5" t="s">
        <v>21392</v>
      </c>
      <c r="E3675" s="5" t="s">
        <v>21051</v>
      </c>
      <c r="F3675" s="5" t="s">
        <v>21052</v>
      </c>
      <c r="G3675" s="5" t="s">
        <v>12061</v>
      </c>
      <c r="H3675" s="5" t="s">
        <v>12069</v>
      </c>
      <c r="I3675" s="5" t="s">
        <v>14390</v>
      </c>
      <c r="J3675" s="5" t="s">
        <v>12328</v>
      </c>
      <c r="K3675" s="3" t="s">
        <v>12017</v>
      </c>
      <c r="L3675" s="3" t="s">
        <v>12021</v>
      </c>
      <c r="M3675" s="3" t="n">
        <v>6</v>
      </c>
      <c r="N3675" s="20" t="n">
        <v>5.99</v>
      </c>
      <c r="O3675" s="21" t="s">
        <v>17082</v>
      </c>
    </row>
    <row r="3676" customFormat="false" ht="15" hidden="false" customHeight="true" outlineLevel="0" collapsed="false">
      <c r="A3676" s="3" t="s">
        <v>7364</v>
      </c>
      <c r="B3676" s="3" t="s">
        <v>21393</v>
      </c>
      <c r="C3676" s="3" t="s">
        <v>7363</v>
      </c>
      <c r="D3676" s="5" t="s">
        <v>21394</v>
      </c>
      <c r="E3676" s="5" t="s">
        <v>21061</v>
      </c>
      <c r="F3676" s="5" t="s">
        <v>21062</v>
      </c>
      <c r="G3676" s="5" t="s">
        <v>12061</v>
      </c>
      <c r="H3676" s="5" t="s">
        <v>12069</v>
      </c>
      <c r="I3676" s="5" t="s">
        <v>21395</v>
      </c>
      <c r="J3676" s="5" t="s">
        <v>12328</v>
      </c>
      <c r="K3676" s="3" t="s">
        <v>12017</v>
      </c>
      <c r="L3676" s="3" t="s">
        <v>12021</v>
      </c>
      <c r="M3676" s="3" t="n">
        <v>6</v>
      </c>
      <c r="N3676" s="20" t="n">
        <v>4.89</v>
      </c>
      <c r="O3676" s="21" t="s">
        <v>17230</v>
      </c>
    </row>
    <row r="3677" customFormat="false" ht="15" hidden="false" customHeight="true" outlineLevel="0" collapsed="false">
      <c r="A3677" s="3" t="s">
        <v>7366</v>
      </c>
      <c r="B3677" s="3" t="s">
        <v>21396</v>
      </c>
      <c r="C3677" s="3" t="s">
        <v>7365</v>
      </c>
      <c r="D3677" s="5" t="s">
        <v>21397</v>
      </c>
      <c r="E3677" s="5" t="s">
        <v>12457</v>
      </c>
      <c r="F3677" s="5" t="s">
        <v>12458</v>
      </c>
      <c r="G3677" s="5" t="s">
        <v>12061</v>
      </c>
      <c r="H3677" s="5" t="s">
        <v>12069</v>
      </c>
      <c r="I3677" s="5" t="s">
        <v>14390</v>
      </c>
      <c r="J3677" s="5" t="s">
        <v>12328</v>
      </c>
      <c r="K3677" s="3" t="s">
        <v>12021</v>
      </c>
      <c r="L3677" s="3" t="s">
        <v>12021</v>
      </c>
      <c r="M3677" s="3" t="n">
        <v>1</v>
      </c>
      <c r="N3677" s="20" t="n">
        <v>4.79</v>
      </c>
      <c r="O3677" s="21" t="s">
        <v>17476</v>
      </c>
    </row>
    <row r="3678" customFormat="false" ht="15" hidden="false" customHeight="true" outlineLevel="0" collapsed="false">
      <c r="A3678" s="3" t="s">
        <v>7368</v>
      </c>
      <c r="B3678" s="3" t="s">
        <v>21398</v>
      </c>
      <c r="C3678" s="3" t="s">
        <v>7367</v>
      </c>
      <c r="D3678" s="5" t="s">
        <v>21399</v>
      </c>
      <c r="E3678" s="5" t="s">
        <v>21099</v>
      </c>
      <c r="F3678" s="5" t="s">
        <v>21100</v>
      </c>
      <c r="G3678" s="5" t="s">
        <v>12061</v>
      </c>
      <c r="H3678" s="5" t="s">
        <v>12069</v>
      </c>
      <c r="I3678" s="5" t="s">
        <v>21395</v>
      </c>
      <c r="J3678" s="5" t="s">
        <v>12328</v>
      </c>
      <c r="K3678" s="3" t="s">
        <v>12017</v>
      </c>
      <c r="L3678" s="3" t="s">
        <v>12021</v>
      </c>
      <c r="M3678" s="3" t="n">
        <v>6</v>
      </c>
      <c r="N3678" s="20" t="n">
        <v>5.99</v>
      </c>
      <c r="O3678" s="21" t="s">
        <v>18831</v>
      </c>
    </row>
    <row r="3679" customFormat="false" ht="15" hidden="false" customHeight="true" outlineLevel="0" collapsed="false">
      <c r="A3679" s="3" t="s">
        <v>7370</v>
      </c>
      <c r="B3679" s="3" t="s">
        <v>21400</v>
      </c>
      <c r="C3679" s="3" t="s">
        <v>7369</v>
      </c>
      <c r="D3679" s="5" t="s">
        <v>21401</v>
      </c>
      <c r="E3679" s="5" t="s">
        <v>12457</v>
      </c>
      <c r="F3679" s="5" t="s">
        <v>12458</v>
      </c>
      <c r="G3679" s="5" t="s">
        <v>12061</v>
      </c>
      <c r="H3679" s="5" t="s">
        <v>12069</v>
      </c>
      <c r="I3679" s="5" t="s">
        <v>14390</v>
      </c>
      <c r="J3679" s="5" t="s">
        <v>12328</v>
      </c>
      <c r="K3679" s="3" t="s">
        <v>12021</v>
      </c>
      <c r="L3679" s="3" t="s">
        <v>12021</v>
      </c>
      <c r="M3679" s="3" t="n">
        <v>6</v>
      </c>
      <c r="N3679" s="20" t="n">
        <v>5.39</v>
      </c>
      <c r="O3679" s="21" t="s">
        <v>18401</v>
      </c>
    </row>
    <row r="3680" customFormat="false" ht="15" hidden="false" customHeight="true" outlineLevel="0" collapsed="false">
      <c r="A3680" s="3" t="s">
        <v>7372</v>
      </c>
      <c r="B3680" s="3" t="s">
        <v>21402</v>
      </c>
      <c r="C3680" s="3" t="s">
        <v>7371</v>
      </c>
      <c r="D3680" s="5" t="s">
        <v>21403</v>
      </c>
      <c r="E3680" s="5" t="s">
        <v>21099</v>
      </c>
      <c r="F3680" s="5" t="s">
        <v>21100</v>
      </c>
      <c r="G3680" s="5" t="s">
        <v>12061</v>
      </c>
      <c r="H3680" s="5" t="s">
        <v>12069</v>
      </c>
      <c r="I3680" s="5" t="s">
        <v>21395</v>
      </c>
      <c r="J3680" s="5" t="s">
        <v>12328</v>
      </c>
      <c r="K3680" s="3" t="s">
        <v>12017</v>
      </c>
      <c r="L3680" s="3" t="s">
        <v>12021</v>
      </c>
      <c r="M3680" s="3" t="n">
        <v>1</v>
      </c>
      <c r="N3680" s="20" t="n">
        <v>5.89</v>
      </c>
      <c r="O3680" s="21" t="s">
        <v>12115</v>
      </c>
    </row>
    <row r="3681" customFormat="false" ht="15" hidden="false" customHeight="true" outlineLevel="0" collapsed="false">
      <c r="A3681" s="3" t="s">
        <v>7374</v>
      </c>
      <c r="B3681" s="3" t="s">
        <v>21404</v>
      </c>
      <c r="C3681" s="3" t="s">
        <v>7373</v>
      </c>
      <c r="D3681" s="5" t="s">
        <v>21405</v>
      </c>
      <c r="E3681" s="5" t="s">
        <v>21061</v>
      </c>
      <c r="F3681" s="5" t="s">
        <v>21062</v>
      </c>
      <c r="G3681" s="5" t="s">
        <v>12061</v>
      </c>
      <c r="H3681" s="5" t="s">
        <v>12069</v>
      </c>
      <c r="I3681" s="5" t="s">
        <v>21395</v>
      </c>
      <c r="J3681" s="5" t="s">
        <v>12328</v>
      </c>
      <c r="K3681" s="3" t="s">
        <v>12017</v>
      </c>
      <c r="L3681" s="3" t="s">
        <v>12021</v>
      </c>
      <c r="M3681" s="3" t="n">
        <v>6</v>
      </c>
      <c r="N3681" s="20" t="n">
        <v>4.89</v>
      </c>
      <c r="O3681" s="21" t="s">
        <v>12079</v>
      </c>
    </row>
    <row r="3682" customFormat="false" ht="15" hidden="false" customHeight="true" outlineLevel="0" collapsed="false">
      <c r="A3682" s="3" t="s">
        <v>7376</v>
      </c>
      <c r="B3682" s="3" t="s">
        <v>21406</v>
      </c>
      <c r="C3682" s="3" t="s">
        <v>7375</v>
      </c>
      <c r="D3682" s="5" t="s">
        <v>21407</v>
      </c>
      <c r="E3682" s="5" t="s">
        <v>12457</v>
      </c>
      <c r="F3682" s="5" t="s">
        <v>12458</v>
      </c>
      <c r="G3682" s="5" t="s">
        <v>12061</v>
      </c>
      <c r="H3682" s="5" t="s">
        <v>12069</v>
      </c>
      <c r="I3682" s="5" t="s">
        <v>14390</v>
      </c>
      <c r="J3682" s="5" t="s">
        <v>12328</v>
      </c>
      <c r="K3682" s="3" t="s">
        <v>12021</v>
      </c>
      <c r="L3682" s="3" t="s">
        <v>12021</v>
      </c>
      <c r="M3682" s="3" t="n">
        <v>1</v>
      </c>
      <c r="N3682" s="20" t="n">
        <v>3.79</v>
      </c>
      <c r="O3682" s="21" t="s">
        <v>12656</v>
      </c>
    </row>
    <row r="3683" customFormat="false" ht="15" hidden="false" customHeight="true" outlineLevel="0" collapsed="false">
      <c r="A3683" s="3" t="s">
        <v>7378</v>
      </c>
      <c r="B3683" s="3" t="s">
        <v>21408</v>
      </c>
      <c r="C3683" s="3" t="s">
        <v>7377</v>
      </c>
      <c r="D3683" s="5" t="s">
        <v>21409</v>
      </c>
      <c r="E3683" s="5" t="s">
        <v>21099</v>
      </c>
      <c r="F3683" s="5" t="s">
        <v>21100</v>
      </c>
      <c r="G3683" s="5" t="s">
        <v>12061</v>
      </c>
      <c r="H3683" s="5" t="s">
        <v>12069</v>
      </c>
      <c r="I3683" s="5" t="s">
        <v>21395</v>
      </c>
      <c r="J3683" s="5" t="s">
        <v>12328</v>
      </c>
      <c r="K3683" s="3" t="s">
        <v>12017</v>
      </c>
      <c r="L3683" s="3" t="s">
        <v>12021</v>
      </c>
      <c r="M3683" s="3" t="n">
        <v>1</v>
      </c>
      <c r="N3683" s="20" t="n">
        <v>3.49</v>
      </c>
      <c r="O3683" s="21" t="s">
        <v>12959</v>
      </c>
    </row>
    <row r="3684" customFormat="false" ht="15" hidden="false" customHeight="true" outlineLevel="0" collapsed="false">
      <c r="A3684" s="3" t="s">
        <v>7380</v>
      </c>
      <c r="B3684" s="3" t="s">
        <v>21410</v>
      </c>
      <c r="C3684" s="3" t="s">
        <v>7379</v>
      </c>
      <c r="D3684" s="5" t="s">
        <v>21411</v>
      </c>
      <c r="E3684" s="5" t="s">
        <v>21061</v>
      </c>
      <c r="F3684" s="5" t="s">
        <v>21062</v>
      </c>
      <c r="G3684" s="5" t="s">
        <v>12061</v>
      </c>
      <c r="H3684" s="5" t="s">
        <v>12069</v>
      </c>
      <c r="I3684" s="5" t="s">
        <v>14390</v>
      </c>
      <c r="J3684" s="5" t="s">
        <v>12328</v>
      </c>
      <c r="K3684" s="3" t="s">
        <v>12017</v>
      </c>
      <c r="L3684" s="3" t="s">
        <v>12021</v>
      </c>
      <c r="M3684" s="3" t="n">
        <v>6</v>
      </c>
      <c r="N3684" s="20" t="n">
        <v>3.79</v>
      </c>
      <c r="O3684" s="21" t="s">
        <v>16661</v>
      </c>
    </row>
    <row r="3685" customFormat="false" ht="15" hidden="false" customHeight="true" outlineLevel="0" collapsed="false">
      <c r="A3685" s="3" t="s">
        <v>7382</v>
      </c>
      <c r="B3685" s="3" t="s">
        <v>21412</v>
      </c>
      <c r="C3685" s="3" t="s">
        <v>7381</v>
      </c>
      <c r="D3685" s="5" t="s">
        <v>21413</v>
      </c>
      <c r="E3685" s="5" t="s">
        <v>21061</v>
      </c>
      <c r="F3685" s="5" t="s">
        <v>21062</v>
      </c>
      <c r="G3685" s="5" t="s">
        <v>12061</v>
      </c>
      <c r="H3685" s="5" t="s">
        <v>12069</v>
      </c>
      <c r="I3685" s="5" t="s">
        <v>14390</v>
      </c>
      <c r="J3685" s="5" t="s">
        <v>12328</v>
      </c>
      <c r="K3685" s="3" t="s">
        <v>12017</v>
      </c>
      <c r="L3685" s="3" t="s">
        <v>12021</v>
      </c>
      <c r="M3685" s="3" t="n">
        <v>8</v>
      </c>
      <c r="N3685" s="20" t="n">
        <v>4.39</v>
      </c>
      <c r="O3685" s="21" t="s">
        <v>14589</v>
      </c>
    </row>
    <row r="3686" customFormat="false" ht="15" hidden="false" customHeight="true" outlineLevel="0" collapsed="false">
      <c r="A3686" s="3" t="s">
        <v>7384</v>
      </c>
      <c r="B3686" s="3" t="s">
        <v>21414</v>
      </c>
      <c r="C3686" s="3" t="s">
        <v>7383</v>
      </c>
      <c r="D3686" s="5" t="s">
        <v>21415</v>
      </c>
      <c r="E3686" s="5" t="s">
        <v>21099</v>
      </c>
      <c r="F3686" s="5" t="s">
        <v>21100</v>
      </c>
      <c r="G3686" s="5" t="s">
        <v>12061</v>
      </c>
      <c r="H3686" s="5" t="s">
        <v>12069</v>
      </c>
      <c r="I3686" s="5" t="s">
        <v>21395</v>
      </c>
      <c r="J3686" s="5" t="s">
        <v>12328</v>
      </c>
      <c r="K3686" s="3" t="s">
        <v>12017</v>
      </c>
      <c r="L3686" s="3" t="s">
        <v>12021</v>
      </c>
      <c r="M3686" s="3" t="n">
        <v>6</v>
      </c>
      <c r="N3686" s="20" t="n">
        <v>3.49</v>
      </c>
      <c r="O3686" s="21" t="s">
        <v>21416</v>
      </c>
    </row>
    <row r="3687" customFormat="false" ht="15" hidden="false" customHeight="true" outlineLevel="0" collapsed="false">
      <c r="A3687" s="3" t="s">
        <v>7386</v>
      </c>
      <c r="B3687" s="3" t="s">
        <v>21417</v>
      </c>
      <c r="C3687" s="3" t="s">
        <v>7385</v>
      </c>
      <c r="D3687" s="5" t="s">
        <v>21418</v>
      </c>
      <c r="E3687" s="5" t="s">
        <v>12457</v>
      </c>
      <c r="F3687" s="5" t="s">
        <v>12458</v>
      </c>
      <c r="G3687" s="5" t="s">
        <v>12061</v>
      </c>
      <c r="H3687" s="5" t="s">
        <v>12069</v>
      </c>
      <c r="I3687" s="5" t="s">
        <v>14390</v>
      </c>
      <c r="J3687" s="5" t="s">
        <v>12328</v>
      </c>
      <c r="K3687" s="3" t="s">
        <v>12021</v>
      </c>
      <c r="L3687" s="3" t="s">
        <v>12021</v>
      </c>
      <c r="M3687" s="3" t="n">
        <v>8</v>
      </c>
      <c r="N3687" s="20" t="n">
        <v>4.79</v>
      </c>
      <c r="O3687" s="21" t="s">
        <v>21419</v>
      </c>
    </row>
    <row r="3688" customFormat="false" ht="15" hidden="false" customHeight="true" outlineLevel="0" collapsed="false">
      <c r="A3688" s="3" t="s">
        <v>7388</v>
      </c>
      <c r="B3688" s="3" t="s">
        <v>21420</v>
      </c>
      <c r="C3688" s="3" t="s">
        <v>7387</v>
      </c>
      <c r="D3688" s="5" t="s">
        <v>21421</v>
      </c>
      <c r="E3688" s="5" t="s">
        <v>12457</v>
      </c>
      <c r="F3688" s="5" t="s">
        <v>12458</v>
      </c>
      <c r="G3688" s="5" t="s">
        <v>12061</v>
      </c>
      <c r="H3688" s="5" t="s">
        <v>12069</v>
      </c>
      <c r="I3688" s="5" t="s">
        <v>14390</v>
      </c>
      <c r="J3688" s="5" t="s">
        <v>12328</v>
      </c>
      <c r="K3688" s="3" t="s">
        <v>12021</v>
      </c>
      <c r="L3688" s="3" t="s">
        <v>12021</v>
      </c>
      <c r="M3688" s="3" t="n">
        <v>1</v>
      </c>
      <c r="N3688" s="20" t="n">
        <v>3.49</v>
      </c>
      <c r="O3688" s="21" t="s">
        <v>16730</v>
      </c>
    </row>
    <row r="3689" customFormat="false" ht="15" hidden="false" customHeight="true" outlineLevel="0" collapsed="false">
      <c r="A3689" s="3" t="s">
        <v>7390</v>
      </c>
      <c r="B3689" s="3" t="s">
        <v>21422</v>
      </c>
      <c r="C3689" s="3" t="s">
        <v>7389</v>
      </c>
      <c r="D3689" s="5" t="s">
        <v>21423</v>
      </c>
      <c r="E3689" s="5" t="s">
        <v>21061</v>
      </c>
      <c r="F3689" s="5" t="s">
        <v>21062</v>
      </c>
      <c r="G3689" s="5" t="s">
        <v>12061</v>
      </c>
      <c r="H3689" s="5" t="s">
        <v>12069</v>
      </c>
      <c r="I3689" s="5" t="s">
        <v>21395</v>
      </c>
      <c r="J3689" s="5" t="s">
        <v>12328</v>
      </c>
      <c r="K3689" s="3" t="s">
        <v>12017</v>
      </c>
      <c r="L3689" s="3" t="s">
        <v>12021</v>
      </c>
      <c r="M3689" s="3" t="n">
        <v>12</v>
      </c>
      <c r="N3689" s="20" t="n">
        <v>5.89</v>
      </c>
      <c r="O3689" s="21" t="s">
        <v>13406</v>
      </c>
    </row>
    <row r="3690" customFormat="false" ht="15" hidden="false" customHeight="true" outlineLevel="0" collapsed="false">
      <c r="A3690" s="3" t="s">
        <v>7392</v>
      </c>
      <c r="B3690" s="3" t="s">
        <v>21424</v>
      </c>
      <c r="C3690" s="3" t="s">
        <v>7391</v>
      </c>
      <c r="D3690" s="5" t="s">
        <v>21425</v>
      </c>
      <c r="E3690" s="5" t="s">
        <v>21051</v>
      </c>
      <c r="F3690" s="5" t="s">
        <v>21052</v>
      </c>
      <c r="G3690" s="5" t="s">
        <v>12061</v>
      </c>
      <c r="H3690" s="5" t="s">
        <v>12069</v>
      </c>
      <c r="I3690" s="5" t="s">
        <v>21395</v>
      </c>
      <c r="J3690" s="5" t="s">
        <v>12328</v>
      </c>
      <c r="K3690" s="3" t="s">
        <v>12017</v>
      </c>
      <c r="L3690" s="3" t="s">
        <v>12021</v>
      </c>
      <c r="M3690" s="3" t="n">
        <v>12</v>
      </c>
      <c r="N3690" s="20" t="n">
        <v>4.89</v>
      </c>
      <c r="O3690" s="21" t="s">
        <v>13450</v>
      </c>
    </row>
    <row r="3691" customFormat="false" ht="15" hidden="false" customHeight="true" outlineLevel="0" collapsed="false">
      <c r="A3691" s="3" t="s">
        <v>7394</v>
      </c>
      <c r="B3691" s="3" t="s">
        <v>21426</v>
      </c>
      <c r="C3691" s="3" t="s">
        <v>7393</v>
      </c>
      <c r="D3691" s="5" t="s">
        <v>21427</v>
      </c>
      <c r="E3691" s="5" t="s">
        <v>12457</v>
      </c>
      <c r="F3691" s="5" t="s">
        <v>12458</v>
      </c>
      <c r="G3691" s="5" t="s">
        <v>12061</v>
      </c>
      <c r="H3691" s="5" t="s">
        <v>12069</v>
      </c>
      <c r="I3691" s="5" t="s">
        <v>14390</v>
      </c>
      <c r="J3691" s="5" t="s">
        <v>12328</v>
      </c>
      <c r="K3691" s="3" t="s">
        <v>12021</v>
      </c>
      <c r="L3691" s="3" t="s">
        <v>12021</v>
      </c>
      <c r="M3691" s="3" t="n">
        <v>6</v>
      </c>
      <c r="N3691" s="20" t="n">
        <v>3.29</v>
      </c>
      <c r="O3691" s="21" t="s">
        <v>16445</v>
      </c>
    </row>
    <row r="3692" customFormat="false" ht="15" hidden="false" customHeight="true" outlineLevel="0" collapsed="false">
      <c r="A3692" s="3" t="s">
        <v>7396</v>
      </c>
      <c r="B3692" s="3" t="s">
        <v>21428</v>
      </c>
      <c r="C3692" s="3" t="s">
        <v>7395</v>
      </c>
      <c r="D3692" s="5" t="s">
        <v>21429</v>
      </c>
      <c r="E3692" s="5" t="s">
        <v>21051</v>
      </c>
      <c r="F3692" s="5" t="s">
        <v>21052</v>
      </c>
      <c r="G3692" s="5" t="s">
        <v>12061</v>
      </c>
      <c r="H3692" s="5" t="s">
        <v>12069</v>
      </c>
      <c r="I3692" s="5" t="s">
        <v>14390</v>
      </c>
      <c r="J3692" s="5" t="s">
        <v>12328</v>
      </c>
      <c r="K3692" s="3" t="s">
        <v>12017</v>
      </c>
      <c r="L3692" s="3" t="s">
        <v>12021</v>
      </c>
      <c r="M3692" s="3" t="n">
        <v>6</v>
      </c>
      <c r="N3692" s="20" t="n">
        <v>3.89</v>
      </c>
      <c r="O3692" s="21" t="s">
        <v>17214</v>
      </c>
    </row>
    <row r="3693" customFormat="false" ht="15" hidden="false" customHeight="true" outlineLevel="0" collapsed="false">
      <c r="A3693" s="3" t="s">
        <v>7398</v>
      </c>
      <c r="B3693" s="3" t="s">
        <v>21430</v>
      </c>
      <c r="C3693" s="3" t="s">
        <v>7397</v>
      </c>
      <c r="D3693" s="5" t="s">
        <v>21431</v>
      </c>
      <c r="E3693" s="5" t="s">
        <v>21061</v>
      </c>
      <c r="F3693" s="5" t="s">
        <v>21062</v>
      </c>
      <c r="G3693" s="5" t="s">
        <v>12061</v>
      </c>
      <c r="H3693" s="5" t="s">
        <v>12069</v>
      </c>
      <c r="I3693" s="5" t="s">
        <v>21395</v>
      </c>
      <c r="J3693" s="5" t="s">
        <v>12328</v>
      </c>
      <c r="K3693" s="3" t="s">
        <v>12017</v>
      </c>
      <c r="L3693" s="3" t="s">
        <v>12021</v>
      </c>
      <c r="M3693" s="3" t="n">
        <v>1</v>
      </c>
      <c r="N3693" s="20" t="n">
        <v>3.29</v>
      </c>
      <c r="O3693" s="21" t="s">
        <v>16896</v>
      </c>
    </row>
    <row r="3694" customFormat="false" ht="15" hidden="false" customHeight="true" outlineLevel="0" collapsed="false">
      <c r="A3694" s="3" t="s">
        <v>7400</v>
      </c>
      <c r="B3694" s="3" t="s">
        <v>21432</v>
      </c>
      <c r="C3694" s="3" t="s">
        <v>7399</v>
      </c>
      <c r="D3694" s="5" t="s">
        <v>21433</v>
      </c>
      <c r="E3694" s="5" t="s">
        <v>21099</v>
      </c>
      <c r="F3694" s="5" t="s">
        <v>21100</v>
      </c>
      <c r="G3694" s="5" t="s">
        <v>12061</v>
      </c>
      <c r="H3694" s="5" t="s">
        <v>12069</v>
      </c>
      <c r="I3694" s="5" t="s">
        <v>14390</v>
      </c>
      <c r="J3694" s="5" t="s">
        <v>12328</v>
      </c>
      <c r="K3694" s="3" t="s">
        <v>12017</v>
      </c>
      <c r="L3694" s="3" t="s">
        <v>12021</v>
      </c>
      <c r="M3694" s="3" t="n">
        <v>12</v>
      </c>
      <c r="N3694" s="20" t="n">
        <v>3.99</v>
      </c>
      <c r="O3694" s="21" t="s">
        <v>13015</v>
      </c>
    </row>
    <row r="3695" customFormat="false" ht="15" hidden="false" customHeight="true" outlineLevel="0" collapsed="false">
      <c r="A3695" s="3" t="s">
        <v>7402</v>
      </c>
      <c r="B3695" s="3" t="s">
        <v>21434</v>
      </c>
      <c r="C3695" s="3" t="s">
        <v>7401</v>
      </c>
      <c r="D3695" s="5" t="s">
        <v>21435</v>
      </c>
      <c r="E3695" s="5" t="s">
        <v>21061</v>
      </c>
      <c r="F3695" s="5" t="s">
        <v>21062</v>
      </c>
      <c r="G3695" s="5" t="s">
        <v>12061</v>
      </c>
      <c r="H3695" s="5" t="s">
        <v>12069</v>
      </c>
      <c r="I3695" s="5" t="s">
        <v>14390</v>
      </c>
      <c r="J3695" s="5" t="s">
        <v>12328</v>
      </c>
      <c r="K3695" s="3" t="s">
        <v>12017</v>
      </c>
      <c r="L3695" s="3" t="s">
        <v>12021</v>
      </c>
      <c r="M3695" s="3" t="n">
        <v>8</v>
      </c>
      <c r="N3695" s="20" t="n">
        <v>3.49</v>
      </c>
      <c r="O3695" s="21" t="s">
        <v>13289</v>
      </c>
    </row>
    <row r="3696" customFormat="false" ht="15" hidden="false" customHeight="true" outlineLevel="0" collapsed="false">
      <c r="A3696" s="3" t="s">
        <v>7404</v>
      </c>
      <c r="B3696" s="3" t="s">
        <v>21436</v>
      </c>
      <c r="C3696" s="3" t="s">
        <v>7403</v>
      </c>
      <c r="D3696" s="5" t="s">
        <v>21437</v>
      </c>
      <c r="E3696" s="5" t="s">
        <v>21051</v>
      </c>
      <c r="F3696" s="5" t="s">
        <v>21052</v>
      </c>
      <c r="G3696" s="5" t="s">
        <v>12061</v>
      </c>
      <c r="H3696" s="5" t="s">
        <v>12069</v>
      </c>
      <c r="I3696" s="5" t="s">
        <v>21395</v>
      </c>
      <c r="J3696" s="5" t="s">
        <v>12328</v>
      </c>
      <c r="K3696" s="3" t="s">
        <v>12017</v>
      </c>
      <c r="L3696" s="3" t="s">
        <v>12021</v>
      </c>
      <c r="M3696" s="3" t="n">
        <v>8</v>
      </c>
      <c r="N3696" s="20" t="n">
        <v>5.29</v>
      </c>
      <c r="O3696" s="21" t="s">
        <v>13239</v>
      </c>
    </row>
    <row r="3697" customFormat="false" ht="15" hidden="false" customHeight="true" outlineLevel="0" collapsed="false">
      <c r="A3697" s="3" t="s">
        <v>7406</v>
      </c>
      <c r="B3697" s="3" t="s">
        <v>21438</v>
      </c>
      <c r="C3697" s="3" t="s">
        <v>7405</v>
      </c>
      <c r="D3697" s="5" t="s">
        <v>21439</v>
      </c>
      <c r="E3697" s="5" t="s">
        <v>21099</v>
      </c>
      <c r="F3697" s="5" t="s">
        <v>21100</v>
      </c>
      <c r="G3697" s="5" t="s">
        <v>12061</v>
      </c>
      <c r="H3697" s="5" t="s">
        <v>12073</v>
      </c>
      <c r="I3697" s="5" t="s">
        <v>21440</v>
      </c>
      <c r="J3697" s="5" t="s">
        <v>12328</v>
      </c>
      <c r="K3697" s="3" t="s">
        <v>12017</v>
      </c>
      <c r="L3697" s="3" t="s">
        <v>12021</v>
      </c>
      <c r="M3697" s="3" t="n">
        <v>12</v>
      </c>
      <c r="N3697" s="20" t="n">
        <v>4.49</v>
      </c>
      <c r="O3697" s="21" t="s">
        <v>15984</v>
      </c>
    </row>
    <row r="3698" customFormat="false" ht="15" hidden="false" customHeight="true" outlineLevel="0" collapsed="false">
      <c r="A3698" s="3" t="s">
        <v>7408</v>
      </c>
      <c r="B3698" s="3" t="s">
        <v>21441</v>
      </c>
      <c r="C3698" s="3" t="s">
        <v>7407</v>
      </c>
      <c r="D3698" s="5" t="s">
        <v>21442</v>
      </c>
      <c r="E3698" s="5" t="s">
        <v>12457</v>
      </c>
      <c r="F3698" s="5" t="s">
        <v>12458</v>
      </c>
      <c r="G3698" s="5" t="s">
        <v>12061</v>
      </c>
      <c r="H3698" s="5" t="s">
        <v>12073</v>
      </c>
      <c r="I3698" s="5" t="s">
        <v>21440</v>
      </c>
      <c r="J3698" s="5" t="s">
        <v>12328</v>
      </c>
      <c r="K3698" s="3" t="s">
        <v>12021</v>
      </c>
      <c r="L3698" s="3" t="s">
        <v>12021</v>
      </c>
      <c r="M3698" s="3" t="n">
        <v>8</v>
      </c>
      <c r="N3698" s="20" t="n">
        <v>3.99</v>
      </c>
      <c r="O3698" s="21" t="s">
        <v>12393</v>
      </c>
    </row>
    <row r="3699" customFormat="false" ht="15" hidden="false" customHeight="true" outlineLevel="0" collapsed="false">
      <c r="A3699" s="3" t="s">
        <v>7410</v>
      </c>
      <c r="B3699" s="3" t="s">
        <v>21443</v>
      </c>
      <c r="C3699" s="3" t="s">
        <v>7409</v>
      </c>
      <c r="D3699" s="5" t="s">
        <v>21444</v>
      </c>
      <c r="E3699" s="5" t="s">
        <v>21051</v>
      </c>
      <c r="F3699" s="5" t="s">
        <v>21052</v>
      </c>
      <c r="G3699" s="5" t="s">
        <v>12061</v>
      </c>
      <c r="H3699" s="5" t="s">
        <v>12073</v>
      </c>
      <c r="I3699" s="5" t="s">
        <v>21445</v>
      </c>
      <c r="J3699" s="5" t="s">
        <v>12328</v>
      </c>
      <c r="K3699" s="3" t="s">
        <v>12017</v>
      </c>
      <c r="L3699" s="3" t="s">
        <v>12021</v>
      </c>
      <c r="M3699" s="3" t="n">
        <v>6</v>
      </c>
      <c r="N3699" s="20" t="n">
        <v>5.99</v>
      </c>
      <c r="O3699" s="21" t="s">
        <v>12215</v>
      </c>
    </row>
    <row r="3700" customFormat="false" ht="15" hidden="false" customHeight="true" outlineLevel="0" collapsed="false">
      <c r="A3700" s="3" t="s">
        <v>7412</v>
      </c>
      <c r="B3700" s="3" t="s">
        <v>21446</v>
      </c>
      <c r="C3700" s="3" t="s">
        <v>7411</v>
      </c>
      <c r="D3700" s="5" t="s">
        <v>21447</v>
      </c>
      <c r="E3700" s="5" t="s">
        <v>21061</v>
      </c>
      <c r="F3700" s="5" t="s">
        <v>21062</v>
      </c>
      <c r="G3700" s="5" t="s">
        <v>12061</v>
      </c>
      <c r="H3700" s="5" t="s">
        <v>12073</v>
      </c>
      <c r="I3700" s="5" t="s">
        <v>21445</v>
      </c>
      <c r="J3700" s="5" t="s">
        <v>12328</v>
      </c>
      <c r="K3700" s="3" t="s">
        <v>12017</v>
      </c>
      <c r="L3700" s="3" t="s">
        <v>12021</v>
      </c>
      <c r="M3700" s="3" t="n">
        <v>8</v>
      </c>
      <c r="N3700" s="20" t="n">
        <v>3.79</v>
      </c>
      <c r="O3700" s="21" t="s">
        <v>21448</v>
      </c>
    </row>
    <row r="3701" customFormat="false" ht="15" hidden="false" customHeight="true" outlineLevel="0" collapsed="false">
      <c r="A3701" s="3" t="s">
        <v>7414</v>
      </c>
      <c r="B3701" s="3" t="s">
        <v>21449</v>
      </c>
      <c r="C3701" s="3" t="s">
        <v>7413</v>
      </c>
      <c r="D3701" s="5" t="s">
        <v>21450</v>
      </c>
      <c r="E3701" s="5" t="s">
        <v>21061</v>
      </c>
      <c r="F3701" s="5" t="s">
        <v>21062</v>
      </c>
      <c r="G3701" s="5" t="s">
        <v>12061</v>
      </c>
      <c r="H3701" s="5" t="s">
        <v>12073</v>
      </c>
      <c r="I3701" s="5" t="s">
        <v>21445</v>
      </c>
      <c r="J3701" s="5" t="s">
        <v>12328</v>
      </c>
      <c r="K3701" s="3" t="s">
        <v>12017</v>
      </c>
      <c r="L3701" s="3" t="s">
        <v>12021</v>
      </c>
      <c r="M3701" s="3" t="n">
        <v>12</v>
      </c>
      <c r="N3701" s="20" t="n">
        <v>5.49</v>
      </c>
      <c r="O3701" s="21" t="s">
        <v>12638</v>
      </c>
    </row>
    <row r="3702" customFormat="false" ht="15" hidden="false" customHeight="true" outlineLevel="0" collapsed="false">
      <c r="A3702" s="3" t="s">
        <v>7416</v>
      </c>
      <c r="B3702" s="3" t="s">
        <v>21451</v>
      </c>
      <c r="C3702" s="3" t="s">
        <v>7415</v>
      </c>
      <c r="D3702" s="5" t="s">
        <v>21452</v>
      </c>
      <c r="E3702" s="5" t="s">
        <v>21099</v>
      </c>
      <c r="F3702" s="5" t="s">
        <v>21100</v>
      </c>
      <c r="G3702" s="5" t="s">
        <v>12061</v>
      </c>
      <c r="H3702" s="5" t="s">
        <v>12073</v>
      </c>
      <c r="I3702" s="5" t="s">
        <v>21440</v>
      </c>
      <c r="J3702" s="5" t="s">
        <v>12328</v>
      </c>
      <c r="K3702" s="3" t="s">
        <v>12017</v>
      </c>
      <c r="L3702" s="3" t="s">
        <v>12021</v>
      </c>
      <c r="M3702" s="3" t="n">
        <v>6</v>
      </c>
      <c r="N3702" s="20" t="n">
        <v>5.79</v>
      </c>
      <c r="O3702" s="21" t="s">
        <v>15328</v>
      </c>
    </row>
    <row r="3703" customFormat="false" ht="15" hidden="false" customHeight="true" outlineLevel="0" collapsed="false">
      <c r="A3703" s="3" t="s">
        <v>7418</v>
      </c>
      <c r="B3703" s="3" t="s">
        <v>21453</v>
      </c>
      <c r="C3703" s="3" t="s">
        <v>7417</v>
      </c>
      <c r="D3703" s="5" t="s">
        <v>21454</v>
      </c>
      <c r="E3703" s="5" t="s">
        <v>12457</v>
      </c>
      <c r="F3703" s="5" t="s">
        <v>12458</v>
      </c>
      <c r="G3703" s="5" t="s">
        <v>12061</v>
      </c>
      <c r="H3703" s="5" t="s">
        <v>12073</v>
      </c>
      <c r="I3703" s="5" t="s">
        <v>21445</v>
      </c>
      <c r="J3703" s="5" t="s">
        <v>12328</v>
      </c>
      <c r="K3703" s="3" t="s">
        <v>12021</v>
      </c>
      <c r="L3703" s="3" t="s">
        <v>12021</v>
      </c>
      <c r="M3703" s="3" t="n">
        <v>12</v>
      </c>
      <c r="N3703" s="20" t="n">
        <v>4.39</v>
      </c>
      <c r="O3703" s="21" t="s">
        <v>14187</v>
      </c>
    </row>
    <row r="3704" customFormat="false" ht="15" hidden="false" customHeight="true" outlineLevel="0" collapsed="false">
      <c r="A3704" s="3" t="s">
        <v>7420</v>
      </c>
      <c r="B3704" s="3" t="s">
        <v>21455</v>
      </c>
      <c r="C3704" s="3" t="s">
        <v>7419</v>
      </c>
      <c r="D3704" s="5" t="s">
        <v>21456</v>
      </c>
      <c r="E3704" s="5" t="s">
        <v>21051</v>
      </c>
      <c r="F3704" s="5" t="s">
        <v>21052</v>
      </c>
      <c r="G3704" s="5" t="s">
        <v>12061</v>
      </c>
      <c r="H3704" s="5" t="s">
        <v>12073</v>
      </c>
      <c r="I3704" s="5" t="s">
        <v>21445</v>
      </c>
      <c r="J3704" s="5" t="s">
        <v>12328</v>
      </c>
      <c r="K3704" s="3" t="s">
        <v>12017</v>
      </c>
      <c r="L3704" s="3" t="s">
        <v>12021</v>
      </c>
      <c r="M3704" s="3" t="n">
        <v>1</v>
      </c>
      <c r="N3704" s="20" t="n">
        <v>4.79</v>
      </c>
      <c r="O3704" s="21" t="s">
        <v>16596</v>
      </c>
    </row>
    <row r="3705" customFormat="false" ht="15" hidden="false" customHeight="true" outlineLevel="0" collapsed="false">
      <c r="A3705" s="3" t="s">
        <v>7422</v>
      </c>
      <c r="B3705" s="3" t="s">
        <v>21457</v>
      </c>
      <c r="C3705" s="3" t="s">
        <v>7421</v>
      </c>
      <c r="D3705" s="5" t="s">
        <v>21458</v>
      </c>
      <c r="E3705" s="5" t="s">
        <v>21061</v>
      </c>
      <c r="F3705" s="5" t="s">
        <v>21062</v>
      </c>
      <c r="G3705" s="5" t="s">
        <v>12061</v>
      </c>
      <c r="H3705" s="5" t="s">
        <v>12073</v>
      </c>
      <c r="I3705" s="5" t="s">
        <v>21440</v>
      </c>
      <c r="J3705" s="5" t="s">
        <v>12328</v>
      </c>
      <c r="K3705" s="3" t="s">
        <v>12017</v>
      </c>
      <c r="L3705" s="3" t="s">
        <v>12021</v>
      </c>
      <c r="M3705" s="3" t="n">
        <v>8</v>
      </c>
      <c r="N3705" s="20" t="n">
        <v>5.99</v>
      </c>
      <c r="O3705" s="21" t="s">
        <v>21459</v>
      </c>
    </row>
    <row r="3706" customFormat="false" ht="15" hidden="false" customHeight="true" outlineLevel="0" collapsed="false">
      <c r="A3706" s="3" t="s">
        <v>7424</v>
      </c>
      <c r="B3706" s="3" t="s">
        <v>21460</v>
      </c>
      <c r="C3706" s="3" t="s">
        <v>7423</v>
      </c>
      <c r="D3706" s="5" t="s">
        <v>21461</v>
      </c>
      <c r="E3706" s="5" t="s">
        <v>21061</v>
      </c>
      <c r="F3706" s="5" t="s">
        <v>21062</v>
      </c>
      <c r="G3706" s="5" t="s">
        <v>12061</v>
      </c>
      <c r="H3706" s="5" t="s">
        <v>12073</v>
      </c>
      <c r="I3706" s="5" t="s">
        <v>21445</v>
      </c>
      <c r="J3706" s="5" t="s">
        <v>12328</v>
      </c>
      <c r="K3706" s="3" t="s">
        <v>12017</v>
      </c>
      <c r="L3706" s="3" t="s">
        <v>12021</v>
      </c>
      <c r="M3706" s="3" t="n">
        <v>12</v>
      </c>
      <c r="N3706" s="20" t="n">
        <v>5.89</v>
      </c>
      <c r="O3706" s="21" t="s">
        <v>14878</v>
      </c>
    </row>
    <row r="3707" customFormat="false" ht="15" hidden="false" customHeight="true" outlineLevel="0" collapsed="false">
      <c r="A3707" s="3" t="s">
        <v>7426</v>
      </c>
      <c r="B3707" s="3" t="s">
        <v>21462</v>
      </c>
      <c r="C3707" s="3" t="s">
        <v>7425</v>
      </c>
      <c r="D3707" s="5" t="s">
        <v>21463</v>
      </c>
      <c r="E3707" s="5" t="s">
        <v>21061</v>
      </c>
      <c r="F3707" s="5" t="s">
        <v>21062</v>
      </c>
      <c r="G3707" s="5" t="s">
        <v>12061</v>
      </c>
      <c r="H3707" s="5" t="s">
        <v>12073</v>
      </c>
      <c r="I3707" s="5" t="s">
        <v>21440</v>
      </c>
      <c r="J3707" s="5" t="s">
        <v>12328</v>
      </c>
      <c r="K3707" s="3" t="s">
        <v>12017</v>
      </c>
      <c r="L3707" s="3" t="s">
        <v>12021</v>
      </c>
      <c r="M3707" s="3" t="n">
        <v>12</v>
      </c>
      <c r="N3707" s="20" t="n">
        <v>5.49</v>
      </c>
      <c r="O3707" s="21" t="s">
        <v>14855</v>
      </c>
    </row>
    <row r="3708" customFormat="false" ht="15" hidden="false" customHeight="true" outlineLevel="0" collapsed="false">
      <c r="A3708" s="3" t="s">
        <v>7428</v>
      </c>
      <c r="B3708" s="3" t="s">
        <v>21464</v>
      </c>
      <c r="C3708" s="3" t="s">
        <v>7427</v>
      </c>
      <c r="D3708" s="5" t="s">
        <v>21465</v>
      </c>
      <c r="E3708" s="5" t="s">
        <v>12457</v>
      </c>
      <c r="F3708" s="5" t="s">
        <v>12458</v>
      </c>
      <c r="G3708" s="5" t="s">
        <v>12061</v>
      </c>
      <c r="H3708" s="5" t="s">
        <v>12073</v>
      </c>
      <c r="I3708" s="5" t="s">
        <v>21440</v>
      </c>
      <c r="J3708" s="5" t="s">
        <v>12328</v>
      </c>
      <c r="K3708" s="3" t="s">
        <v>12021</v>
      </c>
      <c r="L3708" s="3" t="s">
        <v>12021</v>
      </c>
      <c r="M3708" s="3" t="n">
        <v>6</v>
      </c>
      <c r="N3708" s="20" t="n">
        <v>4.29</v>
      </c>
      <c r="O3708" s="21" t="s">
        <v>14381</v>
      </c>
    </row>
    <row r="3709" customFormat="false" ht="15" hidden="false" customHeight="true" outlineLevel="0" collapsed="false">
      <c r="A3709" s="3" t="s">
        <v>7430</v>
      </c>
      <c r="B3709" s="3" t="s">
        <v>21466</v>
      </c>
      <c r="C3709" s="3" t="s">
        <v>7429</v>
      </c>
      <c r="D3709" s="5" t="s">
        <v>21467</v>
      </c>
      <c r="E3709" s="5" t="s">
        <v>12457</v>
      </c>
      <c r="F3709" s="5" t="s">
        <v>12458</v>
      </c>
      <c r="G3709" s="5" t="s">
        <v>12061</v>
      </c>
      <c r="H3709" s="5" t="s">
        <v>12073</v>
      </c>
      <c r="I3709" s="5" t="s">
        <v>21440</v>
      </c>
      <c r="J3709" s="5" t="s">
        <v>12328</v>
      </c>
      <c r="K3709" s="3" t="s">
        <v>12021</v>
      </c>
      <c r="L3709" s="3" t="s">
        <v>12021</v>
      </c>
      <c r="M3709" s="3" t="n">
        <v>12</v>
      </c>
      <c r="N3709" s="20" t="n">
        <v>3.79</v>
      </c>
      <c r="O3709" s="21" t="s">
        <v>15669</v>
      </c>
    </row>
    <row r="3710" customFormat="false" ht="15" hidden="false" customHeight="true" outlineLevel="0" collapsed="false">
      <c r="A3710" s="3" t="s">
        <v>7432</v>
      </c>
      <c r="B3710" s="3" t="s">
        <v>21468</v>
      </c>
      <c r="C3710" s="3" t="s">
        <v>7431</v>
      </c>
      <c r="D3710" s="5" t="s">
        <v>21469</v>
      </c>
      <c r="E3710" s="5" t="s">
        <v>21051</v>
      </c>
      <c r="F3710" s="5" t="s">
        <v>21052</v>
      </c>
      <c r="G3710" s="5" t="s">
        <v>12061</v>
      </c>
      <c r="H3710" s="5" t="s">
        <v>12073</v>
      </c>
      <c r="I3710" s="5" t="s">
        <v>21445</v>
      </c>
      <c r="J3710" s="5" t="s">
        <v>12328</v>
      </c>
      <c r="K3710" s="3" t="s">
        <v>12017</v>
      </c>
      <c r="L3710" s="3" t="s">
        <v>12021</v>
      </c>
      <c r="M3710" s="3" t="n">
        <v>6</v>
      </c>
      <c r="N3710" s="20" t="n">
        <v>5.29</v>
      </c>
      <c r="O3710" s="21" t="s">
        <v>21116</v>
      </c>
    </row>
    <row r="3711" customFormat="false" ht="15" hidden="false" customHeight="true" outlineLevel="0" collapsed="false">
      <c r="A3711" s="3" t="s">
        <v>7434</v>
      </c>
      <c r="B3711" s="3" t="s">
        <v>21470</v>
      </c>
      <c r="C3711" s="3" t="s">
        <v>7433</v>
      </c>
      <c r="D3711" s="5" t="s">
        <v>21471</v>
      </c>
      <c r="E3711" s="5" t="s">
        <v>21099</v>
      </c>
      <c r="F3711" s="5" t="s">
        <v>21100</v>
      </c>
      <c r="G3711" s="5" t="s">
        <v>12061</v>
      </c>
      <c r="H3711" s="5" t="s">
        <v>12073</v>
      </c>
      <c r="I3711" s="5" t="s">
        <v>21445</v>
      </c>
      <c r="J3711" s="5" t="s">
        <v>12328</v>
      </c>
      <c r="K3711" s="3" t="s">
        <v>12017</v>
      </c>
      <c r="L3711" s="3" t="s">
        <v>12021</v>
      </c>
      <c r="M3711" s="3" t="n">
        <v>8</v>
      </c>
      <c r="N3711" s="20" t="n">
        <v>5.89</v>
      </c>
      <c r="O3711" s="21" t="s">
        <v>21472</v>
      </c>
    </row>
    <row r="3712" customFormat="false" ht="15" hidden="false" customHeight="true" outlineLevel="0" collapsed="false">
      <c r="A3712" s="3" t="s">
        <v>7436</v>
      </c>
      <c r="B3712" s="3" t="s">
        <v>21473</v>
      </c>
      <c r="C3712" s="3" t="s">
        <v>7435</v>
      </c>
      <c r="D3712" s="5" t="s">
        <v>21474</v>
      </c>
      <c r="E3712" s="5" t="s">
        <v>21099</v>
      </c>
      <c r="F3712" s="5" t="s">
        <v>21100</v>
      </c>
      <c r="G3712" s="5" t="s">
        <v>12061</v>
      </c>
      <c r="H3712" s="5" t="s">
        <v>12073</v>
      </c>
      <c r="I3712" s="5" t="s">
        <v>21445</v>
      </c>
      <c r="J3712" s="5" t="s">
        <v>12328</v>
      </c>
      <c r="K3712" s="3" t="s">
        <v>12017</v>
      </c>
      <c r="L3712" s="3" t="s">
        <v>12021</v>
      </c>
      <c r="M3712" s="3" t="n">
        <v>12</v>
      </c>
      <c r="N3712" s="20" t="n">
        <v>5.89</v>
      </c>
      <c r="O3712" s="21" t="s">
        <v>13567</v>
      </c>
    </row>
    <row r="3713" customFormat="false" ht="15" hidden="false" customHeight="true" outlineLevel="0" collapsed="false">
      <c r="A3713" s="3" t="s">
        <v>7438</v>
      </c>
      <c r="B3713" s="3" t="s">
        <v>21475</v>
      </c>
      <c r="C3713" s="3" t="s">
        <v>7437</v>
      </c>
      <c r="D3713" s="5" t="s">
        <v>21476</v>
      </c>
      <c r="E3713" s="5" t="s">
        <v>21099</v>
      </c>
      <c r="F3713" s="5" t="s">
        <v>21100</v>
      </c>
      <c r="G3713" s="5" t="s">
        <v>12061</v>
      </c>
      <c r="H3713" s="5" t="s">
        <v>12073</v>
      </c>
      <c r="I3713" s="5" t="s">
        <v>21445</v>
      </c>
      <c r="J3713" s="5" t="s">
        <v>12328</v>
      </c>
      <c r="K3713" s="3" t="s">
        <v>12017</v>
      </c>
      <c r="L3713" s="3" t="s">
        <v>12021</v>
      </c>
      <c r="M3713" s="3" t="n">
        <v>12</v>
      </c>
      <c r="N3713" s="20" t="n">
        <v>3.89</v>
      </c>
      <c r="O3713" s="21" t="s">
        <v>13733</v>
      </c>
    </row>
    <row r="3714" customFormat="false" ht="15" hidden="false" customHeight="true" outlineLevel="0" collapsed="false">
      <c r="A3714" s="3" t="s">
        <v>7440</v>
      </c>
      <c r="B3714" s="3" t="s">
        <v>21477</v>
      </c>
      <c r="C3714" s="3" t="s">
        <v>7439</v>
      </c>
      <c r="D3714" s="5" t="s">
        <v>21478</v>
      </c>
      <c r="E3714" s="5" t="s">
        <v>21061</v>
      </c>
      <c r="F3714" s="5" t="s">
        <v>21062</v>
      </c>
      <c r="G3714" s="5" t="s">
        <v>12061</v>
      </c>
      <c r="H3714" s="5" t="s">
        <v>12073</v>
      </c>
      <c r="I3714" s="5" t="s">
        <v>21445</v>
      </c>
      <c r="J3714" s="5" t="s">
        <v>12328</v>
      </c>
      <c r="K3714" s="3" t="s">
        <v>12017</v>
      </c>
      <c r="L3714" s="3" t="s">
        <v>12021</v>
      </c>
      <c r="M3714" s="3" t="n">
        <v>8</v>
      </c>
      <c r="N3714" s="20" t="n">
        <v>5.49</v>
      </c>
      <c r="O3714" s="21" t="s">
        <v>21479</v>
      </c>
    </row>
    <row r="3715" customFormat="false" ht="15" hidden="false" customHeight="true" outlineLevel="0" collapsed="false">
      <c r="A3715" s="3" t="s">
        <v>7442</v>
      </c>
      <c r="B3715" s="3" t="s">
        <v>21480</v>
      </c>
      <c r="C3715" s="3" t="s">
        <v>7441</v>
      </c>
      <c r="D3715" s="5" t="s">
        <v>21481</v>
      </c>
      <c r="E3715" s="5" t="s">
        <v>21051</v>
      </c>
      <c r="F3715" s="5" t="s">
        <v>21052</v>
      </c>
      <c r="G3715" s="5" t="s">
        <v>12061</v>
      </c>
      <c r="H3715" s="5" t="s">
        <v>12073</v>
      </c>
      <c r="I3715" s="5" t="s">
        <v>21440</v>
      </c>
      <c r="J3715" s="5" t="s">
        <v>12328</v>
      </c>
      <c r="K3715" s="3" t="s">
        <v>12017</v>
      </c>
      <c r="L3715" s="3" t="s">
        <v>12021</v>
      </c>
      <c r="M3715" s="3" t="n">
        <v>1</v>
      </c>
      <c r="N3715" s="20" t="n">
        <v>4.29</v>
      </c>
      <c r="O3715" s="21" t="s">
        <v>12244</v>
      </c>
    </row>
    <row r="3716" customFormat="false" ht="15" hidden="false" customHeight="true" outlineLevel="0" collapsed="false">
      <c r="A3716" s="3" t="s">
        <v>7444</v>
      </c>
      <c r="B3716" s="3" t="s">
        <v>21482</v>
      </c>
      <c r="C3716" s="3" t="s">
        <v>7443</v>
      </c>
      <c r="D3716" s="5" t="s">
        <v>21483</v>
      </c>
      <c r="E3716" s="5" t="s">
        <v>21051</v>
      </c>
      <c r="F3716" s="5" t="s">
        <v>21052</v>
      </c>
      <c r="G3716" s="5" t="s">
        <v>12061</v>
      </c>
      <c r="H3716" s="5" t="s">
        <v>12073</v>
      </c>
      <c r="I3716" s="5" t="s">
        <v>21440</v>
      </c>
      <c r="J3716" s="5" t="s">
        <v>12328</v>
      </c>
      <c r="K3716" s="3" t="s">
        <v>12017</v>
      </c>
      <c r="L3716" s="3" t="s">
        <v>12021</v>
      </c>
      <c r="M3716" s="3" t="n">
        <v>6</v>
      </c>
      <c r="N3716" s="20" t="n">
        <v>5.99</v>
      </c>
      <c r="O3716" s="21" t="s">
        <v>12189</v>
      </c>
    </row>
    <row r="3717" customFormat="false" ht="15" hidden="false" customHeight="true" outlineLevel="0" collapsed="false">
      <c r="A3717" s="3" t="s">
        <v>7446</v>
      </c>
      <c r="B3717" s="3" t="s">
        <v>21484</v>
      </c>
      <c r="C3717" s="3" t="s">
        <v>7445</v>
      </c>
      <c r="D3717" s="5" t="s">
        <v>21485</v>
      </c>
      <c r="E3717" s="5" t="s">
        <v>21099</v>
      </c>
      <c r="F3717" s="5" t="s">
        <v>21100</v>
      </c>
      <c r="G3717" s="5" t="s">
        <v>12061</v>
      </c>
      <c r="H3717" s="5" t="s">
        <v>12073</v>
      </c>
      <c r="I3717" s="5" t="s">
        <v>21445</v>
      </c>
      <c r="J3717" s="5" t="s">
        <v>12328</v>
      </c>
      <c r="K3717" s="3" t="s">
        <v>12017</v>
      </c>
      <c r="L3717" s="3" t="s">
        <v>12021</v>
      </c>
      <c r="M3717" s="3" t="n">
        <v>1</v>
      </c>
      <c r="N3717" s="20" t="n">
        <v>5.49</v>
      </c>
      <c r="O3717" s="21" t="s">
        <v>19470</v>
      </c>
    </row>
    <row r="3718" customFormat="false" ht="15" hidden="false" customHeight="true" outlineLevel="0" collapsed="false">
      <c r="A3718" s="3" t="s">
        <v>7448</v>
      </c>
      <c r="B3718" s="3" t="s">
        <v>21486</v>
      </c>
      <c r="C3718" s="3" t="s">
        <v>7447</v>
      </c>
      <c r="D3718" s="5" t="s">
        <v>21487</v>
      </c>
      <c r="E3718" s="5" t="s">
        <v>21099</v>
      </c>
      <c r="F3718" s="5" t="s">
        <v>21100</v>
      </c>
      <c r="G3718" s="5" t="s">
        <v>12061</v>
      </c>
      <c r="H3718" s="5" t="s">
        <v>12073</v>
      </c>
      <c r="I3718" s="5" t="s">
        <v>21440</v>
      </c>
      <c r="J3718" s="5" t="s">
        <v>12328</v>
      </c>
      <c r="K3718" s="3" t="s">
        <v>12017</v>
      </c>
      <c r="L3718" s="3" t="s">
        <v>12021</v>
      </c>
      <c r="M3718" s="3" t="n">
        <v>8</v>
      </c>
      <c r="N3718" s="20" t="n">
        <v>4.79</v>
      </c>
      <c r="O3718" s="21" t="s">
        <v>14061</v>
      </c>
    </row>
    <row r="3719" customFormat="false" ht="15" hidden="false" customHeight="true" outlineLevel="0" collapsed="false">
      <c r="A3719" s="3" t="s">
        <v>7450</v>
      </c>
      <c r="B3719" s="3" t="s">
        <v>21488</v>
      </c>
      <c r="C3719" s="3" t="s">
        <v>7449</v>
      </c>
      <c r="D3719" s="5" t="s">
        <v>21489</v>
      </c>
      <c r="E3719" s="5" t="s">
        <v>21051</v>
      </c>
      <c r="F3719" s="5" t="s">
        <v>21052</v>
      </c>
      <c r="G3719" s="5" t="s">
        <v>12061</v>
      </c>
      <c r="H3719" s="5" t="s">
        <v>12073</v>
      </c>
      <c r="I3719" s="5" t="s">
        <v>21445</v>
      </c>
      <c r="J3719" s="5" t="s">
        <v>12328</v>
      </c>
      <c r="K3719" s="3" t="s">
        <v>12017</v>
      </c>
      <c r="L3719" s="3" t="s">
        <v>12021</v>
      </c>
      <c r="M3719" s="3" t="n">
        <v>12</v>
      </c>
      <c r="N3719" s="20" t="n">
        <v>5.99</v>
      </c>
      <c r="O3719" s="21" t="s">
        <v>21490</v>
      </c>
    </row>
    <row r="3720" customFormat="false" ht="15" hidden="false" customHeight="true" outlineLevel="0" collapsed="false">
      <c r="A3720" s="3" t="s">
        <v>7452</v>
      </c>
      <c r="B3720" s="3" t="s">
        <v>21491</v>
      </c>
      <c r="C3720" s="3" t="s">
        <v>7451</v>
      </c>
      <c r="D3720" s="5" t="s">
        <v>21492</v>
      </c>
      <c r="E3720" s="5" t="s">
        <v>21099</v>
      </c>
      <c r="F3720" s="5" t="s">
        <v>21100</v>
      </c>
      <c r="G3720" s="5" t="s">
        <v>12061</v>
      </c>
      <c r="H3720" s="5" t="s">
        <v>12073</v>
      </c>
      <c r="I3720" s="5" t="s">
        <v>21445</v>
      </c>
      <c r="J3720" s="5" t="s">
        <v>12328</v>
      </c>
      <c r="K3720" s="3" t="s">
        <v>12017</v>
      </c>
      <c r="L3720" s="3" t="s">
        <v>12021</v>
      </c>
      <c r="M3720" s="3" t="n">
        <v>1</v>
      </c>
      <c r="N3720" s="20" t="n">
        <v>5.89</v>
      </c>
      <c r="O3720" s="21" t="s">
        <v>12107</v>
      </c>
    </row>
    <row r="3721" customFormat="false" ht="15" hidden="false" customHeight="true" outlineLevel="0" collapsed="false">
      <c r="A3721" s="3" t="s">
        <v>7454</v>
      </c>
      <c r="B3721" s="3" t="s">
        <v>21493</v>
      </c>
      <c r="C3721" s="3" t="s">
        <v>7453</v>
      </c>
      <c r="D3721" s="5" t="s">
        <v>21494</v>
      </c>
      <c r="E3721" s="5" t="s">
        <v>21099</v>
      </c>
      <c r="F3721" s="5" t="s">
        <v>21100</v>
      </c>
      <c r="G3721" s="5" t="s">
        <v>12061</v>
      </c>
      <c r="H3721" s="5" t="s">
        <v>12073</v>
      </c>
      <c r="I3721" s="5" t="s">
        <v>21440</v>
      </c>
      <c r="J3721" s="5" t="s">
        <v>12328</v>
      </c>
      <c r="K3721" s="3" t="s">
        <v>12017</v>
      </c>
      <c r="L3721" s="3" t="s">
        <v>12021</v>
      </c>
      <c r="M3721" s="3" t="n">
        <v>8</v>
      </c>
      <c r="N3721" s="20" t="n">
        <v>4.39</v>
      </c>
      <c r="O3721" s="21" t="s">
        <v>18585</v>
      </c>
    </row>
    <row r="3722" customFormat="false" ht="15" hidden="false" customHeight="true" outlineLevel="0" collapsed="false">
      <c r="A3722" s="3" t="s">
        <v>7456</v>
      </c>
      <c r="B3722" s="3" t="s">
        <v>21495</v>
      </c>
      <c r="C3722" s="3" t="s">
        <v>7455</v>
      </c>
      <c r="D3722" s="5" t="s">
        <v>21496</v>
      </c>
      <c r="E3722" s="5" t="s">
        <v>21497</v>
      </c>
      <c r="F3722" s="5" t="s">
        <v>21498</v>
      </c>
      <c r="G3722" s="5" t="s">
        <v>12222</v>
      </c>
      <c r="H3722" s="5" t="s">
        <v>12223</v>
      </c>
      <c r="I3722" s="5" t="s">
        <v>15755</v>
      </c>
      <c r="J3722" s="5" t="s">
        <v>21499</v>
      </c>
      <c r="K3722" s="3" t="s">
        <v>12017</v>
      </c>
      <c r="L3722" s="3" t="s">
        <v>12021</v>
      </c>
      <c r="M3722" s="3" t="n">
        <v>12</v>
      </c>
      <c r="N3722" s="20" t="n">
        <v>6.79</v>
      </c>
      <c r="O3722" s="21" t="s">
        <v>15467</v>
      </c>
    </row>
    <row r="3723" customFormat="false" ht="15" hidden="false" customHeight="true" outlineLevel="0" collapsed="false">
      <c r="A3723" s="3" t="s">
        <v>7458</v>
      </c>
      <c r="B3723" s="3" t="s">
        <v>21500</v>
      </c>
      <c r="C3723" s="3" t="s">
        <v>7457</v>
      </c>
      <c r="D3723" s="5" t="s">
        <v>21501</v>
      </c>
      <c r="E3723" s="5" t="s">
        <v>21502</v>
      </c>
      <c r="F3723" s="5" t="s">
        <v>21503</v>
      </c>
      <c r="G3723" s="5" t="s">
        <v>12222</v>
      </c>
      <c r="H3723" s="5" t="s">
        <v>12223</v>
      </c>
      <c r="I3723" s="5" t="s">
        <v>21504</v>
      </c>
      <c r="J3723" s="5" t="s">
        <v>12328</v>
      </c>
      <c r="K3723" s="3" t="s">
        <v>12017</v>
      </c>
      <c r="L3723" s="3" t="s">
        <v>12021</v>
      </c>
      <c r="M3723" s="3" t="n">
        <v>12</v>
      </c>
      <c r="N3723" s="20" t="n">
        <v>6.99</v>
      </c>
      <c r="O3723" s="21" t="s">
        <v>15862</v>
      </c>
    </row>
    <row r="3724" customFormat="false" ht="15" hidden="false" customHeight="true" outlineLevel="0" collapsed="false">
      <c r="A3724" s="3" t="s">
        <v>7460</v>
      </c>
      <c r="B3724" s="3" t="s">
        <v>21505</v>
      </c>
      <c r="C3724" s="3" t="s">
        <v>7459</v>
      </c>
      <c r="D3724" s="5" t="s">
        <v>21506</v>
      </c>
      <c r="E3724" s="5" t="s">
        <v>12457</v>
      </c>
      <c r="F3724" s="5" t="s">
        <v>12458</v>
      </c>
      <c r="G3724" s="5" t="s">
        <v>12222</v>
      </c>
      <c r="H3724" s="5" t="s">
        <v>12223</v>
      </c>
      <c r="I3724" s="5" t="s">
        <v>21504</v>
      </c>
      <c r="J3724" s="5" t="s">
        <v>12328</v>
      </c>
      <c r="K3724" s="3" t="s">
        <v>12021</v>
      </c>
      <c r="L3724" s="3" t="s">
        <v>12021</v>
      </c>
      <c r="M3724" s="3" t="n">
        <v>6</v>
      </c>
      <c r="N3724" s="20" t="n">
        <v>6.99</v>
      </c>
      <c r="O3724" s="21" t="s">
        <v>12225</v>
      </c>
    </row>
    <row r="3725" customFormat="false" ht="15" hidden="false" customHeight="true" outlineLevel="0" collapsed="false">
      <c r="A3725" s="3" t="s">
        <v>7462</v>
      </c>
      <c r="B3725" s="3" t="s">
        <v>21507</v>
      </c>
      <c r="C3725" s="3" t="s">
        <v>7461</v>
      </c>
      <c r="D3725" s="5" t="s">
        <v>21508</v>
      </c>
      <c r="E3725" s="5" t="s">
        <v>21497</v>
      </c>
      <c r="F3725" s="5" t="s">
        <v>21498</v>
      </c>
      <c r="G3725" s="5" t="s">
        <v>12222</v>
      </c>
      <c r="H3725" s="5" t="s">
        <v>12223</v>
      </c>
      <c r="I3725" s="5" t="s">
        <v>15755</v>
      </c>
      <c r="J3725" s="5" t="s">
        <v>12328</v>
      </c>
      <c r="K3725" s="3" t="s">
        <v>12017</v>
      </c>
      <c r="L3725" s="3" t="s">
        <v>12021</v>
      </c>
      <c r="M3725" s="3" t="n">
        <v>6</v>
      </c>
      <c r="N3725" s="20" t="n">
        <v>11.99</v>
      </c>
      <c r="O3725" s="21" t="s">
        <v>18936</v>
      </c>
    </row>
    <row r="3726" customFormat="false" ht="15" hidden="false" customHeight="true" outlineLevel="0" collapsed="false">
      <c r="A3726" s="3" t="s">
        <v>7464</v>
      </c>
      <c r="B3726" s="3" t="s">
        <v>21509</v>
      </c>
      <c r="C3726" s="3" t="s">
        <v>7463</v>
      </c>
      <c r="D3726" s="5" t="s">
        <v>21510</v>
      </c>
      <c r="E3726" s="5" t="s">
        <v>12457</v>
      </c>
      <c r="F3726" s="5" t="s">
        <v>12458</v>
      </c>
      <c r="G3726" s="5" t="s">
        <v>12222</v>
      </c>
      <c r="H3726" s="5" t="s">
        <v>12223</v>
      </c>
      <c r="I3726" s="5" t="s">
        <v>21504</v>
      </c>
      <c r="J3726" s="5" t="s">
        <v>12328</v>
      </c>
      <c r="K3726" s="3" t="s">
        <v>12021</v>
      </c>
      <c r="L3726" s="3" t="s">
        <v>12021</v>
      </c>
      <c r="M3726" s="3" t="n">
        <v>1</v>
      </c>
      <c r="N3726" s="20" t="n">
        <v>6.49</v>
      </c>
      <c r="O3726" s="21" t="s">
        <v>21511</v>
      </c>
    </row>
    <row r="3727" customFormat="false" ht="15" hidden="false" customHeight="true" outlineLevel="0" collapsed="false">
      <c r="A3727" s="3" t="s">
        <v>7466</v>
      </c>
      <c r="B3727" s="3" t="s">
        <v>21512</v>
      </c>
      <c r="C3727" s="3" t="s">
        <v>7465</v>
      </c>
      <c r="D3727" s="5" t="s">
        <v>21513</v>
      </c>
      <c r="E3727" s="5" t="s">
        <v>21502</v>
      </c>
      <c r="F3727" s="5" t="s">
        <v>21503</v>
      </c>
      <c r="G3727" s="5" t="s">
        <v>12222</v>
      </c>
      <c r="H3727" s="5" t="s">
        <v>12223</v>
      </c>
      <c r="I3727" s="5" t="s">
        <v>21504</v>
      </c>
      <c r="J3727" s="5" t="s">
        <v>12328</v>
      </c>
      <c r="K3727" s="3" t="s">
        <v>12017</v>
      </c>
      <c r="L3727" s="3" t="s">
        <v>12021</v>
      </c>
      <c r="M3727" s="3" t="n">
        <v>1</v>
      </c>
      <c r="N3727" s="20" t="n">
        <v>5.29</v>
      </c>
      <c r="O3727" s="21" t="s">
        <v>16330</v>
      </c>
    </row>
    <row r="3728" customFormat="false" ht="15" hidden="false" customHeight="true" outlineLevel="0" collapsed="false">
      <c r="A3728" s="3" t="s">
        <v>7468</v>
      </c>
      <c r="B3728" s="3" t="s">
        <v>21514</v>
      </c>
      <c r="C3728" s="3" t="s">
        <v>7467</v>
      </c>
      <c r="D3728" s="5" t="s">
        <v>21515</v>
      </c>
      <c r="E3728" s="5" t="s">
        <v>21497</v>
      </c>
      <c r="F3728" s="5" t="s">
        <v>21498</v>
      </c>
      <c r="G3728" s="5" t="s">
        <v>12222</v>
      </c>
      <c r="H3728" s="5" t="s">
        <v>12223</v>
      </c>
      <c r="I3728" s="5" t="s">
        <v>21504</v>
      </c>
      <c r="J3728" s="5" t="s">
        <v>12328</v>
      </c>
      <c r="K3728" s="3" t="s">
        <v>12017</v>
      </c>
      <c r="L3728" s="3" t="s">
        <v>12021</v>
      </c>
      <c r="M3728" s="3" t="n">
        <v>6</v>
      </c>
      <c r="N3728" s="20" t="n">
        <v>10.99</v>
      </c>
      <c r="O3728" s="21" t="s">
        <v>14020</v>
      </c>
    </row>
    <row r="3729" customFormat="false" ht="15" hidden="false" customHeight="true" outlineLevel="0" collapsed="false">
      <c r="A3729" s="3" t="s">
        <v>7470</v>
      </c>
      <c r="B3729" s="3" t="s">
        <v>21516</v>
      </c>
      <c r="C3729" s="3" t="s">
        <v>7469</v>
      </c>
      <c r="D3729" s="5" t="s">
        <v>21517</v>
      </c>
      <c r="E3729" s="5" t="s">
        <v>12457</v>
      </c>
      <c r="F3729" s="5" t="s">
        <v>12458</v>
      </c>
      <c r="G3729" s="5" t="s">
        <v>12222</v>
      </c>
      <c r="H3729" s="5" t="s">
        <v>12223</v>
      </c>
      <c r="I3729" s="5" t="s">
        <v>15755</v>
      </c>
      <c r="J3729" s="5" t="s">
        <v>12328</v>
      </c>
      <c r="K3729" s="3" t="s">
        <v>12021</v>
      </c>
      <c r="L3729" s="3" t="s">
        <v>12021</v>
      </c>
      <c r="M3729" s="3" t="n">
        <v>12</v>
      </c>
      <c r="N3729" s="20" t="n">
        <v>13.99</v>
      </c>
      <c r="O3729" s="21" t="s">
        <v>14407</v>
      </c>
    </row>
    <row r="3730" customFormat="false" ht="15" hidden="false" customHeight="true" outlineLevel="0" collapsed="false">
      <c r="A3730" s="3" t="s">
        <v>7472</v>
      </c>
      <c r="B3730" s="3" t="s">
        <v>21518</v>
      </c>
      <c r="C3730" s="3" t="s">
        <v>7471</v>
      </c>
      <c r="D3730" s="5" t="s">
        <v>21519</v>
      </c>
      <c r="E3730" s="5" t="s">
        <v>21520</v>
      </c>
      <c r="F3730" s="5" t="s">
        <v>21521</v>
      </c>
      <c r="G3730" s="5" t="s">
        <v>12222</v>
      </c>
      <c r="H3730" s="5" t="s">
        <v>12223</v>
      </c>
      <c r="I3730" s="5" t="s">
        <v>21504</v>
      </c>
      <c r="J3730" s="5" t="s">
        <v>12328</v>
      </c>
      <c r="K3730" s="3" t="s">
        <v>12017</v>
      </c>
      <c r="L3730" s="3" t="s">
        <v>12021</v>
      </c>
      <c r="M3730" s="3" t="n">
        <v>12</v>
      </c>
      <c r="N3730" s="20" t="n">
        <v>6.89</v>
      </c>
      <c r="O3730" s="21" t="s">
        <v>17972</v>
      </c>
    </row>
    <row r="3731" customFormat="false" ht="15" hidden="false" customHeight="true" outlineLevel="0" collapsed="false">
      <c r="A3731" s="3" t="s">
        <v>7474</v>
      </c>
      <c r="B3731" s="3" t="s">
        <v>21522</v>
      </c>
      <c r="C3731" s="3" t="s">
        <v>7473</v>
      </c>
      <c r="D3731" s="5" t="s">
        <v>21523</v>
      </c>
      <c r="E3731" s="5" t="s">
        <v>12457</v>
      </c>
      <c r="F3731" s="5" t="s">
        <v>12458</v>
      </c>
      <c r="G3731" s="5" t="s">
        <v>12222</v>
      </c>
      <c r="H3731" s="5" t="s">
        <v>12223</v>
      </c>
      <c r="I3731" s="5" t="s">
        <v>21504</v>
      </c>
      <c r="J3731" s="5" t="s">
        <v>12328</v>
      </c>
      <c r="K3731" s="3" t="s">
        <v>12021</v>
      </c>
      <c r="L3731" s="3" t="s">
        <v>12021</v>
      </c>
      <c r="M3731" s="3" t="n">
        <v>6</v>
      </c>
      <c r="N3731" s="20" t="n">
        <v>10.49</v>
      </c>
      <c r="O3731" s="21" t="s">
        <v>18892</v>
      </c>
    </row>
    <row r="3732" customFormat="false" ht="15" hidden="false" customHeight="true" outlineLevel="0" collapsed="false">
      <c r="A3732" s="3" t="s">
        <v>7476</v>
      </c>
      <c r="B3732" s="3" t="s">
        <v>21524</v>
      </c>
      <c r="C3732" s="3" t="s">
        <v>7475</v>
      </c>
      <c r="D3732" s="5" t="s">
        <v>21525</v>
      </c>
      <c r="E3732" s="5" t="s">
        <v>21520</v>
      </c>
      <c r="F3732" s="5" t="s">
        <v>21521</v>
      </c>
      <c r="G3732" s="5" t="s">
        <v>12222</v>
      </c>
      <c r="H3732" s="5" t="s">
        <v>12223</v>
      </c>
      <c r="I3732" s="5" t="s">
        <v>15755</v>
      </c>
      <c r="J3732" s="5" t="s">
        <v>12328</v>
      </c>
      <c r="K3732" s="3" t="s">
        <v>12017</v>
      </c>
      <c r="L3732" s="3" t="s">
        <v>12021</v>
      </c>
      <c r="M3732" s="3" t="n">
        <v>8</v>
      </c>
      <c r="N3732" s="20" t="n">
        <v>6.39</v>
      </c>
      <c r="O3732" s="21" t="s">
        <v>16661</v>
      </c>
    </row>
    <row r="3733" customFormat="false" ht="15" hidden="false" customHeight="true" outlineLevel="0" collapsed="false">
      <c r="A3733" s="3" t="s">
        <v>7478</v>
      </c>
      <c r="B3733" s="3" t="s">
        <v>21526</v>
      </c>
      <c r="C3733" s="3" t="s">
        <v>7477</v>
      </c>
      <c r="D3733" s="5" t="s">
        <v>21527</v>
      </c>
      <c r="E3733" s="5" t="s">
        <v>12457</v>
      </c>
      <c r="F3733" s="5" t="s">
        <v>12458</v>
      </c>
      <c r="G3733" s="5" t="s">
        <v>12222</v>
      </c>
      <c r="H3733" s="5" t="s">
        <v>12223</v>
      </c>
      <c r="I3733" s="5" t="s">
        <v>21504</v>
      </c>
      <c r="J3733" s="5" t="s">
        <v>12328</v>
      </c>
      <c r="K3733" s="3" t="s">
        <v>12021</v>
      </c>
      <c r="L3733" s="3" t="s">
        <v>12021</v>
      </c>
      <c r="M3733" s="3" t="n">
        <v>1</v>
      </c>
      <c r="N3733" s="20" t="n">
        <v>10.29</v>
      </c>
      <c r="O3733" s="21" t="s">
        <v>13643</v>
      </c>
    </row>
    <row r="3734" customFormat="false" ht="15" hidden="false" customHeight="true" outlineLevel="0" collapsed="false">
      <c r="A3734" s="3" t="s">
        <v>7480</v>
      </c>
      <c r="B3734" s="3" t="s">
        <v>21528</v>
      </c>
      <c r="C3734" s="3" t="s">
        <v>7479</v>
      </c>
      <c r="D3734" s="5" t="s">
        <v>21529</v>
      </c>
      <c r="E3734" s="5" t="s">
        <v>21502</v>
      </c>
      <c r="F3734" s="5" t="s">
        <v>21503</v>
      </c>
      <c r="G3734" s="5" t="s">
        <v>12222</v>
      </c>
      <c r="H3734" s="5" t="s">
        <v>12223</v>
      </c>
      <c r="I3734" s="5" t="s">
        <v>15755</v>
      </c>
      <c r="J3734" s="5" t="s">
        <v>21499</v>
      </c>
      <c r="K3734" s="3" t="s">
        <v>12017</v>
      </c>
      <c r="L3734" s="3" t="s">
        <v>12021</v>
      </c>
      <c r="M3734" s="3" t="n">
        <v>12</v>
      </c>
      <c r="N3734" s="20" t="n">
        <v>9.89</v>
      </c>
      <c r="O3734" s="21" t="s">
        <v>16876</v>
      </c>
    </row>
    <row r="3735" customFormat="false" ht="15" hidden="false" customHeight="true" outlineLevel="0" collapsed="false">
      <c r="A3735" s="3" t="s">
        <v>7482</v>
      </c>
      <c r="B3735" s="3" t="s">
        <v>21530</v>
      </c>
      <c r="C3735" s="3" t="s">
        <v>7481</v>
      </c>
      <c r="D3735" s="5" t="s">
        <v>21531</v>
      </c>
      <c r="E3735" s="5" t="s">
        <v>21497</v>
      </c>
      <c r="F3735" s="5" t="s">
        <v>21498</v>
      </c>
      <c r="G3735" s="5" t="s">
        <v>12222</v>
      </c>
      <c r="H3735" s="5" t="s">
        <v>12223</v>
      </c>
      <c r="I3735" s="5" t="s">
        <v>15755</v>
      </c>
      <c r="J3735" s="5" t="s">
        <v>12328</v>
      </c>
      <c r="K3735" s="3" t="s">
        <v>12017</v>
      </c>
      <c r="L3735" s="3" t="s">
        <v>12021</v>
      </c>
      <c r="M3735" s="3" t="n">
        <v>1</v>
      </c>
      <c r="N3735" s="20" t="n">
        <v>5.79</v>
      </c>
      <c r="O3735" s="21" t="s">
        <v>15211</v>
      </c>
    </row>
    <row r="3736" customFormat="false" ht="15" hidden="false" customHeight="true" outlineLevel="0" collapsed="false">
      <c r="A3736" s="3" t="s">
        <v>7484</v>
      </c>
      <c r="B3736" s="3" t="s">
        <v>21532</v>
      </c>
      <c r="C3736" s="3" t="s">
        <v>7483</v>
      </c>
      <c r="D3736" s="5" t="s">
        <v>21533</v>
      </c>
      <c r="E3736" s="5" t="s">
        <v>12457</v>
      </c>
      <c r="F3736" s="5" t="s">
        <v>12458</v>
      </c>
      <c r="G3736" s="5" t="s">
        <v>12222</v>
      </c>
      <c r="H3736" s="5" t="s">
        <v>12223</v>
      </c>
      <c r="I3736" s="5" t="s">
        <v>15755</v>
      </c>
      <c r="J3736" s="5" t="s">
        <v>12328</v>
      </c>
      <c r="K3736" s="3" t="s">
        <v>12021</v>
      </c>
      <c r="L3736" s="3" t="s">
        <v>12021</v>
      </c>
      <c r="M3736" s="3" t="n">
        <v>12</v>
      </c>
      <c r="N3736" s="20" t="n">
        <v>13.49</v>
      </c>
      <c r="O3736" s="21" t="s">
        <v>21534</v>
      </c>
    </row>
    <row r="3737" customFormat="false" ht="15" hidden="false" customHeight="true" outlineLevel="0" collapsed="false">
      <c r="A3737" s="3" t="s">
        <v>7486</v>
      </c>
      <c r="B3737" s="3" t="s">
        <v>21535</v>
      </c>
      <c r="C3737" s="3" t="s">
        <v>7485</v>
      </c>
      <c r="D3737" s="5" t="s">
        <v>21536</v>
      </c>
      <c r="E3737" s="5" t="s">
        <v>21502</v>
      </c>
      <c r="F3737" s="5" t="s">
        <v>21503</v>
      </c>
      <c r="G3737" s="5" t="s">
        <v>12222</v>
      </c>
      <c r="H3737" s="5" t="s">
        <v>12223</v>
      </c>
      <c r="I3737" s="5" t="s">
        <v>21504</v>
      </c>
      <c r="J3737" s="5" t="s">
        <v>12328</v>
      </c>
      <c r="K3737" s="3" t="s">
        <v>12017</v>
      </c>
      <c r="L3737" s="3" t="s">
        <v>12021</v>
      </c>
      <c r="M3737" s="3" t="n">
        <v>8</v>
      </c>
      <c r="N3737" s="20" t="n">
        <v>5.79</v>
      </c>
      <c r="O3737" s="21" t="s">
        <v>12384</v>
      </c>
    </row>
    <row r="3738" customFormat="false" ht="15" hidden="false" customHeight="true" outlineLevel="0" collapsed="false">
      <c r="A3738" s="3" t="s">
        <v>7488</v>
      </c>
      <c r="B3738" s="3" t="s">
        <v>21537</v>
      </c>
      <c r="C3738" s="3" t="s">
        <v>7487</v>
      </c>
      <c r="D3738" s="5" t="s">
        <v>21538</v>
      </c>
      <c r="E3738" s="5" t="s">
        <v>12457</v>
      </c>
      <c r="F3738" s="5" t="s">
        <v>12458</v>
      </c>
      <c r="G3738" s="5" t="s">
        <v>12222</v>
      </c>
      <c r="H3738" s="5" t="s">
        <v>12223</v>
      </c>
      <c r="I3738" s="5" t="s">
        <v>15755</v>
      </c>
      <c r="J3738" s="5" t="s">
        <v>12328</v>
      </c>
      <c r="K3738" s="3" t="s">
        <v>12021</v>
      </c>
      <c r="L3738" s="3" t="s">
        <v>12021</v>
      </c>
      <c r="M3738" s="3" t="n">
        <v>6</v>
      </c>
      <c r="N3738" s="20" t="n">
        <v>9.99</v>
      </c>
      <c r="O3738" s="21" t="s">
        <v>18056</v>
      </c>
    </row>
    <row r="3739" customFormat="false" ht="15" hidden="false" customHeight="true" outlineLevel="0" collapsed="false">
      <c r="A3739" s="3" t="s">
        <v>7490</v>
      </c>
      <c r="B3739" s="3" t="s">
        <v>21539</v>
      </c>
      <c r="C3739" s="3" t="s">
        <v>7489</v>
      </c>
      <c r="D3739" s="5" t="s">
        <v>21540</v>
      </c>
      <c r="E3739" s="5" t="s">
        <v>21502</v>
      </c>
      <c r="F3739" s="5" t="s">
        <v>21503</v>
      </c>
      <c r="G3739" s="5" t="s">
        <v>12222</v>
      </c>
      <c r="H3739" s="5" t="s">
        <v>12223</v>
      </c>
      <c r="I3739" s="5" t="s">
        <v>21504</v>
      </c>
      <c r="J3739" s="5" t="s">
        <v>12328</v>
      </c>
      <c r="K3739" s="3" t="s">
        <v>12017</v>
      </c>
      <c r="L3739" s="3" t="s">
        <v>12021</v>
      </c>
      <c r="M3739" s="3" t="n">
        <v>1</v>
      </c>
      <c r="N3739" s="20" t="n">
        <v>10.29</v>
      </c>
      <c r="O3739" s="21" t="s">
        <v>12147</v>
      </c>
    </row>
    <row r="3740" customFormat="false" ht="15" hidden="false" customHeight="true" outlineLevel="0" collapsed="false">
      <c r="A3740" s="3" t="s">
        <v>7492</v>
      </c>
      <c r="B3740" s="3" t="s">
        <v>21541</v>
      </c>
      <c r="C3740" s="3" t="s">
        <v>7491</v>
      </c>
      <c r="D3740" s="5" t="s">
        <v>21542</v>
      </c>
      <c r="E3740" s="5" t="s">
        <v>12457</v>
      </c>
      <c r="F3740" s="5" t="s">
        <v>12458</v>
      </c>
      <c r="G3740" s="5" t="s">
        <v>12222</v>
      </c>
      <c r="H3740" s="5" t="s">
        <v>12223</v>
      </c>
      <c r="I3740" s="5" t="s">
        <v>21504</v>
      </c>
      <c r="J3740" s="5" t="s">
        <v>12328</v>
      </c>
      <c r="K3740" s="3" t="s">
        <v>12021</v>
      </c>
      <c r="L3740" s="3" t="s">
        <v>12021</v>
      </c>
      <c r="M3740" s="3" t="n">
        <v>8</v>
      </c>
      <c r="N3740" s="20" t="n">
        <v>9.89</v>
      </c>
      <c r="O3740" s="21" t="s">
        <v>18016</v>
      </c>
    </row>
    <row r="3741" customFormat="false" ht="15" hidden="false" customHeight="true" outlineLevel="0" collapsed="false">
      <c r="A3741" s="3" t="s">
        <v>7494</v>
      </c>
      <c r="B3741" s="3" t="s">
        <v>21543</v>
      </c>
      <c r="C3741" s="3" t="s">
        <v>7493</v>
      </c>
      <c r="D3741" s="5" t="s">
        <v>21544</v>
      </c>
      <c r="E3741" s="5" t="s">
        <v>21520</v>
      </c>
      <c r="F3741" s="5" t="s">
        <v>21521</v>
      </c>
      <c r="G3741" s="5" t="s">
        <v>12222</v>
      </c>
      <c r="H3741" s="5" t="s">
        <v>12223</v>
      </c>
      <c r="I3741" s="5" t="s">
        <v>21504</v>
      </c>
      <c r="J3741" s="5" t="s">
        <v>12328</v>
      </c>
      <c r="K3741" s="3" t="s">
        <v>12017</v>
      </c>
      <c r="L3741" s="3" t="s">
        <v>12021</v>
      </c>
      <c r="M3741" s="3" t="n">
        <v>8</v>
      </c>
      <c r="N3741" s="20" t="n">
        <v>5.89</v>
      </c>
      <c r="O3741" s="21" t="s">
        <v>15380</v>
      </c>
    </row>
    <row r="3742" customFormat="false" ht="15" hidden="false" customHeight="true" outlineLevel="0" collapsed="false">
      <c r="A3742" s="3" t="s">
        <v>7496</v>
      </c>
      <c r="B3742" s="3" t="s">
        <v>21545</v>
      </c>
      <c r="C3742" s="3" t="s">
        <v>7495</v>
      </c>
      <c r="D3742" s="5" t="s">
        <v>21546</v>
      </c>
      <c r="E3742" s="5" t="s">
        <v>21520</v>
      </c>
      <c r="F3742" s="5" t="s">
        <v>21521</v>
      </c>
      <c r="G3742" s="5" t="s">
        <v>12222</v>
      </c>
      <c r="H3742" s="5" t="s">
        <v>12223</v>
      </c>
      <c r="I3742" s="5" t="s">
        <v>15755</v>
      </c>
      <c r="J3742" s="5" t="s">
        <v>12328</v>
      </c>
      <c r="K3742" s="3" t="s">
        <v>12017</v>
      </c>
      <c r="L3742" s="3" t="s">
        <v>12021</v>
      </c>
      <c r="M3742" s="3" t="n">
        <v>8</v>
      </c>
      <c r="N3742" s="20" t="n">
        <v>5.39</v>
      </c>
      <c r="O3742" s="21" t="s">
        <v>17063</v>
      </c>
    </row>
    <row r="3743" customFormat="false" ht="15" hidden="false" customHeight="true" outlineLevel="0" collapsed="false">
      <c r="A3743" s="3" t="s">
        <v>7498</v>
      </c>
      <c r="B3743" s="3" t="s">
        <v>21547</v>
      </c>
      <c r="C3743" s="3" t="s">
        <v>7497</v>
      </c>
      <c r="D3743" s="5" t="s">
        <v>21548</v>
      </c>
      <c r="E3743" s="5" t="s">
        <v>21520</v>
      </c>
      <c r="F3743" s="5" t="s">
        <v>21521</v>
      </c>
      <c r="G3743" s="5" t="s">
        <v>12222</v>
      </c>
      <c r="H3743" s="5" t="s">
        <v>12223</v>
      </c>
      <c r="I3743" s="5" t="s">
        <v>21504</v>
      </c>
      <c r="J3743" s="5" t="s">
        <v>12512</v>
      </c>
      <c r="K3743" s="3" t="s">
        <v>12017</v>
      </c>
      <c r="L3743" s="3" t="s">
        <v>12021</v>
      </c>
      <c r="M3743" s="3" t="n">
        <v>12</v>
      </c>
      <c r="N3743" s="20" t="n">
        <v>5.39</v>
      </c>
      <c r="O3743" s="21" t="s">
        <v>17063</v>
      </c>
    </row>
    <row r="3744" customFormat="false" ht="15" hidden="false" customHeight="true" outlineLevel="0" collapsed="false">
      <c r="A3744" s="3" t="s">
        <v>7500</v>
      </c>
      <c r="B3744" s="3" t="s">
        <v>21549</v>
      </c>
      <c r="C3744" s="3" t="s">
        <v>7499</v>
      </c>
      <c r="D3744" s="5" t="s">
        <v>21550</v>
      </c>
      <c r="E3744" s="5" t="s">
        <v>21520</v>
      </c>
      <c r="F3744" s="5" t="s">
        <v>21521</v>
      </c>
      <c r="G3744" s="5" t="s">
        <v>12222</v>
      </c>
      <c r="H3744" s="5" t="s">
        <v>12223</v>
      </c>
      <c r="I3744" s="5" t="s">
        <v>15755</v>
      </c>
      <c r="J3744" s="5" t="s">
        <v>12328</v>
      </c>
      <c r="K3744" s="3" t="s">
        <v>12017</v>
      </c>
      <c r="L3744" s="3" t="s">
        <v>12021</v>
      </c>
      <c r="M3744" s="3" t="n">
        <v>6</v>
      </c>
      <c r="N3744" s="20" t="n">
        <v>14.79</v>
      </c>
      <c r="O3744" s="21" t="s">
        <v>12540</v>
      </c>
    </row>
    <row r="3745" customFormat="false" ht="15" hidden="false" customHeight="true" outlineLevel="0" collapsed="false">
      <c r="A3745" s="3" t="s">
        <v>7502</v>
      </c>
      <c r="B3745" s="3" t="s">
        <v>21551</v>
      </c>
      <c r="C3745" s="3" t="s">
        <v>7501</v>
      </c>
      <c r="D3745" s="5" t="s">
        <v>21552</v>
      </c>
      <c r="E3745" s="5" t="s">
        <v>21502</v>
      </c>
      <c r="F3745" s="5" t="s">
        <v>21503</v>
      </c>
      <c r="G3745" s="5" t="s">
        <v>12222</v>
      </c>
      <c r="H3745" s="5" t="s">
        <v>12223</v>
      </c>
      <c r="I3745" s="5" t="s">
        <v>21504</v>
      </c>
      <c r="J3745" s="5" t="s">
        <v>12328</v>
      </c>
      <c r="K3745" s="3" t="s">
        <v>12017</v>
      </c>
      <c r="L3745" s="3" t="s">
        <v>12021</v>
      </c>
      <c r="M3745" s="3" t="n">
        <v>12</v>
      </c>
      <c r="N3745" s="20" t="n">
        <v>15.99</v>
      </c>
      <c r="O3745" s="21" t="s">
        <v>17424</v>
      </c>
    </row>
    <row r="3746" customFormat="false" ht="15" hidden="false" customHeight="true" outlineLevel="0" collapsed="false">
      <c r="A3746" s="3" t="s">
        <v>7504</v>
      </c>
      <c r="B3746" s="3" t="s">
        <v>21553</v>
      </c>
      <c r="C3746" s="3" t="s">
        <v>7503</v>
      </c>
      <c r="D3746" s="5" t="s">
        <v>21554</v>
      </c>
      <c r="E3746" s="5" t="s">
        <v>21502</v>
      </c>
      <c r="F3746" s="5" t="s">
        <v>21503</v>
      </c>
      <c r="G3746" s="5" t="s">
        <v>12222</v>
      </c>
      <c r="H3746" s="5" t="s">
        <v>12226</v>
      </c>
      <c r="I3746" s="5" t="s">
        <v>13550</v>
      </c>
      <c r="J3746" s="5" t="s">
        <v>12328</v>
      </c>
      <c r="K3746" s="3" t="s">
        <v>12017</v>
      </c>
      <c r="L3746" s="3" t="s">
        <v>12021</v>
      </c>
      <c r="M3746" s="3" t="n">
        <v>6</v>
      </c>
      <c r="N3746" s="20" t="n">
        <v>7.29</v>
      </c>
      <c r="O3746" s="21" t="s">
        <v>21555</v>
      </c>
    </row>
    <row r="3747" customFormat="false" ht="15" hidden="false" customHeight="true" outlineLevel="0" collapsed="false">
      <c r="A3747" s="3" t="s">
        <v>7506</v>
      </c>
      <c r="B3747" s="3" t="s">
        <v>21556</v>
      </c>
      <c r="C3747" s="3" t="s">
        <v>7505</v>
      </c>
      <c r="D3747" s="5" t="s">
        <v>21557</v>
      </c>
      <c r="E3747" s="5" t="s">
        <v>12457</v>
      </c>
      <c r="F3747" s="5" t="s">
        <v>12458</v>
      </c>
      <c r="G3747" s="5" t="s">
        <v>12222</v>
      </c>
      <c r="H3747" s="5" t="s">
        <v>12226</v>
      </c>
      <c r="I3747" s="5" t="s">
        <v>21504</v>
      </c>
      <c r="J3747" s="5" t="s">
        <v>12328</v>
      </c>
      <c r="K3747" s="3" t="s">
        <v>12021</v>
      </c>
      <c r="L3747" s="3" t="s">
        <v>12021</v>
      </c>
      <c r="M3747" s="3" t="n">
        <v>8</v>
      </c>
      <c r="N3747" s="20" t="n">
        <v>9.29</v>
      </c>
      <c r="O3747" s="21" t="s">
        <v>21448</v>
      </c>
    </row>
    <row r="3748" customFormat="false" ht="15" hidden="false" customHeight="true" outlineLevel="0" collapsed="false">
      <c r="A3748" s="3" t="s">
        <v>7508</v>
      </c>
      <c r="B3748" s="3" t="s">
        <v>21558</v>
      </c>
      <c r="C3748" s="3" t="s">
        <v>7507</v>
      </c>
      <c r="D3748" s="5" t="s">
        <v>21559</v>
      </c>
      <c r="E3748" s="5" t="s">
        <v>21520</v>
      </c>
      <c r="F3748" s="5" t="s">
        <v>21521</v>
      </c>
      <c r="G3748" s="5" t="s">
        <v>12222</v>
      </c>
      <c r="H3748" s="5" t="s">
        <v>12226</v>
      </c>
      <c r="I3748" s="5" t="s">
        <v>21504</v>
      </c>
      <c r="J3748" s="5" t="s">
        <v>12328</v>
      </c>
      <c r="K3748" s="3" t="s">
        <v>12017</v>
      </c>
      <c r="L3748" s="3" t="s">
        <v>12021</v>
      </c>
      <c r="M3748" s="3" t="n">
        <v>1</v>
      </c>
      <c r="N3748" s="20" t="n">
        <v>9.29</v>
      </c>
      <c r="O3748" s="21" t="s">
        <v>14020</v>
      </c>
    </row>
    <row r="3749" customFormat="false" ht="15" hidden="false" customHeight="true" outlineLevel="0" collapsed="false">
      <c r="A3749" s="3" t="s">
        <v>7510</v>
      </c>
      <c r="B3749" s="3" t="s">
        <v>21560</v>
      </c>
      <c r="C3749" s="3" t="s">
        <v>7509</v>
      </c>
      <c r="D3749" s="5" t="s">
        <v>21561</v>
      </c>
      <c r="E3749" s="5" t="s">
        <v>21497</v>
      </c>
      <c r="F3749" s="5" t="s">
        <v>21498</v>
      </c>
      <c r="G3749" s="5" t="s">
        <v>12222</v>
      </c>
      <c r="H3749" s="5" t="s">
        <v>12226</v>
      </c>
      <c r="I3749" s="5" t="s">
        <v>13550</v>
      </c>
      <c r="J3749" s="5" t="s">
        <v>12328</v>
      </c>
      <c r="K3749" s="3" t="s">
        <v>12017</v>
      </c>
      <c r="L3749" s="3" t="s">
        <v>12021</v>
      </c>
      <c r="M3749" s="3" t="n">
        <v>8</v>
      </c>
      <c r="N3749" s="20" t="n">
        <v>4.89</v>
      </c>
      <c r="O3749" s="21" t="s">
        <v>20055</v>
      </c>
    </row>
    <row r="3750" customFormat="false" ht="15" hidden="false" customHeight="true" outlineLevel="0" collapsed="false">
      <c r="A3750" s="3" t="s">
        <v>7512</v>
      </c>
      <c r="B3750" s="3" t="s">
        <v>21562</v>
      </c>
      <c r="C3750" s="3" t="s">
        <v>7511</v>
      </c>
      <c r="D3750" s="5" t="s">
        <v>21563</v>
      </c>
      <c r="E3750" s="5" t="s">
        <v>21502</v>
      </c>
      <c r="F3750" s="5" t="s">
        <v>21503</v>
      </c>
      <c r="G3750" s="5" t="s">
        <v>12222</v>
      </c>
      <c r="H3750" s="5" t="s">
        <v>12226</v>
      </c>
      <c r="I3750" s="5" t="s">
        <v>15755</v>
      </c>
      <c r="J3750" s="5" t="s">
        <v>12328</v>
      </c>
      <c r="K3750" s="3" t="s">
        <v>12017</v>
      </c>
      <c r="L3750" s="3" t="s">
        <v>12021</v>
      </c>
      <c r="M3750" s="3" t="n">
        <v>8</v>
      </c>
      <c r="N3750" s="20" t="n">
        <v>9.99</v>
      </c>
      <c r="O3750" s="21" t="s">
        <v>21564</v>
      </c>
    </row>
    <row r="3751" customFormat="false" ht="15" hidden="false" customHeight="true" outlineLevel="0" collapsed="false">
      <c r="A3751" s="3" t="s">
        <v>7514</v>
      </c>
      <c r="B3751" s="3" t="s">
        <v>21565</v>
      </c>
      <c r="C3751" s="3" t="s">
        <v>7513</v>
      </c>
      <c r="D3751" s="5" t="s">
        <v>21566</v>
      </c>
      <c r="E3751" s="5" t="s">
        <v>21497</v>
      </c>
      <c r="F3751" s="5" t="s">
        <v>21498</v>
      </c>
      <c r="G3751" s="5" t="s">
        <v>12222</v>
      </c>
      <c r="H3751" s="5" t="s">
        <v>12226</v>
      </c>
      <c r="I3751" s="5" t="s">
        <v>15755</v>
      </c>
      <c r="J3751" s="5" t="s">
        <v>12328</v>
      </c>
      <c r="K3751" s="3" t="s">
        <v>12017</v>
      </c>
      <c r="L3751" s="3" t="s">
        <v>12021</v>
      </c>
      <c r="M3751" s="3" t="n">
        <v>6</v>
      </c>
      <c r="N3751" s="20" t="n">
        <v>8.79</v>
      </c>
      <c r="O3751" s="21" t="s">
        <v>18173</v>
      </c>
    </row>
    <row r="3752" customFormat="false" ht="15" hidden="false" customHeight="true" outlineLevel="0" collapsed="false">
      <c r="A3752" s="3" t="s">
        <v>7516</v>
      </c>
      <c r="B3752" s="3" t="s">
        <v>21567</v>
      </c>
      <c r="C3752" s="3" t="s">
        <v>7515</v>
      </c>
      <c r="D3752" s="5" t="s">
        <v>21568</v>
      </c>
      <c r="E3752" s="5" t="s">
        <v>21502</v>
      </c>
      <c r="F3752" s="5" t="s">
        <v>21503</v>
      </c>
      <c r="G3752" s="5" t="s">
        <v>12222</v>
      </c>
      <c r="H3752" s="5" t="s">
        <v>12226</v>
      </c>
      <c r="I3752" s="5" t="s">
        <v>13550</v>
      </c>
      <c r="J3752" s="5" t="s">
        <v>12328</v>
      </c>
      <c r="K3752" s="3" t="s">
        <v>12017</v>
      </c>
      <c r="L3752" s="3" t="s">
        <v>12021</v>
      </c>
      <c r="M3752" s="3" t="n">
        <v>6</v>
      </c>
      <c r="N3752" s="20" t="n">
        <v>8.89</v>
      </c>
      <c r="O3752" s="21" t="s">
        <v>17388</v>
      </c>
    </row>
    <row r="3753" customFormat="false" ht="15" hidden="false" customHeight="true" outlineLevel="0" collapsed="false">
      <c r="A3753" s="3" t="s">
        <v>7518</v>
      </c>
      <c r="B3753" s="3" t="s">
        <v>21569</v>
      </c>
      <c r="C3753" s="3" t="s">
        <v>7517</v>
      </c>
      <c r="D3753" s="5" t="s">
        <v>21570</v>
      </c>
      <c r="E3753" s="5" t="s">
        <v>12457</v>
      </c>
      <c r="F3753" s="5" t="s">
        <v>12458</v>
      </c>
      <c r="G3753" s="5" t="s">
        <v>12222</v>
      </c>
      <c r="H3753" s="5" t="s">
        <v>12226</v>
      </c>
      <c r="I3753" s="5" t="s">
        <v>21504</v>
      </c>
      <c r="J3753" s="5" t="s">
        <v>12328</v>
      </c>
      <c r="K3753" s="3" t="s">
        <v>12021</v>
      </c>
      <c r="L3753" s="3" t="s">
        <v>12021</v>
      </c>
      <c r="M3753" s="3" t="n">
        <v>12</v>
      </c>
      <c r="N3753" s="20" t="n">
        <v>6.49</v>
      </c>
      <c r="O3753" s="21" t="s">
        <v>13518</v>
      </c>
    </row>
    <row r="3754" customFormat="false" ht="15" hidden="false" customHeight="true" outlineLevel="0" collapsed="false">
      <c r="A3754" s="3" t="s">
        <v>7520</v>
      </c>
      <c r="B3754" s="3" t="s">
        <v>21571</v>
      </c>
      <c r="C3754" s="3" t="s">
        <v>7519</v>
      </c>
      <c r="D3754" s="5" t="s">
        <v>21572</v>
      </c>
      <c r="E3754" s="5" t="s">
        <v>21497</v>
      </c>
      <c r="F3754" s="5" t="s">
        <v>21498</v>
      </c>
      <c r="G3754" s="5" t="s">
        <v>12222</v>
      </c>
      <c r="H3754" s="5" t="s">
        <v>12226</v>
      </c>
      <c r="I3754" s="5" t="s">
        <v>21504</v>
      </c>
      <c r="J3754" s="5" t="s">
        <v>12328</v>
      </c>
      <c r="K3754" s="3" t="s">
        <v>12017</v>
      </c>
      <c r="L3754" s="3" t="s">
        <v>12021</v>
      </c>
      <c r="M3754" s="3" t="n">
        <v>1</v>
      </c>
      <c r="N3754" s="20" t="n">
        <v>8.79</v>
      </c>
      <c r="O3754" s="21" t="s">
        <v>13801</v>
      </c>
    </row>
    <row r="3755" customFormat="false" ht="15" hidden="false" customHeight="true" outlineLevel="0" collapsed="false">
      <c r="A3755" s="3" t="s">
        <v>7522</v>
      </c>
      <c r="B3755" s="3" t="s">
        <v>21573</v>
      </c>
      <c r="C3755" s="3" t="s">
        <v>7521</v>
      </c>
      <c r="D3755" s="5" t="s">
        <v>21574</v>
      </c>
      <c r="E3755" s="5" t="s">
        <v>21497</v>
      </c>
      <c r="F3755" s="5" t="s">
        <v>21498</v>
      </c>
      <c r="G3755" s="5" t="s">
        <v>12222</v>
      </c>
      <c r="H3755" s="5" t="s">
        <v>12226</v>
      </c>
      <c r="I3755" s="5" t="s">
        <v>21504</v>
      </c>
      <c r="J3755" s="5" t="s">
        <v>21499</v>
      </c>
      <c r="K3755" s="3" t="s">
        <v>12017</v>
      </c>
      <c r="L3755" s="3" t="s">
        <v>12021</v>
      </c>
      <c r="M3755" s="3" t="n">
        <v>6</v>
      </c>
      <c r="N3755" s="20" t="n">
        <v>5.99</v>
      </c>
      <c r="O3755" s="21" t="s">
        <v>18394</v>
      </c>
    </row>
    <row r="3756" customFormat="false" ht="15" hidden="false" customHeight="true" outlineLevel="0" collapsed="false">
      <c r="A3756" s="3" t="s">
        <v>7524</v>
      </c>
      <c r="B3756" s="3" t="s">
        <v>21575</v>
      </c>
      <c r="C3756" s="3" t="s">
        <v>7523</v>
      </c>
      <c r="D3756" s="5" t="s">
        <v>21576</v>
      </c>
      <c r="E3756" s="5" t="s">
        <v>21520</v>
      </c>
      <c r="F3756" s="5" t="s">
        <v>21521</v>
      </c>
      <c r="G3756" s="5" t="s">
        <v>12222</v>
      </c>
      <c r="H3756" s="5" t="s">
        <v>12226</v>
      </c>
      <c r="I3756" s="5" t="s">
        <v>15755</v>
      </c>
      <c r="J3756" s="5" t="s">
        <v>12328</v>
      </c>
      <c r="K3756" s="3" t="s">
        <v>12017</v>
      </c>
      <c r="L3756" s="3" t="s">
        <v>12021</v>
      </c>
      <c r="M3756" s="3" t="n">
        <v>12</v>
      </c>
      <c r="N3756" s="20" t="n">
        <v>9.89</v>
      </c>
      <c r="O3756" s="21" t="s">
        <v>19967</v>
      </c>
    </row>
    <row r="3757" customFormat="false" ht="15" hidden="false" customHeight="true" outlineLevel="0" collapsed="false">
      <c r="A3757" s="3" t="s">
        <v>7526</v>
      </c>
      <c r="B3757" s="3" t="s">
        <v>21577</v>
      </c>
      <c r="C3757" s="3" t="s">
        <v>7525</v>
      </c>
      <c r="D3757" s="5" t="s">
        <v>21578</v>
      </c>
      <c r="E3757" s="5" t="s">
        <v>21520</v>
      </c>
      <c r="F3757" s="5" t="s">
        <v>21521</v>
      </c>
      <c r="G3757" s="5" t="s">
        <v>12222</v>
      </c>
      <c r="H3757" s="5" t="s">
        <v>12226</v>
      </c>
      <c r="I3757" s="5" t="s">
        <v>21504</v>
      </c>
      <c r="J3757" s="5" t="s">
        <v>12512</v>
      </c>
      <c r="K3757" s="3" t="s">
        <v>12017</v>
      </c>
      <c r="L3757" s="3" t="s">
        <v>12021</v>
      </c>
      <c r="M3757" s="3" t="n">
        <v>8</v>
      </c>
      <c r="N3757" s="20" t="n">
        <v>9.29</v>
      </c>
      <c r="O3757" s="21" t="s">
        <v>12723</v>
      </c>
    </row>
    <row r="3758" customFormat="false" ht="15" hidden="false" customHeight="true" outlineLevel="0" collapsed="false">
      <c r="A3758" s="3" t="s">
        <v>7528</v>
      </c>
      <c r="B3758" s="3" t="s">
        <v>21579</v>
      </c>
      <c r="C3758" s="3" t="s">
        <v>7527</v>
      </c>
      <c r="D3758" s="5" t="s">
        <v>21580</v>
      </c>
      <c r="E3758" s="5" t="s">
        <v>21497</v>
      </c>
      <c r="F3758" s="5" t="s">
        <v>21498</v>
      </c>
      <c r="G3758" s="5" t="s">
        <v>12222</v>
      </c>
      <c r="H3758" s="5" t="s">
        <v>12226</v>
      </c>
      <c r="I3758" s="5" t="s">
        <v>21504</v>
      </c>
      <c r="J3758" s="5" t="s">
        <v>12512</v>
      </c>
      <c r="K3758" s="3" t="s">
        <v>12017</v>
      </c>
      <c r="L3758" s="3" t="s">
        <v>12021</v>
      </c>
      <c r="M3758" s="3" t="n">
        <v>8</v>
      </c>
      <c r="N3758" s="20" t="n">
        <v>8.49</v>
      </c>
      <c r="O3758" s="21" t="s">
        <v>15107</v>
      </c>
    </row>
    <row r="3759" customFormat="false" ht="15" hidden="false" customHeight="true" outlineLevel="0" collapsed="false">
      <c r="A3759" s="3" t="s">
        <v>7530</v>
      </c>
      <c r="B3759" s="3" t="s">
        <v>21581</v>
      </c>
      <c r="C3759" s="3" t="s">
        <v>7529</v>
      </c>
      <c r="D3759" s="5" t="s">
        <v>21582</v>
      </c>
      <c r="E3759" s="5" t="s">
        <v>21502</v>
      </c>
      <c r="F3759" s="5" t="s">
        <v>21503</v>
      </c>
      <c r="G3759" s="5" t="s">
        <v>12222</v>
      </c>
      <c r="H3759" s="5" t="s">
        <v>12226</v>
      </c>
      <c r="I3759" s="5" t="s">
        <v>15755</v>
      </c>
      <c r="J3759" s="5" t="s">
        <v>12328</v>
      </c>
      <c r="K3759" s="3" t="s">
        <v>12017</v>
      </c>
      <c r="L3759" s="3" t="s">
        <v>12021</v>
      </c>
      <c r="M3759" s="3" t="n">
        <v>12</v>
      </c>
      <c r="N3759" s="20" t="n">
        <v>7.99</v>
      </c>
      <c r="O3759" s="21" t="s">
        <v>17021</v>
      </c>
    </row>
    <row r="3760" customFormat="false" ht="15" hidden="false" customHeight="true" outlineLevel="0" collapsed="false">
      <c r="A3760" s="3" t="s">
        <v>7532</v>
      </c>
      <c r="B3760" s="3" t="s">
        <v>21583</v>
      </c>
      <c r="C3760" s="3" t="s">
        <v>7531</v>
      </c>
      <c r="D3760" s="5" t="s">
        <v>21584</v>
      </c>
      <c r="E3760" s="5" t="s">
        <v>21520</v>
      </c>
      <c r="F3760" s="5" t="s">
        <v>21521</v>
      </c>
      <c r="G3760" s="5" t="s">
        <v>12222</v>
      </c>
      <c r="H3760" s="5" t="s">
        <v>12226</v>
      </c>
      <c r="I3760" s="5" t="s">
        <v>21504</v>
      </c>
      <c r="J3760" s="5" t="s">
        <v>12328</v>
      </c>
      <c r="K3760" s="3" t="s">
        <v>12017</v>
      </c>
      <c r="L3760" s="3" t="s">
        <v>12021</v>
      </c>
      <c r="M3760" s="3" t="n">
        <v>8</v>
      </c>
      <c r="N3760" s="20" t="n">
        <v>7.29</v>
      </c>
      <c r="O3760" s="21" t="s">
        <v>14804</v>
      </c>
    </row>
    <row r="3761" customFormat="false" ht="15" hidden="false" customHeight="true" outlineLevel="0" collapsed="false">
      <c r="A3761" s="3" t="s">
        <v>7534</v>
      </c>
      <c r="B3761" s="3" t="s">
        <v>21585</v>
      </c>
      <c r="C3761" s="3" t="s">
        <v>7533</v>
      </c>
      <c r="D3761" s="5" t="s">
        <v>21586</v>
      </c>
      <c r="E3761" s="5" t="s">
        <v>21520</v>
      </c>
      <c r="F3761" s="5" t="s">
        <v>21521</v>
      </c>
      <c r="G3761" s="5" t="s">
        <v>12222</v>
      </c>
      <c r="H3761" s="5" t="s">
        <v>12226</v>
      </c>
      <c r="I3761" s="5" t="s">
        <v>15755</v>
      </c>
      <c r="J3761" s="5" t="s">
        <v>12328</v>
      </c>
      <c r="K3761" s="3" t="s">
        <v>12017</v>
      </c>
      <c r="L3761" s="3" t="s">
        <v>12021</v>
      </c>
      <c r="M3761" s="3" t="n">
        <v>8</v>
      </c>
      <c r="N3761" s="20" t="n">
        <v>5.79</v>
      </c>
      <c r="O3761" s="21" t="s">
        <v>13976</v>
      </c>
    </row>
    <row r="3762" customFormat="false" ht="15" hidden="false" customHeight="true" outlineLevel="0" collapsed="false">
      <c r="A3762" s="3" t="s">
        <v>7536</v>
      </c>
      <c r="B3762" s="3" t="s">
        <v>21587</v>
      </c>
      <c r="C3762" s="3" t="s">
        <v>7535</v>
      </c>
      <c r="D3762" s="5" t="s">
        <v>21588</v>
      </c>
      <c r="E3762" s="5" t="s">
        <v>21497</v>
      </c>
      <c r="F3762" s="5" t="s">
        <v>21498</v>
      </c>
      <c r="G3762" s="5" t="s">
        <v>12222</v>
      </c>
      <c r="H3762" s="5" t="s">
        <v>12226</v>
      </c>
      <c r="I3762" s="5" t="s">
        <v>13550</v>
      </c>
      <c r="J3762" s="5" t="s">
        <v>12328</v>
      </c>
      <c r="K3762" s="3" t="s">
        <v>12017</v>
      </c>
      <c r="L3762" s="3" t="s">
        <v>12021</v>
      </c>
      <c r="M3762" s="3" t="n">
        <v>12</v>
      </c>
      <c r="N3762" s="20" t="n">
        <v>6.49</v>
      </c>
      <c r="O3762" s="21" t="s">
        <v>12231</v>
      </c>
    </row>
    <row r="3763" customFormat="false" ht="15" hidden="false" customHeight="true" outlineLevel="0" collapsed="false">
      <c r="A3763" s="3" t="s">
        <v>7538</v>
      </c>
      <c r="B3763" s="3" t="s">
        <v>21589</v>
      </c>
      <c r="C3763" s="3" t="s">
        <v>7537</v>
      </c>
      <c r="D3763" s="5" t="s">
        <v>21590</v>
      </c>
      <c r="E3763" s="5" t="s">
        <v>21497</v>
      </c>
      <c r="F3763" s="5" t="s">
        <v>21498</v>
      </c>
      <c r="G3763" s="5" t="s">
        <v>12222</v>
      </c>
      <c r="H3763" s="5" t="s">
        <v>12226</v>
      </c>
      <c r="I3763" s="5" t="s">
        <v>15755</v>
      </c>
      <c r="J3763" s="5" t="s">
        <v>12512</v>
      </c>
      <c r="K3763" s="3" t="s">
        <v>12017</v>
      </c>
      <c r="L3763" s="3" t="s">
        <v>12021</v>
      </c>
      <c r="M3763" s="3" t="n">
        <v>6</v>
      </c>
      <c r="N3763" s="20" t="n">
        <v>8.89</v>
      </c>
      <c r="O3763" s="21" t="s">
        <v>16842</v>
      </c>
    </row>
    <row r="3764" customFormat="false" ht="15" hidden="false" customHeight="true" outlineLevel="0" collapsed="false">
      <c r="A3764" s="3" t="s">
        <v>7540</v>
      </c>
      <c r="B3764" s="3" t="s">
        <v>21591</v>
      </c>
      <c r="C3764" s="3" t="s">
        <v>7539</v>
      </c>
      <c r="D3764" s="5" t="s">
        <v>21592</v>
      </c>
      <c r="E3764" s="5" t="s">
        <v>21502</v>
      </c>
      <c r="F3764" s="5" t="s">
        <v>21503</v>
      </c>
      <c r="G3764" s="5" t="s">
        <v>12222</v>
      </c>
      <c r="H3764" s="5" t="s">
        <v>12226</v>
      </c>
      <c r="I3764" s="5" t="s">
        <v>21504</v>
      </c>
      <c r="J3764" s="5" t="s">
        <v>12328</v>
      </c>
      <c r="K3764" s="3" t="s">
        <v>12017</v>
      </c>
      <c r="L3764" s="3" t="s">
        <v>12021</v>
      </c>
      <c r="M3764" s="3" t="n">
        <v>6</v>
      </c>
      <c r="N3764" s="20" t="n">
        <v>8.79</v>
      </c>
      <c r="O3764" s="21" t="s">
        <v>15406</v>
      </c>
    </row>
    <row r="3765" customFormat="false" ht="15" hidden="false" customHeight="true" outlineLevel="0" collapsed="false">
      <c r="A3765" s="3" t="s">
        <v>7542</v>
      </c>
      <c r="B3765" s="3" t="s">
        <v>21593</v>
      </c>
      <c r="C3765" s="3" t="s">
        <v>7541</v>
      </c>
      <c r="D3765" s="5" t="s">
        <v>21594</v>
      </c>
      <c r="E3765" s="5" t="s">
        <v>12457</v>
      </c>
      <c r="F3765" s="5" t="s">
        <v>12458</v>
      </c>
      <c r="G3765" s="5" t="s">
        <v>12222</v>
      </c>
      <c r="H3765" s="5" t="s">
        <v>12226</v>
      </c>
      <c r="I3765" s="5" t="s">
        <v>21504</v>
      </c>
      <c r="J3765" s="5" t="s">
        <v>12328</v>
      </c>
      <c r="K3765" s="3" t="s">
        <v>12021</v>
      </c>
      <c r="L3765" s="3" t="s">
        <v>12021</v>
      </c>
      <c r="M3765" s="3" t="n">
        <v>1</v>
      </c>
      <c r="N3765" s="20" t="n">
        <v>7.39</v>
      </c>
      <c r="O3765" s="21" t="s">
        <v>20544</v>
      </c>
    </row>
    <row r="3766" customFormat="false" ht="15" hidden="false" customHeight="true" outlineLevel="0" collapsed="false">
      <c r="A3766" s="3" t="s">
        <v>7544</v>
      </c>
      <c r="B3766" s="3" t="s">
        <v>21595</v>
      </c>
      <c r="C3766" s="3" t="s">
        <v>7543</v>
      </c>
      <c r="D3766" s="5" t="s">
        <v>21596</v>
      </c>
      <c r="E3766" s="5" t="s">
        <v>21497</v>
      </c>
      <c r="F3766" s="5" t="s">
        <v>21498</v>
      </c>
      <c r="G3766" s="5" t="s">
        <v>12222</v>
      </c>
      <c r="H3766" s="5" t="s">
        <v>12226</v>
      </c>
      <c r="I3766" s="5" t="s">
        <v>13550</v>
      </c>
      <c r="J3766" s="5" t="s">
        <v>12328</v>
      </c>
      <c r="K3766" s="3" t="s">
        <v>12017</v>
      </c>
      <c r="L3766" s="3" t="s">
        <v>12021</v>
      </c>
      <c r="M3766" s="3" t="n">
        <v>8</v>
      </c>
      <c r="N3766" s="20" t="n">
        <v>9.89</v>
      </c>
      <c r="O3766" s="21" t="s">
        <v>15862</v>
      </c>
    </row>
    <row r="3767" customFormat="false" ht="15" hidden="false" customHeight="true" outlineLevel="0" collapsed="false">
      <c r="A3767" s="3" t="s">
        <v>7546</v>
      </c>
      <c r="B3767" s="3" t="s">
        <v>21597</v>
      </c>
      <c r="C3767" s="3" t="s">
        <v>7545</v>
      </c>
      <c r="D3767" s="5" t="s">
        <v>21598</v>
      </c>
      <c r="E3767" s="5" t="s">
        <v>21502</v>
      </c>
      <c r="F3767" s="5" t="s">
        <v>21503</v>
      </c>
      <c r="G3767" s="5" t="s">
        <v>12222</v>
      </c>
      <c r="H3767" s="5" t="s">
        <v>12226</v>
      </c>
      <c r="I3767" s="5" t="s">
        <v>13550</v>
      </c>
      <c r="J3767" s="5" t="s">
        <v>12512</v>
      </c>
      <c r="K3767" s="3" t="s">
        <v>12017</v>
      </c>
      <c r="L3767" s="3" t="s">
        <v>12021</v>
      </c>
      <c r="M3767" s="3" t="n">
        <v>8</v>
      </c>
      <c r="N3767" s="20" t="n">
        <v>7.99</v>
      </c>
      <c r="O3767" s="21" t="s">
        <v>21599</v>
      </c>
    </row>
    <row r="3768" customFormat="false" ht="15" hidden="false" customHeight="true" outlineLevel="0" collapsed="false">
      <c r="A3768" s="3" t="s">
        <v>7548</v>
      </c>
      <c r="B3768" s="3" t="s">
        <v>21600</v>
      </c>
      <c r="C3768" s="3" t="s">
        <v>7547</v>
      </c>
      <c r="D3768" s="5" t="s">
        <v>21601</v>
      </c>
      <c r="E3768" s="5" t="s">
        <v>21520</v>
      </c>
      <c r="F3768" s="5" t="s">
        <v>21521</v>
      </c>
      <c r="G3768" s="5" t="s">
        <v>12222</v>
      </c>
      <c r="H3768" s="5" t="s">
        <v>12226</v>
      </c>
      <c r="I3768" s="5" t="s">
        <v>15755</v>
      </c>
      <c r="J3768" s="5" t="s">
        <v>12328</v>
      </c>
      <c r="K3768" s="3" t="s">
        <v>12017</v>
      </c>
      <c r="L3768" s="3" t="s">
        <v>12021</v>
      </c>
      <c r="M3768" s="3" t="n">
        <v>1</v>
      </c>
      <c r="N3768" s="20" t="n">
        <v>9.89</v>
      </c>
      <c r="O3768" s="21" t="s">
        <v>16942</v>
      </c>
    </row>
    <row r="3769" customFormat="false" ht="15" hidden="false" customHeight="true" outlineLevel="0" collapsed="false">
      <c r="A3769" s="3" t="s">
        <v>7550</v>
      </c>
      <c r="B3769" s="3" t="s">
        <v>21602</v>
      </c>
      <c r="C3769" s="3" t="s">
        <v>7549</v>
      </c>
      <c r="D3769" s="5" t="s">
        <v>21603</v>
      </c>
      <c r="E3769" s="5" t="s">
        <v>21520</v>
      </c>
      <c r="F3769" s="5" t="s">
        <v>21521</v>
      </c>
      <c r="G3769" s="5" t="s">
        <v>12222</v>
      </c>
      <c r="H3769" s="5" t="s">
        <v>12226</v>
      </c>
      <c r="I3769" s="5" t="s">
        <v>15755</v>
      </c>
      <c r="J3769" s="5" t="s">
        <v>12328</v>
      </c>
      <c r="K3769" s="3" t="s">
        <v>12017</v>
      </c>
      <c r="L3769" s="3" t="s">
        <v>12021</v>
      </c>
      <c r="M3769" s="3" t="n">
        <v>8</v>
      </c>
      <c r="N3769" s="20" t="n">
        <v>9.79</v>
      </c>
      <c r="O3769" s="21" t="s">
        <v>13894</v>
      </c>
    </row>
    <row r="3770" customFormat="false" ht="15" hidden="false" customHeight="true" outlineLevel="0" collapsed="false">
      <c r="A3770" s="3" t="s">
        <v>7552</v>
      </c>
      <c r="B3770" s="3" t="s">
        <v>21604</v>
      </c>
      <c r="C3770" s="3" t="s">
        <v>7551</v>
      </c>
      <c r="D3770" s="5" t="s">
        <v>21605</v>
      </c>
      <c r="E3770" s="5" t="s">
        <v>12457</v>
      </c>
      <c r="F3770" s="5" t="s">
        <v>12458</v>
      </c>
      <c r="G3770" s="5" t="s">
        <v>12222</v>
      </c>
      <c r="H3770" s="5" t="s">
        <v>12228</v>
      </c>
      <c r="I3770" s="5" t="s">
        <v>21504</v>
      </c>
      <c r="J3770" s="5" t="s">
        <v>12328</v>
      </c>
      <c r="K3770" s="3" t="s">
        <v>12021</v>
      </c>
      <c r="L3770" s="3" t="s">
        <v>12021</v>
      </c>
      <c r="M3770" s="3" t="n">
        <v>8</v>
      </c>
      <c r="N3770" s="20" t="n">
        <v>5.39</v>
      </c>
      <c r="O3770" s="21" t="s">
        <v>18640</v>
      </c>
    </row>
    <row r="3771" customFormat="false" ht="15" hidden="false" customHeight="true" outlineLevel="0" collapsed="false">
      <c r="A3771" s="3" t="s">
        <v>7554</v>
      </c>
      <c r="B3771" s="3" t="s">
        <v>21606</v>
      </c>
      <c r="C3771" s="3" t="s">
        <v>7553</v>
      </c>
      <c r="D3771" s="5" t="s">
        <v>21607</v>
      </c>
      <c r="E3771" s="5" t="s">
        <v>21520</v>
      </c>
      <c r="F3771" s="5" t="s">
        <v>21521</v>
      </c>
      <c r="G3771" s="5" t="s">
        <v>12222</v>
      </c>
      <c r="H3771" s="5" t="s">
        <v>12228</v>
      </c>
      <c r="I3771" s="5" t="s">
        <v>15755</v>
      </c>
      <c r="J3771" s="5" t="s">
        <v>21499</v>
      </c>
      <c r="K3771" s="3" t="s">
        <v>12017</v>
      </c>
      <c r="L3771" s="3" t="s">
        <v>12021</v>
      </c>
      <c r="M3771" s="3" t="n">
        <v>1</v>
      </c>
      <c r="N3771" s="20" t="n">
        <v>4.99</v>
      </c>
      <c r="O3771" s="21" t="s">
        <v>14875</v>
      </c>
    </row>
    <row r="3772" customFormat="false" ht="15" hidden="false" customHeight="true" outlineLevel="0" collapsed="false">
      <c r="A3772" s="3" t="s">
        <v>7556</v>
      </c>
      <c r="B3772" s="3" t="s">
        <v>21608</v>
      </c>
      <c r="C3772" s="3" t="s">
        <v>7555</v>
      </c>
      <c r="D3772" s="5" t="s">
        <v>21609</v>
      </c>
      <c r="E3772" s="5" t="s">
        <v>21497</v>
      </c>
      <c r="F3772" s="5" t="s">
        <v>21498</v>
      </c>
      <c r="G3772" s="5" t="s">
        <v>12222</v>
      </c>
      <c r="H3772" s="5" t="s">
        <v>12228</v>
      </c>
      <c r="I3772" s="5" t="s">
        <v>15755</v>
      </c>
      <c r="J3772" s="5" t="s">
        <v>12512</v>
      </c>
      <c r="K3772" s="3" t="s">
        <v>12017</v>
      </c>
      <c r="L3772" s="3" t="s">
        <v>12021</v>
      </c>
      <c r="M3772" s="3" t="n">
        <v>12</v>
      </c>
      <c r="N3772" s="20" t="n">
        <v>5.29</v>
      </c>
      <c r="O3772" s="21" t="s">
        <v>20366</v>
      </c>
    </row>
    <row r="3773" customFormat="false" ht="15" hidden="false" customHeight="true" outlineLevel="0" collapsed="false">
      <c r="A3773" s="3" t="s">
        <v>7558</v>
      </c>
      <c r="B3773" s="3" t="s">
        <v>21610</v>
      </c>
      <c r="C3773" s="3" t="s">
        <v>7557</v>
      </c>
      <c r="D3773" s="5" t="s">
        <v>21611</v>
      </c>
      <c r="E3773" s="5" t="s">
        <v>12457</v>
      </c>
      <c r="F3773" s="5" t="s">
        <v>12458</v>
      </c>
      <c r="G3773" s="5" t="s">
        <v>12222</v>
      </c>
      <c r="H3773" s="5" t="s">
        <v>12228</v>
      </c>
      <c r="I3773" s="5" t="s">
        <v>21504</v>
      </c>
      <c r="J3773" s="5" t="s">
        <v>12328</v>
      </c>
      <c r="K3773" s="3" t="s">
        <v>12021</v>
      </c>
      <c r="L3773" s="3" t="s">
        <v>12021</v>
      </c>
      <c r="M3773" s="3" t="n">
        <v>12</v>
      </c>
      <c r="N3773" s="20" t="n">
        <v>5.79</v>
      </c>
      <c r="O3773" s="21" t="s">
        <v>14251</v>
      </c>
    </row>
    <row r="3774" customFormat="false" ht="15" hidden="false" customHeight="true" outlineLevel="0" collapsed="false">
      <c r="A3774" s="3" t="s">
        <v>7560</v>
      </c>
      <c r="B3774" s="3" t="s">
        <v>21612</v>
      </c>
      <c r="C3774" s="3" t="s">
        <v>7559</v>
      </c>
      <c r="D3774" s="5" t="s">
        <v>21613</v>
      </c>
      <c r="E3774" s="5" t="s">
        <v>21502</v>
      </c>
      <c r="F3774" s="5" t="s">
        <v>21503</v>
      </c>
      <c r="G3774" s="5" t="s">
        <v>12222</v>
      </c>
      <c r="H3774" s="5" t="s">
        <v>12228</v>
      </c>
      <c r="I3774" s="5" t="s">
        <v>21504</v>
      </c>
      <c r="J3774" s="5" t="s">
        <v>12328</v>
      </c>
      <c r="K3774" s="3" t="s">
        <v>12017</v>
      </c>
      <c r="L3774" s="3" t="s">
        <v>12021</v>
      </c>
      <c r="M3774" s="3" t="n">
        <v>8</v>
      </c>
      <c r="N3774" s="20" t="n">
        <v>3.89</v>
      </c>
      <c r="O3774" s="21" t="s">
        <v>15693</v>
      </c>
    </row>
    <row r="3775" customFormat="false" ht="15" hidden="false" customHeight="true" outlineLevel="0" collapsed="false">
      <c r="A3775" s="3" t="s">
        <v>7562</v>
      </c>
      <c r="B3775" s="3" t="s">
        <v>21614</v>
      </c>
      <c r="C3775" s="3" t="s">
        <v>7561</v>
      </c>
      <c r="D3775" s="5" t="s">
        <v>21615</v>
      </c>
      <c r="E3775" s="5" t="s">
        <v>21502</v>
      </c>
      <c r="F3775" s="5" t="s">
        <v>21503</v>
      </c>
      <c r="G3775" s="5" t="s">
        <v>12222</v>
      </c>
      <c r="H3775" s="5" t="s">
        <v>12228</v>
      </c>
      <c r="I3775" s="5" t="s">
        <v>15755</v>
      </c>
      <c r="J3775" s="5" t="s">
        <v>12328</v>
      </c>
      <c r="K3775" s="3" t="s">
        <v>12017</v>
      </c>
      <c r="L3775" s="3" t="s">
        <v>12021</v>
      </c>
      <c r="M3775" s="3" t="n">
        <v>1</v>
      </c>
      <c r="N3775" s="20" t="n">
        <v>3.29</v>
      </c>
      <c r="O3775" s="21" t="s">
        <v>17988</v>
      </c>
    </row>
    <row r="3776" customFormat="false" ht="15" hidden="false" customHeight="true" outlineLevel="0" collapsed="false">
      <c r="A3776" s="3" t="s">
        <v>7564</v>
      </c>
      <c r="B3776" s="3" t="s">
        <v>21616</v>
      </c>
      <c r="C3776" s="3" t="s">
        <v>7563</v>
      </c>
      <c r="D3776" s="5" t="s">
        <v>21617</v>
      </c>
      <c r="E3776" s="5" t="s">
        <v>21497</v>
      </c>
      <c r="F3776" s="5" t="s">
        <v>21498</v>
      </c>
      <c r="G3776" s="5" t="s">
        <v>12222</v>
      </c>
      <c r="H3776" s="5" t="s">
        <v>12228</v>
      </c>
      <c r="I3776" s="5" t="s">
        <v>21504</v>
      </c>
      <c r="J3776" s="5" t="s">
        <v>12328</v>
      </c>
      <c r="K3776" s="3" t="s">
        <v>12017</v>
      </c>
      <c r="L3776" s="3" t="s">
        <v>12021</v>
      </c>
      <c r="M3776" s="3" t="n">
        <v>1</v>
      </c>
      <c r="N3776" s="20" t="n">
        <v>5.29</v>
      </c>
      <c r="O3776" s="21" t="s">
        <v>13021</v>
      </c>
    </row>
    <row r="3777" customFormat="false" ht="15" hidden="false" customHeight="true" outlineLevel="0" collapsed="false">
      <c r="A3777" s="3" t="s">
        <v>7566</v>
      </c>
      <c r="B3777" s="3" t="s">
        <v>21618</v>
      </c>
      <c r="C3777" s="3" t="s">
        <v>7565</v>
      </c>
      <c r="D3777" s="5" t="s">
        <v>21619</v>
      </c>
      <c r="E3777" s="5" t="s">
        <v>21502</v>
      </c>
      <c r="F3777" s="5" t="s">
        <v>21503</v>
      </c>
      <c r="G3777" s="5" t="s">
        <v>12222</v>
      </c>
      <c r="H3777" s="5" t="s">
        <v>12228</v>
      </c>
      <c r="I3777" s="5" t="s">
        <v>15755</v>
      </c>
      <c r="J3777" s="5" t="s">
        <v>12328</v>
      </c>
      <c r="K3777" s="3" t="s">
        <v>12017</v>
      </c>
      <c r="L3777" s="3" t="s">
        <v>12021</v>
      </c>
      <c r="M3777" s="3" t="n">
        <v>12</v>
      </c>
      <c r="N3777" s="20" t="n">
        <v>3.39</v>
      </c>
      <c r="O3777" s="21" t="s">
        <v>21620</v>
      </c>
    </row>
    <row r="3778" customFormat="false" ht="15" hidden="false" customHeight="true" outlineLevel="0" collapsed="false">
      <c r="A3778" s="3" t="s">
        <v>7568</v>
      </c>
      <c r="B3778" s="3" t="s">
        <v>21621</v>
      </c>
      <c r="C3778" s="3" t="s">
        <v>7567</v>
      </c>
      <c r="D3778" s="5" t="s">
        <v>21622</v>
      </c>
      <c r="E3778" s="5" t="s">
        <v>21502</v>
      </c>
      <c r="F3778" s="5" t="s">
        <v>21503</v>
      </c>
      <c r="G3778" s="5" t="s">
        <v>12222</v>
      </c>
      <c r="H3778" s="5" t="s">
        <v>12228</v>
      </c>
      <c r="I3778" s="5" t="s">
        <v>21504</v>
      </c>
      <c r="J3778" s="5" t="s">
        <v>12512</v>
      </c>
      <c r="K3778" s="3" t="s">
        <v>12017</v>
      </c>
      <c r="L3778" s="3" t="s">
        <v>12021</v>
      </c>
      <c r="M3778" s="3" t="n">
        <v>8</v>
      </c>
      <c r="N3778" s="20" t="n">
        <v>6.29</v>
      </c>
      <c r="O3778" s="21" t="s">
        <v>14355</v>
      </c>
    </row>
    <row r="3779" customFormat="false" ht="15" hidden="false" customHeight="true" outlineLevel="0" collapsed="false">
      <c r="A3779" s="3" t="s">
        <v>7570</v>
      </c>
      <c r="B3779" s="3" t="s">
        <v>21623</v>
      </c>
      <c r="C3779" s="3" t="s">
        <v>7569</v>
      </c>
      <c r="D3779" s="5" t="s">
        <v>21624</v>
      </c>
      <c r="E3779" s="5" t="s">
        <v>12457</v>
      </c>
      <c r="F3779" s="5" t="s">
        <v>12458</v>
      </c>
      <c r="G3779" s="5" t="s">
        <v>12222</v>
      </c>
      <c r="H3779" s="5" t="s">
        <v>12228</v>
      </c>
      <c r="I3779" s="5" t="s">
        <v>21504</v>
      </c>
      <c r="J3779" s="5" t="s">
        <v>12328</v>
      </c>
      <c r="K3779" s="3" t="s">
        <v>12021</v>
      </c>
      <c r="L3779" s="3" t="s">
        <v>12021</v>
      </c>
      <c r="M3779" s="3" t="n">
        <v>12</v>
      </c>
      <c r="N3779" s="20" t="n">
        <v>6.49</v>
      </c>
      <c r="O3779" s="21" t="s">
        <v>16870</v>
      </c>
    </row>
    <row r="3780" customFormat="false" ht="15" hidden="false" customHeight="true" outlineLevel="0" collapsed="false">
      <c r="A3780" s="3" t="s">
        <v>7572</v>
      </c>
      <c r="B3780" s="3" t="s">
        <v>21625</v>
      </c>
      <c r="C3780" s="3" t="s">
        <v>7571</v>
      </c>
      <c r="D3780" s="5" t="s">
        <v>21626</v>
      </c>
      <c r="E3780" s="5" t="s">
        <v>21520</v>
      </c>
      <c r="F3780" s="5" t="s">
        <v>21521</v>
      </c>
      <c r="G3780" s="5" t="s">
        <v>12222</v>
      </c>
      <c r="H3780" s="5" t="s">
        <v>12228</v>
      </c>
      <c r="I3780" s="5" t="s">
        <v>21504</v>
      </c>
      <c r="J3780" s="5" t="s">
        <v>21499</v>
      </c>
      <c r="K3780" s="3" t="s">
        <v>12017</v>
      </c>
      <c r="L3780" s="3" t="s">
        <v>12021</v>
      </c>
      <c r="M3780" s="3" t="n">
        <v>6</v>
      </c>
      <c r="N3780" s="20" t="n">
        <v>2.79</v>
      </c>
      <c r="O3780" s="21" t="s">
        <v>21627</v>
      </c>
    </row>
    <row r="3781" customFormat="false" ht="15" hidden="false" customHeight="true" outlineLevel="0" collapsed="false">
      <c r="A3781" s="3" t="s">
        <v>7574</v>
      </c>
      <c r="B3781" s="3" t="s">
        <v>21628</v>
      </c>
      <c r="C3781" s="3" t="s">
        <v>7573</v>
      </c>
      <c r="D3781" s="5" t="s">
        <v>21629</v>
      </c>
      <c r="E3781" s="5" t="s">
        <v>21520</v>
      </c>
      <c r="F3781" s="5" t="s">
        <v>21521</v>
      </c>
      <c r="G3781" s="5" t="s">
        <v>12222</v>
      </c>
      <c r="H3781" s="5" t="s">
        <v>12228</v>
      </c>
      <c r="I3781" s="5" t="s">
        <v>15755</v>
      </c>
      <c r="J3781" s="5" t="s">
        <v>12328</v>
      </c>
      <c r="K3781" s="3" t="s">
        <v>12017</v>
      </c>
      <c r="L3781" s="3" t="s">
        <v>12021</v>
      </c>
      <c r="M3781" s="3" t="n">
        <v>6</v>
      </c>
      <c r="N3781" s="20" t="n">
        <v>2.39</v>
      </c>
      <c r="O3781" s="21" t="s">
        <v>18327</v>
      </c>
    </row>
    <row r="3782" customFormat="false" ht="15" hidden="false" customHeight="true" outlineLevel="0" collapsed="false">
      <c r="A3782" s="3" t="s">
        <v>7576</v>
      </c>
      <c r="B3782" s="3" t="s">
        <v>21630</v>
      </c>
      <c r="C3782" s="3" t="s">
        <v>7575</v>
      </c>
      <c r="D3782" s="5" t="s">
        <v>21631</v>
      </c>
      <c r="E3782" s="5" t="s">
        <v>21497</v>
      </c>
      <c r="F3782" s="5" t="s">
        <v>21498</v>
      </c>
      <c r="G3782" s="5" t="s">
        <v>12222</v>
      </c>
      <c r="H3782" s="5" t="s">
        <v>12228</v>
      </c>
      <c r="I3782" s="5" t="s">
        <v>21504</v>
      </c>
      <c r="J3782" s="5" t="s">
        <v>12328</v>
      </c>
      <c r="K3782" s="3" t="s">
        <v>12017</v>
      </c>
      <c r="L3782" s="3" t="s">
        <v>12021</v>
      </c>
      <c r="M3782" s="3" t="n">
        <v>12</v>
      </c>
      <c r="N3782" s="20" t="n">
        <v>6.99</v>
      </c>
      <c r="O3782" s="21" t="s">
        <v>14927</v>
      </c>
    </row>
    <row r="3783" customFormat="false" ht="15" hidden="false" customHeight="true" outlineLevel="0" collapsed="false">
      <c r="A3783" s="3" t="s">
        <v>7578</v>
      </c>
      <c r="B3783" s="3" t="s">
        <v>21632</v>
      </c>
      <c r="C3783" s="3" t="s">
        <v>7577</v>
      </c>
      <c r="D3783" s="5" t="s">
        <v>21633</v>
      </c>
      <c r="E3783" s="5" t="s">
        <v>12457</v>
      </c>
      <c r="F3783" s="5" t="s">
        <v>12458</v>
      </c>
      <c r="G3783" s="5" t="s">
        <v>12222</v>
      </c>
      <c r="H3783" s="5" t="s">
        <v>12228</v>
      </c>
      <c r="I3783" s="5" t="s">
        <v>15755</v>
      </c>
      <c r="J3783" s="5" t="s">
        <v>12328</v>
      </c>
      <c r="K3783" s="3" t="s">
        <v>12021</v>
      </c>
      <c r="L3783" s="3" t="s">
        <v>12021</v>
      </c>
      <c r="M3783" s="3" t="n">
        <v>12</v>
      </c>
      <c r="N3783" s="20" t="n">
        <v>3.49</v>
      </c>
      <c r="O3783" s="21" t="s">
        <v>18986</v>
      </c>
    </row>
    <row r="3784" customFormat="false" ht="15" hidden="false" customHeight="true" outlineLevel="0" collapsed="false">
      <c r="A3784" s="3" t="s">
        <v>7580</v>
      </c>
      <c r="B3784" s="3" t="s">
        <v>21634</v>
      </c>
      <c r="C3784" s="3" t="s">
        <v>7579</v>
      </c>
      <c r="D3784" s="5" t="s">
        <v>21635</v>
      </c>
      <c r="E3784" s="5" t="s">
        <v>12457</v>
      </c>
      <c r="F3784" s="5" t="s">
        <v>12458</v>
      </c>
      <c r="G3784" s="5" t="s">
        <v>12222</v>
      </c>
      <c r="H3784" s="5" t="s">
        <v>12228</v>
      </c>
      <c r="I3784" s="5" t="s">
        <v>21504</v>
      </c>
      <c r="J3784" s="5" t="s">
        <v>12328</v>
      </c>
      <c r="K3784" s="3" t="s">
        <v>12021</v>
      </c>
      <c r="L3784" s="3" t="s">
        <v>12021</v>
      </c>
      <c r="M3784" s="3" t="n">
        <v>8</v>
      </c>
      <c r="N3784" s="20" t="n">
        <v>5.49</v>
      </c>
      <c r="O3784" s="21" t="s">
        <v>16386</v>
      </c>
    </row>
    <row r="3785" customFormat="false" ht="15" hidden="false" customHeight="true" outlineLevel="0" collapsed="false">
      <c r="A3785" s="3" t="s">
        <v>7582</v>
      </c>
      <c r="B3785" s="3" t="s">
        <v>21636</v>
      </c>
      <c r="C3785" s="3" t="s">
        <v>7581</v>
      </c>
      <c r="D3785" s="5" t="s">
        <v>21637</v>
      </c>
      <c r="E3785" s="5" t="s">
        <v>21520</v>
      </c>
      <c r="F3785" s="5" t="s">
        <v>21521</v>
      </c>
      <c r="G3785" s="5" t="s">
        <v>12222</v>
      </c>
      <c r="H3785" s="5" t="s">
        <v>12228</v>
      </c>
      <c r="I3785" s="5" t="s">
        <v>21504</v>
      </c>
      <c r="J3785" s="5" t="s">
        <v>12328</v>
      </c>
      <c r="K3785" s="3" t="s">
        <v>12017</v>
      </c>
      <c r="L3785" s="3" t="s">
        <v>12021</v>
      </c>
      <c r="M3785" s="3" t="n">
        <v>6</v>
      </c>
      <c r="N3785" s="20" t="n">
        <v>2.79</v>
      </c>
      <c r="O3785" s="21" t="s">
        <v>15035</v>
      </c>
    </row>
    <row r="3786" customFormat="false" ht="15" hidden="false" customHeight="true" outlineLevel="0" collapsed="false">
      <c r="A3786" s="3" t="s">
        <v>7584</v>
      </c>
      <c r="B3786" s="3" t="s">
        <v>21638</v>
      </c>
      <c r="C3786" s="3" t="s">
        <v>7583</v>
      </c>
      <c r="D3786" s="5" t="s">
        <v>21639</v>
      </c>
      <c r="E3786" s="5" t="s">
        <v>21520</v>
      </c>
      <c r="F3786" s="5" t="s">
        <v>21521</v>
      </c>
      <c r="G3786" s="5" t="s">
        <v>12222</v>
      </c>
      <c r="H3786" s="5" t="s">
        <v>12228</v>
      </c>
      <c r="I3786" s="5" t="s">
        <v>21504</v>
      </c>
      <c r="J3786" s="5" t="s">
        <v>12328</v>
      </c>
      <c r="K3786" s="3" t="s">
        <v>12017</v>
      </c>
      <c r="L3786" s="3" t="s">
        <v>12021</v>
      </c>
      <c r="M3786" s="3" t="n">
        <v>6</v>
      </c>
      <c r="N3786" s="20" t="n">
        <v>3.49</v>
      </c>
      <c r="O3786" s="21" t="s">
        <v>13042</v>
      </c>
    </row>
    <row r="3787" customFormat="false" ht="15" hidden="false" customHeight="true" outlineLevel="0" collapsed="false">
      <c r="A3787" s="3" t="s">
        <v>7586</v>
      </c>
      <c r="B3787" s="3" t="s">
        <v>21640</v>
      </c>
      <c r="C3787" s="3" t="s">
        <v>7585</v>
      </c>
      <c r="D3787" s="5" t="s">
        <v>21641</v>
      </c>
      <c r="E3787" s="5" t="s">
        <v>21502</v>
      </c>
      <c r="F3787" s="5" t="s">
        <v>21503</v>
      </c>
      <c r="G3787" s="5" t="s">
        <v>12222</v>
      </c>
      <c r="H3787" s="5" t="s">
        <v>12228</v>
      </c>
      <c r="I3787" s="5" t="s">
        <v>15755</v>
      </c>
      <c r="J3787" s="5" t="s">
        <v>12328</v>
      </c>
      <c r="K3787" s="3" t="s">
        <v>12017</v>
      </c>
      <c r="L3787" s="3" t="s">
        <v>12021</v>
      </c>
      <c r="M3787" s="3" t="n">
        <v>12</v>
      </c>
      <c r="N3787" s="20" t="n">
        <v>5.39</v>
      </c>
      <c r="O3787" s="21" t="s">
        <v>20004</v>
      </c>
    </row>
    <row r="3788" customFormat="false" ht="15" hidden="false" customHeight="true" outlineLevel="0" collapsed="false">
      <c r="A3788" s="3" t="s">
        <v>7588</v>
      </c>
      <c r="B3788" s="3" t="s">
        <v>21642</v>
      </c>
      <c r="C3788" s="3" t="s">
        <v>7587</v>
      </c>
      <c r="D3788" s="5" t="s">
        <v>21643</v>
      </c>
      <c r="E3788" s="5" t="s">
        <v>21497</v>
      </c>
      <c r="F3788" s="5" t="s">
        <v>21498</v>
      </c>
      <c r="G3788" s="5" t="s">
        <v>12222</v>
      </c>
      <c r="H3788" s="5" t="s">
        <v>12228</v>
      </c>
      <c r="I3788" s="5" t="s">
        <v>21504</v>
      </c>
      <c r="J3788" s="5" t="s">
        <v>12328</v>
      </c>
      <c r="K3788" s="3" t="s">
        <v>12017</v>
      </c>
      <c r="L3788" s="3" t="s">
        <v>12021</v>
      </c>
      <c r="M3788" s="3" t="n">
        <v>6</v>
      </c>
      <c r="N3788" s="20" t="n">
        <v>6.99</v>
      </c>
      <c r="O3788" s="21" t="s">
        <v>18651</v>
      </c>
    </row>
    <row r="3789" customFormat="false" ht="15" hidden="false" customHeight="true" outlineLevel="0" collapsed="false">
      <c r="A3789" s="3" t="s">
        <v>7590</v>
      </c>
      <c r="B3789" s="3" t="s">
        <v>21644</v>
      </c>
      <c r="C3789" s="3" t="s">
        <v>7589</v>
      </c>
      <c r="D3789" s="5" t="s">
        <v>21645</v>
      </c>
      <c r="E3789" s="5" t="s">
        <v>21502</v>
      </c>
      <c r="F3789" s="5" t="s">
        <v>21503</v>
      </c>
      <c r="G3789" s="5" t="s">
        <v>12222</v>
      </c>
      <c r="H3789" s="5" t="s">
        <v>12228</v>
      </c>
      <c r="I3789" s="5" t="s">
        <v>15755</v>
      </c>
      <c r="J3789" s="5" t="s">
        <v>12328</v>
      </c>
      <c r="K3789" s="3" t="s">
        <v>12017</v>
      </c>
      <c r="L3789" s="3" t="s">
        <v>12021</v>
      </c>
      <c r="M3789" s="3" t="n">
        <v>12</v>
      </c>
      <c r="N3789" s="20" t="n">
        <v>5.29</v>
      </c>
      <c r="O3789" s="21" t="s">
        <v>18824</v>
      </c>
    </row>
    <row r="3790" customFormat="false" ht="15" hidden="false" customHeight="true" outlineLevel="0" collapsed="false">
      <c r="A3790" s="3" t="s">
        <v>7592</v>
      </c>
      <c r="B3790" s="3" t="s">
        <v>21646</v>
      </c>
      <c r="C3790" s="3" t="s">
        <v>7591</v>
      </c>
      <c r="D3790" s="5" t="s">
        <v>21647</v>
      </c>
      <c r="E3790" s="5" t="s">
        <v>21520</v>
      </c>
      <c r="F3790" s="5" t="s">
        <v>21521</v>
      </c>
      <c r="G3790" s="5" t="s">
        <v>12222</v>
      </c>
      <c r="H3790" s="5" t="s">
        <v>12228</v>
      </c>
      <c r="I3790" s="5" t="s">
        <v>15755</v>
      </c>
      <c r="J3790" s="5" t="s">
        <v>12328</v>
      </c>
      <c r="K3790" s="3" t="s">
        <v>12017</v>
      </c>
      <c r="L3790" s="3" t="s">
        <v>12021</v>
      </c>
      <c r="M3790" s="3" t="n">
        <v>6</v>
      </c>
      <c r="N3790" s="20" t="n">
        <v>3.29</v>
      </c>
      <c r="O3790" s="21" t="s">
        <v>12929</v>
      </c>
    </row>
    <row r="3791" customFormat="false" ht="15" hidden="false" customHeight="true" outlineLevel="0" collapsed="false">
      <c r="A3791" s="3" t="s">
        <v>7594</v>
      </c>
      <c r="B3791" s="3" t="s">
        <v>21648</v>
      </c>
      <c r="C3791" s="3" t="s">
        <v>7593</v>
      </c>
      <c r="D3791" s="5" t="s">
        <v>21649</v>
      </c>
      <c r="E3791" s="5" t="s">
        <v>12457</v>
      </c>
      <c r="F3791" s="5" t="s">
        <v>12458</v>
      </c>
      <c r="G3791" s="5" t="s">
        <v>12222</v>
      </c>
      <c r="H3791" s="5" t="s">
        <v>12228</v>
      </c>
      <c r="I3791" s="5" t="s">
        <v>21504</v>
      </c>
      <c r="J3791" s="5" t="s">
        <v>12512</v>
      </c>
      <c r="K3791" s="3" t="s">
        <v>12021</v>
      </c>
      <c r="L3791" s="3" t="s">
        <v>12021</v>
      </c>
      <c r="M3791" s="3" t="n">
        <v>1</v>
      </c>
      <c r="N3791" s="20" t="n">
        <v>5.89</v>
      </c>
      <c r="O3791" s="21" t="s">
        <v>15907</v>
      </c>
    </row>
    <row r="3792" customFormat="false" ht="15" hidden="false" customHeight="true" outlineLevel="0" collapsed="false">
      <c r="A3792" s="3" t="s">
        <v>7596</v>
      </c>
      <c r="B3792" s="3" t="s">
        <v>21650</v>
      </c>
      <c r="C3792" s="3" t="s">
        <v>7595</v>
      </c>
      <c r="D3792" s="5" t="s">
        <v>21651</v>
      </c>
      <c r="E3792" s="5" t="s">
        <v>21497</v>
      </c>
      <c r="F3792" s="5" t="s">
        <v>21498</v>
      </c>
      <c r="G3792" s="5" t="s">
        <v>12222</v>
      </c>
      <c r="H3792" s="5" t="s">
        <v>12228</v>
      </c>
      <c r="I3792" s="5" t="s">
        <v>15755</v>
      </c>
      <c r="J3792" s="5" t="s">
        <v>12328</v>
      </c>
      <c r="K3792" s="3" t="s">
        <v>12017</v>
      </c>
      <c r="L3792" s="3" t="s">
        <v>12021</v>
      </c>
      <c r="M3792" s="3" t="n">
        <v>8</v>
      </c>
      <c r="N3792" s="20" t="n">
        <v>3.29</v>
      </c>
      <c r="O3792" s="21" t="s">
        <v>16739</v>
      </c>
    </row>
    <row r="3793" customFormat="false" ht="15" hidden="false" customHeight="true" outlineLevel="0" collapsed="false">
      <c r="A3793" s="3" t="s">
        <v>7598</v>
      </c>
      <c r="B3793" s="3" t="s">
        <v>21652</v>
      </c>
      <c r="C3793" s="3" t="s">
        <v>7597</v>
      </c>
      <c r="D3793" s="5" t="s">
        <v>21653</v>
      </c>
      <c r="E3793" s="5" t="s">
        <v>12457</v>
      </c>
      <c r="F3793" s="5" t="s">
        <v>12458</v>
      </c>
      <c r="G3793" s="5" t="s">
        <v>12222</v>
      </c>
      <c r="H3793" s="5" t="s">
        <v>12232</v>
      </c>
      <c r="I3793" s="5" t="s">
        <v>15755</v>
      </c>
      <c r="J3793" s="5" t="s">
        <v>12328</v>
      </c>
      <c r="K3793" s="3" t="s">
        <v>12021</v>
      </c>
      <c r="L3793" s="3" t="s">
        <v>12021</v>
      </c>
      <c r="M3793" s="3" t="n">
        <v>12</v>
      </c>
      <c r="N3793" s="20" t="n">
        <v>12.99</v>
      </c>
      <c r="O3793" s="21" t="s">
        <v>12708</v>
      </c>
    </row>
    <row r="3794" customFormat="false" ht="15" hidden="false" customHeight="true" outlineLevel="0" collapsed="false">
      <c r="A3794" s="3" t="s">
        <v>7600</v>
      </c>
      <c r="B3794" s="3" t="s">
        <v>21654</v>
      </c>
      <c r="C3794" s="3" t="s">
        <v>7599</v>
      </c>
      <c r="D3794" s="5" t="s">
        <v>21655</v>
      </c>
      <c r="E3794" s="5" t="s">
        <v>21502</v>
      </c>
      <c r="F3794" s="5" t="s">
        <v>21503</v>
      </c>
      <c r="G3794" s="5" t="s">
        <v>12222</v>
      </c>
      <c r="H3794" s="5" t="s">
        <v>12232</v>
      </c>
      <c r="I3794" s="5" t="s">
        <v>15755</v>
      </c>
      <c r="J3794" s="5" t="s">
        <v>12328</v>
      </c>
      <c r="K3794" s="3" t="s">
        <v>12017</v>
      </c>
      <c r="L3794" s="3" t="s">
        <v>12021</v>
      </c>
      <c r="M3794" s="3" t="n">
        <v>12</v>
      </c>
      <c r="N3794" s="20" t="n">
        <v>16.79</v>
      </c>
      <c r="O3794" s="21" t="s">
        <v>21656</v>
      </c>
    </row>
    <row r="3795" customFormat="false" ht="15" hidden="false" customHeight="true" outlineLevel="0" collapsed="false">
      <c r="A3795" s="3" t="s">
        <v>7602</v>
      </c>
      <c r="B3795" s="3" t="s">
        <v>21657</v>
      </c>
      <c r="C3795" s="3" t="s">
        <v>7601</v>
      </c>
      <c r="D3795" s="5" t="s">
        <v>21658</v>
      </c>
      <c r="E3795" s="5" t="s">
        <v>12457</v>
      </c>
      <c r="F3795" s="5" t="s">
        <v>12458</v>
      </c>
      <c r="G3795" s="5" t="s">
        <v>12222</v>
      </c>
      <c r="H3795" s="5" t="s">
        <v>12232</v>
      </c>
      <c r="I3795" s="5" t="s">
        <v>21504</v>
      </c>
      <c r="J3795" s="5" t="s">
        <v>21499</v>
      </c>
      <c r="K3795" s="3" t="s">
        <v>12021</v>
      </c>
      <c r="L3795" s="3" t="s">
        <v>12021</v>
      </c>
      <c r="M3795" s="3" t="n">
        <v>8</v>
      </c>
      <c r="N3795" s="20" t="n">
        <v>13.79</v>
      </c>
      <c r="O3795" s="21" t="s">
        <v>13544</v>
      </c>
    </row>
    <row r="3796" customFormat="false" ht="15" hidden="false" customHeight="true" outlineLevel="0" collapsed="false">
      <c r="A3796" s="3" t="s">
        <v>7604</v>
      </c>
      <c r="B3796" s="3" t="s">
        <v>21659</v>
      </c>
      <c r="C3796" s="3" t="s">
        <v>7603</v>
      </c>
      <c r="D3796" s="5" t="s">
        <v>21660</v>
      </c>
      <c r="E3796" s="5" t="s">
        <v>21520</v>
      </c>
      <c r="F3796" s="5" t="s">
        <v>21521</v>
      </c>
      <c r="G3796" s="5" t="s">
        <v>12222</v>
      </c>
      <c r="H3796" s="5" t="s">
        <v>12232</v>
      </c>
      <c r="I3796" s="5" t="s">
        <v>15755</v>
      </c>
      <c r="J3796" s="5" t="s">
        <v>12328</v>
      </c>
      <c r="K3796" s="3" t="s">
        <v>12017</v>
      </c>
      <c r="L3796" s="3" t="s">
        <v>12021</v>
      </c>
      <c r="M3796" s="3" t="n">
        <v>12</v>
      </c>
      <c r="N3796" s="20" t="n">
        <v>14.99</v>
      </c>
      <c r="O3796" s="21" t="s">
        <v>14693</v>
      </c>
    </row>
    <row r="3797" customFormat="false" ht="15" hidden="false" customHeight="true" outlineLevel="0" collapsed="false">
      <c r="A3797" s="3" t="s">
        <v>7606</v>
      </c>
      <c r="B3797" s="3" t="s">
        <v>21661</v>
      </c>
      <c r="C3797" s="3" t="s">
        <v>7605</v>
      </c>
      <c r="D3797" s="5" t="s">
        <v>21662</v>
      </c>
      <c r="E3797" s="5" t="s">
        <v>21502</v>
      </c>
      <c r="F3797" s="5" t="s">
        <v>21503</v>
      </c>
      <c r="G3797" s="5" t="s">
        <v>12222</v>
      </c>
      <c r="H3797" s="5" t="s">
        <v>12232</v>
      </c>
      <c r="I3797" s="5" t="s">
        <v>15755</v>
      </c>
      <c r="J3797" s="5" t="s">
        <v>12328</v>
      </c>
      <c r="K3797" s="3" t="s">
        <v>12017</v>
      </c>
      <c r="L3797" s="3" t="s">
        <v>12021</v>
      </c>
      <c r="M3797" s="3" t="n">
        <v>12</v>
      </c>
      <c r="N3797" s="20" t="n">
        <v>12.79</v>
      </c>
      <c r="O3797" s="21" t="s">
        <v>21663</v>
      </c>
    </row>
    <row r="3798" customFormat="false" ht="15" hidden="false" customHeight="true" outlineLevel="0" collapsed="false">
      <c r="A3798" s="3" t="s">
        <v>7608</v>
      </c>
      <c r="B3798" s="3" t="s">
        <v>21664</v>
      </c>
      <c r="C3798" s="3" t="s">
        <v>7607</v>
      </c>
      <c r="D3798" s="5" t="s">
        <v>21665</v>
      </c>
      <c r="E3798" s="5" t="s">
        <v>12457</v>
      </c>
      <c r="F3798" s="5" t="s">
        <v>12458</v>
      </c>
      <c r="G3798" s="5" t="s">
        <v>12222</v>
      </c>
      <c r="H3798" s="5" t="s">
        <v>12232</v>
      </c>
      <c r="I3798" s="5" t="s">
        <v>15755</v>
      </c>
      <c r="J3798" s="5" t="s">
        <v>12328</v>
      </c>
      <c r="K3798" s="3" t="s">
        <v>12021</v>
      </c>
      <c r="L3798" s="3" t="s">
        <v>12021</v>
      </c>
      <c r="M3798" s="3" t="n">
        <v>12</v>
      </c>
      <c r="N3798" s="20" t="n">
        <v>13.49</v>
      </c>
      <c r="O3798" s="21" t="s">
        <v>18630</v>
      </c>
    </row>
    <row r="3799" customFormat="false" ht="15" hidden="false" customHeight="true" outlineLevel="0" collapsed="false">
      <c r="A3799" s="3" t="s">
        <v>7610</v>
      </c>
      <c r="B3799" s="3" t="s">
        <v>21666</v>
      </c>
      <c r="C3799" s="3" t="s">
        <v>7609</v>
      </c>
      <c r="D3799" s="5" t="s">
        <v>21667</v>
      </c>
      <c r="E3799" s="5" t="s">
        <v>12457</v>
      </c>
      <c r="F3799" s="5" t="s">
        <v>12458</v>
      </c>
      <c r="G3799" s="5" t="s">
        <v>12222</v>
      </c>
      <c r="H3799" s="5" t="s">
        <v>12232</v>
      </c>
      <c r="I3799" s="5" t="s">
        <v>21504</v>
      </c>
      <c r="J3799" s="5" t="s">
        <v>12512</v>
      </c>
      <c r="K3799" s="3" t="s">
        <v>12021</v>
      </c>
      <c r="L3799" s="3" t="s">
        <v>12021</v>
      </c>
      <c r="M3799" s="3" t="n">
        <v>8</v>
      </c>
      <c r="N3799" s="20" t="n">
        <v>11.39</v>
      </c>
      <c r="O3799" s="21" t="s">
        <v>17581</v>
      </c>
    </row>
    <row r="3800" customFormat="false" ht="15" hidden="false" customHeight="true" outlineLevel="0" collapsed="false">
      <c r="A3800" s="3" t="s">
        <v>7612</v>
      </c>
      <c r="B3800" s="3" t="s">
        <v>21668</v>
      </c>
      <c r="C3800" s="3" t="s">
        <v>7611</v>
      </c>
      <c r="D3800" s="5" t="s">
        <v>21669</v>
      </c>
      <c r="E3800" s="5" t="s">
        <v>21520</v>
      </c>
      <c r="F3800" s="5" t="s">
        <v>21521</v>
      </c>
      <c r="G3800" s="5" t="s">
        <v>12222</v>
      </c>
      <c r="H3800" s="5" t="s">
        <v>12232</v>
      </c>
      <c r="I3800" s="5" t="s">
        <v>15755</v>
      </c>
      <c r="J3800" s="5" t="s">
        <v>21499</v>
      </c>
      <c r="K3800" s="3" t="s">
        <v>12017</v>
      </c>
      <c r="L3800" s="3" t="s">
        <v>12021</v>
      </c>
      <c r="M3800" s="3" t="n">
        <v>8</v>
      </c>
      <c r="N3800" s="20" t="n">
        <v>16.39</v>
      </c>
      <c r="O3800" s="21" t="s">
        <v>15827</v>
      </c>
    </row>
    <row r="3801" customFormat="false" ht="15" hidden="false" customHeight="true" outlineLevel="0" collapsed="false">
      <c r="A3801" s="3" t="s">
        <v>7614</v>
      </c>
      <c r="B3801" s="3" t="s">
        <v>21670</v>
      </c>
      <c r="C3801" s="3" t="s">
        <v>7613</v>
      </c>
      <c r="D3801" s="5" t="s">
        <v>21671</v>
      </c>
      <c r="E3801" s="5" t="s">
        <v>21497</v>
      </c>
      <c r="F3801" s="5" t="s">
        <v>21498</v>
      </c>
      <c r="G3801" s="5" t="s">
        <v>12222</v>
      </c>
      <c r="H3801" s="5" t="s">
        <v>12232</v>
      </c>
      <c r="I3801" s="5" t="s">
        <v>15755</v>
      </c>
      <c r="J3801" s="5" t="s">
        <v>12328</v>
      </c>
      <c r="K3801" s="3" t="s">
        <v>12017</v>
      </c>
      <c r="L3801" s="3" t="s">
        <v>12021</v>
      </c>
      <c r="M3801" s="3" t="n">
        <v>12</v>
      </c>
      <c r="N3801" s="20" t="n">
        <v>9.99</v>
      </c>
      <c r="O3801" s="21" t="s">
        <v>17609</v>
      </c>
    </row>
    <row r="3802" customFormat="false" ht="15" hidden="false" customHeight="true" outlineLevel="0" collapsed="false">
      <c r="A3802" s="3" t="s">
        <v>7616</v>
      </c>
      <c r="B3802" s="3" t="s">
        <v>21672</v>
      </c>
      <c r="C3802" s="3" t="s">
        <v>7615</v>
      </c>
      <c r="D3802" s="5" t="s">
        <v>21673</v>
      </c>
      <c r="E3802" s="5" t="s">
        <v>21520</v>
      </c>
      <c r="F3802" s="5" t="s">
        <v>21521</v>
      </c>
      <c r="G3802" s="5" t="s">
        <v>12222</v>
      </c>
      <c r="H3802" s="5" t="s">
        <v>12232</v>
      </c>
      <c r="I3802" s="5" t="s">
        <v>21504</v>
      </c>
      <c r="J3802" s="5" t="s">
        <v>12328</v>
      </c>
      <c r="K3802" s="3" t="s">
        <v>12017</v>
      </c>
      <c r="L3802" s="3" t="s">
        <v>12021</v>
      </c>
      <c r="M3802" s="3" t="n">
        <v>8</v>
      </c>
      <c r="N3802" s="20" t="n">
        <v>12.39</v>
      </c>
      <c r="O3802" s="21" t="s">
        <v>19577</v>
      </c>
    </row>
    <row r="3803" customFormat="false" ht="15" hidden="false" customHeight="true" outlineLevel="0" collapsed="false">
      <c r="A3803" s="3" t="s">
        <v>7618</v>
      </c>
      <c r="B3803" s="3" t="s">
        <v>21674</v>
      </c>
      <c r="C3803" s="3" t="s">
        <v>7617</v>
      </c>
      <c r="D3803" s="5" t="s">
        <v>21675</v>
      </c>
      <c r="E3803" s="5" t="s">
        <v>21497</v>
      </c>
      <c r="F3803" s="5" t="s">
        <v>21498</v>
      </c>
      <c r="G3803" s="5" t="s">
        <v>12222</v>
      </c>
      <c r="H3803" s="5" t="s">
        <v>12232</v>
      </c>
      <c r="I3803" s="5" t="s">
        <v>21504</v>
      </c>
      <c r="J3803" s="5" t="s">
        <v>12328</v>
      </c>
      <c r="K3803" s="3" t="s">
        <v>12017</v>
      </c>
      <c r="L3803" s="3" t="s">
        <v>12021</v>
      </c>
      <c r="M3803" s="3" t="n">
        <v>6</v>
      </c>
      <c r="N3803" s="20" t="n">
        <v>16.39</v>
      </c>
      <c r="O3803" s="21" t="s">
        <v>14045</v>
      </c>
    </row>
    <row r="3804" customFormat="false" ht="15" hidden="false" customHeight="true" outlineLevel="0" collapsed="false">
      <c r="A3804" s="3" t="s">
        <v>7620</v>
      </c>
      <c r="B3804" s="3" t="s">
        <v>21676</v>
      </c>
      <c r="C3804" s="3" t="s">
        <v>7619</v>
      </c>
      <c r="D3804" s="5" t="s">
        <v>21677</v>
      </c>
      <c r="E3804" s="5" t="s">
        <v>21520</v>
      </c>
      <c r="F3804" s="5" t="s">
        <v>21521</v>
      </c>
      <c r="G3804" s="5" t="s">
        <v>12222</v>
      </c>
      <c r="H3804" s="5" t="s">
        <v>12232</v>
      </c>
      <c r="I3804" s="5" t="s">
        <v>15755</v>
      </c>
      <c r="J3804" s="5" t="s">
        <v>12328</v>
      </c>
      <c r="K3804" s="3" t="s">
        <v>12017</v>
      </c>
      <c r="L3804" s="3" t="s">
        <v>12021</v>
      </c>
      <c r="M3804" s="3" t="n">
        <v>6</v>
      </c>
      <c r="N3804" s="20" t="n">
        <v>12.29</v>
      </c>
      <c r="O3804" s="21" t="s">
        <v>12151</v>
      </c>
    </row>
    <row r="3805" customFormat="false" ht="15" hidden="false" customHeight="true" outlineLevel="0" collapsed="false">
      <c r="A3805" s="3" t="s">
        <v>7622</v>
      </c>
      <c r="B3805" s="3" t="s">
        <v>21678</v>
      </c>
      <c r="C3805" s="3" t="s">
        <v>7621</v>
      </c>
      <c r="D3805" s="5" t="s">
        <v>21679</v>
      </c>
      <c r="E3805" s="5" t="s">
        <v>12457</v>
      </c>
      <c r="F3805" s="5" t="s">
        <v>12458</v>
      </c>
      <c r="G3805" s="5" t="s">
        <v>12222</v>
      </c>
      <c r="H3805" s="5" t="s">
        <v>12232</v>
      </c>
      <c r="I3805" s="5" t="s">
        <v>15755</v>
      </c>
      <c r="J3805" s="5" t="s">
        <v>12328</v>
      </c>
      <c r="K3805" s="3" t="s">
        <v>12021</v>
      </c>
      <c r="L3805" s="3" t="s">
        <v>12021</v>
      </c>
      <c r="M3805" s="3" t="n">
        <v>8</v>
      </c>
      <c r="N3805" s="20" t="n">
        <v>13.39</v>
      </c>
      <c r="O3805" s="21" t="s">
        <v>12699</v>
      </c>
    </row>
    <row r="3806" customFormat="false" ht="15" hidden="false" customHeight="true" outlineLevel="0" collapsed="false">
      <c r="A3806" s="3" t="s">
        <v>7624</v>
      </c>
      <c r="B3806" s="3" t="s">
        <v>21680</v>
      </c>
      <c r="C3806" s="3" t="s">
        <v>7623</v>
      </c>
      <c r="D3806" s="5" t="s">
        <v>21681</v>
      </c>
      <c r="E3806" s="5" t="s">
        <v>12457</v>
      </c>
      <c r="F3806" s="5" t="s">
        <v>12458</v>
      </c>
      <c r="G3806" s="5" t="s">
        <v>12222</v>
      </c>
      <c r="H3806" s="5" t="s">
        <v>12232</v>
      </c>
      <c r="I3806" s="5" t="s">
        <v>21504</v>
      </c>
      <c r="J3806" s="5" t="s">
        <v>12328</v>
      </c>
      <c r="K3806" s="3" t="s">
        <v>12021</v>
      </c>
      <c r="L3806" s="3" t="s">
        <v>12021</v>
      </c>
      <c r="M3806" s="3" t="n">
        <v>1</v>
      </c>
      <c r="N3806" s="20" t="n">
        <v>6.49</v>
      </c>
      <c r="O3806" s="21" t="s">
        <v>15018</v>
      </c>
    </row>
    <row r="3807" customFormat="false" ht="15" hidden="false" customHeight="true" outlineLevel="0" collapsed="false">
      <c r="A3807" s="3" t="s">
        <v>7626</v>
      </c>
      <c r="B3807" s="3" t="s">
        <v>21682</v>
      </c>
      <c r="C3807" s="3" t="s">
        <v>7625</v>
      </c>
      <c r="D3807" s="5" t="s">
        <v>21683</v>
      </c>
      <c r="E3807" s="5" t="s">
        <v>21497</v>
      </c>
      <c r="F3807" s="5" t="s">
        <v>21498</v>
      </c>
      <c r="G3807" s="5" t="s">
        <v>12222</v>
      </c>
      <c r="H3807" s="5" t="s">
        <v>12232</v>
      </c>
      <c r="I3807" s="5" t="s">
        <v>15755</v>
      </c>
      <c r="J3807" s="5" t="s">
        <v>12328</v>
      </c>
      <c r="K3807" s="3" t="s">
        <v>12017</v>
      </c>
      <c r="L3807" s="3" t="s">
        <v>12021</v>
      </c>
      <c r="M3807" s="3" t="n">
        <v>1</v>
      </c>
      <c r="N3807" s="20" t="n">
        <v>12.99</v>
      </c>
      <c r="O3807" s="21" t="s">
        <v>12667</v>
      </c>
    </row>
    <row r="3808" customFormat="false" ht="15" hidden="false" customHeight="true" outlineLevel="0" collapsed="false">
      <c r="A3808" s="3" t="s">
        <v>7628</v>
      </c>
      <c r="B3808" s="3" t="s">
        <v>21684</v>
      </c>
      <c r="C3808" s="3" t="s">
        <v>7627</v>
      </c>
      <c r="D3808" s="5" t="s">
        <v>21685</v>
      </c>
      <c r="E3808" s="5" t="s">
        <v>21497</v>
      </c>
      <c r="F3808" s="5" t="s">
        <v>21498</v>
      </c>
      <c r="G3808" s="5" t="s">
        <v>12222</v>
      </c>
      <c r="H3808" s="5" t="s">
        <v>12232</v>
      </c>
      <c r="I3808" s="5" t="s">
        <v>21504</v>
      </c>
      <c r="J3808" s="5" t="s">
        <v>12328</v>
      </c>
      <c r="K3808" s="3" t="s">
        <v>12017</v>
      </c>
      <c r="L3808" s="3" t="s">
        <v>12021</v>
      </c>
      <c r="M3808" s="3" t="n">
        <v>12</v>
      </c>
      <c r="N3808" s="20" t="n">
        <v>10.99</v>
      </c>
      <c r="O3808" s="21" t="s">
        <v>21686</v>
      </c>
    </row>
    <row r="3809" customFormat="false" ht="15" hidden="false" customHeight="true" outlineLevel="0" collapsed="false">
      <c r="A3809" s="3" t="s">
        <v>7630</v>
      </c>
      <c r="B3809" s="3" t="s">
        <v>21687</v>
      </c>
      <c r="C3809" s="3" t="s">
        <v>7629</v>
      </c>
      <c r="D3809" s="5" t="s">
        <v>21688</v>
      </c>
      <c r="E3809" s="5" t="s">
        <v>21502</v>
      </c>
      <c r="F3809" s="5" t="s">
        <v>21503</v>
      </c>
      <c r="G3809" s="5" t="s">
        <v>12222</v>
      </c>
      <c r="H3809" s="5" t="s">
        <v>12232</v>
      </c>
      <c r="I3809" s="5" t="s">
        <v>15755</v>
      </c>
      <c r="J3809" s="5" t="s">
        <v>12328</v>
      </c>
      <c r="K3809" s="3" t="s">
        <v>12017</v>
      </c>
      <c r="L3809" s="3" t="s">
        <v>12021</v>
      </c>
      <c r="M3809" s="3" t="n">
        <v>6</v>
      </c>
      <c r="N3809" s="20" t="n">
        <v>9.79</v>
      </c>
      <c r="O3809" s="21" t="s">
        <v>18991</v>
      </c>
    </row>
    <row r="3810" customFormat="false" ht="15" hidden="false" customHeight="true" outlineLevel="0" collapsed="false">
      <c r="A3810" s="3" t="s">
        <v>7632</v>
      </c>
      <c r="B3810" s="3" t="s">
        <v>21689</v>
      </c>
      <c r="C3810" s="3" t="s">
        <v>7631</v>
      </c>
      <c r="D3810" s="5" t="s">
        <v>21690</v>
      </c>
      <c r="E3810" s="5" t="s">
        <v>21520</v>
      </c>
      <c r="F3810" s="5" t="s">
        <v>21521</v>
      </c>
      <c r="G3810" s="5" t="s">
        <v>12222</v>
      </c>
      <c r="H3810" s="5" t="s">
        <v>12232</v>
      </c>
      <c r="I3810" s="5" t="s">
        <v>21504</v>
      </c>
      <c r="J3810" s="5" t="s">
        <v>12328</v>
      </c>
      <c r="K3810" s="3" t="s">
        <v>12017</v>
      </c>
      <c r="L3810" s="3" t="s">
        <v>12021</v>
      </c>
      <c r="M3810" s="3" t="n">
        <v>6</v>
      </c>
      <c r="N3810" s="20" t="n">
        <v>13.49</v>
      </c>
      <c r="O3810" s="21" t="s">
        <v>20271</v>
      </c>
    </row>
    <row r="3811" customFormat="false" ht="15" hidden="false" customHeight="true" outlineLevel="0" collapsed="false">
      <c r="A3811" s="3" t="s">
        <v>7634</v>
      </c>
      <c r="B3811" s="3" t="s">
        <v>21691</v>
      </c>
      <c r="C3811" s="3" t="s">
        <v>7633</v>
      </c>
      <c r="D3811" s="5" t="s">
        <v>21692</v>
      </c>
      <c r="E3811" s="5" t="s">
        <v>12457</v>
      </c>
      <c r="F3811" s="5" t="s">
        <v>12458</v>
      </c>
      <c r="G3811" s="5" t="s">
        <v>12222</v>
      </c>
      <c r="H3811" s="5" t="s">
        <v>12232</v>
      </c>
      <c r="I3811" s="5" t="s">
        <v>21504</v>
      </c>
      <c r="J3811" s="5" t="s">
        <v>12328</v>
      </c>
      <c r="K3811" s="3" t="s">
        <v>12021</v>
      </c>
      <c r="L3811" s="3" t="s">
        <v>12021</v>
      </c>
      <c r="M3811" s="3" t="n">
        <v>8</v>
      </c>
      <c r="N3811" s="20" t="n">
        <v>14.79</v>
      </c>
      <c r="O3811" s="21" t="s">
        <v>17915</v>
      </c>
    </row>
    <row r="3812" customFormat="false" ht="15" hidden="false" customHeight="true" outlineLevel="0" collapsed="false">
      <c r="A3812" s="3" t="s">
        <v>7636</v>
      </c>
      <c r="B3812" s="3" t="s">
        <v>21693</v>
      </c>
      <c r="C3812" s="3" t="s">
        <v>7635</v>
      </c>
      <c r="D3812" s="5" t="s">
        <v>21694</v>
      </c>
      <c r="E3812" s="5" t="s">
        <v>12457</v>
      </c>
      <c r="F3812" s="5" t="s">
        <v>12458</v>
      </c>
      <c r="G3812" s="5" t="s">
        <v>12222</v>
      </c>
      <c r="H3812" s="5" t="s">
        <v>12232</v>
      </c>
      <c r="I3812" s="5" t="s">
        <v>21504</v>
      </c>
      <c r="J3812" s="5" t="s">
        <v>12328</v>
      </c>
      <c r="K3812" s="3" t="s">
        <v>12021</v>
      </c>
      <c r="L3812" s="3" t="s">
        <v>12021</v>
      </c>
      <c r="M3812" s="3" t="n">
        <v>6</v>
      </c>
      <c r="N3812" s="20" t="n">
        <v>7.89</v>
      </c>
      <c r="O3812" s="21" t="s">
        <v>12147</v>
      </c>
    </row>
    <row r="3813" customFormat="false" ht="15" hidden="false" customHeight="true" outlineLevel="0" collapsed="false">
      <c r="A3813" s="3" t="s">
        <v>7638</v>
      </c>
      <c r="B3813" s="3" t="s">
        <v>21695</v>
      </c>
      <c r="C3813" s="3" t="s">
        <v>7637</v>
      </c>
      <c r="D3813" s="5" t="s">
        <v>21696</v>
      </c>
      <c r="E3813" s="5" t="s">
        <v>21520</v>
      </c>
      <c r="F3813" s="5" t="s">
        <v>21521</v>
      </c>
      <c r="G3813" s="5" t="s">
        <v>12222</v>
      </c>
      <c r="H3813" s="5" t="s">
        <v>12232</v>
      </c>
      <c r="I3813" s="5" t="s">
        <v>15755</v>
      </c>
      <c r="J3813" s="5" t="s">
        <v>12328</v>
      </c>
      <c r="K3813" s="3" t="s">
        <v>12017</v>
      </c>
      <c r="L3813" s="3" t="s">
        <v>12021</v>
      </c>
      <c r="M3813" s="3" t="n">
        <v>8</v>
      </c>
      <c r="N3813" s="20" t="n">
        <v>11.29</v>
      </c>
      <c r="O3813" s="21" t="s">
        <v>21697</v>
      </c>
    </row>
    <row r="3814" customFormat="false" ht="15" hidden="false" customHeight="true" outlineLevel="0" collapsed="false">
      <c r="A3814" s="3" t="s">
        <v>7640</v>
      </c>
      <c r="B3814" s="3" t="s">
        <v>21698</v>
      </c>
      <c r="C3814" s="3" t="s">
        <v>7639</v>
      </c>
      <c r="D3814" s="5" t="s">
        <v>21699</v>
      </c>
      <c r="E3814" s="5" t="s">
        <v>12457</v>
      </c>
      <c r="F3814" s="5" t="s">
        <v>12458</v>
      </c>
      <c r="G3814" s="5" t="s">
        <v>12222</v>
      </c>
      <c r="H3814" s="5" t="s">
        <v>12232</v>
      </c>
      <c r="I3814" s="5" t="s">
        <v>15755</v>
      </c>
      <c r="J3814" s="5" t="s">
        <v>12328</v>
      </c>
      <c r="K3814" s="3" t="s">
        <v>12021</v>
      </c>
      <c r="L3814" s="3" t="s">
        <v>12021</v>
      </c>
      <c r="M3814" s="3" t="n">
        <v>6</v>
      </c>
      <c r="N3814" s="20" t="n">
        <v>7.39</v>
      </c>
      <c r="O3814" s="21" t="s">
        <v>12676</v>
      </c>
    </row>
    <row r="3815" customFormat="false" ht="15" hidden="false" customHeight="true" outlineLevel="0" collapsed="false">
      <c r="A3815" s="3" t="s">
        <v>7642</v>
      </c>
      <c r="B3815" s="3" t="s">
        <v>21700</v>
      </c>
      <c r="C3815" s="3" t="s">
        <v>7641</v>
      </c>
      <c r="D3815" s="5" t="s">
        <v>21701</v>
      </c>
      <c r="E3815" s="5" t="s">
        <v>21502</v>
      </c>
      <c r="F3815" s="5" t="s">
        <v>21503</v>
      </c>
      <c r="G3815" s="5" t="s">
        <v>12222</v>
      </c>
      <c r="H3815" s="5" t="s">
        <v>12232</v>
      </c>
      <c r="I3815" s="5" t="s">
        <v>21504</v>
      </c>
      <c r="J3815" s="5" t="s">
        <v>12328</v>
      </c>
      <c r="K3815" s="3" t="s">
        <v>12017</v>
      </c>
      <c r="L3815" s="3" t="s">
        <v>12021</v>
      </c>
      <c r="M3815" s="3" t="n">
        <v>8</v>
      </c>
      <c r="N3815" s="20" t="n">
        <v>13.79</v>
      </c>
      <c r="O3815" s="21" t="s">
        <v>20324</v>
      </c>
    </row>
    <row r="3816" customFormat="false" ht="15" hidden="false" customHeight="true" outlineLevel="0" collapsed="false">
      <c r="A3816" s="3" t="s">
        <v>7644</v>
      </c>
      <c r="B3816" s="3" t="s">
        <v>21702</v>
      </c>
      <c r="C3816" s="3" t="s">
        <v>7643</v>
      </c>
      <c r="D3816" s="5" t="s">
        <v>21703</v>
      </c>
      <c r="E3816" s="5" t="s">
        <v>12457</v>
      </c>
      <c r="F3816" s="5" t="s">
        <v>12458</v>
      </c>
      <c r="G3816" s="5" t="s">
        <v>12222</v>
      </c>
      <c r="H3816" s="5" t="s">
        <v>12230</v>
      </c>
      <c r="I3816" s="5" t="s">
        <v>12334</v>
      </c>
      <c r="J3816" s="5" t="s">
        <v>12328</v>
      </c>
      <c r="K3816" s="3" t="s">
        <v>12021</v>
      </c>
      <c r="L3816" s="3" t="s">
        <v>12021</v>
      </c>
      <c r="M3816" s="3" t="n">
        <v>12</v>
      </c>
      <c r="N3816" s="20" t="n">
        <v>4.99</v>
      </c>
      <c r="O3816" s="21" t="s">
        <v>12767</v>
      </c>
    </row>
    <row r="3817" customFormat="false" ht="15" hidden="false" customHeight="true" outlineLevel="0" collapsed="false">
      <c r="A3817" s="3" t="s">
        <v>7646</v>
      </c>
      <c r="B3817" s="3" t="s">
        <v>21704</v>
      </c>
      <c r="C3817" s="3" t="s">
        <v>7645</v>
      </c>
      <c r="D3817" s="5" t="s">
        <v>21705</v>
      </c>
      <c r="E3817" s="5" t="s">
        <v>12457</v>
      </c>
      <c r="F3817" s="5" t="s">
        <v>12458</v>
      </c>
      <c r="G3817" s="5" t="s">
        <v>12222</v>
      </c>
      <c r="H3817" s="5" t="s">
        <v>12230</v>
      </c>
      <c r="I3817" s="5" t="s">
        <v>13550</v>
      </c>
      <c r="J3817" s="5" t="s">
        <v>12328</v>
      </c>
      <c r="K3817" s="3" t="s">
        <v>12021</v>
      </c>
      <c r="L3817" s="3" t="s">
        <v>12021</v>
      </c>
      <c r="M3817" s="3" t="n">
        <v>1</v>
      </c>
      <c r="N3817" s="20" t="n">
        <v>6.49</v>
      </c>
      <c r="O3817" s="21" t="s">
        <v>21697</v>
      </c>
    </row>
    <row r="3818" customFormat="false" ht="15" hidden="false" customHeight="true" outlineLevel="0" collapsed="false">
      <c r="A3818" s="3" t="s">
        <v>7648</v>
      </c>
      <c r="B3818" s="3" t="s">
        <v>21706</v>
      </c>
      <c r="C3818" s="3" t="s">
        <v>7647</v>
      </c>
      <c r="D3818" s="5" t="s">
        <v>21707</v>
      </c>
      <c r="E3818" s="5" t="s">
        <v>21520</v>
      </c>
      <c r="F3818" s="5" t="s">
        <v>21521</v>
      </c>
      <c r="G3818" s="5" t="s">
        <v>12222</v>
      </c>
      <c r="H3818" s="5" t="s">
        <v>12230</v>
      </c>
      <c r="I3818" s="5" t="s">
        <v>13550</v>
      </c>
      <c r="J3818" s="5" t="s">
        <v>12328</v>
      </c>
      <c r="K3818" s="3" t="s">
        <v>12017</v>
      </c>
      <c r="L3818" s="3" t="s">
        <v>12021</v>
      </c>
      <c r="M3818" s="3" t="n">
        <v>1</v>
      </c>
      <c r="N3818" s="20" t="n">
        <v>5.29</v>
      </c>
      <c r="O3818" s="21" t="s">
        <v>13253</v>
      </c>
    </row>
    <row r="3819" customFormat="false" ht="15" hidden="false" customHeight="true" outlineLevel="0" collapsed="false">
      <c r="A3819" s="3" t="s">
        <v>7650</v>
      </c>
      <c r="B3819" s="3" t="s">
        <v>21708</v>
      </c>
      <c r="C3819" s="3" t="s">
        <v>7649</v>
      </c>
      <c r="D3819" s="5" t="s">
        <v>21709</v>
      </c>
      <c r="E3819" s="5" t="s">
        <v>21520</v>
      </c>
      <c r="F3819" s="5" t="s">
        <v>21521</v>
      </c>
      <c r="G3819" s="5" t="s">
        <v>12222</v>
      </c>
      <c r="H3819" s="5" t="s">
        <v>12230</v>
      </c>
      <c r="I3819" s="5" t="s">
        <v>13550</v>
      </c>
      <c r="J3819" s="5" t="s">
        <v>12328</v>
      </c>
      <c r="K3819" s="3" t="s">
        <v>12017</v>
      </c>
      <c r="L3819" s="3" t="s">
        <v>12021</v>
      </c>
      <c r="M3819" s="3" t="n">
        <v>6</v>
      </c>
      <c r="N3819" s="20" t="n">
        <v>4.39</v>
      </c>
      <c r="O3819" s="21" t="s">
        <v>13409</v>
      </c>
    </row>
    <row r="3820" customFormat="false" ht="15" hidden="false" customHeight="true" outlineLevel="0" collapsed="false">
      <c r="A3820" s="3" t="s">
        <v>7652</v>
      </c>
      <c r="B3820" s="3" t="s">
        <v>21710</v>
      </c>
      <c r="C3820" s="3" t="s">
        <v>7651</v>
      </c>
      <c r="D3820" s="5" t="s">
        <v>21711</v>
      </c>
      <c r="E3820" s="5" t="s">
        <v>21502</v>
      </c>
      <c r="F3820" s="5" t="s">
        <v>21503</v>
      </c>
      <c r="G3820" s="5" t="s">
        <v>12222</v>
      </c>
      <c r="H3820" s="5" t="s">
        <v>12230</v>
      </c>
      <c r="I3820" s="5" t="s">
        <v>12334</v>
      </c>
      <c r="J3820" s="5" t="s">
        <v>12328</v>
      </c>
      <c r="K3820" s="3" t="s">
        <v>12017</v>
      </c>
      <c r="L3820" s="3" t="s">
        <v>12021</v>
      </c>
      <c r="M3820" s="3" t="n">
        <v>1</v>
      </c>
      <c r="N3820" s="20" t="n">
        <v>5.49</v>
      </c>
      <c r="O3820" s="21" t="s">
        <v>14779</v>
      </c>
    </row>
    <row r="3821" customFormat="false" ht="15" hidden="false" customHeight="true" outlineLevel="0" collapsed="false">
      <c r="A3821" s="3" t="s">
        <v>7654</v>
      </c>
      <c r="B3821" s="3" t="s">
        <v>21712</v>
      </c>
      <c r="C3821" s="3" t="s">
        <v>7653</v>
      </c>
      <c r="D3821" s="5" t="s">
        <v>21713</v>
      </c>
      <c r="E3821" s="5" t="s">
        <v>21502</v>
      </c>
      <c r="F3821" s="5" t="s">
        <v>21503</v>
      </c>
      <c r="G3821" s="5" t="s">
        <v>12222</v>
      </c>
      <c r="H3821" s="5" t="s">
        <v>12230</v>
      </c>
      <c r="I3821" s="5" t="s">
        <v>12334</v>
      </c>
      <c r="J3821" s="5" t="s">
        <v>12328</v>
      </c>
      <c r="K3821" s="3" t="s">
        <v>12017</v>
      </c>
      <c r="L3821" s="3" t="s">
        <v>12021</v>
      </c>
      <c r="M3821" s="3" t="n">
        <v>12</v>
      </c>
      <c r="N3821" s="20" t="n">
        <v>5.29</v>
      </c>
      <c r="O3821" s="21" t="s">
        <v>18637</v>
      </c>
    </row>
    <row r="3822" customFormat="false" ht="15" hidden="false" customHeight="true" outlineLevel="0" collapsed="false">
      <c r="A3822" s="3" t="s">
        <v>7656</v>
      </c>
      <c r="B3822" s="3" t="s">
        <v>21714</v>
      </c>
      <c r="C3822" s="3" t="s">
        <v>7655</v>
      </c>
      <c r="D3822" s="5" t="s">
        <v>21715</v>
      </c>
      <c r="E3822" s="5" t="s">
        <v>12457</v>
      </c>
      <c r="F3822" s="5" t="s">
        <v>12458</v>
      </c>
      <c r="G3822" s="5" t="s">
        <v>12222</v>
      </c>
      <c r="H3822" s="5" t="s">
        <v>12230</v>
      </c>
      <c r="I3822" s="5" t="s">
        <v>13550</v>
      </c>
      <c r="J3822" s="5" t="s">
        <v>12328</v>
      </c>
      <c r="K3822" s="3" t="s">
        <v>12021</v>
      </c>
      <c r="L3822" s="3" t="s">
        <v>12021</v>
      </c>
      <c r="M3822" s="3" t="n">
        <v>1</v>
      </c>
      <c r="N3822" s="20" t="n">
        <v>7.89</v>
      </c>
      <c r="O3822" s="21" t="s">
        <v>13951</v>
      </c>
    </row>
    <row r="3823" customFormat="false" ht="15" hidden="false" customHeight="true" outlineLevel="0" collapsed="false">
      <c r="A3823" s="3" t="s">
        <v>7658</v>
      </c>
      <c r="B3823" s="3" t="s">
        <v>21716</v>
      </c>
      <c r="C3823" s="3" t="s">
        <v>7657</v>
      </c>
      <c r="D3823" s="5" t="s">
        <v>21717</v>
      </c>
      <c r="E3823" s="5" t="s">
        <v>21497</v>
      </c>
      <c r="F3823" s="5" t="s">
        <v>21498</v>
      </c>
      <c r="G3823" s="5" t="s">
        <v>12222</v>
      </c>
      <c r="H3823" s="5" t="s">
        <v>12230</v>
      </c>
      <c r="I3823" s="5" t="s">
        <v>13550</v>
      </c>
      <c r="J3823" s="5" t="s">
        <v>12328</v>
      </c>
      <c r="K3823" s="3" t="s">
        <v>12017</v>
      </c>
      <c r="L3823" s="3" t="s">
        <v>12021</v>
      </c>
      <c r="M3823" s="3" t="n">
        <v>8</v>
      </c>
      <c r="N3823" s="20" t="n">
        <v>6.29</v>
      </c>
      <c r="O3823" s="21" t="s">
        <v>12379</v>
      </c>
    </row>
    <row r="3824" customFormat="false" ht="15" hidden="false" customHeight="true" outlineLevel="0" collapsed="false">
      <c r="A3824" s="3" t="s">
        <v>7660</v>
      </c>
      <c r="B3824" s="3" t="s">
        <v>21718</v>
      </c>
      <c r="C3824" s="3" t="s">
        <v>7659</v>
      </c>
      <c r="D3824" s="5" t="s">
        <v>21719</v>
      </c>
      <c r="E3824" s="5" t="s">
        <v>12457</v>
      </c>
      <c r="F3824" s="5" t="s">
        <v>12458</v>
      </c>
      <c r="G3824" s="5" t="s">
        <v>12222</v>
      </c>
      <c r="H3824" s="5" t="s">
        <v>12230</v>
      </c>
      <c r="I3824" s="5" t="s">
        <v>13550</v>
      </c>
      <c r="J3824" s="5" t="s">
        <v>12328</v>
      </c>
      <c r="K3824" s="3" t="s">
        <v>12021</v>
      </c>
      <c r="L3824" s="3" t="s">
        <v>12021</v>
      </c>
      <c r="M3824" s="3" t="n">
        <v>6</v>
      </c>
      <c r="N3824" s="20" t="n">
        <v>4.39</v>
      </c>
      <c r="O3824" s="21" t="s">
        <v>14149</v>
      </c>
    </row>
    <row r="3825" customFormat="false" ht="15" hidden="false" customHeight="true" outlineLevel="0" collapsed="false">
      <c r="A3825" s="3" t="s">
        <v>7662</v>
      </c>
      <c r="B3825" s="3" t="s">
        <v>21720</v>
      </c>
      <c r="C3825" s="3" t="s">
        <v>7661</v>
      </c>
      <c r="D3825" s="5" t="s">
        <v>21721</v>
      </c>
      <c r="E3825" s="5" t="s">
        <v>21497</v>
      </c>
      <c r="F3825" s="5" t="s">
        <v>21498</v>
      </c>
      <c r="G3825" s="5" t="s">
        <v>12222</v>
      </c>
      <c r="H3825" s="5" t="s">
        <v>12230</v>
      </c>
      <c r="I3825" s="5" t="s">
        <v>12334</v>
      </c>
      <c r="J3825" s="5" t="s">
        <v>12328</v>
      </c>
      <c r="K3825" s="3" t="s">
        <v>12017</v>
      </c>
      <c r="L3825" s="3" t="s">
        <v>12021</v>
      </c>
      <c r="M3825" s="3" t="n">
        <v>6</v>
      </c>
      <c r="N3825" s="20" t="n">
        <v>6.49</v>
      </c>
      <c r="O3825" s="21" t="s">
        <v>17121</v>
      </c>
    </row>
    <row r="3826" customFormat="false" ht="15" hidden="false" customHeight="true" outlineLevel="0" collapsed="false">
      <c r="A3826" s="3" t="s">
        <v>7664</v>
      </c>
      <c r="B3826" s="3" t="s">
        <v>21722</v>
      </c>
      <c r="C3826" s="3" t="s">
        <v>7663</v>
      </c>
      <c r="D3826" s="5" t="s">
        <v>21723</v>
      </c>
      <c r="E3826" s="5" t="s">
        <v>12457</v>
      </c>
      <c r="F3826" s="5" t="s">
        <v>12458</v>
      </c>
      <c r="G3826" s="5" t="s">
        <v>12222</v>
      </c>
      <c r="H3826" s="5" t="s">
        <v>12230</v>
      </c>
      <c r="I3826" s="5" t="s">
        <v>12334</v>
      </c>
      <c r="J3826" s="5" t="s">
        <v>12328</v>
      </c>
      <c r="K3826" s="3" t="s">
        <v>12021</v>
      </c>
      <c r="L3826" s="3" t="s">
        <v>12021</v>
      </c>
      <c r="M3826" s="3" t="n">
        <v>8</v>
      </c>
      <c r="N3826" s="20" t="n">
        <v>4.49</v>
      </c>
      <c r="O3826" s="21" t="s">
        <v>16389</v>
      </c>
    </row>
    <row r="3827" customFormat="false" ht="15" hidden="false" customHeight="true" outlineLevel="0" collapsed="false">
      <c r="A3827" s="3" t="s">
        <v>7666</v>
      </c>
      <c r="B3827" s="3" t="s">
        <v>21724</v>
      </c>
      <c r="C3827" s="3" t="s">
        <v>7665</v>
      </c>
      <c r="D3827" s="5" t="s">
        <v>21725</v>
      </c>
      <c r="E3827" s="5" t="s">
        <v>21502</v>
      </c>
      <c r="F3827" s="5" t="s">
        <v>21503</v>
      </c>
      <c r="G3827" s="5" t="s">
        <v>12222</v>
      </c>
      <c r="H3827" s="5" t="s">
        <v>12230</v>
      </c>
      <c r="I3827" s="5" t="s">
        <v>13550</v>
      </c>
      <c r="J3827" s="5" t="s">
        <v>21499</v>
      </c>
      <c r="K3827" s="3" t="s">
        <v>12017</v>
      </c>
      <c r="L3827" s="3" t="s">
        <v>12021</v>
      </c>
      <c r="M3827" s="3" t="n">
        <v>8</v>
      </c>
      <c r="N3827" s="20" t="n">
        <v>7.89</v>
      </c>
      <c r="O3827" s="21" t="s">
        <v>19043</v>
      </c>
    </row>
    <row r="3828" customFormat="false" ht="15" hidden="false" customHeight="true" outlineLevel="0" collapsed="false">
      <c r="A3828" s="3" t="s">
        <v>7668</v>
      </c>
      <c r="B3828" s="3" t="s">
        <v>21726</v>
      </c>
      <c r="C3828" s="3" t="s">
        <v>7667</v>
      </c>
      <c r="D3828" s="5" t="s">
        <v>21727</v>
      </c>
      <c r="E3828" s="5" t="s">
        <v>21520</v>
      </c>
      <c r="F3828" s="5" t="s">
        <v>21521</v>
      </c>
      <c r="G3828" s="5" t="s">
        <v>12222</v>
      </c>
      <c r="H3828" s="5" t="s">
        <v>12230</v>
      </c>
      <c r="I3828" s="5" t="s">
        <v>12334</v>
      </c>
      <c r="J3828" s="5" t="s">
        <v>12328</v>
      </c>
      <c r="K3828" s="3" t="s">
        <v>12017</v>
      </c>
      <c r="L3828" s="3" t="s">
        <v>12021</v>
      </c>
      <c r="M3828" s="3" t="n">
        <v>6</v>
      </c>
      <c r="N3828" s="20" t="n">
        <v>4.89</v>
      </c>
      <c r="O3828" s="21" t="s">
        <v>14284</v>
      </c>
    </row>
    <row r="3829" customFormat="false" ht="15" hidden="false" customHeight="true" outlineLevel="0" collapsed="false">
      <c r="A3829" s="3" t="s">
        <v>7670</v>
      </c>
      <c r="B3829" s="3" t="s">
        <v>21728</v>
      </c>
      <c r="C3829" s="3" t="s">
        <v>7669</v>
      </c>
      <c r="D3829" s="5" t="s">
        <v>21729</v>
      </c>
      <c r="E3829" s="5" t="s">
        <v>21502</v>
      </c>
      <c r="F3829" s="5" t="s">
        <v>21503</v>
      </c>
      <c r="G3829" s="5" t="s">
        <v>12222</v>
      </c>
      <c r="H3829" s="5" t="s">
        <v>12230</v>
      </c>
      <c r="I3829" s="5" t="s">
        <v>13550</v>
      </c>
      <c r="J3829" s="5" t="s">
        <v>12328</v>
      </c>
      <c r="K3829" s="3" t="s">
        <v>12017</v>
      </c>
      <c r="L3829" s="3" t="s">
        <v>12021</v>
      </c>
      <c r="M3829" s="3" t="n">
        <v>1</v>
      </c>
      <c r="N3829" s="20" t="n">
        <v>6.89</v>
      </c>
      <c r="O3829" s="21" t="s">
        <v>12743</v>
      </c>
    </row>
    <row r="3830" customFormat="false" ht="15" hidden="false" customHeight="true" outlineLevel="0" collapsed="false">
      <c r="A3830" s="3" t="s">
        <v>7672</v>
      </c>
      <c r="B3830" s="3" t="s">
        <v>21730</v>
      </c>
      <c r="C3830" s="3" t="s">
        <v>7671</v>
      </c>
      <c r="D3830" s="5" t="s">
        <v>21731</v>
      </c>
      <c r="E3830" s="5" t="s">
        <v>21497</v>
      </c>
      <c r="F3830" s="5" t="s">
        <v>21498</v>
      </c>
      <c r="G3830" s="5" t="s">
        <v>12222</v>
      </c>
      <c r="H3830" s="5" t="s">
        <v>12230</v>
      </c>
      <c r="I3830" s="5" t="s">
        <v>13550</v>
      </c>
      <c r="J3830" s="5" t="s">
        <v>12512</v>
      </c>
      <c r="K3830" s="3" t="s">
        <v>12017</v>
      </c>
      <c r="L3830" s="3" t="s">
        <v>12021</v>
      </c>
      <c r="M3830" s="3" t="n">
        <v>8</v>
      </c>
      <c r="N3830" s="20" t="n">
        <v>4.99</v>
      </c>
      <c r="O3830" s="21" t="s">
        <v>14886</v>
      </c>
    </row>
    <row r="3831" customFormat="false" ht="15" hidden="false" customHeight="true" outlineLevel="0" collapsed="false">
      <c r="A3831" s="3" t="s">
        <v>7674</v>
      </c>
      <c r="B3831" s="3" t="s">
        <v>21732</v>
      </c>
      <c r="C3831" s="3" t="s">
        <v>7673</v>
      </c>
      <c r="D3831" s="5" t="s">
        <v>21733</v>
      </c>
      <c r="E3831" s="5" t="s">
        <v>21520</v>
      </c>
      <c r="F3831" s="5" t="s">
        <v>21521</v>
      </c>
      <c r="G3831" s="5" t="s">
        <v>12222</v>
      </c>
      <c r="H3831" s="5" t="s">
        <v>12230</v>
      </c>
      <c r="I3831" s="5" t="s">
        <v>13550</v>
      </c>
      <c r="J3831" s="5" t="s">
        <v>12328</v>
      </c>
      <c r="K3831" s="3" t="s">
        <v>12017</v>
      </c>
      <c r="L3831" s="3" t="s">
        <v>12021</v>
      </c>
      <c r="M3831" s="3" t="n">
        <v>8</v>
      </c>
      <c r="N3831" s="20" t="n">
        <v>4.49</v>
      </c>
      <c r="O3831" s="21" t="s">
        <v>21734</v>
      </c>
    </row>
    <row r="3832" customFormat="false" ht="15" hidden="false" customHeight="true" outlineLevel="0" collapsed="false">
      <c r="A3832" s="3" t="s">
        <v>7676</v>
      </c>
      <c r="B3832" s="3" t="s">
        <v>21735</v>
      </c>
      <c r="C3832" s="3" t="s">
        <v>7675</v>
      </c>
      <c r="D3832" s="5" t="s">
        <v>21736</v>
      </c>
      <c r="E3832" s="5" t="s">
        <v>21520</v>
      </c>
      <c r="F3832" s="5" t="s">
        <v>21521</v>
      </c>
      <c r="G3832" s="5" t="s">
        <v>12222</v>
      </c>
      <c r="H3832" s="5" t="s">
        <v>12230</v>
      </c>
      <c r="I3832" s="5" t="s">
        <v>13550</v>
      </c>
      <c r="J3832" s="5" t="s">
        <v>12328</v>
      </c>
      <c r="K3832" s="3" t="s">
        <v>12017</v>
      </c>
      <c r="L3832" s="3" t="s">
        <v>12021</v>
      </c>
      <c r="M3832" s="3" t="n">
        <v>6</v>
      </c>
      <c r="N3832" s="20" t="n">
        <v>6.49</v>
      </c>
      <c r="O3832" s="21" t="s">
        <v>16051</v>
      </c>
    </row>
    <row r="3833" customFormat="false" ht="15" hidden="false" customHeight="true" outlineLevel="0" collapsed="false">
      <c r="A3833" s="3" t="s">
        <v>7678</v>
      </c>
      <c r="B3833" s="3" t="s">
        <v>21737</v>
      </c>
      <c r="C3833" s="3" t="s">
        <v>7677</v>
      </c>
      <c r="D3833" s="5" t="s">
        <v>21738</v>
      </c>
      <c r="E3833" s="5" t="s">
        <v>21497</v>
      </c>
      <c r="F3833" s="5" t="s">
        <v>21498</v>
      </c>
      <c r="G3833" s="5" t="s">
        <v>12222</v>
      </c>
      <c r="H3833" s="5" t="s">
        <v>12230</v>
      </c>
      <c r="I3833" s="5" t="s">
        <v>13550</v>
      </c>
      <c r="J3833" s="5" t="s">
        <v>12328</v>
      </c>
      <c r="K3833" s="3" t="s">
        <v>12017</v>
      </c>
      <c r="L3833" s="3" t="s">
        <v>12021</v>
      </c>
      <c r="M3833" s="3" t="n">
        <v>8</v>
      </c>
      <c r="N3833" s="20" t="n">
        <v>6.99</v>
      </c>
      <c r="O3833" s="21" t="s">
        <v>12053</v>
      </c>
    </row>
    <row r="3834" customFormat="false" ht="15" hidden="false" customHeight="true" outlineLevel="0" collapsed="false">
      <c r="A3834" s="3" t="s">
        <v>7680</v>
      </c>
      <c r="B3834" s="3" t="s">
        <v>21739</v>
      </c>
      <c r="C3834" s="3" t="s">
        <v>7679</v>
      </c>
      <c r="D3834" s="5" t="s">
        <v>21740</v>
      </c>
      <c r="E3834" s="5" t="s">
        <v>21502</v>
      </c>
      <c r="F3834" s="5" t="s">
        <v>21503</v>
      </c>
      <c r="G3834" s="5" t="s">
        <v>12222</v>
      </c>
      <c r="H3834" s="5" t="s">
        <v>12230</v>
      </c>
      <c r="I3834" s="5" t="s">
        <v>12334</v>
      </c>
      <c r="J3834" s="5" t="s">
        <v>12512</v>
      </c>
      <c r="K3834" s="3" t="s">
        <v>12017</v>
      </c>
      <c r="L3834" s="3" t="s">
        <v>12021</v>
      </c>
      <c r="M3834" s="3" t="n">
        <v>1</v>
      </c>
      <c r="N3834" s="20" t="n">
        <v>4.49</v>
      </c>
      <c r="O3834" s="21" t="s">
        <v>14690</v>
      </c>
    </row>
    <row r="3835" customFormat="false" ht="15" hidden="false" customHeight="true" outlineLevel="0" collapsed="false">
      <c r="A3835" s="3" t="s">
        <v>7682</v>
      </c>
      <c r="B3835" s="3" t="s">
        <v>21741</v>
      </c>
      <c r="C3835" s="3" t="s">
        <v>7681</v>
      </c>
      <c r="D3835" s="5" t="s">
        <v>21742</v>
      </c>
      <c r="E3835" s="5" t="s">
        <v>21497</v>
      </c>
      <c r="F3835" s="5" t="s">
        <v>21498</v>
      </c>
      <c r="G3835" s="5" t="s">
        <v>12222</v>
      </c>
      <c r="H3835" s="5" t="s">
        <v>12230</v>
      </c>
      <c r="I3835" s="5" t="s">
        <v>13550</v>
      </c>
      <c r="J3835" s="5" t="s">
        <v>12328</v>
      </c>
      <c r="K3835" s="3" t="s">
        <v>12017</v>
      </c>
      <c r="L3835" s="3" t="s">
        <v>12021</v>
      </c>
      <c r="M3835" s="3" t="n">
        <v>1</v>
      </c>
      <c r="N3835" s="20" t="n">
        <v>4.99</v>
      </c>
      <c r="O3835" s="21" t="s">
        <v>21743</v>
      </c>
    </row>
    <row r="3836" customFormat="false" ht="15" hidden="false" customHeight="true" outlineLevel="0" collapsed="false">
      <c r="A3836" s="3" t="s">
        <v>7684</v>
      </c>
      <c r="B3836" s="3" t="s">
        <v>21744</v>
      </c>
      <c r="C3836" s="3" t="s">
        <v>7683</v>
      </c>
      <c r="D3836" s="5" t="s">
        <v>21745</v>
      </c>
      <c r="E3836" s="5" t="s">
        <v>12457</v>
      </c>
      <c r="F3836" s="5" t="s">
        <v>12458</v>
      </c>
      <c r="G3836" s="5" t="s">
        <v>12222</v>
      </c>
      <c r="H3836" s="5" t="s">
        <v>12230</v>
      </c>
      <c r="I3836" s="5" t="s">
        <v>12334</v>
      </c>
      <c r="J3836" s="5" t="s">
        <v>12328</v>
      </c>
      <c r="K3836" s="3" t="s">
        <v>12021</v>
      </c>
      <c r="L3836" s="3" t="s">
        <v>12021</v>
      </c>
      <c r="M3836" s="3" t="n">
        <v>6</v>
      </c>
      <c r="N3836" s="20" t="n">
        <v>4.49</v>
      </c>
      <c r="O3836" s="21" t="s">
        <v>21746</v>
      </c>
    </row>
    <row r="3837" customFormat="false" ht="15" hidden="false" customHeight="true" outlineLevel="0" collapsed="false">
      <c r="A3837" s="3" t="s">
        <v>7686</v>
      </c>
      <c r="B3837" s="3" t="s">
        <v>21747</v>
      </c>
      <c r="C3837" s="3" t="s">
        <v>7685</v>
      </c>
      <c r="D3837" s="5" t="s">
        <v>21748</v>
      </c>
      <c r="E3837" s="5" t="s">
        <v>21497</v>
      </c>
      <c r="F3837" s="5" t="s">
        <v>21498</v>
      </c>
      <c r="G3837" s="5" t="s">
        <v>12222</v>
      </c>
      <c r="H3837" s="5" t="s">
        <v>12230</v>
      </c>
      <c r="I3837" s="5" t="s">
        <v>12334</v>
      </c>
      <c r="J3837" s="5" t="s">
        <v>12328</v>
      </c>
      <c r="K3837" s="3" t="s">
        <v>12017</v>
      </c>
      <c r="L3837" s="3" t="s">
        <v>12021</v>
      </c>
      <c r="M3837" s="3" t="n">
        <v>6</v>
      </c>
      <c r="N3837" s="20" t="n">
        <v>5.29</v>
      </c>
      <c r="O3837" s="21" t="s">
        <v>14881</v>
      </c>
    </row>
    <row r="3838" customFormat="false" ht="15" hidden="false" customHeight="true" outlineLevel="0" collapsed="false">
      <c r="A3838" s="3" t="s">
        <v>7688</v>
      </c>
      <c r="B3838" s="3" t="s">
        <v>21749</v>
      </c>
      <c r="C3838" s="3" t="s">
        <v>7687</v>
      </c>
      <c r="D3838" s="5" t="s">
        <v>21750</v>
      </c>
      <c r="E3838" s="5" t="s">
        <v>21497</v>
      </c>
      <c r="F3838" s="5" t="s">
        <v>21498</v>
      </c>
      <c r="G3838" s="5" t="s">
        <v>12222</v>
      </c>
      <c r="H3838" s="5" t="s">
        <v>12230</v>
      </c>
      <c r="I3838" s="5" t="s">
        <v>13550</v>
      </c>
      <c r="J3838" s="5" t="s">
        <v>12328</v>
      </c>
      <c r="K3838" s="3" t="s">
        <v>12017</v>
      </c>
      <c r="L3838" s="3" t="s">
        <v>12021</v>
      </c>
      <c r="M3838" s="3" t="n">
        <v>6</v>
      </c>
      <c r="N3838" s="20" t="n">
        <v>4.89</v>
      </c>
      <c r="O3838" s="21" t="s">
        <v>12459</v>
      </c>
    </row>
    <row r="3839" customFormat="false" ht="15" hidden="false" customHeight="true" outlineLevel="0" collapsed="false">
      <c r="A3839" s="3" t="s">
        <v>7690</v>
      </c>
      <c r="B3839" s="3" t="s">
        <v>21751</v>
      </c>
      <c r="C3839" s="3" t="s">
        <v>7689</v>
      </c>
      <c r="D3839" s="5" t="s">
        <v>21752</v>
      </c>
      <c r="E3839" s="5" t="s">
        <v>21520</v>
      </c>
      <c r="F3839" s="5" t="s">
        <v>21521</v>
      </c>
      <c r="G3839" s="5" t="s">
        <v>12222</v>
      </c>
      <c r="H3839" s="5" t="s">
        <v>12234</v>
      </c>
      <c r="I3839" s="5" t="s">
        <v>12373</v>
      </c>
      <c r="J3839" s="5" t="s">
        <v>12328</v>
      </c>
      <c r="K3839" s="3" t="s">
        <v>12017</v>
      </c>
      <c r="L3839" s="3" t="s">
        <v>12021</v>
      </c>
      <c r="M3839" s="3" t="n">
        <v>6</v>
      </c>
      <c r="N3839" s="20" t="n">
        <v>6.79</v>
      </c>
      <c r="O3839" s="21" t="s">
        <v>21753</v>
      </c>
    </row>
    <row r="3840" customFormat="false" ht="15" hidden="false" customHeight="true" outlineLevel="0" collapsed="false">
      <c r="A3840" s="3" t="s">
        <v>7692</v>
      </c>
      <c r="B3840" s="3" t="s">
        <v>21754</v>
      </c>
      <c r="C3840" s="3" t="s">
        <v>7691</v>
      </c>
      <c r="D3840" s="5" t="s">
        <v>21755</v>
      </c>
      <c r="E3840" s="5" t="s">
        <v>12457</v>
      </c>
      <c r="F3840" s="5" t="s">
        <v>12458</v>
      </c>
      <c r="G3840" s="5" t="s">
        <v>12222</v>
      </c>
      <c r="H3840" s="5" t="s">
        <v>12234</v>
      </c>
      <c r="I3840" s="5" t="s">
        <v>13550</v>
      </c>
      <c r="J3840" s="5" t="s">
        <v>12512</v>
      </c>
      <c r="K3840" s="3" t="s">
        <v>12021</v>
      </c>
      <c r="L3840" s="3" t="s">
        <v>12021</v>
      </c>
      <c r="M3840" s="3" t="n">
        <v>12</v>
      </c>
      <c r="N3840" s="20" t="n">
        <v>4.49</v>
      </c>
      <c r="O3840" s="21" t="s">
        <v>15661</v>
      </c>
    </row>
    <row r="3841" customFormat="false" ht="15" hidden="false" customHeight="true" outlineLevel="0" collapsed="false">
      <c r="A3841" s="3" t="s">
        <v>7694</v>
      </c>
      <c r="B3841" s="3" t="s">
        <v>21756</v>
      </c>
      <c r="C3841" s="3" t="s">
        <v>7693</v>
      </c>
      <c r="D3841" s="5" t="s">
        <v>21757</v>
      </c>
      <c r="E3841" s="5" t="s">
        <v>21502</v>
      </c>
      <c r="F3841" s="5" t="s">
        <v>21503</v>
      </c>
      <c r="G3841" s="5" t="s">
        <v>12222</v>
      </c>
      <c r="H3841" s="5" t="s">
        <v>12234</v>
      </c>
      <c r="I3841" s="5" t="s">
        <v>12373</v>
      </c>
      <c r="J3841" s="5" t="s">
        <v>12328</v>
      </c>
      <c r="K3841" s="3" t="s">
        <v>12017</v>
      </c>
      <c r="L3841" s="3" t="s">
        <v>12021</v>
      </c>
      <c r="M3841" s="3" t="n">
        <v>6</v>
      </c>
      <c r="N3841" s="20" t="n">
        <v>4.99</v>
      </c>
      <c r="O3841" s="21" t="s">
        <v>13369</v>
      </c>
    </row>
    <row r="3842" customFormat="false" ht="15" hidden="false" customHeight="true" outlineLevel="0" collapsed="false">
      <c r="A3842" s="3" t="s">
        <v>7696</v>
      </c>
      <c r="B3842" s="3" t="s">
        <v>21758</v>
      </c>
      <c r="C3842" s="3" t="s">
        <v>7695</v>
      </c>
      <c r="D3842" s="5" t="s">
        <v>21759</v>
      </c>
      <c r="E3842" s="5" t="s">
        <v>21520</v>
      </c>
      <c r="F3842" s="5" t="s">
        <v>21521</v>
      </c>
      <c r="G3842" s="5" t="s">
        <v>12222</v>
      </c>
      <c r="H3842" s="5" t="s">
        <v>12234</v>
      </c>
      <c r="I3842" s="5" t="s">
        <v>12373</v>
      </c>
      <c r="J3842" s="5" t="s">
        <v>12328</v>
      </c>
      <c r="K3842" s="3" t="s">
        <v>12017</v>
      </c>
      <c r="L3842" s="3" t="s">
        <v>12021</v>
      </c>
      <c r="M3842" s="3" t="n">
        <v>8</v>
      </c>
      <c r="N3842" s="20" t="n">
        <v>6.29</v>
      </c>
      <c r="O3842" s="21" t="s">
        <v>21194</v>
      </c>
    </row>
    <row r="3843" customFormat="false" ht="15" hidden="false" customHeight="true" outlineLevel="0" collapsed="false">
      <c r="A3843" s="3" t="s">
        <v>7698</v>
      </c>
      <c r="B3843" s="3" t="s">
        <v>21760</v>
      </c>
      <c r="C3843" s="3" t="s">
        <v>7697</v>
      </c>
      <c r="D3843" s="5" t="s">
        <v>21761</v>
      </c>
      <c r="E3843" s="5" t="s">
        <v>21497</v>
      </c>
      <c r="F3843" s="5" t="s">
        <v>21498</v>
      </c>
      <c r="G3843" s="5" t="s">
        <v>12222</v>
      </c>
      <c r="H3843" s="5" t="s">
        <v>12234</v>
      </c>
      <c r="I3843" s="5" t="s">
        <v>12373</v>
      </c>
      <c r="J3843" s="5" t="s">
        <v>12328</v>
      </c>
      <c r="K3843" s="3" t="s">
        <v>12017</v>
      </c>
      <c r="L3843" s="3" t="s">
        <v>12021</v>
      </c>
      <c r="M3843" s="3" t="n">
        <v>6</v>
      </c>
      <c r="N3843" s="20" t="n">
        <v>5.89</v>
      </c>
      <c r="O3843" s="21" t="s">
        <v>15328</v>
      </c>
    </row>
    <row r="3844" customFormat="false" ht="15" hidden="false" customHeight="true" outlineLevel="0" collapsed="false">
      <c r="A3844" s="3" t="s">
        <v>7700</v>
      </c>
      <c r="B3844" s="3" t="s">
        <v>21762</v>
      </c>
      <c r="C3844" s="3" t="s">
        <v>7699</v>
      </c>
      <c r="D3844" s="5" t="s">
        <v>21763</v>
      </c>
      <c r="E3844" s="5" t="s">
        <v>12457</v>
      </c>
      <c r="F3844" s="5" t="s">
        <v>12458</v>
      </c>
      <c r="G3844" s="5" t="s">
        <v>12222</v>
      </c>
      <c r="H3844" s="5" t="s">
        <v>12234</v>
      </c>
      <c r="I3844" s="5" t="s">
        <v>13550</v>
      </c>
      <c r="J3844" s="5" t="s">
        <v>12328</v>
      </c>
      <c r="K3844" s="3" t="s">
        <v>12021</v>
      </c>
      <c r="L3844" s="3" t="s">
        <v>12021</v>
      </c>
      <c r="M3844" s="3" t="n">
        <v>1</v>
      </c>
      <c r="N3844" s="20" t="n">
        <v>6.89</v>
      </c>
      <c r="O3844" s="21" t="s">
        <v>19622</v>
      </c>
    </row>
    <row r="3845" customFormat="false" ht="15" hidden="false" customHeight="true" outlineLevel="0" collapsed="false">
      <c r="A3845" s="3" t="s">
        <v>7702</v>
      </c>
      <c r="B3845" s="3" t="s">
        <v>21764</v>
      </c>
      <c r="C3845" s="3" t="s">
        <v>7701</v>
      </c>
      <c r="D3845" s="5" t="s">
        <v>21765</v>
      </c>
      <c r="E3845" s="5" t="s">
        <v>21502</v>
      </c>
      <c r="F3845" s="5" t="s">
        <v>21503</v>
      </c>
      <c r="G3845" s="5" t="s">
        <v>12222</v>
      </c>
      <c r="H3845" s="5" t="s">
        <v>12234</v>
      </c>
      <c r="I3845" s="5" t="s">
        <v>13550</v>
      </c>
      <c r="J3845" s="5" t="s">
        <v>12512</v>
      </c>
      <c r="K3845" s="3" t="s">
        <v>12017</v>
      </c>
      <c r="L3845" s="3" t="s">
        <v>12021</v>
      </c>
      <c r="M3845" s="3" t="n">
        <v>8</v>
      </c>
      <c r="N3845" s="20" t="n">
        <v>5.49</v>
      </c>
      <c r="O3845" s="21" t="s">
        <v>15810</v>
      </c>
    </row>
    <row r="3846" customFormat="false" ht="15" hidden="false" customHeight="true" outlineLevel="0" collapsed="false">
      <c r="A3846" s="3" t="s">
        <v>7704</v>
      </c>
      <c r="B3846" s="3" t="s">
        <v>21766</v>
      </c>
      <c r="C3846" s="3" t="s">
        <v>7703</v>
      </c>
      <c r="D3846" s="5" t="s">
        <v>21767</v>
      </c>
      <c r="E3846" s="5" t="s">
        <v>21520</v>
      </c>
      <c r="F3846" s="5" t="s">
        <v>21521</v>
      </c>
      <c r="G3846" s="5" t="s">
        <v>12222</v>
      </c>
      <c r="H3846" s="5" t="s">
        <v>12234</v>
      </c>
      <c r="I3846" s="5" t="s">
        <v>12373</v>
      </c>
      <c r="J3846" s="5" t="s">
        <v>12328</v>
      </c>
      <c r="K3846" s="3" t="s">
        <v>12017</v>
      </c>
      <c r="L3846" s="3" t="s">
        <v>12021</v>
      </c>
      <c r="M3846" s="3" t="n">
        <v>6</v>
      </c>
      <c r="N3846" s="20" t="n">
        <v>4.89</v>
      </c>
      <c r="O3846" s="21" t="s">
        <v>16279</v>
      </c>
    </row>
    <row r="3847" customFormat="false" ht="15" hidden="false" customHeight="true" outlineLevel="0" collapsed="false">
      <c r="A3847" s="3" t="s">
        <v>7706</v>
      </c>
      <c r="B3847" s="3" t="s">
        <v>21768</v>
      </c>
      <c r="C3847" s="3" t="s">
        <v>7705</v>
      </c>
      <c r="D3847" s="5" t="s">
        <v>21769</v>
      </c>
      <c r="E3847" s="5" t="s">
        <v>21502</v>
      </c>
      <c r="F3847" s="5" t="s">
        <v>21503</v>
      </c>
      <c r="G3847" s="5" t="s">
        <v>12222</v>
      </c>
      <c r="H3847" s="5" t="s">
        <v>12234</v>
      </c>
      <c r="I3847" s="5" t="s">
        <v>13550</v>
      </c>
      <c r="J3847" s="5" t="s">
        <v>12328</v>
      </c>
      <c r="K3847" s="3" t="s">
        <v>12017</v>
      </c>
      <c r="L3847" s="3" t="s">
        <v>12021</v>
      </c>
      <c r="M3847" s="3" t="n">
        <v>1</v>
      </c>
      <c r="N3847" s="20" t="n">
        <v>6.99</v>
      </c>
      <c r="O3847" s="21" t="s">
        <v>21770</v>
      </c>
    </row>
    <row r="3848" customFormat="false" ht="15" hidden="false" customHeight="true" outlineLevel="0" collapsed="false">
      <c r="A3848" s="3" t="s">
        <v>7708</v>
      </c>
      <c r="B3848" s="3" t="s">
        <v>21771</v>
      </c>
      <c r="C3848" s="3" t="s">
        <v>7707</v>
      </c>
      <c r="D3848" s="5" t="s">
        <v>21772</v>
      </c>
      <c r="E3848" s="5" t="s">
        <v>21520</v>
      </c>
      <c r="F3848" s="5" t="s">
        <v>21521</v>
      </c>
      <c r="G3848" s="5" t="s">
        <v>12222</v>
      </c>
      <c r="H3848" s="5" t="s">
        <v>12234</v>
      </c>
      <c r="I3848" s="5" t="s">
        <v>12373</v>
      </c>
      <c r="J3848" s="5" t="s">
        <v>12328</v>
      </c>
      <c r="K3848" s="3" t="s">
        <v>12017</v>
      </c>
      <c r="L3848" s="3" t="s">
        <v>12021</v>
      </c>
      <c r="M3848" s="3" t="n">
        <v>6</v>
      </c>
      <c r="N3848" s="20" t="n">
        <v>4.89</v>
      </c>
      <c r="O3848" s="21" t="s">
        <v>16448</v>
      </c>
    </row>
    <row r="3849" customFormat="false" ht="15" hidden="false" customHeight="true" outlineLevel="0" collapsed="false">
      <c r="A3849" s="3" t="s">
        <v>7710</v>
      </c>
      <c r="B3849" s="3" t="s">
        <v>21773</v>
      </c>
      <c r="C3849" s="3" t="s">
        <v>7709</v>
      </c>
      <c r="D3849" s="5" t="s">
        <v>21774</v>
      </c>
      <c r="E3849" s="5" t="s">
        <v>21520</v>
      </c>
      <c r="F3849" s="5" t="s">
        <v>21521</v>
      </c>
      <c r="G3849" s="5" t="s">
        <v>12222</v>
      </c>
      <c r="H3849" s="5" t="s">
        <v>12234</v>
      </c>
      <c r="I3849" s="5" t="s">
        <v>13550</v>
      </c>
      <c r="J3849" s="5" t="s">
        <v>12328</v>
      </c>
      <c r="K3849" s="3" t="s">
        <v>12017</v>
      </c>
      <c r="L3849" s="3" t="s">
        <v>12021</v>
      </c>
      <c r="M3849" s="3" t="n">
        <v>12</v>
      </c>
      <c r="N3849" s="20" t="n">
        <v>6.89</v>
      </c>
      <c r="O3849" s="21" t="s">
        <v>21775</v>
      </c>
    </row>
    <row r="3850" customFormat="false" ht="15" hidden="false" customHeight="true" outlineLevel="0" collapsed="false">
      <c r="A3850" s="3" t="s">
        <v>7712</v>
      </c>
      <c r="B3850" s="3" t="s">
        <v>21776</v>
      </c>
      <c r="C3850" s="3" t="s">
        <v>7711</v>
      </c>
      <c r="D3850" s="5" t="s">
        <v>21777</v>
      </c>
      <c r="E3850" s="5" t="s">
        <v>12457</v>
      </c>
      <c r="F3850" s="5" t="s">
        <v>12458</v>
      </c>
      <c r="G3850" s="5" t="s">
        <v>12222</v>
      </c>
      <c r="H3850" s="5" t="s">
        <v>12234</v>
      </c>
      <c r="I3850" s="5" t="s">
        <v>12373</v>
      </c>
      <c r="J3850" s="5" t="s">
        <v>12328</v>
      </c>
      <c r="K3850" s="3" t="s">
        <v>12021</v>
      </c>
      <c r="L3850" s="3" t="s">
        <v>12021</v>
      </c>
      <c r="M3850" s="3" t="n">
        <v>6</v>
      </c>
      <c r="N3850" s="20" t="n">
        <v>6.29</v>
      </c>
      <c r="O3850" s="21" t="s">
        <v>15091</v>
      </c>
    </row>
    <row r="3851" customFormat="false" ht="15" hidden="false" customHeight="true" outlineLevel="0" collapsed="false">
      <c r="A3851" s="3" t="s">
        <v>7714</v>
      </c>
      <c r="B3851" s="3" t="s">
        <v>21778</v>
      </c>
      <c r="C3851" s="3" t="s">
        <v>7713</v>
      </c>
      <c r="D3851" s="5" t="s">
        <v>21779</v>
      </c>
      <c r="E3851" s="5" t="s">
        <v>12457</v>
      </c>
      <c r="F3851" s="5" t="s">
        <v>12458</v>
      </c>
      <c r="G3851" s="5" t="s">
        <v>12222</v>
      </c>
      <c r="H3851" s="5" t="s">
        <v>12234</v>
      </c>
      <c r="I3851" s="5" t="s">
        <v>13550</v>
      </c>
      <c r="J3851" s="5" t="s">
        <v>12328</v>
      </c>
      <c r="K3851" s="3" t="s">
        <v>12021</v>
      </c>
      <c r="L3851" s="3" t="s">
        <v>12021</v>
      </c>
      <c r="M3851" s="3" t="n">
        <v>1</v>
      </c>
      <c r="N3851" s="20" t="n">
        <v>4.39</v>
      </c>
      <c r="O3851" s="21" t="s">
        <v>13157</v>
      </c>
    </row>
    <row r="3852" customFormat="false" ht="15" hidden="false" customHeight="true" outlineLevel="0" collapsed="false">
      <c r="A3852" s="3" t="s">
        <v>7716</v>
      </c>
      <c r="B3852" s="3" t="s">
        <v>21780</v>
      </c>
      <c r="C3852" s="3" t="s">
        <v>7715</v>
      </c>
      <c r="D3852" s="5" t="s">
        <v>21781</v>
      </c>
      <c r="E3852" s="5" t="s">
        <v>21497</v>
      </c>
      <c r="F3852" s="5" t="s">
        <v>21498</v>
      </c>
      <c r="G3852" s="5" t="s">
        <v>12222</v>
      </c>
      <c r="H3852" s="5" t="s">
        <v>12234</v>
      </c>
      <c r="I3852" s="5" t="s">
        <v>12373</v>
      </c>
      <c r="J3852" s="5" t="s">
        <v>12328</v>
      </c>
      <c r="K3852" s="3" t="s">
        <v>12017</v>
      </c>
      <c r="L3852" s="3" t="s">
        <v>12021</v>
      </c>
      <c r="M3852" s="3" t="n">
        <v>12</v>
      </c>
      <c r="N3852" s="20" t="n">
        <v>4.89</v>
      </c>
      <c r="O3852" s="21" t="s">
        <v>19086</v>
      </c>
    </row>
    <row r="3853" customFormat="false" ht="15" hidden="false" customHeight="true" outlineLevel="0" collapsed="false">
      <c r="A3853" s="3" t="s">
        <v>7718</v>
      </c>
      <c r="B3853" s="3" t="s">
        <v>21782</v>
      </c>
      <c r="C3853" s="3" t="s">
        <v>7717</v>
      </c>
      <c r="D3853" s="5" t="s">
        <v>21783</v>
      </c>
      <c r="E3853" s="5" t="s">
        <v>21502</v>
      </c>
      <c r="F3853" s="5" t="s">
        <v>21503</v>
      </c>
      <c r="G3853" s="5" t="s">
        <v>12222</v>
      </c>
      <c r="H3853" s="5" t="s">
        <v>12234</v>
      </c>
      <c r="I3853" s="5" t="s">
        <v>12373</v>
      </c>
      <c r="J3853" s="5" t="s">
        <v>12328</v>
      </c>
      <c r="K3853" s="3" t="s">
        <v>12017</v>
      </c>
      <c r="L3853" s="3" t="s">
        <v>12021</v>
      </c>
      <c r="M3853" s="3" t="n">
        <v>6</v>
      </c>
      <c r="N3853" s="20" t="n">
        <v>6.89</v>
      </c>
      <c r="O3853" s="21" t="s">
        <v>14361</v>
      </c>
    </row>
    <row r="3854" customFormat="false" ht="15" hidden="false" customHeight="true" outlineLevel="0" collapsed="false">
      <c r="A3854" s="3" t="s">
        <v>7720</v>
      </c>
      <c r="B3854" s="3" t="s">
        <v>21784</v>
      </c>
      <c r="C3854" s="3" t="s">
        <v>7719</v>
      </c>
      <c r="D3854" s="5" t="s">
        <v>21785</v>
      </c>
      <c r="E3854" s="5" t="s">
        <v>21502</v>
      </c>
      <c r="F3854" s="5" t="s">
        <v>21503</v>
      </c>
      <c r="G3854" s="5" t="s">
        <v>12222</v>
      </c>
      <c r="H3854" s="5" t="s">
        <v>12234</v>
      </c>
      <c r="I3854" s="5" t="s">
        <v>12373</v>
      </c>
      <c r="J3854" s="5" t="s">
        <v>12328</v>
      </c>
      <c r="K3854" s="3" t="s">
        <v>12017</v>
      </c>
      <c r="L3854" s="3" t="s">
        <v>12021</v>
      </c>
      <c r="M3854" s="3" t="n">
        <v>6</v>
      </c>
      <c r="N3854" s="20" t="n">
        <v>5.29</v>
      </c>
      <c r="O3854" s="21" t="s">
        <v>14152</v>
      </c>
    </row>
    <row r="3855" customFormat="false" ht="15" hidden="false" customHeight="true" outlineLevel="0" collapsed="false">
      <c r="A3855" s="3" t="s">
        <v>7722</v>
      </c>
      <c r="B3855" s="3" t="s">
        <v>21786</v>
      </c>
      <c r="C3855" s="3" t="s">
        <v>7721</v>
      </c>
      <c r="D3855" s="5" t="s">
        <v>21787</v>
      </c>
      <c r="E3855" s="5" t="s">
        <v>12457</v>
      </c>
      <c r="F3855" s="5" t="s">
        <v>12458</v>
      </c>
      <c r="G3855" s="5" t="s">
        <v>12222</v>
      </c>
      <c r="H3855" s="5" t="s">
        <v>12234</v>
      </c>
      <c r="I3855" s="5" t="s">
        <v>12373</v>
      </c>
      <c r="J3855" s="5" t="s">
        <v>21499</v>
      </c>
      <c r="K3855" s="3" t="s">
        <v>12021</v>
      </c>
      <c r="L3855" s="3" t="s">
        <v>12021</v>
      </c>
      <c r="M3855" s="3" t="n">
        <v>8</v>
      </c>
      <c r="N3855" s="20" t="n">
        <v>5.49</v>
      </c>
      <c r="O3855" s="21" t="s">
        <v>21788</v>
      </c>
    </row>
    <row r="3856" customFormat="false" ht="15" hidden="false" customHeight="true" outlineLevel="0" collapsed="false">
      <c r="A3856" s="3" t="s">
        <v>7724</v>
      </c>
      <c r="B3856" s="3" t="s">
        <v>21789</v>
      </c>
      <c r="C3856" s="3" t="s">
        <v>7723</v>
      </c>
      <c r="D3856" s="5" t="s">
        <v>21790</v>
      </c>
      <c r="E3856" s="5" t="s">
        <v>21497</v>
      </c>
      <c r="F3856" s="5" t="s">
        <v>21498</v>
      </c>
      <c r="G3856" s="5" t="s">
        <v>12222</v>
      </c>
      <c r="H3856" s="5" t="s">
        <v>12234</v>
      </c>
      <c r="I3856" s="5" t="s">
        <v>13550</v>
      </c>
      <c r="J3856" s="5" t="s">
        <v>12328</v>
      </c>
      <c r="K3856" s="3" t="s">
        <v>12017</v>
      </c>
      <c r="L3856" s="3" t="s">
        <v>12021</v>
      </c>
      <c r="M3856" s="3" t="n">
        <v>12</v>
      </c>
      <c r="N3856" s="20" t="n">
        <v>5.79</v>
      </c>
      <c r="O3856" s="21" t="s">
        <v>15351</v>
      </c>
    </row>
    <row r="3857" customFormat="false" ht="15" hidden="false" customHeight="true" outlineLevel="0" collapsed="false">
      <c r="A3857" s="3" t="s">
        <v>7726</v>
      </c>
      <c r="B3857" s="3" t="s">
        <v>21791</v>
      </c>
      <c r="C3857" s="3" t="s">
        <v>7725</v>
      </c>
      <c r="D3857" s="5" t="s">
        <v>21792</v>
      </c>
      <c r="E3857" s="5" t="s">
        <v>21502</v>
      </c>
      <c r="F3857" s="5" t="s">
        <v>21503</v>
      </c>
      <c r="G3857" s="5" t="s">
        <v>12222</v>
      </c>
      <c r="H3857" s="5" t="s">
        <v>12234</v>
      </c>
      <c r="I3857" s="5" t="s">
        <v>12373</v>
      </c>
      <c r="J3857" s="5" t="s">
        <v>12328</v>
      </c>
      <c r="K3857" s="3" t="s">
        <v>12017</v>
      </c>
      <c r="L3857" s="3" t="s">
        <v>12021</v>
      </c>
      <c r="M3857" s="3" t="n">
        <v>6</v>
      </c>
      <c r="N3857" s="20" t="n">
        <v>5.39</v>
      </c>
      <c r="O3857" s="21" t="s">
        <v>21793</v>
      </c>
    </row>
    <row r="3858" customFormat="false" ht="15" hidden="false" customHeight="true" outlineLevel="0" collapsed="false">
      <c r="A3858" s="3" t="s">
        <v>7728</v>
      </c>
      <c r="B3858" s="3" t="s">
        <v>21794</v>
      </c>
      <c r="C3858" s="3" t="s">
        <v>7727</v>
      </c>
      <c r="D3858" s="5" t="s">
        <v>21795</v>
      </c>
      <c r="E3858" s="5" t="s">
        <v>12457</v>
      </c>
      <c r="F3858" s="5" t="s">
        <v>12458</v>
      </c>
      <c r="G3858" s="5" t="s">
        <v>12222</v>
      </c>
      <c r="H3858" s="5" t="s">
        <v>12234</v>
      </c>
      <c r="I3858" s="5" t="s">
        <v>12373</v>
      </c>
      <c r="J3858" s="5" t="s">
        <v>12328</v>
      </c>
      <c r="K3858" s="3" t="s">
        <v>12021</v>
      </c>
      <c r="L3858" s="3" t="s">
        <v>12021</v>
      </c>
      <c r="M3858" s="3" t="n">
        <v>12</v>
      </c>
      <c r="N3858" s="20" t="n">
        <v>6.79</v>
      </c>
      <c r="O3858" s="21" t="s">
        <v>15830</v>
      </c>
    </row>
    <row r="3859" customFormat="false" ht="15" hidden="false" customHeight="true" outlineLevel="0" collapsed="false">
      <c r="A3859" s="3" t="s">
        <v>7730</v>
      </c>
      <c r="B3859" s="3" t="s">
        <v>21796</v>
      </c>
      <c r="C3859" s="3" t="s">
        <v>7729</v>
      </c>
      <c r="D3859" s="5" t="s">
        <v>21797</v>
      </c>
      <c r="E3859" s="5" t="s">
        <v>21497</v>
      </c>
      <c r="F3859" s="5" t="s">
        <v>21498</v>
      </c>
      <c r="G3859" s="5" t="s">
        <v>12222</v>
      </c>
      <c r="H3859" s="5" t="s">
        <v>12234</v>
      </c>
      <c r="I3859" s="5" t="s">
        <v>12373</v>
      </c>
      <c r="J3859" s="5" t="s">
        <v>12328</v>
      </c>
      <c r="K3859" s="3" t="s">
        <v>12017</v>
      </c>
      <c r="L3859" s="3" t="s">
        <v>12021</v>
      </c>
      <c r="M3859" s="3" t="n">
        <v>8</v>
      </c>
      <c r="N3859" s="20" t="n">
        <v>6.29</v>
      </c>
      <c r="O3859" s="21" t="s">
        <v>14944</v>
      </c>
    </row>
    <row r="3860" customFormat="false" ht="15" hidden="false" customHeight="true" outlineLevel="0" collapsed="false">
      <c r="A3860" s="3" t="s">
        <v>7732</v>
      </c>
      <c r="B3860" s="3" t="s">
        <v>21798</v>
      </c>
      <c r="C3860" s="3" t="s">
        <v>7731</v>
      </c>
      <c r="D3860" s="5" t="s">
        <v>21799</v>
      </c>
      <c r="E3860" s="5" t="s">
        <v>12457</v>
      </c>
      <c r="F3860" s="5" t="s">
        <v>12458</v>
      </c>
      <c r="G3860" s="5" t="s">
        <v>12222</v>
      </c>
      <c r="H3860" s="5" t="s">
        <v>12234</v>
      </c>
      <c r="I3860" s="5" t="s">
        <v>12373</v>
      </c>
      <c r="J3860" s="5" t="s">
        <v>12328</v>
      </c>
      <c r="K3860" s="3" t="s">
        <v>12021</v>
      </c>
      <c r="L3860" s="3" t="s">
        <v>12021</v>
      </c>
      <c r="M3860" s="3" t="n">
        <v>8</v>
      </c>
      <c r="N3860" s="20" t="n">
        <v>5.99</v>
      </c>
      <c r="O3860" s="21" t="s">
        <v>21800</v>
      </c>
    </row>
    <row r="3861" customFormat="false" ht="15" hidden="false" customHeight="true" outlineLevel="0" collapsed="false">
      <c r="A3861" s="3" t="s">
        <v>7734</v>
      </c>
      <c r="B3861" s="3" t="s">
        <v>21801</v>
      </c>
      <c r="C3861" s="3" t="s">
        <v>7733</v>
      </c>
      <c r="D3861" s="5" t="s">
        <v>21802</v>
      </c>
      <c r="E3861" s="5" t="s">
        <v>21502</v>
      </c>
      <c r="F3861" s="5" t="s">
        <v>21503</v>
      </c>
      <c r="G3861" s="5" t="s">
        <v>12222</v>
      </c>
      <c r="H3861" s="5" t="s">
        <v>12234</v>
      </c>
      <c r="I3861" s="5" t="s">
        <v>13550</v>
      </c>
      <c r="J3861" s="5" t="s">
        <v>12328</v>
      </c>
      <c r="K3861" s="3" t="s">
        <v>12017</v>
      </c>
      <c r="L3861" s="3" t="s">
        <v>12021</v>
      </c>
      <c r="M3861" s="3" t="n">
        <v>1</v>
      </c>
      <c r="N3861" s="20" t="n">
        <v>6.29</v>
      </c>
      <c r="O3861" s="21" t="s">
        <v>21803</v>
      </c>
    </row>
    <row r="3862" customFormat="false" ht="15" hidden="false" customHeight="true" outlineLevel="0" collapsed="false">
      <c r="A3862" s="3" t="s">
        <v>7736</v>
      </c>
      <c r="B3862" s="3" t="s">
        <v>21804</v>
      </c>
      <c r="C3862" s="3" t="s">
        <v>7735</v>
      </c>
      <c r="D3862" s="5" t="s">
        <v>21805</v>
      </c>
      <c r="E3862" s="5" t="s">
        <v>21806</v>
      </c>
      <c r="F3862" s="5" t="s">
        <v>21807</v>
      </c>
      <c r="G3862" s="5" t="s">
        <v>12265</v>
      </c>
      <c r="H3862" s="5" t="s">
        <v>12266</v>
      </c>
      <c r="I3862" s="5" t="s">
        <v>16</v>
      </c>
      <c r="J3862" s="5" t="s">
        <v>12328</v>
      </c>
      <c r="K3862" s="3" t="s">
        <v>12017</v>
      </c>
      <c r="L3862" s="3" t="s">
        <v>12021</v>
      </c>
      <c r="M3862" s="3" t="n">
        <v>6</v>
      </c>
      <c r="N3862" s="20" t="n">
        <v>4.89</v>
      </c>
      <c r="O3862" s="21" t="s">
        <v>18381</v>
      </c>
    </row>
    <row r="3863" customFormat="false" ht="15" hidden="false" customHeight="true" outlineLevel="0" collapsed="false">
      <c r="A3863" s="3" t="s">
        <v>7738</v>
      </c>
      <c r="B3863" s="3" t="s">
        <v>21808</v>
      </c>
      <c r="C3863" s="3" t="s">
        <v>7737</v>
      </c>
      <c r="D3863" s="5" t="s">
        <v>21809</v>
      </c>
      <c r="E3863" s="5" t="s">
        <v>12457</v>
      </c>
      <c r="F3863" s="5" t="s">
        <v>12458</v>
      </c>
      <c r="G3863" s="5" t="s">
        <v>12265</v>
      </c>
      <c r="H3863" s="5" t="s">
        <v>12266</v>
      </c>
      <c r="I3863" s="5" t="s">
        <v>16</v>
      </c>
      <c r="J3863" s="5" t="s">
        <v>12328</v>
      </c>
      <c r="K3863" s="3" t="s">
        <v>12021</v>
      </c>
      <c r="L3863" s="3" t="s">
        <v>12021</v>
      </c>
      <c r="M3863" s="3" t="n">
        <v>8</v>
      </c>
      <c r="N3863" s="20" t="n">
        <v>1.79</v>
      </c>
      <c r="O3863" s="21" t="s">
        <v>21810</v>
      </c>
    </row>
    <row r="3864" customFormat="false" ht="15" hidden="false" customHeight="true" outlineLevel="0" collapsed="false">
      <c r="A3864" s="3" t="s">
        <v>7740</v>
      </c>
      <c r="B3864" s="3" t="s">
        <v>21811</v>
      </c>
      <c r="C3864" s="3" t="s">
        <v>7739</v>
      </c>
      <c r="D3864" s="5" t="s">
        <v>21812</v>
      </c>
      <c r="E3864" s="5" t="s">
        <v>21813</v>
      </c>
      <c r="F3864" s="5" t="s">
        <v>21814</v>
      </c>
      <c r="G3864" s="5" t="s">
        <v>12265</v>
      </c>
      <c r="H3864" s="5" t="s">
        <v>12266</v>
      </c>
      <c r="I3864" s="5" t="s">
        <v>16</v>
      </c>
      <c r="J3864" s="5" t="s">
        <v>19411</v>
      </c>
      <c r="K3864" s="3" t="s">
        <v>12017</v>
      </c>
      <c r="L3864" s="3" t="s">
        <v>12021</v>
      </c>
      <c r="M3864" s="3" t="n">
        <v>6</v>
      </c>
      <c r="N3864" s="20" t="n">
        <v>1.99</v>
      </c>
      <c r="O3864" s="21" t="s">
        <v>13532</v>
      </c>
    </row>
    <row r="3865" customFormat="false" ht="15" hidden="false" customHeight="true" outlineLevel="0" collapsed="false">
      <c r="A3865" s="3" t="s">
        <v>7742</v>
      </c>
      <c r="B3865" s="3" t="s">
        <v>21815</v>
      </c>
      <c r="C3865" s="3" t="s">
        <v>7741</v>
      </c>
      <c r="D3865" s="5" t="s">
        <v>21816</v>
      </c>
      <c r="E3865" s="5" t="s">
        <v>21813</v>
      </c>
      <c r="F3865" s="5" t="s">
        <v>21814</v>
      </c>
      <c r="G3865" s="5" t="s">
        <v>12265</v>
      </c>
      <c r="H3865" s="5" t="s">
        <v>12266</v>
      </c>
      <c r="I3865" s="5" t="s">
        <v>15755</v>
      </c>
      <c r="J3865" s="5" t="s">
        <v>12328</v>
      </c>
      <c r="K3865" s="3" t="s">
        <v>12017</v>
      </c>
      <c r="L3865" s="3" t="s">
        <v>12021</v>
      </c>
      <c r="M3865" s="3" t="n">
        <v>1</v>
      </c>
      <c r="N3865" s="20" t="n">
        <v>1.49</v>
      </c>
      <c r="O3865" s="21" t="s">
        <v>17158</v>
      </c>
    </row>
    <row r="3866" customFormat="false" ht="15" hidden="false" customHeight="true" outlineLevel="0" collapsed="false">
      <c r="A3866" s="3" t="s">
        <v>7744</v>
      </c>
      <c r="B3866" s="3" t="s">
        <v>21817</v>
      </c>
      <c r="C3866" s="3" t="s">
        <v>7743</v>
      </c>
      <c r="D3866" s="5" t="s">
        <v>21818</v>
      </c>
      <c r="E3866" s="5" t="s">
        <v>12457</v>
      </c>
      <c r="F3866" s="5" t="s">
        <v>12458</v>
      </c>
      <c r="G3866" s="5" t="s">
        <v>12265</v>
      </c>
      <c r="H3866" s="5" t="s">
        <v>12266</v>
      </c>
      <c r="I3866" s="5" t="s">
        <v>16</v>
      </c>
      <c r="J3866" s="5" t="s">
        <v>12328</v>
      </c>
      <c r="K3866" s="3" t="s">
        <v>12021</v>
      </c>
      <c r="L3866" s="3" t="s">
        <v>12021</v>
      </c>
      <c r="M3866" s="3" t="n">
        <v>8</v>
      </c>
      <c r="N3866" s="20" t="n">
        <v>3.79</v>
      </c>
      <c r="O3866" s="21" t="s">
        <v>12241</v>
      </c>
    </row>
    <row r="3867" customFormat="false" ht="15" hidden="false" customHeight="true" outlineLevel="0" collapsed="false">
      <c r="A3867" s="3" t="s">
        <v>7746</v>
      </c>
      <c r="B3867" s="3" t="s">
        <v>21819</v>
      </c>
      <c r="C3867" s="3" t="s">
        <v>7745</v>
      </c>
      <c r="D3867" s="5" t="s">
        <v>21820</v>
      </c>
      <c r="E3867" s="5" t="s">
        <v>21806</v>
      </c>
      <c r="F3867" s="5" t="s">
        <v>21807</v>
      </c>
      <c r="G3867" s="5" t="s">
        <v>12265</v>
      </c>
      <c r="H3867" s="5" t="s">
        <v>12266</v>
      </c>
      <c r="I3867" s="5" t="s">
        <v>15755</v>
      </c>
      <c r="J3867" s="5" t="s">
        <v>12328</v>
      </c>
      <c r="K3867" s="3" t="s">
        <v>12017</v>
      </c>
      <c r="L3867" s="3" t="s">
        <v>12021</v>
      </c>
      <c r="M3867" s="3" t="n">
        <v>6</v>
      </c>
      <c r="N3867" s="20" t="n">
        <v>2.99</v>
      </c>
      <c r="O3867" s="21" t="s">
        <v>15157</v>
      </c>
    </row>
    <row r="3868" customFormat="false" ht="15" hidden="false" customHeight="true" outlineLevel="0" collapsed="false">
      <c r="A3868" s="3" t="s">
        <v>7748</v>
      </c>
      <c r="B3868" s="3" t="s">
        <v>21821</v>
      </c>
      <c r="C3868" s="3" t="s">
        <v>7747</v>
      </c>
      <c r="D3868" s="5" t="s">
        <v>21822</v>
      </c>
      <c r="E3868" s="5" t="s">
        <v>21823</v>
      </c>
      <c r="F3868" s="5" t="s">
        <v>21824</v>
      </c>
      <c r="G3868" s="5" t="s">
        <v>12265</v>
      </c>
      <c r="H3868" s="5" t="s">
        <v>12266</v>
      </c>
      <c r="I3868" s="5" t="s">
        <v>15755</v>
      </c>
      <c r="J3868" s="5" t="s">
        <v>12328</v>
      </c>
      <c r="K3868" s="3" t="s">
        <v>12017</v>
      </c>
      <c r="L3868" s="3" t="s">
        <v>12021</v>
      </c>
      <c r="M3868" s="3" t="n">
        <v>6</v>
      </c>
      <c r="N3868" s="20" t="n">
        <v>0.39</v>
      </c>
      <c r="O3868" s="21" t="s">
        <v>18439</v>
      </c>
    </row>
    <row r="3869" customFormat="false" ht="15" hidden="false" customHeight="true" outlineLevel="0" collapsed="false">
      <c r="A3869" s="3" t="s">
        <v>7750</v>
      </c>
      <c r="B3869" s="3" t="s">
        <v>21825</v>
      </c>
      <c r="C3869" s="3" t="s">
        <v>7749</v>
      </c>
      <c r="D3869" s="5" t="s">
        <v>21826</v>
      </c>
      <c r="E3869" s="5" t="s">
        <v>12457</v>
      </c>
      <c r="F3869" s="5" t="s">
        <v>12458</v>
      </c>
      <c r="G3869" s="5" t="s">
        <v>12265</v>
      </c>
      <c r="H3869" s="5" t="s">
        <v>12266</v>
      </c>
      <c r="I3869" s="5" t="s">
        <v>21827</v>
      </c>
      <c r="J3869" s="5" t="s">
        <v>12328</v>
      </c>
      <c r="K3869" s="3" t="s">
        <v>12021</v>
      </c>
      <c r="L3869" s="3" t="s">
        <v>12021</v>
      </c>
      <c r="M3869" s="3" t="n">
        <v>8</v>
      </c>
      <c r="N3869" s="20" t="n">
        <v>0.49</v>
      </c>
      <c r="O3869" s="21" t="s">
        <v>12814</v>
      </c>
    </row>
    <row r="3870" customFormat="false" ht="15" hidden="false" customHeight="true" outlineLevel="0" collapsed="false">
      <c r="A3870" s="3" t="s">
        <v>7752</v>
      </c>
      <c r="B3870" s="3" t="s">
        <v>21828</v>
      </c>
      <c r="C3870" s="3" t="s">
        <v>7751</v>
      </c>
      <c r="D3870" s="5" t="s">
        <v>21829</v>
      </c>
      <c r="E3870" s="5" t="s">
        <v>21823</v>
      </c>
      <c r="F3870" s="5" t="s">
        <v>21824</v>
      </c>
      <c r="G3870" s="5" t="s">
        <v>12265</v>
      </c>
      <c r="H3870" s="5" t="s">
        <v>12266</v>
      </c>
      <c r="I3870" s="5" t="s">
        <v>15755</v>
      </c>
      <c r="J3870" s="5" t="s">
        <v>12328</v>
      </c>
      <c r="K3870" s="3" t="s">
        <v>12017</v>
      </c>
      <c r="L3870" s="3" t="s">
        <v>12021</v>
      </c>
      <c r="M3870" s="3" t="n">
        <v>1</v>
      </c>
      <c r="N3870" s="20" t="n">
        <v>3.99</v>
      </c>
      <c r="O3870" s="21" t="s">
        <v>15007</v>
      </c>
    </row>
    <row r="3871" customFormat="false" ht="15" hidden="false" customHeight="true" outlineLevel="0" collapsed="false">
      <c r="A3871" s="3" t="s">
        <v>7754</v>
      </c>
      <c r="B3871" s="3" t="s">
        <v>21830</v>
      </c>
      <c r="C3871" s="3" t="s">
        <v>7753</v>
      </c>
      <c r="D3871" s="5" t="s">
        <v>21831</v>
      </c>
      <c r="E3871" s="5" t="s">
        <v>21806</v>
      </c>
      <c r="F3871" s="5" t="s">
        <v>21807</v>
      </c>
      <c r="G3871" s="5" t="s">
        <v>12265</v>
      </c>
      <c r="H3871" s="5" t="s">
        <v>12266</v>
      </c>
      <c r="I3871" s="5" t="s">
        <v>15755</v>
      </c>
      <c r="J3871" s="5" t="s">
        <v>12328</v>
      </c>
      <c r="K3871" s="3" t="s">
        <v>12017</v>
      </c>
      <c r="L3871" s="3" t="s">
        <v>12021</v>
      </c>
      <c r="M3871" s="3" t="n">
        <v>12</v>
      </c>
      <c r="N3871" s="20" t="n">
        <v>3.39</v>
      </c>
      <c r="O3871" s="21" t="s">
        <v>12941</v>
      </c>
    </row>
    <row r="3872" customFormat="false" ht="15" hidden="false" customHeight="true" outlineLevel="0" collapsed="false">
      <c r="A3872" s="3" t="s">
        <v>7756</v>
      </c>
      <c r="B3872" s="3" t="s">
        <v>21832</v>
      </c>
      <c r="C3872" s="3" t="s">
        <v>7755</v>
      </c>
      <c r="D3872" s="5" t="s">
        <v>21833</v>
      </c>
      <c r="E3872" s="5" t="s">
        <v>12457</v>
      </c>
      <c r="F3872" s="5" t="s">
        <v>12458</v>
      </c>
      <c r="G3872" s="5" t="s">
        <v>12265</v>
      </c>
      <c r="H3872" s="5" t="s">
        <v>12266</v>
      </c>
      <c r="I3872" s="5" t="s">
        <v>21827</v>
      </c>
      <c r="J3872" s="5" t="s">
        <v>12328</v>
      </c>
      <c r="K3872" s="3" t="s">
        <v>12021</v>
      </c>
      <c r="L3872" s="3" t="s">
        <v>12021</v>
      </c>
      <c r="M3872" s="3" t="n">
        <v>12</v>
      </c>
      <c r="N3872" s="20" t="n">
        <v>4.29</v>
      </c>
      <c r="O3872" s="21" t="s">
        <v>14457</v>
      </c>
    </row>
    <row r="3873" customFormat="false" ht="15" hidden="false" customHeight="true" outlineLevel="0" collapsed="false">
      <c r="A3873" s="3" t="s">
        <v>7758</v>
      </c>
      <c r="B3873" s="3" t="s">
        <v>21834</v>
      </c>
      <c r="C3873" s="3" t="s">
        <v>7757</v>
      </c>
      <c r="D3873" s="5" t="s">
        <v>21835</v>
      </c>
      <c r="E3873" s="5" t="s">
        <v>21823</v>
      </c>
      <c r="F3873" s="5" t="s">
        <v>21824</v>
      </c>
      <c r="G3873" s="5" t="s">
        <v>12265</v>
      </c>
      <c r="H3873" s="5" t="s">
        <v>12266</v>
      </c>
      <c r="I3873" s="5" t="s">
        <v>16</v>
      </c>
      <c r="J3873" s="5" t="s">
        <v>12328</v>
      </c>
      <c r="K3873" s="3" t="s">
        <v>12017</v>
      </c>
      <c r="L3873" s="3" t="s">
        <v>12021</v>
      </c>
      <c r="M3873" s="3" t="n">
        <v>12</v>
      </c>
      <c r="N3873" s="20" t="n">
        <v>2.39</v>
      </c>
      <c r="O3873" s="21" t="s">
        <v>18871</v>
      </c>
    </row>
    <row r="3874" customFormat="false" ht="15" hidden="false" customHeight="true" outlineLevel="0" collapsed="false">
      <c r="A3874" s="3" t="s">
        <v>7760</v>
      </c>
      <c r="B3874" s="3" t="s">
        <v>21836</v>
      </c>
      <c r="C3874" s="3" t="s">
        <v>7759</v>
      </c>
      <c r="D3874" s="5" t="s">
        <v>21837</v>
      </c>
      <c r="E3874" s="5" t="s">
        <v>21806</v>
      </c>
      <c r="F3874" s="5" t="s">
        <v>21807</v>
      </c>
      <c r="G3874" s="5" t="s">
        <v>12265</v>
      </c>
      <c r="H3874" s="5" t="s">
        <v>12266</v>
      </c>
      <c r="I3874" s="5" t="s">
        <v>16</v>
      </c>
      <c r="J3874" s="5" t="s">
        <v>12328</v>
      </c>
      <c r="K3874" s="3" t="s">
        <v>12017</v>
      </c>
      <c r="L3874" s="3" t="s">
        <v>12021</v>
      </c>
      <c r="M3874" s="3" t="n">
        <v>6</v>
      </c>
      <c r="N3874" s="20" t="n">
        <v>1.29</v>
      </c>
      <c r="O3874" s="21" t="s">
        <v>21838</v>
      </c>
    </row>
    <row r="3875" customFormat="false" ht="15" hidden="false" customHeight="true" outlineLevel="0" collapsed="false">
      <c r="A3875" s="3" t="s">
        <v>7762</v>
      </c>
      <c r="B3875" s="3" t="s">
        <v>21839</v>
      </c>
      <c r="C3875" s="3" t="s">
        <v>7761</v>
      </c>
      <c r="D3875" s="5" t="s">
        <v>21840</v>
      </c>
      <c r="E3875" s="5" t="s">
        <v>21813</v>
      </c>
      <c r="F3875" s="5" t="s">
        <v>21814</v>
      </c>
      <c r="G3875" s="5" t="s">
        <v>12265</v>
      </c>
      <c r="H3875" s="5" t="s">
        <v>12266</v>
      </c>
      <c r="I3875" s="5" t="s">
        <v>15755</v>
      </c>
      <c r="J3875" s="5" t="s">
        <v>12328</v>
      </c>
      <c r="K3875" s="3" t="s">
        <v>12017</v>
      </c>
      <c r="L3875" s="3" t="s">
        <v>12021</v>
      </c>
      <c r="M3875" s="3" t="n">
        <v>8</v>
      </c>
      <c r="N3875" s="20" t="n">
        <v>3.39</v>
      </c>
      <c r="O3875" s="21" t="s">
        <v>14983</v>
      </c>
    </row>
    <row r="3876" customFormat="false" ht="15" hidden="false" customHeight="true" outlineLevel="0" collapsed="false">
      <c r="A3876" s="3" t="s">
        <v>7764</v>
      </c>
      <c r="B3876" s="3" t="s">
        <v>21841</v>
      </c>
      <c r="C3876" s="3" t="s">
        <v>7763</v>
      </c>
      <c r="D3876" s="5" t="s">
        <v>21842</v>
      </c>
      <c r="E3876" s="5" t="s">
        <v>12457</v>
      </c>
      <c r="F3876" s="5" t="s">
        <v>12458</v>
      </c>
      <c r="G3876" s="5" t="s">
        <v>12265</v>
      </c>
      <c r="H3876" s="5" t="s">
        <v>12266</v>
      </c>
      <c r="I3876" s="5" t="s">
        <v>21827</v>
      </c>
      <c r="J3876" s="5" t="s">
        <v>12328</v>
      </c>
      <c r="K3876" s="3" t="s">
        <v>12021</v>
      </c>
      <c r="L3876" s="3" t="s">
        <v>12021</v>
      </c>
      <c r="M3876" s="3" t="n">
        <v>6</v>
      </c>
      <c r="N3876" s="20" t="n">
        <v>3.89</v>
      </c>
      <c r="O3876" s="21" t="s">
        <v>13050</v>
      </c>
    </row>
    <row r="3877" customFormat="false" ht="15" hidden="false" customHeight="true" outlineLevel="0" collapsed="false">
      <c r="A3877" s="3" t="s">
        <v>7766</v>
      </c>
      <c r="B3877" s="3" t="s">
        <v>21843</v>
      </c>
      <c r="C3877" s="3" t="s">
        <v>7765</v>
      </c>
      <c r="D3877" s="5" t="s">
        <v>21844</v>
      </c>
      <c r="E3877" s="5" t="s">
        <v>21813</v>
      </c>
      <c r="F3877" s="5" t="s">
        <v>21814</v>
      </c>
      <c r="G3877" s="5" t="s">
        <v>12265</v>
      </c>
      <c r="H3877" s="5" t="s">
        <v>12266</v>
      </c>
      <c r="I3877" s="5" t="s">
        <v>21827</v>
      </c>
      <c r="J3877" s="5" t="s">
        <v>12328</v>
      </c>
      <c r="K3877" s="3" t="s">
        <v>12017</v>
      </c>
      <c r="L3877" s="3" t="s">
        <v>12021</v>
      </c>
      <c r="M3877" s="3" t="n">
        <v>6</v>
      </c>
      <c r="N3877" s="20" t="n">
        <v>3.79</v>
      </c>
      <c r="O3877" s="21" t="s">
        <v>15895</v>
      </c>
    </row>
    <row r="3878" customFormat="false" ht="15" hidden="false" customHeight="true" outlineLevel="0" collapsed="false">
      <c r="A3878" s="3" t="s">
        <v>7768</v>
      </c>
      <c r="B3878" s="3" t="s">
        <v>21845</v>
      </c>
      <c r="C3878" s="3" t="s">
        <v>7767</v>
      </c>
      <c r="D3878" s="5" t="s">
        <v>21846</v>
      </c>
      <c r="E3878" s="5" t="s">
        <v>12457</v>
      </c>
      <c r="F3878" s="5" t="s">
        <v>12458</v>
      </c>
      <c r="G3878" s="5" t="s">
        <v>12265</v>
      </c>
      <c r="H3878" s="5" t="s">
        <v>12266</v>
      </c>
      <c r="I3878" s="5" t="s">
        <v>15755</v>
      </c>
      <c r="J3878" s="5" t="s">
        <v>12328</v>
      </c>
      <c r="K3878" s="3" t="s">
        <v>12021</v>
      </c>
      <c r="L3878" s="3" t="s">
        <v>12021</v>
      </c>
      <c r="M3878" s="3" t="n">
        <v>1</v>
      </c>
      <c r="N3878" s="20" t="n">
        <v>2.99</v>
      </c>
      <c r="O3878" s="21" t="s">
        <v>13148</v>
      </c>
    </row>
    <row r="3879" customFormat="false" ht="15" hidden="false" customHeight="true" outlineLevel="0" collapsed="false">
      <c r="A3879" s="3" t="s">
        <v>7770</v>
      </c>
      <c r="B3879" s="3" t="s">
        <v>21847</v>
      </c>
      <c r="C3879" s="3" t="s">
        <v>7769</v>
      </c>
      <c r="D3879" s="5" t="s">
        <v>21848</v>
      </c>
      <c r="E3879" s="5" t="s">
        <v>21813</v>
      </c>
      <c r="F3879" s="5" t="s">
        <v>21814</v>
      </c>
      <c r="G3879" s="5" t="s">
        <v>12265</v>
      </c>
      <c r="H3879" s="5" t="s">
        <v>12266</v>
      </c>
      <c r="I3879" s="5" t="s">
        <v>15755</v>
      </c>
      <c r="J3879" s="5" t="s">
        <v>12328</v>
      </c>
      <c r="K3879" s="3" t="s">
        <v>12017</v>
      </c>
      <c r="L3879" s="3" t="s">
        <v>12021</v>
      </c>
      <c r="M3879" s="3" t="n">
        <v>12</v>
      </c>
      <c r="N3879" s="20" t="n">
        <v>4.39</v>
      </c>
      <c r="O3879" s="21" t="s">
        <v>15551</v>
      </c>
    </row>
    <row r="3880" customFormat="false" ht="15" hidden="false" customHeight="true" outlineLevel="0" collapsed="false">
      <c r="A3880" s="3" t="s">
        <v>7772</v>
      </c>
      <c r="B3880" s="3" t="s">
        <v>21849</v>
      </c>
      <c r="C3880" s="3" t="s">
        <v>7771</v>
      </c>
      <c r="D3880" s="5" t="s">
        <v>21850</v>
      </c>
      <c r="E3880" s="5" t="s">
        <v>12457</v>
      </c>
      <c r="F3880" s="5" t="s">
        <v>12458</v>
      </c>
      <c r="G3880" s="5" t="s">
        <v>12265</v>
      </c>
      <c r="H3880" s="5" t="s">
        <v>12266</v>
      </c>
      <c r="I3880" s="5" t="s">
        <v>15755</v>
      </c>
      <c r="J3880" s="5" t="s">
        <v>12328</v>
      </c>
      <c r="K3880" s="3" t="s">
        <v>12021</v>
      </c>
      <c r="L3880" s="3" t="s">
        <v>12021</v>
      </c>
      <c r="M3880" s="3" t="n">
        <v>1</v>
      </c>
      <c r="N3880" s="20" t="n">
        <v>1.79</v>
      </c>
      <c r="O3880" s="21" t="s">
        <v>14100</v>
      </c>
    </row>
    <row r="3881" customFormat="false" ht="15" hidden="false" customHeight="true" outlineLevel="0" collapsed="false">
      <c r="A3881" s="3" t="s">
        <v>7774</v>
      </c>
      <c r="B3881" s="3" t="s">
        <v>21851</v>
      </c>
      <c r="C3881" s="3" t="s">
        <v>7773</v>
      </c>
      <c r="D3881" s="5" t="s">
        <v>21852</v>
      </c>
      <c r="E3881" s="5" t="s">
        <v>21813</v>
      </c>
      <c r="F3881" s="5" t="s">
        <v>21814</v>
      </c>
      <c r="G3881" s="5" t="s">
        <v>12265</v>
      </c>
      <c r="H3881" s="5" t="s">
        <v>12266</v>
      </c>
      <c r="I3881" s="5" t="s">
        <v>15755</v>
      </c>
      <c r="J3881" s="5" t="s">
        <v>21499</v>
      </c>
      <c r="K3881" s="3" t="s">
        <v>12017</v>
      </c>
      <c r="L3881" s="3" t="s">
        <v>12021</v>
      </c>
      <c r="M3881" s="3" t="n">
        <v>8</v>
      </c>
      <c r="N3881" s="20" t="n">
        <v>3.49</v>
      </c>
      <c r="O3881" s="21" t="s">
        <v>15467</v>
      </c>
    </row>
    <row r="3882" customFormat="false" ht="15" hidden="false" customHeight="true" outlineLevel="0" collapsed="false">
      <c r="A3882" s="3" t="s">
        <v>7776</v>
      </c>
      <c r="B3882" s="3" t="s">
        <v>21853</v>
      </c>
      <c r="C3882" s="3" t="s">
        <v>7775</v>
      </c>
      <c r="D3882" s="5" t="s">
        <v>21854</v>
      </c>
      <c r="E3882" s="5" t="s">
        <v>21823</v>
      </c>
      <c r="F3882" s="5" t="s">
        <v>21824</v>
      </c>
      <c r="G3882" s="5" t="s">
        <v>12265</v>
      </c>
      <c r="H3882" s="5" t="s">
        <v>12266</v>
      </c>
      <c r="I3882" s="5" t="s">
        <v>16</v>
      </c>
      <c r="J3882" s="5" t="s">
        <v>12328</v>
      </c>
      <c r="K3882" s="3" t="s">
        <v>12017</v>
      </c>
      <c r="L3882" s="3" t="s">
        <v>12021</v>
      </c>
      <c r="M3882" s="3" t="n">
        <v>1</v>
      </c>
      <c r="N3882" s="20" t="n">
        <v>4.29</v>
      </c>
      <c r="O3882" s="21" t="s">
        <v>12103</v>
      </c>
    </row>
    <row r="3883" customFormat="false" ht="15" hidden="false" customHeight="true" outlineLevel="0" collapsed="false">
      <c r="A3883" s="3" t="s">
        <v>7778</v>
      </c>
      <c r="B3883" s="3" t="s">
        <v>21855</v>
      </c>
      <c r="C3883" s="3" t="s">
        <v>7777</v>
      </c>
      <c r="D3883" s="5" t="s">
        <v>21856</v>
      </c>
      <c r="E3883" s="5" t="s">
        <v>21813</v>
      </c>
      <c r="F3883" s="5" t="s">
        <v>21814</v>
      </c>
      <c r="G3883" s="5" t="s">
        <v>12265</v>
      </c>
      <c r="H3883" s="5" t="s">
        <v>12266</v>
      </c>
      <c r="I3883" s="5" t="s">
        <v>15755</v>
      </c>
      <c r="J3883" s="5" t="s">
        <v>19411</v>
      </c>
      <c r="K3883" s="3" t="s">
        <v>12017</v>
      </c>
      <c r="L3883" s="3" t="s">
        <v>12021</v>
      </c>
      <c r="M3883" s="3" t="n">
        <v>6</v>
      </c>
      <c r="N3883" s="20" t="n">
        <v>3.89</v>
      </c>
      <c r="O3883" s="21" t="s">
        <v>17158</v>
      </c>
    </row>
    <row r="3884" customFormat="false" ht="15" hidden="false" customHeight="true" outlineLevel="0" collapsed="false">
      <c r="A3884" s="3" t="s">
        <v>7780</v>
      </c>
      <c r="B3884" s="3" t="s">
        <v>21857</v>
      </c>
      <c r="C3884" s="3" t="s">
        <v>7779</v>
      </c>
      <c r="D3884" s="5" t="s">
        <v>21858</v>
      </c>
      <c r="E3884" s="5" t="s">
        <v>21813</v>
      </c>
      <c r="F3884" s="5" t="s">
        <v>21814</v>
      </c>
      <c r="G3884" s="5" t="s">
        <v>12265</v>
      </c>
      <c r="H3884" s="5" t="s">
        <v>12266</v>
      </c>
      <c r="I3884" s="5" t="s">
        <v>21827</v>
      </c>
      <c r="J3884" s="5" t="s">
        <v>12328</v>
      </c>
      <c r="K3884" s="3" t="s">
        <v>12017</v>
      </c>
      <c r="L3884" s="3" t="s">
        <v>12021</v>
      </c>
      <c r="M3884" s="3" t="n">
        <v>6</v>
      </c>
      <c r="N3884" s="20" t="n">
        <v>1.49</v>
      </c>
      <c r="O3884" s="21" t="s">
        <v>16789</v>
      </c>
    </row>
    <row r="3885" customFormat="false" ht="15" hidden="false" customHeight="true" outlineLevel="0" collapsed="false">
      <c r="A3885" s="3" t="s">
        <v>7782</v>
      </c>
      <c r="B3885" s="3" t="s">
        <v>21859</v>
      </c>
      <c r="C3885" s="3" t="s">
        <v>7781</v>
      </c>
      <c r="D3885" s="5" t="s">
        <v>21860</v>
      </c>
      <c r="E3885" s="5" t="s">
        <v>21806</v>
      </c>
      <c r="F3885" s="5" t="s">
        <v>21807</v>
      </c>
      <c r="G3885" s="5" t="s">
        <v>12265</v>
      </c>
      <c r="H3885" s="5" t="s">
        <v>12270</v>
      </c>
      <c r="I3885" s="5" t="s">
        <v>21861</v>
      </c>
      <c r="J3885" s="5" t="s">
        <v>12328</v>
      </c>
      <c r="K3885" s="3" t="s">
        <v>12017</v>
      </c>
      <c r="L3885" s="3" t="s">
        <v>12021</v>
      </c>
      <c r="M3885" s="3" t="n">
        <v>8</v>
      </c>
      <c r="N3885" s="20" t="n">
        <v>3.29</v>
      </c>
      <c r="O3885" s="21" t="s">
        <v>21862</v>
      </c>
    </row>
    <row r="3886" customFormat="false" ht="15" hidden="false" customHeight="true" outlineLevel="0" collapsed="false">
      <c r="A3886" s="3" t="s">
        <v>7784</v>
      </c>
      <c r="B3886" s="3" t="s">
        <v>21863</v>
      </c>
      <c r="C3886" s="3" t="s">
        <v>7783</v>
      </c>
      <c r="D3886" s="5" t="s">
        <v>21864</v>
      </c>
      <c r="E3886" s="5" t="s">
        <v>21813</v>
      </c>
      <c r="F3886" s="5" t="s">
        <v>21814</v>
      </c>
      <c r="G3886" s="5" t="s">
        <v>12265</v>
      </c>
      <c r="H3886" s="5" t="s">
        <v>12270</v>
      </c>
      <c r="I3886" s="5" t="s">
        <v>16</v>
      </c>
      <c r="J3886" s="5" t="s">
        <v>19411</v>
      </c>
      <c r="K3886" s="3" t="s">
        <v>12017</v>
      </c>
      <c r="L3886" s="3" t="s">
        <v>12021</v>
      </c>
      <c r="M3886" s="3" t="n">
        <v>12</v>
      </c>
      <c r="N3886" s="20" t="n">
        <v>4.29</v>
      </c>
      <c r="O3886" s="21" t="s">
        <v>19816</v>
      </c>
    </row>
    <row r="3887" customFormat="false" ht="15" hidden="false" customHeight="true" outlineLevel="0" collapsed="false">
      <c r="A3887" s="3" t="s">
        <v>7786</v>
      </c>
      <c r="B3887" s="3" t="s">
        <v>21865</v>
      </c>
      <c r="C3887" s="3" t="s">
        <v>7785</v>
      </c>
      <c r="D3887" s="5" t="s">
        <v>21866</v>
      </c>
      <c r="E3887" s="5" t="s">
        <v>21813</v>
      </c>
      <c r="F3887" s="5" t="s">
        <v>21814</v>
      </c>
      <c r="G3887" s="5" t="s">
        <v>12265</v>
      </c>
      <c r="H3887" s="5" t="s">
        <v>12270</v>
      </c>
      <c r="I3887" s="5" t="s">
        <v>21861</v>
      </c>
      <c r="J3887" s="5" t="s">
        <v>12328</v>
      </c>
      <c r="K3887" s="3" t="s">
        <v>12017</v>
      </c>
      <c r="L3887" s="3" t="s">
        <v>12021</v>
      </c>
      <c r="M3887" s="3" t="n">
        <v>8</v>
      </c>
      <c r="N3887" s="20" t="n">
        <v>3.49</v>
      </c>
      <c r="O3887" s="21" t="s">
        <v>13948</v>
      </c>
    </row>
    <row r="3888" customFormat="false" ht="15" hidden="false" customHeight="true" outlineLevel="0" collapsed="false">
      <c r="A3888" s="3" t="s">
        <v>7788</v>
      </c>
      <c r="B3888" s="3" t="s">
        <v>21867</v>
      </c>
      <c r="C3888" s="3" t="s">
        <v>7787</v>
      </c>
      <c r="D3888" s="5" t="s">
        <v>21868</v>
      </c>
      <c r="E3888" s="5" t="s">
        <v>21823</v>
      </c>
      <c r="F3888" s="5" t="s">
        <v>21824</v>
      </c>
      <c r="G3888" s="5" t="s">
        <v>12265</v>
      </c>
      <c r="H3888" s="5" t="s">
        <v>12270</v>
      </c>
      <c r="I3888" s="5" t="s">
        <v>16</v>
      </c>
      <c r="J3888" s="5" t="s">
        <v>12328</v>
      </c>
      <c r="K3888" s="3" t="s">
        <v>12017</v>
      </c>
      <c r="L3888" s="3" t="s">
        <v>12021</v>
      </c>
      <c r="M3888" s="3" t="n">
        <v>12</v>
      </c>
      <c r="N3888" s="20" t="n">
        <v>4.39</v>
      </c>
      <c r="O3888" s="21" t="s">
        <v>13780</v>
      </c>
    </row>
    <row r="3889" customFormat="false" ht="15" hidden="false" customHeight="true" outlineLevel="0" collapsed="false">
      <c r="A3889" s="3" t="s">
        <v>7790</v>
      </c>
      <c r="B3889" s="3" t="s">
        <v>21869</v>
      </c>
      <c r="C3889" s="3" t="s">
        <v>7789</v>
      </c>
      <c r="D3889" s="5" t="s">
        <v>21870</v>
      </c>
      <c r="E3889" s="5" t="s">
        <v>12457</v>
      </c>
      <c r="F3889" s="5" t="s">
        <v>12458</v>
      </c>
      <c r="G3889" s="5" t="s">
        <v>12265</v>
      </c>
      <c r="H3889" s="5" t="s">
        <v>12270</v>
      </c>
      <c r="I3889" s="5" t="s">
        <v>15755</v>
      </c>
      <c r="J3889" s="5" t="s">
        <v>12328</v>
      </c>
      <c r="K3889" s="3" t="s">
        <v>12021</v>
      </c>
      <c r="L3889" s="3" t="s">
        <v>12021</v>
      </c>
      <c r="M3889" s="3" t="n">
        <v>6</v>
      </c>
      <c r="N3889" s="20" t="n">
        <v>1.99</v>
      </c>
      <c r="O3889" s="21" t="s">
        <v>15223</v>
      </c>
    </row>
    <row r="3890" customFormat="false" ht="15" hidden="false" customHeight="true" outlineLevel="0" collapsed="false">
      <c r="A3890" s="3" t="s">
        <v>7792</v>
      </c>
      <c r="B3890" s="3" t="s">
        <v>21871</v>
      </c>
      <c r="C3890" s="3" t="s">
        <v>7791</v>
      </c>
      <c r="D3890" s="5" t="s">
        <v>21872</v>
      </c>
      <c r="E3890" s="5" t="s">
        <v>21823</v>
      </c>
      <c r="F3890" s="5" t="s">
        <v>21824</v>
      </c>
      <c r="G3890" s="5" t="s">
        <v>12265</v>
      </c>
      <c r="H3890" s="5" t="s">
        <v>12270</v>
      </c>
      <c r="I3890" s="5" t="s">
        <v>21861</v>
      </c>
      <c r="J3890" s="5" t="s">
        <v>12328</v>
      </c>
      <c r="K3890" s="3" t="s">
        <v>12017</v>
      </c>
      <c r="L3890" s="3" t="s">
        <v>12021</v>
      </c>
      <c r="M3890" s="3" t="n">
        <v>12</v>
      </c>
      <c r="N3890" s="20" t="n">
        <v>3.39</v>
      </c>
      <c r="O3890" s="21" t="s">
        <v>16142</v>
      </c>
    </row>
    <row r="3891" customFormat="false" ht="15" hidden="false" customHeight="true" outlineLevel="0" collapsed="false">
      <c r="A3891" s="3" t="s">
        <v>7794</v>
      </c>
      <c r="B3891" s="3" t="s">
        <v>21873</v>
      </c>
      <c r="C3891" s="3" t="s">
        <v>7793</v>
      </c>
      <c r="D3891" s="5" t="s">
        <v>21874</v>
      </c>
      <c r="E3891" s="5" t="s">
        <v>12457</v>
      </c>
      <c r="F3891" s="5" t="s">
        <v>12458</v>
      </c>
      <c r="G3891" s="5" t="s">
        <v>12265</v>
      </c>
      <c r="H3891" s="5" t="s">
        <v>12270</v>
      </c>
      <c r="I3891" s="5" t="s">
        <v>16</v>
      </c>
      <c r="J3891" s="5" t="s">
        <v>12328</v>
      </c>
      <c r="K3891" s="3" t="s">
        <v>12021</v>
      </c>
      <c r="L3891" s="3" t="s">
        <v>12021</v>
      </c>
      <c r="M3891" s="3" t="n">
        <v>8</v>
      </c>
      <c r="N3891" s="20" t="n">
        <v>2.29</v>
      </c>
      <c r="O3891" s="21" t="s">
        <v>20965</v>
      </c>
    </row>
    <row r="3892" customFormat="false" ht="15" hidden="false" customHeight="true" outlineLevel="0" collapsed="false">
      <c r="A3892" s="3" t="s">
        <v>7796</v>
      </c>
      <c r="B3892" s="3" t="s">
        <v>21875</v>
      </c>
      <c r="C3892" s="3" t="s">
        <v>7795</v>
      </c>
      <c r="D3892" s="5" t="s">
        <v>21876</v>
      </c>
      <c r="E3892" s="5" t="s">
        <v>12457</v>
      </c>
      <c r="F3892" s="5" t="s">
        <v>12458</v>
      </c>
      <c r="G3892" s="5" t="s">
        <v>12265</v>
      </c>
      <c r="H3892" s="5" t="s">
        <v>12270</v>
      </c>
      <c r="I3892" s="5" t="s">
        <v>21861</v>
      </c>
      <c r="J3892" s="5" t="s">
        <v>12328</v>
      </c>
      <c r="K3892" s="3" t="s">
        <v>12021</v>
      </c>
      <c r="L3892" s="3" t="s">
        <v>12021</v>
      </c>
      <c r="M3892" s="3" t="n">
        <v>8</v>
      </c>
      <c r="N3892" s="20" t="n">
        <v>3.39</v>
      </c>
      <c r="O3892" s="21" t="s">
        <v>15643</v>
      </c>
    </row>
    <row r="3893" customFormat="false" ht="15" hidden="false" customHeight="true" outlineLevel="0" collapsed="false">
      <c r="A3893" s="3" t="s">
        <v>7798</v>
      </c>
      <c r="B3893" s="3" t="s">
        <v>21877</v>
      </c>
      <c r="C3893" s="3" t="s">
        <v>7797</v>
      </c>
      <c r="D3893" s="5" t="s">
        <v>21878</v>
      </c>
      <c r="E3893" s="5" t="s">
        <v>21813</v>
      </c>
      <c r="F3893" s="5" t="s">
        <v>21814</v>
      </c>
      <c r="G3893" s="5" t="s">
        <v>12265</v>
      </c>
      <c r="H3893" s="5" t="s">
        <v>12270</v>
      </c>
      <c r="I3893" s="5" t="s">
        <v>16</v>
      </c>
      <c r="J3893" s="5" t="s">
        <v>12328</v>
      </c>
      <c r="K3893" s="3" t="s">
        <v>12017</v>
      </c>
      <c r="L3893" s="3" t="s">
        <v>12021</v>
      </c>
      <c r="M3893" s="3" t="n">
        <v>12</v>
      </c>
      <c r="N3893" s="20" t="n">
        <v>3.99</v>
      </c>
      <c r="O3893" s="21" t="s">
        <v>15536</v>
      </c>
    </row>
    <row r="3894" customFormat="false" ht="15" hidden="false" customHeight="true" outlineLevel="0" collapsed="false">
      <c r="A3894" s="3" t="s">
        <v>7800</v>
      </c>
      <c r="B3894" s="3" t="s">
        <v>21879</v>
      </c>
      <c r="C3894" s="3" t="s">
        <v>7799</v>
      </c>
      <c r="D3894" s="5" t="s">
        <v>21880</v>
      </c>
      <c r="E3894" s="5" t="s">
        <v>21823</v>
      </c>
      <c r="F3894" s="5" t="s">
        <v>21824</v>
      </c>
      <c r="G3894" s="5" t="s">
        <v>12265</v>
      </c>
      <c r="H3894" s="5" t="s">
        <v>12270</v>
      </c>
      <c r="I3894" s="5" t="s">
        <v>15755</v>
      </c>
      <c r="J3894" s="5" t="s">
        <v>12328</v>
      </c>
      <c r="K3894" s="3" t="s">
        <v>12017</v>
      </c>
      <c r="L3894" s="3" t="s">
        <v>12021</v>
      </c>
      <c r="M3894" s="3" t="n">
        <v>12</v>
      </c>
      <c r="N3894" s="20" t="n">
        <v>2.89</v>
      </c>
      <c r="O3894" s="21" t="s">
        <v>13496</v>
      </c>
    </row>
    <row r="3895" customFormat="false" ht="15" hidden="false" customHeight="true" outlineLevel="0" collapsed="false">
      <c r="A3895" s="3" t="s">
        <v>7802</v>
      </c>
      <c r="B3895" s="3" t="s">
        <v>21881</v>
      </c>
      <c r="C3895" s="3" t="s">
        <v>7801</v>
      </c>
      <c r="D3895" s="5" t="s">
        <v>21882</v>
      </c>
      <c r="E3895" s="5" t="s">
        <v>21813</v>
      </c>
      <c r="F3895" s="5" t="s">
        <v>21814</v>
      </c>
      <c r="G3895" s="5" t="s">
        <v>12265</v>
      </c>
      <c r="H3895" s="5" t="s">
        <v>12270</v>
      </c>
      <c r="I3895" s="5" t="s">
        <v>16</v>
      </c>
      <c r="J3895" s="5" t="s">
        <v>12328</v>
      </c>
      <c r="K3895" s="3" t="s">
        <v>12017</v>
      </c>
      <c r="L3895" s="3" t="s">
        <v>12021</v>
      </c>
      <c r="M3895" s="3" t="n">
        <v>1</v>
      </c>
      <c r="N3895" s="20" t="n">
        <v>3.99</v>
      </c>
      <c r="O3895" s="21" t="s">
        <v>15816</v>
      </c>
    </row>
    <row r="3896" customFormat="false" ht="15" hidden="false" customHeight="true" outlineLevel="0" collapsed="false">
      <c r="A3896" s="3" t="s">
        <v>7804</v>
      </c>
      <c r="B3896" s="3" t="s">
        <v>21883</v>
      </c>
      <c r="C3896" s="3" t="s">
        <v>7803</v>
      </c>
      <c r="D3896" s="5" t="s">
        <v>21884</v>
      </c>
      <c r="E3896" s="5" t="s">
        <v>21823</v>
      </c>
      <c r="F3896" s="5" t="s">
        <v>21824</v>
      </c>
      <c r="G3896" s="5" t="s">
        <v>12265</v>
      </c>
      <c r="H3896" s="5" t="s">
        <v>12270</v>
      </c>
      <c r="I3896" s="5" t="s">
        <v>15755</v>
      </c>
      <c r="J3896" s="5" t="s">
        <v>12328</v>
      </c>
      <c r="K3896" s="3" t="s">
        <v>12017</v>
      </c>
      <c r="L3896" s="3" t="s">
        <v>12021</v>
      </c>
      <c r="M3896" s="3" t="n">
        <v>1</v>
      </c>
      <c r="N3896" s="20" t="n">
        <v>4.89</v>
      </c>
      <c r="O3896" s="21" t="s">
        <v>17272</v>
      </c>
    </row>
    <row r="3897" customFormat="false" ht="15" hidden="false" customHeight="true" outlineLevel="0" collapsed="false">
      <c r="A3897" s="3" t="s">
        <v>7806</v>
      </c>
      <c r="B3897" s="3" t="s">
        <v>21885</v>
      </c>
      <c r="C3897" s="3" t="s">
        <v>7805</v>
      </c>
      <c r="D3897" s="5" t="s">
        <v>21886</v>
      </c>
      <c r="E3897" s="5" t="s">
        <v>21823</v>
      </c>
      <c r="F3897" s="5" t="s">
        <v>21824</v>
      </c>
      <c r="G3897" s="5" t="s">
        <v>12265</v>
      </c>
      <c r="H3897" s="5" t="s">
        <v>12270</v>
      </c>
      <c r="I3897" s="5" t="s">
        <v>21861</v>
      </c>
      <c r="J3897" s="5" t="s">
        <v>12328</v>
      </c>
      <c r="K3897" s="3" t="s">
        <v>12017</v>
      </c>
      <c r="L3897" s="3" t="s">
        <v>12021</v>
      </c>
      <c r="M3897" s="3" t="n">
        <v>8</v>
      </c>
      <c r="N3897" s="20" t="n">
        <v>4.89</v>
      </c>
      <c r="O3897" s="21" t="s">
        <v>21599</v>
      </c>
    </row>
    <row r="3898" customFormat="false" ht="15" hidden="false" customHeight="true" outlineLevel="0" collapsed="false">
      <c r="A3898" s="3" t="s">
        <v>7808</v>
      </c>
      <c r="B3898" s="3" t="s">
        <v>21887</v>
      </c>
      <c r="C3898" s="3" t="s">
        <v>7807</v>
      </c>
      <c r="D3898" s="5" t="s">
        <v>21888</v>
      </c>
      <c r="E3898" s="5" t="s">
        <v>21823</v>
      </c>
      <c r="F3898" s="5" t="s">
        <v>21824</v>
      </c>
      <c r="G3898" s="5" t="s">
        <v>12265</v>
      </c>
      <c r="H3898" s="5" t="s">
        <v>12270</v>
      </c>
      <c r="I3898" s="5" t="s">
        <v>15755</v>
      </c>
      <c r="J3898" s="5" t="s">
        <v>12328</v>
      </c>
      <c r="K3898" s="3" t="s">
        <v>12017</v>
      </c>
      <c r="L3898" s="3" t="s">
        <v>12021</v>
      </c>
      <c r="M3898" s="3" t="n">
        <v>6</v>
      </c>
      <c r="N3898" s="20" t="n">
        <v>2.29</v>
      </c>
      <c r="O3898" s="21" t="s">
        <v>15824</v>
      </c>
    </row>
    <row r="3899" customFormat="false" ht="15" hidden="false" customHeight="true" outlineLevel="0" collapsed="false">
      <c r="A3899" s="3" t="s">
        <v>7810</v>
      </c>
      <c r="B3899" s="3" t="s">
        <v>21889</v>
      </c>
      <c r="C3899" s="3" t="s">
        <v>7809</v>
      </c>
      <c r="D3899" s="5" t="s">
        <v>21890</v>
      </c>
      <c r="E3899" s="5" t="s">
        <v>21813</v>
      </c>
      <c r="F3899" s="5" t="s">
        <v>21814</v>
      </c>
      <c r="G3899" s="5" t="s">
        <v>12265</v>
      </c>
      <c r="H3899" s="5" t="s">
        <v>12270</v>
      </c>
      <c r="I3899" s="5" t="s">
        <v>15755</v>
      </c>
      <c r="J3899" s="5" t="s">
        <v>12328</v>
      </c>
      <c r="K3899" s="3" t="s">
        <v>12017</v>
      </c>
      <c r="L3899" s="3" t="s">
        <v>12021</v>
      </c>
      <c r="M3899" s="3" t="n">
        <v>1</v>
      </c>
      <c r="N3899" s="20" t="n">
        <v>2.99</v>
      </c>
      <c r="O3899" s="21" t="s">
        <v>12111</v>
      </c>
    </row>
    <row r="3900" customFormat="false" ht="15" hidden="false" customHeight="true" outlineLevel="0" collapsed="false">
      <c r="A3900" s="3" t="s">
        <v>7812</v>
      </c>
      <c r="B3900" s="3" t="s">
        <v>21891</v>
      </c>
      <c r="C3900" s="3" t="s">
        <v>7811</v>
      </c>
      <c r="D3900" s="5" t="s">
        <v>21892</v>
      </c>
      <c r="E3900" s="5" t="s">
        <v>21823</v>
      </c>
      <c r="F3900" s="5" t="s">
        <v>21824</v>
      </c>
      <c r="G3900" s="5" t="s">
        <v>12265</v>
      </c>
      <c r="H3900" s="5" t="s">
        <v>12270</v>
      </c>
      <c r="I3900" s="5" t="s">
        <v>15755</v>
      </c>
      <c r="J3900" s="5" t="s">
        <v>12328</v>
      </c>
      <c r="K3900" s="3" t="s">
        <v>12017</v>
      </c>
      <c r="L3900" s="3" t="s">
        <v>12021</v>
      </c>
      <c r="M3900" s="3" t="n">
        <v>1</v>
      </c>
      <c r="N3900" s="20" t="n">
        <v>2.49</v>
      </c>
      <c r="O3900" s="21" t="s">
        <v>14719</v>
      </c>
    </row>
    <row r="3901" customFormat="false" ht="15" hidden="false" customHeight="true" outlineLevel="0" collapsed="false">
      <c r="A3901" s="3" t="s">
        <v>7814</v>
      </c>
      <c r="B3901" s="3" t="s">
        <v>21893</v>
      </c>
      <c r="C3901" s="3" t="s">
        <v>7813</v>
      </c>
      <c r="D3901" s="5" t="s">
        <v>21894</v>
      </c>
      <c r="E3901" s="5" t="s">
        <v>21823</v>
      </c>
      <c r="F3901" s="5" t="s">
        <v>21824</v>
      </c>
      <c r="G3901" s="5" t="s">
        <v>12265</v>
      </c>
      <c r="H3901" s="5" t="s">
        <v>12270</v>
      </c>
      <c r="I3901" s="5" t="s">
        <v>21861</v>
      </c>
      <c r="J3901" s="5" t="s">
        <v>12328</v>
      </c>
      <c r="K3901" s="3" t="s">
        <v>12017</v>
      </c>
      <c r="L3901" s="3" t="s">
        <v>12021</v>
      </c>
      <c r="M3901" s="3" t="n">
        <v>6</v>
      </c>
      <c r="N3901" s="20" t="n">
        <v>0.99</v>
      </c>
      <c r="O3901" s="21" t="s">
        <v>17313</v>
      </c>
    </row>
    <row r="3902" customFormat="false" ht="15" hidden="false" customHeight="true" outlineLevel="0" collapsed="false">
      <c r="A3902" s="3" t="s">
        <v>7816</v>
      </c>
      <c r="B3902" s="3" t="s">
        <v>21895</v>
      </c>
      <c r="C3902" s="3" t="s">
        <v>7815</v>
      </c>
      <c r="D3902" s="5" t="s">
        <v>21896</v>
      </c>
      <c r="E3902" s="5" t="s">
        <v>21806</v>
      </c>
      <c r="F3902" s="5" t="s">
        <v>21807</v>
      </c>
      <c r="G3902" s="5" t="s">
        <v>12265</v>
      </c>
      <c r="H3902" s="5" t="s">
        <v>12270</v>
      </c>
      <c r="I3902" s="5" t="s">
        <v>16</v>
      </c>
      <c r="J3902" s="5" t="s">
        <v>12328</v>
      </c>
      <c r="K3902" s="3" t="s">
        <v>12017</v>
      </c>
      <c r="L3902" s="3" t="s">
        <v>12021</v>
      </c>
      <c r="M3902" s="3" t="n">
        <v>12</v>
      </c>
      <c r="N3902" s="20" t="n">
        <v>2.79</v>
      </c>
      <c r="O3902" s="21" t="s">
        <v>13733</v>
      </c>
    </row>
    <row r="3903" customFormat="false" ht="15" hidden="false" customHeight="true" outlineLevel="0" collapsed="false">
      <c r="A3903" s="3" t="s">
        <v>7818</v>
      </c>
      <c r="B3903" s="3" t="s">
        <v>21897</v>
      </c>
      <c r="C3903" s="3" t="s">
        <v>7817</v>
      </c>
      <c r="D3903" s="5" t="s">
        <v>21898</v>
      </c>
      <c r="E3903" s="5" t="s">
        <v>12457</v>
      </c>
      <c r="F3903" s="5" t="s">
        <v>12458</v>
      </c>
      <c r="G3903" s="5" t="s">
        <v>12265</v>
      </c>
      <c r="H3903" s="5" t="s">
        <v>12270</v>
      </c>
      <c r="I3903" s="5" t="s">
        <v>21861</v>
      </c>
      <c r="J3903" s="5" t="s">
        <v>12328</v>
      </c>
      <c r="K3903" s="3" t="s">
        <v>12021</v>
      </c>
      <c r="L3903" s="3" t="s">
        <v>12021</v>
      </c>
      <c r="M3903" s="3" t="n">
        <v>12</v>
      </c>
      <c r="N3903" s="20" t="n">
        <v>1.29</v>
      </c>
      <c r="O3903" s="21" t="s">
        <v>15186</v>
      </c>
    </row>
    <row r="3904" customFormat="false" ht="15" hidden="false" customHeight="true" outlineLevel="0" collapsed="false">
      <c r="A3904" s="3" t="s">
        <v>7820</v>
      </c>
      <c r="B3904" s="3" t="s">
        <v>21899</v>
      </c>
      <c r="C3904" s="3" t="s">
        <v>7819</v>
      </c>
      <c r="D3904" s="5" t="s">
        <v>21900</v>
      </c>
      <c r="E3904" s="5" t="s">
        <v>21813</v>
      </c>
      <c r="F3904" s="5" t="s">
        <v>21814</v>
      </c>
      <c r="G3904" s="5" t="s">
        <v>12265</v>
      </c>
      <c r="H3904" s="5" t="s">
        <v>12270</v>
      </c>
      <c r="I3904" s="5" t="s">
        <v>21861</v>
      </c>
      <c r="J3904" s="5" t="s">
        <v>12328</v>
      </c>
      <c r="K3904" s="3" t="s">
        <v>12017</v>
      </c>
      <c r="L3904" s="3" t="s">
        <v>12021</v>
      </c>
      <c r="M3904" s="3" t="n">
        <v>12</v>
      </c>
      <c r="N3904" s="20" t="n">
        <v>1.39</v>
      </c>
      <c r="O3904" s="21" t="s">
        <v>21901</v>
      </c>
    </row>
    <row r="3905" customFormat="false" ht="15" hidden="false" customHeight="true" outlineLevel="0" collapsed="false">
      <c r="A3905" s="3" t="s">
        <v>7822</v>
      </c>
      <c r="B3905" s="3" t="s">
        <v>21902</v>
      </c>
      <c r="C3905" s="3" t="s">
        <v>7821</v>
      </c>
      <c r="D3905" s="5" t="s">
        <v>21903</v>
      </c>
      <c r="E3905" s="5" t="s">
        <v>21806</v>
      </c>
      <c r="F3905" s="5" t="s">
        <v>21807</v>
      </c>
      <c r="G3905" s="5" t="s">
        <v>12265</v>
      </c>
      <c r="H3905" s="5" t="s">
        <v>12270</v>
      </c>
      <c r="I3905" s="5" t="s">
        <v>15755</v>
      </c>
      <c r="J3905" s="5" t="s">
        <v>19411</v>
      </c>
      <c r="K3905" s="3" t="s">
        <v>12017</v>
      </c>
      <c r="L3905" s="3" t="s">
        <v>12021</v>
      </c>
      <c r="M3905" s="3" t="n">
        <v>1</v>
      </c>
      <c r="N3905" s="20" t="n">
        <v>1.49</v>
      </c>
      <c r="O3905" s="21" t="s">
        <v>20425</v>
      </c>
    </row>
    <row r="3906" customFormat="false" ht="15" hidden="false" customHeight="true" outlineLevel="0" collapsed="false">
      <c r="A3906" s="3" t="s">
        <v>7824</v>
      </c>
      <c r="B3906" s="3" t="s">
        <v>21904</v>
      </c>
      <c r="C3906" s="3" t="s">
        <v>7823</v>
      </c>
      <c r="D3906" s="5" t="s">
        <v>21905</v>
      </c>
      <c r="E3906" s="5" t="s">
        <v>21813</v>
      </c>
      <c r="F3906" s="5" t="s">
        <v>21814</v>
      </c>
      <c r="G3906" s="5" t="s">
        <v>12265</v>
      </c>
      <c r="H3906" s="5" t="s">
        <v>12270</v>
      </c>
      <c r="I3906" s="5" t="s">
        <v>16</v>
      </c>
      <c r="J3906" s="5" t="s">
        <v>19411</v>
      </c>
      <c r="K3906" s="3" t="s">
        <v>12017</v>
      </c>
      <c r="L3906" s="3" t="s">
        <v>12021</v>
      </c>
      <c r="M3906" s="3" t="n">
        <v>1</v>
      </c>
      <c r="N3906" s="20" t="n">
        <v>0.29</v>
      </c>
      <c r="O3906" s="21" t="s">
        <v>12779</v>
      </c>
    </row>
    <row r="3907" customFormat="false" ht="15" hidden="false" customHeight="true" outlineLevel="0" collapsed="false">
      <c r="A3907" s="3" t="s">
        <v>7826</v>
      </c>
      <c r="B3907" s="3" t="s">
        <v>21906</v>
      </c>
      <c r="C3907" s="3" t="s">
        <v>7825</v>
      </c>
      <c r="D3907" s="5" t="s">
        <v>21907</v>
      </c>
      <c r="E3907" s="5" t="s">
        <v>12457</v>
      </c>
      <c r="F3907" s="5" t="s">
        <v>12458</v>
      </c>
      <c r="G3907" s="5" t="s">
        <v>12265</v>
      </c>
      <c r="H3907" s="5" t="s">
        <v>12270</v>
      </c>
      <c r="I3907" s="5" t="s">
        <v>21861</v>
      </c>
      <c r="J3907" s="5" t="s">
        <v>12328</v>
      </c>
      <c r="K3907" s="3" t="s">
        <v>12021</v>
      </c>
      <c r="L3907" s="3" t="s">
        <v>12021</v>
      </c>
      <c r="M3907" s="3" t="n">
        <v>12</v>
      </c>
      <c r="N3907" s="20" t="n">
        <v>3.79</v>
      </c>
      <c r="O3907" s="21" t="s">
        <v>12127</v>
      </c>
    </row>
    <row r="3908" customFormat="false" ht="15" hidden="false" customHeight="true" outlineLevel="0" collapsed="false">
      <c r="A3908" s="3" t="s">
        <v>7828</v>
      </c>
      <c r="B3908" s="3" t="s">
        <v>21908</v>
      </c>
      <c r="C3908" s="3" t="s">
        <v>7827</v>
      </c>
      <c r="D3908" s="5" t="s">
        <v>21909</v>
      </c>
      <c r="E3908" s="5" t="s">
        <v>21806</v>
      </c>
      <c r="F3908" s="5" t="s">
        <v>21807</v>
      </c>
      <c r="G3908" s="5" t="s">
        <v>12265</v>
      </c>
      <c r="H3908" s="5" t="s">
        <v>12274</v>
      </c>
      <c r="I3908" s="5" t="s">
        <v>14106</v>
      </c>
      <c r="J3908" s="5" t="s">
        <v>12328</v>
      </c>
      <c r="K3908" s="3" t="s">
        <v>12017</v>
      </c>
      <c r="L3908" s="3" t="s">
        <v>12021</v>
      </c>
      <c r="M3908" s="3" t="n">
        <v>12</v>
      </c>
      <c r="N3908" s="20" t="n">
        <v>4.99</v>
      </c>
      <c r="O3908" s="21" t="s">
        <v>15157</v>
      </c>
    </row>
    <row r="3909" customFormat="false" ht="15" hidden="false" customHeight="true" outlineLevel="0" collapsed="false">
      <c r="A3909" s="3" t="s">
        <v>7830</v>
      </c>
      <c r="B3909" s="3" t="s">
        <v>21910</v>
      </c>
      <c r="C3909" s="3" t="s">
        <v>7829</v>
      </c>
      <c r="D3909" s="5" t="s">
        <v>21911</v>
      </c>
      <c r="E3909" s="5" t="s">
        <v>21823</v>
      </c>
      <c r="F3909" s="5" t="s">
        <v>21824</v>
      </c>
      <c r="G3909" s="5" t="s">
        <v>12265</v>
      </c>
      <c r="H3909" s="5" t="s">
        <v>12274</v>
      </c>
      <c r="I3909" s="5" t="s">
        <v>14106</v>
      </c>
      <c r="J3909" s="5" t="s">
        <v>12328</v>
      </c>
      <c r="K3909" s="3" t="s">
        <v>12017</v>
      </c>
      <c r="L3909" s="3" t="s">
        <v>12021</v>
      </c>
      <c r="M3909" s="3" t="n">
        <v>12</v>
      </c>
      <c r="N3909" s="20" t="n">
        <v>4.79</v>
      </c>
      <c r="O3909" s="21" t="s">
        <v>20806</v>
      </c>
    </row>
    <row r="3910" customFormat="false" ht="15" hidden="false" customHeight="true" outlineLevel="0" collapsed="false">
      <c r="A3910" s="3" t="s">
        <v>7832</v>
      </c>
      <c r="B3910" s="3" t="s">
        <v>21912</v>
      </c>
      <c r="C3910" s="3" t="s">
        <v>7831</v>
      </c>
      <c r="D3910" s="5" t="s">
        <v>21913</v>
      </c>
      <c r="E3910" s="5" t="s">
        <v>21806</v>
      </c>
      <c r="F3910" s="5" t="s">
        <v>21807</v>
      </c>
      <c r="G3910" s="5" t="s">
        <v>12265</v>
      </c>
      <c r="H3910" s="5" t="s">
        <v>12274</v>
      </c>
      <c r="I3910" s="5" t="s">
        <v>12344</v>
      </c>
      <c r="J3910" s="5" t="s">
        <v>12328</v>
      </c>
      <c r="K3910" s="3" t="s">
        <v>12017</v>
      </c>
      <c r="L3910" s="3" t="s">
        <v>12021</v>
      </c>
      <c r="M3910" s="3" t="n">
        <v>8</v>
      </c>
      <c r="N3910" s="20" t="n">
        <v>4.39</v>
      </c>
      <c r="O3910" s="21" t="s">
        <v>18391</v>
      </c>
    </row>
    <row r="3911" customFormat="false" ht="15" hidden="false" customHeight="true" outlineLevel="0" collapsed="false">
      <c r="A3911" s="3" t="s">
        <v>7834</v>
      </c>
      <c r="B3911" s="3" t="s">
        <v>21914</v>
      </c>
      <c r="C3911" s="3" t="s">
        <v>7833</v>
      </c>
      <c r="D3911" s="5" t="s">
        <v>21915</v>
      </c>
      <c r="E3911" s="5" t="s">
        <v>12457</v>
      </c>
      <c r="F3911" s="5" t="s">
        <v>12458</v>
      </c>
      <c r="G3911" s="5" t="s">
        <v>12265</v>
      </c>
      <c r="H3911" s="5" t="s">
        <v>12274</v>
      </c>
      <c r="I3911" s="5" t="s">
        <v>12344</v>
      </c>
      <c r="J3911" s="5" t="s">
        <v>12328</v>
      </c>
      <c r="K3911" s="3" t="s">
        <v>12021</v>
      </c>
      <c r="L3911" s="3" t="s">
        <v>12021</v>
      </c>
      <c r="M3911" s="3" t="n">
        <v>8</v>
      </c>
      <c r="N3911" s="20" t="n">
        <v>4.89</v>
      </c>
      <c r="O3911" s="21" t="s">
        <v>16054</v>
      </c>
    </row>
    <row r="3912" customFormat="false" ht="15" hidden="false" customHeight="true" outlineLevel="0" collapsed="false">
      <c r="A3912" s="3" t="s">
        <v>7836</v>
      </c>
      <c r="B3912" s="3" t="s">
        <v>21916</v>
      </c>
      <c r="C3912" s="3" t="s">
        <v>7835</v>
      </c>
      <c r="D3912" s="5" t="s">
        <v>21917</v>
      </c>
      <c r="E3912" s="5" t="s">
        <v>21823</v>
      </c>
      <c r="F3912" s="5" t="s">
        <v>21824</v>
      </c>
      <c r="G3912" s="5" t="s">
        <v>12265</v>
      </c>
      <c r="H3912" s="5" t="s">
        <v>12274</v>
      </c>
      <c r="I3912" s="5" t="s">
        <v>12344</v>
      </c>
      <c r="J3912" s="5" t="s">
        <v>12328</v>
      </c>
      <c r="K3912" s="3" t="s">
        <v>12017</v>
      </c>
      <c r="L3912" s="3" t="s">
        <v>12021</v>
      </c>
      <c r="M3912" s="3" t="n">
        <v>1</v>
      </c>
      <c r="N3912" s="20" t="n">
        <v>4.29</v>
      </c>
      <c r="O3912" s="21" t="s">
        <v>17318</v>
      </c>
    </row>
    <row r="3913" customFormat="false" ht="15" hidden="false" customHeight="true" outlineLevel="0" collapsed="false">
      <c r="A3913" s="3" t="s">
        <v>7838</v>
      </c>
      <c r="B3913" s="3" t="s">
        <v>21918</v>
      </c>
      <c r="C3913" s="3" t="s">
        <v>7837</v>
      </c>
      <c r="D3913" s="5" t="s">
        <v>21919</v>
      </c>
      <c r="E3913" s="5" t="s">
        <v>21823</v>
      </c>
      <c r="F3913" s="5" t="s">
        <v>21824</v>
      </c>
      <c r="G3913" s="5" t="s">
        <v>12265</v>
      </c>
      <c r="H3913" s="5" t="s">
        <v>12274</v>
      </c>
      <c r="I3913" s="5" t="s">
        <v>14106</v>
      </c>
      <c r="J3913" s="5" t="s">
        <v>12328</v>
      </c>
      <c r="K3913" s="3" t="s">
        <v>12017</v>
      </c>
      <c r="L3913" s="3" t="s">
        <v>12021</v>
      </c>
      <c r="M3913" s="3" t="n">
        <v>8</v>
      </c>
      <c r="N3913" s="20" t="n">
        <v>4.29</v>
      </c>
      <c r="O3913" s="21" t="s">
        <v>16163</v>
      </c>
    </row>
    <row r="3914" customFormat="false" ht="15" hidden="false" customHeight="true" outlineLevel="0" collapsed="false">
      <c r="A3914" s="3" t="s">
        <v>7840</v>
      </c>
      <c r="B3914" s="3" t="s">
        <v>21920</v>
      </c>
      <c r="C3914" s="3" t="s">
        <v>7839</v>
      </c>
      <c r="D3914" s="5" t="s">
        <v>21921</v>
      </c>
      <c r="E3914" s="5" t="s">
        <v>21806</v>
      </c>
      <c r="F3914" s="5" t="s">
        <v>21807</v>
      </c>
      <c r="G3914" s="5" t="s">
        <v>12265</v>
      </c>
      <c r="H3914" s="5" t="s">
        <v>12274</v>
      </c>
      <c r="I3914" s="5" t="s">
        <v>12344</v>
      </c>
      <c r="J3914" s="5" t="s">
        <v>19411</v>
      </c>
      <c r="K3914" s="3" t="s">
        <v>12017</v>
      </c>
      <c r="L3914" s="3" t="s">
        <v>12021</v>
      </c>
      <c r="M3914" s="3" t="n">
        <v>12</v>
      </c>
      <c r="N3914" s="20" t="n">
        <v>3.79</v>
      </c>
      <c r="O3914" s="21" t="s">
        <v>18016</v>
      </c>
    </row>
    <row r="3915" customFormat="false" ht="15" hidden="false" customHeight="true" outlineLevel="0" collapsed="false">
      <c r="A3915" s="3" t="s">
        <v>7842</v>
      </c>
      <c r="B3915" s="3" t="s">
        <v>21922</v>
      </c>
      <c r="C3915" s="3" t="s">
        <v>7841</v>
      </c>
      <c r="D3915" s="5" t="s">
        <v>21923</v>
      </c>
      <c r="E3915" s="5" t="s">
        <v>12457</v>
      </c>
      <c r="F3915" s="5" t="s">
        <v>12458</v>
      </c>
      <c r="G3915" s="5" t="s">
        <v>12265</v>
      </c>
      <c r="H3915" s="5" t="s">
        <v>12274</v>
      </c>
      <c r="I3915" s="5" t="s">
        <v>14106</v>
      </c>
      <c r="J3915" s="5" t="s">
        <v>12328</v>
      </c>
      <c r="K3915" s="3" t="s">
        <v>12021</v>
      </c>
      <c r="L3915" s="3" t="s">
        <v>12021</v>
      </c>
      <c r="M3915" s="3" t="n">
        <v>12</v>
      </c>
      <c r="N3915" s="20" t="n">
        <v>3.29</v>
      </c>
      <c r="O3915" s="21" t="s">
        <v>18016</v>
      </c>
    </row>
    <row r="3916" customFormat="false" ht="15" hidden="false" customHeight="true" outlineLevel="0" collapsed="false">
      <c r="A3916" s="3" t="s">
        <v>7844</v>
      </c>
      <c r="B3916" s="3" t="s">
        <v>21924</v>
      </c>
      <c r="C3916" s="3" t="s">
        <v>7843</v>
      </c>
      <c r="D3916" s="5" t="s">
        <v>21925</v>
      </c>
      <c r="E3916" s="5" t="s">
        <v>21806</v>
      </c>
      <c r="F3916" s="5" t="s">
        <v>21807</v>
      </c>
      <c r="G3916" s="5" t="s">
        <v>12265</v>
      </c>
      <c r="H3916" s="5" t="s">
        <v>12274</v>
      </c>
      <c r="I3916" s="5" t="s">
        <v>14106</v>
      </c>
      <c r="J3916" s="5" t="s">
        <v>12328</v>
      </c>
      <c r="K3916" s="3" t="s">
        <v>12017</v>
      </c>
      <c r="L3916" s="3" t="s">
        <v>12021</v>
      </c>
      <c r="M3916" s="3" t="n">
        <v>8</v>
      </c>
      <c r="N3916" s="20" t="n">
        <v>3.49</v>
      </c>
      <c r="O3916" s="21" t="s">
        <v>12932</v>
      </c>
    </row>
    <row r="3917" customFormat="false" ht="15" hidden="false" customHeight="true" outlineLevel="0" collapsed="false">
      <c r="A3917" s="3" t="s">
        <v>7846</v>
      </c>
      <c r="B3917" s="3" t="s">
        <v>21926</v>
      </c>
      <c r="C3917" s="3" t="s">
        <v>7845</v>
      </c>
      <c r="D3917" s="5" t="s">
        <v>21927</v>
      </c>
      <c r="E3917" s="5" t="s">
        <v>21813</v>
      </c>
      <c r="F3917" s="5" t="s">
        <v>21814</v>
      </c>
      <c r="G3917" s="5" t="s">
        <v>12265</v>
      </c>
      <c r="H3917" s="5" t="s">
        <v>12274</v>
      </c>
      <c r="I3917" s="5" t="s">
        <v>12344</v>
      </c>
      <c r="J3917" s="5" t="s">
        <v>12328</v>
      </c>
      <c r="K3917" s="3" t="s">
        <v>12017</v>
      </c>
      <c r="L3917" s="3" t="s">
        <v>12021</v>
      </c>
      <c r="M3917" s="3" t="n">
        <v>12</v>
      </c>
      <c r="N3917" s="20" t="n">
        <v>4.89</v>
      </c>
      <c r="O3917" s="21" t="s">
        <v>12462</v>
      </c>
    </row>
    <row r="3918" customFormat="false" ht="15" hidden="false" customHeight="true" outlineLevel="0" collapsed="false">
      <c r="A3918" s="3" t="s">
        <v>7848</v>
      </c>
      <c r="B3918" s="3" t="s">
        <v>21928</v>
      </c>
      <c r="C3918" s="3" t="s">
        <v>7847</v>
      </c>
      <c r="D3918" s="5" t="s">
        <v>21929</v>
      </c>
      <c r="E3918" s="5" t="s">
        <v>21813</v>
      </c>
      <c r="F3918" s="5" t="s">
        <v>21814</v>
      </c>
      <c r="G3918" s="5" t="s">
        <v>12265</v>
      </c>
      <c r="H3918" s="5" t="s">
        <v>12274</v>
      </c>
      <c r="I3918" s="5" t="s">
        <v>14106</v>
      </c>
      <c r="J3918" s="5" t="s">
        <v>12328</v>
      </c>
      <c r="K3918" s="3" t="s">
        <v>12017</v>
      </c>
      <c r="L3918" s="3" t="s">
        <v>12021</v>
      </c>
      <c r="M3918" s="3" t="n">
        <v>6</v>
      </c>
      <c r="N3918" s="20" t="n">
        <v>3.89</v>
      </c>
      <c r="O3918" s="21" t="s">
        <v>12989</v>
      </c>
    </row>
    <row r="3919" customFormat="false" ht="15" hidden="false" customHeight="true" outlineLevel="0" collapsed="false">
      <c r="A3919" s="3" t="s">
        <v>7850</v>
      </c>
      <c r="B3919" s="3" t="s">
        <v>21930</v>
      </c>
      <c r="C3919" s="3" t="s">
        <v>7849</v>
      </c>
      <c r="D3919" s="5" t="s">
        <v>21931</v>
      </c>
      <c r="E3919" s="5" t="s">
        <v>21813</v>
      </c>
      <c r="F3919" s="5" t="s">
        <v>21814</v>
      </c>
      <c r="G3919" s="5" t="s">
        <v>12265</v>
      </c>
      <c r="H3919" s="5" t="s">
        <v>12274</v>
      </c>
      <c r="I3919" s="5" t="s">
        <v>12344</v>
      </c>
      <c r="J3919" s="5" t="s">
        <v>12328</v>
      </c>
      <c r="K3919" s="3" t="s">
        <v>12017</v>
      </c>
      <c r="L3919" s="3" t="s">
        <v>12021</v>
      </c>
      <c r="M3919" s="3" t="n">
        <v>6</v>
      </c>
      <c r="N3919" s="20" t="n">
        <v>3.49</v>
      </c>
      <c r="O3919" s="21" t="s">
        <v>21932</v>
      </c>
    </row>
    <row r="3920" customFormat="false" ht="15" hidden="false" customHeight="true" outlineLevel="0" collapsed="false">
      <c r="A3920" s="3" t="s">
        <v>7852</v>
      </c>
      <c r="B3920" s="3" t="s">
        <v>21933</v>
      </c>
      <c r="C3920" s="3" t="s">
        <v>7851</v>
      </c>
      <c r="D3920" s="5" t="s">
        <v>21934</v>
      </c>
      <c r="E3920" s="5" t="s">
        <v>21806</v>
      </c>
      <c r="F3920" s="5" t="s">
        <v>21807</v>
      </c>
      <c r="G3920" s="5" t="s">
        <v>12265</v>
      </c>
      <c r="H3920" s="5" t="s">
        <v>12274</v>
      </c>
      <c r="I3920" s="5" t="s">
        <v>14106</v>
      </c>
      <c r="J3920" s="5" t="s">
        <v>12328</v>
      </c>
      <c r="K3920" s="3" t="s">
        <v>12017</v>
      </c>
      <c r="L3920" s="3" t="s">
        <v>12021</v>
      </c>
      <c r="M3920" s="3" t="n">
        <v>6</v>
      </c>
      <c r="N3920" s="20" t="n">
        <v>3.79</v>
      </c>
      <c r="O3920" s="21" t="s">
        <v>12956</v>
      </c>
    </row>
    <row r="3921" customFormat="false" ht="15" hidden="false" customHeight="true" outlineLevel="0" collapsed="false">
      <c r="A3921" s="3" t="s">
        <v>7854</v>
      </c>
      <c r="B3921" s="3" t="s">
        <v>21935</v>
      </c>
      <c r="C3921" s="3" t="s">
        <v>7853</v>
      </c>
      <c r="D3921" s="5" t="s">
        <v>21936</v>
      </c>
      <c r="E3921" s="5" t="s">
        <v>21823</v>
      </c>
      <c r="F3921" s="5" t="s">
        <v>21824</v>
      </c>
      <c r="G3921" s="5" t="s">
        <v>12265</v>
      </c>
      <c r="H3921" s="5" t="s">
        <v>12274</v>
      </c>
      <c r="I3921" s="5" t="s">
        <v>12344</v>
      </c>
      <c r="J3921" s="5" t="s">
        <v>12328</v>
      </c>
      <c r="K3921" s="3" t="s">
        <v>12017</v>
      </c>
      <c r="L3921" s="3" t="s">
        <v>12021</v>
      </c>
      <c r="M3921" s="3" t="n">
        <v>1</v>
      </c>
      <c r="N3921" s="20" t="n">
        <v>4.49</v>
      </c>
      <c r="O3921" s="21" t="s">
        <v>18552</v>
      </c>
    </row>
    <row r="3922" customFormat="false" ht="15" hidden="false" customHeight="true" outlineLevel="0" collapsed="false">
      <c r="A3922" s="3" t="s">
        <v>7856</v>
      </c>
      <c r="B3922" s="3" t="s">
        <v>21937</v>
      </c>
      <c r="C3922" s="3" t="s">
        <v>7855</v>
      </c>
      <c r="D3922" s="5" t="s">
        <v>21938</v>
      </c>
      <c r="E3922" s="5" t="s">
        <v>12457</v>
      </c>
      <c r="F3922" s="5" t="s">
        <v>12458</v>
      </c>
      <c r="G3922" s="5" t="s">
        <v>12265</v>
      </c>
      <c r="H3922" s="5" t="s">
        <v>12274</v>
      </c>
      <c r="I3922" s="5" t="s">
        <v>12344</v>
      </c>
      <c r="J3922" s="5" t="s">
        <v>21499</v>
      </c>
      <c r="K3922" s="3" t="s">
        <v>12021</v>
      </c>
      <c r="L3922" s="3" t="s">
        <v>12021</v>
      </c>
      <c r="M3922" s="3" t="n">
        <v>8</v>
      </c>
      <c r="N3922" s="20" t="n">
        <v>4.49</v>
      </c>
      <c r="O3922" s="21" t="s">
        <v>12068</v>
      </c>
    </row>
    <row r="3923" customFormat="false" ht="15" hidden="false" customHeight="true" outlineLevel="0" collapsed="false">
      <c r="A3923" s="3" t="s">
        <v>7858</v>
      </c>
      <c r="B3923" s="3" t="s">
        <v>21939</v>
      </c>
      <c r="C3923" s="3" t="s">
        <v>7857</v>
      </c>
      <c r="D3923" s="5" t="s">
        <v>21940</v>
      </c>
      <c r="E3923" s="5" t="s">
        <v>21813</v>
      </c>
      <c r="F3923" s="5" t="s">
        <v>21814</v>
      </c>
      <c r="G3923" s="5" t="s">
        <v>12265</v>
      </c>
      <c r="H3923" s="5" t="s">
        <v>12274</v>
      </c>
      <c r="I3923" s="5" t="s">
        <v>12344</v>
      </c>
      <c r="J3923" s="5" t="s">
        <v>12328</v>
      </c>
      <c r="K3923" s="3" t="s">
        <v>12017</v>
      </c>
      <c r="L3923" s="3" t="s">
        <v>12021</v>
      </c>
      <c r="M3923" s="3" t="n">
        <v>8</v>
      </c>
      <c r="N3923" s="20" t="n">
        <v>3.99</v>
      </c>
      <c r="O3923" s="21" t="s">
        <v>18002</v>
      </c>
    </row>
    <row r="3924" customFormat="false" ht="15" hidden="false" customHeight="true" outlineLevel="0" collapsed="false">
      <c r="A3924" s="3" t="s">
        <v>7860</v>
      </c>
      <c r="B3924" s="3" t="s">
        <v>21941</v>
      </c>
      <c r="C3924" s="3" t="s">
        <v>7859</v>
      </c>
      <c r="D3924" s="5" t="s">
        <v>21942</v>
      </c>
      <c r="E3924" s="5" t="s">
        <v>21813</v>
      </c>
      <c r="F3924" s="5" t="s">
        <v>21814</v>
      </c>
      <c r="G3924" s="5" t="s">
        <v>12265</v>
      </c>
      <c r="H3924" s="5" t="s">
        <v>12274</v>
      </c>
      <c r="I3924" s="5" t="s">
        <v>14106</v>
      </c>
      <c r="J3924" s="5" t="s">
        <v>12328</v>
      </c>
      <c r="K3924" s="3" t="s">
        <v>12017</v>
      </c>
      <c r="L3924" s="3" t="s">
        <v>12021</v>
      </c>
      <c r="M3924" s="3" t="n">
        <v>12</v>
      </c>
      <c r="N3924" s="20" t="n">
        <v>4.89</v>
      </c>
      <c r="O3924" s="21" t="s">
        <v>12072</v>
      </c>
    </row>
    <row r="3925" customFormat="false" ht="15" hidden="false" customHeight="true" outlineLevel="0" collapsed="false">
      <c r="A3925" s="3" t="s">
        <v>7862</v>
      </c>
      <c r="B3925" s="3" t="s">
        <v>21943</v>
      </c>
      <c r="C3925" s="3" t="s">
        <v>7861</v>
      </c>
      <c r="D3925" s="5" t="s">
        <v>21944</v>
      </c>
      <c r="E3925" s="5" t="s">
        <v>21823</v>
      </c>
      <c r="F3925" s="5" t="s">
        <v>21824</v>
      </c>
      <c r="G3925" s="5" t="s">
        <v>12265</v>
      </c>
      <c r="H3925" s="5" t="s">
        <v>12274</v>
      </c>
      <c r="I3925" s="5" t="s">
        <v>12344</v>
      </c>
      <c r="J3925" s="5" t="s">
        <v>12328</v>
      </c>
      <c r="K3925" s="3" t="s">
        <v>12017</v>
      </c>
      <c r="L3925" s="3" t="s">
        <v>12021</v>
      </c>
      <c r="M3925" s="3" t="n">
        <v>1</v>
      </c>
      <c r="N3925" s="20" t="n">
        <v>4.39</v>
      </c>
      <c r="O3925" s="21" t="s">
        <v>13851</v>
      </c>
    </row>
    <row r="3926" customFormat="false" ht="15" hidden="false" customHeight="true" outlineLevel="0" collapsed="false">
      <c r="A3926" s="3" t="s">
        <v>7864</v>
      </c>
      <c r="B3926" s="3" t="s">
        <v>21945</v>
      </c>
      <c r="C3926" s="3" t="s">
        <v>7863</v>
      </c>
      <c r="D3926" s="5" t="s">
        <v>21946</v>
      </c>
      <c r="E3926" s="5" t="s">
        <v>21813</v>
      </c>
      <c r="F3926" s="5" t="s">
        <v>21814</v>
      </c>
      <c r="G3926" s="5" t="s">
        <v>12265</v>
      </c>
      <c r="H3926" s="5" t="s">
        <v>12274</v>
      </c>
      <c r="I3926" s="5" t="s">
        <v>14106</v>
      </c>
      <c r="J3926" s="5" t="s">
        <v>12328</v>
      </c>
      <c r="K3926" s="3" t="s">
        <v>12017</v>
      </c>
      <c r="L3926" s="3" t="s">
        <v>12021</v>
      </c>
      <c r="M3926" s="3" t="n">
        <v>1</v>
      </c>
      <c r="N3926" s="20" t="n">
        <v>4.89</v>
      </c>
      <c r="O3926" s="21" t="s">
        <v>14592</v>
      </c>
    </row>
    <row r="3927" customFormat="false" ht="15" hidden="false" customHeight="true" outlineLevel="0" collapsed="false">
      <c r="A3927" s="3" t="s">
        <v>7866</v>
      </c>
      <c r="B3927" s="3" t="s">
        <v>21947</v>
      </c>
      <c r="C3927" s="3" t="s">
        <v>7865</v>
      </c>
      <c r="D3927" s="5" t="s">
        <v>21948</v>
      </c>
      <c r="E3927" s="5" t="s">
        <v>21806</v>
      </c>
      <c r="F3927" s="5" t="s">
        <v>21807</v>
      </c>
      <c r="G3927" s="5" t="s">
        <v>12265</v>
      </c>
      <c r="H3927" s="5" t="s">
        <v>12274</v>
      </c>
      <c r="I3927" s="5" t="s">
        <v>14106</v>
      </c>
      <c r="J3927" s="5" t="s">
        <v>12328</v>
      </c>
      <c r="K3927" s="3" t="s">
        <v>12017</v>
      </c>
      <c r="L3927" s="3" t="s">
        <v>12021</v>
      </c>
      <c r="M3927" s="3" t="n">
        <v>8</v>
      </c>
      <c r="N3927" s="20" t="n">
        <v>3.79</v>
      </c>
      <c r="O3927" s="21" t="s">
        <v>17079</v>
      </c>
    </row>
    <row r="3928" customFormat="false" ht="15" hidden="false" customHeight="true" outlineLevel="0" collapsed="false">
      <c r="A3928" s="3" t="s">
        <v>7868</v>
      </c>
      <c r="B3928" s="3" t="s">
        <v>21949</v>
      </c>
      <c r="C3928" s="3" t="s">
        <v>7867</v>
      </c>
      <c r="D3928" s="5" t="s">
        <v>21950</v>
      </c>
      <c r="E3928" s="5" t="s">
        <v>21806</v>
      </c>
      <c r="F3928" s="5" t="s">
        <v>21807</v>
      </c>
      <c r="G3928" s="5" t="s">
        <v>12265</v>
      </c>
      <c r="H3928" s="5" t="s">
        <v>12274</v>
      </c>
      <c r="I3928" s="5" t="s">
        <v>12344</v>
      </c>
      <c r="J3928" s="5" t="s">
        <v>12328</v>
      </c>
      <c r="K3928" s="3" t="s">
        <v>12017</v>
      </c>
      <c r="L3928" s="3" t="s">
        <v>12021</v>
      </c>
      <c r="M3928" s="3" t="n">
        <v>8</v>
      </c>
      <c r="N3928" s="20" t="n">
        <v>4.39</v>
      </c>
      <c r="O3928" s="21" t="s">
        <v>13529</v>
      </c>
    </row>
    <row r="3929" customFormat="false" ht="15" hidden="false" customHeight="true" outlineLevel="0" collapsed="false">
      <c r="A3929" s="3" t="s">
        <v>7870</v>
      </c>
      <c r="B3929" s="3" t="s">
        <v>21951</v>
      </c>
      <c r="C3929" s="3" t="s">
        <v>7869</v>
      </c>
      <c r="D3929" s="5" t="s">
        <v>21952</v>
      </c>
      <c r="E3929" s="5" t="s">
        <v>12457</v>
      </c>
      <c r="F3929" s="5" t="s">
        <v>12458</v>
      </c>
      <c r="G3929" s="5" t="s">
        <v>12265</v>
      </c>
      <c r="H3929" s="5" t="s">
        <v>12274</v>
      </c>
      <c r="I3929" s="5" t="s">
        <v>14106</v>
      </c>
      <c r="J3929" s="5" t="s">
        <v>12328</v>
      </c>
      <c r="K3929" s="3" t="s">
        <v>12021</v>
      </c>
      <c r="L3929" s="3" t="s">
        <v>12021</v>
      </c>
      <c r="M3929" s="3" t="n">
        <v>1</v>
      </c>
      <c r="N3929" s="20" t="n">
        <v>4.39</v>
      </c>
      <c r="O3929" s="21" t="s">
        <v>14586</v>
      </c>
    </row>
    <row r="3930" customFormat="false" ht="15" hidden="false" customHeight="true" outlineLevel="0" collapsed="false">
      <c r="A3930" s="3" t="s">
        <v>7872</v>
      </c>
      <c r="B3930" s="3" t="s">
        <v>21953</v>
      </c>
      <c r="C3930" s="3" t="s">
        <v>7871</v>
      </c>
      <c r="D3930" s="5" t="s">
        <v>21954</v>
      </c>
      <c r="E3930" s="5" t="s">
        <v>12457</v>
      </c>
      <c r="F3930" s="5" t="s">
        <v>12458</v>
      </c>
      <c r="G3930" s="5" t="s">
        <v>12265</v>
      </c>
      <c r="H3930" s="5" t="s">
        <v>12274</v>
      </c>
      <c r="I3930" s="5" t="s">
        <v>12344</v>
      </c>
      <c r="J3930" s="5" t="s">
        <v>12328</v>
      </c>
      <c r="K3930" s="3" t="s">
        <v>12021</v>
      </c>
      <c r="L3930" s="3" t="s">
        <v>12021</v>
      </c>
      <c r="M3930" s="3" t="n">
        <v>12</v>
      </c>
      <c r="N3930" s="20" t="n">
        <v>3.49</v>
      </c>
      <c r="O3930" s="21" t="s">
        <v>20865</v>
      </c>
    </row>
    <row r="3931" customFormat="false" ht="15" hidden="false" customHeight="true" outlineLevel="0" collapsed="false">
      <c r="A3931" s="3" t="s">
        <v>7874</v>
      </c>
      <c r="B3931" s="3" t="s">
        <v>21955</v>
      </c>
      <c r="C3931" s="3" t="s">
        <v>7873</v>
      </c>
      <c r="D3931" s="5" t="s">
        <v>21956</v>
      </c>
      <c r="E3931" s="5" t="s">
        <v>12457</v>
      </c>
      <c r="F3931" s="5" t="s">
        <v>12458</v>
      </c>
      <c r="G3931" s="5" t="s">
        <v>12265</v>
      </c>
      <c r="H3931" s="5" t="s">
        <v>12268</v>
      </c>
      <c r="I3931" s="5" t="s">
        <v>21957</v>
      </c>
      <c r="J3931" s="5" t="s">
        <v>12328</v>
      </c>
      <c r="K3931" s="3" t="s">
        <v>12021</v>
      </c>
      <c r="L3931" s="3" t="s">
        <v>12021</v>
      </c>
      <c r="M3931" s="3" t="n">
        <v>6</v>
      </c>
      <c r="N3931" s="20" t="n">
        <v>3.89</v>
      </c>
      <c r="O3931" s="21" t="s">
        <v>16471</v>
      </c>
    </row>
    <row r="3932" customFormat="false" ht="15" hidden="false" customHeight="true" outlineLevel="0" collapsed="false">
      <c r="A3932" s="3" t="s">
        <v>7876</v>
      </c>
      <c r="B3932" s="3" t="s">
        <v>21958</v>
      </c>
      <c r="C3932" s="3" t="s">
        <v>7875</v>
      </c>
      <c r="D3932" s="5" t="s">
        <v>21959</v>
      </c>
      <c r="E3932" s="5" t="s">
        <v>21806</v>
      </c>
      <c r="F3932" s="5" t="s">
        <v>21807</v>
      </c>
      <c r="G3932" s="5" t="s">
        <v>12265</v>
      </c>
      <c r="H3932" s="5" t="s">
        <v>12268</v>
      </c>
      <c r="I3932" s="5" t="s">
        <v>21957</v>
      </c>
      <c r="J3932" s="5" t="s">
        <v>12328</v>
      </c>
      <c r="K3932" s="3" t="s">
        <v>12017</v>
      </c>
      <c r="L3932" s="3" t="s">
        <v>12021</v>
      </c>
      <c r="M3932" s="3" t="n">
        <v>8</v>
      </c>
      <c r="N3932" s="20" t="n">
        <v>1.29</v>
      </c>
      <c r="O3932" s="21" t="s">
        <v>17032</v>
      </c>
    </row>
    <row r="3933" customFormat="false" ht="15" hidden="false" customHeight="true" outlineLevel="0" collapsed="false">
      <c r="A3933" s="3" t="s">
        <v>7878</v>
      </c>
      <c r="B3933" s="3" t="s">
        <v>21960</v>
      </c>
      <c r="C3933" s="3" t="s">
        <v>7877</v>
      </c>
      <c r="D3933" s="5" t="s">
        <v>21961</v>
      </c>
      <c r="E3933" s="5" t="s">
        <v>21806</v>
      </c>
      <c r="F3933" s="5" t="s">
        <v>21807</v>
      </c>
      <c r="G3933" s="5" t="s">
        <v>12265</v>
      </c>
      <c r="H3933" s="5" t="s">
        <v>12268</v>
      </c>
      <c r="I3933" s="5" t="s">
        <v>21962</v>
      </c>
      <c r="J3933" s="5" t="s">
        <v>12328</v>
      </c>
      <c r="K3933" s="3" t="s">
        <v>12017</v>
      </c>
      <c r="L3933" s="3" t="s">
        <v>12021</v>
      </c>
      <c r="M3933" s="3" t="n">
        <v>6</v>
      </c>
      <c r="N3933" s="20" t="n">
        <v>3.39</v>
      </c>
      <c r="O3933" s="21" t="s">
        <v>17950</v>
      </c>
    </row>
    <row r="3934" customFormat="false" ht="15" hidden="false" customHeight="true" outlineLevel="0" collapsed="false">
      <c r="A3934" s="3" t="s">
        <v>7880</v>
      </c>
      <c r="B3934" s="3" t="s">
        <v>21963</v>
      </c>
      <c r="C3934" s="3" t="s">
        <v>7879</v>
      </c>
      <c r="D3934" s="5" t="s">
        <v>21964</v>
      </c>
      <c r="E3934" s="5" t="s">
        <v>21813</v>
      </c>
      <c r="F3934" s="5" t="s">
        <v>21814</v>
      </c>
      <c r="G3934" s="5" t="s">
        <v>12265</v>
      </c>
      <c r="H3934" s="5" t="s">
        <v>12268</v>
      </c>
      <c r="I3934" s="5" t="s">
        <v>21957</v>
      </c>
      <c r="J3934" s="5" t="s">
        <v>12328</v>
      </c>
      <c r="K3934" s="3" t="s">
        <v>12017</v>
      </c>
      <c r="L3934" s="3" t="s">
        <v>12021</v>
      </c>
      <c r="M3934" s="3" t="n">
        <v>8</v>
      </c>
      <c r="N3934" s="20" t="n">
        <v>1.29</v>
      </c>
      <c r="O3934" s="21" t="s">
        <v>12595</v>
      </c>
    </row>
    <row r="3935" customFormat="false" ht="15" hidden="false" customHeight="true" outlineLevel="0" collapsed="false">
      <c r="A3935" s="3" t="s">
        <v>7882</v>
      </c>
      <c r="B3935" s="3" t="s">
        <v>21965</v>
      </c>
      <c r="C3935" s="3" t="s">
        <v>7881</v>
      </c>
      <c r="D3935" s="5" t="s">
        <v>21966</v>
      </c>
      <c r="E3935" s="5" t="s">
        <v>21823</v>
      </c>
      <c r="F3935" s="5" t="s">
        <v>21824</v>
      </c>
      <c r="G3935" s="5" t="s">
        <v>12265</v>
      </c>
      <c r="H3935" s="5" t="s">
        <v>12268</v>
      </c>
      <c r="I3935" s="5" t="s">
        <v>21957</v>
      </c>
      <c r="J3935" s="5" t="s">
        <v>19411</v>
      </c>
      <c r="K3935" s="3" t="s">
        <v>12017</v>
      </c>
      <c r="L3935" s="3" t="s">
        <v>12021</v>
      </c>
      <c r="M3935" s="3" t="n">
        <v>6</v>
      </c>
      <c r="N3935" s="20" t="n">
        <v>3.79</v>
      </c>
      <c r="O3935" s="21" t="s">
        <v>20745</v>
      </c>
    </row>
    <row r="3936" customFormat="false" ht="15" hidden="false" customHeight="true" outlineLevel="0" collapsed="false">
      <c r="A3936" s="3" t="s">
        <v>7884</v>
      </c>
      <c r="B3936" s="3" t="s">
        <v>21967</v>
      </c>
      <c r="C3936" s="3" t="s">
        <v>7883</v>
      </c>
      <c r="D3936" s="5" t="s">
        <v>21968</v>
      </c>
      <c r="E3936" s="5" t="s">
        <v>12457</v>
      </c>
      <c r="F3936" s="5" t="s">
        <v>12458</v>
      </c>
      <c r="G3936" s="5" t="s">
        <v>12265</v>
      </c>
      <c r="H3936" s="5" t="s">
        <v>12268</v>
      </c>
      <c r="I3936" s="5" t="s">
        <v>21962</v>
      </c>
      <c r="J3936" s="5" t="s">
        <v>19411</v>
      </c>
      <c r="K3936" s="3" t="s">
        <v>12021</v>
      </c>
      <c r="L3936" s="3" t="s">
        <v>12021</v>
      </c>
      <c r="M3936" s="3" t="n">
        <v>12</v>
      </c>
      <c r="N3936" s="20" t="n">
        <v>3.89</v>
      </c>
      <c r="O3936" s="21" t="s">
        <v>15521</v>
      </c>
    </row>
    <row r="3937" customFormat="false" ht="15" hidden="false" customHeight="true" outlineLevel="0" collapsed="false">
      <c r="A3937" s="3" t="s">
        <v>7886</v>
      </c>
      <c r="B3937" s="3" t="s">
        <v>21969</v>
      </c>
      <c r="C3937" s="3" t="s">
        <v>7885</v>
      </c>
      <c r="D3937" s="5" t="s">
        <v>21970</v>
      </c>
      <c r="E3937" s="5" t="s">
        <v>12457</v>
      </c>
      <c r="F3937" s="5" t="s">
        <v>12458</v>
      </c>
      <c r="G3937" s="5" t="s">
        <v>12265</v>
      </c>
      <c r="H3937" s="5" t="s">
        <v>12268</v>
      </c>
      <c r="I3937" s="5" t="s">
        <v>21962</v>
      </c>
      <c r="J3937" s="5" t="s">
        <v>12328</v>
      </c>
      <c r="K3937" s="3" t="s">
        <v>12021</v>
      </c>
      <c r="L3937" s="3" t="s">
        <v>12021</v>
      </c>
      <c r="M3937" s="3" t="n">
        <v>12</v>
      </c>
      <c r="N3937" s="20" t="n">
        <v>1.79</v>
      </c>
      <c r="O3937" s="21" t="s">
        <v>12970</v>
      </c>
    </row>
    <row r="3938" customFormat="false" ht="15" hidden="false" customHeight="true" outlineLevel="0" collapsed="false">
      <c r="A3938" s="3" t="s">
        <v>7888</v>
      </c>
      <c r="B3938" s="3" t="s">
        <v>21971</v>
      </c>
      <c r="C3938" s="3" t="s">
        <v>7887</v>
      </c>
      <c r="D3938" s="5" t="s">
        <v>21972</v>
      </c>
      <c r="E3938" s="5" t="s">
        <v>21813</v>
      </c>
      <c r="F3938" s="5" t="s">
        <v>21814</v>
      </c>
      <c r="G3938" s="5" t="s">
        <v>12265</v>
      </c>
      <c r="H3938" s="5" t="s">
        <v>12268</v>
      </c>
      <c r="I3938" s="5" t="s">
        <v>21957</v>
      </c>
      <c r="J3938" s="5" t="s">
        <v>12328</v>
      </c>
      <c r="K3938" s="3" t="s">
        <v>12017</v>
      </c>
      <c r="L3938" s="3" t="s">
        <v>12021</v>
      </c>
      <c r="M3938" s="3" t="n">
        <v>6</v>
      </c>
      <c r="N3938" s="20" t="n">
        <v>2.89</v>
      </c>
      <c r="O3938" s="21" t="s">
        <v>21973</v>
      </c>
    </row>
    <row r="3939" customFormat="false" ht="15" hidden="false" customHeight="true" outlineLevel="0" collapsed="false">
      <c r="A3939" s="3" t="s">
        <v>7890</v>
      </c>
      <c r="B3939" s="3" t="s">
        <v>21974</v>
      </c>
      <c r="C3939" s="3" t="s">
        <v>7889</v>
      </c>
      <c r="D3939" s="5" t="s">
        <v>21975</v>
      </c>
      <c r="E3939" s="5" t="s">
        <v>12457</v>
      </c>
      <c r="F3939" s="5" t="s">
        <v>12458</v>
      </c>
      <c r="G3939" s="5" t="s">
        <v>12265</v>
      </c>
      <c r="H3939" s="5" t="s">
        <v>12268</v>
      </c>
      <c r="I3939" s="5" t="s">
        <v>21957</v>
      </c>
      <c r="J3939" s="5" t="s">
        <v>12328</v>
      </c>
      <c r="K3939" s="3" t="s">
        <v>12021</v>
      </c>
      <c r="L3939" s="3" t="s">
        <v>12021</v>
      </c>
      <c r="M3939" s="3" t="n">
        <v>12</v>
      </c>
      <c r="N3939" s="20" t="n">
        <v>2.29</v>
      </c>
      <c r="O3939" s="21" t="s">
        <v>18269</v>
      </c>
    </row>
    <row r="3940" customFormat="false" ht="15" hidden="false" customHeight="true" outlineLevel="0" collapsed="false">
      <c r="A3940" s="3" t="s">
        <v>7892</v>
      </c>
      <c r="B3940" s="3" t="s">
        <v>21976</v>
      </c>
      <c r="C3940" s="3" t="s">
        <v>7891</v>
      </c>
      <c r="D3940" s="5" t="s">
        <v>21977</v>
      </c>
      <c r="E3940" s="5" t="s">
        <v>21823</v>
      </c>
      <c r="F3940" s="5" t="s">
        <v>21824</v>
      </c>
      <c r="G3940" s="5" t="s">
        <v>12265</v>
      </c>
      <c r="H3940" s="5" t="s">
        <v>12268</v>
      </c>
      <c r="I3940" s="5" t="s">
        <v>21962</v>
      </c>
      <c r="J3940" s="5" t="s">
        <v>12328</v>
      </c>
      <c r="K3940" s="3" t="s">
        <v>12017</v>
      </c>
      <c r="L3940" s="3" t="s">
        <v>12021</v>
      </c>
      <c r="M3940" s="3" t="n">
        <v>1</v>
      </c>
      <c r="N3940" s="20" t="n">
        <v>1.89</v>
      </c>
      <c r="O3940" s="21" t="s">
        <v>14881</v>
      </c>
    </row>
    <row r="3941" customFormat="false" ht="15" hidden="false" customHeight="true" outlineLevel="0" collapsed="false">
      <c r="A3941" s="3" t="s">
        <v>7894</v>
      </c>
      <c r="B3941" s="3" t="s">
        <v>21978</v>
      </c>
      <c r="C3941" s="3" t="s">
        <v>7893</v>
      </c>
      <c r="D3941" s="5" t="s">
        <v>21979</v>
      </c>
      <c r="E3941" s="5" t="s">
        <v>21813</v>
      </c>
      <c r="F3941" s="5" t="s">
        <v>21814</v>
      </c>
      <c r="G3941" s="5" t="s">
        <v>12265</v>
      </c>
      <c r="H3941" s="5" t="s">
        <v>12268</v>
      </c>
      <c r="I3941" s="5" t="s">
        <v>21962</v>
      </c>
      <c r="J3941" s="5" t="s">
        <v>19411</v>
      </c>
      <c r="K3941" s="3" t="s">
        <v>12017</v>
      </c>
      <c r="L3941" s="3" t="s">
        <v>12021</v>
      </c>
      <c r="M3941" s="3" t="n">
        <v>12</v>
      </c>
      <c r="N3941" s="20" t="n">
        <v>3.39</v>
      </c>
      <c r="O3941" s="21" t="s">
        <v>13541</v>
      </c>
    </row>
    <row r="3942" customFormat="false" ht="15" hidden="false" customHeight="true" outlineLevel="0" collapsed="false">
      <c r="A3942" s="3" t="s">
        <v>7896</v>
      </c>
      <c r="B3942" s="3" t="s">
        <v>21980</v>
      </c>
      <c r="C3942" s="3" t="s">
        <v>7895</v>
      </c>
      <c r="D3942" s="5" t="s">
        <v>21981</v>
      </c>
      <c r="E3942" s="5" t="s">
        <v>21823</v>
      </c>
      <c r="F3942" s="5" t="s">
        <v>21824</v>
      </c>
      <c r="G3942" s="5" t="s">
        <v>12265</v>
      </c>
      <c r="H3942" s="5" t="s">
        <v>12268</v>
      </c>
      <c r="I3942" s="5" t="s">
        <v>21962</v>
      </c>
      <c r="J3942" s="5" t="s">
        <v>12328</v>
      </c>
      <c r="K3942" s="3" t="s">
        <v>12017</v>
      </c>
      <c r="L3942" s="3" t="s">
        <v>12021</v>
      </c>
      <c r="M3942" s="3" t="n">
        <v>8</v>
      </c>
      <c r="N3942" s="20" t="n">
        <v>3.49</v>
      </c>
      <c r="O3942" s="21" t="s">
        <v>16888</v>
      </c>
    </row>
    <row r="3943" customFormat="false" ht="15" hidden="false" customHeight="true" outlineLevel="0" collapsed="false">
      <c r="A3943" s="3" t="s">
        <v>7898</v>
      </c>
      <c r="B3943" s="3" t="s">
        <v>21982</v>
      </c>
      <c r="C3943" s="3" t="s">
        <v>7897</v>
      </c>
      <c r="D3943" s="5" t="s">
        <v>21983</v>
      </c>
      <c r="E3943" s="5" t="s">
        <v>12457</v>
      </c>
      <c r="F3943" s="5" t="s">
        <v>12458</v>
      </c>
      <c r="G3943" s="5" t="s">
        <v>12265</v>
      </c>
      <c r="H3943" s="5" t="s">
        <v>12268</v>
      </c>
      <c r="I3943" s="5" t="s">
        <v>21962</v>
      </c>
      <c r="J3943" s="5" t="s">
        <v>12328</v>
      </c>
      <c r="K3943" s="3" t="s">
        <v>12021</v>
      </c>
      <c r="L3943" s="3" t="s">
        <v>12021</v>
      </c>
      <c r="M3943" s="3" t="n">
        <v>12</v>
      </c>
      <c r="N3943" s="20" t="n">
        <v>3.49</v>
      </c>
      <c r="O3943" s="21" t="s">
        <v>21984</v>
      </c>
    </row>
    <row r="3944" customFormat="false" ht="15" hidden="false" customHeight="true" outlineLevel="0" collapsed="false">
      <c r="A3944" s="3" t="s">
        <v>7900</v>
      </c>
      <c r="B3944" s="3" t="s">
        <v>21985</v>
      </c>
      <c r="C3944" s="3" t="s">
        <v>7899</v>
      </c>
      <c r="D3944" s="5" t="s">
        <v>21986</v>
      </c>
      <c r="E3944" s="5" t="s">
        <v>12457</v>
      </c>
      <c r="F3944" s="5" t="s">
        <v>12458</v>
      </c>
      <c r="G3944" s="5" t="s">
        <v>12265</v>
      </c>
      <c r="H3944" s="5" t="s">
        <v>12268</v>
      </c>
      <c r="I3944" s="5" t="s">
        <v>21957</v>
      </c>
      <c r="J3944" s="5" t="s">
        <v>12328</v>
      </c>
      <c r="K3944" s="3" t="s">
        <v>12021</v>
      </c>
      <c r="L3944" s="3" t="s">
        <v>12021</v>
      </c>
      <c r="M3944" s="3" t="n">
        <v>1</v>
      </c>
      <c r="N3944" s="20" t="n">
        <v>1.79</v>
      </c>
      <c r="O3944" s="21" t="s">
        <v>21987</v>
      </c>
    </row>
    <row r="3945" customFormat="false" ht="15" hidden="false" customHeight="true" outlineLevel="0" collapsed="false">
      <c r="A3945" s="3" t="s">
        <v>7902</v>
      </c>
      <c r="B3945" s="3" t="s">
        <v>21988</v>
      </c>
      <c r="C3945" s="3" t="s">
        <v>7901</v>
      </c>
      <c r="D3945" s="5" t="s">
        <v>21989</v>
      </c>
      <c r="E3945" s="5" t="s">
        <v>21823</v>
      </c>
      <c r="F3945" s="5" t="s">
        <v>21824</v>
      </c>
      <c r="G3945" s="5" t="s">
        <v>12265</v>
      </c>
      <c r="H3945" s="5" t="s">
        <v>12268</v>
      </c>
      <c r="I3945" s="5" t="s">
        <v>21957</v>
      </c>
      <c r="J3945" s="5" t="s">
        <v>12328</v>
      </c>
      <c r="K3945" s="3" t="s">
        <v>12017</v>
      </c>
      <c r="L3945" s="3" t="s">
        <v>12021</v>
      </c>
      <c r="M3945" s="3" t="n">
        <v>6</v>
      </c>
      <c r="N3945" s="20" t="n">
        <v>2.39</v>
      </c>
      <c r="O3945" s="21" t="s">
        <v>17102</v>
      </c>
    </row>
    <row r="3946" customFormat="false" ht="15" hidden="false" customHeight="true" outlineLevel="0" collapsed="false">
      <c r="A3946" s="3" t="s">
        <v>7904</v>
      </c>
      <c r="B3946" s="3" t="s">
        <v>21990</v>
      </c>
      <c r="C3946" s="3" t="s">
        <v>7903</v>
      </c>
      <c r="D3946" s="5" t="s">
        <v>21991</v>
      </c>
      <c r="E3946" s="5" t="s">
        <v>21813</v>
      </c>
      <c r="F3946" s="5" t="s">
        <v>21814</v>
      </c>
      <c r="G3946" s="5" t="s">
        <v>12265</v>
      </c>
      <c r="H3946" s="5" t="s">
        <v>12268</v>
      </c>
      <c r="I3946" s="5" t="s">
        <v>21957</v>
      </c>
      <c r="J3946" s="5" t="s">
        <v>21499</v>
      </c>
      <c r="K3946" s="3" t="s">
        <v>12017</v>
      </c>
      <c r="L3946" s="3" t="s">
        <v>12021</v>
      </c>
      <c r="M3946" s="3" t="n">
        <v>12</v>
      </c>
      <c r="N3946" s="20" t="n">
        <v>1.39</v>
      </c>
      <c r="O3946" s="21" t="s">
        <v>19381</v>
      </c>
    </row>
    <row r="3947" customFormat="false" ht="15" hidden="false" customHeight="true" outlineLevel="0" collapsed="false">
      <c r="A3947" s="3" t="s">
        <v>7906</v>
      </c>
      <c r="B3947" s="3" t="s">
        <v>21992</v>
      </c>
      <c r="C3947" s="3" t="s">
        <v>7905</v>
      </c>
      <c r="D3947" s="5" t="s">
        <v>21993</v>
      </c>
      <c r="E3947" s="5" t="s">
        <v>21823</v>
      </c>
      <c r="F3947" s="5" t="s">
        <v>21824</v>
      </c>
      <c r="G3947" s="5" t="s">
        <v>12265</v>
      </c>
      <c r="H3947" s="5" t="s">
        <v>12268</v>
      </c>
      <c r="I3947" s="5" t="s">
        <v>21957</v>
      </c>
      <c r="J3947" s="5" t="s">
        <v>19411</v>
      </c>
      <c r="K3947" s="3" t="s">
        <v>12017</v>
      </c>
      <c r="L3947" s="3" t="s">
        <v>12021</v>
      </c>
      <c r="M3947" s="3" t="n">
        <v>6</v>
      </c>
      <c r="N3947" s="20" t="n">
        <v>3.99</v>
      </c>
      <c r="O3947" s="21" t="s">
        <v>19753</v>
      </c>
    </row>
    <row r="3948" customFormat="false" ht="15" hidden="false" customHeight="true" outlineLevel="0" collapsed="false">
      <c r="A3948" s="3" t="s">
        <v>7908</v>
      </c>
      <c r="B3948" s="3" t="s">
        <v>21994</v>
      </c>
      <c r="C3948" s="3" t="s">
        <v>7907</v>
      </c>
      <c r="D3948" s="5" t="s">
        <v>21995</v>
      </c>
      <c r="E3948" s="5" t="s">
        <v>21806</v>
      </c>
      <c r="F3948" s="5" t="s">
        <v>21807</v>
      </c>
      <c r="G3948" s="5" t="s">
        <v>12265</v>
      </c>
      <c r="H3948" s="5" t="s">
        <v>12268</v>
      </c>
      <c r="I3948" s="5" t="s">
        <v>21962</v>
      </c>
      <c r="J3948" s="5" t="s">
        <v>12328</v>
      </c>
      <c r="K3948" s="3" t="s">
        <v>12017</v>
      </c>
      <c r="L3948" s="3" t="s">
        <v>12021</v>
      </c>
      <c r="M3948" s="3" t="n">
        <v>8</v>
      </c>
      <c r="N3948" s="20" t="n">
        <v>3.39</v>
      </c>
      <c r="O3948" s="21" t="s">
        <v>21775</v>
      </c>
    </row>
    <row r="3949" customFormat="false" ht="15" hidden="false" customHeight="true" outlineLevel="0" collapsed="false">
      <c r="A3949" s="3" t="s">
        <v>7910</v>
      </c>
      <c r="B3949" s="3" t="s">
        <v>21996</v>
      </c>
      <c r="C3949" s="3" t="s">
        <v>7909</v>
      </c>
      <c r="D3949" s="5" t="s">
        <v>21997</v>
      </c>
      <c r="E3949" s="5" t="s">
        <v>21823</v>
      </c>
      <c r="F3949" s="5" t="s">
        <v>21824</v>
      </c>
      <c r="G3949" s="5" t="s">
        <v>12265</v>
      </c>
      <c r="H3949" s="5" t="s">
        <v>12268</v>
      </c>
      <c r="I3949" s="5" t="s">
        <v>21962</v>
      </c>
      <c r="J3949" s="5" t="s">
        <v>12328</v>
      </c>
      <c r="K3949" s="3" t="s">
        <v>12017</v>
      </c>
      <c r="L3949" s="3" t="s">
        <v>12021</v>
      </c>
      <c r="M3949" s="3" t="n">
        <v>8</v>
      </c>
      <c r="N3949" s="20" t="n">
        <v>2.49</v>
      </c>
      <c r="O3949" s="21" t="s">
        <v>19384</v>
      </c>
    </row>
    <row r="3950" customFormat="false" ht="15" hidden="false" customHeight="true" outlineLevel="0" collapsed="false">
      <c r="A3950" s="3" t="s">
        <v>7912</v>
      </c>
      <c r="B3950" s="3" t="s">
        <v>21998</v>
      </c>
      <c r="C3950" s="3" t="s">
        <v>7911</v>
      </c>
      <c r="D3950" s="5" t="s">
        <v>21999</v>
      </c>
      <c r="E3950" s="5" t="s">
        <v>21823</v>
      </c>
      <c r="F3950" s="5" t="s">
        <v>21824</v>
      </c>
      <c r="G3950" s="5" t="s">
        <v>12265</v>
      </c>
      <c r="H3950" s="5" t="s">
        <v>12268</v>
      </c>
      <c r="I3950" s="5" t="s">
        <v>21962</v>
      </c>
      <c r="J3950" s="5" t="s">
        <v>12328</v>
      </c>
      <c r="K3950" s="3" t="s">
        <v>12017</v>
      </c>
      <c r="L3950" s="3" t="s">
        <v>12021</v>
      </c>
      <c r="M3950" s="3" t="n">
        <v>1</v>
      </c>
      <c r="N3950" s="20" t="n">
        <v>2.29</v>
      </c>
      <c r="O3950" s="21" t="s">
        <v>13502</v>
      </c>
    </row>
    <row r="3951" customFormat="false" ht="15" hidden="false" customHeight="true" outlineLevel="0" collapsed="false">
      <c r="A3951" s="3" t="s">
        <v>7914</v>
      </c>
      <c r="B3951" s="3" t="s">
        <v>22000</v>
      </c>
      <c r="C3951" s="3" t="s">
        <v>7913</v>
      </c>
      <c r="D3951" s="5" t="s">
        <v>22001</v>
      </c>
      <c r="E3951" s="5" t="s">
        <v>21806</v>
      </c>
      <c r="F3951" s="5" t="s">
        <v>21807</v>
      </c>
      <c r="G3951" s="5" t="s">
        <v>12265</v>
      </c>
      <c r="H3951" s="5" t="s">
        <v>12268</v>
      </c>
      <c r="I3951" s="5" t="s">
        <v>21962</v>
      </c>
      <c r="J3951" s="5" t="s">
        <v>12328</v>
      </c>
      <c r="K3951" s="3" t="s">
        <v>12017</v>
      </c>
      <c r="L3951" s="3" t="s">
        <v>12021</v>
      </c>
      <c r="M3951" s="3" t="n">
        <v>12</v>
      </c>
      <c r="N3951" s="20" t="n">
        <v>1.29</v>
      </c>
      <c r="O3951" s="21" t="s">
        <v>20806</v>
      </c>
    </row>
    <row r="3952" customFormat="false" ht="15" hidden="false" customHeight="true" outlineLevel="0" collapsed="false">
      <c r="A3952" s="3" t="s">
        <v>7916</v>
      </c>
      <c r="B3952" s="3" t="s">
        <v>22002</v>
      </c>
      <c r="C3952" s="3" t="s">
        <v>7915</v>
      </c>
      <c r="D3952" s="5" t="s">
        <v>22003</v>
      </c>
      <c r="E3952" s="5" t="s">
        <v>21823</v>
      </c>
      <c r="F3952" s="5" t="s">
        <v>21824</v>
      </c>
      <c r="G3952" s="5" t="s">
        <v>12265</v>
      </c>
      <c r="H3952" s="5" t="s">
        <v>12268</v>
      </c>
      <c r="I3952" s="5" t="s">
        <v>21957</v>
      </c>
      <c r="J3952" s="5" t="s">
        <v>12328</v>
      </c>
      <c r="K3952" s="3" t="s">
        <v>12017</v>
      </c>
      <c r="L3952" s="3" t="s">
        <v>12021</v>
      </c>
      <c r="M3952" s="3" t="n">
        <v>1</v>
      </c>
      <c r="N3952" s="20" t="n">
        <v>2.89</v>
      </c>
      <c r="O3952" s="21" t="s">
        <v>17694</v>
      </c>
    </row>
    <row r="3953" customFormat="false" ht="15" hidden="false" customHeight="true" outlineLevel="0" collapsed="false">
      <c r="A3953" s="3" t="s">
        <v>7918</v>
      </c>
      <c r="B3953" s="3" t="s">
        <v>22004</v>
      </c>
      <c r="C3953" s="3" t="s">
        <v>7917</v>
      </c>
      <c r="D3953" s="5" t="s">
        <v>22005</v>
      </c>
      <c r="E3953" s="5" t="s">
        <v>21806</v>
      </c>
      <c r="F3953" s="5" t="s">
        <v>21807</v>
      </c>
      <c r="G3953" s="5" t="s">
        <v>12265</v>
      </c>
      <c r="H3953" s="5" t="s">
        <v>12268</v>
      </c>
      <c r="I3953" s="5" t="s">
        <v>21962</v>
      </c>
      <c r="J3953" s="5" t="s">
        <v>12328</v>
      </c>
      <c r="K3953" s="3" t="s">
        <v>12017</v>
      </c>
      <c r="L3953" s="3" t="s">
        <v>12021</v>
      </c>
      <c r="M3953" s="3" t="n">
        <v>12</v>
      </c>
      <c r="N3953" s="20" t="n">
        <v>2.79</v>
      </c>
      <c r="O3953" s="21" t="s">
        <v>18356</v>
      </c>
    </row>
    <row r="3954" customFormat="false" ht="15" hidden="false" customHeight="true" outlineLevel="0" collapsed="false">
      <c r="A3954" s="3" t="s">
        <v>7920</v>
      </c>
      <c r="B3954" s="3" t="s">
        <v>22006</v>
      </c>
      <c r="C3954" s="3" t="s">
        <v>7919</v>
      </c>
      <c r="D3954" s="5" t="s">
        <v>22007</v>
      </c>
      <c r="E3954" s="5" t="s">
        <v>21806</v>
      </c>
      <c r="F3954" s="5" t="s">
        <v>21807</v>
      </c>
      <c r="G3954" s="5" t="s">
        <v>12265</v>
      </c>
      <c r="H3954" s="5" t="s">
        <v>12272</v>
      </c>
      <c r="I3954" s="5" t="s">
        <v>16</v>
      </c>
      <c r="J3954" s="5" t="s">
        <v>12328</v>
      </c>
      <c r="K3954" s="3" t="s">
        <v>12017</v>
      </c>
      <c r="L3954" s="3" t="s">
        <v>12021</v>
      </c>
      <c r="M3954" s="3" t="n">
        <v>8</v>
      </c>
      <c r="N3954" s="20" t="n">
        <v>1.29</v>
      </c>
      <c r="O3954" s="21" t="s">
        <v>18527</v>
      </c>
    </row>
    <row r="3955" customFormat="false" ht="15" hidden="false" customHeight="true" outlineLevel="0" collapsed="false">
      <c r="A3955" s="3" t="s">
        <v>7922</v>
      </c>
      <c r="B3955" s="3" t="s">
        <v>22008</v>
      </c>
      <c r="C3955" s="3" t="s">
        <v>7921</v>
      </c>
      <c r="D3955" s="5" t="s">
        <v>22009</v>
      </c>
      <c r="E3955" s="5" t="s">
        <v>12457</v>
      </c>
      <c r="F3955" s="5" t="s">
        <v>12458</v>
      </c>
      <c r="G3955" s="5" t="s">
        <v>12265</v>
      </c>
      <c r="H3955" s="5" t="s">
        <v>12272</v>
      </c>
      <c r="I3955" s="5" t="s">
        <v>15755</v>
      </c>
      <c r="J3955" s="5" t="s">
        <v>12328</v>
      </c>
      <c r="K3955" s="3" t="s">
        <v>12021</v>
      </c>
      <c r="L3955" s="3" t="s">
        <v>12021</v>
      </c>
      <c r="M3955" s="3" t="n">
        <v>1</v>
      </c>
      <c r="N3955" s="20" t="n">
        <v>4.39</v>
      </c>
      <c r="O3955" s="21" t="s">
        <v>15104</v>
      </c>
    </row>
    <row r="3956" customFormat="false" ht="15" hidden="false" customHeight="true" outlineLevel="0" collapsed="false">
      <c r="A3956" s="3" t="s">
        <v>7924</v>
      </c>
      <c r="B3956" s="3" t="s">
        <v>22010</v>
      </c>
      <c r="C3956" s="3" t="s">
        <v>7923</v>
      </c>
      <c r="D3956" s="5" t="s">
        <v>22011</v>
      </c>
      <c r="E3956" s="5" t="s">
        <v>21806</v>
      </c>
      <c r="F3956" s="5" t="s">
        <v>21807</v>
      </c>
      <c r="G3956" s="5" t="s">
        <v>12265</v>
      </c>
      <c r="H3956" s="5" t="s">
        <v>12272</v>
      </c>
      <c r="I3956" s="5" t="s">
        <v>15755</v>
      </c>
      <c r="J3956" s="5" t="s">
        <v>12328</v>
      </c>
      <c r="K3956" s="3" t="s">
        <v>12017</v>
      </c>
      <c r="L3956" s="3" t="s">
        <v>12021</v>
      </c>
      <c r="M3956" s="3" t="n">
        <v>8</v>
      </c>
      <c r="N3956" s="20" t="n">
        <v>1.99</v>
      </c>
      <c r="O3956" s="21" t="s">
        <v>22012</v>
      </c>
    </row>
    <row r="3957" customFormat="false" ht="15" hidden="false" customHeight="true" outlineLevel="0" collapsed="false">
      <c r="A3957" s="3" t="s">
        <v>7926</v>
      </c>
      <c r="B3957" s="3" t="s">
        <v>22013</v>
      </c>
      <c r="C3957" s="3" t="s">
        <v>7925</v>
      </c>
      <c r="D3957" s="5" t="s">
        <v>22014</v>
      </c>
      <c r="E3957" s="5" t="s">
        <v>21806</v>
      </c>
      <c r="F3957" s="5" t="s">
        <v>21807</v>
      </c>
      <c r="G3957" s="5" t="s">
        <v>12265</v>
      </c>
      <c r="H3957" s="5" t="s">
        <v>12272</v>
      </c>
      <c r="I3957" s="5" t="s">
        <v>16</v>
      </c>
      <c r="J3957" s="5" t="s">
        <v>12328</v>
      </c>
      <c r="K3957" s="3" t="s">
        <v>12017</v>
      </c>
      <c r="L3957" s="3" t="s">
        <v>12021</v>
      </c>
      <c r="M3957" s="3" t="n">
        <v>8</v>
      </c>
      <c r="N3957" s="20" t="n">
        <v>4.89</v>
      </c>
      <c r="O3957" s="21" t="s">
        <v>17612</v>
      </c>
    </row>
    <row r="3958" customFormat="false" ht="15" hidden="false" customHeight="true" outlineLevel="0" collapsed="false">
      <c r="A3958" s="3" t="s">
        <v>7928</v>
      </c>
      <c r="B3958" s="3" t="s">
        <v>22015</v>
      </c>
      <c r="C3958" s="3" t="s">
        <v>7927</v>
      </c>
      <c r="D3958" s="5" t="s">
        <v>22016</v>
      </c>
      <c r="E3958" s="5" t="s">
        <v>12457</v>
      </c>
      <c r="F3958" s="5" t="s">
        <v>12458</v>
      </c>
      <c r="G3958" s="5" t="s">
        <v>12265</v>
      </c>
      <c r="H3958" s="5" t="s">
        <v>12272</v>
      </c>
      <c r="I3958" s="5" t="s">
        <v>16</v>
      </c>
      <c r="J3958" s="5" t="s">
        <v>12328</v>
      </c>
      <c r="K3958" s="3" t="s">
        <v>12021</v>
      </c>
      <c r="L3958" s="3" t="s">
        <v>12021</v>
      </c>
      <c r="M3958" s="3" t="n">
        <v>12</v>
      </c>
      <c r="N3958" s="20" t="n">
        <v>2.39</v>
      </c>
      <c r="O3958" s="21" t="s">
        <v>14614</v>
      </c>
    </row>
    <row r="3959" customFormat="false" ht="15" hidden="false" customHeight="true" outlineLevel="0" collapsed="false">
      <c r="A3959" s="3" t="s">
        <v>7930</v>
      </c>
      <c r="B3959" s="3" t="s">
        <v>22017</v>
      </c>
      <c r="C3959" s="3" t="s">
        <v>7929</v>
      </c>
      <c r="D3959" s="5" t="s">
        <v>22018</v>
      </c>
      <c r="E3959" s="5" t="s">
        <v>21813</v>
      </c>
      <c r="F3959" s="5" t="s">
        <v>21814</v>
      </c>
      <c r="G3959" s="5" t="s">
        <v>12265</v>
      </c>
      <c r="H3959" s="5" t="s">
        <v>12272</v>
      </c>
      <c r="I3959" s="5" t="s">
        <v>15755</v>
      </c>
      <c r="J3959" s="5" t="s">
        <v>19411</v>
      </c>
      <c r="K3959" s="3" t="s">
        <v>12017</v>
      </c>
      <c r="L3959" s="3" t="s">
        <v>12021</v>
      </c>
      <c r="M3959" s="3" t="n">
        <v>6</v>
      </c>
      <c r="N3959" s="20" t="n">
        <v>4.49</v>
      </c>
      <c r="O3959" s="21" t="s">
        <v>14260</v>
      </c>
    </row>
    <row r="3960" customFormat="false" ht="15" hidden="false" customHeight="true" outlineLevel="0" collapsed="false">
      <c r="A3960" s="3" t="s">
        <v>7932</v>
      </c>
      <c r="B3960" s="3" t="s">
        <v>22019</v>
      </c>
      <c r="C3960" s="3" t="s">
        <v>7931</v>
      </c>
      <c r="D3960" s="5" t="s">
        <v>22020</v>
      </c>
      <c r="E3960" s="5" t="s">
        <v>21823</v>
      </c>
      <c r="F3960" s="5" t="s">
        <v>21824</v>
      </c>
      <c r="G3960" s="5" t="s">
        <v>12265</v>
      </c>
      <c r="H3960" s="5" t="s">
        <v>12272</v>
      </c>
      <c r="I3960" s="5" t="s">
        <v>15755</v>
      </c>
      <c r="J3960" s="5" t="s">
        <v>12328</v>
      </c>
      <c r="K3960" s="3" t="s">
        <v>12017</v>
      </c>
      <c r="L3960" s="3" t="s">
        <v>12021</v>
      </c>
      <c r="M3960" s="3" t="n">
        <v>8</v>
      </c>
      <c r="N3960" s="20" t="n">
        <v>2.39</v>
      </c>
      <c r="O3960" s="21" t="s">
        <v>20865</v>
      </c>
    </row>
    <row r="3961" customFormat="false" ht="15" hidden="false" customHeight="true" outlineLevel="0" collapsed="false">
      <c r="A3961" s="3" t="s">
        <v>7934</v>
      </c>
      <c r="B3961" s="3" t="s">
        <v>22021</v>
      </c>
      <c r="C3961" s="3" t="s">
        <v>7933</v>
      </c>
      <c r="D3961" s="5" t="s">
        <v>22022</v>
      </c>
      <c r="E3961" s="5" t="s">
        <v>21823</v>
      </c>
      <c r="F3961" s="5" t="s">
        <v>21824</v>
      </c>
      <c r="G3961" s="5" t="s">
        <v>12265</v>
      </c>
      <c r="H3961" s="5" t="s">
        <v>12272</v>
      </c>
      <c r="I3961" s="5" t="s">
        <v>16</v>
      </c>
      <c r="J3961" s="5" t="s">
        <v>12328</v>
      </c>
      <c r="K3961" s="3" t="s">
        <v>12017</v>
      </c>
      <c r="L3961" s="3" t="s">
        <v>12021</v>
      </c>
      <c r="M3961" s="3" t="n">
        <v>12</v>
      </c>
      <c r="N3961" s="20" t="n">
        <v>0.99</v>
      </c>
      <c r="O3961" s="21" t="s">
        <v>13086</v>
      </c>
    </row>
    <row r="3962" customFormat="false" ht="15" hidden="false" customHeight="true" outlineLevel="0" collapsed="false">
      <c r="A3962" s="3" t="s">
        <v>7936</v>
      </c>
      <c r="B3962" s="3" t="s">
        <v>22023</v>
      </c>
      <c r="C3962" s="3" t="s">
        <v>7935</v>
      </c>
      <c r="D3962" s="5" t="s">
        <v>22024</v>
      </c>
      <c r="E3962" s="5" t="s">
        <v>21823</v>
      </c>
      <c r="F3962" s="5" t="s">
        <v>21824</v>
      </c>
      <c r="G3962" s="5" t="s">
        <v>12265</v>
      </c>
      <c r="H3962" s="5" t="s">
        <v>12272</v>
      </c>
      <c r="I3962" s="5" t="s">
        <v>16</v>
      </c>
      <c r="J3962" s="5" t="s">
        <v>12328</v>
      </c>
      <c r="K3962" s="3" t="s">
        <v>12017</v>
      </c>
      <c r="L3962" s="3" t="s">
        <v>12021</v>
      </c>
      <c r="M3962" s="3" t="n">
        <v>1</v>
      </c>
      <c r="N3962" s="20" t="n">
        <v>1.29</v>
      </c>
      <c r="O3962" s="21" t="s">
        <v>14384</v>
      </c>
    </row>
    <row r="3963" customFormat="false" ht="15" hidden="false" customHeight="true" outlineLevel="0" collapsed="false">
      <c r="A3963" s="3" t="s">
        <v>7938</v>
      </c>
      <c r="B3963" s="3" t="s">
        <v>22025</v>
      </c>
      <c r="C3963" s="3" t="s">
        <v>7937</v>
      </c>
      <c r="D3963" s="5" t="s">
        <v>22026</v>
      </c>
      <c r="E3963" s="5" t="s">
        <v>21813</v>
      </c>
      <c r="F3963" s="5" t="s">
        <v>21814</v>
      </c>
      <c r="G3963" s="5" t="s">
        <v>12265</v>
      </c>
      <c r="H3963" s="5" t="s">
        <v>12272</v>
      </c>
      <c r="I3963" s="5" t="s">
        <v>16</v>
      </c>
      <c r="J3963" s="5" t="s">
        <v>12328</v>
      </c>
      <c r="K3963" s="3" t="s">
        <v>12017</v>
      </c>
      <c r="L3963" s="3" t="s">
        <v>12021</v>
      </c>
      <c r="M3963" s="3" t="n">
        <v>8</v>
      </c>
      <c r="N3963" s="20" t="n">
        <v>4.29</v>
      </c>
      <c r="O3963" s="21" t="s">
        <v>15505</v>
      </c>
    </row>
    <row r="3964" customFormat="false" ht="15" hidden="false" customHeight="true" outlineLevel="0" collapsed="false">
      <c r="A3964" s="3" t="s">
        <v>7940</v>
      </c>
      <c r="B3964" s="3" t="s">
        <v>22027</v>
      </c>
      <c r="C3964" s="3" t="s">
        <v>7939</v>
      </c>
      <c r="D3964" s="5" t="s">
        <v>22028</v>
      </c>
      <c r="E3964" s="5" t="s">
        <v>12457</v>
      </c>
      <c r="F3964" s="5" t="s">
        <v>12458</v>
      </c>
      <c r="G3964" s="5" t="s">
        <v>12265</v>
      </c>
      <c r="H3964" s="5" t="s">
        <v>12272</v>
      </c>
      <c r="I3964" s="5" t="s">
        <v>16</v>
      </c>
      <c r="J3964" s="5" t="s">
        <v>12328</v>
      </c>
      <c r="K3964" s="3" t="s">
        <v>12021</v>
      </c>
      <c r="L3964" s="3" t="s">
        <v>12021</v>
      </c>
      <c r="M3964" s="3" t="n">
        <v>12</v>
      </c>
      <c r="N3964" s="20" t="n">
        <v>0.99</v>
      </c>
      <c r="O3964" s="21" t="s">
        <v>19179</v>
      </c>
    </row>
    <row r="3965" customFormat="false" ht="15" hidden="false" customHeight="true" outlineLevel="0" collapsed="false">
      <c r="A3965" s="3" t="s">
        <v>7942</v>
      </c>
      <c r="B3965" s="3" t="s">
        <v>22029</v>
      </c>
      <c r="C3965" s="3" t="s">
        <v>7941</v>
      </c>
      <c r="D3965" s="5" t="s">
        <v>22030</v>
      </c>
      <c r="E3965" s="5" t="s">
        <v>21806</v>
      </c>
      <c r="F3965" s="5" t="s">
        <v>21807</v>
      </c>
      <c r="G3965" s="5" t="s">
        <v>12265</v>
      </c>
      <c r="H3965" s="5" t="s">
        <v>12272</v>
      </c>
      <c r="I3965" s="5" t="s">
        <v>15755</v>
      </c>
      <c r="J3965" s="5" t="s">
        <v>12328</v>
      </c>
      <c r="K3965" s="3" t="s">
        <v>12017</v>
      </c>
      <c r="L3965" s="3" t="s">
        <v>12021</v>
      </c>
      <c r="M3965" s="3" t="n">
        <v>6</v>
      </c>
      <c r="N3965" s="20" t="n">
        <v>2.89</v>
      </c>
      <c r="O3965" s="21" t="s">
        <v>22031</v>
      </c>
    </row>
    <row r="3966" customFormat="false" ht="15" hidden="false" customHeight="true" outlineLevel="0" collapsed="false">
      <c r="A3966" s="3" t="s">
        <v>7944</v>
      </c>
      <c r="B3966" s="3" t="s">
        <v>22032</v>
      </c>
      <c r="C3966" s="3" t="s">
        <v>7943</v>
      </c>
      <c r="D3966" s="5" t="s">
        <v>22033</v>
      </c>
      <c r="E3966" s="5" t="s">
        <v>12457</v>
      </c>
      <c r="F3966" s="5" t="s">
        <v>12458</v>
      </c>
      <c r="G3966" s="5" t="s">
        <v>12265</v>
      </c>
      <c r="H3966" s="5" t="s">
        <v>12272</v>
      </c>
      <c r="I3966" s="5" t="s">
        <v>15755</v>
      </c>
      <c r="J3966" s="5" t="s">
        <v>12328</v>
      </c>
      <c r="K3966" s="3" t="s">
        <v>12021</v>
      </c>
      <c r="L3966" s="3" t="s">
        <v>12021</v>
      </c>
      <c r="M3966" s="3" t="n">
        <v>12</v>
      </c>
      <c r="N3966" s="20" t="n">
        <v>1.79</v>
      </c>
      <c r="O3966" s="21" t="s">
        <v>14413</v>
      </c>
    </row>
    <row r="3967" customFormat="false" ht="15" hidden="false" customHeight="true" outlineLevel="0" collapsed="false">
      <c r="A3967" s="3" t="s">
        <v>7946</v>
      </c>
      <c r="B3967" s="3" t="s">
        <v>22034</v>
      </c>
      <c r="C3967" s="3" t="s">
        <v>7945</v>
      </c>
      <c r="D3967" s="5" t="s">
        <v>22035</v>
      </c>
      <c r="E3967" s="5" t="s">
        <v>21806</v>
      </c>
      <c r="F3967" s="5" t="s">
        <v>21807</v>
      </c>
      <c r="G3967" s="5" t="s">
        <v>12265</v>
      </c>
      <c r="H3967" s="5" t="s">
        <v>12272</v>
      </c>
      <c r="I3967" s="5" t="s">
        <v>16</v>
      </c>
      <c r="J3967" s="5" t="s">
        <v>12328</v>
      </c>
      <c r="K3967" s="3" t="s">
        <v>12017</v>
      </c>
      <c r="L3967" s="3" t="s">
        <v>12021</v>
      </c>
      <c r="M3967" s="3" t="n">
        <v>1</v>
      </c>
      <c r="N3967" s="20" t="n">
        <v>1.29</v>
      </c>
      <c r="O3967" s="21" t="s">
        <v>16696</v>
      </c>
    </row>
    <row r="3968" customFormat="false" ht="15" hidden="false" customHeight="true" outlineLevel="0" collapsed="false">
      <c r="A3968" s="3" t="s">
        <v>7948</v>
      </c>
      <c r="B3968" s="3" t="s">
        <v>22036</v>
      </c>
      <c r="C3968" s="3" t="s">
        <v>7947</v>
      </c>
      <c r="D3968" s="5" t="s">
        <v>22037</v>
      </c>
      <c r="E3968" s="5" t="s">
        <v>21823</v>
      </c>
      <c r="F3968" s="5" t="s">
        <v>21824</v>
      </c>
      <c r="G3968" s="5" t="s">
        <v>12265</v>
      </c>
      <c r="H3968" s="5" t="s">
        <v>12272</v>
      </c>
      <c r="I3968" s="5" t="s">
        <v>15755</v>
      </c>
      <c r="J3968" s="5" t="s">
        <v>12328</v>
      </c>
      <c r="K3968" s="3" t="s">
        <v>12017</v>
      </c>
      <c r="L3968" s="3" t="s">
        <v>12021</v>
      </c>
      <c r="M3968" s="3" t="n">
        <v>1</v>
      </c>
      <c r="N3968" s="20" t="n">
        <v>3.39</v>
      </c>
      <c r="O3968" s="21" t="s">
        <v>13547</v>
      </c>
    </row>
    <row r="3969" customFormat="false" ht="15" hidden="false" customHeight="true" outlineLevel="0" collapsed="false">
      <c r="A3969" s="3" t="s">
        <v>7950</v>
      </c>
      <c r="B3969" s="3" t="s">
        <v>22038</v>
      </c>
      <c r="C3969" s="3" t="s">
        <v>7949</v>
      </c>
      <c r="D3969" s="5" t="s">
        <v>22039</v>
      </c>
      <c r="E3969" s="5" t="s">
        <v>21813</v>
      </c>
      <c r="F3969" s="5" t="s">
        <v>21814</v>
      </c>
      <c r="G3969" s="5" t="s">
        <v>12265</v>
      </c>
      <c r="H3969" s="5" t="s">
        <v>12272</v>
      </c>
      <c r="I3969" s="5" t="s">
        <v>16</v>
      </c>
      <c r="J3969" s="5" t="s">
        <v>12328</v>
      </c>
      <c r="K3969" s="3" t="s">
        <v>12017</v>
      </c>
      <c r="L3969" s="3" t="s">
        <v>12021</v>
      </c>
      <c r="M3969" s="3" t="n">
        <v>8</v>
      </c>
      <c r="N3969" s="20" t="n">
        <v>2.29</v>
      </c>
      <c r="O3969" s="21" t="s">
        <v>18897</v>
      </c>
    </row>
    <row r="3970" customFormat="false" ht="15" hidden="false" customHeight="true" outlineLevel="0" collapsed="false">
      <c r="A3970" s="3" t="s">
        <v>7952</v>
      </c>
      <c r="B3970" s="3" t="s">
        <v>22040</v>
      </c>
      <c r="C3970" s="3" t="s">
        <v>7951</v>
      </c>
      <c r="D3970" s="5" t="s">
        <v>22041</v>
      </c>
      <c r="E3970" s="5" t="s">
        <v>12457</v>
      </c>
      <c r="F3970" s="5" t="s">
        <v>12458</v>
      </c>
      <c r="G3970" s="5" t="s">
        <v>12265</v>
      </c>
      <c r="H3970" s="5" t="s">
        <v>12272</v>
      </c>
      <c r="I3970" s="5" t="s">
        <v>15755</v>
      </c>
      <c r="J3970" s="5" t="s">
        <v>12328</v>
      </c>
      <c r="K3970" s="3" t="s">
        <v>12021</v>
      </c>
      <c r="L3970" s="3" t="s">
        <v>12021</v>
      </c>
      <c r="M3970" s="3" t="n">
        <v>12</v>
      </c>
      <c r="N3970" s="20" t="n">
        <v>3.89</v>
      </c>
      <c r="O3970" s="21" t="s">
        <v>22042</v>
      </c>
    </row>
    <row r="3971" customFormat="false" ht="15" hidden="false" customHeight="true" outlineLevel="0" collapsed="false">
      <c r="A3971" s="3" t="s">
        <v>7954</v>
      </c>
      <c r="B3971" s="3" t="s">
        <v>22043</v>
      </c>
      <c r="C3971" s="3" t="s">
        <v>7953</v>
      </c>
      <c r="D3971" s="5" t="s">
        <v>22044</v>
      </c>
      <c r="E3971" s="5" t="s">
        <v>21813</v>
      </c>
      <c r="F3971" s="5" t="s">
        <v>21814</v>
      </c>
      <c r="G3971" s="5" t="s">
        <v>12265</v>
      </c>
      <c r="H3971" s="5" t="s">
        <v>12272</v>
      </c>
      <c r="I3971" s="5" t="s">
        <v>16</v>
      </c>
      <c r="J3971" s="5" t="s">
        <v>12328</v>
      </c>
      <c r="K3971" s="3" t="s">
        <v>12017</v>
      </c>
      <c r="L3971" s="3" t="s">
        <v>12021</v>
      </c>
      <c r="M3971" s="3" t="n">
        <v>8</v>
      </c>
      <c r="N3971" s="20" t="n">
        <v>2.49</v>
      </c>
      <c r="O3971" s="21" t="s">
        <v>15987</v>
      </c>
    </row>
    <row r="3972" customFormat="false" ht="15" hidden="false" customHeight="true" outlineLevel="0" collapsed="false">
      <c r="A3972" s="3" t="s">
        <v>7956</v>
      </c>
      <c r="B3972" s="3" t="s">
        <v>22045</v>
      </c>
      <c r="C3972" s="3" t="s">
        <v>7955</v>
      </c>
      <c r="D3972" s="5" t="s">
        <v>22046</v>
      </c>
      <c r="E3972" s="5" t="s">
        <v>21813</v>
      </c>
      <c r="F3972" s="5" t="s">
        <v>21814</v>
      </c>
      <c r="G3972" s="5" t="s">
        <v>12265</v>
      </c>
      <c r="H3972" s="5" t="s">
        <v>12272</v>
      </c>
      <c r="I3972" s="5" t="s">
        <v>15755</v>
      </c>
      <c r="J3972" s="5" t="s">
        <v>12328</v>
      </c>
      <c r="K3972" s="3" t="s">
        <v>12017</v>
      </c>
      <c r="L3972" s="3" t="s">
        <v>12021</v>
      </c>
      <c r="M3972" s="3" t="n">
        <v>8</v>
      </c>
      <c r="N3972" s="20" t="n">
        <v>4.49</v>
      </c>
      <c r="O3972" s="21" t="s">
        <v>14807</v>
      </c>
    </row>
    <row r="3973" customFormat="false" ht="15" hidden="false" customHeight="true" outlineLevel="0" collapsed="false">
      <c r="A3973" s="3" t="s">
        <v>7958</v>
      </c>
      <c r="B3973" s="3" t="s">
        <v>22047</v>
      </c>
      <c r="C3973" s="3" t="s">
        <v>7957</v>
      </c>
      <c r="D3973" s="5" t="s">
        <v>22048</v>
      </c>
      <c r="E3973" s="5" t="s">
        <v>21806</v>
      </c>
      <c r="F3973" s="5" t="s">
        <v>21807</v>
      </c>
      <c r="G3973" s="5" t="s">
        <v>12265</v>
      </c>
      <c r="H3973" s="5" t="s">
        <v>12272</v>
      </c>
      <c r="I3973" s="5" t="s">
        <v>15755</v>
      </c>
      <c r="J3973" s="5" t="s">
        <v>19411</v>
      </c>
      <c r="K3973" s="3" t="s">
        <v>12017</v>
      </c>
      <c r="L3973" s="3" t="s">
        <v>12021</v>
      </c>
      <c r="M3973" s="3" t="n">
        <v>8</v>
      </c>
      <c r="N3973" s="20" t="n">
        <v>3.89</v>
      </c>
      <c r="O3973" s="21" t="s">
        <v>22049</v>
      </c>
    </row>
    <row r="3974" customFormat="false" ht="15" hidden="false" customHeight="true" outlineLevel="0" collapsed="false">
      <c r="A3974" s="3" t="s">
        <v>7960</v>
      </c>
      <c r="B3974" s="3" t="s">
        <v>22050</v>
      </c>
      <c r="C3974" s="3" t="s">
        <v>7959</v>
      </c>
      <c r="D3974" s="5" t="s">
        <v>22051</v>
      </c>
      <c r="E3974" s="5" t="s">
        <v>21823</v>
      </c>
      <c r="F3974" s="5" t="s">
        <v>21824</v>
      </c>
      <c r="G3974" s="5" t="s">
        <v>12265</v>
      </c>
      <c r="H3974" s="5" t="s">
        <v>12272</v>
      </c>
      <c r="I3974" s="5" t="s">
        <v>16</v>
      </c>
      <c r="J3974" s="5" t="s">
        <v>12328</v>
      </c>
      <c r="K3974" s="3" t="s">
        <v>12017</v>
      </c>
      <c r="L3974" s="3" t="s">
        <v>12021</v>
      </c>
      <c r="M3974" s="3" t="n">
        <v>8</v>
      </c>
      <c r="N3974" s="20" t="n">
        <v>2.89</v>
      </c>
      <c r="O3974" s="21" t="s">
        <v>12094</v>
      </c>
    </row>
    <row r="3975" customFormat="false" ht="15" hidden="false" customHeight="true" outlineLevel="0" collapsed="false">
      <c r="A3975" s="3" t="s">
        <v>7962</v>
      </c>
      <c r="B3975" s="3" t="s">
        <v>22052</v>
      </c>
      <c r="C3975" s="3" t="s">
        <v>7961</v>
      </c>
      <c r="D3975" s="5" t="s">
        <v>22053</v>
      </c>
      <c r="E3975" s="5" t="s">
        <v>21813</v>
      </c>
      <c r="F3975" s="5" t="s">
        <v>21814</v>
      </c>
      <c r="G3975" s="5" t="s">
        <v>12265</v>
      </c>
      <c r="H3975" s="5" t="s">
        <v>12272</v>
      </c>
      <c r="I3975" s="5" t="s">
        <v>16</v>
      </c>
      <c r="J3975" s="5" t="s">
        <v>19411</v>
      </c>
      <c r="K3975" s="3" t="s">
        <v>12017</v>
      </c>
      <c r="L3975" s="3" t="s">
        <v>12021</v>
      </c>
      <c r="M3975" s="3" t="n">
        <v>8</v>
      </c>
      <c r="N3975" s="20" t="n">
        <v>3.79</v>
      </c>
      <c r="O3975" s="21" t="s">
        <v>18463</v>
      </c>
    </row>
    <row r="3976" customFormat="false" ht="15" hidden="false" customHeight="true" outlineLevel="0" collapsed="false">
      <c r="A3976" s="3" t="s">
        <v>7964</v>
      </c>
      <c r="B3976" s="3" t="s">
        <v>22054</v>
      </c>
      <c r="C3976" s="3" t="s">
        <v>7963</v>
      </c>
      <c r="D3976" s="5" t="s">
        <v>22055</v>
      </c>
      <c r="E3976" s="5" t="s">
        <v>12457</v>
      </c>
      <c r="F3976" s="5" t="s">
        <v>12458</v>
      </c>
      <c r="G3976" s="5" t="s">
        <v>12265</v>
      </c>
      <c r="H3976" s="5" t="s">
        <v>12272</v>
      </c>
      <c r="I3976" s="5" t="s">
        <v>16</v>
      </c>
      <c r="J3976" s="5" t="s">
        <v>12328</v>
      </c>
      <c r="K3976" s="3" t="s">
        <v>12021</v>
      </c>
      <c r="L3976" s="3" t="s">
        <v>12021</v>
      </c>
      <c r="M3976" s="3" t="n">
        <v>6</v>
      </c>
      <c r="N3976" s="20" t="n">
        <v>4.99</v>
      </c>
      <c r="O3976" s="21" t="s">
        <v>19012</v>
      </c>
    </row>
    <row r="3977" customFormat="false" ht="15" hidden="false" customHeight="true" outlineLevel="0" collapsed="false">
      <c r="A3977" s="3" t="s">
        <v>7966</v>
      </c>
      <c r="B3977" s="3" t="s">
        <v>22056</v>
      </c>
      <c r="C3977" s="3" t="s">
        <v>7965</v>
      </c>
      <c r="D3977" s="5" t="s">
        <v>22057</v>
      </c>
      <c r="E3977" s="5" t="s">
        <v>12457</v>
      </c>
      <c r="F3977" s="5" t="s">
        <v>12458</v>
      </c>
      <c r="G3977" s="5" t="s">
        <v>12076</v>
      </c>
      <c r="H3977" s="5" t="s">
        <v>12084</v>
      </c>
      <c r="I3977" s="5" t="s">
        <v>21504</v>
      </c>
      <c r="J3977" s="5" t="s">
        <v>12328</v>
      </c>
      <c r="K3977" s="3" t="s">
        <v>12021</v>
      </c>
      <c r="L3977" s="3" t="s">
        <v>12021</v>
      </c>
      <c r="M3977" s="3" t="n">
        <v>6</v>
      </c>
      <c r="N3977" s="20" t="n">
        <v>7.89</v>
      </c>
      <c r="O3977" s="21" t="s">
        <v>18939</v>
      </c>
    </row>
    <row r="3978" customFormat="false" ht="15" hidden="false" customHeight="true" outlineLevel="0" collapsed="false">
      <c r="A3978" s="3" t="s">
        <v>7968</v>
      </c>
      <c r="B3978" s="3" t="s">
        <v>22058</v>
      </c>
      <c r="C3978" s="3" t="s">
        <v>7967</v>
      </c>
      <c r="D3978" s="5" t="s">
        <v>22059</v>
      </c>
      <c r="E3978" s="5" t="s">
        <v>22060</v>
      </c>
      <c r="F3978" s="5" t="s">
        <v>22061</v>
      </c>
      <c r="G3978" s="5" t="s">
        <v>12076</v>
      </c>
      <c r="H3978" s="5" t="s">
        <v>12084</v>
      </c>
      <c r="I3978" s="5" t="s">
        <v>21504</v>
      </c>
      <c r="J3978" s="5" t="s">
        <v>12328</v>
      </c>
      <c r="K3978" s="3" t="s">
        <v>12017</v>
      </c>
      <c r="L3978" s="3" t="s">
        <v>12021</v>
      </c>
      <c r="M3978" s="3" t="n">
        <v>1</v>
      </c>
      <c r="N3978" s="20" t="n">
        <v>10.79</v>
      </c>
      <c r="O3978" s="21" t="s">
        <v>22062</v>
      </c>
    </row>
    <row r="3979" customFormat="false" ht="15" hidden="false" customHeight="true" outlineLevel="0" collapsed="false">
      <c r="A3979" s="3" t="s">
        <v>7970</v>
      </c>
      <c r="B3979" s="3" t="s">
        <v>22063</v>
      </c>
      <c r="C3979" s="3" t="s">
        <v>7969</v>
      </c>
      <c r="D3979" s="5" t="s">
        <v>22064</v>
      </c>
      <c r="E3979" s="5" t="s">
        <v>12457</v>
      </c>
      <c r="F3979" s="5" t="s">
        <v>12458</v>
      </c>
      <c r="G3979" s="5" t="s">
        <v>12076</v>
      </c>
      <c r="H3979" s="5" t="s">
        <v>12084</v>
      </c>
      <c r="I3979" s="5" t="s">
        <v>21504</v>
      </c>
      <c r="J3979" s="5" t="s">
        <v>12328</v>
      </c>
      <c r="K3979" s="3" t="s">
        <v>12021</v>
      </c>
      <c r="L3979" s="3" t="s">
        <v>12021</v>
      </c>
      <c r="M3979" s="3" t="n">
        <v>6</v>
      </c>
      <c r="N3979" s="20" t="n">
        <v>9.79</v>
      </c>
      <c r="O3979" s="21" t="s">
        <v>22065</v>
      </c>
    </row>
    <row r="3980" customFormat="false" ht="15" hidden="false" customHeight="true" outlineLevel="0" collapsed="false">
      <c r="A3980" s="3" t="s">
        <v>7972</v>
      </c>
      <c r="B3980" s="3" t="s">
        <v>22066</v>
      </c>
      <c r="C3980" s="3" t="s">
        <v>7971</v>
      </c>
      <c r="D3980" s="5" t="s">
        <v>22067</v>
      </c>
      <c r="E3980" s="5" t="s">
        <v>22060</v>
      </c>
      <c r="F3980" s="5" t="s">
        <v>22061</v>
      </c>
      <c r="G3980" s="5" t="s">
        <v>12076</v>
      </c>
      <c r="H3980" s="5" t="s">
        <v>12084</v>
      </c>
      <c r="I3980" s="5" t="s">
        <v>21504</v>
      </c>
      <c r="J3980" s="5" t="s">
        <v>12328</v>
      </c>
      <c r="K3980" s="3" t="s">
        <v>12017</v>
      </c>
      <c r="L3980" s="3" t="s">
        <v>12021</v>
      </c>
      <c r="M3980" s="3" t="n">
        <v>8</v>
      </c>
      <c r="N3980" s="20" t="n">
        <v>11.49</v>
      </c>
      <c r="O3980" s="21" t="s">
        <v>21564</v>
      </c>
    </row>
    <row r="3981" customFormat="false" ht="15" hidden="false" customHeight="true" outlineLevel="0" collapsed="false">
      <c r="A3981" s="3" t="s">
        <v>7974</v>
      </c>
      <c r="B3981" s="3" t="s">
        <v>22068</v>
      </c>
      <c r="C3981" s="3" t="s">
        <v>7973</v>
      </c>
      <c r="D3981" s="5" t="s">
        <v>22069</v>
      </c>
      <c r="E3981" s="5" t="s">
        <v>22060</v>
      </c>
      <c r="F3981" s="5" t="s">
        <v>22061</v>
      </c>
      <c r="G3981" s="5" t="s">
        <v>12076</v>
      </c>
      <c r="H3981" s="5" t="s">
        <v>12084</v>
      </c>
      <c r="I3981" s="5" t="s">
        <v>21504</v>
      </c>
      <c r="J3981" s="5" t="s">
        <v>12328</v>
      </c>
      <c r="K3981" s="3" t="s">
        <v>12017</v>
      </c>
      <c r="L3981" s="3" t="s">
        <v>12021</v>
      </c>
      <c r="M3981" s="3" t="n">
        <v>6</v>
      </c>
      <c r="N3981" s="20" t="n">
        <v>11.39</v>
      </c>
      <c r="O3981" s="21" t="s">
        <v>12198</v>
      </c>
    </row>
    <row r="3982" customFormat="false" ht="15" hidden="false" customHeight="true" outlineLevel="0" collapsed="false">
      <c r="A3982" s="3" t="s">
        <v>7976</v>
      </c>
      <c r="B3982" s="3" t="s">
        <v>22070</v>
      </c>
      <c r="C3982" s="3" t="s">
        <v>7975</v>
      </c>
      <c r="D3982" s="5" t="s">
        <v>22071</v>
      </c>
      <c r="E3982" s="5" t="s">
        <v>22072</v>
      </c>
      <c r="F3982" s="5" t="s">
        <v>22073</v>
      </c>
      <c r="G3982" s="5" t="s">
        <v>12076</v>
      </c>
      <c r="H3982" s="5" t="s">
        <v>12084</v>
      </c>
      <c r="I3982" s="5" t="s">
        <v>21504</v>
      </c>
      <c r="J3982" s="5" t="s">
        <v>12328</v>
      </c>
      <c r="K3982" s="3" t="s">
        <v>12017</v>
      </c>
      <c r="L3982" s="3" t="s">
        <v>12021</v>
      </c>
      <c r="M3982" s="3" t="n">
        <v>12</v>
      </c>
      <c r="N3982" s="20" t="n">
        <v>7.99</v>
      </c>
      <c r="O3982" s="21" t="s">
        <v>16386</v>
      </c>
    </row>
    <row r="3983" customFormat="false" ht="15" hidden="false" customHeight="true" outlineLevel="0" collapsed="false">
      <c r="A3983" s="3" t="s">
        <v>7978</v>
      </c>
      <c r="B3983" s="3" t="s">
        <v>22074</v>
      </c>
      <c r="C3983" s="3" t="s">
        <v>7977</v>
      </c>
      <c r="D3983" s="5" t="s">
        <v>22075</v>
      </c>
      <c r="E3983" s="5" t="s">
        <v>22060</v>
      </c>
      <c r="F3983" s="5" t="s">
        <v>22061</v>
      </c>
      <c r="G3983" s="5" t="s">
        <v>12076</v>
      </c>
      <c r="H3983" s="5" t="s">
        <v>12084</v>
      </c>
      <c r="I3983" s="5" t="s">
        <v>21504</v>
      </c>
      <c r="J3983" s="5" t="s">
        <v>12328</v>
      </c>
      <c r="K3983" s="3" t="s">
        <v>12017</v>
      </c>
      <c r="L3983" s="3" t="s">
        <v>12021</v>
      </c>
      <c r="M3983" s="3" t="n">
        <v>8</v>
      </c>
      <c r="N3983" s="20" t="n">
        <v>11.49</v>
      </c>
      <c r="O3983" s="21" t="s">
        <v>21770</v>
      </c>
    </row>
    <row r="3984" customFormat="false" ht="15" hidden="false" customHeight="true" outlineLevel="0" collapsed="false">
      <c r="A3984" s="3" t="s">
        <v>7980</v>
      </c>
      <c r="B3984" s="3" t="s">
        <v>22076</v>
      </c>
      <c r="C3984" s="3" t="s">
        <v>7979</v>
      </c>
      <c r="D3984" s="5" t="s">
        <v>22077</v>
      </c>
      <c r="E3984" s="5" t="s">
        <v>12457</v>
      </c>
      <c r="F3984" s="5" t="s">
        <v>12458</v>
      </c>
      <c r="G3984" s="5" t="s">
        <v>12076</v>
      </c>
      <c r="H3984" s="5" t="s">
        <v>12084</v>
      </c>
      <c r="I3984" s="5" t="s">
        <v>21504</v>
      </c>
      <c r="J3984" s="5" t="s">
        <v>12328</v>
      </c>
      <c r="K3984" s="3" t="s">
        <v>12021</v>
      </c>
      <c r="L3984" s="3" t="s">
        <v>12021</v>
      </c>
      <c r="M3984" s="3" t="n">
        <v>8</v>
      </c>
      <c r="N3984" s="20" t="n">
        <v>10.89</v>
      </c>
      <c r="O3984" s="21" t="s">
        <v>17253</v>
      </c>
    </row>
    <row r="3985" customFormat="false" ht="15" hidden="false" customHeight="true" outlineLevel="0" collapsed="false">
      <c r="A3985" s="3" t="s">
        <v>7982</v>
      </c>
      <c r="B3985" s="3" t="s">
        <v>22078</v>
      </c>
      <c r="C3985" s="3" t="s">
        <v>7981</v>
      </c>
      <c r="D3985" s="5" t="s">
        <v>22079</v>
      </c>
      <c r="E3985" s="5" t="s">
        <v>22072</v>
      </c>
      <c r="F3985" s="5" t="s">
        <v>22073</v>
      </c>
      <c r="G3985" s="5" t="s">
        <v>12076</v>
      </c>
      <c r="H3985" s="5" t="s">
        <v>12084</v>
      </c>
      <c r="I3985" s="5" t="s">
        <v>21504</v>
      </c>
      <c r="J3985" s="5" t="s">
        <v>12328</v>
      </c>
      <c r="K3985" s="3" t="s">
        <v>12017</v>
      </c>
      <c r="L3985" s="3" t="s">
        <v>12021</v>
      </c>
      <c r="M3985" s="3" t="n">
        <v>8</v>
      </c>
      <c r="N3985" s="20" t="n">
        <v>10.79</v>
      </c>
      <c r="O3985" s="21" t="s">
        <v>20881</v>
      </c>
    </row>
    <row r="3986" customFormat="false" ht="15" hidden="false" customHeight="true" outlineLevel="0" collapsed="false">
      <c r="A3986" s="3" t="s">
        <v>7984</v>
      </c>
      <c r="B3986" s="3" t="s">
        <v>22080</v>
      </c>
      <c r="C3986" s="3" t="s">
        <v>7983</v>
      </c>
      <c r="D3986" s="5" t="s">
        <v>22081</v>
      </c>
      <c r="E3986" s="5" t="s">
        <v>22072</v>
      </c>
      <c r="F3986" s="5" t="s">
        <v>22073</v>
      </c>
      <c r="G3986" s="5" t="s">
        <v>12076</v>
      </c>
      <c r="H3986" s="5" t="s">
        <v>12084</v>
      </c>
      <c r="I3986" s="5" t="s">
        <v>21504</v>
      </c>
      <c r="J3986" s="5" t="s">
        <v>12328</v>
      </c>
      <c r="K3986" s="3" t="s">
        <v>12017</v>
      </c>
      <c r="L3986" s="3" t="s">
        <v>12021</v>
      </c>
      <c r="M3986" s="3" t="n">
        <v>12</v>
      </c>
      <c r="N3986" s="20" t="n">
        <v>9.99</v>
      </c>
      <c r="O3986" s="21" t="s">
        <v>13894</v>
      </c>
    </row>
    <row r="3987" customFormat="false" ht="15" hidden="false" customHeight="true" outlineLevel="0" collapsed="false">
      <c r="A3987" s="3" t="s">
        <v>7986</v>
      </c>
      <c r="B3987" s="3" t="s">
        <v>22082</v>
      </c>
      <c r="C3987" s="3" t="s">
        <v>7985</v>
      </c>
      <c r="D3987" s="5" t="s">
        <v>22083</v>
      </c>
      <c r="E3987" s="5" t="s">
        <v>22072</v>
      </c>
      <c r="F3987" s="5" t="s">
        <v>22073</v>
      </c>
      <c r="G3987" s="5" t="s">
        <v>12076</v>
      </c>
      <c r="H3987" s="5" t="s">
        <v>12084</v>
      </c>
      <c r="I3987" s="5" t="s">
        <v>21504</v>
      </c>
      <c r="J3987" s="5" t="s">
        <v>12328</v>
      </c>
      <c r="K3987" s="3" t="s">
        <v>12017</v>
      </c>
      <c r="L3987" s="3" t="s">
        <v>12021</v>
      </c>
      <c r="M3987" s="3" t="n">
        <v>12</v>
      </c>
      <c r="N3987" s="20" t="n">
        <v>9.49</v>
      </c>
      <c r="O3987" s="21" t="s">
        <v>14838</v>
      </c>
    </row>
    <row r="3988" customFormat="false" ht="15" hidden="false" customHeight="true" outlineLevel="0" collapsed="false">
      <c r="A3988" s="3" t="s">
        <v>7988</v>
      </c>
      <c r="B3988" s="3" t="s">
        <v>22084</v>
      </c>
      <c r="C3988" s="3" t="s">
        <v>7987</v>
      </c>
      <c r="D3988" s="5" t="s">
        <v>22085</v>
      </c>
      <c r="E3988" s="5" t="s">
        <v>12457</v>
      </c>
      <c r="F3988" s="5" t="s">
        <v>12458</v>
      </c>
      <c r="G3988" s="5" t="s">
        <v>12076</v>
      </c>
      <c r="H3988" s="5" t="s">
        <v>12084</v>
      </c>
      <c r="I3988" s="5" t="s">
        <v>21504</v>
      </c>
      <c r="J3988" s="5" t="s">
        <v>12328</v>
      </c>
      <c r="K3988" s="3" t="s">
        <v>12021</v>
      </c>
      <c r="L3988" s="3" t="s">
        <v>12021</v>
      </c>
      <c r="M3988" s="3" t="n">
        <v>6</v>
      </c>
      <c r="N3988" s="20" t="n">
        <v>7.99</v>
      </c>
      <c r="O3988" s="21" t="s">
        <v>14410</v>
      </c>
    </row>
    <row r="3989" customFormat="false" ht="15" hidden="false" customHeight="true" outlineLevel="0" collapsed="false">
      <c r="A3989" s="3" t="s">
        <v>7990</v>
      </c>
      <c r="B3989" s="3" t="s">
        <v>22086</v>
      </c>
      <c r="C3989" s="3" t="s">
        <v>7989</v>
      </c>
      <c r="D3989" s="5" t="s">
        <v>22087</v>
      </c>
      <c r="E3989" s="5" t="s">
        <v>12457</v>
      </c>
      <c r="F3989" s="5" t="s">
        <v>12458</v>
      </c>
      <c r="G3989" s="5" t="s">
        <v>12076</v>
      </c>
      <c r="H3989" s="5" t="s">
        <v>12084</v>
      </c>
      <c r="I3989" s="5" t="s">
        <v>21504</v>
      </c>
      <c r="J3989" s="5" t="s">
        <v>12328</v>
      </c>
      <c r="K3989" s="3" t="s">
        <v>12021</v>
      </c>
      <c r="L3989" s="3" t="s">
        <v>12021</v>
      </c>
      <c r="M3989" s="3" t="n">
        <v>8</v>
      </c>
      <c r="N3989" s="20" t="n">
        <v>7.49</v>
      </c>
      <c r="O3989" s="21" t="s">
        <v>15598</v>
      </c>
    </row>
    <row r="3990" customFormat="false" ht="15" hidden="false" customHeight="true" outlineLevel="0" collapsed="false">
      <c r="A3990" s="3" t="s">
        <v>7992</v>
      </c>
      <c r="B3990" s="3" t="s">
        <v>22088</v>
      </c>
      <c r="C3990" s="3" t="s">
        <v>7991</v>
      </c>
      <c r="D3990" s="5" t="s">
        <v>22089</v>
      </c>
      <c r="E3990" s="5" t="s">
        <v>22060</v>
      </c>
      <c r="F3990" s="5" t="s">
        <v>22061</v>
      </c>
      <c r="G3990" s="5" t="s">
        <v>12076</v>
      </c>
      <c r="H3990" s="5" t="s">
        <v>12084</v>
      </c>
      <c r="I3990" s="5" t="s">
        <v>21504</v>
      </c>
      <c r="J3990" s="5" t="s">
        <v>12328</v>
      </c>
      <c r="K3990" s="3" t="s">
        <v>12017</v>
      </c>
      <c r="L3990" s="3" t="s">
        <v>12021</v>
      </c>
      <c r="M3990" s="3" t="n">
        <v>8</v>
      </c>
      <c r="N3990" s="20" t="n">
        <v>7.79</v>
      </c>
      <c r="O3990" s="21" t="s">
        <v>14480</v>
      </c>
    </row>
    <row r="3991" customFormat="false" ht="15" hidden="false" customHeight="true" outlineLevel="0" collapsed="false">
      <c r="A3991" s="3" t="s">
        <v>7994</v>
      </c>
      <c r="B3991" s="3" t="s">
        <v>22090</v>
      </c>
      <c r="C3991" s="3" t="s">
        <v>7993</v>
      </c>
      <c r="D3991" s="5" t="s">
        <v>22091</v>
      </c>
      <c r="E3991" s="5" t="s">
        <v>22060</v>
      </c>
      <c r="F3991" s="5" t="s">
        <v>22061</v>
      </c>
      <c r="G3991" s="5" t="s">
        <v>12076</v>
      </c>
      <c r="H3991" s="5" t="s">
        <v>12084</v>
      </c>
      <c r="I3991" s="5" t="s">
        <v>21504</v>
      </c>
      <c r="J3991" s="5" t="s">
        <v>12328</v>
      </c>
      <c r="K3991" s="3" t="s">
        <v>12017</v>
      </c>
      <c r="L3991" s="3" t="s">
        <v>12021</v>
      </c>
      <c r="M3991" s="3" t="n">
        <v>6</v>
      </c>
      <c r="N3991" s="20" t="n">
        <v>9.89</v>
      </c>
      <c r="O3991" s="21" t="s">
        <v>21194</v>
      </c>
    </row>
    <row r="3992" customFormat="false" ht="15" hidden="false" customHeight="true" outlineLevel="0" collapsed="false">
      <c r="A3992" s="3" t="s">
        <v>7996</v>
      </c>
      <c r="B3992" s="3" t="s">
        <v>22092</v>
      </c>
      <c r="C3992" s="3" t="s">
        <v>7995</v>
      </c>
      <c r="D3992" s="5" t="s">
        <v>22093</v>
      </c>
      <c r="E3992" s="5" t="s">
        <v>22072</v>
      </c>
      <c r="F3992" s="5" t="s">
        <v>22073</v>
      </c>
      <c r="G3992" s="5" t="s">
        <v>12076</v>
      </c>
      <c r="H3992" s="5" t="s">
        <v>12084</v>
      </c>
      <c r="I3992" s="5" t="s">
        <v>21504</v>
      </c>
      <c r="J3992" s="5" t="s">
        <v>12328</v>
      </c>
      <c r="K3992" s="3" t="s">
        <v>12017</v>
      </c>
      <c r="L3992" s="3" t="s">
        <v>12021</v>
      </c>
      <c r="M3992" s="3" t="n">
        <v>1</v>
      </c>
      <c r="N3992" s="20" t="n">
        <v>7.79</v>
      </c>
      <c r="O3992" s="21" t="s">
        <v>14407</v>
      </c>
    </row>
    <row r="3993" customFormat="false" ht="15" hidden="false" customHeight="true" outlineLevel="0" collapsed="false">
      <c r="A3993" s="3" t="s">
        <v>7998</v>
      </c>
      <c r="B3993" s="3" t="s">
        <v>22094</v>
      </c>
      <c r="C3993" s="3" t="s">
        <v>7997</v>
      </c>
      <c r="D3993" s="5" t="s">
        <v>22095</v>
      </c>
      <c r="E3993" s="5" t="s">
        <v>12457</v>
      </c>
      <c r="F3993" s="5" t="s">
        <v>12458</v>
      </c>
      <c r="G3993" s="5" t="s">
        <v>12076</v>
      </c>
      <c r="H3993" s="5" t="s">
        <v>12084</v>
      </c>
      <c r="I3993" s="5" t="s">
        <v>21504</v>
      </c>
      <c r="J3993" s="5" t="s">
        <v>12328</v>
      </c>
      <c r="K3993" s="3" t="s">
        <v>12021</v>
      </c>
      <c r="L3993" s="3" t="s">
        <v>12021</v>
      </c>
      <c r="M3993" s="3" t="n">
        <v>8</v>
      </c>
      <c r="N3993" s="20" t="n">
        <v>11.49</v>
      </c>
      <c r="O3993" s="21" t="s">
        <v>22096</v>
      </c>
    </row>
    <row r="3994" customFormat="false" ht="15" hidden="false" customHeight="true" outlineLevel="0" collapsed="false">
      <c r="A3994" s="3" t="s">
        <v>8000</v>
      </c>
      <c r="B3994" s="3" t="s">
        <v>22097</v>
      </c>
      <c r="C3994" s="3" t="s">
        <v>7999</v>
      </c>
      <c r="D3994" s="5" t="s">
        <v>22098</v>
      </c>
      <c r="E3994" s="5" t="s">
        <v>22072</v>
      </c>
      <c r="F3994" s="5" t="s">
        <v>22073</v>
      </c>
      <c r="G3994" s="5" t="s">
        <v>12076</v>
      </c>
      <c r="H3994" s="5" t="s">
        <v>12084</v>
      </c>
      <c r="I3994" s="5" t="s">
        <v>21504</v>
      </c>
      <c r="J3994" s="5" t="s">
        <v>12328</v>
      </c>
      <c r="K3994" s="3" t="s">
        <v>12017</v>
      </c>
      <c r="L3994" s="3" t="s">
        <v>12021</v>
      </c>
      <c r="M3994" s="3" t="n">
        <v>8</v>
      </c>
      <c r="N3994" s="20" t="n">
        <v>9.39</v>
      </c>
      <c r="O3994" s="21" t="s">
        <v>14905</v>
      </c>
    </row>
    <row r="3995" customFormat="false" ht="15" hidden="false" customHeight="true" outlineLevel="0" collapsed="false">
      <c r="A3995" s="3" t="s">
        <v>8002</v>
      </c>
      <c r="B3995" s="3" t="s">
        <v>22099</v>
      </c>
      <c r="C3995" s="3" t="s">
        <v>8001</v>
      </c>
      <c r="D3995" s="5" t="s">
        <v>22100</v>
      </c>
      <c r="E3995" s="5" t="s">
        <v>12457</v>
      </c>
      <c r="F3995" s="5" t="s">
        <v>12458</v>
      </c>
      <c r="G3995" s="5" t="s">
        <v>12076</v>
      </c>
      <c r="H3995" s="5" t="s">
        <v>12082</v>
      </c>
      <c r="I3995" s="5" t="s">
        <v>21504</v>
      </c>
      <c r="J3995" s="5" t="s">
        <v>12328</v>
      </c>
      <c r="K3995" s="3" t="s">
        <v>12021</v>
      </c>
      <c r="L3995" s="3" t="s">
        <v>12021</v>
      </c>
      <c r="M3995" s="3" t="n">
        <v>8</v>
      </c>
      <c r="N3995" s="20" t="n">
        <v>9.89</v>
      </c>
      <c r="O3995" s="21" t="s">
        <v>18791</v>
      </c>
    </row>
    <row r="3996" customFormat="false" ht="15" hidden="false" customHeight="true" outlineLevel="0" collapsed="false">
      <c r="A3996" s="3" t="s">
        <v>8004</v>
      </c>
      <c r="B3996" s="3" t="s">
        <v>22101</v>
      </c>
      <c r="C3996" s="3" t="s">
        <v>8003</v>
      </c>
      <c r="D3996" s="5" t="s">
        <v>22102</v>
      </c>
      <c r="E3996" s="5" t="s">
        <v>22060</v>
      </c>
      <c r="F3996" s="5" t="s">
        <v>22061</v>
      </c>
      <c r="G3996" s="5" t="s">
        <v>12076</v>
      </c>
      <c r="H3996" s="5" t="s">
        <v>12082</v>
      </c>
      <c r="I3996" s="5" t="s">
        <v>21504</v>
      </c>
      <c r="J3996" s="5" t="s">
        <v>12328</v>
      </c>
      <c r="K3996" s="3" t="s">
        <v>12017</v>
      </c>
      <c r="L3996" s="3" t="s">
        <v>12021</v>
      </c>
      <c r="M3996" s="3" t="n">
        <v>8</v>
      </c>
      <c r="N3996" s="20" t="n">
        <v>9.49</v>
      </c>
      <c r="O3996" s="21" t="s">
        <v>16885</v>
      </c>
    </row>
    <row r="3997" customFormat="false" ht="15" hidden="false" customHeight="true" outlineLevel="0" collapsed="false">
      <c r="A3997" s="3" t="s">
        <v>8006</v>
      </c>
      <c r="B3997" s="3" t="s">
        <v>22103</v>
      </c>
      <c r="C3997" s="3" t="s">
        <v>8005</v>
      </c>
      <c r="D3997" s="5" t="s">
        <v>22104</v>
      </c>
      <c r="E3997" s="5" t="s">
        <v>12457</v>
      </c>
      <c r="F3997" s="5" t="s">
        <v>12458</v>
      </c>
      <c r="G3997" s="5" t="s">
        <v>12076</v>
      </c>
      <c r="H3997" s="5" t="s">
        <v>12082</v>
      </c>
      <c r="I3997" s="5" t="s">
        <v>21504</v>
      </c>
      <c r="J3997" s="5" t="s">
        <v>12328</v>
      </c>
      <c r="K3997" s="3" t="s">
        <v>12021</v>
      </c>
      <c r="L3997" s="3" t="s">
        <v>12021</v>
      </c>
      <c r="M3997" s="3" t="n">
        <v>8</v>
      </c>
      <c r="N3997" s="20" t="n">
        <v>9.39</v>
      </c>
      <c r="O3997" s="21" t="s">
        <v>14126</v>
      </c>
    </row>
    <row r="3998" customFormat="false" ht="15" hidden="false" customHeight="true" outlineLevel="0" collapsed="false">
      <c r="A3998" s="3" t="s">
        <v>8008</v>
      </c>
      <c r="B3998" s="3" t="s">
        <v>22105</v>
      </c>
      <c r="C3998" s="3" t="s">
        <v>8007</v>
      </c>
      <c r="D3998" s="5" t="s">
        <v>22106</v>
      </c>
      <c r="E3998" s="5" t="s">
        <v>22072</v>
      </c>
      <c r="F3998" s="5" t="s">
        <v>22073</v>
      </c>
      <c r="G3998" s="5" t="s">
        <v>12076</v>
      </c>
      <c r="H3998" s="5" t="s">
        <v>12082</v>
      </c>
      <c r="I3998" s="5" t="s">
        <v>21504</v>
      </c>
      <c r="J3998" s="5" t="s">
        <v>12328</v>
      </c>
      <c r="K3998" s="3" t="s">
        <v>12017</v>
      </c>
      <c r="L3998" s="3" t="s">
        <v>12021</v>
      </c>
      <c r="M3998" s="3" t="n">
        <v>12</v>
      </c>
      <c r="N3998" s="20" t="n">
        <v>9.29</v>
      </c>
      <c r="O3998" s="21" t="s">
        <v>14040</v>
      </c>
    </row>
    <row r="3999" customFormat="false" ht="15" hidden="false" customHeight="true" outlineLevel="0" collapsed="false">
      <c r="A3999" s="3" t="s">
        <v>8010</v>
      </c>
      <c r="B3999" s="3" t="s">
        <v>22107</v>
      </c>
      <c r="C3999" s="3" t="s">
        <v>8009</v>
      </c>
      <c r="D3999" s="5" t="s">
        <v>22108</v>
      </c>
      <c r="E3999" s="5" t="s">
        <v>22072</v>
      </c>
      <c r="F3999" s="5" t="s">
        <v>22073</v>
      </c>
      <c r="G3999" s="5" t="s">
        <v>12076</v>
      </c>
      <c r="H3999" s="5" t="s">
        <v>12082</v>
      </c>
      <c r="I3999" s="5" t="s">
        <v>21504</v>
      </c>
      <c r="J3999" s="5" t="s">
        <v>12328</v>
      </c>
      <c r="K3999" s="3" t="s">
        <v>12017</v>
      </c>
      <c r="L3999" s="3" t="s">
        <v>12021</v>
      </c>
      <c r="M3999" s="3" t="n">
        <v>6</v>
      </c>
      <c r="N3999" s="20" t="n">
        <v>7.29</v>
      </c>
      <c r="O3999" s="21" t="s">
        <v>13746</v>
      </c>
    </row>
    <row r="4000" customFormat="false" ht="15" hidden="false" customHeight="true" outlineLevel="0" collapsed="false">
      <c r="A4000" s="3" t="s">
        <v>8012</v>
      </c>
      <c r="B4000" s="3" t="s">
        <v>22109</v>
      </c>
      <c r="C4000" s="3" t="s">
        <v>8011</v>
      </c>
      <c r="D4000" s="5" t="s">
        <v>22110</v>
      </c>
      <c r="E4000" s="5" t="s">
        <v>22060</v>
      </c>
      <c r="F4000" s="5" t="s">
        <v>22061</v>
      </c>
      <c r="G4000" s="5" t="s">
        <v>12076</v>
      </c>
      <c r="H4000" s="5" t="s">
        <v>12082</v>
      </c>
      <c r="I4000" s="5" t="s">
        <v>21504</v>
      </c>
      <c r="J4000" s="5" t="s">
        <v>12328</v>
      </c>
      <c r="K4000" s="3" t="s">
        <v>12017</v>
      </c>
      <c r="L4000" s="3" t="s">
        <v>12021</v>
      </c>
      <c r="M4000" s="3" t="n">
        <v>8</v>
      </c>
      <c r="N4000" s="20" t="n">
        <v>7.29</v>
      </c>
      <c r="O4000" s="21" t="s">
        <v>14951</v>
      </c>
    </row>
    <row r="4001" customFormat="false" ht="15" hidden="false" customHeight="true" outlineLevel="0" collapsed="false">
      <c r="A4001" s="3" t="s">
        <v>8014</v>
      </c>
      <c r="B4001" s="3" t="s">
        <v>22111</v>
      </c>
      <c r="C4001" s="3" t="s">
        <v>8013</v>
      </c>
      <c r="D4001" s="5" t="s">
        <v>22112</v>
      </c>
      <c r="E4001" s="5" t="s">
        <v>22060</v>
      </c>
      <c r="F4001" s="5" t="s">
        <v>22061</v>
      </c>
      <c r="G4001" s="5" t="s">
        <v>12076</v>
      </c>
      <c r="H4001" s="5" t="s">
        <v>12082</v>
      </c>
      <c r="I4001" s="5" t="s">
        <v>21504</v>
      </c>
      <c r="J4001" s="5" t="s">
        <v>12328</v>
      </c>
      <c r="K4001" s="3" t="s">
        <v>12017</v>
      </c>
      <c r="L4001" s="3" t="s">
        <v>12021</v>
      </c>
      <c r="M4001" s="3" t="n">
        <v>8</v>
      </c>
      <c r="N4001" s="20" t="n">
        <v>9.79</v>
      </c>
      <c r="O4001" s="21" t="s">
        <v>13798</v>
      </c>
    </row>
    <row r="4002" customFormat="false" ht="15" hidden="false" customHeight="true" outlineLevel="0" collapsed="false">
      <c r="A4002" s="3" t="s">
        <v>8016</v>
      </c>
      <c r="B4002" s="3" t="s">
        <v>22113</v>
      </c>
      <c r="C4002" s="3" t="s">
        <v>8015</v>
      </c>
      <c r="D4002" s="5" t="s">
        <v>22114</v>
      </c>
      <c r="E4002" s="5" t="s">
        <v>22072</v>
      </c>
      <c r="F4002" s="5" t="s">
        <v>22073</v>
      </c>
      <c r="G4002" s="5" t="s">
        <v>12076</v>
      </c>
      <c r="H4002" s="5" t="s">
        <v>12082</v>
      </c>
      <c r="I4002" s="5" t="s">
        <v>21504</v>
      </c>
      <c r="J4002" s="5" t="s">
        <v>12328</v>
      </c>
      <c r="K4002" s="3" t="s">
        <v>12017</v>
      </c>
      <c r="L4002" s="3" t="s">
        <v>12021</v>
      </c>
      <c r="M4002" s="3" t="n">
        <v>1</v>
      </c>
      <c r="N4002" s="20" t="n">
        <v>8.79</v>
      </c>
      <c r="O4002" s="21" t="s">
        <v>17832</v>
      </c>
    </row>
    <row r="4003" customFormat="false" ht="15" hidden="false" customHeight="true" outlineLevel="0" collapsed="false">
      <c r="A4003" s="3" t="s">
        <v>8018</v>
      </c>
      <c r="B4003" s="3" t="s">
        <v>22115</v>
      </c>
      <c r="C4003" s="3" t="s">
        <v>8017</v>
      </c>
      <c r="D4003" s="5" t="s">
        <v>22116</v>
      </c>
      <c r="E4003" s="5" t="s">
        <v>22060</v>
      </c>
      <c r="F4003" s="5" t="s">
        <v>22061</v>
      </c>
      <c r="G4003" s="5" t="s">
        <v>12076</v>
      </c>
      <c r="H4003" s="5" t="s">
        <v>12082</v>
      </c>
      <c r="I4003" s="5" t="s">
        <v>21504</v>
      </c>
      <c r="J4003" s="5" t="s">
        <v>12328</v>
      </c>
      <c r="K4003" s="3" t="s">
        <v>12017</v>
      </c>
      <c r="L4003" s="3" t="s">
        <v>12021</v>
      </c>
      <c r="M4003" s="3" t="n">
        <v>1</v>
      </c>
      <c r="N4003" s="20" t="n">
        <v>7.79</v>
      </c>
      <c r="O4003" s="21" t="s">
        <v>22117</v>
      </c>
    </row>
    <row r="4004" customFormat="false" ht="15" hidden="false" customHeight="true" outlineLevel="0" collapsed="false">
      <c r="A4004" s="3" t="s">
        <v>8020</v>
      </c>
      <c r="B4004" s="3" t="s">
        <v>22118</v>
      </c>
      <c r="C4004" s="3" t="s">
        <v>8019</v>
      </c>
      <c r="D4004" s="5" t="s">
        <v>22119</v>
      </c>
      <c r="E4004" s="5" t="s">
        <v>12457</v>
      </c>
      <c r="F4004" s="5" t="s">
        <v>12458</v>
      </c>
      <c r="G4004" s="5" t="s">
        <v>12076</v>
      </c>
      <c r="H4004" s="5" t="s">
        <v>12082</v>
      </c>
      <c r="I4004" s="5" t="s">
        <v>21504</v>
      </c>
      <c r="J4004" s="5" t="s">
        <v>12328</v>
      </c>
      <c r="K4004" s="3" t="s">
        <v>12021</v>
      </c>
      <c r="L4004" s="3" t="s">
        <v>12021</v>
      </c>
      <c r="M4004" s="3" t="n">
        <v>8</v>
      </c>
      <c r="N4004" s="20" t="n">
        <v>7.49</v>
      </c>
      <c r="O4004" s="21" t="s">
        <v>22120</v>
      </c>
    </row>
    <row r="4005" customFormat="false" ht="15" hidden="false" customHeight="true" outlineLevel="0" collapsed="false">
      <c r="A4005" s="3" t="s">
        <v>8022</v>
      </c>
      <c r="B4005" s="3" t="s">
        <v>22121</v>
      </c>
      <c r="C4005" s="3" t="s">
        <v>8021</v>
      </c>
      <c r="D4005" s="5" t="s">
        <v>22122</v>
      </c>
      <c r="E4005" s="5" t="s">
        <v>12457</v>
      </c>
      <c r="F4005" s="5" t="s">
        <v>12458</v>
      </c>
      <c r="G4005" s="5" t="s">
        <v>12076</v>
      </c>
      <c r="H4005" s="5" t="s">
        <v>12082</v>
      </c>
      <c r="I4005" s="5" t="s">
        <v>21504</v>
      </c>
      <c r="J4005" s="5" t="s">
        <v>12328</v>
      </c>
      <c r="K4005" s="3" t="s">
        <v>12021</v>
      </c>
      <c r="L4005" s="3" t="s">
        <v>12021</v>
      </c>
      <c r="M4005" s="3" t="n">
        <v>12</v>
      </c>
      <c r="N4005" s="20" t="n">
        <v>7.79</v>
      </c>
      <c r="O4005" s="21" t="s">
        <v>22123</v>
      </c>
    </row>
    <row r="4006" customFormat="false" ht="15" hidden="false" customHeight="true" outlineLevel="0" collapsed="false">
      <c r="A4006" s="3" t="s">
        <v>8024</v>
      </c>
      <c r="B4006" s="3" t="s">
        <v>22124</v>
      </c>
      <c r="C4006" s="3" t="s">
        <v>8023</v>
      </c>
      <c r="D4006" s="5" t="s">
        <v>22125</v>
      </c>
      <c r="E4006" s="5" t="s">
        <v>22072</v>
      </c>
      <c r="F4006" s="5" t="s">
        <v>22073</v>
      </c>
      <c r="G4006" s="5" t="s">
        <v>12076</v>
      </c>
      <c r="H4006" s="5" t="s">
        <v>12082</v>
      </c>
      <c r="I4006" s="5" t="s">
        <v>21504</v>
      </c>
      <c r="J4006" s="5" t="s">
        <v>12328</v>
      </c>
      <c r="K4006" s="3" t="s">
        <v>12017</v>
      </c>
      <c r="L4006" s="3" t="s">
        <v>12021</v>
      </c>
      <c r="M4006" s="3" t="n">
        <v>1</v>
      </c>
      <c r="N4006" s="20" t="n">
        <v>9.89</v>
      </c>
      <c r="O4006" s="21" t="s">
        <v>19700</v>
      </c>
    </row>
    <row r="4007" customFormat="false" ht="15" hidden="false" customHeight="true" outlineLevel="0" collapsed="false">
      <c r="A4007" s="3" t="s">
        <v>8026</v>
      </c>
      <c r="B4007" s="3" t="s">
        <v>22126</v>
      </c>
      <c r="C4007" s="3" t="s">
        <v>8025</v>
      </c>
      <c r="D4007" s="5" t="s">
        <v>22127</v>
      </c>
      <c r="E4007" s="5" t="s">
        <v>22072</v>
      </c>
      <c r="F4007" s="5" t="s">
        <v>22073</v>
      </c>
      <c r="G4007" s="5" t="s">
        <v>12076</v>
      </c>
      <c r="H4007" s="5" t="s">
        <v>12082</v>
      </c>
      <c r="I4007" s="5" t="s">
        <v>21504</v>
      </c>
      <c r="J4007" s="5" t="s">
        <v>12328</v>
      </c>
      <c r="K4007" s="3" t="s">
        <v>12017</v>
      </c>
      <c r="L4007" s="3" t="s">
        <v>12021</v>
      </c>
      <c r="M4007" s="3" t="n">
        <v>1</v>
      </c>
      <c r="N4007" s="20" t="n">
        <v>9.39</v>
      </c>
      <c r="O4007" s="21" t="s">
        <v>12627</v>
      </c>
    </row>
    <row r="4008" customFormat="false" ht="15" hidden="false" customHeight="true" outlineLevel="0" collapsed="false">
      <c r="A4008" s="3" t="s">
        <v>8028</v>
      </c>
      <c r="B4008" s="3" t="s">
        <v>22128</v>
      </c>
      <c r="C4008" s="3" t="s">
        <v>8027</v>
      </c>
      <c r="D4008" s="5" t="s">
        <v>22129</v>
      </c>
      <c r="E4008" s="5" t="s">
        <v>22060</v>
      </c>
      <c r="F4008" s="5" t="s">
        <v>22061</v>
      </c>
      <c r="G4008" s="5" t="s">
        <v>12076</v>
      </c>
      <c r="H4008" s="5" t="s">
        <v>12082</v>
      </c>
      <c r="I4008" s="5" t="s">
        <v>21504</v>
      </c>
      <c r="J4008" s="5" t="s">
        <v>12328</v>
      </c>
      <c r="K4008" s="3" t="s">
        <v>12017</v>
      </c>
      <c r="L4008" s="3" t="s">
        <v>12021</v>
      </c>
      <c r="M4008" s="3" t="n">
        <v>6</v>
      </c>
      <c r="N4008" s="20" t="n">
        <v>7.39</v>
      </c>
      <c r="O4008" s="21" t="s">
        <v>15192</v>
      </c>
    </row>
    <row r="4009" customFormat="false" ht="15" hidden="false" customHeight="true" outlineLevel="0" collapsed="false">
      <c r="A4009" s="3" t="s">
        <v>8030</v>
      </c>
      <c r="B4009" s="3" t="s">
        <v>22130</v>
      </c>
      <c r="C4009" s="3" t="s">
        <v>8029</v>
      </c>
      <c r="D4009" s="5" t="s">
        <v>22131</v>
      </c>
      <c r="E4009" s="5" t="s">
        <v>12457</v>
      </c>
      <c r="F4009" s="5" t="s">
        <v>12458</v>
      </c>
      <c r="G4009" s="5" t="s">
        <v>12076</v>
      </c>
      <c r="H4009" s="5" t="s">
        <v>12082</v>
      </c>
      <c r="I4009" s="5" t="s">
        <v>21504</v>
      </c>
      <c r="J4009" s="5" t="s">
        <v>12328</v>
      </c>
      <c r="K4009" s="3" t="s">
        <v>12021</v>
      </c>
      <c r="L4009" s="3" t="s">
        <v>12021</v>
      </c>
      <c r="M4009" s="3" t="n">
        <v>12</v>
      </c>
      <c r="N4009" s="20" t="n">
        <v>7.39</v>
      </c>
      <c r="O4009" s="21" t="s">
        <v>14679</v>
      </c>
    </row>
    <row r="4010" customFormat="false" ht="15" hidden="false" customHeight="true" outlineLevel="0" collapsed="false">
      <c r="A4010" s="3" t="s">
        <v>8032</v>
      </c>
      <c r="B4010" s="3" t="s">
        <v>22132</v>
      </c>
      <c r="C4010" s="3" t="s">
        <v>8031</v>
      </c>
      <c r="D4010" s="5" t="s">
        <v>22110</v>
      </c>
      <c r="E4010" s="5" t="s">
        <v>22060</v>
      </c>
      <c r="F4010" s="5" t="s">
        <v>22061</v>
      </c>
      <c r="G4010" s="5" t="s">
        <v>12076</v>
      </c>
      <c r="H4010" s="5" t="s">
        <v>12082</v>
      </c>
      <c r="I4010" s="5" t="s">
        <v>21504</v>
      </c>
      <c r="J4010" s="5" t="s">
        <v>12328</v>
      </c>
      <c r="K4010" s="3" t="s">
        <v>12017</v>
      </c>
      <c r="L4010" s="3" t="s">
        <v>12021</v>
      </c>
      <c r="M4010" s="3" t="n">
        <v>8</v>
      </c>
      <c r="N4010" s="20" t="n">
        <v>7.39</v>
      </c>
      <c r="O4010" s="21" t="s">
        <v>12187</v>
      </c>
    </row>
    <row r="4011" customFormat="false" ht="15" hidden="false" customHeight="true" outlineLevel="0" collapsed="false">
      <c r="A4011" s="3" t="s">
        <v>8034</v>
      </c>
      <c r="B4011" s="3" t="s">
        <v>22133</v>
      </c>
      <c r="C4011" s="3" t="s">
        <v>8033</v>
      </c>
      <c r="D4011" s="5" t="s">
        <v>22106</v>
      </c>
      <c r="E4011" s="5" t="s">
        <v>22072</v>
      </c>
      <c r="F4011" s="5" t="s">
        <v>22073</v>
      </c>
      <c r="G4011" s="5" t="s">
        <v>12076</v>
      </c>
      <c r="H4011" s="5" t="s">
        <v>12082</v>
      </c>
      <c r="I4011" s="5" t="s">
        <v>21504</v>
      </c>
      <c r="J4011" s="5" t="s">
        <v>12328</v>
      </c>
      <c r="K4011" s="3" t="s">
        <v>12017</v>
      </c>
      <c r="L4011" s="3" t="s">
        <v>12021</v>
      </c>
      <c r="M4011" s="3" t="n">
        <v>6</v>
      </c>
      <c r="N4011" s="20" t="n">
        <v>8.99</v>
      </c>
      <c r="O4011" s="21" t="s">
        <v>22134</v>
      </c>
    </row>
    <row r="4012" customFormat="false" ht="15" hidden="false" customHeight="true" outlineLevel="0" collapsed="false">
      <c r="A4012" s="3" t="s">
        <v>8036</v>
      </c>
      <c r="B4012" s="3" t="s">
        <v>22135</v>
      </c>
      <c r="C4012" s="3" t="s">
        <v>8035</v>
      </c>
      <c r="D4012" s="5" t="s">
        <v>22129</v>
      </c>
      <c r="E4012" s="5" t="s">
        <v>22060</v>
      </c>
      <c r="F4012" s="5" t="s">
        <v>22061</v>
      </c>
      <c r="G4012" s="5" t="s">
        <v>12076</v>
      </c>
      <c r="H4012" s="5" t="s">
        <v>12082</v>
      </c>
      <c r="I4012" s="5" t="s">
        <v>21504</v>
      </c>
      <c r="J4012" s="5" t="s">
        <v>12328</v>
      </c>
      <c r="K4012" s="3" t="s">
        <v>12017</v>
      </c>
      <c r="L4012" s="3" t="s">
        <v>12021</v>
      </c>
      <c r="M4012" s="3" t="n">
        <v>8</v>
      </c>
      <c r="N4012" s="20" t="n">
        <v>8.89</v>
      </c>
      <c r="O4012" s="21" t="s">
        <v>13995</v>
      </c>
    </row>
    <row r="4013" customFormat="false" ht="15" hidden="false" customHeight="true" outlineLevel="0" collapsed="false">
      <c r="A4013" s="3" t="s">
        <v>8038</v>
      </c>
      <c r="B4013" s="3" t="s">
        <v>22136</v>
      </c>
      <c r="C4013" s="3" t="s">
        <v>8037</v>
      </c>
      <c r="D4013" s="5" t="s">
        <v>22137</v>
      </c>
      <c r="E4013" s="5" t="s">
        <v>22072</v>
      </c>
      <c r="F4013" s="5" t="s">
        <v>22073</v>
      </c>
      <c r="G4013" s="5" t="s">
        <v>12076</v>
      </c>
      <c r="H4013" s="5" t="s">
        <v>12080</v>
      </c>
      <c r="I4013" s="5" t="s">
        <v>16</v>
      </c>
      <c r="J4013" s="5" t="s">
        <v>12328</v>
      </c>
      <c r="K4013" s="3" t="s">
        <v>12017</v>
      </c>
      <c r="L4013" s="3" t="s">
        <v>12021</v>
      </c>
      <c r="M4013" s="3" t="n">
        <v>8</v>
      </c>
      <c r="N4013" s="20" t="n">
        <v>4.39</v>
      </c>
      <c r="O4013" s="21" t="s">
        <v>22138</v>
      </c>
    </row>
    <row r="4014" customFormat="false" ht="15" hidden="false" customHeight="true" outlineLevel="0" collapsed="false">
      <c r="A4014" s="3" t="s">
        <v>8040</v>
      </c>
      <c r="B4014" s="3" t="s">
        <v>22139</v>
      </c>
      <c r="C4014" s="3" t="s">
        <v>8039</v>
      </c>
      <c r="D4014" s="5" t="s">
        <v>22140</v>
      </c>
      <c r="E4014" s="5" t="s">
        <v>12457</v>
      </c>
      <c r="F4014" s="5" t="s">
        <v>12458</v>
      </c>
      <c r="G4014" s="5" t="s">
        <v>12076</v>
      </c>
      <c r="H4014" s="5" t="s">
        <v>12080</v>
      </c>
      <c r="I4014" s="5" t="s">
        <v>15755</v>
      </c>
      <c r="J4014" s="5" t="s">
        <v>12328</v>
      </c>
      <c r="K4014" s="3" t="s">
        <v>12021</v>
      </c>
      <c r="L4014" s="3" t="s">
        <v>12021</v>
      </c>
      <c r="M4014" s="3" t="n">
        <v>12</v>
      </c>
      <c r="N4014" s="20" t="n">
        <v>8.29</v>
      </c>
      <c r="O4014" s="21" t="s">
        <v>15200</v>
      </c>
    </row>
    <row r="4015" customFormat="false" ht="15" hidden="false" customHeight="true" outlineLevel="0" collapsed="false">
      <c r="A4015" s="3" t="s">
        <v>8042</v>
      </c>
      <c r="B4015" s="3" t="s">
        <v>22141</v>
      </c>
      <c r="C4015" s="3" t="s">
        <v>8041</v>
      </c>
      <c r="D4015" s="5" t="s">
        <v>22142</v>
      </c>
      <c r="E4015" s="5" t="s">
        <v>22072</v>
      </c>
      <c r="F4015" s="5" t="s">
        <v>22073</v>
      </c>
      <c r="G4015" s="5" t="s">
        <v>12076</v>
      </c>
      <c r="H4015" s="5" t="s">
        <v>12080</v>
      </c>
      <c r="I4015" s="5" t="s">
        <v>16</v>
      </c>
      <c r="J4015" s="5" t="s">
        <v>12328</v>
      </c>
      <c r="K4015" s="3" t="s">
        <v>12017</v>
      </c>
      <c r="L4015" s="3" t="s">
        <v>12021</v>
      </c>
      <c r="M4015" s="3" t="n">
        <v>12</v>
      </c>
      <c r="N4015" s="20" t="n">
        <v>7.89</v>
      </c>
      <c r="O4015" s="21" t="s">
        <v>14548</v>
      </c>
    </row>
    <row r="4016" customFormat="false" ht="15" hidden="false" customHeight="true" outlineLevel="0" collapsed="false">
      <c r="A4016" s="3" t="s">
        <v>8044</v>
      </c>
      <c r="B4016" s="3" t="s">
        <v>22143</v>
      </c>
      <c r="C4016" s="3" t="s">
        <v>8043</v>
      </c>
      <c r="D4016" s="5" t="s">
        <v>22144</v>
      </c>
      <c r="E4016" s="5" t="s">
        <v>22072</v>
      </c>
      <c r="F4016" s="5" t="s">
        <v>22073</v>
      </c>
      <c r="G4016" s="5" t="s">
        <v>12076</v>
      </c>
      <c r="H4016" s="5" t="s">
        <v>12080</v>
      </c>
      <c r="I4016" s="5" t="s">
        <v>16</v>
      </c>
      <c r="J4016" s="5" t="s">
        <v>12328</v>
      </c>
      <c r="K4016" s="3" t="s">
        <v>12017</v>
      </c>
      <c r="L4016" s="3" t="s">
        <v>12021</v>
      </c>
      <c r="M4016" s="3" t="n">
        <v>6</v>
      </c>
      <c r="N4016" s="20" t="n">
        <v>5.49</v>
      </c>
      <c r="O4016" s="21" t="s">
        <v>20482</v>
      </c>
    </row>
    <row r="4017" customFormat="false" ht="15" hidden="false" customHeight="true" outlineLevel="0" collapsed="false">
      <c r="A4017" s="3" t="s">
        <v>8046</v>
      </c>
      <c r="B4017" s="3" t="s">
        <v>22145</v>
      </c>
      <c r="C4017" s="3" t="s">
        <v>8045</v>
      </c>
      <c r="D4017" s="5" t="s">
        <v>22146</v>
      </c>
      <c r="E4017" s="5" t="s">
        <v>22060</v>
      </c>
      <c r="F4017" s="5" t="s">
        <v>22061</v>
      </c>
      <c r="G4017" s="5" t="s">
        <v>12076</v>
      </c>
      <c r="H4017" s="5" t="s">
        <v>12080</v>
      </c>
      <c r="I4017" s="5" t="s">
        <v>16</v>
      </c>
      <c r="J4017" s="5" t="s">
        <v>12328</v>
      </c>
      <c r="K4017" s="3" t="s">
        <v>12017</v>
      </c>
      <c r="L4017" s="3" t="s">
        <v>12021</v>
      </c>
      <c r="M4017" s="3" t="n">
        <v>1</v>
      </c>
      <c r="N4017" s="20" t="n">
        <v>8.99</v>
      </c>
      <c r="O4017" s="21" t="s">
        <v>13336</v>
      </c>
    </row>
    <row r="4018" customFormat="false" ht="15" hidden="false" customHeight="true" outlineLevel="0" collapsed="false">
      <c r="A4018" s="3" t="s">
        <v>8048</v>
      </c>
      <c r="B4018" s="3" t="s">
        <v>22147</v>
      </c>
      <c r="C4018" s="3" t="s">
        <v>8047</v>
      </c>
      <c r="D4018" s="5" t="s">
        <v>22148</v>
      </c>
      <c r="E4018" s="5" t="s">
        <v>22060</v>
      </c>
      <c r="F4018" s="5" t="s">
        <v>22061</v>
      </c>
      <c r="G4018" s="5" t="s">
        <v>12076</v>
      </c>
      <c r="H4018" s="5" t="s">
        <v>12080</v>
      </c>
      <c r="I4018" s="5" t="s">
        <v>16</v>
      </c>
      <c r="J4018" s="5" t="s">
        <v>12328</v>
      </c>
      <c r="K4018" s="3" t="s">
        <v>12017</v>
      </c>
      <c r="L4018" s="3" t="s">
        <v>12021</v>
      </c>
      <c r="M4018" s="3" t="n">
        <v>8</v>
      </c>
      <c r="N4018" s="20" t="n">
        <v>7.29</v>
      </c>
      <c r="O4018" s="21" t="s">
        <v>13206</v>
      </c>
    </row>
    <row r="4019" customFormat="false" ht="15" hidden="false" customHeight="true" outlineLevel="0" collapsed="false">
      <c r="A4019" s="3" t="s">
        <v>8050</v>
      </c>
      <c r="B4019" s="3" t="s">
        <v>22149</v>
      </c>
      <c r="C4019" s="3" t="s">
        <v>8049</v>
      </c>
      <c r="D4019" s="5" t="s">
        <v>22150</v>
      </c>
      <c r="E4019" s="5" t="s">
        <v>22072</v>
      </c>
      <c r="F4019" s="5" t="s">
        <v>22073</v>
      </c>
      <c r="G4019" s="5" t="s">
        <v>12076</v>
      </c>
      <c r="H4019" s="5" t="s">
        <v>12080</v>
      </c>
      <c r="I4019" s="5" t="s">
        <v>15755</v>
      </c>
      <c r="J4019" s="5" t="s">
        <v>12328</v>
      </c>
      <c r="K4019" s="3" t="s">
        <v>12017</v>
      </c>
      <c r="L4019" s="3" t="s">
        <v>12021</v>
      </c>
      <c r="M4019" s="3" t="n">
        <v>8</v>
      </c>
      <c r="N4019" s="20" t="n">
        <v>8.39</v>
      </c>
      <c r="O4019" s="21" t="s">
        <v>16589</v>
      </c>
    </row>
    <row r="4020" customFormat="false" ht="15" hidden="false" customHeight="true" outlineLevel="0" collapsed="false">
      <c r="A4020" s="3" t="s">
        <v>8052</v>
      </c>
      <c r="B4020" s="3" t="s">
        <v>22151</v>
      </c>
      <c r="C4020" s="3" t="s">
        <v>8051</v>
      </c>
      <c r="D4020" s="5" t="s">
        <v>22152</v>
      </c>
      <c r="E4020" s="5" t="s">
        <v>12457</v>
      </c>
      <c r="F4020" s="5" t="s">
        <v>12458</v>
      </c>
      <c r="G4020" s="5" t="s">
        <v>12076</v>
      </c>
      <c r="H4020" s="5" t="s">
        <v>12080</v>
      </c>
      <c r="I4020" s="5" t="s">
        <v>15755</v>
      </c>
      <c r="J4020" s="5" t="s">
        <v>12328</v>
      </c>
      <c r="K4020" s="3" t="s">
        <v>12021</v>
      </c>
      <c r="L4020" s="3" t="s">
        <v>12021</v>
      </c>
      <c r="M4020" s="3" t="n">
        <v>1</v>
      </c>
      <c r="N4020" s="20" t="n">
        <v>7.89</v>
      </c>
      <c r="O4020" s="21" t="s">
        <v>19179</v>
      </c>
    </row>
    <row r="4021" customFormat="false" ht="15" hidden="false" customHeight="true" outlineLevel="0" collapsed="false">
      <c r="A4021" s="3" t="s">
        <v>8054</v>
      </c>
      <c r="B4021" s="3" t="s">
        <v>22153</v>
      </c>
      <c r="C4021" s="3" t="s">
        <v>8053</v>
      </c>
      <c r="D4021" s="5" t="s">
        <v>22154</v>
      </c>
      <c r="E4021" s="5" t="s">
        <v>22072</v>
      </c>
      <c r="F4021" s="5" t="s">
        <v>22073</v>
      </c>
      <c r="G4021" s="5" t="s">
        <v>12076</v>
      </c>
      <c r="H4021" s="5" t="s">
        <v>12080</v>
      </c>
      <c r="I4021" s="5" t="s">
        <v>16</v>
      </c>
      <c r="J4021" s="5" t="s">
        <v>12328</v>
      </c>
      <c r="K4021" s="3" t="s">
        <v>12017</v>
      </c>
      <c r="L4021" s="3" t="s">
        <v>12021</v>
      </c>
      <c r="M4021" s="3" t="n">
        <v>12</v>
      </c>
      <c r="N4021" s="20" t="n">
        <v>8.29</v>
      </c>
      <c r="O4021" s="21" t="s">
        <v>13966</v>
      </c>
    </row>
    <row r="4022" customFormat="false" ht="15" hidden="false" customHeight="true" outlineLevel="0" collapsed="false">
      <c r="A4022" s="3" t="s">
        <v>8056</v>
      </c>
      <c r="B4022" s="3" t="s">
        <v>22155</v>
      </c>
      <c r="C4022" s="3" t="s">
        <v>8055</v>
      </c>
      <c r="D4022" s="5" t="s">
        <v>22156</v>
      </c>
      <c r="E4022" s="5" t="s">
        <v>12457</v>
      </c>
      <c r="F4022" s="5" t="s">
        <v>12458</v>
      </c>
      <c r="G4022" s="5" t="s">
        <v>12076</v>
      </c>
      <c r="H4022" s="5" t="s">
        <v>12080</v>
      </c>
      <c r="I4022" s="5" t="s">
        <v>15755</v>
      </c>
      <c r="J4022" s="5" t="s">
        <v>12328</v>
      </c>
      <c r="K4022" s="3" t="s">
        <v>12021</v>
      </c>
      <c r="L4022" s="3" t="s">
        <v>12021</v>
      </c>
      <c r="M4022" s="3" t="n">
        <v>6</v>
      </c>
      <c r="N4022" s="20" t="n">
        <v>7.79</v>
      </c>
      <c r="O4022" s="21" t="s">
        <v>16888</v>
      </c>
    </row>
    <row r="4023" customFormat="false" ht="15" hidden="false" customHeight="true" outlineLevel="0" collapsed="false">
      <c r="A4023" s="3" t="s">
        <v>8058</v>
      </c>
      <c r="B4023" s="3" t="s">
        <v>22157</v>
      </c>
      <c r="C4023" s="3" t="s">
        <v>8057</v>
      </c>
      <c r="D4023" s="5" t="s">
        <v>22158</v>
      </c>
      <c r="E4023" s="5" t="s">
        <v>22060</v>
      </c>
      <c r="F4023" s="5" t="s">
        <v>22061</v>
      </c>
      <c r="G4023" s="5" t="s">
        <v>12076</v>
      </c>
      <c r="H4023" s="5" t="s">
        <v>12080</v>
      </c>
      <c r="I4023" s="5" t="s">
        <v>15755</v>
      </c>
      <c r="J4023" s="5" t="s">
        <v>12328</v>
      </c>
      <c r="K4023" s="3" t="s">
        <v>12017</v>
      </c>
      <c r="L4023" s="3" t="s">
        <v>12021</v>
      </c>
      <c r="M4023" s="3" t="n">
        <v>8</v>
      </c>
      <c r="N4023" s="20" t="n">
        <v>6.49</v>
      </c>
      <c r="O4023" s="21" t="s">
        <v>22159</v>
      </c>
    </row>
    <row r="4024" customFormat="false" ht="15" hidden="false" customHeight="true" outlineLevel="0" collapsed="false">
      <c r="A4024" s="3" t="s">
        <v>8060</v>
      </c>
      <c r="B4024" s="3" t="s">
        <v>22160</v>
      </c>
      <c r="C4024" s="3" t="s">
        <v>8059</v>
      </c>
      <c r="D4024" s="5" t="s">
        <v>22161</v>
      </c>
      <c r="E4024" s="5" t="s">
        <v>12457</v>
      </c>
      <c r="F4024" s="5" t="s">
        <v>12458</v>
      </c>
      <c r="G4024" s="5" t="s">
        <v>12076</v>
      </c>
      <c r="H4024" s="5" t="s">
        <v>12080</v>
      </c>
      <c r="I4024" s="5" t="s">
        <v>16</v>
      </c>
      <c r="J4024" s="5" t="s">
        <v>12328</v>
      </c>
      <c r="K4024" s="3" t="s">
        <v>12021</v>
      </c>
      <c r="L4024" s="3" t="s">
        <v>12021</v>
      </c>
      <c r="M4024" s="3" t="n">
        <v>1</v>
      </c>
      <c r="N4024" s="20" t="n">
        <v>7.29</v>
      </c>
      <c r="O4024" s="21" t="s">
        <v>12858</v>
      </c>
    </row>
    <row r="4025" customFormat="false" ht="15" hidden="false" customHeight="true" outlineLevel="0" collapsed="false">
      <c r="A4025" s="3" t="s">
        <v>8062</v>
      </c>
      <c r="B4025" s="3" t="s">
        <v>22162</v>
      </c>
      <c r="C4025" s="3" t="s">
        <v>8061</v>
      </c>
      <c r="D4025" s="5" t="s">
        <v>22163</v>
      </c>
      <c r="E4025" s="5" t="s">
        <v>22060</v>
      </c>
      <c r="F4025" s="5" t="s">
        <v>22061</v>
      </c>
      <c r="G4025" s="5" t="s">
        <v>12076</v>
      </c>
      <c r="H4025" s="5" t="s">
        <v>12080</v>
      </c>
      <c r="I4025" s="5" t="s">
        <v>15755</v>
      </c>
      <c r="J4025" s="5" t="s">
        <v>12328</v>
      </c>
      <c r="K4025" s="3" t="s">
        <v>12017</v>
      </c>
      <c r="L4025" s="3" t="s">
        <v>12021</v>
      </c>
      <c r="M4025" s="3" t="n">
        <v>8</v>
      </c>
      <c r="N4025" s="20" t="n">
        <v>4.49</v>
      </c>
      <c r="O4025" s="21" t="s">
        <v>14643</v>
      </c>
    </row>
    <row r="4026" customFormat="false" ht="15" hidden="false" customHeight="true" outlineLevel="0" collapsed="false">
      <c r="A4026" s="3" t="s">
        <v>8064</v>
      </c>
      <c r="B4026" s="3" t="s">
        <v>22164</v>
      </c>
      <c r="C4026" s="3" t="s">
        <v>8063</v>
      </c>
      <c r="D4026" s="5" t="s">
        <v>22165</v>
      </c>
      <c r="E4026" s="5" t="s">
        <v>22072</v>
      </c>
      <c r="F4026" s="5" t="s">
        <v>22073</v>
      </c>
      <c r="G4026" s="5" t="s">
        <v>12076</v>
      </c>
      <c r="H4026" s="5" t="s">
        <v>12080</v>
      </c>
      <c r="I4026" s="5" t="s">
        <v>16</v>
      </c>
      <c r="J4026" s="5" t="s">
        <v>12328</v>
      </c>
      <c r="K4026" s="3" t="s">
        <v>12017</v>
      </c>
      <c r="L4026" s="3" t="s">
        <v>12021</v>
      </c>
      <c r="M4026" s="3" t="n">
        <v>6</v>
      </c>
      <c r="N4026" s="20" t="n">
        <v>8.79</v>
      </c>
      <c r="O4026" s="21" t="s">
        <v>13851</v>
      </c>
    </row>
    <row r="4027" customFormat="false" ht="15" hidden="false" customHeight="true" outlineLevel="0" collapsed="false">
      <c r="A4027" s="3" t="s">
        <v>8066</v>
      </c>
      <c r="B4027" s="3" t="s">
        <v>22166</v>
      </c>
      <c r="C4027" s="3" t="s">
        <v>8065</v>
      </c>
      <c r="D4027" s="5" t="s">
        <v>22167</v>
      </c>
      <c r="E4027" s="5" t="s">
        <v>22072</v>
      </c>
      <c r="F4027" s="5" t="s">
        <v>22073</v>
      </c>
      <c r="G4027" s="5" t="s">
        <v>12076</v>
      </c>
      <c r="H4027" s="5" t="s">
        <v>12080</v>
      </c>
      <c r="I4027" s="5" t="s">
        <v>16</v>
      </c>
      <c r="J4027" s="5" t="s">
        <v>12328</v>
      </c>
      <c r="K4027" s="3" t="s">
        <v>12017</v>
      </c>
      <c r="L4027" s="3" t="s">
        <v>12021</v>
      </c>
      <c r="M4027" s="3" t="n">
        <v>12</v>
      </c>
      <c r="N4027" s="20" t="n">
        <v>8.49</v>
      </c>
      <c r="O4027" s="21" t="s">
        <v>14095</v>
      </c>
    </row>
    <row r="4028" customFormat="false" ht="15" hidden="false" customHeight="true" outlineLevel="0" collapsed="false">
      <c r="A4028" s="3" t="s">
        <v>8068</v>
      </c>
      <c r="B4028" s="3" t="s">
        <v>22168</v>
      </c>
      <c r="C4028" s="3" t="s">
        <v>8067</v>
      </c>
      <c r="D4028" s="5" t="s">
        <v>22169</v>
      </c>
      <c r="E4028" s="5" t="s">
        <v>22072</v>
      </c>
      <c r="F4028" s="5" t="s">
        <v>22073</v>
      </c>
      <c r="G4028" s="5" t="s">
        <v>12076</v>
      </c>
      <c r="H4028" s="5" t="s">
        <v>12080</v>
      </c>
      <c r="I4028" s="5" t="s">
        <v>16</v>
      </c>
      <c r="J4028" s="5" t="s">
        <v>12328</v>
      </c>
      <c r="K4028" s="3" t="s">
        <v>12017</v>
      </c>
      <c r="L4028" s="3" t="s">
        <v>12021</v>
      </c>
      <c r="M4028" s="3" t="n">
        <v>8</v>
      </c>
      <c r="N4028" s="20" t="n">
        <v>7.49</v>
      </c>
      <c r="O4028" s="21" t="s">
        <v>13665</v>
      </c>
    </row>
    <row r="4029" customFormat="false" ht="15" hidden="false" customHeight="true" outlineLevel="0" collapsed="false">
      <c r="A4029" s="3" t="s">
        <v>8070</v>
      </c>
      <c r="B4029" s="3" t="s">
        <v>22170</v>
      </c>
      <c r="C4029" s="3" t="s">
        <v>8069</v>
      </c>
      <c r="D4029" s="5" t="s">
        <v>22171</v>
      </c>
      <c r="E4029" s="5" t="s">
        <v>22060</v>
      </c>
      <c r="F4029" s="5" t="s">
        <v>22061</v>
      </c>
      <c r="G4029" s="5" t="s">
        <v>12076</v>
      </c>
      <c r="H4029" s="5" t="s">
        <v>12080</v>
      </c>
      <c r="I4029" s="5" t="s">
        <v>15755</v>
      </c>
      <c r="J4029" s="5" t="s">
        <v>12328</v>
      </c>
      <c r="K4029" s="3" t="s">
        <v>12017</v>
      </c>
      <c r="L4029" s="3" t="s">
        <v>12021</v>
      </c>
      <c r="M4029" s="3" t="n">
        <v>12</v>
      </c>
      <c r="N4029" s="20" t="n">
        <v>7.79</v>
      </c>
      <c r="O4029" s="21" t="s">
        <v>15261</v>
      </c>
    </row>
    <row r="4030" customFormat="false" ht="15" hidden="false" customHeight="true" outlineLevel="0" collapsed="false">
      <c r="A4030" s="3" t="s">
        <v>8072</v>
      </c>
      <c r="B4030" s="3" t="s">
        <v>22172</v>
      </c>
      <c r="C4030" s="3" t="s">
        <v>8071</v>
      </c>
      <c r="D4030" s="5" t="s">
        <v>22173</v>
      </c>
      <c r="E4030" s="5" t="s">
        <v>22072</v>
      </c>
      <c r="F4030" s="5" t="s">
        <v>22073</v>
      </c>
      <c r="G4030" s="5" t="s">
        <v>12076</v>
      </c>
      <c r="H4030" s="5" t="s">
        <v>12077</v>
      </c>
      <c r="I4030" s="5" t="s">
        <v>21504</v>
      </c>
      <c r="J4030" s="5" t="s">
        <v>12328</v>
      </c>
      <c r="K4030" s="3" t="s">
        <v>12017</v>
      </c>
      <c r="L4030" s="3" t="s">
        <v>12021</v>
      </c>
      <c r="M4030" s="3" t="n">
        <v>8</v>
      </c>
      <c r="N4030" s="20" t="n">
        <v>5.29</v>
      </c>
      <c r="O4030" s="21" t="s">
        <v>20249</v>
      </c>
    </row>
    <row r="4031" customFormat="false" ht="15" hidden="false" customHeight="true" outlineLevel="0" collapsed="false">
      <c r="A4031" s="3" t="s">
        <v>8074</v>
      </c>
      <c r="B4031" s="3" t="s">
        <v>22174</v>
      </c>
      <c r="C4031" s="3" t="s">
        <v>8073</v>
      </c>
      <c r="D4031" s="5" t="s">
        <v>22175</v>
      </c>
      <c r="E4031" s="5" t="s">
        <v>12457</v>
      </c>
      <c r="F4031" s="5" t="s">
        <v>12458</v>
      </c>
      <c r="G4031" s="5" t="s">
        <v>12076</v>
      </c>
      <c r="H4031" s="5" t="s">
        <v>12077</v>
      </c>
      <c r="I4031" s="5" t="s">
        <v>21504</v>
      </c>
      <c r="J4031" s="5" t="s">
        <v>12328</v>
      </c>
      <c r="K4031" s="3" t="s">
        <v>12021</v>
      </c>
      <c r="L4031" s="3" t="s">
        <v>12021</v>
      </c>
      <c r="M4031" s="3" t="n">
        <v>6</v>
      </c>
      <c r="N4031" s="20" t="n">
        <v>6.79</v>
      </c>
      <c r="O4031" s="21" t="s">
        <v>17281</v>
      </c>
    </row>
    <row r="4032" customFormat="false" ht="15" hidden="false" customHeight="true" outlineLevel="0" collapsed="false">
      <c r="A4032" s="3" t="s">
        <v>8076</v>
      </c>
      <c r="B4032" s="3" t="s">
        <v>22176</v>
      </c>
      <c r="C4032" s="3" t="s">
        <v>8075</v>
      </c>
      <c r="D4032" s="5" t="s">
        <v>22177</v>
      </c>
      <c r="E4032" s="5" t="s">
        <v>12457</v>
      </c>
      <c r="F4032" s="5" t="s">
        <v>12458</v>
      </c>
      <c r="G4032" s="5" t="s">
        <v>12076</v>
      </c>
      <c r="H4032" s="5" t="s">
        <v>12077</v>
      </c>
      <c r="I4032" s="5" t="s">
        <v>12966</v>
      </c>
      <c r="J4032" s="5" t="s">
        <v>12328</v>
      </c>
      <c r="K4032" s="3" t="s">
        <v>12021</v>
      </c>
      <c r="L4032" s="3" t="s">
        <v>12021</v>
      </c>
      <c r="M4032" s="3" t="n">
        <v>1</v>
      </c>
      <c r="N4032" s="20" t="n">
        <v>8.99</v>
      </c>
      <c r="O4032" s="21" t="s">
        <v>15738</v>
      </c>
    </row>
    <row r="4033" customFormat="false" ht="15" hidden="false" customHeight="true" outlineLevel="0" collapsed="false">
      <c r="A4033" s="3" t="s">
        <v>8078</v>
      </c>
      <c r="B4033" s="3" t="s">
        <v>22178</v>
      </c>
      <c r="C4033" s="3" t="s">
        <v>8077</v>
      </c>
      <c r="D4033" s="5" t="s">
        <v>22179</v>
      </c>
      <c r="E4033" s="5" t="s">
        <v>12457</v>
      </c>
      <c r="F4033" s="5" t="s">
        <v>12458</v>
      </c>
      <c r="G4033" s="5" t="s">
        <v>12076</v>
      </c>
      <c r="H4033" s="5" t="s">
        <v>12077</v>
      </c>
      <c r="I4033" s="5" t="s">
        <v>21504</v>
      </c>
      <c r="J4033" s="5" t="s">
        <v>12328</v>
      </c>
      <c r="K4033" s="3" t="s">
        <v>12021</v>
      </c>
      <c r="L4033" s="3" t="s">
        <v>12021</v>
      </c>
      <c r="M4033" s="3" t="n">
        <v>6</v>
      </c>
      <c r="N4033" s="20" t="n">
        <v>5.49</v>
      </c>
      <c r="O4033" s="21" t="s">
        <v>22180</v>
      </c>
    </row>
    <row r="4034" customFormat="false" ht="15" hidden="false" customHeight="true" outlineLevel="0" collapsed="false">
      <c r="A4034" s="3" t="s">
        <v>8080</v>
      </c>
      <c r="B4034" s="3" t="s">
        <v>22181</v>
      </c>
      <c r="C4034" s="3" t="s">
        <v>8079</v>
      </c>
      <c r="D4034" s="5" t="s">
        <v>22182</v>
      </c>
      <c r="E4034" s="5" t="s">
        <v>12457</v>
      </c>
      <c r="F4034" s="5" t="s">
        <v>12458</v>
      </c>
      <c r="G4034" s="5" t="s">
        <v>12076</v>
      </c>
      <c r="H4034" s="5" t="s">
        <v>12077</v>
      </c>
      <c r="I4034" s="5" t="s">
        <v>12966</v>
      </c>
      <c r="J4034" s="5" t="s">
        <v>12328</v>
      </c>
      <c r="K4034" s="3" t="s">
        <v>12021</v>
      </c>
      <c r="L4034" s="3" t="s">
        <v>12021</v>
      </c>
      <c r="M4034" s="3" t="n">
        <v>1</v>
      </c>
      <c r="N4034" s="20" t="n">
        <v>6.39</v>
      </c>
      <c r="O4034" s="21" t="s">
        <v>15521</v>
      </c>
    </row>
    <row r="4035" customFormat="false" ht="15" hidden="false" customHeight="true" outlineLevel="0" collapsed="false">
      <c r="A4035" s="3" t="s">
        <v>8082</v>
      </c>
      <c r="B4035" s="3" t="s">
        <v>22183</v>
      </c>
      <c r="C4035" s="3" t="s">
        <v>8081</v>
      </c>
      <c r="D4035" s="5" t="s">
        <v>22184</v>
      </c>
      <c r="E4035" s="5" t="s">
        <v>22060</v>
      </c>
      <c r="F4035" s="5" t="s">
        <v>22061</v>
      </c>
      <c r="G4035" s="5" t="s">
        <v>12076</v>
      </c>
      <c r="H4035" s="5" t="s">
        <v>12077</v>
      </c>
      <c r="I4035" s="5" t="s">
        <v>12966</v>
      </c>
      <c r="J4035" s="5" t="s">
        <v>12328</v>
      </c>
      <c r="K4035" s="3" t="s">
        <v>12017</v>
      </c>
      <c r="L4035" s="3" t="s">
        <v>12021</v>
      </c>
      <c r="M4035" s="3" t="n">
        <v>8</v>
      </c>
      <c r="N4035" s="20" t="n">
        <v>7.79</v>
      </c>
      <c r="O4035" s="21" t="s">
        <v>15648</v>
      </c>
    </row>
    <row r="4036" customFormat="false" ht="15" hidden="false" customHeight="true" outlineLevel="0" collapsed="false">
      <c r="A4036" s="3" t="s">
        <v>8084</v>
      </c>
      <c r="B4036" s="3" t="s">
        <v>22185</v>
      </c>
      <c r="C4036" s="3" t="s">
        <v>8083</v>
      </c>
      <c r="D4036" s="5" t="s">
        <v>22186</v>
      </c>
      <c r="E4036" s="5" t="s">
        <v>22060</v>
      </c>
      <c r="F4036" s="5" t="s">
        <v>22061</v>
      </c>
      <c r="G4036" s="5" t="s">
        <v>12076</v>
      </c>
      <c r="H4036" s="5" t="s">
        <v>12077</v>
      </c>
      <c r="I4036" s="5" t="s">
        <v>12966</v>
      </c>
      <c r="J4036" s="5" t="s">
        <v>12328</v>
      </c>
      <c r="K4036" s="3" t="s">
        <v>12017</v>
      </c>
      <c r="L4036" s="3" t="s">
        <v>12021</v>
      </c>
      <c r="M4036" s="3" t="n">
        <v>1</v>
      </c>
      <c r="N4036" s="20" t="n">
        <v>8.99</v>
      </c>
      <c r="O4036" s="21" t="s">
        <v>22012</v>
      </c>
    </row>
    <row r="4037" customFormat="false" ht="15" hidden="false" customHeight="true" outlineLevel="0" collapsed="false">
      <c r="A4037" s="3" t="s">
        <v>8086</v>
      </c>
      <c r="B4037" s="3" t="s">
        <v>22187</v>
      </c>
      <c r="C4037" s="3" t="s">
        <v>8085</v>
      </c>
      <c r="D4037" s="5" t="s">
        <v>22188</v>
      </c>
      <c r="E4037" s="5" t="s">
        <v>22060</v>
      </c>
      <c r="F4037" s="5" t="s">
        <v>22061</v>
      </c>
      <c r="G4037" s="5" t="s">
        <v>12076</v>
      </c>
      <c r="H4037" s="5" t="s">
        <v>12077</v>
      </c>
      <c r="I4037" s="5" t="s">
        <v>21504</v>
      </c>
      <c r="J4037" s="5" t="s">
        <v>12328</v>
      </c>
      <c r="K4037" s="3" t="s">
        <v>12017</v>
      </c>
      <c r="L4037" s="3" t="s">
        <v>12021</v>
      </c>
      <c r="M4037" s="3" t="n">
        <v>8</v>
      </c>
      <c r="N4037" s="20" t="n">
        <v>7.89</v>
      </c>
      <c r="O4037" s="21" t="s">
        <v>17489</v>
      </c>
    </row>
    <row r="4038" customFormat="false" ht="15" hidden="false" customHeight="true" outlineLevel="0" collapsed="false">
      <c r="A4038" s="3" t="s">
        <v>8088</v>
      </c>
      <c r="B4038" s="3" t="s">
        <v>22189</v>
      </c>
      <c r="C4038" s="3" t="s">
        <v>8087</v>
      </c>
      <c r="D4038" s="5" t="s">
        <v>22190</v>
      </c>
      <c r="E4038" s="5" t="s">
        <v>22072</v>
      </c>
      <c r="F4038" s="5" t="s">
        <v>22073</v>
      </c>
      <c r="G4038" s="5" t="s">
        <v>12076</v>
      </c>
      <c r="H4038" s="5" t="s">
        <v>12077</v>
      </c>
      <c r="I4038" s="5" t="s">
        <v>12966</v>
      </c>
      <c r="J4038" s="5" t="s">
        <v>12328</v>
      </c>
      <c r="K4038" s="3" t="s">
        <v>12017</v>
      </c>
      <c r="L4038" s="3" t="s">
        <v>12021</v>
      </c>
      <c r="M4038" s="3" t="n">
        <v>6</v>
      </c>
      <c r="N4038" s="20" t="n">
        <v>8.39</v>
      </c>
      <c r="O4038" s="21" t="s">
        <v>18285</v>
      </c>
    </row>
    <row r="4039" customFormat="false" ht="15" hidden="false" customHeight="true" outlineLevel="0" collapsed="false">
      <c r="A4039" s="3" t="s">
        <v>8090</v>
      </c>
      <c r="B4039" s="3" t="s">
        <v>22191</v>
      </c>
      <c r="C4039" s="3" t="s">
        <v>8089</v>
      </c>
      <c r="D4039" s="5" t="s">
        <v>22192</v>
      </c>
      <c r="E4039" s="5" t="s">
        <v>12457</v>
      </c>
      <c r="F4039" s="5" t="s">
        <v>12458</v>
      </c>
      <c r="G4039" s="5" t="s">
        <v>12076</v>
      </c>
      <c r="H4039" s="5" t="s">
        <v>12077</v>
      </c>
      <c r="I4039" s="5" t="s">
        <v>12966</v>
      </c>
      <c r="J4039" s="5" t="s">
        <v>12328</v>
      </c>
      <c r="K4039" s="3" t="s">
        <v>12021</v>
      </c>
      <c r="L4039" s="3" t="s">
        <v>12021</v>
      </c>
      <c r="M4039" s="3" t="n">
        <v>1</v>
      </c>
      <c r="N4039" s="20" t="n">
        <v>6.79</v>
      </c>
      <c r="O4039" s="21" t="s">
        <v>18023</v>
      </c>
    </row>
    <row r="4040" customFormat="false" ht="15" hidden="false" customHeight="true" outlineLevel="0" collapsed="false">
      <c r="A4040" s="3" t="s">
        <v>8092</v>
      </c>
      <c r="B4040" s="3" t="s">
        <v>22193</v>
      </c>
      <c r="C4040" s="3" t="s">
        <v>8091</v>
      </c>
      <c r="D4040" s="5" t="s">
        <v>22194</v>
      </c>
      <c r="E4040" s="5" t="s">
        <v>22072</v>
      </c>
      <c r="F4040" s="5" t="s">
        <v>22073</v>
      </c>
      <c r="G4040" s="5" t="s">
        <v>12076</v>
      </c>
      <c r="H4040" s="5" t="s">
        <v>12077</v>
      </c>
      <c r="I4040" s="5" t="s">
        <v>12966</v>
      </c>
      <c r="J4040" s="5" t="s">
        <v>12328</v>
      </c>
      <c r="K4040" s="3" t="s">
        <v>12017</v>
      </c>
      <c r="L4040" s="3" t="s">
        <v>12021</v>
      </c>
      <c r="M4040" s="3" t="n">
        <v>1</v>
      </c>
      <c r="N4040" s="20" t="n">
        <v>7.99</v>
      </c>
      <c r="O4040" s="21" t="s">
        <v>14816</v>
      </c>
    </row>
    <row r="4041" customFormat="false" ht="15" hidden="false" customHeight="true" outlineLevel="0" collapsed="false">
      <c r="A4041" s="3" t="s">
        <v>8094</v>
      </c>
      <c r="B4041" s="3" t="s">
        <v>22195</v>
      </c>
      <c r="C4041" s="3" t="s">
        <v>8093</v>
      </c>
      <c r="D4041" s="5" t="s">
        <v>22196</v>
      </c>
      <c r="E4041" s="5" t="s">
        <v>22072</v>
      </c>
      <c r="F4041" s="5" t="s">
        <v>22073</v>
      </c>
      <c r="G4041" s="5" t="s">
        <v>12076</v>
      </c>
      <c r="H4041" s="5" t="s">
        <v>12077</v>
      </c>
      <c r="I4041" s="5" t="s">
        <v>12966</v>
      </c>
      <c r="J4041" s="5" t="s">
        <v>12328</v>
      </c>
      <c r="K4041" s="3" t="s">
        <v>12017</v>
      </c>
      <c r="L4041" s="3" t="s">
        <v>12021</v>
      </c>
      <c r="M4041" s="3" t="n">
        <v>8</v>
      </c>
      <c r="N4041" s="20" t="n">
        <v>7.29</v>
      </c>
      <c r="O4041" s="21" t="s">
        <v>16156</v>
      </c>
    </row>
    <row r="4042" customFormat="false" ht="15" hidden="false" customHeight="true" outlineLevel="0" collapsed="false">
      <c r="A4042" s="3" t="s">
        <v>8096</v>
      </c>
      <c r="B4042" s="3" t="s">
        <v>22197</v>
      </c>
      <c r="C4042" s="3" t="s">
        <v>8095</v>
      </c>
      <c r="D4042" s="5" t="s">
        <v>22198</v>
      </c>
      <c r="E4042" s="5" t="s">
        <v>22060</v>
      </c>
      <c r="F4042" s="5" t="s">
        <v>22061</v>
      </c>
      <c r="G4042" s="5" t="s">
        <v>12076</v>
      </c>
      <c r="H4042" s="5" t="s">
        <v>12077</v>
      </c>
      <c r="I4042" s="5" t="s">
        <v>12966</v>
      </c>
      <c r="J4042" s="5" t="s">
        <v>12328</v>
      </c>
      <c r="K4042" s="3" t="s">
        <v>12017</v>
      </c>
      <c r="L4042" s="3" t="s">
        <v>12021</v>
      </c>
      <c r="M4042" s="3" t="n">
        <v>6</v>
      </c>
      <c r="N4042" s="20" t="n">
        <v>8.29</v>
      </c>
      <c r="O4042" s="21" t="s">
        <v>13676</v>
      </c>
    </row>
    <row r="4043" customFormat="false" ht="15" hidden="false" customHeight="true" outlineLevel="0" collapsed="false">
      <c r="A4043" s="3" t="s">
        <v>8098</v>
      </c>
      <c r="B4043" s="3" t="s">
        <v>22199</v>
      </c>
      <c r="C4043" s="3" t="s">
        <v>8097</v>
      </c>
      <c r="D4043" s="5" t="s">
        <v>22200</v>
      </c>
      <c r="E4043" s="5" t="s">
        <v>22060</v>
      </c>
      <c r="F4043" s="5" t="s">
        <v>22061</v>
      </c>
      <c r="G4043" s="5" t="s">
        <v>12076</v>
      </c>
      <c r="H4043" s="5" t="s">
        <v>12077</v>
      </c>
      <c r="I4043" s="5" t="s">
        <v>21504</v>
      </c>
      <c r="J4043" s="5" t="s">
        <v>12328</v>
      </c>
      <c r="K4043" s="3" t="s">
        <v>12017</v>
      </c>
      <c r="L4043" s="3" t="s">
        <v>12021</v>
      </c>
      <c r="M4043" s="3" t="n">
        <v>12</v>
      </c>
      <c r="N4043" s="20" t="n">
        <v>6.29</v>
      </c>
      <c r="O4043" s="21" t="s">
        <v>14032</v>
      </c>
    </row>
    <row r="4044" customFormat="false" ht="15" hidden="false" customHeight="true" outlineLevel="0" collapsed="false">
      <c r="A4044" s="3" t="s">
        <v>8100</v>
      </c>
      <c r="B4044" s="3" t="s">
        <v>22201</v>
      </c>
      <c r="C4044" s="3" t="s">
        <v>8099</v>
      </c>
      <c r="D4044" s="5" t="s">
        <v>22202</v>
      </c>
      <c r="E4044" s="5" t="s">
        <v>22060</v>
      </c>
      <c r="F4044" s="5" t="s">
        <v>22061</v>
      </c>
      <c r="G4044" s="5" t="s">
        <v>12076</v>
      </c>
      <c r="H4044" s="5" t="s">
        <v>12077</v>
      </c>
      <c r="I4044" s="5" t="s">
        <v>21504</v>
      </c>
      <c r="J4044" s="5" t="s">
        <v>12328</v>
      </c>
      <c r="K4044" s="3" t="s">
        <v>12017</v>
      </c>
      <c r="L4044" s="3" t="s">
        <v>12021</v>
      </c>
      <c r="M4044" s="3" t="n">
        <v>12</v>
      </c>
      <c r="N4044" s="20" t="n">
        <v>7.29</v>
      </c>
      <c r="O4044" s="21" t="s">
        <v>12732</v>
      </c>
    </row>
    <row r="4045" customFormat="false" ht="15" hidden="false" customHeight="true" outlineLevel="0" collapsed="false">
      <c r="A4045" s="3" t="s">
        <v>8102</v>
      </c>
      <c r="B4045" s="3" t="s">
        <v>22203</v>
      </c>
      <c r="C4045" s="3" t="s">
        <v>8101</v>
      </c>
      <c r="D4045" s="5" t="s">
        <v>22204</v>
      </c>
      <c r="E4045" s="5" t="s">
        <v>22072</v>
      </c>
      <c r="F4045" s="5" t="s">
        <v>22073</v>
      </c>
      <c r="G4045" s="5" t="s">
        <v>12076</v>
      </c>
      <c r="H4045" s="5" t="s">
        <v>12077</v>
      </c>
      <c r="I4045" s="5" t="s">
        <v>21504</v>
      </c>
      <c r="J4045" s="5" t="s">
        <v>12328</v>
      </c>
      <c r="K4045" s="3" t="s">
        <v>12017</v>
      </c>
      <c r="L4045" s="3" t="s">
        <v>12021</v>
      </c>
      <c r="M4045" s="3" t="n">
        <v>12</v>
      </c>
      <c r="N4045" s="20" t="n">
        <v>8.89</v>
      </c>
      <c r="O4045" s="21" t="s">
        <v>12829</v>
      </c>
    </row>
    <row r="4046" customFormat="false" ht="15" hidden="false" customHeight="true" outlineLevel="0" collapsed="false">
      <c r="A4046" s="3" t="s">
        <v>8104</v>
      </c>
      <c r="B4046" s="3" t="s">
        <v>22205</v>
      </c>
      <c r="C4046" s="3" t="s">
        <v>8103</v>
      </c>
      <c r="D4046" s="5" t="s">
        <v>22206</v>
      </c>
      <c r="E4046" s="5" t="s">
        <v>12457</v>
      </c>
      <c r="F4046" s="5" t="s">
        <v>12458</v>
      </c>
      <c r="G4046" s="5" t="s">
        <v>12076</v>
      </c>
      <c r="H4046" s="5" t="s">
        <v>12077</v>
      </c>
      <c r="I4046" s="5" t="s">
        <v>21504</v>
      </c>
      <c r="J4046" s="5" t="s">
        <v>12328</v>
      </c>
      <c r="K4046" s="3" t="s">
        <v>12021</v>
      </c>
      <c r="L4046" s="3" t="s">
        <v>12021</v>
      </c>
      <c r="M4046" s="3" t="n">
        <v>12</v>
      </c>
      <c r="N4046" s="20" t="n">
        <v>8.79</v>
      </c>
      <c r="O4046" s="21" t="s">
        <v>22207</v>
      </c>
    </row>
    <row r="4047" customFormat="false" ht="15" hidden="false" customHeight="true" outlineLevel="0" collapsed="false">
      <c r="A4047" s="3" t="s">
        <v>8106</v>
      </c>
      <c r="B4047" s="3" t="s">
        <v>22208</v>
      </c>
      <c r="C4047" s="3" t="s">
        <v>8105</v>
      </c>
      <c r="D4047" s="5" t="s">
        <v>22209</v>
      </c>
      <c r="E4047" s="5" t="s">
        <v>12457</v>
      </c>
      <c r="F4047" s="5" t="s">
        <v>12458</v>
      </c>
      <c r="G4047" s="5" t="s">
        <v>12027</v>
      </c>
      <c r="H4047" s="5" t="s">
        <v>12028</v>
      </c>
      <c r="I4047" s="5" t="s">
        <v>16</v>
      </c>
      <c r="J4047" s="5" t="s">
        <v>12328</v>
      </c>
      <c r="K4047" s="3" t="s">
        <v>12021</v>
      </c>
      <c r="L4047" s="3" t="s">
        <v>12021</v>
      </c>
      <c r="M4047" s="3" t="n">
        <v>6</v>
      </c>
      <c r="N4047" s="20" t="n">
        <v>3.29</v>
      </c>
      <c r="O4047" s="21" t="s">
        <v>21788</v>
      </c>
    </row>
    <row r="4048" customFormat="false" ht="15" hidden="false" customHeight="true" outlineLevel="0" collapsed="false">
      <c r="A4048" s="3" t="s">
        <v>8108</v>
      </c>
      <c r="B4048" s="3" t="s">
        <v>22210</v>
      </c>
      <c r="C4048" s="3" t="s">
        <v>8107</v>
      </c>
      <c r="D4048" s="5" t="s">
        <v>22211</v>
      </c>
      <c r="E4048" s="5" t="s">
        <v>22212</v>
      </c>
      <c r="F4048" s="5" t="s">
        <v>22213</v>
      </c>
      <c r="G4048" s="5" t="s">
        <v>12027</v>
      </c>
      <c r="H4048" s="5" t="s">
        <v>12028</v>
      </c>
      <c r="I4048" s="5" t="s">
        <v>16</v>
      </c>
      <c r="J4048" s="5" t="s">
        <v>12328</v>
      </c>
      <c r="K4048" s="3" t="s">
        <v>12017</v>
      </c>
      <c r="L4048" s="3" t="s">
        <v>12021</v>
      </c>
      <c r="M4048" s="3" t="n">
        <v>8</v>
      </c>
      <c r="N4048" s="20" t="n">
        <v>3.79</v>
      </c>
      <c r="O4048" s="21" t="s">
        <v>18434</v>
      </c>
    </row>
    <row r="4049" customFormat="false" ht="15" hidden="false" customHeight="true" outlineLevel="0" collapsed="false">
      <c r="A4049" s="3" t="s">
        <v>8110</v>
      </c>
      <c r="B4049" s="3" t="s">
        <v>22214</v>
      </c>
      <c r="C4049" s="3" t="s">
        <v>8109</v>
      </c>
      <c r="D4049" s="5" t="s">
        <v>22215</v>
      </c>
      <c r="E4049" s="5" t="s">
        <v>22212</v>
      </c>
      <c r="F4049" s="5" t="s">
        <v>22213</v>
      </c>
      <c r="G4049" s="5" t="s">
        <v>12027</v>
      </c>
      <c r="H4049" s="5" t="s">
        <v>12028</v>
      </c>
      <c r="I4049" s="5" t="s">
        <v>16</v>
      </c>
      <c r="J4049" s="5" t="s">
        <v>12328</v>
      </c>
      <c r="K4049" s="3" t="s">
        <v>12017</v>
      </c>
      <c r="L4049" s="3" t="s">
        <v>12021</v>
      </c>
      <c r="M4049" s="3" t="n">
        <v>6</v>
      </c>
      <c r="N4049" s="20" t="n">
        <v>3.79</v>
      </c>
      <c r="O4049" s="21" t="s">
        <v>22216</v>
      </c>
    </row>
    <row r="4050" customFormat="false" ht="15" hidden="false" customHeight="true" outlineLevel="0" collapsed="false">
      <c r="A4050" s="3" t="s">
        <v>8112</v>
      </c>
      <c r="B4050" s="3" t="s">
        <v>22217</v>
      </c>
      <c r="C4050" s="3" t="s">
        <v>8111</v>
      </c>
      <c r="D4050" s="5" t="s">
        <v>22218</v>
      </c>
      <c r="E4050" s="5" t="s">
        <v>12457</v>
      </c>
      <c r="F4050" s="5" t="s">
        <v>12458</v>
      </c>
      <c r="G4050" s="5" t="s">
        <v>12027</v>
      </c>
      <c r="H4050" s="5" t="s">
        <v>12028</v>
      </c>
      <c r="I4050" s="5" t="s">
        <v>16</v>
      </c>
      <c r="J4050" s="5" t="s">
        <v>12328</v>
      </c>
      <c r="K4050" s="3" t="s">
        <v>12021</v>
      </c>
      <c r="L4050" s="3" t="s">
        <v>12021</v>
      </c>
      <c r="M4050" s="3" t="n">
        <v>12</v>
      </c>
      <c r="N4050" s="20" t="n">
        <v>4.49</v>
      </c>
      <c r="O4050" s="21" t="s">
        <v>14865</v>
      </c>
    </row>
    <row r="4051" customFormat="false" ht="15" hidden="false" customHeight="true" outlineLevel="0" collapsed="false">
      <c r="A4051" s="3" t="s">
        <v>8114</v>
      </c>
      <c r="B4051" s="3" t="s">
        <v>22219</v>
      </c>
      <c r="C4051" s="3" t="s">
        <v>8113</v>
      </c>
      <c r="D4051" s="5" t="s">
        <v>22220</v>
      </c>
      <c r="E4051" s="5" t="s">
        <v>22212</v>
      </c>
      <c r="F4051" s="5" t="s">
        <v>22213</v>
      </c>
      <c r="G4051" s="5" t="s">
        <v>12027</v>
      </c>
      <c r="H4051" s="5" t="s">
        <v>12028</v>
      </c>
      <c r="I4051" s="5" t="s">
        <v>16</v>
      </c>
      <c r="J4051" s="5" t="s">
        <v>12328</v>
      </c>
      <c r="K4051" s="3" t="s">
        <v>12017</v>
      </c>
      <c r="L4051" s="3" t="s">
        <v>12021</v>
      </c>
      <c r="M4051" s="3" t="n">
        <v>1</v>
      </c>
      <c r="N4051" s="20" t="n">
        <v>3.39</v>
      </c>
      <c r="O4051" s="21" t="s">
        <v>14061</v>
      </c>
    </row>
    <row r="4052" customFormat="false" ht="15" hidden="false" customHeight="true" outlineLevel="0" collapsed="false">
      <c r="A4052" s="3" t="s">
        <v>8116</v>
      </c>
      <c r="B4052" s="3" t="s">
        <v>22221</v>
      </c>
      <c r="C4052" s="3" t="s">
        <v>8115</v>
      </c>
      <c r="D4052" s="5" t="s">
        <v>22222</v>
      </c>
      <c r="E4052" s="5" t="s">
        <v>22212</v>
      </c>
      <c r="F4052" s="5" t="s">
        <v>22213</v>
      </c>
      <c r="G4052" s="5" t="s">
        <v>12027</v>
      </c>
      <c r="H4052" s="5" t="s">
        <v>12028</v>
      </c>
      <c r="I4052" s="5" t="s">
        <v>16</v>
      </c>
      <c r="J4052" s="5" t="s">
        <v>12328</v>
      </c>
      <c r="K4052" s="3" t="s">
        <v>12017</v>
      </c>
      <c r="L4052" s="3" t="s">
        <v>12021</v>
      </c>
      <c r="M4052" s="3" t="n">
        <v>8</v>
      </c>
      <c r="N4052" s="20" t="n">
        <v>4.29</v>
      </c>
      <c r="O4052" s="21" t="s">
        <v>16935</v>
      </c>
    </row>
    <row r="4053" customFormat="false" ht="15" hidden="false" customHeight="true" outlineLevel="0" collapsed="false">
      <c r="A4053" s="3" t="s">
        <v>8118</v>
      </c>
      <c r="B4053" s="3" t="s">
        <v>22223</v>
      </c>
      <c r="C4053" s="3" t="s">
        <v>8117</v>
      </c>
      <c r="D4053" s="5" t="s">
        <v>22224</v>
      </c>
      <c r="E4053" s="5" t="s">
        <v>12457</v>
      </c>
      <c r="F4053" s="5" t="s">
        <v>12458</v>
      </c>
      <c r="G4053" s="5" t="s">
        <v>12027</v>
      </c>
      <c r="H4053" s="5" t="s">
        <v>12028</v>
      </c>
      <c r="I4053" s="5" t="s">
        <v>16</v>
      </c>
      <c r="J4053" s="5" t="s">
        <v>12328</v>
      </c>
      <c r="K4053" s="3" t="s">
        <v>12021</v>
      </c>
      <c r="L4053" s="3" t="s">
        <v>12021</v>
      </c>
      <c r="M4053" s="3" t="n">
        <v>12</v>
      </c>
      <c r="N4053" s="20" t="n">
        <v>3.29</v>
      </c>
      <c r="O4053" s="21" t="s">
        <v>15047</v>
      </c>
    </row>
    <row r="4054" customFormat="false" ht="15" hidden="false" customHeight="true" outlineLevel="0" collapsed="false">
      <c r="A4054" s="3" t="s">
        <v>8120</v>
      </c>
      <c r="B4054" s="3" t="s">
        <v>22225</v>
      </c>
      <c r="C4054" s="3" t="s">
        <v>8119</v>
      </c>
      <c r="D4054" s="5" t="s">
        <v>22226</v>
      </c>
      <c r="E4054" s="5" t="s">
        <v>22227</v>
      </c>
      <c r="F4054" s="5" t="s">
        <v>22228</v>
      </c>
      <c r="G4054" s="5" t="s">
        <v>12027</v>
      </c>
      <c r="H4054" s="5" t="s">
        <v>12028</v>
      </c>
      <c r="I4054" s="5" t="s">
        <v>16</v>
      </c>
      <c r="J4054" s="5" t="s">
        <v>12328</v>
      </c>
      <c r="K4054" s="3" t="s">
        <v>12017</v>
      </c>
      <c r="L4054" s="3" t="s">
        <v>12021</v>
      </c>
      <c r="M4054" s="3" t="n">
        <v>6</v>
      </c>
      <c r="N4054" s="20" t="n">
        <v>2.99</v>
      </c>
      <c r="O4054" s="21" t="s">
        <v>21686</v>
      </c>
    </row>
    <row r="4055" customFormat="false" ht="15" hidden="false" customHeight="true" outlineLevel="0" collapsed="false">
      <c r="A4055" s="3" t="s">
        <v>8122</v>
      </c>
      <c r="B4055" s="3" t="s">
        <v>22229</v>
      </c>
      <c r="C4055" s="3" t="s">
        <v>8121</v>
      </c>
      <c r="D4055" s="5" t="s">
        <v>22230</v>
      </c>
      <c r="E4055" s="5" t="s">
        <v>22212</v>
      </c>
      <c r="F4055" s="5" t="s">
        <v>22213</v>
      </c>
      <c r="G4055" s="5" t="s">
        <v>12027</v>
      </c>
      <c r="H4055" s="5" t="s">
        <v>12028</v>
      </c>
      <c r="I4055" s="5" t="s">
        <v>16</v>
      </c>
      <c r="J4055" s="5" t="s">
        <v>12328</v>
      </c>
      <c r="K4055" s="3" t="s">
        <v>12017</v>
      </c>
      <c r="L4055" s="3" t="s">
        <v>12021</v>
      </c>
      <c r="M4055" s="3" t="n">
        <v>6</v>
      </c>
      <c r="N4055" s="20" t="n">
        <v>4.79</v>
      </c>
      <c r="O4055" s="21" t="s">
        <v>14076</v>
      </c>
    </row>
    <row r="4056" customFormat="false" ht="15" hidden="false" customHeight="true" outlineLevel="0" collapsed="false">
      <c r="A4056" s="3" t="s">
        <v>8124</v>
      </c>
      <c r="B4056" s="3" t="s">
        <v>22231</v>
      </c>
      <c r="C4056" s="3" t="s">
        <v>8123</v>
      </c>
      <c r="D4056" s="5" t="s">
        <v>22232</v>
      </c>
      <c r="E4056" s="5" t="s">
        <v>12457</v>
      </c>
      <c r="F4056" s="5" t="s">
        <v>12458</v>
      </c>
      <c r="G4056" s="5" t="s">
        <v>12027</v>
      </c>
      <c r="H4056" s="5" t="s">
        <v>12028</v>
      </c>
      <c r="I4056" s="5" t="s">
        <v>16</v>
      </c>
      <c r="J4056" s="5" t="s">
        <v>12328</v>
      </c>
      <c r="K4056" s="3" t="s">
        <v>12021</v>
      </c>
      <c r="L4056" s="3" t="s">
        <v>12021</v>
      </c>
      <c r="M4056" s="3" t="n">
        <v>12</v>
      </c>
      <c r="N4056" s="20" t="n">
        <v>4.39</v>
      </c>
      <c r="O4056" s="21" t="s">
        <v>15096</v>
      </c>
    </row>
    <row r="4057" customFormat="false" ht="15" hidden="false" customHeight="true" outlineLevel="0" collapsed="false">
      <c r="A4057" s="3" t="s">
        <v>8126</v>
      </c>
      <c r="B4057" s="3" t="s">
        <v>22233</v>
      </c>
      <c r="C4057" s="3" t="s">
        <v>8125</v>
      </c>
      <c r="D4057" s="5" t="s">
        <v>22234</v>
      </c>
      <c r="E4057" s="5" t="s">
        <v>12457</v>
      </c>
      <c r="F4057" s="5" t="s">
        <v>12458</v>
      </c>
      <c r="G4057" s="5" t="s">
        <v>12027</v>
      </c>
      <c r="H4057" s="5" t="s">
        <v>12028</v>
      </c>
      <c r="I4057" s="5" t="s">
        <v>16</v>
      </c>
      <c r="J4057" s="5" t="s">
        <v>12328</v>
      </c>
      <c r="K4057" s="3" t="s">
        <v>12021</v>
      </c>
      <c r="L4057" s="3" t="s">
        <v>12021</v>
      </c>
      <c r="M4057" s="3" t="n">
        <v>6</v>
      </c>
      <c r="N4057" s="20" t="n">
        <v>4.49</v>
      </c>
      <c r="O4057" s="21" t="s">
        <v>12876</v>
      </c>
    </row>
    <row r="4058" customFormat="false" ht="15" hidden="false" customHeight="true" outlineLevel="0" collapsed="false">
      <c r="A4058" s="3" t="s">
        <v>8128</v>
      </c>
      <c r="B4058" s="3" t="s">
        <v>22235</v>
      </c>
      <c r="C4058" s="3" t="s">
        <v>8127</v>
      </c>
      <c r="D4058" s="5" t="s">
        <v>22236</v>
      </c>
      <c r="E4058" s="5" t="s">
        <v>12457</v>
      </c>
      <c r="F4058" s="5" t="s">
        <v>12458</v>
      </c>
      <c r="G4058" s="5" t="s">
        <v>12027</v>
      </c>
      <c r="H4058" s="5" t="s">
        <v>12028</v>
      </c>
      <c r="I4058" s="5" t="s">
        <v>16</v>
      </c>
      <c r="J4058" s="5" t="s">
        <v>12328</v>
      </c>
      <c r="K4058" s="3" t="s">
        <v>12021</v>
      </c>
      <c r="L4058" s="3" t="s">
        <v>12021</v>
      </c>
      <c r="M4058" s="3" t="n">
        <v>6</v>
      </c>
      <c r="N4058" s="20" t="n">
        <v>2.99</v>
      </c>
      <c r="O4058" s="21" t="s">
        <v>12846</v>
      </c>
    </row>
    <row r="4059" customFormat="false" ht="15" hidden="false" customHeight="true" outlineLevel="0" collapsed="false">
      <c r="A4059" s="3" t="s">
        <v>8130</v>
      </c>
      <c r="B4059" s="3" t="s">
        <v>22237</v>
      </c>
      <c r="C4059" s="3" t="s">
        <v>8129</v>
      </c>
      <c r="D4059" s="5" t="s">
        <v>22238</v>
      </c>
      <c r="E4059" s="5" t="s">
        <v>12457</v>
      </c>
      <c r="F4059" s="5" t="s">
        <v>12458</v>
      </c>
      <c r="G4059" s="5" t="s">
        <v>12027</v>
      </c>
      <c r="H4059" s="5" t="s">
        <v>12028</v>
      </c>
      <c r="I4059" s="5" t="s">
        <v>16</v>
      </c>
      <c r="J4059" s="5" t="s">
        <v>12328</v>
      </c>
      <c r="K4059" s="3" t="s">
        <v>12021</v>
      </c>
      <c r="L4059" s="3" t="s">
        <v>12021</v>
      </c>
      <c r="M4059" s="3" t="n">
        <v>8</v>
      </c>
      <c r="N4059" s="20" t="n">
        <v>4.29</v>
      </c>
      <c r="O4059" s="21" t="s">
        <v>17950</v>
      </c>
    </row>
    <row r="4060" customFormat="false" ht="15" hidden="false" customHeight="true" outlineLevel="0" collapsed="false">
      <c r="A4060" s="3" t="s">
        <v>8132</v>
      </c>
      <c r="B4060" s="3" t="s">
        <v>22239</v>
      </c>
      <c r="C4060" s="3" t="s">
        <v>8131</v>
      </c>
      <c r="D4060" s="5" t="s">
        <v>22240</v>
      </c>
      <c r="E4060" s="5" t="s">
        <v>22227</v>
      </c>
      <c r="F4060" s="5" t="s">
        <v>22228</v>
      </c>
      <c r="G4060" s="5" t="s">
        <v>12027</v>
      </c>
      <c r="H4060" s="5" t="s">
        <v>12028</v>
      </c>
      <c r="I4060" s="5" t="s">
        <v>16</v>
      </c>
      <c r="J4060" s="5" t="s">
        <v>12328</v>
      </c>
      <c r="K4060" s="3" t="s">
        <v>12017</v>
      </c>
      <c r="L4060" s="3" t="s">
        <v>12021</v>
      </c>
      <c r="M4060" s="3" t="n">
        <v>8</v>
      </c>
      <c r="N4060" s="20" t="n">
        <v>4.89</v>
      </c>
      <c r="O4060" s="21" t="s">
        <v>22241</v>
      </c>
    </row>
    <row r="4061" customFormat="false" ht="15" hidden="false" customHeight="true" outlineLevel="0" collapsed="false">
      <c r="A4061" s="3" t="s">
        <v>8134</v>
      </c>
      <c r="B4061" s="3" t="s">
        <v>22242</v>
      </c>
      <c r="C4061" s="3" t="s">
        <v>8133</v>
      </c>
      <c r="D4061" s="5" t="s">
        <v>22243</v>
      </c>
      <c r="E4061" s="5" t="s">
        <v>22227</v>
      </c>
      <c r="F4061" s="5" t="s">
        <v>22228</v>
      </c>
      <c r="G4061" s="5" t="s">
        <v>12027</v>
      </c>
      <c r="H4061" s="5" t="s">
        <v>12028</v>
      </c>
      <c r="I4061" s="5" t="s">
        <v>16</v>
      </c>
      <c r="J4061" s="5" t="s">
        <v>12328</v>
      </c>
      <c r="K4061" s="3" t="s">
        <v>12017</v>
      </c>
      <c r="L4061" s="3" t="s">
        <v>12021</v>
      </c>
      <c r="M4061" s="3" t="n">
        <v>1</v>
      </c>
      <c r="N4061" s="20" t="n">
        <v>3.39</v>
      </c>
      <c r="O4061" s="21" t="s">
        <v>12826</v>
      </c>
    </row>
    <row r="4062" customFormat="false" ht="15" hidden="false" customHeight="true" outlineLevel="0" collapsed="false">
      <c r="A4062" s="3" t="s">
        <v>8136</v>
      </c>
      <c r="B4062" s="3" t="s">
        <v>22244</v>
      </c>
      <c r="C4062" s="3" t="s">
        <v>8135</v>
      </c>
      <c r="D4062" s="5" t="s">
        <v>22245</v>
      </c>
      <c r="E4062" s="5" t="s">
        <v>22212</v>
      </c>
      <c r="F4062" s="5" t="s">
        <v>22213</v>
      </c>
      <c r="G4062" s="5" t="s">
        <v>12027</v>
      </c>
      <c r="H4062" s="5" t="s">
        <v>12028</v>
      </c>
      <c r="I4062" s="5" t="s">
        <v>16</v>
      </c>
      <c r="J4062" s="5" t="s">
        <v>12328</v>
      </c>
      <c r="K4062" s="3" t="s">
        <v>12017</v>
      </c>
      <c r="L4062" s="3" t="s">
        <v>12021</v>
      </c>
      <c r="M4062" s="3" t="n">
        <v>8</v>
      </c>
      <c r="N4062" s="20" t="n">
        <v>4.49</v>
      </c>
      <c r="O4062" s="21" t="s">
        <v>20214</v>
      </c>
    </row>
    <row r="4063" customFormat="false" ht="15" hidden="false" customHeight="true" outlineLevel="0" collapsed="false">
      <c r="A4063" s="3" t="s">
        <v>8138</v>
      </c>
      <c r="B4063" s="3" t="s">
        <v>22246</v>
      </c>
      <c r="C4063" s="3" t="s">
        <v>8137</v>
      </c>
      <c r="D4063" s="5" t="s">
        <v>22247</v>
      </c>
      <c r="E4063" s="5" t="s">
        <v>22227</v>
      </c>
      <c r="F4063" s="5" t="s">
        <v>22228</v>
      </c>
      <c r="G4063" s="5" t="s">
        <v>12027</v>
      </c>
      <c r="H4063" s="5" t="s">
        <v>12028</v>
      </c>
      <c r="I4063" s="5" t="s">
        <v>16</v>
      </c>
      <c r="J4063" s="5" t="s">
        <v>12328</v>
      </c>
      <c r="K4063" s="3" t="s">
        <v>12017</v>
      </c>
      <c r="L4063" s="3" t="s">
        <v>12021</v>
      </c>
      <c r="M4063" s="3" t="n">
        <v>12</v>
      </c>
      <c r="N4063" s="20" t="n">
        <v>4.99</v>
      </c>
      <c r="O4063" s="21" t="s">
        <v>14088</v>
      </c>
    </row>
    <row r="4064" customFormat="false" ht="15" hidden="false" customHeight="true" outlineLevel="0" collapsed="false">
      <c r="A4064" s="3" t="s">
        <v>8140</v>
      </c>
      <c r="B4064" s="3" t="s">
        <v>22248</v>
      </c>
      <c r="C4064" s="3" t="s">
        <v>8139</v>
      </c>
      <c r="D4064" s="5" t="s">
        <v>22249</v>
      </c>
      <c r="E4064" s="5" t="s">
        <v>22227</v>
      </c>
      <c r="F4064" s="5" t="s">
        <v>22228</v>
      </c>
      <c r="G4064" s="5" t="s">
        <v>12027</v>
      </c>
      <c r="H4064" s="5" t="s">
        <v>12028</v>
      </c>
      <c r="I4064" s="5" t="s">
        <v>16</v>
      </c>
      <c r="J4064" s="5" t="s">
        <v>12328</v>
      </c>
      <c r="K4064" s="3" t="s">
        <v>12017</v>
      </c>
      <c r="L4064" s="3" t="s">
        <v>12021</v>
      </c>
      <c r="M4064" s="3" t="n">
        <v>12</v>
      </c>
      <c r="N4064" s="20" t="n">
        <v>2.39</v>
      </c>
      <c r="O4064" s="21" t="s">
        <v>16397</v>
      </c>
    </row>
    <row r="4065" customFormat="false" ht="15" hidden="false" customHeight="true" outlineLevel="0" collapsed="false">
      <c r="A4065" s="3" t="s">
        <v>8142</v>
      </c>
      <c r="B4065" s="3" t="s">
        <v>22250</v>
      </c>
      <c r="C4065" s="3" t="s">
        <v>8141</v>
      </c>
      <c r="D4065" s="5" t="s">
        <v>22251</v>
      </c>
      <c r="E4065" s="5" t="s">
        <v>22212</v>
      </c>
      <c r="F4065" s="5" t="s">
        <v>22213</v>
      </c>
      <c r="G4065" s="5" t="s">
        <v>12027</v>
      </c>
      <c r="H4065" s="5" t="s">
        <v>12036</v>
      </c>
      <c r="I4065" s="5" t="s">
        <v>22252</v>
      </c>
      <c r="J4065" s="5" t="s">
        <v>12328</v>
      </c>
      <c r="K4065" s="3" t="s">
        <v>12017</v>
      </c>
      <c r="L4065" s="3" t="s">
        <v>12021</v>
      </c>
      <c r="M4065" s="3" t="n">
        <v>1</v>
      </c>
      <c r="N4065" s="20" t="n">
        <v>3.79</v>
      </c>
      <c r="O4065" s="21" t="s">
        <v>16764</v>
      </c>
    </row>
    <row r="4066" customFormat="false" ht="15" hidden="false" customHeight="true" outlineLevel="0" collapsed="false">
      <c r="A4066" s="3" t="s">
        <v>8144</v>
      </c>
      <c r="B4066" s="3" t="s">
        <v>22253</v>
      </c>
      <c r="C4066" s="3" t="s">
        <v>8143</v>
      </c>
      <c r="D4066" s="5" t="s">
        <v>22254</v>
      </c>
      <c r="E4066" s="5" t="s">
        <v>22212</v>
      </c>
      <c r="F4066" s="5" t="s">
        <v>22213</v>
      </c>
      <c r="G4066" s="5" t="s">
        <v>12027</v>
      </c>
      <c r="H4066" s="5" t="s">
        <v>12036</v>
      </c>
      <c r="I4066" s="5" t="s">
        <v>22252</v>
      </c>
      <c r="J4066" s="5" t="s">
        <v>12328</v>
      </c>
      <c r="K4066" s="3" t="s">
        <v>12017</v>
      </c>
      <c r="L4066" s="3" t="s">
        <v>12021</v>
      </c>
      <c r="M4066" s="3" t="n">
        <v>6</v>
      </c>
      <c r="N4066" s="20" t="n">
        <v>3.89</v>
      </c>
      <c r="O4066" s="21" t="s">
        <v>14744</v>
      </c>
    </row>
    <row r="4067" customFormat="false" ht="15" hidden="false" customHeight="true" outlineLevel="0" collapsed="false">
      <c r="A4067" s="3" t="s">
        <v>8146</v>
      </c>
      <c r="B4067" s="3" t="s">
        <v>22255</v>
      </c>
      <c r="C4067" s="3" t="s">
        <v>8145</v>
      </c>
      <c r="D4067" s="5" t="s">
        <v>22256</v>
      </c>
      <c r="E4067" s="5" t="s">
        <v>12457</v>
      </c>
      <c r="F4067" s="5" t="s">
        <v>12458</v>
      </c>
      <c r="G4067" s="5" t="s">
        <v>12027</v>
      </c>
      <c r="H4067" s="5" t="s">
        <v>12036</v>
      </c>
      <c r="I4067" s="5" t="s">
        <v>22252</v>
      </c>
      <c r="J4067" s="5" t="s">
        <v>12328</v>
      </c>
      <c r="K4067" s="3" t="s">
        <v>12021</v>
      </c>
      <c r="L4067" s="3" t="s">
        <v>12021</v>
      </c>
      <c r="M4067" s="3" t="n">
        <v>8</v>
      </c>
      <c r="N4067" s="20" t="n">
        <v>3.29</v>
      </c>
      <c r="O4067" s="21" t="s">
        <v>13926</v>
      </c>
    </row>
    <row r="4068" customFormat="false" ht="15" hidden="false" customHeight="true" outlineLevel="0" collapsed="false">
      <c r="A4068" s="3" t="s">
        <v>8148</v>
      </c>
      <c r="B4068" s="3" t="s">
        <v>22257</v>
      </c>
      <c r="C4068" s="3" t="s">
        <v>8147</v>
      </c>
      <c r="D4068" s="5" t="s">
        <v>22258</v>
      </c>
      <c r="E4068" s="5" t="s">
        <v>22227</v>
      </c>
      <c r="F4068" s="5" t="s">
        <v>22228</v>
      </c>
      <c r="G4068" s="5" t="s">
        <v>12027</v>
      </c>
      <c r="H4068" s="5" t="s">
        <v>12036</v>
      </c>
      <c r="I4068" s="5" t="s">
        <v>22252</v>
      </c>
      <c r="J4068" s="5" t="s">
        <v>12328</v>
      </c>
      <c r="K4068" s="3" t="s">
        <v>12017</v>
      </c>
      <c r="L4068" s="3" t="s">
        <v>12021</v>
      </c>
      <c r="M4068" s="3" t="n">
        <v>12</v>
      </c>
      <c r="N4068" s="20" t="n">
        <v>3.39</v>
      </c>
      <c r="O4068" s="21" t="s">
        <v>18101</v>
      </c>
    </row>
    <row r="4069" customFormat="false" ht="15" hidden="false" customHeight="true" outlineLevel="0" collapsed="false">
      <c r="A4069" s="3" t="s">
        <v>8150</v>
      </c>
      <c r="B4069" s="3" t="s">
        <v>22259</v>
      </c>
      <c r="C4069" s="3" t="s">
        <v>8149</v>
      </c>
      <c r="D4069" s="5" t="s">
        <v>22260</v>
      </c>
      <c r="E4069" s="5" t="s">
        <v>12457</v>
      </c>
      <c r="F4069" s="5" t="s">
        <v>12458</v>
      </c>
      <c r="G4069" s="5" t="s">
        <v>12027</v>
      </c>
      <c r="H4069" s="5" t="s">
        <v>12036</v>
      </c>
      <c r="I4069" s="5" t="s">
        <v>22252</v>
      </c>
      <c r="J4069" s="5" t="s">
        <v>12328</v>
      </c>
      <c r="K4069" s="3" t="s">
        <v>12021</v>
      </c>
      <c r="L4069" s="3" t="s">
        <v>12021</v>
      </c>
      <c r="M4069" s="3" t="n">
        <v>12</v>
      </c>
      <c r="N4069" s="20" t="n">
        <v>3.29</v>
      </c>
      <c r="O4069" s="21" t="s">
        <v>22207</v>
      </c>
    </row>
    <row r="4070" customFormat="false" ht="15" hidden="false" customHeight="true" outlineLevel="0" collapsed="false">
      <c r="A4070" s="3" t="s">
        <v>8152</v>
      </c>
      <c r="B4070" s="3" t="s">
        <v>22261</v>
      </c>
      <c r="C4070" s="3" t="s">
        <v>8151</v>
      </c>
      <c r="D4070" s="5" t="s">
        <v>22262</v>
      </c>
      <c r="E4070" s="5" t="s">
        <v>22227</v>
      </c>
      <c r="F4070" s="5" t="s">
        <v>22228</v>
      </c>
      <c r="G4070" s="5" t="s">
        <v>12027</v>
      </c>
      <c r="H4070" s="5" t="s">
        <v>12036</v>
      </c>
      <c r="I4070" s="5" t="s">
        <v>22252</v>
      </c>
      <c r="J4070" s="5" t="s">
        <v>12328</v>
      </c>
      <c r="K4070" s="3" t="s">
        <v>12017</v>
      </c>
      <c r="L4070" s="3" t="s">
        <v>12021</v>
      </c>
      <c r="M4070" s="3" t="n">
        <v>1</v>
      </c>
      <c r="N4070" s="20" t="n">
        <v>3.79</v>
      </c>
      <c r="O4070" s="21" t="s">
        <v>17915</v>
      </c>
    </row>
    <row r="4071" customFormat="false" ht="15" hidden="false" customHeight="true" outlineLevel="0" collapsed="false">
      <c r="A4071" s="3" t="s">
        <v>8154</v>
      </c>
      <c r="B4071" s="3" t="s">
        <v>22263</v>
      </c>
      <c r="C4071" s="3" t="s">
        <v>8153</v>
      </c>
      <c r="D4071" s="5" t="s">
        <v>22264</v>
      </c>
      <c r="E4071" s="5" t="s">
        <v>12457</v>
      </c>
      <c r="F4071" s="5" t="s">
        <v>12458</v>
      </c>
      <c r="G4071" s="5" t="s">
        <v>12027</v>
      </c>
      <c r="H4071" s="5" t="s">
        <v>12036</v>
      </c>
      <c r="I4071" s="5" t="s">
        <v>22252</v>
      </c>
      <c r="J4071" s="5" t="s">
        <v>12328</v>
      </c>
      <c r="K4071" s="3" t="s">
        <v>12021</v>
      </c>
      <c r="L4071" s="3" t="s">
        <v>12021</v>
      </c>
      <c r="M4071" s="3" t="n">
        <v>1</v>
      </c>
      <c r="N4071" s="20" t="n">
        <v>2.49</v>
      </c>
      <c r="O4071" s="21" t="s">
        <v>22265</v>
      </c>
    </row>
    <row r="4072" customFormat="false" ht="15" hidden="false" customHeight="true" outlineLevel="0" collapsed="false">
      <c r="A4072" s="3" t="s">
        <v>8156</v>
      </c>
      <c r="B4072" s="3" t="s">
        <v>22266</v>
      </c>
      <c r="C4072" s="3" t="s">
        <v>8155</v>
      </c>
      <c r="D4072" s="5" t="s">
        <v>22267</v>
      </c>
      <c r="E4072" s="5" t="s">
        <v>22212</v>
      </c>
      <c r="F4072" s="5" t="s">
        <v>22213</v>
      </c>
      <c r="G4072" s="5" t="s">
        <v>12027</v>
      </c>
      <c r="H4072" s="5" t="s">
        <v>12036</v>
      </c>
      <c r="I4072" s="5" t="s">
        <v>22252</v>
      </c>
      <c r="J4072" s="5" t="s">
        <v>12328</v>
      </c>
      <c r="K4072" s="3" t="s">
        <v>12017</v>
      </c>
      <c r="L4072" s="3" t="s">
        <v>12021</v>
      </c>
      <c r="M4072" s="3" t="n">
        <v>1</v>
      </c>
      <c r="N4072" s="20" t="n">
        <v>3.99</v>
      </c>
      <c r="O4072" s="21" t="s">
        <v>22268</v>
      </c>
    </row>
    <row r="4073" customFormat="false" ht="15" hidden="false" customHeight="true" outlineLevel="0" collapsed="false">
      <c r="A4073" s="3" t="s">
        <v>8158</v>
      </c>
      <c r="B4073" s="3" t="s">
        <v>22269</v>
      </c>
      <c r="C4073" s="3" t="s">
        <v>8157</v>
      </c>
      <c r="D4073" s="5" t="s">
        <v>22270</v>
      </c>
      <c r="E4073" s="5" t="s">
        <v>22227</v>
      </c>
      <c r="F4073" s="5" t="s">
        <v>22228</v>
      </c>
      <c r="G4073" s="5" t="s">
        <v>12027</v>
      </c>
      <c r="H4073" s="5" t="s">
        <v>12036</v>
      </c>
      <c r="I4073" s="5" t="s">
        <v>22252</v>
      </c>
      <c r="J4073" s="5" t="s">
        <v>12328</v>
      </c>
      <c r="K4073" s="3" t="s">
        <v>12017</v>
      </c>
      <c r="L4073" s="3" t="s">
        <v>12021</v>
      </c>
      <c r="M4073" s="3" t="n">
        <v>12</v>
      </c>
      <c r="N4073" s="20" t="n">
        <v>2.99</v>
      </c>
      <c r="O4073" s="21" t="s">
        <v>16374</v>
      </c>
    </row>
    <row r="4074" customFormat="false" ht="15" hidden="false" customHeight="true" outlineLevel="0" collapsed="false">
      <c r="A4074" s="3" t="s">
        <v>8160</v>
      </c>
      <c r="B4074" s="3" t="s">
        <v>22271</v>
      </c>
      <c r="C4074" s="3" t="s">
        <v>8159</v>
      </c>
      <c r="D4074" s="5" t="s">
        <v>22272</v>
      </c>
      <c r="E4074" s="5" t="s">
        <v>22227</v>
      </c>
      <c r="F4074" s="5" t="s">
        <v>22228</v>
      </c>
      <c r="G4074" s="5" t="s">
        <v>12027</v>
      </c>
      <c r="H4074" s="5" t="s">
        <v>12036</v>
      </c>
      <c r="I4074" s="5" t="s">
        <v>22252</v>
      </c>
      <c r="J4074" s="5" t="s">
        <v>12328</v>
      </c>
      <c r="K4074" s="3" t="s">
        <v>12017</v>
      </c>
      <c r="L4074" s="3" t="s">
        <v>12021</v>
      </c>
      <c r="M4074" s="3" t="n">
        <v>8</v>
      </c>
      <c r="N4074" s="20" t="n">
        <v>3.49</v>
      </c>
      <c r="O4074" s="21" t="s">
        <v>17370</v>
      </c>
    </row>
    <row r="4075" customFormat="false" ht="15" hidden="false" customHeight="true" outlineLevel="0" collapsed="false">
      <c r="A4075" s="3" t="s">
        <v>8162</v>
      </c>
      <c r="B4075" s="3" t="s">
        <v>22273</v>
      </c>
      <c r="C4075" s="3" t="s">
        <v>8161</v>
      </c>
      <c r="D4075" s="5" t="s">
        <v>22274</v>
      </c>
      <c r="E4075" s="5" t="s">
        <v>22212</v>
      </c>
      <c r="F4075" s="5" t="s">
        <v>22213</v>
      </c>
      <c r="G4075" s="5" t="s">
        <v>12027</v>
      </c>
      <c r="H4075" s="5" t="s">
        <v>12036</v>
      </c>
      <c r="I4075" s="5" t="s">
        <v>22252</v>
      </c>
      <c r="J4075" s="5" t="s">
        <v>12328</v>
      </c>
      <c r="K4075" s="3" t="s">
        <v>12017</v>
      </c>
      <c r="L4075" s="3" t="s">
        <v>12021</v>
      </c>
      <c r="M4075" s="3" t="n">
        <v>1</v>
      </c>
      <c r="N4075" s="20" t="n">
        <v>3.39</v>
      </c>
      <c r="O4075" s="21" t="s">
        <v>18887</v>
      </c>
    </row>
    <row r="4076" customFormat="false" ht="15" hidden="false" customHeight="true" outlineLevel="0" collapsed="false">
      <c r="A4076" s="3" t="s">
        <v>8164</v>
      </c>
      <c r="B4076" s="3" t="s">
        <v>22275</v>
      </c>
      <c r="C4076" s="3" t="s">
        <v>8163</v>
      </c>
      <c r="D4076" s="5" t="s">
        <v>22276</v>
      </c>
      <c r="E4076" s="5" t="s">
        <v>12457</v>
      </c>
      <c r="F4076" s="5" t="s">
        <v>12458</v>
      </c>
      <c r="G4076" s="5" t="s">
        <v>12027</v>
      </c>
      <c r="H4076" s="5" t="s">
        <v>12036</v>
      </c>
      <c r="I4076" s="5" t="s">
        <v>22252</v>
      </c>
      <c r="J4076" s="5" t="s">
        <v>12328</v>
      </c>
      <c r="K4076" s="3" t="s">
        <v>12021</v>
      </c>
      <c r="L4076" s="3" t="s">
        <v>12021</v>
      </c>
      <c r="M4076" s="3" t="n">
        <v>1</v>
      </c>
      <c r="N4076" s="20" t="n">
        <v>2.99</v>
      </c>
      <c r="O4076" s="21" t="s">
        <v>17809</v>
      </c>
    </row>
    <row r="4077" customFormat="false" ht="15" hidden="false" customHeight="true" outlineLevel="0" collapsed="false">
      <c r="A4077" s="3" t="s">
        <v>8166</v>
      </c>
      <c r="B4077" s="3" t="s">
        <v>22277</v>
      </c>
      <c r="C4077" s="3" t="s">
        <v>8165</v>
      </c>
      <c r="D4077" s="5" t="s">
        <v>22276</v>
      </c>
      <c r="E4077" s="5" t="s">
        <v>12457</v>
      </c>
      <c r="F4077" s="5" t="s">
        <v>12458</v>
      </c>
      <c r="G4077" s="5" t="s">
        <v>12027</v>
      </c>
      <c r="H4077" s="5" t="s">
        <v>12036</v>
      </c>
      <c r="I4077" s="5" t="s">
        <v>22252</v>
      </c>
      <c r="J4077" s="5" t="s">
        <v>12328</v>
      </c>
      <c r="K4077" s="3" t="s">
        <v>12021</v>
      </c>
      <c r="L4077" s="3" t="s">
        <v>12021</v>
      </c>
      <c r="M4077" s="3" t="n">
        <v>6</v>
      </c>
      <c r="N4077" s="20" t="n">
        <v>3.99</v>
      </c>
      <c r="O4077" s="21" t="s">
        <v>18749</v>
      </c>
    </row>
    <row r="4078" customFormat="false" ht="15" hidden="false" customHeight="true" outlineLevel="0" collapsed="false">
      <c r="A4078" s="3" t="s">
        <v>8168</v>
      </c>
      <c r="B4078" s="3" t="s">
        <v>22278</v>
      </c>
      <c r="C4078" s="3" t="s">
        <v>8167</v>
      </c>
      <c r="D4078" s="5" t="s">
        <v>22264</v>
      </c>
      <c r="E4078" s="5" t="s">
        <v>12457</v>
      </c>
      <c r="F4078" s="5" t="s">
        <v>12458</v>
      </c>
      <c r="G4078" s="5" t="s">
        <v>12027</v>
      </c>
      <c r="H4078" s="5" t="s">
        <v>12036</v>
      </c>
      <c r="I4078" s="5" t="s">
        <v>22252</v>
      </c>
      <c r="J4078" s="5" t="s">
        <v>12328</v>
      </c>
      <c r="K4078" s="3" t="s">
        <v>12021</v>
      </c>
      <c r="L4078" s="3" t="s">
        <v>12021</v>
      </c>
      <c r="M4078" s="3" t="n">
        <v>6</v>
      </c>
      <c r="N4078" s="20" t="n">
        <v>3.29</v>
      </c>
      <c r="O4078" s="21" t="s">
        <v>12264</v>
      </c>
    </row>
    <row r="4079" customFormat="false" ht="15" hidden="false" customHeight="true" outlineLevel="0" collapsed="false">
      <c r="A4079" s="3" t="s">
        <v>8170</v>
      </c>
      <c r="B4079" s="3" t="s">
        <v>22279</v>
      </c>
      <c r="C4079" s="3" t="s">
        <v>8169</v>
      </c>
      <c r="D4079" s="5" t="s">
        <v>22260</v>
      </c>
      <c r="E4079" s="5" t="s">
        <v>12457</v>
      </c>
      <c r="F4079" s="5" t="s">
        <v>12458</v>
      </c>
      <c r="G4079" s="5" t="s">
        <v>12027</v>
      </c>
      <c r="H4079" s="5" t="s">
        <v>12036</v>
      </c>
      <c r="I4079" s="5" t="s">
        <v>22252</v>
      </c>
      <c r="J4079" s="5" t="s">
        <v>12328</v>
      </c>
      <c r="K4079" s="3" t="s">
        <v>12021</v>
      </c>
      <c r="L4079" s="3" t="s">
        <v>12021</v>
      </c>
      <c r="M4079" s="3" t="n">
        <v>6</v>
      </c>
      <c r="N4079" s="20" t="n">
        <v>2.89</v>
      </c>
      <c r="O4079" s="21" t="s">
        <v>15885</v>
      </c>
    </row>
    <row r="4080" customFormat="false" ht="15" hidden="false" customHeight="true" outlineLevel="0" collapsed="false">
      <c r="A4080" s="3" t="s">
        <v>8172</v>
      </c>
      <c r="B4080" s="3" t="s">
        <v>22280</v>
      </c>
      <c r="C4080" s="3" t="s">
        <v>8171</v>
      </c>
      <c r="D4080" s="5" t="s">
        <v>22262</v>
      </c>
      <c r="E4080" s="5" t="s">
        <v>22227</v>
      </c>
      <c r="F4080" s="5" t="s">
        <v>22228</v>
      </c>
      <c r="G4080" s="5" t="s">
        <v>12027</v>
      </c>
      <c r="H4080" s="5" t="s">
        <v>12036</v>
      </c>
      <c r="I4080" s="5" t="s">
        <v>22252</v>
      </c>
      <c r="J4080" s="5" t="s">
        <v>12328</v>
      </c>
      <c r="K4080" s="3" t="s">
        <v>12017</v>
      </c>
      <c r="L4080" s="3" t="s">
        <v>12021</v>
      </c>
      <c r="M4080" s="3" t="n">
        <v>12</v>
      </c>
      <c r="N4080" s="20" t="n">
        <v>2.99</v>
      </c>
      <c r="O4080" s="21" t="s">
        <v>14107</v>
      </c>
    </row>
    <row r="4081" customFormat="false" ht="15" hidden="false" customHeight="true" outlineLevel="0" collapsed="false">
      <c r="A4081" s="3" t="s">
        <v>8174</v>
      </c>
      <c r="B4081" s="3" t="s">
        <v>22281</v>
      </c>
      <c r="C4081" s="3" t="s">
        <v>8173</v>
      </c>
      <c r="D4081" s="5" t="s">
        <v>22260</v>
      </c>
      <c r="E4081" s="5" t="s">
        <v>12457</v>
      </c>
      <c r="F4081" s="5" t="s">
        <v>12458</v>
      </c>
      <c r="G4081" s="5" t="s">
        <v>12027</v>
      </c>
      <c r="H4081" s="5" t="s">
        <v>12036</v>
      </c>
      <c r="I4081" s="5" t="s">
        <v>22252</v>
      </c>
      <c r="J4081" s="5" t="s">
        <v>12328</v>
      </c>
      <c r="K4081" s="3" t="s">
        <v>12021</v>
      </c>
      <c r="L4081" s="3" t="s">
        <v>12021</v>
      </c>
      <c r="M4081" s="3" t="n">
        <v>1</v>
      </c>
      <c r="N4081" s="20" t="n">
        <v>3.39</v>
      </c>
      <c r="O4081" s="21" t="s">
        <v>18871</v>
      </c>
    </row>
    <row r="4082" customFormat="false" ht="15" hidden="false" customHeight="true" outlineLevel="0" collapsed="false">
      <c r="A4082" s="3" t="s">
        <v>8176</v>
      </c>
      <c r="B4082" s="3" t="s">
        <v>22282</v>
      </c>
      <c r="C4082" s="3" t="s">
        <v>8175</v>
      </c>
      <c r="D4082" s="5" t="s">
        <v>22274</v>
      </c>
      <c r="E4082" s="5" t="s">
        <v>22212</v>
      </c>
      <c r="F4082" s="5" t="s">
        <v>22213</v>
      </c>
      <c r="G4082" s="5" t="s">
        <v>12027</v>
      </c>
      <c r="H4082" s="5" t="s">
        <v>12036</v>
      </c>
      <c r="I4082" s="5" t="s">
        <v>22252</v>
      </c>
      <c r="J4082" s="5" t="s">
        <v>12328</v>
      </c>
      <c r="K4082" s="3" t="s">
        <v>12017</v>
      </c>
      <c r="L4082" s="3" t="s">
        <v>12021</v>
      </c>
      <c r="M4082" s="3" t="n">
        <v>6</v>
      </c>
      <c r="N4082" s="20" t="n">
        <v>3.49</v>
      </c>
      <c r="O4082" s="21" t="s">
        <v>22283</v>
      </c>
    </row>
    <row r="4083" customFormat="false" ht="15" hidden="false" customHeight="true" outlineLevel="0" collapsed="false">
      <c r="A4083" s="3" t="s">
        <v>8178</v>
      </c>
      <c r="B4083" s="3" t="s">
        <v>22284</v>
      </c>
      <c r="C4083" s="3" t="s">
        <v>8177</v>
      </c>
      <c r="D4083" s="5" t="s">
        <v>22285</v>
      </c>
      <c r="E4083" s="5" t="s">
        <v>22227</v>
      </c>
      <c r="F4083" s="5" t="s">
        <v>22228</v>
      </c>
      <c r="G4083" s="5" t="s">
        <v>12027</v>
      </c>
      <c r="H4083" s="5" t="s">
        <v>12032</v>
      </c>
      <c r="I4083" s="5" t="s">
        <v>18985</v>
      </c>
      <c r="J4083" s="5" t="s">
        <v>12328</v>
      </c>
      <c r="K4083" s="3" t="s">
        <v>12017</v>
      </c>
      <c r="L4083" s="3" t="s">
        <v>12021</v>
      </c>
      <c r="M4083" s="3" t="n">
        <v>6</v>
      </c>
      <c r="N4083" s="20" t="n">
        <v>18.29</v>
      </c>
      <c r="O4083" s="21" t="s">
        <v>13045</v>
      </c>
    </row>
    <row r="4084" customFormat="false" ht="15" hidden="false" customHeight="true" outlineLevel="0" collapsed="false">
      <c r="A4084" s="3" t="s">
        <v>8180</v>
      </c>
      <c r="B4084" s="3" t="s">
        <v>22286</v>
      </c>
      <c r="C4084" s="3" t="s">
        <v>8179</v>
      </c>
      <c r="D4084" s="5" t="s">
        <v>22287</v>
      </c>
      <c r="E4084" s="5" t="s">
        <v>22227</v>
      </c>
      <c r="F4084" s="5" t="s">
        <v>22228</v>
      </c>
      <c r="G4084" s="5" t="s">
        <v>12027</v>
      </c>
      <c r="H4084" s="5" t="s">
        <v>12032</v>
      </c>
      <c r="I4084" s="5" t="s">
        <v>22288</v>
      </c>
      <c r="J4084" s="5" t="s">
        <v>12328</v>
      </c>
      <c r="K4084" s="3" t="s">
        <v>12017</v>
      </c>
      <c r="L4084" s="3" t="s">
        <v>12021</v>
      </c>
      <c r="M4084" s="3" t="n">
        <v>12</v>
      </c>
      <c r="N4084" s="20" t="n">
        <v>18.89</v>
      </c>
      <c r="O4084" s="21" t="s">
        <v>20004</v>
      </c>
    </row>
    <row r="4085" customFormat="false" ht="15" hidden="false" customHeight="true" outlineLevel="0" collapsed="false">
      <c r="A4085" s="3" t="s">
        <v>8182</v>
      </c>
      <c r="B4085" s="3" t="s">
        <v>22289</v>
      </c>
      <c r="C4085" s="3" t="s">
        <v>8181</v>
      </c>
      <c r="D4085" s="5" t="s">
        <v>22290</v>
      </c>
      <c r="E4085" s="5" t="s">
        <v>22227</v>
      </c>
      <c r="F4085" s="5" t="s">
        <v>22228</v>
      </c>
      <c r="G4085" s="5" t="s">
        <v>12027</v>
      </c>
      <c r="H4085" s="5" t="s">
        <v>12032</v>
      </c>
      <c r="I4085" s="5" t="s">
        <v>22288</v>
      </c>
      <c r="J4085" s="5" t="s">
        <v>12328</v>
      </c>
      <c r="K4085" s="3" t="s">
        <v>12017</v>
      </c>
      <c r="L4085" s="3" t="s">
        <v>12021</v>
      </c>
      <c r="M4085" s="3" t="n">
        <v>1</v>
      </c>
      <c r="N4085" s="20" t="n">
        <v>10.89</v>
      </c>
      <c r="O4085" s="21" t="s">
        <v>13378</v>
      </c>
    </row>
    <row r="4086" customFormat="false" ht="15" hidden="false" customHeight="true" outlineLevel="0" collapsed="false">
      <c r="A4086" s="3" t="s">
        <v>8184</v>
      </c>
      <c r="B4086" s="3" t="s">
        <v>22291</v>
      </c>
      <c r="C4086" s="3" t="s">
        <v>8183</v>
      </c>
      <c r="D4086" s="5" t="s">
        <v>22292</v>
      </c>
      <c r="E4086" s="5" t="s">
        <v>22212</v>
      </c>
      <c r="F4086" s="5" t="s">
        <v>22213</v>
      </c>
      <c r="G4086" s="5" t="s">
        <v>12027</v>
      </c>
      <c r="H4086" s="5" t="s">
        <v>12032</v>
      </c>
      <c r="I4086" s="5" t="s">
        <v>22288</v>
      </c>
      <c r="J4086" s="5" t="s">
        <v>12328</v>
      </c>
      <c r="K4086" s="3" t="s">
        <v>12017</v>
      </c>
      <c r="L4086" s="3" t="s">
        <v>12021</v>
      </c>
      <c r="M4086" s="3" t="n">
        <v>1</v>
      </c>
      <c r="N4086" s="20" t="n">
        <v>12.29</v>
      </c>
      <c r="O4086" s="21" t="s">
        <v>17287</v>
      </c>
    </row>
    <row r="4087" customFormat="false" ht="15" hidden="false" customHeight="true" outlineLevel="0" collapsed="false">
      <c r="A4087" s="3" t="s">
        <v>8186</v>
      </c>
      <c r="B4087" s="3" t="s">
        <v>22293</v>
      </c>
      <c r="C4087" s="3" t="s">
        <v>8185</v>
      </c>
      <c r="D4087" s="5" t="s">
        <v>22294</v>
      </c>
      <c r="E4087" s="5" t="s">
        <v>12457</v>
      </c>
      <c r="F4087" s="5" t="s">
        <v>12458</v>
      </c>
      <c r="G4087" s="5" t="s">
        <v>12027</v>
      </c>
      <c r="H4087" s="5" t="s">
        <v>12032</v>
      </c>
      <c r="I4087" s="5" t="s">
        <v>18985</v>
      </c>
      <c r="J4087" s="5" t="s">
        <v>12328</v>
      </c>
      <c r="K4087" s="3" t="s">
        <v>12021</v>
      </c>
      <c r="L4087" s="3" t="s">
        <v>12021</v>
      </c>
      <c r="M4087" s="3" t="n">
        <v>6</v>
      </c>
      <c r="N4087" s="20" t="n">
        <v>11.29</v>
      </c>
      <c r="O4087" s="21" t="s">
        <v>19112</v>
      </c>
    </row>
    <row r="4088" customFormat="false" ht="15" hidden="false" customHeight="true" outlineLevel="0" collapsed="false">
      <c r="A4088" s="3" t="s">
        <v>8188</v>
      </c>
      <c r="B4088" s="3" t="s">
        <v>22295</v>
      </c>
      <c r="C4088" s="3" t="s">
        <v>8187</v>
      </c>
      <c r="D4088" s="5" t="s">
        <v>22296</v>
      </c>
      <c r="E4088" s="5" t="s">
        <v>12457</v>
      </c>
      <c r="F4088" s="5" t="s">
        <v>12458</v>
      </c>
      <c r="G4088" s="5" t="s">
        <v>12027</v>
      </c>
      <c r="H4088" s="5" t="s">
        <v>12032</v>
      </c>
      <c r="I4088" s="5" t="s">
        <v>18985</v>
      </c>
      <c r="J4088" s="5" t="s">
        <v>12328</v>
      </c>
      <c r="K4088" s="3" t="s">
        <v>12021</v>
      </c>
      <c r="L4088" s="3" t="s">
        <v>12021</v>
      </c>
      <c r="M4088" s="3" t="n">
        <v>8</v>
      </c>
      <c r="N4088" s="20" t="n">
        <v>15.99</v>
      </c>
      <c r="O4088" s="21" t="s">
        <v>12913</v>
      </c>
    </row>
    <row r="4089" customFormat="false" ht="15" hidden="false" customHeight="true" outlineLevel="0" collapsed="false">
      <c r="A4089" s="3" t="s">
        <v>8190</v>
      </c>
      <c r="B4089" s="3" t="s">
        <v>22297</v>
      </c>
      <c r="C4089" s="3" t="s">
        <v>8189</v>
      </c>
      <c r="D4089" s="5" t="s">
        <v>22298</v>
      </c>
      <c r="E4089" s="5" t="s">
        <v>22227</v>
      </c>
      <c r="F4089" s="5" t="s">
        <v>22228</v>
      </c>
      <c r="G4089" s="5" t="s">
        <v>12027</v>
      </c>
      <c r="H4089" s="5" t="s">
        <v>12032</v>
      </c>
      <c r="I4089" s="5" t="s">
        <v>18985</v>
      </c>
      <c r="J4089" s="5" t="s">
        <v>12328</v>
      </c>
      <c r="K4089" s="3" t="s">
        <v>12017</v>
      </c>
      <c r="L4089" s="3" t="s">
        <v>12021</v>
      </c>
      <c r="M4089" s="3" t="n">
        <v>12</v>
      </c>
      <c r="N4089" s="20" t="n">
        <v>14.49</v>
      </c>
      <c r="O4089" s="21" t="s">
        <v>20358</v>
      </c>
    </row>
    <row r="4090" customFormat="false" ht="15" hidden="false" customHeight="true" outlineLevel="0" collapsed="false">
      <c r="A4090" s="3" t="s">
        <v>8192</v>
      </c>
      <c r="B4090" s="3" t="s">
        <v>22299</v>
      </c>
      <c r="C4090" s="3" t="s">
        <v>8191</v>
      </c>
      <c r="D4090" s="5" t="s">
        <v>22300</v>
      </c>
      <c r="E4090" s="5" t="s">
        <v>22212</v>
      </c>
      <c r="F4090" s="5" t="s">
        <v>22213</v>
      </c>
      <c r="G4090" s="5" t="s">
        <v>12027</v>
      </c>
      <c r="H4090" s="5" t="s">
        <v>12032</v>
      </c>
      <c r="I4090" s="5" t="s">
        <v>18985</v>
      </c>
      <c r="J4090" s="5" t="s">
        <v>12328</v>
      </c>
      <c r="K4090" s="3" t="s">
        <v>12017</v>
      </c>
      <c r="L4090" s="3" t="s">
        <v>12021</v>
      </c>
      <c r="M4090" s="3" t="n">
        <v>1</v>
      </c>
      <c r="N4090" s="20" t="n">
        <v>13.99</v>
      </c>
      <c r="O4090" s="21" t="s">
        <v>13808</v>
      </c>
    </row>
    <row r="4091" customFormat="false" ht="15" hidden="false" customHeight="true" outlineLevel="0" collapsed="false">
      <c r="A4091" s="3" t="s">
        <v>8194</v>
      </c>
      <c r="B4091" s="3" t="s">
        <v>22301</v>
      </c>
      <c r="C4091" s="3" t="s">
        <v>8193</v>
      </c>
      <c r="D4091" s="5" t="s">
        <v>22302</v>
      </c>
      <c r="E4091" s="5" t="s">
        <v>22212</v>
      </c>
      <c r="F4091" s="5" t="s">
        <v>22213</v>
      </c>
      <c r="G4091" s="5" t="s">
        <v>12027</v>
      </c>
      <c r="H4091" s="5" t="s">
        <v>12032</v>
      </c>
      <c r="I4091" s="5" t="s">
        <v>18985</v>
      </c>
      <c r="J4091" s="5" t="s">
        <v>12328</v>
      </c>
      <c r="K4091" s="3" t="s">
        <v>12017</v>
      </c>
      <c r="L4091" s="3" t="s">
        <v>12021</v>
      </c>
      <c r="M4091" s="3" t="n">
        <v>6</v>
      </c>
      <c r="N4091" s="20" t="n">
        <v>18.99</v>
      </c>
      <c r="O4091" s="21" t="s">
        <v>14838</v>
      </c>
    </row>
    <row r="4092" customFormat="false" ht="15" hidden="false" customHeight="true" outlineLevel="0" collapsed="false">
      <c r="A4092" s="3" t="s">
        <v>8196</v>
      </c>
      <c r="B4092" s="3" t="s">
        <v>22303</v>
      </c>
      <c r="C4092" s="3" t="s">
        <v>8195</v>
      </c>
      <c r="D4092" s="5" t="s">
        <v>22304</v>
      </c>
      <c r="E4092" s="5" t="s">
        <v>22227</v>
      </c>
      <c r="F4092" s="5" t="s">
        <v>22228</v>
      </c>
      <c r="G4092" s="5" t="s">
        <v>12027</v>
      </c>
      <c r="H4092" s="5" t="s">
        <v>12032</v>
      </c>
      <c r="I4092" s="5" t="s">
        <v>22288</v>
      </c>
      <c r="J4092" s="5" t="s">
        <v>12328</v>
      </c>
      <c r="K4092" s="3" t="s">
        <v>12017</v>
      </c>
      <c r="L4092" s="3" t="s">
        <v>12021</v>
      </c>
      <c r="M4092" s="3" t="n">
        <v>12</v>
      </c>
      <c r="N4092" s="20" t="n">
        <v>12.39</v>
      </c>
      <c r="O4092" s="21" t="s">
        <v>22305</v>
      </c>
    </row>
    <row r="4093" customFormat="false" ht="15" hidden="false" customHeight="true" outlineLevel="0" collapsed="false">
      <c r="A4093" s="3" t="s">
        <v>8198</v>
      </c>
      <c r="B4093" s="3" t="s">
        <v>22306</v>
      </c>
      <c r="C4093" s="3" t="s">
        <v>8197</v>
      </c>
      <c r="D4093" s="5" t="s">
        <v>22307</v>
      </c>
      <c r="E4093" s="5" t="s">
        <v>22212</v>
      </c>
      <c r="F4093" s="5" t="s">
        <v>22213</v>
      </c>
      <c r="G4093" s="5" t="s">
        <v>12027</v>
      </c>
      <c r="H4093" s="5" t="s">
        <v>12032</v>
      </c>
      <c r="I4093" s="5" t="s">
        <v>18985</v>
      </c>
      <c r="J4093" s="5" t="s">
        <v>12328</v>
      </c>
      <c r="K4093" s="3" t="s">
        <v>12017</v>
      </c>
      <c r="L4093" s="3" t="s">
        <v>12021</v>
      </c>
      <c r="M4093" s="3" t="n">
        <v>1</v>
      </c>
      <c r="N4093" s="20" t="n">
        <v>7.99</v>
      </c>
      <c r="O4093" s="21" t="s">
        <v>12202</v>
      </c>
    </row>
    <row r="4094" customFormat="false" ht="15" hidden="false" customHeight="true" outlineLevel="0" collapsed="false">
      <c r="A4094" s="3" t="s">
        <v>8200</v>
      </c>
      <c r="B4094" s="3" t="s">
        <v>22308</v>
      </c>
      <c r="C4094" s="3" t="s">
        <v>8199</v>
      </c>
      <c r="D4094" s="5" t="s">
        <v>22309</v>
      </c>
      <c r="E4094" s="5" t="s">
        <v>12457</v>
      </c>
      <c r="F4094" s="5" t="s">
        <v>12458</v>
      </c>
      <c r="G4094" s="5" t="s">
        <v>12027</v>
      </c>
      <c r="H4094" s="5" t="s">
        <v>12032</v>
      </c>
      <c r="I4094" s="5" t="s">
        <v>22288</v>
      </c>
      <c r="J4094" s="5" t="s">
        <v>12328</v>
      </c>
      <c r="K4094" s="3" t="s">
        <v>12021</v>
      </c>
      <c r="L4094" s="3" t="s">
        <v>12021</v>
      </c>
      <c r="M4094" s="3" t="n">
        <v>6</v>
      </c>
      <c r="N4094" s="20" t="n">
        <v>7.29</v>
      </c>
      <c r="O4094" s="21" t="s">
        <v>18939</v>
      </c>
    </row>
    <row r="4095" customFormat="false" ht="15" hidden="false" customHeight="true" outlineLevel="0" collapsed="false">
      <c r="A4095" s="3" t="s">
        <v>8202</v>
      </c>
      <c r="B4095" s="3" t="s">
        <v>22310</v>
      </c>
      <c r="C4095" s="3" t="s">
        <v>8201</v>
      </c>
      <c r="D4095" s="5" t="s">
        <v>22311</v>
      </c>
      <c r="E4095" s="5" t="s">
        <v>22212</v>
      </c>
      <c r="F4095" s="5" t="s">
        <v>22213</v>
      </c>
      <c r="G4095" s="5" t="s">
        <v>12027</v>
      </c>
      <c r="H4095" s="5" t="s">
        <v>12032</v>
      </c>
      <c r="I4095" s="5" t="s">
        <v>22288</v>
      </c>
      <c r="J4095" s="5" t="s">
        <v>12328</v>
      </c>
      <c r="K4095" s="3" t="s">
        <v>12017</v>
      </c>
      <c r="L4095" s="3" t="s">
        <v>12021</v>
      </c>
      <c r="M4095" s="3" t="n">
        <v>8</v>
      </c>
      <c r="N4095" s="20" t="n">
        <v>16.79</v>
      </c>
      <c r="O4095" s="21" t="s">
        <v>17292</v>
      </c>
    </row>
    <row r="4096" customFormat="false" ht="15" hidden="false" customHeight="true" outlineLevel="0" collapsed="false">
      <c r="A4096" s="3" t="s">
        <v>8204</v>
      </c>
      <c r="B4096" s="3" t="s">
        <v>22312</v>
      </c>
      <c r="C4096" s="3" t="s">
        <v>8203</v>
      </c>
      <c r="D4096" s="5" t="s">
        <v>22313</v>
      </c>
      <c r="E4096" s="5" t="s">
        <v>22227</v>
      </c>
      <c r="F4096" s="5" t="s">
        <v>22228</v>
      </c>
      <c r="G4096" s="5" t="s">
        <v>12027</v>
      </c>
      <c r="H4096" s="5" t="s">
        <v>12032</v>
      </c>
      <c r="I4096" s="5" t="s">
        <v>18985</v>
      </c>
      <c r="J4096" s="5" t="s">
        <v>12328</v>
      </c>
      <c r="K4096" s="3" t="s">
        <v>12017</v>
      </c>
      <c r="L4096" s="3" t="s">
        <v>12021</v>
      </c>
      <c r="M4096" s="3" t="n">
        <v>6</v>
      </c>
      <c r="N4096" s="20" t="n">
        <v>17.89</v>
      </c>
      <c r="O4096" s="21" t="s">
        <v>14305</v>
      </c>
    </row>
    <row r="4097" customFormat="false" ht="15" hidden="false" customHeight="true" outlineLevel="0" collapsed="false">
      <c r="A4097" s="3" t="s">
        <v>8206</v>
      </c>
      <c r="B4097" s="3" t="s">
        <v>22314</v>
      </c>
      <c r="C4097" s="3" t="s">
        <v>8205</v>
      </c>
      <c r="D4097" s="5" t="s">
        <v>22315</v>
      </c>
      <c r="E4097" s="5" t="s">
        <v>12457</v>
      </c>
      <c r="F4097" s="5" t="s">
        <v>12458</v>
      </c>
      <c r="G4097" s="5" t="s">
        <v>12027</v>
      </c>
      <c r="H4097" s="5" t="s">
        <v>12032</v>
      </c>
      <c r="I4097" s="5" t="s">
        <v>18985</v>
      </c>
      <c r="J4097" s="5" t="s">
        <v>12328</v>
      </c>
      <c r="K4097" s="3" t="s">
        <v>12021</v>
      </c>
      <c r="L4097" s="3" t="s">
        <v>12021</v>
      </c>
      <c r="M4097" s="3" t="n">
        <v>6</v>
      </c>
      <c r="N4097" s="20" t="n">
        <v>7.89</v>
      </c>
      <c r="O4097" s="21" t="s">
        <v>18910</v>
      </c>
    </row>
    <row r="4098" customFormat="false" ht="15" hidden="false" customHeight="true" outlineLevel="0" collapsed="false">
      <c r="A4098" s="3" t="s">
        <v>8208</v>
      </c>
      <c r="B4098" s="3" t="s">
        <v>22316</v>
      </c>
      <c r="C4098" s="3" t="s">
        <v>8207</v>
      </c>
      <c r="D4098" s="5" t="s">
        <v>22317</v>
      </c>
      <c r="E4098" s="5" t="s">
        <v>12457</v>
      </c>
      <c r="F4098" s="5" t="s">
        <v>12458</v>
      </c>
      <c r="G4098" s="5" t="s">
        <v>12027</v>
      </c>
      <c r="H4098" s="5" t="s">
        <v>12032</v>
      </c>
      <c r="I4098" s="5" t="s">
        <v>22288</v>
      </c>
      <c r="J4098" s="5" t="s">
        <v>12328</v>
      </c>
      <c r="K4098" s="3" t="s">
        <v>12021</v>
      </c>
      <c r="L4098" s="3" t="s">
        <v>12021</v>
      </c>
      <c r="M4098" s="3" t="n">
        <v>1</v>
      </c>
      <c r="N4098" s="20" t="n">
        <v>12.89</v>
      </c>
      <c r="O4098" s="21" t="s">
        <v>16534</v>
      </c>
    </row>
    <row r="4099" customFormat="false" ht="15" hidden="false" customHeight="true" outlineLevel="0" collapsed="false">
      <c r="A4099" s="3" t="s">
        <v>8210</v>
      </c>
      <c r="B4099" s="3" t="s">
        <v>22318</v>
      </c>
      <c r="C4099" s="3" t="s">
        <v>8209</v>
      </c>
      <c r="D4099" s="5" t="s">
        <v>22319</v>
      </c>
      <c r="E4099" s="5" t="s">
        <v>22212</v>
      </c>
      <c r="F4099" s="5" t="s">
        <v>22213</v>
      </c>
      <c r="G4099" s="5" t="s">
        <v>12027</v>
      </c>
      <c r="H4099" s="5" t="s">
        <v>12032</v>
      </c>
      <c r="I4099" s="5" t="s">
        <v>22288</v>
      </c>
      <c r="J4099" s="5" t="s">
        <v>12328</v>
      </c>
      <c r="K4099" s="3" t="s">
        <v>12017</v>
      </c>
      <c r="L4099" s="3" t="s">
        <v>12021</v>
      </c>
      <c r="M4099" s="3" t="n">
        <v>8</v>
      </c>
      <c r="N4099" s="20" t="n">
        <v>7.39</v>
      </c>
      <c r="O4099" s="21" t="s">
        <v>13114</v>
      </c>
    </row>
    <row r="4100" customFormat="false" ht="15" hidden="false" customHeight="true" outlineLevel="0" collapsed="false">
      <c r="A4100" s="3" t="s">
        <v>8212</v>
      </c>
      <c r="B4100" s="3" t="s">
        <v>22320</v>
      </c>
      <c r="C4100" s="3" t="s">
        <v>8211</v>
      </c>
      <c r="D4100" s="5" t="s">
        <v>22321</v>
      </c>
      <c r="E4100" s="5" t="s">
        <v>22212</v>
      </c>
      <c r="F4100" s="5" t="s">
        <v>22213</v>
      </c>
      <c r="G4100" s="5" t="s">
        <v>12027</v>
      </c>
      <c r="H4100" s="5" t="s">
        <v>12034</v>
      </c>
      <c r="I4100" s="5" t="s">
        <v>18225</v>
      </c>
      <c r="J4100" s="5" t="s">
        <v>12328</v>
      </c>
      <c r="K4100" s="3" t="s">
        <v>12017</v>
      </c>
      <c r="L4100" s="3" t="s">
        <v>12021</v>
      </c>
      <c r="M4100" s="3" t="n">
        <v>12</v>
      </c>
      <c r="N4100" s="20" t="n">
        <v>6.89</v>
      </c>
      <c r="O4100" s="21" t="s">
        <v>20575</v>
      </c>
    </row>
    <row r="4101" customFormat="false" ht="15" hidden="false" customHeight="true" outlineLevel="0" collapsed="false">
      <c r="A4101" s="3" t="s">
        <v>8214</v>
      </c>
      <c r="B4101" s="3" t="s">
        <v>22322</v>
      </c>
      <c r="C4101" s="3" t="s">
        <v>8213</v>
      </c>
      <c r="D4101" s="5" t="s">
        <v>22323</v>
      </c>
      <c r="E4101" s="5" t="s">
        <v>22212</v>
      </c>
      <c r="F4101" s="5" t="s">
        <v>22213</v>
      </c>
      <c r="G4101" s="5" t="s">
        <v>12027</v>
      </c>
      <c r="H4101" s="5" t="s">
        <v>12034</v>
      </c>
      <c r="I4101" s="5" t="s">
        <v>18985</v>
      </c>
      <c r="J4101" s="5" t="s">
        <v>12328</v>
      </c>
      <c r="K4101" s="3" t="s">
        <v>12017</v>
      </c>
      <c r="L4101" s="3" t="s">
        <v>12021</v>
      </c>
      <c r="M4101" s="3" t="n">
        <v>12</v>
      </c>
      <c r="N4101" s="20" t="n">
        <v>4.39</v>
      </c>
      <c r="O4101" s="21" t="s">
        <v>22324</v>
      </c>
    </row>
    <row r="4102" customFormat="false" ht="15" hidden="false" customHeight="true" outlineLevel="0" collapsed="false">
      <c r="A4102" s="3" t="s">
        <v>8216</v>
      </c>
      <c r="B4102" s="3" t="s">
        <v>22325</v>
      </c>
      <c r="C4102" s="3" t="s">
        <v>8215</v>
      </c>
      <c r="D4102" s="5" t="s">
        <v>22326</v>
      </c>
      <c r="E4102" s="5" t="s">
        <v>22227</v>
      </c>
      <c r="F4102" s="5" t="s">
        <v>22228</v>
      </c>
      <c r="G4102" s="5" t="s">
        <v>12027</v>
      </c>
      <c r="H4102" s="5" t="s">
        <v>12034</v>
      </c>
      <c r="I4102" s="5" t="s">
        <v>22327</v>
      </c>
      <c r="J4102" s="5" t="s">
        <v>12328</v>
      </c>
      <c r="K4102" s="3" t="s">
        <v>12017</v>
      </c>
      <c r="L4102" s="3" t="s">
        <v>12021</v>
      </c>
      <c r="M4102" s="3" t="n">
        <v>6</v>
      </c>
      <c r="N4102" s="20" t="n">
        <v>6.89</v>
      </c>
      <c r="O4102" s="21" t="s">
        <v>17447</v>
      </c>
    </row>
    <row r="4103" customFormat="false" ht="15" hidden="false" customHeight="true" outlineLevel="0" collapsed="false">
      <c r="A4103" s="3" t="s">
        <v>8218</v>
      </c>
      <c r="B4103" s="3" t="s">
        <v>22328</v>
      </c>
      <c r="C4103" s="3" t="s">
        <v>8217</v>
      </c>
      <c r="D4103" s="5" t="s">
        <v>22329</v>
      </c>
      <c r="E4103" s="5" t="s">
        <v>22227</v>
      </c>
      <c r="F4103" s="5" t="s">
        <v>22228</v>
      </c>
      <c r="G4103" s="5" t="s">
        <v>12027</v>
      </c>
      <c r="H4103" s="5" t="s">
        <v>12034</v>
      </c>
      <c r="I4103" s="5" t="s">
        <v>22327</v>
      </c>
      <c r="J4103" s="5" t="s">
        <v>12328</v>
      </c>
      <c r="K4103" s="3" t="s">
        <v>12017</v>
      </c>
      <c r="L4103" s="3" t="s">
        <v>12021</v>
      </c>
      <c r="M4103" s="3" t="n">
        <v>6</v>
      </c>
      <c r="N4103" s="20" t="n">
        <v>6.49</v>
      </c>
      <c r="O4103" s="21" t="s">
        <v>17427</v>
      </c>
    </row>
    <row r="4104" customFormat="false" ht="15" hidden="false" customHeight="true" outlineLevel="0" collapsed="false">
      <c r="A4104" s="3" t="s">
        <v>8220</v>
      </c>
      <c r="B4104" s="3" t="s">
        <v>22330</v>
      </c>
      <c r="C4104" s="3" t="s">
        <v>8219</v>
      </c>
      <c r="D4104" s="5" t="s">
        <v>22331</v>
      </c>
      <c r="E4104" s="5" t="s">
        <v>12457</v>
      </c>
      <c r="F4104" s="5" t="s">
        <v>12458</v>
      </c>
      <c r="G4104" s="5" t="s">
        <v>12027</v>
      </c>
      <c r="H4104" s="5" t="s">
        <v>12034</v>
      </c>
      <c r="I4104" s="5" t="s">
        <v>18225</v>
      </c>
      <c r="J4104" s="5" t="s">
        <v>12328</v>
      </c>
      <c r="K4104" s="3" t="s">
        <v>12021</v>
      </c>
      <c r="L4104" s="3" t="s">
        <v>12021</v>
      </c>
      <c r="M4104" s="3" t="n">
        <v>1</v>
      </c>
      <c r="N4104" s="20" t="n">
        <v>4.79</v>
      </c>
      <c r="O4104" s="21" t="s">
        <v>20276</v>
      </c>
    </row>
    <row r="4105" customFormat="false" ht="15" hidden="false" customHeight="true" outlineLevel="0" collapsed="false">
      <c r="A4105" s="3" t="s">
        <v>8222</v>
      </c>
      <c r="B4105" s="3" t="s">
        <v>22332</v>
      </c>
      <c r="C4105" s="3" t="s">
        <v>8221</v>
      </c>
      <c r="D4105" s="5" t="s">
        <v>22333</v>
      </c>
      <c r="E4105" s="5" t="s">
        <v>22212</v>
      </c>
      <c r="F4105" s="5" t="s">
        <v>22213</v>
      </c>
      <c r="G4105" s="5" t="s">
        <v>12027</v>
      </c>
      <c r="H4105" s="5" t="s">
        <v>12034</v>
      </c>
      <c r="I4105" s="5" t="s">
        <v>18985</v>
      </c>
      <c r="J4105" s="5" t="s">
        <v>12328</v>
      </c>
      <c r="K4105" s="3" t="s">
        <v>12017</v>
      </c>
      <c r="L4105" s="3" t="s">
        <v>12021</v>
      </c>
      <c r="M4105" s="3" t="n">
        <v>6</v>
      </c>
      <c r="N4105" s="20" t="n">
        <v>4.29</v>
      </c>
      <c r="O4105" s="21" t="s">
        <v>20639</v>
      </c>
    </row>
    <row r="4106" customFormat="false" ht="15" hidden="false" customHeight="true" outlineLevel="0" collapsed="false">
      <c r="A4106" s="3" t="s">
        <v>8224</v>
      </c>
      <c r="B4106" s="3" t="s">
        <v>22334</v>
      </c>
      <c r="C4106" s="3" t="s">
        <v>8223</v>
      </c>
      <c r="D4106" s="5" t="s">
        <v>22335</v>
      </c>
      <c r="E4106" s="5" t="s">
        <v>12457</v>
      </c>
      <c r="F4106" s="5" t="s">
        <v>12458</v>
      </c>
      <c r="G4106" s="5" t="s">
        <v>12027</v>
      </c>
      <c r="H4106" s="5" t="s">
        <v>12034</v>
      </c>
      <c r="I4106" s="5" t="s">
        <v>22327</v>
      </c>
      <c r="J4106" s="5" t="s">
        <v>12328</v>
      </c>
      <c r="K4106" s="3" t="s">
        <v>12021</v>
      </c>
      <c r="L4106" s="3" t="s">
        <v>12021</v>
      </c>
      <c r="M4106" s="3" t="n">
        <v>6</v>
      </c>
      <c r="N4106" s="20" t="n">
        <v>4.99</v>
      </c>
      <c r="O4106" s="21" t="s">
        <v>12947</v>
      </c>
    </row>
    <row r="4107" customFormat="false" ht="15" hidden="false" customHeight="true" outlineLevel="0" collapsed="false">
      <c r="A4107" s="3" t="s">
        <v>8226</v>
      </c>
      <c r="B4107" s="3" t="s">
        <v>22336</v>
      </c>
      <c r="C4107" s="3" t="s">
        <v>8225</v>
      </c>
      <c r="D4107" s="5" t="s">
        <v>22337</v>
      </c>
      <c r="E4107" s="5" t="s">
        <v>22212</v>
      </c>
      <c r="F4107" s="5" t="s">
        <v>22213</v>
      </c>
      <c r="G4107" s="5" t="s">
        <v>12027</v>
      </c>
      <c r="H4107" s="5" t="s">
        <v>12034</v>
      </c>
      <c r="I4107" s="5" t="s">
        <v>18225</v>
      </c>
      <c r="J4107" s="5" t="s">
        <v>12328</v>
      </c>
      <c r="K4107" s="3" t="s">
        <v>12017</v>
      </c>
      <c r="L4107" s="3" t="s">
        <v>12021</v>
      </c>
      <c r="M4107" s="3" t="n">
        <v>6</v>
      </c>
      <c r="N4107" s="20" t="n">
        <v>4.99</v>
      </c>
      <c r="O4107" s="21" t="s">
        <v>17484</v>
      </c>
    </row>
    <row r="4108" customFormat="false" ht="15" hidden="false" customHeight="true" outlineLevel="0" collapsed="false">
      <c r="A4108" s="3" t="s">
        <v>8228</v>
      </c>
      <c r="B4108" s="3" t="s">
        <v>22338</v>
      </c>
      <c r="C4108" s="3" t="s">
        <v>8227</v>
      </c>
      <c r="D4108" s="5" t="s">
        <v>22339</v>
      </c>
      <c r="E4108" s="5" t="s">
        <v>12457</v>
      </c>
      <c r="F4108" s="5" t="s">
        <v>12458</v>
      </c>
      <c r="G4108" s="5" t="s">
        <v>12027</v>
      </c>
      <c r="H4108" s="5" t="s">
        <v>12034</v>
      </c>
      <c r="I4108" s="5" t="s">
        <v>18985</v>
      </c>
      <c r="J4108" s="5" t="s">
        <v>12328</v>
      </c>
      <c r="K4108" s="3" t="s">
        <v>12021</v>
      </c>
      <c r="L4108" s="3" t="s">
        <v>12021</v>
      </c>
      <c r="M4108" s="3" t="n">
        <v>8</v>
      </c>
      <c r="N4108" s="20" t="n">
        <v>6.99</v>
      </c>
      <c r="O4108" s="21" t="s">
        <v>21862</v>
      </c>
    </row>
    <row r="4109" customFormat="false" ht="15" hidden="false" customHeight="true" outlineLevel="0" collapsed="false">
      <c r="A4109" s="3" t="s">
        <v>8230</v>
      </c>
      <c r="B4109" s="3" t="s">
        <v>22340</v>
      </c>
      <c r="C4109" s="3" t="s">
        <v>8229</v>
      </c>
      <c r="D4109" s="5" t="s">
        <v>22341</v>
      </c>
      <c r="E4109" s="5" t="s">
        <v>22212</v>
      </c>
      <c r="F4109" s="5" t="s">
        <v>22213</v>
      </c>
      <c r="G4109" s="5" t="s">
        <v>12027</v>
      </c>
      <c r="H4109" s="5" t="s">
        <v>12034</v>
      </c>
      <c r="I4109" s="5" t="s">
        <v>22327</v>
      </c>
      <c r="J4109" s="5" t="s">
        <v>12328</v>
      </c>
      <c r="K4109" s="3" t="s">
        <v>12017</v>
      </c>
      <c r="L4109" s="3" t="s">
        <v>12021</v>
      </c>
      <c r="M4109" s="3" t="n">
        <v>1</v>
      </c>
      <c r="N4109" s="20" t="n">
        <v>5.89</v>
      </c>
      <c r="O4109" s="21" t="s">
        <v>19174</v>
      </c>
    </row>
    <row r="4110" customFormat="false" ht="15" hidden="false" customHeight="true" outlineLevel="0" collapsed="false">
      <c r="A4110" s="3" t="s">
        <v>8232</v>
      </c>
      <c r="B4110" s="3" t="s">
        <v>22342</v>
      </c>
      <c r="C4110" s="3" t="s">
        <v>8231</v>
      </c>
      <c r="D4110" s="5" t="s">
        <v>22343</v>
      </c>
      <c r="E4110" s="5" t="s">
        <v>22227</v>
      </c>
      <c r="F4110" s="5" t="s">
        <v>22228</v>
      </c>
      <c r="G4110" s="5" t="s">
        <v>12027</v>
      </c>
      <c r="H4110" s="5" t="s">
        <v>12034</v>
      </c>
      <c r="I4110" s="5" t="s">
        <v>18225</v>
      </c>
      <c r="J4110" s="5" t="s">
        <v>12328</v>
      </c>
      <c r="K4110" s="3" t="s">
        <v>12017</v>
      </c>
      <c r="L4110" s="3" t="s">
        <v>12021</v>
      </c>
      <c r="M4110" s="3" t="n">
        <v>6</v>
      </c>
      <c r="N4110" s="20" t="n">
        <v>6.29</v>
      </c>
      <c r="O4110" s="21" t="s">
        <v>14844</v>
      </c>
    </row>
    <row r="4111" customFormat="false" ht="15" hidden="false" customHeight="true" outlineLevel="0" collapsed="false">
      <c r="A4111" s="3" t="s">
        <v>8234</v>
      </c>
      <c r="B4111" s="3" t="s">
        <v>22344</v>
      </c>
      <c r="C4111" s="3" t="s">
        <v>8233</v>
      </c>
      <c r="D4111" s="5" t="s">
        <v>22345</v>
      </c>
      <c r="E4111" s="5" t="s">
        <v>12457</v>
      </c>
      <c r="F4111" s="5" t="s">
        <v>12458</v>
      </c>
      <c r="G4111" s="5" t="s">
        <v>12027</v>
      </c>
      <c r="H4111" s="5" t="s">
        <v>12034</v>
      </c>
      <c r="I4111" s="5" t="s">
        <v>22327</v>
      </c>
      <c r="J4111" s="5" t="s">
        <v>12328</v>
      </c>
      <c r="K4111" s="3" t="s">
        <v>12021</v>
      </c>
      <c r="L4111" s="3" t="s">
        <v>12021</v>
      </c>
      <c r="M4111" s="3" t="n">
        <v>12</v>
      </c>
      <c r="N4111" s="20" t="n">
        <v>4.49</v>
      </c>
      <c r="O4111" s="21" t="s">
        <v>14637</v>
      </c>
    </row>
    <row r="4112" customFormat="false" ht="15" hidden="false" customHeight="true" outlineLevel="0" collapsed="false">
      <c r="A4112" s="3" t="s">
        <v>8236</v>
      </c>
      <c r="B4112" s="3" t="s">
        <v>22346</v>
      </c>
      <c r="C4112" s="3" t="s">
        <v>8235</v>
      </c>
      <c r="D4112" s="5" t="s">
        <v>22347</v>
      </c>
      <c r="E4112" s="5" t="s">
        <v>22227</v>
      </c>
      <c r="F4112" s="5" t="s">
        <v>22228</v>
      </c>
      <c r="G4112" s="5" t="s">
        <v>12027</v>
      </c>
      <c r="H4112" s="5" t="s">
        <v>12034</v>
      </c>
      <c r="I4112" s="5" t="s">
        <v>18985</v>
      </c>
      <c r="J4112" s="5" t="s">
        <v>12328</v>
      </c>
      <c r="K4112" s="3" t="s">
        <v>12017</v>
      </c>
      <c r="L4112" s="3" t="s">
        <v>12021</v>
      </c>
      <c r="M4112" s="3" t="n">
        <v>12</v>
      </c>
      <c r="N4112" s="20" t="n">
        <v>5.99</v>
      </c>
      <c r="O4112" s="21" t="s">
        <v>12072</v>
      </c>
    </row>
    <row r="4113" customFormat="false" ht="15" hidden="false" customHeight="true" outlineLevel="0" collapsed="false">
      <c r="A4113" s="3" t="s">
        <v>8238</v>
      </c>
      <c r="B4113" s="3" t="s">
        <v>22348</v>
      </c>
      <c r="C4113" s="3" t="s">
        <v>8237</v>
      </c>
      <c r="D4113" s="5" t="s">
        <v>22349</v>
      </c>
      <c r="E4113" s="5" t="s">
        <v>22227</v>
      </c>
      <c r="F4113" s="5" t="s">
        <v>22228</v>
      </c>
      <c r="G4113" s="5" t="s">
        <v>12027</v>
      </c>
      <c r="H4113" s="5" t="s">
        <v>12034</v>
      </c>
      <c r="I4113" s="5" t="s">
        <v>18225</v>
      </c>
      <c r="J4113" s="5" t="s">
        <v>12328</v>
      </c>
      <c r="K4113" s="3" t="s">
        <v>12017</v>
      </c>
      <c r="L4113" s="3" t="s">
        <v>12021</v>
      </c>
      <c r="M4113" s="3" t="n">
        <v>8</v>
      </c>
      <c r="N4113" s="20" t="n">
        <v>4.39</v>
      </c>
      <c r="O4113" s="21" t="s">
        <v>22134</v>
      </c>
    </row>
    <row r="4114" customFormat="false" ht="15" hidden="false" customHeight="true" outlineLevel="0" collapsed="false">
      <c r="A4114" s="3" t="s">
        <v>8240</v>
      </c>
      <c r="B4114" s="3" t="s">
        <v>22350</v>
      </c>
      <c r="C4114" s="3" t="s">
        <v>8239</v>
      </c>
      <c r="D4114" s="5" t="s">
        <v>22351</v>
      </c>
      <c r="E4114" s="5" t="s">
        <v>22227</v>
      </c>
      <c r="F4114" s="5" t="s">
        <v>22228</v>
      </c>
      <c r="G4114" s="5" t="s">
        <v>12027</v>
      </c>
      <c r="H4114" s="5" t="s">
        <v>12034</v>
      </c>
      <c r="I4114" s="5" t="s">
        <v>18985</v>
      </c>
      <c r="J4114" s="5" t="s">
        <v>12328</v>
      </c>
      <c r="K4114" s="3" t="s">
        <v>12017</v>
      </c>
      <c r="L4114" s="3" t="s">
        <v>12021</v>
      </c>
      <c r="M4114" s="3" t="n">
        <v>8</v>
      </c>
      <c r="N4114" s="20" t="n">
        <v>6.99</v>
      </c>
      <c r="O4114" s="21" t="s">
        <v>12160</v>
      </c>
    </row>
    <row r="4115" customFormat="false" ht="15" hidden="false" customHeight="true" outlineLevel="0" collapsed="false">
      <c r="A4115" s="3" t="s">
        <v>8242</v>
      </c>
      <c r="B4115" s="3" t="s">
        <v>22352</v>
      </c>
      <c r="C4115" s="3" t="s">
        <v>8241</v>
      </c>
      <c r="D4115" s="5" t="s">
        <v>22353</v>
      </c>
      <c r="E4115" s="5" t="s">
        <v>22212</v>
      </c>
      <c r="F4115" s="5" t="s">
        <v>22213</v>
      </c>
      <c r="G4115" s="5" t="s">
        <v>12027</v>
      </c>
      <c r="H4115" s="5" t="s">
        <v>12034</v>
      </c>
      <c r="I4115" s="5" t="s">
        <v>22327</v>
      </c>
      <c r="J4115" s="5" t="s">
        <v>12328</v>
      </c>
      <c r="K4115" s="3" t="s">
        <v>12017</v>
      </c>
      <c r="L4115" s="3" t="s">
        <v>12021</v>
      </c>
      <c r="M4115" s="3" t="n">
        <v>8</v>
      </c>
      <c r="N4115" s="20" t="n">
        <v>5.29</v>
      </c>
      <c r="O4115" s="21" t="s">
        <v>19219</v>
      </c>
    </row>
    <row r="4116" customFormat="false" ht="15" hidden="false" customHeight="true" outlineLevel="0" collapsed="false">
      <c r="A4116" s="3" t="s">
        <v>8244</v>
      </c>
      <c r="B4116" s="3" t="s">
        <v>22354</v>
      </c>
      <c r="C4116" s="3" t="s">
        <v>8243</v>
      </c>
      <c r="D4116" s="5" t="s">
        <v>22355</v>
      </c>
      <c r="E4116" s="5" t="s">
        <v>22212</v>
      </c>
      <c r="F4116" s="5" t="s">
        <v>22213</v>
      </c>
      <c r="G4116" s="5" t="s">
        <v>12027</v>
      </c>
      <c r="H4116" s="5" t="s">
        <v>12034</v>
      </c>
      <c r="I4116" s="5" t="s">
        <v>18985</v>
      </c>
      <c r="J4116" s="5" t="s">
        <v>12328</v>
      </c>
      <c r="K4116" s="3" t="s">
        <v>12017</v>
      </c>
      <c r="L4116" s="3" t="s">
        <v>12021</v>
      </c>
      <c r="M4116" s="3" t="n">
        <v>6</v>
      </c>
      <c r="N4116" s="20" t="n">
        <v>6.39</v>
      </c>
      <c r="O4116" s="21" t="s">
        <v>13224</v>
      </c>
    </row>
    <row r="4117" customFormat="false" ht="15" hidden="false" customHeight="true" outlineLevel="0" collapsed="false">
      <c r="A4117" s="3" t="s">
        <v>8246</v>
      </c>
      <c r="B4117" s="3" t="s">
        <v>22356</v>
      </c>
      <c r="C4117" s="3" t="s">
        <v>8245</v>
      </c>
      <c r="D4117" s="5" t="s">
        <v>22357</v>
      </c>
      <c r="E4117" s="5" t="s">
        <v>22358</v>
      </c>
      <c r="F4117" s="5" t="s">
        <v>22359</v>
      </c>
      <c r="G4117" s="5" t="s">
        <v>12049</v>
      </c>
      <c r="H4117" s="5" t="s">
        <v>12050</v>
      </c>
      <c r="I4117" s="5" t="s">
        <v>22360</v>
      </c>
      <c r="J4117" s="5" t="s">
        <v>12328</v>
      </c>
      <c r="K4117" s="3" t="s">
        <v>12017</v>
      </c>
      <c r="L4117" s="3" t="s">
        <v>12017</v>
      </c>
      <c r="M4117" s="3" t="n">
        <v>6</v>
      </c>
      <c r="N4117" s="20" t="n">
        <v>3.49</v>
      </c>
      <c r="O4117" s="21" t="s">
        <v>19384</v>
      </c>
    </row>
    <row r="4118" customFormat="false" ht="15" hidden="false" customHeight="true" outlineLevel="0" collapsed="false">
      <c r="A4118" s="3" t="s">
        <v>8248</v>
      </c>
      <c r="B4118" s="3" t="s">
        <v>22361</v>
      </c>
      <c r="C4118" s="3" t="s">
        <v>8247</v>
      </c>
      <c r="D4118" s="5" t="s">
        <v>22362</v>
      </c>
      <c r="E4118" s="5" t="s">
        <v>22358</v>
      </c>
      <c r="F4118" s="5" t="s">
        <v>22359</v>
      </c>
      <c r="G4118" s="5" t="s">
        <v>12049</v>
      </c>
      <c r="H4118" s="5" t="s">
        <v>12050</v>
      </c>
      <c r="I4118" s="5" t="s">
        <v>22363</v>
      </c>
      <c r="J4118" s="5" t="s">
        <v>19411</v>
      </c>
      <c r="K4118" s="3" t="s">
        <v>12017</v>
      </c>
      <c r="L4118" s="3" t="s">
        <v>12017</v>
      </c>
      <c r="M4118" s="3" t="n">
        <v>1</v>
      </c>
      <c r="N4118" s="20" t="n">
        <v>5.99</v>
      </c>
      <c r="O4118" s="21" t="s">
        <v>20648</v>
      </c>
    </row>
    <row r="4119" customFormat="false" ht="15" hidden="false" customHeight="true" outlineLevel="0" collapsed="false">
      <c r="A4119" s="3" t="s">
        <v>8250</v>
      </c>
      <c r="B4119" s="3" t="s">
        <v>22364</v>
      </c>
      <c r="C4119" s="3" t="s">
        <v>8249</v>
      </c>
      <c r="D4119" s="5" t="s">
        <v>22365</v>
      </c>
      <c r="E4119" s="5" t="s">
        <v>22366</v>
      </c>
      <c r="F4119" s="5" t="s">
        <v>22367</v>
      </c>
      <c r="G4119" s="5" t="s">
        <v>12049</v>
      </c>
      <c r="H4119" s="5" t="s">
        <v>12050</v>
      </c>
      <c r="I4119" s="5" t="s">
        <v>22368</v>
      </c>
      <c r="J4119" s="5" t="s">
        <v>12328</v>
      </c>
      <c r="K4119" s="3" t="s">
        <v>12017</v>
      </c>
      <c r="L4119" s="3" t="s">
        <v>12017</v>
      </c>
      <c r="M4119" s="3" t="n">
        <v>4</v>
      </c>
      <c r="N4119" s="20" t="n">
        <v>3.89</v>
      </c>
      <c r="O4119" s="21" t="s">
        <v>15096</v>
      </c>
    </row>
    <row r="4120" customFormat="false" ht="15" hidden="false" customHeight="true" outlineLevel="0" collapsed="false">
      <c r="A4120" s="3" t="s">
        <v>8252</v>
      </c>
      <c r="B4120" s="3" t="s">
        <v>22369</v>
      </c>
      <c r="C4120" s="3" t="s">
        <v>8251</v>
      </c>
      <c r="D4120" s="5" t="s">
        <v>22370</v>
      </c>
      <c r="E4120" s="5" t="s">
        <v>22371</v>
      </c>
      <c r="F4120" s="5" t="s">
        <v>22372</v>
      </c>
      <c r="G4120" s="5" t="s">
        <v>12049</v>
      </c>
      <c r="H4120" s="5" t="s">
        <v>12050</v>
      </c>
      <c r="I4120" s="5" t="s">
        <v>22360</v>
      </c>
      <c r="J4120" s="5" t="s">
        <v>12328</v>
      </c>
      <c r="K4120" s="3" t="s">
        <v>12017</v>
      </c>
      <c r="L4120" s="3" t="s">
        <v>12017</v>
      </c>
      <c r="M4120" s="3" t="n">
        <v>12</v>
      </c>
      <c r="N4120" s="20" t="n">
        <v>2.39</v>
      </c>
      <c r="O4120" s="21" t="s">
        <v>15171</v>
      </c>
    </row>
    <row r="4121" customFormat="false" ht="15" hidden="false" customHeight="true" outlineLevel="0" collapsed="false">
      <c r="A4121" s="3" t="s">
        <v>8254</v>
      </c>
      <c r="B4121" s="3" t="s">
        <v>22373</v>
      </c>
      <c r="C4121" s="3" t="s">
        <v>8253</v>
      </c>
      <c r="D4121" s="5" t="s">
        <v>22374</v>
      </c>
      <c r="E4121" s="5" t="s">
        <v>22366</v>
      </c>
      <c r="F4121" s="5" t="s">
        <v>22367</v>
      </c>
      <c r="G4121" s="5" t="s">
        <v>12049</v>
      </c>
      <c r="H4121" s="5" t="s">
        <v>12050</v>
      </c>
      <c r="I4121" s="5" t="s">
        <v>22363</v>
      </c>
      <c r="J4121" s="5" t="s">
        <v>12328</v>
      </c>
      <c r="K4121" s="3" t="s">
        <v>12017</v>
      </c>
      <c r="L4121" s="3" t="s">
        <v>12017</v>
      </c>
      <c r="M4121" s="3" t="n">
        <v>24</v>
      </c>
      <c r="N4121" s="20" t="n">
        <v>4.79</v>
      </c>
      <c r="O4121" s="21" t="s">
        <v>16885</v>
      </c>
    </row>
    <row r="4122" customFormat="false" ht="15" hidden="false" customHeight="true" outlineLevel="0" collapsed="false">
      <c r="A4122" s="3" t="s">
        <v>8256</v>
      </c>
      <c r="B4122" s="3" t="s">
        <v>22375</v>
      </c>
      <c r="C4122" s="3" t="s">
        <v>8255</v>
      </c>
      <c r="D4122" s="5" t="s">
        <v>22376</v>
      </c>
      <c r="E4122" s="5" t="s">
        <v>12457</v>
      </c>
      <c r="F4122" s="5" t="s">
        <v>12458</v>
      </c>
      <c r="G4122" s="5" t="s">
        <v>12049</v>
      </c>
      <c r="H4122" s="5" t="s">
        <v>12050</v>
      </c>
      <c r="I4122" s="5" t="s">
        <v>22363</v>
      </c>
      <c r="J4122" s="5" t="s">
        <v>12328</v>
      </c>
      <c r="K4122" s="3" t="s">
        <v>12021</v>
      </c>
      <c r="L4122" s="3" t="s">
        <v>12017</v>
      </c>
      <c r="M4122" s="3" t="n">
        <v>1</v>
      </c>
      <c r="N4122" s="20" t="n">
        <v>6.99</v>
      </c>
      <c r="O4122" s="21" t="s">
        <v>20204</v>
      </c>
    </row>
    <row r="4123" customFormat="false" ht="15" hidden="false" customHeight="true" outlineLevel="0" collapsed="false">
      <c r="A4123" s="3" t="s">
        <v>8258</v>
      </c>
      <c r="B4123" s="3" t="s">
        <v>22377</v>
      </c>
      <c r="C4123" s="3" t="s">
        <v>8257</v>
      </c>
      <c r="D4123" s="5" t="s">
        <v>22378</v>
      </c>
      <c r="E4123" s="5" t="s">
        <v>12457</v>
      </c>
      <c r="F4123" s="5" t="s">
        <v>12458</v>
      </c>
      <c r="G4123" s="5" t="s">
        <v>12049</v>
      </c>
      <c r="H4123" s="5" t="s">
        <v>12050</v>
      </c>
      <c r="I4123" s="5" t="s">
        <v>16021</v>
      </c>
      <c r="J4123" s="5" t="s">
        <v>12328</v>
      </c>
      <c r="K4123" s="3" t="s">
        <v>12021</v>
      </c>
      <c r="L4123" s="3" t="s">
        <v>12017</v>
      </c>
      <c r="M4123" s="3" t="n">
        <v>6</v>
      </c>
      <c r="N4123" s="20" t="n">
        <v>4.29</v>
      </c>
      <c r="O4123" s="21" t="s">
        <v>14355</v>
      </c>
    </row>
    <row r="4124" customFormat="false" ht="15" hidden="false" customHeight="true" outlineLevel="0" collapsed="false">
      <c r="A4124" s="3" t="s">
        <v>8260</v>
      </c>
      <c r="B4124" s="3" t="s">
        <v>22379</v>
      </c>
      <c r="C4124" s="3" t="s">
        <v>8259</v>
      </c>
      <c r="D4124" s="5" t="s">
        <v>22380</v>
      </c>
      <c r="E4124" s="5" t="s">
        <v>22358</v>
      </c>
      <c r="F4124" s="5" t="s">
        <v>22359</v>
      </c>
      <c r="G4124" s="5" t="s">
        <v>12049</v>
      </c>
      <c r="H4124" s="5" t="s">
        <v>12050</v>
      </c>
      <c r="I4124" s="5" t="s">
        <v>22368</v>
      </c>
      <c r="J4124" s="5" t="s">
        <v>12328</v>
      </c>
      <c r="K4124" s="3" t="s">
        <v>12017</v>
      </c>
      <c r="L4124" s="3" t="s">
        <v>12017</v>
      </c>
      <c r="M4124" s="3" t="n">
        <v>12</v>
      </c>
      <c r="N4124" s="20" t="n">
        <v>2.89</v>
      </c>
      <c r="O4124" s="21" t="s">
        <v>12788</v>
      </c>
    </row>
    <row r="4125" customFormat="false" ht="15" hidden="false" customHeight="true" outlineLevel="0" collapsed="false">
      <c r="A4125" s="3" t="s">
        <v>8262</v>
      </c>
      <c r="B4125" s="3" t="s">
        <v>22381</v>
      </c>
      <c r="C4125" s="3" t="s">
        <v>8261</v>
      </c>
      <c r="D4125" s="5" t="s">
        <v>22382</v>
      </c>
      <c r="E4125" s="5" t="s">
        <v>22366</v>
      </c>
      <c r="F4125" s="5" t="s">
        <v>22367</v>
      </c>
      <c r="G4125" s="5" t="s">
        <v>12049</v>
      </c>
      <c r="H4125" s="5" t="s">
        <v>12050</v>
      </c>
      <c r="I4125" s="5" t="s">
        <v>16021</v>
      </c>
      <c r="J4125" s="5" t="s">
        <v>12328</v>
      </c>
      <c r="K4125" s="3" t="s">
        <v>12017</v>
      </c>
      <c r="L4125" s="3" t="s">
        <v>12017</v>
      </c>
      <c r="M4125" s="3" t="n">
        <v>8</v>
      </c>
      <c r="N4125" s="20" t="n">
        <v>2.99</v>
      </c>
      <c r="O4125" s="21" t="s">
        <v>18527</v>
      </c>
    </row>
    <row r="4126" customFormat="false" ht="15" hidden="false" customHeight="true" outlineLevel="0" collapsed="false">
      <c r="A4126" s="3" t="s">
        <v>8264</v>
      </c>
      <c r="B4126" s="3" t="s">
        <v>22383</v>
      </c>
      <c r="C4126" s="3" t="s">
        <v>8263</v>
      </c>
      <c r="D4126" s="5" t="s">
        <v>22384</v>
      </c>
      <c r="E4126" s="5" t="s">
        <v>22358</v>
      </c>
      <c r="F4126" s="5" t="s">
        <v>22359</v>
      </c>
      <c r="G4126" s="5" t="s">
        <v>12049</v>
      </c>
      <c r="H4126" s="5" t="s">
        <v>12050</v>
      </c>
      <c r="I4126" s="5" t="s">
        <v>22360</v>
      </c>
      <c r="J4126" s="5" t="s">
        <v>12328</v>
      </c>
      <c r="K4126" s="3" t="s">
        <v>12017</v>
      </c>
      <c r="L4126" s="3" t="s">
        <v>12017</v>
      </c>
      <c r="M4126" s="3" t="n">
        <v>1</v>
      </c>
      <c r="N4126" s="20" t="n">
        <v>3.29</v>
      </c>
      <c r="O4126" s="21" t="s">
        <v>12711</v>
      </c>
    </row>
    <row r="4127" customFormat="false" ht="15" hidden="false" customHeight="true" outlineLevel="0" collapsed="false">
      <c r="A4127" s="3" t="s">
        <v>8266</v>
      </c>
      <c r="B4127" s="3" t="s">
        <v>22385</v>
      </c>
      <c r="C4127" s="3" t="s">
        <v>8265</v>
      </c>
      <c r="D4127" s="5" t="s">
        <v>22386</v>
      </c>
      <c r="E4127" s="5" t="s">
        <v>22358</v>
      </c>
      <c r="F4127" s="5" t="s">
        <v>22359</v>
      </c>
      <c r="G4127" s="5" t="s">
        <v>12049</v>
      </c>
      <c r="H4127" s="5" t="s">
        <v>12050</v>
      </c>
      <c r="I4127" s="5" t="s">
        <v>22368</v>
      </c>
      <c r="J4127" s="5" t="s">
        <v>12328</v>
      </c>
      <c r="K4127" s="3" t="s">
        <v>12017</v>
      </c>
      <c r="L4127" s="3" t="s">
        <v>12017</v>
      </c>
      <c r="M4127" s="3" t="n">
        <v>1</v>
      </c>
      <c r="N4127" s="20" t="n">
        <v>5.29</v>
      </c>
      <c r="O4127" s="21" t="s">
        <v>17707</v>
      </c>
    </row>
    <row r="4128" customFormat="false" ht="15" hidden="false" customHeight="true" outlineLevel="0" collapsed="false">
      <c r="A4128" s="3" t="s">
        <v>8268</v>
      </c>
      <c r="B4128" s="3" t="s">
        <v>22387</v>
      </c>
      <c r="C4128" s="3" t="s">
        <v>8267</v>
      </c>
      <c r="D4128" s="5" t="s">
        <v>22388</v>
      </c>
      <c r="E4128" s="5" t="s">
        <v>12457</v>
      </c>
      <c r="F4128" s="5" t="s">
        <v>12458</v>
      </c>
      <c r="G4128" s="5" t="s">
        <v>12049</v>
      </c>
      <c r="H4128" s="5" t="s">
        <v>12050</v>
      </c>
      <c r="I4128" s="5" t="s">
        <v>22360</v>
      </c>
      <c r="J4128" s="5" t="s">
        <v>12328</v>
      </c>
      <c r="K4128" s="3" t="s">
        <v>12021</v>
      </c>
      <c r="L4128" s="3" t="s">
        <v>12017</v>
      </c>
      <c r="M4128" s="3" t="n">
        <v>6</v>
      </c>
      <c r="N4128" s="20" t="n">
        <v>3.49</v>
      </c>
      <c r="O4128" s="21" t="s">
        <v>14509</v>
      </c>
    </row>
    <row r="4129" customFormat="false" ht="15" hidden="false" customHeight="true" outlineLevel="0" collapsed="false">
      <c r="A4129" s="3" t="s">
        <v>8270</v>
      </c>
      <c r="B4129" s="3" t="s">
        <v>22389</v>
      </c>
      <c r="C4129" s="3" t="s">
        <v>8269</v>
      </c>
      <c r="D4129" s="5" t="s">
        <v>22390</v>
      </c>
      <c r="E4129" s="5" t="s">
        <v>22371</v>
      </c>
      <c r="F4129" s="5" t="s">
        <v>22372</v>
      </c>
      <c r="G4129" s="5" t="s">
        <v>12049</v>
      </c>
      <c r="H4129" s="5" t="s">
        <v>12050</v>
      </c>
      <c r="I4129" s="5" t="s">
        <v>16021</v>
      </c>
      <c r="J4129" s="5" t="s">
        <v>12328</v>
      </c>
      <c r="K4129" s="3" t="s">
        <v>12017</v>
      </c>
      <c r="L4129" s="3" t="s">
        <v>12017</v>
      </c>
      <c r="M4129" s="3" t="n">
        <v>4</v>
      </c>
      <c r="N4129" s="20" t="n">
        <v>6.99</v>
      </c>
      <c r="O4129" s="21" t="s">
        <v>22391</v>
      </c>
    </row>
    <row r="4130" customFormat="false" ht="15" hidden="false" customHeight="true" outlineLevel="0" collapsed="false">
      <c r="A4130" s="3" t="s">
        <v>8272</v>
      </c>
      <c r="B4130" s="3" t="s">
        <v>22392</v>
      </c>
      <c r="C4130" s="3" t="s">
        <v>8271</v>
      </c>
      <c r="D4130" s="5" t="s">
        <v>22393</v>
      </c>
      <c r="E4130" s="5" t="s">
        <v>22366</v>
      </c>
      <c r="F4130" s="5" t="s">
        <v>22367</v>
      </c>
      <c r="G4130" s="5" t="s">
        <v>12049</v>
      </c>
      <c r="H4130" s="5" t="s">
        <v>12050</v>
      </c>
      <c r="I4130" s="5" t="s">
        <v>22368</v>
      </c>
      <c r="J4130" s="5" t="s">
        <v>12328</v>
      </c>
      <c r="K4130" s="3" t="s">
        <v>12017</v>
      </c>
      <c r="L4130" s="3" t="s">
        <v>12017</v>
      </c>
      <c r="M4130" s="3" t="n">
        <v>24</v>
      </c>
      <c r="N4130" s="20" t="n">
        <v>3.79</v>
      </c>
      <c r="O4130" s="21" t="s">
        <v>13808</v>
      </c>
    </row>
    <row r="4131" customFormat="false" ht="15" hidden="false" customHeight="true" outlineLevel="0" collapsed="false">
      <c r="A4131" s="3" t="s">
        <v>8274</v>
      </c>
      <c r="B4131" s="3" t="s">
        <v>22394</v>
      </c>
      <c r="C4131" s="3" t="s">
        <v>8273</v>
      </c>
      <c r="D4131" s="5" t="s">
        <v>22395</v>
      </c>
      <c r="E4131" s="5" t="s">
        <v>22358</v>
      </c>
      <c r="F4131" s="5" t="s">
        <v>22359</v>
      </c>
      <c r="G4131" s="5" t="s">
        <v>12049</v>
      </c>
      <c r="H4131" s="5" t="s">
        <v>12050</v>
      </c>
      <c r="I4131" s="5" t="s">
        <v>22360</v>
      </c>
      <c r="J4131" s="5" t="s">
        <v>12328</v>
      </c>
      <c r="K4131" s="3" t="s">
        <v>12017</v>
      </c>
      <c r="L4131" s="3" t="s">
        <v>12017</v>
      </c>
      <c r="M4131" s="3" t="n">
        <v>1</v>
      </c>
      <c r="N4131" s="20" t="n">
        <v>3.29</v>
      </c>
      <c r="O4131" s="21" t="s">
        <v>22396</v>
      </c>
    </row>
    <row r="4132" customFormat="false" ht="15" hidden="false" customHeight="true" outlineLevel="0" collapsed="false">
      <c r="A4132" s="3" t="s">
        <v>8276</v>
      </c>
      <c r="B4132" s="3" t="s">
        <v>22397</v>
      </c>
      <c r="C4132" s="3" t="s">
        <v>8275</v>
      </c>
      <c r="D4132" s="5" t="s">
        <v>22398</v>
      </c>
      <c r="E4132" s="5" t="s">
        <v>22371</v>
      </c>
      <c r="F4132" s="5" t="s">
        <v>22372</v>
      </c>
      <c r="G4132" s="5" t="s">
        <v>12049</v>
      </c>
      <c r="H4132" s="5" t="s">
        <v>12050</v>
      </c>
      <c r="I4132" s="5" t="s">
        <v>22363</v>
      </c>
      <c r="J4132" s="5" t="s">
        <v>12328</v>
      </c>
      <c r="K4132" s="3" t="s">
        <v>12017</v>
      </c>
      <c r="L4132" s="3" t="s">
        <v>12017</v>
      </c>
      <c r="M4132" s="3" t="n">
        <v>1</v>
      </c>
      <c r="N4132" s="20" t="n">
        <v>5.99</v>
      </c>
      <c r="O4132" s="21" t="s">
        <v>18824</v>
      </c>
    </row>
    <row r="4133" customFormat="false" ht="15" hidden="false" customHeight="true" outlineLevel="0" collapsed="false">
      <c r="A4133" s="3" t="s">
        <v>8278</v>
      </c>
      <c r="B4133" s="3" t="s">
        <v>22399</v>
      </c>
      <c r="C4133" s="3" t="s">
        <v>8277</v>
      </c>
      <c r="D4133" s="5" t="s">
        <v>22400</v>
      </c>
      <c r="E4133" s="5" t="s">
        <v>22371</v>
      </c>
      <c r="F4133" s="5" t="s">
        <v>22372</v>
      </c>
      <c r="G4133" s="5" t="s">
        <v>12049</v>
      </c>
      <c r="H4133" s="5" t="s">
        <v>12050</v>
      </c>
      <c r="I4133" s="5" t="s">
        <v>22360</v>
      </c>
      <c r="J4133" s="5" t="s">
        <v>12328</v>
      </c>
      <c r="K4133" s="3" t="s">
        <v>12017</v>
      </c>
      <c r="L4133" s="3" t="s">
        <v>12017</v>
      </c>
      <c r="M4133" s="3" t="n">
        <v>1</v>
      </c>
      <c r="N4133" s="20" t="n">
        <v>3.79</v>
      </c>
      <c r="O4133" s="21" t="s">
        <v>15422</v>
      </c>
    </row>
    <row r="4134" customFormat="false" ht="15" hidden="false" customHeight="true" outlineLevel="0" collapsed="false">
      <c r="A4134" s="3" t="s">
        <v>8280</v>
      </c>
      <c r="B4134" s="3" t="s">
        <v>22401</v>
      </c>
      <c r="C4134" s="3" t="s">
        <v>8279</v>
      </c>
      <c r="D4134" s="5" t="s">
        <v>22402</v>
      </c>
      <c r="E4134" s="5" t="s">
        <v>12457</v>
      </c>
      <c r="F4134" s="5" t="s">
        <v>12458</v>
      </c>
      <c r="G4134" s="5" t="s">
        <v>12049</v>
      </c>
      <c r="H4134" s="5" t="s">
        <v>12050</v>
      </c>
      <c r="I4134" s="5" t="s">
        <v>22368</v>
      </c>
      <c r="J4134" s="5" t="s">
        <v>12328</v>
      </c>
      <c r="K4134" s="3" t="s">
        <v>12021</v>
      </c>
      <c r="L4134" s="3" t="s">
        <v>12017</v>
      </c>
      <c r="M4134" s="3" t="n">
        <v>1</v>
      </c>
      <c r="N4134" s="20" t="n">
        <v>5.29</v>
      </c>
      <c r="O4134" s="21" t="s">
        <v>12834</v>
      </c>
    </row>
    <row r="4135" customFormat="false" ht="15" hidden="false" customHeight="true" outlineLevel="0" collapsed="false">
      <c r="A4135" s="3" t="s">
        <v>8282</v>
      </c>
      <c r="B4135" s="3" t="s">
        <v>22403</v>
      </c>
      <c r="C4135" s="3" t="s">
        <v>8281</v>
      </c>
      <c r="D4135" s="5" t="s">
        <v>22404</v>
      </c>
      <c r="E4135" s="5" t="s">
        <v>22371</v>
      </c>
      <c r="F4135" s="5" t="s">
        <v>22372</v>
      </c>
      <c r="G4135" s="5" t="s">
        <v>12049</v>
      </c>
      <c r="H4135" s="5" t="s">
        <v>12050</v>
      </c>
      <c r="I4135" s="5" t="s">
        <v>22368</v>
      </c>
      <c r="J4135" s="5" t="s">
        <v>12328</v>
      </c>
      <c r="K4135" s="3" t="s">
        <v>12017</v>
      </c>
      <c r="L4135" s="3" t="s">
        <v>12017</v>
      </c>
      <c r="M4135" s="3" t="n">
        <v>6</v>
      </c>
      <c r="N4135" s="20" t="n">
        <v>4.39</v>
      </c>
      <c r="O4135" s="21" t="s">
        <v>20503</v>
      </c>
    </row>
    <row r="4136" customFormat="false" ht="15" hidden="false" customHeight="true" outlineLevel="0" collapsed="false">
      <c r="A4136" s="3" t="s">
        <v>8284</v>
      </c>
      <c r="B4136" s="3" t="s">
        <v>22405</v>
      </c>
      <c r="C4136" s="3" t="s">
        <v>8283</v>
      </c>
      <c r="D4136" s="5" t="s">
        <v>22406</v>
      </c>
      <c r="E4136" s="5" t="s">
        <v>22366</v>
      </c>
      <c r="F4136" s="5" t="s">
        <v>22367</v>
      </c>
      <c r="G4136" s="5" t="s">
        <v>12049</v>
      </c>
      <c r="H4136" s="5" t="s">
        <v>12050</v>
      </c>
      <c r="I4136" s="5" t="s">
        <v>22360</v>
      </c>
      <c r="J4136" s="5" t="s">
        <v>12328</v>
      </c>
      <c r="K4136" s="3" t="s">
        <v>12017</v>
      </c>
      <c r="L4136" s="3" t="s">
        <v>12017</v>
      </c>
      <c r="M4136" s="3" t="n">
        <v>1</v>
      </c>
      <c r="N4136" s="20" t="n">
        <v>5.39</v>
      </c>
      <c r="O4136" s="21" t="s">
        <v>22407</v>
      </c>
    </row>
    <row r="4137" customFormat="false" ht="15" hidden="false" customHeight="true" outlineLevel="0" collapsed="false">
      <c r="A4137" s="3" t="s">
        <v>8286</v>
      </c>
      <c r="B4137" s="3" t="s">
        <v>22408</v>
      </c>
      <c r="C4137" s="3" t="s">
        <v>8285</v>
      </c>
      <c r="D4137" s="5" t="s">
        <v>22409</v>
      </c>
      <c r="E4137" s="5" t="s">
        <v>22358</v>
      </c>
      <c r="F4137" s="5" t="s">
        <v>22359</v>
      </c>
      <c r="G4137" s="5" t="s">
        <v>12049</v>
      </c>
      <c r="H4137" s="5" t="s">
        <v>12050</v>
      </c>
      <c r="I4137" s="5" t="s">
        <v>16021</v>
      </c>
      <c r="J4137" s="5" t="s">
        <v>12328</v>
      </c>
      <c r="K4137" s="3" t="s">
        <v>12017</v>
      </c>
      <c r="L4137" s="3" t="s">
        <v>12017</v>
      </c>
      <c r="M4137" s="3" t="n">
        <v>4</v>
      </c>
      <c r="N4137" s="20" t="n">
        <v>6.29</v>
      </c>
      <c r="O4137" s="21" t="s">
        <v>14759</v>
      </c>
    </row>
    <row r="4138" customFormat="false" ht="15" hidden="false" customHeight="true" outlineLevel="0" collapsed="false">
      <c r="A4138" s="3" t="s">
        <v>8288</v>
      </c>
      <c r="B4138" s="3" t="s">
        <v>22410</v>
      </c>
      <c r="C4138" s="3" t="s">
        <v>8287</v>
      </c>
      <c r="D4138" s="5" t="s">
        <v>22411</v>
      </c>
      <c r="E4138" s="5" t="s">
        <v>12457</v>
      </c>
      <c r="F4138" s="5" t="s">
        <v>12458</v>
      </c>
      <c r="G4138" s="5" t="s">
        <v>12049</v>
      </c>
      <c r="H4138" s="5" t="s">
        <v>12050</v>
      </c>
      <c r="I4138" s="5" t="s">
        <v>22360</v>
      </c>
      <c r="J4138" s="5" t="s">
        <v>12328</v>
      </c>
      <c r="K4138" s="3" t="s">
        <v>12021</v>
      </c>
      <c r="L4138" s="3" t="s">
        <v>12017</v>
      </c>
      <c r="M4138" s="3" t="n">
        <v>8</v>
      </c>
      <c r="N4138" s="20" t="n">
        <v>5.29</v>
      </c>
      <c r="O4138" s="21" t="s">
        <v>15168</v>
      </c>
    </row>
    <row r="4139" customFormat="false" ht="15" hidden="false" customHeight="true" outlineLevel="0" collapsed="false">
      <c r="A4139" s="3" t="s">
        <v>8290</v>
      </c>
      <c r="B4139" s="3" t="s">
        <v>22412</v>
      </c>
      <c r="C4139" s="3" t="s">
        <v>8289</v>
      </c>
      <c r="D4139" s="5" t="s">
        <v>22413</v>
      </c>
      <c r="E4139" s="5" t="s">
        <v>12457</v>
      </c>
      <c r="F4139" s="5" t="s">
        <v>12458</v>
      </c>
      <c r="G4139" s="5" t="s">
        <v>12049</v>
      </c>
      <c r="H4139" s="5" t="s">
        <v>12050</v>
      </c>
      <c r="I4139" s="5" t="s">
        <v>22363</v>
      </c>
      <c r="J4139" s="5" t="s">
        <v>12328</v>
      </c>
      <c r="K4139" s="3" t="s">
        <v>12021</v>
      </c>
      <c r="L4139" s="3" t="s">
        <v>12017</v>
      </c>
      <c r="M4139" s="3" t="n">
        <v>1</v>
      </c>
      <c r="N4139" s="20" t="n">
        <v>3.99</v>
      </c>
      <c r="O4139" s="21" t="s">
        <v>12907</v>
      </c>
    </row>
    <row r="4140" customFormat="false" ht="15" hidden="false" customHeight="true" outlineLevel="0" collapsed="false">
      <c r="A4140" s="3" t="s">
        <v>8292</v>
      </c>
      <c r="B4140" s="3" t="s">
        <v>22414</v>
      </c>
      <c r="C4140" s="3" t="s">
        <v>8291</v>
      </c>
      <c r="D4140" s="5" t="s">
        <v>22415</v>
      </c>
      <c r="E4140" s="5" t="s">
        <v>22358</v>
      </c>
      <c r="F4140" s="5" t="s">
        <v>22359</v>
      </c>
      <c r="G4140" s="5" t="s">
        <v>12049</v>
      </c>
      <c r="H4140" s="5" t="s">
        <v>12050</v>
      </c>
      <c r="I4140" s="5" t="s">
        <v>22363</v>
      </c>
      <c r="J4140" s="5" t="s">
        <v>19411</v>
      </c>
      <c r="K4140" s="3" t="s">
        <v>12017</v>
      </c>
      <c r="L4140" s="3" t="s">
        <v>12017</v>
      </c>
      <c r="M4140" s="3" t="n">
        <v>2</v>
      </c>
      <c r="N4140" s="20" t="n">
        <v>6.29</v>
      </c>
      <c r="O4140" s="21" t="s">
        <v>15462</v>
      </c>
    </row>
    <row r="4141" customFormat="false" ht="15" hidden="false" customHeight="true" outlineLevel="0" collapsed="false">
      <c r="A4141" s="3" t="s">
        <v>8294</v>
      </c>
      <c r="B4141" s="3" t="s">
        <v>22416</v>
      </c>
      <c r="C4141" s="3" t="s">
        <v>8293</v>
      </c>
      <c r="D4141" s="5" t="s">
        <v>22417</v>
      </c>
      <c r="E4141" s="5" t="s">
        <v>12457</v>
      </c>
      <c r="F4141" s="5" t="s">
        <v>12458</v>
      </c>
      <c r="G4141" s="5" t="s">
        <v>12049</v>
      </c>
      <c r="H4141" s="5" t="s">
        <v>12050</v>
      </c>
      <c r="I4141" s="5" t="s">
        <v>22363</v>
      </c>
      <c r="J4141" s="5" t="s">
        <v>12328</v>
      </c>
      <c r="K4141" s="3" t="s">
        <v>12021</v>
      </c>
      <c r="L4141" s="3" t="s">
        <v>12017</v>
      </c>
      <c r="M4141" s="3" t="n">
        <v>2</v>
      </c>
      <c r="N4141" s="20" t="n">
        <v>2.29</v>
      </c>
      <c r="O4141" s="21" t="s">
        <v>22418</v>
      </c>
    </row>
    <row r="4142" customFormat="false" ht="15" hidden="false" customHeight="true" outlineLevel="0" collapsed="false">
      <c r="A4142" s="3" t="s">
        <v>8296</v>
      </c>
      <c r="B4142" s="3" t="s">
        <v>22419</v>
      </c>
      <c r="C4142" s="3" t="s">
        <v>8295</v>
      </c>
      <c r="D4142" s="5" t="s">
        <v>22420</v>
      </c>
      <c r="E4142" s="5" t="s">
        <v>22358</v>
      </c>
      <c r="F4142" s="5" t="s">
        <v>22359</v>
      </c>
      <c r="G4142" s="5" t="s">
        <v>12049</v>
      </c>
      <c r="H4142" s="5" t="s">
        <v>12050</v>
      </c>
      <c r="I4142" s="5" t="s">
        <v>22368</v>
      </c>
      <c r="J4142" s="5" t="s">
        <v>12328</v>
      </c>
      <c r="K4142" s="3" t="s">
        <v>12017</v>
      </c>
      <c r="L4142" s="3" t="s">
        <v>12017</v>
      </c>
      <c r="M4142" s="3" t="n">
        <v>4</v>
      </c>
      <c r="N4142" s="20" t="n">
        <v>2.79</v>
      </c>
      <c r="O4142" s="21" t="s">
        <v>22421</v>
      </c>
    </row>
    <row r="4143" customFormat="false" ht="15" hidden="false" customHeight="true" outlineLevel="0" collapsed="false">
      <c r="A4143" s="3" t="s">
        <v>8298</v>
      </c>
      <c r="B4143" s="3" t="s">
        <v>22422</v>
      </c>
      <c r="C4143" s="3" t="s">
        <v>8297</v>
      </c>
      <c r="D4143" s="5" t="s">
        <v>22423</v>
      </c>
      <c r="E4143" s="5" t="s">
        <v>22371</v>
      </c>
      <c r="F4143" s="5" t="s">
        <v>22372</v>
      </c>
      <c r="G4143" s="5" t="s">
        <v>12049</v>
      </c>
      <c r="H4143" s="5" t="s">
        <v>12050</v>
      </c>
      <c r="I4143" s="5" t="s">
        <v>22360</v>
      </c>
      <c r="J4143" s="5" t="s">
        <v>12328</v>
      </c>
      <c r="K4143" s="3" t="s">
        <v>12017</v>
      </c>
      <c r="L4143" s="3" t="s">
        <v>12017</v>
      </c>
      <c r="M4143" s="3" t="n">
        <v>1</v>
      </c>
      <c r="N4143" s="20" t="n">
        <v>6.39</v>
      </c>
      <c r="O4143" s="21" t="s">
        <v>22424</v>
      </c>
    </row>
    <row r="4144" customFormat="false" ht="15" hidden="false" customHeight="true" outlineLevel="0" collapsed="false">
      <c r="A4144" s="3" t="s">
        <v>8300</v>
      </c>
      <c r="B4144" s="3" t="s">
        <v>22425</v>
      </c>
      <c r="C4144" s="3" t="s">
        <v>8299</v>
      </c>
      <c r="D4144" s="5" t="s">
        <v>22426</v>
      </c>
      <c r="E4144" s="5" t="s">
        <v>22366</v>
      </c>
      <c r="F4144" s="5" t="s">
        <v>22367</v>
      </c>
      <c r="G4144" s="5" t="s">
        <v>12049</v>
      </c>
      <c r="H4144" s="5" t="s">
        <v>12050</v>
      </c>
      <c r="I4144" s="5" t="s">
        <v>22368</v>
      </c>
      <c r="J4144" s="5" t="s">
        <v>12328</v>
      </c>
      <c r="K4144" s="3" t="s">
        <v>12017</v>
      </c>
      <c r="L4144" s="3" t="s">
        <v>12017</v>
      </c>
      <c r="M4144" s="3" t="n">
        <v>1</v>
      </c>
      <c r="N4144" s="20" t="n">
        <v>4.39</v>
      </c>
      <c r="O4144" s="21" t="s">
        <v>17108</v>
      </c>
    </row>
    <row r="4145" customFormat="false" ht="15" hidden="false" customHeight="true" outlineLevel="0" collapsed="false">
      <c r="A4145" s="3" t="s">
        <v>8302</v>
      </c>
      <c r="B4145" s="3" t="s">
        <v>22427</v>
      </c>
      <c r="C4145" s="3" t="s">
        <v>8301</v>
      </c>
      <c r="D4145" s="5" t="s">
        <v>22428</v>
      </c>
      <c r="E4145" s="5" t="s">
        <v>12457</v>
      </c>
      <c r="F4145" s="5" t="s">
        <v>12458</v>
      </c>
      <c r="G4145" s="5" t="s">
        <v>12049</v>
      </c>
      <c r="H4145" s="5" t="s">
        <v>12050</v>
      </c>
      <c r="I4145" s="5" t="s">
        <v>22363</v>
      </c>
      <c r="J4145" s="5" t="s">
        <v>12328</v>
      </c>
      <c r="K4145" s="3" t="s">
        <v>12021</v>
      </c>
      <c r="L4145" s="3" t="s">
        <v>12017</v>
      </c>
      <c r="M4145" s="3" t="n">
        <v>12</v>
      </c>
      <c r="N4145" s="20" t="n">
        <v>4.99</v>
      </c>
      <c r="O4145" s="21" t="s">
        <v>12019</v>
      </c>
    </row>
    <row r="4146" customFormat="false" ht="15" hidden="false" customHeight="true" outlineLevel="0" collapsed="false">
      <c r="A4146" s="3" t="s">
        <v>8304</v>
      </c>
      <c r="B4146" s="3" t="s">
        <v>22429</v>
      </c>
      <c r="C4146" s="3" t="s">
        <v>8303</v>
      </c>
      <c r="D4146" s="5" t="s">
        <v>22430</v>
      </c>
      <c r="E4146" s="5" t="s">
        <v>12457</v>
      </c>
      <c r="F4146" s="5" t="s">
        <v>12458</v>
      </c>
      <c r="G4146" s="5" t="s">
        <v>12049</v>
      </c>
      <c r="H4146" s="5" t="s">
        <v>12050</v>
      </c>
      <c r="I4146" s="5" t="s">
        <v>22368</v>
      </c>
      <c r="J4146" s="5" t="s">
        <v>12328</v>
      </c>
      <c r="K4146" s="3" t="s">
        <v>12021</v>
      </c>
      <c r="L4146" s="3" t="s">
        <v>12017</v>
      </c>
      <c r="M4146" s="3" t="n">
        <v>24</v>
      </c>
      <c r="N4146" s="20" t="n">
        <v>6.29</v>
      </c>
      <c r="O4146" s="21" t="s">
        <v>17365</v>
      </c>
    </row>
    <row r="4147" customFormat="false" ht="15" hidden="false" customHeight="true" outlineLevel="0" collapsed="false">
      <c r="A4147" s="3" t="s">
        <v>8306</v>
      </c>
      <c r="B4147" s="3" t="s">
        <v>22431</v>
      </c>
      <c r="C4147" s="3" t="s">
        <v>8305</v>
      </c>
      <c r="D4147" s="5" t="s">
        <v>22432</v>
      </c>
      <c r="E4147" s="5" t="s">
        <v>22371</v>
      </c>
      <c r="F4147" s="5" t="s">
        <v>22372</v>
      </c>
      <c r="G4147" s="5" t="s">
        <v>12049</v>
      </c>
      <c r="H4147" s="5" t="s">
        <v>12050</v>
      </c>
      <c r="I4147" s="5" t="s">
        <v>22360</v>
      </c>
      <c r="J4147" s="5" t="s">
        <v>12328</v>
      </c>
      <c r="K4147" s="3" t="s">
        <v>12017</v>
      </c>
      <c r="L4147" s="3" t="s">
        <v>12017</v>
      </c>
      <c r="M4147" s="3" t="n">
        <v>6</v>
      </c>
      <c r="N4147" s="20" t="n">
        <v>5.89</v>
      </c>
      <c r="O4147" s="21" t="s">
        <v>18201</v>
      </c>
    </row>
    <row r="4148" customFormat="false" ht="15" hidden="false" customHeight="true" outlineLevel="0" collapsed="false">
      <c r="A4148" s="3" t="s">
        <v>8308</v>
      </c>
      <c r="B4148" s="3" t="s">
        <v>22433</v>
      </c>
      <c r="C4148" s="3" t="s">
        <v>8307</v>
      </c>
      <c r="D4148" s="5" t="s">
        <v>22434</v>
      </c>
      <c r="E4148" s="5" t="s">
        <v>12457</v>
      </c>
      <c r="F4148" s="5" t="s">
        <v>12458</v>
      </c>
      <c r="G4148" s="5" t="s">
        <v>12049</v>
      </c>
      <c r="H4148" s="5" t="s">
        <v>12050</v>
      </c>
      <c r="I4148" s="5" t="s">
        <v>22368</v>
      </c>
      <c r="J4148" s="5" t="s">
        <v>12328</v>
      </c>
      <c r="K4148" s="3" t="s">
        <v>12021</v>
      </c>
      <c r="L4148" s="3" t="s">
        <v>12017</v>
      </c>
      <c r="M4148" s="3" t="n">
        <v>1</v>
      </c>
      <c r="N4148" s="20" t="n">
        <v>4.79</v>
      </c>
      <c r="O4148" s="21" t="s">
        <v>17253</v>
      </c>
    </row>
    <row r="4149" customFormat="false" ht="15" hidden="false" customHeight="true" outlineLevel="0" collapsed="false">
      <c r="A4149" s="3" t="s">
        <v>8310</v>
      </c>
      <c r="B4149" s="3" t="s">
        <v>22435</v>
      </c>
      <c r="C4149" s="3" t="s">
        <v>8309</v>
      </c>
      <c r="D4149" s="5" t="s">
        <v>22436</v>
      </c>
      <c r="E4149" s="5" t="s">
        <v>22358</v>
      </c>
      <c r="F4149" s="5" t="s">
        <v>22359</v>
      </c>
      <c r="G4149" s="5" t="s">
        <v>12049</v>
      </c>
      <c r="H4149" s="5" t="s">
        <v>12050</v>
      </c>
      <c r="I4149" s="5" t="s">
        <v>22368</v>
      </c>
      <c r="J4149" s="5" t="s">
        <v>12328</v>
      </c>
      <c r="K4149" s="3" t="s">
        <v>12017</v>
      </c>
      <c r="L4149" s="3" t="s">
        <v>12017</v>
      </c>
      <c r="M4149" s="3" t="n">
        <v>24</v>
      </c>
      <c r="N4149" s="20" t="n">
        <v>4.29</v>
      </c>
      <c r="O4149" s="21" t="s">
        <v>18897</v>
      </c>
    </row>
    <row r="4150" customFormat="false" ht="15" hidden="false" customHeight="true" outlineLevel="0" collapsed="false">
      <c r="A4150" s="3" t="s">
        <v>8312</v>
      </c>
      <c r="B4150" s="3" t="s">
        <v>22437</v>
      </c>
      <c r="C4150" s="3" t="s">
        <v>8311</v>
      </c>
      <c r="D4150" s="5" t="s">
        <v>22438</v>
      </c>
      <c r="E4150" s="5" t="s">
        <v>12457</v>
      </c>
      <c r="F4150" s="5" t="s">
        <v>12458</v>
      </c>
      <c r="G4150" s="5" t="s">
        <v>12049</v>
      </c>
      <c r="H4150" s="5" t="s">
        <v>12050</v>
      </c>
      <c r="I4150" s="5" t="s">
        <v>22368</v>
      </c>
      <c r="J4150" s="5" t="s">
        <v>12328</v>
      </c>
      <c r="K4150" s="3" t="s">
        <v>12021</v>
      </c>
      <c r="L4150" s="3" t="s">
        <v>12017</v>
      </c>
      <c r="M4150" s="3" t="n">
        <v>4</v>
      </c>
      <c r="N4150" s="20" t="n">
        <v>6.79</v>
      </c>
      <c r="O4150" s="21" t="s">
        <v>13175</v>
      </c>
    </row>
    <row r="4151" customFormat="false" ht="15" hidden="false" customHeight="true" outlineLevel="0" collapsed="false">
      <c r="A4151" s="3" t="s">
        <v>8314</v>
      </c>
      <c r="B4151" s="3" t="s">
        <v>22439</v>
      </c>
      <c r="C4151" s="3" t="s">
        <v>8313</v>
      </c>
      <c r="D4151" s="5" t="s">
        <v>22440</v>
      </c>
      <c r="E4151" s="5" t="s">
        <v>12457</v>
      </c>
      <c r="F4151" s="5" t="s">
        <v>12458</v>
      </c>
      <c r="G4151" s="5" t="s">
        <v>12049</v>
      </c>
      <c r="H4151" s="5" t="s">
        <v>12050</v>
      </c>
      <c r="I4151" s="5" t="s">
        <v>16021</v>
      </c>
      <c r="J4151" s="5" t="s">
        <v>12328</v>
      </c>
      <c r="K4151" s="3" t="s">
        <v>12021</v>
      </c>
      <c r="L4151" s="3" t="s">
        <v>12017</v>
      </c>
      <c r="M4151" s="3" t="n">
        <v>12</v>
      </c>
      <c r="N4151" s="20" t="n">
        <v>3.39</v>
      </c>
      <c r="O4151" s="21" t="s">
        <v>22441</v>
      </c>
    </row>
    <row r="4152" customFormat="false" ht="15" hidden="false" customHeight="true" outlineLevel="0" collapsed="false">
      <c r="A4152" s="3" t="s">
        <v>8316</v>
      </c>
      <c r="B4152" s="3" t="s">
        <v>22442</v>
      </c>
      <c r="C4152" s="3" t="s">
        <v>8315</v>
      </c>
      <c r="D4152" s="5" t="s">
        <v>22443</v>
      </c>
      <c r="E4152" s="5" t="s">
        <v>22371</v>
      </c>
      <c r="F4152" s="5" t="s">
        <v>22372</v>
      </c>
      <c r="G4152" s="5" t="s">
        <v>12049</v>
      </c>
      <c r="H4152" s="5" t="s">
        <v>12050</v>
      </c>
      <c r="I4152" s="5" t="s">
        <v>22368</v>
      </c>
      <c r="J4152" s="5" t="s">
        <v>12328</v>
      </c>
      <c r="K4152" s="3" t="s">
        <v>12017</v>
      </c>
      <c r="L4152" s="3" t="s">
        <v>12017</v>
      </c>
      <c r="M4152" s="3" t="n">
        <v>24</v>
      </c>
      <c r="N4152" s="20" t="n">
        <v>5.89</v>
      </c>
      <c r="O4152" s="21" t="s">
        <v>19511</v>
      </c>
    </row>
    <row r="4153" customFormat="false" ht="15" hidden="false" customHeight="true" outlineLevel="0" collapsed="false">
      <c r="A4153" s="3" t="s">
        <v>8318</v>
      </c>
      <c r="B4153" s="3" t="s">
        <v>22444</v>
      </c>
      <c r="C4153" s="3" t="s">
        <v>8317</v>
      </c>
      <c r="D4153" s="5" t="s">
        <v>22445</v>
      </c>
      <c r="E4153" s="5" t="s">
        <v>22358</v>
      </c>
      <c r="F4153" s="5" t="s">
        <v>22359</v>
      </c>
      <c r="G4153" s="5" t="s">
        <v>12049</v>
      </c>
      <c r="H4153" s="5" t="s">
        <v>12050</v>
      </c>
      <c r="I4153" s="5" t="s">
        <v>22360</v>
      </c>
      <c r="J4153" s="5" t="s">
        <v>12328</v>
      </c>
      <c r="K4153" s="3" t="s">
        <v>12017</v>
      </c>
      <c r="L4153" s="3" t="s">
        <v>12017</v>
      </c>
      <c r="M4153" s="3" t="n">
        <v>1</v>
      </c>
      <c r="N4153" s="20" t="n">
        <v>2.89</v>
      </c>
      <c r="O4153" s="21" t="s">
        <v>21119</v>
      </c>
    </row>
    <row r="4154" customFormat="false" ht="15" hidden="false" customHeight="true" outlineLevel="0" collapsed="false">
      <c r="A4154" s="3" t="s">
        <v>8320</v>
      </c>
      <c r="B4154" s="3" t="s">
        <v>22446</v>
      </c>
      <c r="C4154" s="3" t="s">
        <v>8319</v>
      </c>
      <c r="D4154" s="5" t="s">
        <v>22447</v>
      </c>
      <c r="E4154" s="5" t="s">
        <v>12457</v>
      </c>
      <c r="F4154" s="5" t="s">
        <v>12458</v>
      </c>
      <c r="G4154" s="5" t="s">
        <v>12049</v>
      </c>
      <c r="H4154" s="5" t="s">
        <v>12050</v>
      </c>
      <c r="I4154" s="5" t="s">
        <v>22363</v>
      </c>
      <c r="J4154" s="5" t="s">
        <v>12328</v>
      </c>
      <c r="K4154" s="3" t="s">
        <v>12021</v>
      </c>
      <c r="L4154" s="3" t="s">
        <v>12017</v>
      </c>
      <c r="M4154" s="3" t="n">
        <v>1</v>
      </c>
      <c r="N4154" s="20" t="n">
        <v>5.99</v>
      </c>
      <c r="O4154" s="21" t="s">
        <v>13166</v>
      </c>
    </row>
    <row r="4155" customFormat="false" ht="15" hidden="false" customHeight="true" outlineLevel="0" collapsed="false">
      <c r="A4155" s="3" t="s">
        <v>8322</v>
      </c>
      <c r="B4155" s="3" t="s">
        <v>22448</v>
      </c>
      <c r="C4155" s="3" t="s">
        <v>8321</v>
      </c>
      <c r="D4155" s="5" t="s">
        <v>22449</v>
      </c>
      <c r="E4155" s="5" t="s">
        <v>22358</v>
      </c>
      <c r="F4155" s="5" t="s">
        <v>22359</v>
      </c>
      <c r="G4155" s="5" t="s">
        <v>12049</v>
      </c>
      <c r="H4155" s="5" t="s">
        <v>12050</v>
      </c>
      <c r="I4155" s="5" t="s">
        <v>22363</v>
      </c>
      <c r="J4155" s="5" t="s">
        <v>12328</v>
      </c>
      <c r="K4155" s="3" t="s">
        <v>12017</v>
      </c>
      <c r="L4155" s="3" t="s">
        <v>12017</v>
      </c>
      <c r="M4155" s="3" t="n">
        <v>1</v>
      </c>
      <c r="N4155" s="20" t="n">
        <v>3.89</v>
      </c>
      <c r="O4155" s="21" t="s">
        <v>15813</v>
      </c>
    </row>
    <row r="4156" customFormat="false" ht="15" hidden="false" customHeight="true" outlineLevel="0" collapsed="false">
      <c r="A4156" s="3" t="s">
        <v>8324</v>
      </c>
      <c r="B4156" s="3" t="s">
        <v>22450</v>
      </c>
      <c r="C4156" s="3" t="s">
        <v>8323</v>
      </c>
      <c r="D4156" s="5" t="s">
        <v>22451</v>
      </c>
      <c r="E4156" s="5" t="s">
        <v>22358</v>
      </c>
      <c r="F4156" s="5" t="s">
        <v>22359</v>
      </c>
      <c r="G4156" s="5" t="s">
        <v>12049</v>
      </c>
      <c r="H4156" s="5" t="s">
        <v>12050</v>
      </c>
      <c r="I4156" s="5" t="s">
        <v>22363</v>
      </c>
      <c r="J4156" s="5" t="s">
        <v>12328</v>
      </c>
      <c r="K4156" s="3" t="s">
        <v>12017</v>
      </c>
      <c r="L4156" s="3" t="s">
        <v>12017</v>
      </c>
      <c r="M4156" s="3" t="n">
        <v>1</v>
      </c>
      <c r="N4156" s="20" t="n">
        <v>3.99</v>
      </c>
      <c r="O4156" s="21" t="s">
        <v>14483</v>
      </c>
    </row>
    <row r="4157" customFormat="false" ht="15" hidden="false" customHeight="true" outlineLevel="0" collapsed="false">
      <c r="A4157" s="3" t="s">
        <v>8326</v>
      </c>
      <c r="B4157" s="3" t="s">
        <v>22452</v>
      </c>
      <c r="C4157" s="3" t="s">
        <v>8325</v>
      </c>
      <c r="D4157" s="5" t="s">
        <v>22453</v>
      </c>
      <c r="E4157" s="5" t="s">
        <v>22371</v>
      </c>
      <c r="F4157" s="5" t="s">
        <v>22372</v>
      </c>
      <c r="G4157" s="5" t="s">
        <v>12049</v>
      </c>
      <c r="H4157" s="5" t="s">
        <v>12050</v>
      </c>
      <c r="I4157" s="5" t="s">
        <v>16021</v>
      </c>
      <c r="J4157" s="5" t="s">
        <v>12328</v>
      </c>
      <c r="K4157" s="3" t="s">
        <v>12017</v>
      </c>
      <c r="L4157" s="3" t="s">
        <v>12017</v>
      </c>
      <c r="M4157" s="3" t="n">
        <v>2</v>
      </c>
      <c r="N4157" s="20" t="n">
        <v>5.39</v>
      </c>
      <c r="O4157" s="21" t="s">
        <v>14765</v>
      </c>
    </row>
    <row r="4158" customFormat="false" ht="15" hidden="false" customHeight="true" outlineLevel="0" collapsed="false">
      <c r="A4158" s="3" t="s">
        <v>8328</v>
      </c>
      <c r="B4158" s="3" t="s">
        <v>22454</v>
      </c>
      <c r="C4158" s="3" t="s">
        <v>8327</v>
      </c>
      <c r="D4158" s="5" t="s">
        <v>22455</v>
      </c>
      <c r="E4158" s="5" t="s">
        <v>22358</v>
      </c>
      <c r="F4158" s="5" t="s">
        <v>22359</v>
      </c>
      <c r="G4158" s="5" t="s">
        <v>12049</v>
      </c>
      <c r="H4158" s="5" t="s">
        <v>12050</v>
      </c>
      <c r="I4158" s="5" t="s">
        <v>16021</v>
      </c>
      <c r="J4158" s="5" t="s">
        <v>12328</v>
      </c>
      <c r="K4158" s="3" t="s">
        <v>12017</v>
      </c>
      <c r="L4158" s="3" t="s">
        <v>12017</v>
      </c>
      <c r="M4158" s="3" t="n">
        <v>4</v>
      </c>
      <c r="N4158" s="20" t="n">
        <v>6.39</v>
      </c>
      <c r="O4158" s="21" t="s">
        <v>13027</v>
      </c>
    </row>
    <row r="4159" customFormat="false" ht="15" hidden="false" customHeight="true" outlineLevel="0" collapsed="false">
      <c r="A4159" s="3" t="s">
        <v>8330</v>
      </c>
      <c r="B4159" s="3" t="s">
        <v>22456</v>
      </c>
      <c r="C4159" s="3" t="s">
        <v>8329</v>
      </c>
      <c r="D4159" s="5" t="s">
        <v>22457</v>
      </c>
      <c r="E4159" s="5" t="s">
        <v>22366</v>
      </c>
      <c r="F4159" s="5" t="s">
        <v>22367</v>
      </c>
      <c r="G4159" s="5" t="s">
        <v>12049</v>
      </c>
      <c r="H4159" s="5" t="s">
        <v>12050</v>
      </c>
      <c r="I4159" s="5" t="s">
        <v>22360</v>
      </c>
      <c r="J4159" s="5" t="s">
        <v>12328</v>
      </c>
      <c r="K4159" s="3" t="s">
        <v>12017</v>
      </c>
      <c r="L4159" s="3" t="s">
        <v>12017</v>
      </c>
      <c r="M4159" s="3" t="n">
        <v>24</v>
      </c>
      <c r="N4159" s="20" t="n">
        <v>4.79</v>
      </c>
      <c r="O4159" s="21" t="s">
        <v>19165</v>
      </c>
    </row>
    <row r="4160" customFormat="false" ht="15" hidden="false" customHeight="true" outlineLevel="0" collapsed="false">
      <c r="A4160" s="3" t="s">
        <v>8332</v>
      </c>
      <c r="B4160" s="3" t="s">
        <v>22458</v>
      </c>
      <c r="C4160" s="3" t="s">
        <v>8331</v>
      </c>
      <c r="D4160" s="5" t="s">
        <v>22459</v>
      </c>
      <c r="E4160" s="5" t="s">
        <v>22371</v>
      </c>
      <c r="F4160" s="5" t="s">
        <v>22372</v>
      </c>
      <c r="G4160" s="5" t="s">
        <v>12049</v>
      </c>
      <c r="H4160" s="5" t="s">
        <v>12050</v>
      </c>
      <c r="I4160" s="5" t="s">
        <v>22363</v>
      </c>
      <c r="J4160" s="5" t="s">
        <v>12328</v>
      </c>
      <c r="K4160" s="3" t="s">
        <v>12017</v>
      </c>
      <c r="L4160" s="3" t="s">
        <v>12017</v>
      </c>
      <c r="M4160" s="3" t="n">
        <v>6</v>
      </c>
      <c r="N4160" s="20" t="n">
        <v>6.79</v>
      </c>
      <c r="O4160" s="21" t="s">
        <v>17427</v>
      </c>
    </row>
    <row r="4161" customFormat="false" ht="15" hidden="false" customHeight="true" outlineLevel="0" collapsed="false">
      <c r="A4161" s="3" t="s">
        <v>8334</v>
      </c>
      <c r="B4161" s="3" t="s">
        <v>22460</v>
      </c>
      <c r="C4161" s="3" t="s">
        <v>8333</v>
      </c>
      <c r="D4161" s="5" t="s">
        <v>22461</v>
      </c>
      <c r="E4161" s="5" t="s">
        <v>22371</v>
      </c>
      <c r="F4161" s="5" t="s">
        <v>22372</v>
      </c>
      <c r="G4161" s="5" t="s">
        <v>12049</v>
      </c>
      <c r="H4161" s="5" t="s">
        <v>12050</v>
      </c>
      <c r="I4161" s="5" t="s">
        <v>16021</v>
      </c>
      <c r="J4161" s="5" t="s">
        <v>12328</v>
      </c>
      <c r="K4161" s="3" t="s">
        <v>12017</v>
      </c>
      <c r="L4161" s="3" t="s">
        <v>12017</v>
      </c>
      <c r="M4161" s="3" t="n">
        <v>24</v>
      </c>
      <c r="N4161" s="20" t="n">
        <v>2.39</v>
      </c>
      <c r="O4161" s="21" t="s">
        <v>14260</v>
      </c>
    </row>
    <row r="4162" customFormat="false" ht="15" hidden="false" customHeight="true" outlineLevel="0" collapsed="false">
      <c r="A4162" s="3" t="s">
        <v>8336</v>
      </c>
      <c r="B4162" s="3" t="s">
        <v>22462</v>
      </c>
      <c r="C4162" s="3" t="s">
        <v>8335</v>
      </c>
      <c r="D4162" s="5" t="s">
        <v>22463</v>
      </c>
      <c r="E4162" s="5" t="s">
        <v>12457</v>
      </c>
      <c r="F4162" s="5" t="s">
        <v>12458</v>
      </c>
      <c r="G4162" s="5" t="s">
        <v>12049</v>
      </c>
      <c r="H4162" s="5" t="s">
        <v>12050</v>
      </c>
      <c r="I4162" s="5" t="s">
        <v>22363</v>
      </c>
      <c r="J4162" s="5" t="s">
        <v>12328</v>
      </c>
      <c r="K4162" s="3" t="s">
        <v>12021</v>
      </c>
      <c r="L4162" s="3" t="s">
        <v>12017</v>
      </c>
      <c r="M4162" s="3" t="n">
        <v>12</v>
      </c>
      <c r="N4162" s="20" t="n">
        <v>2.99</v>
      </c>
      <c r="O4162" s="21" t="s">
        <v>14844</v>
      </c>
    </row>
    <row r="4163" customFormat="false" ht="15" hidden="false" customHeight="true" outlineLevel="0" collapsed="false">
      <c r="A4163" s="3" t="s">
        <v>8338</v>
      </c>
      <c r="B4163" s="3" t="s">
        <v>22464</v>
      </c>
      <c r="C4163" s="3" t="s">
        <v>8337</v>
      </c>
      <c r="D4163" s="5" t="s">
        <v>22465</v>
      </c>
      <c r="E4163" s="5" t="s">
        <v>22371</v>
      </c>
      <c r="F4163" s="5" t="s">
        <v>22372</v>
      </c>
      <c r="G4163" s="5" t="s">
        <v>12049</v>
      </c>
      <c r="H4163" s="5" t="s">
        <v>12050</v>
      </c>
      <c r="I4163" s="5" t="s">
        <v>22363</v>
      </c>
      <c r="J4163" s="5" t="s">
        <v>12328</v>
      </c>
      <c r="K4163" s="3" t="s">
        <v>12017</v>
      </c>
      <c r="L4163" s="3" t="s">
        <v>12017</v>
      </c>
      <c r="M4163" s="3" t="n">
        <v>1</v>
      </c>
      <c r="N4163" s="20" t="n">
        <v>1.89</v>
      </c>
      <c r="O4163" s="21" t="s">
        <v>19076</v>
      </c>
    </row>
    <row r="4164" customFormat="false" ht="15" hidden="false" customHeight="true" outlineLevel="0" collapsed="false">
      <c r="A4164" s="3" t="s">
        <v>8340</v>
      </c>
      <c r="B4164" s="3" t="s">
        <v>22466</v>
      </c>
      <c r="C4164" s="3" t="s">
        <v>8339</v>
      </c>
      <c r="D4164" s="5" t="s">
        <v>22467</v>
      </c>
      <c r="E4164" s="5" t="s">
        <v>22366</v>
      </c>
      <c r="F4164" s="5" t="s">
        <v>22367</v>
      </c>
      <c r="G4164" s="5" t="s">
        <v>12049</v>
      </c>
      <c r="H4164" s="5" t="s">
        <v>12050</v>
      </c>
      <c r="I4164" s="5" t="s">
        <v>22363</v>
      </c>
      <c r="J4164" s="5" t="s">
        <v>12328</v>
      </c>
      <c r="K4164" s="3" t="s">
        <v>12017</v>
      </c>
      <c r="L4164" s="3" t="s">
        <v>12017</v>
      </c>
      <c r="M4164" s="3" t="n">
        <v>2</v>
      </c>
      <c r="N4164" s="20" t="n">
        <v>2.39</v>
      </c>
      <c r="O4164" s="21" t="s">
        <v>22468</v>
      </c>
    </row>
    <row r="4165" customFormat="false" ht="15" hidden="false" customHeight="true" outlineLevel="0" collapsed="false">
      <c r="A4165" s="3" t="s">
        <v>8342</v>
      </c>
      <c r="B4165" s="3" t="s">
        <v>22469</v>
      </c>
      <c r="C4165" s="3" t="s">
        <v>8341</v>
      </c>
      <c r="D4165" s="5" t="s">
        <v>22470</v>
      </c>
      <c r="E4165" s="5" t="s">
        <v>22371</v>
      </c>
      <c r="F4165" s="5" t="s">
        <v>22372</v>
      </c>
      <c r="G4165" s="5" t="s">
        <v>12049</v>
      </c>
      <c r="H4165" s="5" t="s">
        <v>12050</v>
      </c>
      <c r="I4165" s="5" t="s">
        <v>22363</v>
      </c>
      <c r="J4165" s="5" t="s">
        <v>12328</v>
      </c>
      <c r="K4165" s="3" t="s">
        <v>12017</v>
      </c>
      <c r="L4165" s="3" t="s">
        <v>12017</v>
      </c>
      <c r="M4165" s="3" t="n">
        <v>2</v>
      </c>
      <c r="N4165" s="20" t="n">
        <v>6.29</v>
      </c>
      <c r="O4165" s="21" t="s">
        <v>12445</v>
      </c>
    </row>
    <row r="4166" customFormat="false" ht="15" hidden="false" customHeight="true" outlineLevel="0" collapsed="false">
      <c r="A4166" s="3" t="s">
        <v>8344</v>
      </c>
      <c r="B4166" s="3" t="s">
        <v>22471</v>
      </c>
      <c r="C4166" s="3" t="s">
        <v>8343</v>
      </c>
      <c r="D4166" s="5" t="s">
        <v>22472</v>
      </c>
      <c r="E4166" s="5" t="s">
        <v>22366</v>
      </c>
      <c r="F4166" s="5" t="s">
        <v>22367</v>
      </c>
      <c r="G4166" s="5" t="s">
        <v>12049</v>
      </c>
      <c r="H4166" s="5" t="s">
        <v>12050</v>
      </c>
      <c r="I4166" s="5" t="s">
        <v>22360</v>
      </c>
      <c r="J4166" s="5" t="s">
        <v>12328</v>
      </c>
      <c r="K4166" s="3" t="s">
        <v>12017</v>
      </c>
      <c r="L4166" s="3" t="s">
        <v>12017</v>
      </c>
      <c r="M4166" s="3" t="n">
        <v>6</v>
      </c>
      <c r="N4166" s="20" t="n">
        <v>6.49</v>
      </c>
      <c r="O4166" s="21" t="s">
        <v>16102</v>
      </c>
    </row>
    <row r="4167" customFormat="false" ht="15" hidden="false" customHeight="true" outlineLevel="0" collapsed="false">
      <c r="A4167" s="3" t="s">
        <v>8346</v>
      </c>
      <c r="B4167" s="3" t="s">
        <v>22473</v>
      </c>
      <c r="C4167" s="3" t="s">
        <v>8345</v>
      </c>
      <c r="D4167" s="5" t="s">
        <v>22474</v>
      </c>
      <c r="E4167" s="5" t="s">
        <v>22366</v>
      </c>
      <c r="F4167" s="5" t="s">
        <v>22367</v>
      </c>
      <c r="G4167" s="5" t="s">
        <v>12049</v>
      </c>
      <c r="H4167" s="5" t="s">
        <v>12050</v>
      </c>
      <c r="I4167" s="5" t="s">
        <v>22360</v>
      </c>
      <c r="J4167" s="5" t="s">
        <v>19411</v>
      </c>
      <c r="K4167" s="3" t="s">
        <v>12017</v>
      </c>
      <c r="L4167" s="3" t="s">
        <v>12017</v>
      </c>
      <c r="M4167" s="3" t="n">
        <v>12</v>
      </c>
      <c r="N4167" s="20" t="n">
        <v>2.49</v>
      </c>
      <c r="O4167" s="21" t="s">
        <v>16127</v>
      </c>
    </row>
    <row r="4168" customFormat="false" ht="15" hidden="false" customHeight="true" outlineLevel="0" collapsed="false">
      <c r="A4168" s="3" t="s">
        <v>8348</v>
      </c>
      <c r="B4168" s="3" t="s">
        <v>22475</v>
      </c>
      <c r="C4168" s="3" t="s">
        <v>8347</v>
      </c>
      <c r="D4168" s="5" t="s">
        <v>22476</v>
      </c>
      <c r="E4168" s="5" t="s">
        <v>22371</v>
      </c>
      <c r="F4168" s="5" t="s">
        <v>22372</v>
      </c>
      <c r="G4168" s="5" t="s">
        <v>12049</v>
      </c>
      <c r="H4168" s="5" t="s">
        <v>12059</v>
      </c>
      <c r="I4168" s="5" t="s">
        <v>22477</v>
      </c>
      <c r="J4168" s="5" t="s">
        <v>12328</v>
      </c>
      <c r="K4168" s="3" t="s">
        <v>12017</v>
      </c>
      <c r="L4168" s="3" t="s">
        <v>12017</v>
      </c>
      <c r="M4168" s="3" t="n">
        <v>12</v>
      </c>
      <c r="N4168" s="20" t="n">
        <v>1.89</v>
      </c>
      <c r="O4168" s="21" t="s">
        <v>18143</v>
      </c>
    </row>
    <row r="4169" customFormat="false" ht="15" hidden="false" customHeight="true" outlineLevel="0" collapsed="false">
      <c r="A4169" s="3" t="s">
        <v>8350</v>
      </c>
      <c r="B4169" s="3" t="s">
        <v>22478</v>
      </c>
      <c r="C4169" s="3" t="s">
        <v>8349</v>
      </c>
      <c r="D4169" s="5" t="s">
        <v>22479</v>
      </c>
      <c r="E4169" s="5" t="s">
        <v>22366</v>
      </c>
      <c r="F4169" s="5" t="s">
        <v>22367</v>
      </c>
      <c r="G4169" s="5" t="s">
        <v>12049</v>
      </c>
      <c r="H4169" s="5" t="s">
        <v>12059</v>
      </c>
      <c r="I4169" s="5" t="s">
        <v>22477</v>
      </c>
      <c r="J4169" s="5" t="s">
        <v>12328</v>
      </c>
      <c r="K4169" s="3" t="s">
        <v>12017</v>
      </c>
      <c r="L4169" s="3" t="s">
        <v>12017</v>
      </c>
      <c r="M4169" s="3" t="n">
        <v>6</v>
      </c>
      <c r="N4169" s="20" t="n">
        <v>2.89</v>
      </c>
      <c r="O4169" s="21" t="s">
        <v>17581</v>
      </c>
    </row>
    <row r="4170" customFormat="false" ht="15" hidden="false" customHeight="true" outlineLevel="0" collapsed="false">
      <c r="A4170" s="3" t="s">
        <v>8352</v>
      </c>
      <c r="B4170" s="3" t="s">
        <v>22480</v>
      </c>
      <c r="C4170" s="3" t="s">
        <v>8351</v>
      </c>
      <c r="D4170" s="5" t="s">
        <v>22481</v>
      </c>
      <c r="E4170" s="5" t="s">
        <v>22371</v>
      </c>
      <c r="F4170" s="5" t="s">
        <v>22372</v>
      </c>
      <c r="G4170" s="5" t="s">
        <v>12049</v>
      </c>
      <c r="H4170" s="5" t="s">
        <v>12059</v>
      </c>
      <c r="I4170" s="5" t="s">
        <v>22477</v>
      </c>
      <c r="J4170" s="5" t="s">
        <v>12328</v>
      </c>
      <c r="K4170" s="3" t="s">
        <v>12017</v>
      </c>
      <c r="L4170" s="3" t="s">
        <v>12017</v>
      </c>
      <c r="M4170" s="3" t="n">
        <v>12</v>
      </c>
      <c r="N4170" s="20" t="n">
        <v>4.99</v>
      </c>
      <c r="O4170" s="21" t="s">
        <v>14719</v>
      </c>
    </row>
    <row r="4171" customFormat="false" ht="15" hidden="false" customHeight="true" outlineLevel="0" collapsed="false">
      <c r="A4171" s="3" t="s">
        <v>8354</v>
      </c>
      <c r="B4171" s="3" t="s">
        <v>22482</v>
      </c>
      <c r="C4171" s="3" t="s">
        <v>8353</v>
      </c>
      <c r="D4171" s="5" t="s">
        <v>22483</v>
      </c>
      <c r="E4171" s="5" t="s">
        <v>22366</v>
      </c>
      <c r="F4171" s="5" t="s">
        <v>22367</v>
      </c>
      <c r="G4171" s="5" t="s">
        <v>12049</v>
      </c>
      <c r="H4171" s="5" t="s">
        <v>12059</v>
      </c>
      <c r="I4171" s="5" t="s">
        <v>22477</v>
      </c>
      <c r="J4171" s="5" t="s">
        <v>12328</v>
      </c>
      <c r="K4171" s="3" t="s">
        <v>12017</v>
      </c>
      <c r="L4171" s="3" t="s">
        <v>12017</v>
      </c>
      <c r="M4171" s="3" t="n">
        <v>12</v>
      </c>
      <c r="N4171" s="20" t="n">
        <v>2.79</v>
      </c>
      <c r="O4171" s="21" t="s">
        <v>19914</v>
      </c>
    </row>
    <row r="4172" customFormat="false" ht="15" hidden="false" customHeight="true" outlineLevel="0" collapsed="false">
      <c r="A4172" s="3" t="s">
        <v>8356</v>
      </c>
      <c r="B4172" s="3" t="s">
        <v>22484</v>
      </c>
      <c r="C4172" s="3" t="s">
        <v>8355</v>
      </c>
      <c r="D4172" s="5" t="s">
        <v>22485</v>
      </c>
      <c r="E4172" s="5" t="s">
        <v>22366</v>
      </c>
      <c r="F4172" s="5" t="s">
        <v>22367</v>
      </c>
      <c r="G4172" s="5" t="s">
        <v>12049</v>
      </c>
      <c r="H4172" s="5" t="s">
        <v>12059</v>
      </c>
      <c r="I4172" s="5" t="s">
        <v>22477</v>
      </c>
      <c r="J4172" s="5" t="s">
        <v>12328</v>
      </c>
      <c r="K4172" s="3" t="s">
        <v>12017</v>
      </c>
      <c r="L4172" s="3" t="s">
        <v>12017</v>
      </c>
      <c r="M4172" s="3" t="n">
        <v>8</v>
      </c>
      <c r="N4172" s="20" t="n">
        <v>1.29</v>
      </c>
      <c r="O4172" s="21" t="s">
        <v>21031</v>
      </c>
    </row>
    <row r="4173" customFormat="false" ht="15" hidden="false" customHeight="true" outlineLevel="0" collapsed="false">
      <c r="A4173" s="3" t="s">
        <v>8358</v>
      </c>
      <c r="B4173" s="3" t="s">
        <v>22486</v>
      </c>
      <c r="C4173" s="3" t="s">
        <v>8357</v>
      </c>
      <c r="D4173" s="5" t="s">
        <v>22487</v>
      </c>
      <c r="E4173" s="5" t="s">
        <v>22358</v>
      </c>
      <c r="F4173" s="5" t="s">
        <v>22359</v>
      </c>
      <c r="G4173" s="5" t="s">
        <v>12049</v>
      </c>
      <c r="H4173" s="5" t="s">
        <v>12059</v>
      </c>
      <c r="I4173" s="5" t="s">
        <v>21063</v>
      </c>
      <c r="J4173" s="5" t="s">
        <v>12328</v>
      </c>
      <c r="K4173" s="3" t="s">
        <v>12017</v>
      </c>
      <c r="L4173" s="3" t="s">
        <v>12017</v>
      </c>
      <c r="M4173" s="3" t="n">
        <v>2</v>
      </c>
      <c r="N4173" s="20" t="n">
        <v>2.39</v>
      </c>
      <c r="O4173" s="21" t="s">
        <v>12035</v>
      </c>
    </row>
    <row r="4174" customFormat="false" ht="15" hidden="false" customHeight="true" outlineLevel="0" collapsed="false">
      <c r="A4174" s="3" t="s">
        <v>8360</v>
      </c>
      <c r="B4174" s="3" t="s">
        <v>22488</v>
      </c>
      <c r="C4174" s="3" t="s">
        <v>8359</v>
      </c>
      <c r="D4174" s="5" t="s">
        <v>22489</v>
      </c>
      <c r="E4174" s="5" t="s">
        <v>22358</v>
      </c>
      <c r="F4174" s="5" t="s">
        <v>22359</v>
      </c>
      <c r="G4174" s="5" t="s">
        <v>12049</v>
      </c>
      <c r="H4174" s="5" t="s">
        <v>12059</v>
      </c>
      <c r="I4174" s="5" t="s">
        <v>22252</v>
      </c>
      <c r="J4174" s="5" t="s">
        <v>12328</v>
      </c>
      <c r="K4174" s="3" t="s">
        <v>12017</v>
      </c>
      <c r="L4174" s="3" t="s">
        <v>12017</v>
      </c>
      <c r="M4174" s="3" t="n">
        <v>24</v>
      </c>
      <c r="N4174" s="20" t="n">
        <v>1.39</v>
      </c>
      <c r="O4174" s="21" t="s">
        <v>19464</v>
      </c>
    </row>
    <row r="4175" customFormat="false" ht="15" hidden="false" customHeight="true" outlineLevel="0" collapsed="false">
      <c r="A4175" s="3" t="s">
        <v>8362</v>
      </c>
      <c r="B4175" s="3" t="s">
        <v>22490</v>
      </c>
      <c r="C4175" s="3" t="s">
        <v>8361</v>
      </c>
      <c r="D4175" s="5" t="s">
        <v>22491</v>
      </c>
      <c r="E4175" s="5" t="s">
        <v>22358</v>
      </c>
      <c r="F4175" s="5" t="s">
        <v>22359</v>
      </c>
      <c r="G4175" s="5" t="s">
        <v>12049</v>
      </c>
      <c r="H4175" s="5" t="s">
        <v>12059</v>
      </c>
      <c r="I4175" s="5" t="s">
        <v>22477</v>
      </c>
      <c r="J4175" s="5" t="s">
        <v>12328</v>
      </c>
      <c r="K4175" s="3" t="s">
        <v>12017</v>
      </c>
      <c r="L4175" s="3" t="s">
        <v>12017</v>
      </c>
      <c r="M4175" s="3" t="n">
        <v>4</v>
      </c>
      <c r="N4175" s="20" t="n">
        <v>2.79</v>
      </c>
      <c r="O4175" s="21" t="s">
        <v>14297</v>
      </c>
    </row>
    <row r="4176" customFormat="false" ht="15" hidden="false" customHeight="true" outlineLevel="0" collapsed="false">
      <c r="A4176" s="3" t="s">
        <v>8364</v>
      </c>
      <c r="B4176" s="3" t="s">
        <v>22492</v>
      </c>
      <c r="C4176" s="3" t="s">
        <v>8363</v>
      </c>
      <c r="D4176" s="5" t="s">
        <v>22493</v>
      </c>
      <c r="E4176" s="5" t="s">
        <v>22366</v>
      </c>
      <c r="F4176" s="5" t="s">
        <v>22367</v>
      </c>
      <c r="G4176" s="5" t="s">
        <v>12049</v>
      </c>
      <c r="H4176" s="5" t="s">
        <v>12059</v>
      </c>
      <c r="I4176" s="5" t="s">
        <v>22252</v>
      </c>
      <c r="J4176" s="5" t="s">
        <v>12328</v>
      </c>
      <c r="K4176" s="3" t="s">
        <v>12017</v>
      </c>
      <c r="L4176" s="3" t="s">
        <v>12017</v>
      </c>
      <c r="M4176" s="3" t="n">
        <v>6</v>
      </c>
      <c r="N4176" s="20" t="n">
        <v>1.89</v>
      </c>
      <c r="O4176" s="21" t="s">
        <v>18002</v>
      </c>
    </row>
    <row r="4177" customFormat="false" ht="15" hidden="false" customHeight="true" outlineLevel="0" collapsed="false">
      <c r="A4177" s="3" t="s">
        <v>8366</v>
      </c>
      <c r="B4177" s="3" t="s">
        <v>22494</v>
      </c>
      <c r="C4177" s="3" t="s">
        <v>8365</v>
      </c>
      <c r="D4177" s="5" t="s">
        <v>22495</v>
      </c>
      <c r="E4177" s="5" t="s">
        <v>22358</v>
      </c>
      <c r="F4177" s="5" t="s">
        <v>22359</v>
      </c>
      <c r="G4177" s="5" t="s">
        <v>12049</v>
      </c>
      <c r="H4177" s="5" t="s">
        <v>12059</v>
      </c>
      <c r="I4177" s="5" t="s">
        <v>22477</v>
      </c>
      <c r="J4177" s="5" t="s">
        <v>12328</v>
      </c>
      <c r="K4177" s="3" t="s">
        <v>12017</v>
      </c>
      <c r="L4177" s="3" t="s">
        <v>12017</v>
      </c>
      <c r="M4177" s="3" t="n">
        <v>2</v>
      </c>
      <c r="N4177" s="20" t="n">
        <v>3.89</v>
      </c>
      <c r="O4177" s="21" t="s">
        <v>13899</v>
      </c>
    </row>
    <row r="4178" customFormat="false" ht="15" hidden="false" customHeight="true" outlineLevel="0" collapsed="false">
      <c r="A4178" s="3" t="s">
        <v>8368</v>
      </c>
      <c r="B4178" s="3" t="s">
        <v>22496</v>
      </c>
      <c r="C4178" s="3" t="s">
        <v>8367</v>
      </c>
      <c r="D4178" s="5" t="s">
        <v>22497</v>
      </c>
      <c r="E4178" s="5" t="s">
        <v>22366</v>
      </c>
      <c r="F4178" s="5" t="s">
        <v>22367</v>
      </c>
      <c r="G4178" s="5" t="s">
        <v>12049</v>
      </c>
      <c r="H4178" s="5" t="s">
        <v>12059</v>
      </c>
      <c r="I4178" s="5" t="s">
        <v>22252</v>
      </c>
      <c r="J4178" s="5" t="s">
        <v>12328</v>
      </c>
      <c r="K4178" s="3" t="s">
        <v>12017</v>
      </c>
      <c r="L4178" s="3" t="s">
        <v>12017</v>
      </c>
      <c r="M4178" s="3" t="n">
        <v>8</v>
      </c>
      <c r="N4178" s="20" t="n">
        <v>5.89</v>
      </c>
      <c r="O4178" s="21" t="s">
        <v>18288</v>
      </c>
    </row>
    <row r="4179" customFormat="false" ht="15" hidden="false" customHeight="true" outlineLevel="0" collapsed="false">
      <c r="A4179" s="3" t="s">
        <v>8370</v>
      </c>
      <c r="B4179" s="3" t="s">
        <v>22498</v>
      </c>
      <c r="C4179" s="3" t="s">
        <v>8369</v>
      </c>
      <c r="D4179" s="5" t="s">
        <v>22499</v>
      </c>
      <c r="E4179" s="5" t="s">
        <v>22371</v>
      </c>
      <c r="F4179" s="5" t="s">
        <v>22372</v>
      </c>
      <c r="G4179" s="5" t="s">
        <v>12049</v>
      </c>
      <c r="H4179" s="5" t="s">
        <v>12059</v>
      </c>
      <c r="I4179" s="5" t="s">
        <v>22252</v>
      </c>
      <c r="J4179" s="5" t="s">
        <v>12328</v>
      </c>
      <c r="K4179" s="3" t="s">
        <v>12017</v>
      </c>
      <c r="L4179" s="3" t="s">
        <v>12017</v>
      </c>
      <c r="M4179" s="3" t="n">
        <v>24</v>
      </c>
      <c r="N4179" s="20" t="n">
        <v>1.99</v>
      </c>
      <c r="O4179" s="21" t="s">
        <v>18327</v>
      </c>
    </row>
    <row r="4180" customFormat="false" ht="15" hidden="false" customHeight="true" outlineLevel="0" collapsed="false">
      <c r="A4180" s="3" t="s">
        <v>8372</v>
      </c>
      <c r="B4180" s="3" t="s">
        <v>22500</v>
      </c>
      <c r="C4180" s="3" t="s">
        <v>8371</v>
      </c>
      <c r="D4180" s="5" t="s">
        <v>22501</v>
      </c>
      <c r="E4180" s="5" t="s">
        <v>22366</v>
      </c>
      <c r="F4180" s="5" t="s">
        <v>22367</v>
      </c>
      <c r="G4180" s="5" t="s">
        <v>12049</v>
      </c>
      <c r="H4180" s="5" t="s">
        <v>12059</v>
      </c>
      <c r="I4180" s="5" t="s">
        <v>22477</v>
      </c>
      <c r="J4180" s="5" t="s">
        <v>12328</v>
      </c>
      <c r="K4180" s="3" t="s">
        <v>12017</v>
      </c>
      <c r="L4180" s="3" t="s">
        <v>12017</v>
      </c>
      <c r="M4180" s="3" t="n">
        <v>1</v>
      </c>
      <c r="N4180" s="20" t="n">
        <v>5.89</v>
      </c>
      <c r="O4180" s="21" t="s">
        <v>21838</v>
      </c>
    </row>
    <row r="4181" customFormat="false" ht="15" hidden="false" customHeight="true" outlineLevel="0" collapsed="false">
      <c r="A4181" s="3" t="s">
        <v>8374</v>
      </c>
      <c r="B4181" s="3" t="s">
        <v>22502</v>
      </c>
      <c r="C4181" s="3" t="s">
        <v>8373</v>
      </c>
      <c r="D4181" s="5" t="s">
        <v>22503</v>
      </c>
      <c r="E4181" s="5" t="s">
        <v>22358</v>
      </c>
      <c r="F4181" s="5" t="s">
        <v>22359</v>
      </c>
      <c r="G4181" s="5" t="s">
        <v>12049</v>
      </c>
      <c r="H4181" s="5" t="s">
        <v>12059</v>
      </c>
      <c r="I4181" s="5" t="s">
        <v>22252</v>
      </c>
      <c r="J4181" s="5" t="s">
        <v>12328</v>
      </c>
      <c r="K4181" s="3" t="s">
        <v>12017</v>
      </c>
      <c r="L4181" s="3" t="s">
        <v>12017</v>
      </c>
      <c r="M4181" s="3" t="n">
        <v>6</v>
      </c>
      <c r="N4181" s="20" t="n">
        <v>3.89</v>
      </c>
      <c r="O4181" s="21" t="s">
        <v>17241</v>
      </c>
    </row>
    <row r="4182" customFormat="false" ht="15" hidden="false" customHeight="true" outlineLevel="0" collapsed="false">
      <c r="A4182" s="3" t="s">
        <v>8376</v>
      </c>
      <c r="B4182" s="3" t="s">
        <v>22504</v>
      </c>
      <c r="C4182" s="3" t="s">
        <v>8375</v>
      </c>
      <c r="D4182" s="5" t="s">
        <v>22505</v>
      </c>
      <c r="E4182" s="5" t="s">
        <v>22371</v>
      </c>
      <c r="F4182" s="5" t="s">
        <v>22372</v>
      </c>
      <c r="G4182" s="5" t="s">
        <v>12049</v>
      </c>
      <c r="H4182" s="5" t="s">
        <v>12059</v>
      </c>
      <c r="I4182" s="5" t="s">
        <v>22477</v>
      </c>
      <c r="J4182" s="5" t="s">
        <v>12328</v>
      </c>
      <c r="K4182" s="3" t="s">
        <v>12017</v>
      </c>
      <c r="L4182" s="3" t="s">
        <v>12017</v>
      </c>
      <c r="M4182" s="3" t="n">
        <v>8</v>
      </c>
      <c r="N4182" s="20" t="n">
        <v>5.89</v>
      </c>
      <c r="O4182" s="21" t="s">
        <v>19479</v>
      </c>
    </row>
    <row r="4183" customFormat="false" ht="15" hidden="false" customHeight="true" outlineLevel="0" collapsed="false">
      <c r="A4183" s="3" t="s">
        <v>8378</v>
      </c>
      <c r="B4183" s="3" t="s">
        <v>22506</v>
      </c>
      <c r="C4183" s="3" t="s">
        <v>8377</v>
      </c>
      <c r="D4183" s="5" t="s">
        <v>22507</v>
      </c>
      <c r="E4183" s="5" t="s">
        <v>22371</v>
      </c>
      <c r="F4183" s="5" t="s">
        <v>22372</v>
      </c>
      <c r="G4183" s="5" t="s">
        <v>12049</v>
      </c>
      <c r="H4183" s="5" t="s">
        <v>12059</v>
      </c>
      <c r="I4183" s="5" t="s">
        <v>21063</v>
      </c>
      <c r="J4183" s="5" t="s">
        <v>12328</v>
      </c>
      <c r="K4183" s="3" t="s">
        <v>12017</v>
      </c>
      <c r="L4183" s="3" t="s">
        <v>12017</v>
      </c>
      <c r="M4183" s="3" t="n">
        <v>8</v>
      </c>
      <c r="N4183" s="20" t="n">
        <v>5.29</v>
      </c>
      <c r="O4183" s="21" t="s">
        <v>14181</v>
      </c>
    </row>
    <row r="4184" customFormat="false" ht="15" hidden="false" customHeight="true" outlineLevel="0" collapsed="false">
      <c r="A4184" s="3" t="s">
        <v>8380</v>
      </c>
      <c r="B4184" s="3" t="s">
        <v>22508</v>
      </c>
      <c r="C4184" s="3" t="s">
        <v>8379</v>
      </c>
      <c r="D4184" s="5" t="s">
        <v>22509</v>
      </c>
      <c r="E4184" s="5" t="s">
        <v>12457</v>
      </c>
      <c r="F4184" s="5" t="s">
        <v>12458</v>
      </c>
      <c r="G4184" s="5" t="s">
        <v>12049</v>
      </c>
      <c r="H4184" s="5" t="s">
        <v>12059</v>
      </c>
      <c r="I4184" s="5" t="s">
        <v>22477</v>
      </c>
      <c r="J4184" s="5" t="s">
        <v>12328</v>
      </c>
      <c r="K4184" s="3" t="s">
        <v>12021</v>
      </c>
      <c r="L4184" s="3" t="s">
        <v>12017</v>
      </c>
      <c r="M4184" s="3" t="n">
        <v>6</v>
      </c>
      <c r="N4184" s="20" t="n">
        <v>3.89</v>
      </c>
      <c r="O4184" s="21" t="s">
        <v>15940</v>
      </c>
    </row>
    <row r="4185" customFormat="false" ht="15" hidden="false" customHeight="true" outlineLevel="0" collapsed="false">
      <c r="A4185" s="3" t="s">
        <v>8382</v>
      </c>
      <c r="B4185" s="3" t="s">
        <v>22510</v>
      </c>
      <c r="C4185" s="3" t="s">
        <v>8381</v>
      </c>
      <c r="D4185" s="5" t="s">
        <v>22511</v>
      </c>
      <c r="E4185" s="5" t="s">
        <v>22358</v>
      </c>
      <c r="F4185" s="5" t="s">
        <v>22359</v>
      </c>
      <c r="G4185" s="5" t="s">
        <v>12049</v>
      </c>
      <c r="H4185" s="5" t="s">
        <v>12059</v>
      </c>
      <c r="I4185" s="5" t="s">
        <v>22477</v>
      </c>
      <c r="J4185" s="5" t="s">
        <v>12328</v>
      </c>
      <c r="K4185" s="3" t="s">
        <v>12017</v>
      </c>
      <c r="L4185" s="3" t="s">
        <v>12017</v>
      </c>
      <c r="M4185" s="3" t="n">
        <v>6</v>
      </c>
      <c r="N4185" s="20" t="n">
        <v>4.79</v>
      </c>
      <c r="O4185" s="21" t="s">
        <v>17238</v>
      </c>
    </row>
    <row r="4186" customFormat="false" ht="15" hidden="false" customHeight="true" outlineLevel="0" collapsed="false">
      <c r="A4186" s="3" t="s">
        <v>8384</v>
      </c>
      <c r="B4186" s="3" t="s">
        <v>22512</v>
      </c>
      <c r="C4186" s="3" t="s">
        <v>8383</v>
      </c>
      <c r="D4186" s="5" t="s">
        <v>22513</v>
      </c>
      <c r="E4186" s="5" t="s">
        <v>22358</v>
      </c>
      <c r="F4186" s="5" t="s">
        <v>22359</v>
      </c>
      <c r="G4186" s="5" t="s">
        <v>12049</v>
      </c>
      <c r="H4186" s="5" t="s">
        <v>12059</v>
      </c>
      <c r="I4186" s="5" t="s">
        <v>22252</v>
      </c>
      <c r="J4186" s="5" t="s">
        <v>12328</v>
      </c>
      <c r="K4186" s="3" t="s">
        <v>12017</v>
      </c>
      <c r="L4186" s="3" t="s">
        <v>12017</v>
      </c>
      <c r="M4186" s="3" t="n">
        <v>1</v>
      </c>
      <c r="N4186" s="20" t="n">
        <v>3.29</v>
      </c>
      <c r="O4186" s="21" t="s">
        <v>19748</v>
      </c>
    </row>
    <row r="4187" customFormat="false" ht="15" hidden="false" customHeight="true" outlineLevel="0" collapsed="false">
      <c r="A4187" s="3" t="s">
        <v>8386</v>
      </c>
      <c r="B4187" s="3" t="s">
        <v>22514</v>
      </c>
      <c r="C4187" s="3" t="s">
        <v>8385</v>
      </c>
      <c r="D4187" s="5" t="s">
        <v>22515</v>
      </c>
      <c r="E4187" s="5" t="s">
        <v>22371</v>
      </c>
      <c r="F4187" s="5" t="s">
        <v>22372</v>
      </c>
      <c r="G4187" s="5" t="s">
        <v>12049</v>
      </c>
      <c r="H4187" s="5" t="s">
        <v>12059</v>
      </c>
      <c r="I4187" s="5" t="s">
        <v>22252</v>
      </c>
      <c r="J4187" s="5" t="s">
        <v>12328</v>
      </c>
      <c r="K4187" s="3" t="s">
        <v>12017</v>
      </c>
      <c r="L4187" s="3" t="s">
        <v>12017</v>
      </c>
      <c r="M4187" s="3" t="n">
        <v>6</v>
      </c>
      <c r="N4187" s="20" t="n">
        <v>5.39</v>
      </c>
      <c r="O4187" s="21" t="s">
        <v>19816</v>
      </c>
    </row>
    <row r="4188" customFormat="false" ht="15" hidden="false" customHeight="true" outlineLevel="0" collapsed="false">
      <c r="A4188" s="3" t="s">
        <v>8388</v>
      </c>
      <c r="B4188" s="3" t="s">
        <v>22516</v>
      </c>
      <c r="C4188" s="3" t="s">
        <v>8387</v>
      </c>
      <c r="D4188" s="5" t="s">
        <v>22517</v>
      </c>
      <c r="E4188" s="5" t="s">
        <v>12457</v>
      </c>
      <c r="F4188" s="5" t="s">
        <v>12458</v>
      </c>
      <c r="G4188" s="5" t="s">
        <v>12049</v>
      </c>
      <c r="H4188" s="5" t="s">
        <v>12059</v>
      </c>
      <c r="I4188" s="5" t="s">
        <v>22252</v>
      </c>
      <c r="J4188" s="5" t="s">
        <v>12328</v>
      </c>
      <c r="K4188" s="3" t="s">
        <v>12021</v>
      </c>
      <c r="L4188" s="3" t="s">
        <v>12017</v>
      </c>
      <c r="M4188" s="3" t="n">
        <v>1</v>
      </c>
      <c r="N4188" s="20" t="n">
        <v>3.49</v>
      </c>
      <c r="O4188" s="21" t="s">
        <v>12782</v>
      </c>
    </row>
    <row r="4189" customFormat="false" ht="15" hidden="false" customHeight="true" outlineLevel="0" collapsed="false">
      <c r="A4189" s="3" t="s">
        <v>8390</v>
      </c>
      <c r="B4189" s="3" t="s">
        <v>22518</v>
      </c>
      <c r="C4189" s="3" t="s">
        <v>8389</v>
      </c>
      <c r="D4189" s="5" t="s">
        <v>22519</v>
      </c>
      <c r="E4189" s="5" t="s">
        <v>22358</v>
      </c>
      <c r="F4189" s="5" t="s">
        <v>22359</v>
      </c>
      <c r="G4189" s="5" t="s">
        <v>12049</v>
      </c>
      <c r="H4189" s="5" t="s">
        <v>12059</v>
      </c>
      <c r="I4189" s="5" t="s">
        <v>22252</v>
      </c>
      <c r="J4189" s="5" t="s">
        <v>12328</v>
      </c>
      <c r="K4189" s="3" t="s">
        <v>12017</v>
      </c>
      <c r="L4189" s="3" t="s">
        <v>12017</v>
      </c>
      <c r="M4189" s="3" t="n">
        <v>2</v>
      </c>
      <c r="N4189" s="20" t="n">
        <v>4.49</v>
      </c>
      <c r="O4189" s="21" t="s">
        <v>14707</v>
      </c>
    </row>
    <row r="4190" customFormat="false" ht="15" hidden="false" customHeight="true" outlineLevel="0" collapsed="false">
      <c r="A4190" s="3" t="s">
        <v>8392</v>
      </c>
      <c r="B4190" s="3" t="s">
        <v>22520</v>
      </c>
      <c r="C4190" s="3" t="s">
        <v>8391</v>
      </c>
      <c r="D4190" s="5" t="s">
        <v>22521</v>
      </c>
      <c r="E4190" s="5" t="s">
        <v>22358</v>
      </c>
      <c r="F4190" s="5" t="s">
        <v>22359</v>
      </c>
      <c r="G4190" s="5" t="s">
        <v>12049</v>
      </c>
      <c r="H4190" s="5" t="s">
        <v>12059</v>
      </c>
      <c r="I4190" s="5" t="s">
        <v>21063</v>
      </c>
      <c r="J4190" s="5" t="s">
        <v>12328</v>
      </c>
      <c r="K4190" s="3" t="s">
        <v>12017</v>
      </c>
      <c r="L4190" s="3" t="s">
        <v>12017</v>
      </c>
      <c r="M4190" s="3" t="n">
        <v>6</v>
      </c>
      <c r="N4190" s="20" t="n">
        <v>4.89</v>
      </c>
      <c r="O4190" s="21" t="s">
        <v>17082</v>
      </c>
    </row>
    <row r="4191" customFormat="false" ht="15" hidden="false" customHeight="true" outlineLevel="0" collapsed="false">
      <c r="A4191" s="3" t="s">
        <v>8394</v>
      </c>
      <c r="B4191" s="3" t="s">
        <v>22522</v>
      </c>
      <c r="C4191" s="3" t="s">
        <v>8393</v>
      </c>
      <c r="D4191" s="5" t="s">
        <v>22523</v>
      </c>
      <c r="E4191" s="5" t="s">
        <v>22371</v>
      </c>
      <c r="F4191" s="5" t="s">
        <v>22372</v>
      </c>
      <c r="G4191" s="5" t="s">
        <v>12049</v>
      </c>
      <c r="H4191" s="5" t="s">
        <v>12059</v>
      </c>
      <c r="I4191" s="5" t="s">
        <v>22477</v>
      </c>
      <c r="J4191" s="5" t="s">
        <v>12328</v>
      </c>
      <c r="K4191" s="3" t="s">
        <v>12017</v>
      </c>
      <c r="L4191" s="3" t="s">
        <v>12017</v>
      </c>
      <c r="M4191" s="3" t="n">
        <v>1</v>
      </c>
      <c r="N4191" s="20" t="n">
        <v>5.79</v>
      </c>
      <c r="O4191" s="21" t="s">
        <v>16908</v>
      </c>
    </row>
    <row r="4192" customFormat="false" ht="15" hidden="false" customHeight="true" outlineLevel="0" collapsed="false">
      <c r="A4192" s="3" t="s">
        <v>8396</v>
      </c>
      <c r="B4192" s="3" t="s">
        <v>22524</v>
      </c>
      <c r="C4192" s="3" t="s">
        <v>8395</v>
      </c>
      <c r="D4192" s="5" t="s">
        <v>22525</v>
      </c>
      <c r="E4192" s="5" t="s">
        <v>22366</v>
      </c>
      <c r="F4192" s="5" t="s">
        <v>22367</v>
      </c>
      <c r="G4192" s="5" t="s">
        <v>12049</v>
      </c>
      <c r="H4192" s="5" t="s">
        <v>12059</v>
      </c>
      <c r="I4192" s="5" t="s">
        <v>21063</v>
      </c>
      <c r="J4192" s="5" t="s">
        <v>12328</v>
      </c>
      <c r="K4192" s="3" t="s">
        <v>12017</v>
      </c>
      <c r="L4192" s="3" t="s">
        <v>12017</v>
      </c>
      <c r="M4192" s="3" t="n">
        <v>1</v>
      </c>
      <c r="N4192" s="20" t="n">
        <v>2.89</v>
      </c>
      <c r="O4192" s="21" t="s">
        <v>22526</v>
      </c>
    </row>
    <row r="4193" customFormat="false" ht="15" hidden="false" customHeight="true" outlineLevel="0" collapsed="false">
      <c r="A4193" s="3" t="s">
        <v>8398</v>
      </c>
      <c r="B4193" s="3" t="s">
        <v>22527</v>
      </c>
      <c r="C4193" s="3" t="s">
        <v>8397</v>
      </c>
      <c r="D4193" s="5" t="s">
        <v>22528</v>
      </c>
      <c r="E4193" s="5" t="s">
        <v>12457</v>
      </c>
      <c r="F4193" s="5" t="s">
        <v>12458</v>
      </c>
      <c r="G4193" s="5" t="s">
        <v>12049</v>
      </c>
      <c r="H4193" s="5" t="s">
        <v>12059</v>
      </c>
      <c r="I4193" s="5" t="s">
        <v>21063</v>
      </c>
      <c r="J4193" s="5" t="s">
        <v>12328</v>
      </c>
      <c r="K4193" s="3" t="s">
        <v>12021</v>
      </c>
      <c r="L4193" s="3" t="s">
        <v>12017</v>
      </c>
      <c r="M4193" s="3" t="n">
        <v>4</v>
      </c>
      <c r="N4193" s="20" t="n">
        <v>2.29</v>
      </c>
      <c r="O4193" s="21" t="s">
        <v>17995</v>
      </c>
    </row>
    <row r="4194" customFormat="false" ht="15" hidden="false" customHeight="true" outlineLevel="0" collapsed="false">
      <c r="A4194" s="3" t="s">
        <v>8400</v>
      </c>
      <c r="B4194" s="3" t="s">
        <v>22529</v>
      </c>
      <c r="C4194" s="3" t="s">
        <v>8399</v>
      </c>
      <c r="D4194" s="5" t="s">
        <v>22530</v>
      </c>
      <c r="E4194" s="5" t="s">
        <v>22366</v>
      </c>
      <c r="F4194" s="5" t="s">
        <v>22367</v>
      </c>
      <c r="G4194" s="5" t="s">
        <v>12049</v>
      </c>
      <c r="H4194" s="5" t="s">
        <v>12059</v>
      </c>
      <c r="I4194" s="5" t="s">
        <v>22252</v>
      </c>
      <c r="J4194" s="5" t="s">
        <v>12328</v>
      </c>
      <c r="K4194" s="3" t="s">
        <v>12017</v>
      </c>
      <c r="L4194" s="3" t="s">
        <v>12017</v>
      </c>
      <c r="M4194" s="3" t="n">
        <v>2</v>
      </c>
      <c r="N4194" s="20" t="n">
        <v>5.99</v>
      </c>
      <c r="O4194" s="21" t="s">
        <v>22531</v>
      </c>
    </row>
    <row r="4195" customFormat="false" ht="15" hidden="false" customHeight="true" outlineLevel="0" collapsed="false">
      <c r="A4195" s="3" t="s">
        <v>8402</v>
      </c>
      <c r="B4195" s="3" t="s">
        <v>22532</v>
      </c>
      <c r="C4195" s="3" t="s">
        <v>8401</v>
      </c>
      <c r="D4195" s="5" t="s">
        <v>22533</v>
      </c>
      <c r="E4195" s="5" t="s">
        <v>22366</v>
      </c>
      <c r="F4195" s="5" t="s">
        <v>22367</v>
      </c>
      <c r="G4195" s="5" t="s">
        <v>12049</v>
      </c>
      <c r="H4195" s="5" t="s">
        <v>12059</v>
      </c>
      <c r="I4195" s="5" t="s">
        <v>21063</v>
      </c>
      <c r="J4195" s="5" t="s">
        <v>12328</v>
      </c>
      <c r="K4195" s="3" t="s">
        <v>12017</v>
      </c>
      <c r="L4195" s="3" t="s">
        <v>12017</v>
      </c>
      <c r="M4195" s="3" t="n">
        <v>6</v>
      </c>
      <c r="N4195" s="20" t="n">
        <v>2.39</v>
      </c>
      <c r="O4195" s="21" t="s">
        <v>13224</v>
      </c>
    </row>
    <row r="4196" customFormat="false" ht="15" hidden="false" customHeight="true" outlineLevel="0" collapsed="false">
      <c r="A4196" s="3" t="s">
        <v>8404</v>
      </c>
      <c r="B4196" s="3" t="s">
        <v>22534</v>
      </c>
      <c r="C4196" s="3" t="s">
        <v>8403</v>
      </c>
      <c r="D4196" s="5" t="s">
        <v>22535</v>
      </c>
      <c r="E4196" s="5" t="s">
        <v>12457</v>
      </c>
      <c r="F4196" s="5" t="s">
        <v>12458</v>
      </c>
      <c r="G4196" s="5" t="s">
        <v>12049</v>
      </c>
      <c r="H4196" s="5" t="s">
        <v>12059</v>
      </c>
      <c r="I4196" s="5" t="s">
        <v>21063</v>
      </c>
      <c r="J4196" s="5" t="s">
        <v>12328</v>
      </c>
      <c r="K4196" s="3" t="s">
        <v>12021</v>
      </c>
      <c r="L4196" s="3" t="s">
        <v>12017</v>
      </c>
      <c r="M4196" s="3" t="n">
        <v>1</v>
      </c>
      <c r="N4196" s="20" t="n">
        <v>3.99</v>
      </c>
      <c r="O4196" s="21" t="s">
        <v>16571</v>
      </c>
    </row>
    <row r="4197" customFormat="false" ht="15" hidden="false" customHeight="true" outlineLevel="0" collapsed="false">
      <c r="A4197" s="3" t="s">
        <v>8406</v>
      </c>
      <c r="B4197" s="3" t="s">
        <v>22536</v>
      </c>
      <c r="C4197" s="3" t="s">
        <v>8405</v>
      </c>
      <c r="D4197" s="5" t="s">
        <v>22537</v>
      </c>
      <c r="E4197" s="5" t="s">
        <v>22358</v>
      </c>
      <c r="F4197" s="5" t="s">
        <v>22359</v>
      </c>
      <c r="G4197" s="5" t="s">
        <v>12049</v>
      </c>
      <c r="H4197" s="5" t="s">
        <v>12059</v>
      </c>
      <c r="I4197" s="5" t="s">
        <v>21063</v>
      </c>
      <c r="J4197" s="5" t="s">
        <v>12328</v>
      </c>
      <c r="K4197" s="3" t="s">
        <v>12017</v>
      </c>
      <c r="L4197" s="3" t="s">
        <v>12017</v>
      </c>
      <c r="M4197" s="3" t="n">
        <v>1</v>
      </c>
      <c r="N4197" s="20" t="n">
        <v>2.79</v>
      </c>
      <c r="O4197" s="21" t="s">
        <v>19147</v>
      </c>
    </row>
    <row r="4198" customFormat="false" ht="15" hidden="false" customHeight="true" outlineLevel="0" collapsed="false">
      <c r="A4198" s="3" t="s">
        <v>8408</v>
      </c>
      <c r="B4198" s="3" t="s">
        <v>22538</v>
      </c>
      <c r="C4198" s="3" t="s">
        <v>8407</v>
      </c>
      <c r="D4198" s="5" t="s">
        <v>22539</v>
      </c>
      <c r="E4198" s="5" t="s">
        <v>12457</v>
      </c>
      <c r="F4198" s="5" t="s">
        <v>12458</v>
      </c>
      <c r="G4198" s="5" t="s">
        <v>12049</v>
      </c>
      <c r="H4198" s="5" t="s">
        <v>12059</v>
      </c>
      <c r="I4198" s="5" t="s">
        <v>22477</v>
      </c>
      <c r="J4198" s="5" t="s">
        <v>12328</v>
      </c>
      <c r="K4198" s="3" t="s">
        <v>12021</v>
      </c>
      <c r="L4198" s="3" t="s">
        <v>12017</v>
      </c>
      <c r="M4198" s="3" t="n">
        <v>2</v>
      </c>
      <c r="N4198" s="20" t="n">
        <v>5.49</v>
      </c>
      <c r="O4198" s="21" t="s">
        <v>16426</v>
      </c>
    </row>
    <row r="4199" customFormat="false" ht="15" hidden="false" customHeight="true" outlineLevel="0" collapsed="false">
      <c r="A4199" s="3" t="s">
        <v>8410</v>
      </c>
      <c r="B4199" s="3" t="s">
        <v>22540</v>
      </c>
      <c r="C4199" s="3" t="s">
        <v>8409</v>
      </c>
      <c r="D4199" s="5" t="s">
        <v>22541</v>
      </c>
      <c r="E4199" s="5" t="s">
        <v>22371</v>
      </c>
      <c r="F4199" s="5" t="s">
        <v>22372</v>
      </c>
      <c r="G4199" s="5" t="s">
        <v>12049</v>
      </c>
      <c r="H4199" s="5" t="s">
        <v>12059</v>
      </c>
      <c r="I4199" s="5" t="s">
        <v>22252</v>
      </c>
      <c r="J4199" s="5" t="s">
        <v>12328</v>
      </c>
      <c r="K4199" s="3" t="s">
        <v>12017</v>
      </c>
      <c r="L4199" s="3" t="s">
        <v>12017</v>
      </c>
      <c r="M4199" s="3" t="n">
        <v>1</v>
      </c>
      <c r="N4199" s="20" t="n">
        <v>1.79</v>
      </c>
      <c r="O4199" s="21" t="s">
        <v>22542</v>
      </c>
    </row>
    <row r="4200" customFormat="false" ht="15" hidden="false" customHeight="true" outlineLevel="0" collapsed="false">
      <c r="A4200" s="3" t="s">
        <v>8412</v>
      </c>
      <c r="B4200" s="3" t="s">
        <v>22543</v>
      </c>
      <c r="C4200" s="3" t="s">
        <v>8411</v>
      </c>
      <c r="D4200" s="5" t="s">
        <v>22544</v>
      </c>
      <c r="E4200" s="5" t="s">
        <v>12457</v>
      </c>
      <c r="F4200" s="5" t="s">
        <v>12458</v>
      </c>
      <c r="G4200" s="5" t="s">
        <v>12049</v>
      </c>
      <c r="H4200" s="5" t="s">
        <v>12059</v>
      </c>
      <c r="I4200" s="5" t="s">
        <v>21063</v>
      </c>
      <c r="J4200" s="5" t="s">
        <v>12328</v>
      </c>
      <c r="K4200" s="3" t="s">
        <v>12021</v>
      </c>
      <c r="L4200" s="3" t="s">
        <v>12017</v>
      </c>
      <c r="M4200" s="3" t="n">
        <v>12</v>
      </c>
      <c r="N4200" s="20" t="n">
        <v>4.99</v>
      </c>
      <c r="O4200" s="21" t="s">
        <v>13840</v>
      </c>
    </row>
    <row r="4201" customFormat="false" ht="15" hidden="false" customHeight="true" outlineLevel="0" collapsed="false">
      <c r="A4201" s="3" t="s">
        <v>8414</v>
      </c>
      <c r="B4201" s="3" t="s">
        <v>22545</v>
      </c>
      <c r="C4201" s="3" t="s">
        <v>8413</v>
      </c>
      <c r="D4201" s="5" t="s">
        <v>22546</v>
      </c>
      <c r="E4201" s="5" t="s">
        <v>12457</v>
      </c>
      <c r="F4201" s="5" t="s">
        <v>12458</v>
      </c>
      <c r="G4201" s="5" t="s">
        <v>12049</v>
      </c>
      <c r="H4201" s="5" t="s">
        <v>12059</v>
      </c>
      <c r="I4201" s="5" t="s">
        <v>22477</v>
      </c>
      <c r="J4201" s="5" t="s">
        <v>12328</v>
      </c>
      <c r="K4201" s="3" t="s">
        <v>12021</v>
      </c>
      <c r="L4201" s="3" t="s">
        <v>12017</v>
      </c>
      <c r="M4201" s="3" t="n">
        <v>4</v>
      </c>
      <c r="N4201" s="20" t="n">
        <v>5.39</v>
      </c>
      <c r="O4201" s="21" t="s">
        <v>12079</v>
      </c>
    </row>
    <row r="4202" customFormat="false" ht="15" hidden="false" customHeight="true" outlineLevel="0" collapsed="false">
      <c r="A4202" s="3" t="s">
        <v>8416</v>
      </c>
      <c r="B4202" s="3" t="s">
        <v>22547</v>
      </c>
      <c r="C4202" s="3" t="s">
        <v>8415</v>
      </c>
      <c r="D4202" s="5" t="s">
        <v>22548</v>
      </c>
      <c r="E4202" s="5" t="s">
        <v>12457</v>
      </c>
      <c r="F4202" s="5" t="s">
        <v>12458</v>
      </c>
      <c r="G4202" s="5" t="s">
        <v>12049</v>
      </c>
      <c r="H4202" s="5" t="s">
        <v>12059</v>
      </c>
      <c r="I4202" s="5" t="s">
        <v>22477</v>
      </c>
      <c r="J4202" s="5" t="s">
        <v>12328</v>
      </c>
      <c r="K4202" s="3" t="s">
        <v>12021</v>
      </c>
      <c r="L4202" s="3" t="s">
        <v>12017</v>
      </c>
      <c r="M4202" s="3" t="n">
        <v>6</v>
      </c>
      <c r="N4202" s="20" t="n">
        <v>5.89</v>
      </c>
      <c r="O4202" s="21" t="s">
        <v>14216</v>
      </c>
    </row>
    <row r="4203" customFormat="false" ht="15" hidden="false" customHeight="true" outlineLevel="0" collapsed="false">
      <c r="A4203" s="3" t="s">
        <v>8418</v>
      </c>
      <c r="B4203" s="3" t="s">
        <v>22549</v>
      </c>
      <c r="C4203" s="3" t="s">
        <v>8417</v>
      </c>
      <c r="D4203" s="5" t="s">
        <v>22550</v>
      </c>
      <c r="E4203" s="5" t="s">
        <v>12457</v>
      </c>
      <c r="F4203" s="5" t="s">
        <v>12458</v>
      </c>
      <c r="G4203" s="5" t="s">
        <v>12049</v>
      </c>
      <c r="H4203" s="5" t="s">
        <v>12059</v>
      </c>
      <c r="I4203" s="5" t="s">
        <v>22252</v>
      </c>
      <c r="J4203" s="5" t="s">
        <v>12328</v>
      </c>
      <c r="K4203" s="3" t="s">
        <v>12021</v>
      </c>
      <c r="L4203" s="3" t="s">
        <v>12017</v>
      </c>
      <c r="M4203" s="3" t="n">
        <v>12</v>
      </c>
      <c r="N4203" s="20" t="n">
        <v>4.39</v>
      </c>
      <c r="O4203" s="21" t="s">
        <v>14184</v>
      </c>
    </row>
    <row r="4204" customFormat="false" ht="15" hidden="false" customHeight="true" outlineLevel="0" collapsed="false">
      <c r="A4204" s="3" t="s">
        <v>8420</v>
      </c>
      <c r="B4204" s="3" t="s">
        <v>22551</v>
      </c>
      <c r="C4204" s="3" t="s">
        <v>8419</v>
      </c>
      <c r="D4204" s="5" t="s">
        <v>22552</v>
      </c>
      <c r="E4204" s="5" t="s">
        <v>12457</v>
      </c>
      <c r="F4204" s="5" t="s">
        <v>12458</v>
      </c>
      <c r="G4204" s="5" t="s">
        <v>12049</v>
      </c>
      <c r="H4204" s="5" t="s">
        <v>12059</v>
      </c>
      <c r="I4204" s="5" t="s">
        <v>22252</v>
      </c>
      <c r="J4204" s="5" t="s">
        <v>12328</v>
      </c>
      <c r="K4204" s="3" t="s">
        <v>12021</v>
      </c>
      <c r="L4204" s="3" t="s">
        <v>12017</v>
      </c>
      <c r="M4204" s="3" t="n">
        <v>6</v>
      </c>
      <c r="N4204" s="20" t="n">
        <v>4.99</v>
      </c>
      <c r="O4204" s="21" t="s">
        <v>18104</v>
      </c>
    </row>
    <row r="4205" customFormat="false" ht="15" hidden="false" customHeight="true" outlineLevel="0" collapsed="false">
      <c r="A4205" s="3" t="s">
        <v>8422</v>
      </c>
      <c r="B4205" s="3" t="s">
        <v>22553</v>
      </c>
      <c r="C4205" s="3" t="s">
        <v>8421</v>
      </c>
      <c r="D4205" s="5" t="s">
        <v>22554</v>
      </c>
      <c r="E4205" s="5" t="s">
        <v>22371</v>
      </c>
      <c r="F4205" s="5" t="s">
        <v>22372</v>
      </c>
      <c r="G4205" s="5" t="s">
        <v>12049</v>
      </c>
      <c r="H4205" s="5" t="s">
        <v>12059</v>
      </c>
      <c r="I4205" s="5" t="s">
        <v>22252</v>
      </c>
      <c r="J4205" s="5" t="s">
        <v>12328</v>
      </c>
      <c r="K4205" s="3" t="s">
        <v>12017</v>
      </c>
      <c r="L4205" s="3" t="s">
        <v>12017</v>
      </c>
      <c r="M4205" s="3" t="n">
        <v>2</v>
      </c>
      <c r="N4205" s="20" t="n">
        <v>2.49</v>
      </c>
      <c r="O4205" s="21" t="s">
        <v>14517</v>
      </c>
    </row>
    <row r="4206" customFormat="false" ht="15" hidden="false" customHeight="true" outlineLevel="0" collapsed="false">
      <c r="A4206" s="3" t="s">
        <v>8424</v>
      </c>
      <c r="B4206" s="3" t="s">
        <v>22555</v>
      </c>
      <c r="C4206" s="3" t="s">
        <v>8423</v>
      </c>
      <c r="D4206" s="5" t="s">
        <v>22556</v>
      </c>
      <c r="E4206" s="5" t="s">
        <v>22366</v>
      </c>
      <c r="F4206" s="5" t="s">
        <v>22367</v>
      </c>
      <c r="G4206" s="5" t="s">
        <v>12049</v>
      </c>
      <c r="H4206" s="5" t="s">
        <v>12059</v>
      </c>
      <c r="I4206" s="5" t="s">
        <v>21063</v>
      </c>
      <c r="J4206" s="5" t="s">
        <v>19411</v>
      </c>
      <c r="K4206" s="3" t="s">
        <v>12017</v>
      </c>
      <c r="L4206" s="3" t="s">
        <v>12017</v>
      </c>
      <c r="M4206" s="3" t="n">
        <v>6</v>
      </c>
      <c r="N4206" s="20" t="n">
        <v>5.89</v>
      </c>
      <c r="O4206" s="21" t="s">
        <v>12454</v>
      </c>
    </row>
    <row r="4207" customFormat="false" ht="15" hidden="false" customHeight="true" outlineLevel="0" collapsed="false">
      <c r="A4207" s="3" t="s">
        <v>8426</v>
      </c>
      <c r="B4207" s="3" t="s">
        <v>22557</v>
      </c>
      <c r="C4207" s="3" t="s">
        <v>8425</v>
      </c>
      <c r="D4207" s="5" t="s">
        <v>22558</v>
      </c>
      <c r="E4207" s="5" t="s">
        <v>22371</v>
      </c>
      <c r="F4207" s="5" t="s">
        <v>22372</v>
      </c>
      <c r="G4207" s="5" t="s">
        <v>12049</v>
      </c>
      <c r="H4207" s="5" t="s">
        <v>12059</v>
      </c>
      <c r="I4207" s="5" t="s">
        <v>21063</v>
      </c>
      <c r="J4207" s="5" t="s">
        <v>19411</v>
      </c>
      <c r="K4207" s="3" t="s">
        <v>12017</v>
      </c>
      <c r="L4207" s="3" t="s">
        <v>12017</v>
      </c>
      <c r="M4207" s="3" t="n">
        <v>2</v>
      </c>
      <c r="N4207" s="20" t="n">
        <v>3.29</v>
      </c>
      <c r="O4207" s="21" t="s">
        <v>12483</v>
      </c>
    </row>
    <row r="4208" customFormat="false" ht="15" hidden="false" customHeight="true" outlineLevel="0" collapsed="false">
      <c r="A4208" s="3" t="s">
        <v>8428</v>
      </c>
      <c r="B4208" s="3" t="s">
        <v>22559</v>
      </c>
      <c r="C4208" s="3" t="s">
        <v>8427</v>
      </c>
      <c r="D4208" s="5" t="s">
        <v>22560</v>
      </c>
      <c r="E4208" s="5" t="s">
        <v>22371</v>
      </c>
      <c r="F4208" s="5" t="s">
        <v>22372</v>
      </c>
      <c r="G4208" s="5" t="s">
        <v>12049</v>
      </c>
      <c r="H4208" s="5" t="s">
        <v>12059</v>
      </c>
      <c r="I4208" s="5" t="s">
        <v>21063</v>
      </c>
      <c r="J4208" s="5" t="s">
        <v>12328</v>
      </c>
      <c r="K4208" s="3" t="s">
        <v>12017</v>
      </c>
      <c r="L4208" s="3" t="s">
        <v>12017</v>
      </c>
      <c r="M4208" s="3" t="n">
        <v>4</v>
      </c>
      <c r="N4208" s="20" t="n">
        <v>4.79</v>
      </c>
      <c r="O4208" s="21" t="s">
        <v>20842</v>
      </c>
    </row>
    <row r="4209" customFormat="false" ht="15" hidden="false" customHeight="true" outlineLevel="0" collapsed="false">
      <c r="A4209" s="3" t="s">
        <v>8430</v>
      </c>
      <c r="B4209" s="3" t="s">
        <v>22561</v>
      </c>
      <c r="C4209" s="3" t="s">
        <v>8429</v>
      </c>
      <c r="D4209" s="5" t="s">
        <v>22562</v>
      </c>
      <c r="E4209" s="5" t="s">
        <v>22358</v>
      </c>
      <c r="F4209" s="5" t="s">
        <v>22359</v>
      </c>
      <c r="G4209" s="5" t="s">
        <v>12049</v>
      </c>
      <c r="H4209" s="5" t="s">
        <v>12059</v>
      </c>
      <c r="I4209" s="5" t="s">
        <v>22477</v>
      </c>
      <c r="J4209" s="5" t="s">
        <v>12328</v>
      </c>
      <c r="K4209" s="3" t="s">
        <v>12017</v>
      </c>
      <c r="L4209" s="3" t="s">
        <v>12017</v>
      </c>
      <c r="M4209" s="3" t="n">
        <v>8</v>
      </c>
      <c r="N4209" s="20" t="n">
        <v>3.99</v>
      </c>
      <c r="O4209" s="21" t="s">
        <v>20211</v>
      </c>
    </row>
    <row r="4210" customFormat="false" ht="15" hidden="false" customHeight="true" outlineLevel="0" collapsed="false">
      <c r="A4210" s="3" t="s">
        <v>8432</v>
      </c>
      <c r="B4210" s="3" t="s">
        <v>22563</v>
      </c>
      <c r="C4210" s="3" t="s">
        <v>8431</v>
      </c>
      <c r="D4210" s="5" t="s">
        <v>22564</v>
      </c>
      <c r="E4210" s="5" t="s">
        <v>12457</v>
      </c>
      <c r="F4210" s="5" t="s">
        <v>12458</v>
      </c>
      <c r="G4210" s="5" t="s">
        <v>12049</v>
      </c>
      <c r="H4210" s="5" t="s">
        <v>12059</v>
      </c>
      <c r="I4210" s="5" t="s">
        <v>22252</v>
      </c>
      <c r="J4210" s="5" t="s">
        <v>12328</v>
      </c>
      <c r="K4210" s="3" t="s">
        <v>12021</v>
      </c>
      <c r="L4210" s="3" t="s">
        <v>12017</v>
      </c>
      <c r="M4210" s="3" t="n">
        <v>8</v>
      </c>
      <c r="N4210" s="20" t="n">
        <v>1.99</v>
      </c>
      <c r="O4210" s="21" t="s">
        <v>19208</v>
      </c>
    </row>
    <row r="4211" customFormat="false" ht="15" hidden="false" customHeight="true" outlineLevel="0" collapsed="false">
      <c r="A4211" s="3" t="s">
        <v>8434</v>
      </c>
      <c r="B4211" s="3" t="s">
        <v>22565</v>
      </c>
      <c r="C4211" s="3" t="s">
        <v>8433</v>
      </c>
      <c r="D4211" s="5" t="s">
        <v>22566</v>
      </c>
      <c r="E4211" s="5" t="s">
        <v>22366</v>
      </c>
      <c r="F4211" s="5" t="s">
        <v>22367</v>
      </c>
      <c r="G4211" s="5" t="s">
        <v>12049</v>
      </c>
      <c r="H4211" s="5" t="s">
        <v>12059</v>
      </c>
      <c r="I4211" s="5" t="s">
        <v>22252</v>
      </c>
      <c r="J4211" s="5" t="s">
        <v>12328</v>
      </c>
      <c r="K4211" s="3" t="s">
        <v>12017</v>
      </c>
      <c r="L4211" s="3" t="s">
        <v>12017</v>
      </c>
      <c r="M4211" s="3" t="n">
        <v>12</v>
      </c>
      <c r="N4211" s="20" t="n">
        <v>4.49</v>
      </c>
      <c r="O4211" s="21" t="s">
        <v>22567</v>
      </c>
    </row>
    <row r="4212" customFormat="false" ht="15" hidden="false" customHeight="true" outlineLevel="0" collapsed="false">
      <c r="A4212" s="3" t="s">
        <v>8436</v>
      </c>
      <c r="B4212" s="3" t="s">
        <v>22568</v>
      </c>
      <c r="C4212" s="3" t="s">
        <v>8435</v>
      </c>
      <c r="D4212" s="5" t="s">
        <v>22569</v>
      </c>
      <c r="E4212" s="5" t="s">
        <v>12457</v>
      </c>
      <c r="F4212" s="5" t="s">
        <v>12458</v>
      </c>
      <c r="G4212" s="5" t="s">
        <v>12049</v>
      </c>
      <c r="H4212" s="5" t="s">
        <v>12059</v>
      </c>
      <c r="I4212" s="5" t="s">
        <v>21063</v>
      </c>
      <c r="J4212" s="5" t="s">
        <v>12328</v>
      </c>
      <c r="K4212" s="3" t="s">
        <v>12021</v>
      </c>
      <c r="L4212" s="3" t="s">
        <v>12017</v>
      </c>
      <c r="M4212" s="3" t="n">
        <v>4</v>
      </c>
      <c r="N4212" s="20" t="n">
        <v>4.49</v>
      </c>
      <c r="O4212" s="21" t="s">
        <v>14973</v>
      </c>
    </row>
    <row r="4213" customFormat="false" ht="15" hidden="false" customHeight="true" outlineLevel="0" collapsed="false">
      <c r="A4213" s="3" t="s">
        <v>8438</v>
      </c>
      <c r="B4213" s="3" t="s">
        <v>22570</v>
      </c>
      <c r="C4213" s="3" t="s">
        <v>8437</v>
      </c>
      <c r="D4213" s="5" t="s">
        <v>22571</v>
      </c>
      <c r="E4213" s="5" t="s">
        <v>22366</v>
      </c>
      <c r="F4213" s="5" t="s">
        <v>22367</v>
      </c>
      <c r="G4213" s="5" t="s">
        <v>12049</v>
      </c>
      <c r="H4213" s="5" t="s">
        <v>12059</v>
      </c>
      <c r="I4213" s="5" t="s">
        <v>21063</v>
      </c>
      <c r="J4213" s="5" t="s">
        <v>12328</v>
      </c>
      <c r="K4213" s="3" t="s">
        <v>12017</v>
      </c>
      <c r="L4213" s="3" t="s">
        <v>12017</v>
      </c>
      <c r="M4213" s="3" t="n">
        <v>8</v>
      </c>
      <c r="N4213" s="20" t="n">
        <v>2.99</v>
      </c>
      <c r="O4213" s="21" t="s">
        <v>18439</v>
      </c>
    </row>
    <row r="4214" customFormat="false" ht="15" hidden="false" customHeight="true" outlineLevel="0" collapsed="false">
      <c r="A4214" s="3" t="s">
        <v>8440</v>
      </c>
      <c r="B4214" s="3" t="s">
        <v>22572</v>
      </c>
      <c r="C4214" s="3" t="s">
        <v>8439</v>
      </c>
      <c r="D4214" s="5" t="s">
        <v>22573</v>
      </c>
      <c r="E4214" s="5" t="s">
        <v>22371</v>
      </c>
      <c r="F4214" s="5" t="s">
        <v>22372</v>
      </c>
      <c r="G4214" s="5" t="s">
        <v>12049</v>
      </c>
      <c r="H4214" s="5" t="s">
        <v>12059</v>
      </c>
      <c r="I4214" s="5" t="s">
        <v>21063</v>
      </c>
      <c r="J4214" s="5" t="s">
        <v>12328</v>
      </c>
      <c r="K4214" s="3" t="s">
        <v>12017</v>
      </c>
      <c r="L4214" s="3" t="s">
        <v>12017</v>
      </c>
      <c r="M4214" s="3" t="n">
        <v>2</v>
      </c>
      <c r="N4214" s="20" t="n">
        <v>4.39</v>
      </c>
      <c r="O4214" s="21" t="s">
        <v>12094</v>
      </c>
    </row>
    <row r="4215" customFormat="false" ht="15" hidden="false" customHeight="true" outlineLevel="0" collapsed="false">
      <c r="A4215" s="3" t="s">
        <v>8442</v>
      </c>
      <c r="B4215" s="3" t="s">
        <v>22574</v>
      </c>
      <c r="C4215" s="3" t="s">
        <v>8441</v>
      </c>
      <c r="D4215" s="5" t="s">
        <v>22575</v>
      </c>
      <c r="E4215" s="5" t="s">
        <v>22358</v>
      </c>
      <c r="F4215" s="5" t="s">
        <v>22359</v>
      </c>
      <c r="G4215" s="5" t="s">
        <v>12049</v>
      </c>
      <c r="H4215" s="5" t="s">
        <v>12059</v>
      </c>
      <c r="I4215" s="5" t="s">
        <v>21063</v>
      </c>
      <c r="J4215" s="5" t="s">
        <v>12328</v>
      </c>
      <c r="K4215" s="3" t="s">
        <v>12017</v>
      </c>
      <c r="L4215" s="3" t="s">
        <v>12017</v>
      </c>
      <c r="M4215" s="3" t="n">
        <v>8</v>
      </c>
      <c r="N4215" s="20" t="n">
        <v>1.99</v>
      </c>
      <c r="O4215" s="21" t="s">
        <v>17724</v>
      </c>
    </row>
    <row r="4216" customFormat="false" ht="15" hidden="false" customHeight="true" outlineLevel="0" collapsed="false">
      <c r="A4216" s="3" t="s">
        <v>8444</v>
      </c>
      <c r="B4216" s="3" t="s">
        <v>22576</v>
      </c>
      <c r="C4216" s="3" t="s">
        <v>8443</v>
      </c>
      <c r="D4216" s="5" t="s">
        <v>22503</v>
      </c>
      <c r="E4216" s="5" t="s">
        <v>22358</v>
      </c>
      <c r="F4216" s="5" t="s">
        <v>22359</v>
      </c>
      <c r="G4216" s="5" t="s">
        <v>12049</v>
      </c>
      <c r="H4216" s="5" t="s">
        <v>12059</v>
      </c>
      <c r="I4216" s="5" t="s">
        <v>22252</v>
      </c>
      <c r="J4216" s="5" t="s">
        <v>12328</v>
      </c>
      <c r="K4216" s="3" t="s">
        <v>12017</v>
      </c>
      <c r="L4216" s="3" t="s">
        <v>12017</v>
      </c>
      <c r="M4216" s="3" t="n">
        <v>4</v>
      </c>
      <c r="N4216" s="20" t="n">
        <v>5.89</v>
      </c>
      <c r="O4216" s="21" t="s">
        <v>14801</v>
      </c>
    </row>
    <row r="4217" customFormat="false" ht="15" hidden="false" customHeight="true" outlineLevel="0" collapsed="false">
      <c r="A4217" s="3" t="s">
        <v>8446</v>
      </c>
      <c r="B4217" s="3" t="s">
        <v>22577</v>
      </c>
      <c r="C4217" s="3" t="s">
        <v>8445</v>
      </c>
      <c r="D4217" s="5" t="s">
        <v>22499</v>
      </c>
      <c r="E4217" s="5" t="s">
        <v>22371</v>
      </c>
      <c r="F4217" s="5" t="s">
        <v>22372</v>
      </c>
      <c r="G4217" s="5" t="s">
        <v>12049</v>
      </c>
      <c r="H4217" s="5" t="s">
        <v>12059</v>
      </c>
      <c r="I4217" s="5" t="s">
        <v>22252</v>
      </c>
      <c r="J4217" s="5" t="s">
        <v>12328</v>
      </c>
      <c r="K4217" s="3" t="s">
        <v>12017</v>
      </c>
      <c r="L4217" s="3" t="s">
        <v>12017</v>
      </c>
      <c r="M4217" s="3" t="n">
        <v>4</v>
      </c>
      <c r="N4217" s="20" t="n">
        <v>1.39</v>
      </c>
      <c r="O4217" s="21" t="s">
        <v>18887</v>
      </c>
    </row>
    <row r="4218" customFormat="false" ht="15" hidden="false" customHeight="true" outlineLevel="0" collapsed="false">
      <c r="A4218" s="3" t="s">
        <v>8448</v>
      </c>
      <c r="B4218" s="3" t="s">
        <v>22578</v>
      </c>
      <c r="C4218" s="3" t="s">
        <v>8447</v>
      </c>
      <c r="D4218" s="5" t="s">
        <v>22517</v>
      </c>
      <c r="E4218" s="5" t="s">
        <v>12457</v>
      </c>
      <c r="F4218" s="5" t="s">
        <v>12458</v>
      </c>
      <c r="G4218" s="5" t="s">
        <v>12049</v>
      </c>
      <c r="H4218" s="5" t="s">
        <v>12059</v>
      </c>
      <c r="I4218" s="5" t="s">
        <v>22252</v>
      </c>
      <c r="J4218" s="5" t="s">
        <v>12328</v>
      </c>
      <c r="K4218" s="3" t="s">
        <v>12021</v>
      </c>
      <c r="L4218" s="3" t="s">
        <v>12017</v>
      </c>
      <c r="M4218" s="3" t="n">
        <v>2</v>
      </c>
      <c r="N4218" s="20" t="n">
        <v>4.39</v>
      </c>
      <c r="O4218" s="21" t="s">
        <v>14712</v>
      </c>
    </row>
    <row r="4219" customFormat="false" ht="15" hidden="false" customHeight="true" outlineLevel="0" collapsed="false">
      <c r="A4219" s="3" t="s">
        <v>8450</v>
      </c>
      <c r="B4219" s="3" t="s">
        <v>22579</v>
      </c>
      <c r="C4219" s="3" t="s">
        <v>8449</v>
      </c>
      <c r="D4219" s="5" t="s">
        <v>22580</v>
      </c>
      <c r="E4219" s="5" t="s">
        <v>22371</v>
      </c>
      <c r="F4219" s="5" t="s">
        <v>22372</v>
      </c>
      <c r="G4219" s="5" t="s">
        <v>12049</v>
      </c>
      <c r="H4219" s="5" t="s">
        <v>12054</v>
      </c>
      <c r="I4219" s="5" t="s">
        <v>22581</v>
      </c>
      <c r="J4219" s="5" t="s">
        <v>12328</v>
      </c>
      <c r="K4219" s="3" t="s">
        <v>12017</v>
      </c>
      <c r="L4219" s="3" t="s">
        <v>12017</v>
      </c>
      <c r="M4219" s="3" t="n">
        <v>24</v>
      </c>
      <c r="N4219" s="20" t="n">
        <v>4.39</v>
      </c>
      <c r="O4219" s="21" t="s">
        <v>14589</v>
      </c>
    </row>
    <row r="4220" customFormat="false" ht="15" hidden="false" customHeight="true" outlineLevel="0" collapsed="false">
      <c r="A4220" s="3" t="s">
        <v>8452</v>
      </c>
      <c r="B4220" s="3" t="s">
        <v>22582</v>
      </c>
      <c r="C4220" s="3" t="s">
        <v>8451</v>
      </c>
      <c r="D4220" s="5" t="s">
        <v>22583</v>
      </c>
      <c r="E4220" s="5" t="s">
        <v>12457</v>
      </c>
      <c r="F4220" s="5" t="s">
        <v>12458</v>
      </c>
      <c r="G4220" s="5" t="s">
        <v>12049</v>
      </c>
      <c r="H4220" s="5" t="s">
        <v>12054</v>
      </c>
      <c r="I4220" s="5" t="s">
        <v>21395</v>
      </c>
      <c r="J4220" s="5" t="s">
        <v>19411</v>
      </c>
      <c r="K4220" s="3" t="s">
        <v>12021</v>
      </c>
      <c r="L4220" s="3" t="s">
        <v>12017</v>
      </c>
      <c r="M4220" s="3" t="n">
        <v>12</v>
      </c>
      <c r="N4220" s="20" t="n">
        <v>5.29</v>
      </c>
      <c r="O4220" s="21" t="s">
        <v>15856</v>
      </c>
    </row>
    <row r="4221" customFormat="false" ht="15" hidden="false" customHeight="true" outlineLevel="0" collapsed="false">
      <c r="A4221" s="3" t="s">
        <v>8454</v>
      </c>
      <c r="B4221" s="3" t="s">
        <v>22584</v>
      </c>
      <c r="C4221" s="3" t="s">
        <v>8453</v>
      </c>
      <c r="D4221" s="5" t="s">
        <v>22585</v>
      </c>
      <c r="E4221" s="5" t="s">
        <v>22358</v>
      </c>
      <c r="F4221" s="5" t="s">
        <v>22359</v>
      </c>
      <c r="G4221" s="5" t="s">
        <v>12049</v>
      </c>
      <c r="H4221" s="5" t="s">
        <v>12054</v>
      </c>
      <c r="I4221" s="5" t="s">
        <v>21395</v>
      </c>
      <c r="J4221" s="5" t="s">
        <v>12328</v>
      </c>
      <c r="K4221" s="3" t="s">
        <v>12017</v>
      </c>
      <c r="L4221" s="3" t="s">
        <v>12017</v>
      </c>
      <c r="M4221" s="3" t="n">
        <v>8</v>
      </c>
      <c r="N4221" s="20" t="n">
        <v>5.39</v>
      </c>
      <c r="O4221" s="21" t="s">
        <v>19599</v>
      </c>
    </row>
    <row r="4222" customFormat="false" ht="15" hidden="false" customHeight="true" outlineLevel="0" collapsed="false">
      <c r="A4222" s="3" t="s">
        <v>8456</v>
      </c>
      <c r="B4222" s="3" t="s">
        <v>22586</v>
      </c>
      <c r="C4222" s="3" t="s">
        <v>8455</v>
      </c>
      <c r="D4222" s="5" t="s">
        <v>22587</v>
      </c>
      <c r="E4222" s="5" t="s">
        <v>22371</v>
      </c>
      <c r="F4222" s="5" t="s">
        <v>22372</v>
      </c>
      <c r="G4222" s="5" t="s">
        <v>12049</v>
      </c>
      <c r="H4222" s="5" t="s">
        <v>12054</v>
      </c>
      <c r="I4222" s="5" t="s">
        <v>21395</v>
      </c>
      <c r="J4222" s="5" t="s">
        <v>12328</v>
      </c>
      <c r="K4222" s="3" t="s">
        <v>12017</v>
      </c>
      <c r="L4222" s="3" t="s">
        <v>12017</v>
      </c>
      <c r="M4222" s="3" t="n">
        <v>6</v>
      </c>
      <c r="N4222" s="20" t="n">
        <v>5.99</v>
      </c>
      <c r="O4222" s="21" t="s">
        <v>15448</v>
      </c>
    </row>
    <row r="4223" customFormat="false" ht="15" hidden="false" customHeight="true" outlineLevel="0" collapsed="false">
      <c r="A4223" s="3" t="s">
        <v>8458</v>
      </c>
      <c r="B4223" s="3" t="s">
        <v>22588</v>
      </c>
      <c r="C4223" s="3" t="s">
        <v>8457</v>
      </c>
      <c r="D4223" s="5" t="s">
        <v>22589</v>
      </c>
      <c r="E4223" s="5" t="s">
        <v>22358</v>
      </c>
      <c r="F4223" s="5" t="s">
        <v>22359</v>
      </c>
      <c r="G4223" s="5" t="s">
        <v>12049</v>
      </c>
      <c r="H4223" s="5" t="s">
        <v>12054</v>
      </c>
      <c r="I4223" s="5" t="s">
        <v>22252</v>
      </c>
      <c r="J4223" s="5" t="s">
        <v>12328</v>
      </c>
      <c r="K4223" s="3" t="s">
        <v>12017</v>
      </c>
      <c r="L4223" s="3" t="s">
        <v>12017</v>
      </c>
      <c r="M4223" s="3" t="n">
        <v>12</v>
      </c>
      <c r="N4223" s="20" t="n">
        <v>5.89</v>
      </c>
      <c r="O4223" s="21" t="s">
        <v>20240</v>
      </c>
    </row>
    <row r="4224" customFormat="false" ht="15" hidden="false" customHeight="true" outlineLevel="0" collapsed="false">
      <c r="A4224" s="3" t="s">
        <v>8460</v>
      </c>
      <c r="B4224" s="3" t="s">
        <v>22590</v>
      </c>
      <c r="C4224" s="3" t="s">
        <v>8459</v>
      </c>
      <c r="D4224" s="5" t="s">
        <v>22591</v>
      </c>
      <c r="E4224" s="5" t="s">
        <v>12457</v>
      </c>
      <c r="F4224" s="5" t="s">
        <v>12458</v>
      </c>
      <c r="G4224" s="5" t="s">
        <v>12049</v>
      </c>
      <c r="H4224" s="5" t="s">
        <v>12054</v>
      </c>
      <c r="I4224" s="5" t="s">
        <v>22252</v>
      </c>
      <c r="J4224" s="5" t="s">
        <v>12328</v>
      </c>
      <c r="K4224" s="3" t="s">
        <v>12021</v>
      </c>
      <c r="L4224" s="3" t="s">
        <v>12017</v>
      </c>
      <c r="M4224" s="3" t="n">
        <v>2</v>
      </c>
      <c r="N4224" s="20" t="n">
        <v>5.39</v>
      </c>
      <c r="O4224" s="21" t="s">
        <v>18936</v>
      </c>
    </row>
    <row r="4225" customFormat="false" ht="15" hidden="false" customHeight="true" outlineLevel="0" collapsed="false">
      <c r="A4225" s="3" t="s">
        <v>8462</v>
      </c>
      <c r="B4225" s="3" t="s">
        <v>22592</v>
      </c>
      <c r="C4225" s="3" t="s">
        <v>8461</v>
      </c>
      <c r="D4225" s="5" t="s">
        <v>22593</v>
      </c>
      <c r="E4225" s="5" t="s">
        <v>22371</v>
      </c>
      <c r="F4225" s="5" t="s">
        <v>22372</v>
      </c>
      <c r="G4225" s="5" t="s">
        <v>12049</v>
      </c>
      <c r="H4225" s="5" t="s">
        <v>12054</v>
      </c>
      <c r="I4225" s="5" t="s">
        <v>22581</v>
      </c>
      <c r="J4225" s="5" t="s">
        <v>12328</v>
      </c>
      <c r="K4225" s="3" t="s">
        <v>12017</v>
      </c>
      <c r="L4225" s="3" t="s">
        <v>12017</v>
      </c>
      <c r="M4225" s="3" t="n">
        <v>2</v>
      </c>
      <c r="N4225" s="20" t="n">
        <v>5.79</v>
      </c>
      <c r="O4225" s="21" t="s">
        <v>13597</v>
      </c>
    </row>
    <row r="4226" customFormat="false" ht="15" hidden="false" customHeight="true" outlineLevel="0" collapsed="false">
      <c r="A4226" s="3" t="s">
        <v>8464</v>
      </c>
      <c r="B4226" s="3" t="s">
        <v>22594</v>
      </c>
      <c r="C4226" s="3" t="s">
        <v>8463</v>
      </c>
      <c r="D4226" s="5" t="s">
        <v>22595</v>
      </c>
      <c r="E4226" s="5" t="s">
        <v>22366</v>
      </c>
      <c r="F4226" s="5" t="s">
        <v>22367</v>
      </c>
      <c r="G4226" s="5" t="s">
        <v>12049</v>
      </c>
      <c r="H4226" s="5" t="s">
        <v>12054</v>
      </c>
      <c r="I4226" s="5" t="s">
        <v>21395</v>
      </c>
      <c r="J4226" s="5" t="s">
        <v>12328</v>
      </c>
      <c r="K4226" s="3" t="s">
        <v>12017</v>
      </c>
      <c r="L4226" s="3" t="s">
        <v>12017</v>
      </c>
      <c r="M4226" s="3" t="n">
        <v>12</v>
      </c>
      <c r="N4226" s="20" t="n">
        <v>5.49</v>
      </c>
      <c r="O4226" s="21" t="s">
        <v>13879</v>
      </c>
    </row>
    <row r="4227" customFormat="false" ht="15" hidden="false" customHeight="true" outlineLevel="0" collapsed="false">
      <c r="A4227" s="3" t="s">
        <v>8466</v>
      </c>
      <c r="B4227" s="3" t="s">
        <v>22596</v>
      </c>
      <c r="C4227" s="3" t="s">
        <v>8465</v>
      </c>
      <c r="D4227" s="5" t="s">
        <v>22597</v>
      </c>
      <c r="E4227" s="5" t="s">
        <v>22371</v>
      </c>
      <c r="F4227" s="5" t="s">
        <v>22372</v>
      </c>
      <c r="G4227" s="5" t="s">
        <v>12049</v>
      </c>
      <c r="H4227" s="5" t="s">
        <v>12054</v>
      </c>
      <c r="I4227" s="5" t="s">
        <v>22252</v>
      </c>
      <c r="J4227" s="5" t="s">
        <v>12328</v>
      </c>
      <c r="K4227" s="3" t="s">
        <v>12017</v>
      </c>
      <c r="L4227" s="3" t="s">
        <v>12017</v>
      </c>
      <c r="M4227" s="3" t="n">
        <v>1</v>
      </c>
      <c r="N4227" s="20" t="n">
        <v>5.39</v>
      </c>
      <c r="O4227" s="21" t="s">
        <v>20603</v>
      </c>
    </row>
    <row r="4228" customFormat="false" ht="15" hidden="false" customHeight="true" outlineLevel="0" collapsed="false">
      <c r="A4228" s="3" t="s">
        <v>8468</v>
      </c>
      <c r="B4228" s="3" t="s">
        <v>22598</v>
      </c>
      <c r="C4228" s="3" t="s">
        <v>8467</v>
      </c>
      <c r="D4228" s="5" t="s">
        <v>22599</v>
      </c>
      <c r="E4228" s="5" t="s">
        <v>22371</v>
      </c>
      <c r="F4228" s="5" t="s">
        <v>22372</v>
      </c>
      <c r="G4228" s="5" t="s">
        <v>12049</v>
      </c>
      <c r="H4228" s="5" t="s">
        <v>12054</v>
      </c>
      <c r="I4228" s="5" t="s">
        <v>22252</v>
      </c>
      <c r="J4228" s="5" t="s">
        <v>19411</v>
      </c>
      <c r="K4228" s="3" t="s">
        <v>12017</v>
      </c>
      <c r="L4228" s="3" t="s">
        <v>12017</v>
      </c>
      <c r="M4228" s="3" t="n">
        <v>24</v>
      </c>
      <c r="N4228" s="20" t="n">
        <v>5.39</v>
      </c>
      <c r="O4228" s="21" t="s">
        <v>12959</v>
      </c>
    </row>
    <row r="4229" customFormat="false" ht="15" hidden="false" customHeight="true" outlineLevel="0" collapsed="false">
      <c r="A4229" s="3" t="s">
        <v>8470</v>
      </c>
      <c r="B4229" s="3" t="s">
        <v>22600</v>
      </c>
      <c r="C4229" s="3" t="s">
        <v>8469</v>
      </c>
      <c r="D4229" s="5" t="s">
        <v>22601</v>
      </c>
      <c r="E4229" s="5" t="s">
        <v>22366</v>
      </c>
      <c r="F4229" s="5" t="s">
        <v>22367</v>
      </c>
      <c r="G4229" s="5" t="s">
        <v>12049</v>
      </c>
      <c r="H4229" s="5" t="s">
        <v>12054</v>
      </c>
      <c r="I4229" s="5" t="s">
        <v>22252</v>
      </c>
      <c r="J4229" s="5" t="s">
        <v>12328</v>
      </c>
      <c r="K4229" s="3" t="s">
        <v>12017</v>
      </c>
      <c r="L4229" s="3" t="s">
        <v>12017</v>
      </c>
      <c r="M4229" s="3" t="n">
        <v>12</v>
      </c>
      <c r="N4229" s="20" t="n">
        <v>4.39</v>
      </c>
      <c r="O4229" s="21" t="s">
        <v>12042</v>
      </c>
    </row>
    <row r="4230" customFormat="false" ht="15" hidden="false" customHeight="true" outlineLevel="0" collapsed="false">
      <c r="A4230" s="3" t="s">
        <v>8472</v>
      </c>
      <c r="B4230" s="3" t="s">
        <v>22602</v>
      </c>
      <c r="C4230" s="3" t="s">
        <v>8471</v>
      </c>
      <c r="D4230" s="5" t="s">
        <v>22603</v>
      </c>
      <c r="E4230" s="5" t="s">
        <v>12457</v>
      </c>
      <c r="F4230" s="5" t="s">
        <v>12458</v>
      </c>
      <c r="G4230" s="5" t="s">
        <v>12049</v>
      </c>
      <c r="H4230" s="5" t="s">
        <v>12054</v>
      </c>
      <c r="I4230" s="5" t="s">
        <v>21395</v>
      </c>
      <c r="J4230" s="5" t="s">
        <v>12328</v>
      </c>
      <c r="K4230" s="3" t="s">
        <v>12021</v>
      </c>
      <c r="L4230" s="3" t="s">
        <v>12017</v>
      </c>
      <c r="M4230" s="3" t="n">
        <v>4</v>
      </c>
      <c r="N4230" s="20" t="n">
        <v>5.49</v>
      </c>
      <c r="O4230" s="21" t="s">
        <v>17066</v>
      </c>
    </row>
    <row r="4231" customFormat="false" ht="15" hidden="false" customHeight="true" outlineLevel="0" collapsed="false">
      <c r="A4231" s="3" t="s">
        <v>8474</v>
      </c>
      <c r="B4231" s="3" t="s">
        <v>22604</v>
      </c>
      <c r="C4231" s="3" t="s">
        <v>8473</v>
      </c>
      <c r="D4231" s="5" t="s">
        <v>22605</v>
      </c>
      <c r="E4231" s="5" t="s">
        <v>12457</v>
      </c>
      <c r="F4231" s="5" t="s">
        <v>12458</v>
      </c>
      <c r="G4231" s="5" t="s">
        <v>12049</v>
      </c>
      <c r="H4231" s="5" t="s">
        <v>12054</v>
      </c>
      <c r="I4231" s="5" t="s">
        <v>21395</v>
      </c>
      <c r="J4231" s="5" t="s">
        <v>12328</v>
      </c>
      <c r="K4231" s="3" t="s">
        <v>12021</v>
      </c>
      <c r="L4231" s="3" t="s">
        <v>12017</v>
      </c>
      <c r="M4231" s="3" t="n">
        <v>12</v>
      </c>
      <c r="N4231" s="20" t="n">
        <v>3.49</v>
      </c>
      <c r="O4231" s="21" t="s">
        <v>22468</v>
      </c>
    </row>
    <row r="4232" customFormat="false" ht="15" hidden="false" customHeight="true" outlineLevel="0" collapsed="false">
      <c r="A4232" s="3" t="s">
        <v>8476</v>
      </c>
      <c r="B4232" s="3" t="s">
        <v>22606</v>
      </c>
      <c r="C4232" s="3" t="s">
        <v>8475</v>
      </c>
      <c r="D4232" s="5" t="s">
        <v>22607</v>
      </c>
      <c r="E4232" s="5" t="s">
        <v>22366</v>
      </c>
      <c r="F4232" s="5" t="s">
        <v>22367</v>
      </c>
      <c r="G4232" s="5" t="s">
        <v>12049</v>
      </c>
      <c r="H4232" s="5" t="s">
        <v>12054</v>
      </c>
      <c r="I4232" s="5" t="s">
        <v>21395</v>
      </c>
      <c r="J4232" s="5" t="s">
        <v>12328</v>
      </c>
      <c r="K4232" s="3" t="s">
        <v>12017</v>
      </c>
      <c r="L4232" s="3" t="s">
        <v>12017</v>
      </c>
      <c r="M4232" s="3" t="n">
        <v>12</v>
      </c>
      <c r="N4232" s="20" t="n">
        <v>3.29</v>
      </c>
      <c r="O4232" s="21" t="s">
        <v>18693</v>
      </c>
    </row>
    <row r="4233" customFormat="false" ht="15" hidden="false" customHeight="true" outlineLevel="0" collapsed="false">
      <c r="A4233" s="3" t="s">
        <v>8478</v>
      </c>
      <c r="B4233" s="3" t="s">
        <v>22608</v>
      </c>
      <c r="C4233" s="3" t="s">
        <v>8477</v>
      </c>
      <c r="D4233" s="5" t="s">
        <v>22609</v>
      </c>
      <c r="E4233" s="5" t="s">
        <v>22358</v>
      </c>
      <c r="F4233" s="5" t="s">
        <v>22359</v>
      </c>
      <c r="G4233" s="5" t="s">
        <v>12049</v>
      </c>
      <c r="H4233" s="5" t="s">
        <v>12054</v>
      </c>
      <c r="I4233" s="5" t="s">
        <v>22252</v>
      </c>
      <c r="J4233" s="5" t="s">
        <v>12328</v>
      </c>
      <c r="K4233" s="3" t="s">
        <v>12017</v>
      </c>
      <c r="L4233" s="3" t="s">
        <v>12017</v>
      </c>
      <c r="M4233" s="3" t="n">
        <v>1</v>
      </c>
      <c r="N4233" s="20" t="n">
        <v>3.99</v>
      </c>
      <c r="O4233" s="21" t="s">
        <v>12670</v>
      </c>
    </row>
    <row r="4234" customFormat="false" ht="15" hidden="false" customHeight="true" outlineLevel="0" collapsed="false">
      <c r="A4234" s="3" t="s">
        <v>8480</v>
      </c>
      <c r="B4234" s="3" t="s">
        <v>22610</v>
      </c>
      <c r="C4234" s="3" t="s">
        <v>8479</v>
      </c>
      <c r="D4234" s="5" t="s">
        <v>22611</v>
      </c>
      <c r="E4234" s="5" t="s">
        <v>22358</v>
      </c>
      <c r="F4234" s="5" t="s">
        <v>22359</v>
      </c>
      <c r="G4234" s="5" t="s">
        <v>12049</v>
      </c>
      <c r="H4234" s="5" t="s">
        <v>12054</v>
      </c>
      <c r="I4234" s="5" t="s">
        <v>21395</v>
      </c>
      <c r="J4234" s="5" t="s">
        <v>12328</v>
      </c>
      <c r="K4234" s="3" t="s">
        <v>12017</v>
      </c>
      <c r="L4234" s="3" t="s">
        <v>12017</v>
      </c>
      <c r="M4234" s="3" t="n">
        <v>4</v>
      </c>
      <c r="N4234" s="20" t="n">
        <v>3.99</v>
      </c>
      <c r="O4234" s="21" t="s">
        <v>13736</v>
      </c>
    </row>
    <row r="4235" customFormat="false" ht="15" hidden="false" customHeight="true" outlineLevel="0" collapsed="false">
      <c r="A4235" s="3" t="s">
        <v>8482</v>
      </c>
      <c r="B4235" s="3" t="s">
        <v>22612</v>
      </c>
      <c r="C4235" s="3" t="s">
        <v>8481</v>
      </c>
      <c r="D4235" s="5" t="s">
        <v>22613</v>
      </c>
      <c r="E4235" s="5" t="s">
        <v>22358</v>
      </c>
      <c r="F4235" s="5" t="s">
        <v>22359</v>
      </c>
      <c r="G4235" s="5" t="s">
        <v>12049</v>
      </c>
      <c r="H4235" s="5" t="s">
        <v>12054</v>
      </c>
      <c r="I4235" s="5" t="s">
        <v>21395</v>
      </c>
      <c r="J4235" s="5" t="s">
        <v>12328</v>
      </c>
      <c r="K4235" s="3" t="s">
        <v>12017</v>
      </c>
      <c r="L4235" s="3" t="s">
        <v>12017</v>
      </c>
      <c r="M4235" s="3" t="n">
        <v>2</v>
      </c>
      <c r="N4235" s="20" t="n">
        <v>4.89</v>
      </c>
      <c r="O4235" s="21" t="s">
        <v>14425</v>
      </c>
    </row>
    <row r="4236" customFormat="false" ht="15" hidden="false" customHeight="true" outlineLevel="0" collapsed="false">
      <c r="A4236" s="3" t="s">
        <v>8484</v>
      </c>
      <c r="B4236" s="3" t="s">
        <v>22614</v>
      </c>
      <c r="C4236" s="3" t="s">
        <v>8483</v>
      </c>
      <c r="D4236" s="5" t="s">
        <v>22615</v>
      </c>
      <c r="E4236" s="5" t="s">
        <v>12457</v>
      </c>
      <c r="F4236" s="5" t="s">
        <v>12458</v>
      </c>
      <c r="G4236" s="5" t="s">
        <v>12049</v>
      </c>
      <c r="H4236" s="5" t="s">
        <v>12054</v>
      </c>
      <c r="I4236" s="5" t="s">
        <v>21395</v>
      </c>
      <c r="J4236" s="5" t="s">
        <v>12328</v>
      </c>
      <c r="K4236" s="3" t="s">
        <v>12021</v>
      </c>
      <c r="L4236" s="3" t="s">
        <v>12017</v>
      </c>
      <c r="M4236" s="3" t="n">
        <v>24</v>
      </c>
      <c r="N4236" s="20" t="n">
        <v>5.29</v>
      </c>
      <c r="O4236" s="21" t="s">
        <v>13727</v>
      </c>
    </row>
    <row r="4237" customFormat="false" ht="15" hidden="false" customHeight="true" outlineLevel="0" collapsed="false">
      <c r="A4237" s="3" t="s">
        <v>8486</v>
      </c>
      <c r="B4237" s="3" t="s">
        <v>22616</v>
      </c>
      <c r="C4237" s="3" t="s">
        <v>8485</v>
      </c>
      <c r="D4237" s="5" t="s">
        <v>22617</v>
      </c>
      <c r="E4237" s="5" t="s">
        <v>22358</v>
      </c>
      <c r="F4237" s="5" t="s">
        <v>22359</v>
      </c>
      <c r="G4237" s="5" t="s">
        <v>12049</v>
      </c>
      <c r="H4237" s="5" t="s">
        <v>12054</v>
      </c>
      <c r="I4237" s="5" t="s">
        <v>22581</v>
      </c>
      <c r="J4237" s="5" t="s">
        <v>12328</v>
      </c>
      <c r="K4237" s="3" t="s">
        <v>12017</v>
      </c>
      <c r="L4237" s="3" t="s">
        <v>12017</v>
      </c>
      <c r="M4237" s="3" t="n">
        <v>8</v>
      </c>
      <c r="N4237" s="20" t="n">
        <v>3.99</v>
      </c>
      <c r="O4237" s="21" t="s">
        <v>13785</v>
      </c>
    </row>
    <row r="4238" customFormat="false" ht="15" hidden="false" customHeight="true" outlineLevel="0" collapsed="false">
      <c r="A4238" s="3" t="s">
        <v>8488</v>
      </c>
      <c r="B4238" s="3" t="s">
        <v>22618</v>
      </c>
      <c r="C4238" s="3" t="s">
        <v>8487</v>
      </c>
      <c r="D4238" s="5" t="s">
        <v>22619</v>
      </c>
      <c r="E4238" s="5" t="s">
        <v>22371</v>
      </c>
      <c r="F4238" s="5" t="s">
        <v>22372</v>
      </c>
      <c r="G4238" s="5" t="s">
        <v>12049</v>
      </c>
      <c r="H4238" s="5" t="s">
        <v>12054</v>
      </c>
      <c r="I4238" s="5" t="s">
        <v>21395</v>
      </c>
      <c r="J4238" s="5" t="s">
        <v>12328</v>
      </c>
      <c r="K4238" s="3" t="s">
        <v>12017</v>
      </c>
      <c r="L4238" s="3" t="s">
        <v>12017</v>
      </c>
      <c r="M4238" s="3" t="n">
        <v>12</v>
      </c>
      <c r="N4238" s="20" t="n">
        <v>3.39</v>
      </c>
      <c r="O4238" s="21" t="s">
        <v>14358</v>
      </c>
    </row>
    <row r="4239" customFormat="false" ht="15" hidden="false" customHeight="true" outlineLevel="0" collapsed="false">
      <c r="A4239" s="3" t="s">
        <v>8490</v>
      </c>
      <c r="B4239" s="3" t="s">
        <v>22620</v>
      </c>
      <c r="C4239" s="3" t="s">
        <v>8489</v>
      </c>
      <c r="D4239" s="5" t="s">
        <v>22621</v>
      </c>
      <c r="E4239" s="5" t="s">
        <v>12457</v>
      </c>
      <c r="F4239" s="5" t="s">
        <v>12458</v>
      </c>
      <c r="G4239" s="5" t="s">
        <v>12049</v>
      </c>
      <c r="H4239" s="5" t="s">
        <v>12054</v>
      </c>
      <c r="I4239" s="5" t="s">
        <v>22581</v>
      </c>
      <c r="J4239" s="5" t="s">
        <v>12328</v>
      </c>
      <c r="K4239" s="3" t="s">
        <v>12021</v>
      </c>
      <c r="L4239" s="3" t="s">
        <v>12017</v>
      </c>
      <c r="M4239" s="3" t="n">
        <v>8</v>
      </c>
      <c r="N4239" s="20" t="n">
        <v>3.49</v>
      </c>
      <c r="O4239" s="21" t="s">
        <v>15316</v>
      </c>
    </row>
    <row r="4240" customFormat="false" ht="15" hidden="false" customHeight="true" outlineLevel="0" collapsed="false">
      <c r="A4240" s="3" t="s">
        <v>8492</v>
      </c>
      <c r="B4240" s="3" t="s">
        <v>22622</v>
      </c>
      <c r="C4240" s="3" t="s">
        <v>8491</v>
      </c>
      <c r="D4240" s="5" t="s">
        <v>22623</v>
      </c>
      <c r="E4240" s="5" t="s">
        <v>22371</v>
      </c>
      <c r="F4240" s="5" t="s">
        <v>22372</v>
      </c>
      <c r="G4240" s="5" t="s">
        <v>12049</v>
      </c>
      <c r="H4240" s="5" t="s">
        <v>12054</v>
      </c>
      <c r="I4240" s="5" t="s">
        <v>22252</v>
      </c>
      <c r="J4240" s="5" t="s">
        <v>12328</v>
      </c>
      <c r="K4240" s="3" t="s">
        <v>12017</v>
      </c>
      <c r="L4240" s="3" t="s">
        <v>12017</v>
      </c>
      <c r="M4240" s="3" t="n">
        <v>12</v>
      </c>
      <c r="N4240" s="20" t="n">
        <v>4.49</v>
      </c>
      <c r="O4240" s="21" t="s">
        <v>14254</v>
      </c>
    </row>
    <row r="4241" customFormat="false" ht="15" hidden="false" customHeight="true" outlineLevel="0" collapsed="false">
      <c r="A4241" s="3" t="s">
        <v>8494</v>
      </c>
      <c r="B4241" s="3" t="s">
        <v>22624</v>
      </c>
      <c r="C4241" s="3" t="s">
        <v>8493</v>
      </c>
      <c r="D4241" s="5" t="s">
        <v>22625</v>
      </c>
      <c r="E4241" s="5" t="s">
        <v>22358</v>
      </c>
      <c r="F4241" s="5" t="s">
        <v>22359</v>
      </c>
      <c r="G4241" s="5" t="s">
        <v>12049</v>
      </c>
      <c r="H4241" s="5" t="s">
        <v>12054</v>
      </c>
      <c r="I4241" s="5" t="s">
        <v>22252</v>
      </c>
      <c r="J4241" s="5" t="s">
        <v>12328</v>
      </c>
      <c r="K4241" s="3" t="s">
        <v>12017</v>
      </c>
      <c r="L4241" s="3" t="s">
        <v>12017</v>
      </c>
      <c r="M4241" s="3" t="n">
        <v>12</v>
      </c>
      <c r="N4241" s="20" t="n">
        <v>4.49</v>
      </c>
      <c r="O4241" s="21" t="s">
        <v>12414</v>
      </c>
    </row>
    <row r="4242" customFormat="false" ht="15" hidden="false" customHeight="true" outlineLevel="0" collapsed="false">
      <c r="A4242" s="3" t="s">
        <v>8496</v>
      </c>
      <c r="B4242" s="3" t="s">
        <v>22626</v>
      </c>
      <c r="C4242" s="3" t="s">
        <v>8495</v>
      </c>
      <c r="D4242" s="5" t="s">
        <v>22627</v>
      </c>
      <c r="E4242" s="5" t="s">
        <v>22366</v>
      </c>
      <c r="F4242" s="5" t="s">
        <v>22367</v>
      </c>
      <c r="G4242" s="5" t="s">
        <v>12049</v>
      </c>
      <c r="H4242" s="5" t="s">
        <v>12054</v>
      </c>
      <c r="I4242" s="5" t="s">
        <v>22581</v>
      </c>
      <c r="J4242" s="5" t="s">
        <v>12328</v>
      </c>
      <c r="K4242" s="3" t="s">
        <v>12017</v>
      </c>
      <c r="L4242" s="3" t="s">
        <v>12017</v>
      </c>
      <c r="M4242" s="3" t="n">
        <v>4</v>
      </c>
      <c r="N4242" s="20" t="n">
        <v>4.39</v>
      </c>
      <c r="O4242" s="21" t="s">
        <v>12123</v>
      </c>
    </row>
    <row r="4243" customFormat="false" ht="15" hidden="false" customHeight="true" outlineLevel="0" collapsed="false">
      <c r="A4243" s="3" t="s">
        <v>8498</v>
      </c>
      <c r="B4243" s="3" t="s">
        <v>22628</v>
      </c>
      <c r="C4243" s="3" t="s">
        <v>8497</v>
      </c>
      <c r="D4243" s="5" t="s">
        <v>22629</v>
      </c>
      <c r="E4243" s="5" t="s">
        <v>12457</v>
      </c>
      <c r="F4243" s="5" t="s">
        <v>12458</v>
      </c>
      <c r="G4243" s="5" t="s">
        <v>12049</v>
      </c>
      <c r="H4243" s="5" t="s">
        <v>12054</v>
      </c>
      <c r="I4243" s="5" t="s">
        <v>22252</v>
      </c>
      <c r="J4243" s="5" t="s">
        <v>12328</v>
      </c>
      <c r="K4243" s="3" t="s">
        <v>12021</v>
      </c>
      <c r="L4243" s="3" t="s">
        <v>12017</v>
      </c>
      <c r="M4243" s="3" t="n">
        <v>2</v>
      </c>
      <c r="N4243" s="20" t="n">
        <v>3.89</v>
      </c>
      <c r="O4243" s="21" t="s">
        <v>13435</v>
      </c>
    </row>
    <row r="4244" customFormat="false" ht="15" hidden="false" customHeight="true" outlineLevel="0" collapsed="false">
      <c r="A4244" s="3" t="s">
        <v>8500</v>
      </c>
      <c r="B4244" s="3" t="s">
        <v>22630</v>
      </c>
      <c r="C4244" s="3" t="s">
        <v>8499</v>
      </c>
      <c r="D4244" s="5" t="s">
        <v>22631</v>
      </c>
      <c r="E4244" s="5" t="s">
        <v>22366</v>
      </c>
      <c r="F4244" s="5" t="s">
        <v>22367</v>
      </c>
      <c r="G4244" s="5" t="s">
        <v>12049</v>
      </c>
      <c r="H4244" s="5" t="s">
        <v>12054</v>
      </c>
      <c r="I4244" s="5" t="s">
        <v>22252</v>
      </c>
      <c r="J4244" s="5" t="s">
        <v>12328</v>
      </c>
      <c r="K4244" s="3" t="s">
        <v>12017</v>
      </c>
      <c r="L4244" s="3" t="s">
        <v>12017</v>
      </c>
      <c r="M4244" s="3" t="n">
        <v>12</v>
      </c>
      <c r="N4244" s="20" t="n">
        <v>3.29</v>
      </c>
      <c r="O4244" s="21" t="s">
        <v>13353</v>
      </c>
    </row>
    <row r="4245" customFormat="false" ht="15" hidden="false" customHeight="true" outlineLevel="0" collapsed="false">
      <c r="A4245" s="3" t="s">
        <v>8502</v>
      </c>
      <c r="B4245" s="3" t="s">
        <v>22632</v>
      </c>
      <c r="C4245" s="3" t="s">
        <v>8501</v>
      </c>
      <c r="D4245" s="5" t="s">
        <v>22633</v>
      </c>
      <c r="E4245" s="5" t="s">
        <v>22366</v>
      </c>
      <c r="F4245" s="5" t="s">
        <v>22367</v>
      </c>
      <c r="G4245" s="5" t="s">
        <v>12049</v>
      </c>
      <c r="H4245" s="5" t="s">
        <v>12054</v>
      </c>
      <c r="I4245" s="5" t="s">
        <v>22252</v>
      </c>
      <c r="J4245" s="5" t="s">
        <v>12328</v>
      </c>
      <c r="K4245" s="3" t="s">
        <v>12017</v>
      </c>
      <c r="L4245" s="3" t="s">
        <v>12017</v>
      </c>
      <c r="M4245" s="3" t="n">
        <v>1</v>
      </c>
      <c r="N4245" s="20" t="n">
        <v>3.29</v>
      </c>
      <c r="O4245" s="21" t="s">
        <v>16555</v>
      </c>
    </row>
    <row r="4246" customFormat="false" ht="15" hidden="false" customHeight="true" outlineLevel="0" collapsed="false">
      <c r="A4246" s="3" t="s">
        <v>8504</v>
      </c>
      <c r="B4246" s="3" t="s">
        <v>22634</v>
      </c>
      <c r="C4246" s="3" t="s">
        <v>8503</v>
      </c>
      <c r="D4246" s="5" t="s">
        <v>22635</v>
      </c>
      <c r="E4246" s="5" t="s">
        <v>12457</v>
      </c>
      <c r="F4246" s="5" t="s">
        <v>12458</v>
      </c>
      <c r="G4246" s="5" t="s">
        <v>12049</v>
      </c>
      <c r="H4246" s="5" t="s">
        <v>12054</v>
      </c>
      <c r="I4246" s="5" t="s">
        <v>21395</v>
      </c>
      <c r="J4246" s="5" t="s">
        <v>12328</v>
      </c>
      <c r="K4246" s="3" t="s">
        <v>12021</v>
      </c>
      <c r="L4246" s="3" t="s">
        <v>12017</v>
      </c>
      <c r="M4246" s="3" t="n">
        <v>2</v>
      </c>
      <c r="N4246" s="20" t="n">
        <v>3.79</v>
      </c>
      <c r="O4246" s="21" t="s">
        <v>18463</v>
      </c>
    </row>
    <row r="4247" customFormat="false" ht="15" hidden="false" customHeight="true" outlineLevel="0" collapsed="false">
      <c r="A4247" s="3" t="s">
        <v>8506</v>
      </c>
      <c r="B4247" s="3" t="s">
        <v>22636</v>
      </c>
      <c r="C4247" s="3" t="s">
        <v>8505</v>
      </c>
      <c r="D4247" s="5" t="s">
        <v>22637</v>
      </c>
      <c r="E4247" s="5" t="s">
        <v>22358</v>
      </c>
      <c r="F4247" s="5" t="s">
        <v>22359</v>
      </c>
      <c r="G4247" s="5" t="s">
        <v>12049</v>
      </c>
      <c r="H4247" s="5" t="s">
        <v>12054</v>
      </c>
      <c r="I4247" s="5" t="s">
        <v>22581</v>
      </c>
      <c r="J4247" s="5" t="s">
        <v>12328</v>
      </c>
      <c r="K4247" s="3" t="s">
        <v>12017</v>
      </c>
      <c r="L4247" s="3" t="s">
        <v>12017</v>
      </c>
      <c r="M4247" s="3" t="n">
        <v>6</v>
      </c>
      <c r="N4247" s="20" t="n">
        <v>4.99</v>
      </c>
      <c r="O4247" s="21" t="s">
        <v>21973</v>
      </c>
    </row>
    <row r="4248" customFormat="false" ht="15" hidden="false" customHeight="true" outlineLevel="0" collapsed="false">
      <c r="A4248" s="3" t="s">
        <v>8508</v>
      </c>
      <c r="B4248" s="3" t="s">
        <v>22638</v>
      </c>
      <c r="C4248" s="3" t="s">
        <v>8507</v>
      </c>
      <c r="D4248" s="5" t="s">
        <v>22639</v>
      </c>
      <c r="E4248" s="5" t="s">
        <v>12457</v>
      </c>
      <c r="F4248" s="5" t="s">
        <v>12458</v>
      </c>
      <c r="G4248" s="5" t="s">
        <v>12049</v>
      </c>
      <c r="H4248" s="5" t="s">
        <v>12054</v>
      </c>
      <c r="I4248" s="5" t="s">
        <v>21395</v>
      </c>
      <c r="J4248" s="5" t="s">
        <v>12328</v>
      </c>
      <c r="K4248" s="3" t="s">
        <v>12021</v>
      </c>
      <c r="L4248" s="3" t="s">
        <v>12017</v>
      </c>
      <c r="M4248" s="3" t="n">
        <v>2</v>
      </c>
      <c r="N4248" s="20" t="n">
        <v>5.89</v>
      </c>
      <c r="O4248" s="21" t="s">
        <v>14643</v>
      </c>
    </row>
    <row r="4249" customFormat="false" ht="15" hidden="false" customHeight="true" outlineLevel="0" collapsed="false">
      <c r="A4249" s="3" t="s">
        <v>8510</v>
      </c>
      <c r="B4249" s="3" t="s">
        <v>22640</v>
      </c>
      <c r="C4249" s="3" t="s">
        <v>8509</v>
      </c>
      <c r="D4249" s="5" t="s">
        <v>22641</v>
      </c>
      <c r="E4249" s="5" t="s">
        <v>22371</v>
      </c>
      <c r="F4249" s="5" t="s">
        <v>22372</v>
      </c>
      <c r="G4249" s="5" t="s">
        <v>12049</v>
      </c>
      <c r="H4249" s="5" t="s">
        <v>12054</v>
      </c>
      <c r="I4249" s="5" t="s">
        <v>22581</v>
      </c>
      <c r="J4249" s="5" t="s">
        <v>12328</v>
      </c>
      <c r="K4249" s="3" t="s">
        <v>12017</v>
      </c>
      <c r="L4249" s="3" t="s">
        <v>12017</v>
      </c>
      <c r="M4249" s="3" t="n">
        <v>12</v>
      </c>
      <c r="N4249" s="20" t="n">
        <v>4.99</v>
      </c>
      <c r="O4249" s="21" t="s">
        <v>18086</v>
      </c>
    </row>
    <row r="4250" customFormat="false" ht="15" hidden="false" customHeight="true" outlineLevel="0" collapsed="false">
      <c r="A4250" s="3" t="s">
        <v>8512</v>
      </c>
      <c r="B4250" s="3" t="s">
        <v>22642</v>
      </c>
      <c r="C4250" s="3" t="s">
        <v>8511</v>
      </c>
      <c r="D4250" s="5" t="s">
        <v>22643</v>
      </c>
      <c r="E4250" s="5" t="s">
        <v>22371</v>
      </c>
      <c r="F4250" s="5" t="s">
        <v>22372</v>
      </c>
      <c r="G4250" s="5" t="s">
        <v>12049</v>
      </c>
      <c r="H4250" s="5" t="s">
        <v>12054</v>
      </c>
      <c r="I4250" s="5" t="s">
        <v>22581</v>
      </c>
      <c r="J4250" s="5" t="s">
        <v>12328</v>
      </c>
      <c r="K4250" s="3" t="s">
        <v>12017</v>
      </c>
      <c r="L4250" s="3" t="s">
        <v>12017</v>
      </c>
      <c r="M4250" s="3" t="n">
        <v>4</v>
      </c>
      <c r="N4250" s="20" t="n">
        <v>3.99</v>
      </c>
      <c r="O4250" s="21" t="s">
        <v>18585</v>
      </c>
    </row>
    <row r="4251" customFormat="false" ht="15" hidden="false" customHeight="true" outlineLevel="0" collapsed="false">
      <c r="A4251" s="3" t="s">
        <v>8514</v>
      </c>
      <c r="B4251" s="3" t="s">
        <v>22644</v>
      </c>
      <c r="C4251" s="3" t="s">
        <v>8513</v>
      </c>
      <c r="D4251" s="5" t="s">
        <v>22645</v>
      </c>
      <c r="E4251" s="5" t="s">
        <v>12457</v>
      </c>
      <c r="F4251" s="5" t="s">
        <v>12458</v>
      </c>
      <c r="G4251" s="5" t="s">
        <v>12049</v>
      </c>
      <c r="H4251" s="5" t="s">
        <v>12054</v>
      </c>
      <c r="I4251" s="5" t="s">
        <v>22581</v>
      </c>
      <c r="J4251" s="5" t="s">
        <v>12328</v>
      </c>
      <c r="K4251" s="3" t="s">
        <v>12021</v>
      </c>
      <c r="L4251" s="3" t="s">
        <v>12017</v>
      </c>
      <c r="M4251" s="3" t="n">
        <v>8</v>
      </c>
      <c r="N4251" s="20" t="n">
        <v>5.39</v>
      </c>
      <c r="O4251" s="21" t="s">
        <v>15393</v>
      </c>
    </row>
    <row r="4252" customFormat="false" ht="15" hidden="false" customHeight="true" outlineLevel="0" collapsed="false">
      <c r="A4252" s="3" t="s">
        <v>8516</v>
      </c>
      <c r="B4252" s="3" t="s">
        <v>22646</v>
      </c>
      <c r="C4252" s="3" t="s">
        <v>8515</v>
      </c>
      <c r="D4252" s="5" t="s">
        <v>22647</v>
      </c>
      <c r="E4252" s="5" t="s">
        <v>22366</v>
      </c>
      <c r="F4252" s="5" t="s">
        <v>22367</v>
      </c>
      <c r="G4252" s="5" t="s">
        <v>12049</v>
      </c>
      <c r="H4252" s="5" t="s">
        <v>12054</v>
      </c>
      <c r="I4252" s="5" t="s">
        <v>22252</v>
      </c>
      <c r="J4252" s="5" t="s">
        <v>12328</v>
      </c>
      <c r="K4252" s="3" t="s">
        <v>12017</v>
      </c>
      <c r="L4252" s="3" t="s">
        <v>12017</v>
      </c>
      <c r="M4252" s="3" t="n">
        <v>12</v>
      </c>
      <c r="N4252" s="20" t="n">
        <v>3.39</v>
      </c>
      <c r="O4252" s="21" t="s">
        <v>15380</v>
      </c>
    </row>
    <row r="4253" customFormat="false" ht="15" hidden="false" customHeight="true" outlineLevel="0" collapsed="false">
      <c r="A4253" s="3" t="s">
        <v>8518</v>
      </c>
      <c r="B4253" s="3" t="s">
        <v>22648</v>
      </c>
      <c r="C4253" s="3" t="s">
        <v>8517</v>
      </c>
      <c r="D4253" s="5" t="s">
        <v>22649</v>
      </c>
      <c r="E4253" s="5" t="s">
        <v>12457</v>
      </c>
      <c r="F4253" s="5" t="s">
        <v>12458</v>
      </c>
      <c r="G4253" s="5" t="s">
        <v>12049</v>
      </c>
      <c r="H4253" s="5" t="s">
        <v>12054</v>
      </c>
      <c r="I4253" s="5" t="s">
        <v>22581</v>
      </c>
      <c r="J4253" s="5" t="s">
        <v>12328</v>
      </c>
      <c r="K4253" s="3" t="s">
        <v>12021</v>
      </c>
      <c r="L4253" s="3" t="s">
        <v>12017</v>
      </c>
      <c r="M4253" s="3" t="n">
        <v>4</v>
      </c>
      <c r="N4253" s="20" t="n">
        <v>4.79</v>
      </c>
      <c r="O4253" s="21" t="s">
        <v>20283</v>
      </c>
    </row>
    <row r="4254" customFormat="false" ht="15" hidden="false" customHeight="true" outlineLevel="0" collapsed="false">
      <c r="A4254" s="3" t="s">
        <v>8520</v>
      </c>
      <c r="B4254" s="3" t="s">
        <v>22650</v>
      </c>
      <c r="C4254" s="3" t="s">
        <v>8519</v>
      </c>
      <c r="D4254" s="5" t="s">
        <v>22651</v>
      </c>
      <c r="E4254" s="5" t="s">
        <v>22366</v>
      </c>
      <c r="F4254" s="5" t="s">
        <v>22367</v>
      </c>
      <c r="G4254" s="5" t="s">
        <v>12049</v>
      </c>
      <c r="H4254" s="5" t="s">
        <v>12054</v>
      </c>
      <c r="I4254" s="5" t="s">
        <v>22581</v>
      </c>
      <c r="J4254" s="5" t="s">
        <v>12328</v>
      </c>
      <c r="K4254" s="3" t="s">
        <v>12017</v>
      </c>
      <c r="L4254" s="3" t="s">
        <v>12017</v>
      </c>
      <c r="M4254" s="3" t="n">
        <v>2</v>
      </c>
      <c r="N4254" s="20" t="n">
        <v>4.49</v>
      </c>
      <c r="O4254" s="21" t="s">
        <v>22652</v>
      </c>
    </row>
    <row r="4255" customFormat="false" ht="15" hidden="false" customHeight="true" outlineLevel="0" collapsed="false">
      <c r="A4255" s="3" t="s">
        <v>8522</v>
      </c>
      <c r="B4255" s="3" t="s">
        <v>22653</v>
      </c>
      <c r="C4255" s="3" t="s">
        <v>8521</v>
      </c>
      <c r="D4255" s="5" t="s">
        <v>22654</v>
      </c>
      <c r="E4255" s="5" t="s">
        <v>22366</v>
      </c>
      <c r="F4255" s="5" t="s">
        <v>22367</v>
      </c>
      <c r="G4255" s="5" t="s">
        <v>12049</v>
      </c>
      <c r="H4255" s="5" t="s">
        <v>12054</v>
      </c>
      <c r="I4255" s="5" t="s">
        <v>21395</v>
      </c>
      <c r="J4255" s="5" t="s">
        <v>12328</v>
      </c>
      <c r="K4255" s="3" t="s">
        <v>12017</v>
      </c>
      <c r="L4255" s="3" t="s">
        <v>12017</v>
      </c>
      <c r="M4255" s="3" t="n">
        <v>4</v>
      </c>
      <c r="N4255" s="20" t="n">
        <v>5.79</v>
      </c>
      <c r="O4255" s="21" t="s">
        <v>15018</v>
      </c>
    </row>
    <row r="4256" customFormat="false" ht="15" hidden="false" customHeight="true" outlineLevel="0" collapsed="false">
      <c r="A4256" s="3" t="s">
        <v>8524</v>
      </c>
      <c r="B4256" s="3" t="s">
        <v>22655</v>
      </c>
      <c r="C4256" s="3" t="s">
        <v>8523</v>
      </c>
      <c r="D4256" s="5" t="s">
        <v>22656</v>
      </c>
      <c r="E4256" s="5" t="s">
        <v>22366</v>
      </c>
      <c r="F4256" s="5" t="s">
        <v>22367</v>
      </c>
      <c r="G4256" s="5" t="s">
        <v>12049</v>
      </c>
      <c r="H4256" s="5" t="s">
        <v>12054</v>
      </c>
      <c r="I4256" s="5" t="s">
        <v>21395</v>
      </c>
      <c r="J4256" s="5" t="s">
        <v>12328</v>
      </c>
      <c r="K4256" s="3" t="s">
        <v>12017</v>
      </c>
      <c r="L4256" s="3" t="s">
        <v>12017</v>
      </c>
      <c r="M4256" s="3" t="n">
        <v>2</v>
      </c>
      <c r="N4256" s="20" t="n">
        <v>4.49</v>
      </c>
      <c r="O4256" s="21" t="s">
        <v>12035</v>
      </c>
    </row>
    <row r="4257" customFormat="false" ht="15" hidden="false" customHeight="true" outlineLevel="0" collapsed="false">
      <c r="A4257" s="3" t="s">
        <v>8526</v>
      </c>
      <c r="B4257" s="3" t="s">
        <v>22657</v>
      </c>
      <c r="C4257" s="3" t="s">
        <v>8525</v>
      </c>
      <c r="D4257" s="5" t="s">
        <v>22658</v>
      </c>
      <c r="E4257" s="5" t="s">
        <v>22371</v>
      </c>
      <c r="F4257" s="5" t="s">
        <v>22372</v>
      </c>
      <c r="G4257" s="5" t="s">
        <v>12049</v>
      </c>
      <c r="H4257" s="5" t="s">
        <v>12054</v>
      </c>
      <c r="I4257" s="5" t="s">
        <v>22581</v>
      </c>
      <c r="J4257" s="5" t="s">
        <v>12328</v>
      </c>
      <c r="K4257" s="3" t="s">
        <v>12017</v>
      </c>
      <c r="L4257" s="3" t="s">
        <v>12017</v>
      </c>
      <c r="M4257" s="3" t="n">
        <v>12</v>
      </c>
      <c r="N4257" s="20" t="n">
        <v>4.99</v>
      </c>
      <c r="O4257" s="21" t="s">
        <v>13178</v>
      </c>
    </row>
    <row r="4258" customFormat="false" ht="15" hidden="false" customHeight="true" outlineLevel="0" collapsed="false">
      <c r="A4258" s="3" t="s">
        <v>8528</v>
      </c>
      <c r="B4258" s="3" t="s">
        <v>22659</v>
      </c>
      <c r="C4258" s="3" t="s">
        <v>8527</v>
      </c>
      <c r="D4258" s="5" t="s">
        <v>22660</v>
      </c>
      <c r="E4258" s="5" t="s">
        <v>22371</v>
      </c>
      <c r="F4258" s="5" t="s">
        <v>22372</v>
      </c>
      <c r="G4258" s="5" t="s">
        <v>12049</v>
      </c>
      <c r="H4258" s="5" t="s">
        <v>12054</v>
      </c>
      <c r="I4258" s="5" t="s">
        <v>22252</v>
      </c>
      <c r="J4258" s="5" t="s">
        <v>12328</v>
      </c>
      <c r="K4258" s="3" t="s">
        <v>12017</v>
      </c>
      <c r="L4258" s="3" t="s">
        <v>12017</v>
      </c>
      <c r="M4258" s="3" t="n">
        <v>2</v>
      </c>
      <c r="N4258" s="20" t="n">
        <v>4.99</v>
      </c>
      <c r="O4258" s="21" t="s">
        <v>14213</v>
      </c>
    </row>
    <row r="4259" customFormat="false" ht="15" hidden="false" customHeight="true" outlineLevel="0" collapsed="false">
      <c r="A4259" s="3" t="s">
        <v>8530</v>
      </c>
      <c r="B4259" s="3" t="s">
        <v>22661</v>
      </c>
      <c r="C4259" s="3" t="s">
        <v>8529</v>
      </c>
      <c r="D4259" s="5" t="s">
        <v>22662</v>
      </c>
      <c r="E4259" s="5" t="s">
        <v>12457</v>
      </c>
      <c r="F4259" s="5" t="s">
        <v>12458</v>
      </c>
      <c r="G4259" s="5" t="s">
        <v>12049</v>
      </c>
      <c r="H4259" s="5" t="s">
        <v>12054</v>
      </c>
      <c r="I4259" s="5" t="s">
        <v>22252</v>
      </c>
      <c r="J4259" s="5" t="s">
        <v>12328</v>
      </c>
      <c r="K4259" s="3" t="s">
        <v>12021</v>
      </c>
      <c r="L4259" s="3" t="s">
        <v>12017</v>
      </c>
      <c r="M4259" s="3" t="n">
        <v>8</v>
      </c>
      <c r="N4259" s="20" t="n">
        <v>5.99</v>
      </c>
      <c r="O4259" s="21" t="s">
        <v>15217</v>
      </c>
    </row>
    <row r="4260" customFormat="false" ht="15" hidden="false" customHeight="true" outlineLevel="0" collapsed="false">
      <c r="A4260" s="3" t="s">
        <v>8532</v>
      </c>
      <c r="B4260" s="3" t="s">
        <v>22663</v>
      </c>
      <c r="C4260" s="3" t="s">
        <v>8531</v>
      </c>
      <c r="D4260" s="5" t="s">
        <v>22664</v>
      </c>
      <c r="E4260" s="5" t="s">
        <v>22366</v>
      </c>
      <c r="F4260" s="5" t="s">
        <v>22367</v>
      </c>
      <c r="G4260" s="5" t="s">
        <v>12049</v>
      </c>
      <c r="H4260" s="5" t="s">
        <v>12054</v>
      </c>
      <c r="I4260" s="5" t="s">
        <v>22252</v>
      </c>
      <c r="J4260" s="5" t="s">
        <v>12328</v>
      </c>
      <c r="K4260" s="3" t="s">
        <v>12017</v>
      </c>
      <c r="L4260" s="3" t="s">
        <v>12017</v>
      </c>
      <c r="M4260" s="3" t="n">
        <v>2</v>
      </c>
      <c r="N4260" s="20" t="n">
        <v>4.99</v>
      </c>
      <c r="O4260" s="21" t="s">
        <v>12390</v>
      </c>
    </row>
    <row r="4261" customFormat="false" ht="15" hidden="false" customHeight="true" outlineLevel="0" collapsed="false">
      <c r="A4261" s="3" t="s">
        <v>8534</v>
      </c>
      <c r="B4261" s="3" t="s">
        <v>22665</v>
      </c>
      <c r="C4261" s="3" t="s">
        <v>8533</v>
      </c>
      <c r="D4261" s="5" t="s">
        <v>22666</v>
      </c>
      <c r="E4261" s="5" t="s">
        <v>22371</v>
      </c>
      <c r="F4261" s="5" t="s">
        <v>22372</v>
      </c>
      <c r="G4261" s="5" t="s">
        <v>12049</v>
      </c>
      <c r="H4261" s="5" t="s">
        <v>12054</v>
      </c>
      <c r="I4261" s="5" t="s">
        <v>22252</v>
      </c>
      <c r="J4261" s="5" t="s">
        <v>19411</v>
      </c>
      <c r="K4261" s="3" t="s">
        <v>12017</v>
      </c>
      <c r="L4261" s="3" t="s">
        <v>12017</v>
      </c>
      <c r="M4261" s="3" t="n">
        <v>1</v>
      </c>
      <c r="N4261" s="20" t="n">
        <v>4.29</v>
      </c>
      <c r="O4261" s="21" t="s">
        <v>22667</v>
      </c>
    </row>
    <row r="4262" customFormat="false" ht="15" hidden="false" customHeight="true" outlineLevel="0" collapsed="false">
      <c r="A4262" s="3" t="s">
        <v>8536</v>
      </c>
      <c r="B4262" s="3" t="s">
        <v>22668</v>
      </c>
      <c r="C4262" s="3" t="s">
        <v>8535</v>
      </c>
      <c r="D4262" s="5" t="s">
        <v>22669</v>
      </c>
      <c r="E4262" s="5" t="s">
        <v>22371</v>
      </c>
      <c r="F4262" s="5" t="s">
        <v>22372</v>
      </c>
      <c r="G4262" s="5" t="s">
        <v>12049</v>
      </c>
      <c r="H4262" s="5" t="s">
        <v>12054</v>
      </c>
      <c r="I4262" s="5" t="s">
        <v>22252</v>
      </c>
      <c r="J4262" s="5" t="s">
        <v>12328</v>
      </c>
      <c r="K4262" s="3" t="s">
        <v>12017</v>
      </c>
      <c r="L4262" s="3" t="s">
        <v>12017</v>
      </c>
      <c r="M4262" s="3" t="n">
        <v>8</v>
      </c>
      <c r="N4262" s="20" t="n">
        <v>3.99</v>
      </c>
      <c r="O4262" s="21" t="s">
        <v>17105</v>
      </c>
    </row>
    <row r="4263" customFormat="false" ht="15" hidden="false" customHeight="true" outlineLevel="0" collapsed="false">
      <c r="A4263" s="3" t="s">
        <v>8538</v>
      </c>
      <c r="B4263" s="3" t="s">
        <v>22670</v>
      </c>
      <c r="C4263" s="3" t="s">
        <v>8537</v>
      </c>
      <c r="D4263" s="5" t="s">
        <v>22671</v>
      </c>
      <c r="E4263" s="5" t="s">
        <v>22371</v>
      </c>
      <c r="F4263" s="5" t="s">
        <v>22372</v>
      </c>
      <c r="G4263" s="5" t="s">
        <v>12049</v>
      </c>
      <c r="H4263" s="5" t="s">
        <v>12054</v>
      </c>
      <c r="I4263" s="5" t="s">
        <v>21395</v>
      </c>
      <c r="J4263" s="5" t="s">
        <v>19411</v>
      </c>
      <c r="K4263" s="3" t="s">
        <v>12017</v>
      </c>
      <c r="L4263" s="3" t="s">
        <v>12017</v>
      </c>
      <c r="M4263" s="3" t="n">
        <v>4</v>
      </c>
      <c r="N4263" s="20" t="n">
        <v>4.79</v>
      </c>
      <c r="O4263" s="21" t="s">
        <v>14193</v>
      </c>
    </row>
    <row r="4264" customFormat="false" ht="15" hidden="false" customHeight="true" outlineLevel="0" collapsed="false">
      <c r="A4264" s="3" t="s">
        <v>8540</v>
      </c>
      <c r="B4264" s="3" t="s">
        <v>22672</v>
      </c>
      <c r="C4264" s="3" t="s">
        <v>8539</v>
      </c>
      <c r="D4264" s="5" t="s">
        <v>22673</v>
      </c>
      <c r="E4264" s="5" t="s">
        <v>22358</v>
      </c>
      <c r="F4264" s="5" t="s">
        <v>22359</v>
      </c>
      <c r="G4264" s="5" t="s">
        <v>12049</v>
      </c>
      <c r="H4264" s="5" t="s">
        <v>12054</v>
      </c>
      <c r="I4264" s="5" t="s">
        <v>22581</v>
      </c>
      <c r="J4264" s="5" t="s">
        <v>12328</v>
      </c>
      <c r="K4264" s="3" t="s">
        <v>12017</v>
      </c>
      <c r="L4264" s="3" t="s">
        <v>12017</v>
      </c>
      <c r="M4264" s="3" t="n">
        <v>24</v>
      </c>
      <c r="N4264" s="20" t="n">
        <v>4.79</v>
      </c>
      <c r="O4264" s="21" t="s">
        <v>18681</v>
      </c>
    </row>
    <row r="4265" customFormat="false" ht="15" hidden="false" customHeight="true" outlineLevel="0" collapsed="false">
      <c r="A4265" s="3" t="s">
        <v>8542</v>
      </c>
      <c r="B4265" s="3" t="s">
        <v>22674</v>
      </c>
      <c r="C4265" s="3" t="s">
        <v>8541</v>
      </c>
      <c r="D4265" s="5" t="s">
        <v>22675</v>
      </c>
      <c r="E4265" s="5" t="s">
        <v>12457</v>
      </c>
      <c r="F4265" s="5" t="s">
        <v>12458</v>
      </c>
      <c r="G4265" s="5" t="s">
        <v>12049</v>
      </c>
      <c r="H4265" s="5" t="s">
        <v>12054</v>
      </c>
      <c r="I4265" s="5" t="s">
        <v>22252</v>
      </c>
      <c r="J4265" s="5" t="s">
        <v>12328</v>
      </c>
      <c r="K4265" s="3" t="s">
        <v>12021</v>
      </c>
      <c r="L4265" s="3" t="s">
        <v>12017</v>
      </c>
      <c r="M4265" s="3" t="n">
        <v>1</v>
      </c>
      <c r="N4265" s="20" t="n">
        <v>5.49</v>
      </c>
      <c r="O4265" s="21" t="s">
        <v>14287</v>
      </c>
    </row>
    <row r="4266" customFormat="false" ht="15" hidden="false" customHeight="true" outlineLevel="0" collapsed="false">
      <c r="A4266" s="3" t="s">
        <v>8544</v>
      </c>
      <c r="B4266" s="3" t="s">
        <v>22676</v>
      </c>
      <c r="C4266" s="3" t="s">
        <v>8543</v>
      </c>
      <c r="D4266" s="5" t="s">
        <v>22677</v>
      </c>
      <c r="E4266" s="5" t="s">
        <v>12457</v>
      </c>
      <c r="F4266" s="5" t="s">
        <v>12458</v>
      </c>
      <c r="G4266" s="5" t="s">
        <v>12049</v>
      </c>
      <c r="H4266" s="5" t="s">
        <v>12054</v>
      </c>
      <c r="I4266" s="5" t="s">
        <v>22581</v>
      </c>
      <c r="J4266" s="5" t="s">
        <v>12328</v>
      </c>
      <c r="K4266" s="3" t="s">
        <v>12021</v>
      </c>
      <c r="L4266" s="3" t="s">
        <v>12017</v>
      </c>
      <c r="M4266" s="3" t="n">
        <v>24</v>
      </c>
      <c r="N4266" s="20" t="n">
        <v>3.39</v>
      </c>
      <c r="O4266" s="21" t="s">
        <v>22678</v>
      </c>
    </row>
    <row r="4267" customFormat="false" ht="15" hidden="false" customHeight="true" outlineLevel="0" collapsed="false">
      <c r="A4267" s="3" t="s">
        <v>8546</v>
      </c>
      <c r="B4267" s="3" t="s">
        <v>22679</v>
      </c>
      <c r="C4267" s="3" t="s">
        <v>8545</v>
      </c>
      <c r="D4267" s="5" t="s">
        <v>22680</v>
      </c>
      <c r="E4267" s="5" t="s">
        <v>12457</v>
      </c>
      <c r="F4267" s="5" t="s">
        <v>12458</v>
      </c>
      <c r="G4267" s="5" t="s">
        <v>12049</v>
      </c>
      <c r="H4267" s="5" t="s">
        <v>12054</v>
      </c>
      <c r="I4267" s="5" t="s">
        <v>22581</v>
      </c>
      <c r="J4267" s="5" t="s">
        <v>12328</v>
      </c>
      <c r="K4267" s="3" t="s">
        <v>12021</v>
      </c>
      <c r="L4267" s="3" t="s">
        <v>12017</v>
      </c>
      <c r="M4267" s="3" t="n">
        <v>4</v>
      </c>
      <c r="N4267" s="20" t="n">
        <v>3.49</v>
      </c>
      <c r="O4267" s="21" t="s">
        <v>12264</v>
      </c>
    </row>
    <row r="4268" customFormat="false" ht="15" hidden="false" customHeight="true" outlineLevel="0" collapsed="false">
      <c r="A4268" s="3" t="s">
        <v>8548</v>
      </c>
      <c r="B4268" s="3" t="s">
        <v>22681</v>
      </c>
      <c r="C4268" s="3" t="s">
        <v>8547</v>
      </c>
      <c r="D4268" s="5" t="s">
        <v>22682</v>
      </c>
      <c r="E4268" s="5" t="s">
        <v>22358</v>
      </c>
      <c r="F4268" s="5" t="s">
        <v>22359</v>
      </c>
      <c r="G4268" s="5" t="s">
        <v>12049</v>
      </c>
      <c r="H4268" s="5" t="s">
        <v>12054</v>
      </c>
      <c r="I4268" s="5" t="s">
        <v>21395</v>
      </c>
      <c r="J4268" s="5" t="s">
        <v>12328</v>
      </c>
      <c r="K4268" s="3" t="s">
        <v>12017</v>
      </c>
      <c r="L4268" s="3" t="s">
        <v>12017</v>
      </c>
      <c r="M4268" s="3" t="n">
        <v>24</v>
      </c>
      <c r="N4268" s="20" t="n">
        <v>3.29</v>
      </c>
      <c r="O4268" s="21" t="s">
        <v>15849</v>
      </c>
    </row>
    <row r="4269" customFormat="false" ht="15" hidden="false" customHeight="true" outlineLevel="0" collapsed="false">
      <c r="A4269" s="3" t="s">
        <v>8550</v>
      </c>
      <c r="B4269" s="3" t="s">
        <v>22683</v>
      </c>
      <c r="C4269" s="3" t="s">
        <v>8549</v>
      </c>
      <c r="D4269" s="5" t="s">
        <v>22684</v>
      </c>
      <c r="E4269" s="5" t="s">
        <v>22366</v>
      </c>
      <c r="F4269" s="5" t="s">
        <v>22367</v>
      </c>
      <c r="G4269" s="5" t="s">
        <v>12049</v>
      </c>
      <c r="H4269" s="5" t="s">
        <v>12054</v>
      </c>
      <c r="I4269" s="5" t="s">
        <v>22581</v>
      </c>
      <c r="J4269" s="5" t="s">
        <v>19411</v>
      </c>
      <c r="K4269" s="3" t="s">
        <v>12017</v>
      </c>
      <c r="L4269" s="3" t="s">
        <v>12017</v>
      </c>
      <c r="M4269" s="3" t="n">
        <v>4</v>
      </c>
      <c r="N4269" s="20" t="n">
        <v>4.39</v>
      </c>
      <c r="O4269" s="21" t="s">
        <v>19540</v>
      </c>
    </row>
    <row r="4270" customFormat="false" ht="15" hidden="false" customHeight="true" outlineLevel="0" collapsed="false">
      <c r="A4270" s="3" t="s">
        <v>8552</v>
      </c>
      <c r="B4270" s="3" t="s">
        <v>22685</v>
      </c>
      <c r="C4270" s="3" t="s">
        <v>8551</v>
      </c>
      <c r="D4270" s="5" t="s">
        <v>22686</v>
      </c>
      <c r="E4270" s="5" t="s">
        <v>22366</v>
      </c>
      <c r="F4270" s="5" t="s">
        <v>22367</v>
      </c>
      <c r="G4270" s="5" t="s">
        <v>12049</v>
      </c>
      <c r="H4270" s="5" t="s">
        <v>12057</v>
      </c>
      <c r="I4270" s="5" t="s">
        <v>22252</v>
      </c>
      <c r="J4270" s="5" t="s">
        <v>12328</v>
      </c>
      <c r="K4270" s="3" t="s">
        <v>12017</v>
      </c>
      <c r="L4270" s="3" t="s">
        <v>12017</v>
      </c>
      <c r="M4270" s="3" t="n">
        <v>2</v>
      </c>
      <c r="N4270" s="20" t="n">
        <v>8.29</v>
      </c>
      <c r="O4270" s="21" t="s">
        <v>17484</v>
      </c>
    </row>
    <row r="4271" customFormat="false" ht="15" hidden="false" customHeight="true" outlineLevel="0" collapsed="false">
      <c r="A4271" s="3" t="s">
        <v>8554</v>
      </c>
      <c r="B4271" s="3" t="s">
        <v>22687</v>
      </c>
      <c r="C4271" s="3" t="s">
        <v>8553</v>
      </c>
      <c r="D4271" s="5" t="s">
        <v>22688</v>
      </c>
      <c r="E4271" s="5" t="s">
        <v>22358</v>
      </c>
      <c r="F4271" s="5" t="s">
        <v>22359</v>
      </c>
      <c r="G4271" s="5" t="s">
        <v>12049</v>
      </c>
      <c r="H4271" s="5" t="s">
        <v>12057</v>
      </c>
      <c r="I4271" s="5" t="s">
        <v>22252</v>
      </c>
      <c r="J4271" s="5" t="s">
        <v>19411</v>
      </c>
      <c r="K4271" s="3" t="s">
        <v>12017</v>
      </c>
      <c r="L4271" s="3" t="s">
        <v>12017</v>
      </c>
      <c r="M4271" s="3" t="n">
        <v>6</v>
      </c>
      <c r="N4271" s="20" t="n">
        <v>5.89</v>
      </c>
      <c r="O4271" s="21" t="s">
        <v>22689</v>
      </c>
    </row>
    <row r="4272" customFormat="false" ht="15" hidden="false" customHeight="true" outlineLevel="0" collapsed="false">
      <c r="A4272" s="3" t="s">
        <v>8556</v>
      </c>
      <c r="B4272" s="3" t="s">
        <v>22690</v>
      </c>
      <c r="C4272" s="3" t="s">
        <v>8555</v>
      </c>
      <c r="D4272" s="5" t="s">
        <v>22691</v>
      </c>
      <c r="E4272" s="5" t="s">
        <v>12457</v>
      </c>
      <c r="F4272" s="5" t="s">
        <v>12458</v>
      </c>
      <c r="G4272" s="5" t="s">
        <v>12049</v>
      </c>
      <c r="H4272" s="5" t="s">
        <v>12057</v>
      </c>
      <c r="I4272" s="5" t="s">
        <v>16021</v>
      </c>
      <c r="J4272" s="5" t="s">
        <v>12328</v>
      </c>
      <c r="K4272" s="3" t="s">
        <v>12021</v>
      </c>
      <c r="L4272" s="3" t="s">
        <v>12017</v>
      </c>
      <c r="M4272" s="3" t="n">
        <v>4</v>
      </c>
      <c r="N4272" s="20" t="n">
        <v>4.89</v>
      </c>
      <c r="O4272" s="21" t="s">
        <v>12352</v>
      </c>
    </row>
    <row r="4273" customFormat="false" ht="15" hidden="false" customHeight="true" outlineLevel="0" collapsed="false">
      <c r="A4273" s="3" t="s">
        <v>8558</v>
      </c>
      <c r="B4273" s="3" t="s">
        <v>22692</v>
      </c>
      <c r="C4273" s="3" t="s">
        <v>8557</v>
      </c>
      <c r="D4273" s="5" t="s">
        <v>22693</v>
      </c>
      <c r="E4273" s="5" t="s">
        <v>22366</v>
      </c>
      <c r="F4273" s="5" t="s">
        <v>22367</v>
      </c>
      <c r="G4273" s="5" t="s">
        <v>12049</v>
      </c>
      <c r="H4273" s="5" t="s">
        <v>12057</v>
      </c>
      <c r="I4273" s="5" t="s">
        <v>16021</v>
      </c>
      <c r="J4273" s="5" t="s">
        <v>12328</v>
      </c>
      <c r="K4273" s="3" t="s">
        <v>12017</v>
      </c>
      <c r="L4273" s="3" t="s">
        <v>12017</v>
      </c>
      <c r="M4273" s="3" t="n">
        <v>1</v>
      </c>
      <c r="N4273" s="20" t="n">
        <v>5.79</v>
      </c>
      <c r="O4273" s="21" t="s">
        <v>12352</v>
      </c>
    </row>
    <row r="4274" customFormat="false" ht="15" hidden="false" customHeight="true" outlineLevel="0" collapsed="false">
      <c r="A4274" s="3" t="s">
        <v>8560</v>
      </c>
      <c r="B4274" s="3" t="s">
        <v>22694</v>
      </c>
      <c r="C4274" s="3" t="s">
        <v>8559</v>
      </c>
      <c r="D4274" s="5" t="s">
        <v>22695</v>
      </c>
      <c r="E4274" s="5" t="s">
        <v>12457</v>
      </c>
      <c r="F4274" s="5" t="s">
        <v>12458</v>
      </c>
      <c r="G4274" s="5" t="s">
        <v>12049</v>
      </c>
      <c r="H4274" s="5" t="s">
        <v>12057</v>
      </c>
      <c r="I4274" s="5" t="s">
        <v>22252</v>
      </c>
      <c r="J4274" s="5" t="s">
        <v>12328</v>
      </c>
      <c r="K4274" s="3" t="s">
        <v>12021</v>
      </c>
      <c r="L4274" s="3" t="s">
        <v>12017</v>
      </c>
      <c r="M4274" s="3" t="n">
        <v>4</v>
      </c>
      <c r="N4274" s="20" t="n">
        <v>3.99</v>
      </c>
      <c r="O4274" s="21" t="s">
        <v>12158</v>
      </c>
    </row>
    <row r="4275" customFormat="false" ht="15" hidden="false" customHeight="true" outlineLevel="0" collapsed="false">
      <c r="A4275" s="3" t="s">
        <v>8562</v>
      </c>
      <c r="B4275" s="3" t="s">
        <v>22696</v>
      </c>
      <c r="C4275" s="3" t="s">
        <v>8561</v>
      </c>
      <c r="D4275" s="5" t="s">
        <v>22697</v>
      </c>
      <c r="E4275" s="5" t="s">
        <v>22371</v>
      </c>
      <c r="F4275" s="5" t="s">
        <v>22372</v>
      </c>
      <c r="G4275" s="5" t="s">
        <v>12049</v>
      </c>
      <c r="H4275" s="5" t="s">
        <v>12057</v>
      </c>
      <c r="I4275" s="5" t="s">
        <v>22252</v>
      </c>
      <c r="J4275" s="5" t="s">
        <v>12328</v>
      </c>
      <c r="K4275" s="3" t="s">
        <v>12017</v>
      </c>
      <c r="L4275" s="3" t="s">
        <v>12017</v>
      </c>
      <c r="M4275" s="3" t="n">
        <v>1</v>
      </c>
      <c r="N4275" s="20" t="n">
        <v>4.49</v>
      </c>
      <c r="O4275" s="21" t="s">
        <v>14100</v>
      </c>
    </row>
    <row r="4276" customFormat="false" ht="15" hidden="false" customHeight="true" outlineLevel="0" collapsed="false">
      <c r="A4276" s="3" t="s">
        <v>8564</v>
      </c>
      <c r="B4276" s="3" t="s">
        <v>22698</v>
      </c>
      <c r="C4276" s="3" t="s">
        <v>8563</v>
      </c>
      <c r="D4276" s="5" t="s">
        <v>22699</v>
      </c>
      <c r="E4276" s="5" t="s">
        <v>22371</v>
      </c>
      <c r="F4276" s="5" t="s">
        <v>22372</v>
      </c>
      <c r="G4276" s="5" t="s">
        <v>12049</v>
      </c>
      <c r="H4276" s="5" t="s">
        <v>12057</v>
      </c>
      <c r="I4276" s="5" t="s">
        <v>16021</v>
      </c>
      <c r="J4276" s="5" t="s">
        <v>12328</v>
      </c>
      <c r="K4276" s="3" t="s">
        <v>12017</v>
      </c>
      <c r="L4276" s="3" t="s">
        <v>12017</v>
      </c>
      <c r="M4276" s="3" t="n">
        <v>2</v>
      </c>
      <c r="N4276" s="20" t="n">
        <v>2.79</v>
      </c>
      <c r="O4276" s="21" t="s">
        <v>13466</v>
      </c>
    </row>
    <row r="4277" customFormat="false" ht="15" hidden="false" customHeight="true" outlineLevel="0" collapsed="false">
      <c r="A4277" s="3" t="s">
        <v>8566</v>
      </c>
      <c r="B4277" s="3" t="s">
        <v>22700</v>
      </c>
      <c r="C4277" s="3" t="s">
        <v>8565</v>
      </c>
      <c r="D4277" s="5" t="s">
        <v>22701</v>
      </c>
      <c r="E4277" s="5" t="s">
        <v>22366</v>
      </c>
      <c r="F4277" s="5" t="s">
        <v>22367</v>
      </c>
      <c r="G4277" s="5" t="s">
        <v>12049</v>
      </c>
      <c r="H4277" s="5" t="s">
        <v>12057</v>
      </c>
      <c r="I4277" s="5" t="s">
        <v>21227</v>
      </c>
      <c r="J4277" s="5" t="s">
        <v>12328</v>
      </c>
      <c r="K4277" s="3" t="s">
        <v>12017</v>
      </c>
      <c r="L4277" s="3" t="s">
        <v>12017</v>
      </c>
      <c r="M4277" s="3" t="n">
        <v>6</v>
      </c>
      <c r="N4277" s="20" t="n">
        <v>5.49</v>
      </c>
      <c r="O4277" s="21" t="s">
        <v>16948</v>
      </c>
    </row>
    <row r="4278" customFormat="false" ht="15" hidden="false" customHeight="true" outlineLevel="0" collapsed="false">
      <c r="A4278" s="3" t="s">
        <v>8568</v>
      </c>
      <c r="B4278" s="3" t="s">
        <v>22702</v>
      </c>
      <c r="C4278" s="3" t="s">
        <v>8567</v>
      </c>
      <c r="D4278" s="5" t="s">
        <v>22703</v>
      </c>
      <c r="E4278" s="5" t="s">
        <v>22358</v>
      </c>
      <c r="F4278" s="5" t="s">
        <v>22359</v>
      </c>
      <c r="G4278" s="5" t="s">
        <v>12049</v>
      </c>
      <c r="H4278" s="5" t="s">
        <v>12057</v>
      </c>
      <c r="I4278" s="5" t="s">
        <v>21227</v>
      </c>
      <c r="J4278" s="5" t="s">
        <v>12328</v>
      </c>
      <c r="K4278" s="3" t="s">
        <v>12017</v>
      </c>
      <c r="L4278" s="3" t="s">
        <v>12017</v>
      </c>
      <c r="M4278" s="3" t="n">
        <v>12</v>
      </c>
      <c r="N4278" s="20" t="n">
        <v>6.39</v>
      </c>
      <c r="O4278" s="21" t="s">
        <v>17528</v>
      </c>
    </row>
    <row r="4279" customFormat="false" ht="15" hidden="false" customHeight="true" outlineLevel="0" collapsed="false">
      <c r="A4279" s="3" t="s">
        <v>8570</v>
      </c>
      <c r="B4279" s="3" t="s">
        <v>22704</v>
      </c>
      <c r="C4279" s="3" t="s">
        <v>8569</v>
      </c>
      <c r="D4279" s="5" t="s">
        <v>22705</v>
      </c>
      <c r="E4279" s="5" t="s">
        <v>22366</v>
      </c>
      <c r="F4279" s="5" t="s">
        <v>22367</v>
      </c>
      <c r="G4279" s="5" t="s">
        <v>12049</v>
      </c>
      <c r="H4279" s="5" t="s">
        <v>12057</v>
      </c>
      <c r="I4279" s="5" t="s">
        <v>22252</v>
      </c>
      <c r="J4279" s="5" t="s">
        <v>12328</v>
      </c>
      <c r="K4279" s="3" t="s">
        <v>12017</v>
      </c>
      <c r="L4279" s="3" t="s">
        <v>12017</v>
      </c>
      <c r="M4279" s="3" t="n">
        <v>6</v>
      </c>
      <c r="N4279" s="20" t="n">
        <v>7.89</v>
      </c>
      <c r="O4279" s="21" t="s">
        <v>18796</v>
      </c>
    </row>
    <row r="4280" customFormat="false" ht="15" hidden="false" customHeight="true" outlineLevel="0" collapsed="false">
      <c r="A4280" s="3" t="s">
        <v>8572</v>
      </c>
      <c r="B4280" s="3" t="s">
        <v>22706</v>
      </c>
      <c r="C4280" s="3" t="s">
        <v>8571</v>
      </c>
      <c r="D4280" s="5" t="s">
        <v>22707</v>
      </c>
      <c r="E4280" s="5" t="s">
        <v>22371</v>
      </c>
      <c r="F4280" s="5" t="s">
        <v>22372</v>
      </c>
      <c r="G4280" s="5" t="s">
        <v>12049</v>
      </c>
      <c r="H4280" s="5" t="s">
        <v>12057</v>
      </c>
      <c r="I4280" s="5" t="s">
        <v>22252</v>
      </c>
      <c r="J4280" s="5" t="s">
        <v>12328</v>
      </c>
      <c r="K4280" s="3" t="s">
        <v>12017</v>
      </c>
      <c r="L4280" s="3" t="s">
        <v>12017</v>
      </c>
      <c r="M4280" s="3" t="n">
        <v>8</v>
      </c>
      <c r="N4280" s="20" t="n">
        <v>2.99</v>
      </c>
      <c r="O4280" s="21" t="s">
        <v>13888</v>
      </c>
    </row>
    <row r="4281" customFormat="false" ht="15" hidden="false" customHeight="true" outlineLevel="0" collapsed="false">
      <c r="A4281" s="3" t="s">
        <v>8574</v>
      </c>
      <c r="B4281" s="3" t="s">
        <v>22708</v>
      </c>
      <c r="C4281" s="3" t="s">
        <v>8573</v>
      </c>
      <c r="D4281" s="5" t="s">
        <v>22709</v>
      </c>
      <c r="E4281" s="5" t="s">
        <v>22358</v>
      </c>
      <c r="F4281" s="5" t="s">
        <v>22359</v>
      </c>
      <c r="G4281" s="5" t="s">
        <v>12049</v>
      </c>
      <c r="H4281" s="5" t="s">
        <v>12057</v>
      </c>
      <c r="I4281" s="5" t="s">
        <v>21227</v>
      </c>
      <c r="J4281" s="5" t="s">
        <v>12328</v>
      </c>
      <c r="K4281" s="3" t="s">
        <v>12017</v>
      </c>
      <c r="L4281" s="3" t="s">
        <v>12017</v>
      </c>
      <c r="M4281" s="3" t="n">
        <v>2</v>
      </c>
      <c r="N4281" s="20" t="n">
        <v>4.79</v>
      </c>
      <c r="O4281" s="21" t="s">
        <v>12241</v>
      </c>
    </row>
    <row r="4282" customFormat="false" ht="15" hidden="false" customHeight="true" outlineLevel="0" collapsed="false">
      <c r="A4282" s="3" t="s">
        <v>8576</v>
      </c>
      <c r="B4282" s="3" t="s">
        <v>22710</v>
      </c>
      <c r="C4282" s="3" t="s">
        <v>8575</v>
      </c>
      <c r="D4282" s="5" t="s">
        <v>22711</v>
      </c>
      <c r="E4282" s="5" t="s">
        <v>22371</v>
      </c>
      <c r="F4282" s="5" t="s">
        <v>22372</v>
      </c>
      <c r="G4282" s="5" t="s">
        <v>12049</v>
      </c>
      <c r="H4282" s="5" t="s">
        <v>12057</v>
      </c>
      <c r="I4282" s="5" t="s">
        <v>16021</v>
      </c>
      <c r="J4282" s="5" t="s">
        <v>12328</v>
      </c>
      <c r="K4282" s="3" t="s">
        <v>12017</v>
      </c>
      <c r="L4282" s="3" t="s">
        <v>12017</v>
      </c>
      <c r="M4282" s="3" t="n">
        <v>4</v>
      </c>
      <c r="N4282" s="20" t="n">
        <v>6.89</v>
      </c>
      <c r="O4282" s="21" t="s">
        <v>12867</v>
      </c>
    </row>
    <row r="4283" customFormat="false" ht="15" hidden="false" customHeight="true" outlineLevel="0" collapsed="false">
      <c r="A4283" s="3" t="s">
        <v>8578</v>
      </c>
      <c r="B4283" s="3" t="s">
        <v>22712</v>
      </c>
      <c r="C4283" s="3" t="s">
        <v>8577</v>
      </c>
      <c r="D4283" s="5" t="s">
        <v>22713</v>
      </c>
      <c r="E4283" s="5" t="s">
        <v>22371</v>
      </c>
      <c r="F4283" s="5" t="s">
        <v>22372</v>
      </c>
      <c r="G4283" s="5" t="s">
        <v>12049</v>
      </c>
      <c r="H4283" s="5" t="s">
        <v>12057</v>
      </c>
      <c r="I4283" s="5" t="s">
        <v>21227</v>
      </c>
      <c r="J4283" s="5" t="s">
        <v>19411</v>
      </c>
      <c r="K4283" s="3" t="s">
        <v>12017</v>
      </c>
      <c r="L4283" s="3" t="s">
        <v>12017</v>
      </c>
      <c r="M4283" s="3" t="n">
        <v>24</v>
      </c>
      <c r="N4283" s="20" t="n">
        <v>4.49</v>
      </c>
      <c r="O4283" s="21" t="s">
        <v>19464</v>
      </c>
    </row>
    <row r="4284" customFormat="false" ht="15" hidden="false" customHeight="true" outlineLevel="0" collapsed="false">
      <c r="A4284" s="3" t="s">
        <v>8580</v>
      </c>
      <c r="B4284" s="3" t="s">
        <v>22714</v>
      </c>
      <c r="C4284" s="3" t="s">
        <v>8579</v>
      </c>
      <c r="D4284" s="5" t="s">
        <v>22715</v>
      </c>
      <c r="E4284" s="5" t="s">
        <v>22366</v>
      </c>
      <c r="F4284" s="5" t="s">
        <v>22367</v>
      </c>
      <c r="G4284" s="5" t="s">
        <v>12049</v>
      </c>
      <c r="H4284" s="5" t="s">
        <v>12057</v>
      </c>
      <c r="I4284" s="5" t="s">
        <v>16021</v>
      </c>
      <c r="J4284" s="5" t="s">
        <v>12328</v>
      </c>
      <c r="K4284" s="3" t="s">
        <v>12017</v>
      </c>
      <c r="L4284" s="3" t="s">
        <v>12017</v>
      </c>
      <c r="M4284" s="3" t="n">
        <v>12</v>
      </c>
      <c r="N4284" s="20" t="n">
        <v>5.29</v>
      </c>
      <c r="O4284" s="21" t="s">
        <v>18351</v>
      </c>
    </row>
    <row r="4285" customFormat="false" ht="15" hidden="false" customHeight="true" outlineLevel="0" collapsed="false">
      <c r="A4285" s="3" t="s">
        <v>8582</v>
      </c>
      <c r="B4285" s="3" t="s">
        <v>22716</v>
      </c>
      <c r="C4285" s="3" t="s">
        <v>8581</v>
      </c>
      <c r="D4285" s="5" t="s">
        <v>22717</v>
      </c>
      <c r="E4285" s="5" t="s">
        <v>22358</v>
      </c>
      <c r="F4285" s="5" t="s">
        <v>22359</v>
      </c>
      <c r="G4285" s="5" t="s">
        <v>12049</v>
      </c>
      <c r="H4285" s="5" t="s">
        <v>12057</v>
      </c>
      <c r="I4285" s="5" t="s">
        <v>16021</v>
      </c>
      <c r="J4285" s="5" t="s">
        <v>12328</v>
      </c>
      <c r="K4285" s="3" t="s">
        <v>12017</v>
      </c>
      <c r="L4285" s="3" t="s">
        <v>12017</v>
      </c>
      <c r="M4285" s="3" t="n">
        <v>12</v>
      </c>
      <c r="N4285" s="20" t="n">
        <v>4.29</v>
      </c>
      <c r="O4285" s="21" t="s">
        <v>15271</v>
      </c>
    </row>
    <row r="4286" customFormat="false" ht="15" hidden="false" customHeight="true" outlineLevel="0" collapsed="false">
      <c r="A4286" s="3" t="s">
        <v>8584</v>
      </c>
      <c r="B4286" s="3" t="s">
        <v>22718</v>
      </c>
      <c r="C4286" s="3" t="s">
        <v>8583</v>
      </c>
      <c r="D4286" s="5" t="s">
        <v>22719</v>
      </c>
      <c r="E4286" s="5" t="s">
        <v>22366</v>
      </c>
      <c r="F4286" s="5" t="s">
        <v>22367</v>
      </c>
      <c r="G4286" s="5" t="s">
        <v>12049</v>
      </c>
      <c r="H4286" s="5" t="s">
        <v>12057</v>
      </c>
      <c r="I4286" s="5" t="s">
        <v>22252</v>
      </c>
      <c r="J4286" s="5" t="s">
        <v>12328</v>
      </c>
      <c r="K4286" s="3" t="s">
        <v>12017</v>
      </c>
      <c r="L4286" s="3" t="s">
        <v>12017</v>
      </c>
      <c r="M4286" s="3" t="n">
        <v>12</v>
      </c>
      <c r="N4286" s="20" t="n">
        <v>6.39</v>
      </c>
      <c r="O4286" s="21" t="s">
        <v>15328</v>
      </c>
    </row>
    <row r="4287" customFormat="false" ht="15" hidden="false" customHeight="true" outlineLevel="0" collapsed="false">
      <c r="A4287" s="3" t="s">
        <v>8586</v>
      </c>
      <c r="B4287" s="3" t="s">
        <v>22720</v>
      </c>
      <c r="C4287" s="3" t="s">
        <v>8585</v>
      </c>
      <c r="D4287" s="5" t="s">
        <v>22721</v>
      </c>
      <c r="E4287" s="5" t="s">
        <v>22371</v>
      </c>
      <c r="F4287" s="5" t="s">
        <v>22372</v>
      </c>
      <c r="G4287" s="5" t="s">
        <v>12049</v>
      </c>
      <c r="H4287" s="5" t="s">
        <v>12057</v>
      </c>
      <c r="I4287" s="5" t="s">
        <v>16021</v>
      </c>
      <c r="J4287" s="5" t="s">
        <v>12328</v>
      </c>
      <c r="K4287" s="3" t="s">
        <v>12017</v>
      </c>
      <c r="L4287" s="3" t="s">
        <v>12017</v>
      </c>
      <c r="M4287" s="3" t="n">
        <v>12</v>
      </c>
      <c r="N4287" s="20" t="n">
        <v>8.79</v>
      </c>
      <c r="O4287" s="21" t="s">
        <v>22722</v>
      </c>
    </row>
    <row r="4288" customFormat="false" ht="15" hidden="false" customHeight="true" outlineLevel="0" collapsed="false">
      <c r="A4288" s="3" t="s">
        <v>8588</v>
      </c>
      <c r="B4288" s="3" t="s">
        <v>22723</v>
      </c>
      <c r="C4288" s="3" t="s">
        <v>8587</v>
      </c>
      <c r="D4288" s="5" t="s">
        <v>22724</v>
      </c>
      <c r="E4288" s="5" t="s">
        <v>12457</v>
      </c>
      <c r="F4288" s="5" t="s">
        <v>12458</v>
      </c>
      <c r="G4288" s="5" t="s">
        <v>12049</v>
      </c>
      <c r="H4288" s="5" t="s">
        <v>12057</v>
      </c>
      <c r="I4288" s="5" t="s">
        <v>21227</v>
      </c>
      <c r="J4288" s="5" t="s">
        <v>12328</v>
      </c>
      <c r="K4288" s="3" t="s">
        <v>12021</v>
      </c>
      <c r="L4288" s="3" t="s">
        <v>12017</v>
      </c>
      <c r="M4288" s="3" t="n">
        <v>2</v>
      </c>
      <c r="N4288" s="20" t="n">
        <v>5.39</v>
      </c>
      <c r="O4288" s="21" t="s">
        <v>14983</v>
      </c>
    </row>
    <row r="4289" customFormat="false" ht="15" hidden="false" customHeight="true" outlineLevel="0" collapsed="false">
      <c r="A4289" s="3" t="s">
        <v>8590</v>
      </c>
      <c r="B4289" s="3" t="s">
        <v>22725</v>
      </c>
      <c r="C4289" s="3" t="s">
        <v>8589</v>
      </c>
      <c r="D4289" s="5" t="s">
        <v>22726</v>
      </c>
      <c r="E4289" s="5" t="s">
        <v>22371</v>
      </c>
      <c r="F4289" s="5" t="s">
        <v>22372</v>
      </c>
      <c r="G4289" s="5" t="s">
        <v>12049</v>
      </c>
      <c r="H4289" s="5" t="s">
        <v>12057</v>
      </c>
      <c r="I4289" s="5" t="s">
        <v>21227</v>
      </c>
      <c r="J4289" s="5" t="s">
        <v>12328</v>
      </c>
      <c r="K4289" s="3" t="s">
        <v>12017</v>
      </c>
      <c r="L4289" s="3" t="s">
        <v>12017</v>
      </c>
      <c r="M4289" s="3" t="n">
        <v>8</v>
      </c>
      <c r="N4289" s="20" t="n">
        <v>6.29</v>
      </c>
      <c r="O4289" s="21" t="s">
        <v>12250</v>
      </c>
    </row>
    <row r="4290" customFormat="false" ht="15" hidden="false" customHeight="true" outlineLevel="0" collapsed="false">
      <c r="A4290" s="3" t="s">
        <v>8592</v>
      </c>
      <c r="B4290" s="3" t="s">
        <v>22727</v>
      </c>
      <c r="C4290" s="3" t="s">
        <v>8591</v>
      </c>
      <c r="D4290" s="5" t="s">
        <v>22728</v>
      </c>
      <c r="E4290" s="5" t="s">
        <v>22358</v>
      </c>
      <c r="F4290" s="5" t="s">
        <v>22359</v>
      </c>
      <c r="G4290" s="5" t="s">
        <v>12049</v>
      </c>
      <c r="H4290" s="5" t="s">
        <v>12057</v>
      </c>
      <c r="I4290" s="5" t="s">
        <v>16021</v>
      </c>
      <c r="J4290" s="5" t="s">
        <v>12328</v>
      </c>
      <c r="K4290" s="3" t="s">
        <v>12017</v>
      </c>
      <c r="L4290" s="3" t="s">
        <v>12017</v>
      </c>
      <c r="M4290" s="3" t="n">
        <v>24</v>
      </c>
      <c r="N4290" s="20" t="n">
        <v>4.89</v>
      </c>
      <c r="O4290" s="21" t="s">
        <v>22729</v>
      </c>
    </row>
    <row r="4291" customFormat="false" ht="15" hidden="false" customHeight="true" outlineLevel="0" collapsed="false">
      <c r="A4291" s="3" t="s">
        <v>8594</v>
      </c>
      <c r="B4291" s="3" t="s">
        <v>22730</v>
      </c>
      <c r="C4291" s="3" t="s">
        <v>8593</v>
      </c>
      <c r="D4291" s="5" t="s">
        <v>22731</v>
      </c>
      <c r="E4291" s="5" t="s">
        <v>22358</v>
      </c>
      <c r="F4291" s="5" t="s">
        <v>22359</v>
      </c>
      <c r="G4291" s="5" t="s">
        <v>12049</v>
      </c>
      <c r="H4291" s="5" t="s">
        <v>12057</v>
      </c>
      <c r="I4291" s="5" t="s">
        <v>22252</v>
      </c>
      <c r="J4291" s="5" t="s">
        <v>12328</v>
      </c>
      <c r="K4291" s="3" t="s">
        <v>12017</v>
      </c>
      <c r="L4291" s="3" t="s">
        <v>12017</v>
      </c>
      <c r="M4291" s="3" t="n">
        <v>6</v>
      </c>
      <c r="N4291" s="20" t="n">
        <v>3.39</v>
      </c>
      <c r="O4291" s="21" t="s">
        <v>13945</v>
      </c>
    </row>
    <row r="4292" customFormat="false" ht="15" hidden="false" customHeight="true" outlineLevel="0" collapsed="false">
      <c r="A4292" s="3" t="s">
        <v>8596</v>
      </c>
      <c r="B4292" s="3" t="s">
        <v>22732</v>
      </c>
      <c r="C4292" s="3" t="s">
        <v>8595</v>
      </c>
      <c r="D4292" s="5" t="s">
        <v>22733</v>
      </c>
      <c r="E4292" s="5" t="s">
        <v>22366</v>
      </c>
      <c r="F4292" s="5" t="s">
        <v>22367</v>
      </c>
      <c r="G4292" s="5" t="s">
        <v>12049</v>
      </c>
      <c r="H4292" s="5" t="s">
        <v>12057</v>
      </c>
      <c r="I4292" s="5" t="s">
        <v>21227</v>
      </c>
      <c r="J4292" s="5" t="s">
        <v>12328</v>
      </c>
      <c r="K4292" s="3" t="s">
        <v>12017</v>
      </c>
      <c r="L4292" s="3" t="s">
        <v>12017</v>
      </c>
      <c r="M4292" s="3" t="n">
        <v>6</v>
      </c>
      <c r="N4292" s="20" t="n">
        <v>6.89</v>
      </c>
      <c r="O4292" s="21" t="s">
        <v>13399</v>
      </c>
    </row>
    <row r="4293" customFormat="false" ht="15" hidden="false" customHeight="true" outlineLevel="0" collapsed="false">
      <c r="A4293" s="3" t="s">
        <v>8598</v>
      </c>
      <c r="B4293" s="3" t="s">
        <v>22734</v>
      </c>
      <c r="C4293" s="3" t="s">
        <v>8597</v>
      </c>
      <c r="D4293" s="5" t="s">
        <v>22735</v>
      </c>
      <c r="E4293" s="5" t="s">
        <v>22371</v>
      </c>
      <c r="F4293" s="5" t="s">
        <v>22372</v>
      </c>
      <c r="G4293" s="5" t="s">
        <v>12049</v>
      </c>
      <c r="H4293" s="5" t="s">
        <v>12057</v>
      </c>
      <c r="I4293" s="5" t="s">
        <v>21227</v>
      </c>
      <c r="J4293" s="5" t="s">
        <v>12328</v>
      </c>
      <c r="K4293" s="3" t="s">
        <v>12017</v>
      </c>
      <c r="L4293" s="3" t="s">
        <v>12017</v>
      </c>
      <c r="M4293" s="3" t="n">
        <v>2</v>
      </c>
      <c r="N4293" s="20" t="n">
        <v>4.39</v>
      </c>
      <c r="O4293" s="21" t="s">
        <v>13036</v>
      </c>
    </row>
    <row r="4294" customFormat="false" ht="15" hidden="false" customHeight="true" outlineLevel="0" collapsed="false">
      <c r="A4294" s="3" t="s">
        <v>8600</v>
      </c>
      <c r="B4294" s="3" t="s">
        <v>22736</v>
      </c>
      <c r="C4294" s="3" t="s">
        <v>8599</v>
      </c>
      <c r="D4294" s="5" t="s">
        <v>22737</v>
      </c>
      <c r="E4294" s="5" t="s">
        <v>12457</v>
      </c>
      <c r="F4294" s="5" t="s">
        <v>12458</v>
      </c>
      <c r="G4294" s="5" t="s">
        <v>12049</v>
      </c>
      <c r="H4294" s="5" t="s">
        <v>12057</v>
      </c>
      <c r="I4294" s="5" t="s">
        <v>21227</v>
      </c>
      <c r="J4294" s="5" t="s">
        <v>12328</v>
      </c>
      <c r="K4294" s="3" t="s">
        <v>12021</v>
      </c>
      <c r="L4294" s="3" t="s">
        <v>12017</v>
      </c>
      <c r="M4294" s="3" t="n">
        <v>6</v>
      </c>
      <c r="N4294" s="20" t="n">
        <v>7.29</v>
      </c>
      <c r="O4294" s="21" t="s">
        <v>20371</v>
      </c>
    </row>
    <row r="4295" customFormat="false" ht="15" hidden="false" customHeight="true" outlineLevel="0" collapsed="false">
      <c r="A4295" s="3" t="s">
        <v>8602</v>
      </c>
      <c r="B4295" s="3" t="s">
        <v>22738</v>
      </c>
      <c r="C4295" s="3" t="s">
        <v>8601</v>
      </c>
      <c r="D4295" s="5" t="s">
        <v>22739</v>
      </c>
      <c r="E4295" s="5" t="s">
        <v>12457</v>
      </c>
      <c r="F4295" s="5" t="s">
        <v>12458</v>
      </c>
      <c r="G4295" s="5" t="s">
        <v>12049</v>
      </c>
      <c r="H4295" s="5" t="s">
        <v>12057</v>
      </c>
      <c r="I4295" s="5" t="s">
        <v>22252</v>
      </c>
      <c r="J4295" s="5" t="s">
        <v>12328</v>
      </c>
      <c r="K4295" s="3" t="s">
        <v>12021</v>
      </c>
      <c r="L4295" s="3" t="s">
        <v>12017</v>
      </c>
      <c r="M4295" s="3" t="n">
        <v>1</v>
      </c>
      <c r="N4295" s="20" t="n">
        <v>8.39</v>
      </c>
      <c r="O4295" s="21" t="s">
        <v>14542</v>
      </c>
    </row>
    <row r="4296" customFormat="false" ht="15" hidden="false" customHeight="true" outlineLevel="0" collapsed="false">
      <c r="A4296" s="3" t="s">
        <v>8604</v>
      </c>
      <c r="B4296" s="3" t="s">
        <v>22740</v>
      </c>
      <c r="C4296" s="3" t="s">
        <v>8603</v>
      </c>
      <c r="D4296" s="5" t="s">
        <v>22741</v>
      </c>
      <c r="E4296" s="5" t="s">
        <v>22358</v>
      </c>
      <c r="F4296" s="5" t="s">
        <v>22359</v>
      </c>
      <c r="G4296" s="5" t="s">
        <v>12049</v>
      </c>
      <c r="H4296" s="5" t="s">
        <v>12057</v>
      </c>
      <c r="I4296" s="5" t="s">
        <v>22252</v>
      </c>
      <c r="J4296" s="5" t="s">
        <v>12328</v>
      </c>
      <c r="K4296" s="3" t="s">
        <v>12017</v>
      </c>
      <c r="L4296" s="3" t="s">
        <v>12017</v>
      </c>
      <c r="M4296" s="3" t="n">
        <v>2</v>
      </c>
      <c r="N4296" s="20" t="n">
        <v>5.49</v>
      </c>
      <c r="O4296" s="21" t="s">
        <v>16503</v>
      </c>
    </row>
    <row r="4297" customFormat="false" ht="15" hidden="false" customHeight="true" outlineLevel="0" collapsed="false">
      <c r="A4297" s="3" t="s">
        <v>8606</v>
      </c>
      <c r="B4297" s="3" t="s">
        <v>22742</v>
      </c>
      <c r="C4297" s="3" t="s">
        <v>8605</v>
      </c>
      <c r="D4297" s="5" t="s">
        <v>22743</v>
      </c>
      <c r="E4297" s="5" t="s">
        <v>22366</v>
      </c>
      <c r="F4297" s="5" t="s">
        <v>22367</v>
      </c>
      <c r="G4297" s="5" t="s">
        <v>12049</v>
      </c>
      <c r="H4297" s="5" t="s">
        <v>12057</v>
      </c>
      <c r="I4297" s="5" t="s">
        <v>21227</v>
      </c>
      <c r="J4297" s="5" t="s">
        <v>12328</v>
      </c>
      <c r="K4297" s="3" t="s">
        <v>12017</v>
      </c>
      <c r="L4297" s="3" t="s">
        <v>12017</v>
      </c>
      <c r="M4297" s="3" t="n">
        <v>4</v>
      </c>
      <c r="N4297" s="20" t="n">
        <v>7.29</v>
      </c>
      <c r="O4297" s="21" t="s">
        <v>17851</v>
      </c>
    </row>
    <row r="4298" customFormat="false" ht="15" hidden="false" customHeight="true" outlineLevel="0" collapsed="false">
      <c r="A4298" s="3" t="s">
        <v>8608</v>
      </c>
      <c r="B4298" s="3" t="s">
        <v>22744</v>
      </c>
      <c r="C4298" s="3" t="s">
        <v>8607</v>
      </c>
      <c r="D4298" s="5" t="s">
        <v>22745</v>
      </c>
      <c r="E4298" s="5" t="s">
        <v>12457</v>
      </c>
      <c r="F4298" s="5" t="s">
        <v>12458</v>
      </c>
      <c r="G4298" s="5" t="s">
        <v>12049</v>
      </c>
      <c r="H4298" s="5" t="s">
        <v>12057</v>
      </c>
      <c r="I4298" s="5" t="s">
        <v>21227</v>
      </c>
      <c r="J4298" s="5" t="s">
        <v>12328</v>
      </c>
      <c r="K4298" s="3" t="s">
        <v>12021</v>
      </c>
      <c r="L4298" s="3" t="s">
        <v>12017</v>
      </c>
      <c r="M4298" s="3" t="n">
        <v>8</v>
      </c>
      <c r="N4298" s="20" t="n">
        <v>7.89</v>
      </c>
      <c r="O4298" s="21" t="s">
        <v>15636</v>
      </c>
    </row>
    <row r="4299" customFormat="false" ht="15" hidden="false" customHeight="true" outlineLevel="0" collapsed="false">
      <c r="A4299" s="3" t="s">
        <v>8610</v>
      </c>
      <c r="B4299" s="3" t="s">
        <v>22746</v>
      </c>
      <c r="C4299" s="3" t="s">
        <v>8609</v>
      </c>
      <c r="D4299" s="5" t="s">
        <v>22747</v>
      </c>
      <c r="E4299" s="5" t="s">
        <v>22358</v>
      </c>
      <c r="F4299" s="5" t="s">
        <v>22359</v>
      </c>
      <c r="G4299" s="5" t="s">
        <v>12049</v>
      </c>
      <c r="H4299" s="5" t="s">
        <v>12057</v>
      </c>
      <c r="I4299" s="5" t="s">
        <v>16021</v>
      </c>
      <c r="J4299" s="5" t="s">
        <v>12328</v>
      </c>
      <c r="K4299" s="3" t="s">
        <v>12017</v>
      </c>
      <c r="L4299" s="3" t="s">
        <v>12017</v>
      </c>
      <c r="M4299" s="3" t="n">
        <v>1</v>
      </c>
      <c r="N4299" s="20" t="n">
        <v>2.29</v>
      </c>
      <c r="O4299" s="21" t="s">
        <v>14152</v>
      </c>
    </row>
    <row r="4300" customFormat="false" ht="15" hidden="false" customHeight="true" outlineLevel="0" collapsed="false">
      <c r="A4300" s="3" t="s">
        <v>8612</v>
      </c>
      <c r="B4300" s="3" t="s">
        <v>22748</v>
      </c>
      <c r="C4300" s="3" t="s">
        <v>8611</v>
      </c>
      <c r="D4300" s="5" t="s">
        <v>22749</v>
      </c>
      <c r="E4300" s="5" t="s">
        <v>22358</v>
      </c>
      <c r="F4300" s="5" t="s">
        <v>22359</v>
      </c>
      <c r="G4300" s="5" t="s">
        <v>12049</v>
      </c>
      <c r="H4300" s="5" t="s">
        <v>12057</v>
      </c>
      <c r="I4300" s="5" t="s">
        <v>21227</v>
      </c>
      <c r="J4300" s="5" t="s">
        <v>19411</v>
      </c>
      <c r="K4300" s="3" t="s">
        <v>12017</v>
      </c>
      <c r="L4300" s="3" t="s">
        <v>12017</v>
      </c>
      <c r="M4300" s="3" t="n">
        <v>6</v>
      </c>
      <c r="N4300" s="20" t="n">
        <v>2.79</v>
      </c>
      <c r="O4300" s="21" t="s">
        <v>14841</v>
      </c>
    </row>
    <row r="4301" customFormat="false" ht="15" hidden="false" customHeight="true" outlineLevel="0" collapsed="false">
      <c r="A4301" s="3" t="s">
        <v>8614</v>
      </c>
      <c r="B4301" s="3" t="s">
        <v>22750</v>
      </c>
      <c r="C4301" s="3" t="s">
        <v>8613</v>
      </c>
      <c r="D4301" s="5" t="s">
        <v>22751</v>
      </c>
      <c r="E4301" s="5" t="s">
        <v>22366</v>
      </c>
      <c r="F4301" s="5" t="s">
        <v>22367</v>
      </c>
      <c r="G4301" s="5" t="s">
        <v>12049</v>
      </c>
      <c r="H4301" s="5" t="s">
        <v>12057</v>
      </c>
      <c r="I4301" s="5" t="s">
        <v>16021</v>
      </c>
      <c r="J4301" s="5" t="s">
        <v>12328</v>
      </c>
      <c r="K4301" s="3" t="s">
        <v>12017</v>
      </c>
      <c r="L4301" s="3" t="s">
        <v>12017</v>
      </c>
      <c r="M4301" s="3" t="n">
        <v>12</v>
      </c>
      <c r="N4301" s="20" t="n">
        <v>7.29</v>
      </c>
      <c r="O4301" s="21" t="s">
        <v>22752</v>
      </c>
    </row>
    <row r="4302" customFormat="false" ht="15" hidden="false" customHeight="true" outlineLevel="0" collapsed="false">
      <c r="A4302" s="3" t="s">
        <v>8616</v>
      </c>
      <c r="B4302" s="3" t="s">
        <v>22753</v>
      </c>
      <c r="C4302" s="3" t="s">
        <v>8615</v>
      </c>
      <c r="D4302" s="5" t="s">
        <v>22754</v>
      </c>
      <c r="E4302" s="5" t="s">
        <v>22371</v>
      </c>
      <c r="F4302" s="5" t="s">
        <v>22372</v>
      </c>
      <c r="G4302" s="5" t="s">
        <v>12049</v>
      </c>
      <c r="H4302" s="5" t="s">
        <v>12057</v>
      </c>
      <c r="I4302" s="5" t="s">
        <v>22252</v>
      </c>
      <c r="J4302" s="5" t="s">
        <v>12328</v>
      </c>
      <c r="K4302" s="3" t="s">
        <v>12017</v>
      </c>
      <c r="L4302" s="3" t="s">
        <v>12017</v>
      </c>
      <c r="M4302" s="3" t="n">
        <v>8</v>
      </c>
      <c r="N4302" s="20" t="n">
        <v>4.89</v>
      </c>
      <c r="O4302" s="21" t="s">
        <v>17253</v>
      </c>
    </row>
    <row r="4303" customFormat="false" ht="15" hidden="false" customHeight="true" outlineLevel="0" collapsed="false">
      <c r="A4303" s="3" t="s">
        <v>8618</v>
      </c>
      <c r="B4303" s="3" t="s">
        <v>22755</v>
      </c>
      <c r="C4303" s="3" t="s">
        <v>8617</v>
      </c>
      <c r="D4303" s="5" t="s">
        <v>22756</v>
      </c>
      <c r="E4303" s="5" t="s">
        <v>12457</v>
      </c>
      <c r="F4303" s="5" t="s">
        <v>12458</v>
      </c>
      <c r="G4303" s="5" t="s">
        <v>12049</v>
      </c>
      <c r="H4303" s="5" t="s">
        <v>12057</v>
      </c>
      <c r="I4303" s="5" t="s">
        <v>22252</v>
      </c>
      <c r="J4303" s="5" t="s">
        <v>12328</v>
      </c>
      <c r="K4303" s="3" t="s">
        <v>12021</v>
      </c>
      <c r="L4303" s="3" t="s">
        <v>12017</v>
      </c>
      <c r="M4303" s="3" t="n">
        <v>24</v>
      </c>
      <c r="N4303" s="20" t="n">
        <v>7.29</v>
      </c>
      <c r="O4303" s="21" t="s">
        <v>14254</v>
      </c>
    </row>
    <row r="4304" customFormat="false" ht="15" hidden="false" customHeight="true" outlineLevel="0" collapsed="false">
      <c r="A4304" s="3" t="s">
        <v>8620</v>
      </c>
      <c r="B4304" s="3" t="s">
        <v>22757</v>
      </c>
      <c r="C4304" s="3" t="s">
        <v>8619</v>
      </c>
      <c r="D4304" s="5" t="s">
        <v>22758</v>
      </c>
      <c r="E4304" s="5" t="s">
        <v>12457</v>
      </c>
      <c r="F4304" s="5" t="s">
        <v>12458</v>
      </c>
      <c r="G4304" s="5" t="s">
        <v>12049</v>
      </c>
      <c r="H4304" s="5" t="s">
        <v>12057</v>
      </c>
      <c r="I4304" s="5" t="s">
        <v>16021</v>
      </c>
      <c r="J4304" s="5" t="s">
        <v>12328</v>
      </c>
      <c r="K4304" s="3" t="s">
        <v>12021</v>
      </c>
      <c r="L4304" s="3" t="s">
        <v>12017</v>
      </c>
      <c r="M4304" s="3" t="n">
        <v>4</v>
      </c>
      <c r="N4304" s="20" t="n">
        <v>2.89</v>
      </c>
      <c r="O4304" s="21" t="s">
        <v>17333</v>
      </c>
    </row>
    <row r="4305" customFormat="false" ht="15" hidden="false" customHeight="true" outlineLevel="0" collapsed="false">
      <c r="A4305" s="3" t="s">
        <v>8622</v>
      </c>
      <c r="B4305" s="3" t="s">
        <v>22759</v>
      </c>
      <c r="C4305" s="3" t="s">
        <v>8621</v>
      </c>
      <c r="D4305" s="5" t="s">
        <v>22760</v>
      </c>
      <c r="E4305" s="5" t="s">
        <v>12457</v>
      </c>
      <c r="F4305" s="5" t="s">
        <v>12458</v>
      </c>
      <c r="G4305" s="5" t="s">
        <v>12049</v>
      </c>
      <c r="H4305" s="5" t="s">
        <v>12057</v>
      </c>
      <c r="I4305" s="5" t="s">
        <v>16021</v>
      </c>
      <c r="J4305" s="5" t="s">
        <v>12328</v>
      </c>
      <c r="K4305" s="3" t="s">
        <v>12021</v>
      </c>
      <c r="L4305" s="3" t="s">
        <v>12017</v>
      </c>
      <c r="M4305" s="3" t="n">
        <v>24</v>
      </c>
      <c r="N4305" s="20" t="n">
        <v>3.49</v>
      </c>
      <c r="O4305" s="21" t="s">
        <v>18852</v>
      </c>
    </row>
    <row r="4306" customFormat="false" ht="15" hidden="false" customHeight="true" outlineLevel="0" collapsed="false">
      <c r="A4306" s="3" t="s">
        <v>8624</v>
      </c>
      <c r="B4306" s="3" t="s">
        <v>22761</v>
      </c>
      <c r="C4306" s="3" t="s">
        <v>8623</v>
      </c>
      <c r="D4306" s="5" t="s">
        <v>22741</v>
      </c>
      <c r="E4306" s="5" t="s">
        <v>22358</v>
      </c>
      <c r="F4306" s="5" t="s">
        <v>22359</v>
      </c>
      <c r="G4306" s="5" t="s">
        <v>12049</v>
      </c>
      <c r="H4306" s="5" t="s">
        <v>12057</v>
      </c>
      <c r="I4306" s="5" t="s">
        <v>22252</v>
      </c>
      <c r="J4306" s="5" t="s">
        <v>12328</v>
      </c>
      <c r="K4306" s="3" t="s">
        <v>12017</v>
      </c>
      <c r="L4306" s="3" t="s">
        <v>12017</v>
      </c>
      <c r="M4306" s="3" t="n">
        <v>24</v>
      </c>
      <c r="N4306" s="20" t="n">
        <v>8.49</v>
      </c>
      <c r="O4306" s="21" t="s">
        <v>18991</v>
      </c>
    </row>
    <row r="4307" customFormat="false" ht="15" hidden="false" customHeight="true" outlineLevel="0" collapsed="false">
      <c r="A4307" s="3" t="s">
        <v>8626</v>
      </c>
      <c r="B4307" s="3" t="s">
        <v>22762</v>
      </c>
      <c r="C4307" s="3" t="s">
        <v>8625</v>
      </c>
      <c r="D4307" s="5" t="s">
        <v>22724</v>
      </c>
      <c r="E4307" s="5" t="s">
        <v>12457</v>
      </c>
      <c r="F4307" s="5" t="s">
        <v>12458</v>
      </c>
      <c r="G4307" s="5" t="s">
        <v>12049</v>
      </c>
      <c r="H4307" s="5" t="s">
        <v>12057</v>
      </c>
      <c r="I4307" s="5" t="s">
        <v>21227</v>
      </c>
      <c r="J4307" s="5" t="s">
        <v>12328</v>
      </c>
      <c r="K4307" s="3" t="s">
        <v>12021</v>
      </c>
      <c r="L4307" s="3" t="s">
        <v>12017</v>
      </c>
      <c r="M4307" s="3" t="n">
        <v>8</v>
      </c>
      <c r="N4307" s="20" t="n">
        <v>3.99</v>
      </c>
      <c r="O4307" s="21" t="s">
        <v>17024</v>
      </c>
    </row>
    <row r="4308" customFormat="false" ht="15" hidden="false" customHeight="true" outlineLevel="0" collapsed="false">
      <c r="A4308" s="3" t="s">
        <v>8628</v>
      </c>
      <c r="B4308" s="3" t="s">
        <v>22763</v>
      </c>
      <c r="C4308" s="3" t="s">
        <v>8627</v>
      </c>
      <c r="D4308" s="5" t="s">
        <v>22735</v>
      </c>
      <c r="E4308" s="5" t="s">
        <v>22371</v>
      </c>
      <c r="F4308" s="5" t="s">
        <v>22372</v>
      </c>
      <c r="G4308" s="5" t="s">
        <v>12049</v>
      </c>
      <c r="H4308" s="5" t="s">
        <v>12057</v>
      </c>
      <c r="I4308" s="5" t="s">
        <v>21227</v>
      </c>
      <c r="J4308" s="5" t="s">
        <v>12328</v>
      </c>
      <c r="K4308" s="3" t="s">
        <v>12017</v>
      </c>
      <c r="L4308" s="3" t="s">
        <v>12017</v>
      </c>
      <c r="M4308" s="3" t="n">
        <v>24</v>
      </c>
      <c r="N4308" s="20" t="n">
        <v>2.39</v>
      </c>
      <c r="O4308" s="21" t="s">
        <v>17292</v>
      </c>
    </row>
    <row r="4309" customFormat="false" ht="15" hidden="false" customHeight="true" outlineLevel="0" collapsed="false">
      <c r="A4309" s="3" t="s">
        <v>8630</v>
      </c>
      <c r="B4309" s="3" t="s">
        <v>22764</v>
      </c>
      <c r="C4309" s="3" t="s">
        <v>8629</v>
      </c>
      <c r="D4309" s="5" t="s">
        <v>22695</v>
      </c>
      <c r="E4309" s="5" t="s">
        <v>12457</v>
      </c>
      <c r="F4309" s="5" t="s">
        <v>12458</v>
      </c>
      <c r="G4309" s="5" t="s">
        <v>12049</v>
      </c>
      <c r="H4309" s="5" t="s">
        <v>12057</v>
      </c>
      <c r="I4309" s="5" t="s">
        <v>22252</v>
      </c>
      <c r="J4309" s="5" t="s">
        <v>12328</v>
      </c>
      <c r="K4309" s="3" t="s">
        <v>12021</v>
      </c>
      <c r="L4309" s="3" t="s">
        <v>12017</v>
      </c>
      <c r="M4309" s="3" t="n">
        <v>24</v>
      </c>
      <c r="N4309" s="20" t="n">
        <v>5.99</v>
      </c>
      <c r="O4309" s="21" t="s">
        <v>14355</v>
      </c>
    </row>
    <row r="4310" customFormat="false" ht="15" hidden="false" customHeight="true" outlineLevel="0" collapsed="false">
      <c r="A4310" s="3" t="s">
        <v>8632</v>
      </c>
      <c r="B4310" s="3" t="s">
        <v>22765</v>
      </c>
      <c r="C4310" s="3" t="s">
        <v>8631</v>
      </c>
      <c r="D4310" s="5" t="s">
        <v>22686</v>
      </c>
      <c r="E4310" s="5" t="s">
        <v>22366</v>
      </c>
      <c r="F4310" s="5" t="s">
        <v>22367</v>
      </c>
      <c r="G4310" s="5" t="s">
        <v>12049</v>
      </c>
      <c r="H4310" s="5" t="s">
        <v>12057</v>
      </c>
      <c r="I4310" s="5" t="s">
        <v>22252</v>
      </c>
      <c r="J4310" s="5" t="s">
        <v>12328</v>
      </c>
      <c r="K4310" s="3" t="s">
        <v>12017</v>
      </c>
      <c r="L4310" s="3" t="s">
        <v>12017</v>
      </c>
      <c r="M4310" s="3" t="n">
        <v>1</v>
      </c>
      <c r="N4310" s="20" t="n">
        <v>3.39</v>
      </c>
      <c r="O4310" s="21" t="s">
        <v>20366</v>
      </c>
    </row>
    <row r="4311" customFormat="false" ht="15" hidden="false" customHeight="true" outlineLevel="0" collapsed="false">
      <c r="A4311" s="3" t="s">
        <v>8634</v>
      </c>
      <c r="B4311" s="3" t="s">
        <v>22766</v>
      </c>
      <c r="C4311" s="3" t="s">
        <v>8633</v>
      </c>
      <c r="D4311" s="5" t="s">
        <v>22699</v>
      </c>
      <c r="E4311" s="5" t="s">
        <v>22371</v>
      </c>
      <c r="F4311" s="5" t="s">
        <v>22372</v>
      </c>
      <c r="G4311" s="5" t="s">
        <v>12049</v>
      </c>
      <c r="H4311" s="5" t="s">
        <v>12057</v>
      </c>
      <c r="I4311" s="5" t="s">
        <v>16021</v>
      </c>
      <c r="J4311" s="5" t="s">
        <v>12328</v>
      </c>
      <c r="K4311" s="3" t="s">
        <v>12017</v>
      </c>
      <c r="L4311" s="3" t="s">
        <v>12017</v>
      </c>
      <c r="M4311" s="3" t="n">
        <v>6</v>
      </c>
      <c r="N4311" s="20" t="n">
        <v>5.89</v>
      </c>
      <c r="O4311" s="21" t="s">
        <v>14722</v>
      </c>
    </row>
    <row r="4312" customFormat="false" ht="15" hidden="false" customHeight="true" outlineLevel="0" collapsed="false">
      <c r="A4312" s="3" t="s">
        <v>8636</v>
      </c>
      <c r="B4312" s="3" t="s">
        <v>22767</v>
      </c>
      <c r="C4312" s="3" t="s">
        <v>8635</v>
      </c>
      <c r="D4312" s="5" t="s">
        <v>22741</v>
      </c>
      <c r="E4312" s="5" t="s">
        <v>22358</v>
      </c>
      <c r="F4312" s="5" t="s">
        <v>22359</v>
      </c>
      <c r="G4312" s="5" t="s">
        <v>12049</v>
      </c>
      <c r="H4312" s="5" t="s">
        <v>12057</v>
      </c>
      <c r="I4312" s="5" t="s">
        <v>22252</v>
      </c>
      <c r="J4312" s="5" t="s">
        <v>12328</v>
      </c>
      <c r="K4312" s="3" t="s">
        <v>12017</v>
      </c>
      <c r="L4312" s="3" t="s">
        <v>12017</v>
      </c>
      <c r="M4312" s="3" t="n">
        <v>8</v>
      </c>
      <c r="N4312" s="20" t="n">
        <v>7.29</v>
      </c>
      <c r="O4312" s="21" t="s">
        <v>12627</v>
      </c>
    </row>
    <row r="4313" customFormat="false" ht="15" hidden="false" customHeight="true" outlineLevel="0" collapsed="false">
      <c r="A4313" s="3" t="s">
        <v>8638</v>
      </c>
      <c r="B4313" s="3" t="s">
        <v>22768</v>
      </c>
      <c r="C4313" s="3" t="s">
        <v>8637</v>
      </c>
      <c r="D4313" s="5" t="s">
        <v>22693</v>
      </c>
      <c r="E4313" s="5" t="s">
        <v>22366</v>
      </c>
      <c r="F4313" s="5" t="s">
        <v>22367</v>
      </c>
      <c r="G4313" s="5" t="s">
        <v>12049</v>
      </c>
      <c r="H4313" s="5" t="s">
        <v>12057</v>
      </c>
      <c r="I4313" s="5" t="s">
        <v>16021</v>
      </c>
      <c r="J4313" s="5" t="s">
        <v>12328</v>
      </c>
      <c r="K4313" s="3" t="s">
        <v>12017</v>
      </c>
      <c r="L4313" s="3" t="s">
        <v>12017</v>
      </c>
      <c r="M4313" s="3" t="n">
        <v>6</v>
      </c>
      <c r="N4313" s="20" t="n">
        <v>3.89</v>
      </c>
      <c r="O4313" s="21" t="s">
        <v>12131</v>
      </c>
    </row>
    <row r="4314" customFormat="false" ht="15" hidden="false" customHeight="true" outlineLevel="0" collapsed="false">
      <c r="A4314" s="3" t="s">
        <v>8640</v>
      </c>
      <c r="B4314" s="3" t="s">
        <v>22769</v>
      </c>
      <c r="C4314" s="3" t="s">
        <v>8639</v>
      </c>
      <c r="D4314" s="5" t="s">
        <v>22695</v>
      </c>
      <c r="E4314" s="5" t="s">
        <v>12457</v>
      </c>
      <c r="F4314" s="5" t="s">
        <v>12458</v>
      </c>
      <c r="G4314" s="5" t="s">
        <v>12049</v>
      </c>
      <c r="H4314" s="5" t="s">
        <v>12057</v>
      </c>
      <c r="I4314" s="5" t="s">
        <v>22252</v>
      </c>
      <c r="J4314" s="5" t="s">
        <v>12328</v>
      </c>
      <c r="K4314" s="3" t="s">
        <v>12021</v>
      </c>
      <c r="L4314" s="3" t="s">
        <v>12017</v>
      </c>
      <c r="M4314" s="3" t="n">
        <v>4</v>
      </c>
      <c r="N4314" s="20" t="n">
        <v>4.99</v>
      </c>
      <c r="O4314" s="21" t="s">
        <v>17519</v>
      </c>
    </row>
    <row r="4315" customFormat="false" ht="15" hidden="false" customHeight="true" outlineLevel="0" collapsed="false">
      <c r="A4315" s="3" t="s">
        <v>8642</v>
      </c>
      <c r="B4315" s="3" t="s">
        <v>22770</v>
      </c>
      <c r="C4315" s="3" t="s">
        <v>8641</v>
      </c>
      <c r="D4315" s="5" t="s">
        <v>22686</v>
      </c>
      <c r="E4315" s="5" t="s">
        <v>22366</v>
      </c>
      <c r="F4315" s="5" t="s">
        <v>22367</v>
      </c>
      <c r="G4315" s="5" t="s">
        <v>12049</v>
      </c>
      <c r="H4315" s="5" t="s">
        <v>12057</v>
      </c>
      <c r="I4315" s="5" t="s">
        <v>22252</v>
      </c>
      <c r="J4315" s="5" t="s">
        <v>12328</v>
      </c>
      <c r="K4315" s="3" t="s">
        <v>12017</v>
      </c>
      <c r="L4315" s="3" t="s">
        <v>12017</v>
      </c>
      <c r="M4315" s="3" t="n">
        <v>2</v>
      </c>
      <c r="N4315" s="20" t="n">
        <v>6.39</v>
      </c>
      <c r="O4315" s="21" t="s">
        <v>22771</v>
      </c>
    </row>
    <row r="4316" customFormat="false" ht="15" hidden="false" customHeight="true" outlineLevel="0" collapsed="false">
      <c r="A4316" s="3" t="s">
        <v>8644</v>
      </c>
      <c r="B4316" s="3" t="s">
        <v>22772</v>
      </c>
      <c r="C4316" s="3" t="s">
        <v>8643</v>
      </c>
      <c r="D4316" s="5" t="s">
        <v>22745</v>
      </c>
      <c r="E4316" s="5" t="s">
        <v>12457</v>
      </c>
      <c r="F4316" s="5" t="s">
        <v>12458</v>
      </c>
      <c r="G4316" s="5" t="s">
        <v>12049</v>
      </c>
      <c r="H4316" s="5" t="s">
        <v>12057</v>
      </c>
      <c r="I4316" s="5" t="s">
        <v>21227</v>
      </c>
      <c r="J4316" s="5" t="s">
        <v>12328</v>
      </c>
      <c r="K4316" s="3" t="s">
        <v>12021</v>
      </c>
      <c r="L4316" s="3" t="s">
        <v>12017</v>
      </c>
      <c r="M4316" s="3" t="n">
        <v>4</v>
      </c>
      <c r="N4316" s="20" t="n">
        <v>3.99</v>
      </c>
      <c r="O4316" s="21" t="s">
        <v>15454</v>
      </c>
    </row>
    <row r="4317" customFormat="false" ht="15" hidden="false" customHeight="true" outlineLevel="0" collapsed="false">
      <c r="A4317" s="3" t="s">
        <v>8646</v>
      </c>
      <c r="B4317" s="3" t="s">
        <v>22773</v>
      </c>
      <c r="C4317" s="3" t="s">
        <v>8645</v>
      </c>
      <c r="D4317" s="5" t="s">
        <v>22713</v>
      </c>
      <c r="E4317" s="5" t="s">
        <v>22371</v>
      </c>
      <c r="F4317" s="5" t="s">
        <v>22372</v>
      </c>
      <c r="G4317" s="5" t="s">
        <v>12049</v>
      </c>
      <c r="H4317" s="5" t="s">
        <v>12057</v>
      </c>
      <c r="I4317" s="5" t="s">
        <v>21227</v>
      </c>
      <c r="J4317" s="5" t="s">
        <v>12328</v>
      </c>
      <c r="K4317" s="3" t="s">
        <v>12017</v>
      </c>
      <c r="L4317" s="3" t="s">
        <v>12017</v>
      </c>
      <c r="M4317" s="3" t="n">
        <v>2</v>
      </c>
      <c r="N4317" s="20" t="n">
        <v>7.49</v>
      </c>
      <c r="O4317" s="21" t="s">
        <v>19374</v>
      </c>
    </row>
    <row r="4318" customFormat="false" ht="15" hidden="false" customHeight="true" outlineLevel="0" collapsed="false">
      <c r="A4318" s="3" t="s">
        <v>8648</v>
      </c>
      <c r="B4318" s="3" t="s">
        <v>22774</v>
      </c>
      <c r="C4318" s="3" t="s">
        <v>8647</v>
      </c>
      <c r="D4318" s="5" t="s">
        <v>22726</v>
      </c>
      <c r="E4318" s="5" t="s">
        <v>22371</v>
      </c>
      <c r="F4318" s="5" t="s">
        <v>22372</v>
      </c>
      <c r="G4318" s="5" t="s">
        <v>12049</v>
      </c>
      <c r="H4318" s="5" t="s">
        <v>12057</v>
      </c>
      <c r="I4318" s="5" t="s">
        <v>21227</v>
      </c>
      <c r="J4318" s="5" t="s">
        <v>12328</v>
      </c>
      <c r="K4318" s="3" t="s">
        <v>12017</v>
      </c>
      <c r="L4318" s="3" t="s">
        <v>12017</v>
      </c>
      <c r="M4318" s="3" t="n">
        <v>4</v>
      </c>
      <c r="N4318" s="20" t="n">
        <v>4.39</v>
      </c>
      <c r="O4318" s="21" t="s">
        <v>20651</v>
      </c>
    </row>
    <row r="4319" customFormat="false" ht="15" hidden="false" customHeight="true" outlineLevel="0" collapsed="false">
      <c r="A4319" s="3" t="s">
        <v>8650</v>
      </c>
      <c r="B4319" s="3" t="s">
        <v>22775</v>
      </c>
      <c r="C4319" s="3" t="s">
        <v>8649</v>
      </c>
      <c r="D4319" s="5" t="s">
        <v>22756</v>
      </c>
      <c r="E4319" s="5" t="s">
        <v>12457</v>
      </c>
      <c r="F4319" s="5" t="s">
        <v>12458</v>
      </c>
      <c r="G4319" s="5" t="s">
        <v>12049</v>
      </c>
      <c r="H4319" s="5" t="s">
        <v>12057</v>
      </c>
      <c r="I4319" s="5" t="s">
        <v>22252</v>
      </c>
      <c r="J4319" s="5" t="s">
        <v>12328</v>
      </c>
      <c r="K4319" s="3" t="s">
        <v>12021</v>
      </c>
      <c r="L4319" s="3" t="s">
        <v>12017</v>
      </c>
      <c r="M4319" s="3" t="n">
        <v>2</v>
      </c>
      <c r="N4319" s="20" t="n">
        <v>5.29</v>
      </c>
      <c r="O4319" s="21" t="s">
        <v>14017</v>
      </c>
    </row>
    <row r="4320" customFormat="false" ht="15" hidden="false" customHeight="true" outlineLevel="0" collapsed="false">
      <c r="A4320" s="3" t="s">
        <v>8652</v>
      </c>
      <c r="B4320" s="3" t="s">
        <v>22776</v>
      </c>
      <c r="C4320" s="3" t="s">
        <v>8651</v>
      </c>
      <c r="D4320" s="5" t="s">
        <v>22711</v>
      </c>
      <c r="E4320" s="5" t="s">
        <v>22371</v>
      </c>
      <c r="F4320" s="5" t="s">
        <v>22372</v>
      </c>
      <c r="G4320" s="5" t="s">
        <v>12049</v>
      </c>
      <c r="H4320" s="5" t="s">
        <v>12057</v>
      </c>
      <c r="I4320" s="5" t="s">
        <v>16021</v>
      </c>
      <c r="J4320" s="5" t="s">
        <v>12328</v>
      </c>
      <c r="K4320" s="3" t="s">
        <v>12017</v>
      </c>
      <c r="L4320" s="3" t="s">
        <v>12017</v>
      </c>
      <c r="M4320" s="3" t="n">
        <v>2</v>
      </c>
      <c r="N4320" s="20" t="n">
        <v>3.29</v>
      </c>
      <c r="O4320" s="21" t="s">
        <v>14160</v>
      </c>
    </row>
    <row r="4321" customFormat="false" ht="15" hidden="false" customHeight="true" outlineLevel="0" collapsed="false">
      <c r="A4321" s="3" t="s">
        <v>8654</v>
      </c>
      <c r="B4321" s="3" t="s">
        <v>22777</v>
      </c>
      <c r="C4321" s="3" t="s">
        <v>8653</v>
      </c>
      <c r="D4321" s="5" t="s">
        <v>22778</v>
      </c>
      <c r="E4321" s="5" t="s">
        <v>12457</v>
      </c>
      <c r="F4321" s="5" t="s">
        <v>12458</v>
      </c>
      <c r="G4321" s="5" t="s">
        <v>12049</v>
      </c>
      <c r="H4321" s="5" t="s">
        <v>12052</v>
      </c>
      <c r="I4321" s="5" t="s">
        <v>18237</v>
      </c>
      <c r="J4321" s="5" t="s">
        <v>12328</v>
      </c>
      <c r="K4321" s="3" t="s">
        <v>12021</v>
      </c>
      <c r="L4321" s="3" t="s">
        <v>12017</v>
      </c>
      <c r="M4321" s="3" t="n">
        <v>6</v>
      </c>
      <c r="N4321" s="20" t="n">
        <v>5.99</v>
      </c>
      <c r="O4321" s="21" t="s">
        <v>19989</v>
      </c>
    </row>
    <row r="4322" customFormat="false" ht="15" hidden="false" customHeight="true" outlineLevel="0" collapsed="false">
      <c r="A4322" s="3" t="s">
        <v>8656</v>
      </c>
      <c r="B4322" s="3" t="s">
        <v>22779</v>
      </c>
      <c r="C4322" s="3" t="s">
        <v>8655</v>
      </c>
      <c r="D4322" s="5" t="s">
        <v>22780</v>
      </c>
      <c r="E4322" s="5" t="s">
        <v>22371</v>
      </c>
      <c r="F4322" s="5" t="s">
        <v>22372</v>
      </c>
      <c r="G4322" s="5" t="s">
        <v>12049</v>
      </c>
      <c r="H4322" s="5" t="s">
        <v>12052</v>
      </c>
      <c r="I4322" s="5" t="s">
        <v>21227</v>
      </c>
      <c r="J4322" s="5" t="s">
        <v>12328</v>
      </c>
      <c r="K4322" s="3" t="s">
        <v>12017</v>
      </c>
      <c r="L4322" s="3" t="s">
        <v>12017</v>
      </c>
      <c r="M4322" s="3" t="n">
        <v>24</v>
      </c>
      <c r="N4322" s="20" t="n">
        <v>3.89</v>
      </c>
      <c r="O4322" s="21" t="s">
        <v>18252</v>
      </c>
    </row>
    <row r="4323" customFormat="false" ht="15" hidden="false" customHeight="true" outlineLevel="0" collapsed="false">
      <c r="A4323" s="3" t="s">
        <v>8658</v>
      </c>
      <c r="B4323" s="3" t="s">
        <v>22781</v>
      </c>
      <c r="C4323" s="3" t="s">
        <v>8657</v>
      </c>
      <c r="D4323" s="5" t="s">
        <v>22782</v>
      </c>
      <c r="E4323" s="5" t="s">
        <v>22358</v>
      </c>
      <c r="F4323" s="5" t="s">
        <v>22359</v>
      </c>
      <c r="G4323" s="5" t="s">
        <v>12049</v>
      </c>
      <c r="H4323" s="5" t="s">
        <v>12052</v>
      </c>
      <c r="I4323" s="5" t="s">
        <v>21227</v>
      </c>
      <c r="J4323" s="5" t="s">
        <v>12328</v>
      </c>
      <c r="K4323" s="3" t="s">
        <v>12017</v>
      </c>
      <c r="L4323" s="3" t="s">
        <v>12017</v>
      </c>
      <c r="M4323" s="3" t="n">
        <v>4</v>
      </c>
      <c r="N4323" s="20" t="n">
        <v>3.99</v>
      </c>
      <c r="O4323" s="21" t="s">
        <v>18134</v>
      </c>
    </row>
    <row r="4324" customFormat="false" ht="15" hidden="false" customHeight="true" outlineLevel="0" collapsed="false">
      <c r="A4324" s="3" t="s">
        <v>8660</v>
      </c>
      <c r="B4324" s="3" t="s">
        <v>22783</v>
      </c>
      <c r="C4324" s="3" t="s">
        <v>8659</v>
      </c>
      <c r="D4324" s="5" t="s">
        <v>22784</v>
      </c>
      <c r="E4324" s="5" t="s">
        <v>12457</v>
      </c>
      <c r="F4324" s="5" t="s">
        <v>12458</v>
      </c>
      <c r="G4324" s="5" t="s">
        <v>12049</v>
      </c>
      <c r="H4324" s="5" t="s">
        <v>12052</v>
      </c>
      <c r="I4324" s="5" t="s">
        <v>13550</v>
      </c>
      <c r="J4324" s="5" t="s">
        <v>12328</v>
      </c>
      <c r="K4324" s="3" t="s">
        <v>12021</v>
      </c>
      <c r="L4324" s="3" t="s">
        <v>12017</v>
      </c>
      <c r="M4324" s="3" t="n">
        <v>6</v>
      </c>
      <c r="N4324" s="20" t="n">
        <v>5.79</v>
      </c>
      <c r="O4324" s="21" t="s">
        <v>14699</v>
      </c>
    </row>
    <row r="4325" customFormat="false" ht="15" hidden="false" customHeight="true" outlineLevel="0" collapsed="false">
      <c r="A4325" s="3" t="s">
        <v>8662</v>
      </c>
      <c r="B4325" s="3" t="s">
        <v>22785</v>
      </c>
      <c r="C4325" s="3" t="s">
        <v>8661</v>
      </c>
      <c r="D4325" s="5" t="s">
        <v>22786</v>
      </c>
      <c r="E4325" s="5" t="s">
        <v>22358</v>
      </c>
      <c r="F4325" s="5" t="s">
        <v>22359</v>
      </c>
      <c r="G4325" s="5" t="s">
        <v>12049</v>
      </c>
      <c r="H4325" s="5" t="s">
        <v>12052</v>
      </c>
      <c r="I4325" s="5" t="s">
        <v>13550</v>
      </c>
      <c r="J4325" s="5" t="s">
        <v>12328</v>
      </c>
      <c r="K4325" s="3" t="s">
        <v>12017</v>
      </c>
      <c r="L4325" s="3" t="s">
        <v>12017</v>
      </c>
      <c r="M4325" s="3" t="n">
        <v>1</v>
      </c>
      <c r="N4325" s="20" t="n">
        <v>4.49</v>
      </c>
      <c r="O4325" s="21" t="s">
        <v>15912</v>
      </c>
    </row>
    <row r="4326" customFormat="false" ht="15" hidden="false" customHeight="true" outlineLevel="0" collapsed="false">
      <c r="A4326" s="3" t="s">
        <v>8664</v>
      </c>
      <c r="B4326" s="3" t="s">
        <v>22787</v>
      </c>
      <c r="C4326" s="3" t="s">
        <v>8663</v>
      </c>
      <c r="D4326" s="5" t="s">
        <v>22788</v>
      </c>
      <c r="E4326" s="5" t="s">
        <v>22366</v>
      </c>
      <c r="F4326" s="5" t="s">
        <v>22367</v>
      </c>
      <c r="G4326" s="5" t="s">
        <v>12049</v>
      </c>
      <c r="H4326" s="5" t="s">
        <v>12052</v>
      </c>
      <c r="I4326" s="5" t="s">
        <v>13550</v>
      </c>
      <c r="J4326" s="5" t="s">
        <v>12328</v>
      </c>
      <c r="K4326" s="3" t="s">
        <v>12017</v>
      </c>
      <c r="L4326" s="3" t="s">
        <v>12017</v>
      </c>
      <c r="M4326" s="3" t="n">
        <v>4</v>
      </c>
      <c r="N4326" s="20" t="n">
        <v>5.89</v>
      </c>
      <c r="O4326" s="21" t="s">
        <v>12901</v>
      </c>
    </row>
    <row r="4327" customFormat="false" ht="15" hidden="false" customHeight="true" outlineLevel="0" collapsed="false">
      <c r="A4327" s="3" t="s">
        <v>8666</v>
      </c>
      <c r="B4327" s="3" t="s">
        <v>22789</v>
      </c>
      <c r="C4327" s="3" t="s">
        <v>8665</v>
      </c>
      <c r="D4327" s="5" t="s">
        <v>22790</v>
      </c>
      <c r="E4327" s="5" t="s">
        <v>12457</v>
      </c>
      <c r="F4327" s="5" t="s">
        <v>12458</v>
      </c>
      <c r="G4327" s="5" t="s">
        <v>12049</v>
      </c>
      <c r="H4327" s="5" t="s">
        <v>12052</v>
      </c>
      <c r="I4327" s="5" t="s">
        <v>18237</v>
      </c>
      <c r="J4327" s="5" t="s">
        <v>12328</v>
      </c>
      <c r="K4327" s="3" t="s">
        <v>12021</v>
      </c>
      <c r="L4327" s="3" t="s">
        <v>12017</v>
      </c>
      <c r="M4327" s="3" t="n">
        <v>8</v>
      </c>
      <c r="N4327" s="20" t="n">
        <v>2.49</v>
      </c>
      <c r="O4327" s="21" t="s">
        <v>19165</v>
      </c>
    </row>
    <row r="4328" customFormat="false" ht="15" hidden="false" customHeight="true" outlineLevel="0" collapsed="false">
      <c r="A4328" s="3" t="s">
        <v>8668</v>
      </c>
      <c r="B4328" s="3" t="s">
        <v>22791</v>
      </c>
      <c r="C4328" s="3" t="s">
        <v>8667</v>
      </c>
      <c r="D4328" s="5" t="s">
        <v>22792</v>
      </c>
      <c r="E4328" s="5" t="s">
        <v>22371</v>
      </c>
      <c r="F4328" s="5" t="s">
        <v>22372</v>
      </c>
      <c r="G4328" s="5" t="s">
        <v>12049</v>
      </c>
      <c r="H4328" s="5" t="s">
        <v>12052</v>
      </c>
      <c r="I4328" s="5" t="s">
        <v>13550</v>
      </c>
      <c r="J4328" s="5" t="s">
        <v>12328</v>
      </c>
      <c r="K4328" s="3" t="s">
        <v>12017</v>
      </c>
      <c r="L4328" s="3" t="s">
        <v>12017</v>
      </c>
      <c r="M4328" s="3" t="n">
        <v>12</v>
      </c>
      <c r="N4328" s="20" t="n">
        <v>4.39</v>
      </c>
      <c r="O4328" s="21" t="s">
        <v>13359</v>
      </c>
    </row>
    <row r="4329" customFormat="false" ht="15" hidden="false" customHeight="true" outlineLevel="0" collapsed="false">
      <c r="A4329" s="3" t="s">
        <v>8670</v>
      </c>
      <c r="B4329" s="3" t="s">
        <v>22793</v>
      </c>
      <c r="C4329" s="3" t="s">
        <v>8669</v>
      </c>
      <c r="D4329" s="5" t="s">
        <v>22794</v>
      </c>
      <c r="E4329" s="5" t="s">
        <v>22358</v>
      </c>
      <c r="F4329" s="5" t="s">
        <v>22359</v>
      </c>
      <c r="G4329" s="5" t="s">
        <v>12049</v>
      </c>
      <c r="H4329" s="5" t="s">
        <v>12052</v>
      </c>
      <c r="I4329" s="5" t="s">
        <v>18237</v>
      </c>
      <c r="J4329" s="5" t="s">
        <v>12328</v>
      </c>
      <c r="K4329" s="3" t="s">
        <v>12017</v>
      </c>
      <c r="L4329" s="3" t="s">
        <v>12017</v>
      </c>
      <c r="M4329" s="3" t="n">
        <v>2</v>
      </c>
      <c r="N4329" s="20" t="n">
        <v>3.29</v>
      </c>
      <c r="O4329" s="21" t="s">
        <v>12428</v>
      </c>
    </row>
    <row r="4330" customFormat="false" ht="15" hidden="false" customHeight="true" outlineLevel="0" collapsed="false">
      <c r="A4330" s="3" t="s">
        <v>8672</v>
      </c>
      <c r="B4330" s="3" t="s">
        <v>22795</v>
      </c>
      <c r="C4330" s="3" t="s">
        <v>8671</v>
      </c>
      <c r="D4330" s="5" t="s">
        <v>22796</v>
      </c>
      <c r="E4330" s="5" t="s">
        <v>22358</v>
      </c>
      <c r="F4330" s="5" t="s">
        <v>22359</v>
      </c>
      <c r="G4330" s="5" t="s">
        <v>12049</v>
      </c>
      <c r="H4330" s="5" t="s">
        <v>12052</v>
      </c>
      <c r="I4330" s="5" t="s">
        <v>13550</v>
      </c>
      <c r="J4330" s="5" t="s">
        <v>12328</v>
      </c>
      <c r="K4330" s="3" t="s">
        <v>12017</v>
      </c>
      <c r="L4330" s="3" t="s">
        <v>12017</v>
      </c>
      <c r="M4330" s="3" t="n">
        <v>4</v>
      </c>
      <c r="N4330" s="20" t="n">
        <v>3.49</v>
      </c>
      <c r="O4330" s="21" t="s">
        <v>17832</v>
      </c>
    </row>
    <row r="4331" customFormat="false" ht="15" hidden="false" customHeight="true" outlineLevel="0" collapsed="false">
      <c r="A4331" s="3" t="s">
        <v>8674</v>
      </c>
      <c r="B4331" s="3" t="s">
        <v>22797</v>
      </c>
      <c r="C4331" s="3" t="s">
        <v>8673</v>
      </c>
      <c r="D4331" s="5" t="s">
        <v>22798</v>
      </c>
      <c r="E4331" s="5" t="s">
        <v>22366</v>
      </c>
      <c r="F4331" s="5" t="s">
        <v>22367</v>
      </c>
      <c r="G4331" s="5" t="s">
        <v>12049</v>
      </c>
      <c r="H4331" s="5" t="s">
        <v>12052</v>
      </c>
      <c r="I4331" s="5" t="s">
        <v>21227</v>
      </c>
      <c r="J4331" s="5" t="s">
        <v>12328</v>
      </c>
      <c r="K4331" s="3" t="s">
        <v>12017</v>
      </c>
      <c r="L4331" s="3" t="s">
        <v>12017</v>
      </c>
      <c r="M4331" s="3" t="n">
        <v>8</v>
      </c>
      <c r="N4331" s="20" t="n">
        <v>5.99</v>
      </c>
      <c r="O4331" s="21" t="s">
        <v>15878</v>
      </c>
    </row>
    <row r="4332" customFormat="false" ht="15" hidden="false" customHeight="true" outlineLevel="0" collapsed="false">
      <c r="A4332" s="3" t="s">
        <v>8676</v>
      </c>
      <c r="B4332" s="3" t="s">
        <v>22799</v>
      </c>
      <c r="C4332" s="3" t="s">
        <v>8675</v>
      </c>
      <c r="D4332" s="5" t="s">
        <v>22800</v>
      </c>
      <c r="E4332" s="5" t="s">
        <v>22371</v>
      </c>
      <c r="F4332" s="5" t="s">
        <v>22372</v>
      </c>
      <c r="G4332" s="5" t="s">
        <v>12049</v>
      </c>
      <c r="H4332" s="5" t="s">
        <v>12052</v>
      </c>
      <c r="I4332" s="5" t="s">
        <v>21227</v>
      </c>
      <c r="J4332" s="5" t="s">
        <v>12328</v>
      </c>
      <c r="K4332" s="3" t="s">
        <v>12017</v>
      </c>
      <c r="L4332" s="3" t="s">
        <v>12017</v>
      </c>
      <c r="M4332" s="3" t="n">
        <v>4</v>
      </c>
      <c r="N4332" s="20" t="n">
        <v>5.79</v>
      </c>
      <c r="O4332" s="21" t="s">
        <v>22801</v>
      </c>
    </row>
    <row r="4333" customFormat="false" ht="15" hidden="false" customHeight="true" outlineLevel="0" collapsed="false">
      <c r="A4333" s="3" t="s">
        <v>8678</v>
      </c>
      <c r="B4333" s="3" t="s">
        <v>22802</v>
      </c>
      <c r="C4333" s="3" t="s">
        <v>8677</v>
      </c>
      <c r="D4333" s="5" t="s">
        <v>22803</v>
      </c>
      <c r="E4333" s="5" t="s">
        <v>22371</v>
      </c>
      <c r="F4333" s="5" t="s">
        <v>22372</v>
      </c>
      <c r="G4333" s="5" t="s">
        <v>12049</v>
      </c>
      <c r="H4333" s="5" t="s">
        <v>12052</v>
      </c>
      <c r="I4333" s="5" t="s">
        <v>13550</v>
      </c>
      <c r="J4333" s="5" t="s">
        <v>12328</v>
      </c>
      <c r="K4333" s="3" t="s">
        <v>12017</v>
      </c>
      <c r="L4333" s="3" t="s">
        <v>12017</v>
      </c>
      <c r="M4333" s="3" t="n">
        <v>12</v>
      </c>
      <c r="N4333" s="20" t="n">
        <v>5.89</v>
      </c>
      <c r="O4333" s="21" t="s">
        <v>13109</v>
      </c>
    </row>
    <row r="4334" customFormat="false" ht="15" hidden="false" customHeight="true" outlineLevel="0" collapsed="false">
      <c r="A4334" s="3" t="s">
        <v>8680</v>
      </c>
      <c r="B4334" s="3" t="s">
        <v>22804</v>
      </c>
      <c r="C4334" s="3" t="s">
        <v>8679</v>
      </c>
      <c r="D4334" s="5" t="s">
        <v>22805</v>
      </c>
      <c r="E4334" s="5" t="s">
        <v>12457</v>
      </c>
      <c r="F4334" s="5" t="s">
        <v>12458</v>
      </c>
      <c r="G4334" s="5" t="s">
        <v>12049</v>
      </c>
      <c r="H4334" s="5" t="s">
        <v>12052</v>
      </c>
      <c r="I4334" s="5" t="s">
        <v>18237</v>
      </c>
      <c r="J4334" s="5" t="s">
        <v>12328</v>
      </c>
      <c r="K4334" s="3" t="s">
        <v>12021</v>
      </c>
      <c r="L4334" s="3" t="s">
        <v>12017</v>
      </c>
      <c r="M4334" s="3" t="n">
        <v>24</v>
      </c>
      <c r="N4334" s="20" t="n">
        <v>5.89</v>
      </c>
      <c r="O4334" s="21" t="s">
        <v>12720</v>
      </c>
    </row>
    <row r="4335" customFormat="false" ht="15" hidden="false" customHeight="true" outlineLevel="0" collapsed="false">
      <c r="A4335" s="3" t="s">
        <v>8682</v>
      </c>
      <c r="B4335" s="3" t="s">
        <v>22806</v>
      </c>
      <c r="C4335" s="3" t="s">
        <v>8681</v>
      </c>
      <c r="D4335" s="5" t="s">
        <v>22807</v>
      </c>
      <c r="E4335" s="5" t="s">
        <v>12457</v>
      </c>
      <c r="F4335" s="5" t="s">
        <v>12458</v>
      </c>
      <c r="G4335" s="5" t="s">
        <v>12049</v>
      </c>
      <c r="H4335" s="5" t="s">
        <v>12052</v>
      </c>
      <c r="I4335" s="5" t="s">
        <v>13550</v>
      </c>
      <c r="J4335" s="5" t="s">
        <v>12328</v>
      </c>
      <c r="K4335" s="3" t="s">
        <v>12021</v>
      </c>
      <c r="L4335" s="3" t="s">
        <v>12017</v>
      </c>
      <c r="M4335" s="3" t="n">
        <v>6</v>
      </c>
      <c r="N4335" s="20" t="n">
        <v>5.89</v>
      </c>
      <c r="O4335" s="21" t="s">
        <v>13120</v>
      </c>
    </row>
    <row r="4336" customFormat="false" ht="15" hidden="false" customHeight="true" outlineLevel="0" collapsed="false">
      <c r="A4336" s="3" t="s">
        <v>8684</v>
      </c>
      <c r="B4336" s="3" t="s">
        <v>22808</v>
      </c>
      <c r="C4336" s="3" t="s">
        <v>8683</v>
      </c>
      <c r="D4336" s="5" t="s">
        <v>22809</v>
      </c>
      <c r="E4336" s="5" t="s">
        <v>12457</v>
      </c>
      <c r="F4336" s="5" t="s">
        <v>12458</v>
      </c>
      <c r="G4336" s="5" t="s">
        <v>12049</v>
      </c>
      <c r="H4336" s="5" t="s">
        <v>12052</v>
      </c>
      <c r="I4336" s="5" t="s">
        <v>21227</v>
      </c>
      <c r="J4336" s="5" t="s">
        <v>12328</v>
      </c>
      <c r="K4336" s="3" t="s">
        <v>12021</v>
      </c>
      <c r="L4336" s="3" t="s">
        <v>12017</v>
      </c>
      <c r="M4336" s="3" t="n">
        <v>8</v>
      </c>
      <c r="N4336" s="20" t="n">
        <v>3.99</v>
      </c>
      <c r="O4336" s="21" t="s">
        <v>14048</v>
      </c>
    </row>
    <row r="4337" customFormat="false" ht="15" hidden="false" customHeight="true" outlineLevel="0" collapsed="false">
      <c r="A4337" s="3" t="s">
        <v>8686</v>
      </c>
      <c r="B4337" s="3" t="s">
        <v>22810</v>
      </c>
      <c r="C4337" s="3" t="s">
        <v>8685</v>
      </c>
      <c r="D4337" s="5" t="s">
        <v>22811</v>
      </c>
      <c r="E4337" s="5" t="s">
        <v>22358</v>
      </c>
      <c r="F4337" s="5" t="s">
        <v>22359</v>
      </c>
      <c r="G4337" s="5" t="s">
        <v>12049</v>
      </c>
      <c r="H4337" s="5" t="s">
        <v>12052</v>
      </c>
      <c r="I4337" s="5" t="s">
        <v>21227</v>
      </c>
      <c r="J4337" s="5" t="s">
        <v>12328</v>
      </c>
      <c r="K4337" s="3" t="s">
        <v>12017</v>
      </c>
      <c r="L4337" s="3" t="s">
        <v>12017</v>
      </c>
      <c r="M4337" s="3" t="n">
        <v>6</v>
      </c>
      <c r="N4337" s="20" t="n">
        <v>2.89</v>
      </c>
      <c r="O4337" s="21" t="s">
        <v>19823</v>
      </c>
    </row>
    <row r="4338" customFormat="false" ht="15" hidden="false" customHeight="true" outlineLevel="0" collapsed="false">
      <c r="A4338" s="3" t="s">
        <v>8688</v>
      </c>
      <c r="B4338" s="3" t="s">
        <v>22812</v>
      </c>
      <c r="C4338" s="3" t="s">
        <v>8687</v>
      </c>
      <c r="D4338" s="5" t="s">
        <v>22813</v>
      </c>
      <c r="E4338" s="5" t="s">
        <v>22358</v>
      </c>
      <c r="F4338" s="5" t="s">
        <v>22359</v>
      </c>
      <c r="G4338" s="5" t="s">
        <v>12049</v>
      </c>
      <c r="H4338" s="5" t="s">
        <v>12052</v>
      </c>
      <c r="I4338" s="5" t="s">
        <v>13550</v>
      </c>
      <c r="J4338" s="5" t="s">
        <v>19411</v>
      </c>
      <c r="K4338" s="3" t="s">
        <v>12017</v>
      </c>
      <c r="L4338" s="3" t="s">
        <v>12017</v>
      </c>
      <c r="M4338" s="3" t="n">
        <v>24</v>
      </c>
      <c r="N4338" s="20" t="n">
        <v>4.29</v>
      </c>
      <c r="O4338" s="21" t="s">
        <v>22729</v>
      </c>
    </row>
    <row r="4339" customFormat="false" ht="15" hidden="false" customHeight="true" outlineLevel="0" collapsed="false">
      <c r="A4339" s="3" t="s">
        <v>8690</v>
      </c>
      <c r="B4339" s="3" t="s">
        <v>22814</v>
      </c>
      <c r="C4339" s="3" t="s">
        <v>8689</v>
      </c>
      <c r="D4339" s="5" t="s">
        <v>22815</v>
      </c>
      <c r="E4339" s="5" t="s">
        <v>22366</v>
      </c>
      <c r="F4339" s="5" t="s">
        <v>22367</v>
      </c>
      <c r="G4339" s="5" t="s">
        <v>12049</v>
      </c>
      <c r="H4339" s="5" t="s">
        <v>12052</v>
      </c>
      <c r="I4339" s="5" t="s">
        <v>18237</v>
      </c>
      <c r="J4339" s="5" t="s">
        <v>12328</v>
      </c>
      <c r="K4339" s="3" t="s">
        <v>12017</v>
      </c>
      <c r="L4339" s="3" t="s">
        <v>12017</v>
      </c>
      <c r="M4339" s="3" t="n">
        <v>6</v>
      </c>
      <c r="N4339" s="20" t="n">
        <v>3.79</v>
      </c>
      <c r="O4339" s="21" t="s">
        <v>16867</v>
      </c>
    </row>
    <row r="4340" customFormat="false" ht="15" hidden="false" customHeight="true" outlineLevel="0" collapsed="false">
      <c r="A4340" s="3" t="s">
        <v>8692</v>
      </c>
      <c r="B4340" s="3" t="s">
        <v>22816</v>
      </c>
      <c r="C4340" s="3" t="s">
        <v>8691</v>
      </c>
      <c r="D4340" s="5" t="s">
        <v>22817</v>
      </c>
      <c r="E4340" s="5" t="s">
        <v>22366</v>
      </c>
      <c r="F4340" s="5" t="s">
        <v>22367</v>
      </c>
      <c r="G4340" s="5" t="s">
        <v>12049</v>
      </c>
      <c r="H4340" s="5" t="s">
        <v>12052</v>
      </c>
      <c r="I4340" s="5" t="s">
        <v>21227</v>
      </c>
      <c r="J4340" s="5" t="s">
        <v>12328</v>
      </c>
      <c r="K4340" s="3" t="s">
        <v>12017</v>
      </c>
      <c r="L4340" s="3" t="s">
        <v>12017</v>
      </c>
      <c r="M4340" s="3" t="n">
        <v>4</v>
      </c>
      <c r="N4340" s="20" t="n">
        <v>4.99</v>
      </c>
      <c r="O4340" s="21" t="s">
        <v>19043</v>
      </c>
    </row>
    <row r="4341" customFormat="false" ht="15" hidden="false" customHeight="true" outlineLevel="0" collapsed="false">
      <c r="A4341" s="3" t="s">
        <v>8694</v>
      </c>
      <c r="B4341" s="3" t="s">
        <v>22818</v>
      </c>
      <c r="C4341" s="3" t="s">
        <v>8693</v>
      </c>
      <c r="D4341" s="5" t="s">
        <v>22819</v>
      </c>
      <c r="E4341" s="5" t="s">
        <v>22366</v>
      </c>
      <c r="F4341" s="5" t="s">
        <v>22367</v>
      </c>
      <c r="G4341" s="5" t="s">
        <v>12049</v>
      </c>
      <c r="H4341" s="5" t="s">
        <v>12052</v>
      </c>
      <c r="I4341" s="5" t="s">
        <v>21227</v>
      </c>
      <c r="J4341" s="5" t="s">
        <v>12328</v>
      </c>
      <c r="K4341" s="3" t="s">
        <v>12017</v>
      </c>
      <c r="L4341" s="3" t="s">
        <v>12017</v>
      </c>
      <c r="M4341" s="3" t="n">
        <v>24</v>
      </c>
      <c r="N4341" s="20" t="n">
        <v>3.79</v>
      </c>
      <c r="O4341" s="21" t="s">
        <v>12151</v>
      </c>
    </row>
    <row r="4342" customFormat="false" ht="15" hidden="false" customHeight="true" outlineLevel="0" collapsed="false">
      <c r="A4342" s="3" t="s">
        <v>8696</v>
      </c>
      <c r="B4342" s="3" t="s">
        <v>22820</v>
      </c>
      <c r="C4342" s="3" t="s">
        <v>8695</v>
      </c>
      <c r="D4342" s="5" t="s">
        <v>22821</v>
      </c>
      <c r="E4342" s="5" t="s">
        <v>22371</v>
      </c>
      <c r="F4342" s="5" t="s">
        <v>22372</v>
      </c>
      <c r="G4342" s="5" t="s">
        <v>12049</v>
      </c>
      <c r="H4342" s="5" t="s">
        <v>12052</v>
      </c>
      <c r="I4342" s="5" t="s">
        <v>21227</v>
      </c>
      <c r="J4342" s="5" t="s">
        <v>12328</v>
      </c>
      <c r="K4342" s="3" t="s">
        <v>12017</v>
      </c>
      <c r="L4342" s="3" t="s">
        <v>12017</v>
      </c>
      <c r="M4342" s="3" t="n">
        <v>4</v>
      </c>
      <c r="N4342" s="20" t="n">
        <v>3.49</v>
      </c>
      <c r="O4342" s="21" t="s">
        <v>12890</v>
      </c>
    </row>
    <row r="4343" customFormat="false" ht="15" hidden="false" customHeight="true" outlineLevel="0" collapsed="false">
      <c r="A4343" s="3" t="s">
        <v>8698</v>
      </c>
      <c r="B4343" s="3" t="s">
        <v>22822</v>
      </c>
      <c r="C4343" s="3" t="s">
        <v>8697</v>
      </c>
      <c r="D4343" s="5" t="s">
        <v>22823</v>
      </c>
      <c r="E4343" s="5" t="s">
        <v>22366</v>
      </c>
      <c r="F4343" s="5" t="s">
        <v>22367</v>
      </c>
      <c r="G4343" s="5" t="s">
        <v>12049</v>
      </c>
      <c r="H4343" s="5" t="s">
        <v>12052</v>
      </c>
      <c r="I4343" s="5" t="s">
        <v>18237</v>
      </c>
      <c r="J4343" s="5" t="s">
        <v>12328</v>
      </c>
      <c r="K4343" s="3" t="s">
        <v>12017</v>
      </c>
      <c r="L4343" s="3" t="s">
        <v>12017</v>
      </c>
      <c r="M4343" s="3" t="n">
        <v>12</v>
      </c>
      <c r="N4343" s="20" t="n">
        <v>3.29</v>
      </c>
      <c r="O4343" s="21" t="s">
        <v>14545</v>
      </c>
    </row>
    <row r="4344" customFormat="false" ht="15" hidden="false" customHeight="true" outlineLevel="0" collapsed="false">
      <c r="A4344" s="3" t="s">
        <v>8700</v>
      </c>
      <c r="B4344" s="3" t="s">
        <v>22824</v>
      </c>
      <c r="C4344" s="3" t="s">
        <v>8699</v>
      </c>
      <c r="D4344" s="5" t="s">
        <v>22825</v>
      </c>
      <c r="E4344" s="5" t="s">
        <v>12457</v>
      </c>
      <c r="F4344" s="5" t="s">
        <v>12458</v>
      </c>
      <c r="G4344" s="5" t="s">
        <v>12049</v>
      </c>
      <c r="H4344" s="5" t="s">
        <v>12052</v>
      </c>
      <c r="I4344" s="5" t="s">
        <v>13550</v>
      </c>
      <c r="J4344" s="5" t="s">
        <v>12328</v>
      </c>
      <c r="K4344" s="3" t="s">
        <v>12021</v>
      </c>
      <c r="L4344" s="3" t="s">
        <v>12017</v>
      </c>
      <c r="M4344" s="3" t="n">
        <v>1</v>
      </c>
      <c r="N4344" s="20" t="n">
        <v>5.39</v>
      </c>
      <c r="O4344" s="21" t="s">
        <v>12561</v>
      </c>
    </row>
    <row r="4345" customFormat="false" ht="15" hidden="false" customHeight="true" outlineLevel="0" collapsed="false">
      <c r="A4345" s="3" t="s">
        <v>8702</v>
      </c>
      <c r="B4345" s="3" t="s">
        <v>22826</v>
      </c>
      <c r="C4345" s="3" t="s">
        <v>8701</v>
      </c>
      <c r="D4345" s="5" t="s">
        <v>22827</v>
      </c>
      <c r="E4345" s="5" t="s">
        <v>12457</v>
      </c>
      <c r="F4345" s="5" t="s">
        <v>12458</v>
      </c>
      <c r="G4345" s="5" t="s">
        <v>12049</v>
      </c>
      <c r="H4345" s="5" t="s">
        <v>12052</v>
      </c>
      <c r="I4345" s="5" t="s">
        <v>21227</v>
      </c>
      <c r="J4345" s="5" t="s">
        <v>12328</v>
      </c>
      <c r="K4345" s="3" t="s">
        <v>12021</v>
      </c>
      <c r="L4345" s="3" t="s">
        <v>12017</v>
      </c>
      <c r="M4345" s="3" t="n">
        <v>2</v>
      </c>
      <c r="N4345" s="20" t="n">
        <v>5.29</v>
      </c>
      <c r="O4345" s="21" t="s">
        <v>14313</v>
      </c>
    </row>
    <row r="4346" customFormat="false" ht="15" hidden="false" customHeight="true" outlineLevel="0" collapsed="false">
      <c r="A4346" s="3" t="s">
        <v>8704</v>
      </c>
      <c r="B4346" s="3" t="s">
        <v>22828</v>
      </c>
      <c r="C4346" s="3" t="s">
        <v>8703</v>
      </c>
      <c r="D4346" s="5" t="s">
        <v>22829</v>
      </c>
      <c r="E4346" s="5" t="s">
        <v>22371</v>
      </c>
      <c r="F4346" s="5" t="s">
        <v>22372</v>
      </c>
      <c r="G4346" s="5" t="s">
        <v>12049</v>
      </c>
      <c r="H4346" s="5" t="s">
        <v>12052</v>
      </c>
      <c r="I4346" s="5" t="s">
        <v>13550</v>
      </c>
      <c r="J4346" s="5" t="s">
        <v>12328</v>
      </c>
      <c r="K4346" s="3" t="s">
        <v>12017</v>
      </c>
      <c r="L4346" s="3" t="s">
        <v>12017</v>
      </c>
      <c r="M4346" s="3" t="n">
        <v>4</v>
      </c>
      <c r="N4346" s="20" t="n">
        <v>4.39</v>
      </c>
      <c r="O4346" s="21" t="s">
        <v>16745</v>
      </c>
    </row>
    <row r="4347" customFormat="false" ht="15" hidden="false" customHeight="true" outlineLevel="0" collapsed="false">
      <c r="A4347" s="3" t="s">
        <v>8706</v>
      </c>
      <c r="B4347" s="3" t="s">
        <v>22830</v>
      </c>
      <c r="C4347" s="3" t="s">
        <v>8705</v>
      </c>
      <c r="D4347" s="5" t="s">
        <v>22831</v>
      </c>
      <c r="E4347" s="5" t="s">
        <v>22371</v>
      </c>
      <c r="F4347" s="5" t="s">
        <v>22372</v>
      </c>
      <c r="G4347" s="5" t="s">
        <v>12049</v>
      </c>
      <c r="H4347" s="5" t="s">
        <v>12052</v>
      </c>
      <c r="I4347" s="5" t="s">
        <v>18237</v>
      </c>
      <c r="J4347" s="5" t="s">
        <v>12328</v>
      </c>
      <c r="K4347" s="3" t="s">
        <v>12017</v>
      </c>
      <c r="L4347" s="3" t="s">
        <v>12017</v>
      </c>
      <c r="M4347" s="3" t="n">
        <v>6</v>
      </c>
      <c r="N4347" s="20" t="n">
        <v>4.99</v>
      </c>
      <c r="O4347" s="21" t="s">
        <v>15710</v>
      </c>
    </row>
    <row r="4348" customFormat="false" ht="15" hidden="false" customHeight="true" outlineLevel="0" collapsed="false">
      <c r="A4348" s="3" t="s">
        <v>8708</v>
      </c>
      <c r="B4348" s="3" t="s">
        <v>22832</v>
      </c>
      <c r="C4348" s="3" t="s">
        <v>8707</v>
      </c>
      <c r="D4348" s="5" t="s">
        <v>22833</v>
      </c>
      <c r="E4348" s="5" t="s">
        <v>22366</v>
      </c>
      <c r="F4348" s="5" t="s">
        <v>22367</v>
      </c>
      <c r="G4348" s="5" t="s">
        <v>12049</v>
      </c>
      <c r="H4348" s="5" t="s">
        <v>12052</v>
      </c>
      <c r="I4348" s="5" t="s">
        <v>13550</v>
      </c>
      <c r="J4348" s="5" t="s">
        <v>12328</v>
      </c>
      <c r="K4348" s="3" t="s">
        <v>12017</v>
      </c>
      <c r="L4348" s="3" t="s">
        <v>12017</v>
      </c>
      <c r="M4348" s="3" t="n">
        <v>1</v>
      </c>
      <c r="N4348" s="20" t="n">
        <v>3.99</v>
      </c>
      <c r="O4348" s="21" t="s">
        <v>22834</v>
      </c>
    </row>
    <row r="4349" customFormat="false" ht="15" hidden="false" customHeight="true" outlineLevel="0" collapsed="false">
      <c r="A4349" s="3" t="s">
        <v>8710</v>
      </c>
      <c r="B4349" s="3" t="s">
        <v>22835</v>
      </c>
      <c r="C4349" s="3" t="s">
        <v>8709</v>
      </c>
      <c r="D4349" s="5" t="s">
        <v>22836</v>
      </c>
      <c r="E4349" s="5" t="s">
        <v>22358</v>
      </c>
      <c r="F4349" s="5" t="s">
        <v>22359</v>
      </c>
      <c r="G4349" s="5" t="s">
        <v>12049</v>
      </c>
      <c r="H4349" s="5" t="s">
        <v>12052</v>
      </c>
      <c r="I4349" s="5" t="s">
        <v>18237</v>
      </c>
      <c r="J4349" s="5" t="s">
        <v>12328</v>
      </c>
      <c r="K4349" s="3" t="s">
        <v>12017</v>
      </c>
      <c r="L4349" s="3" t="s">
        <v>12017</v>
      </c>
      <c r="M4349" s="3" t="n">
        <v>8</v>
      </c>
      <c r="N4349" s="20" t="n">
        <v>5.99</v>
      </c>
      <c r="O4349" s="21" t="s">
        <v>12213</v>
      </c>
    </row>
    <row r="4350" customFormat="false" ht="15" hidden="false" customHeight="true" outlineLevel="0" collapsed="false">
      <c r="A4350" s="3" t="s">
        <v>8712</v>
      </c>
      <c r="B4350" s="3" t="s">
        <v>22837</v>
      </c>
      <c r="C4350" s="3" t="s">
        <v>8711</v>
      </c>
      <c r="D4350" s="5" t="s">
        <v>22838</v>
      </c>
      <c r="E4350" s="5" t="s">
        <v>22371</v>
      </c>
      <c r="F4350" s="5" t="s">
        <v>22372</v>
      </c>
      <c r="G4350" s="5" t="s">
        <v>12049</v>
      </c>
      <c r="H4350" s="5" t="s">
        <v>12052</v>
      </c>
      <c r="I4350" s="5" t="s">
        <v>18237</v>
      </c>
      <c r="J4350" s="5" t="s">
        <v>12328</v>
      </c>
      <c r="K4350" s="3" t="s">
        <v>12017</v>
      </c>
      <c r="L4350" s="3" t="s">
        <v>12017</v>
      </c>
      <c r="M4350" s="3" t="n">
        <v>8</v>
      </c>
      <c r="N4350" s="20" t="n">
        <v>3.89</v>
      </c>
      <c r="O4350" s="21" t="s">
        <v>12525</v>
      </c>
    </row>
    <row r="4351" customFormat="false" ht="15" hidden="false" customHeight="true" outlineLevel="0" collapsed="false">
      <c r="A4351" s="3" t="s">
        <v>8714</v>
      </c>
      <c r="B4351" s="3" t="s">
        <v>22839</v>
      </c>
      <c r="C4351" s="3" t="s">
        <v>8713</v>
      </c>
      <c r="D4351" s="5" t="s">
        <v>22840</v>
      </c>
      <c r="E4351" s="5" t="s">
        <v>22366</v>
      </c>
      <c r="F4351" s="5" t="s">
        <v>22367</v>
      </c>
      <c r="G4351" s="5" t="s">
        <v>12049</v>
      </c>
      <c r="H4351" s="5" t="s">
        <v>12052</v>
      </c>
      <c r="I4351" s="5" t="s">
        <v>18237</v>
      </c>
      <c r="J4351" s="5" t="s">
        <v>12328</v>
      </c>
      <c r="K4351" s="3" t="s">
        <v>12017</v>
      </c>
      <c r="L4351" s="3" t="s">
        <v>12017</v>
      </c>
      <c r="M4351" s="3" t="n">
        <v>1</v>
      </c>
      <c r="N4351" s="20" t="n">
        <v>4.29</v>
      </c>
      <c r="O4351" s="21" t="s">
        <v>19847</v>
      </c>
    </row>
    <row r="4352" customFormat="false" ht="15" hidden="false" customHeight="true" outlineLevel="0" collapsed="false">
      <c r="A4352" s="3" t="s">
        <v>8716</v>
      </c>
      <c r="B4352" s="3" t="s">
        <v>22841</v>
      </c>
      <c r="C4352" s="3" t="s">
        <v>8715</v>
      </c>
      <c r="D4352" s="5" t="s">
        <v>22842</v>
      </c>
      <c r="E4352" s="5" t="s">
        <v>22371</v>
      </c>
      <c r="F4352" s="5" t="s">
        <v>22372</v>
      </c>
      <c r="G4352" s="5" t="s">
        <v>12049</v>
      </c>
      <c r="H4352" s="5" t="s">
        <v>12052</v>
      </c>
      <c r="I4352" s="5" t="s">
        <v>18237</v>
      </c>
      <c r="J4352" s="5" t="s">
        <v>12328</v>
      </c>
      <c r="K4352" s="3" t="s">
        <v>12017</v>
      </c>
      <c r="L4352" s="3" t="s">
        <v>12017</v>
      </c>
      <c r="M4352" s="3" t="n">
        <v>24</v>
      </c>
      <c r="N4352" s="20" t="n">
        <v>5.49</v>
      </c>
      <c r="O4352" s="21" t="s">
        <v>14324</v>
      </c>
    </row>
    <row r="4353" customFormat="false" ht="15" hidden="false" customHeight="true" outlineLevel="0" collapsed="false">
      <c r="A4353" s="3" t="s">
        <v>8718</v>
      </c>
      <c r="B4353" s="3" t="s">
        <v>22843</v>
      </c>
      <c r="C4353" s="3" t="s">
        <v>8717</v>
      </c>
      <c r="D4353" s="5" t="s">
        <v>22844</v>
      </c>
      <c r="E4353" s="5" t="s">
        <v>22358</v>
      </c>
      <c r="F4353" s="5" t="s">
        <v>22359</v>
      </c>
      <c r="G4353" s="5" t="s">
        <v>12049</v>
      </c>
      <c r="H4353" s="5" t="s">
        <v>12052</v>
      </c>
      <c r="I4353" s="5" t="s">
        <v>21227</v>
      </c>
      <c r="J4353" s="5" t="s">
        <v>12328</v>
      </c>
      <c r="K4353" s="3" t="s">
        <v>12017</v>
      </c>
      <c r="L4353" s="3" t="s">
        <v>12017</v>
      </c>
      <c r="M4353" s="3" t="n">
        <v>4</v>
      </c>
      <c r="N4353" s="20" t="n">
        <v>2.39</v>
      </c>
      <c r="O4353" s="21" t="s">
        <v>15561</v>
      </c>
    </row>
    <row r="4354" customFormat="false" ht="15" hidden="false" customHeight="true" outlineLevel="0" collapsed="false">
      <c r="A4354" s="3" t="s">
        <v>8720</v>
      </c>
      <c r="B4354" s="3" t="s">
        <v>22845</v>
      </c>
      <c r="C4354" s="3" t="s">
        <v>8719</v>
      </c>
      <c r="D4354" s="5" t="s">
        <v>22846</v>
      </c>
      <c r="E4354" s="5" t="s">
        <v>22366</v>
      </c>
      <c r="F4354" s="5" t="s">
        <v>22367</v>
      </c>
      <c r="G4354" s="5" t="s">
        <v>12049</v>
      </c>
      <c r="H4354" s="5" t="s">
        <v>12052</v>
      </c>
      <c r="I4354" s="5" t="s">
        <v>13550</v>
      </c>
      <c r="J4354" s="5" t="s">
        <v>12328</v>
      </c>
      <c r="K4354" s="3" t="s">
        <v>12017</v>
      </c>
      <c r="L4354" s="3" t="s">
        <v>12017</v>
      </c>
      <c r="M4354" s="3" t="n">
        <v>8</v>
      </c>
      <c r="N4354" s="20" t="n">
        <v>3.89</v>
      </c>
      <c r="O4354" s="21" t="s">
        <v>16653</v>
      </c>
    </row>
    <row r="4355" customFormat="false" ht="15" hidden="false" customHeight="true" outlineLevel="0" collapsed="false">
      <c r="A4355" s="3" t="s">
        <v>8722</v>
      </c>
      <c r="B4355" s="3" t="s">
        <v>22847</v>
      </c>
      <c r="C4355" s="3" t="s">
        <v>8721</v>
      </c>
      <c r="D4355" s="5" t="s">
        <v>22848</v>
      </c>
      <c r="E4355" s="5" t="s">
        <v>12457</v>
      </c>
      <c r="F4355" s="5" t="s">
        <v>12458</v>
      </c>
      <c r="G4355" s="5" t="s">
        <v>12049</v>
      </c>
      <c r="H4355" s="5" t="s">
        <v>12052</v>
      </c>
      <c r="I4355" s="5" t="s">
        <v>21227</v>
      </c>
      <c r="J4355" s="5" t="s">
        <v>12328</v>
      </c>
      <c r="K4355" s="3" t="s">
        <v>12021</v>
      </c>
      <c r="L4355" s="3" t="s">
        <v>12017</v>
      </c>
      <c r="M4355" s="3" t="n">
        <v>24</v>
      </c>
      <c r="N4355" s="20" t="n">
        <v>2.89</v>
      </c>
      <c r="O4355" s="21" t="s">
        <v>13239</v>
      </c>
    </row>
    <row r="4356" customFormat="false" ht="15" hidden="false" customHeight="true" outlineLevel="0" collapsed="false">
      <c r="A4356" s="3" t="s">
        <v>8724</v>
      </c>
      <c r="B4356" s="3" t="s">
        <v>22849</v>
      </c>
      <c r="C4356" s="3" t="s">
        <v>8723</v>
      </c>
      <c r="D4356" s="5" t="s">
        <v>22850</v>
      </c>
      <c r="E4356" s="5" t="s">
        <v>22358</v>
      </c>
      <c r="F4356" s="5" t="s">
        <v>22359</v>
      </c>
      <c r="G4356" s="5" t="s">
        <v>12049</v>
      </c>
      <c r="H4356" s="5" t="s">
        <v>12052</v>
      </c>
      <c r="I4356" s="5" t="s">
        <v>18237</v>
      </c>
      <c r="J4356" s="5" t="s">
        <v>12328</v>
      </c>
      <c r="K4356" s="3" t="s">
        <v>12017</v>
      </c>
      <c r="L4356" s="3" t="s">
        <v>12017</v>
      </c>
      <c r="M4356" s="3" t="n">
        <v>12</v>
      </c>
      <c r="N4356" s="20" t="n">
        <v>5.49</v>
      </c>
      <c r="O4356" s="21" t="s">
        <v>15981</v>
      </c>
    </row>
    <row r="4357" customFormat="false" ht="15" hidden="false" customHeight="true" outlineLevel="0" collapsed="false">
      <c r="A4357" s="3" t="s">
        <v>8726</v>
      </c>
      <c r="B4357" s="3" t="s">
        <v>22851</v>
      </c>
      <c r="C4357" s="3" t="s">
        <v>8725</v>
      </c>
      <c r="D4357" s="5" t="s">
        <v>22842</v>
      </c>
      <c r="E4357" s="5" t="s">
        <v>22371</v>
      </c>
      <c r="F4357" s="5" t="s">
        <v>22372</v>
      </c>
      <c r="G4357" s="5" t="s">
        <v>12049</v>
      </c>
      <c r="H4357" s="5" t="s">
        <v>12052</v>
      </c>
      <c r="I4357" s="5" t="s">
        <v>18237</v>
      </c>
      <c r="J4357" s="5" t="s">
        <v>12328</v>
      </c>
      <c r="K4357" s="3" t="s">
        <v>12017</v>
      </c>
      <c r="L4357" s="3" t="s">
        <v>12017</v>
      </c>
      <c r="M4357" s="3" t="n">
        <v>12</v>
      </c>
      <c r="N4357" s="20" t="n">
        <v>3.49</v>
      </c>
      <c r="O4357" s="21" t="s">
        <v>19844</v>
      </c>
    </row>
    <row r="4358" customFormat="false" ht="15" hidden="false" customHeight="true" outlineLevel="0" collapsed="false">
      <c r="A4358" s="3" t="s">
        <v>8728</v>
      </c>
      <c r="B4358" s="3" t="s">
        <v>22852</v>
      </c>
      <c r="C4358" s="3" t="s">
        <v>8727</v>
      </c>
      <c r="D4358" s="5" t="s">
        <v>22823</v>
      </c>
      <c r="E4358" s="5" t="s">
        <v>22366</v>
      </c>
      <c r="F4358" s="5" t="s">
        <v>22367</v>
      </c>
      <c r="G4358" s="5" t="s">
        <v>12049</v>
      </c>
      <c r="H4358" s="5" t="s">
        <v>12052</v>
      </c>
      <c r="I4358" s="5" t="s">
        <v>18237</v>
      </c>
      <c r="J4358" s="5" t="s">
        <v>12328</v>
      </c>
      <c r="K4358" s="3" t="s">
        <v>12017</v>
      </c>
      <c r="L4358" s="3" t="s">
        <v>12017</v>
      </c>
      <c r="M4358" s="3" t="n">
        <v>2</v>
      </c>
      <c r="N4358" s="20" t="n">
        <v>5.39</v>
      </c>
      <c r="O4358" s="21" t="s">
        <v>20717</v>
      </c>
    </row>
    <row r="4359" customFormat="false" ht="15" hidden="false" customHeight="true" outlineLevel="0" collapsed="false">
      <c r="A4359" s="3" t="s">
        <v>8730</v>
      </c>
      <c r="B4359" s="3" t="s">
        <v>22853</v>
      </c>
      <c r="C4359" s="3" t="s">
        <v>8729</v>
      </c>
      <c r="D4359" s="5" t="s">
        <v>22809</v>
      </c>
      <c r="E4359" s="5" t="s">
        <v>12457</v>
      </c>
      <c r="F4359" s="5" t="s">
        <v>12458</v>
      </c>
      <c r="G4359" s="5" t="s">
        <v>12049</v>
      </c>
      <c r="H4359" s="5" t="s">
        <v>12052</v>
      </c>
      <c r="I4359" s="5" t="s">
        <v>21227</v>
      </c>
      <c r="J4359" s="5" t="s">
        <v>12328</v>
      </c>
      <c r="K4359" s="3" t="s">
        <v>12021</v>
      </c>
      <c r="L4359" s="3" t="s">
        <v>12017</v>
      </c>
      <c r="M4359" s="3" t="n">
        <v>4</v>
      </c>
      <c r="N4359" s="20" t="n">
        <v>4.89</v>
      </c>
      <c r="O4359" s="21" t="s">
        <v>13670</v>
      </c>
    </row>
    <row r="4360" customFormat="false" ht="15" hidden="false" customHeight="true" outlineLevel="0" collapsed="false">
      <c r="A4360" s="3" t="s">
        <v>8732</v>
      </c>
      <c r="B4360" s="3" t="s">
        <v>22854</v>
      </c>
      <c r="C4360" s="3" t="s">
        <v>8731</v>
      </c>
      <c r="D4360" s="5" t="s">
        <v>22805</v>
      </c>
      <c r="E4360" s="5" t="s">
        <v>12457</v>
      </c>
      <c r="F4360" s="5" t="s">
        <v>12458</v>
      </c>
      <c r="G4360" s="5" t="s">
        <v>12049</v>
      </c>
      <c r="H4360" s="5" t="s">
        <v>12052</v>
      </c>
      <c r="I4360" s="5" t="s">
        <v>18237</v>
      </c>
      <c r="J4360" s="5" t="s">
        <v>12328</v>
      </c>
      <c r="K4360" s="3" t="s">
        <v>12021</v>
      </c>
      <c r="L4360" s="3" t="s">
        <v>12017</v>
      </c>
      <c r="M4360" s="3" t="n">
        <v>8</v>
      </c>
      <c r="N4360" s="20" t="n">
        <v>4.29</v>
      </c>
      <c r="O4360" s="21" t="s">
        <v>22065</v>
      </c>
    </row>
    <row r="4361" customFormat="false" ht="15" hidden="false" customHeight="true" outlineLevel="0" collapsed="false">
      <c r="A4361" s="3" t="s">
        <v>8734</v>
      </c>
      <c r="B4361" s="3" t="s">
        <v>22855</v>
      </c>
      <c r="C4361" s="3" t="s">
        <v>8733</v>
      </c>
      <c r="D4361" s="5" t="s">
        <v>22796</v>
      </c>
      <c r="E4361" s="5" t="s">
        <v>22358</v>
      </c>
      <c r="F4361" s="5" t="s">
        <v>22359</v>
      </c>
      <c r="G4361" s="5" t="s">
        <v>12049</v>
      </c>
      <c r="H4361" s="5" t="s">
        <v>12052</v>
      </c>
      <c r="I4361" s="5" t="s">
        <v>13550</v>
      </c>
      <c r="J4361" s="5" t="s">
        <v>12328</v>
      </c>
      <c r="K4361" s="3" t="s">
        <v>12017</v>
      </c>
      <c r="L4361" s="3" t="s">
        <v>12017</v>
      </c>
      <c r="M4361" s="3" t="n">
        <v>6</v>
      </c>
      <c r="N4361" s="20" t="n">
        <v>2.79</v>
      </c>
      <c r="O4361" s="21" t="s">
        <v>22856</v>
      </c>
    </row>
    <row r="4362" customFormat="false" ht="15" hidden="false" customHeight="true" outlineLevel="0" collapsed="false">
      <c r="A4362" s="3" t="s">
        <v>8736</v>
      </c>
      <c r="B4362" s="3" t="s">
        <v>22857</v>
      </c>
      <c r="C4362" s="3" t="s">
        <v>8735</v>
      </c>
      <c r="D4362" s="5" t="s">
        <v>22813</v>
      </c>
      <c r="E4362" s="5" t="s">
        <v>22358</v>
      </c>
      <c r="F4362" s="5" t="s">
        <v>22359</v>
      </c>
      <c r="G4362" s="5" t="s">
        <v>12049</v>
      </c>
      <c r="H4362" s="5" t="s">
        <v>12052</v>
      </c>
      <c r="I4362" s="5" t="s">
        <v>13550</v>
      </c>
      <c r="J4362" s="5" t="s">
        <v>12328</v>
      </c>
      <c r="K4362" s="3" t="s">
        <v>12017</v>
      </c>
      <c r="L4362" s="3" t="s">
        <v>12017</v>
      </c>
      <c r="M4362" s="3" t="n">
        <v>6</v>
      </c>
      <c r="N4362" s="20" t="n">
        <v>4.39</v>
      </c>
      <c r="O4362" s="21" t="s">
        <v>17581</v>
      </c>
    </row>
    <row r="4363" customFormat="false" ht="15" hidden="false" customHeight="true" outlineLevel="0" collapsed="false">
      <c r="A4363" s="3" t="s">
        <v>8738</v>
      </c>
      <c r="B4363" s="3" t="s">
        <v>22858</v>
      </c>
      <c r="C4363" s="3" t="s">
        <v>8737</v>
      </c>
      <c r="D4363" s="5" t="s">
        <v>22778</v>
      </c>
      <c r="E4363" s="5" t="s">
        <v>12457</v>
      </c>
      <c r="F4363" s="5" t="s">
        <v>12458</v>
      </c>
      <c r="G4363" s="5" t="s">
        <v>12049</v>
      </c>
      <c r="H4363" s="5" t="s">
        <v>12052</v>
      </c>
      <c r="I4363" s="5" t="s">
        <v>18237</v>
      </c>
      <c r="J4363" s="5" t="s">
        <v>12328</v>
      </c>
      <c r="K4363" s="3" t="s">
        <v>12021</v>
      </c>
      <c r="L4363" s="3" t="s">
        <v>12017</v>
      </c>
      <c r="M4363" s="3" t="n">
        <v>6</v>
      </c>
      <c r="N4363" s="20" t="n">
        <v>2.79</v>
      </c>
      <c r="O4363" s="21" t="s">
        <v>14384</v>
      </c>
    </row>
    <row r="4364" customFormat="false" ht="15" hidden="false" customHeight="true" outlineLevel="0" collapsed="false">
      <c r="A4364" s="3" t="s">
        <v>8740</v>
      </c>
      <c r="B4364" s="3" t="s">
        <v>22859</v>
      </c>
      <c r="C4364" s="3" t="s">
        <v>8739</v>
      </c>
      <c r="D4364" s="5" t="s">
        <v>22803</v>
      </c>
      <c r="E4364" s="5" t="s">
        <v>22371</v>
      </c>
      <c r="F4364" s="5" t="s">
        <v>22372</v>
      </c>
      <c r="G4364" s="5" t="s">
        <v>12049</v>
      </c>
      <c r="H4364" s="5" t="s">
        <v>12052</v>
      </c>
      <c r="I4364" s="5" t="s">
        <v>13550</v>
      </c>
      <c r="J4364" s="5" t="s">
        <v>12328</v>
      </c>
      <c r="K4364" s="3" t="s">
        <v>12017</v>
      </c>
      <c r="L4364" s="3" t="s">
        <v>12017</v>
      </c>
      <c r="M4364" s="3" t="n">
        <v>2</v>
      </c>
      <c r="N4364" s="20" t="n">
        <v>3.79</v>
      </c>
      <c r="O4364" s="21" t="s">
        <v>20944</v>
      </c>
    </row>
    <row r="4365" customFormat="false" ht="15" hidden="false" customHeight="true" outlineLevel="0" collapsed="false">
      <c r="A4365" s="3" t="s">
        <v>8742</v>
      </c>
      <c r="B4365" s="3" t="s">
        <v>22860</v>
      </c>
      <c r="C4365" s="3" t="s">
        <v>8741</v>
      </c>
      <c r="D4365" s="5" t="s">
        <v>22807</v>
      </c>
      <c r="E4365" s="5" t="s">
        <v>12457</v>
      </c>
      <c r="F4365" s="5" t="s">
        <v>12458</v>
      </c>
      <c r="G4365" s="5" t="s">
        <v>12049</v>
      </c>
      <c r="H4365" s="5" t="s">
        <v>12052</v>
      </c>
      <c r="I4365" s="5" t="s">
        <v>13550</v>
      </c>
      <c r="J4365" s="5" t="s">
        <v>12328</v>
      </c>
      <c r="K4365" s="3" t="s">
        <v>12021</v>
      </c>
      <c r="L4365" s="3" t="s">
        <v>12017</v>
      </c>
      <c r="M4365" s="3" t="n">
        <v>24</v>
      </c>
      <c r="N4365" s="20" t="n">
        <v>3.99</v>
      </c>
      <c r="O4365" s="21" t="s">
        <v>13233</v>
      </c>
    </row>
    <row r="4366" customFormat="false" ht="15" hidden="false" customHeight="true" outlineLevel="0" collapsed="false">
      <c r="A4366" s="3" t="s">
        <v>8744</v>
      </c>
      <c r="B4366" s="3" t="s">
        <v>22861</v>
      </c>
      <c r="C4366" s="3" t="s">
        <v>8743</v>
      </c>
      <c r="D4366" s="5" t="s">
        <v>22823</v>
      </c>
      <c r="E4366" s="5" t="s">
        <v>22366</v>
      </c>
      <c r="F4366" s="5" t="s">
        <v>22367</v>
      </c>
      <c r="G4366" s="5" t="s">
        <v>12049</v>
      </c>
      <c r="H4366" s="5" t="s">
        <v>12052</v>
      </c>
      <c r="I4366" s="5" t="s">
        <v>18237</v>
      </c>
      <c r="J4366" s="5" t="s">
        <v>19411</v>
      </c>
      <c r="K4366" s="3" t="s">
        <v>12017</v>
      </c>
      <c r="L4366" s="3" t="s">
        <v>12017</v>
      </c>
      <c r="M4366" s="3" t="n">
        <v>24</v>
      </c>
      <c r="N4366" s="20" t="n">
        <v>3.29</v>
      </c>
      <c r="O4366" s="21" t="s">
        <v>13269</v>
      </c>
    </row>
    <row r="4367" customFormat="false" ht="15" hidden="false" customHeight="true" outlineLevel="0" collapsed="false">
      <c r="A4367" s="3" t="s">
        <v>8746</v>
      </c>
      <c r="B4367" s="3" t="s">
        <v>22862</v>
      </c>
      <c r="C4367" s="3" t="s">
        <v>8745</v>
      </c>
      <c r="D4367" s="5" t="s">
        <v>22840</v>
      </c>
      <c r="E4367" s="5" t="s">
        <v>22366</v>
      </c>
      <c r="F4367" s="5" t="s">
        <v>22367</v>
      </c>
      <c r="G4367" s="5" t="s">
        <v>12049</v>
      </c>
      <c r="H4367" s="5" t="s">
        <v>12052</v>
      </c>
      <c r="I4367" s="5" t="s">
        <v>18237</v>
      </c>
      <c r="J4367" s="5" t="s">
        <v>12328</v>
      </c>
      <c r="K4367" s="3" t="s">
        <v>12017</v>
      </c>
      <c r="L4367" s="3" t="s">
        <v>12017</v>
      </c>
      <c r="M4367" s="3" t="n">
        <v>4</v>
      </c>
      <c r="N4367" s="20" t="n">
        <v>3.89</v>
      </c>
      <c r="O4367" s="21" t="s">
        <v>16534</v>
      </c>
    </row>
    <row r="4368" customFormat="false" ht="15" hidden="false" customHeight="true" outlineLevel="0" collapsed="false">
      <c r="A4368" s="3" t="s">
        <v>8748</v>
      </c>
      <c r="B4368" s="3" t="s">
        <v>22863</v>
      </c>
      <c r="C4368" s="3" t="s">
        <v>8747</v>
      </c>
      <c r="D4368" s="5" t="s">
        <v>22784</v>
      </c>
      <c r="E4368" s="5" t="s">
        <v>12457</v>
      </c>
      <c r="F4368" s="5" t="s">
        <v>12458</v>
      </c>
      <c r="G4368" s="5" t="s">
        <v>12049</v>
      </c>
      <c r="H4368" s="5" t="s">
        <v>12052</v>
      </c>
      <c r="I4368" s="5" t="s">
        <v>13550</v>
      </c>
      <c r="J4368" s="5" t="s">
        <v>12328</v>
      </c>
      <c r="K4368" s="3" t="s">
        <v>12021</v>
      </c>
      <c r="L4368" s="3" t="s">
        <v>12017</v>
      </c>
      <c r="M4368" s="3" t="n">
        <v>1</v>
      </c>
      <c r="N4368" s="20" t="n">
        <v>4.99</v>
      </c>
      <c r="O4368" s="21" t="s">
        <v>17352</v>
      </c>
    </row>
    <row r="4369" customFormat="false" ht="15" hidden="false" customHeight="true" outlineLevel="0" collapsed="false">
      <c r="A4369" s="3" t="s">
        <v>8750</v>
      </c>
      <c r="B4369" s="3" t="s">
        <v>22864</v>
      </c>
      <c r="C4369" s="3" t="s">
        <v>8749</v>
      </c>
      <c r="D4369" s="5" t="s">
        <v>22848</v>
      </c>
      <c r="E4369" s="5" t="s">
        <v>12457</v>
      </c>
      <c r="F4369" s="5" t="s">
        <v>12458</v>
      </c>
      <c r="G4369" s="5" t="s">
        <v>12049</v>
      </c>
      <c r="H4369" s="5" t="s">
        <v>12052</v>
      </c>
      <c r="I4369" s="5" t="s">
        <v>21227</v>
      </c>
      <c r="J4369" s="5" t="s">
        <v>12328</v>
      </c>
      <c r="K4369" s="3" t="s">
        <v>12021</v>
      </c>
      <c r="L4369" s="3" t="s">
        <v>12017</v>
      </c>
      <c r="M4369" s="3" t="n">
        <v>2</v>
      </c>
      <c r="N4369" s="20" t="n">
        <v>2.29</v>
      </c>
      <c r="O4369" s="21" t="s">
        <v>17013</v>
      </c>
    </row>
    <row r="4370" customFormat="false" ht="15" hidden="false" customHeight="true" outlineLevel="0" collapsed="false">
      <c r="A4370" s="3" t="s">
        <v>8752</v>
      </c>
      <c r="B4370" s="3" t="s">
        <v>22865</v>
      </c>
      <c r="C4370" s="3" t="s">
        <v>8751</v>
      </c>
      <c r="D4370" s="5" t="s">
        <v>22813</v>
      </c>
      <c r="E4370" s="5" t="s">
        <v>22358</v>
      </c>
      <c r="F4370" s="5" t="s">
        <v>22359</v>
      </c>
      <c r="G4370" s="5" t="s">
        <v>12049</v>
      </c>
      <c r="H4370" s="5" t="s">
        <v>12052</v>
      </c>
      <c r="I4370" s="5" t="s">
        <v>13550</v>
      </c>
      <c r="J4370" s="5" t="s">
        <v>12328</v>
      </c>
      <c r="K4370" s="3" t="s">
        <v>12017</v>
      </c>
      <c r="L4370" s="3" t="s">
        <v>12017</v>
      </c>
      <c r="M4370" s="3" t="n">
        <v>12</v>
      </c>
      <c r="N4370" s="20" t="n">
        <v>4.49</v>
      </c>
      <c r="O4370" s="21" t="s">
        <v>12601</v>
      </c>
    </row>
    <row r="4371" customFormat="false" ht="15" hidden="false" customHeight="true" outlineLevel="0" collapsed="false">
      <c r="A4371" s="3" t="s">
        <v>8754</v>
      </c>
      <c r="B4371" s="3" t="s">
        <v>22866</v>
      </c>
      <c r="C4371" s="3" t="s">
        <v>8753</v>
      </c>
      <c r="D4371" s="5" t="s">
        <v>22809</v>
      </c>
      <c r="E4371" s="5" t="s">
        <v>12457</v>
      </c>
      <c r="F4371" s="5" t="s">
        <v>12458</v>
      </c>
      <c r="G4371" s="5" t="s">
        <v>12049</v>
      </c>
      <c r="H4371" s="5" t="s">
        <v>12052</v>
      </c>
      <c r="I4371" s="5" t="s">
        <v>21227</v>
      </c>
      <c r="J4371" s="5" t="s">
        <v>12328</v>
      </c>
      <c r="K4371" s="3" t="s">
        <v>12021</v>
      </c>
      <c r="L4371" s="3" t="s">
        <v>12017</v>
      </c>
      <c r="M4371" s="3" t="n">
        <v>8</v>
      </c>
      <c r="N4371" s="20" t="n">
        <v>2.49</v>
      </c>
      <c r="O4371" s="21" t="s">
        <v>18782</v>
      </c>
    </row>
    <row r="4372" customFormat="false" ht="15" hidden="false" customHeight="true" outlineLevel="0" collapsed="false">
      <c r="A4372" s="3" t="s">
        <v>8756</v>
      </c>
      <c r="B4372" s="3" t="s">
        <v>22867</v>
      </c>
      <c r="C4372" s="3" t="s">
        <v>8755</v>
      </c>
      <c r="D4372" s="5" t="s">
        <v>22868</v>
      </c>
      <c r="E4372" s="5" t="s">
        <v>22869</v>
      </c>
      <c r="F4372" s="5" t="s">
        <v>22870</v>
      </c>
      <c r="G4372" s="5" t="s">
        <v>12038</v>
      </c>
      <c r="H4372" s="5" t="s">
        <v>12043</v>
      </c>
      <c r="I4372" s="5" t="s">
        <v>22477</v>
      </c>
      <c r="J4372" s="5" t="s">
        <v>12328</v>
      </c>
      <c r="K4372" s="3" t="s">
        <v>12017</v>
      </c>
      <c r="L4372" s="3" t="s">
        <v>12017</v>
      </c>
      <c r="M4372" s="3" t="n">
        <v>6</v>
      </c>
      <c r="N4372" s="20" t="n">
        <v>18.39</v>
      </c>
      <c r="O4372" s="21" t="s">
        <v>13526</v>
      </c>
    </row>
    <row r="4373" customFormat="false" ht="15" hidden="false" customHeight="true" outlineLevel="0" collapsed="false">
      <c r="A4373" s="3" t="s">
        <v>8758</v>
      </c>
      <c r="B4373" s="3" t="s">
        <v>22871</v>
      </c>
      <c r="C4373" s="3" t="s">
        <v>8757</v>
      </c>
      <c r="D4373" s="5" t="s">
        <v>22872</v>
      </c>
      <c r="E4373" s="5" t="s">
        <v>22873</v>
      </c>
      <c r="F4373" s="5" t="s">
        <v>22874</v>
      </c>
      <c r="G4373" s="5" t="s">
        <v>12038</v>
      </c>
      <c r="H4373" s="5" t="s">
        <v>12043</v>
      </c>
      <c r="I4373" s="5" t="s">
        <v>22875</v>
      </c>
      <c r="J4373" s="5" t="s">
        <v>22876</v>
      </c>
      <c r="K4373" s="3" t="s">
        <v>12017</v>
      </c>
      <c r="L4373" s="3" t="s">
        <v>12017</v>
      </c>
      <c r="M4373" s="3" t="n">
        <v>1</v>
      </c>
      <c r="N4373" s="20" t="n">
        <v>18.89</v>
      </c>
      <c r="O4373" s="21" t="s">
        <v>18134</v>
      </c>
    </row>
    <row r="4374" customFormat="false" ht="15" hidden="false" customHeight="true" outlineLevel="0" collapsed="false">
      <c r="A4374" s="3" t="s">
        <v>8760</v>
      </c>
      <c r="B4374" s="3" t="s">
        <v>22877</v>
      </c>
      <c r="C4374" s="3" t="s">
        <v>8759</v>
      </c>
      <c r="D4374" s="5" t="s">
        <v>22878</v>
      </c>
      <c r="E4374" s="5" t="s">
        <v>22879</v>
      </c>
      <c r="F4374" s="5" t="s">
        <v>22880</v>
      </c>
      <c r="G4374" s="5" t="s">
        <v>12038</v>
      </c>
      <c r="H4374" s="5" t="s">
        <v>12043</v>
      </c>
      <c r="I4374" s="5" t="s">
        <v>22875</v>
      </c>
      <c r="J4374" s="5" t="s">
        <v>19411</v>
      </c>
      <c r="K4374" s="3" t="s">
        <v>12017</v>
      </c>
      <c r="L4374" s="3" t="s">
        <v>12017</v>
      </c>
      <c r="M4374" s="3" t="n">
        <v>2</v>
      </c>
      <c r="N4374" s="20" t="n">
        <v>17.29</v>
      </c>
      <c r="O4374" s="21" t="s">
        <v>15414</v>
      </c>
    </row>
    <row r="4375" customFormat="false" ht="15" hidden="false" customHeight="true" outlineLevel="0" collapsed="false">
      <c r="A4375" s="3" t="s">
        <v>8762</v>
      </c>
      <c r="B4375" s="3" t="s">
        <v>22881</v>
      </c>
      <c r="C4375" s="3" t="s">
        <v>8761</v>
      </c>
      <c r="D4375" s="5" t="s">
        <v>22882</v>
      </c>
      <c r="E4375" s="5" t="s">
        <v>22879</v>
      </c>
      <c r="F4375" s="5" t="s">
        <v>22880</v>
      </c>
      <c r="G4375" s="5" t="s">
        <v>12038</v>
      </c>
      <c r="H4375" s="5" t="s">
        <v>12043</v>
      </c>
      <c r="I4375" s="5" t="s">
        <v>22477</v>
      </c>
      <c r="J4375" s="5" t="s">
        <v>22883</v>
      </c>
      <c r="K4375" s="3" t="s">
        <v>12017</v>
      </c>
      <c r="L4375" s="3" t="s">
        <v>12017</v>
      </c>
      <c r="M4375" s="3" t="n">
        <v>2</v>
      </c>
      <c r="N4375" s="20" t="n">
        <v>24.49</v>
      </c>
      <c r="O4375" s="21" t="s">
        <v>14425</v>
      </c>
    </row>
    <row r="4376" customFormat="false" ht="15" hidden="false" customHeight="true" outlineLevel="0" collapsed="false">
      <c r="A4376" s="3" t="s">
        <v>8764</v>
      </c>
      <c r="B4376" s="3" t="s">
        <v>22884</v>
      </c>
      <c r="C4376" s="3" t="s">
        <v>8763</v>
      </c>
      <c r="D4376" s="5" t="s">
        <v>22885</v>
      </c>
      <c r="E4376" s="5" t="s">
        <v>22873</v>
      </c>
      <c r="F4376" s="5" t="s">
        <v>22874</v>
      </c>
      <c r="G4376" s="5" t="s">
        <v>12038</v>
      </c>
      <c r="H4376" s="5" t="s">
        <v>12043</v>
      </c>
      <c r="I4376" s="5" t="s">
        <v>22477</v>
      </c>
      <c r="J4376" s="5" t="s">
        <v>12328</v>
      </c>
      <c r="K4376" s="3" t="s">
        <v>12017</v>
      </c>
      <c r="L4376" s="3" t="s">
        <v>12017</v>
      </c>
      <c r="M4376" s="3" t="n">
        <v>2</v>
      </c>
      <c r="N4376" s="20" t="n">
        <v>16.39</v>
      </c>
      <c r="O4376" s="21" t="s">
        <v>15631</v>
      </c>
    </row>
    <row r="4377" customFormat="false" ht="15" hidden="false" customHeight="true" outlineLevel="0" collapsed="false">
      <c r="A4377" s="3" t="s">
        <v>8766</v>
      </c>
      <c r="B4377" s="3" t="s">
        <v>22886</v>
      </c>
      <c r="C4377" s="3" t="s">
        <v>8765</v>
      </c>
      <c r="D4377" s="5" t="s">
        <v>22887</v>
      </c>
      <c r="E4377" s="5" t="s">
        <v>22873</v>
      </c>
      <c r="F4377" s="5" t="s">
        <v>22874</v>
      </c>
      <c r="G4377" s="5" t="s">
        <v>12038</v>
      </c>
      <c r="H4377" s="5" t="s">
        <v>12043</v>
      </c>
      <c r="I4377" s="5" t="s">
        <v>22477</v>
      </c>
      <c r="J4377" s="5" t="s">
        <v>12328</v>
      </c>
      <c r="K4377" s="3" t="s">
        <v>12017</v>
      </c>
      <c r="L4377" s="3" t="s">
        <v>12017</v>
      </c>
      <c r="M4377" s="3" t="n">
        <v>12</v>
      </c>
      <c r="N4377" s="20" t="n">
        <v>22.29</v>
      </c>
      <c r="O4377" s="21" t="s">
        <v>13151</v>
      </c>
    </row>
    <row r="4378" customFormat="false" ht="15" hidden="false" customHeight="true" outlineLevel="0" collapsed="false">
      <c r="A4378" s="3" t="s">
        <v>8768</v>
      </c>
      <c r="B4378" s="3" t="s">
        <v>22888</v>
      </c>
      <c r="C4378" s="3" t="s">
        <v>8767</v>
      </c>
      <c r="D4378" s="5" t="s">
        <v>22889</v>
      </c>
      <c r="E4378" s="5" t="s">
        <v>22873</v>
      </c>
      <c r="F4378" s="5" t="s">
        <v>22874</v>
      </c>
      <c r="G4378" s="5" t="s">
        <v>12038</v>
      </c>
      <c r="H4378" s="5" t="s">
        <v>12043</v>
      </c>
      <c r="I4378" s="5" t="s">
        <v>22875</v>
      </c>
      <c r="J4378" s="5" t="s">
        <v>12328</v>
      </c>
      <c r="K4378" s="3" t="s">
        <v>12017</v>
      </c>
      <c r="L4378" s="3" t="s">
        <v>12017</v>
      </c>
      <c r="M4378" s="3" t="n">
        <v>12</v>
      </c>
      <c r="N4378" s="20" t="n">
        <v>17.89</v>
      </c>
      <c r="O4378" s="21" t="s">
        <v>20132</v>
      </c>
    </row>
    <row r="4379" customFormat="false" ht="15" hidden="false" customHeight="true" outlineLevel="0" collapsed="false">
      <c r="A4379" s="3" t="s">
        <v>8770</v>
      </c>
      <c r="B4379" s="3" t="s">
        <v>22890</v>
      </c>
      <c r="C4379" s="3" t="s">
        <v>8769</v>
      </c>
      <c r="D4379" s="5" t="s">
        <v>22891</v>
      </c>
      <c r="E4379" s="5" t="s">
        <v>22873</v>
      </c>
      <c r="F4379" s="5" t="s">
        <v>22874</v>
      </c>
      <c r="G4379" s="5" t="s">
        <v>12038</v>
      </c>
      <c r="H4379" s="5" t="s">
        <v>12043</v>
      </c>
      <c r="I4379" s="5" t="s">
        <v>22477</v>
      </c>
      <c r="J4379" s="5" t="s">
        <v>19433</v>
      </c>
      <c r="K4379" s="3" t="s">
        <v>12017</v>
      </c>
      <c r="L4379" s="3" t="s">
        <v>12017</v>
      </c>
      <c r="M4379" s="3" t="n">
        <v>4</v>
      </c>
      <c r="N4379" s="20" t="n">
        <v>11.89</v>
      </c>
      <c r="O4379" s="21" t="s">
        <v>15264</v>
      </c>
    </row>
    <row r="4380" customFormat="false" ht="15" hidden="false" customHeight="true" outlineLevel="0" collapsed="false">
      <c r="A4380" s="3" t="s">
        <v>8772</v>
      </c>
      <c r="B4380" s="3" t="s">
        <v>22892</v>
      </c>
      <c r="C4380" s="3" t="s">
        <v>8771</v>
      </c>
      <c r="D4380" s="5" t="s">
        <v>22893</v>
      </c>
      <c r="E4380" s="5" t="s">
        <v>22873</v>
      </c>
      <c r="F4380" s="5" t="s">
        <v>22874</v>
      </c>
      <c r="G4380" s="5" t="s">
        <v>12038</v>
      </c>
      <c r="H4380" s="5" t="s">
        <v>12043</v>
      </c>
      <c r="I4380" s="5" t="s">
        <v>22894</v>
      </c>
      <c r="J4380" s="5" t="s">
        <v>22895</v>
      </c>
      <c r="K4380" s="3" t="s">
        <v>12017</v>
      </c>
      <c r="L4380" s="3" t="s">
        <v>12017</v>
      </c>
      <c r="M4380" s="3" t="n">
        <v>4</v>
      </c>
      <c r="N4380" s="20" t="n">
        <v>21.29</v>
      </c>
      <c r="O4380" s="21" t="s">
        <v>14788</v>
      </c>
    </row>
    <row r="4381" customFormat="false" ht="15" hidden="false" customHeight="true" outlineLevel="0" collapsed="false">
      <c r="A4381" s="3" t="s">
        <v>8774</v>
      </c>
      <c r="B4381" s="3" t="s">
        <v>22896</v>
      </c>
      <c r="C4381" s="3" t="s">
        <v>8773</v>
      </c>
      <c r="D4381" s="5" t="s">
        <v>22897</v>
      </c>
      <c r="E4381" s="5" t="s">
        <v>22898</v>
      </c>
      <c r="F4381" s="5" t="s">
        <v>22899</v>
      </c>
      <c r="G4381" s="5" t="s">
        <v>12038</v>
      </c>
      <c r="H4381" s="5" t="s">
        <v>12043</v>
      </c>
      <c r="I4381" s="5" t="s">
        <v>22875</v>
      </c>
      <c r="J4381" s="5" t="s">
        <v>12328</v>
      </c>
      <c r="K4381" s="3" t="s">
        <v>12017</v>
      </c>
      <c r="L4381" s="3" t="s">
        <v>12017</v>
      </c>
      <c r="M4381" s="3" t="n">
        <v>24</v>
      </c>
      <c r="N4381" s="20" t="n">
        <v>12.39</v>
      </c>
      <c r="O4381" s="21" t="s">
        <v>16827</v>
      </c>
    </row>
    <row r="4382" customFormat="false" ht="15" hidden="false" customHeight="true" outlineLevel="0" collapsed="false">
      <c r="A4382" s="3" t="s">
        <v>8776</v>
      </c>
      <c r="B4382" s="3" t="s">
        <v>22900</v>
      </c>
      <c r="C4382" s="3" t="s">
        <v>8775</v>
      </c>
      <c r="D4382" s="5" t="s">
        <v>22901</v>
      </c>
      <c r="E4382" s="5" t="s">
        <v>22898</v>
      </c>
      <c r="F4382" s="5" t="s">
        <v>22899</v>
      </c>
      <c r="G4382" s="5" t="s">
        <v>12038</v>
      </c>
      <c r="H4382" s="5" t="s">
        <v>12043</v>
      </c>
      <c r="I4382" s="5" t="s">
        <v>22875</v>
      </c>
      <c r="J4382" s="5" t="s">
        <v>12328</v>
      </c>
      <c r="K4382" s="3" t="s">
        <v>12017</v>
      </c>
      <c r="L4382" s="3" t="s">
        <v>12017</v>
      </c>
      <c r="M4382" s="3" t="n">
        <v>24</v>
      </c>
      <c r="N4382" s="20" t="n">
        <v>20.49</v>
      </c>
      <c r="O4382" s="21" t="s">
        <v>13429</v>
      </c>
    </row>
    <row r="4383" customFormat="false" ht="15" hidden="false" customHeight="true" outlineLevel="0" collapsed="false">
      <c r="A4383" s="3" t="s">
        <v>8778</v>
      </c>
      <c r="B4383" s="3" t="s">
        <v>22902</v>
      </c>
      <c r="C4383" s="3" t="s">
        <v>8777</v>
      </c>
      <c r="D4383" s="5" t="s">
        <v>22903</v>
      </c>
      <c r="E4383" s="5" t="s">
        <v>22898</v>
      </c>
      <c r="F4383" s="5" t="s">
        <v>22899</v>
      </c>
      <c r="G4383" s="5" t="s">
        <v>12038</v>
      </c>
      <c r="H4383" s="5" t="s">
        <v>12043</v>
      </c>
      <c r="I4383" s="5" t="s">
        <v>22477</v>
      </c>
      <c r="J4383" s="5" t="s">
        <v>12328</v>
      </c>
      <c r="K4383" s="3" t="s">
        <v>12017</v>
      </c>
      <c r="L4383" s="3" t="s">
        <v>12017</v>
      </c>
      <c r="M4383" s="3" t="n">
        <v>4</v>
      </c>
      <c r="N4383" s="20" t="n">
        <v>23.39</v>
      </c>
      <c r="O4383" s="21" t="s">
        <v>12405</v>
      </c>
    </row>
    <row r="4384" customFormat="false" ht="15" hidden="false" customHeight="true" outlineLevel="0" collapsed="false">
      <c r="A4384" s="3" t="s">
        <v>8780</v>
      </c>
      <c r="B4384" s="3" t="s">
        <v>22904</v>
      </c>
      <c r="C4384" s="3" t="s">
        <v>8779</v>
      </c>
      <c r="D4384" s="5" t="s">
        <v>22905</v>
      </c>
      <c r="E4384" s="5" t="s">
        <v>22869</v>
      </c>
      <c r="F4384" s="5" t="s">
        <v>22870</v>
      </c>
      <c r="G4384" s="5" t="s">
        <v>12038</v>
      </c>
      <c r="H4384" s="5" t="s">
        <v>12043</v>
      </c>
      <c r="I4384" s="5" t="s">
        <v>22894</v>
      </c>
      <c r="J4384" s="5" t="s">
        <v>12328</v>
      </c>
      <c r="K4384" s="3" t="s">
        <v>12017</v>
      </c>
      <c r="L4384" s="3" t="s">
        <v>12017</v>
      </c>
      <c r="M4384" s="3" t="n">
        <v>24</v>
      </c>
      <c r="N4384" s="20" t="n">
        <v>20.79</v>
      </c>
      <c r="O4384" s="21" t="s">
        <v>13151</v>
      </c>
    </row>
    <row r="4385" customFormat="false" ht="15" hidden="false" customHeight="true" outlineLevel="0" collapsed="false">
      <c r="A4385" s="3" t="s">
        <v>8782</v>
      </c>
      <c r="B4385" s="3" t="s">
        <v>22906</v>
      </c>
      <c r="C4385" s="3" t="s">
        <v>8781</v>
      </c>
      <c r="D4385" s="5" t="s">
        <v>22907</v>
      </c>
      <c r="E4385" s="5" t="s">
        <v>22869</v>
      </c>
      <c r="F4385" s="5" t="s">
        <v>22870</v>
      </c>
      <c r="G4385" s="5" t="s">
        <v>12038</v>
      </c>
      <c r="H4385" s="5" t="s">
        <v>12043</v>
      </c>
      <c r="I4385" s="5" t="s">
        <v>22875</v>
      </c>
      <c r="J4385" s="5" t="s">
        <v>12328</v>
      </c>
      <c r="K4385" s="3" t="s">
        <v>12017</v>
      </c>
      <c r="L4385" s="3" t="s">
        <v>12017</v>
      </c>
      <c r="M4385" s="3" t="n">
        <v>24</v>
      </c>
      <c r="N4385" s="20" t="n">
        <v>24.89</v>
      </c>
      <c r="O4385" s="21" t="s">
        <v>21380</v>
      </c>
    </row>
    <row r="4386" customFormat="false" ht="15" hidden="false" customHeight="true" outlineLevel="0" collapsed="false">
      <c r="A4386" s="3" t="s">
        <v>8784</v>
      </c>
      <c r="B4386" s="3" t="s">
        <v>22908</v>
      </c>
      <c r="C4386" s="3" t="s">
        <v>8783</v>
      </c>
      <c r="D4386" s="5" t="s">
        <v>22909</v>
      </c>
      <c r="E4386" s="5" t="s">
        <v>22879</v>
      </c>
      <c r="F4386" s="5" t="s">
        <v>22880</v>
      </c>
      <c r="G4386" s="5" t="s">
        <v>12038</v>
      </c>
      <c r="H4386" s="5" t="s">
        <v>12043</v>
      </c>
      <c r="I4386" s="5" t="s">
        <v>22477</v>
      </c>
      <c r="J4386" s="5" t="s">
        <v>12328</v>
      </c>
      <c r="K4386" s="3" t="s">
        <v>12017</v>
      </c>
      <c r="L4386" s="3" t="s">
        <v>12017</v>
      </c>
      <c r="M4386" s="3" t="n">
        <v>12</v>
      </c>
      <c r="N4386" s="20" t="n">
        <v>21.29</v>
      </c>
      <c r="O4386" s="21" t="s">
        <v>22910</v>
      </c>
    </row>
    <row r="4387" customFormat="false" ht="15" hidden="false" customHeight="true" outlineLevel="0" collapsed="false">
      <c r="A4387" s="3" t="s">
        <v>8786</v>
      </c>
      <c r="B4387" s="3" t="s">
        <v>22911</v>
      </c>
      <c r="C4387" s="3" t="s">
        <v>8785</v>
      </c>
      <c r="D4387" s="5" t="s">
        <v>22912</v>
      </c>
      <c r="E4387" s="5" t="s">
        <v>22879</v>
      </c>
      <c r="F4387" s="5" t="s">
        <v>22880</v>
      </c>
      <c r="G4387" s="5" t="s">
        <v>12038</v>
      </c>
      <c r="H4387" s="5" t="s">
        <v>12043</v>
      </c>
      <c r="I4387" s="5" t="s">
        <v>22894</v>
      </c>
      <c r="J4387" s="5" t="s">
        <v>12328</v>
      </c>
      <c r="K4387" s="3" t="s">
        <v>12017</v>
      </c>
      <c r="L4387" s="3" t="s">
        <v>12017</v>
      </c>
      <c r="M4387" s="3" t="n">
        <v>1</v>
      </c>
      <c r="N4387" s="20" t="n">
        <v>20.99</v>
      </c>
      <c r="O4387" s="21" t="s">
        <v>13643</v>
      </c>
    </row>
    <row r="4388" customFormat="false" ht="15" hidden="false" customHeight="true" outlineLevel="0" collapsed="false">
      <c r="A4388" s="3" t="s">
        <v>8788</v>
      </c>
      <c r="B4388" s="3" t="s">
        <v>22913</v>
      </c>
      <c r="C4388" s="3" t="s">
        <v>8787</v>
      </c>
      <c r="D4388" s="5" t="s">
        <v>22914</v>
      </c>
      <c r="E4388" s="5" t="s">
        <v>22869</v>
      </c>
      <c r="F4388" s="5" t="s">
        <v>22870</v>
      </c>
      <c r="G4388" s="5" t="s">
        <v>12038</v>
      </c>
      <c r="H4388" s="5" t="s">
        <v>12043</v>
      </c>
      <c r="I4388" s="5" t="s">
        <v>22477</v>
      </c>
      <c r="J4388" s="5" t="s">
        <v>12328</v>
      </c>
      <c r="K4388" s="3" t="s">
        <v>12017</v>
      </c>
      <c r="L4388" s="3" t="s">
        <v>12017</v>
      </c>
      <c r="M4388" s="3" t="n">
        <v>8</v>
      </c>
      <c r="N4388" s="20" t="n">
        <v>12.49</v>
      </c>
      <c r="O4388" s="21" t="s">
        <v>12217</v>
      </c>
    </row>
    <row r="4389" customFormat="false" ht="15" hidden="false" customHeight="true" outlineLevel="0" collapsed="false">
      <c r="A4389" s="3" t="s">
        <v>8790</v>
      </c>
      <c r="B4389" s="3" t="s">
        <v>22915</v>
      </c>
      <c r="C4389" s="3" t="s">
        <v>8789</v>
      </c>
      <c r="D4389" s="5" t="s">
        <v>22916</v>
      </c>
      <c r="E4389" s="5" t="s">
        <v>22879</v>
      </c>
      <c r="F4389" s="5" t="s">
        <v>22880</v>
      </c>
      <c r="G4389" s="5" t="s">
        <v>12038</v>
      </c>
      <c r="H4389" s="5" t="s">
        <v>12043</v>
      </c>
      <c r="I4389" s="5" t="s">
        <v>22477</v>
      </c>
      <c r="J4389" s="5" t="s">
        <v>22883</v>
      </c>
      <c r="K4389" s="3" t="s">
        <v>12017</v>
      </c>
      <c r="L4389" s="3" t="s">
        <v>12017</v>
      </c>
      <c r="M4389" s="3" t="n">
        <v>24</v>
      </c>
      <c r="N4389" s="20" t="n">
        <v>16.79</v>
      </c>
      <c r="O4389" s="21" t="s">
        <v>13507</v>
      </c>
    </row>
    <row r="4390" customFormat="false" ht="15" hidden="false" customHeight="true" outlineLevel="0" collapsed="false">
      <c r="A4390" s="3" t="s">
        <v>8792</v>
      </c>
      <c r="B4390" s="3" t="s">
        <v>22917</v>
      </c>
      <c r="C4390" s="3" t="s">
        <v>8791</v>
      </c>
      <c r="D4390" s="5" t="s">
        <v>22918</v>
      </c>
      <c r="E4390" s="5" t="s">
        <v>22873</v>
      </c>
      <c r="F4390" s="5" t="s">
        <v>22874</v>
      </c>
      <c r="G4390" s="5" t="s">
        <v>12038</v>
      </c>
      <c r="H4390" s="5" t="s">
        <v>12043</v>
      </c>
      <c r="I4390" s="5" t="s">
        <v>22894</v>
      </c>
      <c r="J4390" s="5" t="s">
        <v>12328</v>
      </c>
      <c r="K4390" s="3" t="s">
        <v>12017</v>
      </c>
      <c r="L4390" s="3" t="s">
        <v>12017</v>
      </c>
      <c r="M4390" s="3" t="n">
        <v>12</v>
      </c>
      <c r="N4390" s="20" t="n">
        <v>14.89</v>
      </c>
      <c r="O4390" s="21" t="s">
        <v>19999</v>
      </c>
    </row>
    <row r="4391" customFormat="false" ht="15" hidden="false" customHeight="true" outlineLevel="0" collapsed="false">
      <c r="A4391" s="3" t="s">
        <v>8794</v>
      </c>
      <c r="B4391" s="3" t="s">
        <v>22919</v>
      </c>
      <c r="C4391" s="3" t="s">
        <v>8793</v>
      </c>
      <c r="D4391" s="5" t="s">
        <v>22920</v>
      </c>
      <c r="E4391" s="5" t="s">
        <v>22879</v>
      </c>
      <c r="F4391" s="5" t="s">
        <v>22880</v>
      </c>
      <c r="G4391" s="5" t="s">
        <v>12038</v>
      </c>
      <c r="H4391" s="5" t="s">
        <v>12043</v>
      </c>
      <c r="I4391" s="5" t="s">
        <v>22875</v>
      </c>
      <c r="J4391" s="5" t="s">
        <v>12328</v>
      </c>
      <c r="K4391" s="3" t="s">
        <v>12017</v>
      </c>
      <c r="L4391" s="3" t="s">
        <v>12017</v>
      </c>
      <c r="M4391" s="3" t="n">
        <v>8</v>
      </c>
      <c r="N4391" s="20" t="n">
        <v>20.89</v>
      </c>
      <c r="O4391" s="21" t="s">
        <v>19374</v>
      </c>
    </row>
    <row r="4392" customFormat="false" ht="15" hidden="false" customHeight="true" outlineLevel="0" collapsed="false">
      <c r="A4392" s="3" t="s">
        <v>8796</v>
      </c>
      <c r="B4392" s="3" t="s">
        <v>22921</v>
      </c>
      <c r="C4392" s="3" t="s">
        <v>8795</v>
      </c>
      <c r="D4392" s="5" t="s">
        <v>22922</v>
      </c>
      <c r="E4392" s="5" t="s">
        <v>22879</v>
      </c>
      <c r="F4392" s="5" t="s">
        <v>22880</v>
      </c>
      <c r="G4392" s="5" t="s">
        <v>12038</v>
      </c>
      <c r="H4392" s="5" t="s">
        <v>12043</v>
      </c>
      <c r="I4392" s="5" t="s">
        <v>22894</v>
      </c>
      <c r="J4392" s="5" t="s">
        <v>12328</v>
      </c>
      <c r="K4392" s="3" t="s">
        <v>12017</v>
      </c>
      <c r="L4392" s="3" t="s">
        <v>12017</v>
      </c>
      <c r="M4392" s="3" t="n">
        <v>1</v>
      </c>
      <c r="N4392" s="20" t="n">
        <v>14.39</v>
      </c>
      <c r="O4392" s="21" t="s">
        <v>12168</v>
      </c>
    </row>
    <row r="4393" customFormat="false" ht="15" hidden="false" customHeight="true" outlineLevel="0" collapsed="false">
      <c r="A4393" s="3" t="s">
        <v>8798</v>
      </c>
      <c r="B4393" s="3" t="s">
        <v>22923</v>
      </c>
      <c r="C4393" s="3" t="s">
        <v>8797</v>
      </c>
      <c r="D4393" s="5" t="s">
        <v>22924</v>
      </c>
      <c r="E4393" s="5" t="s">
        <v>22879</v>
      </c>
      <c r="F4393" s="5" t="s">
        <v>22880</v>
      </c>
      <c r="G4393" s="5" t="s">
        <v>12038</v>
      </c>
      <c r="H4393" s="5" t="s">
        <v>12043</v>
      </c>
      <c r="I4393" s="5" t="s">
        <v>22894</v>
      </c>
      <c r="J4393" s="5" t="s">
        <v>12328</v>
      </c>
      <c r="K4393" s="3" t="s">
        <v>12017</v>
      </c>
      <c r="L4393" s="3" t="s">
        <v>12017</v>
      </c>
      <c r="M4393" s="3" t="n">
        <v>12</v>
      </c>
      <c r="N4393" s="20" t="n">
        <v>16.39</v>
      </c>
      <c r="O4393" s="21" t="s">
        <v>20170</v>
      </c>
    </row>
    <row r="4394" customFormat="false" ht="15" hidden="false" customHeight="true" outlineLevel="0" collapsed="false">
      <c r="A4394" s="3" t="s">
        <v>8800</v>
      </c>
      <c r="B4394" s="3" t="s">
        <v>22925</v>
      </c>
      <c r="C4394" s="3" t="s">
        <v>8799</v>
      </c>
      <c r="D4394" s="5" t="s">
        <v>22926</v>
      </c>
      <c r="E4394" s="5" t="s">
        <v>22898</v>
      </c>
      <c r="F4394" s="5" t="s">
        <v>22899</v>
      </c>
      <c r="G4394" s="5" t="s">
        <v>12038</v>
      </c>
      <c r="H4394" s="5" t="s">
        <v>12043</v>
      </c>
      <c r="I4394" s="5" t="s">
        <v>22894</v>
      </c>
      <c r="J4394" s="5" t="s">
        <v>12328</v>
      </c>
      <c r="K4394" s="3" t="s">
        <v>12017</v>
      </c>
      <c r="L4394" s="3" t="s">
        <v>12017</v>
      </c>
      <c r="M4394" s="3" t="n">
        <v>8</v>
      </c>
      <c r="N4394" s="20" t="n">
        <v>12.79</v>
      </c>
      <c r="O4394" s="21" t="s">
        <v>13123</v>
      </c>
    </row>
    <row r="4395" customFormat="false" ht="15" hidden="false" customHeight="true" outlineLevel="0" collapsed="false">
      <c r="A4395" s="3" t="s">
        <v>8802</v>
      </c>
      <c r="B4395" s="3" t="s">
        <v>22927</v>
      </c>
      <c r="C4395" s="3" t="s">
        <v>8801</v>
      </c>
      <c r="D4395" s="5" t="s">
        <v>22928</v>
      </c>
      <c r="E4395" s="5" t="s">
        <v>22898</v>
      </c>
      <c r="F4395" s="5" t="s">
        <v>22899</v>
      </c>
      <c r="G4395" s="5" t="s">
        <v>12038</v>
      </c>
      <c r="H4395" s="5" t="s">
        <v>12043</v>
      </c>
      <c r="I4395" s="5" t="s">
        <v>22477</v>
      </c>
      <c r="J4395" s="5" t="s">
        <v>12328</v>
      </c>
      <c r="K4395" s="3" t="s">
        <v>12017</v>
      </c>
      <c r="L4395" s="3" t="s">
        <v>12017</v>
      </c>
      <c r="M4395" s="3" t="n">
        <v>6</v>
      </c>
      <c r="N4395" s="20" t="n">
        <v>17.99</v>
      </c>
      <c r="O4395" s="21" t="s">
        <v>19992</v>
      </c>
    </row>
    <row r="4396" customFormat="false" ht="15" hidden="false" customHeight="true" outlineLevel="0" collapsed="false">
      <c r="A4396" s="3" t="s">
        <v>8804</v>
      </c>
      <c r="B4396" s="3" t="s">
        <v>22929</v>
      </c>
      <c r="C4396" s="3" t="s">
        <v>8803</v>
      </c>
      <c r="D4396" s="5" t="s">
        <v>22930</v>
      </c>
      <c r="E4396" s="5" t="s">
        <v>22869</v>
      </c>
      <c r="F4396" s="5" t="s">
        <v>22870</v>
      </c>
      <c r="G4396" s="5" t="s">
        <v>12038</v>
      </c>
      <c r="H4396" s="5" t="s">
        <v>12043</v>
      </c>
      <c r="I4396" s="5" t="s">
        <v>22894</v>
      </c>
      <c r="J4396" s="5" t="s">
        <v>12328</v>
      </c>
      <c r="K4396" s="3" t="s">
        <v>12017</v>
      </c>
      <c r="L4396" s="3" t="s">
        <v>12017</v>
      </c>
      <c r="M4396" s="3" t="n">
        <v>1</v>
      </c>
      <c r="N4396" s="20" t="n">
        <v>11.49</v>
      </c>
      <c r="O4396" s="21" t="s">
        <v>12956</v>
      </c>
    </row>
    <row r="4397" customFormat="false" ht="15" hidden="false" customHeight="true" outlineLevel="0" collapsed="false">
      <c r="A4397" s="3" t="s">
        <v>8806</v>
      </c>
      <c r="B4397" s="3" t="s">
        <v>22931</v>
      </c>
      <c r="C4397" s="3" t="s">
        <v>8805</v>
      </c>
      <c r="D4397" s="5" t="s">
        <v>22932</v>
      </c>
      <c r="E4397" s="5" t="s">
        <v>22869</v>
      </c>
      <c r="F4397" s="5" t="s">
        <v>22870</v>
      </c>
      <c r="G4397" s="5" t="s">
        <v>12038</v>
      </c>
      <c r="H4397" s="5" t="s">
        <v>12043</v>
      </c>
      <c r="I4397" s="5" t="s">
        <v>22875</v>
      </c>
      <c r="J4397" s="5" t="s">
        <v>12328</v>
      </c>
      <c r="K4397" s="3" t="s">
        <v>12017</v>
      </c>
      <c r="L4397" s="3" t="s">
        <v>12017</v>
      </c>
      <c r="M4397" s="3" t="n">
        <v>24</v>
      </c>
      <c r="N4397" s="20" t="n">
        <v>24.99</v>
      </c>
      <c r="O4397" s="21" t="s">
        <v>15827</v>
      </c>
    </row>
    <row r="4398" customFormat="false" ht="15" hidden="false" customHeight="true" outlineLevel="0" collapsed="false">
      <c r="A4398" s="3" t="s">
        <v>8808</v>
      </c>
      <c r="B4398" s="3" t="s">
        <v>22933</v>
      </c>
      <c r="C4398" s="3" t="s">
        <v>8807</v>
      </c>
      <c r="D4398" s="5" t="s">
        <v>22934</v>
      </c>
      <c r="E4398" s="5" t="s">
        <v>22898</v>
      </c>
      <c r="F4398" s="5" t="s">
        <v>22899</v>
      </c>
      <c r="G4398" s="5" t="s">
        <v>12038</v>
      </c>
      <c r="H4398" s="5" t="s">
        <v>12043</v>
      </c>
      <c r="I4398" s="5" t="s">
        <v>22894</v>
      </c>
      <c r="J4398" s="5" t="s">
        <v>12328</v>
      </c>
      <c r="K4398" s="3" t="s">
        <v>12017</v>
      </c>
      <c r="L4398" s="3" t="s">
        <v>12017</v>
      </c>
      <c r="M4398" s="3" t="n">
        <v>8</v>
      </c>
      <c r="N4398" s="20" t="n">
        <v>16.49</v>
      </c>
      <c r="O4398" s="21" t="s">
        <v>20707</v>
      </c>
    </row>
    <row r="4399" customFormat="false" ht="15" hidden="false" customHeight="true" outlineLevel="0" collapsed="false">
      <c r="A4399" s="3" t="s">
        <v>8810</v>
      </c>
      <c r="B4399" s="3" t="s">
        <v>22935</v>
      </c>
      <c r="C4399" s="3" t="s">
        <v>8809</v>
      </c>
      <c r="D4399" s="5" t="s">
        <v>22936</v>
      </c>
      <c r="E4399" s="5" t="s">
        <v>22898</v>
      </c>
      <c r="F4399" s="5" t="s">
        <v>22899</v>
      </c>
      <c r="G4399" s="5" t="s">
        <v>12038</v>
      </c>
      <c r="H4399" s="5" t="s">
        <v>12043</v>
      </c>
      <c r="I4399" s="5" t="s">
        <v>22894</v>
      </c>
      <c r="J4399" s="5" t="s">
        <v>12328</v>
      </c>
      <c r="K4399" s="3" t="s">
        <v>12017</v>
      </c>
      <c r="L4399" s="3" t="s">
        <v>12017</v>
      </c>
      <c r="M4399" s="3" t="n">
        <v>8</v>
      </c>
      <c r="N4399" s="20" t="n">
        <v>13.89</v>
      </c>
      <c r="O4399" s="21" t="s">
        <v>14349</v>
      </c>
    </row>
    <row r="4400" customFormat="false" ht="15" hidden="false" customHeight="true" outlineLevel="0" collapsed="false">
      <c r="A4400" s="3" t="s">
        <v>8812</v>
      </c>
      <c r="B4400" s="3" t="s">
        <v>22937</v>
      </c>
      <c r="C4400" s="3" t="s">
        <v>8811</v>
      </c>
      <c r="D4400" s="5" t="s">
        <v>22938</v>
      </c>
      <c r="E4400" s="5" t="s">
        <v>22869</v>
      </c>
      <c r="F4400" s="5" t="s">
        <v>22870</v>
      </c>
      <c r="G4400" s="5" t="s">
        <v>12038</v>
      </c>
      <c r="H4400" s="5" t="s">
        <v>12043</v>
      </c>
      <c r="I4400" s="5" t="s">
        <v>22875</v>
      </c>
      <c r="J4400" s="5" t="s">
        <v>22876</v>
      </c>
      <c r="K4400" s="3" t="s">
        <v>12017</v>
      </c>
      <c r="L4400" s="3" t="s">
        <v>12017</v>
      </c>
      <c r="M4400" s="3" t="n">
        <v>4</v>
      </c>
      <c r="N4400" s="20" t="n">
        <v>22.89</v>
      </c>
      <c r="O4400" s="21" t="s">
        <v>22939</v>
      </c>
    </row>
    <row r="4401" customFormat="false" ht="15" hidden="false" customHeight="true" outlineLevel="0" collapsed="false">
      <c r="A4401" s="3" t="s">
        <v>8814</v>
      </c>
      <c r="B4401" s="3" t="s">
        <v>22940</v>
      </c>
      <c r="C4401" s="3" t="s">
        <v>8813</v>
      </c>
      <c r="D4401" s="5" t="s">
        <v>22941</v>
      </c>
      <c r="E4401" s="5" t="s">
        <v>22873</v>
      </c>
      <c r="F4401" s="5" t="s">
        <v>22874</v>
      </c>
      <c r="G4401" s="5" t="s">
        <v>12038</v>
      </c>
      <c r="H4401" s="5" t="s">
        <v>12043</v>
      </c>
      <c r="I4401" s="5" t="s">
        <v>22894</v>
      </c>
      <c r="J4401" s="5" t="s">
        <v>19433</v>
      </c>
      <c r="K4401" s="3" t="s">
        <v>12017</v>
      </c>
      <c r="L4401" s="3" t="s">
        <v>12017</v>
      </c>
      <c r="M4401" s="3" t="n">
        <v>8</v>
      </c>
      <c r="N4401" s="20" t="n">
        <v>24.29</v>
      </c>
      <c r="O4401" s="21" t="s">
        <v>14498</v>
      </c>
    </row>
    <row r="4402" customFormat="false" ht="15" hidden="false" customHeight="true" outlineLevel="0" collapsed="false">
      <c r="A4402" s="3" t="s">
        <v>8816</v>
      </c>
      <c r="B4402" s="3" t="s">
        <v>22942</v>
      </c>
      <c r="C4402" s="3" t="s">
        <v>8815</v>
      </c>
      <c r="D4402" s="5" t="s">
        <v>22943</v>
      </c>
      <c r="E4402" s="5" t="s">
        <v>22898</v>
      </c>
      <c r="F4402" s="5" t="s">
        <v>22899</v>
      </c>
      <c r="G4402" s="5" t="s">
        <v>12038</v>
      </c>
      <c r="H4402" s="5" t="s">
        <v>12043</v>
      </c>
      <c r="I4402" s="5" t="s">
        <v>22875</v>
      </c>
      <c r="J4402" s="5" t="s">
        <v>12328</v>
      </c>
      <c r="K4402" s="3" t="s">
        <v>12017</v>
      </c>
      <c r="L4402" s="3" t="s">
        <v>12017</v>
      </c>
      <c r="M4402" s="3" t="n">
        <v>2</v>
      </c>
      <c r="N4402" s="20" t="n">
        <v>18.89</v>
      </c>
      <c r="O4402" s="21" t="s">
        <v>12811</v>
      </c>
    </row>
    <row r="4403" customFormat="false" ht="15" hidden="false" customHeight="true" outlineLevel="0" collapsed="false">
      <c r="A4403" s="3" t="s">
        <v>8818</v>
      </c>
      <c r="B4403" s="3" t="s">
        <v>22944</v>
      </c>
      <c r="C4403" s="3" t="s">
        <v>8817</v>
      </c>
      <c r="D4403" s="5" t="s">
        <v>22945</v>
      </c>
      <c r="E4403" s="5" t="s">
        <v>22869</v>
      </c>
      <c r="F4403" s="5" t="s">
        <v>22870</v>
      </c>
      <c r="G4403" s="5" t="s">
        <v>12038</v>
      </c>
      <c r="H4403" s="5" t="s">
        <v>12043</v>
      </c>
      <c r="I4403" s="5" t="s">
        <v>22477</v>
      </c>
      <c r="J4403" s="5" t="s">
        <v>12328</v>
      </c>
      <c r="K4403" s="3" t="s">
        <v>12017</v>
      </c>
      <c r="L4403" s="3" t="s">
        <v>12017</v>
      </c>
      <c r="M4403" s="3" t="n">
        <v>8</v>
      </c>
      <c r="N4403" s="20" t="n">
        <v>22.49</v>
      </c>
      <c r="O4403" s="21" t="s">
        <v>16653</v>
      </c>
    </row>
    <row r="4404" customFormat="false" ht="15" hidden="false" customHeight="true" outlineLevel="0" collapsed="false">
      <c r="A4404" s="3" t="s">
        <v>8820</v>
      </c>
      <c r="B4404" s="3" t="s">
        <v>22946</v>
      </c>
      <c r="C4404" s="3" t="s">
        <v>8819</v>
      </c>
      <c r="D4404" s="5" t="s">
        <v>22947</v>
      </c>
      <c r="E4404" s="5" t="s">
        <v>22873</v>
      </c>
      <c r="F4404" s="5" t="s">
        <v>22874</v>
      </c>
      <c r="G4404" s="5" t="s">
        <v>12038</v>
      </c>
      <c r="H4404" s="5" t="s">
        <v>12043</v>
      </c>
      <c r="I4404" s="5" t="s">
        <v>22875</v>
      </c>
      <c r="J4404" s="5" t="s">
        <v>22883</v>
      </c>
      <c r="K4404" s="3" t="s">
        <v>12017</v>
      </c>
      <c r="L4404" s="3" t="s">
        <v>12017</v>
      </c>
      <c r="M4404" s="3" t="n">
        <v>24</v>
      </c>
      <c r="N4404" s="20" t="n">
        <v>13.79</v>
      </c>
      <c r="O4404" s="21" t="s">
        <v>13635</v>
      </c>
    </row>
    <row r="4405" customFormat="false" ht="15" hidden="false" customHeight="true" outlineLevel="0" collapsed="false">
      <c r="A4405" s="3" t="s">
        <v>8822</v>
      </c>
      <c r="B4405" s="3" t="s">
        <v>22948</v>
      </c>
      <c r="C4405" s="3" t="s">
        <v>8821</v>
      </c>
      <c r="D4405" s="5" t="s">
        <v>22949</v>
      </c>
      <c r="E4405" s="5" t="s">
        <v>22869</v>
      </c>
      <c r="F4405" s="5" t="s">
        <v>22870</v>
      </c>
      <c r="G4405" s="5" t="s">
        <v>12038</v>
      </c>
      <c r="H4405" s="5" t="s">
        <v>12043</v>
      </c>
      <c r="I4405" s="5" t="s">
        <v>22894</v>
      </c>
      <c r="J4405" s="5" t="s">
        <v>22876</v>
      </c>
      <c r="K4405" s="3" t="s">
        <v>12017</v>
      </c>
      <c r="L4405" s="3" t="s">
        <v>12017</v>
      </c>
      <c r="M4405" s="3" t="n">
        <v>1</v>
      </c>
      <c r="N4405" s="20" t="n">
        <v>22.99</v>
      </c>
      <c r="O4405" s="21" t="s">
        <v>15978</v>
      </c>
    </row>
    <row r="4406" customFormat="false" ht="15" hidden="false" customHeight="true" outlineLevel="0" collapsed="false">
      <c r="A4406" s="3" t="s">
        <v>8824</v>
      </c>
      <c r="B4406" s="3" t="s">
        <v>22950</v>
      </c>
      <c r="C4406" s="3" t="s">
        <v>8823</v>
      </c>
      <c r="D4406" s="5" t="s">
        <v>22951</v>
      </c>
      <c r="E4406" s="5" t="s">
        <v>22879</v>
      </c>
      <c r="F4406" s="5" t="s">
        <v>22880</v>
      </c>
      <c r="G4406" s="5" t="s">
        <v>12038</v>
      </c>
      <c r="H4406" s="5" t="s">
        <v>12043</v>
      </c>
      <c r="I4406" s="5" t="s">
        <v>22875</v>
      </c>
      <c r="J4406" s="5" t="s">
        <v>12328</v>
      </c>
      <c r="K4406" s="3" t="s">
        <v>12017</v>
      </c>
      <c r="L4406" s="3" t="s">
        <v>12017</v>
      </c>
      <c r="M4406" s="3" t="n">
        <v>4</v>
      </c>
      <c r="N4406" s="20" t="n">
        <v>15.79</v>
      </c>
      <c r="O4406" s="21" t="s">
        <v>13109</v>
      </c>
    </row>
    <row r="4407" customFormat="false" ht="15" hidden="false" customHeight="true" outlineLevel="0" collapsed="false">
      <c r="A4407" s="3" t="s">
        <v>8826</v>
      </c>
      <c r="B4407" s="3" t="s">
        <v>22952</v>
      </c>
      <c r="C4407" s="3" t="s">
        <v>8825</v>
      </c>
      <c r="D4407" s="5" t="s">
        <v>22953</v>
      </c>
      <c r="E4407" s="5" t="s">
        <v>22898</v>
      </c>
      <c r="F4407" s="5" t="s">
        <v>22899</v>
      </c>
      <c r="G4407" s="5" t="s">
        <v>12038</v>
      </c>
      <c r="H4407" s="5" t="s">
        <v>12043</v>
      </c>
      <c r="I4407" s="5" t="s">
        <v>22477</v>
      </c>
      <c r="J4407" s="5" t="s">
        <v>19411</v>
      </c>
      <c r="K4407" s="3" t="s">
        <v>12017</v>
      </c>
      <c r="L4407" s="3" t="s">
        <v>12017</v>
      </c>
      <c r="M4407" s="3" t="n">
        <v>6</v>
      </c>
      <c r="N4407" s="20" t="n">
        <v>17.49</v>
      </c>
      <c r="O4407" s="21" t="s">
        <v>18086</v>
      </c>
    </row>
    <row r="4408" customFormat="false" ht="15" hidden="false" customHeight="true" outlineLevel="0" collapsed="false">
      <c r="A4408" s="3" t="s">
        <v>8828</v>
      </c>
      <c r="B4408" s="3" t="s">
        <v>22954</v>
      </c>
      <c r="C4408" s="3" t="s">
        <v>8827</v>
      </c>
      <c r="D4408" s="5" t="s">
        <v>22887</v>
      </c>
      <c r="E4408" s="5" t="s">
        <v>22873</v>
      </c>
      <c r="F4408" s="5" t="s">
        <v>22874</v>
      </c>
      <c r="G4408" s="5" t="s">
        <v>12038</v>
      </c>
      <c r="H4408" s="5" t="s">
        <v>12043</v>
      </c>
      <c r="I4408" s="5" t="s">
        <v>22477</v>
      </c>
      <c r="J4408" s="5" t="s">
        <v>22876</v>
      </c>
      <c r="K4408" s="3" t="s">
        <v>12017</v>
      </c>
      <c r="L4408" s="3" t="s">
        <v>12017</v>
      </c>
      <c r="M4408" s="3" t="n">
        <v>12</v>
      </c>
      <c r="N4408" s="20" t="n">
        <v>21.99</v>
      </c>
      <c r="O4408" s="21" t="s">
        <v>13201</v>
      </c>
    </row>
    <row r="4409" customFormat="false" ht="15" hidden="false" customHeight="true" outlineLevel="0" collapsed="false">
      <c r="A4409" s="3" t="s">
        <v>8830</v>
      </c>
      <c r="B4409" s="3" t="s">
        <v>22955</v>
      </c>
      <c r="C4409" s="3" t="s">
        <v>8829</v>
      </c>
      <c r="D4409" s="5" t="s">
        <v>22912</v>
      </c>
      <c r="E4409" s="5" t="s">
        <v>22879</v>
      </c>
      <c r="F4409" s="5" t="s">
        <v>22880</v>
      </c>
      <c r="G4409" s="5" t="s">
        <v>12038</v>
      </c>
      <c r="H4409" s="5" t="s">
        <v>12043</v>
      </c>
      <c r="I4409" s="5" t="s">
        <v>22894</v>
      </c>
      <c r="J4409" s="5" t="s">
        <v>22883</v>
      </c>
      <c r="K4409" s="3" t="s">
        <v>12017</v>
      </c>
      <c r="L4409" s="3" t="s">
        <v>12017</v>
      </c>
      <c r="M4409" s="3" t="n">
        <v>1</v>
      </c>
      <c r="N4409" s="20" t="n">
        <v>22.79</v>
      </c>
      <c r="O4409" s="21" t="s">
        <v>12495</v>
      </c>
    </row>
    <row r="4410" customFormat="false" ht="15" hidden="false" customHeight="true" outlineLevel="0" collapsed="false">
      <c r="A4410" s="3" t="s">
        <v>8832</v>
      </c>
      <c r="B4410" s="3" t="s">
        <v>22956</v>
      </c>
      <c r="C4410" s="3" t="s">
        <v>8831</v>
      </c>
      <c r="D4410" s="5" t="s">
        <v>22943</v>
      </c>
      <c r="E4410" s="5" t="s">
        <v>22898</v>
      </c>
      <c r="F4410" s="5" t="s">
        <v>22899</v>
      </c>
      <c r="G4410" s="5" t="s">
        <v>12038</v>
      </c>
      <c r="H4410" s="5" t="s">
        <v>12043</v>
      </c>
      <c r="I4410" s="5" t="s">
        <v>22875</v>
      </c>
      <c r="J4410" s="5" t="s">
        <v>22895</v>
      </c>
      <c r="K4410" s="3" t="s">
        <v>12017</v>
      </c>
      <c r="L4410" s="3" t="s">
        <v>12017</v>
      </c>
      <c r="M4410" s="3" t="n">
        <v>6</v>
      </c>
      <c r="N4410" s="20" t="n">
        <v>11.29</v>
      </c>
      <c r="O4410" s="21" t="s">
        <v>22957</v>
      </c>
    </row>
    <row r="4411" customFormat="false" ht="15" hidden="false" customHeight="true" outlineLevel="0" collapsed="false">
      <c r="A4411" s="3" t="s">
        <v>8834</v>
      </c>
      <c r="B4411" s="3" t="s">
        <v>22958</v>
      </c>
      <c r="C4411" s="3" t="s">
        <v>8833</v>
      </c>
      <c r="D4411" s="5" t="s">
        <v>22938</v>
      </c>
      <c r="E4411" s="5" t="s">
        <v>22869</v>
      </c>
      <c r="F4411" s="5" t="s">
        <v>22870</v>
      </c>
      <c r="G4411" s="5" t="s">
        <v>12038</v>
      </c>
      <c r="H4411" s="5" t="s">
        <v>12043</v>
      </c>
      <c r="I4411" s="5" t="s">
        <v>22875</v>
      </c>
      <c r="J4411" s="5" t="s">
        <v>12328</v>
      </c>
      <c r="K4411" s="3" t="s">
        <v>12017</v>
      </c>
      <c r="L4411" s="3" t="s">
        <v>12017</v>
      </c>
      <c r="M4411" s="3" t="n">
        <v>2</v>
      </c>
      <c r="N4411" s="20" t="n">
        <v>24.49</v>
      </c>
      <c r="O4411" s="21" t="s">
        <v>20132</v>
      </c>
    </row>
    <row r="4412" customFormat="false" ht="15" hidden="false" customHeight="true" outlineLevel="0" collapsed="false">
      <c r="A4412" s="3" t="s">
        <v>8836</v>
      </c>
      <c r="B4412" s="3" t="s">
        <v>22959</v>
      </c>
      <c r="C4412" s="3" t="s">
        <v>8835</v>
      </c>
      <c r="D4412" s="5" t="s">
        <v>22920</v>
      </c>
      <c r="E4412" s="5" t="s">
        <v>22879</v>
      </c>
      <c r="F4412" s="5" t="s">
        <v>22880</v>
      </c>
      <c r="G4412" s="5" t="s">
        <v>12038</v>
      </c>
      <c r="H4412" s="5" t="s">
        <v>12043</v>
      </c>
      <c r="I4412" s="5" t="s">
        <v>22875</v>
      </c>
      <c r="J4412" s="5" t="s">
        <v>22883</v>
      </c>
      <c r="K4412" s="3" t="s">
        <v>12017</v>
      </c>
      <c r="L4412" s="3" t="s">
        <v>12017</v>
      </c>
      <c r="M4412" s="3" t="n">
        <v>2</v>
      </c>
      <c r="N4412" s="20" t="n">
        <v>22.49</v>
      </c>
      <c r="O4412" s="21" t="s">
        <v>16255</v>
      </c>
    </row>
    <row r="4413" customFormat="false" ht="15" hidden="false" customHeight="true" outlineLevel="0" collapsed="false">
      <c r="A4413" s="3" t="s">
        <v>8838</v>
      </c>
      <c r="B4413" s="3" t="s">
        <v>22960</v>
      </c>
      <c r="C4413" s="3" t="s">
        <v>8837</v>
      </c>
      <c r="D4413" s="5" t="s">
        <v>22953</v>
      </c>
      <c r="E4413" s="5" t="s">
        <v>22898</v>
      </c>
      <c r="F4413" s="5" t="s">
        <v>22899</v>
      </c>
      <c r="G4413" s="5" t="s">
        <v>12038</v>
      </c>
      <c r="H4413" s="5" t="s">
        <v>12043</v>
      </c>
      <c r="I4413" s="5" t="s">
        <v>22477</v>
      </c>
      <c r="J4413" s="5" t="s">
        <v>22883</v>
      </c>
      <c r="K4413" s="3" t="s">
        <v>12017</v>
      </c>
      <c r="L4413" s="3" t="s">
        <v>12017</v>
      </c>
      <c r="M4413" s="3" t="n">
        <v>12</v>
      </c>
      <c r="N4413" s="20" t="n">
        <v>24.89</v>
      </c>
      <c r="O4413" s="21" t="s">
        <v>17564</v>
      </c>
    </row>
    <row r="4414" customFormat="false" ht="15" hidden="false" customHeight="true" outlineLevel="0" collapsed="false">
      <c r="A4414" s="3" t="s">
        <v>8840</v>
      </c>
      <c r="B4414" s="3" t="s">
        <v>22961</v>
      </c>
      <c r="C4414" s="3" t="s">
        <v>8839</v>
      </c>
      <c r="D4414" s="5" t="s">
        <v>22922</v>
      </c>
      <c r="E4414" s="5" t="s">
        <v>22879</v>
      </c>
      <c r="F4414" s="5" t="s">
        <v>22880</v>
      </c>
      <c r="G4414" s="5" t="s">
        <v>12038</v>
      </c>
      <c r="H4414" s="5" t="s">
        <v>12043</v>
      </c>
      <c r="I4414" s="5" t="s">
        <v>22894</v>
      </c>
      <c r="J4414" s="5" t="s">
        <v>12328</v>
      </c>
      <c r="K4414" s="3" t="s">
        <v>12017</v>
      </c>
      <c r="L4414" s="3" t="s">
        <v>12017</v>
      </c>
      <c r="M4414" s="3" t="n">
        <v>2</v>
      </c>
      <c r="N4414" s="20" t="n">
        <v>23.89</v>
      </c>
      <c r="O4414" s="21" t="s">
        <v>22207</v>
      </c>
    </row>
    <row r="4415" customFormat="false" ht="15" hidden="false" customHeight="true" outlineLevel="0" collapsed="false">
      <c r="A4415" s="3" t="s">
        <v>8842</v>
      </c>
      <c r="B4415" s="3" t="s">
        <v>22962</v>
      </c>
      <c r="C4415" s="3" t="s">
        <v>8841</v>
      </c>
      <c r="D4415" s="5" t="s">
        <v>22963</v>
      </c>
      <c r="E4415" s="5" t="s">
        <v>22879</v>
      </c>
      <c r="F4415" s="5" t="s">
        <v>22880</v>
      </c>
      <c r="G4415" s="5" t="s">
        <v>12038</v>
      </c>
      <c r="H4415" s="5" t="s">
        <v>12039</v>
      </c>
      <c r="I4415" s="5" t="s">
        <v>22964</v>
      </c>
      <c r="J4415" s="5" t="s">
        <v>19411</v>
      </c>
      <c r="K4415" s="3" t="s">
        <v>12017</v>
      </c>
      <c r="L4415" s="3" t="s">
        <v>12017</v>
      </c>
      <c r="M4415" s="3" t="n">
        <v>1</v>
      </c>
      <c r="N4415" s="20" t="n">
        <v>14.99</v>
      </c>
      <c r="O4415" s="21" t="s">
        <v>18285</v>
      </c>
    </row>
    <row r="4416" customFormat="false" ht="15" hidden="false" customHeight="true" outlineLevel="0" collapsed="false">
      <c r="A4416" s="3" t="s">
        <v>8844</v>
      </c>
      <c r="B4416" s="3" t="s">
        <v>22965</v>
      </c>
      <c r="C4416" s="3" t="s">
        <v>8843</v>
      </c>
      <c r="D4416" s="5" t="s">
        <v>22966</v>
      </c>
      <c r="E4416" s="5" t="s">
        <v>22873</v>
      </c>
      <c r="F4416" s="5" t="s">
        <v>22874</v>
      </c>
      <c r="G4416" s="5" t="s">
        <v>12038</v>
      </c>
      <c r="H4416" s="5" t="s">
        <v>12039</v>
      </c>
      <c r="I4416" s="5" t="s">
        <v>22964</v>
      </c>
      <c r="J4416" s="5" t="s">
        <v>22967</v>
      </c>
      <c r="K4416" s="3" t="s">
        <v>12017</v>
      </c>
      <c r="L4416" s="3" t="s">
        <v>12017</v>
      </c>
      <c r="M4416" s="3" t="n">
        <v>4</v>
      </c>
      <c r="N4416" s="20" t="n">
        <v>11.99</v>
      </c>
      <c r="O4416" s="21" t="s">
        <v>14648</v>
      </c>
    </row>
    <row r="4417" customFormat="false" ht="15" hidden="false" customHeight="true" outlineLevel="0" collapsed="false">
      <c r="A4417" s="3" t="s">
        <v>8846</v>
      </c>
      <c r="B4417" s="3" t="s">
        <v>22968</v>
      </c>
      <c r="C4417" s="3" t="s">
        <v>8845</v>
      </c>
      <c r="D4417" s="5" t="s">
        <v>22969</v>
      </c>
      <c r="E4417" s="5" t="s">
        <v>22873</v>
      </c>
      <c r="F4417" s="5" t="s">
        <v>22874</v>
      </c>
      <c r="G4417" s="5" t="s">
        <v>12038</v>
      </c>
      <c r="H4417" s="5" t="s">
        <v>12039</v>
      </c>
      <c r="I4417" s="5" t="s">
        <v>22875</v>
      </c>
      <c r="J4417" s="5" t="s">
        <v>12328</v>
      </c>
      <c r="K4417" s="3" t="s">
        <v>12017</v>
      </c>
      <c r="L4417" s="3" t="s">
        <v>12017</v>
      </c>
      <c r="M4417" s="3" t="n">
        <v>8</v>
      </c>
      <c r="N4417" s="20" t="n">
        <v>14.49</v>
      </c>
      <c r="O4417" s="21" t="s">
        <v>19479</v>
      </c>
    </row>
    <row r="4418" customFormat="false" ht="15" hidden="false" customHeight="true" outlineLevel="0" collapsed="false">
      <c r="A4418" s="3" t="s">
        <v>8848</v>
      </c>
      <c r="B4418" s="3" t="s">
        <v>22970</v>
      </c>
      <c r="C4418" s="3" t="s">
        <v>8847</v>
      </c>
      <c r="D4418" s="5" t="s">
        <v>22971</v>
      </c>
      <c r="E4418" s="5" t="s">
        <v>22869</v>
      </c>
      <c r="F4418" s="5" t="s">
        <v>22870</v>
      </c>
      <c r="G4418" s="5" t="s">
        <v>12038</v>
      </c>
      <c r="H4418" s="5" t="s">
        <v>12039</v>
      </c>
      <c r="I4418" s="5" t="s">
        <v>22964</v>
      </c>
      <c r="J4418" s="5" t="s">
        <v>22967</v>
      </c>
      <c r="K4418" s="3" t="s">
        <v>12017</v>
      </c>
      <c r="L4418" s="3" t="s">
        <v>12017</v>
      </c>
      <c r="M4418" s="3" t="n">
        <v>6</v>
      </c>
      <c r="N4418" s="20" t="n">
        <v>10.39</v>
      </c>
      <c r="O4418" s="21" t="s">
        <v>15025</v>
      </c>
    </row>
    <row r="4419" customFormat="false" ht="15" hidden="false" customHeight="true" outlineLevel="0" collapsed="false">
      <c r="A4419" s="3" t="s">
        <v>8850</v>
      </c>
      <c r="B4419" s="3" t="s">
        <v>22972</v>
      </c>
      <c r="C4419" s="3" t="s">
        <v>8849</v>
      </c>
      <c r="D4419" s="5" t="s">
        <v>22973</v>
      </c>
      <c r="E4419" s="5" t="s">
        <v>22869</v>
      </c>
      <c r="F4419" s="5" t="s">
        <v>22870</v>
      </c>
      <c r="G4419" s="5" t="s">
        <v>12038</v>
      </c>
      <c r="H4419" s="5" t="s">
        <v>12039</v>
      </c>
      <c r="I4419" s="5" t="s">
        <v>22875</v>
      </c>
      <c r="J4419" s="5" t="s">
        <v>22883</v>
      </c>
      <c r="K4419" s="3" t="s">
        <v>12017</v>
      </c>
      <c r="L4419" s="3" t="s">
        <v>12017</v>
      </c>
      <c r="M4419" s="3" t="n">
        <v>2</v>
      </c>
      <c r="N4419" s="20" t="n">
        <v>11.99</v>
      </c>
      <c r="O4419" s="21" t="s">
        <v>12147</v>
      </c>
    </row>
    <row r="4420" customFormat="false" ht="15" hidden="false" customHeight="true" outlineLevel="0" collapsed="false">
      <c r="A4420" s="3" t="s">
        <v>8852</v>
      </c>
      <c r="B4420" s="3" t="s">
        <v>22974</v>
      </c>
      <c r="C4420" s="3" t="s">
        <v>8851</v>
      </c>
      <c r="D4420" s="5" t="s">
        <v>22975</v>
      </c>
      <c r="E4420" s="5" t="s">
        <v>22879</v>
      </c>
      <c r="F4420" s="5" t="s">
        <v>22880</v>
      </c>
      <c r="G4420" s="5" t="s">
        <v>12038</v>
      </c>
      <c r="H4420" s="5" t="s">
        <v>12039</v>
      </c>
      <c r="I4420" s="5" t="s">
        <v>22875</v>
      </c>
      <c r="J4420" s="5" t="s">
        <v>12328</v>
      </c>
      <c r="K4420" s="3" t="s">
        <v>12017</v>
      </c>
      <c r="L4420" s="3" t="s">
        <v>12017</v>
      </c>
      <c r="M4420" s="3" t="n">
        <v>1</v>
      </c>
      <c r="N4420" s="20" t="n">
        <v>11.99</v>
      </c>
      <c r="O4420" s="21" t="s">
        <v>13275</v>
      </c>
    </row>
    <row r="4421" customFormat="false" ht="15" hidden="false" customHeight="true" outlineLevel="0" collapsed="false">
      <c r="A4421" s="3" t="s">
        <v>8854</v>
      </c>
      <c r="B4421" s="3" t="s">
        <v>22976</v>
      </c>
      <c r="C4421" s="3" t="s">
        <v>8853</v>
      </c>
      <c r="D4421" s="5" t="s">
        <v>22977</v>
      </c>
      <c r="E4421" s="5" t="s">
        <v>22898</v>
      </c>
      <c r="F4421" s="5" t="s">
        <v>22899</v>
      </c>
      <c r="G4421" s="5" t="s">
        <v>12038</v>
      </c>
      <c r="H4421" s="5" t="s">
        <v>12039</v>
      </c>
      <c r="I4421" s="5" t="s">
        <v>22875</v>
      </c>
      <c r="J4421" s="5" t="s">
        <v>12328</v>
      </c>
      <c r="K4421" s="3" t="s">
        <v>12017</v>
      </c>
      <c r="L4421" s="3" t="s">
        <v>12017</v>
      </c>
      <c r="M4421" s="3" t="n">
        <v>1</v>
      </c>
      <c r="N4421" s="20" t="n">
        <v>11.89</v>
      </c>
      <c r="O4421" s="21" t="s">
        <v>17258</v>
      </c>
    </row>
    <row r="4422" customFormat="false" ht="15" hidden="false" customHeight="true" outlineLevel="0" collapsed="false">
      <c r="A4422" s="3" t="s">
        <v>8856</v>
      </c>
      <c r="B4422" s="3" t="s">
        <v>22978</v>
      </c>
      <c r="C4422" s="3" t="s">
        <v>8855</v>
      </c>
      <c r="D4422" s="5" t="s">
        <v>22979</v>
      </c>
      <c r="E4422" s="5" t="s">
        <v>22869</v>
      </c>
      <c r="F4422" s="5" t="s">
        <v>22870</v>
      </c>
      <c r="G4422" s="5" t="s">
        <v>12038</v>
      </c>
      <c r="H4422" s="5" t="s">
        <v>12039</v>
      </c>
      <c r="I4422" s="5" t="s">
        <v>22875</v>
      </c>
      <c r="J4422" s="5" t="s">
        <v>12328</v>
      </c>
      <c r="K4422" s="3" t="s">
        <v>12017</v>
      </c>
      <c r="L4422" s="3" t="s">
        <v>12017</v>
      </c>
      <c r="M4422" s="3" t="n">
        <v>4</v>
      </c>
      <c r="N4422" s="20" t="n">
        <v>10.39</v>
      </c>
      <c r="O4422" s="21" t="s">
        <v>13976</v>
      </c>
    </row>
    <row r="4423" customFormat="false" ht="15" hidden="false" customHeight="true" outlineLevel="0" collapsed="false">
      <c r="A4423" s="3" t="s">
        <v>8858</v>
      </c>
      <c r="B4423" s="3" t="s">
        <v>22980</v>
      </c>
      <c r="C4423" s="3" t="s">
        <v>8857</v>
      </c>
      <c r="D4423" s="5" t="s">
        <v>22981</v>
      </c>
      <c r="E4423" s="5" t="s">
        <v>22873</v>
      </c>
      <c r="F4423" s="5" t="s">
        <v>22874</v>
      </c>
      <c r="G4423" s="5" t="s">
        <v>12038</v>
      </c>
      <c r="H4423" s="5" t="s">
        <v>12039</v>
      </c>
      <c r="I4423" s="5" t="s">
        <v>22875</v>
      </c>
      <c r="J4423" s="5" t="s">
        <v>19411</v>
      </c>
      <c r="K4423" s="3" t="s">
        <v>12017</v>
      </c>
      <c r="L4423" s="3" t="s">
        <v>12017</v>
      </c>
      <c r="M4423" s="3" t="n">
        <v>1</v>
      </c>
      <c r="N4423" s="20" t="n">
        <v>12.99</v>
      </c>
      <c r="O4423" s="21" t="s">
        <v>15083</v>
      </c>
    </row>
    <row r="4424" customFormat="false" ht="15" hidden="false" customHeight="true" outlineLevel="0" collapsed="false">
      <c r="A4424" s="3" t="s">
        <v>8860</v>
      </c>
      <c r="B4424" s="3" t="s">
        <v>22982</v>
      </c>
      <c r="C4424" s="3" t="s">
        <v>8859</v>
      </c>
      <c r="D4424" s="5" t="s">
        <v>22983</v>
      </c>
      <c r="E4424" s="5" t="s">
        <v>22879</v>
      </c>
      <c r="F4424" s="5" t="s">
        <v>22880</v>
      </c>
      <c r="G4424" s="5" t="s">
        <v>12038</v>
      </c>
      <c r="H4424" s="5" t="s">
        <v>12039</v>
      </c>
      <c r="I4424" s="5" t="s">
        <v>22964</v>
      </c>
      <c r="J4424" s="5" t="s">
        <v>19411</v>
      </c>
      <c r="K4424" s="3" t="s">
        <v>12017</v>
      </c>
      <c r="L4424" s="3" t="s">
        <v>12017</v>
      </c>
      <c r="M4424" s="3" t="n">
        <v>8</v>
      </c>
      <c r="N4424" s="20" t="n">
        <v>13.29</v>
      </c>
      <c r="O4424" s="21" t="s">
        <v>19550</v>
      </c>
    </row>
    <row r="4425" customFormat="false" ht="15" hidden="false" customHeight="true" outlineLevel="0" collapsed="false">
      <c r="A4425" s="3" t="s">
        <v>8862</v>
      </c>
      <c r="B4425" s="3" t="s">
        <v>22984</v>
      </c>
      <c r="C4425" s="3" t="s">
        <v>8861</v>
      </c>
      <c r="D4425" s="5" t="s">
        <v>22985</v>
      </c>
      <c r="E4425" s="5" t="s">
        <v>22873</v>
      </c>
      <c r="F4425" s="5" t="s">
        <v>22874</v>
      </c>
      <c r="G4425" s="5" t="s">
        <v>12038</v>
      </c>
      <c r="H4425" s="5" t="s">
        <v>12039</v>
      </c>
      <c r="I4425" s="5" t="s">
        <v>22875</v>
      </c>
      <c r="J4425" s="5" t="s">
        <v>22883</v>
      </c>
      <c r="K4425" s="3" t="s">
        <v>12017</v>
      </c>
      <c r="L4425" s="3" t="s">
        <v>12017</v>
      </c>
      <c r="M4425" s="3" t="n">
        <v>12</v>
      </c>
      <c r="N4425" s="20" t="n">
        <v>9.39</v>
      </c>
      <c r="O4425" s="21" t="s">
        <v>19479</v>
      </c>
    </row>
    <row r="4426" customFormat="false" ht="15" hidden="false" customHeight="true" outlineLevel="0" collapsed="false">
      <c r="A4426" s="3" t="s">
        <v>8864</v>
      </c>
      <c r="B4426" s="3" t="s">
        <v>22986</v>
      </c>
      <c r="C4426" s="3" t="s">
        <v>8863</v>
      </c>
      <c r="D4426" s="5" t="s">
        <v>22987</v>
      </c>
      <c r="E4426" s="5" t="s">
        <v>22869</v>
      </c>
      <c r="F4426" s="5" t="s">
        <v>22870</v>
      </c>
      <c r="G4426" s="5" t="s">
        <v>12038</v>
      </c>
      <c r="H4426" s="5" t="s">
        <v>12039</v>
      </c>
      <c r="I4426" s="5" t="s">
        <v>22964</v>
      </c>
      <c r="J4426" s="5" t="s">
        <v>22988</v>
      </c>
      <c r="K4426" s="3" t="s">
        <v>12017</v>
      </c>
      <c r="L4426" s="3" t="s">
        <v>12017</v>
      </c>
      <c r="M4426" s="3" t="n">
        <v>24</v>
      </c>
      <c r="N4426" s="20" t="n">
        <v>11.39</v>
      </c>
      <c r="O4426" s="21" t="s">
        <v>13801</v>
      </c>
    </row>
    <row r="4427" customFormat="false" ht="15" hidden="false" customHeight="true" outlineLevel="0" collapsed="false">
      <c r="A4427" s="3" t="s">
        <v>8866</v>
      </c>
      <c r="B4427" s="3" t="s">
        <v>22989</v>
      </c>
      <c r="C4427" s="3" t="s">
        <v>8865</v>
      </c>
      <c r="D4427" s="5" t="s">
        <v>22990</v>
      </c>
      <c r="E4427" s="5" t="s">
        <v>22873</v>
      </c>
      <c r="F4427" s="5" t="s">
        <v>22874</v>
      </c>
      <c r="G4427" s="5" t="s">
        <v>12038</v>
      </c>
      <c r="H4427" s="5" t="s">
        <v>12039</v>
      </c>
      <c r="I4427" s="5" t="s">
        <v>22964</v>
      </c>
      <c r="J4427" s="5" t="s">
        <v>12328</v>
      </c>
      <c r="K4427" s="3" t="s">
        <v>12017</v>
      </c>
      <c r="L4427" s="3" t="s">
        <v>12017</v>
      </c>
      <c r="M4427" s="3" t="n">
        <v>1</v>
      </c>
      <c r="N4427" s="20" t="n">
        <v>12.29</v>
      </c>
      <c r="O4427" s="21" t="s">
        <v>20304</v>
      </c>
    </row>
    <row r="4428" customFormat="false" ht="15" hidden="false" customHeight="true" outlineLevel="0" collapsed="false">
      <c r="A4428" s="3" t="s">
        <v>8868</v>
      </c>
      <c r="B4428" s="3" t="s">
        <v>22991</v>
      </c>
      <c r="C4428" s="3" t="s">
        <v>8867</v>
      </c>
      <c r="D4428" s="5" t="s">
        <v>22992</v>
      </c>
      <c r="E4428" s="5" t="s">
        <v>22898</v>
      </c>
      <c r="F4428" s="5" t="s">
        <v>22899</v>
      </c>
      <c r="G4428" s="5" t="s">
        <v>12038</v>
      </c>
      <c r="H4428" s="5" t="s">
        <v>12039</v>
      </c>
      <c r="I4428" s="5" t="s">
        <v>22875</v>
      </c>
      <c r="J4428" s="5" t="s">
        <v>12328</v>
      </c>
      <c r="K4428" s="3" t="s">
        <v>12017</v>
      </c>
      <c r="L4428" s="3" t="s">
        <v>12017</v>
      </c>
      <c r="M4428" s="3" t="n">
        <v>2</v>
      </c>
      <c r="N4428" s="20" t="n">
        <v>13.39</v>
      </c>
      <c r="O4428" s="21" t="s">
        <v>14592</v>
      </c>
    </row>
    <row r="4429" customFormat="false" ht="15" hidden="false" customHeight="true" outlineLevel="0" collapsed="false">
      <c r="A4429" s="3" t="s">
        <v>8870</v>
      </c>
      <c r="B4429" s="3" t="s">
        <v>22993</v>
      </c>
      <c r="C4429" s="3" t="s">
        <v>8869</v>
      </c>
      <c r="D4429" s="5" t="s">
        <v>22994</v>
      </c>
      <c r="E4429" s="5" t="s">
        <v>22869</v>
      </c>
      <c r="F4429" s="5" t="s">
        <v>22870</v>
      </c>
      <c r="G4429" s="5" t="s">
        <v>12038</v>
      </c>
      <c r="H4429" s="5" t="s">
        <v>12039</v>
      </c>
      <c r="I4429" s="5" t="s">
        <v>22875</v>
      </c>
      <c r="J4429" s="5" t="s">
        <v>12328</v>
      </c>
      <c r="K4429" s="3" t="s">
        <v>12017</v>
      </c>
      <c r="L4429" s="3" t="s">
        <v>12017</v>
      </c>
      <c r="M4429" s="3" t="n">
        <v>24</v>
      </c>
      <c r="N4429" s="20" t="n">
        <v>11.89</v>
      </c>
      <c r="O4429" s="21" t="s">
        <v>15686</v>
      </c>
    </row>
    <row r="4430" customFormat="false" ht="15" hidden="false" customHeight="true" outlineLevel="0" collapsed="false">
      <c r="A4430" s="3" t="s">
        <v>8872</v>
      </c>
      <c r="B4430" s="3" t="s">
        <v>22995</v>
      </c>
      <c r="C4430" s="3" t="s">
        <v>8871</v>
      </c>
      <c r="D4430" s="5" t="s">
        <v>22996</v>
      </c>
      <c r="E4430" s="5" t="s">
        <v>22898</v>
      </c>
      <c r="F4430" s="5" t="s">
        <v>22899</v>
      </c>
      <c r="G4430" s="5" t="s">
        <v>12038</v>
      </c>
      <c r="H4430" s="5" t="s">
        <v>12039</v>
      </c>
      <c r="I4430" s="5" t="s">
        <v>22964</v>
      </c>
      <c r="J4430" s="5" t="s">
        <v>22883</v>
      </c>
      <c r="K4430" s="3" t="s">
        <v>12017</v>
      </c>
      <c r="L4430" s="3" t="s">
        <v>12017</v>
      </c>
      <c r="M4430" s="3" t="n">
        <v>2</v>
      </c>
      <c r="N4430" s="20" t="n">
        <v>13.89</v>
      </c>
      <c r="O4430" s="21" t="s">
        <v>16426</v>
      </c>
    </row>
    <row r="4431" customFormat="false" ht="15" hidden="false" customHeight="true" outlineLevel="0" collapsed="false">
      <c r="A4431" s="3" t="s">
        <v>8874</v>
      </c>
      <c r="B4431" s="3" t="s">
        <v>22997</v>
      </c>
      <c r="C4431" s="3" t="s">
        <v>8873</v>
      </c>
      <c r="D4431" s="5" t="s">
        <v>22998</v>
      </c>
      <c r="E4431" s="5" t="s">
        <v>22898</v>
      </c>
      <c r="F4431" s="5" t="s">
        <v>22899</v>
      </c>
      <c r="G4431" s="5" t="s">
        <v>12038</v>
      </c>
      <c r="H4431" s="5" t="s">
        <v>12039</v>
      </c>
      <c r="I4431" s="5" t="s">
        <v>22875</v>
      </c>
      <c r="J4431" s="5" t="s">
        <v>22988</v>
      </c>
      <c r="K4431" s="3" t="s">
        <v>12017</v>
      </c>
      <c r="L4431" s="3" t="s">
        <v>12017</v>
      </c>
      <c r="M4431" s="3" t="n">
        <v>4</v>
      </c>
      <c r="N4431" s="20" t="n">
        <v>12.49</v>
      </c>
      <c r="O4431" s="21" t="s">
        <v>22999</v>
      </c>
    </row>
    <row r="4432" customFormat="false" ht="15" hidden="false" customHeight="true" outlineLevel="0" collapsed="false">
      <c r="A4432" s="3" t="s">
        <v>8876</v>
      </c>
      <c r="B4432" s="3" t="s">
        <v>23000</v>
      </c>
      <c r="C4432" s="3" t="s">
        <v>8875</v>
      </c>
      <c r="D4432" s="5" t="s">
        <v>23001</v>
      </c>
      <c r="E4432" s="5" t="s">
        <v>22898</v>
      </c>
      <c r="F4432" s="5" t="s">
        <v>22899</v>
      </c>
      <c r="G4432" s="5" t="s">
        <v>12038</v>
      </c>
      <c r="H4432" s="5" t="s">
        <v>12039</v>
      </c>
      <c r="I4432" s="5" t="s">
        <v>22964</v>
      </c>
      <c r="J4432" s="5" t="s">
        <v>12328</v>
      </c>
      <c r="K4432" s="3" t="s">
        <v>12017</v>
      </c>
      <c r="L4432" s="3" t="s">
        <v>12017</v>
      </c>
      <c r="M4432" s="3" t="n">
        <v>12</v>
      </c>
      <c r="N4432" s="20" t="n">
        <v>11.49</v>
      </c>
      <c r="O4432" s="21" t="s">
        <v>12387</v>
      </c>
    </row>
    <row r="4433" customFormat="false" ht="15" hidden="false" customHeight="true" outlineLevel="0" collapsed="false">
      <c r="A4433" s="3" t="s">
        <v>8878</v>
      </c>
      <c r="B4433" s="3" t="s">
        <v>23002</v>
      </c>
      <c r="C4433" s="3" t="s">
        <v>8877</v>
      </c>
      <c r="D4433" s="5" t="s">
        <v>23003</v>
      </c>
      <c r="E4433" s="5" t="s">
        <v>22879</v>
      </c>
      <c r="F4433" s="5" t="s">
        <v>22880</v>
      </c>
      <c r="G4433" s="5" t="s">
        <v>12038</v>
      </c>
      <c r="H4433" s="5" t="s">
        <v>12039</v>
      </c>
      <c r="I4433" s="5" t="s">
        <v>22964</v>
      </c>
      <c r="J4433" s="5" t="s">
        <v>19411</v>
      </c>
      <c r="K4433" s="3" t="s">
        <v>12017</v>
      </c>
      <c r="L4433" s="3" t="s">
        <v>12017</v>
      </c>
      <c r="M4433" s="3" t="n">
        <v>6</v>
      </c>
      <c r="N4433" s="20" t="n">
        <v>15.79</v>
      </c>
      <c r="O4433" s="21" t="s">
        <v>17939</v>
      </c>
    </row>
    <row r="4434" customFormat="false" ht="15" hidden="false" customHeight="true" outlineLevel="0" collapsed="false">
      <c r="A4434" s="3" t="s">
        <v>8880</v>
      </c>
      <c r="B4434" s="3" t="s">
        <v>23004</v>
      </c>
      <c r="C4434" s="3" t="s">
        <v>8879</v>
      </c>
      <c r="D4434" s="5" t="s">
        <v>23005</v>
      </c>
      <c r="E4434" s="5" t="s">
        <v>22869</v>
      </c>
      <c r="F4434" s="5" t="s">
        <v>22870</v>
      </c>
      <c r="G4434" s="5" t="s">
        <v>12038</v>
      </c>
      <c r="H4434" s="5" t="s">
        <v>12039</v>
      </c>
      <c r="I4434" s="5" t="s">
        <v>22964</v>
      </c>
      <c r="J4434" s="5" t="s">
        <v>12328</v>
      </c>
      <c r="K4434" s="3" t="s">
        <v>12017</v>
      </c>
      <c r="L4434" s="3" t="s">
        <v>12017</v>
      </c>
      <c r="M4434" s="3" t="n">
        <v>24</v>
      </c>
      <c r="N4434" s="20" t="n">
        <v>12.49</v>
      </c>
      <c r="O4434" s="21" t="s">
        <v>14061</v>
      </c>
    </row>
    <row r="4435" customFormat="false" ht="15" hidden="false" customHeight="true" outlineLevel="0" collapsed="false">
      <c r="A4435" s="3" t="s">
        <v>8882</v>
      </c>
      <c r="B4435" s="3" t="s">
        <v>23006</v>
      </c>
      <c r="C4435" s="3" t="s">
        <v>8881</v>
      </c>
      <c r="D4435" s="5" t="s">
        <v>23007</v>
      </c>
      <c r="E4435" s="5" t="s">
        <v>22879</v>
      </c>
      <c r="F4435" s="5" t="s">
        <v>22880</v>
      </c>
      <c r="G4435" s="5" t="s">
        <v>12038</v>
      </c>
      <c r="H4435" s="5" t="s">
        <v>12039</v>
      </c>
      <c r="I4435" s="5" t="s">
        <v>22964</v>
      </c>
      <c r="J4435" s="5" t="s">
        <v>22883</v>
      </c>
      <c r="K4435" s="3" t="s">
        <v>12017</v>
      </c>
      <c r="L4435" s="3" t="s">
        <v>12017</v>
      </c>
      <c r="M4435" s="3" t="n">
        <v>24</v>
      </c>
      <c r="N4435" s="20" t="n">
        <v>12.29</v>
      </c>
      <c r="O4435" s="21" t="s">
        <v>19654</v>
      </c>
    </row>
    <row r="4436" customFormat="false" ht="15" hidden="false" customHeight="true" outlineLevel="0" collapsed="false">
      <c r="A4436" s="3" t="s">
        <v>8884</v>
      </c>
      <c r="B4436" s="3" t="s">
        <v>23008</v>
      </c>
      <c r="C4436" s="3" t="s">
        <v>8883</v>
      </c>
      <c r="D4436" s="5" t="s">
        <v>23009</v>
      </c>
      <c r="E4436" s="5" t="s">
        <v>22879</v>
      </c>
      <c r="F4436" s="5" t="s">
        <v>22880</v>
      </c>
      <c r="G4436" s="5" t="s">
        <v>12038</v>
      </c>
      <c r="H4436" s="5" t="s">
        <v>12039</v>
      </c>
      <c r="I4436" s="5" t="s">
        <v>22875</v>
      </c>
      <c r="J4436" s="5" t="s">
        <v>12328</v>
      </c>
      <c r="K4436" s="3" t="s">
        <v>12017</v>
      </c>
      <c r="L4436" s="3" t="s">
        <v>12017</v>
      </c>
      <c r="M4436" s="3" t="n">
        <v>12</v>
      </c>
      <c r="N4436" s="20" t="n">
        <v>10.49</v>
      </c>
      <c r="O4436" s="21" t="s">
        <v>15984</v>
      </c>
    </row>
    <row r="4437" customFormat="false" ht="15" hidden="false" customHeight="true" outlineLevel="0" collapsed="false">
      <c r="A4437" s="3" t="s">
        <v>8886</v>
      </c>
      <c r="B4437" s="3" t="s">
        <v>23010</v>
      </c>
      <c r="C4437" s="3" t="s">
        <v>8885</v>
      </c>
      <c r="D4437" s="5" t="s">
        <v>23011</v>
      </c>
      <c r="E4437" s="5" t="s">
        <v>22873</v>
      </c>
      <c r="F4437" s="5" t="s">
        <v>22874</v>
      </c>
      <c r="G4437" s="5" t="s">
        <v>12038</v>
      </c>
      <c r="H4437" s="5" t="s">
        <v>12039</v>
      </c>
      <c r="I4437" s="5" t="s">
        <v>22964</v>
      </c>
      <c r="J4437" s="5" t="s">
        <v>12328</v>
      </c>
      <c r="K4437" s="3" t="s">
        <v>12017</v>
      </c>
      <c r="L4437" s="3" t="s">
        <v>12017</v>
      </c>
      <c r="M4437" s="3" t="n">
        <v>12</v>
      </c>
      <c r="N4437" s="20" t="n">
        <v>10.49</v>
      </c>
      <c r="O4437" s="21" t="s">
        <v>23012</v>
      </c>
    </row>
    <row r="4438" customFormat="false" ht="15" hidden="false" customHeight="true" outlineLevel="0" collapsed="false">
      <c r="A4438" s="3" t="s">
        <v>8888</v>
      </c>
      <c r="B4438" s="3" t="s">
        <v>23013</v>
      </c>
      <c r="C4438" s="3" t="s">
        <v>8887</v>
      </c>
      <c r="D4438" s="5" t="s">
        <v>23014</v>
      </c>
      <c r="E4438" s="5" t="s">
        <v>22898</v>
      </c>
      <c r="F4438" s="5" t="s">
        <v>22899</v>
      </c>
      <c r="G4438" s="5" t="s">
        <v>12038</v>
      </c>
      <c r="H4438" s="5" t="s">
        <v>12039</v>
      </c>
      <c r="I4438" s="5" t="s">
        <v>22964</v>
      </c>
      <c r="J4438" s="5" t="s">
        <v>19411</v>
      </c>
      <c r="K4438" s="3" t="s">
        <v>12017</v>
      </c>
      <c r="L4438" s="3" t="s">
        <v>12017</v>
      </c>
      <c r="M4438" s="3" t="n">
        <v>1</v>
      </c>
      <c r="N4438" s="20" t="n">
        <v>10.49</v>
      </c>
      <c r="O4438" s="21" t="s">
        <v>22722</v>
      </c>
    </row>
    <row r="4439" customFormat="false" ht="15" hidden="false" customHeight="true" outlineLevel="0" collapsed="false">
      <c r="A4439" s="3" t="s">
        <v>8890</v>
      </c>
      <c r="B4439" s="3" t="s">
        <v>23015</v>
      </c>
      <c r="C4439" s="3" t="s">
        <v>8889</v>
      </c>
      <c r="D4439" s="5" t="s">
        <v>23016</v>
      </c>
      <c r="E4439" s="5" t="s">
        <v>22873</v>
      </c>
      <c r="F4439" s="5" t="s">
        <v>22874</v>
      </c>
      <c r="G4439" s="5" t="s">
        <v>12038</v>
      </c>
      <c r="H4439" s="5" t="s">
        <v>12039</v>
      </c>
      <c r="I4439" s="5" t="s">
        <v>22875</v>
      </c>
      <c r="J4439" s="5" t="s">
        <v>12328</v>
      </c>
      <c r="K4439" s="3" t="s">
        <v>12017</v>
      </c>
      <c r="L4439" s="3" t="s">
        <v>12017</v>
      </c>
      <c r="M4439" s="3" t="n">
        <v>24</v>
      </c>
      <c r="N4439" s="20" t="n">
        <v>13.29</v>
      </c>
      <c r="O4439" s="21" t="s">
        <v>20401</v>
      </c>
    </row>
    <row r="4440" customFormat="false" ht="15" hidden="false" customHeight="true" outlineLevel="0" collapsed="false">
      <c r="A4440" s="3" t="s">
        <v>8892</v>
      </c>
      <c r="B4440" s="3" t="s">
        <v>23017</v>
      </c>
      <c r="C4440" s="3" t="s">
        <v>8891</v>
      </c>
      <c r="D4440" s="5" t="s">
        <v>23018</v>
      </c>
      <c r="E4440" s="5" t="s">
        <v>22898</v>
      </c>
      <c r="F4440" s="5" t="s">
        <v>22899</v>
      </c>
      <c r="G4440" s="5" t="s">
        <v>12038</v>
      </c>
      <c r="H4440" s="5" t="s">
        <v>12039</v>
      </c>
      <c r="I4440" s="5" t="s">
        <v>22875</v>
      </c>
      <c r="J4440" s="5" t="s">
        <v>22967</v>
      </c>
      <c r="K4440" s="3" t="s">
        <v>12017</v>
      </c>
      <c r="L4440" s="3" t="s">
        <v>12017</v>
      </c>
      <c r="M4440" s="3" t="n">
        <v>2</v>
      </c>
      <c r="N4440" s="20" t="n">
        <v>15.99</v>
      </c>
      <c r="O4440" s="21" t="s">
        <v>13421</v>
      </c>
    </row>
    <row r="4441" customFormat="false" ht="15" hidden="false" customHeight="true" outlineLevel="0" collapsed="false">
      <c r="A4441" s="3" t="s">
        <v>8894</v>
      </c>
      <c r="B4441" s="3" t="s">
        <v>23019</v>
      </c>
      <c r="C4441" s="3" t="s">
        <v>8893</v>
      </c>
      <c r="D4441" s="5" t="s">
        <v>23020</v>
      </c>
      <c r="E4441" s="5" t="s">
        <v>22898</v>
      </c>
      <c r="F4441" s="5" t="s">
        <v>22899</v>
      </c>
      <c r="G4441" s="5" t="s">
        <v>12038</v>
      </c>
      <c r="H4441" s="5" t="s">
        <v>12039</v>
      </c>
      <c r="I4441" s="5" t="s">
        <v>22875</v>
      </c>
      <c r="J4441" s="5" t="s">
        <v>19411</v>
      </c>
      <c r="K4441" s="3" t="s">
        <v>12017</v>
      </c>
      <c r="L4441" s="3" t="s">
        <v>12017</v>
      </c>
      <c r="M4441" s="3" t="n">
        <v>8</v>
      </c>
      <c r="N4441" s="20" t="n">
        <v>14.49</v>
      </c>
      <c r="O4441" s="21" t="s">
        <v>19464</v>
      </c>
    </row>
    <row r="4442" customFormat="false" ht="15" hidden="false" customHeight="true" outlineLevel="0" collapsed="false">
      <c r="A4442" s="3" t="s">
        <v>8896</v>
      </c>
      <c r="B4442" s="3" t="s">
        <v>23021</v>
      </c>
      <c r="C4442" s="3" t="s">
        <v>8895</v>
      </c>
      <c r="D4442" s="5" t="s">
        <v>23022</v>
      </c>
      <c r="E4442" s="5" t="s">
        <v>22873</v>
      </c>
      <c r="F4442" s="5" t="s">
        <v>22874</v>
      </c>
      <c r="G4442" s="5" t="s">
        <v>12038</v>
      </c>
      <c r="H4442" s="5" t="s">
        <v>12039</v>
      </c>
      <c r="I4442" s="5" t="s">
        <v>22964</v>
      </c>
      <c r="J4442" s="5" t="s">
        <v>22883</v>
      </c>
      <c r="K4442" s="3" t="s">
        <v>12017</v>
      </c>
      <c r="L4442" s="3" t="s">
        <v>12017</v>
      </c>
      <c r="M4442" s="3" t="n">
        <v>4</v>
      </c>
      <c r="N4442" s="20" t="n">
        <v>15.79</v>
      </c>
      <c r="O4442" s="21" t="s">
        <v>13018</v>
      </c>
    </row>
    <row r="4443" customFormat="false" ht="15" hidden="false" customHeight="true" outlineLevel="0" collapsed="false">
      <c r="A4443" s="3" t="s">
        <v>8898</v>
      </c>
      <c r="B4443" s="3" t="s">
        <v>23023</v>
      </c>
      <c r="C4443" s="3" t="s">
        <v>8897</v>
      </c>
      <c r="D4443" s="5" t="s">
        <v>23024</v>
      </c>
      <c r="E4443" s="5" t="s">
        <v>22869</v>
      </c>
      <c r="F4443" s="5" t="s">
        <v>22870</v>
      </c>
      <c r="G4443" s="5" t="s">
        <v>12038</v>
      </c>
      <c r="H4443" s="5" t="s">
        <v>12039</v>
      </c>
      <c r="I4443" s="5" t="s">
        <v>22964</v>
      </c>
      <c r="J4443" s="5" t="s">
        <v>22988</v>
      </c>
      <c r="K4443" s="3" t="s">
        <v>12017</v>
      </c>
      <c r="L4443" s="3" t="s">
        <v>12017</v>
      </c>
      <c r="M4443" s="3" t="n">
        <v>6</v>
      </c>
      <c r="N4443" s="20" t="n">
        <v>14.79</v>
      </c>
      <c r="O4443" s="21" t="s">
        <v>20324</v>
      </c>
    </row>
    <row r="4444" customFormat="false" ht="15" hidden="false" customHeight="true" outlineLevel="0" collapsed="false">
      <c r="A4444" s="3" t="s">
        <v>8900</v>
      </c>
      <c r="B4444" s="3" t="s">
        <v>23025</v>
      </c>
      <c r="C4444" s="3" t="s">
        <v>8899</v>
      </c>
      <c r="D4444" s="5" t="s">
        <v>23026</v>
      </c>
      <c r="E4444" s="5" t="s">
        <v>22879</v>
      </c>
      <c r="F4444" s="5" t="s">
        <v>22880</v>
      </c>
      <c r="G4444" s="5" t="s">
        <v>12038</v>
      </c>
      <c r="H4444" s="5" t="s">
        <v>12039</v>
      </c>
      <c r="I4444" s="5" t="s">
        <v>22875</v>
      </c>
      <c r="J4444" s="5" t="s">
        <v>19411</v>
      </c>
      <c r="K4444" s="3" t="s">
        <v>12017</v>
      </c>
      <c r="L4444" s="3" t="s">
        <v>12017</v>
      </c>
      <c r="M4444" s="3" t="n">
        <v>8</v>
      </c>
      <c r="N4444" s="20" t="n">
        <v>15.39</v>
      </c>
      <c r="O4444" s="21" t="s">
        <v>23027</v>
      </c>
    </row>
    <row r="4445" customFormat="false" ht="15" hidden="false" customHeight="true" outlineLevel="0" collapsed="false">
      <c r="A4445" s="3" t="s">
        <v>8902</v>
      </c>
      <c r="B4445" s="3" t="s">
        <v>23028</v>
      </c>
      <c r="C4445" s="3" t="s">
        <v>8901</v>
      </c>
      <c r="D4445" s="5" t="s">
        <v>23029</v>
      </c>
      <c r="E4445" s="5" t="s">
        <v>22869</v>
      </c>
      <c r="F4445" s="5" t="s">
        <v>22870</v>
      </c>
      <c r="G4445" s="5" t="s">
        <v>12038</v>
      </c>
      <c r="H4445" s="5" t="s">
        <v>12039</v>
      </c>
      <c r="I4445" s="5" t="s">
        <v>22875</v>
      </c>
      <c r="J4445" s="5" t="s">
        <v>22988</v>
      </c>
      <c r="K4445" s="3" t="s">
        <v>12017</v>
      </c>
      <c r="L4445" s="3" t="s">
        <v>12017</v>
      </c>
      <c r="M4445" s="3" t="n">
        <v>6</v>
      </c>
      <c r="N4445" s="20" t="n">
        <v>15.79</v>
      </c>
      <c r="O4445" s="21" t="s">
        <v>13945</v>
      </c>
    </row>
    <row r="4446" customFormat="false" ht="15" hidden="false" customHeight="true" outlineLevel="0" collapsed="false">
      <c r="A4446" s="3" t="s">
        <v>8904</v>
      </c>
      <c r="B4446" s="3" t="s">
        <v>23030</v>
      </c>
      <c r="C4446" s="3" t="s">
        <v>8903</v>
      </c>
      <c r="D4446" s="5" t="s">
        <v>23031</v>
      </c>
      <c r="E4446" s="5" t="s">
        <v>22898</v>
      </c>
      <c r="F4446" s="5" t="s">
        <v>22899</v>
      </c>
      <c r="G4446" s="5" t="s">
        <v>12038</v>
      </c>
      <c r="H4446" s="5" t="s">
        <v>12039</v>
      </c>
      <c r="I4446" s="5" t="s">
        <v>22964</v>
      </c>
      <c r="J4446" s="5" t="s">
        <v>12328</v>
      </c>
      <c r="K4446" s="3" t="s">
        <v>12017</v>
      </c>
      <c r="L4446" s="3" t="s">
        <v>12017</v>
      </c>
      <c r="M4446" s="3" t="n">
        <v>24</v>
      </c>
      <c r="N4446" s="20" t="n">
        <v>15.99</v>
      </c>
      <c r="O4446" s="21" t="s">
        <v>15192</v>
      </c>
    </row>
    <row r="4447" customFormat="false" ht="15" hidden="false" customHeight="true" outlineLevel="0" collapsed="false">
      <c r="A4447" s="3" t="s">
        <v>8906</v>
      </c>
      <c r="B4447" s="3" t="s">
        <v>23032</v>
      </c>
      <c r="C4447" s="3" t="s">
        <v>8905</v>
      </c>
      <c r="D4447" s="5" t="s">
        <v>23033</v>
      </c>
      <c r="E4447" s="5" t="s">
        <v>22879</v>
      </c>
      <c r="F4447" s="5" t="s">
        <v>22880</v>
      </c>
      <c r="G4447" s="5" t="s">
        <v>12038</v>
      </c>
      <c r="H4447" s="5" t="s">
        <v>12039</v>
      </c>
      <c r="I4447" s="5" t="s">
        <v>22964</v>
      </c>
      <c r="J4447" s="5" t="s">
        <v>22967</v>
      </c>
      <c r="K4447" s="3" t="s">
        <v>12017</v>
      </c>
      <c r="L4447" s="3" t="s">
        <v>12017</v>
      </c>
      <c r="M4447" s="3" t="n">
        <v>4</v>
      </c>
      <c r="N4447" s="20" t="n">
        <v>15.79</v>
      </c>
      <c r="O4447" s="21" t="s">
        <v>14504</v>
      </c>
    </row>
    <row r="4448" customFormat="false" ht="15" hidden="false" customHeight="true" outlineLevel="0" collapsed="false">
      <c r="A4448" s="3" t="s">
        <v>8908</v>
      </c>
      <c r="B4448" s="3" t="s">
        <v>23034</v>
      </c>
      <c r="C4448" s="3" t="s">
        <v>8907</v>
      </c>
      <c r="D4448" s="5" t="s">
        <v>23035</v>
      </c>
      <c r="E4448" s="5" t="s">
        <v>22879</v>
      </c>
      <c r="F4448" s="5" t="s">
        <v>22880</v>
      </c>
      <c r="G4448" s="5" t="s">
        <v>12038</v>
      </c>
      <c r="H4448" s="5" t="s">
        <v>12039</v>
      </c>
      <c r="I4448" s="5" t="s">
        <v>22875</v>
      </c>
      <c r="J4448" s="5" t="s">
        <v>12328</v>
      </c>
      <c r="K4448" s="3" t="s">
        <v>12017</v>
      </c>
      <c r="L4448" s="3" t="s">
        <v>12017</v>
      </c>
      <c r="M4448" s="3" t="n">
        <v>4</v>
      </c>
      <c r="N4448" s="20" t="n">
        <v>12.39</v>
      </c>
      <c r="O4448" s="21" t="s">
        <v>13059</v>
      </c>
    </row>
    <row r="4449" customFormat="false" ht="15" hidden="false" customHeight="true" outlineLevel="0" collapsed="false">
      <c r="A4449" s="3" t="s">
        <v>8910</v>
      </c>
      <c r="B4449" s="3" t="s">
        <v>23036</v>
      </c>
      <c r="C4449" s="3" t="s">
        <v>8909</v>
      </c>
      <c r="D4449" s="5" t="s">
        <v>23037</v>
      </c>
      <c r="E4449" s="5" t="s">
        <v>22873</v>
      </c>
      <c r="F4449" s="5" t="s">
        <v>22874</v>
      </c>
      <c r="G4449" s="5" t="s">
        <v>12038</v>
      </c>
      <c r="H4449" s="5" t="s">
        <v>12039</v>
      </c>
      <c r="I4449" s="5" t="s">
        <v>22964</v>
      </c>
      <c r="J4449" s="5" t="s">
        <v>12328</v>
      </c>
      <c r="K4449" s="3" t="s">
        <v>12017</v>
      </c>
      <c r="L4449" s="3" t="s">
        <v>12017</v>
      </c>
      <c r="M4449" s="3" t="n">
        <v>24</v>
      </c>
      <c r="N4449" s="20" t="n">
        <v>9.89</v>
      </c>
      <c r="O4449" s="21" t="s">
        <v>13719</v>
      </c>
    </row>
    <row r="4450" customFormat="false" ht="15" hidden="false" customHeight="true" outlineLevel="0" collapsed="false">
      <c r="A4450" s="3" t="s">
        <v>8912</v>
      </c>
      <c r="B4450" s="3" t="s">
        <v>23038</v>
      </c>
      <c r="C4450" s="3" t="s">
        <v>8911</v>
      </c>
      <c r="D4450" s="5" t="s">
        <v>23039</v>
      </c>
      <c r="E4450" s="5" t="s">
        <v>22869</v>
      </c>
      <c r="F4450" s="5" t="s">
        <v>22870</v>
      </c>
      <c r="G4450" s="5" t="s">
        <v>12038</v>
      </c>
      <c r="H4450" s="5" t="s">
        <v>12039</v>
      </c>
      <c r="I4450" s="5" t="s">
        <v>22964</v>
      </c>
      <c r="J4450" s="5" t="s">
        <v>12328</v>
      </c>
      <c r="K4450" s="3" t="s">
        <v>12017</v>
      </c>
      <c r="L4450" s="3" t="s">
        <v>12017</v>
      </c>
      <c r="M4450" s="3" t="n">
        <v>4</v>
      </c>
      <c r="N4450" s="20" t="n">
        <v>14.29</v>
      </c>
      <c r="O4450" s="21" t="s">
        <v>13418</v>
      </c>
    </row>
    <row r="4451" customFormat="false" ht="15" hidden="false" customHeight="true" outlineLevel="0" collapsed="false">
      <c r="A4451" s="3" t="s">
        <v>8914</v>
      </c>
      <c r="B4451" s="3" t="s">
        <v>23040</v>
      </c>
      <c r="C4451" s="3" t="s">
        <v>8913</v>
      </c>
      <c r="D4451" s="5" t="s">
        <v>23041</v>
      </c>
      <c r="E4451" s="5" t="s">
        <v>22873</v>
      </c>
      <c r="F4451" s="5" t="s">
        <v>22874</v>
      </c>
      <c r="G4451" s="5" t="s">
        <v>12038</v>
      </c>
      <c r="H4451" s="5" t="s">
        <v>12039</v>
      </c>
      <c r="I4451" s="5" t="s">
        <v>22875</v>
      </c>
      <c r="J4451" s="5" t="s">
        <v>22988</v>
      </c>
      <c r="K4451" s="3" t="s">
        <v>12017</v>
      </c>
      <c r="L4451" s="3" t="s">
        <v>12017</v>
      </c>
      <c r="M4451" s="3" t="n">
        <v>4</v>
      </c>
      <c r="N4451" s="20" t="n">
        <v>9.39</v>
      </c>
      <c r="O4451" s="21" t="s">
        <v>12233</v>
      </c>
    </row>
    <row r="4452" customFormat="false" ht="15" hidden="false" customHeight="true" outlineLevel="0" collapsed="false">
      <c r="A4452" s="3" t="s">
        <v>8916</v>
      </c>
      <c r="B4452" s="3" t="s">
        <v>23042</v>
      </c>
      <c r="C4452" s="3" t="s">
        <v>8915</v>
      </c>
      <c r="D4452" s="5" t="s">
        <v>23043</v>
      </c>
      <c r="E4452" s="5" t="s">
        <v>22869</v>
      </c>
      <c r="F4452" s="5" t="s">
        <v>22870</v>
      </c>
      <c r="G4452" s="5" t="s">
        <v>12038</v>
      </c>
      <c r="H4452" s="5" t="s">
        <v>12039</v>
      </c>
      <c r="I4452" s="5" t="s">
        <v>22875</v>
      </c>
      <c r="J4452" s="5" t="s">
        <v>12328</v>
      </c>
      <c r="K4452" s="3" t="s">
        <v>12017</v>
      </c>
      <c r="L4452" s="3" t="s">
        <v>12017</v>
      </c>
      <c r="M4452" s="3" t="n">
        <v>8</v>
      </c>
      <c r="N4452" s="20" t="n">
        <v>11.89</v>
      </c>
      <c r="O4452" s="21" t="s">
        <v>13995</v>
      </c>
    </row>
    <row r="4453" customFormat="false" ht="15" hidden="false" customHeight="true" outlineLevel="0" collapsed="false">
      <c r="A4453" s="3" t="s">
        <v>8918</v>
      </c>
      <c r="B4453" s="3" t="s">
        <v>23044</v>
      </c>
      <c r="C4453" s="3" t="s">
        <v>8917</v>
      </c>
      <c r="D4453" s="5" t="s">
        <v>23045</v>
      </c>
      <c r="E4453" s="5" t="s">
        <v>22879</v>
      </c>
      <c r="F4453" s="5" t="s">
        <v>22880</v>
      </c>
      <c r="G4453" s="5" t="s">
        <v>12038</v>
      </c>
      <c r="H4453" s="5" t="s">
        <v>12039</v>
      </c>
      <c r="I4453" s="5" t="s">
        <v>22875</v>
      </c>
      <c r="J4453" s="5" t="s">
        <v>22967</v>
      </c>
      <c r="K4453" s="3" t="s">
        <v>12017</v>
      </c>
      <c r="L4453" s="3" t="s">
        <v>12017</v>
      </c>
      <c r="M4453" s="3" t="n">
        <v>8</v>
      </c>
      <c r="N4453" s="20" t="n">
        <v>14.79</v>
      </c>
      <c r="O4453" s="21" t="s">
        <v>12861</v>
      </c>
    </row>
    <row r="4454" customFormat="false" ht="15" hidden="false" customHeight="true" outlineLevel="0" collapsed="false">
      <c r="A4454" s="3" t="s">
        <v>8920</v>
      </c>
      <c r="B4454" s="3" t="s">
        <v>23046</v>
      </c>
      <c r="C4454" s="3" t="s">
        <v>8919</v>
      </c>
      <c r="D4454" s="5" t="s">
        <v>23047</v>
      </c>
      <c r="E4454" s="5" t="s">
        <v>22898</v>
      </c>
      <c r="F4454" s="5" t="s">
        <v>22899</v>
      </c>
      <c r="G4454" s="5" t="s">
        <v>12038</v>
      </c>
      <c r="H4454" s="5" t="s">
        <v>12039</v>
      </c>
      <c r="I4454" s="5" t="s">
        <v>22964</v>
      </c>
      <c r="J4454" s="5" t="s">
        <v>12328</v>
      </c>
      <c r="K4454" s="3" t="s">
        <v>12017</v>
      </c>
      <c r="L4454" s="3" t="s">
        <v>12017</v>
      </c>
      <c r="M4454" s="3" t="n">
        <v>2</v>
      </c>
      <c r="N4454" s="20" t="n">
        <v>12.49</v>
      </c>
      <c r="O4454" s="21" t="s">
        <v>12209</v>
      </c>
    </row>
    <row r="4455" customFormat="false" ht="15" hidden="false" customHeight="true" outlineLevel="0" collapsed="false">
      <c r="A4455" s="3" t="s">
        <v>8922</v>
      </c>
      <c r="B4455" s="3" t="s">
        <v>23048</v>
      </c>
      <c r="C4455" s="3" t="s">
        <v>8921</v>
      </c>
      <c r="D4455" s="5" t="s">
        <v>23022</v>
      </c>
      <c r="E4455" s="5" t="s">
        <v>22873</v>
      </c>
      <c r="F4455" s="5" t="s">
        <v>22874</v>
      </c>
      <c r="G4455" s="5" t="s">
        <v>12038</v>
      </c>
      <c r="H4455" s="5" t="s">
        <v>12039</v>
      </c>
      <c r="I4455" s="5" t="s">
        <v>22964</v>
      </c>
      <c r="J4455" s="5" t="s">
        <v>19411</v>
      </c>
      <c r="K4455" s="3" t="s">
        <v>12017</v>
      </c>
      <c r="L4455" s="3" t="s">
        <v>12017</v>
      </c>
      <c r="M4455" s="3" t="n">
        <v>2</v>
      </c>
      <c r="N4455" s="20" t="n">
        <v>14.89</v>
      </c>
      <c r="O4455" s="21" t="s">
        <v>14407</v>
      </c>
    </row>
    <row r="4456" customFormat="false" ht="15" hidden="false" customHeight="true" outlineLevel="0" collapsed="false">
      <c r="A4456" s="3" t="s">
        <v>8924</v>
      </c>
      <c r="B4456" s="3" t="s">
        <v>23049</v>
      </c>
      <c r="C4456" s="3" t="s">
        <v>8923</v>
      </c>
      <c r="D4456" s="5" t="s">
        <v>22985</v>
      </c>
      <c r="E4456" s="5" t="s">
        <v>22873</v>
      </c>
      <c r="F4456" s="5" t="s">
        <v>22874</v>
      </c>
      <c r="G4456" s="5" t="s">
        <v>12038</v>
      </c>
      <c r="H4456" s="5" t="s">
        <v>12039</v>
      </c>
      <c r="I4456" s="5" t="s">
        <v>22875</v>
      </c>
      <c r="J4456" s="5" t="s">
        <v>22988</v>
      </c>
      <c r="K4456" s="3" t="s">
        <v>12017</v>
      </c>
      <c r="L4456" s="3" t="s">
        <v>12017</v>
      </c>
      <c r="M4456" s="3" t="n">
        <v>12</v>
      </c>
      <c r="N4456" s="20" t="n">
        <v>15.39</v>
      </c>
      <c r="O4456" s="21" t="s">
        <v>19862</v>
      </c>
    </row>
    <row r="4457" customFormat="false" ht="15" hidden="false" customHeight="true" outlineLevel="0" collapsed="false">
      <c r="A4457" s="3" t="s">
        <v>8926</v>
      </c>
      <c r="B4457" s="3" t="s">
        <v>23050</v>
      </c>
      <c r="C4457" s="3" t="s">
        <v>8925</v>
      </c>
      <c r="D4457" s="5" t="s">
        <v>22971</v>
      </c>
      <c r="E4457" s="5" t="s">
        <v>22869</v>
      </c>
      <c r="F4457" s="5" t="s">
        <v>22870</v>
      </c>
      <c r="G4457" s="5" t="s">
        <v>12038</v>
      </c>
      <c r="H4457" s="5" t="s">
        <v>12039</v>
      </c>
      <c r="I4457" s="5" t="s">
        <v>22964</v>
      </c>
      <c r="J4457" s="5" t="s">
        <v>12328</v>
      </c>
      <c r="K4457" s="3" t="s">
        <v>12017</v>
      </c>
      <c r="L4457" s="3" t="s">
        <v>12017</v>
      </c>
      <c r="M4457" s="3" t="n">
        <v>1</v>
      </c>
      <c r="N4457" s="20" t="n">
        <v>12.49</v>
      </c>
      <c r="O4457" s="21" t="s">
        <v>12261</v>
      </c>
    </row>
    <row r="4458" customFormat="false" ht="15" hidden="false" customHeight="true" outlineLevel="0" collapsed="false">
      <c r="A4458" s="3" t="s">
        <v>8928</v>
      </c>
      <c r="B4458" s="3" t="s">
        <v>23051</v>
      </c>
      <c r="C4458" s="3" t="s">
        <v>8927</v>
      </c>
      <c r="D4458" s="5" t="s">
        <v>23052</v>
      </c>
      <c r="E4458" s="5" t="s">
        <v>22869</v>
      </c>
      <c r="F4458" s="5" t="s">
        <v>22870</v>
      </c>
      <c r="G4458" s="5" t="s">
        <v>12038</v>
      </c>
      <c r="H4458" s="5" t="s">
        <v>12045</v>
      </c>
      <c r="I4458" s="5" t="s">
        <v>23053</v>
      </c>
      <c r="J4458" s="5" t="s">
        <v>22895</v>
      </c>
      <c r="K4458" s="3" t="s">
        <v>12017</v>
      </c>
      <c r="L4458" s="3" t="s">
        <v>12017</v>
      </c>
      <c r="M4458" s="3" t="n">
        <v>24</v>
      </c>
      <c r="N4458" s="20" t="n">
        <v>14.89</v>
      </c>
      <c r="O4458" s="21" t="s">
        <v>14774</v>
      </c>
    </row>
    <row r="4459" customFormat="false" ht="15" hidden="false" customHeight="true" outlineLevel="0" collapsed="false">
      <c r="A4459" s="3" t="s">
        <v>8930</v>
      </c>
      <c r="B4459" s="3" t="s">
        <v>23054</v>
      </c>
      <c r="C4459" s="3" t="s">
        <v>8929</v>
      </c>
      <c r="D4459" s="5" t="s">
        <v>23055</v>
      </c>
      <c r="E4459" s="5" t="s">
        <v>22898</v>
      </c>
      <c r="F4459" s="5" t="s">
        <v>22899</v>
      </c>
      <c r="G4459" s="5" t="s">
        <v>12038</v>
      </c>
      <c r="H4459" s="5" t="s">
        <v>12045</v>
      </c>
      <c r="I4459" s="5" t="s">
        <v>23053</v>
      </c>
      <c r="J4459" s="5" t="s">
        <v>19433</v>
      </c>
      <c r="K4459" s="3" t="s">
        <v>12017</v>
      </c>
      <c r="L4459" s="3" t="s">
        <v>12017</v>
      </c>
      <c r="M4459" s="3" t="n">
        <v>2</v>
      </c>
      <c r="N4459" s="20" t="n">
        <v>14.29</v>
      </c>
      <c r="O4459" s="21" t="s">
        <v>13814</v>
      </c>
    </row>
    <row r="4460" customFormat="false" ht="15" hidden="false" customHeight="true" outlineLevel="0" collapsed="false">
      <c r="A4460" s="3" t="s">
        <v>8932</v>
      </c>
      <c r="B4460" s="3" t="s">
        <v>23056</v>
      </c>
      <c r="C4460" s="3" t="s">
        <v>8931</v>
      </c>
      <c r="D4460" s="5" t="s">
        <v>23057</v>
      </c>
      <c r="E4460" s="5" t="s">
        <v>22873</v>
      </c>
      <c r="F4460" s="5" t="s">
        <v>22874</v>
      </c>
      <c r="G4460" s="5" t="s">
        <v>12038</v>
      </c>
      <c r="H4460" s="5" t="s">
        <v>12045</v>
      </c>
      <c r="I4460" s="5" t="s">
        <v>23053</v>
      </c>
      <c r="J4460" s="5" t="s">
        <v>22876</v>
      </c>
      <c r="K4460" s="3" t="s">
        <v>12017</v>
      </c>
      <c r="L4460" s="3" t="s">
        <v>12017</v>
      </c>
      <c r="M4460" s="3" t="n">
        <v>2</v>
      </c>
      <c r="N4460" s="20" t="n">
        <v>15.79</v>
      </c>
      <c r="O4460" s="21" t="s">
        <v>16514</v>
      </c>
    </row>
    <row r="4461" customFormat="false" ht="15" hidden="false" customHeight="true" outlineLevel="0" collapsed="false">
      <c r="A4461" s="3" t="s">
        <v>8934</v>
      </c>
      <c r="B4461" s="3" t="s">
        <v>23058</v>
      </c>
      <c r="C4461" s="3" t="s">
        <v>8933</v>
      </c>
      <c r="D4461" s="5" t="s">
        <v>23059</v>
      </c>
      <c r="E4461" s="5" t="s">
        <v>22873</v>
      </c>
      <c r="F4461" s="5" t="s">
        <v>22874</v>
      </c>
      <c r="G4461" s="5" t="s">
        <v>12038</v>
      </c>
      <c r="H4461" s="5" t="s">
        <v>12045</v>
      </c>
      <c r="I4461" s="5" t="s">
        <v>23053</v>
      </c>
      <c r="J4461" s="5" t="s">
        <v>22895</v>
      </c>
      <c r="K4461" s="3" t="s">
        <v>12017</v>
      </c>
      <c r="L4461" s="3" t="s">
        <v>12017</v>
      </c>
      <c r="M4461" s="3" t="n">
        <v>6</v>
      </c>
      <c r="N4461" s="20" t="n">
        <v>21.39</v>
      </c>
      <c r="O4461" s="21" t="s">
        <v>12755</v>
      </c>
    </row>
    <row r="4462" customFormat="false" ht="15" hidden="false" customHeight="true" outlineLevel="0" collapsed="false">
      <c r="A4462" s="3" t="s">
        <v>8936</v>
      </c>
      <c r="B4462" s="3" t="s">
        <v>23060</v>
      </c>
      <c r="C4462" s="3" t="s">
        <v>8935</v>
      </c>
      <c r="D4462" s="5" t="s">
        <v>23061</v>
      </c>
      <c r="E4462" s="5" t="s">
        <v>22869</v>
      </c>
      <c r="F4462" s="5" t="s">
        <v>22870</v>
      </c>
      <c r="G4462" s="5" t="s">
        <v>12038</v>
      </c>
      <c r="H4462" s="5" t="s">
        <v>12045</v>
      </c>
      <c r="I4462" s="5" t="s">
        <v>23062</v>
      </c>
      <c r="J4462" s="5" t="s">
        <v>22876</v>
      </c>
      <c r="K4462" s="3" t="s">
        <v>12017</v>
      </c>
      <c r="L4462" s="3" t="s">
        <v>12017</v>
      </c>
      <c r="M4462" s="3" t="n">
        <v>24</v>
      </c>
      <c r="N4462" s="20" t="n">
        <v>10.99</v>
      </c>
      <c r="O4462" s="21" t="s">
        <v>17302</v>
      </c>
    </row>
    <row r="4463" customFormat="false" ht="15" hidden="false" customHeight="true" outlineLevel="0" collapsed="false">
      <c r="A4463" s="3" t="s">
        <v>8938</v>
      </c>
      <c r="B4463" s="3" t="s">
        <v>23063</v>
      </c>
      <c r="C4463" s="3" t="s">
        <v>8937</v>
      </c>
      <c r="D4463" s="5" t="s">
        <v>23064</v>
      </c>
      <c r="E4463" s="5" t="s">
        <v>22879</v>
      </c>
      <c r="F4463" s="5" t="s">
        <v>22880</v>
      </c>
      <c r="G4463" s="5" t="s">
        <v>12038</v>
      </c>
      <c r="H4463" s="5" t="s">
        <v>12045</v>
      </c>
      <c r="I4463" s="5" t="s">
        <v>23062</v>
      </c>
      <c r="J4463" s="5" t="s">
        <v>12328</v>
      </c>
      <c r="K4463" s="3" t="s">
        <v>12017</v>
      </c>
      <c r="L4463" s="3" t="s">
        <v>12017</v>
      </c>
      <c r="M4463" s="3" t="n">
        <v>6</v>
      </c>
      <c r="N4463" s="20" t="n">
        <v>11.49</v>
      </c>
      <c r="O4463" s="21" t="s">
        <v>13012</v>
      </c>
    </row>
    <row r="4464" customFormat="false" ht="15" hidden="false" customHeight="true" outlineLevel="0" collapsed="false">
      <c r="A4464" s="3" t="s">
        <v>8940</v>
      </c>
      <c r="B4464" s="3" t="s">
        <v>23065</v>
      </c>
      <c r="C4464" s="3" t="s">
        <v>8939</v>
      </c>
      <c r="D4464" s="5" t="s">
        <v>23066</v>
      </c>
      <c r="E4464" s="5" t="s">
        <v>22898</v>
      </c>
      <c r="F4464" s="5" t="s">
        <v>22899</v>
      </c>
      <c r="G4464" s="5" t="s">
        <v>12038</v>
      </c>
      <c r="H4464" s="5" t="s">
        <v>12045</v>
      </c>
      <c r="I4464" s="5" t="s">
        <v>23062</v>
      </c>
      <c r="J4464" s="5" t="s">
        <v>12328</v>
      </c>
      <c r="K4464" s="3" t="s">
        <v>12017</v>
      </c>
      <c r="L4464" s="3" t="s">
        <v>12017</v>
      </c>
      <c r="M4464" s="3" t="n">
        <v>2</v>
      </c>
      <c r="N4464" s="20" t="n">
        <v>11.29</v>
      </c>
      <c r="O4464" s="21" t="s">
        <v>15125</v>
      </c>
    </row>
    <row r="4465" customFormat="false" ht="15" hidden="false" customHeight="true" outlineLevel="0" collapsed="false">
      <c r="A4465" s="3" t="s">
        <v>8942</v>
      </c>
      <c r="B4465" s="3" t="s">
        <v>23067</v>
      </c>
      <c r="C4465" s="3" t="s">
        <v>8941</v>
      </c>
      <c r="D4465" s="5" t="s">
        <v>23068</v>
      </c>
      <c r="E4465" s="5" t="s">
        <v>22869</v>
      </c>
      <c r="F4465" s="5" t="s">
        <v>22870</v>
      </c>
      <c r="G4465" s="5" t="s">
        <v>12038</v>
      </c>
      <c r="H4465" s="5" t="s">
        <v>12045</v>
      </c>
      <c r="I4465" s="5" t="s">
        <v>23062</v>
      </c>
      <c r="J4465" s="5" t="s">
        <v>22876</v>
      </c>
      <c r="K4465" s="3" t="s">
        <v>12017</v>
      </c>
      <c r="L4465" s="3" t="s">
        <v>12017</v>
      </c>
      <c r="M4465" s="3" t="n">
        <v>8</v>
      </c>
      <c r="N4465" s="20" t="n">
        <v>11.29</v>
      </c>
      <c r="O4465" s="21" t="s">
        <v>17105</v>
      </c>
    </row>
    <row r="4466" customFormat="false" ht="15" hidden="false" customHeight="true" outlineLevel="0" collapsed="false">
      <c r="A4466" s="3" t="s">
        <v>8944</v>
      </c>
      <c r="B4466" s="3" t="s">
        <v>23069</v>
      </c>
      <c r="C4466" s="3" t="s">
        <v>8943</v>
      </c>
      <c r="D4466" s="5" t="s">
        <v>23070</v>
      </c>
      <c r="E4466" s="5" t="s">
        <v>22869</v>
      </c>
      <c r="F4466" s="5" t="s">
        <v>22870</v>
      </c>
      <c r="G4466" s="5" t="s">
        <v>12038</v>
      </c>
      <c r="H4466" s="5" t="s">
        <v>12045</v>
      </c>
      <c r="I4466" s="5" t="s">
        <v>23053</v>
      </c>
      <c r="J4466" s="5" t="s">
        <v>21499</v>
      </c>
      <c r="K4466" s="3" t="s">
        <v>12017</v>
      </c>
      <c r="L4466" s="3" t="s">
        <v>12017</v>
      </c>
      <c r="M4466" s="3" t="n">
        <v>8</v>
      </c>
      <c r="N4466" s="20" t="n">
        <v>11.29</v>
      </c>
      <c r="O4466" s="21" t="s">
        <v>14855</v>
      </c>
    </row>
    <row r="4467" customFormat="false" ht="15" hidden="false" customHeight="true" outlineLevel="0" collapsed="false">
      <c r="A4467" s="3" t="s">
        <v>8946</v>
      </c>
      <c r="B4467" s="3" t="s">
        <v>23071</v>
      </c>
      <c r="C4467" s="3" t="s">
        <v>8945</v>
      </c>
      <c r="D4467" s="5" t="s">
        <v>23072</v>
      </c>
      <c r="E4467" s="5" t="s">
        <v>22869</v>
      </c>
      <c r="F4467" s="5" t="s">
        <v>22870</v>
      </c>
      <c r="G4467" s="5" t="s">
        <v>12038</v>
      </c>
      <c r="H4467" s="5" t="s">
        <v>12045</v>
      </c>
      <c r="I4467" s="5" t="s">
        <v>23053</v>
      </c>
      <c r="J4467" s="5" t="s">
        <v>22895</v>
      </c>
      <c r="K4467" s="3" t="s">
        <v>12017</v>
      </c>
      <c r="L4467" s="3" t="s">
        <v>12017</v>
      </c>
      <c r="M4467" s="3" t="n">
        <v>4</v>
      </c>
      <c r="N4467" s="20" t="n">
        <v>15.99</v>
      </c>
      <c r="O4467" s="21" t="s">
        <v>17505</v>
      </c>
    </row>
    <row r="4468" customFormat="false" ht="15" hidden="false" customHeight="true" outlineLevel="0" collapsed="false">
      <c r="A4468" s="3" t="s">
        <v>8948</v>
      </c>
      <c r="B4468" s="3" t="s">
        <v>23073</v>
      </c>
      <c r="C4468" s="3" t="s">
        <v>8947</v>
      </c>
      <c r="D4468" s="5" t="s">
        <v>23074</v>
      </c>
      <c r="E4468" s="5" t="s">
        <v>22898</v>
      </c>
      <c r="F4468" s="5" t="s">
        <v>22899</v>
      </c>
      <c r="G4468" s="5" t="s">
        <v>12038</v>
      </c>
      <c r="H4468" s="5" t="s">
        <v>12045</v>
      </c>
      <c r="I4468" s="5" t="s">
        <v>23053</v>
      </c>
      <c r="J4468" s="5" t="s">
        <v>19433</v>
      </c>
      <c r="K4468" s="3" t="s">
        <v>12017</v>
      </c>
      <c r="L4468" s="3" t="s">
        <v>12017</v>
      </c>
      <c r="M4468" s="3" t="n">
        <v>6</v>
      </c>
      <c r="N4468" s="20" t="n">
        <v>20.99</v>
      </c>
      <c r="O4468" s="21" t="s">
        <v>15895</v>
      </c>
    </row>
    <row r="4469" customFormat="false" ht="15" hidden="false" customHeight="true" outlineLevel="0" collapsed="false">
      <c r="A4469" s="3" t="s">
        <v>8950</v>
      </c>
      <c r="B4469" s="3" t="s">
        <v>23075</v>
      </c>
      <c r="C4469" s="3" t="s">
        <v>8949</v>
      </c>
      <c r="D4469" s="5" t="s">
        <v>23076</v>
      </c>
      <c r="E4469" s="5" t="s">
        <v>22898</v>
      </c>
      <c r="F4469" s="5" t="s">
        <v>22899</v>
      </c>
      <c r="G4469" s="5" t="s">
        <v>12038</v>
      </c>
      <c r="H4469" s="5" t="s">
        <v>12045</v>
      </c>
      <c r="I4469" s="5" t="s">
        <v>23062</v>
      </c>
      <c r="J4469" s="5" t="s">
        <v>22876</v>
      </c>
      <c r="K4469" s="3" t="s">
        <v>12017</v>
      </c>
      <c r="L4469" s="3" t="s">
        <v>12017</v>
      </c>
      <c r="M4469" s="3" t="n">
        <v>2</v>
      </c>
      <c r="N4469" s="20" t="n">
        <v>22.99</v>
      </c>
      <c r="O4469" s="21" t="s">
        <v>16873</v>
      </c>
    </row>
    <row r="4470" customFormat="false" ht="15" hidden="false" customHeight="true" outlineLevel="0" collapsed="false">
      <c r="A4470" s="3" t="s">
        <v>8952</v>
      </c>
      <c r="B4470" s="3" t="s">
        <v>23077</v>
      </c>
      <c r="C4470" s="3" t="s">
        <v>8951</v>
      </c>
      <c r="D4470" s="5" t="s">
        <v>23078</v>
      </c>
      <c r="E4470" s="5" t="s">
        <v>22873</v>
      </c>
      <c r="F4470" s="5" t="s">
        <v>22874</v>
      </c>
      <c r="G4470" s="5" t="s">
        <v>12038</v>
      </c>
      <c r="H4470" s="5" t="s">
        <v>12045</v>
      </c>
      <c r="I4470" s="5" t="s">
        <v>23062</v>
      </c>
      <c r="J4470" s="5" t="s">
        <v>21499</v>
      </c>
      <c r="K4470" s="3" t="s">
        <v>12017</v>
      </c>
      <c r="L4470" s="3" t="s">
        <v>12017</v>
      </c>
      <c r="M4470" s="3" t="n">
        <v>2</v>
      </c>
      <c r="N4470" s="20" t="n">
        <v>9.89</v>
      </c>
      <c r="O4470" s="21" t="s">
        <v>12953</v>
      </c>
    </row>
    <row r="4471" customFormat="false" ht="15" hidden="false" customHeight="true" outlineLevel="0" collapsed="false">
      <c r="A4471" s="3" t="s">
        <v>8954</v>
      </c>
      <c r="B4471" s="3" t="s">
        <v>23079</v>
      </c>
      <c r="C4471" s="3" t="s">
        <v>8953</v>
      </c>
      <c r="D4471" s="5" t="s">
        <v>23080</v>
      </c>
      <c r="E4471" s="5" t="s">
        <v>22869</v>
      </c>
      <c r="F4471" s="5" t="s">
        <v>22870</v>
      </c>
      <c r="G4471" s="5" t="s">
        <v>12038</v>
      </c>
      <c r="H4471" s="5" t="s">
        <v>12045</v>
      </c>
      <c r="I4471" s="5" t="s">
        <v>23053</v>
      </c>
      <c r="J4471" s="5" t="s">
        <v>22895</v>
      </c>
      <c r="K4471" s="3" t="s">
        <v>12017</v>
      </c>
      <c r="L4471" s="3" t="s">
        <v>12017</v>
      </c>
      <c r="M4471" s="3" t="n">
        <v>1</v>
      </c>
      <c r="N4471" s="20" t="n">
        <v>21.99</v>
      </c>
      <c r="O4471" s="21" t="s">
        <v>12534</v>
      </c>
    </row>
    <row r="4472" customFormat="false" ht="15" hidden="false" customHeight="true" outlineLevel="0" collapsed="false">
      <c r="A4472" s="3" t="s">
        <v>8956</v>
      </c>
      <c r="B4472" s="3" t="s">
        <v>23081</v>
      </c>
      <c r="C4472" s="3" t="s">
        <v>8955</v>
      </c>
      <c r="D4472" s="5" t="s">
        <v>23082</v>
      </c>
      <c r="E4472" s="5" t="s">
        <v>22869</v>
      </c>
      <c r="F4472" s="5" t="s">
        <v>22870</v>
      </c>
      <c r="G4472" s="5" t="s">
        <v>12038</v>
      </c>
      <c r="H4472" s="5" t="s">
        <v>12045</v>
      </c>
      <c r="I4472" s="5" t="s">
        <v>23062</v>
      </c>
      <c r="J4472" s="5" t="s">
        <v>21499</v>
      </c>
      <c r="K4472" s="3" t="s">
        <v>12017</v>
      </c>
      <c r="L4472" s="3" t="s">
        <v>12017</v>
      </c>
      <c r="M4472" s="3" t="n">
        <v>24</v>
      </c>
      <c r="N4472" s="20" t="n">
        <v>15.99</v>
      </c>
      <c r="O4472" s="21" t="s">
        <v>18439</v>
      </c>
    </row>
    <row r="4473" customFormat="false" ht="15" hidden="false" customHeight="true" outlineLevel="0" collapsed="false">
      <c r="A4473" s="3" t="s">
        <v>8958</v>
      </c>
      <c r="B4473" s="3" t="s">
        <v>23083</v>
      </c>
      <c r="C4473" s="3" t="s">
        <v>8957</v>
      </c>
      <c r="D4473" s="5" t="s">
        <v>23084</v>
      </c>
      <c r="E4473" s="5" t="s">
        <v>22879</v>
      </c>
      <c r="F4473" s="5" t="s">
        <v>22880</v>
      </c>
      <c r="G4473" s="5" t="s">
        <v>12038</v>
      </c>
      <c r="H4473" s="5" t="s">
        <v>12045</v>
      </c>
      <c r="I4473" s="5" t="s">
        <v>23053</v>
      </c>
      <c r="J4473" s="5" t="s">
        <v>21499</v>
      </c>
      <c r="K4473" s="3" t="s">
        <v>12017</v>
      </c>
      <c r="L4473" s="3" t="s">
        <v>12017</v>
      </c>
      <c r="M4473" s="3" t="n">
        <v>24</v>
      </c>
      <c r="N4473" s="20" t="n">
        <v>21.89</v>
      </c>
      <c r="O4473" s="21" t="s">
        <v>18640</v>
      </c>
    </row>
    <row r="4474" customFormat="false" ht="15" hidden="false" customHeight="true" outlineLevel="0" collapsed="false">
      <c r="A4474" s="3" t="s">
        <v>8960</v>
      </c>
      <c r="B4474" s="3" t="s">
        <v>23085</v>
      </c>
      <c r="C4474" s="3" t="s">
        <v>8959</v>
      </c>
      <c r="D4474" s="5" t="s">
        <v>23086</v>
      </c>
      <c r="E4474" s="5" t="s">
        <v>22879</v>
      </c>
      <c r="F4474" s="5" t="s">
        <v>22880</v>
      </c>
      <c r="G4474" s="5" t="s">
        <v>12038</v>
      </c>
      <c r="H4474" s="5" t="s">
        <v>12045</v>
      </c>
      <c r="I4474" s="5" t="s">
        <v>23053</v>
      </c>
      <c r="J4474" s="5" t="s">
        <v>22895</v>
      </c>
      <c r="K4474" s="3" t="s">
        <v>12017</v>
      </c>
      <c r="L4474" s="3" t="s">
        <v>12017</v>
      </c>
      <c r="M4474" s="3" t="n">
        <v>4</v>
      </c>
      <c r="N4474" s="20" t="n">
        <v>8.89</v>
      </c>
      <c r="O4474" s="21" t="s">
        <v>16380</v>
      </c>
    </row>
    <row r="4475" customFormat="false" ht="15" hidden="false" customHeight="true" outlineLevel="0" collapsed="false">
      <c r="A4475" s="3" t="s">
        <v>8962</v>
      </c>
      <c r="B4475" s="3" t="s">
        <v>23087</v>
      </c>
      <c r="C4475" s="3" t="s">
        <v>8961</v>
      </c>
      <c r="D4475" s="5" t="s">
        <v>23088</v>
      </c>
      <c r="E4475" s="5" t="s">
        <v>22898</v>
      </c>
      <c r="F4475" s="5" t="s">
        <v>22899</v>
      </c>
      <c r="G4475" s="5" t="s">
        <v>12038</v>
      </c>
      <c r="H4475" s="5" t="s">
        <v>12045</v>
      </c>
      <c r="I4475" s="5" t="s">
        <v>23053</v>
      </c>
      <c r="J4475" s="5" t="s">
        <v>22876</v>
      </c>
      <c r="K4475" s="3" t="s">
        <v>12017</v>
      </c>
      <c r="L4475" s="3" t="s">
        <v>12017</v>
      </c>
      <c r="M4475" s="3" t="n">
        <v>8</v>
      </c>
      <c r="N4475" s="20" t="n">
        <v>18.39</v>
      </c>
      <c r="O4475" s="21" t="s">
        <v>15784</v>
      </c>
    </row>
    <row r="4476" customFormat="false" ht="15" hidden="false" customHeight="true" outlineLevel="0" collapsed="false">
      <c r="A4476" s="3" t="s">
        <v>8964</v>
      </c>
      <c r="B4476" s="3" t="s">
        <v>23089</v>
      </c>
      <c r="C4476" s="3" t="s">
        <v>8963</v>
      </c>
      <c r="D4476" s="5" t="s">
        <v>23090</v>
      </c>
      <c r="E4476" s="5" t="s">
        <v>22898</v>
      </c>
      <c r="F4476" s="5" t="s">
        <v>22899</v>
      </c>
      <c r="G4476" s="5" t="s">
        <v>12038</v>
      </c>
      <c r="H4476" s="5" t="s">
        <v>12045</v>
      </c>
      <c r="I4476" s="5" t="s">
        <v>23062</v>
      </c>
      <c r="J4476" s="5" t="s">
        <v>22876</v>
      </c>
      <c r="K4476" s="3" t="s">
        <v>12017</v>
      </c>
      <c r="L4476" s="3" t="s">
        <v>12017</v>
      </c>
      <c r="M4476" s="3" t="n">
        <v>24</v>
      </c>
      <c r="N4476" s="20" t="n">
        <v>17.79</v>
      </c>
      <c r="O4476" s="21" t="s">
        <v>15434</v>
      </c>
    </row>
    <row r="4477" customFormat="false" ht="15" hidden="false" customHeight="true" outlineLevel="0" collapsed="false">
      <c r="A4477" s="3" t="s">
        <v>8966</v>
      </c>
      <c r="B4477" s="3" t="s">
        <v>23091</v>
      </c>
      <c r="C4477" s="3" t="s">
        <v>8965</v>
      </c>
      <c r="D4477" s="5" t="s">
        <v>23092</v>
      </c>
      <c r="E4477" s="5" t="s">
        <v>22898</v>
      </c>
      <c r="F4477" s="5" t="s">
        <v>22899</v>
      </c>
      <c r="G4477" s="5" t="s">
        <v>12038</v>
      </c>
      <c r="H4477" s="5" t="s">
        <v>12045</v>
      </c>
      <c r="I4477" s="5" t="s">
        <v>23053</v>
      </c>
      <c r="J4477" s="5" t="s">
        <v>19433</v>
      </c>
      <c r="K4477" s="3" t="s">
        <v>12017</v>
      </c>
      <c r="L4477" s="3" t="s">
        <v>12017</v>
      </c>
      <c r="M4477" s="3" t="n">
        <v>6</v>
      </c>
      <c r="N4477" s="20" t="n">
        <v>10.89</v>
      </c>
      <c r="O4477" s="21" t="s">
        <v>17609</v>
      </c>
    </row>
    <row r="4478" customFormat="false" ht="15" hidden="false" customHeight="true" outlineLevel="0" collapsed="false">
      <c r="A4478" s="3" t="s">
        <v>8968</v>
      </c>
      <c r="B4478" s="3" t="s">
        <v>23093</v>
      </c>
      <c r="C4478" s="3" t="s">
        <v>8967</v>
      </c>
      <c r="D4478" s="5" t="s">
        <v>23094</v>
      </c>
      <c r="E4478" s="5" t="s">
        <v>22873</v>
      </c>
      <c r="F4478" s="5" t="s">
        <v>22874</v>
      </c>
      <c r="G4478" s="5" t="s">
        <v>12038</v>
      </c>
      <c r="H4478" s="5" t="s">
        <v>12045</v>
      </c>
      <c r="I4478" s="5" t="s">
        <v>23062</v>
      </c>
      <c r="J4478" s="5" t="s">
        <v>22876</v>
      </c>
      <c r="K4478" s="3" t="s">
        <v>12017</v>
      </c>
      <c r="L4478" s="3" t="s">
        <v>12017</v>
      </c>
      <c r="M4478" s="3" t="n">
        <v>12</v>
      </c>
      <c r="N4478" s="20" t="n">
        <v>17.89</v>
      </c>
      <c r="O4478" s="21" t="s">
        <v>15284</v>
      </c>
    </row>
    <row r="4479" customFormat="false" ht="15" hidden="false" customHeight="true" outlineLevel="0" collapsed="false">
      <c r="A4479" s="3" t="s">
        <v>8970</v>
      </c>
      <c r="B4479" s="3" t="s">
        <v>23095</v>
      </c>
      <c r="C4479" s="3" t="s">
        <v>8969</v>
      </c>
      <c r="D4479" s="5" t="s">
        <v>23096</v>
      </c>
      <c r="E4479" s="5" t="s">
        <v>22873</v>
      </c>
      <c r="F4479" s="5" t="s">
        <v>22874</v>
      </c>
      <c r="G4479" s="5" t="s">
        <v>12038</v>
      </c>
      <c r="H4479" s="5" t="s">
        <v>12045</v>
      </c>
      <c r="I4479" s="5" t="s">
        <v>23062</v>
      </c>
      <c r="J4479" s="5" t="s">
        <v>12328</v>
      </c>
      <c r="K4479" s="3" t="s">
        <v>12017</v>
      </c>
      <c r="L4479" s="3" t="s">
        <v>12017</v>
      </c>
      <c r="M4479" s="3" t="n">
        <v>8</v>
      </c>
      <c r="N4479" s="20" t="n">
        <v>17.49</v>
      </c>
      <c r="O4479" s="21" t="s">
        <v>13027</v>
      </c>
    </row>
    <row r="4480" customFormat="false" ht="15" hidden="false" customHeight="true" outlineLevel="0" collapsed="false">
      <c r="A4480" s="3" t="s">
        <v>8972</v>
      </c>
      <c r="B4480" s="3" t="s">
        <v>23097</v>
      </c>
      <c r="C4480" s="3" t="s">
        <v>8971</v>
      </c>
      <c r="D4480" s="5" t="s">
        <v>23098</v>
      </c>
      <c r="E4480" s="5" t="s">
        <v>22869</v>
      </c>
      <c r="F4480" s="5" t="s">
        <v>22870</v>
      </c>
      <c r="G4480" s="5" t="s">
        <v>12038</v>
      </c>
      <c r="H4480" s="5" t="s">
        <v>12045</v>
      </c>
      <c r="I4480" s="5" t="s">
        <v>23053</v>
      </c>
      <c r="J4480" s="5" t="s">
        <v>12328</v>
      </c>
      <c r="K4480" s="3" t="s">
        <v>12017</v>
      </c>
      <c r="L4480" s="3" t="s">
        <v>12017</v>
      </c>
      <c r="M4480" s="3" t="n">
        <v>12</v>
      </c>
      <c r="N4480" s="20" t="n">
        <v>8.39</v>
      </c>
      <c r="O4480" s="21" t="s">
        <v>14007</v>
      </c>
    </row>
    <row r="4481" customFormat="false" ht="15" hidden="false" customHeight="true" outlineLevel="0" collapsed="false">
      <c r="A4481" s="3" t="s">
        <v>8974</v>
      </c>
      <c r="B4481" s="3" t="s">
        <v>23099</v>
      </c>
      <c r="C4481" s="3" t="s">
        <v>8973</v>
      </c>
      <c r="D4481" s="5" t="s">
        <v>23100</v>
      </c>
      <c r="E4481" s="5" t="s">
        <v>22879</v>
      </c>
      <c r="F4481" s="5" t="s">
        <v>22880</v>
      </c>
      <c r="G4481" s="5" t="s">
        <v>12038</v>
      </c>
      <c r="H4481" s="5" t="s">
        <v>12045</v>
      </c>
      <c r="I4481" s="5" t="s">
        <v>23053</v>
      </c>
      <c r="J4481" s="5" t="s">
        <v>22895</v>
      </c>
      <c r="K4481" s="3" t="s">
        <v>12017</v>
      </c>
      <c r="L4481" s="3" t="s">
        <v>12017</v>
      </c>
      <c r="M4481" s="3" t="n">
        <v>24</v>
      </c>
      <c r="N4481" s="20" t="n">
        <v>21.89</v>
      </c>
      <c r="O4481" s="21" t="s">
        <v>18597</v>
      </c>
    </row>
    <row r="4482" customFormat="false" ht="15" hidden="false" customHeight="true" outlineLevel="0" collapsed="false">
      <c r="A4482" s="3" t="s">
        <v>8976</v>
      </c>
      <c r="B4482" s="3" t="s">
        <v>23101</v>
      </c>
      <c r="C4482" s="3" t="s">
        <v>8975</v>
      </c>
      <c r="D4482" s="5" t="s">
        <v>23102</v>
      </c>
      <c r="E4482" s="5" t="s">
        <v>22879</v>
      </c>
      <c r="F4482" s="5" t="s">
        <v>22880</v>
      </c>
      <c r="G4482" s="5" t="s">
        <v>12038</v>
      </c>
      <c r="H4482" s="5" t="s">
        <v>12045</v>
      </c>
      <c r="I4482" s="5" t="s">
        <v>23062</v>
      </c>
      <c r="J4482" s="5" t="s">
        <v>22895</v>
      </c>
      <c r="K4482" s="3" t="s">
        <v>12017</v>
      </c>
      <c r="L4482" s="3" t="s">
        <v>12017</v>
      </c>
      <c r="M4482" s="3" t="n">
        <v>6</v>
      </c>
      <c r="N4482" s="20" t="n">
        <v>21.79</v>
      </c>
      <c r="O4482" s="21" t="s">
        <v>12746</v>
      </c>
    </row>
    <row r="4483" customFormat="false" ht="15" hidden="false" customHeight="true" outlineLevel="0" collapsed="false">
      <c r="A4483" s="3" t="s">
        <v>8978</v>
      </c>
      <c r="B4483" s="3" t="s">
        <v>23103</v>
      </c>
      <c r="C4483" s="3" t="s">
        <v>8977</v>
      </c>
      <c r="D4483" s="5" t="s">
        <v>23104</v>
      </c>
      <c r="E4483" s="5" t="s">
        <v>22869</v>
      </c>
      <c r="F4483" s="5" t="s">
        <v>22870</v>
      </c>
      <c r="G4483" s="5" t="s">
        <v>12038</v>
      </c>
      <c r="H4483" s="5" t="s">
        <v>12045</v>
      </c>
      <c r="I4483" s="5" t="s">
        <v>23062</v>
      </c>
      <c r="J4483" s="5" t="s">
        <v>12328</v>
      </c>
      <c r="K4483" s="3" t="s">
        <v>12017</v>
      </c>
      <c r="L4483" s="3" t="s">
        <v>12017</v>
      </c>
      <c r="M4483" s="3" t="n">
        <v>2</v>
      </c>
      <c r="N4483" s="20" t="n">
        <v>13.79</v>
      </c>
      <c r="O4483" s="21" t="s">
        <v>12929</v>
      </c>
    </row>
    <row r="4484" customFormat="false" ht="15" hidden="false" customHeight="true" outlineLevel="0" collapsed="false">
      <c r="A4484" s="3" t="s">
        <v>8980</v>
      </c>
      <c r="B4484" s="3" t="s">
        <v>23105</v>
      </c>
      <c r="C4484" s="3" t="s">
        <v>8979</v>
      </c>
      <c r="D4484" s="5" t="s">
        <v>23106</v>
      </c>
      <c r="E4484" s="5" t="s">
        <v>22879</v>
      </c>
      <c r="F4484" s="5" t="s">
        <v>22880</v>
      </c>
      <c r="G4484" s="5" t="s">
        <v>12038</v>
      </c>
      <c r="H4484" s="5" t="s">
        <v>12045</v>
      </c>
      <c r="I4484" s="5" t="s">
        <v>23053</v>
      </c>
      <c r="J4484" s="5" t="s">
        <v>19433</v>
      </c>
      <c r="K4484" s="3" t="s">
        <v>12017</v>
      </c>
      <c r="L4484" s="3" t="s">
        <v>12017</v>
      </c>
      <c r="M4484" s="3" t="n">
        <v>4</v>
      </c>
      <c r="N4484" s="20" t="n">
        <v>9.99</v>
      </c>
      <c r="O4484" s="21" t="s">
        <v>12980</v>
      </c>
    </row>
    <row r="4485" customFormat="false" ht="15" hidden="false" customHeight="true" outlineLevel="0" collapsed="false">
      <c r="A4485" s="3" t="s">
        <v>8982</v>
      </c>
      <c r="B4485" s="3" t="s">
        <v>23107</v>
      </c>
      <c r="C4485" s="3" t="s">
        <v>8981</v>
      </c>
      <c r="D4485" s="5" t="s">
        <v>23108</v>
      </c>
      <c r="E4485" s="5" t="s">
        <v>22873</v>
      </c>
      <c r="F4485" s="5" t="s">
        <v>22874</v>
      </c>
      <c r="G4485" s="5" t="s">
        <v>12038</v>
      </c>
      <c r="H4485" s="5" t="s">
        <v>12045</v>
      </c>
      <c r="I4485" s="5" t="s">
        <v>23053</v>
      </c>
      <c r="J4485" s="5" t="s">
        <v>22895</v>
      </c>
      <c r="K4485" s="3" t="s">
        <v>12017</v>
      </c>
      <c r="L4485" s="3" t="s">
        <v>12017</v>
      </c>
      <c r="M4485" s="3" t="n">
        <v>2</v>
      </c>
      <c r="N4485" s="20" t="n">
        <v>20.49</v>
      </c>
      <c r="O4485" s="21" t="s">
        <v>16664</v>
      </c>
    </row>
    <row r="4486" customFormat="false" ht="15" hidden="false" customHeight="true" outlineLevel="0" collapsed="false">
      <c r="A4486" s="3" t="s">
        <v>8984</v>
      </c>
      <c r="B4486" s="3" t="s">
        <v>23109</v>
      </c>
      <c r="C4486" s="3" t="s">
        <v>8983</v>
      </c>
      <c r="D4486" s="5" t="s">
        <v>23110</v>
      </c>
      <c r="E4486" s="5" t="s">
        <v>22898</v>
      </c>
      <c r="F4486" s="5" t="s">
        <v>22899</v>
      </c>
      <c r="G4486" s="5" t="s">
        <v>12038</v>
      </c>
      <c r="H4486" s="5" t="s">
        <v>12045</v>
      </c>
      <c r="I4486" s="5" t="s">
        <v>23062</v>
      </c>
      <c r="J4486" s="5" t="s">
        <v>21499</v>
      </c>
      <c r="K4486" s="3" t="s">
        <v>12017</v>
      </c>
      <c r="L4486" s="3" t="s">
        <v>12017</v>
      </c>
      <c r="M4486" s="3" t="n">
        <v>2</v>
      </c>
      <c r="N4486" s="20" t="n">
        <v>13.39</v>
      </c>
      <c r="O4486" s="21" t="s">
        <v>16231</v>
      </c>
    </row>
    <row r="4487" customFormat="false" ht="15" hidden="false" customHeight="true" outlineLevel="0" collapsed="false">
      <c r="A4487" s="3" t="s">
        <v>8986</v>
      </c>
      <c r="B4487" s="3" t="s">
        <v>23111</v>
      </c>
      <c r="C4487" s="3" t="s">
        <v>8985</v>
      </c>
      <c r="D4487" s="5" t="s">
        <v>23112</v>
      </c>
      <c r="E4487" s="5" t="s">
        <v>22873</v>
      </c>
      <c r="F4487" s="5" t="s">
        <v>22874</v>
      </c>
      <c r="G4487" s="5" t="s">
        <v>12038</v>
      </c>
      <c r="H4487" s="5" t="s">
        <v>12045</v>
      </c>
      <c r="I4487" s="5" t="s">
        <v>23062</v>
      </c>
      <c r="J4487" s="5" t="s">
        <v>19433</v>
      </c>
      <c r="K4487" s="3" t="s">
        <v>12017</v>
      </c>
      <c r="L4487" s="3" t="s">
        <v>12017</v>
      </c>
      <c r="M4487" s="3" t="n">
        <v>24</v>
      </c>
      <c r="N4487" s="20" t="n">
        <v>15.89</v>
      </c>
      <c r="O4487" s="21" t="s">
        <v>16142</v>
      </c>
    </row>
    <row r="4488" customFormat="false" ht="15" hidden="false" customHeight="true" outlineLevel="0" collapsed="false">
      <c r="A4488" s="3" t="s">
        <v>8988</v>
      </c>
      <c r="B4488" s="3" t="s">
        <v>23113</v>
      </c>
      <c r="C4488" s="3" t="s">
        <v>8987</v>
      </c>
      <c r="D4488" s="5" t="s">
        <v>23114</v>
      </c>
      <c r="E4488" s="5" t="s">
        <v>22873</v>
      </c>
      <c r="F4488" s="5" t="s">
        <v>22874</v>
      </c>
      <c r="G4488" s="5" t="s">
        <v>12038</v>
      </c>
      <c r="H4488" s="5" t="s">
        <v>12045</v>
      </c>
      <c r="I4488" s="5" t="s">
        <v>23062</v>
      </c>
      <c r="J4488" s="5" t="s">
        <v>12328</v>
      </c>
      <c r="K4488" s="3" t="s">
        <v>12017</v>
      </c>
      <c r="L4488" s="3" t="s">
        <v>12017</v>
      </c>
      <c r="M4488" s="3" t="n">
        <v>2</v>
      </c>
      <c r="N4488" s="20" t="n">
        <v>17.79</v>
      </c>
      <c r="O4488" s="21" t="s">
        <v>13418</v>
      </c>
    </row>
    <row r="4489" customFormat="false" ht="15" hidden="false" customHeight="true" outlineLevel="0" collapsed="false">
      <c r="A4489" s="3" t="s">
        <v>8990</v>
      </c>
      <c r="B4489" s="3" t="s">
        <v>23115</v>
      </c>
      <c r="C4489" s="3" t="s">
        <v>8989</v>
      </c>
      <c r="D4489" s="5" t="s">
        <v>23116</v>
      </c>
      <c r="E4489" s="5" t="s">
        <v>22898</v>
      </c>
      <c r="F4489" s="5" t="s">
        <v>22899</v>
      </c>
      <c r="G4489" s="5" t="s">
        <v>12038</v>
      </c>
      <c r="H4489" s="5" t="s">
        <v>12045</v>
      </c>
      <c r="I4489" s="5" t="s">
        <v>23053</v>
      </c>
      <c r="J4489" s="5" t="s">
        <v>22895</v>
      </c>
      <c r="K4489" s="3" t="s">
        <v>12017</v>
      </c>
      <c r="L4489" s="3" t="s">
        <v>12017</v>
      </c>
      <c r="M4489" s="3" t="n">
        <v>1</v>
      </c>
      <c r="N4489" s="20" t="n">
        <v>10.79</v>
      </c>
      <c r="O4489" s="21" t="s">
        <v>20401</v>
      </c>
    </row>
    <row r="4490" customFormat="false" ht="15" hidden="false" customHeight="true" outlineLevel="0" collapsed="false">
      <c r="A4490" s="3" t="s">
        <v>8992</v>
      </c>
      <c r="B4490" s="3" t="s">
        <v>23117</v>
      </c>
      <c r="C4490" s="3" t="s">
        <v>8991</v>
      </c>
      <c r="D4490" s="5" t="s">
        <v>23118</v>
      </c>
      <c r="E4490" s="5" t="s">
        <v>22879</v>
      </c>
      <c r="F4490" s="5" t="s">
        <v>22880</v>
      </c>
      <c r="G4490" s="5" t="s">
        <v>12038</v>
      </c>
      <c r="H4490" s="5" t="s">
        <v>12045</v>
      </c>
      <c r="I4490" s="5" t="s">
        <v>23062</v>
      </c>
      <c r="J4490" s="5" t="s">
        <v>22895</v>
      </c>
      <c r="K4490" s="3" t="s">
        <v>12017</v>
      </c>
      <c r="L4490" s="3" t="s">
        <v>12017</v>
      </c>
      <c r="M4490" s="3" t="n">
        <v>24</v>
      </c>
      <c r="N4490" s="20" t="n">
        <v>8.29</v>
      </c>
      <c r="O4490" s="21" t="s">
        <v>12592</v>
      </c>
    </row>
    <row r="4491" customFormat="false" ht="15" hidden="false" customHeight="true" outlineLevel="0" collapsed="false">
      <c r="A4491" s="3" t="s">
        <v>8994</v>
      </c>
      <c r="B4491" s="3" t="s">
        <v>23119</v>
      </c>
      <c r="C4491" s="3" t="s">
        <v>8993</v>
      </c>
      <c r="D4491" s="5" t="s">
        <v>23120</v>
      </c>
      <c r="E4491" s="5" t="s">
        <v>22879</v>
      </c>
      <c r="F4491" s="5" t="s">
        <v>22880</v>
      </c>
      <c r="G4491" s="5" t="s">
        <v>12038</v>
      </c>
      <c r="H4491" s="5" t="s">
        <v>12045</v>
      </c>
      <c r="I4491" s="5" t="s">
        <v>23062</v>
      </c>
      <c r="J4491" s="5" t="s">
        <v>12328</v>
      </c>
      <c r="K4491" s="3" t="s">
        <v>12017</v>
      </c>
      <c r="L4491" s="3" t="s">
        <v>12017</v>
      </c>
      <c r="M4491" s="3" t="n">
        <v>8</v>
      </c>
      <c r="N4491" s="20" t="n">
        <v>8.39</v>
      </c>
      <c r="O4491" s="21" t="s">
        <v>16094</v>
      </c>
    </row>
    <row r="4492" customFormat="false" ht="15" hidden="false" customHeight="true" outlineLevel="0" collapsed="false">
      <c r="A4492" s="3" t="s">
        <v>8996</v>
      </c>
      <c r="B4492" s="3" t="s">
        <v>23121</v>
      </c>
      <c r="C4492" s="3" t="s">
        <v>8995</v>
      </c>
      <c r="D4492" s="5" t="s">
        <v>23122</v>
      </c>
      <c r="E4492" s="5" t="s">
        <v>22898</v>
      </c>
      <c r="F4492" s="5" t="s">
        <v>22899</v>
      </c>
      <c r="G4492" s="5" t="s">
        <v>12038</v>
      </c>
      <c r="H4492" s="5" t="s">
        <v>12045</v>
      </c>
      <c r="I4492" s="5" t="s">
        <v>23062</v>
      </c>
      <c r="J4492" s="5" t="s">
        <v>12328</v>
      </c>
      <c r="K4492" s="3" t="s">
        <v>12017</v>
      </c>
      <c r="L4492" s="3" t="s">
        <v>12017</v>
      </c>
      <c r="M4492" s="3" t="n">
        <v>2</v>
      </c>
      <c r="N4492" s="20" t="n">
        <v>12.49</v>
      </c>
      <c r="O4492" s="21" t="s">
        <v>20895</v>
      </c>
    </row>
    <row r="4493" customFormat="false" ht="15" hidden="false" customHeight="true" outlineLevel="0" collapsed="false">
      <c r="A4493" s="3" t="s">
        <v>8998</v>
      </c>
      <c r="B4493" s="3" t="s">
        <v>23123</v>
      </c>
      <c r="C4493" s="3" t="s">
        <v>8997</v>
      </c>
      <c r="D4493" s="5" t="s">
        <v>23124</v>
      </c>
      <c r="E4493" s="5" t="s">
        <v>22879</v>
      </c>
      <c r="F4493" s="5" t="s">
        <v>22880</v>
      </c>
      <c r="G4493" s="5" t="s">
        <v>12038</v>
      </c>
      <c r="H4493" s="5" t="s">
        <v>12045</v>
      </c>
      <c r="I4493" s="5" t="s">
        <v>23062</v>
      </c>
      <c r="J4493" s="5" t="s">
        <v>22876</v>
      </c>
      <c r="K4493" s="3" t="s">
        <v>12017</v>
      </c>
      <c r="L4493" s="3" t="s">
        <v>12017</v>
      </c>
      <c r="M4493" s="3" t="n">
        <v>1</v>
      </c>
      <c r="N4493" s="20" t="n">
        <v>16.89</v>
      </c>
      <c r="O4493" s="21" t="s">
        <v>15007</v>
      </c>
    </row>
    <row r="4494" customFormat="false" ht="15" hidden="false" customHeight="true" outlineLevel="0" collapsed="false">
      <c r="A4494" s="3" t="s">
        <v>9000</v>
      </c>
      <c r="B4494" s="3" t="s">
        <v>23125</v>
      </c>
      <c r="C4494" s="3" t="s">
        <v>8999</v>
      </c>
      <c r="D4494" s="5" t="s">
        <v>23126</v>
      </c>
      <c r="E4494" s="5" t="s">
        <v>22873</v>
      </c>
      <c r="F4494" s="5" t="s">
        <v>22874</v>
      </c>
      <c r="G4494" s="5" t="s">
        <v>12038</v>
      </c>
      <c r="H4494" s="5" t="s">
        <v>12045</v>
      </c>
      <c r="I4494" s="5" t="s">
        <v>23053</v>
      </c>
      <c r="J4494" s="5" t="s">
        <v>22895</v>
      </c>
      <c r="K4494" s="3" t="s">
        <v>12017</v>
      </c>
      <c r="L4494" s="3" t="s">
        <v>12017</v>
      </c>
      <c r="M4494" s="3" t="n">
        <v>1</v>
      </c>
      <c r="N4494" s="20" t="n">
        <v>10.79</v>
      </c>
      <c r="O4494" s="21" t="s">
        <v>14886</v>
      </c>
    </row>
    <row r="4495" customFormat="false" ht="15" hidden="false" customHeight="true" outlineLevel="0" collapsed="false">
      <c r="A4495" s="3" t="s">
        <v>9002</v>
      </c>
      <c r="B4495" s="3" t="s">
        <v>23127</v>
      </c>
      <c r="C4495" s="3" t="s">
        <v>9001</v>
      </c>
      <c r="D4495" s="5" t="s">
        <v>23128</v>
      </c>
      <c r="E4495" s="5" t="s">
        <v>22873</v>
      </c>
      <c r="F4495" s="5" t="s">
        <v>22874</v>
      </c>
      <c r="G4495" s="5" t="s">
        <v>12038</v>
      </c>
      <c r="H4495" s="5" t="s">
        <v>12045</v>
      </c>
      <c r="I4495" s="5" t="s">
        <v>23053</v>
      </c>
      <c r="J4495" s="5" t="s">
        <v>19433</v>
      </c>
      <c r="K4495" s="3" t="s">
        <v>12017</v>
      </c>
      <c r="L4495" s="3" t="s">
        <v>12017</v>
      </c>
      <c r="M4495" s="3" t="n">
        <v>12</v>
      </c>
      <c r="N4495" s="20" t="n">
        <v>20.29</v>
      </c>
      <c r="O4495" s="21" t="s">
        <v>20990</v>
      </c>
    </row>
    <row r="4496" customFormat="false" ht="15" hidden="false" customHeight="true" outlineLevel="0" collapsed="false">
      <c r="A4496" s="3" t="s">
        <v>9004</v>
      </c>
      <c r="B4496" s="3" t="s">
        <v>23129</v>
      </c>
      <c r="C4496" s="3" t="s">
        <v>9003</v>
      </c>
      <c r="D4496" s="5" t="s">
        <v>23130</v>
      </c>
      <c r="E4496" s="5" t="s">
        <v>22879</v>
      </c>
      <c r="F4496" s="5" t="s">
        <v>22880</v>
      </c>
      <c r="G4496" s="5" t="s">
        <v>12038</v>
      </c>
      <c r="H4496" s="5" t="s">
        <v>12045</v>
      </c>
      <c r="I4496" s="5" t="s">
        <v>23053</v>
      </c>
      <c r="J4496" s="5" t="s">
        <v>22876</v>
      </c>
      <c r="K4496" s="3" t="s">
        <v>12017</v>
      </c>
      <c r="L4496" s="3" t="s">
        <v>12017</v>
      </c>
      <c r="M4496" s="3" t="n">
        <v>24</v>
      </c>
      <c r="N4496" s="20" t="n">
        <v>15.49</v>
      </c>
      <c r="O4496" s="21" t="s">
        <v>23131</v>
      </c>
    </row>
    <row r="4497" customFormat="false" ht="15" hidden="false" customHeight="true" outlineLevel="0" collapsed="false">
      <c r="A4497" s="3" t="s">
        <v>9006</v>
      </c>
      <c r="B4497" s="3" t="s">
        <v>23132</v>
      </c>
      <c r="C4497" s="3" t="s">
        <v>9005</v>
      </c>
      <c r="D4497" s="5" t="s">
        <v>23133</v>
      </c>
      <c r="E4497" s="5" t="s">
        <v>22869</v>
      </c>
      <c r="F4497" s="5" t="s">
        <v>22870</v>
      </c>
      <c r="G4497" s="5" t="s">
        <v>12038</v>
      </c>
      <c r="H4497" s="5" t="s">
        <v>12045</v>
      </c>
      <c r="I4497" s="5" t="s">
        <v>23062</v>
      </c>
      <c r="J4497" s="5" t="s">
        <v>19433</v>
      </c>
      <c r="K4497" s="3" t="s">
        <v>12017</v>
      </c>
      <c r="L4497" s="3" t="s">
        <v>12017</v>
      </c>
      <c r="M4497" s="3" t="n">
        <v>12</v>
      </c>
      <c r="N4497" s="20" t="n">
        <v>13.99</v>
      </c>
      <c r="O4497" s="21" t="s">
        <v>19748</v>
      </c>
    </row>
    <row r="4498" customFormat="false" ht="15" hidden="false" customHeight="true" outlineLevel="0" collapsed="false">
      <c r="A4498" s="3" t="s">
        <v>9008</v>
      </c>
      <c r="B4498" s="3" t="s">
        <v>23134</v>
      </c>
      <c r="C4498" s="3" t="s">
        <v>9007</v>
      </c>
      <c r="D4498" s="5" t="s">
        <v>23112</v>
      </c>
      <c r="E4498" s="5" t="s">
        <v>22873</v>
      </c>
      <c r="F4498" s="5" t="s">
        <v>22874</v>
      </c>
      <c r="G4498" s="5" t="s">
        <v>12038</v>
      </c>
      <c r="H4498" s="5" t="s">
        <v>12045</v>
      </c>
      <c r="I4498" s="5" t="s">
        <v>23062</v>
      </c>
      <c r="J4498" s="5" t="s">
        <v>21499</v>
      </c>
      <c r="K4498" s="3" t="s">
        <v>12017</v>
      </c>
      <c r="L4498" s="3" t="s">
        <v>12017</v>
      </c>
      <c r="M4498" s="3" t="n">
        <v>24</v>
      </c>
      <c r="N4498" s="20" t="n">
        <v>21.29</v>
      </c>
      <c r="O4498" s="21" t="s">
        <v>23135</v>
      </c>
    </row>
    <row r="4499" customFormat="false" ht="15" hidden="false" customHeight="true" outlineLevel="0" collapsed="false">
      <c r="A4499" s="3" t="s">
        <v>9010</v>
      </c>
      <c r="B4499" s="3" t="s">
        <v>23136</v>
      </c>
      <c r="C4499" s="3" t="s">
        <v>9009</v>
      </c>
      <c r="D4499" s="5" t="s">
        <v>23106</v>
      </c>
      <c r="E4499" s="5" t="s">
        <v>22879</v>
      </c>
      <c r="F4499" s="5" t="s">
        <v>22880</v>
      </c>
      <c r="G4499" s="5" t="s">
        <v>12038</v>
      </c>
      <c r="H4499" s="5" t="s">
        <v>12045</v>
      </c>
      <c r="I4499" s="5" t="s">
        <v>23053</v>
      </c>
      <c r="J4499" s="5" t="s">
        <v>19433</v>
      </c>
      <c r="K4499" s="3" t="s">
        <v>12017</v>
      </c>
      <c r="L4499" s="3" t="s">
        <v>12017</v>
      </c>
      <c r="M4499" s="3" t="n">
        <v>1</v>
      </c>
      <c r="N4499" s="20" t="n">
        <v>21.39</v>
      </c>
      <c r="O4499" s="21" t="s">
        <v>14908</v>
      </c>
    </row>
    <row r="4500" customFormat="false" ht="15" hidden="false" customHeight="true" outlineLevel="0" collapsed="false">
      <c r="A4500" s="3" t="s">
        <v>9012</v>
      </c>
      <c r="B4500" s="3" t="s">
        <v>23137</v>
      </c>
      <c r="C4500" s="3" t="s">
        <v>9011</v>
      </c>
      <c r="D4500" s="5" t="s">
        <v>23138</v>
      </c>
      <c r="E4500" s="5" t="s">
        <v>22879</v>
      </c>
      <c r="F4500" s="5" t="s">
        <v>22880</v>
      </c>
      <c r="G4500" s="5" t="s">
        <v>12038</v>
      </c>
      <c r="H4500" s="5" t="s">
        <v>12047</v>
      </c>
      <c r="I4500" s="5" t="s">
        <v>23053</v>
      </c>
      <c r="J4500" s="5" t="s">
        <v>12328</v>
      </c>
      <c r="K4500" s="3" t="s">
        <v>12017</v>
      </c>
      <c r="L4500" s="3" t="s">
        <v>12017</v>
      </c>
      <c r="M4500" s="3" t="n">
        <v>6</v>
      </c>
      <c r="N4500" s="20" t="n">
        <v>17.29</v>
      </c>
      <c r="O4500" s="21" t="s">
        <v>15998</v>
      </c>
    </row>
    <row r="4501" customFormat="false" ht="15" hidden="false" customHeight="true" outlineLevel="0" collapsed="false">
      <c r="A4501" s="3" t="s">
        <v>9014</v>
      </c>
      <c r="B4501" s="3" t="s">
        <v>23139</v>
      </c>
      <c r="C4501" s="3" t="s">
        <v>9013</v>
      </c>
      <c r="D4501" s="5" t="s">
        <v>23140</v>
      </c>
      <c r="E4501" s="5" t="s">
        <v>22898</v>
      </c>
      <c r="F4501" s="5" t="s">
        <v>22899</v>
      </c>
      <c r="G4501" s="5" t="s">
        <v>12038</v>
      </c>
      <c r="H4501" s="5" t="s">
        <v>12047</v>
      </c>
      <c r="I4501" s="5" t="s">
        <v>23062</v>
      </c>
      <c r="J4501" s="5" t="s">
        <v>12328</v>
      </c>
      <c r="K4501" s="3" t="s">
        <v>12017</v>
      </c>
      <c r="L4501" s="3" t="s">
        <v>12017</v>
      </c>
      <c r="M4501" s="3" t="n">
        <v>1</v>
      </c>
      <c r="N4501" s="20" t="n">
        <v>14.79</v>
      </c>
      <c r="O4501" s="21" t="s">
        <v>13752</v>
      </c>
    </row>
    <row r="4502" customFormat="false" ht="15" hidden="false" customHeight="true" outlineLevel="0" collapsed="false">
      <c r="A4502" s="3" t="s">
        <v>9016</v>
      </c>
      <c r="B4502" s="3" t="s">
        <v>23141</v>
      </c>
      <c r="C4502" s="3" t="s">
        <v>9015</v>
      </c>
      <c r="D4502" s="5" t="s">
        <v>23142</v>
      </c>
      <c r="E4502" s="5" t="s">
        <v>22879</v>
      </c>
      <c r="F4502" s="5" t="s">
        <v>22880</v>
      </c>
      <c r="G4502" s="5" t="s">
        <v>12038</v>
      </c>
      <c r="H4502" s="5" t="s">
        <v>12047</v>
      </c>
      <c r="I4502" s="5" t="s">
        <v>23053</v>
      </c>
      <c r="J4502" s="5" t="s">
        <v>22876</v>
      </c>
      <c r="K4502" s="3" t="s">
        <v>12017</v>
      </c>
      <c r="L4502" s="3" t="s">
        <v>12017</v>
      </c>
      <c r="M4502" s="3" t="n">
        <v>1</v>
      </c>
      <c r="N4502" s="20" t="n">
        <v>15.39</v>
      </c>
      <c r="O4502" s="21" t="s">
        <v>16527</v>
      </c>
    </row>
    <row r="4503" customFormat="false" ht="15" hidden="false" customHeight="true" outlineLevel="0" collapsed="false">
      <c r="A4503" s="3" t="s">
        <v>9018</v>
      </c>
      <c r="B4503" s="3" t="s">
        <v>23143</v>
      </c>
      <c r="C4503" s="3" t="s">
        <v>9017</v>
      </c>
      <c r="D4503" s="5" t="s">
        <v>23144</v>
      </c>
      <c r="E4503" s="5" t="s">
        <v>22873</v>
      </c>
      <c r="F4503" s="5" t="s">
        <v>22874</v>
      </c>
      <c r="G4503" s="5" t="s">
        <v>12038</v>
      </c>
      <c r="H4503" s="5" t="s">
        <v>12047</v>
      </c>
      <c r="I4503" s="5" t="s">
        <v>23053</v>
      </c>
      <c r="J4503" s="5" t="s">
        <v>19433</v>
      </c>
      <c r="K4503" s="3" t="s">
        <v>12017</v>
      </c>
      <c r="L4503" s="3" t="s">
        <v>12017</v>
      </c>
      <c r="M4503" s="3" t="n">
        <v>4</v>
      </c>
      <c r="N4503" s="20" t="n">
        <v>13.99</v>
      </c>
      <c r="O4503" s="21" t="s">
        <v>18527</v>
      </c>
    </row>
    <row r="4504" customFormat="false" ht="15" hidden="false" customHeight="true" outlineLevel="0" collapsed="false">
      <c r="A4504" s="3" t="s">
        <v>9020</v>
      </c>
      <c r="B4504" s="3" t="s">
        <v>23145</v>
      </c>
      <c r="C4504" s="3" t="s">
        <v>9019</v>
      </c>
      <c r="D4504" s="5" t="s">
        <v>23146</v>
      </c>
      <c r="E4504" s="5" t="s">
        <v>22869</v>
      </c>
      <c r="F4504" s="5" t="s">
        <v>22870</v>
      </c>
      <c r="G4504" s="5" t="s">
        <v>12038</v>
      </c>
      <c r="H4504" s="5" t="s">
        <v>12047</v>
      </c>
      <c r="I4504" s="5" t="s">
        <v>23062</v>
      </c>
      <c r="J4504" s="5" t="s">
        <v>22895</v>
      </c>
      <c r="K4504" s="3" t="s">
        <v>12017</v>
      </c>
      <c r="L4504" s="3" t="s">
        <v>12017</v>
      </c>
      <c r="M4504" s="3" t="n">
        <v>24</v>
      </c>
      <c r="N4504" s="20" t="n">
        <v>11.89</v>
      </c>
      <c r="O4504" s="21" t="s">
        <v>20806</v>
      </c>
    </row>
    <row r="4505" customFormat="false" ht="15" hidden="false" customHeight="true" outlineLevel="0" collapsed="false">
      <c r="A4505" s="3" t="s">
        <v>9022</v>
      </c>
      <c r="B4505" s="3" t="s">
        <v>23147</v>
      </c>
      <c r="C4505" s="3" t="s">
        <v>9021</v>
      </c>
      <c r="D4505" s="5" t="s">
        <v>23148</v>
      </c>
      <c r="E4505" s="5" t="s">
        <v>22879</v>
      </c>
      <c r="F4505" s="5" t="s">
        <v>22880</v>
      </c>
      <c r="G4505" s="5" t="s">
        <v>12038</v>
      </c>
      <c r="H4505" s="5" t="s">
        <v>12047</v>
      </c>
      <c r="I4505" s="5" t="s">
        <v>23062</v>
      </c>
      <c r="J4505" s="5" t="s">
        <v>23149</v>
      </c>
      <c r="K4505" s="3" t="s">
        <v>12017</v>
      </c>
      <c r="L4505" s="3" t="s">
        <v>12017</v>
      </c>
      <c r="M4505" s="3" t="n">
        <v>6</v>
      </c>
      <c r="N4505" s="20" t="n">
        <v>15.39</v>
      </c>
      <c r="O4505" s="21" t="s">
        <v>23150</v>
      </c>
    </row>
    <row r="4506" customFormat="false" ht="15" hidden="false" customHeight="true" outlineLevel="0" collapsed="false">
      <c r="A4506" s="3" t="s">
        <v>9024</v>
      </c>
      <c r="B4506" s="3" t="s">
        <v>23151</v>
      </c>
      <c r="C4506" s="3" t="s">
        <v>9023</v>
      </c>
      <c r="D4506" s="5" t="s">
        <v>23152</v>
      </c>
      <c r="E4506" s="5" t="s">
        <v>22873</v>
      </c>
      <c r="F4506" s="5" t="s">
        <v>22874</v>
      </c>
      <c r="G4506" s="5" t="s">
        <v>12038</v>
      </c>
      <c r="H4506" s="5" t="s">
        <v>12047</v>
      </c>
      <c r="I4506" s="5" t="s">
        <v>23053</v>
      </c>
      <c r="J4506" s="5" t="s">
        <v>23149</v>
      </c>
      <c r="K4506" s="3" t="s">
        <v>12017</v>
      </c>
      <c r="L4506" s="3" t="s">
        <v>12017</v>
      </c>
      <c r="M4506" s="3" t="n">
        <v>8</v>
      </c>
      <c r="N4506" s="20" t="n">
        <v>15.39</v>
      </c>
      <c r="O4506" s="21" t="s">
        <v>14960</v>
      </c>
    </row>
    <row r="4507" customFormat="false" ht="15" hidden="false" customHeight="true" outlineLevel="0" collapsed="false">
      <c r="A4507" s="3" t="s">
        <v>9026</v>
      </c>
      <c r="B4507" s="3" t="s">
        <v>23153</v>
      </c>
      <c r="C4507" s="3" t="s">
        <v>9025</v>
      </c>
      <c r="D4507" s="5" t="s">
        <v>23154</v>
      </c>
      <c r="E4507" s="5" t="s">
        <v>22879</v>
      </c>
      <c r="F4507" s="5" t="s">
        <v>22880</v>
      </c>
      <c r="G4507" s="5" t="s">
        <v>12038</v>
      </c>
      <c r="H4507" s="5" t="s">
        <v>12047</v>
      </c>
      <c r="I4507" s="5" t="s">
        <v>23062</v>
      </c>
      <c r="J4507" s="5" t="s">
        <v>22876</v>
      </c>
      <c r="K4507" s="3" t="s">
        <v>12017</v>
      </c>
      <c r="L4507" s="3" t="s">
        <v>12017</v>
      </c>
      <c r="M4507" s="3" t="n">
        <v>8</v>
      </c>
      <c r="N4507" s="20" t="n">
        <v>19.49</v>
      </c>
      <c r="O4507" s="21" t="s">
        <v>21511</v>
      </c>
    </row>
    <row r="4508" customFormat="false" ht="15" hidden="false" customHeight="true" outlineLevel="0" collapsed="false">
      <c r="A4508" s="3" t="s">
        <v>9028</v>
      </c>
      <c r="B4508" s="3" t="s">
        <v>23155</v>
      </c>
      <c r="C4508" s="3" t="s">
        <v>9027</v>
      </c>
      <c r="D4508" s="5" t="s">
        <v>23156</v>
      </c>
      <c r="E4508" s="5" t="s">
        <v>22879</v>
      </c>
      <c r="F4508" s="5" t="s">
        <v>22880</v>
      </c>
      <c r="G4508" s="5" t="s">
        <v>12038</v>
      </c>
      <c r="H4508" s="5" t="s">
        <v>12047</v>
      </c>
      <c r="I4508" s="5" t="s">
        <v>23053</v>
      </c>
      <c r="J4508" s="5" t="s">
        <v>19433</v>
      </c>
      <c r="K4508" s="3" t="s">
        <v>12017</v>
      </c>
      <c r="L4508" s="3" t="s">
        <v>12017</v>
      </c>
      <c r="M4508" s="3" t="n">
        <v>2</v>
      </c>
      <c r="N4508" s="20" t="n">
        <v>11.79</v>
      </c>
      <c r="O4508" s="21" t="s">
        <v>18900</v>
      </c>
    </row>
    <row r="4509" customFormat="false" ht="15" hidden="false" customHeight="true" outlineLevel="0" collapsed="false">
      <c r="A4509" s="3" t="s">
        <v>9030</v>
      </c>
      <c r="B4509" s="3" t="s">
        <v>23157</v>
      </c>
      <c r="C4509" s="3" t="s">
        <v>9029</v>
      </c>
      <c r="D4509" s="5" t="s">
        <v>23158</v>
      </c>
      <c r="E4509" s="5" t="s">
        <v>22879</v>
      </c>
      <c r="F4509" s="5" t="s">
        <v>22880</v>
      </c>
      <c r="G4509" s="5" t="s">
        <v>12038</v>
      </c>
      <c r="H4509" s="5" t="s">
        <v>12047</v>
      </c>
      <c r="I4509" s="5" t="s">
        <v>23062</v>
      </c>
      <c r="J4509" s="5" t="s">
        <v>19433</v>
      </c>
      <c r="K4509" s="3" t="s">
        <v>12017</v>
      </c>
      <c r="L4509" s="3" t="s">
        <v>12017</v>
      </c>
      <c r="M4509" s="3" t="n">
        <v>6</v>
      </c>
      <c r="N4509" s="20" t="n">
        <v>11.49</v>
      </c>
      <c r="O4509" s="21" t="s">
        <v>18475</v>
      </c>
    </row>
    <row r="4510" customFormat="false" ht="15" hidden="false" customHeight="true" outlineLevel="0" collapsed="false">
      <c r="A4510" s="3" t="s">
        <v>9032</v>
      </c>
      <c r="B4510" s="3" t="s">
        <v>23159</v>
      </c>
      <c r="C4510" s="3" t="s">
        <v>9031</v>
      </c>
      <c r="D4510" s="5" t="s">
        <v>23160</v>
      </c>
      <c r="E4510" s="5" t="s">
        <v>22898</v>
      </c>
      <c r="F4510" s="5" t="s">
        <v>22899</v>
      </c>
      <c r="G4510" s="5" t="s">
        <v>12038</v>
      </c>
      <c r="H4510" s="5" t="s">
        <v>12047</v>
      </c>
      <c r="I4510" s="5" t="s">
        <v>23062</v>
      </c>
      <c r="J4510" s="5" t="s">
        <v>19433</v>
      </c>
      <c r="K4510" s="3" t="s">
        <v>12017</v>
      </c>
      <c r="L4510" s="3" t="s">
        <v>12017</v>
      </c>
      <c r="M4510" s="3" t="n">
        <v>24</v>
      </c>
      <c r="N4510" s="20" t="n">
        <v>13.99</v>
      </c>
      <c r="O4510" s="21" t="s">
        <v>15959</v>
      </c>
    </row>
    <row r="4511" customFormat="false" ht="15" hidden="false" customHeight="true" outlineLevel="0" collapsed="false">
      <c r="A4511" s="3" t="s">
        <v>9034</v>
      </c>
      <c r="B4511" s="3" t="s">
        <v>23161</v>
      </c>
      <c r="C4511" s="3" t="s">
        <v>9033</v>
      </c>
      <c r="D4511" s="5" t="s">
        <v>23162</v>
      </c>
      <c r="E4511" s="5" t="s">
        <v>22869</v>
      </c>
      <c r="F4511" s="5" t="s">
        <v>22870</v>
      </c>
      <c r="G4511" s="5" t="s">
        <v>12038</v>
      </c>
      <c r="H4511" s="5" t="s">
        <v>12047</v>
      </c>
      <c r="I4511" s="5" t="s">
        <v>23053</v>
      </c>
      <c r="J4511" s="5" t="s">
        <v>12328</v>
      </c>
      <c r="K4511" s="3" t="s">
        <v>12017</v>
      </c>
      <c r="L4511" s="3" t="s">
        <v>12017</v>
      </c>
      <c r="M4511" s="3" t="n">
        <v>12</v>
      </c>
      <c r="N4511" s="20" t="n">
        <v>9.39</v>
      </c>
      <c r="O4511" s="21" t="s">
        <v>23163</v>
      </c>
    </row>
    <row r="4512" customFormat="false" ht="15" hidden="false" customHeight="true" outlineLevel="0" collapsed="false">
      <c r="A4512" s="3" t="s">
        <v>9036</v>
      </c>
      <c r="B4512" s="3" t="s">
        <v>23164</v>
      </c>
      <c r="C4512" s="3" t="s">
        <v>9035</v>
      </c>
      <c r="D4512" s="5" t="s">
        <v>23165</v>
      </c>
      <c r="E4512" s="5" t="s">
        <v>22869</v>
      </c>
      <c r="F4512" s="5" t="s">
        <v>22870</v>
      </c>
      <c r="G4512" s="5" t="s">
        <v>12038</v>
      </c>
      <c r="H4512" s="5" t="s">
        <v>12047</v>
      </c>
      <c r="I4512" s="5" t="s">
        <v>23053</v>
      </c>
      <c r="J4512" s="5" t="s">
        <v>12328</v>
      </c>
      <c r="K4512" s="3" t="s">
        <v>12017</v>
      </c>
      <c r="L4512" s="3" t="s">
        <v>12017</v>
      </c>
      <c r="M4512" s="3" t="n">
        <v>8</v>
      </c>
      <c r="N4512" s="20" t="n">
        <v>10.29</v>
      </c>
      <c r="O4512" s="21" t="s">
        <v>12650</v>
      </c>
    </row>
    <row r="4513" customFormat="false" ht="15" hidden="false" customHeight="true" outlineLevel="0" collapsed="false">
      <c r="A4513" s="3" t="s">
        <v>9038</v>
      </c>
      <c r="B4513" s="3" t="s">
        <v>23166</v>
      </c>
      <c r="C4513" s="3" t="s">
        <v>9037</v>
      </c>
      <c r="D4513" s="5" t="s">
        <v>23167</v>
      </c>
      <c r="E4513" s="5" t="s">
        <v>22869</v>
      </c>
      <c r="F4513" s="5" t="s">
        <v>22870</v>
      </c>
      <c r="G4513" s="5" t="s">
        <v>12038</v>
      </c>
      <c r="H4513" s="5" t="s">
        <v>12047</v>
      </c>
      <c r="I4513" s="5" t="s">
        <v>23062</v>
      </c>
      <c r="J4513" s="5" t="s">
        <v>23149</v>
      </c>
      <c r="K4513" s="3" t="s">
        <v>12017</v>
      </c>
      <c r="L4513" s="3" t="s">
        <v>12017</v>
      </c>
      <c r="M4513" s="3" t="n">
        <v>2</v>
      </c>
      <c r="N4513" s="20" t="n">
        <v>15.49</v>
      </c>
      <c r="O4513" s="21" t="s">
        <v>14759</v>
      </c>
    </row>
    <row r="4514" customFormat="false" ht="15" hidden="false" customHeight="true" outlineLevel="0" collapsed="false">
      <c r="A4514" s="3" t="s">
        <v>9040</v>
      </c>
      <c r="B4514" s="3" t="s">
        <v>23168</v>
      </c>
      <c r="C4514" s="3" t="s">
        <v>9039</v>
      </c>
      <c r="D4514" s="5" t="s">
        <v>23169</v>
      </c>
      <c r="E4514" s="5" t="s">
        <v>22873</v>
      </c>
      <c r="F4514" s="5" t="s">
        <v>22874</v>
      </c>
      <c r="G4514" s="5" t="s">
        <v>12038</v>
      </c>
      <c r="H4514" s="5" t="s">
        <v>12047</v>
      </c>
      <c r="I4514" s="5" t="s">
        <v>23062</v>
      </c>
      <c r="J4514" s="5" t="s">
        <v>22876</v>
      </c>
      <c r="K4514" s="3" t="s">
        <v>12017</v>
      </c>
      <c r="L4514" s="3" t="s">
        <v>12017</v>
      </c>
      <c r="M4514" s="3" t="n">
        <v>8</v>
      </c>
      <c r="N4514" s="20" t="n">
        <v>10.39</v>
      </c>
      <c r="O4514" s="21" t="s">
        <v>18439</v>
      </c>
    </row>
    <row r="4515" customFormat="false" ht="15" hidden="false" customHeight="true" outlineLevel="0" collapsed="false">
      <c r="A4515" s="3" t="s">
        <v>9042</v>
      </c>
      <c r="B4515" s="3" t="s">
        <v>23170</v>
      </c>
      <c r="C4515" s="3" t="s">
        <v>9041</v>
      </c>
      <c r="D4515" s="5" t="s">
        <v>23171</v>
      </c>
      <c r="E4515" s="5" t="s">
        <v>22898</v>
      </c>
      <c r="F4515" s="5" t="s">
        <v>22899</v>
      </c>
      <c r="G4515" s="5" t="s">
        <v>12038</v>
      </c>
      <c r="H4515" s="5" t="s">
        <v>12047</v>
      </c>
      <c r="I4515" s="5" t="s">
        <v>23053</v>
      </c>
      <c r="J4515" s="5" t="s">
        <v>22876</v>
      </c>
      <c r="K4515" s="3" t="s">
        <v>12017</v>
      </c>
      <c r="L4515" s="3" t="s">
        <v>12017</v>
      </c>
      <c r="M4515" s="3" t="n">
        <v>8</v>
      </c>
      <c r="N4515" s="20" t="n">
        <v>16.39</v>
      </c>
      <c r="O4515" s="21" t="s">
        <v>12105</v>
      </c>
    </row>
    <row r="4516" customFormat="false" ht="15" hidden="false" customHeight="true" outlineLevel="0" collapsed="false">
      <c r="A4516" s="3" t="s">
        <v>9044</v>
      </c>
      <c r="B4516" s="3" t="s">
        <v>23172</v>
      </c>
      <c r="C4516" s="3" t="s">
        <v>9043</v>
      </c>
      <c r="D4516" s="5" t="s">
        <v>23173</v>
      </c>
      <c r="E4516" s="5" t="s">
        <v>22898</v>
      </c>
      <c r="F4516" s="5" t="s">
        <v>22899</v>
      </c>
      <c r="G4516" s="5" t="s">
        <v>12038</v>
      </c>
      <c r="H4516" s="5" t="s">
        <v>12047</v>
      </c>
      <c r="I4516" s="5" t="s">
        <v>23053</v>
      </c>
      <c r="J4516" s="5" t="s">
        <v>19433</v>
      </c>
      <c r="K4516" s="3" t="s">
        <v>12017</v>
      </c>
      <c r="L4516" s="3" t="s">
        <v>12017</v>
      </c>
      <c r="M4516" s="3" t="n">
        <v>6</v>
      </c>
      <c r="N4516" s="20" t="n">
        <v>8.39</v>
      </c>
      <c r="O4516" s="21" t="s">
        <v>23174</v>
      </c>
    </row>
    <row r="4517" customFormat="false" ht="15" hidden="false" customHeight="true" outlineLevel="0" collapsed="false">
      <c r="A4517" s="3" t="s">
        <v>9046</v>
      </c>
      <c r="B4517" s="3" t="s">
        <v>23175</v>
      </c>
      <c r="C4517" s="3" t="s">
        <v>9045</v>
      </c>
      <c r="D4517" s="5" t="s">
        <v>23176</v>
      </c>
      <c r="E4517" s="5" t="s">
        <v>22879</v>
      </c>
      <c r="F4517" s="5" t="s">
        <v>22880</v>
      </c>
      <c r="G4517" s="5" t="s">
        <v>12038</v>
      </c>
      <c r="H4517" s="5" t="s">
        <v>12047</v>
      </c>
      <c r="I4517" s="5" t="s">
        <v>23053</v>
      </c>
      <c r="J4517" s="5" t="s">
        <v>19433</v>
      </c>
      <c r="K4517" s="3" t="s">
        <v>12017</v>
      </c>
      <c r="L4517" s="3" t="s">
        <v>12017</v>
      </c>
      <c r="M4517" s="3" t="n">
        <v>24</v>
      </c>
      <c r="N4517" s="20" t="n">
        <v>13.89</v>
      </c>
      <c r="O4517" s="21" t="s">
        <v>14143</v>
      </c>
    </row>
    <row r="4518" customFormat="false" ht="15" hidden="false" customHeight="true" outlineLevel="0" collapsed="false">
      <c r="A4518" s="3" t="s">
        <v>9048</v>
      </c>
      <c r="B4518" s="3" t="s">
        <v>23177</v>
      </c>
      <c r="C4518" s="3" t="s">
        <v>9047</v>
      </c>
      <c r="D4518" s="5" t="s">
        <v>23178</v>
      </c>
      <c r="E4518" s="5" t="s">
        <v>22869</v>
      </c>
      <c r="F4518" s="5" t="s">
        <v>22870</v>
      </c>
      <c r="G4518" s="5" t="s">
        <v>12038</v>
      </c>
      <c r="H4518" s="5" t="s">
        <v>12047</v>
      </c>
      <c r="I4518" s="5" t="s">
        <v>23053</v>
      </c>
      <c r="J4518" s="5" t="s">
        <v>22895</v>
      </c>
      <c r="K4518" s="3" t="s">
        <v>12017</v>
      </c>
      <c r="L4518" s="3" t="s">
        <v>12017</v>
      </c>
      <c r="M4518" s="3" t="n">
        <v>4</v>
      </c>
      <c r="N4518" s="20" t="n">
        <v>10.49</v>
      </c>
      <c r="O4518" s="21" t="s">
        <v>12811</v>
      </c>
    </row>
    <row r="4519" customFormat="false" ht="15" hidden="false" customHeight="true" outlineLevel="0" collapsed="false">
      <c r="A4519" s="3" t="s">
        <v>9050</v>
      </c>
      <c r="B4519" s="3" t="s">
        <v>23179</v>
      </c>
      <c r="C4519" s="3" t="s">
        <v>9049</v>
      </c>
      <c r="D4519" s="5" t="s">
        <v>23180</v>
      </c>
      <c r="E4519" s="5" t="s">
        <v>22869</v>
      </c>
      <c r="F4519" s="5" t="s">
        <v>22870</v>
      </c>
      <c r="G4519" s="5" t="s">
        <v>12038</v>
      </c>
      <c r="H4519" s="5" t="s">
        <v>12047</v>
      </c>
      <c r="I4519" s="5" t="s">
        <v>23062</v>
      </c>
      <c r="J4519" s="5" t="s">
        <v>12328</v>
      </c>
      <c r="K4519" s="3" t="s">
        <v>12017</v>
      </c>
      <c r="L4519" s="3" t="s">
        <v>12017</v>
      </c>
      <c r="M4519" s="3" t="n">
        <v>8</v>
      </c>
      <c r="N4519" s="20" t="n">
        <v>10.99</v>
      </c>
      <c r="O4519" s="21" t="s">
        <v>13080</v>
      </c>
    </row>
    <row r="4520" customFormat="false" ht="15" hidden="false" customHeight="true" outlineLevel="0" collapsed="false">
      <c r="A4520" s="3" t="s">
        <v>9052</v>
      </c>
      <c r="B4520" s="3" t="s">
        <v>23181</v>
      </c>
      <c r="C4520" s="3" t="s">
        <v>9051</v>
      </c>
      <c r="D4520" s="5" t="s">
        <v>23182</v>
      </c>
      <c r="E4520" s="5" t="s">
        <v>22869</v>
      </c>
      <c r="F4520" s="5" t="s">
        <v>22870</v>
      </c>
      <c r="G4520" s="5" t="s">
        <v>12038</v>
      </c>
      <c r="H4520" s="5" t="s">
        <v>12047</v>
      </c>
      <c r="I4520" s="5" t="s">
        <v>23053</v>
      </c>
      <c r="J4520" s="5" t="s">
        <v>12328</v>
      </c>
      <c r="K4520" s="3" t="s">
        <v>12017</v>
      </c>
      <c r="L4520" s="3" t="s">
        <v>12017</v>
      </c>
      <c r="M4520" s="3" t="n">
        <v>24</v>
      </c>
      <c r="N4520" s="20" t="n">
        <v>17.39</v>
      </c>
      <c r="O4520" s="21" t="s">
        <v>20973</v>
      </c>
    </row>
    <row r="4521" customFormat="false" ht="15" hidden="false" customHeight="true" outlineLevel="0" collapsed="false">
      <c r="A4521" s="3" t="s">
        <v>9054</v>
      </c>
      <c r="B4521" s="3" t="s">
        <v>23183</v>
      </c>
      <c r="C4521" s="3" t="s">
        <v>9053</v>
      </c>
      <c r="D4521" s="5" t="s">
        <v>23184</v>
      </c>
      <c r="E4521" s="5" t="s">
        <v>22898</v>
      </c>
      <c r="F4521" s="5" t="s">
        <v>22899</v>
      </c>
      <c r="G4521" s="5" t="s">
        <v>12038</v>
      </c>
      <c r="H4521" s="5" t="s">
        <v>12047</v>
      </c>
      <c r="I4521" s="5" t="s">
        <v>23053</v>
      </c>
      <c r="J4521" s="5" t="s">
        <v>12328</v>
      </c>
      <c r="K4521" s="3" t="s">
        <v>12017</v>
      </c>
      <c r="L4521" s="3" t="s">
        <v>12017</v>
      </c>
      <c r="M4521" s="3" t="n">
        <v>4</v>
      </c>
      <c r="N4521" s="20" t="n">
        <v>9.49</v>
      </c>
      <c r="O4521" s="21" t="s">
        <v>15707</v>
      </c>
    </row>
    <row r="4522" customFormat="false" ht="15" hidden="false" customHeight="true" outlineLevel="0" collapsed="false">
      <c r="A4522" s="3" t="s">
        <v>9056</v>
      </c>
      <c r="B4522" s="3" t="s">
        <v>23185</v>
      </c>
      <c r="C4522" s="3" t="s">
        <v>9055</v>
      </c>
      <c r="D4522" s="5" t="s">
        <v>23186</v>
      </c>
      <c r="E4522" s="5" t="s">
        <v>22898</v>
      </c>
      <c r="F4522" s="5" t="s">
        <v>22899</v>
      </c>
      <c r="G4522" s="5" t="s">
        <v>12038</v>
      </c>
      <c r="H4522" s="5" t="s">
        <v>12047</v>
      </c>
      <c r="I4522" s="5" t="s">
        <v>23053</v>
      </c>
      <c r="J4522" s="5" t="s">
        <v>19433</v>
      </c>
      <c r="K4522" s="3" t="s">
        <v>12017</v>
      </c>
      <c r="L4522" s="3" t="s">
        <v>12017</v>
      </c>
      <c r="M4522" s="3" t="n">
        <v>8</v>
      </c>
      <c r="N4522" s="20" t="n">
        <v>14.29</v>
      </c>
      <c r="O4522" s="21" t="s">
        <v>12252</v>
      </c>
    </row>
    <row r="4523" customFormat="false" ht="15" hidden="false" customHeight="true" outlineLevel="0" collapsed="false">
      <c r="A4523" s="3" t="s">
        <v>9058</v>
      </c>
      <c r="B4523" s="3" t="s">
        <v>23187</v>
      </c>
      <c r="C4523" s="3" t="s">
        <v>9057</v>
      </c>
      <c r="D4523" s="5" t="s">
        <v>23188</v>
      </c>
      <c r="E4523" s="5" t="s">
        <v>22869</v>
      </c>
      <c r="F4523" s="5" t="s">
        <v>22870</v>
      </c>
      <c r="G4523" s="5" t="s">
        <v>12038</v>
      </c>
      <c r="H4523" s="5" t="s">
        <v>12047</v>
      </c>
      <c r="I4523" s="5" t="s">
        <v>23062</v>
      </c>
      <c r="J4523" s="5" t="s">
        <v>19433</v>
      </c>
      <c r="K4523" s="3" t="s">
        <v>12017</v>
      </c>
      <c r="L4523" s="3" t="s">
        <v>12017</v>
      </c>
      <c r="M4523" s="3" t="n">
        <v>6</v>
      </c>
      <c r="N4523" s="20" t="n">
        <v>10.49</v>
      </c>
      <c r="O4523" s="21" t="s">
        <v>23189</v>
      </c>
    </row>
    <row r="4524" customFormat="false" ht="15" hidden="false" customHeight="true" outlineLevel="0" collapsed="false">
      <c r="A4524" s="3" t="s">
        <v>9060</v>
      </c>
      <c r="B4524" s="3" t="s">
        <v>23190</v>
      </c>
      <c r="C4524" s="3" t="s">
        <v>9059</v>
      </c>
      <c r="D4524" s="5" t="s">
        <v>23191</v>
      </c>
      <c r="E4524" s="5" t="s">
        <v>22873</v>
      </c>
      <c r="F4524" s="5" t="s">
        <v>22874</v>
      </c>
      <c r="G4524" s="5" t="s">
        <v>12038</v>
      </c>
      <c r="H4524" s="5" t="s">
        <v>12047</v>
      </c>
      <c r="I4524" s="5" t="s">
        <v>23062</v>
      </c>
      <c r="J4524" s="5" t="s">
        <v>22876</v>
      </c>
      <c r="K4524" s="3" t="s">
        <v>12017</v>
      </c>
      <c r="L4524" s="3" t="s">
        <v>12017</v>
      </c>
      <c r="M4524" s="3" t="n">
        <v>8</v>
      </c>
      <c r="N4524" s="20" t="n">
        <v>14.49</v>
      </c>
      <c r="O4524" s="21" t="s">
        <v>20221</v>
      </c>
    </row>
    <row r="4525" customFormat="false" ht="15" hidden="false" customHeight="true" outlineLevel="0" collapsed="false">
      <c r="A4525" s="3" t="s">
        <v>9062</v>
      </c>
      <c r="B4525" s="3" t="s">
        <v>23192</v>
      </c>
      <c r="C4525" s="3" t="s">
        <v>9061</v>
      </c>
      <c r="D4525" s="5" t="s">
        <v>23193</v>
      </c>
      <c r="E4525" s="5" t="s">
        <v>22898</v>
      </c>
      <c r="F4525" s="5" t="s">
        <v>22899</v>
      </c>
      <c r="G4525" s="5" t="s">
        <v>12038</v>
      </c>
      <c r="H4525" s="5" t="s">
        <v>12047</v>
      </c>
      <c r="I4525" s="5" t="s">
        <v>23062</v>
      </c>
      <c r="J4525" s="5" t="s">
        <v>12328</v>
      </c>
      <c r="K4525" s="3" t="s">
        <v>12017</v>
      </c>
      <c r="L4525" s="3" t="s">
        <v>12017</v>
      </c>
      <c r="M4525" s="3" t="n">
        <v>24</v>
      </c>
      <c r="N4525" s="20" t="n">
        <v>18.99</v>
      </c>
      <c r="O4525" s="21" t="s">
        <v>17670</v>
      </c>
    </row>
    <row r="4526" customFormat="false" ht="15" hidden="false" customHeight="true" outlineLevel="0" collapsed="false">
      <c r="A4526" s="3" t="s">
        <v>9064</v>
      </c>
      <c r="B4526" s="3" t="s">
        <v>23194</v>
      </c>
      <c r="C4526" s="3" t="s">
        <v>9063</v>
      </c>
      <c r="D4526" s="5" t="s">
        <v>23195</v>
      </c>
      <c r="E4526" s="5" t="s">
        <v>22873</v>
      </c>
      <c r="F4526" s="5" t="s">
        <v>22874</v>
      </c>
      <c r="G4526" s="5" t="s">
        <v>12038</v>
      </c>
      <c r="H4526" s="5" t="s">
        <v>12047</v>
      </c>
      <c r="I4526" s="5" t="s">
        <v>23053</v>
      </c>
      <c r="J4526" s="5" t="s">
        <v>12328</v>
      </c>
      <c r="K4526" s="3" t="s">
        <v>12017</v>
      </c>
      <c r="L4526" s="3" t="s">
        <v>12017</v>
      </c>
      <c r="M4526" s="3" t="n">
        <v>2</v>
      </c>
      <c r="N4526" s="20" t="n">
        <v>8.89</v>
      </c>
      <c r="O4526" s="21" t="s">
        <v>15907</v>
      </c>
    </row>
    <row r="4527" customFormat="false" ht="15" hidden="false" customHeight="true" outlineLevel="0" collapsed="false">
      <c r="A4527" s="3" t="s">
        <v>9066</v>
      </c>
      <c r="B4527" s="3" t="s">
        <v>23196</v>
      </c>
      <c r="C4527" s="3" t="s">
        <v>9065</v>
      </c>
      <c r="D4527" s="5" t="s">
        <v>23197</v>
      </c>
      <c r="E4527" s="5" t="s">
        <v>22898</v>
      </c>
      <c r="F4527" s="5" t="s">
        <v>22899</v>
      </c>
      <c r="G4527" s="5" t="s">
        <v>12038</v>
      </c>
      <c r="H4527" s="5" t="s">
        <v>12047</v>
      </c>
      <c r="I4527" s="5" t="s">
        <v>23053</v>
      </c>
      <c r="J4527" s="5" t="s">
        <v>19433</v>
      </c>
      <c r="K4527" s="3" t="s">
        <v>12017</v>
      </c>
      <c r="L4527" s="3" t="s">
        <v>12017</v>
      </c>
      <c r="M4527" s="3" t="n">
        <v>12</v>
      </c>
      <c r="N4527" s="20" t="n">
        <v>15.49</v>
      </c>
      <c r="O4527" s="21" t="s">
        <v>14410</v>
      </c>
    </row>
    <row r="4528" customFormat="false" ht="15" hidden="false" customHeight="true" outlineLevel="0" collapsed="false">
      <c r="A4528" s="3" t="s">
        <v>9068</v>
      </c>
      <c r="B4528" s="3" t="s">
        <v>23198</v>
      </c>
      <c r="C4528" s="3" t="s">
        <v>9067</v>
      </c>
      <c r="D4528" s="5" t="s">
        <v>23199</v>
      </c>
      <c r="E4528" s="5" t="s">
        <v>22879</v>
      </c>
      <c r="F4528" s="5" t="s">
        <v>22880</v>
      </c>
      <c r="G4528" s="5" t="s">
        <v>12038</v>
      </c>
      <c r="H4528" s="5" t="s">
        <v>12047</v>
      </c>
      <c r="I4528" s="5" t="s">
        <v>23062</v>
      </c>
      <c r="J4528" s="5" t="s">
        <v>23149</v>
      </c>
      <c r="K4528" s="3" t="s">
        <v>12017</v>
      </c>
      <c r="L4528" s="3" t="s">
        <v>12017</v>
      </c>
      <c r="M4528" s="3" t="n">
        <v>4</v>
      </c>
      <c r="N4528" s="20" t="n">
        <v>11.99</v>
      </c>
      <c r="O4528" s="21" t="s">
        <v>18434</v>
      </c>
    </row>
    <row r="4529" customFormat="false" ht="15" hidden="false" customHeight="true" outlineLevel="0" collapsed="false">
      <c r="A4529" s="3" t="s">
        <v>9070</v>
      </c>
      <c r="B4529" s="3" t="s">
        <v>23200</v>
      </c>
      <c r="C4529" s="3" t="s">
        <v>9069</v>
      </c>
      <c r="D4529" s="5" t="s">
        <v>23201</v>
      </c>
      <c r="E4529" s="5" t="s">
        <v>22873</v>
      </c>
      <c r="F4529" s="5" t="s">
        <v>22874</v>
      </c>
      <c r="G4529" s="5" t="s">
        <v>12038</v>
      </c>
      <c r="H4529" s="5" t="s">
        <v>12047</v>
      </c>
      <c r="I4529" s="5" t="s">
        <v>23062</v>
      </c>
      <c r="J4529" s="5" t="s">
        <v>12328</v>
      </c>
      <c r="K4529" s="3" t="s">
        <v>12017</v>
      </c>
      <c r="L4529" s="3" t="s">
        <v>12017</v>
      </c>
      <c r="M4529" s="3" t="n">
        <v>2</v>
      </c>
      <c r="N4529" s="20" t="n">
        <v>19.39</v>
      </c>
      <c r="O4529" s="21" t="s">
        <v>16193</v>
      </c>
    </row>
    <row r="4530" customFormat="false" ht="15" hidden="false" customHeight="true" outlineLevel="0" collapsed="false">
      <c r="A4530" s="3" t="s">
        <v>9072</v>
      </c>
      <c r="B4530" s="3" t="s">
        <v>23202</v>
      </c>
      <c r="C4530" s="3" t="s">
        <v>9071</v>
      </c>
      <c r="D4530" s="5" t="s">
        <v>23203</v>
      </c>
      <c r="E4530" s="5" t="s">
        <v>22898</v>
      </c>
      <c r="F4530" s="5" t="s">
        <v>22899</v>
      </c>
      <c r="G4530" s="5" t="s">
        <v>12038</v>
      </c>
      <c r="H4530" s="5" t="s">
        <v>12047</v>
      </c>
      <c r="I4530" s="5" t="s">
        <v>23062</v>
      </c>
      <c r="J4530" s="5" t="s">
        <v>19433</v>
      </c>
      <c r="K4530" s="3" t="s">
        <v>12017</v>
      </c>
      <c r="L4530" s="3" t="s">
        <v>12017</v>
      </c>
      <c r="M4530" s="3" t="n">
        <v>12</v>
      </c>
      <c r="N4530" s="20" t="n">
        <v>12.39</v>
      </c>
      <c r="O4530" s="21" t="s">
        <v>13322</v>
      </c>
    </row>
    <row r="4531" customFormat="false" ht="15" hidden="false" customHeight="true" outlineLevel="0" collapsed="false">
      <c r="A4531" s="3" t="s">
        <v>9074</v>
      </c>
      <c r="B4531" s="3" t="s">
        <v>23204</v>
      </c>
      <c r="C4531" s="3" t="s">
        <v>9073</v>
      </c>
      <c r="D4531" s="5" t="s">
        <v>23205</v>
      </c>
      <c r="E4531" s="5" t="s">
        <v>22873</v>
      </c>
      <c r="F4531" s="5" t="s">
        <v>22874</v>
      </c>
      <c r="G4531" s="5" t="s">
        <v>12038</v>
      </c>
      <c r="H4531" s="5" t="s">
        <v>12047</v>
      </c>
      <c r="I4531" s="5" t="s">
        <v>23053</v>
      </c>
      <c r="J4531" s="5" t="s">
        <v>19433</v>
      </c>
      <c r="K4531" s="3" t="s">
        <v>12017</v>
      </c>
      <c r="L4531" s="3" t="s">
        <v>12017</v>
      </c>
      <c r="M4531" s="3" t="n">
        <v>8</v>
      </c>
      <c r="N4531" s="20" t="n">
        <v>10.39</v>
      </c>
      <c r="O4531" s="21" t="s">
        <v>15569</v>
      </c>
    </row>
    <row r="4532" customFormat="false" ht="15" hidden="false" customHeight="true" outlineLevel="0" collapsed="false">
      <c r="A4532" s="3" t="s">
        <v>9076</v>
      </c>
      <c r="B4532" s="3" t="s">
        <v>23206</v>
      </c>
      <c r="C4532" s="3" t="s">
        <v>9075</v>
      </c>
      <c r="D4532" s="5" t="s">
        <v>23207</v>
      </c>
      <c r="E4532" s="5" t="s">
        <v>22869</v>
      </c>
      <c r="F4532" s="5" t="s">
        <v>22870</v>
      </c>
      <c r="G4532" s="5" t="s">
        <v>12038</v>
      </c>
      <c r="H4532" s="5" t="s">
        <v>12047</v>
      </c>
      <c r="I4532" s="5" t="s">
        <v>23062</v>
      </c>
      <c r="J4532" s="5" t="s">
        <v>19433</v>
      </c>
      <c r="K4532" s="3" t="s">
        <v>12017</v>
      </c>
      <c r="L4532" s="3" t="s">
        <v>12017</v>
      </c>
      <c r="M4532" s="3" t="n">
        <v>1</v>
      </c>
      <c r="N4532" s="20" t="n">
        <v>9.29</v>
      </c>
      <c r="O4532" s="21" t="s">
        <v>19748</v>
      </c>
    </row>
    <row r="4533" customFormat="false" ht="15" hidden="false" customHeight="true" outlineLevel="0" collapsed="false">
      <c r="A4533" s="3" t="s">
        <v>9078</v>
      </c>
      <c r="B4533" s="3" t="s">
        <v>23208</v>
      </c>
      <c r="C4533" s="3" t="s">
        <v>9077</v>
      </c>
      <c r="D4533" s="5" t="s">
        <v>23209</v>
      </c>
      <c r="E4533" s="5" t="s">
        <v>22879</v>
      </c>
      <c r="F4533" s="5" t="s">
        <v>22880</v>
      </c>
      <c r="G4533" s="5" t="s">
        <v>12038</v>
      </c>
      <c r="H4533" s="5" t="s">
        <v>12047</v>
      </c>
      <c r="I4533" s="5" t="s">
        <v>23062</v>
      </c>
      <c r="J4533" s="5" t="s">
        <v>12328</v>
      </c>
      <c r="K4533" s="3" t="s">
        <v>12017</v>
      </c>
      <c r="L4533" s="3" t="s">
        <v>12017</v>
      </c>
      <c r="M4533" s="3" t="n">
        <v>6</v>
      </c>
      <c r="N4533" s="20" t="n">
        <v>12.29</v>
      </c>
      <c r="O4533" s="21" t="s">
        <v>14399</v>
      </c>
    </row>
    <row r="4534" customFormat="false" ht="15" hidden="false" customHeight="true" outlineLevel="0" collapsed="false">
      <c r="A4534" s="3" t="s">
        <v>9080</v>
      </c>
      <c r="B4534" s="3" t="s">
        <v>23210</v>
      </c>
      <c r="C4534" s="3" t="s">
        <v>9079</v>
      </c>
      <c r="D4534" s="5" t="s">
        <v>23211</v>
      </c>
      <c r="E4534" s="5" t="s">
        <v>22869</v>
      </c>
      <c r="F4534" s="5" t="s">
        <v>22870</v>
      </c>
      <c r="G4534" s="5" t="s">
        <v>12038</v>
      </c>
      <c r="H4534" s="5" t="s">
        <v>12047</v>
      </c>
      <c r="I4534" s="5" t="s">
        <v>23053</v>
      </c>
      <c r="J4534" s="5" t="s">
        <v>12328</v>
      </c>
      <c r="K4534" s="3" t="s">
        <v>12017</v>
      </c>
      <c r="L4534" s="3" t="s">
        <v>12017</v>
      </c>
      <c r="M4534" s="3" t="n">
        <v>1</v>
      </c>
      <c r="N4534" s="20" t="n">
        <v>8.89</v>
      </c>
      <c r="O4534" s="21" t="s">
        <v>19374</v>
      </c>
    </row>
    <row r="4535" customFormat="false" ht="15" hidden="false" customHeight="true" outlineLevel="0" collapsed="false">
      <c r="A4535" s="3" t="s">
        <v>9082</v>
      </c>
      <c r="B4535" s="3" t="s">
        <v>23212</v>
      </c>
      <c r="C4535" s="3" t="s">
        <v>9081</v>
      </c>
      <c r="D4535" s="5" t="s">
        <v>23213</v>
      </c>
      <c r="E4535" s="5" t="s">
        <v>22873</v>
      </c>
      <c r="F4535" s="5" t="s">
        <v>22874</v>
      </c>
      <c r="G4535" s="5" t="s">
        <v>12038</v>
      </c>
      <c r="H4535" s="5" t="s">
        <v>12047</v>
      </c>
      <c r="I4535" s="5" t="s">
        <v>23062</v>
      </c>
      <c r="J4535" s="5" t="s">
        <v>19433</v>
      </c>
      <c r="K4535" s="3" t="s">
        <v>12017</v>
      </c>
      <c r="L4535" s="3" t="s">
        <v>12017</v>
      </c>
      <c r="M4535" s="3" t="n">
        <v>4</v>
      </c>
      <c r="N4535" s="20" t="n">
        <v>12.49</v>
      </c>
      <c r="O4535" s="21" t="s">
        <v>15508</v>
      </c>
    </row>
    <row r="4536" customFormat="false" ht="15" hidden="false" customHeight="true" outlineLevel="0" collapsed="false">
      <c r="A4536" s="3" t="s">
        <v>9084</v>
      </c>
      <c r="B4536" s="3" t="s">
        <v>23214</v>
      </c>
      <c r="C4536" s="3" t="s">
        <v>9083</v>
      </c>
      <c r="D4536" s="5" t="s">
        <v>23215</v>
      </c>
      <c r="E4536" s="5" t="s">
        <v>22879</v>
      </c>
      <c r="F4536" s="5" t="s">
        <v>22880</v>
      </c>
      <c r="G4536" s="5" t="s">
        <v>12038</v>
      </c>
      <c r="H4536" s="5" t="s">
        <v>12047</v>
      </c>
      <c r="I4536" s="5" t="s">
        <v>23053</v>
      </c>
      <c r="J4536" s="5" t="s">
        <v>19433</v>
      </c>
      <c r="K4536" s="3" t="s">
        <v>12017</v>
      </c>
      <c r="L4536" s="3" t="s">
        <v>12017</v>
      </c>
      <c r="M4536" s="3" t="n">
        <v>1</v>
      </c>
      <c r="N4536" s="20" t="n">
        <v>16.99</v>
      </c>
      <c r="O4536" s="21" t="s">
        <v>23216</v>
      </c>
    </row>
    <row r="4537" customFormat="false" ht="15" hidden="false" customHeight="true" outlineLevel="0" collapsed="false">
      <c r="A4537" s="3" t="s">
        <v>9086</v>
      </c>
      <c r="B4537" s="3" t="s">
        <v>23217</v>
      </c>
      <c r="C4537" s="3" t="s">
        <v>9085</v>
      </c>
      <c r="D4537" s="5" t="s">
        <v>23218</v>
      </c>
      <c r="E4537" s="5" t="s">
        <v>22873</v>
      </c>
      <c r="F4537" s="5" t="s">
        <v>22874</v>
      </c>
      <c r="G4537" s="5" t="s">
        <v>12038</v>
      </c>
      <c r="H4537" s="5" t="s">
        <v>12047</v>
      </c>
      <c r="I4537" s="5" t="s">
        <v>23053</v>
      </c>
      <c r="J4537" s="5" t="s">
        <v>22876</v>
      </c>
      <c r="K4537" s="3" t="s">
        <v>12017</v>
      </c>
      <c r="L4537" s="3" t="s">
        <v>12017</v>
      </c>
      <c r="M4537" s="3" t="n">
        <v>24</v>
      </c>
      <c r="N4537" s="20" t="n">
        <v>13.79</v>
      </c>
      <c r="O4537" s="21" t="s">
        <v>14430</v>
      </c>
    </row>
    <row r="4538" customFormat="false" ht="15" hidden="false" customHeight="true" outlineLevel="0" collapsed="false">
      <c r="A4538" s="3" t="s">
        <v>9088</v>
      </c>
      <c r="B4538" s="3" t="s">
        <v>23219</v>
      </c>
      <c r="C4538" s="3" t="s">
        <v>9087</v>
      </c>
      <c r="D4538" s="5" t="s">
        <v>23220</v>
      </c>
      <c r="E4538" s="5" t="s">
        <v>22873</v>
      </c>
      <c r="F4538" s="5" t="s">
        <v>22874</v>
      </c>
      <c r="G4538" s="5" t="s">
        <v>12038</v>
      </c>
      <c r="H4538" s="5" t="s">
        <v>12047</v>
      </c>
      <c r="I4538" s="5" t="s">
        <v>23062</v>
      </c>
      <c r="J4538" s="5" t="s">
        <v>23149</v>
      </c>
      <c r="K4538" s="3" t="s">
        <v>12017</v>
      </c>
      <c r="L4538" s="3" t="s">
        <v>12017</v>
      </c>
      <c r="M4538" s="3" t="n">
        <v>1</v>
      </c>
      <c r="N4538" s="20" t="n">
        <v>10.89</v>
      </c>
      <c r="O4538" s="21" t="s">
        <v>17869</v>
      </c>
    </row>
    <row r="4539" customFormat="false" ht="15" hidden="false" customHeight="true" outlineLevel="0" collapsed="false">
      <c r="A4539" s="3" t="s">
        <v>9090</v>
      </c>
      <c r="B4539" s="3" t="s">
        <v>23221</v>
      </c>
      <c r="C4539" s="3" t="s">
        <v>9089</v>
      </c>
      <c r="D4539" s="5" t="s">
        <v>23222</v>
      </c>
      <c r="E4539" s="5" t="s">
        <v>22898</v>
      </c>
      <c r="F4539" s="5" t="s">
        <v>22899</v>
      </c>
      <c r="G4539" s="5" t="s">
        <v>12038</v>
      </c>
      <c r="H4539" s="5" t="s">
        <v>12047</v>
      </c>
      <c r="I4539" s="5" t="s">
        <v>23062</v>
      </c>
      <c r="J4539" s="5" t="s">
        <v>19433</v>
      </c>
      <c r="K4539" s="3" t="s">
        <v>12017</v>
      </c>
      <c r="L4539" s="3" t="s">
        <v>12017</v>
      </c>
      <c r="M4539" s="3" t="n">
        <v>1</v>
      </c>
      <c r="N4539" s="20" t="n">
        <v>11.79</v>
      </c>
      <c r="O4539" s="21" t="s">
        <v>19233</v>
      </c>
    </row>
    <row r="4540" customFormat="false" ht="15" hidden="false" customHeight="true" outlineLevel="0" collapsed="false">
      <c r="A4540" s="3" t="s">
        <v>9092</v>
      </c>
      <c r="B4540" s="3" t="s">
        <v>23223</v>
      </c>
      <c r="C4540" s="3" t="s">
        <v>9091</v>
      </c>
      <c r="D4540" s="5" t="s">
        <v>23156</v>
      </c>
      <c r="E4540" s="5" t="s">
        <v>22879</v>
      </c>
      <c r="F4540" s="5" t="s">
        <v>22880</v>
      </c>
      <c r="G4540" s="5" t="s">
        <v>12038</v>
      </c>
      <c r="H4540" s="5" t="s">
        <v>12047</v>
      </c>
      <c r="I4540" s="5" t="s">
        <v>23053</v>
      </c>
      <c r="J4540" s="5" t="s">
        <v>19433</v>
      </c>
      <c r="K4540" s="3" t="s">
        <v>12017</v>
      </c>
      <c r="L4540" s="3" t="s">
        <v>12017</v>
      </c>
      <c r="M4540" s="3" t="n">
        <v>1</v>
      </c>
      <c r="N4540" s="20" t="n">
        <v>12.49</v>
      </c>
      <c r="O4540" s="21" t="s">
        <v>16945</v>
      </c>
    </row>
    <row r="4541" customFormat="false" ht="15" hidden="false" customHeight="true" outlineLevel="0" collapsed="false">
      <c r="A4541" s="3" t="s">
        <v>9094</v>
      </c>
      <c r="B4541" s="3" t="s">
        <v>23224</v>
      </c>
      <c r="C4541" s="3" t="s">
        <v>9093</v>
      </c>
      <c r="D4541" s="5" t="s">
        <v>23138</v>
      </c>
      <c r="E4541" s="5" t="s">
        <v>22879</v>
      </c>
      <c r="F4541" s="5" t="s">
        <v>22880</v>
      </c>
      <c r="G4541" s="5" t="s">
        <v>12038</v>
      </c>
      <c r="H4541" s="5" t="s">
        <v>12047</v>
      </c>
      <c r="I4541" s="5" t="s">
        <v>23053</v>
      </c>
      <c r="J4541" s="5" t="s">
        <v>12328</v>
      </c>
      <c r="K4541" s="3" t="s">
        <v>12017</v>
      </c>
      <c r="L4541" s="3" t="s">
        <v>12017</v>
      </c>
      <c r="M4541" s="3" t="n">
        <v>6</v>
      </c>
      <c r="N4541" s="20" t="n">
        <v>10.39</v>
      </c>
      <c r="O4541" s="21" t="s">
        <v>23225</v>
      </c>
    </row>
    <row r="4542" customFormat="false" ht="15" hidden="false" customHeight="true" outlineLevel="0" collapsed="false">
      <c r="A4542" s="3" t="s">
        <v>9096</v>
      </c>
      <c r="B4542" s="3" t="s">
        <v>23226</v>
      </c>
      <c r="C4542" s="3" t="s">
        <v>9095</v>
      </c>
      <c r="D4542" s="5" t="s">
        <v>23227</v>
      </c>
      <c r="E4542" s="5" t="s">
        <v>23228</v>
      </c>
      <c r="F4542" s="5" t="s">
        <v>23229</v>
      </c>
      <c r="G4542" s="5" t="s">
        <v>12190</v>
      </c>
      <c r="H4542" s="5" t="s">
        <v>12199</v>
      </c>
      <c r="I4542" s="5" t="s">
        <v>23230</v>
      </c>
      <c r="J4542" s="5" t="s">
        <v>12328</v>
      </c>
      <c r="K4542" s="3" t="s">
        <v>12017</v>
      </c>
      <c r="L4542" s="3" t="s">
        <v>12017</v>
      </c>
      <c r="M4542" s="3" t="n">
        <v>4</v>
      </c>
      <c r="N4542" s="20" t="n">
        <v>3.89</v>
      </c>
      <c r="O4542" s="21" t="s">
        <v>15824</v>
      </c>
    </row>
    <row r="4543" customFormat="false" ht="15" hidden="false" customHeight="true" outlineLevel="0" collapsed="false">
      <c r="A4543" s="3" t="s">
        <v>9098</v>
      </c>
      <c r="B4543" s="3" t="s">
        <v>23231</v>
      </c>
      <c r="C4543" s="3" t="s">
        <v>9097</v>
      </c>
      <c r="D4543" s="5" t="s">
        <v>23232</v>
      </c>
      <c r="E4543" s="5" t="s">
        <v>12457</v>
      </c>
      <c r="F4543" s="5" t="s">
        <v>12458</v>
      </c>
      <c r="G4543" s="5" t="s">
        <v>12190</v>
      </c>
      <c r="H4543" s="5" t="s">
        <v>12199</v>
      </c>
      <c r="I4543" s="5" t="s">
        <v>23230</v>
      </c>
      <c r="J4543" s="5" t="s">
        <v>12328</v>
      </c>
      <c r="K4543" s="3" t="s">
        <v>12021</v>
      </c>
      <c r="L4543" s="3" t="s">
        <v>12017</v>
      </c>
      <c r="M4543" s="3" t="n">
        <v>24</v>
      </c>
      <c r="N4543" s="20" t="n">
        <v>7.39</v>
      </c>
      <c r="O4543" s="21" t="s">
        <v>13412</v>
      </c>
    </row>
    <row r="4544" customFormat="false" ht="15" hidden="false" customHeight="true" outlineLevel="0" collapsed="false">
      <c r="A4544" s="3" t="s">
        <v>9100</v>
      </c>
      <c r="B4544" s="3" t="s">
        <v>23233</v>
      </c>
      <c r="C4544" s="3" t="s">
        <v>9099</v>
      </c>
      <c r="D4544" s="5" t="s">
        <v>23234</v>
      </c>
      <c r="E4544" s="5" t="s">
        <v>23228</v>
      </c>
      <c r="F4544" s="5" t="s">
        <v>23229</v>
      </c>
      <c r="G4544" s="5" t="s">
        <v>12190</v>
      </c>
      <c r="H4544" s="5" t="s">
        <v>12199</v>
      </c>
      <c r="I4544" s="5" t="s">
        <v>16510</v>
      </c>
      <c r="J4544" s="5" t="s">
        <v>12328</v>
      </c>
      <c r="K4544" s="3" t="s">
        <v>12017</v>
      </c>
      <c r="L4544" s="3" t="s">
        <v>12017</v>
      </c>
      <c r="M4544" s="3" t="n">
        <v>4</v>
      </c>
      <c r="N4544" s="20" t="n">
        <v>3.79</v>
      </c>
      <c r="O4544" s="21" t="s">
        <v>12569</v>
      </c>
    </row>
    <row r="4545" customFormat="false" ht="15" hidden="false" customHeight="true" outlineLevel="0" collapsed="false">
      <c r="A4545" s="3" t="s">
        <v>9102</v>
      </c>
      <c r="B4545" s="3" t="s">
        <v>23235</v>
      </c>
      <c r="C4545" s="3" t="s">
        <v>9101</v>
      </c>
      <c r="D4545" s="5" t="s">
        <v>23236</v>
      </c>
      <c r="E4545" s="5" t="s">
        <v>23237</v>
      </c>
      <c r="F4545" s="5" t="s">
        <v>23238</v>
      </c>
      <c r="G4545" s="5" t="s">
        <v>12190</v>
      </c>
      <c r="H4545" s="5" t="s">
        <v>12199</v>
      </c>
      <c r="I4545" s="5" t="s">
        <v>23239</v>
      </c>
      <c r="J4545" s="5" t="s">
        <v>12328</v>
      </c>
      <c r="K4545" s="3" t="s">
        <v>12017</v>
      </c>
      <c r="L4545" s="3" t="s">
        <v>12017</v>
      </c>
      <c r="M4545" s="3" t="n">
        <v>1</v>
      </c>
      <c r="N4545" s="20" t="n">
        <v>3.79</v>
      </c>
      <c r="O4545" s="21" t="s">
        <v>20032</v>
      </c>
    </row>
    <row r="4546" customFormat="false" ht="15" hidden="false" customHeight="true" outlineLevel="0" collapsed="false">
      <c r="A4546" s="3" t="s">
        <v>9104</v>
      </c>
      <c r="B4546" s="3" t="s">
        <v>23240</v>
      </c>
      <c r="C4546" s="3" t="s">
        <v>9103</v>
      </c>
      <c r="D4546" s="5" t="s">
        <v>23241</v>
      </c>
      <c r="E4546" s="5" t="s">
        <v>23228</v>
      </c>
      <c r="F4546" s="5" t="s">
        <v>23229</v>
      </c>
      <c r="G4546" s="5" t="s">
        <v>12190</v>
      </c>
      <c r="H4546" s="5" t="s">
        <v>12199</v>
      </c>
      <c r="I4546" s="5" t="s">
        <v>23239</v>
      </c>
      <c r="J4546" s="5" t="s">
        <v>12328</v>
      </c>
      <c r="K4546" s="3" t="s">
        <v>12017</v>
      </c>
      <c r="L4546" s="3" t="s">
        <v>12017</v>
      </c>
      <c r="M4546" s="3" t="n">
        <v>8</v>
      </c>
      <c r="N4546" s="20" t="n">
        <v>8.89</v>
      </c>
      <c r="O4546" s="21" t="s">
        <v>15007</v>
      </c>
    </row>
    <row r="4547" customFormat="false" ht="15" hidden="false" customHeight="true" outlineLevel="0" collapsed="false">
      <c r="A4547" s="3" t="s">
        <v>9106</v>
      </c>
      <c r="B4547" s="3" t="s">
        <v>23242</v>
      </c>
      <c r="C4547" s="3" t="s">
        <v>9105</v>
      </c>
      <c r="D4547" s="5" t="s">
        <v>23243</v>
      </c>
      <c r="E4547" s="5" t="s">
        <v>23228</v>
      </c>
      <c r="F4547" s="5" t="s">
        <v>23229</v>
      </c>
      <c r="G4547" s="5" t="s">
        <v>12190</v>
      </c>
      <c r="H4547" s="5" t="s">
        <v>12199</v>
      </c>
      <c r="I4547" s="5" t="s">
        <v>23239</v>
      </c>
      <c r="J4547" s="5" t="s">
        <v>12328</v>
      </c>
      <c r="K4547" s="3" t="s">
        <v>12017</v>
      </c>
      <c r="L4547" s="3" t="s">
        <v>12017</v>
      </c>
      <c r="M4547" s="3" t="n">
        <v>4</v>
      </c>
      <c r="N4547" s="20" t="n">
        <v>8.49</v>
      </c>
      <c r="O4547" s="21" t="s">
        <v>13976</v>
      </c>
    </row>
    <row r="4548" customFormat="false" ht="15" hidden="false" customHeight="true" outlineLevel="0" collapsed="false">
      <c r="A4548" s="3" t="s">
        <v>9108</v>
      </c>
      <c r="B4548" s="3" t="s">
        <v>23244</v>
      </c>
      <c r="C4548" s="3" t="s">
        <v>9107</v>
      </c>
      <c r="D4548" s="5" t="s">
        <v>23245</v>
      </c>
      <c r="E4548" s="5" t="s">
        <v>12457</v>
      </c>
      <c r="F4548" s="5" t="s">
        <v>12458</v>
      </c>
      <c r="G4548" s="5" t="s">
        <v>12190</v>
      </c>
      <c r="H4548" s="5" t="s">
        <v>12199</v>
      </c>
      <c r="I4548" s="5" t="s">
        <v>16510</v>
      </c>
      <c r="J4548" s="5" t="s">
        <v>12328</v>
      </c>
      <c r="K4548" s="3" t="s">
        <v>12021</v>
      </c>
      <c r="L4548" s="3" t="s">
        <v>12017</v>
      </c>
      <c r="M4548" s="3" t="n">
        <v>12</v>
      </c>
      <c r="N4548" s="20" t="n">
        <v>5.89</v>
      </c>
      <c r="O4548" s="21" t="s">
        <v>13064</v>
      </c>
    </row>
    <row r="4549" customFormat="false" ht="15" hidden="false" customHeight="true" outlineLevel="0" collapsed="false">
      <c r="A4549" s="3" t="s">
        <v>9110</v>
      </c>
      <c r="B4549" s="3" t="s">
        <v>23246</v>
      </c>
      <c r="C4549" s="3" t="s">
        <v>9109</v>
      </c>
      <c r="D4549" s="5" t="s">
        <v>23247</v>
      </c>
      <c r="E4549" s="5" t="s">
        <v>12457</v>
      </c>
      <c r="F4549" s="5" t="s">
        <v>12458</v>
      </c>
      <c r="G4549" s="5" t="s">
        <v>12190</v>
      </c>
      <c r="H4549" s="5" t="s">
        <v>12199</v>
      </c>
      <c r="I4549" s="5" t="s">
        <v>16510</v>
      </c>
      <c r="J4549" s="5" t="s">
        <v>12328</v>
      </c>
      <c r="K4549" s="3" t="s">
        <v>12021</v>
      </c>
      <c r="L4549" s="3" t="s">
        <v>12017</v>
      </c>
      <c r="M4549" s="3" t="n">
        <v>24</v>
      </c>
      <c r="N4549" s="20" t="n">
        <v>7.29</v>
      </c>
      <c r="O4549" s="21" t="s">
        <v>14774</v>
      </c>
    </row>
    <row r="4550" customFormat="false" ht="15" hidden="false" customHeight="true" outlineLevel="0" collapsed="false">
      <c r="A4550" s="3" t="s">
        <v>9112</v>
      </c>
      <c r="B4550" s="3" t="s">
        <v>23248</v>
      </c>
      <c r="C4550" s="3" t="s">
        <v>9111</v>
      </c>
      <c r="D4550" s="5" t="s">
        <v>23249</v>
      </c>
      <c r="E4550" s="5" t="s">
        <v>23228</v>
      </c>
      <c r="F4550" s="5" t="s">
        <v>23229</v>
      </c>
      <c r="G4550" s="5" t="s">
        <v>12190</v>
      </c>
      <c r="H4550" s="5" t="s">
        <v>12199</v>
      </c>
      <c r="I4550" s="5" t="s">
        <v>23230</v>
      </c>
      <c r="J4550" s="5" t="s">
        <v>12328</v>
      </c>
      <c r="K4550" s="3" t="s">
        <v>12017</v>
      </c>
      <c r="L4550" s="3" t="s">
        <v>12017</v>
      </c>
      <c r="M4550" s="3" t="n">
        <v>6</v>
      </c>
      <c r="N4550" s="20" t="n">
        <v>8.99</v>
      </c>
      <c r="O4550" s="21" t="s">
        <v>12555</v>
      </c>
    </row>
    <row r="4551" customFormat="false" ht="15" hidden="false" customHeight="true" outlineLevel="0" collapsed="false">
      <c r="A4551" s="3" t="s">
        <v>9114</v>
      </c>
      <c r="B4551" s="3" t="s">
        <v>23250</v>
      </c>
      <c r="C4551" s="3" t="s">
        <v>9113</v>
      </c>
      <c r="D4551" s="5" t="s">
        <v>23251</v>
      </c>
      <c r="E4551" s="5" t="s">
        <v>12457</v>
      </c>
      <c r="F4551" s="5" t="s">
        <v>12458</v>
      </c>
      <c r="G4551" s="5" t="s">
        <v>12190</v>
      </c>
      <c r="H4551" s="5" t="s">
        <v>12199</v>
      </c>
      <c r="I4551" s="5" t="s">
        <v>23230</v>
      </c>
      <c r="J4551" s="5" t="s">
        <v>12328</v>
      </c>
      <c r="K4551" s="3" t="s">
        <v>12021</v>
      </c>
      <c r="L4551" s="3" t="s">
        <v>12017</v>
      </c>
      <c r="M4551" s="3" t="n">
        <v>2</v>
      </c>
      <c r="N4551" s="20" t="n">
        <v>3.39</v>
      </c>
      <c r="O4551" s="21" t="s">
        <v>14425</v>
      </c>
    </row>
    <row r="4552" customFormat="false" ht="15" hidden="false" customHeight="true" outlineLevel="0" collapsed="false">
      <c r="A4552" s="3" t="s">
        <v>9116</v>
      </c>
      <c r="B4552" s="3" t="s">
        <v>23252</v>
      </c>
      <c r="C4552" s="3" t="s">
        <v>9115</v>
      </c>
      <c r="D4552" s="5" t="s">
        <v>23253</v>
      </c>
      <c r="E4552" s="5" t="s">
        <v>23228</v>
      </c>
      <c r="F4552" s="5" t="s">
        <v>23229</v>
      </c>
      <c r="G4552" s="5" t="s">
        <v>12190</v>
      </c>
      <c r="H4552" s="5" t="s">
        <v>12199</v>
      </c>
      <c r="I4552" s="5" t="s">
        <v>23239</v>
      </c>
      <c r="J4552" s="5" t="s">
        <v>12328</v>
      </c>
      <c r="K4552" s="3" t="s">
        <v>12017</v>
      </c>
      <c r="L4552" s="3" t="s">
        <v>12017</v>
      </c>
      <c r="M4552" s="3" t="n">
        <v>6</v>
      </c>
      <c r="N4552" s="20" t="n">
        <v>3.99</v>
      </c>
      <c r="O4552" s="21" t="s">
        <v>16228</v>
      </c>
    </row>
    <row r="4553" customFormat="false" ht="15" hidden="false" customHeight="true" outlineLevel="0" collapsed="false">
      <c r="A4553" s="3" t="s">
        <v>9118</v>
      </c>
      <c r="B4553" s="3" t="s">
        <v>23254</v>
      </c>
      <c r="C4553" s="3" t="s">
        <v>9117</v>
      </c>
      <c r="D4553" s="5" t="s">
        <v>23255</v>
      </c>
      <c r="E4553" s="5" t="s">
        <v>23256</v>
      </c>
      <c r="F4553" s="5" t="s">
        <v>23257</v>
      </c>
      <c r="G4553" s="5" t="s">
        <v>12190</v>
      </c>
      <c r="H4553" s="5" t="s">
        <v>12199</v>
      </c>
      <c r="I4553" s="5" t="s">
        <v>16510</v>
      </c>
      <c r="J4553" s="5" t="s">
        <v>12328</v>
      </c>
      <c r="K4553" s="3" t="s">
        <v>12017</v>
      </c>
      <c r="L4553" s="3" t="s">
        <v>12017</v>
      </c>
      <c r="M4553" s="3" t="n">
        <v>8</v>
      </c>
      <c r="N4553" s="20" t="n">
        <v>3.29</v>
      </c>
      <c r="O4553" s="21" t="s">
        <v>20544</v>
      </c>
    </row>
    <row r="4554" customFormat="false" ht="15" hidden="false" customHeight="true" outlineLevel="0" collapsed="false">
      <c r="A4554" s="3" t="s">
        <v>9120</v>
      </c>
      <c r="B4554" s="3" t="s">
        <v>23258</v>
      </c>
      <c r="C4554" s="3" t="s">
        <v>9119</v>
      </c>
      <c r="D4554" s="5" t="s">
        <v>23259</v>
      </c>
      <c r="E4554" s="5" t="s">
        <v>23228</v>
      </c>
      <c r="F4554" s="5" t="s">
        <v>23229</v>
      </c>
      <c r="G4554" s="5" t="s">
        <v>12190</v>
      </c>
      <c r="H4554" s="5" t="s">
        <v>12199</v>
      </c>
      <c r="I4554" s="5" t="s">
        <v>23239</v>
      </c>
      <c r="J4554" s="5" t="s">
        <v>12328</v>
      </c>
      <c r="K4554" s="3" t="s">
        <v>12017</v>
      </c>
      <c r="L4554" s="3" t="s">
        <v>12017</v>
      </c>
      <c r="M4554" s="3" t="n">
        <v>6</v>
      </c>
      <c r="N4554" s="20" t="n">
        <v>8.99</v>
      </c>
      <c r="O4554" s="21" t="s">
        <v>20503</v>
      </c>
    </row>
    <row r="4555" customFormat="false" ht="15" hidden="false" customHeight="true" outlineLevel="0" collapsed="false">
      <c r="A4555" s="3" t="s">
        <v>9122</v>
      </c>
      <c r="B4555" s="3" t="s">
        <v>23260</v>
      </c>
      <c r="C4555" s="3" t="s">
        <v>9121</v>
      </c>
      <c r="D4555" s="5" t="s">
        <v>23261</v>
      </c>
      <c r="E4555" s="5" t="s">
        <v>23256</v>
      </c>
      <c r="F4555" s="5" t="s">
        <v>23257</v>
      </c>
      <c r="G4555" s="5" t="s">
        <v>12190</v>
      </c>
      <c r="H4555" s="5" t="s">
        <v>12199</v>
      </c>
      <c r="I4555" s="5" t="s">
        <v>23239</v>
      </c>
      <c r="J4555" s="5" t="s">
        <v>12328</v>
      </c>
      <c r="K4555" s="3" t="s">
        <v>12017</v>
      </c>
      <c r="L4555" s="3" t="s">
        <v>12017</v>
      </c>
      <c r="M4555" s="3" t="n">
        <v>12</v>
      </c>
      <c r="N4555" s="20" t="n">
        <v>3.49</v>
      </c>
      <c r="O4555" s="21" t="s">
        <v>14491</v>
      </c>
    </row>
    <row r="4556" customFormat="false" ht="15" hidden="false" customHeight="true" outlineLevel="0" collapsed="false">
      <c r="A4556" s="3" t="s">
        <v>9124</v>
      </c>
      <c r="B4556" s="3" t="s">
        <v>23262</v>
      </c>
      <c r="C4556" s="3" t="s">
        <v>9123</v>
      </c>
      <c r="D4556" s="5" t="s">
        <v>23263</v>
      </c>
      <c r="E4556" s="5" t="s">
        <v>23228</v>
      </c>
      <c r="F4556" s="5" t="s">
        <v>23229</v>
      </c>
      <c r="G4556" s="5" t="s">
        <v>12190</v>
      </c>
      <c r="H4556" s="5" t="s">
        <v>12199</v>
      </c>
      <c r="I4556" s="5" t="s">
        <v>16510</v>
      </c>
      <c r="J4556" s="5" t="s">
        <v>12328</v>
      </c>
      <c r="K4556" s="3" t="s">
        <v>12017</v>
      </c>
      <c r="L4556" s="3" t="s">
        <v>12017</v>
      </c>
      <c r="M4556" s="3" t="n">
        <v>24</v>
      </c>
      <c r="N4556" s="20" t="n">
        <v>3.89</v>
      </c>
      <c r="O4556" s="21" t="s">
        <v>13169</v>
      </c>
    </row>
    <row r="4557" customFormat="false" ht="15" hidden="false" customHeight="true" outlineLevel="0" collapsed="false">
      <c r="A4557" s="3" t="s">
        <v>9126</v>
      </c>
      <c r="B4557" s="3" t="s">
        <v>23264</v>
      </c>
      <c r="C4557" s="3" t="s">
        <v>9125</v>
      </c>
      <c r="D4557" s="5" t="s">
        <v>23265</v>
      </c>
      <c r="E4557" s="5" t="s">
        <v>12457</v>
      </c>
      <c r="F4557" s="5" t="s">
        <v>12458</v>
      </c>
      <c r="G4557" s="5" t="s">
        <v>12190</v>
      </c>
      <c r="H4557" s="5" t="s">
        <v>12199</v>
      </c>
      <c r="I4557" s="5" t="s">
        <v>23239</v>
      </c>
      <c r="J4557" s="5" t="s">
        <v>12328</v>
      </c>
      <c r="K4557" s="3" t="s">
        <v>12021</v>
      </c>
      <c r="L4557" s="3" t="s">
        <v>12017</v>
      </c>
      <c r="M4557" s="3" t="n">
        <v>4</v>
      </c>
      <c r="N4557" s="20" t="n">
        <v>3.89</v>
      </c>
      <c r="O4557" s="21" t="s">
        <v>13384</v>
      </c>
    </row>
    <row r="4558" customFormat="false" ht="15" hidden="false" customHeight="true" outlineLevel="0" collapsed="false">
      <c r="A4558" s="3" t="s">
        <v>9128</v>
      </c>
      <c r="B4558" s="3" t="s">
        <v>23266</v>
      </c>
      <c r="C4558" s="3" t="s">
        <v>9127</v>
      </c>
      <c r="D4558" s="5" t="s">
        <v>23267</v>
      </c>
      <c r="E4558" s="5" t="s">
        <v>23228</v>
      </c>
      <c r="F4558" s="5" t="s">
        <v>23229</v>
      </c>
      <c r="G4558" s="5" t="s">
        <v>12190</v>
      </c>
      <c r="H4558" s="5" t="s">
        <v>12199</v>
      </c>
      <c r="I4558" s="5" t="s">
        <v>23230</v>
      </c>
      <c r="J4558" s="5" t="s">
        <v>12328</v>
      </c>
      <c r="K4558" s="3" t="s">
        <v>12017</v>
      </c>
      <c r="L4558" s="3" t="s">
        <v>12017</v>
      </c>
      <c r="M4558" s="3" t="n">
        <v>2</v>
      </c>
      <c r="N4558" s="20" t="n">
        <v>8.79</v>
      </c>
      <c r="O4558" s="21" t="s">
        <v>12099</v>
      </c>
    </row>
    <row r="4559" customFormat="false" ht="15" hidden="false" customHeight="true" outlineLevel="0" collapsed="false">
      <c r="A4559" s="3" t="s">
        <v>9130</v>
      </c>
      <c r="B4559" s="3" t="s">
        <v>23268</v>
      </c>
      <c r="C4559" s="3" t="s">
        <v>9129</v>
      </c>
      <c r="D4559" s="5" t="s">
        <v>23269</v>
      </c>
      <c r="E4559" s="5" t="s">
        <v>23237</v>
      </c>
      <c r="F4559" s="5" t="s">
        <v>23238</v>
      </c>
      <c r="G4559" s="5" t="s">
        <v>12190</v>
      </c>
      <c r="H4559" s="5" t="s">
        <v>12199</v>
      </c>
      <c r="I4559" s="5" t="s">
        <v>16510</v>
      </c>
      <c r="J4559" s="5" t="s">
        <v>12328</v>
      </c>
      <c r="K4559" s="3" t="s">
        <v>12017</v>
      </c>
      <c r="L4559" s="3" t="s">
        <v>12017</v>
      </c>
      <c r="M4559" s="3" t="n">
        <v>8</v>
      </c>
      <c r="N4559" s="20" t="n">
        <v>8.49</v>
      </c>
      <c r="O4559" s="21" t="s">
        <v>12411</v>
      </c>
    </row>
    <row r="4560" customFormat="false" ht="15" hidden="false" customHeight="true" outlineLevel="0" collapsed="false">
      <c r="A4560" s="3" t="s">
        <v>9132</v>
      </c>
      <c r="B4560" s="3" t="s">
        <v>23270</v>
      </c>
      <c r="C4560" s="3" t="s">
        <v>9131</v>
      </c>
      <c r="D4560" s="5" t="s">
        <v>23271</v>
      </c>
      <c r="E4560" s="5" t="s">
        <v>23237</v>
      </c>
      <c r="F4560" s="5" t="s">
        <v>23238</v>
      </c>
      <c r="G4560" s="5" t="s">
        <v>12190</v>
      </c>
      <c r="H4560" s="5" t="s">
        <v>12199</v>
      </c>
      <c r="I4560" s="5" t="s">
        <v>16510</v>
      </c>
      <c r="J4560" s="5" t="s">
        <v>12512</v>
      </c>
      <c r="K4560" s="3" t="s">
        <v>12017</v>
      </c>
      <c r="L4560" s="3" t="s">
        <v>12017</v>
      </c>
      <c r="M4560" s="3" t="n">
        <v>8</v>
      </c>
      <c r="N4560" s="20" t="n">
        <v>2.89</v>
      </c>
      <c r="O4560" s="21" t="s">
        <v>21511</v>
      </c>
    </row>
    <row r="4561" customFormat="false" ht="15" hidden="false" customHeight="true" outlineLevel="0" collapsed="false">
      <c r="A4561" s="3" t="s">
        <v>9134</v>
      </c>
      <c r="B4561" s="3" t="s">
        <v>23272</v>
      </c>
      <c r="C4561" s="3" t="s">
        <v>9133</v>
      </c>
      <c r="D4561" s="5" t="s">
        <v>23273</v>
      </c>
      <c r="E4561" s="5" t="s">
        <v>23228</v>
      </c>
      <c r="F4561" s="5" t="s">
        <v>23229</v>
      </c>
      <c r="G4561" s="5" t="s">
        <v>12190</v>
      </c>
      <c r="H4561" s="5" t="s">
        <v>12199</v>
      </c>
      <c r="I4561" s="5" t="s">
        <v>23239</v>
      </c>
      <c r="J4561" s="5" t="s">
        <v>12328</v>
      </c>
      <c r="K4561" s="3" t="s">
        <v>12017</v>
      </c>
      <c r="L4561" s="3" t="s">
        <v>12017</v>
      </c>
      <c r="M4561" s="3" t="n">
        <v>2</v>
      </c>
      <c r="N4561" s="20" t="n">
        <v>6.79</v>
      </c>
      <c r="O4561" s="21" t="s">
        <v>14465</v>
      </c>
    </row>
    <row r="4562" customFormat="false" ht="15" hidden="false" customHeight="true" outlineLevel="0" collapsed="false">
      <c r="A4562" s="3" t="s">
        <v>9136</v>
      </c>
      <c r="B4562" s="3" t="s">
        <v>23274</v>
      </c>
      <c r="C4562" s="3" t="s">
        <v>9135</v>
      </c>
      <c r="D4562" s="5" t="s">
        <v>23275</v>
      </c>
      <c r="E4562" s="5" t="s">
        <v>12457</v>
      </c>
      <c r="F4562" s="5" t="s">
        <v>12458</v>
      </c>
      <c r="G4562" s="5" t="s">
        <v>12190</v>
      </c>
      <c r="H4562" s="5" t="s">
        <v>12199</v>
      </c>
      <c r="I4562" s="5" t="s">
        <v>16510</v>
      </c>
      <c r="J4562" s="5" t="s">
        <v>12328</v>
      </c>
      <c r="K4562" s="3" t="s">
        <v>12021</v>
      </c>
      <c r="L4562" s="3" t="s">
        <v>12017</v>
      </c>
      <c r="M4562" s="3" t="n">
        <v>2</v>
      </c>
      <c r="N4562" s="20" t="n">
        <v>5.49</v>
      </c>
      <c r="O4562" s="21" t="s">
        <v>20707</v>
      </c>
    </row>
    <row r="4563" customFormat="false" ht="15" hidden="false" customHeight="true" outlineLevel="0" collapsed="false">
      <c r="A4563" s="3" t="s">
        <v>9138</v>
      </c>
      <c r="B4563" s="3" t="s">
        <v>23276</v>
      </c>
      <c r="C4563" s="3" t="s">
        <v>9137</v>
      </c>
      <c r="D4563" s="5" t="s">
        <v>23277</v>
      </c>
      <c r="E4563" s="5" t="s">
        <v>23256</v>
      </c>
      <c r="F4563" s="5" t="s">
        <v>23257</v>
      </c>
      <c r="G4563" s="5" t="s">
        <v>12190</v>
      </c>
      <c r="H4563" s="5" t="s">
        <v>12199</v>
      </c>
      <c r="I4563" s="5" t="s">
        <v>23230</v>
      </c>
      <c r="J4563" s="5" t="s">
        <v>12328</v>
      </c>
      <c r="K4563" s="3" t="s">
        <v>12017</v>
      </c>
      <c r="L4563" s="3" t="s">
        <v>12017</v>
      </c>
      <c r="M4563" s="3" t="n">
        <v>12</v>
      </c>
      <c r="N4563" s="20" t="n">
        <v>4.89</v>
      </c>
      <c r="O4563" s="21" t="s">
        <v>22123</v>
      </c>
    </row>
    <row r="4564" customFormat="false" ht="15" hidden="false" customHeight="true" outlineLevel="0" collapsed="false">
      <c r="A4564" s="3" t="s">
        <v>9140</v>
      </c>
      <c r="B4564" s="3" t="s">
        <v>23278</v>
      </c>
      <c r="C4564" s="3" t="s">
        <v>9139</v>
      </c>
      <c r="D4564" s="5" t="s">
        <v>23279</v>
      </c>
      <c r="E4564" s="5" t="s">
        <v>23237</v>
      </c>
      <c r="F4564" s="5" t="s">
        <v>23238</v>
      </c>
      <c r="G4564" s="5" t="s">
        <v>12190</v>
      </c>
      <c r="H4564" s="5" t="s">
        <v>12199</v>
      </c>
      <c r="I4564" s="5" t="s">
        <v>16510</v>
      </c>
      <c r="J4564" s="5" t="s">
        <v>12328</v>
      </c>
      <c r="K4564" s="3" t="s">
        <v>12017</v>
      </c>
      <c r="L4564" s="3" t="s">
        <v>12017</v>
      </c>
      <c r="M4564" s="3" t="n">
        <v>8</v>
      </c>
      <c r="N4564" s="20" t="n">
        <v>8.79</v>
      </c>
      <c r="O4564" s="21" t="s">
        <v>15827</v>
      </c>
    </row>
    <row r="4565" customFormat="false" ht="15" hidden="false" customHeight="true" outlineLevel="0" collapsed="false">
      <c r="A4565" s="3" t="s">
        <v>9142</v>
      </c>
      <c r="B4565" s="3" t="s">
        <v>23280</v>
      </c>
      <c r="C4565" s="3" t="s">
        <v>9141</v>
      </c>
      <c r="D4565" s="5" t="s">
        <v>23281</v>
      </c>
      <c r="E4565" s="5" t="s">
        <v>23256</v>
      </c>
      <c r="F4565" s="5" t="s">
        <v>23257</v>
      </c>
      <c r="G4565" s="5" t="s">
        <v>12190</v>
      </c>
      <c r="H4565" s="5" t="s">
        <v>12199</v>
      </c>
      <c r="I4565" s="5" t="s">
        <v>16510</v>
      </c>
      <c r="J4565" s="5" t="s">
        <v>12328</v>
      </c>
      <c r="K4565" s="3" t="s">
        <v>12017</v>
      </c>
      <c r="L4565" s="3" t="s">
        <v>12017</v>
      </c>
      <c r="M4565" s="3" t="n">
        <v>6</v>
      </c>
      <c r="N4565" s="20" t="n">
        <v>8.39</v>
      </c>
      <c r="O4565" s="21" t="s">
        <v>23282</v>
      </c>
    </row>
    <row r="4566" customFormat="false" ht="15" hidden="false" customHeight="true" outlineLevel="0" collapsed="false">
      <c r="A4566" s="3" t="s">
        <v>9144</v>
      </c>
      <c r="B4566" s="3" t="s">
        <v>23283</v>
      </c>
      <c r="C4566" s="3" t="s">
        <v>9143</v>
      </c>
      <c r="D4566" s="5" t="s">
        <v>23284</v>
      </c>
      <c r="E4566" s="5" t="s">
        <v>23256</v>
      </c>
      <c r="F4566" s="5" t="s">
        <v>23257</v>
      </c>
      <c r="G4566" s="5" t="s">
        <v>12190</v>
      </c>
      <c r="H4566" s="5" t="s">
        <v>12199</v>
      </c>
      <c r="I4566" s="5" t="s">
        <v>23230</v>
      </c>
      <c r="J4566" s="5" t="s">
        <v>12328</v>
      </c>
      <c r="K4566" s="3" t="s">
        <v>12017</v>
      </c>
      <c r="L4566" s="3" t="s">
        <v>12017</v>
      </c>
      <c r="M4566" s="3" t="n">
        <v>8</v>
      </c>
      <c r="N4566" s="20" t="n">
        <v>4.29</v>
      </c>
      <c r="O4566" s="21" t="s">
        <v>17977</v>
      </c>
    </row>
    <row r="4567" customFormat="false" ht="15" hidden="false" customHeight="true" outlineLevel="0" collapsed="false">
      <c r="A4567" s="3" t="s">
        <v>9146</v>
      </c>
      <c r="B4567" s="3" t="s">
        <v>23285</v>
      </c>
      <c r="C4567" s="3" t="s">
        <v>9145</v>
      </c>
      <c r="D4567" s="5" t="s">
        <v>23286</v>
      </c>
      <c r="E4567" s="5" t="s">
        <v>23228</v>
      </c>
      <c r="F4567" s="5" t="s">
        <v>23229</v>
      </c>
      <c r="G4567" s="5" t="s">
        <v>12190</v>
      </c>
      <c r="H4567" s="5" t="s">
        <v>12199</v>
      </c>
      <c r="I4567" s="5" t="s">
        <v>23230</v>
      </c>
      <c r="J4567" s="5" t="s">
        <v>12328</v>
      </c>
      <c r="K4567" s="3" t="s">
        <v>12017</v>
      </c>
      <c r="L4567" s="3" t="s">
        <v>12017</v>
      </c>
      <c r="M4567" s="3" t="n">
        <v>24</v>
      </c>
      <c r="N4567" s="20" t="n">
        <v>7.29</v>
      </c>
      <c r="O4567" s="21" t="s">
        <v>22049</v>
      </c>
    </row>
    <row r="4568" customFormat="false" ht="15" hidden="false" customHeight="true" outlineLevel="0" collapsed="false">
      <c r="A4568" s="3" t="s">
        <v>9148</v>
      </c>
      <c r="B4568" s="3" t="s">
        <v>23287</v>
      </c>
      <c r="C4568" s="3" t="s">
        <v>9147</v>
      </c>
      <c r="D4568" s="5" t="s">
        <v>23288</v>
      </c>
      <c r="E4568" s="5" t="s">
        <v>23237</v>
      </c>
      <c r="F4568" s="5" t="s">
        <v>23238</v>
      </c>
      <c r="G4568" s="5" t="s">
        <v>12190</v>
      </c>
      <c r="H4568" s="5" t="s">
        <v>12199</v>
      </c>
      <c r="I4568" s="5" t="s">
        <v>16510</v>
      </c>
      <c r="J4568" s="5" t="s">
        <v>12328</v>
      </c>
      <c r="K4568" s="3" t="s">
        <v>12017</v>
      </c>
      <c r="L4568" s="3" t="s">
        <v>12017</v>
      </c>
      <c r="M4568" s="3" t="n">
        <v>12</v>
      </c>
      <c r="N4568" s="20" t="n">
        <v>7.39</v>
      </c>
      <c r="O4568" s="21" t="s">
        <v>14992</v>
      </c>
    </row>
    <row r="4569" customFormat="false" ht="15" hidden="false" customHeight="true" outlineLevel="0" collapsed="false">
      <c r="A4569" s="3" t="s">
        <v>9150</v>
      </c>
      <c r="B4569" s="3" t="s">
        <v>23289</v>
      </c>
      <c r="C4569" s="3" t="s">
        <v>9149</v>
      </c>
      <c r="D4569" s="5" t="s">
        <v>23290</v>
      </c>
      <c r="E4569" s="5" t="s">
        <v>23237</v>
      </c>
      <c r="F4569" s="5" t="s">
        <v>23238</v>
      </c>
      <c r="G4569" s="5" t="s">
        <v>12190</v>
      </c>
      <c r="H4569" s="5" t="s">
        <v>12199</v>
      </c>
      <c r="I4569" s="5" t="s">
        <v>23239</v>
      </c>
      <c r="J4569" s="5" t="s">
        <v>12328</v>
      </c>
      <c r="K4569" s="3" t="s">
        <v>12017</v>
      </c>
      <c r="L4569" s="3" t="s">
        <v>12017</v>
      </c>
      <c r="M4569" s="3" t="n">
        <v>4</v>
      </c>
      <c r="N4569" s="20" t="n">
        <v>6.89</v>
      </c>
      <c r="O4569" s="21" t="s">
        <v>16448</v>
      </c>
    </row>
    <row r="4570" customFormat="false" ht="15" hidden="false" customHeight="true" outlineLevel="0" collapsed="false">
      <c r="A4570" s="3" t="s">
        <v>9152</v>
      </c>
      <c r="B4570" s="3" t="s">
        <v>23291</v>
      </c>
      <c r="C4570" s="3" t="s">
        <v>9151</v>
      </c>
      <c r="D4570" s="5" t="s">
        <v>23292</v>
      </c>
      <c r="E4570" s="5" t="s">
        <v>23228</v>
      </c>
      <c r="F4570" s="5" t="s">
        <v>23229</v>
      </c>
      <c r="G4570" s="5" t="s">
        <v>12190</v>
      </c>
      <c r="H4570" s="5" t="s">
        <v>12199</v>
      </c>
      <c r="I4570" s="5" t="s">
        <v>23230</v>
      </c>
      <c r="J4570" s="5" t="s">
        <v>12328</v>
      </c>
      <c r="K4570" s="3" t="s">
        <v>12017</v>
      </c>
      <c r="L4570" s="3" t="s">
        <v>12017</v>
      </c>
      <c r="M4570" s="3" t="n">
        <v>1</v>
      </c>
      <c r="N4570" s="20" t="n">
        <v>5.39</v>
      </c>
      <c r="O4570" s="21" t="s">
        <v>14965</v>
      </c>
    </row>
    <row r="4571" customFormat="false" ht="15" hidden="false" customHeight="true" outlineLevel="0" collapsed="false">
      <c r="A4571" s="3" t="s">
        <v>9154</v>
      </c>
      <c r="B4571" s="3" t="s">
        <v>23293</v>
      </c>
      <c r="C4571" s="3" t="s">
        <v>9153</v>
      </c>
      <c r="D4571" s="5" t="s">
        <v>23294</v>
      </c>
      <c r="E4571" s="5" t="s">
        <v>23228</v>
      </c>
      <c r="F4571" s="5" t="s">
        <v>23229</v>
      </c>
      <c r="G4571" s="5" t="s">
        <v>12190</v>
      </c>
      <c r="H4571" s="5" t="s">
        <v>12199</v>
      </c>
      <c r="I4571" s="5" t="s">
        <v>16510</v>
      </c>
      <c r="J4571" s="5" t="s">
        <v>12512</v>
      </c>
      <c r="K4571" s="3" t="s">
        <v>12017</v>
      </c>
      <c r="L4571" s="3" t="s">
        <v>12017</v>
      </c>
      <c r="M4571" s="3" t="n">
        <v>24</v>
      </c>
      <c r="N4571" s="20" t="n">
        <v>6.49</v>
      </c>
      <c r="O4571" s="21" t="s">
        <v>18243</v>
      </c>
    </row>
    <row r="4572" customFormat="false" ht="15" hidden="false" customHeight="true" outlineLevel="0" collapsed="false">
      <c r="A4572" s="3" t="s">
        <v>9156</v>
      </c>
      <c r="B4572" s="3" t="s">
        <v>23295</v>
      </c>
      <c r="C4572" s="3" t="s">
        <v>9155</v>
      </c>
      <c r="D4572" s="5" t="s">
        <v>23296</v>
      </c>
      <c r="E4572" s="5" t="s">
        <v>23256</v>
      </c>
      <c r="F4572" s="5" t="s">
        <v>23257</v>
      </c>
      <c r="G4572" s="5" t="s">
        <v>12190</v>
      </c>
      <c r="H4572" s="5" t="s">
        <v>12199</v>
      </c>
      <c r="I4572" s="5" t="s">
        <v>23239</v>
      </c>
      <c r="J4572" s="5" t="s">
        <v>12328</v>
      </c>
      <c r="K4572" s="3" t="s">
        <v>12017</v>
      </c>
      <c r="L4572" s="3" t="s">
        <v>12017</v>
      </c>
      <c r="M4572" s="3" t="n">
        <v>4</v>
      </c>
      <c r="N4572" s="20" t="n">
        <v>7.49</v>
      </c>
      <c r="O4572" s="21" t="s">
        <v>23297</v>
      </c>
    </row>
    <row r="4573" customFormat="false" ht="15" hidden="false" customHeight="true" outlineLevel="0" collapsed="false">
      <c r="A4573" s="3" t="s">
        <v>9158</v>
      </c>
      <c r="B4573" s="3" t="s">
        <v>23298</v>
      </c>
      <c r="C4573" s="3" t="s">
        <v>9157</v>
      </c>
      <c r="D4573" s="5" t="s">
        <v>23299</v>
      </c>
      <c r="E4573" s="5" t="s">
        <v>23256</v>
      </c>
      <c r="F4573" s="5" t="s">
        <v>23257</v>
      </c>
      <c r="G4573" s="5" t="s">
        <v>12190</v>
      </c>
      <c r="H4573" s="5" t="s">
        <v>12199</v>
      </c>
      <c r="I4573" s="5" t="s">
        <v>23239</v>
      </c>
      <c r="J4573" s="5" t="s">
        <v>12328</v>
      </c>
      <c r="K4573" s="3" t="s">
        <v>12017</v>
      </c>
      <c r="L4573" s="3" t="s">
        <v>12017</v>
      </c>
      <c r="M4573" s="3" t="n">
        <v>4</v>
      </c>
      <c r="N4573" s="20" t="n">
        <v>5.29</v>
      </c>
      <c r="O4573" s="21" t="s">
        <v>20090</v>
      </c>
    </row>
    <row r="4574" customFormat="false" ht="15" hidden="false" customHeight="true" outlineLevel="0" collapsed="false">
      <c r="A4574" s="3" t="s">
        <v>9160</v>
      </c>
      <c r="B4574" s="3" t="s">
        <v>23300</v>
      </c>
      <c r="C4574" s="3" t="s">
        <v>9159</v>
      </c>
      <c r="D4574" s="5" t="s">
        <v>23301</v>
      </c>
      <c r="E4574" s="5" t="s">
        <v>23237</v>
      </c>
      <c r="F4574" s="5" t="s">
        <v>23238</v>
      </c>
      <c r="G4574" s="5" t="s">
        <v>12190</v>
      </c>
      <c r="H4574" s="5" t="s">
        <v>12199</v>
      </c>
      <c r="I4574" s="5" t="s">
        <v>23239</v>
      </c>
      <c r="J4574" s="5" t="s">
        <v>12328</v>
      </c>
      <c r="K4574" s="3" t="s">
        <v>12017</v>
      </c>
      <c r="L4574" s="3" t="s">
        <v>12017</v>
      </c>
      <c r="M4574" s="3" t="n">
        <v>1</v>
      </c>
      <c r="N4574" s="20" t="n">
        <v>3.39</v>
      </c>
      <c r="O4574" s="21" t="s">
        <v>17667</v>
      </c>
    </row>
    <row r="4575" customFormat="false" ht="15" hidden="false" customHeight="true" outlineLevel="0" collapsed="false">
      <c r="A4575" s="3" t="s">
        <v>9162</v>
      </c>
      <c r="B4575" s="3" t="s">
        <v>23302</v>
      </c>
      <c r="C4575" s="3" t="s">
        <v>9161</v>
      </c>
      <c r="D4575" s="5" t="s">
        <v>23303</v>
      </c>
      <c r="E4575" s="5" t="s">
        <v>23237</v>
      </c>
      <c r="F4575" s="5" t="s">
        <v>23238</v>
      </c>
      <c r="G4575" s="5" t="s">
        <v>12190</v>
      </c>
      <c r="H4575" s="5" t="s">
        <v>12199</v>
      </c>
      <c r="I4575" s="5" t="s">
        <v>16510</v>
      </c>
      <c r="J4575" s="5" t="s">
        <v>12328</v>
      </c>
      <c r="K4575" s="3" t="s">
        <v>12017</v>
      </c>
      <c r="L4575" s="3" t="s">
        <v>12017</v>
      </c>
      <c r="M4575" s="3" t="n">
        <v>12</v>
      </c>
      <c r="N4575" s="20" t="n">
        <v>4.29</v>
      </c>
      <c r="O4575" s="21" t="s">
        <v>14131</v>
      </c>
    </row>
    <row r="4576" customFormat="false" ht="15" hidden="false" customHeight="true" outlineLevel="0" collapsed="false">
      <c r="A4576" s="3" t="s">
        <v>9164</v>
      </c>
      <c r="B4576" s="3" t="s">
        <v>23304</v>
      </c>
      <c r="C4576" s="3" t="s">
        <v>9163</v>
      </c>
      <c r="D4576" s="5" t="s">
        <v>23305</v>
      </c>
      <c r="E4576" s="5" t="s">
        <v>23256</v>
      </c>
      <c r="F4576" s="5" t="s">
        <v>23257</v>
      </c>
      <c r="G4576" s="5" t="s">
        <v>12190</v>
      </c>
      <c r="H4576" s="5" t="s">
        <v>12199</v>
      </c>
      <c r="I4576" s="5" t="s">
        <v>16510</v>
      </c>
      <c r="J4576" s="5" t="s">
        <v>12328</v>
      </c>
      <c r="K4576" s="3" t="s">
        <v>12017</v>
      </c>
      <c r="L4576" s="3" t="s">
        <v>12017</v>
      </c>
      <c r="M4576" s="3" t="n">
        <v>6</v>
      </c>
      <c r="N4576" s="20" t="n">
        <v>4.29</v>
      </c>
      <c r="O4576" s="21" t="s">
        <v>13749</v>
      </c>
    </row>
    <row r="4577" customFormat="false" ht="15" hidden="false" customHeight="true" outlineLevel="0" collapsed="false">
      <c r="A4577" s="3" t="s">
        <v>9166</v>
      </c>
      <c r="B4577" s="3" t="s">
        <v>23306</v>
      </c>
      <c r="C4577" s="3" t="s">
        <v>9165</v>
      </c>
      <c r="D4577" s="5" t="s">
        <v>23307</v>
      </c>
      <c r="E4577" s="5" t="s">
        <v>23256</v>
      </c>
      <c r="F4577" s="5" t="s">
        <v>23257</v>
      </c>
      <c r="G4577" s="5" t="s">
        <v>12190</v>
      </c>
      <c r="H4577" s="5" t="s">
        <v>12199</v>
      </c>
      <c r="I4577" s="5" t="s">
        <v>16510</v>
      </c>
      <c r="J4577" s="5" t="s">
        <v>12328</v>
      </c>
      <c r="K4577" s="3" t="s">
        <v>12017</v>
      </c>
      <c r="L4577" s="3" t="s">
        <v>12017</v>
      </c>
      <c r="M4577" s="3" t="n">
        <v>4</v>
      </c>
      <c r="N4577" s="20" t="n">
        <v>4.39</v>
      </c>
      <c r="O4577" s="21" t="s">
        <v>16124</v>
      </c>
    </row>
    <row r="4578" customFormat="false" ht="15" hidden="false" customHeight="true" outlineLevel="0" collapsed="false">
      <c r="A4578" s="3" t="s">
        <v>9168</v>
      </c>
      <c r="B4578" s="3" t="s">
        <v>23308</v>
      </c>
      <c r="C4578" s="3" t="s">
        <v>9167</v>
      </c>
      <c r="D4578" s="5" t="s">
        <v>23309</v>
      </c>
      <c r="E4578" s="5" t="s">
        <v>23228</v>
      </c>
      <c r="F4578" s="5" t="s">
        <v>23229</v>
      </c>
      <c r="G4578" s="5" t="s">
        <v>12190</v>
      </c>
      <c r="H4578" s="5" t="s">
        <v>12199</v>
      </c>
      <c r="I4578" s="5" t="s">
        <v>23239</v>
      </c>
      <c r="J4578" s="5" t="s">
        <v>12512</v>
      </c>
      <c r="K4578" s="3" t="s">
        <v>12017</v>
      </c>
      <c r="L4578" s="3" t="s">
        <v>12017</v>
      </c>
      <c r="M4578" s="3" t="n">
        <v>8</v>
      </c>
      <c r="N4578" s="20" t="n">
        <v>3.99</v>
      </c>
      <c r="O4578" s="21" t="s">
        <v>14321</v>
      </c>
    </row>
    <row r="4579" customFormat="false" ht="15" hidden="false" customHeight="true" outlineLevel="0" collapsed="false">
      <c r="A4579" s="3" t="s">
        <v>9170</v>
      </c>
      <c r="B4579" s="3" t="s">
        <v>23310</v>
      </c>
      <c r="C4579" s="3" t="s">
        <v>9169</v>
      </c>
      <c r="D4579" s="5" t="s">
        <v>23311</v>
      </c>
      <c r="E4579" s="5" t="s">
        <v>23237</v>
      </c>
      <c r="F4579" s="5" t="s">
        <v>23238</v>
      </c>
      <c r="G4579" s="5" t="s">
        <v>12190</v>
      </c>
      <c r="H4579" s="5" t="s">
        <v>12199</v>
      </c>
      <c r="I4579" s="5" t="s">
        <v>23230</v>
      </c>
      <c r="J4579" s="5" t="s">
        <v>12328</v>
      </c>
      <c r="K4579" s="3" t="s">
        <v>12017</v>
      </c>
      <c r="L4579" s="3" t="s">
        <v>12017</v>
      </c>
      <c r="M4579" s="3" t="n">
        <v>8</v>
      </c>
      <c r="N4579" s="20" t="n">
        <v>8.49</v>
      </c>
      <c r="O4579" s="21" t="s">
        <v>20055</v>
      </c>
    </row>
    <row r="4580" customFormat="false" ht="15" hidden="false" customHeight="true" outlineLevel="0" collapsed="false">
      <c r="A4580" s="3" t="s">
        <v>9172</v>
      </c>
      <c r="B4580" s="3" t="s">
        <v>23312</v>
      </c>
      <c r="C4580" s="3" t="s">
        <v>9171</v>
      </c>
      <c r="D4580" s="5" t="s">
        <v>23313</v>
      </c>
      <c r="E4580" s="5" t="s">
        <v>23256</v>
      </c>
      <c r="F4580" s="5" t="s">
        <v>23257</v>
      </c>
      <c r="G4580" s="5" t="s">
        <v>12190</v>
      </c>
      <c r="H4580" s="5" t="s">
        <v>12199</v>
      </c>
      <c r="I4580" s="5" t="s">
        <v>23230</v>
      </c>
      <c r="J4580" s="5" t="s">
        <v>12328</v>
      </c>
      <c r="K4580" s="3" t="s">
        <v>12017</v>
      </c>
      <c r="L4580" s="3" t="s">
        <v>12017</v>
      </c>
      <c r="M4580" s="3" t="n">
        <v>2</v>
      </c>
      <c r="N4580" s="20" t="n">
        <v>6.29</v>
      </c>
      <c r="O4580" s="21" t="s">
        <v>18840</v>
      </c>
    </row>
    <row r="4581" customFormat="false" ht="15" hidden="false" customHeight="true" outlineLevel="0" collapsed="false">
      <c r="A4581" s="3" t="s">
        <v>9174</v>
      </c>
      <c r="B4581" s="3" t="s">
        <v>23314</v>
      </c>
      <c r="C4581" s="3" t="s">
        <v>9173</v>
      </c>
      <c r="D4581" s="5" t="s">
        <v>23315</v>
      </c>
      <c r="E4581" s="5" t="s">
        <v>23228</v>
      </c>
      <c r="F4581" s="5" t="s">
        <v>23229</v>
      </c>
      <c r="G4581" s="5" t="s">
        <v>12190</v>
      </c>
      <c r="H4581" s="5" t="s">
        <v>12199</v>
      </c>
      <c r="I4581" s="5" t="s">
        <v>23230</v>
      </c>
      <c r="J4581" s="5" t="s">
        <v>12328</v>
      </c>
      <c r="K4581" s="3" t="s">
        <v>12017</v>
      </c>
      <c r="L4581" s="3" t="s">
        <v>12017</v>
      </c>
      <c r="M4581" s="3" t="n">
        <v>1</v>
      </c>
      <c r="N4581" s="20" t="n">
        <v>3.89</v>
      </c>
      <c r="O4581" s="21" t="s">
        <v>14973</v>
      </c>
    </row>
    <row r="4582" customFormat="false" ht="15" hidden="false" customHeight="true" outlineLevel="0" collapsed="false">
      <c r="A4582" s="3" t="s">
        <v>9176</v>
      </c>
      <c r="B4582" s="3" t="s">
        <v>23316</v>
      </c>
      <c r="C4582" s="3" t="s">
        <v>9175</v>
      </c>
      <c r="D4582" s="5" t="s">
        <v>23317</v>
      </c>
      <c r="E4582" s="5" t="s">
        <v>12457</v>
      </c>
      <c r="F4582" s="5" t="s">
        <v>12458</v>
      </c>
      <c r="G4582" s="5" t="s">
        <v>12190</v>
      </c>
      <c r="H4582" s="5" t="s">
        <v>12199</v>
      </c>
      <c r="I4582" s="5" t="s">
        <v>23239</v>
      </c>
      <c r="J4582" s="5" t="s">
        <v>12328</v>
      </c>
      <c r="K4582" s="3" t="s">
        <v>12021</v>
      </c>
      <c r="L4582" s="3" t="s">
        <v>12017</v>
      </c>
      <c r="M4582" s="3" t="n">
        <v>12</v>
      </c>
      <c r="N4582" s="20" t="n">
        <v>8.89</v>
      </c>
      <c r="O4582" s="21" t="s">
        <v>13934</v>
      </c>
    </row>
    <row r="4583" customFormat="false" ht="15" hidden="false" customHeight="true" outlineLevel="0" collapsed="false">
      <c r="A4583" s="3" t="s">
        <v>9178</v>
      </c>
      <c r="B4583" s="3" t="s">
        <v>23318</v>
      </c>
      <c r="C4583" s="3" t="s">
        <v>9177</v>
      </c>
      <c r="D4583" s="5" t="s">
        <v>23319</v>
      </c>
      <c r="E4583" s="5" t="s">
        <v>23256</v>
      </c>
      <c r="F4583" s="5" t="s">
        <v>23257</v>
      </c>
      <c r="G4583" s="5" t="s">
        <v>12190</v>
      </c>
      <c r="H4583" s="5" t="s">
        <v>12199</v>
      </c>
      <c r="I4583" s="5" t="s">
        <v>16510</v>
      </c>
      <c r="J4583" s="5" t="s">
        <v>12328</v>
      </c>
      <c r="K4583" s="3" t="s">
        <v>12017</v>
      </c>
      <c r="L4583" s="3" t="s">
        <v>12017</v>
      </c>
      <c r="M4583" s="3" t="n">
        <v>8</v>
      </c>
      <c r="N4583" s="20" t="n">
        <v>4.99</v>
      </c>
      <c r="O4583" s="21" t="s">
        <v>12083</v>
      </c>
    </row>
    <row r="4584" customFormat="false" ht="15" hidden="false" customHeight="true" outlineLevel="0" collapsed="false">
      <c r="A4584" s="3" t="s">
        <v>9180</v>
      </c>
      <c r="B4584" s="3" t="s">
        <v>23320</v>
      </c>
      <c r="C4584" s="3" t="s">
        <v>9179</v>
      </c>
      <c r="D4584" s="5" t="s">
        <v>23321</v>
      </c>
      <c r="E4584" s="5" t="s">
        <v>23228</v>
      </c>
      <c r="F4584" s="5" t="s">
        <v>23229</v>
      </c>
      <c r="G4584" s="5" t="s">
        <v>12190</v>
      </c>
      <c r="H4584" s="5" t="s">
        <v>12199</v>
      </c>
      <c r="I4584" s="5" t="s">
        <v>23230</v>
      </c>
      <c r="J4584" s="5" t="s">
        <v>12328</v>
      </c>
      <c r="K4584" s="3" t="s">
        <v>12017</v>
      </c>
      <c r="L4584" s="3" t="s">
        <v>12017</v>
      </c>
      <c r="M4584" s="3" t="n">
        <v>2</v>
      </c>
      <c r="N4584" s="20" t="n">
        <v>6.89</v>
      </c>
      <c r="O4584" s="21" t="s">
        <v>13286</v>
      </c>
    </row>
    <row r="4585" customFormat="false" ht="15" hidden="false" customHeight="true" outlineLevel="0" collapsed="false">
      <c r="A4585" s="3" t="s">
        <v>9182</v>
      </c>
      <c r="B4585" s="3" t="s">
        <v>23322</v>
      </c>
      <c r="C4585" s="3" t="s">
        <v>9181</v>
      </c>
      <c r="D4585" s="5" t="s">
        <v>23323</v>
      </c>
      <c r="E4585" s="5" t="s">
        <v>12457</v>
      </c>
      <c r="F4585" s="5" t="s">
        <v>12458</v>
      </c>
      <c r="G4585" s="5" t="s">
        <v>12190</v>
      </c>
      <c r="H4585" s="5" t="s">
        <v>12199</v>
      </c>
      <c r="I4585" s="5" t="s">
        <v>23239</v>
      </c>
      <c r="J4585" s="5" t="s">
        <v>12328</v>
      </c>
      <c r="K4585" s="3" t="s">
        <v>12021</v>
      </c>
      <c r="L4585" s="3" t="s">
        <v>12017</v>
      </c>
      <c r="M4585" s="3" t="n">
        <v>6</v>
      </c>
      <c r="N4585" s="20" t="n">
        <v>5.39</v>
      </c>
      <c r="O4585" s="21" t="s">
        <v>15551</v>
      </c>
    </row>
    <row r="4586" customFormat="false" ht="15" hidden="false" customHeight="true" outlineLevel="0" collapsed="false">
      <c r="A4586" s="3" t="s">
        <v>9184</v>
      </c>
      <c r="B4586" s="3" t="s">
        <v>23324</v>
      </c>
      <c r="C4586" s="3" t="s">
        <v>9183</v>
      </c>
      <c r="D4586" s="5" t="s">
        <v>23325</v>
      </c>
      <c r="E4586" s="5" t="s">
        <v>23228</v>
      </c>
      <c r="F4586" s="5" t="s">
        <v>23229</v>
      </c>
      <c r="G4586" s="5" t="s">
        <v>12190</v>
      </c>
      <c r="H4586" s="5" t="s">
        <v>12199</v>
      </c>
      <c r="I4586" s="5" t="s">
        <v>23230</v>
      </c>
      <c r="J4586" s="5" t="s">
        <v>12512</v>
      </c>
      <c r="K4586" s="3" t="s">
        <v>12017</v>
      </c>
      <c r="L4586" s="3" t="s">
        <v>12017</v>
      </c>
      <c r="M4586" s="3" t="n">
        <v>8</v>
      </c>
      <c r="N4586" s="20" t="n">
        <v>2.99</v>
      </c>
      <c r="O4586" s="21" t="s">
        <v>13393</v>
      </c>
    </row>
    <row r="4587" customFormat="false" ht="15" hidden="false" customHeight="true" outlineLevel="0" collapsed="false">
      <c r="A4587" s="3" t="s">
        <v>9186</v>
      </c>
      <c r="B4587" s="3" t="s">
        <v>23326</v>
      </c>
      <c r="C4587" s="3" t="s">
        <v>9185</v>
      </c>
      <c r="D4587" s="5" t="s">
        <v>23327</v>
      </c>
      <c r="E4587" s="5" t="s">
        <v>23237</v>
      </c>
      <c r="F4587" s="5" t="s">
        <v>23238</v>
      </c>
      <c r="G4587" s="5" t="s">
        <v>12190</v>
      </c>
      <c r="H4587" s="5" t="s">
        <v>12199</v>
      </c>
      <c r="I4587" s="5" t="s">
        <v>23230</v>
      </c>
      <c r="J4587" s="5" t="s">
        <v>12328</v>
      </c>
      <c r="K4587" s="3" t="s">
        <v>12017</v>
      </c>
      <c r="L4587" s="3" t="s">
        <v>12017</v>
      </c>
      <c r="M4587" s="3" t="n">
        <v>4</v>
      </c>
      <c r="N4587" s="20" t="n">
        <v>4.99</v>
      </c>
      <c r="O4587" s="21" t="s">
        <v>13289</v>
      </c>
    </row>
    <row r="4588" customFormat="false" ht="15" hidden="false" customHeight="true" outlineLevel="0" collapsed="false">
      <c r="A4588" s="3" t="s">
        <v>9188</v>
      </c>
      <c r="B4588" s="3" t="s">
        <v>23328</v>
      </c>
      <c r="C4588" s="3" t="s">
        <v>9187</v>
      </c>
      <c r="D4588" s="5" t="s">
        <v>23329</v>
      </c>
      <c r="E4588" s="5" t="s">
        <v>23237</v>
      </c>
      <c r="F4588" s="5" t="s">
        <v>23238</v>
      </c>
      <c r="G4588" s="5" t="s">
        <v>12190</v>
      </c>
      <c r="H4588" s="5" t="s">
        <v>12199</v>
      </c>
      <c r="I4588" s="5" t="s">
        <v>23239</v>
      </c>
      <c r="J4588" s="5" t="s">
        <v>12328</v>
      </c>
      <c r="K4588" s="3" t="s">
        <v>12017</v>
      </c>
      <c r="L4588" s="3" t="s">
        <v>12017</v>
      </c>
      <c r="M4588" s="3" t="n">
        <v>12</v>
      </c>
      <c r="N4588" s="20" t="n">
        <v>7.29</v>
      </c>
      <c r="O4588" s="21" t="s">
        <v>13945</v>
      </c>
    </row>
    <row r="4589" customFormat="false" ht="15" hidden="false" customHeight="true" outlineLevel="0" collapsed="false">
      <c r="A4589" s="3" t="s">
        <v>9190</v>
      </c>
      <c r="B4589" s="3" t="s">
        <v>23330</v>
      </c>
      <c r="C4589" s="3" t="s">
        <v>9189</v>
      </c>
      <c r="D4589" s="5" t="s">
        <v>23331</v>
      </c>
      <c r="E4589" s="5" t="s">
        <v>23256</v>
      </c>
      <c r="F4589" s="5" t="s">
        <v>23257</v>
      </c>
      <c r="G4589" s="5" t="s">
        <v>12190</v>
      </c>
      <c r="H4589" s="5" t="s">
        <v>12199</v>
      </c>
      <c r="I4589" s="5" t="s">
        <v>23230</v>
      </c>
      <c r="J4589" s="5" t="s">
        <v>12328</v>
      </c>
      <c r="K4589" s="3" t="s">
        <v>12017</v>
      </c>
      <c r="L4589" s="3" t="s">
        <v>12017</v>
      </c>
      <c r="M4589" s="3" t="n">
        <v>12</v>
      </c>
      <c r="N4589" s="20" t="n">
        <v>4.89</v>
      </c>
      <c r="O4589" s="21" t="s">
        <v>14578</v>
      </c>
    </row>
    <row r="4590" customFormat="false" ht="15" hidden="false" customHeight="true" outlineLevel="0" collapsed="false">
      <c r="A4590" s="3" t="s">
        <v>9192</v>
      </c>
      <c r="B4590" s="3" t="s">
        <v>23332</v>
      </c>
      <c r="C4590" s="3" t="s">
        <v>9191</v>
      </c>
      <c r="D4590" s="5" t="s">
        <v>23333</v>
      </c>
      <c r="E4590" s="5" t="s">
        <v>23237</v>
      </c>
      <c r="F4590" s="5" t="s">
        <v>23238</v>
      </c>
      <c r="G4590" s="5" t="s">
        <v>12190</v>
      </c>
      <c r="H4590" s="5" t="s">
        <v>12199</v>
      </c>
      <c r="I4590" s="5" t="s">
        <v>16510</v>
      </c>
      <c r="J4590" s="5" t="s">
        <v>12328</v>
      </c>
      <c r="K4590" s="3" t="s">
        <v>12017</v>
      </c>
      <c r="L4590" s="3" t="s">
        <v>12017</v>
      </c>
      <c r="M4590" s="3" t="n">
        <v>6</v>
      </c>
      <c r="N4590" s="20" t="n">
        <v>8.39</v>
      </c>
      <c r="O4590" s="21" t="s">
        <v>14358</v>
      </c>
    </row>
    <row r="4591" customFormat="false" ht="15" hidden="false" customHeight="true" outlineLevel="0" collapsed="false">
      <c r="A4591" s="3" t="s">
        <v>9194</v>
      </c>
      <c r="B4591" s="3" t="s">
        <v>23334</v>
      </c>
      <c r="C4591" s="3" t="s">
        <v>9193</v>
      </c>
      <c r="D4591" s="5" t="s">
        <v>23335</v>
      </c>
      <c r="E4591" s="5" t="s">
        <v>12457</v>
      </c>
      <c r="F4591" s="5" t="s">
        <v>12458</v>
      </c>
      <c r="G4591" s="5" t="s">
        <v>12190</v>
      </c>
      <c r="H4591" s="5" t="s">
        <v>12199</v>
      </c>
      <c r="I4591" s="5" t="s">
        <v>16510</v>
      </c>
      <c r="J4591" s="5" t="s">
        <v>12512</v>
      </c>
      <c r="K4591" s="3" t="s">
        <v>12021</v>
      </c>
      <c r="L4591" s="3" t="s">
        <v>12017</v>
      </c>
      <c r="M4591" s="3" t="n">
        <v>6</v>
      </c>
      <c r="N4591" s="20" t="n">
        <v>5.49</v>
      </c>
      <c r="O4591" s="21" t="s">
        <v>12181</v>
      </c>
    </row>
    <row r="4592" customFormat="false" ht="15" hidden="false" customHeight="true" outlineLevel="0" collapsed="false">
      <c r="A4592" s="3" t="s">
        <v>9196</v>
      </c>
      <c r="B4592" s="3" t="s">
        <v>23336</v>
      </c>
      <c r="C4592" s="3" t="s">
        <v>9195</v>
      </c>
      <c r="D4592" s="5" t="s">
        <v>23337</v>
      </c>
      <c r="E4592" s="5" t="s">
        <v>23256</v>
      </c>
      <c r="F4592" s="5" t="s">
        <v>23257</v>
      </c>
      <c r="G4592" s="5" t="s">
        <v>12190</v>
      </c>
      <c r="H4592" s="5" t="s">
        <v>12197</v>
      </c>
      <c r="I4592" s="5" t="s">
        <v>12966</v>
      </c>
      <c r="J4592" s="5" t="s">
        <v>12328</v>
      </c>
      <c r="K4592" s="3" t="s">
        <v>12017</v>
      </c>
      <c r="L4592" s="3" t="s">
        <v>12017</v>
      </c>
      <c r="M4592" s="3" t="n">
        <v>4</v>
      </c>
      <c r="N4592" s="20" t="n">
        <v>5.89</v>
      </c>
      <c r="O4592" s="21" t="s">
        <v>23338</v>
      </c>
    </row>
    <row r="4593" customFormat="false" ht="15" hidden="false" customHeight="true" outlineLevel="0" collapsed="false">
      <c r="A4593" s="3" t="s">
        <v>9198</v>
      </c>
      <c r="B4593" s="3" t="s">
        <v>23339</v>
      </c>
      <c r="C4593" s="3" t="s">
        <v>9197</v>
      </c>
      <c r="D4593" s="5" t="s">
        <v>23340</v>
      </c>
      <c r="E4593" s="5" t="s">
        <v>23256</v>
      </c>
      <c r="F4593" s="5" t="s">
        <v>23257</v>
      </c>
      <c r="G4593" s="5" t="s">
        <v>12190</v>
      </c>
      <c r="H4593" s="5" t="s">
        <v>12197</v>
      </c>
      <c r="I4593" s="5" t="s">
        <v>12966</v>
      </c>
      <c r="J4593" s="5" t="s">
        <v>12328</v>
      </c>
      <c r="K4593" s="3" t="s">
        <v>12017</v>
      </c>
      <c r="L4593" s="3" t="s">
        <v>12017</v>
      </c>
      <c r="M4593" s="3" t="n">
        <v>2</v>
      </c>
      <c r="N4593" s="20" t="n">
        <v>4.79</v>
      </c>
      <c r="O4593" s="21" t="s">
        <v>14058</v>
      </c>
    </row>
    <row r="4594" customFormat="false" ht="15" hidden="false" customHeight="true" outlineLevel="0" collapsed="false">
      <c r="A4594" s="3" t="s">
        <v>9200</v>
      </c>
      <c r="B4594" s="3" t="s">
        <v>23341</v>
      </c>
      <c r="C4594" s="3" t="s">
        <v>9199</v>
      </c>
      <c r="D4594" s="5" t="s">
        <v>23342</v>
      </c>
      <c r="E4594" s="5" t="s">
        <v>12457</v>
      </c>
      <c r="F4594" s="5" t="s">
        <v>12458</v>
      </c>
      <c r="G4594" s="5" t="s">
        <v>12190</v>
      </c>
      <c r="H4594" s="5" t="s">
        <v>12197</v>
      </c>
      <c r="I4594" s="5" t="s">
        <v>12334</v>
      </c>
      <c r="J4594" s="5" t="s">
        <v>12328</v>
      </c>
      <c r="K4594" s="3" t="s">
        <v>12021</v>
      </c>
      <c r="L4594" s="3" t="s">
        <v>12017</v>
      </c>
      <c r="M4594" s="3" t="n">
        <v>8</v>
      </c>
      <c r="N4594" s="20" t="n">
        <v>4.29</v>
      </c>
      <c r="O4594" s="21" t="s">
        <v>14222</v>
      </c>
    </row>
    <row r="4595" customFormat="false" ht="15" hidden="false" customHeight="true" outlineLevel="0" collapsed="false">
      <c r="A4595" s="3" t="s">
        <v>9202</v>
      </c>
      <c r="B4595" s="3" t="s">
        <v>23343</v>
      </c>
      <c r="C4595" s="3" t="s">
        <v>9201</v>
      </c>
      <c r="D4595" s="5" t="s">
        <v>23344</v>
      </c>
      <c r="E4595" s="5" t="s">
        <v>12457</v>
      </c>
      <c r="F4595" s="5" t="s">
        <v>12458</v>
      </c>
      <c r="G4595" s="5" t="s">
        <v>12190</v>
      </c>
      <c r="H4595" s="5" t="s">
        <v>12197</v>
      </c>
      <c r="I4595" s="5" t="s">
        <v>12966</v>
      </c>
      <c r="J4595" s="5" t="s">
        <v>23345</v>
      </c>
      <c r="K4595" s="3" t="s">
        <v>12021</v>
      </c>
      <c r="L4595" s="3" t="s">
        <v>12017</v>
      </c>
      <c r="M4595" s="3" t="n">
        <v>2</v>
      </c>
      <c r="N4595" s="20" t="n">
        <v>5.99</v>
      </c>
      <c r="O4595" s="21" t="s">
        <v>18986</v>
      </c>
    </row>
    <row r="4596" customFormat="false" ht="15" hidden="false" customHeight="true" outlineLevel="0" collapsed="false">
      <c r="A4596" s="3" t="s">
        <v>9204</v>
      </c>
      <c r="B4596" s="3" t="s">
        <v>23346</v>
      </c>
      <c r="C4596" s="3" t="s">
        <v>9203</v>
      </c>
      <c r="D4596" s="5" t="s">
        <v>23347</v>
      </c>
      <c r="E4596" s="5" t="s">
        <v>12457</v>
      </c>
      <c r="F4596" s="5" t="s">
        <v>12458</v>
      </c>
      <c r="G4596" s="5" t="s">
        <v>12190</v>
      </c>
      <c r="H4596" s="5" t="s">
        <v>12197</v>
      </c>
      <c r="I4596" s="5" t="s">
        <v>12334</v>
      </c>
      <c r="J4596" s="5" t="s">
        <v>12328</v>
      </c>
      <c r="K4596" s="3" t="s">
        <v>12021</v>
      </c>
      <c r="L4596" s="3" t="s">
        <v>12017</v>
      </c>
      <c r="M4596" s="3" t="n">
        <v>4</v>
      </c>
      <c r="N4596" s="20" t="n">
        <v>8.29</v>
      </c>
      <c r="O4596" s="21" t="s">
        <v>21746</v>
      </c>
    </row>
    <row r="4597" customFormat="false" ht="15" hidden="false" customHeight="true" outlineLevel="0" collapsed="false">
      <c r="A4597" s="3" t="s">
        <v>9206</v>
      </c>
      <c r="B4597" s="3" t="s">
        <v>23348</v>
      </c>
      <c r="C4597" s="3" t="s">
        <v>9205</v>
      </c>
      <c r="D4597" s="5" t="s">
        <v>23349</v>
      </c>
      <c r="E4597" s="5" t="s">
        <v>12457</v>
      </c>
      <c r="F4597" s="5" t="s">
        <v>12458</v>
      </c>
      <c r="G4597" s="5" t="s">
        <v>12190</v>
      </c>
      <c r="H4597" s="5" t="s">
        <v>12197</v>
      </c>
      <c r="I4597" s="5" t="s">
        <v>12966</v>
      </c>
      <c r="J4597" s="5" t="s">
        <v>12328</v>
      </c>
      <c r="K4597" s="3" t="s">
        <v>12021</v>
      </c>
      <c r="L4597" s="3" t="s">
        <v>12017</v>
      </c>
      <c r="M4597" s="3" t="n">
        <v>1</v>
      </c>
      <c r="N4597" s="20" t="n">
        <v>8.39</v>
      </c>
      <c r="O4597" s="21" t="s">
        <v>18427</v>
      </c>
    </row>
    <row r="4598" customFormat="false" ht="15" hidden="false" customHeight="true" outlineLevel="0" collapsed="false">
      <c r="A4598" s="3" t="s">
        <v>9208</v>
      </c>
      <c r="B4598" s="3" t="s">
        <v>23350</v>
      </c>
      <c r="C4598" s="3" t="s">
        <v>9207</v>
      </c>
      <c r="D4598" s="5" t="s">
        <v>23351</v>
      </c>
      <c r="E4598" s="5" t="s">
        <v>12457</v>
      </c>
      <c r="F4598" s="5" t="s">
        <v>12458</v>
      </c>
      <c r="G4598" s="5" t="s">
        <v>12190</v>
      </c>
      <c r="H4598" s="5" t="s">
        <v>12197</v>
      </c>
      <c r="I4598" s="5" t="s">
        <v>12334</v>
      </c>
      <c r="J4598" s="5" t="s">
        <v>12328</v>
      </c>
      <c r="K4598" s="3" t="s">
        <v>12021</v>
      </c>
      <c r="L4598" s="3" t="s">
        <v>12017</v>
      </c>
      <c r="M4598" s="3" t="n">
        <v>4</v>
      </c>
      <c r="N4598" s="20" t="n">
        <v>5.79</v>
      </c>
      <c r="O4598" s="21" t="s">
        <v>13733</v>
      </c>
    </row>
    <row r="4599" customFormat="false" ht="15" hidden="false" customHeight="true" outlineLevel="0" collapsed="false">
      <c r="A4599" s="3" t="s">
        <v>9210</v>
      </c>
      <c r="B4599" s="3" t="s">
        <v>23352</v>
      </c>
      <c r="C4599" s="3" t="s">
        <v>9209</v>
      </c>
      <c r="D4599" s="5" t="s">
        <v>23353</v>
      </c>
      <c r="E4599" s="5" t="s">
        <v>23237</v>
      </c>
      <c r="F4599" s="5" t="s">
        <v>23238</v>
      </c>
      <c r="G4599" s="5" t="s">
        <v>12190</v>
      </c>
      <c r="H4599" s="5" t="s">
        <v>12197</v>
      </c>
      <c r="I4599" s="5" t="s">
        <v>12334</v>
      </c>
      <c r="J4599" s="5" t="s">
        <v>12328</v>
      </c>
      <c r="K4599" s="3" t="s">
        <v>12017</v>
      </c>
      <c r="L4599" s="3" t="s">
        <v>12017</v>
      </c>
      <c r="M4599" s="3" t="n">
        <v>1</v>
      </c>
      <c r="N4599" s="20" t="n">
        <v>5.29</v>
      </c>
      <c r="O4599" s="21" t="s">
        <v>13594</v>
      </c>
    </row>
    <row r="4600" customFormat="false" ht="15" hidden="false" customHeight="true" outlineLevel="0" collapsed="false">
      <c r="A4600" s="3" t="s">
        <v>9212</v>
      </c>
      <c r="B4600" s="3" t="s">
        <v>23354</v>
      </c>
      <c r="C4600" s="3" t="s">
        <v>9211</v>
      </c>
      <c r="D4600" s="5" t="s">
        <v>23355</v>
      </c>
      <c r="E4600" s="5" t="s">
        <v>23237</v>
      </c>
      <c r="F4600" s="5" t="s">
        <v>23238</v>
      </c>
      <c r="G4600" s="5" t="s">
        <v>12190</v>
      </c>
      <c r="H4600" s="5" t="s">
        <v>12197</v>
      </c>
      <c r="I4600" s="5" t="s">
        <v>12334</v>
      </c>
      <c r="J4600" s="5" t="s">
        <v>12328</v>
      </c>
      <c r="K4600" s="3" t="s">
        <v>12017</v>
      </c>
      <c r="L4600" s="3" t="s">
        <v>12017</v>
      </c>
      <c r="M4600" s="3" t="n">
        <v>4</v>
      </c>
      <c r="N4600" s="20" t="n">
        <v>8.99</v>
      </c>
      <c r="O4600" s="21" t="s">
        <v>12929</v>
      </c>
    </row>
    <row r="4601" customFormat="false" ht="15" hidden="false" customHeight="true" outlineLevel="0" collapsed="false">
      <c r="A4601" s="3" t="s">
        <v>9214</v>
      </c>
      <c r="B4601" s="3" t="s">
        <v>23356</v>
      </c>
      <c r="C4601" s="3" t="s">
        <v>9213</v>
      </c>
      <c r="D4601" s="5" t="s">
        <v>23357</v>
      </c>
      <c r="E4601" s="5" t="s">
        <v>23256</v>
      </c>
      <c r="F4601" s="5" t="s">
        <v>23257</v>
      </c>
      <c r="G4601" s="5" t="s">
        <v>12190</v>
      </c>
      <c r="H4601" s="5" t="s">
        <v>12197</v>
      </c>
      <c r="I4601" s="5" t="s">
        <v>12334</v>
      </c>
      <c r="J4601" s="5" t="s">
        <v>12328</v>
      </c>
      <c r="K4601" s="3" t="s">
        <v>12017</v>
      </c>
      <c r="L4601" s="3" t="s">
        <v>12017</v>
      </c>
      <c r="M4601" s="3" t="n">
        <v>2</v>
      </c>
      <c r="N4601" s="20" t="n">
        <v>6.49</v>
      </c>
      <c r="O4601" s="21" t="s">
        <v>20371</v>
      </c>
    </row>
    <row r="4602" customFormat="false" ht="15" hidden="false" customHeight="true" outlineLevel="0" collapsed="false">
      <c r="A4602" s="3" t="s">
        <v>9216</v>
      </c>
      <c r="B4602" s="3" t="s">
        <v>23358</v>
      </c>
      <c r="C4602" s="3" t="s">
        <v>9215</v>
      </c>
      <c r="D4602" s="5" t="s">
        <v>23359</v>
      </c>
      <c r="E4602" s="5" t="s">
        <v>23228</v>
      </c>
      <c r="F4602" s="5" t="s">
        <v>23229</v>
      </c>
      <c r="G4602" s="5" t="s">
        <v>12190</v>
      </c>
      <c r="H4602" s="5" t="s">
        <v>12197</v>
      </c>
      <c r="I4602" s="5" t="s">
        <v>12966</v>
      </c>
      <c r="J4602" s="5" t="s">
        <v>12328</v>
      </c>
      <c r="K4602" s="3" t="s">
        <v>12017</v>
      </c>
      <c r="L4602" s="3" t="s">
        <v>12017</v>
      </c>
      <c r="M4602" s="3" t="n">
        <v>1</v>
      </c>
      <c r="N4602" s="20" t="n">
        <v>6.39</v>
      </c>
      <c r="O4602" s="21" t="s">
        <v>23360</v>
      </c>
    </row>
    <row r="4603" customFormat="false" ht="15" hidden="false" customHeight="true" outlineLevel="0" collapsed="false">
      <c r="A4603" s="3" t="s">
        <v>9218</v>
      </c>
      <c r="B4603" s="3" t="s">
        <v>23361</v>
      </c>
      <c r="C4603" s="3" t="s">
        <v>9217</v>
      </c>
      <c r="D4603" s="5" t="s">
        <v>23362</v>
      </c>
      <c r="E4603" s="5" t="s">
        <v>23228</v>
      </c>
      <c r="F4603" s="5" t="s">
        <v>23229</v>
      </c>
      <c r="G4603" s="5" t="s">
        <v>12190</v>
      </c>
      <c r="H4603" s="5" t="s">
        <v>12197</v>
      </c>
      <c r="I4603" s="5" t="s">
        <v>12334</v>
      </c>
      <c r="J4603" s="5" t="s">
        <v>12328</v>
      </c>
      <c r="K4603" s="3" t="s">
        <v>12017</v>
      </c>
      <c r="L4603" s="3" t="s">
        <v>12017</v>
      </c>
      <c r="M4603" s="3" t="n">
        <v>6</v>
      </c>
      <c r="N4603" s="20" t="n">
        <v>7.39</v>
      </c>
      <c r="O4603" s="21" t="s">
        <v>16935</v>
      </c>
    </row>
    <row r="4604" customFormat="false" ht="15" hidden="false" customHeight="true" outlineLevel="0" collapsed="false">
      <c r="A4604" s="3" t="s">
        <v>9220</v>
      </c>
      <c r="B4604" s="3" t="s">
        <v>23363</v>
      </c>
      <c r="C4604" s="3" t="s">
        <v>9219</v>
      </c>
      <c r="D4604" s="5" t="s">
        <v>23364</v>
      </c>
      <c r="E4604" s="5" t="s">
        <v>23256</v>
      </c>
      <c r="F4604" s="5" t="s">
        <v>23257</v>
      </c>
      <c r="G4604" s="5" t="s">
        <v>12190</v>
      </c>
      <c r="H4604" s="5" t="s">
        <v>12197</v>
      </c>
      <c r="I4604" s="5" t="s">
        <v>12966</v>
      </c>
      <c r="J4604" s="5" t="s">
        <v>12328</v>
      </c>
      <c r="K4604" s="3" t="s">
        <v>12017</v>
      </c>
      <c r="L4604" s="3" t="s">
        <v>12017</v>
      </c>
      <c r="M4604" s="3" t="n">
        <v>2</v>
      </c>
      <c r="N4604" s="20" t="n">
        <v>8.39</v>
      </c>
      <c r="O4604" s="21" t="s">
        <v>19043</v>
      </c>
    </row>
    <row r="4605" customFormat="false" ht="15" hidden="false" customHeight="true" outlineLevel="0" collapsed="false">
      <c r="A4605" s="3" t="s">
        <v>9222</v>
      </c>
      <c r="B4605" s="3" t="s">
        <v>23365</v>
      </c>
      <c r="C4605" s="3" t="s">
        <v>9221</v>
      </c>
      <c r="D4605" s="5" t="s">
        <v>23366</v>
      </c>
      <c r="E4605" s="5" t="s">
        <v>12457</v>
      </c>
      <c r="F4605" s="5" t="s">
        <v>12458</v>
      </c>
      <c r="G4605" s="5" t="s">
        <v>12190</v>
      </c>
      <c r="H4605" s="5" t="s">
        <v>12197</v>
      </c>
      <c r="I4605" s="5" t="s">
        <v>12966</v>
      </c>
      <c r="J4605" s="5" t="s">
        <v>12328</v>
      </c>
      <c r="K4605" s="3" t="s">
        <v>12021</v>
      </c>
      <c r="L4605" s="3" t="s">
        <v>12017</v>
      </c>
      <c r="M4605" s="3" t="n">
        <v>2</v>
      </c>
      <c r="N4605" s="20" t="n">
        <v>7.99</v>
      </c>
      <c r="O4605" s="21" t="s">
        <v>21091</v>
      </c>
    </row>
    <row r="4606" customFormat="false" ht="15" hidden="false" customHeight="true" outlineLevel="0" collapsed="false">
      <c r="A4606" s="3" t="s">
        <v>9224</v>
      </c>
      <c r="B4606" s="3" t="s">
        <v>23367</v>
      </c>
      <c r="C4606" s="3" t="s">
        <v>9223</v>
      </c>
      <c r="D4606" s="5" t="s">
        <v>23368</v>
      </c>
      <c r="E4606" s="5" t="s">
        <v>23237</v>
      </c>
      <c r="F4606" s="5" t="s">
        <v>23238</v>
      </c>
      <c r="G4606" s="5" t="s">
        <v>12190</v>
      </c>
      <c r="H4606" s="5" t="s">
        <v>12197</v>
      </c>
      <c r="I4606" s="5" t="s">
        <v>12966</v>
      </c>
      <c r="J4606" s="5" t="s">
        <v>12328</v>
      </c>
      <c r="K4606" s="3" t="s">
        <v>12017</v>
      </c>
      <c r="L4606" s="3" t="s">
        <v>12017</v>
      </c>
      <c r="M4606" s="3" t="n">
        <v>6</v>
      </c>
      <c r="N4606" s="20" t="n">
        <v>4.49</v>
      </c>
      <c r="O4606" s="21" t="s">
        <v>15431</v>
      </c>
    </row>
    <row r="4607" customFormat="false" ht="15" hidden="false" customHeight="true" outlineLevel="0" collapsed="false">
      <c r="A4607" s="3" t="s">
        <v>9226</v>
      </c>
      <c r="B4607" s="3" t="s">
        <v>23369</v>
      </c>
      <c r="C4607" s="3" t="s">
        <v>9225</v>
      </c>
      <c r="D4607" s="5" t="s">
        <v>23370</v>
      </c>
      <c r="E4607" s="5" t="s">
        <v>23228</v>
      </c>
      <c r="F4607" s="5" t="s">
        <v>23229</v>
      </c>
      <c r="G4607" s="5" t="s">
        <v>12190</v>
      </c>
      <c r="H4607" s="5" t="s">
        <v>12197</v>
      </c>
      <c r="I4607" s="5" t="s">
        <v>12334</v>
      </c>
      <c r="J4607" s="5" t="s">
        <v>12328</v>
      </c>
      <c r="K4607" s="3" t="s">
        <v>12017</v>
      </c>
      <c r="L4607" s="3" t="s">
        <v>12017</v>
      </c>
      <c r="M4607" s="3" t="n">
        <v>8</v>
      </c>
      <c r="N4607" s="20" t="n">
        <v>6.89</v>
      </c>
      <c r="O4607" s="21" t="s">
        <v>18330</v>
      </c>
    </row>
    <row r="4608" customFormat="false" ht="15" hidden="false" customHeight="true" outlineLevel="0" collapsed="false">
      <c r="A4608" s="3" t="s">
        <v>9228</v>
      </c>
      <c r="B4608" s="3" t="s">
        <v>23371</v>
      </c>
      <c r="C4608" s="3" t="s">
        <v>9227</v>
      </c>
      <c r="D4608" s="5" t="s">
        <v>23372</v>
      </c>
      <c r="E4608" s="5" t="s">
        <v>23237</v>
      </c>
      <c r="F4608" s="5" t="s">
        <v>23238</v>
      </c>
      <c r="G4608" s="5" t="s">
        <v>12190</v>
      </c>
      <c r="H4608" s="5" t="s">
        <v>12197</v>
      </c>
      <c r="I4608" s="5" t="s">
        <v>12966</v>
      </c>
      <c r="J4608" s="5" t="s">
        <v>12328</v>
      </c>
      <c r="K4608" s="3" t="s">
        <v>12017</v>
      </c>
      <c r="L4608" s="3" t="s">
        <v>12017</v>
      </c>
      <c r="M4608" s="3" t="n">
        <v>6</v>
      </c>
      <c r="N4608" s="20" t="n">
        <v>6.99</v>
      </c>
      <c r="O4608" s="21" t="s">
        <v>22957</v>
      </c>
    </row>
    <row r="4609" customFormat="false" ht="15" hidden="false" customHeight="true" outlineLevel="0" collapsed="false">
      <c r="A4609" s="3" t="s">
        <v>9230</v>
      </c>
      <c r="B4609" s="3" t="s">
        <v>23373</v>
      </c>
      <c r="C4609" s="3" t="s">
        <v>9229</v>
      </c>
      <c r="D4609" s="5" t="s">
        <v>23374</v>
      </c>
      <c r="E4609" s="5" t="s">
        <v>23228</v>
      </c>
      <c r="F4609" s="5" t="s">
        <v>23229</v>
      </c>
      <c r="G4609" s="5" t="s">
        <v>12190</v>
      </c>
      <c r="H4609" s="5" t="s">
        <v>12197</v>
      </c>
      <c r="I4609" s="5" t="s">
        <v>12334</v>
      </c>
      <c r="J4609" s="5" t="s">
        <v>12328</v>
      </c>
      <c r="K4609" s="3" t="s">
        <v>12017</v>
      </c>
      <c r="L4609" s="3" t="s">
        <v>12017</v>
      </c>
      <c r="M4609" s="3" t="n">
        <v>24</v>
      </c>
      <c r="N4609" s="20" t="n">
        <v>4.49</v>
      </c>
      <c r="O4609" s="21" t="s">
        <v>19147</v>
      </c>
    </row>
    <row r="4610" customFormat="false" ht="15" hidden="false" customHeight="true" outlineLevel="0" collapsed="false">
      <c r="A4610" s="3" t="s">
        <v>9232</v>
      </c>
      <c r="B4610" s="3" t="s">
        <v>23375</v>
      </c>
      <c r="C4610" s="3" t="s">
        <v>9231</v>
      </c>
      <c r="D4610" s="5" t="s">
        <v>23376</v>
      </c>
      <c r="E4610" s="5" t="s">
        <v>12457</v>
      </c>
      <c r="F4610" s="5" t="s">
        <v>12458</v>
      </c>
      <c r="G4610" s="5" t="s">
        <v>12190</v>
      </c>
      <c r="H4610" s="5" t="s">
        <v>12197</v>
      </c>
      <c r="I4610" s="5" t="s">
        <v>12966</v>
      </c>
      <c r="J4610" s="5" t="s">
        <v>12328</v>
      </c>
      <c r="K4610" s="3" t="s">
        <v>12021</v>
      </c>
      <c r="L4610" s="3" t="s">
        <v>12017</v>
      </c>
      <c r="M4610" s="3" t="n">
        <v>2</v>
      </c>
      <c r="N4610" s="20" t="n">
        <v>8.99</v>
      </c>
      <c r="O4610" s="21" t="s">
        <v>15576</v>
      </c>
    </row>
    <row r="4611" customFormat="false" ht="15" hidden="false" customHeight="true" outlineLevel="0" collapsed="false">
      <c r="A4611" s="3" t="s">
        <v>9234</v>
      </c>
      <c r="B4611" s="3" t="s">
        <v>23377</v>
      </c>
      <c r="C4611" s="3" t="s">
        <v>9233</v>
      </c>
      <c r="D4611" s="5" t="s">
        <v>23378</v>
      </c>
      <c r="E4611" s="5" t="s">
        <v>12457</v>
      </c>
      <c r="F4611" s="5" t="s">
        <v>12458</v>
      </c>
      <c r="G4611" s="5" t="s">
        <v>12190</v>
      </c>
      <c r="H4611" s="5" t="s">
        <v>12197</v>
      </c>
      <c r="I4611" s="5" t="s">
        <v>12334</v>
      </c>
      <c r="J4611" s="5" t="s">
        <v>12328</v>
      </c>
      <c r="K4611" s="3" t="s">
        <v>12021</v>
      </c>
      <c r="L4611" s="3" t="s">
        <v>12017</v>
      </c>
      <c r="M4611" s="3" t="n">
        <v>4</v>
      </c>
      <c r="N4611" s="20" t="n">
        <v>4.89</v>
      </c>
      <c r="O4611" s="21" t="s">
        <v>12755</v>
      </c>
    </row>
    <row r="4612" customFormat="false" ht="15" hidden="false" customHeight="true" outlineLevel="0" collapsed="false">
      <c r="A4612" s="3" t="s">
        <v>9236</v>
      </c>
      <c r="B4612" s="3" t="s">
        <v>23379</v>
      </c>
      <c r="C4612" s="3" t="s">
        <v>9235</v>
      </c>
      <c r="D4612" s="5" t="s">
        <v>23380</v>
      </c>
      <c r="E4612" s="5" t="s">
        <v>23237</v>
      </c>
      <c r="F4612" s="5" t="s">
        <v>23238</v>
      </c>
      <c r="G4612" s="5" t="s">
        <v>12190</v>
      </c>
      <c r="H4612" s="5" t="s">
        <v>12197</v>
      </c>
      <c r="I4612" s="5" t="s">
        <v>12334</v>
      </c>
      <c r="J4612" s="5" t="s">
        <v>12328</v>
      </c>
      <c r="K4612" s="3" t="s">
        <v>12017</v>
      </c>
      <c r="L4612" s="3" t="s">
        <v>12017</v>
      </c>
      <c r="M4612" s="3" t="n">
        <v>4</v>
      </c>
      <c r="N4612" s="20" t="n">
        <v>5.99</v>
      </c>
      <c r="O4612" s="21" t="s">
        <v>14916</v>
      </c>
    </row>
    <row r="4613" customFormat="false" ht="15" hidden="false" customHeight="true" outlineLevel="0" collapsed="false">
      <c r="A4613" s="3" t="s">
        <v>9238</v>
      </c>
      <c r="B4613" s="3" t="s">
        <v>23381</v>
      </c>
      <c r="C4613" s="3" t="s">
        <v>9237</v>
      </c>
      <c r="D4613" s="5" t="s">
        <v>23382</v>
      </c>
      <c r="E4613" s="5" t="s">
        <v>12457</v>
      </c>
      <c r="F4613" s="5" t="s">
        <v>12458</v>
      </c>
      <c r="G4613" s="5" t="s">
        <v>12190</v>
      </c>
      <c r="H4613" s="5" t="s">
        <v>12197</v>
      </c>
      <c r="I4613" s="5" t="s">
        <v>12334</v>
      </c>
      <c r="J4613" s="5" t="s">
        <v>12328</v>
      </c>
      <c r="K4613" s="3" t="s">
        <v>12021</v>
      </c>
      <c r="L4613" s="3" t="s">
        <v>12017</v>
      </c>
      <c r="M4613" s="3" t="n">
        <v>8</v>
      </c>
      <c r="N4613" s="20" t="n">
        <v>4.29</v>
      </c>
      <c r="O4613" s="21" t="s">
        <v>23383</v>
      </c>
    </row>
    <row r="4614" customFormat="false" ht="15" hidden="false" customHeight="true" outlineLevel="0" collapsed="false">
      <c r="A4614" s="3" t="s">
        <v>9240</v>
      </c>
      <c r="B4614" s="3" t="s">
        <v>23384</v>
      </c>
      <c r="C4614" s="3" t="s">
        <v>9239</v>
      </c>
      <c r="D4614" s="5" t="s">
        <v>23385</v>
      </c>
      <c r="E4614" s="5" t="s">
        <v>23228</v>
      </c>
      <c r="F4614" s="5" t="s">
        <v>23229</v>
      </c>
      <c r="G4614" s="5" t="s">
        <v>12190</v>
      </c>
      <c r="H4614" s="5" t="s">
        <v>12197</v>
      </c>
      <c r="I4614" s="5" t="s">
        <v>12334</v>
      </c>
      <c r="J4614" s="5" t="s">
        <v>12328</v>
      </c>
      <c r="K4614" s="3" t="s">
        <v>12017</v>
      </c>
      <c r="L4614" s="3" t="s">
        <v>12017</v>
      </c>
      <c r="M4614" s="3" t="n">
        <v>6</v>
      </c>
      <c r="N4614" s="20" t="n">
        <v>4.99</v>
      </c>
      <c r="O4614" s="21" t="s">
        <v>14637</v>
      </c>
    </row>
    <row r="4615" customFormat="false" ht="15" hidden="false" customHeight="true" outlineLevel="0" collapsed="false">
      <c r="A4615" s="3" t="s">
        <v>9242</v>
      </c>
      <c r="B4615" s="3" t="s">
        <v>23386</v>
      </c>
      <c r="C4615" s="3" t="s">
        <v>9241</v>
      </c>
      <c r="D4615" s="5" t="s">
        <v>23387</v>
      </c>
      <c r="E4615" s="5" t="s">
        <v>23256</v>
      </c>
      <c r="F4615" s="5" t="s">
        <v>23257</v>
      </c>
      <c r="G4615" s="5" t="s">
        <v>12190</v>
      </c>
      <c r="H4615" s="5" t="s">
        <v>12197</v>
      </c>
      <c r="I4615" s="5" t="s">
        <v>12334</v>
      </c>
      <c r="J4615" s="5" t="s">
        <v>12512</v>
      </c>
      <c r="K4615" s="3" t="s">
        <v>12017</v>
      </c>
      <c r="L4615" s="3" t="s">
        <v>12017</v>
      </c>
      <c r="M4615" s="3" t="n">
        <v>2</v>
      </c>
      <c r="N4615" s="20" t="n">
        <v>6.99</v>
      </c>
      <c r="O4615" s="21" t="s">
        <v>14693</v>
      </c>
    </row>
    <row r="4616" customFormat="false" ht="15" hidden="false" customHeight="true" outlineLevel="0" collapsed="false">
      <c r="A4616" s="3" t="s">
        <v>9244</v>
      </c>
      <c r="B4616" s="3" t="s">
        <v>23388</v>
      </c>
      <c r="C4616" s="3" t="s">
        <v>9243</v>
      </c>
      <c r="D4616" s="5" t="s">
        <v>23389</v>
      </c>
      <c r="E4616" s="5" t="s">
        <v>23256</v>
      </c>
      <c r="F4616" s="5" t="s">
        <v>23257</v>
      </c>
      <c r="G4616" s="5" t="s">
        <v>12190</v>
      </c>
      <c r="H4616" s="5" t="s">
        <v>12197</v>
      </c>
      <c r="I4616" s="5" t="s">
        <v>12966</v>
      </c>
      <c r="J4616" s="5" t="s">
        <v>12328</v>
      </c>
      <c r="K4616" s="3" t="s">
        <v>12017</v>
      </c>
      <c r="L4616" s="3" t="s">
        <v>12017</v>
      </c>
      <c r="M4616" s="3" t="n">
        <v>4</v>
      </c>
      <c r="N4616" s="20" t="n">
        <v>6.39</v>
      </c>
      <c r="O4616" s="21" t="s">
        <v>15648</v>
      </c>
    </row>
    <row r="4617" customFormat="false" ht="15" hidden="false" customHeight="true" outlineLevel="0" collapsed="false">
      <c r="A4617" s="3" t="s">
        <v>9246</v>
      </c>
      <c r="B4617" s="3" t="s">
        <v>23390</v>
      </c>
      <c r="C4617" s="3" t="s">
        <v>9245</v>
      </c>
      <c r="D4617" s="5" t="s">
        <v>23391</v>
      </c>
      <c r="E4617" s="5" t="s">
        <v>23237</v>
      </c>
      <c r="F4617" s="5" t="s">
        <v>23238</v>
      </c>
      <c r="G4617" s="5" t="s">
        <v>12190</v>
      </c>
      <c r="H4617" s="5" t="s">
        <v>12197</v>
      </c>
      <c r="I4617" s="5" t="s">
        <v>12334</v>
      </c>
      <c r="J4617" s="5" t="s">
        <v>12512</v>
      </c>
      <c r="K4617" s="3" t="s">
        <v>12017</v>
      </c>
      <c r="L4617" s="3" t="s">
        <v>12017</v>
      </c>
      <c r="M4617" s="3" t="n">
        <v>4</v>
      </c>
      <c r="N4617" s="20" t="n">
        <v>5.99</v>
      </c>
      <c r="O4617" s="21" t="s">
        <v>13356</v>
      </c>
    </row>
    <row r="4618" customFormat="false" ht="15" hidden="false" customHeight="true" outlineLevel="0" collapsed="false">
      <c r="A4618" s="3" t="s">
        <v>9248</v>
      </c>
      <c r="B4618" s="3" t="s">
        <v>23392</v>
      </c>
      <c r="C4618" s="3" t="s">
        <v>9247</v>
      </c>
      <c r="D4618" s="5" t="s">
        <v>23393</v>
      </c>
      <c r="E4618" s="5" t="s">
        <v>12457</v>
      </c>
      <c r="F4618" s="5" t="s">
        <v>12458</v>
      </c>
      <c r="G4618" s="5" t="s">
        <v>12190</v>
      </c>
      <c r="H4618" s="5" t="s">
        <v>12197</v>
      </c>
      <c r="I4618" s="5" t="s">
        <v>12334</v>
      </c>
      <c r="J4618" s="5" t="s">
        <v>12328</v>
      </c>
      <c r="K4618" s="3" t="s">
        <v>12021</v>
      </c>
      <c r="L4618" s="3" t="s">
        <v>12017</v>
      </c>
      <c r="M4618" s="3" t="n">
        <v>8</v>
      </c>
      <c r="N4618" s="20" t="n">
        <v>5.49</v>
      </c>
      <c r="O4618" s="21" t="s">
        <v>21746</v>
      </c>
    </row>
    <row r="4619" customFormat="false" ht="15" hidden="false" customHeight="true" outlineLevel="0" collapsed="false">
      <c r="A4619" s="3" t="s">
        <v>9250</v>
      </c>
      <c r="B4619" s="3" t="s">
        <v>23394</v>
      </c>
      <c r="C4619" s="3" t="s">
        <v>9249</v>
      </c>
      <c r="D4619" s="5" t="s">
        <v>23395</v>
      </c>
      <c r="E4619" s="5" t="s">
        <v>23228</v>
      </c>
      <c r="F4619" s="5" t="s">
        <v>23229</v>
      </c>
      <c r="G4619" s="5" t="s">
        <v>12190</v>
      </c>
      <c r="H4619" s="5" t="s">
        <v>12197</v>
      </c>
      <c r="I4619" s="5" t="s">
        <v>12334</v>
      </c>
      <c r="J4619" s="5" t="s">
        <v>12328</v>
      </c>
      <c r="K4619" s="3" t="s">
        <v>12017</v>
      </c>
      <c r="L4619" s="3" t="s">
        <v>12017</v>
      </c>
      <c r="M4619" s="3" t="n">
        <v>8</v>
      </c>
      <c r="N4619" s="20" t="n">
        <v>8.99</v>
      </c>
      <c r="O4619" s="21" t="s">
        <v>19464</v>
      </c>
    </row>
    <row r="4620" customFormat="false" ht="15" hidden="false" customHeight="true" outlineLevel="0" collapsed="false">
      <c r="A4620" s="3" t="s">
        <v>9252</v>
      </c>
      <c r="B4620" s="3" t="s">
        <v>23396</v>
      </c>
      <c r="C4620" s="3" t="s">
        <v>9251</v>
      </c>
      <c r="D4620" s="5" t="s">
        <v>23397</v>
      </c>
      <c r="E4620" s="5" t="s">
        <v>12457</v>
      </c>
      <c r="F4620" s="5" t="s">
        <v>12458</v>
      </c>
      <c r="G4620" s="5" t="s">
        <v>12190</v>
      </c>
      <c r="H4620" s="5" t="s">
        <v>12197</v>
      </c>
      <c r="I4620" s="5" t="s">
        <v>12334</v>
      </c>
      <c r="J4620" s="5" t="s">
        <v>12512</v>
      </c>
      <c r="K4620" s="3" t="s">
        <v>12021</v>
      </c>
      <c r="L4620" s="3" t="s">
        <v>12017</v>
      </c>
      <c r="M4620" s="3" t="n">
        <v>4</v>
      </c>
      <c r="N4620" s="20" t="n">
        <v>4.39</v>
      </c>
      <c r="O4620" s="21" t="s">
        <v>23398</v>
      </c>
    </row>
    <row r="4621" customFormat="false" ht="15" hidden="false" customHeight="true" outlineLevel="0" collapsed="false">
      <c r="A4621" s="3" t="s">
        <v>9254</v>
      </c>
      <c r="B4621" s="3" t="s">
        <v>23399</v>
      </c>
      <c r="C4621" s="3" t="s">
        <v>9253</v>
      </c>
      <c r="D4621" s="5" t="s">
        <v>23400</v>
      </c>
      <c r="E4621" s="5" t="s">
        <v>12457</v>
      </c>
      <c r="F4621" s="5" t="s">
        <v>12458</v>
      </c>
      <c r="G4621" s="5" t="s">
        <v>12190</v>
      </c>
      <c r="H4621" s="5" t="s">
        <v>12197</v>
      </c>
      <c r="I4621" s="5" t="s">
        <v>12966</v>
      </c>
      <c r="J4621" s="5" t="s">
        <v>12328</v>
      </c>
      <c r="K4621" s="3" t="s">
        <v>12021</v>
      </c>
      <c r="L4621" s="3" t="s">
        <v>12017</v>
      </c>
      <c r="M4621" s="3" t="n">
        <v>12</v>
      </c>
      <c r="N4621" s="20" t="n">
        <v>7.89</v>
      </c>
      <c r="O4621" s="21" t="s">
        <v>14045</v>
      </c>
    </row>
    <row r="4622" customFormat="false" ht="15" hidden="false" customHeight="true" outlineLevel="0" collapsed="false">
      <c r="A4622" s="3" t="s">
        <v>9256</v>
      </c>
      <c r="B4622" s="3" t="s">
        <v>23401</v>
      </c>
      <c r="C4622" s="3" t="s">
        <v>9255</v>
      </c>
      <c r="D4622" s="5" t="s">
        <v>23402</v>
      </c>
      <c r="E4622" s="5" t="s">
        <v>23228</v>
      </c>
      <c r="F4622" s="5" t="s">
        <v>23229</v>
      </c>
      <c r="G4622" s="5" t="s">
        <v>12190</v>
      </c>
      <c r="H4622" s="5" t="s">
        <v>12197</v>
      </c>
      <c r="I4622" s="5" t="s">
        <v>12966</v>
      </c>
      <c r="J4622" s="5" t="s">
        <v>12328</v>
      </c>
      <c r="K4622" s="3" t="s">
        <v>12017</v>
      </c>
      <c r="L4622" s="3" t="s">
        <v>12017</v>
      </c>
      <c r="M4622" s="3" t="n">
        <v>2</v>
      </c>
      <c r="N4622" s="20" t="n">
        <v>8.89</v>
      </c>
      <c r="O4622" s="21" t="s">
        <v>15805</v>
      </c>
    </row>
    <row r="4623" customFormat="false" ht="15" hidden="false" customHeight="true" outlineLevel="0" collapsed="false">
      <c r="A4623" s="3" t="s">
        <v>9258</v>
      </c>
      <c r="B4623" s="3" t="s">
        <v>23403</v>
      </c>
      <c r="C4623" s="3" t="s">
        <v>9257</v>
      </c>
      <c r="D4623" s="5" t="s">
        <v>23404</v>
      </c>
      <c r="E4623" s="5" t="s">
        <v>23228</v>
      </c>
      <c r="F4623" s="5" t="s">
        <v>23229</v>
      </c>
      <c r="G4623" s="5" t="s">
        <v>12190</v>
      </c>
      <c r="H4623" s="5" t="s">
        <v>12197</v>
      </c>
      <c r="I4623" s="5" t="s">
        <v>12966</v>
      </c>
      <c r="J4623" s="5" t="s">
        <v>12512</v>
      </c>
      <c r="K4623" s="3" t="s">
        <v>12017</v>
      </c>
      <c r="L4623" s="3" t="s">
        <v>12017</v>
      </c>
      <c r="M4623" s="3" t="n">
        <v>4</v>
      </c>
      <c r="N4623" s="20" t="n">
        <v>7.49</v>
      </c>
      <c r="O4623" s="21" t="s">
        <v>16218</v>
      </c>
    </row>
    <row r="4624" customFormat="false" ht="15" hidden="false" customHeight="true" outlineLevel="0" collapsed="false">
      <c r="A4624" s="3" t="s">
        <v>9260</v>
      </c>
      <c r="B4624" s="3" t="s">
        <v>23405</v>
      </c>
      <c r="C4624" s="3" t="s">
        <v>9259</v>
      </c>
      <c r="D4624" s="5" t="s">
        <v>23406</v>
      </c>
      <c r="E4624" s="5" t="s">
        <v>23228</v>
      </c>
      <c r="F4624" s="5" t="s">
        <v>23229</v>
      </c>
      <c r="G4624" s="5" t="s">
        <v>12190</v>
      </c>
      <c r="H4624" s="5" t="s">
        <v>12197</v>
      </c>
      <c r="I4624" s="5" t="s">
        <v>12966</v>
      </c>
      <c r="J4624" s="5" t="s">
        <v>12328</v>
      </c>
      <c r="K4624" s="3" t="s">
        <v>12017</v>
      </c>
      <c r="L4624" s="3" t="s">
        <v>12017</v>
      </c>
      <c r="M4624" s="3" t="n">
        <v>24</v>
      </c>
      <c r="N4624" s="20" t="n">
        <v>5.39</v>
      </c>
      <c r="O4624" s="21" t="s">
        <v>14666</v>
      </c>
    </row>
    <row r="4625" customFormat="false" ht="15" hidden="false" customHeight="true" outlineLevel="0" collapsed="false">
      <c r="A4625" s="3" t="s">
        <v>9262</v>
      </c>
      <c r="B4625" s="3" t="s">
        <v>23407</v>
      </c>
      <c r="C4625" s="3" t="s">
        <v>9261</v>
      </c>
      <c r="D4625" s="5" t="s">
        <v>23408</v>
      </c>
      <c r="E4625" s="5" t="s">
        <v>12457</v>
      </c>
      <c r="F4625" s="5" t="s">
        <v>12458</v>
      </c>
      <c r="G4625" s="5" t="s">
        <v>12190</v>
      </c>
      <c r="H4625" s="5" t="s">
        <v>12197</v>
      </c>
      <c r="I4625" s="5" t="s">
        <v>12966</v>
      </c>
      <c r="J4625" s="5" t="s">
        <v>12328</v>
      </c>
      <c r="K4625" s="3" t="s">
        <v>12021</v>
      </c>
      <c r="L4625" s="3" t="s">
        <v>12017</v>
      </c>
      <c r="M4625" s="3" t="n">
        <v>2</v>
      </c>
      <c r="N4625" s="20" t="n">
        <v>6.99</v>
      </c>
      <c r="O4625" s="21" t="s">
        <v>17016</v>
      </c>
    </row>
    <row r="4626" customFormat="false" ht="15" hidden="false" customHeight="true" outlineLevel="0" collapsed="false">
      <c r="A4626" s="3" t="s">
        <v>9264</v>
      </c>
      <c r="B4626" s="3" t="s">
        <v>23409</v>
      </c>
      <c r="C4626" s="3" t="s">
        <v>9263</v>
      </c>
      <c r="D4626" s="5" t="s">
        <v>23410</v>
      </c>
      <c r="E4626" s="5" t="s">
        <v>23237</v>
      </c>
      <c r="F4626" s="5" t="s">
        <v>23238</v>
      </c>
      <c r="G4626" s="5" t="s">
        <v>12190</v>
      </c>
      <c r="H4626" s="5" t="s">
        <v>12197</v>
      </c>
      <c r="I4626" s="5" t="s">
        <v>12334</v>
      </c>
      <c r="J4626" s="5" t="s">
        <v>12328</v>
      </c>
      <c r="K4626" s="3" t="s">
        <v>12017</v>
      </c>
      <c r="L4626" s="3" t="s">
        <v>12017</v>
      </c>
      <c r="M4626" s="3" t="n">
        <v>24</v>
      </c>
      <c r="N4626" s="20" t="n">
        <v>4.39</v>
      </c>
      <c r="O4626" s="21" t="s">
        <v>13381</v>
      </c>
    </row>
    <row r="4627" customFormat="false" ht="15" hidden="false" customHeight="true" outlineLevel="0" collapsed="false">
      <c r="A4627" s="3" t="s">
        <v>9266</v>
      </c>
      <c r="B4627" s="3" t="s">
        <v>23411</v>
      </c>
      <c r="C4627" s="3" t="s">
        <v>9265</v>
      </c>
      <c r="D4627" s="5" t="s">
        <v>23412</v>
      </c>
      <c r="E4627" s="5" t="s">
        <v>23237</v>
      </c>
      <c r="F4627" s="5" t="s">
        <v>23238</v>
      </c>
      <c r="G4627" s="5" t="s">
        <v>12190</v>
      </c>
      <c r="H4627" s="5" t="s">
        <v>12197</v>
      </c>
      <c r="I4627" s="5" t="s">
        <v>12966</v>
      </c>
      <c r="J4627" s="5" t="s">
        <v>12328</v>
      </c>
      <c r="K4627" s="3" t="s">
        <v>12017</v>
      </c>
      <c r="L4627" s="3" t="s">
        <v>12017</v>
      </c>
      <c r="M4627" s="3" t="n">
        <v>4</v>
      </c>
      <c r="N4627" s="20" t="n">
        <v>8.99</v>
      </c>
      <c r="O4627" s="21" t="s">
        <v>22324</v>
      </c>
    </row>
    <row r="4628" customFormat="false" ht="15" hidden="false" customHeight="true" outlineLevel="0" collapsed="false">
      <c r="A4628" s="3" t="s">
        <v>9268</v>
      </c>
      <c r="B4628" s="3" t="s">
        <v>23413</v>
      </c>
      <c r="C4628" s="3" t="s">
        <v>9267</v>
      </c>
      <c r="D4628" s="5" t="s">
        <v>23414</v>
      </c>
      <c r="E4628" s="5" t="s">
        <v>23228</v>
      </c>
      <c r="F4628" s="5" t="s">
        <v>23229</v>
      </c>
      <c r="G4628" s="5" t="s">
        <v>12190</v>
      </c>
      <c r="H4628" s="5" t="s">
        <v>12197</v>
      </c>
      <c r="I4628" s="5" t="s">
        <v>12966</v>
      </c>
      <c r="J4628" s="5" t="s">
        <v>12328</v>
      </c>
      <c r="K4628" s="3" t="s">
        <v>12017</v>
      </c>
      <c r="L4628" s="3" t="s">
        <v>12017</v>
      </c>
      <c r="M4628" s="3" t="n">
        <v>12</v>
      </c>
      <c r="N4628" s="20" t="n">
        <v>7.29</v>
      </c>
      <c r="O4628" s="21" t="s">
        <v>13580</v>
      </c>
    </row>
    <row r="4629" customFormat="false" ht="15" hidden="false" customHeight="true" outlineLevel="0" collapsed="false">
      <c r="A4629" s="3" t="s">
        <v>9270</v>
      </c>
      <c r="B4629" s="3" t="s">
        <v>23415</v>
      </c>
      <c r="C4629" s="3" t="s">
        <v>9269</v>
      </c>
      <c r="D4629" s="5" t="s">
        <v>23416</v>
      </c>
      <c r="E4629" s="5" t="s">
        <v>23228</v>
      </c>
      <c r="F4629" s="5" t="s">
        <v>23229</v>
      </c>
      <c r="G4629" s="5" t="s">
        <v>12190</v>
      </c>
      <c r="H4629" s="5" t="s">
        <v>12197</v>
      </c>
      <c r="I4629" s="5" t="s">
        <v>12966</v>
      </c>
      <c r="J4629" s="5" t="s">
        <v>12328</v>
      </c>
      <c r="K4629" s="3" t="s">
        <v>12017</v>
      </c>
      <c r="L4629" s="3" t="s">
        <v>12017</v>
      </c>
      <c r="M4629" s="3" t="n">
        <v>2</v>
      </c>
      <c r="N4629" s="20" t="n">
        <v>6.79</v>
      </c>
      <c r="O4629" s="21" t="s">
        <v>14824</v>
      </c>
    </row>
    <row r="4630" customFormat="false" ht="15" hidden="false" customHeight="true" outlineLevel="0" collapsed="false">
      <c r="A4630" s="3" t="s">
        <v>9272</v>
      </c>
      <c r="B4630" s="3" t="s">
        <v>23417</v>
      </c>
      <c r="C4630" s="3" t="s">
        <v>9271</v>
      </c>
      <c r="D4630" s="5" t="s">
        <v>23418</v>
      </c>
      <c r="E4630" s="5" t="s">
        <v>23256</v>
      </c>
      <c r="F4630" s="5" t="s">
        <v>23257</v>
      </c>
      <c r="G4630" s="5" t="s">
        <v>12190</v>
      </c>
      <c r="H4630" s="5" t="s">
        <v>12197</v>
      </c>
      <c r="I4630" s="5" t="s">
        <v>12966</v>
      </c>
      <c r="J4630" s="5" t="s">
        <v>12328</v>
      </c>
      <c r="K4630" s="3" t="s">
        <v>12017</v>
      </c>
      <c r="L4630" s="3" t="s">
        <v>12017</v>
      </c>
      <c r="M4630" s="3" t="n">
        <v>12</v>
      </c>
      <c r="N4630" s="20" t="n">
        <v>4.49</v>
      </c>
      <c r="O4630" s="21" t="s">
        <v>20418</v>
      </c>
    </row>
    <row r="4631" customFormat="false" ht="15" hidden="false" customHeight="true" outlineLevel="0" collapsed="false">
      <c r="A4631" s="3" t="s">
        <v>9274</v>
      </c>
      <c r="B4631" s="3" t="s">
        <v>23419</v>
      </c>
      <c r="C4631" s="3" t="s">
        <v>9273</v>
      </c>
      <c r="D4631" s="5" t="s">
        <v>23420</v>
      </c>
      <c r="E4631" s="5" t="s">
        <v>23228</v>
      </c>
      <c r="F4631" s="5" t="s">
        <v>23229</v>
      </c>
      <c r="G4631" s="5" t="s">
        <v>12190</v>
      </c>
      <c r="H4631" s="5" t="s">
        <v>12197</v>
      </c>
      <c r="I4631" s="5" t="s">
        <v>12966</v>
      </c>
      <c r="J4631" s="5" t="s">
        <v>12328</v>
      </c>
      <c r="K4631" s="3" t="s">
        <v>12017</v>
      </c>
      <c r="L4631" s="3" t="s">
        <v>12017</v>
      </c>
      <c r="M4631" s="3" t="n">
        <v>4</v>
      </c>
      <c r="N4631" s="20" t="n">
        <v>4.79</v>
      </c>
      <c r="O4631" s="21" t="s">
        <v>18463</v>
      </c>
    </row>
    <row r="4632" customFormat="false" ht="15" hidden="false" customHeight="true" outlineLevel="0" collapsed="false">
      <c r="A4632" s="3" t="s">
        <v>9276</v>
      </c>
      <c r="B4632" s="3" t="s">
        <v>23421</v>
      </c>
      <c r="C4632" s="3" t="s">
        <v>9275</v>
      </c>
      <c r="D4632" s="5" t="s">
        <v>23422</v>
      </c>
      <c r="E4632" s="5" t="s">
        <v>23237</v>
      </c>
      <c r="F4632" s="5" t="s">
        <v>23238</v>
      </c>
      <c r="G4632" s="5" t="s">
        <v>12190</v>
      </c>
      <c r="H4632" s="5" t="s">
        <v>12197</v>
      </c>
      <c r="I4632" s="5" t="s">
        <v>12966</v>
      </c>
      <c r="J4632" s="5" t="s">
        <v>12328</v>
      </c>
      <c r="K4632" s="3" t="s">
        <v>12017</v>
      </c>
      <c r="L4632" s="3" t="s">
        <v>12017</v>
      </c>
      <c r="M4632" s="3" t="n">
        <v>12</v>
      </c>
      <c r="N4632" s="20" t="n">
        <v>4.29</v>
      </c>
      <c r="O4632" s="21" t="s">
        <v>18913</v>
      </c>
    </row>
    <row r="4633" customFormat="false" ht="15" hidden="false" customHeight="true" outlineLevel="0" collapsed="false">
      <c r="A4633" s="3" t="s">
        <v>9278</v>
      </c>
      <c r="B4633" s="3" t="s">
        <v>23423</v>
      </c>
      <c r="C4633" s="3" t="s">
        <v>9277</v>
      </c>
      <c r="D4633" s="5" t="s">
        <v>23424</v>
      </c>
      <c r="E4633" s="5" t="s">
        <v>23228</v>
      </c>
      <c r="F4633" s="5" t="s">
        <v>23229</v>
      </c>
      <c r="G4633" s="5" t="s">
        <v>12190</v>
      </c>
      <c r="H4633" s="5" t="s">
        <v>12197</v>
      </c>
      <c r="I4633" s="5" t="s">
        <v>12966</v>
      </c>
      <c r="J4633" s="5" t="s">
        <v>12328</v>
      </c>
      <c r="K4633" s="3" t="s">
        <v>12017</v>
      </c>
      <c r="L4633" s="3" t="s">
        <v>12017</v>
      </c>
      <c r="M4633" s="3" t="n">
        <v>12</v>
      </c>
      <c r="N4633" s="20" t="n">
        <v>8.89</v>
      </c>
      <c r="O4633" s="21" t="s">
        <v>13195</v>
      </c>
    </row>
    <row r="4634" customFormat="false" ht="15" hidden="false" customHeight="true" outlineLevel="0" collapsed="false">
      <c r="A4634" s="3" t="s">
        <v>9280</v>
      </c>
      <c r="B4634" s="3" t="s">
        <v>23425</v>
      </c>
      <c r="C4634" s="3" t="s">
        <v>9279</v>
      </c>
      <c r="D4634" s="5" t="s">
        <v>23426</v>
      </c>
      <c r="E4634" s="5" t="s">
        <v>23237</v>
      </c>
      <c r="F4634" s="5" t="s">
        <v>23238</v>
      </c>
      <c r="G4634" s="5" t="s">
        <v>12190</v>
      </c>
      <c r="H4634" s="5" t="s">
        <v>12197</v>
      </c>
      <c r="I4634" s="5" t="s">
        <v>12334</v>
      </c>
      <c r="J4634" s="5" t="s">
        <v>12328</v>
      </c>
      <c r="K4634" s="3" t="s">
        <v>12017</v>
      </c>
      <c r="L4634" s="3" t="s">
        <v>12017</v>
      </c>
      <c r="M4634" s="3" t="n">
        <v>4</v>
      </c>
      <c r="N4634" s="20" t="n">
        <v>4.99</v>
      </c>
      <c r="O4634" s="21" t="s">
        <v>23427</v>
      </c>
    </row>
    <row r="4635" customFormat="false" ht="15" hidden="false" customHeight="true" outlineLevel="0" collapsed="false">
      <c r="A4635" s="3" t="s">
        <v>9282</v>
      </c>
      <c r="B4635" s="3" t="s">
        <v>23428</v>
      </c>
      <c r="C4635" s="3" t="s">
        <v>9281</v>
      </c>
      <c r="D4635" s="5" t="s">
        <v>23429</v>
      </c>
      <c r="E4635" s="5" t="s">
        <v>23237</v>
      </c>
      <c r="F4635" s="5" t="s">
        <v>23238</v>
      </c>
      <c r="G4635" s="5" t="s">
        <v>12190</v>
      </c>
      <c r="H4635" s="5" t="s">
        <v>12197</v>
      </c>
      <c r="I4635" s="5" t="s">
        <v>12966</v>
      </c>
      <c r="J4635" s="5" t="s">
        <v>12328</v>
      </c>
      <c r="K4635" s="3" t="s">
        <v>12017</v>
      </c>
      <c r="L4635" s="3" t="s">
        <v>12017</v>
      </c>
      <c r="M4635" s="3" t="n">
        <v>2</v>
      </c>
      <c r="N4635" s="20" t="n">
        <v>5.79</v>
      </c>
      <c r="O4635" s="21" t="s">
        <v>12814</v>
      </c>
    </row>
    <row r="4636" customFormat="false" ht="15" hidden="false" customHeight="true" outlineLevel="0" collapsed="false">
      <c r="A4636" s="3" t="s">
        <v>9284</v>
      </c>
      <c r="B4636" s="3" t="s">
        <v>23430</v>
      </c>
      <c r="C4636" s="3" t="s">
        <v>9283</v>
      </c>
      <c r="D4636" s="5" t="s">
        <v>23431</v>
      </c>
      <c r="E4636" s="5" t="s">
        <v>23237</v>
      </c>
      <c r="F4636" s="5" t="s">
        <v>23238</v>
      </c>
      <c r="G4636" s="5" t="s">
        <v>12190</v>
      </c>
      <c r="H4636" s="5" t="s">
        <v>12197</v>
      </c>
      <c r="I4636" s="5" t="s">
        <v>12334</v>
      </c>
      <c r="J4636" s="5" t="s">
        <v>12328</v>
      </c>
      <c r="K4636" s="3" t="s">
        <v>12017</v>
      </c>
      <c r="L4636" s="3" t="s">
        <v>12017</v>
      </c>
      <c r="M4636" s="3" t="n">
        <v>1</v>
      </c>
      <c r="N4636" s="20" t="n">
        <v>7.29</v>
      </c>
      <c r="O4636" s="21" t="s">
        <v>17024</v>
      </c>
    </row>
    <row r="4637" customFormat="false" ht="15" hidden="false" customHeight="true" outlineLevel="0" collapsed="false">
      <c r="A4637" s="3" t="s">
        <v>9286</v>
      </c>
      <c r="B4637" s="3" t="s">
        <v>23432</v>
      </c>
      <c r="C4637" s="3" t="s">
        <v>9285</v>
      </c>
      <c r="D4637" s="5" t="s">
        <v>23433</v>
      </c>
      <c r="E4637" s="5" t="s">
        <v>23256</v>
      </c>
      <c r="F4637" s="5" t="s">
        <v>23257</v>
      </c>
      <c r="G4637" s="5" t="s">
        <v>12190</v>
      </c>
      <c r="H4637" s="5" t="s">
        <v>12197</v>
      </c>
      <c r="I4637" s="5" t="s">
        <v>12334</v>
      </c>
      <c r="J4637" s="5" t="s">
        <v>12328</v>
      </c>
      <c r="K4637" s="3" t="s">
        <v>12017</v>
      </c>
      <c r="L4637" s="3" t="s">
        <v>12017</v>
      </c>
      <c r="M4637" s="3" t="n">
        <v>1</v>
      </c>
      <c r="N4637" s="20" t="n">
        <v>4.99</v>
      </c>
      <c r="O4637" s="21" t="s">
        <v>12374</v>
      </c>
    </row>
    <row r="4638" customFormat="false" ht="15" hidden="false" customHeight="true" outlineLevel="0" collapsed="false">
      <c r="A4638" s="3" t="s">
        <v>9288</v>
      </c>
      <c r="B4638" s="3" t="s">
        <v>23434</v>
      </c>
      <c r="C4638" s="3" t="s">
        <v>9287</v>
      </c>
      <c r="D4638" s="5" t="s">
        <v>23435</v>
      </c>
      <c r="E4638" s="5" t="s">
        <v>12457</v>
      </c>
      <c r="F4638" s="5" t="s">
        <v>12458</v>
      </c>
      <c r="G4638" s="5" t="s">
        <v>12190</v>
      </c>
      <c r="H4638" s="5" t="s">
        <v>12197</v>
      </c>
      <c r="I4638" s="5" t="s">
        <v>12334</v>
      </c>
      <c r="J4638" s="5" t="s">
        <v>12328</v>
      </c>
      <c r="K4638" s="3" t="s">
        <v>12021</v>
      </c>
      <c r="L4638" s="3" t="s">
        <v>12017</v>
      </c>
      <c r="M4638" s="3" t="n">
        <v>6</v>
      </c>
      <c r="N4638" s="20" t="n">
        <v>5.99</v>
      </c>
      <c r="O4638" s="21" t="s">
        <v>15197</v>
      </c>
    </row>
    <row r="4639" customFormat="false" ht="15" hidden="false" customHeight="true" outlineLevel="0" collapsed="false">
      <c r="A4639" s="3" t="s">
        <v>9290</v>
      </c>
      <c r="B4639" s="3" t="s">
        <v>23436</v>
      </c>
      <c r="C4639" s="3" t="s">
        <v>9289</v>
      </c>
      <c r="D4639" s="5" t="s">
        <v>23437</v>
      </c>
      <c r="E4639" s="5" t="s">
        <v>23237</v>
      </c>
      <c r="F4639" s="5" t="s">
        <v>23238</v>
      </c>
      <c r="G4639" s="5" t="s">
        <v>12190</v>
      </c>
      <c r="H4639" s="5" t="s">
        <v>12197</v>
      </c>
      <c r="I4639" s="5" t="s">
        <v>12334</v>
      </c>
      <c r="J4639" s="5" t="s">
        <v>12328</v>
      </c>
      <c r="K4639" s="3" t="s">
        <v>12017</v>
      </c>
      <c r="L4639" s="3" t="s">
        <v>12017</v>
      </c>
      <c r="M4639" s="3" t="n">
        <v>12</v>
      </c>
      <c r="N4639" s="20" t="n">
        <v>5.49</v>
      </c>
      <c r="O4639" s="21" t="s">
        <v>23438</v>
      </c>
    </row>
    <row r="4640" customFormat="false" ht="15" hidden="false" customHeight="true" outlineLevel="0" collapsed="false">
      <c r="A4640" s="3" t="s">
        <v>9292</v>
      </c>
      <c r="B4640" s="3" t="s">
        <v>23439</v>
      </c>
      <c r="C4640" s="3" t="s">
        <v>9291</v>
      </c>
      <c r="D4640" s="5" t="s">
        <v>23440</v>
      </c>
      <c r="E4640" s="5" t="s">
        <v>23237</v>
      </c>
      <c r="F4640" s="5" t="s">
        <v>23238</v>
      </c>
      <c r="G4640" s="5" t="s">
        <v>12190</v>
      </c>
      <c r="H4640" s="5" t="s">
        <v>12197</v>
      </c>
      <c r="I4640" s="5" t="s">
        <v>12966</v>
      </c>
      <c r="J4640" s="5" t="s">
        <v>12328</v>
      </c>
      <c r="K4640" s="3" t="s">
        <v>12017</v>
      </c>
      <c r="L4640" s="3" t="s">
        <v>12017</v>
      </c>
      <c r="M4640" s="3" t="n">
        <v>8</v>
      </c>
      <c r="N4640" s="20" t="n">
        <v>5.79</v>
      </c>
      <c r="O4640" s="21" t="s">
        <v>18180</v>
      </c>
    </row>
    <row r="4641" customFormat="false" ht="15" hidden="false" customHeight="true" outlineLevel="0" collapsed="false">
      <c r="A4641" s="3" t="s">
        <v>9294</v>
      </c>
      <c r="B4641" s="3" t="s">
        <v>23441</v>
      </c>
      <c r="C4641" s="3" t="s">
        <v>9293</v>
      </c>
      <c r="D4641" s="5" t="s">
        <v>23442</v>
      </c>
      <c r="E4641" s="5" t="s">
        <v>23237</v>
      </c>
      <c r="F4641" s="5" t="s">
        <v>23238</v>
      </c>
      <c r="G4641" s="5" t="s">
        <v>12190</v>
      </c>
      <c r="H4641" s="5" t="s">
        <v>12197</v>
      </c>
      <c r="I4641" s="5" t="s">
        <v>12966</v>
      </c>
      <c r="J4641" s="5" t="s">
        <v>12328</v>
      </c>
      <c r="K4641" s="3" t="s">
        <v>12017</v>
      </c>
      <c r="L4641" s="3" t="s">
        <v>12017</v>
      </c>
      <c r="M4641" s="3" t="n">
        <v>12</v>
      </c>
      <c r="N4641" s="20" t="n">
        <v>6.39</v>
      </c>
      <c r="O4641" s="21" t="s">
        <v>12660</v>
      </c>
    </row>
    <row r="4642" customFormat="false" ht="15" hidden="false" customHeight="true" outlineLevel="0" collapsed="false">
      <c r="A4642" s="3" t="s">
        <v>9296</v>
      </c>
      <c r="B4642" s="3" t="s">
        <v>23443</v>
      </c>
      <c r="C4642" s="3" t="s">
        <v>9295</v>
      </c>
      <c r="D4642" s="5" t="s">
        <v>23444</v>
      </c>
      <c r="E4642" s="5" t="s">
        <v>23237</v>
      </c>
      <c r="F4642" s="5" t="s">
        <v>23238</v>
      </c>
      <c r="G4642" s="5" t="s">
        <v>12190</v>
      </c>
      <c r="H4642" s="5" t="s">
        <v>12203</v>
      </c>
      <c r="I4642" s="5" t="s">
        <v>12966</v>
      </c>
      <c r="J4642" s="5" t="s">
        <v>12328</v>
      </c>
      <c r="K4642" s="3" t="s">
        <v>12017</v>
      </c>
      <c r="L4642" s="3" t="s">
        <v>12017</v>
      </c>
      <c r="M4642" s="3" t="n">
        <v>6</v>
      </c>
      <c r="N4642" s="20" t="n">
        <v>3.29</v>
      </c>
      <c r="O4642" s="21" t="s">
        <v>13432</v>
      </c>
    </row>
    <row r="4643" customFormat="false" ht="15" hidden="false" customHeight="true" outlineLevel="0" collapsed="false">
      <c r="A4643" s="3" t="s">
        <v>9298</v>
      </c>
      <c r="B4643" s="3" t="s">
        <v>23445</v>
      </c>
      <c r="C4643" s="3" t="s">
        <v>9297</v>
      </c>
      <c r="D4643" s="5" t="s">
        <v>23446</v>
      </c>
      <c r="E4643" s="5" t="s">
        <v>23228</v>
      </c>
      <c r="F4643" s="5" t="s">
        <v>23229</v>
      </c>
      <c r="G4643" s="5" t="s">
        <v>12190</v>
      </c>
      <c r="H4643" s="5" t="s">
        <v>12203</v>
      </c>
      <c r="I4643" s="5" t="s">
        <v>12966</v>
      </c>
      <c r="J4643" s="5" t="s">
        <v>12328</v>
      </c>
      <c r="K4643" s="3" t="s">
        <v>12017</v>
      </c>
      <c r="L4643" s="3" t="s">
        <v>12017</v>
      </c>
      <c r="M4643" s="3" t="n">
        <v>4</v>
      </c>
      <c r="N4643" s="20" t="n">
        <v>8.79</v>
      </c>
      <c r="O4643" s="21" t="s">
        <v>14690</v>
      </c>
    </row>
    <row r="4644" customFormat="false" ht="15" hidden="false" customHeight="true" outlineLevel="0" collapsed="false">
      <c r="A4644" s="3" t="s">
        <v>9300</v>
      </c>
      <c r="B4644" s="3" t="s">
        <v>23447</v>
      </c>
      <c r="C4644" s="3" t="s">
        <v>9299</v>
      </c>
      <c r="D4644" s="5" t="s">
        <v>23448</v>
      </c>
      <c r="E4644" s="5" t="s">
        <v>23256</v>
      </c>
      <c r="F4644" s="5" t="s">
        <v>23257</v>
      </c>
      <c r="G4644" s="5" t="s">
        <v>12190</v>
      </c>
      <c r="H4644" s="5" t="s">
        <v>12203</v>
      </c>
      <c r="I4644" s="5" t="s">
        <v>12966</v>
      </c>
      <c r="J4644" s="5" t="s">
        <v>12328</v>
      </c>
      <c r="K4644" s="3" t="s">
        <v>12017</v>
      </c>
      <c r="L4644" s="3" t="s">
        <v>12017</v>
      </c>
      <c r="M4644" s="3" t="n">
        <v>12</v>
      </c>
      <c r="N4644" s="20" t="n">
        <v>6.89</v>
      </c>
      <c r="O4644" s="21" t="s">
        <v>12575</v>
      </c>
    </row>
    <row r="4645" customFormat="false" ht="15" hidden="false" customHeight="true" outlineLevel="0" collapsed="false">
      <c r="A4645" s="3" t="s">
        <v>9302</v>
      </c>
      <c r="B4645" s="3" t="s">
        <v>23449</v>
      </c>
      <c r="C4645" s="3" t="s">
        <v>9301</v>
      </c>
      <c r="D4645" s="5" t="s">
        <v>23450</v>
      </c>
      <c r="E4645" s="5" t="s">
        <v>23228</v>
      </c>
      <c r="F4645" s="5" t="s">
        <v>23229</v>
      </c>
      <c r="G4645" s="5" t="s">
        <v>12190</v>
      </c>
      <c r="H4645" s="5" t="s">
        <v>12203</v>
      </c>
      <c r="I4645" s="5" t="s">
        <v>23451</v>
      </c>
      <c r="J4645" s="5" t="s">
        <v>12328</v>
      </c>
      <c r="K4645" s="3" t="s">
        <v>12017</v>
      </c>
      <c r="L4645" s="3" t="s">
        <v>12017</v>
      </c>
      <c r="M4645" s="3" t="n">
        <v>4</v>
      </c>
      <c r="N4645" s="20" t="n">
        <v>7.79</v>
      </c>
      <c r="O4645" s="21" t="s">
        <v>23027</v>
      </c>
    </row>
    <row r="4646" customFormat="false" ht="15" hidden="false" customHeight="true" outlineLevel="0" collapsed="false">
      <c r="A4646" s="3" t="s">
        <v>9304</v>
      </c>
      <c r="B4646" s="3" t="s">
        <v>23452</v>
      </c>
      <c r="C4646" s="3" t="s">
        <v>9303</v>
      </c>
      <c r="D4646" s="5" t="s">
        <v>23453</v>
      </c>
      <c r="E4646" s="5" t="s">
        <v>23237</v>
      </c>
      <c r="F4646" s="5" t="s">
        <v>23238</v>
      </c>
      <c r="G4646" s="5" t="s">
        <v>12190</v>
      </c>
      <c r="H4646" s="5" t="s">
        <v>12203</v>
      </c>
      <c r="I4646" s="5" t="s">
        <v>23451</v>
      </c>
      <c r="J4646" s="5" t="s">
        <v>12512</v>
      </c>
      <c r="K4646" s="3" t="s">
        <v>12017</v>
      </c>
      <c r="L4646" s="3" t="s">
        <v>12017</v>
      </c>
      <c r="M4646" s="3" t="n">
        <v>24</v>
      </c>
      <c r="N4646" s="20" t="n">
        <v>7.49</v>
      </c>
      <c r="O4646" s="21" t="s">
        <v>18606</v>
      </c>
    </row>
    <row r="4647" customFormat="false" ht="15" hidden="false" customHeight="true" outlineLevel="0" collapsed="false">
      <c r="A4647" s="3" t="s">
        <v>9306</v>
      </c>
      <c r="B4647" s="3" t="s">
        <v>23454</v>
      </c>
      <c r="C4647" s="3" t="s">
        <v>9305</v>
      </c>
      <c r="D4647" s="5" t="s">
        <v>23455</v>
      </c>
      <c r="E4647" s="5" t="s">
        <v>12457</v>
      </c>
      <c r="F4647" s="5" t="s">
        <v>12458</v>
      </c>
      <c r="G4647" s="5" t="s">
        <v>12190</v>
      </c>
      <c r="H4647" s="5" t="s">
        <v>12203</v>
      </c>
      <c r="I4647" s="5" t="s">
        <v>23456</v>
      </c>
      <c r="J4647" s="5" t="s">
        <v>12328</v>
      </c>
      <c r="K4647" s="3" t="s">
        <v>12021</v>
      </c>
      <c r="L4647" s="3" t="s">
        <v>12017</v>
      </c>
      <c r="M4647" s="3" t="n">
        <v>12</v>
      </c>
      <c r="N4647" s="20" t="n">
        <v>4.89</v>
      </c>
      <c r="O4647" s="21" t="s">
        <v>12480</v>
      </c>
    </row>
    <row r="4648" customFormat="false" ht="15" hidden="false" customHeight="true" outlineLevel="0" collapsed="false">
      <c r="A4648" s="3" t="s">
        <v>9308</v>
      </c>
      <c r="B4648" s="3" t="s">
        <v>23457</v>
      </c>
      <c r="C4648" s="3" t="s">
        <v>9307</v>
      </c>
      <c r="D4648" s="5" t="s">
        <v>23458</v>
      </c>
      <c r="E4648" s="5" t="s">
        <v>23228</v>
      </c>
      <c r="F4648" s="5" t="s">
        <v>23229</v>
      </c>
      <c r="G4648" s="5" t="s">
        <v>12190</v>
      </c>
      <c r="H4648" s="5" t="s">
        <v>12203</v>
      </c>
      <c r="I4648" s="5" t="s">
        <v>23451</v>
      </c>
      <c r="J4648" s="5" t="s">
        <v>12328</v>
      </c>
      <c r="K4648" s="3" t="s">
        <v>12017</v>
      </c>
      <c r="L4648" s="3" t="s">
        <v>12017</v>
      </c>
      <c r="M4648" s="3" t="n">
        <v>2</v>
      </c>
      <c r="N4648" s="20" t="n">
        <v>4.29</v>
      </c>
      <c r="O4648" s="21" t="s">
        <v>14213</v>
      </c>
    </row>
    <row r="4649" customFormat="false" ht="15" hidden="false" customHeight="true" outlineLevel="0" collapsed="false">
      <c r="A4649" s="3" t="s">
        <v>9310</v>
      </c>
      <c r="B4649" s="3" t="s">
        <v>23459</v>
      </c>
      <c r="C4649" s="3" t="s">
        <v>9309</v>
      </c>
      <c r="D4649" s="5" t="s">
        <v>23460</v>
      </c>
      <c r="E4649" s="5" t="s">
        <v>23237</v>
      </c>
      <c r="F4649" s="5" t="s">
        <v>23238</v>
      </c>
      <c r="G4649" s="5" t="s">
        <v>12190</v>
      </c>
      <c r="H4649" s="5" t="s">
        <v>12203</v>
      </c>
      <c r="I4649" s="5" t="s">
        <v>23456</v>
      </c>
      <c r="J4649" s="5" t="s">
        <v>12328</v>
      </c>
      <c r="K4649" s="3" t="s">
        <v>12017</v>
      </c>
      <c r="L4649" s="3" t="s">
        <v>12017</v>
      </c>
      <c r="M4649" s="3" t="n">
        <v>6</v>
      </c>
      <c r="N4649" s="20" t="n">
        <v>4.89</v>
      </c>
      <c r="O4649" s="21" t="s">
        <v>15197</v>
      </c>
    </row>
    <row r="4650" customFormat="false" ht="15" hidden="false" customHeight="true" outlineLevel="0" collapsed="false">
      <c r="A4650" s="3" t="s">
        <v>9312</v>
      </c>
      <c r="B4650" s="3" t="s">
        <v>23461</v>
      </c>
      <c r="C4650" s="3" t="s">
        <v>9311</v>
      </c>
      <c r="D4650" s="5" t="s">
        <v>23462</v>
      </c>
      <c r="E4650" s="5" t="s">
        <v>23237</v>
      </c>
      <c r="F4650" s="5" t="s">
        <v>23238</v>
      </c>
      <c r="G4650" s="5" t="s">
        <v>12190</v>
      </c>
      <c r="H4650" s="5" t="s">
        <v>12203</v>
      </c>
      <c r="I4650" s="5" t="s">
        <v>23451</v>
      </c>
      <c r="J4650" s="5" t="s">
        <v>12512</v>
      </c>
      <c r="K4650" s="3" t="s">
        <v>12017</v>
      </c>
      <c r="L4650" s="3" t="s">
        <v>12017</v>
      </c>
      <c r="M4650" s="3" t="n">
        <v>2</v>
      </c>
      <c r="N4650" s="20" t="n">
        <v>7.99</v>
      </c>
      <c r="O4650" s="21" t="s">
        <v>12273</v>
      </c>
    </row>
    <row r="4651" customFormat="false" ht="15" hidden="false" customHeight="true" outlineLevel="0" collapsed="false">
      <c r="A4651" s="3" t="s">
        <v>9314</v>
      </c>
      <c r="B4651" s="3" t="s">
        <v>23463</v>
      </c>
      <c r="C4651" s="3" t="s">
        <v>9313</v>
      </c>
      <c r="D4651" s="5" t="s">
        <v>23464</v>
      </c>
      <c r="E4651" s="5" t="s">
        <v>23256</v>
      </c>
      <c r="F4651" s="5" t="s">
        <v>23257</v>
      </c>
      <c r="G4651" s="5" t="s">
        <v>12190</v>
      </c>
      <c r="H4651" s="5" t="s">
        <v>12203</v>
      </c>
      <c r="I4651" s="5" t="s">
        <v>23451</v>
      </c>
      <c r="J4651" s="5" t="s">
        <v>12328</v>
      </c>
      <c r="K4651" s="3" t="s">
        <v>12017</v>
      </c>
      <c r="L4651" s="3" t="s">
        <v>12017</v>
      </c>
      <c r="M4651" s="3" t="n">
        <v>2</v>
      </c>
      <c r="N4651" s="20" t="n">
        <v>6.29</v>
      </c>
      <c r="O4651" s="21" t="s">
        <v>13015</v>
      </c>
    </row>
    <row r="4652" customFormat="false" ht="15" hidden="false" customHeight="true" outlineLevel="0" collapsed="false">
      <c r="A4652" s="3" t="s">
        <v>9316</v>
      </c>
      <c r="B4652" s="3" t="s">
        <v>23465</v>
      </c>
      <c r="C4652" s="3" t="s">
        <v>9315</v>
      </c>
      <c r="D4652" s="5" t="s">
        <v>23466</v>
      </c>
      <c r="E4652" s="5" t="s">
        <v>23237</v>
      </c>
      <c r="F4652" s="5" t="s">
        <v>23238</v>
      </c>
      <c r="G4652" s="5" t="s">
        <v>12190</v>
      </c>
      <c r="H4652" s="5" t="s">
        <v>12203</v>
      </c>
      <c r="I4652" s="5" t="s">
        <v>23451</v>
      </c>
      <c r="J4652" s="5" t="s">
        <v>12512</v>
      </c>
      <c r="K4652" s="3" t="s">
        <v>12017</v>
      </c>
      <c r="L4652" s="3" t="s">
        <v>12017</v>
      </c>
      <c r="M4652" s="3" t="n">
        <v>24</v>
      </c>
      <c r="N4652" s="20" t="n">
        <v>5.99</v>
      </c>
      <c r="O4652" s="21" t="s">
        <v>15551</v>
      </c>
    </row>
    <row r="4653" customFormat="false" ht="15" hidden="false" customHeight="true" outlineLevel="0" collapsed="false">
      <c r="A4653" s="3" t="s">
        <v>9318</v>
      </c>
      <c r="B4653" s="3" t="s">
        <v>23467</v>
      </c>
      <c r="C4653" s="3" t="s">
        <v>9317</v>
      </c>
      <c r="D4653" s="5" t="s">
        <v>23468</v>
      </c>
      <c r="E4653" s="5" t="s">
        <v>12457</v>
      </c>
      <c r="F4653" s="5" t="s">
        <v>12458</v>
      </c>
      <c r="G4653" s="5" t="s">
        <v>12190</v>
      </c>
      <c r="H4653" s="5" t="s">
        <v>12203</v>
      </c>
      <c r="I4653" s="5" t="s">
        <v>23451</v>
      </c>
      <c r="J4653" s="5" t="s">
        <v>12328</v>
      </c>
      <c r="K4653" s="3" t="s">
        <v>12021</v>
      </c>
      <c r="L4653" s="3" t="s">
        <v>12017</v>
      </c>
      <c r="M4653" s="3" t="n">
        <v>1</v>
      </c>
      <c r="N4653" s="20" t="n">
        <v>6.49</v>
      </c>
      <c r="O4653" s="21" t="s">
        <v>12843</v>
      </c>
    </row>
    <row r="4654" customFormat="false" ht="15" hidden="false" customHeight="true" outlineLevel="0" collapsed="false">
      <c r="A4654" s="3" t="s">
        <v>9320</v>
      </c>
      <c r="B4654" s="3" t="s">
        <v>23469</v>
      </c>
      <c r="C4654" s="3" t="s">
        <v>9319</v>
      </c>
      <c r="D4654" s="5" t="s">
        <v>23470</v>
      </c>
      <c r="E4654" s="5" t="s">
        <v>23256</v>
      </c>
      <c r="F4654" s="5" t="s">
        <v>23257</v>
      </c>
      <c r="G4654" s="5" t="s">
        <v>12190</v>
      </c>
      <c r="H4654" s="5" t="s">
        <v>12203</v>
      </c>
      <c r="I4654" s="5" t="s">
        <v>12966</v>
      </c>
      <c r="J4654" s="5" t="s">
        <v>12328</v>
      </c>
      <c r="K4654" s="3" t="s">
        <v>12017</v>
      </c>
      <c r="L4654" s="3" t="s">
        <v>12017</v>
      </c>
      <c r="M4654" s="3" t="n">
        <v>12</v>
      </c>
      <c r="N4654" s="20" t="n">
        <v>3.79</v>
      </c>
      <c r="O4654" s="21" t="s">
        <v>23471</v>
      </c>
    </row>
    <row r="4655" customFormat="false" ht="15" hidden="false" customHeight="true" outlineLevel="0" collapsed="false">
      <c r="A4655" s="3" t="s">
        <v>9322</v>
      </c>
      <c r="B4655" s="3" t="s">
        <v>23472</v>
      </c>
      <c r="C4655" s="3" t="s">
        <v>9321</v>
      </c>
      <c r="D4655" s="5" t="s">
        <v>23473</v>
      </c>
      <c r="E4655" s="5" t="s">
        <v>23228</v>
      </c>
      <c r="F4655" s="5" t="s">
        <v>23229</v>
      </c>
      <c r="G4655" s="5" t="s">
        <v>12190</v>
      </c>
      <c r="H4655" s="5" t="s">
        <v>12203</v>
      </c>
      <c r="I4655" s="5" t="s">
        <v>12966</v>
      </c>
      <c r="J4655" s="5" t="s">
        <v>12512</v>
      </c>
      <c r="K4655" s="3" t="s">
        <v>12017</v>
      </c>
      <c r="L4655" s="3" t="s">
        <v>12017</v>
      </c>
      <c r="M4655" s="3" t="n">
        <v>12</v>
      </c>
      <c r="N4655" s="20" t="n">
        <v>6.99</v>
      </c>
      <c r="O4655" s="21" t="s">
        <v>13296</v>
      </c>
    </row>
    <row r="4656" customFormat="false" ht="15" hidden="false" customHeight="true" outlineLevel="0" collapsed="false">
      <c r="A4656" s="3" t="s">
        <v>9324</v>
      </c>
      <c r="B4656" s="3" t="s">
        <v>23474</v>
      </c>
      <c r="C4656" s="3" t="s">
        <v>9323</v>
      </c>
      <c r="D4656" s="5" t="s">
        <v>23475</v>
      </c>
      <c r="E4656" s="5" t="s">
        <v>12457</v>
      </c>
      <c r="F4656" s="5" t="s">
        <v>12458</v>
      </c>
      <c r="G4656" s="5" t="s">
        <v>12190</v>
      </c>
      <c r="H4656" s="5" t="s">
        <v>12203</v>
      </c>
      <c r="I4656" s="5" t="s">
        <v>23456</v>
      </c>
      <c r="J4656" s="5" t="s">
        <v>12512</v>
      </c>
      <c r="K4656" s="3" t="s">
        <v>12021</v>
      </c>
      <c r="L4656" s="3" t="s">
        <v>12017</v>
      </c>
      <c r="M4656" s="3" t="n">
        <v>8</v>
      </c>
      <c r="N4656" s="20" t="n">
        <v>3.89</v>
      </c>
      <c r="O4656" s="21" t="s">
        <v>12044</v>
      </c>
    </row>
    <row r="4657" customFormat="false" ht="15" hidden="false" customHeight="true" outlineLevel="0" collapsed="false">
      <c r="A4657" s="3" t="s">
        <v>9326</v>
      </c>
      <c r="B4657" s="3" t="s">
        <v>23476</v>
      </c>
      <c r="C4657" s="3" t="s">
        <v>9325</v>
      </c>
      <c r="D4657" s="5" t="s">
        <v>23477</v>
      </c>
      <c r="E4657" s="5" t="s">
        <v>12457</v>
      </c>
      <c r="F4657" s="5" t="s">
        <v>12458</v>
      </c>
      <c r="G4657" s="5" t="s">
        <v>12190</v>
      </c>
      <c r="H4657" s="5" t="s">
        <v>12203</v>
      </c>
      <c r="I4657" s="5" t="s">
        <v>23456</v>
      </c>
      <c r="J4657" s="5" t="s">
        <v>12328</v>
      </c>
      <c r="K4657" s="3" t="s">
        <v>12021</v>
      </c>
      <c r="L4657" s="3" t="s">
        <v>12017</v>
      </c>
      <c r="M4657" s="3" t="n">
        <v>12</v>
      </c>
      <c r="N4657" s="20" t="n">
        <v>5.29</v>
      </c>
      <c r="O4657" s="21" t="s">
        <v>12198</v>
      </c>
    </row>
    <row r="4658" customFormat="false" ht="15" hidden="false" customHeight="true" outlineLevel="0" collapsed="false">
      <c r="A4658" s="3" t="s">
        <v>9328</v>
      </c>
      <c r="B4658" s="3" t="s">
        <v>23478</v>
      </c>
      <c r="C4658" s="3" t="s">
        <v>9327</v>
      </c>
      <c r="D4658" s="5" t="s">
        <v>23479</v>
      </c>
      <c r="E4658" s="5" t="s">
        <v>12457</v>
      </c>
      <c r="F4658" s="5" t="s">
        <v>12458</v>
      </c>
      <c r="G4658" s="5" t="s">
        <v>12190</v>
      </c>
      <c r="H4658" s="5" t="s">
        <v>12203</v>
      </c>
      <c r="I4658" s="5" t="s">
        <v>12966</v>
      </c>
      <c r="J4658" s="5" t="s">
        <v>12328</v>
      </c>
      <c r="K4658" s="3" t="s">
        <v>12021</v>
      </c>
      <c r="L4658" s="3" t="s">
        <v>12017</v>
      </c>
      <c r="M4658" s="3" t="n">
        <v>12</v>
      </c>
      <c r="N4658" s="20" t="n">
        <v>4.99</v>
      </c>
      <c r="O4658" s="21" t="s">
        <v>13117</v>
      </c>
    </row>
    <row r="4659" customFormat="false" ht="15" hidden="false" customHeight="true" outlineLevel="0" collapsed="false">
      <c r="A4659" s="3" t="s">
        <v>9330</v>
      </c>
      <c r="B4659" s="3" t="s">
        <v>23480</v>
      </c>
      <c r="C4659" s="3" t="s">
        <v>9329</v>
      </c>
      <c r="D4659" s="5" t="s">
        <v>23481</v>
      </c>
      <c r="E4659" s="5" t="s">
        <v>23237</v>
      </c>
      <c r="F4659" s="5" t="s">
        <v>23238</v>
      </c>
      <c r="G4659" s="5" t="s">
        <v>12190</v>
      </c>
      <c r="H4659" s="5" t="s">
        <v>12203</v>
      </c>
      <c r="I4659" s="5" t="s">
        <v>23451</v>
      </c>
      <c r="J4659" s="5" t="s">
        <v>12328</v>
      </c>
      <c r="K4659" s="3" t="s">
        <v>12017</v>
      </c>
      <c r="L4659" s="3" t="s">
        <v>12017</v>
      </c>
      <c r="M4659" s="3" t="n">
        <v>12</v>
      </c>
      <c r="N4659" s="20" t="n">
        <v>8.29</v>
      </c>
      <c r="O4659" s="21" t="s">
        <v>20572</v>
      </c>
    </row>
    <row r="4660" customFormat="false" ht="15" hidden="false" customHeight="true" outlineLevel="0" collapsed="false">
      <c r="A4660" s="3" t="s">
        <v>9332</v>
      </c>
      <c r="B4660" s="3" t="s">
        <v>23482</v>
      </c>
      <c r="C4660" s="3" t="s">
        <v>9331</v>
      </c>
      <c r="D4660" s="5" t="s">
        <v>23483</v>
      </c>
      <c r="E4660" s="5" t="s">
        <v>23256</v>
      </c>
      <c r="F4660" s="5" t="s">
        <v>23257</v>
      </c>
      <c r="G4660" s="5" t="s">
        <v>12190</v>
      </c>
      <c r="H4660" s="5" t="s">
        <v>12203</v>
      </c>
      <c r="I4660" s="5" t="s">
        <v>23451</v>
      </c>
      <c r="J4660" s="5" t="s">
        <v>12328</v>
      </c>
      <c r="K4660" s="3" t="s">
        <v>12017</v>
      </c>
      <c r="L4660" s="3" t="s">
        <v>12017</v>
      </c>
      <c r="M4660" s="3" t="n">
        <v>12</v>
      </c>
      <c r="N4660" s="20" t="n">
        <v>8.39</v>
      </c>
      <c r="O4660" s="21" t="s">
        <v>16511</v>
      </c>
    </row>
    <row r="4661" customFormat="false" ht="15" hidden="false" customHeight="true" outlineLevel="0" collapsed="false">
      <c r="A4661" s="3" t="s">
        <v>9334</v>
      </c>
      <c r="B4661" s="3" t="s">
        <v>23484</v>
      </c>
      <c r="C4661" s="3" t="s">
        <v>9333</v>
      </c>
      <c r="D4661" s="5" t="s">
        <v>23485</v>
      </c>
      <c r="E4661" s="5" t="s">
        <v>12457</v>
      </c>
      <c r="F4661" s="5" t="s">
        <v>12458</v>
      </c>
      <c r="G4661" s="5" t="s">
        <v>12190</v>
      </c>
      <c r="H4661" s="5" t="s">
        <v>12203</v>
      </c>
      <c r="I4661" s="5" t="s">
        <v>12966</v>
      </c>
      <c r="J4661" s="5" t="s">
        <v>12328</v>
      </c>
      <c r="K4661" s="3" t="s">
        <v>12021</v>
      </c>
      <c r="L4661" s="3" t="s">
        <v>12017</v>
      </c>
      <c r="M4661" s="3" t="n">
        <v>6</v>
      </c>
      <c r="N4661" s="20" t="n">
        <v>8.49</v>
      </c>
      <c r="O4661" s="21" t="s">
        <v>12814</v>
      </c>
    </row>
    <row r="4662" customFormat="false" ht="15" hidden="false" customHeight="true" outlineLevel="0" collapsed="false">
      <c r="A4662" s="3" t="s">
        <v>9336</v>
      </c>
      <c r="B4662" s="3" t="s">
        <v>23486</v>
      </c>
      <c r="C4662" s="3" t="s">
        <v>9335</v>
      </c>
      <c r="D4662" s="5" t="s">
        <v>23487</v>
      </c>
      <c r="E4662" s="5" t="s">
        <v>23228</v>
      </c>
      <c r="F4662" s="5" t="s">
        <v>23229</v>
      </c>
      <c r="G4662" s="5" t="s">
        <v>12190</v>
      </c>
      <c r="H4662" s="5" t="s">
        <v>12203</v>
      </c>
      <c r="I4662" s="5" t="s">
        <v>23451</v>
      </c>
      <c r="J4662" s="5" t="s">
        <v>12328</v>
      </c>
      <c r="K4662" s="3" t="s">
        <v>12017</v>
      </c>
      <c r="L4662" s="3" t="s">
        <v>12017</v>
      </c>
      <c r="M4662" s="3" t="n">
        <v>6</v>
      </c>
      <c r="N4662" s="20" t="n">
        <v>9.99</v>
      </c>
      <c r="O4662" s="21" t="s">
        <v>12433</v>
      </c>
    </row>
    <row r="4663" customFormat="false" ht="15" hidden="false" customHeight="true" outlineLevel="0" collapsed="false">
      <c r="A4663" s="3" t="s">
        <v>9338</v>
      </c>
      <c r="B4663" s="3" t="s">
        <v>23488</v>
      </c>
      <c r="C4663" s="3" t="s">
        <v>9337</v>
      </c>
      <c r="D4663" s="5" t="s">
        <v>23489</v>
      </c>
      <c r="E4663" s="5" t="s">
        <v>12457</v>
      </c>
      <c r="F4663" s="5" t="s">
        <v>12458</v>
      </c>
      <c r="G4663" s="5" t="s">
        <v>12190</v>
      </c>
      <c r="H4663" s="5" t="s">
        <v>12203</v>
      </c>
      <c r="I4663" s="5" t="s">
        <v>23456</v>
      </c>
      <c r="J4663" s="5" t="s">
        <v>12328</v>
      </c>
      <c r="K4663" s="3" t="s">
        <v>12021</v>
      </c>
      <c r="L4663" s="3" t="s">
        <v>12017</v>
      </c>
      <c r="M4663" s="3" t="n">
        <v>24</v>
      </c>
      <c r="N4663" s="20" t="n">
        <v>8.49</v>
      </c>
      <c r="O4663" s="21" t="s">
        <v>17492</v>
      </c>
    </row>
    <row r="4664" customFormat="false" ht="15" hidden="false" customHeight="true" outlineLevel="0" collapsed="false">
      <c r="A4664" s="3" t="s">
        <v>9340</v>
      </c>
      <c r="B4664" s="3" t="s">
        <v>23490</v>
      </c>
      <c r="C4664" s="3" t="s">
        <v>9339</v>
      </c>
      <c r="D4664" s="5" t="s">
        <v>23491</v>
      </c>
      <c r="E4664" s="5" t="s">
        <v>23228</v>
      </c>
      <c r="F4664" s="5" t="s">
        <v>23229</v>
      </c>
      <c r="G4664" s="5" t="s">
        <v>12190</v>
      </c>
      <c r="H4664" s="5" t="s">
        <v>12203</v>
      </c>
      <c r="I4664" s="5" t="s">
        <v>23451</v>
      </c>
      <c r="J4664" s="5" t="s">
        <v>12328</v>
      </c>
      <c r="K4664" s="3" t="s">
        <v>12017</v>
      </c>
      <c r="L4664" s="3" t="s">
        <v>12017</v>
      </c>
      <c r="M4664" s="3" t="n">
        <v>1</v>
      </c>
      <c r="N4664" s="20" t="n">
        <v>7.99</v>
      </c>
      <c r="O4664" s="21" t="s">
        <v>15380</v>
      </c>
    </row>
    <row r="4665" customFormat="false" ht="15" hidden="false" customHeight="true" outlineLevel="0" collapsed="false">
      <c r="A4665" s="3" t="s">
        <v>9342</v>
      </c>
      <c r="B4665" s="3" t="s">
        <v>23492</v>
      </c>
      <c r="C4665" s="3" t="s">
        <v>9341</v>
      </c>
      <c r="D4665" s="5" t="s">
        <v>23493</v>
      </c>
      <c r="E4665" s="5" t="s">
        <v>23237</v>
      </c>
      <c r="F4665" s="5" t="s">
        <v>23238</v>
      </c>
      <c r="G4665" s="5" t="s">
        <v>12190</v>
      </c>
      <c r="H4665" s="5" t="s">
        <v>12203</v>
      </c>
      <c r="I4665" s="5" t="s">
        <v>23451</v>
      </c>
      <c r="J4665" s="5" t="s">
        <v>12512</v>
      </c>
      <c r="K4665" s="3" t="s">
        <v>12017</v>
      </c>
      <c r="L4665" s="3" t="s">
        <v>12017</v>
      </c>
      <c r="M4665" s="3" t="n">
        <v>6</v>
      </c>
      <c r="N4665" s="20" t="n">
        <v>3.49</v>
      </c>
      <c r="O4665" s="21" t="s">
        <v>15912</v>
      </c>
    </row>
    <row r="4666" customFormat="false" ht="15" hidden="false" customHeight="true" outlineLevel="0" collapsed="false">
      <c r="A4666" s="3" t="s">
        <v>9344</v>
      </c>
      <c r="B4666" s="3" t="s">
        <v>23494</v>
      </c>
      <c r="C4666" s="3" t="s">
        <v>9343</v>
      </c>
      <c r="D4666" s="5" t="s">
        <v>23495</v>
      </c>
      <c r="E4666" s="5" t="s">
        <v>23228</v>
      </c>
      <c r="F4666" s="5" t="s">
        <v>23229</v>
      </c>
      <c r="G4666" s="5" t="s">
        <v>12190</v>
      </c>
      <c r="H4666" s="5" t="s">
        <v>12203</v>
      </c>
      <c r="I4666" s="5" t="s">
        <v>23456</v>
      </c>
      <c r="J4666" s="5" t="s">
        <v>12328</v>
      </c>
      <c r="K4666" s="3" t="s">
        <v>12017</v>
      </c>
      <c r="L4666" s="3" t="s">
        <v>12017</v>
      </c>
      <c r="M4666" s="3" t="n">
        <v>4</v>
      </c>
      <c r="N4666" s="20" t="n">
        <v>6.29</v>
      </c>
      <c r="O4666" s="21" t="s">
        <v>14190</v>
      </c>
    </row>
    <row r="4667" customFormat="false" ht="15" hidden="false" customHeight="true" outlineLevel="0" collapsed="false">
      <c r="A4667" s="3" t="s">
        <v>9346</v>
      </c>
      <c r="B4667" s="3" t="s">
        <v>23496</v>
      </c>
      <c r="C4667" s="3" t="s">
        <v>9345</v>
      </c>
      <c r="D4667" s="5" t="s">
        <v>23497</v>
      </c>
      <c r="E4667" s="5" t="s">
        <v>23228</v>
      </c>
      <c r="F4667" s="5" t="s">
        <v>23229</v>
      </c>
      <c r="G4667" s="5" t="s">
        <v>12190</v>
      </c>
      <c r="H4667" s="5" t="s">
        <v>12203</v>
      </c>
      <c r="I4667" s="5" t="s">
        <v>23456</v>
      </c>
      <c r="J4667" s="5" t="s">
        <v>12328</v>
      </c>
      <c r="K4667" s="3" t="s">
        <v>12017</v>
      </c>
      <c r="L4667" s="3" t="s">
        <v>12017</v>
      </c>
      <c r="M4667" s="3" t="n">
        <v>4</v>
      </c>
      <c r="N4667" s="20" t="n">
        <v>7.39</v>
      </c>
      <c r="O4667" s="21" t="s">
        <v>21746</v>
      </c>
    </row>
    <row r="4668" customFormat="false" ht="15" hidden="false" customHeight="true" outlineLevel="0" collapsed="false">
      <c r="A4668" s="3" t="s">
        <v>9348</v>
      </c>
      <c r="B4668" s="3" t="s">
        <v>23498</v>
      </c>
      <c r="C4668" s="3" t="s">
        <v>9347</v>
      </c>
      <c r="D4668" s="5" t="s">
        <v>23499</v>
      </c>
      <c r="E4668" s="5" t="s">
        <v>23256</v>
      </c>
      <c r="F4668" s="5" t="s">
        <v>23257</v>
      </c>
      <c r="G4668" s="5" t="s">
        <v>12190</v>
      </c>
      <c r="H4668" s="5" t="s">
        <v>12203</v>
      </c>
      <c r="I4668" s="5" t="s">
        <v>23451</v>
      </c>
      <c r="J4668" s="5" t="s">
        <v>12328</v>
      </c>
      <c r="K4668" s="3" t="s">
        <v>12017</v>
      </c>
      <c r="L4668" s="3" t="s">
        <v>12017</v>
      </c>
      <c r="M4668" s="3" t="n">
        <v>8</v>
      </c>
      <c r="N4668" s="20" t="n">
        <v>7.99</v>
      </c>
      <c r="O4668" s="21" t="s">
        <v>16511</v>
      </c>
    </row>
    <row r="4669" customFormat="false" ht="15" hidden="false" customHeight="true" outlineLevel="0" collapsed="false">
      <c r="A4669" s="3" t="s">
        <v>9350</v>
      </c>
      <c r="B4669" s="3" t="s">
        <v>23500</v>
      </c>
      <c r="C4669" s="3" t="s">
        <v>9349</v>
      </c>
      <c r="D4669" s="5" t="s">
        <v>23501</v>
      </c>
      <c r="E4669" s="5" t="s">
        <v>12457</v>
      </c>
      <c r="F4669" s="5" t="s">
        <v>12458</v>
      </c>
      <c r="G4669" s="5" t="s">
        <v>12190</v>
      </c>
      <c r="H4669" s="5" t="s">
        <v>12203</v>
      </c>
      <c r="I4669" s="5" t="s">
        <v>12966</v>
      </c>
      <c r="J4669" s="5" t="s">
        <v>12328</v>
      </c>
      <c r="K4669" s="3" t="s">
        <v>12021</v>
      </c>
      <c r="L4669" s="3" t="s">
        <v>12017</v>
      </c>
      <c r="M4669" s="3" t="n">
        <v>2</v>
      </c>
      <c r="N4669" s="20" t="n">
        <v>3.79</v>
      </c>
      <c r="O4669" s="21" t="s">
        <v>14498</v>
      </c>
    </row>
    <row r="4670" customFormat="false" ht="15" hidden="false" customHeight="true" outlineLevel="0" collapsed="false">
      <c r="A4670" s="3" t="s">
        <v>9352</v>
      </c>
      <c r="B4670" s="3" t="s">
        <v>23502</v>
      </c>
      <c r="C4670" s="3" t="s">
        <v>9351</v>
      </c>
      <c r="D4670" s="5" t="s">
        <v>23503</v>
      </c>
      <c r="E4670" s="5" t="s">
        <v>23228</v>
      </c>
      <c r="F4670" s="5" t="s">
        <v>23229</v>
      </c>
      <c r="G4670" s="5" t="s">
        <v>12190</v>
      </c>
      <c r="H4670" s="5" t="s">
        <v>12203</v>
      </c>
      <c r="I4670" s="5" t="s">
        <v>23456</v>
      </c>
      <c r="J4670" s="5" t="s">
        <v>12328</v>
      </c>
      <c r="K4670" s="3" t="s">
        <v>12017</v>
      </c>
      <c r="L4670" s="3" t="s">
        <v>12017</v>
      </c>
      <c r="M4670" s="3" t="n">
        <v>8</v>
      </c>
      <c r="N4670" s="20" t="n">
        <v>3.89</v>
      </c>
      <c r="O4670" s="21" t="s">
        <v>23504</v>
      </c>
    </row>
    <row r="4671" customFormat="false" ht="15" hidden="false" customHeight="true" outlineLevel="0" collapsed="false">
      <c r="A4671" s="3" t="s">
        <v>9354</v>
      </c>
      <c r="B4671" s="3" t="s">
        <v>23505</v>
      </c>
      <c r="C4671" s="3" t="s">
        <v>9353</v>
      </c>
      <c r="D4671" s="5" t="s">
        <v>23506</v>
      </c>
      <c r="E4671" s="5" t="s">
        <v>23237</v>
      </c>
      <c r="F4671" s="5" t="s">
        <v>23238</v>
      </c>
      <c r="G4671" s="5" t="s">
        <v>12190</v>
      </c>
      <c r="H4671" s="5" t="s">
        <v>12203</v>
      </c>
      <c r="I4671" s="5" t="s">
        <v>12966</v>
      </c>
      <c r="J4671" s="5" t="s">
        <v>12328</v>
      </c>
      <c r="K4671" s="3" t="s">
        <v>12017</v>
      </c>
      <c r="L4671" s="3" t="s">
        <v>12017</v>
      </c>
      <c r="M4671" s="3" t="n">
        <v>6</v>
      </c>
      <c r="N4671" s="20" t="n">
        <v>4.29</v>
      </c>
      <c r="O4671" s="21" t="s">
        <v>15192</v>
      </c>
    </row>
    <row r="4672" customFormat="false" ht="15" hidden="false" customHeight="true" outlineLevel="0" collapsed="false">
      <c r="A4672" s="3" t="s">
        <v>9356</v>
      </c>
      <c r="B4672" s="3" t="s">
        <v>23507</v>
      </c>
      <c r="C4672" s="3" t="s">
        <v>9355</v>
      </c>
      <c r="D4672" s="5" t="s">
        <v>23508</v>
      </c>
      <c r="E4672" s="5" t="s">
        <v>23228</v>
      </c>
      <c r="F4672" s="5" t="s">
        <v>23229</v>
      </c>
      <c r="G4672" s="5" t="s">
        <v>12190</v>
      </c>
      <c r="H4672" s="5" t="s">
        <v>12203</v>
      </c>
      <c r="I4672" s="5" t="s">
        <v>12966</v>
      </c>
      <c r="J4672" s="5" t="s">
        <v>12328</v>
      </c>
      <c r="K4672" s="3" t="s">
        <v>12017</v>
      </c>
      <c r="L4672" s="3" t="s">
        <v>12017</v>
      </c>
      <c r="M4672" s="3" t="n">
        <v>2</v>
      </c>
      <c r="N4672" s="20" t="n">
        <v>8.79</v>
      </c>
      <c r="O4672" s="21" t="s">
        <v>14136</v>
      </c>
    </row>
    <row r="4673" customFormat="false" ht="15" hidden="false" customHeight="true" outlineLevel="0" collapsed="false">
      <c r="A4673" s="3" t="s">
        <v>9358</v>
      </c>
      <c r="B4673" s="3" t="s">
        <v>23509</v>
      </c>
      <c r="C4673" s="3" t="s">
        <v>9357</v>
      </c>
      <c r="D4673" s="5" t="s">
        <v>23510</v>
      </c>
      <c r="E4673" s="5" t="s">
        <v>23228</v>
      </c>
      <c r="F4673" s="5" t="s">
        <v>23229</v>
      </c>
      <c r="G4673" s="5" t="s">
        <v>12190</v>
      </c>
      <c r="H4673" s="5" t="s">
        <v>12203</v>
      </c>
      <c r="I4673" s="5" t="s">
        <v>23456</v>
      </c>
      <c r="J4673" s="5" t="s">
        <v>12328</v>
      </c>
      <c r="K4673" s="3" t="s">
        <v>12017</v>
      </c>
      <c r="L4673" s="3" t="s">
        <v>12017</v>
      </c>
      <c r="M4673" s="3" t="n">
        <v>6</v>
      </c>
      <c r="N4673" s="20" t="n">
        <v>3.89</v>
      </c>
      <c r="O4673" s="21" t="s">
        <v>14219</v>
      </c>
    </row>
    <row r="4674" customFormat="false" ht="15" hidden="false" customHeight="true" outlineLevel="0" collapsed="false">
      <c r="A4674" s="3" t="s">
        <v>9360</v>
      </c>
      <c r="B4674" s="3" t="s">
        <v>23511</v>
      </c>
      <c r="C4674" s="3" t="s">
        <v>9359</v>
      </c>
      <c r="D4674" s="5" t="s">
        <v>23512</v>
      </c>
      <c r="E4674" s="5" t="s">
        <v>12457</v>
      </c>
      <c r="F4674" s="5" t="s">
        <v>12458</v>
      </c>
      <c r="G4674" s="5" t="s">
        <v>12190</v>
      </c>
      <c r="H4674" s="5" t="s">
        <v>12203</v>
      </c>
      <c r="I4674" s="5" t="s">
        <v>12966</v>
      </c>
      <c r="J4674" s="5" t="s">
        <v>12512</v>
      </c>
      <c r="K4674" s="3" t="s">
        <v>12021</v>
      </c>
      <c r="L4674" s="3" t="s">
        <v>12017</v>
      </c>
      <c r="M4674" s="3" t="n">
        <v>2</v>
      </c>
      <c r="N4674" s="20" t="n">
        <v>5.29</v>
      </c>
      <c r="O4674" s="21" t="s">
        <v>12752</v>
      </c>
    </row>
    <row r="4675" customFormat="false" ht="15" hidden="false" customHeight="true" outlineLevel="0" collapsed="false">
      <c r="A4675" s="3" t="s">
        <v>9362</v>
      </c>
      <c r="B4675" s="3" t="s">
        <v>23513</v>
      </c>
      <c r="C4675" s="3" t="s">
        <v>9361</v>
      </c>
      <c r="D4675" s="5" t="s">
        <v>23514</v>
      </c>
      <c r="E4675" s="5" t="s">
        <v>23228</v>
      </c>
      <c r="F4675" s="5" t="s">
        <v>23229</v>
      </c>
      <c r="G4675" s="5" t="s">
        <v>12190</v>
      </c>
      <c r="H4675" s="5" t="s">
        <v>12203</v>
      </c>
      <c r="I4675" s="5" t="s">
        <v>23456</v>
      </c>
      <c r="J4675" s="5" t="s">
        <v>12328</v>
      </c>
      <c r="K4675" s="3" t="s">
        <v>12017</v>
      </c>
      <c r="L4675" s="3" t="s">
        <v>12017</v>
      </c>
      <c r="M4675" s="3" t="n">
        <v>12</v>
      </c>
      <c r="N4675" s="20" t="n">
        <v>6.79</v>
      </c>
      <c r="O4675" s="21" t="s">
        <v>18572</v>
      </c>
    </row>
    <row r="4676" customFormat="false" ht="15" hidden="false" customHeight="true" outlineLevel="0" collapsed="false">
      <c r="A4676" s="3" t="s">
        <v>9364</v>
      </c>
      <c r="B4676" s="3" t="s">
        <v>23515</v>
      </c>
      <c r="C4676" s="3" t="s">
        <v>9363</v>
      </c>
      <c r="D4676" s="5" t="s">
        <v>23516</v>
      </c>
      <c r="E4676" s="5" t="s">
        <v>12457</v>
      </c>
      <c r="F4676" s="5" t="s">
        <v>12458</v>
      </c>
      <c r="G4676" s="5" t="s">
        <v>12190</v>
      </c>
      <c r="H4676" s="5" t="s">
        <v>12203</v>
      </c>
      <c r="I4676" s="5" t="s">
        <v>23451</v>
      </c>
      <c r="J4676" s="5" t="s">
        <v>12328</v>
      </c>
      <c r="K4676" s="3" t="s">
        <v>12021</v>
      </c>
      <c r="L4676" s="3" t="s">
        <v>12017</v>
      </c>
      <c r="M4676" s="3" t="n">
        <v>12</v>
      </c>
      <c r="N4676" s="20" t="n">
        <v>3.89</v>
      </c>
      <c r="O4676" s="21" t="s">
        <v>13353</v>
      </c>
    </row>
    <row r="4677" customFormat="false" ht="15" hidden="false" customHeight="true" outlineLevel="0" collapsed="false">
      <c r="A4677" s="3" t="s">
        <v>9366</v>
      </c>
      <c r="B4677" s="3" t="s">
        <v>23517</v>
      </c>
      <c r="C4677" s="3" t="s">
        <v>9365</v>
      </c>
      <c r="D4677" s="5" t="s">
        <v>23518</v>
      </c>
      <c r="E4677" s="5" t="s">
        <v>23228</v>
      </c>
      <c r="F4677" s="5" t="s">
        <v>23229</v>
      </c>
      <c r="G4677" s="5" t="s">
        <v>12190</v>
      </c>
      <c r="H4677" s="5" t="s">
        <v>12203</v>
      </c>
      <c r="I4677" s="5" t="s">
        <v>12966</v>
      </c>
      <c r="J4677" s="5" t="s">
        <v>23345</v>
      </c>
      <c r="K4677" s="3" t="s">
        <v>12017</v>
      </c>
      <c r="L4677" s="3" t="s">
        <v>12017</v>
      </c>
      <c r="M4677" s="3" t="n">
        <v>2</v>
      </c>
      <c r="N4677" s="20" t="n">
        <v>9.49</v>
      </c>
      <c r="O4677" s="21" t="s">
        <v>16978</v>
      </c>
    </row>
    <row r="4678" customFormat="false" ht="15" hidden="false" customHeight="true" outlineLevel="0" collapsed="false">
      <c r="A4678" s="3" t="s">
        <v>9368</v>
      </c>
      <c r="B4678" s="3" t="s">
        <v>23519</v>
      </c>
      <c r="C4678" s="3" t="s">
        <v>9367</v>
      </c>
      <c r="D4678" s="5" t="s">
        <v>23520</v>
      </c>
      <c r="E4678" s="5" t="s">
        <v>23256</v>
      </c>
      <c r="F4678" s="5" t="s">
        <v>23257</v>
      </c>
      <c r="G4678" s="5" t="s">
        <v>12190</v>
      </c>
      <c r="H4678" s="5" t="s">
        <v>12203</v>
      </c>
      <c r="I4678" s="5" t="s">
        <v>12966</v>
      </c>
      <c r="J4678" s="5" t="s">
        <v>12328</v>
      </c>
      <c r="K4678" s="3" t="s">
        <v>12017</v>
      </c>
      <c r="L4678" s="3" t="s">
        <v>12017</v>
      </c>
      <c r="M4678" s="3" t="n">
        <v>4</v>
      </c>
      <c r="N4678" s="20" t="n">
        <v>3.29</v>
      </c>
      <c r="O4678" s="21" t="s">
        <v>13151</v>
      </c>
    </row>
    <row r="4679" customFormat="false" ht="15" hidden="false" customHeight="true" outlineLevel="0" collapsed="false">
      <c r="A4679" s="3" t="s">
        <v>9370</v>
      </c>
      <c r="B4679" s="3" t="s">
        <v>23521</v>
      </c>
      <c r="C4679" s="3" t="s">
        <v>9369</v>
      </c>
      <c r="D4679" s="5" t="s">
        <v>23522</v>
      </c>
      <c r="E4679" s="5" t="s">
        <v>23237</v>
      </c>
      <c r="F4679" s="5" t="s">
        <v>23238</v>
      </c>
      <c r="G4679" s="5" t="s">
        <v>12190</v>
      </c>
      <c r="H4679" s="5" t="s">
        <v>12203</v>
      </c>
      <c r="I4679" s="5" t="s">
        <v>12966</v>
      </c>
      <c r="J4679" s="5" t="s">
        <v>12328</v>
      </c>
      <c r="K4679" s="3" t="s">
        <v>12017</v>
      </c>
      <c r="L4679" s="3" t="s">
        <v>12017</v>
      </c>
      <c r="M4679" s="3" t="n">
        <v>6</v>
      </c>
      <c r="N4679" s="20" t="n">
        <v>7.39</v>
      </c>
      <c r="O4679" s="21" t="s">
        <v>20374</v>
      </c>
    </row>
    <row r="4680" customFormat="false" ht="15" hidden="false" customHeight="true" outlineLevel="0" collapsed="false">
      <c r="A4680" s="3" t="s">
        <v>9372</v>
      </c>
      <c r="B4680" s="3" t="s">
        <v>23523</v>
      </c>
      <c r="C4680" s="3" t="s">
        <v>9371</v>
      </c>
      <c r="D4680" s="5" t="s">
        <v>23524</v>
      </c>
      <c r="E4680" s="5" t="s">
        <v>23256</v>
      </c>
      <c r="F4680" s="5" t="s">
        <v>23257</v>
      </c>
      <c r="G4680" s="5" t="s">
        <v>12190</v>
      </c>
      <c r="H4680" s="5" t="s">
        <v>12203</v>
      </c>
      <c r="I4680" s="5" t="s">
        <v>23451</v>
      </c>
      <c r="J4680" s="5" t="s">
        <v>12328</v>
      </c>
      <c r="K4680" s="3" t="s">
        <v>12017</v>
      </c>
      <c r="L4680" s="3" t="s">
        <v>12017</v>
      </c>
      <c r="M4680" s="3" t="n">
        <v>1</v>
      </c>
      <c r="N4680" s="20" t="n">
        <v>7.49</v>
      </c>
      <c r="O4680" s="21" t="s">
        <v>15732</v>
      </c>
    </row>
    <row r="4681" customFormat="false" ht="15" hidden="false" customHeight="true" outlineLevel="0" collapsed="false">
      <c r="A4681" s="3" t="s">
        <v>9374</v>
      </c>
      <c r="B4681" s="3" t="s">
        <v>23525</v>
      </c>
      <c r="C4681" s="3" t="s">
        <v>9373</v>
      </c>
      <c r="D4681" s="5" t="s">
        <v>23526</v>
      </c>
      <c r="E4681" s="5" t="s">
        <v>23256</v>
      </c>
      <c r="F4681" s="5" t="s">
        <v>23257</v>
      </c>
      <c r="G4681" s="5" t="s">
        <v>12190</v>
      </c>
      <c r="H4681" s="5" t="s">
        <v>12203</v>
      </c>
      <c r="I4681" s="5" t="s">
        <v>23456</v>
      </c>
      <c r="J4681" s="5" t="s">
        <v>12328</v>
      </c>
      <c r="K4681" s="3" t="s">
        <v>12017</v>
      </c>
      <c r="L4681" s="3" t="s">
        <v>12017</v>
      </c>
      <c r="M4681" s="3" t="n">
        <v>12</v>
      </c>
      <c r="N4681" s="20" t="n">
        <v>9.79</v>
      </c>
      <c r="O4681" s="21" t="s">
        <v>23398</v>
      </c>
    </row>
    <row r="4682" customFormat="false" ht="15" hidden="false" customHeight="true" outlineLevel="0" collapsed="false">
      <c r="A4682" s="3" t="s">
        <v>9376</v>
      </c>
      <c r="B4682" s="3" t="s">
        <v>23527</v>
      </c>
      <c r="C4682" s="3" t="s">
        <v>9375</v>
      </c>
      <c r="D4682" s="5" t="s">
        <v>23528</v>
      </c>
      <c r="E4682" s="5" t="s">
        <v>23237</v>
      </c>
      <c r="F4682" s="5" t="s">
        <v>23238</v>
      </c>
      <c r="G4682" s="5" t="s">
        <v>12190</v>
      </c>
      <c r="H4682" s="5" t="s">
        <v>12203</v>
      </c>
      <c r="I4682" s="5" t="s">
        <v>23451</v>
      </c>
      <c r="J4682" s="5" t="s">
        <v>12328</v>
      </c>
      <c r="K4682" s="3" t="s">
        <v>12017</v>
      </c>
      <c r="L4682" s="3" t="s">
        <v>12017</v>
      </c>
      <c r="M4682" s="3" t="n">
        <v>2</v>
      </c>
      <c r="N4682" s="20" t="n">
        <v>5.39</v>
      </c>
      <c r="O4682" s="21" t="s">
        <v>14719</v>
      </c>
    </row>
    <row r="4683" customFormat="false" ht="15" hidden="false" customHeight="true" outlineLevel="0" collapsed="false">
      <c r="A4683" s="3" t="s">
        <v>9378</v>
      </c>
      <c r="B4683" s="3" t="s">
        <v>23529</v>
      </c>
      <c r="C4683" s="3" t="s">
        <v>9377</v>
      </c>
      <c r="D4683" s="5" t="s">
        <v>23530</v>
      </c>
      <c r="E4683" s="5" t="s">
        <v>12457</v>
      </c>
      <c r="F4683" s="5" t="s">
        <v>12458</v>
      </c>
      <c r="G4683" s="5" t="s">
        <v>12190</v>
      </c>
      <c r="H4683" s="5" t="s">
        <v>12203</v>
      </c>
      <c r="I4683" s="5" t="s">
        <v>23456</v>
      </c>
      <c r="J4683" s="5" t="s">
        <v>12328</v>
      </c>
      <c r="K4683" s="3" t="s">
        <v>12021</v>
      </c>
      <c r="L4683" s="3" t="s">
        <v>12017</v>
      </c>
      <c r="M4683" s="3" t="n">
        <v>4</v>
      </c>
      <c r="N4683" s="20" t="n">
        <v>5.49</v>
      </c>
      <c r="O4683" s="21" t="s">
        <v>12732</v>
      </c>
    </row>
    <row r="4684" customFormat="false" ht="15" hidden="false" customHeight="true" outlineLevel="0" collapsed="false">
      <c r="A4684" s="3" t="s">
        <v>9380</v>
      </c>
      <c r="B4684" s="3" t="s">
        <v>23531</v>
      </c>
      <c r="C4684" s="3" t="s">
        <v>9379</v>
      </c>
      <c r="D4684" s="5" t="s">
        <v>23532</v>
      </c>
      <c r="E4684" s="5" t="s">
        <v>23256</v>
      </c>
      <c r="F4684" s="5" t="s">
        <v>23257</v>
      </c>
      <c r="G4684" s="5" t="s">
        <v>12190</v>
      </c>
      <c r="H4684" s="5" t="s">
        <v>12203</v>
      </c>
      <c r="I4684" s="5" t="s">
        <v>23451</v>
      </c>
      <c r="J4684" s="5" t="s">
        <v>23345</v>
      </c>
      <c r="K4684" s="3" t="s">
        <v>12017</v>
      </c>
      <c r="L4684" s="3" t="s">
        <v>12017</v>
      </c>
      <c r="M4684" s="3" t="n">
        <v>24</v>
      </c>
      <c r="N4684" s="20" t="n">
        <v>9.99</v>
      </c>
      <c r="O4684" s="21" t="s">
        <v>19188</v>
      </c>
    </row>
    <row r="4685" customFormat="false" ht="15" hidden="false" customHeight="true" outlineLevel="0" collapsed="false">
      <c r="A4685" s="3" t="s">
        <v>9382</v>
      </c>
      <c r="B4685" s="3" t="s">
        <v>23533</v>
      </c>
      <c r="C4685" s="3" t="s">
        <v>9381</v>
      </c>
      <c r="D4685" s="5" t="s">
        <v>23534</v>
      </c>
      <c r="E4685" s="5" t="s">
        <v>23256</v>
      </c>
      <c r="F4685" s="5" t="s">
        <v>23257</v>
      </c>
      <c r="G4685" s="5" t="s">
        <v>12190</v>
      </c>
      <c r="H4685" s="5" t="s">
        <v>12203</v>
      </c>
      <c r="I4685" s="5" t="s">
        <v>23451</v>
      </c>
      <c r="J4685" s="5" t="s">
        <v>12328</v>
      </c>
      <c r="K4685" s="3" t="s">
        <v>12017</v>
      </c>
      <c r="L4685" s="3" t="s">
        <v>12017</v>
      </c>
      <c r="M4685" s="3" t="n">
        <v>12</v>
      </c>
      <c r="N4685" s="20" t="n">
        <v>3.99</v>
      </c>
      <c r="O4685" s="21" t="s">
        <v>23535</v>
      </c>
    </row>
    <row r="4686" customFormat="false" ht="15" hidden="false" customHeight="true" outlineLevel="0" collapsed="false">
      <c r="A4686" s="3" t="s">
        <v>9384</v>
      </c>
      <c r="B4686" s="3" t="s">
        <v>23536</v>
      </c>
      <c r="C4686" s="3" t="s">
        <v>9383</v>
      </c>
      <c r="D4686" s="5" t="s">
        <v>23537</v>
      </c>
      <c r="E4686" s="5" t="s">
        <v>23228</v>
      </c>
      <c r="F4686" s="5" t="s">
        <v>23229</v>
      </c>
      <c r="G4686" s="5" t="s">
        <v>12190</v>
      </c>
      <c r="H4686" s="5" t="s">
        <v>12203</v>
      </c>
      <c r="I4686" s="5" t="s">
        <v>12966</v>
      </c>
      <c r="J4686" s="5" t="s">
        <v>12328</v>
      </c>
      <c r="K4686" s="3" t="s">
        <v>12017</v>
      </c>
      <c r="L4686" s="3" t="s">
        <v>12017</v>
      </c>
      <c r="M4686" s="3" t="n">
        <v>2</v>
      </c>
      <c r="N4686" s="20" t="n">
        <v>8.99</v>
      </c>
      <c r="O4686" s="21" t="s">
        <v>14832</v>
      </c>
    </row>
    <row r="4687" customFormat="false" ht="15" hidden="false" customHeight="true" outlineLevel="0" collapsed="false">
      <c r="A4687" s="3" t="s">
        <v>9386</v>
      </c>
      <c r="B4687" s="3" t="s">
        <v>23538</v>
      </c>
      <c r="C4687" s="3" t="s">
        <v>9385</v>
      </c>
      <c r="D4687" s="5" t="s">
        <v>23539</v>
      </c>
      <c r="E4687" s="5" t="s">
        <v>12457</v>
      </c>
      <c r="F4687" s="5" t="s">
        <v>12458</v>
      </c>
      <c r="G4687" s="5" t="s">
        <v>12190</v>
      </c>
      <c r="H4687" s="5" t="s">
        <v>12203</v>
      </c>
      <c r="I4687" s="5" t="s">
        <v>23451</v>
      </c>
      <c r="J4687" s="5" t="s">
        <v>12328</v>
      </c>
      <c r="K4687" s="3" t="s">
        <v>12021</v>
      </c>
      <c r="L4687" s="3" t="s">
        <v>12017</v>
      </c>
      <c r="M4687" s="3" t="n">
        <v>24</v>
      </c>
      <c r="N4687" s="20" t="n">
        <v>3.89</v>
      </c>
      <c r="O4687" s="21" t="s">
        <v>14048</v>
      </c>
    </row>
    <row r="4688" customFormat="false" ht="15" hidden="false" customHeight="true" outlineLevel="0" collapsed="false">
      <c r="A4688" s="3" t="s">
        <v>9388</v>
      </c>
      <c r="B4688" s="3" t="s">
        <v>23540</v>
      </c>
      <c r="C4688" s="3" t="s">
        <v>9387</v>
      </c>
      <c r="D4688" s="5" t="s">
        <v>23541</v>
      </c>
      <c r="E4688" s="5" t="s">
        <v>12457</v>
      </c>
      <c r="F4688" s="5" t="s">
        <v>12458</v>
      </c>
      <c r="G4688" s="5" t="s">
        <v>12190</v>
      </c>
      <c r="H4688" s="5" t="s">
        <v>12203</v>
      </c>
      <c r="I4688" s="5" t="s">
        <v>23451</v>
      </c>
      <c r="J4688" s="5" t="s">
        <v>12512</v>
      </c>
      <c r="K4688" s="3" t="s">
        <v>12021</v>
      </c>
      <c r="L4688" s="3" t="s">
        <v>12017</v>
      </c>
      <c r="M4688" s="3" t="n">
        <v>1</v>
      </c>
      <c r="N4688" s="20" t="n">
        <v>6.99</v>
      </c>
      <c r="O4688" s="21" t="s">
        <v>16696</v>
      </c>
    </row>
    <row r="4689" customFormat="false" ht="15" hidden="false" customHeight="true" outlineLevel="0" collapsed="false">
      <c r="A4689" s="3" t="s">
        <v>9390</v>
      </c>
      <c r="B4689" s="3" t="s">
        <v>23542</v>
      </c>
      <c r="C4689" s="3" t="s">
        <v>9389</v>
      </c>
      <c r="D4689" s="5" t="s">
        <v>23543</v>
      </c>
      <c r="E4689" s="5" t="s">
        <v>23256</v>
      </c>
      <c r="F4689" s="5" t="s">
        <v>23257</v>
      </c>
      <c r="G4689" s="5" t="s">
        <v>12190</v>
      </c>
      <c r="H4689" s="5" t="s">
        <v>12203</v>
      </c>
      <c r="I4689" s="5" t="s">
        <v>12966</v>
      </c>
      <c r="J4689" s="5" t="s">
        <v>23345</v>
      </c>
      <c r="K4689" s="3" t="s">
        <v>12017</v>
      </c>
      <c r="L4689" s="3" t="s">
        <v>12017</v>
      </c>
      <c r="M4689" s="3" t="n">
        <v>12</v>
      </c>
      <c r="N4689" s="20" t="n">
        <v>7.29</v>
      </c>
      <c r="O4689" s="21" t="s">
        <v>23544</v>
      </c>
    </row>
    <row r="4690" customFormat="false" ht="15" hidden="false" customHeight="true" outlineLevel="0" collapsed="false">
      <c r="A4690" s="3" t="s">
        <v>9392</v>
      </c>
      <c r="B4690" s="3" t="s">
        <v>23545</v>
      </c>
      <c r="C4690" s="3" t="s">
        <v>9391</v>
      </c>
      <c r="D4690" s="5" t="s">
        <v>23546</v>
      </c>
      <c r="E4690" s="5" t="s">
        <v>23228</v>
      </c>
      <c r="F4690" s="5" t="s">
        <v>23229</v>
      </c>
      <c r="G4690" s="5" t="s">
        <v>12190</v>
      </c>
      <c r="H4690" s="5" t="s">
        <v>12203</v>
      </c>
      <c r="I4690" s="5" t="s">
        <v>23451</v>
      </c>
      <c r="J4690" s="5" t="s">
        <v>12328</v>
      </c>
      <c r="K4690" s="3" t="s">
        <v>12017</v>
      </c>
      <c r="L4690" s="3" t="s">
        <v>12017</v>
      </c>
      <c r="M4690" s="3" t="n">
        <v>1</v>
      </c>
      <c r="N4690" s="20" t="n">
        <v>3.39</v>
      </c>
      <c r="O4690" s="21" t="s">
        <v>12598</v>
      </c>
    </row>
    <row r="4691" customFormat="false" ht="15" hidden="false" customHeight="true" outlineLevel="0" collapsed="false">
      <c r="A4691" s="3" t="s">
        <v>9394</v>
      </c>
      <c r="B4691" s="3" t="s">
        <v>23547</v>
      </c>
      <c r="C4691" s="3" t="s">
        <v>9393</v>
      </c>
      <c r="D4691" s="5" t="s">
        <v>23548</v>
      </c>
      <c r="E4691" s="5" t="s">
        <v>12457</v>
      </c>
      <c r="F4691" s="5" t="s">
        <v>12458</v>
      </c>
      <c r="G4691" s="5" t="s">
        <v>12190</v>
      </c>
      <c r="H4691" s="5" t="s">
        <v>12203</v>
      </c>
      <c r="I4691" s="5" t="s">
        <v>12966</v>
      </c>
      <c r="J4691" s="5" t="s">
        <v>12328</v>
      </c>
      <c r="K4691" s="3" t="s">
        <v>12021</v>
      </c>
      <c r="L4691" s="3" t="s">
        <v>12017</v>
      </c>
      <c r="M4691" s="3" t="n">
        <v>1</v>
      </c>
      <c r="N4691" s="20" t="n">
        <v>8.39</v>
      </c>
      <c r="O4691" s="21" t="s">
        <v>12907</v>
      </c>
    </row>
    <row r="4692" customFormat="false" ht="15" hidden="false" customHeight="true" outlineLevel="0" collapsed="false">
      <c r="A4692" s="3" t="s">
        <v>9396</v>
      </c>
      <c r="B4692" s="3" t="s">
        <v>23549</v>
      </c>
      <c r="C4692" s="3" t="s">
        <v>9395</v>
      </c>
      <c r="D4692" s="5" t="s">
        <v>23550</v>
      </c>
      <c r="E4692" s="5" t="s">
        <v>12457</v>
      </c>
      <c r="F4692" s="5" t="s">
        <v>12458</v>
      </c>
      <c r="G4692" s="5" t="s">
        <v>12190</v>
      </c>
      <c r="H4692" s="5" t="s">
        <v>12191</v>
      </c>
      <c r="I4692" s="5" t="s">
        <v>13265</v>
      </c>
      <c r="J4692" s="5" t="s">
        <v>12328</v>
      </c>
      <c r="K4692" s="3" t="s">
        <v>12021</v>
      </c>
      <c r="L4692" s="3" t="s">
        <v>12017</v>
      </c>
      <c r="M4692" s="3" t="n">
        <v>2</v>
      </c>
      <c r="N4692" s="20" t="n">
        <v>4.99</v>
      </c>
      <c r="O4692" s="21" t="s">
        <v>18180</v>
      </c>
    </row>
    <row r="4693" customFormat="false" ht="15" hidden="false" customHeight="true" outlineLevel="0" collapsed="false">
      <c r="A4693" s="3" t="s">
        <v>9398</v>
      </c>
      <c r="B4693" s="3" t="s">
        <v>23551</v>
      </c>
      <c r="C4693" s="3" t="s">
        <v>9397</v>
      </c>
      <c r="D4693" s="5" t="s">
        <v>23552</v>
      </c>
      <c r="E4693" s="5" t="s">
        <v>23256</v>
      </c>
      <c r="F4693" s="5" t="s">
        <v>23257</v>
      </c>
      <c r="G4693" s="5" t="s">
        <v>12190</v>
      </c>
      <c r="H4693" s="5" t="s">
        <v>12191</v>
      </c>
      <c r="I4693" s="5" t="s">
        <v>13265</v>
      </c>
      <c r="J4693" s="5" t="s">
        <v>12512</v>
      </c>
      <c r="K4693" s="3" t="s">
        <v>12017</v>
      </c>
      <c r="L4693" s="3" t="s">
        <v>12017</v>
      </c>
      <c r="M4693" s="3" t="n">
        <v>4</v>
      </c>
      <c r="N4693" s="20" t="n">
        <v>5.99</v>
      </c>
      <c r="O4693" s="21" t="s">
        <v>16759</v>
      </c>
    </row>
    <row r="4694" customFormat="false" ht="15" hidden="false" customHeight="true" outlineLevel="0" collapsed="false">
      <c r="A4694" s="3" t="s">
        <v>9400</v>
      </c>
      <c r="B4694" s="3" t="s">
        <v>23553</v>
      </c>
      <c r="C4694" s="3" t="s">
        <v>9399</v>
      </c>
      <c r="D4694" s="5" t="s">
        <v>23554</v>
      </c>
      <c r="E4694" s="5" t="s">
        <v>23237</v>
      </c>
      <c r="F4694" s="5" t="s">
        <v>23238</v>
      </c>
      <c r="G4694" s="5" t="s">
        <v>12190</v>
      </c>
      <c r="H4694" s="5" t="s">
        <v>12191</v>
      </c>
      <c r="I4694" s="5" t="s">
        <v>13265</v>
      </c>
      <c r="J4694" s="5" t="s">
        <v>12328</v>
      </c>
      <c r="K4694" s="3" t="s">
        <v>12017</v>
      </c>
      <c r="L4694" s="3" t="s">
        <v>12017</v>
      </c>
      <c r="M4694" s="3" t="n">
        <v>6</v>
      </c>
      <c r="N4694" s="20" t="n">
        <v>6.79</v>
      </c>
      <c r="O4694" s="21" t="s">
        <v>23555</v>
      </c>
    </row>
    <row r="4695" customFormat="false" ht="15" hidden="false" customHeight="true" outlineLevel="0" collapsed="false">
      <c r="A4695" s="3" t="s">
        <v>9402</v>
      </c>
      <c r="B4695" s="3" t="s">
        <v>23556</v>
      </c>
      <c r="C4695" s="3" t="s">
        <v>9401</v>
      </c>
      <c r="D4695" s="5" t="s">
        <v>23557</v>
      </c>
      <c r="E4695" s="5" t="s">
        <v>23237</v>
      </c>
      <c r="F4695" s="5" t="s">
        <v>23238</v>
      </c>
      <c r="G4695" s="5" t="s">
        <v>12190</v>
      </c>
      <c r="H4695" s="5" t="s">
        <v>12191</v>
      </c>
      <c r="I4695" s="5" t="s">
        <v>13265</v>
      </c>
      <c r="J4695" s="5" t="s">
        <v>12328</v>
      </c>
      <c r="K4695" s="3" t="s">
        <v>12017</v>
      </c>
      <c r="L4695" s="3" t="s">
        <v>12017</v>
      </c>
      <c r="M4695" s="3" t="n">
        <v>12</v>
      </c>
      <c r="N4695" s="20" t="n">
        <v>5.99</v>
      </c>
      <c r="O4695" s="21" t="s">
        <v>20503</v>
      </c>
    </row>
    <row r="4696" customFormat="false" ht="15" hidden="false" customHeight="true" outlineLevel="0" collapsed="false">
      <c r="A4696" s="3" t="s">
        <v>9404</v>
      </c>
      <c r="B4696" s="3" t="s">
        <v>23558</v>
      </c>
      <c r="C4696" s="3" t="s">
        <v>9403</v>
      </c>
      <c r="D4696" s="5" t="s">
        <v>23559</v>
      </c>
      <c r="E4696" s="5" t="s">
        <v>23237</v>
      </c>
      <c r="F4696" s="5" t="s">
        <v>23238</v>
      </c>
      <c r="G4696" s="5" t="s">
        <v>12190</v>
      </c>
      <c r="H4696" s="5" t="s">
        <v>12191</v>
      </c>
      <c r="I4696" s="5" t="s">
        <v>13265</v>
      </c>
      <c r="J4696" s="5" t="s">
        <v>12328</v>
      </c>
      <c r="K4696" s="3" t="s">
        <v>12017</v>
      </c>
      <c r="L4696" s="3" t="s">
        <v>12017</v>
      </c>
      <c r="M4696" s="3" t="n">
        <v>12</v>
      </c>
      <c r="N4696" s="20" t="n">
        <v>6.29</v>
      </c>
      <c r="O4696" s="21" t="s">
        <v>23560</v>
      </c>
    </row>
    <row r="4697" customFormat="false" ht="15" hidden="false" customHeight="true" outlineLevel="0" collapsed="false">
      <c r="A4697" s="3" t="s">
        <v>9406</v>
      </c>
      <c r="B4697" s="3" t="s">
        <v>23561</v>
      </c>
      <c r="C4697" s="3" t="s">
        <v>9405</v>
      </c>
      <c r="D4697" s="5" t="s">
        <v>23562</v>
      </c>
      <c r="E4697" s="5" t="s">
        <v>12457</v>
      </c>
      <c r="F4697" s="5" t="s">
        <v>12458</v>
      </c>
      <c r="G4697" s="5" t="s">
        <v>12190</v>
      </c>
      <c r="H4697" s="5" t="s">
        <v>12191</v>
      </c>
      <c r="I4697" s="5" t="s">
        <v>23563</v>
      </c>
      <c r="J4697" s="5" t="s">
        <v>12512</v>
      </c>
      <c r="K4697" s="3" t="s">
        <v>12021</v>
      </c>
      <c r="L4697" s="3" t="s">
        <v>12017</v>
      </c>
      <c r="M4697" s="3" t="n">
        <v>4</v>
      </c>
      <c r="N4697" s="20" t="n">
        <v>4.49</v>
      </c>
      <c r="O4697" s="21" t="s">
        <v>13353</v>
      </c>
    </row>
    <row r="4698" customFormat="false" ht="15" hidden="false" customHeight="true" outlineLevel="0" collapsed="false">
      <c r="A4698" s="3" t="s">
        <v>9408</v>
      </c>
      <c r="B4698" s="3" t="s">
        <v>23564</v>
      </c>
      <c r="C4698" s="3" t="s">
        <v>9407</v>
      </c>
      <c r="D4698" s="5" t="s">
        <v>23565</v>
      </c>
      <c r="E4698" s="5" t="s">
        <v>12457</v>
      </c>
      <c r="F4698" s="5" t="s">
        <v>12458</v>
      </c>
      <c r="G4698" s="5" t="s">
        <v>12190</v>
      </c>
      <c r="H4698" s="5" t="s">
        <v>12191</v>
      </c>
      <c r="I4698" s="5" t="s">
        <v>23563</v>
      </c>
      <c r="J4698" s="5" t="s">
        <v>12328</v>
      </c>
      <c r="K4698" s="3" t="s">
        <v>12021</v>
      </c>
      <c r="L4698" s="3" t="s">
        <v>12017</v>
      </c>
      <c r="M4698" s="3" t="n">
        <v>12</v>
      </c>
      <c r="N4698" s="20" t="n">
        <v>6.79</v>
      </c>
      <c r="O4698" s="21" t="s">
        <v>23566</v>
      </c>
    </row>
    <row r="4699" customFormat="false" ht="15" hidden="false" customHeight="true" outlineLevel="0" collapsed="false">
      <c r="A4699" s="3" t="s">
        <v>9410</v>
      </c>
      <c r="B4699" s="3" t="s">
        <v>23567</v>
      </c>
      <c r="C4699" s="3" t="s">
        <v>9409</v>
      </c>
      <c r="D4699" s="5" t="s">
        <v>23568</v>
      </c>
      <c r="E4699" s="5" t="s">
        <v>12457</v>
      </c>
      <c r="F4699" s="5" t="s">
        <v>12458</v>
      </c>
      <c r="G4699" s="5" t="s">
        <v>12190</v>
      </c>
      <c r="H4699" s="5" t="s">
        <v>12191</v>
      </c>
      <c r="I4699" s="5" t="s">
        <v>13265</v>
      </c>
      <c r="J4699" s="5" t="s">
        <v>12328</v>
      </c>
      <c r="K4699" s="3" t="s">
        <v>12021</v>
      </c>
      <c r="L4699" s="3" t="s">
        <v>12017</v>
      </c>
      <c r="M4699" s="3" t="n">
        <v>24</v>
      </c>
      <c r="N4699" s="20" t="n">
        <v>6.79</v>
      </c>
      <c r="O4699" s="21" t="s">
        <v>21663</v>
      </c>
    </row>
    <row r="4700" customFormat="false" ht="15" hidden="false" customHeight="true" outlineLevel="0" collapsed="false">
      <c r="A4700" s="3" t="s">
        <v>9412</v>
      </c>
      <c r="B4700" s="3" t="s">
        <v>23569</v>
      </c>
      <c r="C4700" s="3" t="s">
        <v>9411</v>
      </c>
      <c r="D4700" s="5" t="s">
        <v>23570</v>
      </c>
      <c r="E4700" s="5" t="s">
        <v>23237</v>
      </c>
      <c r="F4700" s="5" t="s">
        <v>23238</v>
      </c>
      <c r="G4700" s="5" t="s">
        <v>12190</v>
      </c>
      <c r="H4700" s="5" t="s">
        <v>12191</v>
      </c>
      <c r="I4700" s="5" t="s">
        <v>23563</v>
      </c>
      <c r="J4700" s="5" t="s">
        <v>12328</v>
      </c>
      <c r="K4700" s="3" t="s">
        <v>12017</v>
      </c>
      <c r="L4700" s="3" t="s">
        <v>12017</v>
      </c>
      <c r="M4700" s="3" t="n">
        <v>6</v>
      </c>
      <c r="N4700" s="20" t="n">
        <v>4.39</v>
      </c>
      <c r="O4700" s="21" t="s">
        <v>15434</v>
      </c>
    </row>
    <row r="4701" customFormat="false" ht="15" hidden="false" customHeight="true" outlineLevel="0" collapsed="false">
      <c r="A4701" s="3" t="s">
        <v>9414</v>
      </c>
      <c r="B4701" s="3" t="s">
        <v>23571</v>
      </c>
      <c r="C4701" s="3" t="s">
        <v>9413</v>
      </c>
      <c r="D4701" s="5" t="s">
        <v>23572</v>
      </c>
      <c r="E4701" s="5" t="s">
        <v>23256</v>
      </c>
      <c r="F4701" s="5" t="s">
        <v>23257</v>
      </c>
      <c r="G4701" s="5" t="s">
        <v>12190</v>
      </c>
      <c r="H4701" s="5" t="s">
        <v>12191</v>
      </c>
      <c r="I4701" s="5" t="s">
        <v>13265</v>
      </c>
      <c r="J4701" s="5" t="s">
        <v>12328</v>
      </c>
      <c r="K4701" s="3" t="s">
        <v>12017</v>
      </c>
      <c r="L4701" s="3" t="s">
        <v>12017</v>
      </c>
      <c r="M4701" s="3" t="n">
        <v>24</v>
      </c>
      <c r="N4701" s="20" t="n">
        <v>4.89</v>
      </c>
      <c r="O4701" s="21" t="s">
        <v>12656</v>
      </c>
    </row>
    <row r="4702" customFormat="false" ht="15" hidden="false" customHeight="true" outlineLevel="0" collapsed="false">
      <c r="A4702" s="3" t="s">
        <v>9416</v>
      </c>
      <c r="B4702" s="3" t="s">
        <v>23573</v>
      </c>
      <c r="C4702" s="3" t="s">
        <v>9415</v>
      </c>
      <c r="D4702" s="5" t="s">
        <v>23574</v>
      </c>
      <c r="E4702" s="5" t="s">
        <v>23256</v>
      </c>
      <c r="F4702" s="5" t="s">
        <v>23257</v>
      </c>
      <c r="G4702" s="5" t="s">
        <v>12190</v>
      </c>
      <c r="H4702" s="5" t="s">
        <v>12191</v>
      </c>
      <c r="I4702" s="5" t="s">
        <v>23563</v>
      </c>
      <c r="J4702" s="5" t="s">
        <v>12328</v>
      </c>
      <c r="K4702" s="3" t="s">
        <v>12017</v>
      </c>
      <c r="L4702" s="3" t="s">
        <v>12017</v>
      </c>
      <c r="M4702" s="3" t="n">
        <v>24</v>
      </c>
      <c r="N4702" s="20" t="n">
        <v>6.29</v>
      </c>
      <c r="O4702" s="21" t="s">
        <v>23575</v>
      </c>
    </row>
    <row r="4703" customFormat="false" ht="15" hidden="false" customHeight="true" outlineLevel="0" collapsed="false">
      <c r="A4703" s="3" t="s">
        <v>9418</v>
      </c>
      <c r="B4703" s="3" t="s">
        <v>23576</v>
      </c>
      <c r="C4703" s="3" t="s">
        <v>9417</v>
      </c>
      <c r="D4703" s="5" t="s">
        <v>23577</v>
      </c>
      <c r="E4703" s="5" t="s">
        <v>23228</v>
      </c>
      <c r="F4703" s="5" t="s">
        <v>23229</v>
      </c>
      <c r="G4703" s="5" t="s">
        <v>12190</v>
      </c>
      <c r="H4703" s="5" t="s">
        <v>12191</v>
      </c>
      <c r="I4703" s="5" t="s">
        <v>23563</v>
      </c>
      <c r="J4703" s="5" t="s">
        <v>12328</v>
      </c>
      <c r="K4703" s="3" t="s">
        <v>12017</v>
      </c>
      <c r="L4703" s="3" t="s">
        <v>12017</v>
      </c>
      <c r="M4703" s="3" t="n">
        <v>8</v>
      </c>
      <c r="N4703" s="20" t="n">
        <v>6.29</v>
      </c>
      <c r="O4703" s="21" t="s">
        <v>16008</v>
      </c>
    </row>
    <row r="4704" customFormat="false" ht="15" hidden="false" customHeight="true" outlineLevel="0" collapsed="false">
      <c r="A4704" s="3" t="s">
        <v>9420</v>
      </c>
      <c r="B4704" s="3" t="s">
        <v>23578</v>
      </c>
      <c r="C4704" s="3" t="s">
        <v>9419</v>
      </c>
      <c r="D4704" s="5" t="s">
        <v>23579</v>
      </c>
      <c r="E4704" s="5" t="s">
        <v>12457</v>
      </c>
      <c r="F4704" s="5" t="s">
        <v>12458</v>
      </c>
      <c r="G4704" s="5" t="s">
        <v>12190</v>
      </c>
      <c r="H4704" s="5" t="s">
        <v>12191</v>
      </c>
      <c r="I4704" s="5" t="s">
        <v>23563</v>
      </c>
      <c r="J4704" s="5" t="s">
        <v>12512</v>
      </c>
      <c r="K4704" s="3" t="s">
        <v>12021</v>
      </c>
      <c r="L4704" s="3" t="s">
        <v>12017</v>
      </c>
      <c r="M4704" s="3" t="n">
        <v>24</v>
      </c>
      <c r="N4704" s="20" t="n">
        <v>6.79</v>
      </c>
      <c r="O4704" s="21" t="s">
        <v>12758</v>
      </c>
    </row>
    <row r="4705" customFormat="false" ht="15" hidden="false" customHeight="true" outlineLevel="0" collapsed="false">
      <c r="A4705" s="3" t="s">
        <v>9422</v>
      </c>
      <c r="B4705" s="3" t="s">
        <v>23580</v>
      </c>
      <c r="C4705" s="3" t="s">
        <v>9421</v>
      </c>
      <c r="D4705" s="5" t="s">
        <v>23581</v>
      </c>
      <c r="E4705" s="5" t="s">
        <v>23237</v>
      </c>
      <c r="F4705" s="5" t="s">
        <v>23238</v>
      </c>
      <c r="G4705" s="5" t="s">
        <v>12190</v>
      </c>
      <c r="H4705" s="5" t="s">
        <v>12191</v>
      </c>
      <c r="I4705" s="5" t="s">
        <v>13265</v>
      </c>
      <c r="J4705" s="5" t="s">
        <v>12328</v>
      </c>
      <c r="K4705" s="3" t="s">
        <v>12017</v>
      </c>
      <c r="L4705" s="3" t="s">
        <v>12017</v>
      </c>
      <c r="M4705" s="3" t="n">
        <v>2</v>
      </c>
      <c r="N4705" s="20" t="n">
        <v>6.89</v>
      </c>
      <c r="O4705" s="21" t="s">
        <v>14341</v>
      </c>
    </row>
    <row r="4706" customFormat="false" ht="15" hidden="false" customHeight="true" outlineLevel="0" collapsed="false">
      <c r="A4706" s="3" t="s">
        <v>9424</v>
      </c>
      <c r="B4706" s="3" t="s">
        <v>23582</v>
      </c>
      <c r="C4706" s="3" t="s">
        <v>9423</v>
      </c>
      <c r="D4706" s="5" t="s">
        <v>23583</v>
      </c>
      <c r="E4706" s="5" t="s">
        <v>12457</v>
      </c>
      <c r="F4706" s="5" t="s">
        <v>12458</v>
      </c>
      <c r="G4706" s="5" t="s">
        <v>12190</v>
      </c>
      <c r="H4706" s="5" t="s">
        <v>12191</v>
      </c>
      <c r="I4706" s="5" t="s">
        <v>23563</v>
      </c>
      <c r="J4706" s="5" t="s">
        <v>12328</v>
      </c>
      <c r="K4706" s="3" t="s">
        <v>12021</v>
      </c>
      <c r="L4706" s="3" t="s">
        <v>12017</v>
      </c>
      <c r="M4706" s="3" t="n">
        <v>12</v>
      </c>
      <c r="N4706" s="20" t="n">
        <v>4.99</v>
      </c>
      <c r="O4706" s="21" t="s">
        <v>16153</v>
      </c>
    </row>
    <row r="4707" customFormat="false" ht="15" hidden="false" customHeight="true" outlineLevel="0" collapsed="false">
      <c r="A4707" s="3" t="s">
        <v>9426</v>
      </c>
      <c r="B4707" s="3" t="s">
        <v>23584</v>
      </c>
      <c r="C4707" s="3" t="s">
        <v>9425</v>
      </c>
      <c r="D4707" s="5" t="s">
        <v>23585</v>
      </c>
      <c r="E4707" s="5" t="s">
        <v>23228</v>
      </c>
      <c r="F4707" s="5" t="s">
        <v>23229</v>
      </c>
      <c r="G4707" s="5" t="s">
        <v>12190</v>
      </c>
      <c r="H4707" s="5" t="s">
        <v>12191</v>
      </c>
      <c r="I4707" s="5" t="s">
        <v>13265</v>
      </c>
      <c r="J4707" s="5" t="s">
        <v>12512</v>
      </c>
      <c r="K4707" s="3" t="s">
        <v>12017</v>
      </c>
      <c r="L4707" s="3" t="s">
        <v>12017</v>
      </c>
      <c r="M4707" s="3" t="n">
        <v>24</v>
      </c>
      <c r="N4707" s="20" t="n">
        <v>5.29</v>
      </c>
      <c r="O4707" s="21" t="s">
        <v>13502</v>
      </c>
    </row>
    <row r="4708" customFormat="false" ht="15" hidden="false" customHeight="true" outlineLevel="0" collapsed="false">
      <c r="A4708" s="3" t="s">
        <v>9428</v>
      </c>
      <c r="B4708" s="3" t="s">
        <v>23586</v>
      </c>
      <c r="C4708" s="3" t="s">
        <v>9427</v>
      </c>
      <c r="D4708" s="5" t="s">
        <v>23587</v>
      </c>
      <c r="E4708" s="5" t="s">
        <v>23256</v>
      </c>
      <c r="F4708" s="5" t="s">
        <v>23257</v>
      </c>
      <c r="G4708" s="5" t="s">
        <v>12190</v>
      </c>
      <c r="H4708" s="5" t="s">
        <v>12191</v>
      </c>
      <c r="I4708" s="5" t="s">
        <v>23563</v>
      </c>
      <c r="J4708" s="5" t="s">
        <v>12328</v>
      </c>
      <c r="K4708" s="3" t="s">
        <v>12017</v>
      </c>
      <c r="L4708" s="3" t="s">
        <v>12017</v>
      </c>
      <c r="M4708" s="3" t="n">
        <v>12</v>
      </c>
      <c r="N4708" s="20" t="n">
        <v>4.49</v>
      </c>
      <c r="O4708" s="21" t="s">
        <v>12139</v>
      </c>
    </row>
    <row r="4709" customFormat="false" ht="15" hidden="false" customHeight="true" outlineLevel="0" collapsed="false">
      <c r="A4709" s="3" t="s">
        <v>9430</v>
      </c>
      <c r="B4709" s="3" t="s">
        <v>23588</v>
      </c>
      <c r="C4709" s="3" t="s">
        <v>9429</v>
      </c>
      <c r="D4709" s="5" t="s">
        <v>23589</v>
      </c>
      <c r="E4709" s="5" t="s">
        <v>12457</v>
      </c>
      <c r="F4709" s="5" t="s">
        <v>12458</v>
      </c>
      <c r="G4709" s="5" t="s">
        <v>12190</v>
      </c>
      <c r="H4709" s="5" t="s">
        <v>12191</v>
      </c>
      <c r="I4709" s="5" t="s">
        <v>13265</v>
      </c>
      <c r="J4709" s="5" t="s">
        <v>12328</v>
      </c>
      <c r="K4709" s="3" t="s">
        <v>12021</v>
      </c>
      <c r="L4709" s="3" t="s">
        <v>12017</v>
      </c>
      <c r="M4709" s="3" t="n">
        <v>4</v>
      </c>
      <c r="N4709" s="20" t="n">
        <v>6.29</v>
      </c>
      <c r="O4709" s="21" t="s">
        <v>23590</v>
      </c>
    </row>
    <row r="4710" customFormat="false" ht="15" hidden="false" customHeight="true" outlineLevel="0" collapsed="false">
      <c r="A4710" s="3" t="s">
        <v>9432</v>
      </c>
      <c r="B4710" s="3" t="s">
        <v>23591</v>
      </c>
      <c r="C4710" s="3" t="s">
        <v>9431</v>
      </c>
      <c r="D4710" s="5" t="s">
        <v>23592</v>
      </c>
      <c r="E4710" s="5" t="s">
        <v>23228</v>
      </c>
      <c r="F4710" s="5" t="s">
        <v>23229</v>
      </c>
      <c r="G4710" s="5" t="s">
        <v>12190</v>
      </c>
      <c r="H4710" s="5" t="s">
        <v>12191</v>
      </c>
      <c r="I4710" s="5" t="s">
        <v>23563</v>
      </c>
      <c r="J4710" s="5" t="s">
        <v>12328</v>
      </c>
      <c r="K4710" s="3" t="s">
        <v>12017</v>
      </c>
      <c r="L4710" s="3" t="s">
        <v>12017</v>
      </c>
      <c r="M4710" s="3" t="n">
        <v>2</v>
      </c>
      <c r="N4710" s="20" t="n">
        <v>5.99</v>
      </c>
      <c r="O4710" s="21" t="s">
        <v>15830</v>
      </c>
    </row>
    <row r="4711" customFormat="false" ht="15" hidden="false" customHeight="true" outlineLevel="0" collapsed="false">
      <c r="A4711" s="3" t="s">
        <v>9434</v>
      </c>
      <c r="B4711" s="3" t="s">
        <v>23593</v>
      </c>
      <c r="C4711" s="3" t="s">
        <v>9433</v>
      </c>
      <c r="D4711" s="5" t="s">
        <v>23594</v>
      </c>
      <c r="E4711" s="5" t="s">
        <v>23228</v>
      </c>
      <c r="F4711" s="5" t="s">
        <v>23229</v>
      </c>
      <c r="G4711" s="5" t="s">
        <v>12190</v>
      </c>
      <c r="H4711" s="5" t="s">
        <v>12191</v>
      </c>
      <c r="I4711" s="5" t="s">
        <v>13265</v>
      </c>
      <c r="J4711" s="5" t="s">
        <v>12328</v>
      </c>
      <c r="K4711" s="3" t="s">
        <v>12017</v>
      </c>
      <c r="L4711" s="3" t="s">
        <v>12017</v>
      </c>
      <c r="M4711" s="3" t="n">
        <v>6</v>
      </c>
      <c r="N4711" s="20" t="n">
        <v>6.49</v>
      </c>
      <c r="O4711" s="21" t="s">
        <v>15710</v>
      </c>
    </row>
    <row r="4712" customFormat="false" ht="15" hidden="false" customHeight="true" outlineLevel="0" collapsed="false">
      <c r="A4712" s="3" t="s">
        <v>9436</v>
      </c>
      <c r="B4712" s="3" t="s">
        <v>23595</v>
      </c>
      <c r="C4712" s="3" t="s">
        <v>9435</v>
      </c>
      <c r="D4712" s="5" t="s">
        <v>23596</v>
      </c>
      <c r="E4712" s="5" t="s">
        <v>23256</v>
      </c>
      <c r="F4712" s="5" t="s">
        <v>23257</v>
      </c>
      <c r="G4712" s="5" t="s">
        <v>12190</v>
      </c>
      <c r="H4712" s="5" t="s">
        <v>12191</v>
      </c>
      <c r="I4712" s="5" t="s">
        <v>13265</v>
      </c>
      <c r="J4712" s="5" t="s">
        <v>12328</v>
      </c>
      <c r="K4712" s="3" t="s">
        <v>12017</v>
      </c>
      <c r="L4712" s="3" t="s">
        <v>12017</v>
      </c>
      <c r="M4712" s="3" t="n">
        <v>24</v>
      </c>
      <c r="N4712" s="20" t="n">
        <v>5.99</v>
      </c>
      <c r="O4712" s="21" t="s">
        <v>12405</v>
      </c>
    </row>
    <row r="4713" customFormat="false" ht="15" hidden="false" customHeight="true" outlineLevel="0" collapsed="false">
      <c r="A4713" s="3" t="s">
        <v>9438</v>
      </c>
      <c r="B4713" s="3" t="s">
        <v>23597</v>
      </c>
      <c r="C4713" s="3" t="s">
        <v>9437</v>
      </c>
      <c r="D4713" s="5" t="s">
        <v>23598</v>
      </c>
      <c r="E4713" s="5" t="s">
        <v>23228</v>
      </c>
      <c r="F4713" s="5" t="s">
        <v>23229</v>
      </c>
      <c r="G4713" s="5" t="s">
        <v>12190</v>
      </c>
      <c r="H4713" s="5" t="s">
        <v>12191</v>
      </c>
      <c r="I4713" s="5" t="s">
        <v>13265</v>
      </c>
      <c r="J4713" s="5" t="s">
        <v>12328</v>
      </c>
      <c r="K4713" s="3" t="s">
        <v>12017</v>
      </c>
      <c r="L4713" s="3" t="s">
        <v>12017</v>
      </c>
      <c r="M4713" s="3" t="n">
        <v>24</v>
      </c>
      <c r="N4713" s="20" t="n">
        <v>4.29</v>
      </c>
      <c r="O4713" s="21" t="s">
        <v>12495</v>
      </c>
    </row>
    <row r="4714" customFormat="false" ht="15" hidden="false" customHeight="true" outlineLevel="0" collapsed="false">
      <c r="A4714" s="3" t="s">
        <v>9440</v>
      </c>
      <c r="B4714" s="3" t="s">
        <v>23599</v>
      </c>
      <c r="C4714" s="3" t="s">
        <v>9439</v>
      </c>
      <c r="D4714" s="5" t="s">
        <v>23600</v>
      </c>
      <c r="E4714" s="5" t="s">
        <v>23256</v>
      </c>
      <c r="F4714" s="5" t="s">
        <v>23257</v>
      </c>
      <c r="G4714" s="5" t="s">
        <v>12190</v>
      </c>
      <c r="H4714" s="5" t="s">
        <v>12191</v>
      </c>
      <c r="I4714" s="5" t="s">
        <v>23563</v>
      </c>
      <c r="J4714" s="5" t="s">
        <v>12512</v>
      </c>
      <c r="K4714" s="3" t="s">
        <v>12017</v>
      </c>
      <c r="L4714" s="3" t="s">
        <v>12017</v>
      </c>
      <c r="M4714" s="3" t="n">
        <v>24</v>
      </c>
      <c r="N4714" s="20" t="n">
        <v>6.39</v>
      </c>
      <c r="O4714" s="21" t="s">
        <v>16696</v>
      </c>
    </row>
    <row r="4715" customFormat="false" ht="15" hidden="false" customHeight="true" outlineLevel="0" collapsed="false">
      <c r="A4715" s="3" t="s">
        <v>9442</v>
      </c>
      <c r="B4715" s="3" t="s">
        <v>23601</v>
      </c>
      <c r="C4715" s="3" t="s">
        <v>9441</v>
      </c>
      <c r="D4715" s="5" t="s">
        <v>23602</v>
      </c>
      <c r="E4715" s="5" t="s">
        <v>23237</v>
      </c>
      <c r="F4715" s="5" t="s">
        <v>23238</v>
      </c>
      <c r="G4715" s="5" t="s">
        <v>12190</v>
      </c>
      <c r="H4715" s="5" t="s">
        <v>12191</v>
      </c>
      <c r="I4715" s="5" t="s">
        <v>23563</v>
      </c>
      <c r="J4715" s="5" t="s">
        <v>12328</v>
      </c>
      <c r="K4715" s="3" t="s">
        <v>12017</v>
      </c>
      <c r="L4715" s="3" t="s">
        <v>12017</v>
      </c>
      <c r="M4715" s="3" t="n">
        <v>4</v>
      </c>
      <c r="N4715" s="20" t="n">
        <v>4.79</v>
      </c>
      <c r="O4715" s="21" t="s">
        <v>12749</v>
      </c>
    </row>
    <row r="4716" customFormat="false" ht="15" hidden="false" customHeight="true" outlineLevel="0" collapsed="false">
      <c r="A4716" s="3" t="s">
        <v>9444</v>
      </c>
      <c r="B4716" s="3" t="s">
        <v>23603</v>
      </c>
      <c r="C4716" s="3" t="s">
        <v>9443</v>
      </c>
      <c r="D4716" s="5" t="s">
        <v>23604</v>
      </c>
      <c r="E4716" s="5" t="s">
        <v>23256</v>
      </c>
      <c r="F4716" s="5" t="s">
        <v>23257</v>
      </c>
      <c r="G4716" s="5" t="s">
        <v>12190</v>
      </c>
      <c r="H4716" s="5" t="s">
        <v>12191</v>
      </c>
      <c r="I4716" s="5" t="s">
        <v>23563</v>
      </c>
      <c r="J4716" s="5" t="s">
        <v>12328</v>
      </c>
      <c r="K4716" s="3" t="s">
        <v>12017</v>
      </c>
      <c r="L4716" s="3" t="s">
        <v>12017</v>
      </c>
      <c r="M4716" s="3" t="n">
        <v>1</v>
      </c>
      <c r="N4716" s="20" t="n">
        <v>6.49</v>
      </c>
      <c r="O4716" s="21" t="s">
        <v>21133</v>
      </c>
    </row>
    <row r="4717" customFormat="false" ht="15" hidden="false" customHeight="true" outlineLevel="0" collapsed="false">
      <c r="A4717" s="3" t="s">
        <v>9446</v>
      </c>
      <c r="B4717" s="3" t="s">
        <v>23605</v>
      </c>
      <c r="C4717" s="3" t="s">
        <v>9445</v>
      </c>
      <c r="D4717" s="5" t="s">
        <v>23606</v>
      </c>
      <c r="E4717" s="5" t="s">
        <v>23256</v>
      </c>
      <c r="F4717" s="5" t="s">
        <v>23257</v>
      </c>
      <c r="G4717" s="5" t="s">
        <v>12190</v>
      </c>
      <c r="H4717" s="5" t="s">
        <v>12191</v>
      </c>
      <c r="I4717" s="5" t="s">
        <v>13265</v>
      </c>
      <c r="J4717" s="5" t="s">
        <v>12328</v>
      </c>
      <c r="K4717" s="3" t="s">
        <v>12017</v>
      </c>
      <c r="L4717" s="3" t="s">
        <v>12017</v>
      </c>
      <c r="M4717" s="3" t="n">
        <v>2</v>
      </c>
      <c r="N4717" s="20" t="n">
        <v>5.79</v>
      </c>
      <c r="O4717" s="21" t="s">
        <v>16394</v>
      </c>
    </row>
    <row r="4718" customFormat="false" ht="15" hidden="false" customHeight="true" outlineLevel="0" collapsed="false">
      <c r="A4718" s="3" t="s">
        <v>9448</v>
      </c>
      <c r="B4718" s="3" t="s">
        <v>23607</v>
      </c>
      <c r="C4718" s="3" t="s">
        <v>9447</v>
      </c>
      <c r="D4718" s="5" t="s">
        <v>23608</v>
      </c>
      <c r="E4718" s="5" t="s">
        <v>23256</v>
      </c>
      <c r="F4718" s="5" t="s">
        <v>23257</v>
      </c>
      <c r="G4718" s="5" t="s">
        <v>12190</v>
      </c>
      <c r="H4718" s="5" t="s">
        <v>12191</v>
      </c>
      <c r="I4718" s="5" t="s">
        <v>13265</v>
      </c>
      <c r="J4718" s="5" t="s">
        <v>12328</v>
      </c>
      <c r="K4718" s="3" t="s">
        <v>12017</v>
      </c>
      <c r="L4718" s="3" t="s">
        <v>12017</v>
      </c>
      <c r="M4718" s="3" t="n">
        <v>6</v>
      </c>
      <c r="N4718" s="20" t="n">
        <v>4.89</v>
      </c>
      <c r="O4718" s="21" t="s">
        <v>21770</v>
      </c>
    </row>
    <row r="4719" customFormat="false" ht="15" hidden="false" customHeight="true" outlineLevel="0" collapsed="false">
      <c r="A4719" s="3" t="s">
        <v>9450</v>
      </c>
      <c r="B4719" s="3" t="s">
        <v>23609</v>
      </c>
      <c r="C4719" s="3" t="s">
        <v>9449</v>
      </c>
      <c r="D4719" s="5" t="s">
        <v>23610</v>
      </c>
      <c r="E4719" s="5" t="s">
        <v>23237</v>
      </c>
      <c r="F4719" s="5" t="s">
        <v>23238</v>
      </c>
      <c r="G4719" s="5" t="s">
        <v>12190</v>
      </c>
      <c r="H4719" s="5" t="s">
        <v>12191</v>
      </c>
      <c r="I4719" s="5" t="s">
        <v>23563</v>
      </c>
      <c r="J4719" s="5" t="s">
        <v>12328</v>
      </c>
      <c r="K4719" s="3" t="s">
        <v>12017</v>
      </c>
      <c r="L4719" s="3" t="s">
        <v>12017</v>
      </c>
      <c r="M4719" s="3" t="n">
        <v>24</v>
      </c>
      <c r="N4719" s="20" t="n">
        <v>6.79</v>
      </c>
      <c r="O4719" s="21" t="s">
        <v>17985</v>
      </c>
    </row>
    <row r="4720" customFormat="false" ht="15" hidden="false" customHeight="true" outlineLevel="0" collapsed="false">
      <c r="A4720" s="3" t="s">
        <v>9452</v>
      </c>
      <c r="B4720" s="3" t="s">
        <v>23611</v>
      </c>
      <c r="C4720" s="3" t="s">
        <v>9451</v>
      </c>
      <c r="D4720" s="5" t="s">
        <v>23612</v>
      </c>
      <c r="E4720" s="5" t="s">
        <v>23228</v>
      </c>
      <c r="F4720" s="5" t="s">
        <v>23229</v>
      </c>
      <c r="G4720" s="5" t="s">
        <v>12190</v>
      </c>
      <c r="H4720" s="5" t="s">
        <v>12191</v>
      </c>
      <c r="I4720" s="5" t="s">
        <v>23563</v>
      </c>
      <c r="J4720" s="5" t="s">
        <v>12328</v>
      </c>
      <c r="K4720" s="3" t="s">
        <v>12017</v>
      </c>
      <c r="L4720" s="3" t="s">
        <v>12017</v>
      </c>
      <c r="M4720" s="3" t="n">
        <v>1</v>
      </c>
      <c r="N4720" s="20" t="n">
        <v>5.79</v>
      </c>
      <c r="O4720" s="21" t="s">
        <v>18939</v>
      </c>
    </row>
    <row r="4721" customFormat="false" ht="15" hidden="false" customHeight="true" outlineLevel="0" collapsed="false">
      <c r="A4721" s="3" t="s">
        <v>9454</v>
      </c>
      <c r="B4721" s="3" t="s">
        <v>23613</v>
      </c>
      <c r="C4721" s="3" t="s">
        <v>9453</v>
      </c>
      <c r="D4721" s="5" t="s">
        <v>23614</v>
      </c>
      <c r="E4721" s="5" t="s">
        <v>12457</v>
      </c>
      <c r="F4721" s="5" t="s">
        <v>12458</v>
      </c>
      <c r="G4721" s="5" t="s">
        <v>12190</v>
      </c>
      <c r="H4721" s="5" t="s">
        <v>12191</v>
      </c>
      <c r="I4721" s="5" t="s">
        <v>13265</v>
      </c>
      <c r="J4721" s="5" t="s">
        <v>12328</v>
      </c>
      <c r="K4721" s="3" t="s">
        <v>12021</v>
      </c>
      <c r="L4721" s="3" t="s">
        <v>12017</v>
      </c>
      <c r="M4721" s="3" t="n">
        <v>6</v>
      </c>
      <c r="N4721" s="20" t="n">
        <v>4.89</v>
      </c>
      <c r="O4721" s="21" t="s">
        <v>12887</v>
      </c>
    </row>
    <row r="4722" customFormat="false" ht="15" hidden="false" customHeight="true" outlineLevel="0" collapsed="false">
      <c r="A4722" s="3" t="s">
        <v>9456</v>
      </c>
      <c r="B4722" s="3" t="s">
        <v>23615</v>
      </c>
      <c r="C4722" s="3" t="s">
        <v>9455</v>
      </c>
      <c r="D4722" s="5" t="s">
        <v>23616</v>
      </c>
      <c r="E4722" s="5" t="s">
        <v>23228</v>
      </c>
      <c r="F4722" s="5" t="s">
        <v>23229</v>
      </c>
      <c r="G4722" s="5" t="s">
        <v>12190</v>
      </c>
      <c r="H4722" s="5" t="s">
        <v>12191</v>
      </c>
      <c r="I4722" s="5" t="s">
        <v>13265</v>
      </c>
      <c r="J4722" s="5" t="s">
        <v>12328</v>
      </c>
      <c r="K4722" s="3" t="s">
        <v>12017</v>
      </c>
      <c r="L4722" s="3" t="s">
        <v>12017</v>
      </c>
      <c r="M4722" s="3" t="n">
        <v>1</v>
      </c>
      <c r="N4722" s="20" t="n">
        <v>5.49</v>
      </c>
      <c r="O4722" s="21" t="s">
        <v>23617</v>
      </c>
    </row>
    <row r="4723" customFormat="false" ht="15" hidden="false" customHeight="true" outlineLevel="0" collapsed="false">
      <c r="A4723" s="3" t="s">
        <v>9458</v>
      </c>
      <c r="B4723" s="3" t="s">
        <v>23618</v>
      </c>
      <c r="C4723" s="3" t="s">
        <v>9457</v>
      </c>
      <c r="D4723" s="5" t="s">
        <v>23619</v>
      </c>
      <c r="E4723" s="5" t="s">
        <v>12457</v>
      </c>
      <c r="F4723" s="5" t="s">
        <v>12458</v>
      </c>
      <c r="G4723" s="5" t="s">
        <v>12190</v>
      </c>
      <c r="H4723" s="5" t="s">
        <v>12191</v>
      </c>
      <c r="I4723" s="5" t="s">
        <v>13265</v>
      </c>
      <c r="J4723" s="5" t="s">
        <v>12328</v>
      </c>
      <c r="K4723" s="3" t="s">
        <v>12021</v>
      </c>
      <c r="L4723" s="3" t="s">
        <v>12017</v>
      </c>
      <c r="M4723" s="3" t="n">
        <v>24</v>
      </c>
      <c r="N4723" s="20" t="n">
        <v>6.99</v>
      </c>
      <c r="O4723" s="21" t="s">
        <v>18671</v>
      </c>
    </row>
    <row r="4724" customFormat="false" ht="15" hidden="false" customHeight="true" outlineLevel="0" collapsed="false">
      <c r="A4724" s="3" t="s">
        <v>9460</v>
      </c>
      <c r="B4724" s="3" t="s">
        <v>23620</v>
      </c>
      <c r="C4724" s="3" t="s">
        <v>9459</v>
      </c>
      <c r="D4724" s="5" t="s">
        <v>23621</v>
      </c>
      <c r="E4724" s="5" t="s">
        <v>12457</v>
      </c>
      <c r="F4724" s="5" t="s">
        <v>12458</v>
      </c>
      <c r="G4724" s="5" t="s">
        <v>12190</v>
      </c>
      <c r="H4724" s="5" t="s">
        <v>12191</v>
      </c>
      <c r="I4724" s="5" t="s">
        <v>23563</v>
      </c>
      <c r="J4724" s="5" t="s">
        <v>12328</v>
      </c>
      <c r="K4724" s="3" t="s">
        <v>12021</v>
      </c>
      <c r="L4724" s="3" t="s">
        <v>12017</v>
      </c>
      <c r="M4724" s="3" t="n">
        <v>4</v>
      </c>
      <c r="N4724" s="20" t="n">
        <v>5.49</v>
      </c>
      <c r="O4724" s="21" t="s">
        <v>15279</v>
      </c>
    </row>
    <row r="4725" customFormat="false" ht="15" hidden="false" customHeight="true" outlineLevel="0" collapsed="false">
      <c r="A4725" s="3" t="s">
        <v>9462</v>
      </c>
      <c r="B4725" s="3" t="s">
        <v>23622</v>
      </c>
      <c r="C4725" s="3" t="s">
        <v>9461</v>
      </c>
      <c r="D4725" s="5" t="s">
        <v>23623</v>
      </c>
      <c r="E4725" s="5" t="s">
        <v>23256</v>
      </c>
      <c r="F4725" s="5" t="s">
        <v>23257</v>
      </c>
      <c r="G4725" s="5" t="s">
        <v>12190</v>
      </c>
      <c r="H4725" s="5" t="s">
        <v>12191</v>
      </c>
      <c r="I4725" s="5" t="s">
        <v>23563</v>
      </c>
      <c r="J4725" s="5" t="s">
        <v>12328</v>
      </c>
      <c r="K4725" s="3" t="s">
        <v>12017</v>
      </c>
      <c r="L4725" s="3" t="s">
        <v>12017</v>
      </c>
      <c r="M4725" s="3" t="n">
        <v>1</v>
      </c>
      <c r="N4725" s="20" t="n">
        <v>5.99</v>
      </c>
      <c r="O4725" s="21" t="s">
        <v>18671</v>
      </c>
    </row>
    <row r="4726" customFormat="false" ht="15" hidden="false" customHeight="true" outlineLevel="0" collapsed="false">
      <c r="A4726" s="3" t="s">
        <v>9464</v>
      </c>
      <c r="B4726" s="3" t="s">
        <v>23624</v>
      </c>
      <c r="C4726" s="3" t="s">
        <v>9463</v>
      </c>
      <c r="D4726" s="5" t="s">
        <v>23625</v>
      </c>
      <c r="E4726" s="5" t="s">
        <v>23237</v>
      </c>
      <c r="F4726" s="5" t="s">
        <v>23238</v>
      </c>
      <c r="G4726" s="5" t="s">
        <v>12190</v>
      </c>
      <c r="H4726" s="5" t="s">
        <v>12191</v>
      </c>
      <c r="I4726" s="5" t="s">
        <v>23563</v>
      </c>
      <c r="J4726" s="5" t="s">
        <v>12328</v>
      </c>
      <c r="K4726" s="3" t="s">
        <v>12017</v>
      </c>
      <c r="L4726" s="3" t="s">
        <v>12017</v>
      </c>
      <c r="M4726" s="3" t="n">
        <v>24</v>
      </c>
      <c r="N4726" s="20" t="n">
        <v>5.29</v>
      </c>
      <c r="O4726" s="21" t="s">
        <v>17297</v>
      </c>
    </row>
    <row r="4727" customFormat="false" ht="15" hidden="false" customHeight="true" outlineLevel="0" collapsed="false">
      <c r="A4727" s="3" t="s">
        <v>9466</v>
      </c>
      <c r="B4727" s="3" t="s">
        <v>23626</v>
      </c>
      <c r="C4727" s="3" t="s">
        <v>9465</v>
      </c>
      <c r="D4727" s="5" t="s">
        <v>23627</v>
      </c>
      <c r="E4727" s="5" t="s">
        <v>23237</v>
      </c>
      <c r="F4727" s="5" t="s">
        <v>23238</v>
      </c>
      <c r="G4727" s="5" t="s">
        <v>12190</v>
      </c>
      <c r="H4727" s="5" t="s">
        <v>12191</v>
      </c>
      <c r="I4727" s="5" t="s">
        <v>13265</v>
      </c>
      <c r="J4727" s="5" t="s">
        <v>12328</v>
      </c>
      <c r="K4727" s="3" t="s">
        <v>12017</v>
      </c>
      <c r="L4727" s="3" t="s">
        <v>12017</v>
      </c>
      <c r="M4727" s="3" t="n">
        <v>2</v>
      </c>
      <c r="N4727" s="20" t="n">
        <v>5.39</v>
      </c>
      <c r="O4727" s="21" t="s">
        <v>16745</v>
      </c>
    </row>
    <row r="4728" customFormat="false" ht="15" hidden="false" customHeight="true" outlineLevel="0" collapsed="false">
      <c r="A4728" s="3" t="s">
        <v>9468</v>
      </c>
      <c r="B4728" s="3" t="s">
        <v>23628</v>
      </c>
      <c r="C4728" s="3" t="s">
        <v>9467</v>
      </c>
      <c r="D4728" s="5" t="s">
        <v>23629</v>
      </c>
      <c r="E4728" s="5" t="s">
        <v>23228</v>
      </c>
      <c r="F4728" s="5" t="s">
        <v>23229</v>
      </c>
      <c r="G4728" s="5" t="s">
        <v>12190</v>
      </c>
      <c r="H4728" s="5" t="s">
        <v>12191</v>
      </c>
      <c r="I4728" s="5" t="s">
        <v>23563</v>
      </c>
      <c r="J4728" s="5" t="s">
        <v>12328</v>
      </c>
      <c r="K4728" s="3" t="s">
        <v>12017</v>
      </c>
      <c r="L4728" s="3" t="s">
        <v>12017</v>
      </c>
      <c r="M4728" s="3" t="n">
        <v>12</v>
      </c>
      <c r="N4728" s="20" t="n">
        <v>6.39</v>
      </c>
      <c r="O4728" s="21" t="s">
        <v>12837</v>
      </c>
    </row>
    <row r="4729" customFormat="false" ht="15" hidden="false" customHeight="true" outlineLevel="0" collapsed="false">
      <c r="A4729" s="3" t="s">
        <v>9470</v>
      </c>
      <c r="B4729" s="3" t="s">
        <v>23630</v>
      </c>
      <c r="C4729" s="3" t="s">
        <v>9469</v>
      </c>
      <c r="D4729" s="5" t="s">
        <v>23631</v>
      </c>
      <c r="E4729" s="5" t="s">
        <v>23228</v>
      </c>
      <c r="F4729" s="5" t="s">
        <v>23229</v>
      </c>
      <c r="G4729" s="5" t="s">
        <v>12190</v>
      </c>
      <c r="H4729" s="5" t="s">
        <v>12191</v>
      </c>
      <c r="I4729" s="5" t="s">
        <v>13265</v>
      </c>
      <c r="J4729" s="5" t="s">
        <v>12328</v>
      </c>
      <c r="K4729" s="3" t="s">
        <v>12017</v>
      </c>
      <c r="L4729" s="3" t="s">
        <v>12017</v>
      </c>
      <c r="M4729" s="3" t="n">
        <v>4</v>
      </c>
      <c r="N4729" s="20" t="n">
        <v>4.49</v>
      </c>
      <c r="O4729" s="21" t="s">
        <v>21138</v>
      </c>
    </row>
    <row r="4730" customFormat="false" ht="15" hidden="false" customHeight="true" outlineLevel="0" collapsed="false">
      <c r="A4730" s="3" t="s">
        <v>9472</v>
      </c>
      <c r="B4730" s="3" t="s">
        <v>23632</v>
      </c>
      <c r="C4730" s="3" t="s">
        <v>9471</v>
      </c>
      <c r="D4730" s="5" t="s">
        <v>23633</v>
      </c>
      <c r="E4730" s="5" t="s">
        <v>23237</v>
      </c>
      <c r="F4730" s="5" t="s">
        <v>23238</v>
      </c>
      <c r="G4730" s="5" t="s">
        <v>12190</v>
      </c>
      <c r="H4730" s="5" t="s">
        <v>12191</v>
      </c>
      <c r="I4730" s="5" t="s">
        <v>13265</v>
      </c>
      <c r="J4730" s="5" t="s">
        <v>12328</v>
      </c>
      <c r="K4730" s="3" t="s">
        <v>12017</v>
      </c>
      <c r="L4730" s="3" t="s">
        <v>12017</v>
      </c>
      <c r="M4730" s="3" t="n">
        <v>8</v>
      </c>
      <c r="N4730" s="20" t="n">
        <v>4.99</v>
      </c>
      <c r="O4730" s="21" t="s">
        <v>13518</v>
      </c>
    </row>
    <row r="4731" customFormat="false" ht="15" hidden="false" customHeight="true" outlineLevel="0" collapsed="false">
      <c r="A4731" s="3" t="s">
        <v>9474</v>
      </c>
      <c r="B4731" s="3" t="s">
        <v>23634</v>
      </c>
      <c r="C4731" s="3" t="s">
        <v>9473</v>
      </c>
      <c r="D4731" s="5" t="s">
        <v>23635</v>
      </c>
      <c r="E4731" s="5" t="s">
        <v>23256</v>
      </c>
      <c r="F4731" s="5" t="s">
        <v>23257</v>
      </c>
      <c r="G4731" s="5" t="s">
        <v>12190</v>
      </c>
      <c r="H4731" s="5" t="s">
        <v>12191</v>
      </c>
      <c r="I4731" s="5" t="s">
        <v>13265</v>
      </c>
      <c r="J4731" s="5" t="s">
        <v>12328</v>
      </c>
      <c r="K4731" s="3" t="s">
        <v>12017</v>
      </c>
      <c r="L4731" s="3" t="s">
        <v>12017</v>
      </c>
      <c r="M4731" s="3" t="n">
        <v>24</v>
      </c>
      <c r="N4731" s="20" t="n">
        <v>6.89</v>
      </c>
      <c r="O4731" s="21" t="s">
        <v>15791</v>
      </c>
    </row>
    <row r="4732" customFormat="false" ht="15" hidden="false" customHeight="true" outlineLevel="0" collapsed="false">
      <c r="A4732" s="3" t="s">
        <v>9476</v>
      </c>
      <c r="B4732" s="3" t="s">
        <v>23636</v>
      </c>
      <c r="C4732" s="3" t="s">
        <v>9475</v>
      </c>
      <c r="D4732" s="5" t="s">
        <v>23637</v>
      </c>
      <c r="E4732" s="5" t="s">
        <v>23237</v>
      </c>
      <c r="F4732" s="5" t="s">
        <v>23238</v>
      </c>
      <c r="G4732" s="5" t="s">
        <v>12190</v>
      </c>
      <c r="H4732" s="5" t="s">
        <v>12191</v>
      </c>
      <c r="I4732" s="5" t="s">
        <v>23563</v>
      </c>
      <c r="J4732" s="5" t="s">
        <v>23345</v>
      </c>
      <c r="K4732" s="3" t="s">
        <v>12017</v>
      </c>
      <c r="L4732" s="3" t="s">
        <v>12017</v>
      </c>
      <c r="M4732" s="3" t="n">
        <v>6</v>
      </c>
      <c r="N4732" s="20" t="n">
        <v>4.49</v>
      </c>
      <c r="O4732" s="21" t="s">
        <v>15398</v>
      </c>
    </row>
    <row r="4733" customFormat="false" ht="15" hidden="false" customHeight="true" outlineLevel="0" collapsed="false">
      <c r="A4733" s="3" t="s">
        <v>9478</v>
      </c>
      <c r="B4733" s="3" t="s">
        <v>23638</v>
      </c>
      <c r="C4733" s="3" t="s">
        <v>9477</v>
      </c>
      <c r="D4733" s="5" t="s">
        <v>23639</v>
      </c>
      <c r="E4733" s="5" t="s">
        <v>23237</v>
      </c>
      <c r="F4733" s="5" t="s">
        <v>23238</v>
      </c>
      <c r="G4733" s="5" t="s">
        <v>12190</v>
      </c>
      <c r="H4733" s="5" t="s">
        <v>12191</v>
      </c>
      <c r="I4733" s="5" t="s">
        <v>23563</v>
      </c>
      <c r="J4733" s="5" t="s">
        <v>12328</v>
      </c>
      <c r="K4733" s="3" t="s">
        <v>12017</v>
      </c>
      <c r="L4733" s="3" t="s">
        <v>12017</v>
      </c>
      <c r="M4733" s="3" t="n">
        <v>4</v>
      </c>
      <c r="N4733" s="20" t="n">
        <v>6.79</v>
      </c>
      <c r="O4733" s="21" t="s">
        <v>23338</v>
      </c>
    </row>
    <row r="4734" customFormat="false" ht="15" hidden="false" customHeight="true" outlineLevel="0" collapsed="false">
      <c r="A4734" s="3" t="s">
        <v>9480</v>
      </c>
      <c r="B4734" s="3" t="s">
        <v>23640</v>
      </c>
      <c r="C4734" s="3" t="s">
        <v>9479</v>
      </c>
      <c r="D4734" s="5" t="s">
        <v>23641</v>
      </c>
      <c r="E4734" s="5" t="s">
        <v>23228</v>
      </c>
      <c r="F4734" s="5" t="s">
        <v>23229</v>
      </c>
      <c r="G4734" s="5" t="s">
        <v>12190</v>
      </c>
      <c r="H4734" s="5" t="s">
        <v>12191</v>
      </c>
      <c r="I4734" s="5" t="s">
        <v>23563</v>
      </c>
      <c r="J4734" s="5" t="s">
        <v>12328</v>
      </c>
      <c r="K4734" s="3" t="s">
        <v>12017</v>
      </c>
      <c r="L4734" s="3" t="s">
        <v>12017</v>
      </c>
      <c r="M4734" s="3" t="n">
        <v>6</v>
      </c>
      <c r="N4734" s="20" t="n">
        <v>5.49</v>
      </c>
      <c r="O4734" s="21" t="s">
        <v>14955</v>
      </c>
    </row>
    <row r="4735" customFormat="false" ht="15" hidden="false" customHeight="true" outlineLevel="0" collapsed="false">
      <c r="A4735" s="3" t="s">
        <v>9482</v>
      </c>
      <c r="B4735" s="3" t="s">
        <v>23642</v>
      </c>
      <c r="C4735" s="3" t="s">
        <v>9481</v>
      </c>
      <c r="D4735" s="5" t="s">
        <v>23643</v>
      </c>
      <c r="E4735" s="5" t="s">
        <v>23228</v>
      </c>
      <c r="F4735" s="5" t="s">
        <v>23229</v>
      </c>
      <c r="G4735" s="5" t="s">
        <v>12190</v>
      </c>
      <c r="H4735" s="5" t="s">
        <v>12191</v>
      </c>
      <c r="I4735" s="5" t="s">
        <v>13265</v>
      </c>
      <c r="J4735" s="5" t="s">
        <v>12328</v>
      </c>
      <c r="K4735" s="3" t="s">
        <v>12017</v>
      </c>
      <c r="L4735" s="3" t="s">
        <v>12017</v>
      </c>
      <c r="M4735" s="3" t="n">
        <v>12</v>
      </c>
      <c r="N4735" s="20" t="n">
        <v>6.99</v>
      </c>
      <c r="O4735" s="21" t="s">
        <v>14486</v>
      </c>
    </row>
    <row r="4736" customFormat="false" ht="15" hidden="false" customHeight="true" outlineLevel="0" collapsed="false">
      <c r="A4736" s="3" t="s">
        <v>9484</v>
      </c>
      <c r="B4736" s="3" t="s">
        <v>23644</v>
      </c>
      <c r="C4736" s="3" t="s">
        <v>9483</v>
      </c>
      <c r="D4736" s="5" t="s">
        <v>23645</v>
      </c>
      <c r="E4736" s="5" t="s">
        <v>12457</v>
      </c>
      <c r="F4736" s="5" t="s">
        <v>12458</v>
      </c>
      <c r="G4736" s="5" t="s">
        <v>12190</v>
      </c>
      <c r="H4736" s="5" t="s">
        <v>12191</v>
      </c>
      <c r="I4736" s="5" t="s">
        <v>13265</v>
      </c>
      <c r="J4736" s="5" t="s">
        <v>12328</v>
      </c>
      <c r="K4736" s="3" t="s">
        <v>12021</v>
      </c>
      <c r="L4736" s="3" t="s">
        <v>12017</v>
      </c>
      <c r="M4736" s="3" t="n">
        <v>12</v>
      </c>
      <c r="N4736" s="20" t="n">
        <v>6.29</v>
      </c>
      <c r="O4736" s="21" t="s">
        <v>23646</v>
      </c>
    </row>
    <row r="4737" customFormat="false" ht="15" hidden="false" customHeight="true" outlineLevel="0" collapsed="false">
      <c r="A4737" s="3" t="s">
        <v>9486</v>
      </c>
      <c r="B4737" s="3" t="s">
        <v>23647</v>
      </c>
      <c r="C4737" s="3" t="s">
        <v>9485</v>
      </c>
      <c r="D4737" s="5" t="s">
        <v>23648</v>
      </c>
      <c r="E4737" s="5" t="s">
        <v>12457</v>
      </c>
      <c r="F4737" s="5" t="s">
        <v>12458</v>
      </c>
      <c r="G4737" s="5" t="s">
        <v>12190</v>
      </c>
      <c r="H4737" s="5" t="s">
        <v>12191</v>
      </c>
      <c r="I4737" s="5" t="s">
        <v>23563</v>
      </c>
      <c r="J4737" s="5" t="s">
        <v>12328</v>
      </c>
      <c r="K4737" s="3" t="s">
        <v>12021</v>
      </c>
      <c r="L4737" s="3" t="s">
        <v>12017</v>
      </c>
      <c r="M4737" s="3" t="n">
        <v>2</v>
      </c>
      <c r="N4737" s="20" t="n">
        <v>4.39</v>
      </c>
      <c r="O4737" s="21" t="s">
        <v>17359</v>
      </c>
    </row>
    <row r="4738" customFormat="false" ht="15" hidden="false" customHeight="true" outlineLevel="0" collapsed="false">
      <c r="A4738" s="3" t="s">
        <v>9488</v>
      </c>
      <c r="B4738" s="3" t="s">
        <v>23649</v>
      </c>
      <c r="C4738" s="3" t="s">
        <v>9487</v>
      </c>
      <c r="D4738" s="5" t="s">
        <v>23650</v>
      </c>
      <c r="E4738" s="5" t="s">
        <v>23228</v>
      </c>
      <c r="F4738" s="5" t="s">
        <v>23229</v>
      </c>
      <c r="G4738" s="5" t="s">
        <v>12190</v>
      </c>
      <c r="H4738" s="5" t="s">
        <v>12191</v>
      </c>
      <c r="I4738" s="5" t="s">
        <v>23563</v>
      </c>
      <c r="J4738" s="5" t="s">
        <v>12328</v>
      </c>
      <c r="K4738" s="3" t="s">
        <v>12017</v>
      </c>
      <c r="L4738" s="3" t="s">
        <v>12017</v>
      </c>
      <c r="M4738" s="3" t="n">
        <v>2</v>
      </c>
      <c r="N4738" s="20" t="n">
        <v>4.49</v>
      </c>
      <c r="O4738" s="21" t="s">
        <v>23651</v>
      </c>
    </row>
    <row r="4739" customFormat="false" ht="15" hidden="false" customHeight="true" outlineLevel="0" collapsed="false">
      <c r="A4739" s="3" t="s">
        <v>9490</v>
      </c>
      <c r="B4739" s="3" t="s">
        <v>23652</v>
      </c>
      <c r="C4739" s="3" t="s">
        <v>9489</v>
      </c>
      <c r="D4739" s="5" t="s">
        <v>23653</v>
      </c>
      <c r="E4739" s="5" t="s">
        <v>23256</v>
      </c>
      <c r="F4739" s="5" t="s">
        <v>23257</v>
      </c>
      <c r="G4739" s="5" t="s">
        <v>12190</v>
      </c>
      <c r="H4739" s="5" t="s">
        <v>12191</v>
      </c>
      <c r="I4739" s="5" t="s">
        <v>23563</v>
      </c>
      <c r="J4739" s="5" t="s">
        <v>12328</v>
      </c>
      <c r="K4739" s="3" t="s">
        <v>12017</v>
      </c>
      <c r="L4739" s="3" t="s">
        <v>12017</v>
      </c>
      <c r="M4739" s="3" t="n">
        <v>2</v>
      </c>
      <c r="N4739" s="20" t="n">
        <v>6.99</v>
      </c>
      <c r="O4739" s="21" t="s">
        <v>14477</v>
      </c>
    </row>
    <row r="4740" customFormat="false" ht="15" hidden="false" customHeight="true" outlineLevel="0" collapsed="false">
      <c r="A4740" s="3" t="s">
        <v>9492</v>
      </c>
      <c r="B4740" s="3" t="s">
        <v>23654</v>
      </c>
      <c r="C4740" s="3" t="s">
        <v>9491</v>
      </c>
      <c r="D4740" s="5" t="s">
        <v>23621</v>
      </c>
      <c r="E4740" s="5" t="s">
        <v>12457</v>
      </c>
      <c r="F4740" s="5" t="s">
        <v>12458</v>
      </c>
      <c r="G4740" s="5" t="s">
        <v>12190</v>
      </c>
      <c r="H4740" s="5" t="s">
        <v>12191</v>
      </c>
      <c r="I4740" s="5" t="s">
        <v>23563</v>
      </c>
      <c r="J4740" s="5" t="s">
        <v>12328</v>
      </c>
      <c r="K4740" s="3" t="s">
        <v>12021</v>
      </c>
      <c r="L4740" s="3" t="s">
        <v>12017</v>
      </c>
      <c r="M4740" s="3" t="n">
        <v>2</v>
      </c>
      <c r="N4740" s="20" t="n">
        <v>4.99</v>
      </c>
      <c r="O4740" s="21" t="s">
        <v>23655</v>
      </c>
    </row>
    <row r="4741" customFormat="false" ht="15" hidden="false" customHeight="true" outlineLevel="0" collapsed="false">
      <c r="A4741" s="3" t="s">
        <v>9494</v>
      </c>
      <c r="B4741" s="3" t="s">
        <v>23656</v>
      </c>
      <c r="C4741" s="3" t="s">
        <v>9493</v>
      </c>
      <c r="D4741" s="5" t="s">
        <v>23579</v>
      </c>
      <c r="E4741" s="5" t="s">
        <v>12457</v>
      </c>
      <c r="F4741" s="5" t="s">
        <v>12458</v>
      </c>
      <c r="G4741" s="5" t="s">
        <v>12190</v>
      </c>
      <c r="H4741" s="5" t="s">
        <v>12191</v>
      </c>
      <c r="I4741" s="5" t="s">
        <v>23563</v>
      </c>
      <c r="J4741" s="5" t="s">
        <v>23345</v>
      </c>
      <c r="K4741" s="3" t="s">
        <v>12021</v>
      </c>
      <c r="L4741" s="3" t="s">
        <v>12017</v>
      </c>
      <c r="M4741" s="3" t="n">
        <v>6</v>
      </c>
      <c r="N4741" s="20" t="n">
        <v>3.99</v>
      </c>
      <c r="O4741" s="21" t="s">
        <v>13760</v>
      </c>
    </row>
    <row r="4742" customFormat="false" ht="15" hidden="false" customHeight="true" outlineLevel="0" collapsed="false">
      <c r="A4742" s="3" t="s">
        <v>9496</v>
      </c>
      <c r="B4742" s="3" t="s">
        <v>23657</v>
      </c>
      <c r="C4742" s="3" t="s">
        <v>9495</v>
      </c>
      <c r="D4742" s="5" t="s">
        <v>23658</v>
      </c>
      <c r="E4742" s="5" t="s">
        <v>23237</v>
      </c>
      <c r="F4742" s="5" t="s">
        <v>23238</v>
      </c>
      <c r="G4742" s="5" t="s">
        <v>12190</v>
      </c>
      <c r="H4742" s="5" t="s">
        <v>12201</v>
      </c>
      <c r="I4742" s="5" t="s">
        <v>23659</v>
      </c>
      <c r="J4742" s="5" t="s">
        <v>12328</v>
      </c>
      <c r="K4742" s="3" t="s">
        <v>12017</v>
      </c>
      <c r="L4742" s="3" t="s">
        <v>12017</v>
      </c>
      <c r="M4742" s="3" t="n">
        <v>6</v>
      </c>
      <c r="N4742" s="20" t="n">
        <v>8.49</v>
      </c>
      <c r="O4742" s="21" t="s">
        <v>22012</v>
      </c>
    </row>
    <row r="4743" customFormat="false" ht="15" hidden="false" customHeight="true" outlineLevel="0" collapsed="false">
      <c r="A4743" s="3" t="s">
        <v>9498</v>
      </c>
      <c r="B4743" s="3" t="s">
        <v>23660</v>
      </c>
      <c r="C4743" s="3" t="s">
        <v>9497</v>
      </c>
      <c r="D4743" s="5" t="s">
        <v>23661</v>
      </c>
      <c r="E4743" s="5" t="s">
        <v>23228</v>
      </c>
      <c r="F4743" s="5" t="s">
        <v>23229</v>
      </c>
      <c r="G4743" s="5" t="s">
        <v>12190</v>
      </c>
      <c r="H4743" s="5" t="s">
        <v>12201</v>
      </c>
      <c r="I4743" s="5" t="s">
        <v>18237</v>
      </c>
      <c r="J4743" s="5" t="s">
        <v>12328</v>
      </c>
      <c r="K4743" s="3" t="s">
        <v>12017</v>
      </c>
      <c r="L4743" s="3" t="s">
        <v>12017</v>
      </c>
      <c r="M4743" s="3" t="n">
        <v>2</v>
      </c>
      <c r="N4743" s="20" t="n">
        <v>6.99</v>
      </c>
      <c r="O4743" s="21" t="s">
        <v>13624</v>
      </c>
    </row>
    <row r="4744" customFormat="false" ht="15" hidden="false" customHeight="true" outlineLevel="0" collapsed="false">
      <c r="A4744" s="3" t="s">
        <v>9500</v>
      </c>
      <c r="B4744" s="3" t="s">
        <v>23662</v>
      </c>
      <c r="C4744" s="3" t="s">
        <v>9499</v>
      </c>
      <c r="D4744" s="5" t="s">
        <v>23663</v>
      </c>
      <c r="E4744" s="5" t="s">
        <v>12457</v>
      </c>
      <c r="F4744" s="5" t="s">
        <v>12458</v>
      </c>
      <c r="G4744" s="5" t="s">
        <v>12190</v>
      </c>
      <c r="H4744" s="5" t="s">
        <v>12201</v>
      </c>
      <c r="I4744" s="5" t="s">
        <v>18237</v>
      </c>
      <c r="J4744" s="5" t="s">
        <v>23345</v>
      </c>
      <c r="K4744" s="3" t="s">
        <v>12021</v>
      </c>
      <c r="L4744" s="3" t="s">
        <v>12017</v>
      </c>
      <c r="M4744" s="3" t="n">
        <v>12</v>
      </c>
      <c r="N4744" s="20" t="n">
        <v>10.79</v>
      </c>
      <c r="O4744" s="21" t="s">
        <v>13699</v>
      </c>
    </row>
    <row r="4745" customFormat="false" ht="15" hidden="false" customHeight="true" outlineLevel="0" collapsed="false">
      <c r="A4745" s="3" t="s">
        <v>9502</v>
      </c>
      <c r="B4745" s="3" t="s">
        <v>23664</v>
      </c>
      <c r="C4745" s="3" t="s">
        <v>9501</v>
      </c>
      <c r="D4745" s="5" t="s">
        <v>23665</v>
      </c>
      <c r="E4745" s="5" t="s">
        <v>23256</v>
      </c>
      <c r="F4745" s="5" t="s">
        <v>23257</v>
      </c>
      <c r="G4745" s="5" t="s">
        <v>12190</v>
      </c>
      <c r="H4745" s="5" t="s">
        <v>12201</v>
      </c>
      <c r="I4745" s="5" t="s">
        <v>23659</v>
      </c>
      <c r="J4745" s="5" t="s">
        <v>12328</v>
      </c>
      <c r="K4745" s="3" t="s">
        <v>12017</v>
      </c>
      <c r="L4745" s="3" t="s">
        <v>12017</v>
      </c>
      <c r="M4745" s="3" t="n">
        <v>4</v>
      </c>
      <c r="N4745" s="20" t="n">
        <v>5.49</v>
      </c>
      <c r="O4745" s="21" t="s">
        <v>14872</v>
      </c>
    </row>
    <row r="4746" customFormat="false" ht="15" hidden="false" customHeight="true" outlineLevel="0" collapsed="false">
      <c r="A4746" s="3" t="s">
        <v>9504</v>
      </c>
      <c r="B4746" s="3" t="s">
        <v>23666</v>
      </c>
      <c r="C4746" s="3" t="s">
        <v>9503</v>
      </c>
      <c r="D4746" s="5" t="s">
        <v>23667</v>
      </c>
      <c r="E4746" s="5" t="s">
        <v>23256</v>
      </c>
      <c r="F4746" s="5" t="s">
        <v>23257</v>
      </c>
      <c r="G4746" s="5" t="s">
        <v>12190</v>
      </c>
      <c r="H4746" s="5" t="s">
        <v>12201</v>
      </c>
      <c r="I4746" s="5" t="s">
        <v>23659</v>
      </c>
      <c r="J4746" s="5" t="s">
        <v>12328</v>
      </c>
      <c r="K4746" s="3" t="s">
        <v>12017</v>
      </c>
      <c r="L4746" s="3" t="s">
        <v>12017</v>
      </c>
      <c r="M4746" s="3" t="n">
        <v>8</v>
      </c>
      <c r="N4746" s="20" t="n">
        <v>5.89</v>
      </c>
      <c r="O4746" s="21" t="s">
        <v>23668</v>
      </c>
    </row>
    <row r="4747" customFormat="false" ht="15" hidden="false" customHeight="true" outlineLevel="0" collapsed="false">
      <c r="A4747" s="3" t="s">
        <v>9506</v>
      </c>
      <c r="B4747" s="3" t="s">
        <v>23669</v>
      </c>
      <c r="C4747" s="3" t="s">
        <v>9505</v>
      </c>
      <c r="D4747" s="5" t="s">
        <v>23670</v>
      </c>
      <c r="E4747" s="5" t="s">
        <v>23228</v>
      </c>
      <c r="F4747" s="5" t="s">
        <v>23229</v>
      </c>
      <c r="G4747" s="5" t="s">
        <v>12190</v>
      </c>
      <c r="H4747" s="5" t="s">
        <v>12201</v>
      </c>
      <c r="I4747" s="5" t="s">
        <v>18237</v>
      </c>
      <c r="J4747" s="5" t="s">
        <v>12328</v>
      </c>
      <c r="K4747" s="3" t="s">
        <v>12017</v>
      </c>
      <c r="L4747" s="3" t="s">
        <v>12017</v>
      </c>
      <c r="M4747" s="3" t="n">
        <v>4</v>
      </c>
      <c r="N4747" s="20" t="n">
        <v>7.89</v>
      </c>
      <c r="O4747" s="21" t="s">
        <v>13429</v>
      </c>
    </row>
    <row r="4748" customFormat="false" ht="15" hidden="false" customHeight="true" outlineLevel="0" collapsed="false">
      <c r="A4748" s="3" t="s">
        <v>9508</v>
      </c>
      <c r="B4748" s="3" t="s">
        <v>23671</v>
      </c>
      <c r="C4748" s="3" t="s">
        <v>9507</v>
      </c>
      <c r="D4748" s="5" t="s">
        <v>23672</v>
      </c>
      <c r="E4748" s="5" t="s">
        <v>12457</v>
      </c>
      <c r="F4748" s="5" t="s">
        <v>12458</v>
      </c>
      <c r="G4748" s="5" t="s">
        <v>12190</v>
      </c>
      <c r="H4748" s="5" t="s">
        <v>12201</v>
      </c>
      <c r="I4748" s="5" t="s">
        <v>23659</v>
      </c>
      <c r="J4748" s="5" t="s">
        <v>12328</v>
      </c>
      <c r="K4748" s="3" t="s">
        <v>12021</v>
      </c>
      <c r="L4748" s="3" t="s">
        <v>12017</v>
      </c>
      <c r="M4748" s="3" t="n">
        <v>2</v>
      </c>
      <c r="N4748" s="20" t="n">
        <v>5.39</v>
      </c>
      <c r="O4748" s="21" t="s">
        <v>17874</v>
      </c>
    </row>
    <row r="4749" customFormat="false" ht="15" hidden="false" customHeight="true" outlineLevel="0" collapsed="false">
      <c r="A4749" s="3" t="s">
        <v>9510</v>
      </c>
      <c r="B4749" s="3" t="s">
        <v>23673</v>
      </c>
      <c r="C4749" s="3" t="s">
        <v>9509</v>
      </c>
      <c r="D4749" s="5" t="s">
        <v>23674</v>
      </c>
      <c r="E4749" s="5" t="s">
        <v>23256</v>
      </c>
      <c r="F4749" s="5" t="s">
        <v>23257</v>
      </c>
      <c r="G4749" s="5" t="s">
        <v>12190</v>
      </c>
      <c r="H4749" s="5" t="s">
        <v>12201</v>
      </c>
      <c r="I4749" s="5" t="s">
        <v>18237</v>
      </c>
      <c r="J4749" s="5" t="s">
        <v>12328</v>
      </c>
      <c r="K4749" s="3" t="s">
        <v>12017</v>
      </c>
      <c r="L4749" s="3" t="s">
        <v>12017</v>
      </c>
      <c r="M4749" s="3" t="n">
        <v>12</v>
      </c>
      <c r="N4749" s="20" t="n">
        <v>8.99</v>
      </c>
      <c r="O4749" s="21" t="s">
        <v>17230</v>
      </c>
    </row>
    <row r="4750" customFormat="false" ht="15" hidden="false" customHeight="true" outlineLevel="0" collapsed="false">
      <c r="A4750" s="3" t="s">
        <v>9512</v>
      </c>
      <c r="B4750" s="3" t="s">
        <v>23675</v>
      </c>
      <c r="C4750" s="3" t="s">
        <v>9511</v>
      </c>
      <c r="D4750" s="5" t="s">
        <v>23676</v>
      </c>
      <c r="E4750" s="5" t="s">
        <v>12457</v>
      </c>
      <c r="F4750" s="5" t="s">
        <v>12458</v>
      </c>
      <c r="G4750" s="5" t="s">
        <v>12190</v>
      </c>
      <c r="H4750" s="5" t="s">
        <v>12201</v>
      </c>
      <c r="I4750" s="5" t="s">
        <v>18237</v>
      </c>
      <c r="J4750" s="5" t="s">
        <v>12328</v>
      </c>
      <c r="K4750" s="3" t="s">
        <v>12021</v>
      </c>
      <c r="L4750" s="3" t="s">
        <v>12017</v>
      </c>
      <c r="M4750" s="3" t="n">
        <v>6</v>
      </c>
      <c r="N4750" s="20" t="n">
        <v>8.29</v>
      </c>
      <c r="O4750" s="21" t="s">
        <v>13485</v>
      </c>
    </row>
    <row r="4751" customFormat="false" ht="15" hidden="false" customHeight="true" outlineLevel="0" collapsed="false">
      <c r="A4751" s="3" t="s">
        <v>9514</v>
      </c>
      <c r="B4751" s="3" t="s">
        <v>23677</v>
      </c>
      <c r="C4751" s="3" t="s">
        <v>9513</v>
      </c>
      <c r="D4751" s="5" t="s">
        <v>23678</v>
      </c>
      <c r="E4751" s="5" t="s">
        <v>23228</v>
      </c>
      <c r="F4751" s="5" t="s">
        <v>23229</v>
      </c>
      <c r="G4751" s="5" t="s">
        <v>12190</v>
      </c>
      <c r="H4751" s="5" t="s">
        <v>12201</v>
      </c>
      <c r="I4751" s="5" t="s">
        <v>23659</v>
      </c>
      <c r="J4751" s="5" t="s">
        <v>23345</v>
      </c>
      <c r="K4751" s="3" t="s">
        <v>12017</v>
      </c>
      <c r="L4751" s="3" t="s">
        <v>12017</v>
      </c>
      <c r="M4751" s="3" t="n">
        <v>6</v>
      </c>
      <c r="N4751" s="20" t="n">
        <v>8.79</v>
      </c>
      <c r="O4751" s="21" t="s">
        <v>12682</v>
      </c>
    </row>
    <row r="4752" customFormat="false" ht="15" hidden="false" customHeight="true" outlineLevel="0" collapsed="false">
      <c r="A4752" s="3" t="s">
        <v>9516</v>
      </c>
      <c r="B4752" s="3" t="s">
        <v>23679</v>
      </c>
      <c r="C4752" s="3" t="s">
        <v>9515</v>
      </c>
      <c r="D4752" s="5" t="s">
        <v>23680</v>
      </c>
      <c r="E4752" s="5" t="s">
        <v>23256</v>
      </c>
      <c r="F4752" s="5" t="s">
        <v>23257</v>
      </c>
      <c r="G4752" s="5" t="s">
        <v>12190</v>
      </c>
      <c r="H4752" s="5" t="s">
        <v>12201</v>
      </c>
      <c r="I4752" s="5" t="s">
        <v>23659</v>
      </c>
      <c r="J4752" s="5" t="s">
        <v>12328</v>
      </c>
      <c r="K4752" s="3" t="s">
        <v>12017</v>
      </c>
      <c r="L4752" s="3" t="s">
        <v>12017</v>
      </c>
      <c r="M4752" s="3" t="n">
        <v>1</v>
      </c>
      <c r="N4752" s="20" t="n">
        <v>7.49</v>
      </c>
      <c r="O4752" s="21" t="s">
        <v>14190</v>
      </c>
    </row>
    <row r="4753" customFormat="false" ht="15" hidden="false" customHeight="true" outlineLevel="0" collapsed="false">
      <c r="A4753" s="3" t="s">
        <v>9518</v>
      </c>
      <c r="B4753" s="3" t="s">
        <v>23681</v>
      </c>
      <c r="C4753" s="3" t="s">
        <v>9517</v>
      </c>
      <c r="D4753" s="5" t="s">
        <v>23682</v>
      </c>
      <c r="E4753" s="5" t="s">
        <v>12457</v>
      </c>
      <c r="F4753" s="5" t="s">
        <v>12458</v>
      </c>
      <c r="G4753" s="5" t="s">
        <v>12190</v>
      </c>
      <c r="H4753" s="5" t="s">
        <v>12201</v>
      </c>
      <c r="I4753" s="5" t="s">
        <v>18237</v>
      </c>
      <c r="J4753" s="5" t="s">
        <v>12512</v>
      </c>
      <c r="K4753" s="3" t="s">
        <v>12021</v>
      </c>
      <c r="L4753" s="3" t="s">
        <v>12017</v>
      </c>
      <c r="M4753" s="3" t="n">
        <v>4</v>
      </c>
      <c r="N4753" s="20" t="n">
        <v>7.39</v>
      </c>
      <c r="O4753" s="21" t="s">
        <v>18143</v>
      </c>
    </row>
    <row r="4754" customFormat="false" ht="15" hidden="false" customHeight="true" outlineLevel="0" collapsed="false">
      <c r="A4754" s="3" t="s">
        <v>9520</v>
      </c>
      <c r="B4754" s="3" t="s">
        <v>23683</v>
      </c>
      <c r="C4754" s="3" t="s">
        <v>9519</v>
      </c>
      <c r="D4754" s="5" t="s">
        <v>23684</v>
      </c>
      <c r="E4754" s="5" t="s">
        <v>23228</v>
      </c>
      <c r="F4754" s="5" t="s">
        <v>23229</v>
      </c>
      <c r="G4754" s="5" t="s">
        <v>12190</v>
      </c>
      <c r="H4754" s="5" t="s">
        <v>12201</v>
      </c>
      <c r="I4754" s="5" t="s">
        <v>23659</v>
      </c>
      <c r="J4754" s="5" t="s">
        <v>12328</v>
      </c>
      <c r="K4754" s="3" t="s">
        <v>12017</v>
      </c>
      <c r="L4754" s="3" t="s">
        <v>12017</v>
      </c>
      <c r="M4754" s="3" t="n">
        <v>1</v>
      </c>
      <c r="N4754" s="20" t="n">
        <v>7.79</v>
      </c>
      <c r="O4754" s="21" t="s">
        <v>14998</v>
      </c>
    </row>
    <row r="4755" customFormat="false" ht="15" hidden="false" customHeight="true" outlineLevel="0" collapsed="false">
      <c r="A4755" s="3" t="s">
        <v>9522</v>
      </c>
      <c r="B4755" s="3" t="s">
        <v>23685</v>
      </c>
      <c r="C4755" s="3" t="s">
        <v>9521</v>
      </c>
      <c r="D4755" s="5" t="s">
        <v>23686</v>
      </c>
      <c r="E4755" s="5" t="s">
        <v>12457</v>
      </c>
      <c r="F4755" s="5" t="s">
        <v>12458</v>
      </c>
      <c r="G4755" s="5" t="s">
        <v>12190</v>
      </c>
      <c r="H4755" s="5" t="s">
        <v>12201</v>
      </c>
      <c r="I4755" s="5" t="s">
        <v>23659</v>
      </c>
      <c r="J4755" s="5" t="s">
        <v>12328</v>
      </c>
      <c r="K4755" s="3" t="s">
        <v>12021</v>
      </c>
      <c r="L4755" s="3" t="s">
        <v>12017</v>
      </c>
      <c r="M4755" s="3" t="n">
        <v>1</v>
      </c>
      <c r="N4755" s="20" t="n">
        <v>11.89</v>
      </c>
      <c r="O4755" s="21" t="s">
        <v>16134</v>
      </c>
    </row>
    <row r="4756" customFormat="false" ht="15" hidden="false" customHeight="true" outlineLevel="0" collapsed="false">
      <c r="A4756" s="3" t="s">
        <v>9524</v>
      </c>
      <c r="B4756" s="3" t="s">
        <v>23687</v>
      </c>
      <c r="C4756" s="3" t="s">
        <v>9523</v>
      </c>
      <c r="D4756" s="5" t="s">
        <v>23688</v>
      </c>
      <c r="E4756" s="5" t="s">
        <v>23228</v>
      </c>
      <c r="F4756" s="5" t="s">
        <v>23229</v>
      </c>
      <c r="G4756" s="5" t="s">
        <v>12190</v>
      </c>
      <c r="H4756" s="5" t="s">
        <v>12201</v>
      </c>
      <c r="I4756" s="5" t="s">
        <v>23659</v>
      </c>
      <c r="J4756" s="5" t="s">
        <v>12328</v>
      </c>
      <c r="K4756" s="3" t="s">
        <v>12017</v>
      </c>
      <c r="L4756" s="3" t="s">
        <v>12017</v>
      </c>
      <c r="M4756" s="3" t="n">
        <v>1</v>
      </c>
      <c r="N4756" s="20" t="n">
        <v>8.49</v>
      </c>
      <c r="O4756" s="21" t="s">
        <v>22834</v>
      </c>
    </row>
    <row r="4757" customFormat="false" ht="15" hidden="false" customHeight="true" outlineLevel="0" collapsed="false">
      <c r="A4757" s="3" t="s">
        <v>9526</v>
      </c>
      <c r="B4757" s="3" t="s">
        <v>23689</v>
      </c>
      <c r="C4757" s="3" t="s">
        <v>9525</v>
      </c>
      <c r="D4757" s="5" t="s">
        <v>23690</v>
      </c>
      <c r="E4757" s="5" t="s">
        <v>23237</v>
      </c>
      <c r="F4757" s="5" t="s">
        <v>23238</v>
      </c>
      <c r="G4757" s="5" t="s">
        <v>12190</v>
      </c>
      <c r="H4757" s="5" t="s">
        <v>12201</v>
      </c>
      <c r="I4757" s="5" t="s">
        <v>18237</v>
      </c>
      <c r="J4757" s="5" t="s">
        <v>12328</v>
      </c>
      <c r="K4757" s="3" t="s">
        <v>12017</v>
      </c>
      <c r="L4757" s="3" t="s">
        <v>12017</v>
      </c>
      <c r="M4757" s="3" t="n">
        <v>6</v>
      </c>
      <c r="N4757" s="20" t="n">
        <v>12.79</v>
      </c>
      <c r="O4757" s="21" t="s">
        <v>15325</v>
      </c>
    </row>
    <row r="4758" customFormat="false" ht="15" hidden="false" customHeight="true" outlineLevel="0" collapsed="false">
      <c r="A4758" s="3" t="s">
        <v>9528</v>
      </c>
      <c r="B4758" s="3" t="s">
        <v>23691</v>
      </c>
      <c r="C4758" s="3" t="s">
        <v>9527</v>
      </c>
      <c r="D4758" s="5" t="s">
        <v>23692</v>
      </c>
      <c r="E4758" s="5" t="s">
        <v>23237</v>
      </c>
      <c r="F4758" s="5" t="s">
        <v>23238</v>
      </c>
      <c r="G4758" s="5" t="s">
        <v>12190</v>
      </c>
      <c r="H4758" s="5" t="s">
        <v>12201</v>
      </c>
      <c r="I4758" s="5" t="s">
        <v>23659</v>
      </c>
      <c r="J4758" s="5" t="s">
        <v>12328</v>
      </c>
      <c r="K4758" s="3" t="s">
        <v>12017</v>
      </c>
      <c r="L4758" s="3" t="s">
        <v>12017</v>
      </c>
      <c r="M4758" s="3" t="n">
        <v>2</v>
      </c>
      <c r="N4758" s="20" t="n">
        <v>9.89</v>
      </c>
      <c r="O4758" s="21" t="s">
        <v>21096</v>
      </c>
    </row>
    <row r="4759" customFormat="false" ht="15" hidden="false" customHeight="true" outlineLevel="0" collapsed="false">
      <c r="A4759" s="3" t="s">
        <v>9530</v>
      </c>
      <c r="B4759" s="3" t="s">
        <v>23693</v>
      </c>
      <c r="C4759" s="3" t="s">
        <v>9529</v>
      </c>
      <c r="D4759" s="5" t="s">
        <v>23694</v>
      </c>
      <c r="E4759" s="5" t="s">
        <v>23256</v>
      </c>
      <c r="F4759" s="5" t="s">
        <v>23257</v>
      </c>
      <c r="G4759" s="5" t="s">
        <v>12190</v>
      </c>
      <c r="H4759" s="5" t="s">
        <v>12201</v>
      </c>
      <c r="I4759" s="5" t="s">
        <v>23659</v>
      </c>
      <c r="J4759" s="5" t="s">
        <v>12328</v>
      </c>
      <c r="K4759" s="3" t="s">
        <v>12017</v>
      </c>
      <c r="L4759" s="3" t="s">
        <v>12017</v>
      </c>
      <c r="M4759" s="3" t="n">
        <v>24</v>
      </c>
      <c r="N4759" s="20" t="n">
        <v>10.49</v>
      </c>
      <c r="O4759" s="21" t="s">
        <v>23216</v>
      </c>
    </row>
    <row r="4760" customFormat="false" ht="15" hidden="false" customHeight="true" outlineLevel="0" collapsed="false">
      <c r="A4760" s="3" t="s">
        <v>9532</v>
      </c>
      <c r="B4760" s="3" t="s">
        <v>23695</v>
      </c>
      <c r="C4760" s="3" t="s">
        <v>9531</v>
      </c>
      <c r="D4760" s="5" t="s">
        <v>23696</v>
      </c>
      <c r="E4760" s="5" t="s">
        <v>12457</v>
      </c>
      <c r="F4760" s="5" t="s">
        <v>12458</v>
      </c>
      <c r="G4760" s="5" t="s">
        <v>12190</v>
      </c>
      <c r="H4760" s="5" t="s">
        <v>12201</v>
      </c>
      <c r="I4760" s="5" t="s">
        <v>18237</v>
      </c>
      <c r="J4760" s="5" t="s">
        <v>12328</v>
      </c>
      <c r="K4760" s="3" t="s">
        <v>12021</v>
      </c>
      <c r="L4760" s="3" t="s">
        <v>12017</v>
      </c>
      <c r="M4760" s="3" t="n">
        <v>24</v>
      </c>
      <c r="N4760" s="20" t="n">
        <v>7.39</v>
      </c>
      <c r="O4760" s="21" t="s">
        <v>14924</v>
      </c>
    </row>
    <row r="4761" customFormat="false" ht="15" hidden="false" customHeight="true" outlineLevel="0" collapsed="false">
      <c r="A4761" s="3" t="s">
        <v>9534</v>
      </c>
      <c r="B4761" s="3" t="s">
        <v>23697</v>
      </c>
      <c r="C4761" s="3" t="s">
        <v>9533</v>
      </c>
      <c r="D4761" s="5" t="s">
        <v>23698</v>
      </c>
      <c r="E4761" s="5" t="s">
        <v>23228</v>
      </c>
      <c r="F4761" s="5" t="s">
        <v>23229</v>
      </c>
      <c r="G4761" s="5" t="s">
        <v>12190</v>
      </c>
      <c r="H4761" s="5" t="s">
        <v>12201</v>
      </c>
      <c r="I4761" s="5" t="s">
        <v>18237</v>
      </c>
      <c r="J4761" s="5" t="s">
        <v>12328</v>
      </c>
      <c r="K4761" s="3" t="s">
        <v>12017</v>
      </c>
      <c r="L4761" s="3" t="s">
        <v>12017</v>
      </c>
      <c r="M4761" s="3" t="n">
        <v>24</v>
      </c>
      <c r="N4761" s="20" t="n">
        <v>7.39</v>
      </c>
      <c r="O4761" s="21" t="s">
        <v>17516</v>
      </c>
    </row>
    <row r="4762" customFormat="false" ht="15" hidden="false" customHeight="true" outlineLevel="0" collapsed="false">
      <c r="A4762" s="3" t="s">
        <v>9536</v>
      </c>
      <c r="B4762" s="3" t="s">
        <v>23699</v>
      </c>
      <c r="C4762" s="3" t="s">
        <v>9535</v>
      </c>
      <c r="D4762" s="5" t="s">
        <v>23700</v>
      </c>
      <c r="E4762" s="5" t="s">
        <v>23237</v>
      </c>
      <c r="F4762" s="5" t="s">
        <v>23238</v>
      </c>
      <c r="G4762" s="5" t="s">
        <v>12190</v>
      </c>
      <c r="H4762" s="5" t="s">
        <v>12201</v>
      </c>
      <c r="I4762" s="5" t="s">
        <v>23659</v>
      </c>
      <c r="J4762" s="5" t="s">
        <v>12328</v>
      </c>
      <c r="K4762" s="3" t="s">
        <v>12017</v>
      </c>
      <c r="L4762" s="3" t="s">
        <v>12017</v>
      </c>
      <c r="M4762" s="3" t="n">
        <v>8</v>
      </c>
      <c r="N4762" s="20" t="n">
        <v>11.89</v>
      </c>
      <c r="O4762" s="21" t="s">
        <v>15398</v>
      </c>
    </row>
    <row r="4763" customFormat="false" ht="15" hidden="false" customHeight="true" outlineLevel="0" collapsed="false">
      <c r="A4763" s="3" t="s">
        <v>9538</v>
      </c>
      <c r="B4763" s="3" t="s">
        <v>23701</v>
      </c>
      <c r="C4763" s="3" t="s">
        <v>9537</v>
      </c>
      <c r="D4763" s="5" t="s">
        <v>23702</v>
      </c>
      <c r="E4763" s="5" t="s">
        <v>23237</v>
      </c>
      <c r="F4763" s="5" t="s">
        <v>23238</v>
      </c>
      <c r="G4763" s="5" t="s">
        <v>12190</v>
      </c>
      <c r="H4763" s="5" t="s">
        <v>12201</v>
      </c>
      <c r="I4763" s="5" t="s">
        <v>18237</v>
      </c>
      <c r="J4763" s="5" t="s">
        <v>12328</v>
      </c>
      <c r="K4763" s="3" t="s">
        <v>12017</v>
      </c>
      <c r="L4763" s="3" t="s">
        <v>12017</v>
      </c>
      <c r="M4763" s="3" t="n">
        <v>6</v>
      </c>
      <c r="N4763" s="20" t="n">
        <v>9.39</v>
      </c>
      <c r="O4763" s="21" t="s">
        <v>23703</v>
      </c>
    </row>
    <row r="4764" customFormat="false" ht="15" hidden="false" customHeight="true" outlineLevel="0" collapsed="false">
      <c r="A4764" s="3" t="s">
        <v>9540</v>
      </c>
      <c r="B4764" s="3" t="s">
        <v>23704</v>
      </c>
      <c r="C4764" s="3" t="s">
        <v>9539</v>
      </c>
      <c r="D4764" s="5" t="s">
        <v>23705</v>
      </c>
      <c r="E4764" s="5" t="s">
        <v>23237</v>
      </c>
      <c r="F4764" s="5" t="s">
        <v>23238</v>
      </c>
      <c r="G4764" s="5" t="s">
        <v>12190</v>
      </c>
      <c r="H4764" s="5" t="s">
        <v>12201</v>
      </c>
      <c r="I4764" s="5" t="s">
        <v>18237</v>
      </c>
      <c r="J4764" s="5" t="s">
        <v>12328</v>
      </c>
      <c r="K4764" s="3" t="s">
        <v>12017</v>
      </c>
      <c r="L4764" s="3" t="s">
        <v>12017</v>
      </c>
      <c r="M4764" s="3" t="n">
        <v>2</v>
      </c>
      <c r="N4764" s="20" t="n">
        <v>4.79</v>
      </c>
      <c r="O4764" s="21" t="s">
        <v>13387</v>
      </c>
    </row>
    <row r="4765" customFormat="false" ht="15" hidden="false" customHeight="true" outlineLevel="0" collapsed="false">
      <c r="A4765" s="3" t="s">
        <v>9542</v>
      </c>
      <c r="B4765" s="3" t="s">
        <v>23706</v>
      </c>
      <c r="C4765" s="3" t="s">
        <v>9541</v>
      </c>
      <c r="D4765" s="5" t="s">
        <v>23707</v>
      </c>
      <c r="E4765" s="5" t="s">
        <v>23228</v>
      </c>
      <c r="F4765" s="5" t="s">
        <v>23229</v>
      </c>
      <c r="G4765" s="5" t="s">
        <v>12190</v>
      </c>
      <c r="H4765" s="5" t="s">
        <v>12201</v>
      </c>
      <c r="I4765" s="5" t="s">
        <v>23659</v>
      </c>
      <c r="J4765" s="5" t="s">
        <v>12328</v>
      </c>
      <c r="K4765" s="3" t="s">
        <v>12017</v>
      </c>
      <c r="L4765" s="3" t="s">
        <v>12017</v>
      </c>
      <c r="M4765" s="3" t="n">
        <v>8</v>
      </c>
      <c r="N4765" s="20" t="n">
        <v>7.49</v>
      </c>
      <c r="O4765" s="21" t="s">
        <v>13840</v>
      </c>
    </row>
    <row r="4766" customFormat="false" ht="15" hidden="false" customHeight="true" outlineLevel="0" collapsed="false">
      <c r="A4766" s="3" t="s">
        <v>9544</v>
      </c>
      <c r="B4766" s="3" t="s">
        <v>23708</v>
      </c>
      <c r="C4766" s="3" t="s">
        <v>9543</v>
      </c>
      <c r="D4766" s="5" t="s">
        <v>23709</v>
      </c>
      <c r="E4766" s="5" t="s">
        <v>23256</v>
      </c>
      <c r="F4766" s="5" t="s">
        <v>23257</v>
      </c>
      <c r="G4766" s="5" t="s">
        <v>12190</v>
      </c>
      <c r="H4766" s="5" t="s">
        <v>12201</v>
      </c>
      <c r="I4766" s="5" t="s">
        <v>18237</v>
      </c>
      <c r="J4766" s="5" t="s">
        <v>12328</v>
      </c>
      <c r="K4766" s="3" t="s">
        <v>12017</v>
      </c>
      <c r="L4766" s="3" t="s">
        <v>12017</v>
      </c>
      <c r="M4766" s="3" t="n">
        <v>12</v>
      </c>
      <c r="N4766" s="20" t="n">
        <v>8.89</v>
      </c>
      <c r="O4766" s="21" t="s">
        <v>15074</v>
      </c>
    </row>
    <row r="4767" customFormat="false" ht="15" hidden="false" customHeight="true" outlineLevel="0" collapsed="false">
      <c r="A4767" s="3" t="s">
        <v>9546</v>
      </c>
      <c r="B4767" s="3" t="s">
        <v>23710</v>
      </c>
      <c r="C4767" s="3" t="s">
        <v>9545</v>
      </c>
      <c r="D4767" s="5" t="s">
        <v>23711</v>
      </c>
      <c r="E4767" s="5" t="s">
        <v>23256</v>
      </c>
      <c r="F4767" s="5" t="s">
        <v>23257</v>
      </c>
      <c r="G4767" s="5" t="s">
        <v>12190</v>
      </c>
      <c r="H4767" s="5" t="s">
        <v>12201</v>
      </c>
      <c r="I4767" s="5" t="s">
        <v>23659</v>
      </c>
      <c r="J4767" s="5" t="s">
        <v>12512</v>
      </c>
      <c r="K4767" s="3" t="s">
        <v>12017</v>
      </c>
      <c r="L4767" s="3" t="s">
        <v>12017</v>
      </c>
      <c r="M4767" s="3" t="n">
        <v>8</v>
      </c>
      <c r="N4767" s="20" t="n">
        <v>6.29</v>
      </c>
      <c r="O4767" s="21" t="s">
        <v>15217</v>
      </c>
    </row>
    <row r="4768" customFormat="false" ht="15" hidden="false" customHeight="true" outlineLevel="0" collapsed="false">
      <c r="A4768" s="3" t="s">
        <v>9548</v>
      </c>
      <c r="B4768" s="3" t="s">
        <v>23712</v>
      </c>
      <c r="C4768" s="3" t="s">
        <v>9547</v>
      </c>
      <c r="D4768" s="5" t="s">
        <v>23713</v>
      </c>
      <c r="E4768" s="5" t="s">
        <v>23228</v>
      </c>
      <c r="F4768" s="5" t="s">
        <v>23229</v>
      </c>
      <c r="G4768" s="5" t="s">
        <v>12190</v>
      </c>
      <c r="H4768" s="5" t="s">
        <v>12201</v>
      </c>
      <c r="I4768" s="5" t="s">
        <v>18237</v>
      </c>
      <c r="J4768" s="5" t="s">
        <v>12328</v>
      </c>
      <c r="K4768" s="3" t="s">
        <v>12017</v>
      </c>
      <c r="L4768" s="3" t="s">
        <v>12017</v>
      </c>
      <c r="M4768" s="3" t="n">
        <v>1</v>
      </c>
      <c r="N4768" s="20" t="n">
        <v>12.79</v>
      </c>
      <c r="O4768" s="21" t="s">
        <v>18285</v>
      </c>
    </row>
    <row r="4769" customFormat="false" ht="15" hidden="false" customHeight="true" outlineLevel="0" collapsed="false">
      <c r="A4769" s="3" t="s">
        <v>9550</v>
      </c>
      <c r="B4769" s="3" t="s">
        <v>23714</v>
      </c>
      <c r="C4769" s="3" t="s">
        <v>9549</v>
      </c>
      <c r="D4769" s="5" t="s">
        <v>23715</v>
      </c>
      <c r="E4769" s="5" t="s">
        <v>23237</v>
      </c>
      <c r="F4769" s="5" t="s">
        <v>23238</v>
      </c>
      <c r="G4769" s="5" t="s">
        <v>12190</v>
      </c>
      <c r="H4769" s="5" t="s">
        <v>12201</v>
      </c>
      <c r="I4769" s="5" t="s">
        <v>18237</v>
      </c>
      <c r="J4769" s="5" t="s">
        <v>12328</v>
      </c>
      <c r="K4769" s="3" t="s">
        <v>12017</v>
      </c>
      <c r="L4769" s="3" t="s">
        <v>12017</v>
      </c>
      <c r="M4769" s="3" t="n">
        <v>12</v>
      </c>
      <c r="N4769" s="20" t="n">
        <v>9.49</v>
      </c>
      <c r="O4769" s="21" t="s">
        <v>18637</v>
      </c>
    </row>
    <row r="4770" customFormat="false" ht="15" hidden="false" customHeight="true" outlineLevel="0" collapsed="false">
      <c r="A4770" s="3" t="s">
        <v>9552</v>
      </c>
      <c r="B4770" s="3" t="s">
        <v>23716</v>
      </c>
      <c r="C4770" s="3" t="s">
        <v>9551</v>
      </c>
      <c r="D4770" s="5" t="s">
        <v>23717</v>
      </c>
      <c r="E4770" s="5" t="s">
        <v>23256</v>
      </c>
      <c r="F4770" s="5" t="s">
        <v>23257</v>
      </c>
      <c r="G4770" s="5" t="s">
        <v>12190</v>
      </c>
      <c r="H4770" s="5" t="s">
        <v>12201</v>
      </c>
      <c r="I4770" s="5" t="s">
        <v>18237</v>
      </c>
      <c r="J4770" s="5" t="s">
        <v>12328</v>
      </c>
      <c r="K4770" s="3" t="s">
        <v>12017</v>
      </c>
      <c r="L4770" s="3" t="s">
        <v>12017</v>
      </c>
      <c r="M4770" s="3" t="n">
        <v>4</v>
      </c>
      <c r="N4770" s="20" t="n">
        <v>6.89</v>
      </c>
      <c r="O4770" s="21" t="s">
        <v>13866</v>
      </c>
    </row>
    <row r="4771" customFormat="false" ht="15" hidden="false" customHeight="true" outlineLevel="0" collapsed="false">
      <c r="A4771" s="3" t="s">
        <v>9554</v>
      </c>
      <c r="B4771" s="3" t="s">
        <v>23718</v>
      </c>
      <c r="C4771" s="3" t="s">
        <v>9553</v>
      </c>
      <c r="D4771" s="5" t="s">
        <v>23719</v>
      </c>
      <c r="E4771" s="5" t="s">
        <v>23237</v>
      </c>
      <c r="F4771" s="5" t="s">
        <v>23238</v>
      </c>
      <c r="G4771" s="5" t="s">
        <v>12190</v>
      </c>
      <c r="H4771" s="5" t="s">
        <v>12201</v>
      </c>
      <c r="I4771" s="5" t="s">
        <v>23659</v>
      </c>
      <c r="J4771" s="5" t="s">
        <v>12328</v>
      </c>
      <c r="K4771" s="3" t="s">
        <v>12017</v>
      </c>
      <c r="L4771" s="3" t="s">
        <v>12017</v>
      </c>
      <c r="M4771" s="3" t="n">
        <v>4</v>
      </c>
      <c r="N4771" s="20" t="n">
        <v>7.79</v>
      </c>
      <c r="O4771" s="21" t="s">
        <v>23720</v>
      </c>
    </row>
    <row r="4772" customFormat="false" ht="15" hidden="false" customHeight="true" outlineLevel="0" collapsed="false">
      <c r="A4772" s="3" t="s">
        <v>9556</v>
      </c>
      <c r="B4772" s="3" t="s">
        <v>23721</v>
      </c>
      <c r="C4772" s="3" t="s">
        <v>9555</v>
      </c>
      <c r="D4772" s="5" t="s">
        <v>23722</v>
      </c>
      <c r="E4772" s="5" t="s">
        <v>12457</v>
      </c>
      <c r="F4772" s="5" t="s">
        <v>12458</v>
      </c>
      <c r="G4772" s="5" t="s">
        <v>12190</v>
      </c>
      <c r="H4772" s="5" t="s">
        <v>12201</v>
      </c>
      <c r="I4772" s="5" t="s">
        <v>18237</v>
      </c>
      <c r="J4772" s="5" t="s">
        <v>12328</v>
      </c>
      <c r="K4772" s="3" t="s">
        <v>12021</v>
      </c>
      <c r="L4772" s="3" t="s">
        <v>12017</v>
      </c>
      <c r="M4772" s="3" t="n">
        <v>4</v>
      </c>
      <c r="N4772" s="20" t="n">
        <v>8.89</v>
      </c>
      <c r="O4772" s="21" t="s">
        <v>20252</v>
      </c>
    </row>
    <row r="4773" customFormat="false" ht="15" hidden="false" customHeight="true" outlineLevel="0" collapsed="false">
      <c r="A4773" s="3" t="s">
        <v>9558</v>
      </c>
      <c r="B4773" s="3" t="s">
        <v>23723</v>
      </c>
      <c r="C4773" s="3" t="s">
        <v>9557</v>
      </c>
      <c r="D4773" s="5" t="s">
        <v>23724</v>
      </c>
      <c r="E4773" s="5" t="s">
        <v>23237</v>
      </c>
      <c r="F4773" s="5" t="s">
        <v>23238</v>
      </c>
      <c r="G4773" s="5" t="s">
        <v>12190</v>
      </c>
      <c r="H4773" s="5" t="s">
        <v>12201</v>
      </c>
      <c r="I4773" s="5" t="s">
        <v>18237</v>
      </c>
      <c r="J4773" s="5" t="s">
        <v>12328</v>
      </c>
      <c r="K4773" s="3" t="s">
        <v>12017</v>
      </c>
      <c r="L4773" s="3" t="s">
        <v>12017</v>
      </c>
      <c r="M4773" s="3" t="n">
        <v>24</v>
      </c>
      <c r="N4773" s="20" t="n">
        <v>10.39</v>
      </c>
      <c r="O4773" s="21" t="s">
        <v>16849</v>
      </c>
    </row>
    <row r="4774" customFormat="false" ht="15" hidden="false" customHeight="true" outlineLevel="0" collapsed="false">
      <c r="A4774" s="3" t="s">
        <v>9560</v>
      </c>
      <c r="B4774" s="3" t="s">
        <v>23725</v>
      </c>
      <c r="C4774" s="3" t="s">
        <v>9559</v>
      </c>
      <c r="D4774" s="5" t="s">
        <v>23726</v>
      </c>
      <c r="E4774" s="5" t="s">
        <v>23237</v>
      </c>
      <c r="F4774" s="5" t="s">
        <v>23238</v>
      </c>
      <c r="G4774" s="5" t="s">
        <v>12190</v>
      </c>
      <c r="H4774" s="5" t="s">
        <v>12201</v>
      </c>
      <c r="I4774" s="5" t="s">
        <v>18237</v>
      </c>
      <c r="J4774" s="5" t="s">
        <v>12328</v>
      </c>
      <c r="K4774" s="3" t="s">
        <v>12017</v>
      </c>
      <c r="L4774" s="3" t="s">
        <v>12017</v>
      </c>
      <c r="M4774" s="3" t="n">
        <v>8</v>
      </c>
      <c r="N4774" s="20" t="n">
        <v>7.39</v>
      </c>
      <c r="O4774" s="21" t="s">
        <v>15328</v>
      </c>
    </row>
    <row r="4775" customFormat="false" ht="15" hidden="false" customHeight="true" outlineLevel="0" collapsed="false">
      <c r="A4775" s="3" t="s">
        <v>9562</v>
      </c>
      <c r="B4775" s="3" t="s">
        <v>23727</v>
      </c>
      <c r="C4775" s="3" t="s">
        <v>9561</v>
      </c>
      <c r="D4775" s="5" t="s">
        <v>23728</v>
      </c>
      <c r="E4775" s="5" t="s">
        <v>23256</v>
      </c>
      <c r="F4775" s="5" t="s">
        <v>23257</v>
      </c>
      <c r="G4775" s="5" t="s">
        <v>12190</v>
      </c>
      <c r="H4775" s="5" t="s">
        <v>12201</v>
      </c>
      <c r="I4775" s="5" t="s">
        <v>18237</v>
      </c>
      <c r="J4775" s="5" t="s">
        <v>12328</v>
      </c>
      <c r="K4775" s="3" t="s">
        <v>12017</v>
      </c>
      <c r="L4775" s="3" t="s">
        <v>12017</v>
      </c>
      <c r="M4775" s="3" t="n">
        <v>2</v>
      </c>
      <c r="N4775" s="20" t="n">
        <v>12.39</v>
      </c>
      <c r="O4775" s="21" t="s">
        <v>14595</v>
      </c>
    </row>
    <row r="4776" customFormat="false" ht="15" hidden="false" customHeight="true" outlineLevel="0" collapsed="false">
      <c r="A4776" s="3" t="s">
        <v>9564</v>
      </c>
      <c r="B4776" s="3" t="s">
        <v>23729</v>
      </c>
      <c r="C4776" s="3" t="s">
        <v>9563</v>
      </c>
      <c r="D4776" s="5" t="s">
        <v>23730</v>
      </c>
      <c r="E4776" s="5" t="s">
        <v>23228</v>
      </c>
      <c r="F4776" s="5" t="s">
        <v>23229</v>
      </c>
      <c r="G4776" s="5" t="s">
        <v>12190</v>
      </c>
      <c r="H4776" s="5" t="s">
        <v>12201</v>
      </c>
      <c r="I4776" s="5" t="s">
        <v>18237</v>
      </c>
      <c r="J4776" s="5" t="s">
        <v>12328</v>
      </c>
      <c r="K4776" s="3" t="s">
        <v>12017</v>
      </c>
      <c r="L4776" s="3" t="s">
        <v>12017</v>
      </c>
      <c r="M4776" s="3" t="n">
        <v>6</v>
      </c>
      <c r="N4776" s="20" t="n">
        <v>6.29</v>
      </c>
      <c r="O4776" s="21" t="s">
        <v>15576</v>
      </c>
    </row>
    <row r="4777" customFormat="false" ht="15" hidden="false" customHeight="true" outlineLevel="0" collapsed="false">
      <c r="A4777" s="3" t="s">
        <v>9566</v>
      </c>
      <c r="B4777" s="3" t="s">
        <v>23731</v>
      </c>
      <c r="C4777" s="3" t="s">
        <v>9565</v>
      </c>
      <c r="D4777" s="5" t="s">
        <v>23732</v>
      </c>
      <c r="E4777" s="5" t="s">
        <v>23237</v>
      </c>
      <c r="F4777" s="5" t="s">
        <v>23238</v>
      </c>
      <c r="G4777" s="5" t="s">
        <v>12190</v>
      </c>
      <c r="H4777" s="5" t="s">
        <v>12201</v>
      </c>
      <c r="I4777" s="5" t="s">
        <v>23659</v>
      </c>
      <c r="J4777" s="5" t="s">
        <v>12328</v>
      </c>
      <c r="K4777" s="3" t="s">
        <v>12017</v>
      </c>
      <c r="L4777" s="3" t="s">
        <v>12017</v>
      </c>
      <c r="M4777" s="3" t="n">
        <v>8</v>
      </c>
      <c r="N4777" s="20" t="n">
        <v>6.29</v>
      </c>
      <c r="O4777" s="21" t="s">
        <v>19989</v>
      </c>
    </row>
    <row r="4778" customFormat="false" ht="15" hidden="false" customHeight="true" outlineLevel="0" collapsed="false">
      <c r="A4778" s="3" t="s">
        <v>9568</v>
      </c>
      <c r="B4778" s="3" t="s">
        <v>23733</v>
      </c>
      <c r="C4778" s="3" t="s">
        <v>9567</v>
      </c>
      <c r="D4778" s="5" t="s">
        <v>23734</v>
      </c>
      <c r="E4778" s="5" t="s">
        <v>23256</v>
      </c>
      <c r="F4778" s="5" t="s">
        <v>23257</v>
      </c>
      <c r="G4778" s="5" t="s">
        <v>12190</v>
      </c>
      <c r="H4778" s="5" t="s">
        <v>12201</v>
      </c>
      <c r="I4778" s="5" t="s">
        <v>18237</v>
      </c>
      <c r="J4778" s="5" t="s">
        <v>12328</v>
      </c>
      <c r="K4778" s="3" t="s">
        <v>12017</v>
      </c>
      <c r="L4778" s="3" t="s">
        <v>12017</v>
      </c>
      <c r="M4778" s="3" t="n">
        <v>2</v>
      </c>
      <c r="N4778" s="20" t="n">
        <v>4.39</v>
      </c>
      <c r="O4778" s="21" t="s">
        <v>14696</v>
      </c>
    </row>
    <row r="4779" customFormat="false" ht="15" hidden="false" customHeight="true" outlineLevel="0" collapsed="false">
      <c r="A4779" s="3" t="s">
        <v>9570</v>
      </c>
      <c r="B4779" s="3" t="s">
        <v>23735</v>
      </c>
      <c r="C4779" s="3" t="s">
        <v>9569</v>
      </c>
      <c r="D4779" s="5" t="s">
        <v>23736</v>
      </c>
      <c r="E4779" s="5" t="s">
        <v>23237</v>
      </c>
      <c r="F4779" s="5" t="s">
        <v>23238</v>
      </c>
      <c r="G4779" s="5" t="s">
        <v>12190</v>
      </c>
      <c r="H4779" s="5" t="s">
        <v>12201</v>
      </c>
      <c r="I4779" s="5" t="s">
        <v>23659</v>
      </c>
      <c r="J4779" s="5" t="s">
        <v>12512</v>
      </c>
      <c r="K4779" s="3" t="s">
        <v>12017</v>
      </c>
      <c r="L4779" s="3" t="s">
        <v>12017</v>
      </c>
      <c r="M4779" s="3" t="n">
        <v>24</v>
      </c>
      <c r="N4779" s="20" t="n">
        <v>4.79</v>
      </c>
      <c r="O4779" s="21" t="s">
        <v>20170</v>
      </c>
    </row>
    <row r="4780" customFormat="false" ht="15" hidden="false" customHeight="true" outlineLevel="0" collapsed="false">
      <c r="A4780" s="3" t="s">
        <v>9572</v>
      </c>
      <c r="B4780" s="3" t="s">
        <v>23737</v>
      </c>
      <c r="C4780" s="3" t="s">
        <v>9571</v>
      </c>
      <c r="D4780" s="5" t="s">
        <v>23738</v>
      </c>
      <c r="E4780" s="5" t="s">
        <v>23256</v>
      </c>
      <c r="F4780" s="5" t="s">
        <v>23257</v>
      </c>
      <c r="G4780" s="5" t="s">
        <v>12190</v>
      </c>
      <c r="H4780" s="5" t="s">
        <v>12201</v>
      </c>
      <c r="I4780" s="5" t="s">
        <v>23659</v>
      </c>
      <c r="J4780" s="5" t="s">
        <v>12328</v>
      </c>
      <c r="K4780" s="3" t="s">
        <v>12017</v>
      </c>
      <c r="L4780" s="3" t="s">
        <v>12017</v>
      </c>
      <c r="M4780" s="3" t="n">
        <v>4</v>
      </c>
      <c r="N4780" s="20" t="n">
        <v>5.89</v>
      </c>
      <c r="O4780" s="21" t="s">
        <v>13396</v>
      </c>
    </row>
    <row r="4781" customFormat="false" ht="15" hidden="false" customHeight="true" outlineLevel="0" collapsed="false">
      <c r="A4781" s="3" t="s">
        <v>9574</v>
      </c>
      <c r="B4781" s="3" t="s">
        <v>23739</v>
      </c>
      <c r="C4781" s="3" t="s">
        <v>9573</v>
      </c>
      <c r="D4781" s="5" t="s">
        <v>23740</v>
      </c>
      <c r="E4781" s="5" t="s">
        <v>12457</v>
      </c>
      <c r="F4781" s="5" t="s">
        <v>12458</v>
      </c>
      <c r="G4781" s="5" t="s">
        <v>12190</v>
      </c>
      <c r="H4781" s="5" t="s">
        <v>12201</v>
      </c>
      <c r="I4781" s="5" t="s">
        <v>18237</v>
      </c>
      <c r="J4781" s="5" t="s">
        <v>12328</v>
      </c>
      <c r="K4781" s="3" t="s">
        <v>12021</v>
      </c>
      <c r="L4781" s="3" t="s">
        <v>12017</v>
      </c>
      <c r="M4781" s="3" t="n">
        <v>1</v>
      </c>
      <c r="N4781" s="20" t="n">
        <v>11.89</v>
      </c>
      <c r="O4781" s="21" t="s">
        <v>23741</v>
      </c>
    </row>
    <row r="4782" customFormat="false" ht="15" hidden="false" customHeight="true" outlineLevel="0" collapsed="false">
      <c r="A4782" s="3" t="s">
        <v>9576</v>
      </c>
      <c r="B4782" s="3" t="s">
        <v>23742</v>
      </c>
      <c r="C4782" s="3" t="s">
        <v>9575</v>
      </c>
      <c r="D4782" s="5" t="s">
        <v>23743</v>
      </c>
      <c r="E4782" s="5" t="s">
        <v>12457</v>
      </c>
      <c r="F4782" s="5" t="s">
        <v>12458</v>
      </c>
      <c r="G4782" s="5" t="s">
        <v>12190</v>
      </c>
      <c r="H4782" s="5" t="s">
        <v>12201</v>
      </c>
      <c r="I4782" s="5" t="s">
        <v>23659</v>
      </c>
      <c r="J4782" s="5" t="s">
        <v>12328</v>
      </c>
      <c r="K4782" s="3" t="s">
        <v>12021</v>
      </c>
      <c r="L4782" s="3" t="s">
        <v>12017</v>
      </c>
      <c r="M4782" s="3" t="n">
        <v>1</v>
      </c>
      <c r="N4782" s="20" t="n">
        <v>12.39</v>
      </c>
      <c r="O4782" s="21" t="s">
        <v>13463</v>
      </c>
    </row>
    <row r="4783" customFormat="false" ht="15" hidden="false" customHeight="true" outlineLevel="0" collapsed="false">
      <c r="A4783" s="3" t="s">
        <v>9578</v>
      </c>
      <c r="B4783" s="3" t="s">
        <v>23744</v>
      </c>
      <c r="C4783" s="3" t="s">
        <v>9577</v>
      </c>
      <c r="D4783" s="5" t="s">
        <v>23745</v>
      </c>
      <c r="E4783" s="5" t="s">
        <v>23228</v>
      </c>
      <c r="F4783" s="5" t="s">
        <v>23229</v>
      </c>
      <c r="G4783" s="5" t="s">
        <v>12190</v>
      </c>
      <c r="H4783" s="5" t="s">
        <v>12201</v>
      </c>
      <c r="I4783" s="5" t="s">
        <v>23659</v>
      </c>
      <c r="J4783" s="5" t="s">
        <v>12328</v>
      </c>
      <c r="K4783" s="3" t="s">
        <v>12017</v>
      </c>
      <c r="L4783" s="3" t="s">
        <v>12017</v>
      </c>
      <c r="M4783" s="3" t="n">
        <v>4</v>
      </c>
      <c r="N4783" s="20" t="n">
        <v>7.99</v>
      </c>
      <c r="O4783" s="21" t="s">
        <v>12445</v>
      </c>
    </row>
    <row r="4784" customFormat="false" ht="15" hidden="false" customHeight="true" outlineLevel="0" collapsed="false">
      <c r="A4784" s="3" t="s">
        <v>9580</v>
      </c>
      <c r="B4784" s="3" t="s">
        <v>23746</v>
      </c>
      <c r="C4784" s="3" t="s">
        <v>9579</v>
      </c>
      <c r="D4784" s="5" t="s">
        <v>23747</v>
      </c>
      <c r="E4784" s="5" t="s">
        <v>12457</v>
      </c>
      <c r="F4784" s="5" t="s">
        <v>12458</v>
      </c>
      <c r="G4784" s="5" t="s">
        <v>12190</v>
      </c>
      <c r="H4784" s="5" t="s">
        <v>12201</v>
      </c>
      <c r="I4784" s="5" t="s">
        <v>23659</v>
      </c>
      <c r="J4784" s="5" t="s">
        <v>12512</v>
      </c>
      <c r="K4784" s="3" t="s">
        <v>12021</v>
      </c>
      <c r="L4784" s="3" t="s">
        <v>12017</v>
      </c>
      <c r="M4784" s="3" t="n">
        <v>24</v>
      </c>
      <c r="N4784" s="20" t="n">
        <v>12.99</v>
      </c>
      <c r="O4784" s="21" t="s">
        <v>23651</v>
      </c>
    </row>
    <row r="4785" customFormat="false" ht="15" hidden="false" customHeight="true" outlineLevel="0" collapsed="false">
      <c r="A4785" s="3" t="s">
        <v>9582</v>
      </c>
      <c r="B4785" s="3" t="s">
        <v>23748</v>
      </c>
      <c r="C4785" s="3" t="s">
        <v>9581</v>
      </c>
      <c r="D4785" s="5" t="s">
        <v>23749</v>
      </c>
      <c r="E4785" s="5" t="s">
        <v>12457</v>
      </c>
      <c r="F4785" s="5" t="s">
        <v>12458</v>
      </c>
      <c r="G4785" s="5" t="s">
        <v>12190</v>
      </c>
      <c r="H4785" s="5" t="s">
        <v>12201</v>
      </c>
      <c r="I4785" s="5" t="s">
        <v>23659</v>
      </c>
      <c r="J4785" s="5" t="s">
        <v>12328</v>
      </c>
      <c r="K4785" s="3" t="s">
        <v>12021</v>
      </c>
      <c r="L4785" s="3" t="s">
        <v>12017</v>
      </c>
      <c r="M4785" s="3" t="n">
        <v>8</v>
      </c>
      <c r="N4785" s="20" t="n">
        <v>7.79</v>
      </c>
      <c r="O4785" s="21" t="s">
        <v>20494</v>
      </c>
    </row>
    <row r="4786" customFormat="false" ht="15" hidden="false" customHeight="true" outlineLevel="0" collapsed="false">
      <c r="A4786" s="3" t="s">
        <v>9584</v>
      </c>
      <c r="B4786" s="3" t="s">
        <v>23750</v>
      </c>
      <c r="C4786" s="3" t="s">
        <v>9583</v>
      </c>
      <c r="D4786" s="5" t="s">
        <v>23751</v>
      </c>
      <c r="E4786" s="5" t="s">
        <v>23256</v>
      </c>
      <c r="F4786" s="5" t="s">
        <v>23257</v>
      </c>
      <c r="G4786" s="5" t="s">
        <v>12190</v>
      </c>
      <c r="H4786" s="5" t="s">
        <v>12201</v>
      </c>
      <c r="I4786" s="5" t="s">
        <v>18237</v>
      </c>
      <c r="J4786" s="5" t="s">
        <v>12328</v>
      </c>
      <c r="K4786" s="3" t="s">
        <v>12017</v>
      </c>
      <c r="L4786" s="3" t="s">
        <v>12017</v>
      </c>
      <c r="M4786" s="3" t="n">
        <v>1</v>
      </c>
      <c r="N4786" s="20" t="n">
        <v>11.29</v>
      </c>
      <c r="O4786" s="21" t="s">
        <v>12194</v>
      </c>
    </row>
    <row r="4787" customFormat="false" ht="15" hidden="false" customHeight="true" outlineLevel="0" collapsed="false">
      <c r="A4787" s="3" t="s">
        <v>9586</v>
      </c>
      <c r="B4787" s="3" t="s">
        <v>23752</v>
      </c>
      <c r="C4787" s="3" t="s">
        <v>9585</v>
      </c>
      <c r="D4787" s="5" t="s">
        <v>23753</v>
      </c>
      <c r="E4787" s="5" t="s">
        <v>23228</v>
      </c>
      <c r="F4787" s="5" t="s">
        <v>23229</v>
      </c>
      <c r="G4787" s="5" t="s">
        <v>12190</v>
      </c>
      <c r="H4787" s="5" t="s">
        <v>12201</v>
      </c>
      <c r="I4787" s="5" t="s">
        <v>23659</v>
      </c>
      <c r="J4787" s="5" t="s">
        <v>12328</v>
      </c>
      <c r="K4787" s="3" t="s">
        <v>12017</v>
      </c>
      <c r="L4787" s="3" t="s">
        <v>12017</v>
      </c>
      <c r="M4787" s="3" t="n">
        <v>6</v>
      </c>
      <c r="N4787" s="20" t="n">
        <v>4.29</v>
      </c>
      <c r="O4787" s="21" t="s">
        <v>14927</v>
      </c>
    </row>
    <row r="4788" customFormat="false" ht="15" hidden="false" customHeight="true" outlineLevel="0" collapsed="false">
      <c r="A4788" s="3" t="s">
        <v>9588</v>
      </c>
      <c r="B4788" s="3" t="s">
        <v>23754</v>
      </c>
      <c r="C4788" s="3" t="s">
        <v>9587</v>
      </c>
      <c r="D4788" s="5" t="s">
        <v>23755</v>
      </c>
      <c r="E4788" s="5" t="s">
        <v>12457</v>
      </c>
      <c r="F4788" s="5" t="s">
        <v>12458</v>
      </c>
      <c r="G4788" s="5" t="s">
        <v>12190</v>
      </c>
      <c r="H4788" s="5" t="s">
        <v>12201</v>
      </c>
      <c r="I4788" s="5" t="s">
        <v>23659</v>
      </c>
      <c r="J4788" s="5" t="s">
        <v>12328</v>
      </c>
      <c r="K4788" s="3" t="s">
        <v>12021</v>
      </c>
      <c r="L4788" s="3" t="s">
        <v>12017</v>
      </c>
      <c r="M4788" s="3" t="n">
        <v>8</v>
      </c>
      <c r="N4788" s="20" t="n">
        <v>10.29</v>
      </c>
      <c r="O4788" s="21" t="s">
        <v>15475</v>
      </c>
    </row>
    <row r="4789" customFormat="false" ht="15" hidden="false" customHeight="true" outlineLevel="0" collapsed="false">
      <c r="A4789" s="3" t="s">
        <v>9590</v>
      </c>
      <c r="B4789" s="3" t="s">
        <v>23756</v>
      </c>
      <c r="C4789" s="3" t="s">
        <v>9589</v>
      </c>
      <c r="D4789" s="5" t="s">
        <v>23757</v>
      </c>
      <c r="E4789" s="5" t="s">
        <v>23228</v>
      </c>
      <c r="F4789" s="5" t="s">
        <v>23229</v>
      </c>
      <c r="G4789" s="5" t="s">
        <v>12190</v>
      </c>
      <c r="H4789" s="5" t="s">
        <v>12201</v>
      </c>
      <c r="I4789" s="5" t="s">
        <v>18237</v>
      </c>
      <c r="J4789" s="5" t="s">
        <v>12328</v>
      </c>
      <c r="K4789" s="3" t="s">
        <v>12017</v>
      </c>
      <c r="L4789" s="3" t="s">
        <v>12017</v>
      </c>
      <c r="M4789" s="3" t="n">
        <v>6</v>
      </c>
      <c r="N4789" s="20" t="n">
        <v>11.49</v>
      </c>
      <c r="O4789" s="21" t="s">
        <v>14407</v>
      </c>
    </row>
    <row r="4790" customFormat="false" ht="15" hidden="false" customHeight="true" outlineLevel="0" collapsed="false">
      <c r="A4790" s="3" t="s">
        <v>9592</v>
      </c>
      <c r="B4790" s="3" t="s">
        <v>23758</v>
      </c>
      <c r="C4790" s="3" t="s">
        <v>9591</v>
      </c>
      <c r="D4790" s="5" t="s">
        <v>23692</v>
      </c>
      <c r="E4790" s="5" t="s">
        <v>23237</v>
      </c>
      <c r="F4790" s="5" t="s">
        <v>23238</v>
      </c>
      <c r="G4790" s="5" t="s">
        <v>12190</v>
      </c>
      <c r="H4790" s="5" t="s">
        <v>12201</v>
      </c>
      <c r="I4790" s="5" t="s">
        <v>23659</v>
      </c>
      <c r="J4790" s="5" t="s">
        <v>12328</v>
      </c>
      <c r="K4790" s="3" t="s">
        <v>12017</v>
      </c>
      <c r="L4790" s="3" t="s">
        <v>12017</v>
      </c>
      <c r="M4790" s="3" t="n">
        <v>4</v>
      </c>
      <c r="N4790" s="20" t="n">
        <v>5.49</v>
      </c>
      <c r="O4790" s="21" t="s">
        <v>15813</v>
      </c>
    </row>
    <row r="4791" customFormat="false" ht="15" hidden="false" customHeight="true" outlineLevel="0" collapsed="false">
      <c r="A4791" s="3" t="s">
        <v>9594</v>
      </c>
      <c r="B4791" s="3" t="s">
        <v>23759</v>
      </c>
      <c r="C4791" s="3" t="s">
        <v>9593</v>
      </c>
      <c r="D4791" s="5" t="s">
        <v>23663</v>
      </c>
      <c r="E4791" s="5" t="s">
        <v>12457</v>
      </c>
      <c r="F4791" s="5" t="s">
        <v>12458</v>
      </c>
      <c r="G4791" s="5" t="s">
        <v>12190</v>
      </c>
      <c r="H4791" s="5" t="s">
        <v>12201</v>
      </c>
      <c r="I4791" s="5" t="s">
        <v>18237</v>
      </c>
      <c r="J4791" s="5" t="s">
        <v>12328</v>
      </c>
      <c r="K4791" s="3" t="s">
        <v>12021</v>
      </c>
      <c r="L4791" s="3" t="s">
        <v>12017</v>
      </c>
      <c r="M4791" s="3" t="n">
        <v>24</v>
      </c>
      <c r="N4791" s="20" t="n">
        <v>4.99</v>
      </c>
      <c r="O4791" s="21" t="s">
        <v>17670</v>
      </c>
    </row>
    <row r="4792" customFormat="false" ht="15" hidden="false" customHeight="true" outlineLevel="0" collapsed="false">
      <c r="A4792" s="3" t="s">
        <v>9596</v>
      </c>
      <c r="B4792" s="3" t="s">
        <v>23760</v>
      </c>
      <c r="C4792" s="3" t="s">
        <v>9595</v>
      </c>
      <c r="D4792" s="5" t="s">
        <v>23761</v>
      </c>
      <c r="E4792" s="5" t="s">
        <v>23256</v>
      </c>
      <c r="F4792" s="5" t="s">
        <v>23257</v>
      </c>
      <c r="G4792" s="5" t="s">
        <v>12190</v>
      </c>
      <c r="H4792" s="5" t="s">
        <v>12193</v>
      </c>
      <c r="I4792" s="5" t="s">
        <v>23762</v>
      </c>
      <c r="J4792" s="5" t="s">
        <v>12328</v>
      </c>
      <c r="K4792" s="3" t="s">
        <v>12017</v>
      </c>
      <c r="L4792" s="3" t="s">
        <v>12017</v>
      </c>
      <c r="M4792" s="3" t="n">
        <v>1</v>
      </c>
      <c r="N4792" s="20" t="n">
        <v>6.99</v>
      </c>
      <c r="O4792" s="21" t="s">
        <v>19400</v>
      </c>
    </row>
    <row r="4793" customFormat="false" ht="15" hidden="false" customHeight="true" outlineLevel="0" collapsed="false">
      <c r="A4793" s="3" t="s">
        <v>9598</v>
      </c>
      <c r="B4793" s="3" t="s">
        <v>23763</v>
      </c>
      <c r="C4793" s="3" t="s">
        <v>9597</v>
      </c>
      <c r="D4793" s="5" t="s">
        <v>23764</v>
      </c>
      <c r="E4793" s="5" t="s">
        <v>23256</v>
      </c>
      <c r="F4793" s="5" t="s">
        <v>23257</v>
      </c>
      <c r="G4793" s="5" t="s">
        <v>12190</v>
      </c>
      <c r="H4793" s="5" t="s">
        <v>12193</v>
      </c>
      <c r="I4793" s="5" t="s">
        <v>21124</v>
      </c>
      <c r="J4793" s="5" t="s">
        <v>12328</v>
      </c>
      <c r="K4793" s="3" t="s">
        <v>12017</v>
      </c>
      <c r="L4793" s="3" t="s">
        <v>12017</v>
      </c>
      <c r="M4793" s="3" t="n">
        <v>6</v>
      </c>
      <c r="N4793" s="20" t="n">
        <v>7.89</v>
      </c>
      <c r="O4793" s="21" t="s">
        <v>19479</v>
      </c>
    </row>
    <row r="4794" customFormat="false" ht="15" hidden="false" customHeight="true" outlineLevel="0" collapsed="false">
      <c r="A4794" s="3" t="s">
        <v>9600</v>
      </c>
      <c r="B4794" s="3" t="s">
        <v>23765</v>
      </c>
      <c r="C4794" s="3" t="s">
        <v>9599</v>
      </c>
      <c r="D4794" s="5" t="s">
        <v>23766</v>
      </c>
      <c r="E4794" s="5" t="s">
        <v>23256</v>
      </c>
      <c r="F4794" s="5" t="s">
        <v>23257</v>
      </c>
      <c r="G4794" s="5" t="s">
        <v>12190</v>
      </c>
      <c r="H4794" s="5" t="s">
        <v>12193</v>
      </c>
      <c r="I4794" s="5" t="s">
        <v>21124</v>
      </c>
      <c r="J4794" s="5" t="s">
        <v>12328</v>
      </c>
      <c r="K4794" s="3" t="s">
        <v>12017</v>
      </c>
      <c r="L4794" s="3" t="s">
        <v>12017</v>
      </c>
      <c r="M4794" s="3" t="n">
        <v>4</v>
      </c>
      <c r="N4794" s="20" t="n">
        <v>7.49</v>
      </c>
      <c r="O4794" s="21" t="s">
        <v>12483</v>
      </c>
    </row>
    <row r="4795" customFormat="false" ht="15" hidden="false" customHeight="true" outlineLevel="0" collapsed="false">
      <c r="A4795" s="3" t="s">
        <v>9602</v>
      </c>
      <c r="B4795" s="3" t="s">
        <v>23767</v>
      </c>
      <c r="C4795" s="3" t="s">
        <v>9601</v>
      </c>
      <c r="D4795" s="5" t="s">
        <v>23768</v>
      </c>
      <c r="E4795" s="5" t="s">
        <v>23228</v>
      </c>
      <c r="F4795" s="5" t="s">
        <v>23229</v>
      </c>
      <c r="G4795" s="5" t="s">
        <v>12190</v>
      </c>
      <c r="H4795" s="5" t="s">
        <v>12193</v>
      </c>
      <c r="I4795" s="5" t="s">
        <v>23762</v>
      </c>
      <c r="J4795" s="5" t="s">
        <v>12328</v>
      </c>
      <c r="K4795" s="3" t="s">
        <v>12017</v>
      </c>
      <c r="L4795" s="3" t="s">
        <v>12017</v>
      </c>
      <c r="M4795" s="3" t="n">
        <v>1</v>
      </c>
      <c r="N4795" s="20" t="n">
        <v>5.79</v>
      </c>
      <c r="O4795" s="21" t="s">
        <v>18455</v>
      </c>
    </row>
    <row r="4796" customFormat="false" ht="15" hidden="false" customHeight="true" outlineLevel="0" collapsed="false">
      <c r="A4796" s="3" t="s">
        <v>9604</v>
      </c>
      <c r="B4796" s="3" t="s">
        <v>23769</v>
      </c>
      <c r="C4796" s="3" t="s">
        <v>9603</v>
      </c>
      <c r="D4796" s="5" t="s">
        <v>23770</v>
      </c>
      <c r="E4796" s="5" t="s">
        <v>23228</v>
      </c>
      <c r="F4796" s="5" t="s">
        <v>23229</v>
      </c>
      <c r="G4796" s="5" t="s">
        <v>12190</v>
      </c>
      <c r="H4796" s="5" t="s">
        <v>12193</v>
      </c>
      <c r="I4796" s="5" t="s">
        <v>21124</v>
      </c>
      <c r="J4796" s="5" t="s">
        <v>12328</v>
      </c>
      <c r="K4796" s="3" t="s">
        <v>12017</v>
      </c>
      <c r="L4796" s="3" t="s">
        <v>12017</v>
      </c>
      <c r="M4796" s="3" t="n">
        <v>12</v>
      </c>
      <c r="N4796" s="20" t="n">
        <v>7.49</v>
      </c>
      <c r="O4796" s="21" t="s">
        <v>17467</v>
      </c>
    </row>
    <row r="4797" customFormat="false" ht="15" hidden="false" customHeight="true" outlineLevel="0" collapsed="false">
      <c r="A4797" s="3" t="s">
        <v>9606</v>
      </c>
      <c r="B4797" s="3" t="s">
        <v>23771</v>
      </c>
      <c r="C4797" s="3" t="s">
        <v>9605</v>
      </c>
      <c r="D4797" s="5" t="s">
        <v>23772</v>
      </c>
      <c r="E4797" s="5" t="s">
        <v>23228</v>
      </c>
      <c r="F4797" s="5" t="s">
        <v>23229</v>
      </c>
      <c r="G4797" s="5" t="s">
        <v>12190</v>
      </c>
      <c r="H4797" s="5" t="s">
        <v>12193</v>
      </c>
      <c r="I4797" s="5" t="s">
        <v>21124</v>
      </c>
      <c r="J4797" s="5" t="s">
        <v>12328</v>
      </c>
      <c r="K4797" s="3" t="s">
        <v>12017</v>
      </c>
      <c r="L4797" s="3" t="s">
        <v>12017</v>
      </c>
      <c r="M4797" s="3" t="n">
        <v>4</v>
      </c>
      <c r="N4797" s="20" t="n">
        <v>8.39</v>
      </c>
      <c r="O4797" s="21" t="s">
        <v>15007</v>
      </c>
    </row>
    <row r="4798" customFormat="false" ht="15" hidden="false" customHeight="true" outlineLevel="0" collapsed="false">
      <c r="A4798" s="3" t="s">
        <v>9608</v>
      </c>
      <c r="B4798" s="3" t="s">
        <v>23773</v>
      </c>
      <c r="C4798" s="3" t="s">
        <v>9607</v>
      </c>
      <c r="D4798" s="5" t="s">
        <v>23774</v>
      </c>
      <c r="E4798" s="5" t="s">
        <v>23228</v>
      </c>
      <c r="F4798" s="5" t="s">
        <v>23229</v>
      </c>
      <c r="G4798" s="5" t="s">
        <v>12190</v>
      </c>
      <c r="H4798" s="5" t="s">
        <v>12193</v>
      </c>
      <c r="I4798" s="5" t="s">
        <v>23762</v>
      </c>
      <c r="J4798" s="5" t="s">
        <v>12328</v>
      </c>
      <c r="K4798" s="3" t="s">
        <v>12017</v>
      </c>
      <c r="L4798" s="3" t="s">
        <v>12017</v>
      </c>
      <c r="M4798" s="3" t="n">
        <v>12</v>
      </c>
      <c r="N4798" s="20" t="n">
        <v>5.99</v>
      </c>
      <c r="O4798" s="21" t="s">
        <v>13699</v>
      </c>
    </row>
    <row r="4799" customFormat="false" ht="15" hidden="false" customHeight="true" outlineLevel="0" collapsed="false">
      <c r="A4799" s="3" t="s">
        <v>9610</v>
      </c>
      <c r="B4799" s="3" t="s">
        <v>23775</v>
      </c>
      <c r="C4799" s="3" t="s">
        <v>9609</v>
      </c>
      <c r="D4799" s="5" t="s">
        <v>23776</v>
      </c>
      <c r="E4799" s="5" t="s">
        <v>12457</v>
      </c>
      <c r="F4799" s="5" t="s">
        <v>12458</v>
      </c>
      <c r="G4799" s="5" t="s">
        <v>12190</v>
      </c>
      <c r="H4799" s="5" t="s">
        <v>12193</v>
      </c>
      <c r="I4799" s="5" t="s">
        <v>21124</v>
      </c>
      <c r="J4799" s="5" t="s">
        <v>12328</v>
      </c>
      <c r="K4799" s="3" t="s">
        <v>12021</v>
      </c>
      <c r="L4799" s="3" t="s">
        <v>12017</v>
      </c>
      <c r="M4799" s="3" t="n">
        <v>4</v>
      </c>
      <c r="N4799" s="20" t="n">
        <v>8.89</v>
      </c>
      <c r="O4799" s="21" t="s">
        <v>14930</v>
      </c>
    </row>
    <row r="4800" customFormat="false" ht="15" hidden="false" customHeight="true" outlineLevel="0" collapsed="false">
      <c r="A4800" s="3" t="s">
        <v>9612</v>
      </c>
      <c r="B4800" s="3" t="s">
        <v>23777</v>
      </c>
      <c r="C4800" s="3" t="s">
        <v>9611</v>
      </c>
      <c r="D4800" s="5" t="s">
        <v>23778</v>
      </c>
      <c r="E4800" s="5" t="s">
        <v>23228</v>
      </c>
      <c r="F4800" s="5" t="s">
        <v>23229</v>
      </c>
      <c r="G4800" s="5" t="s">
        <v>12190</v>
      </c>
      <c r="H4800" s="5" t="s">
        <v>12193</v>
      </c>
      <c r="I4800" s="5" t="s">
        <v>21124</v>
      </c>
      <c r="J4800" s="5" t="s">
        <v>23345</v>
      </c>
      <c r="K4800" s="3" t="s">
        <v>12017</v>
      </c>
      <c r="L4800" s="3" t="s">
        <v>12017</v>
      </c>
      <c r="M4800" s="3" t="n">
        <v>4</v>
      </c>
      <c r="N4800" s="20" t="n">
        <v>8.49</v>
      </c>
      <c r="O4800" s="21" t="s">
        <v>18768</v>
      </c>
    </row>
    <row r="4801" customFormat="false" ht="15" hidden="false" customHeight="true" outlineLevel="0" collapsed="false">
      <c r="A4801" s="3" t="s">
        <v>9614</v>
      </c>
      <c r="B4801" s="3" t="s">
        <v>23779</v>
      </c>
      <c r="C4801" s="3" t="s">
        <v>9613</v>
      </c>
      <c r="D4801" s="5" t="s">
        <v>23780</v>
      </c>
      <c r="E4801" s="5" t="s">
        <v>23228</v>
      </c>
      <c r="F4801" s="5" t="s">
        <v>23229</v>
      </c>
      <c r="G4801" s="5" t="s">
        <v>12190</v>
      </c>
      <c r="H4801" s="5" t="s">
        <v>12193</v>
      </c>
      <c r="I4801" s="5" t="s">
        <v>23762</v>
      </c>
      <c r="J4801" s="5" t="s">
        <v>12512</v>
      </c>
      <c r="K4801" s="3" t="s">
        <v>12017</v>
      </c>
      <c r="L4801" s="3" t="s">
        <v>12017</v>
      </c>
      <c r="M4801" s="3" t="n">
        <v>2</v>
      </c>
      <c r="N4801" s="20" t="n">
        <v>7.79</v>
      </c>
      <c r="O4801" s="21" t="s">
        <v>12770</v>
      </c>
    </row>
    <row r="4802" customFormat="false" ht="15" hidden="false" customHeight="true" outlineLevel="0" collapsed="false">
      <c r="A4802" s="3" t="s">
        <v>9616</v>
      </c>
      <c r="B4802" s="3" t="s">
        <v>23781</v>
      </c>
      <c r="C4802" s="3" t="s">
        <v>9615</v>
      </c>
      <c r="D4802" s="5" t="s">
        <v>23782</v>
      </c>
      <c r="E4802" s="5" t="s">
        <v>23237</v>
      </c>
      <c r="F4802" s="5" t="s">
        <v>23238</v>
      </c>
      <c r="G4802" s="5" t="s">
        <v>12190</v>
      </c>
      <c r="H4802" s="5" t="s">
        <v>12193</v>
      </c>
      <c r="I4802" s="5" t="s">
        <v>21124</v>
      </c>
      <c r="J4802" s="5" t="s">
        <v>12328</v>
      </c>
      <c r="K4802" s="3" t="s">
        <v>12017</v>
      </c>
      <c r="L4802" s="3" t="s">
        <v>12017</v>
      </c>
      <c r="M4802" s="3" t="n">
        <v>8</v>
      </c>
      <c r="N4802" s="20" t="n">
        <v>6.89</v>
      </c>
      <c r="O4802" s="21" t="s">
        <v>15220</v>
      </c>
    </row>
    <row r="4803" customFormat="false" ht="15" hidden="false" customHeight="true" outlineLevel="0" collapsed="false">
      <c r="A4803" s="3" t="s">
        <v>9618</v>
      </c>
      <c r="B4803" s="3" t="s">
        <v>23783</v>
      </c>
      <c r="C4803" s="3" t="s">
        <v>9617</v>
      </c>
      <c r="D4803" s="5" t="s">
        <v>23784</v>
      </c>
      <c r="E4803" s="5" t="s">
        <v>23228</v>
      </c>
      <c r="F4803" s="5" t="s">
        <v>23229</v>
      </c>
      <c r="G4803" s="5" t="s">
        <v>12190</v>
      </c>
      <c r="H4803" s="5" t="s">
        <v>12193</v>
      </c>
      <c r="I4803" s="5" t="s">
        <v>23762</v>
      </c>
      <c r="J4803" s="5" t="s">
        <v>12328</v>
      </c>
      <c r="K4803" s="3" t="s">
        <v>12017</v>
      </c>
      <c r="L4803" s="3" t="s">
        <v>12017</v>
      </c>
      <c r="M4803" s="3" t="n">
        <v>12</v>
      </c>
      <c r="N4803" s="20" t="n">
        <v>8.79</v>
      </c>
      <c r="O4803" s="21" t="s">
        <v>18674</v>
      </c>
    </row>
    <row r="4804" customFormat="false" ht="15" hidden="false" customHeight="true" outlineLevel="0" collapsed="false">
      <c r="A4804" s="3" t="s">
        <v>9620</v>
      </c>
      <c r="B4804" s="3" t="s">
        <v>23785</v>
      </c>
      <c r="C4804" s="3" t="s">
        <v>9619</v>
      </c>
      <c r="D4804" s="5" t="s">
        <v>23786</v>
      </c>
      <c r="E4804" s="5" t="s">
        <v>23228</v>
      </c>
      <c r="F4804" s="5" t="s">
        <v>23229</v>
      </c>
      <c r="G4804" s="5" t="s">
        <v>12190</v>
      </c>
      <c r="H4804" s="5" t="s">
        <v>12193</v>
      </c>
      <c r="I4804" s="5" t="s">
        <v>23762</v>
      </c>
      <c r="J4804" s="5" t="s">
        <v>12328</v>
      </c>
      <c r="K4804" s="3" t="s">
        <v>12017</v>
      </c>
      <c r="L4804" s="3" t="s">
        <v>12017</v>
      </c>
      <c r="M4804" s="3" t="n">
        <v>12</v>
      </c>
      <c r="N4804" s="20" t="n">
        <v>5.79</v>
      </c>
      <c r="O4804" s="21" t="s">
        <v>14095</v>
      </c>
    </row>
    <row r="4805" customFormat="false" ht="15" hidden="false" customHeight="true" outlineLevel="0" collapsed="false">
      <c r="A4805" s="3" t="s">
        <v>9622</v>
      </c>
      <c r="B4805" s="3" t="s">
        <v>23787</v>
      </c>
      <c r="C4805" s="3" t="s">
        <v>9621</v>
      </c>
      <c r="D4805" s="5" t="s">
        <v>23788</v>
      </c>
      <c r="E4805" s="5" t="s">
        <v>12457</v>
      </c>
      <c r="F4805" s="5" t="s">
        <v>12458</v>
      </c>
      <c r="G4805" s="5" t="s">
        <v>12190</v>
      </c>
      <c r="H4805" s="5" t="s">
        <v>12193</v>
      </c>
      <c r="I4805" s="5" t="s">
        <v>23762</v>
      </c>
      <c r="J4805" s="5" t="s">
        <v>12328</v>
      </c>
      <c r="K4805" s="3" t="s">
        <v>12021</v>
      </c>
      <c r="L4805" s="3" t="s">
        <v>12017</v>
      </c>
      <c r="M4805" s="3" t="n">
        <v>12</v>
      </c>
      <c r="N4805" s="20" t="n">
        <v>5.99</v>
      </c>
      <c r="O4805" s="21" t="s">
        <v>19700</v>
      </c>
    </row>
    <row r="4806" customFormat="false" ht="15" hidden="false" customHeight="true" outlineLevel="0" collapsed="false">
      <c r="A4806" s="3" t="s">
        <v>9624</v>
      </c>
      <c r="B4806" s="3" t="s">
        <v>23789</v>
      </c>
      <c r="C4806" s="3" t="s">
        <v>9623</v>
      </c>
      <c r="D4806" s="5" t="s">
        <v>23790</v>
      </c>
      <c r="E4806" s="5" t="s">
        <v>12457</v>
      </c>
      <c r="F4806" s="5" t="s">
        <v>12458</v>
      </c>
      <c r="G4806" s="5" t="s">
        <v>12190</v>
      </c>
      <c r="H4806" s="5" t="s">
        <v>12193</v>
      </c>
      <c r="I4806" s="5" t="s">
        <v>21124</v>
      </c>
      <c r="J4806" s="5" t="s">
        <v>23345</v>
      </c>
      <c r="K4806" s="3" t="s">
        <v>12021</v>
      </c>
      <c r="L4806" s="3" t="s">
        <v>12017</v>
      </c>
      <c r="M4806" s="3" t="n">
        <v>6</v>
      </c>
      <c r="N4806" s="20" t="n">
        <v>7.29</v>
      </c>
      <c r="O4806" s="21" t="s">
        <v>13995</v>
      </c>
    </row>
    <row r="4807" customFormat="false" ht="15" hidden="false" customHeight="true" outlineLevel="0" collapsed="false">
      <c r="A4807" s="3" t="s">
        <v>9626</v>
      </c>
      <c r="B4807" s="3" t="s">
        <v>23791</v>
      </c>
      <c r="C4807" s="3" t="s">
        <v>9625</v>
      </c>
      <c r="D4807" s="5" t="s">
        <v>23792</v>
      </c>
      <c r="E4807" s="5" t="s">
        <v>12457</v>
      </c>
      <c r="F4807" s="5" t="s">
        <v>12458</v>
      </c>
      <c r="G4807" s="5" t="s">
        <v>12190</v>
      </c>
      <c r="H4807" s="5" t="s">
        <v>12193</v>
      </c>
      <c r="I4807" s="5" t="s">
        <v>23762</v>
      </c>
      <c r="J4807" s="5" t="s">
        <v>12512</v>
      </c>
      <c r="K4807" s="3" t="s">
        <v>12021</v>
      </c>
      <c r="L4807" s="3" t="s">
        <v>12017</v>
      </c>
      <c r="M4807" s="3" t="n">
        <v>1</v>
      </c>
      <c r="N4807" s="20" t="n">
        <v>6.79</v>
      </c>
      <c r="O4807" s="21" t="s">
        <v>20648</v>
      </c>
    </row>
    <row r="4808" customFormat="false" ht="15" hidden="false" customHeight="true" outlineLevel="0" collapsed="false">
      <c r="A4808" s="3" t="s">
        <v>9628</v>
      </c>
      <c r="B4808" s="3" t="s">
        <v>23793</v>
      </c>
      <c r="C4808" s="3" t="s">
        <v>9627</v>
      </c>
      <c r="D4808" s="5" t="s">
        <v>23794</v>
      </c>
      <c r="E4808" s="5" t="s">
        <v>23237</v>
      </c>
      <c r="F4808" s="5" t="s">
        <v>23238</v>
      </c>
      <c r="G4808" s="5" t="s">
        <v>12190</v>
      </c>
      <c r="H4808" s="5" t="s">
        <v>12193</v>
      </c>
      <c r="I4808" s="5" t="s">
        <v>21124</v>
      </c>
      <c r="J4808" s="5" t="s">
        <v>12328</v>
      </c>
      <c r="K4808" s="3" t="s">
        <v>12017</v>
      </c>
      <c r="L4808" s="3" t="s">
        <v>12017</v>
      </c>
      <c r="M4808" s="3" t="n">
        <v>2</v>
      </c>
      <c r="N4808" s="20" t="n">
        <v>6.49</v>
      </c>
      <c r="O4808" s="21" t="s">
        <v>15827</v>
      </c>
    </row>
    <row r="4809" customFormat="false" ht="15" hidden="false" customHeight="true" outlineLevel="0" collapsed="false">
      <c r="A4809" s="3" t="s">
        <v>9630</v>
      </c>
      <c r="B4809" s="3" t="s">
        <v>23795</v>
      </c>
      <c r="C4809" s="3" t="s">
        <v>9629</v>
      </c>
      <c r="D4809" s="5" t="s">
        <v>23796</v>
      </c>
      <c r="E4809" s="5" t="s">
        <v>23256</v>
      </c>
      <c r="F4809" s="5" t="s">
        <v>23257</v>
      </c>
      <c r="G4809" s="5" t="s">
        <v>12190</v>
      </c>
      <c r="H4809" s="5" t="s">
        <v>12193</v>
      </c>
      <c r="I4809" s="5" t="s">
        <v>21124</v>
      </c>
      <c r="J4809" s="5" t="s">
        <v>12328</v>
      </c>
      <c r="K4809" s="3" t="s">
        <v>12017</v>
      </c>
      <c r="L4809" s="3" t="s">
        <v>12017</v>
      </c>
      <c r="M4809" s="3" t="n">
        <v>6</v>
      </c>
      <c r="N4809" s="20" t="n">
        <v>5.99</v>
      </c>
      <c r="O4809" s="21" t="s">
        <v>12085</v>
      </c>
    </row>
    <row r="4810" customFormat="false" ht="15" hidden="false" customHeight="true" outlineLevel="0" collapsed="false">
      <c r="A4810" s="3" t="s">
        <v>9632</v>
      </c>
      <c r="B4810" s="3" t="s">
        <v>23797</v>
      </c>
      <c r="C4810" s="3" t="s">
        <v>9631</v>
      </c>
      <c r="D4810" s="5" t="s">
        <v>23798</v>
      </c>
      <c r="E4810" s="5" t="s">
        <v>12457</v>
      </c>
      <c r="F4810" s="5" t="s">
        <v>12458</v>
      </c>
      <c r="G4810" s="5" t="s">
        <v>12190</v>
      </c>
      <c r="H4810" s="5" t="s">
        <v>12193</v>
      </c>
      <c r="I4810" s="5" t="s">
        <v>23762</v>
      </c>
      <c r="J4810" s="5" t="s">
        <v>12328</v>
      </c>
      <c r="K4810" s="3" t="s">
        <v>12021</v>
      </c>
      <c r="L4810" s="3" t="s">
        <v>12017</v>
      </c>
      <c r="M4810" s="3" t="n">
        <v>8</v>
      </c>
      <c r="N4810" s="20" t="n">
        <v>5.79</v>
      </c>
      <c r="O4810" s="21" t="s">
        <v>23799</v>
      </c>
    </row>
    <row r="4811" customFormat="false" ht="15" hidden="false" customHeight="true" outlineLevel="0" collapsed="false">
      <c r="A4811" s="3" t="s">
        <v>9634</v>
      </c>
      <c r="B4811" s="3" t="s">
        <v>23800</v>
      </c>
      <c r="C4811" s="3" t="s">
        <v>9633</v>
      </c>
      <c r="D4811" s="5" t="s">
        <v>23801</v>
      </c>
      <c r="E4811" s="5" t="s">
        <v>23228</v>
      </c>
      <c r="F4811" s="5" t="s">
        <v>23229</v>
      </c>
      <c r="G4811" s="5" t="s">
        <v>12190</v>
      </c>
      <c r="H4811" s="5" t="s">
        <v>12193</v>
      </c>
      <c r="I4811" s="5" t="s">
        <v>21124</v>
      </c>
      <c r="J4811" s="5" t="s">
        <v>12328</v>
      </c>
      <c r="K4811" s="3" t="s">
        <v>12017</v>
      </c>
      <c r="L4811" s="3" t="s">
        <v>12017</v>
      </c>
      <c r="M4811" s="3" t="n">
        <v>8</v>
      </c>
      <c r="N4811" s="20" t="n">
        <v>8.49</v>
      </c>
      <c r="O4811" s="21" t="s">
        <v>12673</v>
      </c>
    </row>
    <row r="4812" customFormat="false" ht="15" hidden="false" customHeight="true" outlineLevel="0" collapsed="false">
      <c r="A4812" s="3" t="s">
        <v>9636</v>
      </c>
      <c r="B4812" s="3" t="s">
        <v>23802</v>
      </c>
      <c r="C4812" s="3" t="s">
        <v>9635</v>
      </c>
      <c r="D4812" s="5" t="s">
        <v>23803</v>
      </c>
      <c r="E4812" s="5" t="s">
        <v>23228</v>
      </c>
      <c r="F4812" s="5" t="s">
        <v>23229</v>
      </c>
      <c r="G4812" s="5" t="s">
        <v>12190</v>
      </c>
      <c r="H4812" s="5" t="s">
        <v>12193</v>
      </c>
      <c r="I4812" s="5" t="s">
        <v>21124</v>
      </c>
      <c r="J4812" s="5" t="s">
        <v>12328</v>
      </c>
      <c r="K4812" s="3" t="s">
        <v>12017</v>
      </c>
      <c r="L4812" s="3" t="s">
        <v>12017</v>
      </c>
      <c r="M4812" s="3" t="n">
        <v>1</v>
      </c>
      <c r="N4812" s="20" t="n">
        <v>5.79</v>
      </c>
      <c r="O4812" s="21" t="s">
        <v>19083</v>
      </c>
    </row>
    <row r="4813" customFormat="false" ht="15" hidden="false" customHeight="true" outlineLevel="0" collapsed="false">
      <c r="A4813" s="3" t="s">
        <v>9638</v>
      </c>
      <c r="B4813" s="3" t="s">
        <v>23804</v>
      </c>
      <c r="C4813" s="3" t="s">
        <v>9637</v>
      </c>
      <c r="D4813" s="5" t="s">
        <v>23805</v>
      </c>
      <c r="E4813" s="5" t="s">
        <v>23237</v>
      </c>
      <c r="F4813" s="5" t="s">
        <v>23238</v>
      </c>
      <c r="G4813" s="5" t="s">
        <v>12190</v>
      </c>
      <c r="H4813" s="5" t="s">
        <v>12193</v>
      </c>
      <c r="I4813" s="5" t="s">
        <v>21124</v>
      </c>
      <c r="J4813" s="5" t="s">
        <v>23345</v>
      </c>
      <c r="K4813" s="3" t="s">
        <v>12017</v>
      </c>
      <c r="L4813" s="3" t="s">
        <v>12017</v>
      </c>
      <c r="M4813" s="3" t="n">
        <v>12</v>
      </c>
      <c r="N4813" s="20" t="n">
        <v>8.99</v>
      </c>
      <c r="O4813" s="21" t="s">
        <v>12920</v>
      </c>
    </row>
    <row r="4814" customFormat="false" ht="15" hidden="false" customHeight="true" outlineLevel="0" collapsed="false">
      <c r="A4814" s="3" t="s">
        <v>9640</v>
      </c>
      <c r="B4814" s="3" t="s">
        <v>23806</v>
      </c>
      <c r="C4814" s="3" t="s">
        <v>9639</v>
      </c>
      <c r="D4814" s="5" t="s">
        <v>23807</v>
      </c>
      <c r="E4814" s="5" t="s">
        <v>23228</v>
      </c>
      <c r="F4814" s="5" t="s">
        <v>23229</v>
      </c>
      <c r="G4814" s="5" t="s">
        <v>12190</v>
      </c>
      <c r="H4814" s="5" t="s">
        <v>12193</v>
      </c>
      <c r="I4814" s="5" t="s">
        <v>21124</v>
      </c>
      <c r="J4814" s="5" t="s">
        <v>23345</v>
      </c>
      <c r="K4814" s="3" t="s">
        <v>12017</v>
      </c>
      <c r="L4814" s="3" t="s">
        <v>12017</v>
      </c>
      <c r="M4814" s="3" t="n">
        <v>6</v>
      </c>
      <c r="N4814" s="20" t="n">
        <v>7.39</v>
      </c>
      <c r="O4814" s="21" t="s">
        <v>14017</v>
      </c>
    </row>
    <row r="4815" customFormat="false" ht="15" hidden="false" customHeight="true" outlineLevel="0" collapsed="false">
      <c r="A4815" s="3" t="s">
        <v>9642</v>
      </c>
      <c r="B4815" s="3" t="s">
        <v>23808</v>
      </c>
      <c r="C4815" s="3" t="s">
        <v>9641</v>
      </c>
      <c r="D4815" s="5" t="s">
        <v>23809</v>
      </c>
      <c r="E4815" s="5" t="s">
        <v>23256</v>
      </c>
      <c r="F4815" s="5" t="s">
        <v>23257</v>
      </c>
      <c r="G4815" s="5" t="s">
        <v>12190</v>
      </c>
      <c r="H4815" s="5" t="s">
        <v>12193</v>
      </c>
      <c r="I4815" s="5" t="s">
        <v>23762</v>
      </c>
      <c r="J4815" s="5" t="s">
        <v>12328</v>
      </c>
      <c r="K4815" s="3" t="s">
        <v>12017</v>
      </c>
      <c r="L4815" s="3" t="s">
        <v>12017</v>
      </c>
      <c r="M4815" s="3" t="n">
        <v>12</v>
      </c>
      <c r="N4815" s="20" t="n">
        <v>8.99</v>
      </c>
      <c r="O4815" s="21" t="s">
        <v>12433</v>
      </c>
    </row>
    <row r="4816" customFormat="false" ht="15" hidden="false" customHeight="true" outlineLevel="0" collapsed="false">
      <c r="A4816" s="3" t="s">
        <v>9644</v>
      </c>
      <c r="B4816" s="3" t="s">
        <v>23810</v>
      </c>
      <c r="C4816" s="3" t="s">
        <v>9643</v>
      </c>
      <c r="D4816" s="5" t="s">
        <v>23811</v>
      </c>
      <c r="E4816" s="5" t="s">
        <v>12457</v>
      </c>
      <c r="F4816" s="5" t="s">
        <v>12458</v>
      </c>
      <c r="G4816" s="5" t="s">
        <v>12190</v>
      </c>
      <c r="H4816" s="5" t="s">
        <v>12193</v>
      </c>
      <c r="I4816" s="5" t="s">
        <v>23762</v>
      </c>
      <c r="J4816" s="5" t="s">
        <v>12328</v>
      </c>
      <c r="K4816" s="3" t="s">
        <v>12021</v>
      </c>
      <c r="L4816" s="3" t="s">
        <v>12017</v>
      </c>
      <c r="M4816" s="3" t="n">
        <v>12</v>
      </c>
      <c r="N4816" s="20" t="n">
        <v>5.89</v>
      </c>
      <c r="O4816" s="21" t="s">
        <v>23812</v>
      </c>
    </row>
    <row r="4817" customFormat="false" ht="15" hidden="false" customHeight="true" outlineLevel="0" collapsed="false">
      <c r="A4817" s="3" t="s">
        <v>9646</v>
      </c>
      <c r="B4817" s="3" t="s">
        <v>23813</v>
      </c>
      <c r="C4817" s="3" t="s">
        <v>9645</v>
      </c>
      <c r="D4817" s="5" t="s">
        <v>23814</v>
      </c>
      <c r="E4817" s="5" t="s">
        <v>23256</v>
      </c>
      <c r="F4817" s="5" t="s">
        <v>23257</v>
      </c>
      <c r="G4817" s="5" t="s">
        <v>12190</v>
      </c>
      <c r="H4817" s="5" t="s">
        <v>12193</v>
      </c>
      <c r="I4817" s="5" t="s">
        <v>21124</v>
      </c>
      <c r="J4817" s="5" t="s">
        <v>12328</v>
      </c>
      <c r="K4817" s="3" t="s">
        <v>12017</v>
      </c>
      <c r="L4817" s="3" t="s">
        <v>12017</v>
      </c>
      <c r="M4817" s="3" t="n">
        <v>12</v>
      </c>
      <c r="N4817" s="20" t="n">
        <v>8.49</v>
      </c>
      <c r="O4817" s="21" t="s">
        <v>12035</v>
      </c>
    </row>
    <row r="4818" customFormat="false" ht="15" hidden="false" customHeight="true" outlineLevel="0" collapsed="false">
      <c r="A4818" s="3" t="s">
        <v>9648</v>
      </c>
      <c r="B4818" s="3" t="s">
        <v>23815</v>
      </c>
      <c r="C4818" s="3" t="s">
        <v>9647</v>
      </c>
      <c r="D4818" s="5" t="s">
        <v>23816</v>
      </c>
      <c r="E4818" s="5" t="s">
        <v>23237</v>
      </c>
      <c r="F4818" s="5" t="s">
        <v>23238</v>
      </c>
      <c r="G4818" s="5" t="s">
        <v>12190</v>
      </c>
      <c r="H4818" s="5" t="s">
        <v>12193</v>
      </c>
      <c r="I4818" s="5" t="s">
        <v>21124</v>
      </c>
      <c r="J4818" s="5" t="s">
        <v>12328</v>
      </c>
      <c r="K4818" s="3" t="s">
        <v>12017</v>
      </c>
      <c r="L4818" s="3" t="s">
        <v>12017</v>
      </c>
      <c r="M4818" s="3" t="n">
        <v>1</v>
      </c>
      <c r="N4818" s="20" t="n">
        <v>7.89</v>
      </c>
      <c r="O4818" s="21" t="s">
        <v>13415</v>
      </c>
    </row>
    <row r="4819" customFormat="false" ht="15" hidden="false" customHeight="true" outlineLevel="0" collapsed="false">
      <c r="A4819" s="3" t="s">
        <v>9650</v>
      </c>
      <c r="B4819" s="3" t="s">
        <v>23817</v>
      </c>
      <c r="C4819" s="3" t="s">
        <v>9649</v>
      </c>
      <c r="D4819" s="5" t="s">
        <v>23818</v>
      </c>
      <c r="E4819" s="5" t="s">
        <v>23256</v>
      </c>
      <c r="F4819" s="5" t="s">
        <v>23257</v>
      </c>
      <c r="G4819" s="5" t="s">
        <v>12190</v>
      </c>
      <c r="H4819" s="5" t="s">
        <v>12193</v>
      </c>
      <c r="I4819" s="5" t="s">
        <v>23762</v>
      </c>
      <c r="J4819" s="5" t="s">
        <v>12328</v>
      </c>
      <c r="K4819" s="3" t="s">
        <v>12017</v>
      </c>
      <c r="L4819" s="3" t="s">
        <v>12017</v>
      </c>
      <c r="M4819" s="3" t="n">
        <v>6</v>
      </c>
      <c r="N4819" s="20" t="n">
        <v>6.79</v>
      </c>
      <c r="O4819" s="21" t="s">
        <v>18434</v>
      </c>
    </row>
    <row r="4820" customFormat="false" ht="15" hidden="false" customHeight="true" outlineLevel="0" collapsed="false">
      <c r="A4820" s="3" t="s">
        <v>9652</v>
      </c>
      <c r="B4820" s="3" t="s">
        <v>23819</v>
      </c>
      <c r="C4820" s="3" t="s">
        <v>9651</v>
      </c>
      <c r="D4820" s="5" t="s">
        <v>23820</v>
      </c>
      <c r="E4820" s="5" t="s">
        <v>23256</v>
      </c>
      <c r="F4820" s="5" t="s">
        <v>23257</v>
      </c>
      <c r="G4820" s="5" t="s">
        <v>12190</v>
      </c>
      <c r="H4820" s="5" t="s">
        <v>12193</v>
      </c>
      <c r="I4820" s="5" t="s">
        <v>21124</v>
      </c>
      <c r="J4820" s="5" t="s">
        <v>12328</v>
      </c>
      <c r="K4820" s="3" t="s">
        <v>12017</v>
      </c>
      <c r="L4820" s="3" t="s">
        <v>12017</v>
      </c>
      <c r="M4820" s="3" t="n">
        <v>8</v>
      </c>
      <c r="N4820" s="20" t="n">
        <v>7.99</v>
      </c>
      <c r="O4820" s="21" t="s">
        <v>14528</v>
      </c>
    </row>
    <row r="4821" customFormat="false" ht="15" hidden="false" customHeight="true" outlineLevel="0" collapsed="false">
      <c r="A4821" s="3" t="s">
        <v>9654</v>
      </c>
      <c r="B4821" s="3" t="s">
        <v>23821</v>
      </c>
      <c r="C4821" s="3" t="s">
        <v>9653</v>
      </c>
      <c r="D4821" s="5" t="s">
        <v>23822</v>
      </c>
      <c r="E4821" s="5" t="s">
        <v>23237</v>
      </c>
      <c r="F4821" s="5" t="s">
        <v>23238</v>
      </c>
      <c r="G4821" s="5" t="s">
        <v>12190</v>
      </c>
      <c r="H4821" s="5" t="s">
        <v>12193</v>
      </c>
      <c r="I4821" s="5" t="s">
        <v>23762</v>
      </c>
      <c r="J4821" s="5" t="s">
        <v>12328</v>
      </c>
      <c r="K4821" s="3" t="s">
        <v>12017</v>
      </c>
      <c r="L4821" s="3" t="s">
        <v>12017</v>
      </c>
      <c r="M4821" s="3" t="n">
        <v>24</v>
      </c>
      <c r="N4821" s="20" t="n">
        <v>7.39</v>
      </c>
      <c r="O4821" s="21" t="s">
        <v>16228</v>
      </c>
    </row>
    <row r="4822" customFormat="false" ht="15" hidden="false" customHeight="true" outlineLevel="0" collapsed="false">
      <c r="A4822" s="3" t="s">
        <v>9656</v>
      </c>
      <c r="B4822" s="3" t="s">
        <v>23823</v>
      </c>
      <c r="C4822" s="3" t="s">
        <v>9655</v>
      </c>
      <c r="D4822" s="5" t="s">
        <v>23824</v>
      </c>
      <c r="E4822" s="5" t="s">
        <v>23228</v>
      </c>
      <c r="F4822" s="5" t="s">
        <v>23229</v>
      </c>
      <c r="G4822" s="5" t="s">
        <v>12190</v>
      </c>
      <c r="H4822" s="5" t="s">
        <v>12193</v>
      </c>
      <c r="I4822" s="5" t="s">
        <v>23762</v>
      </c>
      <c r="J4822" s="5" t="s">
        <v>12328</v>
      </c>
      <c r="K4822" s="3" t="s">
        <v>12017</v>
      </c>
      <c r="L4822" s="3" t="s">
        <v>12017</v>
      </c>
      <c r="M4822" s="3" t="n">
        <v>4</v>
      </c>
      <c r="N4822" s="20" t="n">
        <v>7.89</v>
      </c>
      <c r="O4822" s="21" t="s">
        <v>15071</v>
      </c>
    </row>
    <row r="4823" customFormat="false" ht="15" hidden="false" customHeight="true" outlineLevel="0" collapsed="false">
      <c r="A4823" s="3" t="s">
        <v>9658</v>
      </c>
      <c r="B4823" s="3" t="s">
        <v>23825</v>
      </c>
      <c r="C4823" s="3" t="s">
        <v>9657</v>
      </c>
      <c r="D4823" s="5" t="s">
        <v>23826</v>
      </c>
      <c r="E4823" s="5" t="s">
        <v>23237</v>
      </c>
      <c r="F4823" s="5" t="s">
        <v>23238</v>
      </c>
      <c r="G4823" s="5" t="s">
        <v>12190</v>
      </c>
      <c r="H4823" s="5" t="s">
        <v>12193</v>
      </c>
      <c r="I4823" s="5" t="s">
        <v>21124</v>
      </c>
      <c r="J4823" s="5" t="s">
        <v>12328</v>
      </c>
      <c r="K4823" s="3" t="s">
        <v>12017</v>
      </c>
      <c r="L4823" s="3" t="s">
        <v>12017</v>
      </c>
      <c r="M4823" s="3" t="n">
        <v>8</v>
      </c>
      <c r="N4823" s="20" t="n">
        <v>8.49</v>
      </c>
      <c r="O4823" s="21" t="s">
        <v>12500</v>
      </c>
    </row>
    <row r="4824" customFormat="false" ht="15" hidden="false" customHeight="true" outlineLevel="0" collapsed="false">
      <c r="A4824" s="3" t="s">
        <v>9660</v>
      </c>
      <c r="B4824" s="3" t="s">
        <v>23827</v>
      </c>
      <c r="C4824" s="3" t="s">
        <v>9659</v>
      </c>
      <c r="D4824" s="5" t="s">
        <v>23828</v>
      </c>
      <c r="E4824" s="5" t="s">
        <v>23256</v>
      </c>
      <c r="F4824" s="5" t="s">
        <v>23257</v>
      </c>
      <c r="G4824" s="5" t="s">
        <v>12190</v>
      </c>
      <c r="H4824" s="5" t="s">
        <v>12193</v>
      </c>
      <c r="I4824" s="5" t="s">
        <v>23762</v>
      </c>
      <c r="J4824" s="5" t="s">
        <v>12328</v>
      </c>
      <c r="K4824" s="3" t="s">
        <v>12017</v>
      </c>
      <c r="L4824" s="3" t="s">
        <v>12017</v>
      </c>
      <c r="M4824" s="3" t="n">
        <v>1</v>
      </c>
      <c r="N4824" s="20" t="n">
        <v>7.49</v>
      </c>
      <c r="O4824" s="21" t="s">
        <v>14501</v>
      </c>
    </row>
    <row r="4825" customFormat="false" ht="15" hidden="false" customHeight="true" outlineLevel="0" collapsed="false">
      <c r="A4825" s="3" t="s">
        <v>9662</v>
      </c>
      <c r="B4825" s="3" t="s">
        <v>23829</v>
      </c>
      <c r="C4825" s="3" t="s">
        <v>9661</v>
      </c>
      <c r="D4825" s="5" t="s">
        <v>23830</v>
      </c>
      <c r="E4825" s="5" t="s">
        <v>23228</v>
      </c>
      <c r="F4825" s="5" t="s">
        <v>23229</v>
      </c>
      <c r="G4825" s="5" t="s">
        <v>12190</v>
      </c>
      <c r="H4825" s="5" t="s">
        <v>12193</v>
      </c>
      <c r="I4825" s="5" t="s">
        <v>21124</v>
      </c>
      <c r="J4825" s="5" t="s">
        <v>23345</v>
      </c>
      <c r="K4825" s="3" t="s">
        <v>12017</v>
      </c>
      <c r="L4825" s="3" t="s">
        <v>12017</v>
      </c>
      <c r="M4825" s="3" t="n">
        <v>2</v>
      </c>
      <c r="N4825" s="20" t="n">
        <v>7.39</v>
      </c>
      <c r="O4825" s="21" t="s">
        <v>12127</v>
      </c>
    </row>
    <row r="4826" customFormat="false" ht="15" hidden="false" customHeight="true" outlineLevel="0" collapsed="false">
      <c r="A4826" s="3" t="s">
        <v>9664</v>
      </c>
      <c r="B4826" s="3" t="s">
        <v>23831</v>
      </c>
      <c r="C4826" s="3" t="s">
        <v>9663</v>
      </c>
      <c r="D4826" s="5" t="s">
        <v>23832</v>
      </c>
      <c r="E4826" s="5" t="s">
        <v>12457</v>
      </c>
      <c r="F4826" s="5" t="s">
        <v>12458</v>
      </c>
      <c r="G4826" s="5" t="s">
        <v>12190</v>
      </c>
      <c r="H4826" s="5" t="s">
        <v>12193</v>
      </c>
      <c r="I4826" s="5" t="s">
        <v>23762</v>
      </c>
      <c r="J4826" s="5" t="s">
        <v>12328</v>
      </c>
      <c r="K4826" s="3" t="s">
        <v>12021</v>
      </c>
      <c r="L4826" s="3" t="s">
        <v>12017</v>
      </c>
      <c r="M4826" s="3" t="n">
        <v>1</v>
      </c>
      <c r="N4826" s="20" t="n">
        <v>5.89</v>
      </c>
      <c r="O4826" s="21" t="s">
        <v>12417</v>
      </c>
    </row>
    <row r="4827" customFormat="false" ht="15" hidden="false" customHeight="true" outlineLevel="0" collapsed="false">
      <c r="A4827" s="3" t="s">
        <v>9666</v>
      </c>
      <c r="B4827" s="3" t="s">
        <v>23833</v>
      </c>
      <c r="C4827" s="3" t="s">
        <v>9665</v>
      </c>
      <c r="D4827" s="5" t="s">
        <v>23834</v>
      </c>
      <c r="E4827" s="5" t="s">
        <v>23237</v>
      </c>
      <c r="F4827" s="5" t="s">
        <v>23238</v>
      </c>
      <c r="G4827" s="5" t="s">
        <v>12190</v>
      </c>
      <c r="H4827" s="5" t="s">
        <v>12193</v>
      </c>
      <c r="I4827" s="5" t="s">
        <v>23762</v>
      </c>
      <c r="J4827" s="5" t="s">
        <v>12328</v>
      </c>
      <c r="K4827" s="3" t="s">
        <v>12017</v>
      </c>
      <c r="L4827" s="3" t="s">
        <v>12017</v>
      </c>
      <c r="M4827" s="3" t="n">
        <v>12</v>
      </c>
      <c r="N4827" s="20" t="n">
        <v>6.29</v>
      </c>
      <c r="O4827" s="21" t="s">
        <v>14123</v>
      </c>
    </row>
    <row r="4828" customFormat="false" ht="15" hidden="false" customHeight="true" outlineLevel="0" collapsed="false">
      <c r="A4828" s="3" t="s">
        <v>9668</v>
      </c>
      <c r="B4828" s="3" t="s">
        <v>23835</v>
      </c>
      <c r="C4828" s="3" t="s">
        <v>9667</v>
      </c>
      <c r="D4828" s="5" t="s">
        <v>23836</v>
      </c>
      <c r="E4828" s="5" t="s">
        <v>23228</v>
      </c>
      <c r="F4828" s="5" t="s">
        <v>23229</v>
      </c>
      <c r="G4828" s="5" t="s">
        <v>12190</v>
      </c>
      <c r="H4828" s="5" t="s">
        <v>12193</v>
      </c>
      <c r="I4828" s="5" t="s">
        <v>23762</v>
      </c>
      <c r="J4828" s="5" t="s">
        <v>12328</v>
      </c>
      <c r="K4828" s="3" t="s">
        <v>12017</v>
      </c>
      <c r="L4828" s="3" t="s">
        <v>12017</v>
      </c>
      <c r="M4828" s="3" t="n">
        <v>6</v>
      </c>
      <c r="N4828" s="20" t="n">
        <v>6.29</v>
      </c>
      <c r="O4828" s="21" t="s">
        <v>16926</v>
      </c>
    </row>
    <row r="4829" customFormat="false" ht="15" hidden="false" customHeight="true" outlineLevel="0" collapsed="false">
      <c r="A4829" s="3" t="s">
        <v>9670</v>
      </c>
      <c r="B4829" s="3" t="s">
        <v>23837</v>
      </c>
      <c r="C4829" s="3" t="s">
        <v>9669</v>
      </c>
      <c r="D4829" s="5" t="s">
        <v>23838</v>
      </c>
      <c r="E4829" s="5" t="s">
        <v>23237</v>
      </c>
      <c r="F4829" s="5" t="s">
        <v>23238</v>
      </c>
      <c r="G4829" s="5" t="s">
        <v>12190</v>
      </c>
      <c r="H4829" s="5" t="s">
        <v>12193</v>
      </c>
      <c r="I4829" s="5" t="s">
        <v>23762</v>
      </c>
      <c r="J4829" s="5" t="s">
        <v>12328</v>
      </c>
      <c r="K4829" s="3" t="s">
        <v>12017</v>
      </c>
      <c r="L4829" s="3" t="s">
        <v>12017</v>
      </c>
      <c r="M4829" s="3" t="n">
        <v>24</v>
      </c>
      <c r="N4829" s="20" t="n">
        <v>8.39</v>
      </c>
      <c r="O4829" s="21" t="s">
        <v>16321</v>
      </c>
    </row>
    <row r="4830" customFormat="false" ht="15" hidden="false" customHeight="true" outlineLevel="0" collapsed="false">
      <c r="A4830" s="3" t="s">
        <v>9672</v>
      </c>
      <c r="B4830" s="3" t="s">
        <v>23839</v>
      </c>
      <c r="C4830" s="3" t="s">
        <v>9671</v>
      </c>
      <c r="D4830" s="5" t="s">
        <v>23840</v>
      </c>
      <c r="E4830" s="5" t="s">
        <v>23237</v>
      </c>
      <c r="F4830" s="5" t="s">
        <v>23238</v>
      </c>
      <c r="G4830" s="5" t="s">
        <v>12190</v>
      </c>
      <c r="H4830" s="5" t="s">
        <v>12193</v>
      </c>
      <c r="I4830" s="5" t="s">
        <v>23762</v>
      </c>
      <c r="J4830" s="5" t="s">
        <v>12512</v>
      </c>
      <c r="K4830" s="3" t="s">
        <v>12017</v>
      </c>
      <c r="L4830" s="3" t="s">
        <v>12017</v>
      </c>
      <c r="M4830" s="3" t="n">
        <v>6</v>
      </c>
      <c r="N4830" s="20" t="n">
        <v>5.29</v>
      </c>
      <c r="O4830" s="21" t="s">
        <v>17041</v>
      </c>
    </row>
    <row r="4831" customFormat="false" ht="15" hidden="false" customHeight="true" outlineLevel="0" collapsed="false">
      <c r="A4831" s="3" t="s">
        <v>9674</v>
      </c>
      <c r="B4831" s="3" t="s">
        <v>23841</v>
      </c>
      <c r="C4831" s="3" t="s">
        <v>9673</v>
      </c>
      <c r="D4831" s="5" t="s">
        <v>23842</v>
      </c>
      <c r="E4831" s="5" t="s">
        <v>12457</v>
      </c>
      <c r="F4831" s="5" t="s">
        <v>12458</v>
      </c>
      <c r="G4831" s="5" t="s">
        <v>12190</v>
      </c>
      <c r="H4831" s="5" t="s">
        <v>12193</v>
      </c>
      <c r="I4831" s="5" t="s">
        <v>23762</v>
      </c>
      <c r="J4831" s="5" t="s">
        <v>12328</v>
      </c>
      <c r="K4831" s="3" t="s">
        <v>12021</v>
      </c>
      <c r="L4831" s="3" t="s">
        <v>12017</v>
      </c>
      <c r="M4831" s="3" t="n">
        <v>24</v>
      </c>
      <c r="N4831" s="20" t="n">
        <v>5.99</v>
      </c>
      <c r="O4831" s="21" t="s">
        <v>13538</v>
      </c>
    </row>
    <row r="4832" customFormat="false" ht="15" hidden="false" customHeight="true" outlineLevel="0" collapsed="false">
      <c r="A4832" s="3" t="s">
        <v>9676</v>
      </c>
      <c r="B4832" s="3" t="s">
        <v>23843</v>
      </c>
      <c r="C4832" s="3" t="s">
        <v>9675</v>
      </c>
      <c r="D4832" s="5" t="s">
        <v>23844</v>
      </c>
      <c r="E4832" s="5" t="s">
        <v>23256</v>
      </c>
      <c r="F4832" s="5" t="s">
        <v>23257</v>
      </c>
      <c r="G4832" s="5" t="s">
        <v>12190</v>
      </c>
      <c r="H4832" s="5" t="s">
        <v>12193</v>
      </c>
      <c r="I4832" s="5" t="s">
        <v>21124</v>
      </c>
      <c r="J4832" s="5" t="s">
        <v>12328</v>
      </c>
      <c r="K4832" s="3" t="s">
        <v>12017</v>
      </c>
      <c r="L4832" s="3" t="s">
        <v>12017</v>
      </c>
      <c r="M4832" s="3" t="n">
        <v>6</v>
      </c>
      <c r="N4832" s="20" t="n">
        <v>5.79</v>
      </c>
      <c r="O4832" s="21" t="s">
        <v>13409</v>
      </c>
    </row>
    <row r="4833" customFormat="false" ht="15" hidden="false" customHeight="true" outlineLevel="0" collapsed="false">
      <c r="A4833" s="3" t="s">
        <v>9678</v>
      </c>
      <c r="B4833" s="3" t="s">
        <v>23845</v>
      </c>
      <c r="C4833" s="3" t="s">
        <v>9677</v>
      </c>
      <c r="D4833" s="5" t="s">
        <v>23846</v>
      </c>
      <c r="E4833" s="5" t="s">
        <v>12457</v>
      </c>
      <c r="F4833" s="5" t="s">
        <v>12458</v>
      </c>
      <c r="G4833" s="5" t="s">
        <v>12190</v>
      </c>
      <c r="H4833" s="5" t="s">
        <v>12193</v>
      </c>
      <c r="I4833" s="5" t="s">
        <v>21124</v>
      </c>
      <c r="J4833" s="5" t="s">
        <v>12512</v>
      </c>
      <c r="K4833" s="3" t="s">
        <v>12021</v>
      </c>
      <c r="L4833" s="3" t="s">
        <v>12017</v>
      </c>
      <c r="M4833" s="3" t="n">
        <v>8</v>
      </c>
      <c r="N4833" s="20" t="n">
        <v>8.39</v>
      </c>
      <c r="O4833" s="21" t="s">
        <v>14687</v>
      </c>
    </row>
    <row r="4834" customFormat="false" ht="15" hidden="false" customHeight="true" outlineLevel="0" collapsed="false">
      <c r="A4834" s="3" t="s">
        <v>9680</v>
      </c>
      <c r="B4834" s="3" t="s">
        <v>23847</v>
      </c>
      <c r="C4834" s="3" t="s">
        <v>9679</v>
      </c>
      <c r="D4834" s="5" t="s">
        <v>23848</v>
      </c>
      <c r="E4834" s="5" t="s">
        <v>23237</v>
      </c>
      <c r="F4834" s="5" t="s">
        <v>23238</v>
      </c>
      <c r="G4834" s="5" t="s">
        <v>12190</v>
      </c>
      <c r="H4834" s="5" t="s">
        <v>12193</v>
      </c>
      <c r="I4834" s="5" t="s">
        <v>21124</v>
      </c>
      <c r="J4834" s="5" t="s">
        <v>12512</v>
      </c>
      <c r="K4834" s="3" t="s">
        <v>12017</v>
      </c>
      <c r="L4834" s="3" t="s">
        <v>12017</v>
      </c>
      <c r="M4834" s="3" t="n">
        <v>24</v>
      </c>
      <c r="N4834" s="20" t="n">
        <v>8.99</v>
      </c>
      <c r="O4834" s="21" t="s">
        <v>12396</v>
      </c>
    </row>
    <row r="4835" customFormat="false" ht="15" hidden="false" customHeight="true" outlineLevel="0" collapsed="false">
      <c r="A4835" s="3" t="s">
        <v>9682</v>
      </c>
      <c r="B4835" s="3" t="s">
        <v>23849</v>
      </c>
      <c r="C4835" s="3" t="s">
        <v>9681</v>
      </c>
      <c r="D4835" s="5" t="s">
        <v>23850</v>
      </c>
      <c r="E4835" s="5" t="s">
        <v>23228</v>
      </c>
      <c r="F4835" s="5" t="s">
        <v>23229</v>
      </c>
      <c r="G4835" s="5" t="s">
        <v>12190</v>
      </c>
      <c r="H4835" s="5" t="s">
        <v>12193</v>
      </c>
      <c r="I4835" s="5" t="s">
        <v>23762</v>
      </c>
      <c r="J4835" s="5" t="s">
        <v>12328</v>
      </c>
      <c r="K4835" s="3" t="s">
        <v>12017</v>
      </c>
      <c r="L4835" s="3" t="s">
        <v>12017</v>
      </c>
      <c r="M4835" s="3" t="n">
        <v>2</v>
      </c>
      <c r="N4835" s="20" t="n">
        <v>6.89</v>
      </c>
      <c r="O4835" s="21" t="s">
        <v>12814</v>
      </c>
    </row>
    <row r="4836" customFormat="false" ht="15" hidden="false" customHeight="true" outlineLevel="0" collapsed="false">
      <c r="A4836" s="3" t="s">
        <v>9684</v>
      </c>
      <c r="B4836" s="3" t="s">
        <v>23851</v>
      </c>
      <c r="C4836" s="3" t="s">
        <v>9683</v>
      </c>
      <c r="D4836" s="5" t="s">
        <v>23852</v>
      </c>
      <c r="E4836" s="5" t="s">
        <v>12457</v>
      </c>
      <c r="F4836" s="5" t="s">
        <v>12458</v>
      </c>
      <c r="G4836" s="5" t="s">
        <v>12190</v>
      </c>
      <c r="H4836" s="5" t="s">
        <v>12193</v>
      </c>
      <c r="I4836" s="5" t="s">
        <v>23762</v>
      </c>
      <c r="J4836" s="5" t="s">
        <v>12328</v>
      </c>
      <c r="K4836" s="3" t="s">
        <v>12021</v>
      </c>
      <c r="L4836" s="3" t="s">
        <v>12017</v>
      </c>
      <c r="M4836" s="3" t="n">
        <v>2</v>
      </c>
      <c r="N4836" s="20" t="n">
        <v>8.99</v>
      </c>
      <c r="O4836" s="21" t="s">
        <v>16215</v>
      </c>
    </row>
    <row r="4837" customFormat="false" ht="15" hidden="false" customHeight="true" outlineLevel="0" collapsed="false">
      <c r="A4837" s="3" t="s">
        <v>9686</v>
      </c>
      <c r="B4837" s="3" t="s">
        <v>23853</v>
      </c>
      <c r="C4837" s="3" t="s">
        <v>9685</v>
      </c>
      <c r="D4837" s="5" t="s">
        <v>23854</v>
      </c>
      <c r="E4837" s="5" t="s">
        <v>12457</v>
      </c>
      <c r="F4837" s="5" t="s">
        <v>12458</v>
      </c>
      <c r="G4837" s="5" t="s">
        <v>12190</v>
      </c>
      <c r="H4837" s="5" t="s">
        <v>12193</v>
      </c>
      <c r="I4837" s="5" t="s">
        <v>21124</v>
      </c>
      <c r="J4837" s="5" t="s">
        <v>12328</v>
      </c>
      <c r="K4837" s="3" t="s">
        <v>12021</v>
      </c>
      <c r="L4837" s="3" t="s">
        <v>12017</v>
      </c>
      <c r="M4837" s="3" t="n">
        <v>4</v>
      </c>
      <c r="N4837" s="20" t="n">
        <v>8.29</v>
      </c>
      <c r="O4837" s="21" t="s">
        <v>23855</v>
      </c>
    </row>
    <row r="4838" customFormat="false" ht="15" hidden="false" customHeight="true" outlineLevel="0" collapsed="false">
      <c r="A4838" s="3" t="s">
        <v>9688</v>
      </c>
      <c r="B4838" s="3" t="s">
        <v>23856</v>
      </c>
      <c r="C4838" s="3" t="s">
        <v>9687</v>
      </c>
      <c r="D4838" s="5" t="s">
        <v>23857</v>
      </c>
      <c r="E4838" s="5" t="s">
        <v>23256</v>
      </c>
      <c r="F4838" s="5" t="s">
        <v>23257</v>
      </c>
      <c r="G4838" s="5" t="s">
        <v>12190</v>
      </c>
      <c r="H4838" s="5" t="s">
        <v>12193</v>
      </c>
      <c r="I4838" s="5" t="s">
        <v>21124</v>
      </c>
      <c r="J4838" s="5" t="s">
        <v>12328</v>
      </c>
      <c r="K4838" s="3" t="s">
        <v>12017</v>
      </c>
      <c r="L4838" s="3" t="s">
        <v>12017</v>
      </c>
      <c r="M4838" s="3" t="n">
        <v>2</v>
      </c>
      <c r="N4838" s="20" t="n">
        <v>5.29</v>
      </c>
      <c r="O4838" s="21" t="s">
        <v>12953</v>
      </c>
    </row>
    <row r="4839" customFormat="false" ht="15" hidden="false" customHeight="true" outlineLevel="0" collapsed="false">
      <c r="A4839" s="3" t="s">
        <v>9690</v>
      </c>
      <c r="B4839" s="3" t="s">
        <v>23858</v>
      </c>
      <c r="C4839" s="3" t="s">
        <v>9689</v>
      </c>
      <c r="D4839" s="5" t="s">
        <v>23859</v>
      </c>
      <c r="E4839" s="5" t="s">
        <v>12457</v>
      </c>
      <c r="F4839" s="5" t="s">
        <v>12458</v>
      </c>
      <c r="G4839" s="5" t="s">
        <v>12190</v>
      </c>
      <c r="H4839" s="5" t="s">
        <v>12193</v>
      </c>
      <c r="I4839" s="5" t="s">
        <v>21124</v>
      </c>
      <c r="J4839" s="5" t="s">
        <v>12512</v>
      </c>
      <c r="K4839" s="3" t="s">
        <v>12021</v>
      </c>
      <c r="L4839" s="3" t="s">
        <v>12017</v>
      </c>
      <c r="M4839" s="3" t="n">
        <v>1</v>
      </c>
      <c r="N4839" s="20" t="n">
        <v>7.89</v>
      </c>
      <c r="O4839" s="21" t="s">
        <v>12425</v>
      </c>
    </row>
    <row r="4840" customFormat="false" ht="15" hidden="false" customHeight="true" outlineLevel="0" collapsed="false">
      <c r="A4840" s="3" t="s">
        <v>9692</v>
      </c>
      <c r="B4840" s="3" t="s">
        <v>23860</v>
      </c>
      <c r="C4840" s="3" t="s">
        <v>9691</v>
      </c>
      <c r="D4840" s="5" t="s">
        <v>23861</v>
      </c>
      <c r="E4840" s="5" t="s">
        <v>23256</v>
      </c>
      <c r="F4840" s="5" t="s">
        <v>23257</v>
      </c>
      <c r="G4840" s="5" t="s">
        <v>12190</v>
      </c>
      <c r="H4840" s="5" t="s">
        <v>12193</v>
      </c>
      <c r="I4840" s="5" t="s">
        <v>21124</v>
      </c>
      <c r="J4840" s="5" t="s">
        <v>23345</v>
      </c>
      <c r="K4840" s="3" t="s">
        <v>12017</v>
      </c>
      <c r="L4840" s="3" t="s">
        <v>12017</v>
      </c>
      <c r="M4840" s="3" t="n">
        <v>12</v>
      </c>
      <c r="N4840" s="20" t="n">
        <v>6.99</v>
      </c>
      <c r="O4840" s="21" t="s">
        <v>13033</v>
      </c>
    </row>
    <row r="4841" customFormat="false" ht="15" hidden="false" customHeight="true" outlineLevel="0" collapsed="false">
      <c r="A4841" s="3" t="s">
        <v>9694</v>
      </c>
      <c r="B4841" s="3" t="s">
        <v>23862</v>
      </c>
      <c r="C4841" s="3" t="s">
        <v>9693</v>
      </c>
      <c r="D4841" s="5" t="s">
        <v>23863</v>
      </c>
      <c r="E4841" s="5" t="s">
        <v>23256</v>
      </c>
      <c r="F4841" s="5" t="s">
        <v>23257</v>
      </c>
      <c r="G4841" s="5" t="s">
        <v>12190</v>
      </c>
      <c r="H4841" s="5" t="s">
        <v>12193</v>
      </c>
      <c r="I4841" s="5" t="s">
        <v>23762</v>
      </c>
      <c r="J4841" s="5" t="s">
        <v>12328</v>
      </c>
      <c r="K4841" s="3" t="s">
        <v>12017</v>
      </c>
      <c r="L4841" s="3" t="s">
        <v>12017</v>
      </c>
      <c r="M4841" s="3" t="n">
        <v>8</v>
      </c>
      <c r="N4841" s="20" t="n">
        <v>6.79</v>
      </c>
      <c r="O4841" s="21" t="s">
        <v>23864</v>
      </c>
    </row>
    <row r="4842" customFormat="false" ht="15" hidden="false" customHeight="true" outlineLevel="0" collapsed="false">
      <c r="A4842" s="3" t="s">
        <v>9696</v>
      </c>
      <c r="B4842" s="3" t="s">
        <v>23865</v>
      </c>
      <c r="C4842" s="3" t="s">
        <v>9695</v>
      </c>
      <c r="D4842" s="5" t="s">
        <v>23866</v>
      </c>
      <c r="E4842" s="5" t="s">
        <v>23228</v>
      </c>
      <c r="F4842" s="5" t="s">
        <v>23229</v>
      </c>
      <c r="G4842" s="5" t="s">
        <v>12190</v>
      </c>
      <c r="H4842" s="5" t="s">
        <v>12195</v>
      </c>
      <c r="I4842" s="5" t="s">
        <v>13550</v>
      </c>
      <c r="J4842" s="5" t="s">
        <v>12328</v>
      </c>
      <c r="K4842" s="3" t="s">
        <v>12017</v>
      </c>
      <c r="L4842" s="3" t="s">
        <v>12017</v>
      </c>
      <c r="M4842" s="3" t="n">
        <v>24</v>
      </c>
      <c r="N4842" s="20" t="n">
        <v>5.79</v>
      </c>
      <c r="O4842" s="21" t="s">
        <v>19803</v>
      </c>
    </row>
    <row r="4843" customFormat="false" ht="15" hidden="false" customHeight="true" outlineLevel="0" collapsed="false">
      <c r="A4843" s="3" t="s">
        <v>9698</v>
      </c>
      <c r="B4843" s="3" t="s">
        <v>23867</v>
      </c>
      <c r="C4843" s="3" t="s">
        <v>9697</v>
      </c>
      <c r="D4843" s="5" t="s">
        <v>23868</v>
      </c>
      <c r="E4843" s="5" t="s">
        <v>23256</v>
      </c>
      <c r="F4843" s="5" t="s">
        <v>23257</v>
      </c>
      <c r="G4843" s="5" t="s">
        <v>12190</v>
      </c>
      <c r="H4843" s="5" t="s">
        <v>12195</v>
      </c>
      <c r="I4843" s="5" t="s">
        <v>18480</v>
      </c>
      <c r="J4843" s="5" t="s">
        <v>12328</v>
      </c>
      <c r="K4843" s="3" t="s">
        <v>12017</v>
      </c>
      <c r="L4843" s="3" t="s">
        <v>12017</v>
      </c>
      <c r="M4843" s="3" t="n">
        <v>24</v>
      </c>
      <c r="N4843" s="20" t="n">
        <v>4.99</v>
      </c>
      <c r="O4843" s="21" t="s">
        <v>12329</v>
      </c>
    </row>
    <row r="4844" customFormat="false" ht="15" hidden="false" customHeight="true" outlineLevel="0" collapsed="false">
      <c r="A4844" s="3" t="s">
        <v>9700</v>
      </c>
      <c r="B4844" s="3" t="s">
        <v>23869</v>
      </c>
      <c r="C4844" s="3" t="s">
        <v>9699</v>
      </c>
      <c r="D4844" s="5" t="s">
        <v>23870</v>
      </c>
      <c r="E4844" s="5" t="s">
        <v>23228</v>
      </c>
      <c r="F4844" s="5" t="s">
        <v>23229</v>
      </c>
      <c r="G4844" s="5" t="s">
        <v>12190</v>
      </c>
      <c r="H4844" s="5" t="s">
        <v>12195</v>
      </c>
      <c r="I4844" s="5" t="s">
        <v>18480</v>
      </c>
      <c r="J4844" s="5" t="s">
        <v>12328</v>
      </c>
      <c r="K4844" s="3" t="s">
        <v>12017</v>
      </c>
      <c r="L4844" s="3" t="s">
        <v>12017</v>
      </c>
      <c r="M4844" s="3" t="n">
        <v>6</v>
      </c>
      <c r="N4844" s="20" t="n">
        <v>6.49</v>
      </c>
      <c r="O4844" s="21" t="s">
        <v>13942</v>
      </c>
    </row>
    <row r="4845" customFormat="false" ht="15" hidden="false" customHeight="true" outlineLevel="0" collapsed="false">
      <c r="A4845" s="3" t="s">
        <v>9702</v>
      </c>
      <c r="B4845" s="3" t="s">
        <v>23871</v>
      </c>
      <c r="C4845" s="3" t="s">
        <v>9701</v>
      </c>
      <c r="D4845" s="5" t="s">
        <v>23872</v>
      </c>
      <c r="E4845" s="5" t="s">
        <v>23256</v>
      </c>
      <c r="F4845" s="5" t="s">
        <v>23257</v>
      </c>
      <c r="G4845" s="5" t="s">
        <v>12190</v>
      </c>
      <c r="H4845" s="5" t="s">
        <v>12195</v>
      </c>
      <c r="I4845" s="5" t="s">
        <v>13550</v>
      </c>
      <c r="J4845" s="5" t="s">
        <v>12328</v>
      </c>
      <c r="K4845" s="3" t="s">
        <v>12017</v>
      </c>
      <c r="L4845" s="3" t="s">
        <v>12017</v>
      </c>
      <c r="M4845" s="3" t="n">
        <v>1</v>
      </c>
      <c r="N4845" s="20" t="n">
        <v>5.49</v>
      </c>
      <c r="O4845" s="21" t="s">
        <v>17581</v>
      </c>
    </row>
    <row r="4846" customFormat="false" ht="15" hidden="false" customHeight="true" outlineLevel="0" collapsed="false">
      <c r="A4846" s="3" t="s">
        <v>9704</v>
      </c>
      <c r="B4846" s="3" t="s">
        <v>23873</v>
      </c>
      <c r="C4846" s="3" t="s">
        <v>9703</v>
      </c>
      <c r="D4846" s="5" t="s">
        <v>23874</v>
      </c>
      <c r="E4846" s="5" t="s">
        <v>23237</v>
      </c>
      <c r="F4846" s="5" t="s">
        <v>23238</v>
      </c>
      <c r="G4846" s="5" t="s">
        <v>12190</v>
      </c>
      <c r="H4846" s="5" t="s">
        <v>12195</v>
      </c>
      <c r="I4846" s="5" t="s">
        <v>18480</v>
      </c>
      <c r="J4846" s="5" t="s">
        <v>12328</v>
      </c>
      <c r="K4846" s="3" t="s">
        <v>12017</v>
      </c>
      <c r="L4846" s="3" t="s">
        <v>12017</v>
      </c>
      <c r="M4846" s="3" t="n">
        <v>24</v>
      </c>
      <c r="N4846" s="20" t="n">
        <v>5.89</v>
      </c>
      <c r="O4846" s="21" t="s">
        <v>19884</v>
      </c>
    </row>
    <row r="4847" customFormat="false" ht="15" hidden="false" customHeight="true" outlineLevel="0" collapsed="false">
      <c r="A4847" s="3" t="s">
        <v>9706</v>
      </c>
      <c r="B4847" s="3" t="s">
        <v>23875</v>
      </c>
      <c r="C4847" s="3" t="s">
        <v>9705</v>
      </c>
      <c r="D4847" s="5" t="s">
        <v>23876</v>
      </c>
      <c r="E4847" s="5" t="s">
        <v>23237</v>
      </c>
      <c r="F4847" s="5" t="s">
        <v>23238</v>
      </c>
      <c r="G4847" s="5" t="s">
        <v>12190</v>
      </c>
      <c r="H4847" s="5" t="s">
        <v>12195</v>
      </c>
      <c r="I4847" s="5" t="s">
        <v>18480</v>
      </c>
      <c r="J4847" s="5" t="s">
        <v>12512</v>
      </c>
      <c r="K4847" s="3" t="s">
        <v>12017</v>
      </c>
      <c r="L4847" s="3" t="s">
        <v>12017</v>
      </c>
      <c r="M4847" s="3" t="n">
        <v>8</v>
      </c>
      <c r="N4847" s="20" t="n">
        <v>3.29</v>
      </c>
      <c r="O4847" s="21" t="s">
        <v>13923</v>
      </c>
    </row>
    <row r="4848" customFormat="false" ht="15" hidden="false" customHeight="true" outlineLevel="0" collapsed="false">
      <c r="A4848" s="3" t="s">
        <v>9708</v>
      </c>
      <c r="B4848" s="3" t="s">
        <v>23877</v>
      </c>
      <c r="C4848" s="3" t="s">
        <v>9707</v>
      </c>
      <c r="D4848" s="5" t="s">
        <v>23878</v>
      </c>
      <c r="E4848" s="5" t="s">
        <v>23237</v>
      </c>
      <c r="F4848" s="5" t="s">
        <v>23238</v>
      </c>
      <c r="G4848" s="5" t="s">
        <v>12190</v>
      </c>
      <c r="H4848" s="5" t="s">
        <v>12195</v>
      </c>
      <c r="I4848" s="5" t="s">
        <v>13550</v>
      </c>
      <c r="J4848" s="5" t="s">
        <v>12328</v>
      </c>
      <c r="K4848" s="3" t="s">
        <v>12017</v>
      </c>
      <c r="L4848" s="3" t="s">
        <v>12017</v>
      </c>
      <c r="M4848" s="3" t="n">
        <v>6</v>
      </c>
      <c r="N4848" s="20" t="n">
        <v>5.39</v>
      </c>
      <c r="O4848" s="21" t="s">
        <v>18366</v>
      </c>
    </row>
    <row r="4849" customFormat="false" ht="15" hidden="false" customHeight="true" outlineLevel="0" collapsed="false">
      <c r="A4849" s="3" t="s">
        <v>9710</v>
      </c>
      <c r="B4849" s="3" t="s">
        <v>23879</v>
      </c>
      <c r="C4849" s="3" t="s">
        <v>9709</v>
      </c>
      <c r="D4849" s="5" t="s">
        <v>23880</v>
      </c>
      <c r="E4849" s="5" t="s">
        <v>23237</v>
      </c>
      <c r="F4849" s="5" t="s">
        <v>23238</v>
      </c>
      <c r="G4849" s="5" t="s">
        <v>12190</v>
      </c>
      <c r="H4849" s="5" t="s">
        <v>12195</v>
      </c>
      <c r="I4849" s="5" t="s">
        <v>13550</v>
      </c>
      <c r="J4849" s="5" t="s">
        <v>12328</v>
      </c>
      <c r="K4849" s="3" t="s">
        <v>12017</v>
      </c>
      <c r="L4849" s="3" t="s">
        <v>12017</v>
      </c>
      <c r="M4849" s="3" t="n">
        <v>4</v>
      </c>
      <c r="N4849" s="20" t="n">
        <v>4.89</v>
      </c>
      <c r="O4849" s="21" t="s">
        <v>21810</v>
      </c>
    </row>
    <row r="4850" customFormat="false" ht="15" hidden="false" customHeight="true" outlineLevel="0" collapsed="false">
      <c r="A4850" s="3" t="s">
        <v>9712</v>
      </c>
      <c r="B4850" s="3" t="s">
        <v>23881</v>
      </c>
      <c r="C4850" s="3" t="s">
        <v>9711</v>
      </c>
      <c r="D4850" s="5" t="s">
        <v>23882</v>
      </c>
      <c r="E4850" s="5" t="s">
        <v>12457</v>
      </c>
      <c r="F4850" s="5" t="s">
        <v>12458</v>
      </c>
      <c r="G4850" s="5" t="s">
        <v>12190</v>
      </c>
      <c r="H4850" s="5" t="s">
        <v>12195</v>
      </c>
      <c r="I4850" s="5" t="s">
        <v>13550</v>
      </c>
      <c r="J4850" s="5" t="s">
        <v>12328</v>
      </c>
      <c r="K4850" s="3" t="s">
        <v>12021</v>
      </c>
      <c r="L4850" s="3" t="s">
        <v>12017</v>
      </c>
      <c r="M4850" s="3" t="n">
        <v>6</v>
      </c>
      <c r="N4850" s="20" t="n">
        <v>3.79</v>
      </c>
      <c r="O4850" s="21" t="s">
        <v>16789</v>
      </c>
    </row>
    <row r="4851" customFormat="false" ht="15" hidden="false" customHeight="true" outlineLevel="0" collapsed="false">
      <c r="A4851" s="3" t="s">
        <v>9714</v>
      </c>
      <c r="B4851" s="3" t="s">
        <v>23883</v>
      </c>
      <c r="C4851" s="3" t="s">
        <v>9713</v>
      </c>
      <c r="D4851" s="5" t="s">
        <v>23884</v>
      </c>
      <c r="E4851" s="5" t="s">
        <v>23237</v>
      </c>
      <c r="F4851" s="5" t="s">
        <v>23238</v>
      </c>
      <c r="G4851" s="5" t="s">
        <v>12190</v>
      </c>
      <c r="H4851" s="5" t="s">
        <v>12195</v>
      </c>
      <c r="I4851" s="5" t="s">
        <v>18480</v>
      </c>
      <c r="J4851" s="5" t="s">
        <v>12328</v>
      </c>
      <c r="K4851" s="3" t="s">
        <v>12017</v>
      </c>
      <c r="L4851" s="3" t="s">
        <v>12017</v>
      </c>
      <c r="M4851" s="3" t="n">
        <v>12</v>
      </c>
      <c r="N4851" s="20" t="n">
        <v>5.89</v>
      </c>
      <c r="O4851" s="21" t="s">
        <v>12439</v>
      </c>
    </row>
    <row r="4852" customFormat="false" ht="15" hidden="false" customHeight="true" outlineLevel="0" collapsed="false">
      <c r="A4852" s="3" t="s">
        <v>9716</v>
      </c>
      <c r="B4852" s="3" t="s">
        <v>23885</v>
      </c>
      <c r="C4852" s="3" t="s">
        <v>9715</v>
      </c>
      <c r="D4852" s="5" t="s">
        <v>23886</v>
      </c>
      <c r="E4852" s="5" t="s">
        <v>23228</v>
      </c>
      <c r="F4852" s="5" t="s">
        <v>23229</v>
      </c>
      <c r="G4852" s="5" t="s">
        <v>12190</v>
      </c>
      <c r="H4852" s="5" t="s">
        <v>12195</v>
      </c>
      <c r="I4852" s="5" t="s">
        <v>18480</v>
      </c>
      <c r="J4852" s="5" t="s">
        <v>12512</v>
      </c>
      <c r="K4852" s="3" t="s">
        <v>12017</v>
      </c>
      <c r="L4852" s="3" t="s">
        <v>12017</v>
      </c>
      <c r="M4852" s="3" t="n">
        <v>4</v>
      </c>
      <c r="N4852" s="20" t="n">
        <v>3.39</v>
      </c>
      <c r="O4852" s="21" t="s">
        <v>23887</v>
      </c>
    </row>
    <row r="4853" customFormat="false" ht="15" hidden="false" customHeight="true" outlineLevel="0" collapsed="false">
      <c r="A4853" s="3" t="s">
        <v>9718</v>
      </c>
      <c r="B4853" s="3" t="s">
        <v>23888</v>
      </c>
      <c r="C4853" s="3" t="s">
        <v>9717</v>
      </c>
      <c r="D4853" s="5" t="s">
        <v>23889</v>
      </c>
      <c r="E4853" s="5" t="s">
        <v>23228</v>
      </c>
      <c r="F4853" s="5" t="s">
        <v>23229</v>
      </c>
      <c r="G4853" s="5" t="s">
        <v>12190</v>
      </c>
      <c r="H4853" s="5" t="s">
        <v>12195</v>
      </c>
      <c r="I4853" s="5" t="s">
        <v>18480</v>
      </c>
      <c r="J4853" s="5" t="s">
        <v>12328</v>
      </c>
      <c r="K4853" s="3" t="s">
        <v>12017</v>
      </c>
      <c r="L4853" s="3" t="s">
        <v>12017</v>
      </c>
      <c r="M4853" s="3" t="n">
        <v>6</v>
      </c>
      <c r="N4853" s="20" t="n">
        <v>6.49</v>
      </c>
      <c r="O4853" s="21" t="s">
        <v>12425</v>
      </c>
    </row>
    <row r="4854" customFormat="false" ht="15" hidden="false" customHeight="true" outlineLevel="0" collapsed="false">
      <c r="A4854" s="3" t="s">
        <v>9720</v>
      </c>
      <c r="B4854" s="3" t="s">
        <v>23890</v>
      </c>
      <c r="C4854" s="3" t="s">
        <v>9719</v>
      </c>
      <c r="D4854" s="5" t="s">
        <v>23891</v>
      </c>
      <c r="E4854" s="5" t="s">
        <v>23237</v>
      </c>
      <c r="F4854" s="5" t="s">
        <v>23238</v>
      </c>
      <c r="G4854" s="5" t="s">
        <v>12190</v>
      </c>
      <c r="H4854" s="5" t="s">
        <v>12195</v>
      </c>
      <c r="I4854" s="5" t="s">
        <v>18480</v>
      </c>
      <c r="J4854" s="5" t="s">
        <v>12328</v>
      </c>
      <c r="K4854" s="3" t="s">
        <v>12017</v>
      </c>
      <c r="L4854" s="3" t="s">
        <v>12017</v>
      </c>
      <c r="M4854" s="3" t="n">
        <v>2</v>
      </c>
      <c r="N4854" s="20" t="n">
        <v>5.89</v>
      </c>
      <c r="O4854" s="21" t="s">
        <v>23703</v>
      </c>
    </row>
    <row r="4855" customFormat="false" ht="15" hidden="false" customHeight="true" outlineLevel="0" collapsed="false">
      <c r="A4855" s="3" t="s">
        <v>9722</v>
      </c>
      <c r="B4855" s="3" t="s">
        <v>23892</v>
      </c>
      <c r="C4855" s="3" t="s">
        <v>9721</v>
      </c>
      <c r="D4855" s="5" t="s">
        <v>23893</v>
      </c>
      <c r="E4855" s="5" t="s">
        <v>23256</v>
      </c>
      <c r="F4855" s="5" t="s">
        <v>23257</v>
      </c>
      <c r="G4855" s="5" t="s">
        <v>12190</v>
      </c>
      <c r="H4855" s="5" t="s">
        <v>12195</v>
      </c>
      <c r="I4855" s="5" t="s">
        <v>13550</v>
      </c>
      <c r="J4855" s="5" t="s">
        <v>12328</v>
      </c>
      <c r="K4855" s="3" t="s">
        <v>12017</v>
      </c>
      <c r="L4855" s="3" t="s">
        <v>12017</v>
      </c>
      <c r="M4855" s="3" t="n">
        <v>1</v>
      </c>
      <c r="N4855" s="20" t="n">
        <v>5.39</v>
      </c>
      <c r="O4855" s="21" t="s">
        <v>15554</v>
      </c>
    </row>
    <row r="4856" customFormat="false" ht="15" hidden="false" customHeight="true" outlineLevel="0" collapsed="false">
      <c r="A4856" s="3" t="s">
        <v>9724</v>
      </c>
      <c r="B4856" s="3" t="s">
        <v>23894</v>
      </c>
      <c r="C4856" s="3" t="s">
        <v>9723</v>
      </c>
      <c r="D4856" s="5" t="s">
        <v>23895</v>
      </c>
      <c r="E4856" s="5" t="s">
        <v>23228</v>
      </c>
      <c r="F4856" s="5" t="s">
        <v>23229</v>
      </c>
      <c r="G4856" s="5" t="s">
        <v>12190</v>
      </c>
      <c r="H4856" s="5" t="s">
        <v>12195</v>
      </c>
      <c r="I4856" s="5" t="s">
        <v>13550</v>
      </c>
      <c r="J4856" s="5" t="s">
        <v>12328</v>
      </c>
      <c r="K4856" s="3" t="s">
        <v>12017</v>
      </c>
      <c r="L4856" s="3" t="s">
        <v>12017</v>
      </c>
      <c r="M4856" s="3" t="n">
        <v>1</v>
      </c>
      <c r="N4856" s="20" t="n">
        <v>5.79</v>
      </c>
      <c r="O4856" s="21" t="s">
        <v>13600</v>
      </c>
    </row>
    <row r="4857" customFormat="false" ht="15" hidden="false" customHeight="true" outlineLevel="0" collapsed="false">
      <c r="A4857" s="3" t="s">
        <v>9726</v>
      </c>
      <c r="B4857" s="3" t="s">
        <v>23896</v>
      </c>
      <c r="C4857" s="3" t="s">
        <v>9725</v>
      </c>
      <c r="D4857" s="5" t="s">
        <v>23897</v>
      </c>
      <c r="E4857" s="5" t="s">
        <v>23228</v>
      </c>
      <c r="F4857" s="5" t="s">
        <v>23229</v>
      </c>
      <c r="G4857" s="5" t="s">
        <v>12190</v>
      </c>
      <c r="H4857" s="5" t="s">
        <v>12195</v>
      </c>
      <c r="I4857" s="5" t="s">
        <v>18480</v>
      </c>
      <c r="J4857" s="5" t="s">
        <v>12328</v>
      </c>
      <c r="K4857" s="3" t="s">
        <v>12017</v>
      </c>
      <c r="L4857" s="3" t="s">
        <v>12017</v>
      </c>
      <c r="M4857" s="3" t="n">
        <v>24</v>
      </c>
      <c r="N4857" s="20" t="n">
        <v>5.89</v>
      </c>
      <c r="O4857" s="21" t="s">
        <v>23898</v>
      </c>
    </row>
    <row r="4858" customFormat="false" ht="15" hidden="false" customHeight="true" outlineLevel="0" collapsed="false">
      <c r="A4858" s="3" t="s">
        <v>9728</v>
      </c>
      <c r="B4858" s="3" t="s">
        <v>23899</v>
      </c>
      <c r="C4858" s="3" t="s">
        <v>9727</v>
      </c>
      <c r="D4858" s="5" t="s">
        <v>23900</v>
      </c>
      <c r="E4858" s="5" t="s">
        <v>12457</v>
      </c>
      <c r="F4858" s="5" t="s">
        <v>12458</v>
      </c>
      <c r="G4858" s="5" t="s">
        <v>12190</v>
      </c>
      <c r="H4858" s="5" t="s">
        <v>12195</v>
      </c>
      <c r="I4858" s="5" t="s">
        <v>18480</v>
      </c>
      <c r="J4858" s="5" t="s">
        <v>12328</v>
      </c>
      <c r="K4858" s="3" t="s">
        <v>12021</v>
      </c>
      <c r="L4858" s="3" t="s">
        <v>12017</v>
      </c>
      <c r="M4858" s="3" t="n">
        <v>8</v>
      </c>
      <c r="N4858" s="20" t="n">
        <v>4.89</v>
      </c>
      <c r="O4858" s="21" t="s">
        <v>16517</v>
      </c>
    </row>
    <row r="4859" customFormat="false" ht="15" hidden="false" customHeight="true" outlineLevel="0" collapsed="false">
      <c r="A4859" s="3" t="s">
        <v>9730</v>
      </c>
      <c r="B4859" s="3" t="s">
        <v>23901</v>
      </c>
      <c r="C4859" s="3" t="s">
        <v>9729</v>
      </c>
      <c r="D4859" s="5" t="s">
        <v>23902</v>
      </c>
      <c r="E4859" s="5" t="s">
        <v>23228</v>
      </c>
      <c r="F4859" s="5" t="s">
        <v>23229</v>
      </c>
      <c r="G4859" s="5" t="s">
        <v>12190</v>
      </c>
      <c r="H4859" s="5" t="s">
        <v>12195</v>
      </c>
      <c r="I4859" s="5" t="s">
        <v>18480</v>
      </c>
      <c r="J4859" s="5" t="s">
        <v>12328</v>
      </c>
      <c r="K4859" s="3" t="s">
        <v>12017</v>
      </c>
      <c r="L4859" s="3" t="s">
        <v>12017</v>
      </c>
      <c r="M4859" s="3" t="n">
        <v>4</v>
      </c>
      <c r="N4859" s="20" t="n">
        <v>4.89</v>
      </c>
      <c r="O4859" s="21" t="s">
        <v>18366</v>
      </c>
    </row>
    <row r="4860" customFormat="false" ht="15" hidden="false" customHeight="true" outlineLevel="0" collapsed="false">
      <c r="A4860" s="3" t="s">
        <v>9732</v>
      </c>
      <c r="B4860" s="3" t="s">
        <v>23903</v>
      </c>
      <c r="C4860" s="3" t="s">
        <v>9731</v>
      </c>
      <c r="D4860" s="5" t="s">
        <v>23904</v>
      </c>
      <c r="E4860" s="5" t="s">
        <v>12457</v>
      </c>
      <c r="F4860" s="5" t="s">
        <v>12458</v>
      </c>
      <c r="G4860" s="5" t="s">
        <v>12190</v>
      </c>
      <c r="H4860" s="5" t="s">
        <v>12195</v>
      </c>
      <c r="I4860" s="5" t="s">
        <v>13550</v>
      </c>
      <c r="J4860" s="5" t="s">
        <v>12328</v>
      </c>
      <c r="K4860" s="3" t="s">
        <v>12021</v>
      </c>
      <c r="L4860" s="3" t="s">
        <v>12017</v>
      </c>
      <c r="M4860" s="3" t="n">
        <v>2</v>
      </c>
      <c r="N4860" s="20" t="n">
        <v>5.89</v>
      </c>
      <c r="O4860" s="21" t="s">
        <v>18575</v>
      </c>
    </row>
    <row r="4861" customFormat="false" ht="15" hidden="false" customHeight="true" outlineLevel="0" collapsed="false">
      <c r="A4861" s="3" t="s">
        <v>9734</v>
      </c>
      <c r="B4861" s="3" t="s">
        <v>23905</v>
      </c>
      <c r="C4861" s="3" t="s">
        <v>9733</v>
      </c>
      <c r="D4861" s="5" t="s">
        <v>23906</v>
      </c>
      <c r="E4861" s="5" t="s">
        <v>23256</v>
      </c>
      <c r="F4861" s="5" t="s">
        <v>23257</v>
      </c>
      <c r="G4861" s="5" t="s">
        <v>12190</v>
      </c>
      <c r="H4861" s="5" t="s">
        <v>12195</v>
      </c>
      <c r="I4861" s="5" t="s">
        <v>18480</v>
      </c>
      <c r="J4861" s="5" t="s">
        <v>12328</v>
      </c>
      <c r="K4861" s="3" t="s">
        <v>12017</v>
      </c>
      <c r="L4861" s="3" t="s">
        <v>12017</v>
      </c>
      <c r="M4861" s="3" t="n">
        <v>1</v>
      </c>
      <c r="N4861" s="20" t="n">
        <v>4.29</v>
      </c>
      <c r="O4861" s="21" t="s">
        <v>14690</v>
      </c>
    </row>
    <row r="4862" customFormat="false" ht="15" hidden="false" customHeight="true" outlineLevel="0" collapsed="false">
      <c r="A4862" s="3" t="s">
        <v>9736</v>
      </c>
      <c r="B4862" s="3" t="s">
        <v>23907</v>
      </c>
      <c r="C4862" s="3" t="s">
        <v>9735</v>
      </c>
      <c r="D4862" s="5" t="s">
        <v>23908</v>
      </c>
      <c r="E4862" s="5" t="s">
        <v>23237</v>
      </c>
      <c r="F4862" s="5" t="s">
        <v>23238</v>
      </c>
      <c r="G4862" s="5" t="s">
        <v>12190</v>
      </c>
      <c r="H4862" s="5" t="s">
        <v>12195</v>
      </c>
      <c r="I4862" s="5" t="s">
        <v>13550</v>
      </c>
      <c r="J4862" s="5" t="s">
        <v>12328</v>
      </c>
      <c r="K4862" s="3" t="s">
        <v>12017</v>
      </c>
      <c r="L4862" s="3" t="s">
        <v>12017</v>
      </c>
      <c r="M4862" s="3" t="n">
        <v>1</v>
      </c>
      <c r="N4862" s="20" t="n">
        <v>4.49</v>
      </c>
      <c r="O4862" s="21" t="s">
        <v>12099</v>
      </c>
    </row>
    <row r="4863" customFormat="false" ht="15" hidden="false" customHeight="true" outlineLevel="0" collapsed="false">
      <c r="A4863" s="3" t="s">
        <v>9738</v>
      </c>
      <c r="B4863" s="3" t="s">
        <v>23909</v>
      </c>
      <c r="C4863" s="3" t="s">
        <v>9737</v>
      </c>
      <c r="D4863" s="5" t="s">
        <v>23910</v>
      </c>
      <c r="E4863" s="5" t="s">
        <v>12457</v>
      </c>
      <c r="F4863" s="5" t="s">
        <v>12458</v>
      </c>
      <c r="G4863" s="5" t="s">
        <v>12190</v>
      </c>
      <c r="H4863" s="5" t="s">
        <v>12195</v>
      </c>
      <c r="I4863" s="5" t="s">
        <v>13550</v>
      </c>
      <c r="J4863" s="5" t="s">
        <v>12328</v>
      </c>
      <c r="K4863" s="3" t="s">
        <v>12021</v>
      </c>
      <c r="L4863" s="3" t="s">
        <v>12017</v>
      </c>
      <c r="M4863" s="3" t="n">
        <v>2</v>
      </c>
      <c r="N4863" s="20" t="n">
        <v>6.99</v>
      </c>
      <c r="O4863" s="21" t="s">
        <v>23911</v>
      </c>
    </row>
    <row r="4864" customFormat="false" ht="15" hidden="false" customHeight="true" outlineLevel="0" collapsed="false">
      <c r="A4864" s="3" t="s">
        <v>9740</v>
      </c>
      <c r="B4864" s="3" t="s">
        <v>23912</v>
      </c>
      <c r="C4864" s="3" t="s">
        <v>9739</v>
      </c>
      <c r="D4864" s="5" t="s">
        <v>23913</v>
      </c>
      <c r="E4864" s="5" t="s">
        <v>23256</v>
      </c>
      <c r="F4864" s="5" t="s">
        <v>23257</v>
      </c>
      <c r="G4864" s="5" t="s">
        <v>12190</v>
      </c>
      <c r="H4864" s="5" t="s">
        <v>12195</v>
      </c>
      <c r="I4864" s="5" t="s">
        <v>13550</v>
      </c>
      <c r="J4864" s="5" t="s">
        <v>12328</v>
      </c>
      <c r="K4864" s="3" t="s">
        <v>12017</v>
      </c>
      <c r="L4864" s="3" t="s">
        <v>12017</v>
      </c>
      <c r="M4864" s="3" t="n">
        <v>12</v>
      </c>
      <c r="N4864" s="20" t="n">
        <v>6.89</v>
      </c>
      <c r="O4864" s="21" t="s">
        <v>20898</v>
      </c>
    </row>
    <row r="4865" customFormat="false" ht="15" hidden="false" customHeight="true" outlineLevel="0" collapsed="false">
      <c r="A4865" s="3" t="s">
        <v>9742</v>
      </c>
      <c r="B4865" s="3" t="s">
        <v>23914</v>
      </c>
      <c r="C4865" s="3" t="s">
        <v>9741</v>
      </c>
      <c r="D4865" s="5" t="s">
        <v>23915</v>
      </c>
      <c r="E4865" s="5" t="s">
        <v>23256</v>
      </c>
      <c r="F4865" s="5" t="s">
        <v>23257</v>
      </c>
      <c r="G4865" s="5" t="s">
        <v>12190</v>
      </c>
      <c r="H4865" s="5" t="s">
        <v>12195</v>
      </c>
      <c r="I4865" s="5" t="s">
        <v>13550</v>
      </c>
      <c r="J4865" s="5" t="s">
        <v>12328</v>
      </c>
      <c r="K4865" s="3" t="s">
        <v>12017</v>
      </c>
      <c r="L4865" s="3" t="s">
        <v>12017</v>
      </c>
      <c r="M4865" s="3" t="n">
        <v>24</v>
      </c>
      <c r="N4865" s="20" t="n">
        <v>6.49</v>
      </c>
      <c r="O4865" s="21" t="s">
        <v>23535</v>
      </c>
    </row>
    <row r="4866" customFormat="false" ht="15" hidden="false" customHeight="true" outlineLevel="0" collapsed="false">
      <c r="A4866" s="3" t="s">
        <v>9744</v>
      </c>
      <c r="B4866" s="3" t="s">
        <v>23916</v>
      </c>
      <c r="C4866" s="3" t="s">
        <v>9743</v>
      </c>
      <c r="D4866" s="5" t="s">
        <v>23917</v>
      </c>
      <c r="E4866" s="5" t="s">
        <v>23237</v>
      </c>
      <c r="F4866" s="5" t="s">
        <v>23238</v>
      </c>
      <c r="G4866" s="5" t="s">
        <v>12190</v>
      </c>
      <c r="H4866" s="5" t="s">
        <v>12195</v>
      </c>
      <c r="I4866" s="5" t="s">
        <v>18480</v>
      </c>
      <c r="J4866" s="5" t="s">
        <v>12328</v>
      </c>
      <c r="K4866" s="3" t="s">
        <v>12017</v>
      </c>
      <c r="L4866" s="3" t="s">
        <v>12017</v>
      </c>
      <c r="M4866" s="3" t="n">
        <v>2</v>
      </c>
      <c r="N4866" s="20" t="n">
        <v>6.49</v>
      </c>
      <c r="O4866" s="21" t="s">
        <v>18005</v>
      </c>
    </row>
    <row r="4867" customFormat="false" ht="15" hidden="false" customHeight="true" outlineLevel="0" collapsed="false">
      <c r="A4867" s="3" t="s">
        <v>9746</v>
      </c>
      <c r="B4867" s="3" t="s">
        <v>23918</v>
      </c>
      <c r="C4867" s="3" t="s">
        <v>9745</v>
      </c>
      <c r="D4867" s="5" t="s">
        <v>23919</v>
      </c>
      <c r="E4867" s="5" t="s">
        <v>23228</v>
      </c>
      <c r="F4867" s="5" t="s">
        <v>23229</v>
      </c>
      <c r="G4867" s="5" t="s">
        <v>12190</v>
      </c>
      <c r="H4867" s="5" t="s">
        <v>12195</v>
      </c>
      <c r="I4867" s="5" t="s">
        <v>13550</v>
      </c>
      <c r="J4867" s="5" t="s">
        <v>12328</v>
      </c>
      <c r="K4867" s="3" t="s">
        <v>12017</v>
      </c>
      <c r="L4867" s="3" t="s">
        <v>12017</v>
      </c>
      <c r="M4867" s="3" t="n">
        <v>12</v>
      </c>
      <c r="N4867" s="20" t="n">
        <v>3.49</v>
      </c>
      <c r="O4867" s="21" t="s">
        <v>14222</v>
      </c>
    </row>
    <row r="4868" customFormat="false" ht="15" hidden="false" customHeight="true" outlineLevel="0" collapsed="false">
      <c r="A4868" s="3" t="s">
        <v>9748</v>
      </c>
      <c r="B4868" s="3" t="s">
        <v>23920</v>
      </c>
      <c r="C4868" s="3" t="s">
        <v>9747</v>
      </c>
      <c r="D4868" s="5" t="s">
        <v>23921</v>
      </c>
      <c r="E4868" s="5" t="s">
        <v>23228</v>
      </c>
      <c r="F4868" s="5" t="s">
        <v>23229</v>
      </c>
      <c r="G4868" s="5" t="s">
        <v>12190</v>
      </c>
      <c r="H4868" s="5" t="s">
        <v>12195</v>
      </c>
      <c r="I4868" s="5" t="s">
        <v>13550</v>
      </c>
      <c r="J4868" s="5" t="s">
        <v>12328</v>
      </c>
      <c r="K4868" s="3" t="s">
        <v>12017</v>
      </c>
      <c r="L4868" s="3" t="s">
        <v>12017</v>
      </c>
      <c r="M4868" s="3" t="n">
        <v>6</v>
      </c>
      <c r="N4868" s="20" t="n">
        <v>4.49</v>
      </c>
      <c r="O4868" s="21" t="s">
        <v>12543</v>
      </c>
    </row>
    <row r="4869" customFormat="false" ht="15" hidden="false" customHeight="true" outlineLevel="0" collapsed="false">
      <c r="A4869" s="3" t="s">
        <v>9750</v>
      </c>
      <c r="B4869" s="3" t="s">
        <v>23922</v>
      </c>
      <c r="C4869" s="3" t="s">
        <v>9749</v>
      </c>
      <c r="D4869" s="5" t="s">
        <v>23923</v>
      </c>
      <c r="E4869" s="5" t="s">
        <v>12457</v>
      </c>
      <c r="F4869" s="5" t="s">
        <v>12458</v>
      </c>
      <c r="G4869" s="5" t="s">
        <v>12190</v>
      </c>
      <c r="H4869" s="5" t="s">
        <v>12195</v>
      </c>
      <c r="I4869" s="5" t="s">
        <v>18480</v>
      </c>
      <c r="J4869" s="5" t="s">
        <v>12328</v>
      </c>
      <c r="K4869" s="3" t="s">
        <v>12021</v>
      </c>
      <c r="L4869" s="3" t="s">
        <v>12017</v>
      </c>
      <c r="M4869" s="3" t="n">
        <v>4</v>
      </c>
      <c r="N4869" s="20" t="n">
        <v>3.99</v>
      </c>
      <c r="O4869" s="21" t="s">
        <v>12738</v>
      </c>
    </row>
    <row r="4870" customFormat="false" ht="15" hidden="false" customHeight="true" outlineLevel="0" collapsed="false">
      <c r="A4870" s="3" t="s">
        <v>9752</v>
      </c>
      <c r="B4870" s="3" t="s">
        <v>23924</v>
      </c>
      <c r="C4870" s="3" t="s">
        <v>9751</v>
      </c>
      <c r="D4870" s="5" t="s">
        <v>23925</v>
      </c>
      <c r="E4870" s="5" t="s">
        <v>23237</v>
      </c>
      <c r="F4870" s="5" t="s">
        <v>23238</v>
      </c>
      <c r="G4870" s="5" t="s">
        <v>12190</v>
      </c>
      <c r="H4870" s="5" t="s">
        <v>12195</v>
      </c>
      <c r="I4870" s="5" t="s">
        <v>18480</v>
      </c>
      <c r="J4870" s="5" t="s">
        <v>12328</v>
      </c>
      <c r="K4870" s="3" t="s">
        <v>12017</v>
      </c>
      <c r="L4870" s="3" t="s">
        <v>12017</v>
      </c>
      <c r="M4870" s="3" t="n">
        <v>1</v>
      </c>
      <c r="N4870" s="20" t="n">
        <v>4.89</v>
      </c>
      <c r="O4870" s="21" t="s">
        <v>14324</v>
      </c>
    </row>
    <row r="4871" customFormat="false" ht="15" hidden="false" customHeight="true" outlineLevel="0" collapsed="false">
      <c r="A4871" s="3" t="s">
        <v>9754</v>
      </c>
      <c r="B4871" s="3" t="s">
        <v>23926</v>
      </c>
      <c r="C4871" s="3" t="s">
        <v>9753</v>
      </c>
      <c r="D4871" s="5" t="s">
        <v>23927</v>
      </c>
      <c r="E4871" s="5" t="s">
        <v>12457</v>
      </c>
      <c r="F4871" s="5" t="s">
        <v>12458</v>
      </c>
      <c r="G4871" s="5" t="s">
        <v>12190</v>
      </c>
      <c r="H4871" s="5" t="s">
        <v>12195</v>
      </c>
      <c r="I4871" s="5" t="s">
        <v>18480</v>
      </c>
      <c r="J4871" s="5" t="s">
        <v>12328</v>
      </c>
      <c r="K4871" s="3" t="s">
        <v>12021</v>
      </c>
      <c r="L4871" s="3" t="s">
        <v>12017</v>
      </c>
      <c r="M4871" s="3" t="n">
        <v>1</v>
      </c>
      <c r="N4871" s="20" t="n">
        <v>4.29</v>
      </c>
      <c r="O4871" s="21" t="s">
        <v>15099</v>
      </c>
    </row>
    <row r="4872" customFormat="false" ht="15" hidden="false" customHeight="true" outlineLevel="0" collapsed="false">
      <c r="A4872" s="3" t="s">
        <v>9756</v>
      </c>
      <c r="B4872" s="3" t="s">
        <v>23928</v>
      </c>
      <c r="C4872" s="3" t="s">
        <v>9755</v>
      </c>
      <c r="D4872" s="5" t="s">
        <v>23929</v>
      </c>
      <c r="E4872" s="5" t="s">
        <v>12457</v>
      </c>
      <c r="F4872" s="5" t="s">
        <v>12458</v>
      </c>
      <c r="G4872" s="5" t="s">
        <v>12190</v>
      </c>
      <c r="H4872" s="5" t="s">
        <v>12195</v>
      </c>
      <c r="I4872" s="5" t="s">
        <v>18480</v>
      </c>
      <c r="J4872" s="5" t="s">
        <v>12328</v>
      </c>
      <c r="K4872" s="3" t="s">
        <v>12021</v>
      </c>
      <c r="L4872" s="3" t="s">
        <v>12017</v>
      </c>
      <c r="M4872" s="3" t="n">
        <v>4</v>
      </c>
      <c r="N4872" s="20" t="n">
        <v>5.49</v>
      </c>
      <c r="O4872" s="21" t="s">
        <v>13987</v>
      </c>
    </row>
    <row r="4873" customFormat="false" ht="15" hidden="false" customHeight="true" outlineLevel="0" collapsed="false">
      <c r="A4873" s="3" t="s">
        <v>9758</v>
      </c>
      <c r="B4873" s="3" t="s">
        <v>23930</v>
      </c>
      <c r="C4873" s="3" t="s">
        <v>9757</v>
      </c>
      <c r="D4873" s="5" t="s">
        <v>23931</v>
      </c>
      <c r="E4873" s="5" t="s">
        <v>23228</v>
      </c>
      <c r="F4873" s="5" t="s">
        <v>23229</v>
      </c>
      <c r="G4873" s="5" t="s">
        <v>12190</v>
      </c>
      <c r="H4873" s="5" t="s">
        <v>12195</v>
      </c>
      <c r="I4873" s="5" t="s">
        <v>18480</v>
      </c>
      <c r="J4873" s="5" t="s">
        <v>12328</v>
      </c>
      <c r="K4873" s="3" t="s">
        <v>12017</v>
      </c>
      <c r="L4873" s="3" t="s">
        <v>12017</v>
      </c>
      <c r="M4873" s="3" t="n">
        <v>1</v>
      </c>
      <c r="N4873" s="20" t="n">
        <v>3.39</v>
      </c>
      <c r="O4873" s="21" t="s">
        <v>13670</v>
      </c>
    </row>
    <row r="4874" customFormat="false" ht="15" hidden="false" customHeight="true" outlineLevel="0" collapsed="false">
      <c r="A4874" s="3" t="s">
        <v>9760</v>
      </c>
      <c r="B4874" s="3" t="s">
        <v>23932</v>
      </c>
      <c r="C4874" s="3" t="s">
        <v>9759</v>
      </c>
      <c r="D4874" s="5" t="s">
        <v>23933</v>
      </c>
      <c r="E4874" s="5" t="s">
        <v>23256</v>
      </c>
      <c r="F4874" s="5" t="s">
        <v>23257</v>
      </c>
      <c r="G4874" s="5" t="s">
        <v>12190</v>
      </c>
      <c r="H4874" s="5" t="s">
        <v>12195</v>
      </c>
      <c r="I4874" s="5" t="s">
        <v>18480</v>
      </c>
      <c r="J4874" s="5" t="s">
        <v>12328</v>
      </c>
      <c r="K4874" s="3" t="s">
        <v>12017</v>
      </c>
      <c r="L4874" s="3" t="s">
        <v>12017</v>
      </c>
      <c r="M4874" s="3" t="n">
        <v>6</v>
      </c>
      <c r="N4874" s="20" t="n">
        <v>4.89</v>
      </c>
      <c r="O4874" s="21" t="s">
        <v>13258</v>
      </c>
    </row>
    <row r="4875" customFormat="false" ht="15" hidden="false" customHeight="true" outlineLevel="0" collapsed="false">
      <c r="A4875" s="3" t="s">
        <v>9762</v>
      </c>
      <c r="B4875" s="3" t="s">
        <v>23934</v>
      </c>
      <c r="C4875" s="3" t="s">
        <v>9761</v>
      </c>
      <c r="D4875" s="5" t="s">
        <v>23935</v>
      </c>
      <c r="E4875" s="5" t="s">
        <v>23256</v>
      </c>
      <c r="F4875" s="5" t="s">
        <v>23257</v>
      </c>
      <c r="G4875" s="5" t="s">
        <v>12190</v>
      </c>
      <c r="H4875" s="5" t="s">
        <v>12195</v>
      </c>
      <c r="I4875" s="5" t="s">
        <v>13550</v>
      </c>
      <c r="J4875" s="5" t="s">
        <v>23345</v>
      </c>
      <c r="K4875" s="3" t="s">
        <v>12017</v>
      </c>
      <c r="L4875" s="3" t="s">
        <v>12017</v>
      </c>
      <c r="M4875" s="3" t="n">
        <v>24</v>
      </c>
      <c r="N4875" s="20" t="n">
        <v>4.79</v>
      </c>
      <c r="O4875" s="21" t="s">
        <v>13316</v>
      </c>
    </row>
    <row r="4876" customFormat="false" ht="15" hidden="false" customHeight="true" outlineLevel="0" collapsed="false">
      <c r="A4876" s="3" t="s">
        <v>9764</v>
      </c>
      <c r="B4876" s="3" t="s">
        <v>23936</v>
      </c>
      <c r="C4876" s="3" t="s">
        <v>9763</v>
      </c>
      <c r="D4876" s="5" t="s">
        <v>23937</v>
      </c>
      <c r="E4876" s="5" t="s">
        <v>23237</v>
      </c>
      <c r="F4876" s="5" t="s">
        <v>23238</v>
      </c>
      <c r="G4876" s="5" t="s">
        <v>12190</v>
      </c>
      <c r="H4876" s="5" t="s">
        <v>12195</v>
      </c>
      <c r="I4876" s="5" t="s">
        <v>13550</v>
      </c>
      <c r="J4876" s="5" t="s">
        <v>12512</v>
      </c>
      <c r="K4876" s="3" t="s">
        <v>12017</v>
      </c>
      <c r="L4876" s="3" t="s">
        <v>12017</v>
      </c>
      <c r="M4876" s="3" t="n">
        <v>24</v>
      </c>
      <c r="N4876" s="20" t="n">
        <v>5.89</v>
      </c>
      <c r="O4876" s="21" t="s">
        <v>14070</v>
      </c>
    </row>
    <row r="4877" customFormat="false" ht="15" hidden="false" customHeight="true" outlineLevel="0" collapsed="false">
      <c r="A4877" s="3" t="s">
        <v>9766</v>
      </c>
      <c r="B4877" s="3" t="s">
        <v>23938</v>
      </c>
      <c r="C4877" s="3" t="s">
        <v>9765</v>
      </c>
      <c r="D4877" s="5" t="s">
        <v>23939</v>
      </c>
      <c r="E4877" s="5" t="s">
        <v>23256</v>
      </c>
      <c r="F4877" s="5" t="s">
        <v>23257</v>
      </c>
      <c r="G4877" s="5" t="s">
        <v>12190</v>
      </c>
      <c r="H4877" s="5" t="s">
        <v>12195</v>
      </c>
      <c r="I4877" s="5" t="s">
        <v>18480</v>
      </c>
      <c r="J4877" s="5" t="s">
        <v>12328</v>
      </c>
      <c r="K4877" s="3" t="s">
        <v>12017</v>
      </c>
      <c r="L4877" s="3" t="s">
        <v>12017</v>
      </c>
      <c r="M4877" s="3" t="n">
        <v>4</v>
      </c>
      <c r="N4877" s="20" t="n">
        <v>3.39</v>
      </c>
      <c r="O4877" s="21" t="s">
        <v>18796</v>
      </c>
    </row>
    <row r="4878" customFormat="false" ht="15" hidden="false" customHeight="true" outlineLevel="0" collapsed="false">
      <c r="A4878" s="3" t="s">
        <v>9768</v>
      </c>
      <c r="B4878" s="3" t="s">
        <v>23940</v>
      </c>
      <c r="C4878" s="3" t="s">
        <v>9767</v>
      </c>
      <c r="D4878" s="5" t="s">
        <v>23941</v>
      </c>
      <c r="E4878" s="5" t="s">
        <v>23228</v>
      </c>
      <c r="F4878" s="5" t="s">
        <v>23229</v>
      </c>
      <c r="G4878" s="5" t="s">
        <v>12190</v>
      </c>
      <c r="H4878" s="5" t="s">
        <v>12195</v>
      </c>
      <c r="I4878" s="5" t="s">
        <v>18480</v>
      </c>
      <c r="J4878" s="5" t="s">
        <v>12328</v>
      </c>
      <c r="K4878" s="3" t="s">
        <v>12017</v>
      </c>
      <c r="L4878" s="3" t="s">
        <v>12017</v>
      </c>
      <c r="M4878" s="3" t="n">
        <v>1</v>
      </c>
      <c r="N4878" s="20" t="n">
        <v>5.99</v>
      </c>
      <c r="O4878" s="21" t="s">
        <v>21116</v>
      </c>
    </row>
    <row r="4879" customFormat="false" ht="15" hidden="false" customHeight="true" outlineLevel="0" collapsed="false">
      <c r="A4879" s="3" t="s">
        <v>9770</v>
      </c>
      <c r="B4879" s="3" t="s">
        <v>23942</v>
      </c>
      <c r="C4879" s="3" t="s">
        <v>9769</v>
      </c>
      <c r="D4879" s="5" t="s">
        <v>23943</v>
      </c>
      <c r="E4879" s="5" t="s">
        <v>23256</v>
      </c>
      <c r="F4879" s="5" t="s">
        <v>23257</v>
      </c>
      <c r="G4879" s="5" t="s">
        <v>12190</v>
      </c>
      <c r="H4879" s="5" t="s">
        <v>12195</v>
      </c>
      <c r="I4879" s="5" t="s">
        <v>18480</v>
      </c>
      <c r="J4879" s="5" t="s">
        <v>12512</v>
      </c>
      <c r="K4879" s="3" t="s">
        <v>12017</v>
      </c>
      <c r="L4879" s="3" t="s">
        <v>12017</v>
      </c>
      <c r="M4879" s="3" t="n">
        <v>2</v>
      </c>
      <c r="N4879" s="20" t="n">
        <v>6.39</v>
      </c>
      <c r="O4879" s="21" t="s">
        <v>15211</v>
      </c>
    </row>
    <row r="4880" customFormat="false" ht="15" hidden="false" customHeight="true" outlineLevel="0" collapsed="false">
      <c r="A4880" s="3" t="s">
        <v>9772</v>
      </c>
      <c r="B4880" s="3" t="s">
        <v>23944</v>
      </c>
      <c r="C4880" s="3" t="s">
        <v>9771</v>
      </c>
      <c r="D4880" s="5" t="s">
        <v>23945</v>
      </c>
      <c r="E4880" s="5" t="s">
        <v>23237</v>
      </c>
      <c r="F4880" s="5" t="s">
        <v>23238</v>
      </c>
      <c r="G4880" s="5" t="s">
        <v>12190</v>
      </c>
      <c r="H4880" s="5" t="s">
        <v>12195</v>
      </c>
      <c r="I4880" s="5" t="s">
        <v>13550</v>
      </c>
      <c r="J4880" s="5" t="s">
        <v>12328</v>
      </c>
      <c r="K4880" s="3" t="s">
        <v>12017</v>
      </c>
      <c r="L4880" s="3" t="s">
        <v>12017</v>
      </c>
      <c r="M4880" s="3" t="n">
        <v>6</v>
      </c>
      <c r="N4880" s="20" t="n">
        <v>6.99</v>
      </c>
      <c r="O4880" s="21" t="s">
        <v>14759</v>
      </c>
    </row>
    <row r="4881" customFormat="false" ht="15" hidden="false" customHeight="true" outlineLevel="0" collapsed="false">
      <c r="A4881" s="3" t="s">
        <v>9774</v>
      </c>
      <c r="B4881" s="3" t="s">
        <v>23946</v>
      </c>
      <c r="C4881" s="3" t="s">
        <v>9773</v>
      </c>
      <c r="D4881" s="5" t="s">
        <v>23947</v>
      </c>
      <c r="E4881" s="5" t="s">
        <v>12457</v>
      </c>
      <c r="F4881" s="5" t="s">
        <v>12458</v>
      </c>
      <c r="G4881" s="5" t="s">
        <v>12190</v>
      </c>
      <c r="H4881" s="5" t="s">
        <v>12195</v>
      </c>
      <c r="I4881" s="5" t="s">
        <v>18480</v>
      </c>
      <c r="J4881" s="5" t="s">
        <v>12328</v>
      </c>
      <c r="K4881" s="3" t="s">
        <v>12021</v>
      </c>
      <c r="L4881" s="3" t="s">
        <v>12017</v>
      </c>
      <c r="M4881" s="3" t="n">
        <v>1</v>
      </c>
      <c r="N4881" s="20" t="n">
        <v>6.49</v>
      </c>
      <c r="O4881" s="21" t="s">
        <v>17535</v>
      </c>
    </row>
    <row r="4882" customFormat="false" ht="15" hidden="false" customHeight="true" outlineLevel="0" collapsed="false">
      <c r="A4882" s="3" t="s">
        <v>9776</v>
      </c>
      <c r="B4882" s="3" t="s">
        <v>23948</v>
      </c>
      <c r="C4882" s="3" t="s">
        <v>9775</v>
      </c>
      <c r="D4882" s="5" t="s">
        <v>23949</v>
      </c>
      <c r="E4882" s="5" t="s">
        <v>23237</v>
      </c>
      <c r="F4882" s="5" t="s">
        <v>23238</v>
      </c>
      <c r="G4882" s="5" t="s">
        <v>12190</v>
      </c>
      <c r="H4882" s="5" t="s">
        <v>12195</v>
      </c>
      <c r="I4882" s="5" t="s">
        <v>18480</v>
      </c>
      <c r="J4882" s="5" t="s">
        <v>12328</v>
      </c>
      <c r="K4882" s="3" t="s">
        <v>12017</v>
      </c>
      <c r="L4882" s="3" t="s">
        <v>12017</v>
      </c>
      <c r="M4882" s="3" t="n">
        <v>4</v>
      </c>
      <c r="N4882" s="20" t="n">
        <v>3.29</v>
      </c>
      <c r="O4882" s="21" t="s">
        <v>19136</v>
      </c>
    </row>
    <row r="4883" customFormat="false" ht="15" hidden="false" customHeight="true" outlineLevel="0" collapsed="false">
      <c r="A4883" s="3" t="s">
        <v>9778</v>
      </c>
      <c r="B4883" s="3" t="s">
        <v>23950</v>
      </c>
      <c r="C4883" s="3" t="s">
        <v>9777</v>
      </c>
      <c r="D4883" s="5" t="s">
        <v>23951</v>
      </c>
      <c r="E4883" s="5" t="s">
        <v>12457</v>
      </c>
      <c r="F4883" s="5" t="s">
        <v>12458</v>
      </c>
      <c r="G4883" s="5" t="s">
        <v>12190</v>
      </c>
      <c r="H4883" s="5" t="s">
        <v>12195</v>
      </c>
      <c r="I4883" s="5" t="s">
        <v>18480</v>
      </c>
      <c r="J4883" s="5" t="s">
        <v>23345</v>
      </c>
      <c r="K4883" s="3" t="s">
        <v>12021</v>
      </c>
      <c r="L4883" s="3" t="s">
        <v>12017</v>
      </c>
      <c r="M4883" s="3" t="n">
        <v>24</v>
      </c>
      <c r="N4883" s="20" t="n">
        <v>3.79</v>
      </c>
      <c r="O4883" s="21" t="s">
        <v>13617</v>
      </c>
    </row>
    <row r="4884" customFormat="false" ht="15" hidden="false" customHeight="true" outlineLevel="0" collapsed="false">
      <c r="A4884" s="3" t="s">
        <v>9780</v>
      </c>
      <c r="B4884" s="3" t="s">
        <v>23952</v>
      </c>
      <c r="C4884" s="3" t="s">
        <v>9779</v>
      </c>
      <c r="D4884" s="5" t="s">
        <v>23953</v>
      </c>
      <c r="E4884" s="5" t="s">
        <v>23237</v>
      </c>
      <c r="F4884" s="5" t="s">
        <v>23238</v>
      </c>
      <c r="G4884" s="5" t="s">
        <v>12190</v>
      </c>
      <c r="H4884" s="5" t="s">
        <v>12195</v>
      </c>
      <c r="I4884" s="5" t="s">
        <v>13550</v>
      </c>
      <c r="J4884" s="5" t="s">
        <v>12328</v>
      </c>
      <c r="K4884" s="3" t="s">
        <v>12017</v>
      </c>
      <c r="L4884" s="3" t="s">
        <v>12017</v>
      </c>
      <c r="M4884" s="3" t="n">
        <v>2</v>
      </c>
      <c r="N4884" s="20" t="n">
        <v>4.89</v>
      </c>
      <c r="O4884" s="21" t="s">
        <v>22652</v>
      </c>
    </row>
    <row r="4885" customFormat="false" ht="15" hidden="false" customHeight="true" outlineLevel="0" collapsed="false">
      <c r="A4885" s="3" t="s">
        <v>9782</v>
      </c>
      <c r="B4885" s="3" t="s">
        <v>23954</v>
      </c>
      <c r="C4885" s="3" t="s">
        <v>9781</v>
      </c>
      <c r="D4885" s="5" t="s">
        <v>23955</v>
      </c>
      <c r="E4885" s="5" t="s">
        <v>12457</v>
      </c>
      <c r="F4885" s="5" t="s">
        <v>12458</v>
      </c>
      <c r="G4885" s="5" t="s">
        <v>12190</v>
      </c>
      <c r="H4885" s="5" t="s">
        <v>12195</v>
      </c>
      <c r="I4885" s="5" t="s">
        <v>18480</v>
      </c>
      <c r="J4885" s="5" t="s">
        <v>12328</v>
      </c>
      <c r="K4885" s="3" t="s">
        <v>12021</v>
      </c>
      <c r="L4885" s="3" t="s">
        <v>12017</v>
      </c>
      <c r="M4885" s="3" t="n">
        <v>12</v>
      </c>
      <c r="N4885" s="20" t="n">
        <v>5.89</v>
      </c>
      <c r="O4885" s="21" t="s">
        <v>18627</v>
      </c>
    </row>
    <row r="4886" customFormat="false" ht="15" hidden="false" customHeight="true" outlineLevel="0" collapsed="false">
      <c r="A4886" s="3" t="s">
        <v>9784</v>
      </c>
      <c r="B4886" s="3" t="s">
        <v>23956</v>
      </c>
      <c r="C4886" s="3" t="s">
        <v>9783</v>
      </c>
      <c r="D4886" s="5" t="s">
        <v>23957</v>
      </c>
      <c r="E4886" s="5" t="s">
        <v>12457</v>
      </c>
      <c r="F4886" s="5" t="s">
        <v>12458</v>
      </c>
      <c r="G4886" s="5" t="s">
        <v>12190</v>
      </c>
      <c r="H4886" s="5" t="s">
        <v>12195</v>
      </c>
      <c r="I4886" s="5" t="s">
        <v>13550</v>
      </c>
      <c r="J4886" s="5" t="s">
        <v>12512</v>
      </c>
      <c r="K4886" s="3" t="s">
        <v>12021</v>
      </c>
      <c r="L4886" s="3" t="s">
        <v>12017</v>
      </c>
      <c r="M4886" s="3" t="n">
        <v>1</v>
      </c>
      <c r="N4886" s="20" t="n">
        <v>6.99</v>
      </c>
      <c r="O4886" s="21" t="s">
        <v>12246</v>
      </c>
    </row>
    <row r="4887" customFormat="false" ht="15" hidden="false" customHeight="true" outlineLevel="0" collapsed="false">
      <c r="A4887" s="3" t="s">
        <v>9786</v>
      </c>
      <c r="B4887" s="3" t="s">
        <v>23958</v>
      </c>
      <c r="C4887" s="3" t="s">
        <v>9785</v>
      </c>
      <c r="D4887" s="5" t="s">
        <v>23959</v>
      </c>
      <c r="E4887" s="5" t="s">
        <v>23256</v>
      </c>
      <c r="F4887" s="5" t="s">
        <v>23257</v>
      </c>
      <c r="G4887" s="5" t="s">
        <v>12190</v>
      </c>
      <c r="H4887" s="5" t="s">
        <v>12195</v>
      </c>
      <c r="I4887" s="5" t="s">
        <v>18480</v>
      </c>
      <c r="J4887" s="5" t="s">
        <v>12328</v>
      </c>
      <c r="K4887" s="3" t="s">
        <v>12017</v>
      </c>
      <c r="L4887" s="3" t="s">
        <v>12017</v>
      </c>
      <c r="M4887" s="3" t="n">
        <v>8</v>
      </c>
      <c r="N4887" s="20" t="n">
        <v>3.89</v>
      </c>
      <c r="O4887" s="21" t="s">
        <v>15508</v>
      </c>
    </row>
    <row r="4888" customFormat="false" ht="15" hidden="false" customHeight="true" outlineLevel="0" collapsed="false">
      <c r="A4888" s="3" t="s">
        <v>9788</v>
      </c>
      <c r="B4888" s="3" t="s">
        <v>23960</v>
      </c>
      <c r="C4888" s="3" t="s">
        <v>9787</v>
      </c>
      <c r="D4888" s="5" t="s">
        <v>23961</v>
      </c>
      <c r="E4888" s="5" t="s">
        <v>23256</v>
      </c>
      <c r="F4888" s="5" t="s">
        <v>23257</v>
      </c>
      <c r="G4888" s="5" t="s">
        <v>12190</v>
      </c>
      <c r="H4888" s="5" t="s">
        <v>12195</v>
      </c>
      <c r="I4888" s="5" t="s">
        <v>13550</v>
      </c>
      <c r="J4888" s="5" t="s">
        <v>12328</v>
      </c>
      <c r="K4888" s="3" t="s">
        <v>12017</v>
      </c>
      <c r="L4888" s="3" t="s">
        <v>12017</v>
      </c>
      <c r="M4888" s="3" t="n">
        <v>12</v>
      </c>
      <c r="N4888" s="20" t="n">
        <v>4.89</v>
      </c>
      <c r="O4888" s="21" t="s">
        <v>12202</v>
      </c>
    </row>
    <row r="4889" customFormat="false" ht="15" hidden="false" customHeight="true" outlineLevel="0" collapsed="false">
      <c r="A4889" s="3" t="s">
        <v>9790</v>
      </c>
      <c r="B4889" s="3" t="s">
        <v>23962</v>
      </c>
      <c r="C4889" s="3" t="s">
        <v>9789</v>
      </c>
      <c r="D4889" s="5" t="s">
        <v>23963</v>
      </c>
      <c r="E4889" s="5" t="s">
        <v>23228</v>
      </c>
      <c r="F4889" s="5" t="s">
        <v>23229</v>
      </c>
      <c r="G4889" s="5" t="s">
        <v>12190</v>
      </c>
      <c r="H4889" s="5" t="s">
        <v>12195</v>
      </c>
      <c r="I4889" s="5" t="s">
        <v>13550</v>
      </c>
      <c r="J4889" s="5" t="s">
        <v>12328</v>
      </c>
      <c r="K4889" s="3" t="s">
        <v>12017</v>
      </c>
      <c r="L4889" s="3" t="s">
        <v>12017</v>
      </c>
      <c r="M4889" s="3" t="n">
        <v>12</v>
      </c>
      <c r="N4889" s="20" t="n">
        <v>3.99</v>
      </c>
      <c r="O4889" s="21" t="s">
        <v>18986</v>
      </c>
    </row>
    <row r="4890" customFormat="false" ht="15" hidden="false" customHeight="true" outlineLevel="0" collapsed="false">
      <c r="A4890" s="3" t="s">
        <v>9792</v>
      </c>
      <c r="B4890" s="3" t="s">
        <v>23964</v>
      </c>
      <c r="C4890" s="3" t="s">
        <v>9791</v>
      </c>
      <c r="D4890" s="5" t="s">
        <v>23965</v>
      </c>
      <c r="E4890" s="5" t="s">
        <v>12457</v>
      </c>
      <c r="F4890" s="5" t="s">
        <v>12458</v>
      </c>
      <c r="G4890" s="5" t="s">
        <v>12190</v>
      </c>
      <c r="H4890" s="5" t="s">
        <v>12195</v>
      </c>
      <c r="I4890" s="5" t="s">
        <v>13550</v>
      </c>
      <c r="J4890" s="5" t="s">
        <v>12512</v>
      </c>
      <c r="K4890" s="3" t="s">
        <v>12021</v>
      </c>
      <c r="L4890" s="3" t="s">
        <v>12017</v>
      </c>
      <c r="M4890" s="3" t="n">
        <v>2</v>
      </c>
      <c r="N4890" s="20" t="n">
        <v>4.39</v>
      </c>
      <c r="O4890" s="21" t="s">
        <v>18597</v>
      </c>
    </row>
    <row r="4891" customFormat="false" ht="15" hidden="false" customHeight="true" outlineLevel="0" collapsed="false">
      <c r="A4891" s="3" t="s">
        <v>9794</v>
      </c>
      <c r="B4891" s="3" t="s">
        <v>23966</v>
      </c>
      <c r="C4891" s="3" t="s">
        <v>9793</v>
      </c>
      <c r="D4891" s="5" t="s">
        <v>23967</v>
      </c>
      <c r="E4891" s="5" t="s">
        <v>12457</v>
      </c>
      <c r="F4891" s="5" t="s">
        <v>12458</v>
      </c>
      <c r="G4891" s="5" t="s">
        <v>12190</v>
      </c>
      <c r="H4891" s="5" t="s">
        <v>12195</v>
      </c>
      <c r="I4891" s="5" t="s">
        <v>18480</v>
      </c>
      <c r="J4891" s="5" t="s">
        <v>12328</v>
      </c>
      <c r="K4891" s="3" t="s">
        <v>12021</v>
      </c>
      <c r="L4891" s="3" t="s">
        <v>12017</v>
      </c>
      <c r="M4891" s="3" t="n">
        <v>24</v>
      </c>
      <c r="N4891" s="20" t="n">
        <v>6.39</v>
      </c>
      <c r="O4891" s="21" t="s">
        <v>13283</v>
      </c>
    </row>
    <row r="4892" customFormat="false" ht="15" hidden="false" customHeight="true" outlineLevel="0" collapsed="false">
      <c r="A4892" s="3" t="s">
        <v>9796</v>
      </c>
      <c r="B4892" s="3" t="s">
        <v>23968</v>
      </c>
      <c r="C4892" s="3" t="s">
        <v>9795</v>
      </c>
      <c r="D4892" s="5" t="s">
        <v>23969</v>
      </c>
      <c r="E4892" s="5" t="s">
        <v>23228</v>
      </c>
      <c r="F4892" s="5" t="s">
        <v>23229</v>
      </c>
      <c r="G4892" s="5" t="s">
        <v>12190</v>
      </c>
      <c r="H4892" s="5" t="s">
        <v>12205</v>
      </c>
      <c r="I4892" s="5" t="s">
        <v>16</v>
      </c>
      <c r="J4892" s="5" t="s">
        <v>12328</v>
      </c>
      <c r="K4892" s="3" t="s">
        <v>12017</v>
      </c>
      <c r="L4892" s="3" t="s">
        <v>12017</v>
      </c>
      <c r="M4892" s="3" t="n">
        <v>24</v>
      </c>
      <c r="N4892" s="20" t="n">
        <v>13.49</v>
      </c>
      <c r="O4892" s="21" t="s">
        <v>20007</v>
      </c>
    </row>
    <row r="4893" customFormat="false" ht="15" hidden="false" customHeight="true" outlineLevel="0" collapsed="false">
      <c r="A4893" s="3" t="s">
        <v>9798</v>
      </c>
      <c r="B4893" s="3" t="s">
        <v>23970</v>
      </c>
      <c r="C4893" s="3" t="s">
        <v>9797</v>
      </c>
      <c r="D4893" s="5" t="s">
        <v>23971</v>
      </c>
      <c r="E4893" s="5" t="s">
        <v>23228</v>
      </c>
      <c r="F4893" s="5" t="s">
        <v>23229</v>
      </c>
      <c r="G4893" s="5" t="s">
        <v>12190</v>
      </c>
      <c r="H4893" s="5" t="s">
        <v>12205</v>
      </c>
      <c r="I4893" s="5" t="s">
        <v>16</v>
      </c>
      <c r="J4893" s="5" t="s">
        <v>12328</v>
      </c>
      <c r="K4893" s="3" t="s">
        <v>12017</v>
      </c>
      <c r="L4893" s="3" t="s">
        <v>12017</v>
      </c>
      <c r="M4893" s="3" t="n">
        <v>6</v>
      </c>
      <c r="N4893" s="20" t="n">
        <v>8.39</v>
      </c>
      <c r="O4893" s="21" t="s">
        <v>14014</v>
      </c>
    </row>
    <row r="4894" customFormat="false" ht="15" hidden="false" customHeight="true" outlineLevel="0" collapsed="false">
      <c r="A4894" s="3" t="s">
        <v>9800</v>
      </c>
      <c r="B4894" s="3" t="s">
        <v>23972</v>
      </c>
      <c r="C4894" s="3" t="s">
        <v>9799</v>
      </c>
      <c r="D4894" s="5" t="s">
        <v>23973</v>
      </c>
      <c r="E4894" s="5" t="s">
        <v>12457</v>
      </c>
      <c r="F4894" s="5" t="s">
        <v>12458</v>
      </c>
      <c r="G4894" s="5" t="s">
        <v>12190</v>
      </c>
      <c r="H4894" s="5" t="s">
        <v>12205</v>
      </c>
      <c r="I4894" s="5" t="s">
        <v>12334</v>
      </c>
      <c r="J4894" s="5" t="s">
        <v>12328</v>
      </c>
      <c r="K4894" s="3" t="s">
        <v>12021</v>
      </c>
      <c r="L4894" s="3" t="s">
        <v>12017</v>
      </c>
      <c r="M4894" s="3" t="n">
        <v>24</v>
      </c>
      <c r="N4894" s="20" t="n">
        <v>14.49</v>
      </c>
      <c r="O4894" s="21" t="s">
        <v>17589</v>
      </c>
    </row>
    <row r="4895" customFormat="false" ht="15" hidden="false" customHeight="true" outlineLevel="0" collapsed="false">
      <c r="A4895" s="3" t="s">
        <v>9802</v>
      </c>
      <c r="B4895" s="3" t="s">
        <v>23974</v>
      </c>
      <c r="C4895" s="3" t="s">
        <v>9801</v>
      </c>
      <c r="D4895" s="5" t="s">
        <v>23975</v>
      </c>
      <c r="E4895" s="5" t="s">
        <v>23256</v>
      </c>
      <c r="F4895" s="5" t="s">
        <v>23257</v>
      </c>
      <c r="G4895" s="5" t="s">
        <v>12190</v>
      </c>
      <c r="H4895" s="5" t="s">
        <v>12205</v>
      </c>
      <c r="I4895" s="5" t="s">
        <v>16</v>
      </c>
      <c r="J4895" s="5" t="s">
        <v>12328</v>
      </c>
      <c r="K4895" s="3" t="s">
        <v>12017</v>
      </c>
      <c r="L4895" s="3" t="s">
        <v>12017</v>
      </c>
      <c r="M4895" s="3" t="n">
        <v>1</v>
      </c>
      <c r="N4895" s="20" t="n">
        <v>14.79</v>
      </c>
      <c r="O4895" s="21" t="s">
        <v>13704</v>
      </c>
    </row>
    <row r="4896" customFormat="false" ht="15" hidden="false" customHeight="true" outlineLevel="0" collapsed="false">
      <c r="A4896" s="3" t="s">
        <v>9804</v>
      </c>
      <c r="B4896" s="3" t="s">
        <v>23976</v>
      </c>
      <c r="C4896" s="3" t="s">
        <v>9803</v>
      </c>
      <c r="D4896" s="5" t="s">
        <v>23977</v>
      </c>
      <c r="E4896" s="5" t="s">
        <v>23237</v>
      </c>
      <c r="F4896" s="5" t="s">
        <v>23238</v>
      </c>
      <c r="G4896" s="5" t="s">
        <v>12190</v>
      </c>
      <c r="H4896" s="5" t="s">
        <v>12205</v>
      </c>
      <c r="I4896" s="5" t="s">
        <v>16</v>
      </c>
      <c r="J4896" s="5" t="s">
        <v>23345</v>
      </c>
      <c r="K4896" s="3" t="s">
        <v>12017</v>
      </c>
      <c r="L4896" s="3" t="s">
        <v>12017</v>
      </c>
      <c r="M4896" s="3" t="n">
        <v>6</v>
      </c>
      <c r="N4896" s="20" t="n">
        <v>13.29</v>
      </c>
      <c r="O4896" s="21" t="s">
        <v>13752</v>
      </c>
    </row>
    <row r="4897" customFormat="false" ht="15" hidden="false" customHeight="true" outlineLevel="0" collapsed="false">
      <c r="A4897" s="3" t="s">
        <v>9806</v>
      </c>
      <c r="B4897" s="3" t="s">
        <v>23978</v>
      </c>
      <c r="C4897" s="3" t="s">
        <v>9805</v>
      </c>
      <c r="D4897" s="5" t="s">
        <v>23979</v>
      </c>
      <c r="E4897" s="5" t="s">
        <v>12457</v>
      </c>
      <c r="F4897" s="5" t="s">
        <v>12458</v>
      </c>
      <c r="G4897" s="5" t="s">
        <v>12190</v>
      </c>
      <c r="H4897" s="5" t="s">
        <v>12205</v>
      </c>
      <c r="I4897" s="5" t="s">
        <v>12334</v>
      </c>
      <c r="J4897" s="5" t="s">
        <v>12328</v>
      </c>
      <c r="K4897" s="3" t="s">
        <v>12021</v>
      </c>
      <c r="L4897" s="3" t="s">
        <v>12017</v>
      </c>
      <c r="M4897" s="3" t="n">
        <v>6</v>
      </c>
      <c r="N4897" s="20" t="n">
        <v>11.79</v>
      </c>
      <c r="O4897" s="21" t="s">
        <v>17032</v>
      </c>
    </row>
    <row r="4898" customFormat="false" ht="15" hidden="false" customHeight="true" outlineLevel="0" collapsed="false">
      <c r="A4898" s="3" t="s">
        <v>9808</v>
      </c>
      <c r="B4898" s="3" t="s">
        <v>23980</v>
      </c>
      <c r="C4898" s="3" t="s">
        <v>9807</v>
      </c>
      <c r="D4898" s="5" t="s">
        <v>23981</v>
      </c>
      <c r="E4898" s="5" t="s">
        <v>12457</v>
      </c>
      <c r="F4898" s="5" t="s">
        <v>12458</v>
      </c>
      <c r="G4898" s="5" t="s">
        <v>12190</v>
      </c>
      <c r="H4898" s="5" t="s">
        <v>12205</v>
      </c>
      <c r="I4898" s="5" t="s">
        <v>16</v>
      </c>
      <c r="J4898" s="5" t="s">
        <v>12328</v>
      </c>
      <c r="K4898" s="3" t="s">
        <v>12021</v>
      </c>
      <c r="L4898" s="3" t="s">
        <v>12017</v>
      </c>
      <c r="M4898" s="3" t="n">
        <v>6</v>
      </c>
      <c r="N4898" s="20" t="n">
        <v>7.79</v>
      </c>
      <c r="O4898" s="21" t="s">
        <v>13432</v>
      </c>
    </row>
    <row r="4899" customFormat="false" ht="15" hidden="false" customHeight="true" outlineLevel="0" collapsed="false">
      <c r="A4899" s="3" t="s">
        <v>9810</v>
      </c>
      <c r="B4899" s="3" t="s">
        <v>23982</v>
      </c>
      <c r="C4899" s="3" t="s">
        <v>9809</v>
      </c>
      <c r="D4899" s="5" t="s">
        <v>23983</v>
      </c>
      <c r="E4899" s="5" t="s">
        <v>23256</v>
      </c>
      <c r="F4899" s="5" t="s">
        <v>23257</v>
      </c>
      <c r="G4899" s="5" t="s">
        <v>12190</v>
      </c>
      <c r="H4899" s="5" t="s">
        <v>12205</v>
      </c>
      <c r="I4899" s="5" t="s">
        <v>12334</v>
      </c>
      <c r="J4899" s="5" t="s">
        <v>12328</v>
      </c>
      <c r="K4899" s="3" t="s">
        <v>12017</v>
      </c>
      <c r="L4899" s="3" t="s">
        <v>12017</v>
      </c>
      <c r="M4899" s="3" t="n">
        <v>8</v>
      </c>
      <c r="N4899" s="20" t="n">
        <v>9.99</v>
      </c>
      <c r="O4899" s="21" t="s">
        <v>18216</v>
      </c>
    </row>
    <row r="4900" customFormat="false" ht="15" hidden="false" customHeight="true" outlineLevel="0" collapsed="false">
      <c r="A4900" s="3" t="s">
        <v>9812</v>
      </c>
      <c r="B4900" s="3" t="s">
        <v>23984</v>
      </c>
      <c r="C4900" s="3" t="s">
        <v>9811</v>
      </c>
      <c r="D4900" s="5" t="s">
        <v>23985</v>
      </c>
      <c r="E4900" s="5" t="s">
        <v>23237</v>
      </c>
      <c r="F4900" s="5" t="s">
        <v>23238</v>
      </c>
      <c r="G4900" s="5" t="s">
        <v>12190</v>
      </c>
      <c r="H4900" s="5" t="s">
        <v>12205</v>
      </c>
      <c r="I4900" s="5" t="s">
        <v>12334</v>
      </c>
      <c r="J4900" s="5" t="s">
        <v>12328</v>
      </c>
      <c r="K4900" s="3" t="s">
        <v>12017</v>
      </c>
      <c r="L4900" s="3" t="s">
        <v>12017</v>
      </c>
      <c r="M4900" s="3" t="n">
        <v>1</v>
      </c>
      <c r="N4900" s="20" t="n">
        <v>7.29</v>
      </c>
      <c r="O4900" s="21" t="s">
        <v>19733</v>
      </c>
    </row>
    <row r="4901" customFormat="false" ht="15" hidden="false" customHeight="true" outlineLevel="0" collapsed="false">
      <c r="A4901" s="3" t="s">
        <v>9814</v>
      </c>
      <c r="B4901" s="3" t="s">
        <v>23986</v>
      </c>
      <c r="C4901" s="3" t="s">
        <v>9813</v>
      </c>
      <c r="D4901" s="5" t="s">
        <v>23987</v>
      </c>
      <c r="E4901" s="5" t="s">
        <v>23256</v>
      </c>
      <c r="F4901" s="5" t="s">
        <v>23257</v>
      </c>
      <c r="G4901" s="5" t="s">
        <v>12190</v>
      </c>
      <c r="H4901" s="5" t="s">
        <v>12205</v>
      </c>
      <c r="I4901" s="5" t="s">
        <v>12334</v>
      </c>
      <c r="J4901" s="5" t="s">
        <v>12328</v>
      </c>
      <c r="K4901" s="3" t="s">
        <v>12017</v>
      </c>
      <c r="L4901" s="3" t="s">
        <v>12017</v>
      </c>
      <c r="M4901" s="3" t="n">
        <v>12</v>
      </c>
      <c r="N4901" s="20" t="n">
        <v>7.89</v>
      </c>
      <c r="O4901" s="21" t="s">
        <v>13390</v>
      </c>
    </row>
    <row r="4902" customFormat="false" ht="15" hidden="false" customHeight="true" outlineLevel="0" collapsed="false">
      <c r="A4902" s="3" t="s">
        <v>9816</v>
      </c>
      <c r="B4902" s="3" t="s">
        <v>23988</v>
      </c>
      <c r="C4902" s="3" t="s">
        <v>9815</v>
      </c>
      <c r="D4902" s="5" t="s">
        <v>23989</v>
      </c>
      <c r="E4902" s="5" t="s">
        <v>23228</v>
      </c>
      <c r="F4902" s="5" t="s">
        <v>23229</v>
      </c>
      <c r="G4902" s="5" t="s">
        <v>12190</v>
      </c>
      <c r="H4902" s="5" t="s">
        <v>12205</v>
      </c>
      <c r="I4902" s="5" t="s">
        <v>12334</v>
      </c>
      <c r="J4902" s="5" t="s">
        <v>23345</v>
      </c>
      <c r="K4902" s="3" t="s">
        <v>12017</v>
      </c>
      <c r="L4902" s="3" t="s">
        <v>12017</v>
      </c>
      <c r="M4902" s="3" t="n">
        <v>2</v>
      </c>
      <c r="N4902" s="20" t="n">
        <v>11.49</v>
      </c>
      <c r="O4902" s="21" t="s">
        <v>14402</v>
      </c>
    </row>
    <row r="4903" customFormat="false" ht="15" hidden="false" customHeight="true" outlineLevel="0" collapsed="false">
      <c r="A4903" s="3" t="s">
        <v>9818</v>
      </c>
      <c r="B4903" s="3" t="s">
        <v>23990</v>
      </c>
      <c r="C4903" s="3" t="s">
        <v>9817</v>
      </c>
      <c r="D4903" s="5" t="s">
        <v>23991</v>
      </c>
      <c r="E4903" s="5" t="s">
        <v>23237</v>
      </c>
      <c r="F4903" s="5" t="s">
        <v>23238</v>
      </c>
      <c r="G4903" s="5" t="s">
        <v>12190</v>
      </c>
      <c r="H4903" s="5" t="s">
        <v>12205</v>
      </c>
      <c r="I4903" s="5" t="s">
        <v>12334</v>
      </c>
      <c r="J4903" s="5" t="s">
        <v>12328</v>
      </c>
      <c r="K4903" s="3" t="s">
        <v>12017</v>
      </c>
      <c r="L4903" s="3" t="s">
        <v>12017</v>
      </c>
      <c r="M4903" s="3" t="n">
        <v>12</v>
      </c>
      <c r="N4903" s="20" t="n">
        <v>5.29</v>
      </c>
      <c r="O4903" s="21" t="s">
        <v>12929</v>
      </c>
    </row>
    <row r="4904" customFormat="false" ht="15" hidden="false" customHeight="true" outlineLevel="0" collapsed="false">
      <c r="A4904" s="3" t="s">
        <v>9820</v>
      </c>
      <c r="B4904" s="3" t="s">
        <v>23992</v>
      </c>
      <c r="C4904" s="3" t="s">
        <v>9819</v>
      </c>
      <c r="D4904" s="5" t="s">
        <v>23993</v>
      </c>
      <c r="E4904" s="5" t="s">
        <v>23237</v>
      </c>
      <c r="F4904" s="5" t="s">
        <v>23238</v>
      </c>
      <c r="G4904" s="5" t="s">
        <v>12190</v>
      </c>
      <c r="H4904" s="5" t="s">
        <v>12205</v>
      </c>
      <c r="I4904" s="5" t="s">
        <v>16</v>
      </c>
      <c r="J4904" s="5" t="s">
        <v>12328</v>
      </c>
      <c r="K4904" s="3" t="s">
        <v>12017</v>
      </c>
      <c r="L4904" s="3" t="s">
        <v>12017</v>
      </c>
      <c r="M4904" s="3" t="n">
        <v>8</v>
      </c>
      <c r="N4904" s="20" t="n">
        <v>10.49</v>
      </c>
      <c r="O4904" s="21" t="s">
        <v>22065</v>
      </c>
    </row>
    <row r="4905" customFormat="false" ht="15" hidden="false" customHeight="true" outlineLevel="0" collapsed="false">
      <c r="A4905" s="3" t="s">
        <v>9822</v>
      </c>
      <c r="B4905" s="3" t="s">
        <v>23994</v>
      </c>
      <c r="C4905" s="3" t="s">
        <v>9821</v>
      </c>
      <c r="D4905" s="5" t="s">
        <v>23995</v>
      </c>
      <c r="E4905" s="5" t="s">
        <v>23228</v>
      </c>
      <c r="F4905" s="5" t="s">
        <v>23229</v>
      </c>
      <c r="G4905" s="5" t="s">
        <v>12190</v>
      </c>
      <c r="H4905" s="5" t="s">
        <v>12205</v>
      </c>
      <c r="I4905" s="5" t="s">
        <v>12334</v>
      </c>
      <c r="J4905" s="5" t="s">
        <v>12512</v>
      </c>
      <c r="K4905" s="3" t="s">
        <v>12017</v>
      </c>
      <c r="L4905" s="3" t="s">
        <v>12017</v>
      </c>
      <c r="M4905" s="3" t="n">
        <v>2</v>
      </c>
      <c r="N4905" s="20" t="n">
        <v>14.89</v>
      </c>
      <c r="O4905" s="21" t="s">
        <v>17467</v>
      </c>
    </row>
    <row r="4906" customFormat="false" ht="15" hidden="false" customHeight="true" outlineLevel="0" collapsed="false">
      <c r="A4906" s="3" t="s">
        <v>9824</v>
      </c>
      <c r="B4906" s="3" t="s">
        <v>23996</v>
      </c>
      <c r="C4906" s="3" t="s">
        <v>9823</v>
      </c>
      <c r="D4906" s="5" t="s">
        <v>23997</v>
      </c>
      <c r="E4906" s="5" t="s">
        <v>23228</v>
      </c>
      <c r="F4906" s="5" t="s">
        <v>23229</v>
      </c>
      <c r="G4906" s="5" t="s">
        <v>12190</v>
      </c>
      <c r="H4906" s="5" t="s">
        <v>12205</v>
      </c>
      <c r="I4906" s="5" t="s">
        <v>12334</v>
      </c>
      <c r="J4906" s="5" t="s">
        <v>12328</v>
      </c>
      <c r="K4906" s="3" t="s">
        <v>12017</v>
      </c>
      <c r="L4906" s="3" t="s">
        <v>12017</v>
      </c>
      <c r="M4906" s="3" t="n">
        <v>2</v>
      </c>
      <c r="N4906" s="20" t="n">
        <v>12.49</v>
      </c>
      <c r="O4906" s="21" t="s">
        <v>22652</v>
      </c>
    </row>
    <row r="4907" customFormat="false" ht="15" hidden="false" customHeight="true" outlineLevel="0" collapsed="false">
      <c r="A4907" s="3" t="s">
        <v>9826</v>
      </c>
      <c r="B4907" s="3" t="s">
        <v>23998</v>
      </c>
      <c r="C4907" s="3" t="s">
        <v>9825</v>
      </c>
      <c r="D4907" s="5" t="s">
        <v>23999</v>
      </c>
      <c r="E4907" s="5" t="s">
        <v>23237</v>
      </c>
      <c r="F4907" s="5" t="s">
        <v>23238</v>
      </c>
      <c r="G4907" s="5" t="s">
        <v>12190</v>
      </c>
      <c r="H4907" s="5" t="s">
        <v>12205</v>
      </c>
      <c r="I4907" s="5" t="s">
        <v>12334</v>
      </c>
      <c r="J4907" s="5" t="s">
        <v>12328</v>
      </c>
      <c r="K4907" s="3" t="s">
        <v>12017</v>
      </c>
      <c r="L4907" s="3" t="s">
        <v>12017</v>
      </c>
      <c r="M4907" s="3" t="n">
        <v>2</v>
      </c>
      <c r="N4907" s="20" t="n">
        <v>6.99</v>
      </c>
      <c r="O4907" s="21" t="s">
        <v>18401</v>
      </c>
    </row>
    <row r="4908" customFormat="false" ht="15" hidden="false" customHeight="true" outlineLevel="0" collapsed="false">
      <c r="A4908" s="3" t="s">
        <v>9828</v>
      </c>
      <c r="B4908" s="3" t="s">
        <v>24000</v>
      </c>
      <c r="C4908" s="3" t="s">
        <v>9827</v>
      </c>
      <c r="D4908" s="5" t="s">
        <v>24001</v>
      </c>
      <c r="E4908" s="5" t="s">
        <v>23256</v>
      </c>
      <c r="F4908" s="5" t="s">
        <v>23257</v>
      </c>
      <c r="G4908" s="5" t="s">
        <v>12190</v>
      </c>
      <c r="H4908" s="5" t="s">
        <v>12205</v>
      </c>
      <c r="I4908" s="5" t="s">
        <v>12334</v>
      </c>
      <c r="J4908" s="5" t="s">
        <v>12328</v>
      </c>
      <c r="K4908" s="3" t="s">
        <v>12017</v>
      </c>
      <c r="L4908" s="3" t="s">
        <v>12017</v>
      </c>
      <c r="M4908" s="3" t="n">
        <v>6</v>
      </c>
      <c r="N4908" s="20" t="n">
        <v>11.89</v>
      </c>
      <c r="O4908" s="21" t="s">
        <v>19405</v>
      </c>
    </row>
    <row r="4909" customFormat="false" ht="15" hidden="false" customHeight="true" outlineLevel="0" collapsed="false">
      <c r="A4909" s="3" t="s">
        <v>9830</v>
      </c>
      <c r="B4909" s="3" t="s">
        <v>24002</v>
      </c>
      <c r="C4909" s="3" t="s">
        <v>9829</v>
      </c>
      <c r="D4909" s="5" t="s">
        <v>24003</v>
      </c>
      <c r="E4909" s="5" t="s">
        <v>12457</v>
      </c>
      <c r="F4909" s="5" t="s">
        <v>12458</v>
      </c>
      <c r="G4909" s="5" t="s">
        <v>12190</v>
      </c>
      <c r="H4909" s="5" t="s">
        <v>12205</v>
      </c>
      <c r="I4909" s="5" t="s">
        <v>12334</v>
      </c>
      <c r="J4909" s="5" t="s">
        <v>12328</v>
      </c>
      <c r="K4909" s="3" t="s">
        <v>12021</v>
      </c>
      <c r="L4909" s="3" t="s">
        <v>12017</v>
      </c>
      <c r="M4909" s="3" t="n">
        <v>8</v>
      </c>
      <c r="N4909" s="20" t="n">
        <v>7.79</v>
      </c>
      <c r="O4909" s="21" t="s">
        <v>21459</v>
      </c>
    </row>
    <row r="4910" customFormat="false" ht="15" hidden="false" customHeight="true" outlineLevel="0" collapsed="false">
      <c r="A4910" s="3" t="s">
        <v>9832</v>
      </c>
      <c r="B4910" s="3" t="s">
        <v>24004</v>
      </c>
      <c r="C4910" s="3" t="s">
        <v>9831</v>
      </c>
      <c r="D4910" s="5" t="s">
        <v>24005</v>
      </c>
      <c r="E4910" s="5" t="s">
        <v>12457</v>
      </c>
      <c r="F4910" s="5" t="s">
        <v>12458</v>
      </c>
      <c r="G4910" s="5" t="s">
        <v>12190</v>
      </c>
      <c r="H4910" s="5" t="s">
        <v>12205</v>
      </c>
      <c r="I4910" s="5" t="s">
        <v>12334</v>
      </c>
      <c r="J4910" s="5" t="s">
        <v>12328</v>
      </c>
      <c r="K4910" s="3" t="s">
        <v>12021</v>
      </c>
      <c r="L4910" s="3" t="s">
        <v>12017</v>
      </c>
      <c r="M4910" s="3" t="n">
        <v>4</v>
      </c>
      <c r="N4910" s="20" t="n">
        <v>5.39</v>
      </c>
      <c r="O4910" s="21" t="s">
        <v>18282</v>
      </c>
    </row>
    <row r="4911" customFormat="false" ht="15" hidden="false" customHeight="true" outlineLevel="0" collapsed="false">
      <c r="A4911" s="3" t="s">
        <v>9834</v>
      </c>
      <c r="B4911" s="3" t="s">
        <v>24006</v>
      </c>
      <c r="C4911" s="3" t="s">
        <v>9833</v>
      </c>
      <c r="D4911" s="5" t="s">
        <v>24007</v>
      </c>
      <c r="E4911" s="5" t="s">
        <v>23256</v>
      </c>
      <c r="F4911" s="5" t="s">
        <v>23257</v>
      </c>
      <c r="G4911" s="5" t="s">
        <v>12190</v>
      </c>
      <c r="H4911" s="5" t="s">
        <v>12205</v>
      </c>
      <c r="I4911" s="5" t="s">
        <v>16</v>
      </c>
      <c r="J4911" s="5" t="s">
        <v>12328</v>
      </c>
      <c r="K4911" s="3" t="s">
        <v>12017</v>
      </c>
      <c r="L4911" s="3" t="s">
        <v>12017</v>
      </c>
      <c r="M4911" s="3" t="n">
        <v>8</v>
      </c>
      <c r="N4911" s="20" t="n">
        <v>13.29</v>
      </c>
      <c r="O4911" s="21" t="s">
        <v>18469</v>
      </c>
    </row>
    <row r="4912" customFormat="false" ht="15" hidden="false" customHeight="true" outlineLevel="0" collapsed="false">
      <c r="A4912" s="3" t="s">
        <v>9836</v>
      </c>
      <c r="B4912" s="3" t="s">
        <v>24008</v>
      </c>
      <c r="C4912" s="3" t="s">
        <v>9835</v>
      </c>
      <c r="D4912" s="5" t="s">
        <v>24009</v>
      </c>
      <c r="E4912" s="5" t="s">
        <v>23256</v>
      </c>
      <c r="F4912" s="5" t="s">
        <v>23257</v>
      </c>
      <c r="G4912" s="5" t="s">
        <v>12190</v>
      </c>
      <c r="H4912" s="5" t="s">
        <v>12205</v>
      </c>
      <c r="I4912" s="5" t="s">
        <v>16</v>
      </c>
      <c r="J4912" s="5" t="s">
        <v>12328</v>
      </c>
      <c r="K4912" s="3" t="s">
        <v>12017</v>
      </c>
      <c r="L4912" s="3" t="s">
        <v>12017</v>
      </c>
      <c r="M4912" s="3" t="n">
        <v>1</v>
      </c>
      <c r="N4912" s="20" t="n">
        <v>10.79</v>
      </c>
      <c r="O4912" s="21" t="s">
        <v>16517</v>
      </c>
    </row>
    <row r="4913" customFormat="false" ht="15" hidden="false" customHeight="true" outlineLevel="0" collapsed="false">
      <c r="A4913" s="3" t="s">
        <v>9838</v>
      </c>
      <c r="B4913" s="3" t="s">
        <v>24010</v>
      </c>
      <c r="C4913" s="3" t="s">
        <v>9837</v>
      </c>
      <c r="D4913" s="5" t="s">
        <v>24011</v>
      </c>
      <c r="E4913" s="5" t="s">
        <v>12457</v>
      </c>
      <c r="F4913" s="5" t="s">
        <v>12458</v>
      </c>
      <c r="G4913" s="5" t="s">
        <v>12190</v>
      </c>
      <c r="H4913" s="5" t="s">
        <v>12205</v>
      </c>
      <c r="I4913" s="5" t="s">
        <v>12334</v>
      </c>
      <c r="J4913" s="5" t="s">
        <v>12328</v>
      </c>
      <c r="K4913" s="3" t="s">
        <v>12021</v>
      </c>
      <c r="L4913" s="3" t="s">
        <v>12017</v>
      </c>
      <c r="M4913" s="3" t="n">
        <v>24</v>
      </c>
      <c r="N4913" s="20" t="n">
        <v>5.49</v>
      </c>
      <c r="O4913" s="21" t="s">
        <v>12192</v>
      </c>
    </row>
    <row r="4914" customFormat="false" ht="15" hidden="false" customHeight="true" outlineLevel="0" collapsed="false">
      <c r="A4914" s="3" t="s">
        <v>9840</v>
      </c>
      <c r="B4914" s="3" t="s">
        <v>24012</v>
      </c>
      <c r="C4914" s="3" t="s">
        <v>9839</v>
      </c>
      <c r="D4914" s="5" t="s">
        <v>24013</v>
      </c>
      <c r="E4914" s="5" t="s">
        <v>23237</v>
      </c>
      <c r="F4914" s="5" t="s">
        <v>23238</v>
      </c>
      <c r="G4914" s="5" t="s">
        <v>12190</v>
      </c>
      <c r="H4914" s="5" t="s">
        <v>12205</v>
      </c>
      <c r="I4914" s="5" t="s">
        <v>12334</v>
      </c>
      <c r="J4914" s="5" t="s">
        <v>12328</v>
      </c>
      <c r="K4914" s="3" t="s">
        <v>12017</v>
      </c>
      <c r="L4914" s="3" t="s">
        <v>12017</v>
      </c>
      <c r="M4914" s="3" t="n">
        <v>4</v>
      </c>
      <c r="N4914" s="20" t="n">
        <v>8.79</v>
      </c>
      <c r="O4914" s="21" t="s">
        <v>17287</v>
      </c>
    </row>
    <row r="4915" customFormat="false" ht="15" hidden="false" customHeight="true" outlineLevel="0" collapsed="false">
      <c r="A4915" s="3" t="s">
        <v>9842</v>
      </c>
      <c r="B4915" s="3" t="s">
        <v>24014</v>
      </c>
      <c r="C4915" s="3" t="s">
        <v>9841</v>
      </c>
      <c r="D4915" s="5" t="s">
        <v>24015</v>
      </c>
      <c r="E4915" s="5" t="s">
        <v>23237</v>
      </c>
      <c r="F4915" s="5" t="s">
        <v>23238</v>
      </c>
      <c r="G4915" s="5" t="s">
        <v>12190</v>
      </c>
      <c r="H4915" s="5" t="s">
        <v>12205</v>
      </c>
      <c r="I4915" s="5" t="s">
        <v>16</v>
      </c>
      <c r="J4915" s="5" t="s">
        <v>12512</v>
      </c>
      <c r="K4915" s="3" t="s">
        <v>12017</v>
      </c>
      <c r="L4915" s="3" t="s">
        <v>12017</v>
      </c>
      <c r="M4915" s="3" t="n">
        <v>8</v>
      </c>
      <c r="N4915" s="20" t="n">
        <v>12.79</v>
      </c>
      <c r="O4915" s="21" t="s">
        <v>12151</v>
      </c>
    </row>
    <row r="4916" customFormat="false" ht="15" hidden="false" customHeight="true" outlineLevel="0" collapsed="false">
      <c r="A4916" s="3" t="s">
        <v>9844</v>
      </c>
      <c r="B4916" s="3" t="s">
        <v>24016</v>
      </c>
      <c r="C4916" s="3" t="s">
        <v>9843</v>
      </c>
      <c r="D4916" s="5" t="s">
        <v>24017</v>
      </c>
      <c r="E4916" s="5" t="s">
        <v>12457</v>
      </c>
      <c r="F4916" s="5" t="s">
        <v>12458</v>
      </c>
      <c r="G4916" s="5" t="s">
        <v>12190</v>
      </c>
      <c r="H4916" s="5" t="s">
        <v>12205</v>
      </c>
      <c r="I4916" s="5" t="s">
        <v>16</v>
      </c>
      <c r="J4916" s="5" t="s">
        <v>12328</v>
      </c>
      <c r="K4916" s="3" t="s">
        <v>12021</v>
      </c>
      <c r="L4916" s="3" t="s">
        <v>12017</v>
      </c>
      <c r="M4916" s="3" t="n">
        <v>2</v>
      </c>
      <c r="N4916" s="20" t="n">
        <v>12.29</v>
      </c>
      <c r="O4916" s="21" t="s">
        <v>18463</v>
      </c>
    </row>
    <row r="4917" customFormat="false" ht="15" hidden="false" customHeight="true" outlineLevel="0" collapsed="false">
      <c r="A4917" s="3" t="s">
        <v>9846</v>
      </c>
      <c r="B4917" s="3" t="s">
        <v>24018</v>
      </c>
      <c r="C4917" s="3" t="s">
        <v>9845</v>
      </c>
      <c r="D4917" s="5" t="s">
        <v>24019</v>
      </c>
      <c r="E4917" s="5" t="s">
        <v>23256</v>
      </c>
      <c r="F4917" s="5" t="s">
        <v>23257</v>
      </c>
      <c r="G4917" s="5" t="s">
        <v>12190</v>
      </c>
      <c r="H4917" s="5" t="s">
        <v>12205</v>
      </c>
      <c r="I4917" s="5" t="s">
        <v>12334</v>
      </c>
      <c r="J4917" s="5" t="s">
        <v>12328</v>
      </c>
      <c r="K4917" s="3" t="s">
        <v>12017</v>
      </c>
      <c r="L4917" s="3" t="s">
        <v>12017</v>
      </c>
      <c r="M4917" s="3" t="n">
        <v>8</v>
      </c>
      <c r="N4917" s="20" t="n">
        <v>12.39</v>
      </c>
      <c r="O4917" s="21" t="s">
        <v>19115</v>
      </c>
    </row>
    <row r="4918" customFormat="false" ht="15" hidden="false" customHeight="true" outlineLevel="0" collapsed="false">
      <c r="A4918" s="3" t="s">
        <v>9848</v>
      </c>
      <c r="B4918" s="3" t="s">
        <v>24020</v>
      </c>
      <c r="C4918" s="3" t="s">
        <v>9847</v>
      </c>
      <c r="D4918" s="5" t="s">
        <v>24021</v>
      </c>
      <c r="E4918" s="5" t="s">
        <v>23237</v>
      </c>
      <c r="F4918" s="5" t="s">
        <v>23238</v>
      </c>
      <c r="G4918" s="5" t="s">
        <v>12190</v>
      </c>
      <c r="H4918" s="5" t="s">
        <v>12205</v>
      </c>
      <c r="I4918" s="5" t="s">
        <v>12334</v>
      </c>
      <c r="J4918" s="5" t="s">
        <v>12328</v>
      </c>
      <c r="K4918" s="3" t="s">
        <v>12017</v>
      </c>
      <c r="L4918" s="3" t="s">
        <v>12017</v>
      </c>
      <c r="M4918" s="3" t="n">
        <v>2</v>
      </c>
      <c r="N4918" s="20" t="n">
        <v>13.39</v>
      </c>
      <c r="O4918" s="21" t="s">
        <v>17945</v>
      </c>
    </row>
    <row r="4919" customFormat="false" ht="15" hidden="false" customHeight="true" outlineLevel="0" collapsed="false">
      <c r="A4919" s="3" t="s">
        <v>9850</v>
      </c>
      <c r="B4919" s="3" t="s">
        <v>24022</v>
      </c>
      <c r="C4919" s="3" t="s">
        <v>9849</v>
      </c>
      <c r="D4919" s="5" t="s">
        <v>24023</v>
      </c>
      <c r="E4919" s="5" t="s">
        <v>23256</v>
      </c>
      <c r="F4919" s="5" t="s">
        <v>23257</v>
      </c>
      <c r="G4919" s="5" t="s">
        <v>12190</v>
      </c>
      <c r="H4919" s="5" t="s">
        <v>12205</v>
      </c>
      <c r="I4919" s="5" t="s">
        <v>16</v>
      </c>
      <c r="J4919" s="5" t="s">
        <v>12328</v>
      </c>
      <c r="K4919" s="3" t="s">
        <v>12017</v>
      </c>
      <c r="L4919" s="3" t="s">
        <v>12017</v>
      </c>
      <c r="M4919" s="3" t="n">
        <v>6</v>
      </c>
      <c r="N4919" s="20" t="n">
        <v>6.49</v>
      </c>
      <c r="O4919" s="21" t="s">
        <v>14448</v>
      </c>
    </row>
    <row r="4920" customFormat="false" ht="15" hidden="false" customHeight="true" outlineLevel="0" collapsed="false">
      <c r="A4920" s="3" t="s">
        <v>9852</v>
      </c>
      <c r="B4920" s="3" t="s">
        <v>24024</v>
      </c>
      <c r="C4920" s="3" t="s">
        <v>9851</v>
      </c>
      <c r="D4920" s="5" t="s">
        <v>24025</v>
      </c>
      <c r="E4920" s="5" t="s">
        <v>23256</v>
      </c>
      <c r="F4920" s="5" t="s">
        <v>23257</v>
      </c>
      <c r="G4920" s="5" t="s">
        <v>12190</v>
      </c>
      <c r="H4920" s="5" t="s">
        <v>12205</v>
      </c>
      <c r="I4920" s="5" t="s">
        <v>12334</v>
      </c>
      <c r="J4920" s="5" t="s">
        <v>12328</v>
      </c>
      <c r="K4920" s="3" t="s">
        <v>12017</v>
      </c>
      <c r="L4920" s="3" t="s">
        <v>12017</v>
      </c>
      <c r="M4920" s="3" t="n">
        <v>8</v>
      </c>
      <c r="N4920" s="20" t="n">
        <v>14.29</v>
      </c>
      <c r="O4920" s="21" t="s">
        <v>17942</v>
      </c>
    </row>
    <row r="4921" customFormat="false" ht="15" hidden="false" customHeight="true" outlineLevel="0" collapsed="false">
      <c r="A4921" s="3" t="s">
        <v>9854</v>
      </c>
      <c r="B4921" s="3" t="s">
        <v>24026</v>
      </c>
      <c r="C4921" s="3" t="s">
        <v>9853</v>
      </c>
      <c r="D4921" s="5" t="s">
        <v>24027</v>
      </c>
      <c r="E4921" s="5" t="s">
        <v>23237</v>
      </c>
      <c r="F4921" s="5" t="s">
        <v>23238</v>
      </c>
      <c r="G4921" s="5" t="s">
        <v>12190</v>
      </c>
      <c r="H4921" s="5" t="s">
        <v>12205</v>
      </c>
      <c r="I4921" s="5" t="s">
        <v>16</v>
      </c>
      <c r="J4921" s="5" t="s">
        <v>12328</v>
      </c>
      <c r="K4921" s="3" t="s">
        <v>12017</v>
      </c>
      <c r="L4921" s="3" t="s">
        <v>12017</v>
      </c>
      <c r="M4921" s="3" t="n">
        <v>1</v>
      </c>
      <c r="N4921" s="20" t="n">
        <v>12.49</v>
      </c>
      <c r="O4921" s="21" t="s">
        <v>13696</v>
      </c>
    </row>
    <row r="4922" customFormat="false" ht="15" hidden="false" customHeight="true" outlineLevel="0" collapsed="false">
      <c r="A4922" s="3" t="s">
        <v>9856</v>
      </c>
      <c r="B4922" s="3" t="s">
        <v>24028</v>
      </c>
      <c r="C4922" s="3" t="s">
        <v>9855</v>
      </c>
      <c r="D4922" s="5" t="s">
        <v>24029</v>
      </c>
      <c r="E4922" s="5" t="s">
        <v>12457</v>
      </c>
      <c r="F4922" s="5" t="s">
        <v>12458</v>
      </c>
      <c r="G4922" s="5" t="s">
        <v>12190</v>
      </c>
      <c r="H4922" s="5" t="s">
        <v>12205</v>
      </c>
      <c r="I4922" s="5" t="s">
        <v>12334</v>
      </c>
      <c r="J4922" s="5" t="s">
        <v>23345</v>
      </c>
      <c r="K4922" s="3" t="s">
        <v>12021</v>
      </c>
      <c r="L4922" s="3" t="s">
        <v>12017</v>
      </c>
      <c r="M4922" s="3" t="n">
        <v>4</v>
      </c>
      <c r="N4922" s="20" t="n">
        <v>9.99</v>
      </c>
      <c r="O4922" s="21" t="s">
        <v>21564</v>
      </c>
    </row>
    <row r="4923" customFormat="false" ht="15" hidden="false" customHeight="true" outlineLevel="0" collapsed="false">
      <c r="A4923" s="3" t="s">
        <v>9858</v>
      </c>
      <c r="B4923" s="3" t="s">
        <v>24030</v>
      </c>
      <c r="C4923" s="3" t="s">
        <v>9857</v>
      </c>
      <c r="D4923" s="5" t="s">
        <v>24031</v>
      </c>
      <c r="E4923" s="5" t="s">
        <v>23228</v>
      </c>
      <c r="F4923" s="5" t="s">
        <v>23229</v>
      </c>
      <c r="G4923" s="5" t="s">
        <v>12190</v>
      </c>
      <c r="H4923" s="5" t="s">
        <v>12205</v>
      </c>
      <c r="I4923" s="5" t="s">
        <v>12334</v>
      </c>
      <c r="J4923" s="5" t="s">
        <v>12328</v>
      </c>
      <c r="K4923" s="3" t="s">
        <v>12017</v>
      </c>
      <c r="L4923" s="3" t="s">
        <v>12017</v>
      </c>
      <c r="M4923" s="3" t="n">
        <v>4</v>
      </c>
      <c r="N4923" s="20" t="n">
        <v>9.79</v>
      </c>
      <c r="O4923" s="21" t="s">
        <v>21656</v>
      </c>
    </row>
    <row r="4924" customFormat="false" ht="15" hidden="false" customHeight="true" outlineLevel="0" collapsed="false">
      <c r="A4924" s="3" t="s">
        <v>9860</v>
      </c>
      <c r="B4924" s="3" t="s">
        <v>24032</v>
      </c>
      <c r="C4924" s="3" t="s">
        <v>9859</v>
      </c>
      <c r="D4924" s="5" t="s">
        <v>24033</v>
      </c>
      <c r="E4924" s="5" t="s">
        <v>23237</v>
      </c>
      <c r="F4924" s="5" t="s">
        <v>23238</v>
      </c>
      <c r="G4924" s="5" t="s">
        <v>12190</v>
      </c>
      <c r="H4924" s="5" t="s">
        <v>12205</v>
      </c>
      <c r="I4924" s="5" t="s">
        <v>16</v>
      </c>
      <c r="J4924" s="5" t="s">
        <v>12328</v>
      </c>
      <c r="K4924" s="3" t="s">
        <v>12017</v>
      </c>
      <c r="L4924" s="3" t="s">
        <v>12017</v>
      </c>
      <c r="M4924" s="3" t="n">
        <v>12</v>
      </c>
      <c r="N4924" s="20" t="n">
        <v>8.49</v>
      </c>
      <c r="O4924" s="21" t="s">
        <v>22689</v>
      </c>
    </row>
    <row r="4925" customFormat="false" ht="15" hidden="false" customHeight="true" outlineLevel="0" collapsed="false">
      <c r="A4925" s="3" t="s">
        <v>9862</v>
      </c>
      <c r="B4925" s="3" t="s">
        <v>24034</v>
      </c>
      <c r="C4925" s="3" t="s">
        <v>9861</v>
      </c>
      <c r="D4925" s="5" t="s">
        <v>24035</v>
      </c>
      <c r="E4925" s="5" t="s">
        <v>23256</v>
      </c>
      <c r="F4925" s="5" t="s">
        <v>23257</v>
      </c>
      <c r="G4925" s="5" t="s">
        <v>12190</v>
      </c>
      <c r="H4925" s="5" t="s">
        <v>12205</v>
      </c>
      <c r="I4925" s="5" t="s">
        <v>12334</v>
      </c>
      <c r="J4925" s="5" t="s">
        <v>12512</v>
      </c>
      <c r="K4925" s="3" t="s">
        <v>12017</v>
      </c>
      <c r="L4925" s="3" t="s">
        <v>12017</v>
      </c>
      <c r="M4925" s="3" t="n">
        <v>12</v>
      </c>
      <c r="N4925" s="20" t="n">
        <v>10.49</v>
      </c>
      <c r="O4925" s="21" t="s">
        <v>23703</v>
      </c>
    </row>
    <row r="4926" customFormat="false" ht="15" hidden="false" customHeight="true" outlineLevel="0" collapsed="false">
      <c r="A4926" s="3" t="s">
        <v>9864</v>
      </c>
      <c r="B4926" s="3" t="s">
        <v>24036</v>
      </c>
      <c r="C4926" s="3" t="s">
        <v>9863</v>
      </c>
      <c r="D4926" s="5" t="s">
        <v>24037</v>
      </c>
      <c r="E4926" s="5" t="s">
        <v>23256</v>
      </c>
      <c r="F4926" s="5" t="s">
        <v>23257</v>
      </c>
      <c r="G4926" s="5" t="s">
        <v>12190</v>
      </c>
      <c r="H4926" s="5" t="s">
        <v>12205</v>
      </c>
      <c r="I4926" s="5" t="s">
        <v>16</v>
      </c>
      <c r="J4926" s="5" t="s">
        <v>12328</v>
      </c>
      <c r="K4926" s="3" t="s">
        <v>12017</v>
      </c>
      <c r="L4926" s="3" t="s">
        <v>12017</v>
      </c>
      <c r="M4926" s="3" t="n">
        <v>24</v>
      </c>
      <c r="N4926" s="20" t="n">
        <v>5.49</v>
      </c>
      <c r="O4926" s="21" t="s">
        <v>15130</v>
      </c>
    </row>
    <row r="4927" customFormat="false" ht="15" hidden="false" customHeight="true" outlineLevel="0" collapsed="false">
      <c r="A4927" s="3" t="s">
        <v>9866</v>
      </c>
      <c r="B4927" s="3" t="s">
        <v>24038</v>
      </c>
      <c r="C4927" s="3" t="s">
        <v>9865</v>
      </c>
      <c r="D4927" s="5" t="s">
        <v>24039</v>
      </c>
      <c r="E4927" s="5" t="s">
        <v>23237</v>
      </c>
      <c r="F4927" s="5" t="s">
        <v>23238</v>
      </c>
      <c r="G4927" s="5" t="s">
        <v>12190</v>
      </c>
      <c r="H4927" s="5" t="s">
        <v>12205</v>
      </c>
      <c r="I4927" s="5" t="s">
        <v>12334</v>
      </c>
      <c r="J4927" s="5" t="s">
        <v>12328</v>
      </c>
      <c r="K4927" s="3" t="s">
        <v>12017</v>
      </c>
      <c r="L4927" s="3" t="s">
        <v>12017</v>
      </c>
      <c r="M4927" s="3" t="n">
        <v>24</v>
      </c>
      <c r="N4927" s="20" t="n">
        <v>13.49</v>
      </c>
      <c r="O4927" s="21" t="s">
        <v>14198</v>
      </c>
    </row>
    <row r="4928" customFormat="false" ht="15" hidden="false" customHeight="true" outlineLevel="0" collapsed="false">
      <c r="A4928" s="3" t="s">
        <v>9868</v>
      </c>
      <c r="B4928" s="3" t="s">
        <v>24040</v>
      </c>
      <c r="C4928" s="3" t="s">
        <v>9867</v>
      </c>
      <c r="D4928" s="5" t="s">
        <v>24041</v>
      </c>
      <c r="E4928" s="5" t="s">
        <v>12457</v>
      </c>
      <c r="F4928" s="5" t="s">
        <v>12458</v>
      </c>
      <c r="G4928" s="5" t="s">
        <v>12190</v>
      </c>
      <c r="H4928" s="5" t="s">
        <v>12205</v>
      </c>
      <c r="I4928" s="5" t="s">
        <v>12334</v>
      </c>
      <c r="J4928" s="5" t="s">
        <v>12328</v>
      </c>
      <c r="K4928" s="3" t="s">
        <v>12021</v>
      </c>
      <c r="L4928" s="3" t="s">
        <v>12017</v>
      </c>
      <c r="M4928" s="3" t="n">
        <v>2</v>
      </c>
      <c r="N4928" s="20" t="n">
        <v>11.99</v>
      </c>
      <c r="O4928" s="21" t="s">
        <v>15061</v>
      </c>
    </row>
    <row r="4929" customFormat="false" ht="15" hidden="false" customHeight="true" outlineLevel="0" collapsed="false">
      <c r="A4929" s="3" t="s">
        <v>9870</v>
      </c>
      <c r="B4929" s="3" t="s">
        <v>24042</v>
      </c>
      <c r="C4929" s="3" t="s">
        <v>9869</v>
      </c>
      <c r="D4929" s="5" t="s">
        <v>24043</v>
      </c>
      <c r="E4929" s="5" t="s">
        <v>23228</v>
      </c>
      <c r="F4929" s="5" t="s">
        <v>23229</v>
      </c>
      <c r="G4929" s="5" t="s">
        <v>12190</v>
      </c>
      <c r="H4929" s="5" t="s">
        <v>12205</v>
      </c>
      <c r="I4929" s="5" t="s">
        <v>12334</v>
      </c>
      <c r="J4929" s="5" t="s">
        <v>12328</v>
      </c>
      <c r="K4929" s="3" t="s">
        <v>12017</v>
      </c>
      <c r="L4929" s="3" t="s">
        <v>12017</v>
      </c>
      <c r="M4929" s="3" t="n">
        <v>8</v>
      </c>
      <c r="N4929" s="20" t="n">
        <v>8.99</v>
      </c>
      <c r="O4929" s="21" t="s">
        <v>16913</v>
      </c>
    </row>
    <row r="4930" customFormat="false" ht="15" hidden="false" customHeight="true" outlineLevel="0" collapsed="false">
      <c r="A4930" s="3" t="s">
        <v>9872</v>
      </c>
      <c r="B4930" s="3" t="s">
        <v>24044</v>
      </c>
      <c r="C4930" s="3" t="s">
        <v>9871</v>
      </c>
      <c r="D4930" s="5" t="s">
        <v>24045</v>
      </c>
      <c r="E4930" s="5" t="s">
        <v>23228</v>
      </c>
      <c r="F4930" s="5" t="s">
        <v>23229</v>
      </c>
      <c r="G4930" s="5" t="s">
        <v>12190</v>
      </c>
      <c r="H4930" s="5" t="s">
        <v>12205</v>
      </c>
      <c r="I4930" s="5" t="s">
        <v>12334</v>
      </c>
      <c r="J4930" s="5" t="s">
        <v>12328</v>
      </c>
      <c r="K4930" s="3" t="s">
        <v>12017</v>
      </c>
      <c r="L4930" s="3" t="s">
        <v>12017</v>
      </c>
      <c r="M4930" s="3" t="n">
        <v>8</v>
      </c>
      <c r="N4930" s="20" t="n">
        <v>11.39</v>
      </c>
      <c r="O4930" s="21" t="s">
        <v>24046</v>
      </c>
    </row>
    <row r="4931" customFormat="false" ht="15" hidden="false" customHeight="true" outlineLevel="0" collapsed="false">
      <c r="A4931" s="3" t="s">
        <v>9874</v>
      </c>
      <c r="B4931" s="3" t="s">
        <v>24047</v>
      </c>
      <c r="C4931" s="3" t="s">
        <v>9873</v>
      </c>
      <c r="D4931" s="5" t="s">
        <v>24048</v>
      </c>
      <c r="E4931" s="5" t="s">
        <v>23256</v>
      </c>
      <c r="F4931" s="5" t="s">
        <v>23257</v>
      </c>
      <c r="G4931" s="5" t="s">
        <v>12190</v>
      </c>
      <c r="H4931" s="5" t="s">
        <v>12205</v>
      </c>
      <c r="I4931" s="5" t="s">
        <v>12334</v>
      </c>
      <c r="J4931" s="5" t="s">
        <v>12328</v>
      </c>
      <c r="K4931" s="3" t="s">
        <v>12017</v>
      </c>
      <c r="L4931" s="3" t="s">
        <v>12017</v>
      </c>
      <c r="M4931" s="3" t="n">
        <v>1</v>
      </c>
      <c r="N4931" s="20" t="n">
        <v>10.49</v>
      </c>
      <c r="O4931" s="21" t="s">
        <v>13979</v>
      </c>
    </row>
    <row r="4932" customFormat="false" ht="15" hidden="false" customHeight="true" outlineLevel="0" collapsed="false">
      <c r="A4932" s="3" t="s">
        <v>9876</v>
      </c>
      <c r="B4932" s="3" t="s">
        <v>24049</v>
      </c>
      <c r="C4932" s="3" t="s">
        <v>9875</v>
      </c>
      <c r="D4932" s="5" t="s">
        <v>24050</v>
      </c>
      <c r="E4932" s="5" t="s">
        <v>23256</v>
      </c>
      <c r="F4932" s="5" t="s">
        <v>23257</v>
      </c>
      <c r="G4932" s="5" t="s">
        <v>12190</v>
      </c>
      <c r="H4932" s="5" t="s">
        <v>12205</v>
      </c>
      <c r="I4932" s="5" t="s">
        <v>12334</v>
      </c>
      <c r="J4932" s="5" t="s">
        <v>12328</v>
      </c>
      <c r="K4932" s="3" t="s">
        <v>12017</v>
      </c>
      <c r="L4932" s="3" t="s">
        <v>12017</v>
      </c>
      <c r="M4932" s="3" t="n">
        <v>4</v>
      </c>
      <c r="N4932" s="20" t="n">
        <v>14.99</v>
      </c>
      <c r="O4932" s="21" t="s">
        <v>13848</v>
      </c>
    </row>
    <row r="4933" customFormat="false" ht="15" hidden="false" customHeight="true" outlineLevel="0" collapsed="false">
      <c r="A4933" s="3" t="s">
        <v>9878</v>
      </c>
      <c r="B4933" s="3" t="s">
        <v>24051</v>
      </c>
      <c r="C4933" s="3" t="s">
        <v>9877</v>
      </c>
      <c r="D4933" s="5" t="s">
        <v>24052</v>
      </c>
      <c r="E4933" s="5" t="s">
        <v>23228</v>
      </c>
      <c r="F4933" s="5" t="s">
        <v>23229</v>
      </c>
      <c r="G4933" s="5" t="s">
        <v>12190</v>
      </c>
      <c r="H4933" s="5" t="s">
        <v>12205</v>
      </c>
      <c r="I4933" s="5" t="s">
        <v>12334</v>
      </c>
      <c r="J4933" s="5" t="s">
        <v>23345</v>
      </c>
      <c r="K4933" s="3" t="s">
        <v>12017</v>
      </c>
      <c r="L4933" s="3" t="s">
        <v>12017</v>
      </c>
      <c r="M4933" s="3" t="n">
        <v>12</v>
      </c>
      <c r="N4933" s="20" t="n">
        <v>5.79</v>
      </c>
      <c r="O4933" s="21" t="s">
        <v>13206</v>
      </c>
    </row>
    <row r="4934" customFormat="false" ht="15" hidden="false" customHeight="true" outlineLevel="0" collapsed="false">
      <c r="A4934" s="3" t="s">
        <v>9880</v>
      </c>
      <c r="B4934" s="3" t="s">
        <v>24053</v>
      </c>
      <c r="C4934" s="3" t="s">
        <v>9879</v>
      </c>
      <c r="D4934" s="5" t="s">
        <v>24054</v>
      </c>
      <c r="E4934" s="5" t="s">
        <v>23228</v>
      </c>
      <c r="F4934" s="5" t="s">
        <v>23229</v>
      </c>
      <c r="G4934" s="5" t="s">
        <v>12190</v>
      </c>
      <c r="H4934" s="5" t="s">
        <v>12205</v>
      </c>
      <c r="I4934" s="5" t="s">
        <v>16</v>
      </c>
      <c r="J4934" s="5" t="s">
        <v>12328</v>
      </c>
      <c r="K4934" s="3" t="s">
        <v>12017</v>
      </c>
      <c r="L4934" s="3" t="s">
        <v>12017</v>
      </c>
      <c r="M4934" s="3" t="n">
        <v>6</v>
      </c>
      <c r="N4934" s="20" t="n">
        <v>14.89</v>
      </c>
      <c r="O4934" s="21" t="s">
        <v>15192</v>
      </c>
    </row>
    <row r="4935" customFormat="false" ht="15" hidden="false" customHeight="true" outlineLevel="0" collapsed="false">
      <c r="A4935" s="3" t="s">
        <v>9882</v>
      </c>
      <c r="B4935" s="3" t="s">
        <v>24055</v>
      </c>
      <c r="C4935" s="3" t="s">
        <v>9881</v>
      </c>
      <c r="D4935" s="5" t="s">
        <v>24056</v>
      </c>
      <c r="E4935" s="5" t="s">
        <v>23228</v>
      </c>
      <c r="F4935" s="5" t="s">
        <v>23229</v>
      </c>
      <c r="G4935" s="5" t="s">
        <v>12190</v>
      </c>
      <c r="H4935" s="5" t="s">
        <v>12205</v>
      </c>
      <c r="I4935" s="5" t="s">
        <v>16</v>
      </c>
      <c r="J4935" s="5" t="s">
        <v>23345</v>
      </c>
      <c r="K4935" s="3" t="s">
        <v>12017</v>
      </c>
      <c r="L4935" s="3" t="s">
        <v>12017</v>
      </c>
      <c r="M4935" s="3" t="n">
        <v>24</v>
      </c>
      <c r="N4935" s="20" t="n">
        <v>10.29</v>
      </c>
      <c r="O4935" s="21" t="s">
        <v>18910</v>
      </c>
    </row>
    <row r="4936" customFormat="false" ht="15" hidden="false" customHeight="true" outlineLevel="0" collapsed="false">
      <c r="A4936" s="3" t="s">
        <v>9884</v>
      </c>
      <c r="B4936" s="3" t="s">
        <v>24057</v>
      </c>
      <c r="C4936" s="3" t="s">
        <v>9883</v>
      </c>
      <c r="D4936" s="5" t="s">
        <v>24058</v>
      </c>
      <c r="E4936" s="5" t="s">
        <v>23256</v>
      </c>
      <c r="F4936" s="5" t="s">
        <v>23257</v>
      </c>
      <c r="G4936" s="5" t="s">
        <v>12190</v>
      </c>
      <c r="H4936" s="5" t="s">
        <v>12205</v>
      </c>
      <c r="I4936" s="5" t="s">
        <v>12334</v>
      </c>
      <c r="J4936" s="5" t="s">
        <v>12328</v>
      </c>
      <c r="K4936" s="3" t="s">
        <v>12017</v>
      </c>
      <c r="L4936" s="3" t="s">
        <v>12017</v>
      </c>
      <c r="M4936" s="3" t="n">
        <v>1</v>
      </c>
      <c r="N4936" s="20" t="n">
        <v>14.89</v>
      </c>
      <c r="O4936" s="21" t="s">
        <v>14881</v>
      </c>
    </row>
    <row r="4937" customFormat="false" ht="15" hidden="false" customHeight="true" outlineLevel="0" collapsed="false">
      <c r="A4937" s="3" t="s">
        <v>9886</v>
      </c>
      <c r="B4937" s="3" t="s">
        <v>24059</v>
      </c>
      <c r="C4937" s="3" t="s">
        <v>9885</v>
      </c>
      <c r="D4937" s="5" t="s">
        <v>24060</v>
      </c>
      <c r="E4937" s="5" t="s">
        <v>23256</v>
      </c>
      <c r="F4937" s="5" t="s">
        <v>23257</v>
      </c>
      <c r="G4937" s="5" t="s">
        <v>12190</v>
      </c>
      <c r="H4937" s="5" t="s">
        <v>12205</v>
      </c>
      <c r="I4937" s="5" t="s">
        <v>16</v>
      </c>
      <c r="J4937" s="5" t="s">
        <v>12512</v>
      </c>
      <c r="K4937" s="3" t="s">
        <v>12017</v>
      </c>
      <c r="L4937" s="3" t="s">
        <v>12017</v>
      </c>
      <c r="M4937" s="3" t="n">
        <v>1</v>
      </c>
      <c r="N4937" s="20" t="n">
        <v>10.99</v>
      </c>
      <c r="O4937" s="21" t="s">
        <v>17755</v>
      </c>
    </row>
    <row r="4938" customFormat="false" ht="15" hidden="false" customHeight="true" outlineLevel="0" collapsed="false">
      <c r="A4938" s="3" t="s">
        <v>9888</v>
      </c>
      <c r="B4938" s="3" t="s">
        <v>24061</v>
      </c>
      <c r="C4938" s="3" t="s">
        <v>9887</v>
      </c>
      <c r="D4938" s="5" t="s">
        <v>24062</v>
      </c>
      <c r="E4938" s="5" t="s">
        <v>12457</v>
      </c>
      <c r="F4938" s="5" t="s">
        <v>12458</v>
      </c>
      <c r="G4938" s="5" t="s">
        <v>12190</v>
      </c>
      <c r="H4938" s="5" t="s">
        <v>12205</v>
      </c>
      <c r="I4938" s="5" t="s">
        <v>12334</v>
      </c>
      <c r="J4938" s="5" t="s">
        <v>12328</v>
      </c>
      <c r="K4938" s="3" t="s">
        <v>12021</v>
      </c>
      <c r="L4938" s="3" t="s">
        <v>12017</v>
      </c>
      <c r="M4938" s="3" t="n">
        <v>6</v>
      </c>
      <c r="N4938" s="20" t="n">
        <v>8.89</v>
      </c>
      <c r="O4938" s="21" t="s">
        <v>18427</v>
      </c>
    </row>
    <row r="4939" customFormat="false" ht="15" hidden="false" customHeight="true" outlineLevel="0" collapsed="false">
      <c r="A4939" s="3" t="s">
        <v>9890</v>
      </c>
      <c r="B4939" s="3" t="s">
        <v>24063</v>
      </c>
      <c r="C4939" s="3" t="s">
        <v>9889</v>
      </c>
      <c r="D4939" s="5" t="s">
        <v>24064</v>
      </c>
      <c r="E4939" s="5" t="s">
        <v>23228</v>
      </c>
      <c r="F4939" s="5" t="s">
        <v>23229</v>
      </c>
      <c r="G4939" s="5" t="s">
        <v>12190</v>
      </c>
      <c r="H4939" s="5" t="s">
        <v>12205</v>
      </c>
      <c r="I4939" s="5" t="s">
        <v>12334</v>
      </c>
      <c r="J4939" s="5" t="s">
        <v>12328</v>
      </c>
      <c r="K4939" s="3" t="s">
        <v>12017</v>
      </c>
      <c r="L4939" s="3" t="s">
        <v>12017</v>
      </c>
      <c r="M4939" s="3" t="n">
        <v>4</v>
      </c>
      <c r="N4939" s="20" t="n">
        <v>7.99</v>
      </c>
      <c r="O4939" s="21" t="s">
        <v>12127</v>
      </c>
    </row>
    <row r="4940" customFormat="false" ht="15" hidden="false" customHeight="true" outlineLevel="0" collapsed="false">
      <c r="A4940" s="3" t="s">
        <v>9892</v>
      </c>
      <c r="B4940" s="3" t="s">
        <v>24065</v>
      </c>
      <c r="C4940" s="3" t="s">
        <v>9891</v>
      </c>
      <c r="D4940" s="5" t="s">
        <v>24066</v>
      </c>
      <c r="E4940" s="5" t="s">
        <v>12457</v>
      </c>
      <c r="F4940" s="5" t="s">
        <v>12458</v>
      </c>
      <c r="G4940" s="5" t="s">
        <v>12190</v>
      </c>
      <c r="H4940" s="5" t="s">
        <v>12205</v>
      </c>
      <c r="I4940" s="5" t="s">
        <v>16</v>
      </c>
      <c r="J4940" s="5" t="s">
        <v>12328</v>
      </c>
      <c r="K4940" s="3" t="s">
        <v>12021</v>
      </c>
      <c r="L4940" s="3" t="s">
        <v>12017</v>
      </c>
      <c r="M4940" s="3" t="n">
        <v>1</v>
      </c>
      <c r="N4940" s="20" t="n">
        <v>9.29</v>
      </c>
      <c r="O4940" s="21" t="s">
        <v>17352</v>
      </c>
    </row>
    <row r="4941" customFormat="false" ht="15" hidden="false" customHeight="true" outlineLevel="0" collapsed="false">
      <c r="A4941" s="3" t="s">
        <v>9894</v>
      </c>
      <c r="B4941" s="3" t="s">
        <v>24067</v>
      </c>
      <c r="C4941" s="3" t="s">
        <v>9893</v>
      </c>
      <c r="D4941" s="5" t="s">
        <v>24068</v>
      </c>
      <c r="E4941" s="5" t="s">
        <v>23228</v>
      </c>
      <c r="F4941" s="5" t="s">
        <v>23229</v>
      </c>
      <c r="G4941" s="5" t="s">
        <v>12190</v>
      </c>
      <c r="H4941" s="5" t="s">
        <v>12205</v>
      </c>
      <c r="I4941" s="5" t="s">
        <v>16</v>
      </c>
      <c r="J4941" s="5" t="s">
        <v>12328</v>
      </c>
      <c r="K4941" s="3" t="s">
        <v>12017</v>
      </c>
      <c r="L4941" s="3" t="s">
        <v>12017</v>
      </c>
      <c r="M4941" s="3" t="n">
        <v>2</v>
      </c>
      <c r="N4941" s="20" t="n">
        <v>11.79</v>
      </c>
      <c r="O4941" s="21" t="s">
        <v>18148</v>
      </c>
    </row>
    <row r="4942" customFormat="false" ht="15" hidden="false" customHeight="true" outlineLevel="0" collapsed="false">
      <c r="A4942" s="3" t="s">
        <v>9896</v>
      </c>
      <c r="B4942" s="3" t="s">
        <v>24069</v>
      </c>
      <c r="C4942" s="3" t="s">
        <v>9895</v>
      </c>
      <c r="D4942" s="5" t="s">
        <v>24070</v>
      </c>
      <c r="E4942" s="5" t="s">
        <v>12457</v>
      </c>
      <c r="F4942" s="5" t="s">
        <v>12458</v>
      </c>
      <c r="G4942" s="5" t="s">
        <v>12207</v>
      </c>
      <c r="H4942" s="5" t="s">
        <v>12214</v>
      </c>
      <c r="I4942" s="5" t="s">
        <v>24071</v>
      </c>
      <c r="J4942" s="5" t="s">
        <v>12328</v>
      </c>
      <c r="K4942" s="3" t="s">
        <v>12021</v>
      </c>
      <c r="L4942" s="3" t="s">
        <v>12017</v>
      </c>
      <c r="M4942" s="3" t="n">
        <v>6</v>
      </c>
      <c r="N4942" s="20" t="n">
        <v>7.49</v>
      </c>
      <c r="O4942" s="21" t="s">
        <v>18968</v>
      </c>
    </row>
    <row r="4943" customFormat="false" ht="15" hidden="false" customHeight="true" outlineLevel="0" collapsed="false">
      <c r="A4943" s="3" t="s">
        <v>9898</v>
      </c>
      <c r="B4943" s="3" t="s">
        <v>24072</v>
      </c>
      <c r="C4943" s="3" t="s">
        <v>9897</v>
      </c>
      <c r="D4943" s="5" t="s">
        <v>24073</v>
      </c>
      <c r="E4943" s="5" t="s">
        <v>24074</v>
      </c>
      <c r="F4943" s="5" t="s">
        <v>24075</v>
      </c>
      <c r="G4943" s="5" t="s">
        <v>12207</v>
      </c>
      <c r="H4943" s="5" t="s">
        <v>12214</v>
      </c>
      <c r="I4943" s="5" t="s">
        <v>24071</v>
      </c>
      <c r="J4943" s="5" t="s">
        <v>12328</v>
      </c>
      <c r="K4943" s="3" t="s">
        <v>12017</v>
      </c>
      <c r="L4943" s="3" t="s">
        <v>12017</v>
      </c>
      <c r="M4943" s="3" t="n">
        <v>2</v>
      </c>
      <c r="N4943" s="20" t="n">
        <v>7.49</v>
      </c>
      <c r="O4943" s="21" t="s">
        <v>12135</v>
      </c>
    </row>
    <row r="4944" customFormat="false" ht="15" hidden="false" customHeight="true" outlineLevel="0" collapsed="false">
      <c r="A4944" s="3" t="s">
        <v>9900</v>
      </c>
      <c r="B4944" s="3" t="s">
        <v>24076</v>
      </c>
      <c r="C4944" s="3" t="s">
        <v>9899</v>
      </c>
      <c r="D4944" s="5" t="s">
        <v>24077</v>
      </c>
      <c r="E4944" s="5" t="s">
        <v>12457</v>
      </c>
      <c r="F4944" s="5" t="s">
        <v>12458</v>
      </c>
      <c r="G4944" s="5" t="s">
        <v>12207</v>
      </c>
      <c r="H4944" s="5" t="s">
        <v>12214</v>
      </c>
      <c r="I4944" s="5" t="s">
        <v>24078</v>
      </c>
      <c r="J4944" s="5" t="s">
        <v>12328</v>
      </c>
      <c r="K4944" s="3" t="s">
        <v>12021</v>
      </c>
      <c r="L4944" s="3" t="s">
        <v>12017</v>
      </c>
      <c r="M4944" s="3" t="n">
        <v>4</v>
      </c>
      <c r="N4944" s="20" t="n">
        <v>11.89</v>
      </c>
      <c r="O4944" s="21" t="s">
        <v>24079</v>
      </c>
    </row>
    <row r="4945" customFormat="false" ht="15" hidden="false" customHeight="true" outlineLevel="0" collapsed="false">
      <c r="A4945" s="3" t="s">
        <v>9902</v>
      </c>
      <c r="B4945" s="3" t="s">
        <v>24080</v>
      </c>
      <c r="C4945" s="3" t="s">
        <v>9901</v>
      </c>
      <c r="D4945" s="5" t="s">
        <v>24081</v>
      </c>
      <c r="E4945" s="5" t="s">
        <v>12457</v>
      </c>
      <c r="F4945" s="5" t="s">
        <v>12458</v>
      </c>
      <c r="G4945" s="5" t="s">
        <v>12207</v>
      </c>
      <c r="H4945" s="5" t="s">
        <v>12214</v>
      </c>
      <c r="I4945" s="5" t="s">
        <v>24071</v>
      </c>
      <c r="J4945" s="5" t="s">
        <v>12328</v>
      </c>
      <c r="K4945" s="3" t="s">
        <v>12021</v>
      </c>
      <c r="L4945" s="3" t="s">
        <v>12017</v>
      </c>
      <c r="M4945" s="3" t="n">
        <v>1</v>
      </c>
      <c r="N4945" s="20" t="n">
        <v>10.49</v>
      </c>
      <c r="O4945" s="21" t="s">
        <v>20324</v>
      </c>
    </row>
    <row r="4946" customFormat="false" ht="15" hidden="false" customHeight="true" outlineLevel="0" collapsed="false">
      <c r="A4946" s="3" t="s">
        <v>9904</v>
      </c>
      <c r="B4946" s="3" t="s">
        <v>24082</v>
      </c>
      <c r="C4946" s="3" t="s">
        <v>9903</v>
      </c>
      <c r="D4946" s="5" t="s">
        <v>24083</v>
      </c>
      <c r="E4946" s="5" t="s">
        <v>24084</v>
      </c>
      <c r="F4946" s="5" t="s">
        <v>24085</v>
      </c>
      <c r="G4946" s="5" t="s">
        <v>12207</v>
      </c>
      <c r="H4946" s="5" t="s">
        <v>12214</v>
      </c>
      <c r="I4946" s="5" t="s">
        <v>24078</v>
      </c>
      <c r="J4946" s="5" t="s">
        <v>12328</v>
      </c>
      <c r="K4946" s="3" t="s">
        <v>12017</v>
      </c>
      <c r="L4946" s="3" t="s">
        <v>12017</v>
      </c>
      <c r="M4946" s="3" t="n">
        <v>12</v>
      </c>
      <c r="N4946" s="20" t="n">
        <v>13.99</v>
      </c>
      <c r="O4946" s="21" t="s">
        <v>16867</v>
      </c>
    </row>
    <row r="4947" customFormat="false" ht="15" hidden="false" customHeight="true" outlineLevel="0" collapsed="false">
      <c r="A4947" s="3" t="s">
        <v>9906</v>
      </c>
      <c r="B4947" s="3" t="s">
        <v>24086</v>
      </c>
      <c r="C4947" s="3" t="s">
        <v>9905</v>
      </c>
      <c r="D4947" s="5" t="s">
        <v>24087</v>
      </c>
      <c r="E4947" s="5" t="s">
        <v>12457</v>
      </c>
      <c r="F4947" s="5" t="s">
        <v>12458</v>
      </c>
      <c r="G4947" s="5" t="s">
        <v>12207</v>
      </c>
      <c r="H4947" s="5" t="s">
        <v>12214</v>
      </c>
      <c r="I4947" s="5" t="s">
        <v>24088</v>
      </c>
      <c r="J4947" s="5" t="s">
        <v>12328</v>
      </c>
      <c r="K4947" s="3" t="s">
        <v>12021</v>
      </c>
      <c r="L4947" s="3" t="s">
        <v>12017</v>
      </c>
      <c r="M4947" s="3" t="n">
        <v>12</v>
      </c>
      <c r="N4947" s="20" t="n">
        <v>12.79</v>
      </c>
      <c r="O4947" s="21" t="s">
        <v>14838</v>
      </c>
    </row>
    <row r="4948" customFormat="false" ht="15" hidden="false" customHeight="true" outlineLevel="0" collapsed="false">
      <c r="A4948" s="3" t="s">
        <v>9908</v>
      </c>
      <c r="B4948" s="3" t="s">
        <v>24089</v>
      </c>
      <c r="C4948" s="3" t="s">
        <v>9907</v>
      </c>
      <c r="D4948" s="5" t="s">
        <v>24090</v>
      </c>
      <c r="E4948" s="5" t="s">
        <v>24074</v>
      </c>
      <c r="F4948" s="5" t="s">
        <v>24075</v>
      </c>
      <c r="G4948" s="5" t="s">
        <v>12207</v>
      </c>
      <c r="H4948" s="5" t="s">
        <v>12214</v>
      </c>
      <c r="I4948" s="5" t="s">
        <v>24088</v>
      </c>
      <c r="J4948" s="5" t="s">
        <v>12328</v>
      </c>
      <c r="K4948" s="3" t="s">
        <v>12017</v>
      </c>
      <c r="L4948" s="3" t="s">
        <v>12017</v>
      </c>
      <c r="M4948" s="3" t="n">
        <v>8</v>
      </c>
      <c r="N4948" s="20" t="n">
        <v>8.29</v>
      </c>
      <c r="O4948" s="21" t="s">
        <v>12932</v>
      </c>
    </row>
    <row r="4949" customFormat="false" ht="15" hidden="false" customHeight="true" outlineLevel="0" collapsed="false">
      <c r="A4949" s="3" t="s">
        <v>9910</v>
      </c>
      <c r="B4949" s="3" t="s">
        <v>24091</v>
      </c>
      <c r="C4949" s="3" t="s">
        <v>9909</v>
      </c>
      <c r="D4949" s="5" t="s">
        <v>24092</v>
      </c>
      <c r="E4949" s="5" t="s">
        <v>12457</v>
      </c>
      <c r="F4949" s="5" t="s">
        <v>12458</v>
      </c>
      <c r="G4949" s="5" t="s">
        <v>12207</v>
      </c>
      <c r="H4949" s="5" t="s">
        <v>12214</v>
      </c>
      <c r="I4949" s="5" t="s">
        <v>24088</v>
      </c>
      <c r="J4949" s="5" t="s">
        <v>12512</v>
      </c>
      <c r="K4949" s="3" t="s">
        <v>12021</v>
      </c>
      <c r="L4949" s="3" t="s">
        <v>12017</v>
      </c>
      <c r="M4949" s="3" t="n">
        <v>8</v>
      </c>
      <c r="N4949" s="20" t="n">
        <v>10.49</v>
      </c>
      <c r="O4949" s="21" t="s">
        <v>13359</v>
      </c>
    </row>
    <row r="4950" customFormat="false" ht="15" hidden="false" customHeight="true" outlineLevel="0" collapsed="false">
      <c r="A4950" s="3" t="s">
        <v>9912</v>
      </c>
      <c r="B4950" s="3" t="s">
        <v>24093</v>
      </c>
      <c r="C4950" s="3" t="s">
        <v>9911</v>
      </c>
      <c r="D4950" s="5" t="s">
        <v>24094</v>
      </c>
      <c r="E4950" s="5" t="s">
        <v>24084</v>
      </c>
      <c r="F4950" s="5" t="s">
        <v>24085</v>
      </c>
      <c r="G4950" s="5" t="s">
        <v>12207</v>
      </c>
      <c r="H4950" s="5" t="s">
        <v>12214</v>
      </c>
      <c r="I4950" s="5" t="s">
        <v>24071</v>
      </c>
      <c r="J4950" s="5" t="s">
        <v>12328</v>
      </c>
      <c r="K4950" s="3" t="s">
        <v>12017</v>
      </c>
      <c r="L4950" s="3" t="s">
        <v>12017</v>
      </c>
      <c r="M4950" s="3" t="n">
        <v>12</v>
      </c>
      <c r="N4950" s="20" t="n">
        <v>6.39</v>
      </c>
      <c r="O4950" s="21" t="s">
        <v>12229</v>
      </c>
    </row>
    <row r="4951" customFormat="false" ht="15" hidden="false" customHeight="true" outlineLevel="0" collapsed="false">
      <c r="A4951" s="3" t="s">
        <v>9914</v>
      </c>
      <c r="B4951" s="3" t="s">
        <v>24095</v>
      </c>
      <c r="C4951" s="3" t="s">
        <v>9913</v>
      </c>
      <c r="D4951" s="5" t="s">
        <v>24096</v>
      </c>
      <c r="E4951" s="5" t="s">
        <v>12457</v>
      </c>
      <c r="F4951" s="5" t="s">
        <v>12458</v>
      </c>
      <c r="G4951" s="5" t="s">
        <v>12207</v>
      </c>
      <c r="H4951" s="5" t="s">
        <v>12214</v>
      </c>
      <c r="I4951" s="5" t="s">
        <v>24088</v>
      </c>
      <c r="J4951" s="5" t="s">
        <v>12328</v>
      </c>
      <c r="K4951" s="3" t="s">
        <v>12021</v>
      </c>
      <c r="L4951" s="3" t="s">
        <v>12017</v>
      </c>
      <c r="M4951" s="3" t="n">
        <v>24</v>
      </c>
      <c r="N4951" s="20" t="n">
        <v>8.89</v>
      </c>
      <c r="O4951" s="21" t="s">
        <v>15189</v>
      </c>
    </row>
    <row r="4952" customFormat="false" ht="15" hidden="false" customHeight="true" outlineLevel="0" collapsed="false">
      <c r="A4952" s="3" t="s">
        <v>9916</v>
      </c>
      <c r="B4952" s="3" t="s">
        <v>24097</v>
      </c>
      <c r="C4952" s="3" t="s">
        <v>9915</v>
      </c>
      <c r="D4952" s="5" t="s">
        <v>24098</v>
      </c>
      <c r="E4952" s="5" t="s">
        <v>12457</v>
      </c>
      <c r="F4952" s="5" t="s">
        <v>12458</v>
      </c>
      <c r="G4952" s="5" t="s">
        <v>12207</v>
      </c>
      <c r="H4952" s="5" t="s">
        <v>12214</v>
      </c>
      <c r="I4952" s="5" t="s">
        <v>24088</v>
      </c>
      <c r="J4952" s="5" t="s">
        <v>12328</v>
      </c>
      <c r="K4952" s="3" t="s">
        <v>12021</v>
      </c>
      <c r="L4952" s="3" t="s">
        <v>12017</v>
      </c>
      <c r="M4952" s="3" t="n">
        <v>2</v>
      </c>
      <c r="N4952" s="20" t="n">
        <v>6.39</v>
      </c>
      <c r="O4952" s="21" t="s">
        <v>14308</v>
      </c>
    </row>
    <row r="4953" customFormat="false" ht="15" hidden="false" customHeight="true" outlineLevel="0" collapsed="false">
      <c r="A4953" s="3" t="s">
        <v>9918</v>
      </c>
      <c r="B4953" s="3" t="s">
        <v>24099</v>
      </c>
      <c r="C4953" s="3" t="s">
        <v>9917</v>
      </c>
      <c r="D4953" s="5" t="s">
        <v>24100</v>
      </c>
      <c r="E4953" s="5" t="s">
        <v>24084</v>
      </c>
      <c r="F4953" s="5" t="s">
        <v>24085</v>
      </c>
      <c r="G4953" s="5" t="s">
        <v>12207</v>
      </c>
      <c r="H4953" s="5" t="s">
        <v>12214</v>
      </c>
      <c r="I4953" s="5" t="s">
        <v>24088</v>
      </c>
      <c r="J4953" s="5" t="s">
        <v>12328</v>
      </c>
      <c r="K4953" s="3" t="s">
        <v>12017</v>
      </c>
      <c r="L4953" s="3" t="s">
        <v>12017</v>
      </c>
      <c r="M4953" s="3" t="n">
        <v>6</v>
      </c>
      <c r="N4953" s="20" t="n">
        <v>6.89</v>
      </c>
      <c r="O4953" s="21" t="s">
        <v>12861</v>
      </c>
    </row>
    <row r="4954" customFormat="false" ht="15" hidden="false" customHeight="true" outlineLevel="0" collapsed="false">
      <c r="A4954" s="3" t="s">
        <v>9920</v>
      </c>
      <c r="B4954" s="3" t="s">
        <v>24101</v>
      </c>
      <c r="C4954" s="3" t="s">
        <v>9919</v>
      </c>
      <c r="D4954" s="5" t="s">
        <v>24102</v>
      </c>
      <c r="E4954" s="5" t="s">
        <v>24084</v>
      </c>
      <c r="F4954" s="5" t="s">
        <v>24085</v>
      </c>
      <c r="G4954" s="5" t="s">
        <v>12207</v>
      </c>
      <c r="H4954" s="5" t="s">
        <v>12214</v>
      </c>
      <c r="I4954" s="5" t="s">
        <v>24078</v>
      </c>
      <c r="J4954" s="5" t="s">
        <v>12512</v>
      </c>
      <c r="K4954" s="3" t="s">
        <v>12017</v>
      </c>
      <c r="L4954" s="3" t="s">
        <v>12017</v>
      </c>
      <c r="M4954" s="3" t="n">
        <v>8</v>
      </c>
      <c r="N4954" s="20" t="n">
        <v>12.29</v>
      </c>
      <c r="O4954" s="21" t="s">
        <v>13606</v>
      </c>
    </row>
    <row r="4955" customFormat="false" ht="15" hidden="false" customHeight="true" outlineLevel="0" collapsed="false">
      <c r="A4955" s="3" t="s">
        <v>9922</v>
      </c>
      <c r="B4955" s="3" t="s">
        <v>24103</v>
      </c>
      <c r="C4955" s="3" t="s">
        <v>9921</v>
      </c>
      <c r="D4955" s="5" t="s">
        <v>24104</v>
      </c>
      <c r="E4955" s="5" t="s">
        <v>24074</v>
      </c>
      <c r="F4955" s="5" t="s">
        <v>24075</v>
      </c>
      <c r="G4955" s="5" t="s">
        <v>12207</v>
      </c>
      <c r="H4955" s="5" t="s">
        <v>12214</v>
      </c>
      <c r="I4955" s="5" t="s">
        <v>24071</v>
      </c>
      <c r="J4955" s="5" t="s">
        <v>12328</v>
      </c>
      <c r="K4955" s="3" t="s">
        <v>12017</v>
      </c>
      <c r="L4955" s="3" t="s">
        <v>12017</v>
      </c>
      <c r="M4955" s="3" t="n">
        <v>24</v>
      </c>
      <c r="N4955" s="20" t="n">
        <v>9.39</v>
      </c>
      <c r="O4955" s="21" t="s">
        <v>13145</v>
      </c>
    </row>
    <row r="4956" customFormat="false" ht="15" hidden="false" customHeight="true" outlineLevel="0" collapsed="false">
      <c r="A4956" s="3" t="s">
        <v>9924</v>
      </c>
      <c r="B4956" s="3" t="s">
        <v>24105</v>
      </c>
      <c r="C4956" s="3" t="s">
        <v>9923</v>
      </c>
      <c r="D4956" s="5" t="s">
        <v>24106</v>
      </c>
      <c r="E4956" s="5" t="s">
        <v>24084</v>
      </c>
      <c r="F4956" s="5" t="s">
        <v>24085</v>
      </c>
      <c r="G4956" s="5" t="s">
        <v>12207</v>
      </c>
      <c r="H4956" s="5" t="s">
        <v>12214</v>
      </c>
      <c r="I4956" s="5" t="s">
        <v>24071</v>
      </c>
      <c r="J4956" s="5" t="s">
        <v>12328</v>
      </c>
      <c r="K4956" s="3" t="s">
        <v>12017</v>
      </c>
      <c r="L4956" s="3" t="s">
        <v>12017</v>
      </c>
      <c r="M4956" s="3" t="n">
        <v>24</v>
      </c>
      <c r="N4956" s="20" t="n">
        <v>10.49</v>
      </c>
      <c r="O4956" s="21" t="s">
        <v>13923</v>
      </c>
    </row>
    <row r="4957" customFormat="false" ht="15" hidden="false" customHeight="true" outlineLevel="0" collapsed="false">
      <c r="A4957" s="3" t="s">
        <v>9926</v>
      </c>
      <c r="B4957" s="3" t="s">
        <v>24107</v>
      </c>
      <c r="C4957" s="3" t="s">
        <v>9925</v>
      </c>
      <c r="D4957" s="5" t="s">
        <v>24108</v>
      </c>
      <c r="E4957" s="5" t="s">
        <v>24084</v>
      </c>
      <c r="F4957" s="5" t="s">
        <v>24085</v>
      </c>
      <c r="G4957" s="5" t="s">
        <v>12207</v>
      </c>
      <c r="H4957" s="5" t="s">
        <v>12214</v>
      </c>
      <c r="I4957" s="5" t="s">
        <v>24071</v>
      </c>
      <c r="J4957" s="5" t="s">
        <v>12512</v>
      </c>
      <c r="K4957" s="3" t="s">
        <v>12017</v>
      </c>
      <c r="L4957" s="3" t="s">
        <v>12017</v>
      </c>
      <c r="M4957" s="3" t="n">
        <v>6</v>
      </c>
      <c r="N4957" s="20" t="n">
        <v>11.29</v>
      </c>
      <c r="O4957" s="21" t="s">
        <v>14477</v>
      </c>
    </row>
    <row r="4958" customFormat="false" ht="15" hidden="false" customHeight="true" outlineLevel="0" collapsed="false">
      <c r="A4958" s="3" t="s">
        <v>9928</v>
      </c>
      <c r="B4958" s="3" t="s">
        <v>24109</v>
      </c>
      <c r="C4958" s="3" t="s">
        <v>9927</v>
      </c>
      <c r="D4958" s="5" t="s">
        <v>24110</v>
      </c>
      <c r="E4958" s="5" t="s">
        <v>24111</v>
      </c>
      <c r="F4958" s="5" t="s">
        <v>24112</v>
      </c>
      <c r="G4958" s="5" t="s">
        <v>12207</v>
      </c>
      <c r="H4958" s="5" t="s">
        <v>12214</v>
      </c>
      <c r="I4958" s="5" t="s">
        <v>24071</v>
      </c>
      <c r="J4958" s="5" t="s">
        <v>12328</v>
      </c>
      <c r="K4958" s="3" t="s">
        <v>12017</v>
      </c>
      <c r="L4958" s="3" t="s">
        <v>12017</v>
      </c>
      <c r="M4958" s="3" t="n">
        <v>4</v>
      </c>
      <c r="N4958" s="20" t="n">
        <v>13.29</v>
      </c>
      <c r="O4958" s="21" t="s">
        <v>15302</v>
      </c>
    </row>
    <row r="4959" customFormat="false" ht="15" hidden="false" customHeight="true" outlineLevel="0" collapsed="false">
      <c r="A4959" s="3" t="s">
        <v>9930</v>
      </c>
      <c r="B4959" s="3" t="s">
        <v>24113</v>
      </c>
      <c r="C4959" s="3" t="s">
        <v>9929</v>
      </c>
      <c r="D4959" s="5" t="s">
        <v>24114</v>
      </c>
      <c r="E4959" s="5" t="s">
        <v>24074</v>
      </c>
      <c r="F4959" s="5" t="s">
        <v>24075</v>
      </c>
      <c r="G4959" s="5" t="s">
        <v>12207</v>
      </c>
      <c r="H4959" s="5" t="s">
        <v>12214</v>
      </c>
      <c r="I4959" s="5" t="s">
        <v>24078</v>
      </c>
      <c r="J4959" s="5" t="s">
        <v>12328</v>
      </c>
      <c r="K4959" s="3" t="s">
        <v>12017</v>
      </c>
      <c r="L4959" s="3" t="s">
        <v>12017</v>
      </c>
      <c r="M4959" s="3" t="n">
        <v>4</v>
      </c>
      <c r="N4959" s="20" t="n">
        <v>11.49</v>
      </c>
      <c r="O4959" s="21" t="s">
        <v>15561</v>
      </c>
    </row>
    <row r="4960" customFormat="false" ht="15" hidden="false" customHeight="true" outlineLevel="0" collapsed="false">
      <c r="A4960" s="3" t="s">
        <v>9932</v>
      </c>
      <c r="B4960" s="3" t="s">
        <v>24115</v>
      </c>
      <c r="C4960" s="3" t="s">
        <v>9931</v>
      </c>
      <c r="D4960" s="5" t="s">
        <v>24116</v>
      </c>
      <c r="E4960" s="5" t="s">
        <v>24074</v>
      </c>
      <c r="F4960" s="5" t="s">
        <v>24075</v>
      </c>
      <c r="G4960" s="5" t="s">
        <v>12207</v>
      </c>
      <c r="H4960" s="5" t="s">
        <v>12214</v>
      </c>
      <c r="I4960" s="5" t="s">
        <v>24078</v>
      </c>
      <c r="J4960" s="5" t="s">
        <v>12328</v>
      </c>
      <c r="K4960" s="3" t="s">
        <v>12017</v>
      </c>
      <c r="L4960" s="3" t="s">
        <v>12017</v>
      </c>
      <c r="M4960" s="3" t="n">
        <v>24</v>
      </c>
      <c r="N4960" s="20" t="n">
        <v>6.29</v>
      </c>
      <c r="O4960" s="21" t="s">
        <v>19374</v>
      </c>
    </row>
    <row r="4961" customFormat="false" ht="15" hidden="false" customHeight="true" outlineLevel="0" collapsed="false">
      <c r="A4961" s="3" t="s">
        <v>9934</v>
      </c>
      <c r="B4961" s="3" t="s">
        <v>24117</v>
      </c>
      <c r="C4961" s="3" t="s">
        <v>9933</v>
      </c>
      <c r="D4961" s="5" t="s">
        <v>24118</v>
      </c>
      <c r="E4961" s="5" t="s">
        <v>24084</v>
      </c>
      <c r="F4961" s="5" t="s">
        <v>24085</v>
      </c>
      <c r="G4961" s="5" t="s">
        <v>12207</v>
      </c>
      <c r="H4961" s="5" t="s">
        <v>12214</v>
      </c>
      <c r="I4961" s="5" t="s">
        <v>24088</v>
      </c>
      <c r="J4961" s="5" t="s">
        <v>12328</v>
      </c>
      <c r="K4961" s="3" t="s">
        <v>12017</v>
      </c>
      <c r="L4961" s="3" t="s">
        <v>12017</v>
      </c>
      <c r="M4961" s="3" t="n">
        <v>12</v>
      </c>
      <c r="N4961" s="20" t="n">
        <v>6.99</v>
      </c>
      <c r="O4961" s="21" t="s">
        <v>17370</v>
      </c>
    </row>
    <row r="4962" customFormat="false" ht="15" hidden="false" customHeight="true" outlineLevel="0" collapsed="false">
      <c r="A4962" s="3" t="s">
        <v>9936</v>
      </c>
      <c r="B4962" s="3" t="s">
        <v>24119</v>
      </c>
      <c r="C4962" s="3" t="s">
        <v>9935</v>
      </c>
      <c r="D4962" s="5" t="s">
        <v>24120</v>
      </c>
      <c r="E4962" s="5" t="s">
        <v>12457</v>
      </c>
      <c r="F4962" s="5" t="s">
        <v>12458</v>
      </c>
      <c r="G4962" s="5" t="s">
        <v>12207</v>
      </c>
      <c r="H4962" s="5" t="s">
        <v>12214</v>
      </c>
      <c r="I4962" s="5" t="s">
        <v>24088</v>
      </c>
      <c r="J4962" s="5" t="s">
        <v>12328</v>
      </c>
      <c r="K4962" s="3" t="s">
        <v>12021</v>
      </c>
      <c r="L4962" s="3" t="s">
        <v>12017</v>
      </c>
      <c r="M4962" s="3" t="n">
        <v>12</v>
      </c>
      <c r="N4962" s="20" t="n">
        <v>12.49</v>
      </c>
      <c r="O4962" s="21" t="s">
        <v>20327</v>
      </c>
    </row>
    <row r="4963" customFormat="false" ht="15" hidden="false" customHeight="true" outlineLevel="0" collapsed="false">
      <c r="A4963" s="3" t="s">
        <v>9938</v>
      </c>
      <c r="B4963" s="3" t="s">
        <v>24121</v>
      </c>
      <c r="C4963" s="3" t="s">
        <v>9937</v>
      </c>
      <c r="D4963" s="5" t="s">
        <v>24122</v>
      </c>
      <c r="E4963" s="5" t="s">
        <v>24111</v>
      </c>
      <c r="F4963" s="5" t="s">
        <v>24112</v>
      </c>
      <c r="G4963" s="5" t="s">
        <v>12207</v>
      </c>
      <c r="H4963" s="5" t="s">
        <v>12214</v>
      </c>
      <c r="I4963" s="5" t="s">
        <v>24078</v>
      </c>
      <c r="J4963" s="5" t="s">
        <v>12328</v>
      </c>
      <c r="K4963" s="3" t="s">
        <v>12017</v>
      </c>
      <c r="L4963" s="3" t="s">
        <v>12017</v>
      </c>
      <c r="M4963" s="3" t="n">
        <v>1</v>
      </c>
      <c r="N4963" s="20" t="n">
        <v>7.49</v>
      </c>
      <c r="O4963" s="21" t="s">
        <v>24123</v>
      </c>
    </row>
    <row r="4964" customFormat="false" ht="15" hidden="false" customHeight="true" outlineLevel="0" collapsed="false">
      <c r="A4964" s="3" t="s">
        <v>9940</v>
      </c>
      <c r="B4964" s="3" t="s">
        <v>24124</v>
      </c>
      <c r="C4964" s="3" t="s">
        <v>9939</v>
      </c>
      <c r="D4964" s="5" t="s">
        <v>24125</v>
      </c>
      <c r="E4964" s="5" t="s">
        <v>24111</v>
      </c>
      <c r="F4964" s="5" t="s">
        <v>24112</v>
      </c>
      <c r="G4964" s="5" t="s">
        <v>12207</v>
      </c>
      <c r="H4964" s="5" t="s">
        <v>12214</v>
      </c>
      <c r="I4964" s="5" t="s">
        <v>24071</v>
      </c>
      <c r="J4964" s="5" t="s">
        <v>12512</v>
      </c>
      <c r="K4964" s="3" t="s">
        <v>12017</v>
      </c>
      <c r="L4964" s="3" t="s">
        <v>12017</v>
      </c>
      <c r="M4964" s="3" t="n">
        <v>4</v>
      </c>
      <c r="N4964" s="20" t="n">
        <v>6.99</v>
      </c>
      <c r="O4964" s="21" t="s">
        <v>13523</v>
      </c>
    </row>
    <row r="4965" customFormat="false" ht="15" hidden="false" customHeight="true" outlineLevel="0" collapsed="false">
      <c r="A4965" s="3" t="s">
        <v>9942</v>
      </c>
      <c r="B4965" s="3" t="s">
        <v>24126</v>
      </c>
      <c r="C4965" s="3" t="s">
        <v>9941</v>
      </c>
      <c r="D4965" s="5" t="s">
        <v>24127</v>
      </c>
      <c r="E4965" s="5" t="s">
        <v>24111</v>
      </c>
      <c r="F4965" s="5" t="s">
        <v>24112</v>
      </c>
      <c r="G4965" s="5" t="s">
        <v>12207</v>
      </c>
      <c r="H4965" s="5" t="s">
        <v>12214</v>
      </c>
      <c r="I4965" s="5" t="s">
        <v>24088</v>
      </c>
      <c r="J4965" s="5" t="s">
        <v>12328</v>
      </c>
      <c r="K4965" s="3" t="s">
        <v>12017</v>
      </c>
      <c r="L4965" s="3" t="s">
        <v>12017</v>
      </c>
      <c r="M4965" s="3" t="n">
        <v>4</v>
      </c>
      <c r="N4965" s="20" t="n">
        <v>6.79</v>
      </c>
      <c r="O4965" s="21" t="s">
        <v>19768</v>
      </c>
    </row>
    <row r="4966" customFormat="false" ht="15" hidden="false" customHeight="true" outlineLevel="0" collapsed="false">
      <c r="A4966" s="3" t="s">
        <v>9944</v>
      </c>
      <c r="B4966" s="3" t="s">
        <v>24128</v>
      </c>
      <c r="C4966" s="3" t="s">
        <v>9943</v>
      </c>
      <c r="D4966" s="5" t="s">
        <v>24129</v>
      </c>
      <c r="E4966" s="5" t="s">
        <v>24084</v>
      </c>
      <c r="F4966" s="5" t="s">
        <v>24085</v>
      </c>
      <c r="G4966" s="5" t="s">
        <v>12207</v>
      </c>
      <c r="H4966" s="5" t="s">
        <v>12214</v>
      </c>
      <c r="I4966" s="5" t="s">
        <v>24088</v>
      </c>
      <c r="J4966" s="5" t="s">
        <v>12328</v>
      </c>
      <c r="K4966" s="3" t="s">
        <v>12017</v>
      </c>
      <c r="L4966" s="3" t="s">
        <v>12017</v>
      </c>
      <c r="M4966" s="3" t="n">
        <v>2</v>
      </c>
      <c r="N4966" s="20" t="n">
        <v>9.79</v>
      </c>
      <c r="O4966" s="21" t="s">
        <v>20949</v>
      </c>
    </row>
    <row r="4967" customFormat="false" ht="15" hidden="false" customHeight="true" outlineLevel="0" collapsed="false">
      <c r="A4967" s="3" t="s">
        <v>9946</v>
      </c>
      <c r="B4967" s="3" t="s">
        <v>24130</v>
      </c>
      <c r="C4967" s="3" t="s">
        <v>9945</v>
      </c>
      <c r="D4967" s="5" t="s">
        <v>24131</v>
      </c>
      <c r="E4967" s="5" t="s">
        <v>24084</v>
      </c>
      <c r="F4967" s="5" t="s">
        <v>24085</v>
      </c>
      <c r="G4967" s="5" t="s">
        <v>12207</v>
      </c>
      <c r="H4967" s="5" t="s">
        <v>12214</v>
      </c>
      <c r="I4967" s="5" t="s">
        <v>24071</v>
      </c>
      <c r="J4967" s="5" t="s">
        <v>12328</v>
      </c>
      <c r="K4967" s="3" t="s">
        <v>12017</v>
      </c>
      <c r="L4967" s="3" t="s">
        <v>12017</v>
      </c>
      <c r="M4967" s="3" t="n">
        <v>8</v>
      </c>
      <c r="N4967" s="20" t="n">
        <v>13.29</v>
      </c>
      <c r="O4967" s="21" t="s">
        <v>16279</v>
      </c>
    </row>
    <row r="4968" customFormat="false" ht="15" hidden="false" customHeight="true" outlineLevel="0" collapsed="false">
      <c r="A4968" s="3" t="s">
        <v>9948</v>
      </c>
      <c r="B4968" s="3" t="s">
        <v>24132</v>
      </c>
      <c r="C4968" s="3" t="s">
        <v>9947</v>
      </c>
      <c r="D4968" s="5" t="s">
        <v>24133</v>
      </c>
      <c r="E4968" s="5" t="s">
        <v>24074</v>
      </c>
      <c r="F4968" s="5" t="s">
        <v>24075</v>
      </c>
      <c r="G4968" s="5" t="s">
        <v>12207</v>
      </c>
      <c r="H4968" s="5" t="s">
        <v>12214</v>
      </c>
      <c r="I4968" s="5" t="s">
        <v>24088</v>
      </c>
      <c r="J4968" s="5" t="s">
        <v>12328</v>
      </c>
      <c r="K4968" s="3" t="s">
        <v>12017</v>
      </c>
      <c r="L4968" s="3" t="s">
        <v>12017</v>
      </c>
      <c r="M4968" s="3" t="n">
        <v>24</v>
      </c>
      <c r="N4968" s="20" t="n">
        <v>8.29</v>
      </c>
      <c r="O4968" s="21" t="s">
        <v>17484</v>
      </c>
    </row>
    <row r="4969" customFormat="false" ht="15" hidden="false" customHeight="true" outlineLevel="0" collapsed="false">
      <c r="A4969" s="3" t="s">
        <v>9950</v>
      </c>
      <c r="B4969" s="3" t="s">
        <v>24134</v>
      </c>
      <c r="C4969" s="3" t="s">
        <v>9949</v>
      </c>
      <c r="D4969" s="5" t="s">
        <v>24135</v>
      </c>
      <c r="E4969" s="5" t="s">
        <v>24074</v>
      </c>
      <c r="F4969" s="5" t="s">
        <v>24075</v>
      </c>
      <c r="G4969" s="5" t="s">
        <v>12207</v>
      </c>
      <c r="H4969" s="5" t="s">
        <v>12214</v>
      </c>
      <c r="I4969" s="5" t="s">
        <v>24088</v>
      </c>
      <c r="J4969" s="5" t="s">
        <v>12328</v>
      </c>
      <c r="K4969" s="3" t="s">
        <v>12017</v>
      </c>
      <c r="L4969" s="3" t="s">
        <v>12017</v>
      </c>
      <c r="M4969" s="3" t="n">
        <v>2</v>
      </c>
      <c r="N4969" s="20" t="n">
        <v>14.39</v>
      </c>
      <c r="O4969" s="21" t="s">
        <v>24136</v>
      </c>
    </row>
    <row r="4970" customFormat="false" ht="15" hidden="false" customHeight="true" outlineLevel="0" collapsed="false">
      <c r="A4970" s="3" t="s">
        <v>9952</v>
      </c>
      <c r="B4970" s="3" t="s">
        <v>24137</v>
      </c>
      <c r="C4970" s="3" t="s">
        <v>9951</v>
      </c>
      <c r="D4970" s="5" t="s">
        <v>24138</v>
      </c>
      <c r="E4970" s="5" t="s">
        <v>24084</v>
      </c>
      <c r="F4970" s="5" t="s">
        <v>24085</v>
      </c>
      <c r="G4970" s="5" t="s">
        <v>12207</v>
      </c>
      <c r="H4970" s="5" t="s">
        <v>12214</v>
      </c>
      <c r="I4970" s="5" t="s">
        <v>24088</v>
      </c>
      <c r="J4970" s="5" t="s">
        <v>12328</v>
      </c>
      <c r="K4970" s="3" t="s">
        <v>12017</v>
      </c>
      <c r="L4970" s="3" t="s">
        <v>12017</v>
      </c>
      <c r="M4970" s="3" t="n">
        <v>8</v>
      </c>
      <c r="N4970" s="20" t="n">
        <v>13.79</v>
      </c>
      <c r="O4970" s="21" t="s">
        <v>13612</v>
      </c>
    </row>
    <row r="4971" customFormat="false" ht="15" hidden="false" customHeight="true" outlineLevel="0" collapsed="false">
      <c r="A4971" s="3" t="s">
        <v>9954</v>
      </c>
      <c r="B4971" s="3" t="s">
        <v>24139</v>
      </c>
      <c r="C4971" s="3" t="s">
        <v>9953</v>
      </c>
      <c r="D4971" s="5" t="s">
        <v>24140</v>
      </c>
      <c r="E4971" s="5" t="s">
        <v>24111</v>
      </c>
      <c r="F4971" s="5" t="s">
        <v>24112</v>
      </c>
      <c r="G4971" s="5" t="s">
        <v>12207</v>
      </c>
      <c r="H4971" s="5" t="s">
        <v>12214</v>
      </c>
      <c r="I4971" s="5" t="s">
        <v>24078</v>
      </c>
      <c r="J4971" s="5" t="s">
        <v>12328</v>
      </c>
      <c r="K4971" s="3" t="s">
        <v>12017</v>
      </c>
      <c r="L4971" s="3" t="s">
        <v>12017</v>
      </c>
      <c r="M4971" s="3" t="n">
        <v>2</v>
      </c>
      <c r="N4971" s="20" t="n">
        <v>12.29</v>
      </c>
      <c r="O4971" s="21" t="s">
        <v>21106</v>
      </c>
    </row>
    <row r="4972" customFormat="false" ht="15" hidden="false" customHeight="true" outlineLevel="0" collapsed="false">
      <c r="A4972" s="3" t="s">
        <v>9956</v>
      </c>
      <c r="B4972" s="3" t="s">
        <v>24141</v>
      </c>
      <c r="C4972" s="3" t="s">
        <v>9955</v>
      </c>
      <c r="D4972" s="5" t="s">
        <v>24142</v>
      </c>
      <c r="E4972" s="5" t="s">
        <v>24111</v>
      </c>
      <c r="F4972" s="5" t="s">
        <v>24112</v>
      </c>
      <c r="G4972" s="5" t="s">
        <v>12207</v>
      </c>
      <c r="H4972" s="5" t="s">
        <v>12214</v>
      </c>
      <c r="I4972" s="5" t="s">
        <v>24078</v>
      </c>
      <c r="J4972" s="5" t="s">
        <v>12328</v>
      </c>
      <c r="K4972" s="3" t="s">
        <v>12017</v>
      </c>
      <c r="L4972" s="3" t="s">
        <v>12017</v>
      </c>
      <c r="M4972" s="3" t="n">
        <v>4</v>
      </c>
      <c r="N4972" s="20" t="n">
        <v>8.89</v>
      </c>
      <c r="O4972" s="21" t="s">
        <v>20660</v>
      </c>
    </row>
    <row r="4973" customFormat="false" ht="15" hidden="false" customHeight="true" outlineLevel="0" collapsed="false">
      <c r="A4973" s="3" t="s">
        <v>9958</v>
      </c>
      <c r="B4973" s="3" t="s">
        <v>24143</v>
      </c>
      <c r="C4973" s="3" t="s">
        <v>9957</v>
      </c>
      <c r="D4973" s="5" t="s">
        <v>24144</v>
      </c>
      <c r="E4973" s="5" t="s">
        <v>24111</v>
      </c>
      <c r="F4973" s="5" t="s">
        <v>24112</v>
      </c>
      <c r="G4973" s="5" t="s">
        <v>12207</v>
      </c>
      <c r="H4973" s="5" t="s">
        <v>12214</v>
      </c>
      <c r="I4973" s="5" t="s">
        <v>24071</v>
      </c>
      <c r="J4973" s="5" t="s">
        <v>12328</v>
      </c>
      <c r="K4973" s="3" t="s">
        <v>12017</v>
      </c>
      <c r="L4973" s="3" t="s">
        <v>12017</v>
      </c>
      <c r="M4973" s="3" t="n">
        <v>24</v>
      </c>
      <c r="N4973" s="20" t="n">
        <v>6.99</v>
      </c>
      <c r="O4973" s="21" t="s">
        <v>13080</v>
      </c>
    </row>
    <row r="4974" customFormat="false" ht="15" hidden="false" customHeight="true" outlineLevel="0" collapsed="false">
      <c r="A4974" s="3" t="s">
        <v>9960</v>
      </c>
      <c r="B4974" s="3" t="s">
        <v>24145</v>
      </c>
      <c r="C4974" s="3" t="s">
        <v>9959</v>
      </c>
      <c r="D4974" s="5" t="s">
        <v>24146</v>
      </c>
      <c r="E4974" s="5" t="s">
        <v>24111</v>
      </c>
      <c r="F4974" s="5" t="s">
        <v>24112</v>
      </c>
      <c r="G4974" s="5" t="s">
        <v>12207</v>
      </c>
      <c r="H4974" s="5" t="s">
        <v>12214</v>
      </c>
      <c r="I4974" s="5" t="s">
        <v>24078</v>
      </c>
      <c r="J4974" s="5" t="s">
        <v>12328</v>
      </c>
      <c r="K4974" s="3" t="s">
        <v>12017</v>
      </c>
      <c r="L4974" s="3" t="s">
        <v>12017</v>
      </c>
      <c r="M4974" s="3" t="n">
        <v>6</v>
      </c>
      <c r="N4974" s="20" t="n">
        <v>8.49</v>
      </c>
      <c r="O4974" s="21" t="s">
        <v>19482</v>
      </c>
    </row>
    <row r="4975" customFormat="false" ht="15" hidden="false" customHeight="true" outlineLevel="0" collapsed="false">
      <c r="A4975" s="3" t="s">
        <v>9962</v>
      </c>
      <c r="B4975" s="3" t="s">
        <v>24147</v>
      </c>
      <c r="C4975" s="3" t="s">
        <v>9961</v>
      </c>
      <c r="D4975" s="5" t="s">
        <v>24148</v>
      </c>
      <c r="E4975" s="5" t="s">
        <v>24084</v>
      </c>
      <c r="F4975" s="5" t="s">
        <v>24085</v>
      </c>
      <c r="G4975" s="5" t="s">
        <v>12207</v>
      </c>
      <c r="H4975" s="5" t="s">
        <v>12214</v>
      </c>
      <c r="I4975" s="5" t="s">
        <v>24078</v>
      </c>
      <c r="J4975" s="5" t="s">
        <v>12512</v>
      </c>
      <c r="K4975" s="3" t="s">
        <v>12017</v>
      </c>
      <c r="L4975" s="3" t="s">
        <v>12017</v>
      </c>
      <c r="M4975" s="3" t="n">
        <v>4</v>
      </c>
      <c r="N4975" s="20" t="n">
        <v>14.39</v>
      </c>
      <c r="O4975" s="21" t="s">
        <v>24149</v>
      </c>
    </row>
    <row r="4976" customFormat="false" ht="15" hidden="false" customHeight="true" outlineLevel="0" collapsed="false">
      <c r="A4976" s="3" t="s">
        <v>9964</v>
      </c>
      <c r="B4976" s="3" t="s">
        <v>24150</v>
      </c>
      <c r="C4976" s="3" t="s">
        <v>9963</v>
      </c>
      <c r="D4976" s="5" t="s">
        <v>24151</v>
      </c>
      <c r="E4976" s="5" t="s">
        <v>24074</v>
      </c>
      <c r="F4976" s="5" t="s">
        <v>24075</v>
      </c>
      <c r="G4976" s="5" t="s">
        <v>12207</v>
      </c>
      <c r="H4976" s="5" t="s">
        <v>12214</v>
      </c>
      <c r="I4976" s="5" t="s">
        <v>24088</v>
      </c>
      <c r="J4976" s="5" t="s">
        <v>12512</v>
      </c>
      <c r="K4976" s="3" t="s">
        <v>12017</v>
      </c>
      <c r="L4976" s="3" t="s">
        <v>12017</v>
      </c>
      <c r="M4976" s="3" t="n">
        <v>2</v>
      </c>
      <c r="N4976" s="20" t="n">
        <v>8.39</v>
      </c>
      <c r="O4976" s="21" t="s">
        <v>14889</v>
      </c>
    </row>
    <row r="4977" customFormat="false" ht="15" hidden="false" customHeight="true" outlineLevel="0" collapsed="false">
      <c r="A4977" s="3" t="s">
        <v>9966</v>
      </c>
      <c r="B4977" s="3" t="s">
        <v>24152</v>
      </c>
      <c r="C4977" s="3" t="s">
        <v>9965</v>
      </c>
      <c r="D4977" s="5" t="s">
        <v>24153</v>
      </c>
      <c r="E4977" s="5" t="s">
        <v>24084</v>
      </c>
      <c r="F4977" s="5" t="s">
        <v>24085</v>
      </c>
      <c r="G4977" s="5" t="s">
        <v>12207</v>
      </c>
      <c r="H4977" s="5" t="s">
        <v>12214</v>
      </c>
      <c r="I4977" s="5" t="s">
        <v>24071</v>
      </c>
      <c r="J4977" s="5" t="s">
        <v>12512</v>
      </c>
      <c r="K4977" s="3" t="s">
        <v>12017</v>
      </c>
      <c r="L4977" s="3" t="s">
        <v>12017</v>
      </c>
      <c r="M4977" s="3" t="n">
        <v>24</v>
      </c>
      <c r="N4977" s="20" t="n">
        <v>6.89</v>
      </c>
      <c r="O4977" s="21" t="s">
        <v>13749</v>
      </c>
    </row>
    <row r="4978" customFormat="false" ht="15" hidden="false" customHeight="true" outlineLevel="0" collapsed="false">
      <c r="A4978" s="3" t="s">
        <v>9968</v>
      </c>
      <c r="B4978" s="3" t="s">
        <v>24154</v>
      </c>
      <c r="C4978" s="3" t="s">
        <v>9967</v>
      </c>
      <c r="D4978" s="5" t="s">
        <v>24155</v>
      </c>
      <c r="E4978" s="5" t="s">
        <v>24084</v>
      </c>
      <c r="F4978" s="5" t="s">
        <v>24085</v>
      </c>
      <c r="G4978" s="5" t="s">
        <v>12207</v>
      </c>
      <c r="H4978" s="5" t="s">
        <v>12214</v>
      </c>
      <c r="I4978" s="5" t="s">
        <v>24088</v>
      </c>
      <c r="J4978" s="5" t="s">
        <v>12512</v>
      </c>
      <c r="K4978" s="3" t="s">
        <v>12017</v>
      </c>
      <c r="L4978" s="3" t="s">
        <v>12017</v>
      </c>
      <c r="M4978" s="3" t="n">
        <v>4</v>
      </c>
      <c r="N4978" s="20" t="n">
        <v>12.29</v>
      </c>
      <c r="O4978" s="21" t="s">
        <v>22999</v>
      </c>
    </row>
    <row r="4979" customFormat="false" ht="15" hidden="false" customHeight="true" outlineLevel="0" collapsed="false">
      <c r="A4979" s="3" t="s">
        <v>9970</v>
      </c>
      <c r="B4979" s="3" t="s">
        <v>24156</v>
      </c>
      <c r="C4979" s="3" t="s">
        <v>9969</v>
      </c>
      <c r="D4979" s="5" t="s">
        <v>24157</v>
      </c>
      <c r="E4979" s="5" t="s">
        <v>24084</v>
      </c>
      <c r="F4979" s="5" t="s">
        <v>24085</v>
      </c>
      <c r="G4979" s="5" t="s">
        <v>12207</v>
      </c>
      <c r="H4979" s="5" t="s">
        <v>12214</v>
      </c>
      <c r="I4979" s="5" t="s">
        <v>24088</v>
      </c>
      <c r="J4979" s="5" t="s">
        <v>12512</v>
      </c>
      <c r="K4979" s="3" t="s">
        <v>12017</v>
      </c>
      <c r="L4979" s="3" t="s">
        <v>12017</v>
      </c>
      <c r="M4979" s="3" t="n">
        <v>4</v>
      </c>
      <c r="N4979" s="20" t="n">
        <v>11.39</v>
      </c>
      <c r="O4979" s="21" t="s">
        <v>19419</v>
      </c>
    </row>
    <row r="4980" customFormat="false" ht="15" hidden="false" customHeight="true" outlineLevel="0" collapsed="false">
      <c r="A4980" s="3" t="s">
        <v>9972</v>
      </c>
      <c r="B4980" s="3" t="s">
        <v>24158</v>
      </c>
      <c r="C4980" s="3" t="s">
        <v>9971</v>
      </c>
      <c r="D4980" s="5" t="s">
        <v>24159</v>
      </c>
      <c r="E4980" s="5" t="s">
        <v>24111</v>
      </c>
      <c r="F4980" s="5" t="s">
        <v>24112</v>
      </c>
      <c r="G4980" s="5" t="s">
        <v>12207</v>
      </c>
      <c r="H4980" s="5" t="s">
        <v>12214</v>
      </c>
      <c r="I4980" s="5" t="s">
        <v>24088</v>
      </c>
      <c r="J4980" s="5" t="s">
        <v>12328</v>
      </c>
      <c r="K4980" s="3" t="s">
        <v>12017</v>
      </c>
      <c r="L4980" s="3" t="s">
        <v>12017</v>
      </c>
      <c r="M4980" s="3" t="n">
        <v>12</v>
      </c>
      <c r="N4980" s="20" t="n">
        <v>7.49</v>
      </c>
      <c r="O4980" s="21" t="s">
        <v>13316</v>
      </c>
    </row>
    <row r="4981" customFormat="false" ht="15" hidden="false" customHeight="true" outlineLevel="0" collapsed="false">
      <c r="A4981" s="3" t="s">
        <v>9974</v>
      </c>
      <c r="B4981" s="3" t="s">
        <v>24160</v>
      </c>
      <c r="C4981" s="3" t="s">
        <v>9973</v>
      </c>
      <c r="D4981" s="5" t="s">
        <v>24161</v>
      </c>
      <c r="E4981" s="5" t="s">
        <v>12457</v>
      </c>
      <c r="F4981" s="5" t="s">
        <v>12458</v>
      </c>
      <c r="G4981" s="5" t="s">
        <v>12207</v>
      </c>
      <c r="H4981" s="5" t="s">
        <v>12214</v>
      </c>
      <c r="I4981" s="5" t="s">
        <v>24071</v>
      </c>
      <c r="J4981" s="5" t="s">
        <v>12328</v>
      </c>
      <c r="K4981" s="3" t="s">
        <v>12021</v>
      </c>
      <c r="L4981" s="3" t="s">
        <v>12017</v>
      </c>
      <c r="M4981" s="3" t="n">
        <v>6</v>
      </c>
      <c r="N4981" s="20" t="n">
        <v>11.49</v>
      </c>
      <c r="O4981" s="21" t="s">
        <v>12607</v>
      </c>
    </row>
    <row r="4982" customFormat="false" ht="15" hidden="false" customHeight="true" outlineLevel="0" collapsed="false">
      <c r="A4982" s="3" t="s">
        <v>9976</v>
      </c>
      <c r="B4982" s="3" t="s">
        <v>24162</v>
      </c>
      <c r="C4982" s="3" t="s">
        <v>9975</v>
      </c>
      <c r="D4982" s="5" t="s">
        <v>24163</v>
      </c>
      <c r="E4982" s="5" t="s">
        <v>24111</v>
      </c>
      <c r="F4982" s="5" t="s">
        <v>24112</v>
      </c>
      <c r="G4982" s="5" t="s">
        <v>12207</v>
      </c>
      <c r="H4982" s="5" t="s">
        <v>12214</v>
      </c>
      <c r="I4982" s="5" t="s">
        <v>24071</v>
      </c>
      <c r="J4982" s="5" t="s">
        <v>12512</v>
      </c>
      <c r="K4982" s="3" t="s">
        <v>12017</v>
      </c>
      <c r="L4982" s="3" t="s">
        <v>12017</v>
      </c>
      <c r="M4982" s="3" t="n">
        <v>12</v>
      </c>
      <c r="N4982" s="20" t="n">
        <v>6.79</v>
      </c>
      <c r="O4982" s="21" t="s">
        <v>17066</v>
      </c>
    </row>
    <row r="4983" customFormat="false" ht="15" hidden="false" customHeight="true" outlineLevel="0" collapsed="false">
      <c r="A4983" s="3" t="s">
        <v>9978</v>
      </c>
      <c r="B4983" s="3" t="s">
        <v>24164</v>
      </c>
      <c r="C4983" s="3" t="s">
        <v>9977</v>
      </c>
      <c r="D4983" s="5" t="s">
        <v>24165</v>
      </c>
      <c r="E4983" s="5" t="s">
        <v>24074</v>
      </c>
      <c r="F4983" s="5" t="s">
        <v>24075</v>
      </c>
      <c r="G4983" s="5" t="s">
        <v>12207</v>
      </c>
      <c r="H4983" s="5" t="s">
        <v>12214</v>
      </c>
      <c r="I4983" s="5" t="s">
        <v>24088</v>
      </c>
      <c r="J4983" s="5" t="s">
        <v>12328</v>
      </c>
      <c r="K4983" s="3" t="s">
        <v>12017</v>
      </c>
      <c r="L4983" s="3" t="s">
        <v>12017</v>
      </c>
      <c r="M4983" s="3" t="n">
        <v>1</v>
      </c>
      <c r="N4983" s="20" t="n">
        <v>6.79</v>
      </c>
      <c r="O4983" s="21" t="s">
        <v>24166</v>
      </c>
    </row>
    <row r="4984" customFormat="false" ht="15" hidden="false" customHeight="true" outlineLevel="0" collapsed="false">
      <c r="A4984" s="3" t="s">
        <v>9980</v>
      </c>
      <c r="B4984" s="3" t="s">
        <v>24167</v>
      </c>
      <c r="C4984" s="3" t="s">
        <v>9979</v>
      </c>
      <c r="D4984" s="5" t="s">
        <v>24168</v>
      </c>
      <c r="E4984" s="5" t="s">
        <v>24111</v>
      </c>
      <c r="F4984" s="5" t="s">
        <v>24112</v>
      </c>
      <c r="G4984" s="5" t="s">
        <v>12207</v>
      </c>
      <c r="H4984" s="5" t="s">
        <v>12214</v>
      </c>
      <c r="I4984" s="5" t="s">
        <v>24088</v>
      </c>
      <c r="J4984" s="5" t="s">
        <v>12512</v>
      </c>
      <c r="K4984" s="3" t="s">
        <v>12017</v>
      </c>
      <c r="L4984" s="3" t="s">
        <v>12017</v>
      </c>
      <c r="M4984" s="3" t="n">
        <v>1</v>
      </c>
      <c r="N4984" s="20" t="n">
        <v>12.49</v>
      </c>
      <c r="O4984" s="21" t="s">
        <v>17505</v>
      </c>
    </row>
    <row r="4985" customFormat="false" ht="15" hidden="false" customHeight="true" outlineLevel="0" collapsed="false">
      <c r="A4985" s="3" t="s">
        <v>9982</v>
      </c>
      <c r="B4985" s="3" t="s">
        <v>24169</v>
      </c>
      <c r="C4985" s="3" t="s">
        <v>9981</v>
      </c>
      <c r="D4985" s="5" t="s">
        <v>24170</v>
      </c>
      <c r="E4985" s="5" t="s">
        <v>12457</v>
      </c>
      <c r="F4985" s="5" t="s">
        <v>12458</v>
      </c>
      <c r="G4985" s="5" t="s">
        <v>12207</v>
      </c>
      <c r="H4985" s="5" t="s">
        <v>12214</v>
      </c>
      <c r="I4985" s="5" t="s">
        <v>24071</v>
      </c>
      <c r="J4985" s="5" t="s">
        <v>12512</v>
      </c>
      <c r="K4985" s="3" t="s">
        <v>12021</v>
      </c>
      <c r="L4985" s="3" t="s">
        <v>12017</v>
      </c>
      <c r="M4985" s="3" t="n">
        <v>12</v>
      </c>
      <c r="N4985" s="20" t="n">
        <v>10.79</v>
      </c>
      <c r="O4985" s="21" t="s">
        <v>24171</v>
      </c>
    </row>
    <row r="4986" customFormat="false" ht="15" hidden="false" customHeight="true" outlineLevel="0" collapsed="false">
      <c r="A4986" s="3" t="s">
        <v>9984</v>
      </c>
      <c r="B4986" s="3" t="s">
        <v>24172</v>
      </c>
      <c r="C4986" s="3" t="s">
        <v>9983</v>
      </c>
      <c r="D4986" s="5" t="s">
        <v>24173</v>
      </c>
      <c r="E4986" s="5" t="s">
        <v>12457</v>
      </c>
      <c r="F4986" s="5" t="s">
        <v>12458</v>
      </c>
      <c r="G4986" s="5" t="s">
        <v>12207</v>
      </c>
      <c r="H4986" s="5" t="s">
        <v>12214</v>
      </c>
      <c r="I4986" s="5" t="s">
        <v>24071</v>
      </c>
      <c r="J4986" s="5" t="s">
        <v>12328</v>
      </c>
      <c r="K4986" s="3" t="s">
        <v>12021</v>
      </c>
      <c r="L4986" s="3" t="s">
        <v>12017</v>
      </c>
      <c r="M4986" s="3" t="n">
        <v>4</v>
      </c>
      <c r="N4986" s="20" t="n">
        <v>11.89</v>
      </c>
      <c r="O4986" s="21" t="s">
        <v>20606</v>
      </c>
    </row>
    <row r="4987" customFormat="false" ht="15" hidden="false" customHeight="true" outlineLevel="0" collapsed="false">
      <c r="A4987" s="3" t="s">
        <v>9986</v>
      </c>
      <c r="B4987" s="3" t="s">
        <v>24174</v>
      </c>
      <c r="C4987" s="3" t="s">
        <v>9985</v>
      </c>
      <c r="D4987" s="5" t="s">
        <v>24175</v>
      </c>
      <c r="E4987" s="5" t="s">
        <v>24084</v>
      </c>
      <c r="F4987" s="5" t="s">
        <v>24085</v>
      </c>
      <c r="G4987" s="5" t="s">
        <v>12207</v>
      </c>
      <c r="H4987" s="5" t="s">
        <v>12212</v>
      </c>
      <c r="I4987" s="5" t="s">
        <v>12340</v>
      </c>
      <c r="J4987" s="5" t="s">
        <v>12328</v>
      </c>
      <c r="K4987" s="3" t="s">
        <v>12017</v>
      </c>
      <c r="L4987" s="3" t="s">
        <v>12017</v>
      </c>
      <c r="M4987" s="3" t="n">
        <v>24</v>
      </c>
      <c r="N4987" s="20" t="n">
        <v>6.39</v>
      </c>
      <c r="O4987" s="21" t="s">
        <v>15322</v>
      </c>
    </row>
    <row r="4988" customFormat="false" ht="15" hidden="false" customHeight="true" outlineLevel="0" collapsed="false">
      <c r="A4988" s="3" t="s">
        <v>9988</v>
      </c>
      <c r="B4988" s="3" t="s">
        <v>24176</v>
      </c>
      <c r="C4988" s="3" t="s">
        <v>9987</v>
      </c>
      <c r="D4988" s="5" t="s">
        <v>24177</v>
      </c>
      <c r="E4988" s="5" t="s">
        <v>24111</v>
      </c>
      <c r="F4988" s="5" t="s">
        <v>24112</v>
      </c>
      <c r="G4988" s="5" t="s">
        <v>12207</v>
      </c>
      <c r="H4988" s="5" t="s">
        <v>12212</v>
      </c>
      <c r="I4988" s="5" t="s">
        <v>24178</v>
      </c>
      <c r="J4988" s="5" t="s">
        <v>12512</v>
      </c>
      <c r="K4988" s="3" t="s">
        <v>12017</v>
      </c>
      <c r="L4988" s="3" t="s">
        <v>12017</v>
      </c>
      <c r="M4988" s="3" t="n">
        <v>6</v>
      </c>
      <c r="N4988" s="20" t="n">
        <v>5.49</v>
      </c>
      <c r="O4988" s="21" t="s">
        <v>15406</v>
      </c>
    </row>
    <row r="4989" customFormat="false" ht="15" hidden="false" customHeight="true" outlineLevel="0" collapsed="false">
      <c r="A4989" s="3" t="s">
        <v>9990</v>
      </c>
      <c r="B4989" s="3" t="s">
        <v>24179</v>
      </c>
      <c r="C4989" s="3" t="s">
        <v>9989</v>
      </c>
      <c r="D4989" s="5" t="s">
        <v>24180</v>
      </c>
      <c r="E4989" s="5" t="s">
        <v>24084</v>
      </c>
      <c r="F4989" s="5" t="s">
        <v>24085</v>
      </c>
      <c r="G4989" s="5" t="s">
        <v>12207</v>
      </c>
      <c r="H4989" s="5" t="s">
        <v>12212</v>
      </c>
      <c r="I4989" s="5" t="s">
        <v>24178</v>
      </c>
      <c r="J4989" s="5" t="s">
        <v>12512</v>
      </c>
      <c r="K4989" s="3" t="s">
        <v>12017</v>
      </c>
      <c r="L4989" s="3" t="s">
        <v>12017</v>
      </c>
      <c r="M4989" s="3" t="n">
        <v>6</v>
      </c>
      <c r="N4989" s="20" t="n">
        <v>6.89</v>
      </c>
      <c r="O4989" s="21" t="s">
        <v>15211</v>
      </c>
    </row>
    <row r="4990" customFormat="false" ht="15" hidden="false" customHeight="true" outlineLevel="0" collapsed="false">
      <c r="A4990" s="3" t="s">
        <v>9992</v>
      </c>
      <c r="B4990" s="3" t="s">
        <v>24181</v>
      </c>
      <c r="C4990" s="3" t="s">
        <v>9991</v>
      </c>
      <c r="D4990" s="5" t="s">
        <v>24182</v>
      </c>
      <c r="E4990" s="5" t="s">
        <v>24074</v>
      </c>
      <c r="F4990" s="5" t="s">
        <v>24075</v>
      </c>
      <c r="G4990" s="5" t="s">
        <v>12207</v>
      </c>
      <c r="H4990" s="5" t="s">
        <v>12212</v>
      </c>
      <c r="I4990" s="5" t="s">
        <v>12340</v>
      </c>
      <c r="J4990" s="5" t="s">
        <v>12512</v>
      </c>
      <c r="K4990" s="3" t="s">
        <v>12017</v>
      </c>
      <c r="L4990" s="3" t="s">
        <v>12017</v>
      </c>
      <c r="M4990" s="3" t="n">
        <v>2</v>
      </c>
      <c r="N4990" s="20" t="n">
        <v>8.39</v>
      </c>
      <c r="O4990" s="21" t="s">
        <v>16304</v>
      </c>
    </row>
    <row r="4991" customFormat="false" ht="15" hidden="false" customHeight="true" outlineLevel="0" collapsed="false">
      <c r="A4991" s="3" t="s">
        <v>9994</v>
      </c>
      <c r="B4991" s="3" t="s">
        <v>24183</v>
      </c>
      <c r="C4991" s="3" t="s">
        <v>9993</v>
      </c>
      <c r="D4991" s="5" t="s">
        <v>24184</v>
      </c>
      <c r="E4991" s="5" t="s">
        <v>24074</v>
      </c>
      <c r="F4991" s="5" t="s">
        <v>24075</v>
      </c>
      <c r="G4991" s="5" t="s">
        <v>12207</v>
      </c>
      <c r="H4991" s="5" t="s">
        <v>12212</v>
      </c>
      <c r="I4991" s="5" t="s">
        <v>12340</v>
      </c>
      <c r="J4991" s="5" t="s">
        <v>12512</v>
      </c>
      <c r="K4991" s="3" t="s">
        <v>12017</v>
      </c>
      <c r="L4991" s="3" t="s">
        <v>12017</v>
      </c>
      <c r="M4991" s="3" t="n">
        <v>12</v>
      </c>
      <c r="N4991" s="20" t="n">
        <v>5.29</v>
      </c>
      <c r="O4991" s="21" t="s">
        <v>21339</v>
      </c>
    </row>
    <row r="4992" customFormat="false" ht="15" hidden="false" customHeight="true" outlineLevel="0" collapsed="false">
      <c r="A4992" s="3" t="s">
        <v>9996</v>
      </c>
      <c r="B4992" s="3" t="s">
        <v>24185</v>
      </c>
      <c r="C4992" s="3" t="s">
        <v>9995</v>
      </c>
      <c r="D4992" s="5" t="s">
        <v>24186</v>
      </c>
      <c r="E4992" s="5" t="s">
        <v>24111</v>
      </c>
      <c r="F4992" s="5" t="s">
        <v>24112</v>
      </c>
      <c r="G4992" s="5" t="s">
        <v>12207</v>
      </c>
      <c r="H4992" s="5" t="s">
        <v>12212</v>
      </c>
      <c r="I4992" s="5" t="s">
        <v>24178</v>
      </c>
      <c r="J4992" s="5" t="s">
        <v>12512</v>
      </c>
      <c r="K4992" s="3" t="s">
        <v>12017</v>
      </c>
      <c r="L4992" s="3" t="s">
        <v>12017</v>
      </c>
      <c r="M4992" s="3" t="n">
        <v>4</v>
      </c>
      <c r="N4992" s="20" t="n">
        <v>4.99</v>
      </c>
      <c r="O4992" s="21" t="s">
        <v>14528</v>
      </c>
    </row>
    <row r="4993" customFormat="false" ht="15" hidden="false" customHeight="true" outlineLevel="0" collapsed="false">
      <c r="A4993" s="3" t="s">
        <v>9998</v>
      </c>
      <c r="B4993" s="3" t="s">
        <v>24187</v>
      </c>
      <c r="C4993" s="3" t="s">
        <v>9997</v>
      </c>
      <c r="D4993" s="5" t="s">
        <v>24188</v>
      </c>
      <c r="E4993" s="5" t="s">
        <v>12457</v>
      </c>
      <c r="F4993" s="5" t="s">
        <v>12458</v>
      </c>
      <c r="G4993" s="5" t="s">
        <v>12207</v>
      </c>
      <c r="H4993" s="5" t="s">
        <v>12212</v>
      </c>
      <c r="I4993" s="5" t="s">
        <v>12340</v>
      </c>
      <c r="J4993" s="5" t="s">
        <v>12328</v>
      </c>
      <c r="K4993" s="3" t="s">
        <v>12021</v>
      </c>
      <c r="L4993" s="3" t="s">
        <v>12017</v>
      </c>
      <c r="M4993" s="3" t="n">
        <v>6</v>
      </c>
      <c r="N4993" s="20" t="n">
        <v>9.79</v>
      </c>
      <c r="O4993" s="21" t="s">
        <v>24189</v>
      </c>
    </row>
    <row r="4994" customFormat="false" ht="15" hidden="false" customHeight="true" outlineLevel="0" collapsed="false">
      <c r="A4994" s="3" t="s">
        <v>10000</v>
      </c>
      <c r="B4994" s="3" t="s">
        <v>24190</v>
      </c>
      <c r="C4994" s="3" t="s">
        <v>9999</v>
      </c>
      <c r="D4994" s="5" t="s">
        <v>24191</v>
      </c>
      <c r="E4994" s="5" t="s">
        <v>24074</v>
      </c>
      <c r="F4994" s="5" t="s">
        <v>24075</v>
      </c>
      <c r="G4994" s="5" t="s">
        <v>12207</v>
      </c>
      <c r="H4994" s="5" t="s">
        <v>12212</v>
      </c>
      <c r="I4994" s="5" t="s">
        <v>24178</v>
      </c>
      <c r="J4994" s="5" t="s">
        <v>12328</v>
      </c>
      <c r="K4994" s="3" t="s">
        <v>12017</v>
      </c>
      <c r="L4994" s="3" t="s">
        <v>12017</v>
      </c>
      <c r="M4994" s="3" t="n">
        <v>8</v>
      </c>
      <c r="N4994" s="20" t="n">
        <v>6.99</v>
      </c>
      <c r="O4994" s="21" t="s">
        <v>12468</v>
      </c>
    </row>
    <row r="4995" customFormat="false" ht="15" hidden="false" customHeight="true" outlineLevel="0" collapsed="false">
      <c r="A4995" s="3" t="s">
        <v>10002</v>
      </c>
      <c r="B4995" s="3" t="s">
        <v>24192</v>
      </c>
      <c r="C4995" s="3" t="s">
        <v>10001</v>
      </c>
      <c r="D4995" s="5" t="s">
        <v>24193</v>
      </c>
      <c r="E4995" s="5" t="s">
        <v>12457</v>
      </c>
      <c r="F4995" s="5" t="s">
        <v>12458</v>
      </c>
      <c r="G4995" s="5" t="s">
        <v>12207</v>
      </c>
      <c r="H4995" s="5" t="s">
        <v>12212</v>
      </c>
      <c r="I4995" s="5" t="s">
        <v>24178</v>
      </c>
      <c r="J4995" s="5" t="s">
        <v>12512</v>
      </c>
      <c r="K4995" s="3" t="s">
        <v>12021</v>
      </c>
      <c r="L4995" s="3" t="s">
        <v>12017</v>
      </c>
      <c r="M4995" s="3" t="n">
        <v>4</v>
      </c>
      <c r="N4995" s="20" t="n">
        <v>9.99</v>
      </c>
      <c r="O4995" s="21" t="s">
        <v>20842</v>
      </c>
    </row>
    <row r="4996" customFormat="false" ht="15" hidden="false" customHeight="true" outlineLevel="0" collapsed="false">
      <c r="A4996" s="3" t="s">
        <v>10004</v>
      </c>
      <c r="B4996" s="3" t="s">
        <v>24194</v>
      </c>
      <c r="C4996" s="3" t="s">
        <v>10003</v>
      </c>
      <c r="D4996" s="5" t="s">
        <v>24195</v>
      </c>
      <c r="E4996" s="5" t="s">
        <v>24084</v>
      </c>
      <c r="F4996" s="5" t="s">
        <v>24085</v>
      </c>
      <c r="G4996" s="5" t="s">
        <v>12207</v>
      </c>
      <c r="H4996" s="5" t="s">
        <v>12212</v>
      </c>
      <c r="I4996" s="5" t="s">
        <v>12340</v>
      </c>
      <c r="J4996" s="5" t="s">
        <v>12328</v>
      </c>
      <c r="K4996" s="3" t="s">
        <v>12017</v>
      </c>
      <c r="L4996" s="3" t="s">
        <v>12017</v>
      </c>
      <c r="M4996" s="3" t="n">
        <v>6</v>
      </c>
      <c r="N4996" s="20" t="n">
        <v>6.99</v>
      </c>
      <c r="O4996" s="21" t="s">
        <v>17942</v>
      </c>
    </row>
    <row r="4997" customFormat="false" ht="15" hidden="false" customHeight="true" outlineLevel="0" collapsed="false">
      <c r="A4997" s="3" t="s">
        <v>10006</v>
      </c>
      <c r="B4997" s="3" t="s">
        <v>24196</v>
      </c>
      <c r="C4997" s="3" t="s">
        <v>10005</v>
      </c>
      <c r="D4997" s="5" t="s">
        <v>24197</v>
      </c>
      <c r="E4997" s="5" t="s">
        <v>24074</v>
      </c>
      <c r="F4997" s="5" t="s">
        <v>24075</v>
      </c>
      <c r="G4997" s="5" t="s">
        <v>12207</v>
      </c>
      <c r="H4997" s="5" t="s">
        <v>12212</v>
      </c>
      <c r="I4997" s="5" t="s">
        <v>12340</v>
      </c>
      <c r="J4997" s="5" t="s">
        <v>12328</v>
      </c>
      <c r="K4997" s="3" t="s">
        <v>12017</v>
      </c>
      <c r="L4997" s="3" t="s">
        <v>12017</v>
      </c>
      <c r="M4997" s="3" t="n">
        <v>4</v>
      </c>
      <c r="N4997" s="20" t="n">
        <v>8.49</v>
      </c>
      <c r="O4997" s="21" t="s">
        <v>13488</v>
      </c>
    </row>
    <row r="4998" customFormat="false" ht="15" hidden="false" customHeight="true" outlineLevel="0" collapsed="false">
      <c r="A4998" s="3" t="s">
        <v>10008</v>
      </c>
      <c r="B4998" s="3" t="s">
        <v>24198</v>
      </c>
      <c r="C4998" s="3" t="s">
        <v>10007</v>
      </c>
      <c r="D4998" s="5" t="s">
        <v>24199</v>
      </c>
      <c r="E4998" s="5" t="s">
        <v>24074</v>
      </c>
      <c r="F4998" s="5" t="s">
        <v>24075</v>
      </c>
      <c r="G4998" s="5" t="s">
        <v>12207</v>
      </c>
      <c r="H4998" s="5" t="s">
        <v>12212</v>
      </c>
      <c r="I4998" s="5" t="s">
        <v>24178</v>
      </c>
      <c r="J4998" s="5" t="s">
        <v>12512</v>
      </c>
      <c r="K4998" s="3" t="s">
        <v>12017</v>
      </c>
      <c r="L4998" s="3" t="s">
        <v>12017</v>
      </c>
      <c r="M4998" s="3" t="n">
        <v>1</v>
      </c>
      <c r="N4998" s="20" t="n">
        <v>7.79</v>
      </c>
      <c r="O4998" s="21" t="s">
        <v>24200</v>
      </c>
    </row>
    <row r="4999" customFormat="false" ht="15" hidden="false" customHeight="true" outlineLevel="0" collapsed="false">
      <c r="A4999" s="3" t="s">
        <v>10010</v>
      </c>
      <c r="B4999" s="3" t="s">
        <v>24201</v>
      </c>
      <c r="C4999" s="3" t="s">
        <v>10009</v>
      </c>
      <c r="D4999" s="5" t="s">
        <v>24202</v>
      </c>
      <c r="E4999" s="5" t="s">
        <v>24084</v>
      </c>
      <c r="F4999" s="5" t="s">
        <v>24085</v>
      </c>
      <c r="G4999" s="5" t="s">
        <v>12207</v>
      </c>
      <c r="H4999" s="5" t="s">
        <v>12212</v>
      </c>
      <c r="I4999" s="5" t="s">
        <v>24178</v>
      </c>
      <c r="J4999" s="5" t="s">
        <v>12328</v>
      </c>
      <c r="K4999" s="3" t="s">
        <v>12017</v>
      </c>
      <c r="L4999" s="3" t="s">
        <v>12017</v>
      </c>
      <c r="M4999" s="3" t="n">
        <v>1</v>
      </c>
      <c r="N4999" s="20" t="n">
        <v>4.49</v>
      </c>
      <c r="O4999" s="21" t="s">
        <v>20286</v>
      </c>
    </row>
    <row r="5000" customFormat="false" ht="15" hidden="false" customHeight="true" outlineLevel="0" collapsed="false">
      <c r="A5000" s="3" t="s">
        <v>10012</v>
      </c>
      <c r="B5000" s="3" t="s">
        <v>24203</v>
      </c>
      <c r="C5000" s="3" t="s">
        <v>10011</v>
      </c>
      <c r="D5000" s="5" t="s">
        <v>24204</v>
      </c>
      <c r="E5000" s="5" t="s">
        <v>24111</v>
      </c>
      <c r="F5000" s="5" t="s">
        <v>24112</v>
      </c>
      <c r="G5000" s="5" t="s">
        <v>12207</v>
      </c>
      <c r="H5000" s="5" t="s">
        <v>12212</v>
      </c>
      <c r="I5000" s="5" t="s">
        <v>24178</v>
      </c>
      <c r="J5000" s="5" t="s">
        <v>12328</v>
      </c>
      <c r="K5000" s="3" t="s">
        <v>12017</v>
      </c>
      <c r="L5000" s="3" t="s">
        <v>12017</v>
      </c>
      <c r="M5000" s="3" t="n">
        <v>6</v>
      </c>
      <c r="N5000" s="20" t="n">
        <v>8.79</v>
      </c>
      <c r="O5000" s="21" t="s">
        <v>20587</v>
      </c>
    </row>
    <row r="5001" customFormat="false" ht="15" hidden="false" customHeight="true" outlineLevel="0" collapsed="false">
      <c r="A5001" s="3" t="s">
        <v>10014</v>
      </c>
      <c r="B5001" s="3" t="s">
        <v>24205</v>
      </c>
      <c r="C5001" s="3" t="s">
        <v>10013</v>
      </c>
      <c r="D5001" s="5" t="s">
        <v>24206</v>
      </c>
      <c r="E5001" s="5" t="s">
        <v>24111</v>
      </c>
      <c r="F5001" s="5" t="s">
        <v>24112</v>
      </c>
      <c r="G5001" s="5" t="s">
        <v>12207</v>
      </c>
      <c r="H5001" s="5" t="s">
        <v>12212</v>
      </c>
      <c r="I5001" s="5" t="s">
        <v>12340</v>
      </c>
      <c r="J5001" s="5" t="s">
        <v>12328</v>
      </c>
      <c r="K5001" s="3" t="s">
        <v>12017</v>
      </c>
      <c r="L5001" s="3" t="s">
        <v>12017</v>
      </c>
      <c r="M5001" s="3" t="n">
        <v>1</v>
      </c>
      <c r="N5001" s="20" t="n">
        <v>7.29</v>
      </c>
      <c r="O5001" s="21" t="s">
        <v>16442</v>
      </c>
    </row>
    <row r="5002" customFormat="false" ht="15" hidden="false" customHeight="true" outlineLevel="0" collapsed="false">
      <c r="A5002" s="3" t="s">
        <v>10016</v>
      </c>
      <c r="B5002" s="3" t="s">
        <v>24207</v>
      </c>
      <c r="C5002" s="3" t="s">
        <v>10015</v>
      </c>
      <c r="D5002" s="5" t="s">
        <v>24208</v>
      </c>
      <c r="E5002" s="5" t="s">
        <v>12457</v>
      </c>
      <c r="F5002" s="5" t="s">
        <v>12458</v>
      </c>
      <c r="G5002" s="5" t="s">
        <v>12207</v>
      </c>
      <c r="H5002" s="5" t="s">
        <v>12212</v>
      </c>
      <c r="I5002" s="5" t="s">
        <v>24178</v>
      </c>
      <c r="J5002" s="5" t="s">
        <v>12328</v>
      </c>
      <c r="K5002" s="3" t="s">
        <v>12021</v>
      </c>
      <c r="L5002" s="3" t="s">
        <v>12017</v>
      </c>
      <c r="M5002" s="3" t="n">
        <v>2</v>
      </c>
      <c r="N5002" s="20" t="n">
        <v>8.29</v>
      </c>
      <c r="O5002" s="21" t="s">
        <v>15526</v>
      </c>
    </row>
    <row r="5003" customFormat="false" ht="15" hidden="false" customHeight="true" outlineLevel="0" collapsed="false">
      <c r="A5003" s="3" t="s">
        <v>10018</v>
      </c>
      <c r="B5003" s="3" t="s">
        <v>24209</v>
      </c>
      <c r="C5003" s="3" t="s">
        <v>10017</v>
      </c>
      <c r="D5003" s="5" t="s">
        <v>24210</v>
      </c>
      <c r="E5003" s="5" t="s">
        <v>24084</v>
      </c>
      <c r="F5003" s="5" t="s">
        <v>24085</v>
      </c>
      <c r="G5003" s="5" t="s">
        <v>12207</v>
      </c>
      <c r="H5003" s="5" t="s">
        <v>12212</v>
      </c>
      <c r="I5003" s="5" t="s">
        <v>24178</v>
      </c>
      <c r="J5003" s="5" t="s">
        <v>12328</v>
      </c>
      <c r="K5003" s="3" t="s">
        <v>12017</v>
      </c>
      <c r="L5003" s="3" t="s">
        <v>12017</v>
      </c>
      <c r="M5003" s="3" t="n">
        <v>4</v>
      </c>
      <c r="N5003" s="20" t="n">
        <v>4.29</v>
      </c>
      <c r="O5003" s="21" t="s">
        <v>12549</v>
      </c>
    </row>
    <row r="5004" customFormat="false" ht="15" hidden="false" customHeight="true" outlineLevel="0" collapsed="false">
      <c r="A5004" s="3" t="s">
        <v>10020</v>
      </c>
      <c r="B5004" s="3" t="s">
        <v>24211</v>
      </c>
      <c r="C5004" s="3" t="s">
        <v>10019</v>
      </c>
      <c r="D5004" s="5" t="s">
        <v>24212</v>
      </c>
      <c r="E5004" s="5" t="s">
        <v>24074</v>
      </c>
      <c r="F5004" s="5" t="s">
        <v>24075</v>
      </c>
      <c r="G5004" s="5" t="s">
        <v>12207</v>
      </c>
      <c r="H5004" s="5" t="s">
        <v>12212</v>
      </c>
      <c r="I5004" s="5" t="s">
        <v>24178</v>
      </c>
      <c r="J5004" s="5" t="s">
        <v>12328</v>
      </c>
      <c r="K5004" s="3" t="s">
        <v>12017</v>
      </c>
      <c r="L5004" s="3" t="s">
        <v>12017</v>
      </c>
      <c r="M5004" s="3" t="n">
        <v>24</v>
      </c>
      <c r="N5004" s="20" t="n">
        <v>9.39</v>
      </c>
      <c r="O5004" s="21" t="s">
        <v>21686</v>
      </c>
    </row>
    <row r="5005" customFormat="false" ht="15" hidden="false" customHeight="true" outlineLevel="0" collapsed="false">
      <c r="A5005" s="3" t="s">
        <v>10022</v>
      </c>
      <c r="B5005" s="3" t="s">
        <v>24213</v>
      </c>
      <c r="C5005" s="3" t="s">
        <v>10021</v>
      </c>
      <c r="D5005" s="5" t="s">
        <v>24214</v>
      </c>
      <c r="E5005" s="5" t="s">
        <v>24111</v>
      </c>
      <c r="F5005" s="5" t="s">
        <v>24112</v>
      </c>
      <c r="G5005" s="5" t="s">
        <v>12207</v>
      </c>
      <c r="H5005" s="5" t="s">
        <v>12212</v>
      </c>
      <c r="I5005" s="5" t="s">
        <v>12340</v>
      </c>
      <c r="J5005" s="5" t="s">
        <v>12328</v>
      </c>
      <c r="K5005" s="3" t="s">
        <v>12017</v>
      </c>
      <c r="L5005" s="3" t="s">
        <v>12017</v>
      </c>
      <c r="M5005" s="3" t="n">
        <v>6</v>
      </c>
      <c r="N5005" s="20" t="n">
        <v>7.79</v>
      </c>
      <c r="O5005" s="21" t="s">
        <v>14246</v>
      </c>
    </row>
    <row r="5006" customFormat="false" ht="15" hidden="false" customHeight="true" outlineLevel="0" collapsed="false">
      <c r="A5006" s="3" t="s">
        <v>10024</v>
      </c>
      <c r="B5006" s="3" t="s">
        <v>24215</v>
      </c>
      <c r="C5006" s="3" t="s">
        <v>10023</v>
      </c>
      <c r="D5006" s="5" t="s">
        <v>24216</v>
      </c>
      <c r="E5006" s="5" t="s">
        <v>12457</v>
      </c>
      <c r="F5006" s="5" t="s">
        <v>12458</v>
      </c>
      <c r="G5006" s="5" t="s">
        <v>12207</v>
      </c>
      <c r="H5006" s="5" t="s">
        <v>12212</v>
      </c>
      <c r="I5006" s="5" t="s">
        <v>12340</v>
      </c>
      <c r="J5006" s="5" t="s">
        <v>12328</v>
      </c>
      <c r="K5006" s="3" t="s">
        <v>12021</v>
      </c>
      <c r="L5006" s="3" t="s">
        <v>12017</v>
      </c>
      <c r="M5006" s="3" t="n">
        <v>6</v>
      </c>
      <c r="N5006" s="20" t="n">
        <v>5.49</v>
      </c>
      <c r="O5006" s="21" t="s">
        <v>21656</v>
      </c>
    </row>
    <row r="5007" customFormat="false" ht="15" hidden="false" customHeight="true" outlineLevel="0" collapsed="false">
      <c r="A5007" s="3" t="s">
        <v>10026</v>
      </c>
      <c r="B5007" s="3" t="s">
        <v>24217</v>
      </c>
      <c r="C5007" s="3" t="s">
        <v>10025</v>
      </c>
      <c r="D5007" s="5" t="s">
        <v>24218</v>
      </c>
      <c r="E5007" s="5" t="s">
        <v>24111</v>
      </c>
      <c r="F5007" s="5" t="s">
        <v>24112</v>
      </c>
      <c r="G5007" s="5" t="s">
        <v>12207</v>
      </c>
      <c r="H5007" s="5" t="s">
        <v>12212</v>
      </c>
      <c r="I5007" s="5" t="s">
        <v>12340</v>
      </c>
      <c r="J5007" s="5" t="s">
        <v>12512</v>
      </c>
      <c r="K5007" s="3" t="s">
        <v>12017</v>
      </c>
      <c r="L5007" s="3" t="s">
        <v>12017</v>
      </c>
      <c r="M5007" s="3" t="n">
        <v>6</v>
      </c>
      <c r="N5007" s="20" t="n">
        <v>9.29</v>
      </c>
      <c r="O5007" s="21" t="s">
        <v>13696</v>
      </c>
    </row>
    <row r="5008" customFormat="false" ht="15" hidden="false" customHeight="true" outlineLevel="0" collapsed="false">
      <c r="A5008" s="3" t="s">
        <v>10028</v>
      </c>
      <c r="B5008" s="3" t="s">
        <v>24219</v>
      </c>
      <c r="C5008" s="3" t="s">
        <v>10027</v>
      </c>
      <c r="D5008" s="5" t="s">
        <v>24220</v>
      </c>
      <c r="E5008" s="5" t="s">
        <v>12457</v>
      </c>
      <c r="F5008" s="5" t="s">
        <v>12458</v>
      </c>
      <c r="G5008" s="5" t="s">
        <v>12207</v>
      </c>
      <c r="H5008" s="5" t="s">
        <v>12212</v>
      </c>
      <c r="I5008" s="5" t="s">
        <v>24178</v>
      </c>
      <c r="J5008" s="5" t="s">
        <v>12328</v>
      </c>
      <c r="K5008" s="3" t="s">
        <v>12021</v>
      </c>
      <c r="L5008" s="3" t="s">
        <v>12017</v>
      </c>
      <c r="M5008" s="3" t="n">
        <v>4</v>
      </c>
      <c r="N5008" s="20" t="n">
        <v>5.79</v>
      </c>
      <c r="O5008" s="21" t="s">
        <v>13163</v>
      </c>
    </row>
    <row r="5009" customFormat="false" ht="15" hidden="false" customHeight="true" outlineLevel="0" collapsed="false">
      <c r="A5009" s="3" t="s">
        <v>10030</v>
      </c>
      <c r="B5009" s="3" t="s">
        <v>24221</v>
      </c>
      <c r="C5009" s="3" t="s">
        <v>10029</v>
      </c>
      <c r="D5009" s="5" t="s">
        <v>24222</v>
      </c>
      <c r="E5009" s="5" t="s">
        <v>24074</v>
      </c>
      <c r="F5009" s="5" t="s">
        <v>24075</v>
      </c>
      <c r="G5009" s="5" t="s">
        <v>12207</v>
      </c>
      <c r="H5009" s="5" t="s">
        <v>12212</v>
      </c>
      <c r="I5009" s="5" t="s">
        <v>12340</v>
      </c>
      <c r="J5009" s="5" t="s">
        <v>12328</v>
      </c>
      <c r="K5009" s="3" t="s">
        <v>12017</v>
      </c>
      <c r="L5009" s="3" t="s">
        <v>12017</v>
      </c>
      <c r="M5009" s="3" t="n">
        <v>12</v>
      </c>
      <c r="N5009" s="20" t="n">
        <v>9.49</v>
      </c>
      <c r="O5009" s="21" t="s">
        <v>20806</v>
      </c>
    </row>
    <row r="5010" customFormat="false" ht="15" hidden="false" customHeight="true" outlineLevel="0" collapsed="false">
      <c r="A5010" s="3" t="s">
        <v>10032</v>
      </c>
      <c r="B5010" s="3" t="s">
        <v>24223</v>
      </c>
      <c r="C5010" s="3" t="s">
        <v>10031</v>
      </c>
      <c r="D5010" s="5" t="s">
        <v>24224</v>
      </c>
      <c r="E5010" s="5" t="s">
        <v>24111</v>
      </c>
      <c r="F5010" s="5" t="s">
        <v>24112</v>
      </c>
      <c r="G5010" s="5" t="s">
        <v>12207</v>
      </c>
      <c r="H5010" s="5" t="s">
        <v>12212</v>
      </c>
      <c r="I5010" s="5" t="s">
        <v>24178</v>
      </c>
      <c r="J5010" s="5" t="s">
        <v>12328</v>
      </c>
      <c r="K5010" s="3" t="s">
        <v>12017</v>
      </c>
      <c r="L5010" s="3" t="s">
        <v>12017</v>
      </c>
      <c r="M5010" s="3" t="n">
        <v>1</v>
      </c>
      <c r="N5010" s="20" t="n">
        <v>3.99</v>
      </c>
      <c r="O5010" s="21" t="s">
        <v>13181</v>
      </c>
    </row>
    <row r="5011" customFormat="false" ht="15" hidden="false" customHeight="true" outlineLevel="0" collapsed="false">
      <c r="A5011" s="3" t="s">
        <v>10034</v>
      </c>
      <c r="B5011" s="3" t="s">
        <v>24225</v>
      </c>
      <c r="C5011" s="3" t="s">
        <v>10033</v>
      </c>
      <c r="D5011" s="5" t="s">
        <v>24226</v>
      </c>
      <c r="E5011" s="5" t="s">
        <v>24074</v>
      </c>
      <c r="F5011" s="5" t="s">
        <v>24075</v>
      </c>
      <c r="G5011" s="5" t="s">
        <v>12207</v>
      </c>
      <c r="H5011" s="5" t="s">
        <v>12212</v>
      </c>
      <c r="I5011" s="5" t="s">
        <v>24178</v>
      </c>
      <c r="J5011" s="5" t="s">
        <v>12512</v>
      </c>
      <c r="K5011" s="3" t="s">
        <v>12017</v>
      </c>
      <c r="L5011" s="3" t="s">
        <v>12017</v>
      </c>
      <c r="M5011" s="3" t="n">
        <v>2</v>
      </c>
      <c r="N5011" s="20" t="n">
        <v>4.99</v>
      </c>
      <c r="O5011" s="21" t="s">
        <v>12079</v>
      </c>
    </row>
    <row r="5012" customFormat="false" ht="15" hidden="false" customHeight="true" outlineLevel="0" collapsed="false">
      <c r="A5012" s="3" t="s">
        <v>10036</v>
      </c>
      <c r="B5012" s="3" t="s">
        <v>24227</v>
      </c>
      <c r="C5012" s="3" t="s">
        <v>10035</v>
      </c>
      <c r="D5012" s="5" t="s">
        <v>24228</v>
      </c>
      <c r="E5012" s="5" t="s">
        <v>24111</v>
      </c>
      <c r="F5012" s="5" t="s">
        <v>24112</v>
      </c>
      <c r="G5012" s="5" t="s">
        <v>12207</v>
      </c>
      <c r="H5012" s="5" t="s">
        <v>12212</v>
      </c>
      <c r="I5012" s="5" t="s">
        <v>24178</v>
      </c>
      <c r="J5012" s="5" t="s">
        <v>12328</v>
      </c>
      <c r="K5012" s="3" t="s">
        <v>12017</v>
      </c>
      <c r="L5012" s="3" t="s">
        <v>12017</v>
      </c>
      <c r="M5012" s="3" t="n">
        <v>6</v>
      </c>
      <c r="N5012" s="20" t="n">
        <v>7.79</v>
      </c>
      <c r="O5012" s="21" t="s">
        <v>20155</v>
      </c>
    </row>
    <row r="5013" customFormat="false" ht="15" hidden="false" customHeight="true" outlineLevel="0" collapsed="false">
      <c r="A5013" s="3" t="s">
        <v>10038</v>
      </c>
      <c r="B5013" s="3" t="s">
        <v>24229</v>
      </c>
      <c r="C5013" s="3" t="s">
        <v>10037</v>
      </c>
      <c r="D5013" s="5" t="s">
        <v>24230</v>
      </c>
      <c r="E5013" s="5" t="s">
        <v>24111</v>
      </c>
      <c r="F5013" s="5" t="s">
        <v>24112</v>
      </c>
      <c r="G5013" s="5" t="s">
        <v>12207</v>
      </c>
      <c r="H5013" s="5" t="s">
        <v>12212</v>
      </c>
      <c r="I5013" s="5" t="s">
        <v>24178</v>
      </c>
      <c r="J5013" s="5" t="s">
        <v>12328</v>
      </c>
      <c r="K5013" s="3" t="s">
        <v>12017</v>
      </c>
      <c r="L5013" s="3" t="s">
        <v>12017</v>
      </c>
      <c r="M5013" s="3" t="n">
        <v>24</v>
      </c>
      <c r="N5013" s="20" t="n">
        <v>5.79</v>
      </c>
      <c r="O5013" s="21" t="s">
        <v>15104</v>
      </c>
    </row>
    <row r="5014" customFormat="false" ht="15" hidden="false" customHeight="true" outlineLevel="0" collapsed="false">
      <c r="A5014" s="3" t="s">
        <v>10040</v>
      </c>
      <c r="B5014" s="3" t="s">
        <v>24231</v>
      </c>
      <c r="C5014" s="3" t="s">
        <v>10039</v>
      </c>
      <c r="D5014" s="5" t="s">
        <v>24232</v>
      </c>
      <c r="E5014" s="5" t="s">
        <v>24084</v>
      </c>
      <c r="F5014" s="5" t="s">
        <v>24085</v>
      </c>
      <c r="G5014" s="5" t="s">
        <v>12207</v>
      </c>
      <c r="H5014" s="5" t="s">
        <v>12212</v>
      </c>
      <c r="I5014" s="5" t="s">
        <v>24178</v>
      </c>
      <c r="J5014" s="5" t="s">
        <v>12512</v>
      </c>
      <c r="K5014" s="3" t="s">
        <v>12017</v>
      </c>
      <c r="L5014" s="3" t="s">
        <v>12017</v>
      </c>
      <c r="M5014" s="3" t="n">
        <v>24</v>
      </c>
      <c r="N5014" s="20" t="n">
        <v>9.29</v>
      </c>
      <c r="O5014" s="21" t="s">
        <v>13447</v>
      </c>
    </row>
    <row r="5015" customFormat="false" ht="15" hidden="false" customHeight="true" outlineLevel="0" collapsed="false">
      <c r="A5015" s="3" t="s">
        <v>10042</v>
      </c>
      <c r="B5015" s="3" t="s">
        <v>24233</v>
      </c>
      <c r="C5015" s="3" t="s">
        <v>10041</v>
      </c>
      <c r="D5015" s="5" t="s">
        <v>24234</v>
      </c>
      <c r="E5015" s="5" t="s">
        <v>24074</v>
      </c>
      <c r="F5015" s="5" t="s">
        <v>24075</v>
      </c>
      <c r="G5015" s="5" t="s">
        <v>12207</v>
      </c>
      <c r="H5015" s="5" t="s">
        <v>12212</v>
      </c>
      <c r="I5015" s="5" t="s">
        <v>24178</v>
      </c>
      <c r="J5015" s="5" t="s">
        <v>12328</v>
      </c>
      <c r="K5015" s="3" t="s">
        <v>12017</v>
      </c>
      <c r="L5015" s="3" t="s">
        <v>12017</v>
      </c>
      <c r="M5015" s="3" t="n">
        <v>8</v>
      </c>
      <c r="N5015" s="20" t="n">
        <v>5.79</v>
      </c>
      <c r="O5015" s="21" t="s">
        <v>14321</v>
      </c>
    </row>
    <row r="5016" customFormat="false" ht="15" hidden="false" customHeight="true" outlineLevel="0" collapsed="false">
      <c r="A5016" s="3" t="s">
        <v>10044</v>
      </c>
      <c r="B5016" s="3" t="s">
        <v>24235</v>
      </c>
      <c r="C5016" s="3" t="s">
        <v>10043</v>
      </c>
      <c r="D5016" s="5" t="s">
        <v>24236</v>
      </c>
      <c r="E5016" s="5" t="s">
        <v>24084</v>
      </c>
      <c r="F5016" s="5" t="s">
        <v>24085</v>
      </c>
      <c r="G5016" s="5" t="s">
        <v>12207</v>
      </c>
      <c r="H5016" s="5" t="s">
        <v>12212</v>
      </c>
      <c r="I5016" s="5" t="s">
        <v>24178</v>
      </c>
      <c r="J5016" s="5" t="s">
        <v>12328</v>
      </c>
      <c r="K5016" s="3" t="s">
        <v>12017</v>
      </c>
      <c r="L5016" s="3" t="s">
        <v>12017</v>
      </c>
      <c r="M5016" s="3" t="n">
        <v>2</v>
      </c>
      <c r="N5016" s="20" t="n">
        <v>7.49</v>
      </c>
      <c r="O5016" s="21" t="s">
        <v>13635</v>
      </c>
    </row>
    <row r="5017" customFormat="false" ht="15" hidden="false" customHeight="true" outlineLevel="0" collapsed="false">
      <c r="A5017" s="3" t="s">
        <v>10046</v>
      </c>
      <c r="B5017" s="3" t="s">
        <v>24237</v>
      </c>
      <c r="C5017" s="3" t="s">
        <v>10045</v>
      </c>
      <c r="D5017" s="5" t="s">
        <v>24238</v>
      </c>
      <c r="E5017" s="5" t="s">
        <v>12457</v>
      </c>
      <c r="F5017" s="5" t="s">
        <v>12458</v>
      </c>
      <c r="G5017" s="5" t="s">
        <v>12207</v>
      </c>
      <c r="H5017" s="5" t="s">
        <v>12212</v>
      </c>
      <c r="I5017" s="5" t="s">
        <v>24178</v>
      </c>
      <c r="J5017" s="5" t="s">
        <v>12328</v>
      </c>
      <c r="K5017" s="3" t="s">
        <v>12021</v>
      </c>
      <c r="L5017" s="3" t="s">
        <v>12017</v>
      </c>
      <c r="M5017" s="3" t="n">
        <v>2</v>
      </c>
      <c r="N5017" s="20" t="n">
        <v>4.49</v>
      </c>
      <c r="O5017" s="21" t="s">
        <v>12121</v>
      </c>
    </row>
    <row r="5018" customFormat="false" ht="15" hidden="false" customHeight="true" outlineLevel="0" collapsed="false">
      <c r="A5018" s="3" t="s">
        <v>10048</v>
      </c>
      <c r="B5018" s="3" t="s">
        <v>24239</v>
      </c>
      <c r="C5018" s="3" t="s">
        <v>10047</v>
      </c>
      <c r="D5018" s="5" t="s">
        <v>24240</v>
      </c>
      <c r="E5018" s="5" t="s">
        <v>24074</v>
      </c>
      <c r="F5018" s="5" t="s">
        <v>24075</v>
      </c>
      <c r="G5018" s="5" t="s">
        <v>12207</v>
      </c>
      <c r="H5018" s="5" t="s">
        <v>12212</v>
      </c>
      <c r="I5018" s="5" t="s">
        <v>12340</v>
      </c>
      <c r="J5018" s="5" t="s">
        <v>12328</v>
      </c>
      <c r="K5018" s="3" t="s">
        <v>12017</v>
      </c>
      <c r="L5018" s="3" t="s">
        <v>12017</v>
      </c>
      <c r="M5018" s="3" t="n">
        <v>4</v>
      </c>
      <c r="N5018" s="20" t="n">
        <v>6.79</v>
      </c>
      <c r="O5018" s="21" t="s">
        <v>12422</v>
      </c>
    </row>
    <row r="5019" customFormat="false" ht="15" hidden="false" customHeight="true" outlineLevel="0" collapsed="false">
      <c r="A5019" s="3" t="s">
        <v>10050</v>
      </c>
      <c r="B5019" s="3" t="s">
        <v>24241</v>
      </c>
      <c r="C5019" s="3" t="s">
        <v>10049</v>
      </c>
      <c r="D5019" s="5" t="s">
        <v>24242</v>
      </c>
      <c r="E5019" s="5" t="s">
        <v>24084</v>
      </c>
      <c r="F5019" s="5" t="s">
        <v>24085</v>
      </c>
      <c r="G5019" s="5" t="s">
        <v>12207</v>
      </c>
      <c r="H5019" s="5" t="s">
        <v>12212</v>
      </c>
      <c r="I5019" s="5" t="s">
        <v>12340</v>
      </c>
      <c r="J5019" s="5" t="s">
        <v>12328</v>
      </c>
      <c r="K5019" s="3" t="s">
        <v>12017</v>
      </c>
      <c r="L5019" s="3" t="s">
        <v>12017</v>
      </c>
      <c r="M5019" s="3" t="n">
        <v>8</v>
      </c>
      <c r="N5019" s="20" t="n">
        <v>3.89</v>
      </c>
      <c r="O5019" s="21" t="s">
        <v>14172</v>
      </c>
    </row>
    <row r="5020" customFormat="false" ht="15" hidden="false" customHeight="true" outlineLevel="0" collapsed="false">
      <c r="A5020" s="3" t="s">
        <v>10052</v>
      </c>
      <c r="B5020" s="3" t="s">
        <v>24243</v>
      </c>
      <c r="C5020" s="3" t="s">
        <v>10051</v>
      </c>
      <c r="D5020" s="5" t="s">
        <v>24244</v>
      </c>
      <c r="E5020" s="5" t="s">
        <v>24111</v>
      </c>
      <c r="F5020" s="5" t="s">
        <v>24112</v>
      </c>
      <c r="G5020" s="5" t="s">
        <v>12207</v>
      </c>
      <c r="H5020" s="5" t="s">
        <v>12212</v>
      </c>
      <c r="I5020" s="5" t="s">
        <v>24178</v>
      </c>
      <c r="J5020" s="5" t="s">
        <v>12512</v>
      </c>
      <c r="K5020" s="3" t="s">
        <v>12017</v>
      </c>
      <c r="L5020" s="3" t="s">
        <v>12017</v>
      </c>
      <c r="M5020" s="3" t="n">
        <v>12</v>
      </c>
      <c r="N5020" s="20" t="n">
        <v>4.39</v>
      </c>
      <c r="O5020" s="21" t="s">
        <v>15978</v>
      </c>
    </row>
    <row r="5021" customFormat="false" ht="15" hidden="false" customHeight="true" outlineLevel="0" collapsed="false">
      <c r="A5021" s="3" t="s">
        <v>10054</v>
      </c>
      <c r="B5021" s="3" t="s">
        <v>24245</v>
      </c>
      <c r="C5021" s="3" t="s">
        <v>10053</v>
      </c>
      <c r="D5021" s="5" t="s">
        <v>24246</v>
      </c>
      <c r="E5021" s="5" t="s">
        <v>24111</v>
      </c>
      <c r="F5021" s="5" t="s">
        <v>24112</v>
      </c>
      <c r="G5021" s="5" t="s">
        <v>12207</v>
      </c>
      <c r="H5021" s="5" t="s">
        <v>12212</v>
      </c>
      <c r="I5021" s="5" t="s">
        <v>24178</v>
      </c>
      <c r="J5021" s="5" t="s">
        <v>12328</v>
      </c>
      <c r="K5021" s="3" t="s">
        <v>12017</v>
      </c>
      <c r="L5021" s="3" t="s">
        <v>12017</v>
      </c>
      <c r="M5021" s="3" t="n">
        <v>12</v>
      </c>
      <c r="N5021" s="20" t="n">
        <v>7.49</v>
      </c>
      <c r="O5021" s="21" t="s">
        <v>12904</v>
      </c>
    </row>
    <row r="5022" customFormat="false" ht="15" hidden="false" customHeight="true" outlineLevel="0" collapsed="false">
      <c r="A5022" s="3" t="s">
        <v>10056</v>
      </c>
      <c r="B5022" s="3" t="s">
        <v>24247</v>
      </c>
      <c r="C5022" s="3" t="s">
        <v>10055</v>
      </c>
      <c r="D5022" s="5" t="s">
        <v>24248</v>
      </c>
      <c r="E5022" s="5" t="s">
        <v>24074</v>
      </c>
      <c r="F5022" s="5" t="s">
        <v>24075</v>
      </c>
      <c r="G5022" s="5" t="s">
        <v>12207</v>
      </c>
      <c r="H5022" s="5" t="s">
        <v>12212</v>
      </c>
      <c r="I5022" s="5" t="s">
        <v>12340</v>
      </c>
      <c r="J5022" s="5" t="s">
        <v>12328</v>
      </c>
      <c r="K5022" s="3" t="s">
        <v>12017</v>
      </c>
      <c r="L5022" s="3" t="s">
        <v>12017</v>
      </c>
      <c r="M5022" s="3" t="n">
        <v>4</v>
      </c>
      <c r="N5022" s="20" t="n">
        <v>7.39</v>
      </c>
      <c r="O5022" s="21" t="s">
        <v>14064</v>
      </c>
    </row>
    <row r="5023" customFormat="false" ht="15" hidden="false" customHeight="true" outlineLevel="0" collapsed="false">
      <c r="A5023" s="3" t="s">
        <v>10058</v>
      </c>
      <c r="B5023" s="3" t="s">
        <v>24249</v>
      </c>
      <c r="C5023" s="3" t="s">
        <v>10057</v>
      </c>
      <c r="D5023" s="5" t="s">
        <v>24250</v>
      </c>
      <c r="E5023" s="5" t="s">
        <v>12457</v>
      </c>
      <c r="F5023" s="5" t="s">
        <v>12458</v>
      </c>
      <c r="G5023" s="5" t="s">
        <v>12207</v>
      </c>
      <c r="H5023" s="5" t="s">
        <v>12212</v>
      </c>
      <c r="I5023" s="5" t="s">
        <v>12340</v>
      </c>
      <c r="J5023" s="5" t="s">
        <v>12328</v>
      </c>
      <c r="K5023" s="3" t="s">
        <v>12021</v>
      </c>
      <c r="L5023" s="3" t="s">
        <v>12017</v>
      </c>
      <c r="M5023" s="3" t="n">
        <v>12</v>
      </c>
      <c r="N5023" s="20" t="n">
        <v>8.89</v>
      </c>
      <c r="O5023" s="21" t="s">
        <v>13322</v>
      </c>
    </row>
    <row r="5024" customFormat="false" ht="15" hidden="false" customHeight="true" outlineLevel="0" collapsed="false">
      <c r="A5024" s="3" t="s">
        <v>10060</v>
      </c>
      <c r="B5024" s="3" t="s">
        <v>24251</v>
      </c>
      <c r="C5024" s="3" t="s">
        <v>10059</v>
      </c>
      <c r="D5024" s="5" t="s">
        <v>24252</v>
      </c>
      <c r="E5024" s="5" t="s">
        <v>24084</v>
      </c>
      <c r="F5024" s="5" t="s">
        <v>24085</v>
      </c>
      <c r="G5024" s="5" t="s">
        <v>12207</v>
      </c>
      <c r="H5024" s="5" t="s">
        <v>12212</v>
      </c>
      <c r="I5024" s="5" t="s">
        <v>12340</v>
      </c>
      <c r="J5024" s="5" t="s">
        <v>12328</v>
      </c>
      <c r="K5024" s="3" t="s">
        <v>12017</v>
      </c>
      <c r="L5024" s="3" t="s">
        <v>12017</v>
      </c>
      <c r="M5024" s="3" t="n">
        <v>1</v>
      </c>
      <c r="N5024" s="20" t="n">
        <v>4.99</v>
      </c>
      <c r="O5024" s="21" t="s">
        <v>16241</v>
      </c>
    </row>
    <row r="5025" customFormat="false" ht="15" hidden="false" customHeight="true" outlineLevel="0" collapsed="false">
      <c r="A5025" s="3" t="s">
        <v>10062</v>
      </c>
      <c r="B5025" s="3" t="s">
        <v>24253</v>
      </c>
      <c r="C5025" s="3" t="s">
        <v>10061</v>
      </c>
      <c r="D5025" s="5" t="s">
        <v>24254</v>
      </c>
      <c r="E5025" s="5" t="s">
        <v>24084</v>
      </c>
      <c r="F5025" s="5" t="s">
        <v>24085</v>
      </c>
      <c r="G5025" s="5" t="s">
        <v>12207</v>
      </c>
      <c r="H5025" s="5" t="s">
        <v>12212</v>
      </c>
      <c r="I5025" s="5" t="s">
        <v>24178</v>
      </c>
      <c r="J5025" s="5" t="s">
        <v>12328</v>
      </c>
      <c r="K5025" s="3" t="s">
        <v>12017</v>
      </c>
      <c r="L5025" s="3" t="s">
        <v>12017</v>
      </c>
      <c r="M5025" s="3" t="n">
        <v>12</v>
      </c>
      <c r="N5025" s="20" t="n">
        <v>9.79</v>
      </c>
      <c r="O5025" s="21" t="s">
        <v>12101</v>
      </c>
    </row>
    <row r="5026" customFormat="false" ht="15" hidden="false" customHeight="true" outlineLevel="0" collapsed="false">
      <c r="A5026" s="3" t="s">
        <v>10064</v>
      </c>
      <c r="B5026" s="3" t="s">
        <v>24255</v>
      </c>
      <c r="C5026" s="3" t="s">
        <v>10063</v>
      </c>
      <c r="D5026" s="5" t="s">
        <v>24256</v>
      </c>
      <c r="E5026" s="5" t="s">
        <v>24074</v>
      </c>
      <c r="F5026" s="5" t="s">
        <v>24075</v>
      </c>
      <c r="G5026" s="5" t="s">
        <v>12207</v>
      </c>
      <c r="H5026" s="5" t="s">
        <v>12212</v>
      </c>
      <c r="I5026" s="5" t="s">
        <v>24178</v>
      </c>
      <c r="J5026" s="5" t="s">
        <v>12328</v>
      </c>
      <c r="K5026" s="3" t="s">
        <v>12017</v>
      </c>
      <c r="L5026" s="3" t="s">
        <v>12017</v>
      </c>
      <c r="M5026" s="3" t="n">
        <v>24</v>
      </c>
      <c r="N5026" s="20" t="n">
        <v>8.79</v>
      </c>
      <c r="O5026" s="21" t="s">
        <v>17409</v>
      </c>
    </row>
    <row r="5027" customFormat="false" ht="15" hidden="false" customHeight="true" outlineLevel="0" collapsed="false">
      <c r="A5027" s="3" t="s">
        <v>10066</v>
      </c>
      <c r="B5027" s="3" t="s">
        <v>24257</v>
      </c>
      <c r="C5027" s="3" t="s">
        <v>10065</v>
      </c>
      <c r="D5027" s="5" t="s">
        <v>24258</v>
      </c>
      <c r="E5027" s="5" t="s">
        <v>12457</v>
      </c>
      <c r="F5027" s="5" t="s">
        <v>12458</v>
      </c>
      <c r="G5027" s="5" t="s">
        <v>12207</v>
      </c>
      <c r="H5027" s="5" t="s">
        <v>12212</v>
      </c>
      <c r="I5027" s="5" t="s">
        <v>12340</v>
      </c>
      <c r="J5027" s="5" t="s">
        <v>12512</v>
      </c>
      <c r="K5027" s="3" t="s">
        <v>12021</v>
      </c>
      <c r="L5027" s="3" t="s">
        <v>12017</v>
      </c>
      <c r="M5027" s="3" t="n">
        <v>12</v>
      </c>
      <c r="N5027" s="20" t="n">
        <v>8.99</v>
      </c>
      <c r="O5027" s="21" t="s">
        <v>15738</v>
      </c>
    </row>
    <row r="5028" customFormat="false" ht="15" hidden="false" customHeight="true" outlineLevel="0" collapsed="false">
      <c r="A5028" s="3" t="s">
        <v>10068</v>
      </c>
      <c r="B5028" s="3" t="s">
        <v>24259</v>
      </c>
      <c r="C5028" s="3" t="s">
        <v>10067</v>
      </c>
      <c r="D5028" s="5" t="s">
        <v>24260</v>
      </c>
      <c r="E5028" s="5" t="s">
        <v>24084</v>
      </c>
      <c r="F5028" s="5" t="s">
        <v>24085</v>
      </c>
      <c r="G5028" s="5" t="s">
        <v>12207</v>
      </c>
      <c r="H5028" s="5" t="s">
        <v>12212</v>
      </c>
      <c r="I5028" s="5" t="s">
        <v>12340</v>
      </c>
      <c r="J5028" s="5" t="s">
        <v>12328</v>
      </c>
      <c r="K5028" s="3" t="s">
        <v>12017</v>
      </c>
      <c r="L5028" s="3" t="s">
        <v>12017</v>
      </c>
      <c r="M5028" s="3" t="n">
        <v>1</v>
      </c>
      <c r="N5028" s="20" t="n">
        <v>4.39</v>
      </c>
      <c r="O5028" s="21" t="s">
        <v>18900</v>
      </c>
    </row>
    <row r="5029" customFormat="false" ht="15" hidden="false" customHeight="true" outlineLevel="0" collapsed="false">
      <c r="A5029" s="3" t="s">
        <v>10070</v>
      </c>
      <c r="B5029" s="3" t="s">
        <v>24261</v>
      </c>
      <c r="C5029" s="3" t="s">
        <v>10069</v>
      </c>
      <c r="D5029" s="5" t="s">
        <v>24262</v>
      </c>
      <c r="E5029" s="5" t="s">
        <v>24074</v>
      </c>
      <c r="F5029" s="5" t="s">
        <v>24075</v>
      </c>
      <c r="G5029" s="5" t="s">
        <v>12207</v>
      </c>
      <c r="H5029" s="5" t="s">
        <v>12212</v>
      </c>
      <c r="I5029" s="5" t="s">
        <v>24178</v>
      </c>
      <c r="J5029" s="5" t="s">
        <v>12328</v>
      </c>
      <c r="K5029" s="3" t="s">
        <v>12017</v>
      </c>
      <c r="L5029" s="3" t="s">
        <v>12017</v>
      </c>
      <c r="M5029" s="3" t="n">
        <v>8</v>
      </c>
      <c r="N5029" s="20" t="n">
        <v>5.29</v>
      </c>
      <c r="O5029" s="21" t="s">
        <v>12752</v>
      </c>
    </row>
    <row r="5030" customFormat="false" ht="15" hidden="false" customHeight="true" outlineLevel="0" collapsed="false">
      <c r="A5030" s="3" t="s">
        <v>10072</v>
      </c>
      <c r="B5030" s="3" t="s">
        <v>24263</v>
      </c>
      <c r="C5030" s="3" t="s">
        <v>10071</v>
      </c>
      <c r="D5030" s="5" t="s">
        <v>24264</v>
      </c>
      <c r="E5030" s="5" t="s">
        <v>24084</v>
      </c>
      <c r="F5030" s="5" t="s">
        <v>24085</v>
      </c>
      <c r="G5030" s="5" t="s">
        <v>12207</v>
      </c>
      <c r="H5030" s="5" t="s">
        <v>12212</v>
      </c>
      <c r="I5030" s="5" t="s">
        <v>24178</v>
      </c>
      <c r="J5030" s="5" t="s">
        <v>12328</v>
      </c>
      <c r="K5030" s="3" t="s">
        <v>12017</v>
      </c>
      <c r="L5030" s="3" t="s">
        <v>12017</v>
      </c>
      <c r="M5030" s="3" t="n">
        <v>1</v>
      </c>
      <c r="N5030" s="20" t="n">
        <v>9.89</v>
      </c>
      <c r="O5030" s="21" t="s">
        <v>20648</v>
      </c>
    </row>
    <row r="5031" customFormat="false" ht="15" hidden="false" customHeight="true" outlineLevel="0" collapsed="false">
      <c r="A5031" s="3" t="s">
        <v>10074</v>
      </c>
      <c r="B5031" s="3" t="s">
        <v>24265</v>
      </c>
      <c r="C5031" s="3" t="s">
        <v>10073</v>
      </c>
      <c r="D5031" s="5" t="s">
        <v>24266</v>
      </c>
      <c r="E5031" s="5" t="s">
        <v>12457</v>
      </c>
      <c r="F5031" s="5" t="s">
        <v>12458</v>
      </c>
      <c r="G5031" s="5" t="s">
        <v>12207</v>
      </c>
      <c r="H5031" s="5" t="s">
        <v>12212</v>
      </c>
      <c r="I5031" s="5" t="s">
        <v>12340</v>
      </c>
      <c r="J5031" s="5" t="s">
        <v>12328</v>
      </c>
      <c r="K5031" s="3" t="s">
        <v>12021</v>
      </c>
      <c r="L5031" s="3" t="s">
        <v>12017</v>
      </c>
      <c r="M5031" s="3" t="n">
        <v>8</v>
      </c>
      <c r="N5031" s="20" t="n">
        <v>5.29</v>
      </c>
      <c r="O5031" s="21" t="s">
        <v>13399</v>
      </c>
    </row>
    <row r="5032" customFormat="false" ht="15" hidden="false" customHeight="true" outlineLevel="0" collapsed="false">
      <c r="A5032" s="3" t="s">
        <v>10076</v>
      </c>
      <c r="B5032" s="3" t="s">
        <v>24267</v>
      </c>
      <c r="C5032" s="3" t="s">
        <v>10075</v>
      </c>
      <c r="D5032" s="5" t="s">
        <v>24268</v>
      </c>
      <c r="E5032" s="5" t="s">
        <v>24111</v>
      </c>
      <c r="F5032" s="5" t="s">
        <v>24112</v>
      </c>
      <c r="G5032" s="5" t="s">
        <v>12207</v>
      </c>
      <c r="H5032" s="5" t="s">
        <v>12218</v>
      </c>
      <c r="I5032" s="5" t="s">
        <v>24269</v>
      </c>
      <c r="J5032" s="5" t="s">
        <v>12328</v>
      </c>
      <c r="K5032" s="3" t="s">
        <v>12017</v>
      </c>
      <c r="L5032" s="3" t="s">
        <v>12017</v>
      </c>
      <c r="M5032" s="3" t="n">
        <v>8</v>
      </c>
      <c r="N5032" s="20" t="n">
        <v>5.49</v>
      </c>
      <c r="O5032" s="21" t="s">
        <v>16137</v>
      </c>
    </row>
    <row r="5033" customFormat="false" ht="15" hidden="false" customHeight="true" outlineLevel="0" collapsed="false">
      <c r="A5033" s="3" t="s">
        <v>10078</v>
      </c>
      <c r="B5033" s="3" t="s">
        <v>24270</v>
      </c>
      <c r="C5033" s="3" t="s">
        <v>10077</v>
      </c>
      <c r="D5033" s="5" t="s">
        <v>24271</v>
      </c>
      <c r="E5033" s="5" t="s">
        <v>24074</v>
      </c>
      <c r="F5033" s="5" t="s">
        <v>24075</v>
      </c>
      <c r="G5033" s="5" t="s">
        <v>12207</v>
      </c>
      <c r="H5033" s="5" t="s">
        <v>12218</v>
      </c>
      <c r="I5033" s="5" t="s">
        <v>20109</v>
      </c>
      <c r="J5033" s="5" t="s">
        <v>12328</v>
      </c>
      <c r="K5033" s="3" t="s">
        <v>12017</v>
      </c>
      <c r="L5033" s="3" t="s">
        <v>12017</v>
      </c>
      <c r="M5033" s="3" t="n">
        <v>2</v>
      </c>
      <c r="N5033" s="20" t="n">
        <v>6.29</v>
      </c>
      <c r="O5033" s="21" t="s">
        <v>16534</v>
      </c>
    </row>
    <row r="5034" customFormat="false" ht="15" hidden="false" customHeight="true" outlineLevel="0" collapsed="false">
      <c r="A5034" s="3" t="s">
        <v>10080</v>
      </c>
      <c r="B5034" s="3" t="s">
        <v>24272</v>
      </c>
      <c r="C5034" s="3" t="s">
        <v>10079</v>
      </c>
      <c r="D5034" s="5" t="s">
        <v>24273</v>
      </c>
      <c r="E5034" s="5" t="s">
        <v>24111</v>
      </c>
      <c r="F5034" s="5" t="s">
        <v>24112</v>
      </c>
      <c r="G5034" s="5" t="s">
        <v>12207</v>
      </c>
      <c r="H5034" s="5" t="s">
        <v>12218</v>
      </c>
      <c r="I5034" s="5" t="s">
        <v>24269</v>
      </c>
      <c r="J5034" s="5" t="s">
        <v>12328</v>
      </c>
      <c r="K5034" s="3" t="s">
        <v>12017</v>
      </c>
      <c r="L5034" s="3" t="s">
        <v>12017</v>
      </c>
      <c r="M5034" s="3" t="n">
        <v>24</v>
      </c>
      <c r="N5034" s="20" t="n">
        <v>5.79</v>
      </c>
      <c r="O5034" s="21" t="s">
        <v>19572</v>
      </c>
    </row>
    <row r="5035" customFormat="false" ht="15" hidden="false" customHeight="true" outlineLevel="0" collapsed="false">
      <c r="A5035" s="3" t="s">
        <v>10082</v>
      </c>
      <c r="B5035" s="3" t="s">
        <v>24274</v>
      </c>
      <c r="C5035" s="3" t="s">
        <v>10081</v>
      </c>
      <c r="D5035" s="5" t="s">
        <v>24275</v>
      </c>
      <c r="E5035" s="5" t="s">
        <v>24084</v>
      </c>
      <c r="F5035" s="5" t="s">
        <v>24085</v>
      </c>
      <c r="G5035" s="5" t="s">
        <v>12207</v>
      </c>
      <c r="H5035" s="5" t="s">
        <v>12218</v>
      </c>
      <c r="I5035" s="5" t="s">
        <v>24269</v>
      </c>
      <c r="J5035" s="5" t="s">
        <v>12328</v>
      </c>
      <c r="K5035" s="3" t="s">
        <v>12017</v>
      </c>
      <c r="L5035" s="3" t="s">
        <v>12017</v>
      </c>
      <c r="M5035" s="3" t="n">
        <v>1</v>
      </c>
      <c r="N5035" s="20" t="n">
        <v>4.39</v>
      </c>
      <c r="O5035" s="21" t="s">
        <v>20609</v>
      </c>
    </row>
    <row r="5036" customFormat="false" ht="15" hidden="false" customHeight="true" outlineLevel="0" collapsed="false">
      <c r="A5036" s="3" t="s">
        <v>10084</v>
      </c>
      <c r="B5036" s="3" t="s">
        <v>24276</v>
      </c>
      <c r="C5036" s="3" t="s">
        <v>10083</v>
      </c>
      <c r="D5036" s="5" t="s">
        <v>24277</v>
      </c>
      <c r="E5036" s="5" t="s">
        <v>24084</v>
      </c>
      <c r="F5036" s="5" t="s">
        <v>24085</v>
      </c>
      <c r="G5036" s="5" t="s">
        <v>12207</v>
      </c>
      <c r="H5036" s="5" t="s">
        <v>12218</v>
      </c>
      <c r="I5036" s="5" t="s">
        <v>24269</v>
      </c>
      <c r="J5036" s="5" t="s">
        <v>12328</v>
      </c>
      <c r="K5036" s="3" t="s">
        <v>12017</v>
      </c>
      <c r="L5036" s="3" t="s">
        <v>12017</v>
      </c>
      <c r="M5036" s="3" t="n">
        <v>2</v>
      </c>
      <c r="N5036" s="20" t="n">
        <v>4.29</v>
      </c>
      <c r="O5036" s="21" t="s">
        <v>12360</v>
      </c>
    </row>
    <row r="5037" customFormat="false" ht="15" hidden="false" customHeight="true" outlineLevel="0" collapsed="false">
      <c r="A5037" s="3" t="s">
        <v>10086</v>
      </c>
      <c r="B5037" s="3" t="s">
        <v>24278</v>
      </c>
      <c r="C5037" s="3" t="s">
        <v>10085</v>
      </c>
      <c r="D5037" s="5" t="s">
        <v>24279</v>
      </c>
      <c r="E5037" s="5" t="s">
        <v>12457</v>
      </c>
      <c r="F5037" s="5" t="s">
        <v>12458</v>
      </c>
      <c r="G5037" s="5" t="s">
        <v>12207</v>
      </c>
      <c r="H5037" s="5" t="s">
        <v>12218</v>
      </c>
      <c r="I5037" s="5" t="s">
        <v>24269</v>
      </c>
      <c r="J5037" s="5" t="s">
        <v>12328</v>
      </c>
      <c r="K5037" s="3" t="s">
        <v>12021</v>
      </c>
      <c r="L5037" s="3" t="s">
        <v>12017</v>
      </c>
      <c r="M5037" s="3" t="n">
        <v>4</v>
      </c>
      <c r="N5037" s="20" t="n">
        <v>6.39</v>
      </c>
      <c r="O5037" s="21" t="s">
        <v>21555</v>
      </c>
    </row>
    <row r="5038" customFormat="false" ht="15" hidden="false" customHeight="true" outlineLevel="0" collapsed="false">
      <c r="A5038" s="3" t="s">
        <v>10088</v>
      </c>
      <c r="B5038" s="3" t="s">
        <v>24280</v>
      </c>
      <c r="C5038" s="3" t="s">
        <v>10087</v>
      </c>
      <c r="D5038" s="5" t="s">
        <v>24281</v>
      </c>
      <c r="E5038" s="5" t="s">
        <v>24111</v>
      </c>
      <c r="F5038" s="5" t="s">
        <v>24112</v>
      </c>
      <c r="G5038" s="5" t="s">
        <v>12207</v>
      </c>
      <c r="H5038" s="5" t="s">
        <v>12218</v>
      </c>
      <c r="I5038" s="5" t="s">
        <v>24269</v>
      </c>
      <c r="J5038" s="5" t="s">
        <v>12328</v>
      </c>
      <c r="K5038" s="3" t="s">
        <v>12017</v>
      </c>
      <c r="L5038" s="3" t="s">
        <v>12017</v>
      </c>
      <c r="M5038" s="3" t="n">
        <v>4</v>
      </c>
      <c r="N5038" s="20" t="n">
        <v>3.29</v>
      </c>
      <c r="O5038" s="21" t="s">
        <v>13507</v>
      </c>
    </row>
    <row r="5039" customFormat="false" ht="15" hidden="false" customHeight="true" outlineLevel="0" collapsed="false">
      <c r="A5039" s="3" t="s">
        <v>10090</v>
      </c>
      <c r="B5039" s="3" t="s">
        <v>24282</v>
      </c>
      <c r="C5039" s="3" t="s">
        <v>10089</v>
      </c>
      <c r="D5039" s="5" t="s">
        <v>24283</v>
      </c>
      <c r="E5039" s="5" t="s">
        <v>12457</v>
      </c>
      <c r="F5039" s="5" t="s">
        <v>12458</v>
      </c>
      <c r="G5039" s="5" t="s">
        <v>12207</v>
      </c>
      <c r="H5039" s="5" t="s">
        <v>12218</v>
      </c>
      <c r="I5039" s="5" t="s">
        <v>24269</v>
      </c>
      <c r="J5039" s="5" t="s">
        <v>12328</v>
      </c>
      <c r="K5039" s="3" t="s">
        <v>12021</v>
      </c>
      <c r="L5039" s="3" t="s">
        <v>12017</v>
      </c>
      <c r="M5039" s="3" t="n">
        <v>2</v>
      </c>
      <c r="N5039" s="20" t="n">
        <v>6.29</v>
      </c>
      <c r="O5039" s="21" t="s">
        <v>12959</v>
      </c>
    </row>
    <row r="5040" customFormat="false" ht="15" hidden="false" customHeight="true" outlineLevel="0" collapsed="false">
      <c r="A5040" s="3" t="s">
        <v>10092</v>
      </c>
      <c r="B5040" s="3" t="s">
        <v>24284</v>
      </c>
      <c r="C5040" s="3" t="s">
        <v>10091</v>
      </c>
      <c r="D5040" s="5" t="s">
        <v>24285</v>
      </c>
      <c r="E5040" s="5" t="s">
        <v>24074</v>
      </c>
      <c r="F5040" s="5" t="s">
        <v>24075</v>
      </c>
      <c r="G5040" s="5" t="s">
        <v>12207</v>
      </c>
      <c r="H5040" s="5" t="s">
        <v>12218</v>
      </c>
      <c r="I5040" s="5" t="s">
        <v>20109</v>
      </c>
      <c r="J5040" s="5" t="s">
        <v>12328</v>
      </c>
      <c r="K5040" s="3" t="s">
        <v>12017</v>
      </c>
      <c r="L5040" s="3" t="s">
        <v>12017</v>
      </c>
      <c r="M5040" s="3" t="n">
        <v>4</v>
      </c>
      <c r="N5040" s="20" t="n">
        <v>6.89</v>
      </c>
      <c r="O5040" s="21" t="s">
        <v>20714</v>
      </c>
    </row>
    <row r="5041" customFormat="false" ht="15" hidden="false" customHeight="true" outlineLevel="0" collapsed="false">
      <c r="A5041" s="3" t="s">
        <v>10094</v>
      </c>
      <c r="B5041" s="3" t="s">
        <v>24286</v>
      </c>
      <c r="C5041" s="3" t="s">
        <v>10093</v>
      </c>
      <c r="D5041" s="5" t="s">
        <v>24287</v>
      </c>
      <c r="E5041" s="5" t="s">
        <v>12457</v>
      </c>
      <c r="F5041" s="5" t="s">
        <v>12458</v>
      </c>
      <c r="G5041" s="5" t="s">
        <v>12207</v>
      </c>
      <c r="H5041" s="5" t="s">
        <v>12218</v>
      </c>
      <c r="I5041" s="5" t="s">
        <v>24269</v>
      </c>
      <c r="J5041" s="5" t="s">
        <v>12328</v>
      </c>
      <c r="K5041" s="3" t="s">
        <v>12021</v>
      </c>
      <c r="L5041" s="3" t="s">
        <v>12017</v>
      </c>
      <c r="M5041" s="3" t="n">
        <v>24</v>
      </c>
      <c r="N5041" s="20" t="n">
        <v>5.79</v>
      </c>
      <c r="O5041" s="21" t="s">
        <v>23360</v>
      </c>
    </row>
    <row r="5042" customFormat="false" ht="15" hidden="false" customHeight="true" outlineLevel="0" collapsed="false">
      <c r="A5042" s="3" t="s">
        <v>10096</v>
      </c>
      <c r="B5042" s="3" t="s">
        <v>24288</v>
      </c>
      <c r="C5042" s="3" t="s">
        <v>10095</v>
      </c>
      <c r="D5042" s="5" t="s">
        <v>24289</v>
      </c>
      <c r="E5042" s="5" t="s">
        <v>12457</v>
      </c>
      <c r="F5042" s="5" t="s">
        <v>12458</v>
      </c>
      <c r="G5042" s="5" t="s">
        <v>12207</v>
      </c>
      <c r="H5042" s="5" t="s">
        <v>12218</v>
      </c>
      <c r="I5042" s="5" t="s">
        <v>14390</v>
      </c>
      <c r="J5042" s="5" t="s">
        <v>12328</v>
      </c>
      <c r="K5042" s="3" t="s">
        <v>12021</v>
      </c>
      <c r="L5042" s="3" t="s">
        <v>12017</v>
      </c>
      <c r="M5042" s="3" t="n">
        <v>24</v>
      </c>
      <c r="N5042" s="20" t="n">
        <v>3.39</v>
      </c>
      <c r="O5042" s="21" t="s">
        <v>12137</v>
      </c>
    </row>
    <row r="5043" customFormat="false" ht="15" hidden="false" customHeight="true" outlineLevel="0" collapsed="false">
      <c r="A5043" s="3" t="s">
        <v>10098</v>
      </c>
      <c r="B5043" s="3" t="s">
        <v>24290</v>
      </c>
      <c r="C5043" s="3" t="s">
        <v>10097</v>
      </c>
      <c r="D5043" s="5" t="s">
        <v>24291</v>
      </c>
      <c r="E5043" s="5" t="s">
        <v>24074</v>
      </c>
      <c r="F5043" s="5" t="s">
        <v>24075</v>
      </c>
      <c r="G5043" s="5" t="s">
        <v>12207</v>
      </c>
      <c r="H5043" s="5" t="s">
        <v>12218</v>
      </c>
      <c r="I5043" s="5" t="s">
        <v>24269</v>
      </c>
      <c r="J5043" s="5" t="s">
        <v>12328</v>
      </c>
      <c r="K5043" s="3" t="s">
        <v>12017</v>
      </c>
      <c r="L5043" s="3" t="s">
        <v>12017</v>
      </c>
      <c r="M5043" s="3" t="n">
        <v>1</v>
      </c>
      <c r="N5043" s="20" t="n">
        <v>3.99</v>
      </c>
      <c r="O5043" s="21" t="s">
        <v>12439</v>
      </c>
    </row>
    <row r="5044" customFormat="false" ht="15" hidden="false" customHeight="true" outlineLevel="0" collapsed="false">
      <c r="A5044" s="3" t="s">
        <v>10100</v>
      </c>
      <c r="B5044" s="3" t="s">
        <v>24292</v>
      </c>
      <c r="C5044" s="3" t="s">
        <v>10099</v>
      </c>
      <c r="D5044" s="5" t="s">
        <v>24293</v>
      </c>
      <c r="E5044" s="5" t="s">
        <v>24111</v>
      </c>
      <c r="F5044" s="5" t="s">
        <v>24112</v>
      </c>
      <c r="G5044" s="5" t="s">
        <v>12207</v>
      </c>
      <c r="H5044" s="5" t="s">
        <v>12218</v>
      </c>
      <c r="I5044" s="5" t="s">
        <v>14390</v>
      </c>
      <c r="J5044" s="5" t="s">
        <v>12328</v>
      </c>
      <c r="K5044" s="3" t="s">
        <v>12017</v>
      </c>
      <c r="L5044" s="3" t="s">
        <v>12017</v>
      </c>
      <c r="M5044" s="3" t="n">
        <v>1</v>
      </c>
      <c r="N5044" s="20" t="n">
        <v>4.49</v>
      </c>
      <c r="O5044" s="21" t="s">
        <v>20418</v>
      </c>
    </row>
    <row r="5045" customFormat="false" ht="15" hidden="false" customHeight="true" outlineLevel="0" collapsed="false">
      <c r="A5045" s="3" t="s">
        <v>10102</v>
      </c>
      <c r="B5045" s="3" t="s">
        <v>24294</v>
      </c>
      <c r="C5045" s="3" t="s">
        <v>10101</v>
      </c>
      <c r="D5045" s="5" t="s">
        <v>24295</v>
      </c>
      <c r="E5045" s="5" t="s">
        <v>24074</v>
      </c>
      <c r="F5045" s="5" t="s">
        <v>24075</v>
      </c>
      <c r="G5045" s="5" t="s">
        <v>12207</v>
      </c>
      <c r="H5045" s="5" t="s">
        <v>12218</v>
      </c>
      <c r="I5045" s="5" t="s">
        <v>24269</v>
      </c>
      <c r="J5045" s="5" t="s">
        <v>12328</v>
      </c>
      <c r="K5045" s="3" t="s">
        <v>12017</v>
      </c>
      <c r="L5045" s="3" t="s">
        <v>12017</v>
      </c>
      <c r="M5045" s="3" t="n">
        <v>12</v>
      </c>
      <c r="N5045" s="20" t="n">
        <v>3.99</v>
      </c>
      <c r="O5045" s="21" t="s">
        <v>15165</v>
      </c>
    </row>
    <row r="5046" customFormat="false" ht="15" hidden="false" customHeight="true" outlineLevel="0" collapsed="false">
      <c r="A5046" s="3" t="s">
        <v>10104</v>
      </c>
      <c r="B5046" s="3" t="s">
        <v>24296</v>
      </c>
      <c r="C5046" s="3" t="s">
        <v>10103</v>
      </c>
      <c r="D5046" s="5" t="s">
        <v>24297</v>
      </c>
      <c r="E5046" s="5" t="s">
        <v>24111</v>
      </c>
      <c r="F5046" s="5" t="s">
        <v>24112</v>
      </c>
      <c r="G5046" s="5" t="s">
        <v>12207</v>
      </c>
      <c r="H5046" s="5" t="s">
        <v>12218</v>
      </c>
      <c r="I5046" s="5" t="s">
        <v>14390</v>
      </c>
      <c r="J5046" s="5" t="s">
        <v>12512</v>
      </c>
      <c r="K5046" s="3" t="s">
        <v>12017</v>
      </c>
      <c r="L5046" s="3" t="s">
        <v>12017</v>
      </c>
      <c r="M5046" s="3" t="n">
        <v>24</v>
      </c>
      <c r="N5046" s="20" t="n">
        <v>5.29</v>
      </c>
      <c r="O5046" s="21" t="s">
        <v>16527</v>
      </c>
    </row>
    <row r="5047" customFormat="false" ht="15" hidden="false" customHeight="true" outlineLevel="0" collapsed="false">
      <c r="A5047" s="3" t="s">
        <v>10106</v>
      </c>
      <c r="B5047" s="3" t="s">
        <v>24298</v>
      </c>
      <c r="C5047" s="3" t="s">
        <v>10105</v>
      </c>
      <c r="D5047" s="5" t="s">
        <v>24299</v>
      </c>
      <c r="E5047" s="5" t="s">
        <v>24084</v>
      </c>
      <c r="F5047" s="5" t="s">
        <v>24085</v>
      </c>
      <c r="G5047" s="5" t="s">
        <v>12207</v>
      </c>
      <c r="H5047" s="5" t="s">
        <v>12218</v>
      </c>
      <c r="I5047" s="5" t="s">
        <v>14390</v>
      </c>
      <c r="J5047" s="5" t="s">
        <v>12512</v>
      </c>
      <c r="K5047" s="3" t="s">
        <v>12017</v>
      </c>
      <c r="L5047" s="3" t="s">
        <v>12017</v>
      </c>
      <c r="M5047" s="3" t="n">
        <v>8</v>
      </c>
      <c r="N5047" s="20" t="n">
        <v>4.79</v>
      </c>
      <c r="O5047" s="21" t="s">
        <v>24046</v>
      </c>
    </row>
    <row r="5048" customFormat="false" ht="15" hidden="false" customHeight="true" outlineLevel="0" collapsed="false">
      <c r="A5048" s="3" t="s">
        <v>10108</v>
      </c>
      <c r="B5048" s="3" t="s">
        <v>24300</v>
      </c>
      <c r="C5048" s="3" t="s">
        <v>10107</v>
      </c>
      <c r="D5048" s="5" t="s">
        <v>24301</v>
      </c>
      <c r="E5048" s="5" t="s">
        <v>12457</v>
      </c>
      <c r="F5048" s="5" t="s">
        <v>12458</v>
      </c>
      <c r="G5048" s="5" t="s">
        <v>12207</v>
      </c>
      <c r="H5048" s="5" t="s">
        <v>12218</v>
      </c>
      <c r="I5048" s="5" t="s">
        <v>14390</v>
      </c>
      <c r="J5048" s="5" t="s">
        <v>12328</v>
      </c>
      <c r="K5048" s="3" t="s">
        <v>12021</v>
      </c>
      <c r="L5048" s="3" t="s">
        <v>12017</v>
      </c>
      <c r="M5048" s="3" t="n">
        <v>8</v>
      </c>
      <c r="N5048" s="20" t="n">
        <v>4.99</v>
      </c>
      <c r="O5048" s="21" t="s">
        <v>16653</v>
      </c>
    </row>
    <row r="5049" customFormat="false" ht="15" hidden="false" customHeight="true" outlineLevel="0" collapsed="false">
      <c r="A5049" s="3" t="s">
        <v>10110</v>
      </c>
      <c r="B5049" s="3" t="s">
        <v>24302</v>
      </c>
      <c r="C5049" s="3" t="s">
        <v>10109</v>
      </c>
      <c r="D5049" s="5" t="s">
        <v>24303</v>
      </c>
      <c r="E5049" s="5" t="s">
        <v>24074</v>
      </c>
      <c r="F5049" s="5" t="s">
        <v>24075</v>
      </c>
      <c r="G5049" s="5" t="s">
        <v>12207</v>
      </c>
      <c r="H5049" s="5" t="s">
        <v>12218</v>
      </c>
      <c r="I5049" s="5" t="s">
        <v>20109</v>
      </c>
      <c r="J5049" s="5" t="s">
        <v>12328</v>
      </c>
      <c r="K5049" s="3" t="s">
        <v>12017</v>
      </c>
      <c r="L5049" s="3" t="s">
        <v>12017</v>
      </c>
      <c r="M5049" s="3" t="n">
        <v>6</v>
      </c>
      <c r="N5049" s="20" t="n">
        <v>5.49</v>
      </c>
      <c r="O5049" s="21" t="s">
        <v>17266</v>
      </c>
    </row>
    <row r="5050" customFormat="false" ht="15" hidden="false" customHeight="true" outlineLevel="0" collapsed="false">
      <c r="A5050" s="3" t="s">
        <v>10112</v>
      </c>
      <c r="B5050" s="3" t="s">
        <v>24304</v>
      </c>
      <c r="C5050" s="3" t="s">
        <v>10111</v>
      </c>
      <c r="D5050" s="5" t="s">
        <v>24305</v>
      </c>
      <c r="E5050" s="5" t="s">
        <v>12457</v>
      </c>
      <c r="F5050" s="5" t="s">
        <v>12458</v>
      </c>
      <c r="G5050" s="5" t="s">
        <v>12207</v>
      </c>
      <c r="H5050" s="5" t="s">
        <v>12218</v>
      </c>
      <c r="I5050" s="5" t="s">
        <v>14390</v>
      </c>
      <c r="J5050" s="5" t="s">
        <v>12328</v>
      </c>
      <c r="K5050" s="3" t="s">
        <v>12021</v>
      </c>
      <c r="L5050" s="3" t="s">
        <v>12017</v>
      </c>
      <c r="M5050" s="3" t="n">
        <v>4</v>
      </c>
      <c r="N5050" s="20" t="n">
        <v>6.49</v>
      </c>
      <c r="O5050" s="21" t="s">
        <v>13502</v>
      </c>
    </row>
    <row r="5051" customFormat="false" ht="15" hidden="false" customHeight="true" outlineLevel="0" collapsed="false">
      <c r="A5051" s="3" t="s">
        <v>10114</v>
      </c>
      <c r="B5051" s="3" t="s">
        <v>24306</v>
      </c>
      <c r="C5051" s="3" t="s">
        <v>10113</v>
      </c>
      <c r="D5051" s="5" t="s">
        <v>24307</v>
      </c>
      <c r="E5051" s="5" t="s">
        <v>24074</v>
      </c>
      <c r="F5051" s="5" t="s">
        <v>24075</v>
      </c>
      <c r="G5051" s="5" t="s">
        <v>12207</v>
      </c>
      <c r="H5051" s="5" t="s">
        <v>12218</v>
      </c>
      <c r="I5051" s="5" t="s">
        <v>14390</v>
      </c>
      <c r="J5051" s="5" t="s">
        <v>12328</v>
      </c>
      <c r="K5051" s="3" t="s">
        <v>12017</v>
      </c>
      <c r="L5051" s="3" t="s">
        <v>12017</v>
      </c>
      <c r="M5051" s="3" t="n">
        <v>8</v>
      </c>
      <c r="N5051" s="20" t="n">
        <v>5.99</v>
      </c>
      <c r="O5051" s="21" t="s">
        <v>20127</v>
      </c>
    </row>
    <row r="5052" customFormat="false" ht="15" hidden="false" customHeight="true" outlineLevel="0" collapsed="false">
      <c r="A5052" s="3" t="s">
        <v>10116</v>
      </c>
      <c r="B5052" s="3" t="s">
        <v>24308</v>
      </c>
      <c r="C5052" s="3" t="s">
        <v>10115</v>
      </c>
      <c r="D5052" s="5" t="s">
        <v>24309</v>
      </c>
      <c r="E5052" s="5" t="s">
        <v>12457</v>
      </c>
      <c r="F5052" s="5" t="s">
        <v>12458</v>
      </c>
      <c r="G5052" s="5" t="s">
        <v>12207</v>
      </c>
      <c r="H5052" s="5" t="s">
        <v>12218</v>
      </c>
      <c r="I5052" s="5" t="s">
        <v>24269</v>
      </c>
      <c r="J5052" s="5" t="s">
        <v>12328</v>
      </c>
      <c r="K5052" s="3" t="s">
        <v>12021</v>
      </c>
      <c r="L5052" s="3" t="s">
        <v>12017</v>
      </c>
      <c r="M5052" s="3" t="n">
        <v>4</v>
      </c>
      <c r="N5052" s="20" t="n">
        <v>4.79</v>
      </c>
      <c r="O5052" s="21" t="s">
        <v>16241</v>
      </c>
    </row>
    <row r="5053" customFormat="false" ht="15" hidden="false" customHeight="true" outlineLevel="0" collapsed="false">
      <c r="A5053" s="3" t="s">
        <v>10118</v>
      </c>
      <c r="B5053" s="3" t="s">
        <v>24310</v>
      </c>
      <c r="C5053" s="3" t="s">
        <v>10117</v>
      </c>
      <c r="D5053" s="5" t="s">
        <v>24311</v>
      </c>
      <c r="E5053" s="5" t="s">
        <v>12457</v>
      </c>
      <c r="F5053" s="5" t="s">
        <v>12458</v>
      </c>
      <c r="G5053" s="5" t="s">
        <v>12207</v>
      </c>
      <c r="H5053" s="5" t="s">
        <v>12218</v>
      </c>
      <c r="I5053" s="5" t="s">
        <v>20109</v>
      </c>
      <c r="J5053" s="5" t="s">
        <v>12328</v>
      </c>
      <c r="K5053" s="3" t="s">
        <v>12021</v>
      </c>
      <c r="L5053" s="3" t="s">
        <v>12017</v>
      </c>
      <c r="M5053" s="3" t="n">
        <v>24</v>
      </c>
      <c r="N5053" s="20" t="n">
        <v>3.89</v>
      </c>
      <c r="O5053" s="21" t="s">
        <v>20898</v>
      </c>
    </row>
    <row r="5054" customFormat="false" ht="15" hidden="false" customHeight="true" outlineLevel="0" collapsed="false">
      <c r="A5054" s="3" t="s">
        <v>10120</v>
      </c>
      <c r="B5054" s="3" t="s">
        <v>24312</v>
      </c>
      <c r="C5054" s="3" t="s">
        <v>10119</v>
      </c>
      <c r="D5054" s="5" t="s">
        <v>24313</v>
      </c>
      <c r="E5054" s="5" t="s">
        <v>24111</v>
      </c>
      <c r="F5054" s="5" t="s">
        <v>24112</v>
      </c>
      <c r="G5054" s="5" t="s">
        <v>12207</v>
      </c>
      <c r="H5054" s="5" t="s">
        <v>12218</v>
      </c>
      <c r="I5054" s="5" t="s">
        <v>14390</v>
      </c>
      <c r="J5054" s="5" t="s">
        <v>12328</v>
      </c>
      <c r="K5054" s="3" t="s">
        <v>12017</v>
      </c>
      <c r="L5054" s="3" t="s">
        <v>12017</v>
      </c>
      <c r="M5054" s="3" t="n">
        <v>24</v>
      </c>
      <c r="N5054" s="20" t="n">
        <v>3.99</v>
      </c>
      <c r="O5054" s="21" t="s">
        <v>22062</v>
      </c>
    </row>
    <row r="5055" customFormat="false" ht="15" hidden="false" customHeight="true" outlineLevel="0" collapsed="false">
      <c r="A5055" s="3" t="s">
        <v>10122</v>
      </c>
      <c r="B5055" s="3" t="s">
        <v>24314</v>
      </c>
      <c r="C5055" s="3" t="s">
        <v>10121</v>
      </c>
      <c r="D5055" s="5" t="s">
        <v>24315</v>
      </c>
      <c r="E5055" s="5" t="s">
        <v>24084</v>
      </c>
      <c r="F5055" s="5" t="s">
        <v>24085</v>
      </c>
      <c r="G5055" s="5" t="s">
        <v>12207</v>
      </c>
      <c r="H5055" s="5" t="s">
        <v>12218</v>
      </c>
      <c r="I5055" s="5" t="s">
        <v>24269</v>
      </c>
      <c r="J5055" s="5" t="s">
        <v>12328</v>
      </c>
      <c r="K5055" s="3" t="s">
        <v>12017</v>
      </c>
      <c r="L5055" s="3" t="s">
        <v>12017</v>
      </c>
      <c r="M5055" s="3" t="n">
        <v>2</v>
      </c>
      <c r="N5055" s="20" t="n">
        <v>4.49</v>
      </c>
      <c r="O5055" s="21" t="s">
        <v>13733</v>
      </c>
    </row>
    <row r="5056" customFormat="false" ht="15" hidden="false" customHeight="true" outlineLevel="0" collapsed="false">
      <c r="A5056" s="3" t="s">
        <v>10124</v>
      </c>
      <c r="B5056" s="3" t="s">
        <v>24316</v>
      </c>
      <c r="C5056" s="3" t="s">
        <v>10123</v>
      </c>
      <c r="D5056" s="5" t="s">
        <v>24317</v>
      </c>
      <c r="E5056" s="5" t="s">
        <v>24084</v>
      </c>
      <c r="F5056" s="5" t="s">
        <v>24085</v>
      </c>
      <c r="G5056" s="5" t="s">
        <v>12207</v>
      </c>
      <c r="H5056" s="5" t="s">
        <v>12218</v>
      </c>
      <c r="I5056" s="5" t="s">
        <v>20109</v>
      </c>
      <c r="J5056" s="5" t="s">
        <v>12328</v>
      </c>
      <c r="K5056" s="3" t="s">
        <v>12017</v>
      </c>
      <c r="L5056" s="3" t="s">
        <v>12017</v>
      </c>
      <c r="M5056" s="3" t="n">
        <v>1</v>
      </c>
      <c r="N5056" s="20" t="n">
        <v>6.79</v>
      </c>
      <c r="O5056" s="21" t="s">
        <v>17832</v>
      </c>
    </row>
    <row r="5057" customFormat="false" ht="15" hidden="false" customHeight="true" outlineLevel="0" collapsed="false">
      <c r="A5057" s="3" t="s">
        <v>10126</v>
      </c>
      <c r="B5057" s="3" t="s">
        <v>24318</v>
      </c>
      <c r="C5057" s="3" t="s">
        <v>10125</v>
      </c>
      <c r="D5057" s="5" t="s">
        <v>24319</v>
      </c>
      <c r="E5057" s="5" t="s">
        <v>12457</v>
      </c>
      <c r="F5057" s="5" t="s">
        <v>12458</v>
      </c>
      <c r="G5057" s="5" t="s">
        <v>12207</v>
      </c>
      <c r="H5057" s="5" t="s">
        <v>12218</v>
      </c>
      <c r="I5057" s="5" t="s">
        <v>14390</v>
      </c>
      <c r="J5057" s="5" t="s">
        <v>12328</v>
      </c>
      <c r="K5057" s="3" t="s">
        <v>12021</v>
      </c>
      <c r="L5057" s="3" t="s">
        <v>12017</v>
      </c>
      <c r="M5057" s="3" t="n">
        <v>1</v>
      </c>
      <c r="N5057" s="20" t="n">
        <v>6.79</v>
      </c>
      <c r="O5057" s="21" t="s">
        <v>15038</v>
      </c>
    </row>
    <row r="5058" customFormat="false" ht="15" hidden="false" customHeight="true" outlineLevel="0" collapsed="false">
      <c r="A5058" s="3" t="s">
        <v>10128</v>
      </c>
      <c r="B5058" s="3" t="s">
        <v>24320</v>
      </c>
      <c r="C5058" s="3" t="s">
        <v>10127</v>
      </c>
      <c r="D5058" s="5" t="s">
        <v>24321</v>
      </c>
      <c r="E5058" s="5" t="s">
        <v>24084</v>
      </c>
      <c r="F5058" s="5" t="s">
        <v>24085</v>
      </c>
      <c r="G5058" s="5" t="s">
        <v>12207</v>
      </c>
      <c r="H5058" s="5" t="s">
        <v>12218</v>
      </c>
      <c r="I5058" s="5" t="s">
        <v>20109</v>
      </c>
      <c r="J5058" s="5" t="s">
        <v>12328</v>
      </c>
      <c r="K5058" s="3" t="s">
        <v>12017</v>
      </c>
      <c r="L5058" s="3" t="s">
        <v>12017</v>
      </c>
      <c r="M5058" s="3" t="n">
        <v>12</v>
      </c>
      <c r="N5058" s="20" t="n">
        <v>5.79</v>
      </c>
      <c r="O5058" s="21" t="s">
        <v>13657</v>
      </c>
    </row>
    <row r="5059" customFormat="false" ht="15" hidden="false" customHeight="true" outlineLevel="0" collapsed="false">
      <c r="A5059" s="3" t="s">
        <v>10130</v>
      </c>
      <c r="B5059" s="3" t="s">
        <v>24322</v>
      </c>
      <c r="C5059" s="3" t="s">
        <v>10129</v>
      </c>
      <c r="D5059" s="5" t="s">
        <v>24323</v>
      </c>
      <c r="E5059" s="5" t="s">
        <v>24111</v>
      </c>
      <c r="F5059" s="5" t="s">
        <v>24112</v>
      </c>
      <c r="G5059" s="5" t="s">
        <v>12207</v>
      </c>
      <c r="H5059" s="5" t="s">
        <v>12218</v>
      </c>
      <c r="I5059" s="5" t="s">
        <v>20109</v>
      </c>
      <c r="J5059" s="5" t="s">
        <v>12512</v>
      </c>
      <c r="K5059" s="3" t="s">
        <v>12017</v>
      </c>
      <c r="L5059" s="3" t="s">
        <v>12017</v>
      </c>
      <c r="M5059" s="3" t="n">
        <v>1</v>
      </c>
      <c r="N5059" s="20" t="n">
        <v>6.89</v>
      </c>
      <c r="O5059" s="21" t="s">
        <v>18852</v>
      </c>
    </row>
    <row r="5060" customFormat="false" ht="15" hidden="false" customHeight="true" outlineLevel="0" collapsed="false">
      <c r="A5060" s="3" t="s">
        <v>10132</v>
      </c>
      <c r="B5060" s="3" t="s">
        <v>24324</v>
      </c>
      <c r="C5060" s="3" t="s">
        <v>10131</v>
      </c>
      <c r="D5060" s="5" t="s">
        <v>24325</v>
      </c>
      <c r="E5060" s="5" t="s">
        <v>24111</v>
      </c>
      <c r="F5060" s="5" t="s">
        <v>24112</v>
      </c>
      <c r="G5060" s="5" t="s">
        <v>12207</v>
      </c>
      <c r="H5060" s="5" t="s">
        <v>12218</v>
      </c>
      <c r="I5060" s="5" t="s">
        <v>20109</v>
      </c>
      <c r="J5060" s="5" t="s">
        <v>12328</v>
      </c>
      <c r="K5060" s="3" t="s">
        <v>12017</v>
      </c>
      <c r="L5060" s="3" t="s">
        <v>12017</v>
      </c>
      <c r="M5060" s="3" t="n">
        <v>4</v>
      </c>
      <c r="N5060" s="20" t="n">
        <v>4.39</v>
      </c>
      <c r="O5060" s="21" t="s">
        <v>19419</v>
      </c>
    </row>
    <row r="5061" customFormat="false" ht="15" hidden="false" customHeight="true" outlineLevel="0" collapsed="false">
      <c r="A5061" s="3" t="s">
        <v>10134</v>
      </c>
      <c r="B5061" s="3" t="s">
        <v>24326</v>
      </c>
      <c r="C5061" s="3" t="s">
        <v>10133</v>
      </c>
      <c r="D5061" s="5" t="s">
        <v>24327</v>
      </c>
      <c r="E5061" s="5" t="s">
        <v>24111</v>
      </c>
      <c r="F5061" s="5" t="s">
        <v>24112</v>
      </c>
      <c r="G5061" s="5" t="s">
        <v>12207</v>
      </c>
      <c r="H5061" s="5" t="s">
        <v>12218</v>
      </c>
      <c r="I5061" s="5" t="s">
        <v>20109</v>
      </c>
      <c r="J5061" s="5" t="s">
        <v>12328</v>
      </c>
      <c r="K5061" s="3" t="s">
        <v>12017</v>
      </c>
      <c r="L5061" s="3" t="s">
        <v>12017</v>
      </c>
      <c r="M5061" s="3" t="n">
        <v>24</v>
      </c>
      <c r="N5061" s="20" t="n">
        <v>6.49</v>
      </c>
      <c r="O5061" s="21" t="s">
        <v>24328</v>
      </c>
    </row>
    <row r="5062" customFormat="false" ht="15" hidden="false" customHeight="true" outlineLevel="0" collapsed="false">
      <c r="A5062" s="3" t="s">
        <v>10136</v>
      </c>
      <c r="B5062" s="3" t="s">
        <v>24329</v>
      </c>
      <c r="C5062" s="3" t="s">
        <v>10135</v>
      </c>
      <c r="D5062" s="5" t="s">
        <v>24330</v>
      </c>
      <c r="E5062" s="5" t="s">
        <v>24084</v>
      </c>
      <c r="F5062" s="5" t="s">
        <v>24085</v>
      </c>
      <c r="G5062" s="5" t="s">
        <v>12207</v>
      </c>
      <c r="H5062" s="5" t="s">
        <v>12218</v>
      </c>
      <c r="I5062" s="5" t="s">
        <v>20109</v>
      </c>
      <c r="J5062" s="5" t="s">
        <v>12328</v>
      </c>
      <c r="K5062" s="3" t="s">
        <v>12017</v>
      </c>
      <c r="L5062" s="3" t="s">
        <v>12017</v>
      </c>
      <c r="M5062" s="3" t="n">
        <v>1</v>
      </c>
      <c r="N5062" s="20" t="n">
        <v>3.79</v>
      </c>
      <c r="O5062" s="21" t="s">
        <v>24331</v>
      </c>
    </row>
    <row r="5063" customFormat="false" ht="15" hidden="false" customHeight="true" outlineLevel="0" collapsed="false">
      <c r="A5063" s="3" t="s">
        <v>10138</v>
      </c>
      <c r="B5063" s="3" t="s">
        <v>24332</v>
      </c>
      <c r="C5063" s="3" t="s">
        <v>10137</v>
      </c>
      <c r="D5063" s="5" t="s">
        <v>24333</v>
      </c>
      <c r="E5063" s="5" t="s">
        <v>12457</v>
      </c>
      <c r="F5063" s="5" t="s">
        <v>12458</v>
      </c>
      <c r="G5063" s="5" t="s">
        <v>12207</v>
      </c>
      <c r="H5063" s="5" t="s">
        <v>12218</v>
      </c>
      <c r="I5063" s="5" t="s">
        <v>20109</v>
      </c>
      <c r="J5063" s="5" t="s">
        <v>12328</v>
      </c>
      <c r="K5063" s="3" t="s">
        <v>12021</v>
      </c>
      <c r="L5063" s="3" t="s">
        <v>12017</v>
      </c>
      <c r="M5063" s="3" t="n">
        <v>24</v>
      </c>
      <c r="N5063" s="20" t="n">
        <v>4.29</v>
      </c>
      <c r="O5063" s="21" t="s">
        <v>20374</v>
      </c>
    </row>
    <row r="5064" customFormat="false" ht="15" hidden="false" customHeight="true" outlineLevel="0" collapsed="false">
      <c r="A5064" s="3" t="s">
        <v>10140</v>
      </c>
      <c r="B5064" s="3" t="s">
        <v>24334</v>
      </c>
      <c r="C5064" s="3" t="s">
        <v>10139</v>
      </c>
      <c r="D5064" s="5" t="s">
        <v>24335</v>
      </c>
      <c r="E5064" s="5" t="s">
        <v>24074</v>
      </c>
      <c r="F5064" s="5" t="s">
        <v>24075</v>
      </c>
      <c r="G5064" s="5" t="s">
        <v>12207</v>
      </c>
      <c r="H5064" s="5" t="s">
        <v>12218</v>
      </c>
      <c r="I5064" s="5" t="s">
        <v>24269</v>
      </c>
      <c r="J5064" s="5" t="s">
        <v>12328</v>
      </c>
      <c r="K5064" s="3" t="s">
        <v>12017</v>
      </c>
      <c r="L5064" s="3" t="s">
        <v>12017</v>
      </c>
      <c r="M5064" s="3" t="n">
        <v>1</v>
      </c>
      <c r="N5064" s="20" t="n">
        <v>3.39</v>
      </c>
      <c r="O5064" s="21" t="s">
        <v>23297</v>
      </c>
    </row>
    <row r="5065" customFormat="false" ht="15" hidden="false" customHeight="true" outlineLevel="0" collapsed="false">
      <c r="A5065" s="3" t="s">
        <v>10142</v>
      </c>
      <c r="B5065" s="3" t="s">
        <v>24336</v>
      </c>
      <c r="C5065" s="3" t="s">
        <v>10141</v>
      </c>
      <c r="D5065" s="5" t="s">
        <v>24337</v>
      </c>
      <c r="E5065" s="5" t="s">
        <v>24074</v>
      </c>
      <c r="F5065" s="5" t="s">
        <v>24075</v>
      </c>
      <c r="G5065" s="5" t="s">
        <v>12207</v>
      </c>
      <c r="H5065" s="5" t="s">
        <v>12218</v>
      </c>
      <c r="I5065" s="5" t="s">
        <v>14390</v>
      </c>
      <c r="J5065" s="5" t="s">
        <v>12328</v>
      </c>
      <c r="K5065" s="3" t="s">
        <v>12017</v>
      </c>
      <c r="L5065" s="3" t="s">
        <v>12017</v>
      </c>
      <c r="M5065" s="3" t="n">
        <v>8</v>
      </c>
      <c r="N5065" s="20" t="n">
        <v>4.49</v>
      </c>
      <c r="O5065" s="21" t="s">
        <v>16374</v>
      </c>
    </row>
    <row r="5066" customFormat="false" ht="15" hidden="false" customHeight="true" outlineLevel="0" collapsed="false">
      <c r="A5066" s="3" t="s">
        <v>10144</v>
      </c>
      <c r="B5066" s="3" t="s">
        <v>24338</v>
      </c>
      <c r="C5066" s="3" t="s">
        <v>10143</v>
      </c>
      <c r="D5066" s="5" t="s">
        <v>24339</v>
      </c>
      <c r="E5066" s="5" t="s">
        <v>24111</v>
      </c>
      <c r="F5066" s="5" t="s">
        <v>24112</v>
      </c>
      <c r="G5066" s="5" t="s">
        <v>12207</v>
      </c>
      <c r="H5066" s="5" t="s">
        <v>12218</v>
      </c>
      <c r="I5066" s="5" t="s">
        <v>14390</v>
      </c>
      <c r="J5066" s="5" t="s">
        <v>12328</v>
      </c>
      <c r="K5066" s="3" t="s">
        <v>12017</v>
      </c>
      <c r="L5066" s="3" t="s">
        <v>12017</v>
      </c>
      <c r="M5066" s="3" t="n">
        <v>1</v>
      </c>
      <c r="N5066" s="20" t="n">
        <v>5.29</v>
      </c>
      <c r="O5066" s="21" t="s">
        <v>22856</v>
      </c>
    </row>
    <row r="5067" customFormat="false" ht="15" hidden="false" customHeight="true" outlineLevel="0" collapsed="false">
      <c r="A5067" s="3" t="s">
        <v>10146</v>
      </c>
      <c r="B5067" s="3" t="s">
        <v>24340</v>
      </c>
      <c r="C5067" s="3" t="s">
        <v>10145</v>
      </c>
      <c r="D5067" s="5" t="s">
        <v>24341</v>
      </c>
      <c r="E5067" s="5" t="s">
        <v>24084</v>
      </c>
      <c r="F5067" s="5" t="s">
        <v>24085</v>
      </c>
      <c r="G5067" s="5" t="s">
        <v>12207</v>
      </c>
      <c r="H5067" s="5" t="s">
        <v>12218</v>
      </c>
      <c r="I5067" s="5" t="s">
        <v>24269</v>
      </c>
      <c r="J5067" s="5" t="s">
        <v>12512</v>
      </c>
      <c r="K5067" s="3" t="s">
        <v>12017</v>
      </c>
      <c r="L5067" s="3" t="s">
        <v>12017</v>
      </c>
      <c r="M5067" s="3" t="n">
        <v>4</v>
      </c>
      <c r="N5067" s="20" t="n">
        <v>6.79</v>
      </c>
      <c r="O5067" s="21" t="s">
        <v>12189</v>
      </c>
    </row>
    <row r="5068" customFormat="false" ht="15" hidden="false" customHeight="true" outlineLevel="0" collapsed="false">
      <c r="A5068" s="3" t="s">
        <v>10148</v>
      </c>
      <c r="B5068" s="3" t="s">
        <v>24342</v>
      </c>
      <c r="C5068" s="3" t="s">
        <v>10147</v>
      </c>
      <c r="D5068" s="5" t="s">
        <v>24343</v>
      </c>
      <c r="E5068" s="5" t="s">
        <v>24074</v>
      </c>
      <c r="F5068" s="5" t="s">
        <v>24075</v>
      </c>
      <c r="G5068" s="5" t="s">
        <v>12207</v>
      </c>
      <c r="H5068" s="5" t="s">
        <v>12218</v>
      </c>
      <c r="I5068" s="5" t="s">
        <v>20109</v>
      </c>
      <c r="J5068" s="5" t="s">
        <v>12328</v>
      </c>
      <c r="K5068" s="3" t="s">
        <v>12017</v>
      </c>
      <c r="L5068" s="3" t="s">
        <v>12017</v>
      </c>
      <c r="M5068" s="3" t="n">
        <v>8</v>
      </c>
      <c r="N5068" s="20" t="n">
        <v>6.29</v>
      </c>
      <c r="O5068" s="21" t="s">
        <v>15074</v>
      </c>
    </row>
    <row r="5069" customFormat="false" ht="15" hidden="false" customHeight="true" outlineLevel="0" collapsed="false">
      <c r="A5069" s="3" t="s">
        <v>10150</v>
      </c>
      <c r="B5069" s="3" t="s">
        <v>24344</v>
      </c>
      <c r="C5069" s="3" t="s">
        <v>10149</v>
      </c>
      <c r="D5069" s="5" t="s">
        <v>24345</v>
      </c>
      <c r="E5069" s="5" t="s">
        <v>24074</v>
      </c>
      <c r="F5069" s="5" t="s">
        <v>24075</v>
      </c>
      <c r="G5069" s="5" t="s">
        <v>12207</v>
      </c>
      <c r="H5069" s="5" t="s">
        <v>12218</v>
      </c>
      <c r="I5069" s="5" t="s">
        <v>14390</v>
      </c>
      <c r="J5069" s="5" t="s">
        <v>12328</v>
      </c>
      <c r="K5069" s="3" t="s">
        <v>12017</v>
      </c>
      <c r="L5069" s="3" t="s">
        <v>12017</v>
      </c>
      <c r="M5069" s="3" t="n">
        <v>4</v>
      </c>
      <c r="N5069" s="20" t="n">
        <v>3.39</v>
      </c>
      <c r="O5069" s="21" t="s">
        <v>18874</v>
      </c>
    </row>
    <row r="5070" customFormat="false" ht="15" hidden="false" customHeight="true" outlineLevel="0" collapsed="false">
      <c r="A5070" s="3" t="s">
        <v>10152</v>
      </c>
      <c r="B5070" s="3" t="s">
        <v>24346</v>
      </c>
      <c r="C5070" s="3" t="s">
        <v>10151</v>
      </c>
      <c r="D5070" s="5" t="s">
        <v>24347</v>
      </c>
      <c r="E5070" s="5" t="s">
        <v>24084</v>
      </c>
      <c r="F5070" s="5" t="s">
        <v>24085</v>
      </c>
      <c r="G5070" s="5" t="s">
        <v>12207</v>
      </c>
      <c r="H5070" s="5" t="s">
        <v>12218</v>
      </c>
      <c r="I5070" s="5" t="s">
        <v>24269</v>
      </c>
      <c r="J5070" s="5" t="s">
        <v>12328</v>
      </c>
      <c r="K5070" s="3" t="s">
        <v>12017</v>
      </c>
      <c r="L5070" s="3" t="s">
        <v>12017</v>
      </c>
      <c r="M5070" s="3" t="n">
        <v>12</v>
      </c>
      <c r="N5070" s="20" t="n">
        <v>6.79</v>
      </c>
      <c r="O5070" s="21" t="s">
        <v>16400</v>
      </c>
    </row>
    <row r="5071" customFormat="false" ht="15" hidden="false" customHeight="true" outlineLevel="0" collapsed="false">
      <c r="A5071" s="3" t="s">
        <v>10154</v>
      </c>
      <c r="B5071" s="3" t="s">
        <v>24348</v>
      </c>
      <c r="C5071" s="3" t="s">
        <v>10153</v>
      </c>
      <c r="D5071" s="5" t="s">
        <v>24349</v>
      </c>
      <c r="E5071" s="5" t="s">
        <v>12457</v>
      </c>
      <c r="F5071" s="5" t="s">
        <v>12458</v>
      </c>
      <c r="G5071" s="5" t="s">
        <v>12207</v>
      </c>
      <c r="H5071" s="5" t="s">
        <v>12218</v>
      </c>
      <c r="I5071" s="5" t="s">
        <v>14390</v>
      </c>
      <c r="J5071" s="5" t="s">
        <v>12328</v>
      </c>
      <c r="K5071" s="3" t="s">
        <v>12021</v>
      </c>
      <c r="L5071" s="3" t="s">
        <v>12017</v>
      </c>
      <c r="M5071" s="3" t="n">
        <v>1</v>
      </c>
      <c r="N5071" s="20" t="n">
        <v>3.79</v>
      </c>
      <c r="O5071" s="21" t="s">
        <v>15292</v>
      </c>
    </row>
    <row r="5072" customFormat="false" ht="15" hidden="false" customHeight="true" outlineLevel="0" collapsed="false">
      <c r="A5072" s="3" t="s">
        <v>10156</v>
      </c>
      <c r="B5072" s="3" t="s">
        <v>24350</v>
      </c>
      <c r="C5072" s="3" t="s">
        <v>10155</v>
      </c>
      <c r="D5072" s="5" t="s">
        <v>24351</v>
      </c>
      <c r="E5072" s="5" t="s">
        <v>12457</v>
      </c>
      <c r="F5072" s="5" t="s">
        <v>12458</v>
      </c>
      <c r="G5072" s="5" t="s">
        <v>12207</v>
      </c>
      <c r="H5072" s="5" t="s">
        <v>12218</v>
      </c>
      <c r="I5072" s="5" t="s">
        <v>24269</v>
      </c>
      <c r="J5072" s="5" t="s">
        <v>12328</v>
      </c>
      <c r="K5072" s="3" t="s">
        <v>12021</v>
      </c>
      <c r="L5072" s="3" t="s">
        <v>12017</v>
      </c>
      <c r="M5072" s="3" t="n">
        <v>12</v>
      </c>
      <c r="N5072" s="20" t="n">
        <v>5.49</v>
      </c>
      <c r="O5072" s="21" t="s">
        <v>12428</v>
      </c>
    </row>
    <row r="5073" customFormat="false" ht="15" hidden="false" customHeight="true" outlineLevel="0" collapsed="false">
      <c r="A5073" s="3" t="s">
        <v>10158</v>
      </c>
      <c r="B5073" s="3" t="s">
        <v>24352</v>
      </c>
      <c r="C5073" s="3" t="s">
        <v>10157</v>
      </c>
      <c r="D5073" s="5" t="s">
        <v>24353</v>
      </c>
      <c r="E5073" s="5" t="s">
        <v>24111</v>
      </c>
      <c r="F5073" s="5" t="s">
        <v>24112</v>
      </c>
      <c r="G5073" s="5" t="s">
        <v>12207</v>
      </c>
      <c r="H5073" s="5" t="s">
        <v>12218</v>
      </c>
      <c r="I5073" s="5" t="s">
        <v>20109</v>
      </c>
      <c r="J5073" s="5" t="s">
        <v>12328</v>
      </c>
      <c r="K5073" s="3" t="s">
        <v>12017</v>
      </c>
      <c r="L5073" s="3" t="s">
        <v>12017</v>
      </c>
      <c r="M5073" s="3" t="n">
        <v>12</v>
      </c>
      <c r="N5073" s="20" t="n">
        <v>6.89</v>
      </c>
      <c r="O5073" s="21" t="s">
        <v>14198</v>
      </c>
    </row>
    <row r="5074" customFormat="false" ht="15" hidden="false" customHeight="true" outlineLevel="0" collapsed="false">
      <c r="A5074" s="3" t="s">
        <v>10160</v>
      </c>
      <c r="B5074" s="3" t="s">
        <v>24354</v>
      </c>
      <c r="C5074" s="3" t="s">
        <v>10159</v>
      </c>
      <c r="D5074" s="5" t="s">
        <v>24355</v>
      </c>
      <c r="E5074" s="5" t="s">
        <v>12457</v>
      </c>
      <c r="F5074" s="5" t="s">
        <v>12458</v>
      </c>
      <c r="G5074" s="5" t="s">
        <v>12207</v>
      </c>
      <c r="H5074" s="5" t="s">
        <v>12218</v>
      </c>
      <c r="I5074" s="5" t="s">
        <v>14390</v>
      </c>
      <c r="J5074" s="5" t="s">
        <v>12512</v>
      </c>
      <c r="K5074" s="3" t="s">
        <v>12021</v>
      </c>
      <c r="L5074" s="3" t="s">
        <v>12017</v>
      </c>
      <c r="M5074" s="3" t="n">
        <v>4</v>
      </c>
      <c r="N5074" s="20" t="n">
        <v>6.29</v>
      </c>
      <c r="O5074" s="21" t="s">
        <v>16719</v>
      </c>
    </row>
    <row r="5075" customFormat="false" ht="15" hidden="false" customHeight="true" outlineLevel="0" collapsed="false">
      <c r="A5075" s="3" t="s">
        <v>10162</v>
      </c>
      <c r="B5075" s="3" t="s">
        <v>24356</v>
      </c>
      <c r="C5075" s="3" t="s">
        <v>10161</v>
      </c>
      <c r="D5075" s="5" t="s">
        <v>24357</v>
      </c>
      <c r="E5075" s="5" t="s">
        <v>12457</v>
      </c>
      <c r="F5075" s="5" t="s">
        <v>12458</v>
      </c>
      <c r="G5075" s="5" t="s">
        <v>12207</v>
      </c>
      <c r="H5075" s="5" t="s">
        <v>12218</v>
      </c>
      <c r="I5075" s="5" t="s">
        <v>24269</v>
      </c>
      <c r="J5075" s="5" t="s">
        <v>12328</v>
      </c>
      <c r="K5075" s="3" t="s">
        <v>12021</v>
      </c>
      <c r="L5075" s="3" t="s">
        <v>12017</v>
      </c>
      <c r="M5075" s="3" t="n">
        <v>6</v>
      </c>
      <c r="N5075" s="20" t="n">
        <v>3.29</v>
      </c>
      <c r="O5075" s="21" t="s">
        <v>16849</v>
      </c>
    </row>
    <row r="5076" customFormat="false" ht="15" hidden="false" customHeight="true" outlineLevel="0" collapsed="false">
      <c r="A5076" s="3" t="s">
        <v>10164</v>
      </c>
      <c r="B5076" s="3" t="s">
        <v>24358</v>
      </c>
      <c r="C5076" s="3" t="s">
        <v>10163</v>
      </c>
      <c r="D5076" s="5" t="s">
        <v>24359</v>
      </c>
      <c r="E5076" s="5" t="s">
        <v>24111</v>
      </c>
      <c r="F5076" s="5" t="s">
        <v>24112</v>
      </c>
      <c r="G5076" s="5" t="s">
        <v>12207</v>
      </c>
      <c r="H5076" s="5" t="s">
        <v>12210</v>
      </c>
      <c r="I5076" s="5" t="s">
        <v>12340</v>
      </c>
      <c r="J5076" s="5" t="s">
        <v>12512</v>
      </c>
      <c r="K5076" s="3" t="s">
        <v>12017</v>
      </c>
      <c r="L5076" s="3" t="s">
        <v>12017</v>
      </c>
      <c r="M5076" s="3" t="n">
        <v>4</v>
      </c>
      <c r="N5076" s="20" t="n">
        <v>5.49</v>
      </c>
      <c r="O5076" s="21" t="s">
        <v>24360</v>
      </c>
    </row>
    <row r="5077" customFormat="false" ht="15" hidden="false" customHeight="true" outlineLevel="0" collapsed="false">
      <c r="A5077" s="3" t="s">
        <v>10166</v>
      </c>
      <c r="B5077" s="3" t="s">
        <v>24361</v>
      </c>
      <c r="C5077" s="3" t="s">
        <v>10165</v>
      </c>
      <c r="D5077" s="5" t="s">
        <v>24362</v>
      </c>
      <c r="E5077" s="5" t="s">
        <v>24111</v>
      </c>
      <c r="F5077" s="5" t="s">
        <v>24112</v>
      </c>
      <c r="G5077" s="5" t="s">
        <v>12207</v>
      </c>
      <c r="H5077" s="5" t="s">
        <v>12210</v>
      </c>
      <c r="I5077" s="5" t="s">
        <v>12340</v>
      </c>
      <c r="J5077" s="5" t="s">
        <v>12328</v>
      </c>
      <c r="K5077" s="3" t="s">
        <v>12017</v>
      </c>
      <c r="L5077" s="3" t="s">
        <v>12017</v>
      </c>
      <c r="M5077" s="3" t="n">
        <v>6</v>
      </c>
      <c r="N5077" s="20" t="n">
        <v>4.39</v>
      </c>
      <c r="O5077" s="21" t="s">
        <v>24136</v>
      </c>
    </row>
    <row r="5078" customFormat="false" ht="15" hidden="false" customHeight="true" outlineLevel="0" collapsed="false">
      <c r="A5078" s="3" t="s">
        <v>10168</v>
      </c>
      <c r="B5078" s="3" t="s">
        <v>24363</v>
      </c>
      <c r="C5078" s="3" t="s">
        <v>10167</v>
      </c>
      <c r="D5078" s="5" t="s">
        <v>24364</v>
      </c>
      <c r="E5078" s="5" t="s">
        <v>24111</v>
      </c>
      <c r="F5078" s="5" t="s">
        <v>24112</v>
      </c>
      <c r="G5078" s="5" t="s">
        <v>12207</v>
      </c>
      <c r="H5078" s="5" t="s">
        <v>12210</v>
      </c>
      <c r="I5078" s="5" t="s">
        <v>12340</v>
      </c>
      <c r="J5078" s="5" t="s">
        <v>12328</v>
      </c>
      <c r="K5078" s="3" t="s">
        <v>12017</v>
      </c>
      <c r="L5078" s="3" t="s">
        <v>12017</v>
      </c>
      <c r="M5078" s="3" t="n">
        <v>1</v>
      </c>
      <c r="N5078" s="20" t="n">
        <v>4.49</v>
      </c>
      <c r="O5078" s="21" t="s">
        <v>12879</v>
      </c>
    </row>
    <row r="5079" customFormat="false" ht="15" hidden="false" customHeight="true" outlineLevel="0" collapsed="false">
      <c r="A5079" s="3" t="s">
        <v>10170</v>
      </c>
      <c r="B5079" s="3" t="s">
        <v>24365</v>
      </c>
      <c r="C5079" s="3" t="s">
        <v>10169</v>
      </c>
      <c r="D5079" s="5" t="s">
        <v>24366</v>
      </c>
      <c r="E5079" s="5" t="s">
        <v>24084</v>
      </c>
      <c r="F5079" s="5" t="s">
        <v>24085</v>
      </c>
      <c r="G5079" s="5" t="s">
        <v>12207</v>
      </c>
      <c r="H5079" s="5" t="s">
        <v>12210</v>
      </c>
      <c r="I5079" s="5" t="s">
        <v>12340</v>
      </c>
      <c r="J5079" s="5" t="s">
        <v>12328</v>
      </c>
      <c r="K5079" s="3" t="s">
        <v>12017</v>
      </c>
      <c r="L5079" s="3" t="s">
        <v>12017</v>
      </c>
      <c r="M5079" s="3" t="n">
        <v>8</v>
      </c>
      <c r="N5079" s="20" t="n">
        <v>5.99</v>
      </c>
      <c r="O5079" s="21" t="s">
        <v>12735</v>
      </c>
    </row>
    <row r="5080" customFormat="false" ht="15" hidden="false" customHeight="true" outlineLevel="0" collapsed="false">
      <c r="A5080" s="3" t="s">
        <v>10172</v>
      </c>
      <c r="B5080" s="3" t="s">
        <v>24367</v>
      </c>
      <c r="C5080" s="3" t="s">
        <v>10171</v>
      </c>
      <c r="D5080" s="5" t="s">
        <v>24368</v>
      </c>
      <c r="E5080" s="5" t="s">
        <v>24111</v>
      </c>
      <c r="F5080" s="5" t="s">
        <v>24112</v>
      </c>
      <c r="G5080" s="5" t="s">
        <v>12207</v>
      </c>
      <c r="H5080" s="5" t="s">
        <v>12210</v>
      </c>
      <c r="I5080" s="5" t="s">
        <v>12340</v>
      </c>
      <c r="J5080" s="5" t="s">
        <v>12328</v>
      </c>
      <c r="K5080" s="3" t="s">
        <v>12017</v>
      </c>
      <c r="L5080" s="3" t="s">
        <v>12017</v>
      </c>
      <c r="M5080" s="3" t="n">
        <v>4</v>
      </c>
      <c r="N5080" s="20" t="n">
        <v>5.79</v>
      </c>
      <c r="O5080" s="21" t="s">
        <v>20714</v>
      </c>
    </row>
    <row r="5081" customFormat="false" ht="15" hidden="false" customHeight="true" outlineLevel="0" collapsed="false">
      <c r="A5081" s="3" t="s">
        <v>10174</v>
      </c>
      <c r="B5081" s="3" t="s">
        <v>24369</v>
      </c>
      <c r="C5081" s="3" t="s">
        <v>10173</v>
      </c>
      <c r="D5081" s="5" t="s">
        <v>24370</v>
      </c>
      <c r="E5081" s="5" t="s">
        <v>24084</v>
      </c>
      <c r="F5081" s="5" t="s">
        <v>24085</v>
      </c>
      <c r="G5081" s="5" t="s">
        <v>12207</v>
      </c>
      <c r="H5081" s="5" t="s">
        <v>12210</v>
      </c>
      <c r="I5081" s="5" t="s">
        <v>12340</v>
      </c>
      <c r="J5081" s="5" t="s">
        <v>12328</v>
      </c>
      <c r="K5081" s="3" t="s">
        <v>12017</v>
      </c>
      <c r="L5081" s="3" t="s">
        <v>12017</v>
      </c>
      <c r="M5081" s="3" t="n">
        <v>2</v>
      </c>
      <c r="N5081" s="20" t="n">
        <v>3.49</v>
      </c>
      <c r="O5081" s="21" t="s">
        <v>12720</v>
      </c>
    </row>
    <row r="5082" customFormat="false" ht="15" hidden="false" customHeight="true" outlineLevel="0" collapsed="false">
      <c r="A5082" s="3" t="s">
        <v>10176</v>
      </c>
      <c r="B5082" s="3" t="s">
        <v>24371</v>
      </c>
      <c r="C5082" s="3" t="s">
        <v>10175</v>
      </c>
      <c r="D5082" s="5" t="s">
        <v>24372</v>
      </c>
      <c r="E5082" s="5" t="s">
        <v>24111</v>
      </c>
      <c r="F5082" s="5" t="s">
        <v>24112</v>
      </c>
      <c r="G5082" s="5" t="s">
        <v>12207</v>
      </c>
      <c r="H5082" s="5" t="s">
        <v>12210</v>
      </c>
      <c r="I5082" s="5" t="s">
        <v>12340</v>
      </c>
      <c r="J5082" s="5" t="s">
        <v>12328</v>
      </c>
      <c r="K5082" s="3" t="s">
        <v>12017</v>
      </c>
      <c r="L5082" s="3" t="s">
        <v>12017</v>
      </c>
      <c r="M5082" s="3" t="n">
        <v>12</v>
      </c>
      <c r="N5082" s="20" t="n">
        <v>3.29</v>
      </c>
      <c r="O5082" s="21" t="s">
        <v>12627</v>
      </c>
    </row>
    <row r="5083" customFormat="false" ht="15" hidden="false" customHeight="true" outlineLevel="0" collapsed="false">
      <c r="A5083" s="3" t="s">
        <v>10178</v>
      </c>
      <c r="B5083" s="3" t="s">
        <v>24373</v>
      </c>
      <c r="C5083" s="3" t="s">
        <v>10177</v>
      </c>
      <c r="D5083" s="5" t="s">
        <v>24374</v>
      </c>
      <c r="E5083" s="5" t="s">
        <v>24084</v>
      </c>
      <c r="F5083" s="5" t="s">
        <v>24085</v>
      </c>
      <c r="G5083" s="5" t="s">
        <v>12207</v>
      </c>
      <c r="H5083" s="5" t="s">
        <v>12210</v>
      </c>
      <c r="I5083" s="5" t="s">
        <v>12340</v>
      </c>
      <c r="J5083" s="5" t="s">
        <v>12328</v>
      </c>
      <c r="K5083" s="3" t="s">
        <v>12017</v>
      </c>
      <c r="L5083" s="3" t="s">
        <v>12017</v>
      </c>
      <c r="M5083" s="3" t="n">
        <v>8</v>
      </c>
      <c r="N5083" s="20" t="n">
        <v>3.99</v>
      </c>
      <c r="O5083" s="21" t="s">
        <v>17266</v>
      </c>
    </row>
    <row r="5084" customFormat="false" ht="15" hidden="false" customHeight="true" outlineLevel="0" collapsed="false">
      <c r="A5084" s="3" t="s">
        <v>10180</v>
      </c>
      <c r="B5084" s="3" t="s">
        <v>24375</v>
      </c>
      <c r="C5084" s="3" t="s">
        <v>10179</v>
      </c>
      <c r="D5084" s="5" t="s">
        <v>24376</v>
      </c>
      <c r="E5084" s="5" t="s">
        <v>12457</v>
      </c>
      <c r="F5084" s="5" t="s">
        <v>12458</v>
      </c>
      <c r="G5084" s="5" t="s">
        <v>12207</v>
      </c>
      <c r="H5084" s="5" t="s">
        <v>12210</v>
      </c>
      <c r="I5084" s="5" t="s">
        <v>12340</v>
      </c>
      <c r="J5084" s="5" t="s">
        <v>12328</v>
      </c>
      <c r="K5084" s="3" t="s">
        <v>12021</v>
      </c>
      <c r="L5084" s="3" t="s">
        <v>12017</v>
      </c>
      <c r="M5084" s="3" t="n">
        <v>2</v>
      </c>
      <c r="N5084" s="20" t="n">
        <v>3.49</v>
      </c>
      <c r="O5084" s="21" t="s">
        <v>24377</v>
      </c>
    </row>
    <row r="5085" customFormat="false" ht="15" hidden="false" customHeight="true" outlineLevel="0" collapsed="false">
      <c r="A5085" s="3" t="s">
        <v>10182</v>
      </c>
      <c r="B5085" s="3" t="s">
        <v>24378</v>
      </c>
      <c r="C5085" s="3" t="s">
        <v>10181</v>
      </c>
      <c r="D5085" s="5" t="s">
        <v>24379</v>
      </c>
      <c r="E5085" s="5" t="s">
        <v>24074</v>
      </c>
      <c r="F5085" s="5" t="s">
        <v>24075</v>
      </c>
      <c r="G5085" s="5" t="s">
        <v>12207</v>
      </c>
      <c r="H5085" s="5" t="s">
        <v>12210</v>
      </c>
      <c r="I5085" s="5" t="s">
        <v>12340</v>
      </c>
      <c r="J5085" s="5" t="s">
        <v>12328</v>
      </c>
      <c r="K5085" s="3" t="s">
        <v>12017</v>
      </c>
      <c r="L5085" s="3" t="s">
        <v>12017</v>
      </c>
      <c r="M5085" s="3" t="n">
        <v>8</v>
      </c>
      <c r="N5085" s="20" t="n">
        <v>4.49</v>
      </c>
      <c r="O5085" s="21" t="s">
        <v>12053</v>
      </c>
    </row>
    <row r="5086" customFormat="false" ht="15" hidden="false" customHeight="true" outlineLevel="0" collapsed="false">
      <c r="A5086" s="3" t="s">
        <v>10184</v>
      </c>
      <c r="B5086" s="3" t="s">
        <v>24380</v>
      </c>
      <c r="C5086" s="3" t="s">
        <v>10183</v>
      </c>
      <c r="D5086" s="5" t="s">
        <v>24381</v>
      </c>
      <c r="E5086" s="5" t="s">
        <v>12457</v>
      </c>
      <c r="F5086" s="5" t="s">
        <v>12458</v>
      </c>
      <c r="G5086" s="5" t="s">
        <v>12207</v>
      </c>
      <c r="H5086" s="5" t="s">
        <v>12210</v>
      </c>
      <c r="I5086" s="5" t="s">
        <v>12340</v>
      </c>
      <c r="J5086" s="5" t="s">
        <v>12328</v>
      </c>
      <c r="K5086" s="3" t="s">
        <v>12021</v>
      </c>
      <c r="L5086" s="3" t="s">
        <v>12017</v>
      </c>
      <c r="M5086" s="3" t="n">
        <v>12</v>
      </c>
      <c r="N5086" s="20" t="n">
        <v>5.49</v>
      </c>
      <c r="O5086" s="21" t="s">
        <v>12953</v>
      </c>
    </row>
    <row r="5087" customFormat="false" ht="15" hidden="false" customHeight="true" outlineLevel="0" collapsed="false">
      <c r="A5087" s="3" t="s">
        <v>10186</v>
      </c>
      <c r="B5087" s="3" t="s">
        <v>24382</v>
      </c>
      <c r="C5087" s="3" t="s">
        <v>10185</v>
      </c>
      <c r="D5087" s="5" t="s">
        <v>24383</v>
      </c>
      <c r="E5087" s="5" t="s">
        <v>12457</v>
      </c>
      <c r="F5087" s="5" t="s">
        <v>12458</v>
      </c>
      <c r="G5087" s="5" t="s">
        <v>12207</v>
      </c>
      <c r="H5087" s="5" t="s">
        <v>12210</v>
      </c>
      <c r="I5087" s="5" t="s">
        <v>12340</v>
      </c>
      <c r="J5087" s="5" t="s">
        <v>12328</v>
      </c>
      <c r="K5087" s="3" t="s">
        <v>12021</v>
      </c>
      <c r="L5087" s="3" t="s">
        <v>12017</v>
      </c>
      <c r="M5087" s="3" t="n">
        <v>4</v>
      </c>
      <c r="N5087" s="20" t="n">
        <v>4.39</v>
      </c>
      <c r="O5087" s="21" t="s">
        <v>21088</v>
      </c>
    </row>
    <row r="5088" customFormat="false" ht="15" hidden="false" customHeight="true" outlineLevel="0" collapsed="false">
      <c r="A5088" s="3" t="s">
        <v>10188</v>
      </c>
      <c r="B5088" s="3" t="s">
        <v>24384</v>
      </c>
      <c r="C5088" s="3" t="s">
        <v>10187</v>
      </c>
      <c r="D5088" s="5" t="s">
        <v>24385</v>
      </c>
      <c r="E5088" s="5" t="s">
        <v>24074</v>
      </c>
      <c r="F5088" s="5" t="s">
        <v>24075</v>
      </c>
      <c r="G5088" s="5" t="s">
        <v>12207</v>
      </c>
      <c r="H5088" s="5" t="s">
        <v>12210</v>
      </c>
      <c r="I5088" s="5" t="s">
        <v>12340</v>
      </c>
      <c r="J5088" s="5" t="s">
        <v>12328</v>
      </c>
      <c r="K5088" s="3" t="s">
        <v>12017</v>
      </c>
      <c r="L5088" s="3" t="s">
        <v>12017</v>
      </c>
      <c r="M5088" s="3" t="n">
        <v>4</v>
      </c>
      <c r="N5088" s="20" t="n">
        <v>5.89</v>
      </c>
      <c r="O5088" s="21" t="s">
        <v>17642</v>
      </c>
    </row>
    <row r="5089" customFormat="false" ht="15" hidden="false" customHeight="true" outlineLevel="0" collapsed="false">
      <c r="A5089" s="3" t="s">
        <v>10190</v>
      </c>
      <c r="B5089" s="3" t="s">
        <v>24386</v>
      </c>
      <c r="C5089" s="3" t="s">
        <v>10189</v>
      </c>
      <c r="D5089" s="5" t="s">
        <v>24387</v>
      </c>
      <c r="E5089" s="5" t="s">
        <v>24084</v>
      </c>
      <c r="F5089" s="5" t="s">
        <v>24085</v>
      </c>
      <c r="G5089" s="5" t="s">
        <v>12207</v>
      </c>
      <c r="H5089" s="5" t="s">
        <v>12210</v>
      </c>
      <c r="I5089" s="5" t="s">
        <v>12340</v>
      </c>
      <c r="J5089" s="5" t="s">
        <v>12328</v>
      </c>
      <c r="K5089" s="3" t="s">
        <v>12017</v>
      </c>
      <c r="L5089" s="3" t="s">
        <v>12017</v>
      </c>
      <c r="M5089" s="3" t="n">
        <v>4</v>
      </c>
      <c r="N5089" s="20" t="n">
        <v>4.39</v>
      </c>
      <c r="O5089" s="21" t="s">
        <v>24388</v>
      </c>
    </row>
    <row r="5090" customFormat="false" ht="15" hidden="false" customHeight="true" outlineLevel="0" collapsed="false">
      <c r="A5090" s="3" t="s">
        <v>10192</v>
      </c>
      <c r="B5090" s="3" t="s">
        <v>24389</v>
      </c>
      <c r="C5090" s="3" t="s">
        <v>10191</v>
      </c>
      <c r="D5090" s="5" t="s">
        <v>24390</v>
      </c>
      <c r="E5090" s="5" t="s">
        <v>24111</v>
      </c>
      <c r="F5090" s="5" t="s">
        <v>24112</v>
      </c>
      <c r="G5090" s="5" t="s">
        <v>12207</v>
      </c>
      <c r="H5090" s="5" t="s">
        <v>12210</v>
      </c>
      <c r="I5090" s="5" t="s">
        <v>12340</v>
      </c>
      <c r="J5090" s="5" t="s">
        <v>12328</v>
      </c>
      <c r="K5090" s="3" t="s">
        <v>12017</v>
      </c>
      <c r="L5090" s="3" t="s">
        <v>12017</v>
      </c>
      <c r="M5090" s="3" t="n">
        <v>12</v>
      </c>
      <c r="N5090" s="20" t="n">
        <v>5.29</v>
      </c>
      <c r="O5090" s="21" t="s">
        <v>12992</v>
      </c>
    </row>
    <row r="5091" customFormat="false" ht="15" hidden="false" customHeight="true" outlineLevel="0" collapsed="false">
      <c r="A5091" s="3" t="s">
        <v>10194</v>
      </c>
      <c r="B5091" s="3" t="s">
        <v>24391</v>
      </c>
      <c r="C5091" s="3" t="s">
        <v>10193</v>
      </c>
      <c r="D5091" s="5" t="s">
        <v>24392</v>
      </c>
      <c r="E5091" s="5" t="s">
        <v>24074</v>
      </c>
      <c r="F5091" s="5" t="s">
        <v>24075</v>
      </c>
      <c r="G5091" s="5" t="s">
        <v>12207</v>
      </c>
      <c r="H5091" s="5" t="s">
        <v>12210</v>
      </c>
      <c r="I5091" s="5" t="s">
        <v>12340</v>
      </c>
      <c r="J5091" s="5" t="s">
        <v>12328</v>
      </c>
      <c r="K5091" s="3" t="s">
        <v>12017</v>
      </c>
      <c r="L5091" s="3" t="s">
        <v>12017</v>
      </c>
      <c r="M5091" s="3" t="n">
        <v>8</v>
      </c>
      <c r="N5091" s="20" t="n">
        <v>3.39</v>
      </c>
      <c r="O5091" s="21" t="s">
        <v>14542</v>
      </c>
    </row>
    <row r="5092" customFormat="false" ht="15" hidden="false" customHeight="true" outlineLevel="0" collapsed="false">
      <c r="A5092" s="3" t="s">
        <v>10196</v>
      </c>
      <c r="B5092" s="3" t="s">
        <v>24393</v>
      </c>
      <c r="C5092" s="3" t="s">
        <v>10195</v>
      </c>
      <c r="D5092" s="5" t="s">
        <v>24394</v>
      </c>
      <c r="E5092" s="5" t="s">
        <v>24074</v>
      </c>
      <c r="F5092" s="5" t="s">
        <v>24075</v>
      </c>
      <c r="G5092" s="5" t="s">
        <v>12207</v>
      </c>
      <c r="H5092" s="5" t="s">
        <v>12210</v>
      </c>
      <c r="I5092" s="5" t="s">
        <v>12340</v>
      </c>
      <c r="J5092" s="5" t="s">
        <v>12512</v>
      </c>
      <c r="K5092" s="3" t="s">
        <v>12017</v>
      </c>
      <c r="L5092" s="3" t="s">
        <v>12017</v>
      </c>
      <c r="M5092" s="3" t="n">
        <v>24</v>
      </c>
      <c r="N5092" s="20" t="n">
        <v>3.99</v>
      </c>
      <c r="O5092" s="21" t="s">
        <v>13948</v>
      </c>
    </row>
    <row r="5093" customFormat="false" ht="15" hidden="false" customHeight="true" outlineLevel="0" collapsed="false">
      <c r="A5093" s="3" t="s">
        <v>10198</v>
      </c>
      <c r="B5093" s="3" t="s">
        <v>24395</v>
      </c>
      <c r="C5093" s="3" t="s">
        <v>10197</v>
      </c>
      <c r="D5093" s="5" t="s">
        <v>24396</v>
      </c>
      <c r="E5093" s="5" t="s">
        <v>12457</v>
      </c>
      <c r="F5093" s="5" t="s">
        <v>12458</v>
      </c>
      <c r="G5093" s="5" t="s">
        <v>12207</v>
      </c>
      <c r="H5093" s="5" t="s">
        <v>12210</v>
      </c>
      <c r="I5093" s="5" t="s">
        <v>12340</v>
      </c>
      <c r="J5093" s="5" t="s">
        <v>12328</v>
      </c>
      <c r="K5093" s="3" t="s">
        <v>12021</v>
      </c>
      <c r="L5093" s="3" t="s">
        <v>12017</v>
      </c>
      <c r="M5093" s="3" t="n">
        <v>2</v>
      </c>
      <c r="N5093" s="20" t="n">
        <v>3.49</v>
      </c>
      <c r="O5093" s="21" t="s">
        <v>24397</v>
      </c>
    </row>
    <row r="5094" customFormat="false" ht="15" hidden="false" customHeight="true" outlineLevel="0" collapsed="false">
      <c r="A5094" s="3" t="s">
        <v>10200</v>
      </c>
      <c r="B5094" s="3" t="s">
        <v>24398</v>
      </c>
      <c r="C5094" s="3" t="s">
        <v>10199</v>
      </c>
      <c r="D5094" s="5" t="s">
        <v>24399</v>
      </c>
      <c r="E5094" s="5" t="s">
        <v>24084</v>
      </c>
      <c r="F5094" s="5" t="s">
        <v>24085</v>
      </c>
      <c r="G5094" s="5" t="s">
        <v>12207</v>
      </c>
      <c r="H5094" s="5" t="s">
        <v>12210</v>
      </c>
      <c r="I5094" s="5" t="s">
        <v>12340</v>
      </c>
      <c r="J5094" s="5" t="s">
        <v>12328</v>
      </c>
      <c r="K5094" s="3" t="s">
        <v>12017</v>
      </c>
      <c r="L5094" s="3" t="s">
        <v>12017</v>
      </c>
      <c r="M5094" s="3" t="n">
        <v>1</v>
      </c>
      <c r="N5094" s="20" t="n">
        <v>3.39</v>
      </c>
      <c r="O5094" s="21" t="s">
        <v>12811</v>
      </c>
    </row>
    <row r="5095" customFormat="false" ht="15" hidden="false" customHeight="true" outlineLevel="0" collapsed="false">
      <c r="A5095" s="3" t="s">
        <v>10202</v>
      </c>
      <c r="B5095" s="3" t="s">
        <v>24400</v>
      </c>
      <c r="C5095" s="3" t="s">
        <v>10201</v>
      </c>
      <c r="D5095" s="5" t="s">
        <v>24401</v>
      </c>
      <c r="E5095" s="5" t="s">
        <v>24074</v>
      </c>
      <c r="F5095" s="5" t="s">
        <v>24075</v>
      </c>
      <c r="G5095" s="5" t="s">
        <v>12207</v>
      </c>
      <c r="H5095" s="5" t="s">
        <v>12210</v>
      </c>
      <c r="I5095" s="5" t="s">
        <v>12340</v>
      </c>
      <c r="J5095" s="5" t="s">
        <v>12328</v>
      </c>
      <c r="K5095" s="3" t="s">
        <v>12017</v>
      </c>
      <c r="L5095" s="3" t="s">
        <v>12017</v>
      </c>
      <c r="M5095" s="3" t="n">
        <v>8</v>
      </c>
      <c r="N5095" s="20" t="n">
        <v>4.79</v>
      </c>
      <c r="O5095" s="21" t="s">
        <v>18201</v>
      </c>
    </row>
    <row r="5096" customFormat="false" ht="15" hidden="false" customHeight="true" outlineLevel="0" collapsed="false">
      <c r="A5096" s="3" t="s">
        <v>10204</v>
      </c>
      <c r="B5096" s="3" t="s">
        <v>24402</v>
      </c>
      <c r="C5096" s="3" t="s">
        <v>10203</v>
      </c>
      <c r="D5096" s="5" t="s">
        <v>24403</v>
      </c>
      <c r="E5096" s="5" t="s">
        <v>12457</v>
      </c>
      <c r="F5096" s="5" t="s">
        <v>12458</v>
      </c>
      <c r="G5096" s="5" t="s">
        <v>12207</v>
      </c>
      <c r="H5096" s="5" t="s">
        <v>12210</v>
      </c>
      <c r="I5096" s="5" t="s">
        <v>12340</v>
      </c>
      <c r="J5096" s="5" t="s">
        <v>12328</v>
      </c>
      <c r="K5096" s="3" t="s">
        <v>12021</v>
      </c>
      <c r="L5096" s="3" t="s">
        <v>12017</v>
      </c>
      <c r="M5096" s="3" t="n">
        <v>1</v>
      </c>
      <c r="N5096" s="20" t="n">
        <v>3.89</v>
      </c>
      <c r="O5096" s="21" t="s">
        <v>20021</v>
      </c>
    </row>
    <row r="5097" customFormat="false" ht="15" hidden="false" customHeight="true" outlineLevel="0" collapsed="false">
      <c r="A5097" s="3" t="s">
        <v>10206</v>
      </c>
      <c r="B5097" s="3" t="s">
        <v>24404</v>
      </c>
      <c r="C5097" s="3" t="s">
        <v>10205</v>
      </c>
      <c r="D5097" s="5" t="s">
        <v>24405</v>
      </c>
      <c r="E5097" s="5" t="s">
        <v>24074</v>
      </c>
      <c r="F5097" s="5" t="s">
        <v>24075</v>
      </c>
      <c r="G5097" s="5" t="s">
        <v>12207</v>
      </c>
      <c r="H5097" s="5" t="s">
        <v>12210</v>
      </c>
      <c r="I5097" s="5" t="s">
        <v>12340</v>
      </c>
      <c r="J5097" s="5" t="s">
        <v>12328</v>
      </c>
      <c r="K5097" s="3" t="s">
        <v>12017</v>
      </c>
      <c r="L5097" s="3" t="s">
        <v>12017</v>
      </c>
      <c r="M5097" s="3" t="n">
        <v>8</v>
      </c>
      <c r="N5097" s="20" t="n">
        <v>5.99</v>
      </c>
      <c r="O5097" s="21" t="s">
        <v>21072</v>
      </c>
    </row>
    <row r="5098" customFormat="false" ht="15" hidden="false" customHeight="true" outlineLevel="0" collapsed="false">
      <c r="A5098" s="3" t="s">
        <v>10208</v>
      </c>
      <c r="B5098" s="3" t="s">
        <v>24406</v>
      </c>
      <c r="C5098" s="3" t="s">
        <v>10207</v>
      </c>
      <c r="D5098" s="5" t="s">
        <v>24407</v>
      </c>
      <c r="E5098" s="5" t="s">
        <v>12457</v>
      </c>
      <c r="F5098" s="5" t="s">
        <v>12458</v>
      </c>
      <c r="G5098" s="5" t="s">
        <v>12207</v>
      </c>
      <c r="H5098" s="5" t="s">
        <v>12210</v>
      </c>
      <c r="I5098" s="5" t="s">
        <v>12340</v>
      </c>
      <c r="J5098" s="5" t="s">
        <v>12328</v>
      </c>
      <c r="K5098" s="3" t="s">
        <v>12021</v>
      </c>
      <c r="L5098" s="3" t="s">
        <v>12017</v>
      </c>
      <c r="M5098" s="3" t="n">
        <v>4</v>
      </c>
      <c r="N5098" s="20" t="n">
        <v>4.79</v>
      </c>
      <c r="O5098" s="21" t="s">
        <v>13719</v>
      </c>
    </row>
    <row r="5099" customFormat="false" ht="15" hidden="false" customHeight="true" outlineLevel="0" collapsed="false">
      <c r="A5099" s="3" t="s">
        <v>10210</v>
      </c>
      <c r="B5099" s="3" t="s">
        <v>24408</v>
      </c>
      <c r="C5099" s="3" t="s">
        <v>10209</v>
      </c>
      <c r="D5099" s="5" t="s">
        <v>24409</v>
      </c>
      <c r="E5099" s="5" t="s">
        <v>24084</v>
      </c>
      <c r="F5099" s="5" t="s">
        <v>24085</v>
      </c>
      <c r="G5099" s="5" t="s">
        <v>12207</v>
      </c>
      <c r="H5099" s="5" t="s">
        <v>12210</v>
      </c>
      <c r="I5099" s="5" t="s">
        <v>12340</v>
      </c>
      <c r="J5099" s="5" t="s">
        <v>12328</v>
      </c>
      <c r="K5099" s="3" t="s">
        <v>12017</v>
      </c>
      <c r="L5099" s="3" t="s">
        <v>12017</v>
      </c>
      <c r="M5099" s="3" t="n">
        <v>8</v>
      </c>
      <c r="N5099" s="20" t="n">
        <v>4.29</v>
      </c>
      <c r="O5099" s="21" t="s">
        <v>18243</v>
      </c>
    </row>
    <row r="5100" customFormat="false" ht="15" hidden="false" customHeight="true" outlineLevel="0" collapsed="false">
      <c r="A5100" s="3" t="s">
        <v>10212</v>
      </c>
      <c r="B5100" s="3" t="s">
        <v>24410</v>
      </c>
      <c r="C5100" s="3" t="s">
        <v>10211</v>
      </c>
      <c r="D5100" s="5" t="s">
        <v>24372</v>
      </c>
      <c r="E5100" s="5" t="s">
        <v>24111</v>
      </c>
      <c r="F5100" s="5" t="s">
        <v>24112</v>
      </c>
      <c r="G5100" s="5" t="s">
        <v>12207</v>
      </c>
      <c r="H5100" s="5" t="s">
        <v>12210</v>
      </c>
      <c r="I5100" s="5" t="s">
        <v>12340</v>
      </c>
      <c r="J5100" s="5" t="s">
        <v>12328</v>
      </c>
      <c r="K5100" s="3" t="s">
        <v>12017</v>
      </c>
      <c r="L5100" s="3" t="s">
        <v>12017</v>
      </c>
      <c r="M5100" s="3" t="n">
        <v>12</v>
      </c>
      <c r="N5100" s="20" t="n">
        <v>5.99</v>
      </c>
      <c r="O5100" s="21" t="s">
        <v>15592</v>
      </c>
    </row>
    <row r="5101" customFormat="false" ht="15" hidden="false" customHeight="true" outlineLevel="0" collapsed="false">
      <c r="A5101" s="3" t="s">
        <v>10214</v>
      </c>
      <c r="B5101" s="3" t="s">
        <v>24411</v>
      </c>
      <c r="C5101" s="3" t="s">
        <v>10213</v>
      </c>
      <c r="D5101" s="5" t="s">
        <v>24381</v>
      </c>
      <c r="E5101" s="5" t="s">
        <v>12457</v>
      </c>
      <c r="F5101" s="5" t="s">
        <v>12458</v>
      </c>
      <c r="G5101" s="5" t="s">
        <v>12207</v>
      </c>
      <c r="H5101" s="5" t="s">
        <v>12210</v>
      </c>
      <c r="I5101" s="5" t="s">
        <v>12340</v>
      </c>
      <c r="J5101" s="5" t="s">
        <v>12328</v>
      </c>
      <c r="K5101" s="3" t="s">
        <v>12021</v>
      </c>
      <c r="L5101" s="3" t="s">
        <v>12017</v>
      </c>
      <c r="M5101" s="3" t="n">
        <v>12</v>
      </c>
      <c r="N5101" s="20" t="n">
        <v>3.89</v>
      </c>
      <c r="O5101" s="21" t="s">
        <v>19105</v>
      </c>
    </row>
    <row r="5102" customFormat="false" ht="15" hidden="false" customHeight="true" outlineLevel="0" collapsed="false">
      <c r="A5102" s="3" t="s">
        <v>10216</v>
      </c>
      <c r="B5102" s="3" t="s">
        <v>24412</v>
      </c>
      <c r="C5102" s="3" t="s">
        <v>10215</v>
      </c>
      <c r="D5102" s="5" t="s">
        <v>24359</v>
      </c>
      <c r="E5102" s="5" t="s">
        <v>24111</v>
      </c>
      <c r="F5102" s="5" t="s">
        <v>24112</v>
      </c>
      <c r="G5102" s="5" t="s">
        <v>12207</v>
      </c>
      <c r="H5102" s="5" t="s">
        <v>12210</v>
      </c>
      <c r="I5102" s="5" t="s">
        <v>12340</v>
      </c>
      <c r="J5102" s="5" t="s">
        <v>12328</v>
      </c>
      <c r="K5102" s="3" t="s">
        <v>12017</v>
      </c>
      <c r="L5102" s="3" t="s">
        <v>12017</v>
      </c>
      <c r="M5102" s="3" t="n">
        <v>2</v>
      </c>
      <c r="N5102" s="20" t="n">
        <v>4.79</v>
      </c>
      <c r="O5102" s="21" t="s">
        <v>12196</v>
      </c>
    </row>
    <row r="5103" customFormat="false" ht="15" hidden="false" customHeight="true" outlineLevel="0" collapsed="false">
      <c r="A5103" s="3" t="s">
        <v>10218</v>
      </c>
      <c r="B5103" s="3" t="s">
        <v>24413</v>
      </c>
      <c r="C5103" s="3" t="s">
        <v>10217</v>
      </c>
      <c r="D5103" s="5" t="s">
        <v>24359</v>
      </c>
      <c r="E5103" s="5" t="s">
        <v>24111</v>
      </c>
      <c r="F5103" s="5" t="s">
        <v>24112</v>
      </c>
      <c r="G5103" s="5" t="s">
        <v>12207</v>
      </c>
      <c r="H5103" s="5" t="s">
        <v>12210</v>
      </c>
      <c r="I5103" s="5" t="s">
        <v>12340</v>
      </c>
      <c r="J5103" s="5" t="s">
        <v>12328</v>
      </c>
      <c r="K5103" s="3" t="s">
        <v>12017</v>
      </c>
      <c r="L5103" s="3" t="s">
        <v>12017</v>
      </c>
      <c r="M5103" s="3" t="n">
        <v>2</v>
      </c>
      <c r="N5103" s="20" t="n">
        <v>3.79</v>
      </c>
      <c r="O5103" s="21" t="s">
        <v>12264</v>
      </c>
    </row>
    <row r="5104" customFormat="false" ht="15" hidden="false" customHeight="true" outlineLevel="0" collapsed="false">
      <c r="A5104" s="3" t="s">
        <v>10220</v>
      </c>
      <c r="B5104" s="3" t="s">
        <v>24414</v>
      </c>
      <c r="C5104" s="3" t="s">
        <v>10219</v>
      </c>
      <c r="D5104" s="5" t="s">
        <v>24379</v>
      </c>
      <c r="E5104" s="5" t="s">
        <v>24074</v>
      </c>
      <c r="F5104" s="5" t="s">
        <v>24075</v>
      </c>
      <c r="G5104" s="5" t="s">
        <v>12207</v>
      </c>
      <c r="H5104" s="5" t="s">
        <v>12210</v>
      </c>
      <c r="I5104" s="5" t="s">
        <v>12340</v>
      </c>
      <c r="J5104" s="5" t="s">
        <v>12328</v>
      </c>
      <c r="K5104" s="3" t="s">
        <v>12017</v>
      </c>
      <c r="L5104" s="3" t="s">
        <v>12017</v>
      </c>
      <c r="M5104" s="3" t="n">
        <v>6</v>
      </c>
      <c r="N5104" s="20" t="n">
        <v>4.79</v>
      </c>
      <c r="O5104" s="21" t="s">
        <v>15071</v>
      </c>
    </row>
    <row r="5105" customFormat="false" ht="15" hidden="false" customHeight="true" outlineLevel="0" collapsed="false">
      <c r="A5105" s="3" t="s">
        <v>10222</v>
      </c>
      <c r="B5105" s="3" t="s">
        <v>24415</v>
      </c>
      <c r="C5105" s="3" t="s">
        <v>10221</v>
      </c>
      <c r="D5105" s="5" t="s">
        <v>24362</v>
      </c>
      <c r="E5105" s="5" t="s">
        <v>24111</v>
      </c>
      <c r="F5105" s="5" t="s">
        <v>24112</v>
      </c>
      <c r="G5105" s="5" t="s">
        <v>12207</v>
      </c>
      <c r="H5105" s="5" t="s">
        <v>12210</v>
      </c>
      <c r="I5105" s="5" t="s">
        <v>12340</v>
      </c>
      <c r="J5105" s="5" t="s">
        <v>12328</v>
      </c>
      <c r="K5105" s="3" t="s">
        <v>12017</v>
      </c>
      <c r="L5105" s="3" t="s">
        <v>12017</v>
      </c>
      <c r="M5105" s="3" t="n">
        <v>1</v>
      </c>
      <c r="N5105" s="20" t="n">
        <v>4.39</v>
      </c>
      <c r="O5105" s="21" t="s">
        <v>14605</v>
      </c>
    </row>
    <row r="5106" customFormat="false" ht="15" hidden="false" customHeight="true" outlineLevel="0" collapsed="false">
      <c r="A5106" s="3" t="s">
        <v>10224</v>
      </c>
      <c r="B5106" s="3" t="s">
        <v>24416</v>
      </c>
      <c r="C5106" s="3" t="s">
        <v>10223</v>
      </c>
      <c r="D5106" s="5" t="s">
        <v>24366</v>
      </c>
      <c r="E5106" s="5" t="s">
        <v>24084</v>
      </c>
      <c r="F5106" s="5" t="s">
        <v>24085</v>
      </c>
      <c r="G5106" s="5" t="s">
        <v>12207</v>
      </c>
      <c r="H5106" s="5" t="s">
        <v>12210</v>
      </c>
      <c r="I5106" s="5" t="s">
        <v>12340</v>
      </c>
      <c r="J5106" s="5" t="s">
        <v>12328</v>
      </c>
      <c r="K5106" s="3" t="s">
        <v>12017</v>
      </c>
      <c r="L5106" s="3" t="s">
        <v>12017</v>
      </c>
      <c r="M5106" s="3" t="n">
        <v>2</v>
      </c>
      <c r="N5106" s="20" t="n">
        <v>3.39</v>
      </c>
      <c r="O5106" s="21" t="s">
        <v>16040</v>
      </c>
    </row>
    <row r="5107" customFormat="false" ht="15" hidden="false" customHeight="true" outlineLevel="0" collapsed="false">
      <c r="A5107" s="3" t="s">
        <v>10226</v>
      </c>
      <c r="B5107" s="3" t="s">
        <v>24417</v>
      </c>
      <c r="C5107" s="3" t="s">
        <v>10225</v>
      </c>
      <c r="D5107" s="5" t="s">
        <v>24368</v>
      </c>
      <c r="E5107" s="5" t="s">
        <v>24111</v>
      </c>
      <c r="F5107" s="5" t="s">
        <v>24112</v>
      </c>
      <c r="G5107" s="5" t="s">
        <v>12207</v>
      </c>
      <c r="H5107" s="5" t="s">
        <v>12210</v>
      </c>
      <c r="I5107" s="5" t="s">
        <v>12340</v>
      </c>
      <c r="J5107" s="5" t="s">
        <v>12328</v>
      </c>
      <c r="K5107" s="3" t="s">
        <v>12017</v>
      </c>
      <c r="L5107" s="3" t="s">
        <v>12017</v>
      </c>
      <c r="M5107" s="3" t="n">
        <v>12</v>
      </c>
      <c r="N5107" s="20" t="n">
        <v>4.29</v>
      </c>
      <c r="O5107" s="21" t="s">
        <v>16223</v>
      </c>
    </row>
    <row r="5108" customFormat="false" ht="15" hidden="false" customHeight="true" outlineLevel="0" collapsed="false">
      <c r="A5108" s="3" t="s">
        <v>10228</v>
      </c>
      <c r="B5108" s="3" t="s">
        <v>24418</v>
      </c>
      <c r="C5108" s="3" t="s">
        <v>10227</v>
      </c>
      <c r="D5108" s="5" t="s">
        <v>24372</v>
      </c>
      <c r="E5108" s="5" t="s">
        <v>24111</v>
      </c>
      <c r="F5108" s="5" t="s">
        <v>24112</v>
      </c>
      <c r="G5108" s="5" t="s">
        <v>12207</v>
      </c>
      <c r="H5108" s="5" t="s">
        <v>12210</v>
      </c>
      <c r="I5108" s="5" t="s">
        <v>12340</v>
      </c>
      <c r="J5108" s="5" t="s">
        <v>12328</v>
      </c>
      <c r="K5108" s="3" t="s">
        <v>12017</v>
      </c>
      <c r="L5108" s="3" t="s">
        <v>12017</v>
      </c>
      <c r="M5108" s="3" t="n">
        <v>12</v>
      </c>
      <c r="N5108" s="20" t="n">
        <v>4.79</v>
      </c>
      <c r="O5108" s="21" t="s">
        <v>17427</v>
      </c>
    </row>
    <row r="5109" customFormat="false" ht="15" hidden="false" customHeight="true" outlineLevel="0" collapsed="false">
      <c r="A5109" s="3" t="s">
        <v>10230</v>
      </c>
      <c r="B5109" s="3" t="s">
        <v>24419</v>
      </c>
      <c r="C5109" s="3" t="s">
        <v>10229</v>
      </c>
      <c r="D5109" s="5" t="s">
        <v>24385</v>
      </c>
      <c r="E5109" s="5" t="s">
        <v>24074</v>
      </c>
      <c r="F5109" s="5" t="s">
        <v>24075</v>
      </c>
      <c r="G5109" s="5" t="s">
        <v>12207</v>
      </c>
      <c r="H5109" s="5" t="s">
        <v>12210</v>
      </c>
      <c r="I5109" s="5" t="s">
        <v>12340</v>
      </c>
      <c r="J5109" s="5" t="s">
        <v>12328</v>
      </c>
      <c r="K5109" s="3" t="s">
        <v>12017</v>
      </c>
      <c r="L5109" s="3" t="s">
        <v>12017</v>
      </c>
      <c r="M5109" s="3" t="n">
        <v>12</v>
      </c>
      <c r="N5109" s="20" t="n">
        <v>5.79</v>
      </c>
      <c r="O5109" s="21" t="s">
        <v>12581</v>
      </c>
    </row>
    <row r="5110" customFormat="false" ht="15" hidden="false" customHeight="true" outlineLevel="0" collapsed="false">
      <c r="A5110" s="3" t="s">
        <v>10232</v>
      </c>
      <c r="B5110" s="3" t="s">
        <v>24420</v>
      </c>
      <c r="C5110" s="3" t="s">
        <v>10231</v>
      </c>
      <c r="D5110" s="5" t="s">
        <v>24394</v>
      </c>
      <c r="E5110" s="5" t="s">
        <v>24074</v>
      </c>
      <c r="F5110" s="5" t="s">
        <v>24075</v>
      </c>
      <c r="G5110" s="5" t="s">
        <v>12207</v>
      </c>
      <c r="H5110" s="5" t="s">
        <v>12210</v>
      </c>
      <c r="I5110" s="5" t="s">
        <v>12340</v>
      </c>
      <c r="J5110" s="5" t="s">
        <v>12328</v>
      </c>
      <c r="K5110" s="3" t="s">
        <v>12017</v>
      </c>
      <c r="L5110" s="3" t="s">
        <v>12017</v>
      </c>
      <c r="M5110" s="3" t="n">
        <v>24</v>
      </c>
      <c r="N5110" s="20" t="n">
        <v>4.79</v>
      </c>
      <c r="O5110" s="21" t="s">
        <v>22752</v>
      </c>
    </row>
    <row r="5111" customFormat="false" ht="15" hidden="false" customHeight="true" outlineLevel="0" collapsed="false">
      <c r="A5111" s="3" t="s">
        <v>10234</v>
      </c>
      <c r="B5111" s="3" t="s">
        <v>24421</v>
      </c>
      <c r="C5111" s="3" t="s">
        <v>10233</v>
      </c>
      <c r="D5111" s="5" t="s">
        <v>24379</v>
      </c>
      <c r="E5111" s="5" t="s">
        <v>24074</v>
      </c>
      <c r="F5111" s="5" t="s">
        <v>24075</v>
      </c>
      <c r="G5111" s="5" t="s">
        <v>12207</v>
      </c>
      <c r="H5111" s="5" t="s">
        <v>12210</v>
      </c>
      <c r="I5111" s="5" t="s">
        <v>12340</v>
      </c>
      <c r="J5111" s="5" t="s">
        <v>12328</v>
      </c>
      <c r="K5111" s="3" t="s">
        <v>12017</v>
      </c>
      <c r="L5111" s="3" t="s">
        <v>12017</v>
      </c>
      <c r="M5111" s="3" t="n">
        <v>1</v>
      </c>
      <c r="N5111" s="20" t="n">
        <v>3.89</v>
      </c>
      <c r="O5111" s="21" t="s">
        <v>16780</v>
      </c>
    </row>
    <row r="5112" customFormat="false" ht="15" hidden="false" customHeight="true" outlineLevel="0" collapsed="false">
      <c r="A5112" s="3" t="s">
        <v>10236</v>
      </c>
      <c r="B5112" s="3" t="s">
        <v>24422</v>
      </c>
      <c r="C5112" s="3" t="s">
        <v>10235</v>
      </c>
      <c r="D5112" s="5" t="s">
        <v>24390</v>
      </c>
      <c r="E5112" s="5" t="s">
        <v>24111</v>
      </c>
      <c r="F5112" s="5" t="s">
        <v>24112</v>
      </c>
      <c r="G5112" s="5" t="s">
        <v>12207</v>
      </c>
      <c r="H5112" s="5" t="s">
        <v>12210</v>
      </c>
      <c r="I5112" s="5" t="s">
        <v>12340</v>
      </c>
      <c r="J5112" s="5" t="s">
        <v>12328</v>
      </c>
      <c r="K5112" s="3" t="s">
        <v>12017</v>
      </c>
      <c r="L5112" s="3" t="s">
        <v>12017</v>
      </c>
      <c r="M5112" s="3" t="n">
        <v>2</v>
      </c>
      <c r="N5112" s="20" t="n">
        <v>5.29</v>
      </c>
      <c r="O5112" s="21" t="s">
        <v>14465</v>
      </c>
    </row>
    <row r="5113" customFormat="false" ht="15" hidden="false" customHeight="true" outlineLevel="0" collapsed="false">
      <c r="A5113" s="3" t="s">
        <v>10238</v>
      </c>
      <c r="B5113" s="3" t="s">
        <v>24423</v>
      </c>
      <c r="C5113" s="3" t="s">
        <v>10237</v>
      </c>
      <c r="D5113" s="5" t="s">
        <v>24370</v>
      </c>
      <c r="E5113" s="5" t="s">
        <v>24084</v>
      </c>
      <c r="F5113" s="5" t="s">
        <v>24085</v>
      </c>
      <c r="G5113" s="5" t="s">
        <v>12207</v>
      </c>
      <c r="H5113" s="5" t="s">
        <v>12210</v>
      </c>
      <c r="I5113" s="5" t="s">
        <v>12340</v>
      </c>
      <c r="J5113" s="5" t="s">
        <v>12328</v>
      </c>
      <c r="K5113" s="3" t="s">
        <v>12017</v>
      </c>
      <c r="L5113" s="3" t="s">
        <v>12017</v>
      </c>
      <c r="M5113" s="3" t="n">
        <v>6</v>
      </c>
      <c r="N5113" s="20" t="n">
        <v>3.79</v>
      </c>
      <c r="O5113" s="21" t="s">
        <v>24424</v>
      </c>
    </row>
    <row r="5114" customFormat="false" ht="15" hidden="false" customHeight="true" outlineLevel="0" collapsed="false">
      <c r="A5114" s="3" t="s">
        <v>10240</v>
      </c>
      <c r="B5114" s="3" t="s">
        <v>24425</v>
      </c>
      <c r="C5114" s="3" t="s">
        <v>10239</v>
      </c>
      <c r="D5114" s="5" t="s">
        <v>24409</v>
      </c>
      <c r="E5114" s="5" t="s">
        <v>24084</v>
      </c>
      <c r="F5114" s="5" t="s">
        <v>24085</v>
      </c>
      <c r="G5114" s="5" t="s">
        <v>12207</v>
      </c>
      <c r="H5114" s="5" t="s">
        <v>12210</v>
      </c>
      <c r="I5114" s="5" t="s">
        <v>12340</v>
      </c>
      <c r="J5114" s="5" t="s">
        <v>12328</v>
      </c>
      <c r="K5114" s="3" t="s">
        <v>12017</v>
      </c>
      <c r="L5114" s="3" t="s">
        <v>12017</v>
      </c>
      <c r="M5114" s="3" t="n">
        <v>4</v>
      </c>
      <c r="N5114" s="20" t="n">
        <v>5.49</v>
      </c>
      <c r="O5114" s="21" t="s">
        <v>24426</v>
      </c>
    </row>
    <row r="5115" customFormat="false" ht="15" hidden="false" customHeight="true" outlineLevel="0" collapsed="false">
      <c r="A5115" s="3" t="s">
        <v>10242</v>
      </c>
      <c r="B5115" s="3" t="s">
        <v>24427</v>
      </c>
      <c r="C5115" s="3" t="s">
        <v>10241</v>
      </c>
      <c r="D5115" s="5" t="s">
        <v>24401</v>
      </c>
      <c r="E5115" s="5" t="s">
        <v>24074</v>
      </c>
      <c r="F5115" s="5" t="s">
        <v>24075</v>
      </c>
      <c r="G5115" s="5" t="s">
        <v>12207</v>
      </c>
      <c r="H5115" s="5" t="s">
        <v>12210</v>
      </c>
      <c r="I5115" s="5" t="s">
        <v>12340</v>
      </c>
      <c r="J5115" s="5" t="s">
        <v>12328</v>
      </c>
      <c r="K5115" s="3" t="s">
        <v>12017</v>
      </c>
      <c r="L5115" s="3" t="s">
        <v>12017</v>
      </c>
      <c r="M5115" s="3" t="n">
        <v>4</v>
      </c>
      <c r="N5115" s="20" t="n">
        <v>5.49</v>
      </c>
      <c r="O5115" s="21" t="s">
        <v>20960</v>
      </c>
    </row>
    <row r="5116" customFormat="false" ht="15" hidden="false" customHeight="true" outlineLevel="0" collapsed="false">
      <c r="A5116" s="3" t="s">
        <v>10244</v>
      </c>
      <c r="B5116" s="3" t="s">
        <v>24428</v>
      </c>
      <c r="C5116" s="3" t="s">
        <v>10243</v>
      </c>
      <c r="D5116" s="5" t="s">
        <v>24394</v>
      </c>
      <c r="E5116" s="5" t="s">
        <v>24074</v>
      </c>
      <c r="F5116" s="5" t="s">
        <v>24075</v>
      </c>
      <c r="G5116" s="5" t="s">
        <v>12207</v>
      </c>
      <c r="H5116" s="5" t="s">
        <v>12210</v>
      </c>
      <c r="I5116" s="5" t="s">
        <v>12340</v>
      </c>
      <c r="J5116" s="5" t="s">
        <v>12328</v>
      </c>
      <c r="K5116" s="3" t="s">
        <v>12017</v>
      </c>
      <c r="L5116" s="3" t="s">
        <v>12017</v>
      </c>
      <c r="M5116" s="3" t="n">
        <v>12</v>
      </c>
      <c r="N5116" s="20" t="n">
        <v>3.29</v>
      </c>
      <c r="O5116" s="21" t="s">
        <v>15181</v>
      </c>
    </row>
    <row r="5117" customFormat="false" ht="15" hidden="false" customHeight="true" outlineLevel="0" collapsed="false">
      <c r="A5117" s="3" t="s">
        <v>10246</v>
      </c>
      <c r="B5117" s="3" t="s">
        <v>24429</v>
      </c>
      <c r="C5117" s="3" t="s">
        <v>10245</v>
      </c>
      <c r="D5117" s="5" t="s">
        <v>24385</v>
      </c>
      <c r="E5117" s="5" t="s">
        <v>24074</v>
      </c>
      <c r="F5117" s="5" t="s">
        <v>24075</v>
      </c>
      <c r="G5117" s="5" t="s">
        <v>12207</v>
      </c>
      <c r="H5117" s="5" t="s">
        <v>12210</v>
      </c>
      <c r="I5117" s="5" t="s">
        <v>12340</v>
      </c>
      <c r="J5117" s="5" t="s">
        <v>12512</v>
      </c>
      <c r="K5117" s="3" t="s">
        <v>12017</v>
      </c>
      <c r="L5117" s="3" t="s">
        <v>12017</v>
      </c>
      <c r="M5117" s="3" t="n">
        <v>1</v>
      </c>
      <c r="N5117" s="20" t="n">
        <v>3.29</v>
      </c>
      <c r="O5117" s="21" t="s">
        <v>12044</v>
      </c>
    </row>
    <row r="5118" customFormat="false" ht="15" hidden="false" customHeight="true" outlineLevel="0" collapsed="false">
      <c r="A5118" s="3" t="s">
        <v>10248</v>
      </c>
      <c r="B5118" s="3" t="s">
        <v>24430</v>
      </c>
      <c r="C5118" s="3" t="s">
        <v>10247</v>
      </c>
      <c r="D5118" s="5" t="s">
        <v>24374</v>
      </c>
      <c r="E5118" s="5" t="s">
        <v>24084</v>
      </c>
      <c r="F5118" s="5" t="s">
        <v>24085</v>
      </c>
      <c r="G5118" s="5" t="s">
        <v>12207</v>
      </c>
      <c r="H5118" s="5" t="s">
        <v>12210</v>
      </c>
      <c r="I5118" s="5" t="s">
        <v>12340</v>
      </c>
      <c r="J5118" s="5" t="s">
        <v>12328</v>
      </c>
      <c r="K5118" s="3" t="s">
        <v>12017</v>
      </c>
      <c r="L5118" s="3" t="s">
        <v>12017</v>
      </c>
      <c r="M5118" s="3" t="n">
        <v>8</v>
      </c>
      <c r="N5118" s="20" t="n">
        <v>4.89</v>
      </c>
      <c r="O5118" s="21" t="s">
        <v>14605</v>
      </c>
    </row>
    <row r="5119" customFormat="false" ht="15" hidden="false" customHeight="true" outlineLevel="0" collapsed="false">
      <c r="A5119" s="3" t="s">
        <v>10250</v>
      </c>
      <c r="B5119" s="3" t="s">
        <v>24431</v>
      </c>
      <c r="C5119" s="3" t="s">
        <v>10249</v>
      </c>
      <c r="D5119" s="5" t="s">
        <v>24399</v>
      </c>
      <c r="E5119" s="5" t="s">
        <v>24084</v>
      </c>
      <c r="F5119" s="5" t="s">
        <v>24085</v>
      </c>
      <c r="G5119" s="5" t="s">
        <v>12207</v>
      </c>
      <c r="H5119" s="5" t="s">
        <v>12210</v>
      </c>
      <c r="I5119" s="5" t="s">
        <v>12340</v>
      </c>
      <c r="J5119" s="5" t="s">
        <v>12328</v>
      </c>
      <c r="K5119" s="3" t="s">
        <v>12017</v>
      </c>
      <c r="L5119" s="3" t="s">
        <v>12017</v>
      </c>
      <c r="M5119" s="3" t="n">
        <v>4</v>
      </c>
      <c r="N5119" s="20" t="n">
        <v>3.49</v>
      </c>
      <c r="O5119" s="21" t="s">
        <v>13242</v>
      </c>
    </row>
    <row r="5120" customFormat="false" ht="15" hidden="false" customHeight="true" outlineLevel="0" collapsed="false">
      <c r="A5120" s="3" t="s">
        <v>10252</v>
      </c>
      <c r="B5120" s="3" t="s">
        <v>24432</v>
      </c>
      <c r="C5120" s="3" t="s">
        <v>10251</v>
      </c>
      <c r="D5120" s="5" t="s">
        <v>24433</v>
      </c>
      <c r="E5120" s="5" t="s">
        <v>24074</v>
      </c>
      <c r="F5120" s="5" t="s">
        <v>24075</v>
      </c>
      <c r="G5120" s="5" t="s">
        <v>12207</v>
      </c>
      <c r="H5120" s="5" t="s">
        <v>12208</v>
      </c>
      <c r="I5120" s="5" t="s">
        <v>23239</v>
      </c>
      <c r="J5120" s="5" t="s">
        <v>12328</v>
      </c>
      <c r="K5120" s="3" t="s">
        <v>12017</v>
      </c>
      <c r="L5120" s="3" t="s">
        <v>12017</v>
      </c>
      <c r="M5120" s="3" t="n">
        <v>8</v>
      </c>
      <c r="N5120" s="20" t="n">
        <v>6.39</v>
      </c>
      <c r="O5120" s="21" t="s">
        <v>16960</v>
      </c>
    </row>
    <row r="5121" customFormat="false" ht="15" hidden="false" customHeight="true" outlineLevel="0" collapsed="false">
      <c r="A5121" s="3" t="s">
        <v>10254</v>
      </c>
      <c r="B5121" s="3" t="s">
        <v>24434</v>
      </c>
      <c r="C5121" s="3" t="s">
        <v>10253</v>
      </c>
      <c r="D5121" s="5" t="s">
        <v>24435</v>
      </c>
      <c r="E5121" s="5" t="s">
        <v>24084</v>
      </c>
      <c r="F5121" s="5" t="s">
        <v>24085</v>
      </c>
      <c r="G5121" s="5" t="s">
        <v>12207</v>
      </c>
      <c r="H5121" s="5" t="s">
        <v>12208</v>
      </c>
      <c r="I5121" s="5" t="s">
        <v>24436</v>
      </c>
      <c r="J5121" s="5" t="s">
        <v>12328</v>
      </c>
      <c r="K5121" s="3" t="s">
        <v>12017</v>
      </c>
      <c r="L5121" s="3" t="s">
        <v>12017</v>
      </c>
      <c r="M5121" s="3" t="n">
        <v>4</v>
      </c>
      <c r="N5121" s="20" t="n">
        <v>5.89</v>
      </c>
      <c r="O5121" s="21" t="s">
        <v>13688</v>
      </c>
    </row>
    <row r="5122" customFormat="false" ht="15" hidden="false" customHeight="true" outlineLevel="0" collapsed="false">
      <c r="A5122" s="3" t="s">
        <v>10256</v>
      </c>
      <c r="B5122" s="3" t="s">
        <v>24437</v>
      </c>
      <c r="C5122" s="3" t="s">
        <v>10255</v>
      </c>
      <c r="D5122" s="5" t="s">
        <v>24438</v>
      </c>
      <c r="E5122" s="5" t="s">
        <v>24111</v>
      </c>
      <c r="F5122" s="5" t="s">
        <v>24112</v>
      </c>
      <c r="G5122" s="5" t="s">
        <v>12207</v>
      </c>
      <c r="H5122" s="5" t="s">
        <v>12208</v>
      </c>
      <c r="I5122" s="5" t="s">
        <v>23239</v>
      </c>
      <c r="J5122" s="5" t="s">
        <v>12328</v>
      </c>
      <c r="K5122" s="3" t="s">
        <v>12017</v>
      </c>
      <c r="L5122" s="3" t="s">
        <v>12017</v>
      </c>
      <c r="M5122" s="3" t="n">
        <v>24</v>
      </c>
      <c r="N5122" s="20" t="n">
        <v>5.89</v>
      </c>
      <c r="O5122" s="21" t="s">
        <v>24439</v>
      </c>
    </row>
    <row r="5123" customFormat="false" ht="15" hidden="false" customHeight="true" outlineLevel="0" collapsed="false">
      <c r="A5123" s="3" t="s">
        <v>10258</v>
      </c>
      <c r="B5123" s="3" t="s">
        <v>24440</v>
      </c>
      <c r="C5123" s="3" t="s">
        <v>10257</v>
      </c>
      <c r="D5123" s="5" t="s">
        <v>24441</v>
      </c>
      <c r="E5123" s="5" t="s">
        <v>12457</v>
      </c>
      <c r="F5123" s="5" t="s">
        <v>12458</v>
      </c>
      <c r="G5123" s="5" t="s">
        <v>12207</v>
      </c>
      <c r="H5123" s="5" t="s">
        <v>12208</v>
      </c>
      <c r="I5123" s="5" t="s">
        <v>23239</v>
      </c>
      <c r="J5123" s="5" t="s">
        <v>12328</v>
      </c>
      <c r="K5123" s="3" t="s">
        <v>12021</v>
      </c>
      <c r="L5123" s="3" t="s">
        <v>12017</v>
      </c>
      <c r="M5123" s="3" t="n">
        <v>24</v>
      </c>
      <c r="N5123" s="20" t="n">
        <v>7.79</v>
      </c>
      <c r="O5123" s="21" t="s">
        <v>14881</v>
      </c>
    </row>
    <row r="5124" customFormat="false" ht="15" hidden="false" customHeight="true" outlineLevel="0" collapsed="false">
      <c r="A5124" s="3" t="s">
        <v>10260</v>
      </c>
      <c r="B5124" s="3" t="s">
        <v>24442</v>
      </c>
      <c r="C5124" s="3" t="s">
        <v>10259</v>
      </c>
      <c r="D5124" s="5" t="s">
        <v>24443</v>
      </c>
      <c r="E5124" s="5" t="s">
        <v>24074</v>
      </c>
      <c r="F5124" s="5" t="s">
        <v>24075</v>
      </c>
      <c r="G5124" s="5" t="s">
        <v>12207</v>
      </c>
      <c r="H5124" s="5" t="s">
        <v>12208</v>
      </c>
      <c r="I5124" s="5" t="s">
        <v>24436</v>
      </c>
      <c r="J5124" s="5" t="s">
        <v>12328</v>
      </c>
      <c r="K5124" s="3" t="s">
        <v>12017</v>
      </c>
      <c r="L5124" s="3" t="s">
        <v>12017</v>
      </c>
      <c r="M5124" s="3" t="n">
        <v>24</v>
      </c>
      <c r="N5124" s="20" t="n">
        <v>8.29</v>
      </c>
      <c r="O5124" s="21" t="s">
        <v>24444</v>
      </c>
    </row>
    <row r="5125" customFormat="false" ht="15" hidden="false" customHeight="true" outlineLevel="0" collapsed="false">
      <c r="A5125" s="3" t="s">
        <v>10262</v>
      </c>
      <c r="B5125" s="3" t="s">
        <v>24445</v>
      </c>
      <c r="C5125" s="3" t="s">
        <v>10261</v>
      </c>
      <c r="D5125" s="5" t="s">
        <v>24446</v>
      </c>
      <c r="E5125" s="5" t="s">
        <v>24084</v>
      </c>
      <c r="F5125" s="5" t="s">
        <v>24085</v>
      </c>
      <c r="G5125" s="5" t="s">
        <v>12207</v>
      </c>
      <c r="H5125" s="5" t="s">
        <v>12208</v>
      </c>
      <c r="I5125" s="5" t="s">
        <v>24436</v>
      </c>
      <c r="J5125" s="5" t="s">
        <v>12328</v>
      </c>
      <c r="K5125" s="3" t="s">
        <v>12017</v>
      </c>
      <c r="L5125" s="3" t="s">
        <v>12017</v>
      </c>
      <c r="M5125" s="3" t="n">
        <v>8</v>
      </c>
      <c r="N5125" s="20" t="n">
        <v>3.89</v>
      </c>
      <c r="O5125" s="21" t="s">
        <v>12051</v>
      </c>
    </row>
    <row r="5126" customFormat="false" ht="15" hidden="false" customHeight="true" outlineLevel="0" collapsed="false">
      <c r="A5126" s="3" t="s">
        <v>10264</v>
      </c>
      <c r="B5126" s="3" t="s">
        <v>24447</v>
      </c>
      <c r="C5126" s="3" t="s">
        <v>10263</v>
      </c>
      <c r="D5126" s="5" t="s">
        <v>24448</v>
      </c>
      <c r="E5126" s="5" t="s">
        <v>24074</v>
      </c>
      <c r="F5126" s="5" t="s">
        <v>24075</v>
      </c>
      <c r="G5126" s="5" t="s">
        <v>12207</v>
      </c>
      <c r="H5126" s="5" t="s">
        <v>12208</v>
      </c>
      <c r="I5126" s="5" t="s">
        <v>24436</v>
      </c>
      <c r="J5126" s="5" t="s">
        <v>12328</v>
      </c>
      <c r="K5126" s="3" t="s">
        <v>12017</v>
      </c>
      <c r="L5126" s="3" t="s">
        <v>12017</v>
      </c>
      <c r="M5126" s="3" t="n">
        <v>1</v>
      </c>
      <c r="N5126" s="20" t="n">
        <v>4.29</v>
      </c>
      <c r="O5126" s="21" t="s">
        <v>19803</v>
      </c>
    </row>
    <row r="5127" customFormat="false" ht="15" hidden="false" customHeight="true" outlineLevel="0" collapsed="false">
      <c r="A5127" s="3" t="s">
        <v>10266</v>
      </c>
      <c r="B5127" s="3" t="s">
        <v>24449</v>
      </c>
      <c r="C5127" s="3" t="s">
        <v>10265</v>
      </c>
      <c r="D5127" s="5" t="s">
        <v>24450</v>
      </c>
      <c r="E5127" s="5" t="s">
        <v>24111</v>
      </c>
      <c r="F5127" s="5" t="s">
        <v>24112</v>
      </c>
      <c r="G5127" s="5" t="s">
        <v>12207</v>
      </c>
      <c r="H5127" s="5" t="s">
        <v>12208</v>
      </c>
      <c r="I5127" s="5" t="s">
        <v>24436</v>
      </c>
      <c r="J5127" s="5" t="s">
        <v>12328</v>
      </c>
      <c r="K5127" s="3" t="s">
        <v>12017</v>
      </c>
      <c r="L5127" s="3" t="s">
        <v>12017</v>
      </c>
      <c r="M5127" s="3" t="n">
        <v>8</v>
      </c>
      <c r="N5127" s="20" t="n">
        <v>7.89</v>
      </c>
      <c r="O5127" s="21" t="s">
        <v>14416</v>
      </c>
    </row>
    <row r="5128" customFormat="false" ht="15" hidden="false" customHeight="true" outlineLevel="0" collapsed="false">
      <c r="A5128" s="3" t="s">
        <v>10268</v>
      </c>
      <c r="B5128" s="3" t="s">
        <v>24451</v>
      </c>
      <c r="C5128" s="3" t="s">
        <v>10267</v>
      </c>
      <c r="D5128" s="5" t="s">
        <v>24452</v>
      </c>
      <c r="E5128" s="5" t="s">
        <v>24111</v>
      </c>
      <c r="F5128" s="5" t="s">
        <v>24112</v>
      </c>
      <c r="G5128" s="5" t="s">
        <v>12207</v>
      </c>
      <c r="H5128" s="5" t="s">
        <v>12208</v>
      </c>
      <c r="I5128" s="5" t="s">
        <v>24436</v>
      </c>
      <c r="J5128" s="5" t="s">
        <v>12328</v>
      </c>
      <c r="K5128" s="3" t="s">
        <v>12017</v>
      </c>
      <c r="L5128" s="3" t="s">
        <v>12017</v>
      </c>
      <c r="M5128" s="3" t="n">
        <v>6</v>
      </c>
      <c r="N5128" s="20" t="n">
        <v>8.79</v>
      </c>
      <c r="O5128" s="21" t="s">
        <v>16599</v>
      </c>
    </row>
    <row r="5129" customFormat="false" ht="15" hidden="false" customHeight="true" outlineLevel="0" collapsed="false">
      <c r="A5129" s="3" t="s">
        <v>10270</v>
      </c>
      <c r="B5129" s="3" t="s">
        <v>24453</v>
      </c>
      <c r="C5129" s="3" t="s">
        <v>10269</v>
      </c>
      <c r="D5129" s="5" t="s">
        <v>24454</v>
      </c>
      <c r="E5129" s="5" t="s">
        <v>12457</v>
      </c>
      <c r="F5129" s="5" t="s">
        <v>12458</v>
      </c>
      <c r="G5129" s="5" t="s">
        <v>12207</v>
      </c>
      <c r="H5129" s="5" t="s">
        <v>12208</v>
      </c>
      <c r="I5129" s="5" t="s">
        <v>24436</v>
      </c>
      <c r="J5129" s="5" t="s">
        <v>12512</v>
      </c>
      <c r="K5129" s="3" t="s">
        <v>12021</v>
      </c>
      <c r="L5129" s="3" t="s">
        <v>12017</v>
      </c>
      <c r="M5129" s="3" t="n">
        <v>2</v>
      </c>
      <c r="N5129" s="20" t="n">
        <v>4.49</v>
      </c>
      <c r="O5129" s="21" t="s">
        <v>16234</v>
      </c>
    </row>
    <row r="5130" customFormat="false" ht="15" hidden="false" customHeight="true" outlineLevel="0" collapsed="false">
      <c r="A5130" s="3" t="s">
        <v>10272</v>
      </c>
      <c r="B5130" s="3" t="s">
        <v>24455</v>
      </c>
      <c r="C5130" s="3" t="s">
        <v>10271</v>
      </c>
      <c r="D5130" s="5" t="s">
        <v>24456</v>
      </c>
      <c r="E5130" s="5" t="s">
        <v>24111</v>
      </c>
      <c r="F5130" s="5" t="s">
        <v>24112</v>
      </c>
      <c r="G5130" s="5" t="s">
        <v>12207</v>
      </c>
      <c r="H5130" s="5" t="s">
        <v>12208</v>
      </c>
      <c r="I5130" s="5" t="s">
        <v>23239</v>
      </c>
      <c r="J5130" s="5" t="s">
        <v>12328</v>
      </c>
      <c r="K5130" s="3" t="s">
        <v>12017</v>
      </c>
      <c r="L5130" s="3" t="s">
        <v>12017</v>
      </c>
      <c r="M5130" s="3" t="n">
        <v>24</v>
      </c>
      <c r="N5130" s="20" t="n">
        <v>4.29</v>
      </c>
      <c r="O5130" s="21" t="s">
        <v>20960</v>
      </c>
    </row>
    <row r="5131" customFormat="false" ht="15" hidden="false" customHeight="true" outlineLevel="0" collapsed="false">
      <c r="A5131" s="3" t="s">
        <v>10274</v>
      </c>
      <c r="B5131" s="3" t="s">
        <v>24457</v>
      </c>
      <c r="C5131" s="3" t="s">
        <v>10273</v>
      </c>
      <c r="D5131" s="5" t="s">
        <v>24458</v>
      </c>
      <c r="E5131" s="5" t="s">
        <v>24074</v>
      </c>
      <c r="F5131" s="5" t="s">
        <v>24075</v>
      </c>
      <c r="G5131" s="5" t="s">
        <v>12207</v>
      </c>
      <c r="H5131" s="5" t="s">
        <v>12208</v>
      </c>
      <c r="I5131" s="5" t="s">
        <v>24436</v>
      </c>
      <c r="J5131" s="5" t="s">
        <v>12328</v>
      </c>
      <c r="K5131" s="3" t="s">
        <v>12017</v>
      </c>
      <c r="L5131" s="3" t="s">
        <v>12017</v>
      </c>
      <c r="M5131" s="3" t="n">
        <v>8</v>
      </c>
      <c r="N5131" s="20" t="n">
        <v>8.29</v>
      </c>
      <c r="O5131" s="21" t="s">
        <v>24459</v>
      </c>
    </row>
    <row r="5132" customFormat="false" ht="15" hidden="false" customHeight="true" outlineLevel="0" collapsed="false">
      <c r="A5132" s="3" t="s">
        <v>10276</v>
      </c>
      <c r="B5132" s="3" t="s">
        <v>24460</v>
      </c>
      <c r="C5132" s="3" t="s">
        <v>10275</v>
      </c>
      <c r="D5132" s="5" t="s">
        <v>24461</v>
      </c>
      <c r="E5132" s="5" t="s">
        <v>24111</v>
      </c>
      <c r="F5132" s="5" t="s">
        <v>24112</v>
      </c>
      <c r="G5132" s="5" t="s">
        <v>12207</v>
      </c>
      <c r="H5132" s="5" t="s">
        <v>12208</v>
      </c>
      <c r="I5132" s="5" t="s">
        <v>23239</v>
      </c>
      <c r="J5132" s="5" t="s">
        <v>12328</v>
      </c>
      <c r="K5132" s="3" t="s">
        <v>12017</v>
      </c>
      <c r="L5132" s="3" t="s">
        <v>12017</v>
      </c>
      <c r="M5132" s="3" t="n">
        <v>24</v>
      </c>
      <c r="N5132" s="20" t="n">
        <v>4.39</v>
      </c>
      <c r="O5132" s="21" t="s">
        <v>13092</v>
      </c>
    </row>
    <row r="5133" customFormat="false" ht="15" hidden="false" customHeight="true" outlineLevel="0" collapsed="false">
      <c r="A5133" s="3" t="s">
        <v>10278</v>
      </c>
      <c r="B5133" s="3" t="s">
        <v>24462</v>
      </c>
      <c r="C5133" s="3" t="s">
        <v>10277</v>
      </c>
      <c r="D5133" s="5" t="s">
        <v>24463</v>
      </c>
      <c r="E5133" s="5" t="s">
        <v>24074</v>
      </c>
      <c r="F5133" s="5" t="s">
        <v>24075</v>
      </c>
      <c r="G5133" s="5" t="s">
        <v>12207</v>
      </c>
      <c r="H5133" s="5" t="s">
        <v>12208</v>
      </c>
      <c r="I5133" s="5" t="s">
        <v>23239</v>
      </c>
      <c r="J5133" s="5" t="s">
        <v>12328</v>
      </c>
      <c r="K5133" s="3" t="s">
        <v>12017</v>
      </c>
      <c r="L5133" s="3" t="s">
        <v>12017</v>
      </c>
      <c r="M5133" s="3" t="n">
        <v>2</v>
      </c>
      <c r="N5133" s="20" t="n">
        <v>8.99</v>
      </c>
      <c r="O5133" s="21" t="s">
        <v>14819</v>
      </c>
    </row>
    <row r="5134" customFormat="false" ht="15" hidden="false" customHeight="true" outlineLevel="0" collapsed="false">
      <c r="A5134" s="3" t="s">
        <v>10280</v>
      </c>
      <c r="B5134" s="3" t="s">
        <v>24464</v>
      </c>
      <c r="C5134" s="3" t="s">
        <v>10279</v>
      </c>
      <c r="D5134" s="5" t="s">
        <v>24465</v>
      </c>
      <c r="E5134" s="5" t="s">
        <v>12457</v>
      </c>
      <c r="F5134" s="5" t="s">
        <v>12458</v>
      </c>
      <c r="G5134" s="5" t="s">
        <v>12207</v>
      </c>
      <c r="H5134" s="5" t="s">
        <v>12208</v>
      </c>
      <c r="I5134" s="5" t="s">
        <v>23239</v>
      </c>
      <c r="J5134" s="5" t="s">
        <v>12328</v>
      </c>
      <c r="K5134" s="3" t="s">
        <v>12021</v>
      </c>
      <c r="L5134" s="3" t="s">
        <v>12017</v>
      </c>
      <c r="M5134" s="3" t="n">
        <v>2</v>
      </c>
      <c r="N5134" s="20" t="n">
        <v>6.49</v>
      </c>
      <c r="O5134" s="21" t="s">
        <v>17972</v>
      </c>
    </row>
    <row r="5135" customFormat="false" ht="15" hidden="false" customHeight="true" outlineLevel="0" collapsed="false">
      <c r="A5135" s="3" t="s">
        <v>10282</v>
      </c>
      <c r="B5135" s="3" t="s">
        <v>24466</v>
      </c>
      <c r="C5135" s="3" t="s">
        <v>10281</v>
      </c>
      <c r="D5135" s="5" t="s">
        <v>24467</v>
      </c>
      <c r="E5135" s="5" t="s">
        <v>24111</v>
      </c>
      <c r="F5135" s="5" t="s">
        <v>24112</v>
      </c>
      <c r="G5135" s="5" t="s">
        <v>12207</v>
      </c>
      <c r="H5135" s="5" t="s">
        <v>12208</v>
      </c>
      <c r="I5135" s="5" t="s">
        <v>24436</v>
      </c>
      <c r="J5135" s="5" t="s">
        <v>12328</v>
      </c>
      <c r="K5135" s="3" t="s">
        <v>12017</v>
      </c>
      <c r="L5135" s="3" t="s">
        <v>12017</v>
      </c>
      <c r="M5135" s="3" t="n">
        <v>8</v>
      </c>
      <c r="N5135" s="20" t="n">
        <v>8.89</v>
      </c>
      <c r="O5135" s="21" t="s">
        <v>24468</v>
      </c>
    </row>
    <row r="5136" customFormat="false" ht="15" hidden="false" customHeight="true" outlineLevel="0" collapsed="false">
      <c r="A5136" s="3" t="s">
        <v>10284</v>
      </c>
      <c r="B5136" s="3" t="s">
        <v>24469</v>
      </c>
      <c r="C5136" s="3" t="s">
        <v>10283</v>
      </c>
      <c r="D5136" s="5" t="s">
        <v>24470</v>
      </c>
      <c r="E5136" s="5" t="s">
        <v>12457</v>
      </c>
      <c r="F5136" s="5" t="s">
        <v>12458</v>
      </c>
      <c r="G5136" s="5" t="s">
        <v>12207</v>
      </c>
      <c r="H5136" s="5" t="s">
        <v>12208</v>
      </c>
      <c r="I5136" s="5" t="s">
        <v>23239</v>
      </c>
      <c r="J5136" s="5" t="s">
        <v>12328</v>
      </c>
      <c r="K5136" s="3" t="s">
        <v>12021</v>
      </c>
      <c r="L5136" s="3" t="s">
        <v>12017</v>
      </c>
      <c r="M5136" s="3" t="n">
        <v>12</v>
      </c>
      <c r="N5136" s="20" t="n">
        <v>6.99</v>
      </c>
      <c r="O5136" s="21" t="s">
        <v>24471</v>
      </c>
    </row>
    <row r="5137" customFormat="false" ht="15" hidden="false" customHeight="true" outlineLevel="0" collapsed="false">
      <c r="A5137" s="3" t="s">
        <v>10286</v>
      </c>
      <c r="B5137" s="3" t="s">
        <v>24472</v>
      </c>
      <c r="C5137" s="3" t="s">
        <v>10285</v>
      </c>
      <c r="D5137" s="5" t="s">
        <v>24473</v>
      </c>
      <c r="E5137" s="5" t="s">
        <v>24111</v>
      </c>
      <c r="F5137" s="5" t="s">
        <v>24112</v>
      </c>
      <c r="G5137" s="5" t="s">
        <v>12207</v>
      </c>
      <c r="H5137" s="5" t="s">
        <v>12208</v>
      </c>
      <c r="I5137" s="5" t="s">
        <v>23239</v>
      </c>
      <c r="J5137" s="5" t="s">
        <v>12328</v>
      </c>
      <c r="K5137" s="3" t="s">
        <v>12017</v>
      </c>
      <c r="L5137" s="3" t="s">
        <v>12017</v>
      </c>
      <c r="M5137" s="3" t="n">
        <v>8</v>
      </c>
      <c r="N5137" s="20" t="n">
        <v>7.79</v>
      </c>
      <c r="O5137" s="21" t="s">
        <v>20884</v>
      </c>
    </row>
    <row r="5138" customFormat="false" ht="15" hidden="false" customHeight="true" outlineLevel="0" collapsed="false">
      <c r="A5138" s="3" t="s">
        <v>10288</v>
      </c>
      <c r="B5138" s="3" t="s">
        <v>24474</v>
      </c>
      <c r="C5138" s="3" t="s">
        <v>10287</v>
      </c>
      <c r="D5138" s="5" t="s">
        <v>24475</v>
      </c>
      <c r="E5138" s="5" t="s">
        <v>24084</v>
      </c>
      <c r="F5138" s="5" t="s">
        <v>24085</v>
      </c>
      <c r="G5138" s="5" t="s">
        <v>12207</v>
      </c>
      <c r="H5138" s="5" t="s">
        <v>12208</v>
      </c>
      <c r="I5138" s="5" t="s">
        <v>23239</v>
      </c>
      <c r="J5138" s="5" t="s">
        <v>12328</v>
      </c>
      <c r="K5138" s="3" t="s">
        <v>12017</v>
      </c>
      <c r="L5138" s="3" t="s">
        <v>12017</v>
      </c>
      <c r="M5138" s="3" t="n">
        <v>12</v>
      </c>
      <c r="N5138" s="20" t="n">
        <v>3.39</v>
      </c>
      <c r="O5138" s="21" t="s">
        <v>24476</v>
      </c>
    </row>
    <row r="5139" customFormat="false" ht="15" hidden="false" customHeight="true" outlineLevel="0" collapsed="false">
      <c r="A5139" s="3" t="s">
        <v>10290</v>
      </c>
      <c r="B5139" s="3" t="s">
        <v>24477</v>
      </c>
      <c r="C5139" s="3" t="s">
        <v>10289</v>
      </c>
      <c r="D5139" s="5" t="s">
        <v>24478</v>
      </c>
      <c r="E5139" s="5" t="s">
        <v>24074</v>
      </c>
      <c r="F5139" s="5" t="s">
        <v>24075</v>
      </c>
      <c r="G5139" s="5" t="s">
        <v>12207</v>
      </c>
      <c r="H5139" s="5" t="s">
        <v>12208</v>
      </c>
      <c r="I5139" s="5" t="s">
        <v>23239</v>
      </c>
      <c r="J5139" s="5" t="s">
        <v>12328</v>
      </c>
      <c r="K5139" s="3" t="s">
        <v>12017</v>
      </c>
      <c r="L5139" s="3" t="s">
        <v>12017</v>
      </c>
      <c r="M5139" s="3" t="n">
        <v>1</v>
      </c>
      <c r="N5139" s="20" t="n">
        <v>5.39</v>
      </c>
      <c r="O5139" s="21" t="s">
        <v>13336</v>
      </c>
    </row>
    <row r="5140" customFormat="false" ht="15" hidden="false" customHeight="true" outlineLevel="0" collapsed="false">
      <c r="A5140" s="3" t="s">
        <v>10292</v>
      </c>
      <c r="B5140" s="3" t="s">
        <v>24479</v>
      </c>
      <c r="C5140" s="3" t="s">
        <v>10291</v>
      </c>
      <c r="D5140" s="5" t="s">
        <v>24480</v>
      </c>
      <c r="E5140" s="5" t="s">
        <v>12457</v>
      </c>
      <c r="F5140" s="5" t="s">
        <v>12458</v>
      </c>
      <c r="G5140" s="5" t="s">
        <v>12207</v>
      </c>
      <c r="H5140" s="5" t="s">
        <v>12208</v>
      </c>
      <c r="I5140" s="5" t="s">
        <v>24436</v>
      </c>
      <c r="J5140" s="5" t="s">
        <v>12328</v>
      </c>
      <c r="K5140" s="3" t="s">
        <v>12021</v>
      </c>
      <c r="L5140" s="3" t="s">
        <v>12017</v>
      </c>
      <c r="M5140" s="3" t="n">
        <v>4</v>
      </c>
      <c r="N5140" s="20" t="n">
        <v>4.89</v>
      </c>
      <c r="O5140" s="21" t="s">
        <v>24166</v>
      </c>
    </row>
    <row r="5141" customFormat="false" ht="15" hidden="false" customHeight="true" outlineLevel="0" collapsed="false">
      <c r="A5141" s="3" t="s">
        <v>10294</v>
      </c>
      <c r="B5141" s="3" t="s">
        <v>24481</v>
      </c>
      <c r="C5141" s="3" t="s">
        <v>10293</v>
      </c>
      <c r="D5141" s="5" t="s">
        <v>24482</v>
      </c>
      <c r="E5141" s="5" t="s">
        <v>24084</v>
      </c>
      <c r="F5141" s="5" t="s">
        <v>24085</v>
      </c>
      <c r="G5141" s="5" t="s">
        <v>12207</v>
      </c>
      <c r="H5141" s="5" t="s">
        <v>12208</v>
      </c>
      <c r="I5141" s="5" t="s">
        <v>24436</v>
      </c>
      <c r="J5141" s="5" t="s">
        <v>12328</v>
      </c>
      <c r="K5141" s="3" t="s">
        <v>12017</v>
      </c>
      <c r="L5141" s="3" t="s">
        <v>12017</v>
      </c>
      <c r="M5141" s="3" t="n">
        <v>4</v>
      </c>
      <c r="N5141" s="20" t="n">
        <v>6.89</v>
      </c>
      <c r="O5141" s="21" t="s">
        <v>13801</v>
      </c>
    </row>
    <row r="5142" customFormat="false" ht="15" hidden="false" customHeight="true" outlineLevel="0" collapsed="false">
      <c r="A5142" s="3" t="s">
        <v>10296</v>
      </c>
      <c r="B5142" s="3" t="s">
        <v>24483</v>
      </c>
      <c r="C5142" s="3" t="s">
        <v>10295</v>
      </c>
      <c r="D5142" s="5" t="s">
        <v>24484</v>
      </c>
      <c r="E5142" s="5" t="s">
        <v>24084</v>
      </c>
      <c r="F5142" s="5" t="s">
        <v>24085</v>
      </c>
      <c r="G5142" s="5" t="s">
        <v>12207</v>
      </c>
      <c r="H5142" s="5" t="s">
        <v>12208</v>
      </c>
      <c r="I5142" s="5" t="s">
        <v>23239</v>
      </c>
      <c r="J5142" s="5" t="s">
        <v>12328</v>
      </c>
      <c r="K5142" s="3" t="s">
        <v>12017</v>
      </c>
      <c r="L5142" s="3" t="s">
        <v>12017</v>
      </c>
      <c r="M5142" s="3" t="n">
        <v>12</v>
      </c>
      <c r="N5142" s="20" t="n">
        <v>7.39</v>
      </c>
      <c r="O5142" s="21" t="s">
        <v>14438</v>
      </c>
    </row>
    <row r="5143" customFormat="false" ht="15" hidden="false" customHeight="true" outlineLevel="0" collapsed="false">
      <c r="A5143" s="3" t="s">
        <v>10298</v>
      </c>
      <c r="B5143" s="3" t="s">
        <v>24485</v>
      </c>
      <c r="C5143" s="3" t="s">
        <v>10297</v>
      </c>
      <c r="D5143" s="5" t="s">
        <v>24486</v>
      </c>
      <c r="E5143" s="5" t="s">
        <v>24084</v>
      </c>
      <c r="F5143" s="5" t="s">
        <v>24085</v>
      </c>
      <c r="G5143" s="5" t="s">
        <v>12207</v>
      </c>
      <c r="H5143" s="5" t="s">
        <v>12208</v>
      </c>
      <c r="I5143" s="5" t="s">
        <v>24436</v>
      </c>
      <c r="J5143" s="5" t="s">
        <v>12512</v>
      </c>
      <c r="K5143" s="3" t="s">
        <v>12017</v>
      </c>
      <c r="L5143" s="3" t="s">
        <v>12017</v>
      </c>
      <c r="M5143" s="3" t="n">
        <v>12</v>
      </c>
      <c r="N5143" s="20" t="n">
        <v>7.29</v>
      </c>
      <c r="O5143" s="21" t="s">
        <v>12172</v>
      </c>
    </row>
    <row r="5144" customFormat="false" ht="15" hidden="false" customHeight="true" outlineLevel="0" collapsed="false">
      <c r="A5144" s="3" t="s">
        <v>10300</v>
      </c>
      <c r="B5144" s="3" t="s">
        <v>24487</v>
      </c>
      <c r="C5144" s="3" t="s">
        <v>10299</v>
      </c>
      <c r="D5144" s="5" t="s">
        <v>24488</v>
      </c>
      <c r="E5144" s="5" t="s">
        <v>12457</v>
      </c>
      <c r="F5144" s="5" t="s">
        <v>12458</v>
      </c>
      <c r="G5144" s="5" t="s">
        <v>12207</v>
      </c>
      <c r="H5144" s="5" t="s">
        <v>12208</v>
      </c>
      <c r="I5144" s="5" t="s">
        <v>23239</v>
      </c>
      <c r="J5144" s="5" t="s">
        <v>12328</v>
      </c>
      <c r="K5144" s="3" t="s">
        <v>12021</v>
      </c>
      <c r="L5144" s="3" t="s">
        <v>12017</v>
      </c>
      <c r="M5144" s="3" t="n">
        <v>2</v>
      </c>
      <c r="N5144" s="20" t="n">
        <v>4.49</v>
      </c>
      <c r="O5144" s="21" t="s">
        <v>16808</v>
      </c>
    </row>
    <row r="5145" customFormat="false" ht="15" hidden="false" customHeight="true" outlineLevel="0" collapsed="false">
      <c r="A5145" s="3" t="s">
        <v>10302</v>
      </c>
      <c r="B5145" s="3" t="s">
        <v>24489</v>
      </c>
      <c r="C5145" s="3" t="s">
        <v>10301</v>
      </c>
      <c r="D5145" s="5" t="s">
        <v>24490</v>
      </c>
      <c r="E5145" s="5" t="s">
        <v>24084</v>
      </c>
      <c r="F5145" s="5" t="s">
        <v>24085</v>
      </c>
      <c r="G5145" s="5" t="s">
        <v>12207</v>
      </c>
      <c r="H5145" s="5" t="s">
        <v>12208</v>
      </c>
      <c r="I5145" s="5" t="s">
        <v>24436</v>
      </c>
      <c r="J5145" s="5" t="s">
        <v>12328</v>
      </c>
      <c r="K5145" s="3" t="s">
        <v>12017</v>
      </c>
      <c r="L5145" s="3" t="s">
        <v>12017</v>
      </c>
      <c r="M5145" s="3" t="n">
        <v>8</v>
      </c>
      <c r="N5145" s="20" t="n">
        <v>3.49</v>
      </c>
      <c r="O5145" s="21" t="s">
        <v>13184</v>
      </c>
    </row>
    <row r="5146" customFormat="false" ht="15" hidden="false" customHeight="true" outlineLevel="0" collapsed="false">
      <c r="A5146" s="3" t="s">
        <v>10304</v>
      </c>
      <c r="B5146" s="3" t="s">
        <v>24491</v>
      </c>
      <c r="C5146" s="3" t="s">
        <v>10303</v>
      </c>
      <c r="D5146" s="5" t="s">
        <v>24492</v>
      </c>
      <c r="E5146" s="5" t="s">
        <v>24111</v>
      </c>
      <c r="F5146" s="5" t="s">
        <v>24112</v>
      </c>
      <c r="G5146" s="5" t="s">
        <v>12207</v>
      </c>
      <c r="H5146" s="5" t="s">
        <v>12208</v>
      </c>
      <c r="I5146" s="5" t="s">
        <v>24436</v>
      </c>
      <c r="J5146" s="5" t="s">
        <v>12328</v>
      </c>
      <c r="K5146" s="3" t="s">
        <v>12017</v>
      </c>
      <c r="L5146" s="3" t="s">
        <v>12017</v>
      </c>
      <c r="M5146" s="3" t="n">
        <v>24</v>
      </c>
      <c r="N5146" s="20" t="n">
        <v>4.89</v>
      </c>
      <c r="O5146" s="21" t="s">
        <v>14007</v>
      </c>
    </row>
    <row r="5147" customFormat="false" ht="15" hidden="false" customHeight="true" outlineLevel="0" collapsed="false">
      <c r="A5147" s="3" t="s">
        <v>10306</v>
      </c>
      <c r="B5147" s="3" t="s">
        <v>24493</v>
      </c>
      <c r="C5147" s="3" t="s">
        <v>10305</v>
      </c>
      <c r="D5147" s="5" t="s">
        <v>24494</v>
      </c>
      <c r="E5147" s="5" t="s">
        <v>24111</v>
      </c>
      <c r="F5147" s="5" t="s">
        <v>24112</v>
      </c>
      <c r="G5147" s="5" t="s">
        <v>12207</v>
      </c>
      <c r="H5147" s="5" t="s">
        <v>12208</v>
      </c>
      <c r="I5147" s="5" t="s">
        <v>24436</v>
      </c>
      <c r="J5147" s="5" t="s">
        <v>12328</v>
      </c>
      <c r="K5147" s="3" t="s">
        <v>12017</v>
      </c>
      <c r="L5147" s="3" t="s">
        <v>12017</v>
      </c>
      <c r="M5147" s="3" t="n">
        <v>6</v>
      </c>
      <c r="N5147" s="20" t="n">
        <v>5.89</v>
      </c>
      <c r="O5147" s="21" t="s">
        <v>24495</v>
      </c>
    </row>
    <row r="5148" customFormat="false" ht="15" hidden="false" customHeight="true" outlineLevel="0" collapsed="false">
      <c r="A5148" s="3" t="s">
        <v>10308</v>
      </c>
      <c r="B5148" s="3" t="s">
        <v>24496</v>
      </c>
      <c r="C5148" s="3" t="s">
        <v>10307</v>
      </c>
      <c r="D5148" s="5" t="s">
        <v>24497</v>
      </c>
      <c r="E5148" s="5" t="s">
        <v>24084</v>
      </c>
      <c r="F5148" s="5" t="s">
        <v>24085</v>
      </c>
      <c r="G5148" s="5" t="s">
        <v>12207</v>
      </c>
      <c r="H5148" s="5" t="s">
        <v>12208</v>
      </c>
      <c r="I5148" s="5" t="s">
        <v>24436</v>
      </c>
      <c r="J5148" s="5" t="s">
        <v>12328</v>
      </c>
      <c r="K5148" s="3" t="s">
        <v>12017</v>
      </c>
      <c r="L5148" s="3" t="s">
        <v>12017</v>
      </c>
      <c r="M5148" s="3" t="n">
        <v>12</v>
      </c>
      <c r="N5148" s="20" t="n">
        <v>8.89</v>
      </c>
      <c r="O5148" s="21" t="s">
        <v>14266</v>
      </c>
    </row>
    <row r="5149" customFormat="false" ht="15" hidden="false" customHeight="true" outlineLevel="0" collapsed="false">
      <c r="A5149" s="3" t="s">
        <v>10310</v>
      </c>
      <c r="B5149" s="3" t="s">
        <v>24498</v>
      </c>
      <c r="C5149" s="3" t="s">
        <v>10309</v>
      </c>
      <c r="D5149" s="5" t="s">
        <v>24499</v>
      </c>
      <c r="E5149" s="5" t="s">
        <v>24074</v>
      </c>
      <c r="F5149" s="5" t="s">
        <v>24075</v>
      </c>
      <c r="G5149" s="5" t="s">
        <v>12207</v>
      </c>
      <c r="H5149" s="5" t="s">
        <v>12208</v>
      </c>
      <c r="I5149" s="5" t="s">
        <v>24436</v>
      </c>
      <c r="J5149" s="5" t="s">
        <v>12328</v>
      </c>
      <c r="K5149" s="3" t="s">
        <v>12017</v>
      </c>
      <c r="L5149" s="3" t="s">
        <v>12017</v>
      </c>
      <c r="M5149" s="3" t="n">
        <v>6</v>
      </c>
      <c r="N5149" s="20" t="n">
        <v>7.89</v>
      </c>
      <c r="O5149" s="21" t="s">
        <v>20660</v>
      </c>
    </row>
    <row r="5150" customFormat="false" ht="15" hidden="false" customHeight="true" outlineLevel="0" collapsed="false">
      <c r="A5150" s="3" t="s">
        <v>10312</v>
      </c>
      <c r="B5150" s="3" t="s">
        <v>24500</v>
      </c>
      <c r="C5150" s="3" t="s">
        <v>10311</v>
      </c>
      <c r="D5150" s="5" t="s">
        <v>24501</v>
      </c>
      <c r="E5150" s="5" t="s">
        <v>24111</v>
      </c>
      <c r="F5150" s="5" t="s">
        <v>24112</v>
      </c>
      <c r="G5150" s="5" t="s">
        <v>12207</v>
      </c>
      <c r="H5150" s="5" t="s">
        <v>12208</v>
      </c>
      <c r="I5150" s="5" t="s">
        <v>23239</v>
      </c>
      <c r="J5150" s="5" t="s">
        <v>12328</v>
      </c>
      <c r="K5150" s="3" t="s">
        <v>12017</v>
      </c>
      <c r="L5150" s="3" t="s">
        <v>12017</v>
      </c>
      <c r="M5150" s="3" t="n">
        <v>24</v>
      </c>
      <c r="N5150" s="20" t="n">
        <v>5.89</v>
      </c>
      <c r="O5150" s="21" t="s">
        <v>24502</v>
      </c>
    </row>
    <row r="5151" customFormat="false" ht="15" hidden="false" customHeight="true" outlineLevel="0" collapsed="false">
      <c r="A5151" s="3" t="s">
        <v>10314</v>
      </c>
      <c r="B5151" s="3" t="s">
        <v>24503</v>
      </c>
      <c r="C5151" s="3" t="s">
        <v>10313</v>
      </c>
      <c r="D5151" s="5" t="s">
        <v>24504</v>
      </c>
      <c r="E5151" s="5" t="s">
        <v>24074</v>
      </c>
      <c r="F5151" s="5" t="s">
        <v>24075</v>
      </c>
      <c r="G5151" s="5" t="s">
        <v>12207</v>
      </c>
      <c r="H5151" s="5" t="s">
        <v>12208</v>
      </c>
      <c r="I5151" s="5" t="s">
        <v>23239</v>
      </c>
      <c r="J5151" s="5" t="s">
        <v>12328</v>
      </c>
      <c r="K5151" s="3" t="s">
        <v>12017</v>
      </c>
      <c r="L5151" s="3" t="s">
        <v>12017</v>
      </c>
      <c r="M5151" s="3" t="n">
        <v>12</v>
      </c>
      <c r="N5151" s="20" t="n">
        <v>4.39</v>
      </c>
      <c r="O5151" s="21" t="s">
        <v>14095</v>
      </c>
    </row>
    <row r="5152" customFormat="false" ht="15" hidden="false" customHeight="true" outlineLevel="0" collapsed="false">
      <c r="A5152" s="3" t="s">
        <v>10316</v>
      </c>
      <c r="B5152" s="3" t="s">
        <v>24505</v>
      </c>
      <c r="C5152" s="3" t="s">
        <v>10315</v>
      </c>
      <c r="D5152" s="5" t="s">
        <v>24506</v>
      </c>
      <c r="E5152" s="5" t="s">
        <v>24111</v>
      </c>
      <c r="F5152" s="5" t="s">
        <v>24112</v>
      </c>
      <c r="G5152" s="5" t="s">
        <v>12207</v>
      </c>
      <c r="H5152" s="5" t="s">
        <v>12208</v>
      </c>
      <c r="I5152" s="5" t="s">
        <v>24436</v>
      </c>
      <c r="J5152" s="5" t="s">
        <v>12328</v>
      </c>
      <c r="K5152" s="3" t="s">
        <v>12017</v>
      </c>
      <c r="L5152" s="3" t="s">
        <v>12017</v>
      </c>
      <c r="M5152" s="3" t="n">
        <v>8</v>
      </c>
      <c r="N5152" s="20" t="n">
        <v>3.49</v>
      </c>
      <c r="O5152" s="21" t="s">
        <v>21973</v>
      </c>
    </row>
    <row r="5153" customFormat="false" ht="15" hidden="false" customHeight="true" outlineLevel="0" collapsed="false">
      <c r="A5153" s="3" t="s">
        <v>10318</v>
      </c>
      <c r="B5153" s="3" t="s">
        <v>24507</v>
      </c>
      <c r="C5153" s="3" t="s">
        <v>10317</v>
      </c>
      <c r="D5153" s="5" t="s">
        <v>24508</v>
      </c>
      <c r="E5153" s="5" t="s">
        <v>24084</v>
      </c>
      <c r="F5153" s="5" t="s">
        <v>24085</v>
      </c>
      <c r="G5153" s="5" t="s">
        <v>12207</v>
      </c>
      <c r="H5153" s="5" t="s">
        <v>12208</v>
      </c>
      <c r="I5153" s="5" t="s">
        <v>24436</v>
      </c>
      <c r="J5153" s="5" t="s">
        <v>12328</v>
      </c>
      <c r="K5153" s="3" t="s">
        <v>12017</v>
      </c>
      <c r="L5153" s="3" t="s">
        <v>12017</v>
      </c>
      <c r="M5153" s="3" t="n">
        <v>4</v>
      </c>
      <c r="N5153" s="20" t="n">
        <v>5.79</v>
      </c>
      <c r="O5153" s="21" t="s">
        <v>20865</v>
      </c>
    </row>
    <row r="5154" customFormat="false" ht="15" hidden="false" customHeight="true" outlineLevel="0" collapsed="false">
      <c r="A5154" s="3" t="s">
        <v>10320</v>
      </c>
      <c r="B5154" s="3" t="s">
        <v>24509</v>
      </c>
      <c r="C5154" s="3" t="s">
        <v>10319</v>
      </c>
      <c r="D5154" s="5" t="s">
        <v>24510</v>
      </c>
      <c r="E5154" s="5" t="s">
        <v>24074</v>
      </c>
      <c r="F5154" s="5" t="s">
        <v>24075</v>
      </c>
      <c r="G5154" s="5" t="s">
        <v>12207</v>
      </c>
      <c r="H5154" s="5" t="s">
        <v>12208</v>
      </c>
      <c r="I5154" s="5" t="s">
        <v>24436</v>
      </c>
      <c r="J5154" s="5" t="s">
        <v>12328</v>
      </c>
      <c r="K5154" s="3" t="s">
        <v>12017</v>
      </c>
      <c r="L5154" s="3" t="s">
        <v>12017</v>
      </c>
      <c r="M5154" s="3" t="n">
        <v>2</v>
      </c>
      <c r="N5154" s="20" t="n">
        <v>5.49</v>
      </c>
      <c r="O5154" s="21" t="s">
        <v>24511</v>
      </c>
    </row>
    <row r="5155" customFormat="false" ht="15" hidden="false" customHeight="true" outlineLevel="0" collapsed="false">
      <c r="A5155" s="3" t="s">
        <v>10322</v>
      </c>
      <c r="B5155" s="3" t="s">
        <v>24512</v>
      </c>
      <c r="C5155" s="3" t="s">
        <v>10321</v>
      </c>
      <c r="D5155" s="5" t="s">
        <v>24513</v>
      </c>
      <c r="E5155" s="5" t="s">
        <v>12457</v>
      </c>
      <c r="F5155" s="5" t="s">
        <v>12458</v>
      </c>
      <c r="G5155" s="5" t="s">
        <v>12207</v>
      </c>
      <c r="H5155" s="5" t="s">
        <v>12208</v>
      </c>
      <c r="I5155" s="5" t="s">
        <v>23239</v>
      </c>
      <c r="J5155" s="5" t="s">
        <v>12328</v>
      </c>
      <c r="K5155" s="3" t="s">
        <v>12021</v>
      </c>
      <c r="L5155" s="3" t="s">
        <v>12017</v>
      </c>
      <c r="M5155" s="3" t="n">
        <v>24</v>
      </c>
      <c r="N5155" s="20" t="n">
        <v>4.99</v>
      </c>
      <c r="O5155" s="21" t="s">
        <v>13811</v>
      </c>
    </row>
    <row r="5156" customFormat="false" ht="15" hidden="false" customHeight="true" outlineLevel="0" collapsed="false">
      <c r="A5156" s="3" t="s">
        <v>10324</v>
      </c>
      <c r="B5156" s="3" t="s">
        <v>24514</v>
      </c>
      <c r="C5156" s="3" t="s">
        <v>10323</v>
      </c>
      <c r="D5156" s="5" t="s">
        <v>24515</v>
      </c>
      <c r="E5156" s="5" t="s">
        <v>12457</v>
      </c>
      <c r="F5156" s="5" t="s">
        <v>12458</v>
      </c>
      <c r="G5156" s="5" t="s">
        <v>12207</v>
      </c>
      <c r="H5156" s="5" t="s">
        <v>12208</v>
      </c>
      <c r="I5156" s="5" t="s">
        <v>24436</v>
      </c>
      <c r="J5156" s="5" t="s">
        <v>12328</v>
      </c>
      <c r="K5156" s="3" t="s">
        <v>12021</v>
      </c>
      <c r="L5156" s="3" t="s">
        <v>12017</v>
      </c>
      <c r="M5156" s="3" t="n">
        <v>4</v>
      </c>
      <c r="N5156" s="20" t="n">
        <v>7.29</v>
      </c>
      <c r="O5156" s="21" t="s">
        <v>14878</v>
      </c>
    </row>
    <row r="5157" customFormat="false" ht="15" hidden="false" customHeight="true" outlineLevel="0" collapsed="false">
      <c r="A5157" s="3" t="s">
        <v>10326</v>
      </c>
      <c r="B5157" s="3" t="s">
        <v>24516</v>
      </c>
      <c r="C5157" s="3" t="s">
        <v>10325</v>
      </c>
      <c r="D5157" s="5" t="s">
        <v>24517</v>
      </c>
      <c r="E5157" s="5" t="s">
        <v>12457</v>
      </c>
      <c r="F5157" s="5" t="s">
        <v>12458</v>
      </c>
      <c r="G5157" s="5" t="s">
        <v>12207</v>
      </c>
      <c r="H5157" s="5" t="s">
        <v>12208</v>
      </c>
      <c r="I5157" s="5" t="s">
        <v>23239</v>
      </c>
      <c r="J5157" s="5" t="s">
        <v>12328</v>
      </c>
      <c r="K5157" s="3" t="s">
        <v>12021</v>
      </c>
      <c r="L5157" s="3" t="s">
        <v>12017</v>
      </c>
      <c r="M5157" s="3" t="n">
        <v>12</v>
      </c>
      <c r="N5157" s="20" t="n">
        <v>8.99</v>
      </c>
      <c r="O5157" s="21" t="s">
        <v>14788</v>
      </c>
    </row>
    <row r="5158" customFormat="false" ht="15" hidden="false" customHeight="true" outlineLevel="0" collapsed="false">
      <c r="A5158" s="3" t="s">
        <v>10328</v>
      </c>
      <c r="B5158" s="3" t="s">
        <v>24518</v>
      </c>
      <c r="C5158" s="3" t="s">
        <v>10327</v>
      </c>
      <c r="D5158" s="5" t="s">
        <v>24519</v>
      </c>
      <c r="E5158" s="5" t="s">
        <v>24084</v>
      </c>
      <c r="F5158" s="5" t="s">
        <v>24085</v>
      </c>
      <c r="G5158" s="5" t="s">
        <v>12207</v>
      </c>
      <c r="H5158" s="5" t="s">
        <v>12208</v>
      </c>
      <c r="I5158" s="5" t="s">
        <v>24436</v>
      </c>
      <c r="J5158" s="5" t="s">
        <v>12328</v>
      </c>
      <c r="K5158" s="3" t="s">
        <v>12017</v>
      </c>
      <c r="L5158" s="3" t="s">
        <v>12017</v>
      </c>
      <c r="M5158" s="3" t="n">
        <v>2</v>
      </c>
      <c r="N5158" s="20" t="n">
        <v>7.49</v>
      </c>
      <c r="O5158" s="21" t="s">
        <v>20330</v>
      </c>
    </row>
    <row r="5159" customFormat="false" ht="15" hidden="false" customHeight="true" outlineLevel="0" collapsed="false">
      <c r="A5159" s="3" t="s">
        <v>10330</v>
      </c>
      <c r="B5159" s="3" t="s">
        <v>24520</v>
      </c>
      <c r="C5159" s="3" t="s">
        <v>10329</v>
      </c>
      <c r="D5159" s="5" t="s">
        <v>24521</v>
      </c>
      <c r="E5159" s="5" t="s">
        <v>24074</v>
      </c>
      <c r="F5159" s="5" t="s">
        <v>24075</v>
      </c>
      <c r="G5159" s="5" t="s">
        <v>12207</v>
      </c>
      <c r="H5159" s="5" t="s">
        <v>12208</v>
      </c>
      <c r="I5159" s="5" t="s">
        <v>24436</v>
      </c>
      <c r="J5159" s="5" t="s">
        <v>12328</v>
      </c>
      <c r="K5159" s="3" t="s">
        <v>12017</v>
      </c>
      <c r="L5159" s="3" t="s">
        <v>12017</v>
      </c>
      <c r="M5159" s="3" t="n">
        <v>24</v>
      </c>
      <c r="N5159" s="20" t="n">
        <v>7.99</v>
      </c>
      <c r="O5159" s="21" t="s">
        <v>13042</v>
      </c>
    </row>
    <row r="5160" customFormat="false" ht="15" hidden="false" customHeight="true" outlineLevel="0" collapsed="false">
      <c r="A5160" s="3" t="s">
        <v>10332</v>
      </c>
      <c r="B5160" s="3" t="s">
        <v>24522</v>
      </c>
      <c r="C5160" s="3" t="s">
        <v>10331</v>
      </c>
      <c r="D5160" s="5" t="s">
        <v>24523</v>
      </c>
      <c r="E5160" s="5" t="s">
        <v>24111</v>
      </c>
      <c r="F5160" s="5" t="s">
        <v>24112</v>
      </c>
      <c r="G5160" s="5" t="s">
        <v>12207</v>
      </c>
      <c r="H5160" s="5" t="s">
        <v>12208</v>
      </c>
      <c r="I5160" s="5" t="s">
        <v>23239</v>
      </c>
      <c r="J5160" s="5" t="s">
        <v>12328</v>
      </c>
      <c r="K5160" s="3" t="s">
        <v>12017</v>
      </c>
      <c r="L5160" s="3" t="s">
        <v>12017</v>
      </c>
      <c r="M5160" s="3" t="n">
        <v>4</v>
      </c>
      <c r="N5160" s="20" t="n">
        <v>5.79</v>
      </c>
      <c r="O5160" s="21" t="s">
        <v>15543</v>
      </c>
    </row>
    <row r="5161" customFormat="false" ht="15" hidden="false" customHeight="true" outlineLevel="0" collapsed="false">
      <c r="A5161" s="3" t="s">
        <v>10334</v>
      </c>
      <c r="B5161" s="3" t="s">
        <v>24524</v>
      </c>
      <c r="C5161" s="3" t="s">
        <v>10333</v>
      </c>
      <c r="D5161" s="5" t="s">
        <v>24525</v>
      </c>
      <c r="E5161" s="5" t="s">
        <v>24111</v>
      </c>
      <c r="F5161" s="5" t="s">
        <v>24112</v>
      </c>
      <c r="G5161" s="5" t="s">
        <v>12207</v>
      </c>
      <c r="H5161" s="5" t="s">
        <v>12208</v>
      </c>
      <c r="I5161" s="5" t="s">
        <v>23239</v>
      </c>
      <c r="J5161" s="5" t="s">
        <v>12328</v>
      </c>
      <c r="K5161" s="3" t="s">
        <v>12017</v>
      </c>
      <c r="L5161" s="3" t="s">
        <v>12017</v>
      </c>
      <c r="M5161" s="3" t="n">
        <v>2</v>
      </c>
      <c r="N5161" s="20" t="n">
        <v>7.99</v>
      </c>
      <c r="O5161" s="21" t="s">
        <v>16511</v>
      </c>
    </row>
    <row r="5162" customFormat="false" ht="15" hidden="false" customHeight="true" outlineLevel="0" collapsed="false">
      <c r="A5162" s="3" t="s">
        <v>10336</v>
      </c>
      <c r="B5162" s="3" t="s">
        <v>24526</v>
      </c>
      <c r="C5162" s="3" t="s">
        <v>10335</v>
      </c>
      <c r="D5162" s="5" t="s">
        <v>24527</v>
      </c>
      <c r="E5162" s="5" t="s">
        <v>24111</v>
      </c>
      <c r="F5162" s="5" t="s">
        <v>24112</v>
      </c>
      <c r="G5162" s="5" t="s">
        <v>12207</v>
      </c>
      <c r="H5162" s="5" t="s">
        <v>12208</v>
      </c>
      <c r="I5162" s="5" t="s">
        <v>23239</v>
      </c>
      <c r="J5162" s="5" t="s">
        <v>12328</v>
      </c>
      <c r="K5162" s="3" t="s">
        <v>12017</v>
      </c>
      <c r="L5162" s="3" t="s">
        <v>12017</v>
      </c>
      <c r="M5162" s="3" t="n">
        <v>8</v>
      </c>
      <c r="N5162" s="20" t="n">
        <v>7.49</v>
      </c>
      <c r="O5162" s="21" t="s">
        <v>13114</v>
      </c>
    </row>
    <row r="5163" customFormat="false" ht="15" hidden="false" customHeight="true" outlineLevel="0" collapsed="false">
      <c r="A5163" s="3" t="s">
        <v>10338</v>
      </c>
      <c r="B5163" s="3" t="s">
        <v>24528</v>
      </c>
      <c r="C5163" s="3" t="s">
        <v>10337</v>
      </c>
      <c r="D5163" s="5" t="s">
        <v>24529</v>
      </c>
      <c r="E5163" s="5" t="s">
        <v>24111</v>
      </c>
      <c r="F5163" s="5" t="s">
        <v>24112</v>
      </c>
      <c r="G5163" s="5" t="s">
        <v>12207</v>
      </c>
      <c r="H5163" s="5" t="s">
        <v>12208</v>
      </c>
      <c r="I5163" s="5" t="s">
        <v>23239</v>
      </c>
      <c r="J5163" s="5" t="s">
        <v>12328</v>
      </c>
      <c r="K5163" s="3" t="s">
        <v>12017</v>
      </c>
      <c r="L5163" s="3" t="s">
        <v>12017</v>
      </c>
      <c r="M5163" s="3" t="n">
        <v>24</v>
      </c>
      <c r="N5163" s="20" t="n">
        <v>8.79</v>
      </c>
      <c r="O5163" s="21" t="s">
        <v>13749</v>
      </c>
    </row>
    <row r="5164" customFormat="false" ht="15" hidden="false" customHeight="true" outlineLevel="0" collapsed="false">
      <c r="A5164" s="3" t="s">
        <v>10340</v>
      </c>
      <c r="B5164" s="3" t="s">
        <v>24530</v>
      </c>
      <c r="C5164" s="3" t="s">
        <v>10339</v>
      </c>
      <c r="D5164" s="5" t="s">
        <v>24531</v>
      </c>
      <c r="E5164" s="5" t="s">
        <v>24074</v>
      </c>
      <c r="F5164" s="5" t="s">
        <v>24075</v>
      </c>
      <c r="G5164" s="5" t="s">
        <v>12207</v>
      </c>
      <c r="H5164" s="5" t="s">
        <v>12220</v>
      </c>
      <c r="I5164" s="5" t="s">
        <v>18483</v>
      </c>
      <c r="J5164" s="5" t="s">
        <v>12328</v>
      </c>
      <c r="K5164" s="3" t="s">
        <v>12017</v>
      </c>
      <c r="L5164" s="3" t="s">
        <v>12017</v>
      </c>
      <c r="M5164" s="3" t="n">
        <v>24</v>
      </c>
      <c r="N5164" s="20" t="n">
        <v>6.99</v>
      </c>
      <c r="O5164" s="21" t="s">
        <v>12702</v>
      </c>
    </row>
    <row r="5165" customFormat="false" ht="15" hidden="false" customHeight="true" outlineLevel="0" collapsed="false">
      <c r="A5165" s="3" t="s">
        <v>10342</v>
      </c>
      <c r="B5165" s="3" t="s">
        <v>24532</v>
      </c>
      <c r="C5165" s="3" t="s">
        <v>10341</v>
      </c>
      <c r="D5165" s="5" t="s">
        <v>24533</v>
      </c>
      <c r="E5165" s="5" t="s">
        <v>24111</v>
      </c>
      <c r="F5165" s="5" t="s">
        <v>24112</v>
      </c>
      <c r="G5165" s="5" t="s">
        <v>12207</v>
      </c>
      <c r="H5165" s="5" t="s">
        <v>12220</v>
      </c>
      <c r="I5165" s="5" t="s">
        <v>17745</v>
      </c>
      <c r="J5165" s="5" t="s">
        <v>12328</v>
      </c>
      <c r="K5165" s="3" t="s">
        <v>12017</v>
      </c>
      <c r="L5165" s="3" t="s">
        <v>12017</v>
      </c>
      <c r="M5165" s="3" t="n">
        <v>1</v>
      </c>
      <c r="N5165" s="20" t="n">
        <v>6.89</v>
      </c>
      <c r="O5165" s="21" t="s">
        <v>13948</v>
      </c>
    </row>
    <row r="5166" customFormat="false" ht="15" hidden="false" customHeight="true" outlineLevel="0" collapsed="false">
      <c r="A5166" s="3" t="s">
        <v>10344</v>
      </c>
      <c r="B5166" s="3" t="s">
        <v>24534</v>
      </c>
      <c r="C5166" s="3" t="s">
        <v>10343</v>
      </c>
      <c r="D5166" s="5" t="s">
        <v>24535</v>
      </c>
      <c r="E5166" s="5" t="s">
        <v>12457</v>
      </c>
      <c r="F5166" s="5" t="s">
        <v>12458</v>
      </c>
      <c r="G5166" s="5" t="s">
        <v>12207</v>
      </c>
      <c r="H5166" s="5" t="s">
        <v>12220</v>
      </c>
      <c r="I5166" s="5" t="s">
        <v>17745</v>
      </c>
      <c r="J5166" s="5" t="s">
        <v>12328</v>
      </c>
      <c r="K5166" s="3" t="s">
        <v>12021</v>
      </c>
      <c r="L5166" s="3" t="s">
        <v>12017</v>
      </c>
      <c r="M5166" s="3" t="n">
        <v>24</v>
      </c>
      <c r="N5166" s="20" t="n">
        <v>9.39</v>
      </c>
      <c r="O5166" s="21" t="s">
        <v>16669</v>
      </c>
    </row>
    <row r="5167" customFormat="false" ht="15" hidden="false" customHeight="true" outlineLevel="0" collapsed="false">
      <c r="A5167" s="3" t="s">
        <v>10346</v>
      </c>
      <c r="B5167" s="3" t="s">
        <v>24536</v>
      </c>
      <c r="C5167" s="3" t="s">
        <v>10345</v>
      </c>
      <c r="D5167" s="5" t="s">
        <v>24537</v>
      </c>
      <c r="E5167" s="5" t="s">
        <v>12457</v>
      </c>
      <c r="F5167" s="5" t="s">
        <v>12458</v>
      </c>
      <c r="G5167" s="5" t="s">
        <v>12207</v>
      </c>
      <c r="H5167" s="5" t="s">
        <v>12220</v>
      </c>
      <c r="I5167" s="5" t="s">
        <v>17745</v>
      </c>
      <c r="J5167" s="5" t="s">
        <v>12328</v>
      </c>
      <c r="K5167" s="3" t="s">
        <v>12021</v>
      </c>
      <c r="L5167" s="3" t="s">
        <v>12017</v>
      </c>
      <c r="M5167" s="3" t="n">
        <v>1</v>
      </c>
      <c r="N5167" s="20" t="n">
        <v>7.89</v>
      </c>
      <c r="O5167" s="21" t="s">
        <v>14690</v>
      </c>
    </row>
    <row r="5168" customFormat="false" ht="15" hidden="false" customHeight="true" outlineLevel="0" collapsed="false">
      <c r="A5168" s="3" t="s">
        <v>10348</v>
      </c>
      <c r="B5168" s="3" t="s">
        <v>24538</v>
      </c>
      <c r="C5168" s="3" t="s">
        <v>10347</v>
      </c>
      <c r="D5168" s="5" t="s">
        <v>24539</v>
      </c>
      <c r="E5168" s="5" t="s">
        <v>24111</v>
      </c>
      <c r="F5168" s="5" t="s">
        <v>24112</v>
      </c>
      <c r="G5168" s="5" t="s">
        <v>12207</v>
      </c>
      <c r="H5168" s="5" t="s">
        <v>12220</v>
      </c>
      <c r="I5168" s="5" t="s">
        <v>18483</v>
      </c>
      <c r="J5168" s="5" t="s">
        <v>12328</v>
      </c>
      <c r="K5168" s="3" t="s">
        <v>12017</v>
      </c>
      <c r="L5168" s="3" t="s">
        <v>12017</v>
      </c>
      <c r="M5168" s="3" t="n">
        <v>6</v>
      </c>
      <c r="N5168" s="20" t="n">
        <v>7.89</v>
      </c>
      <c r="O5168" s="21" t="s">
        <v>18552</v>
      </c>
    </row>
    <row r="5169" customFormat="false" ht="15" hidden="false" customHeight="true" outlineLevel="0" collapsed="false">
      <c r="A5169" s="3" t="s">
        <v>10350</v>
      </c>
      <c r="B5169" s="3" t="s">
        <v>24540</v>
      </c>
      <c r="C5169" s="3" t="s">
        <v>10349</v>
      </c>
      <c r="D5169" s="5" t="s">
        <v>24541</v>
      </c>
      <c r="E5169" s="5" t="s">
        <v>24084</v>
      </c>
      <c r="F5169" s="5" t="s">
        <v>24085</v>
      </c>
      <c r="G5169" s="5" t="s">
        <v>12207</v>
      </c>
      <c r="H5169" s="5" t="s">
        <v>12220</v>
      </c>
      <c r="I5169" s="5" t="s">
        <v>18483</v>
      </c>
      <c r="J5169" s="5" t="s">
        <v>12328</v>
      </c>
      <c r="K5169" s="3" t="s">
        <v>12017</v>
      </c>
      <c r="L5169" s="3" t="s">
        <v>12017</v>
      </c>
      <c r="M5169" s="3" t="n">
        <v>8</v>
      </c>
      <c r="N5169" s="20" t="n">
        <v>10.39</v>
      </c>
      <c r="O5169" s="21" t="s">
        <v>17652</v>
      </c>
    </row>
    <row r="5170" customFormat="false" ht="15" hidden="false" customHeight="true" outlineLevel="0" collapsed="false">
      <c r="A5170" s="3" t="s">
        <v>10352</v>
      </c>
      <c r="B5170" s="3" t="s">
        <v>24542</v>
      </c>
      <c r="C5170" s="3" t="s">
        <v>10351</v>
      </c>
      <c r="D5170" s="5" t="s">
        <v>24543</v>
      </c>
      <c r="E5170" s="5" t="s">
        <v>24084</v>
      </c>
      <c r="F5170" s="5" t="s">
        <v>24085</v>
      </c>
      <c r="G5170" s="5" t="s">
        <v>12207</v>
      </c>
      <c r="H5170" s="5" t="s">
        <v>12220</v>
      </c>
      <c r="I5170" s="5" t="s">
        <v>17745</v>
      </c>
      <c r="J5170" s="5" t="s">
        <v>12328</v>
      </c>
      <c r="K5170" s="3" t="s">
        <v>12017</v>
      </c>
      <c r="L5170" s="3" t="s">
        <v>12017</v>
      </c>
      <c r="M5170" s="3" t="n">
        <v>4</v>
      </c>
      <c r="N5170" s="20" t="n">
        <v>11.79</v>
      </c>
      <c r="O5170" s="21" t="s">
        <v>14198</v>
      </c>
    </row>
    <row r="5171" customFormat="false" ht="15" hidden="false" customHeight="true" outlineLevel="0" collapsed="false">
      <c r="A5171" s="3" t="s">
        <v>10354</v>
      </c>
      <c r="B5171" s="3" t="s">
        <v>24544</v>
      </c>
      <c r="C5171" s="3" t="s">
        <v>10353</v>
      </c>
      <c r="D5171" s="5" t="s">
        <v>24545</v>
      </c>
      <c r="E5171" s="5" t="s">
        <v>24084</v>
      </c>
      <c r="F5171" s="5" t="s">
        <v>24085</v>
      </c>
      <c r="G5171" s="5" t="s">
        <v>12207</v>
      </c>
      <c r="H5171" s="5" t="s">
        <v>12220</v>
      </c>
      <c r="I5171" s="5" t="s">
        <v>17745</v>
      </c>
      <c r="J5171" s="5" t="s">
        <v>12328</v>
      </c>
      <c r="K5171" s="3" t="s">
        <v>12017</v>
      </c>
      <c r="L5171" s="3" t="s">
        <v>12017</v>
      </c>
      <c r="M5171" s="3" t="n">
        <v>6</v>
      </c>
      <c r="N5171" s="20" t="n">
        <v>10.79</v>
      </c>
      <c r="O5171" s="21" t="s">
        <v>13741</v>
      </c>
    </row>
    <row r="5172" customFormat="false" ht="15" hidden="false" customHeight="true" outlineLevel="0" collapsed="false">
      <c r="A5172" s="3" t="s">
        <v>10356</v>
      </c>
      <c r="B5172" s="3" t="s">
        <v>24546</v>
      </c>
      <c r="C5172" s="3" t="s">
        <v>10355</v>
      </c>
      <c r="D5172" s="5" t="s">
        <v>24547</v>
      </c>
      <c r="E5172" s="5" t="s">
        <v>24074</v>
      </c>
      <c r="F5172" s="5" t="s">
        <v>24075</v>
      </c>
      <c r="G5172" s="5" t="s">
        <v>12207</v>
      </c>
      <c r="H5172" s="5" t="s">
        <v>12220</v>
      </c>
      <c r="I5172" s="5" t="s">
        <v>17745</v>
      </c>
      <c r="J5172" s="5" t="s">
        <v>12328</v>
      </c>
      <c r="K5172" s="3" t="s">
        <v>12017</v>
      </c>
      <c r="L5172" s="3" t="s">
        <v>12017</v>
      </c>
      <c r="M5172" s="3" t="n">
        <v>6</v>
      </c>
      <c r="N5172" s="20" t="n">
        <v>8.29</v>
      </c>
      <c r="O5172" s="21" t="s">
        <v>17528</v>
      </c>
    </row>
    <row r="5173" customFormat="false" ht="15" hidden="false" customHeight="true" outlineLevel="0" collapsed="false">
      <c r="A5173" s="3" t="s">
        <v>10358</v>
      </c>
      <c r="B5173" s="3" t="s">
        <v>24548</v>
      </c>
      <c r="C5173" s="3" t="s">
        <v>10357</v>
      </c>
      <c r="D5173" s="5" t="s">
        <v>24549</v>
      </c>
      <c r="E5173" s="5" t="s">
        <v>24074</v>
      </c>
      <c r="F5173" s="5" t="s">
        <v>24075</v>
      </c>
      <c r="G5173" s="5" t="s">
        <v>12207</v>
      </c>
      <c r="H5173" s="5" t="s">
        <v>12220</v>
      </c>
      <c r="I5173" s="5" t="s">
        <v>18483</v>
      </c>
      <c r="J5173" s="5" t="s">
        <v>12328</v>
      </c>
      <c r="K5173" s="3" t="s">
        <v>12017</v>
      </c>
      <c r="L5173" s="3" t="s">
        <v>12017</v>
      </c>
      <c r="M5173" s="3" t="n">
        <v>12</v>
      </c>
      <c r="N5173" s="20" t="n">
        <v>11.79</v>
      </c>
      <c r="O5173" s="21" t="s">
        <v>15631</v>
      </c>
    </row>
    <row r="5174" customFormat="false" ht="15" hidden="false" customHeight="true" outlineLevel="0" collapsed="false">
      <c r="A5174" s="3" t="s">
        <v>10360</v>
      </c>
      <c r="B5174" s="3" t="s">
        <v>24550</v>
      </c>
      <c r="C5174" s="3" t="s">
        <v>10359</v>
      </c>
      <c r="D5174" s="5" t="s">
        <v>24551</v>
      </c>
      <c r="E5174" s="5" t="s">
        <v>24111</v>
      </c>
      <c r="F5174" s="5" t="s">
        <v>24112</v>
      </c>
      <c r="G5174" s="5" t="s">
        <v>12207</v>
      </c>
      <c r="H5174" s="5" t="s">
        <v>12220</v>
      </c>
      <c r="I5174" s="5" t="s">
        <v>17745</v>
      </c>
      <c r="J5174" s="5" t="s">
        <v>12328</v>
      </c>
      <c r="K5174" s="3" t="s">
        <v>12017</v>
      </c>
      <c r="L5174" s="3" t="s">
        <v>12017</v>
      </c>
      <c r="M5174" s="3" t="n">
        <v>4</v>
      </c>
      <c r="N5174" s="20" t="n">
        <v>7.49</v>
      </c>
      <c r="O5174" s="21" t="s">
        <v>12436</v>
      </c>
    </row>
    <row r="5175" customFormat="false" ht="15" hidden="false" customHeight="true" outlineLevel="0" collapsed="false">
      <c r="A5175" s="3" t="s">
        <v>10362</v>
      </c>
      <c r="B5175" s="3" t="s">
        <v>24552</v>
      </c>
      <c r="C5175" s="3" t="s">
        <v>10361</v>
      </c>
      <c r="D5175" s="5" t="s">
        <v>24553</v>
      </c>
      <c r="E5175" s="5" t="s">
        <v>12457</v>
      </c>
      <c r="F5175" s="5" t="s">
        <v>12458</v>
      </c>
      <c r="G5175" s="5" t="s">
        <v>12207</v>
      </c>
      <c r="H5175" s="5" t="s">
        <v>12220</v>
      </c>
      <c r="I5175" s="5" t="s">
        <v>18483</v>
      </c>
      <c r="J5175" s="5" t="s">
        <v>12328</v>
      </c>
      <c r="K5175" s="3" t="s">
        <v>12021</v>
      </c>
      <c r="L5175" s="3" t="s">
        <v>12017</v>
      </c>
      <c r="M5175" s="3" t="n">
        <v>6</v>
      </c>
      <c r="N5175" s="20" t="n">
        <v>9.39</v>
      </c>
      <c r="O5175" s="21" t="s">
        <v>16134</v>
      </c>
    </row>
    <row r="5176" customFormat="false" ht="15" hidden="false" customHeight="true" outlineLevel="0" collapsed="false">
      <c r="A5176" s="3" t="s">
        <v>10364</v>
      </c>
      <c r="B5176" s="3" t="s">
        <v>24554</v>
      </c>
      <c r="C5176" s="3" t="s">
        <v>10363</v>
      </c>
      <c r="D5176" s="5" t="s">
        <v>24555</v>
      </c>
      <c r="E5176" s="5" t="s">
        <v>24084</v>
      </c>
      <c r="F5176" s="5" t="s">
        <v>24085</v>
      </c>
      <c r="G5176" s="5" t="s">
        <v>12207</v>
      </c>
      <c r="H5176" s="5" t="s">
        <v>12220</v>
      </c>
      <c r="I5176" s="5" t="s">
        <v>17745</v>
      </c>
      <c r="J5176" s="5" t="s">
        <v>12328</v>
      </c>
      <c r="K5176" s="3" t="s">
        <v>12017</v>
      </c>
      <c r="L5176" s="3" t="s">
        <v>12017</v>
      </c>
      <c r="M5176" s="3" t="n">
        <v>6</v>
      </c>
      <c r="N5176" s="20" t="n">
        <v>6.99</v>
      </c>
      <c r="O5176" s="21" t="s">
        <v>16349</v>
      </c>
    </row>
    <row r="5177" customFormat="false" ht="15" hidden="false" customHeight="true" outlineLevel="0" collapsed="false">
      <c r="A5177" s="3" t="s">
        <v>10366</v>
      </c>
      <c r="B5177" s="3" t="s">
        <v>24556</v>
      </c>
      <c r="C5177" s="3" t="s">
        <v>10365</v>
      </c>
      <c r="D5177" s="5" t="s">
        <v>24557</v>
      </c>
      <c r="E5177" s="5" t="s">
        <v>24074</v>
      </c>
      <c r="F5177" s="5" t="s">
        <v>24075</v>
      </c>
      <c r="G5177" s="5" t="s">
        <v>12207</v>
      </c>
      <c r="H5177" s="5" t="s">
        <v>12220</v>
      </c>
      <c r="I5177" s="5" t="s">
        <v>17745</v>
      </c>
      <c r="J5177" s="5" t="s">
        <v>12328</v>
      </c>
      <c r="K5177" s="3" t="s">
        <v>12017</v>
      </c>
      <c r="L5177" s="3" t="s">
        <v>12017</v>
      </c>
      <c r="M5177" s="3" t="n">
        <v>2</v>
      </c>
      <c r="N5177" s="20" t="n">
        <v>6.79</v>
      </c>
      <c r="O5177" s="21" t="s">
        <v>15080</v>
      </c>
    </row>
    <row r="5178" customFormat="false" ht="15" hidden="false" customHeight="true" outlineLevel="0" collapsed="false">
      <c r="A5178" s="3" t="s">
        <v>10368</v>
      </c>
      <c r="B5178" s="3" t="s">
        <v>24558</v>
      </c>
      <c r="C5178" s="3" t="s">
        <v>10367</v>
      </c>
      <c r="D5178" s="5" t="s">
        <v>24559</v>
      </c>
      <c r="E5178" s="5" t="s">
        <v>24111</v>
      </c>
      <c r="F5178" s="5" t="s">
        <v>24112</v>
      </c>
      <c r="G5178" s="5" t="s">
        <v>12207</v>
      </c>
      <c r="H5178" s="5" t="s">
        <v>12220</v>
      </c>
      <c r="I5178" s="5" t="s">
        <v>17745</v>
      </c>
      <c r="J5178" s="5" t="s">
        <v>12328</v>
      </c>
      <c r="K5178" s="3" t="s">
        <v>12017</v>
      </c>
      <c r="L5178" s="3" t="s">
        <v>12017</v>
      </c>
      <c r="M5178" s="3" t="n">
        <v>1</v>
      </c>
      <c r="N5178" s="20" t="n">
        <v>12.29</v>
      </c>
      <c r="O5178" s="21" t="s">
        <v>14193</v>
      </c>
    </row>
    <row r="5179" customFormat="false" ht="15" hidden="false" customHeight="true" outlineLevel="0" collapsed="false">
      <c r="A5179" s="3" t="s">
        <v>10370</v>
      </c>
      <c r="B5179" s="3" t="s">
        <v>24560</v>
      </c>
      <c r="C5179" s="3" t="s">
        <v>10369</v>
      </c>
      <c r="D5179" s="5" t="s">
        <v>24561</v>
      </c>
      <c r="E5179" s="5" t="s">
        <v>12457</v>
      </c>
      <c r="F5179" s="5" t="s">
        <v>12458</v>
      </c>
      <c r="G5179" s="5" t="s">
        <v>12207</v>
      </c>
      <c r="H5179" s="5" t="s">
        <v>12220</v>
      </c>
      <c r="I5179" s="5" t="s">
        <v>17745</v>
      </c>
      <c r="J5179" s="5" t="s">
        <v>12328</v>
      </c>
      <c r="K5179" s="3" t="s">
        <v>12021</v>
      </c>
      <c r="L5179" s="3" t="s">
        <v>12017</v>
      </c>
      <c r="M5179" s="3" t="n">
        <v>1</v>
      </c>
      <c r="N5179" s="20" t="n">
        <v>6.29</v>
      </c>
      <c r="O5179" s="21" t="s">
        <v>16689</v>
      </c>
    </row>
    <row r="5180" customFormat="false" ht="15" hidden="false" customHeight="true" outlineLevel="0" collapsed="false">
      <c r="A5180" s="3" t="s">
        <v>10372</v>
      </c>
      <c r="B5180" s="3" t="s">
        <v>24562</v>
      </c>
      <c r="C5180" s="3" t="s">
        <v>10371</v>
      </c>
      <c r="D5180" s="5" t="s">
        <v>24563</v>
      </c>
      <c r="E5180" s="5" t="s">
        <v>24111</v>
      </c>
      <c r="F5180" s="5" t="s">
        <v>24112</v>
      </c>
      <c r="G5180" s="5" t="s">
        <v>12207</v>
      </c>
      <c r="H5180" s="5" t="s">
        <v>12220</v>
      </c>
      <c r="I5180" s="5" t="s">
        <v>18483</v>
      </c>
      <c r="J5180" s="5" t="s">
        <v>12328</v>
      </c>
      <c r="K5180" s="3" t="s">
        <v>12017</v>
      </c>
      <c r="L5180" s="3" t="s">
        <v>12017</v>
      </c>
      <c r="M5180" s="3" t="n">
        <v>4</v>
      </c>
      <c r="N5180" s="20" t="n">
        <v>12.49</v>
      </c>
      <c r="O5180" s="21" t="s">
        <v>18522</v>
      </c>
    </row>
    <row r="5181" customFormat="false" ht="15" hidden="false" customHeight="true" outlineLevel="0" collapsed="false">
      <c r="A5181" s="3" t="s">
        <v>10374</v>
      </c>
      <c r="B5181" s="3" t="s">
        <v>24564</v>
      </c>
      <c r="C5181" s="3" t="s">
        <v>10373</v>
      </c>
      <c r="D5181" s="5" t="s">
        <v>24565</v>
      </c>
      <c r="E5181" s="5" t="s">
        <v>24084</v>
      </c>
      <c r="F5181" s="5" t="s">
        <v>24085</v>
      </c>
      <c r="G5181" s="5" t="s">
        <v>12207</v>
      </c>
      <c r="H5181" s="5" t="s">
        <v>12220</v>
      </c>
      <c r="I5181" s="5" t="s">
        <v>17745</v>
      </c>
      <c r="J5181" s="5" t="s">
        <v>12328</v>
      </c>
      <c r="K5181" s="3" t="s">
        <v>12017</v>
      </c>
      <c r="L5181" s="3" t="s">
        <v>12017</v>
      </c>
      <c r="M5181" s="3" t="n">
        <v>4</v>
      </c>
      <c r="N5181" s="20" t="n">
        <v>11.29</v>
      </c>
      <c r="O5181" s="21" t="s">
        <v>24566</v>
      </c>
    </row>
    <row r="5182" customFormat="false" ht="15" hidden="false" customHeight="true" outlineLevel="0" collapsed="false">
      <c r="A5182" s="3" t="s">
        <v>10376</v>
      </c>
      <c r="B5182" s="3" t="s">
        <v>24567</v>
      </c>
      <c r="C5182" s="3" t="s">
        <v>10375</v>
      </c>
      <c r="D5182" s="5" t="s">
        <v>24568</v>
      </c>
      <c r="E5182" s="5" t="s">
        <v>24074</v>
      </c>
      <c r="F5182" s="5" t="s">
        <v>24075</v>
      </c>
      <c r="G5182" s="5" t="s">
        <v>12207</v>
      </c>
      <c r="H5182" s="5" t="s">
        <v>12220</v>
      </c>
      <c r="I5182" s="5" t="s">
        <v>17745</v>
      </c>
      <c r="J5182" s="5" t="s">
        <v>12328</v>
      </c>
      <c r="K5182" s="3" t="s">
        <v>12017</v>
      </c>
      <c r="L5182" s="3" t="s">
        <v>12017</v>
      </c>
      <c r="M5182" s="3" t="n">
        <v>6</v>
      </c>
      <c r="N5182" s="20" t="n">
        <v>9.39</v>
      </c>
      <c r="O5182" s="21" t="s">
        <v>14578</v>
      </c>
    </row>
    <row r="5183" customFormat="false" ht="15" hidden="false" customHeight="true" outlineLevel="0" collapsed="false">
      <c r="A5183" s="3" t="s">
        <v>10378</v>
      </c>
      <c r="B5183" s="3" t="s">
        <v>24569</v>
      </c>
      <c r="C5183" s="3" t="s">
        <v>10377</v>
      </c>
      <c r="D5183" s="5" t="s">
        <v>24570</v>
      </c>
      <c r="E5183" s="5" t="s">
        <v>12457</v>
      </c>
      <c r="F5183" s="5" t="s">
        <v>12458</v>
      </c>
      <c r="G5183" s="5" t="s">
        <v>12207</v>
      </c>
      <c r="H5183" s="5" t="s">
        <v>12220</v>
      </c>
      <c r="I5183" s="5" t="s">
        <v>17745</v>
      </c>
      <c r="J5183" s="5" t="s">
        <v>12328</v>
      </c>
      <c r="K5183" s="3" t="s">
        <v>12021</v>
      </c>
      <c r="L5183" s="3" t="s">
        <v>12017</v>
      </c>
      <c r="M5183" s="3" t="n">
        <v>24</v>
      </c>
      <c r="N5183" s="20" t="n">
        <v>7.39</v>
      </c>
      <c r="O5183" s="21" t="s">
        <v>14637</v>
      </c>
    </row>
    <row r="5184" customFormat="false" ht="15" hidden="false" customHeight="true" outlineLevel="0" collapsed="false">
      <c r="A5184" s="3" t="s">
        <v>10380</v>
      </c>
      <c r="B5184" s="3" t="s">
        <v>24571</v>
      </c>
      <c r="C5184" s="3" t="s">
        <v>10379</v>
      </c>
      <c r="D5184" s="5" t="s">
        <v>24572</v>
      </c>
      <c r="E5184" s="5" t="s">
        <v>24111</v>
      </c>
      <c r="F5184" s="5" t="s">
        <v>24112</v>
      </c>
      <c r="G5184" s="5" t="s">
        <v>12207</v>
      </c>
      <c r="H5184" s="5" t="s">
        <v>12220</v>
      </c>
      <c r="I5184" s="5" t="s">
        <v>18483</v>
      </c>
      <c r="J5184" s="5" t="s">
        <v>12328</v>
      </c>
      <c r="K5184" s="3" t="s">
        <v>12017</v>
      </c>
      <c r="L5184" s="3" t="s">
        <v>12017</v>
      </c>
      <c r="M5184" s="3" t="n">
        <v>4</v>
      </c>
      <c r="N5184" s="20" t="n">
        <v>12.89</v>
      </c>
      <c r="O5184" s="21" t="s">
        <v>21743</v>
      </c>
    </row>
    <row r="5185" customFormat="false" ht="15" hidden="false" customHeight="true" outlineLevel="0" collapsed="false">
      <c r="A5185" s="3" t="s">
        <v>10382</v>
      </c>
      <c r="B5185" s="3" t="s">
        <v>24573</v>
      </c>
      <c r="C5185" s="3" t="s">
        <v>10381</v>
      </c>
      <c r="D5185" s="5" t="s">
        <v>24574</v>
      </c>
      <c r="E5185" s="5" t="s">
        <v>24074</v>
      </c>
      <c r="F5185" s="5" t="s">
        <v>24075</v>
      </c>
      <c r="G5185" s="5" t="s">
        <v>12207</v>
      </c>
      <c r="H5185" s="5" t="s">
        <v>12220</v>
      </c>
      <c r="I5185" s="5" t="s">
        <v>18483</v>
      </c>
      <c r="J5185" s="5" t="s">
        <v>12328</v>
      </c>
      <c r="K5185" s="3" t="s">
        <v>12017</v>
      </c>
      <c r="L5185" s="3" t="s">
        <v>12017</v>
      </c>
      <c r="M5185" s="3" t="n">
        <v>24</v>
      </c>
      <c r="N5185" s="20" t="n">
        <v>7.29</v>
      </c>
      <c r="O5185" s="21" t="s">
        <v>22999</v>
      </c>
    </row>
    <row r="5186" customFormat="false" ht="15" hidden="false" customHeight="true" outlineLevel="0" collapsed="false">
      <c r="A5186" s="3" t="s">
        <v>10384</v>
      </c>
      <c r="B5186" s="3" t="s">
        <v>24575</v>
      </c>
      <c r="C5186" s="3" t="s">
        <v>10383</v>
      </c>
      <c r="D5186" s="5" t="s">
        <v>24576</v>
      </c>
      <c r="E5186" s="5" t="s">
        <v>24084</v>
      </c>
      <c r="F5186" s="5" t="s">
        <v>24085</v>
      </c>
      <c r="G5186" s="5" t="s">
        <v>12207</v>
      </c>
      <c r="H5186" s="5" t="s">
        <v>12220</v>
      </c>
      <c r="I5186" s="5" t="s">
        <v>17745</v>
      </c>
      <c r="J5186" s="5" t="s">
        <v>12328</v>
      </c>
      <c r="K5186" s="3" t="s">
        <v>12017</v>
      </c>
      <c r="L5186" s="3" t="s">
        <v>12017</v>
      </c>
      <c r="M5186" s="3" t="n">
        <v>2</v>
      </c>
      <c r="N5186" s="20" t="n">
        <v>10.29</v>
      </c>
      <c r="O5186" s="21" t="s">
        <v>21156</v>
      </c>
    </row>
    <row r="5187" customFormat="false" ht="15" hidden="false" customHeight="true" outlineLevel="0" collapsed="false">
      <c r="A5187" s="3" t="s">
        <v>10386</v>
      </c>
      <c r="B5187" s="3" t="s">
        <v>24577</v>
      </c>
      <c r="C5187" s="3" t="s">
        <v>10385</v>
      </c>
      <c r="D5187" s="5" t="s">
        <v>24578</v>
      </c>
      <c r="E5187" s="5" t="s">
        <v>24111</v>
      </c>
      <c r="F5187" s="5" t="s">
        <v>24112</v>
      </c>
      <c r="G5187" s="5" t="s">
        <v>12207</v>
      </c>
      <c r="H5187" s="5" t="s">
        <v>12220</v>
      </c>
      <c r="I5187" s="5" t="s">
        <v>17745</v>
      </c>
      <c r="J5187" s="5" t="s">
        <v>12328</v>
      </c>
      <c r="K5187" s="3" t="s">
        <v>12017</v>
      </c>
      <c r="L5187" s="3" t="s">
        <v>12017</v>
      </c>
      <c r="M5187" s="3" t="n">
        <v>8</v>
      </c>
      <c r="N5187" s="20" t="n">
        <v>11.39</v>
      </c>
      <c r="O5187" s="21" t="s">
        <v>12653</v>
      </c>
    </row>
    <row r="5188" customFormat="false" ht="15" hidden="false" customHeight="true" outlineLevel="0" collapsed="false">
      <c r="A5188" s="3" t="s">
        <v>10388</v>
      </c>
      <c r="B5188" s="3" t="s">
        <v>24579</v>
      </c>
      <c r="C5188" s="3" t="s">
        <v>10387</v>
      </c>
      <c r="D5188" s="5" t="s">
        <v>24580</v>
      </c>
      <c r="E5188" s="5" t="s">
        <v>24084</v>
      </c>
      <c r="F5188" s="5" t="s">
        <v>24085</v>
      </c>
      <c r="G5188" s="5" t="s">
        <v>12207</v>
      </c>
      <c r="H5188" s="5" t="s">
        <v>12220</v>
      </c>
      <c r="I5188" s="5" t="s">
        <v>18483</v>
      </c>
      <c r="J5188" s="5" t="s">
        <v>12512</v>
      </c>
      <c r="K5188" s="3" t="s">
        <v>12017</v>
      </c>
      <c r="L5188" s="3" t="s">
        <v>12017</v>
      </c>
      <c r="M5188" s="3" t="n">
        <v>6</v>
      </c>
      <c r="N5188" s="20" t="n">
        <v>6.99</v>
      </c>
      <c r="O5188" s="21" t="s">
        <v>12621</v>
      </c>
    </row>
    <row r="5189" customFormat="false" ht="15" hidden="false" customHeight="true" outlineLevel="0" collapsed="false">
      <c r="A5189" s="3" t="s">
        <v>10390</v>
      </c>
      <c r="B5189" s="3" t="s">
        <v>24581</v>
      </c>
      <c r="C5189" s="3" t="s">
        <v>10389</v>
      </c>
      <c r="D5189" s="5" t="s">
        <v>24582</v>
      </c>
      <c r="E5189" s="5" t="s">
        <v>24074</v>
      </c>
      <c r="F5189" s="5" t="s">
        <v>24075</v>
      </c>
      <c r="G5189" s="5" t="s">
        <v>12207</v>
      </c>
      <c r="H5189" s="5" t="s">
        <v>12220</v>
      </c>
      <c r="I5189" s="5" t="s">
        <v>17745</v>
      </c>
      <c r="J5189" s="5" t="s">
        <v>12328</v>
      </c>
      <c r="K5189" s="3" t="s">
        <v>12017</v>
      </c>
      <c r="L5189" s="3" t="s">
        <v>12017</v>
      </c>
      <c r="M5189" s="3" t="n">
        <v>6</v>
      </c>
      <c r="N5189" s="20" t="n">
        <v>6.49</v>
      </c>
      <c r="O5189" s="21" t="s">
        <v>17253</v>
      </c>
    </row>
    <row r="5190" customFormat="false" ht="15" hidden="false" customHeight="true" outlineLevel="0" collapsed="false">
      <c r="A5190" s="3" t="s">
        <v>10392</v>
      </c>
      <c r="B5190" s="3" t="s">
        <v>24583</v>
      </c>
      <c r="C5190" s="3" t="s">
        <v>10391</v>
      </c>
      <c r="D5190" s="5" t="s">
        <v>24584</v>
      </c>
      <c r="E5190" s="5" t="s">
        <v>12457</v>
      </c>
      <c r="F5190" s="5" t="s">
        <v>12458</v>
      </c>
      <c r="G5190" s="5" t="s">
        <v>12207</v>
      </c>
      <c r="H5190" s="5" t="s">
        <v>12220</v>
      </c>
      <c r="I5190" s="5" t="s">
        <v>18483</v>
      </c>
      <c r="J5190" s="5" t="s">
        <v>12328</v>
      </c>
      <c r="K5190" s="3" t="s">
        <v>12021</v>
      </c>
      <c r="L5190" s="3" t="s">
        <v>12017</v>
      </c>
      <c r="M5190" s="3" t="n">
        <v>12</v>
      </c>
      <c r="N5190" s="20" t="n">
        <v>7.89</v>
      </c>
      <c r="O5190" s="21" t="s">
        <v>20087</v>
      </c>
    </row>
    <row r="5191" customFormat="false" ht="15" hidden="false" customHeight="true" outlineLevel="0" collapsed="false">
      <c r="A5191" s="3" t="s">
        <v>10394</v>
      </c>
      <c r="B5191" s="3" t="s">
        <v>24585</v>
      </c>
      <c r="C5191" s="3" t="s">
        <v>10393</v>
      </c>
      <c r="D5191" s="5" t="s">
        <v>24586</v>
      </c>
      <c r="E5191" s="5" t="s">
        <v>12457</v>
      </c>
      <c r="F5191" s="5" t="s">
        <v>12458</v>
      </c>
      <c r="G5191" s="5" t="s">
        <v>12207</v>
      </c>
      <c r="H5191" s="5" t="s">
        <v>12220</v>
      </c>
      <c r="I5191" s="5" t="s">
        <v>18483</v>
      </c>
      <c r="J5191" s="5" t="s">
        <v>12328</v>
      </c>
      <c r="K5191" s="3" t="s">
        <v>12021</v>
      </c>
      <c r="L5191" s="3" t="s">
        <v>12017</v>
      </c>
      <c r="M5191" s="3" t="n">
        <v>24</v>
      </c>
      <c r="N5191" s="20" t="n">
        <v>7.49</v>
      </c>
      <c r="O5191" s="21" t="s">
        <v>13250</v>
      </c>
    </row>
    <row r="5192" customFormat="false" ht="15" hidden="false" customHeight="true" outlineLevel="0" collapsed="false">
      <c r="A5192" s="3" t="s">
        <v>10396</v>
      </c>
      <c r="B5192" s="3" t="s">
        <v>24587</v>
      </c>
      <c r="C5192" s="3" t="s">
        <v>10395</v>
      </c>
      <c r="D5192" s="5" t="s">
        <v>24588</v>
      </c>
      <c r="E5192" s="5" t="s">
        <v>24111</v>
      </c>
      <c r="F5192" s="5" t="s">
        <v>24112</v>
      </c>
      <c r="G5192" s="5" t="s">
        <v>12207</v>
      </c>
      <c r="H5192" s="5" t="s">
        <v>12220</v>
      </c>
      <c r="I5192" s="5" t="s">
        <v>18483</v>
      </c>
      <c r="J5192" s="5" t="s">
        <v>12328</v>
      </c>
      <c r="K5192" s="3" t="s">
        <v>12017</v>
      </c>
      <c r="L5192" s="3" t="s">
        <v>12017</v>
      </c>
      <c r="M5192" s="3" t="n">
        <v>8</v>
      </c>
      <c r="N5192" s="20" t="n">
        <v>9.29</v>
      </c>
      <c r="O5192" s="21" t="s">
        <v>19405</v>
      </c>
    </row>
    <row r="5193" customFormat="false" ht="15" hidden="false" customHeight="true" outlineLevel="0" collapsed="false">
      <c r="A5193" s="3" t="s">
        <v>10398</v>
      </c>
      <c r="B5193" s="3" t="s">
        <v>24589</v>
      </c>
      <c r="C5193" s="3" t="s">
        <v>10397</v>
      </c>
      <c r="D5193" s="5" t="s">
        <v>24590</v>
      </c>
      <c r="E5193" s="5" t="s">
        <v>24111</v>
      </c>
      <c r="F5193" s="5" t="s">
        <v>24112</v>
      </c>
      <c r="G5193" s="5" t="s">
        <v>12207</v>
      </c>
      <c r="H5193" s="5" t="s">
        <v>12220</v>
      </c>
      <c r="I5193" s="5" t="s">
        <v>18483</v>
      </c>
      <c r="J5193" s="5" t="s">
        <v>12328</v>
      </c>
      <c r="K5193" s="3" t="s">
        <v>12017</v>
      </c>
      <c r="L5193" s="3" t="s">
        <v>12017</v>
      </c>
      <c r="M5193" s="3" t="n">
        <v>24</v>
      </c>
      <c r="N5193" s="20" t="n">
        <v>6.89</v>
      </c>
      <c r="O5193" s="21" t="s">
        <v>24591</v>
      </c>
    </row>
    <row r="5194" customFormat="false" ht="15" hidden="false" customHeight="true" outlineLevel="0" collapsed="false">
      <c r="A5194" s="3" t="s">
        <v>10400</v>
      </c>
      <c r="B5194" s="3" t="s">
        <v>24592</v>
      </c>
      <c r="C5194" s="3" t="s">
        <v>10399</v>
      </c>
      <c r="D5194" s="5" t="s">
        <v>24593</v>
      </c>
      <c r="E5194" s="5" t="s">
        <v>24111</v>
      </c>
      <c r="F5194" s="5" t="s">
        <v>24112</v>
      </c>
      <c r="G5194" s="5" t="s">
        <v>12207</v>
      </c>
      <c r="H5194" s="5" t="s">
        <v>12220</v>
      </c>
      <c r="I5194" s="5" t="s">
        <v>17745</v>
      </c>
      <c r="J5194" s="5" t="s">
        <v>12328</v>
      </c>
      <c r="K5194" s="3" t="s">
        <v>12017</v>
      </c>
      <c r="L5194" s="3" t="s">
        <v>12017</v>
      </c>
      <c r="M5194" s="3" t="n">
        <v>12</v>
      </c>
      <c r="N5194" s="20" t="n">
        <v>10.29</v>
      </c>
      <c r="O5194" s="21" t="s">
        <v>19328</v>
      </c>
    </row>
    <row r="5195" customFormat="false" ht="15" hidden="false" customHeight="true" outlineLevel="0" collapsed="false">
      <c r="A5195" s="3" t="s">
        <v>10402</v>
      </c>
      <c r="B5195" s="3" t="s">
        <v>24594</v>
      </c>
      <c r="C5195" s="3" t="s">
        <v>10401</v>
      </c>
      <c r="D5195" s="5" t="s">
        <v>24595</v>
      </c>
      <c r="E5195" s="5" t="s">
        <v>24084</v>
      </c>
      <c r="F5195" s="5" t="s">
        <v>24085</v>
      </c>
      <c r="G5195" s="5" t="s">
        <v>12207</v>
      </c>
      <c r="H5195" s="5" t="s">
        <v>12220</v>
      </c>
      <c r="I5195" s="5" t="s">
        <v>18483</v>
      </c>
      <c r="J5195" s="5" t="s">
        <v>12328</v>
      </c>
      <c r="K5195" s="3" t="s">
        <v>12017</v>
      </c>
      <c r="L5195" s="3" t="s">
        <v>12017</v>
      </c>
      <c r="M5195" s="3" t="n">
        <v>12</v>
      </c>
      <c r="N5195" s="20" t="n">
        <v>12.49</v>
      </c>
      <c r="O5195" s="21" t="s">
        <v>14927</v>
      </c>
    </row>
    <row r="5196" customFormat="false" ht="15" hidden="false" customHeight="true" outlineLevel="0" collapsed="false">
      <c r="A5196" s="3" t="s">
        <v>10404</v>
      </c>
      <c r="B5196" s="3" t="s">
        <v>24596</v>
      </c>
      <c r="C5196" s="3" t="s">
        <v>10403</v>
      </c>
      <c r="D5196" s="5" t="s">
        <v>24597</v>
      </c>
      <c r="E5196" s="5" t="s">
        <v>24111</v>
      </c>
      <c r="F5196" s="5" t="s">
        <v>24112</v>
      </c>
      <c r="G5196" s="5" t="s">
        <v>12207</v>
      </c>
      <c r="H5196" s="5" t="s">
        <v>12220</v>
      </c>
      <c r="I5196" s="5" t="s">
        <v>17745</v>
      </c>
      <c r="J5196" s="5" t="s">
        <v>12328</v>
      </c>
      <c r="K5196" s="3" t="s">
        <v>12017</v>
      </c>
      <c r="L5196" s="3" t="s">
        <v>12017</v>
      </c>
      <c r="M5196" s="3" t="n">
        <v>1</v>
      </c>
      <c r="N5196" s="20" t="n">
        <v>8.29</v>
      </c>
      <c r="O5196" s="21" t="s">
        <v>14712</v>
      </c>
    </row>
    <row r="5197" customFormat="false" ht="15" hidden="false" customHeight="true" outlineLevel="0" collapsed="false">
      <c r="A5197" s="3" t="s">
        <v>10406</v>
      </c>
      <c r="B5197" s="3" t="s">
        <v>24598</v>
      </c>
      <c r="C5197" s="3" t="s">
        <v>10405</v>
      </c>
      <c r="D5197" s="5" t="s">
        <v>24599</v>
      </c>
      <c r="E5197" s="5" t="s">
        <v>24084</v>
      </c>
      <c r="F5197" s="5" t="s">
        <v>24085</v>
      </c>
      <c r="G5197" s="5" t="s">
        <v>12207</v>
      </c>
      <c r="H5197" s="5" t="s">
        <v>12220</v>
      </c>
      <c r="I5197" s="5" t="s">
        <v>18483</v>
      </c>
      <c r="J5197" s="5" t="s">
        <v>12328</v>
      </c>
      <c r="K5197" s="3" t="s">
        <v>12017</v>
      </c>
      <c r="L5197" s="3" t="s">
        <v>12017</v>
      </c>
      <c r="M5197" s="3" t="n">
        <v>4</v>
      </c>
      <c r="N5197" s="20" t="n">
        <v>10.99</v>
      </c>
      <c r="O5197" s="21" t="s">
        <v>18874</v>
      </c>
    </row>
    <row r="5198" customFormat="false" ht="15" hidden="false" customHeight="true" outlineLevel="0" collapsed="false">
      <c r="A5198" s="3" t="s">
        <v>10408</v>
      </c>
      <c r="B5198" s="3" t="s">
        <v>24600</v>
      </c>
      <c r="C5198" s="3" t="s">
        <v>10407</v>
      </c>
      <c r="D5198" s="5" t="s">
        <v>24601</v>
      </c>
      <c r="E5198" s="5" t="s">
        <v>24084</v>
      </c>
      <c r="F5198" s="5" t="s">
        <v>24085</v>
      </c>
      <c r="G5198" s="5" t="s">
        <v>12207</v>
      </c>
      <c r="H5198" s="5" t="s">
        <v>12220</v>
      </c>
      <c r="I5198" s="5" t="s">
        <v>18483</v>
      </c>
      <c r="J5198" s="5" t="s">
        <v>12328</v>
      </c>
      <c r="K5198" s="3" t="s">
        <v>12017</v>
      </c>
      <c r="L5198" s="3" t="s">
        <v>12017</v>
      </c>
      <c r="M5198" s="3" t="n">
        <v>24</v>
      </c>
      <c r="N5198" s="20" t="n">
        <v>7.49</v>
      </c>
      <c r="O5198" s="21" t="s">
        <v>17929</v>
      </c>
    </row>
    <row r="5199" customFormat="false" ht="15" hidden="false" customHeight="true" outlineLevel="0" collapsed="false">
      <c r="A5199" s="3" t="s">
        <v>10410</v>
      </c>
      <c r="B5199" s="3" t="s">
        <v>24602</v>
      </c>
      <c r="C5199" s="3" t="s">
        <v>10409</v>
      </c>
      <c r="D5199" s="5" t="s">
        <v>24603</v>
      </c>
      <c r="E5199" s="5" t="s">
        <v>12457</v>
      </c>
      <c r="F5199" s="5" t="s">
        <v>12458</v>
      </c>
      <c r="G5199" s="5" t="s">
        <v>12207</v>
      </c>
      <c r="H5199" s="5" t="s">
        <v>12220</v>
      </c>
      <c r="I5199" s="5" t="s">
        <v>18483</v>
      </c>
      <c r="J5199" s="5" t="s">
        <v>12328</v>
      </c>
      <c r="K5199" s="3" t="s">
        <v>12021</v>
      </c>
      <c r="L5199" s="3" t="s">
        <v>12017</v>
      </c>
      <c r="M5199" s="3" t="n">
        <v>2</v>
      </c>
      <c r="N5199" s="20" t="n">
        <v>9.39</v>
      </c>
      <c r="O5199" s="21" t="s">
        <v>17284</v>
      </c>
    </row>
    <row r="5200" customFormat="false" ht="15" hidden="false" customHeight="true" outlineLevel="0" collapsed="false">
      <c r="A5200" s="3" t="s">
        <v>10412</v>
      </c>
      <c r="B5200" s="3" t="s">
        <v>24604</v>
      </c>
      <c r="C5200" s="3" t="s">
        <v>10411</v>
      </c>
      <c r="D5200" s="5" t="s">
        <v>24605</v>
      </c>
      <c r="E5200" s="5" t="s">
        <v>24084</v>
      </c>
      <c r="F5200" s="5" t="s">
        <v>24085</v>
      </c>
      <c r="G5200" s="5" t="s">
        <v>12207</v>
      </c>
      <c r="H5200" s="5" t="s">
        <v>12220</v>
      </c>
      <c r="I5200" s="5" t="s">
        <v>18483</v>
      </c>
      <c r="J5200" s="5" t="s">
        <v>12328</v>
      </c>
      <c r="K5200" s="3" t="s">
        <v>12017</v>
      </c>
      <c r="L5200" s="3" t="s">
        <v>12017</v>
      </c>
      <c r="M5200" s="3" t="n">
        <v>24</v>
      </c>
      <c r="N5200" s="20" t="n">
        <v>12.89</v>
      </c>
      <c r="O5200" s="21" t="s">
        <v>17085</v>
      </c>
    </row>
    <row r="5201" customFormat="false" ht="15" hidden="false" customHeight="true" outlineLevel="0" collapsed="false">
      <c r="A5201" s="3" t="s">
        <v>10414</v>
      </c>
      <c r="B5201" s="3" t="s">
        <v>24606</v>
      </c>
      <c r="C5201" s="3" t="s">
        <v>10413</v>
      </c>
      <c r="D5201" s="5" t="s">
        <v>24607</v>
      </c>
      <c r="E5201" s="5" t="s">
        <v>12457</v>
      </c>
      <c r="F5201" s="5" t="s">
        <v>12458</v>
      </c>
      <c r="G5201" s="5" t="s">
        <v>12207</v>
      </c>
      <c r="H5201" s="5" t="s">
        <v>12220</v>
      </c>
      <c r="I5201" s="5" t="s">
        <v>17745</v>
      </c>
      <c r="J5201" s="5" t="s">
        <v>12328</v>
      </c>
      <c r="K5201" s="3" t="s">
        <v>12021</v>
      </c>
      <c r="L5201" s="3" t="s">
        <v>12017</v>
      </c>
      <c r="M5201" s="3" t="n">
        <v>6</v>
      </c>
      <c r="N5201" s="20" t="n">
        <v>10.89</v>
      </c>
      <c r="O5201" s="21" t="s">
        <v>23027</v>
      </c>
    </row>
    <row r="5202" customFormat="false" ht="15" hidden="false" customHeight="true" outlineLevel="0" collapsed="false">
      <c r="A5202" s="3" t="s">
        <v>10416</v>
      </c>
      <c r="B5202" s="3" t="s">
        <v>24608</v>
      </c>
      <c r="C5202" s="3" t="s">
        <v>10415</v>
      </c>
      <c r="D5202" s="5" t="s">
        <v>24609</v>
      </c>
      <c r="E5202" s="5" t="s">
        <v>24111</v>
      </c>
      <c r="F5202" s="5" t="s">
        <v>24112</v>
      </c>
      <c r="G5202" s="5" t="s">
        <v>12207</v>
      </c>
      <c r="H5202" s="5" t="s">
        <v>12220</v>
      </c>
      <c r="I5202" s="5" t="s">
        <v>18483</v>
      </c>
      <c r="J5202" s="5" t="s">
        <v>12328</v>
      </c>
      <c r="K5202" s="3" t="s">
        <v>12017</v>
      </c>
      <c r="L5202" s="3" t="s">
        <v>12017</v>
      </c>
      <c r="M5202" s="3" t="n">
        <v>12</v>
      </c>
      <c r="N5202" s="20" t="n">
        <v>12.29</v>
      </c>
      <c r="O5202" s="21" t="s">
        <v>21862</v>
      </c>
    </row>
    <row r="5203" customFormat="false" ht="15" hidden="false" customHeight="true" outlineLevel="0" collapsed="false">
      <c r="A5203" s="3" t="s">
        <v>10418</v>
      </c>
      <c r="B5203" s="3" t="s">
        <v>24610</v>
      </c>
      <c r="C5203" s="3" t="s">
        <v>10417</v>
      </c>
      <c r="D5203" s="5" t="s">
        <v>24611</v>
      </c>
      <c r="E5203" s="5" t="s">
        <v>24074</v>
      </c>
      <c r="F5203" s="5" t="s">
        <v>24075</v>
      </c>
      <c r="G5203" s="5" t="s">
        <v>12207</v>
      </c>
      <c r="H5203" s="5" t="s">
        <v>12220</v>
      </c>
      <c r="I5203" s="5" t="s">
        <v>18483</v>
      </c>
      <c r="J5203" s="5" t="s">
        <v>12328</v>
      </c>
      <c r="K5203" s="3" t="s">
        <v>12017</v>
      </c>
      <c r="L5203" s="3" t="s">
        <v>12017</v>
      </c>
      <c r="M5203" s="3" t="n">
        <v>1</v>
      </c>
      <c r="N5203" s="20" t="n">
        <v>8.89</v>
      </c>
      <c r="O5203" s="21" t="s">
        <v>15406</v>
      </c>
    </row>
    <row r="5204" customFormat="false" ht="15" hidden="false" customHeight="true" outlineLevel="0" collapsed="false">
      <c r="A5204" s="3" t="s">
        <v>10420</v>
      </c>
      <c r="B5204" s="3" t="s">
        <v>24612</v>
      </c>
      <c r="C5204" s="3" t="s">
        <v>10419</v>
      </c>
      <c r="D5204" s="5" t="s">
        <v>24613</v>
      </c>
      <c r="E5204" s="5" t="s">
        <v>24074</v>
      </c>
      <c r="F5204" s="5" t="s">
        <v>24075</v>
      </c>
      <c r="G5204" s="5" t="s">
        <v>12207</v>
      </c>
      <c r="H5204" s="5" t="s">
        <v>12220</v>
      </c>
      <c r="I5204" s="5" t="s">
        <v>17745</v>
      </c>
      <c r="J5204" s="5" t="s">
        <v>12328</v>
      </c>
      <c r="K5204" s="3" t="s">
        <v>12017</v>
      </c>
      <c r="L5204" s="3" t="s">
        <v>12017</v>
      </c>
      <c r="M5204" s="3" t="n">
        <v>6</v>
      </c>
      <c r="N5204" s="20" t="n">
        <v>12.29</v>
      </c>
      <c r="O5204" s="21" t="s">
        <v>12192</v>
      </c>
    </row>
    <row r="5205" customFormat="false" ht="15" hidden="false" customHeight="true" outlineLevel="0" collapsed="false">
      <c r="A5205" s="3" t="s">
        <v>10422</v>
      </c>
      <c r="B5205" s="3" t="s">
        <v>24614</v>
      </c>
      <c r="C5205" s="3" t="s">
        <v>10421</v>
      </c>
      <c r="D5205" s="5" t="s">
        <v>24615</v>
      </c>
      <c r="E5205" s="5" t="s">
        <v>24074</v>
      </c>
      <c r="F5205" s="5" t="s">
        <v>24075</v>
      </c>
      <c r="G5205" s="5" t="s">
        <v>12207</v>
      </c>
      <c r="H5205" s="5" t="s">
        <v>12220</v>
      </c>
      <c r="I5205" s="5" t="s">
        <v>17745</v>
      </c>
      <c r="J5205" s="5" t="s">
        <v>12512</v>
      </c>
      <c r="K5205" s="3" t="s">
        <v>12017</v>
      </c>
      <c r="L5205" s="3" t="s">
        <v>12017</v>
      </c>
      <c r="M5205" s="3" t="n">
        <v>6</v>
      </c>
      <c r="N5205" s="20" t="n">
        <v>6.89</v>
      </c>
      <c r="O5205" s="21" t="s">
        <v>20793</v>
      </c>
    </row>
    <row r="5206" customFormat="false" ht="15" hidden="false" customHeight="true" outlineLevel="0" collapsed="false">
      <c r="A5206" s="3" t="s">
        <v>10424</v>
      </c>
      <c r="B5206" s="3" t="s">
        <v>24616</v>
      </c>
      <c r="C5206" s="3" t="s">
        <v>10423</v>
      </c>
      <c r="D5206" s="5" t="s">
        <v>24617</v>
      </c>
      <c r="E5206" s="5" t="s">
        <v>24111</v>
      </c>
      <c r="F5206" s="5" t="s">
        <v>24112</v>
      </c>
      <c r="G5206" s="5" t="s">
        <v>12207</v>
      </c>
      <c r="H5206" s="5" t="s">
        <v>12220</v>
      </c>
      <c r="I5206" s="5" t="s">
        <v>18483</v>
      </c>
      <c r="J5206" s="5" t="s">
        <v>12328</v>
      </c>
      <c r="K5206" s="3" t="s">
        <v>12017</v>
      </c>
      <c r="L5206" s="3" t="s">
        <v>12017</v>
      </c>
      <c r="M5206" s="3" t="n">
        <v>4</v>
      </c>
      <c r="N5206" s="20" t="n">
        <v>6.49</v>
      </c>
      <c r="O5206" s="21" t="s">
        <v>13589</v>
      </c>
    </row>
    <row r="5207" customFormat="false" ht="15" hidden="false" customHeight="true" outlineLevel="0" collapsed="false">
      <c r="A5207" s="3" t="s">
        <v>10426</v>
      </c>
      <c r="B5207" s="3" t="s">
        <v>24618</v>
      </c>
      <c r="C5207" s="3" t="s">
        <v>10425</v>
      </c>
      <c r="D5207" s="5" t="s">
        <v>24619</v>
      </c>
      <c r="E5207" s="5" t="s">
        <v>24084</v>
      </c>
      <c r="F5207" s="5" t="s">
        <v>24085</v>
      </c>
      <c r="G5207" s="5" t="s">
        <v>12207</v>
      </c>
      <c r="H5207" s="5" t="s">
        <v>12220</v>
      </c>
      <c r="I5207" s="5" t="s">
        <v>17745</v>
      </c>
      <c r="J5207" s="5" t="s">
        <v>12328</v>
      </c>
      <c r="K5207" s="3" t="s">
        <v>12017</v>
      </c>
      <c r="L5207" s="3" t="s">
        <v>12017</v>
      </c>
      <c r="M5207" s="3" t="n">
        <v>12</v>
      </c>
      <c r="N5207" s="20" t="n">
        <v>7.79</v>
      </c>
      <c r="O5207" s="21" t="s">
        <v>13375</v>
      </c>
    </row>
    <row r="5208" customFormat="false" ht="15" hidden="false" customHeight="true" outlineLevel="0" collapsed="false">
      <c r="A5208" s="3" t="s">
        <v>10428</v>
      </c>
      <c r="B5208" s="3" t="s">
        <v>24620</v>
      </c>
      <c r="C5208" s="3" t="s">
        <v>10427</v>
      </c>
      <c r="D5208" s="5" t="s">
        <v>24621</v>
      </c>
      <c r="E5208" s="5" t="s">
        <v>24111</v>
      </c>
      <c r="F5208" s="5" t="s">
        <v>24112</v>
      </c>
      <c r="G5208" s="5" t="s">
        <v>12207</v>
      </c>
      <c r="H5208" s="5" t="s">
        <v>12216</v>
      </c>
      <c r="I5208" s="5" t="s">
        <v>22964</v>
      </c>
      <c r="J5208" s="5" t="s">
        <v>12328</v>
      </c>
      <c r="K5208" s="3" t="s">
        <v>12017</v>
      </c>
      <c r="L5208" s="3" t="s">
        <v>12017</v>
      </c>
      <c r="M5208" s="3" t="n">
        <v>24</v>
      </c>
      <c r="N5208" s="20" t="n">
        <v>7.99</v>
      </c>
      <c r="O5208" s="21" t="s">
        <v>12656</v>
      </c>
    </row>
    <row r="5209" customFormat="false" ht="15" hidden="false" customHeight="true" outlineLevel="0" collapsed="false">
      <c r="A5209" s="3" t="s">
        <v>10430</v>
      </c>
      <c r="B5209" s="3" t="s">
        <v>24622</v>
      </c>
      <c r="C5209" s="3" t="s">
        <v>10429</v>
      </c>
      <c r="D5209" s="5" t="s">
        <v>24623</v>
      </c>
      <c r="E5209" s="5" t="s">
        <v>12457</v>
      </c>
      <c r="F5209" s="5" t="s">
        <v>12458</v>
      </c>
      <c r="G5209" s="5" t="s">
        <v>12207</v>
      </c>
      <c r="H5209" s="5" t="s">
        <v>12216</v>
      </c>
      <c r="I5209" s="5" t="s">
        <v>23239</v>
      </c>
      <c r="J5209" s="5" t="s">
        <v>12328</v>
      </c>
      <c r="K5209" s="3" t="s">
        <v>12021</v>
      </c>
      <c r="L5209" s="3" t="s">
        <v>12017</v>
      </c>
      <c r="M5209" s="3" t="n">
        <v>2</v>
      </c>
      <c r="N5209" s="20" t="n">
        <v>5.79</v>
      </c>
      <c r="O5209" s="21" t="s">
        <v>13688</v>
      </c>
    </row>
    <row r="5210" customFormat="false" ht="15" hidden="false" customHeight="true" outlineLevel="0" collapsed="false">
      <c r="A5210" s="3" t="s">
        <v>10432</v>
      </c>
      <c r="B5210" s="3" t="s">
        <v>24624</v>
      </c>
      <c r="C5210" s="3" t="s">
        <v>10431</v>
      </c>
      <c r="D5210" s="5" t="s">
        <v>24625</v>
      </c>
      <c r="E5210" s="5" t="s">
        <v>24074</v>
      </c>
      <c r="F5210" s="5" t="s">
        <v>24075</v>
      </c>
      <c r="G5210" s="5" t="s">
        <v>12207</v>
      </c>
      <c r="H5210" s="5" t="s">
        <v>12216</v>
      </c>
      <c r="I5210" s="5" t="s">
        <v>23239</v>
      </c>
      <c r="J5210" s="5" t="s">
        <v>12328</v>
      </c>
      <c r="K5210" s="3" t="s">
        <v>12017</v>
      </c>
      <c r="L5210" s="3" t="s">
        <v>12017</v>
      </c>
      <c r="M5210" s="3" t="n">
        <v>12</v>
      </c>
      <c r="N5210" s="20" t="n">
        <v>8.49</v>
      </c>
      <c r="O5210" s="21" t="s">
        <v>24626</v>
      </c>
    </row>
    <row r="5211" customFormat="false" ht="15" hidden="false" customHeight="true" outlineLevel="0" collapsed="false">
      <c r="A5211" s="3" t="s">
        <v>10434</v>
      </c>
      <c r="B5211" s="3" t="s">
        <v>24627</v>
      </c>
      <c r="C5211" s="3" t="s">
        <v>10433</v>
      </c>
      <c r="D5211" s="5" t="s">
        <v>24628</v>
      </c>
      <c r="E5211" s="5" t="s">
        <v>24084</v>
      </c>
      <c r="F5211" s="5" t="s">
        <v>24085</v>
      </c>
      <c r="G5211" s="5" t="s">
        <v>12207</v>
      </c>
      <c r="H5211" s="5" t="s">
        <v>12216</v>
      </c>
      <c r="I5211" s="5" t="s">
        <v>22964</v>
      </c>
      <c r="J5211" s="5" t="s">
        <v>12328</v>
      </c>
      <c r="K5211" s="3" t="s">
        <v>12017</v>
      </c>
      <c r="L5211" s="3" t="s">
        <v>12017</v>
      </c>
      <c r="M5211" s="3" t="n">
        <v>4</v>
      </c>
      <c r="N5211" s="20" t="n">
        <v>9.89</v>
      </c>
      <c r="O5211" s="21" t="s">
        <v>17198</v>
      </c>
    </row>
    <row r="5212" customFormat="false" ht="15" hidden="false" customHeight="true" outlineLevel="0" collapsed="false">
      <c r="A5212" s="3" t="s">
        <v>10436</v>
      </c>
      <c r="B5212" s="3" t="s">
        <v>24629</v>
      </c>
      <c r="C5212" s="3" t="s">
        <v>10435</v>
      </c>
      <c r="D5212" s="5" t="s">
        <v>24630</v>
      </c>
      <c r="E5212" s="5" t="s">
        <v>24084</v>
      </c>
      <c r="F5212" s="5" t="s">
        <v>24085</v>
      </c>
      <c r="G5212" s="5" t="s">
        <v>12207</v>
      </c>
      <c r="H5212" s="5" t="s">
        <v>12216</v>
      </c>
      <c r="I5212" s="5" t="s">
        <v>22964</v>
      </c>
      <c r="J5212" s="5" t="s">
        <v>12328</v>
      </c>
      <c r="K5212" s="3" t="s">
        <v>12017</v>
      </c>
      <c r="L5212" s="3" t="s">
        <v>12017</v>
      </c>
      <c r="M5212" s="3" t="n">
        <v>2</v>
      </c>
      <c r="N5212" s="20" t="n">
        <v>8.79</v>
      </c>
      <c r="O5212" s="21" t="s">
        <v>14881</v>
      </c>
    </row>
    <row r="5213" customFormat="false" ht="15" hidden="false" customHeight="true" outlineLevel="0" collapsed="false">
      <c r="A5213" s="3" t="s">
        <v>10438</v>
      </c>
      <c r="B5213" s="3" t="s">
        <v>24631</v>
      </c>
      <c r="C5213" s="3" t="s">
        <v>10437</v>
      </c>
      <c r="D5213" s="5" t="s">
        <v>24632</v>
      </c>
      <c r="E5213" s="5" t="s">
        <v>24074</v>
      </c>
      <c r="F5213" s="5" t="s">
        <v>24075</v>
      </c>
      <c r="G5213" s="5" t="s">
        <v>12207</v>
      </c>
      <c r="H5213" s="5" t="s">
        <v>12216</v>
      </c>
      <c r="I5213" s="5" t="s">
        <v>22964</v>
      </c>
      <c r="J5213" s="5" t="s">
        <v>12328</v>
      </c>
      <c r="K5213" s="3" t="s">
        <v>12017</v>
      </c>
      <c r="L5213" s="3" t="s">
        <v>12017</v>
      </c>
      <c r="M5213" s="3" t="n">
        <v>24</v>
      </c>
      <c r="N5213" s="20" t="n">
        <v>7.39</v>
      </c>
      <c r="O5213" s="21" t="s">
        <v>14916</v>
      </c>
    </row>
    <row r="5214" customFormat="false" ht="15" hidden="false" customHeight="true" outlineLevel="0" collapsed="false">
      <c r="A5214" s="3" t="s">
        <v>10440</v>
      </c>
      <c r="B5214" s="3" t="s">
        <v>24633</v>
      </c>
      <c r="C5214" s="3" t="s">
        <v>10439</v>
      </c>
      <c r="D5214" s="5" t="s">
        <v>24634</v>
      </c>
      <c r="E5214" s="5" t="s">
        <v>24074</v>
      </c>
      <c r="F5214" s="5" t="s">
        <v>24075</v>
      </c>
      <c r="G5214" s="5" t="s">
        <v>12207</v>
      </c>
      <c r="H5214" s="5" t="s">
        <v>12216</v>
      </c>
      <c r="I5214" s="5" t="s">
        <v>22964</v>
      </c>
      <c r="J5214" s="5" t="s">
        <v>12328</v>
      </c>
      <c r="K5214" s="3" t="s">
        <v>12017</v>
      </c>
      <c r="L5214" s="3" t="s">
        <v>12017</v>
      </c>
      <c r="M5214" s="3" t="n">
        <v>12</v>
      </c>
      <c r="N5214" s="20" t="n">
        <v>7.29</v>
      </c>
      <c r="O5214" s="21" t="s">
        <v>14448</v>
      </c>
    </row>
    <row r="5215" customFormat="false" ht="15" hidden="false" customHeight="true" outlineLevel="0" collapsed="false">
      <c r="A5215" s="3" t="s">
        <v>10442</v>
      </c>
      <c r="B5215" s="3" t="s">
        <v>24635</v>
      </c>
      <c r="C5215" s="3" t="s">
        <v>10441</v>
      </c>
      <c r="D5215" s="5" t="s">
        <v>24636</v>
      </c>
      <c r="E5215" s="5" t="s">
        <v>12457</v>
      </c>
      <c r="F5215" s="5" t="s">
        <v>12458</v>
      </c>
      <c r="G5215" s="5" t="s">
        <v>12207</v>
      </c>
      <c r="H5215" s="5" t="s">
        <v>12216</v>
      </c>
      <c r="I5215" s="5" t="s">
        <v>22964</v>
      </c>
      <c r="J5215" s="5" t="s">
        <v>12328</v>
      </c>
      <c r="K5215" s="3" t="s">
        <v>12021</v>
      </c>
      <c r="L5215" s="3" t="s">
        <v>12017</v>
      </c>
      <c r="M5215" s="3" t="n">
        <v>8</v>
      </c>
      <c r="N5215" s="20" t="n">
        <v>9.49</v>
      </c>
      <c r="O5215" s="21" t="s">
        <v>18651</v>
      </c>
    </row>
    <row r="5216" customFormat="false" ht="15" hidden="false" customHeight="true" outlineLevel="0" collapsed="false">
      <c r="A5216" s="3" t="s">
        <v>10444</v>
      </c>
      <c r="B5216" s="3" t="s">
        <v>24637</v>
      </c>
      <c r="C5216" s="3" t="s">
        <v>10443</v>
      </c>
      <c r="D5216" s="5" t="s">
        <v>24638</v>
      </c>
      <c r="E5216" s="5" t="s">
        <v>24084</v>
      </c>
      <c r="F5216" s="5" t="s">
        <v>24085</v>
      </c>
      <c r="G5216" s="5" t="s">
        <v>12207</v>
      </c>
      <c r="H5216" s="5" t="s">
        <v>12216</v>
      </c>
      <c r="I5216" s="5" t="s">
        <v>23239</v>
      </c>
      <c r="J5216" s="5" t="s">
        <v>12328</v>
      </c>
      <c r="K5216" s="3" t="s">
        <v>12017</v>
      </c>
      <c r="L5216" s="3" t="s">
        <v>12017</v>
      </c>
      <c r="M5216" s="3" t="n">
        <v>24</v>
      </c>
      <c r="N5216" s="20" t="n">
        <v>9.99</v>
      </c>
      <c r="O5216" s="21" t="s">
        <v>20413</v>
      </c>
    </row>
    <row r="5217" customFormat="false" ht="15" hidden="false" customHeight="true" outlineLevel="0" collapsed="false">
      <c r="A5217" s="3" t="s">
        <v>10446</v>
      </c>
      <c r="B5217" s="3" t="s">
        <v>24639</v>
      </c>
      <c r="C5217" s="3" t="s">
        <v>10445</v>
      </c>
      <c r="D5217" s="5" t="s">
        <v>24640</v>
      </c>
      <c r="E5217" s="5" t="s">
        <v>24084</v>
      </c>
      <c r="F5217" s="5" t="s">
        <v>24085</v>
      </c>
      <c r="G5217" s="5" t="s">
        <v>12207</v>
      </c>
      <c r="H5217" s="5" t="s">
        <v>12216</v>
      </c>
      <c r="I5217" s="5" t="s">
        <v>22964</v>
      </c>
      <c r="J5217" s="5" t="s">
        <v>12512</v>
      </c>
      <c r="K5217" s="3" t="s">
        <v>12017</v>
      </c>
      <c r="L5217" s="3" t="s">
        <v>12017</v>
      </c>
      <c r="M5217" s="3" t="n">
        <v>4</v>
      </c>
      <c r="N5217" s="20" t="n">
        <v>5.79</v>
      </c>
      <c r="O5217" s="21" t="s">
        <v>13597</v>
      </c>
    </row>
    <row r="5218" customFormat="false" ht="15" hidden="false" customHeight="true" outlineLevel="0" collapsed="false">
      <c r="A5218" s="3" t="s">
        <v>10448</v>
      </c>
      <c r="B5218" s="3" t="s">
        <v>24641</v>
      </c>
      <c r="C5218" s="3" t="s">
        <v>10447</v>
      </c>
      <c r="D5218" s="5" t="s">
        <v>24642</v>
      </c>
      <c r="E5218" s="5" t="s">
        <v>24111</v>
      </c>
      <c r="F5218" s="5" t="s">
        <v>24112</v>
      </c>
      <c r="G5218" s="5" t="s">
        <v>12207</v>
      </c>
      <c r="H5218" s="5" t="s">
        <v>12216</v>
      </c>
      <c r="I5218" s="5" t="s">
        <v>23239</v>
      </c>
      <c r="J5218" s="5" t="s">
        <v>12512</v>
      </c>
      <c r="K5218" s="3" t="s">
        <v>12017</v>
      </c>
      <c r="L5218" s="3" t="s">
        <v>12017</v>
      </c>
      <c r="M5218" s="3" t="n">
        <v>4</v>
      </c>
      <c r="N5218" s="20" t="n">
        <v>8.89</v>
      </c>
      <c r="O5218" s="21" t="s">
        <v>22265</v>
      </c>
    </row>
    <row r="5219" customFormat="false" ht="15" hidden="false" customHeight="true" outlineLevel="0" collapsed="false">
      <c r="A5219" s="3" t="s">
        <v>10450</v>
      </c>
      <c r="B5219" s="3" t="s">
        <v>24643</v>
      </c>
      <c r="C5219" s="3" t="s">
        <v>10449</v>
      </c>
      <c r="D5219" s="5" t="s">
        <v>24644</v>
      </c>
      <c r="E5219" s="5" t="s">
        <v>24074</v>
      </c>
      <c r="F5219" s="5" t="s">
        <v>24075</v>
      </c>
      <c r="G5219" s="5" t="s">
        <v>12207</v>
      </c>
      <c r="H5219" s="5" t="s">
        <v>12216</v>
      </c>
      <c r="I5219" s="5" t="s">
        <v>22964</v>
      </c>
      <c r="J5219" s="5" t="s">
        <v>12328</v>
      </c>
      <c r="K5219" s="3" t="s">
        <v>12017</v>
      </c>
      <c r="L5219" s="3" t="s">
        <v>12017</v>
      </c>
      <c r="M5219" s="3" t="n">
        <v>8</v>
      </c>
      <c r="N5219" s="20" t="n">
        <v>8.49</v>
      </c>
      <c r="O5219" s="21" t="s">
        <v>13929</v>
      </c>
    </row>
    <row r="5220" customFormat="false" ht="15" hidden="false" customHeight="true" outlineLevel="0" collapsed="false">
      <c r="A5220" s="3" t="s">
        <v>10452</v>
      </c>
      <c r="B5220" s="3" t="s">
        <v>24645</v>
      </c>
      <c r="C5220" s="3" t="s">
        <v>10451</v>
      </c>
      <c r="D5220" s="5" t="s">
        <v>24646</v>
      </c>
      <c r="E5220" s="5" t="s">
        <v>12457</v>
      </c>
      <c r="F5220" s="5" t="s">
        <v>12458</v>
      </c>
      <c r="G5220" s="5" t="s">
        <v>12207</v>
      </c>
      <c r="H5220" s="5" t="s">
        <v>12216</v>
      </c>
      <c r="I5220" s="5" t="s">
        <v>23239</v>
      </c>
      <c r="J5220" s="5" t="s">
        <v>12512</v>
      </c>
      <c r="K5220" s="3" t="s">
        <v>12021</v>
      </c>
      <c r="L5220" s="3" t="s">
        <v>12017</v>
      </c>
      <c r="M5220" s="3" t="n">
        <v>1</v>
      </c>
      <c r="N5220" s="20" t="n">
        <v>8.39</v>
      </c>
      <c r="O5220" s="21" t="s">
        <v>15824</v>
      </c>
    </row>
    <row r="5221" customFormat="false" ht="15" hidden="false" customHeight="true" outlineLevel="0" collapsed="false">
      <c r="A5221" s="3" t="s">
        <v>10454</v>
      </c>
      <c r="B5221" s="3" t="s">
        <v>24647</v>
      </c>
      <c r="C5221" s="3" t="s">
        <v>10453</v>
      </c>
      <c r="D5221" s="5" t="s">
        <v>24648</v>
      </c>
      <c r="E5221" s="5" t="s">
        <v>12457</v>
      </c>
      <c r="F5221" s="5" t="s">
        <v>12458</v>
      </c>
      <c r="G5221" s="5" t="s">
        <v>12207</v>
      </c>
      <c r="H5221" s="5" t="s">
        <v>12216</v>
      </c>
      <c r="I5221" s="5" t="s">
        <v>23239</v>
      </c>
      <c r="J5221" s="5" t="s">
        <v>12328</v>
      </c>
      <c r="K5221" s="3" t="s">
        <v>12021</v>
      </c>
      <c r="L5221" s="3" t="s">
        <v>12017</v>
      </c>
      <c r="M5221" s="3" t="n">
        <v>4</v>
      </c>
      <c r="N5221" s="20" t="n">
        <v>8.99</v>
      </c>
      <c r="O5221" s="21" t="s">
        <v>20734</v>
      </c>
    </row>
    <row r="5222" customFormat="false" ht="15" hidden="false" customHeight="true" outlineLevel="0" collapsed="false">
      <c r="A5222" s="3" t="s">
        <v>10456</v>
      </c>
      <c r="B5222" s="3" t="s">
        <v>24649</v>
      </c>
      <c r="C5222" s="3" t="s">
        <v>10455</v>
      </c>
      <c r="D5222" s="5" t="s">
        <v>24650</v>
      </c>
      <c r="E5222" s="5" t="s">
        <v>24111</v>
      </c>
      <c r="F5222" s="5" t="s">
        <v>24112</v>
      </c>
      <c r="G5222" s="5" t="s">
        <v>12207</v>
      </c>
      <c r="H5222" s="5" t="s">
        <v>12216</v>
      </c>
      <c r="I5222" s="5" t="s">
        <v>23239</v>
      </c>
      <c r="J5222" s="5" t="s">
        <v>12328</v>
      </c>
      <c r="K5222" s="3" t="s">
        <v>12017</v>
      </c>
      <c r="L5222" s="3" t="s">
        <v>12017</v>
      </c>
      <c r="M5222" s="3" t="n">
        <v>1</v>
      </c>
      <c r="N5222" s="20" t="n">
        <v>8.39</v>
      </c>
      <c r="O5222" s="21" t="s">
        <v>12468</v>
      </c>
    </row>
    <row r="5223" customFormat="false" ht="15" hidden="false" customHeight="true" outlineLevel="0" collapsed="false">
      <c r="A5223" s="3" t="s">
        <v>10458</v>
      </c>
      <c r="B5223" s="3" t="s">
        <v>24651</v>
      </c>
      <c r="C5223" s="3" t="s">
        <v>10457</v>
      </c>
      <c r="D5223" s="5" t="s">
        <v>24652</v>
      </c>
      <c r="E5223" s="5" t="s">
        <v>24084</v>
      </c>
      <c r="F5223" s="5" t="s">
        <v>24085</v>
      </c>
      <c r="G5223" s="5" t="s">
        <v>12207</v>
      </c>
      <c r="H5223" s="5" t="s">
        <v>12216</v>
      </c>
      <c r="I5223" s="5" t="s">
        <v>22964</v>
      </c>
      <c r="J5223" s="5" t="s">
        <v>12328</v>
      </c>
      <c r="K5223" s="3" t="s">
        <v>12017</v>
      </c>
      <c r="L5223" s="3" t="s">
        <v>12017</v>
      </c>
      <c r="M5223" s="3" t="n">
        <v>4</v>
      </c>
      <c r="N5223" s="20" t="n">
        <v>8.39</v>
      </c>
      <c r="O5223" s="21" t="s">
        <v>15356</v>
      </c>
    </row>
    <row r="5224" customFormat="false" ht="15" hidden="false" customHeight="true" outlineLevel="0" collapsed="false">
      <c r="A5224" s="3" t="s">
        <v>10460</v>
      </c>
      <c r="B5224" s="3" t="s">
        <v>24653</v>
      </c>
      <c r="C5224" s="3" t="s">
        <v>10459</v>
      </c>
      <c r="D5224" s="5" t="s">
        <v>24654</v>
      </c>
      <c r="E5224" s="5" t="s">
        <v>24084</v>
      </c>
      <c r="F5224" s="5" t="s">
        <v>24085</v>
      </c>
      <c r="G5224" s="5" t="s">
        <v>12207</v>
      </c>
      <c r="H5224" s="5" t="s">
        <v>12216</v>
      </c>
      <c r="I5224" s="5" t="s">
        <v>23239</v>
      </c>
      <c r="J5224" s="5" t="s">
        <v>12328</v>
      </c>
      <c r="K5224" s="3" t="s">
        <v>12017</v>
      </c>
      <c r="L5224" s="3" t="s">
        <v>12017</v>
      </c>
      <c r="M5224" s="3" t="n">
        <v>1</v>
      </c>
      <c r="N5224" s="20" t="n">
        <v>8.89</v>
      </c>
      <c r="O5224" s="21" t="s">
        <v>22407</v>
      </c>
    </row>
    <row r="5225" customFormat="false" ht="15" hidden="false" customHeight="true" outlineLevel="0" collapsed="false">
      <c r="A5225" s="3" t="s">
        <v>10462</v>
      </c>
      <c r="B5225" s="3" t="s">
        <v>24655</v>
      </c>
      <c r="C5225" s="3" t="s">
        <v>10461</v>
      </c>
      <c r="D5225" s="5" t="s">
        <v>24656</v>
      </c>
      <c r="E5225" s="5" t="s">
        <v>24111</v>
      </c>
      <c r="F5225" s="5" t="s">
        <v>24112</v>
      </c>
      <c r="G5225" s="5" t="s">
        <v>12207</v>
      </c>
      <c r="H5225" s="5" t="s">
        <v>12216</v>
      </c>
      <c r="I5225" s="5" t="s">
        <v>23239</v>
      </c>
      <c r="J5225" s="5" t="s">
        <v>12328</v>
      </c>
      <c r="K5225" s="3" t="s">
        <v>12017</v>
      </c>
      <c r="L5225" s="3" t="s">
        <v>12017</v>
      </c>
      <c r="M5225" s="3" t="n">
        <v>8</v>
      </c>
      <c r="N5225" s="20" t="n">
        <v>7.99</v>
      </c>
      <c r="O5225" s="21" t="s">
        <v>13885</v>
      </c>
    </row>
    <row r="5226" customFormat="false" ht="15" hidden="false" customHeight="true" outlineLevel="0" collapsed="false">
      <c r="A5226" s="3" t="s">
        <v>10464</v>
      </c>
      <c r="B5226" s="3" t="s">
        <v>24657</v>
      </c>
      <c r="C5226" s="3" t="s">
        <v>10463</v>
      </c>
      <c r="D5226" s="5" t="s">
        <v>24658</v>
      </c>
      <c r="E5226" s="5" t="s">
        <v>24074</v>
      </c>
      <c r="F5226" s="5" t="s">
        <v>24075</v>
      </c>
      <c r="G5226" s="5" t="s">
        <v>12207</v>
      </c>
      <c r="H5226" s="5" t="s">
        <v>12216</v>
      </c>
      <c r="I5226" s="5" t="s">
        <v>22964</v>
      </c>
      <c r="J5226" s="5" t="s">
        <v>12328</v>
      </c>
      <c r="K5226" s="3" t="s">
        <v>12017</v>
      </c>
      <c r="L5226" s="3" t="s">
        <v>12017</v>
      </c>
      <c r="M5226" s="3" t="n">
        <v>8</v>
      </c>
      <c r="N5226" s="20" t="n">
        <v>7.89</v>
      </c>
      <c r="O5226" s="21" t="s">
        <v>12151</v>
      </c>
    </row>
    <row r="5227" customFormat="false" ht="15" hidden="false" customHeight="true" outlineLevel="0" collapsed="false">
      <c r="A5227" s="3" t="s">
        <v>10466</v>
      </c>
      <c r="B5227" s="3" t="s">
        <v>24659</v>
      </c>
      <c r="C5227" s="3" t="s">
        <v>10465</v>
      </c>
      <c r="D5227" s="5" t="s">
        <v>24660</v>
      </c>
      <c r="E5227" s="5" t="s">
        <v>24084</v>
      </c>
      <c r="F5227" s="5" t="s">
        <v>24085</v>
      </c>
      <c r="G5227" s="5" t="s">
        <v>12207</v>
      </c>
      <c r="H5227" s="5" t="s">
        <v>12216</v>
      </c>
      <c r="I5227" s="5" t="s">
        <v>23239</v>
      </c>
      <c r="J5227" s="5" t="s">
        <v>12328</v>
      </c>
      <c r="K5227" s="3" t="s">
        <v>12017</v>
      </c>
      <c r="L5227" s="3" t="s">
        <v>12017</v>
      </c>
      <c r="M5227" s="3" t="n">
        <v>2</v>
      </c>
      <c r="N5227" s="20" t="n">
        <v>5.29</v>
      </c>
      <c r="O5227" s="21" t="s">
        <v>14413</v>
      </c>
    </row>
    <row r="5228" customFormat="false" ht="15" hidden="false" customHeight="true" outlineLevel="0" collapsed="false">
      <c r="A5228" s="3" t="s">
        <v>10468</v>
      </c>
      <c r="B5228" s="3" t="s">
        <v>24661</v>
      </c>
      <c r="C5228" s="3" t="s">
        <v>10467</v>
      </c>
      <c r="D5228" s="5" t="s">
        <v>24662</v>
      </c>
      <c r="E5228" s="5" t="s">
        <v>24084</v>
      </c>
      <c r="F5228" s="5" t="s">
        <v>24085</v>
      </c>
      <c r="G5228" s="5" t="s">
        <v>12207</v>
      </c>
      <c r="H5228" s="5" t="s">
        <v>12216</v>
      </c>
      <c r="I5228" s="5" t="s">
        <v>23239</v>
      </c>
      <c r="J5228" s="5" t="s">
        <v>12328</v>
      </c>
      <c r="K5228" s="3" t="s">
        <v>12017</v>
      </c>
      <c r="L5228" s="3" t="s">
        <v>12017</v>
      </c>
      <c r="M5228" s="3" t="n">
        <v>24</v>
      </c>
      <c r="N5228" s="20" t="n">
        <v>6.89</v>
      </c>
      <c r="O5228" s="21" t="s">
        <v>16759</v>
      </c>
    </row>
    <row r="5229" customFormat="false" ht="15" hidden="false" customHeight="true" outlineLevel="0" collapsed="false">
      <c r="A5229" s="3" t="s">
        <v>10470</v>
      </c>
      <c r="B5229" s="3" t="s">
        <v>24663</v>
      </c>
      <c r="C5229" s="3" t="s">
        <v>10469</v>
      </c>
      <c r="D5229" s="5" t="s">
        <v>24664</v>
      </c>
      <c r="E5229" s="5" t="s">
        <v>24084</v>
      </c>
      <c r="F5229" s="5" t="s">
        <v>24085</v>
      </c>
      <c r="G5229" s="5" t="s">
        <v>12207</v>
      </c>
      <c r="H5229" s="5" t="s">
        <v>12216</v>
      </c>
      <c r="I5229" s="5" t="s">
        <v>22964</v>
      </c>
      <c r="J5229" s="5" t="s">
        <v>12512</v>
      </c>
      <c r="K5229" s="3" t="s">
        <v>12017</v>
      </c>
      <c r="L5229" s="3" t="s">
        <v>12017</v>
      </c>
      <c r="M5229" s="3" t="n">
        <v>6</v>
      </c>
      <c r="N5229" s="20" t="n">
        <v>6.99</v>
      </c>
      <c r="O5229" s="21" t="s">
        <v>20842</v>
      </c>
    </row>
    <row r="5230" customFormat="false" ht="15" hidden="false" customHeight="true" outlineLevel="0" collapsed="false">
      <c r="A5230" s="3" t="s">
        <v>10472</v>
      </c>
      <c r="B5230" s="3" t="s">
        <v>24665</v>
      </c>
      <c r="C5230" s="3" t="s">
        <v>10471</v>
      </c>
      <c r="D5230" s="5" t="s">
        <v>24666</v>
      </c>
      <c r="E5230" s="5" t="s">
        <v>24074</v>
      </c>
      <c r="F5230" s="5" t="s">
        <v>24075</v>
      </c>
      <c r="G5230" s="5" t="s">
        <v>12207</v>
      </c>
      <c r="H5230" s="5" t="s">
        <v>12216</v>
      </c>
      <c r="I5230" s="5" t="s">
        <v>23239</v>
      </c>
      <c r="J5230" s="5" t="s">
        <v>12328</v>
      </c>
      <c r="K5230" s="3" t="s">
        <v>12017</v>
      </c>
      <c r="L5230" s="3" t="s">
        <v>12017</v>
      </c>
      <c r="M5230" s="3" t="n">
        <v>12</v>
      </c>
      <c r="N5230" s="20" t="n">
        <v>6.79</v>
      </c>
      <c r="O5230" s="21" t="s">
        <v>13547</v>
      </c>
    </row>
    <row r="5231" customFormat="false" ht="15" hidden="false" customHeight="true" outlineLevel="0" collapsed="false">
      <c r="A5231" s="3" t="s">
        <v>10474</v>
      </c>
      <c r="B5231" s="3" t="s">
        <v>24667</v>
      </c>
      <c r="C5231" s="3" t="s">
        <v>10473</v>
      </c>
      <c r="D5231" s="5" t="s">
        <v>24668</v>
      </c>
      <c r="E5231" s="5" t="s">
        <v>12457</v>
      </c>
      <c r="F5231" s="5" t="s">
        <v>12458</v>
      </c>
      <c r="G5231" s="5" t="s">
        <v>12207</v>
      </c>
      <c r="H5231" s="5" t="s">
        <v>12216</v>
      </c>
      <c r="I5231" s="5" t="s">
        <v>22964</v>
      </c>
      <c r="J5231" s="5" t="s">
        <v>12512</v>
      </c>
      <c r="K5231" s="3" t="s">
        <v>12021</v>
      </c>
      <c r="L5231" s="3" t="s">
        <v>12017</v>
      </c>
      <c r="M5231" s="3" t="n">
        <v>8</v>
      </c>
      <c r="N5231" s="20" t="n">
        <v>9.79</v>
      </c>
      <c r="O5231" s="21" t="s">
        <v>13012</v>
      </c>
    </row>
    <row r="5232" customFormat="false" ht="15" hidden="false" customHeight="true" outlineLevel="0" collapsed="false">
      <c r="A5232" s="3" t="s">
        <v>10476</v>
      </c>
      <c r="B5232" s="3" t="s">
        <v>24669</v>
      </c>
      <c r="C5232" s="3" t="s">
        <v>10475</v>
      </c>
      <c r="D5232" s="5" t="s">
        <v>24670</v>
      </c>
      <c r="E5232" s="5" t="s">
        <v>12457</v>
      </c>
      <c r="F5232" s="5" t="s">
        <v>12458</v>
      </c>
      <c r="G5232" s="5" t="s">
        <v>12207</v>
      </c>
      <c r="H5232" s="5" t="s">
        <v>12216</v>
      </c>
      <c r="I5232" s="5" t="s">
        <v>23239</v>
      </c>
      <c r="J5232" s="5" t="s">
        <v>12328</v>
      </c>
      <c r="K5232" s="3" t="s">
        <v>12021</v>
      </c>
      <c r="L5232" s="3" t="s">
        <v>12017</v>
      </c>
      <c r="M5232" s="3" t="n">
        <v>12</v>
      </c>
      <c r="N5232" s="20" t="n">
        <v>9.49</v>
      </c>
      <c r="O5232" s="21" t="s">
        <v>13137</v>
      </c>
    </row>
    <row r="5233" customFormat="false" ht="15" hidden="false" customHeight="true" outlineLevel="0" collapsed="false">
      <c r="A5233" s="3" t="s">
        <v>10478</v>
      </c>
      <c r="B5233" s="3" t="s">
        <v>24671</v>
      </c>
      <c r="C5233" s="3" t="s">
        <v>10477</v>
      </c>
      <c r="D5233" s="5" t="s">
        <v>24672</v>
      </c>
      <c r="E5233" s="5" t="s">
        <v>24111</v>
      </c>
      <c r="F5233" s="5" t="s">
        <v>24112</v>
      </c>
      <c r="G5233" s="5" t="s">
        <v>12207</v>
      </c>
      <c r="H5233" s="5" t="s">
        <v>12216</v>
      </c>
      <c r="I5233" s="5" t="s">
        <v>22964</v>
      </c>
      <c r="J5233" s="5" t="s">
        <v>12328</v>
      </c>
      <c r="K5233" s="3" t="s">
        <v>12017</v>
      </c>
      <c r="L5233" s="3" t="s">
        <v>12017</v>
      </c>
      <c r="M5233" s="3" t="n">
        <v>12</v>
      </c>
      <c r="N5233" s="20" t="n">
        <v>9.99</v>
      </c>
      <c r="O5233" s="21" t="s">
        <v>12726</v>
      </c>
    </row>
    <row r="5234" customFormat="false" ht="15" hidden="false" customHeight="true" outlineLevel="0" collapsed="false">
      <c r="A5234" s="3" t="s">
        <v>10480</v>
      </c>
      <c r="B5234" s="3" t="s">
        <v>24673</v>
      </c>
      <c r="C5234" s="3" t="s">
        <v>10479</v>
      </c>
      <c r="D5234" s="5" t="s">
        <v>24674</v>
      </c>
      <c r="E5234" s="5" t="s">
        <v>24074</v>
      </c>
      <c r="F5234" s="5" t="s">
        <v>24075</v>
      </c>
      <c r="G5234" s="5" t="s">
        <v>12207</v>
      </c>
      <c r="H5234" s="5" t="s">
        <v>12216</v>
      </c>
      <c r="I5234" s="5" t="s">
        <v>23239</v>
      </c>
      <c r="J5234" s="5" t="s">
        <v>12328</v>
      </c>
      <c r="K5234" s="3" t="s">
        <v>12017</v>
      </c>
      <c r="L5234" s="3" t="s">
        <v>12017</v>
      </c>
      <c r="M5234" s="3" t="n">
        <v>1</v>
      </c>
      <c r="N5234" s="20" t="n">
        <v>9.29</v>
      </c>
      <c r="O5234" s="21" t="s">
        <v>15962</v>
      </c>
    </row>
    <row r="5235" customFormat="false" ht="15" hidden="false" customHeight="true" outlineLevel="0" collapsed="false">
      <c r="A5235" s="3" t="s">
        <v>10482</v>
      </c>
      <c r="B5235" s="3" t="s">
        <v>24675</v>
      </c>
      <c r="C5235" s="3" t="s">
        <v>10481</v>
      </c>
      <c r="D5235" s="5" t="s">
        <v>24676</v>
      </c>
      <c r="E5235" s="5" t="s">
        <v>24111</v>
      </c>
      <c r="F5235" s="5" t="s">
        <v>24112</v>
      </c>
      <c r="G5235" s="5" t="s">
        <v>12207</v>
      </c>
      <c r="H5235" s="5" t="s">
        <v>12216</v>
      </c>
      <c r="I5235" s="5" t="s">
        <v>23239</v>
      </c>
      <c r="J5235" s="5" t="s">
        <v>12328</v>
      </c>
      <c r="K5235" s="3" t="s">
        <v>12017</v>
      </c>
      <c r="L5235" s="3" t="s">
        <v>12017</v>
      </c>
      <c r="M5235" s="3" t="n">
        <v>4</v>
      </c>
      <c r="N5235" s="20" t="n">
        <v>8.39</v>
      </c>
      <c r="O5235" s="21" t="s">
        <v>13372</v>
      </c>
    </row>
    <row r="5236" customFormat="false" ht="15" hidden="false" customHeight="true" outlineLevel="0" collapsed="false">
      <c r="A5236" s="3" t="s">
        <v>10484</v>
      </c>
      <c r="B5236" s="3" t="s">
        <v>24677</v>
      </c>
      <c r="C5236" s="3" t="s">
        <v>10483</v>
      </c>
      <c r="D5236" s="5" t="s">
        <v>24678</v>
      </c>
      <c r="E5236" s="5" t="s">
        <v>12457</v>
      </c>
      <c r="F5236" s="5" t="s">
        <v>12458</v>
      </c>
      <c r="G5236" s="5" t="s">
        <v>12207</v>
      </c>
      <c r="H5236" s="5" t="s">
        <v>12216</v>
      </c>
      <c r="I5236" s="5" t="s">
        <v>22964</v>
      </c>
      <c r="J5236" s="5" t="s">
        <v>12328</v>
      </c>
      <c r="K5236" s="3" t="s">
        <v>12021</v>
      </c>
      <c r="L5236" s="3" t="s">
        <v>12017</v>
      </c>
      <c r="M5236" s="3" t="n">
        <v>6</v>
      </c>
      <c r="N5236" s="20" t="n">
        <v>7.39</v>
      </c>
      <c r="O5236" s="21" t="s">
        <v>13760</v>
      </c>
    </row>
    <row r="5237" customFormat="false" ht="15" hidden="false" customHeight="true" outlineLevel="0" collapsed="false">
      <c r="A5237" s="3" t="s">
        <v>10486</v>
      </c>
      <c r="B5237" s="3" t="s">
        <v>24679</v>
      </c>
      <c r="C5237" s="3" t="s">
        <v>10485</v>
      </c>
      <c r="D5237" s="5" t="s">
        <v>24680</v>
      </c>
      <c r="E5237" s="5" t="s">
        <v>12457</v>
      </c>
      <c r="F5237" s="5" t="s">
        <v>12458</v>
      </c>
      <c r="G5237" s="5" t="s">
        <v>12207</v>
      </c>
      <c r="H5237" s="5" t="s">
        <v>12216</v>
      </c>
      <c r="I5237" s="5" t="s">
        <v>23239</v>
      </c>
      <c r="J5237" s="5" t="s">
        <v>12328</v>
      </c>
      <c r="K5237" s="3" t="s">
        <v>12021</v>
      </c>
      <c r="L5237" s="3" t="s">
        <v>12017</v>
      </c>
      <c r="M5237" s="3" t="n">
        <v>1</v>
      </c>
      <c r="N5237" s="20" t="n">
        <v>7.39</v>
      </c>
      <c r="O5237" s="21" t="s">
        <v>24681</v>
      </c>
    </row>
    <row r="5238" customFormat="false" ht="15" hidden="false" customHeight="true" outlineLevel="0" collapsed="false">
      <c r="A5238" s="3" t="s">
        <v>10488</v>
      </c>
      <c r="B5238" s="3" t="s">
        <v>24682</v>
      </c>
      <c r="C5238" s="3" t="s">
        <v>10487</v>
      </c>
      <c r="D5238" s="5" t="s">
        <v>24683</v>
      </c>
      <c r="E5238" s="5" t="s">
        <v>12457</v>
      </c>
      <c r="F5238" s="5" t="s">
        <v>12458</v>
      </c>
      <c r="G5238" s="5" t="s">
        <v>12207</v>
      </c>
      <c r="H5238" s="5" t="s">
        <v>12216</v>
      </c>
      <c r="I5238" s="5" t="s">
        <v>22964</v>
      </c>
      <c r="J5238" s="5" t="s">
        <v>12328</v>
      </c>
      <c r="K5238" s="3" t="s">
        <v>12021</v>
      </c>
      <c r="L5238" s="3" t="s">
        <v>12017</v>
      </c>
      <c r="M5238" s="3" t="n">
        <v>8</v>
      </c>
      <c r="N5238" s="20" t="n">
        <v>6.29</v>
      </c>
      <c r="O5238" s="21" t="s">
        <v>16739</v>
      </c>
    </row>
    <row r="5239" customFormat="false" ht="15" hidden="false" customHeight="true" outlineLevel="0" collapsed="false">
      <c r="A5239" s="3" t="s">
        <v>10490</v>
      </c>
      <c r="B5239" s="3" t="s">
        <v>24684</v>
      </c>
      <c r="C5239" s="3" t="s">
        <v>10489</v>
      </c>
      <c r="D5239" s="5" t="s">
        <v>24685</v>
      </c>
      <c r="E5239" s="5" t="s">
        <v>24074</v>
      </c>
      <c r="F5239" s="5" t="s">
        <v>24075</v>
      </c>
      <c r="G5239" s="5" t="s">
        <v>12207</v>
      </c>
      <c r="H5239" s="5" t="s">
        <v>12216</v>
      </c>
      <c r="I5239" s="5" t="s">
        <v>23239</v>
      </c>
      <c r="J5239" s="5" t="s">
        <v>12328</v>
      </c>
      <c r="K5239" s="3" t="s">
        <v>12017</v>
      </c>
      <c r="L5239" s="3" t="s">
        <v>12017</v>
      </c>
      <c r="M5239" s="3" t="n">
        <v>4</v>
      </c>
      <c r="N5239" s="20" t="n">
        <v>9.79</v>
      </c>
      <c r="O5239" s="21" t="s">
        <v>24439</v>
      </c>
    </row>
    <row r="5240" customFormat="false" ht="15" hidden="false" customHeight="true" outlineLevel="0" collapsed="false">
      <c r="A5240" s="3" t="s">
        <v>10492</v>
      </c>
      <c r="B5240" s="3" t="s">
        <v>24686</v>
      </c>
      <c r="C5240" s="3" t="s">
        <v>10491</v>
      </c>
      <c r="D5240" s="5" t="s">
        <v>24687</v>
      </c>
      <c r="E5240" s="5" t="s">
        <v>12457</v>
      </c>
      <c r="F5240" s="5" t="s">
        <v>12458</v>
      </c>
      <c r="G5240" s="5" t="s">
        <v>12207</v>
      </c>
      <c r="H5240" s="5" t="s">
        <v>12216</v>
      </c>
      <c r="I5240" s="5" t="s">
        <v>22964</v>
      </c>
      <c r="J5240" s="5" t="s">
        <v>12328</v>
      </c>
      <c r="K5240" s="3" t="s">
        <v>12021</v>
      </c>
      <c r="L5240" s="3" t="s">
        <v>12017</v>
      </c>
      <c r="M5240" s="3" t="n">
        <v>1</v>
      </c>
      <c r="N5240" s="20" t="n">
        <v>5.99</v>
      </c>
      <c r="O5240" s="21" t="s">
        <v>14152</v>
      </c>
    </row>
    <row r="5241" customFormat="false" ht="15" hidden="false" customHeight="true" outlineLevel="0" collapsed="false">
      <c r="A5241" s="3" t="s">
        <v>10494</v>
      </c>
      <c r="B5241" s="3" t="s">
        <v>24688</v>
      </c>
      <c r="C5241" s="3" t="s">
        <v>10493</v>
      </c>
      <c r="D5241" s="5" t="s">
        <v>24689</v>
      </c>
      <c r="E5241" s="5" t="s">
        <v>24111</v>
      </c>
      <c r="F5241" s="5" t="s">
        <v>24112</v>
      </c>
      <c r="G5241" s="5" t="s">
        <v>12207</v>
      </c>
      <c r="H5241" s="5" t="s">
        <v>12216</v>
      </c>
      <c r="I5241" s="5" t="s">
        <v>22964</v>
      </c>
      <c r="J5241" s="5" t="s">
        <v>12328</v>
      </c>
      <c r="K5241" s="3" t="s">
        <v>12017</v>
      </c>
      <c r="L5241" s="3" t="s">
        <v>12017</v>
      </c>
      <c r="M5241" s="3" t="n">
        <v>1</v>
      </c>
      <c r="N5241" s="20" t="n">
        <v>7.49</v>
      </c>
      <c r="O5241" s="21" t="s">
        <v>21686</v>
      </c>
    </row>
    <row r="5242" customFormat="false" ht="15" hidden="false" customHeight="true" outlineLevel="0" collapsed="false">
      <c r="A5242" s="3" t="s">
        <v>10496</v>
      </c>
      <c r="B5242" s="3" t="s">
        <v>24690</v>
      </c>
      <c r="C5242" s="3" t="s">
        <v>10495</v>
      </c>
      <c r="D5242" s="5" t="s">
        <v>24691</v>
      </c>
      <c r="E5242" s="5" t="s">
        <v>12457</v>
      </c>
      <c r="F5242" s="5" t="s">
        <v>12458</v>
      </c>
      <c r="G5242" s="5" t="s">
        <v>12207</v>
      </c>
      <c r="H5242" s="5" t="s">
        <v>12216</v>
      </c>
      <c r="I5242" s="5" t="s">
        <v>23239</v>
      </c>
      <c r="J5242" s="5" t="s">
        <v>12328</v>
      </c>
      <c r="K5242" s="3" t="s">
        <v>12021</v>
      </c>
      <c r="L5242" s="3" t="s">
        <v>12017</v>
      </c>
      <c r="M5242" s="3" t="n">
        <v>6</v>
      </c>
      <c r="N5242" s="20" t="n">
        <v>9.99</v>
      </c>
      <c r="O5242" s="21" t="s">
        <v>14517</v>
      </c>
    </row>
    <row r="5243" customFormat="false" ht="15" hidden="false" customHeight="true" outlineLevel="0" collapsed="false">
      <c r="A5243" s="3" t="s">
        <v>10498</v>
      </c>
      <c r="B5243" s="3" t="s">
        <v>24692</v>
      </c>
      <c r="C5243" s="3" t="s">
        <v>10497</v>
      </c>
      <c r="D5243" s="5" t="s">
        <v>24693</v>
      </c>
      <c r="E5243" s="5" t="s">
        <v>24111</v>
      </c>
      <c r="F5243" s="5" t="s">
        <v>24112</v>
      </c>
      <c r="G5243" s="5" t="s">
        <v>12207</v>
      </c>
      <c r="H5243" s="5" t="s">
        <v>12216</v>
      </c>
      <c r="I5243" s="5" t="s">
        <v>22964</v>
      </c>
      <c r="J5243" s="5" t="s">
        <v>12328</v>
      </c>
      <c r="K5243" s="3" t="s">
        <v>12017</v>
      </c>
      <c r="L5243" s="3" t="s">
        <v>12017</v>
      </c>
      <c r="M5243" s="3" t="n">
        <v>24</v>
      </c>
      <c r="N5243" s="20" t="n">
        <v>5.29</v>
      </c>
      <c r="O5243" s="21" t="s">
        <v>24331</v>
      </c>
    </row>
    <row r="5244" customFormat="false" ht="15" hidden="false" customHeight="true" outlineLevel="0" collapsed="false">
      <c r="A5244" s="3" t="s">
        <v>10500</v>
      </c>
      <c r="B5244" s="3" t="s">
        <v>24694</v>
      </c>
      <c r="C5244" s="3" t="s">
        <v>10499</v>
      </c>
      <c r="D5244" s="5" t="s">
        <v>24695</v>
      </c>
      <c r="E5244" s="5" t="s">
        <v>24084</v>
      </c>
      <c r="F5244" s="5" t="s">
        <v>24085</v>
      </c>
      <c r="G5244" s="5" t="s">
        <v>12207</v>
      </c>
      <c r="H5244" s="5" t="s">
        <v>12216</v>
      </c>
      <c r="I5244" s="5" t="s">
        <v>23239</v>
      </c>
      <c r="J5244" s="5" t="s">
        <v>12512</v>
      </c>
      <c r="K5244" s="3" t="s">
        <v>12017</v>
      </c>
      <c r="L5244" s="3" t="s">
        <v>12017</v>
      </c>
      <c r="M5244" s="3" t="n">
        <v>2</v>
      </c>
      <c r="N5244" s="20" t="n">
        <v>6.39</v>
      </c>
      <c r="O5244" s="21" t="s">
        <v>24696</v>
      </c>
    </row>
    <row r="5245" customFormat="false" ht="15" hidden="false" customHeight="true" outlineLevel="0" collapsed="false">
      <c r="A5245" s="3" t="s">
        <v>10502</v>
      </c>
      <c r="B5245" s="3" t="s">
        <v>24697</v>
      </c>
      <c r="C5245" s="3" t="s">
        <v>10501</v>
      </c>
      <c r="D5245" s="5" t="s">
        <v>24698</v>
      </c>
      <c r="E5245" s="5" t="s">
        <v>24084</v>
      </c>
      <c r="F5245" s="5" t="s">
        <v>24085</v>
      </c>
      <c r="G5245" s="5" t="s">
        <v>12207</v>
      </c>
      <c r="H5245" s="5" t="s">
        <v>12216</v>
      </c>
      <c r="I5245" s="5" t="s">
        <v>22964</v>
      </c>
      <c r="J5245" s="5" t="s">
        <v>12328</v>
      </c>
      <c r="K5245" s="3" t="s">
        <v>12017</v>
      </c>
      <c r="L5245" s="3" t="s">
        <v>12017</v>
      </c>
      <c r="M5245" s="3" t="n">
        <v>6</v>
      </c>
      <c r="N5245" s="20" t="n">
        <v>5.89</v>
      </c>
      <c r="O5245" s="21" t="s">
        <v>12788</v>
      </c>
    </row>
    <row r="5246" customFormat="false" ht="15" hidden="false" customHeight="true" outlineLevel="0" collapsed="false">
      <c r="A5246" s="3" t="s">
        <v>10504</v>
      </c>
      <c r="B5246" s="3" t="s">
        <v>24699</v>
      </c>
      <c r="C5246" s="3" t="s">
        <v>10503</v>
      </c>
      <c r="D5246" s="5" t="s">
        <v>24700</v>
      </c>
      <c r="E5246" s="5" t="s">
        <v>24111</v>
      </c>
      <c r="F5246" s="5" t="s">
        <v>24112</v>
      </c>
      <c r="G5246" s="5" t="s">
        <v>12207</v>
      </c>
      <c r="H5246" s="5" t="s">
        <v>12216</v>
      </c>
      <c r="I5246" s="5" t="s">
        <v>22964</v>
      </c>
      <c r="J5246" s="5" t="s">
        <v>12328</v>
      </c>
      <c r="K5246" s="3" t="s">
        <v>12017</v>
      </c>
      <c r="L5246" s="3" t="s">
        <v>12017</v>
      </c>
      <c r="M5246" s="3" t="n">
        <v>4</v>
      </c>
      <c r="N5246" s="20" t="n">
        <v>5.39</v>
      </c>
      <c r="O5246" s="21" t="s">
        <v>12474</v>
      </c>
    </row>
    <row r="5247" customFormat="false" ht="15" hidden="false" customHeight="true" outlineLevel="0" collapsed="false">
      <c r="A5247" s="3" t="s">
        <v>10506</v>
      </c>
      <c r="B5247" s="3" t="s">
        <v>24701</v>
      </c>
      <c r="C5247" s="3" t="s">
        <v>10505</v>
      </c>
      <c r="D5247" s="5" t="s">
        <v>24702</v>
      </c>
      <c r="E5247" s="5" t="s">
        <v>24111</v>
      </c>
      <c r="F5247" s="5" t="s">
        <v>24112</v>
      </c>
      <c r="G5247" s="5" t="s">
        <v>12207</v>
      </c>
      <c r="H5247" s="5" t="s">
        <v>12216</v>
      </c>
      <c r="I5247" s="5" t="s">
        <v>22964</v>
      </c>
      <c r="J5247" s="5" t="s">
        <v>12512</v>
      </c>
      <c r="K5247" s="3" t="s">
        <v>12017</v>
      </c>
      <c r="L5247" s="3" t="s">
        <v>12017</v>
      </c>
      <c r="M5247" s="3" t="n">
        <v>6</v>
      </c>
      <c r="N5247" s="20" t="n">
        <v>8.99</v>
      </c>
      <c r="O5247" s="21" t="s">
        <v>19562</v>
      </c>
    </row>
    <row r="5248" customFormat="false" ht="15" hidden="false" customHeight="true" outlineLevel="0" collapsed="false">
      <c r="A5248" s="3" t="s">
        <v>10508</v>
      </c>
      <c r="B5248" s="3" t="s">
        <v>24703</v>
      </c>
      <c r="C5248" s="3" t="s">
        <v>10507</v>
      </c>
      <c r="D5248" s="5" t="s">
        <v>24704</v>
      </c>
      <c r="E5248" s="5" t="s">
        <v>24111</v>
      </c>
      <c r="F5248" s="5" t="s">
        <v>24112</v>
      </c>
      <c r="G5248" s="5" t="s">
        <v>12207</v>
      </c>
      <c r="H5248" s="5" t="s">
        <v>12216</v>
      </c>
      <c r="I5248" s="5" t="s">
        <v>23239</v>
      </c>
      <c r="J5248" s="5" t="s">
        <v>12328</v>
      </c>
      <c r="K5248" s="3" t="s">
        <v>12017</v>
      </c>
      <c r="L5248" s="3" t="s">
        <v>12017</v>
      </c>
      <c r="M5248" s="3" t="n">
        <v>6</v>
      </c>
      <c r="N5248" s="20" t="n">
        <v>8.89</v>
      </c>
      <c r="O5248" s="21" t="s">
        <v>24705</v>
      </c>
    </row>
    <row r="5249" customFormat="false" ht="15" hidden="false" customHeight="true" outlineLevel="0" collapsed="false">
      <c r="A5249" s="3" t="s">
        <v>10510</v>
      </c>
      <c r="B5249" s="3" t="s">
        <v>24706</v>
      </c>
      <c r="C5249" s="3" t="s">
        <v>10509</v>
      </c>
      <c r="D5249" s="5" t="s">
        <v>24707</v>
      </c>
      <c r="E5249" s="5" t="s">
        <v>24111</v>
      </c>
      <c r="F5249" s="5" t="s">
        <v>24112</v>
      </c>
      <c r="G5249" s="5" t="s">
        <v>12207</v>
      </c>
      <c r="H5249" s="5" t="s">
        <v>12216</v>
      </c>
      <c r="I5249" s="5" t="s">
        <v>23239</v>
      </c>
      <c r="J5249" s="5" t="s">
        <v>12328</v>
      </c>
      <c r="K5249" s="3" t="s">
        <v>12017</v>
      </c>
      <c r="L5249" s="3" t="s">
        <v>12017</v>
      </c>
      <c r="M5249" s="3" t="n">
        <v>6</v>
      </c>
      <c r="N5249" s="20" t="n">
        <v>8.99</v>
      </c>
      <c r="O5249" s="21" t="s">
        <v>16228</v>
      </c>
    </row>
    <row r="5250" customFormat="false" ht="15" hidden="false" customHeight="true" outlineLevel="0" collapsed="false">
      <c r="A5250" s="3" t="s">
        <v>10512</v>
      </c>
      <c r="B5250" s="3" t="s">
        <v>24708</v>
      </c>
      <c r="C5250" s="3" t="s">
        <v>10511</v>
      </c>
      <c r="D5250" s="5" t="s">
        <v>24709</v>
      </c>
      <c r="E5250" s="5" t="s">
        <v>24074</v>
      </c>
      <c r="F5250" s="5" t="s">
        <v>24075</v>
      </c>
      <c r="G5250" s="5" t="s">
        <v>12207</v>
      </c>
      <c r="H5250" s="5" t="s">
        <v>12216</v>
      </c>
      <c r="I5250" s="5" t="s">
        <v>22964</v>
      </c>
      <c r="J5250" s="5" t="s">
        <v>12328</v>
      </c>
      <c r="K5250" s="3" t="s">
        <v>12017</v>
      </c>
      <c r="L5250" s="3" t="s">
        <v>12017</v>
      </c>
      <c r="M5250" s="3" t="n">
        <v>4</v>
      </c>
      <c r="N5250" s="20" t="n">
        <v>8.79</v>
      </c>
      <c r="O5250" s="21" t="s">
        <v>24710</v>
      </c>
    </row>
    <row r="5251" customFormat="false" ht="15" hidden="false" customHeight="true" outlineLevel="0" collapsed="false">
      <c r="A5251" s="3" t="s">
        <v>10514</v>
      </c>
      <c r="B5251" s="3" t="s">
        <v>24711</v>
      </c>
      <c r="C5251" s="3" t="s">
        <v>10513</v>
      </c>
      <c r="D5251" s="5" t="s">
        <v>24712</v>
      </c>
      <c r="E5251" s="5" t="s">
        <v>24084</v>
      </c>
      <c r="F5251" s="5" t="s">
        <v>24085</v>
      </c>
      <c r="G5251" s="5" t="s">
        <v>12207</v>
      </c>
      <c r="H5251" s="5" t="s">
        <v>12216</v>
      </c>
      <c r="I5251" s="5" t="s">
        <v>23239</v>
      </c>
      <c r="J5251" s="5" t="s">
        <v>12328</v>
      </c>
      <c r="K5251" s="3" t="s">
        <v>12017</v>
      </c>
      <c r="L5251" s="3" t="s">
        <v>12017</v>
      </c>
      <c r="M5251" s="3" t="n">
        <v>12</v>
      </c>
      <c r="N5251" s="20" t="n">
        <v>5.79</v>
      </c>
      <c r="O5251" s="21" t="s">
        <v>16304</v>
      </c>
    </row>
    <row r="5252" customFormat="false" ht="15" hidden="false" customHeight="true" outlineLevel="0" collapsed="false">
      <c r="A5252" s="3" t="s">
        <v>10516</v>
      </c>
      <c r="B5252" s="3" t="s">
        <v>24713</v>
      </c>
      <c r="C5252" s="3" t="s">
        <v>10515</v>
      </c>
      <c r="D5252" s="5" t="s">
        <v>24714</v>
      </c>
      <c r="E5252" s="5" t="s">
        <v>24715</v>
      </c>
      <c r="F5252" s="5" t="s">
        <v>24716</v>
      </c>
      <c r="G5252" s="5" t="s">
        <v>12235</v>
      </c>
      <c r="H5252" s="5" t="s">
        <v>12240</v>
      </c>
      <c r="I5252" s="5" t="s">
        <v>22252</v>
      </c>
      <c r="J5252" s="5" t="s">
        <v>12328</v>
      </c>
      <c r="K5252" s="3" t="s">
        <v>12017</v>
      </c>
      <c r="L5252" s="3" t="s">
        <v>12017</v>
      </c>
      <c r="M5252" s="3" t="n">
        <v>2</v>
      </c>
      <c r="N5252" s="20" t="n">
        <v>14.99</v>
      </c>
      <c r="O5252" s="21" t="s">
        <v>24717</v>
      </c>
    </row>
    <row r="5253" customFormat="false" ht="15" hidden="false" customHeight="true" outlineLevel="0" collapsed="false">
      <c r="A5253" s="3" t="s">
        <v>10518</v>
      </c>
      <c r="B5253" s="3" t="s">
        <v>24718</v>
      </c>
      <c r="C5253" s="3" t="s">
        <v>10517</v>
      </c>
      <c r="D5253" s="5" t="s">
        <v>24719</v>
      </c>
      <c r="E5253" s="5" t="s">
        <v>12457</v>
      </c>
      <c r="F5253" s="5" t="s">
        <v>12458</v>
      </c>
      <c r="G5253" s="5" t="s">
        <v>12235</v>
      </c>
      <c r="H5253" s="5" t="s">
        <v>12240</v>
      </c>
      <c r="I5253" s="5" t="s">
        <v>22964</v>
      </c>
      <c r="J5253" s="5" t="s">
        <v>12328</v>
      </c>
      <c r="K5253" s="3" t="s">
        <v>12021</v>
      </c>
      <c r="L5253" s="3" t="s">
        <v>12017</v>
      </c>
      <c r="M5253" s="3" t="n">
        <v>1</v>
      </c>
      <c r="N5253" s="20" t="n">
        <v>14.89</v>
      </c>
      <c r="O5253" s="21" t="s">
        <v>24720</v>
      </c>
    </row>
    <row r="5254" customFormat="false" ht="15" hidden="false" customHeight="true" outlineLevel="0" collapsed="false">
      <c r="A5254" s="3" t="s">
        <v>10520</v>
      </c>
      <c r="B5254" s="3" t="s">
        <v>24721</v>
      </c>
      <c r="C5254" s="3" t="s">
        <v>10519</v>
      </c>
      <c r="D5254" s="5" t="s">
        <v>24722</v>
      </c>
      <c r="E5254" s="5" t="s">
        <v>24723</v>
      </c>
      <c r="F5254" s="5" t="s">
        <v>24724</v>
      </c>
      <c r="G5254" s="5" t="s">
        <v>12235</v>
      </c>
      <c r="H5254" s="5" t="s">
        <v>12240</v>
      </c>
      <c r="I5254" s="5" t="s">
        <v>22252</v>
      </c>
      <c r="J5254" s="5" t="s">
        <v>12328</v>
      </c>
      <c r="K5254" s="3" t="s">
        <v>12017</v>
      </c>
      <c r="L5254" s="3" t="s">
        <v>12017</v>
      </c>
      <c r="M5254" s="3" t="n">
        <v>4</v>
      </c>
      <c r="N5254" s="20" t="n">
        <v>10.99</v>
      </c>
      <c r="O5254" s="21" t="s">
        <v>12500</v>
      </c>
    </row>
    <row r="5255" customFormat="false" ht="15" hidden="false" customHeight="true" outlineLevel="0" collapsed="false">
      <c r="A5255" s="3" t="s">
        <v>10522</v>
      </c>
      <c r="B5255" s="3" t="s">
        <v>24725</v>
      </c>
      <c r="C5255" s="3" t="s">
        <v>10521</v>
      </c>
      <c r="D5255" s="5" t="s">
        <v>24726</v>
      </c>
      <c r="E5255" s="5" t="s">
        <v>24715</v>
      </c>
      <c r="F5255" s="5" t="s">
        <v>24716</v>
      </c>
      <c r="G5255" s="5" t="s">
        <v>12235</v>
      </c>
      <c r="H5255" s="5" t="s">
        <v>12240</v>
      </c>
      <c r="I5255" s="5" t="s">
        <v>22252</v>
      </c>
      <c r="J5255" s="5" t="s">
        <v>12328</v>
      </c>
      <c r="K5255" s="3" t="s">
        <v>12017</v>
      </c>
      <c r="L5255" s="3" t="s">
        <v>12017</v>
      </c>
      <c r="M5255" s="3" t="n">
        <v>12</v>
      </c>
      <c r="N5255" s="20" t="n">
        <v>9.39</v>
      </c>
      <c r="O5255" s="21" t="s">
        <v>13696</v>
      </c>
    </row>
    <row r="5256" customFormat="false" ht="15" hidden="false" customHeight="true" outlineLevel="0" collapsed="false">
      <c r="A5256" s="3" t="s">
        <v>10524</v>
      </c>
      <c r="B5256" s="3" t="s">
        <v>24727</v>
      </c>
      <c r="C5256" s="3" t="s">
        <v>10523</v>
      </c>
      <c r="D5256" s="5" t="s">
        <v>24728</v>
      </c>
      <c r="E5256" s="5" t="s">
        <v>24723</v>
      </c>
      <c r="F5256" s="5" t="s">
        <v>24724</v>
      </c>
      <c r="G5256" s="5" t="s">
        <v>12235</v>
      </c>
      <c r="H5256" s="5" t="s">
        <v>12240</v>
      </c>
      <c r="I5256" s="5" t="s">
        <v>22964</v>
      </c>
      <c r="J5256" s="5" t="s">
        <v>12328</v>
      </c>
      <c r="K5256" s="3" t="s">
        <v>12017</v>
      </c>
      <c r="L5256" s="3" t="s">
        <v>12017</v>
      </c>
      <c r="M5256" s="3" t="n">
        <v>24</v>
      </c>
      <c r="N5256" s="20" t="n">
        <v>9.39</v>
      </c>
      <c r="O5256" s="21" t="s">
        <v>15419</v>
      </c>
    </row>
    <row r="5257" customFormat="false" ht="15" hidden="false" customHeight="true" outlineLevel="0" collapsed="false">
      <c r="A5257" s="3" t="s">
        <v>10526</v>
      </c>
      <c r="B5257" s="3" t="s">
        <v>24729</v>
      </c>
      <c r="C5257" s="3" t="s">
        <v>10525</v>
      </c>
      <c r="D5257" s="5" t="s">
        <v>24730</v>
      </c>
      <c r="E5257" s="5" t="s">
        <v>24715</v>
      </c>
      <c r="F5257" s="5" t="s">
        <v>24716</v>
      </c>
      <c r="G5257" s="5" t="s">
        <v>12235</v>
      </c>
      <c r="H5257" s="5" t="s">
        <v>12240</v>
      </c>
      <c r="I5257" s="5" t="s">
        <v>22964</v>
      </c>
      <c r="J5257" s="5" t="s">
        <v>12328</v>
      </c>
      <c r="K5257" s="3" t="s">
        <v>12017</v>
      </c>
      <c r="L5257" s="3" t="s">
        <v>12017</v>
      </c>
      <c r="M5257" s="3" t="n">
        <v>4</v>
      </c>
      <c r="N5257" s="20" t="n">
        <v>9.99</v>
      </c>
      <c r="O5257" s="21" t="s">
        <v>18356</v>
      </c>
    </row>
    <row r="5258" customFormat="false" ht="15" hidden="false" customHeight="true" outlineLevel="0" collapsed="false">
      <c r="A5258" s="3" t="s">
        <v>10528</v>
      </c>
      <c r="B5258" s="3" t="s">
        <v>24731</v>
      </c>
      <c r="C5258" s="3" t="s">
        <v>10527</v>
      </c>
      <c r="D5258" s="5" t="s">
        <v>24732</v>
      </c>
      <c r="E5258" s="5" t="s">
        <v>12457</v>
      </c>
      <c r="F5258" s="5" t="s">
        <v>12458</v>
      </c>
      <c r="G5258" s="5" t="s">
        <v>12235</v>
      </c>
      <c r="H5258" s="5" t="s">
        <v>12240</v>
      </c>
      <c r="I5258" s="5" t="s">
        <v>22252</v>
      </c>
      <c r="J5258" s="5" t="s">
        <v>12328</v>
      </c>
      <c r="K5258" s="3" t="s">
        <v>12021</v>
      </c>
      <c r="L5258" s="3" t="s">
        <v>12017</v>
      </c>
      <c r="M5258" s="3" t="n">
        <v>24</v>
      </c>
      <c r="N5258" s="20" t="n">
        <v>14.29</v>
      </c>
      <c r="O5258" s="21" t="s">
        <v>17166</v>
      </c>
    </row>
    <row r="5259" customFormat="false" ht="15" hidden="false" customHeight="true" outlineLevel="0" collapsed="false">
      <c r="A5259" s="3" t="s">
        <v>10530</v>
      </c>
      <c r="B5259" s="3" t="s">
        <v>24733</v>
      </c>
      <c r="C5259" s="3" t="s">
        <v>10529</v>
      </c>
      <c r="D5259" s="5" t="s">
        <v>24734</v>
      </c>
      <c r="E5259" s="5" t="s">
        <v>12457</v>
      </c>
      <c r="F5259" s="5" t="s">
        <v>12458</v>
      </c>
      <c r="G5259" s="5" t="s">
        <v>12235</v>
      </c>
      <c r="H5259" s="5" t="s">
        <v>12240</v>
      </c>
      <c r="I5259" s="5" t="s">
        <v>22252</v>
      </c>
      <c r="J5259" s="5" t="s">
        <v>12328</v>
      </c>
      <c r="K5259" s="3" t="s">
        <v>12021</v>
      </c>
      <c r="L5259" s="3" t="s">
        <v>12017</v>
      </c>
      <c r="M5259" s="3" t="n">
        <v>4</v>
      </c>
      <c r="N5259" s="20" t="n">
        <v>10.89</v>
      </c>
      <c r="O5259" s="21" t="s">
        <v>17792</v>
      </c>
    </row>
    <row r="5260" customFormat="false" ht="15" hidden="false" customHeight="true" outlineLevel="0" collapsed="false">
      <c r="A5260" s="3" t="s">
        <v>10532</v>
      </c>
      <c r="B5260" s="3" t="s">
        <v>24735</v>
      </c>
      <c r="C5260" s="3" t="s">
        <v>10531</v>
      </c>
      <c r="D5260" s="5" t="s">
        <v>24736</v>
      </c>
      <c r="E5260" s="5" t="s">
        <v>12457</v>
      </c>
      <c r="F5260" s="5" t="s">
        <v>12458</v>
      </c>
      <c r="G5260" s="5" t="s">
        <v>12235</v>
      </c>
      <c r="H5260" s="5" t="s">
        <v>12240</v>
      </c>
      <c r="I5260" s="5" t="s">
        <v>22252</v>
      </c>
      <c r="J5260" s="5" t="s">
        <v>12328</v>
      </c>
      <c r="K5260" s="3" t="s">
        <v>12021</v>
      </c>
      <c r="L5260" s="3" t="s">
        <v>12017</v>
      </c>
      <c r="M5260" s="3" t="n">
        <v>2</v>
      </c>
      <c r="N5260" s="20" t="n">
        <v>11.99</v>
      </c>
      <c r="O5260" s="21" t="s">
        <v>15835</v>
      </c>
    </row>
    <row r="5261" customFormat="false" ht="15" hidden="false" customHeight="true" outlineLevel="0" collapsed="false">
      <c r="A5261" s="3" t="s">
        <v>10534</v>
      </c>
      <c r="B5261" s="3" t="s">
        <v>24737</v>
      </c>
      <c r="C5261" s="3" t="s">
        <v>10533</v>
      </c>
      <c r="D5261" s="5" t="s">
        <v>24738</v>
      </c>
      <c r="E5261" s="5" t="s">
        <v>24723</v>
      </c>
      <c r="F5261" s="5" t="s">
        <v>24724</v>
      </c>
      <c r="G5261" s="5" t="s">
        <v>12235</v>
      </c>
      <c r="H5261" s="5" t="s">
        <v>12240</v>
      </c>
      <c r="I5261" s="5" t="s">
        <v>22252</v>
      </c>
      <c r="J5261" s="5" t="s">
        <v>12328</v>
      </c>
      <c r="K5261" s="3" t="s">
        <v>12017</v>
      </c>
      <c r="L5261" s="3" t="s">
        <v>12017</v>
      </c>
      <c r="M5261" s="3" t="n">
        <v>2</v>
      </c>
      <c r="N5261" s="20" t="n">
        <v>10.49</v>
      </c>
      <c r="O5261" s="21" t="s">
        <v>14172</v>
      </c>
    </row>
    <row r="5262" customFormat="false" ht="15" hidden="false" customHeight="true" outlineLevel="0" collapsed="false">
      <c r="A5262" s="3" t="s">
        <v>10536</v>
      </c>
      <c r="B5262" s="3" t="s">
        <v>24739</v>
      </c>
      <c r="C5262" s="3" t="s">
        <v>10535</v>
      </c>
      <c r="D5262" s="5" t="s">
        <v>24740</v>
      </c>
      <c r="E5262" s="5" t="s">
        <v>24723</v>
      </c>
      <c r="F5262" s="5" t="s">
        <v>24724</v>
      </c>
      <c r="G5262" s="5" t="s">
        <v>12235</v>
      </c>
      <c r="H5262" s="5" t="s">
        <v>12240</v>
      </c>
      <c r="I5262" s="5" t="s">
        <v>22964</v>
      </c>
      <c r="J5262" s="5" t="s">
        <v>12328</v>
      </c>
      <c r="K5262" s="3" t="s">
        <v>12017</v>
      </c>
      <c r="L5262" s="3" t="s">
        <v>12017</v>
      </c>
      <c r="M5262" s="3" t="n">
        <v>2</v>
      </c>
      <c r="N5262" s="20" t="n">
        <v>11.89</v>
      </c>
      <c r="O5262" s="21" t="s">
        <v>12127</v>
      </c>
    </row>
    <row r="5263" customFormat="false" ht="15" hidden="false" customHeight="true" outlineLevel="0" collapsed="false">
      <c r="A5263" s="3" t="s">
        <v>10538</v>
      </c>
      <c r="B5263" s="3" t="s">
        <v>24741</v>
      </c>
      <c r="C5263" s="3" t="s">
        <v>10537</v>
      </c>
      <c r="D5263" s="5" t="s">
        <v>24742</v>
      </c>
      <c r="E5263" s="5" t="s">
        <v>24723</v>
      </c>
      <c r="F5263" s="5" t="s">
        <v>24724</v>
      </c>
      <c r="G5263" s="5" t="s">
        <v>12235</v>
      </c>
      <c r="H5263" s="5" t="s">
        <v>12240</v>
      </c>
      <c r="I5263" s="5" t="s">
        <v>22252</v>
      </c>
      <c r="J5263" s="5" t="s">
        <v>12328</v>
      </c>
      <c r="K5263" s="3" t="s">
        <v>12017</v>
      </c>
      <c r="L5263" s="3" t="s">
        <v>12017</v>
      </c>
      <c r="M5263" s="3" t="n">
        <v>8</v>
      </c>
      <c r="N5263" s="20" t="n">
        <v>12.89</v>
      </c>
      <c r="O5263" s="21" t="s">
        <v>23812</v>
      </c>
    </row>
    <row r="5264" customFormat="false" ht="15" hidden="false" customHeight="true" outlineLevel="0" collapsed="false">
      <c r="A5264" s="3" t="s">
        <v>10540</v>
      </c>
      <c r="B5264" s="3" t="s">
        <v>24743</v>
      </c>
      <c r="C5264" s="3" t="s">
        <v>10539</v>
      </c>
      <c r="D5264" s="5" t="s">
        <v>24744</v>
      </c>
      <c r="E5264" s="5" t="s">
        <v>12457</v>
      </c>
      <c r="F5264" s="5" t="s">
        <v>12458</v>
      </c>
      <c r="G5264" s="5" t="s">
        <v>12235</v>
      </c>
      <c r="H5264" s="5" t="s">
        <v>12240</v>
      </c>
      <c r="I5264" s="5" t="s">
        <v>22964</v>
      </c>
      <c r="J5264" s="5" t="s">
        <v>12328</v>
      </c>
      <c r="K5264" s="3" t="s">
        <v>12021</v>
      </c>
      <c r="L5264" s="3" t="s">
        <v>12017</v>
      </c>
      <c r="M5264" s="3" t="n">
        <v>1</v>
      </c>
      <c r="N5264" s="20" t="n">
        <v>13.89</v>
      </c>
      <c r="O5264" s="21" t="s">
        <v>20410</v>
      </c>
    </row>
    <row r="5265" customFormat="false" ht="15" hidden="false" customHeight="true" outlineLevel="0" collapsed="false">
      <c r="A5265" s="3" t="s">
        <v>10542</v>
      </c>
      <c r="B5265" s="3" t="s">
        <v>24745</v>
      </c>
      <c r="C5265" s="3" t="s">
        <v>10541</v>
      </c>
      <c r="D5265" s="5" t="s">
        <v>24746</v>
      </c>
      <c r="E5265" s="5" t="s">
        <v>12457</v>
      </c>
      <c r="F5265" s="5" t="s">
        <v>12458</v>
      </c>
      <c r="G5265" s="5" t="s">
        <v>12235</v>
      </c>
      <c r="H5265" s="5" t="s">
        <v>12240</v>
      </c>
      <c r="I5265" s="5" t="s">
        <v>22964</v>
      </c>
      <c r="J5265" s="5" t="s">
        <v>12328</v>
      </c>
      <c r="K5265" s="3" t="s">
        <v>12021</v>
      </c>
      <c r="L5265" s="3" t="s">
        <v>12017</v>
      </c>
      <c r="M5265" s="3" t="n">
        <v>4</v>
      </c>
      <c r="N5265" s="20" t="n">
        <v>16.79</v>
      </c>
      <c r="O5265" s="21" t="s">
        <v>14451</v>
      </c>
    </row>
    <row r="5266" customFormat="false" ht="15" hidden="false" customHeight="true" outlineLevel="0" collapsed="false">
      <c r="A5266" s="3" t="s">
        <v>10544</v>
      </c>
      <c r="B5266" s="3" t="s">
        <v>24747</v>
      </c>
      <c r="C5266" s="3" t="s">
        <v>10543</v>
      </c>
      <c r="D5266" s="5" t="s">
        <v>24748</v>
      </c>
      <c r="E5266" s="5" t="s">
        <v>24723</v>
      </c>
      <c r="F5266" s="5" t="s">
        <v>24724</v>
      </c>
      <c r="G5266" s="5" t="s">
        <v>12235</v>
      </c>
      <c r="H5266" s="5" t="s">
        <v>12240</v>
      </c>
      <c r="I5266" s="5" t="s">
        <v>22964</v>
      </c>
      <c r="J5266" s="5" t="s">
        <v>12328</v>
      </c>
      <c r="K5266" s="3" t="s">
        <v>12017</v>
      </c>
      <c r="L5266" s="3" t="s">
        <v>12017</v>
      </c>
      <c r="M5266" s="3" t="n">
        <v>12</v>
      </c>
      <c r="N5266" s="20" t="n">
        <v>9.39</v>
      </c>
      <c r="O5266" s="21" t="s">
        <v>12459</v>
      </c>
    </row>
    <row r="5267" customFormat="false" ht="15" hidden="false" customHeight="true" outlineLevel="0" collapsed="false">
      <c r="A5267" s="3" t="s">
        <v>10546</v>
      </c>
      <c r="B5267" s="3" t="s">
        <v>24749</v>
      </c>
      <c r="C5267" s="3" t="s">
        <v>10545</v>
      </c>
      <c r="D5267" s="5" t="s">
        <v>24750</v>
      </c>
      <c r="E5267" s="5" t="s">
        <v>24715</v>
      </c>
      <c r="F5267" s="5" t="s">
        <v>24716</v>
      </c>
      <c r="G5267" s="5" t="s">
        <v>12235</v>
      </c>
      <c r="H5267" s="5" t="s">
        <v>12240</v>
      </c>
      <c r="I5267" s="5" t="s">
        <v>22964</v>
      </c>
      <c r="J5267" s="5" t="s">
        <v>12328</v>
      </c>
      <c r="K5267" s="3" t="s">
        <v>12017</v>
      </c>
      <c r="L5267" s="3" t="s">
        <v>12017</v>
      </c>
      <c r="M5267" s="3" t="n">
        <v>1</v>
      </c>
      <c r="N5267" s="20" t="n">
        <v>13.49</v>
      </c>
      <c r="O5267" s="21" t="s">
        <v>13089</v>
      </c>
    </row>
    <row r="5268" customFormat="false" ht="15" hidden="false" customHeight="true" outlineLevel="0" collapsed="false">
      <c r="A5268" s="3" t="s">
        <v>10548</v>
      </c>
      <c r="B5268" s="3" t="s">
        <v>24751</v>
      </c>
      <c r="C5268" s="3" t="s">
        <v>10547</v>
      </c>
      <c r="D5268" s="5" t="s">
        <v>24752</v>
      </c>
      <c r="E5268" s="5" t="s">
        <v>24715</v>
      </c>
      <c r="F5268" s="5" t="s">
        <v>24716</v>
      </c>
      <c r="G5268" s="5" t="s">
        <v>12235</v>
      </c>
      <c r="H5268" s="5" t="s">
        <v>12240</v>
      </c>
      <c r="I5268" s="5" t="s">
        <v>22964</v>
      </c>
      <c r="J5268" s="5" t="s">
        <v>12328</v>
      </c>
      <c r="K5268" s="3" t="s">
        <v>12017</v>
      </c>
      <c r="L5268" s="3" t="s">
        <v>12017</v>
      </c>
      <c r="M5268" s="3" t="n">
        <v>12</v>
      </c>
      <c r="N5268" s="20" t="n">
        <v>10.49</v>
      </c>
      <c r="O5268" s="21" t="s">
        <v>18269</v>
      </c>
    </row>
    <row r="5269" customFormat="false" ht="15" hidden="false" customHeight="true" outlineLevel="0" collapsed="false">
      <c r="A5269" s="3" t="s">
        <v>10550</v>
      </c>
      <c r="B5269" s="3" t="s">
        <v>24753</v>
      </c>
      <c r="C5269" s="3" t="s">
        <v>10549</v>
      </c>
      <c r="D5269" s="5" t="s">
        <v>24754</v>
      </c>
      <c r="E5269" s="5" t="s">
        <v>24715</v>
      </c>
      <c r="F5269" s="5" t="s">
        <v>24716</v>
      </c>
      <c r="G5269" s="5" t="s">
        <v>12235</v>
      </c>
      <c r="H5269" s="5" t="s">
        <v>12240</v>
      </c>
      <c r="I5269" s="5" t="s">
        <v>22252</v>
      </c>
      <c r="J5269" s="5" t="s">
        <v>12328</v>
      </c>
      <c r="K5269" s="3" t="s">
        <v>12017</v>
      </c>
      <c r="L5269" s="3" t="s">
        <v>12017</v>
      </c>
      <c r="M5269" s="3" t="n">
        <v>12</v>
      </c>
      <c r="N5269" s="20" t="n">
        <v>15.29</v>
      </c>
      <c r="O5269" s="21" t="s">
        <v>13939</v>
      </c>
    </row>
    <row r="5270" customFormat="false" ht="15" hidden="false" customHeight="true" outlineLevel="0" collapsed="false">
      <c r="A5270" s="3" t="s">
        <v>10552</v>
      </c>
      <c r="B5270" s="3" t="s">
        <v>24755</v>
      </c>
      <c r="C5270" s="3" t="s">
        <v>10551</v>
      </c>
      <c r="D5270" s="5" t="s">
        <v>24734</v>
      </c>
      <c r="E5270" s="5" t="s">
        <v>12457</v>
      </c>
      <c r="F5270" s="5" t="s">
        <v>12458</v>
      </c>
      <c r="G5270" s="5" t="s">
        <v>12235</v>
      </c>
      <c r="H5270" s="5" t="s">
        <v>12240</v>
      </c>
      <c r="I5270" s="5" t="s">
        <v>22252</v>
      </c>
      <c r="J5270" s="5" t="s">
        <v>12328</v>
      </c>
      <c r="K5270" s="3" t="s">
        <v>12021</v>
      </c>
      <c r="L5270" s="3" t="s">
        <v>12017</v>
      </c>
      <c r="M5270" s="3" t="n">
        <v>2</v>
      </c>
      <c r="N5270" s="20" t="n">
        <v>13.79</v>
      </c>
      <c r="O5270" s="21" t="s">
        <v>13114</v>
      </c>
    </row>
    <row r="5271" customFormat="false" ht="15" hidden="false" customHeight="true" outlineLevel="0" collapsed="false">
      <c r="A5271" s="3" t="s">
        <v>10554</v>
      </c>
      <c r="B5271" s="3" t="s">
        <v>24756</v>
      </c>
      <c r="C5271" s="3" t="s">
        <v>10553</v>
      </c>
      <c r="D5271" s="5" t="s">
        <v>24734</v>
      </c>
      <c r="E5271" s="5" t="s">
        <v>12457</v>
      </c>
      <c r="F5271" s="5" t="s">
        <v>12458</v>
      </c>
      <c r="G5271" s="5" t="s">
        <v>12235</v>
      </c>
      <c r="H5271" s="5" t="s">
        <v>12240</v>
      </c>
      <c r="I5271" s="5" t="s">
        <v>22252</v>
      </c>
      <c r="J5271" s="5" t="s">
        <v>12328</v>
      </c>
      <c r="K5271" s="3" t="s">
        <v>12021</v>
      </c>
      <c r="L5271" s="3" t="s">
        <v>12017</v>
      </c>
      <c r="M5271" s="3" t="n">
        <v>1</v>
      </c>
      <c r="N5271" s="20" t="n">
        <v>11.49</v>
      </c>
      <c r="O5271" s="21" t="s">
        <v>16054</v>
      </c>
    </row>
    <row r="5272" customFormat="false" ht="15" hidden="false" customHeight="true" outlineLevel="0" collapsed="false">
      <c r="A5272" s="3" t="s">
        <v>10556</v>
      </c>
      <c r="B5272" s="3" t="s">
        <v>24757</v>
      </c>
      <c r="C5272" s="3" t="s">
        <v>10555</v>
      </c>
      <c r="D5272" s="5" t="s">
        <v>24728</v>
      </c>
      <c r="E5272" s="5" t="s">
        <v>24723</v>
      </c>
      <c r="F5272" s="5" t="s">
        <v>24724</v>
      </c>
      <c r="G5272" s="5" t="s">
        <v>12235</v>
      </c>
      <c r="H5272" s="5" t="s">
        <v>12240</v>
      </c>
      <c r="I5272" s="5" t="s">
        <v>22964</v>
      </c>
      <c r="J5272" s="5" t="s">
        <v>12328</v>
      </c>
      <c r="K5272" s="3" t="s">
        <v>12017</v>
      </c>
      <c r="L5272" s="3" t="s">
        <v>12017</v>
      </c>
      <c r="M5272" s="3" t="n">
        <v>12</v>
      </c>
      <c r="N5272" s="20" t="n">
        <v>11.39</v>
      </c>
      <c r="O5272" s="21" t="s">
        <v>13733</v>
      </c>
    </row>
    <row r="5273" customFormat="false" ht="15" hidden="false" customHeight="true" outlineLevel="0" collapsed="false">
      <c r="A5273" s="3" t="s">
        <v>10558</v>
      </c>
      <c r="B5273" s="3" t="s">
        <v>24758</v>
      </c>
      <c r="C5273" s="3" t="s">
        <v>10557</v>
      </c>
      <c r="D5273" s="5" t="s">
        <v>24719</v>
      </c>
      <c r="E5273" s="5" t="s">
        <v>12457</v>
      </c>
      <c r="F5273" s="5" t="s">
        <v>12458</v>
      </c>
      <c r="G5273" s="5" t="s">
        <v>12235</v>
      </c>
      <c r="H5273" s="5" t="s">
        <v>12240</v>
      </c>
      <c r="I5273" s="5" t="s">
        <v>22964</v>
      </c>
      <c r="J5273" s="5" t="s">
        <v>12328</v>
      </c>
      <c r="K5273" s="3" t="s">
        <v>12021</v>
      </c>
      <c r="L5273" s="3" t="s">
        <v>12017</v>
      </c>
      <c r="M5273" s="3" t="n">
        <v>4</v>
      </c>
      <c r="N5273" s="20" t="n">
        <v>11.89</v>
      </c>
      <c r="O5273" s="21" t="s">
        <v>14889</v>
      </c>
    </row>
    <row r="5274" customFormat="false" ht="15" hidden="false" customHeight="true" outlineLevel="0" collapsed="false">
      <c r="A5274" s="3" t="s">
        <v>10560</v>
      </c>
      <c r="B5274" s="3" t="s">
        <v>24759</v>
      </c>
      <c r="C5274" s="3" t="s">
        <v>10559</v>
      </c>
      <c r="D5274" s="5" t="s">
        <v>24742</v>
      </c>
      <c r="E5274" s="5" t="s">
        <v>24723</v>
      </c>
      <c r="F5274" s="5" t="s">
        <v>24724</v>
      </c>
      <c r="G5274" s="5" t="s">
        <v>12235</v>
      </c>
      <c r="H5274" s="5" t="s">
        <v>12240</v>
      </c>
      <c r="I5274" s="5" t="s">
        <v>22252</v>
      </c>
      <c r="J5274" s="5" t="s">
        <v>12328</v>
      </c>
      <c r="K5274" s="3" t="s">
        <v>12017</v>
      </c>
      <c r="L5274" s="3" t="s">
        <v>12017</v>
      </c>
      <c r="M5274" s="3" t="n">
        <v>1</v>
      </c>
      <c r="N5274" s="20" t="n">
        <v>9.39</v>
      </c>
      <c r="O5274" s="21" t="s">
        <v>13730</v>
      </c>
    </row>
    <row r="5275" customFormat="false" ht="15" hidden="false" customHeight="true" outlineLevel="0" collapsed="false">
      <c r="A5275" s="3" t="s">
        <v>10562</v>
      </c>
      <c r="B5275" s="3" t="s">
        <v>24760</v>
      </c>
      <c r="C5275" s="3" t="s">
        <v>10561</v>
      </c>
      <c r="D5275" s="5" t="s">
        <v>24750</v>
      </c>
      <c r="E5275" s="5" t="s">
        <v>24715</v>
      </c>
      <c r="F5275" s="5" t="s">
        <v>24716</v>
      </c>
      <c r="G5275" s="5" t="s">
        <v>12235</v>
      </c>
      <c r="H5275" s="5" t="s">
        <v>12240</v>
      </c>
      <c r="I5275" s="5" t="s">
        <v>22964</v>
      </c>
      <c r="J5275" s="5" t="s">
        <v>12328</v>
      </c>
      <c r="K5275" s="3" t="s">
        <v>12017</v>
      </c>
      <c r="L5275" s="3" t="s">
        <v>12017</v>
      </c>
      <c r="M5275" s="3" t="n">
        <v>12</v>
      </c>
      <c r="N5275" s="20" t="n">
        <v>11.39</v>
      </c>
      <c r="O5275" s="21" t="s">
        <v>17877</v>
      </c>
    </row>
    <row r="5276" customFormat="false" ht="15" hidden="false" customHeight="true" outlineLevel="0" collapsed="false">
      <c r="A5276" s="3" t="s">
        <v>10564</v>
      </c>
      <c r="B5276" s="3" t="s">
        <v>24761</v>
      </c>
      <c r="C5276" s="3" t="s">
        <v>10563</v>
      </c>
      <c r="D5276" s="5" t="s">
        <v>24748</v>
      </c>
      <c r="E5276" s="5" t="s">
        <v>24723</v>
      </c>
      <c r="F5276" s="5" t="s">
        <v>24724</v>
      </c>
      <c r="G5276" s="5" t="s">
        <v>12235</v>
      </c>
      <c r="H5276" s="5" t="s">
        <v>12240</v>
      </c>
      <c r="I5276" s="5" t="s">
        <v>22964</v>
      </c>
      <c r="J5276" s="5" t="s">
        <v>12328</v>
      </c>
      <c r="K5276" s="3" t="s">
        <v>12017</v>
      </c>
      <c r="L5276" s="3" t="s">
        <v>12017</v>
      </c>
      <c r="M5276" s="3" t="n">
        <v>2</v>
      </c>
      <c r="N5276" s="20" t="n">
        <v>13.29</v>
      </c>
      <c r="O5276" s="21" t="s">
        <v>19381</v>
      </c>
    </row>
    <row r="5277" customFormat="false" ht="15" hidden="false" customHeight="true" outlineLevel="0" collapsed="false">
      <c r="A5277" s="3" t="s">
        <v>10566</v>
      </c>
      <c r="B5277" s="3" t="s">
        <v>24762</v>
      </c>
      <c r="C5277" s="3" t="s">
        <v>10565</v>
      </c>
      <c r="D5277" s="5" t="s">
        <v>24746</v>
      </c>
      <c r="E5277" s="5" t="s">
        <v>12457</v>
      </c>
      <c r="F5277" s="5" t="s">
        <v>12458</v>
      </c>
      <c r="G5277" s="5" t="s">
        <v>12235</v>
      </c>
      <c r="H5277" s="5" t="s">
        <v>12240</v>
      </c>
      <c r="I5277" s="5" t="s">
        <v>22964</v>
      </c>
      <c r="J5277" s="5" t="s">
        <v>12328</v>
      </c>
      <c r="K5277" s="3" t="s">
        <v>12021</v>
      </c>
      <c r="L5277" s="3" t="s">
        <v>12017</v>
      </c>
      <c r="M5277" s="3" t="n">
        <v>4</v>
      </c>
      <c r="N5277" s="20" t="n">
        <v>11.79</v>
      </c>
      <c r="O5277" s="21" t="s">
        <v>14514</v>
      </c>
    </row>
    <row r="5278" customFormat="false" ht="15" hidden="false" customHeight="true" outlineLevel="0" collapsed="false">
      <c r="A5278" s="3" t="s">
        <v>10568</v>
      </c>
      <c r="B5278" s="3" t="s">
        <v>24763</v>
      </c>
      <c r="C5278" s="3" t="s">
        <v>10567</v>
      </c>
      <c r="D5278" s="5" t="s">
        <v>24719</v>
      </c>
      <c r="E5278" s="5" t="s">
        <v>12457</v>
      </c>
      <c r="F5278" s="5" t="s">
        <v>12458</v>
      </c>
      <c r="G5278" s="5" t="s">
        <v>12235</v>
      </c>
      <c r="H5278" s="5" t="s">
        <v>12240</v>
      </c>
      <c r="I5278" s="5" t="s">
        <v>22964</v>
      </c>
      <c r="J5278" s="5" t="s">
        <v>12328</v>
      </c>
      <c r="K5278" s="3" t="s">
        <v>12021</v>
      </c>
      <c r="L5278" s="3" t="s">
        <v>12017</v>
      </c>
      <c r="M5278" s="3" t="n">
        <v>4</v>
      </c>
      <c r="N5278" s="20" t="n">
        <v>11.29</v>
      </c>
      <c r="O5278" s="21" t="s">
        <v>19927</v>
      </c>
    </row>
    <row r="5279" customFormat="false" ht="15" hidden="false" customHeight="true" outlineLevel="0" collapsed="false">
      <c r="A5279" s="3" t="s">
        <v>10570</v>
      </c>
      <c r="B5279" s="3" t="s">
        <v>24764</v>
      </c>
      <c r="C5279" s="3" t="s">
        <v>10569</v>
      </c>
      <c r="D5279" s="5" t="s">
        <v>24738</v>
      </c>
      <c r="E5279" s="5" t="s">
        <v>24723</v>
      </c>
      <c r="F5279" s="5" t="s">
        <v>24724</v>
      </c>
      <c r="G5279" s="5" t="s">
        <v>12235</v>
      </c>
      <c r="H5279" s="5" t="s">
        <v>12240</v>
      </c>
      <c r="I5279" s="5" t="s">
        <v>22252</v>
      </c>
      <c r="J5279" s="5" t="s">
        <v>12328</v>
      </c>
      <c r="K5279" s="3" t="s">
        <v>12017</v>
      </c>
      <c r="L5279" s="3" t="s">
        <v>12017</v>
      </c>
      <c r="M5279" s="3" t="n">
        <v>24</v>
      </c>
      <c r="N5279" s="20" t="n">
        <v>11.89</v>
      </c>
      <c r="O5279" s="21" t="s">
        <v>23338</v>
      </c>
    </row>
    <row r="5280" customFormat="false" ht="15" hidden="false" customHeight="true" outlineLevel="0" collapsed="false">
      <c r="A5280" s="3" t="s">
        <v>10572</v>
      </c>
      <c r="B5280" s="3" t="s">
        <v>24765</v>
      </c>
      <c r="C5280" s="3" t="s">
        <v>10571</v>
      </c>
      <c r="D5280" s="5" t="s">
        <v>24752</v>
      </c>
      <c r="E5280" s="5" t="s">
        <v>24715</v>
      </c>
      <c r="F5280" s="5" t="s">
        <v>24716</v>
      </c>
      <c r="G5280" s="5" t="s">
        <v>12235</v>
      </c>
      <c r="H5280" s="5" t="s">
        <v>12240</v>
      </c>
      <c r="I5280" s="5" t="s">
        <v>22964</v>
      </c>
      <c r="J5280" s="5" t="s">
        <v>12328</v>
      </c>
      <c r="K5280" s="3" t="s">
        <v>12017</v>
      </c>
      <c r="L5280" s="3" t="s">
        <v>12017</v>
      </c>
      <c r="M5280" s="3" t="n">
        <v>4</v>
      </c>
      <c r="N5280" s="20" t="n">
        <v>9.79</v>
      </c>
      <c r="O5280" s="21" t="s">
        <v>23911</v>
      </c>
    </row>
    <row r="5281" customFormat="false" ht="15" hidden="false" customHeight="true" outlineLevel="0" collapsed="false">
      <c r="A5281" s="3" t="s">
        <v>10574</v>
      </c>
      <c r="B5281" s="3" t="s">
        <v>24766</v>
      </c>
      <c r="C5281" s="3" t="s">
        <v>10573</v>
      </c>
      <c r="D5281" s="5" t="s">
        <v>24767</v>
      </c>
      <c r="E5281" s="5" t="s">
        <v>12457</v>
      </c>
      <c r="F5281" s="5" t="s">
        <v>12458</v>
      </c>
      <c r="G5281" s="5" t="s">
        <v>12235</v>
      </c>
      <c r="H5281" s="5" t="s">
        <v>12236</v>
      </c>
      <c r="I5281" s="5" t="s">
        <v>22875</v>
      </c>
      <c r="J5281" s="5" t="s">
        <v>12328</v>
      </c>
      <c r="K5281" s="3" t="s">
        <v>12021</v>
      </c>
      <c r="L5281" s="3" t="s">
        <v>12017</v>
      </c>
      <c r="M5281" s="3" t="n">
        <v>8</v>
      </c>
      <c r="N5281" s="20" t="n">
        <v>14.49</v>
      </c>
      <c r="O5281" s="21" t="s">
        <v>14143</v>
      </c>
    </row>
    <row r="5282" customFormat="false" ht="15" hidden="false" customHeight="true" outlineLevel="0" collapsed="false">
      <c r="A5282" s="3" t="s">
        <v>10576</v>
      </c>
      <c r="B5282" s="3" t="s">
        <v>24768</v>
      </c>
      <c r="C5282" s="3" t="s">
        <v>10575</v>
      </c>
      <c r="D5282" s="5" t="s">
        <v>24769</v>
      </c>
      <c r="E5282" s="5" t="s">
        <v>24715</v>
      </c>
      <c r="F5282" s="5" t="s">
        <v>24716</v>
      </c>
      <c r="G5282" s="5" t="s">
        <v>12235</v>
      </c>
      <c r="H5282" s="5" t="s">
        <v>12236</v>
      </c>
      <c r="I5282" s="5" t="s">
        <v>22477</v>
      </c>
      <c r="J5282" s="5" t="s">
        <v>12328</v>
      </c>
      <c r="K5282" s="3" t="s">
        <v>12017</v>
      </c>
      <c r="L5282" s="3" t="s">
        <v>12017</v>
      </c>
      <c r="M5282" s="3" t="n">
        <v>8</v>
      </c>
      <c r="N5282" s="20" t="n">
        <v>11.89</v>
      </c>
      <c r="O5282" s="21" t="s">
        <v>12121</v>
      </c>
    </row>
    <row r="5283" customFormat="false" ht="15" hidden="false" customHeight="true" outlineLevel="0" collapsed="false">
      <c r="A5283" s="3" t="s">
        <v>10578</v>
      </c>
      <c r="B5283" s="3" t="s">
        <v>24770</v>
      </c>
      <c r="C5283" s="3" t="s">
        <v>10577</v>
      </c>
      <c r="D5283" s="5" t="s">
        <v>24771</v>
      </c>
      <c r="E5283" s="5" t="s">
        <v>12457</v>
      </c>
      <c r="F5283" s="5" t="s">
        <v>12458</v>
      </c>
      <c r="G5283" s="5" t="s">
        <v>12235</v>
      </c>
      <c r="H5283" s="5" t="s">
        <v>12236</v>
      </c>
      <c r="I5283" s="5" t="s">
        <v>22875</v>
      </c>
      <c r="J5283" s="5" t="s">
        <v>12512</v>
      </c>
      <c r="K5283" s="3" t="s">
        <v>12021</v>
      </c>
      <c r="L5283" s="3" t="s">
        <v>12017</v>
      </c>
      <c r="M5283" s="3" t="n">
        <v>4</v>
      </c>
      <c r="N5283" s="20" t="n">
        <v>12.29</v>
      </c>
      <c r="O5283" s="21" t="s">
        <v>14693</v>
      </c>
    </row>
    <row r="5284" customFormat="false" ht="15" hidden="false" customHeight="true" outlineLevel="0" collapsed="false">
      <c r="A5284" s="3" t="s">
        <v>10580</v>
      </c>
      <c r="B5284" s="3" t="s">
        <v>24772</v>
      </c>
      <c r="C5284" s="3" t="s">
        <v>10579</v>
      </c>
      <c r="D5284" s="5" t="s">
        <v>24773</v>
      </c>
      <c r="E5284" s="5" t="s">
        <v>24723</v>
      </c>
      <c r="F5284" s="5" t="s">
        <v>24724</v>
      </c>
      <c r="G5284" s="5" t="s">
        <v>12235</v>
      </c>
      <c r="H5284" s="5" t="s">
        <v>12236</v>
      </c>
      <c r="I5284" s="5" t="s">
        <v>22477</v>
      </c>
      <c r="J5284" s="5" t="s">
        <v>12328</v>
      </c>
      <c r="K5284" s="3" t="s">
        <v>12017</v>
      </c>
      <c r="L5284" s="3" t="s">
        <v>12017</v>
      </c>
      <c r="M5284" s="3" t="n">
        <v>1</v>
      </c>
      <c r="N5284" s="20" t="n">
        <v>13.29</v>
      </c>
      <c r="O5284" s="21" t="s">
        <v>12217</v>
      </c>
    </row>
    <row r="5285" customFormat="false" ht="15" hidden="false" customHeight="true" outlineLevel="0" collapsed="false">
      <c r="A5285" s="3" t="s">
        <v>10582</v>
      </c>
      <c r="B5285" s="3" t="s">
        <v>24774</v>
      </c>
      <c r="C5285" s="3" t="s">
        <v>10581</v>
      </c>
      <c r="D5285" s="5" t="s">
        <v>24775</v>
      </c>
      <c r="E5285" s="5" t="s">
        <v>24715</v>
      </c>
      <c r="F5285" s="5" t="s">
        <v>24716</v>
      </c>
      <c r="G5285" s="5" t="s">
        <v>12235</v>
      </c>
      <c r="H5285" s="5" t="s">
        <v>12236</v>
      </c>
      <c r="I5285" s="5" t="s">
        <v>22875</v>
      </c>
      <c r="J5285" s="5" t="s">
        <v>12328</v>
      </c>
      <c r="K5285" s="3" t="s">
        <v>12017</v>
      </c>
      <c r="L5285" s="3" t="s">
        <v>12017</v>
      </c>
      <c r="M5285" s="3" t="n">
        <v>1</v>
      </c>
      <c r="N5285" s="20" t="n">
        <v>16.79</v>
      </c>
      <c r="O5285" s="21" t="s">
        <v>13163</v>
      </c>
    </row>
    <row r="5286" customFormat="false" ht="15" hidden="false" customHeight="true" outlineLevel="0" collapsed="false">
      <c r="A5286" s="3" t="s">
        <v>10584</v>
      </c>
      <c r="B5286" s="3" t="s">
        <v>24776</v>
      </c>
      <c r="C5286" s="3" t="s">
        <v>10583</v>
      </c>
      <c r="D5286" s="5" t="s">
        <v>24777</v>
      </c>
      <c r="E5286" s="5" t="s">
        <v>24723</v>
      </c>
      <c r="F5286" s="5" t="s">
        <v>24724</v>
      </c>
      <c r="G5286" s="5" t="s">
        <v>12235</v>
      </c>
      <c r="H5286" s="5" t="s">
        <v>12236</v>
      </c>
      <c r="I5286" s="5" t="s">
        <v>22875</v>
      </c>
      <c r="J5286" s="5" t="s">
        <v>12328</v>
      </c>
      <c r="K5286" s="3" t="s">
        <v>12017</v>
      </c>
      <c r="L5286" s="3" t="s">
        <v>12017</v>
      </c>
      <c r="M5286" s="3" t="n">
        <v>1</v>
      </c>
      <c r="N5286" s="20" t="n">
        <v>16.99</v>
      </c>
      <c r="O5286" s="21" t="s">
        <v>17021</v>
      </c>
    </row>
    <row r="5287" customFormat="false" ht="15" hidden="false" customHeight="true" outlineLevel="0" collapsed="false">
      <c r="A5287" s="3" t="s">
        <v>10586</v>
      </c>
      <c r="B5287" s="3" t="s">
        <v>24778</v>
      </c>
      <c r="C5287" s="3" t="s">
        <v>10585</v>
      </c>
      <c r="D5287" s="5" t="s">
        <v>24779</v>
      </c>
      <c r="E5287" s="5" t="s">
        <v>24723</v>
      </c>
      <c r="F5287" s="5" t="s">
        <v>24724</v>
      </c>
      <c r="G5287" s="5" t="s">
        <v>12235</v>
      </c>
      <c r="H5287" s="5" t="s">
        <v>12236</v>
      </c>
      <c r="I5287" s="5" t="s">
        <v>22477</v>
      </c>
      <c r="J5287" s="5" t="s">
        <v>12328</v>
      </c>
      <c r="K5287" s="3" t="s">
        <v>12017</v>
      </c>
      <c r="L5287" s="3" t="s">
        <v>12017</v>
      </c>
      <c r="M5287" s="3" t="n">
        <v>12</v>
      </c>
      <c r="N5287" s="20" t="n">
        <v>14.99</v>
      </c>
      <c r="O5287" s="21" t="s">
        <v>16163</v>
      </c>
    </row>
    <row r="5288" customFormat="false" ht="15" hidden="false" customHeight="true" outlineLevel="0" collapsed="false">
      <c r="A5288" s="3" t="s">
        <v>10588</v>
      </c>
      <c r="B5288" s="3" t="s">
        <v>24780</v>
      </c>
      <c r="C5288" s="3" t="s">
        <v>10587</v>
      </c>
      <c r="D5288" s="5" t="s">
        <v>24781</v>
      </c>
      <c r="E5288" s="5" t="s">
        <v>24723</v>
      </c>
      <c r="F5288" s="5" t="s">
        <v>24724</v>
      </c>
      <c r="G5288" s="5" t="s">
        <v>12235</v>
      </c>
      <c r="H5288" s="5" t="s">
        <v>12236</v>
      </c>
      <c r="I5288" s="5" t="s">
        <v>22477</v>
      </c>
      <c r="J5288" s="5" t="s">
        <v>12328</v>
      </c>
      <c r="K5288" s="3" t="s">
        <v>12017</v>
      </c>
      <c r="L5288" s="3" t="s">
        <v>12017</v>
      </c>
      <c r="M5288" s="3" t="n">
        <v>6</v>
      </c>
      <c r="N5288" s="20" t="n">
        <v>12.29</v>
      </c>
      <c r="O5288" s="21" t="s">
        <v>21663</v>
      </c>
    </row>
    <row r="5289" customFormat="false" ht="15" hidden="false" customHeight="true" outlineLevel="0" collapsed="false">
      <c r="A5289" s="3" t="s">
        <v>10590</v>
      </c>
      <c r="B5289" s="3" t="s">
        <v>24782</v>
      </c>
      <c r="C5289" s="3" t="s">
        <v>10589</v>
      </c>
      <c r="D5289" s="5" t="s">
        <v>24783</v>
      </c>
      <c r="E5289" s="5" t="s">
        <v>12457</v>
      </c>
      <c r="F5289" s="5" t="s">
        <v>12458</v>
      </c>
      <c r="G5289" s="5" t="s">
        <v>12235</v>
      </c>
      <c r="H5289" s="5" t="s">
        <v>12236</v>
      </c>
      <c r="I5289" s="5" t="s">
        <v>22875</v>
      </c>
      <c r="J5289" s="5" t="s">
        <v>12328</v>
      </c>
      <c r="K5289" s="3" t="s">
        <v>12021</v>
      </c>
      <c r="L5289" s="3" t="s">
        <v>12017</v>
      </c>
      <c r="M5289" s="3" t="n">
        <v>1</v>
      </c>
      <c r="N5289" s="20" t="n">
        <v>14.29</v>
      </c>
      <c r="O5289" s="21" t="s">
        <v>12168</v>
      </c>
    </row>
    <row r="5290" customFormat="false" ht="15" hidden="false" customHeight="true" outlineLevel="0" collapsed="false">
      <c r="A5290" s="3" t="s">
        <v>10592</v>
      </c>
      <c r="B5290" s="3" t="s">
        <v>24784</v>
      </c>
      <c r="C5290" s="3" t="s">
        <v>10591</v>
      </c>
      <c r="D5290" s="5" t="s">
        <v>24785</v>
      </c>
      <c r="E5290" s="5" t="s">
        <v>24715</v>
      </c>
      <c r="F5290" s="5" t="s">
        <v>24716</v>
      </c>
      <c r="G5290" s="5" t="s">
        <v>12235</v>
      </c>
      <c r="H5290" s="5" t="s">
        <v>12236</v>
      </c>
      <c r="I5290" s="5" t="s">
        <v>22875</v>
      </c>
      <c r="J5290" s="5" t="s">
        <v>12328</v>
      </c>
      <c r="K5290" s="3" t="s">
        <v>12017</v>
      </c>
      <c r="L5290" s="3" t="s">
        <v>12017</v>
      </c>
      <c r="M5290" s="3" t="n">
        <v>6</v>
      </c>
      <c r="N5290" s="20" t="n">
        <v>11.49</v>
      </c>
      <c r="O5290" s="21" t="s">
        <v>12037</v>
      </c>
    </row>
    <row r="5291" customFormat="false" ht="15" hidden="false" customHeight="true" outlineLevel="0" collapsed="false">
      <c r="A5291" s="3" t="s">
        <v>10594</v>
      </c>
      <c r="B5291" s="3" t="s">
        <v>24786</v>
      </c>
      <c r="C5291" s="3" t="s">
        <v>10593</v>
      </c>
      <c r="D5291" s="5" t="s">
        <v>24787</v>
      </c>
      <c r="E5291" s="5" t="s">
        <v>24715</v>
      </c>
      <c r="F5291" s="5" t="s">
        <v>24716</v>
      </c>
      <c r="G5291" s="5" t="s">
        <v>12235</v>
      </c>
      <c r="H5291" s="5" t="s">
        <v>12236</v>
      </c>
      <c r="I5291" s="5" t="s">
        <v>22875</v>
      </c>
      <c r="J5291" s="5" t="s">
        <v>12328</v>
      </c>
      <c r="K5291" s="3" t="s">
        <v>12017</v>
      </c>
      <c r="L5291" s="3" t="s">
        <v>12017</v>
      </c>
      <c r="M5291" s="3" t="n">
        <v>12</v>
      </c>
      <c r="N5291" s="20" t="n">
        <v>12.29</v>
      </c>
      <c r="O5291" s="21" t="s">
        <v>19938</v>
      </c>
    </row>
    <row r="5292" customFormat="false" ht="15" hidden="false" customHeight="true" outlineLevel="0" collapsed="false">
      <c r="A5292" s="3" t="s">
        <v>10596</v>
      </c>
      <c r="B5292" s="3" t="s">
        <v>24788</v>
      </c>
      <c r="C5292" s="3" t="s">
        <v>10595</v>
      </c>
      <c r="D5292" s="5" t="s">
        <v>24789</v>
      </c>
      <c r="E5292" s="5" t="s">
        <v>12457</v>
      </c>
      <c r="F5292" s="5" t="s">
        <v>12458</v>
      </c>
      <c r="G5292" s="5" t="s">
        <v>12235</v>
      </c>
      <c r="H5292" s="5" t="s">
        <v>12236</v>
      </c>
      <c r="I5292" s="5" t="s">
        <v>22477</v>
      </c>
      <c r="J5292" s="5" t="s">
        <v>12328</v>
      </c>
      <c r="K5292" s="3" t="s">
        <v>12021</v>
      </c>
      <c r="L5292" s="3" t="s">
        <v>12017</v>
      </c>
      <c r="M5292" s="3" t="n">
        <v>8</v>
      </c>
      <c r="N5292" s="20" t="n">
        <v>14.79</v>
      </c>
      <c r="O5292" s="21" t="s">
        <v>13137</v>
      </c>
    </row>
    <row r="5293" customFormat="false" ht="15" hidden="false" customHeight="true" outlineLevel="0" collapsed="false">
      <c r="A5293" s="3" t="s">
        <v>10598</v>
      </c>
      <c r="B5293" s="3" t="s">
        <v>24790</v>
      </c>
      <c r="C5293" s="3" t="s">
        <v>10597</v>
      </c>
      <c r="D5293" s="5" t="s">
        <v>24791</v>
      </c>
      <c r="E5293" s="5" t="s">
        <v>12457</v>
      </c>
      <c r="F5293" s="5" t="s">
        <v>12458</v>
      </c>
      <c r="G5293" s="5" t="s">
        <v>12235</v>
      </c>
      <c r="H5293" s="5" t="s">
        <v>12236</v>
      </c>
      <c r="I5293" s="5" t="s">
        <v>22477</v>
      </c>
      <c r="J5293" s="5" t="s">
        <v>12328</v>
      </c>
      <c r="K5293" s="3" t="s">
        <v>12021</v>
      </c>
      <c r="L5293" s="3" t="s">
        <v>12017</v>
      </c>
      <c r="M5293" s="3" t="n">
        <v>2</v>
      </c>
      <c r="N5293" s="20" t="n">
        <v>12.99</v>
      </c>
      <c r="O5293" s="21" t="s">
        <v>17912</v>
      </c>
    </row>
    <row r="5294" customFormat="false" ht="15" hidden="false" customHeight="true" outlineLevel="0" collapsed="false">
      <c r="A5294" s="3" t="s">
        <v>10600</v>
      </c>
      <c r="B5294" s="3" t="s">
        <v>24792</v>
      </c>
      <c r="C5294" s="3" t="s">
        <v>10599</v>
      </c>
      <c r="D5294" s="5" t="s">
        <v>24793</v>
      </c>
      <c r="E5294" s="5" t="s">
        <v>24723</v>
      </c>
      <c r="F5294" s="5" t="s">
        <v>24724</v>
      </c>
      <c r="G5294" s="5" t="s">
        <v>12235</v>
      </c>
      <c r="H5294" s="5" t="s">
        <v>12236</v>
      </c>
      <c r="I5294" s="5" t="s">
        <v>22875</v>
      </c>
      <c r="J5294" s="5" t="s">
        <v>12512</v>
      </c>
      <c r="K5294" s="3" t="s">
        <v>12017</v>
      </c>
      <c r="L5294" s="3" t="s">
        <v>12017</v>
      </c>
      <c r="M5294" s="3" t="n">
        <v>1</v>
      </c>
      <c r="N5294" s="20" t="n">
        <v>11.79</v>
      </c>
      <c r="O5294" s="21" t="s">
        <v>16008</v>
      </c>
    </row>
    <row r="5295" customFormat="false" ht="15" hidden="false" customHeight="true" outlineLevel="0" collapsed="false">
      <c r="A5295" s="3" t="s">
        <v>10602</v>
      </c>
      <c r="B5295" s="3" t="s">
        <v>24794</v>
      </c>
      <c r="C5295" s="3" t="s">
        <v>10601</v>
      </c>
      <c r="D5295" s="5" t="s">
        <v>24795</v>
      </c>
      <c r="E5295" s="5" t="s">
        <v>12457</v>
      </c>
      <c r="F5295" s="5" t="s">
        <v>12458</v>
      </c>
      <c r="G5295" s="5" t="s">
        <v>12235</v>
      </c>
      <c r="H5295" s="5" t="s">
        <v>12236</v>
      </c>
      <c r="I5295" s="5" t="s">
        <v>22477</v>
      </c>
      <c r="J5295" s="5" t="s">
        <v>12328</v>
      </c>
      <c r="K5295" s="3" t="s">
        <v>12021</v>
      </c>
      <c r="L5295" s="3" t="s">
        <v>12017</v>
      </c>
      <c r="M5295" s="3" t="n">
        <v>2</v>
      </c>
      <c r="N5295" s="20" t="n">
        <v>16.79</v>
      </c>
      <c r="O5295" s="21" t="s">
        <v>13617</v>
      </c>
    </row>
    <row r="5296" customFormat="false" ht="15" hidden="false" customHeight="true" outlineLevel="0" collapsed="false">
      <c r="A5296" s="3" t="s">
        <v>10604</v>
      </c>
      <c r="B5296" s="3" t="s">
        <v>24796</v>
      </c>
      <c r="C5296" s="3" t="s">
        <v>10603</v>
      </c>
      <c r="D5296" s="5" t="s">
        <v>24797</v>
      </c>
      <c r="E5296" s="5" t="s">
        <v>24715</v>
      </c>
      <c r="F5296" s="5" t="s">
        <v>24716</v>
      </c>
      <c r="G5296" s="5" t="s">
        <v>12235</v>
      </c>
      <c r="H5296" s="5" t="s">
        <v>12236</v>
      </c>
      <c r="I5296" s="5" t="s">
        <v>22477</v>
      </c>
      <c r="J5296" s="5" t="s">
        <v>12328</v>
      </c>
      <c r="K5296" s="3" t="s">
        <v>12017</v>
      </c>
      <c r="L5296" s="3" t="s">
        <v>12017</v>
      </c>
      <c r="M5296" s="3" t="n">
        <v>12</v>
      </c>
      <c r="N5296" s="20" t="n">
        <v>18.79</v>
      </c>
      <c r="O5296" s="21" t="s">
        <v>17362</v>
      </c>
    </row>
    <row r="5297" customFormat="false" ht="15" hidden="false" customHeight="true" outlineLevel="0" collapsed="false">
      <c r="A5297" s="3" t="s">
        <v>10606</v>
      </c>
      <c r="B5297" s="3" t="s">
        <v>24798</v>
      </c>
      <c r="C5297" s="3" t="s">
        <v>10605</v>
      </c>
      <c r="D5297" s="5" t="s">
        <v>24799</v>
      </c>
      <c r="E5297" s="5" t="s">
        <v>24715</v>
      </c>
      <c r="F5297" s="5" t="s">
        <v>24716</v>
      </c>
      <c r="G5297" s="5" t="s">
        <v>12235</v>
      </c>
      <c r="H5297" s="5" t="s">
        <v>12236</v>
      </c>
      <c r="I5297" s="5" t="s">
        <v>22477</v>
      </c>
      <c r="J5297" s="5" t="s">
        <v>12328</v>
      </c>
      <c r="K5297" s="3" t="s">
        <v>12017</v>
      </c>
      <c r="L5297" s="3" t="s">
        <v>12017</v>
      </c>
      <c r="M5297" s="3" t="n">
        <v>8</v>
      </c>
      <c r="N5297" s="20" t="n">
        <v>14.39</v>
      </c>
      <c r="O5297" s="21" t="s">
        <v>21239</v>
      </c>
    </row>
    <row r="5298" customFormat="false" ht="15" hidden="false" customHeight="true" outlineLevel="0" collapsed="false">
      <c r="A5298" s="3" t="s">
        <v>10608</v>
      </c>
      <c r="B5298" s="3" t="s">
        <v>24800</v>
      </c>
      <c r="C5298" s="3" t="s">
        <v>10607</v>
      </c>
      <c r="D5298" s="5" t="s">
        <v>24801</v>
      </c>
      <c r="E5298" s="5" t="s">
        <v>24723</v>
      </c>
      <c r="F5298" s="5" t="s">
        <v>24724</v>
      </c>
      <c r="G5298" s="5" t="s">
        <v>12235</v>
      </c>
      <c r="H5298" s="5" t="s">
        <v>12236</v>
      </c>
      <c r="I5298" s="5" t="s">
        <v>22875</v>
      </c>
      <c r="J5298" s="5" t="s">
        <v>12328</v>
      </c>
      <c r="K5298" s="3" t="s">
        <v>12017</v>
      </c>
      <c r="L5298" s="3" t="s">
        <v>12017</v>
      </c>
      <c r="M5298" s="3" t="n">
        <v>12</v>
      </c>
      <c r="N5298" s="20" t="n">
        <v>18.49</v>
      </c>
      <c r="O5298" s="21" t="s">
        <v>16669</v>
      </c>
    </row>
    <row r="5299" customFormat="false" ht="15" hidden="false" customHeight="true" outlineLevel="0" collapsed="false">
      <c r="A5299" s="3" t="s">
        <v>10610</v>
      </c>
      <c r="B5299" s="3" t="s">
        <v>24802</v>
      </c>
      <c r="C5299" s="3" t="s">
        <v>10609</v>
      </c>
      <c r="D5299" s="5" t="s">
        <v>24787</v>
      </c>
      <c r="E5299" s="5" t="s">
        <v>24715</v>
      </c>
      <c r="F5299" s="5" t="s">
        <v>24716</v>
      </c>
      <c r="G5299" s="5" t="s">
        <v>12235</v>
      </c>
      <c r="H5299" s="5" t="s">
        <v>12236</v>
      </c>
      <c r="I5299" s="5" t="s">
        <v>22875</v>
      </c>
      <c r="J5299" s="5" t="s">
        <v>12328</v>
      </c>
      <c r="K5299" s="3" t="s">
        <v>12017</v>
      </c>
      <c r="L5299" s="3" t="s">
        <v>12017</v>
      </c>
      <c r="M5299" s="3" t="n">
        <v>8</v>
      </c>
      <c r="N5299" s="20" t="n">
        <v>14.39</v>
      </c>
      <c r="O5299" s="21" t="s">
        <v>18742</v>
      </c>
    </row>
    <row r="5300" customFormat="false" ht="15" hidden="false" customHeight="true" outlineLevel="0" collapsed="false">
      <c r="A5300" s="3" t="s">
        <v>10612</v>
      </c>
      <c r="B5300" s="3" t="s">
        <v>24803</v>
      </c>
      <c r="C5300" s="3" t="s">
        <v>10611</v>
      </c>
      <c r="D5300" s="5" t="s">
        <v>24781</v>
      </c>
      <c r="E5300" s="5" t="s">
        <v>24723</v>
      </c>
      <c r="F5300" s="5" t="s">
        <v>24724</v>
      </c>
      <c r="G5300" s="5" t="s">
        <v>12235</v>
      </c>
      <c r="H5300" s="5" t="s">
        <v>12236</v>
      </c>
      <c r="I5300" s="5" t="s">
        <v>22477</v>
      </c>
      <c r="J5300" s="5" t="s">
        <v>12328</v>
      </c>
      <c r="K5300" s="3" t="s">
        <v>12017</v>
      </c>
      <c r="L5300" s="3" t="s">
        <v>12017</v>
      </c>
      <c r="M5300" s="3" t="n">
        <v>8</v>
      </c>
      <c r="N5300" s="20" t="n">
        <v>13.79</v>
      </c>
      <c r="O5300" s="21" t="s">
        <v>22138</v>
      </c>
    </row>
    <row r="5301" customFormat="false" ht="15" hidden="false" customHeight="true" outlineLevel="0" collapsed="false">
      <c r="A5301" s="3" t="s">
        <v>10614</v>
      </c>
      <c r="B5301" s="3" t="s">
        <v>24804</v>
      </c>
      <c r="C5301" s="3" t="s">
        <v>10613</v>
      </c>
      <c r="D5301" s="5" t="s">
        <v>24787</v>
      </c>
      <c r="E5301" s="5" t="s">
        <v>24715</v>
      </c>
      <c r="F5301" s="5" t="s">
        <v>24716</v>
      </c>
      <c r="G5301" s="5" t="s">
        <v>12235</v>
      </c>
      <c r="H5301" s="5" t="s">
        <v>12236</v>
      </c>
      <c r="I5301" s="5" t="s">
        <v>22875</v>
      </c>
      <c r="J5301" s="5" t="s">
        <v>12328</v>
      </c>
      <c r="K5301" s="3" t="s">
        <v>12017</v>
      </c>
      <c r="L5301" s="3" t="s">
        <v>12017</v>
      </c>
      <c r="M5301" s="3" t="n">
        <v>6</v>
      </c>
      <c r="N5301" s="20" t="n">
        <v>11.39</v>
      </c>
      <c r="O5301" s="21" t="s">
        <v>18637</v>
      </c>
    </row>
    <row r="5302" customFormat="false" ht="15" hidden="false" customHeight="true" outlineLevel="0" collapsed="false">
      <c r="A5302" s="3" t="s">
        <v>10616</v>
      </c>
      <c r="B5302" s="3" t="s">
        <v>24805</v>
      </c>
      <c r="C5302" s="3" t="s">
        <v>10615</v>
      </c>
      <c r="D5302" s="5" t="s">
        <v>24791</v>
      </c>
      <c r="E5302" s="5" t="s">
        <v>12457</v>
      </c>
      <c r="F5302" s="5" t="s">
        <v>12458</v>
      </c>
      <c r="G5302" s="5" t="s">
        <v>12235</v>
      </c>
      <c r="H5302" s="5" t="s">
        <v>12236</v>
      </c>
      <c r="I5302" s="5" t="s">
        <v>22477</v>
      </c>
      <c r="J5302" s="5" t="s">
        <v>12328</v>
      </c>
      <c r="K5302" s="3" t="s">
        <v>12021</v>
      </c>
      <c r="L5302" s="3" t="s">
        <v>12017</v>
      </c>
      <c r="M5302" s="3" t="n">
        <v>12</v>
      </c>
      <c r="N5302" s="20" t="n">
        <v>15.39</v>
      </c>
      <c r="O5302" s="21" t="s">
        <v>16664</v>
      </c>
    </row>
    <row r="5303" customFormat="false" ht="15" hidden="false" customHeight="true" outlineLevel="0" collapsed="false">
      <c r="A5303" s="3" t="s">
        <v>10618</v>
      </c>
      <c r="B5303" s="3" t="s">
        <v>24806</v>
      </c>
      <c r="C5303" s="3" t="s">
        <v>10617</v>
      </c>
      <c r="D5303" s="5" t="s">
        <v>24767</v>
      </c>
      <c r="E5303" s="5" t="s">
        <v>12457</v>
      </c>
      <c r="F5303" s="5" t="s">
        <v>12458</v>
      </c>
      <c r="G5303" s="5" t="s">
        <v>12235</v>
      </c>
      <c r="H5303" s="5" t="s">
        <v>12236</v>
      </c>
      <c r="I5303" s="5" t="s">
        <v>22875</v>
      </c>
      <c r="J5303" s="5" t="s">
        <v>12328</v>
      </c>
      <c r="K5303" s="3" t="s">
        <v>12021</v>
      </c>
      <c r="L5303" s="3" t="s">
        <v>12017</v>
      </c>
      <c r="M5303" s="3" t="n">
        <v>1</v>
      </c>
      <c r="N5303" s="20" t="n">
        <v>11.29</v>
      </c>
      <c r="O5303" s="21" t="s">
        <v>15674</v>
      </c>
    </row>
    <row r="5304" customFormat="false" ht="15" hidden="false" customHeight="true" outlineLevel="0" collapsed="false">
      <c r="A5304" s="3" t="s">
        <v>10620</v>
      </c>
      <c r="B5304" s="3" t="s">
        <v>24807</v>
      </c>
      <c r="C5304" s="3" t="s">
        <v>10619</v>
      </c>
      <c r="D5304" s="5" t="s">
        <v>24799</v>
      </c>
      <c r="E5304" s="5" t="s">
        <v>24715</v>
      </c>
      <c r="F5304" s="5" t="s">
        <v>24716</v>
      </c>
      <c r="G5304" s="5" t="s">
        <v>12235</v>
      </c>
      <c r="H5304" s="5" t="s">
        <v>12236</v>
      </c>
      <c r="I5304" s="5" t="s">
        <v>22477</v>
      </c>
      <c r="J5304" s="5" t="s">
        <v>12328</v>
      </c>
      <c r="K5304" s="3" t="s">
        <v>12017</v>
      </c>
      <c r="L5304" s="3" t="s">
        <v>12017</v>
      </c>
      <c r="M5304" s="3" t="n">
        <v>8</v>
      </c>
      <c r="N5304" s="20" t="n">
        <v>14.99</v>
      </c>
      <c r="O5304" s="21" t="s">
        <v>16824</v>
      </c>
    </row>
    <row r="5305" customFormat="false" ht="15" hidden="false" customHeight="true" outlineLevel="0" collapsed="false">
      <c r="A5305" s="3" t="s">
        <v>10622</v>
      </c>
      <c r="B5305" s="3" t="s">
        <v>24808</v>
      </c>
      <c r="C5305" s="3" t="s">
        <v>10621</v>
      </c>
      <c r="D5305" s="5" t="s">
        <v>24801</v>
      </c>
      <c r="E5305" s="5" t="s">
        <v>24723</v>
      </c>
      <c r="F5305" s="5" t="s">
        <v>24724</v>
      </c>
      <c r="G5305" s="5" t="s">
        <v>12235</v>
      </c>
      <c r="H5305" s="5" t="s">
        <v>12236</v>
      </c>
      <c r="I5305" s="5" t="s">
        <v>22875</v>
      </c>
      <c r="J5305" s="5" t="s">
        <v>12328</v>
      </c>
      <c r="K5305" s="3" t="s">
        <v>12017</v>
      </c>
      <c r="L5305" s="3" t="s">
        <v>12017</v>
      </c>
      <c r="M5305" s="3" t="n">
        <v>12</v>
      </c>
      <c r="N5305" s="20" t="n">
        <v>12.79</v>
      </c>
      <c r="O5305" s="21" t="s">
        <v>19050</v>
      </c>
    </row>
    <row r="5306" customFormat="false" ht="15" hidden="false" customHeight="true" outlineLevel="0" collapsed="false">
      <c r="A5306" s="3" t="s">
        <v>10624</v>
      </c>
      <c r="B5306" s="3" t="s">
        <v>24809</v>
      </c>
      <c r="C5306" s="3" t="s">
        <v>10623</v>
      </c>
      <c r="D5306" s="5" t="s">
        <v>24783</v>
      </c>
      <c r="E5306" s="5" t="s">
        <v>12457</v>
      </c>
      <c r="F5306" s="5" t="s">
        <v>12458</v>
      </c>
      <c r="G5306" s="5" t="s">
        <v>12235</v>
      </c>
      <c r="H5306" s="5" t="s">
        <v>12236</v>
      </c>
      <c r="I5306" s="5" t="s">
        <v>22875</v>
      </c>
      <c r="J5306" s="5" t="s">
        <v>12328</v>
      </c>
      <c r="K5306" s="3" t="s">
        <v>12021</v>
      </c>
      <c r="L5306" s="3" t="s">
        <v>12017</v>
      </c>
      <c r="M5306" s="3" t="n">
        <v>4</v>
      </c>
      <c r="N5306" s="20" t="n">
        <v>14.29</v>
      </c>
      <c r="O5306" s="21" t="s">
        <v>24810</v>
      </c>
    </row>
    <row r="5307" customFormat="false" ht="15" hidden="false" customHeight="true" outlineLevel="0" collapsed="false">
      <c r="A5307" s="3" t="s">
        <v>10626</v>
      </c>
      <c r="B5307" s="3" t="s">
        <v>24811</v>
      </c>
      <c r="C5307" s="3" t="s">
        <v>10625</v>
      </c>
      <c r="D5307" s="5" t="s">
        <v>24783</v>
      </c>
      <c r="E5307" s="5" t="s">
        <v>12457</v>
      </c>
      <c r="F5307" s="5" t="s">
        <v>12458</v>
      </c>
      <c r="G5307" s="5" t="s">
        <v>12235</v>
      </c>
      <c r="H5307" s="5" t="s">
        <v>12236</v>
      </c>
      <c r="I5307" s="5" t="s">
        <v>22875</v>
      </c>
      <c r="J5307" s="5" t="s">
        <v>12328</v>
      </c>
      <c r="K5307" s="3" t="s">
        <v>12021</v>
      </c>
      <c r="L5307" s="3" t="s">
        <v>12017</v>
      </c>
      <c r="M5307" s="3" t="n">
        <v>2</v>
      </c>
      <c r="N5307" s="20" t="n">
        <v>17.89</v>
      </c>
      <c r="O5307" s="21" t="s">
        <v>16102</v>
      </c>
    </row>
    <row r="5308" customFormat="false" ht="15" hidden="false" customHeight="true" outlineLevel="0" collapsed="false">
      <c r="A5308" s="3" t="s">
        <v>10628</v>
      </c>
      <c r="B5308" s="3" t="s">
        <v>24812</v>
      </c>
      <c r="C5308" s="3" t="s">
        <v>10627</v>
      </c>
      <c r="D5308" s="5" t="s">
        <v>24767</v>
      </c>
      <c r="E5308" s="5" t="s">
        <v>12457</v>
      </c>
      <c r="F5308" s="5" t="s">
        <v>12458</v>
      </c>
      <c r="G5308" s="5" t="s">
        <v>12235</v>
      </c>
      <c r="H5308" s="5" t="s">
        <v>12236</v>
      </c>
      <c r="I5308" s="5" t="s">
        <v>22875</v>
      </c>
      <c r="J5308" s="5" t="s">
        <v>12328</v>
      </c>
      <c r="K5308" s="3" t="s">
        <v>12021</v>
      </c>
      <c r="L5308" s="3" t="s">
        <v>12017</v>
      </c>
      <c r="M5308" s="3" t="n">
        <v>12</v>
      </c>
      <c r="N5308" s="20" t="n">
        <v>10.29</v>
      </c>
      <c r="O5308" s="21" t="s">
        <v>14422</v>
      </c>
    </row>
    <row r="5309" customFormat="false" ht="15" hidden="false" customHeight="true" outlineLevel="0" collapsed="false">
      <c r="A5309" s="3" t="s">
        <v>10630</v>
      </c>
      <c r="B5309" s="3" t="s">
        <v>24813</v>
      </c>
      <c r="C5309" s="3" t="s">
        <v>10629</v>
      </c>
      <c r="D5309" s="5" t="s">
        <v>24814</v>
      </c>
      <c r="E5309" s="5" t="s">
        <v>12457</v>
      </c>
      <c r="F5309" s="5" t="s">
        <v>12458</v>
      </c>
      <c r="G5309" s="5" t="s">
        <v>12235</v>
      </c>
      <c r="H5309" s="5" t="s">
        <v>12238</v>
      </c>
      <c r="I5309" s="5" t="s">
        <v>23451</v>
      </c>
      <c r="J5309" s="5" t="s">
        <v>12328</v>
      </c>
      <c r="K5309" s="3" t="s">
        <v>12021</v>
      </c>
      <c r="L5309" s="3" t="s">
        <v>12017</v>
      </c>
      <c r="M5309" s="3" t="n">
        <v>4</v>
      </c>
      <c r="N5309" s="20" t="n">
        <v>3.49</v>
      </c>
      <c r="O5309" s="21" t="s">
        <v>15401</v>
      </c>
    </row>
    <row r="5310" customFormat="false" ht="15" hidden="false" customHeight="true" outlineLevel="0" collapsed="false">
      <c r="A5310" s="3" t="s">
        <v>10632</v>
      </c>
      <c r="B5310" s="3" t="s">
        <v>24815</v>
      </c>
      <c r="C5310" s="3" t="s">
        <v>10631</v>
      </c>
      <c r="D5310" s="5" t="s">
        <v>24816</v>
      </c>
      <c r="E5310" s="5" t="s">
        <v>12457</v>
      </c>
      <c r="F5310" s="5" t="s">
        <v>12458</v>
      </c>
      <c r="G5310" s="5" t="s">
        <v>12235</v>
      </c>
      <c r="H5310" s="5" t="s">
        <v>12238</v>
      </c>
      <c r="I5310" s="5" t="s">
        <v>24817</v>
      </c>
      <c r="J5310" s="5" t="s">
        <v>12328</v>
      </c>
      <c r="K5310" s="3" t="s">
        <v>12021</v>
      </c>
      <c r="L5310" s="3" t="s">
        <v>12017</v>
      </c>
      <c r="M5310" s="3" t="n">
        <v>2</v>
      </c>
      <c r="N5310" s="20" t="n">
        <v>4.39</v>
      </c>
      <c r="O5310" s="21" t="s">
        <v>16617</v>
      </c>
    </row>
    <row r="5311" customFormat="false" ht="15" hidden="false" customHeight="true" outlineLevel="0" collapsed="false">
      <c r="A5311" s="3" t="s">
        <v>10634</v>
      </c>
      <c r="B5311" s="3" t="s">
        <v>24818</v>
      </c>
      <c r="C5311" s="3" t="s">
        <v>10633</v>
      </c>
      <c r="D5311" s="5" t="s">
        <v>24819</v>
      </c>
      <c r="E5311" s="5" t="s">
        <v>24723</v>
      </c>
      <c r="F5311" s="5" t="s">
        <v>24724</v>
      </c>
      <c r="G5311" s="5" t="s">
        <v>12235</v>
      </c>
      <c r="H5311" s="5" t="s">
        <v>12238</v>
      </c>
      <c r="I5311" s="5" t="s">
        <v>23451</v>
      </c>
      <c r="J5311" s="5" t="s">
        <v>12328</v>
      </c>
      <c r="K5311" s="3" t="s">
        <v>12017</v>
      </c>
      <c r="L5311" s="3" t="s">
        <v>12017</v>
      </c>
      <c r="M5311" s="3" t="n">
        <v>1</v>
      </c>
      <c r="N5311" s="20" t="n">
        <v>5.79</v>
      </c>
      <c r="O5311" s="21" t="s">
        <v>12164</v>
      </c>
    </row>
    <row r="5312" customFormat="false" ht="15" hidden="false" customHeight="true" outlineLevel="0" collapsed="false">
      <c r="A5312" s="3" t="s">
        <v>10636</v>
      </c>
      <c r="B5312" s="3" t="s">
        <v>24820</v>
      </c>
      <c r="C5312" s="3" t="s">
        <v>10635</v>
      </c>
      <c r="D5312" s="5" t="s">
        <v>24821</v>
      </c>
      <c r="E5312" s="5" t="s">
        <v>24715</v>
      </c>
      <c r="F5312" s="5" t="s">
        <v>24716</v>
      </c>
      <c r="G5312" s="5" t="s">
        <v>12235</v>
      </c>
      <c r="H5312" s="5" t="s">
        <v>12238</v>
      </c>
      <c r="I5312" s="5" t="s">
        <v>24817</v>
      </c>
      <c r="J5312" s="5" t="s">
        <v>12328</v>
      </c>
      <c r="K5312" s="3" t="s">
        <v>12017</v>
      </c>
      <c r="L5312" s="3" t="s">
        <v>12017</v>
      </c>
      <c r="M5312" s="3" t="n">
        <v>4</v>
      </c>
      <c r="N5312" s="20" t="n">
        <v>4.99</v>
      </c>
      <c r="O5312" s="21" t="s">
        <v>20007</v>
      </c>
    </row>
    <row r="5313" customFormat="false" ht="15" hidden="false" customHeight="true" outlineLevel="0" collapsed="false">
      <c r="A5313" s="3" t="s">
        <v>10638</v>
      </c>
      <c r="B5313" s="3" t="s">
        <v>24822</v>
      </c>
      <c r="C5313" s="3" t="s">
        <v>10637</v>
      </c>
      <c r="D5313" s="5" t="s">
        <v>24823</v>
      </c>
      <c r="E5313" s="5" t="s">
        <v>12457</v>
      </c>
      <c r="F5313" s="5" t="s">
        <v>12458</v>
      </c>
      <c r="G5313" s="5" t="s">
        <v>12235</v>
      </c>
      <c r="H5313" s="5" t="s">
        <v>12238</v>
      </c>
      <c r="I5313" s="5" t="s">
        <v>24817</v>
      </c>
      <c r="J5313" s="5" t="s">
        <v>12328</v>
      </c>
      <c r="K5313" s="3" t="s">
        <v>12021</v>
      </c>
      <c r="L5313" s="3" t="s">
        <v>12017</v>
      </c>
      <c r="M5313" s="3" t="n">
        <v>12</v>
      </c>
      <c r="N5313" s="20" t="n">
        <v>4.99</v>
      </c>
      <c r="O5313" s="21" t="s">
        <v>18243</v>
      </c>
    </row>
    <row r="5314" customFormat="false" ht="15" hidden="false" customHeight="true" outlineLevel="0" collapsed="false">
      <c r="A5314" s="3" t="s">
        <v>10640</v>
      </c>
      <c r="B5314" s="3" t="s">
        <v>24824</v>
      </c>
      <c r="C5314" s="3" t="s">
        <v>10639</v>
      </c>
      <c r="D5314" s="5" t="s">
        <v>24825</v>
      </c>
      <c r="E5314" s="5" t="s">
        <v>24723</v>
      </c>
      <c r="F5314" s="5" t="s">
        <v>24724</v>
      </c>
      <c r="G5314" s="5" t="s">
        <v>12235</v>
      </c>
      <c r="H5314" s="5" t="s">
        <v>12238</v>
      </c>
      <c r="I5314" s="5" t="s">
        <v>23451</v>
      </c>
      <c r="J5314" s="5" t="s">
        <v>12328</v>
      </c>
      <c r="K5314" s="3" t="s">
        <v>12017</v>
      </c>
      <c r="L5314" s="3" t="s">
        <v>12017</v>
      </c>
      <c r="M5314" s="3" t="n">
        <v>24</v>
      </c>
      <c r="N5314" s="20" t="n">
        <v>5.49</v>
      </c>
      <c r="O5314" s="21" t="s">
        <v>16244</v>
      </c>
    </row>
    <row r="5315" customFormat="false" ht="15" hidden="false" customHeight="true" outlineLevel="0" collapsed="false">
      <c r="A5315" s="3" t="s">
        <v>10642</v>
      </c>
      <c r="B5315" s="3" t="s">
        <v>24826</v>
      </c>
      <c r="C5315" s="3" t="s">
        <v>10641</v>
      </c>
      <c r="D5315" s="5" t="s">
        <v>24827</v>
      </c>
      <c r="E5315" s="5" t="s">
        <v>24715</v>
      </c>
      <c r="F5315" s="5" t="s">
        <v>24716</v>
      </c>
      <c r="G5315" s="5" t="s">
        <v>12235</v>
      </c>
      <c r="H5315" s="5" t="s">
        <v>12238</v>
      </c>
      <c r="I5315" s="5" t="s">
        <v>24828</v>
      </c>
      <c r="J5315" s="5" t="s">
        <v>12328</v>
      </c>
      <c r="K5315" s="3" t="s">
        <v>12017</v>
      </c>
      <c r="L5315" s="3" t="s">
        <v>12017</v>
      </c>
      <c r="M5315" s="3" t="n">
        <v>2</v>
      </c>
      <c r="N5315" s="20" t="n">
        <v>3.99</v>
      </c>
      <c r="O5315" s="21" t="s">
        <v>18317</v>
      </c>
    </row>
    <row r="5316" customFormat="false" ht="15" hidden="false" customHeight="true" outlineLevel="0" collapsed="false">
      <c r="A5316" s="3" t="s">
        <v>10644</v>
      </c>
      <c r="B5316" s="3" t="s">
        <v>24829</v>
      </c>
      <c r="C5316" s="3" t="s">
        <v>10643</v>
      </c>
      <c r="D5316" s="5" t="s">
        <v>24830</v>
      </c>
      <c r="E5316" s="5" t="s">
        <v>24715</v>
      </c>
      <c r="F5316" s="5" t="s">
        <v>24716</v>
      </c>
      <c r="G5316" s="5" t="s">
        <v>12235</v>
      </c>
      <c r="H5316" s="5" t="s">
        <v>12238</v>
      </c>
      <c r="I5316" s="5" t="s">
        <v>23451</v>
      </c>
      <c r="J5316" s="5" t="s">
        <v>12512</v>
      </c>
      <c r="K5316" s="3" t="s">
        <v>12017</v>
      </c>
      <c r="L5316" s="3" t="s">
        <v>12017</v>
      </c>
      <c r="M5316" s="3" t="n">
        <v>24</v>
      </c>
      <c r="N5316" s="20" t="n">
        <v>4.39</v>
      </c>
      <c r="O5316" s="21" t="s">
        <v>24831</v>
      </c>
    </row>
    <row r="5317" customFormat="false" ht="15" hidden="false" customHeight="true" outlineLevel="0" collapsed="false">
      <c r="A5317" s="3" t="s">
        <v>10646</v>
      </c>
      <c r="B5317" s="3" t="s">
        <v>24832</v>
      </c>
      <c r="C5317" s="3" t="s">
        <v>10645</v>
      </c>
      <c r="D5317" s="5" t="s">
        <v>24833</v>
      </c>
      <c r="E5317" s="5" t="s">
        <v>24715</v>
      </c>
      <c r="F5317" s="5" t="s">
        <v>24716</v>
      </c>
      <c r="G5317" s="5" t="s">
        <v>12235</v>
      </c>
      <c r="H5317" s="5" t="s">
        <v>12238</v>
      </c>
      <c r="I5317" s="5" t="s">
        <v>24817</v>
      </c>
      <c r="J5317" s="5" t="s">
        <v>12512</v>
      </c>
      <c r="K5317" s="3" t="s">
        <v>12017</v>
      </c>
      <c r="L5317" s="3" t="s">
        <v>12017</v>
      </c>
      <c r="M5317" s="3" t="n">
        <v>8</v>
      </c>
      <c r="N5317" s="20" t="n">
        <v>4.49</v>
      </c>
      <c r="O5317" s="21" t="s">
        <v>15239</v>
      </c>
    </row>
    <row r="5318" customFormat="false" ht="15" hidden="false" customHeight="true" outlineLevel="0" collapsed="false">
      <c r="A5318" s="3" t="s">
        <v>10648</v>
      </c>
      <c r="B5318" s="3" t="s">
        <v>24834</v>
      </c>
      <c r="C5318" s="3" t="s">
        <v>10647</v>
      </c>
      <c r="D5318" s="5" t="s">
        <v>24835</v>
      </c>
      <c r="E5318" s="5" t="s">
        <v>12457</v>
      </c>
      <c r="F5318" s="5" t="s">
        <v>12458</v>
      </c>
      <c r="G5318" s="5" t="s">
        <v>12235</v>
      </c>
      <c r="H5318" s="5" t="s">
        <v>12238</v>
      </c>
      <c r="I5318" s="5" t="s">
        <v>23451</v>
      </c>
      <c r="J5318" s="5" t="s">
        <v>12328</v>
      </c>
      <c r="K5318" s="3" t="s">
        <v>12021</v>
      </c>
      <c r="L5318" s="3" t="s">
        <v>12017</v>
      </c>
      <c r="M5318" s="3" t="n">
        <v>1</v>
      </c>
      <c r="N5318" s="20" t="n">
        <v>6.99</v>
      </c>
      <c r="O5318" s="21" t="s">
        <v>16153</v>
      </c>
    </row>
    <row r="5319" customFormat="false" ht="15" hidden="false" customHeight="true" outlineLevel="0" collapsed="false">
      <c r="A5319" s="3" t="s">
        <v>10650</v>
      </c>
      <c r="B5319" s="3" t="s">
        <v>24836</v>
      </c>
      <c r="C5319" s="3" t="s">
        <v>10649</v>
      </c>
      <c r="D5319" s="5" t="s">
        <v>24837</v>
      </c>
      <c r="E5319" s="5" t="s">
        <v>24715</v>
      </c>
      <c r="F5319" s="5" t="s">
        <v>24716</v>
      </c>
      <c r="G5319" s="5" t="s">
        <v>12235</v>
      </c>
      <c r="H5319" s="5" t="s">
        <v>12238</v>
      </c>
      <c r="I5319" s="5" t="s">
        <v>24828</v>
      </c>
      <c r="J5319" s="5" t="s">
        <v>12328</v>
      </c>
      <c r="K5319" s="3" t="s">
        <v>12017</v>
      </c>
      <c r="L5319" s="3" t="s">
        <v>12017</v>
      </c>
      <c r="M5319" s="3" t="n">
        <v>1</v>
      </c>
      <c r="N5319" s="20" t="n">
        <v>6.49</v>
      </c>
      <c r="O5319" s="21" t="s">
        <v>23560</v>
      </c>
    </row>
    <row r="5320" customFormat="false" ht="15" hidden="false" customHeight="true" outlineLevel="0" collapsed="false">
      <c r="A5320" s="3" t="s">
        <v>10652</v>
      </c>
      <c r="B5320" s="3" t="s">
        <v>24838</v>
      </c>
      <c r="C5320" s="3" t="s">
        <v>10651</v>
      </c>
      <c r="D5320" s="5" t="s">
        <v>24839</v>
      </c>
      <c r="E5320" s="5" t="s">
        <v>12457</v>
      </c>
      <c r="F5320" s="5" t="s">
        <v>12458</v>
      </c>
      <c r="G5320" s="5" t="s">
        <v>12235</v>
      </c>
      <c r="H5320" s="5" t="s">
        <v>12238</v>
      </c>
      <c r="I5320" s="5" t="s">
        <v>24828</v>
      </c>
      <c r="J5320" s="5" t="s">
        <v>12328</v>
      </c>
      <c r="K5320" s="3" t="s">
        <v>12021</v>
      </c>
      <c r="L5320" s="3" t="s">
        <v>12017</v>
      </c>
      <c r="M5320" s="3" t="n">
        <v>8</v>
      </c>
      <c r="N5320" s="20" t="n">
        <v>4.99</v>
      </c>
      <c r="O5320" s="21" t="s">
        <v>15821</v>
      </c>
    </row>
    <row r="5321" customFormat="false" ht="15" hidden="false" customHeight="true" outlineLevel="0" collapsed="false">
      <c r="A5321" s="3" t="s">
        <v>10654</v>
      </c>
      <c r="B5321" s="3" t="s">
        <v>24840</v>
      </c>
      <c r="C5321" s="3" t="s">
        <v>10653</v>
      </c>
      <c r="D5321" s="5" t="s">
        <v>24841</v>
      </c>
      <c r="E5321" s="5" t="s">
        <v>24723</v>
      </c>
      <c r="F5321" s="5" t="s">
        <v>24724</v>
      </c>
      <c r="G5321" s="5" t="s">
        <v>12235</v>
      </c>
      <c r="H5321" s="5" t="s">
        <v>12238</v>
      </c>
      <c r="I5321" s="5" t="s">
        <v>24828</v>
      </c>
      <c r="J5321" s="5" t="s">
        <v>12328</v>
      </c>
      <c r="K5321" s="3" t="s">
        <v>12017</v>
      </c>
      <c r="L5321" s="3" t="s">
        <v>12017</v>
      </c>
      <c r="M5321" s="3" t="n">
        <v>1</v>
      </c>
      <c r="N5321" s="20" t="n">
        <v>3.99</v>
      </c>
      <c r="O5321" s="21" t="s">
        <v>14308</v>
      </c>
    </row>
    <row r="5322" customFormat="false" ht="15" hidden="false" customHeight="true" outlineLevel="0" collapsed="false">
      <c r="A5322" s="3" t="s">
        <v>10656</v>
      </c>
      <c r="B5322" s="3" t="s">
        <v>24842</v>
      </c>
      <c r="C5322" s="3" t="s">
        <v>10655</v>
      </c>
      <c r="D5322" s="5" t="s">
        <v>24843</v>
      </c>
      <c r="E5322" s="5" t="s">
        <v>24723</v>
      </c>
      <c r="F5322" s="5" t="s">
        <v>24724</v>
      </c>
      <c r="G5322" s="5" t="s">
        <v>12235</v>
      </c>
      <c r="H5322" s="5" t="s">
        <v>12238</v>
      </c>
      <c r="I5322" s="5" t="s">
        <v>24817</v>
      </c>
      <c r="J5322" s="5" t="s">
        <v>12328</v>
      </c>
      <c r="K5322" s="3" t="s">
        <v>12017</v>
      </c>
      <c r="L5322" s="3" t="s">
        <v>12017</v>
      </c>
      <c r="M5322" s="3" t="n">
        <v>4</v>
      </c>
      <c r="N5322" s="20" t="n">
        <v>3.99</v>
      </c>
      <c r="O5322" s="21" t="s">
        <v>17667</v>
      </c>
    </row>
    <row r="5323" customFormat="false" ht="15" hidden="false" customHeight="true" outlineLevel="0" collapsed="false">
      <c r="A5323" s="3" t="s">
        <v>10658</v>
      </c>
      <c r="B5323" s="3" t="s">
        <v>24844</v>
      </c>
      <c r="C5323" s="3" t="s">
        <v>10657</v>
      </c>
      <c r="D5323" s="5" t="s">
        <v>24845</v>
      </c>
      <c r="E5323" s="5" t="s">
        <v>24715</v>
      </c>
      <c r="F5323" s="5" t="s">
        <v>24716</v>
      </c>
      <c r="G5323" s="5" t="s">
        <v>12235</v>
      </c>
      <c r="H5323" s="5" t="s">
        <v>12238</v>
      </c>
      <c r="I5323" s="5" t="s">
        <v>23451</v>
      </c>
      <c r="J5323" s="5" t="s">
        <v>12328</v>
      </c>
      <c r="K5323" s="3" t="s">
        <v>12017</v>
      </c>
      <c r="L5323" s="3" t="s">
        <v>12017</v>
      </c>
      <c r="M5323" s="3" t="n">
        <v>4</v>
      </c>
      <c r="N5323" s="20" t="n">
        <v>5.49</v>
      </c>
      <c r="O5323" s="21" t="s">
        <v>12864</v>
      </c>
    </row>
    <row r="5324" customFormat="false" ht="15" hidden="false" customHeight="true" outlineLevel="0" collapsed="false">
      <c r="A5324" s="3" t="s">
        <v>10660</v>
      </c>
      <c r="B5324" s="3" t="s">
        <v>24846</v>
      </c>
      <c r="C5324" s="3" t="s">
        <v>10659</v>
      </c>
      <c r="D5324" s="5" t="s">
        <v>24847</v>
      </c>
      <c r="E5324" s="5" t="s">
        <v>24723</v>
      </c>
      <c r="F5324" s="5" t="s">
        <v>24724</v>
      </c>
      <c r="G5324" s="5" t="s">
        <v>12235</v>
      </c>
      <c r="H5324" s="5" t="s">
        <v>12238</v>
      </c>
      <c r="I5324" s="5" t="s">
        <v>24828</v>
      </c>
      <c r="J5324" s="5" t="s">
        <v>12328</v>
      </c>
      <c r="K5324" s="3" t="s">
        <v>12017</v>
      </c>
      <c r="L5324" s="3" t="s">
        <v>12017</v>
      </c>
      <c r="M5324" s="3" t="n">
        <v>24</v>
      </c>
      <c r="N5324" s="20" t="n">
        <v>3.49</v>
      </c>
      <c r="O5324" s="21" t="s">
        <v>16832</v>
      </c>
    </row>
    <row r="5325" customFormat="false" ht="15" hidden="false" customHeight="true" outlineLevel="0" collapsed="false">
      <c r="A5325" s="3" t="s">
        <v>10662</v>
      </c>
      <c r="B5325" s="3" t="s">
        <v>24848</v>
      </c>
      <c r="C5325" s="3" t="s">
        <v>10661</v>
      </c>
      <c r="D5325" s="5" t="s">
        <v>24849</v>
      </c>
      <c r="E5325" s="5" t="s">
        <v>12457</v>
      </c>
      <c r="F5325" s="5" t="s">
        <v>12458</v>
      </c>
      <c r="G5325" s="5" t="s">
        <v>12235</v>
      </c>
      <c r="H5325" s="5" t="s">
        <v>12238</v>
      </c>
      <c r="I5325" s="5" t="s">
        <v>24828</v>
      </c>
      <c r="J5325" s="5" t="s">
        <v>12328</v>
      </c>
      <c r="K5325" s="3" t="s">
        <v>12021</v>
      </c>
      <c r="L5325" s="3" t="s">
        <v>12017</v>
      </c>
      <c r="M5325" s="3" t="n">
        <v>1</v>
      </c>
      <c r="N5325" s="20" t="n">
        <v>4.29</v>
      </c>
      <c r="O5325" s="21" t="s">
        <v>15895</v>
      </c>
    </row>
    <row r="5326" customFormat="false" ht="15" hidden="false" customHeight="true" outlineLevel="0" collapsed="false">
      <c r="A5326" s="3" t="s">
        <v>10664</v>
      </c>
      <c r="B5326" s="3" t="s">
        <v>24850</v>
      </c>
      <c r="C5326" s="3" t="s">
        <v>10663</v>
      </c>
      <c r="D5326" s="5" t="s">
        <v>24851</v>
      </c>
      <c r="E5326" s="5" t="s">
        <v>12457</v>
      </c>
      <c r="F5326" s="5" t="s">
        <v>12458</v>
      </c>
      <c r="G5326" s="5" t="s">
        <v>12235</v>
      </c>
      <c r="H5326" s="5" t="s">
        <v>12238</v>
      </c>
      <c r="I5326" s="5" t="s">
        <v>23451</v>
      </c>
      <c r="J5326" s="5" t="s">
        <v>12328</v>
      </c>
      <c r="K5326" s="3" t="s">
        <v>12021</v>
      </c>
      <c r="L5326" s="3" t="s">
        <v>12017</v>
      </c>
      <c r="M5326" s="3" t="n">
        <v>2</v>
      </c>
      <c r="N5326" s="20" t="n">
        <v>4.89</v>
      </c>
      <c r="O5326" s="21" t="s">
        <v>19395</v>
      </c>
    </row>
    <row r="5327" customFormat="false" ht="15" hidden="false" customHeight="true" outlineLevel="0" collapsed="false">
      <c r="A5327" s="3" t="s">
        <v>10666</v>
      </c>
      <c r="B5327" s="3" t="s">
        <v>24852</v>
      </c>
      <c r="C5327" s="3" t="s">
        <v>10665</v>
      </c>
      <c r="D5327" s="5" t="s">
        <v>24853</v>
      </c>
      <c r="E5327" s="5" t="s">
        <v>24723</v>
      </c>
      <c r="F5327" s="5" t="s">
        <v>24724</v>
      </c>
      <c r="G5327" s="5" t="s">
        <v>12235</v>
      </c>
      <c r="H5327" s="5" t="s">
        <v>12238</v>
      </c>
      <c r="I5327" s="5" t="s">
        <v>24828</v>
      </c>
      <c r="J5327" s="5" t="s">
        <v>12328</v>
      </c>
      <c r="K5327" s="3" t="s">
        <v>12017</v>
      </c>
      <c r="L5327" s="3" t="s">
        <v>12017</v>
      </c>
      <c r="M5327" s="3" t="n">
        <v>4</v>
      </c>
      <c r="N5327" s="20" t="n">
        <v>5.89</v>
      </c>
      <c r="O5327" s="21" t="s">
        <v>17625</v>
      </c>
    </row>
    <row r="5328" customFormat="false" ht="15" hidden="false" customHeight="true" outlineLevel="0" collapsed="false">
      <c r="A5328" s="3" t="s">
        <v>10668</v>
      </c>
      <c r="B5328" s="3" t="s">
        <v>24854</v>
      </c>
      <c r="C5328" s="3" t="s">
        <v>10667</v>
      </c>
      <c r="D5328" s="5" t="s">
        <v>24855</v>
      </c>
      <c r="E5328" s="5" t="s">
        <v>24715</v>
      </c>
      <c r="F5328" s="5" t="s">
        <v>24716</v>
      </c>
      <c r="G5328" s="5" t="s">
        <v>12235</v>
      </c>
      <c r="H5328" s="5" t="s">
        <v>12238</v>
      </c>
      <c r="I5328" s="5" t="s">
        <v>23451</v>
      </c>
      <c r="J5328" s="5" t="s">
        <v>12512</v>
      </c>
      <c r="K5328" s="3" t="s">
        <v>12017</v>
      </c>
      <c r="L5328" s="3" t="s">
        <v>12017</v>
      </c>
      <c r="M5328" s="3" t="n">
        <v>12</v>
      </c>
      <c r="N5328" s="20" t="n">
        <v>3.89</v>
      </c>
      <c r="O5328" s="21" t="s">
        <v>17589</v>
      </c>
    </row>
    <row r="5329" customFormat="false" ht="15" hidden="false" customHeight="true" outlineLevel="0" collapsed="false">
      <c r="A5329" s="3" t="s">
        <v>10670</v>
      </c>
      <c r="B5329" s="3" t="s">
        <v>24856</v>
      </c>
      <c r="C5329" s="3" t="s">
        <v>10669</v>
      </c>
      <c r="D5329" s="5" t="s">
        <v>24857</v>
      </c>
      <c r="E5329" s="5" t="s">
        <v>24715</v>
      </c>
      <c r="F5329" s="5" t="s">
        <v>24716</v>
      </c>
      <c r="G5329" s="5" t="s">
        <v>12235</v>
      </c>
      <c r="H5329" s="5" t="s">
        <v>12238</v>
      </c>
      <c r="I5329" s="5" t="s">
        <v>24817</v>
      </c>
      <c r="J5329" s="5" t="s">
        <v>12328</v>
      </c>
      <c r="K5329" s="3" t="s">
        <v>12017</v>
      </c>
      <c r="L5329" s="3" t="s">
        <v>12017</v>
      </c>
      <c r="M5329" s="3" t="n">
        <v>12</v>
      </c>
      <c r="N5329" s="20" t="n">
        <v>4.89</v>
      </c>
      <c r="O5329" s="21" t="s">
        <v>17864</v>
      </c>
    </row>
    <row r="5330" customFormat="false" ht="15" hidden="false" customHeight="true" outlineLevel="0" collapsed="false">
      <c r="A5330" s="3" t="s">
        <v>10672</v>
      </c>
      <c r="B5330" s="3" t="s">
        <v>24858</v>
      </c>
      <c r="C5330" s="3" t="s">
        <v>10671</v>
      </c>
      <c r="D5330" s="5" t="s">
        <v>24859</v>
      </c>
      <c r="E5330" s="5" t="s">
        <v>24723</v>
      </c>
      <c r="F5330" s="5" t="s">
        <v>24724</v>
      </c>
      <c r="G5330" s="5" t="s">
        <v>12235</v>
      </c>
      <c r="H5330" s="5" t="s">
        <v>12238</v>
      </c>
      <c r="I5330" s="5" t="s">
        <v>23451</v>
      </c>
      <c r="J5330" s="5" t="s">
        <v>12328</v>
      </c>
      <c r="K5330" s="3" t="s">
        <v>12017</v>
      </c>
      <c r="L5330" s="3" t="s">
        <v>12017</v>
      </c>
      <c r="M5330" s="3" t="n">
        <v>8</v>
      </c>
      <c r="N5330" s="20" t="n">
        <v>4.99</v>
      </c>
      <c r="O5330" s="21" t="s">
        <v>12037</v>
      </c>
    </row>
    <row r="5331" customFormat="false" ht="15" hidden="false" customHeight="true" outlineLevel="0" collapsed="false">
      <c r="A5331" s="3" t="s">
        <v>10674</v>
      </c>
      <c r="B5331" s="3" t="s">
        <v>24860</v>
      </c>
      <c r="C5331" s="3" t="s">
        <v>10673</v>
      </c>
      <c r="D5331" s="5" t="s">
        <v>24861</v>
      </c>
      <c r="E5331" s="5" t="s">
        <v>12457</v>
      </c>
      <c r="F5331" s="5" t="s">
        <v>12458</v>
      </c>
      <c r="G5331" s="5" t="s">
        <v>12235</v>
      </c>
      <c r="H5331" s="5" t="s">
        <v>12238</v>
      </c>
      <c r="I5331" s="5" t="s">
        <v>23451</v>
      </c>
      <c r="J5331" s="5" t="s">
        <v>12328</v>
      </c>
      <c r="K5331" s="3" t="s">
        <v>12021</v>
      </c>
      <c r="L5331" s="3" t="s">
        <v>12017</v>
      </c>
      <c r="M5331" s="3" t="n">
        <v>6</v>
      </c>
      <c r="N5331" s="20" t="n">
        <v>6.79</v>
      </c>
      <c r="O5331" s="21" t="s">
        <v>17746</v>
      </c>
    </row>
    <row r="5332" customFormat="false" ht="15" hidden="false" customHeight="true" outlineLevel="0" collapsed="false">
      <c r="A5332" s="3" t="s">
        <v>10676</v>
      </c>
      <c r="B5332" s="3" t="s">
        <v>24862</v>
      </c>
      <c r="C5332" s="3" t="s">
        <v>10675</v>
      </c>
      <c r="D5332" s="5" t="s">
        <v>24863</v>
      </c>
      <c r="E5332" s="5" t="s">
        <v>24715</v>
      </c>
      <c r="F5332" s="5" t="s">
        <v>24716</v>
      </c>
      <c r="G5332" s="5" t="s">
        <v>12235</v>
      </c>
      <c r="H5332" s="5" t="s">
        <v>12238</v>
      </c>
      <c r="I5332" s="5" t="s">
        <v>24828</v>
      </c>
      <c r="J5332" s="5" t="s">
        <v>12512</v>
      </c>
      <c r="K5332" s="3" t="s">
        <v>12017</v>
      </c>
      <c r="L5332" s="3" t="s">
        <v>12017</v>
      </c>
      <c r="M5332" s="3" t="n">
        <v>4</v>
      </c>
      <c r="N5332" s="20" t="n">
        <v>6.29</v>
      </c>
      <c r="O5332" s="21" t="s">
        <v>20299</v>
      </c>
    </row>
    <row r="5333" customFormat="false" ht="15" hidden="false" customHeight="true" outlineLevel="0" collapsed="false">
      <c r="A5333" s="3" t="s">
        <v>10678</v>
      </c>
      <c r="B5333" s="3" t="s">
        <v>24864</v>
      </c>
      <c r="C5333" s="3" t="s">
        <v>10677</v>
      </c>
      <c r="D5333" s="5" t="s">
        <v>24865</v>
      </c>
      <c r="E5333" s="5" t="s">
        <v>12457</v>
      </c>
      <c r="F5333" s="5" t="s">
        <v>12458</v>
      </c>
      <c r="G5333" s="5" t="s">
        <v>12235</v>
      </c>
      <c r="H5333" s="5" t="s">
        <v>12238</v>
      </c>
      <c r="I5333" s="5" t="s">
        <v>23451</v>
      </c>
      <c r="J5333" s="5" t="s">
        <v>12328</v>
      </c>
      <c r="K5333" s="3" t="s">
        <v>12021</v>
      </c>
      <c r="L5333" s="3" t="s">
        <v>12017</v>
      </c>
      <c r="M5333" s="3" t="n">
        <v>8</v>
      </c>
      <c r="N5333" s="20" t="n">
        <v>5.29</v>
      </c>
      <c r="O5333" s="21" t="s">
        <v>13643</v>
      </c>
    </row>
    <row r="5334" customFormat="false" ht="15" hidden="false" customHeight="true" outlineLevel="0" collapsed="false">
      <c r="A5334" s="3" t="s">
        <v>10680</v>
      </c>
      <c r="B5334" s="3" t="s">
        <v>24866</v>
      </c>
      <c r="C5334" s="3" t="s">
        <v>10679</v>
      </c>
      <c r="D5334" s="5" t="s">
        <v>24867</v>
      </c>
      <c r="E5334" s="5" t="s">
        <v>24715</v>
      </c>
      <c r="F5334" s="5" t="s">
        <v>24716</v>
      </c>
      <c r="G5334" s="5" t="s">
        <v>12235</v>
      </c>
      <c r="H5334" s="5" t="s">
        <v>12238</v>
      </c>
      <c r="I5334" s="5" t="s">
        <v>23451</v>
      </c>
      <c r="J5334" s="5" t="s">
        <v>12328</v>
      </c>
      <c r="K5334" s="3" t="s">
        <v>12017</v>
      </c>
      <c r="L5334" s="3" t="s">
        <v>12017</v>
      </c>
      <c r="M5334" s="3" t="n">
        <v>4</v>
      </c>
      <c r="N5334" s="20" t="n">
        <v>4.49</v>
      </c>
      <c r="O5334" s="21" t="s">
        <v>19455</v>
      </c>
    </row>
    <row r="5335" customFormat="false" ht="15" hidden="false" customHeight="true" outlineLevel="0" collapsed="false">
      <c r="A5335" s="3" t="s">
        <v>10682</v>
      </c>
      <c r="B5335" s="3" t="s">
        <v>24868</v>
      </c>
      <c r="C5335" s="3" t="s">
        <v>10681</v>
      </c>
      <c r="D5335" s="5" t="s">
        <v>24869</v>
      </c>
      <c r="E5335" s="5" t="s">
        <v>12457</v>
      </c>
      <c r="F5335" s="5" t="s">
        <v>12458</v>
      </c>
      <c r="G5335" s="5" t="s">
        <v>12235</v>
      </c>
      <c r="H5335" s="5" t="s">
        <v>12238</v>
      </c>
      <c r="I5335" s="5" t="s">
        <v>24828</v>
      </c>
      <c r="J5335" s="5" t="s">
        <v>12328</v>
      </c>
      <c r="K5335" s="3" t="s">
        <v>12021</v>
      </c>
      <c r="L5335" s="3" t="s">
        <v>12017</v>
      </c>
      <c r="M5335" s="3" t="n">
        <v>1</v>
      </c>
      <c r="N5335" s="20" t="n">
        <v>4.99</v>
      </c>
      <c r="O5335" s="21" t="s">
        <v>12595</v>
      </c>
    </row>
    <row r="5336" customFormat="false" ht="15" hidden="false" customHeight="true" outlineLevel="0" collapsed="false">
      <c r="A5336" s="3" t="s">
        <v>10684</v>
      </c>
      <c r="B5336" s="3" t="s">
        <v>24870</v>
      </c>
      <c r="C5336" s="3" t="s">
        <v>10683</v>
      </c>
      <c r="D5336" s="5" t="s">
        <v>24871</v>
      </c>
      <c r="E5336" s="5" t="s">
        <v>24723</v>
      </c>
      <c r="F5336" s="5" t="s">
        <v>24724</v>
      </c>
      <c r="G5336" s="5" t="s">
        <v>12235</v>
      </c>
      <c r="H5336" s="5" t="s">
        <v>12238</v>
      </c>
      <c r="I5336" s="5" t="s">
        <v>24817</v>
      </c>
      <c r="J5336" s="5" t="s">
        <v>12328</v>
      </c>
      <c r="K5336" s="3" t="s">
        <v>12017</v>
      </c>
      <c r="L5336" s="3" t="s">
        <v>12017</v>
      </c>
      <c r="M5336" s="3" t="n">
        <v>12</v>
      </c>
      <c r="N5336" s="20" t="n">
        <v>3.89</v>
      </c>
      <c r="O5336" s="21" t="s">
        <v>21101</v>
      </c>
    </row>
    <row r="5337" customFormat="false" ht="15" hidden="false" customHeight="true" outlineLevel="0" collapsed="false">
      <c r="A5337" s="3" t="s">
        <v>10686</v>
      </c>
      <c r="B5337" s="3" t="s">
        <v>24872</v>
      </c>
      <c r="C5337" s="3" t="s">
        <v>10685</v>
      </c>
      <c r="D5337" s="5" t="s">
        <v>24873</v>
      </c>
      <c r="E5337" s="5" t="s">
        <v>12457</v>
      </c>
      <c r="F5337" s="5" t="s">
        <v>12458</v>
      </c>
      <c r="G5337" s="5" t="s">
        <v>12013</v>
      </c>
      <c r="H5337" s="5" t="s">
        <v>12020</v>
      </c>
      <c r="I5337" s="5" t="s">
        <v>24874</v>
      </c>
      <c r="J5337" s="5" t="s">
        <v>12328</v>
      </c>
      <c r="K5337" s="3" t="s">
        <v>12021</v>
      </c>
      <c r="L5337" s="3" t="s">
        <v>12017</v>
      </c>
      <c r="M5337" s="3" t="n">
        <v>8</v>
      </c>
      <c r="N5337" s="20" t="n">
        <v>28.39</v>
      </c>
      <c r="O5337" s="21" t="s">
        <v>14955</v>
      </c>
    </row>
    <row r="5338" customFormat="false" ht="15" hidden="false" customHeight="true" outlineLevel="0" collapsed="false">
      <c r="A5338" s="3" t="s">
        <v>10688</v>
      </c>
      <c r="B5338" s="3" t="s">
        <v>24875</v>
      </c>
      <c r="C5338" s="3" t="s">
        <v>10687</v>
      </c>
      <c r="D5338" s="5" t="s">
        <v>24876</v>
      </c>
      <c r="E5338" s="5" t="s">
        <v>24877</v>
      </c>
      <c r="F5338" s="5" t="s">
        <v>24878</v>
      </c>
      <c r="G5338" s="5" t="s">
        <v>12013</v>
      </c>
      <c r="H5338" s="5" t="s">
        <v>12020</v>
      </c>
      <c r="I5338" s="5" t="s">
        <v>23762</v>
      </c>
      <c r="J5338" s="5" t="s">
        <v>12512</v>
      </c>
      <c r="K5338" s="3" t="s">
        <v>12017</v>
      </c>
      <c r="L5338" s="3" t="s">
        <v>12017</v>
      </c>
      <c r="M5338" s="3" t="n">
        <v>6</v>
      </c>
      <c r="N5338" s="20" t="n">
        <v>27.99</v>
      </c>
      <c r="O5338" s="21" t="s">
        <v>13696</v>
      </c>
    </row>
    <row r="5339" customFormat="false" ht="15" hidden="false" customHeight="true" outlineLevel="0" collapsed="false">
      <c r="A5339" s="3" t="s">
        <v>10690</v>
      </c>
      <c r="B5339" s="3" t="s">
        <v>24879</v>
      </c>
      <c r="C5339" s="3" t="s">
        <v>10689</v>
      </c>
      <c r="D5339" s="5" t="s">
        <v>24880</v>
      </c>
      <c r="E5339" s="5" t="s">
        <v>24877</v>
      </c>
      <c r="F5339" s="5" t="s">
        <v>24878</v>
      </c>
      <c r="G5339" s="5" t="s">
        <v>12013</v>
      </c>
      <c r="H5339" s="5" t="s">
        <v>12020</v>
      </c>
      <c r="I5339" s="5" t="s">
        <v>24874</v>
      </c>
      <c r="J5339" s="5" t="s">
        <v>12328</v>
      </c>
      <c r="K5339" s="3" t="s">
        <v>12017</v>
      </c>
      <c r="L5339" s="3" t="s">
        <v>12017</v>
      </c>
      <c r="M5339" s="3" t="n">
        <v>4</v>
      </c>
      <c r="N5339" s="20" t="n">
        <v>17.89</v>
      </c>
      <c r="O5339" s="21" t="s">
        <v>14563</v>
      </c>
    </row>
    <row r="5340" customFormat="false" ht="15" hidden="false" customHeight="true" outlineLevel="0" collapsed="false">
      <c r="A5340" s="3" t="s">
        <v>10692</v>
      </c>
      <c r="B5340" s="3" t="s">
        <v>24881</v>
      </c>
      <c r="C5340" s="3" t="s">
        <v>10691</v>
      </c>
      <c r="D5340" s="5" t="s">
        <v>24882</v>
      </c>
      <c r="E5340" s="5" t="s">
        <v>24877</v>
      </c>
      <c r="F5340" s="5" t="s">
        <v>24878</v>
      </c>
      <c r="G5340" s="5" t="s">
        <v>12013</v>
      </c>
      <c r="H5340" s="5" t="s">
        <v>12020</v>
      </c>
      <c r="I5340" s="5" t="s">
        <v>23762</v>
      </c>
      <c r="J5340" s="5" t="s">
        <v>12328</v>
      </c>
      <c r="K5340" s="3" t="s">
        <v>12017</v>
      </c>
      <c r="L5340" s="3" t="s">
        <v>12017</v>
      </c>
      <c r="M5340" s="3" t="n">
        <v>2</v>
      </c>
      <c r="N5340" s="20" t="n">
        <v>18.39</v>
      </c>
      <c r="O5340" s="21" t="s">
        <v>12679</v>
      </c>
    </row>
    <row r="5341" customFormat="false" ht="15" hidden="false" customHeight="true" outlineLevel="0" collapsed="false">
      <c r="A5341" s="3" t="s">
        <v>10694</v>
      </c>
      <c r="B5341" s="3" t="s">
        <v>24883</v>
      </c>
      <c r="C5341" s="3" t="s">
        <v>10693</v>
      </c>
      <c r="D5341" s="5" t="s">
        <v>24884</v>
      </c>
      <c r="E5341" s="5" t="s">
        <v>12457</v>
      </c>
      <c r="F5341" s="5" t="s">
        <v>12458</v>
      </c>
      <c r="G5341" s="5" t="s">
        <v>12013</v>
      </c>
      <c r="H5341" s="5" t="s">
        <v>12020</v>
      </c>
      <c r="I5341" s="5" t="s">
        <v>23762</v>
      </c>
      <c r="J5341" s="5" t="s">
        <v>12512</v>
      </c>
      <c r="K5341" s="3" t="s">
        <v>12021</v>
      </c>
      <c r="L5341" s="3" t="s">
        <v>12017</v>
      </c>
      <c r="M5341" s="3" t="n">
        <v>8</v>
      </c>
      <c r="N5341" s="20" t="n">
        <v>26.79</v>
      </c>
      <c r="O5341" s="21" t="s">
        <v>12239</v>
      </c>
    </row>
    <row r="5342" customFormat="false" ht="15" hidden="false" customHeight="true" outlineLevel="0" collapsed="false">
      <c r="A5342" s="3" t="s">
        <v>10696</v>
      </c>
      <c r="B5342" s="3" t="s">
        <v>24885</v>
      </c>
      <c r="C5342" s="3" t="s">
        <v>10695</v>
      </c>
      <c r="D5342" s="5" t="s">
        <v>24886</v>
      </c>
      <c r="E5342" s="5" t="s">
        <v>24877</v>
      </c>
      <c r="F5342" s="5" t="s">
        <v>24878</v>
      </c>
      <c r="G5342" s="5" t="s">
        <v>12013</v>
      </c>
      <c r="H5342" s="5" t="s">
        <v>12020</v>
      </c>
      <c r="I5342" s="5" t="s">
        <v>24874</v>
      </c>
      <c r="J5342" s="5" t="s">
        <v>12328</v>
      </c>
      <c r="K5342" s="3" t="s">
        <v>12017</v>
      </c>
      <c r="L5342" s="3" t="s">
        <v>12017</v>
      </c>
      <c r="M5342" s="3" t="n">
        <v>12</v>
      </c>
      <c r="N5342" s="20" t="n">
        <v>29.49</v>
      </c>
      <c r="O5342" s="21" t="s">
        <v>24887</v>
      </c>
    </row>
    <row r="5343" customFormat="false" ht="15" hidden="false" customHeight="true" outlineLevel="0" collapsed="false">
      <c r="A5343" s="3" t="s">
        <v>10698</v>
      </c>
      <c r="B5343" s="3" t="s">
        <v>24888</v>
      </c>
      <c r="C5343" s="3" t="s">
        <v>10697</v>
      </c>
      <c r="D5343" s="5" t="s">
        <v>24889</v>
      </c>
      <c r="E5343" s="5" t="s">
        <v>12457</v>
      </c>
      <c r="F5343" s="5" t="s">
        <v>12458</v>
      </c>
      <c r="G5343" s="5" t="s">
        <v>12013</v>
      </c>
      <c r="H5343" s="5" t="s">
        <v>12020</v>
      </c>
      <c r="I5343" s="5" t="s">
        <v>24874</v>
      </c>
      <c r="J5343" s="5" t="s">
        <v>12328</v>
      </c>
      <c r="K5343" s="3" t="s">
        <v>12021</v>
      </c>
      <c r="L5343" s="3" t="s">
        <v>12017</v>
      </c>
      <c r="M5343" s="3" t="n">
        <v>2</v>
      </c>
      <c r="N5343" s="20" t="n">
        <v>16.79</v>
      </c>
      <c r="O5343" s="21" t="s">
        <v>15810</v>
      </c>
    </row>
    <row r="5344" customFormat="false" ht="15" hidden="false" customHeight="true" outlineLevel="0" collapsed="false">
      <c r="A5344" s="3" t="s">
        <v>10700</v>
      </c>
      <c r="B5344" s="3" t="s">
        <v>24890</v>
      </c>
      <c r="C5344" s="3" t="s">
        <v>10699</v>
      </c>
      <c r="D5344" s="5" t="s">
        <v>24891</v>
      </c>
      <c r="E5344" s="5" t="s">
        <v>12457</v>
      </c>
      <c r="F5344" s="5" t="s">
        <v>12458</v>
      </c>
      <c r="G5344" s="5" t="s">
        <v>12013</v>
      </c>
      <c r="H5344" s="5" t="s">
        <v>12020</v>
      </c>
      <c r="I5344" s="5" t="s">
        <v>24874</v>
      </c>
      <c r="J5344" s="5" t="s">
        <v>12328</v>
      </c>
      <c r="K5344" s="3" t="s">
        <v>12021</v>
      </c>
      <c r="L5344" s="3" t="s">
        <v>12017</v>
      </c>
      <c r="M5344" s="3" t="n">
        <v>2</v>
      </c>
      <c r="N5344" s="20" t="n">
        <v>18.89</v>
      </c>
      <c r="O5344" s="21" t="s">
        <v>13409</v>
      </c>
    </row>
    <row r="5345" customFormat="false" ht="15" hidden="false" customHeight="true" outlineLevel="0" collapsed="false">
      <c r="A5345" s="3" t="s">
        <v>10702</v>
      </c>
      <c r="B5345" s="3" t="s">
        <v>24892</v>
      </c>
      <c r="C5345" s="3" t="s">
        <v>10701</v>
      </c>
      <c r="D5345" s="5" t="s">
        <v>24893</v>
      </c>
      <c r="E5345" s="5" t="s">
        <v>24877</v>
      </c>
      <c r="F5345" s="5" t="s">
        <v>24878</v>
      </c>
      <c r="G5345" s="5" t="s">
        <v>12013</v>
      </c>
      <c r="H5345" s="5" t="s">
        <v>12020</v>
      </c>
      <c r="I5345" s="5" t="s">
        <v>24874</v>
      </c>
      <c r="J5345" s="5" t="s">
        <v>12328</v>
      </c>
      <c r="K5345" s="3" t="s">
        <v>12017</v>
      </c>
      <c r="L5345" s="3" t="s">
        <v>12017</v>
      </c>
      <c r="M5345" s="3" t="n">
        <v>8</v>
      </c>
      <c r="N5345" s="20" t="n">
        <v>14.39</v>
      </c>
      <c r="O5345" s="21" t="s">
        <v>17864</v>
      </c>
    </row>
    <row r="5346" customFormat="false" ht="15" hidden="false" customHeight="true" outlineLevel="0" collapsed="false">
      <c r="A5346" s="3" t="s">
        <v>10704</v>
      </c>
      <c r="B5346" s="3" t="s">
        <v>24894</v>
      </c>
      <c r="C5346" s="3" t="s">
        <v>10703</v>
      </c>
      <c r="D5346" s="5" t="s">
        <v>24895</v>
      </c>
      <c r="E5346" s="5" t="s">
        <v>24877</v>
      </c>
      <c r="F5346" s="5" t="s">
        <v>24878</v>
      </c>
      <c r="G5346" s="5" t="s">
        <v>12013</v>
      </c>
      <c r="H5346" s="5" t="s">
        <v>12020</v>
      </c>
      <c r="I5346" s="5" t="s">
        <v>24874</v>
      </c>
      <c r="J5346" s="5" t="s">
        <v>12512</v>
      </c>
      <c r="K5346" s="3" t="s">
        <v>12017</v>
      </c>
      <c r="L5346" s="3" t="s">
        <v>12017</v>
      </c>
      <c r="M5346" s="3" t="n">
        <v>8</v>
      </c>
      <c r="N5346" s="20" t="n">
        <v>24.39</v>
      </c>
      <c r="O5346" s="21" t="s">
        <v>13253</v>
      </c>
    </row>
    <row r="5347" customFormat="false" ht="15" hidden="false" customHeight="true" outlineLevel="0" collapsed="false">
      <c r="A5347" s="3" t="s">
        <v>10706</v>
      </c>
      <c r="B5347" s="3" t="s">
        <v>24896</v>
      </c>
      <c r="C5347" s="3" t="s">
        <v>10705</v>
      </c>
      <c r="D5347" s="5" t="s">
        <v>24897</v>
      </c>
      <c r="E5347" s="5" t="s">
        <v>12457</v>
      </c>
      <c r="F5347" s="5" t="s">
        <v>12458</v>
      </c>
      <c r="G5347" s="5" t="s">
        <v>12013</v>
      </c>
      <c r="H5347" s="5" t="s">
        <v>12020</v>
      </c>
      <c r="I5347" s="5" t="s">
        <v>23762</v>
      </c>
      <c r="J5347" s="5" t="s">
        <v>12328</v>
      </c>
      <c r="K5347" s="3" t="s">
        <v>12021</v>
      </c>
      <c r="L5347" s="3" t="s">
        <v>12017</v>
      </c>
      <c r="M5347" s="3" t="n">
        <v>4</v>
      </c>
      <c r="N5347" s="20" t="n">
        <v>21.79</v>
      </c>
      <c r="O5347" s="21" t="s">
        <v>18674</v>
      </c>
    </row>
    <row r="5348" customFormat="false" ht="15" hidden="false" customHeight="true" outlineLevel="0" collapsed="false">
      <c r="A5348" s="3" t="s">
        <v>10708</v>
      </c>
      <c r="B5348" s="3" t="s">
        <v>24898</v>
      </c>
      <c r="C5348" s="3" t="s">
        <v>10707</v>
      </c>
      <c r="D5348" s="5" t="s">
        <v>24899</v>
      </c>
      <c r="E5348" s="5" t="s">
        <v>24877</v>
      </c>
      <c r="F5348" s="5" t="s">
        <v>24878</v>
      </c>
      <c r="G5348" s="5" t="s">
        <v>12013</v>
      </c>
      <c r="H5348" s="5" t="s">
        <v>12020</v>
      </c>
      <c r="I5348" s="5" t="s">
        <v>23762</v>
      </c>
      <c r="J5348" s="5" t="s">
        <v>12328</v>
      </c>
      <c r="K5348" s="3" t="s">
        <v>12017</v>
      </c>
      <c r="L5348" s="3" t="s">
        <v>12017</v>
      </c>
      <c r="M5348" s="3" t="n">
        <v>8</v>
      </c>
      <c r="N5348" s="20" t="n">
        <v>21.29</v>
      </c>
      <c r="O5348" s="21" t="s">
        <v>13688</v>
      </c>
    </row>
    <row r="5349" customFormat="false" ht="15" hidden="false" customHeight="true" outlineLevel="0" collapsed="false">
      <c r="A5349" s="3" t="s">
        <v>10710</v>
      </c>
      <c r="B5349" s="3" t="s">
        <v>24900</v>
      </c>
      <c r="C5349" s="3" t="s">
        <v>10709</v>
      </c>
      <c r="D5349" s="5" t="s">
        <v>24901</v>
      </c>
      <c r="E5349" s="5" t="s">
        <v>12457</v>
      </c>
      <c r="F5349" s="5" t="s">
        <v>12458</v>
      </c>
      <c r="G5349" s="5" t="s">
        <v>12013</v>
      </c>
      <c r="H5349" s="5" t="s">
        <v>12020</v>
      </c>
      <c r="I5349" s="5" t="s">
        <v>23762</v>
      </c>
      <c r="J5349" s="5" t="s">
        <v>12328</v>
      </c>
      <c r="K5349" s="3" t="s">
        <v>12021</v>
      </c>
      <c r="L5349" s="3" t="s">
        <v>12017</v>
      </c>
      <c r="M5349" s="3" t="n">
        <v>6</v>
      </c>
      <c r="N5349" s="20" t="n">
        <v>22.49</v>
      </c>
      <c r="O5349" s="21" t="s">
        <v>13485</v>
      </c>
    </row>
    <row r="5350" customFormat="false" ht="15" hidden="false" customHeight="true" outlineLevel="0" collapsed="false">
      <c r="A5350" s="3" t="s">
        <v>10712</v>
      </c>
      <c r="B5350" s="3" t="s">
        <v>24902</v>
      </c>
      <c r="C5350" s="3" t="s">
        <v>10711</v>
      </c>
      <c r="D5350" s="5" t="s">
        <v>24903</v>
      </c>
      <c r="E5350" s="5" t="s">
        <v>24904</v>
      </c>
      <c r="F5350" s="5" t="s">
        <v>24905</v>
      </c>
      <c r="G5350" s="5" t="s">
        <v>12013</v>
      </c>
      <c r="H5350" s="5" t="s">
        <v>12020</v>
      </c>
      <c r="I5350" s="5" t="s">
        <v>24874</v>
      </c>
      <c r="J5350" s="5" t="s">
        <v>12512</v>
      </c>
      <c r="K5350" s="3" t="s">
        <v>12017</v>
      </c>
      <c r="L5350" s="3" t="s">
        <v>12017</v>
      </c>
      <c r="M5350" s="3" t="n">
        <v>4</v>
      </c>
      <c r="N5350" s="20" t="n">
        <v>18.39</v>
      </c>
      <c r="O5350" s="21" t="s">
        <v>14965</v>
      </c>
    </row>
    <row r="5351" customFormat="false" ht="15" hidden="false" customHeight="true" outlineLevel="0" collapsed="false">
      <c r="A5351" s="3" t="s">
        <v>10714</v>
      </c>
      <c r="B5351" s="3" t="s">
        <v>24906</v>
      </c>
      <c r="C5351" s="3" t="s">
        <v>10713</v>
      </c>
      <c r="D5351" s="5" t="s">
        <v>24907</v>
      </c>
      <c r="E5351" s="5" t="s">
        <v>12457</v>
      </c>
      <c r="F5351" s="5" t="s">
        <v>12458</v>
      </c>
      <c r="G5351" s="5" t="s">
        <v>12013</v>
      </c>
      <c r="H5351" s="5" t="s">
        <v>12020</v>
      </c>
      <c r="I5351" s="5" t="s">
        <v>23762</v>
      </c>
      <c r="J5351" s="5" t="s">
        <v>12328</v>
      </c>
      <c r="K5351" s="3" t="s">
        <v>12021</v>
      </c>
      <c r="L5351" s="3" t="s">
        <v>12017</v>
      </c>
      <c r="M5351" s="3" t="n">
        <v>12</v>
      </c>
      <c r="N5351" s="20" t="n">
        <v>18.49</v>
      </c>
      <c r="O5351" s="21" t="s">
        <v>15249</v>
      </c>
    </row>
    <row r="5352" customFormat="false" ht="15" hidden="false" customHeight="true" outlineLevel="0" collapsed="false">
      <c r="A5352" s="3" t="s">
        <v>10716</v>
      </c>
      <c r="B5352" s="3" t="s">
        <v>24908</v>
      </c>
      <c r="C5352" s="3" t="s">
        <v>10715</v>
      </c>
      <c r="D5352" s="5" t="s">
        <v>24909</v>
      </c>
      <c r="E5352" s="5" t="s">
        <v>24877</v>
      </c>
      <c r="F5352" s="5" t="s">
        <v>24878</v>
      </c>
      <c r="G5352" s="5" t="s">
        <v>12013</v>
      </c>
      <c r="H5352" s="5" t="s">
        <v>12020</v>
      </c>
      <c r="I5352" s="5" t="s">
        <v>24874</v>
      </c>
      <c r="J5352" s="5" t="s">
        <v>12328</v>
      </c>
      <c r="K5352" s="3" t="s">
        <v>12017</v>
      </c>
      <c r="L5352" s="3" t="s">
        <v>12017</v>
      </c>
      <c r="M5352" s="3" t="n">
        <v>24</v>
      </c>
      <c r="N5352" s="20" t="n">
        <v>29.89</v>
      </c>
      <c r="O5352" s="21" t="s">
        <v>16198</v>
      </c>
    </row>
    <row r="5353" customFormat="false" ht="15" hidden="false" customHeight="true" outlineLevel="0" collapsed="false">
      <c r="A5353" s="3" t="s">
        <v>10718</v>
      </c>
      <c r="B5353" s="3" t="s">
        <v>24910</v>
      </c>
      <c r="C5353" s="3" t="s">
        <v>10717</v>
      </c>
      <c r="D5353" s="5" t="s">
        <v>24911</v>
      </c>
      <c r="E5353" s="5" t="s">
        <v>12457</v>
      </c>
      <c r="F5353" s="5" t="s">
        <v>12458</v>
      </c>
      <c r="G5353" s="5" t="s">
        <v>12013</v>
      </c>
      <c r="H5353" s="5" t="s">
        <v>12020</v>
      </c>
      <c r="I5353" s="5" t="s">
        <v>24874</v>
      </c>
      <c r="J5353" s="5" t="s">
        <v>12328</v>
      </c>
      <c r="K5353" s="3" t="s">
        <v>12021</v>
      </c>
      <c r="L5353" s="3" t="s">
        <v>12017</v>
      </c>
      <c r="M5353" s="3" t="n">
        <v>24</v>
      </c>
      <c r="N5353" s="20" t="n">
        <v>14.89</v>
      </c>
      <c r="O5353" s="21" t="s">
        <v>24912</v>
      </c>
    </row>
    <row r="5354" customFormat="false" ht="15" hidden="false" customHeight="true" outlineLevel="0" collapsed="false">
      <c r="A5354" s="3" t="s">
        <v>10720</v>
      </c>
      <c r="B5354" s="3" t="s">
        <v>24913</v>
      </c>
      <c r="C5354" s="3" t="s">
        <v>10719</v>
      </c>
      <c r="D5354" s="5" t="s">
        <v>24914</v>
      </c>
      <c r="E5354" s="5" t="s">
        <v>24904</v>
      </c>
      <c r="F5354" s="5" t="s">
        <v>24905</v>
      </c>
      <c r="G5354" s="5" t="s">
        <v>12013</v>
      </c>
      <c r="H5354" s="5" t="s">
        <v>12020</v>
      </c>
      <c r="I5354" s="5" t="s">
        <v>23762</v>
      </c>
      <c r="J5354" s="5" t="s">
        <v>12328</v>
      </c>
      <c r="K5354" s="3" t="s">
        <v>12017</v>
      </c>
      <c r="L5354" s="3" t="s">
        <v>12017</v>
      </c>
      <c r="M5354" s="3" t="n">
        <v>8</v>
      </c>
      <c r="N5354" s="20" t="n">
        <v>19.49</v>
      </c>
      <c r="O5354" s="21" t="s">
        <v>14175</v>
      </c>
    </row>
    <row r="5355" customFormat="false" ht="15" hidden="false" customHeight="true" outlineLevel="0" collapsed="false">
      <c r="A5355" s="3" t="s">
        <v>10722</v>
      </c>
      <c r="B5355" s="3" t="s">
        <v>24915</v>
      </c>
      <c r="C5355" s="3" t="s">
        <v>10721</v>
      </c>
      <c r="D5355" s="5" t="s">
        <v>24916</v>
      </c>
      <c r="E5355" s="5" t="s">
        <v>24877</v>
      </c>
      <c r="F5355" s="5" t="s">
        <v>24878</v>
      </c>
      <c r="G5355" s="5" t="s">
        <v>12013</v>
      </c>
      <c r="H5355" s="5" t="s">
        <v>12020</v>
      </c>
      <c r="I5355" s="5" t="s">
        <v>24874</v>
      </c>
      <c r="J5355" s="5" t="s">
        <v>12328</v>
      </c>
      <c r="K5355" s="3" t="s">
        <v>12017</v>
      </c>
      <c r="L5355" s="3" t="s">
        <v>12017</v>
      </c>
      <c r="M5355" s="3" t="n">
        <v>2</v>
      </c>
      <c r="N5355" s="20" t="n">
        <v>14.39</v>
      </c>
      <c r="O5355" s="21" t="s">
        <v>17287</v>
      </c>
    </row>
    <row r="5356" customFormat="false" ht="15" hidden="false" customHeight="true" outlineLevel="0" collapsed="false">
      <c r="A5356" s="3" t="s">
        <v>10724</v>
      </c>
      <c r="B5356" s="3" t="s">
        <v>24917</v>
      </c>
      <c r="C5356" s="3" t="s">
        <v>10723</v>
      </c>
      <c r="D5356" s="5" t="s">
        <v>24918</v>
      </c>
      <c r="E5356" s="5" t="s">
        <v>24877</v>
      </c>
      <c r="F5356" s="5" t="s">
        <v>24878</v>
      </c>
      <c r="G5356" s="5" t="s">
        <v>12013</v>
      </c>
      <c r="H5356" s="5" t="s">
        <v>12020</v>
      </c>
      <c r="I5356" s="5" t="s">
        <v>23762</v>
      </c>
      <c r="J5356" s="5" t="s">
        <v>12512</v>
      </c>
      <c r="K5356" s="3" t="s">
        <v>12017</v>
      </c>
      <c r="L5356" s="3" t="s">
        <v>12017</v>
      </c>
      <c r="M5356" s="3" t="n">
        <v>2</v>
      </c>
      <c r="N5356" s="20" t="n">
        <v>28.29</v>
      </c>
      <c r="O5356" s="21" t="s">
        <v>16397</v>
      </c>
    </row>
    <row r="5357" customFormat="false" ht="15" hidden="false" customHeight="true" outlineLevel="0" collapsed="false">
      <c r="A5357" s="3" t="s">
        <v>10726</v>
      </c>
      <c r="B5357" s="3" t="s">
        <v>24919</v>
      </c>
      <c r="C5357" s="3" t="s">
        <v>10725</v>
      </c>
      <c r="D5357" s="5" t="s">
        <v>24920</v>
      </c>
      <c r="E5357" s="5" t="s">
        <v>12457</v>
      </c>
      <c r="F5357" s="5" t="s">
        <v>12458</v>
      </c>
      <c r="G5357" s="5" t="s">
        <v>12013</v>
      </c>
      <c r="H5357" s="5" t="s">
        <v>12020</v>
      </c>
      <c r="I5357" s="5" t="s">
        <v>23762</v>
      </c>
      <c r="J5357" s="5" t="s">
        <v>12512</v>
      </c>
      <c r="K5357" s="3" t="s">
        <v>12021</v>
      </c>
      <c r="L5357" s="3" t="s">
        <v>12017</v>
      </c>
      <c r="M5357" s="3" t="n">
        <v>12</v>
      </c>
      <c r="N5357" s="20" t="n">
        <v>19.49</v>
      </c>
      <c r="O5357" s="21" t="s">
        <v>19768</v>
      </c>
    </row>
    <row r="5358" customFormat="false" ht="15" hidden="false" customHeight="true" outlineLevel="0" collapsed="false">
      <c r="A5358" s="3" t="s">
        <v>10728</v>
      </c>
      <c r="B5358" s="3" t="s">
        <v>24921</v>
      </c>
      <c r="C5358" s="3" t="s">
        <v>10727</v>
      </c>
      <c r="D5358" s="5" t="s">
        <v>24922</v>
      </c>
      <c r="E5358" s="5" t="s">
        <v>24904</v>
      </c>
      <c r="F5358" s="5" t="s">
        <v>24905</v>
      </c>
      <c r="G5358" s="5" t="s">
        <v>12013</v>
      </c>
      <c r="H5358" s="5" t="s">
        <v>12020</v>
      </c>
      <c r="I5358" s="5" t="s">
        <v>23762</v>
      </c>
      <c r="J5358" s="5" t="s">
        <v>12328</v>
      </c>
      <c r="K5358" s="3" t="s">
        <v>12017</v>
      </c>
      <c r="L5358" s="3" t="s">
        <v>12017</v>
      </c>
      <c r="M5358" s="3" t="n">
        <v>8</v>
      </c>
      <c r="N5358" s="20" t="n">
        <v>16.89</v>
      </c>
      <c r="O5358" s="21" t="s">
        <v>15827</v>
      </c>
    </row>
    <row r="5359" customFormat="false" ht="15" hidden="false" customHeight="true" outlineLevel="0" collapsed="false">
      <c r="A5359" s="3" t="s">
        <v>10730</v>
      </c>
      <c r="B5359" s="3" t="s">
        <v>24923</v>
      </c>
      <c r="C5359" s="3" t="s">
        <v>10729</v>
      </c>
      <c r="D5359" s="5" t="s">
        <v>24924</v>
      </c>
      <c r="E5359" s="5" t="s">
        <v>24904</v>
      </c>
      <c r="F5359" s="5" t="s">
        <v>24905</v>
      </c>
      <c r="G5359" s="5" t="s">
        <v>12013</v>
      </c>
      <c r="H5359" s="5" t="s">
        <v>12025</v>
      </c>
      <c r="I5359" s="5" t="s">
        <v>23451</v>
      </c>
      <c r="J5359" s="5" t="s">
        <v>12328</v>
      </c>
      <c r="K5359" s="3" t="s">
        <v>12017</v>
      </c>
      <c r="L5359" s="3" t="s">
        <v>12017</v>
      </c>
      <c r="M5359" s="3" t="n">
        <v>8</v>
      </c>
      <c r="N5359" s="20" t="n">
        <v>7.99</v>
      </c>
      <c r="O5359" s="21" t="s">
        <v>14329</v>
      </c>
    </row>
    <row r="5360" customFormat="false" ht="15" hidden="false" customHeight="true" outlineLevel="0" collapsed="false">
      <c r="A5360" s="3" t="s">
        <v>10732</v>
      </c>
      <c r="B5360" s="3" t="s">
        <v>24925</v>
      </c>
      <c r="C5360" s="3" t="s">
        <v>10731</v>
      </c>
      <c r="D5360" s="5" t="s">
        <v>24926</v>
      </c>
      <c r="E5360" s="5" t="s">
        <v>24904</v>
      </c>
      <c r="F5360" s="5" t="s">
        <v>24905</v>
      </c>
      <c r="G5360" s="5" t="s">
        <v>12013</v>
      </c>
      <c r="H5360" s="5" t="s">
        <v>12025</v>
      </c>
      <c r="I5360" s="5" t="s">
        <v>24927</v>
      </c>
      <c r="J5360" s="5" t="s">
        <v>12328</v>
      </c>
      <c r="K5360" s="3" t="s">
        <v>12017</v>
      </c>
      <c r="L5360" s="3" t="s">
        <v>12017</v>
      </c>
      <c r="M5360" s="3" t="n">
        <v>12</v>
      </c>
      <c r="N5360" s="20" t="n">
        <v>5.89</v>
      </c>
      <c r="O5360" s="21" t="s">
        <v>13526</v>
      </c>
    </row>
    <row r="5361" customFormat="false" ht="15" hidden="false" customHeight="true" outlineLevel="0" collapsed="false">
      <c r="A5361" s="3" t="s">
        <v>10734</v>
      </c>
      <c r="B5361" s="3" t="s">
        <v>24928</v>
      </c>
      <c r="C5361" s="3" t="s">
        <v>10733</v>
      </c>
      <c r="D5361" s="5" t="s">
        <v>24929</v>
      </c>
      <c r="E5361" s="5" t="s">
        <v>12457</v>
      </c>
      <c r="F5361" s="5" t="s">
        <v>12458</v>
      </c>
      <c r="G5361" s="5" t="s">
        <v>12013</v>
      </c>
      <c r="H5361" s="5" t="s">
        <v>12025</v>
      </c>
      <c r="I5361" s="5" t="s">
        <v>23451</v>
      </c>
      <c r="J5361" s="5" t="s">
        <v>12328</v>
      </c>
      <c r="K5361" s="3" t="s">
        <v>12021</v>
      </c>
      <c r="L5361" s="3" t="s">
        <v>12017</v>
      </c>
      <c r="M5361" s="3" t="n">
        <v>2</v>
      </c>
      <c r="N5361" s="20" t="n">
        <v>5.99</v>
      </c>
      <c r="O5361" s="21" t="s">
        <v>19753</v>
      </c>
    </row>
    <row r="5362" customFormat="false" ht="15" hidden="false" customHeight="true" outlineLevel="0" collapsed="false">
      <c r="A5362" s="3" t="s">
        <v>10736</v>
      </c>
      <c r="B5362" s="3" t="s">
        <v>24930</v>
      </c>
      <c r="C5362" s="3" t="s">
        <v>10735</v>
      </c>
      <c r="D5362" s="5" t="s">
        <v>24931</v>
      </c>
      <c r="E5362" s="5" t="s">
        <v>12457</v>
      </c>
      <c r="F5362" s="5" t="s">
        <v>12458</v>
      </c>
      <c r="G5362" s="5" t="s">
        <v>12013</v>
      </c>
      <c r="H5362" s="5" t="s">
        <v>12025</v>
      </c>
      <c r="I5362" s="5" t="s">
        <v>23451</v>
      </c>
      <c r="J5362" s="5" t="s">
        <v>12328</v>
      </c>
      <c r="K5362" s="3" t="s">
        <v>12021</v>
      </c>
      <c r="L5362" s="3" t="s">
        <v>12017</v>
      </c>
      <c r="M5362" s="3" t="n">
        <v>8</v>
      </c>
      <c r="N5362" s="20" t="n">
        <v>7.79</v>
      </c>
      <c r="O5362" s="21" t="s">
        <v>15551</v>
      </c>
    </row>
    <row r="5363" customFormat="false" ht="15" hidden="false" customHeight="true" outlineLevel="0" collapsed="false">
      <c r="A5363" s="3" t="s">
        <v>10738</v>
      </c>
      <c r="B5363" s="3" t="s">
        <v>24932</v>
      </c>
      <c r="C5363" s="3" t="s">
        <v>10737</v>
      </c>
      <c r="D5363" s="5" t="s">
        <v>24933</v>
      </c>
      <c r="E5363" s="5" t="s">
        <v>24877</v>
      </c>
      <c r="F5363" s="5" t="s">
        <v>24878</v>
      </c>
      <c r="G5363" s="5" t="s">
        <v>12013</v>
      </c>
      <c r="H5363" s="5" t="s">
        <v>12025</v>
      </c>
      <c r="I5363" s="5" t="s">
        <v>23451</v>
      </c>
      <c r="J5363" s="5" t="s">
        <v>12328</v>
      </c>
      <c r="K5363" s="3" t="s">
        <v>12017</v>
      </c>
      <c r="L5363" s="3" t="s">
        <v>12017</v>
      </c>
      <c r="M5363" s="3" t="n">
        <v>1</v>
      </c>
      <c r="N5363" s="20" t="n">
        <v>5.99</v>
      </c>
      <c r="O5363" s="21" t="s">
        <v>14391</v>
      </c>
    </row>
    <row r="5364" customFormat="false" ht="15" hidden="false" customHeight="true" outlineLevel="0" collapsed="false">
      <c r="A5364" s="3" t="s">
        <v>10740</v>
      </c>
      <c r="B5364" s="3" t="s">
        <v>24934</v>
      </c>
      <c r="C5364" s="3" t="s">
        <v>10739</v>
      </c>
      <c r="D5364" s="5" t="s">
        <v>24935</v>
      </c>
      <c r="E5364" s="5" t="s">
        <v>12457</v>
      </c>
      <c r="F5364" s="5" t="s">
        <v>12458</v>
      </c>
      <c r="G5364" s="5" t="s">
        <v>12013</v>
      </c>
      <c r="H5364" s="5" t="s">
        <v>12025</v>
      </c>
      <c r="I5364" s="5" t="s">
        <v>24927</v>
      </c>
      <c r="J5364" s="5" t="s">
        <v>12328</v>
      </c>
      <c r="K5364" s="3" t="s">
        <v>12021</v>
      </c>
      <c r="L5364" s="3" t="s">
        <v>12017</v>
      </c>
      <c r="M5364" s="3" t="n">
        <v>4</v>
      </c>
      <c r="N5364" s="20" t="n">
        <v>5.39</v>
      </c>
      <c r="O5364" s="21" t="s">
        <v>24936</v>
      </c>
    </row>
    <row r="5365" customFormat="false" ht="15" hidden="false" customHeight="true" outlineLevel="0" collapsed="false">
      <c r="A5365" s="3" t="s">
        <v>10742</v>
      </c>
      <c r="B5365" s="3" t="s">
        <v>24937</v>
      </c>
      <c r="C5365" s="3" t="s">
        <v>10741</v>
      </c>
      <c r="D5365" s="5" t="s">
        <v>24938</v>
      </c>
      <c r="E5365" s="5" t="s">
        <v>24877</v>
      </c>
      <c r="F5365" s="5" t="s">
        <v>24878</v>
      </c>
      <c r="G5365" s="5" t="s">
        <v>12013</v>
      </c>
      <c r="H5365" s="5" t="s">
        <v>12025</v>
      </c>
      <c r="I5365" s="5" t="s">
        <v>23451</v>
      </c>
      <c r="J5365" s="5" t="s">
        <v>12328</v>
      </c>
      <c r="K5365" s="3" t="s">
        <v>12017</v>
      </c>
      <c r="L5365" s="3" t="s">
        <v>12017</v>
      </c>
      <c r="M5365" s="3" t="n">
        <v>24</v>
      </c>
      <c r="N5365" s="20" t="n">
        <v>8.49</v>
      </c>
      <c r="O5365" s="21" t="s">
        <v>13920</v>
      </c>
    </row>
    <row r="5366" customFormat="false" ht="15" hidden="false" customHeight="true" outlineLevel="0" collapsed="false">
      <c r="A5366" s="3" t="s">
        <v>10744</v>
      </c>
      <c r="B5366" s="3" t="s">
        <v>24939</v>
      </c>
      <c r="C5366" s="3" t="s">
        <v>10743</v>
      </c>
      <c r="D5366" s="5" t="s">
        <v>24940</v>
      </c>
      <c r="E5366" s="5" t="s">
        <v>24904</v>
      </c>
      <c r="F5366" s="5" t="s">
        <v>24905</v>
      </c>
      <c r="G5366" s="5" t="s">
        <v>12013</v>
      </c>
      <c r="H5366" s="5" t="s">
        <v>12025</v>
      </c>
      <c r="I5366" s="5" t="s">
        <v>24927</v>
      </c>
      <c r="J5366" s="5" t="s">
        <v>12328</v>
      </c>
      <c r="K5366" s="3" t="s">
        <v>12017</v>
      </c>
      <c r="L5366" s="3" t="s">
        <v>12017</v>
      </c>
      <c r="M5366" s="3" t="n">
        <v>2</v>
      </c>
      <c r="N5366" s="20" t="n">
        <v>8.99</v>
      </c>
      <c r="O5366" s="21" t="s">
        <v>18671</v>
      </c>
    </row>
    <row r="5367" customFormat="false" ht="15" hidden="false" customHeight="true" outlineLevel="0" collapsed="false">
      <c r="A5367" s="3" t="s">
        <v>10746</v>
      </c>
      <c r="B5367" s="3" t="s">
        <v>24941</v>
      </c>
      <c r="C5367" s="3" t="s">
        <v>10745</v>
      </c>
      <c r="D5367" s="5" t="s">
        <v>24942</v>
      </c>
      <c r="E5367" s="5" t="s">
        <v>12457</v>
      </c>
      <c r="F5367" s="5" t="s">
        <v>12458</v>
      </c>
      <c r="G5367" s="5" t="s">
        <v>12013</v>
      </c>
      <c r="H5367" s="5" t="s">
        <v>12025</v>
      </c>
      <c r="I5367" s="5" t="s">
        <v>24927</v>
      </c>
      <c r="J5367" s="5" t="s">
        <v>12328</v>
      </c>
      <c r="K5367" s="3" t="s">
        <v>12021</v>
      </c>
      <c r="L5367" s="3" t="s">
        <v>12017</v>
      </c>
      <c r="M5367" s="3" t="n">
        <v>12</v>
      </c>
      <c r="N5367" s="20" t="n">
        <v>5.89</v>
      </c>
      <c r="O5367" s="21" t="s">
        <v>15902</v>
      </c>
    </row>
    <row r="5368" customFormat="false" ht="15" hidden="false" customHeight="true" outlineLevel="0" collapsed="false">
      <c r="A5368" s="3" t="s">
        <v>10748</v>
      </c>
      <c r="B5368" s="3" t="s">
        <v>24943</v>
      </c>
      <c r="C5368" s="3" t="s">
        <v>10747</v>
      </c>
      <c r="D5368" s="5" t="s">
        <v>24944</v>
      </c>
      <c r="E5368" s="5" t="s">
        <v>24877</v>
      </c>
      <c r="F5368" s="5" t="s">
        <v>24878</v>
      </c>
      <c r="G5368" s="5" t="s">
        <v>12013</v>
      </c>
      <c r="H5368" s="5" t="s">
        <v>12025</v>
      </c>
      <c r="I5368" s="5" t="s">
        <v>24927</v>
      </c>
      <c r="J5368" s="5" t="s">
        <v>12328</v>
      </c>
      <c r="K5368" s="3" t="s">
        <v>12017</v>
      </c>
      <c r="L5368" s="3" t="s">
        <v>12017</v>
      </c>
      <c r="M5368" s="3" t="n">
        <v>8</v>
      </c>
      <c r="N5368" s="20" t="n">
        <v>8.49</v>
      </c>
      <c r="O5368" s="21" t="s">
        <v>13178</v>
      </c>
    </row>
    <row r="5369" customFormat="false" ht="15" hidden="false" customHeight="true" outlineLevel="0" collapsed="false">
      <c r="A5369" s="3" t="s">
        <v>10750</v>
      </c>
      <c r="B5369" s="3" t="s">
        <v>24945</v>
      </c>
      <c r="C5369" s="3" t="s">
        <v>10749</v>
      </c>
      <c r="D5369" s="5" t="s">
        <v>24946</v>
      </c>
      <c r="E5369" s="5" t="s">
        <v>24877</v>
      </c>
      <c r="F5369" s="5" t="s">
        <v>24878</v>
      </c>
      <c r="G5369" s="5" t="s">
        <v>12013</v>
      </c>
      <c r="H5369" s="5" t="s">
        <v>12025</v>
      </c>
      <c r="I5369" s="5" t="s">
        <v>24927</v>
      </c>
      <c r="J5369" s="5" t="s">
        <v>12328</v>
      </c>
      <c r="K5369" s="3" t="s">
        <v>12017</v>
      </c>
      <c r="L5369" s="3" t="s">
        <v>12017</v>
      </c>
      <c r="M5369" s="3" t="n">
        <v>8</v>
      </c>
      <c r="N5369" s="20" t="n">
        <v>8.89</v>
      </c>
      <c r="O5369" s="21" t="s">
        <v>14827</v>
      </c>
    </row>
    <row r="5370" customFormat="false" ht="15" hidden="false" customHeight="true" outlineLevel="0" collapsed="false">
      <c r="A5370" s="3" t="s">
        <v>10752</v>
      </c>
      <c r="B5370" s="3" t="s">
        <v>24947</v>
      </c>
      <c r="C5370" s="3" t="s">
        <v>10751</v>
      </c>
      <c r="D5370" s="5" t="s">
        <v>24948</v>
      </c>
      <c r="E5370" s="5" t="s">
        <v>24904</v>
      </c>
      <c r="F5370" s="5" t="s">
        <v>24905</v>
      </c>
      <c r="G5370" s="5" t="s">
        <v>12013</v>
      </c>
      <c r="H5370" s="5" t="s">
        <v>12025</v>
      </c>
      <c r="I5370" s="5" t="s">
        <v>23451</v>
      </c>
      <c r="J5370" s="5" t="s">
        <v>12328</v>
      </c>
      <c r="K5370" s="3" t="s">
        <v>12017</v>
      </c>
      <c r="L5370" s="3" t="s">
        <v>12017</v>
      </c>
      <c r="M5370" s="3" t="n">
        <v>6</v>
      </c>
      <c r="N5370" s="20" t="n">
        <v>9.99</v>
      </c>
      <c r="O5370" s="21" t="s">
        <v>12653</v>
      </c>
    </row>
    <row r="5371" customFormat="false" ht="15" hidden="false" customHeight="true" outlineLevel="0" collapsed="false">
      <c r="A5371" s="3" t="s">
        <v>10754</v>
      </c>
      <c r="B5371" s="3" t="s">
        <v>24949</v>
      </c>
      <c r="C5371" s="3" t="s">
        <v>10753</v>
      </c>
      <c r="D5371" s="5" t="s">
        <v>24942</v>
      </c>
      <c r="E5371" s="5" t="s">
        <v>12457</v>
      </c>
      <c r="F5371" s="5" t="s">
        <v>12458</v>
      </c>
      <c r="G5371" s="5" t="s">
        <v>12013</v>
      </c>
      <c r="H5371" s="5" t="s">
        <v>12025</v>
      </c>
      <c r="I5371" s="5" t="s">
        <v>24927</v>
      </c>
      <c r="J5371" s="5" t="s">
        <v>12512</v>
      </c>
      <c r="K5371" s="3" t="s">
        <v>12021</v>
      </c>
      <c r="L5371" s="3" t="s">
        <v>12017</v>
      </c>
      <c r="M5371" s="3" t="n">
        <v>1</v>
      </c>
      <c r="N5371" s="20" t="n">
        <v>6.99</v>
      </c>
      <c r="O5371" s="21" t="s">
        <v>17258</v>
      </c>
    </row>
    <row r="5372" customFormat="false" ht="15" hidden="false" customHeight="true" outlineLevel="0" collapsed="false">
      <c r="A5372" s="3" t="s">
        <v>10756</v>
      </c>
      <c r="B5372" s="3" t="s">
        <v>24950</v>
      </c>
      <c r="C5372" s="3" t="s">
        <v>10755</v>
      </c>
      <c r="D5372" s="5" t="s">
        <v>24926</v>
      </c>
      <c r="E5372" s="5" t="s">
        <v>24904</v>
      </c>
      <c r="F5372" s="5" t="s">
        <v>24905</v>
      </c>
      <c r="G5372" s="5" t="s">
        <v>12013</v>
      </c>
      <c r="H5372" s="5" t="s">
        <v>12025</v>
      </c>
      <c r="I5372" s="5" t="s">
        <v>24927</v>
      </c>
      <c r="J5372" s="5" t="s">
        <v>12328</v>
      </c>
      <c r="K5372" s="3" t="s">
        <v>12017</v>
      </c>
      <c r="L5372" s="3" t="s">
        <v>12017</v>
      </c>
      <c r="M5372" s="3" t="n">
        <v>4</v>
      </c>
      <c r="N5372" s="20" t="n">
        <v>5.39</v>
      </c>
      <c r="O5372" s="21" t="s">
        <v>14378</v>
      </c>
    </row>
    <row r="5373" customFormat="false" ht="15" hidden="false" customHeight="true" outlineLevel="0" collapsed="false">
      <c r="A5373" s="3" t="s">
        <v>10758</v>
      </c>
      <c r="B5373" s="3" t="s">
        <v>24951</v>
      </c>
      <c r="C5373" s="3" t="s">
        <v>10757</v>
      </c>
      <c r="D5373" s="5" t="s">
        <v>24933</v>
      </c>
      <c r="E5373" s="5" t="s">
        <v>24877</v>
      </c>
      <c r="F5373" s="5" t="s">
        <v>24878</v>
      </c>
      <c r="G5373" s="5" t="s">
        <v>12013</v>
      </c>
      <c r="H5373" s="5" t="s">
        <v>12025</v>
      </c>
      <c r="I5373" s="5" t="s">
        <v>23451</v>
      </c>
      <c r="J5373" s="5" t="s">
        <v>12328</v>
      </c>
      <c r="K5373" s="3" t="s">
        <v>12017</v>
      </c>
      <c r="L5373" s="3" t="s">
        <v>12017</v>
      </c>
      <c r="M5373" s="3" t="n">
        <v>1</v>
      </c>
      <c r="N5373" s="20" t="n">
        <v>5.39</v>
      </c>
      <c r="O5373" s="21" t="s">
        <v>15422</v>
      </c>
    </row>
    <row r="5374" customFormat="false" ht="15" hidden="false" customHeight="true" outlineLevel="0" collapsed="false">
      <c r="A5374" s="3" t="s">
        <v>10760</v>
      </c>
      <c r="B5374" s="3" t="s">
        <v>24952</v>
      </c>
      <c r="C5374" s="3" t="s">
        <v>10759</v>
      </c>
      <c r="D5374" s="5" t="s">
        <v>24926</v>
      </c>
      <c r="E5374" s="5" t="s">
        <v>24904</v>
      </c>
      <c r="F5374" s="5" t="s">
        <v>24905</v>
      </c>
      <c r="G5374" s="5" t="s">
        <v>12013</v>
      </c>
      <c r="H5374" s="5" t="s">
        <v>12025</v>
      </c>
      <c r="I5374" s="5" t="s">
        <v>24927</v>
      </c>
      <c r="J5374" s="5" t="s">
        <v>12328</v>
      </c>
      <c r="K5374" s="3" t="s">
        <v>12017</v>
      </c>
      <c r="L5374" s="3" t="s">
        <v>12017</v>
      </c>
      <c r="M5374" s="3" t="n">
        <v>24</v>
      </c>
      <c r="N5374" s="20" t="n">
        <v>5.39</v>
      </c>
      <c r="O5374" s="21" t="s">
        <v>12033</v>
      </c>
    </row>
    <row r="5375" customFormat="false" ht="15" hidden="false" customHeight="true" outlineLevel="0" collapsed="false">
      <c r="A5375" s="3" t="s">
        <v>10762</v>
      </c>
      <c r="B5375" s="3" t="s">
        <v>24953</v>
      </c>
      <c r="C5375" s="3" t="s">
        <v>10761</v>
      </c>
      <c r="D5375" s="5" t="s">
        <v>24929</v>
      </c>
      <c r="E5375" s="5" t="s">
        <v>12457</v>
      </c>
      <c r="F5375" s="5" t="s">
        <v>12458</v>
      </c>
      <c r="G5375" s="5" t="s">
        <v>12013</v>
      </c>
      <c r="H5375" s="5" t="s">
        <v>12025</v>
      </c>
      <c r="I5375" s="5" t="s">
        <v>23451</v>
      </c>
      <c r="J5375" s="5" t="s">
        <v>12328</v>
      </c>
      <c r="K5375" s="3" t="s">
        <v>12021</v>
      </c>
      <c r="L5375" s="3" t="s">
        <v>12017</v>
      </c>
      <c r="M5375" s="3" t="n">
        <v>1</v>
      </c>
      <c r="N5375" s="20" t="n">
        <v>9.39</v>
      </c>
      <c r="O5375" s="21" t="s">
        <v>19050</v>
      </c>
    </row>
    <row r="5376" customFormat="false" ht="15" hidden="false" customHeight="true" outlineLevel="0" collapsed="false">
      <c r="A5376" s="3" t="s">
        <v>10764</v>
      </c>
      <c r="B5376" s="3" t="s">
        <v>24954</v>
      </c>
      <c r="C5376" s="3" t="s">
        <v>10763</v>
      </c>
      <c r="D5376" s="5" t="s">
        <v>24929</v>
      </c>
      <c r="E5376" s="5" t="s">
        <v>12457</v>
      </c>
      <c r="F5376" s="5" t="s">
        <v>12458</v>
      </c>
      <c r="G5376" s="5" t="s">
        <v>12013</v>
      </c>
      <c r="H5376" s="5" t="s">
        <v>12025</v>
      </c>
      <c r="I5376" s="5" t="s">
        <v>23451</v>
      </c>
      <c r="J5376" s="5" t="s">
        <v>12328</v>
      </c>
      <c r="K5376" s="3" t="s">
        <v>12021</v>
      </c>
      <c r="L5376" s="3" t="s">
        <v>12017</v>
      </c>
      <c r="M5376" s="3" t="n">
        <v>2</v>
      </c>
      <c r="N5376" s="20" t="n">
        <v>9.89</v>
      </c>
      <c r="O5376" s="21" t="s">
        <v>12121</v>
      </c>
    </row>
    <row r="5377" customFormat="false" ht="15" hidden="false" customHeight="true" outlineLevel="0" collapsed="false">
      <c r="A5377" s="3" t="s">
        <v>10766</v>
      </c>
      <c r="B5377" s="3" t="s">
        <v>24955</v>
      </c>
      <c r="C5377" s="3" t="s">
        <v>10765</v>
      </c>
      <c r="D5377" s="5" t="s">
        <v>24933</v>
      </c>
      <c r="E5377" s="5" t="s">
        <v>24877</v>
      </c>
      <c r="F5377" s="5" t="s">
        <v>24878</v>
      </c>
      <c r="G5377" s="5" t="s">
        <v>12013</v>
      </c>
      <c r="H5377" s="5" t="s">
        <v>12025</v>
      </c>
      <c r="I5377" s="5" t="s">
        <v>23451</v>
      </c>
      <c r="J5377" s="5" t="s">
        <v>12328</v>
      </c>
      <c r="K5377" s="3" t="s">
        <v>12017</v>
      </c>
      <c r="L5377" s="3" t="s">
        <v>12017</v>
      </c>
      <c r="M5377" s="3" t="n">
        <v>24</v>
      </c>
      <c r="N5377" s="20" t="n">
        <v>8.39</v>
      </c>
      <c r="O5377" s="21" t="s">
        <v>23225</v>
      </c>
    </row>
    <row r="5378" customFormat="false" ht="15" hidden="false" customHeight="true" outlineLevel="0" collapsed="false">
      <c r="A5378" s="3" t="s">
        <v>10768</v>
      </c>
      <c r="B5378" s="3" t="s">
        <v>24956</v>
      </c>
      <c r="C5378" s="3" t="s">
        <v>10767</v>
      </c>
      <c r="D5378" s="5" t="s">
        <v>24948</v>
      </c>
      <c r="E5378" s="5" t="s">
        <v>24904</v>
      </c>
      <c r="F5378" s="5" t="s">
        <v>24905</v>
      </c>
      <c r="G5378" s="5" t="s">
        <v>12013</v>
      </c>
      <c r="H5378" s="5" t="s">
        <v>12025</v>
      </c>
      <c r="I5378" s="5" t="s">
        <v>23451</v>
      </c>
      <c r="J5378" s="5" t="s">
        <v>12328</v>
      </c>
      <c r="K5378" s="3" t="s">
        <v>12017</v>
      </c>
      <c r="L5378" s="3" t="s">
        <v>12017</v>
      </c>
      <c r="M5378" s="3" t="n">
        <v>4</v>
      </c>
      <c r="N5378" s="20" t="n">
        <v>8.89</v>
      </c>
      <c r="O5378" s="21" t="s">
        <v>21620</v>
      </c>
    </row>
    <row r="5379" customFormat="false" ht="15" hidden="false" customHeight="true" outlineLevel="0" collapsed="false">
      <c r="A5379" s="3" t="s">
        <v>10770</v>
      </c>
      <c r="B5379" s="3" t="s">
        <v>24957</v>
      </c>
      <c r="C5379" s="3" t="s">
        <v>10769</v>
      </c>
      <c r="D5379" s="5" t="s">
        <v>24940</v>
      </c>
      <c r="E5379" s="5" t="s">
        <v>24904</v>
      </c>
      <c r="F5379" s="5" t="s">
        <v>24905</v>
      </c>
      <c r="G5379" s="5" t="s">
        <v>12013</v>
      </c>
      <c r="H5379" s="5" t="s">
        <v>12025</v>
      </c>
      <c r="I5379" s="5" t="s">
        <v>24927</v>
      </c>
      <c r="J5379" s="5" t="s">
        <v>12328</v>
      </c>
      <c r="K5379" s="3" t="s">
        <v>12017</v>
      </c>
      <c r="L5379" s="3" t="s">
        <v>12017</v>
      </c>
      <c r="M5379" s="3" t="n">
        <v>6</v>
      </c>
      <c r="N5379" s="20" t="n">
        <v>5.49</v>
      </c>
      <c r="O5379" s="21" t="s">
        <v>15086</v>
      </c>
    </row>
    <row r="5380" customFormat="false" ht="15" hidden="false" customHeight="true" outlineLevel="0" collapsed="false">
      <c r="A5380" s="3" t="s">
        <v>10772</v>
      </c>
      <c r="B5380" s="3" t="s">
        <v>24958</v>
      </c>
      <c r="C5380" s="3" t="s">
        <v>10771</v>
      </c>
      <c r="D5380" s="5" t="s">
        <v>24959</v>
      </c>
      <c r="E5380" s="5" t="s">
        <v>24904</v>
      </c>
      <c r="F5380" s="5" t="s">
        <v>24905</v>
      </c>
      <c r="G5380" s="5" t="s">
        <v>12013</v>
      </c>
      <c r="H5380" s="5" t="s">
        <v>12014</v>
      </c>
      <c r="I5380" s="5" t="s">
        <v>13265</v>
      </c>
      <c r="J5380" s="5" t="s">
        <v>12328</v>
      </c>
      <c r="K5380" s="3" t="s">
        <v>12017</v>
      </c>
      <c r="L5380" s="3" t="s">
        <v>12017</v>
      </c>
      <c r="M5380" s="3" t="n">
        <v>6</v>
      </c>
      <c r="N5380" s="20" t="n">
        <v>2.29</v>
      </c>
      <c r="O5380" s="21" t="s">
        <v>12923</v>
      </c>
    </row>
    <row r="5381" customFormat="false" ht="15" hidden="false" customHeight="true" outlineLevel="0" collapsed="false">
      <c r="A5381" s="3" t="s">
        <v>10774</v>
      </c>
      <c r="B5381" s="3" t="s">
        <v>24960</v>
      </c>
      <c r="C5381" s="3" t="s">
        <v>10773</v>
      </c>
      <c r="D5381" s="5" t="s">
        <v>24961</v>
      </c>
      <c r="E5381" s="5" t="s">
        <v>12457</v>
      </c>
      <c r="F5381" s="5" t="s">
        <v>12458</v>
      </c>
      <c r="G5381" s="5" t="s">
        <v>12013</v>
      </c>
      <c r="H5381" s="5" t="s">
        <v>12014</v>
      </c>
      <c r="I5381" s="5" t="s">
        <v>13265</v>
      </c>
      <c r="J5381" s="5" t="s">
        <v>12328</v>
      </c>
      <c r="K5381" s="3" t="s">
        <v>12021</v>
      </c>
      <c r="L5381" s="3" t="s">
        <v>12017</v>
      </c>
      <c r="M5381" s="3" t="n">
        <v>6</v>
      </c>
      <c r="N5381" s="20" t="n">
        <v>1.79</v>
      </c>
      <c r="O5381" s="21" t="s">
        <v>19733</v>
      </c>
    </row>
    <row r="5382" customFormat="false" ht="15" hidden="false" customHeight="true" outlineLevel="0" collapsed="false">
      <c r="A5382" s="3" t="s">
        <v>10776</v>
      </c>
      <c r="B5382" s="3" t="s">
        <v>24962</v>
      </c>
      <c r="C5382" s="3" t="s">
        <v>10775</v>
      </c>
      <c r="D5382" s="5" t="s">
        <v>24963</v>
      </c>
      <c r="E5382" s="5" t="s">
        <v>24904</v>
      </c>
      <c r="F5382" s="5" t="s">
        <v>24905</v>
      </c>
      <c r="G5382" s="5" t="s">
        <v>12013</v>
      </c>
      <c r="H5382" s="5" t="s">
        <v>12014</v>
      </c>
      <c r="I5382" s="5" t="s">
        <v>13265</v>
      </c>
      <c r="J5382" s="5" t="s">
        <v>12328</v>
      </c>
      <c r="K5382" s="3" t="s">
        <v>12017</v>
      </c>
      <c r="L5382" s="3" t="s">
        <v>12017</v>
      </c>
      <c r="M5382" s="3" t="n">
        <v>2</v>
      </c>
      <c r="N5382" s="20" t="n">
        <v>1.79</v>
      </c>
      <c r="O5382" s="21" t="s">
        <v>18991</v>
      </c>
    </row>
    <row r="5383" customFormat="false" ht="15" hidden="false" customHeight="true" outlineLevel="0" collapsed="false">
      <c r="A5383" s="3" t="s">
        <v>10778</v>
      </c>
      <c r="B5383" s="3" t="s">
        <v>24964</v>
      </c>
      <c r="C5383" s="3" t="s">
        <v>10777</v>
      </c>
      <c r="D5383" s="5" t="s">
        <v>24965</v>
      </c>
      <c r="E5383" s="5" t="s">
        <v>24877</v>
      </c>
      <c r="F5383" s="5" t="s">
        <v>24878</v>
      </c>
      <c r="G5383" s="5" t="s">
        <v>12013</v>
      </c>
      <c r="H5383" s="5" t="s">
        <v>12014</v>
      </c>
      <c r="I5383" s="5" t="s">
        <v>13265</v>
      </c>
      <c r="J5383" s="5" t="s">
        <v>12328</v>
      </c>
      <c r="K5383" s="3" t="s">
        <v>12017</v>
      </c>
      <c r="L5383" s="3" t="s">
        <v>12017</v>
      </c>
      <c r="M5383" s="3" t="n">
        <v>1</v>
      </c>
      <c r="N5383" s="20" t="n">
        <v>1.29</v>
      </c>
      <c r="O5383" s="21" t="s">
        <v>12213</v>
      </c>
    </row>
    <row r="5384" customFormat="false" ht="15" hidden="false" customHeight="true" outlineLevel="0" collapsed="false">
      <c r="A5384" s="3" t="s">
        <v>10780</v>
      </c>
      <c r="B5384" s="3" t="s">
        <v>24966</v>
      </c>
      <c r="C5384" s="3" t="s">
        <v>10779</v>
      </c>
      <c r="D5384" s="5" t="s">
        <v>24967</v>
      </c>
      <c r="E5384" s="5" t="s">
        <v>12457</v>
      </c>
      <c r="F5384" s="5" t="s">
        <v>12458</v>
      </c>
      <c r="G5384" s="5" t="s">
        <v>12013</v>
      </c>
      <c r="H5384" s="5" t="s">
        <v>12014</v>
      </c>
      <c r="I5384" s="5" t="s">
        <v>13265</v>
      </c>
      <c r="J5384" s="5" t="s">
        <v>12328</v>
      </c>
      <c r="K5384" s="3" t="s">
        <v>12021</v>
      </c>
      <c r="L5384" s="3" t="s">
        <v>12017</v>
      </c>
      <c r="M5384" s="3" t="n">
        <v>2</v>
      </c>
      <c r="N5384" s="20" t="n">
        <v>1.89</v>
      </c>
      <c r="O5384" s="21" t="s">
        <v>14592</v>
      </c>
    </row>
    <row r="5385" customFormat="false" ht="15" hidden="false" customHeight="true" outlineLevel="0" collapsed="false">
      <c r="A5385" s="3" t="s">
        <v>10782</v>
      </c>
      <c r="B5385" s="3" t="s">
        <v>24968</v>
      </c>
      <c r="C5385" s="3" t="s">
        <v>10781</v>
      </c>
      <c r="D5385" s="5" t="s">
        <v>24969</v>
      </c>
      <c r="E5385" s="5" t="s">
        <v>24904</v>
      </c>
      <c r="F5385" s="5" t="s">
        <v>24905</v>
      </c>
      <c r="G5385" s="5" t="s">
        <v>12013</v>
      </c>
      <c r="H5385" s="5" t="s">
        <v>12014</v>
      </c>
      <c r="I5385" s="5" t="s">
        <v>13265</v>
      </c>
      <c r="J5385" s="5" t="s">
        <v>12328</v>
      </c>
      <c r="K5385" s="3" t="s">
        <v>12017</v>
      </c>
      <c r="L5385" s="3" t="s">
        <v>12017</v>
      </c>
      <c r="M5385" s="3" t="n">
        <v>2</v>
      </c>
      <c r="N5385" s="20" t="n">
        <v>1.29</v>
      </c>
      <c r="O5385" s="21" t="s">
        <v>24970</v>
      </c>
    </row>
    <row r="5386" customFormat="false" ht="15" hidden="false" customHeight="true" outlineLevel="0" collapsed="false">
      <c r="A5386" s="3" t="s">
        <v>10784</v>
      </c>
      <c r="B5386" s="3" t="s">
        <v>24971</v>
      </c>
      <c r="C5386" s="3" t="s">
        <v>10783</v>
      </c>
      <c r="D5386" s="5" t="s">
        <v>24972</v>
      </c>
      <c r="E5386" s="5" t="s">
        <v>12457</v>
      </c>
      <c r="F5386" s="5" t="s">
        <v>12458</v>
      </c>
      <c r="G5386" s="5" t="s">
        <v>12013</v>
      </c>
      <c r="H5386" s="5" t="s">
        <v>12014</v>
      </c>
      <c r="I5386" s="5" t="s">
        <v>13265</v>
      </c>
      <c r="J5386" s="5" t="s">
        <v>12328</v>
      </c>
      <c r="K5386" s="3" t="s">
        <v>12021</v>
      </c>
      <c r="L5386" s="3" t="s">
        <v>12017</v>
      </c>
      <c r="M5386" s="3" t="n">
        <v>8</v>
      </c>
      <c r="N5386" s="20" t="n">
        <v>2.89</v>
      </c>
      <c r="O5386" s="21" t="s">
        <v>24973</v>
      </c>
    </row>
    <row r="5387" customFormat="false" ht="15" hidden="false" customHeight="true" outlineLevel="0" collapsed="false">
      <c r="A5387" s="3" t="s">
        <v>10786</v>
      </c>
      <c r="B5387" s="3" t="s">
        <v>24974</v>
      </c>
      <c r="C5387" s="3" t="s">
        <v>10785</v>
      </c>
      <c r="D5387" s="5" t="s">
        <v>24975</v>
      </c>
      <c r="E5387" s="5" t="s">
        <v>24904</v>
      </c>
      <c r="F5387" s="5" t="s">
        <v>24905</v>
      </c>
      <c r="G5387" s="5" t="s">
        <v>12013</v>
      </c>
      <c r="H5387" s="5" t="s">
        <v>12014</v>
      </c>
      <c r="I5387" s="5" t="s">
        <v>13265</v>
      </c>
      <c r="J5387" s="5" t="s">
        <v>12328</v>
      </c>
      <c r="K5387" s="3" t="s">
        <v>12017</v>
      </c>
      <c r="L5387" s="3" t="s">
        <v>12017</v>
      </c>
      <c r="M5387" s="3" t="n">
        <v>2</v>
      </c>
      <c r="N5387" s="20" t="n">
        <v>2.79</v>
      </c>
      <c r="O5387" s="21" t="s">
        <v>20606</v>
      </c>
    </row>
    <row r="5388" customFormat="false" ht="15" hidden="false" customHeight="true" outlineLevel="0" collapsed="false">
      <c r="A5388" s="3" t="s">
        <v>10788</v>
      </c>
      <c r="B5388" s="3" t="s">
        <v>24976</v>
      </c>
      <c r="C5388" s="3" t="s">
        <v>10787</v>
      </c>
      <c r="D5388" s="5" t="s">
        <v>24977</v>
      </c>
      <c r="E5388" s="5" t="s">
        <v>24877</v>
      </c>
      <c r="F5388" s="5" t="s">
        <v>24878</v>
      </c>
      <c r="G5388" s="5" t="s">
        <v>12013</v>
      </c>
      <c r="H5388" s="5" t="s">
        <v>12014</v>
      </c>
      <c r="I5388" s="5" t="s">
        <v>13265</v>
      </c>
      <c r="J5388" s="5" t="s">
        <v>12328</v>
      </c>
      <c r="K5388" s="3" t="s">
        <v>12017</v>
      </c>
      <c r="L5388" s="3" t="s">
        <v>12017</v>
      </c>
      <c r="M5388" s="3" t="n">
        <v>1</v>
      </c>
      <c r="N5388" s="20" t="n">
        <v>1.29</v>
      </c>
      <c r="O5388" s="21" t="s">
        <v>14578</v>
      </c>
    </row>
    <row r="5389" customFormat="false" ht="15" hidden="false" customHeight="true" outlineLevel="0" collapsed="false">
      <c r="A5389" s="3" t="s">
        <v>10790</v>
      </c>
      <c r="B5389" s="3" t="s">
        <v>24978</v>
      </c>
      <c r="C5389" s="3" t="s">
        <v>10789</v>
      </c>
      <c r="D5389" s="5" t="s">
        <v>24979</v>
      </c>
      <c r="E5389" s="5" t="s">
        <v>24877</v>
      </c>
      <c r="F5389" s="5" t="s">
        <v>24878</v>
      </c>
      <c r="G5389" s="5" t="s">
        <v>12013</v>
      </c>
      <c r="H5389" s="5" t="s">
        <v>12014</v>
      </c>
      <c r="I5389" s="5" t="s">
        <v>13265</v>
      </c>
      <c r="J5389" s="5" t="s">
        <v>12328</v>
      </c>
      <c r="K5389" s="3" t="s">
        <v>12017</v>
      </c>
      <c r="L5389" s="3" t="s">
        <v>12017</v>
      </c>
      <c r="M5389" s="3" t="n">
        <v>2</v>
      </c>
      <c r="N5389" s="20" t="n">
        <v>2.49</v>
      </c>
      <c r="O5389" s="21" t="s">
        <v>13359</v>
      </c>
    </row>
    <row r="5390" customFormat="false" ht="15" hidden="false" customHeight="true" outlineLevel="0" collapsed="false">
      <c r="A5390" s="3" t="s">
        <v>10792</v>
      </c>
      <c r="B5390" s="3" t="s">
        <v>24980</v>
      </c>
      <c r="C5390" s="3" t="s">
        <v>10791</v>
      </c>
      <c r="D5390" s="5" t="s">
        <v>24981</v>
      </c>
      <c r="E5390" s="5" t="s">
        <v>24904</v>
      </c>
      <c r="F5390" s="5" t="s">
        <v>24905</v>
      </c>
      <c r="G5390" s="5" t="s">
        <v>12013</v>
      </c>
      <c r="H5390" s="5" t="s">
        <v>12014</v>
      </c>
      <c r="I5390" s="5" t="s">
        <v>13265</v>
      </c>
      <c r="J5390" s="5" t="s">
        <v>12328</v>
      </c>
      <c r="K5390" s="3" t="s">
        <v>12017</v>
      </c>
      <c r="L5390" s="3" t="s">
        <v>12017</v>
      </c>
      <c r="M5390" s="3" t="n">
        <v>1</v>
      </c>
      <c r="N5390" s="20" t="n">
        <v>1.39</v>
      </c>
      <c r="O5390" s="21" t="s">
        <v>20418</v>
      </c>
    </row>
    <row r="5391" customFormat="false" ht="15" hidden="false" customHeight="true" outlineLevel="0" collapsed="false">
      <c r="A5391" s="3" t="s">
        <v>10794</v>
      </c>
      <c r="B5391" s="3" t="s">
        <v>24982</v>
      </c>
      <c r="C5391" s="3" t="s">
        <v>10793</v>
      </c>
      <c r="D5391" s="5" t="s">
        <v>24983</v>
      </c>
      <c r="E5391" s="5" t="s">
        <v>24904</v>
      </c>
      <c r="F5391" s="5" t="s">
        <v>24905</v>
      </c>
      <c r="G5391" s="5" t="s">
        <v>12013</v>
      </c>
      <c r="H5391" s="5" t="s">
        <v>12014</v>
      </c>
      <c r="I5391" s="5" t="s">
        <v>13265</v>
      </c>
      <c r="J5391" s="5" t="s">
        <v>12328</v>
      </c>
      <c r="K5391" s="3" t="s">
        <v>12017</v>
      </c>
      <c r="L5391" s="3" t="s">
        <v>12017</v>
      </c>
      <c r="M5391" s="3" t="n">
        <v>12</v>
      </c>
      <c r="N5391" s="20" t="n">
        <v>1.29</v>
      </c>
      <c r="O5391" s="21" t="s">
        <v>18782</v>
      </c>
    </row>
    <row r="5392" customFormat="false" ht="15" hidden="false" customHeight="true" outlineLevel="0" collapsed="false">
      <c r="A5392" s="3" t="s">
        <v>10796</v>
      </c>
      <c r="B5392" s="3" t="s">
        <v>24984</v>
      </c>
      <c r="C5392" s="3" t="s">
        <v>10795</v>
      </c>
      <c r="D5392" s="5" t="s">
        <v>24985</v>
      </c>
      <c r="E5392" s="5" t="s">
        <v>24904</v>
      </c>
      <c r="F5392" s="5" t="s">
        <v>24905</v>
      </c>
      <c r="G5392" s="5" t="s">
        <v>12013</v>
      </c>
      <c r="H5392" s="5" t="s">
        <v>12014</v>
      </c>
      <c r="I5392" s="5" t="s">
        <v>13265</v>
      </c>
      <c r="J5392" s="5" t="s">
        <v>12328</v>
      </c>
      <c r="K5392" s="3" t="s">
        <v>12017</v>
      </c>
      <c r="L5392" s="3" t="s">
        <v>12017</v>
      </c>
      <c r="M5392" s="3" t="n">
        <v>1</v>
      </c>
      <c r="N5392" s="20" t="n">
        <v>1.79</v>
      </c>
      <c r="O5392" s="21" t="s">
        <v>13441</v>
      </c>
    </row>
    <row r="5393" customFormat="false" ht="15" hidden="false" customHeight="true" outlineLevel="0" collapsed="false">
      <c r="A5393" s="3" t="s">
        <v>10798</v>
      </c>
      <c r="B5393" s="3" t="s">
        <v>24986</v>
      </c>
      <c r="C5393" s="3" t="s">
        <v>10797</v>
      </c>
      <c r="D5393" s="5" t="s">
        <v>24987</v>
      </c>
      <c r="E5393" s="5" t="s">
        <v>24877</v>
      </c>
      <c r="F5393" s="5" t="s">
        <v>24878</v>
      </c>
      <c r="G5393" s="5" t="s">
        <v>12013</v>
      </c>
      <c r="H5393" s="5" t="s">
        <v>12014</v>
      </c>
      <c r="I5393" s="5" t="s">
        <v>13265</v>
      </c>
      <c r="J5393" s="5" t="s">
        <v>12328</v>
      </c>
      <c r="K5393" s="3" t="s">
        <v>12017</v>
      </c>
      <c r="L5393" s="3" t="s">
        <v>12017</v>
      </c>
      <c r="M5393" s="3" t="n">
        <v>12</v>
      </c>
      <c r="N5393" s="20" t="n">
        <v>1.89</v>
      </c>
      <c r="O5393" s="21" t="s">
        <v>15492</v>
      </c>
    </row>
    <row r="5394" customFormat="false" ht="15" hidden="false" customHeight="true" outlineLevel="0" collapsed="false">
      <c r="A5394" s="3" t="s">
        <v>10800</v>
      </c>
      <c r="B5394" s="3" t="s">
        <v>24988</v>
      </c>
      <c r="C5394" s="3" t="s">
        <v>10799</v>
      </c>
      <c r="D5394" s="5" t="s">
        <v>24989</v>
      </c>
      <c r="E5394" s="5" t="s">
        <v>24877</v>
      </c>
      <c r="F5394" s="5" t="s">
        <v>24878</v>
      </c>
      <c r="G5394" s="5" t="s">
        <v>12013</v>
      </c>
      <c r="H5394" s="5" t="s">
        <v>12014</v>
      </c>
      <c r="I5394" s="5" t="s">
        <v>13265</v>
      </c>
      <c r="J5394" s="5" t="s">
        <v>12328</v>
      </c>
      <c r="K5394" s="3" t="s">
        <v>12017</v>
      </c>
      <c r="L5394" s="3" t="s">
        <v>12017</v>
      </c>
      <c r="M5394" s="3" t="n">
        <v>8</v>
      </c>
      <c r="N5394" s="20" t="n">
        <v>2.29</v>
      </c>
      <c r="O5394" s="21" t="s">
        <v>12983</v>
      </c>
    </row>
    <row r="5395" customFormat="false" ht="15" hidden="false" customHeight="true" outlineLevel="0" collapsed="false">
      <c r="A5395" s="3" t="s">
        <v>10802</v>
      </c>
      <c r="B5395" s="3" t="s">
        <v>24990</v>
      </c>
      <c r="C5395" s="3" t="s">
        <v>10801</v>
      </c>
      <c r="D5395" s="5" t="s">
        <v>24991</v>
      </c>
      <c r="E5395" s="5" t="s">
        <v>24877</v>
      </c>
      <c r="F5395" s="5" t="s">
        <v>24878</v>
      </c>
      <c r="G5395" s="5" t="s">
        <v>12013</v>
      </c>
      <c r="H5395" s="5" t="s">
        <v>12014</v>
      </c>
      <c r="I5395" s="5" t="s">
        <v>13265</v>
      </c>
      <c r="J5395" s="5" t="s">
        <v>12328</v>
      </c>
      <c r="K5395" s="3" t="s">
        <v>12017</v>
      </c>
      <c r="L5395" s="3" t="s">
        <v>12017</v>
      </c>
      <c r="M5395" s="3" t="n">
        <v>1</v>
      </c>
      <c r="N5395" s="20" t="n">
        <v>1.39</v>
      </c>
      <c r="O5395" s="21" t="s">
        <v>12694</v>
      </c>
    </row>
    <row r="5396" customFormat="false" ht="15" hidden="false" customHeight="true" outlineLevel="0" collapsed="false">
      <c r="A5396" s="3" t="s">
        <v>10804</v>
      </c>
      <c r="B5396" s="3" t="s">
        <v>24992</v>
      </c>
      <c r="C5396" s="3" t="s">
        <v>10803</v>
      </c>
      <c r="D5396" s="5" t="s">
        <v>24993</v>
      </c>
      <c r="E5396" s="5" t="s">
        <v>12457</v>
      </c>
      <c r="F5396" s="5" t="s">
        <v>12458</v>
      </c>
      <c r="G5396" s="5" t="s">
        <v>12013</v>
      </c>
      <c r="H5396" s="5" t="s">
        <v>12014</v>
      </c>
      <c r="I5396" s="5" t="s">
        <v>13265</v>
      </c>
      <c r="J5396" s="5" t="s">
        <v>12328</v>
      </c>
      <c r="K5396" s="3" t="s">
        <v>12021</v>
      </c>
      <c r="L5396" s="3" t="s">
        <v>12017</v>
      </c>
      <c r="M5396" s="3" t="n">
        <v>24</v>
      </c>
      <c r="N5396" s="20" t="n">
        <v>1.29</v>
      </c>
      <c r="O5396" s="21" t="s">
        <v>17362</v>
      </c>
    </row>
    <row r="5397" customFormat="false" ht="15" hidden="false" customHeight="true" outlineLevel="0" collapsed="false">
      <c r="A5397" s="3" t="s">
        <v>10806</v>
      </c>
      <c r="B5397" s="3" t="s">
        <v>24994</v>
      </c>
      <c r="C5397" s="3" t="s">
        <v>10805</v>
      </c>
      <c r="D5397" s="5" t="s">
        <v>24995</v>
      </c>
      <c r="E5397" s="5" t="s">
        <v>24904</v>
      </c>
      <c r="F5397" s="5" t="s">
        <v>24905</v>
      </c>
      <c r="G5397" s="5" t="s">
        <v>12013</v>
      </c>
      <c r="H5397" s="5" t="s">
        <v>12014</v>
      </c>
      <c r="I5397" s="5" t="s">
        <v>13265</v>
      </c>
      <c r="J5397" s="5" t="s">
        <v>12328</v>
      </c>
      <c r="K5397" s="3" t="s">
        <v>12017</v>
      </c>
      <c r="L5397" s="3" t="s">
        <v>12017</v>
      </c>
      <c r="M5397" s="3" t="n">
        <v>6</v>
      </c>
      <c r="N5397" s="20" t="n">
        <v>1.49</v>
      </c>
      <c r="O5397" s="21" t="s">
        <v>21534</v>
      </c>
    </row>
    <row r="5398" customFormat="false" ht="15" hidden="false" customHeight="true" outlineLevel="0" collapsed="false">
      <c r="A5398" s="3" t="s">
        <v>10808</v>
      </c>
      <c r="B5398" s="3" t="s">
        <v>24996</v>
      </c>
      <c r="C5398" s="3" t="s">
        <v>10807</v>
      </c>
      <c r="D5398" s="5" t="s">
        <v>24997</v>
      </c>
      <c r="E5398" s="5" t="s">
        <v>24877</v>
      </c>
      <c r="F5398" s="5" t="s">
        <v>24878</v>
      </c>
      <c r="G5398" s="5" t="s">
        <v>12013</v>
      </c>
      <c r="H5398" s="5" t="s">
        <v>12014</v>
      </c>
      <c r="I5398" s="5" t="s">
        <v>13265</v>
      </c>
      <c r="J5398" s="5" t="s">
        <v>12328</v>
      </c>
      <c r="K5398" s="3" t="s">
        <v>12017</v>
      </c>
      <c r="L5398" s="3" t="s">
        <v>12017</v>
      </c>
      <c r="M5398" s="3" t="n">
        <v>1</v>
      </c>
      <c r="N5398" s="20" t="n">
        <v>2.79</v>
      </c>
      <c r="O5398" s="21" t="s">
        <v>12174</v>
      </c>
    </row>
    <row r="5399" customFormat="false" ht="15" hidden="false" customHeight="true" outlineLevel="0" collapsed="false">
      <c r="A5399" s="3" t="s">
        <v>10810</v>
      </c>
      <c r="B5399" s="3" t="s">
        <v>24998</v>
      </c>
      <c r="C5399" s="3" t="s">
        <v>10809</v>
      </c>
      <c r="D5399" s="5" t="s">
        <v>24999</v>
      </c>
      <c r="E5399" s="5" t="s">
        <v>24877</v>
      </c>
      <c r="F5399" s="5" t="s">
        <v>24878</v>
      </c>
      <c r="G5399" s="5" t="s">
        <v>12013</v>
      </c>
      <c r="H5399" s="5" t="s">
        <v>12014</v>
      </c>
      <c r="I5399" s="5" t="s">
        <v>13265</v>
      </c>
      <c r="J5399" s="5" t="s">
        <v>12328</v>
      </c>
      <c r="K5399" s="3" t="s">
        <v>12017</v>
      </c>
      <c r="L5399" s="3" t="s">
        <v>12017</v>
      </c>
      <c r="M5399" s="3" t="n">
        <v>1</v>
      </c>
      <c r="N5399" s="20" t="n">
        <v>2.79</v>
      </c>
      <c r="O5399" s="21" t="s">
        <v>12837</v>
      </c>
    </row>
    <row r="5400" customFormat="false" ht="15" hidden="false" customHeight="true" outlineLevel="0" collapsed="false">
      <c r="A5400" s="3" t="s">
        <v>10812</v>
      </c>
      <c r="B5400" s="3" t="s">
        <v>25000</v>
      </c>
      <c r="C5400" s="3" t="s">
        <v>10811</v>
      </c>
      <c r="D5400" s="5" t="s">
        <v>25001</v>
      </c>
      <c r="E5400" s="5" t="s">
        <v>24877</v>
      </c>
      <c r="F5400" s="5" t="s">
        <v>24878</v>
      </c>
      <c r="G5400" s="5" t="s">
        <v>12013</v>
      </c>
      <c r="H5400" s="5" t="s">
        <v>12014</v>
      </c>
      <c r="I5400" s="5" t="s">
        <v>13265</v>
      </c>
      <c r="J5400" s="5" t="s">
        <v>12328</v>
      </c>
      <c r="K5400" s="3" t="s">
        <v>12017</v>
      </c>
      <c r="L5400" s="3" t="s">
        <v>12017</v>
      </c>
      <c r="M5400" s="3" t="n">
        <v>4</v>
      </c>
      <c r="N5400" s="20" t="n">
        <v>1.89</v>
      </c>
      <c r="O5400" s="21" t="s">
        <v>15781</v>
      </c>
    </row>
    <row r="5401" customFormat="false" ht="15" hidden="false" customHeight="true" outlineLevel="0" collapsed="false">
      <c r="A5401" s="3" t="s">
        <v>10814</v>
      </c>
      <c r="B5401" s="3" t="s">
        <v>25002</v>
      </c>
      <c r="C5401" s="3" t="s">
        <v>10813</v>
      </c>
      <c r="D5401" s="5" t="s">
        <v>25003</v>
      </c>
      <c r="E5401" s="5" t="s">
        <v>24904</v>
      </c>
      <c r="F5401" s="5" t="s">
        <v>24905</v>
      </c>
      <c r="G5401" s="5" t="s">
        <v>12013</v>
      </c>
      <c r="H5401" s="5" t="s">
        <v>12023</v>
      </c>
      <c r="I5401" s="5" t="s">
        <v>25004</v>
      </c>
      <c r="J5401" s="5" t="s">
        <v>12328</v>
      </c>
      <c r="K5401" s="3" t="s">
        <v>12017</v>
      </c>
      <c r="L5401" s="3" t="s">
        <v>12017</v>
      </c>
      <c r="M5401" s="3" t="n">
        <v>2</v>
      </c>
      <c r="N5401" s="20" t="n">
        <v>19.39</v>
      </c>
      <c r="O5401" s="21" t="s">
        <v>16115</v>
      </c>
    </row>
    <row r="5402" customFormat="false" ht="15" hidden="false" customHeight="true" outlineLevel="0" collapsed="false">
      <c r="A5402" s="3" t="s">
        <v>10816</v>
      </c>
      <c r="B5402" s="3" t="s">
        <v>25005</v>
      </c>
      <c r="C5402" s="3" t="s">
        <v>10815</v>
      </c>
      <c r="D5402" s="5" t="s">
        <v>25006</v>
      </c>
      <c r="E5402" s="5" t="s">
        <v>24877</v>
      </c>
      <c r="F5402" s="5" t="s">
        <v>24878</v>
      </c>
      <c r="G5402" s="5" t="s">
        <v>12013</v>
      </c>
      <c r="H5402" s="5" t="s">
        <v>12023</v>
      </c>
      <c r="I5402" s="5" t="s">
        <v>20584</v>
      </c>
      <c r="J5402" s="5" t="s">
        <v>12328</v>
      </c>
      <c r="K5402" s="3" t="s">
        <v>12017</v>
      </c>
      <c r="L5402" s="3" t="s">
        <v>12017</v>
      </c>
      <c r="M5402" s="3" t="n">
        <v>24</v>
      </c>
      <c r="N5402" s="20" t="n">
        <v>17.39</v>
      </c>
      <c r="O5402" s="21" t="s">
        <v>25007</v>
      </c>
    </row>
    <row r="5403" customFormat="false" ht="15" hidden="false" customHeight="true" outlineLevel="0" collapsed="false">
      <c r="A5403" s="3" t="s">
        <v>10818</v>
      </c>
      <c r="B5403" s="3" t="s">
        <v>25008</v>
      </c>
      <c r="C5403" s="3" t="s">
        <v>10817</v>
      </c>
      <c r="D5403" s="5" t="s">
        <v>25009</v>
      </c>
      <c r="E5403" s="5" t="s">
        <v>12457</v>
      </c>
      <c r="F5403" s="5" t="s">
        <v>12458</v>
      </c>
      <c r="G5403" s="5" t="s">
        <v>12013</v>
      </c>
      <c r="H5403" s="5" t="s">
        <v>12023</v>
      </c>
      <c r="I5403" s="5" t="s">
        <v>20584</v>
      </c>
      <c r="J5403" s="5" t="s">
        <v>12328</v>
      </c>
      <c r="K5403" s="3" t="s">
        <v>12021</v>
      </c>
      <c r="L5403" s="3" t="s">
        <v>12017</v>
      </c>
      <c r="M5403" s="3" t="n">
        <v>12</v>
      </c>
      <c r="N5403" s="20" t="n">
        <v>26.49</v>
      </c>
      <c r="O5403" s="21" t="s">
        <v>21321</v>
      </c>
    </row>
    <row r="5404" customFormat="false" ht="15" hidden="false" customHeight="true" outlineLevel="0" collapsed="false">
      <c r="A5404" s="3" t="s">
        <v>10820</v>
      </c>
      <c r="B5404" s="3" t="s">
        <v>25010</v>
      </c>
      <c r="C5404" s="3" t="s">
        <v>10819</v>
      </c>
      <c r="D5404" s="5" t="s">
        <v>25011</v>
      </c>
      <c r="E5404" s="5" t="s">
        <v>24877</v>
      </c>
      <c r="F5404" s="5" t="s">
        <v>24878</v>
      </c>
      <c r="G5404" s="5" t="s">
        <v>12013</v>
      </c>
      <c r="H5404" s="5" t="s">
        <v>12023</v>
      </c>
      <c r="I5404" s="5" t="s">
        <v>20584</v>
      </c>
      <c r="J5404" s="5" t="s">
        <v>12328</v>
      </c>
      <c r="K5404" s="3" t="s">
        <v>12017</v>
      </c>
      <c r="L5404" s="3" t="s">
        <v>12017</v>
      </c>
      <c r="M5404" s="3" t="n">
        <v>12</v>
      </c>
      <c r="N5404" s="20" t="n">
        <v>28.89</v>
      </c>
      <c r="O5404" s="21" t="s">
        <v>13137</v>
      </c>
    </row>
    <row r="5405" customFormat="false" ht="15" hidden="false" customHeight="true" outlineLevel="0" collapsed="false">
      <c r="A5405" s="3" t="s">
        <v>10822</v>
      </c>
      <c r="B5405" s="3" t="s">
        <v>25012</v>
      </c>
      <c r="C5405" s="3" t="s">
        <v>10821</v>
      </c>
      <c r="D5405" s="5" t="s">
        <v>25013</v>
      </c>
      <c r="E5405" s="5" t="s">
        <v>24877</v>
      </c>
      <c r="F5405" s="5" t="s">
        <v>24878</v>
      </c>
      <c r="G5405" s="5" t="s">
        <v>12013</v>
      </c>
      <c r="H5405" s="5" t="s">
        <v>12023</v>
      </c>
      <c r="I5405" s="5" t="s">
        <v>25004</v>
      </c>
      <c r="J5405" s="5" t="s">
        <v>12328</v>
      </c>
      <c r="K5405" s="3" t="s">
        <v>12017</v>
      </c>
      <c r="L5405" s="3" t="s">
        <v>12017</v>
      </c>
      <c r="M5405" s="3" t="n">
        <v>4</v>
      </c>
      <c r="N5405" s="20" t="n">
        <v>18.79</v>
      </c>
      <c r="O5405" s="21" t="s">
        <v>19381</v>
      </c>
    </row>
    <row r="5406" customFormat="false" ht="15" hidden="false" customHeight="true" outlineLevel="0" collapsed="false">
      <c r="A5406" s="3" t="s">
        <v>10824</v>
      </c>
      <c r="B5406" s="3" t="s">
        <v>25014</v>
      </c>
      <c r="C5406" s="3" t="s">
        <v>10823</v>
      </c>
      <c r="D5406" s="5" t="s">
        <v>25015</v>
      </c>
      <c r="E5406" s="5" t="s">
        <v>12457</v>
      </c>
      <c r="F5406" s="5" t="s">
        <v>12458</v>
      </c>
      <c r="G5406" s="5" t="s">
        <v>12013</v>
      </c>
      <c r="H5406" s="5" t="s">
        <v>12023</v>
      </c>
      <c r="I5406" s="5" t="s">
        <v>25004</v>
      </c>
      <c r="J5406" s="5" t="s">
        <v>12512</v>
      </c>
      <c r="K5406" s="3" t="s">
        <v>12021</v>
      </c>
      <c r="L5406" s="3" t="s">
        <v>12017</v>
      </c>
      <c r="M5406" s="3" t="n">
        <v>12</v>
      </c>
      <c r="N5406" s="20" t="n">
        <v>16.89</v>
      </c>
      <c r="O5406" s="21" t="s">
        <v>12246</v>
      </c>
    </row>
    <row r="5407" customFormat="false" ht="15" hidden="false" customHeight="true" outlineLevel="0" collapsed="false">
      <c r="A5407" s="3" t="s">
        <v>10826</v>
      </c>
      <c r="B5407" s="3" t="s">
        <v>25016</v>
      </c>
      <c r="C5407" s="3" t="s">
        <v>10825</v>
      </c>
      <c r="D5407" s="5" t="s">
        <v>25017</v>
      </c>
      <c r="E5407" s="5" t="s">
        <v>12457</v>
      </c>
      <c r="F5407" s="5" t="s">
        <v>12458</v>
      </c>
      <c r="G5407" s="5" t="s">
        <v>12013</v>
      </c>
      <c r="H5407" s="5" t="s">
        <v>12023</v>
      </c>
      <c r="I5407" s="5" t="s">
        <v>25004</v>
      </c>
      <c r="J5407" s="5" t="s">
        <v>12328</v>
      </c>
      <c r="K5407" s="3" t="s">
        <v>12021</v>
      </c>
      <c r="L5407" s="3" t="s">
        <v>12017</v>
      </c>
      <c r="M5407" s="3" t="n">
        <v>12</v>
      </c>
      <c r="N5407" s="20" t="n">
        <v>17.29</v>
      </c>
      <c r="O5407" s="21" t="s">
        <v>13056</v>
      </c>
    </row>
    <row r="5408" customFormat="false" ht="15" hidden="false" customHeight="true" outlineLevel="0" collapsed="false">
      <c r="A5408" s="3" t="s">
        <v>10828</v>
      </c>
      <c r="B5408" s="3" t="s">
        <v>25018</v>
      </c>
      <c r="C5408" s="3" t="s">
        <v>10827</v>
      </c>
      <c r="D5408" s="5" t="s">
        <v>25019</v>
      </c>
      <c r="E5408" s="5" t="s">
        <v>12457</v>
      </c>
      <c r="F5408" s="5" t="s">
        <v>12458</v>
      </c>
      <c r="G5408" s="5" t="s">
        <v>12013</v>
      </c>
      <c r="H5408" s="5" t="s">
        <v>12023</v>
      </c>
      <c r="I5408" s="5" t="s">
        <v>25004</v>
      </c>
      <c r="J5408" s="5" t="s">
        <v>12328</v>
      </c>
      <c r="K5408" s="3" t="s">
        <v>12021</v>
      </c>
      <c r="L5408" s="3" t="s">
        <v>12017</v>
      </c>
      <c r="M5408" s="3" t="n">
        <v>24</v>
      </c>
      <c r="N5408" s="20" t="n">
        <v>26.49</v>
      </c>
      <c r="O5408" s="21" t="s">
        <v>12584</v>
      </c>
    </row>
    <row r="5409" customFormat="false" ht="15" hidden="false" customHeight="true" outlineLevel="0" collapsed="false">
      <c r="A5409" s="3" t="s">
        <v>10830</v>
      </c>
      <c r="B5409" s="3" t="s">
        <v>25020</v>
      </c>
      <c r="C5409" s="3" t="s">
        <v>10829</v>
      </c>
      <c r="D5409" s="5" t="s">
        <v>25021</v>
      </c>
      <c r="E5409" s="5" t="s">
        <v>24904</v>
      </c>
      <c r="F5409" s="5" t="s">
        <v>24905</v>
      </c>
      <c r="G5409" s="5" t="s">
        <v>12013</v>
      </c>
      <c r="H5409" s="5" t="s">
        <v>12023</v>
      </c>
      <c r="I5409" s="5" t="s">
        <v>20584</v>
      </c>
      <c r="J5409" s="5" t="s">
        <v>12328</v>
      </c>
      <c r="K5409" s="3" t="s">
        <v>12017</v>
      </c>
      <c r="L5409" s="3" t="s">
        <v>12017</v>
      </c>
      <c r="M5409" s="3" t="n">
        <v>8</v>
      </c>
      <c r="N5409" s="20" t="n">
        <v>23.89</v>
      </c>
      <c r="O5409" s="21" t="s">
        <v>16702</v>
      </c>
    </row>
    <row r="5410" customFormat="false" ht="15" hidden="false" customHeight="true" outlineLevel="0" collapsed="false">
      <c r="A5410" s="3" t="s">
        <v>10832</v>
      </c>
      <c r="B5410" s="3" t="s">
        <v>25022</v>
      </c>
      <c r="C5410" s="3" t="s">
        <v>10831</v>
      </c>
      <c r="D5410" s="5" t="s">
        <v>25023</v>
      </c>
      <c r="E5410" s="5" t="s">
        <v>12457</v>
      </c>
      <c r="F5410" s="5" t="s">
        <v>12458</v>
      </c>
      <c r="G5410" s="5" t="s">
        <v>12013</v>
      </c>
      <c r="H5410" s="5" t="s">
        <v>12023</v>
      </c>
      <c r="I5410" s="5" t="s">
        <v>20584</v>
      </c>
      <c r="J5410" s="5" t="s">
        <v>12328</v>
      </c>
      <c r="K5410" s="3" t="s">
        <v>12021</v>
      </c>
      <c r="L5410" s="3" t="s">
        <v>12017</v>
      </c>
      <c r="M5410" s="3" t="n">
        <v>4</v>
      </c>
      <c r="N5410" s="20" t="n">
        <v>26.39</v>
      </c>
      <c r="O5410" s="21" t="s">
        <v>12402</v>
      </c>
    </row>
    <row r="5411" customFormat="false" ht="15" hidden="false" customHeight="true" outlineLevel="0" collapsed="false">
      <c r="A5411" s="3" t="s">
        <v>10834</v>
      </c>
      <c r="B5411" s="3" t="s">
        <v>25024</v>
      </c>
      <c r="C5411" s="3" t="s">
        <v>10833</v>
      </c>
      <c r="D5411" s="5" t="s">
        <v>25025</v>
      </c>
      <c r="E5411" s="5" t="s">
        <v>12457</v>
      </c>
      <c r="F5411" s="5" t="s">
        <v>12458</v>
      </c>
      <c r="G5411" s="5" t="s">
        <v>12013</v>
      </c>
      <c r="H5411" s="5" t="s">
        <v>12023</v>
      </c>
      <c r="I5411" s="5" t="s">
        <v>20584</v>
      </c>
      <c r="J5411" s="5" t="s">
        <v>12328</v>
      </c>
      <c r="K5411" s="3" t="s">
        <v>12021</v>
      </c>
      <c r="L5411" s="3" t="s">
        <v>12017</v>
      </c>
      <c r="M5411" s="3" t="n">
        <v>1</v>
      </c>
      <c r="N5411" s="20" t="n">
        <v>20.39</v>
      </c>
      <c r="O5411" s="21" t="s">
        <v>16543</v>
      </c>
    </row>
    <row r="5412" customFormat="false" ht="15" hidden="false" customHeight="true" outlineLevel="0" collapsed="false">
      <c r="A5412" s="3" t="s">
        <v>10836</v>
      </c>
      <c r="B5412" s="3" t="s">
        <v>25026</v>
      </c>
      <c r="C5412" s="3" t="s">
        <v>10835</v>
      </c>
      <c r="D5412" s="5" t="s">
        <v>25027</v>
      </c>
      <c r="E5412" s="5" t="s">
        <v>24904</v>
      </c>
      <c r="F5412" s="5" t="s">
        <v>24905</v>
      </c>
      <c r="G5412" s="5" t="s">
        <v>12013</v>
      </c>
      <c r="H5412" s="5" t="s">
        <v>12023</v>
      </c>
      <c r="I5412" s="5" t="s">
        <v>20584</v>
      </c>
      <c r="J5412" s="5" t="s">
        <v>12512</v>
      </c>
      <c r="K5412" s="3" t="s">
        <v>12017</v>
      </c>
      <c r="L5412" s="3" t="s">
        <v>12017</v>
      </c>
      <c r="M5412" s="3" t="n">
        <v>8</v>
      </c>
      <c r="N5412" s="20" t="n">
        <v>17.99</v>
      </c>
      <c r="O5412" s="21" t="s">
        <v>16478</v>
      </c>
    </row>
    <row r="5413" customFormat="false" ht="15" hidden="false" customHeight="true" outlineLevel="0" collapsed="false">
      <c r="A5413" s="3" t="s">
        <v>10838</v>
      </c>
      <c r="B5413" s="3" t="s">
        <v>25028</v>
      </c>
      <c r="C5413" s="3" t="s">
        <v>10837</v>
      </c>
      <c r="D5413" s="5" t="s">
        <v>25029</v>
      </c>
      <c r="E5413" s="5" t="s">
        <v>24904</v>
      </c>
      <c r="F5413" s="5" t="s">
        <v>24905</v>
      </c>
      <c r="G5413" s="5" t="s">
        <v>12013</v>
      </c>
      <c r="H5413" s="5" t="s">
        <v>12023</v>
      </c>
      <c r="I5413" s="5" t="s">
        <v>25004</v>
      </c>
      <c r="J5413" s="5" t="s">
        <v>12328</v>
      </c>
      <c r="K5413" s="3" t="s">
        <v>12017</v>
      </c>
      <c r="L5413" s="3" t="s">
        <v>12017</v>
      </c>
      <c r="M5413" s="3" t="n">
        <v>24</v>
      </c>
      <c r="N5413" s="20" t="n">
        <v>25.49</v>
      </c>
      <c r="O5413" s="21" t="s">
        <v>12726</v>
      </c>
    </row>
    <row r="5414" customFormat="false" ht="15" hidden="false" customHeight="true" outlineLevel="0" collapsed="false">
      <c r="A5414" s="3" t="s">
        <v>10840</v>
      </c>
      <c r="B5414" s="3" t="s">
        <v>25030</v>
      </c>
      <c r="C5414" s="3" t="s">
        <v>10839</v>
      </c>
      <c r="D5414" s="5" t="s">
        <v>25031</v>
      </c>
      <c r="E5414" s="5" t="s">
        <v>24904</v>
      </c>
      <c r="F5414" s="5" t="s">
        <v>24905</v>
      </c>
      <c r="G5414" s="5" t="s">
        <v>12013</v>
      </c>
      <c r="H5414" s="5" t="s">
        <v>12023</v>
      </c>
      <c r="I5414" s="5" t="s">
        <v>25004</v>
      </c>
      <c r="J5414" s="5" t="s">
        <v>12328</v>
      </c>
      <c r="K5414" s="3" t="s">
        <v>12017</v>
      </c>
      <c r="L5414" s="3" t="s">
        <v>12017</v>
      </c>
      <c r="M5414" s="3" t="n">
        <v>6</v>
      </c>
      <c r="N5414" s="20" t="n">
        <v>22.99</v>
      </c>
      <c r="O5414" s="21" t="s">
        <v>13518</v>
      </c>
    </row>
    <row r="5415" customFormat="false" ht="15" hidden="false" customHeight="true" outlineLevel="0" collapsed="false">
      <c r="A5415" s="3" t="s">
        <v>10842</v>
      </c>
      <c r="B5415" s="3" t="s">
        <v>25032</v>
      </c>
      <c r="C5415" s="3" t="s">
        <v>10841</v>
      </c>
      <c r="D5415" s="5" t="s">
        <v>25033</v>
      </c>
      <c r="E5415" s="5" t="s">
        <v>24877</v>
      </c>
      <c r="F5415" s="5" t="s">
        <v>24878</v>
      </c>
      <c r="G5415" s="5" t="s">
        <v>12013</v>
      </c>
      <c r="H5415" s="5" t="s">
        <v>12023</v>
      </c>
      <c r="I5415" s="5" t="s">
        <v>20584</v>
      </c>
      <c r="J5415" s="5" t="s">
        <v>12328</v>
      </c>
      <c r="K5415" s="3" t="s">
        <v>12017</v>
      </c>
      <c r="L5415" s="3" t="s">
        <v>12017</v>
      </c>
      <c r="M5415" s="3" t="n">
        <v>2</v>
      </c>
      <c r="N5415" s="20" t="n">
        <v>28.29</v>
      </c>
      <c r="O5415" s="21" t="s">
        <v>12046</v>
      </c>
    </row>
    <row r="5416" customFormat="false" ht="15" hidden="false" customHeight="true" outlineLevel="0" collapsed="false">
      <c r="A5416" s="3" t="s">
        <v>10844</v>
      </c>
      <c r="B5416" s="3" t="s">
        <v>25034</v>
      </c>
      <c r="C5416" s="3" t="s">
        <v>10843</v>
      </c>
      <c r="D5416" s="5" t="s">
        <v>25035</v>
      </c>
      <c r="E5416" s="5" t="s">
        <v>12457</v>
      </c>
      <c r="F5416" s="5" t="s">
        <v>12458</v>
      </c>
      <c r="G5416" s="5" t="s">
        <v>12013</v>
      </c>
      <c r="H5416" s="5" t="s">
        <v>12023</v>
      </c>
      <c r="I5416" s="5" t="s">
        <v>20584</v>
      </c>
      <c r="J5416" s="5" t="s">
        <v>12328</v>
      </c>
      <c r="K5416" s="3" t="s">
        <v>12021</v>
      </c>
      <c r="L5416" s="3" t="s">
        <v>12017</v>
      </c>
      <c r="M5416" s="3" t="n">
        <v>1</v>
      </c>
      <c r="N5416" s="20" t="n">
        <v>28.29</v>
      </c>
      <c r="O5416" s="21" t="s">
        <v>13547</v>
      </c>
    </row>
    <row r="5417" customFormat="false" ht="15" hidden="false" customHeight="true" outlineLevel="0" collapsed="false">
      <c r="A5417" s="3" t="s">
        <v>10846</v>
      </c>
      <c r="B5417" s="3" t="s">
        <v>25036</v>
      </c>
      <c r="C5417" s="3" t="s">
        <v>10845</v>
      </c>
      <c r="D5417" s="5" t="s">
        <v>25037</v>
      </c>
      <c r="E5417" s="5" t="s">
        <v>12457</v>
      </c>
      <c r="F5417" s="5" t="s">
        <v>12458</v>
      </c>
      <c r="G5417" s="5" t="s">
        <v>12013</v>
      </c>
      <c r="H5417" s="5" t="s">
        <v>12023</v>
      </c>
      <c r="I5417" s="5" t="s">
        <v>25004</v>
      </c>
      <c r="J5417" s="5" t="s">
        <v>12328</v>
      </c>
      <c r="K5417" s="3" t="s">
        <v>12021</v>
      </c>
      <c r="L5417" s="3" t="s">
        <v>12017</v>
      </c>
      <c r="M5417" s="3" t="n">
        <v>24</v>
      </c>
      <c r="N5417" s="20" t="n">
        <v>22.29</v>
      </c>
      <c r="O5417" s="21" t="s">
        <v>13874</v>
      </c>
    </row>
    <row r="5418" customFormat="false" ht="15" hidden="false" customHeight="true" outlineLevel="0" collapsed="false">
      <c r="A5418" s="3" t="s">
        <v>10848</v>
      </c>
      <c r="B5418" s="3" t="s">
        <v>25038</v>
      </c>
      <c r="C5418" s="3" t="s">
        <v>10847</v>
      </c>
      <c r="D5418" s="5" t="s">
        <v>25039</v>
      </c>
      <c r="E5418" s="5" t="s">
        <v>24877</v>
      </c>
      <c r="F5418" s="5" t="s">
        <v>24878</v>
      </c>
      <c r="G5418" s="5" t="s">
        <v>12013</v>
      </c>
      <c r="H5418" s="5" t="s">
        <v>12023</v>
      </c>
      <c r="I5418" s="5" t="s">
        <v>25004</v>
      </c>
      <c r="J5418" s="5" t="s">
        <v>12512</v>
      </c>
      <c r="K5418" s="3" t="s">
        <v>12017</v>
      </c>
      <c r="L5418" s="3" t="s">
        <v>12017</v>
      </c>
      <c r="M5418" s="3" t="n">
        <v>24</v>
      </c>
      <c r="N5418" s="20" t="n">
        <v>15.39</v>
      </c>
      <c r="O5418" s="21" t="s">
        <v>13233</v>
      </c>
    </row>
    <row r="5419" customFormat="false" ht="15" hidden="false" customHeight="true" outlineLevel="0" collapsed="false">
      <c r="A5419" s="3" t="s">
        <v>10850</v>
      </c>
      <c r="B5419" s="3" t="s">
        <v>25040</v>
      </c>
      <c r="C5419" s="3" t="s">
        <v>10849</v>
      </c>
      <c r="D5419" s="5" t="s">
        <v>25041</v>
      </c>
      <c r="E5419" s="5" t="s">
        <v>24877</v>
      </c>
      <c r="F5419" s="5" t="s">
        <v>24878</v>
      </c>
      <c r="G5419" s="5" t="s">
        <v>12013</v>
      </c>
      <c r="H5419" s="5" t="s">
        <v>12023</v>
      </c>
      <c r="I5419" s="5" t="s">
        <v>25004</v>
      </c>
      <c r="J5419" s="5" t="s">
        <v>12328</v>
      </c>
      <c r="K5419" s="3" t="s">
        <v>12017</v>
      </c>
      <c r="L5419" s="3" t="s">
        <v>12017</v>
      </c>
      <c r="M5419" s="3" t="n">
        <v>2</v>
      </c>
      <c r="N5419" s="20" t="n">
        <v>16.79</v>
      </c>
      <c r="O5419" s="21" t="s">
        <v>19328</v>
      </c>
    </row>
    <row r="5420" customFormat="false" ht="15" hidden="false" customHeight="true" outlineLevel="0" collapsed="false">
      <c r="A5420" s="3" t="s">
        <v>10852</v>
      </c>
      <c r="B5420" s="3" t="s">
        <v>25042</v>
      </c>
      <c r="C5420" s="3" t="s">
        <v>10851</v>
      </c>
      <c r="D5420" s="5" t="s">
        <v>25043</v>
      </c>
      <c r="E5420" s="5" t="s">
        <v>24904</v>
      </c>
      <c r="F5420" s="5" t="s">
        <v>24905</v>
      </c>
      <c r="G5420" s="5" t="s">
        <v>12013</v>
      </c>
      <c r="H5420" s="5" t="s">
        <v>12023</v>
      </c>
      <c r="I5420" s="5" t="s">
        <v>25004</v>
      </c>
      <c r="J5420" s="5" t="s">
        <v>12328</v>
      </c>
      <c r="K5420" s="3" t="s">
        <v>12017</v>
      </c>
      <c r="L5420" s="3" t="s">
        <v>12017</v>
      </c>
      <c r="M5420" s="3" t="n">
        <v>6</v>
      </c>
      <c r="N5420" s="20" t="n">
        <v>25.39</v>
      </c>
      <c r="O5420" s="21" t="s">
        <v>13814</v>
      </c>
    </row>
    <row r="5421" customFormat="false" ht="15" hidden="false" customHeight="true" outlineLevel="0" collapsed="false">
      <c r="A5421" s="3" t="s">
        <v>10854</v>
      </c>
      <c r="B5421" s="3" t="s">
        <v>25044</v>
      </c>
      <c r="C5421" s="3" t="s">
        <v>10853</v>
      </c>
      <c r="D5421" s="5" t="s">
        <v>25045</v>
      </c>
      <c r="E5421" s="5" t="s">
        <v>24877</v>
      </c>
      <c r="F5421" s="5" t="s">
        <v>24878</v>
      </c>
      <c r="G5421" s="5" t="s">
        <v>12013</v>
      </c>
      <c r="H5421" s="5" t="s">
        <v>12023</v>
      </c>
      <c r="I5421" s="5" t="s">
        <v>20584</v>
      </c>
      <c r="J5421" s="5" t="s">
        <v>12328</v>
      </c>
      <c r="K5421" s="3" t="s">
        <v>12017</v>
      </c>
      <c r="L5421" s="3" t="s">
        <v>12017</v>
      </c>
      <c r="M5421" s="3" t="n">
        <v>2</v>
      </c>
      <c r="N5421" s="20" t="n">
        <v>17.49</v>
      </c>
      <c r="O5421" s="21" t="s">
        <v>22752</v>
      </c>
    </row>
    <row r="5422" customFormat="false" ht="15" hidden="false" customHeight="true" outlineLevel="0" collapsed="false">
      <c r="A5422" s="3" t="s">
        <v>10856</v>
      </c>
      <c r="B5422" s="3" t="s">
        <v>25046</v>
      </c>
      <c r="C5422" s="3" t="s">
        <v>10855</v>
      </c>
      <c r="D5422" s="5" t="s">
        <v>25047</v>
      </c>
      <c r="E5422" s="5" t="s">
        <v>25048</v>
      </c>
      <c r="F5422" s="5" t="s">
        <v>25049</v>
      </c>
      <c r="G5422" s="5" t="s">
        <v>12242</v>
      </c>
      <c r="H5422" s="5" t="s">
        <v>12247</v>
      </c>
      <c r="I5422" s="5" t="s">
        <v>25050</v>
      </c>
      <c r="J5422" s="5" t="s">
        <v>12328</v>
      </c>
      <c r="K5422" s="3" t="s">
        <v>12017</v>
      </c>
      <c r="L5422" s="3" t="s">
        <v>12017</v>
      </c>
      <c r="M5422" s="3" t="n">
        <v>24</v>
      </c>
      <c r="N5422" s="20" t="n">
        <v>6.79</v>
      </c>
      <c r="O5422" s="21" t="s">
        <v>17812</v>
      </c>
    </row>
    <row r="5423" customFormat="false" ht="15" hidden="false" customHeight="true" outlineLevel="0" collapsed="false">
      <c r="A5423" s="3" t="s">
        <v>10858</v>
      </c>
      <c r="B5423" s="3" t="s">
        <v>25051</v>
      </c>
      <c r="C5423" s="3" t="s">
        <v>10857</v>
      </c>
      <c r="D5423" s="5" t="s">
        <v>25052</v>
      </c>
      <c r="E5423" s="5" t="s">
        <v>12457</v>
      </c>
      <c r="F5423" s="5" t="s">
        <v>12458</v>
      </c>
      <c r="G5423" s="5" t="s">
        <v>12242</v>
      </c>
      <c r="H5423" s="5" t="s">
        <v>12247</v>
      </c>
      <c r="I5423" s="5" t="s">
        <v>16756</v>
      </c>
      <c r="J5423" s="5" t="s">
        <v>12328</v>
      </c>
      <c r="K5423" s="3" t="s">
        <v>12021</v>
      </c>
      <c r="L5423" s="3" t="s">
        <v>12017</v>
      </c>
      <c r="M5423" s="3" t="n">
        <v>6</v>
      </c>
      <c r="N5423" s="20" t="n">
        <v>9.99</v>
      </c>
      <c r="O5423" s="21" t="s">
        <v>20626</v>
      </c>
    </row>
    <row r="5424" customFormat="false" ht="15" hidden="false" customHeight="true" outlineLevel="0" collapsed="false">
      <c r="A5424" s="3" t="s">
        <v>10860</v>
      </c>
      <c r="B5424" s="3" t="s">
        <v>25053</v>
      </c>
      <c r="C5424" s="3" t="s">
        <v>10859</v>
      </c>
      <c r="D5424" s="5" t="s">
        <v>25054</v>
      </c>
      <c r="E5424" s="5" t="s">
        <v>25048</v>
      </c>
      <c r="F5424" s="5" t="s">
        <v>25049</v>
      </c>
      <c r="G5424" s="5" t="s">
        <v>12242</v>
      </c>
      <c r="H5424" s="5" t="s">
        <v>12247</v>
      </c>
      <c r="I5424" s="5" t="s">
        <v>25050</v>
      </c>
      <c r="J5424" s="5" t="s">
        <v>12328</v>
      </c>
      <c r="K5424" s="3" t="s">
        <v>12017</v>
      </c>
      <c r="L5424" s="3" t="s">
        <v>12017</v>
      </c>
      <c r="M5424" s="3" t="n">
        <v>6</v>
      </c>
      <c r="N5424" s="20" t="n">
        <v>26.29</v>
      </c>
      <c r="O5424" s="21" t="s">
        <v>25055</v>
      </c>
    </row>
    <row r="5425" customFormat="false" ht="15" hidden="false" customHeight="true" outlineLevel="0" collapsed="false">
      <c r="A5425" s="3" t="s">
        <v>10862</v>
      </c>
      <c r="B5425" s="3" t="s">
        <v>25056</v>
      </c>
      <c r="C5425" s="3" t="s">
        <v>10861</v>
      </c>
      <c r="D5425" s="5" t="s">
        <v>25057</v>
      </c>
      <c r="E5425" s="5" t="s">
        <v>12457</v>
      </c>
      <c r="F5425" s="5" t="s">
        <v>12458</v>
      </c>
      <c r="G5425" s="5" t="s">
        <v>12242</v>
      </c>
      <c r="H5425" s="5" t="s">
        <v>12247</v>
      </c>
      <c r="I5425" s="5" t="s">
        <v>25058</v>
      </c>
      <c r="J5425" s="5" t="s">
        <v>12512</v>
      </c>
      <c r="K5425" s="3" t="s">
        <v>12021</v>
      </c>
      <c r="L5425" s="3" t="s">
        <v>12017</v>
      </c>
      <c r="M5425" s="3" t="n">
        <v>1</v>
      </c>
      <c r="N5425" s="20" t="n">
        <v>3.49</v>
      </c>
      <c r="O5425" s="21" t="s">
        <v>15856</v>
      </c>
    </row>
    <row r="5426" customFormat="false" ht="15" hidden="false" customHeight="true" outlineLevel="0" collapsed="false">
      <c r="A5426" s="3" t="s">
        <v>10864</v>
      </c>
      <c r="B5426" s="3" t="s">
        <v>25059</v>
      </c>
      <c r="C5426" s="3" t="s">
        <v>10863</v>
      </c>
      <c r="D5426" s="5" t="s">
        <v>25060</v>
      </c>
      <c r="E5426" s="5" t="s">
        <v>25061</v>
      </c>
      <c r="F5426" s="5" t="s">
        <v>25062</v>
      </c>
      <c r="G5426" s="5" t="s">
        <v>12242</v>
      </c>
      <c r="H5426" s="5" t="s">
        <v>12247</v>
      </c>
      <c r="I5426" s="5" t="s">
        <v>25058</v>
      </c>
      <c r="J5426" s="5" t="s">
        <v>12328</v>
      </c>
      <c r="K5426" s="3" t="s">
        <v>12017</v>
      </c>
      <c r="L5426" s="3" t="s">
        <v>12017</v>
      </c>
      <c r="M5426" s="3" t="n">
        <v>8</v>
      </c>
      <c r="N5426" s="20" t="n">
        <v>31.49</v>
      </c>
      <c r="O5426" s="21" t="s">
        <v>15978</v>
      </c>
    </row>
    <row r="5427" customFormat="false" ht="15" hidden="false" customHeight="true" outlineLevel="0" collapsed="false">
      <c r="A5427" s="3" t="s">
        <v>10866</v>
      </c>
      <c r="B5427" s="3" t="s">
        <v>25063</v>
      </c>
      <c r="C5427" s="3" t="s">
        <v>10865</v>
      </c>
      <c r="D5427" s="5" t="s">
        <v>25064</v>
      </c>
      <c r="E5427" s="5" t="s">
        <v>25061</v>
      </c>
      <c r="F5427" s="5" t="s">
        <v>25062</v>
      </c>
      <c r="G5427" s="5" t="s">
        <v>12242</v>
      </c>
      <c r="H5427" s="5" t="s">
        <v>12247</v>
      </c>
      <c r="I5427" s="5" t="s">
        <v>25058</v>
      </c>
      <c r="J5427" s="5" t="s">
        <v>12328</v>
      </c>
      <c r="K5427" s="3" t="s">
        <v>12017</v>
      </c>
      <c r="L5427" s="3" t="s">
        <v>12017</v>
      </c>
      <c r="M5427" s="3" t="n">
        <v>4</v>
      </c>
      <c r="N5427" s="20" t="n">
        <v>11.29</v>
      </c>
      <c r="O5427" s="21" t="s">
        <v>23668</v>
      </c>
    </row>
    <row r="5428" customFormat="false" ht="15" hidden="false" customHeight="true" outlineLevel="0" collapsed="false">
      <c r="A5428" s="3" t="s">
        <v>10868</v>
      </c>
      <c r="B5428" s="3" t="s">
        <v>25065</v>
      </c>
      <c r="C5428" s="3" t="s">
        <v>10867</v>
      </c>
      <c r="D5428" s="5" t="s">
        <v>25066</v>
      </c>
      <c r="E5428" s="5" t="s">
        <v>25048</v>
      </c>
      <c r="F5428" s="5" t="s">
        <v>25049</v>
      </c>
      <c r="G5428" s="5" t="s">
        <v>12242</v>
      </c>
      <c r="H5428" s="5" t="s">
        <v>12247</v>
      </c>
      <c r="I5428" s="5" t="s">
        <v>25050</v>
      </c>
      <c r="J5428" s="5" t="s">
        <v>12328</v>
      </c>
      <c r="K5428" s="3" t="s">
        <v>12017</v>
      </c>
      <c r="L5428" s="3" t="s">
        <v>12017</v>
      </c>
      <c r="M5428" s="3" t="n">
        <v>12</v>
      </c>
      <c r="N5428" s="20" t="n">
        <v>16.79</v>
      </c>
      <c r="O5428" s="21" t="s">
        <v>17481</v>
      </c>
    </row>
    <row r="5429" customFormat="false" ht="15" hidden="false" customHeight="true" outlineLevel="0" collapsed="false">
      <c r="A5429" s="3" t="s">
        <v>10870</v>
      </c>
      <c r="B5429" s="3" t="s">
        <v>25067</v>
      </c>
      <c r="C5429" s="3" t="s">
        <v>10869</v>
      </c>
      <c r="D5429" s="5" t="s">
        <v>25068</v>
      </c>
      <c r="E5429" s="5" t="s">
        <v>12457</v>
      </c>
      <c r="F5429" s="5" t="s">
        <v>12458</v>
      </c>
      <c r="G5429" s="5" t="s">
        <v>12242</v>
      </c>
      <c r="H5429" s="5" t="s">
        <v>12247</v>
      </c>
      <c r="I5429" s="5" t="s">
        <v>25058</v>
      </c>
      <c r="J5429" s="5" t="s">
        <v>12328</v>
      </c>
      <c r="K5429" s="3" t="s">
        <v>12021</v>
      </c>
      <c r="L5429" s="3" t="s">
        <v>12017</v>
      </c>
      <c r="M5429" s="3" t="n">
        <v>2</v>
      </c>
      <c r="N5429" s="20" t="n">
        <v>31.99</v>
      </c>
      <c r="O5429" s="21" t="s">
        <v>13676</v>
      </c>
    </row>
    <row r="5430" customFormat="false" ht="15" hidden="false" customHeight="true" outlineLevel="0" collapsed="false">
      <c r="A5430" s="3" t="s">
        <v>10872</v>
      </c>
      <c r="B5430" s="3" t="s">
        <v>25069</v>
      </c>
      <c r="C5430" s="3" t="s">
        <v>10871</v>
      </c>
      <c r="D5430" s="5" t="s">
        <v>25070</v>
      </c>
      <c r="E5430" s="5" t="s">
        <v>12457</v>
      </c>
      <c r="F5430" s="5" t="s">
        <v>12458</v>
      </c>
      <c r="G5430" s="5" t="s">
        <v>12242</v>
      </c>
      <c r="H5430" s="5" t="s">
        <v>12247</v>
      </c>
      <c r="I5430" s="5" t="s">
        <v>16756</v>
      </c>
      <c r="J5430" s="5" t="s">
        <v>12328</v>
      </c>
      <c r="K5430" s="3" t="s">
        <v>12021</v>
      </c>
      <c r="L5430" s="3" t="s">
        <v>12017</v>
      </c>
      <c r="M5430" s="3" t="n">
        <v>8</v>
      </c>
      <c r="N5430" s="20" t="n">
        <v>4.29</v>
      </c>
      <c r="O5430" s="21" t="s">
        <v>25071</v>
      </c>
    </row>
    <row r="5431" customFormat="false" ht="15" hidden="false" customHeight="true" outlineLevel="0" collapsed="false">
      <c r="A5431" s="3" t="s">
        <v>10874</v>
      </c>
      <c r="B5431" s="3" t="s">
        <v>25072</v>
      </c>
      <c r="C5431" s="3" t="s">
        <v>10873</v>
      </c>
      <c r="D5431" s="5" t="s">
        <v>25073</v>
      </c>
      <c r="E5431" s="5" t="s">
        <v>12457</v>
      </c>
      <c r="F5431" s="5" t="s">
        <v>12458</v>
      </c>
      <c r="G5431" s="5" t="s">
        <v>12242</v>
      </c>
      <c r="H5431" s="5" t="s">
        <v>12247</v>
      </c>
      <c r="I5431" s="5" t="s">
        <v>25050</v>
      </c>
      <c r="J5431" s="5" t="s">
        <v>12328</v>
      </c>
      <c r="K5431" s="3" t="s">
        <v>12021</v>
      </c>
      <c r="L5431" s="3" t="s">
        <v>12017</v>
      </c>
      <c r="M5431" s="3" t="n">
        <v>4</v>
      </c>
      <c r="N5431" s="20" t="n">
        <v>22.39</v>
      </c>
      <c r="O5431" s="21" t="s">
        <v>20321</v>
      </c>
    </row>
    <row r="5432" customFormat="false" ht="15" hidden="false" customHeight="true" outlineLevel="0" collapsed="false">
      <c r="A5432" s="3" t="s">
        <v>10876</v>
      </c>
      <c r="B5432" s="3" t="s">
        <v>25074</v>
      </c>
      <c r="C5432" s="3" t="s">
        <v>10875</v>
      </c>
      <c r="D5432" s="5" t="s">
        <v>25075</v>
      </c>
      <c r="E5432" s="5" t="s">
        <v>12457</v>
      </c>
      <c r="F5432" s="5" t="s">
        <v>12458</v>
      </c>
      <c r="G5432" s="5" t="s">
        <v>12242</v>
      </c>
      <c r="H5432" s="5" t="s">
        <v>12247</v>
      </c>
      <c r="I5432" s="5" t="s">
        <v>25058</v>
      </c>
      <c r="J5432" s="5" t="s">
        <v>12328</v>
      </c>
      <c r="K5432" s="3" t="s">
        <v>12021</v>
      </c>
      <c r="L5432" s="3" t="s">
        <v>12017</v>
      </c>
      <c r="M5432" s="3" t="n">
        <v>4</v>
      </c>
      <c r="N5432" s="20" t="n">
        <v>19.49</v>
      </c>
      <c r="O5432" s="21" t="s">
        <v>22567</v>
      </c>
    </row>
    <row r="5433" customFormat="false" ht="15" hidden="false" customHeight="true" outlineLevel="0" collapsed="false">
      <c r="A5433" s="3" t="s">
        <v>10878</v>
      </c>
      <c r="B5433" s="3" t="s">
        <v>25076</v>
      </c>
      <c r="C5433" s="3" t="s">
        <v>10877</v>
      </c>
      <c r="D5433" s="5" t="s">
        <v>25077</v>
      </c>
      <c r="E5433" s="5" t="s">
        <v>25048</v>
      </c>
      <c r="F5433" s="5" t="s">
        <v>25049</v>
      </c>
      <c r="G5433" s="5" t="s">
        <v>12242</v>
      </c>
      <c r="H5433" s="5" t="s">
        <v>12247</v>
      </c>
      <c r="I5433" s="5" t="s">
        <v>25050</v>
      </c>
      <c r="J5433" s="5" t="s">
        <v>12328</v>
      </c>
      <c r="K5433" s="3" t="s">
        <v>12017</v>
      </c>
      <c r="L5433" s="3" t="s">
        <v>12017</v>
      </c>
      <c r="M5433" s="3" t="n">
        <v>2</v>
      </c>
      <c r="N5433" s="20" t="n">
        <v>3.79</v>
      </c>
      <c r="O5433" s="21" t="s">
        <v>13387</v>
      </c>
    </row>
    <row r="5434" customFormat="false" ht="15" hidden="false" customHeight="true" outlineLevel="0" collapsed="false">
      <c r="A5434" s="3" t="s">
        <v>10880</v>
      </c>
      <c r="B5434" s="3" t="s">
        <v>25078</v>
      </c>
      <c r="C5434" s="3" t="s">
        <v>10879</v>
      </c>
      <c r="D5434" s="5" t="s">
        <v>25079</v>
      </c>
      <c r="E5434" s="5" t="s">
        <v>25048</v>
      </c>
      <c r="F5434" s="5" t="s">
        <v>25049</v>
      </c>
      <c r="G5434" s="5" t="s">
        <v>12242</v>
      </c>
      <c r="H5434" s="5" t="s">
        <v>12247</v>
      </c>
      <c r="I5434" s="5" t="s">
        <v>25058</v>
      </c>
      <c r="J5434" s="5" t="s">
        <v>12328</v>
      </c>
      <c r="K5434" s="3" t="s">
        <v>12017</v>
      </c>
      <c r="L5434" s="3" t="s">
        <v>12017</v>
      </c>
      <c r="M5434" s="3" t="n">
        <v>8</v>
      </c>
      <c r="N5434" s="20" t="n">
        <v>16.49</v>
      </c>
      <c r="O5434" s="21" t="s">
        <v>12630</v>
      </c>
    </row>
    <row r="5435" customFormat="false" ht="15" hidden="false" customHeight="true" outlineLevel="0" collapsed="false">
      <c r="A5435" s="3" t="s">
        <v>10882</v>
      </c>
      <c r="B5435" s="3" t="s">
        <v>25080</v>
      </c>
      <c r="C5435" s="3" t="s">
        <v>10881</v>
      </c>
      <c r="D5435" s="5" t="s">
        <v>25081</v>
      </c>
      <c r="E5435" s="5" t="s">
        <v>12457</v>
      </c>
      <c r="F5435" s="5" t="s">
        <v>12458</v>
      </c>
      <c r="G5435" s="5" t="s">
        <v>12242</v>
      </c>
      <c r="H5435" s="5" t="s">
        <v>12247</v>
      </c>
      <c r="I5435" s="5" t="s">
        <v>16756</v>
      </c>
      <c r="J5435" s="5" t="s">
        <v>12512</v>
      </c>
      <c r="K5435" s="3" t="s">
        <v>12021</v>
      </c>
      <c r="L5435" s="3" t="s">
        <v>12017</v>
      </c>
      <c r="M5435" s="3" t="n">
        <v>4</v>
      </c>
      <c r="N5435" s="20" t="n">
        <v>29.49</v>
      </c>
      <c r="O5435" s="21" t="s">
        <v>14872</v>
      </c>
    </row>
    <row r="5436" customFormat="false" ht="15" hidden="false" customHeight="true" outlineLevel="0" collapsed="false">
      <c r="A5436" s="3" t="s">
        <v>10884</v>
      </c>
      <c r="B5436" s="3" t="s">
        <v>25082</v>
      </c>
      <c r="C5436" s="3" t="s">
        <v>10883</v>
      </c>
      <c r="D5436" s="5" t="s">
        <v>25083</v>
      </c>
      <c r="E5436" s="5" t="s">
        <v>25061</v>
      </c>
      <c r="F5436" s="5" t="s">
        <v>25062</v>
      </c>
      <c r="G5436" s="5" t="s">
        <v>12242</v>
      </c>
      <c r="H5436" s="5" t="s">
        <v>12247</v>
      </c>
      <c r="I5436" s="5" t="s">
        <v>25058</v>
      </c>
      <c r="J5436" s="5" t="s">
        <v>12328</v>
      </c>
      <c r="K5436" s="3" t="s">
        <v>12017</v>
      </c>
      <c r="L5436" s="3" t="s">
        <v>12017</v>
      </c>
      <c r="M5436" s="3" t="n">
        <v>1</v>
      </c>
      <c r="N5436" s="20" t="n">
        <v>33.39</v>
      </c>
      <c r="O5436" s="21" t="s">
        <v>17219</v>
      </c>
    </row>
    <row r="5437" customFormat="false" ht="15" hidden="false" customHeight="true" outlineLevel="0" collapsed="false">
      <c r="A5437" s="3" t="s">
        <v>10886</v>
      </c>
      <c r="B5437" s="3" t="s">
        <v>25084</v>
      </c>
      <c r="C5437" s="3" t="s">
        <v>10885</v>
      </c>
      <c r="D5437" s="5" t="s">
        <v>25085</v>
      </c>
      <c r="E5437" s="5" t="s">
        <v>25061</v>
      </c>
      <c r="F5437" s="5" t="s">
        <v>25062</v>
      </c>
      <c r="G5437" s="5" t="s">
        <v>12242</v>
      </c>
      <c r="H5437" s="5" t="s">
        <v>12247</v>
      </c>
      <c r="I5437" s="5" t="s">
        <v>25050</v>
      </c>
      <c r="J5437" s="5" t="s">
        <v>12328</v>
      </c>
      <c r="K5437" s="3" t="s">
        <v>12017</v>
      </c>
      <c r="L5437" s="3" t="s">
        <v>12017</v>
      </c>
      <c r="M5437" s="3" t="n">
        <v>2</v>
      </c>
      <c r="N5437" s="20" t="n">
        <v>7.99</v>
      </c>
      <c r="O5437" s="21" t="s">
        <v>16511</v>
      </c>
    </row>
    <row r="5438" customFormat="false" ht="15" hidden="false" customHeight="true" outlineLevel="0" collapsed="false">
      <c r="A5438" s="3" t="s">
        <v>10888</v>
      </c>
      <c r="B5438" s="3" t="s">
        <v>25086</v>
      </c>
      <c r="C5438" s="3" t="s">
        <v>10887</v>
      </c>
      <c r="D5438" s="5" t="s">
        <v>25087</v>
      </c>
      <c r="E5438" s="5" t="s">
        <v>12457</v>
      </c>
      <c r="F5438" s="5" t="s">
        <v>12458</v>
      </c>
      <c r="G5438" s="5" t="s">
        <v>12242</v>
      </c>
      <c r="H5438" s="5" t="s">
        <v>12247</v>
      </c>
      <c r="I5438" s="5" t="s">
        <v>25058</v>
      </c>
      <c r="J5438" s="5" t="s">
        <v>12328</v>
      </c>
      <c r="K5438" s="3" t="s">
        <v>12021</v>
      </c>
      <c r="L5438" s="3" t="s">
        <v>12017</v>
      </c>
      <c r="M5438" s="3" t="n">
        <v>2</v>
      </c>
      <c r="N5438" s="20" t="n">
        <v>5.39</v>
      </c>
      <c r="O5438" s="21" t="s">
        <v>12269</v>
      </c>
    </row>
    <row r="5439" customFormat="false" ht="15" hidden="false" customHeight="true" outlineLevel="0" collapsed="false">
      <c r="A5439" s="3" t="s">
        <v>10890</v>
      </c>
      <c r="B5439" s="3" t="s">
        <v>25088</v>
      </c>
      <c r="C5439" s="3" t="s">
        <v>10889</v>
      </c>
      <c r="D5439" s="5" t="s">
        <v>25089</v>
      </c>
      <c r="E5439" s="5" t="s">
        <v>25048</v>
      </c>
      <c r="F5439" s="5" t="s">
        <v>25049</v>
      </c>
      <c r="G5439" s="5" t="s">
        <v>12242</v>
      </c>
      <c r="H5439" s="5" t="s">
        <v>12247</v>
      </c>
      <c r="I5439" s="5" t="s">
        <v>16756</v>
      </c>
      <c r="J5439" s="5" t="s">
        <v>12328</v>
      </c>
      <c r="K5439" s="3" t="s">
        <v>12017</v>
      </c>
      <c r="L5439" s="3" t="s">
        <v>12017</v>
      </c>
      <c r="M5439" s="3" t="n">
        <v>8</v>
      </c>
      <c r="N5439" s="20" t="n">
        <v>23.79</v>
      </c>
      <c r="O5439" s="21" t="s">
        <v>15478</v>
      </c>
    </row>
    <row r="5440" customFormat="false" ht="15" hidden="false" customHeight="true" outlineLevel="0" collapsed="false">
      <c r="A5440" s="3" t="s">
        <v>10892</v>
      </c>
      <c r="B5440" s="3" t="s">
        <v>25090</v>
      </c>
      <c r="C5440" s="3" t="s">
        <v>10891</v>
      </c>
      <c r="D5440" s="5" t="s">
        <v>25091</v>
      </c>
      <c r="E5440" s="5" t="s">
        <v>12457</v>
      </c>
      <c r="F5440" s="5" t="s">
        <v>12458</v>
      </c>
      <c r="G5440" s="5" t="s">
        <v>12242</v>
      </c>
      <c r="H5440" s="5" t="s">
        <v>12247</v>
      </c>
      <c r="I5440" s="5" t="s">
        <v>25058</v>
      </c>
      <c r="J5440" s="5" t="s">
        <v>12328</v>
      </c>
      <c r="K5440" s="3" t="s">
        <v>12021</v>
      </c>
      <c r="L5440" s="3" t="s">
        <v>12017</v>
      </c>
      <c r="M5440" s="3" t="n">
        <v>12</v>
      </c>
      <c r="N5440" s="20" t="n">
        <v>23.79</v>
      </c>
      <c r="O5440" s="21" t="s">
        <v>15636</v>
      </c>
    </row>
    <row r="5441" customFormat="false" ht="15" hidden="false" customHeight="true" outlineLevel="0" collapsed="false">
      <c r="A5441" s="3" t="s">
        <v>10894</v>
      </c>
      <c r="B5441" s="3" t="s">
        <v>25092</v>
      </c>
      <c r="C5441" s="3" t="s">
        <v>10893</v>
      </c>
      <c r="D5441" s="5" t="s">
        <v>25093</v>
      </c>
      <c r="E5441" s="5" t="s">
        <v>25048</v>
      </c>
      <c r="F5441" s="5" t="s">
        <v>25049</v>
      </c>
      <c r="G5441" s="5" t="s">
        <v>12242</v>
      </c>
      <c r="H5441" s="5" t="s">
        <v>12247</v>
      </c>
      <c r="I5441" s="5" t="s">
        <v>25058</v>
      </c>
      <c r="J5441" s="5" t="s">
        <v>12328</v>
      </c>
      <c r="K5441" s="3" t="s">
        <v>12017</v>
      </c>
      <c r="L5441" s="3" t="s">
        <v>12017</v>
      </c>
      <c r="M5441" s="3" t="n">
        <v>24</v>
      </c>
      <c r="N5441" s="20" t="n">
        <v>17.79</v>
      </c>
      <c r="O5441" s="21" t="s">
        <v>25094</v>
      </c>
    </row>
    <row r="5442" customFormat="false" ht="15" hidden="false" customHeight="true" outlineLevel="0" collapsed="false">
      <c r="A5442" s="3" t="s">
        <v>10896</v>
      </c>
      <c r="B5442" s="3" t="s">
        <v>25095</v>
      </c>
      <c r="C5442" s="3" t="s">
        <v>10895</v>
      </c>
      <c r="D5442" s="5" t="s">
        <v>25096</v>
      </c>
      <c r="E5442" s="5" t="s">
        <v>25061</v>
      </c>
      <c r="F5442" s="5" t="s">
        <v>25062</v>
      </c>
      <c r="G5442" s="5" t="s">
        <v>12242</v>
      </c>
      <c r="H5442" s="5" t="s">
        <v>12247</v>
      </c>
      <c r="I5442" s="5" t="s">
        <v>16756</v>
      </c>
      <c r="J5442" s="5" t="s">
        <v>12328</v>
      </c>
      <c r="K5442" s="3" t="s">
        <v>12017</v>
      </c>
      <c r="L5442" s="3" t="s">
        <v>12017</v>
      </c>
      <c r="M5442" s="3" t="n">
        <v>8</v>
      </c>
      <c r="N5442" s="20" t="n">
        <v>6.49</v>
      </c>
      <c r="O5442" s="21" t="s">
        <v>14989</v>
      </c>
    </row>
    <row r="5443" customFormat="false" ht="15" hidden="false" customHeight="true" outlineLevel="0" collapsed="false">
      <c r="A5443" s="3" t="s">
        <v>10898</v>
      </c>
      <c r="B5443" s="3" t="s">
        <v>25097</v>
      </c>
      <c r="C5443" s="3" t="s">
        <v>10897</v>
      </c>
      <c r="D5443" s="5" t="s">
        <v>25098</v>
      </c>
      <c r="E5443" s="5" t="s">
        <v>25048</v>
      </c>
      <c r="F5443" s="5" t="s">
        <v>25049</v>
      </c>
      <c r="G5443" s="5" t="s">
        <v>12242</v>
      </c>
      <c r="H5443" s="5" t="s">
        <v>12247</v>
      </c>
      <c r="I5443" s="5" t="s">
        <v>16756</v>
      </c>
      <c r="J5443" s="5" t="s">
        <v>12328</v>
      </c>
      <c r="K5443" s="3" t="s">
        <v>12017</v>
      </c>
      <c r="L5443" s="3" t="s">
        <v>12017</v>
      </c>
      <c r="M5443" s="3" t="n">
        <v>1</v>
      </c>
      <c r="N5443" s="20" t="n">
        <v>12.49</v>
      </c>
      <c r="O5443" s="21" t="s">
        <v>13083</v>
      </c>
    </row>
    <row r="5444" customFormat="false" ht="15" hidden="false" customHeight="true" outlineLevel="0" collapsed="false">
      <c r="A5444" s="3" t="s">
        <v>10900</v>
      </c>
      <c r="B5444" s="3" t="s">
        <v>25099</v>
      </c>
      <c r="C5444" s="3" t="s">
        <v>10899</v>
      </c>
      <c r="D5444" s="5" t="s">
        <v>25100</v>
      </c>
      <c r="E5444" s="5" t="s">
        <v>25048</v>
      </c>
      <c r="F5444" s="5" t="s">
        <v>25049</v>
      </c>
      <c r="G5444" s="5" t="s">
        <v>12242</v>
      </c>
      <c r="H5444" s="5" t="s">
        <v>12247</v>
      </c>
      <c r="I5444" s="5" t="s">
        <v>25058</v>
      </c>
      <c r="J5444" s="5" t="s">
        <v>12328</v>
      </c>
      <c r="K5444" s="3" t="s">
        <v>12017</v>
      </c>
      <c r="L5444" s="3" t="s">
        <v>12017</v>
      </c>
      <c r="M5444" s="3" t="n">
        <v>2</v>
      </c>
      <c r="N5444" s="20" t="n">
        <v>31.29</v>
      </c>
      <c r="O5444" s="21" t="s">
        <v>20263</v>
      </c>
    </row>
    <row r="5445" customFormat="false" ht="15" hidden="false" customHeight="true" outlineLevel="0" collapsed="false">
      <c r="A5445" s="3" t="s">
        <v>10902</v>
      </c>
      <c r="B5445" s="3" t="s">
        <v>25101</v>
      </c>
      <c r="C5445" s="3" t="s">
        <v>10901</v>
      </c>
      <c r="D5445" s="5" t="s">
        <v>25102</v>
      </c>
      <c r="E5445" s="5" t="s">
        <v>25061</v>
      </c>
      <c r="F5445" s="5" t="s">
        <v>25062</v>
      </c>
      <c r="G5445" s="5" t="s">
        <v>12242</v>
      </c>
      <c r="H5445" s="5" t="s">
        <v>12247</v>
      </c>
      <c r="I5445" s="5" t="s">
        <v>25058</v>
      </c>
      <c r="J5445" s="5" t="s">
        <v>12328</v>
      </c>
      <c r="K5445" s="3" t="s">
        <v>12017</v>
      </c>
      <c r="L5445" s="3" t="s">
        <v>12017</v>
      </c>
      <c r="M5445" s="3" t="n">
        <v>4</v>
      </c>
      <c r="N5445" s="20" t="n">
        <v>31.79</v>
      </c>
      <c r="O5445" s="21" t="s">
        <v>13790</v>
      </c>
    </row>
    <row r="5446" customFormat="false" ht="15" hidden="false" customHeight="true" outlineLevel="0" collapsed="false">
      <c r="A5446" s="3" t="s">
        <v>10904</v>
      </c>
      <c r="B5446" s="3" t="s">
        <v>25103</v>
      </c>
      <c r="C5446" s="3" t="s">
        <v>10903</v>
      </c>
      <c r="D5446" s="5" t="s">
        <v>25104</v>
      </c>
      <c r="E5446" s="5" t="s">
        <v>25061</v>
      </c>
      <c r="F5446" s="5" t="s">
        <v>25062</v>
      </c>
      <c r="G5446" s="5" t="s">
        <v>12242</v>
      </c>
      <c r="H5446" s="5" t="s">
        <v>12247</v>
      </c>
      <c r="I5446" s="5" t="s">
        <v>16756</v>
      </c>
      <c r="J5446" s="5" t="s">
        <v>12328</v>
      </c>
      <c r="K5446" s="3" t="s">
        <v>12017</v>
      </c>
      <c r="L5446" s="3" t="s">
        <v>12017</v>
      </c>
      <c r="M5446" s="3" t="n">
        <v>8</v>
      </c>
      <c r="N5446" s="20" t="n">
        <v>26.99</v>
      </c>
      <c r="O5446" s="21" t="s">
        <v>14251</v>
      </c>
    </row>
    <row r="5447" customFormat="false" ht="15" hidden="false" customHeight="true" outlineLevel="0" collapsed="false">
      <c r="A5447" s="3" t="s">
        <v>10906</v>
      </c>
      <c r="B5447" s="3" t="s">
        <v>25105</v>
      </c>
      <c r="C5447" s="3" t="s">
        <v>10905</v>
      </c>
      <c r="D5447" s="5" t="s">
        <v>25106</v>
      </c>
      <c r="E5447" s="5" t="s">
        <v>25061</v>
      </c>
      <c r="F5447" s="5" t="s">
        <v>25062</v>
      </c>
      <c r="G5447" s="5" t="s">
        <v>12242</v>
      </c>
      <c r="H5447" s="5" t="s">
        <v>12247</v>
      </c>
      <c r="I5447" s="5" t="s">
        <v>25050</v>
      </c>
      <c r="J5447" s="5" t="s">
        <v>12328</v>
      </c>
      <c r="K5447" s="3" t="s">
        <v>12017</v>
      </c>
      <c r="L5447" s="3" t="s">
        <v>12017</v>
      </c>
      <c r="M5447" s="3" t="n">
        <v>8</v>
      </c>
      <c r="N5447" s="20" t="n">
        <v>27.29</v>
      </c>
      <c r="O5447" s="21" t="s">
        <v>23297</v>
      </c>
    </row>
    <row r="5448" customFormat="false" ht="15" hidden="false" customHeight="true" outlineLevel="0" collapsed="false">
      <c r="A5448" s="3" t="s">
        <v>10908</v>
      </c>
      <c r="B5448" s="3" t="s">
        <v>25107</v>
      </c>
      <c r="C5448" s="3" t="s">
        <v>10907</v>
      </c>
      <c r="D5448" s="5" t="s">
        <v>25108</v>
      </c>
      <c r="E5448" s="5" t="s">
        <v>25048</v>
      </c>
      <c r="F5448" s="5" t="s">
        <v>25049</v>
      </c>
      <c r="G5448" s="5" t="s">
        <v>12242</v>
      </c>
      <c r="H5448" s="5" t="s">
        <v>12247</v>
      </c>
      <c r="I5448" s="5" t="s">
        <v>25050</v>
      </c>
      <c r="J5448" s="5" t="s">
        <v>12328</v>
      </c>
      <c r="K5448" s="3" t="s">
        <v>12017</v>
      </c>
      <c r="L5448" s="3" t="s">
        <v>12017</v>
      </c>
      <c r="M5448" s="3" t="n">
        <v>6</v>
      </c>
      <c r="N5448" s="20" t="n">
        <v>14.29</v>
      </c>
      <c r="O5448" s="21" t="s">
        <v>20004</v>
      </c>
    </row>
    <row r="5449" customFormat="false" ht="15" hidden="false" customHeight="true" outlineLevel="0" collapsed="false">
      <c r="A5449" s="3" t="s">
        <v>10910</v>
      </c>
      <c r="B5449" s="3" t="s">
        <v>25109</v>
      </c>
      <c r="C5449" s="3" t="s">
        <v>10909</v>
      </c>
      <c r="D5449" s="5" t="s">
        <v>25110</v>
      </c>
      <c r="E5449" s="5" t="s">
        <v>25048</v>
      </c>
      <c r="F5449" s="5" t="s">
        <v>25049</v>
      </c>
      <c r="G5449" s="5" t="s">
        <v>12242</v>
      </c>
      <c r="H5449" s="5" t="s">
        <v>12247</v>
      </c>
      <c r="I5449" s="5" t="s">
        <v>16756</v>
      </c>
      <c r="J5449" s="5" t="s">
        <v>12512</v>
      </c>
      <c r="K5449" s="3" t="s">
        <v>12017</v>
      </c>
      <c r="L5449" s="3" t="s">
        <v>12017</v>
      </c>
      <c r="M5449" s="3" t="n">
        <v>12</v>
      </c>
      <c r="N5449" s="20" t="n">
        <v>25.39</v>
      </c>
      <c r="O5449" s="21" t="s">
        <v>15047</v>
      </c>
    </row>
    <row r="5450" customFormat="false" ht="15" hidden="false" customHeight="true" outlineLevel="0" collapsed="false">
      <c r="A5450" s="3" t="s">
        <v>10912</v>
      </c>
      <c r="B5450" s="3" t="s">
        <v>25111</v>
      </c>
      <c r="C5450" s="3" t="s">
        <v>10911</v>
      </c>
      <c r="D5450" s="5" t="s">
        <v>25112</v>
      </c>
      <c r="E5450" s="5" t="s">
        <v>12457</v>
      </c>
      <c r="F5450" s="5" t="s">
        <v>12458</v>
      </c>
      <c r="G5450" s="5" t="s">
        <v>12242</v>
      </c>
      <c r="H5450" s="5" t="s">
        <v>12243</v>
      </c>
      <c r="I5450" s="5" t="s">
        <v>25113</v>
      </c>
      <c r="J5450" s="5" t="s">
        <v>12328</v>
      </c>
      <c r="K5450" s="3" t="s">
        <v>12021</v>
      </c>
      <c r="L5450" s="3" t="s">
        <v>12017</v>
      </c>
      <c r="M5450" s="3" t="n">
        <v>12</v>
      </c>
      <c r="N5450" s="20" t="n">
        <v>16.79</v>
      </c>
      <c r="O5450" s="21" t="s">
        <v>14260</v>
      </c>
    </row>
    <row r="5451" customFormat="false" ht="15" hidden="false" customHeight="true" outlineLevel="0" collapsed="false">
      <c r="A5451" s="3" t="s">
        <v>10914</v>
      </c>
      <c r="B5451" s="3" t="s">
        <v>25114</v>
      </c>
      <c r="C5451" s="3" t="s">
        <v>10913</v>
      </c>
      <c r="D5451" s="5" t="s">
        <v>25115</v>
      </c>
      <c r="E5451" s="5" t="s">
        <v>25061</v>
      </c>
      <c r="F5451" s="5" t="s">
        <v>25062</v>
      </c>
      <c r="G5451" s="5" t="s">
        <v>12242</v>
      </c>
      <c r="H5451" s="5" t="s">
        <v>12243</v>
      </c>
      <c r="I5451" s="5" t="s">
        <v>25113</v>
      </c>
      <c r="J5451" s="5" t="s">
        <v>12328</v>
      </c>
      <c r="K5451" s="3" t="s">
        <v>12017</v>
      </c>
      <c r="L5451" s="3" t="s">
        <v>12017</v>
      </c>
      <c r="M5451" s="3" t="n">
        <v>12</v>
      </c>
      <c r="N5451" s="20" t="n">
        <v>9.89</v>
      </c>
      <c r="O5451" s="21" t="s">
        <v>12090</v>
      </c>
    </row>
    <row r="5452" customFormat="false" ht="15" hidden="false" customHeight="true" outlineLevel="0" collapsed="false">
      <c r="A5452" s="3" t="s">
        <v>10916</v>
      </c>
      <c r="B5452" s="3" t="s">
        <v>25116</v>
      </c>
      <c r="C5452" s="3" t="s">
        <v>10915</v>
      </c>
      <c r="D5452" s="5" t="s">
        <v>25117</v>
      </c>
      <c r="E5452" s="5" t="s">
        <v>25048</v>
      </c>
      <c r="F5452" s="5" t="s">
        <v>25049</v>
      </c>
      <c r="G5452" s="5" t="s">
        <v>12242</v>
      </c>
      <c r="H5452" s="5" t="s">
        <v>12243</v>
      </c>
      <c r="I5452" s="5" t="s">
        <v>25118</v>
      </c>
      <c r="J5452" s="5" t="s">
        <v>12512</v>
      </c>
      <c r="K5452" s="3" t="s">
        <v>12017</v>
      </c>
      <c r="L5452" s="3" t="s">
        <v>12017</v>
      </c>
      <c r="M5452" s="3" t="n">
        <v>2</v>
      </c>
      <c r="N5452" s="20" t="n">
        <v>20.79</v>
      </c>
      <c r="O5452" s="21" t="s">
        <v>13137</v>
      </c>
    </row>
    <row r="5453" customFormat="false" ht="15" hidden="false" customHeight="true" outlineLevel="0" collapsed="false">
      <c r="A5453" s="3" t="s">
        <v>10918</v>
      </c>
      <c r="B5453" s="3" t="s">
        <v>25119</v>
      </c>
      <c r="C5453" s="3" t="s">
        <v>10917</v>
      </c>
      <c r="D5453" s="5" t="s">
        <v>25120</v>
      </c>
      <c r="E5453" s="5" t="s">
        <v>25061</v>
      </c>
      <c r="F5453" s="5" t="s">
        <v>25062</v>
      </c>
      <c r="G5453" s="5" t="s">
        <v>12242</v>
      </c>
      <c r="H5453" s="5" t="s">
        <v>12243</v>
      </c>
      <c r="I5453" s="5" t="s">
        <v>25121</v>
      </c>
      <c r="J5453" s="5" t="s">
        <v>12328</v>
      </c>
      <c r="K5453" s="3" t="s">
        <v>12017</v>
      </c>
      <c r="L5453" s="3" t="s">
        <v>12017</v>
      </c>
      <c r="M5453" s="3" t="n">
        <v>4</v>
      </c>
      <c r="N5453" s="20" t="n">
        <v>12.99</v>
      </c>
      <c r="O5453" s="21" t="s">
        <v>19511</v>
      </c>
    </row>
    <row r="5454" customFormat="false" ht="15" hidden="false" customHeight="true" outlineLevel="0" collapsed="false">
      <c r="A5454" s="3" t="s">
        <v>10920</v>
      </c>
      <c r="B5454" s="3" t="s">
        <v>25122</v>
      </c>
      <c r="C5454" s="3" t="s">
        <v>10919</v>
      </c>
      <c r="D5454" s="5" t="s">
        <v>25123</v>
      </c>
      <c r="E5454" s="5" t="s">
        <v>12457</v>
      </c>
      <c r="F5454" s="5" t="s">
        <v>12458</v>
      </c>
      <c r="G5454" s="5" t="s">
        <v>12242</v>
      </c>
      <c r="H5454" s="5" t="s">
        <v>12243</v>
      </c>
      <c r="I5454" s="5" t="s">
        <v>25118</v>
      </c>
      <c r="J5454" s="5" t="s">
        <v>12328</v>
      </c>
      <c r="K5454" s="3" t="s">
        <v>12021</v>
      </c>
      <c r="L5454" s="3" t="s">
        <v>12017</v>
      </c>
      <c r="M5454" s="3" t="n">
        <v>6</v>
      </c>
      <c r="N5454" s="20" t="n">
        <v>20.79</v>
      </c>
      <c r="O5454" s="21" t="s">
        <v>15752</v>
      </c>
    </row>
    <row r="5455" customFormat="false" ht="15" hidden="false" customHeight="true" outlineLevel="0" collapsed="false">
      <c r="A5455" s="3" t="s">
        <v>10922</v>
      </c>
      <c r="B5455" s="3" t="s">
        <v>25124</v>
      </c>
      <c r="C5455" s="3" t="s">
        <v>10921</v>
      </c>
      <c r="D5455" s="5" t="s">
        <v>25125</v>
      </c>
      <c r="E5455" s="5" t="s">
        <v>25048</v>
      </c>
      <c r="F5455" s="5" t="s">
        <v>25049</v>
      </c>
      <c r="G5455" s="5" t="s">
        <v>12242</v>
      </c>
      <c r="H5455" s="5" t="s">
        <v>12243</v>
      </c>
      <c r="I5455" s="5" t="s">
        <v>25121</v>
      </c>
      <c r="J5455" s="5" t="s">
        <v>12328</v>
      </c>
      <c r="K5455" s="3" t="s">
        <v>12017</v>
      </c>
      <c r="L5455" s="3" t="s">
        <v>12017</v>
      </c>
      <c r="M5455" s="3" t="n">
        <v>2</v>
      </c>
      <c r="N5455" s="20" t="n">
        <v>21.49</v>
      </c>
      <c r="O5455" s="21" t="s">
        <v>17642</v>
      </c>
    </row>
    <row r="5456" customFormat="false" ht="15" hidden="false" customHeight="true" outlineLevel="0" collapsed="false">
      <c r="A5456" s="3" t="s">
        <v>10924</v>
      </c>
      <c r="B5456" s="3" t="s">
        <v>25126</v>
      </c>
      <c r="C5456" s="3" t="s">
        <v>10923</v>
      </c>
      <c r="D5456" s="5" t="s">
        <v>25127</v>
      </c>
      <c r="E5456" s="5" t="s">
        <v>12457</v>
      </c>
      <c r="F5456" s="5" t="s">
        <v>12458</v>
      </c>
      <c r="G5456" s="5" t="s">
        <v>12242</v>
      </c>
      <c r="H5456" s="5" t="s">
        <v>12243</v>
      </c>
      <c r="I5456" s="5" t="s">
        <v>25113</v>
      </c>
      <c r="J5456" s="5" t="s">
        <v>12328</v>
      </c>
      <c r="K5456" s="3" t="s">
        <v>12021</v>
      </c>
      <c r="L5456" s="3" t="s">
        <v>12017</v>
      </c>
      <c r="M5456" s="3" t="n">
        <v>4</v>
      </c>
      <c r="N5456" s="20" t="n">
        <v>20.29</v>
      </c>
      <c r="O5456" s="21" t="s">
        <v>17398</v>
      </c>
    </row>
    <row r="5457" customFormat="false" ht="15" hidden="false" customHeight="true" outlineLevel="0" collapsed="false">
      <c r="A5457" s="3" t="s">
        <v>10926</v>
      </c>
      <c r="B5457" s="3" t="s">
        <v>25128</v>
      </c>
      <c r="C5457" s="3" t="s">
        <v>10925</v>
      </c>
      <c r="D5457" s="5" t="s">
        <v>25129</v>
      </c>
      <c r="E5457" s="5" t="s">
        <v>25061</v>
      </c>
      <c r="F5457" s="5" t="s">
        <v>25062</v>
      </c>
      <c r="G5457" s="5" t="s">
        <v>12242</v>
      </c>
      <c r="H5457" s="5" t="s">
        <v>12243</v>
      </c>
      <c r="I5457" s="5" t="s">
        <v>25118</v>
      </c>
      <c r="J5457" s="5" t="s">
        <v>12328</v>
      </c>
      <c r="K5457" s="3" t="s">
        <v>12017</v>
      </c>
      <c r="L5457" s="3" t="s">
        <v>12017</v>
      </c>
      <c r="M5457" s="3" t="n">
        <v>8</v>
      </c>
      <c r="N5457" s="20" t="n">
        <v>4.49</v>
      </c>
      <c r="O5457" s="21" t="s">
        <v>13215</v>
      </c>
    </row>
    <row r="5458" customFormat="false" ht="15" hidden="false" customHeight="true" outlineLevel="0" collapsed="false">
      <c r="A5458" s="3" t="s">
        <v>10928</v>
      </c>
      <c r="B5458" s="3" t="s">
        <v>25130</v>
      </c>
      <c r="C5458" s="3" t="s">
        <v>10927</v>
      </c>
      <c r="D5458" s="5" t="s">
        <v>25131</v>
      </c>
      <c r="E5458" s="5" t="s">
        <v>25061</v>
      </c>
      <c r="F5458" s="5" t="s">
        <v>25062</v>
      </c>
      <c r="G5458" s="5" t="s">
        <v>12242</v>
      </c>
      <c r="H5458" s="5" t="s">
        <v>12243</v>
      </c>
      <c r="I5458" s="5" t="s">
        <v>25121</v>
      </c>
      <c r="J5458" s="5" t="s">
        <v>12328</v>
      </c>
      <c r="K5458" s="3" t="s">
        <v>12017</v>
      </c>
      <c r="L5458" s="3" t="s">
        <v>12017</v>
      </c>
      <c r="M5458" s="3" t="n">
        <v>2</v>
      </c>
      <c r="N5458" s="20" t="n">
        <v>3.89</v>
      </c>
      <c r="O5458" s="21" t="s">
        <v>14040</v>
      </c>
    </row>
    <row r="5459" customFormat="false" ht="15" hidden="false" customHeight="true" outlineLevel="0" collapsed="false">
      <c r="A5459" s="3" t="s">
        <v>10930</v>
      </c>
      <c r="B5459" s="3" t="s">
        <v>25132</v>
      </c>
      <c r="C5459" s="3" t="s">
        <v>10929</v>
      </c>
      <c r="D5459" s="5" t="s">
        <v>25133</v>
      </c>
      <c r="E5459" s="5" t="s">
        <v>25061</v>
      </c>
      <c r="F5459" s="5" t="s">
        <v>25062</v>
      </c>
      <c r="G5459" s="5" t="s">
        <v>12242</v>
      </c>
      <c r="H5459" s="5" t="s">
        <v>12243</v>
      </c>
      <c r="I5459" s="5" t="s">
        <v>25113</v>
      </c>
      <c r="J5459" s="5" t="s">
        <v>12328</v>
      </c>
      <c r="K5459" s="3" t="s">
        <v>12017</v>
      </c>
      <c r="L5459" s="3" t="s">
        <v>12017</v>
      </c>
      <c r="M5459" s="3" t="n">
        <v>8</v>
      </c>
      <c r="N5459" s="20" t="n">
        <v>14.39</v>
      </c>
      <c r="O5459" s="21" t="s">
        <v>16511</v>
      </c>
    </row>
    <row r="5460" customFormat="false" ht="15" hidden="false" customHeight="true" outlineLevel="0" collapsed="false">
      <c r="A5460" s="3" t="s">
        <v>10932</v>
      </c>
      <c r="B5460" s="3" t="s">
        <v>25134</v>
      </c>
      <c r="C5460" s="3" t="s">
        <v>10931</v>
      </c>
      <c r="D5460" s="5" t="s">
        <v>25135</v>
      </c>
      <c r="E5460" s="5" t="s">
        <v>25061</v>
      </c>
      <c r="F5460" s="5" t="s">
        <v>25062</v>
      </c>
      <c r="G5460" s="5" t="s">
        <v>12242</v>
      </c>
      <c r="H5460" s="5" t="s">
        <v>12243</v>
      </c>
      <c r="I5460" s="5" t="s">
        <v>25118</v>
      </c>
      <c r="J5460" s="5" t="s">
        <v>12512</v>
      </c>
      <c r="K5460" s="3" t="s">
        <v>12017</v>
      </c>
      <c r="L5460" s="3" t="s">
        <v>12017</v>
      </c>
      <c r="M5460" s="3" t="n">
        <v>6</v>
      </c>
      <c r="N5460" s="20" t="n">
        <v>10.49</v>
      </c>
      <c r="O5460" s="21" t="s">
        <v>14643</v>
      </c>
    </row>
    <row r="5461" customFormat="false" ht="15" hidden="false" customHeight="true" outlineLevel="0" collapsed="false">
      <c r="A5461" s="3" t="s">
        <v>10934</v>
      </c>
      <c r="B5461" s="3" t="s">
        <v>25136</v>
      </c>
      <c r="C5461" s="3" t="s">
        <v>10933</v>
      </c>
      <c r="D5461" s="5" t="s">
        <v>25137</v>
      </c>
      <c r="E5461" s="5" t="s">
        <v>25048</v>
      </c>
      <c r="F5461" s="5" t="s">
        <v>25049</v>
      </c>
      <c r="G5461" s="5" t="s">
        <v>12242</v>
      </c>
      <c r="H5461" s="5" t="s">
        <v>12243</v>
      </c>
      <c r="I5461" s="5" t="s">
        <v>25113</v>
      </c>
      <c r="J5461" s="5" t="s">
        <v>12328</v>
      </c>
      <c r="K5461" s="3" t="s">
        <v>12017</v>
      </c>
      <c r="L5461" s="3" t="s">
        <v>12017</v>
      </c>
      <c r="M5461" s="3" t="n">
        <v>12</v>
      </c>
      <c r="N5461" s="20" t="n">
        <v>14.89</v>
      </c>
      <c r="O5461" s="21" t="s">
        <v>12271</v>
      </c>
    </row>
    <row r="5462" customFormat="false" ht="15" hidden="false" customHeight="true" outlineLevel="0" collapsed="false">
      <c r="A5462" s="3" t="s">
        <v>10936</v>
      </c>
      <c r="B5462" s="3" t="s">
        <v>25138</v>
      </c>
      <c r="C5462" s="3" t="s">
        <v>10935</v>
      </c>
      <c r="D5462" s="5" t="s">
        <v>25139</v>
      </c>
      <c r="E5462" s="5" t="s">
        <v>25048</v>
      </c>
      <c r="F5462" s="5" t="s">
        <v>25049</v>
      </c>
      <c r="G5462" s="5" t="s">
        <v>12242</v>
      </c>
      <c r="H5462" s="5" t="s">
        <v>12243</v>
      </c>
      <c r="I5462" s="5" t="s">
        <v>25118</v>
      </c>
      <c r="J5462" s="5" t="s">
        <v>12328</v>
      </c>
      <c r="K5462" s="3" t="s">
        <v>12017</v>
      </c>
      <c r="L5462" s="3" t="s">
        <v>12017</v>
      </c>
      <c r="M5462" s="3" t="n">
        <v>1</v>
      </c>
      <c r="N5462" s="20" t="n">
        <v>8.79</v>
      </c>
      <c r="O5462" s="21" t="s">
        <v>14349</v>
      </c>
    </row>
    <row r="5463" customFormat="false" ht="15" hidden="false" customHeight="true" outlineLevel="0" collapsed="false">
      <c r="A5463" s="3" t="s">
        <v>10938</v>
      </c>
      <c r="B5463" s="3" t="s">
        <v>25140</v>
      </c>
      <c r="C5463" s="3" t="s">
        <v>10937</v>
      </c>
      <c r="D5463" s="5" t="s">
        <v>25141</v>
      </c>
      <c r="E5463" s="5" t="s">
        <v>25061</v>
      </c>
      <c r="F5463" s="5" t="s">
        <v>25062</v>
      </c>
      <c r="G5463" s="5" t="s">
        <v>12242</v>
      </c>
      <c r="H5463" s="5" t="s">
        <v>12243</v>
      </c>
      <c r="I5463" s="5" t="s">
        <v>25121</v>
      </c>
      <c r="J5463" s="5" t="s">
        <v>12328</v>
      </c>
      <c r="K5463" s="3" t="s">
        <v>12017</v>
      </c>
      <c r="L5463" s="3" t="s">
        <v>12017</v>
      </c>
      <c r="M5463" s="3" t="n">
        <v>24</v>
      </c>
      <c r="N5463" s="20" t="n">
        <v>20.29</v>
      </c>
      <c r="O5463" s="21" t="s">
        <v>25142</v>
      </c>
    </row>
    <row r="5464" customFormat="false" ht="15" hidden="false" customHeight="true" outlineLevel="0" collapsed="false">
      <c r="A5464" s="3" t="s">
        <v>10940</v>
      </c>
      <c r="B5464" s="3" t="s">
        <v>25143</v>
      </c>
      <c r="C5464" s="3" t="s">
        <v>10939</v>
      </c>
      <c r="D5464" s="5" t="s">
        <v>25144</v>
      </c>
      <c r="E5464" s="5" t="s">
        <v>25048</v>
      </c>
      <c r="F5464" s="5" t="s">
        <v>25049</v>
      </c>
      <c r="G5464" s="5" t="s">
        <v>12242</v>
      </c>
      <c r="H5464" s="5" t="s">
        <v>12243</v>
      </c>
      <c r="I5464" s="5" t="s">
        <v>25121</v>
      </c>
      <c r="J5464" s="5" t="s">
        <v>12328</v>
      </c>
      <c r="K5464" s="3" t="s">
        <v>12017</v>
      </c>
      <c r="L5464" s="3" t="s">
        <v>12017</v>
      </c>
      <c r="M5464" s="3" t="n">
        <v>24</v>
      </c>
      <c r="N5464" s="20" t="n">
        <v>16.89</v>
      </c>
      <c r="O5464" s="21" t="s">
        <v>25145</v>
      </c>
    </row>
    <row r="5465" customFormat="false" ht="15" hidden="false" customHeight="true" outlineLevel="0" collapsed="false">
      <c r="A5465" s="3" t="s">
        <v>10942</v>
      </c>
      <c r="B5465" s="3" t="s">
        <v>25146</v>
      </c>
      <c r="C5465" s="3" t="s">
        <v>10941</v>
      </c>
      <c r="D5465" s="5" t="s">
        <v>25147</v>
      </c>
      <c r="E5465" s="5" t="s">
        <v>12457</v>
      </c>
      <c r="F5465" s="5" t="s">
        <v>12458</v>
      </c>
      <c r="G5465" s="5" t="s">
        <v>12242</v>
      </c>
      <c r="H5465" s="5" t="s">
        <v>12243</v>
      </c>
      <c r="I5465" s="5" t="s">
        <v>25121</v>
      </c>
      <c r="J5465" s="5" t="s">
        <v>12328</v>
      </c>
      <c r="K5465" s="3" t="s">
        <v>12021</v>
      </c>
      <c r="L5465" s="3" t="s">
        <v>12017</v>
      </c>
      <c r="M5465" s="3" t="n">
        <v>2</v>
      </c>
      <c r="N5465" s="20" t="n">
        <v>17.29</v>
      </c>
      <c r="O5465" s="21" t="s">
        <v>17476</v>
      </c>
    </row>
    <row r="5466" customFormat="false" ht="15" hidden="false" customHeight="true" outlineLevel="0" collapsed="false">
      <c r="A5466" s="3" t="s">
        <v>10944</v>
      </c>
      <c r="B5466" s="3" t="s">
        <v>25148</v>
      </c>
      <c r="C5466" s="3" t="s">
        <v>10943</v>
      </c>
      <c r="D5466" s="5" t="s">
        <v>25149</v>
      </c>
      <c r="E5466" s="5" t="s">
        <v>25061</v>
      </c>
      <c r="F5466" s="5" t="s">
        <v>25062</v>
      </c>
      <c r="G5466" s="5" t="s">
        <v>12242</v>
      </c>
      <c r="H5466" s="5" t="s">
        <v>12243</v>
      </c>
      <c r="I5466" s="5" t="s">
        <v>25113</v>
      </c>
      <c r="J5466" s="5" t="s">
        <v>12328</v>
      </c>
      <c r="K5466" s="3" t="s">
        <v>12017</v>
      </c>
      <c r="L5466" s="3" t="s">
        <v>12017</v>
      </c>
      <c r="M5466" s="3" t="n">
        <v>1</v>
      </c>
      <c r="N5466" s="20" t="n">
        <v>21.79</v>
      </c>
      <c r="O5466" s="21" t="s">
        <v>20401</v>
      </c>
    </row>
    <row r="5467" customFormat="false" ht="15" hidden="false" customHeight="true" outlineLevel="0" collapsed="false">
      <c r="A5467" s="3" t="s">
        <v>10946</v>
      </c>
      <c r="B5467" s="3" t="s">
        <v>25150</v>
      </c>
      <c r="C5467" s="3" t="s">
        <v>10945</v>
      </c>
      <c r="D5467" s="5" t="s">
        <v>25151</v>
      </c>
      <c r="E5467" s="5" t="s">
        <v>12457</v>
      </c>
      <c r="F5467" s="5" t="s">
        <v>12458</v>
      </c>
      <c r="G5467" s="5" t="s">
        <v>12242</v>
      </c>
      <c r="H5467" s="5" t="s">
        <v>12243</v>
      </c>
      <c r="I5467" s="5" t="s">
        <v>25121</v>
      </c>
      <c r="J5467" s="5" t="s">
        <v>12328</v>
      </c>
      <c r="K5467" s="3" t="s">
        <v>12021</v>
      </c>
      <c r="L5467" s="3" t="s">
        <v>12017</v>
      </c>
      <c r="M5467" s="3" t="n">
        <v>2</v>
      </c>
      <c r="N5467" s="20" t="n">
        <v>9.39</v>
      </c>
      <c r="O5467" s="21" t="s">
        <v>21901</v>
      </c>
    </row>
    <row r="5468" customFormat="false" ht="15" hidden="false" customHeight="true" outlineLevel="0" collapsed="false">
      <c r="A5468" s="3" t="s">
        <v>10948</v>
      </c>
      <c r="B5468" s="3" t="s">
        <v>25152</v>
      </c>
      <c r="C5468" s="3" t="s">
        <v>10947</v>
      </c>
      <c r="D5468" s="5" t="s">
        <v>25153</v>
      </c>
      <c r="E5468" s="5" t="s">
        <v>25048</v>
      </c>
      <c r="F5468" s="5" t="s">
        <v>25049</v>
      </c>
      <c r="G5468" s="5" t="s">
        <v>12242</v>
      </c>
      <c r="H5468" s="5" t="s">
        <v>12243</v>
      </c>
      <c r="I5468" s="5" t="s">
        <v>25113</v>
      </c>
      <c r="J5468" s="5" t="s">
        <v>12328</v>
      </c>
      <c r="K5468" s="3" t="s">
        <v>12017</v>
      </c>
      <c r="L5468" s="3" t="s">
        <v>12017</v>
      </c>
      <c r="M5468" s="3" t="n">
        <v>8</v>
      </c>
      <c r="N5468" s="20" t="n">
        <v>9.39</v>
      </c>
      <c r="O5468" s="21" t="s">
        <v>16589</v>
      </c>
    </row>
    <row r="5469" customFormat="false" ht="15" hidden="false" customHeight="true" outlineLevel="0" collapsed="false">
      <c r="A5469" s="3" t="s">
        <v>10950</v>
      </c>
      <c r="B5469" s="3" t="s">
        <v>25154</v>
      </c>
      <c r="C5469" s="3" t="s">
        <v>10949</v>
      </c>
      <c r="D5469" s="5" t="s">
        <v>25155</v>
      </c>
      <c r="E5469" s="5" t="s">
        <v>25048</v>
      </c>
      <c r="F5469" s="5" t="s">
        <v>25049</v>
      </c>
      <c r="G5469" s="5" t="s">
        <v>12242</v>
      </c>
      <c r="H5469" s="5" t="s">
        <v>12243</v>
      </c>
      <c r="I5469" s="5" t="s">
        <v>25121</v>
      </c>
      <c r="J5469" s="5" t="s">
        <v>12328</v>
      </c>
      <c r="K5469" s="3" t="s">
        <v>12017</v>
      </c>
      <c r="L5469" s="3" t="s">
        <v>12017</v>
      </c>
      <c r="M5469" s="3" t="n">
        <v>24</v>
      </c>
      <c r="N5469" s="20" t="n">
        <v>19.49</v>
      </c>
      <c r="O5469" s="21" t="s">
        <v>19992</v>
      </c>
    </row>
    <row r="5470" customFormat="false" ht="15" hidden="false" customHeight="true" outlineLevel="0" collapsed="false">
      <c r="A5470" s="3" t="s">
        <v>10952</v>
      </c>
      <c r="B5470" s="3" t="s">
        <v>25156</v>
      </c>
      <c r="C5470" s="3" t="s">
        <v>10951</v>
      </c>
      <c r="D5470" s="5" t="s">
        <v>25157</v>
      </c>
      <c r="E5470" s="5" t="s">
        <v>25048</v>
      </c>
      <c r="F5470" s="5" t="s">
        <v>25049</v>
      </c>
      <c r="G5470" s="5" t="s">
        <v>12242</v>
      </c>
      <c r="H5470" s="5" t="s">
        <v>12243</v>
      </c>
      <c r="I5470" s="5" t="s">
        <v>25113</v>
      </c>
      <c r="J5470" s="5" t="s">
        <v>12512</v>
      </c>
      <c r="K5470" s="3" t="s">
        <v>12017</v>
      </c>
      <c r="L5470" s="3" t="s">
        <v>12017</v>
      </c>
      <c r="M5470" s="3" t="n">
        <v>1</v>
      </c>
      <c r="N5470" s="20" t="n">
        <v>7.49</v>
      </c>
      <c r="O5470" s="21" t="s">
        <v>16054</v>
      </c>
    </row>
    <row r="5471" customFormat="false" ht="15" hidden="false" customHeight="true" outlineLevel="0" collapsed="false">
      <c r="A5471" s="3" t="s">
        <v>10954</v>
      </c>
      <c r="B5471" s="3" t="s">
        <v>25158</v>
      </c>
      <c r="C5471" s="3" t="s">
        <v>10953</v>
      </c>
      <c r="D5471" s="5" t="s">
        <v>25159</v>
      </c>
      <c r="E5471" s="5" t="s">
        <v>12457</v>
      </c>
      <c r="F5471" s="5" t="s">
        <v>12458</v>
      </c>
      <c r="G5471" s="5" t="s">
        <v>12242</v>
      </c>
      <c r="H5471" s="5" t="s">
        <v>12243</v>
      </c>
      <c r="I5471" s="5" t="s">
        <v>25113</v>
      </c>
      <c r="J5471" s="5" t="s">
        <v>12328</v>
      </c>
      <c r="K5471" s="3" t="s">
        <v>12021</v>
      </c>
      <c r="L5471" s="3" t="s">
        <v>12017</v>
      </c>
      <c r="M5471" s="3" t="n">
        <v>1</v>
      </c>
      <c r="N5471" s="20" t="n">
        <v>9.29</v>
      </c>
      <c r="O5471" s="21" t="s">
        <v>22834</v>
      </c>
    </row>
    <row r="5472" customFormat="false" ht="15" hidden="false" customHeight="true" outlineLevel="0" collapsed="false">
      <c r="A5472" s="3" t="s">
        <v>10956</v>
      </c>
      <c r="B5472" s="3" t="s">
        <v>25160</v>
      </c>
      <c r="C5472" s="3" t="s">
        <v>10955</v>
      </c>
      <c r="D5472" s="5" t="s">
        <v>25161</v>
      </c>
      <c r="E5472" s="5" t="s">
        <v>12457</v>
      </c>
      <c r="F5472" s="5" t="s">
        <v>12458</v>
      </c>
      <c r="G5472" s="5" t="s">
        <v>12242</v>
      </c>
      <c r="H5472" s="5" t="s">
        <v>12243</v>
      </c>
      <c r="I5472" s="5" t="s">
        <v>25118</v>
      </c>
      <c r="J5472" s="5" t="s">
        <v>12328</v>
      </c>
      <c r="K5472" s="3" t="s">
        <v>12021</v>
      </c>
      <c r="L5472" s="3" t="s">
        <v>12017</v>
      </c>
      <c r="M5472" s="3" t="n">
        <v>12</v>
      </c>
      <c r="N5472" s="20" t="n">
        <v>19.79</v>
      </c>
      <c r="O5472" s="21" t="s">
        <v>25162</v>
      </c>
    </row>
    <row r="5473" customFormat="false" ht="15" hidden="false" customHeight="true" outlineLevel="0" collapsed="false">
      <c r="A5473" s="3" t="s">
        <v>10958</v>
      </c>
      <c r="B5473" s="3" t="s">
        <v>25163</v>
      </c>
      <c r="C5473" s="3" t="s">
        <v>10957</v>
      </c>
      <c r="D5473" s="5" t="s">
        <v>25164</v>
      </c>
      <c r="E5473" s="5" t="s">
        <v>12457</v>
      </c>
      <c r="F5473" s="5" t="s">
        <v>12458</v>
      </c>
      <c r="G5473" s="5" t="s">
        <v>12242</v>
      </c>
      <c r="H5473" s="5" t="s">
        <v>12243</v>
      </c>
      <c r="I5473" s="5" t="s">
        <v>25121</v>
      </c>
      <c r="J5473" s="5" t="s">
        <v>12328</v>
      </c>
      <c r="K5473" s="3" t="s">
        <v>12021</v>
      </c>
      <c r="L5473" s="3" t="s">
        <v>12017</v>
      </c>
      <c r="M5473" s="3" t="n">
        <v>2</v>
      </c>
      <c r="N5473" s="20" t="n">
        <v>22.29</v>
      </c>
      <c r="O5473" s="21" t="s">
        <v>17689</v>
      </c>
    </row>
    <row r="5474" customFormat="false" ht="15" hidden="false" customHeight="true" outlineLevel="0" collapsed="false">
      <c r="A5474" s="3" t="s">
        <v>10960</v>
      </c>
      <c r="B5474" s="3" t="s">
        <v>25165</v>
      </c>
      <c r="C5474" s="3" t="s">
        <v>10959</v>
      </c>
      <c r="D5474" s="5" t="s">
        <v>25166</v>
      </c>
      <c r="E5474" s="5" t="s">
        <v>12457</v>
      </c>
      <c r="F5474" s="5" t="s">
        <v>12458</v>
      </c>
      <c r="G5474" s="5" t="s">
        <v>12242</v>
      </c>
      <c r="H5474" s="5" t="s">
        <v>12243</v>
      </c>
      <c r="I5474" s="5" t="s">
        <v>25118</v>
      </c>
      <c r="J5474" s="5" t="s">
        <v>12328</v>
      </c>
      <c r="K5474" s="3" t="s">
        <v>12021</v>
      </c>
      <c r="L5474" s="3" t="s">
        <v>12017</v>
      </c>
      <c r="M5474" s="3" t="n">
        <v>1</v>
      </c>
      <c r="N5474" s="20" t="n">
        <v>5.49</v>
      </c>
      <c r="O5474" s="21" t="s">
        <v>25167</v>
      </c>
    </row>
    <row r="5475" customFormat="false" ht="15" hidden="false" customHeight="true" outlineLevel="0" collapsed="false">
      <c r="A5475" s="3" t="s">
        <v>10962</v>
      </c>
      <c r="B5475" s="3" t="s">
        <v>25168</v>
      </c>
      <c r="C5475" s="3" t="s">
        <v>10961</v>
      </c>
      <c r="D5475" s="5" t="s">
        <v>25169</v>
      </c>
      <c r="E5475" s="5" t="s">
        <v>25048</v>
      </c>
      <c r="F5475" s="5" t="s">
        <v>25049</v>
      </c>
      <c r="G5475" s="5" t="s">
        <v>12242</v>
      </c>
      <c r="H5475" s="5" t="s">
        <v>12243</v>
      </c>
      <c r="I5475" s="5" t="s">
        <v>25118</v>
      </c>
      <c r="J5475" s="5" t="s">
        <v>12328</v>
      </c>
      <c r="K5475" s="3" t="s">
        <v>12017</v>
      </c>
      <c r="L5475" s="3" t="s">
        <v>12017</v>
      </c>
      <c r="M5475" s="3" t="n">
        <v>12</v>
      </c>
      <c r="N5475" s="20" t="n">
        <v>2.89</v>
      </c>
      <c r="O5475" s="21" t="s">
        <v>12405</v>
      </c>
    </row>
    <row r="5476" customFormat="false" ht="15" hidden="false" customHeight="true" outlineLevel="0" collapsed="false">
      <c r="A5476" s="3" t="s">
        <v>10964</v>
      </c>
      <c r="B5476" s="3" t="s">
        <v>25170</v>
      </c>
      <c r="C5476" s="3" t="s">
        <v>10963</v>
      </c>
      <c r="D5476" s="5" t="s">
        <v>25171</v>
      </c>
      <c r="E5476" s="5" t="s">
        <v>25061</v>
      </c>
      <c r="F5476" s="5" t="s">
        <v>25062</v>
      </c>
      <c r="G5476" s="5" t="s">
        <v>12242</v>
      </c>
      <c r="H5476" s="5" t="s">
        <v>12243</v>
      </c>
      <c r="I5476" s="5" t="s">
        <v>25118</v>
      </c>
      <c r="J5476" s="5" t="s">
        <v>12328</v>
      </c>
      <c r="K5476" s="3" t="s">
        <v>12017</v>
      </c>
      <c r="L5476" s="3" t="s">
        <v>12017</v>
      </c>
      <c r="M5476" s="3" t="n">
        <v>24</v>
      </c>
      <c r="N5476" s="20" t="n">
        <v>2.79</v>
      </c>
      <c r="O5476" s="21" t="s">
        <v>17489</v>
      </c>
    </row>
    <row r="5477" customFormat="false" ht="15" hidden="false" customHeight="true" outlineLevel="0" collapsed="false">
      <c r="A5477" s="3" t="s">
        <v>10966</v>
      </c>
      <c r="B5477" s="3" t="s">
        <v>25172</v>
      </c>
      <c r="C5477" s="3" t="s">
        <v>10965</v>
      </c>
      <c r="D5477" s="5" t="s">
        <v>25144</v>
      </c>
      <c r="E5477" s="5" t="s">
        <v>25048</v>
      </c>
      <c r="F5477" s="5" t="s">
        <v>25049</v>
      </c>
      <c r="G5477" s="5" t="s">
        <v>12242</v>
      </c>
      <c r="H5477" s="5" t="s">
        <v>12243</v>
      </c>
      <c r="I5477" s="5" t="s">
        <v>25121</v>
      </c>
      <c r="J5477" s="5" t="s">
        <v>12328</v>
      </c>
      <c r="K5477" s="3" t="s">
        <v>12017</v>
      </c>
      <c r="L5477" s="3" t="s">
        <v>12017</v>
      </c>
      <c r="M5477" s="3" t="n">
        <v>12</v>
      </c>
      <c r="N5477" s="20" t="n">
        <v>5.79</v>
      </c>
      <c r="O5477" s="21" t="s">
        <v>13033</v>
      </c>
    </row>
    <row r="5478" customFormat="false" ht="15" hidden="false" customHeight="true" outlineLevel="0" collapsed="false">
      <c r="A5478" s="3" t="s">
        <v>10968</v>
      </c>
      <c r="B5478" s="3" t="s">
        <v>25173</v>
      </c>
      <c r="C5478" s="3" t="s">
        <v>10967</v>
      </c>
      <c r="D5478" s="5" t="s">
        <v>25174</v>
      </c>
      <c r="E5478" s="5" t="s">
        <v>12457</v>
      </c>
      <c r="F5478" s="5" t="s">
        <v>12458</v>
      </c>
      <c r="G5478" s="5" t="s">
        <v>12242</v>
      </c>
      <c r="H5478" s="5" t="s">
        <v>12245</v>
      </c>
      <c r="I5478" s="5" t="s">
        <v>25175</v>
      </c>
      <c r="J5478" s="5" t="s">
        <v>12512</v>
      </c>
      <c r="K5478" s="3" t="s">
        <v>12021</v>
      </c>
      <c r="L5478" s="3" t="s">
        <v>12017</v>
      </c>
      <c r="M5478" s="3" t="n">
        <v>2</v>
      </c>
      <c r="N5478" s="20" t="n">
        <v>13.49</v>
      </c>
      <c r="O5478" s="21" t="s">
        <v>18422</v>
      </c>
    </row>
    <row r="5479" customFormat="false" ht="15" hidden="false" customHeight="true" outlineLevel="0" collapsed="false">
      <c r="A5479" s="3" t="s">
        <v>10970</v>
      </c>
      <c r="B5479" s="3" t="s">
        <v>25176</v>
      </c>
      <c r="C5479" s="3" t="s">
        <v>10969</v>
      </c>
      <c r="D5479" s="5" t="s">
        <v>25177</v>
      </c>
      <c r="E5479" s="5" t="s">
        <v>25048</v>
      </c>
      <c r="F5479" s="5" t="s">
        <v>25049</v>
      </c>
      <c r="G5479" s="5" t="s">
        <v>12242</v>
      </c>
      <c r="H5479" s="5" t="s">
        <v>12245</v>
      </c>
      <c r="I5479" s="5" t="s">
        <v>25175</v>
      </c>
      <c r="J5479" s="5" t="s">
        <v>12328</v>
      </c>
      <c r="K5479" s="3" t="s">
        <v>12017</v>
      </c>
      <c r="L5479" s="3" t="s">
        <v>12017</v>
      </c>
      <c r="M5479" s="3" t="n">
        <v>4</v>
      </c>
      <c r="N5479" s="20" t="n">
        <v>11.79</v>
      </c>
      <c r="O5479" s="21" t="s">
        <v>15217</v>
      </c>
    </row>
    <row r="5480" customFormat="false" ht="15" hidden="false" customHeight="true" outlineLevel="0" collapsed="false">
      <c r="A5480" s="3" t="s">
        <v>10972</v>
      </c>
      <c r="B5480" s="3" t="s">
        <v>25178</v>
      </c>
      <c r="C5480" s="3" t="s">
        <v>10971</v>
      </c>
      <c r="D5480" s="5" t="s">
        <v>25179</v>
      </c>
      <c r="E5480" s="5" t="s">
        <v>25048</v>
      </c>
      <c r="F5480" s="5" t="s">
        <v>25049</v>
      </c>
      <c r="G5480" s="5" t="s">
        <v>12242</v>
      </c>
      <c r="H5480" s="5" t="s">
        <v>12245</v>
      </c>
      <c r="I5480" s="5" t="s">
        <v>25180</v>
      </c>
      <c r="J5480" s="5" t="s">
        <v>12328</v>
      </c>
      <c r="K5480" s="3" t="s">
        <v>12017</v>
      </c>
      <c r="L5480" s="3" t="s">
        <v>12017</v>
      </c>
      <c r="M5480" s="3" t="n">
        <v>2</v>
      </c>
      <c r="N5480" s="20" t="n">
        <v>10.29</v>
      </c>
      <c r="O5480" s="21" t="s">
        <v>25181</v>
      </c>
    </row>
    <row r="5481" customFormat="false" ht="15" hidden="false" customHeight="true" outlineLevel="0" collapsed="false">
      <c r="A5481" s="3" t="s">
        <v>10974</v>
      </c>
      <c r="B5481" s="3" t="s">
        <v>25182</v>
      </c>
      <c r="C5481" s="3" t="s">
        <v>10973</v>
      </c>
      <c r="D5481" s="5" t="s">
        <v>25183</v>
      </c>
      <c r="E5481" s="5" t="s">
        <v>12457</v>
      </c>
      <c r="F5481" s="5" t="s">
        <v>12458</v>
      </c>
      <c r="G5481" s="5" t="s">
        <v>12242</v>
      </c>
      <c r="H5481" s="5" t="s">
        <v>12245</v>
      </c>
      <c r="I5481" s="5" t="s">
        <v>25180</v>
      </c>
      <c r="J5481" s="5" t="s">
        <v>12328</v>
      </c>
      <c r="K5481" s="3" t="s">
        <v>12021</v>
      </c>
      <c r="L5481" s="3" t="s">
        <v>12017</v>
      </c>
      <c r="M5481" s="3" t="n">
        <v>8</v>
      </c>
      <c r="N5481" s="20" t="n">
        <v>13.49</v>
      </c>
      <c r="O5481" s="21" t="s">
        <v>12189</v>
      </c>
    </row>
    <row r="5482" customFormat="false" ht="15" hidden="false" customHeight="true" outlineLevel="0" collapsed="false">
      <c r="A5482" s="3" t="s">
        <v>10976</v>
      </c>
      <c r="B5482" s="3" t="s">
        <v>25184</v>
      </c>
      <c r="C5482" s="3" t="s">
        <v>10975</v>
      </c>
      <c r="D5482" s="5" t="s">
        <v>25185</v>
      </c>
      <c r="E5482" s="5" t="s">
        <v>25061</v>
      </c>
      <c r="F5482" s="5" t="s">
        <v>25062</v>
      </c>
      <c r="G5482" s="5" t="s">
        <v>12242</v>
      </c>
      <c r="H5482" s="5" t="s">
        <v>12245</v>
      </c>
      <c r="I5482" s="5" t="s">
        <v>25175</v>
      </c>
      <c r="J5482" s="5" t="s">
        <v>12328</v>
      </c>
      <c r="K5482" s="3" t="s">
        <v>12017</v>
      </c>
      <c r="L5482" s="3" t="s">
        <v>12017</v>
      </c>
      <c r="M5482" s="3" t="n">
        <v>8</v>
      </c>
      <c r="N5482" s="20" t="n">
        <v>9.39</v>
      </c>
      <c r="O5482" s="21" t="s">
        <v>18630</v>
      </c>
    </row>
    <row r="5483" customFormat="false" ht="15" hidden="false" customHeight="true" outlineLevel="0" collapsed="false">
      <c r="A5483" s="3" t="s">
        <v>10978</v>
      </c>
      <c r="B5483" s="3" t="s">
        <v>25186</v>
      </c>
      <c r="C5483" s="3" t="s">
        <v>10977</v>
      </c>
      <c r="D5483" s="5" t="s">
        <v>25187</v>
      </c>
      <c r="E5483" s="5" t="s">
        <v>25061</v>
      </c>
      <c r="F5483" s="5" t="s">
        <v>25062</v>
      </c>
      <c r="G5483" s="5" t="s">
        <v>12242</v>
      </c>
      <c r="H5483" s="5" t="s">
        <v>12245</v>
      </c>
      <c r="I5483" s="5" t="s">
        <v>25175</v>
      </c>
      <c r="J5483" s="5" t="s">
        <v>12328</v>
      </c>
      <c r="K5483" s="3" t="s">
        <v>12017</v>
      </c>
      <c r="L5483" s="3" t="s">
        <v>12017</v>
      </c>
      <c r="M5483" s="3" t="n">
        <v>2</v>
      </c>
      <c r="N5483" s="20" t="n">
        <v>10.39</v>
      </c>
      <c r="O5483" s="21" t="s">
        <v>16714</v>
      </c>
    </row>
    <row r="5484" customFormat="false" ht="15" hidden="false" customHeight="true" outlineLevel="0" collapsed="false">
      <c r="A5484" s="3" t="s">
        <v>10980</v>
      </c>
      <c r="B5484" s="3" t="s">
        <v>25188</v>
      </c>
      <c r="C5484" s="3" t="s">
        <v>10979</v>
      </c>
      <c r="D5484" s="5" t="s">
        <v>25189</v>
      </c>
      <c r="E5484" s="5" t="s">
        <v>12457</v>
      </c>
      <c r="F5484" s="5" t="s">
        <v>12458</v>
      </c>
      <c r="G5484" s="5" t="s">
        <v>12242</v>
      </c>
      <c r="H5484" s="5" t="s">
        <v>12245</v>
      </c>
      <c r="I5484" s="5" t="s">
        <v>25180</v>
      </c>
      <c r="J5484" s="5" t="s">
        <v>12328</v>
      </c>
      <c r="K5484" s="3" t="s">
        <v>12021</v>
      </c>
      <c r="L5484" s="3" t="s">
        <v>12017</v>
      </c>
      <c r="M5484" s="3" t="n">
        <v>24</v>
      </c>
      <c r="N5484" s="20" t="n">
        <v>11.39</v>
      </c>
      <c r="O5484" s="21" t="s">
        <v>15856</v>
      </c>
    </row>
    <row r="5485" customFormat="false" ht="15" hidden="false" customHeight="true" outlineLevel="0" collapsed="false">
      <c r="A5485" s="3" t="s">
        <v>10982</v>
      </c>
      <c r="B5485" s="3" t="s">
        <v>25190</v>
      </c>
      <c r="C5485" s="3" t="s">
        <v>10981</v>
      </c>
      <c r="D5485" s="5" t="s">
        <v>25191</v>
      </c>
      <c r="E5485" s="5" t="s">
        <v>25048</v>
      </c>
      <c r="F5485" s="5" t="s">
        <v>25049</v>
      </c>
      <c r="G5485" s="5" t="s">
        <v>12242</v>
      </c>
      <c r="H5485" s="5" t="s">
        <v>12245</v>
      </c>
      <c r="I5485" s="5" t="s">
        <v>25180</v>
      </c>
      <c r="J5485" s="5" t="s">
        <v>12328</v>
      </c>
      <c r="K5485" s="3" t="s">
        <v>12017</v>
      </c>
      <c r="L5485" s="3" t="s">
        <v>12017</v>
      </c>
      <c r="M5485" s="3" t="n">
        <v>2</v>
      </c>
      <c r="N5485" s="20" t="n">
        <v>12.79</v>
      </c>
      <c r="O5485" s="21" t="s">
        <v>25192</v>
      </c>
    </row>
    <row r="5486" customFormat="false" ht="15" hidden="false" customHeight="true" outlineLevel="0" collapsed="false">
      <c r="A5486" s="3" t="s">
        <v>10984</v>
      </c>
      <c r="B5486" s="3" t="s">
        <v>25193</v>
      </c>
      <c r="C5486" s="3" t="s">
        <v>10983</v>
      </c>
      <c r="D5486" s="5" t="s">
        <v>25194</v>
      </c>
      <c r="E5486" s="5" t="s">
        <v>25048</v>
      </c>
      <c r="F5486" s="5" t="s">
        <v>25049</v>
      </c>
      <c r="G5486" s="5" t="s">
        <v>12242</v>
      </c>
      <c r="H5486" s="5" t="s">
        <v>12245</v>
      </c>
      <c r="I5486" s="5" t="s">
        <v>25175</v>
      </c>
      <c r="J5486" s="5" t="s">
        <v>12328</v>
      </c>
      <c r="K5486" s="3" t="s">
        <v>12017</v>
      </c>
      <c r="L5486" s="3" t="s">
        <v>12017</v>
      </c>
      <c r="M5486" s="3" t="n">
        <v>4</v>
      </c>
      <c r="N5486" s="20" t="n">
        <v>10.89</v>
      </c>
      <c r="O5486" s="21" t="s">
        <v>12743</v>
      </c>
    </row>
    <row r="5487" customFormat="false" ht="15" hidden="false" customHeight="true" outlineLevel="0" collapsed="false">
      <c r="A5487" s="3" t="s">
        <v>10986</v>
      </c>
      <c r="B5487" s="3" t="s">
        <v>25195</v>
      </c>
      <c r="C5487" s="3" t="s">
        <v>10985</v>
      </c>
      <c r="D5487" s="5" t="s">
        <v>25196</v>
      </c>
      <c r="E5487" s="5" t="s">
        <v>25061</v>
      </c>
      <c r="F5487" s="5" t="s">
        <v>25062</v>
      </c>
      <c r="G5487" s="5" t="s">
        <v>12242</v>
      </c>
      <c r="H5487" s="5" t="s">
        <v>12245</v>
      </c>
      <c r="I5487" s="5" t="s">
        <v>25180</v>
      </c>
      <c r="J5487" s="5" t="s">
        <v>12328</v>
      </c>
      <c r="K5487" s="3" t="s">
        <v>12017</v>
      </c>
      <c r="L5487" s="3" t="s">
        <v>12017</v>
      </c>
      <c r="M5487" s="3" t="n">
        <v>6</v>
      </c>
      <c r="N5487" s="20" t="n">
        <v>12.29</v>
      </c>
      <c r="O5487" s="21" t="s">
        <v>12129</v>
      </c>
    </row>
    <row r="5488" customFormat="false" ht="15" hidden="false" customHeight="true" outlineLevel="0" collapsed="false">
      <c r="A5488" s="3" t="s">
        <v>10988</v>
      </c>
      <c r="B5488" s="3" t="s">
        <v>25197</v>
      </c>
      <c r="C5488" s="3" t="s">
        <v>10987</v>
      </c>
      <c r="D5488" s="5" t="s">
        <v>25198</v>
      </c>
      <c r="E5488" s="5" t="s">
        <v>12457</v>
      </c>
      <c r="F5488" s="5" t="s">
        <v>12458</v>
      </c>
      <c r="G5488" s="5" t="s">
        <v>12242</v>
      </c>
      <c r="H5488" s="5" t="s">
        <v>12245</v>
      </c>
      <c r="I5488" s="5" t="s">
        <v>25175</v>
      </c>
      <c r="J5488" s="5" t="s">
        <v>12328</v>
      </c>
      <c r="K5488" s="3" t="s">
        <v>12021</v>
      </c>
      <c r="L5488" s="3" t="s">
        <v>12017</v>
      </c>
      <c r="M5488" s="3" t="n">
        <v>24</v>
      </c>
      <c r="N5488" s="20" t="n">
        <v>10.89</v>
      </c>
      <c r="O5488" s="21" t="s">
        <v>13004</v>
      </c>
    </row>
    <row r="5489" customFormat="false" ht="15" hidden="false" customHeight="true" outlineLevel="0" collapsed="false">
      <c r="A5489" s="3" t="s">
        <v>10990</v>
      </c>
      <c r="B5489" s="3" t="s">
        <v>25199</v>
      </c>
      <c r="C5489" s="3" t="s">
        <v>10989</v>
      </c>
      <c r="D5489" s="5" t="s">
        <v>25200</v>
      </c>
      <c r="E5489" s="5" t="s">
        <v>25061</v>
      </c>
      <c r="F5489" s="5" t="s">
        <v>25062</v>
      </c>
      <c r="G5489" s="5" t="s">
        <v>12242</v>
      </c>
      <c r="H5489" s="5" t="s">
        <v>12245</v>
      </c>
      <c r="I5489" s="5" t="s">
        <v>25180</v>
      </c>
      <c r="J5489" s="5" t="s">
        <v>12328</v>
      </c>
      <c r="K5489" s="3" t="s">
        <v>12017</v>
      </c>
      <c r="L5489" s="3" t="s">
        <v>12017</v>
      </c>
      <c r="M5489" s="3" t="n">
        <v>6</v>
      </c>
      <c r="N5489" s="20" t="n">
        <v>13.99</v>
      </c>
      <c r="O5489" s="21" t="s">
        <v>14832</v>
      </c>
    </row>
    <row r="5490" customFormat="false" ht="15" hidden="false" customHeight="true" outlineLevel="0" collapsed="false">
      <c r="A5490" s="3" t="s">
        <v>10992</v>
      </c>
      <c r="B5490" s="3" t="s">
        <v>25201</v>
      </c>
      <c r="C5490" s="3" t="s">
        <v>10991</v>
      </c>
      <c r="D5490" s="5" t="s">
        <v>25202</v>
      </c>
      <c r="E5490" s="5" t="s">
        <v>25061</v>
      </c>
      <c r="F5490" s="5" t="s">
        <v>25062</v>
      </c>
      <c r="G5490" s="5" t="s">
        <v>12242</v>
      </c>
      <c r="H5490" s="5" t="s">
        <v>12245</v>
      </c>
      <c r="I5490" s="5" t="s">
        <v>25180</v>
      </c>
      <c r="J5490" s="5" t="s">
        <v>12328</v>
      </c>
      <c r="K5490" s="3" t="s">
        <v>12017</v>
      </c>
      <c r="L5490" s="3" t="s">
        <v>12017</v>
      </c>
      <c r="M5490" s="3" t="n">
        <v>8</v>
      </c>
      <c r="N5490" s="20" t="n">
        <v>13.39</v>
      </c>
      <c r="O5490" s="21" t="s">
        <v>23555</v>
      </c>
    </row>
    <row r="5491" customFormat="false" ht="15" hidden="false" customHeight="true" outlineLevel="0" collapsed="false">
      <c r="A5491" s="3" t="s">
        <v>10994</v>
      </c>
      <c r="B5491" s="3" t="s">
        <v>25203</v>
      </c>
      <c r="C5491" s="3" t="s">
        <v>10993</v>
      </c>
      <c r="D5491" s="5" t="s">
        <v>25204</v>
      </c>
      <c r="E5491" s="5" t="s">
        <v>12457</v>
      </c>
      <c r="F5491" s="5" t="s">
        <v>12458</v>
      </c>
      <c r="G5491" s="5" t="s">
        <v>12242</v>
      </c>
      <c r="H5491" s="5" t="s">
        <v>12245</v>
      </c>
      <c r="I5491" s="5" t="s">
        <v>25175</v>
      </c>
      <c r="J5491" s="5" t="s">
        <v>12328</v>
      </c>
      <c r="K5491" s="3" t="s">
        <v>12021</v>
      </c>
      <c r="L5491" s="3" t="s">
        <v>12017</v>
      </c>
      <c r="M5491" s="3" t="n">
        <v>12</v>
      </c>
      <c r="N5491" s="20" t="n">
        <v>9.89</v>
      </c>
      <c r="O5491" s="21" t="s">
        <v>17230</v>
      </c>
    </row>
    <row r="5492" customFormat="false" ht="15" hidden="false" customHeight="true" outlineLevel="0" collapsed="false">
      <c r="A5492" s="3" t="s">
        <v>10996</v>
      </c>
      <c r="B5492" s="3" t="s">
        <v>25205</v>
      </c>
      <c r="C5492" s="3" t="s">
        <v>10995</v>
      </c>
      <c r="D5492" s="5" t="s">
        <v>25206</v>
      </c>
      <c r="E5492" s="5" t="s">
        <v>12457</v>
      </c>
      <c r="F5492" s="5" t="s">
        <v>12458</v>
      </c>
      <c r="G5492" s="5" t="s">
        <v>12242</v>
      </c>
      <c r="H5492" s="5" t="s">
        <v>12245</v>
      </c>
      <c r="I5492" s="5" t="s">
        <v>25180</v>
      </c>
      <c r="J5492" s="5" t="s">
        <v>12328</v>
      </c>
      <c r="K5492" s="3" t="s">
        <v>12021</v>
      </c>
      <c r="L5492" s="3" t="s">
        <v>12017</v>
      </c>
      <c r="M5492" s="3" t="n">
        <v>4</v>
      </c>
      <c r="N5492" s="20" t="n">
        <v>12.29</v>
      </c>
      <c r="O5492" s="21" t="s">
        <v>18960</v>
      </c>
    </row>
    <row r="5493" customFormat="false" ht="15" hidden="false" customHeight="true" outlineLevel="0" collapsed="false">
      <c r="A5493" s="3" t="s">
        <v>10998</v>
      </c>
      <c r="B5493" s="3" t="s">
        <v>25207</v>
      </c>
      <c r="C5493" s="3" t="s">
        <v>10997</v>
      </c>
      <c r="D5493" s="5" t="s">
        <v>25208</v>
      </c>
      <c r="E5493" s="5" t="s">
        <v>25048</v>
      </c>
      <c r="F5493" s="5" t="s">
        <v>25049</v>
      </c>
      <c r="G5493" s="5" t="s">
        <v>12242</v>
      </c>
      <c r="H5493" s="5" t="s">
        <v>12245</v>
      </c>
      <c r="I5493" s="5" t="s">
        <v>25180</v>
      </c>
      <c r="J5493" s="5" t="s">
        <v>12328</v>
      </c>
      <c r="K5493" s="3" t="s">
        <v>12017</v>
      </c>
      <c r="L5493" s="3" t="s">
        <v>12017</v>
      </c>
      <c r="M5493" s="3" t="n">
        <v>8</v>
      </c>
      <c r="N5493" s="20" t="n">
        <v>14.49</v>
      </c>
      <c r="O5493" s="21" t="s">
        <v>16423</v>
      </c>
    </row>
    <row r="5494" customFormat="false" ht="15" hidden="false" customHeight="true" outlineLevel="0" collapsed="false">
      <c r="A5494" s="3" t="s">
        <v>11000</v>
      </c>
      <c r="B5494" s="3" t="s">
        <v>25209</v>
      </c>
      <c r="C5494" s="3" t="s">
        <v>10999</v>
      </c>
      <c r="D5494" s="5" t="s">
        <v>25210</v>
      </c>
      <c r="E5494" s="5" t="s">
        <v>25048</v>
      </c>
      <c r="F5494" s="5" t="s">
        <v>25049</v>
      </c>
      <c r="G5494" s="5" t="s">
        <v>12242</v>
      </c>
      <c r="H5494" s="5" t="s">
        <v>12245</v>
      </c>
      <c r="I5494" s="5" t="s">
        <v>25175</v>
      </c>
      <c r="J5494" s="5" t="s">
        <v>12328</v>
      </c>
      <c r="K5494" s="3" t="s">
        <v>12017</v>
      </c>
      <c r="L5494" s="3" t="s">
        <v>12017</v>
      </c>
      <c r="M5494" s="3" t="n">
        <v>12</v>
      </c>
      <c r="N5494" s="20" t="n">
        <v>12.39</v>
      </c>
      <c r="O5494" s="21" t="s">
        <v>25211</v>
      </c>
    </row>
    <row r="5495" customFormat="false" ht="15" hidden="false" customHeight="true" outlineLevel="0" collapsed="false">
      <c r="A5495" s="3" t="s">
        <v>11002</v>
      </c>
      <c r="B5495" s="3" t="s">
        <v>25212</v>
      </c>
      <c r="C5495" s="3" t="s">
        <v>11001</v>
      </c>
      <c r="D5495" s="5" t="s">
        <v>25213</v>
      </c>
      <c r="E5495" s="5" t="s">
        <v>25061</v>
      </c>
      <c r="F5495" s="5" t="s">
        <v>25062</v>
      </c>
      <c r="G5495" s="5" t="s">
        <v>12242</v>
      </c>
      <c r="H5495" s="5" t="s">
        <v>12245</v>
      </c>
      <c r="I5495" s="5" t="s">
        <v>25175</v>
      </c>
      <c r="J5495" s="5" t="s">
        <v>12328</v>
      </c>
      <c r="K5495" s="3" t="s">
        <v>12017</v>
      </c>
      <c r="L5495" s="3" t="s">
        <v>12017</v>
      </c>
      <c r="M5495" s="3" t="n">
        <v>6</v>
      </c>
      <c r="N5495" s="20" t="n">
        <v>9.79</v>
      </c>
      <c r="O5495" s="21" t="s">
        <v>15666</v>
      </c>
    </row>
    <row r="5496" customFormat="false" ht="15" hidden="false" customHeight="true" outlineLevel="0" collapsed="false">
      <c r="A5496" s="3" t="s">
        <v>11004</v>
      </c>
      <c r="B5496" s="3" t="s">
        <v>25214</v>
      </c>
      <c r="C5496" s="3" t="s">
        <v>11003</v>
      </c>
      <c r="D5496" s="5" t="s">
        <v>25213</v>
      </c>
      <c r="E5496" s="5" t="s">
        <v>25061</v>
      </c>
      <c r="F5496" s="5" t="s">
        <v>25062</v>
      </c>
      <c r="G5496" s="5" t="s">
        <v>12242</v>
      </c>
      <c r="H5496" s="5" t="s">
        <v>12245</v>
      </c>
      <c r="I5496" s="5" t="s">
        <v>25175</v>
      </c>
      <c r="J5496" s="5" t="s">
        <v>12328</v>
      </c>
      <c r="K5496" s="3" t="s">
        <v>12017</v>
      </c>
      <c r="L5496" s="3" t="s">
        <v>12017</v>
      </c>
      <c r="M5496" s="3" t="n">
        <v>12</v>
      </c>
      <c r="N5496" s="20" t="n">
        <v>9.79</v>
      </c>
      <c r="O5496" s="21" t="s">
        <v>15223</v>
      </c>
    </row>
    <row r="5497" customFormat="false" ht="15" hidden="false" customHeight="true" outlineLevel="0" collapsed="false">
      <c r="A5497" s="3" t="s">
        <v>11006</v>
      </c>
      <c r="B5497" s="3" t="s">
        <v>25215</v>
      </c>
      <c r="C5497" s="3" t="s">
        <v>11005</v>
      </c>
      <c r="D5497" s="5" t="s">
        <v>25177</v>
      </c>
      <c r="E5497" s="5" t="s">
        <v>25048</v>
      </c>
      <c r="F5497" s="5" t="s">
        <v>25049</v>
      </c>
      <c r="G5497" s="5" t="s">
        <v>12242</v>
      </c>
      <c r="H5497" s="5" t="s">
        <v>12245</v>
      </c>
      <c r="I5497" s="5" t="s">
        <v>25175</v>
      </c>
      <c r="J5497" s="5" t="s">
        <v>12328</v>
      </c>
      <c r="K5497" s="3" t="s">
        <v>12017</v>
      </c>
      <c r="L5497" s="3" t="s">
        <v>12017</v>
      </c>
      <c r="M5497" s="3" t="n">
        <v>4</v>
      </c>
      <c r="N5497" s="20" t="n">
        <v>8.49</v>
      </c>
      <c r="O5497" s="21" t="s">
        <v>18391</v>
      </c>
    </row>
    <row r="5498" customFormat="false" ht="15" hidden="false" customHeight="true" outlineLevel="0" collapsed="false">
      <c r="A5498" s="3" t="s">
        <v>11008</v>
      </c>
      <c r="B5498" s="3" t="s">
        <v>25216</v>
      </c>
      <c r="C5498" s="3" t="s">
        <v>11007</v>
      </c>
      <c r="D5498" s="5" t="s">
        <v>25185</v>
      </c>
      <c r="E5498" s="5" t="s">
        <v>25061</v>
      </c>
      <c r="F5498" s="5" t="s">
        <v>25062</v>
      </c>
      <c r="G5498" s="5" t="s">
        <v>12242</v>
      </c>
      <c r="H5498" s="5" t="s">
        <v>12245</v>
      </c>
      <c r="I5498" s="5" t="s">
        <v>25175</v>
      </c>
      <c r="J5498" s="5" t="s">
        <v>12328</v>
      </c>
      <c r="K5498" s="3" t="s">
        <v>12017</v>
      </c>
      <c r="L5498" s="3" t="s">
        <v>12017</v>
      </c>
      <c r="M5498" s="3" t="n">
        <v>6</v>
      </c>
      <c r="N5498" s="20" t="n">
        <v>13.99</v>
      </c>
      <c r="O5498" s="21" t="s">
        <v>13979</v>
      </c>
    </row>
    <row r="5499" customFormat="false" ht="15" hidden="false" customHeight="true" outlineLevel="0" collapsed="false">
      <c r="A5499" s="3" t="s">
        <v>11010</v>
      </c>
      <c r="B5499" s="3" t="s">
        <v>25217</v>
      </c>
      <c r="C5499" s="3" t="s">
        <v>11009</v>
      </c>
      <c r="D5499" s="5" t="s">
        <v>25187</v>
      </c>
      <c r="E5499" s="5" t="s">
        <v>25061</v>
      </c>
      <c r="F5499" s="5" t="s">
        <v>25062</v>
      </c>
      <c r="G5499" s="5" t="s">
        <v>12242</v>
      </c>
      <c r="H5499" s="5" t="s">
        <v>12245</v>
      </c>
      <c r="I5499" s="5" t="s">
        <v>25175</v>
      </c>
      <c r="J5499" s="5" t="s">
        <v>12328</v>
      </c>
      <c r="K5499" s="3" t="s">
        <v>12017</v>
      </c>
      <c r="L5499" s="3" t="s">
        <v>12017</v>
      </c>
      <c r="M5499" s="3" t="n">
        <v>2</v>
      </c>
      <c r="N5499" s="20" t="n">
        <v>11.99</v>
      </c>
      <c r="O5499" s="21" t="s">
        <v>12213</v>
      </c>
    </row>
    <row r="5500" customFormat="false" ht="15" hidden="false" customHeight="true" outlineLevel="0" collapsed="false">
      <c r="A5500" s="3" t="s">
        <v>11012</v>
      </c>
      <c r="B5500" s="3" t="s">
        <v>25218</v>
      </c>
      <c r="C5500" s="3" t="s">
        <v>11011</v>
      </c>
      <c r="D5500" s="5" t="s">
        <v>25208</v>
      </c>
      <c r="E5500" s="5" t="s">
        <v>25048</v>
      </c>
      <c r="F5500" s="5" t="s">
        <v>25049</v>
      </c>
      <c r="G5500" s="5" t="s">
        <v>12242</v>
      </c>
      <c r="H5500" s="5" t="s">
        <v>12245</v>
      </c>
      <c r="I5500" s="5" t="s">
        <v>25180</v>
      </c>
      <c r="J5500" s="5" t="s">
        <v>12328</v>
      </c>
      <c r="K5500" s="3" t="s">
        <v>12017</v>
      </c>
      <c r="L5500" s="3" t="s">
        <v>12017</v>
      </c>
      <c r="M5500" s="3" t="n">
        <v>12</v>
      </c>
      <c r="N5500" s="20" t="n">
        <v>13.89</v>
      </c>
      <c r="O5500" s="21" t="s">
        <v>12198</v>
      </c>
    </row>
    <row r="5501" customFormat="false" ht="15" hidden="false" customHeight="true" outlineLevel="0" collapsed="false">
      <c r="A5501" s="3" t="s">
        <v>11014</v>
      </c>
      <c r="B5501" s="3" t="s">
        <v>25219</v>
      </c>
      <c r="C5501" s="3" t="s">
        <v>11013</v>
      </c>
      <c r="D5501" s="5" t="s">
        <v>25200</v>
      </c>
      <c r="E5501" s="5" t="s">
        <v>25061</v>
      </c>
      <c r="F5501" s="5" t="s">
        <v>25062</v>
      </c>
      <c r="G5501" s="5" t="s">
        <v>12242</v>
      </c>
      <c r="H5501" s="5" t="s">
        <v>12245</v>
      </c>
      <c r="I5501" s="5" t="s">
        <v>25180</v>
      </c>
      <c r="J5501" s="5" t="s">
        <v>12328</v>
      </c>
      <c r="K5501" s="3" t="s">
        <v>12017</v>
      </c>
      <c r="L5501" s="3" t="s">
        <v>12017</v>
      </c>
      <c r="M5501" s="3" t="n">
        <v>6</v>
      </c>
      <c r="N5501" s="20" t="n">
        <v>12.89</v>
      </c>
      <c r="O5501" s="21" t="s">
        <v>14995</v>
      </c>
    </row>
    <row r="5502" customFormat="false" ht="15" hidden="false" customHeight="true" outlineLevel="0" collapsed="false">
      <c r="A5502" s="3" t="s">
        <v>11016</v>
      </c>
      <c r="B5502" s="3" t="s">
        <v>25220</v>
      </c>
      <c r="C5502" s="3" t="s">
        <v>11015</v>
      </c>
      <c r="D5502" s="5" t="s">
        <v>25206</v>
      </c>
      <c r="E5502" s="5" t="s">
        <v>12457</v>
      </c>
      <c r="F5502" s="5" t="s">
        <v>12458</v>
      </c>
      <c r="G5502" s="5" t="s">
        <v>12242</v>
      </c>
      <c r="H5502" s="5" t="s">
        <v>12245</v>
      </c>
      <c r="I5502" s="5" t="s">
        <v>25180</v>
      </c>
      <c r="J5502" s="5" t="s">
        <v>12512</v>
      </c>
      <c r="K5502" s="3" t="s">
        <v>12021</v>
      </c>
      <c r="L5502" s="3" t="s">
        <v>12017</v>
      </c>
      <c r="M5502" s="3" t="n">
        <v>24</v>
      </c>
      <c r="N5502" s="20" t="n">
        <v>11.89</v>
      </c>
      <c r="O5502" s="21" t="s">
        <v>21289</v>
      </c>
    </row>
    <row r="5503" customFormat="false" ht="15" hidden="false" customHeight="true" outlineLevel="0" collapsed="false">
      <c r="A5503" s="3" t="s">
        <v>11018</v>
      </c>
      <c r="B5503" s="3" t="s">
        <v>25221</v>
      </c>
      <c r="C5503" s="3" t="s">
        <v>11017</v>
      </c>
      <c r="D5503" s="5" t="s">
        <v>25210</v>
      </c>
      <c r="E5503" s="5" t="s">
        <v>25048</v>
      </c>
      <c r="F5503" s="5" t="s">
        <v>25049</v>
      </c>
      <c r="G5503" s="5" t="s">
        <v>12242</v>
      </c>
      <c r="H5503" s="5" t="s">
        <v>12245</v>
      </c>
      <c r="I5503" s="5" t="s">
        <v>25175</v>
      </c>
      <c r="J5503" s="5" t="s">
        <v>12328</v>
      </c>
      <c r="K5503" s="3" t="s">
        <v>12017</v>
      </c>
      <c r="L5503" s="3" t="s">
        <v>12017</v>
      </c>
      <c r="M5503" s="3" t="n">
        <v>12</v>
      </c>
      <c r="N5503" s="20" t="n">
        <v>12.39</v>
      </c>
      <c r="O5503" s="21" t="s">
        <v>19390</v>
      </c>
    </row>
    <row r="5504" customFormat="false" ht="15" hidden="false" customHeight="true" outlineLevel="0" collapsed="false">
      <c r="A5504" s="3" t="s">
        <v>11020</v>
      </c>
      <c r="B5504" s="3" t="s">
        <v>25222</v>
      </c>
      <c r="C5504" s="3" t="s">
        <v>11019</v>
      </c>
      <c r="D5504" s="5" t="s">
        <v>25185</v>
      </c>
      <c r="E5504" s="5" t="s">
        <v>25061</v>
      </c>
      <c r="F5504" s="5" t="s">
        <v>25062</v>
      </c>
      <c r="G5504" s="5" t="s">
        <v>12242</v>
      </c>
      <c r="H5504" s="5" t="s">
        <v>12245</v>
      </c>
      <c r="I5504" s="5" t="s">
        <v>25175</v>
      </c>
      <c r="J5504" s="5" t="s">
        <v>12328</v>
      </c>
      <c r="K5504" s="3" t="s">
        <v>12017</v>
      </c>
      <c r="L5504" s="3" t="s">
        <v>12017</v>
      </c>
      <c r="M5504" s="3" t="n">
        <v>24</v>
      </c>
      <c r="N5504" s="20" t="n">
        <v>11.79</v>
      </c>
      <c r="O5504" s="21" t="s">
        <v>14425</v>
      </c>
    </row>
    <row r="5505" customFormat="false" ht="15" hidden="false" customHeight="true" outlineLevel="0" collapsed="false">
      <c r="A5505" s="3" t="s">
        <v>11022</v>
      </c>
      <c r="B5505" s="3" t="s">
        <v>25223</v>
      </c>
      <c r="C5505" s="3" t="s">
        <v>11021</v>
      </c>
      <c r="D5505" s="5" t="s">
        <v>25196</v>
      </c>
      <c r="E5505" s="5" t="s">
        <v>25061</v>
      </c>
      <c r="F5505" s="5" t="s">
        <v>25062</v>
      </c>
      <c r="G5505" s="5" t="s">
        <v>12242</v>
      </c>
      <c r="H5505" s="5" t="s">
        <v>12245</v>
      </c>
      <c r="I5505" s="5" t="s">
        <v>25180</v>
      </c>
      <c r="J5505" s="5" t="s">
        <v>12328</v>
      </c>
      <c r="K5505" s="3" t="s">
        <v>12017</v>
      </c>
      <c r="L5505" s="3" t="s">
        <v>12017</v>
      </c>
      <c r="M5505" s="3" t="n">
        <v>2</v>
      </c>
      <c r="N5505" s="20" t="n">
        <v>11.99</v>
      </c>
      <c r="O5505" s="21" t="s">
        <v>15422</v>
      </c>
    </row>
    <row r="5506" customFormat="false" ht="15" hidden="false" customHeight="true" outlineLevel="0" collapsed="false">
      <c r="A5506" s="3" t="s">
        <v>11024</v>
      </c>
      <c r="B5506" s="3" t="s">
        <v>25224</v>
      </c>
      <c r="C5506" s="3" t="s">
        <v>11023</v>
      </c>
      <c r="D5506" s="5" t="s">
        <v>25225</v>
      </c>
      <c r="E5506" s="5" t="s">
        <v>25048</v>
      </c>
      <c r="F5506" s="5" t="s">
        <v>25049</v>
      </c>
      <c r="G5506" s="5" t="s">
        <v>12242</v>
      </c>
      <c r="H5506" s="5" t="s">
        <v>12251</v>
      </c>
      <c r="I5506" s="5" t="s">
        <v>13550</v>
      </c>
      <c r="J5506" s="5" t="s">
        <v>12328</v>
      </c>
      <c r="K5506" s="3" t="s">
        <v>12017</v>
      </c>
      <c r="L5506" s="3" t="s">
        <v>12017</v>
      </c>
      <c r="M5506" s="3" t="n">
        <v>2</v>
      </c>
      <c r="N5506" s="20" t="n">
        <v>3.79</v>
      </c>
      <c r="O5506" s="21" t="s">
        <v>21620</v>
      </c>
    </row>
    <row r="5507" customFormat="false" ht="15" hidden="false" customHeight="true" outlineLevel="0" collapsed="false">
      <c r="A5507" s="3" t="s">
        <v>11026</v>
      </c>
      <c r="B5507" s="3" t="s">
        <v>25226</v>
      </c>
      <c r="C5507" s="3" t="s">
        <v>11025</v>
      </c>
      <c r="D5507" s="5" t="s">
        <v>25227</v>
      </c>
      <c r="E5507" s="5" t="s">
        <v>25061</v>
      </c>
      <c r="F5507" s="5" t="s">
        <v>25062</v>
      </c>
      <c r="G5507" s="5" t="s">
        <v>12242</v>
      </c>
      <c r="H5507" s="5" t="s">
        <v>12251</v>
      </c>
      <c r="I5507" s="5" t="s">
        <v>25228</v>
      </c>
      <c r="J5507" s="5" t="s">
        <v>12328</v>
      </c>
      <c r="K5507" s="3" t="s">
        <v>12017</v>
      </c>
      <c r="L5507" s="3" t="s">
        <v>12017</v>
      </c>
      <c r="M5507" s="3" t="n">
        <v>1</v>
      </c>
      <c r="N5507" s="20" t="n">
        <v>6.79</v>
      </c>
      <c r="O5507" s="21" t="s">
        <v>13885</v>
      </c>
    </row>
    <row r="5508" customFormat="false" ht="15" hidden="false" customHeight="true" outlineLevel="0" collapsed="false">
      <c r="A5508" s="3" t="s">
        <v>11028</v>
      </c>
      <c r="B5508" s="3" t="s">
        <v>25229</v>
      </c>
      <c r="C5508" s="3" t="s">
        <v>11027</v>
      </c>
      <c r="D5508" s="5" t="s">
        <v>25230</v>
      </c>
      <c r="E5508" s="5" t="s">
        <v>12457</v>
      </c>
      <c r="F5508" s="5" t="s">
        <v>12458</v>
      </c>
      <c r="G5508" s="5" t="s">
        <v>12242</v>
      </c>
      <c r="H5508" s="5" t="s">
        <v>12251</v>
      </c>
      <c r="I5508" s="5" t="s">
        <v>25228</v>
      </c>
      <c r="J5508" s="5" t="s">
        <v>12328</v>
      </c>
      <c r="K5508" s="3" t="s">
        <v>12021</v>
      </c>
      <c r="L5508" s="3" t="s">
        <v>12017</v>
      </c>
      <c r="M5508" s="3" t="n">
        <v>2</v>
      </c>
      <c r="N5508" s="20" t="n">
        <v>4.39</v>
      </c>
      <c r="O5508" s="21" t="s">
        <v>25167</v>
      </c>
    </row>
    <row r="5509" customFormat="false" ht="15" hidden="false" customHeight="true" outlineLevel="0" collapsed="false">
      <c r="A5509" s="3" t="s">
        <v>11030</v>
      </c>
      <c r="B5509" s="3" t="s">
        <v>25231</v>
      </c>
      <c r="C5509" s="3" t="s">
        <v>11029</v>
      </c>
      <c r="D5509" s="5" t="s">
        <v>25232</v>
      </c>
      <c r="E5509" s="5" t="s">
        <v>25048</v>
      </c>
      <c r="F5509" s="5" t="s">
        <v>25049</v>
      </c>
      <c r="G5509" s="5" t="s">
        <v>12242</v>
      </c>
      <c r="H5509" s="5" t="s">
        <v>12251</v>
      </c>
      <c r="I5509" s="5" t="s">
        <v>13550</v>
      </c>
      <c r="J5509" s="5" t="s">
        <v>12328</v>
      </c>
      <c r="K5509" s="3" t="s">
        <v>12017</v>
      </c>
      <c r="L5509" s="3" t="s">
        <v>12017</v>
      </c>
      <c r="M5509" s="3" t="n">
        <v>24</v>
      </c>
      <c r="N5509" s="20" t="n">
        <v>5.79</v>
      </c>
      <c r="O5509" s="21" t="s">
        <v>17385</v>
      </c>
    </row>
    <row r="5510" customFormat="false" ht="15" hidden="false" customHeight="true" outlineLevel="0" collapsed="false">
      <c r="A5510" s="3" t="s">
        <v>11032</v>
      </c>
      <c r="B5510" s="3" t="s">
        <v>25233</v>
      </c>
      <c r="C5510" s="3" t="s">
        <v>11031</v>
      </c>
      <c r="D5510" s="5" t="s">
        <v>25234</v>
      </c>
      <c r="E5510" s="5" t="s">
        <v>25061</v>
      </c>
      <c r="F5510" s="5" t="s">
        <v>25062</v>
      </c>
      <c r="G5510" s="5" t="s">
        <v>12242</v>
      </c>
      <c r="H5510" s="5" t="s">
        <v>12251</v>
      </c>
      <c r="I5510" s="5" t="s">
        <v>25228</v>
      </c>
      <c r="J5510" s="5" t="s">
        <v>12328</v>
      </c>
      <c r="K5510" s="3" t="s">
        <v>12017</v>
      </c>
      <c r="L5510" s="3" t="s">
        <v>12017</v>
      </c>
      <c r="M5510" s="3" t="n">
        <v>24</v>
      </c>
      <c r="N5510" s="20" t="n">
        <v>6.79</v>
      </c>
      <c r="O5510" s="21" t="s">
        <v>15592</v>
      </c>
    </row>
    <row r="5511" customFormat="false" ht="15" hidden="false" customHeight="true" outlineLevel="0" collapsed="false">
      <c r="A5511" s="3" t="s">
        <v>11034</v>
      </c>
      <c r="B5511" s="3" t="s">
        <v>25235</v>
      </c>
      <c r="C5511" s="3" t="s">
        <v>11033</v>
      </c>
      <c r="D5511" s="5" t="s">
        <v>25236</v>
      </c>
      <c r="E5511" s="5" t="s">
        <v>25061</v>
      </c>
      <c r="F5511" s="5" t="s">
        <v>25062</v>
      </c>
      <c r="G5511" s="5" t="s">
        <v>12242</v>
      </c>
      <c r="H5511" s="5" t="s">
        <v>12251</v>
      </c>
      <c r="I5511" s="5" t="s">
        <v>13550</v>
      </c>
      <c r="J5511" s="5" t="s">
        <v>12328</v>
      </c>
      <c r="K5511" s="3" t="s">
        <v>12017</v>
      </c>
      <c r="L5511" s="3" t="s">
        <v>12017</v>
      </c>
      <c r="M5511" s="3" t="n">
        <v>12</v>
      </c>
      <c r="N5511" s="20" t="n">
        <v>5.39</v>
      </c>
      <c r="O5511" s="21" t="s">
        <v>12259</v>
      </c>
    </row>
    <row r="5512" customFormat="false" ht="15" hidden="false" customHeight="true" outlineLevel="0" collapsed="false">
      <c r="A5512" s="3" t="s">
        <v>11036</v>
      </c>
      <c r="B5512" s="3" t="s">
        <v>25237</v>
      </c>
      <c r="C5512" s="3" t="s">
        <v>11035</v>
      </c>
      <c r="D5512" s="5" t="s">
        <v>25238</v>
      </c>
      <c r="E5512" s="5" t="s">
        <v>25061</v>
      </c>
      <c r="F5512" s="5" t="s">
        <v>25062</v>
      </c>
      <c r="G5512" s="5" t="s">
        <v>12242</v>
      </c>
      <c r="H5512" s="5" t="s">
        <v>12251</v>
      </c>
      <c r="I5512" s="5" t="s">
        <v>13550</v>
      </c>
      <c r="J5512" s="5" t="s">
        <v>12328</v>
      </c>
      <c r="K5512" s="3" t="s">
        <v>12017</v>
      </c>
      <c r="L5512" s="3" t="s">
        <v>12017</v>
      </c>
      <c r="M5512" s="3" t="n">
        <v>6</v>
      </c>
      <c r="N5512" s="20" t="n">
        <v>6.39</v>
      </c>
      <c r="O5512" s="21" t="s">
        <v>18252</v>
      </c>
    </row>
    <row r="5513" customFormat="false" ht="15" hidden="false" customHeight="true" outlineLevel="0" collapsed="false">
      <c r="A5513" s="3" t="s">
        <v>11038</v>
      </c>
      <c r="B5513" s="3" t="s">
        <v>25239</v>
      </c>
      <c r="C5513" s="3" t="s">
        <v>11037</v>
      </c>
      <c r="D5513" s="5" t="s">
        <v>25240</v>
      </c>
      <c r="E5513" s="5" t="s">
        <v>25061</v>
      </c>
      <c r="F5513" s="5" t="s">
        <v>25062</v>
      </c>
      <c r="G5513" s="5" t="s">
        <v>12242</v>
      </c>
      <c r="H5513" s="5" t="s">
        <v>12251</v>
      </c>
      <c r="I5513" s="5" t="s">
        <v>13550</v>
      </c>
      <c r="J5513" s="5" t="s">
        <v>12328</v>
      </c>
      <c r="K5513" s="3" t="s">
        <v>12017</v>
      </c>
      <c r="L5513" s="3" t="s">
        <v>12017</v>
      </c>
      <c r="M5513" s="3" t="n">
        <v>1</v>
      </c>
      <c r="N5513" s="20" t="n">
        <v>8.49</v>
      </c>
      <c r="O5513" s="21" t="s">
        <v>14120</v>
      </c>
    </row>
    <row r="5514" customFormat="false" ht="15" hidden="false" customHeight="true" outlineLevel="0" collapsed="false">
      <c r="A5514" s="3" t="s">
        <v>11040</v>
      </c>
      <c r="B5514" s="3" t="s">
        <v>25241</v>
      </c>
      <c r="C5514" s="3" t="s">
        <v>11039</v>
      </c>
      <c r="D5514" s="5" t="s">
        <v>25242</v>
      </c>
      <c r="E5514" s="5" t="s">
        <v>12457</v>
      </c>
      <c r="F5514" s="5" t="s">
        <v>12458</v>
      </c>
      <c r="G5514" s="5" t="s">
        <v>12242</v>
      </c>
      <c r="H5514" s="5" t="s">
        <v>12251</v>
      </c>
      <c r="I5514" s="5" t="s">
        <v>13550</v>
      </c>
      <c r="J5514" s="5" t="s">
        <v>12328</v>
      </c>
      <c r="K5514" s="3" t="s">
        <v>12021</v>
      </c>
      <c r="L5514" s="3" t="s">
        <v>12017</v>
      </c>
      <c r="M5514" s="3" t="n">
        <v>12</v>
      </c>
      <c r="N5514" s="20" t="n">
        <v>5.49</v>
      </c>
      <c r="O5514" s="21" t="s">
        <v>14308</v>
      </c>
    </row>
    <row r="5515" customFormat="false" ht="15" hidden="false" customHeight="true" outlineLevel="0" collapsed="false">
      <c r="A5515" s="3" t="s">
        <v>11042</v>
      </c>
      <c r="B5515" s="3" t="s">
        <v>25243</v>
      </c>
      <c r="C5515" s="3" t="s">
        <v>11041</v>
      </c>
      <c r="D5515" s="5" t="s">
        <v>25244</v>
      </c>
      <c r="E5515" s="5" t="s">
        <v>12457</v>
      </c>
      <c r="F5515" s="5" t="s">
        <v>12458</v>
      </c>
      <c r="G5515" s="5" t="s">
        <v>12242</v>
      </c>
      <c r="H5515" s="5" t="s">
        <v>12251</v>
      </c>
      <c r="I5515" s="5" t="s">
        <v>13550</v>
      </c>
      <c r="J5515" s="5" t="s">
        <v>12328</v>
      </c>
      <c r="K5515" s="3" t="s">
        <v>12021</v>
      </c>
      <c r="L5515" s="3" t="s">
        <v>12017</v>
      </c>
      <c r="M5515" s="3" t="n">
        <v>1</v>
      </c>
      <c r="N5515" s="20" t="n">
        <v>5.49</v>
      </c>
      <c r="O5515" s="21" t="s">
        <v>19550</v>
      </c>
    </row>
    <row r="5516" customFormat="false" ht="15" hidden="false" customHeight="true" outlineLevel="0" collapsed="false">
      <c r="A5516" s="3" t="s">
        <v>11044</v>
      </c>
      <c r="B5516" s="3" t="s">
        <v>25245</v>
      </c>
      <c r="C5516" s="3" t="s">
        <v>11043</v>
      </c>
      <c r="D5516" s="5" t="s">
        <v>25246</v>
      </c>
      <c r="E5516" s="5" t="s">
        <v>12457</v>
      </c>
      <c r="F5516" s="5" t="s">
        <v>12458</v>
      </c>
      <c r="G5516" s="5" t="s">
        <v>12242</v>
      </c>
      <c r="H5516" s="5" t="s">
        <v>12251</v>
      </c>
      <c r="I5516" s="5" t="s">
        <v>25228</v>
      </c>
      <c r="J5516" s="5" t="s">
        <v>12328</v>
      </c>
      <c r="K5516" s="3" t="s">
        <v>12021</v>
      </c>
      <c r="L5516" s="3" t="s">
        <v>12017</v>
      </c>
      <c r="M5516" s="3" t="n">
        <v>12</v>
      </c>
      <c r="N5516" s="20" t="n">
        <v>4.39</v>
      </c>
      <c r="O5516" s="21" t="s">
        <v>13336</v>
      </c>
    </row>
    <row r="5517" customFormat="false" ht="15" hidden="false" customHeight="true" outlineLevel="0" collapsed="false">
      <c r="A5517" s="3" t="s">
        <v>11046</v>
      </c>
      <c r="B5517" s="3" t="s">
        <v>25247</v>
      </c>
      <c r="C5517" s="3" t="s">
        <v>11045</v>
      </c>
      <c r="D5517" s="5" t="s">
        <v>25248</v>
      </c>
      <c r="E5517" s="5" t="s">
        <v>25048</v>
      </c>
      <c r="F5517" s="5" t="s">
        <v>25049</v>
      </c>
      <c r="G5517" s="5" t="s">
        <v>12242</v>
      </c>
      <c r="H5517" s="5" t="s">
        <v>12251</v>
      </c>
      <c r="I5517" s="5" t="s">
        <v>13550</v>
      </c>
      <c r="J5517" s="5" t="s">
        <v>12328</v>
      </c>
      <c r="K5517" s="3" t="s">
        <v>12017</v>
      </c>
      <c r="L5517" s="3" t="s">
        <v>12017</v>
      </c>
      <c r="M5517" s="3" t="n">
        <v>12</v>
      </c>
      <c r="N5517" s="20" t="n">
        <v>5.39</v>
      </c>
      <c r="O5517" s="21" t="s">
        <v>15885</v>
      </c>
    </row>
    <row r="5518" customFormat="false" ht="15" hidden="false" customHeight="true" outlineLevel="0" collapsed="false">
      <c r="A5518" s="3" t="s">
        <v>11048</v>
      </c>
      <c r="B5518" s="3" t="s">
        <v>25249</v>
      </c>
      <c r="C5518" s="3" t="s">
        <v>11047</v>
      </c>
      <c r="D5518" s="5" t="s">
        <v>25250</v>
      </c>
      <c r="E5518" s="5" t="s">
        <v>12457</v>
      </c>
      <c r="F5518" s="5" t="s">
        <v>12458</v>
      </c>
      <c r="G5518" s="5" t="s">
        <v>12242</v>
      </c>
      <c r="H5518" s="5" t="s">
        <v>12251</v>
      </c>
      <c r="I5518" s="5" t="s">
        <v>25228</v>
      </c>
      <c r="J5518" s="5" t="s">
        <v>12328</v>
      </c>
      <c r="K5518" s="3" t="s">
        <v>12021</v>
      </c>
      <c r="L5518" s="3" t="s">
        <v>12017</v>
      </c>
      <c r="M5518" s="3" t="n">
        <v>6</v>
      </c>
      <c r="N5518" s="20" t="n">
        <v>5.79</v>
      </c>
      <c r="O5518" s="21" t="s">
        <v>15813</v>
      </c>
    </row>
    <row r="5519" customFormat="false" ht="15" hidden="false" customHeight="true" outlineLevel="0" collapsed="false">
      <c r="A5519" s="3" t="s">
        <v>11050</v>
      </c>
      <c r="B5519" s="3" t="s">
        <v>25251</v>
      </c>
      <c r="C5519" s="3" t="s">
        <v>11049</v>
      </c>
      <c r="D5519" s="5" t="s">
        <v>25252</v>
      </c>
      <c r="E5519" s="5" t="s">
        <v>25048</v>
      </c>
      <c r="F5519" s="5" t="s">
        <v>25049</v>
      </c>
      <c r="G5519" s="5" t="s">
        <v>12242</v>
      </c>
      <c r="H5519" s="5" t="s">
        <v>12251</v>
      </c>
      <c r="I5519" s="5" t="s">
        <v>25228</v>
      </c>
      <c r="J5519" s="5" t="s">
        <v>12328</v>
      </c>
      <c r="K5519" s="3" t="s">
        <v>12017</v>
      </c>
      <c r="L5519" s="3" t="s">
        <v>12017</v>
      </c>
      <c r="M5519" s="3" t="n">
        <v>12</v>
      </c>
      <c r="N5519" s="20" t="n">
        <v>6.89</v>
      </c>
      <c r="O5519" s="21" t="s">
        <v>13597</v>
      </c>
    </row>
    <row r="5520" customFormat="false" ht="15" hidden="false" customHeight="true" outlineLevel="0" collapsed="false">
      <c r="A5520" s="3" t="s">
        <v>11052</v>
      </c>
      <c r="B5520" s="3" t="s">
        <v>25253</v>
      </c>
      <c r="C5520" s="3" t="s">
        <v>11051</v>
      </c>
      <c r="D5520" s="5" t="s">
        <v>25254</v>
      </c>
      <c r="E5520" s="5" t="s">
        <v>25061</v>
      </c>
      <c r="F5520" s="5" t="s">
        <v>25062</v>
      </c>
      <c r="G5520" s="5" t="s">
        <v>12242</v>
      </c>
      <c r="H5520" s="5" t="s">
        <v>12251</v>
      </c>
      <c r="I5520" s="5" t="s">
        <v>25228</v>
      </c>
      <c r="J5520" s="5" t="s">
        <v>12328</v>
      </c>
      <c r="K5520" s="3" t="s">
        <v>12017</v>
      </c>
      <c r="L5520" s="3" t="s">
        <v>12017</v>
      </c>
      <c r="M5520" s="3" t="n">
        <v>12</v>
      </c>
      <c r="N5520" s="20" t="n">
        <v>6.29</v>
      </c>
      <c r="O5520" s="21" t="s">
        <v>12209</v>
      </c>
    </row>
    <row r="5521" customFormat="false" ht="15" hidden="false" customHeight="true" outlineLevel="0" collapsed="false">
      <c r="A5521" s="3" t="s">
        <v>11054</v>
      </c>
      <c r="B5521" s="3" t="s">
        <v>25255</v>
      </c>
      <c r="C5521" s="3" t="s">
        <v>11053</v>
      </c>
      <c r="D5521" s="5" t="s">
        <v>25256</v>
      </c>
      <c r="E5521" s="5" t="s">
        <v>25048</v>
      </c>
      <c r="F5521" s="5" t="s">
        <v>25049</v>
      </c>
      <c r="G5521" s="5" t="s">
        <v>12242</v>
      </c>
      <c r="H5521" s="5" t="s">
        <v>12251</v>
      </c>
      <c r="I5521" s="5" t="s">
        <v>25228</v>
      </c>
      <c r="J5521" s="5" t="s">
        <v>12328</v>
      </c>
      <c r="K5521" s="3" t="s">
        <v>12017</v>
      </c>
      <c r="L5521" s="3" t="s">
        <v>12017</v>
      </c>
      <c r="M5521" s="3" t="n">
        <v>8</v>
      </c>
      <c r="N5521" s="20" t="n">
        <v>6.79</v>
      </c>
      <c r="O5521" s="21" t="s">
        <v>20087</v>
      </c>
    </row>
    <row r="5522" customFormat="false" ht="15" hidden="false" customHeight="true" outlineLevel="0" collapsed="false">
      <c r="A5522" s="3" t="s">
        <v>11056</v>
      </c>
      <c r="B5522" s="3" t="s">
        <v>25257</v>
      </c>
      <c r="C5522" s="3" t="s">
        <v>11055</v>
      </c>
      <c r="D5522" s="5" t="s">
        <v>25258</v>
      </c>
      <c r="E5522" s="5" t="s">
        <v>12457</v>
      </c>
      <c r="F5522" s="5" t="s">
        <v>12458</v>
      </c>
      <c r="G5522" s="5" t="s">
        <v>12242</v>
      </c>
      <c r="H5522" s="5" t="s">
        <v>12251</v>
      </c>
      <c r="I5522" s="5" t="s">
        <v>13550</v>
      </c>
      <c r="J5522" s="5" t="s">
        <v>12328</v>
      </c>
      <c r="K5522" s="3" t="s">
        <v>12021</v>
      </c>
      <c r="L5522" s="3" t="s">
        <v>12017</v>
      </c>
      <c r="M5522" s="3" t="n">
        <v>24</v>
      </c>
      <c r="N5522" s="20" t="n">
        <v>4.99</v>
      </c>
      <c r="O5522" s="21" t="s">
        <v>13559</v>
      </c>
    </row>
    <row r="5523" customFormat="false" ht="15" hidden="false" customHeight="true" outlineLevel="0" collapsed="false">
      <c r="A5523" s="3" t="s">
        <v>11058</v>
      </c>
      <c r="B5523" s="3" t="s">
        <v>25259</v>
      </c>
      <c r="C5523" s="3" t="s">
        <v>11057</v>
      </c>
      <c r="D5523" s="5" t="s">
        <v>25260</v>
      </c>
      <c r="E5523" s="5" t="s">
        <v>25048</v>
      </c>
      <c r="F5523" s="5" t="s">
        <v>25049</v>
      </c>
      <c r="G5523" s="5" t="s">
        <v>12242</v>
      </c>
      <c r="H5523" s="5" t="s">
        <v>12251</v>
      </c>
      <c r="I5523" s="5" t="s">
        <v>25228</v>
      </c>
      <c r="J5523" s="5" t="s">
        <v>12328</v>
      </c>
      <c r="K5523" s="3" t="s">
        <v>12017</v>
      </c>
      <c r="L5523" s="3" t="s">
        <v>12017</v>
      </c>
      <c r="M5523" s="3" t="n">
        <v>2</v>
      </c>
      <c r="N5523" s="20" t="n">
        <v>7.39</v>
      </c>
      <c r="O5523" s="21" t="s">
        <v>17592</v>
      </c>
    </row>
    <row r="5524" customFormat="false" ht="15" hidden="false" customHeight="true" outlineLevel="0" collapsed="false">
      <c r="A5524" s="3" t="s">
        <v>11060</v>
      </c>
      <c r="B5524" s="3" t="s">
        <v>25261</v>
      </c>
      <c r="C5524" s="3" t="s">
        <v>11059</v>
      </c>
      <c r="D5524" s="5" t="s">
        <v>25260</v>
      </c>
      <c r="E5524" s="5" t="s">
        <v>25048</v>
      </c>
      <c r="F5524" s="5" t="s">
        <v>25049</v>
      </c>
      <c r="G5524" s="5" t="s">
        <v>12242</v>
      </c>
      <c r="H5524" s="5" t="s">
        <v>12251</v>
      </c>
      <c r="I5524" s="5" t="s">
        <v>25228</v>
      </c>
      <c r="J5524" s="5" t="s">
        <v>12328</v>
      </c>
      <c r="K5524" s="3" t="s">
        <v>12017</v>
      </c>
      <c r="L5524" s="3" t="s">
        <v>12017</v>
      </c>
      <c r="M5524" s="3" t="n">
        <v>8</v>
      </c>
      <c r="N5524" s="20" t="n">
        <v>8.79</v>
      </c>
      <c r="O5524" s="21" t="s">
        <v>25262</v>
      </c>
    </row>
    <row r="5525" customFormat="false" ht="15" hidden="false" customHeight="true" outlineLevel="0" collapsed="false">
      <c r="A5525" s="3" t="s">
        <v>11062</v>
      </c>
      <c r="B5525" s="3" t="s">
        <v>25263</v>
      </c>
      <c r="C5525" s="3" t="s">
        <v>11061</v>
      </c>
      <c r="D5525" s="5" t="s">
        <v>25232</v>
      </c>
      <c r="E5525" s="5" t="s">
        <v>25048</v>
      </c>
      <c r="F5525" s="5" t="s">
        <v>25049</v>
      </c>
      <c r="G5525" s="5" t="s">
        <v>12242</v>
      </c>
      <c r="H5525" s="5" t="s">
        <v>12251</v>
      </c>
      <c r="I5525" s="5" t="s">
        <v>13550</v>
      </c>
      <c r="J5525" s="5" t="s">
        <v>12328</v>
      </c>
      <c r="K5525" s="3" t="s">
        <v>12017</v>
      </c>
      <c r="L5525" s="3" t="s">
        <v>12017</v>
      </c>
      <c r="M5525" s="3" t="n">
        <v>12</v>
      </c>
      <c r="N5525" s="20" t="n">
        <v>5.39</v>
      </c>
      <c r="O5525" s="21" t="s">
        <v>12644</v>
      </c>
    </row>
    <row r="5526" customFormat="false" ht="15" hidden="false" customHeight="true" outlineLevel="0" collapsed="false">
      <c r="A5526" s="3" t="s">
        <v>11064</v>
      </c>
      <c r="B5526" s="3" t="s">
        <v>25264</v>
      </c>
      <c r="C5526" s="3" t="s">
        <v>11063</v>
      </c>
      <c r="D5526" s="5" t="s">
        <v>25260</v>
      </c>
      <c r="E5526" s="5" t="s">
        <v>25048</v>
      </c>
      <c r="F5526" s="5" t="s">
        <v>25049</v>
      </c>
      <c r="G5526" s="5" t="s">
        <v>12242</v>
      </c>
      <c r="H5526" s="5" t="s">
        <v>12251</v>
      </c>
      <c r="I5526" s="5" t="s">
        <v>25228</v>
      </c>
      <c r="J5526" s="5" t="s">
        <v>12328</v>
      </c>
      <c r="K5526" s="3" t="s">
        <v>12017</v>
      </c>
      <c r="L5526" s="3" t="s">
        <v>12017</v>
      </c>
      <c r="M5526" s="3" t="n">
        <v>24</v>
      </c>
      <c r="N5526" s="20" t="n">
        <v>8.89</v>
      </c>
      <c r="O5526" s="21" t="s">
        <v>13632</v>
      </c>
    </row>
    <row r="5527" customFormat="false" ht="15" hidden="false" customHeight="true" outlineLevel="0" collapsed="false">
      <c r="A5527" s="3" t="s">
        <v>11066</v>
      </c>
      <c r="B5527" s="3" t="s">
        <v>25265</v>
      </c>
      <c r="C5527" s="3" t="s">
        <v>11065</v>
      </c>
      <c r="D5527" s="5" t="s">
        <v>25258</v>
      </c>
      <c r="E5527" s="5" t="s">
        <v>12457</v>
      </c>
      <c r="F5527" s="5" t="s">
        <v>12458</v>
      </c>
      <c r="G5527" s="5" t="s">
        <v>12242</v>
      </c>
      <c r="H5527" s="5" t="s">
        <v>12251</v>
      </c>
      <c r="I5527" s="5" t="s">
        <v>13550</v>
      </c>
      <c r="J5527" s="5" t="s">
        <v>12328</v>
      </c>
      <c r="K5527" s="3" t="s">
        <v>12021</v>
      </c>
      <c r="L5527" s="3" t="s">
        <v>12017</v>
      </c>
      <c r="M5527" s="3" t="n">
        <v>6</v>
      </c>
      <c r="N5527" s="20" t="n">
        <v>6.99</v>
      </c>
      <c r="O5527" s="21" t="s">
        <v>17373</v>
      </c>
    </row>
    <row r="5528" customFormat="false" ht="15" hidden="false" customHeight="true" outlineLevel="0" collapsed="false">
      <c r="A5528" s="3" t="s">
        <v>11068</v>
      </c>
      <c r="B5528" s="3" t="s">
        <v>25266</v>
      </c>
      <c r="C5528" s="3" t="s">
        <v>11067</v>
      </c>
      <c r="D5528" s="5" t="s">
        <v>25256</v>
      </c>
      <c r="E5528" s="5" t="s">
        <v>25048</v>
      </c>
      <c r="F5528" s="5" t="s">
        <v>25049</v>
      </c>
      <c r="G5528" s="5" t="s">
        <v>12242</v>
      </c>
      <c r="H5528" s="5" t="s">
        <v>12251</v>
      </c>
      <c r="I5528" s="5" t="s">
        <v>25228</v>
      </c>
      <c r="J5528" s="5" t="s">
        <v>12328</v>
      </c>
      <c r="K5528" s="3" t="s">
        <v>12017</v>
      </c>
      <c r="L5528" s="3" t="s">
        <v>12017</v>
      </c>
      <c r="M5528" s="3" t="n">
        <v>1</v>
      </c>
      <c r="N5528" s="20" t="n">
        <v>4.29</v>
      </c>
      <c r="O5528" s="21" t="s">
        <v>14297</v>
      </c>
    </row>
    <row r="5529" customFormat="false" ht="15" hidden="false" customHeight="true" outlineLevel="0" collapsed="false">
      <c r="A5529" s="3" t="s">
        <v>11070</v>
      </c>
      <c r="B5529" s="3" t="s">
        <v>25267</v>
      </c>
      <c r="C5529" s="3" t="s">
        <v>11069</v>
      </c>
      <c r="D5529" s="5" t="s">
        <v>25234</v>
      </c>
      <c r="E5529" s="5" t="s">
        <v>25061</v>
      </c>
      <c r="F5529" s="5" t="s">
        <v>25062</v>
      </c>
      <c r="G5529" s="5" t="s">
        <v>12242</v>
      </c>
      <c r="H5529" s="5" t="s">
        <v>12251</v>
      </c>
      <c r="I5529" s="5" t="s">
        <v>25228</v>
      </c>
      <c r="J5529" s="5" t="s">
        <v>12512</v>
      </c>
      <c r="K5529" s="3" t="s">
        <v>12017</v>
      </c>
      <c r="L5529" s="3" t="s">
        <v>12017</v>
      </c>
      <c r="M5529" s="3" t="n">
        <v>1</v>
      </c>
      <c r="N5529" s="20" t="n">
        <v>4.99</v>
      </c>
      <c r="O5529" s="21" t="s">
        <v>15390</v>
      </c>
    </row>
    <row r="5530" customFormat="false" ht="15" hidden="false" customHeight="true" outlineLevel="0" collapsed="false">
      <c r="A5530" s="3" t="s">
        <v>11072</v>
      </c>
      <c r="B5530" s="3" t="s">
        <v>25268</v>
      </c>
      <c r="C5530" s="3" t="s">
        <v>11071</v>
      </c>
      <c r="D5530" s="5" t="s">
        <v>25227</v>
      </c>
      <c r="E5530" s="5" t="s">
        <v>25061</v>
      </c>
      <c r="F5530" s="5" t="s">
        <v>25062</v>
      </c>
      <c r="G5530" s="5" t="s">
        <v>12242</v>
      </c>
      <c r="H5530" s="5" t="s">
        <v>12251</v>
      </c>
      <c r="I5530" s="5" t="s">
        <v>25228</v>
      </c>
      <c r="J5530" s="5" t="s">
        <v>12328</v>
      </c>
      <c r="K5530" s="3" t="s">
        <v>12017</v>
      </c>
      <c r="L5530" s="3" t="s">
        <v>12017</v>
      </c>
      <c r="M5530" s="3" t="n">
        <v>4</v>
      </c>
      <c r="N5530" s="20" t="n">
        <v>6.79</v>
      </c>
      <c r="O5530" s="21" t="s">
        <v>12044</v>
      </c>
    </row>
    <row r="5531" customFormat="false" ht="15" hidden="false" customHeight="true" outlineLevel="0" collapsed="false">
      <c r="A5531" s="3" t="s">
        <v>11074</v>
      </c>
      <c r="B5531" s="3" t="s">
        <v>25269</v>
      </c>
      <c r="C5531" s="3" t="s">
        <v>11073</v>
      </c>
      <c r="D5531" s="5" t="s">
        <v>25234</v>
      </c>
      <c r="E5531" s="5" t="s">
        <v>25061</v>
      </c>
      <c r="F5531" s="5" t="s">
        <v>25062</v>
      </c>
      <c r="G5531" s="5" t="s">
        <v>12242</v>
      </c>
      <c r="H5531" s="5" t="s">
        <v>12251</v>
      </c>
      <c r="I5531" s="5" t="s">
        <v>25228</v>
      </c>
      <c r="J5531" s="5" t="s">
        <v>12328</v>
      </c>
      <c r="K5531" s="3" t="s">
        <v>12017</v>
      </c>
      <c r="L5531" s="3" t="s">
        <v>12017</v>
      </c>
      <c r="M5531" s="3" t="n">
        <v>12</v>
      </c>
      <c r="N5531" s="20" t="n">
        <v>4.49</v>
      </c>
      <c r="O5531" s="21" t="s">
        <v>12379</v>
      </c>
    </row>
    <row r="5532" customFormat="false" ht="15" hidden="false" customHeight="true" outlineLevel="0" collapsed="false">
      <c r="A5532" s="3" t="s">
        <v>11076</v>
      </c>
      <c r="B5532" s="3" t="s">
        <v>25270</v>
      </c>
      <c r="C5532" s="3" t="s">
        <v>11075</v>
      </c>
      <c r="D5532" s="5" t="s">
        <v>25248</v>
      </c>
      <c r="E5532" s="5" t="s">
        <v>25048</v>
      </c>
      <c r="F5532" s="5" t="s">
        <v>25049</v>
      </c>
      <c r="G5532" s="5" t="s">
        <v>12242</v>
      </c>
      <c r="H5532" s="5" t="s">
        <v>12251</v>
      </c>
      <c r="I5532" s="5" t="s">
        <v>13550</v>
      </c>
      <c r="J5532" s="5" t="s">
        <v>12328</v>
      </c>
      <c r="K5532" s="3" t="s">
        <v>12017</v>
      </c>
      <c r="L5532" s="3" t="s">
        <v>12017</v>
      </c>
      <c r="M5532" s="3" t="n">
        <v>1</v>
      </c>
      <c r="N5532" s="20" t="n">
        <v>8.49</v>
      </c>
      <c r="O5532" s="21" t="s">
        <v>25271</v>
      </c>
    </row>
    <row r="5533" customFormat="false" ht="15" hidden="false" customHeight="true" outlineLevel="0" collapsed="false">
      <c r="A5533" s="3" t="s">
        <v>11078</v>
      </c>
      <c r="B5533" s="3" t="s">
        <v>25272</v>
      </c>
      <c r="C5533" s="3" t="s">
        <v>11077</v>
      </c>
      <c r="D5533" s="5" t="s">
        <v>25242</v>
      </c>
      <c r="E5533" s="5" t="s">
        <v>12457</v>
      </c>
      <c r="F5533" s="5" t="s">
        <v>12458</v>
      </c>
      <c r="G5533" s="5" t="s">
        <v>12242</v>
      </c>
      <c r="H5533" s="5" t="s">
        <v>12251</v>
      </c>
      <c r="I5533" s="5" t="s">
        <v>13550</v>
      </c>
      <c r="J5533" s="5" t="s">
        <v>12328</v>
      </c>
      <c r="K5533" s="3" t="s">
        <v>12021</v>
      </c>
      <c r="L5533" s="3" t="s">
        <v>12017</v>
      </c>
      <c r="M5533" s="3" t="n">
        <v>12</v>
      </c>
      <c r="N5533" s="20" t="n">
        <v>4.99</v>
      </c>
      <c r="O5533" s="21" t="s">
        <v>16110</v>
      </c>
    </row>
    <row r="5534" customFormat="false" ht="15" hidden="false" customHeight="true" outlineLevel="0" collapsed="false">
      <c r="A5534" s="3" t="s">
        <v>11080</v>
      </c>
      <c r="B5534" s="3" t="s">
        <v>25273</v>
      </c>
      <c r="C5534" s="3" t="s">
        <v>11079</v>
      </c>
      <c r="D5534" s="5" t="s">
        <v>25274</v>
      </c>
      <c r="E5534" s="5" t="s">
        <v>25048</v>
      </c>
      <c r="F5534" s="5" t="s">
        <v>25049</v>
      </c>
      <c r="G5534" s="5" t="s">
        <v>12242</v>
      </c>
      <c r="H5534" s="5" t="s">
        <v>12249</v>
      </c>
      <c r="I5534" s="5" t="s">
        <v>16</v>
      </c>
      <c r="J5534" s="5" t="s">
        <v>12328</v>
      </c>
      <c r="K5534" s="3" t="s">
        <v>12017</v>
      </c>
      <c r="L5534" s="3" t="s">
        <v>12017</v>
      </c>
      <c r="M5534" s="3" t="n">
        <v>4</v>
      </c>
      <c r="N5534" s="20" t="n">
        <v>10.79</v>
      </c>
      <c r="O5534" s="21" t="s">
        <v>15292</v>
      </c>
    </row>
    <row r="5535" customFormat="false" ht="15" hidden="false" customHeight="true" outlineLevel="0" collapsed="false">
      <c r="A5535" s="3" t="s">
        <v>11082</v>
      </c>
      <c r="B5535" s="3" t="s">
        <v>25275</v>
      </c>
      <c r="C5535" s="3" t="s">
        <v>11081</v>
      </c>
      <c r="D5535" s="5" t="s">
        <v>25276</v>
      </c>
      <c r="E5535" s="5" t="s">
        <v>12457</v>
      </c>
      <c r="F5535" s="5" t="s">
        <v>12458</v>
      </c>
      <c r="G5535" s="5" t="s">
        <v>12242</v>
      </c>
      <c r="H5535" s="5" t="s">
        <v>12249</v>
      </c>
      <c r="I5535" s="5" t="s">
        <v>16</v>
      </c>
      <c r="J5535" s="5" t="s">
        <v>12328</v>
      </c>
      <c r="K5535" s="3" t="s">
        <v>12021</v>
      </c>
      <c r="L5535" s="3" t="s">
        <v>12017</v>
      </c>
      <c r="M5535" s="3" t="n">
        <v>8</v>
      </c>
      <c r="N5535" s="20" t="n">
        <v>5.29</v>
      </c>
      <c r="O5535" s="21" t="s">
        <v>15548</v>
      </c>
    </row>
    <row r="5536" customFormat="false" ht="15" hidden="false" customHeight="true" outlineLevel="0" collapsed="false">
      <c r="A5536" s="3" t="s">
        <v>11084</v>
      </c>
      <c r="B5536" s="3" t="s">
        <v>25277</v>
      </c>
      <c r="C5536" s="3" t="s">
        <v>11083</v>
      </c>
      <c r="D5536" s="5" t="s">
        <v>25278</v>
      </c>
      <c r="E5536" s="5" t="s">
        <v>25061</v>
      </c>
      <c r="F5536" s="5" t="s">
        <v>25062</v>
      </c>
      <c r="G5536" s="5" t="s">
        <v>12242</v>
      </c>
      <c r="H5536" s="5" t="s">
        <v>12249</v>
      </c>
      <c r="I5536" s="5" t="s">
        <v>16</v>
      </c>
      <c r="J5536" s="5" t="s">
        <v>12328</v>
      </c>
      <c r="K5536" s="3" t="s">
        <v>12017</v>
      </c>
      <c r="L5536" s="3" t="s">
        <v>12017</v>
      </c>
      <c r="M5536" s="3" t="n">
        <v>4</v>
      </c>
      <c r="N5536" s="20" t="n">
        <v>8.49</v>
      </c>
      <c r="O5536" s="21" t="s">
        <v>15521</v>
      </c>
    </row>
    <row r="5537" customFormat="false" ht="15" hidden="false" customHeight="true" outlineLevel="0" collapsed="false">
      <c r="A5537" s="3" t="s">
        <v>11086</v>
      </c>
      <c r="B5537" s="3" t="s">
        <v>25279</v>
      </c>
      <c r="C5537" s="3" t="s">
        <v>11085</v>
      </c>
      <c r="D5537" s="5" t="s">
        <v>25280</v>
      </c>
      <c r="E5537" s="5" t="s">
        <v>12457</v>
      </c>
      <c r="F5537" s="5" t="s">
        <v>12458</v>
      </c>
      <c r="G5537" s="5" t="s">
        <v>12242</v>
      </c>
      <c r="H5537" s="5" t="s">
        <v>12249</v>
      </c>
      <c r="I5537" s="5" t="s">
        <v>16</v>
      </c>
      <c r="J5537" s="5" t="s">
        <v>12328</v>
      </c>
      <c r="K5537" s="3" t="s">
        <v>12021</v>
      </c>
      <c r="L5537" s="3" t="s">
        <v>12017</v>
      </c>
      <c r="M5537" s="3" t="n">
        <v>8</v>
      </c>
      <c r="N5537" s="20" t="n">
        <v>10.99</v>
      </c>
      <c r="O5537" s="21" t="s">
        <v>13917</v>
      </c>
    </row>
    <row r="5538" customFormat="false" ht="15" hidden="false" customHeight="true" outlineLevel="0" collapsed="false">
      <c r="A5538" s="3" t="s">
        <v>11088</v>
      </c>
      <c r="B5538" s="3" t="s">
        <v>25281</v>
      </c>
      <c r="C5538" s="3" t="s">
        <v>11087</v>
      </c>
      <c r="D5538" s="5" t="s">
        <v>25282</v>
      </c>
      <c r="E5538" s="5" t="s">
        <v>25048</v>
      </c>
      <c r="F5538" s="5" t="s">
        <v>25049</v>
      </c>
      <c r="G5538" s="5" t="s">
        <v>12242</v>
      </c>
      <c r="H5538" s="5" t="s">
        <v>12249</v>
      </c>
      <c r="I5538" s="5" t="s">
        <v>16</v>
      </c>
      <c r="J5538" s="5" t="s">
        <v>12328</v>
      </c>
      <c r="K5538" s="3" t="s">
        <v>12017</v>
      </c>
      <c r="L5538" s="3" t="s">
        <v>12017</v>
      </c>
      <c r="M5538" s="3" t="n">
        <v>1</v>
      </c>
      <c r="N5538" s="20" t="n">
        <v>10.89</v>
      </c>
      <c r="O5538" s="21" t="s">
        <v>12723</v>
      </c>
    </row>
    <row r="5539" customFormat="false" ht="15" hidden="false" customHeight="true" outlineLevel="0" collapsed="false">
      <c r="A5539" s="3" t="s">
        <v>11090</v>
      </c>
      <c r="B5539" s="3" t="s">
        <v>25283</v>
      </c>
      <c r="C5539" s="3" t="s">
        <v>11089</v>
      </c>
      <c r="D5539" s="5" t="s">
        <v>25284</v>
      </c>
      <c r="E5539" s="5" t="s">
        <v>25061</v>
      </c>
      <c r="F5539" s="5" t="s">
        <v>25062</v>
      </c>
      <c r="G5539" s="5" t="s">
        <v>12242</v>
      </c>
      <c r="H5539" s="5" t="s">
        <v>12249</v>
      </c>
      <c r="I5539" s="5" t="s">
        <v>16</v>
      </c>
      <c r="J5539" s="5" t="s">
        <v>12328</v>
      </c>
      <c r="K5539" s="3" t="s">
        <v>12017</v>
      </c>
      <c r="L5539" s="3" t="s">
        <v>12017</v>
      </c>
      <c r="M5539" s="3" t="n">
        <v>6</v>
      </c>
      <c r="N5539" s="20" t="n">
        <v>5.99</v>
      </c>
      <c r="O5539" s="21" t="s">
        <v>14263</v>
      </c>
    </row>
    <row r="5540" customFormat="false" ht="15" hidden="false" customHeight="true" outlineLevel="0" collapsed="false">
      <c r="A5540" s="3" t="s">
        <v>11092</v>
      </c>
      <c r="B5540" s="3" t="s">
        <v>25285</v>
      </c>
      <c r="C5540" s="3" t="s">
        <v>11091</v>
      </c>
      <c r="D5540" s="5" t="s">
        <v>25286</v>
      </c>
      <c r="E5540" s="5" t="s">
        <v>25048</v>
      </c>
      <c r="F5540" s="5" t="s">
        <v>25049</v>
      </c>
      <c r="G5540" s="5" t="s">
        <v>12242</v>
      </c>
      <c r="H5540" s="5" t="s">
        <v>12249</v>
      </c>
      <c r="I5540" s="5" t="s">
        <v>16</v>
      </c>
      <c r="J5540" s="5" t="s">
        <v>12512</v>
      </c>
      <c r="K5540" s="3" t="s">
        <v>12017</v>
      </c>
      <c r="L5540" s="3" t="s">
        <v>12017</v>
      </c>
      <c r="M5540" s="3" t="n">
        <v>8</v>
      </c>
      <c r="N5540" s="20" t="n">
        <v>8.29</v>
      </c>
      <c r="O5540" s="21" t="s">
        <v>25287</v>
      </c>
    </row>
    <row r="5541" customFormat="false" ht="15" hidden="false" customHeight="true" outlineLevel="0" collapsed="false">
      <c r="A5541" s="3" t="s">
        <v>11094</v>
      </c>
      <c r="B5541" s="3" t="s">
        <v>25288</v>
      </c>
      <c r="C5541" s="3" t="s">
        <v>11093</v>
      </c>
      <c r="D5541" s="5" t="s">
        <v>25289</v>
      </c>
      <c r="E5541" s="5" t="s">
        <v>25061</v>
      </c>
      <c r="F5541" s="5" t="s">
        <v>25062</v>
      </c>
      <c r="G5541" s="5" t="s">
        <v>12242</v>
      </c>
      <c r="H5541" s="5" t="s">
        <v>12249</v>
      </c>
      <c r="I5541" s="5" t="s">
        <v>16</v>
      </c>
      <c r="J5541" s="5" t="s">
        <v>12512</v>
      </c>
      <c r="K5541" s="3" t="s">
        <v>12017</v>
      </c>
      <c r="L5541" s="3" t="s">
        <v>12017</v>
      </c>
      <c r="M5541" s="3" t="n">
        <v>12</v>
      </c>
      <c r="N5541" s="20" t="n">
        <v>11.79</v>
      </c>
      <c r="O5541" s="21" t="s">
        <v>17942</v>
      </c>
    </row>
    <row r="5542" customFormat="false" ht="15" hidden="false" customHeight="true" outlineLevel="0" collapsed="false">
      <c r="A5542" s="3" t="s">
        <v>11096</v>
      </c>
      <c r="B5542" s="3" t="s">
        <v>25290</v>
      </c>
      <c r="C5542" s="3" t="s">
        <v>11095</v>
      </c>
      <c r="D5542" s="5" t="s">
        <v>25291</v>
      </c>
      <c r="E5542" s="5" t="s">
        <v>12457</v>
      </c>
      <c r="F5542" s="5" t="s">
        <v>12458</v>
      </c>
      <c r="G5542" s="5" t="s">
        <v>12242</v>
      </c>
      <c r="H5542" s="5" t="s">
        <v>12249</v>
      </c>
      <c r="I5542" s="5" t="s">
        <v>16</v>
      </c>
      <c r="J5542" s="5" t="s">
        <v>12328</v>
      </c>
      <c r="K5542" s="3" t="s">
        <v>12021</v>
      </c>
      <c r="L5542" s="3" t="s">
        <v>12017</v>
      </c>
      <c r="M5542" s="3" t="n">
        <v>6</v>
      </c>
      <c r="N5542" s="20" t="n">
        <v>14.39</v>
      </c>
      <c r="O5542" s="21" t="s">
        <v>13322</v>
      </c>
    </row>
    <row r="5543" customFormat="false" ht="15" hidden="false" customHeight="true" outlineLevel="0" collapsed="false">
      <c r="A5543" s="3" t="s">
        <v>11098</v>
      </c>
      <c r="B5543" s="3" t="s">
        <v>25292</v>
      </c>
      <c r="C5543" s="3" t="s">
        <v>11097</v>
      </c>
      <c r="D5543" s="5" t="s">
        <v>25284</v>
      </c>
      <c r="E5543" s="5" t="s">
        <v>25061</v>
      </c>
      <c r="F5543" s="5" t="s">
        <v>25062</v>
      </c>
      <c r="G5543" s="5" t="s">
        <v>12242</v>
      </c>
      <c r="H5543" s="5" t="s">
        <v>12249</v>
      </c>
      <c r="I5543" s="5" t="s">
        <v>16</v>
      </c>
      <c r="J5543" s="5" t="s">
        <v>12328</v>
      </c>
      <c r="K5543" s="3" t="s">
        <v>12017</v>
      </c>
      <c r="L5543" s="3" t="s">
        <v>12017</v>
      </c>
      <c r="M5543" s="3" t="n">
        <v>24</v>
      </c>
      <c r="N5543" s="20" t="n">
        <v>8.79</v>
      </c>
      <c r="O5543" s="21" t="s">
        <v>16635</v>
      </c>
    </row>
    <row r="5544" customFormat="false" ht="15" hidden="false" customHeight="true" outlineLevel="0" collapsed="false">
      <c r="A5544" s="3" t="s">
        <v>11100</v>
      </c>
      <c r="B5544" s="3" t="s">
        <v>25293</v>
      </c>
      <c r="C5544" s="3" t="s">
        <v>11099</v>
      </c>
      <c r="D5544" s="5" t="s">
        <v>25289</v>
      </c>
      <c r="E5544" s="5" t="s">
        <v>25061</v>
      </c>
      <c r="F5544" s="5" t="s">
        <v>25062</v>
      </c>
      <c r="G5544" s="5" t="s">
        <v>12242</v>
      </c>
      <c r="H5544" s="5" t="s">
        <v>12249</v>
      </c>
      <c r="I5544" s="5" t="s">
        <v>16</v>
      </c>
      <c r="J5544" s="5" t="s">
        <v>12328</v>
      </c>
      <c r="K5544" s="3" t="s">
        <v>12017</v>
      </c>
      <c r="L5544" s="3" t="s">
        <v>12017</v>
      </c>
      <c r="M5544" s="3" t="n">
        <v>1</v>
      </c>
      <c r="N5544" s="20" t="n">
        <v>13.39</v>
      </c>
      <c r="O5544" s="21" t="s">
        <v>17373</v>
      </c>
    </row>
    <row r="5545" customFormat="false" ht="15" hidden="false" customHeight="true" outlineLevel="0" collapsed="false">
      <c r="A5545" s="3" t="s">
        <v>11102</v>
      </c>
      <c r="B5545" s="3" t="s">
        <v>25294</v>
      </c>
      <c r="C5545" s="3" t="s">
        <v>11101</v>
      </c>
      <c r="D5545" s="5" t="s">
        <v>25282</v>
      </c>
      <c r="E5545" s="5" t="s">
        <v>25048</v>
      </c>
      <c r="F5545" s="5" t="s">
        <v>25049</v>
      </c>
      <c r="G5545" s="5" t="s">
        <v>12242</v>
      </c>
      <c r="H5545" s="5" t="s">
        <v>12249</v>
      </c>
      <c r="I5545" s="5" t="s">
        <v>16</v>
      </c>
      <c r="J5545" s="5" t="s">
        <v>12328</v>
      </c>
      <c r="K5545" s="3" t="s">
        <v>12017</v>
      </c>
      <c r="L5545" s="3" t="s">
        <v>12017</v>
      </c>
      <c r="M5545" s="3" t="n">
        <v>2</v>
      </c>
      <c r="N5545" s="20" t="n">
        <v>9.39</v>
      </c>
      <c r="O5545" s="21" t="s">
        <v>14083</v>
      </c>
    </row>
    <row r="5546" customFormat="false" ht="15" hidden="false" customHeight="true" outlineLevel="0" collapsed="false">
      <c r="A5546" s="3" t="s">
        <v>11104</v>
      </c>
      <c r="B5546" s="3" t="s">
        <v>25295</v>
      </c>
      <c r="C5546" s="3" t="s">
        <v>11103</v>
      </c>
      <c r="D5546" s="5" t="s">
        <v>25278</v>
      </c>
      <c r="E5546" s="5" t="s">
        <v>25061</v>
      </c>
      <c r="F5546" s="5" t="s">
        <v>25062</v>
      </c>
      <c r="G5546" s="5" t="s">
        <v>12242</v>
      </c>
      <c r="H5546" s="5" t="s">
        <v>12249</v>
      </c>
      <c r="I5546" s="5" t="s">
        <v>16</v>
      </c>
      <c r="J5546" s="5" t="s">
        <v>12328</v>
      </c>
      <c r="K5546" s="3" t="s">
        <v>12017</v>
      </c>
      <c r="L5546" s="3" t="s">
        <v>12017</v>
      </c>
      <c r="M5546" s="3" t="n">
        <v>12</v>
      </c>
      <c r="N5546" s="20" t="n">
        <v>8.29</v>
      </c>
      <c r="O5546" s="21" t="s">
        <v>12164</v>
      </c>
    </row>
    <row r="5547" customFormat="false" ht="15" hidden="false" customHeight="true" outlineLevel="0" collapsed="false">
      <c r="A5547" s="3" t="s">
        <v>11106</v>
      </c>
      <c r="B5547" s="3" t="s">
        <v>25296</v>
      </c>
      <c r="C5547" s="3" t="s">
        <v>11105</v>
      </c>
      <c r="D5547" s="5" t="s">
        <v>25274</v>
      </c>
      <c r="E5547" s="5" t="s">
        <v>25048</v>
      </c>
      <c r="F5547" s="5" t="s">
        <v>25049</v>
      </c>
      <c r="G5547" s="5" t="s">
        <v>12242</v>
      </c>
      <c r="H5547" s="5" t="s">
        <v>12249</v>
      </c>
      <c r="I5547" s="5" t="s">
        <v>16</v>
      </c>
      <c r="J5547" s="5" t="s">
        <v>12328</v>
      </c>
      <c r="K5547" s="3" t="s">
        <v>12017</v>
      </c>
      <c r="L5547" s="3" t="s">
        <v>12017</v>
      </c>
      <c r="M5547" s="3" t="n">
        <v>24</v>
      </c>
      <c r="N5547" s="20" t="n">
        <v>9.29</v>
      </c>
      <c r="O5547" s="21" t="s">
        <v>24426</v>
      </c>
    </row>
    <row r="5548" customFormat="false" ht="15" hidden="false" customHeight="true" outlineLevel="0" collapsed="false">
      <c r="A5548" s="3" t="s">
        <v>11108</v>
      </c>
      <c r="B5548" s="3" t="s">
        <v>25297</v>
      </c>
      <c r="C5548" s="3" t="s">
        <v>11107</v>
      </c>
      <c r="D5548" s="5" t="s">
        <v>25282</v>
      </c>
      <c r="E5548" s="5" t="s">
        <v>25048</v>
      </c>
      <c r="F5548" s="5" t="s">
        <v>25049</v>
      </c>
      <c r="G5548" s="5" t="s">
        <v>12242</v>
      </c>
      <c r="H5548" s="5" t="s">
        <v>12249</v>
      </c>
      <c r="I5548" s="5" t="s">
        <v>16</v>
      </c>
      <c r="J5548" s="5" t="s">
        <v>12328</v>
      </c>
      <c r="K5548" s="3" t="s">
        <v>12017</v>
      </c>
      <c r="L5548" s="3" t="s">
        <v>12017</v>
      </c>
      <c r="M5548" s="3" t="n">
        <v>24</v>
      </c>
      <c r="N5548" s="20" t="n">
        <v>8.89</v>
      </c>
      <c r="O5548" s="21" t="s">
        <v>17158</v>
      </c>
    </row>
    <row r="5549" customFormat="false" ht="15" hidden="false" customHeight="true" outlineLevel="0" collapsed="false">
      <c r="A5549" s="3" t="s">
        <v>11110</v>
      </c>
      <c r="B5549" s="3" t="s">
        <v>25298</v>
      </c>
      <c r="C5549" s="3" t="s">
        <v>11109</v>
      </c>
      <c r="D5549" s="5" t="s">
        <v>25282</v>
      </c>
      <c r="E5549" s="5" t="s">
        <v>25048</v>
      </c>
      <c r="F5549" s="5" t="s">
        <v>25049</v>
      </c>
      <c r="G5549" s="5" t="s">
        <v>12242</v>
      </c>
      <c r="H5549" s="5" t="s">
        <v>12249</v>
      </c>
      <c r="I5549" s="5" t="s">
        <v>16</v>
      </c>
      <c r="J5549" s="5" t="s">
        <v>12328</v>
      </c>
      <c r="K5549" s="3" t="s">
        <v>12017</v>
      </c>
      <c r="L5549" s="3" t="s">
        <v>12017</v>
      </c>
      <c r="M5549" s="3" t="n">
        <v>24</v>
      </c>
      <c r="N5549" s="20" t="n">
        <v>13.29</v>
      </c>
      <c r="O5549" s="21" t="s">
        <v>16960</v>
      </c>
    </row>
    <row r="5550" customFormat="false" ht="15" hidden="false" customHeight="true" outlineLevel="0" collapsed="false">
      <c r="A5550" s="3" t="s">
        <v>11112</v>
      </c>
      <c r="B5550" s="3" t="s">
        <v>25299</v>
      </c>
      <c r="C5550" s="3" t="s">
        <v>11111</v>
      </c>
      <c r="D5550" s="5" t="s">
        <v>25284</v>
      </c>
      <c r="E5550" s="5" t="s">
        <v>25061</v>
      </c>
      <c r="F5550" s="5" t="s">
        <v>25062</v>
      </c>
      <c r="G5550" s="5" t="s">
        <v>12242</v>
      </c>
      <c r="H5550" s="5" t="s">
        <v>12249</v>
      </c>
      <c r="I5550" s="5" t="s">
        <v>16</v>
      </c>
      <c r="J5550" s="5" t="s">
        <v>12328</v>
      </c>
      <c r="K5550" s="3" t="s">
        <v>12017</v>
      </c>
      <c r="L5550" s="3" t="s">
        <v>12017</v>
      </c>
      <c r="M5550" s="3" t="n">
        <v>4</v>
      </c>
      <c r="N5550" s="20" t="n">
        <v>10.39</v>
      </c>
      <c r="O5550" s="21" t="s">
        <v>25300</v>
      </c>
    </row>
    <row r="5551" customFormat="false" ht="15" hidden="false" customHeight="true" outlineLevel="0" collapsed="false">
      <c r="A5551" s="3" t="s">
        <v>11114</v>
      </c>
      <c r="B5551" s="3" t="s">
        <v>25301</v>
      </c>
      <c r="C5551" s="3" t="s">
        <v>11113</v>
      </c>
      <c r="D5551" s="5" t="s">
        <v>25282</v>
      </c>
      <c r="E5551" s="5" t="s">
        <v>25048</v>
      </c>
      <c r="F5551" s="5" t="s">
        <v>25049</v>
      </c>
      <c r="G5551" s="5" t="s">
        <v>12242</v>
      </c>
      <c r="H5551" s="5" t="s">
        <v>12249</v>
      </c>
      <c r="I5551" s="5" t="s">
        <v>16</v>
      </c>
      <c r="J5551" s="5" t="s">
        <v>12328</v>
      </c>
      <c r="K5551" s="3" t="s">
        <v>12017</v>
      </c>
      <c r="L5551" s="3" t="s">
        <v>12017</v>
      </c>
      <c r="M5551" s="3" t="n">
        <v>12</v>
      </c>
      <c r="N5551" s="20" t="n">
        <v>8.99</v>
      </c>
      <c r="O5551" s="21" t="s">
        <v>13444</v>
      </c>
    </row>
    <row r="5552" customFormat="false" ht="15" hidden="false" customHeight="true" outlineLevel="0" collapsed="false">
      <c r="A5552" s="3" t="s">
        <v>11116</v>
      </c>
      <c r="B5552" s="3" t="s">
        <v>25302</v>
      </c>
      <c r="C5552" s="3" t="s">
        <v>11115</v>
      </c>
      <c r="D5552" s="5" t="s">
        <v>25284</v>
      </c>
      <c r="E5552" s="5" t="s">
        <v>25061</v>
      </c>
      <c r="F5552" s="5" t="s">
        <v>25062</v>
      </c>
      <c r="G5552" s="5" t="s">
        <v>12242</v>
      </c>
      <c r="H5552" s="5" t="s">
        <v>12249</v>
      </c>
      <c r="I5552" s="5" t="s">
        <v>16</v>
      </c>
      <c r="J5552" s="5" t="s">
        <v>12328</v>
      </c>
      <c r="K5552" s="3" t="s">
        <v>12017</v>
      </c>
      <c r="L5552" s="3" t="s">
        <v>12017</v>
      </c>
      <c r="M5552" s="3" t="n">
        <v>1</v>
      </c>
      <c r="N5552" s="20" t="n">
        <v>6.29</v>
      </c>
      <c r="O5552" s="21" t="s">
        <v>12445</v>
      </c>
    </row>
    <row r="5553" customFormat="false" ht="15" hidden="false" customHeight="true" outlineLevel="0" collapsed="false">
      <c r="A5553" s="3" t="s">
        <v>11118</v>
      </c>
      <c r="B5553" s="3" t="s">
        <v>25303</v>
      </c>
      <c r="C5553" s="3" t="s">
        <v>11117</v>
      </c>
      <c r="D5553" s="5" t="s">
        <v>25282</v>
      </c>
      <c r="E5553" s="5" t="s">
        <v>25048</v>
      </c>
      <c r="F5553" s="5" t="s">
        <v>25049</v>
      </c>
      <c r="G5553" s="5" t="s">
        <v>12242</v>
      </c>
      <c r="H5553" s="5" t="s">
        <v>12249</v>
      </c>
      <c r="I5553" s="5" t="s">
        <v>16</v>
      </c>
      <c r="J5553" s="5" t="s">
        <v>12328</v>
      </c>
      <c r="K5553" s="3" t="s">
        <v>12017</v>
      </c>
      <c r="L5553" s="3" t="s">
        <v>12017</v>
      </c>
      <c r="M5553" s="3" t="n">
        <v>12</v>
      </c>
      <c r="N5553" s="20" t="n">
        <v>9.39</v>
      </c>
      <c r="O5553" s="21" t="s">
        <v>16448</v>
      </c>
    </row>
    <row r="5554" customFormat="false" ht="15" hidden="false" customHeight="true" outlineLevel="0" collapsed="false">
      <c r="A5554" s="3" t="s">
        <v>11120</v>
      </c>
      <c r="B5554" s="3" t="s">
        <v>25304</v>
      </c>
      <c r="C5554" s="3" t="s">
        <v>11119</v>
      </c>
      <c r="D5554" s="5" t="s">
        <v>25284</v>
      </c>
      <c r="E5554" s="5" t="s">
        <v>25061</v>
      </c>
      <c r="F5554" s="5" t="s">
        <v>25062</v>
      </c>
      <c r="G5554" s="5" t="s">
        <v>12242</v>
      </c>
      <c r="H5554" s="5" t="s">
        <v>12249</v>
      </c>
      <c r="I5554" s="5" t="s">
        <v>16</v>
      </c>
      <c r="J5554" s="5" t="s">
        <v>12328</v>
      </c>
      <c r="K5554" s="3" t="s">
        <v>12017</v>
      </c>
      <c r="L5554" s="3" t="s">
        <v>12017</v>
      </c>
      <c r="M5554" s="3" t="n">
        <v>8</v>
      </c>
      <c r="N5554" s="20" t="n">
        <v>9.39</v>
      </c>
      <c r="O5554" s="21" t="s">
        <v>25305</v>
      </c>
    </row>
    <row r="5555" customFormat="false" ht="15" hidden="false" customHeight="true" outlineLevel="0" collapsed="false">
      <c r="A5555" s="3" t="s">
        <v>11122</v>
      </c>
      <c r="B5555" s="3" t="s">
        <v>25306</v>
      </c>
      <c r="C5555" s="3" t="s">
        <v>11121</v>
      </c>
      <c r="D5555" s="5" t="s">
        <v>25274</v>
      </c>
      <c r="E5555" s="5" t="s">
        <v>25048</v>
      </c>
      <c r="F5555" s="5" t="s">
        <v>25049</v>
      </c>
      <c r="G5555" s="5" t="s">
        <v>12242</v>
      </c>
      <c r="H5555" s="5" t="s">
        <v>12249</v>
      </c>
      <c r="I5555" s="5" t="s">
        <v>16</v>
      </c>
      <c r="J5555" s="5" t="s">
        <v>12328</v>
      </c>
      <c r="K5555" s="3" t="s">
        <v>12017</v>
      </c>
      <c r="L5555" s="3" t="s">
        <v>12017</v>
      </c>
      <c r="M5555" s="3" t="n">
        <v>12</v>
      </c>
      <c r="N5555" s="20" t="n">
        <v>13.29</v>
      </c>
      <c r="O5555" s="21" t="s">
        <v>24439</v>
      </c>
    </row>
    <row r="5556" customFormat="false" ht="15" hidden="false" customHeight="true" outlineLevel="0" collapsed="false">
      <c r="A5556" s="3" t="s">
        <v>11124</v>
      </c>
      <c r="B5556" s="3" t="s">
        <v>25307</v>
      </c>
      <c r="C5556" s="3" t="s">
        <v>11123</v>
      </c>
      <c r="D5556" s="5" t="s">
        <v>25282</v>
      </c>
      <c r="E5556" s="5" t="s">
        <v>25048</v>
      </c>
      <c r="F5556" s="5" t="s">
        <v>25049</v>
      </c>
      <c r="G5556" s="5" t="s">
        <v>12242</v>
      </c>
      <c r="H5556" s="5" t="s">
        <v>12249</v>
      </c>
      <c r="I5556" s="5" t="s">
        <v>16</v>
      </c>
      <c r="J5556" s="5" t="s">
        <v>12328</v>
      </c>
      <c r="K5556" s="3" t="s">
        <v>12017</v>
      </c>
      <c r="L5556" s="3" t="s">
        <v>12017</v>
      </c>
      <c r="M5556" s="3" t="n">
        <v>4</v>
      </c>
      <c r="N5556" s="20" t="n">
        <v>13.29</v>
      </c>
      <c r="O5556" s="21" t="s">
        <v>13657</v>
      </c>
    </row>
    <row r="5557" customFormat="false" ht="15" hidden="false" customHeight="true" outlineLevel="0" collapsed="false">
      <c r="A5557" s="3" t="s">
        <v>11126</v>
      </c>
      <c r="B5557" s="3" t="s">
        <v>25308</v>
      </c>
      <c r="C5557" s="3" t="s">
        <v>11125</v>
      </c>
      <c r="D5557" s="5" t="s">
        <v>25274</v>
      </c>
      <c r="E5557" s="5" t="s">
        <v>25048</v>
      </c>
      <c r="F5557" s="5" t="s">
        <v>25049</v>
      </c>
      <c r="G5557" s="5" t="s">
        <v>12242</v>
      </c>
      <c r="H5557" s="5" t="s">
        <v>12249</v>
      </c>
      <c r="I5557" s="5" t="s">
        <v>16</v>
      </c>
      <c r="J5557" s="5" t="s">
        <v>12512</v>
      </c>
      <c r="K5557" s="3" t="s">
        <v>12017</v>
      </c>
      <c r="L5557" s="3" t="s">
        <v>12017</v>
      </c>
      <c r="M5557" s="3" t="n">
        <v>2</v>
      </c>
      <c r="N5557" s="20" t="n">
        <v>6.89</v>
      </c>
      <c r="O5557" s="21" t="s">
        <v>25309</v>
      </c>
    </row>
    <row r="5558" customFormat="false" ht="15" hidden="false" customHeight="true" outlineLevel="0" collapsed="false">
      <c r="A5558" s="3" t="s">
        <v>11128</v>
      </c>
      <c r="B5558" s="3" t="s">
        <v>25310</v>
      </c>
      <c r="C5558" s="3" t="s">
        <v>11127</v>
      </c>
      <c r="D5558" s="5" t="s">
        <v>25289</v>
      </c>
      <c r="E5558" s="5" t="s">
        <v>25061</v>
      </c>
      <c r="F5558" s="5" t="s">
        <v>25062</v>
      </c>
      <c r="G5558" s="5" t="s">
        <v>12242</v>
      </c>
      <c r="H5558" s="5" t="s">
        <v>12249</v>
      </c>
      <c r="I5558" s="5" t="s">
        <v>16</v>
      </c>
      <c r="J5558" s="5" t="s">
        <v>12328</v>
      </c>
      <c r="K5558" s="3" t="s">
        <v>12017</v>
      </c>
      <c r="L5558" s="3" t="s">
        <v>12017</v>
      </c>
      <c r="M5558" s="3" t="n">
        <v>12</v>
      </c>
      <c r="N5558" s="20" t="n">
        <v>7.99</v>
      </c>
      <c r="O5558" s="21" t="s">
        <v>17284</v>
      </c>
    </row>
    <row r="5559" customFormat="false" ht="15" hidden="false" customHeight="true" outlineLevel="0" collapsed="false">
      <c r="A5559" s="3" t="s">
        <v>11130</v>
      </c>
      <c r="B5559" s="3" t="s">
        <v>25311</v>
      </c>
      <c r="C5559" s="3" t="s">
        <v>11129</v>
      </c>
      <c r="D5559" s="5" t="s">
        <v>25286</v>
      </c>
      <c r="E5559" s="5" t="s">
        <v>25048</v>
      </c>
      <c r="F5559" s="5" t="s">
        <v>25049</v>
      </c>
      <c r="G5559" s="5" t="s">
        <v>12242</v>
      </c>
      <c r="H5559" s="5" t="s">
        <v>12249</v>
      </c>
      <c r="I5559" s="5" t="s">
        <v>16</v>
      </c>
      <c r="J5559" s="5" t="s">
        <v>12328</v>
      </c>
      <c r="K5559" s="3" t="s">
        <v>12017</v>
      </c>
      <c r="L5559" s="3" t="s">
        <v>12017</v>
      </c>
      <c r="M5559" s="3" t="n">
        <v>24</v>
      </c>
      <c r="N5559" s="20" t="n">
        <v>5.99</v>
      </c>
      <c r="O5559" s="21" t="s">
        <v>20603</v>
      </c>
    </row>
    <row r="5560" customFormat="false" ht="15" hidden="false" customHeight="true" outlineLevel="0" collapsed="false">
      <c r="A5560" s="3" t="s">
        <v>11132</v>
      </c>
      <c r="B5560" s="3" t="s">
        <v>25312</v>
      </c>
      <c r="C5560" s="3" t="s">
        <v>11131</v>
      </c>
      <c r="D5560" s="5" t="s">
        <v>25289</v>
      </c>
      <c r="E5560" s="5" t="s">
        <v>25061</v>
      </c>
      <c r="F5560" s="5" t="s">
        <v>25062</v>
      </c>
      <c r="G5560" s="5" t="s">
        <v>12242</v>
      </c>
      <c r="H5560" s="5" t="s">
        <v>12249</v>
      </c>
      <c r="I5560" s="5" t="s">
        <v>16</v>
      </c>
      <c r="J5560" s="5" t="s">
        <v>12328</v>
      </c>
      <c r="K5560" s="3" t="s">
        <v>12017</v>
      </c>
      <c r="L5560" s="3" t="s">
        <v>12017</v>
      </c>
      <c r="M5560" s="3" t="n">
        <v>8</v>
      </c>
      <c r="N5560" s="20" t="n">
        <v>8.79</v>
      </c>
      <c r="O5560" s="21" t="s">
        <v>13353</v>
      </c>
    </row>
    <row r="5561" customFormat="false" ht="15" hidden="false" customHeight="true" outlineLevel="0" collapsed="false">
      <c r="A5561" s="3" t="s">
        <v>11134</v>
      </c>
      <c r="B5561" s="3" t="s">
        <v>25313</v>
      </c>
      <c r="C5561" s="3" t="s">
        <v>11133</v>
      </c>
      <c r="D5561" s="5" t="s">
        <v>25280</v>
      </c>
      <c r="E5561" s="5" t="s">
        <v>12457</v>
      </c>
      <c r="F5561" s="5" t="s">
        <v>12458</v>
      </c>
      <c r="G5561" s="5" t="s">
        <v>12242</v>
      </c>
      <c r="H5561" s="5" t="s">
        <v>12249</v>
      </c>
      <c r="I5561" s="5" t="s">
        <v>16</v>
      </c>
      <c r="J5561" s="5" t="s">
        <v>12328</v>
      </c>
      <c r="K5561" s="3" t="s">
        <v>12021</v>
      </c>
      <c r="L5561" s="3" t="s">
        <v>12017</v>
      </c>
      <c r="M5561" s="3" t="n">
        <v>2</v>
      </c>
      <c r="N5561" s="20" t="n">
        <v>7.29</v>
      </c>
      <c r="O5561" s="21" t="s">
        <v>15200</v>
      </c>
    </row>
    <row r="5562" customFormat="false" ht="15" hidden="false" customHeight="true" outlineLevel="0" collapsed="false">
      <c r="A5562" s="3" t="s">
        <v>11136</v>
      </c>
      <c r="B5562" s="3" t="s">
        <v>25314</v>
      </c>
      <c r="C5562" s="3" t="s">
        <v>11135</v>
      </c>
      <c r="D5562" s="5" t="s">
        <v>25315</v>
      </c>
      <c r="E5562" s="5" t="s">
        <v>25316</v>
      </c>
      <c r="F5562" s="5" t="s">
        <v>25317</v>
      </c>
      <c r="G5562" s="5" t="s">
        <v>12253</v>
      </c>
      <c r="H5562" s="5" t="s">
        <v>12260</v>
      </c>
      <c r="I5562" s="5" t="s">
        <v>18229</v>
      </c>
      <c r="J5562" s="5" t="s">
        <v>12328</v>
      </c>
      <c r="K5562" s="3" t="s">
        <v>12017</v>
      </c>
      <c r="L5562" s="3" t="s">
        <v>12017</v>
      </c>
      <c r="M5562" s="3" t="n">
        <v>12</v>
      </c>
      <c r="N5562" s="20" t="n">
        <v>10.89</v>
      </c>
      <c r="O5562" s="21" t="s">
        <v>12893</v>
      </c>
    </row>
    <row r="5563" customFormat="false" ht="15" hidden="false" customHeight="true" outlineLevel="0" collapsed="false">
      <c r="A5563" s="3" t="s">
        <v>11138</v>
      </c>
      <c r="B5563" s="3" t="s">
        <v>25318</v>
      </c>
      <c r="C5563" s="3" t="s">
        <v>11137</v>
      </c>
      <c r="D5563" s="5" t="s">
        <v>25319</v>
      </c>
      <c r="E5563" s="5" t="s">
        <v>25316</v>
      </c>
      <c r="F5563" s="5" t="s">
        <v>25317</v>
      </c>
      <c r="G5563" s="5" t="s">
        <v>12253</v>
      </c>
      <c r="H5563" s="5" t="s">
        <v>12260</v>
      </c>
      <c r="I5563" s="5" t="s">
        <v>18480</v>
      </c>
      <c r="J5563" s="5" t="s">
        <v>12328</v>
      </c>
      <c r="K5563" s="3" t="s">
        <v>12017</v>
      </c>
      <c r="L5563" s="3" t="s">
        <v>12017</v>
      </c>
      <c r="M5563" s="3" t="n">
        <v>24</v>
      </c>
      <c r="N5563" s="20" t="n">
        <v>5.39</v>
      </c>
      <c r="O5563" s="21" t="s">
        <v>12158</v>
      </c>
    </row>
    <row r="5564" customFormat="false" ht="15" hidden="false" customHeight="true" outlineLevel="0" collapsed="false">
      <c r="A5564" s="3" t="s">
        <v>11140</v>
      </c>
      <c r="B5564" s="3" t="s">
        <v>25320</v>
      </c>
      <c r="C5564" s="3" t="s">
        <v>11139</v>
      </c>
      <c r="D5564" s="5" t="s">
        <v>25321</v>
      </c>
      <c r="E5564" s="5" t="s">
        <v>12457</v>
      </c>
      <c r="F5564" s="5" t="s">
        <v>12458</v>
      </c>
      <c r="G5564" s="5" t="s">
        <v>12253</v>
      </c>
      <c r="H5564" s="5" t="s">
        <v>12260</v>
      </c>
      <c r="I5564" s="5" t="s">
        <v>18229</v>
      </c>
      <c r="J5564" s="5" t="s">
        <v>12512</v>
      </c>
      <c r="K5564" s="3" t="s">
        <v>12021</v>
      </c>
      <c r="L5564" s="3" t="s">
        <v>12017</v>
      </c>
      <c r="M5564" s="3" t="n">
        <v>12</v>
      </c>
      <c r="N5564" s="20" t="n">
        <v>7.99</v>
      </c>
      <c r="O5564" s="21" t="s">
        <v>22910</v>
      </c>
    </row>
    <row r="5565" customFormat="false" ht="15" hidden="false" customHeight="true" outlineLevel="0" collapsed="false">
      <c r="A5565" s="3" t="s">
        <v>11142</v>
      </c>
      <c r="B5565" s="3" t="s">
        <v>25322</v>
      </c>
      <c r="C5565" s="3" t="s">
        <v>11141</v>
      </c>
      <c r="D5565" s="5" t="s">
        <v>25323</v>
      </c>
      <c r="E5565" s="5" t="s">
        <v>12457</v>
      </c>
      <c r="F5565" s="5" t="s">
        <v>12458</v>
      </c>
      <c r="G5565" s="5" t="s">
        <v>12253</v>
      </c>
      <c r="H5565" s="5" t="s">
        <v>12260</v>
      </c>
      <c r="I5565" s="5" t="s">
        <v>18480</v>
      </c>
      <c r="J5565" s="5" t="s">
        <v>12328</v>
      </c>
      <c r="K5565" s="3" t="s">
        <v>12021</v>
      </c>
      <c r="L5565" s="3" t="s">
        <v>12017</v>
      </c>
      <c r="M5565" s="3" t="n">
        <v>8</v>
      </c>
      <c r="N5565" s="20" t="n">
        <v>9.79</v>
      </c>
      <c r="O5565" s="21" t="s">
        <v>12213</v>
      </c>
    </row>
    <row r="5566" customFormat="false" ht="15" hidden="false" customHeight="true" outlineLevel="0" collapsed="false">
      <c r="A5566" s="3" t="s">
        <v>11144</v>
      </c>
      <c r="B5566" s="3" t="s">
        <v>25324</v>
      </c>
      <c r="C5566" s="3" t="s">
        <v>11143</v>
      </c>
      <c r="D5566" s="5" t="s">
        <v>25325</v>
      </c>
      <c r="E5566" s="5" t="s">
        <v>25326</v>
      </c>
      <c r="F5566" s="5" t="s">
        <v>25327</v>
      </c>
      <c r="G5566" s="5" t="s">
        <v>12253</v>
      </c>
      <c r="H5566" s="5" t="s">
        <v>12260</v>
      </c>
      <c r="I5566" s="5" t="s">
        <v>18229</v>
      </c>
      <c r="J5566" s="5" t="s">
        <v>12328</v>
      </c>
      <c r="K5566" s="3" t="s">
        <v>12017</v>
      </c>
      <c r="L5566" s="3" t="s">
        <v>12017</v>
      </c>
      <c r="M5566" s="3" t="n">
        <v>2</v>
      </c>
      <c r="N5566" s="20" t="n">
        <v>5.39</v>
      </c>
      <c r="O5566" s="21" t="s">
        <v>24705</v>
      </c>
    </row>
    <row r="5567" customFormat="false" ht="15" hidden="false" customHeight="true" outlineLevel="0" collapsed="false">
      <c r="A5567" s="3" t="s">
        <v>11146</v>
      </c>
      <c r="B5567" s="3" t="s">
        <v>25328</v>
      </c>
      <c r="C5567" s="3" t="s">
        <v>11145</v>
      </c>
      <c r="D5567" s="5" t="s">
        <v>25329</v>
      </c>
      <c r="E5567" s="5" t="s">
        <v>25316</v>
      </c>
      <c r="F5567" s="5" t="s">
        <v>25317</v>
      </c>
      <c r="G5567" s="5" t="s">
        <v>12253</v>
      </c>
      <c r="H5567" s="5" t="s">
        <v>12260</v>
      </c>
      <c r="I5567" s="5" t="s">
        <v>18229</v>
      </c>
      <c r="J5567" s="5" t="s">
        <v>12328</v>
      </c>
      <c r="K5567" s="3" t="s">
        <v>12017</v>
      </c>
      <c r="L5567" s="3" t="s">
        <v>12017</v>
      </c>
      <c r="M5567" s="3" t="n">
        <v>1</v>
      </c>
      <c r="N5567" s="20" t="n">
        <v>5.89</v>
      </c>
      <c r="O5567" s="21" t="s">
        <v>13929</v>
      </c>
    </row>
    <row r="5568" customFormat="false" ht="15" hidden="false" customHeight="true" outlineLevel="0" collapsed="false">
      <c r="A5568" s="3" t="s">
        <v>11148</v>
      </c>
      <c r="B5568" s="3" t="s">
        <v>25330</v>
      </c>
      <c r="C5568" s="3" t="s">
        <v>11147</v>
      </c>
      <c r="D5568" s="5" t="s">
        <v>25331</v>
      </c>
      <c r="E5568" s="5" t="s">
        <v>25316</v>
      </c>
      <c r="F5568" s="5" t="s">
        <v>25317</v>
      </c>
      <c r="G5568" s="5" t="s">
        <v>12253</v>
      </c>
      <c r="H5568" s="5" t="s">
        <v>12260</v>
      </c>
      <c r="I5568" s="5" t="s">
        <v>18480</v>
      </c>
      <c r="J5568" s="5" t="s">
        <v>12328</v>
      </c>
      <c r="K5568" s="3" t="s">
        <v>12017</v>
      </c>
      <c r="L5568" s="3" t="s">
        <v>12017</v>
      </c>
      <c r="M5568" s="3" t="n">
        <v>1</v>
      </c>
      <c r="N5568" s="20" t="n">
        <v>8.39</v>
      </c>
      <c r="O5568" s="21" t="s">
        <v>14666</v>
      </c>
    </row>
    <row r="5569" customFormat="false" ht="15" hidden="false" customHeight="true" outlineLevel="0" collapsed="false">
      <c r="A5569" s="3" t="s">
        <v>11150</v>
      </c>
      <c r="B5569" s="3" t="s">
        <v>25332</v>
      </c>
      <c r="C5569" s="3" t="s">
        <v>11149</v>
      </c>
      <c r="D5569" s="5" t="s">
        <v>25333</v>
      </c>
      <c r="E5569" s="5" t="s">
        <v>25326</v>
      </c>
      <c r="F5569" s="5" t="s">
        <v>25327</v>
      </c>
      <c r="G5569" s="5" t="s">
        <v>12253</v>
      </c>
      <c r="H5569" s="5" t="s">
        <v>12260</v>
      </c>
      <c r="I5569" s="5" t="s">
        <v>18480</v>
      </c>
      <c r="J5569" s="5" t="s">
        <v>12328</v>
      </c>
      <c r="K5569" s="3" t="s">
        <v>12017</v>
      </c>
      <c r="L5569" s="3" t="s">
        <v>12017</v>
      </c>
      <c r="M5569" s="3" t="n">
        <v>8</v>
      </c>
      <c r="N5569" s="20" t="n">
        <v>8.89</v>
      </c>
      <c r="O5569" s="21" t="s">
        <v>14419</v>
      </c>
    </row>
    <row r="5570" customFormat="false" ht="15" hidden="false" customHeight="true" outlineLevel="0" collapsed="false">
      <c r="A5570" s="3" t="s">
        <v>11152</v>
      </c>
      <c r="B5570" s="3" t="s">
        <v>25334</v>
      </c>
      <c r="C5570" s="3" t="s">
        <v>11151</v>
      </c>
      <c r="D5570" s="5" t="s">
        <v>25335</v>
      </c>
      <c r="E5570" s="5" t="s">
        <v>12457</v>
      </c>
      <c r="F5570" s="5" t="s">
        <v>12458</v>
      </c>
      <c r="G5570" s="5" t="s">
        <v>12253</v>
      </c>
      <c r="H5570" s="5" t="s">
        <v>12260</v>
      </c>
      <c r="I5570" s="5" t="s">
        <v>18480</v>
      </c>
      <c r="J5570" s="5" t="s">
        <v>12512</v>
      </c>
      <c r="K5570" s="3" t="s">
        <v>12021</v>
      </c>
      <c r="L5570" s="3" t="s">
        <v>12017</v>
      </c>
      <c r="M5570" s="3" t="n">
        <v>6</v>
      </c>
      <c r="N5570" s="20" t="n">
        <v>8.29</v>
      </c>
      <c r="O5570" s="21" t="s">
        <v>25336</v>
      </c>
    </row>
    <row r="5571" customFormat="false" ht="15" hidden="false" customHeight="true" outlineLevel="0" collapsed="false">
      <c r="A5571" s="3" t="s">
        <v>11154</v>
      </c>
      <c r="B5571" s="3" t="s">
        <v>25337</v>
      </c>
      <c r="C5571" s="3" t="s">
        <v>11153</v>
      </c>
      <c r="D5571" s="5" t="s">
        <v>25338</v>
      </c>
      <c r="E5571" s="5" t="s">
        <v>12457</v>
      </c>
      <c r="F5571" s="5" t="s">
        <v>12458</v>
      </c>
      <c r="G5571" s="5" t="s">
        <v>12253</v>
      </c>
      <c r="H5571" s="5" t="s">
        <v>12260</v>
      </c>
      <c r="I5571" s="5" t="s">
        <v>18480</v>
      </c>
      <c r="J5571" s="5" t="s">
        <v>12328</v>
      </c>
      <c r="K5571" s="3" t="s">
        <v>12021</v>
      </c>
      <c r="L5571" s="3" t="s">
        <v>12017</v>
      </c>
      <c r="M5571" s="3" t="n">
        <v>2</v>
      </c>
      <c r="N5571" s="20" t="n">
        <v>6.79</v>
      </c>
      <c r="O5571" s="21" t="s">
        <v>21932</v>
      </c>
    </row>
    <row r="5572" customFormat="false" ht="15" hidden="false" customHeight="true" outlineLevel="0" collapsed="false">
      <c r="A5572" s="3" t="s">
        <v>11156</v>
      </c>
      <c r="B5572" s="3" t="s">
        <v>25339</v>
      </c>
      <c r="C5572" s="3" t="s">
        <v>11155</v>
      </c>
      <c r="D5572" s="5" t="s">
        <v>25340</v>
      </c>
      <c r="E5572" s="5" t="s">
        <v>12457</v>
      </c>
      <c r="F5572" s="5" t="s">
        <v>12458</v>
      </c>
      <c r="G5572" s="5" t="s">
        <v>12253</v>
      </c>
      <c r="H5572" s="5" t="s">
        <v>12260</v>
      </c>
      <c r="I5572" s="5" t="s">
        <v>18480</v>
      </c>
      <c r="J5572" s="5" t="s">
        <v>12328</v>
      </c>
      <c r="K5572" s="3" t="s">
        <v>12021</v>
      </c>
      <c r="L5572" s="3" t="s">
        <v>12017</v>
      </c>
      <c r="M5572" s="3" t="n">
        <v>24</v>
      </c>
      <c r="N5572" s="20" t="n">
        <v>8.39</v>
      </c>
      <c r="O5572" s="21" t="s">
        <v>14892</v>
      </c>
    </row>
    <row r="5573" customFormat="false" ht="15" hidden="false" customHeight="true" outlineLevel="0" collapsed="false">
      <c r="A5573" s="3" t="s">
        <v>11158</v>
      </c>
      <c r="B5573" s="3" t="s">
        <v>25341</v>
      </c>
      <c r="C5573" s="3" t="s">
        <v>11157</v>
      </c>
      <c r="D5573" s="5" t="s">
        <v>25342</v>
      </c>
      <c r="E5573" s="5" t="s">
        <v>25326</v>
      </c>
      <c r="F5573" s="5" t="s">
        <v>25327</v>
      </c>
      <c r="G5573" s="5" t="s">
        <v>12253</v>
      </c>
      <c r="H5573" s="5" t="s">
        <v>12260</v>
      </c>
      <c r="I5573" s="5" t="s">
        <v>18229</v>
      </c>
      <c r="J5573" s="5" t="s">
        <v>12328</v>
      </c>
      <c r="K5573" s="3" t="s">
        <v>12017</v>
      </c>
      <c r="L5573" s="3" t="s">
        <v>12017</v>
      </c>
      <c r="M5573" s="3" t="n">
        <v>12</v>
      </c>
      <c r="N5573" s="20" t="n">
        <v>10.39</v>
      </c>
      <c r="O5573" s="21" t="s">
        <v>13007</v>
      </c>
    </row>
    <row r="5574" customFormat="false" ht="15" hidden="false" customHeight="true" outlineLevel="0" collapsed="false">
      <c r="A5574" s="3" t="s">
        <v>11160</v>
      </c>
      <c r="B5574" s="3" t="s">
        <v>25343</v>
      </c>
      <c r="C5574" s="3" t="s">
        <v>11159</v>
      </c>
      <c r="D5574" s="5" t="s">
        <v>25344</v>
      </c>
      <c r="E5574" s="5" t="s">
        <v>12457</v>
      </c>
      <c r="F5574" s="5" t="s">
        <v>12458</v>
      </c>
      <c r="G5574" s="5" t="s">
        <v>12253</v>
      </c>
      <c r="H5574" s="5" t="s">
        <v>12260</v>
      </c>
      <c r="I5574" s="5" t="s">
        <v>18229</v>
      </c>
      <c r="J5574" s="5" t="s">
        <v>12328</v>
      </c>
      <c r="K5574" s="3" t="s">
        <v>12021</v>
      </c>
      <c r="L5574" s="3" t="s">
        <v>12017</v>
      </c>
      <c r="M5574" s="3" t="n">
        <v>2</v>
      </c>
      <c r="N5574" s="20" t="n">
        <v>8.49</v>
      </c>
      <c r="O5574" s="21" t="s">
        <v>25345</v>
      </c>
    </row>
    <row r="5575" customFormat="false" ht="15" hidden="false" customHeight="true" outlineLevel="0" collapsed="false">
      <c r="A5575" s="3" t="s">
        <v>11162</v>
      </c>
      <c r="B5575" s="3" t="s">
        <v>25346</v>
      </c>
      <c r="C5575" s="3" t="s">
        <v>11161</v>
      </c>
      <c r="D5575" s="5" t="s">
        <v>25347</v>
      </c>
      <c r="E5575" s="5" t="s">
        <v>12457</v>
      </c>
      <c r="F5575" s="5" t="s">
        <v>12458</v>
      </c>
      <c r="G5575" s="5" t="s">
        <v>12253</v>
      </c>
      <c r="H5575" s="5" t="s">
        <v>12260</v>
      </c>
      <c r="I5575" s="5" t="s">
        <v>18480</v>
      </c>
      <c r="J5575" s="5" t="s">
        <v>12328</v>
      </c>
      <c r="K5575" s="3" t="s">
        <v>12021</v>
      </c>
      <c r="L5575" s="3" t="s">
        <v>12017</v>
      </c>
      <c r="M5575" s="3" t="n">
        <v>2</v>
      </c>
      <c r="N5575" s="20" t="n">
        <v>5.49</v>
      </c>
      <c r="O5575" s="21" t="s">
        <v>19012</v>
      </c>
    </row>
    <row r="5576" customFormat="false" ht="15" hidden="false" customHeight="true" outlineLevel="0" collapsed="false">
      <c r="A5576" s="3" t="s">
        <v>11164</v>
      </c>
      <c r="B5576" s="3" t="s">
        <v>25348</v>
      </c>
      <c r="C5576" s="3" t="s">
        <v>11163</v>
      </c>
      <c r="D5576" s="5" t="s">
        <v>25349</v>
      </c>
      <c r="E5576" s="5" t="s">
        <v>25326</v>
      </c>
      <c r="F5576" s="5" t="s">
        <v>25327</v>
      </c>
      <c r="G5576" s="5" t="s">
        <v>12253</v>
      </c>
      <c r="H5576" s="5" t="s">
        <v>12260</v>
      </c>
      <c r="I5576" s="5" t="s">
        <v>18229</v>
      </c>
      <c r="J5576" s="5" t="s">
        <v>12328</v>
      </c>
      <c r="K5576" s="3" t="s">
        <v>12017</v>
      </c>
      <c r="L5576" s="3" t="s">
        <v>12017</v>
      </c>
      <c r="M5576" s="3" t="n">
        <v>8</v>
      </c>
      <c r="N5576" s="20" t="n">
        <v>6.79</v>
      </c>
      <c r="O5576" s="21" t="s">
        <v>13580</v>
      </c>
    </row>
    <row r="5577" customFormat="false" ht="15" hidden="false" customHeight="true" outlineLevel="0" collapsed="false">
      <c r="A5577" s="3" t="s">
        <v>11166</v>
      </c>
      <c r="B5577" s="3" t="s">
        <v>25350</v>
      </c>
      <c r="C5577" s="3" t="s">
        <v>11165</v>
      </c>
      <c r="D5577" s="5" t="s">
        <v>25351</v>
      </c>
      <c r="E5577" s="5" t="s">
        <v>25316</v>
      </c>
      <c r="F5577" s="5" t="s">
        <v>25317</v>
      </c>
      <c r="G5577" s="5" t="s">
        <v>12253</v>
      </c>
      <c r="H5577" s="5" t="s">
        <v>12260</v>
      </c>
      <c r="I5577" s="5" t="s">
        <v>18229</v>
      </c>
      <c r="J5577" s="5" t="s">
        <v>12328</v>
      </c>
      <c r="K5577" s="3" t="s">
        <v>12017</v>
      </c>
      <c r="L5577" s="3" t="s">
        <v>12017</v>
      </c>
      <c r="M5577" s="3" t="n">
        <v>4</v>
      </c>
      <c r="N5577" s="20" t="n">
        <v>9.79</v>
      </c>
      <c r="O5577" s="21" t="s">
        <v>12206</v>
      </c>
    </row>
    <row r="5578" customFormat="false" ht="15" hidden="false" customHeight="true" outlineLevel="0" collapsed="false">
      <c r="A5578" s="3" t="s">
        <v>11168</v>
      </c>
      <c r="B5578" s="3" t="s">
        <v>25352</v>
      </c>
      <c r="C5578" s="3" t="s">
        <v>11167</v>
      </c>
      <c r="D5578" s="5" t="s">
        <v>25353</v>
      </c>
      <c r="E5578" s="5" t="s">
        <v>25316</v>
      </c>
      <c r="F5578" s="5" t="s">
        <v>25317</v>
      </c>
      <c r="G5578" s="5" t="s">
        <v>12253</v>
      </c>
      <c r="H5578" s="5" t="s">
        <v>12260</v>
      </c>
      <c r="I5578" s="5" t="s">
        <v>18229</v>
      </c>
      <c r="J5578" s="5" t="s">
        <v>12328</v>
      </c>
      <c r="K5578" s="3" t="s">
        <v>12017</v>
      </c>
      <c r="L5578" s="3" t="s">
        <v>12017</v>
      </c>
      <c r="M5578" s="3" t="n">
        <v>1</v>
      </c>
      <c r="N5578" s="20" t="n">
        <v>6.99</v>
      </c>
      <c r="O5578" s="21" t="s">
        <v>14980</v>
      </c>
    </row>
    <row r="5579" customFormat="false" ht="15" hidden="false" customHeight="true" outlineLevel="0" collapsed="false">
      <c r="A5579" s="3" t="s">
        <v>11170</v>
      </c>
      <c r="B5579" s="3" t="s">
        <v>25354</v>
      </c>
      <c r="C5579" s="3" t="s">
        <v>11169</v>
      </c>
      <c r="D5579" s="5" t="s">
        <v>25355</v>
      </c>
      <c r="E5579" s="5" t="s">
        <v>25316</v>
      </c>
      <c r="F5579" s="5" t="s">
        <v>25317</v>
      </c>
      <c r="G5579" s="5" t="s">
        <v>12253</v>
      </c>
      <c r="H5579" s="5" t="s">
        <v>12260</v>
      </c>
      <c r="I5579" s="5" t="s">
        <v>18480</v>
      </c>
      <c r="J5579" s="5" t="s">
        <v>12328</v>
      </c>
      <c r="K5579" s="3" t="s">
        <v>12017</v>
      </c>
      <c r="L5579" s="3" t="s">
        <v>12017</v>
      </c>
      <c r="M5579" s="3" t="n">
        <v>4</v>
      </c>
      <c r="N5579" s="20" t="n">
        <v>7.29</v>
      </c>
      <c r="O5579" s="21" t="s">
        <v>13322</v>
      </c>
    </row>
    <row r="5580" customFormat="false" ht="15" hidden="false" customHeight="true" outlineLevel="0" collapsed="false">
      <c r="A5580" s="3" t="s">
        <v>11172</v>
      </c>
      <c r="B5580" s="3" t="s">
        <v>25356</v>
      </c>
      <c r="C5580" s="3" t="s">
        <v>11171</v>
      </c>
      <c r="D5580" s="5" t="s">
        <v>25357</v>
      </c>
      <c r="E5580" s="5" t="s">
        <v>12457</v>
      </c>
      <c r="F5580" s="5" t="s">
        <v>12458</v>
      </c>
      <c r="G5580" s="5" t="s">
        <v>12253</v>
      </c>
      <c r="H5580" s="5" t="s">
        <v>12260</v>
      </c>
      <c r="I5580" s="5" t="s">
        <v>18229</v>
      </c>
      <c r="J5580" s="5" t="s">
        <v>12328</v>
      </c>
      <c r="K5580" s="3" t="s">
        <v>12021</v>
      </c>
      <c r="L5580" s="3" t="s">
        <v>12017</v>
      </c>
      <c r="M5580" s="3" t="n">
        <v>24</v>
      </c>
      <c r="N5580" s="20" t="n">
        <v>6.99</v>
      </c>
      <c r="O5580" s="21" t="s">
        <v>16448</v>
      </c>
    </row>
    <row r="5581" customFormat="false" ht="15" hidden="false" customHeight="true" outlineLevel="0" collapsed="false">
      <c r="A5581" s="3" t="s">
        <v>11174</v>
      </c>
      <c r="B5581" s="3" t="s">
        <v>25358</v>
      </c>
      <c r="C5581" s="3" t="s">
        <v>11173</v>
      </c>
      <c r="D5581" s="5" t="s">
        <v>25359</v>
      </c>
      <c r="E5581" s="5" t="s">
        <v>25316</v>
      </c>
      <c r="F5581" s="5" t="s">
        <v>25317</v>
      </c>
      <c r="G5581" s="5" t="s">
        <v>12253</v>
      </c>
      <c r="H5581" s="5" t="s">
        <v>12260</v>
      </c>
      <c r="I5581" s="5" t="s">
        <v>18229</v>
      </c>
      <c r="J5581" s="5" t="s">
        <v>12512</v>
      </c>
      <c r="K5581" s="3" t="s">
        <v>12017</v>
      </c>
      <c r="L5581" s="3" t="s">
        <v>12017</v>
      </c>
      <c r="M5581" s="3" t="n">
        <v>2</v>
      </c>
      <c r="N5581" s="20" t="n">
        <v>10.79</v>
      </c>
      <c r="O5581" s="21" t="s">
        <v>16069</v>
      </c>
    </row>
    <row r="5582" customFormat="false" ht="15" hidden="false" customHeight="true" outlineLevel="0" collapsed="false">
      <c r="A5582" s="3" t="s">
        <v>11176</v>
      </c>
      <c r="B5582" s="3" t="s">
        <v>25360</v>
      </c>
      <c r="C5582" s="3" t="s">
        <v>11175</v>
      </c>
      <c r="D5582" s="5" t="s">
        <v>25361</v>
      </c>
      <c r="E5582" s="5" t="s">
        <v>25316</v>
      </c>
      <c r="F5582" s="5" t="s">
        <v>25317</v>
      </c>
      <c r="G5582" s="5" t="s">
        <v>12253</v>
      </c>
      <c r="H5582" s="5" t="s">
        <v>12260</v>
      </c>
      <c r="I5582" s="5" t="s">
        <v>18480</v>
      </c>
      <c r="J5582" s="5" t="s">
        <v>12328</v>
      </c>
      <c r="K5582" s="3" t="s">
        <v>12017</v>
      </c>
      <c r="L5582" s="3" t="s">
        <v>12017</v>
      </c>
      <c r="M5582" s="3" t="n">
        <v>4</v>
      </c>
      <c r="N5582" s="20" t="n">
        <v>7.99</v>
      </c>
      <c r="O5582" s="21" t="s">
        <v>25362</v>
      </c>
    </row>
    <row r="5583" customFormat="false" ht="15" hidden="false" customHeight="true" outlineLevel="0" collapsed="false">
      <c r="A5583" s="3" t="s">
        <v>11178</v>
      </c>
      <c r="B5583" s="3" t="s">
        <v>25363</v>
      </c>
      <c r="C5583" s="3" t="s">
        <v>11177</v>
      </c>
      <c r="D5583" s="5" t="s">
        <v>25364</v>
      </c>
      <c r="E5583" s="5" t="s">
        <v>25326</v>
      </c>
      <c r="F5583" s="5" t="s">
        <v>25327</v>
      </c>
      <c r="G5583" s="5" t="s">
        <v>12253</v>
      </c>
      <c r="H5583" s="5" t="s">
        <v>12260</v>
      </c>
      <c r="I5583" s="5" t="s">
        <v>18229</v>
      </c>
      <c r="J5583" s="5" t="s">
        <v>12512</v>
      </c>
      <c r="K5583" s="3" t="s">
        <v>12017</v>
      </c>
      <c r="L5583" s="3" t="s">
        <v>12017</v>
      </c>
      <c r="M5583" s="3" t="n">
        <v>4</v>
      </c>
      <c r="N5583" s="20" t="n">
        <v>6.49</v>
      </c>
      <c r="O5583" s="21" t="s">
        <v>13195</v>
      </c>
    </row>
    <row r="5584" customFormat="false" ht="15" hidden="false" customHeight="true" outlineLevel="0" collapsed="false">
      <c r="A5584" s="3" t="s">
        <v>11180</v>
      </c>
      <c r="B5584" s="3" t="s">
        <v>25365</v>
      </c>
      <c r="C5584" s="3" t="s">
        <v>11179</v>
      </c>
      <c r="D5584" s="5" t="s">
        <v>25366</v>
      </c>
      <c r="E5584" s="5" t="s">
        <v>12457</v>
      </c>
      <c r="F5584" s="5" t="s">
        <v>12458</v>
      </c>
      <c r="G5584" s="5" t="s">
        <v>12253</v>
      </c>
      <c r="H5584" s="5" t="s">
        <v>12260</v>
      </c>
      <c r="I5584" s="5" t="s">
        <v>18229</v>
      </c>
      <c r="J5584" s="5" t="s">
        <v>12328</v>
      </c>
      <c r="K5584" s="3" t="s">
        <v>12021</v>
      </c>
      <c r="L5584" s="3" t="s">
        <v>12017</v>
      </c>
      <c r="M5584" s="3" t="n">
        <v>6</v>
      </c>
      <c r="N5584" s="20" t="n">
        <v>6.49</v>
      </c>
      <c r="O5584" s="21" t="s">
        <v>14335</v>
      </c>
    </row>
    <row r="5585" customFormat="false" ht="15" hidden="false" customHeight="true" outlineLevel="0" collapsed="false">
      <c r="A5585" s="3" t="s">
        <v>11182</v>
      </c>
      <c r="B5585" s="3" t="s">
        <v>25367</v>
      </c>
      <c r="C5585" s="3" t="s">
        <v>11181</v>
      </c>
      <c r="D5585" s="5" t="s">
        <v>25368</v>
      </c>
      <c r="E5585" s="5" t="s">
        <v>25326</v>
      </c>
      <c r="F5585" s="5" t="s">
        <v>25327</v>
      </c>
      <c r="G5585" s="5" t="s">
        <v>12253</v>
      </c>
      <c r="H5585" s="5" t="s">
        <v>12260</v>
      </c>
      <c r="I5585" s="5" t="s">
        <v>18229</v>
      </c>
      <c r="J5585" s="5" t="s">
        <v>12328</v>
      </c>
      <c r="K5585" s="3" t="s">
        <v>12017</v>
      </c>
      <c r="L5585" s="3" t="s">
        <v>12017</v>
      </c>
      <c r="M5585" s="3" t="n">
        <v>2</v>
      </c>
      <c r="N5585" s="20" t="n">
        <v>6.49</v>
      </c>
      <c r="O5585" s="21" t="s">
        <v>15434</v>
      </c>
    </row>
    <row r="5586" customFormat="false" ht="15" hidden="false" customHeight="true" outlineLevel="0" collapsed="false">
      <c r="A5586" s="3" t="s">
        <v>11184</v>
      </c>
      <c r="B5586" s="3" t="s">
        <v>25369</v>
      </c>
      <c r="C5586" s="3" t="s">
        <v>11183</v>
      </c>
      <c r="D5586" s="5" t="s">
        <v>25370</v>
      </c>
      <c r="E5586" s="5" t="s">
        <v>25316</v>
      </c>
      <c r="F5586" s="5" t="s">
        <v>25317</v>
      </c>
      <c r="G5586" s="5" t="s">
        <v>12253</v>
      </c>
      <c r="H5586" s="5" t="s">
        <v>12260</v>
      </c>
      <c r="I5586" s="5" t="s">
        <v>18229</v>
      </c>
      <c r="J5586" s="5" t="s">
        <v>12328</v>
      </c>
      <c r="K5586" s="3" t="s">
        <v>12017</v>
      </c>
      <c r="L5586" s="3" t="s">
        <v>12017</v>
      </c>
      <c r="M5586" s="3" t="n">
        <v>6</v>
      </c>
      <c r="N5586" s="20" t="n">
        <v>7.29</v>
      </c>
      <c r="O5586" s="21" t="s">
        <v>15328</v>
      </c>
    </row>
    <row r="5587" customFormat="false" ht="15" hidden="false" customHeight="true" outlineLevel="0" collapsed="false">
      <c r="A5587" s="3" t="s">
        <v>11186</v>
      </c>
      <c r="B5587" s="3" t="s">
        <v>25371</v>
      </c>
      <c r="C5587" s="3" t="s">
        <v>11185</v>
      </c>
      <c r="D5587" s="5" t="s">
        <v>25372</v>
      </c>
      <c r="E5587" s="5" t="s">
        <v>12457</v>
      </c>
      <c r="F5587" s="5" t="s">
        <v>12458</v>
      </c>
      <c r="G5587" s="5" t="s">
        <v>12253</v>
      </c>
      <c r="H5587" s="5" t="s">
        <v>12260</v>
      </c>
      <c r="I5587" s="5" t="s">
        <v>18229</v>
      </c>
      <c r="J5587" s="5" t="s">
        <v>12512</v>
      </c>
      <c r="K5587" s="3" t="s">
        <v>12021</v>
      </c>
      <c r="L5587" s="3" t="s">
        <v>12017</v>
      </c>
      <c r="M5587" s="3" t="n">
        <v>24</v>
      </c>
      <c r="N5587" s="20" t="n">
        <v>9.49</v>
      </c>
      <c r="O5587" s="21" t="s">
        <v>25373</v>
      </c>
    </row>
    <row r="5588" customFormat="false" ht="15" hidden="false" customHeight="true" outlineLevel="0" collapsed="false">
      <c r="A5588" s="3" t="s">
        <v>11188</v>
      </c>
      <c r="B5588" s="3" t="s">
        <v>25374</v>
      </c>
      <c r="C5588" s="3" t="s">
        <v>11187</v>
      </c>
      <c r="D5588" s="5" t="s">
        <v>25375</v>
      </c>
      <c r="E5588" s="5" t="s">
        <v>25326</v>
      </c>
      <c r="F5588" s="5" t="s">
        <v>25327</v>
      </c>
      <c r="G5588" s="5" t="s">
        <v>12253</v>
      </c>
      <c r="H5588" s="5" t="s">
        <v>12260</v>
      </c>
      <c r="I5588" s="5" t="s">
        <v>18480</v>
      </c>
      <c r="J5588" s="5" t="s">
        <v>12328</v>
      </c>
      <c r="K5588" s="3" t="s">
        <v>12017</v>
      </c>
      <c r="L5588" s="3" t="s">
        <v>12017</v>
      </c>
      <c r="M5588" s="3" t="n">
        <v>24</v>
      </c>
      <c r="N5588" s="20" t="n">
        <v>6.89</v>
      </c>
      <c r="O5588" s="21" t="s">
        <v>15981</v>
      </c>
    </row>
    <row r="5589" customFormat="false" ht="15" hidden="false" customHeight="true" outlineLevel="0" collapsed="false">
      <c r="A5589" s="3" t="s">
        <v>11190</v>
      </c>
      <c r="B5589" s="3" t="s">
        <v>25376</v>
      </c>
      <c r="C5589" s="3" t="s">
        <v>11189</v>
      </c>
      <c r="D5589" s="5" t="s">
        <v>25377</v>
      </c>
      <c r="E5589" s="5" t="s">
        <v>25316</v>
      </c>
      <c r="F5589" s="5" t="s">
        <v>25317</v>
      </c>
      <c r="G5589" s="5" t="s">
        <v>12253</v>
      </c>
      <c r="H5589" s="5" t="s">
        <v>12260</v>
      </c>
      <c r="I5589" s="5" t="s">
        <v>18480</v>
      </c>
      <c r="J5589" s="5" t="s">
        <v>12328</v>
      </c>
      <c r="K5589" s="3" t="s">
        <v>12017</v>
      </c>
      <c r="L5589" s="3" t="s">
        <v>12017</v>
      </c>
      <c r="M5589" s="3" t="n">
        <v>1</v>
      </c>
      <c r="N5589" s="20" t="n">
        <v>6.49</v>
      </c>
      <c r="O5589" s="21" t="s">
        <v>19847</v>
      </c>
    </row>
    <row r="5590" customFormat="false" ht="15" hidden="false" customHeight="true" outlineLevel="0" collapsed="false">
      <c r="A5590" s="3" t="s">
        <v>11192</v>
      </c>
      <c r="B5590" s="3" t="s">
        <v>25378</v>
      </c>
      <c r="C5590" s="3" t="s">
        <v>11191</v>
      </c>
      <c r="D5590" s="5" t="s">
        <v>25379</v>
      </c>
      <c r="E5590" s="5" t="s">
        <v>25316</v>
      </c>
      <c r="F5590" s="5" t="s">
        <v>25317</v>
      </c>
      <c r="G5590" s="5" t="s">
        <v>12253</v>
      </c>
      <c r="H5590" s="5" t="s">
        <v>12260</v>
      </c>
      <c r="I5590" s="5" t="s">
        <v>18480</v>
      </c>
      <c r="J5590" s="5" t="s">
        <v>12328</v>
      </c>
      <c r="K5590" s="3" t="s">
        <v>12017</v>
      </c>
      <c r="L5590" s="3" t="s">
        <v>12017</v>
      </c>
      <c r="M5590" s="3" t="n">
        <v>2</v>
      </c>
      <c r="N5590" s="20" t="n">
        <v>8.79</v>
      </c>
      <c r="O5590" s="21" t="s">
        <v>19012</v>
      </c>
    </row>
    <row r="5591" customFormat="false" ht="15" hidden="false" customHeight="true" outlineLevel="0" collapsed="false">
      <c r="A5591" s="3" t="s">
        <v>11194</v>
      </c>
      <c r="B5591" s="3" t="s">
        <v>25380</v>
      </c>
      <c r="C5591" s="3" t="s">
        <v>11193</v>
      </c>
      <c r="D5591" s="5" t="s">
        <v>25381</v>
      </c>
      <c r="E5591" s="5" t="s">
        <v>25316</v>
      </c>
      <c r="F5591" s="5" t="s">
        <v>25317</v>
      </c>
      <c r="G5591" s="5" t="s">
        <v>12253</v>
      </c>
      <c r="H5591" s="5" t="s">
        <v>12260</v>
      </c>
      <c r="I5591" s="5" t="s">
        <v>18480</v>
      </c>
      <c r="J5591" s="5" t="s">
        <v>12328</v>
      </c>
      <c r="K5591" s="3" t="s">
        <v>12017</v>
      </c>
      <c r="L5591" s="3" t="s">
        <v>12017</v>
      </c>
      <c r="M5591" s="3" t="n">
        <v>8</v>
      </c>
      <c r="N5591" s="20" t="n">
        <v>10.79</v>
      </c>
      <c r="O5591" s="21" t="s">
        <v>13670</v>
      </c>
    </row>
    <row r="5592" customFormat="false" ht="15" hidden="false" customHeight="true" outlineLevel="0" collapsed="false">
      <c r="A5592" s="3" t="s">
        <v>11196</v>
      </c>
      <c r="B5592" s="3" t="s">
        <v>25382</v>
      </c>
      <c r="C5592" s="3" t="s">
        <v>11195</v>
      </c>
      <c r="D5592" s="5" t="s">
        <v>25383</v>
      </c>
      <c r="E5592" s="5" t="s">
        <v>25326</v>
      </c>
      <c r="F5592" s="5" t="s">
        <v>25327</v>
      </c>
      <c r="G5592" s="5" t="s">
        <v>12253</v>
      </c>
      <c r="H5592" s="5" t="s">
        <v>12260</v>
      </c>
      <c r="I5592" s="5" t="s">
        <v>18229</v>
      </c>
      <c r="J5592" s="5" t="s">
        <v>12328</v>
      </c>
      <c r="K5592" s="3" t="s">
        <v>12017</v>
      </c>
      <c r="L5592" s="3" t="s">
        <v>12017</v>
      </c>
      <c r="M5592" s="3" t="n">
        <v>8</v>
      </c>
      <c r="N5592" s="20" t="n">
        <v>7.79</v>
      </c>
      <c r="O5592" s="21" t="s">
        <v>19416</v>
      </c>
    </row>
    <row r="5593" customFormat="false" ht="15" hidden="false" customHeight="true" outlineLevel="0" collapsed="false">
      <c r="A5593" s="3" t="s">
        <v>11198</v>
      </c>
      <c r="B5593" s="3" t="s">
        <v>25384</v>
      </c>
      <c r="C5593" s="3" t="s">
        <v>11197</v>
      </c>
      <c r="D5593" s="5" t="s">
        <v>25385</v>
      </c>
      <c r="E5593" s="5" t="s">
        <v>25326</v>
      </c>
      <c r="F5593" s="5" t="s">
        <v>25327</v>
      </c>
      <c r="G5593" s="5" t="s">
        <v>12253</v>
      </c>
      <c r="H5593" s="5" t="s">
        <v>12260</v>
      </c>
      <c r="I5593" s="5" t="s">
        <v>18229</v>
      </c>
      <c r="J5593" s="5" t="s">
        <v>12328</v>
      </c>
      <c r="K5593" s="3" t="s">
        <v>12017</v>
      </c>
      <c r="L5593" s="3" t="s">
        <v>12017</v>
      </c>
      <c r="M5593" s="3" t="n">
        <v>6</v>
      </c>
      <c r="N5593" s="20" t="n">
        <v>6.89</v>
      </c>
      <c r="O5593" s="21" t="s">
        <v>12024</v>
      </c>
    </row>
    <row r="5594" customFormat="false" ht="15" hidden="false" customHeight="true" outlineLevel="0" collapsed="false">
      <c r="A5594" s="3" t="s">
        <v>11200</v>
      </c>
      <c r="B5594" s="3" t="s">
        <v>25386</v>
      </c>
      <c r="C5594" s="3" t="s">
        <v>11199</v>
      </c>
      <c r="D5594" s="5" t="s">
        <v>25387</v>
      </c>
      <c r="E5594" s="5" t="s">
        <v>25316</v>
      </c>
      <c r="F5594" s="5" t="s">
        <v>25317</v>
      </c>
      <c r="G5594" s="5" t="s">
        <v>12253</v>
      </c>
      <c r="H5594" s="5" t="s">
        <v>12260</v>
      </c>
      <c r="I5594" s="5" t="s">
        <v>18229</v>
      </c>
      <c r="J5594" s="5" t="s">
        <v>12512</v>
      </c>
      <c r="K5594" s="3" t="s">
        <v>12017</v>
      </c>
      <c r="L5594" s="3" t="s">
        <v>12017</v>
      </c>
      <c r="M5594" s="3" t="n">
        <v>6</v>
      </c>
      <c r="N5594" s="20" t="n">
        <v>6.29</v>
      </c>
      <c r="O5594" s="21" t="s">
        <v>24424</v>
      </c>
    </row>
    <row r="5595" customFormat="false" ht="15" hidden="false" customHeight="true" outlineLevel="0" collapsed="false">
      <c r="A5595" s="3" t="s">
        <v>11202</v>
      </c>
      <c r="B5595" s="3" t="s">
        <v>25388</v>
      </c>
      <c r="C5595" s="3" t="s">
        <v>11201</v>
      </c>
      <c r="D5595" s="5" t="s">
        <v>25389</v>
      </c>
      <c r="E5595" s="5" t="s">
        <v>25316</v>
      </c>
      <c r="F5595" s="5" t="s">
        <v>25317</v>
      </c>
      <c r="G5595" s="5" t="s">
        <v>12253</v>
      </c>
      <c r="H5595" s="5" t="s">
        <v>12260</v>
      </c>
      <c r="I5595" s="5" t="s">
        <v>18480</v>
      </c>
      <c r="J5595" s="5" t="s">
        <v>12328</v>
      </c>
      <c r="K5595" s="3" t="s">
        <v>12017</v>
      </c>
      <c r="L5595" s="3" t="s">
        <v>12017</v>
      </c>
      <c r="M5595" s="3" t="n">
        <v>1</v>
      </c>
      <c r="N5595" s="20" t="n">
        <v>10.99</v>
      </c>
      <c r="O5595" s="21" t="s">
        <v>15319</v>
      </c>
    </row>
    <row r="5596" customFormat="false" ht="15" hidden="false" customHeight="true" outlineLevel="0" collapsed="false">
      <c r="A5596" s="3" t="s">
        <v>11204</v>
      </c>
      <c r="B5596" s="3" t="s">
        <v>25390</v>
      </c>
      <c r="C5596" s="3" t="s">
        <v>11203</v>
      </c>
      <c r="D5596" s="5" t="s">
        <v>25391</v>
      </c>
      <c r="E5596" s="5" t="s">
        <v>25316</v>
      </c>
      <c r="F5596" s="5" t="s">
        <v>25317</v>
      </c>
      <c r="G5596" s="5" t="s">
        <v>12253</v>
      </c>
      <c r="H5596" s="5" t="s">
        <v>12254</v>
      </c>
      <c r="I5596" s="5" t="s">
        <v>18229</v>
      </c>
      <c r="J5596" s="5" t="s">
        <v>12512</v>
      </c>
      <c r="K5596" s="3" t="s">
        <v>12017</v>
      </c>
      <c r="L5596" s="3" t="s">
        <v>12017</v>
      </c>
      <c r="M5596" s="3" t="n">
        <v>24</v>
      </c>
      <c r="N5596" s="20" t="n">
        <v>5.99</v>
      </c>
      <c r="O5596" s="21" t="s">
        <v>20263</v>
      </c>
    </row>
    <row r="5597" customFormat="false" ht="15" hidden="false" customHeight="true" outlineLevel="0" collapsed="false">
      <c r="A5597" s="3" t="s">
        <v>11206</v>
      </c>
      <c r="B5597" s="3" t="s">
        <v>25392</v>
      </c>
      <c r="C5597" s="3" t="s">
        <v>11205</v>
      </c>
      <c r="D5597" s="5" t="s">
        <v>25393</v>
      </c>
      <c r="E5597" s="5" t="s">
        <v>25316</v>
      </c>
      <c r="F5597" s="5" t="s">
        <v>25317</v>
      </c>
      <c r="G5597" s="5" t="s">
        <v>12253</v>
      </c>
      <c r="H5597" s="5" t="s">
        <v>12254</v>
      </c>
      <c r="I5597" s="5" t="s">
        <v>18229</v>
      </c>
      <c r="J5597" s="5" t="s">
        <v>12328</v>
      </c>
      <c r="K5597" s="3" t="s">
        <v>12017</v>
      </c>
      <c r="L5597" s="3" t="s">
        <v>12017</v>
      </c>
      <c r="M5597" s="3" t="n">
        <v>4</v>
      </c>
      <c r="N5597" s="20" t="n">
        <v>14.89</v>
      </c>
      <c r="O5597" s="21" t="s">
        <v>13077</v>
      </c>
    </row>
    <row r="5598" customFormat="false" ht="15" hidden="false" customHeight="true" outlineLevel="0" collapsed="false">
      <c r="A5598" s="3" t="s">
        <v>11208</v>
      </c>
      <c r="B5598" s="3" t="s">
        <v>25394</v>
      </c>
      <c r="C5598" s="3" t="s">
        <v>11207</v>
      </c>
      <c r="D5598" s="5" t="s">
        <v>25395</v>
      </c>
      <c r="E5598" s="5" t="s">
        <v>12457</v>
      </c>
      <c r="F5598" s="5" t="s">
        <v>12458</v>
      </c>
      <c r="G5598" s="5" t="s">
        <v>12253</v>
      </c>
      <c r="H5598" s="5" t="s">
        <v>12254</v>
      </c>
      <c r="I5598" s="5" t="s">
        <v>24178</v>
      </c>
      <c r="J5598" s="5" t="s">
        <v>12328</v>
      </c>
      <c r="K5598" s="3" t="s">
        <v>12021</v>
      </c>
      <c r="L5598" s="3" t="s">
        <v>12017</v>
      </c>
      <c r="M5598" s="3" t="n">
        <v>8</v>
      </c>
      <c r="N5598" s="20" t="n">
        <v>12.39</v>
      </c>
      <c r="O5598" s="21" t="s">
        <v>25055</v>
      </c>
    </row>
    <row r="5599" customFormat="false" ht="15" hidden="false" customHeight="true" outlineLevel="0" collapsed="false">
      <c r="A5599" s="3" t="s">
        <v>11210</v>
      </c>
      <c r="B5599" s="3" t="s">
        <v>25396</v>
      </c>
      <c r="C5599" s="3" t="s">
        <v>11209</v>
      </c>
      <c r="D5599" s="5" t="s">
        <v>25397</v>
      </c>
      <c r="E5599" s="5" t="s">
        <v>25316</v>
      </c>
      <c r="F5599" s="5" t="s">
        <v>25317</v>
      </c>
      <c r="G5599" s="5" t="s">
        <v>12253</v>
      </c>
      <c r="H5599" s="5" t="s">
        <v>12254</v>
      </c>
      <c r="I5599" s="5" t="s">
        <v>18229</v>
      </c>
      <c r="J5599" s="5" t="s">
        <v>12512</v>
      </c>
      <c r="K5599" s="3" t="s">
        <v>12017</v>
      </c>
      <c r="L5599" s="3" t="s">
        <v>12017</v>
      </c>
      <c r="M5599" s="3" t="n">
        <v>4</v>
      </c>
      <c r="N5599" s="20" t="n">
        <v>9.79</v>
      </c>
      <c r="O5599" s="21" t="s">
        <v>12255</v>
      </c>
    </row>
    <row r="5600" customFormat="false" ht="15" hidden="false" customHeight="true" outlineLevel="0" collapsed="false">
      <c r="A5600" s="3" t="s">
        <v>11212</v>
      </c>
      <c r="B5600" s="3" t="s">
        <v>25398</v>
      </c>
      <c r="C5600" s="3" t="s">
        <v>11211</v>
      </c>
      <c r="D5600" s="5" t="s">
        <v>25399</v>
      </c>
      <c r="E5600" s="5" t="s">
        <v>25316</v>
      </c>
      <c r="F5600" s="5" t="s">
        <v>25317</v>
      </c>
      <c r="G5600" s="5" t="s">
        <v>12253</v>
      </c>
      <c r="H5600" s="5" t="s">
        <v>12254</v>
      </c>
      <c r="I5600" s="5" t="s">
        <v>13265</v>
      </c>
      <c r="J5600" s="5" t="s">
        <v>12328</v>
      </c>
      <c r="K5600" s="3" t="s">
        <v>12017</v>
      </c>
      <c r="L5600" s="3" t="s">
        <v>12017</v>
      </c>
      <c r="M5600" s="3" t="n">
        <v>1</v>
      </c>
      <c r="N5600" s="20" t="n">
        <v>11.39</v>
      </c>
      <c r="O5600" s="21" t="s">
        <v>20016</v>
      </c>
    </row>
    <row r="5601" customFormat="false" ht="15" hidden="false" customHeight="true" outlineLevel="0" collapsed="false">
      <c r="A5601" s="3" t="s">
        <v>11214</v>
      </c>
      <c r="B5601" s="3" t="s">
        <v>25400</v>
      </c>
      <c r="C5601" s="3" t="s">
        <v>11213</v>
      </c>
      <c r="D5601" s="5" t="s">
        <v>25401</v>
      </c>
      <c r="E5601" s="5" t="s">
        <v>12457</v>
      </c>
      <c r="F5601" s="5" t="s">
        <v>12458</v>
      </c>
      <c r="G5601" s="5" t="s">
        <v>12253</v>
      </c>
      <c r="H5601" s="5" t="s">
        <v>12254</v>
      </c>
      <c r="I5601" s="5" t="s">
        <v>13265</v>
      </c>
      <c r="J5601" s="5" t="s">
        <v>12328</v>
      </c>
      <c r="K5601" s="3" t="s">
        <v>12021</v>
      </c>
      <c r="L5601" s="3" t="s">
        <v>12017</v>
      </c>
      <c r="M5601" s="3" t="n">
        <v>6</v>
      </c>
      <c r="N5601" s="20" t="n">
        <v>8.89</v>
      </c>
      <c r="O5601" s="21" t="s">
        <v>13871</v>
      </c>
    </row>
    <row r="5602" customFormat="false" ht="15" hidden="false" customHeight="true" outlineLevel="0" collapsed="false">
      <c r="A5602" s="3" t="s">
        <v>11216</v>
      </c>
      <c r="B5602" s="3" t="s">
        <v>25402</v>
      </c>
      <c r="C5602" s="3" t="s">
        <v>11215</v>
      </c>
      <c r="D5602" s="5" t="s">
        <v>25403</v>
      </c>
      <c r="E5602" s="5" t="s">
        <v>25326</v>
      </c>
      <c r="F5602" s="5" t="s">
        <v>25327</v>
      </c>
      <c r="G5602" s="5" t="s">
        <v>12253</v>
      </c>
      <c r="H5602" s="5" t="s">
        <v>12254</v>
      </c>
      <c r="I5602" s="5" t="s">
        <v>24178</v>
      </c>
      <c r="J5602" s="5" t="s">
        <v>12328</v>
      </c>
      <c r="K5602" s="3" t="s">
        <v>12017</v>
      </c>
      <c r="L5602" s="3" t="s">
        <v>12017</v>
      </c>
      <c r="M5602" s="3" t="n">
        <v>24</v>
      </c>
      <c r="N5602" s="20" t="n">
        <v>6.99</v>
      </c>
      <c r="O5602" s="21" t="s">
        <v>14919</v>
      </c>
    </row>
    <row r="5603" customFormat="false" ht="15" hidden="false" customHeight="true" outlineLevel="0" collapsed="false">
      <c r="A5603" s="3" t="s">
        <v>11218</v>
      </c>
      <c r="B5603" s="3" t="s">
        <v>25404</v>
      </c>
      <c r="C5603" s="3" t="s">
        <v>11217</v>
      </c>
      <c r="D5603" s="5" t="s">
        <v>25405</v>
      </c>
      <c r="E5603" s="5" t="s">
        <v>12457</v>
      </c>
      <c r="F5603" s="5" t="s">
        <v>12458</v>
      </c>
      <c r="G5603" s="5" t="s">
        <v>12253</v>
      </c>
      <c r="H5603" s="5" t="s">
        <v>12254</v>
      </c>
      <c r="I5603" s="5" t="s">
        <v>13265</v>
      </c>
      <c r="J5603" s="5" t="s">
        <v>12328</v>
      </c>
      <c r="K5603" s="3" t="s">
        <v>12021</v>
      </c>
      <c r="L5603" s="3" t="s">
        <v>12017</v>
      </c>
      <c r="M5603" s="3" t="n">
        <v>6</v>
      </c>
      <c r="N5603" s="20" t="n">
        <v>8.39</v>
      </c>
      <c r="O5603" s="21" t="s">
        <v>12139</v>
      </c>
    </row>
    <row r="5604" customFormat="false" ht="15" hidden="false" customHeight="true" outlineLevel="0" collapsed="false">
      <c r="A5604" s="3" t="s">
        <v>11220</v>
      </c>
      <c r="B5604" s="3" t="s">
        <v>25406</v>
      </c>
      <c r="C5604" s="3" t="s">
        <v>11219</v>
      </c>
      <c r="D5604" s="5" t="s">
        <v>25407</v>
      </c>
      <c r="E5604" s="5" t="s">
        <v>25326</v>
      </c>
      <c r="F5604" s="5" t="s">
        <v>25327</v>
      </c>
      <c r="G5604" s="5" t="s">
        <v>12253</v>
      </c>
      <c r="H5604" s="5" t="s">
        <v>12254</v>
      </c>
      <c r="I5604" s="5" t="s">
        <v>18229</v>
      </c>
      <c r="J5604" s="5" t="s">
        <v>12328</v>
      </c>
      <c r="K5604" s="3" t="s">
        <v>12017</v>
      </c>
      <c r="L5604" s="3" t="s">
        <v>12017</v>
      </c>
      <c r="M5604" s="3" t="n">
        <v>12</v>
      </c>
      <c r="N5604" s="20" t="n">
        <v>5.89</v>
      </c>
      <c r="O5604" s="21" t="s">
        <v>13432</v>
      </c>
    </row>
    <row r="5605" customFormat="false" ht="15" hidden="false" customHeight="true" outlineLevel="0" collapsed="false">
      <c r="A5605" s="3" t="s">
        <v>11222</v>
      </c>
      <c r="B5605" s="3" t="s">
        <v>25408</v>
      </c>
      <c r="C5605" s="3" t="s">
        <v>11221</v>
      </c>
      <c r="D5605" s="5" t="s">
        <v>25409</v>
      </c>
      <c r="E5605" s="5" t="s">
        <v>12457</v>
      </c>
      <c r="F5605" s="5" t="s">
        <v>12458</v>
      </c>
      <c r="G5605" s="5" t="s">
        <v>12253</v>
      </c>
      <c r="H5605" s="5" t="s">
        <v>12254</v>
      </c>
      <c r="I5605" s="5" t="s">
        <v>24178</v>
      </c>
      <c r="J5605" s="5" t="s">
        <v>12328</v>
      </c>
      <c r="K5605" s="3" t="s">
        <v>12021</v>
      </c>
      <c r="L5605" s="3" t="s">
        <v>12017</v>
      </c>
      <c r="M5605" s="3" t="n">
        <v>12</v>
      </c>
      <c r="N5605" s="20" t="n">
        <v>9.29</v>
      </c>
      <c r="O5605" s="21" t="s">
        <v>14103</v>
      </c>
    </row>
    <row r="5606" customFormat="false" ht="15" hidden="false" customHeight="true" outlineLevel="0" collapsed="false">
      <c r="A5606" s="3" t="s">
        <v>11224</v>
      </c>
      <c r="B5606" s="3" t="s">
        <v>25410</v>
      </c>
      <c r="C5606" s="3" t="s">
        <v>11223</v>
      </c>
      <c r="D5606" s="5" t="s">
        <v>25411</v>
      </c>
      <c r="E5606" s="5" t="s">
        <v>12457</v>
      </c>
      <c r="F5606" s="5" t="s">
        <v>12458</v>
      </c>
      <c r="G5606" s="5" t="s">
        <v>12253</v>
      </c>
      <c r="H5606" s="5" t="s">
        <v>12254</v>
      </c>
      <c r="I5606" s="5" t="s">
        <v>18229</v>
      </c>
      <c r="J5606" s="5" t="s">
        <v>12328</v>
      </c>
      <c r="K5606" s="3" t="s">
        <v>12021</v>
      </c>
      <c r="L5606" s="3" t="s">
        <v>12017</v>
      </c>
      <c r="M5606" s="3" t="n">
        <v>6</v>
      </c>
      <c r="N5606" s="20" t="n">
        <v>9.39</v>
      </c>
      <c r="O5606" s="21" t="s">
        <v>13982</v>
      </c>
    </row>
    <row r="5607" customFormat="false" ht="15" hidden="false" customHeight="true" outlineLevel="0" collapsed="false">
      <c r="A5607" s="3" t="s">
        <v>11226</v>
      </c>
      <c r="B5607" s="3" t="s">
        <v>25412</v>
      </c>
      <c r="C5607" s="3" t="s">
        <v>11225</v>
      </c>
      <c r="D5607" s="5" t="s">
        <v>25413</v>
      </c>
      <c r="E5607" s="5" t="s">
        <v>12457</v>
      </c>
      <c r="F5607" s="5" t="s">
        <v>12458</v>
      </c>
      <c r="G5607" s="5" t="s">
        <v>12253</v>
      </c>
      <c r="H5607" s="5" t="s">
        <v>12254</v>
      </c>
      <c r="I5607" s="5" t="s">
        <v>24178</v>
      </c>
      <c r="J5607" s="5" t="s">
        <v>12328</v>
      </c>
      <c r="K5607" s="3" t="s">
        <v>12021</v>
      </c>
      <c r="L5607" s="3" t="s">
        <v>12017</v>
      </c>
      <c r="M5607" s="3" t="n">
        <v>6</v>
      </c>
      <c r="N5607" s="20" t="n">
        <v>14.89</v>
      </c>
      <c r="O5607" s="21" t="s">
        <v>13851</v>
      </c>
    </row>
    <row r="5608" customFormat="false" ht="15" hidden="false" customHeight="true" outlineLevel="0" collapsed="false">
      <c r="A5608" s="3" t="s">
        <v>11228</v>
      </c>
      <c r="B5608" s="3" t="s">
        <v>25414</v>
      </c>
      <c r="C5608" s="3" t="s">
        <v>11227</v>
      </c>
      <c r="D5608" s="5" t="s">
        <v>25415</v>
      </c>
      <c r="E5608" s="5" t="s">
        <v>25316</v>
      </c>
      <c r="F5608" s="5" t="s">
        <v>25317</v>
      </c>
      <c r="G5608" s="5" t="s">
        <v>12253</v>
      </c>
      <c r="H5608" s="5" t="s">
        <v>12254</v>
      </c>
      <c r="I5608" s="5" t="s">
        <v>13265</v>
      </c>
      <c r="J5608" s="5" t="s">
        <v>12328</v>
      </c>
      <c r="K5608" s="3" t="s">
        <v>12017</v>
      </c>
      <c r="L5608" s="3" t="s">
        <v>12017</v>
      </c>
      <c r="M5608" s="3" t="n">
        <v>4</v>
      </c>
      <c r="N5608" s="20" t="n">
        <v>5.79</v>
      </c>
      <c r="O5608" s="21" t="s">
        <v>16137</v>
      </c>
    </row>
    <row r="5609" customFormat="false" ht="15" hidden="false" customHeight="true" outlineLevel="0" collapsed="false">
      <c r="A5609" s="3" t="s">
        <v>11230</v>
      </c>
      <c r="B5609" s="3" t="s">
        <v>25416</v>
      </c>
      <c r="C5609" s="3" t="s">
        <v>11229</v>
      </c>
      <c r="D5609" s="5" t="s">
        <v>25417</v>
      </c>
      <c r="E5609" s="5" t="s">
        <v>12457</v>
      </c>
      <c r="F5609" s="5" t="s">
        <v>12458</v>
      </c>
      <c r="G5609" s="5" t="s">
        <v>12253</v>
      </c>
      <c r="H5609" s="5" t="s">
        <v>12254</v>
      </c>
      <c r="I5609" s="5" t="s">
        <v>24178</v>
      </c>
      <c r="J5609" s="5" t="s">
        <v>12328</v>
      </c>
      <c r="K5609" s="3" t="s">
        <v>12021</v>
      </c>
      <c r="L5609" s="3" t="s">
        <v>12017</v>
      </c>
      <c r="M5609" s="3" t="n">
        <v>24</v>
      </c>
      <c r="N5609" s="20" t="n">
        <v>5.99</v>
      </c>
      <c r="O5609" s="21" t="s">
        <v>20263</v>
      </c>
    </row>
    <row r="5610" customFormat="false" ht="15" hidden="false" customHeight="true" outlineLevel="0" collapsed="false">
      <c r="A5610" s="3" t="s">
        <v>11232</v>
      </c>
      <c r="B5610" s="3" t="s">
        <v>25418</v>
      </c>
      <c r="C5610" s="3" t="s">
        <v>11231</v>
      </c>
      <c r="D5610" s="5" t="s">
        <v>25419</v>
      </c>
      <c r="E5610" s="5" t="s">
        <v>25316</v>
      </c>
      <c r="F5610" s="5" t="s">
        <v>25317</v>
      </c>
      <c r="G5610" s="5" t="s">
        <v>12253</v>
      </c>
      <c r="H5610" s="5" t="s">
        <v>12254</v>
      </c>
      <c r="I5610" s="5" t="s">
        <v>18229</v>
      </c>
      <c r="J5610" s="5" t="s">
        <v>12328</v>
      </c>
      <c r="K5610" s="3" t="s">
        <v>12017</v>
      </c>
      <c r="L5610" s="3" t="s">
        <v>12017</v>
      </c>
      <c r="M5610" s="3" t="n">
        <v>24</v>
      </c>
      <c r="N5610" s="20" t="n">
        <v>5.79</v>
      </c>
      <c r="O5610" s="21" t="s">
        <v>17370</v>
      </c>
    </row>
    <row r="5611" customFormat="false" ht="15" hidden="false" customHeight="true" outlineLevel="0" collapsed="false">
      <c r="A5611" s="3" t="s">
        <v>11234</v>
      </c>
      <c r="B5611" s="3" t="s">
        <v>25420</v>
      </c>
      <c r="C5611" s="3" t="s">
        <v>11233</v>
      </c>
      <c r="D5611" s="5" t="s">
        <v>25421</v>
      </c>
      <c r="E5611" s="5" t="s">
        <v>25316</v>
      </c>
      <c r="F5611" s="5" t="s">
        <v>25317</v>
      </c>
      <c r="G5611" s="5" t="s">
        <v>12253</v>
      </c>
      <c r="H5611" s="5" t="s">
        <v>12254</v>
      </c>
      <c r="I5611" s="5" t="s">
        <v>24178</v>
      </c>
      <c r="J5611" s="5" t="s">
        <v>12512</v>
      </c>
      <c r="K5611" s="3" t="s">
        <v>12017</v>
      </c>
      <c r="L5611" s="3" t="s">
        <v>12017</v>
      </c>
      <c r="M5611" s="3" t="n">
        <v>8</v>
      </c>
      <c r="N5611" s="20" t="n">
        <v>11.99</v>
      </c>
      <c r="O5611" s="21" t="s">
        <v>14243</v>
      </c>
    </row>
    <row r="5612" customFormat="false" ht="15" hidden="false" customHeight="true" outlineLevel="0" collapsed="false">
      <c r="A5612" s="3" t="s">
        <v>11236</v>
      </c>
      <c r="B5612" s="3" t="s">
        <v>25422</v>
      </c>
      <c r="C5612" s="3" t="s">
        <v>11235</v>
      </c>
      <c r="D5612" s="5" t="s">
        <v>25423</v>
      </c>
      <c r="E5612" s="5" t="s">
        <v>25326</v>
      </c>
      <c r="F5612" s="5" t="s">
        <v>25327</v>
      </c>
      <c r="G5612" s="5" t="s">
        <v>12253</v>
      </c>
      <c r="H5612" s="5" t="s">
        <v>12254</v>
      </c>
      <c r="I5612" s="5" t="s">
        <v>24178</v>
      </c>
      <c r="J5612" s="5" t="s">
        <v>12328</v>
      </c>
      <c r="K5612" s="3" t="s">
        <v>12017</v>
      </c>
      <c r="L5612" s="3" t="s">
        <v>12017</v>
      </c>
      <c r="M5612" s="3" t="n">
        <v>8</v>
      </c>
      <c r="N5612" s="20" t="n">
        <v>6.99</v>
      </c>
      <c r="O5612" s="21" t="s">
        <v>16205</v>
      </c>
    </row>
    <row r="5613" customFormat="false" ht="15" hidden="false" customHeight="true" outlineLevel="0" collapsed="false">
      <c r="A5613" s="3" t="s">
        <v>11238</v>
      </c>
      <c r="B5613" s="3" t="s">
        <v>25424</v>
      </c>
      <c r="C5613" s="3" t="s">
        <v>11237</v>
      </c>
      <c r="D5613" s="5" t="s">
        <v>25425</v>
      </c>
      <c r="E5613" s="5" t="s">
        <v>25316</v>
      </c>
      <c r="F5613" s="5" t="s">
        <v>25317</v>
      </c>
      <c r="G5613" s="5" t="s">
        <v>12253</v>
      </c>
      <c r="H5613" s="5" t="s">
        <v>12254</v>
      </c>
      <c r="I5613" s="5" t="s">
        <v>18229</v>
      </c>
      <c r="J5613" s="5" t="s">
        <v>12328</v>
      </c>
      <c r="K5613" s="3" t="s">
        <v>12017</v>
      </c>
      <c r="L5613" s="3" t="s">
        <v>12017</v>
      </c>
      <c r="M5613" s="3" t="n">
        <v>6</v>
      </c>
      <c r="N5613" s="20" t="n">
        <v>9.99</v>
      </c>
      <c r="O5613" s="21" t="s">
        <v>15068</v>
      </c>
    </row>
    <row r="5614" customFormat="false" ht="15" hidden="false" customHeight="true" outlineLevel="0" collapsed="false">
      <c r="A5614" s="3" t="s">
        <v>11240</v>
      </c>
      <c r="B5614" s="3" t="s">
        <v>25426</v>
      </c>
      <c r="C5614" s="3" t="s">
        <v>11239</v>
      </c>
      <c r="D5614" s="5" t="s">
        <v>25427</v>
      </c>
      <c r="E5614" s="5" t="s">
        <v>12457</v>
      </c>
      <c r="F5614" s="5" t="s">
        <v>12458</v>
      </c>
      <c r="G5614" s="5" t="s">
        <v>12253</v>
      </c>
      <c r="H5614" s="5" t="s">
        <v>12254</v>
      </c>
      <c r="I5614" s="5" t="s">
        <v>13265</v>
      </c>
      <c r="J5614" s="5" t="s">
        <v>12328</v>
      </c>
      <c r="K5614" s="3" t="s">
        <v>12021</v>
      </c>
      <c r="L5614" s="3" t="s">
        <v>12017</v>
      </c>
      <c r="M5614" s="3" t="n">
        <v>2</v>
      </c>
      <c r="N5614" s="20" t="n">
        <v>11.79</v>
      </c>
      <c r="O5614" s="21" t="s">
        <v>19464</v>
      </c>
    </row>
    <row r="5615" customFormat="false" ht="15" hidden="false" customHeight="true" outlineLevel="0" collapsed="false">
      <c r="A5615" s="3" t="s">
        <v>11242</v>
      </c>
      <c r="B5615" s="3" t="s">
        <v>25428</v>
      </c>
      <c r="C5615" s="3" t="s">
        <v>11241</v>
      </c>
      <c r="D5615" s="5" t="s">
        <v>25429</v>
      </c>
      <c r="E5615" s="5" t="s">
        <v>25316</v>
      </c>
      <c r="F5615" s="5" t="s">
        <v>25317</v>
      </c>
      <c r="G5615" s="5" t="s">
        <v>12253</v>
      </c>
      <c r="H5615" s="5" t="s">
        <v>12254</v>
      </c>
      <c r="I5615" s="5" t="s">
        <v>13265</v>
      </c>
      <c r="J5615" s="5" t="s">
        <v>12328</v>
      </c>
      <c r="K5615" s="3" t="s">
        <v>12017</v>
      </c>
      <c r="L5615" s="3" t="s">
        <v>12017</v>
      </c>
      <c r="M5615" s="3" t="n">
        <v>2</v>
      </c>
      <c r="N5615" s="20" t="n">
        <v>13.49</v>
      </c>
      <c r="O5615" s="21" t="s">
        <v>14095</v>
      </c>
    </row>
    <row r="5616" customFormat="false" ht="15" hidden="false" customHeight="true" outlineLevel="0" collapsed="false">
      <c r="A5616" s="3" t="s">
        <v>11244</v>
      </c>
      <c r="B5616" s="3" t="s">
        <v>25430</v>
      </c>
      <c r="C5616" s="3" t="s">
        <v>11243</v>
      </c>
      <c r="D5616" s="5" t="s">
        <v>25431</v>
      </c>
      <c r="E5616" s="5" t="s">
        <v>12457</v>
      </c>
      <c r="F5616" s="5" t="s">
        <v>12458</v>
      </c>
      <c r="G5616" s="5" t="s">
        <v>12253</v>
      </c>
      <c r="H5616" s="5" t="s">
        <v>12254</v>
      </c>
      <c r="I5616" s="5" t="s">
        <v>13265</v>
      </c>
      <c r="J5616" s="5" t="s">
        <v>12328</v>
      </c>
      <c r="K5616" s="3" t="s">
        <v>12021</v>
      </c>
      <c r="L5616" s="3" t="s">
        <v>12017</v>
      </c>
      <c r="M5616" s="3" t="n">
        <v>12</v>
      </c>
      <c r="N5616" s="20" t="n">
        <v>4.29</v>
      </c>
      <c r="O5616" s="21" t="s">
        <v>12726</v>
      </c>
    </row>
    <row r="5617" customFormat="false" ht="15" hidden="false" customHeight="true" outlineLevel="0" collapsed="false">
      <c r="A5617" s="3" t="s">
        <v>11246</v>
      </c>
      <c r="B5617" s="3" t="s">
        <v>25432</v>
      </c>
      <c r="C5617" s="3" t="s">
        <v>11245</v>
      </c>
      <c r="D5617" s="5" t="s">
        <v>25433</v>
      </c>
      <c r="E5617" s="5" t="s">
        <v>25316</v>
      </c>
      <c r="F5617" s="5" t="s">
        <v>25317</v>
      </c>
      <c r="G5617" s="5" t="s">
        <v>12253</v>
      </c>
      <c r="H5617" s="5" t="s">
        <v>12254</v>
      </c>
      <c r="I5617" s="5" t="s">
        <v>24178</v>
      </c>
      <c r="J5617" s="5" t="s">
        <v>12328</v>
      </c>
      <c r="K5617" s="3" t="s">
        <v>12017</v>
      </c>
      <c r="L5617" s="3" t="s">
        <v>12017</v>
      </c>
      <c r="M5617" s="3" t="n">
        <v>2</v>
      </c>
      <c r="N5617" s="20" t="n">
        <v>5.89</v>
      </c>
      <c r="O5617" s="21" t="s">
        <v>14292</v>
      </c>
    </row>
    <row r="5618" customFormat="false" ht="15" hidden="false" customHeight="true" outlineLevel="0" collapsed="false">
      <c r="A5618" s="3" t="s">
        <v>11248</v>
      </c>
      <c r="B5618" s="3" t="s">
        <v>25434</v>
      </c>
      <c r="C5618" s="3" t="s">
        <v>11247</v>
      </c>
      <c r="D5618" s="5" t="s">
        <v>25435</v>
      </c>
      <c r="E5618" s="5" t="s">
        <v>12457</v>
      </c>
      <c r="F5618" s="5" t="s">
        <v>12458</v>
      </c>
      <c r="G5618" s="5" t="s">
        <v>12253</v>
      </c>
      <c r="H5618" s="5" t="s">
        <v>12254</v>
      </c>
      <c r="I5618" s="5" t="s">
        <v>24178</v>
      </c>
      <c r="J5618" s="5" t="s">
        <v>12328</v>
      </c>
      <c r="K5618" s="3" t="s">
        <v>12021</v>
      </c>
      <c r="L5618" s="3" t="s">
        <v>12017</v>
      </c>
      <c r="M5618" s="3" t="n">
        <v>4</v>
      </c>
      <c r="N5618" s="20" t="n">
        <v>14.89</v>
      </c>
      <c r="O5618" s="21" t="s">
        <v>15025</v>
      </c>
    </row>
    <row r="5619" customFormat="false" ht="15" hidden="false" customHeight="true" outlineLevel="0" collapsed="false">
      <c r="A5619" s="3" t="s">
        <v>11250</v>
      </c>
      <c r="B5619" s="3" t="s">
        <v>25436</v>
      </c>
      <c r="C5619" s="3" t="s">
        <v>11249</v>
      </c>
      <c r="D5619" s="5" t="s">
        <v>25437</v>
      </c>
      <c r="E5619" s="5" t="s">
        <v>12457</v>
      </c>
      <c r="F5619" s="5" t="s">
        <v>12458</v>
      </c>
      <c r="G5619" s="5" t="s">
        <v>12253</v>
      </c>
      <c r="H5619" s="5" t="s">
        <v>12254</v>
      </c>
      <c r="I5619" s="5" t="s">
        <v>24178</v>
      </c>
      <c r="J5619" s="5" t="s">
        <v>12328</v>
      </c>
      <c r="K5619" s="3" t="s">
        <v>12021</v>
      </c>
      <c r="L5619" s="3" t="s">
        <v>12017</v>
      </c>
      <c r="M5619" s="3" t="n">
        <v>1</v>
      </c>
      <c r="N5619" s="20" t="n">
        <v>10.99</v>
      </c>
      <c r="O5619" s="21" t="s">
        <v>17427</v>
      </c>
    </row>
    <row r="5620" customFormat="false" ht="15" hidden="false" customHeight="true" outlineLevel="0" collapsed="false">
      <c r="A5620" s="3" t="s">
        <v>11252</v>
      </c>
      <c r="B5620" s="3" t="s">
        <v>25438</v>
      </c>
      <c r="C5620" s="3" t="s">
        <v>11251</v>
      </c>
      <c r="D5620" s="5" t="s">
        <v>25439</v>
      </c>
      <c r="E5620" s="5" t="s">
        <v>12457</v>
      </c>
      <c r="F5620" s="5" t="s">
        <v>12458</v>
      </c>
      <c r="G5620" s="5" t="s">
        <v>12253</v>
      </c>
      <c r="H5620" s="5" t="s">
        <v>12254</v>
      </c>
      <c r="I5620" s="5" t="s">
        <v>13265</v>
      </c>
      <c r="J5620" s="5" t="s">
        <v>12328</v>
      </c>
      <c r="K5620" s="3" t="s">
        <v>12021</v>
      </c>
      <c r="L5620" s="3" t="s">
        <v>12017</v>
      </c>
      <c r="M5620" s="3" t="n">
        <v>2</v>
      </c>
      <c r="N5620" s="20" t="n">
        <v>12.49</v>
      </c>
      <c r="O5620" s="21" t="s">
        <v>22012</v>
      </c>
    </row>
    <row r="5621" customFormat="false" ht="15" hidden="false" customHeight="true" outlineLevel="0" collapsed="false">
      <c r="A5621" s="3" t="s">
        <v>11254</v>
      </c>
      <c r="B5621" s="3" t="s">
        <v>25440</v>
      </c>
      <c r="C5621" s="3" t="s">
        <v>11253</v>
      </c>
      <c r="D5621" s="5" t="s">
        <v>25441</v>
      </c>
      <c r="E5621" s="5" t="s">
        <v>12457</v>
      </c>
      <c r="F5621" s="5" t="s">
        <v>12458</v>
      </c>
      <c r="G5621" s="5" t="s">
        <v>12253</v>
      </c>
      <c r="H5621" s="5" t="s">
        <v>12254</v>
      </c>
      <c r="I5621" s="5" t="s">
        <v>18229</v>
      </c>
      <c r="J5621" s="5" t="s">
        <v>12512</v>
      </c>
      <c r="K5621" s="3" t="s">
        <v>12021</v>
      </c>
      <c r="L5621" s="3" t="s">
        <v>12017</v>
      </c>
      <c r="M5621" s="3" t="n">
        <v>6</v>
      </c>
      <c r="N5621" s="20" t="n">
        <v>10.89</v>
      </c>
      <c r="O5621" s="21" t="s">
        <v>25167</v>
      </c>
    </row>
    <row r="5622" customFormat="false" ht="15" hidden="false" customHeight="true" outlineLevel="0" collapsed="false">
      <c r="A5622" s="3" t="s">
        <v>11256</v>
      </c>
      <c r="B5622" s="3" t="s">
        <v>25442</v>
      </c>
      <c r="C5622" s="3" t="s">
        <v>11255</v>
      </c>
      <c r="D5622" s="5" t="s">
        <v>25443</v>
      </c>
      <c r="E5622" s="5" t="s">
        <v>12457</v>
      </c>
      <c r="F5622" s="5" t="s">
        <v>12458</v>
      </c>
      <c r="G5622" s="5" t="s">
        <v>12253</v>
      </c>
      <c r="H5622" s="5" t="s">
        <v>12254</v>
      </c>
      <c r="I5622" s="5" t="s">
        <v>13265</v>
      </c>
      <c r="J5622" s="5" t="s">
        <v>12328</v>
      </c>
      <c r="K5622" s="3" t="s">
        <v>12021</v>
      </c>
      <c r="L5622" s="3" t="s">
        <v>12017</v>
      </c>
      <c r="M5622" s="3" t="n">
        <v>2</v>
      </c>
      <c r="N5622" s="20" t="n">
        <v>4.39</v>
      </c>
      <c r="O5622" s="21" t="s">
        <v>13559</v>
      </c>
    </row>
    <row r="5623" customFormat="false" ht="15" hidden="false" customHeight="true" outlineLevel="0" collapsed="false">
      <c r="A5623" s="3" t="s">
        <v>11258</v>
      </c>
      <c r="B5623" s="3" t="s">
        <v>25444</v>
      </c>
      <c r="C5623" s="3" t="s">
        <v>11257</v>
      </c>
      <c r="D5623" s="5" t="s">
        <v>25445</v>
      </c>
      <c r="E5623" s="5" t="s">
        <v>25326</v>
      </c>
      <c r="F5623" s="5" t="s">
        <v>25327</v>
      </c>
      <c r="G5623" s="5" t="s">
        <v>12253</v>
      </c>
      <c r="H5623" s="5" t="s">
        <v>12254</v>
      </c>
      <c r="I5623" s="5" t="s">
        <v>18229</v>
      </c>
      <c r="J5623" s="5" t="s">
        <v>12328</v>
      </c>
      <c r="K5623" s="3" t="s">
        <v>12017</v>
      </c>
      <c r="L5623" s="3" t="s">
        <v>12017</v>
      </c>
      <c r="M5623" s="3" t="n">
        <v>6</v>
      </c>
      <c r="N5623" s="20" t="n">
        <v>8.49</v>
      </c>
      <c r="O5623" s="21" t="s">
        <v>12063</v>
      </c>
    </row>
    <row r="5624" customFormat="false" ht="15" hidden="false" customHeight="true" outlineLevel="0" collapsed="false">
      <c r="A5624" s="3" t="s">
        <v>11260</v>
      </c>
      <c r="B5624" s="3" t="s">
        <v>25446</v>
      </c>
      <c r="C5624" s="3" t="s">
        <v>11259</v>
      </c>
      <c r="D5624" s="5" t="s">
        <v>25447</v>
      </c>
      <c r="E5624" s="5" t="s">
        <v>12457</v>
      </c>
      <c r="F5624" s="5" t="s">
        <v>12458</v>
      </c>
      <c r="G5624" s="5" t="s">
        <v>12253</v>
      </c>
      <c r="H5624" s="5" t="s">
        <v>12254</v>
      </c>
      <c r="I5624" s="5" t="s">
        <v>13265</v>
      </c>
      <c r="J5624" s="5" t="s">
        <v>12328</v>
      </c>
      <c r="K5624" s="3" t="s">
        <v>12021</v>
      </c>
      <c r="L5624" s="3" t="s">
        <v>12017</v>
      </c>
      <c r="M5624" s="3" t="n">
        <v>4</v>
      </c>
      <c r="N5624" s="20" t="n">
        <v>9.79</v>
      </c>
      <c r="O5624" s="21" t="s">
        <v>19721</v>
      </c>
    </row>
    <row r="5625" customFormat="false" ht="15" hidden="false" customHeight="true" outlineLevel="0" collapsed="false">
      <c r="A5625" s="3" t="s">
        <v>11262</v>
      </c>
      <c r="B5625" s="3" t="s">
        <v>25448</v>
      </c>
      <c r="C5625" s="3" t="s">
        <v>11261</v>
      </c>
      <c r="D5625" s="5" t="s">
        <v>25449</v>
      </c>
      <c r="E5625" s="5" t="s">
        <v>12457</v>
      </c>
      <c r="F5625" s="5" t="s">
        <v>12458</v>
      </c>
      <c r="G5625" s="5" t="s">
        <v>12253</v>
      </c>
      <c r="H5625" s="5" t="s">
        <v>12254</v>
      </c>
      <c r="I5625" s="5" t="s">
        <v>24178</v>
      </c>
      <c r="J5625" s="5" t="s">
        <v>12512</v>
      </c>
      <c r="K5625" s="3" t="s">
        <v>12021</v>
      </c>
      <c r="L5625" s="3" t="s">
        <v>12017</v>
      </c>
      <c r="M5625" s="3" t="n">
        <v>1</v>
      </c>
      <c r="N5625" s="20" t="n">
        <v>7.49</v>
      </c>
      <c r="O5625" s="21" t="s">
        <v>16228</v>
      </c>
    </row>
    <row r="5626" customFormat="false" ht="15" hidden="false" customHeight="true" outlineLevel="0" collapsed="false">
      <c r="A5626" s="3" t="s">
        <v>11264</v>
      </c>
      <c r="B5626" s="3" t="s">
        <v>25450</v>
      </c>
      <c r="C5626" s="3" t="s">
        <v>11263</v>
      </c>
      <c r="D5626" s="5" t="s">
        <v>25451</v>
      </c>
      <c r="E5626" s="5" t="s">
        <v>12457</v>
      </c>
      <c r="F5626" s="5" t="s">
        <v>12458</v>
      </c>
      <c r="G5626" s="5" t="s">
        <v>12253</v>
      </c>
      <c r="H5626" s="5" t="s">
        <v>12254</v>
      </c>
      <c r="I5626" s="5" t="s">
        <v>18229</v>
      </c>
      <c r="J5626" s="5" t="s">
        <v>12512</v>
      </c>
      <c r="K5626" s="3" t="s">
        <v>12021</v>
      </c>
      <c r="L5626" s="3" t="s">
        <v>12017</v>
      </c>
      <c r="M5626" s="3" t="n">
        <v>12</v>
      </c>
      <c r="N5626" s="20" t="n">
        <v>4.79</v>
      </c>
      <c r="O5626" s="21" t="s">
        <v>15165</v>
      </c>
    </row>
    <row r="5627" customFormat="false" ht="15" hidden="false" customHeight="true" outlineLevel="0" collapsed="false">
      <c r="A5627" s="3" t="s">
        <v>11266</v>
      </c>
      <c r="B5627" s="3" t="s">
        <v>25452</v>
      </c>
      <c r="C5627" s="3" t="s">
        <v>11265</v>
      </c>
      <c r="D5627" s="5" t="s">
        <v>25453</v>
      </c>
      <c r="E5627" s="5" t="s">
        <v>12457</v>
      </c>
      <c r="F5627" s="5" t="s">
        <v>12458</v>
      </c>
      <c r="G5627" s="5" t="s">
        <v>12253</v>
      </c>
      <c r="H5627" s="5" t="s">
        <v>12254</v>
      </c>
      <c r="I5627" s="5" t="s">
        <v>24178</v>
      </c>
      <c r="J5627" s="5" t="s">
        <v>12328</v>
      </c>
      <c r="K5627" s="3" t="s">
        <v>12021</v>
      </c>
      <c r="L5627" s="3" t="s">
        <v>12017</v>
      </c>
      <c r="M5627" s="3" t="n">
        <v>4</v>
      </c>
      <c r="N5627" s="20" t="n">
        <v>8.29</v>
      </c>
      <c r="O5627" s="21" t="s">
        <v>16824</v>
      </c>
    </row>
    <row r="5628" customFormat="false" ht="15" hidden="false" customHeight="true" outlineLevel="0" collapsed="false">
      <c r="A5628" s="3" t="s">
        <v>11268</v>
      </c>
      <c r="B5628" s="3" t="s">
        <v>25454</v>
      </c>
      <c r="C5628" s="3" t="s">
        <v>11267</v>
      </c>
      <c r="D5628" s="5" t="s">
        <v>25455</v>
      </c>
      <c r="E5628" s="5" t="s">
        <v>25316</v>
      </c>
      <c r="F5628" s="5" t="s">
        <v>25317</v>
      </c>
      <c r="G5628" s="5" t="s">
        <v>12253</v>
      </c>
      <c r="H5628" s="5" t="s">
        <v>12254</v>
      </c>
      <c r="I5628" s="5" t="s">
        <v>13265</v>
      </c>
      <c r="J5628" s="5" t="s">
        <v>12328</v>
      </c>
      <c r="K5628" s="3" t="s">
        <v>12017</v>
      </c>
      <c r="L5628" s="3" t="s">
        <v>12017</v>
      </c>
      <c r="M5628" s="3" t="n">
        <v>2</v>
      </c>
      <c r="N5628" s="20" t="n">
        <v>10.99</v>
      </c>
      <c r="O5628" s="21" t="s">
        <v>16054</v>
      </c>
    </row>
    <row r="5629" customFormat="false" ht="15" hidden="false" customHeight="true" outlineLevel="0" collapsed="false">
      <c r="A5629" s="3" t="s">
        <v>11270</v>
      </c>
      <c r="B5629" s="3" t="s">
        <v>25456</v>
      </c>
      <c r="C5629" s="3" t="s">
        <v>11269</v>
      </c>
      <c r="D5629" s="5" t="s">
        <v>25457</v>
      </c>
      <c r="E5629" s="5" t="s">
        <v>12457</v>
      </c>
      <c r="F5629" s="5" t="s">
        <v>12458</v>
      </c>
      <c r="G5629" s="5" t="s">
        <v>12253</v>
      </c>
      <c r="H5629" s="5" t="s">
        <v>12254</v>
      </c>
      <c r="I5629" s="5" t="s">
        <v>13265</v>
      </c>
      <c r="J5629" s="5" t="s">
        <v>12328</v>
      </c>
      <c r="K5629" s="3" t="s">
        <v>12021</v>
      </c>
      <c r="L5629" s="3" t="s">
        <v>12017</v>
      </c>
      <c r="M5629" s="3" t="n">
        <v>2</v>
      </c>
      <c r="N5629" s="20" t="n">
        <v>11.99</v>
      </c>
      <c r="O5629" s="21" t="s">
        <v>15018</v>
      </c>
    </row>
    <row r="5630" customFormat="false" ht="15" hidden="false" customHeight="true" outlineLevel="0" collapsed="false">
      <c r="A5630" s="3" t="s">
        <v>11272</v>
      </c>
      <c r="B5630" s="3" t="s">
        <v>25458</v>
      </c>
      <c r="C5630" s="3" t="s">
        <v>11271</v>
      </c>
      <c r="D5630" s="5" t="s">
        <v>25459</v>
      </c>
      <c r="E5630" s="5" t="s">
        <v>25316</v>
      </c>
      <c r="F5630" s="5" t="s">
        <v>25317</v>
      </c>
      <c r="G5630" s="5" t="s">
        <v>12253</v>
      </c>
      <c r="H5630" s="5" t="s">
        <v>12258</v>
      </c>
      <c r="I5630" s="5" t="s">
        <v>24178</v>
      </c>
      <c r="J5630" s="5" t="s">
        <v>12328</v>
      </c>
      <c r="K5630" s="3" t="s">
        <v>12017</v>
      </c>
      <c r="L5630" s="3" t="s">
        <v>12017</v>
      </c>
      <c r="M5630" s="3" t="n">
        <v>2</v>
      </c>
      <c r="N5630" s="20" t="n">
        <v>8.79</v>
      </c>
      <c r="O5630" s="21" t="s">
        <v>16054</v>
      </c>
    </row>
    <row r="5631" customFormat="false" ht="15" hidden="false" customHeight="true" outlineLevel="0" collapsed="false">
      <c r="A5631" s="3" t="s">
        <v>11274</v>
      </c>
      <c r="B5631" s="3" t="s">
        <v>25460</v>
      </c>
      <c r="C5631" s="3" t="s">
        <v>11273</v>
      </c>
      <c r="D5631" s="5" t="s">
        <v>25461</v>
      </c>
      <c r="E5631" s="5" t="s">
        <v>12457</v>
      </c>
      <c r="F5631" s="5" t="s">
        <v>12458</v>
      </c>
      <c r="G5631" s="5" t="s">
        <v>12253</v>
      </c>
      <c r="H5631" s="5" t="s">
        <v>12258</v>
      </c>
      <c r="I5631" s="5" t="s">
        <v>25462</v>
      </c>
      <c r="J5631" s="5" t="s">
        <v>12512</v>
      </c>
      <c r="K5631" s="3" t="s">
        <v>12021</v>
      </c>
      <c r="L5631" s="3" t="s">
        <v>12017</v>
      </c>
      <c r="M5631" s="3" t="n">
        <v>2</v>
      </c>
      <c r="N5631" s="20" t="n">
        <v>12.39</v>
      </c>
      <c r="O5631" s="21" t="s">
        <v>18627</v>
      </c>
    </row>
    <row r="5632" customFormat="false" ht="15" hidden="false" customHeight="true" outlineLevel="0" collapsed="false">
      <c r="A5632" s="3" t="s">
        <v>11276</v>
      </c>
      <c r="B5632" s="3" t="s">
        <v>25463</v>
      </c>
      <c r="C5632" s="3" t="s">
        <v>11275</v>
      </c>
      <c r="D5632" s="5" t="s">
        <v>25464</v>
      </c>
      <c r="E5632" s="5" t="s">
        <v>25326</v>
      </c>
      <c r="F5632" s="5" t="s">
        <v>25327</v>
      </c>
      <c r="G5632" s="5" t="s">
        <v>12253</v>
      </c>
      <c r="H5632" s="5" t="s">
        <v>12258</v>
      </c>
      <c r="I5632" s="5" t="s">
        <v>25462</v>
      </c>
      <c r="J5632" s="5" t="s">
        <v>12328</v>
      </c>
      <c r="K5632" s="3" t="s">
        <v>12017</v>
      </c>
      <c r="L5632" s="3" t="s">
        <v>12017</v>
      </c>
      <c r="M5632" s="3" t="n">
        <v>4</v>
      </c>
      <c r="N5632" s="20" t="n">
        <v>6.39</v>
      </c>
      <c r="O5632" s="21" t="s">
        <v>14617</v>
      </c>
    </row>
    <row r="5633" customFormat="false" ht="15" hidden="false" customHeight="true" outlineLevel="0" collapsed="false">
      <c r="A5633" s="3" t="s">
        <v>11278</v>
      </c>
      <c r="B5633" s="3" t="s">
        <v>25465</v>
      </c>
      <c r="C5633" s="3" t="s">
        <v>11277</v>
      </c>
      <c r="D5633" s="5" t="s">
        <v>25466</v>
      </c>
      <c r="E5633" s="5" t="s">
        <v>25326</v>
      </c>
      <c r="F5633" s="5" t="s">
        <v>25327</v>
      </c>
      <c r="G5633" s="5" t="s">
        <v>12253</v>
      </c>
      <c r="H5633" s="5" t="s">
        <v>12258</v>
      </c>
      <c r="I5633" s="5" t="s">
        <v>24178</v>
      </c>
      <c r="J5633" s="5" t="s">
        <v>12512</v>
      </c>
      <c r="K5633" s="3" t="s">
        <v>12017</v>
      </c>
      <c r="L5633" s="3" t="s">
        <v>12017</v>
      </c>
      <c r="M5633" s="3" t="n">
        <v>2</v>
      </c>
      <c r="N5633" s="20" t="n">
        <v>10.29</v>
      </c>
      <c r="O5633" s="21" t="s">
        <v>17516</v>
      </c>
    </row>
    <row r="5634" customFormat="false" ht="15" hidden="false" customHeight="true" outlineLevel="0" collapsed="false">
      <c r="A5634" s="3" t="s">
        <v>11280</v>
      </c>
      <c r="B5634" s="3" t="s">
        <v>25467</v>
      </c>
      <c r="C5634" s="3" t="s">
        <v>11279</v>
      </c>
      <c r="D5634" s="5" t="s">
        <v>25468</v>
      </c>
      <c r="E5634" s="5" t="s">
        <v>25326</v>
      </c>
      <c r="F5634" s="5" t="s">
        <v>25327</v>
      </c>
      <c r="G5634" s="5" t="s">
        <v>12253</v>
      </c>
      <c r="H5634" s="5" t="s">
        <v>12258</v>
      </c>
      <c r="I5634" s="5" t="s">
        <v>24178</v>
      </c>
      <c r="J5634" s="5" t="s">
        <v>12512</v>
      </c>
      <c r="K5634" s="3" t="s">
        <v>12017</v>
      </c>
      <c r="L5634" s="3" t="s">
        <v>12017</v>
      </c>
      <c r="M5634" s="3" t="n">
        <v>24</v>
      </c>
      <c r="N5634" s="20" t="n">
        <v>7.39</v>
      </c>
      <c r="O5634" s="21" t="s">
        <v>13651</v>
      </c>
    </row>
    <row r="5635" customFormat="false" ht="15" hidden="false" customHeight="true" outlineLevel="0" collapsed="false">
      <c r="A5635" s="3" t="s">
        <v>11282</v>
      </c>
      <c r="B5635" s="3" t="s">
        <v>25469</v>
      </c>
      <c r="C5635" s="3" t="s">
        <v>11281</v>
      </c>
      <c r="D5635" s="5" t="s">
        <v>25470</v>
      </c>
      <c r="E5635" s="5" t="s">
        <v>25326</v>
      </c>
      <c r="F5635" s="5" t="s">
        <v>25327</v>
      </c>
      <c r="G5635" s="5" t="s">
        <v>12253</v>
      </c>
      <c r="H5635" s="5" t="s">
        <v>12258</v>
      </c>
      <c r="I5635" s="5" t="s">
        <v>25462</v>
      </c>
      <c r="J5635" s="5" t="s">
        <v>12512</v>
      </c>
      <c r="K5635" s="3" t="s">
        <v>12017</v>
      </c>
      <c r="L5635" s="3" t="s">
        <v>12017</v>
      </c>
      <c r="M5635" s="3" t="n">
        <v>12</v>
      </c>
      <c r="N5635" s="20" t="n">
        <v>7.89</v>
      </c>
      <c r="O5635" s="21" t="s">
        <v>15467</v>
      </c>
    </row>
    <row r="5636" customFormat="false" ht="15" hidden="false" customHeight="true" outlineLevel="0" collapsed="false">
      <c r="A5636" s="3" t="s">
        <v>11284</v>
      </c>
      <c r="B5636" s="3" t="s">
        <v>25471</v>
      </c>
      <c r="C5636" s="3" t="s">
        <v>11283</v>
      </c>
      <c r="D5636" s="5" t="s">
        <v>25472</v>
      </c>
      <c r="E5636" s="5" t="s">
        <v>25316</v>
      </c>
      <c r="F5636" s="5" t="s">
        <v>25317</v>
      </c>
      <c r="G5636" s="5" t="s">
        <v>12253</v>
      </c>
      <c r="H5636" s="5" t="s">
        <v>12258</v>
      </c>
      <c r="I5636" s="5" t="s">
        <v>24178</v>
      </c>
      <c r="J5636" s="5" t="s">
        <v>12328</v>
      </c>
      <c r="K5636" s="3" t="s">
        <v>12017</v>
      </c>
      <c r="L5636" s="3" t="s">
        <v>12017</v>
      </c>
      <c r="M5636" s="3" t="n">
        <v>6</v>
      </c>
      <c r="N5636" s="20" t="n">
        <v>10.89</v>
      </c>
      <c r="O5636" s="21" t="s">
        <v>16134</v>
      </c>
    </row>
    <row r="5637" customFormat="false" ht="15" hidden="false" customHeight="true" outlineLevel="0" collapsed="false">
      <c r="A5637" s="3" t="s">
        <v>11286</v>
      </c>
      <c r="B5637" s="3" t="s">
        <v>25473</v>
      </c>
      <c r="C5637" s="3" t="s">
        <v>11285</v>
      </c>
      <c r="D5637" s="5" t="s">
        <v>25474</v>
      </c>
      <c r="E5637" s="5" t="s">
        <v>25326</v>
      </c>
      <c r="F5637" s="5" t="s">
        <v>25327</v>
      </c>
      <c r="G5637" s="5" t="s">
        <v>12253</v>
      </c>
      <c r="H5637" s="5" t="s">
        <v>12258</v>
      </c>
      <c r="I5637" s="5" t="s">
        <v>25462</v>
      </c>
      <c r="J5637" s="5" t="s">
        <v>12328</v>
      </c>
      <c r="K5637" s="3" t="s">
        <v>12017</v>
      </c>
      <c r="L5637" s="3" t="s">
        <v>12017</v>
      </c>
      <c r="M5637" s="3" t="n">
        <v>1</v>
      </c>
      <c r="N5637" s="20" t="n">
        <v>12.39</v>
      </c>
      <c r="O5637" s="21" t="s">
        <v>17333</v>
      </c>
    </row>
    <row r="5638" customFormat="false" ht="15" hidden="false" customHeight="true" outlineLevel="0" collapsed="false">
      <c r="A5638" s="3" t="s">
        <v>11288</v>
      </c>
      <c r="B5638" s="3" t="s">
        <v>25475</v>
      </c>
      <c r="C5638" s="3" t="s">
        <v>11287</v>
      </c>
      <c r="D5638" s="5" t="s">
        <v>25476</v>
      </c>
      <c r="E5638" s="5" t="s">
        <v>25316</v>
      </c>
      <c r="F5638" s="5" t="s">
        <v>25317</v>
      </c>
      <c r="G5638" s="5" t="s">
        <v>12253</v>
      </c>
      <c r="H5638" s="5" t="s">
        <v>12258</v>
      </c>
      <c r="I5638" s="5" t="s">
        <v>25462</v>
      </c>
      <c r="J5638" s="5" t="s">
        <v>12328</v>
      </c>
      <c r="K5638" s="3" t="s">
        <v>12017</v>
      </c>
      <c r="L5638" s="3" t="s">
        <v>12017</v>
      </c>
      <c r="M5638" s="3" t="n">
        <v>6</v>
      </c>
      <c r="N5638" s="20" t="n">
        <v>6.39</v>
      </c>
      <c r="O5638" s="21" t="s">
        <v>25477</v>
      </c>
    </row>
    <row r="5639" customFormat="false" ht="15" hidden="false" customHeight="true" outlineLevel="0" collapsed="false">
      <c r="A5639" s="3" t="s">
        <v>11290</v>
      </c>
      <c r="B5639" s="3" t="s">
        <v>25478</v>
      </c>
      <c r="C5639" s="3" t="s">
        <v>11289</v>
      </c>
      <c r="D5639" s="5" t="s">
        <v>25479</v>
      </c>
      <c r="E5639" s="5" t="s">
        <v>12457</v>
      </c>
      <c r="F5639" s="5" t="s">
        <v>12458</v>
      </c>
      <c r="G5639" s="5" t="s">
        <v>12253</v>
      </c>
      <c r="H5639" s="5" t="s">
        <v>12258</v>
      </c>
      <c r="I5639" s="5" t="s">
        <v>25462</v>
      </c>
      <c r="J5639" s="5" t="s">
        <v>12328</v>
      </c>
      <c r="K5639" s="3" t="s">
        <v>12021</v>
      </c>
      <c r="L5639" s="3" t="s">
        <v>12017</v>
      </c>
      <c r="M5639" s="3" t="n">
        <v>6</v>
      </c>
      <c r="N5639" s="20" t="n">
        <v>11.99</v>
      </c>
      <c r="O5639" s="21" t="s">
        <v>16394</v>
      </c>
    </row>
    <row r="5640" customFormat="false" ht="15" hidden="false" customHeight="true" outlineLevel="0" collapsed="false">
      <c r="A5640" s="3" t="s">
        <v>11292</v>
      </c>
      <c r="B5640" s="3" t="s">
        <v>25480</v>
      </c>
      <c r="C5640" s="3" t="s">
        <v>11291</v>
      </c>
      <c r="D5640" s="5" t="s">
        <v>25481</v>
      </c>
      <c r="E5640" s="5" t="s">
        <v>25326</v>
      </c>
      <c r="F5640" s="5" t="s">
        <v>25327</v>
      </c>
      <c r="G5640" s="5" t="s">
        <v>12253</v>
      </c>
      <c r="H5640" s="5" t="s">
        <v>12258</v>
      </c>
      <c r="I5640" s="5" t="s">
        <v>24178</v>
      </c>
      <c r="J5640" s="5" t="s">
        <v>12512</v>
      </c>
      <c r="K5640" s="3" t="s">
        <v>12017</v>
      </c>
      <c r="L5640" s="3" t="s">
        <v>12017</v>
      </c>
      <c r="M5640" s="3" t="n">
        <v>6</v>
      </c>
      <c r="N5640" s="20" t="n">
        <v>11.99</v>
      </c>
      <c r="O5640" s="21" t="s">
        <v>16948</v>
      </c>
    </row>
    <row r="5641" customFormat="false" ht="15" hidden="false" customHeight="true" outlineLevel="0" collapsed="false">
      <c r="A5641" s="3" t="s">
        <v>11294</v>
      </c>
      <c r="B5641" s="3" t="s">
        <v>25482</v>
      </c>
      <c r="C5641" s="3" t="s">
        <v>11293</v>
      </c>
      <c r="D5641" s="5" t="s">
        <v>25483</v>
      </c>
      <c r="E5641" s="5" t="s">
        <v>12457</v>
      </c>
      <c r="F5641" s="5" t="s">
        <v>12458</v>
      </c>
      <c r="G5641" s="5" t="s">
        <v>12253</v>
      </c>
      <c r="H5641" s="5" t="s">
        <v>12258</v>
      </c>
      <c r="I5641" s="5" t="s">
        <v>24178</v>
      </c>
      <c r="J5641" s="5" t="s">
        <v>12328</v>
      </c>
      <c r="K5641" s="3" t="s">
        <v>12021</v>
      </c>
      <c r="L5641" s="3" t="s">
        <v>12017</v>
      </c>
      <c r="M5641" s="3" t="n">
        <v>6</v>
      </c>
      <c r="N5641" s="20" t="n">
        <v>9.29</v>
      </c>
      <c r="O5641" s="21" t="s">
        <v>14254</v>
      </c>
    </row>
    <row r="5642" customFormat="false" ht="15" hidden="false" customHeight="true" outlineLevel="0" collapsed="false">
      <c r="A5642" s="3" t="s">
        <v>11296</v>
      </c>
      <c r="B5642" s="3" t="s">
        <v>25484</v>
      </c>
      <c r="C5642" s="3" t="s">
        <v>11295</v>
      </c>
      <c r="D5642" s="5" t="s">
        <v>25485</v>
      </c>
      <c r="E5642" s="5" t="s">
        <v>25316</v>
      </c>
      <c r="F5642" s="5" t="s">
        <v>25317</v>
      </c>
      <c r="G5642" s="5" t="s">
        <v>12253</v>
      </c>
      <c r="H5642" s="5" t="s">
        <v>12258</v>
      </c>
      <c r="I5642" s="5" t="s">
        <v>24178</v>
      </c>
      <c r="J5642" s="5" t="s">
        <v>12328</v>
      </c>
      <c r="K5642" s="3" t="s">
        <v>12017</v>
      </c>
      <c r="L5642" s="3" t="s">
        <v>12017</v>
      </c>
      <c r="M5642" s="3" t="n">
        <v>6</v>
      </c>
      <c r="N5642" s="20" t="n">
        <v>9.29</v>
      </c>
      <c r="O5642" s="21" t="s">
        <v>12522</v>
      </c>
    </row>
    <row r="5643" customFormat="false" ht="15" hidden="false" customHeight="true" outlineLevel="0" collapsed="false">
      <c r="A5643" s="3" t="s">
        <v>11298</v>
      </c>
      <c r="B5643" s="3" t="s">
        <v>25486</v>
      </c>
      <c r="C5643" s="3" t="s">
        <v>11297</v>
      </c>
      <c r="D5643" s="5" t="s">
        <v>25487</v>
      </c>
      <c r="E5643" s="5" t="s">
        <v>25326</v>
      </c>
      <c r="F5643" s="5" t="s">
        <v>25327</v>
      </c>
      <c r="G5643" s="5" t="s">
        <v>12253</v>
      </c>
      <c r="H5643" s="5" t="s">
        <v>12258</v>
      </c>
      <c r="I5643" s="5" t="s">
        <v>25462</v>
      </c>
      <c r="J5643" s="5" t="s">
        <v>12328</v>
      </c>
      <c r="K5643" s="3" t="s">
        <v>12017</v>
      </c>
      <c r="L5643" s="3" t="s">
        <v>12017</v>
      </c>
      <c r="M5643" s="3" t="n">
        <v>1</v>
      </c>
      <c r="N5643" s="20" t="n">
        <v>7.99</v>
      </c>
      <c r="O5643" s="21" t="s">
        <v>12185</v>
      </c>
    </row>
    <row r="5644" customFormat="false" ht="15" hidden="false" customHeight="true" outlineLevel="0" collapsed="false">
      <c r="A5644" s="3" t="s">
        <v>11300</v>
      </c>
      <c r="B5644" s="3" t="s">
        <v>25488</v>
      </c>
      <c r="C5644" s="3" t="s">
        <v>11299</v>
      </c>
      <c r="D5644" s="5" t="s">
        <v>25489</v>
      </c>
      <c r="E5644" s="5" t="s">
        <v>25316</v>
      </c>
      <c r="F5644" s="5" t="s">
        <v>25317</v>
      </c>
      <c r="G5644" s="5" t="s">
        <v>12253</v>
      </c>
      <c r="H5644" s="5" t="s">
        <v>12258</v>
      </c>
      <c r="I5644" s="5" t="s">
        <v>25462</v>
      </c>
      <c r="J5644" s="5" t="s">
        <v>12328</v>
      </c>
      <c r="K5644" s="3" t="s">
        <v>12017</v>
      </c>
      <c r="L5644" s="3" t="s">
        <v>12017</v>
      </c>
      <c r="M5644" s="3" t="n">
        <v>6</v>
      </c>
      <c r="N5644" s="20" t="n">
        <v>10.29</v>
      </c>
      <c r="O5644" s="21" t="s">
        <v>18240</v>
      </c>
    </row>
    <row r="5645" customFormat="false" ht="15" hidden="false" customHeight="true" outlineLevel="0" collapsed="false">
      <c r="A5645" s="3" t="s">
        <v>11302</v>
      </c>
      <c r="B5645" s="3" t="s">
        <v>25490</v>
      </c>
      <c r="C5645" s="3" t="s">
        <v>11301</v>
      </c>
      <c r="D5645" s="5" t="s">
        <v>25491</v>
      </c>
      <c r="E5645" s="5" t="s">
        <v>12457</v>
      </c>
      <c r="F5645" s="5" t="s">
        <v>12458</v>
      </c>
      <c r="G5645" s="5" t="s">
        <v>12253</v>
      </c>
      <c r="H5645" s="5" t="s">
        <v>12258</v>
      </c>
      <c r="I5645" s="5" t="s">
        <v>25462</v>
      </c>
      <c r="J5645" s="5" t="s">
        <v>12328</v>
      </c>
      <c r="K5645" s="3" t="s">
        <v>12021</v>
      </c>
      <c r="L5645" s="3" t="s">
        <v>12017</v>
      </c>
      <c r="M5645" s="3" t="n">
        <v>1</v>
      </c>
      <c r="N5645" s="20" t="n">
        <v>8.89</v>
      </c>
      <c r="O5645" s="21" t="s">
        <v>13871</v>
      </c>
    </row>
    <row r="5646" customFormat="false" ht="15" hidden="false" customHeight="true" outlineLevel="0" collapsed="false">
      <c r="A5646" s="3" t="s">
        <v>11304</v>
      </c>
      <c r="B5646" s="3" t="s">
        <v>25492</v>
      </c>
      <c r="C5646" s="3" t="s">
        <v>11303</v>
      </c>
      <c r="D5646" s="5" t="s">
        <v>25493</v>
      </c>
      <c r="E5646" s="5" t="s">
        <v>12457</v>
      </c>
      <c r="F5646" s="5" t="s">
        <v>12458</v>
      </c>
      <c r="G5646" s="5" t="s">
        <v>12253</v>
      </c>
      <c r="H5646" s="5" t="s">
        <v>12258</v>
      </c>
      <c r="I5646" s="5" t="s">
        <v>24178</v>
      </c>
      <c r="J5646" s="5" t="s">
        <v>12328</v>
      </c>
      <c r="K5646" s="3" t="s">
        <v>12021</v>
      </c>
      <c r="L5646" s="3" t="s">
        <v>12017</v>
      </c>
      <c r="M5646" s="3" t="n">
        <v>12</v>
      </c>
      <c r="N5646" s="20" t="n">
        <v>8.39</v>
      </c>
      <c r="O5646" s="21" t="s">
        <v>16184</v>
      </c>
    </row>
    <row r="5647" customFormat="false" ht="15" hidden="false" customHeight="true" outlineLevel="0" collapsed="false">
      <c r="A5647" s="3" t="s">
        <v>11306</v>
      </c>
      <c r="B5647" s="3" t="s">
        <v>25494</v>
      </c>
      <c r="C5647" s="3" t="s">
        <v>11305</v>
      </c>
      <c r="D5647" s="5" t="s">
        <v>25495</v>
      </c>
      <c r="E5647" s="5" t="s">
        <v>25316</v>
      </c>
      <c r="F5647" s="5" t="s">
        <v>25317</v>
      </c>
      <c r="G5647" s="5" t="s">
        <v>12253</v>
      </c>
      <c r="H5647" s="5" t="s">
        <v>12258</v>
      </c>
      <c r="I5647" s="5" t="s">
        <v>24178</v>
      </c>
      <c r="J5647" s="5" t="s">
        <v>12328</v>
      </c>
      <c r="K5647" s="3" t="s">
        <v>12017</v>
      </c>
      <c r="L5647" s="3" t="s">
        <v>12017</v>
      </c>
      <c r="M5647" s="3" t="n">
        <v>12</v>
      </c>
      <c r="N5647" s="20" t="n">
        <v>7.29</v>
      </c>
      <c r="O5647" s="21" t="s">
        <v>24696</v>
      </c>
    </row>
    <row r="5648" customFormat="false" ht="15" hidden="false" customHeight="true" outlineLevel="0" collapsed="false">
      <c r="A5648" s="3" t="s">
        <v>11308</v>
      </c>
      <c r="B5648" s="3" t="s">
        <v>25496</v>
      </c>
      <c r="C5648" s="3" t="s">
        <v>11307</v>
      </c>
      <c r="D5648" s="5" t="s">
        <v>25497</v>
      </c>
      <c r="E5648" s="5" t="s">
        <v>12457</v>
      </c>
      <c r="F5648" s="5" t="s">
        <v>12458</v>
      </c>
      <c r="G5648" s="5" t="s">
        <v>12253</v>
      </c>
      <c r="H5648" s="5" t="s">
        <v>12258</v>
      </c>
      <c r="I5648" s="5" t="s">
        <v>24178</v>
      </c>
      <c r="J5648" s="5" t="s">
        <v>12328</v>
      </c>
      <c r="K5648" s="3" t="s">
        <v>12021</v>
      </c>
      <c r="L5648" s="3" t="s">
        <v>12017</v>
      </c>
      <c r="M5648" s="3" t="n">
        <v>8</v>
      </c>
      <c r="N5648" s="20" t="n">
        <v>11.89</v>
      </c>
      <c r="O5648" s="21" t="s">
        <v>12271</v>
      </c>
    </row>
    <row r="5649" customFormat="false" ht="15" hidden="false" customHeight="true" outlineLevel="0" collapsed="false">
      <c r="A5649" s="3" t="s">
        <v>11310</v>
      </c>
      <c r="B5649" s="3" t="s">
        <v>25498</v>
      </c>
      <c r="C5649" s="3" t="s">
        <v>11309</v>
      </c>
      <c r="D5649" s="5" t="s">
        <v>25499</v>
      </c>
      <c r="E5649" s="5" t="s">
        <v>25316</v>
      </c>
      <c r="F5649" s="5" t="s">
        <v>25317</v>
      </c>
      <c r="G5649" s="5" t="s">
        <v>12253</v>
      </c>
      <c r="H5649" s="5" t="s">
        <v>12258</v>
      </c>
      <c r="I5649" s="5" t="s">
        <v>25462</v>
      </c>
      <c r="J5649" s="5" t="s">
        <v>12328</v>
      </c>
      <c r="K5649" s="3" t="s">
        <v>12017</v>
      </c>
      <c r="L5649" s="3" t="s">
        <v>12017</v>
      </c>
      <c r="M5649" s="3" t="n">
        <v>8</v>
      </c>
      <c r="N5649" s="20" t="n">
        <v>11.79</v>
      </c>
      <c r="O5649" s="21" t="s">
        <v>19419</v>
      </c>
    </row>
    <row r="5650" customFormat="false" ht="15" hidden="false" customHeight="true" outlineLevel="0" collapsed="false">
      <c r="A5650" s="3" t="s">
        <v>11312</v>
      </c>
      <c r="B5650" s="3" t="s">
        <v>25500</v>
      </c>
      <c r="C5650" s="3" t="s">
        <v>11311</v>
      </c>
      <c r="D5650" s="5" t="s">
        <v>25501</v>
      </c>
      <c r="E5650" s="5" t="s">
        <v>12457</v>
      </c>
      <c r="F5650" s="5" t="s">
        <v>12458</v>
      </c>
      <c r="G5650" s="5" t="s">
        <v>12253</v>
      </c>
      <c r="H5650" s="5" t="s">
        <v>12258</v>
      </c>
      <c r="I5650" s="5" t="s">
        <v>25462</v>
      </c>
      <c r="J5650" s="5" t="s">
        <v>12328</v>
      </c>
      <c r="K5650" s="3" t="s">
        <v>12021</v>
      </c>
      <c r="L5650" s="3" t="s">
        <v>12017</v>
      </c>
      <c r="M5650" s="3" t="n">
        <v>8</v>
      </c>
      <c r="N5650" s="20" t="n">
        <v>9.79</v>
      </c>
      <c r="O5650" s="21" t="s">
        <v>14413</v>
      </c>
    </row>
    <row r="5651" customFormat="false" ht="15" hidden="false" customHeight="true" outlineLevel="0" collapsed="false">
      <c r="A5651" s="3" t="s">
        <v>11314</v>
      </c>
      <c r="B5651" s="3" t="s">
        <v>25502</v>
      </c>
      <c r="C5651" s="3" t="s">
        <v>11313</v>
      </c>
      <c r="D5651" s="5" t="s">
        <v>25503</v>
      </c>
      <c r="E5651" s="5" t="s">
        <v>25316</v>
      </c>
      <c r="F5651" s="5" t="s">
        <v>25317</v>
      </c>
      <c r="G5651" s="5" t="s">
        <v>12253</v>
      </c>
      <c r="H5651" s="5" t="s">
        <v>12258</v>
      </c>
      <c r="I5651" s="5" t="s">
        <v>24178</v>
      </c>
      <c r="J5651" s="5" t="s">
        <v>12328</v>
      </c>
      <c r="K5651" s="3" t="s">
        <v>12017</v>
      </c>
      <c r="L5651" s="3" t="s">
        <v>12017</v>
      </c>
      <c r="M5651" s="3" t="n">
        <v>24</v>
      </c>
      <c r="N5651" s="20" t="n">
        <v>7.79</v>
      </c>
      <c r="O5651" s="21" t="s">
        <v>20714</v>
      </c>
    </row>
    <row r="5652" customFormat="false" ht="15" hidden="false" customHeight="true" outlineLevel="0" collapsed="false">
      <c r="A5652" s="3" t="s">
        <v>11316</v>
      </c>
      <c r="B5652" s="3" t="s">
        <v>25504</v>
      </c>
      <c r="C5652" s="3" t="s">
        <v>11315</v>
      </c>
      <c r="D5652" s="5" t="s">
        <v>25505</v>
      </c>
      <c r="E5652" s="5" t="s">
        <v>12457</v>
      </c>
      <c r="F5652" s="5" t="s">
        <v>12458</v>
      </c>
      <c r="G5652" s="5" t="s">
        <v>12253</v>
      </c>
      <c r="H5652" s="5" t="s">
        <v>12258</v>
      </c>
      <c r="I5652" s="5" t="s">
        <v>24178</v>
      </c>
      <c r="J5652" s="5" t="s">
        <v>12328</v>
      </c>
      <c r="K5652" s="3" t="s">
        <v>12021</v>
      </c>
      <c r="L5652" s="3" t="s">
        <v>12017</v>
      </c>
      <c r="M5652" s="3" t="n">
        <v>2</v>
      </c>
      <c r="N5652" s="20" t="n">
        <v>8.39</v>
      </c>
      <c r="O5652" s="21" t="s">
        <v>14983</v>
      </c>
    </row>
    <row r="5653" customFormat="false" ht="15" hidden="false" customHeight="true" outlineLevel="0" collapsed="false">
      <c r="A5653" s="3" t="s">
        <v>11318</v>
      </c>
      <c r="B5653" s="3" t="s">
        <v>25506</v>
      </c>
      <c r="C5653" s="3" t="s">
        <v>11317</v>
      </c>
      <c r="D5653" s="5" t="s">
        <v>25507</v>
      </c>
      <c r="E5653" s="5" t="s">
        <v>25316</v>
      </c>
      <c r="F5653" s="5" t="s">
        <v>25317</v>
      </c>
      <c r="G5653" s="5" t="s">
        <v>12253</v>
      </c>
      <c r="H5653" s="5" t="s">
        <v>12258</v>
      </c>
      <c r="I5653" s="5" t="s">
        <v>24178</v>
      </c>
      <c r="J5653" s="5" t="s">
        <v>12328</v>
      </c>
      <c r="K5653" s="3" t="s">
        <v>12017</v>
      </c>
      <c r="L5653" s="3" t="s">
        <v>12017</v>
      </c>
      <c r="M5653" s="3" t="n">
        <v>1</v>
      </c>
      <c r="N5653" s="20" t="n">
        <v>12.79</v>
      </c>
      <c r="O5653" s="21" t="s">
        <v>19464</v>
      </c>
    </row>
    <row r="5654" customFormat="false" ht="15" hidden="false" customHeight="true" outlineLevel="0" collapsed="false">
      <c r="A5654" s="3" t="s">
        <v>11320</v>
      </c>
      <c r="B5654" s="3" t="s">
        <v>25508</v>
      </c>
      <c r="C5654" s="3" t="s">
        <v>11319</v>
      </c>
      <c r="D5654" s="5" t="s">
        <v>25509</v>
      </c>
      <c r="E5654" s="5" t="s">
        <v>25316</v>
      </c>
      <c r="F5654" s="5" t="s">
        <v>25317</v>
      </c>
      <c r="G5654" s="5" t="s">
        <v>12253</v>
      </c>
      <c r="H5654" s="5" t="s">
        <v>12258</v>
      </c>
      <c r="I5654" s="5" t="s">
        <v>24178</v>
      </c>
      <c r="J5654" s="5" t="s">
        <v>12328</v>
      </c>
      <c r="K5654" s="3" t="s">
        <v>12017</v>
      </c>
      <c r="L5654" s="3" t="s">
        <v>12017</v>
      </c>
      <c r="M5654" s="3" t="n">
        <v>8</v>
      </c>
      <c r="N5654" s="20" t="n">
        <v>7.89</v>
      </c>
      <c r="O5654" s="21" t="s">
        <v>12019</v>
      </c>
    </row>
    <row r="5655" customFormat="false" ht="15" hidden="false" customHeight="true" outlineLevel="0" collapsed="false">
      <c r="A5655" s="3" t="s">
        <v>11322</v>
      </c>
      <c r="B5655" s="3" t="s">
        <v>25510</v>
      </c>
      <c r="C5655" s="3" t="s">
        <v>11321</v>
      </c>
      <c r="D5655" s="5" t="s">
        <v>25511</v>
      </c>
      <c r="E5655" s="5" t="s">
        <v>12457</v>
      </c>
      <c r="F5655" s="5" t="s">
        <v>12458</v>
      </c>
      <c r="G5655" s="5" t="s">
        <v>12253</v>
      </c>
      <c r="H5655" s="5" t="s">
        <v>12258</v>
      </c>
      <c r="I5655" s="5" t="s">
        <v>24178</v>
      </c>
      <c r="J5655" s="5" t="s">
        <v>12328</v>
      </c>
      <c r="K5655" s="3" t="s">
        <v>12021</v>
      </c>
      <c r="L5655" s="3" t="s">
        <v>12017</v>
      </c>
      <c r="M5655" s="3" t="n">
        <v>12</v>
      </c>
      <c r="N5655" s="20" t="n">
        <v>6.79</v>
      </c>
      <c r="O5655" s="21" t="s">
        <v>15598</v>
      </c>
    </row>
    <row r="5656" customFormat="false" ht="15" hidden="false" customHeight="true" outlineLevel="0" collapsed="false">
      <c r="A5656" s="3" t="s">
        <v>11324</v>
      </c>
      <c r="B5656" s="3" t="s">
        <v>25512</v>
      </c>
      <c r="C5656" s="3" t="s">
        <v>11323</v>
      </c>
      <c r="D5656" s="5" t="s">
        <v>25513</v>
      </c>
      <c r="E5656" s="5" t="s">
        <v>25316</v>
      </c>
      <c r="F5656" s="5" t="s">
        <v>25317</v>
      </c>
      <c r="G5656" s="5" t="s">
        <v>12253</v>
      </c>
      <c r="H5656" s="5" t="s">
        <v>12258</v>
      </c>
      <c r="I5656" s="5" t="s">
        <v>25462</v>
      </c>
      <c r="J5656" s="5" t="s">
        <v>12512</v>
      </c>
      <c r="K5656" s="3" t="s">
        <v>12017</v>
      </c>
      <c r="L5656" s="3" t="s">
        <v>12017</v>
      </c>
      <c r="M5656" s="3" t="n">
        <v>24</v>
      </c>
      <c r="N5656" s="20" t="n">
        <v>11.39</v>
      </c>
      <c r="O5656" s="21" t="s">
        <v>14589</v>
      </c>
    </row>
    <row r="5657" customFormat="false" ht="15" hidden="false" customHeight="true" outlineLevel="0" collapsed="false">
      <c r="A5657" s="3" t="s">
        <v>11326</v>
      </c>
      <c r="B5657" s="3" t="s">
        <v>25514</v>
      </c>
      <c r="C5657" s="3" t="s">
        <v>11325</v>
      </c>
      <c r="D5657" s="5" t="s">
        <v>25515</v>
      </c>
      <c r="E5657" s="5" t="s">
        <v>12457</v>
      </c>
      <c r="F5657" s="5" t="s">
        <v>12458</v>
      </c>
      <c r="G5657" s="5" t="s">
        <v>12253</v>
      </c>
      <c r="H5657" s="5" t="s">
        <v>12258</v>
      </c>
      <c r="I5657" s="5" t="s">
        <v>24178</v>
      </c>
      <c r="J5657" s="5" t="s">
        <v>12328</v>
      </c>
      <c r="K5657" s="3" t="s">
        <v>12021</v>
      </c>
      <c r="L5657" s="3" t="s">
        <v>12017</v>
      </c>
      <c r="M5657" s="3" t="n">
        <v>4</v>
      </c>
      <c r="N5657" s="20" t="n">
        <v>7.79</v>
      </c>
      <c r="O5657" s="21" t="s">
        <v>22939</v>
      </c>
    </row>
    <row r="5658" customFormat="false" ht="15" hidden="false" customHeight="true" outlineLevel="0" collapsed="false">
      <c r="A5658" s="3" t="s">
        <v>11328</v>
      </c>
      <c r="B5658" s="3" t="s">
        <v>25516</v>
      </c>
      <c r="C5658" s="3" t="s">
        <v>11327</v>
      </c>
      <c r="D5658" s="5" t="s">
        <v>25517</v>
      </c>
      <c r="E5658" s="5" t="s">
        <v>12457</v>
      </c>
      <c r="F5658" s="5" t="s">
        <v>12458</v>
      </c>
      <c r="G5658" s="5" t="s">
        <v>12253</v>
      </c>
      <c r="H5658" s="5" t="s">
        <v>12258</v>
      </c>
      <c r="I5658" s="5" t="s">
        <v>25462</v>
      </c>
      <c r="J5658" s="5" t="s">
        <v>12328</v>
      </c>
      <c r="K5658" s="3" t="s">
        <v>12021</v>
      </c>
      <c r="L5658" s="3" t="s">
        <v>12017</v>
      </c>
      <c r="M5658" s="3" t="n">
        <v>1</v>
      </c>
      <c r="N5658" s="20" t="n">
        <v>9.79</v>
      </c>
      <c r="O5658" s="21" t="s">
        <v>22531</v>
      </c>
    </row>
    <row r="5659" customFormat="false" ht="15" hidden="false" customHeight="true" outlineLevel="0" collapsed="false">
      <c r="A5659" s="3" t="s">
        <v>11330</v>
      </c>
      <c r="B5659" s="3" t="s">
        <v>25518</v>
      </c>
      <c r="C5659" s="3" t="s">
        <v>11329</v>
      </c>
      <c r="D5659" s="5" t="s">
        <v>25519</v>
      </c>
      <c r="E5659" s="5" t="s">
        <v>25326</v>
      </c>
      <c r="F5659" s="5" t="s">
        <v>25327</v>
      </c>
      <c r="G5659" s="5" t="s">
        <v>12253</v>
      </c>
      <c r="H5659" s="5" t="s">
        <v>12258</v>
      </c>
      <c r="I5659" s="5" t="s">
        <v>25462</v>
      </c>
      <c r="J5659" s="5" t="s">
        <v>12328</v>
      </c>
      <c r="K5659" s="3" t="s">
        <v>12017</v>
      </c>
      <c r="L5659" s="3" t="s">
        <v>12017</v>
      </c>
      <c r="M5659" s="3" t="n">
        <v>8</v>
      </c>
      <c r="N5659" s="20" t="n">
        <v>6.79</v>
      </c>
      <c r="O5659" s="21" t="s">
        <v>15157</v>
      </c>
    </row>
    <row r="5660" customFormat="false" ht="15" hidden="false" customHeight="true" outlineLevel="0" collapsed="false">
      <c r="A5660" s="3" t="s">
        <v>11332</v>
      </c>
      <c r="B5660" s="3" t="s">
        <v>25520</v>
      </c>
      <c r="C5660" s="3" t="s">
        <v>11331</v>
      </c>
      <c r="D5660" s="5" t="s">
        <v>25521</v>
      </c>
      <c r="E5660" s="5" t="s">
        <v>25326</v>
      </c>
      <c r="F5660" s="5" t="s">
        <v>25327</v>
      </c>
      <c r="G5660" s="5" t="s">
        <v>12253</v>
      </c>
      <c r="H5660" s="5" t="s">
        <v>12258</v>
      </c>
      <c r="I5660" s="5" t="s">
        <v>25462</v>
      </c>
      <c r="J5660" s="5" t="s">
        <v>12328</v>
      </c>
      <c r="K5660" s="3" t="s">
        <v>12017</v>
      </c>
      <c r="L5660" s="3" t="s">
        <v>12017</v>
      </c>
      <c r="M5660" s="3" t="n">
        <v>8</v>
      </c>
      <c r="N5660" s="20" t="n">
        <v>11.39</v>
      </c>
      <c r="O5660" s="21" t="s">
        <v>17921</v>
      </c>
    </row>
    <row r="5661" customFormat="false" ht="15" hidden="false" customHeight="true" outlineLevel="0" collapsed="false">
      <c r="A5661" s="3" t="s">
        <v>11334</v>
      </c>
      <c r="B5661" s="3" t="s">
        <v>25522</v>
      </c>
      <c r="C5661" s="3" t="s">
        <v>11333</v>
      </c>
      <c r="D5661" s="5" t="s">
        <v>25523</v>
      </c>
      <c r="E5661" s="5" t="s">
        <v>25316</v>
      </c>
      <c r="F5661" s="5" t="s">
        <v>25317</v>
      </c>
      <c r="G5661" s="5" t="s">
        <v>12253</v>
      </c>
      <c r="H5661" s="5" t="s">
        <v>12258</v>
      </c>
      <c r="I5661" s="5" t="s">
        <v>25462</v>
      </c>
      <c r="J5661" s="5" t="s">
        <v>12328</v>
      </c>
      <c r="K5661" s="3" t="s">
        <v>12017</v>
      </c>
      <c r="L5661" s="3" t="s">
        <v>12017</v>
      </c>
      <c r="M5661" s="3" t="n">
        <v>1</v>
      </c>
      <c r="N5661" s="20" t="n">
        <v>7.29</v>
      </c>
      <c r="O5661" s="21" t="s">
        <v>14855</v>
      </c>
    </row>
    <row r="5662" customFormat="false" ht="15" hidden="false" customHeight="true" outlineLevel="0" collapsed="false">
      <c r="A5662" s="3" t="s">
        <v>11336</v>
      </c>
      <c r="B5662" s="3" t="s">
        <v>25524</v>
      </c>
      <c r="C5662" s="3" t="s">
        <v>11335</v>
      </c>
      <c r="D5662" s="5" t="s">
        <v>25525</v>
      </c>
      <c r="E5662" s="5" t="s">
        <v>25326</v>
      </c>
      <c r="F5662" s="5" t="s">
        <v>25327</v>
      </c>
      <c r="G5662" s="5" t="s">
        <v>12253</v>
      </c>
      <c r="H5662" s="5" t="s">
        <v>12258</v>
      </c>
      <c r="I5662" s="5" t="s">
        <v>24178</v>
      </c>
      <c r="J5662" s="5" t="s">
        <v>12328</v>
      </c>
      <c r="K5662" s="3" t="s">
        <v>12017</v>
      </c>
      <c r="L5662" s="3" t="s">
        <v>12017</v>
      </c>
      <c r="M5662" s="3" t="n">
        <v>12</v>
      </c>
      <c r="N5662" s="20" t="n">
        <v>7.29</v>
      </c>
      <c r="O5662" s="21" t="s">
        <v>18777</v>
      </c>
    </row>
    <row r="5663" customFormat="false" ht="15" hidden="false" customHeight="true" outlineLevel="0" collapsed="false">
      <c r="A5663" s="3" t="s">
        <v>11338</v>
      </c>
      <c r="B5663" s="3" t="s">
        <v>25526</v>
      </c>
      <c r="C5663" s="3" t="s">
        <v>11337</v>
      </c>
      <c r="D5663" s="5" t="s">
        <v>25527</v>
      </c>
      <c r="E5663" s="5" t="s">
        <v>25326</v>
      </c>
      <c r="F5663" s="5" t="s">
        <v>25327</v>
      </c>
      <c r="G5663" s="5" t="s">
        <v>12253</v>
      </c>
      <c r="H5663" s="5" t="s">
        <v>12263</v>
      </c>
      <c r="I5663" s="5" t="s">
        <v>25528</v>
      </c>
      <c r="J5663" s="5" t="s">
        <v>12328</v>
      </c>
      <c r="K5663" s="3" t="s">
        <v>12017</v>
      </c>
      <c r="L5663" s="3" t="s">
        <v>12017</v>
      </c>
      <c r="M5663" s="3" t="n">
        <v>1</v>
      </c>
      <c r="N5663" s="20" t="n">
        <v>8.39</v>
      </c>
      <c r="O5663" s="21" t="s">
        <v>13313</v>
      </c>
    </row>
    <row r="5664" customFormat="false" ht="15" hidden="false" customHeight="true" outlineLevel="0" collapsed="false">
      <c r="A5664" s="3" t="s">
        <v>11340</v>
      </c>
      <c r="B5664" s="3" t="s">
        <v>25529</v>
      </c>
      <c r="C5664" s="3" t="s">
        <v>11339</v>
      </c>
      <c r="D5664" s="5" t="s">
        <v>25530</v>
      </c>
      <c r="E5664" s="5" t="s">
        <v>12457</v>
      </c>
      <c r="F5664" s="5" t="s">
        <v>12458</v>
      </c>
      <c r="G5664" s="5" t="s">
        <v>12253</v>
      </c>
      <c r="H5664" s="5" t="s">
        <v>12263</v>
      </c>
      <c r="I5664" s="5" t="s">
        <v>25531</v>
      </c>
      <c r="J5664" s="5" t="s">
        <v>12328</v>
      </c>
      <c r="K5664" s="3" t="s">
        <v>12021</v>
      </c>
      <c r="L5664" s="3" t="s">
        <v>12017</v>
      </c>
      <c r="M5664" s="3" t="n">
        <v>12</v>
      </c>
      <c r="N5664" s="20" t="n">
        <v>14.79</v>
      </c>
      <c r="O5664" s="21" t="s">
        <v>15679</v>
      </c>
    </row>
    <row r="5665" customFormat="false" ht="15" hidden="false" customHeight="true" outlineLevel="0" collapsed="false">
      <c r="A5665" s="3" t="s">
        <v>11342</v>
      </c>
      <c r="B5665" s="3" t="s">
        <v>25532</v>
      </c>
      <c r="C5665" s="3" t="s">
        <v>11341</v>
      </c>
      <c r="D5665" s="5" t="s">
        <v>25533</v>
      </c>
      <c r="E5665" s="5" t="s">
        <v>25326</v>
      </c>
      <c r="F5665" s="5" t="s">
        <v>25327</v>
      </c>
      <c r="G5665" s="5" t="s">
        <v>12253</v>
      </c>
      <c r="H5665" s="5" t="s">
        <v>12263</v>
      </c>
      <c r="I5665" s="5" t="s">
        <v>25528</v>
      </c>
      <c r="J5665" s="5" t="s">
        <v>12328</v>
      </c>
      <c r="K5665" s="3" t="s">
        <v>12017</v>
      </c>
      <c r="L5665" s="3" t="s">
        <v>12017</v>
      </c>
      <c r="M5665" s="3" t="n">
        <v>4</v>
      </c>
      <c r="N5665" s="20" t="n">
        <v>14.29</v>
      </c>
      <c r="O5665" s="21" t="s">
        <v>17409</v>
      </c>
    </row>
    <row r="5666" customFormat="false" ht="15" hidden="false" customHeight="true" outlineLevel="0" collapsed="false">
      <c r="A5666" s="3" t="s">
        <v>11344</v>
      </c>
      <c r="B5666" s="3" t="s">
        <v>25534</v>
      </c>
      <c r="C5666" s="3" t="s">
        <v>11343</v>
      </c>
      <c r="D5666" s="5" t="s">
        <v>25535</v>
      </c>
      <c r="E5666" s="5" t="s">
        <v>12457</v>
      </c>
      <c r="F5666" s="5" t="s">
        <v>12458</v>
      </c>
      <c r="G5666" s="5" t="s">
        <v>12253</v>
      </c>
      <c r="H5666" s="5" t="s">
        <v>12263</v>
      </c>
      <c r="I5666" s="5" t="s">
        <v>25528</v>
      </c>
      <c r="J5666" s="5" t="s">
        <v>12328</v>
      </c>
      <c r="K5666" s="3" t="s">
        <v>12021</v>
      </c>
      <c r="L5666" s="3" t="s">
        <v>12017</v>
      </c>
      <c r="M5666" s="3" t="n">
        <v>24</v>
      </c>
      <c r="N5666" s="20" t="n">
        <v>15.99</v>
      </c>
      <c r="O5666" s="21" t="s">
        <v>21810</v>
      </c>
    </row>
    <row r="5667" customFormat="false" ht="15" hidden="false" customHeight="true" outlineLevel="0" collapsed="false">
      <c r="A5667" s="3" t="s">
        <v>11346</v>
      </c>
      <c r="B5667" s="3" t="s">
        <v>25536</v>
      </c>
      <c r="C5667" s="3" t="s">
        <v>11345</v>
      </c>
      <c r="D5667" s="5" t="s">
        <v>25537</v>
      </c>
      <c r="E5667" s="5" t="s">
        <v>25326</v>
      </c>
      <c r="F5667" s="5" t="s">
        <v>25327</v>
      </c>
      <c r="G5667" s="5" t="s">
        <v>12253</v>
      </c>
      <c r="H5667" s="5" t="s">
        <v>12263</v>
      </c>
      <c r="I5667" s="5" t="s">
        <v>25531</v>
      </c>
      <c r="J5667" s="5" t="s">
        <v>12328</v>
      </c>
      <c r="K5667" s="3" t="s">
        <v>12017</v>
      </c>
      <c r="L5667" s="3" t="s">
        <v>12017</v>
      </c>
      <c r="M5667" s="3" t="n">
        <v>4</v>
      </c>
      <c r="N5667" s="20" t="n">
        <v>15.29</v>
      </c>
      <c r="O5667" s="21" t="s">
        <v>13583</v>
      </c>
    </row>
    <row r="5668" customFormat="false" ht="15" hidden="false" customHeight="true" outlineLevel="0" collapsed="false">
      <c r="A5668" s="3" t="s">
        <v>11348</v>
      </c>
      <c r="B5668" s="3" t="s">
        <v>25538</v>
      </c>
      <c r="C5668" s="3" t="s">
        <v>11347</v>
      </c>
      <c r="D5668" s="5" t="s">
        <v>25539</v>
      </c>
      <c r="E5668" s="5" t="s">
        <v>25326</v>
      </c>
      <c r="F5668" s="5" t="s">
        <v>25327</v>
      </c>
      <c r="G5668" s="5" t="s">
        <v>12253</v>
      </c>
      <c r="H5668" s="5" t="s">
        <v>12263</v>
      </c>
      <c r="I5668" s="5" t="s">
        <v>25531</v>
      </c>
      <c r="J5668" s="5" t="s">
        <v>12328</v>
      </c>
      <c r="K5668" s="3" t="s">
        <v>12017</v>
      </c>
      <c r="L5668" s="3" t="s">
        <v>12017</v>
      </c>
      <c r="M5668" s="3" t="n">
        <v>1</v>
      </c>
      <c r="N5668" s="20" t="n">
        <v>10.89</v>
      </c>
      <c r="O5668" s="21" t="s">
        <v>25540</v>
      </c>
    </row>
    <row r="5669" customFormat="false" ht="15" hidden="false" customHeight="true" outlineLevel="0" collapsed="false">
      <c r="A5669" s="3" t="s">
        <v>11350</v>
      </c>
      <c r="B5669" s="3" t="s">
        <v>25541</v>
      </c>
      <c r="C5669" s="3" t="s">
        <v>11349</v>
      </c>
      <c r="D5669" s="5" t="s">
        <v>25542</v>
      </c>
      <c r="E5669" s="5" t="s">
        <v>25316</v>
      </c>
      <c r="F5669" s="5" t="s">
        <v>25317</v>
      </c>
      <c r="G5669" s="5" t="s">
        <v>12253</v>
      </c>
      <c r="H5669" s="5" t="s">
        <v>12263</v>
      </c>
      <c r="I5669" s="5" t="s">
        <v>25528</v>
      </c>
      <c r="J5669" s="5" t="s">
        <v>12328</v>
      </c>
      <c r="K5669" s="3" t="s">
        <v>12017</v>
      </c>
      <c r="L5669" s="3" t="s">
        <v>12017</v>
      </c>
      <c r="M5669" s="3" t="n">
        <v>1</v>
      </c>
      <c r="N5669" s="20" t="n">
        <v>12.79</v>
      </c>
      <c r="O5669" s="21" t="s">
        <v>13643</v>
      </c>
    </row>
    <row r="5670" customFormat="false" ht="15" hidden="false" customHeight="true" outlineLevel="0" collapsed="false">
      <c r="A5670" s="3" t="s">
        <v>11352</v>
      </c>
      <c r="B5670" s="3" t="s">
        <v>25543</v>
      </c>
      <c r="C5670" s="3" t="s">
        <v>11351</v>
      </c>
      <c r="D5670" s="5" t="s">
        <v>25544</v>
      </c>
      <c r="E5670" s="5" t="s">
        <v>25326</v>
      </c>
      <c r="F5670" s="5" t="s">
        <v>25327</v>
      </c>
      <c r="G5670" s="5" t="s">
        <v>12253</v>
      </c>
      <c r="H5670" s="5" t="s">
        <v>12263</v>
      </c>
      <c r="I5670" s="5" t="s">
        <v>25528</v>
      </c>
      <c r="J5670" s="5" t="s">
        <v>12512</v>
      </c>
      <c r="K5670" s="3" t="s">
        <v>12017</v>
      </c>
      <c r="L5670" s="3" t="s">
        <v>12017</v>
      </c>
      <c r="M5670" s="3" t="n">
        <v>24</v>
      </c>
      <c r="N5670" s="20" t="n">
        <v>8.49</v>
      </c>
      <c r="O5670" s="21" t="s">
        <v>12534</v>
      </c>
    </row>
    <row r="5671" customFormat="false" ht="15" hidden="false" customHeight="true" outlineLevel="0" collapsed="false">
      <c r="A5671" s="3" t="s">
        <v>11354</v>
      </c>
      <c r="B5671" s="3" t="s">
        <v>25545</v>
      </c>
      <c r="C5671" s="3" t="s">
        <v>11353</v>
      </c>
      <c r="D5671" s="5" t="s">
        <v>25546</v>
      </c>
      <c r="E5671" s="5" t="s">
        <v>12457</v>
      </c>
      <c r="F5671" s="5" t="s">
        <v>12458</v>
      </c>
      <c r="G5671" s="5" t="s">
        <v>12253</v>
      </c>
      <c r="H5671" s="5" t="s">
        <v>12263</v>
      </c>
      <c r="I5671" s="5" t="s">
        <v>25528</v>
      </c>
      <c r="J5671" s="5" t="s">
        <v>12328</v>
      </c>
      <c r="K5671" s="3" t="s">
        <v>12021</v>
      </c>
      <c r="L5671" s="3" t="s">
        <v>12017</v>
      </c>
      <c r="M5671" s="3" t="n">
        <v>12</v>
      </c>
      <c r="N5671" s="20" t="n">
        <v>13.79</v>
      </c>
      <c r="O5671" s="21" t="s">
        <v>13532</v>
      </c>
    </row>
    <row r="5672" customFormat="false" ht="15" hidden="false" customHeight="true" outlineLevel="0" collapsed="false">
      <c r="A5672" s="3" t="s">
        <v>11356</v>
      </c>
      <c r="B5672" s="3" t="s">
        <v>25547</v>
      </c>
      <c r="C5672" s="3" t="s">
        <v>11355</v>
      </c>
      <c r="D5672" s="5" t="s">
        <v>25548</v>
      </c>
      <c r="E5672" s="5" t="s">
        <v>25326</v>
      </c>
      <c r="F5672" s="5" t="s">
        <v>25327</v>
      </c>
      <c r="G5672" s="5" t="s">
        <v>12253</v>
      </c>
      <c r="H5672" s="5" t="s">
        <v>12263</v>
      </c>
      <c r="I5672" s="5" t="s">
        <v>25528</v>
      </c>
      <c r="J5672" s="5" t="s">
        <v>12328</v>
      </c>
      <c r="K5672" s="3" t="s">
        <v>12017</v>
      </c>
      <c r="L5672" s="3" t="s">
        <v>12017</v>
      </c>
      <c r="M5672" s="3" t="n">
        <v>1</v>
      </c>
      <c r="N5672" s="20" t="n">
        <v>14.89</v>
      </c>
      <c r="O5672" s="21" t="s">
        <v>13917</v>
      </c>
    </row>
    <row r="5673" customFormat="false" ht="15" hidden="false" customHeight="true" outlineLevel="0" collapsed="false">
      <c r="A5673" s="3" t="s">
        <v>11358</v>
      </c>
      <c r="B5673" s="3" t="s">
        <v>25549</v>
      </c>
      <c r="C5673" s="3" t="s">
        <v>11357</v>
      </c>
      <c r="D5673" s="5" t="s">
        <v>25550</v>
      </c>
      <c r="E5673" s="5" t="s">
        <v>12457</v>
      </c>
      <c r="F5673" s="5" t="s">
        <v>12458</v>
      </c>
      <c r="G5673" s="5" t="s">
        <v>12253</v>
      </c>
      <c r="H5673" s="5" t="s">
        <v>12263</v>
      </c>
      <c r="I5673" s="5" t="s">
        <v>25531</v>
      </c>
      <c r="J5673" s="5" t="s">
        <v>12328</v>
      </c>
      <c r="K5673" s="3" t="s">
        <v>12021</v>
      </c>
      <c r="L5673" s="3" t="s">
        <v>12017</v>
      </c>
      <c r="M5673" s="3" t="n">
        <v>12</v>
      </c>
      <c r="N5673" s="20" t="n">
        <v>10.39</v>
      </c>
      <c r="O5673" s="21" t="s">
        <v>12947</v>
      </c>
    </row>
    <row r="5674" customFormat="false" ht="15" hidden="false" customHeight="true" outlineLevel="0" collapsed="false">
      <c r="A5674" s="3" t="s">
        <v>11360</v>
      </c>
      <c r="B5674" s="3" t="s">
        <v>25551</v>
      </c>
      <c r="C5674" s="3" t="s">
        <v>11359</v>
      </c>
      <c r="D5674" s="5" t="s">
        <v>25552</v>
      </c>
      <c r="E5674" s="5" t="s">
        <v>25326</v>
      </c>
      <c r="F5674" s="5" t="s">
        <v>25327</v>
      </c>
      <c r="G5674" s="5" t="s">
        <v>12253</v>
      </c>
      <c r="H5674" s="5" t="s">
        <v>12263</v>
      </c>
      <c r="I5674" s="5" t="s">
        <v>25528</v>
      </c>
      <c r="J5674" s="5" t="s">
        <v>12328</v>
      </c>
      <c r="K5674" s="3" t="s">
        <v>12017</v>
      </c>
      <c r="L5674" s="3" t="s">
        <v>12017</v>
      </c>
      <c r="M5674" s="3" t="n">
        <v>8</v>
      </c>
      <c r="N5674" s="20" t="n">
        <v>14.29</v>
      </c>
      <c r="O5674" s="21" t="s">
        <v>15171</v>
      </c>
    </row>
    <row r="5675" customFormat="false" ht="15" hidden="false" customHeight="true" outlineLevel="0" collapsed="false">
      <c r="A5675" s="3" t="s">
        <v>11362</v>
      </c>
      <c r="B5675" s="3" t="s">
        <v>25553</v>
      </c>
      <c r="C5675" s="3" t="s">
        <v>11361</v>
      </c>
      <c r="D5675" s="5" t="s">
        <v>25554</v>
      </c>
      <c r="E5675" s="5" t="s">
        <v>25326</v>
      </c>
      <c r="F5675" s="5" t="s">
        <v>25327</v>
      </c>
      <c r="G5675" s="5" t="s">
        <v>12253</v>
      </c>
      <c r="H5675" s="5" t="s">
        <v>12263</v>
      </c>
      <c r="I5675" s="5" t="s">
        <v>25531</v>
      </c>
      <c r="J5675" s="5" t="s">
        <v>12328</v>
      </c>
      <c r="K5675" s="3" t="s">
        <v>12017</v>
      </c>
      <c r="L5675" s="3" t="s">
        <v>12017</v>
      </c>
      <c r="M5675" s="3" t="n">
        <v>24</v>
      </c>
      <c r="N5675" s="20" t="n">
        <v>11.79</v>
      </c>
      <c r="O5675" s="21" t="s">
        <v>17108</v>
      </c>
    </row>
    <row r="5676" customFormat="false" ht="15" hidden="false" customHeight="true" outlineLevel="0" collapsed="false">
      <c r="A5676" s="3" t="s">
        <v>11364</v>
      </c>
      <c r="B5676" s="3" t="s">
        <v>25555</v>
      </c>
      <c r="C5676" s="3" t="s">
        <v>11363</v>
      </c>
      <c r="D5676" s="5" t="s">
        <v>25556</v>
      </c>
      <c r="E5676" s="5" t="s">
        <v>25316</v>
      </c>
      <c r="F5676" s="5" t="s">
        <v>25317</v>
      </c>
      <c r="G5676" s="5" t="s">
        <v>12253</v>
      </c>
      <c r="H5676" s="5" t="s">
        <v>12263</v>
      </c>
      <c r="I5676" s="5" t="s">
        <v>25528</v>
      </c>
      <c r="J5676" s="5" t="s">
        <v>12328</v>
      </c>
      <c r="K5676" s="3" t="s">
        <v>12017</v>
      </c>
      <c r="L5676" s="3" t="s">
        <v>12017</v>
      </c>
      <c r="M5676" s="3" t="n">
        <v>12</v>
      </c>
      <c r="N5676" s="20" t="n">
        <v>9.79</v>
      </c>
      <c r="O5676" s="21" t="s">
        <v>23560</v>
      </c>
    </row>
    <row r="5677" customFormat="false" ht="15" hidden="false" customHeight="true" outlineLevel="0" collapsed="false">
      <c r="A5677" s="3" t="s">
        <v>11366</v>
      </c>
      <c r="B5677" s="3" t="s">
        <v>25557</v>
      </c>
      <c r="C5677" s="3" t="s">
        <v>11365</v>
      </c>
      <c r="D5677" s="5" t="s">
        <v>25558</v>
      </c>
      <c r="E5677" s="5" t="s">
        <v>25316</v>
      </c>
      <c r="F5677" s="5" t="s">
        <v>25317</v>
      </c>
      <c r="G5677" s="5" t="s">
        <v>12253</v>
      </c>
      <c r="H5677" s="5" t="s">
        <v>12263</v>
      </c>
      <c r="I5677" s="5" t="s">
        <v>25528</v>
      </c>
      <c r="J5677" s="5" t="s">
        <v>12328</v>
      </c>
      <c r="K5677" s="3" t="s">
        <v>12017</v>
      </c>
      <c r="L5677" s="3" t="s">
        <v>12017</v>
      </c>
      <c r="M5677" s="3" t="n">
        <v>2</v>
      </c>
      <c r="N5677" s="20" t="n">
        <v>10.49</v>
      </c>
      <c r="O5677" s="21" t="s">
        <v>14794</v>
      </c>
    </row>
    <row r="5678" customFormat="false" ht="15" hidden="false" customHeight="true" outlineLevel="0" collapsed="false">
      <c r="A5678" s="3" t="s">
        <v>11368</v>
      </c>
      <c r="B5678" s="3" t="s">
        <v>25559</v>
      </c>
      <c r="C5678" s="3" t="s">
        <v>11367</v>
      </c>
      <c r="D5678" s="5" t="s">
        <v>25560</v>
      </c>
      <c r="E5678" s="5" t="s">
        <v>12457</v>
      </c>
      <c r="F5678" s="5" t="s">
        <v>12458</v>
      </c>
      <c r="G5678" s="5" t="s">
        <v>12253</v>
      </c>
      <c r="H5678" s="5" t="s">
        <v>12263</v>
      </c>
      <c r="I5678" s="5" t="s">
        <v>25528</v>
      </c>
      <c r="J5678" s="5" t="s">
        <v>12512</v>
      </c>
      <c r="K5678" s="3" t="s">
        <v>12021</v>
      </c>
      <c r="L5678" s="3" t="s">
        <v>12017</v>
      </c>
      <c r="M5678" s="3" t="n">
        <v>6</v>
      </c>
      <c r="N5678" s="20" t="n">
        <v>14.89</v>
      </c>
      <c r="O5678" s="21" t="s">
        <v>25561</v>
      </c>
    </row>
    <row r="5679" customFormat="false" ht="15" hidden="false" customHeight="true" outlineLevel="0" collapsed="false">
      <c r="A5679" s="3" t="s">
        <v>11370</v>
      </c>
      <c r="B5679" s="3" t="s">
        <v>25562</v>
      </c>
      <c r="C5679" s="3" t="s">
        <v>11369</v>
      </c>
      <c r="D5679" s="5" t="s">
        <v>25563</v>
      </c>
      <c r="E5679" s="5" t="s">
        <v>25316</v>
      </c>
      <c r="F5679" s="5" t="s">
        <v>25317</v>
      </c>
      <c r="G5679" s="5" t="s">
        <v>12253</v>
      </c>
      <c r="H5679" s="5" t="s">
        <v>12263</v>
      </c>
      <c r="I5679" s="5" t="s">
        <v>25528</v>
      </c>
      <c r="J5679" s="5" t="s">
        <v>12328</v>
      </c>
      <c r="K5679" s="3" t="s">
        <v>12017</v>
      </c>
      <c r="L5679" s="3" t="s">
        <v>12017</v>
      </c>
      <c r="M5679" s="3" t="n">
        <v>4</v>
      </c>
      <c r="N5679" s="20" t="n">
        <v>14.79</v>
      </c>
      <c r="O5679" s="21" t="s">
        <v>12408</v>
      </c>
    </row>
    <row r="5680" customFormat="false" ht="15" hidden="false" customHeight="true" outlineLevel="0" collapsed="false">
      <c r="A5680" s="3" t="s">
        <v>11372</v>
      </c>
      <c r="B5680" s="3" t="s">
        <v>25564</v>
      </c>
      <c r="C5680" s="3" t="s">
        <v>11371</v>
      </c>
      <c r="D5680" s="5" t="s">
        <v>25565</v>
      </c>
      <c r="E5680" s="5" t="s">
        <v>25316</v>
      </c>
      <c r="F5680" s="5" t="s">
        <v>25317</v>
      </c>
      <c r="G5680" s="5" t="s">
        <v>12253</v>
      </c>
      <c r="H5680" s="5" t="s">
        <v>12263</v>
      </c>
      <c r="I5680" s="5" t="s">
        <v>25531</v>
      </c>
      <c r="J5680" s="5" t="s">
        <v>12328</v>
      </c>
      <c r="K5680" s="3" t="s">
        <v>12017</v>
      </c>
      <c r="L5680" s="3" t="s">
        <v>12017</v>
      </c>
      <c r="M5680" s="3" t="n">
        <v>12</v>
      </c>
      <c r="N5680" s="20" t="n">
        <v>9.39</v>
      </c>
      <c r="O5680" s="21" t="s">
        <v>20463</v>
      </c>
    </row>
    <row r="5681" customFormat="false" ht="15" hidden="false" customHeight="true" outlineLevel="0" collapsed="false">
      <c r="A5681" s="3" t="s">
        <v>11374</v>
      </c>
      <c r="B5681" s="3" t="s">
        <v>25566</v>
      </c>
      <c r="C5681" s="3" t="s">
        <v>11373</v>
      </c>
      <c r="D5681" s="5" t="s">
        <v>25567</v>
      </c>
      <c r="E5681" s="5" t="s">
        <v>12457</v>
      </c>
      <c r="F5681" s="5" t="s">
        <v>12458</v>
      </c>
      <c r="G5681" s="5" t="s">
        <v>12253</v>
      </c>
      <c r="H5681" s="5" t="s">
        <v>12263</v>
      </c>
      <c r="I5681" s="5" t="s">
        <v>25528</v>
      </c>
      <c r="J5681" s="5" t="s">
        <v>12328</v>
      </c>
      <c r="K5681" s="3" t="s">
        <v>12021</v>
      </c>
      <c r="L5681" s="3" t="s">
        <v>12017</v>
      </c>
      <c r="M5681" s="3" t="n">
        <v>24</v>
      </c>
      <c r="N5681" s="20" t="n">
        <v>8.99</v>
      </c>
      <c r="O5681" s="21" t="s">
        <v>21793</v>
      </c>
    </row>
    <row r="5682" customFormat="false" ht="15" hidden="false" customHeight="true" outlineLevel="0" collapsed="false">
      <c r="A5682" s="3" t="s">
        <v>11376</v>
      </c>
      <c r="B5682" s="3" t="s">
        <v>25568</v>
      </c>
      <c r="C5682" s="3" t="s">
        <v>11375</v>
      </c>
      <c r="D5682" s="5" t="s">
        <v>25569</v>
      </c>
      <c r="E5682" s="5" t="s">
        <v>25316</v>
      </c>
      <c r="F5682" s="5" t="s">
        <v>25317</v>
      </c>
      <c r="G5682" s="5" t="s">
        <v>12253</v>
      </c>
      <c r="H5682" s="5" t="s">
        <v>12263</v>
      </c>
      <c r="I5682" s="5" t="s">
        <v>25528</v>
      </c>
      <c r="J5682" s="5" t="s">
        <v>12328</v>
      </c>
      <c r="K5682" s="3" t="s">
        <v>12017</v>
      </c>
      <c r="L5682" s="3" t="s">
        <v>12017</v>
      </c>
      <c r="M5682" s="3" t="n">
        <v>2</v>
      </c>
      <c r="N5682" s="20" t="n">
        <v>14.89</v>
      </c>
      <c r="O5682" s="21" t="s">
        <v>14407</v>
      </c>
    </row>
    <row r="5683" customFormat="false" ht="15" hidden="false" customHeight="true" outlineLevel="0" collapsed="false">
      <c r="A5683" s="3" t="s">
        <v>11378</v>
      </c>
      <c r="B5683" s="3" t="s">
        <v>25570</v>
      </c>
      <c r="C5683" s="3" t="s">
        <v>11377</v>
      </c>
      <c r="D5683" s="5" t="s">
        <v>25571</v>
      </c>
      <c r="E5683" s="5" t="s">
        <v>12457</v>
      </c>
      <c r="F5683" s="5" t="s">
        <v>12458</v>
      </c>
      <c r="G5683" s="5" t="s">
        <v>12253</v>
      </c>
      <c r="H5683" s="5" t="s">
        <v>12263</v>
      </c>
      <c r="I5683" s="5" t="s">
        <v>25531</v>
      </c>
      <c r="J5683" s="5" t="s">
        <v>12328</v>
      </c>
      <c r="K5683" s="3" t="s">
        <v>12021</v>
      </c>
      <c r="L5683" s="3" t="s">
        <v>12017</v>
      </c>
      <c r="M5683" s="3" t="n">
        <v>1</v>
      </c>
      <c r="N5683" s="20" t="n">
        <v>14.39</v>
      </c>
      <c r="O5683" s="21" t="s">
        <v>19387</v>
      </c>
    </row>
    <row r="5684" customFormat="false" ht="15" hidden="false" customHeight="true" outlineLevel="0" collapsed="false">
      <c r="A5684" s="3" t="s">
        <v>11380</v>
      </c>
      <c r="B5684" s="3" t="s">
        <v>25572</v>
      </c>
      <c r="C5684" s="3" t="s">
        <v>11379</v>
      </c>
      <c r="D5684" s="5" t="s">
        <v>25573</v>
      </c>
      <c r="E5684" s="5" t="s">
        <v>25326</v>
      </c>
      <c r="F5684" s="5" t="s">
        <v>25327</v>
      </c>
      <c r="G5684" s="5" t="s">
        <v>12253</v>
      </c>
      <c r="H5684" s="5" t="s">
        <v>12263</v>
      </c>
      <c r="I5684" s="5" t="s">
        <v>25528</v>
      </c>
      <c r="J5684" s="5" t="s">
        <v>12328</v>
      </c>
      <c r="K5684" s="3" t="s">
        <v>12017</v>
      </c>
      <c r="L5684" s="3" t="s">
        <v>12017</v>
      </c>
      <c r="M5684" s="3" t="n">
        <v>6</v>
      </c>
      <c r="N5684" s="20" t="n">
        <v>10.89</v>
      </c>
      <c r="O5684" s="21" t="s">
        <v>13272</v>
      </c>
    </row>
    <row r="5685" customFormat="false" ht="15" hidden="false" customHeight="true" outlineLevel="0" collapsed="false">
      <c r="A5685" s="3" t="s">
        <v>11382</v>
      </c>
      <c r="B5685" s="3" t="s">
        <v>25574</v>
      </c>
      <c r="C5685" s="3" t="s">
        <v>11381</v>
      </c>
      <c r="D5685" s="5" t="s">
        <v>25575</v>
      </c>
      <c r="E5685" s="5" t="s">
        <v>25316</v>
      </c>
      <c r="F5685" s="5" t="s">
        <v>25317</v>
      </c>
      <c r="G5685" s="5" t="s">
        <v>12253</v>
      </c>
      <c r="H5685" s="5" t="s">
        <v>12263</v>
      </c>
      <c r="I5685" s="5" t="s">
        <v>25528</v>
      </c>
      <c r="J5685" s="5" t="s">
        <v>12512</v>
      </c>
      <c r="K5685" s="3" t="s">
        <v>12017</v>
      </c>
      <c r="L5685" s="3" t="s">
        <v>12017</v>
      </c>
      <c r="M5685" s="3" t="n">
        <v>4</v>
      </c>
      <c r="N5685" s="20" t="n">
        <v>12.99</v>
      </c>
      <c r="O5685" s="21" t="s">
        <v>15401</v>
      </c>
    </row>
    <row r="5686" customFormat="false" ht="15" hidden="false" customHeight="true" outlineLevel="0" collapsed="false">
      <c r="A5686" s="3" t="s">
        <v>11384</v>
      </c>
      <c r="B5686" s="3" t="s">
        <v>25576</v>
      </c>
      <c r="C5686" s="3" t="s">
        <v>11383</v>
      </c>
      <c r="D5686" s="5" t="s">
        <v>25577</v>
      </c>
      <c r="E5686" s="5" t="s">
        <v>25316</v>
      </c>
      <c r="F5686" s="5" t="s">
        <v>25317</v>
      </c>
      <c r="G5686" s="5" t="s">
        <v>12253</v>
      </c>
      <c r="H5686" s="5" t="s">
        <v>12263</v>
      </c>
      <c r="I5686" s="5" t="s">
        <v>25528</v>
      </c>
      <c r="J5686" s="5" t="s">
        <v>12512</v>
      </c>
      <c r="K5686" s="3" t="s">
        <v>12017</v>
      </c>
      <c r="L5686" s="3" t="s">
        <v>12017</v>
      </c>
      <c r="M5686" s="3" t="n">
        <v>6</v>
      </c>
      <c r="N5686" s="20" t="n">
        <v>9.29</v>
      </c>
      <c r="O5686" s="21" t="s">
        <v>16571</v>
      </c>
    </row>
    <row r="5687" customFormat="false" ht="15" hidden="false" customHeight="true" outlineLevel="0" collapsed="false">
      <c r="A5687" s="3" t="s">
        <v>11386</v>
      </c>
      <c r="B5687" s="3" t="s">
        <v>25578</v>
      </c>
      <c r="C5687" s="3" t="s">
        <v>11385</v>
      </c>
      <c r="D5687" s="5" t="s">
        <v>25579</v>
      </c>
      <c r="E5687" s="5" t="s">
        <v>12457</v>
      </c>
      <c r="F5687" s="5" t="s">
        <v>12458</v>
      </c>
      <c r="G5687" s="5" t="s">
        <v>12253</v>
      </c>
      <c r="H5687" s="5" t="s">
        <v>12263</v>
      </c>
      <c r="I5687" s="5" t="s">
        <v>25528</v>
      </c>
      <c r="J5687" s="5" t="s">
        <v>12328</v>
      </c>
      <c r="K5687" s="3" t="s">
        <v>12021</v>
      </c>
      <c r="L5687" s="3" t="s">
        <v>12017</v>
      </c>
      <c r="M5687" s="3" t="n">
        <v>6</v>
      </c>
      <c r="N5687" s="20" t="n">
        <v>12.79</v>
      </c>
      <c r="O5687" s="21" t="s">
        <v>18671</v>
      </c>
    </row>
    <row r="5688" customFormat="false" ht="15" hidden="false" customHeight="true" outlineLevel="0" collapsed="false">
      <c r="A5688" s="3" t="s">
        <v>11388</v>
      </c>
      <c r="B5688" s="3" t="s">
        <v>25580</v>
      </c>
      <c r="C5688" s="3" t="s">
        <v>11387</v>
      </c>
      <c r="D5688" s="5" t="s">
        <v>25581</v>
      </c>
      <c r="E5688" s="5" t="s">
        <v>25326</v>
      </c>
      <c r="F5688" s="5" t="s">
        <v>25327</v>
      </c>
      <c r="G5688" s="5" t="s">
        <v>12253</v>
      </c>
      <c r="H5688" s="5" t="s">
        <v>12263</v>
      </c>
      <c r="I5688" s="5" t="s">
        <v>25531</v>
      </c>
      <c r="J5688" s="5" t="s">
        <v>12328</v>
      </c>
      <c r="K5688" s="3" t="s">
        <v>12017</v>
      </c>
      <c r="L5688" s="3" t="s">
        <v>12017</v>
      </c>
      <c r="M5688" s="3" t="n">
        <v>6</v>
      </c>
      <c r="N5688" s="20" t="n">
        <v>10.29</v>
      </c>
      <c r="O5688" s="21" t="s">
        <v>21119</v>
      </c>
    </row>
    <row r="5689" customFormat="false" ht="15" hidden="false" customHeight="true" outlineLevel="0" collapsed="false">
      <c r="A5689" s="3" t="s">
        <v>11390</v>
      </c>
      <c r="B5689" s="3" t="s">
        <v>25582</v>
      </c>
      <c r="C5689" s="3" t="s">
        <v>11389</v>
      </c>
      <c r="D5689" s="5" t="s">
        <v>25583</v>
      </c>
      <c r="E5689" s="5" t="s">
        <v>25326</v>
      </c>
      <c r="F5689" s="5" t="s">
        <v>25327</v>
      </c>
      <c r="G5689" s="5" t="s">
        <v>12253</v>
      </c>
      <c r="H5689" s="5" t="s">
        <v>12263</v>
      </c>
      <c r="I5689" s="5" t="s">
        <v>25531</v>
      </c>
      <c r="J5689" s="5" t="s">
        <v>12328</v>
      </c>
      <c r="K5689" s="3" t="s">
        <v>12017</v>
      </c>
      <c r="L5689" s="3" t="s">
        <v>12017</v>
      </c>
      <c r="M5689" s="3" t="n">
        <v>6</v>
      </c>
      <c r="N5689" s="20" t="n">
        <v>14.99</v>
      </c>
      <c r="O5689" s="21" t="s">
        <v>13151</v>
      </c>
    </row>
    <row r="5690" customFormat="false" ht="15" hidden="false" customHeight="true" outlineLevel="0" collapsed="false">
      <c r="A5690" s="3" t="s">
        <v>11392</v>
      </c>
      <c r="B5690" s="3" t="s">
        <v>25584</v>
      </c>
      <c r="C5690" s="3" t="s">
        <v>11391</v>
      </c>
      <c r="D5690" s="5" t="s">
        <v>25585</v>
      </c>
      <c r="E5690" s="5" t="s">
        <v>25326</v>
      </c>
      <c r="F5690" s="5" t="s">
        <v>25327</v>
      </c>
      <c r="G5690" s="5" t="s">
        <v>12253</v>
      </c>
      <c r="H5690" s="5" t="s">
        <v>12263</v>
      </c>
      <c r="I5690" s="5" t="s">
        <v>25528</v>
      </c>
      <c r="J5690" s="5" t="s">
        <v>12328</v>
      </c>
      <c r="K5690" s="3" t="s">
        <v>12017</v>
      </c>
      <c r="L5690" s="3" t="s">
        <v>12017</v>
      </c>
      <c r="M5690" s="3" t="n">
        <v>4</v>
      </c>
      <c r="N5690" s="20" t="n">
        <v>14.99</v>
      </c>
      <c r="O5690" s="21" t="s">
        <v>25586</v>
      </c>
    </row>
    <row r="5691" customFormat="false" ht="15" hidden="false" customHeight="true" outlineLevel="0" collapsed="false">
      <c r="A5691" s="3" t="s">
        <v>11394</v>
      </c>
      <c r="B5691" s="3" t="s">
        <v>25587</v>
      </c>
      <c r="C5691" s="3" t="s">
        <v>11393</v>
      </c>
      <c r="D5691" s="5" t="s">
        <v>25588</v>
      </c>
      <c r="E5691" s="5" t="s">
        <v>12457</v>
      </c>
      <c r="F5691" s="5" t="s">
        <v>12458</v>
      </c>
      <c r="G5691" s="5" t="s">
        <v>12253</v>
      </c>
      <c r="H5691" s="5" t="s">
        <v>12263</v>
      </c>
      <c r="I5691" s="5" t="s">
        <v>25528</v>
      </c>
      <c r="J5691" s="5" t="s">
        <v>12512</v>
      </c>
      <c r="K5691" s="3" t="s">
        <v>12021</v>
      </c>
      <c r="L5691" s="3" t="s">
        <v>12017</v>
      </c>
      <c r="M5691" s="3" t="n">
        <v>2</v>
      </c>
      <c r="N5691" s="20" t="n">
        <v>8.99</v>
      </c>
      <c r="O5691" s="21" t="s">
        <v>19069</v>
      </c>
    </row>
    <row r="5692" customFormat="false" ht="15" hidden="false" customHeight="true" outlineLevel="0" collapsed="false">
      <c r="A5692" s="3" t="s">
        <v>11396</v>
      </c>
      <c r="B5692" s="3" t="s">
        <v>25589</v>
      </c>
      <c r="C5692" s="3" t="s">
        <v>11395</v>
      </c>
      <c r="D5692" s="5" t="s">
        <v>25590</v>
      </c>
      <c r="E5692" s="5" t="s">
        <v>25326</v>
      </c>
      <c r="F5692" s="5" t="s">
        <v>25327</v>
      </c>
      <c r="G5692" s="5" t="s">
        <v>12253</v>
      </c>
      <c r="H5692" s="5" t="s">
        <v>12263</v>
      </c>
      <c r="I5692" s="5" t="s">
        <v>25531</v>
      </c>
      <c r="J5692" s="5" t="s">
        <v>12512</v>
      </c>
      <c r="K5692" s="3" t="s">
        <v>12017</v>
      </c>
      <c r="L5692" s="3" t="s">
        <v>12017</v>
      </c>
      <c r="M5692" s="3" t="n">
        <v>6</v>
      </c>
      <c r="N5692" s="20" t="n">
        <v>7.49</v>
      </c>
      <c r="O5692" s="21" t="s">
        <v>21088</v>
      </c>
    </row>
    <row r="5693" customFormat="false" ht="15" hidden="false" customHeight="true" outlineLevel="0" collapsed="false">
      <c r="A5693" s="3" t="s">
        <v>11398</v>
      </c>
      <c r="B5693" s="3" t="s">
        <v>25591</v>
      </c>
      <c r="C5693" s="3" t="s">
        <v>11397</v>
      </c>
      <c r="D5693" s="5" t="s">
        <v>25592</v>
      </c>
      <c r="E5693" s="5" t="s">
        <v>25316</v>
      </c>
      <c r="F5693" s="5" t="s">
        <v>25317</v>
      </c>
      <c r="G5693" s="5" t="s">
        <v>12253</v>
      </c>
      <c r="H5693" s="5" t="s">
        <v>12263</v>
      </c>
      <c r="I5693" s="5" t="s">
        <v>25531</v>
      </c>
      <c r="J5693" s="5" t="s">
        <v>12328</v>
      </c>
      <c r="K5693" s="3" t="s">
        <v>12017</v>
      </c>
      <c r="L5693" s="3" t="s">
        <v>12017</v>
      </c>
      <c r="M5693" s="3" t="n">
        <v>1</v>
      </c>
      <c r="N5693" s="20" t="n">
        <v>8.99</v>
      </c>
      <c r="O5693" s="21" t="s">
        <v>17877</v>
      </c>
    </row>
    <row r="5694" customFormat="false" ht="15" hidden="false" customHeight="true" outlineLevel="0" collapsed="false">
      <c r="A5694" s="3" t="s">
        <v>11400</v>
      </c>
      <c r="B5694" s="3" t="s">
        <v>25593</v>
      </c>
      <c r="C5694" s="3" t="s">
        <v>11399</v>
      </c>
      <c r="D5694" s="5" t="s">
        <v>25594</v>
      </c>
      <c r="E5694" s="5" t="s">
        <v>12457</v>
      </c>
      <c r="F5694" s="5" t="s">
        <v>12458</v>
      </c>
      <c r="G5694" s="5" t="s">
        <v>12253</v>
      </c>
      <c r="H5694" s="5" t="s">
        <v>12263</v>
      </c>
      <c r="I5694" s="5" t="s">
        <v>25528</v>
      </c>
      <c r="J5694" s="5" t="s">
        <v>12512</v>
      </c>
      <c r="K5694" s="3" t="s">
        <v>12021</v>
      </c>
      <c r="L5694" s="3" t="s">
        <v>12017</v>
      </c>
      <c r="M5694" s="3" t="n">
        <v>24</v>
      </c>
      <c r="N5694" s="20" t="n">
        <v>7.79</v>
      </c>
      <c r="O5694" s="21" t="s">
        <v>13128</v>
      </c>
    </row>
    <row r="5695" customFormat="false" ht="15" hidden="false" customHeight="true" outlineLevel="0" collapsed="false">
      <c r="A5695" s="3" t="s">
        <v>11402</v>
      </c>
      <c r="B5695" s="3" t="s">
        <v>25595</v>
      </c>
      <c r="C5695" s="3" t="s">
        <v>11401</v>
      </c>
      <c r="D5695" s="5" t="s">
        <v>25596</v>
      </c>
      <c r="E5695" s="5" t="s">
        <v>12457</v>
      </c>
      <c r="F5695" s="5" t="s">
        <v>12458</v>
      </c>
      <c r="G5695" s="5" t="s">
        <v>12253</v>
      </c>
      <c r="H5695" s="5" t="s">
        <v>12263</v>
      </c>
      <c r="I5695" s="5" t="s">
        <v>25531</v>
      </c>
      <c r="J5695" s="5" t="s">
        <v>12512</v>
      </c>
      <c r="K5695" s="3" t="s">
        <v>12021</v>
      </c>
      <c r="L5695" s="3" t="s">
        <v>12017</v>
      </c>
      <c r="M5695" s="3" t="n">
        <v>6</v>
      </c>
      <c r="N5695" s="20" t="n">
        <v>11.99</v>
      </c>
      <c r="O5695" s="21" t="s">
        <v>16318</v>
      </c>
    </row>
    <row r="5696" customFormat="false" ht="15" hidden="false" customHeight="true" outlineLevel="0" collapsed="false">
      <c r="A5696" s="3" t="s">
        <v>11404</v>
      </c>
      <c r="B5696" s="3" t="s">
        <v>25597</v>
      </c>
      <c r="C5696" s="3" t="s">
        <v>11403</v>
      </c>
      <c r="D5696" s="5" t="s">
        <v>25598</v>
      </c>
      <c r="E5696" s="5" t="s">
        <v>25326</v>
      </c>
      <c r="F5696" s="5" t="s">
        <v>25327</v>
      </c>
      <c r="G5696" s="5" t="s">
        <v>12253</v>
      </c>
      <c r="H5696" s="5" t="s">
        <v>12262</v>
      </c>
      <c r="I5696" s="5" t="s">
        <v>24178</v>
      </c>
      <c r="J5696" s="5" t="s">
        <v>12328</v>
      </c>
      <c r="K5696" s="3" t="s">
        <v>12017</v>
      </c>
      <c r="L5696" s="3" t="s">
        <v>12017</v>
      </c>
      <c r="M5696" s="3" t="n">
        <v>12</v>
      </c>
      <c r="N5696" s="20" t="n">
        <v>6.29</v>
      </c>
      <c r="O5696" s="21" t="s">
        <v>25599</v>
      </c>
    </row>
    <row r="5697" customFormat="false" ht="15" hidden="false" customHeight="true" outlineLevel="0" collapsed="false">
      <c r="A5697" s="3" t="s">
        <v>11406</v>
      </c>
      <c r="B5697" s="3" t="s">
        <v>25600</v>
      </c>
      <c r="C5697" s="3" t="s">
        <v>11405</v>
      </c>
      <c r="D5697" s="5" t="s">
        <v>25601</v>
      </c>
      <c r="E5697" s="5" t="s">
        <v>25326</v>
      </c>
      <c r="F5697" s="5" t="s">
        <v>25327</v>
      </c>
      <c r="G5697" s="5" t="s">
        <v>12253</v>
      </c>
      <c r="H5697" s="5" t="s">
        <v>12262</v>
      </c>
      <c r="I5697" s="5" t="s">
        <v>24178</v>
      </c>
      <c r="J5697" s="5" t="s">
        <v>12328</v>
      </c>
      <c r="K5697" s="3" t="s">
        <v>12017</v>
      </c>
      <c r="L5697" s="3" t="s">
        <v>12017</v>
      </c>
      <c r="M5697" s="3" t="n">
        <v>12</v>
      </c>
      <c r="N5697" s="20" t="n">
        <v>10.79</v>
      </c>
      <c r="O5697" s="21" t="s">
        <v>16589</v>
      </c>
    </row>
    <row r="5698" customFormat="false" ht="15" hidden="false" customHeight="true" outlineLevel="0" collapsed="false">
      <c r="A5698" s="3" t="s">
        <v>11408</v>
      </c>
      <c r="B5698" s="3" t="s">
        <v>25602</v>
      </c>
      <c r="C5698" s="3" t="s">
        <v>11407</v>
      </c>
      <c r="D5698" s="5" t="s">
        <v>25603</v>
      </c>
      <c r="E5698" s="5" t="s">
        <v>25316</v>
      </c>
      <c r="F5698" s="5" t="s">
        <v>25317</v>
      </c>
      <c r="G5698" s="5" t="s">
        <v>12253</v>
      </c>
      <c r="H5698" s="5" t="s">
        <v>12262</v>
      </c>
      <c r="I5698" s="5" t="s">
        <v>24178</v>
      </c>
      <c r="J5698" s="5" t="s">
        <v>12328</v>
      </c>
      <c r="K5698" s="3" t="s">
        <v>12017</v>
      </c>
      <c r="L5698" s="3" t="s">
        <v>12017</v>
      </c>
      <c r="M5698" s="3" t="n">
        <v>24</v>
      </c>
      <c r="N5698" s="20" t="n">
        <v>6.29</v>
      </c>
      <c r="O5698" s="21" t="s">
        <v>25007</v>
      </c>
    </row>
    <row r="5699" customFormat="false" ht="15" hidden="false" customHeight="true" outlineLevel="0" collapsed="false">
      <c r="A5699" s="3" t="s">
        <v>11410</v>
      </c>
      <c r="B5699" s="3" t="s">
        <v>25604</v>
      </c>
      <c r="C5699" s="3" t="s">
        <v>11409</v>
      </c>
      <c r="D5699" s="5" t="s">
        <v>25605</v>
      </c>
      <c r="E5699" s="5" t="s">
        <v>25316</v>
      </c>
      <c r="F5699" s="5" t="s">
        <v>25317</v>
      </c>
      <c r="G5699" s="5" t="s">
        <v>12253</v>
      </c>
      <c r="H5699" s="5" t="s">
        <v>12262</v>
      </c>
      <c r="I5699" s="5" t="s">
        <v>24178</v>
      </c>
      <c r="J5699" s="5" t="s">
        <v>12328</v>
      </c>
      <c r="K5699" s="3" t="s">
        <v>12017</v>
      </c>
      <c r="L5699" s="3" t="s">
        <v>12017</v>
      </c>
      <c r="M5699" s="3" t="n">
        <v>12</v>
      </c>
      <c r="N5699" s="20" t="n">
        <v>6.79</v>
      </c>
      <c r="O5699" s="21" t="s">
        <v>12105</v>
      </c>
    </row>
    <row r="5700" customFormat="false" ht="15" hidden="false" customHeight="true" outlineLevel="0" collapsed="false">
      <c r="A5700" s="3" t="s">
        <v>11412</v>
      </c>
      <c r="B5700" s="3" t="s">
        <v>25606</v>
      </c>
      <c r="C5700" s="3" t="s">
        <v>11411</v>
      </c>
      <c r="D5700" s="5" t="s">
        <v>25607</v>
      </c>
      <c r="E5700" s="5" t="s">
        <v>12457</v>
      </c>
      <c r="F5700" s="5" t="s">
        <v>12458</v>
      </c>
      <c r="G5700" s="5" t="s">
        <v>12253</v>
      </c>
      <c r="H5700" s="5" t="s">
        <v>12262</v>
      </c>
      <c r="I5700" s="5" t="s">
        <v>24178</v>
      </c>
      <c r="J5700" s="5" t="s">
        <v>12328</v>
      </c>
      <c r="K5700" s="3" t="s">
        <v>12021</v>
      </c>
      <c r="L5700" s="3" t="s">
        <v>12017</v>
      </c>
      <c r="M5700" s="3" t="n">
        <v>6</v>
      </c>
      <c r="N5700" s="20" t="n">
        <v>6.49</v>
      </c>
      <c r="O5700" s="21" t="s">
        <v>13704</v>
      </c>
    </row>
    <row r="5701" customFormat="false" ht="15" hidden="false" customHeight="true" outlineLevel="0" collapsed="false">
      <c r="A5701" s="3" t="s">
        <v>11414</v>
      </c>
      <c r="B5701" s="3" t="s">
        <v>25608</v>
      </c>
      <c r="C5701" s="3" t="s">
        <v>11413</v>
      </c>
      <c r="D5701" s="5" t="s">
        <v>25609</v>
      </c>
      <c r="E5701" s="5" t="s">
        <v>25326</v>
      </c>
      <c r="F5701" s="5" t="s">
        <v>25327</v>
      </c>
      <c r="G5701" s="5" t="s">
        <v>12253</v>
      </c>
      <c r="H5701" s="5" t="s">
        <v>12262</v>
      </c>
      <c r="I5701" s="5" t="s">
        <v>24178</v>
      </c>
      <c r="J5701" s="5" t="s">
        <v>12328</v>
      </c>
      <c r="K5701" s="3" t="s">
        <v>12017</v>
      </c>
      <c r="L5701" s="3" t="s">
        <v>12017</v>
      </c>
      <c r="M5701" s="3" t="n">
        <v>12</v>
      </c>
      <c r="N5701" s="20" t="n">
        <v>9.49</v>
      </c>
      <c r="O5701" s="21" t="s">
        <v>18572</v>
      </c>
    </row>
    <row r="5702" customFormat="false" ht="15" hidden="false" customHeight="true" outlineLevel="0" collapsed="false">
      <c r="A5702" s="3" t="s">
        <v>11416</v>
      </c>
      <c r="B5702" s="3" t="s">
        <v>25610</v>
      </c>
      <c r="C5702" s="3" t="s">
        <v>11415</v>
      </c>
      <c r="D5702" s="5" t="s">
        <v>25611</v>
      </c>
      <c r="E5702" s="5" t="s">
        <v>12457</v>
      </c>
      <c r="F5702" s="5" t="s">
        <v>12458</v>
      </c>
      <c r="G5702" s="5" t="s">
        <v>12253</v>
      </c>
      <c r="H5702" s="5" t="s">
        <v>12262</v>
      </c>
      <c r="I5702" s="5" t="s">
        <v>24178</v>
      </c>
      <c r="J5702" s="5" t="s">
        <v>12328</v>
      </c>
      <c r="K5702" s="3" t="s">
        <v>12021</v>
      </c>
      <c r="L5702" s="3" t="s">
        <v>12017</v>
      </c>
      <c r="M5702" s="3" t="n">
        <v>6</v>
      </c>
      <c r="N5702" s="20" t="n">
        <v>6.99</v>
      </c>
      <c r="O5702" s="21" t="s">
        <v>20572</v>
      </c>
    </row>
    <row r="5703" customFormat="false" ht="15" hidden="false" customHeight="true" outlineLevel="0" collapsed="false">
      <c r="A5703" s="3" t="s">
        <v>11418</v>
      </c>
      <c r="B5703" s="3" t="s">
        <v>25612</v>
      </c>
      <c r="C5703" s="3" t="s">
        <v>11417</v>
      </c>
      <c r="D5703" s="5" t="s">
        <v>25613</v>
      </c>
      <c r="E5703" s="5" t="s">
        <v>12457</v>
      </c>
      <c r="F5703" s="5" t="s">
        <v>12458</v>
      </c>
      <c r="G5703" s="5" t="s">
        <v>12253</v>
      </c>
      <c r="H5703" s="5" t="s">
        <v>12262</v>
      </c>
      <c r="I5703" s="5" t="s">
        <v>24178</v>
      </c>
      <c r="J5703" s="5" t="s">
        <v>12328</v>
      </c>
      <c r="K5703" s="3" t="s">
        <v>12021</v>
      </c>
      <c r="L5703" s="3" t="s">
        <v>12017</v>
      </c>
      <c r="M5703" s="3" t="n">
        <v>24</v>
      </c>
      <c r="N5703" s="20" t="n">
        <v>11.79</v>
      </c>
      <c r="O5703" s="21" t="s">
        <v>20572</v>
      </c>
    </row>
    <row r="5704" customFormat="false" ht="15" hidden="false" customHeight="true" outlineLevel="0" collapsed="false">
      <c r="A5704" s="3" t="s">
        <v>11420</v>
      </c>
      <c r="B5704" s="3" t="s">
        <v>25614</v>
      </c>
      <c r="C5704" s="3" t="s">
        <v>11419</v>
      </c>
      <c r="D5704" s="5" t="s">
        <v>25615</v>
      </c>
      <c r="E5704" s="5" t="s">
        <v>25316</v>
      </c>
      <c r="F5704" s="5" t="s">
        <v>25317</v>
      </c>
      <c r="G5704" s="5" t="s">
        <v>12253</v>
      </c>
      <c r="H5704" s="5" t="s">
        <v>12262</v>
      </c>
      <c r="I5704" s="5" t="s">
        <v>24178</v>
      </c>
      <c r="J5704" s="5" t="s">
        <v>12328</v>
      </c>
      <c r="K5704" s="3" t="s">
        <v>12017</v>
      </c>
      <c r="L5704" s="3" t="s">
        <v>12017</v>
      </c>
      <c r="M5704" s="3" t="n">
        <v>4</v>
      </c>
      <c r="N5704" s="20" t="n">
        <v>6.39</v>
      </c>
      <c r="O5704" s="21" t="s">
        <v>25616</v>
      </c>
    </row>
    <row r="5705" customFormat="false" ht="15" hidden="false" customHeight="true" outlineLevel="0" collapsed="false">
      <c r="A5705" s="3" t="s">
        <v>11422</v>
      </c>
      <c r="B5705" s="3" t="s">
        <v>25617</v>
      </c>
      <c r="C5705" s="3" t="s">
        <v>11421</v>
      </c>
      <c r="D5705" s="5" t="s">
        <v>25618</v>
      </c>
      <c r="E5705" s="5" t="s">
        <v>25326</v>
      </c>
      <c r="F5705" s="5" t="s">
        <v>25327</v>
      </c>
      <c r="G5705" s="5" t="s">
        <v>12253</v>
      </c>
      <c r="H5705" s="5" t="s">
        <v>12262</v>
      </c>
      <c r="I5705" s="5" t="s">
        <v>24178</v>
      </c>
      <c r="J5705" s="5" t="s">
        <v>12328</v>
      </c>
      <c r="K5705" s="3" t="s">
        <v>12017</v>
      </c>
      <c r="L5705" s="3" t="s">
        <v>12017</v>
      </c>
      <c r="M5705" s="3" t="n">
        <v>1</v>
      </c>
      <c r="N5705" s="20" t="n">
        <v>6.29</v>
      </c>
      <c r="O5705" s="21" t="s">
        <v>15821</v>
      </c>
    </row>
    <row r="5706" customFormat="false" ht="15" hidden="false" customHeight="true" outlineLevel="0" collapsed="false">
      <c r="A5706" s="3" t="s">
        <v>11424</v>
      </c>
      <c r="B5706" s="3" t="s">
        <v>25619</v>
      </c>
      <c r="C5706" s="3" t="s">
        <v>11423</v>
      </c>
      <c r="D5706" s="5" t="s">
        <v>25620</v>
      </c>
      <c r="E5706" s="5" t="s">
        <v>12457</v>
      </c>
      <c r="F5706" s="5" t="s">
        <v>12458</v>
      </c>
      <c r="G5706" s="5" t="s">
        <v>12253</v>
      </c>
      <c r="H5706" s="5" t="s">
        <v>12262</v>
      </c>
      <c r="I5706" s="5" t="s">
        <v>24178</v>
      </c>
      <c r="J5706" s="5" t="s">
        <v>12328</v>
      </c>
      <c r="K5706" s="3" t="s">
        <v>12021</v>
      </c>
      <c r="L5706" s="3" t="s">
        <v>12017</v>
      </c>
      <c r="M5706" s="3" t="n">
        <v>4</v>
      </c>
      <c r="N5706" s="20" t="n">
        <v>11.89</v>
      </c>
      <c r="O5706" s="21" t="s">
        <v>12111</v>
      </c>
    </row>
    <row r="5707" customFormat="false" ht="15" hidden="false" customHeight="true" outlineLevel="0" collapsed="false">
      <c r="A5707" s="3" t="s">
        <v>11426</v>
      </c>
      <c r="B5707" s="3" t="s">
        <v>25621</v>
      </c>
      <c r="C5707" s="3" t="s">
        <v>11425</v>
      </c>
      <c r="D5707" s="5" t="s">
        <v>25622</v>
      </c>
      <c r="E5707" s="5" t="s">
        <v>25316</v>
      </c>
      <c r="F5707" s="5" t="s">
        <v>25317</v>
      </c>
      <c r="G5707" s="5" t="s">
        <v>12253</v>
      </c>
      <c r="H5707" s="5" t="s">
        <v>12262</v>
      </c>
      <c r="I5707" s="5" t="s">
        <v>24178</v>
      </c>
      <c r="J5707" s="5" t="s">
        <v>12328</v>
      </c>
      <c r="K5707" s="3" t="s">
        <v>12017</v>
      </c>
      <c r="L5707" s="3" t="s">
        <v>12017</v>
      </c>
      <c r="M5707" s="3" t="n">
        <v>8</v>
      </c>
      <c r="N5707" s="20" t="n">
        <v>7.29</v>
      </c>
      <c r="O5707" s="21" t="s">
        <v>16514</v>
      </c>
    </row>
    <row r="5708" customFormat="false" ht="15" hidden="false" customHeight="true" outlineLevel="0" collapsed="false">
      <c r="A5708" s="3" t="s">
        <v>11428</v>
      </c>
      <c r="B5708" s="3" t="s">
        <v>25623</v>
      </c>
      <c r="C5708" s="3" t="s">
        <v>11427</v>
      </c>
      <c r="D5708" s="5" t="s">
        <v>25601</v>
      </c>
      <c r="E5708" s="5" t="s">
        <v>25326</v>
      </c>
      <c r="F5708" s="5" t="s">
        <v>25327</v>
      </c>
      <c r="G5708" s="5" t="s">
        <v>12253</v>
      </c>
      <c r="H5708" s="5" t="s">
        <v>12262</v>
      </c>
      <c r="I5708" s="5" t="s">
        <v>24178</v>
      </c>
      <c r="J5708" s="5" t="s">
        <v>12328</v>
      </c>
      <c r="K5708" s="3" t="s">
        <v>12017</v>
      </c>
      <c r="L5708" s="3" t="s">
        <v>12017</v>
      </c>
      <c r="M5708" s="3" t="n">
        <v>8</v>
      </c>
      <c r="N5708" s="20" t="n">
        <v>9.79</v>
      </c>
      <c r="O5708" s="21" t="s">
        <v>19043</v>
      </c>
    </row>
    <row r="5709" customFormat="false" ht="15" hidden="false" customHeight="true" outlineLevel="0" collapsed="false">
      <c r="A5709" s="3" t="s">
        <v>11430</v>
      </c>
      <c r="B5709" s="3" t="s">
        <v>25624</v>
      </c>
      <c r="C5709" s="3" t="s">
        <v>11429</v>
      </c>
      <c r="D5709" s="5" t="s">
        <v>25620</v>
      </c>
      <c r="E5709" s="5" t="s">
        <v>12457</v>
      </c>
      <c r="F5709" s="5" t="s">
        <v>12458</v>
      </c>
      <c r="G5709" s="5" t="s">
        <v>12253</v>
      </c>
      <c r="H5709" s="5" t="s">
        <v>12262</v>
      </c>
      <c r="I5709" s="5" t="s">
        <v>24178</v>
      </c>
      <c r="J5709" s="5" t="s">
        <v>12328</v>
      </c>
      <c r="K5709" s="3" t="s">
        <v>12021</v>
      </c>
      <c r="L5709" s="3" t="s">
        <v>12017</v>
      </c>
      <c r="M5709" s="3" t="n">
        <v>12</v>
      </c>
      <c r="N5709" s="20" t="n">
        <v>8.89</v>
      </c>
      <c r="O5709" s="21" t="s">
        <v>12516</v>
      </c>
    </row>
    <row r="5710" customFormat="false" ht="15" hidden="false" customHeight="true" outlineLevel="0" collapsed="false">
      <c r="A5710" s="3" t="s">
        <v>11432</v>
      </c>
      <c r="B5710" s="3" t="s">
        <v>25625</v>
      </c>
      <c r="C5710" s="3" t="s">
        <v>11431</v>
      </c>
      <c r="D5710" s="5" t="s">
        <v>25622</v>
      </c>
      <c r="E5710" s="5" t="s">
        <v>25316</v>
      </c>
      <c r="F5710" s="5" t="s">
        <v>25317</v>
      </c>
      <c r="G5710" s="5" t="s">
        <v>12253</v>
      </c>
      <c r="H5710" s="5" t="s">
        <v>12262</v>
      </c>
      <c r="I5710" s="5" t="s">
        <v>24178</v>
      </c>
      <c r="J5710" s="5" t="s">
        <v>12328</v>
      </c>
      <c r="K5710" s="3" t="s">
        <v>12017</v>
      </c>
      <c r="L5710" s="3" t="s">
        <v>12017</v>
      </c>
      <c r="M5710" s="3" t="n">
        <v>4</v>
      </c>
      <c r="N5710" s="20" t="n">
        <v>7.79</v>
      </c>
      <c r="O5710" s="21" t="s">
        <v>24471</v>
      </c>
    </row>
    <row r="5711" customFormat="false" ht="15" hidden="false" customHeight="true" outlineLevel="0" collapsed="false">
      <c r="A5711" s="3" t="s">
        <v>11434</v>
      </c>
      <c r="B5711" s="3" t="s">
        <v>25626</v>
      </c>
      <c r="C5711" s="3" t="s">
        <v>11433</v>
      </c>
      <c r="D5711" s="5" t="s">
        <v>25622</v>
      </c>
      <c r="E5711" s="5" t="s">
        <v>25316</v>
      </c>
      <c r="F5711" s="5" t="s">
        <v>25317</v>
      </c>
      <c r="G5711" s="5" t="s">
        <v>12253</v>
      </c>
      <c r="H5711" s="5" t="s">
        <v>12262</v>
      </c>
      <c r="I5711" s="5" t="s">
        <v>24178</v>
      </c>
      <c r="J5711" s="5" t="s">
        <v>12328</v>
      </c>
      <c r="K5711" s="3" t="s">
        <v>12017</v>
      </c>
      <c r="L5711" s="3" t="s">
        <v>12017</v>
      </c>
      <c r="M5711" s="3" t="n">
        <v>1</v>
      </c>
      <c r="N5711" s="20" t="n">
        <v>8.99</v>
      </c>
      <c r="O5711" s="21" t="s">
        <v>17972</v>
      </c>
    </row>
    <row r="5712" customFormat="false" ht="15" hidden="false" customHeight="true" outlineLevel="0" collapsed="false">
      <c r="A5712" s="3" t="s">
        <v>11436</v>
      </c>
      <c r="B5712" s="3" t="s">
        <v>25627</v>
      </c>
      <c r="C5712" s="3" t="s">
        <v>11435</v>
      </c>
      <c r="D5712" s="5" t="s">
        <v>25601</v>
      </c>
      <c r="E5712" s="5" t="s">
        <v>25326</v>
      </c>
      <c r="F5712" s="5" t="s">
        <v>25327</v>
      </c>
      <c r="G5712" s="5" t="s">
        <v>12253</v>
      </c>
      <c r="H5712" s="5" t="s">
        <v>12262</v>
      </c>
      <c r="I5712" s="5" t="s">
        <v>24178</v>
      </c>
      <c r="J5712" s="5" t="s">
        <v>12328</v>
      </c>
      <c r="K5712" s="3" t="s">
        <v>12017</v>
      </c>
      <c r="L5712" s="3" t="s">
        <v>12017</v>
      </c>
      <c r="M5712" s="3" t="n">
        <v>4</v>
      </c>
      <c r="N5712" s="20" t="n">
        <v>11.39</v>
      </c>
      <c r="O5712" s="21" t="s">
        <v>25628</v>
      </c>
    </row>
    <row r="5713" customFormat="false" ht="15" hidden="false" customHeight="true" outlineLevel="0" collapsed="false">
      <c r="A5713" s="3" t="s">
        <v>11438</v>
      </c>
      <c r="B5713" s="3" t="s">
        <v>25629</v>
      </c>
      <c r="C5713" s="3" t="s">
        <v>11437</v>
      </c>
      <c r="D5713" s="5" t="s">
        <v>25618</v>
      </c>
      <c r="E5713" s="5" t="s">
        <v>25326</v>
      </c>
      <c r="F5713" s="5" t="s">
        <v>25327</v>
      </c>
      <c r="G5713" s="5" t="s">
        <v>12253</v>
      </c>
      <c r="H5713" s="5" t="s">
        <v>12262</v>
      </c>
      <c r="I5713" s="5" t="s">
        <v>24178</v>
      </c>
      <c r="J5713" s="5" t="s">
        <v>12328</v>
      </c>
      <c r="K5713" s="3" t="s">
        <v>12017</v>
      </c>
      <c r="L5713" s="3" t="s">
        <v>12017</v>
      </c>
      <c r="M5713" s="3" t="n">
        <v>1</v>
      </c>
      <c r="N5713" s="20" t="n">
        <v>6.29</v>
      </c>
      <c r="O5713" s="21" t="s">
        <v>13643</v>
      </c>
    </row>
    <row r="5714" customFormat="false" ht="15" hidden="false" customHeight="true" outlineLevel="0" collapsed="false">
      <c r="A5714" s="3" t="s">
        <v>11440</v>
      </c>
      <c r="B5714" s="3" t="s">
        <v>25630</v>
      </c>
      <c r="C5714" s="3" t="s">
        <v>11439</v>
      </c>
      <c r="D5714" s="5" t="s">
        <v>25622</v>
      </c>
      <c r="E5714" s="5" t="s">
        <v>25316</v>
      </c>
      <c r="F5714" s="5" t="s">
        <v>25317</v>
      </c>
      <c r="G5714" s="5" t="s">
        <v>12253</v>
      </c>
      <c r="H5714" s="5" t="s">
        <v>12262</v>
      </c>
      <c r="I5714" s="5" t="s">
        <v>24178</v>
      </c>
      <c r="J5714" s="5" t="s">
        <v>12512</v>
      </c>
      <c r="K5714" s="3" t="s">
        <v>12017</v>
      </c>
      <c r="L5714" s="3" t="s">
        <v>12017</v>
      </c>
      <c r="M5714" s="3" t="n">
        <v>4</v>
      </c>
      <c r="N5714" s="20" t="n">
        <v>7.49</v>
      </c>
      <c r="O5714" s="21" t="s">
        <v>18083</v>
      </c>
    </row>
    <row r="5715" customFormat="false" ht="15" hidden="false" customHeight="true" outlineLevel="0" collapsed="false">
      <c r="A5715" s="3" t="s">
        <v>11442</v>
      </c>
      <c r="B5715" s="3" t="s">
        <v>25631</v>
      </c>
      <c r="C5715" s="3" t="s">
        <v>11441</v>
      </c>
      <c r="D5715" s="5" t="s">
        <v>25607</v>
      </c>
      <c r="E5715" s="5" t="s">
        <v>12457</v>
      </c>
      <c r="F5715" s="5" t="s">
        <v>12458</v>
      </c>
      <c r="G5715" s="5" t="s">
        <v>12253</v>
      </c>
      <c r="H5715" s="5" t="s">
        <v>12262</v>
      </c>
      <c r="I5715" s="5" t="s">
        <v>24178</v>
      </c>
      <c r="J5715" s="5" t="s">
        <v>12328</v>
      </c>
      <c r="K5715" s="3" t="s">
        <v>12021</v>
      </c>
      <c r="L5715" s="3" t="s">
        <v>12017</v>
      </c>
      <c r="M5715" s="3" t="n">
        <v>24</v>
      </c>
      <c r="N5715" s="20" t="n">
        <v>9.39</v>
      </c>
      <c r="O5715" s="21" t="s">
        <v>12890</v>
      </c>
    </row>
    <row r="5716" customFormat="false" ht="15" hidden="false" customHeight="true" outlineLevel="0" collapsed="false">
      <c r="A5716" s="3" t="s">
        <v>11444</v>
      </c>
      <c r="B5716" s="3" t="s">
        <v>25632</v>
      </c>
      <c r="C5716" s="3" t="s">
        <v>11443</v>
      </c>
      <c r="D5716" s="5" t="s">
        <v>25613</v>
      </c>
      <c r="E5716" s="5" t="s">
        <v>12457</v>
      </c>
      <c r="F5716" s="5" t="s">
        <v>12458</v>
      </c>
      <c r="G5716" s="5" t="s">
        <v>12253</v>
      </c>
      <c r="H5716" s="5" t="s">
        <v>12262</v>
      </c>
      <c r="I5716" s="5" t="s">
        <v>24178</v>
      </c>
      <c r="J5716" s="5" t="s">
        <v>12328</v>
      </c>
      <c r="K5716" s="3" t="s">
        <v>12021</v>
      </c>
      <c r="L5716" s="3" t="s">
        <v>12017</v>
      </c>
      <c r="M5716" s="3" t="n">
        <v>1</v>
      </c>
      <c r="N5716" s="20" t="n">
        <v>8.89</v>
      </c>
      <c r="O5716" s="21" t="s">
        <v>16584</v>
      </c>
    </row>
    <row r="5717" customFormat="false" ht="15" hidden="false" customHeight="true" outlineLevel="0" collapsed="false">
      <c r="A5717" s="3" t="s">
        <v>11446</v>
      </c>
      <c r="B5717" s="3" t="s">
        <v>25633</v>
      </c>
      <c r="C5717" s="3" t="s">
        <v>11445</v>
      </c>
      <c r="D5717" s="5" t="s">
        <v>25618</v>
      </c>
      <c r="E5717" s="5" t="s">
        <v>25326</v>
      </c>
      <c r="F5717" s="5" t="s">
        <v>25327</v>
      </c>
      <c r="G5717" s="5" t="s">
        <v>12253</v>
      </c>
      <c r="H5717" s="5" t="s">
        <v>12262</v>
      </c>
      <c r="I5717" s="5" t="s">
        <v>24178</v>
      </c>
      <c r="J5717" s="5" t="s">
        <v>12328</v>
      </c>
      <c r="K5717" s="3" t="s">
        <v>12017</v>
      </c>
      <c r="L5717" s="3" t="s">
        <v>12017</v>
      </c>
      <c r="M5717" s="3" t="n">
        <v>24</v>
      </c>
      <c r="N5717" s="20" t="n">
        <v>10.99</v>
      </c>
      <c r="O5717" s="21" t="s">
        <v>15189</v>
      </c>
    </row>
    <row r="5718" customFormat="false" ht="15" hidden="false" customHeight="true" outlineLevel="0" collapsed="false">
      <c r="A5718" s="3" t="s">
        <v>11448</v>
      </c>
      <c r="B5718" s="3" t="s">
        <v>25634</v>
      </c>
      <c r="C5718" s="3" t="s">
        <v>11447</v>
      </c>
      <c r="D5718" s="5" t="s">
        <v>25609</v>
      </c>
      <c r="E5718" s="5" t="s">
        <v>25326</v>
      </c>
      <c r="F5718" s="5" t="s">
        <v>25327</v>
      </c>
      <c r="G5718" s="5" t="s">
        <v>12253</v>
      </c>
      <c r="H5718" s="5" t="s">
        <v>12262</v>
      </c>
      <c r="I5718" s="5" t="s">
        <v>24178</v>
      </c>
      <c r="J5718" s="5" t="s">
        <v>12328</v>
      </c>
      <c r="K5718" s="3" t="s">
        <v>12017</v>
      </c>
      <c r="L5718" s="3" t="s">
        <v>12017</v>
      </c>
      <c r="M5718" s="3" t="n">
        <v>12</v>
      </c>
      <c r="N5718" s="20" t="n">
        <v>6.29</v>
      </c>
      <c r="O5718" s="21" t="s">
        <v>20032</v>
      </c>
    </row>
    <row r="5719" customFormat="false" ht="15" hidden="false" customHeight="true" outlineLevel="0" collapsed="false">
      <c r="A5719" s="3" t="s">
        <v>11450</v>
      </c>
      <c r="B5719" s="3" t="s">
        <v>25635</v>
      </c>
      <c r="C5719" s="3" t="s">
        <v>11449</v>
      </c>
      <c r="D5719" s="5" t="s">
        <v>25603</v>
      </c>
      <c r="E5719" s="5" t="s">
        <v>25316</v>
      </c>
      <c r="F5719" s="5" t="s">
        <v>25317</v>
      </c>
      <c r="G5719" s="5" t="s">
        <v>12253</v>
      </c>
      <c r="H5719" s="5" t="s">
        <v>12262</v>
      </c>
      <c r="I5719" s="5" t="s">
        <v>24178</v>
      </c>
      <c r="J5719" s="5" t="s">
        <v>12328</v>
      </c>
      <c r="K5719" s="3" t="s">
        <v>12017</v>
      </c>
      <c r="L5719" s="3" t="s">
        <v>12017</v>
      </c>
      <c r="M5719" s="3" t="n">
        <v>2</v>
      </c>
      <c r="N5719" s="20" t="n">
        <v>8.39</v>
      </c>
      <c r="O5719" s="21" t="s">
        <v>21555</v>
      </c>
    </row>
    <row r="5720" customFormat="false" ht="15" hidden="false" customHeight="true" outlineLevel="0" collapsed="false">
      <c r="A5720" s="3" t="s">
        <v>11452</v>
      </c>
      <c r="B5720" s="3" t="s">
        <v>25636</v>
      </c>
      <c r="C5720" s="3" t="s">
        <v>11451</v>
      </c>
      <c r="D5720" s="5" t="s">
        <v>25607</v>
      </c>
      <c r="E5720" s="5" t="s">
        <v>12457</v>
      </c>
      <c r="F5720" s="5" t="s">
        <v>12458</v>
      </c>
      <c r="G5720" s="5" t="s">
        <v>12253</v>
      </c>
      <c r="H5720" s="5" t="s">
        <v>12262</v>
      </c>
      <c r="I5720" s="5" t="s">
        <v>24178</v>
      </c>
      <c r="J5720" s="5" t="s">
        <v>12328</v>
      </c>
      <c r="K5720" s="3" t="s">
        <v>12021</v>
      </c>
      <c r="L5720" s="3" t="s">
        <v>12017</v>
      </c>
      <c r="M5720" s="3" t="n">
        <v>1</v>
      </c>
      <c r="N5720" s="20" t="n">
        <v>10.39</v>
      </c>
      <c r="O5720" s="21" t="s">
        <v>14321</v>
      </c>
    </row>
    <row r="5721" customFormat="false" ht="15" hidden="false" customHeight="true" outlineLevel="0" collapsed="false">
      <c r="A5721" s="3" t="s">
        <v>11454</v>
      </c>
      <c r="B5721" s="3" t="s">
        <v>25637</v>
      </c>
      <c r="C5721" s="3" t="s">
        <v>11453</v>
      </c>
      <c r="D5721" s="5" t="s">
        <v>25601</v>
      </c>
      <c r="E5721" s="5" t="s">
        <v>25326</v>
      </c>
      <c r="F5721" s="5" t="s">
        <v>25327</v>
      </c>
      <c r="G5721" s="5" t="s">
        <v>12253</v>
      </c>
      <c r="H5721" s="5" t="s">
        <v>12262</v>
      </c>
      <c r="I5721" s="5" t="s">
        <v>24178</v>
      </c>
      <c r="J5721" s="5" t="s">
        <v>12328</v>
      </c>
      <c r="K5721" s="3" t="s">
        <v>12017</v>
      </c>
      <c r="L5721" s="3" t="s">
        <v>12017</v>
      </c>
      <c r="M5721" s="3" t="n">
        <v>24</v>
      </c>
      <c r="N5721" s="20" t="n">
        <v>10.49</v>
      </c>
      <c r="O5721" s="21" t="s">
        <v>12525</v>
      </c>
    </row>
    <row r="5722" customFormat="false" ht="15" hidden="false" customHeight="true" outlineLevel="0" collapsed="false">
      <c r="A5722" s="3" t="s">
        <v>11456</v>
      </c>
      <c r="B5722" s="3" t="s">
        <v>25638</v>
      </c>
      <c r="C5722" s="3" t="s">
        <v>11455</v>
      </c>
      <c r="D5722" s="5" t="s">
        <v>25615</v>
      </c>
      <c r="E5722" s="5" t="s">
        <v>25316</v>
      </c>
      <c r="F5722" s="5" t="s">
        <v>25317</v>
      </c>
      <c r="G5722" s="5" t="s">
        <v>12253</v>
      </c>
      <c r="H5722" s="5" t="s">
        <v>12262</v>
      </c>
      <c r="I5722" s="5" t="s">
        <v>24178</v>
      </c>
      <c r="J5722" s="5" t="s">
        <v>12328</v>
      </c>
      <c r="K5722" s="3" t="s">
        <v>12017</v>
      </c>
      <c r="L5722" s="3" t="s">
        <v>12017</v>
      </c>
      <c r="M5722" s="3" t="n">
        <v>4</v>
      </c>
      <c r="N5722" s="20" t="n">
        <v>11.79</v>
      </c>
      <c r="O5722" s="21" t="s">
        <v>17459</v>
      </c>
    </row>
    <row r="5723" customFormat="false" ht="15" hidden="false" customHeight="true" outlineLevel="0" collapsed="false">
      <c r="A5723" s="3" t="s">
        <v>11458</v>
      </c>
      <c r="B5723" s="3" t="s">
        <v>25639</v>
      </c>
      <c r="C5723" s="3" t="s">
        <v>11457</v>
      </c>
      <c r="D5723" s="5" t="s">
        <v>25611</v>
      </c>
      <c r="E5723" s="5" t="s">
        <v>12457</v>
      </c>
      <c r="F5723" s="5" t="s">
        <v>12458</v>
      </c>
      <c r="G5723" s="5" t="s">
        <v>12253</v>
      </c>
      <c r="H5723" s="5" t="s">
        <v>12262</v>
      </c>
      <c r="I5723" s="5" t="s">
        <v>24178</v>
      </c>
      <c r="J5723" s="5" t="s">
        <v>12512</v>
      </c>
      <c r="K5723" s="3" t="s">
        <v>12021</v>
      </c>
      <c r="L5723" s="3" t="s">
        <v>12017</v>
      </c>
      <c r="M5723" s="3" t="n">
        <v>4</v>
      </c>
      <c r="N5723" s="20" t="n">
        <v>8.49</v>
      </c>
      <c r="O5723" s="21" t="s">
        <v>15582</v>
      </c>
    </row>
    <row r="5724" customFormat="false" ht="15" hidden="false" customHeight="true" outlineLevel="0" collapsed="false">
      <c r="A5724" s="3" t="s">
        <v>11460</v>
      </c>
      <c r="B5724" s="3" t="s">
        <v>25640</v>
      </c>
      <c r="C5724" s="3" t="s">
        <v>11459</v>
      </c>
      <c r="D5724" s="5" t="s">
        <v>25603</v>
      </c>
      <c r="E5724" s="5" t="s">
        <v>25316</v>
      </c>
      <c r="F5724" s="5" t="s">
        <v>25317</v>
      </c>
      <c r="G5724" s="5" t="s">
        <v>12253</v>
      </c>
      <c r="H5724" s="5" t="s">
        <v>12262</v>
      </c>
      <c r="I5724" s="5" t="s">
        <v>24178</v>
      </c>
      <c r="J5724" s="5" t="s">
        <v>12328</v>
      </c>
      <c r="K5724" s="3" t="s">
        <v>12017</v>
      </c>
      <c r="L5724" s="3" t="s">
        <v>12017</v>
      </c>
      <c r="M5724" s="3" t="n">
        <v>1</v>
      </c>
      <c r="N5724" s="20" t="n">
        <v>9.99</v>
      </c>
      <c r="O5724" s="21" t="s">
        <v>15707</v>
      </c>
    </row>
    <row r="5725" customFormat="false" ht="15" hidden="false" customHeight="true" outlineLevel="0" collapsed="false">
      <c r="A5725" s="3" t="s">
        <v>11462</v>
      </c>
      <c r="B5725" s="3" t="s">
        <v>25641</v>
      </c>
      <c r="C5725" s="3" t="s">
        <v>11461</v>
      </c>
      <c r="D5725" s="5" t="s">
        <v>25622</v>
      </c>
      <c r="E5725" s="5" t="s">
        <v>25316</v>
      </c>
      <c r="F5725" s="5" t="s">
        <v>25317</v>
      </c>
      <c r="G5725" s="5" t="s">
        <v>12253</v>
      </c>
      <c r="H5725" s="5" t="s">
        <v>12262</v>
      </c>
      <c r="I5725" s="5" t="s">
        <v>24178</v>
      </c>
      <c r="J5725" s="5" t="s">
        <v>12328</v>
      </c>
      <c r="K5725" s="3" t="s">
        <v>12017</v>
      </c>
      <c r="L5725" s="3" t="s">
        <v>12017</v>
      </c>
      <c r="M5725" s="3" t="n">
        <v>24</v>
      </c>
      <c r="N5725" s="20" t="n">
        <v>7.29</v>
      </c>
      <c r="O5725" s="21" t="s">
        <v>22526</v>
      </c>
    </row>
    <row r="5726" customFormat="false" ht="15" hidden="false" customHeight="true" outlineLevel="0" collapsed="false">
      <c r="A5726" s="3" t="s">
        <v>11464</v>
      </c>
      <c r="B5726" s="3" t="s">
        <v>25642</v>
      </c>
      <c r="C5726" s="3" t="s">
        <v>11463</v>
      </c>
      <c r="D5726" s="5" t="s">
        <v>25611</v>
      </c>
      <c r="E5726" s="5" t="s">
        <v>12457</v>
      </c>
      <c r="F5726" s="5" t="s">
        <v>12458</v>
      </c>
      <c r="G5726" s="5" t="s">
        <v>12253</v>
      </c>
      <c r="H5726" s="5" t="s">
        <v>12262</v>
      </c>
      <c r="I5726" s="5" t="s">
        <v>24178</v>
      </c>
      <c r="J5726" s="5" t="s">
        <v>12328</v>
      </c>
      <c r="K5726" s="3" t="s">
        <v>12021</v>
      </c>
      <c r="L5726" s="3" t="s">
        <v>12017</v>
      </c>
      <c r="M5726" s="3" t="n">
        <v>4</v>
      </c>
      <c r="N5726" s="20" t="n">
        <v>11.79</v>
      </c>
      <c r="O5726" s="21" t="s">
        <v>12042</v>
      </c>
    </row>
    <row r="5727" customFormat="false" ht="15" hidden="false" customHeight="true" outlineLevel="0" collapsed="false">
      <c r="A5727" s="3" t="s">
        <v>11466</v>
      </c>
      <c r="B5727" s="3" t="s">
        <v>25643</v>
      </c>
      <c r="C5727" s="3" t="s">
        <v>11465</v>
      </c>
      <c r="D5727" s="5" t="s">
        <v>25607</v>
      </c>
      <c r="E5727" s="5" t="s">
        <v>12457</v>
      </c>
      <c r="F5727" s="5" t="s">
        <v>12458</v>
      </c>
      <c r="G5727" s="5" t="s">
        <v>12253</v>
      </c>
      <c r="H5727" s="5" t="s">
        <v>12262</v>
      </c>
      <c r="I5727" s="5" t="s">
        <v>24178</v>
      </c>
      <c r="J5727" s="5" t="s">
        <v>12328</v>
      </c>
      <c r="K5727" s="3" t="s">
        <v>12021</v>
      </c>
      <c r="L5727" s="3" t="s">
        <v>12017</v>
      </c>
      <c r="M5727" s="3" t="n">
        <v>8</v>
      </c>
      <c r="N5727" s="20" t="n">
        <v>6.29</v>
      </c>
      <c r="O5727" s="21" t="s">
        <v>23427</v>
      </c>
    </row>
    <row r="5728" customFormat="false" ht="15" hidden="false" customHeight="true" outlineLevel="0" collapsed="false">
      <c r="A5728" s="3" t="s">
        <v>11468</v>
      </c>
      <c r="B5728" s="3" t="s">
        <v>25644</v>
      </c>
      <c r="C5728" s="3" t="s">
        <v>11467</v>
      </c>
      <c r="D5728" s="5" t="s">
        <v>25613</v>
      </c>
      <c r="E5728" s="5" t="s">
        <v>12457</v>
      </c>
      <c r="F5728" s="5" t="s">
        <v>12458</v>
      </c>
      <c r="G5728" s="5" t="s">
        <v>12253</v>
      </c>
      <c r="H5728" s="5" t="s">
        <v>12262</v>
      </c>
      <c r="I5728" s="5" t="s">
        <v>24178</v>
      </c>
      <c r="J5728" s="5" t="s">
        <v>12328</v>
      </c>
      <c r="K5728" s="3" t="s">
        <v>12021</v>
      </c>
      <c r="L5728" s="3" t="s">
        <v>12017</v>
      </c>
      <c r="M5728" s="3" t="n">
        <v>12</v>
      </c>
      <c r="N5728" s="20" t="n">
        <v>7.99</v>
      </c>
      <c r="O5728" s="21" t="s">
        <v>19115</v>
      </c>
    </row>
    <row r="5729" customFormat="false" ht="15" hidden="false" customHeight="true" outlineLevel="0" collapsed="false">
      <c r="A5729" s="3" t="s">
        <v>11470</v>
      </c>
      <c r="B5729" s="3" t="s">
        <v>25645</v>
      </c>
      <c r="C5729" s="3" t="s">
        <v>11469</v>
      </c>
      <c r="D5729" s="5" t="s">
        <v>25646</v>
      </c>
      <c r="E5729" s="5" t="s">
        <v>25326</v>
      </c>
      <c r="F5729" s="5" t="s">
        <v>25327</v>
      </c>
      <c r="G5729" s="5" t="s">
        <v>12253</v>
      </c>
      <c r="H5729" s="5" t="s">
        <v>12256</v>
      </c>
      <c r="I5729" s="5" t="s">
        <v>24828</v>
      </c>
      <c r="J5729" s="5" t="s">
        <v>12328</v>
      </c>
      <c r="K5729" s="3" t="s">
        <v>12017</v>
      </c>
      <c r="L5729" s="3" t="s">
        <v>12017</v>
      </c>
      <c r="M5729" s="3" t="n">
        <v>2</v>
      </c>
      <c r="N5729" s="20" t="n">
        <v>17.49</v>
      </c>
      <c r="O5729" s="21" t="s">
        <v>13316</v>
      </c>
    </row>
    <row r="5730" customFormat="false" ht="15" hidden="false" customHeight="true" outlineLevel="0" collapsed="false">
      <c r="A5730" s="3" t="s">
        <v>11472</v>
      </c>
      <c r="B5730" s="3" t="s">
        <v>25647</v>
      </c>
      <c r="C5730" s="3" t="s">
        <v>11471</v>
      </c>
      <c r="D5730" s="5" t="s">
        <v>25648</v>
      </c>
      <c r="E5730" s="5" t="s">
        <v>12457</v>
      </c>
      <c r="F5730" s="5" t="s">
        <v>12458</v>
      </c>
      <c r="G5730" s="5" t="s">
        <v>12253</v>
      </c>
      <c r="H5730" s="5" t="s">
        <v>12256</v>
      </c>
      <c r="I5730" s="5" t="s">
        <v>24828</v>
      </c>
      <c r="J5730" s="5" t="s">
        <v>12512</v>
      </c>
      <c r="K5730" s="3" t="s">
        <v>12021</v>
      </c>
      <c r="L5730" s="3" t="s">
        <v>12017</v>
      </c>
      <c r="M5730" s="3" t="n">
        <v>1</v>
      </c>
      <c r="N5730" s="20" t="n">
        <v>10.49</v>
      </c>
      <c r="O5730" s="21" t="s">
        <v>21106</v>
      </c>
    </row>
    <row r="5731" customFormat="false" ht="15" hidden="false" customHeight="true" outlineLevel="0" collapsed="false">
      <c r="A5731" s="3" t="s">
        <v>11474</v>
      </c>
      <c r="B5731" s="3" t="s">
        <v>25649</v>
      </c>
      <c r="C5731" s="3" t="s">
        <v>11473</v>
      </c>
      <c r="D5731" s="5" t="s">
        <v>25650</v>
      </c>
      <c r="E5731" s="5" t="s">
        <v>25316</v>
      </c>
      <c r="F5731" s="5" t="s">
        <v>25317</v>
      </c>
      <c r="G5731" s="5" t="s">
        <v>12253</v>
      </c>
      <c r="H5731" s="5" t="s">
        <v>12256</v>
      </c>
      <c r="I5731" s="5" t="s">
        <v>24828</v>
      </c>
      <c r="J5731" s="5" t="s">
        <v>12512</v>
      </c>
      <c r="K5731" s="3" t="s">
        <v>12017</v>
      </c>
      <c r="L5731" s="3" t="s">
        <v>12017</v>
      </c>
      <c r="M5731" s="3" t="n">
        <v>12</v>
      </c>
      <c r="N5731" s="20" t="n">
        <v>12.79</v>
      </c>
      <c r="O5731" s="21" t="s">
        <v>13166</v>
      </c>
    </row>
    <row r="5732" customFormat="false" ht="15" hidden="false" customHeight="true" outlineLevel="0" collapsed="false">
      <c r="A5732" s="3" t="s">
        <v>11476</v>
      </c>
      <c r="B5732" s="3" t="s">
        <v>25651</v>
      </c>
      <c r="C5732" s="3" t="s">
        <v>11475</v>
      </c>
      <c r="D5732" s="5" t="s">
        <v>25652</v>
      </c>
      <c r="E5732" s="5" t="s">
        <v>25316</v>
      </c>
      <c r="F5732" s="5" t="s">
        <v>25317</v>
      </c>
      <c r="G5732" s="5" t="s">
        <v>12253</v>
      </c>
      <c r="H5732" s="5" t="s">
        <v>12256</v>
      </c>
      <c r="I5732" s="5" t="s">
        <v>24828</v>
      </c>
      <c r="J5732" s="5" t="s">
        <v>12512</v>
      </c>
      <c r="K5732" s="3" t="s">
        <v>12017</v>
      </c>
      <c r="L5732" s="3" t="s">
        <v>12017</v>
      </c>
      <c r="M5732" s="3" t="n">
        <v>12</v>
      </c>
      <c r="N5732" s="20" t="n">
        <v>5.99</v>
      </c>
      <c r="O5732" s="21" t="s">
        <v>16051</v>
      </c>
    </row>
    <row r="5733" customFormat="false" ht="15" hidden="false" customHeight="true" outlineLevel="0" collapsed="false">
      <c r="A5733" s="3" t="s">
        <v>11478</v>
      </c>
      <c r="B5733" s="3" t="s">
        <v>25653</v>
      </c>
      <c r="C5733" s="3" t="s">
        <v>11477</v>
      </c>
      <c r="D5733" s="5" t="s">
        <v>25654</v>
      </c>
      <c r="E5733" s="5" t="s">
        <v>12457</v>
      </c>
      <c r="F5733" s="5" t="s">
        <v>12458</v>
      </c>
      <c r="G5733" s="5" t="s">
        <v>12253</v>
      </c>
      <c r="H5733" s="5" t="s">
        <v>12256</v>
      </c>
      <c r="I5733" s="5" t="s">
        <v>24828</v>
      </c>
      <c r="J5733" s="5" t="s">
        <v>12328</v>
      </c>
      <c r="K5733" s="3" t="s">
        <v>12021</v>
      </c>
      <c r="L5733" s="3" t="s">
        <v>12017</v>
      </c>
      <c r="M5733" s="3" t="n">
        <v>24</v>
      </c>
      <c r="N5733" s="20" t="n">
        <v>10.49</v>
      </c>
      <c r="O5733" s="21" t="s">
        <v>17085</v>
      </c>
    </row>
    <row r="5734" customFormat="false" ht="15" hidden="false" customHeight="true" outlineLevel="0" collapsed="false">
      <c r="A5734" s="3" t="s">
        <v>11480</v>
      </c>
      <c r="B5734" s="3" t="s">
        <v>25655</v>
      </c>
      <c r="C5734" s="3" t="s">
        <v>11479</v>
      </c>
      <c r="D5734" s="5" t="s">
        <v>25656</v>
      </c>
      <c r="E5734" s="5" t="s">
        <v>25326</v>
      </c>
      <c r="F5734" s="5" t="s">
        <v>25327</v>
      </c>
      <c r="G5734" s="5" t="s">
        <v>12253</v>
      </c>
      <c r="H5734" s="5" t="s">
        <v>12256</v>
      </c>
      <c r="I5734" s="5" t="s">
        <v>24828</v>
      </c>
      <c r="J5734" s="5" t="s">
        <v>12328</v>
      </c>
      <c r="K5734" s="3" t="s">
        <v>12017</v>
      </c>
      <c r="L5734" s="3" t="s">
        <v>12017</v>
      </c>
      <c r="M5734" s="3" t="n">
        <v>6</v>
      </c>
      <c r="N5734" s="20" t="n">
        <v>11.49</v>
      </c>
      <c r="O5734" s="21" t="s">
        <v>12081</v>
      </c>
    </row>
    <row r="5735" customFormat="false" ht="15" hidden="false" customHeight="true" outlineLevel="0" collapsed="false">
      <c r="A5735" s="3" t="s">
        <v>11482</v>
      </c>
      <c r="B5735" s="3" t="s">
        <v>25657</v>
      </c>
      <c r="C5735" s="3" t="s">
        <v>11481</v>
      </c>
      <c r="D5735" s="5" t="s">
        <v>25650</v>
      </c>
      <c r="E5735" s="5" t="s">
        <v>25316</v>
      </c>
      <c r="F5735" s="5" t="s">
        <v>25317</v>
      </c>
      <c r="G5735" s="5" t="s">
        <v>12253</v>
      </c>
      <c r="H5735" s="5" t="s">
        <v>12256</v>
      </c>
      <c r="I5735" s="5" t="s">
        <v>24828</v>
      </c>
      <c r="J5735" s="5" t="s">
        <v>12328</v>
      </c>
      <c r="K5735" s="3" t="s">
        <v>12017</v>
      </c>
      <c r="L5735" s="3" t="s">
        <v>12017</v>
      </c>
      <c r="M5735" s="3" t="n">
        <v>12</v>
      </c>
      <c r="N5735" s="20" t="n">
        <v>17.39</v>
      </c>
      <c r="O5735" s="21" t="s">
        <v>25142</v>
      </c>
    </row>
    <row r="5736" customFormat="false" ht="15" hidden="false" customHeight="true" outlineLevel="0" collapsed="false">
      <c r="A5736" s="3" t="s">
        <v>11484</v>
      </c>
      <c r="B5736" s="3" t="s">
        <v>25658</v>
      </c>
      <c r="C5736" s="3" t="s">
        <v>11483</v>
      </c>
      <c r="D5736" s="5" t="s">
        <v>25646</v>
      </c>
      <c r="E5736" s="5" t="s">
        <v>25326</v>
      </c>
      <c r="F5736" s="5" t="s">
        <v>25327</v>
      </c>
      <c r="G5736" s="5" t="s">
        <v>12253</v>
      </c>
      <c r="H5736" s="5" t="s">
        <v>12256</v>
      </c>
      <c r="I5736" s="5" t="s">
        <v>24828</v>
      </c>
      <c r="J5736" s="5" t="s">
        <v>12328</v>
      </c>
      <c r="K5736" s="3" t="s">
        <v>12017</v>
      </c>
      <c r="L5736" s="3" t="s">
        <v>12017</v>
      </c>
      <c r="M5736" s="3" t="n">
        <v>8</v>
      </c>
      <c r="N5736" s="20" t="n">
        <v>18.99</v>
      </c>
      <c r="O5736" s="21" t="s">
        <v>14023</v>
      </c>
    </row>
    <row r="5737" customFormat="false" ht="15" hidden="false" customHeight="true" outlineLevel="0" collapsed="false">
      <c r="A5737" s="3" t="s">
        <v>11486</v>
      </c>
      <c r="B5737" s="3" t="s">
        <v>25659</v>
      </c>
      <c r="C5737" s="3" t="s">
        <v>11485</v>
      </c>
      <c r="D5737" s="5" t="s">
        <v>25648</v>
      </c>
      <c r="E5737" s="5" t="s">
        <v>12457</v>
      </c>
      <c r="F5737" s="5" t="s">
        <v>12458</v>
      </c>
      <c r="G5737" s="5" t="s">
        <v>12253</v>
      </c>
      <c r="H5737" s="5" t="s">
        <v>12256</v>
      </c>
      <c r="I5737" s="5" t="s">
        <v>24828</v>
      </c>
      <c r="J5737" s="5" t="s">
        <v>12328</v>
      </c>
      <c r="K5737" s="3" t="s">
        <v>12021</v>
      </c>
      <c r="L5737" s="3" t="s">
        <v>12017</v>
      </c>
      <c r="M5737" s="3" t="n">
        <v>6</v>
      </c>
      <c r="N5737" s="20" t="n">
        <v>11.29</v>
      </c>
      <c r="O5737" s="21" t="s">
        <v>14384</v>
      </c>
    </row>
    <row r="5738" customFormat="false" ht="15" hidden="false" customHeight="true" outlineLevel="0" collapsed="false">
      <c r="A5738" s="3" t="s">
        <v>11488</v>
      </c>
      <c r="B5738" s="3" t="s">
        <v>25660</v>
      </c>
      <c r="C5738" s="3" t="s">
        <v>11487</v>
      </c>
      <c r="D5738" s="5" t="s">
        <v>25656</v>
      </c>
      <c r="E5738" s="5" t="s">
        <v>25326</v>
      </c>
      <c r="F5738" s="5" t="s">
        <v>25327</v>
      </c>
      <c r="G5738" s="5" t="s">
        <v>12253</v>
      </c>
      <c r="H5738" s="5" t="s">
        <v>12256</v>
      </c>
      <c r="I5738" s="5" t="s">
        <v>24828</v>
      </c>
      <c r="J5738" s="5" t="s">
        <v>12328</v>
      </c>
      <c r="K5738" s="3" t="s">
        <v>12017</v>
      </c>
      <c r="L5738" s="3" t="s">
        <v>12017</v>
      </c>
      <c r="M5738" s="3" t="n">
        <v>24</v>
      </c>
      <c r="N5738" s="20" t="n">
        <v>16.29</v>
      </c>
      <c r="O5738" s="21" t="s">
        <v>19803</v>
      </c>
    </row>
    <row r="5739" customFormat="false" ht="15" hidden="false" customHeight="true" outlineLevel="0" collapsed="false">
      <c r="A5739" s="3" t="s">
        <v>11490</v>
      </c>
      <c r="B5739" s="3" t="s">
        <v>25661</v>
      </c>
      <c r="C5739" s="3" t="s">
        <v>11489</v>
      </c>
      <c r="D5739" s="5" t="s">
        <v>25646</v>
      </c>
      <c r="E5739" s="5" t="s">
        <v>25326</v>
      </c>
      <c r="F5739" s="5" t="s">
        <v>25327</v>
      </c>
      <c r="G5739" s="5" t="s">
        <v>12253</v>
      </c>
      <c r="H5739" s="5" t="s">
        <v>12256</v>
      </c>
      <c r="I5739" s="5" t="s">
        <v>24828</v>
      </c>
      <c r="J5739" s="5" t="s">
        <v>12328</v>
      </c>
      <c r="K5739" s="3" t="s">
        <v>12017</v>
      </c>
      <c r="L5739" s="3" t="s">
        <v>12017</v>
      </c>
      <c r="M5739" s="3" t="n">
        <v>12</v>
      </c>
      <c r="N5739" s="20" t="n">
        <v>8.79</v>
      </c>
      <c r="O5739" s="21" t="s">
        <v>14916</v>
      </c>
    </row>
    <row r="5740" customFormat="false" ht="15" hidden="false" customHeight="true" outlineLevel="0" collapsed="false">
      <c r="A5740" s="3" t="s">
        <v>11492</v>
      </c>
      <c r="B5740" s="3" t="s">
        <v>25662</v>
      </c>
      <c r="C5740" s="3" t="s">
        <v>11491</v>
      </c>
      <c r="D5740" s="5" t="s">
        <v>25646</v>
      </c>
      <c r="E5740" s="5" t="s">
        <v>25326</v>
      </c>
      <c r="F5740" s="5" t="s">
        <v>25327</v>
      </c>
      <c r="G5740" s="5" t="s">
        <v>12253</v>
      </c>
      <c r="H5740" s="5" t="s">
        <v>12256</v>
      </c>
      <c r="I5740" s="5" t="s">
        <v>24828</v>
      </c>
      <c r="J5740" s="5" t="s">
        <v>12328</v>
      </c>
      <c r="K5740" s="3" t="s">
        <v>12017</v>
      </c>
      <c r="L5740" s="3" t="s">
        <v>12017</v>
      </c>
      <c r="M5740" s="3" t="n">
        <v>8</v>
      </c>
      <c r="N5740" s="20" t="n">
        <v>17.29</v>
      </c>
      <c r="O5740" s="21" t="s">
        <v>25663</v>
      </c>
    </row>
    <row r="5741" customFormat="false" ht="15" hidden="false" customHeight="true" outlineLevel="0" collapsed="false">
      <c r="A5741" s="3" t="s">
        <v>11494</v>
      </c>
      <c r="B5741" s="3" t="s">
        <v>25664</v>
      </c>
      <c r="C5741" s="3" t="s">
        <v>11493</v>
      </c>
      <c r="D5741" s="5" t="s">
        <v>25646</v>
      </c>
      <c r="E5741" s="5" t="s">
        <v>25326</v>
      </c>
      <c r="F5741" s="5" t="s">
        <v>25327</v>
      </c>
      <c r="G5741" s="5" t="s">
        <v>12253</v>
      </c>
      <c r="H5741" s="5" t="s">
        <v>12256</v>
      </c>
      <c r="I5741" s="5" t="s">
        <v>24828</v>
      </c>
      <c r="J5741" s="5" t="s">
        <v>12512</v>
      </c>
      <c r="K5741" s="3" t="s">
        <v>12017</v>
      </c>
      <c r="L5741" s="3" t="s">
        <v>12017</v>
      </c>
      <c r="M5741" s="3" t="n">
        <v>2</v>
      </c>
      <c r="N5741" s="20" t="n">
        <v>8.49</v>
      </c>
      <c r="O5741" s="21" t="s">
        <v>13502</v>
      </c>
    </row>
    <row r="5742" customFormat="false" ht="15" hidden="false" customHeight="true" outlineLevel="0" collapsed="false">
      <c r="A5742" s="3" t="s">
        <v>11496</v>
      </c>
      <c r="B5742" s="3" t="s">
        <v>25665</v>
      </c>
      <c r="C5742" s="3" t="s">
        <v>11495</v>
      </c>
      <c r="D5742" s="5" t="s">
        <v>25648</v>
      </c>
      <c r="E5742" s="5" t="s">
        <v>12457</v>
      </c>
      <c r="F5742" s="5" t="s">
        <v>12458</v>
      </c>
      <c r="G5742" s="5" t="s">
        <v>12253</v>
      </c>
      <c r="H5742" s="5" t="s">
        <v>12256</v>
      </c>
      <c r="I5742" s="5" t="s">
        <v>24828</v>
      </c>
      <c r="J5742" s="5" t="s">
        <v>12328</v>
      </c>
      <c r="K5742" s="3" t="s">
        <v>12021</v>
      </c>
      <c r="L5742" s="3" t="s">
        <v>12017</v>
      </c>
      <c r="M5742" s="3" t="n">
        <v>8</v>
      </c>
      <c r="N5742" s="20" t="n">
        <v>16.49</v>
      </c>
      <c r="O5742" s="21" t="s">
        <v>17724</v>
      </c>
    </row>
    <row r="5743" customFormat="false" ht="15" hidden="false" customHeight="true" outlineLevel="0" collapsed="false">
      <c r="A5743" s="3" t="s">
        <v>11498</v>
      </c>
      <c r="B5743" s="3" t="s">
        <v>25666</v>
      </c>
      <c r="C5743" s="3" t="s">
        <v>11497</v>
      </c>
      <c r="D5743" s="5" t="s">
        <v>25654</v>
      </c>
      <c r="E5743" s="5" t="s">
        <v>12457</v>
      </c>
      <c r="F5743" s="5" t="s">
        <v>12458</v>
      </c>
      <c r="G5743" s="5" t="s">
        <v>12253</v>
      </c>
      <c r="H5743" s="5" t="s">
        <v>12256</v>
      </c>
      <c r="I5743" s="5" t="s">
        <v>24828</v>
      </c>
      <c r="J5743" s="5" t="s">
        <v>12328</v>
      </c>
      <c r="K5743" s="3" t="s">
        <v>12021</v>
      </c>
      <c r="L5743" s="3" t="s">
        <v>12017</v>
      </c>
      <c r="M5743" s="3" t="n">
        <v>8</v>
      </c>
      <c r="N5743" s="20" t="n">
        <v>5.99</v>
      </c>
      <c r="O5743" s="21" t="s">
        <v>20155</v>
      </c>
    </row>
    <row r="5744" customFormat="false" ht="15" hidden="false" customHeight="true" outlineLevel="0" collapsed="false">
      <c r="A5744" s="3" t="s">
        <v>11500</v>
      </c>
      <c r="B5744" s="3" t="s">
        <v>25667</v>
      </c>
      <c r="C5744" s="3" t="s">
        <v>11499</v>
      </c>
      <c r="D5744" s="5" t="s">
        <v>25656</v>
      </c>
      <c r="E5744" s="5" t="s">
        <v>25326</v>
      </c>
      <c r="F5744" s="5" t="s">
        <v>25327</v>
      </c>
      <c r="G5744" s="5" t="s">
        <v>12253</v>
      </c>
      <c r="H5744" s="5" t="s">
        <v>12256</v>
      </c>
      <c r="I5744" s="5" t="s">
        <v>24828</v>
      </c>
      <c r="J5744" s="5" t="s">
        <v>12328</v>
      </c>
      <c r="K5744" s="3" t="s">
        <v>12017</v>
      </c>
      <c r="L5744" s="3" t="s">
        <v>12017</v>
      </c>
      <c r="M5744" s="3" t="n">
        <v>4</v>
      </c>
      <c r="N5744" s="20" t="n">
        <v>17.49</v>
      </c>
      <c r="O5744" s="21" t="s">
        <v>15091</v>
      </c>
    </row>
    <row r="5745" customFormat="false" ht="15" hidden="false" customHeight="true" outlineLevel="0" collapsed="false">
      <c r="A5745" s="3" t="s">
        <v>11502</v>
      </c>
      <c r="B5745" s="3" t="s">
        <v>25668</v>
      </c>
      <c r="C5745" s="3" t="s">
        <v>11501</v>
      </c>
      <c r="D5745" s="5" t="s">
        <v>25654</v>
      </c>
      <c r="E5745" s="5" t="s">
        <v>12457</v>
      </c>
      <c r="F5745" s="5" t="s">
        <v>12458</v>
      </c>
      <c r="G5745" s="5" t="s">
        <v>12253</v>
      </c>
      <c r="H5745" s="5" t="s">
        <v>12256</v>
      </c>
      <c r="I5745" s="5" t="s">
        <v>24828</v>
      </c>
      <c r="J5745" s="5" t="s">
        <v>12328</v>
      </c>
      <c r="K5745" s="3" t="s">
        <v>12021</v>
      </c>
      <c r="L5745" s="3" t="s">
        <v>12017</v>
      </c>
      <c r="M5745" s="3" t="n">
        <v>1</v>
      </c>
      <c r="N5745" s="20" t="n">
        <v>16.29</v>
      </c>
      <c r="O5745" s="21" t="s">
        <v>13384</v>
      </c>
    </row>
    <row r="5746" customFormat="false" ht="15" hidden="false" customHeight="true" outlineLevel="0" collapsed="false">
      <c r="A5746" s="3" t="s">
        <v>11504</v>
      </c>
      <c r="B5746" s="3" t="s">
        <v>25669</v>
      </c>
      <c r="C5746" s="3" t="s">
        <v>11503</v>
      </c>
      <c r="D5746" s="5" t="s">
        <v>25654</v>
      </c>
      <c r="E5746" s="5" t="s">
        <v>12457</v>
      </c>
      <c r="F5746" s="5" t="s">
        <v>12458</v>
      </c>
      <c r="G5746" s="5" t="s">
        <v>12253</v>
      </c>
      <c r="H5746" s="5" t="s">
        <v>12256</v>
      </c>
      <c r="I5746" s="5" t="s">
        <v>24828</v>
      </c>
      <c r="J5746" s="5" t="s">
        <v>12328</v>
      </c>
      <c r="K5746" s="3" t="s">
        <v>12021</v>
      </c>
      <c r="L5746" s="3" t="s">
        <v>12017</v>
      </c>
      <c r="M5746" s="3" t="n">
        <v>4</v>
      </c>
      <c r="N5746" s="20" t="n">
        <v>10.79</v>
      </c>
      <c r="O5746" s="21" t="s">
        <v>12761</v>
      </c>
    </row>
    <row r="5747" customFormat="false" ht="15" hidden="false" customHeight="true" outlineLevel="0" collapsed="false">
      <c r="A5747" s="3" t="s">
        <v>11506</v>
      </c>
      <c r="B5747" s="3" t="s">
        <v>25670</v>
      </c>
      <c r="C5747" s="3" t="s">
        <v>11505</v>
      </c>
      <c r="D5747" s="5" t="s">
        <v>25648</v>
      </c>
      <c r="E5747" s="5" t="s">
        <v>12457</v>
      </c>
      <c r="F5747" s="5" t="s">
        <v>12458</v>
      </c>
      <c r="G5747" s="5" t="s">
        <v>12253</v>
      </c>
      <c r="H5747" s="5" t="s">
        <v>12256</v>
      </c>
      <c r="I5747" s="5" t="s">
        <v>24828</v>
      </c>
      <c r="J5747" s="5" t="s">
        <v>12328</v>
      </c>
      <c r="K5747" s="3" t="s">
        <v>12021</v>
      </c>
      <c r="L5747" s="3" t="s">
        <v>12017</v>
      </c>
      <c r="M5747" s="3" t="n">
        <v>2</v>
      </c>
      <c r="N5747" s="20" t="n">
        <v>18.89</v>
      </c>
      <c r="O5747" s="21" t="s">
        <v>23741</v>
      </c>
    </row>
    <row r="5748" customFormat="false" ht="15" hidden="false" customHeight="true" outlineLevel="0" collapsed="false">
      <c r="A5748" s="3" t="s">
        <v>11508</v>
      </c>
      <c r="B5748" s="3" t="s">
        <v>25671</v>
      </c>
      <c r="C5748" s="3" t="s">
        <v>11507</v>
      </c>
      <c r="D5748" s="5" t="s">
        <v>25646</v>
      </c>
      <c r="E5748" s="5" t="s">
        <v>25326</v>
      </c>
      <c r="F5748" s="5" t="s">
        <v>25327</v>
      </c>
      <c r="G5748" s="5" t="s">
        <v>12253</v>
      </c>
      <c r="H5748" s="5" t="s">
        <v>12256</v>
      </c>
      <c r="I5748" s="5" t="s">
        <v>24828</v>
      </c>
      <c r="J5748" s="5" t="s">
        <v>12328</v>
      </c>
      <c r="K5748" s="3" t="s">
        <v>12017</v>
      </c>
      <c r="L5748" s="3" t="s">
        <v>12017</v>
      </c>
      <c r="M5748" s="3" t="n">
        <v>8</v>
      </c>
      <c r="N5748" s="20" t="n">
        <v>15.39</v>
      </c>
      <c r="O5748" s="21" t="s">
        <v>18264</v>
      </c>
    </row>
    <row r="5749" customFormat="false" ht="15" hidden="false" customHeight="true" outlineLevel="0" collapsed="false">
      <c r="A5749" s="3" t="s">
        <v>11510</v>
      </c>
      <c r="B5749" s="3" t="s">
        <v>25672</v>
      </c>
      <c r="C5749" s="3" t="s">
        <v>11509</v>
      </c>
      <c r="D5749" s="5" t="s">
        <v>25646</v>
      </c>
      <c r="E5749" s="5" t="s">
        <v>25326</v>
      </c>
      <c r="F5749" s="5" t="s">
        <v>25327</v>
      </c>
      <c r="G5749" s="5" t="s">
        <v>12253</v>
      </c>
      <c r="H5749" s="5" t="s">
        <v>12256</v>
      </c>
      <c r="I5749" s="5" t="s">
        <v>24828</v>
      </c>
      <c r="J5749" s="5" t="s">
        <v>12328</v>
      </c>
      <c r="K5749" s="3" t="s">
        <v>12017</v>
      </c>
      <c r="L5749" s="3" t="s">
        <v>12017</v>
      </c>
      <c r="M5749" s="3" t="n">
        <v>2</v>
      </c>
      <c r="N5749" s="20" t="n">
        <v>8.99</v>
      </c>
      <c r="O5749" s="21" t="s">
        <v>14520</v>
      </c>
    </row>
    <row r="5750" customFormat="false" ht="15" hidden="false" customHeight="true" outlineLevel="0" collapsed="false">
      <c r="A5750" s="3" t="s">
        <v>11512</v>
      </c>
      <c r="B5750" s="3" t="s">
        <v>25673</v>
      </c>
      <c r="C5750" s="3" t="s">
        <v>11511</v>
      </c>
      <c r="D5750" s="5" t="s">
        <v>25650</v>
      </c>
      <c r="E5750" s="5" t="s">
        <v>25316</v>
      </c>
      <c r="F5750" s="5" t="s">
        <v>25317</v>
      </c>
      <c r="G5750" s="5" t="s">
        <v>12253</v>
      </c>
      <c r="H5750" s="5" t="s">
        <v>12256</v>
      </c>
      <c r="I5750" s="5" t="s">
        <v>24828</v>
      </c>
      <c r="J5750" s="5" t="s">
        <v>12328</v>
      </c>
      <c r="K5750" s="3" t="s">
        <v>12017</v>
      </c>
      <c r="L5750" s="3" t="s">
        <v>12017</v>
      </c>
      <c r="M5750" s="3" t="n">
        <v>2</v>
      </c>
      <c r="N5750" s="20" t="n">
        <v>6.79</v>
      </c>
      <c r="O5750" s="21" t="s">
        <v>15732</v>
      </c>
    </row>
    <row r="5751" customFormat="false" ht="15" hidden="false" customHeight="true" outlineLevel="0" collapsed="false">
      <c r="A5751" s="3" t="s">
        <v>11514</v>
      </c>
      <c r="B5751" s="3" t="s">
        <v>25674</v>
      </c>
      <c r="C5751" s="3" t="s">
        <v>11513</v>
      </c>
      <c r="D5751" s="5" t="s">
        <v>25654</v>
      </c>
      <c r="E5751" s="5" t="s">
        <v>12457</v>
      </c>
      <c r="F5751" s="5" t="s">
        <v>12458</v>
      </c>
      <c r="G5751" s="5" t="s">
        <v>12253</v>
      </c>
      <c r="H5751" s="5" t="s">
        <v>12256</v>
      </c>
      <c r="I5751" s="5" t="s">
        <v>24828</v>
      </c>
      <c r="J5751" s="5" t="s">
        <v>12328</v>
      </c>
      <c r="K5751" s="3" t="s">
        <v>12021</v>
      </c>
      <c r="L5751" s="3" t="s">
        <v>12017</v>
      </c>
      <c r="M5751" s="3" t="n">
        <v>4</v>
      </c>
      <c r="N5751" s="20" t="n">
        <v>15.89</v>
      </c>
      <c r="O5751" s="21" t="s">
        <v>17044</v>
      </c>
    </row>
    <row r="5752" customFormat="false" ht="15" hidden="false" customHeight="true" outlineLevel="0" collapsed="false">
      <c r="A5752" s="3" t="s">
        <v>11516</v>
      </c>
      <c r="B5752" s="3" t="s">
        <v>25675</v>
      </c>
      <c r="C5752" s="3" t="s">
        <v>11515</v>
      </c>
      <c r="D5752" s="5" t="s">
        <v>25646</v>
      </c>
      <c r="E5752" s="5" t="s">
        <v>25326</v>
      </c>
      <c r="F5752" s="5" t="s">
        <v>25327</v>
      </c>
      <c r="G5752" s="5" t="s">
        <v>12253</v>
      </c>
      <c r="H5752" s="5" t="s">
        <v>12256</v>
      </c>
      <c r="I5752" s="5" t="s">
        <v>24828</v>
      </c>
      <c r="J5752" s="5" t="s">
        <v>12328</v>
      </c>
      <c r="K5752" s="3" t="s">
        <v>12017</v>
      </c>
      <c r="L5752" s="3" t="s">
        <v>12017</v>
      </c>
      <c r="M5752" s="3" t="n">
        <v>24</v>
      </c>
      <c r="N5752" s="20" t="n">
        <v>14.89</v>
      </c>
      <c r="O5752" s="21" t="s">
        <v>23131</v>
      </c>
    </row>
    <row r="5753" customFormat="false" ht="15" hidden="false" customHeight="true" outlineLevel="0" collapsed="false">
      <c r="A5753" s="3" t="s">
        <v>11518</v>
      </c>
      <c r="B5753" s="3" t="s">
        <v>25676</v>
      </c>
      <c r="C5753" s="3" t="s">
        <v>11517</v>
      </c>
      <c r="D5753" s="5" t="s">
        <v>25648</v>
      </c>
      <c r="E5753" s="5" t="s">
        <v>12457</v>
      </c>
      <c r="F5753" s="5" t="s">
        <v>12458</v>
      </c>
      <c r="G5753" s="5" t="s">
        <v>12253</v>
      </c>
      <c r="H5753" s="5" t="s">
        <v>12256</v>
      </c>
      <c r="I5753" s="5" t="s">
        <v>24828</v>
      </c>
      <c r="J5753" s="5" t="s">
        <v>12328</v>
      </c>
      <c r="K5753" s="3" t="s">
        <v>12021</v>
      </c>
      <c r="L5753" s="3" t="s">
        <v>12017</v>
      </c>
      <c r="M5753" s="3" t="n">
        <v>2</v>
      </c>
      <c r="N5753" s="20" t="n">
        <v>14.39</v>
      </c>
      <c r="O5753" s="21" t="s">
        <v>16978</v>
      </c>
    </row>
    <row r="5754" customFormat="false" ht="15" hidden="false" customHeight="true" outlineLevel="0" collapsed="false">
      <c r="A5754" s="3" t="s">
        <v>11520</v>
      </c>
      <c r="B5754" s="3" t="s">
        <v>25677</v>
      </c>
      <c r="C5754" s="3" t="s">
        <v>11519</v>
      </c>
      <c r="D5754" s="5" t="s">
        <v>25656</v>
      </c>
      <c r="E5754" s="5" t="s">
        <v>25326</v>
      </c>
      <c r="F5754" s="5" t="s">
        <v>25327</v>
      </c>
      <c r="G5754" s="5" t="s">
        <v>12253</v>
      </c>
      <c r="H5754" s="5" t="s">
        <v>12256</v>
      </c>
      <c r="I5754" s="5" t="s">
        <v>24828</v>
      </c>
      <c r="J5754" s="5" t="s">
        <v>12328</v>
      </c>
      <c r="K5754" s="3" t="s">
        <v>12017</v>
      </c>
      <c r="L5754" s="3" t="s">
        <v>12017</v>
      </c>
      <c r="M5754" s="3" t="n">
        <v>12</v>
      </c>
      <c r="N5754" s="20" t="n">
        <v>9.49</v>
      </c>
      <c r="O5754" s="21" t="s">
        <v>13056</v>
      </c>
    </row>
    <row r="5755" customFormat="false" ht="15" hidden="false" customHeight="true" outlineLevel="0" collapsed="false">
      <c r="A5755" s="3" t="s">
        <v>11522</v>
      </c>
      <c r="B5755" s="3" t="s">
        <v>25678</v>
      </c>
      <c r="C5755" s="3" t="s">
        <v>11521</v>
      </c>
      <c r="D5755" s="5" t="s">
        <v>25652</v>
      </c>
      <c r="E5755" s="5" t="s">
        <v>25316</v>
      </c>
      <c r="F5755" s="5" t="s">
        <v>25317</v>
      </c>
      <c r="G5755" s="5" t="s">
        <v>12253</v>
      </c>
      <c r="H5755" s="5" t="s">
        <v>12256</v>
      </c>
      <c r="I5755" s="5" t="s">
        <v>24828</v>
      </c>
      <c r="J5755" s="5" t="s">
        <v>12328</v>
      </c>
      <c r="K5755" s="3" t="s">
        <v>12017</v>
      </c>
      <c r="L5755" s="3" t="s">
        <v>12017</v>
      </c>
      <c r="M5755" s="3" t="n">
        <v>2</v>
      </c>
      <c r="N5755" s="20" t="n">
        <v>11.79</v>
      </c>
      <c r="O5755" s="21" t="s">
        <v>12938</v>
      </c>
    </row>
    <row r="5756" customFormat="false" ht="15" hidden="false" customHeight="true" outlineLevel="0" collapsed="false">
      <c r="A5756" s="3" t="s">
        <v>11524</v>
      </c>
      <c r="B5756" s="3" t="s">
        <v>25679</v>
      </c>
      <c r="C5756" s="3" t="s">
        <v>11523</v>
      </c>
      <c r="D5756" s="5" t="s">
        <v>25656</v>
      </c>
      <c r="E5756" s="5" t="s">
        <v>25326</v>
      </c>
      <c r="F5756" s="5" t="s">
        <v>25327</v>
      </c>
      <c r="G5756" s="5" t="s">
        <v>12253</v>
      </c>
      <c r="H5756" s="5" t="s">
        <v>12256</v>
      </c>
      <c r="I5756" s="5" t="s">
        <v>24828</v>
      </c>
      <c r="J5756" s="5" t="s">
        <v>12328</v>
      </c>
      <c r="K5756" s="3" t="s">
        <v>12017</v>
      </c>
      <c r="L5756" s="3" t="s">
        <v>12017</v>
      </c>
      <c r="M5756" s="3" t="n">
        <v>12</v>
      </c>
      <c r="N5756" s="20" t="n">
        <v>17.79</v>
      </c>
      <c r="O5756" s="21" t="s">
        <v>14951</v>
      </c>
    </row>
    <row r="5757" customFormat="false" ht="15" hidden="false" customHeight="true" outlineLevel="0" collapsed="false">
      <c r="A5757" s="3" t="s">
        <v>11526</v>
      </c>
      <c r="B5757" s="3" t="s">
        <v>25680</v>
      </c>
      <c r="C5757" s="3" t="s">
        <v>11525</v>
      </c>
      <c r="D5757" s="5" t="s">
        <v>25650</v>
      </c>
      <c r="E5757" s="5" t="s">
        <v>25316</v>
      </c>
      <c r="F5757" s="5" t="s">
        <v>25317</v>
      </c>
      <c r="G5757" s="5" t="s">
        <v>12253</v>
      </c>
      <c r="H5757" s="5" t="s">
        <v>12256</v>
      </c>
      <c r="I5757" s="5" t="s">
        <v>24828</v>
      </c>
      <c r="J5757" s="5" t="s">
        <v>12328</v>
      </c>
      <c r="K5757" s="3" t="s">
        <v>12017</v>
      </c>
      <c r="L5757" s="3" t="s">
        <v>12017</v>
      </c>
      <c r="M5757" s="3" t="n">
        <v>4</v>
      </c>
      <c r="N5757" s="20" t="n">
        <v>17.29</v>
      </c>
      <c r="O5757" s="21" t="s">
        <v>15679</v>
      </c>
    </row>
    <row r="5758" customFormat="false" ht="15" hidden="false" customHeight="true" outlineLevel="0" collapsed="false">
      <c r="A5758" s="3" t="s">
        <v>11528</v>
      </c>
      <c r="B5758" s="3" t="s">
        <v>25681</v>
      </c>
      <c r="C5758" s="3" t="s">
        <v>11527</v>
      </c>
      <c r="D5758" s="5" t="s">
        <v>25650</v>
      </c>
      <c r="E5758" s="5" t="s">
        <v>25316</v>
      </c>
      <c r="F5758" s="5" t="s">
        <v>25317</v>
      </c>
      <c r="G5758" s="5" t="s">
        <v>12253</v>
      </c>
      <c r="H5758" s="5" t="s">
        <v>12256</v>
      </c>
      <c r="I5758" s="5" t="s">
        <v>24828</v>
      </c>
      <c r="J5758" s="5" t="s">
        <v>12328</v>
      </c>
      <c r="K5758" s="3" t="s">
        <v>12017</v>
      </c>
      <c r="L5758" s="3" t="s">
        <v>12017</v>
      </c>
      <c r="M5758" s="3" t="n">
        <v>12</v>
      </c>
      <c r="N5758" s="20" t="n">
        <v>11.49</v>
      </c>
      <c r="O5758" s="21" t="s">
        <v>22391</v>
      </c>
    </row>
    <row r="5759" customFormat="false" ht="15" hidden="false" customHeight="true" outlineLevel="0" collapsed="false">
      <c r="A5759" s="3" t="s">
        <v>11530</v>
      </c>
      <c r="B5759" s="3" t="s">
        <v>25682</v>
      </c>
      <c r="C5759" s="3" t="s">
        <v>11529</v>
      </c>
      <c r="D5759" s="5" t="s">
        <v>25646</v>
      </c>
      <c r="E5759" s="5" t="s">
        <v>25326</v>
      </c>
      <c r="F5759" s="5" t="s">
        <v>25327</v>
      </c>
      <c r="G5759" s="5" t="s">
        <v>12253</v>
      </c>
      <c r="H5759" s="5" t="s">
        <v>12256</v>
      </c>
      <c r="I5759" s="5" t="s">
        <v>24828</v>
      </c>
      <c r="J5759" s="5" t="s">
        <v>12328</v>
      </c>
      <c r="K5759" s="3" t="s">
        <v>12017</v>
      </c>
      <c r="L5759" s="3" t="s">
        <v>12017</v>
      </c>
      <c r="M5759" s="3" t="n">
        <v>4</v>
      </c>
      <c r="N5759" s="20" t="n">
        <v>5.99</v>
      </c>
      <c r="O5759" s="21" t="s">
        <v>19147</v>
      </c>
    </row>
    <row r="5760" customFormat="false" ht="15" hidden="false" customHeight="true" outlineLevel="0" collapsed="false">
      <c r="A5760" s="3" t="s">
        <v>11532</v>
      </c>
      <c r="B5760" s="3" t="s">
        <v>25683</v>
      </c>
      <c r="C5760" s="3" t="s">
        <v>11531</v>
      </c>
      <c r="D5760" s="5" t="s">
        <v>25656</v>
      </c>
      <c r="E5760" s="5" t="s">
        <v>25326</v>
      </c>
      <c r="F5760" s="5" t="s">
        <v>25327</v>
      </c>
      <c r="G5760" s="5" t="s">
        <v>12253</v>
      </c>
      <c r="H5760" s="5" t="s">
        <v>12256</v>
      </c>
      <c r="I5760" s="5" t="s">
        <v>24828</v>
      </c>
      <c r="J5760" s="5" t="s">
        <v>12328</v>
      </c>
      <c r="K5760" s="3" t="s">
        <v>12017</v>
      </c>
      <c r="L5760" s="3" t="s">
        <v>12017</v>
      </c>
      <c r="M5760" s="3" t="n">
        <v>24</v>
      </c>
      <c r="N5760" s="20" t="n">
        <v>11.99</v>
      </c>
      <c r="O5760" s="21" t="s">
        <v>25684</v>
      </c>
    </row>
    <row r="5761" customFormat="false" ht="15" hidden="false" customHeight="true" outlineLevel="0" collapsed="false">
      <c r="A5761" s="3" t="s">
        <v>11534</v>
      </c>
      <c r="B5761" s="3" t="s">
        <v>25685</v>
      </c>
      <c r="C5761" s="3" t="s">
        <v>11533</v>
      </c>
      <c r="D5761" s="5" t="s">
        <v>25654</v>
      </c>
      <c r="E5761" s="5" t="s">
        <v>12457</v>
      </c>
      <c r="F5761" s="5" t="s">
        <v>12458</v>
      </c>
      <c r="G5761" s="5" t="s">
        <v>12253</v>
      </c>
      <c r="H5761" s="5" t="s">
        <v>12256</v>
      </c>
      <c r="I5761" s="5" t="s">
        <v>24828</v>
      </c>
      <c r="J5761" s="5" t="s">
        <v>12512</v>
      </c>
      <c r="K5761" s="3" t="s">
        <v>12021</v>
      </c>
      <c r="L5761" s="3" t="s">
        <v>12017</v>
      </c>
      <c r="M5761" s="3" t="n">
        <v>2</v>
      </c>
      <c r="N5761" s="20" t="n">
        <v>7.49</v>
      </c>
      <c r="O5761" s="21" t="s">
        <v>13736</v>
      </c>
    </row>
    <row r="5762" customFormat="false" ht="15" hidden="false" customHeight="true" outlineLevel="0" collapsed="false">
      <c r="A5762" s="3" t="s">
        <v>11536</v>
      </c>
      <c r="B5762" s="3" t="s">
        <v>25686</v>
      </c>
      <c r="C5762" s="3" t="s">
        <v>11535</v>
      </c>
      <c r="D5762" s="5" t="s">
        <v>25687</v>
      </c>
      <c r="E5762" s="5" t="s">
        <v>25688</v>
      </c>
      <c r="F5762" s="5" t="s">
        <v>25689</v>
      </c>
      <c r="G5762" s="5" t="s">
        <v>12177</v>
      </c>
      <c r="H5762" s="5" t="s">
        <v>12180</v>
      </c>
      <c r="I5762" s="5" t="s">
        <v>22252</v>
      </c>
      <c r="J5762" s="5" t="s">
        <v>25690</v>
      </c>
      <c r="K5762" s="3" t="s">
        <v>12017</v>
      </c>
      <c r="L5762" s="3" t="s">
        <v>12017</v>
      </c>
      <c r="M5762" s="3" t="n">
        <v>4</v>
      </c>
      <c r="N5762" s="20" t="n">
        <v>10.49</v>
      </c>
      <c r="O5762" s="21" t="s">
        <v>14193</v>
      </c>
    </row>
    <row r="5763" customFormat="false" ht="15" hidden="false" customHeight="true" outlineLevel="0" collapsed="false">
      <c r="A5763" s="3" t="s">
        <v>11538</v>
      </c>
      <c r="B5763" s="3" t="s">
        <v>25691</v>
      </c>
      <c r="C5763" s="3" t="s">
        <v>11537</v>
      </c>
      <c r="D5763" s="5" t="s">
        <v>25692</v>
      </c>
      <c r="E5763" s="5" t="s">
        <v>12457</v>
      </c>
      <c r="F5763" s="5" t="s">
        <v>12458</v>
      </c>
      <c r="G5763" s="5" t="s">
        <v>12177</v>
      </c>
      <c r="H5763" s="5" t="s">
        <v>12180</v>
      </c>
      <c r="I5763" s="5" t="s">
        <v>23239</v>
      </c>
      <c r="J5763" s="5" t="s">
        <v>25690</v>
      </c>
      <c r="K5763" s="3" t="s">
        <v>12021</v>
      </c>
      <c r="L5763" s="3" t="s">
        <v>12017</v>
      </c>
      <c r="M5763" s="3" t="n">
        <v>12</v>
      </c>
      <c r="N5763" s="20" t="n">
        <v>7.29</v>
      </c>
      <c r="O5763" s="21" t="s">
        <v>18630</v>
      </c>
    </row>
    <row r="5764" customFormat="false" ht="15" hidden="false" customHeight="true" outlineLevel="0" collapsed="false">
      <c r="A5764" s="3" t="s">
        <v>11540</v>
      </c>
      <c r="B5764" s="3" t="s">
        <v>25693</v>
      </c>
      <c r="C5764" s="3" t="s">
        <v>11539</v>
      </c>
      <c r="D5764" s="5" t="s">
        <v>25694</v>
      </c>
      <c r="E5764" s="5" t="s">
        <v>25695</v>
      </c>
      <c r="F5764" s="5" t="s">
        <v>25696</v>
      </c>
      <c r="G5764" s="5" t="s">
        <v>12177</v>
      </c>
      <c r="H5764" s="5" t="s">
        <v>12180</v>
      </c>
      <c r="I5764" s="5" t="s">
        <v>23239</v>
      </c>
      <c r="J5764" s="5" t="s">
        <v>19411</v>
      </c>
      <c r="K5764" s="3" t="s">
        <v>12017</v>
      </c>
      <c r="L5764" s="3" t="s">
        <v>12017</v>
      </c>
      <c r="M5764" s="3" t="n">
        <v>1</v>
      </c>
      <c r="N5764" s="20" t="n">
        <v>6.29</v>
      </c>
      <c r="O5764" s="21" t="s">
        <v>15566</v>
      </c>
    </row>
    <row r="5765" customFormat="false" ht="15" hidden="false" customHeight="true" outlineLevel="0" collapsed="false">
      <c r="A5765" s="3" t="s">
        <v>11542</v>
      </c>
      <c r="B5765" s="3" t="s">
        <v>25697</v>
      </c>
      <c r="C5765" s="3" t="s">
        <v>11541</v>
      </c>
      <c r="D5765" s="5" t="s">
        <v>25698</v>
      </c>
      <c r="E5765" s="5" t="s">
        <v>25695</v>
      </c>
      <c r="F5765" s="5" t="s">
        <v>25696</v>
      </c>
      <c r="G5765" s="5" t="s">
        <v>12177</v>
      </c>
      <c r="H5765" s="5" t="s">
        <v>12180</v>
      </c>
      <c r="I5765" s="5" t="s">
        <v>23239</v>
      </c>
      <c r="J5765" s="5" t="s">
        <v>12328</v>
      </c>
      <c r="K5765" s="3" t="s">
        <v>12017</v>
      </c>
      <c r="L5765" s="3" t="s">
        <v>12017</v>
      </c>
      <c r="M5765" s="3" t="n">
        <v>4</v>
      </c>
      <c r="N5765" s="20" t="n">
        <v>12.29</v>
      </c>
      <c r="O5765" s="21" t="s">
        <v>22031</v>
      </c>
    </row>
    <row r="5766" customFormat="false" ht="15" hidden="false" customHeight="true" outlineLevel="0" collapsed="false">
      <c r="A5766" s="3" t="s">
        <v>11544</v>
      </c>
      <c r="B5766" s="3" t="s">
        <v>25699</v>
      </c>
      <c r="C5766" s="3" t="s">
        <v>11543</v>
      </c>
      <c r="D5766" s="5" t="s">
        <v>25700</v>
      </c>
      <c r="E5766" s="5" t="s">
        <v>25695</v>
      </c>
      <c r="F5766" s="5" t="s">
        <v>25696</v>
      </c>
      <c r="G5766" s="5" t="s">
        <v>12177</v>
      </c>
      <c r="H5766" s="5" t="s">
        <v>12180</v>
      </c>
      <c r="I5766" s="5" t="s">
        <v>22252</v>
      </c>
      <c r="J5766" s="5" t="s">
        <v>12328</v>
      </c>
      <c r="K5766" s="3" t="s">
        <v>12017</v>
      </c>
      <c r="L5766" s="3" t="s">
        <v>12017</v>
      </c>
      <c r="M5766" s="3" t="n">
        <v>8</v>
      </c>
      <c r="N5766" s="20" t="n">
        <v>10.99</v>
      </c>
      <c r="O5766" s="21" t="s">
        <v>12904</v>
      </c>
    </row>
    <row r="5767" customFormat="false" ht="15" hidden="false" customHeight="true" outlineLevel="0" collapsed="false">
      <c r="A5767" s="3" t="s">
        <v>11546</v>
      </c>
      <c r="B5767" s="3" t="s">
        <v>25701</v>
      </c>
      <c r="C5767" s="3" t="s">
        <v>11545</v>
      </c>
      <c r="D5767" s="5" t="s">
        <v>25702</v>
      </c>
      <c r="E5767" s="5" t="s">
        <v>12457</v>
      </c>
      <c r="F5767" s="5" t="s">
        <v>12458</v>
      </c>
      <c r="G5767" s="5" t="s">
        <v>12177</v>
      </c>
      <c r="H5767" s="5" t="s">
        <v>12180</v>
      </c>
      <c r="I5767" s="5" t="s">
        <v>21227</v>
      </c>
      <c r="J5767" s="5" t="s">
        <v>12328</v>
      </c>
      <c r="K5767" s="3" t="s">
        <v>12021</v>
      </c>
      <c r="L5767" s="3" t="s">
        <v>12017</v>
      </c>
      <c r="M5767" s="3" t="n">
        <v>4</v>
      </c>
      <c r="N5767" s="20" t="n">
        <v>11.29</v>
      </c>
      <c r="O5767" s="21" t="s">
        <v>13752</v>
      </c>
    </row>
    <row r="5768" customFormat="false" ht="15" hidden="false" customHeight="true" outlineLevel="0" collapsed="false">
      <c r="A5768" s="3" t="s">
        <v>11548</v>
      </c>
      <c r="B5768" s="3" t="s">
        <v>25703</v>
      </c>
      <c r="C5768" s="3" t="s">
        <v>11547</v>
      </c>
      <c r="D5768" s="5" t="s">
        <v>25704</v>
      </c>
      <c r="E5768" s="5" t="s">
        <v>12457</v>
      </c>
      <c r="F5768" s="5" t="s">
        <v>12458</v>
      </c>
      <c r="G5768" s="5" t="s">
        <v>12177</v>
      </c>
      <c r="H5768" s="5" t="s">
        <v>12180</v>
      </c>
      <c r="I5768" s="5" t="s">
        <v>23239</v>
      </c>
      <c r="J5768" s="5" t="s">
        <v>12328</v>
      </c>
      <c r="K5768" s="3" t="s">
        <v>12021</v>
      </c>
      <c r="L5768" s="3" t="s">
        <v>12017</v>
      </c>
      <c r="M5768" s="3" t="n">
        <v>12</v>
      </c>
      <c r="N5768" s="20" t="n">
        <v>14.29</v>
      </c>
      <c r="O5768" s="21" t="s">
        <v>25705</v>
      </c>
    </row>
    <row r="5769" customFormat="false" ht="15" hidden="false" customHeight="true" outlineLevel="0" collapsed="false">
      <c r="A5769" s="3" t="s">
        <v>11550</v>
      </c>
      <c r="B5769" s="3" t="s">
        <v>25706</v>
      </c>
      <c r="C5769" s="3" t="s">
        <v>11549</v>
      </c>
      <c r="D5769" s="5" t="s">
        <v>25707</v>
      </c>
      <c r="E5769" s="5" t="s">
        <v>12457</v>
      </c>
      <c r="F5769" s="5" t="s">
        <v>12458</v>
      </c>
      <c r="G5769" s="5" t="s">
        <v>12177</v>
      </c>
      <c r="H5769" s="5" t="s">
        <v>12180</v>
      </c>
      <c r="I5769" s="5" t="s">
        <v>22252</v>
      </c>
      <c r="J5769" s="5" t="s">
        <v>25690</v>
      </c>
      <c r="K5769" s="3" t="s">
        <v>12021</v>
      </c>
      <c r="L5769" s="3" t="s">
        <v>12017</v>
      </c>
      <c r="M5769" s="3" t="n">
        <v>12</v>
      </c>
      <c r="N5769" s="20" t="n">
        <v>8.29</v>
      </c>
      <c r="O5769" s="21" t="s">
        <v>15981</v>
      </c>
    </row>
    <row r="5770" customFormat="false" ht="15" hidden="false" customHeight="true" outlineLevel="0" collapsed="false">
      <c r="A5770" s="3" t="s">
        <v>11552</v>
      </c>
      <c r="B5770" s="3" t="s">
        <v>25708</v>
      </c>
      <c r="C5770" s="3" t="s">
        <v>11551</v>
      </c>
      <c r="D5770" s="5" t="s">
        <v>25709</v>
      </c>
      <c r="E5770" s="5" t="s">
        <v>12457</v>
      </c>
      <c r="F5770" s="5" t="s">
        <v>12458</v>
      </c>
      <c r="G5770" s="5" t="s">
        <v>12177</v>
      </c>
      <c r="H5770" s="5" t="s">
        <v>12180</v>
      </c>
      <c r="I5770" s="5" t="s">
        <v>22252</v>
      </c>
      <c r="J5770" s="5" t="s">
        <v>25690</v>
      </c>
      <c r="K5770" s="3" t="s">
        <v>12021</v>
      </c>
      <c r="L5770" s="3" t="s">
        <v>12017</v>
      </c>
      <c r="M5770" s="3" t="n">
        <v>8</v>
      </c>
      <c r="N5770" s="20" t="n">
        <v>12.89</v>
      </c>
      <c r="O5770" s="21" t="s">
        <v>12414</v>
      </c>
    </row>
    <row r="5771" customFormat="false" ht="15" hidden="false" customHeight="true" outlineLevel="0" collapsed="false">
      <c r="A5771" s="3" t="s">
        <v>11554</v>
      </c>
      <c r="B5771" s="3" t="s">
        <v>25710</v>
      </c>
      <c r="C5771" s="3" t="s">
        <v>11553</v>
      </c>
      <c r="D5771" s="5" t="s">
        <v>25711</v>
      </c>
      <c r="E5771" s="5" t="s">
        <v>12457</v>
      </c>
      <c r="F5771" s="5" t="s">
        <v>12458</v>
      </c>
      <c r="G5771" s="5" t="s">
        <v>12177</v>
      </c>
      <c r="H5771" s="5" t="s">
        <v>12180</v>
      </c>
      <c r="I5771" s="5" t="s">
        <v>23239</v>
      </c>
      <c r="J5771" s="5" t="s">
        <v>25690</v>
      </c>
      <c r="K5771" s="3" t="s">
        <v>12021</v>
      </c>
      <c r="L5771" s="3" t="s">
        <v>12017</v>
      </c>
      <c r="M5771" s="3" t="n">
        <v>1</v>
      </c>
      <c r="N5771" s="20" t="n">
        <v>12.49</v>
      </c>
      <c r="O5771" s="21" t="s">
        <v>17370</v>
      </c>
    </row>
    <row r="5772" customFormat="false" ht="15" hidden="false" customHeight="true" outlineLevel="0" collapsed="false">
      <c r="A5772" s="3" t="s">
        <v>11556</v>
      </c>
      <c r="B5772" s="3" t="s">
        <v>25712</v>
      </c>
      <c r="C5772" s="3" t="s">
        <v>11555</v>
      </c>
      <c r="D5772" s="5" t="s">
        <v>25713</v>
      </c>
      <c r="E5772" s="5" t="s">
        <v>12457</v>
      </c>
      <c r="F5772" s="5" t="s">
        <v>12458</v>
      </c>
      <c r="G5772" s="5" t="s">
        <v>12177</v>
      </c>
      <c r="H5772" s="5" t="s">
        <v>12180</v>
      </c>
      <c r="I5772" s="5" t="s">
        <v>21227</v>
      </c>
      <c r="J5772" s="5" t="s">
        <v>25690</v>
      </c>
      <c r="K5772" s="3" t="s">
        <v>12021</v>
      </c>
      <c r="L5772" s="3" t="s">
        <v>12017</v>
      </c>
      <c r="M5772" s="3" t="n">
        <v>12</v>
      </c>
      <c r="N5772" s="20" t="n">
        <v>14.89</v>
      </c>
      <c r="O5772" s="21" t="s">
        <v>25714</v>
      </c>
    </row>
    <row r="5773" customFormat="false" ht="15" hidden="false" customHeight="true" outlineLevel="0" collapsed="false">
      <c r="A5773" s="3" t="s">
        <v>11558</v>
      </c>
      <c r="B5773" s="3" t="s">
        <v>25715</v>
      </c>
      <c r="C5773" s="3" t="s">
        <v>11557</v>
      </c>
      <c r="D5773" s="5" t="s">
        <v>25716</v>
      </c>
      <c r="E5773" s="5" t="s">
        <v>25695</v>
      </c>
      <c r="F5773" s="5" t="s">
        <v>25696</v>
      </c>
      <c r="G5773" s="5" t="s">
        <v>12177</v>
      </c>
      <c r="H5773" s="5" t="s">
        <v>12180</v>
      </c>
      <c r="I5773" s="5" t="s">
        <v>22252</v>
      </c>
      <c r="J5773" s="5" t="s">
        <v>12328</v>
      </c>
      <c r="K5773" s="3" t="s">
        <v>12017</v>
      </c>
      <c r="L5773" s="3" t="s">
        <v>12017</v>
      </c>
      <c r="M5773" s="3" t="n">
        <v>12</v>
      </c>
      <c r="N5773" s="20" t="n">
        <v>12.39</v>
      </c>
      <c r="O5773" s="21" t="s">
        <v>18522</v>
      </c>
    </row>
    <row r="5774" customFormat="false" ht="15" hidden="false" customHeight="true" outlineLevel="0" collapsed="false">
      <c r="A5774" s="3" t="s">
        <v>11560</v>
      </c>
      <c r="B5774" s="3" t="s">
        <v>25717</v>
      </c>
      <c r="C5774" s="3" t="s">
        <v>11559</v>
      </c>
      <c r="D5774" s="5" t="s">
        <v>25718</v>
      </c>
      <c r="E5774" s="5" t="s">
        <v>25695</v>
      </c>
      <c r="F5774" s="5" t="s">
        <v>25696</v>
      </c>
      <c r="G5774" s="5" t="s">
        <v>12177</v>
      </c>
      <c r="H5774" s="5" t="s">
        <v>12180</v>
      </c>
      <c r="I5774" s="5" t="s">
        <v>23239</v>
      </c>
      <c r="J5774" s="5" t="s">
        <v>12328</v>
      </c>
      <c r="K5774" s="3" t="s">
        <v>12017</v>
      </c>
      <c r="L5774" s="3" t="s">
        <v>12017</v>
      </c>
      <c r="M5774" s="3" t="n">
        <v>4</v>
      </c>
      <c r="N5774" s="20" t="n">
        <v>9.29</v>
      </c>
      <c r="O5774" s="21" t="s">
        <v>14457</v>
      </c>
    </row>
    <row r="5775" customFormat="false" ht="15" hidden="false" customHeight="true" outlineLevel="0" collapsed="false">
      <c r="A5775" s="3" t="s">
        <v>11562</v>
      </c>
      <c r="B5775" s="3" t="s">
        <v>25719</v>
      </c>
      <c r="C5775" s="3" t="s">
        <v>11561</v>
      </c>
      <c r="D5775" s="5" t="s">
        <v>25720</v>
      </c>
      <c r="E5775" s="5" t="s">
        <v>12457</v>
      </c>
      <c r="F5775" s="5" t="s">
        <v>12458</v>
      </c>
      <c r="G5775" s="5" t="s">
        <v>12177</v>
      </c>
      <c r="H5775" s="5" t="s">
        <v>12180</v>
      </c>
      <c r="I5775" s="5" t="s">
        <v>22252</v>
      </c>
      <c r="J5775" s="5" t="s">
        <v>19411</v>
      </c>
      <c r="K5775" s="3" t="s">
        <v>12021</v>
      </c>
      <c r="L5775" s="3" t="s">
        <v>12017</v>
      </c>
      <c r="M5775" s="3" t="n">
        <v>2</v>
      </c>
      <c r="N5775" s="20" t="n">
        <v>12.39</v>
      </c>
      <c r="O5775" s="21" t="s">
        <v>13770</v>
      </c>
    </row>
    <row r="5776" customFormat="false" ht="15" hidden="false" customHeight="true" outlineLevel="0" collapsed="false">
      <c r="A5776" s="3" t="s">
        <v>11564</v>
      </c>
      <c r="B5776" s="3" t="s">
        <v>25721</v>
      </c>
      <c r="C5776" s="3" t="s">
        <v>11563</v>
      </c>
      <c r="D5776" s="5" t="s">
        <v>25722</v>
      </c>
      <c r="E5776" s="5" t="s">
        <v>25688</v>
      </c>
      <c r="F5776" s="5" t="s">
        <v>25689</v>
      </c>
      <c r="G5776" s="5" t="s">
        <v>12177</v>
      </c>
      <c r="H5776" s="5" t="s">
        <v>12180</v>
      </c>
      <c r="I5776" s="5" t="s">
        <v>22252</v>
      </c>
      <c r="J5776" s="5" t="s">
        <v>25690</v>
      </c>
      <c r="K5776" s="3" t="s">
        <v>12017</v>
      </c>
      <c r="L5776" s="3" t="s">
        <v>12017</v>
      </c>
      <c r="M5776" s="3" t="n">
        <v>1</v>
      </c>
      <c r="N5776" s="20" t="n">
        <v>13.89</v>
      </c>
      <c r="O5776" s="21" t="s">
        <v>13266</v>
      </c>
    </row>
    <row r="5777" customFormat="false" ht="15" hidden="false" customHeight="true" outlineLevel="0" collapsed="false">
      <c r="A5777" s="3" t="s">
        <v>11566</v>
      </c>
      <c r="B5777" s="3" t="s">
        <v>25723</v>
      </c>
      <c r="C5777" s="3" t="s">
        <v>11565</v>
      </c>
      <c r="D5777" s="5" t="s">
        <v>25724</v>
      </c>
      <c r="E5777" s="5" t="s">
        <v>25688</v>
      </c>
      <c r="F5777" s="5" t="s">
        <v>25689</v>
      </c>
      <c r="G5777" s="5" t="s">
        <v>12177</v>
      </c>
      <c r="H5777" s="5" t="s">
        <v>12180</v>
      </c>
      <c r="I5777" s="5" t="s">
        <v>23239</v>
      </c>
      <c r="J5777" s="5" t="s">
        <v>12328</v>
      </c>
      <c r="K5777" s="3" t="s">
        <v>12017</v>
      </c>
      <c r="L5777" s="3" t="s">
        <v>12017</v>
      </c>
      <c r="M5777" s="3" t="n">
        <v>24</v>
      </c>
      <c r="N5777" s="20" t="n">
        <v>6.29</v>
      </c>
      <c r="O5777" s="21" t="s">
        <v>18637</v>
      </c>
    </row>
    <row r="5778" customFormat="false" ht="15" hidden="false" customHeight="true" outlineLevel="0" collapsed="false">
      <c r="A5778" s="3" t="s">
        <v>11568</v>
      </c>
      <c r="B5778" s="3" t="s">
        <v>25725</v>
      </c>
      <c r="C5778" s="3" t="s">
        <v>11567</v>
      </c>
      <c r="D5778" s="5" t="s">
        <v>25726</v>
      </c>
      <c r="E5778" s="5" t="s">
        <v>12457</v>
      </c>
      <c r="F5778" s="5" t="s">
        <v>12458</v>
      </c>
      <c r="G5778" s="5" t="s">
        <v>12177</v>
      </c>
      <c r="H5778" s="5" t="s">
        <v>12180</v>
      </c>
      <c r="I5778" s="5" t="s">
        <v>22252</v>
      </c>
      <c r="J5778" s="5" t="s">
        <v>25690</v>
      </c>
      <c r="K5778" s="3" t="s">
        <v>12021</v>
      </c>
      <c r="L5778" s="3" t="s">
        <v>12017</v>
      </c>
      <c r="M5778" s="3" t="n">
        <v>12</v>
      </c>
      <c r="N5778" s="20" t="n">
        <v>11.79</v>
      </c>
      <c r="O5778" s="21" t="s">
        <v>16228</v>
      </c>
    </row>
    <row r="5779" customFormat="false" ht="15" hidden="false" customHeight="true" outlineLevel="0" collapsed="false">
      <c r="A5779" s="3" t="s">
        <v>11570</v>
      </c>
      <c r="B5779" s="3" t="s">
        <v>25727</v>
      </c>
      <c r="C5779" s="3" t="s">
        <v>11569</v>
      </c>
      <c r="D5779" s="5" t="s">
        <v>25728</v>
      </c>
      <c r="E5779" s="5" t="s">
        <v>25688</v>
      </c>
      <c r="F5779" s="5" t="s">
        <v>25689</v>
      </c>
      <c r="G5779" s="5" t="s">
        <v>12177</v>
      </c>
      <c r="H5779" s="5" t="s">
        <v>12180</v>
      </c>
      <c r="I5779" s="5" t="s">
        <v>22252</v>
      </c>
      <c r="J5779" s="5" t="s">
        <v>25690</v>
      </c>
      <c r="K5779" s="3" t="s">
        <v>12017</v>
      </c>
      <c r="L5779" s="3" t="s">
        <v>12017</v>
      </c>
      <c r="M5779" s="3" t="n">
        <v>8</v>
      </c>
      <c r="N5779" s="20" t="n">
        <v>10.99</v>
      </c>
      <c r="O5779" s="21" t="s">
        <v>17484</v>
      </c>
    </row>
    <row r="5780" customFormat="false" ht="15" hidden="false" customHeight="true" outlineLevel="0" collapsed="false">
      <c r="A5780" s="3" t="s">
        <v>11572</v>
      </c>
      <c r="B5780" s="3" t="s">
        <v>25729</v>
      </c>
      <c r="C5780" s="3" t="s">
        <v>11571</v>
      </c>
      <c r="D5780" s="5" t="s">
        <v>25730</v>
      </c>
      <c r="E5780" s="5" t="s">
        <v>25688</v>
      </c>
      <c r="F5780" s="5" t="s">
        <v>25689</v>
      </c>
      <c r="G5780" s="5" t="s">
        <v>12177</v>
      </c>
      <c r="H5780" s="5" t="s">
        <v>12180</v>
      </c>
      <c r="I5780" s="5" t="s">
        <v>22252</v>
      </c>
      <c r="J5780" s="5" t="s">
        <v>25690</v>
      </c>
      <c r="K5780" s="3" t="s">
        <v>12017</v>
      </c>
      <c r="L5780" s="3" t="s">
        <v>12017</v>
      </c>
      <c r="M5780" s="3" t="n">
        <v>12</v>
      </c>
      <c r="N5780" s="20" t="n">
        <v>12.89</v>
      </c>
      <c r="O5780" s="21" t="s">
        <v>12688</v>
      </c>
    </row>
    <row r="5781" customFormat="false" ht="15" hidden="false" customHeight="true" outlineLevel="0" collapsed="false">
      <c r="A5781" s="3" t="s">
        <v>11574</v>
      </c>
      <c r="B5781" s="3" t="s">
        <v>25731</v>
      </c>
      <c r="C5781" s="3" t="s">
        <v>11573</v>
      </c>
      <c r="D5781" s="5" t="s">
        <v>25732</v>
      </c>
      <c r="E5781" s="5" t="s">
        <v>12457</v>
      </c>
      <c r="F5781" s="5" t="s">
        <v>12458</v>
      </c>
      <c r="G5781" s="5" t="s">
        <v>12177</v>
      </c>
      <c r="H5781" s="5" t="s">
        <v>12180</v>
      </c>
      <c r="I5781" s="5" t="s">
        <v>21227</v>
      </c>
      <c r="J5781" s="5" t="s">
        <v>12328</v>
      </c>
      <c r="K5781" s="3" t="s">
        <v>12021</v>
      </c>
      <c r="L5781" s="3" t="s">
        <v>12017</v>
      </c>
      <c r="M5781" s="3" t="n">
        <v>8</v>
      </c>
      <c r="N5781" s="20" t="n">
        <v>5.79</v>
      </c>
      <c r="O5781" s="21" t="s">
        <v>18422</v>
      </c>
    </row>
    <row r="5782" customFormat="false" ht="15" hidden="false" customHeight="true" outlineLevel="0" collapsed="false">
      <c r="A5782" s="3" t="s">
        <v>11576</v>
      </c>
      <c r="B5782" s="3" t="s">
        <v>25733</v>
      </c>
      <c r="C5782" s="3" t="s">
        <v>11575</v>
      </c>
      <c r="D5782" s="5" t="s">
        <v>25734</v>
      </c>
      <c r="E5782" s="5" t="s">
        <v>25695</v>
      </c>
      <c r="F5782" s="5" t="s">
        <v>25696</v>
      </c>
      <c r="G5782" s="5" t="s">
        <v>12177</v>
      </c>
      <c r="H5782" s="5" t="s">
        <v>12180</v>
      </c>
      <c r="I5782" s="5" t="s">
        <v>22252</v>
      </c>
      <c r="J5782" s="5" t="s">
        <v>19411</v>
      </c>
      <c r="K5782" s="3" t="s">
        <v>12017</v>
      </c>
      <c r="L5782" s="3" t="s">
        <v>12017</v>
      </c>
      <c r="M5782" s="3" t="n">
        <v>4</v>
      </c>
      <c r="N5782" s="20" t="n">
        <v>9.99</v>
      </c>
      <c r="O5782" s="21" t="s">
        <v>12855</v>
      </c>
    </row>
    <row r="5783" customFormat="false" ht="15" hidden="false" customHeight="true" outlineLevel="0" collapsed="false">
      <c r="A5783" s="3" t="s">
        <v>11578</v>
      </c>
      <c r="B5783" s="3" t="s">
        <v>25735</v>
      </c>
      <c r="C5783" s="3" t="s">
        <v>11577</v>
      </c>
      <c r="D5783" s="5" t="s">
        <v>25736</v>
      </c>
      <c r="E5783" s="5" t="s">
        <v>12457</v>
      </c>
      <c r="F5783" s="5" t="s">
        <v>12458</v>
      </c>
      <c r="G5783" s="5" t="s">
        <v>12177</v>
      </c>
      <c r="H5783" s="5" t="s">
        <v>12180</v>
      </c>
      <c r="I5783" s="5" t="s">
        <v>23239</v>
      </c>
      <c r="J5783" s="5" t="s">
        <v>12328</v>
      </c>
      <c r="K5783" s="3" t="s">
        <v>12021</v>
      </c>
      <c r="L5783" s="3" t="s">
        <v>12017</v>
      </c>
      <c r="M5783" s="3" t="n">
        <v>6</v>
      </c>
      <c r="N5783" s="20" t="n">
        <v>11.89</v>
      </c>
      <c r="O5783" s="21" t="s">
        <v>15068</v>
      </c>
    </row>
    <row r="5784" customFormat="false" ht="15" hidden="false" customHeight="true" outlineLevel="0" collapsed="false">
      <c r="A5784" s="3" t="s">
        <v>11580</v>
      </c>
      <c r="B5784" s="3" t="s">
        <v>25737</v>
      </c>
      <c r="C5784" s="3" t="s">
        <v>11579</v>
      </c>
      <c r="D5784" s="5" t="s">
        <v>25738</v>
      </c>
      <c r="E5784" s="5" t="s">
        <v>25695</v>
      </c>
      <c r="F5784" s="5" t="s">
        <v>25696</v>
      </c>
      <c r="G5784" s="5" t="s">
        <v>12177</v>
      </c>
      <c r="H5784" s="5" t="s">
        <v>12180</v>
      </c>
      <c r="I5784" s="5" t="s">
        <v>23239</v>
      </c>
      <c r="J5784" s="5" t="s">
        <v>25690</v>
      </c>
      <c r="K5784" s="3" t="s">
        <v>12017</v>
      </c>
      <c r="L5784" s="3" t="s">
        <v>12017</v>
      </c>
      <c r="M5784" s="3" t="n">
        <v>1</v>
      </c>
      <c r="N5784" s="20" t="n">
        <v>12.29</v>
      </c>
      <c r="O5784" s="21" t="s">
        <v>17676</v>
      </c>
    </row>
    <row r="5785" customFormat="false" ht="15" hidden="false" customHeight="true" outlineLevel="0" collapsed="false">
      <c r="A5785" s="3" t="s">
        <v>11582</v>
      </c>
      <c r="B5785" s="3" t="s">
        <v>25739</v>
      </c>
      <c r="C5785" s="3" t="s">
        <v>11581</v>
      </c>
      <c r="D5785" s="5" t="s">
        <v>25740</v>
      </c>
      <c r="E5785" s="5" t="s">
        <v>25688</v>
      </c>
      <c r="F5785" s="5" t="s">
        <v>25689</v>
      </c>
      <c r="G5785" s="5" t="s">
        <v>12177</v>
      </c>
      <c r="H5785" s="5" t="s">
        <v>12180</v>
      </c>
      <c r="I5785" s="5" t="s">
        <v>23239</v>
      </c>
      <c r="J5785" s="5" t="s">
        <v>12328</v>
      </c>
      <c r="K5785" s="3" t="s">
        <v>12017</v>
      </c>
      <c r="L5785" s="3" t="s">
        <v>12017</v>
      </c>
      <c r="M5785" s="3" t="n">
        <v>4</v>
      </c>
      <c r="N5785" s="20" t="n">
        <v>13.99</v>
      </c>
      <c r="O5785" s="21" t="s">
        <v>12794</v>
      </c>
    </row>
    <row r="5786" customFormat="false" ht="15" hidden="false" customHeight="true" outlineLevel="0" collapsed="false">
      <c r="A5786" s="3" t="s">
        <v>11584</v>
      </c>
      <c r="B5786" s="3" t="s">
        <v>25741</v>
      </c>
      <c r="C5786" s="3" t="s">
        <v>11583</v>
      </c>
      <c r="D5786" s="5" t="s">
        <v>25742</v>
      </c>
      <c r="E5786" s="5" t="s">
        <v>25688</v>
      </c>
      <c r="F5786" s="5" t="s">
        <v>25689</v>
      </c>
      <c r="G5786" s="5" t="s">
        <v>12177</v>
      </c>
      <c r="H5786" s="5" t="s">
        <v>12180</v>
      </c>
      <c r="I5786" s="5" t="s">
        <v>21227</v>
      </c>
      <c r="J5786" s="5" t="s">
        <v>12328</v>
      </c>
      <c r="K5786" s="3" t="s">
        <v>12017</v>
      </c>
      <c r="L5786" s="3" t="s">
        <v>12017</v>
      </c>
      <c r="M5786" s="3" t="n">
        <v>4</v>
      </c>
      <c r="N5786" s="20" t="n">
        <v>13.99</v>
      </c>
      <c r="O5786" s="21" t="s">
        <v>16517</v>
      </c>
    </row>
    <row r="5787" customFormat="false" ht="15" hidden="false" customHeight="true" outlineLevel="0" collapsed="false">
      <c r="A5787" s="3" t="s">
        <v>11586</v>
      </c>
      <c r="B5787" s="3" t="s">
        <v>25743</v>
      </c>
      <c r="C5787" s="3" t="s">
        <v>11585</v>
      </c>
      <c r="D5787" s="5" t="s">
        <v>25744</v>
      </c>
      <c r="E5787" s="5" t="s">
        <v>12457</v>
      </c>
      <c r="F5787" s="5" t="s">
        <v>12458</v>
      </c>
      <c r="G5787" s="5" t="s">
        <v>12177</v>
      </c>
      <c r="H5787" s="5" t="s">
        <v>12180</v>
      </c>
      <c r="I5787" s="5" t="s">
        <v>23239</v>
      </c>
      <c r="J5787" s="5" t="s">
        <v>12328</v>
      </c>
      <c r="K5787" s="3" t="s">
        <v>12021</v>
      </c>
      <c r="L5787" s="3" t="s">
        <v>12017</v>
      </c>
      <c r="M5787" s="3" t="n">
        <v>12</v>
      </c>
      <c r="N5787" s="20" t="n">
        <v>12.29</v>
      </c>
      <c r="O5787" s="21" t="s">
        <v>14216</v>
      </c>
    </row>
    <row r="5788" customFormat="false" ht="15" hidden="false" customHeight="true" outlineLevel="0" collapsed="false">
      <c r="A5788" s="3" t="s">
        <v>11588</v>
      </c>
      <c r="B5788" s="3" t="s">
        <v>25745</v>
      </c>
      <c r="C5788" s="3" t="s">
        <v>11587</v>
      </c>
      <c r="D5788" s="5" t="s">
        <v>25746</v>
      </c>
      <c r="E5788" s="5" t="s">
        <v>25695</v>
      </c>
      <c r="F5788" s="5" t="s">
        <v>25696</v>
      </c>
      <c r="G5788" s="5" t="s">
        <v>12177</v>
      </c>
      <c r="H5788" s="5" t="s">
        <v>12180</v>
      </c>
      <c r="I5788" s="5" t="s">
        <v>23239</v>
      </c>
      <c r="J5788" s="5" t="s">
        <v>12328</v>
      </c>
      <c r="K5788" s="3" t="s">
        <v>12017</v>
      </c>
      <c r="L5788" s="3" t="s">
        <v>12017</v>
      </c>
      <c r="M5788" s="3" t="n">
        <v>2</v>
      </c>
      <c r="N5788" s="20" t="n">
        <v>14.99</v>
      </c>
      <c r="O5788" s="21" t="s">
        <v>12764</v>
      </c>
    </row>
    <row r="5789" customFormat="false" ht="15" hidden="false" customHeight="true" outlineLevel="0" collapsed="false">
      <c r="A5789" s="3" t="s">
        <v>11590</v>
      </c>
      <c r="B5789" s="3" t="s">
        <v>25747</v>
      </c>
      <c r="C5789" s="3" t="s">
        <v>11589</v>
      </c>
      <c r="D5789" s="5" t="s">
        <v>25748</v>
      </c>
      <c r="E5789" s="5" t="s">
        <v>25695</v>
      </c>
      <c r="F5789" s="5" t="s">
        <v>25696</v>
      </c>
      <c r="G5789" s="5" t="s">
        <v>12177</v>
      </c>
      <c r="H5789" s="5" t="s">
        <v>12180</v>
      </c>
      <c r="I5789" s="5" t="s">
        <v>22252</v>
      </c>
      <c r="J5789" s="5" t="s">
        <v>12328</v>
      </c>
      <c r="K5789" s="3" t="s">
        <v>12017</v>
      </c>
      <c r="L5789" s="3" t="s">
        <v>12017</v>
      </c>
      <c r="M5789" s="3" t="n">
        <v>1</v>
      </c>
      <c r="N5789" s="20" t="n">
        <v>14.89</v>
      </c>
      <c r="O5789" s="21" t="s">
        <v>15252</v>
      </c>
    </row>
    <row r="5790" customFormat="false" ht="15" hidden="false" customHeight="true" outlineLevel="0" collapsed="false">
      <c r="A5790" s="3" t="s">
        <v>11592</v>
      </c>
      <c r="B5790" s="3" t="s">
        <v>25749</v>
      </c>
      <c r="C5790" s="3" t="s">
        <v>11591</v>
      </c>
      <c r="D5790" s="5" t="s">
        <v>25750</v>
      </c>
      <c r="E5790" s="5" t="s">
        <v>12457</v>
      </c>
      <c r="F5790" s="5" t="s">
        <v>12458</v>
      </c>
      <c r="G5790" s="5" t="s">
        <v>12177</v>
      </c>
      <c r="H5790" s="5" t="s">
        <v>12180</v>
      </c>
      <c r="I5790" s="5" t="s">
        <v>21227</v>
      </c>
      <c r="J5790" s="5" t="s">
        <v>25690</v>
      </c>
      <c r="K5790" s="3" t="s">
        <v>12021</v>
      </c>
      <c r="L5790" s="3" t="s">
        <v>12017</v>
      </c>
      <c r="M5790" s="3" t="n">
        <v>12</v>
      </c>
      <c r="N5790" s="20" t="n">
        <v>5.99</v>
      </c>
      <c r="O5790" s="21" t="s">
        <v>12425</v>
      </c>
    </row>
    <row r="5791" customFormat="false" ht="15" hidden="false" customHeight="true" outlineLevel="0" collapsed="false">
      <c r="A5791" s="3" t="s">
        <v>11594</v>
      </c>
      <c r="B5791" s="3" t="s">
        <v>25751</v>
      </c>
      <c r="C5791" s="3" t="s">
        <v>11593</v>
      </c>
      <c r="D5791" s="5" t="s">
        <v>25752</v>
      </c>
      <c r="E5791" s="5" t="s">
        <v>12457</v>
      </c>
      <c r="F5791" s="5" t="s">
        <v>12458</v>
      </c>
      <c r="G5791" s="5" t="s">
        <v>12177</v>
      </c>
      <c r="H5791" s="5" t="s">
        <v>12180</v>
      </c>
      <c r="I5791" s="5" t="s">
        <v>22252</v>
      </c>
      <c r="J5791" s="5" t="s">
        <v>12328</v>
      </c>
      <c r="K5791" s="3" t="s">
        <v>12021</v>
      </c>
      <c r="L5791" s="3" t="s">
        <v>12017</v>
      </c>
      <c r="M5791" s="3" t="n">
        <v>4</v>
      </c>
      <c r="N5791" s="20" t="n">
        <v>6.99</v>
      </c>
      <c r="O5791" s="21" t="s">
        <v>14586</v>
      </c>
    </row>
    <row r="5792" customFormat="false" ht="15" hidden="false" customHeight="true" outlineLevel="0" collapsed="false">
      <c r="A5792" s="3" t="s">
        <v>11596</v>
      </c>
      <c r="B5792" s="3" t="s">
        <v>25753</v>
      </c>
      <c r="C5792" s="3" t="s">
        <v>11595</v>
      </c>
      <c r="D5792" s="5" t="s">
        <v>25754</v>
      </c>
      <c r="E5792" s="5" t="s">
        <v>25695</v>
      </c>
      <c r="F5792" s="5" t="s">
        <v>25696</v>
      </c>
      <c r="G5792" s="5" t="s">
        <v>12177</v>
      </c>
      <c r="H5792" s="5" t="s">
        <v>12180</v>
      </c>
      <c r="I5792" s="5" t="s">
        <v>21227</v>
      </c>
      <c r="J5792" s="5" t="s">
        <v>25690</v>
      </c>
      <c r="K5792" s="3" t="s">
        <v>12017</v>
      </c>
      <c r="L5792" s="3" t="s">
        <v>12017</v>
      </c>
      <c r="M5792" s="3" t="n">
        <v>12</v>
      </c>
      <c r="N5792" s="20" t="n">
        <v>7.29</v>
      </c>
      <c r="O5792" s="21" t="s">
        <v>12758</v>
      </c>
    </row>
    <row r="5793" customFormat="false" ht="15" hidden="false" customHeight="true" outlineLevel="0" collapsed="false">
      <c r="A5793" s="3" t="s">
        <v>11598</v>
      </c>
      <c r="B5793" s="3" t="s">
        <v>25755</v>
      </c>
      <c r="C5793" s="3" t="s">
        <v>11597</v>
      </c>
      <c r="D5793" s="5" t="s">
        <v>25756</v>
      </c>
      <c r="E5793" s="5" t="s">
        <v>25688</v>
      </c>
      <c r="F5793" s="5" t="s">
        <v>25689</v>
      </c>
      <c r="G5793" s="5" t="s">
        <v>12177</v>
      </c>
      <c r="H5793" s="5" t="s">
        <v>12180</v>
      </c>
      <c r="I5793" s="5" t="s">
        <v>21227</v>
      </c>
      <c r="J5793" s="5" t="s">
        <v>25690</v>
      </c>
      <c r="K5793" s="3" t="s">
        <v>12017</v>
      </c>
      <c r="L5793" s="3" t="s">
        <v>12017</v>
      </c>
      <c r="M5793" s="3" t="n">
        <v>12</v>
      </c>
      <c r="N5793" s="20" t="n">
        <v>12.49</v>
      </c>
      <c r="O5793" s="21" t="s">
        <v>14451</v>
      </c>
    </row>
    <row r="5794" customFormat="false" ht="15" hidden="false" customHeight="true" outlineLevel="0" collapsed="false">
      <c r="A5794" s="3" t="s">
        <v>11600</v>
      </c>
      <c r="B5794" s="3" t="s">
        <v>25757</v>
      </c>
      <c r="C5794" s="3" t="s">
        <v>11599</v>
      </c>
      <c r="D5794" s="5" t="s">
        <v>25758</v>
      </c>
      <c r="E5794" s="5" t="s">
        <v>12457</v>
      </c>
      <c r="F5794" s="5" t="s">
        <v>12458</v>
      </c>
      <c r="G5794" s="5" t="s">
        <v>12177</v>
      </c>
      <c r="H5794" s="5" t="s">
        <v>12180</v>
      </c>
      <c r="I5794" s="5" t="s">
        <v>21227</v>
      </c>
      <c r="J5794" s="5" t="s">
        <v>25690</v>
      </c>
      <c r="K5794" s="3" t="s">
        <v>12021</v>
      </c>
      <c r="L5794" s="3" t="s">
        <v>12017</v>
      </c>
      <c r="M5794" s="3" t="n">
        <v>6</v>
      </c>
      <c r="N5794" s="20" t="n">
        <v>6.39</v>
      </c>
      <c r="O5794" s="21" t="s">
        <v>25759</v>
      </c>
    </row>
    <row r="5795" customFormat="false" ht="15" hidden="false" customHeight="true" outlineLevel="0" collapsed="false">
      <c r="A5795" s="3" t="s">
        <v>11602</v>
      </c>
      <c r="B5795" s="3" t="s">
        <v>25760</v>
      </c>
      <c r="C5795" s="3" t="s">
        <v>11601</v>
      </c>
      <c r="D5795" s="5" t="s">
        <v>25761</v>
      </c>
      <c r="E5795" s="5" t="s">
        <v>25688</v>
      </c>
      <c r="F5795" s="5" t="s">
        <v>25689</v>
      </c>
      <c r="G5795" s="5" t="s">
        <v>12177</v>
      </c>
      <c r="H5795" s="5" t="s">
        <v>12180</v>
      </c>
      <c r="I5795" s="5" t="s">
        <v>23239</v>
      </c>
      <c r="J5795" s="5" t="s">
        <v>25690</v>
      </c>
      <c r="K5795" s="3" t="s">
        <v>12017</v>
      </c>
      <c r="L5795" s="3" t="s">
        <v>12017</v>
      </c>
      <c r="M5795" s="3" t="n">
        <v>2</v>
      </c>
      <c r="N5795" s="20" t="n">
        <v>14.49</v>
      </c>
      <c r="O5795" s="21" t="s">
        <v>14305</v>
      </c>
    </row>
    <row r="5796" customFormat="false" ht="15" hidden="false" customHeight="true" outlineLevel="0" collapsed="false">
      <c r="A5796" s="3" t="s">
        <v>11604</v>
      </c>
      <c r="B5796" s="3" t="s">
        <v>25762</v>
      </c>
      <c r="C5796" s="3" t="s">
        <v>11603</v>
      </c>
      <c r="D5796" s="5" t="s">
        <v>25763</v>
      </c>
      <c r="E5796" s="5" t="s">
        <v>12457</v>
      </c>
      <c r="F5796" s="5" t="s">
        <v>12458</v>
      </c>
      <c r="G5796" s="5" t="s">
        <v>12177</v>
      </c>
      <c r="H5796" s="5" t="s">
        <v>12184</v>
      </c>
      <c r="I5796" s="5" t="s">
        <v>25764</v>
      </c>
      <c r="J5796" s="5" t="s">
        <v>25690</v>
      </c>
      <c r="K5796" s="3" t="s">
        <v>12021</v>
      </c>
      <c r="L5796" s="3" t="s">
        <v>12017</v>
      </c>
      <c r="M5796" s="3" t="n">
        <v>4</v>
      </c>
      <c r="N5796" s="20" t="n">
        <v>8.99</v>
      </c>
      <c r="O5796" s="21" t="s">
        <v>15467</v>
      </c>
    </row>
    <row r="5797" customFormat="false" ht="15" hidden="false" customHeight="true" outlineLevel="0" collapsed="false">
      <c r="A5797" s="3" t="s">
        <v>11606</v>
      </c>
      <c r="B5797" s="3" t="s">
        <v>25765</v>
      </c>
      <c r="C5797" s="3" t="s">
        <v>11605</v>
      </c>
      <c r="D5797" s="5" t="s">
        <v>25766</v>
      </c>
      <c r="E5797" s="5" t="s">
        <v>25695</v>
      </c>
      <c r="F5797" s="5" t="s">
        <v>25696</v>
      </c>
      <c r="G5797" s="5" t="s">
        <v>12177</v>
      </c>
      <c r="H5797" s="5" t="s">
        <v>12184</v>
      </c>
      <c r="I5797" s="5" t="s">
        <v>17745</v>
      </c>
      <c r="J5797" s="5" t="s">
        <v>19411</v>
      </c>
      <c r="K5797" s="3" t="s">
        <v>12017</v>
      </c>
      <c r="L5797" s="3" t="s">
        <v>12017</v>
      </c>
      <c r="M5797" s="3" t="n">
        <v>2</v>
      </c>
      <c r="N5797" s="20" t="n">
        <v>5.49</v>
      </c>
      <c r="O5797" s="21" t="s">
        <v>19943</v>
      </c>
    </row>
    <row r="5798" customFormat="false" ht="15" hidden="false" customHeight="true" outlineLevel="0" collapsed="false">
      <c r="A5798" s="3" t="s">
        <v>11608</v>
      </c>
      <c r="B5798" s="3" t="s">
        <v>25767</v>
      </c>
      <c r="C5798" s="3" t="s">
        <v>11607</v>
      </c>
      <c r="D5798" s="5" t="s">
        <v>25768</v>
      </c>
      <c r="E5798" s="5" t="s">
        <v>12457</v>
      </c>
      <c r="F5798" s="5" t="s">
        <v>12458</v>
      </c>
      <c r="G5798" s="5" t="s">
        <v>12177</v>
      </c>
      <c r="H5798" s="5" t="s">
        <v>12184</v>
      </c>
      <c r="I5798" s="5" t="s">
        <v>17745</v>
      </c>
      <c r="J5798" s="5" t="s">
        <v>25690</v>
      </c>
      <c r="K5798" s="3" t="s">
        <v>12021</v>
      </c>
      <c r="L5798" s="3" t="s">
        <v>12017</v>
      </c>
      <c r="M5798" s="3" t="n">
        <v>2</v>
      </c>
      <c r="N5798" s="20" t="n">
        <v>4.39</v>
      </c>
      <c r="O5798" s="21" t="s">
        <v>23338</v>
      </c>
    </row>
    <row r="5799" customFormat="false" ht="15" hidden="false" customHeight="true" outlineLevel="0" collapsed="false">
      <c r="A5799" s="3" t="s">
        <v>11610</v>
      </c>
      <c r="B5799" s="3" t="s">
        <v>25769</v>
      </c>
      <c r="C5799" s="3" t="s">
        <v>11609</v>
      </c>
      <c r="D5799" s="5" t="s">
        <v>25770</v>
      </c>
      <c r="E5799" s="5" t="s">
        <v>12457</v>
      </c>
      <c r="F5799" s="5" t="s">
        <v>12458</v>
      </c>
      <c r="G5799" s="5" t="s">
        <v>12177</v>
      </c>
      <c r="H5799" s="5" t="s">
        <v>12184</v>
      </c>
      <c r="I5799" s="5" t="s">
        <v>25764</v>
      </c>
      <c r="J5799" s="5" t="s">
        <v>12328</v>
      </c>
      <c r="K5799" s="3" t="s">
        <v>12021</v>
      </c>
      <c r="L5799" s="3" t="s">
        <v>12017</v>
      </c>
      <c r="M5799" s="3" t="n">
        <v>24</v>
      </c>
      <c r="N5799" s="20" t="n">
        <v>5.99</v>
      </c>
      <c r="O5799" s="21" t="s">
        <v>14438</v>
      </c>
    </row>
    <row r="5800" customFormat="false" ht="15" hidden="false" customHeight="true" outlineLevel="0" collapsed="false">
      <c r="A5800" s="3" t="s">
        <v>11612</v>
      </c>
      <c r="B5800" s="3" t="s">
        <v>25771</v>
      </c>
      <c r="C5800" s="3" t="s">
        <v>11611</v>
      </c>
      <c r="D5800" s="5" t="s">
        <v>25772</v>
      </c>
      <c r="E5800" s="5" t="s">
        <v>25695</v>
      </c>
      <c r="F5800" s="5" t="s">
        <v>25696</v>
      </c>
      <c r="G5800" s="5" t="s">
        <v>12177</v>
      </c>
      <c r="H5800" s="5" t="s">
        <v>12184</v>
      </c>
      <c r="I5800" s="5" t="s">
        <v>17745</v>
      </c>
      <c r="J5800" s="5" t="s">
        <v>12328</v>
      </c>
      <c r="K5800" s="3" t="s">
        <v>12017</v>
      </c>
      <c r="L5800" s="3" t="s">
        <v>12017</v>
      </c>
      <c r="M5800" s="3" t="n">
        <v>12</v>
      </c>
      <c r="N5800" s="20" t="n">
        <v>6.79</v>
      </c>
      <c r="O5800" s="21" t="s">
        <v>14460</v>
      </c>
    </row>
    <row r="5801" customFormat="false" ht="15" hidden="false" customHeight="true" outlineLevel="0" collapsed="false">
      <c r="A5801" s="3" t="s">
        <v>11614</v>
      </c>
      <c r="B5801" s="3" t="s">
        <v>25773</v>
      </c>
      <c r="C5801" s="3" t="s">
        <v>11613</v>
      </c>
      <c r="D5801" s="5" t="s">
        <v>25774</v>
      </c>
      <c r="E5801" s="5" t="s">
        <v>12457</v>
      </c>
      <c r="F5801" s="5" t="s">
        <v>12458</v>
      </c>
      <c r="G5801" s="5" t="s">
        <v>12177</v>
      </c>
      <c r="H5801" s="5" t="s">
        <v>12184</v>
      </c>
      <c r="I5801" s="5" t="s">
        <v>25764</v>
      </c>
      <c r="J5801" s="5" t="s">
        <v>25690</v>
      </c>
      <c r="K5801" s="3" t="s">
        <v>12021</v>
      </c>
      <c r="L5801" s="3" t="s">
        <v>12017</v>
      </c>
      <c r="M5801" s="3" t="n">
        <v>2</v>
      </c>
      <c r="N5801" s="20" t="n">
        <v>6.29</v>
      </c>
      <c r="O5801" s="21" t="s">
        <v>12893</v>
      </c>
    </row>
    <row r="5802" customFormat="false" ht="15" hidden="false" customHeight="true" outlineLevel="0" collapsed="false">
      <c r="A5802" s="3" t="s">
        <v>11616</v>
      </c>
      <c r="B5802" s="3" t="s">
        <v>25775</v>
      </c>
      <c r="C5802" s="3" t="s">
        <v>11615</v>
      </c>
      <c r="D5802" s="5" t="s">
        <v>25776</v>
      </c>
      <c r="E5802" s="5" t="s">
        <v>25695</v>
      </c>
      <c r="F5802" s="5" t="s">
        <v>25696</v>
      </c>
      <c r="G5802" s="5" t="s">
        <v>12177</v>
      </c>
      <c r="H5802" s="5" t="s">
        <v>12184</v>
      </c>
      <c r="I5802" s="5" t="s">
        <v>25764</v>
      </c>
      <c r="J5802" s="5" t="s">
        <v>25690</v>
      </c>
      <c r="K5802" s="3" t="s">
        <v>12017</v>
      </c>
      <c r="L5802" s="3" t="s">
        <v>12017</v>
      </c>
      <c r="M5802" s="3" t="n">
        <v>12</v>
      </c>
      <c r="N5802" s="20" t="n">
        <v>5.29</v>
      </c>
      <c r="O5802" s="21" t="s">
        <v>15154</v>
      </c>
    </row>
    <row r="5803" customFormat="false" ht="15" hidden="false" customHeight="true" outlineLevel="0" collapsed="false">
      <c r="A5803" s="3" t="s">
        <v>11618</v>
      </c>
      <c r="B5803" s="3" t="s">
        <v>25777</v>
      </c>
      <c r="C5803" s="3" t="s">
        <v>11617</v>
      </c>
      <c r="D5803" s="5" t="s">
        <v>25778</v>
      </c>
      <c r="E5803" s="5" t="s">
        <v>25695</v>
      </c>
      <c r="F5803" s="5" t="s">
        <v>25696</v>
      </c>
      <c r="G5803" s="5" t="s">
        <v>12177</v>
      </c>
      <c r="H5803" s="5" t="s">
        <v>12184</v>
      </c>
      <c r="I5803" s="5" t="s">
        <v>17745</v>
      </c>
      <c r="J5803" s="5" t="s">
        <v>12328</v>
      </c>
      <c r="K5803" s="3" t="s">
        <v>12017</v>
      </c>
      <c r="L5803" s="3" t="s">
        <v>12017</v>
      </c>
      <c r="M5803" s="3" t="n">
        <v>1</v>
      </c>
      <c r="N5803" s="20" t="n">
        <v>8.29</v>
      </c>
      <c r="O5803" s="21" t="s">
        <v>15307</v>
      </c>
    </row>
    <row r="5804" customFormat="false" ht="15" hidden="false" customHeight="true" outlineLevel="0" collapsed="false">
      <c r="A5804" s="3" t="s">
        <v>11620</v>
      </c>
      <c r="B5804" s="3" t="s">
        <v>25779</v>
      </c>
      <c r="C5804" s="3" t="s">
        <v>11619</v>
      </c>
      <c r="D5804" s="5" t="s">
        <v>25780</v>
      </c>
      <c r="E5804" s="5" t="s">
        <v>25688</v>
      </c>
      <c r="F5804" s="5" t="s">
        <v>25689</v>
      </c>
      <c r="G5804" s="5" t="s">
        <v>12177</v>
      </c>
      <c r="H5804" s="5" t="s">
        <v>12184</v>
      </c>
      <c r="I5804" s="5" t="s">
        <v>17745</v>
      </c>
      <c r="J5804" s="5" t="s">
        <v>25690</v>
      </c>
      <c r="K5804" s="3" t="s">
        <v>12017</v>
      </c>
      <c r="L5804" s="3" t="s">
        <v>12017</v>
      </c>
      <c r="M5804" s="3" t="n">
        <v>24</v>
      </c>
      <c r="N5804" s="20" t="n">
        <v>4.49</v>
      </c>
      <c r="O5804" s="21" t="s">
        <v>18091</v>
      </c>
    </row>
    <row r="5805" customFormat="false" ht="15" hidden="false" customHeight="true" outlineLevel="0" collapsed="false">
      <c r="A5805" s="3" t="s">
        <v>11622</v>
      </c>
      <c r="B5805" s="3" t="s">
        <v>25781</v>
      </c>
      <c r="C5805" s="3" t="s">
        <v>11621</v>
      </c>
      <c r="D5805" s="5" t="s">
        <v>25782</v>
      </c>
      <c r="E5805" s="5" t="s">
        <v>25688</v>
      </c>
      <c r="F5805" s="5" t="s">
        <v>25689</v>
      </c>
      <c r="G5805" s="5" t="s">
        <v>12177</v>
      </c>
      <c r="H5805" s="5" t="s">
        <v>12184</v>
      </c>
      <c r="I5805" s="5" t="s">
        <v>25764</v>
      </c>
      <c r="J5805" s="5" t="s">
        <v>12328</v>
      </c>
      <c r="K5805" s="3" t="s">
        <v>12017</v>
      </c>
      <c r="L5805" s="3" t="s">
        <v>12017</v>
      </c>
      <c r="M5805" s="3" t="n">
        <v>12</v>
      </c>
      <c r="N5805" s="20" t="n">
        <v>6.79</v>
      </c>
      <c r="O5805" s="21" t="s">
        <v>18317</v>
      </c>
    </row>
    <row r="5806" customFormat="false" ht="15" hidden="false" customHeight="true" outlineLevel="0" collapsed="false">
      <c r="A5806" s="3" t="s">
        <v>11624</v>
      </c>
      <c r="B5806" s="3" t="s">
        <v>25783</v>
      </c>
      <c r="C5806" s="3" t="s">
        <v>11623</v>
      </c>
      <c r="D5806" s="5" t="s">
        <v>25784</v>
      </c>
      <c r="E5806" s="5" t="s">
        <v>25688</v>
      </c>
      <c r="F5806" s="5" t="s">
        <v>25689</v>
      </c>
      <c r="G5806" s="5" t="s">
        <v>12177</v>
      </c>
      <c r="H5806" s="5" t="s">
        <v>12184</v>
      </c>
      <c r="I5806" s="5" t="s">
        <v>25764</v>
      </c>
      <c r="J5806" s="5" t="s">
        <v>12328</v>
      </c>
      <c r="K5806" s="3" t="s">
        <v>12017</v>
      </c>
      <c r="L5806" s="3" t="s">
        <v>12017</v>
      </c>
      <c r="M5806" s="3" t="n">
        <v>4</v>
      </c>
      <c r="N5806" s="20" t="n">
        <v>6.99</v>
      </c>
      <c r="O5806" s="21" t="s">
        <v>19405</v>
      </c>
    </row>
    <row r="5807" customFormat="false" ht="15" hidden="false" customHeight="true" outlineLevel="0" collapsed="false">
      <c r="A5807" s="3" t="s">
        <v>11626</v>
      </c>
      <c r="B5807" s="3" t="s">
        <v>25785</v>
      </c>
      <c r="C5807" s="3" t="s">
        <v>11625</v>
      </c>
      <c r="D5807" s="5" t="s">
        <v>25786</v>
      </c>
      <c r="E5807" s="5" t="s">
        <v>12457</v>
      </c>
      <c r="F5807" s="5" t="s">
        <v>12458</v>
      </c>
      <c r="G5807" s="5" t="s">
        <v>12177</v>
      </c>
      <c r="H5807" s="5" t="s">
        <v>12184</v>
      </c>
      <c r="I5807" s="5" t="s">
        <v>25764</v>
      </c>
      <c r="J5807" s="5" t="s">
        <v>25690</v>
      </c>
      <c r="K5807" s="3" t="s">
        <v>12021</v>
      </c>
      <c r="L5807" s="3" t="s">
        <v>12017</v>
      </c>
      <c r="M5807" s="3" t="n">
        <v>12</v>
      </c>
      <c r="N5807" s="20" t="n">
        <v>5.99</v>
      </c>
      <c r="O5807" s="21" t="s">
        <v>19989</v>
      </c>
    </row>
    <row r="5808" customFormat="false" ht="15" hidden="false" customHeight="true" outlineLevel="0" collapsed="false">
      <c r="A5808" s="3" t="s">
        <v>11628</v>
      </c>
      <c r="B5808" s="3" t="s">
        <v>25787</v>
      </c>
      <c r="C5808" s="3" t="s">
        <v>11627</v>
      </c>
      <c r="D5808" s="5" t="s">
        <v>25788</v>
      </c>
      <c r="E5808" s="5" t="s">
        <v>12457</v>
      </c>
      <c r="F5808" s="5" t="s">
        <v>12458</v>
      </c>
      <c r="G5808" s="5" t="s">
        <v>12177</v>
      </c>
      <c r="H5808" s="5" t="s">
        <v>12184</v>
      </c>
      <c r="I5808" s="5" t="s">
        <v>17745</v>
      </c>
      <c r="J5808" s="5" t="s">
        <v>12328</v>
      </c>
      <c r="K5808" s="3" t="s">
        <v>12021</v>
      </c>
      <c r="L5808" s="3" t="s">
        <v>12017</v>
      </c>
      <c r="M5808" s="3" t="n">
        <v>4</v>
      </c>
      <c r="N5808" s="20" t="n">
        <v>6.79</v>
      </c>
      <c r="O5808" s="21" t="s">
        <v>25789</v>
      </c>
    </row>
    <row r="5809" customFormat="false" ht="15" hidden="false" customHeight="true" outlineLevel="0" collapsed="false">
      <c r="A5809" s="3" t="s">
        <v>11630</v>
      </c>
      <c r="B5809" s="3" t="s">
        <v>25790</v>
      </c>
      <c r="C5809" s="3" t="s">
        <v>11629</v>
      </c>
      <c r="D5809" s="5" t="s">
        <v>25791</v>
      </c>
      <c r="E5809" s="5" t="s">
        <v>12457</v>
      </c>
      <c r="F5809" s="5" t="s">
        <v>12458</v>
      </c>
      <c r="G5809" s="5" t="s">
        <v>12177</v>
      </c>
      <c r="H5809" s="5" t="s">
        <v>12184</v>
      </c>
      <c r="I5809" s="5" t="s">
        <v>25764</v>
      </c>
      <c r="J5809" s="5" t="s">
        <v>12328</v>
      </c>
      <c r="K5809" s="3" t="s">
        <v>12021</v>
      </c>
      <c r="L5809" s="3" t="s">
        <v>12017</v>
      </c>
      <c r="M5809" s="3" t="n">
        <v>6</v>
      </c>
      <c r="N5809" s="20" t="n">
        <v>5.39</v>
      </c>
      <c r="O5809" s="21" t="s">
        <v>13704</v>
      </c>
    </row>
    <row r="5810" customFormat="false" ht="15" hidden="false" customHeight="true" outlineLevel="0" collapsed="false">
      <c r="A5810" s="3" t="s">
        <v>11632</v>
      </c>
      <c r="B5810" s="3" t="s">
        <v>25792</v>
      </c>
      <c r="C5810" s="3" t="s">
        <v>11631</v>
      </c>
      <c r="D5810" s="5" t="s">
        <v>25793</v>
      </c>
      <c r="E5810" s="5" t="s">
        <v>25695</v>
      </c>
      <c r="F5810" s="5" t="s">
        <v>25696</v>
      </c>
      <c r="G5810" s="5" t="s">
        <v>12177</v>
      </c>
      <c r="H5810" s="5" t="s">
        <v>12184</v>
      </c>
      <c r="I5810" s="5" t="s">
        <v>17745</v>
      </c>
      <c r="J5810" s="5" t="s">
        <v>19411</v>
      </c>
      <c r="K5810" s="3" t="s">
        <v>12017</v>
      </c>
      <c r="L5810" s="3" t="s">
        <v>12017</v>
      </c>
      <c r="M5810" s="3" t="n">
        <v>1</v>
      </c>
      <c r="N5810" s="20" t="n">
        <v>7.89</v>
      </c>
      <c r="O5810" s="21" t="s">
        <v>16030</v>
      </c>
    </row>
    <row r="5811" customFormat="false" ht="15" hidden="false" customHeight="true" outlineLevel="0" collapsed="false">
      <c r="A5811" s="3" t="s">
        <v>11634</v>
      </c>
      <c r="B5811" s="3" t="s">
        <v>25794</v>
      </c>
      <c r="C5811" s="3" t="s">
        <v>11633</v>
      </c>
      <c r="D5811" s="5" t="s">
        <v>25795</v>
      </c>
      <c r="E5811" s="5" t="s">
        <v>25688</v>
      </c>
      <c r="F5811" s="5" t="s">
        <v>25689</v>
      </c>
      <c r="G5811" s="5" t="s">
        <v>12177</v>
      </c>
      <c r="H5811" s="5" t="s">
        <v>12184</v>
      </c>
      <c r="I5811" s="5" t="s">
        <v>25764</v>
      </c>
      <c r="J5811" s="5" t="s">
        <v>19411</v>
      </c>
      <c r="K5811" s="3" t="s">
        <v>12017</v>
      </c>
      <c r="L5811" s="3" t="s">
        <v>12017</v>
      </c>
      <c r="M5811" s="3" t="n">
        <v>12</v>
      </c>
      <c r="N5811" s="20" t="n">
        <v>5.79</v>
      </c>
      <c r="O5811" s="21" t="s">
        <v>14791</v>
      </c>
    </row>
    <row r="5812" customFormat="false" ht="15" hidden="false" customHeight="true" outlineLevel="0" collapsed="false">
      <c r="A5812" s="3" t="s">
        <v>11636</v>
      </c>
      <c r="B5812" s="3" t="s">
        <v>25796</v>
      </c>
      <c r="C5812" s="3" t="s">
        <v>11635</v>
      </c>
      <c r="D5812" s="5" t="s">
        <v>25797</v>
      </c>
      <c r="E5812" s="5" t="s">
        <v>25695</v>
      </c>
      <c r="F5812" s="5" t="s">
        <v>25696</v>
      </c>
      <c r="G5812" s="5" t="s">
        <v>12177</v>
      </c>
      <c r="H5812" s="5" t="s">
        <v>12184</v>
      </c>
      <c r="I5812" s="5" t="s">
        <v>17745</v>
      </c>
      <c r="J5812" s="5" t="s">
        <v>25690</v>
      </c>
      <c r="K5812" s="3" t="s">
        <v>12017</v>
      </c>
      <c r="L5812" s="3" t="s">
        <v>12017</v>
      </c>
      <c r="M5812" s="3" t="n">
        <v>24</v>
      </c>
      <c r="N5812" s="20" t="n">
        <v>4.89</v>
      </c>
      <c r="O5812" s="21" t="s">
        <v>21000</v>
      </c>
    </row>
    <row r="5813" customFormat="false" ht="15" hidden="false" customHeight="true" outlineLevel="0" collapsed="false">
      <c r="A5813" s="3" t="s">
        <v>11638</v>
      </c>
      <c r="B5813" s="3" t="s">
        <v>25798</v>
      </c>
      <c r="C5813" s="3" t="s">
        <v>11637</v>
      </c>
      <c r="D5813" s="5" t="s">
        <v>25799</v>
      </c>
      <c r="E5813" s="5" t="s">
        <v>12457</v>
      </c>
      <c r="F5813" s="5" t="s">
        <v>12458</v>
      </c>
      <c r="G5813" s="5" t="s">
        <v>12177</v>
      </c>
      <c r="H5813" s="5" t="s">
        <v>12184</v>
      </c>
      <c r="I5813" s="5" t="s">
        <v>17745</v>
      </c>
      <c r="J5813" s="5" t="s">
        <v>25690</v>
      </c>
      <c r="K5813" s="3" t="s">
        <v>12021</v>
      </c>
      <c r="L5813" s="3" t="s">
        <v>12017</v>
      </c>
      <c r="M5813" s="3" t="n">
        <v>2</v>
      </c>
      <c r="N5813" s="20" t="n">
        <v>8.99</v>
      </c>
      <c r="O5813" s="21" t="s">
        <v>14149</v>
      </c>
    </row>
    <row r="5814" customFormat="false" ht="15" hidden="false" customHeight="true" outlineLevel="0" collapsed="false">
      <c r="A5814" s="3" t="s">
        <v>11640</v>
      </c>
      <c r="B5814" s="3" t="s">
        <v>25800</v>
      </c>
      <c r="C5814" s="3" t="s">
        <v>11639</v>
      </c>
      <c r="D5814" s="5" t="s">
        <v>25801</v>
      </c>
      <c r="E5814" s="5" t="s">
        <v>25688</v>
      </c>
      <c r="F5814" s="5" t="s">
        <v>25689</v>
      </c>
      <c r="G5814" s="5" t="s">
        <v>12177</v>
      </c>
      <c r="H5814" s="5" t="s">
        <v>12184</v>
      </c>
      <c r="I5814" s="5" t="s">
        <v>25764</v>
      </c>
      <c r="J5814" s="5" t="s">
        <v>19411</v>
      </c>
      <c r="K5814" s="3" t="s">
        <v>12017</v>
      </c>
      <c r="L5814" s="3" t="s">
        <v>12017</v>
      </c>
      <c r="M5814" s="3" t="n">
        <v>24</v>
      </c>
      <c r="N5814" s="20" t="n">
        <v>8.79</v>
      </c>
      <c r="O5814" s="21" t="s">
        <v>18104</v>
      </c>
    </row>
    <row r="5815" customFormat="false" ht="15" hidden="false" customHeight="true" outlineLevel="0" collapsed="false">
      <c r="A5815" s="3" t="s">
        <v>11642</v>
      </c>
      <c r="B5815" s="3" t="s">
        <v>25802</v>
      </c>
      <c r="C5815" s="3" t="s">
        <v>11641</v>
      </c>
      <c r="D5815" s="5" t="s">
        <v>25803</v>
      </c>
      <c r="E5815" s="5" t="s">
        <v>25695</v>
      </c>
      <c r="F5815" s="5" t="s">
        <v>25696</v>
      </c>
      <c r="G5815" s="5" t="s">
        <v>12177</v>
      </c>
      <c r="H5815" s="5" t="s">
        <v>12184</v>
      </c>
      <c r="I5815" s="5" t="s">
        <v>17745</v>
      </c>
      <c r="J5815" s="5" t="s">
        <v>25690</v>
      </c>
      <c r="K5815" s="3" t="s">
        <v>12017</v>
      </c>
      <c r="L5815" s="3" t="s">
        <v>12017</v>
      </c>
      <c r="M5815" s="3" t="n">
        <v>24</v>
      </c>
      <c r="N5815" s="20" t="n">
        <v>8.89</v>
      </c>
      <c r="O5815" s="21" t="s">
        <v>12111</v>
      </c>
    </row>
    <row r="5816" customFormat="false" ht="15" hidden="false" customHeight="true" outlineLevel="0" collapsed="false">
      <c r="A5816" s="3" t="s">
        <v>11644</v>
      </c>
      <c r="B5816" s="3" t="s">
        <v>25804</v>
      </c>
      <c r="C5816" s="3" t="s">
        <v>11643</v>
      </c>
      <c r="D5816" s="5" t="s">
        <v>25805</v>
      </c>
      <c r="E5816" s="5" t="s">
        <v>25695</v>
      </c>
      <c r="F5816" s="5" t="s">
        <v>25696</v>
      </c>
      <c r="G5816" s="5" t="s">
        <v>12177</v>
      </c>
      <c r="H5816" s="5" t="s">
        <v>12184</v>
      </c>
      <c r="I5816" s="5" t="s">
        <v>17745</v>
      </c>
      <c r="J5816" s="5" t="s">
        <v>12328</v>
      </c>
      <c r="K5816" s="3" t="s">
        <v>12017</v>
      </c>
      <c r="L5816" s="3" t="s">
        <v>12017</v>
      </c>
      <c r="M5816" s="3" t="n">
        <v>4</v>
      </c>
      <c r="N5816" s="20" t="n">
        <v>7.29</v>
      </c>
      <c r="O5816" s="21" t="s">
        <v>21419</v>
      </c>
    </row>
    <row r="5817" customFormat="false" ht="15" hidden="false" customHeight="true" outlineLevel="0" collapsed="false">
      <c r="A5817" s="3" t="s">
        <v>11646</v>
      </c>
      <c r="B5817" s="3" t="s">
        <v>25806</v>
      </c>
      <c r="C5817" s="3" t="s">
        <v>11645</v>
      </c>
      <c r="D5817" s="5" t="s">
        <v>25807</v>
      </c>
      <c r="E5817" s="5" t="s">
        <v>25688</v>
      </c>
      <c r="F5817" s="5" t="s">
        <v>25689</v>
      </c>
      <c r="G5817" s="5" t="s">
        <v>12177</v>
      </c>
      <c r="H5817" s="5" t="s">
        <v>12184</v>
      </c>
      <c r="I5817" s="5" t="s">
        <v>17745</v>
      </c>
      <c r="J5817" s="5" t="s">
        <v>25690</v>
      </c>
      <c r="K5817" s="3" t="s">
        <v>12017</v>
      </c>
      <c r="L5817" s="3" t="s">
        <v>12017</v>
      </c>
      <c r="M5817" s="3" t="n">
        <v>2</v>
      </c>
      <c r="N5817" s="20" t="n">
        <v>7.89</v>
      </c>
      <c r="O5817" s="21" t="s">
        <v>24810</v>
      </c>
    </row>
    <row r="5818" customFormat="false" ht="15" hidden="false" customHeight="true" outlineLevel="0" collapsed="false">
      <c r="A5818" s="3" t="s">
        <v>11648</v>
      </c>
      <c r="B5818" s="3" t="s">
        <v>25808</v>
      </c>
      <c r="C5818" s="3" t="s">
        <v>11647</v>
      </c>
      <c r="D5818" s="5" t="s">
        <v>25809</v>
      </c>
      <c r="E5818" s="5" t="s">
        <v>25695</v>
      </c>
      <c r="F5818" s="5" t="s">
        <v>25696</v>
      </c>
      <c r="G5818" s="5" t="s">
        <v>12177</v>
      </c>
      <c r="H5818" s="5" t="s">
        <v>12184</v>
      </c>
      <c r="I5818" s="5" t="s">
        <v>17745</v>
      </c>
      <c r="J5818" s="5" t="s">
        <v>12328</v>
      </c>
      <c r="K5818" s="3" t="s">
        <v>12017</v>
      </c>
      <c r="L5818" s="3" t="s">
        <v>12017</v>
      </c>
      <c r="M5818" s="3" t="n">
        <v>12</v>
      </c>
      <c r="N5818" s="20" t="n">
        <v>8.49</v>
      </c>
      <c r="O5818" s="21" t="s">
        <v>14600</v>
      </c>
    </row>
    <row r="5819" customFormat="false" ht="15" hidden="false" customHeight="true" outlineLevel="0" collapsed="false">
      <c r="A5819" s="3" t="s">
        <v>11650</v>
      </c>
      <c r="B5819" s="3" t="s">
        <v>25810</v>
      </c>
      <c r="C5819" s="3" t="s">
        <v>11649</v>
      </c>
      <c r="D5819" s="5" t="s">
        <v>25811</v>
      </c>
      <c r="E5819" s="5" t="s">
        <v>25688</v>
      </c>
      <c r="F5819" s="5" t="s">
        <v>25689</v>
      </c>
      <c r="G5819" s="5" t="s">
        <v>12177</v>
      </c>
      <c r="H5819" s="5" t="s">
        <v>12184</v>
      </c>
      <c r="I5819" s="5" t="s">
        <v>25764</v>
      </c>
      <c r="J5819" s="5" t="s">
        <v>12328</v>
      </c>
      <c r="K5819" s="3" t="s">
        <v>12017</v>
      </c>
      <c r="L5819" s="3" t="s">
        <v>12017</v>
      </c>
      <c r="M5819" s="3" t="n">
        <v>6</v>
      </c>
      <c r="N5819" s="20" t="n">
        <v>4.49</v>
      </c>
      <c r="O5819" s="21" t="s">
        <v>15110</v>
      </c>
    </row>
    <row r="5820" customFormat="false" ht="15" hidden="false" customHeight="true" outlineLevel="0" collapsed="false">
      <c r="A5820" s="3" t="s">
        <v>11652</v>
      </c>
      <c r="B5820" s="3" t="s">
        <v>25812</v>
      </c>
      <c r="C5820" s="3" t="s">
        <v>11651</v>
      </c>
      <c r="D5820" s="5" t="s">
        <v>25813</v>
      </c>
      <c r="E5820" s="5" t="s">
        <v>12457</v>
      </c>
      <c r="F5820" s="5" t="s">
        <v>12458</v>
      </c>
      <c r="G5820" s="5" t="s">
        <v>12177</v>
      </c>
      <c r="H5820" s="5" t="s">
        <v>12184</v>
      </c>
      <c r="I5820" s="5" t="s">
        <v>25764</v>
      </c>
      <c r="J5820" s="5" t="s">
        <v>25690</v>
      </c>
      <c r="K5820" s="3" t="s">
        <v>12021</v>
      </c>
      <c r="L5820" s="3" t="s">
        <v>12017</v>
      </c>
      <c r="M5820" s="3" t="n">
        <v>4</v>
      </c>
      <c r="N5820" s="20" t="n">
        <v>4.49</v>
      </c>
      <c r="O5820" s="21" t="s">
        <v>14816</v>
      </c>
    </row>
    <row r="5821" customFormat="false" ht="15" hidden="false" customHeight="true" outlineLevel="0" collapsed="false">
      <c r="A5821" s="3" t="s">
        <v>11654</v>
      </c>
      <c r="B5821" s="3" t="s">
        <v>25814</v>
      </c>
      <c r="C5821" s="3" t="s">
        <v>11653</v>
      </c>
      <c r="D5821" s="5" t="s">
        <v>25815</v>
      </c>
      <c r="E5821" s="5" t="s">
        <v>12457</v>
      </c>
      <c r="F5821" s="5" t="s">
        <v>12458</v>
      </c>
      <c r="G5821" s="5" t="s">
        <v>12177</v>
      </c>
      <c r="H5821" s="5" t="s">
        <v>12184</v>
      </c>
      <c r="I5821" s="5" t="s">
        <v>25764</v>
      </c>
      <c r="J5821" s="5" t="s">
        <v>12328</v>
      </c>
      <c r="K5821" s="3" t="s">
        <v>12021</v>
      </c>
      <c r="L5821" s="3" t="s">
        <v>12017</v>
      </c>
      <c r="M5821" s="3" t="n">
        <v>8</v>
      </c>
      <c r="N5821" s="20" t="n">
        <v>7.79</v>
      </c>
      <c r="O5821" s="21" t="s">
        <v>13749</v>
      </c>
    </row>
    <row r="5822" customFormat="false" ht="15" hidden="false" customHeight="true" outlineLevel="0" collapsed="false">
      <c r="A5822" s="3" t="s">
        <v>11656</v>
      </c>
      <c r="B5822" s="3" t="s">
        <v>25816</v>
      </c>
      <c r="C5822" s="3" t="s">
        <v>11655</v>
      </c>
      <c r="D5822" s="5" t="s">
        <v>25817</v>
      </c>
      <c r="E5822" s="5" t="s">
        <v>25688</v>
      </c>
      <c r="F5822" s="5" t="s">
        <v>25689</v>
      </c>
      <c r="G5822" s="5" t="s">
        <v>12177</v>
      </c>
      <c r="H5822" s="5" t="s">
        <v>12184</v>
      </c>
      <c r="I5822" s="5" t="s">
        <v>17745</v>
      </c>
      <c r="J5822" s="5" t="s">
        <v>25690</v>
      </c>
      <c r="K5822" s="3" t="s">
        <v>12017</v>
      </c>
      <c r="L5822" s="3" t="s">
        <v>12017</v>
      </c>
      <c r="M5822" s="3" t="n">
        <v>12</v>
      </c>
      <c r="N5822" s="20" t="n">
        <v>7.89</v>
      </c>
      <c r="O5822" s="21" t="s">
        <v>13541</v>
      </c>
    </row>
    <row r="5823" customFormat="false" ht="15" hidden="false" customHeight="true" outlineLevel="0" collapsed="false">
      <c r="A5823" s="3" t="s">
        <v>11658</v>
      </c>
      <c r="B5823" s="3" t="s">
        <v>25818</v>
      </c>
      <c r="C5823" s="3" t="s">
        <v>11657</v>
      </c>
      <c r="D5823" s="5" t="s">
        <v>25819</v>
      </c>
      <c r="E5823" s="5" t="s">
        <v>25688</v>
      </c>
      <c r="F5823" s="5" t="s">
        <v>25689</v>
      </c>
      <c r="G5823" s="5" t="s">
        <v>12177</v>
      </c>
      <c r="H5823" s="5" t="s">
        <v>12184</v>
      </c>
      <c r="I5823" s="5" t="s">
        <v>25764</v>
      </c>
      <c r="J5823" s="5" t="s">
        <v>12328</v>
      </c>
      <c r="K5823" s="3" t="s">
        <v>12017</v>
      </c>
      <c r="L5823" s="3" t="s">
        <v>12017</v>
      </c>
      <c r="M5823" s="3" t="n">
        <v>4</v>
      </c>
      <c r="N5823" s="20" t="n">
        <v>4.49</v>
      </c>
      <c r="O5823" s="21" t="s">
        <v>25820</v>
      </c>
    </row>
    <row r="5824" customFormat="false" ht="15" hidden="false" customHeight="true" outlineLevel="0" collapsed="false">
      <c r="A5824" s="3" t="s">
        <v>11660</v>
      </c>
      <c r="B5824" s="3" t="s">
        <v>25821</v>
      </c>
      <c r="C5824" s="3" t="s">
        <v>11659</v>
      </c>
      <c r="D5824" s="5" t="s">
        <v>25822</v>
      </c>
      <c r="E5824" s="5" t="s">
        <v>25695</v>
      </c>
      <c r="F5824" s="5" t="s">
        <v>25696</v>
      </c>
      <c r="G5824" s="5" t="s">
        <v>12177</v>
      </c>
      <c r="H5824" s="5" t="s">
        <v>12184</v>
      </c>
      <c r="I5824" s="5" t="s">
        <v>25764</v>
      </c>
      <c r="J5824" s="5" t="s">
        <v>12328</v>
      </c>
      <c r="K5824" s="3" t="s">
        <v>12017</v>
      </c>
      <c r="L5824" s="3" t="s">
        <v>12017</v>
      </c>
      <c r="M5824" s="3" t="n">
        <v>6</v>
      </c>
      <c r="N5824" s="20" t="n">
        <v>7.79</v>
      </c>
      <c r="O5824" s="21" t="s">
        <v>20651</v>
      </c>
    </row>
    <row r="5825" customFormat="false" ht="15" hidden="false" customHeight="true" outlineLevel="0" collapsed="false">
      <c r="A5825" s="3" t="s">
        <v>11662</v>
      </c>
      <c r="B5825" s="3" t="s">
        <v>25823</v>
      </c>
      <c r="C5825" s="3" t="s">
        <v>11661</v>
      </c>
      <c r="D5825" s="5" t="s">
        <v>25824</v>
      </c>
      <c r="E5825" s="5" t="s">
        <v>12457</v>
      </c>
      <c r="F5825" s="5" t="s">
        <v>12458</v>
      </c>
      <c r="G5825" s="5" t="s">
        <v>12177</v>
      </c>
      <c r="H5825" s="5" t="s">
        <v>12184</v>
      </c>
      <c r="I5825" s="5" t="s">
        <v>25764</v>
      </c>
      <c r="J5825" s="5" t="s">
        <v>19411</v>
      </c>
      <c r="K5825" s="3" t="s">
        <v>12021</v>
      </c>
      <c r="L5825" s="3" t="s">
        <v>12017</v>
      </c>
      <c r="M5825" s="3" t="n">
        <v>6</v>
      </c>
      <c r="N5825" s="20" t="n">
        <v>6.89</v>
      </c>
      <c r="O5825" s="21" t="s">
        <v>17462</v>
      </c>
    </row>
    <row r="5826" customFormat="false" ht="15" hidden="false" customHeight="true" outlineLevel="0" collapsed="false">
      <c r="A5826" s="3" t="s">
        <v>11664</v>
      </c>
      <c r="B5826" s="3" t="s">
        <v>25825</v>
      </c>
      <c r="C5826" s="3" t="s">
        <v>11663</v>
      </c>
      <c r="D5826" s="5" t="s">
        <v>25826</v>
      </c>
      <c r="E5826" s="5" t="s">
        <v>25688</v>
      </c>
      <c r="F5826" s="5" t="s">
        <v>25689</v>
      </c>
      <c r="G5826" s="5" t="s">
        <v>12177</v>
      </c>
      <c r="H5826" s="5" t="s">
        <v>12184</v>
      </c>
      <c r="I5826" s="5" t="s">
        <v>17745</v>
      </c>
      <c r="J5826" s="5" t="s">
        <v>25690</v>
      </c>
      <c r="K5826" s="3" t="s">
        <v>12017</v>
      </c>
      <c r="L5826" s="3" t="s">
        <v>12017</v>
      </c>
      <c r="M5826" s="3" t="n">
        <v>2</v>
      </c>
      <c r="N5826" s="20" t="n">
        <v>7.29</v>
      </c>
      <c r="O5826" s="21" t="s">
        <v>13077</v>
      </c>
    </row>
    <row r="5827" customFormat="false" ht="15" hidden="false" customHeight="true" outlineLevel="0" collapsed="false">
      <c r="A5827" s="3" t="s">
        <v>11666</v>
      </c>
      <c r="B5827" s="3" t="s">
        <v>25827</v>
      </c>
      <c r="C5827" s="3" t="s">
        <v>11665</v>
      </c>
      <c r="D5827" s="5" t="s">
        <v>25828</v>
      </c>
      <c r="E5827" s="5" t="s">
        <v>25688</v>
      </c>
      <c r="F5827" s="5" t="s">
        <v>25689</v>
      </c>
      <c r="G5827" s="5" t="s">
        <v>12177</v>
      </c>
      <c r="H5827" s="5" t="s">
        <v>12184</v>
      </c>
      <c r="I5827" s="5" t="s">
        <v>25764</v>
      </c>
      <c r="J5827" s="5" t="s">
        <v>12328</v>
      </c>
      <c r="K5827" s="3" t="s">
        <v>12017</v>
      </c>
      <c r="L5827" s="3" t="s">
        <v>12017</v>
      </c>
      <c r="M5827" s="3" t="n">
        <v>24</v>
      </c>
      <c r="N5827" s="20" t="n">
        <v>4.49</v>
      </c>
      <c r="O5827" s="21" t="s">
        <v>13845</v>
      </c>
    </row>
    <row r="5828" customFormat="false" ht="15" hidden="false" customHeight="true" outlineLevel="0" collapsed="false">
      <c r="A5828" s="3" t="s">
        <v>11668</v>
      </c>
      <c r="B5828" s="3" t="s">
        <v>25829</v>
      </c>
      <c r="C5828" s="3" t="s">
        <v>11667</v>
      </c>
      <c r="D5828" s="5" t="s">
        <v>25830</v>
      </c>
      <c r="E5828" s="5" t="s">
        <v>25695</v>
      </c>
      <c r="F5828" s="5" t="s">
        <v>25696</v>
      </c>
      <c r="G5828" s="5" t="s">
        <v>12177</v>
      </c>
      <c r="H5828" s="5" t="s">
        <v>12184</v>
      </c>
      <c r="I5828" s="5" t="s">
        <v>25764</v>
      </c>
      <c r="J5828" s="5" t="s">
        <v>12328</v>
      </c>
      <c r="K5828" s="3" t="s">
        <v>12017</v>
      </c>
      <c r="L5828" s="3" t="s">
        <v>12017</v>
      </c>
      <c r="M5828" s="3" t="n">
        <v>1</v>
      </c>
      <c r="N5828" s="20" t="n">
        <v>8.39</v>
      </c>
      <c r="O5828" s="21" t="s">
        <v>18910</v>
      </c>
    </row>
    <row r="5829" customFormat="false" ht="15" hidden="false" customHeight="true" outlineLevel="0" collapsed="false">
      <c r="A5829" s="3" t="s">
        <v>11670</v>
      </c>
      <c r="B5829" s="3" t="s">
        <v>25831</v>
      </c>
      <c r="C5829" s="3" t="s">
        <v>11669</v>
      </c>
      <c r="D5829" s="5" t="s">
        <v>25832</v>
      </c>
      <c r="E5829" s="5" t="s">
        <v>25695</v>
      </c>
      <c r="F5829" s="5" t="s">
        <v>25696</v>
      </c>
      <c r="G5829" s="5" t="s">
        <v>12177</v>
      </c>
      <c r="H5829" s="5" t="s">
        <v>12184</v>
      </c>
      <c r="I5829" s="5" t="s">
        <v>25764</v>
      </c>
      <c r="J5829" s="5" t="s">
        <v>25690</v>
      </c>
      <c r="K5829" s="3" t="s">
        <v>12017</v>
      </c>
      <c r="L5829" s="3" t="s">
        <v>12017</v>
      </c>
      <c r="M5829" s="3" t="n">
        <v>6</v>
      </c>
      <c r="N5829" s="20" t="n">
        <v>6.99</v>
      </c>
      <c r="O5829" s="21" t="s">
        <v>12405</v>
      </c>
    </row>
    <row r="5830" customFormat="false" ht="15" hidden="false" customHeight="true" outlineLevel="0" collapsed="false">
      <c r="A5830" s="3" t="s">
        <v>11672</v>
      </c>
      <c r="B5830" s="3" t="s">
        <v>25833</v>
      </c>
      <c r="C5830" s="3" t="s">
        <v>11671</v>
      </c>
      <c r="D5830" s="5" t="s">
        <v>25834</v>
      </c>
      <c r="E5830" s="5" t="s">
        <v>25695</v>
      </c>
      <c r="F5830" s="5" t="s">
        <v>25696</v>
      </c>
      <c r="G5830" s="5" t="s">
        <v>12177</v>
      </c>
      <c r="H5830" s="5" t="s">
        <v>12188</v>
      </c>
      <c r="I5830" s="5" t="s">
        <v>25835</v>
      </c>
      <c r="J5830" s="5" t="s">
        <v>12328</v>
      </c>
      <c r="K5830" s="3" t="s">
        <v>12017</v>
      </c>
      <c r="L5830" s="3" t="s">
        <v>12017</v>
      </c>
      <c r="M5830" s="3" t="n">
        <v>12</v>
      </c>
      <c r="N5830" s="20" t="n">
        <v>12.79</v>
      </c>
      <c r="O5830" s="21" t="s">
        <v>25836</v>
      </c>
    </row>
    <row r="5831" customFormat="false" ht="15" hidden="false" customHeight="true" outlineLevel="0" collapsed="false">
      <c r="A5831" s="3" t="s">
        <v>11674</v>
      </c>
      <c r="B5831" s="3" t="s">
        <v>25837</v>
      </c>
      <c r="C5831" s="3" t="s">
        <v>11673</v>
      </c>
      <c r="D5831" s="5" t="s">
        <v>25838</v>
      </c>
      <c r="E5831" s="5" t="s">
        <v>25695</v>
      </c>
      <c r="F5831" s="5" t="s">
        <v>25696</v>
      </c>
      <c r="G5831" s="5" t="s">
        <v>12177</v>
      </c>
      <c r="H5831" s="5" t="s">
        <v>12188</v>
      </c>
      <c r="I5831" s="5" t="s">
        <v>25835</v>
      </c>
      <c r="J5831" s="5" t="s">
        <v>12328</v>
      </c>
      <c r="K5831" s="3" t="s">
        <v>12017</v>
      </c>
      <c r="L5831" s="3" t="s">
        <v>12017</v>
      </c>
      <c r="M5831" s="3" t="n">
        <v>4</v>
      </c>
      <c r="N5831" s="20" t="n">
        <v>8.39</v>
      </c>
      <c r="O5831" s="21" t="s">
        <v>17198</v>
      </c>
    </row>
    <row r="5832" customFormat="false" ht="15" hidden="false" customHeight="true" outlineLevel="0" collapsed="false">
      <c r="A5832" s="3" t="s">
        <v>11676</v>
      </c>
      <c r="B5832" s="3" t="s">
        <v>25839</v>
      </c>
      <c r="C5832" s="3" t="s">
        <v>11675</v>
      </c>
      <c r="D5832" s="5" t="s">
        <v>25840</v>
      </c>
      <c r="E5832" s="5" t="s">
        <v>12457</v>
      </c>
      <c r="F5832" s="5" t="s">
        <v>12458</v>
      </c>
      <c r="G5832" s="5" t="s">
        <v>12177</v>
      </c>
      <c r="H5832" s="5" t="s">
        <v>12188</v>
      </c>
      <c r="I5832" s="5" t="s">
        <v>25835</v>
      </c>
      <c r="J5832" s="5" t="s">
        <v>25690</v>
      </c>
      <c r="K5832" s="3" t="s">
        <v>12021</v>
      </c>
      <c r="L5832" s="3" t="s">
        <v>12017</v>
      </c>
      <c r="M5832" s="3" t="n">
        <v>8</v>
      </c>
      <c r="N5832" s="20" t="n">
        <v>11.89</v>
      </c>
      <c r="O5832" s="21" t="s">
        <v>16522</v>
      </c>
    </row>
    <row r="5833" customFormat="false" ht="15" hidden="false" customHeight="true" outlineLevel="0" collapsed="false">
      <c r="A5833" s="3" t="s">
        <v>11678</v>
      </c>
      <c r="B5833" s="3" t="s">
        <v>25841</v>
      </c>
      <c r="C5833" s="3" t="s">
        <v>11677</v>
      </c>
      <c r="D5833" s="5" t="s">
        <v>25842</v>
      </c>
      <c r="E5833" s="5" t="s">
        <v>25688</v>
      </c>
      <c r="F5833" s="5" t="s">
        <v>25689</v>
      </c>
      <c r="G5833" s="5" t="s">
        <v>12177</v>
      </c>
      <c r="H5833" s="5" t="s">
        <v>12188</v>
      </c>
      <c r="I5833" s="5" t="s">
        <v>25835</v>
      </c>
      <c r="J5833" s="5" t="s">
        <v>12328</v>
      </c>
      <c r="K5833" s="3" t="s">
        <v>12017</v>
      </c>
      <c r="L5833" s="3" t="s">
        <v>12017</v>
      </c>
      <c r="M5833" s="3" t="n">
        <v>4</v>
      </c>
      <c r="N5833" s="20" t="n">
        <v>8.79</v>
      </c>
      <c r="O5833" s="21" t="s">
        <v>25843</v>
      </c>
    </row>
    <row r="5834" customFormat="false" ht="15" hidden="false" customHeight="true" outlineLevel="0" collapsed="false">
      <c r="A5834" s="3" t="s">
        <v>11680</v>
      </c>
      <c r="B5834" s="3" t="s">
        <v>25844</v>
      </c>
      <c r="C5834" s="3" t="s">
        <v>11679</v>
      </c>
      <c r="D5834" s="5" t="s">
        <v>25845</v>
      </c>
      <c r="E5834" s="5" t="s">
        <v>25695</v>
      </c>
      <c r="F5834" s="5" t="s">
        <v>25696</v>
      </c>
      <c r="G5834" s="5" t="s">
        <v>12177</v>
      </c>
      <c r="H5834" s="5" t="s">
        <v>12188</v>
      </c>
      <c r="I5834" s="5" t="s">
        <v>21063</v>
      </c>
      <c r="J5834" s="5" t="s">
        <v>12328</v>
      </c>
      <c r="K5834" s="3" t="s">
        <v>12017</v>
      </c>
      <c r="L5834" s="3" t="s">
        <v>12017</v>
      </c>
      <c r="M5834" s="3" t="n">
        <v>4</v>
      </c>
      <c r="N5834" s="20" t="n">
        <v>10.89</v>
      </c>
      <c r="O5834" s="21" t="s">
        <v>19282</v>
      </c>
    </row>
    <row r="5835" customFormat="false" ht="15" hidden="false" customHeight="true" outlineLevel="0" collapsed="false">
      <c r="A5835" s="3" t="s">
        <v>11682</v>
      </c>
      <c r="B5835" s="3" t="s">
        <v>25846</v>
      </c>
      <c r="C5835" s="3" t="s">
        <v>11681</v>
      </c>
      <c r="D5835" s="5" t="s">
        <v>25847</v>
      </c>
      <c r="E5835" s="5" t="s">
        <v>25688</v>
      </c>
      <c r="F5835" s="5" t="s">
        <v>25689</v>
      </c>
      <c r="G5835" s="5" t="s">
        <v>12177</v>
      </c>
      <c r="H5835" s="5" t="s">
        <v>12188</v>
      </c>
      <c r="I5835" s="5" t="s">
        <v>25835</v>
      </c>
      <c r="J5835" s="5" t="s">
        <v>12328</v>
      </c>
      <c r="K5835" s="3" t="s">
        <v>12017</v>
      </c>
      <c r="L5835" s="3" t="s">
        <v>12017</v>
      </c>
      <c r="M5835" s="3" t="n">
        <v>6</v>
      </c>
      <c r="N5835" s="20" t="n">
        <v>8.99</v>
      </c>
      <c r="O5835" s="21" t="s">
        <v>12239</v>
      </c>
    </row>
    <row r="5836" customFormat="false" ht="15" hidden="false" customHeight="true" outlineLevel="0" collapsed="false">
      <c r="A5836" s="3" t="s">
        <v>11684</v>
      </c>
      <c r="B5836" s="3" t="s">
        <v>25848</v>
      </c>
      <c r="C5836" s="3" t="s">
        <v>11683</v>
      </c>
      <c r="D5836" s="5" t="s">
        <v>25849</v>
      </c>
      <c r="E5836" s="5" t="s">
        <v>25688</v>
      </c>
      <c r="F5836" s="5" t="s">
        <v>25689</v>
      </c>
      <c r="G5836" s="5" t="s">
        <v>12177</v>
      </c>
      <c r="H5836" s="5" t="s">
        <v>12188</v>
      </c>
      <c r="I5836" s="5" t="s">
        <v>21063</v>
      </c>
      <c r="J5836" s="5" t="s">
        <v>12328</v>
      </c>
      <c r="K5836" s="3" t="s">
        <v>12017</v>
      </c>
      <c r="L5836" s="3" t="s">
        <v>12017</v>
      </c>
      <c r="M5836" s="3" t="n">
        <v>12</v>
      </c>
      <c r="N5836" s="20" t="n">
        <v>11.89</v>
      </c>
      <c r="O5836" s="21" t="s">
        <v>15279</v>
      </c>
    </row>
    <row r="5837" customFormat="false" ht="15" hidden="false" customHeight="true" outlineLevel="0" collapsed="false">
      <c r="A5837" s="3" t="s">
        <v>11686</v>
      </c>
      <c r="B5837" s="3" t="s">
        <v>25850</v>
      </c>
      <c r="C5837" s="3" t="s">
        <v>11685</v>
      </c>
      <c r="D5837" s="5" t="s">
        <v>25851</v>
      </c>
      <c r="E5837" s="5" t="s">
        <v>25695</v>
      </c>
      <c r="F5837" s="5" t="s">
        <v>25696</v>
      </c>
      <c r="G5837" s="5" t="s">
        <v>12177</v>
      </c>
      <c r="H5837" s="5" t="s">
        <v>12188</v>
      </c>
      <c r="I5837" s="5" t="s">
        <v>25835</v>
      </c>
      <c r="J5837" s="5" t="s">
        <v>25690</v>
      </c>
      <c r="K5837" s="3" t="s">
        <v>12017</v>
      </c>
      <c r="L5837" s="3" t="s">
        <v>12017</v>
      </c>
      <c r="M5837" s="3" t="n">
        <v>4</v>
      </c>
      <c r="N5837" s="20" t="n">
        <v>10.39</v>
      </c>
      <c r="O5837" s="21" t="s">
        <v>16147</v>
      </c>
    </row>
    <row r="5838" customFormat="false" ht="15" hidden="false" customHeight="true" outlineLevel="0" collapsed="false">
      <c r="A5838" s="3" t="s">
        <v>11688</v>
      </c>
      <c r="B5838" s="3" t="s">
        <v>25852</v>
      </c>
      <c r="C5838" s="3" t="s">
        <v>11687</v>
      </c>
      <c r="D5838" s="5" t="s">
        <v>25853</v>
      </c>
      <c r="E5838" s="5" t="s">
        <v>25695</v>
      </c>
      <c r="F5838" s="5" t="s">
        <v>25696</v>
      </c>
      <c r="G5838" s="5" t="s">
        <v>12177</v>
      </c>
      <c r="H5838" s="5" t="s">
        <v>12188</v>
      </c>
      <c r="I5838" s="5" t="s">
        <v>21063</v>
      </c>
      <c r="J5838" s="5" t="s">
        <v>25690</v>
      </c>
      <c r="K5838" s="3" t="s">
        <v>12017</v>
      </c>
      <c r="L5838" s="3" t="s">
        <v>12017</v>
      </c>
      <c r="M5838" s="3" t="n">
        <v>12</v>
      </c>
      <c r="N5838" s="20" t="n">
        <v>11.49</v>
      </c>
      <c r="O5838" s="21" t="s">
        <v>15533</v>
      </c>
    </row>
    <row r="5839" customFormat="false" ht="15" hidden="false" customHeight="true" outlineLevel="0" collapsed="false">
      <c r="A5839" s="3" t="s">
        <v>11690</v>
      </c>
      <c r="B5839" s="3" t="s">
        <v>25854</v>
      </c>
      <c r="C5839" s="3" t="s">
        <v>11689</v>
      </c>
      <c r="D5839" s="5" t="s">
        <v>25855</v>
      </c>
      <c r="E5839" s="5" t="s">
        <v>12457</v>
      </c>
      <c r="F5839" s="5" t="s">
        <v>12458</v>
      </c>
      <c r="G5839" s="5" t="s">
        <v>12177</v>
      </c>
      <c r="H5839" s="5" t="s">
        <v>12188</v>
      </c>
      <c r="I5839" s="5" t="s">
        <v>21063</v>
      </c>
      <c r="J5839" s="5" t="s">
        <v>12328</v>
      </c>
      <c r="K5839" s="3" t="s">
        <v>12021</v>
      </c>
      <c r="L5839" s="3" t="s">
        <v>12017</v>
      </c>
      <c r="M5839" s="3" t="n">
        <v>8</v>
      </c>
      <c r="N5839" s="20" t="n">
        <v>9.49</v>
      </c>
      <c r="O5839" s="21" t="s">
        <v>18101</v>
      </c>
    </row>
    <row r="5840" customFormat="false" ht="15" hidden="false" customHeight="true" outlineLevel="0" collapsed="false">
      <c r="A5840" s="3" t="s">
        <v>11692</v>
      </c>
      <c r="B5840" s="3" t="s">
        <v>25856</v>
      </c>
      <c r="C5840" s="3" t="s">
        <v>11691</v>
      </c>
      <c r="D5840" s="5" t="s">
        <v>25857</v>
      </c>
      <c r="E5840" s="5" t="s">
        <v>12457</v>
      </c>
      <c r="F5840" s="5" t="s">
        <v>12458</v>
      </c>
      <c r="G5840" s="5" t="s">
        <v>12177</v>
      </c>
      <c r="H5840" s="5" t="s">
        <v>12188</v>
      </c>
      <c r="I5840" s="5" t="s">
        <v>21063</v>
      </c>
      <c r="J5840" s="5" t="s">
        <v>12328</v>
      </c>
      <c r="K5840" s="3" t="s">
        <v>12021</v>
      </c>
      <c r="L5840" s="3" t="s">
        <v>12017</v>
      </c>
      <c r="M5840" s="3" t="n">
        <v>1</v>
      </c>
      <c r="N5840" s="20" t="n">
        <v>8.29</v>
      </c>
      <c r="O5840" s="21" t="s">
        <v>16377</v>
      </c>
    </row>
    <row r="5841" customFormat="false" ht="15" hidden="false" customHeight="true" outlineLevel="0" collapsed="false">
      <c r="A5841" s="3" t="s">
        <v>11694</v>
      </c>
      <c r="B5841" s="3" t="s">
        <v>25858</v>
      </c>
      <c r="C5841" s="3" t="s">
        <v>11693</v>
      </c>
      <c r="D5841" s="5" t="s">
        <v>25859</v>
      </c>
      <c r="E5841" s="5" t="s">
        <v>25688</v>
      </c>
      <c r="F5841" s="5" t="s">
        <v>25689</v>
      </c>
      <c r="G5841" s="5" t="s">
        <v>12177</v>
      </c>
      <c r="H5841" s="5" t="s">
        <v>12188</v>
      </c>
      <c r="I5841" s="5" t="s">
        <v>25835</v>
      </c>
      <c r="J5841" s="5" t="s">
        <v>25690</v>
      </c>
      <c r="K5841" s="3" t="s">
        <v>12017</v>
      </c>
      <c r="L5841" s="3" t="s">
        <v>12017</v>
      </c>
      <c r="M5841" s="3" t="n">
        <v>2</v>
      </c>
      <c r="N5841" s="20" t="n">
        <v>11.99</v>
      </c>
      <c r="O5841" s="21" t="s">
        <v>14696</v>
      </c>
    </row>
    <row r="5842" customFormat="false" ht="15" hidden="false" customHeight="true" outlineLevel="0" collapsed="false">
      <c r="A5842" s="3" t="s">
        <v>11696</v>
      </c>
      <c r="B5842" s="3" t="s">
        <v>25860</v>
      </c>
      <c r="C5842" s="3" t="s">
        <v>11695</v>
      </c>
      <c r="D5842" s="5" t="s">
        <v>25861</v>
      </c>
      <c r="E5842" s="5" t="s">
        <v>25695</v>
      </c>
      <c r="F5842" s="5" t="s">
        <v>25696</v>
      </c>
      <c r="G5842" s="5" t="s">
        <v>12177</v>
      </c>
      <c r="H5842" s="5" t="s">
        <v>12188</v>
      </c>
      <c r="I5842" s="5" t="s">
        <v>25835</v>
      </c>
      <c r="J5842" s="5" t="s">
        <v>25690</v>
      </c>
      <c r="K5842" s="3" t="s">
        <v>12017</v>
      </c>
      <c r="L5842" s="3" t="s">
        <v>12017</v>
      </c>
      <c r="M5842" s="3" t="n">
        <v>6</v>
      </c>
      <c r="N5842" s="20" t="n">
        <v>6.49</v>
      </c>
      <c r="O5842" s="21" t="s">
        <v>14600</v>
      </c>
    </row>
    <row r="5843" customFormat="false" ht="15" hidden="false" customHeight="true" outlineLevel="0" collapsed="false">
      <c r="A5843" s="3" t="s">
        <v>11698</v>
      </c>
      <c r="B5843" s="3" t="s">
        <v>25862</v>
      </c>
      <c r="C5843" s="3" t="s">
        <v>11697</v>
      </c>
      <c r="D5843" s="5" t="s">
        <v>25863</v>
      </c>
      <c r="E5843" s="5" t="s">
        <v>12457</v>
      </c>
      <c r="F5843" s="5" t="s">
        <v>12458</v>
      </c>
      <c r="G5843" s="5" t="s">
        <v>12177</v>
      </c>
      <c r="H5843" s="5" t="s">
        <v>12188</v>
      </c>
      <c r="I5843" s="5" t="s">
        <v>25835</v>
      </c>
      <c r="J5843" s="5" t="s">
        <v>25690</v>
      </c>
      <c r="K5843" s="3" t="s">
        <v>12021</v>
      </c>
      <c r="L5843" s="3" t="s">
        <v>12017</v>
      </c>
      <c r="M5843" s="3" t="n">
        <v>1</v>
      </c>
      <c r="N5843" s="20" t="n">
        <v>12.99</v>
      </c>
      <c r="O5843" s="21" t="s">
        <v>15157</v>
      </c>
    </row>
    <row r="5844" customFormat="false" ht="15" hidden="false" customHeight="true" outlineLevel="0" collapsed="false">
      <c r="A5844" s="3" t="s">
        <v>11700</v>
      </c>
      <c r="B5844" s="3" t="s">
        <v>25864</v>
      </c>
      <c r="C5844" s="3" t="s">
        <v>11699</v>
      </c>
      <c r="D5844" s="5" t="s">
        <v>25865</v>
      </c>
      <c r="E5844" s="5" t="s">
        <v>25695</v>
      </c>
      <c r="F5844" s="5" t="s">
        <v>25696</v>
      </c>
      <c r="G5844" s="5" t="s">
        <v>12177</v>
      </c>
      <c r="H5844" s="5" t="s">
        <v>12188</v>
      </c>
      <c r="I5844" s="5" t="s">
        <v>21063</v>
      </c>
      <c r="J5844" s="5" t="s">
        <v>12328</v>
      </c>
      <c r="K5844" s="3" t="s">
        <v>12017</v>
      </c>
      <c r="L5844" s="3" t="s">
        <v>12017</v>
      </c>
      <c r="M5844" s="3" t="n">
        <v>8</v>
      </c>
      <c r="N5844" s="20" t="n">
        <v>6.39</v>
      </c>
      <c r="O5844" s="21" t="s">
        <v>19012</v>
      </c>
    </row>
    <row r="5845" customFormat="false" ht="15" hidden="false" customHeight="true" outlineLevel="0" collapsed="false">
      <c r="A5845" s="3" t="s">
        <v>11702</v>
      </c>
      <c r="B5845" s="3" t="s">
        <v>25866</v>
      </c>
      <c r="C5845" s="3" t="s">
        <v>11701</v>
      </c>
      <c r="D5845" s="5" t="s">
        <v>25867</v>
      </c>
      <c r="E5845" s="5" t="s">
        <v>25688</v>
      </c>
      <c r="F5845" s="5" t="s">
        <v>25689</v>
      </c>
      <c r="G5845" s="5" t="s">
        <v>12177</v>
      </c>
      <c r="H5845" s="5" t="s">
        <v>12188</v>
      </c>
      <c r="I5845" s="5" t="s">
        <v>21063</v>
      </c>
      <c r="J5845" s="5" t="s">
        <v>25690</v>
      </c>
      <c r="K5845" s="3" t="s">
        <v>12017</v>
      </c>
      <c r="L5845" s="3" t="s">
        <v>12017</v>
      </c>
      <c r="M5845" s="3" t="n">
        <v>6</v>
      </c>
      <c r="N5845" s="20" t="n">
        <v>9.49</v>
      </c>
      <c r="O5845" s="21" t="s">
        <v>13086</v>
      </c>
    </row>
    <row r="5846" customFormat="false" ht="15" hidden="false" customHeight="true" outlineLevel="0" collapsed="false">
      <c r="A5846" s="3" t="s">
        <v>11704</v>
      </c>
      <c r="B5846" s="3" t="s">
        <v>25868</v>
      </c>
      <c r="C5846" s="3" t="s">
        <v>11703</v>
      </c>
      <c r="D5846" s="5" t="s">
        <v>25869</v>
      </c>
      <c r="E5846" s="5" t="s">
        <v>12457</v>
      </c>
      <c r="F5846" s="5" t="s">
        <v>12458</v>
      </c>
      <c r="G5846" s="5" t="s">
        <v>12177</v>
      </c>
      <c r="H5846" s="5" t="s">
        <v>12188</v>
      </c>
      <c r="I5846" s="5" t="s">
        <v>21063</v>
      </c>
      <c r="J5846" s="5" t="s">
        <v>19411</v>
      </c>
      <c r="K5846" s="3" t="s">
        <v>12021</v>
      </c>
      <c r="L5846" s="3" t="s">
        <v>12017</v>
      </c>
      <c r="M5846" s="3" t="n">
        <v>12</v>
      </c>
      <c r="N5846" s="20" t="n">
        <v>7.29</v>
      </c>
      <c r="O5846" s="21" t="s">
        <v>17513</v>
      </c>
    </row>
    <row r="5847" customFormat="false" ht="15" hidden="false" customHeight="true" outlineLevel="0" collapsed="false">
      <c r="A5847" s="3" t="s">
        <v>11706</v>
      </c>
      <c r="B5847" s="3" t="s">
        <v>25870</v>
      </c>
      <c r="C5847" s="3" t="s">
        <v>11705</v>
      </c>
      <c r="D5847" s="5" t="s">
        <v>25871</v>
      </c>
      <c r="E5847" s="5" t="s">
        <v>25695</v>
      </c>
      <c r="F5847" s="5" t="s">
        <v>25696</v>
      </c>
      <c r="G5847" s="5" t="s">
        <v>12177</v>
      </c>
      <c r="H5847" s="5" t="s">
        <v>12188</v>
      </c>
      <c r="I5847" s="5" t="s">
        <v>21063</v>
      </c>
      <c r="J5847" s="5" t="s">
        <v>25690</v>
      </c>
      <c r="K5847" s="3" t="s">
        <v>12017</v>
      </c>
      <c r="L5847" s="3" t="s">
        <v>12017</v>
      </c>
      <c r="M5847" s="3" t="n">
        <v>24</v>
      </c>
      <c r="N5847" s="20" t="n">
        <v>9.79</v>
      </c>
      <c r="O5847" s="21" t="s">
        <v>12653</v>
      </c>
    </row>
    <row r="5848" customFormat="false" ht="15" hidden="false" customHeight="true" outlineLevel="0" collapsed="false">
      <c r="A5848" s="3" t="s">
        <v>11708</v>
      </c>
      <c r="B5848" s="3" t="s">
        <v>25872</v>
      </c>
      <c r="C5848" s="3" t="s">
        <v>11707</v>
      </c>
      <c r="D5848" s="5" t="s">
        <v>25873</v>
      </c>
      <c r="E5848" s="5" t="s">
        <v>25688</v>
      </c>
      <c r="F5848" s="5" t="s">
        <v>25689</v>
      </c>
      <c r="G5848" s="5" t="s">
        <v>12177</v>
      </c>
      <c r="H5848" s="5" t="s">
        <v>12188</v>
      </c>
      <c r="I5848" s="5" t="s">
        <v>25835</v>
      </c>
      <c r="J5848" s="5" t="s">
        <v>12328</v>
      </c>
      <c r="K5848" s="3" t="s">
        <v>12017</v>
      </c>
      <c r="L5848" s="3" t="s">
        <v>12017</v>
      </c>
      <c r="M5848" s="3" t="n">
        <v>6</v>
      </c>
      <c r="N5848" s="20" t="n">
        <v>11.99</v>
      </c>
      <c r="O5848" s="21" t="s">
        <v>14605</v>
      </c>
    </row>
    <row r="5849" customFormat="false" ht="15" hidden="false" customHeight="true" outlineLevel="0" collapsed="false">
      <c r="A5849" s="3" t="s">
        <v>11710</v>
      </c>
      <c r="B5849" s="3" t="s">
        <v>25874</v>
      </c>
      <c r="C5849" s="3" t="s">
        <v>11709</v>
      </c>
      <c r="D5849" s="5" t="s">
        <v>25875</v>
      </c>
      <c r="E5849" s="5" t="s">
        <v>25688</v>
      </c>
      <c r="F5849" s="5" t="s">
        <v>25689</v>
      </c>
      <c r="G5849" s="5" t="s">
        <v>12177</v>
      </c>
      <c r="H5849" s="5" t="s">
        <v>12188</v>
      </c>
      <c r="I5849" s="5" t="s">
        <v>21063</v>
      </c>
      <c r="J5849" s="5" t="s">
        <v>12328</v>
      </c>
      <c r="K5849" s="3" t="s">
        <v>12017</v>
      </c>
      <c r="L5849" s="3" t="s">
        <v>12017</v>
      </c>
      <c r="M5849" s="3" t="n">
        <v>12</v>
      </c>
      <c r="N5849" s="20" t="n">
        <v>11.89</v>
      </c>
      <c r="O5849" s="21" t="s">
        <v>18252</v>
      </c>
    </row>
    <row r="5850" customFormat="false" ht="15" hidden="false" customHeight="true" outlineLevel="0" collapsed="false">
      <c r="A5850" s="3" t="s">
        <v>11712</v>
      </c>
      <c r="B5850" s="3" t="s">
        <v>25876</v>
      </c>
      <c r="C5850" s="3" t="s">
        <v>11711</v>
      </c>
      <c r="D5850" s="5" t="s">
        <v>25877</v>
      </c>
      <c r="E5850" s="5" t="s">
        <v>25688</v>
      </c>
      <c r="F5850" s="5" t="s">
        <v>25689</v>
      </c>
      <c r="G5850" s="5" t="s">
        <v>12177</v>
      </c>
      <c r="H5850" s="5" t="s">
        <v>12188</v>
      </c>
      <c r="I5850" s="5" t="s">
        <v>21063</v>
      </c>
      <c r="J5850" s="5" t="s">
        <v>12328</v>
      </c>
      <c r="K5850" s="3" t="s">
        <v>12017</v>
      </c>
      <c r="L5850" s="3" t="s">
        <v>12017</v>
      </c>
      <c r="M5850" s="3" t="n">
        <v>8</v>
      </c>
      <c r="N5850" s="20" t="n">
        <v>12.29</v>
      </c>
      <c r="O5850" s="21" t="s">
        <v>14804</v>
      </c>
    </row>
    <row r="5851" customFormat="false" ht="15" hidden="false" customHeight="true" outlineLevel="0" collapsed="false">
      <c r="A5851" s="3" t="s">
        <v>11714</v>
      </c>
      <c r="B5851" s="3" t="s">
        <v>25878</v>
      </c>
      <c r="C5851" s="3" t="s">
        <v>11713</v>
      </c>
      <c r="D5851" s="5" t="s">
        <v>25879</v>
      </c>
      <c r="E5851" s="5" t="s">
        <v>12457</v>
      </c>
      <c r="F5851" s="5" t="s">
        <v>12458</v>
      </c>
      <c r="G5851" s="5" t="s">
        <v>12177</v>
      </c>
      <c r="H5851" s="5" t="s">
        <v>12188</v>
      </c>
      <c r="I5851" s="5" t="s">
        <v>21063</v>
      </c>
      <c r="J5851" s="5" t="s">
        <v>25690</v>
      </c>
      <c r="K5851" s="3" t="s">
        <v>12021</v>
      </c>
      <c r="L5851" s="3" t="s">
        <v>12017</v>
      </c>
      <c r="M5851" s="3" t="n">
        <v>8</v>
      </c>
      <c r="N5851" s="20" t="n">
        <v>8.79</v>
      </c>
      <c r="O5851" s="21" t="s">
        <v>19619</v>
      </c>
    </row>
    <row r="5852" customFormat="false" ht="15" hidden="false" customHeight="true" outlineLevel="0" collapsed="false">
      <c r="A5852" s="3" t="s">
        <v>11716</v>
      </c>
      <c r="B5852" s="3" t="s">
        <v>25880</v>
      </c>
      <c r="C5852" s="3" t="s">
        <v>11715</v>
      </c>
      <c r="D5852" s="5" t="s">
        <v>25881</v>
      </c>
      <c r="E5852" s="5" t="s">
        <v>12457</v>
      </c>
      <c r="F5852" s="5" t="s">
        <v>12458</v>
      </c>
      <c r="G5852" s="5" t="s">
        <v>12177</v>
      </c>
      <c r="H5852" s="5" t="s">
        <v>12188</v>
      </c>
      <c r="I5852" s="5" t="s">
        <v>25835</v>
      </c>
      <c r="J5852" s="5" t="s">
        <v>12328</v>
      </c>
      <c r="K5852" s="3" t="s">
        <v>12021</v>
      </c>
      <c r="L5852" s="3" t="s">
        <v>12017</v>
      </c>
      <c r="M5852" s="3" t="n">
        <v>24</v>
      </c>
      <c r="N5852" s="20" t="n">
        <v>10.39</v>
      </c>
      <c r="O5852" s="21" t="s">
        <v>25882</v>
      </c>
    </row>
    <row r="5853" customFormat="false" ht="15" hidden="false" customHeight="true" outlineLevel="0" collapsed="false">
      <c r="A5853" s="3" t="s">
        <v>11718</v>
      </c>
      <c r="B5853" s="3" t="s">
        <v>25883</v>
      </c>
      <c r="C5853" s="3" t="s">
        <v>11717</v>
      </c>
      <c r="D5853" s="5" t="s">
        <v>25884</v>
      </c>
      <c r="E5853" s="5" t="s">
        <v>12457</v>
      </c>
      <c r="F5853" s="5" t="s">
        <v>12458</v>
      </c>
      <c r="G5853" s="5" t="s">
        <v>12177</v>
      </c>
      <c r="H5853" s="5" t="s">
        <v>12188</v>
      </c>
      <c r="I5853" s="5" t="s">
        <v>25835</v>
      </c>
      <c r="J5853" s="5" t="s">
        <v>19411</v>
      </c>
      <c r="K5853" s="3" t="s">
        <v>12021</v>
      </c>
      <c r="L5853" s="3" t="s">
        <v>12017</v>
      </c>
      <c r="M5853" s="3" t="n">
        <v>8</v>
      </c>
      <c r="N5853" s="20" t="n">
        <v>12.99</v>
      </c>
      <c r="O5853" s="21" t="s">
        <v>13435</v>
      </c>
    </row>
    <row r="5854" customFormat="false" ht="15" hidden="false" customHeight="true" outlineLevel="0" collapsed="false">
      <c r="A5854" s="3" t="s">
        <v>11720</v>
      </c>
      <c r="B5854" s="3" t="s">
        <v>25885</v>
      </c>
      <c r="C5854" s="3" t="s">
        <v>11719</v>
      </c>
      <c r="D5854" s="5" t="s">
        <v>25847</v>
      </c>
      <c r="E5854" s="5" t="s">
        <v>25688</v>
      </c>
      <c r="F5854" s="5" t="s">
        <v>25689</v>
      </c>
      <c r="G5854" s="5" t="s">
        <v>12177</v>
      </c>
      <c r="H5854" s="5" t="s">
        <v>12188</v>
      </c>
      <c r="I5854" s="5" t="s">
        <v>25835</v>
      </c>
      <c r="J5854" s="5" t="s">
        <v>12328</v>
      </c>
      <c r="K5854" s="3" t="s">
        <v>12017</v>
      </c>
      <c r="L5854" s="3" t="s">
        <v>12017</v>
      </c>
      <c r="M5854" s="3" t="n">
        <v>6</v>
      </c>
      <c r="N5854" s="20" t="n">
        <v>9.29</v>
      </c>
      <c r="O5854" s="21" t="s">
        <v>14581</v>
      </c>
    </row>
    <row r="5855" customFormat="false" ht="15" hidden="false" customHeight="true" outlineLevel="0" collapsed="false">
      <c r="A5855" s="3" t="s">
        <v>11722</v>
      </c>
      <c r="B5855" s="3" t="s">
        <v>25886</v>
      </c>
      <c r="C5855" s="3" t="s">
        <v>11721</v>
      </c>
      <c r="D5855" s="5" t="s">
        <v>25849</v>
      </c>
      <c r="E5855" s="5" t="s">
        <v>25688</v>
      </c>
      <c r="F5855" s="5" t="s">
        <v>25689</v>
      </c>
      <c r="G5855" s="5" t="s">
        <v>12177</v>
      </c>
      <c r="H5855" s="5" t="s">
        <v>12188</v>
      </c>
      <c r="I5855" s="5" t="s">
        <v>21063</v>
      </c>
      <c r="J5855" s="5" t="s">
        <v>12328</v>
      </c>
      <c r="K5855" s="3" t="s">
        <v>12017</v>
      </c>
      <c r="L5855" s="3" t="s">
        <v>12017</v>
      </c>
      <c r="M5855" s="3" t="n">
        <v>2</v>
      </c>
      <c r="N5855" s="20" t="n">
        <v>12.89</v>
      </c>
      <c r="O5855" s="21" t="s">
        <v>18356</v>
      </c>
    </row>
    <row r="5856" customFormat="false" ht="15" hidden="false" customHeight="true" outlineLevel="0" collapsed="false">
      <c r="A5856" s="3" t="s">
        <v>11724</v>
      </c>
      <c r="B5856" s="3" t="s">
        <v>25887</v>
      </c>
      <c r="C5856" s="3" t="s">
        <v>11723</v>
      </c>
      <c r="D5856" s="5" t="s">
        <v>25861</v>
      </c>
      <c r="E5856" s="5" t="s">
        <v>25695</v>
      </c>
      <c r="F5856" s="5" t="s">
        <v>25696</v>
      </c>
      <c r="G5856" s="5" t="s">
        <v>12177</v>
      </c>
      <c r="H5856" s="5" t="s">
        <v>12188</v>
      </c>
      <c r="I5856" s="5" t="s">
        <v>25835</v>
      </c>
      <c r="J5856" s="5" t="s">
        <v>12328</v>
      </c>
      <c r="K5856" s="3" t="s">
        <v>12017</v>
      </c>
      <c r="L5856" s="3" t="s">
        <v>12017</v>
      </c>
      <c r="M5856" s="3" t="n">
        <v>2</v>
      </c>
      <c r="N5856" s="20" t="n">
        <v>6.99</v>
      </c>
      <c r="O5856" s="21" t="s">
        <v>18887</v>
      </c>
    </row>
    <row r="5857" customFormat="false" ht="15" hidden="false" customHeight="true" outlineLevel="0" collapsed="false">
      <c r="A5857" s="3" t="s">
        <v>11726</v>
      </c>
      <c r="B5857" s="3" t="s">
        <v>25888</v>
      </c>
      <c r="C5857" s="3" t="s">
        <v>11725</v>
      </c>
      <c r="D5857" s="5" t="s">
        <v>25879</v>
      </c>
      <c r="E5857" s="5" t="s">
        <v>12457</v>
      </c>
      <c r="F5857" s="5" t="s">
        <v>12458</v>
      </c>
      <c r="G5857" s="5" t="s">
        <v>12177</v>
      </c>
      <c r="H5857" s="5" t="s">
        <v>12188</v>
      </c>
      <c r="I5857" s="5" t="s">
        <v>21063</v>
      </c>
      <c r="J5857" s="5" t="s">
        <v>12328</v>
      </c>
      <c r="K5857" s="3" t="s">
        <v>12021</v>
      </c>
      <c r="L5857" s="3" t="s">
        <v>12017</v>
      </c>
      <c r="M5857" s="3" t="n">
        <v>1</v>
      </c>
      <c r="N5857" s="20" t="n">
        <v>8.89</v>
      </c>
      <c r="O5857" s="21" t="s">
        <v>16628</v>
      </c>
    </row>
    <row r="5858" customFormat="false" ht="15" hidden="false" customHeight="true" outlineLevel="0" collapsed="false">
      <c r="A5858" s="3" t="s">
        <v>11728</v>
      </c>
      <c r="B5858" s="3" t="s">
        <v>25889</v>
      </c>
      <c r="C5858" s="3" t="s">
        <v>11727</v>
      </c>
      <c r="D5858" s="5" t="s">
        <v>25881</v>
      </c>
      <c r="E5858" s="5" t="s">
        <v>12457</v>
      </c>
      <c r="F5858" s="5" t="s">
        <v>12458</v>
      </c>
      <c r="G5858" s="5" t="s">
        <v>12177</v>
      </c>
      <c r="H5858" s="5" t="s">
        <v>12188</v>
      </c>
      <c r="I5858" s="5" t="s">
        <v>25835</v>
      </c>
      <c r="J5858" s="5" t="s">
        <v>12328</v>
      </c>
      <c r="K5858" s="3" t="s">
        <v>12021</v>
      </c>
      <c r="L5858" s="3" t="s">
        <v>12017</v>
      </c>
      <c r="M5858" s="3" t="n">
        <v>1</v>
      </c>
      <c r="N5858" s="20" t="n">
        <v>10.79</v>
      </c>
      <c r="O5858" s="21" t="s">
        <v>18056</v>
      </c>
    </row>
    <row r="5859" customFormat="false" ht="15" hidden="false" customHeight="true" outlineLevel="0" collapsed="false">
      <c r="A5859" s="3" t="s">
        <v>11730</v>
      </c>
      <c r="B5859" s="3" t="s">
        <v>25890</v>
      </c>
      <c r="C5859" s="3" t="s">
        <v>11729</v>
      </c>
      <c r="D5859" s="5" t="s">
        <v>25842</v>
      </c>
      <c r="E5859" s="5" t="s">
        <v>25688</v>
      </c>
      <c r="F5859" s="5" t="s">
        <v>25689</v>
      </c>
      <c r="G5859" s="5" t="s">
        <v>12177</v>
      </c>
      <c r="H5859" s="5" t="s">
        <v>12188</v>
      </c>
      <c r="I5859" s="5" t="s">
        <v>25835</v>
      </c>
      <c r="J5859" s="5" t="s">
        <v>12328</v>
      </c>
      <c r="K5859" s="3" t="s">
        <v>12017</v>
      </c>
      <c r="L5859" s="3" t="s">
        <v>12017</v>
      </c>
      <c r="M5859" s="3" t="n">
        <v>8</v>
      </c>
      <c r="N5859" s="20" t="n">
        <v>7.79</v>
      </c>
      <c r="O5859" s="21" t="s">
        <v>14872</v>
      </c>
    </row>
    <row r="5860" customFormat="false" ht="15" hidden="false" customHeight="true" outlineLevel="0" collapsed="false">
      <c r="A5860" s="3" t="s">
        <v>11732</v>
      </c>
      <c r="B5860" s="3" t="s">
        <v>25891</v>
      </c>
      <c r="C5860" s="3" t="s">
        <v>11731</v>
      </c>
      <c r="D5860" s="5" t="s">
        <v>25851</v>
      </c>
      <c r="E5860" s="5" t="s">
        <v>25695</v>
      </c>
      <c r="F5860" s="5" t="s">
        <v>25696</v>
      </c>
      <c r="G5860" s="5" t="s">
        <v>12177</v>
      </c>
      <c r="H5860" s="5" t="s">
        <v>12188</v>
      </c>
      <c r="I5860" s="5" t="s">
        <v>25835</v>
      </c>
      <c r="J5860" s="5" t="s">
        <v>12328</v>
      </c>
      <c r="K5860" s="3" t="s">
        <v>12017</v>
      </c>
      <c r="L5860" s="3" t="s">
        <v>12017</v>
      </c>
      <c r="M5860" s="3" t="n">
        <v>12</v>
      </c>
      <c r="N5860" s="20" t="n">
        <v>8.39</v>
      </c>
      <c r="O5860" s="21" t="s">
        <v>16661</v>
      </c>
    </row>
    <row r="5861" customFormat="false" ht="15" hidden="false" customHeight="true" outlineLevel="0" collapsed="false">
      <c r="A5861" s="3" t="s">
        <v>11734</v>
      </c>
      <c r="B5861" s="3" t="s">
        <v>25892</v>
      </c>
      <c r="C5861" s="3" t="s">
        <v>11733</v>
      </c>
      <c r="D5861" s="5" t="s">
        <v>25861</v>
      </c>
      <c r="E5861" s="5" t="s">
        <v>25695</v>
      </c>
      <c r="F5861" s="5" t="s">
        <v>25696</v>
      </c>
      <c r="G5861" s="5" t="s">
        <v>12177</v>
      </c>
      <c r="H5861" s="5" t="s">
        <v>12188</v>
      </c>
      <c r="I5861" s="5" t="s">
        <v>25835</v>
      </c>
      <c r="J5861" s="5" t="s">
        <v>25690</v>
      </c>
      <c r="K5861" s="3" t="s">
        <v>12017</v>
      </c>
      <c r="L5861" s="3" t="s">
        <v>12017</v>
      </c>
      <c r="M5861" s="3" t="n">
        <v>12</v>
      </c>
      <c r="N5861" s="20" t="n">
        <v>10.29</v>
      </c>
      <c r="O5861" s="21" t="s">
        <v>14391</v>
      </c>
    </row>
    <row r="5862" customFormat="false" ht="15" hidden="false" customHeight="true" outlineLevel="0" collapsed="false">
      <c r="A5862" s="3" t="s">
        <v>11736</v>
      </c>
      <c r="B5862" s="3" t="s">
        <v>25893</v>
      </c>
      <c r="C5862" s="3" t="s">
        <v>11735</v>
      </c>
      <c r="D5862" s="5" t="s">
        <v>25865</v>
      </c>
      <c r="E5862" s="5" t="s">
        <v>25695</v>
      </c>
      <c r="F5862" s="5" t="s">
        <v>25696</v>
      </c>
      <c r="G5862" s="5" t="s">
        <v>12177</v>
      </c>
      <c r="H5862" s="5" t="s">
        <v>12188</v>
      </c>
      <c r="I5862" s="5" t="s">
        <v>21063</v>
      </c>
      <c r="J5862" s="5" t="s">
        <v>12328</v>
      </c>
      <c r="K5862" s="3" t="s">
        <v>12017</v>
      </c>
      <c r="L5862" s="3" t="s">
        <v>12017</v>
      </c>
      <c r="M5862" s="3" t="n">
        <v>2</v>
      </c>
      <c r="N5862" s="20" t="n">
        <v>12.39</v>
      </c>
      <c r="O5862" s="21" t="s">
        <v>12185</v>
      </c>
    </row>
    <row r="5863" customFormat="false" ht="15" hidden="false" customHeight="true" outlineLevel="0" collapsed="false">
      <c r="A5863" s="3" t="s">
        <v>11738</v>
      </c>
      <c r="B5863" s="3" t="s">
        <v>25894</v>
      </c>
      <c r="C5863" s="3" t="s">
        <v>11737</v>
      </c>
      <c r="D5863" s="5" t="s">
        <v>25895</v>
      </c>
      <c r="E5863" s="5" t="s">
        <v>12457</v>
      </c>
      <c r="F5863" s="5" t="s">
        <v>12458</v>
      </c>
      <c r="G5863" s="5" t="s">
        <v>12177</v>
      </c>
      <c r="H5863" s="5" t="s">
        <v>12182</v>
      </c>
      <c r="I5863" s="5" t="s">
        <v>16</v>
      </c>
      <c r="J5863" s="5" t="s">
        <v>12328</v>
      </c>
      <c r="K5863" s="3" t="s">
        <v>12021</v>
      </c>
      <c r="L5863" s="3" t="s">
        <v>12017</v>
      </c>
      <c r="M5863" s="3" t="n">
        <v>24</v>
      </c>
      <c r="N5863" s="20" t="n">
        <v>6.29</v>
      </c>
      <c r="O5863" s="21" t="s">
        <v>13942</v>
      </c>
    </row>
    <row r="5864" customFormat="false" ht="15" hidden="false" customHeight="true" outlineLevel="0" collapsed="false">
      <c r="A5864" s="3" t="s">
        <v>11740</v>
      </c>
      <c r="B5864" s="3" t="s">
        <v>25896</v>
      </c>
      <c r="C5864" s="3" t="s">
        <v>11739</v>
      </c>
      <c r="D5864" s="5" t="s">
        <v>25897</v>
      </c>
      <c r="E5864" s="5" t="s">
        <v>25695</v>
      </c>
      <c r="F5864" s="5" t="s">
        <v>25696</v>
      </c>
      <c r="G5864" s="5" t="s">
        <v>12177</v>
      </c>
      <c r="H5864" s="5" t="s">
        <v>12182</v>
      </c>
      <c r="I5864" s="5" t="s">
        <v>25898</v>
      </c>
      <c r="J5864" s="5" t="s">
        <v>25690</v>
      </c>
      <c r="K5864" s="3" t="s">
        <v>12017</v>
      </c>
      <c r="L5864" s="3" t="s">
        <v>12017</v>
      </c>
      <c r="M5864" s="3" t="n">
        <v>2</v>
      </c>
      <c r="N5864" s="20" t="n">
        <v>4.79</v>
      </c>
      <c r="O5864" s="21" t="s">
        <v>13832</v>
      </c>
    </row>
    <row r="5865" customFormat="false" ht="15" hidden="false" customHeight="true" outlineLevel="0" collapsed="false">
      <c r="A5865" s="3" t="s">
        <v>11742</v>
      </c>
      <c r="B5865" s="3" t="s">
        <v>25899</v>
      </c>
      <c r="C5865" s="3" t="s">
        <v>11741</v>
      </c>
      <c r="D5865" s="5" t="s">
        <v>25900</v>
      </c>
      <c r="E5865" s="5" t="s">
        <v>12457</v>
      </c>
      <c r="F5865" s="5" t="s">
        <v>12458</v>
      </c>
      <c r="G5865" s="5" t="s">
        <v>12177</v>
      </c>
      <c r="H5865" s="5" t="s">
        <v>12182</v>
      </c>
      <c r="I5865" s="5" t="s">
        <v>16</v>
      </c>
      <c r="J5865" s="5" t="s">
        <v>12328</v>
      </c>
      <c r="K5865" s="3" t="s">
        <v>12021</v>
      </c>
      <c r="L5865" s="3" t="s">
        <v>12017</v>
      </c>
      <c r="M5865" s="3" t="n">
        <v>6</v>
      </c>
      <c r="N5865" s="20" t="n">
        <v>6.99</v>
      </c>
      <c r="O5865" s="21" t="s">
        <v>12101</v>
      </c>
    </row>
    <row r="5866" customFormat="false" ht="15" hidden="false" customHeight="true" outlineLevel="0" collapsed="false">
      <c r="A5866" s="3" t="s">
        <v>11744</v>
      </c>
      <c r="B5866" s="3" t="s">
        <v>25901</v>
      </c>
      <c r="C5866" s="3" t="s">
        <v>11743</v>
      </c>
      <c r="D5866" s="5" t="s">
        <v>25902</v>
      </c>
      <c r="E5866" s="5" t="s">
        <v>25695</v>
      </c>
      <c r="F5866" s="5" t="s">
        <v>25696</v>
      </c>
      <c r="G5866" s="5" t="s">
        <v>12177</v>
      </c>
      <c r="H5866" s="5" t="s">
        <v>12182</v>
      </c>
      <c r="I5866" s="5" t="s">
        <v>25898</v>
      </c>
      <c r="J5866" s="5" t="s">
        <v>12328</v>
      </c>
      <c r="K5866" s="3" t="s">
        <v>12017</v>
      </c>
      <c r="L5866" s="3" t="s">
        <v>12017</v>
      </c>
      <c r="M5866" s="3" t="n">
        <v>24</v>
      </c>
      <c r="N5866" s="20" t="n">
        <v>4.29</v>
      </c>
      <c r="O5866" s="21" t="s">
        <v>17476</v>
      </c>
    </row>
    <row r="5867" customFormat="false" ht="15" hidden="false" customHeight="true" outlineLevel="0" collapsed="false">
      <c r="A5867" s="3" t="s">
        <v>11746</v>
      </c>
      <c r="B5867" s="3" t="s">
        <v>25903</v>
      </c>
      <c r="C5867" s="3" t="s">
        <v>11745</v>
      </c>
      <c r="D5867" s="5" t="s">
        <v>25904</v>
      </c>
      <c r="E5867" s="5" t="s">
        <v>12457</v>
      </c>
      <c r="F5867" s="5" t="s">
        <v>12458</v>
      </c>
      <c r="G5867" s="5" t="s">
        <v>12177</v>
      </c>
      <c r="H5867" s="5" t="s">
        <v>12182</v>
      </c>
      <c r="I5867" s="5" t="s">
        <v>16</v>
      </c>
      <c r="J5867" s="5" t="s">
        <v>25690</v>
      </c>
      <c r="K5867" s="3" t="s">
        <v>12021</v>
      </c>
      <c r="L5867" s="3" t="s">
        <v>12017</v>
      </c>
      <c r="M5867" s="3" t="n">
        <v>4</v>
      </c>
      <c r="N5867" s="20" t="n">
        <v>3.49</v>
      </c>
      <c r="O5867" s="21" t="s">
        <v>14955</v>
      </c>
    </row>
    <row r="5868" customFormat="false" ht="15" hidden="false" customHeight="true" outlineLevel="0" collapsed="false">
      <c r="A5868" s="3" t="s">
        <v>11748</v>
      </c>
      <c r="B5868" s="3" t="s">
        <v>25905</v>
      </c>
      <c r="C5868" s="3" t="s">
        <v>11747</v>
      </c>
      <c r="D5868" s="5" t="s">
        <v>25906</v>
      </c>
      <c r="E5868" s="5" t="s">
        <v>25695</v>
      </c>
      <c r="F5868" s="5" t="s">
        <v>25696</v>
      </c>
      <c r="G5868" s="5" t="s">
        <v>12177</v>
      </c>
      <c r="H5868" s="5" t="s">
        <v>12182</v>
      </c>
      <c r="I5868" s="5" t="s">
        <v>25898</v>
      </c>
      <c r="J5868" s="5" t="s">
        <v>12328</v>
      </c>
      <c r="K5868" s="3" t="s">
        <v>12017</v>
      </c>
      <c r="L5868" s="3" t="s">
        <v>12017</v>
      </c>
      <c r="M5868" s="3" t="n">
        <v>24</v>
      </c>
      <c r="N5868" s="20" t="n">
        <v>5.29</v>
      </c>
      <c r="O5868" s="21" t="s">
        <v>14076</v>
      </c>
    </row>
    <row r="5869" customFormat="false" ht="15" hidden="false" customHeight="true" outlineLevel="0" collapsed="false">
      <c r="A5869" s="3" t="s">
        <v>11750</v>
      </c>
      <c r="B5869" s="3" t="s">
        <v>25907</v>
      </c>
      <c r="C5869" s="3" t="s">
        <v>11749</v>
      </c>
      <c r="D5869" s="5" t="s">
        <v>25908</v>
      </c>
      <c r="E5869" s="5" t="s">
        <v>25695</v>
      </c>
      <c r="F5869" s="5" t="s">
        <v>25696</v>
      </c>
      <c r="G5869" s="5" t="s">
        <v>12177</v>
      </c>
      <c r="H5869" s="5" t="s">
        <v>12182</v>
      </c>
      <c r="I5869" s="5" t="s">
        <v>25898</v>
      </c>
      <c r="J5869" s="5" t="s">
        <v>12328</v>
      </c>
      <c r="K5869" s="3" t="s">
        <v>12017</v>
      </c>
      <c r="L5869" s="3" t="s">
        <v>12017</v>
      </c>
      <c r="M5869" s="3" t="n">
        <v>4</v>
      </c>
      <c r="N5869" s="20" t="n">
        <v>4.99</v>
      </c>
      <c r="O5869" s="21" t="s">
        <v>17359</v>
      </c>
    </row>
    <row r="5870" customFormat="false" ht="15" hidden="false" customHeight="true" outlineLevel="0" collapsed="false">
      <c r="A5870" s="3" t="s">
        <v>11752</v>
      </c>
      <c r="B5870" s="3" t="s">
        <v>25909</v>
      </c>
      <c r="C5870" s="3" t="s">
        <v>11751</v>
      </c>
      <c r="D5870" s="5" t="s">
        <v>25910</v>
      </c>
      <c r="E5870" s="5" t="s">
        <v>12457</v>
      </c>
      <c r="F5870" s="5" t="s">
        <v>12458</v>
      </c>
      <c r="G5870" s="5" t="s">
        <v>12177</v>
      </c>
      <c r="H5870" s="5" t="s">
        <v>12182</v>
      </c>
      <c r="I5870" s="5" t="s">
        <v>25898</v>
      </c>
      <c r="J5870" s="5" t="s">
        <v>12328</v>
      </c>
      <c r="K5870" s="3" t="s">
        <v>12021</v>
      </c>
      <c r="L5870" s="3" t="s">
        <v>12017</v>
      </c>
      <c r="M5870" s="3" t="n">
        <v>8</v>
      </c>
      <c r="N5870" s="20" t="n">
        <v>3.39</v>
      </c>
      <c r="O5870" s="21" t="s">
        <v>16780</v>
      </c>
    </row>
    <row r="5871" customFormat="false" ht="15" hidden="false" customHeight="true" outlineLevel="0" collapsed="false">
      <c r="A5871" s="3" t="s">
        <v>11754</v>
      </c>
      <c r="B5871" s="3" t="s">
        <v>25911</v>
      </c>
      <c r="C5871" s="3" t="s">
        <v>11753</v>
      </c>
      <c r="D5871" s="5" t="s">
        <v>25912</v>
      </c>
      <c r="E5871" s="5" t="s">
        <v>12457</v>
      </c>
      <c r="F5871" s="5" t="s">
        <v>12458</v>
      </c>
      <c r="G5871" s="5" t="s">
        <v>12177</v>
      </c>
      <c r="H5871" s="5" t="s">
        <v>12182</v>
      </c>
      <c r="I5871" s="5" t="s">
        <v>16</v>
      </c>
      <c r="J5871" s="5" t="s">
        <v>12328</v>
      </c>
      <c r="K5871" s="3" t="s">
        <v>12021</v>
      </c>
      <c r="L5871" s="3" t="s">
        <v>12017</v>
      </c>
      <c r="M5871" s="3" t="n">
        <v>1</v>
      </c>
      <c r="N5871" s="20" t="n">
        <v>3.79</v>
      </c>
      <c r="O5871" s="21" t="s">
        <v>16584</v>
      </c>
    </row>
    <row r="5872" customFormat="false" ht="15" hidden="false" customHeight="true" outlineLevel="0" collapsed="false">
      <c r="A5872" s="3" t="s">
        <v>11756</v>
      </c>
      <c r="B5872" s="3" t="s">
        <v>25913</v>
      </c>
      <c r="C5872" s="3" t="s">
        <v>11755</v>
      </c>
      <c r="D5872" s="5" t="s">
        <v>25914</v>
      </c>
      <c r="E5872" s="5" t="s">
        <v>25688</v>
      </c>
      <c r="F5872" s="5" t="s">
        <v>25689</v>
      </c>
      <c r="G5872" s="5" t="s">
        <v>12177</v>
      </c>
      <c r="H5872" s="5" t="s">
        <v>12182</v>
      </c>
      <c r="I5872" s="5" t="s">
        <v>25898</v>
      </c>
      <c r="J5872" s="5" t="s">
        <v>25690</v>
      </c>
      <c r="K5872" s="3" t="s">
        <v>12017</v>
      </c>
      <c r="L5872" s="3" t="s">
        <v>12017</v>
      </c>
      <c r="M5872" s="3" t="n">
        <v>12</v>
      </c>
      <c r="N5872" s="20" t="n">
        <v>5.79</v>
      </c>
      <c r="O5872" s="21" t="s">
        <v>15274</v>
      </c>
    </row>
    <row r="5873" customFormat="false" ht="15" hidden="false" customHeight="true" outlineLevel="0" collapsed="false">
      <c r="A5873" s="3" t="s">
        <v>11758</v>
      </c>
      <c r="B5873" s="3" t="s">
        <v>25915</v>
      </c>
      <c r="C5873" s="3" t="s">
        <v>11757</v>
      </c>
      <c r="D5873" s="5" t="s">
        <v>25916</v>
      </c>
      <c r="E5873" s="5" t="s">
        <v>25688</v>
      </c>
      <c r="F5873" s="5" t="s">
        <v>25689</v>
      </c>
      <c r="G5873" s="5" t="s">
        <v>12177</v>
      </c>
      <c r="H5873" s="5" t="s">
        <v>12182</v>
      </c>
      <c r="I5873" s="5" t="s">
        <v>25898</v>
      </c>
      <c r="J5873" s="5" t="s">
        <v>12328</v>
      </c>
      <c r="K5873" s="3" t="s">
        <v>12017</v>
      </c>
      <c r="L5873" s="3" t="s">
        <v>12017</v>
      </c>
      <c r="M5873" s="3" t="n">
        <v>8</v>
      </c>
      <c r="N5873" s="20" t="n">
        <v>6.39</v>
      </c>
      <c r="O5873" s="21" t="s">
        <v>12738</v>
      </c>
    </row>
    <row r="5874" customFormat="false" ht="15" hidden="false" customHeight="true" outlineLevel="0" collapsed="false">
      <c r="A5874" s="3" t="s">
        <v>11760</v>
      </c>
      <c r="B5874" s="3" t="s">
        <v>25917</v>
      </c>
      <c r="C5874" s="3" t="s">
        <v>11759</v>
      </c>
      <c r="D5874" s="5" t="s">
        <v>25918</v>
      </c>
      <c r="E5874" s="5" t="s">
        <v>25695</v>
      </c>
      <c r="F5874" s="5" t="s">
        <v>25696</v>
      </c>
      <c r="G5874" s="5" t="s">
        <v>12177</v>
      </c>
      <c r="H5874" s="5" t="s">
        <v>12182</v>
      </c>
      <c r="I5874" s="5" t="s">
        <v>16</v>
      </c>
      <c r="J5874" s="5" t="s">
        <v>12328</v>
      </c>
      <c r="K5874" s="3" t="s">
        <v>12017</v>
      </c>
      <c r="L5874" s="3" t="s">
        <v>12017</v>
      </c>
      <c r="M5874" s="3" t="n">
        <v>6</v>
      </c>
      <c r="N5874" s="20" t="n">
        <v>5.29</v>
      </c>
      <c r="O5874" s="21" t="s">
        <v>14237</v>
      </c>
    </row>
    <row r="5875" customFormat="false" ht="15" hidden="false" customHeight="true" outlineLevel="0" collapsed="false">
      <c r="A5875" s="3" t="s">
        <v>11762</v>
      </c>
      <c r="B5875" s="3" t="s">
        <v>25919</v>
      </c>
      <c r="C5875" s="3" t="s">
        <v>11761</v>
      </c>
      <c r="D5875" s="5" t="s">
        <v>25920</v>
      </c>
      <c r="E5875" s="5" t="s">
        <v>25688</v>
      </c>
      <c r="F5875" s="5" t="s">
        <v>25689</v>
      </c>
      <c r="G5875" s="5" t="s">
        <v>12177</v>
      </c>
      <c r="H5875" s="5" t="s">
        <v>12182</v>
      </c>
      <c r="I5875" s="5" t="s">
        <v>25898</v>
      </c>
      <c r="J5875" s="5" t="s">
        <v>25690</v>
      </c>
      <c r="K5875" s="3" t="s">
        <v>12017</v>
      </c>
      <c r="L5875" s="3" t="s">
        <v>12017</v>
      </c>
      <c r="M5875" s="3" t="n">
        <v>4</v>
      </c>
      <c r="N5875" s="20" t="n">
        <v>6.79</v>
      </c>
      <c r="O5875" s="21" t="s">
        <v>12026</v>
      </c>
    </row>
    <row r="5876" customFormat="false" ht="15" hidden="false" customHeight="true" outlineLevel="0" collapsed="false">
      <c r="A5876" s="3" t="s">
        <v>11764</v>
      </c>
      <c r="B5876" s="3" t="s">
        <v>25921</v>
      </c>
      <c r="C5876" s="3" t="s">
        <v>11763</v>
      </c>
      <c r="D5876" s="5" t="s">
        <v>25922</v>
      </c>
      <c r="E5876" s="5" t="s">
        <v>25695</v>
      </c>
      <c r="F5876" s="5" t="s">
        <v>25696</v>
      </c>
      <c r="G5876" s="5" t="s">
        <v>12177</v>
      </c>
      <c r="H5876" s="5" t="s">
        <v>12182</v>
      </c>
      <c r="I5876" s="5" t="s">
        <v>16</v>
      </c>
      <c r="J5876" s="5" t="s">
        <v>19411</v>
      </c>
      <c r="K5876" s="3" t="s">
        <v>12017</v>
      </c>
      <c r="L5876" s="3" t="s">
        <v>12017</v>
      </c>
      <c r="M5876" s="3" t="n">
        <v>8</v>
      </c>
      <c r="N5876" s="20" t="n">
        <v>4.99</v>
      </c>
      <c r="O5876" s="21" t="s">
        <v>18104</v>
      </c>
    </row>
    <row r="5877" customFormat="false" ht="15" hidden="false" customHeight="true" outlineLevel="0" collapsed="false">
      <c r="A5877" s="3" t="s">
        <v>11766</v>
      </c>
      <c r="B5877" s="3" t="s">
        <v>25923</v>
      </c>
      <c r="C5877" s="3" t="s">
        <v>11765</v>
      </c>
      <c r="D5877" s="5" t="s">
        <v>25924</v>
      </c>
      <c r="E5877" s="5" t="s">
        <v>25688</v>
      </c>
      <c r="F5877" s="5" t="s">
        <v>25689</v>
      </c>
      <c r="G5877" s="5" t="s">
        <v>12177</v>
      </c>
      <c r="H5877" s="5" t="s">
        <v>12182</v>
      </c>
      <c r="I5877" s="5" t="s">
        <v>25898</v>
      </c>
      <c r="J5877" s="5" t="s">
        <v>25690</v>
      </c>
      <c r="K5877" s="3" t="s">
        <v>12017</v>
      </c>
      <c r="L5877" s="3" t="s">
        <v>12017</v>
      </c>
      <c r="M5877" s="3" t="n">
        <v>8</v>
      </c>
      <c r="N5877" s="20" t="n">
        <v>3.29</v>
      </c>
      <c r="O5877" s="21" t="s">
        <v>14338</v>
      </c>
    </row>
    <row r="5878" customFormat="false" ht="15" hidden="false" customHeight="true" outlineLevel="0" collapsed="false">
      <c r="A5878" s="3" t="s">
        <v>11768</v>
      </c>
      <c r="B5878" s="3" t="s">
        <v>25925</v>
      </c>
      <c r="C5878" s="3" t="s">
        <v>11767</v>
      </c>
      <c r="D5878" s="5" t="s">
        <v>25926</v>
      </c>
      <c r="E5878" s="5" t="s">
        <v>25688</v>
      </c>
      <c r="F5878" s="5" t="s">
        <v>25689</v>
      </c>
      <c r="G5878" s="5" t="s">
        <v>12177</v>
      </c>
      <c r="H5878" s="5" t="s">
        <v>12182</v>
      </c>
      <c r="I5878" s="5" t="s">
        <v>25898</v>
      </c>
      <c r="J5878" s="5" t="s">
        <v>12328</v>
      </c>
      <c r="K5878" s="3" t="s">
        <v>12017</v>
      </c>
      <c r="L5878" s="3" t="s">
        <v>12017</v>
      </c>
      <c r="M5878" s="3" t="n">
        <v>2</v>
      </c>
      <c r="N5878" s="20" t="n">
        <v>6.29</v>
      </c>
      <c r="O5878" s="21" t="s">
        <v>25927</v>
      </c>
    </row>
    <row r="5879" customFormat="false" ht="15" hidden="false" customHeight="true" outlineLevel="0" collapsed="false">
      <c r="A5879" s="3" t="s">
        <v>11770</v>
      </c>
      <c r="B5879" s="3" t="s">
        <v>25928</v>
      </c>
      <c r="C5879" s="3" t="s">
        <v>11769</v>
      </c>
      <c r="D5879" s="5" t="s">
        <v>25929</v>
      </c>
      <c r="E5879" s="5" t="s">
        <v>12457</v>
      </c>
      <c r="F5879" s="5" t="s">
        <v>12458</v>
      </c>
      <c r="G5879" s="5" t="s">
        <v>12177</v>
      </c>
      <c r="H5879" s="5" t="s">
        <v>12182</v>
      </c>
      <c r="I5879" s="5" t="s">
        <v>16</v>
      </c>
      <c r="J5879" s="5" t="s">
        <v>12328</v>
      </c>
      <c r="K5879" s="3" t="s">
        <v>12021</v>
      </c>
      <c r="L5879" s="3" t="s">
        <v>12017</v>
      </c>
      <c r="M5879" s="3" t="n">
        <v>4</v>
      </c>
      <c r="N5879" s="20" t="n">
        <v>6.49</v>
      </c>
      <c r="O5879" s="21" t="s">
        <v>12428</v>
      </c>
    </row>
    <row r="5880" customFormat="false" ht="15" hidden="false" customHeight="true" outlineLevel="0" collapsed="false">
      <c r="A5880" s="3" t="s">
        <v>11772</v>
      </c>
      <c r="B5880" s="3" t="s">
        <v>25930</v>
      </c>
      <c r="C5880" s="3" t="s">
        <v>11771</v>
      </c>
      <c r="D5880" s="5" t="s">
        <v>25931</v>
      </c>
      <c r="E5880" s="5" t="s">
        <v>12457</v>
      </c>
      <c r="F5880" s="5" t="s">
        <v>12458</v>
      </c>
      <c r="G5880" s="5" t="s">
        <v>12177</v>
      </c>
      <c r="H5880" s="5" t="s">
        <v>12182</v>
      </c>
      <c r="I5880" s="5" t="s">
        <v>16</v>
      </c>
      <c r="J5880" s="5" t="s">
        <v>25690</v>
      </c>
      <c r="K5880" s="3" t="s">
        <v>12021</v>
      </c>
      <c r="L5880" s="3" t="s">
        <v>12017</v>
      </c>
      <c r="M5880" s="3" t="n">
        <v>2</v>
      </c>
      <c r="N5880" s="20" t="n">
        <v>5.79</v>
      </c>
      <c r="O5880" s="21" t="s">
        <v>12402</v>
      </c>
    </row>
    <row r="5881" customFormat="false" ht="15" hidden="false" customHeight="true" outlineLevel="0" collapsed="false">
      <c r="A5881" s="3" t="s">
        <v>11774</v>
      </c>
      <c r="B5881" s="3" t="s">
        <v>25932</v>
      </c>
      <c r="C5881" s="3" t="s">
        <v>11773</v>
      </c>
      <c r="D5881" s="5" t="s">
        <v>25933</v>
      </c>
      <c r="E5881" s="5" t="s">
        <v>25695</v>
      </c>
      <c r="F5881" s="5" t="s">
        <v>25696</v>
      </c>
      <c r="G5881" s="5" t="s">
        <v>12177</v>
      </c>
      <c r="H5881" s="5" t="s">
        <v>12182</v>
      </c>
      <c r="I5881" s="5" t="s">
        <v>25898</v>
      </c>
      <c r="J5881" s="5" t="s">
        <v>12328</v>
      </c>
      <c r="K5881" s="3" t="s">
        <v>12017</v>
      </c>
      <c r="L5881" s="3" t="s">
        <v>12017</v>
      </c>
      <c r="M5881" s="3" t="n">
        <v>1</v>
      </c>
      <c r="N5881" s="20" t="n">
        <v>6.89</v>
      </c>
      <c r="O5881" s="21" t="s">
        <v>21803</v>
      </c>
    </row>
    <row r="5882" customFormat="false" ht="15" hidden="false" customHeight="true" outlineLevel="0" collapsed="false">
      <c r="A5882" s="3" t="s">
        <v>11776</v>
      </c>
      <c r="B5882" s="3" t="s">
        <v>25934</v>
      </c>
      <c r="C5882" s="3" t="s">
        <v>11775</v>
      </c>
      <c r="D5882" s="5" t="s">
        <v>25935</v>
      </c>
      <c r="E5882" s="5" t="s">
        <v>25688</v>
      </c>
      <c r="F5882" s="5" t="s">
        <v>25689</v>
      </c>
      <c r="G5882" s="5" t="s">
        <v>12177</v>
      </c>
      <c r="H5882" s="5" t="s">
        <v>12182</v>
      </c>
      <c r="I5882" s="5" t="s">
        <v>16</v>
      </c>
      <c r="J5882" s="5" t="s">
        <v>19411</v>
      </c>
      <c r="K5882" s="3" t="s">
        <v>12017</v>
      </c>
      <c r="L5882" s="3" t="s">
        <v>12017</v>
      </c>
      <c r="M5882" s="3" t="n">
        <v>2</v>
      </c>
      <c r="N5882" s="20" t="n">
        <v>6.99</v>
      </c>
      <c r="O5882" s="21" t="s">
        <v>14765</v>
      </c>
    </row>
    <row r="5883" customFormat="false" ht="15" hidden="false" customHeight="true" outlineLevel="0" collapsed="false">
      <c r="A5883" s="3" t="s">
        <v>11778</v>
      </c>
      <c r="B5883" s="3" t="s">
        <v>25936</v>
      </c>
      <c r="C5883" s="3" t="s">
        <v>11777</v>
      </c>
      <c r="D5883" s="5" t="s">
        <v>25937</v>
      </c>
      <c r="E5883" s="5" t="s">
        <v>25695</v>
      </c>
      <c r="F5883" s="5" t="s">
        <v>25696</v>
      </c>
      <c r="G5883" s="5" t="s">
        <v>12177</v>
      </c>
      <c r="H5883" s="5" t="s">
        <v>12182</v>
      </c>
      <c r="I5883" s="5" t="s">
        <v>25898</v>
      </c>
      <c r="J5883" s="5" t="s">
        <v>25690</v>
      </c>
      <c r="K5883" s="3" t="s">
        <v>12017</v>
      </c>
      <c r="L5883" s="3" t="s">
        <v>12017</v>
      </c>
      <c r="M5883" s="3" t="n">
        <v>12</v>
      </c>
      <c r="N5883" s="20" t="n">
        <v>3.29</v>
      </c>
      <c r="O5883" s="21" t="s">
        <v>18455</v>
      </c>
    </row>
    <row r="5884" customFormat="false" ht="15" hidden="false" customHeight="true" outlineLevel="0" collapsed="false">
      <c r="A5884" s="3" t="s">
        <v>11780</v>
      </c>
      <c r="B5884" s="3" t="s">
        <v>25938</v>
      </c>
      <c r="C5884" s="3" t="s">
        <v>11779</v>
      </c>
      <c r="D5884" s="5" t="s">
        <v>25939</v>
      </c>
      <c r="E5884" s="5" t="s">
        <v>25695</v>
      </c>
      <c r="F5884" s="5" t="s">
        <v>25696</v>
      </c>
      <c r="G5884" s="5" t="s">
        <v>12177</v>
      </c>
      <c r="H5884" s="5" t="s">
        <v>12182</v>
      </c>
      <c r="I5884" s="5" t="s">
        <v>25898</v>
      </c>
      <c r="J5884" s="5" t="s">
        <v>25690</v>
      </c>
      <c r="K5884" s="3" t="s">
        <v>12017</v>
      </c>
      <c r="L5884" s="3" t="s">
        <v>12017</v>
      </c>
      <c r="M5884" s="3" t="n">
        <v>8</v>
      </c>
      <c r="N5884" s="20" t="n">
        <v>3.29</v>
      </c>
      <c r="O5884" s="21" t="s">
        <v>18585</v>
      </c>
    </row>
    <row r="5885" customFormat="false" ht="15" hidden="false" customHeight="true" outlineLevel="0" collapsed="false">
      <c r="A5885" s="3" t="s">
        <v>11782</v>
      </c>
      <c r="B5885" s="3" t="s">
        <v>25940</v>
      </c>
      <c r="C5885" s="3" t="s">
        <v>11781</v>
      </c>
      <c r="D5885" s="5" t="s">
        <v>25941</v>
      </c>
      <c r="E5885" s="5" t="s">
        <v>12457</v>
      </c>
      <c r="F5885" s="5" t="s">
        <v>12458</v>
      </c>
      <c r="G5885" s="5" t="s">
        <v>12177</v>
      </c>
      <c r="H5885" s="5" t="s">
        <v>12182</v>
      </c>
      <c r="I5885" s="5" t="s">
        <v>25898</v>
      </c>
      <c r="J5885" s="5" t="s">
        <v>12328</v>
      </c>
      <c r="K5885" s="3" t="s">
        <v>12021</v>
      </c>
      <c r="L5885" s="3" t="s">
        <v>12017</v>
      </c>
      <c r="M5885" s="3" t="n">
        <v>12</v>
      </c>
      <c r="N5885" s="20" t="n">
        <v>5.49</v>
      </c>
      <c r="O5885" s="21" t="s">
        <v>12248</v>
      </c>
    </row>
    <row r="5886" customFormat="false" ht="15" hidden="false" customHeight="true" outlineLevel="0" collapsed="false">
      <c r="A5886" s="3" t="s">
        <v>11784</v>
      </c>
      <c r="B5886" s="3" t="s">
        <v>25942</v>
      </c>
      <c r="C5886" s="3" t="s">
        <v>11783</v>
      </c>
      <c r="D5886" s="5" t="s">
        <v>25943</v>
      </c>
      <c r="E5886" s="5" t="s">
        <v>25695</v>
      </c>
      <c r="F5886" s="5" t="s">
        <v>25696</v>
      </c>
      <c r="G5886" s="5" t="s">
        <v>12177</v>
      </c>
      <c r="H5886" s="5" t="s">
        <v>12182</v>
      </c>
      <c r="I5886" s="5" t="s">
        <v>25898</v>
      </c>
      <c r="J5886" s="5" t="s">
        <v>12328</v>
      </c>
      <c r="K5886" s="3" t="s">
        <v>12017</v>
      </c>
      <c r="L5886" s="3" t="s">
        <v>12017</v>
      </c>
      <c r="M5886" s="3" t="n">
        <v>4</v>
      </c>
      <c r="N5886" s="20" t="n">
        <v>3.29</v>
      </c>
      <c r="O5886" s="21" t="s">
        <v>15569</v>
      </c>
    </row>
    <row r="5887" customFormat="false" ht="15" hidden="false" customHeight="true" outlineLevel="0" collapsed="false">
      <c r="A5887" s="3" t="s">
        <v>11786</v>
      </c>
      <c r="B5887" s="3" t="s">
        <v>25944</v>
      </c>
      <c r="C5887" s="3" t="s">
        <v>11785</v>
      </c>
      <c r="D5887" s="5" t="s">
        <v>25945</v>
      </c>
      <c r="E5887" s="5" t="s">
        <v>12457</v>
      </c>
      <c r="F5887" s="5" t="s">
        <v>12458</v>
      </c>
      <c r="G5887" s="5" t="s">
        <v>12177</v>
      </c>
      <c r="H5887" s="5" t="s">
        <v>12182</v>
      </c>
      <c r="I5887" s="5" t="s">
        <v>25898</v>
      </c>
      <c r="J5887" s="5" t="s">
        <v>25690</v>
      </c>
      <c r="K5887" s="3" t="s">
        <v>12021</v>
      </c>
      <c r="L5887" s="3" t="s">
        <v>12017</v>
      </c>
      <c r="M5887" s="3" t="n">
        <v>6</v>
      </c>
      <c r="N5887" s="20" t="n">
        <v>5.99</v>
      </c>
      <c r="O5887" s="21" t="s">
        <v>14213</v>
      </c>
    </row>
    <row r="5888" customFormat="false" ht="15" hidden="false" customHeight="true" outlineLevel="0" collapsed="false">
      <c r="A5888" s="3" t="s">
        <v>11788</v>
      </c>
      <c r="B5888" s="3" t="s">
        <v>25946</v>
      </c>
      <c r="C5888" s="3" t="s">
        <v>11787</v>
      </c>
      <c r="D5888" s="5" t="s">
        <v>25947</v>
      </c>
      <c r="E5888" s="5" t="s">
        <v>12457</v>
      </c>
      <c r="F5888" s="5" t="s">
        <v>12458</v>
      </c>
      <c r="G5888" s="5" t="s">
        <v>12177</v>
      </c>
      <c r="H5888" s="5" t="s">
        <v>12182</v>
      </c>
      <c r="I5888" s="5" t="s">
        <v>16</v>
      </c>
      <c r="J5888" s="5" t="s">
        <v>25690</v>
      </c>
      <c r="K5888" s="3" t="s">
        <v>12021</v>
      </c>
      <c r="L5888" s="3" t="s">
        <v>12017</v>
      </c>
      <c r="M5888" s="3" t="n">
        <v>2</v>
      </c>
      <c r="N5888" s="20" t="n">
        <v>3.79</v>
      </c>
      <c r="O5888" s="21" t="s">
        <v>18944</v>
      </c>
    </row>
    <row r="5889" customFormat="false" ht="15" hidden="false" customHeight="true" outlineLevel="0" collapsed="false">
      <c r="A5889" s="3" t="s">
        <v>11790</v>
      </c>
      <c r="B5889" s="3" t="s">
        <v>25948</v>
      </c>
      <c r="C5889" s="3" t="s">
        <v>11789</v>
      </c>
      <c r="D5889" s="5" t="s">
        <v>25949</v>
      </c>
      <c r="E5889" s="5" t="s">
        <v>25695</v>
      </c>
      <c r="F5889" s="5" t="s">
        <v>25696</v>
      </c>
      <c r="G5889" s="5" t="s">
        <v>12177</v>
      </c>
      <c r="H5889" s="5" t="s">
        <v>12182</v>
      </c>
      <c r="I5889" s="5" t="s">
        <v>16</v>
      </c>
      <c r="J5889" s="5" t="s">
        <v>12328</v>
      </c>
      <c r="K5889" s="3" t="s">
        <v>12017</v>
      </c>
      <c r="L5889" s="3" t="s">
        <v>12017</v>
      </c>
      <c r="M5889" s="3" t="n">
        <v>12</v>
      </c>
      <c r="N5889" s="20" t="n">
        <v>6.89</v>
      </c>
      <c r="O5889" s="21" t="s">
        <v>25167</v>
      </c>
    </row>
    <row r="5890" customFormat="false" ht="15" hidden="false" customHeight="true" outlineLevel="0" collapsed="false">
      <c r="A5890" s="3" t="s">
        <v>11792</v>
      </c>
      <c r="B5890" s="3" t="s">
        <v>25950</v>
      </c>
      <c r="C5890" s="3" t="s">
        <v>11791</v>
      </c>
      <c r="D5890" s="5" t="s">
        <v>25951</v>
      </c>
      <c r="E5890" s="5" t="s">
        <v>12457</v>
      </c>
      <c r="F5890" s="5" t="s">
        <v>12458</v>
      </c>
      <c r="G5890" s="5" t="s">
        <v>12177</v>
      </c>
      <c r="H5890" s="5" t="s">
        <v>12182</v>
      </c>
      <c r="I5890" s="5" t="s">
        <v>25898</v>
      </c>
      <c r="J5890" s="5" t="s">
        <v>25690</v>
      </c>
      <c r="K5890" s="3" t="s">
        <v>12021</v>
      </c>
      <c r="L5890" s="3" t="s">
        <v>12017</v>
      </c>
      <c r="M5890" s="3" t="n">
        <v>4</v>
      </c>
      <c r="N5890" s="20" t="n">
        <v>3.39</v>
      </c>
      <c r="O5890" s="21" t="s">
        <v>15998</v>
      </c>
    </row>
    <row r="5891" customFormat="false" ht="15" hidden="false" customHeight="true" outlineLevel="0" collapsed="false">
      <c r="A5891" s="3" t="s">
        <v>11794</v>
      </c>
      <c r="B5891" s="3" t="s">
        <v>25952</v>
      </c>
      <c r="C5891" s="3" t="s">
        <v>11793</v>
      </c>
      <c r="D5891" s="5" t="s">
        <v>25953</v>
      </c>
      <c r="E5891" s="5" t="s">
        <v>25688</v>
      </c>
      <c r="F5891" s="5" t="s">
        <v>25689</v>
      </c>
      <c r="G5891" s="5" t="s">
        <v>12177</v>
      </c>
      <c r="H5891" s="5" t="s">
        <v>12182</v>
      </c>
      <c r="I5891" s="5" t="s">
        <v>16</v>
      </c>
      <c r="J5891" s="5" t="s">
        <v>12328</v>
      </c>
      <c r="K5891" s="3" t="s">
        <v>12017</v>
      </c>
      <c r="L5891" s="3" t="s">
        <v>12017</v>
      </c>
      <c r="M5891" s="3" t="n">
        <v>6</v>
      </c>
      <c r="N5891" s="20" t="n">
        <v>6.79</v>
      </c>
      <c r="O5891" s="21" t="s">
        <v>13426</v>
      </c>
    </row>
    <row r="5892" customFormat="false" ht="15" hidden="false" customHeight="true" outlineLevel="0" collapsed="false">
      <c r="A5892" s="3" t="s">
        <v>11796</v>
      </c>
      <c r="B5892" s="3" t="s">
        <v>25954</v>
      </c>
      <c r="C5892" s="3" t="s">
        <v>11795</v>
      </c>
      <c r="D5892" s="5" t="s">
        <v>25955</v>
      </c>
      <c r="E5892" s="5" t="s">
        <v>25688</v>
      </c>
      <c r="F5892" s="5" t="s">
        <v>25689</v>
      </c>
      <c r="G5892" s="5" t="s">
        <v>12177</v>
      </c>
      <c r="H5892" s="5" t="s">
        <v>12182</v>
      </c>
      <c r="I5892" s="5" t="s">
        <v>25898</v>
      </c>
      <c r="J5892" s="5" t="s">
        <v>12328</v>
      </c>
      <c r="K5892" s="3" t="s">
        <v>12017</v>
      </c>
      <c r="L5892" s="3" t="s">
        <v>12017</v>
      </c>
      <c r="M5892" s="3" t="n">
        <v>12</v>
      </c>
      <c r="N5892" s="20" t="n">
        <v>4.29</v>
      </c>
      <c r="O5892" s="21" t="s">
        <v>24171</v>
      </c>
    </row>
    <row r="5893" customFormat="false" ht="15" hidden="false" customHeight="true" outlineLevel="0" collapsed="false">
      <c r="A5893" s="3" t="s">
        <v>11798</v>
      </c>
      <c r="B5893" s="3" t="s">
        <v>25956</v>
      </c>
      <c r="C5893" s="3" t="s">
        <v>11797</v>
      </c>
      <c r="D5893" s="5" t="s">
        <v>25957</v>
      </c>
      <c r="E5893" s="5" t="s">
        <v>25695</v>
      </c>
      <c r="F5893" s="5" t="s">
        <v>25696</v>
      </c>
      <c r="G5893" s="5" t="s">
        <v>12177</v>
      </c>
      <c r="H5893" s="5" t="s">
        <v>12182</v>
      </c>
      <c r="I5893" s="5" t="s">
        <v>16</v>
      </c>
      <c r="J5893" s="5" t="s">
        <v>12328</v>
      </c>
      <c r="K5893" s="3" t="s">
        <v>12017</v>
      </c>
      <c r="L5893" s="3" t="s">
        <v>12017</v>
      </c>
      <c r="M5893" s="3" t="n">
        <v>1</v>
      </c>
      <c r="N5893" s="20" t="n">
        <v>6.29</v>
      </c>
      <c r="O5893" s="21" t="s">
        <v>16037</v>
      </c>
    </row>
    <row r="5894" customFormat="false" ht="15" hidden="false" customHeight="true" outlineLevel="0" collapsed="false">
      <c r="A5894" s="3" t="s">
        <v>11800</v>
      </c>
      <c r="B5894" s="3" t="s">
        <v>25958</v>
      </c>
      <c r="C5894" s="3" t="s">
        <v>11799</v>
      </c>
      <c r="D5894" s="5" t="s">
        <v>25959</v>
      </c>
      <c r="E5894" s="5" t="s">
        <v>25695</v>
      </c>
      <c r="F5894" s="5" t="s">
        <v>25696</v>
      </c>
      <c r="G5894" s="5" t="s">
        <v>12177</v>
      </c>
      <c r="H5894" s="5" t="s">
        <v>12182</v>
      </c>
      <c r="I5894" s="5" t="s">
        <v>16</v>
      </c>
      <c r="J5894" s="5" t="s">
        <v>25690</v>
      </c>
      <c r="K5894" s="3" t="s">
        <v>12017</v>
      </c>
      <c r="L5894" s="3" t="s">
        <v>12017</v>
      </c>
      <c r="M5894" s="3" t="n">
        <v>24</v>
      </c>
      <c r="N5894" s="20" t="n">
        <v>6.89</v>
      </c>
      <c r="O5894" s="21" t="s">
        <v>25960</v>
      </c>
    </row>
    <row r="5895" customFormat="false" ht="15" hidden="false" customHeight="true" outlineLevel="0" collapsed="false">
      <c r="A5895" s="3" t="s">
        <v>11802</v>
      </c>
      <c r="B5895" s="3" t="s">
        <v>25961</v>
      </c>
      <c r="C5895" s="3" t="s">
        <v>11801</v>
      </c>
      <c r="D5895" s="5" t="s">
        <v>25962</v>
      </c>
      <c r="E5895" s="5" t="s">
        <v>25688</v>
      </c>
      <c r="F5895" s="5" t="s">
        <v>25689</v>
      </c>
      <c r="G5895" s="5" t="s">
        <v>12177</v>
      </c>
      <c r="H5895" s="5" t="s">
        <v>12182</v>
      </c>
      <c r="I5895" s="5" t="s">
        <v>25898</v>
      </c>
      <c r="J5895" s="5" t="s">
        <v>25690</v>
      </c>
      <c r="K5895" s="3" t="s">
        <v>12017</v>
      </c>
      <c r="L5895" s="3" t="s">
        <v>12017</v>
      </c>
      <c r="M5895" s="3" t="n">
        <v>6</v>
      </c>
      <c r="N5895" s="20" t="n">
        <v>5.99</v>
      </c>
      <c r="O5895" s="21" t="s">
        <v>13137</v>
      </c>
    </row>
    <row r="5896" customFormat="false" ht="15" hidden="false" customHeight="true" outlineLevel="0" collapsed="false">
      <c r="A5896" s="3" t="s">
        <v>11804</v>
      </c>
      <c r="B5896" s="3" t="s">
        <v>25963</v>
      </c>
      <c r="C5896" s="3" t="s">
        <v>11803</v>
      </c>
      <c r="D5896" s="5" t="s">
        <v>25964</v>
      </c>
      <c r="E5896" s="5" t="s">
        <v>12457</v>
      </c>
      <c r="F5896" s="5" t="s">
        <v>12458</v>
      </c>
      <c r="G5896" s="5" t="s">
        <v>12177</v>
      </c>
      <c r="H5896" s="5" t="s">
        <v>12178</v>
      </c>
      <c r="I5896" s="5" t="s">
        <v>21063</v>
      </c>
      <c r="J5896" s="5" t="s">
        <v>12328</v>
      </c>
      <c r="K5896" s="3" t="s">
        <v>12021</v>
      </c>
      <c r="L5896" s="3" t="s">
        <v>12017</v>
      </c>
      <c r="M5896" s="3" t="n">
        <v>4</v>
      </c>
      <c r="N5896" s="20" t="n">
        <v>4.99</v>
      </c>
      <c r="O5896" s="21" t="s">
        <v>17105</v>
      </c>
    </row>
    <row r="5897" customFormat="false" ht="15" hidden="false" customHeight="true" outlineLevel="0" collapsed="false">
      <c r="A5897" s="3" t="s">
        <v>11806</v>
      </c>
      <c r="B5897" s="3" t="s">
        <v>25965</v>
      </c>
      <c r="C5897" s="3" t="s">
        <v>11805</v>
      </c>
      <c r="D5897" s="5" t="s">
        <v>25966</v>
      </c>
      <c r="E5897" s="5" t="s">
        <v>25695</v>
      </c>
      <c r="F5897" s="5" t="s">
        <v>25696</v>
      </c>
      <c r="G5897" s="5" t="s">
        <v>12177</v>
      </c>
      <c r="H5897" s="5" t="s">
        <v>12178</v>
      </c>
      <c r="I5897" s="5" t="s">
        <v>21063</v>
      </c>
      <c r="J5897" s="5" t="s">
        <v>12328</v>
      </c>
      <c r="K5897" s="3" t="s">
        <v>12017</v>
      </c>
      <c r="L5897" s="3" t="s">
        <v>12017</v>
      </c>
      <c r="M5897" s="3" t="n">
        <v>4</v>
      </c>
      <c r="N5897" s="20" t="n">
        <v>6.89</v>
      </c>
      <c r="O5897" s="21" t="s">
        <v>12519</v>
      </c>
    </row>
    <row r="5898" customFormat="false" ht="15" hidden="false" customHeight="true" outlineLevel="0" collapsed="false">
      <c r="A5898" s="3" t="s">
        <v>11808</v>
      </c>
      <c r="B5898" s="3" t="s">
        <v>25967</v>
      </c>
      <c r="C5898" s="3" t="s">
        <v>11807</v>
      </c>
      <c r="D5898" s="5" t="s">
        <v>25968</v>
      </c>
      <c r="E5898" s="5" t="s">
        <v>25695</v>
      </c>
      <c r="F5898" s="5" t="s">
        <v>25696</v>
      </c>
      <c r="G5898" s="5" t="s">
        <v>12177</v>
      </c>
      <c r="H5898" s="5" t="s">
        <v>12178</v>
      </c>
      <c r="I5898" s="5" t="s">
        <v>21081</v>
      </c>
      <c r="J5898" s="5" t="s">
        <v>12328</v>
      </c>
      <c r="K5898" s="3" t="s">
        <v>12017</v>
      </c>
      <c r="L5898" s="3" t="s">
        <v>12017</v>
      </c>
      <c r="M5898" s="3" t="n">
        <v>4</v>
      </c>
      <c r="N5898" s="20" t="n">
        <v>6.49</v>
      </c>
      <c r="O5898" s="21" t="s">
        <v>15781</v>
      </c>
    </row>
    <row r="5899" customFormat="false" ht="15" hidden="false" customHeight="true" outlineLevel="0" collapsed="false">
      <c r="A5899" s="3" t="s">
        <v>11810</v>
      </c>
      <c r="B5899" s="3" t="s">
        <v>25969</v>
      </c>
      <c r="C5899" s="3" t="s">
        <v>11809</v>
      </c>
      <c r="D5899" s="5" t="s">
        <v>25970</v>
      </c>
      <c r="E5899" s="5" t="s">
        <v>12457</v>
      </c>
      <c r="F5899" s="5" t="s">
        <v>12458</v>
      </c>
      <c r="G5899" s="5" t="s">
        <v>12177</v>
      </c>
      <c r="H5899" s="5" t="s">
        <v>12178</v>
      </c>
      <c r="I5899" s="5" t="s">
        <v>21063</v>
      </c>
      <c r="J5899" s="5" t="s">
        <v>25690</v>
      </c>
      <c r="K5899" s="3" t="s">
        <v>12021</v>
      </c>
      <c r="L5899" s="3" t="s">
        <v>12017</v>
      </c>
      <c r="M5899" s="3" t="n">
        <v>12</v>
      </c>
      <c r="N5899" s="20" t="n">
        <v>3.99</v>
      </c>
      <c r="O5899" s="21" t="s">
        <v>17489</v>
      </c>
    </row>
    <row r="5900" customFormat="false" ht="15" hidden="false" customHeight="true" outlineLevel="0" collapsed="false">
      <c r="A5900" s="3" t="s">
        <v>11812</v>
      </c>
      <c r="B5900" s="3" t="s">
        <v>25971</v>
      </c>
      <c r="C5900" s="3" t="s">
        <v>11811</v>
      </c>
      <c r="D5900" s="5" t="s">
        <v>25972</v>
      </c>
      <c r="E5900" s="5" t="s">
        <v>25688</v>
      </c>
      <c r="F5900" s="5" t="s">
        <v>25689</v>
      </c>
      <c r="G5900" s="5" t="s">
        <v>12177</v>
      </c>
      <c r="H5900" s="5" t="s">
        <v>12178</v>
      </c>
      <c r="I5900" s="5" t="s">
        <v>21063</v>
      </c>
      <c r="J5900" s="5" t="s">
        <v>12328</v>
      </c>
      <c r="K5900" s="3" t="s">
        <v>12017</v>
      </c>
      <c r="L5900" s="3" t="s">
        <v>12017</v>
      </c>
      <c r="M5900" s="3" t="n">
        <v>2</v>
      </c>
      <c r="N5900" s="20" t="n">
        <v>4.49</v>
      </c>
      <c r="O5900" s="21" t="s">
        <v>17090</v>
      </c>
    </row>
    <row r="5901" customFormat="false" ht="15" hidden="false" customHeight="true" outlineLevel="0" collapsed="false">
      <c r="A5901" s="3" t="s">
        <v>11814</v>
      </c>
      <c r="B5901" s="3" t="s">
        <v>25973</v>
      </c>
      <c r="C5901" s="3" t="s">
        <v>11813</v>
      </c>
      <c r="D5901" s="5" t="s">
        <v>25974</v>
      </c>
      <c r="E5901" s="5" t="s">
        <v>25688</v>
      </c>
      <c r="F5901" s="5" t="s">
        <v>25689</v>
      </c>
      <c r="G5901" s="5" t="s">
        <v>12177</v>
      </c>
      <c r="H5901" s="5" t="s">
        <v>12178</v>
      </c>
      <c r="I5901" s="5" t="s">
        <v>21063</v>
      </c>
      <c r="J5901" s="5" t="s">
        <v>12328</v>
      </c>
      <c r="K5901" s="3" t="s">
        <v>12017</v>
      </c>
      <c r="L5901" s="3" t="s">
        <v>12017</v>
      </c>
      <c r="M5901" s="3" t="n">
        <v>2</v>
      </c>
      <c r="N5901" s="20" t="n">
        <v>3.29</v>
      </c>
      <c r="O5901" s="21" t="s">
        <v>14088</v>
      </c>
    </row>
    <row r="5902" customFormat="false" ht="15" hidden="false" customHeight="true" outlineLevel="0" collapsed="false">
      <c r="A5902" s="3" t="s">
        <v>11816</v>
      </c>
      <c r="B5902" s="3" t="s">
        <v>25975</v>
      </c>
      <c r="C5902" s="3" t="s">
        <v>11815</v>
      </c>
      <c r="D5902" s="5" t="s">
        <v>25976</v>
      </c>
      <c r="E5902" s="5" t="s">
        <v>12457</v>
      </c>
      <c r="F5902" s="5" t="s">
        <v>12458</v>
      </c>
      <c r="G5902" s="5" t="s">
        <v>12177</v>
      </c>
      <c r="H5902" s="5" t="s">
        <v>12178</v>
      </c>
      <c r="I5902" s="5" t="s">
        <v>21063</v>
      </c>
      <c r="J5902" s="5" t="s">
        <v>12328</v>
      </c>
      <c r="K5902" s="3" t="s">
        <v>12021</v>
      </c>
      <c r="L5902" s="3" t="s">
        <v>12017</v>
      </c>
      <c r="M5902" s="3" t="n">
        <v>4</v>
      </c>
      <c r="N5902" s="20" t="n">
        <v>5.29</v>
      </c>
      <c r="O5902" s="21" t="s">
        <v>16842</v>
      </c>
    </row>
    <row r="5903" customFormat="false" ht="15" hidden="false" customHeight="true" outlineLevel="0" collapsed="false">
      <c r="A5903" s="3" t="s">
        <v>11818</v>
      </c>
      <c r="B5903" s="3" t="s">
        <v>25977</v>
      </c>
      <c r="C5903" s="3" t="s">
        <v>11817</v>
      </c>
      <c r="D5903" s="5" t="s">
        <v>25978</v>
      </c>
      <c r="E5903" s="5" t="s">
        <v>25688</v>
      </c>
      <c r="F5903" s="5" t="s">
        <v>25689</v>
      </c>
      <c r="G5903" s="5" t="s">
        <v>12177</v>
      </c>
      <c r="H5903" s="5" t="s">
        <v>12178</v>
      </c>
      <c r="I5903" s="5" t="s">
        <v>21081</v>
      </c>
      <c r="J5903" s="5" t="s">
        <v>25690</v>
      </c>
      <c r="K5903" s="3" t="s">
        <v>12017</v>
      </c>
      <c r="L5903" s="3" t="s">
        <v>12017</v>
      </c>
      <c r="M5903" s="3" t="n">
        <v>6</v>
      </c>
      <c r="N5903" s="20" t="n">
        <v>5.99</v>
      </c>
      <c r="O5903" s="21" t="s">
        <v>13929</v>
      </c>
    </row>
    <row r="5904" customFormat="false" ht="15" hidden="false" customHeight="true" outlineLevel="0" collapsed="false">
      <c r="A5904" s="3" t="s">
        <v>11820</v>
      </c>
      <c r="B5904" s="3" t="s">
        <v>25979</v>
      </c>
      <c r="C5904" s="3" t="s">
        <v>11819</v>
      </c>
      <c r="D5904" s="5" t="s">
        <v>25980</v>
      </c>
      <c r="E5904" s="5" t="s">
        <v>25688</v>
      </c>
      <c r="F5904" s="5" t="s">
        <v>25689</v>
      </c>
      <c r="G5904" s="5" t="s">
        <v>12177</v>
      </c>
      <c r="H5904" s="5" t="s">
        <v>12178</v>
      </c>
      <c r="I5904" s="5" t="s">
        <v>21063</v>
      </c>
      <c r="J5904" s="5" t="s">
        <v>25690</v>
      </c>
      <c r="K5904" s="3" t="s">
        <v>12017</v>
      </c>
      <c r="L5904" s="3" t="s">
        <v>12017</v>
      </c>
      <c r="M5904" s="3" t="n">
        <v>8</v>
      </c>
      <c r="N5904" s="20" t="n">
        <v>8.99</v>
      </c>
      <c r="O5904" s="21" t="s">
        <v>16546</v>
      </c>
    </row>
    <row r="5905" customFormat="false" ht="15" hidden="false" customHeight="true" outlineLevel="0" collapsed="false">
      <c r="A5905" s="3" t="s">
        <v>11822</v>
      </c>
      <c r="B5905" s="3" t="s">
        <v>25981</v>
      </c>
      <c r="C5905" s="3" t="s">
        <v>11821</v>
      </c>
      <c r="D5905" s="5" t="s">
        <v>25982</v>
      </c>
      <c r="E5905" s="5" t="s">
        <v>12457</v>
      </c>
      <c r="F5905" s="5" t="s">
        <v>12458</v>
      </c>
      <c r="G5905" s="5" t="s">
        <v>12177</v>
      </c>
      <c r="H5905" s="5" t="s">
        <v>12178</v>
      </c>
      <c r="I5905" s="5" t="s">
        <v>21081</v>
      </c>
      <c r="J5905" s="5" t="s">
        <v>12328</v>
      </c>
      <c r="K5905" s="3" t="s">
        <v>12021</v>
      </c>
      <c r="L5905" s="3" t="s">
        <v>12017</v>
      </c>
      <c r="M5905" s="3" t="n">
        <v>24</v>
      </c>
      <c r="N5905" s="20" t="n">
        <v>7.29</v>
      </c>
      <c r="O5905" s="21" t="s">
        <v>13502</v>
      </c>
    </row>
    <row r="5906" customFormat="false" ht="15" hidden="false" customHeight="true" outlineLevel="0" collapsed="false">
      <c r="A5906" s="3" t="s">
        <v>11824</v>
      </c>
      <c r="B5906" s="3" t="s">
        <v>25983</v>
      </c>
      <c r="C5906" s="3" t="s">
        <v>11823</v>
      </c>
      <c r="D5906" s="5" t="s">
        <v>25984</v>
      </c>
      <c r="E5906" s="5" t="s">
        <v>12457</v>
      </c>
      <c r="F5906" s="5" t="s">
        <v>12458</v>
      </c>
      <c r="G5906" s="5" t="s">
        <v>12177</v>
      </c>
      <c r="H5906" s="5" t="s">
        <v>12178</v>
      </c>
      <c r="I5906" s="5" t="s">
        <v>21081</v>
      </c>
      <c r="J5906" s="5" t="s">
        <v>12328</v>
      </c>
      <c r="K5906" s="3" t="s">
        <v>12021</v>
      </c>
      <c r="L5906" s="3" t="s">
        <v>12017</v>
      </c>
      <c r="M5906" s="3" t="n">
        <v>24</v>
      </c>
      <c r="N5906" s="20" t="n">
        <v>3.99</v>
      </c>
      <c r="O5906" s="21" t="s">
        <v>12607</v>
      </c>
    </row>
    <row r="5907" customFormat="false" ht="15" hidden="false" customHeight="true" outlineLevel="0" collapsed="false">
      <c r="A5907" s="3" t="s">
        <v>11826</v>
      </c>
      <c r="B5907" s="3" t="s">
        <v>25985</v>
      </c>
      <c r="C5907" s="3" t="s">
        <v>11825</v>
      </c>
      <c r="D5907" s="5" t="s">
        <v>25986</v>
      </c>
      <c r="E5907" s="5" t="s">
        <v>25695</v>
      </c>
      <c r="F5907" s="5" t="s">
        <v>25696</v>
      </c>
      <c r="G5907" s="5" t="s">
        <v>12177</v>
      </c>
      <c r="H5907" s="5" t="s">
        <v>12178</v>
      </c>
      <c r="I5907" s="5" t="s">
        <v>21081</v>
      </c>
      <c r="J5907" s="5" t="s">
        <v>12328</v>
      </c>
      <c r="K5907" s="3" t="s">
        <v>12017</v>
      </c>
      <c r="L5907" s="3" t="s">
        <v>12017</v>
      </c>
      <c r="M5907" s="3" t="n">
        <v>8</v>
      </c>
      <c r="N5907" s="20" t="n">
        <v>5.39</v>
      </c>
      <c r="O5907" s="21" t="s">
        <v>12393</v>
      </c>
    </row>
    <row r="5908" customFormat="false" ht="15" hidden="false" customHeight="true" outlineLevel="0" collapsed="false">
      <c r="A5908" s="3" t="s">
        <v>11828</v>
      </c>
      <c r="B5908" s="3" t="s">
        <v>25987</v>
      </c>
      <c r="C5908" s="3" t="s">
        <v>11827</v>
      </c>
      <c r="D5908" s="5" t="s">
        <v>25988</v>
      </c>
      <c r="E5908" s="5" t="s">
        <v>25695</v>
      </c>
      <c r="F5908" s="5" t="s">
        <v>25696</v>
      </c>
      <c r="G5908" s="5" t="s">
        <v>12177</v>
      </c>
      <c r="H5908" s="5" t="s">
        <v>12178</v>
      </c>
      <c r="I5908" s="5" t="s">
        <v>21063</v>
      </c>
      <c r="J5908" s="5" t="s">
        <v>25690</v>
      </c>
      <c r="K5908" s="3" t="s">
        <v>12017</v>
      </c>
      <c r="L5908" s="3" t="s">
        <v>12017</v>
      </c>
      <c r="M5908" s="3" t="n">
        <v>8</v>
      </c>
      <c r="N5908" s="20" t="n">
        <v>3.49</v>
      </c>
      <c r="O5908" s="21" t="s">
        <v>19228</v>
      </c>
    </row>
    <row r="5909" customFormat="false" ht="15" hidden="false" customHeight="true" outlineLevel="0" collapsed="false">
      <c r="A5909" s="3" t="s">
        <v>11830</v>
      </c>
      <c r="B5909" s="3" t="s">
        <v>25989</v>
      </c>
      <c r="C5909" s="3" t="s">
        <v>11829</v>
      </c>
      <c r="D5909" s="5" t="s">
        <v>25990</v>
      </c>
      <c r="E5909" s="5" t="s">
        <v>12457</v>
      </c>
      <c r="F5909" s="5" t="s">
        <v>12458</v>
      </c>
      <c r="G5909" s="5" t="s">
        <v>12177</v>
      </c>
      <c r="H5909" s="5" t="s">
        <v>12178</v>
      </c>
      <c r="I5909" s="5" t="s">
        <v>21081</v>
      </c>
      <c r="J5909" s="5" t="s">
        <v>12328</v>
      </c>
      <c r="K5909" s="3" t="s">
        <v>12021</v>
      </c>
      <c r="L5909" s="3" t="s">
        <v>12017</v>
      </c>
      <c r="M5909" s="3" t="n">
        <v>4</v>
      </c>
      <c r="N5909" s="20" t="n">
        <v>6.89</v>
      </c>
      <c r="O5909" s="21" t="s">
        <v>25991</v>
      </c>
    </row>
    <row r="5910" customFormat="false" ht="15" hidden="false" customHeight="true" outlineLevel="0" collapsed="false">
      <c r="A5910" s="3" t="s">
        <v>11832</v>
      </c>
      <c r="B5910" s="3" t="s">
        <v>25992</v>
      </c>
      <c r="C5910" s="3" t="s">
        <v>11831</v>
      </c>
      <c r="D5910" s="5" t="s">
        <v>25993</v>
      </c>
      <c r="E5910" s="5" t="s">
        <v>25688</v>
      </c>
      <c r="F5910" s="5" t="s">
        <v>25689</v>
      </c>
      <c r="G5910" s="5" t="s">
        <v>12177</v>
      </c>
      <c r="H5910" s="5" t="s">
        <v>12178</v>
      </c>
      <c r="I5910" s="5" t="s">
        <v>21081</v>
      </c>
      <c r="J5910" s="5" t="s">
        <v>12328</v>
      </c>
      <c r="K5910" s="3" t="s">
        <v>12017</v>
      </c>
      <c r="L5910" s="3" t="s">
        <v>12017</v>
      </c>
      <c r="M5910" s="3" t="n">
        <v>2</v>
      </c>
      <c r="N5910" s="20" t="n">
        <v>6.89</v>
      </c>
      <c r="O5910" s="21" t="s">
        <v>21096</v>
      </c>
    </row>
    <row r="5911" customFormat="false" ht="15" hidden="false" customHeight="true" outlineLevel="0" collapsed="false">
      <c r="A5911" s="3" t="s">
        <v>11834</v>
      </c>
      <c r="B5911" s="3" t="s">
        <v>25994</v>
      </c>
      <c r="C5911" s="3" t="s">
        <v>11833</v>
      </c>
      <c r="D5911" s="5" t="s">
        <v>25995</v>
      </c>
      <c r="E5911" s="5" t="s">
        <v>25695</v>
      </c>
      <c r="F5911" s="5" t="s">
        <v>25696</v>
      </c>
      <c r="G5911" s="5" t="s">
        <v>12177</v>
      </c>
      <c r="H5911" s="5" t="s">
        <v>12178</v>
      </c>
      <c r="I5911" s="5" t="s">
        <v>21081</v>
      </c>
      <c r="J5911" s="5" t="s">
        <v>25690</v>
      </c>
      <c r="K5911" s="3" t="s">
        <v>12017</v>
      </c>
      <c r="L5911" s="3" t="s">
        <v>12017</v>
      </c>
      <c r="M5911" s="3" t="n">
        <v>1</v>
      </c>
      <c r="N5911" s="20" t="n">
        <v>5.79</v>
      </c>
      <c r="O5911" s="21" t="s">
        <v>24397</v>
      </c>
    </row>
    <row r="5912" customFormat="false" ht="15" hidden="false" customHeight="true" outlineLevel="0" collapsed="false">
      <c r="A5912" s="3" t="s">
        <v>11836</v>
      </c>
      <c r="B5912" s="3" t="s">
        <v>25996</v>
      </c>
      <c r="C5912" s="3" t="s">
        <v>11835</v>
      </c>
      <c r="D5912" s="5" t="s">
        <v>25997</v>
      </c>
      <c r="E5912" s="5" t="s">
        <v>25688</v>
      </c>
      <c r="F5912" s="5" t="s">
        <v>25689</v>
      </c>
      <c r="G5912" s="5" t="s">
        <v>12177</v>
      </c>
      <c r="H5912" s="5" t="s">
        <v>12178</v>
      </c>
      <c r="I5912" s="5" t="s">
        <v>21081</v>
      </c>
      <c r="J5912" s="5" t="s">
        <v>25690</v>
      </c>
      <c r="K5912" s="3" t="s">
        <v>12017</v>
      </c>
      <c r="L5912" s="3" t="s">
        <v>12017</v>
      </c>
      <c r="M5912" s="3" t="n">
        <v>4</v>
      </c>
      <c r="N5912" s="20" t="n">
        <v>5.29</v>
      </c>
      <c r="O5912" s="21" t="s">
        <v>22910</v>
      </c>
    </row>
    <row r="5913" customFormat="false" ht="15" hidden="false" customHeight="true" outlineLevel="0" collapsed="false">
      <c r="A5913" s="3" t="s">
        <v>11838</v>
      </c>
      <c r="B5913" s="3" t="s">
        <v>25998</v>
      </c>
      <c r="C5913" s="3" t="s">
        <v>11837</v>
      </c>
      <c r="D5913" s="5" t="s">
        <v>25999</v>
      </c>
      <c r="E5913" s="5" t="s">
        <v>25695</v>
      </c>
      <c r="F5913" s="5" t="s">
        <v>25696</v>
      </c>
      <c r="G5913" s="5" t="s">
        <v>12177</v>
      </c>
      <c r="H5913" s="5" t="s">
        <v>12178</v>
      </c>
      <c r="I5913" s="5" t="s">
        <v>21063</v>
      </c>
      <c r="J5913" s="5" t="s">
        <v>12328</v>
      </c>
      <c r="K5913" s="3" t="s">
        <v>12017</v>
      </c>
      <c r="L5913" s="3" t="s">
        <v>12017</v>
      </c>
      <c r="M5913" s="3" t="n">
        <v>6</v>
      </c>
      <c r="N5913" s="20" t="n">
        <v>4.79</v>
      </c>
      <c r="O5913" s="21" t="s">
        <v>16808</v>
      </c>
    </row>
    <row r="5914" customFormat="false" ht="15" hidden="false" customHeight="true" outlineLevel="0" collapsed="false">
      <c r="A5914" s="3" t="s">
        <v>11840</v>
      </c>
      <c r="B5914" s="3" t="s">
        <v>26000</v>
      </c>
      <c r="C5914" s="3" t="s">
        <v>11839</v>
      </c>
      <c r="D5914" s="5" t="s">
        <v>25974</v>
      </c>
      <c r="E5914" s="5" t="s">
        <v>25688</v>
      </c>
      <c r="F5914" s="5" t="s">
        <v>25689</v>
      </c>
      <c r="G5914" s="5" t="s">
        <v>12177</v>
      </c>
      <c r="H5914" s="5" t="s">
        <v>12178</v>
      </c>
      <c r="I5914" s="5" t="s">
        <v>21063</v>
      </c>
      <c r="J5914" s="5" t="s">
        <v>12328</v>
      </c>
      <c r="K5914" s="3" t="s">
        <v>12017</v>
      </c>
      <c r="L5914" s="3" t="s">
        <v>12017</v>
      </c>
      <c r="M5914" s="3" t="n">
        <v>8</v>
      </c>
      <c r="N5914" s="20" t="n">
        <v>7.29</v>
      </c>
      <c r="O5914" s="21" t="s">
        <v>17201</v>
      </c>
    </row>
    <row r="5915" customFormat="false" ht="15" hidden="false" customHeight="true" outlineLevel="0" collapsed="false">
      <c r="A5915" s="3" t="s">
        <v>11842</v>
      </c>
      <c r="B5915" s="3" t="s">
        <v>26001</v>
      </c>
      <c r="C5915" s="3" t="s">
        <v>11841</v>
      </c>
      <c r="D5915" s="5" t="s">
        <v>25990</v>
      </c>
      <c r="E5915" s="5" t="s">
        <v>12457</v>
      </c>
      <c r="F5915" s="5" t="s">
        <v>12458</v>
      </c>
      <c r="G5915" s="5" t="s">
        <v>12177</v>
      </c>
      <c r="H5915" s="5" t="s">
        <v>12178</v>
      </c>
      <c r="I5915" s="5" t="s">
        <v>21081</v>
      </c>
      <c r="J5915" s="5" t="s">
        <v>25690</v>
      </c>
      <c r="K5915" s="3" t="s">
        <v>12021</v>
      </c>
      <c r="L5915" s="3" t="s">
        <v>12017</v>
      </c>
      <c r="M5915" s="3" t="n">
        <v>24</v>
      </c>
      <c r="N5915" s="20" t="n">
        <v>3.89</v>
      </c>
      <c r="O5915" s="21" t="s">
        <v>17359</v>
      </c>
    </row>
    <row r="5916" customFormat="false" ht="15" hidden="false" customHeight="true" outlineLevel="0" collapsed="false">
      <c r="A5916" s="3" t="s">
        <v>11844</v>
      </c>
      <c r="B5916" s="3" t="s">
        <v>26002</v>
      </c>
      <c r="C5916" s="3" t="s">
        <v>11843</v>
      </c>
      <c r="D5916" s="5" t="s">
        <v>25972</v>
      </c>
      <c r="E5916" s="5" t="s">
        <v>25688</v>
      </c>
      <c r="F5916" s="5" t="s">
        <v>25689</v>
      </c>
      <c r="G5916" s="5" t="s">
        <v>12177</v>
      </c>
      <c r="H5916" s="5" t="s">
        <v>12178</v>
      </c>
      <c r="I5916" s="5" t="s">
        <v>21063</v>
      </c>
      <c r="J5916" s="5" t="s">
        <v>25690</v>
      </c>
      <c r="K5916" s="3" t="s">
        <v>12017</v>
      </c>
      <c r="L5916" s="3" t="s">
        <v>12017</v>
      </c>
      <c r="M5916" s="3" t="n">
        <v>6</v>
      </c>
      <c r="N5916" s="20" t="n">
        <v>5.89</v>
      </c>
      <c r="O5916" s="21" t="s">
        <v>13704</v>
      </c>
    </row>
    <row r="5917" customFormat="false" ht="15" hidden="false" customHeight="true" outlineLevel="0" collapsed="false">
      <c r="A5917" s="3" t="s">
        <v>11846</v>
      </c>
      <c r="B5917" s="3" t="s">
        <v>26003</v>
      </c>
      <c r="C5917" s="3" t="s">
        <v>11845</v>
      </c>
      <c r="D5917" s="5" t="s">
        <v>25982</v>
      </c>
      <c r="E5917" s="5" t="s">
        <v>12457</v>
      </c>
      <c r="F5917" s="5" t="s">
        <v>12458</v>
      </c>
      <c r="G5917" s="5" t="s">
        <v>12177</v>
      </c>
      <c r="H5917" s="5" t="s">
        <v>12178</v>
      </c>
      <c r="I5917" s="5" t="s">
        <v>21081</v>
      </c>
      <c r="J5917" s="5" t="s">
        <v>25690</v>
      </c>
      <c r="K5917" s="3" t="s">
        <v>12021</v>
      </c>
      <c r="L5917" s="3" t="s">
        <v>12017</v>
      </c>
      <c r="M5917" s="3" t="n">
        <v>4</v>
      </c>
      <c r="N5917" s="20" t="n">
        <v>8.79</v>
      </c>
      <c r="O5917" s="21" t="s">
        <v>15784</v>
      </c>
    </row>
    <row r="5918" customFormat="false" ht="15" hidden="false" customHeight="true" outlineLevel="0" collapsed="false">
      <c r="A5918" s="3" t="s">
        <v>11848</v>
      </c>
      <c r="B5918" s="3" t="s">
        <v>26004</v>
      </c>
      <c r="C5918" s="3" t="s">
        <v>11847</v>
      </c>
      <c r="D5918" s="5" t="s">
        <v>25997</v>
      </c>
      <c r="E5918" s="5" t="s">
        <v>25688</v>
      </c>
      <c r="F5918" s="5" t="s">
        <v>25689</v>
      </c>
      <c r="G5918" s="5" t="s">
        <v>12177</v>
      </c>
      <c r="H5918" s="5" t="s">
        <v>12178</v>
      </c>
      <c r="I5918" s="5" t="s">
        <v>21081</v>
      </c>
      <c r="J5918" s="5" t="s">
        <v>25690</v>
      </c>
      <c r="K5918" s="3" t="s">
        <v>12017</v>
      </c>
      <c r="L5918" s="3" t="s">
        <v>12017</v>
      </c>
      <c r="M5918" s="3" t="n">
        <v>6</v>
      </c>
      <c r="N5918" s="20" t="n">
        <v>5.49</v>
      </c>
      <c r="O5918" s="21" t="s">
        <v>12513</v>
      </c>
    </row>
    <row r="5919" customFormat="false" ht="15" hidden="false" customHeight="true" outlineLevel="0" collapsed="false">
      <c r="A5919" s="3" t="s">
        <v>11850</v>
      </c>
      <c r="B5919" s="3" t="s">
        <v>26005</v>
      </c>
      <c r="C5919" s="3" t="s">
        <v>11849</v>
      </c>
      <c r="D5919" s="5" t="s">
        <v>25993</v>
      </c>
      <c r="E5919" s="5" t="s">
        <v>25688</v>
      </c>
      <c r="F5919" s="5" t="s">
        <v>25689</v>
      </c>
      <c r="G5919" s="5" t="s">
        <v>12177</v>
      </c>
      <c r="H5919" s="5" t="s">
        <v>12178</v>
      </c>
      <c r="I5919" s="5" t="s">
        <v>21081</v>
      </c>
      <c r="J5919" s="5" t="s">
        <v>25690</v>
      </c>
      <c r="K5919" s="3" t="s">
        <v>12017</v>
      </c>
      <c r="L5919" s="3" t="s">
        <v>12017</v>
      </c>
      <c r="M5919" s="3" t="n">
        <v>12</v>
      </c>
      <c r="N5919" s="20" t="n">
        <v>4.39</v>
      </c>
      <c r="O5919" s="21" t="s">
        <v>26006</v>
      </c>
    </row>
    <row r="5920" customFormat="false" ht="15" hidden="false" customHeight="true" outlineLevel="0" collapsed="false">
      <c r="A5920" s="3" t="s">
        <v>11852</v>
      </c>
      <c r="B5920" s="3" t="s">
        <v>26007</v>
      </c>
      <c r="C5920" s="3" t="s">
        <v>11851</v>
      </c>
      <c r="D5920" s="5" t="s">
        <v>25966</v>
      </c>
      <c r="E5920" s="5" t="s">
        <v>25695</v>
      </c>
      <c r="F5920" s="5" t="s">
        <v>25696</v>
      </c>
      <c r="G5920" s="5" t="s">
        <v>12177</v>
      </c>
      <c r="H5920" s="5" t="s">
        <v>12178</v>
      </c>
      <c r="I5920" s="5" t="s">
        <v>21063</v>
      </c>
      <c r="J5920" s="5" t="s">
        <v>25690</v>
      </c>
      <c r="K5920" s="3" t="s">
        <v>12017</v>
      </c>
      <c r="L5920" s="3" t="s">
        <v>12017</v>
      </c>
      <c r="M5920" s="3" t="n">
        <v>2</v>
      </c>
      <c r="N5920" s="20" t="n">
        <v>7.49</v>
      </c>
      <c r="O5920" s="21" t="s">
        <v>13378</v>
      </c>
    </row>
    <row r="5921" customFormat="false" ht="15" hidden="false" customHeight="true" outlineLevel="0" collapsed="false">
      <c r="A5921" s="3" t="s">
        <v>11854</v>
      </c>
      <c r="B5921" s="3" t="s">
        <v>26008</v>
      </c>
      <c r="C5921" s="3" t="s">
        <v>11853</v>
      </c>
      <c r="D5921" s="5" t="s">
        <v>25976</v>
      </c>
      <c r="E5921" s="5" t="s">
        <v>12457</v>
      </c>
      <c r="F5921" s="5" t="s">
        <v>12458</v>
      </c>
      <c r="G5921" s="5" t="s">
        <v>12177</v>
      </c>
      <c r="H5921" s="5" t="s">
        <v>12178</v>
      </c>
      <c r="I5921" s="5" t="s">
        <v>21063</v>
      </c>
      <c r="J5921" s="5" t="s">
        <v>12328</v>
      </c>
      <c r="K5921" s="3" t="s">
        <v>12021</v>
      </c>
      <c r="L5921" s="3" t="s">
        <v>12017</v>
      </c>
      <c r="M5921" s="3" t="n">
        <v>24</v>
      </c>
      <c r="N5921" s="20" t="n">
        <v>3.99</v>
      </c>
      <c r="O5921" s="21" t="s">
        <v>17085</v>
      </c>
    </row>
    <row r="5922" customFormat="false" ht="15" hidden="false" customHeight="true" outlineLevel="0" collapsed="false">
      <c r="A5922" s="3" t="s">
        <v>11856</v>
      </c>
      <c r="B5922" s="3" t="s">
        <v>26009</v>
      </c>
      <c r="C5922" s="3" t="s">
        <v>11855</v>
      </c>
      <c r="D5922" s="5" t="s">
        <v>25966</v>
      </c>
      <c r="E5922" s="5" t="s">
        <v>25695</v>
      </c>
      <c r="F5922" s="5" t="s">
        <v>25696</v>
      </c>
      <c r="G5922" s="5" t="s">
        <v>12177</v>
      </c>
      <c r="H5922" s="5" t="s">
        <v>12178</v>
      </c>
      <c r="I5922" s="5" t="s">
        <v>21063</v>
      </c>
      <c r="J5922" s="5" t="s">
        <v>12328</v>
      </c>
      <c r="K5922" s="3" t="s">
        <v>12017</v>
      </c>
      <c r="L5922" s="3" t="s">
        <v>12017</v>
      </c>
      <c r="M5922" s="3" t="n">
        <v>6</v>
      </c>
      <c r="N5922" s="20" t="n">
        <v>8.79</v>
      </c>
      <c r="O5922" s="21" t="s">
        <v>13172</v>
      </c>
    </row>
    <row r="5923" customFormat="false" ht="15" hidden="false" customHeight="true" outlineLevel="0" collapsed="false">
      <c r="A5923" s="3" t="s">
        <v>11858</v>
      </c>
      <c r="B5923" s="3" t="s">
        <v>26010</v>
      </c>
      <c r="C5923" s="3" t="s">
        <v>11857</v>
      </c>
      <c r="D5923" s="5" t="s">
        <v>25974</v>
      </c>
      <c r="E5923" s="5" t="s">
        <v>25688</v>
      </c>
      <c r="F5923" s="5" t="s">
        <v>25689</v>
      </c>
      <c r="G5923" s="5" t="s">
        <v>12177</v>
      </c>
      <c r="H5923" s="5" t="s">
        <v>12178</v>
      </c>
      <c r="I5923" s="5" t="s">
        <v>21063</v>
      </c>
      <c r="J5923" s="5" t="s">
        <v>12328</v>
      </c>
      <c r="K5923" s="3" t="s">
        <v>12017</v>
      </c>
      <c r="L5923" s="3" t="s">
        <v>12017</v>
      </c>
      <c r="M5923" s="3" t="n">
        <v>2</v>
      </c>
      <c r="N5923" s="20" t="n">
        <v>8.39</v>
      </c>
      <c r="O5923" s="21" t="s">
        <v>16426</v>
      </c>
    </row>
    <row r="5924" customFormat="false" ht="15" hidden="false" customHeight="true" outlineLevel="0" collapsed="false">
      <c r="A5924" s="3" t="s">
        <v>11860</v>
      </c>
      <c r="B5924" s="3" t="s">
        <v>26011</v>
      </c>
      <c r="C5924" s="3" t="s">
        <v>11859</v>
      </c>
      <c r="D5924" s="5" t="s">
        <v>25988</v>
      </c>
      <c r="E5924" s="5" t="s">
        <v>25695</v>
      </c>
      <c r="F5924" s="5" t="s">
        <v>25696</v>
      </c>
      <c r="G5924" s="5" t="s">
        <v>12177</v>
      </c>
      <c r="H5924" s="5" t="s">
        <v>12178</v>
      </c>
      <c r="I5924" s="5" t="s">
        <v>21063</v>
      </c>
      <c r="J5924" s="5" t="s">
        <v>19411</v>
      </c>
      <c r="K5924" s="3" t="s">
        <v>12017</v>
      </c>
      <c r="L5924" s="3" t="s">
        <v>12017</v>
      </c>
      <c r="M5924" s="3" t="n">
        <v>6</v>
      </c>
      <c r="N5924" s="20" t="n">
        <v>3.39</v>
      </c>
      <c r="O5924" s="21" t="s">
        <v>15824</v>
      </c>
    </row>
    <row r="5925" customFormat="false" ht="15" hidden="false" customHeight="true" outlineLevel="0" collapsed="false">
      <c r="A5925" s="3" t="s">
        <v>11862</v>
      </c>
      <c r="B5925" s="3" t="s">
        <v>26012</v>
      </c>
      <c r="C5925" s="3" t="s">
        <v>11861</v>
      </c>
      <c r="D5925" s="5" t="s">
        <v>25978</v>
      </c>
      <c r="E5925" s="5" t="s">
        <v>25688</v>
      </c>
      <c r="F5925" s="5" t="s">
        <v>25689</v>
      </c>
      <c r="G5925" s="5" t="s">
        <v>12177</v>
      </c>
      <c r="H5925" s="5" t="s">
        <v>12178</v>
      </c>
      <c r="I5925" s="5" t="s">
        <v>21081</v>
      </c>
      <c r="J5925" s="5" t="s">
        <v>25690</v>
      </c>
      <c r="K5925" s="3" t="s">
        <v>12017</v>
      </c>
      <c r="L5925" s="3" t="s">
        <v>12017</v>
      </c>
      <c r="M5925" s="3" t="n">
        <v>4</v>
      </c>
      <c r="N5925" s="20" t="n">
        <v>6.99</v>
      </c>
      <c r="O5925" s="21" t="s">
        <v>21770</v>
      </c>
    </row>
    <row r="5926" customFormat="false" ht="15" hidden="false" customHeight="true" outlineLevel="0" collapsed="false">
      <c r="A5926" s="3" t="s">
        <v>11864</v>
      </c>
      <c r="B5926" s="3" t="s">
        <v>26013</v>
      </c>
      <c r="C5926" s="3" t="s">
        <v>11863</v>
      </c>
      <c r="D5926" s="5" t="s">
        <v>25978</v>
      </c>
      <c r="E5926" s="5" t="s">
        <v>25688</v>
      </c>
      <c r="F5926" s="5" t="s">
        <v>25689</v>
      </c>
      <c r="G5926" s="5" t="s">
        <v>12177</v>
      </c>
      <c r="H5926" s="5" t="s">
        <v>12178</v>
      </c>
      <c r="I5926" s="5" t="s">
        <v>21081</v>
      </c>
      <c r="J5926" s="5" t="s">
        <v>12328</v>
      </c>
      <c r="K5926" s="3" t="s">
        <v>12017</v>
      </c>
      <c r="L5926" s="3" t="s">
        <v>12017</v>
      </c>
      <c r="M5926" s="3" t="n">
        <v>6</v>
      </c>
      <c r="N5926" s="20" t="n">
        <v>6.49</v>
      </c>
      <c r="O5926" s="21" t="s">
        <v>15761</v>
      </c>
    </row>
    <row r="5927" customFormat="false" ht="15" hidden="false" customHeight="true" outlineLevel="0" collapsed="false">
      <c r="A5927" s="3" t="s">
        <v>11866</v>
      </c>
      <c r="B5927" s="3" t="s">
        <v>26014</v>
      </c>
      <c r="C5927" s="3" t="s">
        <v>11865</v>
      </c>
      <c r="D5927" s="5" t="s">
        <v>25970</v>
      </c>
      <c r="E5927" s="5" t="s">
        <v>12457</v>
      </c>
      <c r="F5927" s="5" t="s">
        <v>12458</v>
      </c>
      <c r="G5927" s="5" t="s">
        <v>12177</v>
      </c>
      <c r="H5927" s="5" t="s">
        <v>12178</v>
      </c>
      <c r="I5927" s="5" t="s">
        <v>21063</v>
      </c>
      <c r="J5927" s="5" t="s">
        <v>12328</v>
      </c>
      <c r="K5927" s="3" t="s">
        <v>12021</v>
      </c>
      <c r="L5927" s="3" t="s">
        <v>12017</v>
      </c>
      <c r="M5927" s="3" t="n">
        <v>2</v>
      </c>
      <c r="N5927" s="20" t="n">
        <v>8.89</v>
      </c>
      <c r="O5927" s="21" t="s">
        <v>14061</v>
      </c>
    </row>
    <row r="5928" customFormat="false" ht="15" hidden="false" customHeight="true" outlineLevel="0" collapsed="false">
      <c r="A5928" s="3" t="s">
        <v>11868</v>
      </c>
      <c r="B5928" s="3" t="s">
        <v>26015</v>
      </c>
      <c r="C5928" s="3" t="s">
        <v>11867</v>
      </c>
      <c r="D5928" s="5" t="s">
        <v>25984</v>
      </c>
      <c r="E5928" s="5" t="s">
        <v>12457</v>
      </c>
      <c r="F5928" s="5" t="s">
        <v>12458</v>
      </c>
      <c r="G5928" s="5" t="s">
        <v>12177</v>
      </c>
      <c r="H5928" s="5" t="s">
        <v>12178</v>
      </c>
      <c r="I5928" s="5" t="s">
        <v>21081</v>
      </c>
      <c r="J5928" s="5" t="s">
        <v>12328</v>
      </c>
      <c r="K5928" s="3" t="s">
        <v>12021</v>
      </c>
      <c r="L5928" s="3" t="s">
        <v>12017</v>
      </c>
      <c r="M5928" s="3" t="n">
        <v>1</v>
      </c>
      <c r="N5928" s="20" t="n">
        <v>8.99</v>
      </c>
      <c r="O5928" s="21" t="s">
        <v>15168</v>
      </c>
    </row>
    <row r="5929" customFormat="false" ht="15" hidden="false" customHeight="true" outlineLevel="0" collapsed="false">
      <c r="A5929" s="3" t="s">
        <v>11870</v>
      </c>
      <c r="B5929" s="3" t="s">
        <v>26016</v>
      </c>
      <c r="C5929" s="3" t="s">
        <v>11869</v>
      </c>
      <c r="D5929" s="5" t="s">
        <v>26017</v>
      </c>
      <c r="E5929" s="5" t="s">
        <v>12457</v>
      </c>
      <c r="F5929" s="5" t="s">
        <v>12458</v>
      </c>
      <c r="G5929" s="5" t="s">
        <v>12177</v>
      </c>
      <c r="H5929" s="5" t="s">
        <v>12186</v>
      </c>
      <c r="I5929" s="5" t="s">
        <v>23239</v>
      </c>
      <c r="J5929" s="5" t="s">
        <v>19411</v>
      </c>
      <c r="K5929" s="3" t="s">
        <v>12021</v>
      </c>
      <c r="L5929" s="3" t="s">
        <v>12017</v>
      </c>
      <c r="M5929" s="3" t="n">
        <v>1</v>
      </c>
      <c r="N5929" s="20" t="n">
        <v>8.29</v>
      </c>
      <c r="O5929" s="21" t="s">
        <v>14491</v>
      </c>
    </row>
    <row r="5930" customFormat="false" ht="15" hidden="false" customHeight="true" outlineLevel="0" collapsed="false">
      <c r="A5930" s="3" t="s">
        <v>11872</v>
      </c>
      <c r="B5930" s="3" t="s">
        <v>26018</v>
      </c>
      <c r="C5930" s="3" t="s">
        <v>11871</v>
      </c>
      <c r="D5930" s="5" t="s">
        <v>26019</v>
      </c>
      <c r="E5930" s="5" t="s">
        <v>25695</v>
      </c>
      <c r="F5930" s="5" t="s">
        <v>25696</v>
      </c>
      <c r="G5930" s="5" t="s">
        <v>12177</v>
      </c>
      <c r="H5930" s="5" t="s">
        <v>12186</v>
      </c>
      <c r="I5930" s="5" t="s">
        <v>26020</v>
      </c>
      <c r="J5930" s="5" t="s">
        <v>12328</v>
      </c>
      <c r="K5930" s="3" t="s">
        <v>12017</v>
      </c>
      <c r="L5930" s="3" t="s">
        <v>12017</v>
      </c>
      <c r="M5930" s="3" t="n">
        <v>4</v>
      </c>
      <c r="N5930" s="20" t="n">
        <v>3.89</v>
      </c>
      <c r="O5930" s="21" t="s">
        <v>26021</v>
      </c>
    </row>
    <row r="5931" customFormat="false" ht="15" hidden="false" customHeight="true" outlineLevel="0" collapsed="false">
      <c r="A5931" s="3" t="s">
        <v>11874</v>
      </c>
      <c r="B5931" s="3" t="s">
        <v>26022</v>
      </c>
      <c r="C5931" s="3" t="s">
        <v>11873</v>
      </c>
      <c r="D5931" s="5" t="s">
        <v>26023</v>
      </c>
      <c r="E5931" s="5" t="s">
        <v>25688</v>
      </c>
      <c r="F5931" s="5" t="s">
        <v>25689</v>
      </c>
      <c r="G5931" s="5" t="s">
        <v>12177</v>
      </c>
      <c r="H5931" s="5" t="s">
        <v>12186</v>
      </c>
      <c r="I5931" s="5" t="s">
        <v>26024</v>
      </c>
      <c r="J5931" s="5" t="s">
        <v>12328</v>
      </c>
      <c r="K5931" s="3" t="s">
        <v>12017</v>
      </c>
      <c r="L5931" s="3" t="s">
        <v>12017</v>
      </c>
      <c r="M5931" s="3" t="n">
        <v>2</v>
      </c>
      <c r="N5931" s="20" t="n">
        <v>5.49</v>
      </c>
      <c r="O5931" s="21" t="s">
        <v>12864</v>
      </c>
    </row>
    <row r="5932" customFormat="false" ht="15" hidden="false" customHeight="true" outlineLevel="0" collapsed="false">
      <c r="A5932" s="3" t="s">
        <v>11876</v>
      </c>
      <c r="B5932" s="3" t="s">
        <v>26025</v>
      </c>
      <c r="C5932" s="3" t="s">
        <v>11875</v>
      </c>
      <c r="D5932" s="5" t="s">
        <v>26026</v>
      </c>
      <c r="E5932" s="5" t="s">
        <v>25695</v>
      </c>
      <c r="F5932" s="5" t="s">
        <v>25696</v>
      </c>
      <c r="G5932" s="5" t="s">
        <v>12177</v>
      </c>
      <c r="H5932" s="5" t="s">
        <v>12186</v>
      </c>
      <c r="I5932" s="5" t="s">
        <v>26024</v>
      </c>
      <c r="J5932" s="5" t="s">
        <v>25690</v>
      </c>
      <c r="K5932" s="3" t="s">
        <v>12017</v>
      </c>
      <c r="L5932" s="3" t="s">
        <v>12017</v>
      </c>
      <c r="M5932" s="3" t="n">
        <v>12</v>
      </c>
      <c r="N5932" s="20" t="n">
        <v>9.49</v>
      </c>
      <c r="O5932" s="21" t="s">
        <v>20132</v>
      </c>
    </row>
    <row r="5933" customFormat="false" ht="15" hidden="false" customHeight="true" outlineLevel="0" collapsed="false">
      <c r="A5933" s="3" t="s">
        <v>11878</v>
      </c>
      <c r="B5933" s="3" t="s">
        <v>26027</v>
      </c>
      <c r="C5933" s="3" t="s">
        <v>11877</v>
      </c>
      <c r="D5933" s="5" t="s">
        <v>26028</v>
      </c>
      <c r="E5933" s="5" t="s">
        <v>12457</v>
      </c>
      <c r="F5933" s="5" t="s">
        <v>12458</v>
      </c>
      <c r="G5933" s="5" t="s">
        <v>12177</v>
      </c>
      <c r="H5933" s="5" t="s">
        <v>12186</v>
      </c>
      <c r="I5933" s="5" t="s">
        <v>26024</v>
      </c>
      <c r="J5933" s="5" t="s">
        <v>12328</v>
      </c>
      <c r="K5933" s="3" t="s">
        <v>12021</v>
      </c>
      <c r="L5933" s="3" t="s">
        <v>12017</v>
      </c>
      <c r="M5933" s="3" t="n">
        <v>2</v>
      </c>
      <c r="N5933" s="20" t="n">
        <v>3.39</v>
      </c>
      <c r="O5933" s="21" t="s">
        <v>14617</v>
      </c>
    </row>
    <row r="5934" customFormat="false" ht="15" hidden="false" customHeight="true" outlineLevel="0" collapsed="false">
      <c r="A5934" s="3" t="s">
        <v>11880</v>
      </c>
      <c r="B5934" s="3" t="s">
        <v>26029</v>
      </c>
      <c r="C5934" s="3" t="s">
        <v>11879</v>
      </c>
      <c r="D5934" s="5" t="s">
        <v>26030</v>
      </c>
      <c r="E5934" s="5" t="s">
        <v>25688</v>
      </c>
      <c r="F5934" s="5" t="s">
        <v>25689</v>
      </c>
      <c r="G5934" s="5" t="s">
        <v>12177</v>
      </c>
      <c r="H5934" s="5" t="s">
        <v>12186</v>
      </c>
      <c r="I5934" s="5" t="s">
        <v>26020</v>
      </c>
      <c r="J5934" s="5" t="s">
        <v>12328</v>
      </c>
      <c r="K5934" s="3" t="s">
        <v>12017</v>
      </c>
      <c r="L5934" s="3" t="s">
        <v>12017</v>
      </c>
      <c r="M5934" s="3" t="n">
        <v>24</v>
      </c>
      <c r="N5934" s="20" t="n">
        <v>9.29</v>
      </c>
      <c r="O5934" s="21" t="s">
        <v>15902</v>
      </c>
    </row>
    <row r="5935" customFormat="false" ht="15" hidden="false" customHeight="true" outlineLevel="0" collapsed="false">
      <c r="A5935" s="3" t="s">
        <v>11882</v>
      </c>
      <c r="B5935" s="3" t="s">
        <v>26031</v>
      </c>
      <c r="C5935" s="3" t="s">
        <v>11881</v>
      </c>
      <c r="D5935" s="5" t="s">
        <v>26032</v>
      </c>
      <c r="E5935" s="5" t="s">
        <v>25688</v>
      </c>
      <c r="F5935" s="5" t="s">
        <v>25689</v>
      </c>
      <c r="G5935" s="5" t="s">
        <v>12177</v>
      </c>
      <c r="H5935" s="5" t="s">
        <v>12186</v>
      </c>
      <c r="I5935" s="5" t="s">
        <v>23239</v>
      </c>
      <c r="J5935" s="5" t="s">
        <v>19411</v>
      </c>
      <c r="K5935" s="3" t="s">
        <v>12017</v>
      </c>
      <c r="L5935" s="3" t="s">
        <v>12017</v>
      </c>
      <c r="M5935" s="3" t="n">
        <v>8</v>
      </c>
      <c r="N5935" s="20" t="n">
        <v>9.99</v>
      </c>
      <c r="O5935" s="21" t="s">
        <v>13166</v>
      </c>
    </row>
    <row r="5936" customFormat="false" ht="15" hidden="false" customHeight="true" outlineLevel="0" collapsed="false">
      <c r="A5936" s="3" t="s">
        <v>11884</v>
      </c>
      <c r="B5936" s="3" t="s">
        <v>26033</v>
      </c>
      <c r="C5936" s="3" t="s">
        <v>11883</v>
      </c>
      <c r="D5936" s="5" t="s">
        <v>26034</v>
      </c>
      <c r="E5936" s="5" t="s">
        <v>25695</v>
      </c>
      <c r="F5936" s="5" t="s">
        <v>25696</v>
      </c>
      <c r="G5936" s="5" t="s">
        <v>12177</v>
      </c>
      <c r="H5936" s="5" t="s">
        <v>12186</v>
      </c>
      <c r="I5936" s="5" t="s">
        <v>23239</v>
      </c>
      <c r="J5936" s="5" t="s">
        <v>25690</v>
      </c>
      <c r="K5936" s="3" t="s">
        <v>12017</v>
      </c>
      <c r="L5936" s="3" t="s">
        <v>12017</v>
      </c>
      <c r="M5936" s="3" t="n">
        <v>6</v>
      </c>
      <c r="N5936" s="20" t="n">
        <v>7.99</v>
      </c>
      <c r="O5936" s="21" t="s">
        <v>13192</v>
      </c>
    </row>
    <row r="5937" customFormat="false" ht="15" hidden="false" customHeight="true" outlineLevel="0" collapsed="false">
      <c r="A5937" s="3" t="s">
        <v>11886</v>
      </c>
      <c r="B5937" s="3" t="s">
        <v>26035</v>
      </c>
      <c r="C5937" s="3" t="s">
        <v>11885</v>
      </c>
      <c r="D5937" s="5" t="s">
        <v>26036</v>
      </c>
      <c r="E5937" s="5" t="s">
        <v>12457</v>
      </c>
      <c r="F5937" s="5" t="s">
        <v>12458</v>
      </c>
      <c r="G5937" s="5" t="s">
        <v>12177</v>
      </c>
      <c r="H5937" s="5" t="s">
        <v>12186</v>
      </c>
      <c r="I5937" s="5" t="s">
        <v>26024</v>
      </c>
      <c r="J5937" s="5" t="s">
        <v>25690</v>
      </c>
      <c r="K5937" s="3" t="s">
        <v>12021</v>
      </c>
      <c r="L5937" s="3" t="s">
        <v>12017</v>
      </c>
      <c r="M5937" s="3" t="n">
        <v>2</v>
      </c>
      <c r="N5937" s="20" t="n">
        <v>5.39</v>
      </c>
      <c r="O5937" s="21" t="s">
        <v>13733</v>
      </c>
    </row>
    <row r="5938" customFormat="false" ht="15" hidden="false" customHeight="true" outlineLevel="0" collapsed="false">
      <c r="A5938" s="3" t="s">
        <v>11888</v>
      </c>
      <c r="B5938" s="3" t="s">
        <v>26037</v>
      </c>
      <c r="C5938" s="3" t="s">
        <v>11887</v>
      </c>
      <c r="D5938" s="5" t="s">
        <v>26038</v>
      </c>
      <c r="E5938" s="5" t="s">
        <v>25695</v>
      </c>
      <c r="F5938" s="5" t="s">
        <v>25696</v>
      </c>
      <c r="G5938" s="5" t="s">
        <v>12177</v>
      </c>
      <c r="H5938" s="5" t="s">
        <v>12186</v>
      </c>
      <c r="I5938" s="5" t="s">
        <v>26020</v>
      </c>
      <c r="J5938" s="5" t="s">
        <v>25690</v>
      </c>
      <c r="K5938" s="3" t="s">
        <v>12017</v>
      </c>
      <c r="L5938" s="3" t="s">
        <v>12017</v>
      </c>
      <c r="M5938" s="3" t="n">
        <v>24</v>
      </c>
      <c r="N5938" s="20" t="n">
        <v>8.49</v>
      </c>
      <c r="O5938" s="21" t="s">
        <v>13341</v>
      </c>
    </row>
    <row r="5939" customFormat="false" ht="15" hidden="false" customHeight="true" outlineLevel="0" collapsed="false">
      <c r="A5939" s="3" t="s">
        <v>11890</v>
      </c>
      <c r="B5939" s="3" t="s">
        <v>26039</v>
      </c>
      <c r="C5939" s="3" t="s">
        <v>11889</v>
      </c>
      <c r="D5939" s="5" t="s">
        <v>26040</v>
      </c>
      <c r="E5939" s="5" t="s">
        <v>12457</v>
      </c>
      <c r="F5939" s="5" t="s">
        <v>12458</v>
      </c>
      <c r="G5939" s="5" t="s">
        <v>12177</v>
      </c>
      <c r="H5939" s="5" t="s">
        <v>12186</v>
      </c>
      <c r="I5939" s="5" t="s">
        <v>26020</v>
      </c>
      <c r="J5939" s="5" t="s">
        <v>25690</v>
      </c>
      <c r="K5939" s="3" t="s">
        <v>12021</v>
      </c>
      <c r="L5939" s="3" t="s">
        <v>12017</v>
      </c>
      <c r="M5939" s="3" t="n">
        <v>4</v>
      </c>
      <c r="N5939" s="20" t="n">
        <v>7.99</v>
      </c>
      <c r="O5939" s="21" t="s">
        <v>21040</v>
      </c>
    </row>
    <row r="5940" customFormat="false" ht="15" hidden="false" customHeight="true" outlineLevel="0" collapsed="false">
      <c r="A5940" s="3" t="s">
        <v>11892</v>
      </c>
      <c r="B5940" s="3" t="s">
        <v>26041</v>
      </c>
      <c r="C5940" s="3" t="s">
        <v>11891</v>
      </c>
      <c r="D5940" s="5" t="s">
        <v>26042</v>
      </c>
      <c r="E5940" s="5" t="s">
        <v>12457</v>
      </c>
      <c r="F5940" s="5" t="s">
        <v>12458</v>
      </c>
      <c r="G5940" s="5" t="s">
        <v>12177</v>
      </c>
      <c r="H5940" s="5" t="s">
        <v>12186</v>
      </c>
      <c r="I5940" s="5" t="s">
        <v>23239</v>
      </c>
      <c r="J5940" s="5" t="s">
        <v>12328</v>
      </c>
      <c r="K5940" s="3" t="s">
        <v>12021</v>
      </c>
      <c r="L5940" s="3" t="s">
        <v>12017</v>
      </c>
      <c r="M5940" s="3" t="n">
        <v>24</v>
      </c>
      <c r="N5940" s="20" t="n">
        <v>4.99</v>
      </c>
      <c r="O5940" s="21" t="s">
        <v>12229</v>
      </c>
    </row>
    <row r="5941" customFormat="false" ht="15" hidden="false" customHeight="true" outlineLevel="0" collapsed="false">
      <c r="A5941" s="3" t="s">
        <v>11894</v>
      </c>
      <c r="B5941" s="3" t="s">
        <v>26043</v>
      </c>
      <c r="C5941" s="3" t="s">
        <v>11893</v>
      </c>
      <c r="D5941" s="5" t="s">
        <v>26044</v>
      </c>
      <c r="E5941" s="5" t="s">
        <v>12457</v>
      </c>
      <c r="F5941" s="5" t="s">
        <v>12458</v>
      </c>
      <c r="G5941" s="5" t="s">
        <v>12177</v>
      </c>
      <c r="H5941" s="5" t="s">
        <v>12186</v>
      </c>
      <c r="I5941" s="5" t="s">
        <v>26024</v>
      </c>
      <c r="J5941" s="5" t="s">
        <v>12328</v>
      </c>
      <c r="K5941" s="3" t="s">
        <v>12021</v>
      </c>
      <c r="L5941" s="3" t="s">
        <v>12017</v>
      </c>
      <c r="M5941" s="3" t="n">
        <v>2</v>
      </c>
      <c r="N5941" s="20" t="n">
        <v>7.39</v>
      </c>
      <c r="O5941" s="21" t="s">
        <v>14083</v>
      </c>
    </row>
    <row r="5942" customFormat="false" ht="15" hidden="false" customHeight="true" outlineLevel="0" collapsed="false">
      <c r="A5942" s="3" t="s">
        <v>11896</v>
      </c>
      <c r="B5942" s="3" t="s">
        <v>26045</v>
      </c>
      <c r="C5942" s="3" t="s">
        <v>11895</v>
      </c>
      <c r="D5942" s="5" t="s">
        <v>26046</v>
      </c>
      <c r="E5942" s="5" t="s">
        <v>12457</v>
      </c>
      <c r="F5942" s="5" t="s">
        <v>12458</v>
      </c>
      <c r="G5942" s="5" t="s">
        <v>12177</v>
      </c>
      <c r="H5942" s="5" t="s">
        <v>12186</v>
      </c>
      <c r="I5942" s="5" t="s">
        <v>26020</v>
      </c>
      <c r="J5942" s="5" t="s">
        <v>19411</v>
      </c>
      <c r="K5942" s="3" t="s">
        <v>12021</v>
      </c>
      <c r="L5942" s="3" t="s">
        <v>12017</v>
      </c>
      <c r="M5942" s="3" t="n">
        <v>1</v>
      </c>
      <c r="N5942" s="20" t="n">
        <v>3.99</v>
      </c>
      <c r="O5942" s="21" t="s">
        <v>18900</v>
      </c>
    </row>
    <row r="5943" customFormat="false" ht="15" hidden="false" customHeight="true" outlineLevel="0" collapsed="false">
      <c r="A5943" s="3" t="s">
        <v>11898</v>
      </c>
      <c r="B5943" s="3" t="s">
        <v>26047</v>
      </c>
      <c r="C5943" s="3" t="s">
        <v>11897</v>
      </c>
      <c r="D5943" s="5" t="s">
        <v>26048</v>
      </c>
      <c r="E5943" s="5" t="s">
        <v>25688</v>
      </c>
      <c r="F5943" s="5" t="s">
        <v>25689</v>
      </c>
      <c r="G5943" s="5" t="s">
        <v>12177</v>
      </c>
      <c r="H5943" s="5" t="s">
        <v>12186</v>
      </c>
      <c r="I5943" s="5" t="s">
        <v>26024</v>
      </c>
      <c r="J5943" s="5" t="s">
        <v>12328</v>
      </c>
      <c r="K5943" s="3" t="s">
        <v>12017</v>
      </c>
      <c r="L5943" s="3" t="s">
        <v>12017</v>
      </c>
      <c r="M5943" s="3" t="n">
        <v>12</v>
      </c>
      <c r="N5943" s="20" t="n">
        <v>6.89</v>
      </c>
      <c r="O5943" s="21" t="s">
        <v>16003</v>
      </c>
    </row>
    <row r="5944" customFormat="false" ht="15" hidden="false" customHeight="true" outlineLevel="0" collapsed="false">
      <c r="A5944" s="3" t="s">
        <v>11900</v>
      </c>
      <c r="B5944" s="3" t="s">
        <v>26049</v>
      </c>
      <c r="C5944" s="3" t="s">
        <v>11899</v>
      </c>
      <c r="D5944" s="5" t="s">
        <v>26050</v>
      </c>
      <c r="E5944" s="5" t="s">
        <v>25688</v>
      </c>
      <c r="F5944" s="5" t="s">
        <v>25689</v>
      </c>
      <c r="G5944" s="5" t="s">
        <v>12177</v>
      </c>
      <c r="H5944" s="5" t="s">
        <v>12186</v>
      </c>
      <c r="I5944" s="5" t="s">
        <v>26020</v>
      </c>
      <c r="J5944" s="5" t="s">
        <v>12328</v>
      </c>
      <c r="K5944" s="3" t="s">
        <v>12017</v>
      </c>
      <c r="L5944" s="3" t="s">
        <v>12017</v>
      </c>
      <c r="M5944" s="3" t="n">
        <v>6</v>
      </c>
      <c r="N5944" s="20" t="n">
        <v>8.79</v>
      </c>
      <c r="O5944" s="21" t="s">
        <v>22123</v>
      </c>
    </row>
    <row r="5945" customFormat="false" ht="15" hidden="false" customHeight="true" outlineLevel="0" collapsed="false">
      <c r="A5945" s="3" t="s">
        <v>11902</v>
      </c>
      <c r="B5945" s="3" t="s">
        <v>26051</v>
      </c>
      <c r="C5945" s="3" t="s">
        <v>11901</v>
      </c>
      <c r="D5945" s="5" t="s">
        <v>26052</v>
      </c>
      <c r="E5945" s="5" t="s">
        <v>25695</v>
      </c>
      <c r="F5945" s="5" t="s">
        <v>25696</v>
      </c>
      <c r="G5945" s="5" t="s">
        <v>12177</v>
      </c>
      <c r="H5945" s="5" t="s">
        <v>12186</v>
      </c>
      <c r="I5945" s="5" t="s">
        <v>26020</v>
      </c>
      <c r="J5945" s="5" t="s">
        <v>12328</v>
      </c>
      <c r="K5945" s="3" t="s">
        <v>12017</v>
      </c>
      <c r="L5945" s="3" t="s">
        <v>12017</v>
      </c>
      <c r="M5945" s="3" t="n">
        <v>4</v>
      </c>
      <c r="N5945" s="20" t="n">
        <v>7.39</v>
      </c>
      <c r="O5945" s="21" t="s">
        <v>13914</v>
      </c>
    </row>
    <row r="5946" customFormat="false" ht="15" hidden="false" customHeight="true" outlineLevel="0" collapsed="false">
      <c r="A5946" s="3" t="s">
        <v>11904</v>
      </c>
      <c r="B5946" s="3" t="s">
        <v>26053</v>
      </c>
      <c r="C5946" s="3" t="s">
        <v>11903</v>
      </c>
      <c r="D5946" s="5" t="s">
        <v>26054</v>
      </c>
      <c r="E5946" s="5" t="s">
        <v>25688</v>
      </c>
      <c r="F5946" s="5" t="s">
        <v>25689</v>
      </c>
      <c r="G5946" s="5" t="s">
        <v>12177</v>
      </c>
      <c r="H5946" s="5" t="s">
        <v>12186</v>
      </c>
      <c r="I5946" s="5" t="s">
        <v>23239</v>
      </c>
      <c r="J5946" s="5" t="s">
        <v>25690</v>
      </c>
      <c r="K5946" s="3" t="s">
        <v>12017</v>
      </c>
      <c r="L5946" s="3" t="s">
        <v>12017</v>
      </c>
      <c r="M5946" s="3" t="n">
        <v>4</v>
      </c>
      <c r="N5946" s="20" t="n">
        <v>8.89</v>
      </c>
      <c r="O5946" s="21" t="s">
        <v>14838</v>
      </c>
    </row>
    <row r="5947" customFormat="false" ht="15" hidden="false" customHeight="true" outlineLevel="0" collapsed="false">
      <c r="A5947" s="3" t="s">
        <v>11906</v>
      </c>
      <c r="B5947" s="3" t="s">
        <v>26055</v>
      </c>
      <c r="C5947" s="3" t="s">
        <v>11905</v>
      </c>
      <c r="D5947" s="5" t="s">
        <v>26056</v>
      </c>
      <c r="E5947" s="5" t="s">
        <v>25688</v>
      </c>
      <c r="F5947" s="5" t="s">
        <v>25689</v>
      </c>
      <c r="G5947" s="5" t="s">
        <v>12177</v>
      </c>
      <c r="H5947" s="5" t="s">
        <v>12186</v>
      </c>
      <c r="I5947" s="5" t="s">
        <v>26024</v>
      </c>
      <c r="J5947" s="5" t="s">
        <v>25690</v>
      </c>
      <c r="K5947" s="3" t="s">
        <v>12017</v>
      </c>
      <c r="L5947" s="3" t="s">
        <v>12017</v>
      </c>
      <c r="M5947" s="3" t="n">
        <v>4</v>
      </c>
      <c r="N5947" s="20" t="n">
        <v>4.99</v>
      </c>
      <c r="O5947" s="21" t="s">
        <v>16759</v>
      </c>
    </row>
    <row r="5948" customFormat="false" ht="15" hidden="false" customHeight="true" outlineLevel="0" collapsed="false">
      <c r="A5948" s="3" t="s">
        <v>11908</v>
      </c>
      <c r="B5948" s="3" t="s">
        <v>26057</v>
      </c>
      <c r="C5948" s="3" t="s">
        <v>11907</v>
      </c>
      <c r="D5948" s="5" t="s">
        <v>26058</v>
      </c>
      <c r="E5948" s="5" t="s">
        <v>25695</v>
      </c>
      <c r="F5948" s="5" t="s">
        <v>25696</v>
      </c>
      <c r="G5948" s="5" t="s">
        <v>12177</v>
      </c>
      <c r="H5948" s="5" t="s">
        <v>12186</v>
      </c>
      <c r="I5948" s="5" t="s">
        <v>23239</v>
      </c>
      <c r="J5948" s="5" t="s">
        <v>25690</v>
      </c>
      <c r="K5948" s="3" t="s">
        <v>12017</v>
      </c>
      <c r="L5948" s="3" t="s">
        <v>12017</v>
      </c>
      <c r="M5948" s="3" t="n">
        <v>6</v>
      </c>
      <c r="N5948" s="20" t="n">
        <v>4.49</v>
      </c>
      <c r="O5948" s="21" t="s">
        <v>18295</v>
      </c>
    </row>
    <row r="5949" customFormat="false" ht="15" hidden="false" customHeight="true" outlineLevel="0" collapsed="false">
      <c r="A5949" s="3" t="s">
        <v>11910</v>
      </c>
      <c r="B5949" s="3" t="s">
        <v>26059</v>
      </c>
      <c r="C5949" s="3" t="s">
        <v>11909</v>
      </c>
      <c r="D5949" s="5" t="s">
        <v>26060</v>
      </c>
      <c r="E5949" s="5" t="s">
        <v>25688</v>
      </c>
      <c r="F5949" s="5" t="s">
        <v>25689</v>
      </c>
      <c r="G5949" s="5" t="s">
        <v>12177</v>
      </c>
      <c r="H5949" s="5" t="s">
        <v>12186</v>
      </c>
      <c r="I5949" s="5" t="s">
        <v>26020</v>
      </c>
      <c r="J5949" s="5" t="s">
        <v>12328</v>
      </c>
      <c r="K5949" s="3" t="s">
        <v>12017</v>
      </c>
      <c r="L5949" s="3" t="s">
        <v>12017</v>
      </c>
      <c r="M5949" s="3" t="n">
        <v>12</v>
      </c>
      <c r="N5949" s="20" t="n">
        <v>4.99</v>
      </c>
      <c r="O5949" s="21" t="s">
        <v>23898</v>
      </c>
    </row>
    <row r="5950" customFormat="false" ht="15" hidden="false" customHeight="true" outlineLevel="0" collapsed="false">
      <c r="A5950" s="3" t="s">
        <v>11912</v>
      </c>
      <c r="B5950" s="3" t="s">
        <v>26061</v>
      </c>
      <c r="C5950" s="3" t="s">
        <v>11911</v>
      </c>
      <c r="D5950" s="5" t="s">
        <v>26062</v>
      </c>
      <c r="E5950" s="5" t="s">
        <v>12457</v>
      </c>
      <c r="F5950" s="5" t="s">
        <v>12458</v>
      </c>
      <c r="G5950" s="5" t="s">
        <v>12177</v>
      </c>
      <c r="H5950" s="5" t="s">
        <v>12186</v>
      </c>
      <c r="I5950" s="5" t="s">
        <v>23239</v>
      </c>
      <c r="J5950" s="5" t="s">
        <v>25690</v>
      </c>
      <c r="K5950" s="3" t="s">
        <v>12021</v>
      </c>
      <c r="L5950" s="3" t="s">
        <v>12017</v>
      </c>
      <c r="M5950" s="3" t="n">
        <v>8</v>
      </c>
      <c r="N5950" s="20" t="n">
        <v>9.49</v>
      </c>
      <c r="O5950" s="21" t="s">
        <v>12211</v>
      </c>
    </row>
    <row r="5951" customFormat="false" ht="15" hidden="false" customHeight="true" outlineLevel="0" collapsed="false">
      <c r="A5951" s="3" t="s">
        <v>11914</v>
      </c>
      <c r="B5951" s="3" t="s">
        <v>26063</v>
      </c>
      <c r="C5951" s="3" t="s">
        <v>11913</v>
      </c>
      <c r="D5951" s="5" t="s">
        <v>26064</v>
      </c>
      <c r="E5951" s="5" t="s">
        <v>25695</v>
      </c>
      <c r="F5951" s="5" t="s">
        <v>25696</v>
      </c>
      <c r="G5951" s="5" t="s">
        <v>12177</v>
      </c>
      <c r="H5951" s="5" t="s">
        <v>12186</v>
      </c>
      <c r="I5951" s="5" t="s">
        <v>23239</v>
      </c>
      <c r="J5951" s="5" t="s">
        <v>12328</v>
      </c>
      <c r="K5951" s="3" t="s">
        <v>12017</v>
      </c>
      <c r="L5951" s="3" t="s">
        <v>12017</v>
      </c>
      <c r="M5951" s="3" t="n">
        <v>1</v>
      </c>
      <c r="N5951" s="20" t="n">
        <v>8.99</v>
      </c>
      <c r="O5951" s="21" t="s">
        <v>26065</v>
      </c>
    </row>
    <row r="5952" customFormat="false" ht="15" hidden="false" customHeight="true" outlineLevel="0" collapsed="false">
      <c r="A5952" s="3" t="s">
        <v>11916</v>
      </c>
      <c r="B5952" s="3" t="s">
        <v>26066</v>
      </c>
      <c r="C5952" s="3" t="s">
        <v>11915</v>
      </c>
      <c r="D5952" s="5" t="s">
        <v>26067</v>
      </c>
      <c r="E5952" s="5" t="s">
        <v>25695</v>
      </c>
      <c r="F5952" s="5" t="s">
        <v>25696</v>
      </c>
      <c r="G5952" s="5" t="s">
        <v>12177</v>
      </c>
      <c r="H5952" s="5" t="s">
        <v>12186</v>
      </c>
      <c r="I5952" s="5" t="s">
        <v>26024</v>
      </c>
      <c r="J5952" s="5" t="s">
        <v>12328</v>
      </c>
      <c r="K5952" s="3" t="s">
        <v>12017</v>
      </c>
      <c r="L5952" s="3" t="s">
        <v>12017</v>
      </c>
      <c r="M5952" s="3" t="n">
        <v>12</v>
      </c>
      <c r="N5952" s="20" t="n">
        <v>6.29</v>
      </c>
      <c r="O5952" s="21" t="s">
        <v>22324</v>
      </c>
    </row>
    <row r="5953" customFormat="false" ht="15" hidden="false" customHeight="true" outlineLevel="0" collapsed="false">
      <c r="A5953" s="3" t="s">
        <v>11918</v>
      </c>
      <c r="B5953" s="3" t="s">
        <v>26068</v>
      </c>
      <c r="C5953" s="3" t="s">
        <v>11917</v>
      </c>
      <c r="D5953" s="5" t="s">
        <v>26069</v>
      </c>
      <c r="E5953" s="5" t="s">
        <v>25695</v>
      </c>
      <c r="F5953" s="5" t="s">
        <v>25696</v>
      </c>
      <c r="G5953" s="5" t="s">
        <v>12177</v>
      </c>
      <c r="H5953" s="5" t="s">
        <v>12186</v>
      </c>
      <c r="I5953" s="5" t="s">
        <v>26024</v>
      </c>
      <c r="J5953" s="5" t="s">
        <v>12328</v>
      </c>
      <c r="K5953" s="3" t="s">
        <v>12017</v>
      </c>
      <c r="L5953" s="3" t="s">
        <v>12017</v>
      </c>
      <c r="M5953" s="3" t="n">
        <v>2</v>
      </c>
      <c r="N5953" s="20" t="n">
        <v>5.89</v>
      </c>
      <c r="O5953" s="21" t="s">
        <v>20968</v>
      </c>
    </row>
    <row r="5954" customFormat="false" ht="15" hidden="false" customHeight="true" outlineLevel="0" collapsed="false">
      <c r="A5954" s="3" t="s">
        <v>11920</v>
      </c>
      <c r="B5954" s="3" t="s">
        <v>26070</v>
      </c>
      <c r="C5954" s="3" t="s">
        <v>11919</v>
      </c>
      <c r="D5954" s="5" t="s">
        <v>26071</v>
      </c>
      <c r="E5954" s="5" t="s">
        <v>12457</v>
      </c>
      <c r="F5954" s="5" t="s">
        <v>12458</v>
      </c>
      <c r="G5954" s="5" t="s">
        <v>12177</v>
      </c>
      <c r="H5954" s="5" t="s">
        <v>12186</v>
      </c>
      <c r="I5954" s="5" t="s">
        <v>26020</v>
      </c>
      <c r="J5954" s="5" t="s">
        <v>25690</v>
      </c>
      <c r="K5954" s="3" t="s">
        <v>12021</v>
      </c>
      <c r="L5954" s="3" t="s">
        <v>12017</v>
      </c>
      <c r="M5954" s="3" t="n">
        <v>6</v>
      </c>
      <c r="N5954" s="20" t="n">
        <v>6.79</v>
      </c>
      <c r="O5954" s="21" t="s">
        <v>12360</v>
      </c>
    </row>
    <row r="5955" customFormat="false" ht="15" hidden="false" customHeight="true" outlineLevel="0" collapsed="false">
      <c r="A5955" s="3" t="s">
        <v>11922</v>
      </c>
      <c r="B5955" s="3" t="s">
        <v>26072</v>
      </c>
      <c r="C5955" s="3" t="s">
        <v>11921</v>
      </c>
      <c r="D5955" s="5" t="s">
        <v>26073</v>
      </c>
      <c r="E5955" s="5" t="s">
        <v>25688</v>
      </c>
      <c r="F5955" s="5" t="s">
        <v>25689</v>
      </c>
      <c r="G5955" s="5" t="s">
        <v>12177</v>
      </c>
      <c r="H5955" s="5" t="s">
        <v>12186</v>
      </c>
      <c r="I5955" s="5" t="s">
        <v>23239</v>
      </c>
      <c r="J5955" s="5" t="s">
        <v>12328</v>
      </c>
      <c r="K5955" s="3" t="s">
        <v>12017</v>
      </c>
      <c r="L5955" s="3" t="s">
        <v>12017</v>
      </c>
      <c r="M5955" s="3" t="n">
        <v>4</v>
      </c>
      <c r="N5955" s="20" t="n">
        <v>5.89</v>
      </c>
      <c r="O5955" s="21" t="s">
        <v>19540</v>
      </c>
    </row>
    <row r="5956" customFormat="false" ht="15" hidden="false" customHeight="true" outlineLevel="0" collapsed="false">
      <c r="A5956" s="3" t="s">
        <v>11924</v>
      </c>
      <c r="B5956" s="3" t="s">
        <v>26074</v>
      </c>
      <c r="C5956" s="3" t="s">
        <v>11923</v>
      </c>
      <c r="D5956" s="5" t="s">
        <v>26069</v>
      </c>
      <c r="E5956" s="5" t="s">
        <v>25695</v>
      </c>
      <c r="F5956" s="5" t="s">
        <v>25696</v>
      </c>
      <c r="G5956" s="5" t="s">
        <v>12177</v>
      </c>
      <c r="H5956" s="5" t="s">
        <v>12186</v>
      </c>
      <c r="I5956" s="5" t="s">
        <v>26024</v>
      </c>
      <c r="J5956" s="5" t="s">
        <v>25690</v>
      </c>
      <c r="K5956" s="3" t="s">
        <v>12017</v>
      </c>
      <c r="L5956" s="3" t="s">
        <v>12017</v>
      </c>
      <c r="M5956" s="3" t="n">
        <v>24</v>
      </c>
      <c r="N5956" s="20" t="n">
        <v>4.89</v>
      </c>
      <c r="O5956" s="21" t="s">
        <v>21686</v>
      </c>
    </row>
    <row r="5957" customFormat="false" ht="15" hidden="false" customHeight="true" outlineLevel="0" collapsed="false">
      <c r="A5957" s="3" t="s">
        <v>11926</v>
      </c>
      <c r="B5957" s="3" t="s">
        <v>26075</v>
      </c>
      <c r="C5957" s="3" t="s">
        <v>11925</v>
      </c>
      <c r="D5957" s="5" t="s">
        <v>26058</v>
      </c>
      <c r="E5957" s="5" t="s">
        <v>25695</v>
      </c>
      <c r="F5957" s="5" t="s">
        <v>25696</v>
      </c>
      <c r="G5957" s="5" t="s">
        <v>12177</v>
      </c>
      <c r="H5957" s="5" t="s">
        <v>12186</v>
      </c>
      <c r="I5957" s="5" t="s">
        <v>23239</v>
      </c>
      <c r="J5957" s="5" t="s">
        <v>25690</v>
      </c>
      <c r="K5957" s="3" t="s">
        <v>12017</v>
      </c>
      <c r="L5957" s="3" t="s">
        <v>12017</v>
      </c>
      <c r="M5957" s="3" t="n">
        <v>2</v>
      </c>
      <c r="N5957" s="20" t="n">
        <v>8.39</v>
      </c>
      <c r="O5957" s="21" t="s">
        <v>12439</v>
      </c>
    </row>
    <row r="5958" customFormat="false" ht="15" hidden="false" customHeight="true" outlineLevel="0" collapsed="false">
      <c r="A5958" s="3" t="s">
        <v>11928</v>
      </c>
      <c r="B5958" s="3" t="s">
        <v>26076</v>
      </c>
      <c r="C5958" s="3" t="s">
        <v>11927</v>
      </c>
      <c r="D5958" s="5" t="s">
        <v>26073</v>
      </c>
      <c r="E5958" s="5" t="s">
        <v>25688</v>
      </c>
      <c r="F5958" s="5" t="s">
        <v>25689</v>
      </c>
      <c r="G5958" s="5" t="s">
        <v>12177</v>
      </c>
      <c r="H5958" s="5" t="s">
        <v>12186</v>
      </c>
      <c r="I5958" s="5" t="s">
        <v>23239</v>
      </c>
      <c r="J5958" s="5" t="s">
        <v>25690</v>
      </c>
      <c r="K5958" s="3" t="s">
        <v>12017</v>
      </c>
      <c r="L5958" s="3" t="s">
        <v>12017</v>
      </c>
      <c r="M5958" s="3" t="n">
        <v>8</v>
      </c>
      <c r="N5958" s="20" t="n">
        <v>4.79</v>
      </c>
      <c r="O5958" s="21" t="s">
        <v>17362</v>
      </c>
    </row>
    <row r="5959" customFormat="false" ht="15" hidden="false" customHeight="true" outlineLevel="0" collapsed="false">
      <c r="A5959" s="3" t="s">
        <v>11930</v>
      </c>
      <c r="B5959" s="3" t="s">
        <v>26077</v>
      </c>
      <c r="C5959" s="3" t="s">
        <v>11929</v>
      </c>
      <c r="D5959" s="5" t="s">
        <v>26030</v>
      </c>
      <c r="E5959" s="5" t="s">
        <v>25688</v>
      </c>
      <c r="F5959" s="5" t="s">
        <v>25689</v>
      </c>
      <c r="G5959" s="5" t="s">
        <v>12177</v>
      </c>
      <c r="H5959" s="5" t="s">
        <v>12186</v>
      </c>
      <c r="I5959" s="5" t="s">
        <v>26020</v>
      </c>
      <c r="J5959" s="5" t="s">
        <v>25690</v>
      </c>
      <c r="K5959" s="3" t="s">
        <v>12017</v>
      </c>
      <c r="L5959" s="3" t="s">
        <v>12017</v>
      </c>
      <c r="M5959" s="3" t="n">
        <v>8</v>
      </c>
      <c r="N5959" s="20" t="n">
        <v>5.39</v>
      </c>
      <c r="O5959" s="21" t="s">
        <v>22689</v>
      </c>
    </row>
    <row r="5960" customFormat="false" ht="15" hidden="false" customHeight="true" outlineLevel="0" collapsed="false">
      <c r="A5960" s="3" t="s">
        <v>11932</v>
      </c>
      <c r="B5960" s="3" t="s">
        <v>26078</v>
      </c>
      <c r="C5960" s="3" t="s">
        <v>11931</v>
      </c>
      <c r="D5960" s="5" t="s">
        <v>26030</v>
      </c>
      <c r="E5960" s="5" t="s">
        <v>25688</v>
      </c>
      <c r="F5960" s="5" t="s">
        <v>25689</v>
      </c>
      <c r="G5960" s="5" t="s">
        <v>12177</v>
      </c>
      <c r="H5960" s="5" t="s">
        <v>12186</v>
      </c>
      <c r="I5960" s="5" t="s">
        <v>26020</v>
      </c>
      <c r="J5960" s="5" t="s">
        <v>12328</v>
      </c>
      <c r="K5960" s="3" t="s">
        <v>12017</v>
      </c>
      <c r="L5960" s="3" t="s">
        <v>12017</v>
      </c>
      <c r="M5960" s="3" t="n">
        <v>4</v>
      </c>
      <c r="N5960" s="20" t="n">
        <v>9.29</v>
      </c>
      <c r="O5960" s="21" t="s">
        <v>13353</v>
      </c>
    </row>
    <row r="5961" customFormat="false" ht="15" hidden="false" customHeight="true" outlineLevel="0" collapsed="false">
      <c r="A5961" s="3" t="s">
        <v>11934</v>
      </c>
      <c r="B5961" s="3" t="s">
        <v>26079</v>
      </c>
      <c r="C5961" s="3" t="s">
        <v>11933</v>
      </c>
      <c r="D5961" s="5" t="s">
        <v>26038</v>
      </c>
      <c r="E5961" s="5" t="s">
        <v>25695</v>
      </c>
      <c r="F5961" s="5" t="s">
        <v>25696</v>
      </c>
      <c r="G5961" s="5" t="s">
        <v>12177</v>
      </c>
      <c r="H5961" s="5" t="s">
        <v>12186</v>
      </c>
      <c r="I5961" s="5" t="s">
        <v>26020</v>
      </c>
      <c r="J5961" s="5" t="s">
        <v>12328</v>
      </c>
      <c r="K5961" s="3" t="s">
        <v>12017</v>
      </c>
      <c r="L5961" s="3" t="s">
        <v>12017</v>
      </c>
      <c r="M5961" s="3" t="n">
        <v>1</v>
      </c>
      <c r="N5961" s="20" t="n">
        <v>5.99</v>
      </c>
      <c r="O5961" s="21" t="s">
        <v>25477</v>
      </c>
    </row>
    <row r="5962" customFormat="false" ht="15" hidden="false" customHeight="true" outlineLevel="0" collapsed="false">
      <c r="A5962" s="3" t="s">
        <v>11936</v>
      </c>
      <c r="B5962" s="3" t="s">
        <v>26080</v>
      </c>
      <c r="C5962" s="3" t="s">
        <v>11935</v>
      </c>
      <c r="D5962" s="5" t="s">
        <v>26081</v>
      </c>
      <c r="E5962" s="5" t="s">
        <v>26082</v>
      </c>
      <c r="F5962" s="5" t="s">
        <v>26083</v>
      </c>
      <c r="G5962" s="5" t="s">
        <v>12148</v>
      </c>
      <c r="H5962" s="5" t="s">
        <v>12149</v>
      </c>
      <c r="I5962" s="5" t="s">
        <v>16</v>
      </c>
      <c r="J5962" s="5" t="s">
        <v>18233</v>
      </c>
      <c r="K5962" s="3" t="s">
        <v>12017</v>
      </c>
      <c r="L5962" s="3" t="s">
        <v>12021</v>
      </c>
      <c r="M5962" s="3" t="n">
        <v>1</v>
      </c>
      <c r="N5962" s="20" t="n">
        <v>13.99</v>
      </c>
      <c r="O5962" s="21" t="s">
        <v>18101</v>
      </c>
    </row>
    <row r="5963" customFormat="false" ht="15" hidden="false" customHeight="true" outlineLevel="0" collapsed="false">
      <c r="A5963" s="3" t="s">
        <v>11938</v>
      </c>
      <c r="B5963" s="3" t="s">
        <v>26084</v>
      </c>
      <c r="C5963" s="3" t="s">
        <v>11937</v>
      </c>
      <c r="D5963" s="5" t="s">
        <v>26085</v>
      </c>
      <c r="E5963" s="5" t="s">
        <v>26082</v>
      </c>
      <c r="F5963" s="5" t="s">
        <v>26083</v>
      </c>
      <c r="G5963" s="5" t="s">
        <v>12148</v>
      </c>
      <c r="H5963" s="5" t="s">
        <v>12149</v>
      </c>
      <c r="I5963" s="5" t="s">
        <v>26086</v>
      </c>
      <c r="J5963" s="5" t="s">
        <v>18233</v>
      </c>
      <c r="K5963" s="3" t="s">
        <v>12017</v>
      </c>
      <c r="L5963" s="3" t="s">
        <v>12021</v>
      </c>
      <c r="M5963" s="3" t="n">
        <v>6</v>
      </c>
      <c r="N5963" s="20" t="n">
        <v>18.79</v>
      </c>
      <c r="O5963" s="21" t="s">
        <v>18944</v>
      </c>
    </row>
    <row r="5964" customFormat="false" ht="15" hidden="false" customHeight="true" outlineLevel="0" collapsed="false">
      <c r="A5964" s="3" t="s">
        <v>11940</v>
      </c>
      <c r="B5964" s="3" t="s">
        <v>26087</v>
      </c>
      <c r="C5964" s="3" t="s">
        <v>11939</v>
      </c>
      <c r="D5964" s="5" t="s">
        <v>26088</v>
      </c>
      <c r="E5964" s="5" t="s">
        <v>26082</v>
      </c>
      <c r="F5964" s="5" t="s">
        <v>26083</v>
      </c>
      <c r="G5964" s="5" t="s">
        <v>12148</v>
      </c>
      <c r="H5964" s="5" t="s">
        <v>12149</v>
      </c>
      <c r="I5964" s="5" t="s">
        <v>26086</v>
      </c>
      <c r="J5964" s="5" t="s">
        <v>26089</v>
      </c>
      <c r="K5964" s="3" t="s">
        <v>12017</v>
      </c>
      <c r="L5964" s="3" t="s">
        <v>12021</v>
      </c>
      <c r="M5964" s="3" t="n">
        <v>1</v>
      </c>
      <c r="N5964" s="20" t="n">
        <v>19.39</v>
      </c>
      <c r="O5964" s="21" t="s">
        <v>13657</v>
      </c>
    </row>
    <row r="5965" customFormat="false" ht="15" hidden="false" customHeight="true" outlineLevel="0" collapsed="false">
      <c r="A5965" s="3" t="s">
        <v>11942</v>
      </c>
      <c r="B5965" s="3" t="s">
        <v>26090</v>
      </c>
      <c r="C5965" s="3" t="s">
        <v>11941</v>
      </c>
      <c r="D5965" s="5" t="s">
        <v>26091</v>
      </c>
      <c r="E5965" s="5" t="s">
        <v>26082</v>
      </c>
      <c r="F5965" s="5" t="s">
        <v>26083</v>
      </c>
      <c r="G5965" s="5" t="s">
        <v>12148</v>
      </c>
      <c r="H5965" s="5" t="s">
        <v>12149</v>
      </c>
      <c r="I5965" s="5" t="s">
        <v>16</v>
      </c>
      <c r="J5965" s="5" t="s">
        <v>18233</v>
      </c>
      <c r="K5965" s="3" t="s">
        <v>12017</v>
      </c>
      <c r="L5965" s="3" t="s">
        <v>12021</v>
      </c>
      <c r="M5965" s="3" t="n">
        <v>1</v>
      </c>
      <c r="N5965" s="20" t="n">
        <v>11.89</v>
      </c>
      <c r="O5965" s="21" t="s">
        <v>12587</v>
      </c>
    </row>
    <row r="5966" customFormat="false" ht="15" hidden="false" customHeight="true" outlineLevel="0" collapsed="false">
      <c r="A5966" s="3" t="s">
        <v>11944</v>
      </c>
      <c r="B5966" s="3" t="s">
        <v>26092</v>
      </c>
      <c r="C5966" s="3" t="s">
        <v>11943</v>
      </c>
      <c r="D5966" s="5" t="s">
        <v>26093</v>
      </c>
      <c r="E5966" s="5" t="s">
        <v>26082</v>
      </c>
      <c r="F5966" s="5" t="s">
        <v>26083</v>
      </c>
      <c r="G5966" s="5" t="s">
        <v>12148</v>
      </c>
      <c r="H5966" s="5" t="s">
        <v>12149</v>
      </c>
      <c r="I5966" s="5" t="s">
        <v>26086</v>
      </c>
      <c r="J5966" s="5" t="s">
        <v>26089</v>
      </c>
      <c r="K5966" s="3" t="s">
        <v>12017</v>
      </c>
      <c r="L5966" s="3" t="s">
        <v>12021</v>
      </c>
      <c r="M5966" s="3" t="n">
        <v>12</v>
      </c>
      <c r="N5966" s="20" t="n">
        <v>16.29</v>
      </c>
      <c r="O5966" s="21" t="s">
        <v>15086</v>
      </c>
    </row>
    <row r="5967" customFormat="false" ht="15" hidden="false" customHeight="true" outlineLevel="0" collapsed="false">
      <c r="A5967" s="3" t="s">
        <v>11946</v>
      </c>
      <c r="B5967" s="3" t="s">
        <v>26094</v>
      </c>
      <c r="C5967" s="3" t="s">
        <v>11945</v>
      </c>
      <c r="D5967" s="5" t="s">
        <v>26095</v>
      </c>
      <c r="E5967" s="5" t="s">
        <v>26082</v>
      </c>
      <c r="F5967" s="5" t="s">
        <v>26083</v>
      </c>
      <c r="G5967" s="5" t="s">
        <v>12148</v>
      </c>
      <c r="H5967" s="5" t="s">
        <v>12149</v>
      </c>
      <c r="I5967" s="5" t="s">
        <v>16</v>
      </c>
      <c r="J5967" s="5" t="s">
        <v>18233</v>
      </c>
      <c r="K5967" s="3" t="s">
        <v>12017</v>
      </c>
      <c r="L5967" s="3" t="s">
        <v>12021</v>
      </c>
      <c r="M5967" s="3" t="n">
        <v>1</v>
      </c>
      <c r="N5967" s="20" t="n">
        <v>11.99</v>
      </c>
      <c r="O5967" s="21" t="s">
        <v>15616</v>
      </c>
    </row>
    <row r="5968" customFormat="false" ht="15" hidden="false" customHeight="true" outlineLevel="0" collapsed="false">
      <c r="A5968" s="3" t="s">
        <v>11948</v>
      </c>
      <c r="B5968" s="3" t="s">
        <v>26096</v>
      </c>
      <c r="C5968" s="3" t="s">
        <v>11947</v>
      </c>
      <c r="D5968" s="5" t="s">
        <v>26097</v>
      </c>
      <c r="E5968" s="5" t="s">
        <v>26082</v>
      </c>
      <c r="F5968" s="5" t="s">
        <v>26083</v>
      </c>
      <c r="G5968" s="5" t="s">
        <v>12148</v>
      </c>
      <c r="H5968" s="5" t="s">
        <v>12149</v>
      </c>
      <c r="I5968" s="5" t="s">
        <v>16</v>
      </c>
      <c r="J5968" s="5" t="s">
        <v>12328</v>
      </c>
      <c r="K5968" s="3" t="s">
        <v>12017</v>
      </c>
      <c r="L5968" s="3" t="s">
        <v>12021</v>
      </c>
      <c r="M5968" s="3" t="n">
        <v>6</v>
      </c>
      <c r="N5968" s="20" t="n">
        <v>14.79</v>
      </c>
      <c r="O5968" s="21" t="s">
        <v>14465</v>
      </c>
    </row>
    <row r="5969" customFormat="false" ht="15" hidden="false" customHeight="true" outlineLevel="0" collapsed="false">
      <c r="A5969" s="3" t="s">
        <v>11950</v>
      </c>
      <c r="B5969" s="3" t="s">
        <v>26098</v>
      </c>
      <c r="C5969" s="3" t="s">
        <v>11949</v>
      </c>
      <c r="D5969" s="5" t="s">
        <v>26099</v>
      </c>
      <c r="E5969" s="5" t="s">
        <v>26082</v>
      </c>
      <c r="F5969" s="5" t="s">
        <v>26083</v>
      </c>
      <c r="G5969" s="5" t="s">
        <v>12148</v>
      </c>
      <c r="H5969" s="5" t="s">
        <v>12149</v>
      </c>
      <c r="I5969" s="5" t="s">
        <v>26086</v>
      </c>
      <c r="J5969" s="5" t="s">
        <v>12328</v>
      </c>
      <c r="K5969" s="3" t="s">
        <v>12017</v>
      </c>
      <c r="L5969" s="3" t="s">
        <v>12021</v>
      </c>
      <c r="M5969" s="3" t="n">
        <v>12</v>
      </c>
      <c r="N5969" s="20" t="n">
        <v>13.49</v>
      </c>
      <c r="O5969" s="21" t="s">
        <v>26100</v>
      </c>
    </row>
    <row r="5970" customFormat="false" ht="15" hidden="false" customHeight="true" outlineLevel="0" collapsed="false">
      <c r="A5970" s="3" t="s">
        <v>11952</v>
      </c>
      <c r="B5970" s="3" t="s">
        <v>26101</v>
      </c>
      <c r="C5970" s="3" t="s">
        <v>11951</v>
      </c>
      <c r="D5970" s="5" t="s">
        <v>26097</v>
      </c>
      <c r="E5970" s="5" t="s">
        <v>26082</v>
      </c>
      <c r="F5970" s="5" t="s">
        <v>26083</v>
      </c>
      <c r="G5970" s="5" t="s">
        <v>12148</v>
      </c>
      <c r="H5970" s="5" t="s">
        <v>12149</v>
      </c>
      <c r="I5970" s="5" t="s">
        <v>16</v>
      </c>
      <c r="J5970" s="5" t="s">
        <v>18233</v>
      </c>
      <c r="K5970" s="3" t="s">
        <v>12017</v>
      </c>
      <c r="L5970" s="3" t="s">
        <v>12021</v>
      </c>
      <c r="M5970" s="3" t="n">
        <v>8</v>
      </c>
      <c r="N5970" s="20" t="n">
        <v>12.29</v>
      </c>
      <c r="O5970" s="21" t="s">
        <v>12653</v>
      </c>
    </row>
    <row r="5971" customFormat="false" ht="15" hidden="false" customHeight="true" outlineLevel="0" collapsed="false">
      <c r="A5971" s="3" t="s">
        <v>11954</v>
      </c>
      <c r="B5971" s="3" t="s">
        <v>26102</v>
      </c>
      <c r="C5971" s="3" t="s">
        <v>11953</v>
      </c>
      <c r="D5971" s="5" t="s">
        <v>26088</v>
      </c>
      <c r="E5971" s="5" t="s">
        <v>26082</v>
      </c>
      <c r="F5971" s="5" t="s">
        <v>26083</v>
      </c>
      <c r="G5971" s="5" t="s">
        <v>12148</v>
      </c>
      <c r="H5971" s="5" t="s">
        <v>12149</v>
      </c>
      <c r="I5971" s="5" t="s">
        <v>26086</v>
      </c>
      <c r="J5971" s="5" t="s">
        <v>12328</v>
      </c>
      <c r="K5971" s="3" t="s">
        <v>12017</v>
      </c>
      <c r="L5971" s="3" t="s">
        <v>12021</v>
      </c>
      <c r="M5971" s="3" t="n">
        <v>6</v>
      </c>
      <c r="N5971" s="20" t="n">
        <v>12.99</v>
      </c>
      <c r="O5971" s="21" t="s">
        <v>25309</v>
      </c>
    </row>
    <row r="5972" customFormat="false" ht="15" hidden="false" customHeight="true" outlineLevel="0" collapsed="false">
      <c r="A5972" s="3" t="s">
        <v>11956</v>
      </c>
      <c r="B5972" s="3" t="s">
        <v>26103</v>
      </c>
      <c r="C5972" s="3" t="s">
        <v>11955</v>
      </c>
      <c r="D5972" s="5" t="s">
        <v>26081</v>
      </c>
      <c r="E5972" s="5" t="s">
        <v>26082</v>
      </c>
      <c r="F5972" s="5" t="s">
        <v>26083</v>
      </c>
      <c r="G5972" s="5" t="s">
        <v>12148</v>
      </c>
      <c r="H5972" s="5" t="s">
        <v>12149</v>
      </c>
      <c r="I5972" s="5" t="s">
        <v>16</v>
      </c>
      <c r="J5972" s="5" t="s">
        <v>18233</v>
      </c>
      <c r="K5972" s="3" t="s">
        <v>12017</v>
      </c>
      <c r="L5972" s="3" t="s">
        <v>12021</v>
      </c>
      <c r="M5972" s="3" t="n">
        <v>6</v>
      </c>
      <c r="N5972" s="20" t="n">
        <v>10.99</v>
      </c>
      <c r="O5972" s="21" t="s">
        <v>12387</v>
      </c>
    </row>
    <row r="5973" customFormat="false" ht="15" hidden="false" customHeight="true" outlineLevel="0" collapsed="false">
      <c r="A5973" s="3" t="s">
        <v>11958</v>
      </c>
      <c r="B5973" s="3" t="s">
        <v>26104</v>
      </c>
      <c r="C5973" s="3" t="s">
        <v>11957</v>
      </c>
      <c r="D5973" s="5" t="s">
        <v>26085</v>
      </c>
      <c r="E5973" s="5" t="s">
        <v>26082</v>
      </c>
      <c r="F5973" s="5" t="s">
        <v>26083</v>
      </c>
      <c r="G5973" s="5" t="s">
        <v>12148</v>
      </c>
      <c r="H5973" s="5" t="s">
        <v>12149</v>
      </c>
      <c r="I5973" s="5" t="s">
        <v>26086</v>
      </c>
      <c r="J5973" s="5" t="s">
        <v>12328</v>
      </c>
      <c r="K5973" s="3" t="s">
        <v>12017</v>
      </c>
      <c r="L5973" s="3" t="s">
        <v>12021</v>
      </c>
      <c r="M5973" s="3" t="n">
        <v>12</v>
      </c>
      <c r="N5973" s="20" t="n">
        <v>17.79</v>
      </c>
      <c r="O5973" s="21" t="s">
        <v>13905</v>
      </c>
    </row>
    <row r="5974" customFormat="false" ht="15" hidden="false" customHeight="true" outlineLevel="0" collapsed="false">
      <c r="A5974" s="3" t="s">
        <v>11960</v>
      </c>
      <c r="B5974" s="3" t="s">
        <v>26105</v>
      </c>
      <c r="C5974" s="3" t="s">
        <v>11959</v>
      </c>
      <c r="D5974" s="5" t="s">
        <v>26097</v>
      </c>
      <c r="E5974" s="5" t="s">
        <v>26082</v>
      </c>
      <c r="F5974" s="5" t="s">
        <v>26083</v>
      </c>
      <c r="G5974" s="5" t="s">
        <v>12148</v>
      </c>
      <c r="H5974" s="5" t="s">
        <v>12149</v>
      </c>
      <c r="I5974" s="5" t="s">
        <v>16</v>
      </c>
      <c r="J5974" s="5" t="s">
        <v>12328</v>
      </c>
      <c r="K5974" s="3" t="s">
        <v>12017</v>
      </c>
      <c r="L5974" s="3" t="s">
        <v>12021</v>
      </c>
      <c r="M5974" s="3" t="n">
        <v>6</v>
      </c>
      <c r="N5974" s="20" t="n">
        <v>18.39</v>
      </c>
      <c r="O5974" s="21" t="s">
        <v>14824</v>
      </c>
    </row>
    <row r="5975" customFormat="false" ht="15" hidden="false" customHeight="true" outlineLevel="0" collapsed="false">
      <c r="A5975" s="3" t="s">
        <v>11962</v>
      </c>
      <c r="B5975" s="3" t="s">
        <v>26106</v>
      </c>
      <c r="C5975" s="3" t="s">
        <v>11961</v>
      </c>
      <c r="D5975" s="5" t="s">
        <v>26088</v>
      </c>
      <c r="E5975" s="5" t="s">
        <v>26082</v>
      </c>
      <c r="F5975" s="5" t="s">
        <v>26083</v>
      </c>
      <c r="G5975" s="5" t="s">
        <v>12148</v>
      </c>
      <c r="H5975" s="5" t="s">
        <v>12149</v>
      </c>
      <c r="I5975" s="5" t="s">
        <v>26086</v>
      </c>
      <c r="J5975" s="5" t="s">
        <v>18233</v>
      </c>
      <c r="K5975" s="3" t="s">
        <v>12017</v>
      </c>
      <c r="L5975" s="3" t="s">
        <v>12021</v>
      </c>
      <c r="M5975" s="3" t="n">
        <v>8</v>
      </c>
      <c r="N5975" s="20" t="n">
        <v>14.29</v>
      </c>
      <c r="O5975" s="21" t="s">
        <v>18309</v>
      </c>
    </row>
    <row r="5976" customFormat="false" ht="15" hidden="false" customHeight="true" outlineLevel="0" collapsed="false">
      <c r="A5976" s="3" t="s">
        <v>11964</v>
      </c>
      <c r="B5976" s="3" t="s">
        <v>26107</v>
      </c>
      <c r="C5976" s="3" t="s">
        <v>11963</v>
      </c>
      <c r="D5976" s="5" t="s">
        <v>26085</v>
      </c>
      <c r="E5976" s="5" t="s">
        <v>26082</v>
      </c>
      <c r="F5976" s="5" t="s">
        <v>26083</v>
      </c>
      <c r="G5976" s="5" t="s">
        <v>12148</v>
      </c>
      <c r="H5976" s="5" t="s">
        <v>12149</v>
      </c>
      <c r="I5976" s="5" t="s">
        <v>26086</v>
      </c>
      <c r="J5976" s="5" t="s">
        <v>12328</v>
      </c>
      <c r="K5976" s="3" t="s">
        <v>12017</v>
      </c>
      <c r="L5976" s="3" t="s">
        <v>12021</v>
      </c>
      <c r="M5976" s="3" t="n">
        <v>12</v>
      </c>
      <c r="N5976" s="20" t="n">
        <v>16.99</v>
      </c>
      <c r="O5976" s="21" t="s">
        <v>17939</v>
      </c>
    </row>
    <row r="5977" customFormat="false" ht="15" hidden="false" customHeight="true" outlineLevel="0" collapsed="false">
      <c r="A5977" s="3" t="s">
        <v>11966</v>
      </c>
      <c r="B5977" s="3" t="s">
        <v>26108</v>
      </c>
      <c r="C5977" s="3" t="s">
        <v>11965</v>
      </c>
      <c r="D5977" s="5" t="s">
        <v>26109</v>
      </c>
      <c r="E5977" s="5" t="s">
        <v>26082</v>
      </c>
      <c r="F5977" s="5" t="s">
        <v>26083</v>
      </c>
      <c r="G5977" s="5" t="s">
        <v>12148</v>
      </c>
      <c r="H5977" s="5" t="s">
        <v>12152</v>
      </c>
      <c r="I5977" s="5" t="s">
        <v>26110</v>
      </c>
      <c r="J5977" s="5" t="s">
        <v>12328</v>
      </c>
      <c r="K5977" s="3" t="s">
        <v>12017</v>
      </c>
      <c r="L5977" s="3" t="s">
        <v>12021</v>
      </c>
      <c r="M5977" s="3" t="n">
        <v>12</v>
      </c>
      <c r="N5977" s="20" t="n">
        <v>14.89</v>
      </c>
      <c r="O5977" s="21" t="s">
        <v>18069</v>
      </c>
    </row>
    <row r="5978" customFormat="false" ht="15" hidden="false" customHeight="true" outlineLevel="0" collapsed="false">
      <c r="A5978" s="3" t="s">
        <v>11968</v>
      </c>
      <c r="B5978" s="3" t="s">
        <v>26111</v>
      </c>
      <c r="C5978" s="3" t="s">
        <v>11967</v>
      </c>
      <c r="D5978" s="5" t="s">
        <v>26112</v>
      </c>
      <c r="E5978" s="5" t="s">
        <v>26082</v>
      </c>
      <c r="F5978" s="5" t="s">
        <v>26083</v>
      </c>
      <c r="G5978" s="5" t="s">
        <v>12148</v>
      </c>
      <c r="H5978" s="5" t="s">
        <v>12152</v>
      </c>
      <c r="I5978" s="5" t="s">
        <v>26113</v>
      </c>
      <c r="J5978" s="5" t="s">
        <v>12328</v>
      </c>
      <c r="K5978" s="3" t="s">
        <v>12017</v>
      </c>
      <c r="L5978" s="3" t="s">
        <v>12021</v>
      </c>
      <c r="M5978" s="3" t="n">
        <v>8</v>
      </c>
      <c r="N5978" s="20" t="n">
        <v>11.89</v>
      </c>
      <c r="O5978" s="21" t="s">
        <v>19622</v>
      </c>
    </row>
    <row r="5979" customFormat="false" ht="15" hidden="false" customHeight="true" outlineLevel="0" collapsed="false">
      <c r="A5979" s="3" t="s">
        <v>11970</v>
      </c>
      <c r="B5979" s="3" t="s">
        <v>26114</v>
      </c>
      <c r="C5979" s="3" t="s">
        <v>11969</v>
      </c>
      <c r="D5979" s="5" t="s">
        <v>26115</v>
      </c>
      <c r="E5979" s="5" t="s">
        <v>26082</v>
      </c>
      <c r="F5979" s="5" t="s">
        <v>26083</v>
      </c>
      <c r="G5979" s="5" t="s">
        <v>12148</v>
      </c>
      <c r="H5979" s="5" t="s">
        <v>12152</v>
      </c>
      <c r="I5979" s="5" t="s">
        <v>26110</v>
      </c>
      <c r="J5979" s="5" t="s">
        <v>12328</v>
      </c>
      <c r="K5979" s="3" t="s">
        <v>12017</v>
      </c>
      <c r="L5979" s="3" t="s">
        <v>12021</v>
      </c>
      <c r="M5979" s="3" t="n">
        <v>8</v>
      </c>
      <c r="N5979" s="20" t="n">
        <v>12.99</v>
      </c>
      <c r="O5979" s="21" t="s">
        <v>14965</v>
      </c>
    </row>
    <row r="5980" customFormat="false" ht="15" hidden="false" customHeight="true" outlineLevel="0" collapsed="false">
      <c r="A5980" s="3" t="s">
        <v>11972</v>
      </c>
      <c r="B5980" s="3" t="s">
        <v>26116</v>
      </c>
      <c r="C5980" s="3" t="s">
        <v>11971</v>
      </c>
      <c r="D5980" s="5" t="s">
        <v>26117</v>
      </c>
      <c r="E5980" s="5" t="s">
        <v>26082</v>
      </c>
      <c r="F5980" s="5" t="s">
        <v>26083</v>
      </c>
      <c r="G5980" s="5" t="s">
        <v>12148</v>
      </c>
      <c r="H5980" s="5" t="s">
        <v>12152</v>
      </c>
      <c r="I5980" s="5" t="s">
        <v>26113</v>
      </c>
      <c r="J5980" s="5" t="s">
        <v>18233</v>
      </c>
      <c r="K5980" s="3" t="s">
        <v>12017</v>
      </c>
      <c r="L5980" s="3" t="s">
        <v>12021</v>
      </c>
      <c r="M5980" s="3" t="n">
        <v>8</v>
      </c>
      <c r="N5980" s="20" t="n">
        <v>6.79</v>
      </c>
      <c r="O5980" s="21" t="s">
        <v>14545</v>
      </c>
    </row>
    <row r="5981" customFormat="false" ht="15" hidden="false" customHeight="true" outlineLevel="0" collapsed="false">
      <c r="A5981" s="3" t="s">
        <v>11974</v>
      </c>
      <c r="B5981" s="3" t="s">
        <v>26118</v>
      </c>
      <c r="C5981" s="3" t="s">
        <v>11973</v>
      </c>
      <c r="D5981" s="5" t="s">
        <v>26119</v>
      </c>
      <c r="E5981" s="5" t="s">
        <v>26082</v>
      </c>
      <c r="F5981" s="5" t="s">
        <v>26083</v>
      </c>
      <c r="G5981" s="5" t="s">
        <v>12148</v>
      </c>
      <c r="H5981" s="5" t="s">
        <v>12152</v>
      </c>
      <c r="I5981" s="5" t="s">
        <v>26113</v>
      </c>
      <c r="J5981" s="5" t="s">
        <v>18233</v>
      </c>
      <c r="K5981" s="3" t="s">
        <v>12017</v>
      </c>
      <c r="L5981" s="3" t="s">
        <v>12021</v>
      </c>
      <c r="M5981" s="3" t="n">
        <v>1</v>
      </c>
      <c r="N5981" s="20" t="n">
        <v>8.79</v>
      </c>
      <c r="O5981" s="21" t="s">
        <v>17513</v>
      </c>
    </row>
    <row r="5982" customFormat="false" ht="15" hidden="false" customHeight="true" outlineLevel="0" collapsed="false">
      <c r="A5982" s="3" t="s">
        <v>11976</v>
      </c>
      <c r="B5982" s="3" t="s">
        <v>26120</v>
      </c>
      <c r="C5982" s="3" t="s">
        <v>11975</v>
      </c>
      <c r="D5982" s="5" t="s">
        <v>26121</v>
      </c>
      <c r="E5982" s="5" t="s">
        <v>26082</v>
      </c>
      <c r="F5982" s="5" t="s">
        <v>26083</v>
      </c>
      <c r="G5982" s="5" t="s">
        <v>12148</v>
      </c>
      <c r="H5982" s="5" t="s">
        <v>12152</v>
      </c>
      <c r="I5982" s="5" t="s">
        <v>26110</v>
      </c>
      <c r="J5982" s="5" t="s">
        <v>12328</v>
      </c>
      <c r="K5982" s="3" t="s">
        <v>12017</v>
      </c>
      <c r="L5982" s="3" t="s">
        <v>12021</v>
      </c>
      <c r="M5982" s="3" t="n">
        <v>1</v>
      </c>
      <c r="N5982" s="20" t="n">
        <v>8.89</v>
      </c>
      <c r="O5982" s="21" t="s">
        <v>12131</v>
      </c>
    </row>
    <row r="5983" customFormat="false" ht="15" hidden="false" customHeight="true" outlineLevel="0" collapsed="false">
      <c r="A5983" s="3" t="s">
        <v>11978</v>
      </c>
      <c r="B5983" s="3" t="s">
        <v>26122</v>
      </c>
      <c r="C5983" s="3" t="s">
        <v>11977</v>
      </c>
      <c r="D5983" s="5" t="s">
        <v>26123</v>
      </c>
      <c r="E5983" s="5" t="s">
        <v>26082</v>
      </c>
      <c r="F5983" s="5" t="s">
        <v>26083</v>
      </c>
      <c r="G5983" s="5" t="s">
        <v>12148</v>
      </c>
      <c r="H5983" s="5" t="s">
        <v>12152</v>
      </c>
      <c r="I5983" s="5" t="s">
        <v>26113</v>
      </c>
      <c r="J5983" s="5" t="s">
        <v>12328</v>
      </c>
      <c r="K5983" s="3" t="s">
        <v>12017</v>
      </c>
      <c r="L5983" s="3" t="s">
        <v>12021</v>
      </c>
      <c r="M5983" s="3" t="n">
        <v>1</v>
      </c>
      <c r="N5983" s="20" t="n">
        <v>13.39</v>
      </c>
      <c r="O5983" s="21" t="s">
        <v>19700</v>
      </c>
    </row>
    <row r="5984" customFormat="false" ht="15" hidden="false" customHeight="true" outlineLevel="0" collapsed="false">
      <c r="A5984" s="3" t="s">
        <v>11980</v>
      </c>
      <c r="B5984" s="3" t="s">
        <v>26124</v>
      </c>
      <c r="C5984" s="3" t="s">
        <v>11979</v>
      </c>
      <c r="D5984" s="5" t="s">
        <v>26125</v>
      </c>
      <c r="E5984" s="5" t="s">
        <v>26082</v>
      </c>
      <c r="F5984" s="5" t="s">
        <v>26083</v>
      </c>
      <c r="G5984" s="5" t="s">
        <v>12148</v>
      </c>
      <c r="H5984" s="5" t="s">
        <v>12152</v>
      </c>
      <c r="I5984" s="5" t="s">
        <v>26110</v>
      </c>
      <c r="J5984" s="5" t="s">
        <v>12328</v>
      </c>
      <c r="K5984" s="3" t="s">
        <v>12017</v>
      </c>
      <c r="L5984" s="3" t="s">
        <v>12021</v>
      </c>
      <c r="M5984" s="3" t="n">
        <v>6</v>
      </c>
      <c r="N5984" s="20" t="n">
        <v>6.49</v>
      </c>
      <c r="O5984" s="21" t="s">
        <v>19938</v>
      </c>
    </row>
    <row r="5985" customFormat="false" ht="15" hidden="false" customHeight="true" outlineLevel="0" collapsed="false">
      <c r="A5985" s="3" t="s">
        <v>11982</v>
      </c>
      <c r="B5985" s="3" t="s">
        <v>26126</v>
      </c>
      <c r="C5985" s="3" t="s">
        <v>11981</v>
      </c>
      <c r="D5985" s="5" t="s">
        <v>26117</v>
      </c>
      <c r="E5985" s="5" t="s">
        <v>26082</v>
      </c>
      <c r="F5985" s="5" t="s">
        <v>26083</v>
      </c>
      <c r="G5985" s="5" t="s">
        <v>12148</v>
      </c>
      <c r="H5985" s="5" t="s">
        <v>12152</v>
      </c>
      <c r="I5985" s="5" t="s">
        <v>26113</v>
      </c>
      <c r="J5985" s="5" t="s">
        <v>12328</v>
      </c>
      <c r="K5985" s="3" t="s">
        <v>12017</v>
      </c>
      <c r="L5985" s="3" t="s">
        <v>12021</v>
      </c>
      <c r="M5985" s="3" t="n">
        <v>1</v>
      </c>
      <c r="N5985" s="20" t="n">
        <v>13.99</v>
      </c>
      <c r="O5985" s="21" t="s">
        <v>20413</v>
      </c>
    </row>
    <row r="5986" customFormat="false" ht="15" hidden="false" customHeight="true" outlineLevel="0" collapsed="false">
      <c r="A5986" s="3" t="s">
        <v>11984</v>
      </c>
      <c r="B5986" s="3" t="s">
        <v>26127</v>
      </c>
      <c r="C5986" s="3" t="s">
        <v>11983</v>
      </c>
      <c r="D5986" s="5" t="s">
        <v>26115</v>
      </c>
      <c r="E5986" s="5" t="s">
        <v>26082</v>
      </c>
      <c r="F5986" s="5" t="s">
        <v>26083</v>
      </c>
      <c r="G5986" s="5" t="s">
        <v>12148</v>
      </c>
      <c r="H5986" s="5" t="s">
        <v>12152</v>
      </c>
      <c r="I5986" s="5" t="s">
        <v>26110</v>
      </c>
      <c r="J5986" s="5" t="s">
        <v>12328</v>
      </c>
      <c r="K5986" s="3" t="s">
        <v>12017</v>
      </c>
      <c r="L5986" s="3" t="s">
        <v>12021</v>
      </c>
      <c r="M5986" s="3" t="n">
        <v>8</v>
      </c>
      <c r="N5986" s="20" t="n">
        <v>14.39</v>
      </c>
      <c r="O5986" s="21" t="s">
        <v>22567</v>
      </c>
    </row>
    <row r="5987" customFormat="false" ht="15" hidden="false" customHeight="true" outlineLevel="0" collapsed="false">
      <c r="A5987" s="3" t="s">
        <v>11986</v>
      </c>
      <c r="B5987" s="3" t="s">
        <v>26128</v>
      </c>
      <c r="C5987" s="3" t="s">
        <v>11985</v>
      </c>
      <c r="D5987" s="5" t="s">
        <v>26112</v>
      </c>
      <c r="E5987" s="5" t="s">
        <v>26082</v>
      </c>
      <c r="F5987" s="5" t="s">
        <v>26083</v>
      </c>
      <c r="G5987" s="5" t="s">
        <v>12148</v>
      </c>
      <c r="H5987" s="5" t="s">
        <v>12152</v>
      </c>
      <c r="I5987" s="5" t="s">
        <v>26113</v>
      </c>
      <c r="J5987" s="5" t="s">
        <v>26089</v>
      </c>
      <c r="K5987" s="3" t="s">
        <v>12017</v>
      </c>
      <c r="L5987" s="3" t="s">
        <v>12021</v>
      </c>
      <c r="M5987" s="3" t="n">
        <v>6</v>
      </c>
      <c r="N5987" s="20" t="n">
        <v>13.99</v>
      </c>
      <c r="O5987" s="21" t="s">
        <v>16397</v>
      </c>
    </row>
    <row r="5988" customFormat="false" ht="15" hidden="false" customHeight="true" outlineLevel="0" collapsed="false">
      <c r="A5988" s="3" t="s">
        <v>11988</v>
      </c>
      <c r="B5988" s="3" t="s">
        <v>26129</v>
      </c>
      <c r="C5988" s="3" t="s">
        <v>11987</v>
      </c>
      <c r="D5988" s="5" t="s">
        <v>26117</v>
      </c>
      <c r="E5988" s="5" t="s">
        <v>26082</v>
      </c>
      <c r="F5988" s="5" t="s">
        <v>26083</v>
      </c>
      <c r="G5988" s="5" t="s">
        <v>12148</v>
      </c>
      <c r="H5988" s="5" t="s">
        <v>12152</v>
      </c>
      <c r="I5988" s="5" t="s">
        <v>26113</v>
      </c>
      <c r="J5988" s="5" t="s">
        <v>18233</v>
      </c>
      <c r="K5988" s="3" t="s">
        <v>12017</v>
      </c>
      <c r="L5988" s="3" t="s">
        <v>12021</v>
      </c>
      <c r="M5988" s="3" t="n">
        <v>1</v>
      </c>
      <c r="N5988" s="20" t="n">
        <v>9.29</v>
      </c>
      <c r="O5988" s="21" t="s">
        <v>13966</v>
      </c>
    </row>
    <row r="5989" customFormat="false" ht="15" hidden="false" customHeight="true" outlineLevel="0" collapsed="false">
      <c r="A5989" s="3" t="s">
        <v>11990</v>
      </c>
      <c r="B5989" s="3" t="s">
        <v>26130</v>
      </c>
      <c r="C5989" s="3" t="s">
        <v>11989</v>
      </c>
      <c r="D5989" s="5" t="s">
        <v>26109</v>
      </c>
      <c r="E5989" s="5" t="s">
        <v>26082</v>
      </c>
      <c r="F5989" s="5" t="s">
        <v>26083</v>
      </c>
      <c r="G5989" s="5" t="s">
        <v>12148</v>
      </c>
      <c r="H5989" s="5" t="s">
        <v>12152</v>
      </c>
      <c r="I5989" s="5" t="s">
        <v>26110</v>
      </c>
      <c r="J5989" s="5" t="s">
        <v>18233</v>
      </c>
      <c r="K5989" s="3" t="s">
        <v>12017</v>
      </c>
      <c r="L5989" s="3" t="s">
        <v>12021</v>
      </c>
      <c r="M5989" s="3" t="n">
        <v>6</v>
      </c>
      <c r="N5989" s="20" t="n">
        <v>10.39</v>
      </c>
      <c r="O5989" s="21" t="s">
        <v>16046</v>
      </c>
    </row>
    <row r="5990" customFormat="false" ht="15" hidden="false" customHeight="true" outlineLevel="0" collapsed="false">
      <c r="A5990" s="3" t="s">
        <v>11992</v>
      </c>
      <c r="B5990" s="3" t="s">
        <v>26131</v>
      </c>
      <c r="C5990" s="3" t="s">
        <v>11991</v>
      </c>
      <c r="D5990" s="5" t="s">
        <v>26115</v>
      </c>
      <c r="E5990" s="5" t="s">
        <v>26082</v>
      </c>
      <c r="F5990" s="5" t="s">
        <v>26083</v>
      </c>
      <c r="G5990" s="5" t="s">
        <v>12148</v>
      </c>
      <c r="H5990" s="5" t="s">
        <v>12152</v>
      </c>
      <c r="I5990" s="5" t="s">
        <v>26110</v>
      </c>
      <c r="J5990" s="5" t="s">
        <v>26089</v>
      </c>
      <c r="K5990" s="3" t="s">
        <v>12017</v>
      </c>
      <c r="L5990" s="3" t="s">
        <v>12021</v>
      </c>
      <c r="M5990" s="3" t="n">
        <v>12</v>
      </c>
      <c r="N5990" s="20" t="n">
        <v>5.39</v>
      </c>
      <c r="O5990" s="21" t="s">
        <v>15867</v>
      </c>
    </row>
    <row r="5991" customFormat="false" ht="15" hidden="false" customHeight="true" outlineLevel="0" collapsed="false">
      <c r="A5991" s="3" t="s">
        <v>11994</v>
      </c>
      <c r="B5991" s="3" t="s">
        <v>26132</v>
      </c>
      <c r="C5991" s="3" t="s">
        <v>11993</v>
      </c>
      <c r="D5991" s="5" t="s">
        <v>26123</v>
      </c>
      <c r="E5991" s="5" t="s">
        <v>26082</v>
      </c>
      <c r="F5991" s="5" t="s">
        <v>26083</v>
      </c>
      <c r="G5991" s="5" t="s">
        <v>12148</v>
      </c>
      <c r="H5991" s="5" t="s">
        <v>12152</v>
      </c>
      <c r="I5991" s="5" t="s">
        <v>26113</v>
      </c>
      <c r="J5991" s="5" t="s">
        <v>18233</v>
      </c>
      <c r="K5991" s="3" t="s">
        <v>12017</v>
      </c>
      <c r="L5991" s="3" t="s">
        <v>12021</v>
      </c>
      <c r="M5991" s="3" t="n">
        <v>1</v>
      </c>
      <c r="N5991" s="20" t="n">
        <v>8.89</v>
      </c>
      <c r="O5991" s="21" t="s">
        <v>12537</v>
      </c>
    </row>
  </sheetData>
  <autoFilter ref="A1:O59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12"/>
    <col collapsed="false" customWidth="true" hidden="false" outlineLevel="0" max="4" min="4" style="1" width="70"/>
  </cols>
  <sheetData>
    <row r="1" customFormat="false" ht="31.5" hidden="false" customHeight="true" outlineLevel="0" collapsed="false">
      <c r="A1" s="2" t="s">
        <v>2</v>
      </c>
      <c r="B1" s="2" t="s">
        <v>26133</v>
      </c>
      <c r="C1" s="2" t="s">
        <v>26134</v>
      </c>
      <c r="D1" s="2" t="s">
        <v>26135</v>
      </c>
    </row>
    <row r="2" customFormat="false" ht="23.25" hidden="false" customHeight="true" outlineLevel="0" collapsed="false">
      <c r="A2" s="5" t="s">
        <v>12086</v>
      </c>
      <c r="B2" s="3" t="n">
        <v>3100</v>
      </c>
      <c r="C2" s="22" t="n">
        <v>0.517529215358932</v>
      </c>
      <c r="D2" s="23" t="s">
        <v>26136</v>
      </c>
    </row>
    <row r="3" customFormat="false" ht="23.25" hidden="false" customHeight="true" outlineLevel="0" collapsed="false">
      <c r="A3" s="5" t="s">
        <v>12154</v>
      </c>
      <c r="B3" s="3" t="n">
        <v>420</v>
      </c>
      <c r="C3" s="22" t="n">
        <v>0.0701168614357262</v>
      </c>
      <c r="D3" s="23" t="s">
        <v>26137</v>
      </c>
    </row>
    <row r="4" customFormat="false" ht="15" hidden="false" customHeight="true" outlineLevel="0" collapsed="false">
      <c r="A4" s="5" t="s">
        <v>12061</v>
      </c>
      <c r="B4" s="3" t="n">
        <v>200</v>
      </c>
      <c r="C4" s="22" t="n">
        <v>0.0333889816360601</v>
      </c>
      <c r="D4" s="23" t="s">
        <v>26138</v>
      </c>
    </row>
    <row r="5" customFormat="false" ht="23.25" hidden="false" customHeight="true" outlineLevel="0" collapsed="false">
      <c r="A5" s="5" t="s">
        <v>12222</v>
      </c>
      <c r="B5" s="3" t="n">
        <v>140</v>
      </c>
      <c r="C5" s="22" t="n">
        <v>0.0233722871452421</v>
      </c>
      <c r="D5" s="23" t="s">
        <v>26139</v>
      </c>
    </row>
    <row r="6" customFormat="false" ht="15" hidden="false" customHeight="true" outlineLevel="0" collapsed="false">
      <c r="A6" s="5" t="s">
        <v>12265</v>
      </c>
      <c r="B6" s="3" t="n">
        <v>115</v>
      </c>
      <c r="C6" s="22" t="n">
        <v>0.0191986644407346</v>
      </c>
      <c r="D6" s="23" t="s">
        <v>26140</v>
      </c>
    </row>
    <row r="7" customFormat="false" ht="15" hidden="false" customHeight="true" outlineLevel="0" collapsed="false">
      <c r="A7" s="5" t="s">
        <v>12076</v>
      </c>
      <c r="B7" s="3" t="n">
        <v>70</v>
      </c>
      <c r="C7" s="22" t="n">
        <v>0.011686143572621</v>
      </c>
      <c r="D7" s="23" t="s">
        <v>26141</v>
      </c>
    </row>
    <row r="8" customFormat="false" ht="15" hidden="false" customHeight="true" outlineLevel="0" collapsed="false">
      <c r="A8" s="5" t="s">
        <v>12027</v>
      </c>
      <c r="B8" s="3" t="n">
        <v>70</v>
      </c>
      <c r="C8" s="22" t="n">
        <v>0.011686143572621</v>
      </c>
      <c r="D8" s="23" t="s">
        <v>26142</v>
      </c>
    </row>
    <row r="9" customFormat="false" ht="15" hidden="false" customHeight="true" outlineLevel="0" collapsed="false">
      <c r="A9" s="5" t="s">
        <v>12049</v>
      </c>
      <c r="B9" s="3" t="n">
        <v>255</v>
      </c>
      <c r="C9" s="22" t="n">
        <v>0.0425709515859766</v>
      </c>
      <c r="D9" s="23" t="s">
        <v>26143</v>
      </c>
    </row>
    <row r="10" customFormat="false" ht="15" hidden="false" customHeight="true" outlineLevel="0" collapsed="false">
      <c r="A10" s="5" t="s">
        <v>12038</v>
      </c>
      <c r="B10" s="3" t="n">
        <v>170</v>
      </c>
      <c r="C10" s="22" t="n">
        <v>0.0283806343906511</v>
      </c>
      <c r="D10" s="23" t="s">
        <v>26144</v>
      </c>
    </row>
    <row r="11" customFormat="false" ht="23.25" hidden="false" customHeight="true" outlineLevel="0" collapsed="false">
      <c r="A11" s="5" t="s">
        <v>12190</v>
      </c>
      <c r="B11" s="3" t="n">
        <v>400</v>
      </c>
      <c r="C11" s="22" t="n">
        <v>0.0667779632721202</v>
      </c>
      <c r="D11" s="23" t="s">
        <v>26145</v>
      </c>
    </row>
    <row r="12" customFormat="false" ht="15" hidden="false" customHeight="true" outlineLevel="0" collapsed="false">
      <c r="A12" s="5" t="s">
        <v>12207</v>
      </c>
      <c r="B12" s="3" t="n">
        <v>310</v>
      </c>
      <c r="C12" s="22" t="n">
        <v>0.0517529215358932</v>
      </c>
      <c r="D12" s="23" t="s">
        <v>26146</v>
      </c>
    </row>
    <row r="13" customFormat="false" ht="15" hidden="false" customHeight="true" outlineLevel="0" collapsed="false">
      <c r="A13" s="5" t="s">
        <v>12235</v>
      </c>
      <c r="B13" s="3" t="n">
        <v>85</v>
      </c>
      <c r="C13" s="22" t="n">
        <v>0.0141903171953255</v>
      </c>
      <c r="D13" s="23" t="s">
        <v>26147</v>
      </c>
    </row>
    <row r="14" customFormat="false" ht="15" hidden="false" customHeight="true" outlineLevel="0" collapsed="false">
      <c r="A14" s="5" t="s">
        <v>12013</v>
      </c>
      <c r="B14" s="3" t="n">
        <v>85</v>
      </c>
      <c r="C14" s="22" t="n">
        <v>0.0141903171953255</v>
      </c>
      <c r="D14" s="23" t="s">
        <v>26147</v>
      </c>
    </row>
    <row r="15" customFormat="false" ht="15" hidden="false" customHeight="true" outlineLevel="0" collapsed="false">
      <c r="A15" s="5" t="s">
        <v>12242</v>
      </c>
      <c r="B15" s="3" t="n">
        <v>140</v>
      </c>
      <c r="C15" s="22" t="n">
        <v>0.0233722871452421</v>
      </c>
      <c r="D15" s="23" t="s">
        <v>26147</v>
      </c>
    </row>
    <row r="16" customFormat="false" ht="23.25" hidden="false" customHeight="true" outlineLevel="0" collapsed="false">
      <c r="A16" s="5" t="s">
        <v>12253</v>
      </c>
      <c r="B16" s="3" t="n">
        <v>200</v>
      </c>
      <c r="C16" s="22" t="n">
        <v>0.0333889816360601</v>
      </c>
      <c r="D16" s="23" t="s">
        <v>26148</v>
      </c>
    </row>
    <row r="17" customFormat="false" ht="15" hidden="false" customHeight="true" outlineLevel="0" collapsed="false">
      <c r="A17" s="5" t="s">
        <v>12177</v>
      </c>
      <c r="B17" s="3" t="n">
        <v>200</v>
      </c>
      <c r="C17" s="22" t="n">
        <v>0.0333889816360601</v>
      </c>
      <c r="D17" s="23" t="s">
        <v>26149</v>
      </c>
    </row>
    <row r="18" customFormat="false" ht="15" hidden="false" customHeight="true" outlineLevel="0" collapsed="false">
      <c r="A18" s="5" t="s">
        <v>12148</v>
      </c>
      <c r="B18" s="3" t="n">
        <v>30</v>
      </c>
      <c r="C18" s="22" t="n">
        <v>0.00500834724540902</v>
      </c>
      <c r="D18" s="23" t="s">
        <v>26150</v>
      </c>
    </row>
    <row r="19" customFormat="false" ht="15" hidden="false" customHeight="true" outlineLevel="0" collapsed="false">
      <c r="A19" s="24" t="s">
        <v>26151</v>
      </c>
      <c r="B19" s="25" t="n">
        <v>5990</v>
      </c>
      <c r="C19" s="26"/>
      <c r="D19" s="2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2"/>
    <col collapsed="false" customWidth="true" hidden="false" outlineLevel="0" max="3" min="3" style="1" width="40"/>
    <col collapsed="false" customWidth="true" hidden="false" outlineLevel="0" max="4" min="4" style="1" width="14"/>
  </cols>
  <sheetData>
    <row r="1" customFormat="false" ht="27.75" hidden="false" customHeight="true" outlineLevel="0" collapsed="false">
      <c r="A1" s="2" t="s">
        <v>12317</v>
      </c>
      <c r="B1" s="2" t="s">
        <v>26152</v>
      </c>
      <c r="C1" s="2" t="s">
        <v>26153</v>
      </c>
      <c r="D1" s="2" t="s">
        <v>26154</v>
      </c>
    </row>
    <row r="2" customFormat="false" ht="57" hidden="false" customHeight="true" outlineLevel="0" collapsed="false">
      <c r="A2" s="5" t="s">
        <v>12458</v>
      </c>
      <c r="B2" s="3" t="n">
        <v>1057</v>
      </c>
      <c r="C2" s="27" t="s">
        <v>26155</v>
      </c>
      <c r="D2" s="3" t="s">
        <v>12021</v>
      </c>
    </row>
    <row r="3" customFormat="false" ht="15" hidden="false" customHeight="true" outlineLevel="0" collapsed="false">
      <c r="A3" s="5" t="s">
        <v>12326</v>
      </c>
      <c r="B3" s="3" t="n">
        <v>643</v>
      </c>
      <c r="C3" s="27" t="s">
        <v>12086</v>
      </c>
      <c r="D3" s="3" t="s">
        <v>12017</v>
      </c>
    </row>
    <row r="4" customFormat="false" ht="15" hidden="false" customHeight="true" outlineLevel="0" collapsed="false">
      <c r="A4" s="5" t="s">
        <v>12339</v>
      </c>
      <c r="B4" s="3" t="n">
        <v>317</v>
      </c>
      <c r="C4" s="27" t="s">
        <v>12086</v>
      </c>
      <c r="D4" s="3" t="s">
        <v>12017</v>
      </c>
    </row>
    <row r="5" customFormat="false" ht="15" hidden="false" customHeight="true" outlineLevel="0" collapsed="false">
      <c r="A5" s="5" t="s">
        <v>12369</v>
      </c>
      <c r="B5" s="3" t="n">
        <v>316</v>
      </c>
      <c r="C5" s="27" t="s">
        <v>12086</v>
      </c>
      <c r="D5" s="3" t="s">
        <v>12017</v>
      </c>
    </row>
    <row r="6" customFormat="false" ht="15" hidden="false" customHeight="true" outlineLevel="0" collapsed="false">
      <c r="A6" s="5" t="s">
        <v>12378</v>
      </c>
      <c r="B6" s="3" t="n">
        <v>315</v>
      </c>
      <c r="C6" s="27" t="s">
        <v>12086</v>
      </c>
      <c r="D6" s="3" t="s">
        <v>12021</v>
      </c>
    </row>
    <row r="7" customFormat="false" ht="15" hidden="false" customHeight="true" outlineLevel="0" collapsed="false">
      <c r="A7" s="5" t="s">
        <v>12356</v>
      </c>
      <c r="B7" s="3" t="n">
        <v>306</v>
      </c>
      <c r="C7" s="27" t="s">
        <v>12086</v>
      </c>
      <c r="D7" s="3" t="s">
        <v>12017</v>
      </c>
    </row>
    <row r="8" customFormat="false" ht="15" hidden="false" customHeight="true" outlineLevel="0" collapsed="false">
      <c r="A8" s="5" t="s">
        <v>12364</v>
      </c>
      <c r="B8" s="3" t="n">
        <v>302</v>
      </c>
      <c r="C8" s="27" t="s">
        <v>12086</v>
      </c>
      <c r="D8" s="3" t="s">
        <v>12017</v>
      </c>
    </row>
    <row r="9" customFormat="false" ht="15" hidden="false" customHeight="true" outlineLevel="0" collapsed="false">
      <c r="A9" s="5" t="s">
        <v>12333</v>
      </c>
      <c r="B9" s="3" t="n">
        <v>300</v>
      </c>
      <c r="C9" s="27" t="s">
        <v>12086</v>
      </c>
      <c r="D9" s="3" t="s">
        <v>12017</v>
      </c>
    </row>
    <row r="10" customFormat="false" ht="15" hidden="false" customHeight="true" outlineLevel="0" collapsed="false">
      <c r="A10" s="5" t="s">
        <v>12383</v>
      </c>
      <c r="B10" s="3" t="n">
        <v>287</v>
      </c>
      <c r="C10" s="27" t="s">
        <v>12086</v>
      </c>
      <c r="D10" s="3" t="s">
        <v>12017</v>
      </c>
    </row>
    <row r="11" customFormat="false" ht="15" hidden="false" customHeight="true" outlineLevel="0" collapsed="false">
      <c r="A11" s="5" t="s">
        <v>20100</v>
      </c>
      <c r="B11" s="3" t="n">
        <v>114</v>
      </c>
      <c r="C11" s="27" t="s">
        <v>12154</v>
      </c>
      <c r="D11" s="3" t="s">
        <v>12017</v>
      </c>
    </row>
    <row r="12" customFormat="false" ht="15" hidden="false" customHeight="true" outlineLevel="0" collapsed="false">
      <c r="A12" s="5" t="s">
        <v>23229</v>
      </c>
      <c r="B12" s="3" t="n">
        <v>109</v>
      </c>
      <c r="C12" s="27" t="s">
        <v>12190</v>
      </c>
      <c r="D12" s="3" t="s">
        <v>12017</v>
      </c>
    </row>
    <row r="13" customFormat="false" ht="15" hidden="false" customHeight="true" outlineLevel="0" collapsed="false">
      <c r="A13" s="5" t="s">
        <v>20108</v>
      </c>
      <c r="B13" s="3" t="n">
        <v>108</v>
      </c>
      <c r="C13" s="27" t="s">
        <v>12154</v>
      </c>
      <c r="D13" s="3" t="s">
        <v>12017</v>
      </c>
    </row>
    <row r="14" customFormat="false" ht="15" hidden="false" customHeight="true" outlineLevel="0" collapsed="false">
      <c r="A14" s="5" t="s">
        <v>20136</v>
      </c>
      <c r="B14" s="3" t="n">
        <v>100</v>
      </c>
      <c r="C14" s="27" t="s">
        <v>12154</v>
      </c>
      <c r="D14" s="3" t="s">
        <v>12017</v>
      </c>
    </row>
    <row r="15" customFormat="false" ht="15" hidden="false" customHeight="true" outlineLevel="0" collapsed="false">
      <c r="A15" s="5" t="s">
        <v>23238</v>
      </c>
      <c r="B15" s="3" t="n">
        <v>96</v>
      </c>
      <c r="C15" s="27" t="s">
        <v>12190</v>
      </c>
      <c r="D15" s="3" t="s">
        <v>12017</v>
      </c>
    </row>
    <row r="16" customFormat="false" ht="15" hidden="false" customHeight="true" outlineLevel="0" collapsed="false">
      <c r="A16" s="5" t="s">
        <v>23257</v>
      </c>
      <c r="B16" s="3" t="n">
        <v>95</v>
      </c>
      <c r="C16" s="27" t="s">
        <v>12190</v>
      </c>
      <c r="D16" s="3" t="s">
        <v>12017</v>
      </c>
    </row>
    <row r="17" customFormat="false" ht="15" hidden="false" customHeight="true" outlineLevel="0" collapsed="false">
      <c r="A17" s="5" t="s">
        <v>24112</v>
      </c>
      <c r="B17" s="3" t="n">
        <v>86</v>
      </c>
      <c r="C17" s="27" t="s">
        <v>12207</v>
      </c>
      <c r="D17" s="3" t="s">
        <v>12017</v>
      </c>
    </row>
    <row r="18" customFormat="false" ht="15" hidden="false" customHeight="true" outlineLevel="0" collapsed="false">
      <c r="A18" s="5" t="s">
        <v>24085</v>
      </c>
      <c r="B18" s="3" t="n">
        <v>80</v>
      </c>
      <c r="C18" s="27" t="s">
        <v>12207</v>
      </c>
      <c r="D18" s="3" t="s">
        <v>12017</v>
      </c>
    </row>
    <row r="19" customFormat="false" ht="15" hidden="false" customHeight="true" outlineLevel="0" collapsed="false">
      <c r="A19" s="5" t="s">
        <v>24075</v>
      </c>
      <c r="B19" s="3" t="n">
        <v>74</v>
      </c>
      <c r="C19" s="27" t="s">
        <v>12207</v>
      </c>
      <c r="D19" s="3" t="s">
        <v>12017</v>
      </c>
    </row>
    <row r="20" customFormat="false" ht="15" hidden="false" customHeight="true" outlineLevel="0" collapsed="false">
      <c r="A20" s="5" t="s">
        <v>25696</v>
      </c>
      <c r="B20" s="3" t="n">
        <v>68</v>
      </c>
      <c r="C20" s="27" t="s">
        <v>12177</v>
      </c>
      <c r="D20" s="3" t="s">
        <v>12017</v>
      </c>
    </row>
    <row r="21" customFormat="false" ht="15" hidden="false" customHeight="true" outlineLevel="0" collapsed="false">
      <c r="A21" s="5" t="s">
        <v>22372</v>
      </c>
      <c r="B21" s="3" t="n">
        <v>65</v>
      </c>
      <c r="C21" s="27" t="s">
        <v>12049</v>
      </c>
      <c r="D21" s="3" t="s">
        <v>12017</v>
      </c>
    </row>
    <row r="22" customFormat="false" ht="15" hidden="false" customHeight="true" outlineLevel="0" collapsed="false">
      <c r="A22" s="5" t="s">
        <v>25317</v>
      </c>
      <c r="B22" s="3" t="n">
        <v>65</v>
      </c>
      <c r="C22" s="27" t="s">
        <v>12253</v>
      </c>
      <c r="D22" s="3" t="s">
        <v>12017</v>
      </c>
    </row>
    <row r="23" customFormat="false" ht="15" hidden="false" customHeight="true" outlineLevel="0" collapsed="false">
      <c r="A23" s="5" t="s">
        <v>25689</v>
      </c>
      <c r="B23" s="3" t="n">
        <v>65</v>
      </c>
      <c r="C23" s="27" t="s">
        <v>12177</v>
      </c>
      <c r="D23" s="3" t="s">
        <v>12017</v>
      </c>
    </row>
    <row r="24" customFormat="false" ht="15" hidden="false" customHeight="true" outlineLevel="0" collapsed="false">
      <c r="A24" s="5" t="s">
        <v>25327</v>
      </c>
      <c r="B24" s="3" t="n">
        <v>61</v>
      </c>
      <c r="C24" s="27" t="s">
        <v>12253</v>
      </c>
      <c r="D24" s="3" t="s">
        <v>12017</v>
      </c>
    </row>
    <row r="25" customFormat="false" ht="15" hidden="false" customHeight="true" outlineLevel="0" collapsed="false">
      <c r="A25" s="5" t="s">
        <v>22359</v>
      </c>
      <c r="B25" s="3" t="n">
        <v>60</v>
      </c>
      <c r="C25" s="27" t="s">
        <v>12049</v>
      </c>
      <c r="D25" s="3" t="s">
        <v>12017</v>
      </c>
    </row>
    <row r="26" customFormat="false" ht="15" hidden="false" customHeight="true" outlineLevel="0" collapsed="false">
      <c r="A26" s="5" t="s">
        <v>22367</v>
      </c>
      <c r="B26" s="3" t="n">
        <v>58</v>
      </c>
      <c r="C26" s="27" t="s">
        <v>12049</v>
      </c>
      <c r="D26" s="3" t="s">
        <v>12017</v>
      </c>
    </row>
    <row r="27" customFormat="false" ht="15" hidden="false" customHeight="true" outlineLevel="0" collapsed="false">
      <c r="A27" s="5" t="s">
        <v>21052</v>
      </c>
      <c r="B27" s="3" t="n">
        <v>54</v>
      </c>
      <c r="C27" s="27" t="s">
        <v>12061</v>
      </c>
      <c r="D27" s="3" t="s">
        <v>12017</v>
      </c>
    </row>
    <row r="28" customFormat="false" ht="15" hidden="false" customHeight="true" outlineLevel="0" collapsed="false">
      <c r="A28" s="5" t="s">
        <v>25049</v>
      </c>
      <c r="B28" s="3" t="n">
        <v>54</v>
      </c>
      <c r="C28" s="27" t="s">
        <v>12242</v>
      </c>
      <c r="D28" s="3" t="s">
        <v>12017</v>
      </c>
    </row>
    <row r="29" customFormat="false" ht="15" hidden="false" customHeight="true" outlineLevel="0" collapsed="false">
      <c r="A29" s="5" t="s">
        <v>21062</v>
      </c>
      <c r="B29" s="3" t="n">
        <v>50</v>
      </c>
      <c r="C29" s="27" t="s">
        <v>12061</v>
      </c>
      <c r="D29" s="3" t="s">
        <v>12017</v>
      </c>
    </row>
    <row r="30" customFormat="false" ht="15" hidden="false" customHeight="true" outlineLevel="0" collapsed="false">
      <c r="A30" s="5" t="s">
        <v>25062</v>
      </c>
      <c r="B30" s="3" t="n">
        <v>49</v>
      </c>
      <c r="C30" s="27" t="s">
        <v>12242</v>
      </c>
      <c r="D30" s="3" t="s">
        <v>12017</v>
      </c>
    </row>
    <row r="31" customFormat="false" ht="15" hidden="false" customHeight="true" outlineLevel="0" collapsed="false">
      <c r="A31" s="5" t="s">
        <v>22880</v>
      </c>
      <c r="B31" s="3" t="n">
        <v>45</v>
      </c>
      <c r="C31" s="27" t="s">
        <v>12038</v>
      </c>
      <c r="D31" s="3" t="s">
        <v>12017</v>
      </c>
    </row>
    <row r="32" customFormat="false" ht="15" hidden="false" customHeight="true" outlineLevel="0" collapsed="false">
      <c r="A32" s="5" t="s">
        <v>21100</v>
      </c>
      <c r="B32" s="3" t="n">
        <v>44</v>
      </c>
      <c r="C32" s="27" t="s">
        <v>12061</v>
      </c>
      <c r="D32" s="3" t="s">
        <v>12017</v>
      </c>
    </row>
    <row r="33" customFormat="false" ht="15" hidden="false" customHeight="true" outlineLevel="0" collapsed="false">
      <c r="A33" s="5" t="s">
        <v>22874</v>
      </c>
      <c r="B33" s="3" t="n">
        <v>43</v>
      </c>
      <c r="C33" s="27" t="s">
        <v>12038</v>
      </c>
      <c r="D33" s="3" t="s">
        <v>12017</v>
      </c>
    </row>
    <row r="34" customFormat="false" ht="15" hidden="false" customHeight="true" outlineLevel="0" collapsed="false">
      <c r="A34" s="5" t="s">
        <v>22870</v>
      </c>
      <c r="B34" s="3" t="n">
        <v>41</v>
      </c>
      <c r="C34" s="27" t="s">
        <v>12038</v>
      </c>
      <c r="D34" s="3" t="s">
        <v>12017</v>
      </c>
    </row>
    <row r="35" customFormat="false" ht="15" hidden="false" customHeight="true" outlineLevel="0" collapsed="false">
      <c r="A35" s="5" t="s">
        <v>22899</v>
      </c>
      <c r="B35" s="3" t="n">
        <v>41</v>
      </c>
      <c r="C35" s="27" t="s">
        <v>12038</v>
      </c>
      <c r="D35" s="3" t="s">
        <v>12017</v>
      </c>
    </row>
    <row r="36" customFormat="false" ht="15" hidden="false" customHeight="true" outlineLevel="0" collapsed="false">
      <c r="A36" s="5" t="s">
        <v>21521</v>
      </c>
      <c r="B36" s="3" t="n">
        <v>35</v>
      </c>
      <c r="C36" s="27" t="s">
        <v>12222</v>
      </c>
      <c r="D36" s="3" t="s">
        <v>12017</v>
      </c>
    </row>
    <row r="37" customFormat="false" ht="15" hidden="false" customHeight="true" outlineLevel="0" collapsed="false">
      <c r="A37" s="5" t="s">
        <v>21503</v>
      </c>
      <c r="B37" s="3" t="n">
        <v>34</v>
      </c>
      <c r="C37" s="27" t="s">
        <v>12222</v>
      </c>
      <c r="D37" s="3" t="s">
        <v>12017</v>
      </c>
    </row>
    <row r="38" customFormat="false" ht="15" hidden="false" customHeight="true" outlineLevel="0" collapsed="false">
      <c r="A38" s="5" t="s">
        <v>21498</v>
      </c>
      <c r="B38" s="3" t="n">
        <v>32</v>
      </c>
      <c r="C38" s="27" t="s">
        <v>12222</v>
      </c>
      <c r="D38" s="3" t="s">
        <v>12017</v>
      </c>
    </row>
    <row r="39" customFormat="false" ht="15" hidden="false" customHeight="true" outlineLevel="0" collapsed="false">
      <c r="A39" s="5" t="s">
        <v>24878</v>
      </c>
      <c r="B39" s="3" t="n">
        <v>32</v>
      </c>
      <c r="C39" s="27" t="s">
        <v>12013</v>
      </c>
      <c r="D39" s="3" t="s">
        <v>12017</v>
      </c>
    </row>
    <row r="40" customFormat="false" ht="15" hidden="false" customHeight="true" outlineLevel="0" collapsed="false">
      <c r="A40" s="5" t="s">
        <v>21814</v>
      </c>
      <c r="B40" s="3" t="n">
        <v>31</v>
      </c>
      <c r="C40" s="27" t="s">
        <v>12265</v>
      </c>
      <c r="D40" s="3" t="s">
        <v>12017</v>
      </c>
    </row>
    <row r="41" customFormat="false" ht="15" hidden="false" customHeight="true" outlineLevel="0" collapsed="false">
      <c r="A41" s="5" t="s">
        <v>21824</v>
      </c>
      <c r="B41" s="3" t="n">
        <v>30</v>
      </c>
      <c r="C41" s="27" t="s">
        <v>12265</v>
      </c>
      <c r="D41" s="3" t="s">
        <v>12017</v>
      </c>
    </row>
    <row r="42" customFormat="false" ht="15" hidden="false" customHeight="true" outlineLevel="0" collapsed="false">
      <c r="A42" s="5" t="s">
        <v>26083</v>
      </c>
      <c r="B42" s="3" t="n">
        <v>30</v>
      </c>
      <c r="C42" s="27" t="s">
        <v>12148</v>
      </c>
      <c r="D42" s="3" t="s">
        <v>12017</v>
      </c>
    </row>
    <row r="43" customFormat="false" ht="15" hidden="false" customHeight="true" outlineLevel="0" collapsed="false">
      <c r="A43" s="5" t="s">
        <v>24716</v>
      </c>
      <c r="B43" s="3" t="n">
        <v>27</v>
      </c>
      <c r="C43" s="27" t="s">
        <v>12235</v>
      </c>
      <c r="D43" s="3" t="s">
        <v>12017</v>
      </c>
    </row>
    <row r="44" customFormat="false" ht="15" hidden="false" customHeight="true" outlineLevel="0" collapsed="false">
      <c r="A44" s="5" t="s">
        <v>24724</v>
      </c>
      <c r="B44" s="3" t="n">
        <v>26</v>
      </c>
      <c r="C44" s="27" t="s">
        <v>12235</v>
      </c>
      <c r="D44" s="3" t="s">
        <v>12017</v>
      </c>
    </row>
    <row r="45" customFormat="false" ht="15" hidden="false" customHeight="true" outlineLevel="0" collapsed="false">
      <c r="A45" s="5" t="s">
        <v>21807</v>
      </c>
      <c r="B45" s="3" t="n">
        <v>25</v>
      </c>
      <c r="C45" s="27" t="s">
        <v>12265</v>
      </c>
      <c r="D45" s="3" t="s">
        <v>12017</v>
      </c>
    </row>
    <row r="46" customFormat="false" ht="15" hidden="false" customHeight="true" outlineLevel="0" collapsed="false">
      <c r="A46" s="5" t="s">
        <v>22073</v>
      </c>
      <c r="B46" s="3" t="n">
        <v>25</v>
      </c>
      <c r="C46" s="27" t="s">
        <v>12076</v>
      </c>
      <c r="D46" s="3" t="s">
        <v>12017</v>
      </c>
    </row>
    <row r="47" customFormat="false" ht="15" hidden="false" customHeight="true" outlineLevel="0" collapsed="false">
      <c r="A47" s="5" t="s">
        <v>24905</v>
      </c>
      <c r="B47" s="3" t="n">
        <v>25</v>
      </c>
      <c r="C47" s="27" t="s">
        <v>12013</v>
      </c>
      <c r="D47" s="3" t="s">
        <v>12017</v>
      </c>
    </row>
    <row r="48" customFormat="false" ht="15" hidden="false" customHeight="true" outlineLevel="0" collapsed="false">
      <c r="A48" s="5" t="s">
        <v>22061</v>
      </c>
      <c r="B48" s="3" t="n">
        <v>24</v>
      </c>
      <c r="C48" s="27" t="s">
        <v>12076</v>
      </c>
      <c r="D48" s="3" t="s">
        <v>12017</v>
      </c>
    </row>
    <row r="49" customFormat="false" ht="15" hidden="false" customHeight="true" outlineLevel="0" collapsed="false">
      <c r="A49" s="5" t="s">
        <v>22213</v>
      </c>
      <c r="B49" s="3" t="n">
        <v>24</v>
      </c>
      <c r="C49" s="27" t="s">
        <v>12027</v>
      </c>
      <c r="D49" s="3" t="s">
        <v>12017</v>
      </c>
    </row>
    <row r="50" customFormat="false" ht="15" hidden="false" customHeight="true" outlineLevel="0" collapsed="false">
      <c r="A50" s="5" t="s">
        <v>22228</v>
      </c>
      <c r="B50" s="3" t="n">
        <v>22</v>
      </c>
      <c r="C50" s="27" t="s">
        <v>12027</v>
      </c>
      <c r="D50" s="3" t="s">
        <v>12017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00"/>
  </cols>
  <sheetData>
    <row r="1" customFormat="false" ht="60" hidden="false" customHeight="true" outlineLevel="0" collapsed="false">
      <c r="A1" s="28" t="s">
        <v>26156</v>
      </c>
      <c r="B1" s="29" t="s">
        <v>26157</v>
      </c>
    </row>
    <row r="2" customFormat="false" ht="60" hidden="false" customHeight="true" outlineLevel="0" collapsed="false">
      <c r="A2" s="28" t="s">
        <v>26158</v>
      </c>
      <c r="B2" s="29" t="s">
        <v>26159</v>
      </c>
    </row>
    <row r="3" customFormat="false" ht="60" hidden="false" customHeight="true" outlineLevel="0" collapsed="false">
      <c r="A3" s="28" t="s">
        <v>26160</v>
      </c>
      <c r="B3" s="29" t="s">
        <v>26161</v>
      </c>
    </row>
    <row r="4" customFormat="false" ht="60" hidden="false" customHeight="true" outlineLevel="0" collapsed="false">
      <c r="A4" s="28" t="s">
        <v>26162</v>
      </c>
      <c r="B4" s="29" t="s">
        <v>26163</v>
      </c>
    </row>
    <row r="5" customFormat="false" ht="60" hidden="false" customHeight="true" outlineLevel="0" collapsed="false">
      <c r="A5" s="28" t="s">
        <v>26164</v>
      </c>
      <c r="B5" s="29" t="s">
        <v>26165</v>
      </c>
    </row>
    <row r="6" customFormat="false" ht="60" hidden="false" customHeight="true" outlineLevel="0" collapsed="false">
      <c r="A6" s="28" t="s">
        <v>26166</v>
      </c>
      <c r="B6" s="29" t="s">
        <v>26167</v>
      </c>
    </row>
    <row r="7" customFormat="false" ht="60" hidden="false" customHeight="true" outlineLevel="0" collapsed="false">
      <c r="A7" s="28" t="s">
        <v>26168</v>
      </c>
      <c r="B7" s="29" t="s">
        <v>26169</v>
      </c>
    </row>
    <row r="8" customFormat="false" ht="15" hidden="false" customHeight="true" outlineLevel="0" collapsed="false">
      <c r="A8" s="30"/>
    </row>
    <row r="9" customFormat="false" ht="15" hidden="false" customHeight="true" outlineLevel="0" collapsed="false">
      <c r="A9" s="31" t="s">
        <v>26170</v>
      </c>
    </row>
    <row r="10" customFormat="false" ht="15" hidden="false" customHeight="true" outlineLevel="0" collapsed="false">
      <c r="A10" s="30" t="s">
        <v>26171</v>
      </c>
    </row>
    <row r="11" customFormat="false" ht="15" hidden="false" customHeight="false" outlineLevel="0" collapsed="false">
      <c r="A11" s="32"/>
    </row>
    <row r="12" customFormat="false" ht="15" hidden="false" customHeight="false" outlineLevel="0" collapsed="false">
      <c r="A12" s="33" t="s">
        <v>26172</v>
      </c>
    </row>
    <row r="13" customFormat="false" ht="15" hidden="false" customHeight="false" outlineLevel="0" collapsed="false">
      <c r="A13" s="32" t="s">
        <v>26173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2026-09-12T15:11:48Z</dcterms:created>
  <dc:creator>openpyxl</dc:creator>
  <dc:description/>
  <dc:language>en-US</dc:language>
  <cp:lastModifiedBy/>
  <dcterms:modified xsi:type="dcterms:W3CDTF">2026-09-13T14:12:07Z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